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YCHUDELL\PKT - Copy 2\08 LAM\CÔNG NỢ\COOP\đã hoàn thành\2022\"/>
    </mc:Choice>
  </mc:AlternateContent>
  <xr:revisionPtr revIDLastSave="0" documentId="13_ncr:1_{A58B99AD-AA8E-403B-996D-4EC358872F56}" xr6:coauthVersionLast="47" xr6:coauthVersionMax="47" xr10:uidLastSave="{00000000-0000-0000-0000-000000000000}"/>
  <bookViews>
    <workbookView xWindow="-113" yWindow="-113" windowWidth="24267" windowHeight="13023" xr2:uid="{77653289-7080-41EA-BCB8-585C35509D51}"/>
  </bookViews>
  <sheets>
    <sheet name="Thanh toán " sheetId="2" r:id="rId1"/>
    <sheet name="Bảng kê HĐ 2022" sheetId="1" r:id="rId2"/>
    <sheet name="Trừ tiền" sheetId="4" r:id="rId3"/>
    <sheet name="Hàng trả" sheetId="5" r:id="rId4"/>
    <sheet name="Sheet2" sheetId="7" r:id="rId5"/>
  </sheets>
  <definedNames>
    <definedName name="_xlnm._FilterDatabase" localSheetId="1" hidden="1">'Bảng kê HĐ 2022'!$A$4:$U$9359</definedName>
    <definedName name="_xlnm._FilterDatabase" localSheetId="3" hidden="1">'Hàng trả'!$A$4:$X$1061</definedName>
    <definedName name="_xlnm._FilterDatabase" localSheetId="4" hidden="1">Sheet2!$A$1:$G$271</definedName>
    <definedName name="_xlnm._FilterDatabase" localSheetId="0" hidden="1">'Thanh toán '!$A$7:$S$8099</definedName>
    <definedName name="_xlnm._FilterDatabase" localSheetId="2" hidden="1">'Trừ tiền'!$A$7:$P$1174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" i="5" l="1"/>
  <c r="K5" i="5" s="1"/>
  <c r="L1056" i="5"/>
  <c r="L1043" i="5"/>
  <c r="L1030" i="5"/>
  <c r="L1021" i="5"/>
  <c r="L1020" i="5"/>
  <c r="L1018" i="5"/>
  <c r="L1017" i="5"/>
  <c r="L1000" i="5"/>
  <c r="L993" i="5"/>
  <c r="L984" i="5"/>
  <c r="L962" i="5"/>
  <c r="L961" i="5"/>
  <c r="L949" i="5"/>
  <c r="L928" i="5"/>
  <c r="L916" i="5"/>
  <c r="L902" i="5"/>
  <c r="L901" i="5"/>
  <c r="L897" i="5"/>
  <c r="L893" i="5"/>
  <c r="L892" i="5"/>
  <c r="L880" i="5"/>
  <c r="L878" i="5"/>
  <c r="L875" i="5"/>
  <c r="L862" i="5"/>
  <c r="L857" i="5"/>
  <c r="L855" i="5"/>
  <c r="L853" i="5"/>
  <c r="L838" i="5"/>
  <c r="L833" i="5"/>
  <c r="L831" i="5"/>
  <c r="L830" i="5"/>
  <c r="L816" i="5"/>
  <c r="L815" i="5"/>
  <c r="L809" i="5"/>
  <c r="L801" i="5"/>
  <c r="L799" i="5"/>
  <c r="L798" i="5"/>
  <c r="L785" i="5"/>
  <c r="L778" i="5"/>
  <c r="L772" i="5"/>
  <c r="L768" i="5"/>
  <c r="L757" i="5"/>
  <c r="L755" i="5"/>
  <c r="L750" i="5"/>
  <c r="L748" i="5"/>
  <c r="L747" i="5"/>
  <c r="L746" i="5"/>
  <c r="L735" i="5"/>
  <c r="L727" i="5"/>
  <c r="L724" i="5"/>
  <c r="L723" i="5"/>
  <c r="L703" i="5"/>
  <c r="L680" i="5"/>
  <c r="L674" i="5"/>
  <c r="L670" i="5"/>
  <c r="L669" i="5"/>
  <c r="L667" i="5"/>
  <c r="L665" i="5"/>
  <c r="L664" i="5"/>
  <c r="L662" i="5"/>
  <c r="L657" i="5"/>
  <c r="L656" i="5"/>
  <c r="L654" i="5"/>
  <c r="L631" i="5"/>
  <c r="L630" i="5"/>
  <c r="L622" i="5"/>
  <c r="L621" i="5"/>
  <c r="L620" i="5"/>
  <c r="L617" i="5"/>
  <c r="L608" i="5"/>
  <c r="L601" i="5"/>
  <c r="L599" i="5"/>
  <c r="L596" i="5"/>
  <c r="L592" i="5"/>
  <c r="L590" i="5"/>
  <c r="L589" i="5"/>
  <c r="L584" i="5"/>
  <c r="L580" i="5"/>
  <c r="L577" i="5"/>
  <c r="L572" i="5"/>
  <c r="L570" i="5"/>
  <c r="L566" i="5"/>
  <c r="L564" i="5"/>
  <c r="L563" i="5"/>
  <c r="L553" i="5"/>
  <c r="L544" i="5"/>
  <c r="L537" i="5"/>
  <c r="L526" i="5"/>
  <c r="L523" i="5"/>
  <c r="L519" i="5"/>
  <c r="L493" i="5"/>
  <c r="L482" i="5"/>
  <c r="L478" i="5"/>
  <c r="L472" i="5"/>
  <c r="L462" i="5"/>
  <c r="L461" i="5"/>
  <c r="L459" i="5"/>
  <c r="L457" i="5"/>
  <c r="L454" i="5"/>
  <c r="L452" i="5"/>
  <c r="L449" i="5"/>
  <c r="L446" i="5"/>
  <c r="L445" i="5"/>
  <c r="L437" i="5"/>
  <c r="L427" i="5"/>
  <c r="L369" i="5"/>
  <c r="L337" i="5"/>
  <c r="L262" i="5"/>
  <c r="L234" i="5"/>
  <c r="L75" i="5"/>
  <c r="L73" i="5"/>
  <c r="L68" i="5"/>
  <c r="L60" i="5"/>
  <c r="L59" i="5"/>
  <c r="L57" i="5"/>
  <c r="L35" i="5"/>
  <c r="L19" i="5"/>
  <c r="L13" i="5"/>
  <c r="L12" i="5"/>
  <c r="L5" i="5"/>
  <c r="P9" i="4"/>
  <c r="P10" i="4"/>
  <c r="P11" i="4"/>
  <c r="P12" i="4"/>
  <c r="P13" i="4"/>
  <c r="P14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8" i="4"/>
  <c r="N935" i="4"/>
  <c r="O935" i="4" s="1"/>
  <c r="N683" i="4"/>
  <c r="O683" i="4" s="1"/>
  <c r="O1174" i="4"/>
  <c r="O1092" i="4"/>
  <c r="O983" i="4"/>
  <c r="O840" i="4"/>
  <c r="O839" i="4"/>
  <c r="O838" i="4"/>
  <c r="O837" i="4"/>
  <c r="O836" i="4"/>
  <c r="O835" i="4"/>
  <c r="O834" i="4"/>
  <c r="O737" i="4"/>
  <c r="O736" i="4"/>
  <c r="O624" i="4"/>
  <c r="O397" i="4"/>
  <c r="O310" i="4"/>
  <c r="O309" i="4"/>
  <c r="O193" i="4"/>
  <c r="O67" i="4"/>
  <c r="O15" i="4"/>
  <c r="N623" i="4"/>
  <c r="O623" i="4" s="1"/>
  <c r="N617" i="4"/>
  <c r="O617" i="4" s="1"/>
  <c r="N594" i="4"/>
  <c r="O594" i="4" s="1"/>
  <c r="N462" i="4"/>
  <c r="O462" i="4" s="1"/>
  <c r="N262" i="4"/>
  <c r="O262" i="4" s="1"/>
  <c r="N833" i="4"/>
  <c r="O833" i="4" s="1"/>
  <c r="N823" i="4"/>
  <c r="O823" i="4" s="1"/>
  <c r="N822" i="4"/>
  <c r="N728" i="4"/>
  <c r="O728" i="4" s="1"/>
  <c r="N697" i="4"/>
  <c r="O697" i="4" s="1"/>
  <c r="N625" i="4"/>
  <c r="O625" i="4" s="1"/>
  <c r="N616" i="4"/>
  <c r="O616" i="4" s="1"/>
  <c r="N609" i="4"/>
  <c r="O609" i="4" s="1"/>
  <c r="N600" i="4"/>
  <c r="O600" i="4" s="1"/>
  <c r="N599" i="4"/>
  <c r="O599" i="4" s="1"/>
  <c r="N593" i="4"/>
  <c r="O593" i="4" s="1"/>
  <c r="N592" i="4"/>
  <c r="O592" i="4" s="1"/>
  <c r="N589" i="4"/>
  <c r="O589" i="4" s="1"/>
  <c r="N586" i="4"/>
  <c r="O586" i="4" s="1"/>
  <c r="N582" i="4"/>
  <c r="O582" i="4" s="1"/>
  <c r="N505" i="4"/>
  <c r="N504" i="4"/>
  <c r="O504" i="4" s="1"/>
  <c r="N494" i="4"/>
  <c r="O494" i="4" s="1"/>
  <c r="N493" i="4"/>
  <c r="O493" i="4" s="1"/>
  <c r="N492" i="4"/>
  <c r="O492" i="4" s="1"/>
  <c r="N491" i="4"/>
  <c r="O491" i="4" s="1"/>
  <c r="N490" i="4"/>
  <c r="O490" i="4" s="1"/>
  <c r="N461" i="4"/>
  <c r="O461" i="4" s="1"/>
  <c r="N451" i="4"/>
  <c r="O451" i="4" s="1"/>
  <c r="N427" i="4"/>
  <c r="O427" i="4" s="1"/>
  <c r="N425" i="4"/>
  <c r="O425" i="4" s="1"/>
  <c r="N286" i="4"/>
  <c r="O286" i="4" s="1"/>
  <c r="N1164" i="4"/>
  <c r="N1163" i="4"/>
  <c r="O1163" i="4" s="1"/>
  <c r="N1162" i="4"/>
  <c r="O1162" i="4" s="1"/>
  <c r="N1161" i="4"/>
  <c r="O1161" i="4" s="1"/>
  <c r="N1160" i="4"/>
  <c r="O1160" i="4" s="1"/>
  <c r="N1148" i="4"/>
  <c r="O1148" i="4" s="1"/>
  <c r="N1145" i="4"/>
  <c r="O1145" i="4" s="1"/>
  <c r="N1144" i="4"/>
  <c r="O1144" i="4" s="1"/>
  <c r="N1143" i="4"/>
  <c r="O1143" i="4" s="1"/>
  <c r="N1142" i="4"/>
  <c r="O1142" i="4" s="1"/>
  <c r="N1141" i="4"/>
  <c r="O1141" i="4" s="1"/>
  <c r="N1140" i="4"/>
  <c r="O1140" i="4" s="1"/>
  <c r="N1139" i="4"/>
  <c r="O1139" i="4" s="1"/>
  <c r="N1138" i="4"/>
  <c r="O1138" i="4" s="1"/>
  <c r="N1137" i="4"/>
  <c r="O1137" i="4" s="1"/>
  <c r="N1135" i="4"/>
  <c r="O1135" i="4" s="1"/>
  <c r="N1134" i="4"/>
  <c r="O1134" i="4" s="1"/>
  <c r="N1131" i="4"/>
  <c r="O1131" i="4" s="1"/>
  <c r="N1129" i="4"/>
  <c r="O1129" i="4" s="1"/>
  <c r="N1128" i="4"/>
  <c r="O1128" i="4" s="1"/>
  <c r="N1126" i="4"/>
  <c r="O1126" i="4" s="1"/>
  <c r="N1087" i="4"/>
  <c r="O1087" i="4" s="1"/>
  <c r="N1086" i="4"/>
  <c r="O1086" i="4" s="1"/>
  <c r="N1085" i="4"/>
  <c r="O1085" i="4" s="1"/>
  <c r="N1084" i="4"/>
  <c r="O1084" i="4" s="1"/>
  <c r="N1083" i="4"/>
  <c r="O1083" i="4" s="1"/>
  <c r="N1082" i="4"/>
  <c r="O1082" i="4" s="1"/>
  <c r="N1081" i="4"/>
  <c r="O1081" i="4" s="1"/>
  <c r="N1080" i="4"/>
  <c r="O1080" i="4" s="1"/>
  <c r="N1079" i="4"/>
  <c r="O1079" i="4" s="1"/>
  <c r="N1070" i="4"/>
  <c r="O1070" i="4" s="1"/>
  <c r="N1069" i="4"/>
  <c r="O1069" i="4" s="1"/>
  <c r="N1068" i="4"/>
  <c r="O1068" i="4" s="1"/>
  <c r="N1067" i="4"/>
  <c r="O1067" i="4" s="1"/>
  <c r="N1066" i="4"/>
  <c r="O1066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O1059" i="4" s="1"/>
  <c r="N1058" i="4"/>
  <c r="O1058" i="4" s="1"/>
  <c r="N1057" i="4"/>
  <c r="O1057" i="4" s="1"/>
  <c r="N1056" i="4"/>
  <c r="O1056" i="4" s="1"/>
  <c r="N1055" i="4"/>
  <c r="O1055" i="4" s="1"/>
  <c r="N1053" i="4"/>
  <c r="O1053" i="4" s="1"/>
  <c r="N1052" i="4"/>
  <c r="O1052" i="4" s="1"/>
  <c r="N1049" i="4"/>
  <c r="O1049" i="4" s="1"/>
  <c r="N1048" i="4"/>
  <c r="O1048" i="4" s="1"/>
  <c r="N1046" i="4"/>
  <c r="O1046" i="4" s="1"/>
  <c r="N1044" i="4"/>
  <c r="O1044" i="4" s="1"/>
  <c r="N1042" i="4"/>
  <c r="O1042" i="4" s="1"/>
  <c r="N1041" i="4"/>
  <c r="O1041" i="4" s="1"/>
  <c r="N1040" i="4"/>
  <c r="O1040" i="4" s="1"/>
  <c r="N984" i="4"/>
  <c r="O984" i="4" s="1"/>
  <c r="N970" i="4"/>
  <c r="O970" i="4" s="1"/>
  <c r="N969" i="4"/>
  <c r="O969" i="4" s="1"/>
  <c r="N968" i="4"/>
  <c r="O968" i="4" s="1"/>
  <c r="N967" i="4"/>
  <c r="O967" i="4" s="1"/>
  <c r="N966" i="4"/>
  <c r="O966" i="4" s="1"/>
  <c r="N965" i="4"/>
  <c r="O965" i="4" s="1"/>
  <c r="N964" i="4"/>
  <c r="O964" i="4" s="1"/>
  <c r="N963" i="4"/>
  <c r="O963" i="4" s="1"/>
  <c r="N962" i="4"/>
  <c r="O962" i="4" s="1"/>
  <c r="N961" i="4"/>
  <c r="O961" i="4" s="1"/>
  <c r="N960" i="4"/>
  <c r="O960" i="4" s="1"/>
  <c r="N959" i="4"/>
  <c r="O959" i="4" s="1"/>
  <c r="N958" i="4"/>
  <c r="O958" i="4" s="1"/>
  <c r="N957" i="4"/>
  <c r="O957" i="4" s="1"/>
  <c r="N956" i="4"/>
  <c r="O956" i="4" s="1"/>
  <c r="N955" i="4"/>
  <c r="O955" i="4" s="1"/>
  <c r="N954" i="4"/>
  <c r="O954" i="4" s="1"/>
  <c r="N953" i="4"/>
  <c r="O953" i="4" s="1"/>
  <c r="N952" i="4"/>
  <c r="O952" i="4" s="1"/>
  <c r="N951" i="4"/>
  <c r="O951" i="4" s="1"/>
  <c r="N950" i="4"/>
  <c r="O950" i="4" s="1"/>
  <c r="N949" i="4"/>
  <c r="O949" i="4" s="1"/>
  <c r="N948" i="4"/>
  <c r="O948" i="4" s="1"/>
  <c r="N945" i="4"/>
  <c r="O945" i="4" s="1"/>
  <c r="N944" i="4"/>
  <c r="O944" i="4" s="1"/>
  <c r="N943" i="4"/>
  <c r="O943" i="4" s="1"/>
  <c r="N942" i="4"/>
  <c r="O942" i="4" s="1"/>
  <c r="N941" i="4"/>
  <c r="O941" i="4" s="1"/>
  <c r="N940" i="4"/>
  <c r="O940" i="4" s="1"/>
  <c r="N939" i="4"/>
  <c r="O939" i="4" s="1"/>
  <c r="N938" i="4"/>
  <c r="O938" i="4" s="1"/>
  <c r="N937" i="4"/>
  <c r="O937" i="4" s="1"/>
  <c r="N932" i="4"/>
  <c r="O932" i="4" s="1"/>
  <c r="N931" i="4"/>
  <c r="O931" i="4" s="1"/>
  <c r="N930" i="4"/>
  <c r="O930" i="4" s="1"/>
  <c r="N929" i="4"/>
  <c r="O929" i="4" s="1"/>
  <c r="N928" i="4"/>
  <c r="O928" i="4" s="1"/>
  <c r="N927" i="4"/>
  <c r="O927" i="4" s="1"/>
  <c r="N926" i="4"/>
  <c r="O926" i="4" s="1"/>
  <c r="N925" i="4"/>
  <c r="O925" i="4" s="1"/>
  <c r="N924" i="4"/>
  <c r="O924" i="4" s="1"/>
  <c r="N922" i="4"/>
  <c r="O922" i="4" s="1"/>
  <c r="N921" i="4"/>
  <c r="O921" i="4" s="1"/>
  <c r="N920" i="4"/>
  <c r="O920" i="4" s="1"/>
  <c r="N919" i="4"/>
  <c r="O919" i="4" s="1"/>
  <c r="N918" i="4"/>
  <c r="O918" i="4" s="1"/>
  <c r="N917" i="4"/>
  <c r="O917" i="4" s="1"/>
  <c r="N915" i="4"/>
  <c r="O915" i="4" s="1"/>
  <c r="N913" i="4"/>
  <c r="O913" i="4" s="1"/>
  <c r="N912" i="4"/>
  <c r="O912" i="4" s="1"/>
  <c r="N911" i="4"/>
  <c r="O911" i="4" s="1"/>
  <c r="N910" i="4"/>
  <c r="O910" i="4" s="1"/>
  <c r="N908" i="4"/>
  <c r="O908" i="4" s="1"/>
  <c r="N907" i="4"/>
  <c r="O907" i="4" s="1"/>
  <c r="N906" i="4"/>
  <c r="O906" i="4" s="1"/>
  <c r="N902" i="4"/>
  <c r="O902" i="4" s="1"/>
  <c r="N901" i="4"/>
  <c r="O901" i="4" s="1"/>
  <c r="N841" i="4"/>
  <c r="O841" i="4" s="1"/>
  <c r="N825" i="4"/>
  <c r="O825" i="4" s="1"/>
  <c r="N824" i="4"/>
  <c r="O824" i="4" s="1"/>
  <c r="N821" i="4"/>
  <c r="O821" i="4" s="1"/>
  <c r="N820" i="4"/>
  <c r="O820" i="4" s="1"/>
  <c r="N818" i="4"/>
  <c r="O818" i="4" s="1"/>
  <c r="N817" i="4"/>
  <c r="O817" i="4" s="1"/>
  <c r="N816" i="4"/>
  <c r="O816" i="4" s="1"/>
  <c r="N815" i="4"/>
  <c r="O815" i="4" s="1"/>
  <c r="N814" i="4"/>
  <c r="O814" i="4" s="1"/>
  <c r="N813" i="4"/>
  <c r="O813" i="4" s="1"/>
  <c r="N812" i="4"/>
  <c r="O812" i="4" s="1"/>
  <c r="N811" i="4"/>
  <c r="O811" i="4" s="1"/>
  <c r="N810" i="4"/>
  <c r="O810" i="4" s="1"/>
  <c r="N809" i="4"/>
  <c r="O809" i="4" s="1"/>
  <c r="N806" i="4"/>
  <c r="O806" i="4" s="1"/>
  <c r="N805" i="4"/>
  <c r="O805" i="4" s="1"/>
  <c r="N804" i="4"/>
  <c r="O804" i="4" s="1"/>
  <c r="N803" i="4"/>
  <c r="O803" i="4" s="1"/>
  <c r="N799" i="4"/>
  <c r="O799" i="4" s="1"/>
  <c r="N798" i="4"/>
  <c r="O798" i="4" s="1"/>
  <c r="N797" i="4"/>
  <c r="O797" i="4" s="1"/>
  <c r="N796" i="4"/>
  <c r="O796" i="4" s="1"/>
  <c r="N795" i="4"/>
  <c r="O795" i="4" s="1"/>
  <c r="N794" i="4"/>
  <c r="O794" i="4" s="1"/>
  <c r="N738" i="4"/>
  <c r="O738" i="4" s="1"/>
  <c r="N729" i="4"/>
  <c r="O729" i="4" s="1"/>
  <c r="N727" i="4"/>
  <c r="O727" i="4" s="1"/>
  <c r="N723" i="4"/>
  <c r="O723" i="4" s="1"/>
  <c r="N721" i="4"/>
  <c r="O721" i="4" s="1"/>
  <c r="N714" i="4"/>
  <c r="O714" i="4" s="1"/>
  <c r="N711" i="4"/>
  <c r="O711" i="4" s="1"/>
  <c r="N709" i="4"/>
  <c r="O709" i="4" s="1"/>
  <c r="N708" i="4"/>
  <c r="O708" i="4" s="1"/>
  <c r="N705" i="4"/>
  <c r="O705" i="4" s="1"/>
  <c r="N704" i="4"/>
  <c r="O704" i="4" s="1"/>
  <c r="N703" i="4"/>
  <c r="O703" i="4" s="1"/>
  <c r="N702" i="4"/>
  <c r="O702" i="4" s="1"/>
  <c r="N701" i="4"/>
  <c r="O701" i="4" s="1"/>
  <c r="N700" i="4"/>
  <c r="O700" i="4" s="1"/>
  <c r="N699" i="4"/>
  <c r="O699" i="4" s="1"/>
  <c r="N698" i="4"/>
  <c r="O698" i="4" s="1"/>
  <c r="N695" i="4"/>
  <c r="O695" i="4" s="1"/>
  <c r="N693" i="4"/>
  <c r="N692" i="4"/>
  <c r="O692" i="4" s="1"/>
  <c r="N691" i="4"/>
  <c r="O691" i="4" s="1"/>
  <c r="N690" i="4"/>
  <c r="O690" i="4" s="1"/>
  <c r="N689" i="4"/>
  <c r="O689" i="4" s="1"/>
  <c r="N687" i="4"/>
  <c r="O687" i="4" s="1"/>
  <c r="N686" i="4"/>
  <c r="O686" i="4" s="1"/>
  <c r="N685" i="4"/>
  <c r="O685" i="4" s="1"/>
  <c r="N684" i="4"/>
  <c r="O684" i="4" s="1"/>
  <c r="N680" i="4"/>
  <c r="O680" i="4" s="1"/>
  <c r="N611" i="4"/>
  <c r="O611" i="4" s="1"/>
  <c r="N610" i="4"/>
  <c r="O610" i="4" s="1"/>
  <c r="N607" i="4"/>
  <c r="O607" i="4" s="1"/>
  <c r="N606" i="4"/>
  <c r="O606" i="4" s="1"/>
  <c r="N602" i="4"/>
  <c r="O602" i="4" s="1"/>
  <c r="N601" i="4"/>
  <c r="O601" i="4" s="1"/>
  <c r="N598" i="4"/>
  <c r="O598" i="4" s="1"/>
  <c r="N597" i="4"/>
  <c r="O597" i="4" s="1"/>
  <c r="N596" i="4"/>
  <c r="O596" i="4" s="1"/>
  <c r="N595" i="4"/>
  <c r="O595" i="4" s="1"/>
  <c r="N591" i="4"/>
  <c r="O591" i="4" s="1"/>
  <c r="N590" i="4"/>
  <c r="O590" i="4" s="1"/>
  <c r="N587" i="4"/>
  <c r="O587" i="4" s="1"/>
  <c r="N583" i="4"/>
  <c r="O583" i="4" s="1"/>
  <c r="N580" i="4"/>
  <c r="O580" i="4" s="1"/>
  <c r="N579" i="4"/>
  <c r="O579" i="4" s="1"/>
  <c r="N563" i="4"/>
  <c r="O563" i="4" s="1"/>
  <c r="N562" i="4"/>
  <c r="O562" i="4" s="1"/>
  <c r="N526" i="4"/>
  <c r="O526" i="4" s="1"/>
  <c r="N525" i="4"/>
  <c r="O525" i="4" s="1"/>
  <c r="N523" i="4"/>
  <c r="O523" i="4" s="1"/>
  <c r="N519" i="4"/>
  <c r="O519" i="4" s="1"/>
  <c r="N517" i="4"/>
  <c r="O517" i="4" s="1"/>
  <c r="N516" i="4"/>
  <c r="O516" i="4" s="1"/>
  <c r="N515" i="4"/>
  <c r="O515" i="4" s="1"/>
  <c r="N513" i="4"/>
  <c r="O513" i="4" s="1"/>
  <c r="N512" i="4"/>
  <c r="O512" i="4" s="1"/>
  <c r="N506" i="4"/>
  <c r="O506" i="4" s="1"/>
  <c r="N454" i="4"/>
  <c r="O454" i="4" s="1"/>
  <c r="N452" i="4"/>
  <c r="O452" i="4" s="1"/>
  <c r="N438" i="4"/>
  <c r="O438" i="4" s="1"/>
  <c r="N371" i="4"/>
  <c r="O371" i="4" s="1"/>
  <c r="N369" i="4"/>
  <c r="O369" i="4" s="1"/>
  <c r="N288" i="4"/>
  <c r="O288" i="4" s="1"/>
  <c r="N287" i="4"/>
  <c r="O287" i="4" s="1"/>
  <c r="N273" i="4"/>
  <c r="O273" i="4" s="1"/>
  <c r="N272" i="4"/>
  <c r="O272" i="4" s="1"/>
  <c r="N267" i="4"/>
  <c r="O267" i="4" s="1"/>
  <c r="N261" i="4"/>
  <c r="O261" i="4" s="1"/>
  <c r="N260" i="4"/>
  <c r="O260" i="4" s="1"/>
  <c r="N150" i="4"/>
  <c r="O150" i="4" s="1"/>
  <c r="N147" i="4"/>
  <c r="O147" i="4" s="1"/>
  <c r="N146" i="4"/>
  <c r="O146" i="4" s="1"/>
  <c r="N129" i="4"/>
  <c r="O129" i="4" s="1"/>
  <c r="N124" i="4"/>
  <c r="O124" i="4" s="1"/>
  <c r="N44" i="4"/>
  <c r="O44" i="4" s="1"/>
  <c r="N43" i="4"/>
  <c r="O43" i="4" s="1"/>
  <c r="N42" i="4"/>
  <c r="O42" i="4" s="1"/>
  <c r="N41" i="4"/>
  <c r="O41" i="4" s="1"/>
  <c r="N36" i="4"/>
  <c r="O36" i="4" s="1"/>
  <c r="N1159" i="4"/>
  <c r="O1159" i="4" s="1"/>
  <c r="N1158" i="4"/>
  <c r="O1158" i="4" s="1"/>
  <c r="N1157" i="4"/>
  <c r="O1157" i="4" s="1"/>
  <c r="N1156" i="4"/>
  <c r="O1156" i="4" s="1"/>
  <c r="N1155" i="4"/>
  <c r="O1155" i="4" s="1"/>
  <c r="N1154" i="4"/>
  <c r="O1154" i="4" s="1"/>
  <c r="N1153" i="4"/>
  <c r="O1153" i="4" s="1"/>
  <c r="N1152" i="4"/>
  <c r="O1152" i="4" s="1"/>
  <c r="N1151" i="4"/>
  <c r="O1151" i="4" s="1"/>
  <c r="N1150" i="4"/>
  <c r="O1150" i="4" s="1"/>
  <c r="N1149" i="4"/>
  <c r="O1149" i="4" s="1"/>
  <c r="N1133" i="4"/>
  <c r="O1133" i="4" s="1"/>
  <c r="N1125" i="4"/>
  <c r="O1125" i="4" s="1"/>
  <c r="N1078" i="4"/>
  <c r="O1078" i="4" s="1"/>
  <c r="N1077" i="4"/>
  <c r="O1077" i="4" s="1"/>
  <c r="N1076" i="4"/>
  <c r="O1076" i="4" s="1"/>
  <c r="N1075" i="4"/>
  <c r="O1075" i="4" s="1"/>
  <c r="N1074" i="4"/>
  <c r="O1074" i="4" s="1"/>
  <c r="N1073" i="4"/>
  <c r="O1073" i="4" s="1"/>
  <c r="N1072" i="4"/>
  <c r="O1072" i="4" s="1"/>
  <c r="N1071" i="4"/>
  <c r="O1071" i="4" s="1"/>
  <c r="N1065" i="4"/>
  <c r="O1065" i="4" s="1"/>
  <c r="N1054" i="4"/>
  <c r="O1054" i="4" s="1"/>
  <c r="N1047" i="4"/>
  <c r="O1047" i="4" s="1"/>
  <c r="N1038" i="4"/>
  <c r="O1038" i="4" s="1"/>
  <c r="N916" i="4"/>
  <c r="O916" i="4" s="1"/>
  <c r="N914" i="4"/>
  <c r="O914" i="4" s="1"/>
  <c r="N900" i="4"/>
  <c r="O900" i="4" s="1"/>
  <c r="N899" i="4"/>
  <c r="O899" i="4" s="1"/>
  <c r="N897" i="4"/>
  <c r="O897" i="4" s="1"/>
  <c r="N896" i="4"/>
  <c r="O896" i="4" s="1"/>
  <c r="N895" i="4"/>
  <c r="O895" i="4" s="1"/>
  <c r="N894" i="4"/>
  <c r="O894" i="4" s="1"/>
  <c r="N892" i="4"/>
  <c r="O892" i="4" s="1"/>
  <c r="N878" i="4"/>
  <c r="O878" i="4" s="1"/>
  <c r="N877" i="4"/>
  <c r="O877" i="4" s="1"/>
  <c r="N876" i="4"/>
  <c r="O876" i="4" s="1"/>
  <c r="N869" i="4"/>
  <c r="O869" i="4" s="1"/>
  <c r="N868" i="4"/>
  <c r="O868" i="4" s="1"/>
  <c r="N867" i="4"/>
  <c r="O867" i="4" s="1"/>
  <c r="N866" i="4"/>
  <c r="O866" i="4" s="1"/>
  <c r="N853" i="4"/>
  <c r="O853" i="4" s="1"/>
  <c r="N852" i="4"/>
  <c r="O852" i="4" s="1"/>
  <c r="N819" i="4"/>
  <c r="O819" i="4" s="1"/>
  <c r="N793" i="4"/>
  <c r="O793" i="4" s="1"/>
  <c r="N792" i="4"/>
  <c r="O792" i="4" s="1"/>
  <c r="N791" i="4"/>
  <c r="O791" i="4" s="1"/>
  <c r="N790" i="4"/>
  <c r="O790" i="4" s="1"/>
  <c r="N789" i="4"/>
  <c r="O789" i="4" s="1"/>
  <c r="N788" i="4"/>
  <c r="O788" i="4" s="1"/>
  <c r="N787" i="4"/>
  <c r="O787" i="4" s="1"/>
  <c r="N785" i="4"/>
  <c r="O785" i="4" s="1"/>
  <c r="N783" i="4"/>
  <c r="O783" i="4" s="1"/>
  <c r="N782" i="4"/>
  <c r="O782" i="4" s="1"/>
  <c r="N781" i="4"/>
  <c r="O781" i="4" s="1"/>
  <c r="N780" i="4"/>
  <c r="O780" i="4" s="1"/>
  <c r="N775" i="4"/>
  <c r="O775" i="4" s="1"/>
  <c r="N774" i="4"/>
  <c r="O774" i="4" s="1"/>
  <c r="N773" i="4"/>
  <c r="O773" i="4" s="1"/>
  <c r="N772" i="4"/>
  <c r="O772" i="4" s="1"/>
  <c r="N771" i="4"/>
  <c r="O771" i="4" s="1"/>
  <c r="N770" i="4"/>
  <c r="O770" i="4" s="1"/>
  <c r="N769" i="4"/>
  <c r="O769" i="4" s="1"/>
  <c r="N768" i="4"/>
  <c r="O768" i="4" s="1"/>
  <c r="N767" i="4"/>
  <c r="O767" i="4" s="1"/>
  <c r="N765" i="4"/>
  <c r="O765" i="4" s="1"/>
  <c r="N763" i="4"/>
  <c r="O763" i="4" s="1"/>
  <c r="N762" i="4"/>
  <c r="O762" i="4" s="1"/>
  <c r="N761" i="4"/>
  <c r="O761" i="4" s="1"/>
  <c r="N759" i="4"/>
  <c r="O759" i="4" s="1"/>
  <c r="N758" i="4"/>
  <c r="O758" i="4" s="1"/>
  <c r="N757" i="4"/>
  <c r="O757" i="4" s="1"/>
  <c r="N756" i="4"/>
  <c r="O756" i="4" s="1"/>
  <c r="N755" i="4"/>
  <c r="O755" i="4" s="1"/>
  <c r="N754" i="4"/>
  <c r="O754" i="4" s="1"/>
  <c r="N753" i="4"/>
  <c r="O753" i="4" s="1"/>
  <c r="N752" i="4"/>
  <c r="O752" i="4" s="1"/>
  <c r="N751" i="4"/>
  <c r="O751" i="4" s="1"/>
  <c r="N749" i="4"/>
  <c r="O749" i="4" s="1"/>
  <c r="N746" i="4"/>
  <c r="O746" i="4" s="1"/>
  <c r="N745" i="4"/>
  <c r="O745" i="4" s="1"/>
  <c r="N743" i="4"/>
  <c r="O743" i="4" s="1"/>
  <c r="N707" i="4"/>
  <c r="O707" i="4" s="1"/>
  <c r="N672" i="4"/>
  <c r="O672" i="4" s="1"/>
  <c r="N671" i="4"/>
  <c r="O671" i="4" s="1"/>
  <c r="N670" i="4"/>
  <c r="O670" i="4" s="1"/>
  <c r="N667" i="4"/>
  <c r="O667" i="4" s="1"/>
  <c r="N666" i="4"/>
  <c r="O666" i="4" s="1"/>
  <c r="N665" i="4"/>
  <c r="O665" i="4" s="1"/>
  <c r="N664" i="4"/>
  <c r="O664" i="4" s="1"/>
  <c r="N661" i="4"/>
  <c r="O661" i="4" s="1"/>
  <c r="N660" i="4"/>
  <c r="O660" i="4" s="1"/>
  <c r="N659" i="4"/>
  <c r="O659" i="4" s="1"/>
  <c r="N658" i="4"/>
  <c r="O658" i="4" s="1"/>
  <c r="N657" i="4"/>
  <c r="O657" i="4" s="1"/>
  <c r="N656" i="4"/>
  <c r="O656" i="4" s="1"/>
  <c r="N655" i="4"/>
  <c r="O655" i="4" s="1"/>
  <c r="N653" i="4"/>
  <c r="O653" i="4" s="1"/>
  <c r="N652" i="4"/>
  <c r="O652" i="4" s="1"/>
  <c r="N651" i="4"/>
  <c r="O651" i="4" s="1"/>
  <c r="N650" i="4"/>
  <c r="O650" i="4" s="1"/>
  <c r="N648" i="4"/>
  <c r="O648" i="4" s="1"/>
  <c r="N646" i="4"/>
  <c r="O646" i="4" s="1"/>
  <c r="N644" i="4"/>
  <c r="O644" i="4" s="1"/>
  <c r="N643" i="4"/>
  <c r="O643" i="4" s="1"/>
  <c r="N642" i="4"/>
  <c r="O642" i="4" s="1"/>
  <c r="N641" i="4"/>
  <c r="O641" i="4" s="1"/>
  <c r="N640" i="4"/>
  <c r="O640" i="4" s="1"/>
  <c r="N639" i="4"/>
  <c r="O639" i="4" s="1"/>
  <c r="N638" i="4"/>
  <c r="O638" i="4" s="1"/>
  <c r="N637" i="4"/>
  <c r="O637" i="4" s="1"/>
  <c r="N636" i="4"/>
  <c r="O636" i="4" s="1"/>
  <c r="N635" i="4"/>
  <c r="O635" i="4" s="1"/>
  <c r="N634" i="4"/>
  <c r="O634" i="4" s="1"/>
  <c r="N633" i="4"/>
  <c r="O633" i="4" s="1"/>
  <c r="N632" i="4"/>
  <c r="O632" i="4" s="1"/>
  <c r="N631" i="4"/>
  <c r="O631" i="4" s="1"/>
  <c r="N630" i="4"/>
  <c r="O630" i="4" s="1"/>
  <c r="N629" i="4"/>
  <c r="O629" i="4" s="1"/>
  <c r="N628" i="4"/>
  <c r="O628" i="4" s="1"/>
  <c r="N627" i="4"/>
  <c r="O627" i="4" s="1"/>
  <c r="N626" i="4"/>
  <c r="O626" i="4" s="1"/>
  <c r="N605" i="4"/>
  <c r="O605" i="4" s="1"/>
  <c r="N576" i="4"/>
  <c r="O576" i="4" s="1"/>
  <c r="N575" i="4"/>
  <c r="O575" i="4" s="1"/>
  <c r="N574" i="4"/>
  <c r="O574" i="4" s="1"/>
  <c r="N573" i="4"/>
  <c r="O573" i="4" s="1"/>
  <c r="N572" i="4"/>
  <c r="O572" i="4" s="1"/>
  <c r="N571" i="4"/>
  <c r="O571" i="4" s="1"/>
  <c r="N570" i="4"/>
  <c r="O570" i="4" s="1"/>
  <c r="N569" i="4"/>
  <c r="O569" i="4" s="1"/>
  <c r="N568" i="4"/>
  <c r="O568" i="4" s="1"/>
  <c r="N567" i="4"/>
  <c r="O567" i="4" s="1"/>
  <c r="N566" i="4"/>
  <c r="O566" i="4" s="1"/>
  <c r="N565" i="4"/>
  <c r="O565" i="4" s="1"/>
  <c r="N564" i="4"/>
  <c r="O564" i="4" s="1"/>
  <c r="N561" i="4"/>
  <c r="O561" i="4" s="1"/>
  <c r="N560" i="4"/>
  <c r="O560" i="4" s="1"/>
  <c r="N559" i="4"/>
  <c r="O559" i="4" s="1"/>
  <c r="N558" i="4"/>
  <c r="O558" i="4" s="1"/>
  <c r="N557" i="4"/>
  <c r="O557" i="4" s="1"/>
  <c r="N547" i="4"/>
  <c r="O547" i="4" s="1"/>
  <c r="N537" i="4"/>
  <c r="O537" i="4" s="1"/>
  <c r="N532" i="4"/>
  <c r="O532" i="4" s="1"/>
  <c r="N529" i="4"/>
  <c r="O529" i="4" s="1"/>
  <c r="N528" i="4"/>
  <c r="O528" i="4" s="1"/>
  <c r="N527" i="4"/>
  <c r="O527" i="4" s="1"/>
  <c r="N524" i="4"/>
  <c r="O524" i="4" s="1"/>
  <c r="N522" i="4"/>
  <c r="O522" i="4" s="1"/>
  <c r="N521" i="4"/>
  <c r="O521" i="4" s="1"/>
  <c r="N520" i="4"/>
  <c r="O520" i="4" s="1"/>
  <c r="N518" i="4"/>
  <c r="O518" i="4" s="1"/>
  <c r="N514" i="4"/>
  <c r="O514" i="4" s="1"/>
  <c r="N511" i="4"/>
  <c r="O511" i="4" s="1"/>
  <c r="N510" i="4"/>
  <c r="O510" i="4" s="1"/>
  <c r="N509" i="4"/>
  <c r="O509" i="4" s="1"/>
  <c r="N508" i="4"/>
  <c r="O508" i="4" s="1"/>
  <c r="N507" i="4"/>
  <c r="O507" i="4" s="1"/>
  <c r="N460" i="4"/>
  <c r="O460" i="4" s="1"/>
  <c r="N459" i="4"/>
  <c r="O459" i="4" s="1"/>
  <c r="N453" i="4"/>
  <c r="O453" i="4" s="1"/>
  <c r="N445" i="4"/>
  <c r="O445" i="4" s="1"/>
  <c r="N441" i="4"/>
  <c r="O441" i="4" s="1"/>
  <c r="N356" i="4"/>
  <c r="O356" i="4" s="1"/>
  <c r="N311" i="4"/>
  <c r="O311" i="4" s="1"/>
  <c r="N282" i="4"/>
  <c r="O282" i="4" s="1"/>
  <c r="N281" i="4"/>
  <c r="O281" i="4" s="1"/>
  <c r="N280" i="4"/>
  <c r="O280" i="4" s="1"/>
  <c r="N279" i="4"/>
  <c r="O279" i="4" s="1"/>
  <c r="N278" i="4"/>
  <c r="O278" i="4" s="1"/>
  <c r="N270" i="4"/>
  <c r="O270" i="4" s="1"/>
  <c r="N196" i="4"/>
  <c r="O196" i="4" s="1"/>
  <c r="N195" i="4"/>
  <c r="O195" i="4" s="1"/>
  <c r="N155" i="4"/>
  <c r="O155" i="4" s="1"/>
  <c r="N151" i="4"/>
  <c r="O151" i="4" s="1"/>
  <c r="N120" i="4"/>
  <c r="O120" i="4" s="1"/>
  <c r="N117" i="4"/>
  <c r="O117" i="4" s="1"/>
  <c r="N35" i="4"/>
  <c r="O35" i="4" s="1"/>
  <c r="N12" i="4"/>
  <c r="O12" i="4" s="1"/>
  <c r="N1173" i="4"/>
  <c r="O1173" i="4" s="1"/>
  <c r="N1172" i="4"/>
  <c r="O1172" i="4" s="1"/>
  <c r="N1171" i="4"/>
  <c r="O1171" i="4" s="1"/>
  <c r="N1170" i="4"/>
  <c r="O1170" i="4" s="1"/>
  <c r="N1169" i="4"/>
  <c r="O1169" i="4" s="1"/>
  <c r="N1168" i="4"/>
  <c r="O1168" i="4" s="1"/>
  <c r="N1167" i="4"/>
  <c r="O1167" i="4" s="1"/>
  <c r="N1166" i="4"/>
  <c r="O1166" i="4" s="1"/>
  <c r="N1165" i="4"/>
  <c r="O1165" i="4" s="1"/>
  <c r="O1164" i="4"/>
  <c r="N1147" i="4"/>
  <c r="O1147" i="4" s="1"/>
  <c r="N1146" i="4"/>
  <c r="O1146" i="4" s="1"/>
  <c r="N1136" i="4"/>
  <c r="O1136" i="4" s="1"/>
  <c r="N1132" i="4"/>
  <c r="O1132" i="4" s="1"/>
  <c r="N1130" i="4"/>
  <c r="O1130" i="4" s="1"/>
  <c r="N1127" i="4"/>
  <c r="O1127" i="4" s="1"/>
  <c r="N1124" i="4"/>
  <c r="O1124" i="4" s="1"/>
  <c r="N1123" i="4"/>
  <c r="O1123" i="4" s="1"/>
  <c r="N1122" i="4"/>
  <c r="O1122" i="4" s="1"/>
  <c r="N1121" i="4"/>
  <c r="O1121" i="4" s="1"/>
  <c r="N1120" i="4"/>
  <c r="O1120" i="4" s="1"/>
  <c r="N1119" i="4"/>
  <c r="O1119" i="4" s="1"/>
  <c r="N1118" i="4"/>
  <c r="O1118" i="4" s="1"/>
  <c r="N1117" i="4"/>
  <c r="O1117" i="4" s="1"/>
  <c r="N1116" i="4"/>
  <c r="O1116" i="4" s="1"/>
  <c r="N1115" i="4"/>
  <c r="O1115" i="4" s="1"/>
  <c r="N1114" i="4"/>
  <c r="O1114" i="4" s="1"/>
  <c r="N1113" i="4"/>
  <c r="O1113" i="4" s="1"/>
  <c r="N1112" i="4"/>
  <c r="O1112" i="4" s="1"/>
  <c r="N1111" i="4"/>
  <c r="O1111" i="4" s="1"/>
  <c r="N1110" i="4"/>
  <c r="O1110" i="4" s="1"/>
  <c r="N1109" i="4"/>
  <c r="O1109" i="4" s="1"/>
  <c r="N1108" i="4"/>
  <c r="O1108" i="4" s="1"/>
  <c r="N1107" i="4"/>
  <c r="O1107" i="4" s="1"/>
  <c r="N1106" i="4"/>
  <c r="O1106" i="4" s="1"/>
  <c r="N1105" i="4"/>
  <c r="O1105" i="4" s="1"/>
  <c r="N1104" i="4"/>
  <c r="O1104" i="4" s="1"/>
  <c r="N1103" i="4"/>
  <c r="O1103" i="4" s="1"/>
  <c r="N1102" i="4"/>
  <c r="O1102" i="4" s="1"/>
  <c r="N1101" i="4"/>
  <c r="O1101" i="4" s="1"/>
  <c r="N1100" i="4"/>
  <c r="O1100" i="4" s="1"/>
  <c r="N1099" i="4"/>
  <c r="O1099" i="4" s="1"/>
  <c r="N1098" i="4"/>
  <c r="O1098" i="4" s="1"/>
  <c r="N1097" i="4"/>
  <c r="O1097" i="4" s="1"/>
  <c r="N1096" i="4"/>
  <c r="O1096" i="4" s="1"/>
  <c r="N1095" i="4"/>
  <c r="O1095" i="4" s="1"/>
  <c r="N1094" i="4"/>
  <c r="O1094" i="4" s="1"/>
  <c r="N1093" i="4"/>
  <c r="O1093" i="4" s="1"/>
  <c r="N1091" i="4"/>
  <c r="O1091" i="4" s="1"/>
  <c r="N1090" i="4"/>
  <c r="O1090" i="4" s="1"/>
  <c r="N1089" i="4"/>
  <c r="O1089" i="4" s="1"/>
  <c r="N1088" i="4"/>
  <c r="O1088" i="4" s="1"/>
  <c r="N1051" i="4"/>
  <c r="O1051" i="4" s="1"/>
  <c r="N1050" i="4"/>
  <c r="O1050" i="4" s="1"/>
  <c r="N1045" i="4"/>
  <c r="O1045" i="4" s="1"/>
  <c r="N1043" i="4"/>
  <c r="O1043" i="4" s="1"/>
  <c r="N1039" i="4"/>
  <c r="O1039" i="4" s="1"/>
  <c r="N1037" i="4"/>
  <c r="O1037" i="4" s="1"/>
  <c r="N1036" i="4"/>
  <c r="O1036" i="4" s="1"/>
  <c r="N1035" i="4"/>
  <c r="O1035" i="4" s="1"/>
  <c r="N1034" i="4"/>
  <c r="O1034" i="4" s="1"/>
  <c r="N1033" i="4"/>
  <c r="O1033" i="4" s="1"/>
  <c r="N1032" i="4"/>
  <c r="O1032" i="4" s="1"/>
  <c r="N1031" i="4"/>
  <c r="O1031" i="4" s="1"/>
  <c r="N1030" i="4"/>
  <c r="O1030" i="4" s="1"/>
  <c r="N1029" i="4"/>
  <c r="O1029" i="4" s="1"/>
  <c r="N1028" i="4"/>
  <c r="O1028" i="4" s="1"/>
  <c r="N1027" i="4"/>
  <c r="O1027" i="4" s="1"/>
  <c r="N1026" i="4"/>
  <c r="O1026" i="4" s="1"/>
  <c r="N1025" i="4"/>
  <c r="O1025" i="4" s="1"/>
  <c r="N1024" i="4"/>
  <c r="O1024" i="4" s="1"/>
  <c r="N1023" i="4"/>
  <c r="O1023" i="4" s="1"/>
  <c r="N1022" i="4"/>
  <c r="O1022" i="4" s="1"/>
  <c r="N1021" i="4"/>
  <c r="O1021" i="4" s="1"/>
  <c r="N1020" i="4"/>
  <c r="O1020" i="4" s="1"/>
  <c r="N1019" i="4"/>
  <c r="O1019" i="4" s="1"/>
  <c r="N1018" i="4"/>
  <c r="O1018" i="4" s="1"/>
  <c r="N1017" i="4"/>
  <c r="O1017" i="4" s="1"/>
  <c r="N1016" i="4"/>
  <c r="O1016" i="4" s="1"/>
  <c r="N1015" i="4"/>
  <c r="O1015" i="4" s="1"/>
  <c r="N1014" i="4"/>
  <c r="O1014" i="4" s="1"/>
  <c r="N1013" i="4"/>
  <c r="O1013" i="4" s="1"/>
  <c r="N1012" i="4"/>
  <c r="O1012" i="4" s="1"/>
  <c r="N1011" i="4"/>
  <c r="O1011" i="4" s="1"/>
  <c r="N1010" i="4"/>
  <c r="O1010" i="4" s="1"/>
  <c r="N1009" i="4"/>
  <c r="O1009" i="4" s="1"/>
  <c r="N1008" i="4"/>
  <c r="O1008" i="4" s="1"/>
  <c r="N1007" i="4"/>
  <c r="O1007" i="4" s="1"/>
  <c r="N1006" i="4"/>
  <c r="O1006" i="4" s="1"/>
  <c r="N1005" i="4"/>
  <c r="O1005" i="4" s="1"/>
  <c r="N1004" i="4"/>
  <c r="O1004" i="4" s="1"/>
  <c r="N1003" i="4"/>
  <c r="O1003" i="4" s="1"/>
  <c r="N1002" i="4"/>
  <c r="O1002" i="4" s="1"/>
  <c r="N1001" i="4"/>
  <c r="O1001" i="4" s="1"/>
  <c r="N1000" i="4"/>
  <c r="O1000" i="4" s="1"/>
  <c r="N999" i="4"/>
  <c r="O999" i="4" s="1"/>
  <c r="N998" i="4"/>
  <c r="O998" i="4" s="1"/>
  <c r="N997" i="4"/>
  <c r="O997" i="4" s="1"/>
  <c r="N996" i="4"/>
  <c r="O996" i="4" s="1"/>
  <c r="N995" i="4"/>
  <c r="O995" i="4" s="1"/>
  <c r="N994" i="4"/>
  <c r="O994" i="4" s="1"/>
  <c r="N993" i="4"/>
  <c r="O993" i="4" s="1"/>
  <c r="N992" i="4"/>
  <c r="O992" i="4" s="1"/>
  <c r="N991" i="4"/>
  <c r="O991" i="4" s="1"/>
  <c r="N990" i="4"/>
  <c r="O990" i="4" s="1"/>
  <c r="N989" i="4"/>
  <c r="O989" i="4" s="1"/>
  <c r="N988" i="4"/>
  <c r="O988" i="4" s="1"/>
  <c r="N987" i="4"/>
  <c r="O987" i="4" s="1"/>
  <c r="N986" i="4"/>
  <c r="O986" i="4" s="1"/>
  <c r="N985" i="4"/>
  <c r="O985" i="4" s="1"/>
  <c r="N982" i="4"/>
  <c r="O982" i="4" s="1"/>
  <c r="N981" i="4"/>
  <c r="O981" i="4" s="1"/>
  <c r="N980" i="4"/>
  <c r="O980" i="4" s="1"/>
  <c r="N979" i="4"/>
  <c r="O979" i="4" s="1"/>
  <c r="N978" i="4"/>
  <c r="O978" i="4" s="1"/>
  <c r="N977" i="4"/>
  <c r="O977" i="4" s="1"/>
  <c r="N976" i="4"/>
  <c r="O976" i="4" s="1"/>
  <c r="N975" i="4"/>
  <c r="O975" i="4" s="1"/>
  <c r="N974" i="4"/>
  <c r="O974" i="4" s="1"/>
  <c r="N973" i="4"/>
  <c r="O973" i="4" s="1"/>
  <c r="N972" i="4"/>
  <c r="O972" i="4" s="1"/>
  <c r="N971" i="4"/>
  <c r="O971" i="4" s="1"/>
  <c r="N947" i="4"/>
  <c r="O947" i="4" s="1"/>
  <c r="N946" i="4"/>
  <c r="O946" i="4" s="1"/>
  <c r="N936" i="4"/>
  <c r="O936" i="4" s="1"/>
  <c r="N934" i="4"/>
  <c r="O934" i="4" s="1"/>
  <c r="N933" i="4"/>
  <c r="O933" i="4" s="1"/>
  <c r="N923" i="4"/>
  <c r="O923" i="4" s="1"/>
  <c r="N909" i="4"/>
  <c r="O909" i="4" s="1"/>
  <c r="N905" i="4"/>
  <c r="O905" i="4" s="1"/>
  <c r="N904" i="4"/>
  <c r="O904" i="4" s="1"/>
  <c r="N903" i="4"/>
  <c r="O903" i="4" s="1"/>
  <c r="N898" i="4"/>
  <c r="O898" i="4" s="1"/>
  <c r="N893" i="4"/>
  <c r="O893" i="4" s="1"/>
  <c r="N891" i="4"/>
  <c r="O891" i="4" s="1"/>
  <c r="N890" i="4"/>
  <c r="O890" i="4" s="1"/>
  <c r="N889" i="4"/>
  <c r="O889" i="4" s="1"/>
  <c r="N888" i="4"/>
  <c r="O888" i="4" s="1"/>
  <c r="N887" i="4"/>
  <c r="O887" i="4" s="1"/>
  <c r="N886" i="4"/>
  <c r="O886" i="4" s="1"/>
  <c r="N885" i="4"/>
  <c r="O885" i="4" s="1"/>
  <c r="N884" i="4"/>
  <c r="O884" i="4" s="1"/>
  <c r="N883" i="4"/>
  <c r="O883" i="4" s="1"/>
  <c r="N882" i="4"/>
  <c r="O882" i="4" s="1"/>
  <c r="N881" i="4"/>
  <c r="O881" i="4" s="1"/>
  <c r="N880" i="4"/>
  <c r="O880" i="4" s="1"/>
  <c r="N879" i="4"/>
  <c r="O879" i="4" s="1"/>
  <c r="N875" i="4"/>
  <c r="O875" i="4" s="1"/>
  <c r="N874" i="4"/>
  <c r="O874" i="4" s="1"/>
  <c r="N873" i="4"/>
  <c r="O873" i="4" s="1"/>
  <c r="N872" i="4"/>
  <c r="O872" i="4" s="1"/>
  <c r="N871" i="4"/>
  <c r="O871" i="4" s="1"/>
  <c r="N870" i="4"/>
  <c r="O870" i="4" s="1"/>
  <c r="N865" i="4"/>
  <c r="O865" i="4" s="1"/>
  <c r="N864" i="4"/>
  <c r="O864" i="4" s="1"/>
  <c r="N863" i="4"/>
  <c r="O863" i="4" s="1"/>
  <c r="N862" i="4"/>
  <c r="O862" i="4" s="1"/>
  <c r="N861" i="4"/>
  <c r="O861" i="4" s="1"/>
  <c r="N860" i="4"/>
  <c r="O860" i="4" s="1"/>
  <c r="N859" i="4"/>
  <c r="O859" i="4" s="1"/>
  <c r="N858" i="4"/>
  <c r="O858" i="4" s="1"/>
  <c r="N857" i="4"/>
  <c r="O857" i="4" s="1"/>
  <c r="N856" i="4"/>
  <c r="O856" i="4" s="1"/>
  <c r="N855" i="4"/>
  <c r="O855" i="4" s="1"/>
  <c r="N854" i="4"/>
  <c r="O854" i="4" s="1"/>
  <c r="N851" i="4"/>
  <c r="O851" i="4" s="1"/>
  <c r="N850" i="4"/>
  <c r="O850" i="4" s="1"/>
  <c r="N849" i="4"/>
  <c r="O849" i="4" s="1"/>
  <c r="N848" i="4"/>
  <c r="O848" i="4" s="1"/>
  <c r="N847" i="4"/>
  <c r="O847" i="4" s="1"/>
  <c r="N846" i="4"/>
  <c r="O846" i="4" s="1"/>
  <c r="N845" i="4"/>
  <c r="O845" i="4" s="1"/>
  <c r="N844" i="4"/>
  <c r="O844" i="4" s="1"/>
  <c r="N843" i="4"/>
  <c r="O843" i="4" s="1"/>
  <c r="N842" i="4"/>
  <c r="O842" i="4" s="1"/>
  <c r="N832" i="4"/>
  <c r="O832" i="4" s="1"/>
  <c r="N831" i="4"/>
  <c r="O831" i="4" s="1"/>
  <c r="N830" i="4"/>
  <c r="O830" i="4" s="1"/>
  <c r="N829" i="4"/>
  <c r="O829" i="4" s="1"/>
  <c r="N828" i="4"/>
  <c r="O828" i="4" s="1"/>
  <c r="N827" i="4"/>
  <c r="O827" i="4" s="1"/>
  <c r="N826" i="4"/>
  <c r="O826" i="4" s="1"/>
  <c r="O822" i="4"/>
  <c r="N808" i="4"/>
  <c r="O808" i="4" s="1"/>
  <c r="N807" i="4"/>
  <c r="O807" i="4" s="1"/>
  <c r="N802" i="4"/>
  <c r="O802" i="4" s="1"/>
  <c r="N801" i="4"/>
  <c r="O801" i="4" s="1"/>
  <c r="N800" i="4"/>
  <c r="O800" i="4" s="1"/>
  <c r="N786" i="4"/>
  <c r="O786" i="4" s="1"/>
  <c r="N784" i="4"/>
  <c r="O784" i="4" s="1"/>
  <c r="N779" i="4"/>
  <c r="O779" i="4" s="1"/>
  <c r="N778" i="4"/>
  <c r="O778" i="4" s="1"/>
  <c r="N777" i="4"/>
  <c r="O777" i="4" s="1"/>
  <c r="N776" i="4"/>
  <c r="O776" i="4" s="1"/>
  <c r="N766" i="4"/>
  <c r="O766" i="4" s="1"/>
  <c r="N764" i="4"/>
  <c r="O764" i="4" s="1"/>
  <c r="N760" i="4"/>
  <c r="O760" i="4" s="1"/>
  <c r="N750" i="4"/>
  <c r="O750" i="4" s="1"/>
  <c r="N748" i="4"/>
  <c r="O748" i="4" s="1"/>
  <c r="N747" i="4"/>
  <c r="O747" i="4" s="1"/>
  <c r="N744" i="4"/>
  <c r="O744" i="4" s="1"/>
  <c r="N742" i="4"/>
  <c r="O742" i="4" s="1"/>
  <c r="N741" i="4"/>
  <c r="O741" i="4" s="1"/>
  <c r="N740" i="4"/>
  <c r="O740" i="4" s="1"/>
  <c r="N739" i="4"/>
  <c r="O739" i="4" s="1"/>
  <c r="N735" i="4"/>
  <c r="O735" i="4" s="1"/>
  <c r="N734" i="4"/>
  <c r="O734" i="4" s="1"/>
  <c r="N733" i="4"/>
  <c r="O733" i="4" s="1"/>
  <c r="N732" i="4"/>
  <c r="O732" i="4" s="1"/>
  <c r="N731" i="4"/>
  <c r="O731" i="4" s="1"/>
  <c r="N730" i="4"/>
  <c r="O730" i="4" s="1"/>
  <c r="N726" i="4"/>
  <c r="O726" i="4" s="1"/>
  <c r="N725" i="4"/>
  <c r="O725" i="4" s="1"/>
  <c r="N724" i="4"/>
  <c r="O724" i="4" s="1"/>
  <c r="N722" i="4"/>
  <c r="O722" i="4" s="1"/>
  <c r="N720" i="4"/>
  <c r="O720" i="4" s="1"/>
  <c r="N719" i="4"/>
  <c r="O719" i="4" s="1"/>
  <c r="N718" i="4"/>
  <c r="O718" i="4" s="1"/>
  <c r="N717" i="4"/>
  <c r="O717" i="4" s="1"/>
  <c r="N716" i="4"/>
  <c r="O716" i="4" s="1"/>
  <c r="N715" i="4"/>
  <c r="O715" i="4" s="1"/>
  <c r="N713" i="4"/>
  <c r="O713" i="4" s="1"/>
  <c r="N712" i="4"/>
  <c r="O712" i="4" s="1"/>
  <c r="N710" i="4"/>
  <c r="O710" i="4" s="1"/>
  <c r="N706" i="4"/>
  <c r="O706" i="4" s="1"/>
  <c r="N696" i="4"/>
  <c r="O696" i="4" s="1"/>
  <c r="N694" i="4"/>
  <c r="O694" i="4" s="1"/>
  <c r="O693" i="4"/>
  <c r="N688" i="4"/>
  <c r="O688" i="4" s="1"/>
  <c r="N682" i="4"/>
  <c r="O682" i="4" s="1"/>
  <c r="N681" i="4"/>
  <c r="O681" i="4" s="1"/>
  <c r="N679" i="4"/>
  <c r="O679" i="4" s="1"/>
  <c r="N678" i="4"/>
  <c r="O678" i="4" s="1"/>
  <c r="N677" i="4"/>
  <c r="O677" i="4" s="1"/>
  <c r="N676" i="4"/>
  <c r="O676" i="4" s="1"/>
  <c r="N675" i="4"/>
  <c r="O675" i="4" s="1"/>
  <c r="N674" i="4"/>
  <c r="O674" i="4" s="1"/>
  <c r="N673" i="4"/>
  <c r="O673" i="4" s="1"/>
  <c r="N669" i="4"/>
  <c r="O669" i="4" s="1"/>
  <c r="N668" i="4"/>
  <c r="O668" i="4" s="1"/>
  <c r="N663" i="4"/>
  <c r="O663" i="4" s="1"/>
  <c r="N662" i="4"/>
  <c r="O662" i="4" s="1"/>
  <c r="N654" i="4"/>
  <c r="O654" i="4" s="1"/>
  <c r="N649" i="4"/>
  <c r="O649" i="4" s="1"/>
  <c r="N647" i="4"/>
  <c r="O647" i="4" s="1"/>
  <c r="N645" i="4"/>
  <c r="O645" i="4" s="1"/>
  <c r="N622" i="4"/>
  <c r="O622" i="4" s="1"/>
  <c r="N621" i="4"/>
  <c r="O621" i="4" s="1"/>
  <c r="N620" i="4"/>
  <c r="O620" i="4" s="1"/>
  <c r="N619" i="4"/>
  <c r="O619" i="4" s="1"/>
  <c r="N618" i="4"/>
  <c r="O618" i="4" s="1"/>
  <c r="N615" i="4"/>
  <c r="O615" i="4" s="1"/>
  <c r="N614" i="4"/>
  <c r="O614" i="4" s="1"/>
  <c r="N613" i="4"/>
  <c r="O613" i="4" s="1"/>
  <c r="N612" i="4"/>
  <c r="O612" i="4" s="1"/>
  <c r="N608" i="4"/>
  <c r="O608" i="4" s="1"/>
  <c r="N604" i="4"/>
  <c r="O604" i="4" s="1"/>
  <c r="N603" i="4"/>
  <c r="O603" i="4" s="1"/>
  <c r="N588" i="4"/>
  <c r="O588" i="4" s="1"/>
  <c r="N585" i="4"/>
  <c r="O585" i="4" s="1"/>
  <c r="N584" i="4"/>
  <c r="O584" i="4" s="1"/>
  <c r="N581" i="4"/>
  <c r="O581" i="4" s="1"/>
  <c r="N578" i="4"/>
  <c r="O578" i="4" s="1"/>
  <c r="N577" i="4"/>
  <c r="O577" i="4" s="1"/>
  <c r="N556" i="4"/>
  <c r="O556" i="4" s="1"/>
  <c r="N555" i="4"/>
  <c r="O555" i="4" s="1"/>
  <c r="N554" i="4"/>
  <c r="O554" i="4" s="1"/>
  <c r="N553" i="4"/>
  <c r="O553" i="4" s="1"/>
  <c r="N552" i="4"/>
  <c r="O552" i="4" s="1"/>
  <c r="N551" i="4"/>
  <c r="O551" i="4" s="1"/>
  <c r="N550" i="4"/>
  <c r="O550" i="4" s="1"/>
  <c r="N549" i="4"/>
  <c r="O549" i="4" s="1"/>
  <c r="N548" i="4"/>
  <c r="O548" i="4" s="1"/>
  <c r="N546" i="4"/>
  <c r="O546" i="4" s="1"/>
  <c r="N545" i="4"/>
  <c r="O545" i="4" s="1"/>
  <c r="N544" i="4"/>
  <c r="O544" i="4" s="1"/>
  <c r="N543" i="4"/>
  <c r="O543" i="4" s="1"/>
  <c r="N542" i="4"/>
  <c r="O542" i="4" s="1"/>
  <c r="N541" i="4"/>
  <c r="O541" i="4" s="1"/>
  <c r="N540" i="4"/>
  <c r="O540" i="4" s="1"/>
  <c r="N539" i="4"/>
  <c r="O539" i="4" s="1"/>
  <c r="N538" i="4"/>
  <c r="O538" i="4" s="1"/>
  <c r="N536" i="4"/>
  <c r="O536" i="4" s="1"/>
  <c r="N535" i="4"/>
  <c r="O535" i="4" s="1"/>
  <c r="N534" i="4"/>
  <c r="O534" i="4" s="1"/>
  <c r="N533" i="4"/>
  <c r="O533" i="4" s="1"/>
  <c r="N531" i="4"/>
  <c r="O531" i="4" s="1"/>
  <c r="N530" i="4"/>
  <c r="O530" i="4" s="1"/>
  <c r="O505" i="4"/>
  <c r="N503" i="4"/>
  <c r="O503" i="4" s="1"/>
  <c r="N502" i="4"/>
  <c r="O502" i="4" s="1"/>
  <c r="N501" i="4"/>
  <c r="O501" i="4" s="1"/>
  <c r="N500" i="4"/>
  <c r="O500" i="4" s="1"/>
  <c r="N499" i="4"/>
  <c r="O499" i="4" s="1"/>
  <c r="N498" i="4"/>
  <c r="O498" i="4" s="1"/>
  <c r="N497" i="4"/>
  <c r="O497" i="4" s="1"/>
  <c r="N496" i="4"/>
  <c r="O496" i="4" s="1"/>
  <c r="N495" i="4"/>
  <c r="O495" i="4" s="1"/>
  <c r="N489" i="4"/>
  <c r="O489" i="4" s="1"/>
  <c r="N488" i="4"/>
  <c r="O488" i="4" s="1"/>
  <c r="N487" i="4"/>
  <c r="O487" i="4" s="1"/>
  <c r="N486" i="4"/>
  <c r="O486" i="4" s="1"/>
  <c r="N485" i="4"/>
  <c r="O485" i="4" s="1"/>
  <c r="N484" i="4"/>
  <c r="O484" i="4" s="1"/>
  <c r="N483" i="4"/>
  <c r="O483" i="4" s="1"/>
  <c r="N482" i="4"/>
  <c r="O482" i="4" s="1"/>
  <c r="N481" i="4"/>
  <c r="O481" i="4" s="1"/>
  <c r="N480" i="4"/>
  <c r="O480" i="4" s="1"/>
  <c r="N479" i="4"/>
  <c r="O479" i="4" s="1"/>
  <c r="N478" i="4"/>
  <c r="O478" i="4" s="1"/>
  <c r="N477" i="4"/>
  <c r="O477" i="4" s="1"/>
  <c r="N476" i="4"/>
  <c r="O476" i="4" s="1"/>
  <c r="N475" i="4"/>
  <c r="O475" i="4" s="1"/>
  <c r="N474" i="4"/>
  <c r="O474" i="4" s="1"/>
  <c r="N473" i="4"/>
  <c r="O473" i="4" s="1"/>
  <c r="N472" i="4"/>
  <c r="O472" i="4" s="1"/>
  <c r="N471" i="4"/>
  <c r="O471" i="4" s="1"/>
  <c r="N470" i="4"/>
  <c r="O470" i="4" s="1"/>
  <c r="N469" i="4"/>
  <c r="O469" i="4" s="1"/>
  <c r="N468" i="4"/>
  <c r="O468" i="4" s="1"/>
  <c r="N467" i="4"/>
  <c r="O467" i="4" s="1"/>
  <c r="N466" i="4"/>
  <c r="O466" i="4" s="1"/>
  <c r="N465" i="4"/>
  <c r="O465" i="4" s="1"/>
  <c r="N464" i="4"/>
  <c r="O464" i="4" s="1"/>
  <c r="N463" i="4"/>
  <c r="O463" i="4" s="1"/>
  <c r="N458" i="4"/>
  <c r="O458" i="4" s="1"/>
  <c r="N457" i="4"/>
  <c r="O457" i="4" s="1"/>
  <c r="N456" i="4"/>
  <c r="O456" i="4" s="1"/>
  <c r="N455" i="4"/>
  <c r="O455" i="4" s="1"/>
  <c r="N450" i="4"/>
  <c r="O450" i="4" s="1"/>
  <c r="N449" i="4"/>
  <c r="O449" i="4" s="1"/>
  <c r="N448" i="4"/>
  <c r="O448" i="4" s="1"/>
  <c r="N447" i="4"/>
  <c r="O447" i="4" s="1"/>
  <c r="N446" i="4"/>
  <c r="O446" i="4" s="1"/>
  <c r="N444" i="4"/>
  <c r="O444" i="4" s="1"/>
  <c r="N443" i="4"/>
  <c r="O443" i="4" s="1"/>
  <c r="N442" i="4"/>
  <c r="O442" i="4" s="1"/>
  <c r="N440" i="4"/>
  <c r="O440" i="4" s="1"/>
  <c r="N439" i="4"/>
  <c r="O439" i="4" s="1"/>
  <c r="N437" i="4"/>
  <c r="O437" i="4" s="1"/>
  <c r="N436" i="4"/>
  <c r="O436" i="4" s="1"/>
  <c r="N435" i="4"/>
  <c r="O435" i="4" s="1"/>
  <c r="N434" i="4"/>
  <c r="O434" i="4" s="1"/>
  <c r="N433" i="4"/>
  <c r="O433" i="4" s="1"/>
  <c r="N432" i="4"/>
  <c r="O432" i="4" s="1"/>
  <c r="N431" i="4"/>
  <c r="O431" i="4" s="1"/>
  <c r="N430" i="4"/>
  <c r="O430" i="4" s="1"/>
  <c r="N429" i="4"/>
  <c r="O429" i="4" s="1"/>
  <c r="N428" i="4"/>
  <c r="O428" i="4" s="1"/>
  <c r="N426" i="4"/>
  <c r="O426" i="4" s="1"/>
  <c r="N424" i="4"/>
  <c r="O424" i="4" s="1"/>
  <c r="N423" i="4"/>
  <c r="O423" i="4" s="1"/>
  <c r="N422" i="4"/>
  <c r="O422" i="4" s="1"/>
  <c r="N421" i="4"/>
  <c r="O421" i="4" s="1"/>
  <c r="N420" i="4"/>
  <c r="O420" i="4" s="1"/>
  <c r="N419" i="4"/>
  <c r="O419" i="4" s="1"/>
  <c r="N418" i="4"/>
  <c r="O418" i="4" s="1"/>
  <c r="N417" i="4"/>
  <c r="O417" i="4" s="1"/>
  <c r="N416" i="4"/>
  <c r="O416" i="4" s="1"/>
  <c r="N415" i="4"/>
  <c r="O415" i="4" s="1"/>
  <c r="N414" i="4"/>
  <c r="O414" i="4" s="1"/>
  <c r="N413" i="4"/>
  <c r="O413" i="4" s="1"/>
  <c r="N412" i="4"/>
  <c r="O412" i="4" s="1"/>
  <c r="N411" i="4"/>
  <c r="O411" i="4" s="1"/>
  <c r="N410" i="4"/>
  <c r="O410" i="4" s="1"/>
  <c r="N409" i="4"/>
  <c r="O409" i="4" s="1"/>
  <c r="N408" i="4"/>
  <c r="O408" i="4" s="1"/>
  <c r="N407" i="4"/>
  <c r="O407" i="4" s="1"/>
  <c r="N406" i="4"/>
  <c r="O406" i="4" s="1"/>
  <c r="N405" i="4"/>
  <c r="O405" i="4" s="1"/>
  <c r="N404" i="4"/>
  <c r="O404" i="4" s="1"/>
  <c r="N403" i="4"/>
  <c r="O403" i="4" s="1"/>
  <c r="N402" i="4"/>
  <c r="O402" i="4" s="1"/>
  <c r="N401" i="4"/>
  <c r="O401" i="4" s="1"/>
  <c r="N400" i="4"/>
  <c r="O400" i="4" s="1"/>
  <c r="N399" i="4"/>
  <c r="O399" i="4" s="1"/>
  <c r="N398" i="4"/>
  <c r="O398" i="4" s="1"/>
  <c r="N396" i="4"/>
  <c r="O396" i="4" s="1"/>
  <c r="N395" i="4"/>
  <c r="O395" i="4" s="1"/>
  <c r="N394" i="4"/>
  <c r="O394" i="4" s="1"/>
  <c r="N393" i="4"/>
  <c r="O393" i="4" s="1"/>
  <c r="N392" i="4"/>
  <c r="O392" i="4" s="1"/>
  <c r="N391" i="4"/>
  <c r="O391" i="4" s="1"/>
  <c r="N390" i="4"/>
  <c r="O390" i="4" s="1"/>
  <c r="N389" i="4"/>
  <c r="O389" i="4" s="1"/>
  <c r="N388" i="4"/>
  <c r="O388" i="4" s="1"/>
  <c r="N387" i="4"/>
  <c r="O387" i="4" s="1"/>
  <c r="N386" i="4"/>
  <c r="O386" i="4" s="1"/>
  <c r="N385" i="4"/>
  <c r="O385" i="4" s="1"/>
  <c r="N384" i="4"/>
  <c r="O384" i="4" s="1"/>
  <c r="N383" i="4"/>
  <c r="O383" i="4" s="1"/>
  <c r="N382" i="4"/>
  <c r="O382" i="4" s="1"/>
  <c r="N381" i="4"/>
  <c r="O381" i="4" s="1"/>
  <c r="N380" i="4"/>
  <c r="O380" i="4" s="1"/>
  <c r="N379" i="4"/>
  <c r="O379" i="4" s="1"/>
  <c r="N378" i="4"/>
  <c r="O378" i="4" s="1"/>
  <c r="N377" i="4"/>
  <c r="O377" i="4" s="1"/>
  <c r="N376" i="4"/>
  <c r="O376" i="4" s="1"/>
  <c r="N375" i="4"/>
  <c r="O375" i="4" s="1"/>
  <c r="N374" i="4"/>
  <c r="O374" i="4" s="1"/>
  <c r="N373" i="4"/>
  <c r="O373" i="4" s="1"/>
  <c r="N372" i="4"/>
  <c r="O372" i="4" s="1"/>
  <c r="N370" i="4"/>
  <c r="O370" i="4" s="1"/>
  <c r="N368" i="4"/>
  <c r="O368" i="4" s="1"/>
  <c r="N367" i="4"/>
  <c r="O367" i="4" s="1"/>
  <c r="N366" i="4"/>
  <c r="O366" i="4" s="1"/>
  <c r="N365" i="4"/>
  <c r="O365" i="4" s="1"/>
  <c r="N364" i="4"/>
  <c r="O364" i="4" s="1"/>
  <c r="N363" i="4"/>
  <c r="O363" i="4" s="1"/>
  <c r="N362" i="4"/>
  <c r="O362" i="4" s="1"/>
  <c r="N361" i="4"/>
  <c r="O361" i="4" s="1"/>
  <c r="N360" i="4"/>
  <c r="O360" i="4" s="1"/>
  <c r="N359" i="4"/>
  <c r="O359" i="4" s="1"/>
  <c r="N358" i="4"/>
  <c r="O358" i="4" s="1"/>
  <c r="N357" i="4"/>
  <c r="O357" i="4" s="1"/>
  <c r="N355" i="4"/>
  <c r="O355" i="4" s="1"/>
  <c r="N354" i="4"/>
  <c r="O354" i="4" s="1"/>
  <c r="N353" i="4"/>
  <c r="O353" i="4" s="1"/>
  <c r="N352" i="4"/>
  <c r="O352" i="4" s="1"/>
  <c r="N351" i="4"/>
  <c r="O351" i="4" s="1"/>
  <c r="N350" i="4"/>
  <c r="O350" i="4" s="1"/>
  <c r="N349" i="4"/>
  <c r="O349" i="4" s="1"/>
  <c r="N348" i="4"/>
  <c r="O348" i="4" s="1"/>
  <c r="N347" i="4"/>
  <c r="O347" i="4" s="1"/>
  <c r="N346" i="4"/>
  <c r="O346" i="4" s="1"/>
  <c r="N345" i="4"/>
  <c r="O345" i="4" s="1"/>
  <c r="N344" i="4"/>
  <c r="O344" i="4" s="1"/>
  <c r="N343" i="4"/>
  <c r="O343" i="4" s="1"/>
  <c r="N342" i="4"/>
  <c r="O342" i="4" s="1"/>
  <c r="N341" i="4"/>
  <c r="O341" i="4" s="1"/>
  <c r="N340" i="4"/>
  <c r="O340" i="4" s="1"/>
  <c r="N339" i="4"/>
  <c r="O339" i="4" s="1"/>
  <c r="N338" i="4"/>
  <c r="O338" i="4" s="1"/>
  <c r="N337" i="4"/>
  <c r="O337" i="4" s="1"/>
  <c r="N336" i="4"/>
  <c r="O336" i="4" s="1"/>
  <c r="N335" i="4"/>
  <c r="O335" i="4" s="1"/>
  <c r="N334" i="4"/>
  <c r="O334" i="4" s="1"/>
  <c r="N333" i="4"/>
  <c r="O333" i="4" s="1"/>
  <c r="N332" i="4"/>
  <c r="O332" i="4" s="1"/>
  <c r="N331" i="4"/>
  <c r="O331" i="4" s="1"/>
  <c r="N330" i="4"/>
  <c r="O330" i="4" s="1"/>
  <c r="N329" i="4"/>
  <c r="O329" i="4" s="1"/>
  <c r="N328" i="4"/>
  <c r="O328" i="4" s="1"/>
  <c r="N327" i="4"/>
  <c r="O327" i="4" s="1"/>
  <c r="N326" i="4"/>
  <c r="O326" i="4" s="1"/>
  <c r="N325" i="4"/>
  <c r="O325" i="4" s="1"/>
  <c r="N324" i="4"/>
  <c r="O324" i="4" s="1"/>
  <c r="N323" i="4"/>
  <c r="O323" i="4" s="1"/>
  <c r="N322" i="4"/>
  <c r="O322" i="4" s="1"/>
  <c r="N321" i="4"/>
  <c r="O321" i="4" s="1"/>
  <c r="N320" i="4"/>
  <c r="O320" i="4" s="1"/>
  <c r="N319" i="4"/>
  <c r="O319" i="4" s="1"/>
  <c r="N318" i="4"/>
  <c r="O318" i="4" s="1"/>
  <c r="N317" i="4"/>
  <c r="O317" i="4" s="1"/>
  <c r="N316" i="4"/>
  <c r="O316" i="4" s="1"/>
  <c r="N315" i="4"/>
  <c r="O315" i="4" s="1"/>
  <c r="N314" i="4"/>
  <c r="O314" i="4" s="1"/>
  <c r="N313" i="4"/>
  <c r="O313" i="4" s="1"/>
  <c r="N312" i="4"/>
  <c r="O312" i="4" s="1"/>
  <c r="N308" i="4"/>
  <c r="O308" i="4" s="1"/>
  <c r="N307" i="4"/>
  <c r="O307" i="4" s="1"/>
  <c r="N306" i="4"/>
  <c r="O306" i="4" s="1"/>
  <c r="N305" i="4"/>
  <c r="O305" i="4" s="1"/>
  <c r="N304" i="4"/>
  <c r="O304" i="4" s="1"/>
  <c r="N303" i="4"/>
  <c r="O303" i="4" s="1"/>
  <c r="N302" i="4"/>
  <c r="O302" i="4" s="1"/>
  <c r="N301" i="4"/>
  <c r="O301" i="4" s="1"/>
  <c r="N300" i="4"/>
  <c r="O300" i="4" s="1"/>
  <c r="N299" i="4"/>
  <c r="O299" i="4" s="1"/>
  <c r="N298" i="4"/>
  <c r="O298" i="4" s="1"/>
  <c r="N297" i="4"/>
  <c r="O297" i="4" s="1"/>
  <c r="N296" i="4"/>
  <c r="O296" i="4" s="1"/>
  <c r="N295" i="4"/>
  <c r="O295" i="4" s="1"/>
  <c r="N294" i="4"/>
  <c r="O294" i="4" s="1"/>
  <c r="N293" i="4"/>
  <c r="O293" i="4" s="1"/>
  <c r="N292" i="4"/>
  <c r="O292" i="4" s="1"/>
  <c r="N291" i="4"/>
  <c r="O291" i="4" s="1"/>
  <c r="N290" i="4"/>
  <c r="O290" i="4" s="1"/>
  <c r="N289" i="4"/>
  <c r="O289" i="4" s="1"/>
  <c r="N285" i="4"/>
  <c r="O285" i="4" s="1"/>
  <c r="N284" i="4"/>
  <c r="O284" i="4" s="1"/>
  <c r="N283" i="4"/>
  <c r="O283" i="4" s="1"/>
  <c r="N277" i="4"/>
  <c r="O277" i="4" s="1"/>
  <c r="N276" i="4"/>
  <c r="O276" i="4" s="1"/>
  <c r="N275" i="4"/>
  <c r="O275" i="4" s="1"/>
  <c r="N274" i="4"/>
  <c r="O274" i="4" s="1"/>
  <c r="N271" i="4"/>
  <c r="O271" i="4" s="1"/>
  <c r="N269" i="4"/>
  <c r="O269" i="4" s="1"/>
  <c r="N268" i="4"/>
  <c r="O268" i="4" s="1"/>
  <c r="N266" i="4"/>
  <c r="O266" i="4" s="1"/>
  <c r="N265" i="4"/>
  <c r="O265" i="4" s="1"/>
  <c r="N264" i="4"/>
  <c r="O264" i="4" s="1"/>
  <c r="N263" i="4"/>
  <c r="O263" i="4" s="1"/>
  <c r="N259" i="4"/>
  <c r="O259" i="4" s="1"/>
  <c r="N258" i="4"/>
  <c r="O258" i="4" s="1"/>
  <c r="N257" i="4"/>
  <c r="O257" i="4" s="1"/>
  <c r="N256" i="4"/>
  <c r="O256" i="4" s="1"/>
  <c r="N255" i="4"/>
  <c r="O255" i="4" s="1"/>
  <c r="N254" i="4"/>
  <c r="O254" i="4" s="1"/>
  <c r="N253" i="4"/>
  <c r="O253" i="4" s="1"/>
  <c r="N252" i="4"/>
  <c r="O252" i="4" s="1"/>
  <c r="N251" i="4"/>
  <c r="O251" i="4" s="1"/>
  <c r="N250" i="4"/>
  <c r="O250" i="4" s="1"/>
  <c r="N249" i="4"/>
  <c r="O249" i="4" s="1"/>
  <c r="N248" i="4"/>
  <c r="O248" i="4" s="1"/>
  <c r="N247" i="4"/>
  <c r="O247" i="4" s="1"/>
  <c r="N246" i="4"/>
  <c r="O246" i="4" s="1"/>
  <c r="N245" i="4"/>
  <c r="O245" i="4" s="1"/>
  <c r="N244" i="4"/>
  <c r="O244" i="4" s="1"/>
  <c r="N243" i="4"/>
  <c r="O243" i="4" s="1"/>
  <c r="N242" i="4"/>
  <c r="O242" i="4" s="1"/>
  <c r="N241" i="4"/>
  <c r="O241" i="4" s="1"/>
  <c r="N240" i="4"/>
  <c r="O240" i="4" s="1"/>
  <c r="N239" i="4"/>
  <c r="O239" i="4" s="1"/>
  <c r="N238" i="4"/>
  <c r="O238" i="4" s="1"/>
  <c r="N237" i="4"/>
  <c r="O237" i="4" s="1"/>
  <c r="N236" i="4"/>
  <c r="O236" i="4" s="1"/>
  <c r="N235" i="4"/>
  <c r="O235" i="4" s="1"/>
  <c r="N234" i="4"/>
  <c r="O234" i="4" s="1"/>
  <c r="N233" i="4"/>
  <c r="O233" i="4" s="1"/>
  <c r="N232" i="4"/>
  <c r="O232" i="4" s="1"/>
  <c r="N231" i="4"/>
  <c r="O231" i="4" s="1"/>
  <c r="N230" i="4"/>
  <c r="O230" i="4" s="1"/>
  <c r="N229" i="4"/>
  <c r="O229" i="4" s="1"/>
  <c r="N228" i="4"/>
  <c r="O228" i="4" s="1"/>
  <c r="N227" i="4"/>
  <c r="O227" i="4" s="1"/>
  <c r="N226" i="4"/>
  <c r="O226" i="4" s="1"/>
  <c r="N225" i="4"/>
  <c r="O225" i="4" s="1"/>
  <c r="N224" i="4"/>
  <c r="O224" i="4" s="1"/>
  <c r="N223" i="4"/>
  <c r="O223" i="4" s="1"/>
  <c r="N222" i="4"/>
  <c r="O222" i="4" s="1"/>
  <c r="N221" i="4"/>
  <c r="O221" i="4" s="1"/>
  <c r="N220" i="4"/>
  <c r="O220" i="4" s="1"/>
  <c r="N219" i="4"/>
  <c r="O219" i="4" s="1"/>
  <c r="N218" i="4"/>
  <c r="O218" i="4" s="1"/>
  <c r="N217" i="4"/>
  <c r="O217" i="4" s="1"/>
  <c r="N216" i="4"/>
  <c r="O216" i="4" s="1"/>
  <c r="N215" i="4"/>
  <c r="O215" i="4" s="1"/>
  <c r="N214" i="4"/>
  <c r="O214" i="4" s="1"/>
  <c r="N213" i="4"/>
  <c r="O213" i="4" s="1"/>
  <c r="N212" i="4"/>
  <c r="O212" i="4" s="1"/>
  <c r="N211" i="4"/>
  <c r="O211" i="4" s="1"/>
  <c r="N210" i="4"/>
  <c r="O210" i="4" s="1"/>
  <c r="N209" i="4"/>
  <c r="O209" i="4" s="1"/>
  <c r="N208" i="4"/>
  <c r="O208" i="4" s="1"/>
  <c r="N207" i="4"/>
  <c r="O207" i="4" s="1"/>
  <c r="N206" i="4"/>
  <c r="O206" i="4" s="1"/>
  <c r="N205" i="4"/>
  <c r="O205" i="4" s="1"/>
  <c r="N204" i="4"/>
  <c r="O204" i="4" s="1"/>
  <c r="N203" i="4"/>
  <c r="O203" i="4" s="1"/>
  <c r="N202" i="4"/>
  <c r="O202" i="4" s="1"/>
  <c r="N201" i="4"/>
  <c r="O201" i="4" s="1"/>
  <c r="N200" i="4"/>
  <c r="O200" i="4" s="1"/>
  <c r="N199" i="4"/>
  <c r="O199" i="4" s="1"/>
  <c r="N198" i="4"/>
  <c r="O198" i="4" s="1"/>
  <c r="N197" i="4"/>
  <c r="O197" i="4" s="1"/>
  <c r="N194" i="4"/>
  <c r="O194" i="4" s="1"/>
  <c r="N192" i="4"/>
  <c r="O192" i="4" s="1"/>
  <c r="N191" i="4"/>
  <c r="O191" i="4" s="1"/>
  <c r="N190" i="4"/>
  <c r="O190" i="4" s="1"/>
  <c r="N189" i="4"/>
  <c r="O189" i="4" s="1"/>
  <c r="N188" i="4"/>
  <c r="O188" i="4" s="1"/>
  <c r="N187" i="4"/>
  <c r="O187" i="4" s="1"/>
  <c r="N186" i="4"/>
  <c r="O186" i="4" s="1"/>
  <c r="N185" i="4"/>
  <c r="O185" i="4" s="1"/>
  <c r="N184" i="4"/>
  <c r="O184" i="4" s="1"/>
  <c r="N183" i="4"/>
  <c r="O183" i="4" s="1"/>
  <c r="N182" i="4"/>
  <c r="O182" i="4" s="1"/>
  <c r="N181" i="4"/>
  <c r="O181" i="4" s="1"/>
  <c r="N180" i="4"/>
  <c r="O180" i="4" s="1"/>
  <c r="N179" i="4"/>
  <c r="O179" i="4" s="1"/>
  <c r="N178" i="4"/>
  <c r="O178" i="4" s="1"/>
  <c r="N177" i="4"/>
  <c r="O177" i="4" s="1"/>
  <c r="N176" i="4"/>
  <c r="O176" i="4" s="1"/>
  <c r="N175" i="4"/>
  <c r="O175" i="4" s="1"/>
  <c r="N174" i="4"/>
  <c r="O174" i="4" s="1"/>
  <c r="N173" i="4"/>
  <c r="O173" i="4" s="1"/>
  <c r="N172" i="4"/>
  <c r="O172" i="4" s="1"/>
  <c r="N171" i="4"/>
  <c r="O171" i="4" s="1"/>
  <c r="N170" i="4"/>
  <c r="O170" i="4" s="1"/>
  <c r="N169" i="4"/>
  <c r="O169" i="4" s="1"/>
  <c r="N168" i="4"/>
  <c r="O168" i="4" s="1"/>
  <c r="N167" i="4"/>
  <c r="O167" i="4" s="1"/>
  <c r="N166" i="4"/>
  <c r="O166" i="4" s="1"/>
  <c r="N165" i="4"/>
  <c r="O165" i="4" s="1"/>
  <c r="N164" i="4"/>
  <c r="O164" i="4" s="1"/>
  <c r="N163" i="4"/>
  <c r="O163" i="4" s="1"/>
  <c r="N162" i="4"/>
  <c r="O162" i="4" s="1"/>
  <c r="N161" i="4"/>
  <c r="O161" i="4" s="1"/>
  <c r="N160" i="4"/>
  <c r="O160" i="4" s="1"/>
  <c r="N159" i="4"/>
  <c r="O159" i="4" s="1"/>
  <c r="N158" i="4"/>
  <c r="O158" i="4" s="1"/>
  <c r="N157" i="4"/>
  <c r="O157" i="4" s="1"/>
  <c r="N156" i="4"/>
  <c r="O156" i="4" s="1"/>
  <c r="N154" i="4"/>
  <c r="O154" i="4" s="1"/>
  <c r="N153" i="4"/>
  <c r="O153" i="4" s="1"/>
  <c r="N152" i="4"/>
  <c r="O152" i="4" s="1"/>
  <c r="N149" i="4"/>
  <c r="O149" i="4" s="1"/>
  <c r="N148" i="4"/>
  <c r="O148" i="4" s="1"/>
  <c r="N145" i="4"/>
  <c r="O145" i="4" s="1"/>
  <c r="N144" i="4"/>
  <c r="O144" i="4" s="1"/>
  <c r="N143" i="4"/>
  <c r="O143" i="4" s="1"/>
  <c r="N142" i="4"/>
  <c r="O142" i="4" s="1"/>
  <c r="N141" i="4"/>
  <c r="O141" i="4" s="1"/>
  <c r="N140" i="4"/>
  <c r="O140" i="4" s="1"/>
  <c r="N139" i="4"/>
  <c r="O139" i="4" s="1"/>
  <c r="N138" i="4"/>
  <c r="O138" i="4" s="1"/>
  <c r="N137" i="4"/>
  <c r="O137" i="4" s="1"/>
  <c r="N136" i="4"/>
  <c r="O136" i="4" s="1"/>
  <c r="N135" i="4"/>
  <c r="O135" i="4" s="1"/>
  <c r="N134" i="4"/>
  <c r="O134" i="4" s="1"/>
  <c r="N133" i="4"/>
  <c r="O133" i="4" s="1"/>
  <c r="N132" i="4"/>
  <c r="O132" i="4" s="1"/>
  <c r="N131" i="4"/>
  <c r="O131" i="4" s="1"/>
  <c r="N130" i="4"/>
  <c r="O130" i="4" s="1"/>
  <c r="N128" i="4"/>
  <c r="O128" i="4" s="1"/>
  <c r="N127" i="4"/>
  <c r="O127" i="4" s="1"/>
  <c r="N126" i="4"/>
  <c r="O126" i="4" s="1"/>
  <c r="N125" i="4"/>
  <c r="O125" i="4" s="1"/>
  <c r="N123" i="4"/>
  <c r="O123" i="4" s="1"/>
  <c r="N122" i="4"/>
  <c r="O122" i="4" s="1"/>
  <c r="N121" i="4"/>
  <c r="O121" i="4" s="1"/>
  <c r="N119" i="4"/>
  <c r="O119" i="4" s="1"/>
  <c r="N118" i="4"/>
  <c r="O118" i="4" s="1"/>
  <c r="N116" i="4"/>
  <c r="O116" i="4" s="1"/>
  <c r="N115" i="4"/>
  <c r="O115" i="4" s="1"/>
  <c r="N114" i="4"/>
  <c r="O114" i="4" s="1"/>
  <c r="N113" i="4"/>
  <c r="O113" i="4" s="1"/>
  <c r="N112" i="4"/>
  <c r="O112" i="4" s="1"/>
  <c r="N111" i="4"/>
  <c r="O111" i="4" s="1"/>
  <c r="N110" i="4"/>
  <c r="O110" i="4" s="1"/>
  <c r="N109" i="4"/>
  <c r="O109" i="4" s="1"/>
  <c r="N108" i="4"/>
  <c r="O108" i="4" s="1"/>
  <c r="N107" i="4"/>
  <c r="O107" i="4" s="1"/>
  <c r="N106" i="4"/>
  <c r="O106" i="4" s="1"/>
  <c r="N105" i="4"/>
  <c r="O105" i="4" s="1"/>
  <c r="N104" i="4"/>
  <c r="O104" i="4" s="1"/>
  <c r="N103" i="4"/>
  <c r="O103" i="4" s="1"/>
  <c r="N102" i="4"/>
  <c r="O102" i="4" s="1"/>
  <c r="N101" i="4"/>
  <c r="O101" i="4" s="1"/>
  <c r="N100" i="4"/>
  <c r="O100" i="4" s="1"/>
  <c r="N99" i="4"/>
  <c r="O99" i="4" s="1"/>
  <c r="N98" i="4"/>
  <c r="O98" i="4" s="1"/>
  <c r="N97" i="4"/>
  <c r="O97" i="4" s="1"/>
  <c r="N96" i="4"/>
  <c r="O96" i="4" s="1"/>
  <c r="N95" i="4"/>
  <c r="O95" i="4" s="1"/>
  <c r="N94" i="4"/>
  <c r="O94" i="4" s="1"/>
  <c r="N93" i="4"/>
  <c r="O93" i="4" s="1"/>
  <c r="N92" i="4"/>
  <c r="O92" i="4" s="1"/>
  <c r="N91" i="4"/>
  <c r="O91" i="4" s="1"/>
  <c r="N90" i="4"/>
  <c r="O90" i="4" s="1"/>
  <c r="N89" i="4"/>
  <c r="O89" i="4" s="1"/>
  <c r="N88" i="4"/>
  <c r="O88" i="4" s="1"/>
  <c r="N87" i="4"/>
  <c r="O87" i="4" s="1"/>
  <c r="N86" i="4"/>
  <c r="O86" i="4" s="1"/>
  <c r="N85" i="4"/>
  <c r="O85" i="4" s="1"/>
  <c r="N84" i="4"/>
  <c r="O84" i="4" s="1"/>
  <c r="N83" i="4"/>
  <c r="O83" i="4" s="1"/>
  <c r="N82" i="4"/>
  <c r="O82" i="4" s="1"/>
  <c r="N81" i="4"/>
  <c r="O81" i="4" s="1"/>
  <c r="N80" i="4"/>
  <c r="O80" i="4" s="1"/>
  <c r="N79" i="4"/>
  <c r="O79" i="4" s="1"/>
  <c r="N78" i="4"/>
  <c r="O78" i="4" s="1"/>
  <c r="N77" i="4"/>
  <c r="O77" i="4" s="1"/>
  <c r="N76" i="4"/>
  <c r="O76" i="4" s="1"/>
  <c r="N75" i="4"/>
  <c r="O75" i="4" s="1"/>
  <c r="N74" i="4"/>
  <c r="O74" i="4" s="1"/>
  <c r="N73" i="4"/>
  <c r="O73" i="4" s="1"/>
  <c r="N72" i="4"/>
  <c r="O72" i="4" s="1"/>
  <c r="N71" i="4"/>
  <c r="O71" i="4" s="1"/>
  <c r="N70" i="4"/>
  <c r="O70" i="4" s="1"/>
  <c r="N69" i="4"/>
  <c r="O69" i="4" s="1"/>
  <c r="N68" i="4"/>
  <c r="O68" i="4" s="1"/>
  <c r="N66" i="4"/>
  <c r="O66" i="4" s="1"/>
  <c r="N65" i="4"/>
  <c r="O65" i="4" s="1"/>
  <c r="N64" i="4"/>
  <c r="O64" i="4" s="1"/>
  <c r="N63" i="4"/>
  <c r="O63" i="4" s="1"/>
  <c r="N62" i="4"/>
  <c r="O62" i="4" s="1"/>
  <c r="N61" i="4"/>
  <c r="O61" i="4" s="1"/>
  <c r="N60" i="4"/>
  <c r="O60" i="4" s="1"/>
  <c r="N59" i="4"/>
  <c r="O59" i="4" s="1"/>
  <c r="N58" i="4"/>
  <c r="O58" i="4" s="1"/>
  <c r="N57" i="4"/>
  <c r="O57" i="4" s="1"/>
  <c r="N56" i="4"/>
  <c r="O56" i="4" s="1"/>
  <c r="N55" i="4"/>
  <c r="O55" i="4" s="1"/>
  <c r="N54" i="4"/>
  <c r="O54" i="4" s="1"/>
  <c r="N53" i="4"/>
  <c r="O53" i="4" s="1"/>
  <c r="N52" i="4"/>
  <c r="O52" i="4" s="1"/>
  <c r="N51" i="4"/>
  <c r="O51" i="4" s="1"/>
  <c r="N50" i="4"/>
  <c r="O50" i="4" s="1"/>
  <c r="N49" i="4"/>
  <c r="O49" i="4" s="1"/>
  <c r="N48" i="4"/>
  <c r="O48" i="4" s="1"/>
  <c r="N47" i="4"/>
  <c r="O47" i="4" s="1"/>
  <c r="N46" i="4"/>
  <c r="O46" i="4" s="1"/>
  <c r="N45" i="4"/>
  <c r="O45" i="4" s="1"/>
  <c r="N40" i="4"/>
  <c r="O40" i="4" s="1"/>
  <c r="N39" i="4"/>
  <c r="O39" i="4" s="1"/>
  <c r="N38" i="4"/>
  <c r="O38" i="4" s="1"/>
  <c r="N37" i="4"/>
  <c r="O37" i="4" s="1"/>
  <c r="N34" i="4"/>
  <c r="O34" i="4" s="1"/>
  <c r="N33" i="4"/>
  <c r="O33" i="4" s="1"/>
  <c r="N32" i="4"/>
  <c r="O32" i="4" s="1"/>
  <c r="N31" i="4"/>
  <c r="O31" i="4" s="1"/>
  <c r="N30" i="4"/>
  <c r="O30" i="4" s="1"/>
  <c r="N29" i="4"/>
  <c r="O29" i="4" s="1"/>
  <c r="N28" i="4"/>
  <c r="O28" i="4" s="1"/>
  <c r="N27" i="4"/>
  <c r="O27" i="4" s="1"/>
  <c r="N26" i="4"/>
  <c r="O26" i="4" s="1"/>
  <c r="N25" i="4"/>
  <c r="O25" i="4" s="1"/>
  <c r="N24" i="4"/>
  <c r="O24" i="4" s="1"/>
  <c r="N23" i="4"/>
  <c r="O23" i="4" s="1"/>
  <c r="N22" i="4"/>
  <c r="O22" i="4" s="1"/>
  <c r="N21" i="4"/>
  <c r="O21" i="4" s="1"/>
  <c r="N20" i="4"/>
  <c r="O20" i="4" s="1"/>
  <c r="N19" i="4"/>
  <c r="O19" i="4" s="1"/>
  <c r="N18" i="4"/>
  <c r="O18" i="4" s="1"/>
  <c r="N17" i="4"/>
  <c r="O17" i="4" s="1"/>
  <c r="N16" i="4"/>
  <c r="O16" i="4" s="1"/>
  <c r="N14" i="4"/>
  <c r="O14" i="4" s="1"/>
  <c r="N13" i="4"/>
  <c r="O13" i="4" s="1"/>
  <c r="N11" i="4"/>
  <c r="O11" i="4" s="1"/>
  <c r="N10" i="4"/>
  <c r="O10" i="4" s="1"/>
  <c r="N9" i="4"/>
  <c r="O9" i="4" s="1"/>
  <c r="N8" i="4"/>
  <c r="O8" i="4" s="1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N33" i="5" s="1"/>
  <c r="P33" i="5" s="1"/>
  <c r="M34" i="5"/>
  <c r="M35" i="5"/>
  <c r="M36" i="5"/>
  <c r="M37" i="5"/>
  <c r="M38" i="5"/>
  <c r="N38" i="5" s="1"/>
  <c r="P38" i="5" s="1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N318" i="5" s="1"/>
  <c r="P318" i="5" s="1"/>
  <c r="M319" i="5"/>
  <c r="M320" i="5"/>
  <c r="M321" i="5"/>
  <c r="M322" i="5"/>
  <c r="M323" i="5"/>
  <c r="M324" i="5"/>
  <c r="M325" i="5"/>
  <c r="N325" i="5" s="1"/>
  <c r="P325" i="5" s="1"/>
  <c r="M326" i="5"/>
  <c r="M327" i="5"/>
  <c r="N327" i="5" s="1"/>
  <c r="P327" i="5" s="1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N485" i="5" s="1"/>
  <c r="P485" i="5" s="1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N840" i="5" s="1"/>
  <c r="P840" i="5" s="1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N921" i="5" s="1"/>
  <c r="P921" i="5" s="1"/>
  <c r="M922" i="5"/>
  <c r="M923" i="5"/>
  <c r="M924" i="5"/>
  <c r="N924" i="5" s="1"/>
  <c r="P924" i="5" s="1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N941" i="5" s="1"/>
  <c r="P941" i="5" s="1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N954" i="5" s="1"/>
  <c r="P954" i="5" s="1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N972" i="5" s="1"/>
  <c r="P972" i="5" s="1"/>
  <c r="M973" i="5"/>
  <c r="M974" i="5"/>
  <c r="M975" i="5"/>
  <c r="M976" i="5"/>
  <c r="N976" i="5" s="1"/>
  <c r="P976" i="5" s="1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N1006" i="5" s="1"/>
  <c r="P1006" i="5" s="1"/>
  <c r="M1007" i="5"/>
  <c r="M1008" i="5"/>
  <c r="M1009" i="5"/>
  <c r="N1009" i="5" s="1"/>
  <c r="P1009" i="5" s="1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N1026" i="5" s="1"/>
  <c r="P1026" i="5" s="1"/>
  <c r="M1027" i="5"/>
  <c r="M1028" i="5"/>
  <c r="N1028" i="5" s="1"/>
  <c r="P1028" i="5" s="1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5" i="5"/>
  <c r="H3" i="5"/>
  <c r="K3" i="5"/>
  <c r="N25" i="5" l="1"/>
  <c r="P25" i="5" s="1"/>
  <c r="O38" i="5"/>
  <c r="O33" i="5"/>
  <c r="J3" i="5"/>
  <c r="N1059" i="5"/>
  <c r="P1059" i="5" s="1"/>
  <c r="N1047" i="5"/>
  <c r="P1047" i="5" s="1"/>
  <c r="N1035" i="5"/>
  <c r="P1035" i="5" s="1"/>
  <c r="N1023" i="5"/>
  <c r="P1023" i="5" s="1"/>
  <c r="N1011" i="5"/>
  <c r="P1011" i="5" s="1"/>
  <c r="N999" i="5"/>
  <c r="P999" i="5" s="1"/>
  <c r="N1022" i="5"/>
  <c r="P1022" i="5" s="1"/>
  <c r="N986" i="5"/>
  <c r="P986" i="5" s="1"/>
  <c r="N962" i="5"/>
  <c r="N938" i="5"/>
  <c r="P938" i="5" s="1"/>
  <c r="N866" i="5"/>
  <c r="P866" i="5" s="1"/>
  <c r="N854" i="5"/>
  <c r="P854" i="5" s="1"/>
  <c r="N830" i="5"/>
  <c r="N818" i="5"/>
  <c r="P818" i="5" s="1"/>
  <c r="N14" i="5"/>
  <c r="N1046" i="5"/>
  <c r="P1046" i="5" s="1"/>
  <c r="N998" i="5"/>
  <c r="P998" i="5" s="1"/>
  <c r="N950" i="5"/>
  <c r="P950" i="5" s="1"/>
  <c r="N265" i="5"/>
  <c r="P265" i="5" s="1"/>
  <c r="N926" i="5"/>
  <c r="P926" i="5" s="1"/>
  <c r="N890" i="5"/>
  <c r="P890" i="5" s="1"/>
  <c r="N914" i="5"/>
  <c r="P914" i="5" s="1"/>
  <c r="N902" i="5"/>
  <c r="N1058" i="5"/>
  <c r="P1058" i="5" s="1"/>
  <c r="N1010" i="5"/>
  <c r="P1010" i="5" s="1"/>
  <c r="N974" i="5"/>
  <c r="P974" i="5" s="1"/>
  <c r="N878" i="5"/>
  <c r="P878" i="5" s="1"/>
  <c r="N993" i="5"/>
  <c r="P993" i="5" s="1"/>
  <c r="N1034" i="5"/>
  <c r="P1034" i="5" s="1"/>
  <c r="N1051" i="5"/>
  <c r="P1051" i="5" s="1"/>
  <c r="N1039" i="5"/>
  <c r="P1039" i="5" s="1"/>
  <c r="N1027" i="5"/>
  <c r="P1027" i="5" s="1"/>
  <c r="N1015" i="5"/>
  <c r="P1015" i="5" s="1"/>
  <c r="N1003" i="5"/>
  <c r="P1003" i="5" s="1"/>
  <c r="N991" i="5"/>
  <c r="P991" i="5" s="1"/>
  <c r="N1060" i="5"/>
  <c r="P1060" i="5" s="1"/>
  <c r="N1048" i="5"/>
  <c r="P1048" i="5" s="1"/>
  <c r="N1036" i="5"/>
  <c r="P1036" i="5" s="1"/>
  <c r="N1024" i="5"/>
  <c r="P1024" i="5" s="1"/>
  <c r="N1012" i="5"/>
  <c r="P1012" i="5" s="1"/>
  <c r="N1000" i="5"/>
  <c r="P1000" i="5" s="1"/>
  <c r="N988" i="5"/>
  <c r="P988" i="5" s="1"/>
  <c r="N782" i="5"/>
  <c r="P782" i="5" s="1"/>
  <c r="N710" i="5"/>
  <c r="P710" i="5" s="1"/>
  <c r="N650" i="5"/>
  <c r="P650" i="5" s="1"/>
  <c r="N578" i="5"/>
  <c r="P578" i="5" s="1"/>
  <c r="N518" i="5"/>
  <c r="P518" i="5" s="1"/>
  <c r="N458" i="5"/>
  <c r="P458" i="5" s="1"/>
  <c r="N398" i="5"/>
  <c r="P398" i="5" s="1"/>
  <c r="N350" i="5"/>
  <c r="P350" i="5" s="1"/>
  <c r="N314" i="5"/>
  <c r="P314" i="5" s="1"/>
  <c r="N254" i="5"/>
  <c r="N218" i="5"/>
  <c r="N182" i="5"/>
  <c r="N146" i="5"/>
  <c r="N110" i="5"/>
  <c r="N74" i="5"/>
  <c r="N26" i="5"/>
  <c r="Q662" i="5"/>
  <c r="Q617" i="5"/>
  <c r="Q608" i="5"/>
  <c r="Q566" i="5"/>
  <c r="Q472" i="5"/>
  <c r="Q13" i="5"/>
  <c r="N758" i="5"/>
  <c r="P758" i="5" s="1"/>
  <c r="N686" i="5"/>
  <c r="P686" i="5" s="1"/>
  <c r="N626" i="5"/>
  <c r="P626" i="5" s="1"/>
  <c r="N554" i="5"/>
  <c r="P554" i="5" s="1"/>
  <c r="N482" i="5"/>
  <c r="N446" i="5"/>
  <c r="N386" i="5"/>
  <c r="P386" i="5" s="1"/>
  <c r="N338" i="5"/>
  <c r="P338" i="5" s="1"/>
  <c r="N278" i="5"/>
  <c r="P278" i="5" s="1"/>
  <c r="N242" i="5"/>
  <c r="N206" i="5"/>
  <c r="N170" i="5"/>
  <c r="N122" i="5"/>
  <c r="N86" i="5"/>
  <c r="N50" i="5"/>
  <c r="N794" i="5"/>
  <c r="P794" i="5" s="1"/>
  <c r="N734" i="5"/>
  <c r="P734" i="5" s="1"/>
  <c r="N674" i="5"/>
  <c r="P674" i="5" s="1"/>
  <c r="N602" i="5"/>
  <c r="P602" i="5" s="1"/>
  <c r="N542" i="5"/>
  <c r="P542" i="5" s="1"/>
  <c r="N470" i="5"/>
  <c r="P470" i="5" s="1"/>
  <c r="N410" i="5"/>
  <c r="P410" i="5" s="1"/>
  <c r="N362" i="5"/>
  <c r="P362" i="5" s="1"/>
  <c r="N326" i="5"/>
  <c r="P326" i="5" s="1"/>
  <c r="N266" i="5"/>
  <c r="P266" i="5" s="1"/>
  <c r="N230" i="5"/>
  <c r="N194" i="5"/>
  <c r="N158" i="5"/>
  <c r="N134" i="5"/>
  <c r="N98" i="5"/>
  <c r="N62" i="5"/>
  <c r="N1055" i="5"/>
  <c r="P1055" i="5" s="1"/>
  <c r="N1043" i="5"/>
  <c r="P1043" i="5" s="1"/>
  <c r="N1031" i="5"/>
  <c r="P1031" i="5" s="1"/>
  <c r="N1019" i="5"/>
  <c r="P1019" i="5" s="1"/>
  <c r="N806" i="5"/>
  <c r="P806" i="5" s="1"/>
  <c r="N722" i="5"/>
  <c r="P722" i="5" s="1"/>
  <c r="N638" i="5"/>
  <c r="P638" i="5" s="1"/>
  <c r="N530" i="5"/>
  <c r="P530" i="5" s="1"/>
  <c r="N374" i="5"/>
  <c r="P374" i="5" s="1"/>
  <c r="N1054" i="5"/>
  <c r="P1054" i="5" s="1"/>
  <c r="N842" i="5"/>
  <c r="P842" i="5" s="1"/>
  <c r="N770" i="5"/>
  <c r="P770" i="5" s="1"/>
  <c r="N698" i="5"/>
  <c r="P698" i="5" s="1"/>
  <c r="N614" i="5"/>
  <c r="P614" i="5" s="1"/>
  <c r="N566" i="5"/>
  <c r="P566" i="5" s="1"/>
  <c r="N494" i="5"/>
  <c r="P494" i="5" s="1"/>
  <c r="N434" i="5"/>
  <c r="P434" i="5" s="1"/>
  <c r="N302" i="5"/>
  <c r="P302" i="5" s="1"/>
  <c r="N1042" i="5"/>
  <c r="P1042" i="5" s="1"/>
  <c r="N1018" i="5"/>
  <c r="P1018" i="5" s="1"/>
  <c r="N1053" i="5"/>
  <c r="P1053" i="5" s="1"/>
  <c r="N746" i="5"/>
  <c r="N662" i="5"/>
  <c r="N590" i="5"/>
  <c r="N506" i="5"/>
  <c r="P506" i="5" s="1"/>
  <c r="N422" i="5"/>
  <c r="P422" i="5" s="1"/>
  <c r="N290" i="5"/>
  <c r="P290" i="5" s="1"/>
  <c r="N1030" i="5"/>
  <c r="P1030" i="5" s="1"/>
  <c r="N1052" i="5"/>
  <c r="P1052" i="5" s="1"/>
  <c r="N1040" i="5"/>
  <c r="P1040" i="5" s="1"/>
  <c r="N1016" i="5"/>
  <c r="P1016" i="5" s="1"/>
  <c r="N1004" i="5"/>
  <c r="P1004" i="5" s="1"/>
  <c r="Q5" i="5"/>
  <c r="Q12" i="5"/>
  <c r="N5" i="5"/>
  <c r="N1050" i="5"/>
  <c r="P1050" i="5" s="1"/>
  <c r="N1038" i="5"/>
  <c r="P1038" i="5" s="1"/>
  <c r="N1014" i="5"/>
  <c r="P1014" i="5" s="1"/>
  <c r="N1002" i="5"/>
  <c r="P1002" i="5" s="1"/>
  <c r="N990" i="5"/>
  <c r="P990" i="5" s="1"/>
  <c r="N978" i="5"/>
  <c r="P978" i="5" s="1"/>
  <c r="N966" i="5"/>
  <c r="P966" i="5" s="1"/>
  <c r="N942" i="5"/>
  <c r="P942" i="5" s="1"/>
  <c r="N930" i="5"/>
  <c r="P930" i="5" s="1"/>
  <c r="N918" i="5"/>
  <c r="P918" i="5" s="1"/>
  <c r="N1061" i="5"/>
  <c r="P1061" i="5" s="1"/>
  <c r="N1049" i="5"/>
  <c r="P1049" i="5" s="1"/>
  <c r="N1037" i="5"/>
  <c r="P1037" i="5" s="1"/>
  <c r="N1025" i="5"/>
  <c r="P1025" i="5" s="1"/>
  <c r="N1013" i="5"/>
  <c r="P1013" i="5" s="1"/>
  <c r="N1001" i="5"/>
  <c r="P1001" i="5" s="1"/>
  <c r="N989" i="5"/>
  <c r="P989" i="5" s="1"/>
  <c r="N977" i="5"/>
  <c r="P977" i="5" s="1"/>
  <c r="N965" i="5"/>
  <c r="P965" i="5" s="1"/>
  <c r="Q809" i="5"/>
  <c r="N1057" i="5"/>
  <c r="P1057" i="5" s="1"/>
  <c r="N1033" i="5"/>
  <c r="P1033" i="5" s="1"/>
  <c r="N985" i="5"/>
  <c r="P985" i="5" s="1"/>
  <c r="N961" i="5"/>
  <c r="N937" i="5"/>
  <c r="P937" i="5" s="1"/>
  <c r="N913" i="5"/>
  <c r="P913" i="5" s="1"/>
  <c r="N889" i="5"/>
  <c r="P889" i="5" s="1"/>
  <c r="N865" i="5"/>
  <c r="P865" i="5" s="1"/>
  <c r="N841" i="5"/>
  <c r="P841" i="5" s="1"/>
  <c r="N817" i="5"/>
  <c r="P817" i="5" s="1"/>
  <c r="N781" i="5"/>
  <c r="P781" i="5" s="1"/>
  <c r="N757" i="5"/>
  <c r="N733" i="5"/>
  <c r="P733" i="5" s="1"/>
  <c r="N709" i="5"/>
  <c r="P709" i="5" s="1"/>
  <c r="N685" i="5"/>
  <c r="P685" i="5" s="1"/>
  <c r="N661" i="5"/>
  <c r="P661" i="5" s="1"/>
  <c r="N637" i="5"/>
  <c r="P637" i="5" s="1"/>
  <c r="N613" i="5"/>
  <c r="P613" i="5" s="1"/>
  <c r="N589" i="5"/>
  <c r="N565" i="5"/>
  <c r="P565" i="5" s="1"/>
  <c r="N541" i="5"/>
  <c r="P541" i="5" s="1"/>
  <c r="N517" i="5"/>
  <c r="P517" i="5" s="1"/>
  <c r="N493" i="5"/>
  <c r="P493" i="5" s="1"/>
  <c r="N469" i="5"/>
  <c r="P469" i="5" s="1"/>
  <c r="N445" i="5"/>
  <c r="N421" i="5"/>
  <c r="P421" i="5" s="1"/>
  <c r="N409" i="5"/>
  <c r="P409" i="5" s="1"/>
  <c r="N373" i="5"/>
  <c r="P373" i="5" s="1"/>
  <c r="N349" i="5"/>
  <c r="P349" i="5" s="1"/>
  <c r="N301" i="5"/>
  <c r="P301" i="5" s="1"/>
  <c r="N289" i="5"/>
  <c r="P289" i="5" s="1"/>
  <c r="N277" i="5"/>
  <c r="P277" i="5" s="1"/>
  <c r="N253" i="5"/>
  <c r="N229" i="5"/>
  <c r="N205" i="5"/>
  <c r="N181" i="5"/>
  <c r="N145" i="5"/>
  <c r="N109" i="5"/>
  <c r="N1045" i="5"/>
  <c r="P1045" i="5" s="1"/>
  <c r="N1021" i="5"/>
  <c r="P1021" i="5" s="1"/>
  <c r="N997" i="5"/>
  <c r="P997" i="5" s="1"/>
  <c r="N973" i="5"/>
  <c r="P973" i="5" s="1"/>
  <c r="N949" i="5"/>
  <c r="P949" i="5" s="1"/>
  <c r="N925" i="5"/>
  <c r="P925" i="5" s="1"/>
  <c r="N901" i="5"/>
  <c r="N877" i="5"/>
  <c r="P877" i="5" s="1"/>
  <c r="N853" i="5"/>
  <c r="P853" i="5" s="1"/>
  <c r="N829" i="5"/>
  <c r="P829" i="5" s="1"/>
  <c r="N805" i="5"/>
  <c r="P805" i="5" s="1"/>
  <c r="N793" i="5"/>
  <c r="P793" i="5" s="1"/>
  <c r="N769" i="5"/>
  <c r="P769" i="5" s="1"/>
  <c r="N745" i="5"/>
  <c r="P745" i="5" s="1"/>
  <c r="N721" i="5"/>
  <c r="P721" i="5" s="1"/>
  <c r="N697" i="5"/>
  <c r="P697" i="5" s="1"/>
  <c r="N673" i="5"/>
  <c r="P673" i="5" s="1"/>
  <c r="N649" i="5"/>
  <c r="P649" i="5" s="1"/>
  <c r="N625" i="5"/>
  <c r="P625" i="5" s="1"/>
  <c r="N601" i="5"/>
  <c r="N577" i="5"/>
  <c r="N553" i="5"/>
  <c r="N529" i="5"/>
  <c r="P529" i="5" s="1"/>
  <c r="N505" i="5"/>
  <c r="P505" i="5" s="1"/>
  <c r="N481" i="5"/>
  <c r="P481" i="5" s="1"/>
  <c r="N457" i="5"/>
  <c r="N433" i="5"/>
  <c r="P433" i="5" s="1"/>
  <c r="N397" i="5"/>
  <c r="P397" i="5" s="1"/>
  <c r="N385" i="5"/>
  <c r="P385" i="5" s="1"/>
  <c r="N361" i="5"/>
  <c r="P361" i="5" s="1"/>
  <c r="N337" i="5"/>
  <c r="P337" i="5" s="1"/>
  <c r="N313" i="5"/>
  <c r="P313" i="5" s="1"/>
  <c r="N241" i="5"/>
  <c r="N217" i="5"/>
  <c r="N193" i="5"/>
  <c r="N169" i="5"/>
  <c r="N157" i="5"/>
  <c r="N133" i="5"/>
  <c r="N121" i="5"/>
  <c r="N97" i="5"/>
  <c r="N85" i="5"/>
  <c r="N61" i="5"/>
  <c r="N49" i="5"/>
  <c r="N37" i="5"/>
  <c r="N13" i="5"/>
  <c r="N1056" i="5"/>
  <c r="P1056" i="5" s="1"/>
  <c r="N1044" i="5"/>
  <c r="P1044" i="5" s="1"/>
  <c r="N1032" i="5"/>
  <c r="P1032" i="5" s="1"/>
  <c r="N1020" i="5"/>
  <c r="P1020" i="5" s="1"/>
  <c r="N1008" i="5"/>
  <c r="P1008" i="5" s="1"/>
  <c r="N996" i="5"/>
  <c r="P996" i="5" s="1"/>
  <c r="N984" i="5"/>
  <c r="P984" i="5" s="1"/>
  <c r="N960" i="5"/>
  <c r="P960" i="5" s="1"/>
  <c r="N948" i="5"/>
  <c r="P948" i="5" s="1"/>
  <c r="N936" i="5"/>
  <c r="P936" i="5" s="1"/>
  <c r="N912" i="5"/>
  <c r="P912" i="5" s="1"/>
  <c r="N900" i="5"/>
  <c r="P900" i="5" s="1"/>
  <c r="N888" i="5"/>
  <c r="P888" i="5" s="1"/>
  <c r="N1007" i="5"/>
  <c r="P1007" i="5" s="1"/>
  <c r="N995" i="5"/>
  <c r="P995" i="5" s="1"/>
  <c r="N983" i="5"/>
  <c r="P983" i="5" s="1"/>
  <c r="N971" i="5"/>
  <c r="P971" i="5" s="1"/>
  <c r="N959" i="5"/>
  <c r="P959" i="5" s="1"/>
  <c r="N947" i="5"/>
  <c r="P947" i="5" s="1"/>
  <c r="N935" i="5"/>
  <c r="P935" i="5" s="1"/>
  <c r="N923" i="5"/>
  <c r="P923" i="5" s="1"/>
  <c r="N911" i="5"/>
  <c r="P911" i="5" s="1"/>
  <c r="N899" i="5"/>
  <c r="P899" i="5" s="1"/>
  <c r="N887" i="5"/>
  <c r="P887" i="5" s="1"/>
  <c r="N875" i="5"/>
  <c r="N863" i="5"/>
  <c r="P863" i="5" s="1"/>
  <c r="N851" i="5"/>
  <c r="P851" i="5" s="1"/>
  <c r="N839" i="5"/>
  <c r="P839" i="5" s="1"/>
  <c r="N827" i="5"/>
  <c r="P827" i="5" s="1"/>
  <c r="N815" i="5"/>
  <c r="N803" i="5"/>
  <c r="P803" i="5" s="1"/>
  <c r="N791" i="5"/>
  <c r="P791" i="5" s="1"/>
  <c r="N779" i="5"/>
  <c r="P779" i="5" s="1"/>
  <c r="N767" i="5"/>
  <c r="P767" i="5" s="1"/>
  <c r="N755" i="5"/>
  <c r="P755" i="5" s="1"/>
  <c r="N743" i="5"/>
  <c r="P743" i="5" s="1"/>
  <c r="N731" i="5"/>
  <c r="P731" i="5" s="1"/>
  <c r="N719" i="5"/>
  <c r="P719" i="5" s="1"/>
  <c r="N707" i="5"/>
  <c r="P707" i="5" s="1"/>
  <c r="N695" i="5"/>
  <c r="P695" i="5" s="1"/>
  <c r="N683" i="5"/>
  <c r="P683" i="5" s="1"/>
  <c r="N671" i="5"/>
  <c r="P671" i="5" s="1"/>
  <c r="N659" i="5"/>
  <c r="P659" i="5" s="1"/>
  <c r="N647" i="5"/>
  <c r="P647" i="5" s="1"/>
  <c r="N635" i="5"/>
  <c r="P635" i="5" s="1"/>
  <c r="N623" i="5"/>
  <c r="P623" i="5" s="1"/>
  <c r="N611" i="5"/>
  <c r="P611" i="5" s="1"/>
  <c r="N599" i="5"/>
  <c r="N587" i="5"/>
  <c r="P587" i="5" s="1"/>
  <c r="N575" i="5"/>
  <c r="P575" i="5" s="1"/>
  <c r="N563" i="5"/>
  <c r="P563" i="5" s="1"/>
  <c r="N551" i="5"/>
  <c r="P551" i="5" s="1"/>
  <c r="N539" i="5"/>
  <c r="P539" i="5" s="1"/>
  <c r="N527" i="5"/>
  <c r="P527" i="5" s="1"/>
  <c r="N515" i="5"/>
  <c r="P515" i="5" s="1"/>
  <c r="N503" i="5"/>
  <c r="P503" i="5" s="1"/>
  <c r="N491" i="5"/>
  <c r="P491" i="5" s="1"/>
  <c r="N479" i="5"/>
  <c r="P479" i="5" s="1"/>
  <c r="N467" i="5"/>
  <c r="P467" i="5" s="1"/>
  <c r="N455" i="5"/>
  <c r="P455" i="5" s="1"/>
  <c r="N443" i="5"/>
  <c r="P443" i="5" s="1"/>
  <c r="N431" i="5"/>
  <c r="P431" i="5" s="1"/>
  <c r="N419" i="5"/>
  <c r="P419" i="5" s="1"/>
  <c r="N407" i="5"/>
  <c r="P407" i="5" s="1"/>
  <c r="N395" i="5"/>
  <c r="P395" i="5" s="1"/>
  <c r="N383" i="5"/>
  <c r="P383" i="5" s="1"/>
  <c r="N371" i="5"/>
  <c r="P371" i="5" s="1"/>
  <c r="N359" i="5"/>
  <c r="P359" i="5" s="1"/>
  <c r="N347" i="5"/>
  <c r="P347" i="5" s="1"/>
  <c r="N335" i="5"/>
  <c r="P335" i="5" s="1"/>
  <c r="N323" i="5"/>
  <c r="P323" i="5" s="1"/>
  <c r="N311" i="5"/>
  <c r="P311" i="5" s="1"/>
  <c r="N299" i="5"/>
  <c r="P299" i="5" s="1"/>
  <c r="N287" i="5"/>
  <c r="P287" i="5" s="1"/>
  <c r="N275" i="5"/>
  <c r="P275" i="5" s="1"/>
  <c r="N263" i="5"/>
  <c r="P263" i="5" s="1"/>
  <c r="N251" i="5"/>
  <c r="N239" i="5"/>
  <c r="N227" i="5"/>
  <c r="N215" i="5"/>
  <c r="N203" i="5"/>
  <c r="N191" i="5"/>
  <c r="N179" i="5"/>
  <c r="N167" i="5"/>
  <c r="N155" i="5"/>
  <c r="N143" i="5"/>
  <c r="N131" i="5"/>
  <c r="N119" i="5"/>
  <c r="N107" i="5"/>
  <c r="N95" i="5"/>
  <c r="N83" i="5"/>
  <c r="N71" i="5"/>
  <c r="N47" i="5"/>
  <c r="N23" i="5"/>
  <c r="N11" i="5"/>
  <c r="N994" i="5"/>
  <c r="P994" i="5" s="1"/>
  <c r="N982" i="5"/>
  <c r="P982" i="5" s="1"/>
  <c r="N970" i="5"/>
  <c r="P970" i="5" s="1"/>
  <c r="N958" i="5"/>
  <c r="P958" i="5" s="1"/>
  <c r="N946" i="5"/>
  <c r="P946" i="5" s="1"/>
  <c r="N934" i="5"/>
  <c r="P934" i="5" s="1"/>
  <c r="N922" i="5"/>
  <c r="P922" i="5" s="1"/>
  <c r="N910" i="5"/>
  <c r="P910" i="5" s="1"/>
  <c r="N898" i="5"/>
  <c r="P898" i="5" s="1"/>
  <c r="N886" i="5"/>
  <c r="P886" i="5" s="1"/>
  <c r="N874" i="5"/>
  <c r="P874" i="5" s="1"/>
  <c r="N862" i="5"/>
  <c r="N850" i="5"/>
  <c r="P850" i="5" s="1"/>
  <c r="N838" i="5"/>
  <c r="N826" i="5"/>
  <c r="P826" i="5" s="1"/>
  <c r="N814" i="5"/>
  <c r="P814" i="5" s="1"/>
  <c r="N802" i="5"/>
  <c r="P802" i="5" s="1"/>
  <c r="N790" i="5"/>
  <c r="P790" i="5" s="1"/>
  <c r="N778" i="5"/>
  <c r="N766" i="5"/>
  <c r="P766" i="5" s="1"/>
  <c r="N754" i="5"/>
  <c r="P754" i="5" s="1"/>
  <c r="N742" i="5"/>
  <c r="P742" i="5" s="1"/>
  <c r="N730" i="5"/>
  <c r="P730" i="5" s="1"/>
  <c r="N718" i="5"/>
  <c r="P718" i="5" s="1"/>
  <c r="N706" i="5"/>
  <c r="P706" i="5" s="1"/>
  <c r="N694" i="5"/>
  <c r="P694" i="5" s="1"/>
  <c r="N682" i="5"/>
  <c r="P682" i="5" s="1"/>
  <c r="N670" i="5"/>
  <c r="N658" i="5"/>
  <c r="P658" i="5" s="1"/>
  <c r="N646" i="5"/>
  <c r="P646" i="5" s="1"/>
  <c r="N634" i="5"/>
  <c r="P634" i="5" s="1"/>
  <c r="N622" i="5"/>
  <c r="P622" i="5" s="1"/>
  <c r="N610" i="5"/>
  <c r="P610" i="5" s="1"/>
  <c r="N598" i="5"/>
  <c r="P598" i="5" s="1"/>
  <c r="N586" i="5"/>
  <c r="P586" i="5" s="1"/>
  <c r="N574" i="5"/>
  <c r="P574" i="5" s="1"/>
  <c r="N562" i="5"/>
  <c r="P562" i="5" s="1"/>
  <c r="N550" i="5"/>
  <c r="P550" i="5" s="1"/>
  <c r="N538" i="5"/>
  <c r="P538" i="5" s="1"/>
  <c r="N526" i="5"/>
  <c r="P526" i="5" s="1"/>
  <c r="N514" i="5"/>
  <c r="P514" i="5" s="1"/>
  <c r="N502" i="5"/>
  <c r="P502" i="5" s="1"/>
  <c r="N490" i="5"/>
  <c r="P490" i="5" s="1"/>
  <c r="N478" i="5"/>
  <c r="N466" i="5"/>
  <c r="P466" i="5" s="1"/>
  <c r="N454" i="5"/>
  <c r="P454" i="5" s="1"/>
  <c r="N442" i="5"/>
  <c r="P442" i="5" s="1"/>
  <c r="N430" i="5"/>
  <c r="P430" i="5" s="1"/>
  <c r="N418" i="5"/>
  <c r="P418" i="5" s="1"/>
  <c r="N406" i="5"/>
  <c r="P406" i="5" s="1"/>
  <c r="N394" i="5"/>
  <c r="P394" i="5" s="1"/>
  <c r="N382" i="5"/>
  <c r="P382" i="5" s="1"/>
  <c r="N370" i="5"/>
  <c r="P370" i="5" s="1"/>
  <c r="N358" i="5"/>
  <c r="P358" i="5" s="1"/>
  <c r="N346" i="5"/>
  <c r="P346" i="5" s="1"/>
  <c r="N334" i="5"/>
  <c r="P334" i="5" s="1"/>
  <c r="N322" i="5"/>
  <c r="P322" i="5" s="1"/>
  <c r="N310" i="5"/>
  <c r="P310" i="5" s="1"/>
  <c r="N298" i="5"/>
  <c r="P298" i="5" s="1"/>
  <c r="N286" i="5"/>
  <c r="P286" i="5" s="1"/>
  <c r="N274" i="5"/>
  <c r="P274" i="5" s="1"/>
  <c r="N262" i="5"/>
  <c r="N250" i="5"/>
  <c r="N238" i="5"/>
  <c r="N226" i="5"/>
  <c r="N214" i="5"/>
  <c r="N202" i="5"/>
  <c r="N190" i="5"/>
  <c r="N178" i="5"/>
  <c r="N166" i="5"/>
  <c r="N154" i="5"/>
  <c r="N142" i="5"/>
  <c r="N130" i="5"/>
  <c r="N118" i="5"/>
  <c r="N106" i="5"/>
  <c r="N94" i="5"/>
  <c r="N82" i="5"/>
  <c r="N70" i="5"/>
  <c r="N58" i="5"/>
  <c r="N46" i="5"/>
  <c r="N34" i="5"/>
  <c r="N22" i="5"/>
  <c r="N10" i="5"/>
  <c r="N1041" i="5"/>
  <c r="P1041" i="5" s="1"/>
  <c r="N1029" i="5"/>
  <c r="P1029" i="5" s="1"/>
  <c r="N1017" i="5"/>
  <c r="P1017" i="5" s="1"/>
  <c r="N1005" i="5"/>
  <c r="P1005" i="5" s="1"/>
  <c r="N981" i="5"/>
  <c r="P981" i="5" s="1"/>
  <c r="N969" i="5"/>
  <c r="P969" i="5" s="1"/>
  <c r="N957" i="5"/>
  <c r="P957" i="5" s="1"/>
  <c r="N945" i="5"/>
  <c r="P945" i="5" s="1"/>
  <c r="N933" i="5"/>
  <c r="P933" i="5" s="1"/>
  <c r="N909" i="5"/>
  <c r="P909" i="5" s="1"/>
  <c r="N897" i="5"/>
  <c r="P897" i="5" s="1"/>
  <c r="N885" i="5"/>
  <c r="P885" i="5" s="1"/>
  <c r="N873" i="5"/>
  <c r="P873" i="5" s="1"/>
  <c r="N861" i="5"/>
  <c r="P861" i="5" s="1"/>
  <c r="N849" i="5"/>
  <c r="P849" i="5" s="1"/>
  <c r="N837" i="5"/>
  <c r="P837" i="5" s="1"/>
  <c r="N825" i="5"/>
  <c r="P825" i="5" s="1"/>
  <c r="N813" i="5"/>
  <c r="P813" i="5" s="1"/>
  <c r="N801" i="5"/>
  <c r="N789" i="5"/>
  <c r="P789" i="5" s="1"/>
  <c r="N777" i="5"/>
  <c r="P777" i="5" s="1"/>
  <c r="N765" i="5"/>
  <c r="P765" i="5" s="1"/>
  <c r="N753" i="5"/>
  <c r="P753" i="5" s="1"/>
  <c r="N741" i="5"/>
  <c r="P741" i="5" s="1"/>
  <c r="N729" i="5"/>
  <c r="P729" i="5" s="1"/>
  <c r="N717" i="5"/>
  <c r="P717" i="5" s="1"/>
  <c r="N705" i="5"/>
  <c r="P705" i="5" s="1"/>
  <c r="N693" i="5"/>
  <c r="P693" i="5" s="1"/>
  <c r="N681" i="5"/>
  <c r="P681" i="5" s="1"/>
  <c r="N669" i="5"/>
  <c r="N657" i="5"/>
  <c r="N645" i="5"/>
  <c r="P645" i="5" s="1"/>
  <c r="N633" i="5"/>
  <c r="P633" i="5" s="1"/>
  <c r="N621" i="5"/>
  <c r="P621" i="5" s="1"/>
  <c r="N609" i="5"/>
  <c r="P609" i="5" s="1"/>
  <c r="N597" i="5"/>
  <c r="P597" i="5" s="1"/>
  <c r="N585" i="5"/>
  <c r="P585" i="5" s="1"/>
  <c r="N573" i="5"/>
  <c r="P573" i="5" s="1"/>
  <c r="N561" i="5"/>
  <c r="P561" i="5" s="1"/>
  <c r="N549" i="5"/>
  <c r="P549" i="5" s="1"/>
  <c r="N537" i="5"/>
  <c r="P537" i="5" s="1"/>
  <c r="N525" i="5"/>
  <c r="P525" i="5" s="1"/>
  <c r="N513" i="5"/>
  <c r="P513" i="5" s="1"/>
  <c r="N501" i="5"/>
  <c r="P501" i="5" s="1"/>
  <c r="N489" i="5"/>
  <c r="P489" i="5" s="1"/>
  <c r="N477" i="5"/>
  <c r="P477" i="5" s="1"/>
  <c r="N465" i="5"/>
  <c r="P465" i="5" s="1"/>
  <c r="N453" i="5"/>
  <c r="P453" i="5" s="1"/>
  <c r="N441" i="5"/>
  <c r="P441" i="5" s="1"/>
  <c r="N429" i="5"/>
  <c r="P429" i="5" s="1"/>
  <c r="N417" i="5"/>
  <c r="P417" i="5" s="1"/>
  <c r="N405" i="5"/>
  <c r="P405" i="5" s="1"/>
  <c r="N393" i="5"/>
  <c r="P393" i="5" s="1"/>
  <c r="N381" i="5"/>
  <c r="P381" i="5" s="1"/>
  <c r="N369" i="5"/>
  <c r="N357" i="5"/>
  <c r="P357" i="5" s="1"/>
  <c r="N345" i="5"/>
  <c r="P345" i="5" s="1"/>
  <c r="N333" i="5"/>
  <c r="P333" i="5" s="1"/>
  <c r="N321" i="5"/>
  <c r="P321" i="5" s="1"/>
  <c r="N309" i="5"/>
  <c r="P309" i="5" s="1"/>
  <c r="N297" i="5"/>
  <c r="P297" i="5" s="1"/>
  <c r="N285" i="5"/>
  <c r="P285" i="5" s="1"/>
  <c r="N273" i="5"/>
  <c r="P273" i="5" s="1"/>
  <c r="N261" i="5"/>
  <c r="N249" i="5"/>
  <c r="N237" i="5"/>
  <c r="N225" i="5"/>
  <c r="N213" i="5"/>
  <c r="N201" i="5"/>
  <c r="N189" i="5"/>
  <c r="N177" i="5"/>
  <c r="N165" i="5"/>
  <c r="N153" i="5"/>
  <c r="N141" i="5"/>
  <c r="N129" i="5"/>
  <c r="N117" i="5"/>
  <c r="N105" i="5"/>
  <c r="N93" i="5"/>
  <c r="N81" i="5"/>
  <c r="N69" i="5"/>
  <c r="N57" i="5"/>
  <c r="N45" i="5"/>
  <c r="N21" i="5"/>
  <c r="N9" i="5"/>
  <c r="N876" i="5"/>
  <c r="P876" i="5" s="1"/>
  <c r="N864" i="5"/>
  <c r="P864" i="5" s="1"/>
  <c r="N852" i="5"/>
  <c r="P852" i="5" s="1"/>
  <c r="N828" i="5"/>
  <c r="P828" i="5" s="1"/>
  <c r="N816" i="5"/>
  <c r="N804" i="5"/>
  <c r="P804" i="5" s="1"/>
  <c r="N792" i="5"/>
  <c r="P792" i="5" s="1"/>
  <c r="N780" i="5"/>
  <c r="P780" i="5" s="1"/>
  <c r="N768" i="5"/>
  <c r="P768" i="5" s="1"/>
  <c r="N756" i="5"/>
  <c r="P756" i="5" s="1"/>
  <c r="N744" i="5"/>
  <c r="P744" i="5" s="1"/>
  <c r="N732" i="5"/>
  <c r="P732" i="5" s="1"/>
  <c r="N720" i="5"/>
  <c r="P720" i="5" s="1"/>
  <c r="N708" i="5"/>
  <c r="P708" i="5" s="1"/>
  <c r="N696" i="5"/>
  <c r="P696" i="5" s="1"/>
  <c r="N684" i="5"/>
  <c r="P684" i="5" s="1"/>
  <c r="N672" i="5"/>
  <c r="P672" i="5" s="1"/>
  <c r="N660" i="5"/>
  <c r="P660" i="5" s="1"/>
  <c r="N648" i="5"/>
  <c r="P648" i="5" s="1"/>
  <c r="N636" i="5"/>
  <c r="P636" i="5" s="1"/>
  <c r="N624" i="5"/>
  <c r="P624" i="5" s="1"/>
  <c r="N612" i="5"/>
  <c r="P612" i="5" s="1"/>
  <c r="N600" i="5"/>
  <c r="P600" i="5" s="1"/>
  <c r="N588" i="5"/>
  <c r="P588" i="5" s="1"/>
  <c r="N576" i="5"/>
  <c r="P576" i="5" s="1"/>
  <c r="N564" i="5"/>
  <c r="N552" i="5"/>
  <c r="P552" i="5" s="1"/>
  <c r="N540" i="5"/>
  <c r="P540" i="5" s="1"/>
  <c r="N528" i="5"/>
  <c r="P528" i="5" s="1"/>
  <c r="N516" i="5"/>
  <c r="P516" i="5" s="1"/>
  <c r="N504" i="5"/>
  <c r="P504" i="5" s="1"/>
  <c r="N492" i="5"/>
  <c r="P492" i="5" s="1"/>
  <c r="N480" i="5"/>
  <c r="P480" i="5" s="1"/>
  <c r="N468" i="5"/>
  <c r="P468" i="5" s="1"/>
  <c r="N456" i="5"/>
  <c r="P456" i="5" s="1"/>
  <c r="N444" i="5"/>
  <c r="P444" i="5" s="1"/>
  <c r="N432" i="5"/>
  <c r="P432" i="5" s="1"/>
  <c r="N420" i="5"/>
  <c r="P420" i="5" s="1"/>
  <c r="N408" i="5"/>
  <c r="P408" i="5" s="1"/>
  <c r="N396" i="5"/>
  <c r="P396" i="5" s="1"/>
  <c r="N384" i="5"/>
  <c r="P384" i="5" s="1"/>
  <c r="N372" i="5"/>
  <c r="P372" i="5" s="1"/>
  <c r="N360" i="5"/>
  <c r="P360" i="5" s="1"/>
  <c r="N348" i="5"/>
  <c r="P348" i="5" s="1"/>
  <c r="N336" i="5"/>
  <c r="P336" i="5" s="1"/>
  <c r="N324" i="5"/>
  <c r="P324" i="5" s="1"/>
  <c r="N312" i="5"/>
  <c r="P312" i="5" s="1"/>
  <c r="N300" i="5"/>
  <c r="P300" i="5" s="1"/>
  <c r="N288" i="5"/>
  <c r="P288" i="5" s="1"/>
  <c r="N276" i="5"/>
  <c r="P276" i="5" s="1"/>
  <c r="N264" i="5"/>
  <c r="P264" i="5" s="1"/>
  <c r="N252" i="5"/>
  <c r="N240" i="5"/>
  <c r="N228" i="5"/>
  <c r="N216" i="5"/>
  <c r="N204" i="5"/>
  <c r="N192" i="5"/>
  <c r="N180" i="5"/>
  <c r="N168" i="5"/>
  <c r="N156" i="5"/>
  <c r="N144" i="5"/>
  <c r="N132" i="5"/>
  <c r="N120" i="5"/>
  <c r="N108" i="5"/>
  <c r="N96" i="5"/>
  <c r="N84" i="5"/>
  <c r="N72" i="5"/>
  <c r="N48" i="5"/>
  <c r="N36" i="5"/>
  <c r="N24" i="5"/>
  <c r="N12" i="5"/>
  <c r="Q570" i="5"/>
  <c r="N992" i="5"/>
  <c r="P992" i="5" s="1"/>
  <c r="N980" i="5"/>
  <c r="P980" i="5" s="1"/>
  <c r="N968" i="5"/>
  <c r="P968" i="5" s="1"/>
  <c r="N956" i="5"/>
  <c r="P956" i="5" s="1"/>
  <c r="N944" i="5"/>
  <c r="P944" i="5" s="1"/>
  <c r="N932" i="5"/>
  <c r="P932" i="5" s="1"/>
  <c r="N920" i="5"/>
  <c r="P920" i="5" s="1"/>
  <c r="N908" i="5"/>
  <c r="P908" i="5" s="1"/>
  <c r="N896" i="5"/>
  <c r="P896" i="5" s="1"/>
  <c r="N884" i="5"/>
  <c r="P884" i="5" s="1"/>
  <c r="N872" i="5"/>
  <c r="P872" i="5" s="1"/>
  <c r="N860" i="5"/>
  <c r="P860" i="5" s="1"/>
  <c r="N848" i="5"/>
  <c r="P848" i="5" s="1"/>
  <c r="N836" i="5"/>
  <c r="P836" i="5" s="1"/>
  <c r="N824" i="5"/>
  <c r="P824" i="5" s="1"/>
  <c r="N812" i="5"/>
  <c r="P812" i="5" s="1"/>
  <c r="N800" i="5"/>
  <c r="P800" i="5" s="1"/>
  <c r="N788" i="5"/>
  <c r="P788" i="5" s="1"/>
  <c r="N776" i="5"/>
  <c r="P776" i="5" s="1"/>
  <c r="N764" i="5"/>
  <c r="P764" i="5" s="1"/>
  <c r="N752" i="5"/>
  <c r="P752" i="5" s="1"/>
  <c r="N740" i="5"/>
  <c r="P740" i="5" s="1"/>
  <c r="N728" i="5"/>
  <c r="P728" i="5" s="1"/>
  <c r="N716" i="5"/>
  <c r="P716" i="5" s="1"/>
  <c r="N704" i="5"/>
  <c r="P704" i="5" s="1"/>
  <c r="N692" i="5"/>
  <c r="P692" i="5" s="1"/>
  <c r="N680" i="5"/>
  <c r="N668" i="5"/>
  <c r="P668" i="5" s="1"/>
  <c r="N656" i="5"/>
  <c r="N644" i="5"/>
  <c r="P644" i="5" s="1"/>
  <c r="N632" i="5"/>
  <c r="P632" i="5" s="1"/>
  <c r="N620" i="5"/>
  <c r="N608" i="5"/>
  <c r="P608" i="5" s="1"/>
  <c r="N596" i="5"/>
  <c r="N584" i="5"/>
  <c r="N572" i="5"/>
  <c r="P572" i="5" s="1"/>
  <c r="N560" i="5"/>
  <c r="P560" i="5" s="1"/>
  <c r="N548" i="5"/>
  <c r="P548" i="5" s="1"/>
  <c r="N536" i="5"/>
  <c r="P536" i="5" s="1"/>
  <c r="N524" i="5"/>
  <c r="P524" i="5" s="1"/>
  <c r="N512" i="5"/>
  <c r="P512" i="5" s="1"/>
  <c r="N500" i="5"/>
  <c r="P500" i="5" s="1"/>
  <c r="N488" i="5"/>
  <c r="P488" i="5" s="1"/>
  <c r="N476" i="5"/>
  <c r="P476" i="5" s="1"/>
  <c r="N464" i="5"/>
  <c r="P464" i="5" s="1"/>
  <c r="N452" i="5"/>
  <c r="N440" i="5"/>
  <c r="P440" i="5" s="1"/>
  <c r="N428" i="5"/>
  <c r="P428" i="5" s="1"/>
  <c r="N416" i="5"/>
  <c r="P416" i="5" s="1"/>
  <c r="N404" i="5"/>
  <c r="P404" i="5" s="1"/>
  <c r="N392" i="5"/>
  <c r="P392" i="5" s="1"/>
  <c r="N380" i="5"/>
  <c r="P380" i="5" s="1"/>
  <c r="N368" i="5"/>
  <c r="P368" i="5" s="1"/>
  <c r="N356" i="5"/>
  <c r="P356" i="5" s="1"/>
  <c r="N344" i="5"/>
  <c r="P344" i="5" s="1"/>
  <c r="N332" i="5"/>
  <c r="P332" i="5" s="1"/>
  <c r="N320" i="5"/>
  <c r="P320" i="5" s="1"/>
  <c r="N308" i="5"/>
  <c r="P308" i="5" s="1"/>
  <c r="N296" i="5"/>
  <c r="P296" i="5" s="1"/>
  <c r="N284" i="5"/>
  <c r="P284" i="5" s="1"/>
  <c r="N272" i="5"/>
  <c r="P272" i="5" s="1"/>
  <c r="N260" i="5"/>
  <c r="N248" i="5"/>
  <c r="N236" i="5"/>
  <c r="N224" i="5"/>
  <c r="N212" i="5"/>
  <c r="N200" i="5"/>
  <c r="N188" i="5"/>
  <c r="N176" i="5"/>
  <c r="N164" i="5"/>
  <c r="N152" i="5"/>
  <c r="N140" i="5"/>
  <c r="N128" i="5"/>
  <c r="N116" i="5"/>
  <c r="N104" i="5"/>
  <c r="N92" i="5"/>
  <c r="N80" i="5"/>
  <c r="N68" i="5"/>
  <c r="N56" i="5"/>
  <c r="N44" i="5"/>
  <c r="N32" i="5"/>
  <c r="N20" i="5"/>
  <c r="N8" i="5"/>
  <c r="Q19" i="5"/>
  <c r="Q665" i="5"/>
  <c r="N979" i="5"/>
  <c r="P979" i="5" s="1"/>
  <c r="N967" i="5"/>
  <c r="P967" i="5" s="1"/>
  <c r="N955" i="5"/>
  <c r="P955" i="5" s="1"/>
  <c r="N943" i="5"/>
  <c r="P943" i="5" s="1"/>
  <c r="N931" i="5"/>
  <c r="P931" i="5" s="1"/>
  <c r="N919" i="5"/>
  <c r="P919" i="5" s="1"/>
  <c r="N907" i="5"/>
  <c r="P907" i="5" s="1"/>
  <c r="N895" i="5"/>
  <c r="P895" i="5" s="1"/>
  <c r="N883" i="5"/>
  <c r="P883" i="5" s="1"/>
  <c r="N871" i="5"/>
  <c r="P871" i="5" s="1"/>
  <c r="N859" i="5"/>
  <c r="P859" i="5" s="1"/>
  <c r="N847" i="5"/>
  <c r="P847" i="5" s="1"/>
  <c r="N835" i="5"/>
  <c r="P835" i="5" s="1"/>
  <c r="N823" i="5"/>
  <c r="P823" i="5" s="1"/>
  <c r="N811" i="5"/>
  <c r="P811" i="5" s="1"/>
  <c r="N799" i="5"/>
  <c r="N787" i="5"/>
  <c r="P787" i="5" s="1"/>
  <c r="N775" i="5"/>
  <c r="P775" i="5" s="1"/>
  <c r="N763" i="5"/>
  <c r="P763" i="5" s="1"/>
  <c r="N751" i="5"/>
  <c r="P751" i="5" s="1"/>
  <c r="N739" i="5"/>
  <c r="P739" i="5" s="1"/>
  <c r="N727" i="5"/>
  <c r="P727" i="5" s="1"/>
  <c r="N715" i="5"/>
  <c r="P715" i="5" s="1"/>
  <c r="N703" i="5"/>
  <c r="P703" i="5" s="1"/>
  <c r="N691" i="5"/>
  <c r="P691" i="5" s="1"/>
  <c r="N679" i="5"/>
  <c r="P679" i="5" s="1"/>
  <c r="N667" i="5"/>
  <c r="N655" i="5"/>
  <c r="P655" i="5" s="1"/>
  <c r="N643" i="5"/>
  <c r="P643" i="5" s="1"/>
  <c r="N631" i="5"/>
  <c r="P631" i="5" s="1"/>
  <c r="N619" i="5"/>
  <c r="P619" i="5" s="1"/>
  <c r="N607" i="5"/>
  <c r="P607" i="5" s="1"/>
  <c r="N595" i="5"/>
  <c r="P595" i="5" s="1"/>
  <c r="N583" i="5"/>
  <c r="P583" i="5" s="1"/>
  <c r="N571" i="5"/>
  <c r="P571" i="5" s="1"/>
  <c r="N559" i="5"/>
  <c r="P559" i="5" s="1"/>
  <c r="N547" i="5"/>
  <c r="P547" i="5" s="1"/>
  <c r="N535" i="5"/>
  <c r="P535" i="5" s="1"/>
  <c r="N523" i="5"/>
  <c r="P523" i="5" s="1"/>
  <c r="N511" i="5"/>
  <c r="P511" i="5" s="1"/>
  <c r="N499" i="5"/>
  <c r="P499" i="5" s="1"/>
  <c r="N487" i="5"/>
  <c r="P487" i="5" s="1"/>
  <c r="N475" i="5"/>
  <c r="P475" i="5" s="1"/>
  <c r="N463" i="5"/>
  <c r="P463" i="5" s="1"/>
  <c r="N451" i="5"/>
  <c r="P451" i="5" s="1"/>
  <c r="N439" i="5"/>
  <c r="P439" i="5" s="1"/>
  <c r="N427" i="5"/>
  <c r="P427" i="5" s="1"/>
  <c r="N415" i="5"/>
  <c r="P415" i="5" s="1"/>
  <c r="N403" i="5"/>
  <c r="P403" i="5" s="1"/>
  <c r="N391" i="5"/>
  <c r="P391" i="5" s="1"/>
  <c r="N379" i="5"/>
  <c r="P379" i="5" s="1"/>
  <c r="N367" i="5"/>
  <c r="P367" i="5" s="1"/>
  <c r="N355" i="5"/>
  <c r="P355" i="5" s="1"/>
  <c r="N343" i="5"/>
  <c r="P343" i="5" s="1"/>
  <c r="N331" i="5"/>
  <c r="P331" i="5" s="1"/>
  <c r="N319" i="5"/>
  <c r="P319" i="5" s="1"/>
  <c r="N307" i="5"/>
  <c r="P307" i="5" s="1"/>
  <c r="N295" i="5"/>
  <c r="P295" i="5" s="1"/>
  <c r="N283" i="5"/>
  <c r="P283" i="5" s="1"/>
  <c r="N271" i="5"/>
  <c r="P271" i="5" s="1"/>
  <c r="N259" i="5"/>
  <c r="N247" i="5"/>
  <c r="N235" i="5"/>
  <c r="N223" i="5"/>
  <c r="N211" i="5"/>
  <c r="N199" i="5"/>
  <c r="N187" i="5"/>
  <c r="N175" i="5"/>
  <c r="N163" i="5"/>
  <c r="N151" i="5"/>
  <c r="N139" i="5"/>
  <c r="N127" i="5"/>
  <c r="N115" i="5"/>
  <c r="N103" i="5"/>
  <c r="N91" i="5"/>
  <c r="N79" i="5"/>
  <c r="N67" i="5"/>
  <c r="N55" i="5"/>
  <c r="N43" i="5"/>
  <c r="N31" i="5"/>
  <c r="N19" i="5"/>
  <c r="N7" i="5"/>
  <c r="Q60" i="5"/>
  <c r="Q667" i="5"/>
  <c r="N906" i="5"/>
  <c r="P906" i="5" s="1"/>
  <c r="N894" i="5"/>
  <c r="P894" i="5" s="1"/>
  <c r="N882" i="5"/>
  <c r="P882" i="5" s="1"/>
  <c r="N870" i="5"/>
  <c r="P870" i="5" s="1"/>
  <c r="N858" i="5"/>
  <c r="P858" i="5" s="1"/>
  <c r="N846" i="5"/>
  <c r="P846" i="5" s="1"/>
  <c r="N834" i="5"/>
  <c r="P834" i="5" s="1"/>
  <c r="N822" i="5"/>
  <c r="P822" i="5" s="1"/>
  <c r="N810" i="5"/>
  <c r="P810" i="5" s="1"/>
  <c r="N798" i="5"/>
  <c r="N786" i="5"/>
  <c r="P786" i="5" s="1"/>
  <c r="N774" i="5"/>
  <c r="P774" i="5" s="1"/>
  <c r="N762" i="5"/>
  <c r="P762" i="5" s="1"/>
  <c r="N750" i="5"/>
  <c r="N738" i="5"/>
  <c r="P738" i="5" s="1"/>
  <c r="N726" i="5"/>
  <c r="P726" i="5" s="1"/>
  <c r="N714" i="5"/>
  <c r="P714" i="5" s="1"/>
  <c r="N702" i="5"/>
  <c r="P702" i="5" s="1"/>
  <c r="N690" i="5"/>
  <c r="P690" i="5" s="1"/>
  <c r="N678" i="5"/>
  <c r="P678" i="5" s="1"/>
  <c r="N666" i="5"/>
  <c r="P666" i="5" s="1"/>
  <c r="N654" i="5"/>
  <c r="P654" i="5" s="1"/>
  <c r="N642" i="5"/>
  <c r="P642" i="5" s="1"/>
  <c r="N630" i="5"/>
  <c r="P630" i="5" s="1"/>
  <c r="N618" i="5"/>
  <c r="P618" i="5" s="1"/>
  <c r="N606" i="5"/>
  <c r="P606" i="5" s="1"/>
  <c r="N594" i="5"/>
  <c r="P594" i="5" s="1"/>
  <c r="N582" i="5"/>
  <c r="P582" i="5" s="1"/>
  <c r="N570" i="5"/>
  <c r="P570" i="5" s="1"/>
  <c r="N558" i="5"/>
  <c r="P558" i="5" s="1"/>
  <c r="N546" i="5"/>
  <c r="P546" i="5" s="1"/>
  <c r="N534" i="5"/>
  <c r="P534" i="5" s="1"/>
  <c r="N522" i="5"/>
  <c r="P522" i="5" s="1"/>
  <c r="N510" i="5"/>
  <c r="P510" i="5" s="1"/>
  <c r="N498" i="5"/>
  <c r="P498" i="5" s="1"/>
  <c r="N486" i="5"/>
  <c r="P486" i="5" s="1"/>
  <c r="N474" i="5"/>
  <c r="P474" i="5" s="1"/>
  <c r="N462" i="5"/>
  <c r="N450" i="5"/>
  <c r="P450" i="5" s="1"/>
  <c r="N438" i="5"/>
  <c r="P438" i="5" s="1"/>
  <c r="N426" i="5"/>
  <c r="P426" i="5" s="1"/>
  <c r="N414" i="5"/>
  <c r="P414" i="5" s="1"/>
  <c r="N402" i="5"/>
  <c r="P402" i="5" s="1"/>
  <c r="N390" i="5"/>
  <c r="P390" i="5" s="1"/>
  <c r="N378" i="5"/>
  <c r="P378" i="5" s="1"/>
  <c r="N366" i="5"/>
  <c r="P366" i="5" s="1"/>
  <c r="N354" i="5"/>
  <c r="P354" i="5" s="1"/>
  <c r="N342" i="5"/>
  <c r="P342" i="5" s="1"/>
  <c r="N330" i="5"/>
  <c r="P330" i="5" s="1"/>
  <c r="N306" i="5"/>
  <c r="P306" i="5" s="1"/>
  <c r="N294" i="5"/>
  <c r="P294" i="5" s="1"/>
  <c r="N282" i="5"/>
  <c r="P282" i="5" s="1"/>
  <c r="N270" i="5"/>
  <c r="P270" i="5" s="1"/>
  <c r="N258" i="5"/>
  <c r="N246" i="5"/>
  <c r="N234" i="5"/>
  <c r="N222" i="5"/>
  <c r="N210" i="5"/>
  <c r="N198" i="5"/>
  <c r="N186" i="5"/>
  <c r="N174" i="5"/>
  <c r="N162" i="5"/>
  <c r="N150" i="5"/>
  <c r="N138" i="5"/>
  <c r="N126" i="5"/>
  <c r="N114" i="5"/>
  <c r="N102" i="5"/>
  <c r="N90" i="5"/>
  <c r="N78" i="5"/>
  <c r="N66" i="5"/>
  <c r="N54" i="5"/>
  <c r="N42" i="5"/>
  <c r="N30" i="5"/>
  <c r="N18" i="5"/>
  <c r="N6" i="5"/>
  <c r="Q262" i="5"/>
  <c r="Q735" i="5"/>
  <c r="N953" i="5"/>
  <c r="P953" i="5" s="1"/>
  <c r="N929" i="5"/>
  <c r="P929" i="5" s="1"/>
  <c r="N917" i="5"/>
  <c r="P917" i="5" s="1"/>
  <c r="N905" i="5"/>
  <c r="P905" i="5" s="1"/>
  <c r="N893" i="5"/>
  <c r="N881" i="5"/>
  <c r="P881" i="5" s="1"/>
  <c r="N869" i="5"/>
  <c r="P869" i="5" s="1"/>
  <c r="N857" i="5"/>
  <c r="P857" i="5" s="1"/>
  <c r="N845" i="5"/>
  <c r="P845" i="5" s="1"/>
  <c r="N833" i="5"/>
  <c r="P833" i="5" s="1"/>
  <c r="N821" i="5"/>
  <c r="P821" i="5" s="1"/>
  <c r="N809" i="5"/>
  <c r="P809" i="5" s="1"/>
  <c r="N797" i="5"/>
  <c r="P797" i="5" s="1"/>
  <c r="N785" i="5"/>
  <c r="N773" i="5"/>
  <c r="P773" i="5" s="1"/>
  <c r="N761" i="5"/>
  <c r="P761" i="5" s="1"/>
  <c r="N749" i="5"/>
  <c r="P749" i="5" s="1"/>
  <c r="N737" i="5"/>
  <c r="P737" i="5" s="1"/>
  <c r="N725" i="5"/>
  <c r="P725" i="5" s="1"/>
  <c r="N713" i="5"/>
  <c r="P713" i="5" s="1"/>
  <c r="N701" i="5"/>
  <c r="P701" i="5" s="1"/>
  <c r="N689" i="5"/>
  <c r="P689" i="5" s="1"/>
  <c r="N677" i="5"/>
  <c r="P677" i="5" s="1"/>
  <c r="N665" i="5"/>
  <c r="P665" i="5" s="1"/>
  <c r="N653" i="5"/>
  <c r="P653" i="5" s="1"/>
  <c r="N641" i="5"/>
  <c r="P641" i="5" s="1"/>
  <c r="N629" i="5"/>
  <c r="P629" i="5" s="1"/>
  <c r="N617" i="5"/>
  <c r="P617" i="5" s="1"/>
  <c r="N605" i="5"/>
  <c r="P605" i="5" s="1"/>
  <c r="N593" i="5"/>
  <c r="P593" i="5" s="1"/>
  <c r="N581" i="5"/>
  <c r="P581" i="5" s="1"/>
  <c r="N569" i="5"/>
  <c r="P569" i="5" s="1"/>
  <c r="N557" i="5"/>
  <c r="P557" i="5" s="1"/>
  <c r="N545" i="5"/>
  <c r="P545" i="5" s="1"/>
  <c r="N533" i="5"/>
  <c r="P533" i="5" s="1"/>
  <c r="N521" i="5"/>
  <c r="P521" i="5" s="1"/>
  <c r="N509" i="5"/>
  <c r="P509" i="5" s="1"/>
  <c r="N497" i="5"/>
  <c r="P497" i="5" s="1"/>
  <c r="N473" i="5"/>
  <c r="P473" i="5" s="1"/>
  <c r="N461" i="5"/>
  <c r="N449" i="5"/>
  <c r="P449" i="5" s="1"/>
  <c r="N437" i="5"/>
  <c r="P437" i="5" s="1"/>
  <c r="N425" i="5"/>
  <c r="P425" i="5" s="1"/>
  <c r="N413" i="5"/>
  <c r="P413" i="5" s="1"/>
  <c r="N401" i="5"/>
  <c r="P401" i="5" s="1"/>
  <c r="N389" i="5"/>
  <c r="P389" i="5" s="1"/>
  <c r="N377" i="5"/>
  <c r="P377" i="5" s="1"/>
  <c r="N365" i="5"/>
  <c r="P365" i="5" s="1"/>
  <c r="N353" i="5"/>
  <c r="P353" i="5" s="1"/>
  <c r="N341" i="5"/>
  <c r="P341" i="5" s="1"/>
  <c r="N329" i="5"/>
  <c r="P329" i="5" s="1"/>
  <c r="N317" i="5"/>
  <c r="P317" i="5" s="1"/>
  <c r="N305" i="5"/>
  <c r="P305" i="5" s="1"/>
  <c r="N293" i="5"/>
  <c r="P293" i="5" s="1"/>
  <c r="N281" i="5"/>
  <c r="P281" i="5" s="1"/>
  <c r="N269" i="5"/>
  <c r="P269" i="5" s="1"/>
  <c r="N257" i="5"/>
  <c r="N245" i="5"/>
  <c r="N233" i="5"/>
  <c r="N221" i="5"/>
  <c r="N209" i="5"/>
  <c r="N197" i="5"/>
  <c r="N185" i="5"/>
  <c r="N173" i="5"/>
  <c r="N161" i="5"/>
  <c r="N149" i="5"/>
  <c r="N137" i="5"/>
  <c r="N125" i="5"/>
  <c r="N113" i="5"/>
  <c r="N101" i="5"/>
  <c r="N89" i="5"/>
  <c r="N77" i="5"/>
  <c r="N65" i="5"/>
  <c r="N53" i="5"/>
  <c r="N41" i="5"/>
  <c r="N29" i="5"/>
  <c r="N17" i="5"/>
  <c r="Q337" i="5"/>
  <c r="Q747" i="5"/>
  <c r="N964" i="5"/>
  <c r="P964" i="5" s="1"/>
  <c r="N952" i="5"/>
  <c r="P952" i="5" s="1"/>
  <c r="N940" i="5"/>
  <c r="P940" i="5" s="1"/>
  <c r="N928" i="5"/>
  <c r="P928" i="5" s="1"/>
  <c r="N916" i="5"/>
  <c r="N904" i="5"/>
  <c r="P904" i="5" s="1"/>
  <c r="N892" i="5"/>
  <c r="P892" i="5" s="1"/>
  <c r="N880" i="5"/>
  <c r="N868" i="5"/>
  <c r="P868" i="5" s="1"/>
  <c r="N856" i="5"/>
  <c r="P856" i="5" s="1"/>
  <c r="N844" i="5"/>
  <c r="P844" i="5" s="1"/>
  <c r="N832" i="5"/>
  <c r="P832" i="5" s="1"/>
  <c r="N820" i="5"/>
  <c r="P820" i="5" s="1"/>
  <c r="N808" i="5"/>
  <c r="P808" i="5" s="1"/>
  <c r="N796" i="5"/>
  <c r="P796" i="5" s="1"/>
  <c r="N784" i="5"/>
  <c r="P784" i="5" s="1"/>
  <c r="N772" i="5"/>
  <c r="N760" i="5"/>
  <c r="P760" i="5" s="1"/>
  <c r="N748" i="5"/>
  <c r="P748" i="5" s="1"/>
  <c r="N736" i="5"/>
  <c r="P736" i="5" s="1"/>
  <c r="N724" i="5"/>
  <c r="P724" i="5" s="1"/>
  <c r="N712" i="5"/>
  <c r="P712" i="5" s="1"/>
  <c r="N700" i="5"/>
  <c r="P700" i="5" s="1"/>
  <c r="N688" i="5"/>
  <c r="P688" i="5" s="1"/>
  <c r="N676" i="5"/>
  <c r="P676" i="5" s="1"/>
  <c r="N664" i="5"/>
  <c r="N652" i="5"/>
  <c r="P652" i="5" s="1"/>
  <c r="N640" i="5"/>
  <c r="P640" i="5" s="1"/>
  <c r="N628" i="5"/>
  <c r="P628" i="5" s="1"/>
  <c r="N616" i="5"/>
  <c r="P616" i="5" s="1"/>
  <c r="N604" i="5"/>
  <c r="P604" i="5" s="1"/>
  <c r="N592" i="5"/>
  <c r="N580" i="5"/>
  <c r="N568" i="5"/>
  <c r="P568" i="5" s="1"/>
  <c r="N556" i="5"/>
  <c r="P556" i="5" s="1"/>
  <c r="N544" i="5"/>
  <c r="N532" i="5"/>
  <c r="P532" i="5" s="1"/>
  <c r="N520" i="5"/>
  <c r="P520" i="5" s="1"/>
  <c r="N508" i="5"/>
  <c r="P508" i="5" s="1"/>
  <c r="N496" i="5"/>
  <c r="P496" i="5" s="1"/>
  <c r="N484" i="5"/>
  <c r="P484" i="5" s="1"/>
  <c r="N472" i="5"/>
  <c r="N460" i="5"/>
  <c r="P460" i="5" s="1"/>
  <c r="N448" i="5"/>
  <c r="P448" i="5" s="1"/>
  <c r="N436" i="5"/>
  <c r="P436" i="5" s="1"/>
  <c r="N424" i="5"/>
  <c r="P424" i="5" s="1"/>
  <c r="N412" i="5"/>
  <c r="P412" i="5" s="1"/>
  <c r="N400" i="5"/>
  <c r="P400" i="5" s="1"/>
  <c r="N388" i="5"/>
  <c r="P388" i="5" s="1"/>
  <c r="N376" i="5"/>
  <c r="P376" i="5" s="1"/>
  <c r="N364" i="5"/>
  <c r="P364" i="5" s="1"/>
  <c r="N352" i="5"/>
  <c r="P352" i="5" s="1"/>
  <c r="N340" i="5"/>
  <c r="P340" i="5" s="1"/>
  <c r="N328" i="5"/>
  <c r="P328" i="5" s="1"/>
  <c r="N316" i="5"/>
  <c r="P316" i="5" s="1"/>
  <c r="N304" i="5"/>
  <c r="P304" i="5" s="1"/>
  <c r="N292" i="5"/>
  <c r="P292" i="5" s="1"/>
  <c r="N280" i="5"/>
  <c r="P280" i="5" s="1"/>
  <c r="N268" i="5"/>
  <c r="P268" i="5" s="1"/>
  <c r="N256" i="5"/>
  <c r="N244" i="5"/>
  <c r="N232" i="5"/>
  <c r="N220" i="5"/>
  <c r="N208" i="5"/>
  <c r="N196" i="5"/>
  <c r="N184" i="5"/>
  <c r="N172" i="5"/>
  <c r="N160" i="5"/>
  <c r="N148" i="5"/>
  <c r="N136" i="5"/>
  <c r="N124" i="5"/>
  <c r="N112" i="5"/>
  <c r="N100" i="5"/>
  <c r="N88" i="5"/>
  <c r="N76" i="5"/>
  <c r="N64" i="5"/>
  <c r="N52" i="5"/>
  <c r="N40" i="5"/>
  <c r="N28" i="5"/>
  <c r="N16" i="5"/>
  <c r="Q427" i="5"/>
  <c r="Q799" i="5"/>
  <c r="N987" i="5"/>
  <c r="P987" i="5" s="1"/>
  <c r="N975" i="5"/>
  <c r="P975" i="5" s="1"/>
  <c r="N963" i="5"/>
  <c r="P963" i="5" s="1"/>
  <c r="N951" i="5"/>
  <c r="P951" i="5" s="1"/>
  <c r="N939" i="5"/>
  <c r="P939" i="5" s="1"/>
  <c r="N927" i="5"/>
  <c r="P927" i="5" s="1"/>
  <c r="N915" i="5"/>
  <c r="P915" i="5" s="1"/>
  <c r="N903" i="5"/>
  <c r="P903" i="5" s="1"/>
  <c r="N891" i="5"/>
  <c r="P891" i="5" s="1"/>
  <c r="N879" i="5"/>
  <c r="P879" i="5" s="1"/>
  <c r="N867" i="5"/>
  <c r="P867" i="5" s="1"/>
  <c r="N855" i="5"/>
  <c r="N843" i="5"/>
  <c r="P843" i="5" s="1"/>
  <c r="N831" i="5"/>
  <c r="N819" i="5"/>
  <c r="P819" i="5" s="1"/>
  <c r="N807" i="5"/>
  <c r="P807" i="5" s="1"/>
  <c r="N795" i="5"/>
  <c r="P795" i="5" s="1"/>
  <c r="N783" i="5"/>
  <c r="P783" i="5" s="1"/>
  <c r="N771" i="5"/>
  <c r="P771" i="5" s="1"/>
  <c r="N759" i="5"/>
  <c r="P759" i="5" s="1"/>
  <c r="N747" i="5"/>
  <c r="N735" i="5"/>
  <c r="N723" i="5"/>
  <c r="P723" i="5" s="1"/>
  <c r="N711" i="5"/>
  <c r="P711" i="5" s="1"/>
  <c r="N699" i="5"/>
  <c r="P699" i="5" s="1"/>
  <c r="N687" i="5"/>
  <c r="P687" i="5" s="1"/>
  <c r="N675" i="5"/>
  <c r="P675" i="5" s="1"/>
  <c r="N663" i="5"/>
  <c r="P663" i="5" s="1"/>
  <c r="N651" i="5"/>
  <c r="P651" i="5" s="1"/>
  <c r="N639" i="5"/>
  <c r="P639" i="5" s="1"/>
  <c r="N627" i="5"/>
  <c r="P627" i="5" s="1"/>
  <c r="N615" i="5"/>
  <c r="P615" i="5" s="1"/>
  <c r="N603" i="5"/>
  <c r="P603" i="5" s="1"/>
  <c r="N591" i="5"/>
  <c r="P591" i="5" s="1"/>
  <c r="N579" i="5"/>
  <c r="P579" i="5" s="1"/>
  <c r="N567" i="5"/>
  <c r="P567" i="5" s="1"/>
  <c r="N555" i="5"/>
  <c r="P555" i="5" s="1"/>
  <c r="N543" i="5"/>
  <c r="P543" i="5" s="1"/>
  <c r="N531" i="5"/>
  <c r="P531" i="5" s="1"/>
  <c r="N519" i="5"/>
  <c r="N507" i="5"/>
  <c r="P507" i="5" s="1"/>
  <c r="N495" i="5"/>
  <c r="P495" i="5" s="1"/>
  <c r="N483" i="5"/>
  <c r="P483" i="5" s="1"/>
  <c r="N471" i="5"/>
  <c r="P471" i="5" s="1"/>
  <c r="N459" i="5"/>
  <c r="P459" i="5" s="1"/>
  <c r="N447" i="5"/>
  <c r="P447" i="5" s="1"/>
  <c r="N435" i="5"/>
  <c r="P435" i="5" s="1"/>
  <c r="N423" i="5"/>
  <c r="P423" i="5" s="1"/>
  <c r="N411" i="5"/>
  <c r="P411" i="5" s="1"/>
  <c r="N399" i="5"/>
  <c r="P399" i="5" s="1"/>
  <c r="N387" i="5"/>
  <c r="P387" i="5" s="1"/>
  <c r="N375" i="5"/>
  <c r="P375" i="5" s="1"/>
  <c r="N363" i="5"/>
  <c r="P363" i="5" s="1"/>
  <c r="N351" i="5"/>
  <c r="P351" i="5" s="1"/>
  <c r="N339" i="5"/>
  <c r="P339" i="5" s="1"/>
  <c r="N315" i="5"/>
  <c r="P315" i="5" s="1"/>
  <c r="N303" i="5"/>
  <c r="P303" i="5" s="1"/>
  <c r="N291" i="5"/>
  <c r="P291" i="5" s="1"/>
  <c r="N279" i="5"/>
  <c r="P279" i="5" s="1"/>
  <c r="N267" i="5"/>
  <c r="P267" i="5" s="1"/>
  <c r="N255" i="5"/>
  <c r="N243" i="5"/>
  <c r="N231" i="5"/>
  <c r="N219" i="5"/>
  <c r="N207" i="5"/>
  <c r="N195" i="5"/>
  <c r="N183" i="5"/>
  <c r="N171" i="5"/>
  <c r="N159" i="5"/>
  <c r="N147" i="5"/>
  <c r="N135" i="5"/>
  <c r="N123" i="5"/>
  <c r="N111" i="5"/>
  <c r="N99" i="5"/>
  <c r="N87" i="5"/>
  <c r="N75" i="5"/>
  <c r="N63" i="5"/>
  <c r="N51" i="5"/>
  <c r="N39" i="5"/>
  <c r="N27" i="5"/>
  <c r="N15" i="5"/>
  <c r="Q461" i="5"/>
  <c r="Q563" i="5"/>
  <c r="Q599" i="5"/>
  <c r="Q862" i="5"/>
  <c r="Q961" i="5"/>
  <c r="Q462" i="5"/>
  <c r="Q564" i="5"/>
  <c r="Q601" i="5"/>
  <c r="Q664" i="5"/>
  <c r="Q746" i="5"/>
  <c r="Q801" i="5"/>
  <c r="Q875" i="5"/>
  <c r="Q962" i="5"/>
  <c r="Q878" i="5"/>
  <c r="R878" i="5" s="1"/>
  <c r="S878" i="5" s="1"/>
  <c r="Q984" i="5"/>
  <c r="Q748" i="5"/>
  <c r="Q815" i="5"/>
  <c r="Q880" i="5"/>
  <c r="Q993" i="5"/>
  <c r="Q35" i="5"/>
  <c r="Q437" i="5"/>
  <c r="Q482" i="5"/>
  <c r="Q572" i="5"/>
  <c r="Q620" i="5"/>
  <c r="R620" i="5" s="1"/>
  <c r="Q669" i="5"/>
  <c r="Q750" i="5"/>
  <c r="Q816" i="5"/>
  <c r="Q892" i="5"/>
  <c r="Q1000" i="5"/>
  <c r="Q369" i="5"/>
  <c r="Q478" i="5"/>
  <c r="Q57" i="5"/>
  <c r="Q445" i="5"/>
  <c r="Q493" i="5"/>
  <c r="Q577" i="5"/>
  <c r="Q621" i="5"/>
  <c r="Q670" i="5"/>
  <c r="Q755" i="5"/>
  <c r="Q830" i="5"/>
  <c r="R830" i="5" s="1"/>
  <c r="Q893" i="5"/>
  <c r="Q1017" i="5"/>
  <c r="Q59" i="5"/>
  <c r="Q446" i="5"/>
  <c r="R446" i="5" s="1"/>
  <c r="Q519" i="5"/>
  <c r="Q580" i="5"/>
  <c r="Q622" i="5"/>
  <c r="Q674" i="5"/>
  <c r="Q757" i="5"/>
  <c r="Q831" i="5"/>
  <c r="Q897" i="5"/>
  <c r="R897" i="5" s="1"/>
  <c r="S897" i="5" s="1"/>
  <c r="Q1018" i="5"/>
  <c r="Q449" i="5"/>
  <c r="Q523" i="5"/>
  <c r="R523" i="5" s="1"/>
  <c r="S523" i="5" s="1"/>
  <c r="Q584" i="5"/>
  <c r="Q630" i="5"/>
  <c r="Q680" i="5"/>
  <c r="Q768" i="5"/>
  <c r="Q833" i="5"/>
  <c r="Q901" i="5"/>
  <c r="Q1020" i="5"/>
  <c r="Q68" i="5"/>
  <c r="Q452" i="5"/>
  <c r="R452" i="5" s="1"/>
  <c r="Q526" i="5"/>
  <c r="Q589" i="5"/>
  <c r="R589" i="5" s="1"/>
  <c r="Q631" i="5"/>
  <c r="Q703" i="5"/>
  <c r="Q772" i="5"/>
  <c r="Q838" i="5"/>
  <c r="Q902" i="5"/>
  <c r="R902" i="5" s="1"/>
  <c r="Q1021" i="5"/>
  <c r="Q73" i="5"/>
  <c r="R73" i="5" s="1"/>
  <c r="S73" i="5" s="1"/>
  <c r="Q454" i="5"/>
  <c r="Q537" i="5"/>
  <c r="Q590" i="5"/>
  <c r="R590" i="5" s="1"/>
  <c r="Q654" i="5"/>
  <c r="R654" i="5" s="1"/>
  <c r="S654" i="5" s="1"/>
  <c r="Q723" i="5"/>
  <c r="Q778" i="5"/>
  <c r="R778" i="5" s="1"/>
  <c r="Q853" i="5"/>
  <c r="Q916" i="5"/>
  <c r="Q1030" i="5"/>
  <c r="R1030" i="5" s="1"/>
  <c r="S1030" i="5" s="1"/>
  <c r="Q75" i="5"/>
  <c r="Q457" i="5"/>
  <c r="Q544" i="5"/>
  <c r="Q592" i="5"/>
  <c r="Q656" i="5"/>
  <c r="Q724" i="5"/>
  <c r="R724" i="5" s="1"/>
  <c r="S724" i="5" s="1"/>
  <c r="Q785" i="5"/>
  <c r="Q855" i="5"/>
  <c r="Q928" i="5"/>
  <c r="Q1043" i="5"/>
  <c r="R1043" i="5" s="1"/>
  <c r="S1043" i="5" s="1"/>
  <c r="Q234" i="5"/>
  <c r="Q459" i="5"/>
  <c r="Q553" i="5"/>
  <c r="Q596" i="5"/>
  <c r="Q657" i="5"/>
  <c r="Q727" i="5"/>
  <c r="Q798" i="5"/>
  <c r="Q857" i="5"/>
  <c r="Q949" i="5"/>
  <c r="R949" i="5" s="1"/>
  <c r="S949" i="5" s="1"/>
  <c r="Q1056" i="5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P4529" i="2"/>
  <c r="H3" i="1"/>
  <c r="I3" i="1"/>
  <c r="J3" i="1"/>
  <c r="K3" i="1"/>
  <c r="N9357" i="1"/>
  <c r="N9358" i="1"/>
  <c r="N9359" i="1"/>
  <c r="N9352" i="1"/>
  <c r="N9353" i="1"/>
  <c r="N9354" i="1"/>
  <c r="N9355" i="1"/>
  <c r="N9356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30" i="1"/>
  <c r="N9331" i="1"/>
  <c r="N9332" i="1"/>
  <c r="N9333" i="1"/>
  <c r="N9334" i="1"/>
  <c r="N9335" i="1"/>
  <c r="N9336" i="1"/>
  <c r="N9337" i="1"/>
  <c r="N9338" i="1"/>
  <c r="N9324" i="1"/>
  <c r="N9325" i="1"/>
  <c r="N9326" i="1"/>
  <c r="N9327" i="1"/>
  <c r="N9328" i="1"/>
  <c r="N9329" i="1"/>
  <c r="N9319" i="1"/>
  <c r="N9320" i="1"/>
  <c r="N9321" i="1"/>
  <c r="N9322" i="1"/>
  <c r="N9323" i="1"/>
  <c r="R526" i="5" l="1"/>
  <c r="S526" i="5" s="1"/>
  <c r="R816" i="5"/>
  <c r="R1056" i="5"/>
  <c r="S1056" i="5" s="1"/>
  <c r="R785" i="5"/>
  <c r="R862" i="5"/>
  <c r="O862" i="5" s="1"/>
  <c r="P862" i="5" s="1"/>
  <c r="R993" i="5"/>
  <c r="S993" i="5" s="1"/>
  <c r="R755" i="5"/>
  <c r="S755" i="5" s="1"/>
  <c r="R599" i="5"/>
  <c r="O599" i="5" s="1"/>
  <c r="P599" i="5" s="1"/>
  <c r="R723" i="5"/>
  <c r="S723" i="5" s="1"/>
  <c r="O25" i="5"/>
  <c r="R855" i="5"/>
  <c r="S855" i="5" s="1"/>
  <c r="R537" i="5"/>
  <c r="S537" i="5" s="1"/>
  <c r="R670" i="5"/>
  <c r="O670" i="5" s="1"/>
  <c r="P670" i="5" s="1"/>
  <c r="P196" i="5"/>
  <c r="O196" i="5"/>
  <c r="P125" i="5"/>
  <c r="O125" i="5"/>
  <c r="P30" i="5"/>
  <c r="O30" i="5"/>
  <c r="P120" i="5"/>
  <c r="O120" i="5"/>
  <c r="P99" i="5"/>
  <c r="O99" i="5"/>
  <c r="P243" i="5"/>
  <c r="O243" i="5"/>
  <c r="P112" i="5"/>
  <c r="O112" i="5"/>
  <c r="P256" i="5"/>
  <c r="O256" i="5"/>
  <c r="P137" i="5"/>
  <c r="O137" i="5"/>
  <c r="P42" i="5"/>
  <c r="O42" i="5"/>
  <c r="P186" i="5"/>
  <c r="O186" i="5"/>
  <c r="P127" i="5"/>
  <c r="O127" i="5"/>
  <c r="P128" i="5"/>
  <c r="O128" i="5"/>
  <c r="P132" i="5"/>
  <c r="O132" i="5"/>
  <c r="P141" i="5"/>
  <c r="O141" i="5"/>
  <c r="P130" i="5"/>
  <c r="O130" i="5"/>
  <c r="P143" i="5"/>
  <c r="O143" i="5"/>
  <c r="P169" i="5"/>
  <c r="O169" i="5"/>
  <c r="P109" i="5"/>
  <c r="O109" i="5"/>
  <c r="P158" i="5"/>
  <c r="O158" i="5"/>
  <c r="P110" i="5"/>
  <c r="O110" i="5"/>
  <c r="P52" i="5"/>
  <c r="O52" i="5"/>
  <c r="P244" i="5"/>
  <c r="O244" i="5"/>
  <c r="P115" i="5"/>
  <c r="O115" i="5"/>
  <c r="P111" i="5"/>
  <c r="O111" i="5"/>
  <c r="P255" i="5"/>
  <c r="O255" i="5"/>
  <c r="P124" i="5"/>
  <c r="O124" i="5"/>
  <c r="P149" i="5"/>
  <c r="O149" i="5"/>
  <c r="P54" i="5"/>
  <c r="O54" i="5"/>
  <c r="P198" i="5"/>
  <c r="O198" i="5"/>
  <c r="P139" i="5"/>
  <c r="O139" i="5"/>
  <c r="P140" i="5"/>
  <c r="O140" i="5"/>
  <c r="P144" i="5"/>
  <c r="O144" i="5"/>
  <c r="P153" i="5"/>
  <c r="O153" i="5"/>
  <c r="P142" i="5"/>
  <c r="O142" i="5"/>
  <c r="P11" i="5"/>
  <c r="O11" i="5"/>
  <c r="P155" i="5"/>
  <c r="O155" i="5"/>
  <c r="P193" i="5"/>
  <c r="O193" i="5"/>
  <c r="P145" i="5"/>
  <c r="O145" i="5"/>
  <c r="P194" i="5"/>
  <c r="O194" i="5"/>
  <c r="P50" i="5"/>
  <c r="O50" i="5"/>
  <c r="P146" i="5"/>
  <c r="O146" i="5"/>
  <c r="P116" i="5"/>
  <c r="O116" i="5"/>
  <c r="P118" i="5"/>
  <c r="O118" i="5"/>
  <c r="P123" i="5"/>
  <c r="O123" i="5"/>
  <c r="P136" i="5"/>
  <c r="O136" i="5"/>
  <c r="P17" i="5"/>
  <c r="O17" i="5"/>
  <c r="P161" i="5"/>
  <c r="O161" i="5"/>
  <c r="P66" i="5"/>
  <c r="O66" i="5"/>
  <c r="P210" i="5"/>
  <c r="O210" i="5"/>
  <c r="P7" i="5"/>
  <c r="O7" i="5"/>
  <c r="P151" i="5"/>
  <c r="O151" i="5"/>
  <c r="P8" i="5"/>
  <c r="O8" i="5"/>
  <c r="P152" i="5"/>
  <c r="O152" i="5"/>
  <c r="P12" i="5"/>
  <c r="O12" i="5"/>
  <c r="P156" i="5"/>
  <c r="O156" i="5"/>
  <c r="P9" i="5"/>
  <c r="O9" i="5"/>
  <c r="P165" i="5"/>
  <c r="O165" i="5"/>
  <c r="P10" i="5"/>
  <c r="O10" i="5"/>
  <c r="P154" i="5"/>
  <c r="O154" i="5"/>
  <c r="P23" i="5"/>
  <c r="O23" i="5"/>
  <c r="P167" i="5"/>
  <c r="O167" i="5"/>
  <c r="P13" i="5"/>
  <c r="O13" i="5"/>
  <c r="P217" i="5"/>
  <c r="O217" i="5"/>
  <c r="P181" i="5"/>
  <c r="O181" i="5"/>
  <c r="P230" i="5"/>
  <c r="O230" i="5"/>
  <c r="P86" i="5"/>
  <c r="O86" i="5"/>
  <c r="P182" i="5"/>
  <c r="O182" i="5"/>
  <c r="P39" i="5"/>
  <c r="O39" i="5"/>
  <c r="P174" i="5"/>
  <c r="O174" i="5"/>
  <c r="P259" i="5"/>
  <c r="O259" i="5"/>
  <c r="P131" i="5"/>
  <c r="O131" i="5"/>
  <c r="P157" i="5"/>
  <c r="O157" i="5"/>
  <c r="P74" i="5"/>
  <c r="O74" i="5"/>
  <c r="P135" i="5"/>
  <c r="O135" i="5"/>
  <c r="P148" i="5"/>
  <c r="O148" i="5"/>
  <c r="P29" i="5"/>
  <c r="O29" i="5"/>
  <c r="P173" i="5"/>
  <c r="O173" i="5"/>
  <c r="P78" i="5"/>
  <c r="O78" i="5"/>
  <c r="P222" i="5"/>
  <c r="O222" i="5"/>
  <c r="P19" i="5"/>
  <c r="O19" i="5"/>
  <c r="P163" i="5"/>
  <c r="O163" i="5"/>
  <c r="P20" i="5"/>
  <c r="O20" i="5"/>
  <c r="P164" i="5"/>
  <c r="O164" i="5"/>
  <c r="P24" i="5"/>
  <c r="O24" i="5"/>
  <c r="P168" i="5"/>
  <c r="O168" i="5"/>
  <c r="P21" i="5"/>
  <c r="O21" i="5"/>
  <c r="P177" i="5"/>
  <c r="O177" i="5"/>
  <c r="P22" i="5"/>
  <c r="O22" i="5"/>
  <c r="P166" i="5"/>
  <c r="O166" i="5"/>
  <c r="P35" i="5"/>
  <c r="O35" i="5"/>
  <c r="P179" i="5"/>
  <c r="O179" i="5"/>
  <c r="P37" i="5"/>
  <c r="O37" i="5"/>
  <c r="P241" i="5"/>
  <c r="O241" i="5"/>
  <c r="P205" i="5"/>
  <c r="O205" i="5"/>
  <c r="P122" i="5"/>
  <c r="O122" i="5"/>
  <c r="P218" i="5"/>
  <c r="O218" i="5"/>
  <c r="P87" i="5"/>
  <c r="O87" i="5"/>
  <c r="P260" i="5"/>
  <c r="O260" i="5"/>
  <c r="P147" i="5"/>
  <c r="O147" i="5"/>
  <c r="P16" i="5"/>
  <c r="O16" i="5"/>
  <c r="P160" i="5"/>
  <c r="O160" i="5"/>
  <c r="P41" i="5"/>
  <c r="O41" i="5"/>
  <c r="P185" i="5"/>
  <c r="O185" i="5"/>
  <c r="P90" i="5"/>
  <c r="O90" i="5"/>
  <c r="P234" i="5"/>
  <c r="O234" i="5"/>
  <c r="P31" i="5"/>
  <c r="O31" i="5"/>
  <c r="P175" i="5"/>
  <c r="O175" i="5"/>
  <c r="P32" i="5"/>
  <c r="O32" i="5"/>
  <c r="P176" i="5"/>
  <c r="O176" i="5"/>
  <c r="P36" i="5"/>
  <c r="O36" i="5"/>
  <c r="P180" i="5"/>
  <c r="O180" i="5"/>
  <c r="P45" i="5"/>
  <c r="O45" i="5"/>
  <c r="P189" i="5"/>
  <c r="O189" i="5"/>
  <c r="P34" i="5"/>
  <c r="O34" i="5"/>
  <c r="P178" i="5"/>
  <c r="O178" i="5"/>
  <c r="P47" i="5"/>
  <c r="O47" i="5"/>
  <c r="P191" i="5"/>
  <c r="O191" i="5"/>
  <c r="P49" i="5"/>
  <c r="O49" i="5"/>
  <c r="P229" i="5"/>
  <c r="O229" i="5"/>
  <c r="P170" i="5"/>
  <c r="O170" i="5"/>
  <c r="P254" i="5"/>
  <c r="O254" i="5"/>
  <c r="P183" i="5"/>
  <c r="O183" i="5"/>
  <c r="P77" i="5"/>
  <c r="O77" i="5"/>
  <c r="P231" i="5"/>
  <c r="O231" i="5"/>
  <c r="P100" i="5"/>
  <c r="O100" i="5"/>
  <c r="P129" i="5"/>
  <c r="O129" i="5"/>
  <c r="P15" i="5"/>
  <c r="O15" i="5"/>
  <c r="P159" i="5"/>
  <c r="O159" i="5"/>
  <c r="P28" i="5"/>
  <c r="O28" i="5"/>
  <c r="P172" i="5"/>
  <c r="O172" i="5"/>
  <c r="P53" i="5"/>
  <c r="O53" i="5"/>
  <c r="P197" i="5"/>
  <c r="O197" i="5"/>
  <c r="P102" i="5"/>
  <c r="O102" i="5"/>
  <c r="P246" i="5"/>
  <c r="O246" i="5"/>
  <c r="P43" i="5"/>
  <c r="O43" i="5"/>
  <c r="P187" i="5"/>
  <c r="O187" i="5"/>
  <c r="P44" i="5"/>
  <c r="O44" i="5"/>
  <c r="P188" i="5"/>
  <c r="O188" i="5"/>
  <c r="P48" i="5"/>
  <c r="O48" i="5"/>
  <c r="P192" i="5"/>
  <c r="O192" i="5"/>
  <c r="P57" i="5"/>
  <c r="O57" i="5"/>
  <c r="P201" i="5"/>
  <c r="O201" i="5"/>
  <c r="P46" i="5"/>
  <c r="O46" i="5"/>
  <c r="P190" i="5"/>
  <c r="O190" i="5"/>
  <c r="P59" i="5"/>
  <c r="O59" i="5"/>
  <c r="P203" i="5"/>
  <c r="O203" i="5"/>
  <c r="P61" i="5"/>
  <c r="O61" i="5"/>
  <c r="P253" i="5"/>
  <c r="O253" i="5"/>
  <c r="P206" i="5"/>
  <c r="O206" i="5"/>
  <c r="P14" i="5"/>
  <c r="O14" i="5"/>
  <c r="P134" i="5"/>
  <c r="O134" i="5"/>
  <c r="P27" i="5"/>
  <c r="O27" i="5"/>
  <c r="P171" i="5"/>
  <c r="O171" i="5"/>
  <c r="P40" i="5"/>
  <c r="O40" i="5"/>
  <c r="P184" i="5"/>
  <c r="O184" i="5"/>
  <c r="P65" i="5"/>
  <c r="O65" i="5"/>
  <c r="P209" i="5"/>
  <c r="O209" i="5"/>
  <c r="P114" i="5"/>
  <c r="O114" i="5"/>
  <c r="P258" i="5"/>
  <c r="O258" i="5"/>
  <c r="P55" i="5"/>
  <c r="O55" i="5"/>
  <c r="P199" i="5"/>
  <c r="O199" i="5"/>
  <c r="P56" i="5"/>
  <c r="O56" i="5"/>
  <c r="P200" i="5"/>
  <c r="O200" i="5"/>
  <c r="P60" i="5"/>
  <c r="O60" i="5"/>
  <c r="P204" i="5"/>
  <c r="O204" i="5"/>
  <c r="P69" i="5"/>
  <c r="O69" i="5"/>
  <c r="P213" i="5"/>
  <c r="O213" i="5"/>
  <c r="P58" i="5"/>
  <c r="O58" i="5"/>
  <c r="P202" i="5"/>
  <c r="O202" i="5"/>
  <c r="P71" i="5"/>
  <c r="O71" i="5"/>
  <c r="P215" i="5"/>
  <c r="O215" i="5"/>
  <c r="P73" i="5"/>
  <c r="O73" i="5"/>
  <c r="P242" i="5"/>
  <c r="O242" i="5"/>
  <c r="P221" i="5"/>
  <c r="O221" i="5"/>
  <c r="P126" i="5"/>
  <c r="O126" i="5"/>
  <c r="P67" i="5"/>
  <c r="O67" i="5"/>
  <c r="P211" i="5"/>
  <c r="O211" i="5"/>
  <c r="P68" i="5"/>
  <c r="O68" i="5"/>
  <c r="P212" i="5"/>
  <c r="O212" i="5"/>
  <c r="P72" i="5"/>
  <c r="O72" i="5"/>
  <c r="P216" i="5"/>
  <c r="O216" i="5"/>
  <c r="P81" i="5"/>
  <c r="O81" i="5"/>
  <c r="P225" i="5"/>
  <c r="O225" i="5"/>
  <c r="P70" i="5"/>
  <c r="O70" i="5"/>
  <c r="P214" i="5"/>
  <c r="O214" i="5"/>
  <c r="P83" i="5"/>
  <c r="O83" i="5"/>
  <c r="P227" i="5"/>
  <c r="O227" i="5"/>
  <c r="P85" i="5"/>
  <c r="O85" i="5"/>
  <c r="P223" i="5"/>
  <c r="O223" i="5"/>
  <c r="P80" i="5"/>
  <c r="O80" i="5"/>
  <c r="P93" i="5"/>
  <c r="O93" i="5"/>
  <c r="P63" i="5"/>
  <c r="O63" i="5"/>
  <c r="P207" i="5"/>
  <c r="O207" i="5"/>
  <c r="P76" i="5"/>
  <c r="O76" i="5"/>
  <c r="P220" i="5"/>
  <c r="O220" i="5"/>
  <c r="P101" i="5"/>
  <c r="O101" i="5"/>
  <c r="P245" i="5"/>
  <c r="O245" i="5"/>
  <c r="P6" i="5"/>
  <c r="O6" i="5"/>
  <c r="P150" i="5"/>
  <c r="O150" i="5"/>
  <c r="P91" i="5"/>
  <c r="O91" i="5"/>
  <c r="P235" i="5"/>
  <c r="O235" i="5"/>
  <c r="P92" i="5"/>
  <c r="O92" i="5"/>
  <c r="P236" i="5"/>
  <c r="O236" i="5"/>
  <c r="P96" i="5"/>
  <c r="O96" i="5"/>
  <c r="P240" i="5"/>
  <c r="O240" i="5"/>
  <c r="P105" i="5"/>
  <c r="O105" i="5"/>
  <c r="P249" i="5"/>
  <c r="O249" i="5"/>
  <c r="P94" i="5"/>
  <c r="O94" i="5"/>
  <c r="P238" i="5"/>
  <c r="O238" i="5"/>
  <c r="P107" i="5"/>
  <c r="O107" i="5"/>
  <c r="P251" i="5"/>
  <c r="O251" i="5"/>
  <c r="P121" i="5"/>
  <c r="O121" i="5"/>
  <c r="P62" i="5"/>
  <c r="O62" i="5"/>
  <c r="P51" i="5"/>
  <c r="O51" i="5"/>
  <c r="P195" i="5"/>
  <c r="O195" i="5"/>
  <c r="P64" i="5"/>
  <c r="O64" i="5"/>
  <c r="P208" i="5"/>
  <c r="O208" i="5"/>
  <c r="P89" i="5"/>
  <c r="O89" i="5"/>
  <c r="P233" i="5"/>
  <c r="O233" i="5"/>
  <c r="P138" i="5"/>
  <c r="O138" i="5"/>
  <c r="P79" i="5"/>
  <c r="O79" i="5"/>
  <c r="P224" i="5"/>
  <c r="O224" i="5"/>
  <c r="P84" i="5"/>
  <c r="O84" i="5"/>
  <c r="P228" i="5"/>
  <c r="O228" i="5"/>
  <c r="P237" i="5"/>
  <c r="O237" i="5"/>
  <c r="P82" i="5"/>
  <c r="O82" i="5"/>
  <c r="P226" i="5"/>
  <c r="O226" i="5"/>
  <c r="P95" i="5"/>
  <c r="O95" i="5"/>
  <c r="P239" i="5"/>
  <c r="O239" i="5"/>
  <c r="P97" i="5"/>
  <c r="O97" i="5"/>
  <c r="P75" i="5"/>
  <c r="O75" i="5"/>
  <c r="P219" i="5"/>
  <c r="O219" i="5"/>
  <c r="P88" i="5"/>
  <c r="O88" i="5"/>
  <c r="P232" i="5"/>
  <c r="O232" i="5"/>
  <c r="P113" i="5"/>
  <c r="O113" i="5"/>
  <c r="P257" i="5"/>
  <c r="O257" i="5"/>
  <c r="P18" i="5"/>
  <c r="O18" i="5"/>
  <c r="P162" i="5"/>
  <c r="O162" i="5"/>
  <c r="P103" i="5"/>
  <c r="O103" i="5"/>
  <c r="P247" i="5"/>
  <c r="O247" i="5"/>
  <c r="P104" i="5"/>
  <c r="O104" i="5"/>
  <c r="P248" i="5"/>
  <c r="O248" i="5"/>
  <c r="P108" i="5"/>
  <c r="O108" i="5"/>
  <c r="P252" i="5"/>
  <c r="O252" i="5"/>
  <c r="P117" i="5"/>
  <c r="O117" i="5"/>
  <c r="P261" i="5"/>
  <c r="O261" i="5"/>
  <c r="P106" i="5"/>
  <c r="O106" i="5"/>
  <c r="P250" i="5"/>
  <c r="O250" i="5"/>
  <c r="P119" i="5"/>
  <c r="O119" i="5"/>
  <c r="P133" i="5"/>
  <c r="O133" i="5"/>
  <c r="P5" i="5"/>
  <c r="O5" i="5"/>
  <c r="P98" i="5"/>
  <c r="O98" i="5"/>
  <c r="P26" i="5"/>
  <c r="O26" i="5"/>
  <c r="R234" i="5"/>
  <c r="S234" i="5" s="1"/>
  <c r="R577" i="5"/>
  <c r="S577" i="5" s="1"/>
  <c r="R833" i="5"/>
  <c r="S833" i="5" s="1"/>
  <c r="S599" i="5"/>
  <c r="S590" i="5"/>
  <c r="O590" i="5"/>
  <c r="P590" i="5" s="1"/>
  <c r="R35" i="5"/>
  <c r="S35" i="5" s="1"/>
  <c r="S862" i="5"/>
  <c r="S452" i="5"/>
  <c r="O452" i="5"/>
  <c r="P452" i="5" s="1"/>
  <c r="S446" i="5"/>
  <c r="O446" i="5"/>
  <c r="P446" i="5" s="1"/>
  <c r="R853" i="5"/>
  <c r="S853" i="5" s="1"/>
  <c r="R584" i="5"/>
  <c r="S778" i="5"/>
  <c r="O778" i="5"/>
  <c r="P778" i="5" s="1"/>
  <c r="R1000" i="5"/>
  <c r="S1000" i="5" s="1"/>
  <c r="R798" i="5"/>
  <c r="R461" i="5"/>
  <c r="S816" i="5"/>
  <c r="O816" i="5"/>
  <c r="P816" i="5" s="1"/>
  <c r="R454" i="5"/>
  <c r="S454" i="5" s="1"/>
  <c r="R757" i="5"/>
  <c r="S620" i="5"/>
  <c r="O620" i="5"/>
  <c r="P620" i="5" s="1"/>
  <c r="S785" i="5"/>
  <c r="O785" i="5"/>
  <c r="P785" i="5" s="1"/>
  <c r="S589" i="5"/>
  <c r="O589" i="5"/>
  <c r="P589" i="5" s="1"/>
  <c r="S830" i="5"/>
  <c r="O830" i="5"/>
  <c r="P830" i="5" s="1"/>
  <c r="R596" i="5"/>
  <c r="R493" i="5"/>
  <c r="S493" i="5" s="1"/>
  <c r="R1018" i="5"/>
  <c r="S1018" i="5" s="1"/>
  <c r="R553" i="5"/>
  <c r="S902" i="5"/>
  <c r="O902" i="5"/>
  <c r="P902" i="5" s="1"/>
  <c r="R580" i="5"/>
  <c r="R262" i="5"/>
  <c r="O262" i="5" s="1"/>
  <c r="P262" i="5" s="1"/>
  <c r="R601" i="5"/>
  <c r="R880" i="5"/>
  <c r="R592" i="5"/>
  <c r="R621" i="5"/>
  <c r="S621" i="5" s="1"/>
  <c r="R735" i="5"/>
  <c r="R928" i="5"/>
  <c r="S928" i="5" s="1"/>
  <c r="R815" i="5"/>
  <c r="R667" i="5"/>
  <c r="R449" i="5"/>
  <c r="S449" i="5" s="1"/>
  <c r="R893" i="5"/>
  <c r="R727" i="5"/>
  <c r="S727" i="5" s="1"/>
  <c r="R59" i="5"/>
  <c r="S59" i="5" s="1"/>
  <c r="R901" i="5"/>
  <c r="R799" i="5"/>
  <c r="R669" i="5"/>
  <c r="R656" i="5"/>
  <c r="R75" i="5"/>
  <c r="S75" i="5" s="1"/>
  <c r="R680" i="5"/>
  <c r="R519" i="5"/>
  <c r="R961" i="5"/>
  <c r="R5" i="5"/>
  <c r="S5" i="5" s="1"/>
  <c r="R19" i="5"/>
  <c r="S19" i="5" s="1"/>
  <c r="R750" i="5"/>
  <c r="R962" i="5"/>
  <c r="R1020" i="5"/>
  <c r="S1020" i="5" s="1"/>
  <c r="R674" i="5"/>
  <c r="S674" i="5" s="1"/>
  <c r="R457" i="5"/>
  <c r="R1021" i="5"/>
  <c r="S1021" i="5" s="1"/>
  <c r="R445" i="5"/>
  <c r="R916" i="5"/>
  <c r="R772" i="5"/>
  <c r="R703" i="5"/>
  <c r="S703" i="5" s="1"/>
  <c r="R369" i="5"/>
  <c r="R462" i="5"/>
  <c r="R12" i="5"/>
  <c r="S12" i="5" s="1"/>
  <c r="R984" i="5"/>
  <c r="S984" i="5" s="1"/>
  <c r="R68" i="5"/>
  <c r="S68" i="5" s="1"/>
  <c r="R875" i="5"/>
  <c r="R657" i="5"/>
  <c r="R572" i="5"/>
  <c r="S572" i="5" s="1"/>
  <c r="R801" i="5"/>
  <c r="R57" i="5"/>
  <c r="S57" i="5" s="1"/>
  <c r="R662" i="5"/>
  <c r="R459" i="5"/>
  <c r="S459" i="5" s="1"/>
  <c r="R478" i="5"/>
  <c r="R631" i="5"/>
  <c r="S631" i="5" s="1"/>
  <c r="R747" i="5"/>
  <c r="R665" i="5"/>
  <c r="S665" i="5" s="1"/>
  <c r="R892" i="5"/>
  <c r="S892" i="5" s="1"/>
  <c r="R748" i="5"/>
  <c r="S748" i="5" s="1"/>
  <c r="R337" i="5"/>
  <c r="S337" i="5" s="1"/>
  <c r="R60" i="5"/>
  <c r="S60" i="5" s="1"/>
  <c r="R427" i="5"/>
  <c r="S427" i="5" s="1"/>
  <c r="R622" i="5"/>
  <c r="S622" i="5" s="1"/>
  <c r="R768" i="5"/>
  <c r="S768" i="5" s="1"/>
  <c r="R437" i="5"/>
  <c r="S437" i="5" s="1"/>
  <c r="R1017" i="5"/>
  <c r="S1017" i="5" s="1"/>
  <c r="R838" i="5"/>
  <c r="R630" i="5"/>
  <c r="S630" i="5" s="1"/>
  <c r="R564" i="5"/>
  <c r="R570" i="5"/>
  <c r="S570" i="5" s="1"/>
  <c r="R809" i="5"/>
  <c r="S809" i="5" s="1"/>
  <c r="R563" i="5"/>
  <c r="S563" i="5" s="1"/>
  <c r="R831" i="5"/>
  <c r="R13" i="5"/>
  <c r="S13" i="5" s="1"/>
  <c r="R472" i="5"/>
  <c r="R544" i="5"/>
  <c r="R566" i="5"/>
  <c r="S566" i="5" s="1"/>
  <c r="R482" i="5"/>
  <c r="R746" i="5"/>
  <c r="R608" i="5"/>
  <c r="S608" i="5" s="1"/>
  <c r="R857" i="5"/>
  <c r="S857" i="5" s="1"/>
  <c r="R664" i="5"/>
  <c r="R617" i="5"/>
  <c r="S617" i="5" s="1"/>
  <c r="M3262" i="1"/>
  <c r="P10" i="1"/>
  <c r="P884" i="1"/>
  <c r="P1892" i="1"/>
  <c r="P1893" i="1"/>
  <c r="P1894" i="1"/>
  <c r="P1895" i="1"/>
  <c r="P1896" i="1"/>
  <c r="P1901" i="1"/>
  <c r="P1903" i="1"/>
  <c r="P1904" i="1"/>
  <c r="P1905" i="1"/>
  <c r="P1906" i="1"/>
  <c r="P1907" i="1"/>
  <c r="P1910" i="1"/>
  <c r="P1911" i="1"/>
  <c r="M4434" i="1"/>
  <c r="M3349" i="1"/>
  <c r="M3348" i="1"/>
  <c r="M3343" i="1"/>
  <c r="M3342" i="1"/>
  <c r="M3341" i="1"/>
  <c r="M3340" i="1"/>
  <c r="M3272" i="1"/>
  <c r="M3271" i="1"/>
  <c r="M3270" i="1"/>
  <c r="M3269" i="1"/>
  <c r="M3268" i="1"/>
  <c r="M3267" i="1"/>
  <c r="M3266" i="1"/>
  <c r="M3265" i="1"/>
  <c r="M3264" i="1"/>
  <c r="M3238" i="1"/>
  <c r="M3074" i="1"/>
  <c r="M3073" i="1"/>
  <c r="M3072" i="1"/>
  <c r="M3022" i="1"/>
  <c r="M3021" i="1"/>
  <c r="M3018" i="1"/>
  <c r="M3006" i="1"/>
  <c r="M3005" i="1"/>
  <c r="M3003" i="1"/>
  <c r="M3000" i="1"/>
  <c r="M2999" i="1"/>
  <c r="M2998" i="1"/>
  <c r="M2997" i="1"/>
  <c r="M2989" i="1"/>
  <c r="M2988" i="1"/>
  <c r="M2987" i="1"/>
  <c r="M2986" i="1"/>
  <c r="M2982" i="1"/>
  <c r="M2981" i="1"/>
  <c r="M2980" i="1"/>
  <c r="M2979" i="1"/>
  <c r="M2978" i="1"/>
  <c r="M2973" i="1"/>
  <c r="M2972" i="1"/>
  <c r="M2971" i="1"/>
  <c r="M2970" i="1"/>
  <c r="M2968" i="1"/>
  <c r="M2967" i="1"/>
  <c r="M2966" i="1"/>
  <c r="M2964" i="1"/>
  <c r="M2963" i="1"/>
  <c r="M2962" i="1"/>
  <c r="M2961" i="1"/>
  <c r="M2960" i="1"/>
  <c r="M2959" i="1"/>
  <c r="M2958" i="1"/>
  <c r="M2957" i="1"/>
  <c r="M2912" i="1"/>
  <c r="M2699" i="1"/>
  <c r="M2675" i="1"/>
  <c r="M2671" i="1"/>
  <c r="M2582" i="1"/>
  <c r="M2581" i="1"/>
  <c r="M2579" i="1"/>
  <c r="M2578" i="1"/>
  <c r="M2577" i="1"/>
  <c r="M2575" i="1"/>
  <c r="M2573" i="1"/>
  <c r="M2572" i="1"/>
  <c r="M2570" i="1"/>
  <c r="M2568" i="1"/>
  <c r="M2565" i="1"/>
  <c r="M2564" i="1"/>
  <c r="M2563" i="1"/>
  <c r="M2562" i="1"/>
  <c r="M2561" i="1"/>
  <c r="M2560" i="1"/>
  <c r="M2559" i="1"/>
  <c r="M2557" i="1"/>
  <c r="M2556" i="1"/>
  <c r="M2555" i="1"/>
  <c r="M2554" i="1"/>
  <c r="M2553" i="1"/>
  <c r="M2552" i="1"/>
  <c r="M2551" i="1"/>
  <c r="M2541" i="1"/>
  <c r="M2539" i="1"/>
  <c r="M2538" i="1"/>
  <c r="M2536" i="1"/>
  <c r="M2534" i="1"/>
  <c r="M2533" i="1"/>
  <c r="M2530" i="1"/>
  <c r="M2529" i="1"/>
  <c r="M2528" i="1"/>
  <c r="M2526" i="1"/>
  <c r="M2524" i="1"/>
  <c r="M2523" i="1"/>
  <c r="M2518" i="1"/>
  <c r="M2517" i="1"/>
  <c r="M2516" i="1"/>
  <c r="M2406" i="1"/>
  <c r="M2405" i="1"/>
  <c r="M2403" i="1"/>
  <c r="M2402" i="1"/>
  <c r="M2399" i="1"/>
  <c r="M2398" i="1"/>
  <c r="M2397" i="1"/>
  <c r="M2396" i="1"/>
  <c r="M2395" i="1"/>
  <c r="M2309" i="1"/>
  <c r="M2005" i="1"/>
  <c r="M2004" i="1"/>
  <c r="M2003" i="1"/>
  <c r="M2002" i="1"/>
  <c r="M2001" i="1"/>
  <c r="M2000" i="1"/>
  <c r="M1999" i="1"/>
  <c r="M1995" i="1"/>
  <c r="M1994" i="1"/>
  <c r="M1993" i="1"/>
  <c r="M1992" i="1"/>
  <c r="M1990" i="1"/>
  <c r="M1912" i="1"/>
  <c r="M1911" i="1"/>
  <c r="M1910" i="1"/>
  <c r="M1907" i="1"/>
  <c r="M1906" i="1"/>
  <c r="M1905" i="1"/>
  <c r="M1904" i="1"/>
  <c r="M1903" i="1"/>
  <c r="M1901" i="1"/>
  <c r="M1896" i="1"/>
  <c r="M1895" i="1"/>
  <c r="M1894" i="1"/>
  <c r="M1893" i="1"/>
  <c r="M1892" i="1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" i="2"/>
  <c r="N1083" i="2"/>
  <c r="N1282" i="2"/>
  <c r="O1282" i="2" s="1"/>
  <c r="R1282" i="2" s="1"/>
  <c r="N1235" i="2"/>
  <c r="O1235" i="2" s="1"/>
  <c r="R1235" i="2" s="1"/>
  <c r="N1092" i="2"/>
  <c r="O1092" i="2" s="1"/>
  <c r="R1092" i="2" s="1"/>
  <c r="N1033" i="2"/>
  <c r="O1033" i="2" s="1"/>
  <c r="R1033" i="2" s="1"/>
  <c r="N5406" i="2"/>
  <c r="O5406" i="2" s="1"/>
  <c r="N1725" i="2"/>
  <c r="O1725" i="2" s="1"/>
  <c r="R1725" i="2" s="1"/>
  <c r="N1724" i="2"/>
  <c r="O1724" i="2" s="1"/>
  <c r="R1724" i="2" s="1"/>
  <c r="N1720" i="2"/>
  <c r="O1720" i="2" s="1"/>
  <c r="R1720" i="2" s="1"/>
  <c r="N1585" i="2"/>
  <c r="O1585" i="2" s="1"/>
  <c r="R1585" i="2" s="1"/>
  <c r="N1564" i="2"/>
  <c r="O1564" i="2" s="1"/>
  <c r="R1564" i="2" s="1"/>
  <c r="N1550" i="2"/>
  <c r="O1550" i="2" s="1"/>
  <c r="R1550" i="2" s="1"/>
  <c r="N1541" i="2"/>
  <c r="O1541" i="2" s="1"/>
  <c r="R1541" i="2" s="1"/>
  <c r="N1535" i="2"/>
  <c r="O1535" i="2" s="1"/>
  <c r="R1535" i="2" s="1"/>
  <c r="N1510" i="2"/>
  <c r="O1510" i="2" s="1"/>
  <c r="R1510" i="2" s="1"/>
  <c r="N1493" i="2"/>
  <c r="O1493" i="2" s="1"/>
  <c r="R1493" i="2" s="1"/>
  <c r="N1471" i="2"/>
  <c r="O1471" i="2" s="1"/>
  <c r="R1471" i="2" s="1"/>
  <c r="N1426" i="2"/>
  <c r="O1426" i="2" s="1"/>
  <c r="R1426" i="2" s="1"/>
  <c r="N1402" i="2"/>
  <c r="O1402" i="2" s="1"/>
  <c r="R1402" i="2" s="1"/>
  <c r="N1346" i="2"/>
  <c r="O1346" i="2" s="1"/>
  <c r="R1346" i="2" s="1"/>
  <c r="N1278" i="2"/>
  <c r="O1278" i="2" s="1"/>
  <c r="R1278" i="2" s="1"/>
  <c r="N1271" i="2"/>
  <c r="O1271" i="2" s="1"/>
  <c r="R1271" i="2" s="1"/>
  <c r="N1229" i="2"/>
  <c r="O1229" i="2" s="1"/>
  <c r="R1229" i="2" s="1"/>
  <c r="N1227" i="2"/>
  <c r="O1227" i="2" s="1"/>
  <c r="R1227" i="2" s="1"/>
  <c r="N1206" i="2"/>
  <c r="O1206" i="2" s="1"/>
  <c r="R1206" i="2" s="1"/>
  <c r="N1197" i="2"/>
  <c r="O1197" i="2" s="1"/>
  <c r="R1197" i="2" s="1"/>
  <c r="N1137" i="2"/>
  <c r="O1137" i="2" s="1"/>
  <c r="R1137" i="2" s="1"/>
  <c r="N1135" i="2"/>
  <c r="O1135" i="2" s="1"/>
  <c r="R1135" i="2" s="1"/>
  <c r="N1095" i="2"/>
  <c r="O1095" i="2" s="1"/>
  <c r="R1095" i="2" s="1"/>
  <c r="N1076" i="2"/>
  <c r="O1076" i="2" s="1"/>
  <c r="R1076" i="2" s="1"/>
  <c r="N994" i="2"/>
  <c r="O994" i="2" s="1"/>
  <c r="R994" i="2" s="1"/>
  <c r="N4014" i="2"/>
  <c r="O4014" i="2" s="1"/>
  <c r="R4014" i="2" s="1"/>
  <c r="N4013" i="2"/>
  <c r="O4013" i="2" s="1"/>
  <c r="R4013" i="2" s="1"/>
  <c r="N3216" i="2"/>
  <c r="O3216" i="2" s="1"/>
  <c r="R3216" i="2" s="1"/>
  <c r="N3214" i="2"/>
  <c r="O3214" i="2" s="1"/>
  <c r="R3214" i="2" s="1"/>
  <c r="N3213" i="2"/>
  <c r="O3213" i="2" s="1"/>
  <c r="R3213" i="2" s="1"/>
  <c r="N3130" i="2"/>
  <c r="O3130" i="2" s="1"/>
  <c r="R3130" i="2" s="1"/>
  <c r="N3129" i="2"/>
  <c r="O3129" i="2" s="1"/>
  <c r="R3129" i="2" s="1"/>
  <c r="N3128" i="2"/>
  <c r="O3128" i="2" s="1"/>
  <c r="R3128" i="2" s="1"/>
  <c r="N3127" i="2"/>
  <c r="O3127" i="2" s="1"/>
  <c r="R3127" i="2" s="1"/>
  <c r="N2545" i="2"/>
  <c r="O2545" i="2" s="1"/>
  <c r="R2545" i="2" s="1"/>
  <c r="N2544" i="2"/>
  <c r="O2544" i="2" s="1"/>
  <c r="R2544" i="2" s="1"/>
  <c r="N2536" i="2"/>
  <c r="O2536" i="2" s="1"/>
  <c r="R2536" i="2" s="1"/>
  <c r="N2532" i="2"/>
  <c r="O2532" i="2" s="1"/>
  <c r="R2532" i="2" s="1"/>
  <c r="N2527" i="2"/>
  <c r="O2527" i="2" s="1"/>
  <c r="R2527" i="2" s="1"/>
  <c r="N2512" i="2"/>
  <c r="O2512" i="2" s="1"/>
  <c r="R2512" i="2" s="1"/>
  <c r="N2510" i="2"/>
  <c r="O2510" i="2" s="1"/>
  <c r="R2510" i="2" s="1"/>
  <c r="N2509" i="2"/>
  <c r="O2509" i="2" s="1"/>
  <c r="R2509" i="2" s="1"/>
  <c r="N2508" i="2"/>
  <c r="O2508" i="2" s="1"/>
  <c r="R2508" i="2" s="1"/>
  <c r="N2505" i="2"/>
  <c r="O2505" i="2" s="1"/>
  <c r="R2505" i="2" s="1"/>
  <c r="N2504" i="2"/>
  <c r="O2504" i="2" s="1"/>
  <c r="R2504" i="2" s="1"/>
  <c r="N2503" i="2"/>
  <c r="O2503" i="2" s="1"/>
  <c r="R2503" i="2" s="1"/>
  <c r="N2500" i="2"/>
  <c r="O2500" i="2" s="1"/>
  <c r="R2500" i="2" s="1"/>
  <c r="N2499" i="2"/>
  <c r="O2499" i="2" s="1"/>
  <c r="R2499" i="2" s="1"/>
  <c r="N2498" i="2"/>
  <c r="O2498" i="2" s="1"/>
  <c r="R2498" i="2" s="1"/>
  <c r="N2497" i="2"/>
  <c r="O2497" i="2" s="1"/>
  <c r="R2497" i="2" s="1"/>
  <c r="N2496" i="2"/>
  <c r="O2496" i="2" s="1"/>
  <c r="R2496" i="2" s="1"/>
  <c r="N2491" i="2"/>
  <c r="O2491" i="2" s="1"/>
  <c r="R2491" i="2" s="1"/>
  <c r="N2490" i="2"/>
  <c r="O2490" i="2" s="1"/>
  <c r="R2490" i="2" s="1"/>
  <c r="N2489" i="2"/>
  <c r="O2489" i="2" s="1"/>
  <c r="R2489" i="2" s="1"/>
  <c r="N2478" i="2"/>
  <c r="O2478" i="2" s="1"/>
  <c r="R2478" i="2" s="1"/>
  <c r="N2469" i="2"/>
  <c r="O2469" i="2" s="1"/>
  <c r="R2469" i="2" s="1"/>
  <c r="N2468" i="2"/>
  <c r="O2468" i="2" s="1"/>
  <c r="R2468" i="2" s="1"/>
  <c r="N2466" i="2"/>
  <c r="O2466" i="2" s="1"/>
  <c r="R2466" i="2" s="1"/>
  <c r="N2463" i="2"/>
  <c r="O2463" i="2" s="1"/>
  <c r="R2463" i="2" s="1"/>
  <c r="N2451" i="2"/>
  <c r="O2451" i="2" s="1"/>
  <c r="R2451" i="2" s="1"/>
  <c r="N2425" i="2"/>
  <c r="O2425" i="2" s="1"/>
  <c r="R2425" i="2" s="1"/>
  <c r="N2373" i="2"/>
  <c r="O2373" i="2" s="1"/>
  <c r="R2373" i="2" s="1"/>
  <c r="N2370" i="2"/>
  <c r="O2370" i="2" s="1"/>
  <c r="R2370" i="2" s="1"/>
  <c r="N2368" i="2"/>
  <c r="O2368" i="2" s="1"/>
  <c r="R2368" i="2" s="1"/>
  <c r="N2367" i="2"/>
  <c r="O2367" i="2" s="1"/>
  <c r="R2367" i="2" s="1"/>
  <c r="N2349" i="2"/>
  <c r="O2349" i="2" s="1"/>
  <c r="R2349" i="2" s="1"/>
  <c r="N2348" i="2"/>
  <c r="O2348" i="2" s="1"/>
  <c r="R2348" i="2" s="1"/>
  <c r="N2346" i="2"/>
  <c r="O2346" i="2" s="1"/>
  <c r="R2346" i="2" s="1"/>
  <c r="N2345" i="2"/>
  <c r="O2345" i="2" s="1"/>
  <c r="R2345" i="2" s="1"/>
  <c r="N2344" i="2"/>
  <c r="O2344" i="2" s="1"/>
  <c r="R2344" i="2" s="1"/>
  <c r="N2331" i="2"/>
  <c r="O2331" i="2" s="1"/>
  <c r="R2331" i="2" s="1"/>
  <c r="N2330" i="2"/>
  <c r="O2330" i="2" s="1"/>
  <c r="R2330" i="2" s="1"/>
  <c r="N2329" i="2"/>
  <c r="O2329" i="2" s="1"/>
  <c r="R2329" i="2" s="1"/>
  <c r="N2327" i="2"/>
  <c r="O2327" i="2" s="1"/>
  <c r="R2327" i="2" s="1"/>
  <c r="N2326" i="2"/>
  <c r="O2326" i="2" s="1"/>
  <c r="R2326" i="2" s="1"/>
  <c r="N2325" i="2"/>
  <c r="O2325" i="2" s="1"/>
  <c r="R2325" i="2" s="1"/>
  <c r="N2324" i="2"/>
  <c r="O2324" i="2" s="1"/>
  <c r="R2324" i="2" s="1"/>
  <c r="N2320" i="2"/>
  <c r="O2320" i="2" s="1"/>
  <c r="R2320" i="2" s="1"/>
  <c r="N2318" i="2"/>
  <c r="O2318" i="2" s="1"/>
  <c r="R2318" i="2" s="1"/>
  <c r="N2317" i="2"/>
  <c r="O2317" i="2" s="1"/>
  <c r="R2317" i="2" s="1"/>
  <c r="N2316" i="2"/>
  <c r="O2316" i="2" s="1"/>
  <c r="R2316" i="2" s="1"/>
  <c r="N2315" i="2"/>
  <c r="O2315" i="2" s="1"/>
  <c r="R2315" i="2" s="1"/>
  <c r="N2313" i="2"/>
  <c r="O2313" i="2" s="1"/>
  <c r="R2313" i="2" s="1"/>
  <c r="N2312" i="2"/>
  <c r="O2312" i="2" s="1"/>
  <c r="R2312" i="2" s="1"/>
  <c r="N2311" i="2"/>
  <c r="O2311" i="2" s="1"/>
  <c r="R2311" i="2" s="1"/>
  <c r="N2310" i="2"/>
  <c r="O2310" i="2" s="1"/>
  <c r="R2310" i="2" s="1"/>
  <c r="N2308" i="2"/>
  <c r="O2308" i="2" s="1"/>
  <c r="R2308" i="2" s="1"/>
  <c r="N2307" i="2"/>
  <c r="O2307" i="2" s="1"/>
  <c r="R2307" i="2" s="1"/>
  <c r="N2306" i="2"/>
  <c r="O2306" i="2" s="1"/>
  <c r="R2306" i="2" s="1"/>
  <c r="N2291" i="2"/>
  <c r="O2291" i="2" s="1"/>
  <c r="R2291" i="2" s="1"/>
  <c r="N2290" i="2"/>
  <c r="O2290" i="2" s="1"/>
  <c r="R2290" i="2" s="1"/>
  <c r="N2283" i="2"/>
  <c r="O2283" i="2" s="1"/>
  <c r="R2283" i="2" s="1"/>
  <c r="N2282" i="2"/>
  <c r="O2282" i="2" s="1"/>
  <c r="R2282" i="2" s="1"/>
  <c r="N2281" i="2"/>
  <c r="O2281" i="2" s="1"/>
  <c r="R2281" i="2" s="1"/>
  <c r="N2280" i="2"/>
  <c r="O2280" i="2" s="1"/>
  <c r="R2280" i="2" s="1"/>
  <c r="N2278" i="2"/>
  <c r="O2278" i="2" s="1"/>
  <c r="R2278" i="2" s="1"/>
  <c r="N2276" i="2"/>
  <c r="O2276" i="2" s="1"/>
  <c r="R2276" i="2" s="1"/>
  <c r="N2275" i="2"/>
  <c r="O2275" i="2" s="1"/>
  <c r="R2275" i="2" s="1"/>
  <c r="N2258" i="2"/>
  <c r="O2258" i="2" s="1"/>
  <c r="R2258" i="2" s="1"/>
  <c r="N2257" i="2"/>
  <c r="O2257" i="2" s="1"/>
  <c r="R2257" i="2" s="1"/>
  <c r="N2256" i="2"/>
  <c r="O2256" i="2" s="1"/>
  <c r="R2256" i="2" s="1"/>
  <c r="N2255" i="2"/>
  <c r="O2255" i="2" s="1"/>
  <c r="R2255" i="2" s="1"/>
  <c r="N2234" i="2"/>
  <c r="O2234" i="2" s="1"/>
  <c r="R2234" i="2" s="1"/>
  <c r="N2233" i="2"/>
  <c r="O2233" i="2" s="1"/>
  <c r="R2233" i="2" s="1"/>
  <c r="N2232" i="2"/>
  <c r="O2232" i="2" s="1"/>
  <c r="R2232" i="2" s="1"/>
  <c r="N2231" i="2"/>
  <c r="O2231" i="2" s="1"/>
  <c r="R2231" i="2" s="1"/>
  <c r="N2230" i="2"/>
  <c r="O2230" i="2" s="1"/>
  <c r="R2230" i="2" s="1"/>
  <c r="N2228" i="2"/>
  <c r="O2228" i="2" s="1"/>
  <c r="R2228" i="2" s="1"/>
  <c r="N2218" i="2"/>
  <c r="O2218" i="2" s="1"/>
  <c r="R2218" i="2" s="1"/>
  <c r="N2201" i="2"/>
  <c r="O2201" i="2" s="1"/>
  <c r="R2201" i="2" s="1"/>
  <c r="N2200" i="2"/>
  <c r="O2200" i="2" s="1"/>
  <c r="R2200" i="2" s="1"/>
  <c r="N2199" i="2"/>
  <c r="O2199" i="2" s="1"/>
  <c r="R2199" i="2" s="1"/>
  <c r="N2198" i="2"/>
  <c r="O2198" i="2" s="1"/>
  <c r="R2198" i="2" s="1"/>
  <c r="N2197" i="2"/>
  <c r="O2197" i="2" s="1"/>
  <c r="R2197" i="2" s="1"/>
  <c r="N2195" i="2"/>
  <c r="O2195" i="2" s="1"/>
  <c r="R2195" i="2" s="1"/>
  <c r="N2184" i="2"/>
  <c r="O2184" i="2" s="1"/>
  <c r="R2184" i="2" s="1"/>
  <c r="N2183" i="2"/>
  <c r="O2183" i="2" s="1"/>
  <c r="R2183" i="2" s="1"/>
  <c r="N2182" i="2"/>
  <c r="O2182" i="2" s="1"/>
  <c r="R2182" i="2" s="1"/>
  <c r="N2181" i="2"/>
  <c r="O2181" i="2" s="1"/>
  <c r="R2181" i="2" s="1"/>
  <c r="N2170" i="2"/>
  <c r="O2170" i="2" s="1"/>
  <c r="R2170" i="2" s="1"/>
  <c r="N2169" i="2"/>
  <c r="O2169" i="2" s="1"/>
  <c r="R2169" i="2" s="1"/>
  <c r="N2162" i="2"/>
  <c r="O2162" i="2" s="1"/>
  <c r="R2162" i="2" s="1"/>
  <c r="N2161" i="2"/>
  <c r="O2161" i="2" s="1"/>
  <c r="R2161" i="2" s="1"/>
  <c r="N2160" i="2"/>
  <c r="O2160" i="2" s="1"/>
  <c r="R2160" i="2" s="1"/>
  <c r="N2159" i="2"/>
  <c r="O2159" i="2" s="1"/>
  <c r="R2159" i="2" s="1"/>
  <c r="N2123" i="2"/>
  <c r="O2123" i="2" s="1"/>
  <c r="R2123" i="2" s="1"/>
  <c r="N2122" i="2"/>
  <c r="O2122" i="2" s="1"/>
  <c r="R2122" i="2" s="1"/>
  <c r="N2100" i="2"/>
  <c r="O2100" i="2" s="1"/>
  <c r="R2100" i="2" s="1"/>
  <c r="N2089" i="2"/>
  <c r="O2089" i="2" s="1"/>
  <c r="R2089" i="2" s="1"/>
  <c r="N2053" i="2"/>
  <c r="O2053" i="2" s="1"/>
  <c r="R2053" i="2" s="1"/>
  <c r="N2048" i="2"/>
  <c r="O2048" i="2" s="1"/>
  <c r="R2048" i="2" s="1"/>
  <c r="N2042" i="2"/>
  <c r="O2042" i="2" s="1"/>
  <c r="R2042" i="2" s="1"/>
  <c r="N2041" i="2"/>
  <c r="O2041" i="2" s="1"/>
  <c r="R2041" i="2" s="1"/>
  <c r="N2009" i="2"/>
  <c r="O2009" i="2" s="1"/>
  <c r="R2009" i="2" s="1"/>
  <c r="N2008" i="2"/>
  <c r="O2008" i="2" s="1"/>
  <c r="R2008" i="2" s="1"/>
  <c r="N2001" i="2"/>
  <c r="O2001" i="2" s="1"/>
  <c r="R2001" i="2" s="1"/>
  <c r="N2000" i="2"/>
  <c r="O2000" i="2" s="1"/>
  <c r="R2000" i="2" s="1"/>
  <c r="N1998" i="2"/>
  <c r="O1998" i="2" s="1"/>
  <c r="R1998" i="2" s="1"/>
  <c r="N1997" i="2"/>
  <c r="O1997" i="2" s="1"/>
  <c r="R1997" i="2" s="1"/>
  <c r="N1990" i="2"/>
  <c r="O1990" i="2" s="1"/>
  <c r="R1990" i="2" s="1"/>
  <c r="N1982" i="2"/>
  <c r="O1982" i="2" s="1"/>
  <c r="R1982" i="2" s="1"/>
  <c r="N1955" i="2"/>
  <c r="O1955" i="2" s="1"/>
  <c r="R1955" i="2" s="1"/>
  <c r="N1952" i="2"/>
  <c r="O1952" i="2" s="1"/>
  <c r="R1952" i="2" s="1"/>
  <c r="N1949" i="2"/>
  <c r="O1949" i="2" s="1"/>
  <c r="R1949" i="2" s="1"/>
  <c r="N1933" i="2"/>
  <c r="O1933" i="2" s="1"/>
  <c r="R1933" i="2" s="1"/>
  <c r="N1911" i="2"/>
  <c r="O1911" i="2" s="1"/>
  <c r="R1911" i="2" s="1"/>
  <c r="N1882" i="2"/>
  <c r="O1882" i="2" s="1"/>
  <c r="R1882" i="2" s="1"/>
  <c r="N1877" i="2"/>
  <c r="O1877" i="2" s="1"/>
  <c r="R1877" i="2" s="1"/>
  <c r="N1874" i="2"/>
  <c r="O1874" i="2" s="1"/>
  <c r="R1874" i="2" s="1"/>
  <c r="N1873" i="2"/>
  <c r="O1873" i="2" s="1"/>
  <c r="R1873" i="2" s="1"/>
  <c r="N1872" i="2"/>
  <c r="O1872" i="2" s="1"/>
  <c r="R1872" i="2" s="1"/>
  <c r="N1868" i="2"/>
  <c r="O1868" i="2" s="1"/>
  <c r="R1868" i="2" s="1"/>
  <c r="N1862" i="2"/>
  <c r="O1862" i="2" s="1"/>
  <c r="R1862" i="2" s="1"/>
  <c r="N1846" i="2"/>
  <c r="O1846" i="2" s="1"/>
  <c r="R1846" i="2" s="1"/>
  <c r="N1831" i="2"/>
  <c r="O1831" i="2" s="1"/>
  <c r="R1831" i="2" s="1"/>
  <c r="N1830" i="2"/>
  <c r="O1830" i="2" s="1"/>
  <c r="R1830" i="2" s="1"/>
  <c r="N1824" i="2"/>
  <c r="O1824" i="2" s="1"/>
  <c r="R1824" i="2" s="1"/>
  <c r="N1815" i="2"/>
  <c r="O1815" i="2" s="1"/>
  <c r="R1815" i="2" s="1"/>
  <c r="N1793" i="2"/>
  <c r="O1793" i="2" s="1"/>
  <c r="R1793" i="2" s="1"/>
  <c r="N1792" i="2"/>
  <c r="O1792" i="2" s="1"/>
  <c r="R1792" i="2" s="1"/>
  <c r="N1787" i="2"/>
  <c r="O1787" i="2" s="1"/>
  <c r="R1787" i="2" s="1"/>
  <c r="N1786" i="2"/>
  <c r="O1786" i="2" s="1"/>
  <c r="R1786" i="2" s="1"/>
  <c r="N1783" i="2"/>
  <c r="O1783" i="2" s="1"/>
  <c r="R1783" i="2" s="1"/>
  <c r="N1746" i="2"/>
  <c r="O1746" i="2" s="1"/>
  <c r="R1746" i="2" s="1"/>
  <c r="N1744" i="2"/>
  <c r="O1744" i="2" s="1"/>
  <c r="R1744" i="2" s="1"/>
  <c r="N1742" i="2"/>
  <c r="O1742" i="2" s="1"/>
  <c r="R1742" i="2" s="1"/>
  <c r="N1741" i="2"/>
  <c r="O1741" i="2" s="1"/>
  <c r="R1741" i="2" s="1"/>
  <c r="N1736" i="2"/>
  <c r="O1736" i="2" s="1"/>
  <c r="R1736" i="2" s="1"/>
  <c r="N1723" i="2"/>
  <c r="O1723" i="2" s="1"/>
  <c r="R1723" i="2" s="1"/>
  <c r="N1722" i="2"/>
  <c r="O1722" i="2" s="1"/>
  <c r="R1722" i="2" s="1"/>
  <c r="N1721" i="2"/>
  <c r="O1721" i="2" s="1"/>
  <c r="R1721" i="2" s="1"/>
  <c r="N1716" i="2"/>
  <c r="O1716" i="2" s="1"/>
  <c r="R1716" i="2" s="1"/>
  <c r="N1715" i="2"/>
  <c r="O1715" i="2" s="1"/>
  <c r="R1715" i="2" s="1"/>
  <c r="N1714" i="2"/>
  <c r="O1714" i="2" s="1"/>
  <c r="R1714" i="2" s="1"/>
  <c r="N1708" i="2"/>
  <c r="O1708" i="2" s="1"/>
  <c r="R1708" i="2" s="1"/>
  <c r="N1707" i="2"/>
  <c r="O1707" i="2" s="1"/>
  <c r="R1707" i="2" s="1"/>
  <c r="N1706" i="2"/>
  <c r="O1706" i="2" s="1"/>
  <c r="R1706" i="2" s="1"/>
  <c r="N1669" i="2"/>
  <c r="O1669" i="2" s="1"/>
  <c r="R1669" i="2" s="1"/>
  <c r="N1661" i="2"/>
  <c r="O1661" i="2" s="1"/>
  <c r="R1661" i="2" s="1"/>
  <c r="N1590" i="2"/>
  <c r="O1590" i="2" s="1"/>
  <c r="R1590" i="2" s="1"/>
  <c r="N1589" i="2"/>
  <c r="O1589" i="2" s="1"/>
  <c r="R1589" i="2" s="1"/>
  <c r="N1587" i="2"/>
  <c r="O1587" i="2" s="1"/>
  <c r="R1587" i="2" s="1"/>
  <c r="N1586" i="2"/>
  <c r="O1586" i="2" s="1"/>
  <c r="R1586" i="2" s="1"/>
  <c r="N1583" i="2"/>
  <c r="O1583" i="2" s="1"/>
  <c r="R1583" i="2" s="1"/>
  <c r="N1567" i="2"/>
  <c r="O1567" i="2" s="1"/>
  <c r="R1567" i="2" s="1"/>
  <c r="N1566" i="2"/>
  <c r="O1566" i="2" s="1"/>
  <c r="R1566" i="2" s="1"/>
  <c r="N1565" i="2"/>
  <c r="O1565" i="2" s="1"/>
  <c r="R1565" i="2" s="1"/>
  <c r="N1549" i="2"/>
  <c r="O1549" i="2" s="1"/>
  <c r="R1549" i="2" s="1"/>
  <c r="N1548" i="2"/>
  <c r="O1548" i="2" s="1"/>
  <c r="R1548" i="2" s="1"/>
  <c r="N1546" i="2"/>
  <c r="O1546" i="2" s="1"/>
  <c r="R1546" i="2" s="1"/>
  <c r="N1543" i="2"/>
  <c r="O1543" i="2" s="1"/>
  <c r="R1543" i="2" s="1"/>
  <c r="N1540" i="2"/>
  <c r="O1540" i="2" s="1"/>
  <c r="R1540" i="2" s="1"/>
  <c r="N1539" i="2"/>
  <c r="O1539" i="2" s="1"/>
  <c r="R1539" i="2" s="1"/>
  <c r="N1538" i="2"/>
  <c r="O1538" i="2" s="1"/>
  <c r="R1538" i="2" s="1"/>
  <c r="N1537" i="2"/>
  <c r="O1537" i="2" s="1"/>
  <c r="R1537" i="2" s="1"/>
  <c r="N1536" i="2"/>
  <c r="O1536" i="2" s="1"/>
  <c r="R1536" i="2" s="1"/>
  <c r="N1534" i="2"/>
  <c r="O1534" i="2" s="1"/>
  <c r="R1534" i="2" s="1"/>
  <c r="N1520" i="2"/>
  <c r="O1520" i="2" s="1"/>
  <c r="R1520" i="2" s="1"/>
  <c r="N1519" i="2"/>
  <c r="O1519" i="2" s="1"/>
  <c r="R1519" i="2" s="1"/>
  <c r="N1518" i="2"/>
  <c r="O1518" i="2" s="1"/>
  <c r="R1518" i="2" s="1"/>
  <c r="N1512" i="2"/>
  <c r="O1512" i="2" s="1"/>
  <c r="R1512" i="2" s="1"/>
  <c r="N1509" i="2"/>
  <c r="O1509" i="2" s="1"/>
  <c r="R1509" i="2" s="1"/>
  <c r="N1508" i="2"/>
  <c r="O1508" i="2" s="1"/>
  <c r="R1508" i="2" s="1"/>
  <c r="N1507" i="2"/>
  <c r="O1507" i="2" s="1"/>
  <c r="R1507" i="2" s="1"/>
  <c r="N1495" i="2"/>
  <c r="O1495" i="2" s="1"/>
  <c r="R1495" i="2" s="1"/>
  <c r="N1494" i="2"/>
  <c r="O1494" i="2" s="1"/>
  <c r="R1494" i="2" s="1"/>
  <c r="N1492" i="2"/>
  <c r="O1492" i="2" s="1"/>
  <c r="R1492" i="2" s="1"/>
  <c r="N1473" i="2"/>
  <c r="O1473" i="2" s="1"/>
  <c r="R1473" i="2" s="1"/>
  <c r="N1472" i="2"/>
  <c r="O1472" i="2" s="1"/>
  <c r="R1472" i="2" s="1"/>
  <c r="N1470" i="2"/>
  <c r="O1470" i="2" s="1"/>
  <c r="R1470" i="2" s="1"/>
  <c r="N1468" i="2"/>
  <c r="O1468" i="2" s="1"/>
  <c r="R1468" i="2" s="1"/>
  <c r="N1467" i="2"/>
  <c r="O1467" i="2" s="1"/>
  <c r="R1467" i="2" s="1"/>
  <c r="N1465" i="2"/>
  <c r="O1465" i="2" s="1"/>
  <c r="R1465" i="2" s="1"/>
  <c r="N1429" i="2"/>
  <c r="O1429" i="2" s="1"/>
  <c r="R1429" i="2" s="1"/>
  <c r="N1428" i="2"/>
  <c r="O1428" i="2" s="1"/>
  <c r="R1428" i="2" s="1"/>
  <c r="N1425" i="2"/>
  <c r="O1425" i="2" s="1"/>
  <c r="R1425" i="2" s="1"/>
  <c r="N1421" i="2"/>
  <c r="O1421" i="2" s="1"/>
  <c r="R1421" i="2" s="1"/>
  <c r="N1420" i="2"/>
  <c r="O1420" i="2" s="1"/>
  <c r="R1420" i="2" s="1"/>
  <c r="N1414" i="2"/>
  <c r="O1414" i="2" s="1"/>
  <c r="R1414" i="2" s="1"/>
  <c r="N1404" i="2"/>
  <c r="O1404" i="2" s="1"/>
  <c r="R1404" i="2" s="1"/>
  <c r="N1403" i="2"/>
  <c r="O1403" i="2" s="1"/>
  <c r="R1403" i="2" s="1"/>
  <c r="N1401" i="2"/>
  <c r="O1401" i="2" s="1"/>
  <c r="R1401" i="2" s="1"/>
  <c r="N1394" i="2"/>
  <c r="O1394" i="2" s="1"/>
  <c r="R1394" i="2" s="1"/>
  <c r="N1345" i="2"/>
  <c r="O1345" i="2" s="1"/>
  <c r="R1345" i="2" s="1"/>
  <c r="N1327" i="2"/>
  <c r="O1327" i="2" s="1"/>
  <c r="R1327" i="2" s="1"/>
  <c r="N1326" i="2"/>
  <c r="O1326" i="2" s="1"/>
  <c r="R1326" i="2" s="1"/>
  <c r="N1323" i="2"/>
  <c r="O1323" i="2" s="1"/>
  <c r="R1323" i="2" s="1"/>
  <c r="N1322" i="2"/>
  <c r="O1322" i="2" s="1"/>
  <c r="R1322" i="2" s="1"/>
  <c r="N1315" i="2"/>
  <c r="O1315" i="2" s="1"/>
  <c r="R1315" i="2" s="1"/>
  <c r="N1314" i="2"/>
  <c r="O1314" i="2" s="1"/>
  <c r="R1314" i="2" s="1"/>
  <c r="N1305" i="2"/>
  <c r="O1305" i="2" s="1"/>
  <c r="R1305" i="2" s="1"/>
  <c r="N1301" i="2"/>
  <c r="O1301" i="2" s="1"/>
  <c r="R1301" i="2" s="1"/>
  <c r="N1299" i="2"/>
  <c r="O1299" i="2" s="1"/>
  <c r="R1299" i="2" s="1"/>
  <c r="N1298" i="2"/>
  <c r="O1298" i="2" s="1"/>
  <c r="R1298" i="2" s="1"/>
  <c r="N1288" i="2"/>
  <c r="O1288" i="2" s="1"/>
  <c r="R1288" i="2" s="1"/>
  <c r="N1281" i="2"/>
  <c r="O1281" i="2" s="1"/>
  <c r="R1281" i="2" s="1"/>
  <c r="N1276" i="2"/>
  <c r="O1276" i="2" s="1"/>
  <c r="R1276" i="2" s="1"/>
  <c r="N1272" i="2"/>
  <c r="O1272" i="2" s="1"/>
  <c r="R1272" i="2" s="1"/>
  <c r="N1270" i="2"/>
  <c r="O1270" i="2" s="1"/>
  <c r="R1270" i="2" s="1"/>
  <c r="N1264" i="2"/>
  <c r="O1264" i="2" s="1"/>
  <c r="R1264" i="2" s="1"/>
  <c r="N1257" i="2"/>
  <c r="O1257" i="2" s="1"/>
  <c r="R1257" i="2" s="1"/>
  <c r="N1244" i="2"/>
  <c r="O1244" i="2" s="1"/>
  <c r="R1244" i="2" s="1"/>
  <c r="N1241" i="2"/>
  <c r="O1241" i="2" s="1"/>
  <c r="R1241" i="2" s="1"/>
  <c r="N1222" i="2"/>
  <c r="O1222" i="2" s="1"/>
  <c r="R1222" i="2" s="1"/>
  <c r="N1221" i="2"/>
  <c r="O1221" i="2" s="1"/>
  <c r="R1221" i="2" s="1"/>
  <c r="N1220" i="2"/>
  <c r="O1220" i="2" s="1"/>
  <c r="R1220" i="2" s="1"/>
  <c r="N1213" i="2"/>
  <c r="O1213" i="2" s="1"/>
  <c r="R1213" i="2" s="1"/>
  <c r="N1208" i="2"/>
  <c r="O1208" i="2" s="1"/>
  <c r="R1208" i="2" s="1"/>
  <c r="N1192" i="2"/>
  <c r="O1192" i="2" s="1"/>
  <c r="R1192" i="2" s="1"/>
  <c r="N1190" i="2"/>
  <c r="O1190" i="2" s="1"/>
  <c r="R1190" i="2" s="1"/>
  <c r="N1186" i="2"/>
  <c r="O1186" i="2" s="1"/>
  <c r="R1186" i="2" s="1"/>
  <c r="N1180" i="2"/>
  <c r="O1180" i="2" s="1"/>
  <c r="R1180" i="2" s="1"/>
  <c r="N1174" i="2"/>
  <c r="O1174" i="2" s="1"/>
  <c r="R1174" i="2" s="1"/>
  <c r="N1173" i="2"/>
  <c r="O1173" i="2" s="1"/>
  <c r="R1173" i="2" s="1"/>
  <c r="N1156" i="2"/>
  <c r="O1156" i="2" s="1"/>
  <c r="R1156" i="2" s="1"/>
  <c r="N1152" i="2"/>
  <c r="O1152" i="2" s="1"/>
  <c r="R1152" i="2" s="1"/>
  <c r="N1140" i="2"/>
  <c r="O1140" i="2" s="1"/>
  <c r="R1140" i="2" s="1"/>
  <c r="N1136" i="2"/>
  <c r="O1136" i="2" s="1"/>
  <c r="R1136" i="2" s="1"/>
  <c r="N1132" i="2"/>
  <c r="O1132" i="2" s="1"/>
  <c r="R1132" i="2" s="1"/>
  <c r="N1131" i="2"/>
  <c r="O1131" i="2" s="1"/>
  <c r="R1131" i="2" s="1"/>
  <c r="N1102" i="2"/>
  <c r="O1102" i="2" s="1"/>
  <c r="R1102" i="2" s="1"/>
  <c r="N1091" i="2"/>
  <c r="O1091" i="2" s="1"/>
  <c r="R1091" i="2" s="1"/>
  <c r="N1078" i="2"/>
  <c r="O1078" i="2" s="1"/>
  <c r="R1078" i="2" s="1"/>
  <c r="N1071" i="2"/>
  <c r="O1071" i="2" s="1"/>
  <c r="R1071" i="2" s="1"/>
  <c r="N1065" i="2"/>
  <c r="O1065" i="2" s="1"/>
  <c r="R1065" i="2" s="1"/>
  <c r="N1062" i="2"/>
  <c r="O1062" i="2" s="1"/>
  <c r="R1062" i="2" s="1"/>
  <c r="N1052" i="2"/>
  <c r="O1052" i="2" s="1"/>
  <c r="R1052" i="2" s="1"/>
  <c r="N1048" i="2"/>
  <c r="O1048" i="2" s="1"/>
  <c r="R1048" i="2" s="1"/>
  <c r="N1047" i="2"/>
  <c r="O1047" i="2" s="1"/>
  <c r="R1047" i="2" s="1"/>
  <c r="N1046" i="2"/>
  <c r="O1046" i="2" s="1"/>
  <c r="R1046" i="2" s="1"/>
  <c r="N1042" i="2"/>
  <c r="O1042" i="2" s="1"/>
  <c r="R1042" i="2" s="1"/>
  <c r="N1003" i="2"/>
  <c r="O1003" i="2" s="1"/>
  <c r="R1003" i="2" s="1"/>
  <c r="N1000" i="2"/>
  <c r="O1000" i="2" s="1"/>
  <c r="R1000" i="2" s="1"/>
  <c r="N997" i="2"/>
  <c r="O997" i="2" s="1"/>
  <c r="R997" i="2" s="1"/>
  <c r="N995" i="2"/>
  <c r="O995" i="2" s="1"/>
  <c r="R995" i="2" s="1"/>
  <c r="N993" i="2"/>
  <c r="O993" i="2" s="1"/>
  <c r="R993" i="2" s="1"/>
  <c r="N894" i="2"/>
  <c r="O894" i="2" s="1"/>
  <c r="R894" i="2" s="1"/>
  <c r="N891" i="2"/>
  <c r="O891" i="2" s="1"/>
  <c r="R891" i="2" s="1"/>
  <c r="N873" i="2"/>
  <c r="O873" i="2" s="1"/>
  <c r="R873" i="2" s="1"/>
  <c r="N597" i="2"/>
  <c r="O597" i="2" s="1"/>
  <c r="R597" i="2" s="1"/>
  <c r="N596" i="2"/>
  <c r="O596" i="2" s="1"/>
  <c r="R596" i="2" s="1"/>
  <c r="N546" i="2"/>
  <c r="O546" i="2" s="1"/>
  <c r="R546" i="2" s="1"/>
  <c r="N486" i="2"/>
  <c r="O486" i="2" s="1"/>
  <c r="R486" i="2" s="1"/>
  <c r="N485" i="2"/>
  <c r="O485" i="2" s="1"/>
  <c r="R485" i="2" s="1"/>
  <c r="N484" i="2"/>
  <c r="O484" i="2" s="1"/>
  <c r="R484" i="2" s="1"/>
  <c r="N479" i="2"/>
  <c r="O479" i="2" s="1"/>
  <c r="R479" i="2" s="1"/>
  <c r="N478" i="2"/>
  <c r="O478" i="2" s="1"/>
  <c r="R478" i="2" s="1"/>
  <c r="N477" i="2"/>
  <c r="O477" i="2" s="1"/>
  <c r="R477" i="2" s="1"/>
  <c r="N476" i="2"/>
  <c r="O476" i="2" s="1"/>
  <c r="R476" i="2" s="1"/>
  <c r="N457" i="2"/>
  <c r="O457" i="2" s="1"/>
  <c r="R457" i="2" s="1"/>
  <c r="N456" i="2"/>
  <c r="O456" i="2" s="1"/>
  <c r="R456" i="2" s="1"/>
  <c r="N455" i="2"/>
  <c r="O455" i="2" s="1"/>
  <c r="R455" i="2" s="1"/>
  <c r="N454" i="2"/>
  <c r="O454" i="2" s="1"/>
  <c r="R454" i="2" s="1"/>
  <c r="N453" i="2"/>
  <c r="O453" i="2" s="1"/>
  <c r="R453" i="2" s="1"/>
  <c r="N451" i="2"/>
  <c r="O451" i="2" s="1"/>
  <c r="R451" i="2" s="1"/>
  <c r="N450" i="2"/>
  <c r="O450" i="2" s="1"/>
  <c r="R450" i="2" s="1"/>
  <c r="N435" i="2"/>
  <c r="O435" i="2" s="1"/>
  <c r="R435" i="2" s="1"/>
  <c r="N434" i="2"/>
  <c r="O434" i="2" s="1"/>
  <c r="R434" i="2" s="1"/>
  <c r="N433" i="2"/>
  <c r="O433" i="2" s="1"/>
  <c r="R433" i="2" s="1"/>
  <c r="N432" i="2"/>
  <c r="O432" i="2" s="1"/>
  <c r="R432" i="2" s="1"/>
  <c r="N431" i="2"/>
  <c r="O431" i="2" s="1"/>
  <c r="R431" i="2" s="1"/>
  <c r="N427" i="2"/>
  <c r="O427" i="2" s="1"/>
  <c r="R427" i="2" s="1"/>
  <c r="N426" i="2"/>
  <c r="O426" i="2" s="1"/>
  <c r="R426" i="2" s="1"/>
  <c r="N425" i="2"/>
  <c r="O425" i="2" s="1"/>
  <c r="R425" i="2" s="1"/>
  <c r="N424" i="2"/>
  <c r="O424" i="2" s="1"/>
  <c r="R424" i="2" s="1"/>
  <c r="N422" i="2"/>
  <c r="O422" i="2" s="1"/>
  <c r="R422" i="2" s="1"/>
  <c r="N421" i="2"/>
  <c r="O421" i="2" s="1"/>
  <c r="R421" i="2" s="1"/>
  <c r="N420" i="2"/>
  <c r="O420" i="2" s="1"/>
  <c r="R420" i="2" s="1"/>
  <c r="N419" i="2"/>
  <c r="O419" i="2" s="1"/>
  <c r="R419" i="2" s="1"/>
  <c r="N418" i="2"/>
  <c r="O418" i="2" s="1"/>
  <c r="R418" i="2" s="1"/>
  <c r="N415" i="2"/>
  <c r="O415" i="2" s="1"/>
  <c r="R415" i="2" s="1"/>
  <c r="N414" i="2"/>
  <c r="O414" i="2" s="1"/>
  <c r="R414" i="2" s="1"/>
  <c r="N407" i="2"/>
  <c r="O407" i="2" s="1"/>
  <c r="R407" i="2" s="1"/>
  <c r="N403" i="2"/>
  <c r="O403" i="2" s="1"/>
  <c r="R403" i="2" s="1"/>
  <c r="N402" i="2"/>
  <c r="O402" i="2" s="1"/>
  <c r="R402" i="2" s="1"/>
  <c r="N393" i="2"/>
  <c r="O393" i="2" s="1"/>
  <c r="N392" i="2"/>
  <c r="O392" i="2" s="1"/>
  <c r="N391" i="2"/>
  <c r="O391" i="2" s="1"/>
  <c r="N390" i="2"/>
  <c r="O390" i="2" s="1"/>
  <c r="R390" i="2" s="1"/>
  <c r="N388" i="2"/>
  <c r="O388" i="2" s="1"/>
  <c r="N387" i="2"/>
  <c r="O387" i="2" s="1"/>
  <c r="R387" i="2" s="1"/>
  <c r="N386" i="2"/>
  <c r="O386" i="2" s="1"/>
  <c r="N373" i="2"/>
  <c r="O373" i="2" s="1"/>
  <c r="R373" i="2" s="1"/>
  <c r="N371" i="2"/>
  <c r="O371" i="2" s="1"/>
  <c r="R371" i="2" s="1"/>
  <c r="N358" i="2"/>
  <c r="O358" i="2" s="1"/>
  <c r="R358" i="2" s="1"/>
  <c r="N357" i="2"/>
  <c r="O357" i="2" s="1"/>
  <c r="R357" i="2" s="1"/>
  <c r="N356" i="2"/>
  <c r="O356" i="2" s="1"/>
  <c r="R356" i="2" s="1"/>
  <c r="N355" i="2"/>
  <c r="O355" i="2" s="1"/>
  <c r="R355" i="2" s="1"/>
  <c r="N352" i="2"/>
  <c r="O352" i="2" s="1"/>
  <c r="R352" i="2" s="1"/>
  <c r="N324" i="2"/>
  <c r="O324" i="2" s="1"/>
  <c r="R324" i="2" s="1"/>
  <c r="N317" i="2"/>
  <c r="O317" i="2" s="1"/>
  <c r="R317" i="2" s="1"/>
  <c r="N316" i="2"/>
  <c r="O316" i="2" s="1"/>
  <c r="R316" i="2" s="1"/>
  <c r="N315" i="2"/>
  <c r="O315" i="2" s="1"/>
  <c r="R315" i="2" s="1"/>
  <c r="N310" i="2"/>
  <c r="O310" i="2" s="1"/>
  <c r="R310" i="2" s="1"/>
  <c r="N309" i="2"/>
  <c r="O309" i="2" s="1"/>
  <c r="R309" i="2" s="1"/>
  <c r="N300" i="2"/>
  <c r="O300" i="2" s="1"/>
  <c r="R300" i="2" s="1"/>
  <c r="N299" i="2"/>
  <c r="O299" i="2" s="1"/>
  <c r="R299" i="2" s="1"/>
  <c r="N298" i="2"/>
  <c r="O298" i="2" s="1"/>
  <c r="R298" i="2" s="1"/>
  <c r="N257" i="2"/>
  <c r="O257" i="2" s="1"/>
  <c r="R257" i="2" s="1"/>
  <c r="N256" i="2"/>
  <c r="O256" i="2" s="1"/>
  <c r="R256" i="2" s="1"/>
  <c r="N229" i="2"/>
  <c r="O229" i="2" s="1"/>
  <c r="R229" i="2" s="1"/>
  <c r="N227" i="2"/>
  <c r="O227" i="2" s="1"/>
  <c r="R227" i="2" s="1"/>
  <c r="N226" i="2"/>
  <c r="O226" i="2" s="1"/>
  <c r="R226" i="2" s="1"/>
  <c r="N225" i="2"/>
  <c r="O225" i="2" s="1"/>
  <c r="R225" i="2" s="1"/>
  <c r="N210" i="2"/>
  <c r="O210" i="2" s="1"/>
  <c r="R210" i="2" s="1"/>
  <c r="N206" i="2"/>
  <c r="O206" i="2" s="1"/>
  <c r="R206" i="2" s="1"/>
  <c r="N205" i="2"/>
  <c r="O205" i="2" s="1"/>
  <c r="R205" i="2" s="1"/>
  <c r="N195" i="2"/>
  <c r="O195" i="2" s="1"/>
  <c r="R195" i="2" s="1"/>
  <c r="N191" i="2"/>
  <c r="O191" i="2" s="1"/>
  <c r="R191" i="2" s="1"/>
  <c r="N190" i="2"/>
  <c r="O190" i="2" s="1"/>
  <c r="R190" i="2" s="1"/>
  <c r="N172" i="2"/>
  <c r="O172" i="2" s="1"/>
  <c r="R172" i="2" s="1"/>
  <c r="N171" i="2"/>
  <c r="O171" i="2" s="1"/>
  <c r="R171" i="2" s="1"/>
  <c r="N164" i="2"/>
  <c r="O164" i="2" s="1"/>
  <c r="R164" i="2" s="1"/>
  <c r="N163" i="2"/>
  <c r="O163" i="2" s="1"/>
  <c r="R163" i="2" s="1"/>
  <c r="N155" i="2"/>
  <c r="O155" i="2" s="1"/>
  <c r="R155" i="2" s="1"/>
  <c r="N147" i="2"/>
  <c r="O147" i="2" s="1"/>
  <c r="R147" i="2" s="1"/>
  <c r="N137" i="2"/>
  <c r="O137" i="2" s="1"/>
  <c r="R137" i="2" s="1"/>
  <c r="N136" i="2"/>
  <c r="O136" i="2" s="1"/>
  <c r="R136" i="2" s="1"/>
  <c r="N133" i="2"/>
  <c r="O133" i="2" s="1"/>
  <c r="R133" i="2" s="1"/>
  <c r="N107" i="2"/>
  <c r="O107" i="2" s="1"/>
  <c r="R107" i="2" s="1"/>
  <c r="N100" i="2"/>
  <c r="O100" i="2" s="1"/>
  <c r="R100" i="2" s="1"/>
  <c r="N94" i="2"/>
  <c r="O94" i="2" s="1"/>
  <c r="R94" i="2" s="1"/>
  <c r="N84" i="2"/>
  <c r="O84" i="2" s="1"/>
  <c r="R84" i="2" s="1"/>
  <c r="N83" i="2"/>
  <c r="O83" i="2" s="1"/>
  <c r="R83" i="2" s="1"/>
  <c r="N80" i="2"/>
  <c r="O80" i="2" s="1"/>
  <c r="R80" i="2" s="1"/>
  <c r="N74" i="2"/>
  <c r="O74" i="2" s="1"/>
  <c r="R74" i="2" s="1"/>
  <c r="N65" i="2"/>
  <c r="O65" i="2" s="1"/>
  <c r="R65" i="2" s="1"/>
  <c r="N64" i="2"/>
  <c r="O64" i="2" s="1"/>
  <c r="R64" i="2" s="1"/>
  <c r="N59" i="2"/>
  <c r="O59" i="2" s="1"/>
  <c r="R59" i="2" s="1"/>
  <c r="N50" i="2"/>
  <c r="O50" i="2" s="1"/>
  <c r="R50" i="2" s="1"/>
  <c r="N44" i="2"/>
  <c r="O44" i="2" s="1"/>
  <c r="R44" i="2" s="1"/>
  <c r="N43" i="2"/>
  <c r="O43" i="2" s="1"/>
  <c r="R43" i="2" s="1"/>
  <c r="N34" i="2"/>
  <c r="O34" i="2" s="1"/>
  <c r="R34" i="2" s="1"/>
  <c r="N29" i="2"/>
  <c r="O29" i="2" s="1"/>
  <c r="R29" i="2" s="1"/>
  <c r="N17" i="2"/>
  <c r="O17" i="2" s="1"/>
  <c r="R17" i="2" s="1"/>
  <c r="N16" i="2"/>
  <c r="O16" i="2" s="1"/>
  <c r="R16" i="2" s="1"/>
  <c r="N15" i="2"/>
  <c r="O15" i="2" s="1"/>
  <c r="R15" i="2" s="1"/>
  <c r="N9" i="2"/>
  <c r="O9" i="2" s="1"/>
  <c r="R9" i="2" s="1"/>
  <c r="N10" i="2"/>
  <c r="O10" i="2" s="1"/>
  <c r="R10" i="2" s="1"/>
  <c r="N11" i="2"/>
  <c r="O11" i="2" s="1"/>
  <c r="R11" i="2" s="1"/>
  <c r="N12" i="2"/>
  <c r="O12" i="2" s="1"/>
  <c r="N13" i="2"/>
  <c r="O13" i="2" s="1"/>
  <c r="N14" i="2"/>
  <c r="O14" i="2" s="1"/>
  <c r="N18" i="2"/>
  <c r="O18" i="2" s="1"/>
  <c r="R18" i="2" s="1"/>
  <c r="N19" i="2"/>
  <c r="O19" i="2" s="1"/>
  <c r="R19" i="2" s="1"/>
  <c r="N20" i="2"/>
  <c r="O20" i="2" s="1"/>
  <c r="R20" i="2" s="1"/>
  <c r="N21" i="2"/>
  <c r="O21" i="2" s="1"/>
  <c r="R21" i="2" s="1"/>
  <c r="N22" i="2"/>
  <c r="O22" i="2" s="1"/>
  <c r="R22" i="2" s="1"/>
  <c r="N23" i="2"/>
  <c r="O23" i="2" s="1"/>
  <c r="R23" i="2" s="1"/>
  <c r="N24" i="2"/>
  <c r="O24" i="2" s="1"/>
  <c r="R24" i="2" s="1"/>
  <c r="N25" i="2"/>
  <c r="O25" i="2" s="1"/>
  <c r="R25" i="2" s="1"/>
  <c r="N26" i="2"/>
  <c r="O26" i="2" s="1"/>
  <c r="R26" i="2" s="1"/>
  <c r="N27" i="2"/>
  <c r="O27" i="2" s="1"/>
  <c r="R27" i="2" s="1"/>
  <c r="N28" i="2"/>
  <c r="O28" i="2" s="1"/>
  <c r="R28" i="2" s="1"/>
  <c r="N30" i="2"/>
  <c r="O30" i="2" s="1"/>
  <c r="R30" i="2" s="1"/>
  <c r="N31" i="2"/>
  <c r="O31" i="2" s="1"/>
  <c r="R31" i="2" s="1"/>
  <c r="N32" i="2"/>
  <c r="O32" i="2" s="1"/>
  <c r="R32" i="2" s="1"/>
  <c r="N33" i="2"/>
  <c r="O33" i="2" s="1"/>
  <c r="R33" i="2" s="1"/>
  <c r="N35" i="2"/>
  <c r="O35" i="2" s="1"/>
  <c r="R35" i="2" s="1"/>
  <c r="N36" i="2"/>
  <c r="O36" i="2" s="1"/>
  <c r="R36" i="2" s="1"/>
  <c r="N37" i="2"/>
  <c r="O37" i="2" s="1"/>
  <c r="R37" i="2" s="1"/>
  <c r="N38" i="2"/>
  <c r="O38" i="2" s="1"/>
  <c r="R38" i="2" s="1"/>
  <c r="N39" i="2"/>
  <c r="O39" i="2" s="1"/>
  <c r="R39" i="2" s="1"/>
  <c r="N40" i="2"/>
  <c r="O40" i="2" s="1"/>
  <c r="R40" i="2" s="1"/>
  <c r="N41" i="2"/>
  <c r="O41" i="2" s="1"/>
  <c r="R41" i="2" s="1"/>
  <c r="N42" i="2"/>
  <c r="O42" i="2" s="1"/>
  <c r="R42" i="2" s="1"/>
  <c r="N45" i="2"/>
  <c r="O45" i="2" s="1"/>
  <c r="R45" i="2" s="1"/>
  <c r="N46" i="2"/>
  <c r="O46" i="2" s="1"/>
  <c r="R46" i="2" s="1"/>
  <c r="N47" i="2"/>
  <c r="O47" i="2" s="1"/>
  <c r="R47" i="2" s="1"/>
  <c r="N48" i="2"/>
  <c r="O48" i="2" s="1"/>
  <c r="R48" i="2" s="1"/>
  <c r="N49" i="2"/>
  <c r="O49" i="2" s="1"/>
  <c r="R49" i="2" s="1"/>
  <c r="N51" i="2"/>
  <c r="O51" i="2" s="1"/>
  <c r="R51" i="2" s="1"/>
  <c r="N52" i="2"/>
  <c r="O52" i="2" s="1"/>
  <c r="R52" i="2" s="1"/>
  <c r="N53" i="2"/>
  <c r="O53" i="2" s="1"/>
  <c r="R53" i="2" s="1"/>
  <c r="N54" i="2"/>
  <c r="O54" i="2" s="1"/>
  <c r="R54" i="2" s="1"/>
  <c r="N55" i="2"/>
  <c r="O55" i="2" s="1"/>
  <c r="R55" i="2" s="1"/>
  <c r="N56" i="2"/>
  <c r="O56" i="2" s="1"/>
  <c r="R56" i="2" s="1"/>
  <c r="N57" i="2"/>
  <c r="O57" i="2" s="1"/>
  <c r="R57" i="2" s="1"/>
  <c r="N58" i="2"/>
  <c r="O58" i="2" s="1"/>
  <c r="R58" i="2" s="1"/>
  <c r="N60" i="2"/>
  <c r="O60" i="2" s="1"/>
  <c r="R60" i="2" s="1"/>
  <c r="N61" i="2"/>
  <c r="O61" i="2" s="1"/>
  <c r="R61" i="2" s="1"/>
  <c r="N62" i="2"/>
  <c r="O62" i="2" s="1"/>
  <c r="R62" i="2" s="1"/>
  <c r="N63" i="2"/>
  <c r="O63" i="2" s="1"/>
  <c r="R63" i="2" s="1"/>
  <c r="N66" i="2"/>
  <c r="O66" i="2" s="1"/>
  <c r="R66" i="2" s="1"/>
  <c r="N67" i="2"/>
  <c r="O67" i="2" s="1"/>
  <c r="R67" i="2" s="1"/>
  <c r="N68" i="2"/>
  <c r="O68" i="2" s="1"/>
  <c r="R68" i="2" s="1"/>
  <c r="N69" i="2"/>
  <c r="O69" i="2" s="1"/>
  <c r="R69" i="2" s="1"/>
  <c r="N70" i="2"/>
  <c r="O70" i="2" s="1"/>
  <c r="R70" i="2" s="1"/>
  <c r="N71" i="2"/>
  <c r="O71" i="2" s="1"/>
  <c r="R71" i="2" s="1"/>
  <c r="N72" i="2"/>
  <c r="O72" i="2" s="1"/>
  <c r="R72" i="2" s="1"/>
  <c r="N73" i="2"/>
  <c r="O73" i="2" s="1"/>
  <c r="R73" i="2" s="1"/>
  <c r="N75" i="2"/>
  <c r="O75" i="2" s="1"/>
  <c r="R75" i="2" s="1"/>
  <c r="N76" i="2"/>
  <c r="O76" i="2" s="1"/>
  <c r="R76" i="2" s="1"/>
  <c r="N77" i="2"/>
  <c r="O77" i="2" s="1"/>
  <c r="R77" i="2" s="1"/>
  <c r="N78" i="2"/>
  <c r="O78" i="2" s="1"/>
  <c r="R78" i="2" s="1"/>
  <c r="N79" i="2"/>
  <c r="O79" i="2" s="1"/>
  <c r="R79" i="2" s="1"/>
  <c r="N81" i="2"/>
  <c r="O81" i="2" s="1"/>
  <c r="R81" i="2" s="1"/>
  <c r="N82" i="2"/>
  <c r="O82" i="2" s="1"/>
  <c r="R82" i="2" s="1"/>
  <c r="N85" i="2"/>
  <c r="O85" i="2" s="1"/>
  <c r="R85" i="2" s="1"/>
  <c r="N86" i="2"/>
  <c r="O86" i="2" s="1"/>
  <c r="R86" i="2" s="1"/>
  <c r="N87" i="2"/>
  <c r="O87" i="2" s="1"/>
  <c r="R87" i="2" s="1"/>
  <c r="N88" i="2"/>
  <c r="O88" i="2" s="1"/>
  <c r="R88" i="2" s="1"/>
  <c r="N89" i="2"/>
  <c r="O89" i="2" s="1"/>
  <c r="R89" i="2" s="1"/>
  <c r="N90" i="2"/>
  <c r="O90" i="2" s="1"/>
  <c r="R90" i="2" s="1"/>
  <c r="N91" i="2"/>
  <c r="O91" i="2" s="1"/>
  <c r="R91" i="2" s="1"/>
  <c r="N92" i="2"/>
  <c r="O92" i="2" s="1"/>
  <c r="R92" i="2" s="1"/>
  <c r="N93" i="2"/>
  <c r="O93" i="2" s="1"/>
  <c r="R93" i="2" s="1"/>
  <c r="N95" i="2"/>
  <c r="O95" i="2" s="1"/>
  <c r="R95" i="2" s="1"/>
  <c r="N96" i="2"/>
  <c r="O96" i="2" s="1"/>
  <c r="R96" i="2" s="1"/>
  <c r="N97" i="2"/>
  <c r="O97" i="2" s="1"/>
  <c r="R97" i="2" s="1"/>
  <c r="N98" i="2"/>
  <c r="O98" i="2" s="1"/>
  <c r="R98" i="2" s="1"/>
  <c r="N99" i="2"/>
  <c r="O99" i="2" s="1"/>
  <c r="R99" i="2" s="1"/>
  <c r="N101" i="2"/>
  <c r="O101" i="2" s="1"/>
  <c r="R101" i="2" s="1"/>
  <c r="N102" i="2"/>
  <c r="O102" i="2" s="1"/>
  <c r="R102" i="2" s="1"/>
  <c r="N103" i="2"/>
  <c r="O103" i="2" s="1"/>
  <c r="R103" i="2" s="1"/>
  <c r="N104" i="2"/>
  <c r="O104" i="2" s="1"/>
  <c r="R104" i="2" s="1"/>
  <c r="N105" i="2"/>
  <c r="O105" i="2" s="1"/>
  <c r="R105" i="2" s="1"/>
  <c r="N106" i="2"/>
  <c r="O106" i="2" s="1"/>
  <c r="R106" i="2" s="1"/>
  <c r="N108" i="2"/>
  <c r="O108" i="2" s="1"/>
  <c r="R108" i="2" s="1"/>
  <c r="N109" i="2"/>
  <c r="O109" i="2" s="1"/>
  <c r="R109" i="2" s="1"/>
  <c r="N110" i="2"/>
  <c r="O110" i="2" s="1"/>
  <c r="R110" i="2" s="1"/>
  <c r="N111" i="2"/>
  <c r="O111" i="2" s="1"/>
  <c r="R111" i="2" s="1"/>
  <c r="N112" i="2"/>
  <c r="O112" i="2" s="1"/>
  <c r="R112" i="2" s="1"/>
  <c r="N113" i="2"/>
  <c r="O113" i="2" s="1"/>
  <c r="R113" i="2" s="1"/>
  <c r="N114" i="2"/>
  <c r="O114" i="2" s="1"/>
  <c r="R114" i="2" s="1"/>
  <c r="N115" i="2"/>
  <c r="O115" i="2" s="1"/>
  <c r="R115" i="2" s="1"/>
  <c r="N116" i="2"/>
  <c r="O116" i="2" s="1"/>
  <c r="R116" i="2" s="1"/>
  <c r="N117" i="2"/>
  <c r="O117" i="2" s="1"/>
  <c r="R117" i="2" s="1"/>
  <c r="N118" i="2"/>
  <c r="O118" i="2" s="1"/>
  <c r="R118" i="2" s="1"/>
  <c r="N119" i="2"/>
  <c r="O119" i="2" s="1"/>
  <c r="R119" i="2" s="1"/>
  <c r="N120" i="2"/>
  <c r="O120" i="2" s="1"/>
  <c r="R120" i="2" s="1"/>
  <c r="N121" i="2"/>
  <c r="O121" i="2" s="1"/>
  <c r="R121" i="2" s="1"/>
  <c r="N122" i="2"/>
  <c r="O122" i="2" s="1"/>
  <c r="R122" i="2" s="1"/>
  <c r="N123" i="2"/>
  <c r="O123" i="2" s="1"/>
  <c r="R123" i="2" s="1"/>
  <c r="N124" i="2"/>
  <c r="O124" i="2" s="1"/>
  <c r="R124" i="2" s="1"/>
  <c r="N125" i="2"/>
  <c r="O125" i="2" s="1"/>
  <c r="R125" i="2" s="1"/>
  <c r="N126" i="2"/>
  <c r="O126" i="2" s="1"/>
  <c r="R126" i="2" s="1"/>
  <c r="N127" i="2"/>
  <c r="O127" i="2" s="1"/>
  <c r="R127" i="2" s="1"/>
  <c r="N128" i="2"/>
  <c r="O128" i="2" s="1"/>
  <c r="R128" i="2" s="1"/>
  <c r="N129" i="2"/>
  <c r="O129" i="2" s="1"/>
  <c r="R129" i="2" s="1"/>
  <c r="N130" i="2"/>
  <c r="O130" i="2" s="1"/>
  <c r="R130" i="2" s="1"/>
  <c r="N131" i="2"/>
  <c r="O131" i="2" s="1"/>
  <c r="R131" i="2" s="1"/>
  <c r="N132" i="2"/>
  <c r="O132" i="2" s="1"/>
  <c r="R132" i="2" s="1"/>
  <c r="N134" i="2"/>
  <c r="O134" i="2" s="1"/>
  <c r="R134" i="2" s="1"/>
  <c r="N135" i="2"/>
  <c r="O135" i="2" s="1"/>
  <c r="R135" i="2" s="1"/>
  <c r="N138" i="2"/>
  <c r="O138" i="2" s="1"/>
  <c r="R138" i="2" s="1"/>
  <c r="N139" i="2"/>
  <c r="O139" i="2" s="1"/>
  <c r="R139" i="2" s="1"/>
  <c r="N140" i="2"/>
  <c r="O140" i="2" s="1"/>
  <c r="R140" i="2" s="1"/>
  <c r="N141" i="2"/>
  <c r="O141" i="2" s="1"/>
  <c r="R141" i="2" s="1"/>
  <c r="N142" i="2"/>
  <c r="O142" i="2" s="1"/>
  <c r="R142" i="2" s="1"/>
  <c r="N143" i="2"/>
  <c r="O143" i="2" s="1"/>
  <c r="R143" i="2" s="1"/>
  <c r="N144" i="2"/>
  <c r="O144" i="2" s="1"/>
  <c r="R144" i="2" s="1"/>
  <c r="N145" i="2"/>
  <c r="O145" i="2" s="1"/>
  <c r="R145" i="2" s="1"/>
  <c r="N146" i="2"/>
  <c r="O146" i="2" s="1"/>
  <c r="R146" i="2" s="1"/>
  <c r="N148" i="2"/>
  <c r="O148" i="2" s="1"/>
  <c r="R148" i="2" s="1"/>
  <c r="N149" i="2"/>
  <c r="O149" i="2" s="1"/>
  <c r="R149" i="2" s="1"/>
  <c r="N150" i="2"/>
  <c r="O150" i="2" s="1"/>
  <c r="R150" i="2" s="1"/>
  <c r="N151" i="2"/>
  <c r="O151" i="2" s="1"/>
  <c r="R151" i="2" s="1"/>
  <c r="N152" i="2"/>
  <c r="O152" i="2" s="1"/>
  <c r="R152" i="2" s="1"/>
  <c r="N153" i="2"/>
  <c r="O153" i="2" s="1"/>
  <c r="R153" i="2" s="1"/>
  <c r="N154" i="2"/>
  <c r="O154" i="2" s="1"/>
  <c r="R154" i="2" s="1"/>
  <c r="N156" i="2"/>
  <c r="O156" i="2" s="1"/>
  <c r="R156" i="2" s="1"/>
  <c r="N157" i="2"/>
  <c r="O157" i="2" s="1"/>
  <c r="R157" i="2" s="1"/>
  <c r="N158" i="2"/>
  <c r="O158" i="2" s="1"/>
  <c r="R158" i="2" s="1"/>
  <c r="N159" i="2"/>
  <c r="O159" i="2" s="1"/>
  <c r="R159" i="2" s="1"/>
  <c r="N160" i="2"/>
  <c r="O160" i="2" s="1"/>
  <c r="R160" i="2" s="1"/>
  <c r="N161" i="2"/>
  <c r="O161" i="2" s="1"/>
  <c r="R161" i="2" s="1"/>
  <c r="N162" i="2"/>
  <c r="O162" i="2" s="1"/>
  <c r="R162" i="2" s="1"/>
  <c r="N165" i="2"/>
  <c r="O165" i="2" s="1"/>
  <c r="R165" i="2" s="1"/>
  <c r="N166" i="2"/>
  <c r="O166" i="2" s="1"/>
  <c r="R166" i="2" s="1"/>
  <c r="N167" i="2"/>
  <c r="O167" i="2" s="1"/>
  <c r="R167" i="2" s="1"/>
  <c r="N168" i="2"/>
  <c r="O168" i="2" s="1"/>
  <c r="R168" i="2" s="1"/>
  <c r="N169" i="2"/>
  <c r="O169" i="2" s="1"/>
  <c r="R169" i="2" s="1"/>
  <c r="N170" i="2"/>
  <c r="O170" i="2" s="1"/>
  <c r="R170" i="2" s="1"/>
  <c r="N173" i="2"/>
  <c r="O173" i="2" s="1"/>
  <c r="R173" i="2" s="1"/>
  <c r="N174" i="2"/>
  <c r="O174" i="2" s="1"/>
  <c r="R174" i="2" s="1"/>
  <c r="N175" i="2"/>
  <c r="O175" i="2" s="1"/>
  <c r="R175" i="2" s="1"/>
  <c r="N176" i="2"/>
  <c r="O176" i="2" s="1"/>
  <c r="R176" i="2" s="1"/>
  <c r="N177" i="2"/>
  <c r="O177" i="2" s="1"/>
  <c r="R177" i="2" s="1"/>
  <c r="N178" i="2"/>
  <c r="O178" i="2" s="1"/>
  <c r="R178" i="2" s="1"/>
  <c r="N179" i="2"/>
  <c r="O179" i="2" s="1"/>
  <c r="R179" i="2" s="1"/>
  <c r="N180" i="2"/>
  <c r="O180" i="2" s="1"/>
  <c r="R180" i="2" s="1"/>
  <c r="N181" i="2"/>
  <c r="O181" i="2" s="1"/>
  <c r="R181" i="2" s="1"/>
  <c r="N182" i="2"/>
  <c r="O182" i="2" s="1"/>
  <c r="R182" i="2" s="1"/>
  <c r="N183" i="2"/>
  <c r="O183" i="2" s="1"/>
  <c r="R183" i="2" s="1"/>
  <c r="N184" i="2"/>
  <c r="O184" i="2" s="1"/>
  <c r="R184" i="2" s="1"/>
  <c r="N185" i="2"/>
  <c r="O185" i="2" s="1"/>
  <c r="R185" i="2" s="1"/>
  <c r="N186" i="2"/>
  <c r="O186" i="2" s="1"/>
  <c r="R186" i="2" s="1"/>
  <c r="N187" i="2"/>
  <c r="O187" i="2" s="1"/>
  <c r="R187" i="2" s="1"/>
  <c r="N188" i="2"/>
  <c r="O188" i="2" s="1"/>
  <c r="R188" i="2" s="1"/>
  <c r="N189" i="2"/>
  <c r="O189" i="2" s="1"/>
  <c r="R189" i="2" s="1"/>
  <c r="N192" i="2"/>
  <c r="O192" i="2" s="1"/>
  <c r="R192" i="2" s="1"/>
  <c r="N193" i="2"/>
  <c r="O193" i="2" s="1"/>
  <c r="R193" i="2" s="1"/>
  <c r="N194" i="2"/>
  <c r="O194" i="2" s="1"/>
  <c r="R194" i="2" s="1"/>
  <c r="N196" i="2"/>
  <c r="O196" i="2" s="1"/>
  <c r="R196" i="2" s="1"/>
  <c r="N197" i="2"/>
  <c r="O197" i="2" s="1"/>
  <c r="R197" i="2" s="1"/>
  <c r="N198" i="2"/>
  <c r="O198" i="2" s="1"/>
  <c r="R198" i="2" s="1"/>
  <c r="N199" i="2"/>
  <c r="O199" i="2" s="1"/>
  <c r="R199" i="2" s="1"/>
  <c r="N200" i="2"/>
  <c r="O200" i="2" s="1"/>
  <c r="R200" i="2" s="1"/>
  <c r="N201" i="2"/>
  <c r="O201" i="2" s="1"/>
  <c r="R201" i="2" s="1"/>
  <c r="N202" i="2"/>
  <c r="O202" i="2" s="1"/>
  <c r="R202" i="2" s="1"/>
  <c r="N203" i="2"/>
  <c r="O203" i="2" s="1"/>
  <c r="R203" i="2" s="1"/>
  <c r="N204" i="2"/>
  <c r="O204" i="2" s="1"/>
  <c r="R204" i="2" s="1"/>
  <c r="N207" i="2"/>
  <c r="O207" i="2" s="1"/>
  <c r="R207" i="2" s="1"/>
  <c r="N208" i="2"/>
  <c r="O208" i="2" s="1"/>
  <c r="R208" i="2" s="1"/>
  <c r="N209" i="2"/>
  <c r="O209" i="2" s="1"/>
  <c r="R209" i="2" s="1"/>
  <c r="N211" i="2"/>
  <c r="O211" i="2" s="1"/>
  <c r="R211" i="2" s="1"/>
  <c r="N212" i="2"/>
  <c r="O212" i="2" s="1"/>
  <c r="R212" i="2" s="1"/>
  <c r="N213" i="2"/>
  <c r="O213" i="2" s="1"/>
  <c r="R213" i="2" s="1"/>
  <c r="N214" i="2"/>
  <c r="O214" i="2" s="1"/>
  <c r="R214" i="2" s="1"/>
  <c r="N215" i="2"/>
  <c r="O215" i="2" s="1"/>
  <c r="R215" i="2" s="1"/>
  <c r="N216" i="2"/>
  <c r="O216" i="2" s="1"/>
  <c r="R216" i="2" s="1"/>
  <c r="N217" i="2"/>
  <c r="O217" i="2" s="1"/>
  <c r="R217" i="2" s="1"/>
  <c r="N218" i="2"/>
  <c r="O218" i="2" s="1"/>
  <c r="R218" i="2" s="1"/>
  <c r="N219" i="2"/>
  <c r="O219" i="2" s="1"/>
  <c r="R219" i="2" s="1"/>
  <c r="N220" i="2"/>
  <c r="O220" i="2" s="1"/>
  <c r="R220" i="2" s="1"/>
  <c r="N221" i="2"/>
  <c r="O221" i="2" s="1"/>
  <c r="R221" i="2" s="1"/>
  <c r="N222" i="2"/>
  <c r="O222" i="2" s="1"/>
  <c r="R222" i="2" s="1"/>
  <c r="N223" i="2"/>
  <c r="O223" i="2" s="1"/>
  <c r="R223" i="2" s="1"/>
  <c r="N224" i="2"/>
  <c r="O224" i="2" s="1"/>
  <c r="R224" i="2" s="1"/>
  <c r="N228" i="2"/>
  <c r="O228" i="2" s="1"/>
  <c r="R228" i="2" s="1"/>
  <c r="N230" i="2"/>
  <c r="O230" i="2" s="1"/>
  <c r="R230" i="2" s="1"/>
  <c r="N231" i="2"/>
  <c r="O231" i="2" s="1"/>
  <c r="R231" i="2" s="1"/>
  <c r="N232" i="2"/>
  <c r="O232" i="2" s="1"/>
  <c r="R232" i="2" s="1"/>
  <c r="N233" i="2"/>
  <c r="O233" i="2" s="1"/>
  <c r="R233" i="2" s="1"/>
  <c r="N234" i="2"/>
  <c r="O234" i="2" s="1"/>
  <c r="R234" i="2" s="1"/>
  <c r="N235" i="2"/>
  <c r="O235" i="2" s="1"/>
  <c r="R235" i="2" s="1"/>
  <c r="N236" i="2"/>
  <c r="O236" i="2" s="1"/>
  <c r="R236" i="2" s="1"/>
  <c r="N237" i="2"/>
  <c r="O237" i="2" s="1"/>
  <c r="R237" i="2" s="1"/>
  <c r="N238" i="2"/>
  <c r="O238" i="2" s="1"/>
  <c r="R238" i="2" s="1"/>
  <c r="N239" i="2"/>
  <c r="O239" i="2" s="1"/>
  <c r="R239" i="2" s="1"/>
  <c r="N240" i="2"/>
  <c r="O240" i="2" s="1"/>
  <c r="R240" i="2" s="1"/>
  <c r="N241" i="2"/>
  <c r="O241" i="2" s="1"/>
  <c r="R241" i="2" s="1"/>
  <c r="N242" i="2"/>
  <c r="O242" i="2" s="1"/>
  <c r="R242" i="2" s="1"/>
  <c r="N243" i="2"/>
  <c r="O243" i="2" s="1"/>
  <c r="R243" i="2" s="1"/>
  <c r="N244" i="2"/>
  <c r="O244" i="2" s="1"/>
  <c r="R244" i="2" s="1"/>
  <c r="N245" i="2"/>
  <c r="O245" i="2" s="1"/>
  <c r="R245" i="2" s="1"/>
  <c r="N246" i="2"/>
  <c r="O246" i="2" s="1"/>
  <c r="R246" i="2" s="1"/>
  <c r="N247" i="2"/>
  <c r="O247" i="2" s="1"/>
  <c r="R247" i="2" s="1"/>
  <c r="N248" i="2"/>
  <c r="O248" i="2" s="1"/>
  <c r="R248" i="2" s="1"/>
  <c r="N249" i="2"/>
  <c r="O249" i="2" s="1"/>
  <c r="R249" i="2" s="1"/>
  <c r="N250" i="2"/>
  <c r="O250" i="2" s="1"/>
  <c r="R250" i="2" s="1"/>
  <c r="N251" i="2"/>
  <c r="O251" i="2" s="1"/>
  <c r="R251" i="2" s="1"/>
  <c r="N252" i="2"/>
  <c r="O252" i="2" s="1"/>
  <c r="R252" i="2" s="1"/>
  <c r="N253" i="2"/>
  <c r="O253" i="2" s="1"/>
  <c r="R253" i="2" s="1"/>
  <c r="N254" i="2"/>
  <c r="O254" i="2" s="1"/>
  <c r="R254" i="2" s="1"/>
  <c r="N255" i="2"/>
  <c r="O255" i="2" s="1"/>
  <c r="R255" i="2" s="1"/>
  <c r="N258" i="2"/>
  <c r="O258" i="2" s="1"/>
  <c r="R258" i="2" s="1"/>
  <c r="N259" i="2"/>
  <c r="O259" i="2" s="1"/>
  <c r="R259" i="2" s="1"/>
  <c r="N260" i="2"/>
  <c r="O260" i="2" s="1"/>
  <c r="R260" i="2" s="1"/>
  <c r="N261" i="2"/>
  <c r="O261" i="2" s="1"/>
  <c r="R261" i="2" s="1"/>
  <c r="N262" i="2"/>
  <c r="O262" i="2" s="1"/>
  <c r="R262" i="2" s="1"/>
  <c r="N263" i="2"/>
  <c r="O263" i="2" s="1"/>
  <c r="R263" i="2" s="1"/>
  <c r="N264" i="2"/>
  <c r="O264" i="2" s="1"/>
  <c r="R264" i="2" s="1"/>
  <c r="N265" i="2"/>
  <c r="O265" i="2" s="1"/>
  <c r="R265" i="2" s="1"/>
  <c r="N266" i="2"/>
  <c r="O266" i="2" s="1"/>
  <c r="R266" i="2" s="1"/>
  <c r="N267" i="2"/>
  <c r="O267" i="2" s="1"/>
  <c r="R267" i="2" s="1"/>
  <c r="N268" i="2"/>
  <c r="O268" i="2" s="1"/>
  <c r="R268" i="2" s="1"/>
  <c r="N269" i="2"/>
  <c r="O269" i="2" s="1"/>
  <c r="R269" i="2" s="1"/>
  <c r="N270" i="2"/>
  <c r="O270" i="2" s="1"/>
  <c r="R270" i="2" s="1"/>
  <c r="N271" i="2"/>
  <c r="O271" i="2" s="1"/>
  <c r="R271" i="2" s="1"/>
  <c r="N272" i="2"/>
  <c r="O272" i="2" s="1"/>
  <c r="R272" i="2" s="1"/>
  <c r="N273" i="2"/>
  <c r="O273" i="2" s="1"/>
  <c r="R273" i="2" s="1"/>
  <c r="N274" i="2"/>
  <c r="O274" i="2" s="1"/>
  <c r="R274" i="2" s="1"/>
  <c r="N275" i="2"/>
  <c r="O275" i="2" s="1"/>
  <c r="R275" i="2" s="1"/>
  <c r="N276" i="2"/>
  <c r="O276" i="2" s="1"/>
  <c r="R276" i="2" s="1"/>
  <c r="N277" i="2"/>
  <c r="O277" i="2" s="1"/>
  <c r="R277" i="2" s="1"/>
  <c r="N278" i="2"/>
  <c r="O278" i="2" s="1"/>
  <c r="R278" i="2" s="1"/>
  <c r="N279" i="2"/>
  <c r="O279" i="2" s="1"/>
  <c r="R279" i="2" s="1"/>
  <c r="N280" i="2"/>
  <c r="O280" i="2" s="1"/>
  <c r="R280" i="2" s="1"/>
  <c r="N281" i="2"/>
  <c r="O281" i="2" s="1"/>
  <c r="R281" i="2" s="1"/>
  <c r="N282" i="2"/>
  <c r="O282" i="2" s="1"/>
  <c r="R282" i="2" s="1"/>
  <c r="N283" i="2"/>
  <c r="O283" i="2" s="1"/>
  <c r="R283" i="2" s="1"/>
  <c r="N284" i="2"/>
  <c r="O284" i="2" s="1"/>
  <c r="R284" i="2" s="1"/>
  <c r="N285" i="2"/>
  <c r="O285" i="2" s="1"/>
  <c r="R285" i="2" s="1"/>
  <c r="N286" i="2"/>
  <c r="O286" i="2" s="1"/>
  <c r="R286" i="2" s="1"/>
  <c r="N287" i="2"/>
  <c r="O287" i="2" s="1"/>
  <c r="R287" i="2" s="1"/>
  <c r="N288" i="2"/>
  <c r="O288" i="2" s="1"/>
  <c r="R288" i="2" s="1"/>
  <c r="N289" i="2"/>
  <c r="O289" i="2" s="1"/>
  <c r="R289" i="2" s="1"/>
  <c r="N290" i="2"/>
  <c r="O290" i="2" s="1"/>
  <c r="R290" i="2" s="1"/>
  <c r="N291" i="2"/>
  <c r="O291" i="2" s="1"/>
  <c r="R291" i="2" s="1"/>
  <c r="N292" i="2"/>
  <c r="O292" i="2" s="1"/>
  <c r="R292" i="2" s="1"/>
  <c r="N293" i="2"/>
  <c r="O293" i="2" s="1"/>
  <c r="R293" i="2" s="1"/>
  <c r="N294" i="2"/>
  <c r="O294" i="2" s="1"/>
  <c r="R294" i="2" s="1"/>
  <c r="N295" i="2"/>
  <c r="O295" i="2" s="1"/>
  <c r="R295" i="2" s="1"/>
  <c r="N296" i="2"/>
  <c r="O296" i="2" s="1"/>
  <c r="R296" i="2" s="1"/>
  <c r="N297" i="2"/>
  <c r="O297" i="2" s="1"/>
  <c r="R297" i="2" s="1"/>
  <c r="N301" i="2"/>
  <c r="O301" i="2" s="1"/>
  <c r="R301" i="2" s="1"/>
  <c r="N302" i="2"/>
  <c r="O302" i="2" s="1"/>
  <c r="R302" i="2" s="1"/>
  <c r="N303" i="2"/>
  <c r="O303" i="2" s="1"/>
  <c r="R303" i="2" s="1"/>
  <c r="N304" i="2"/>
  <c r="O304" i="2" s="1"/>
  <c r="R304" i="2" s="1"/>
  <c r="N305" i="2"/>
  <c r="O305" i="2" s="1"/>
  <c r="R305" i="2" s="1"/>
  <c r="N306" i="2"/>
  <c r="O306" i="2" s="1"/>
  <c r="R306" i="2" s="1"/>
  <c r="N307" i="2"/>
  <c r="O307" i="2" s="1"/>
  <c r="R307" i="2" s="1"/>
  <c r="N308" i="2"/>
  <c r="O308" i="2" s="1"/>
  <c r="R308" i="2" s="1"/>
  <c r="N311" i="2"/>
  <c r="O311" i="2" s="1"/>
  <c r="R311" i="2" s="1"/>
  <c r="N312" i="2"/>
  <c r="O312" i="2" s="1"/>
  <c r="R312" i="2" s="1"/>
  <c r="N313" i="2"/>
  <c r="O313" i="2" s="1"/>
  <c r="R313" i="2" s="1"/>
  <c r="N314" i="2"/>
  <c r="O314" i="2" s="1"/>
  <c r="R314" i="2" s="1"/>
  <c r="N318" i="2"/>
  <c r="O318" i="2" s="1"/>
  <c r="R318" i="2" s="1"/>
  <c r="N319" i="2"/>
  <c r="O319" i="2" s="1"/>
  <c r="R319" i="2" s="1"/>
  <c r="N320" i="2"/>
  <c r="O320" i="2" s="1"/>
  <c r="R320" i="2" s="1"/>
  <c r="N321" i="2"/>
  <c r="O321" i="2" s="1"/>
  <c r="R321" i="2" s="1"/>
  <c r="N322" i="2"/>
  <c r="O322" i="2" s="1"/>
  <c r="R322" i="2" s="1"/>
  <c r="N323" i="2"/>
  <c r="O323" i="2" s="1"/>
  <c r="R323" i="2" s="1"/>
  <c r="N325" i="2"/>
  <c r="O325" i="2" s="1"/>
  <c r="R325" i="2" s="1"/>
  <c r="N326" i="2"/>
  <c r="O326" i="2" s="1"/>
  <c r="R326" i="2" s="1"/>
  <c r="N327" i="2"/>
  <c r="O327" i="2" s="1"/>
  <c r="R327" i="2" s="1"/>
  <c r="N328" i="2"/>
  <c r="O328" i="2" s="1"/>
  <c r="R328" i="2" s="1"/>
  <c r="N329" i="2"/>
  <c r="O329" i="2" s="1"/>
  <c r="R329" i="2" s="1"/>
  <c r="N330" i="2"/>
  <c r="O330" i="2" s="1"/>
  <c r="R330" i="2" s="1"/>
  <c r="N331" i="2"/>
  <c r="O331" i="2" s="1"/>
  <c r="R331" i="2" s="1"/>
  <c r="N332" i="2"/>
  <c r="O332" i="2" s="1"/>
  <c r="R332" i="2" s="1"/>
  <c r="N333" i="2"/>
  <c r="O333" i="2" s="1"/>
  <c r="R333" i="2" s="1"/>
  <c r="N334" i="2"/>
  <c r="O334" i="2" s="1"/>
  <c r="R334" i="2" s="1"/>
  <c r="N335" i="2"/>
  <c r="O335" i="2" s="1"/>
  <c r="R335" i="2" s="1"/>
  <c r="N336" i="2"/>
  <c r="O336" i="2" s="1"/>
  <c r="R336" i="2" s="1"/>
  <c r="N337" i="2"/>
  <c r="O337" i="2" s="1"/>
  <c r="R337" i="2" s="1"/>
  <c r="N338" i="2"/>
  <c r="O338" i="2" s="1"/>
  <c r="R338" i="2" s="1"/>
  <c r="N339" i="2"/>
  <c r="O339" i="2" s="1"/>
  <c r="R339" i="2" s="1"/>
  <c r="N340" i="2"/>
  <c r="O340" i="2" s="1"/>
  <c r="R340" i="2" s="1"/>
  <c r="N341" i="2"/>
  <c r="O341" i="2" s="1"/>
  <c r="R341" i="2" s="1"/>
  <c r="N342" i="2"/>
  <c r="O342" i="2" s="1"/>
  <c r="R342" i="2" s="1"/>
  <c r="N343" i="2"/>
  <c r="O343" i="2" s="1"/>
  <c r="R343" i="2" s="1"/>
  <c r="N344" i="2"/>
  <c r="O344" i="2" s="1"/>
  <c r="R344" i="2" s="1"/>
  <c r="N345" i="2"/>
  <c r="O345" i="2" s="1"/>
  <c r="R345" i="2" s="1"/>
  <c r="N346" i="2"/>
  <c r="O346" i="2" s="1"/>
  <c r="R346" i="2" s="1"/>
  <c r="N347" i="2"/>
  <c r="O347" i="2" s="1"/>
  <c r="R347" i="2" s="1"/>
  <c r="N348" i="2"/>
  <c r="O348" i="2" s="1"/>
  <c r="R348" i="2" s="1"/>
  <c r="N349" i="2"/>
  <c r="O349" i="2" s="1"/>
  <c r="R349" i="2" s="1"/>
  <c r="N350" i="2"/>
  <c r="O350" i="2" s="1"/>
  <c r="R350" i="2" s="1"/>
  <c r="N351" i="2"/>
  <c r="O351" i="2" s="1"/>
  <c r="R351" i="2" s="1"/>
  <c r="N353" i="2"/>
  <c r="O353" i="2" s="1"/>
  <c r="R353" i="2" s="1"/>
  <c r="N354" i="2"/>
  <c r="O354" i="2" s="1"/>
  <c r="R354" i="2" s="1"/>
  <c r="N359" i="2"/>
  <c r="O359" i="2" s="1"/>
  <c r="R359" i="2" s="1"/>
  <c r="N360" i="2"/>
  <c r="O360" i="2" s="1"/>
  <c r="R360" i="2" s="1"/>
  <c r="N361" i="2"/>
  <c r="O361" i="2" s="1"/>
  <c r="R361" i="2" s="1"/>
  <c r="N362" i="2"/>
  <c r="O362" i="2" s="1"/>
  <c r="R362" i="2" s="1"/>
  <c r="N363" i="2"/>
  <c r="O363" i="2" s="1"/>
  <c r="R363" i="2" s="1"/>
  <c r="N364" i="2"/>
  <c r="O364" i="2" s="1"/>
  <c r="R364" i="2" s="1"/>
  <c r="N365" i="2"/>
  <c r="O365" i="2" s="1"/>
  <c r="R365" i="2" s="1"/>
  <c r="N366" i="2"/>
  <c r="O366" i="2" s="1"/>
  <c r="R366" i="2" s="1"/>
  <c r="N367" i="2"/>
  <c r="O367" i="2" s="1"/>
  <c r="R367" i="2" s="1"/>
  <c r="N368" i="2"/>
  <c r="O368" i="2" s="1"/>
  <c r="R368" i="2" s="1"/>
  <c r="N369" i="2"/>
  <c r="O369" i="2" s="1"/>
  <c r="R369" i="2" s="1"/>
  <c r="N370" i="2"/>
  <c r="O370" i="2" s="1"/>
  <c r="R370" i="2" s="1"/>
  <c r="N372" i="2"/>
  <c r="O372" i="2" s="1"/>
  <c r="R372" i="2" s="1"/>
  <c r="N374" i="2"/>
  <c r="O374" i="2" s="1"/>
  <c r="R374" i="2" s="1"/>
  <c r="N375" i="2"/>
  <c r="O375" i="2" s="1"/>
  <c r="R375" i="2" s="1"/>
  <c r="N376" i="2"/>
  <c r="O376" i="2" s="1"/>
  <c r="R376" i="2" s="1"/>
  <c r="N377" i="2"/>
  <c r="O377" i="2" s="1"/>
  <c r="R377" i="2" s="1"/>
  <c r="N378" i="2"/>
  <c r="O378" i="2" s="1"/>
  <c r="R378" i="2" s="1"/>
  <c r="N379" i="2"/>
  <c r="O379" i="2" s="1"/>
  <c r="R379" i="2" s="1"/>
  <c r="N380" i="2"/>
  <c r="O380" i="2" s="1"/>
  <c r="R380" i="2" s="1"/>
  <c r="N381" i="2"/>
  <c r="O381" i="2" s="1"/>
  <c r="R381" i="2" s="1"/>
  <c r="N382" i="2"/>
  <c r="O382" i="2" s="1"/>
  <c r="R382" i="2" s="1"/>
  <c r="N383" i="2"/>
  <c r="O383" i="2" s="1"/>
  <c r="R383" i="2" s="1"/>
  <c r="N384" i="2"/>
  <c r="O384" i="2" s="1"/>
  <c r="R384" i="2" s="1"/>
  <c r="N385" i="2"/>
  <c r="O385" i="2" s="1"/>
  <c r="R385" i="2" s="1"/>
  <c r="N389" i="2"/>
  <c r="O389" i="2" s="1"/>
  <c r="N394" i="2"/>
  <c r="O394" i="2" s="1"/>
  <c r="N395" i="2"/>
  <c r="O395" i="2" s="1"/>
  <c r="N396" i="2"/>
  <c r="O396" i="2" s="1"/>
  <c r="R396" i="2" s="1"/>
  <c r="N397" i="2"/>
  <c r="O397" i="2" s="1"/>
  <c r="N398" i="2"/>
  <c r="O398" i="2" s="1"/>
  <c r="N399" i="2"/>
  <c r="O399" i="2" s="1"/>
  <c r="N400" i="2"/>
  <c r="O400" i="2" s="1"/>
  <c r="N401" i="2"/>
  <c r="O401" i="2" s="1"/>
  <c r="N404" i="2"/>
  <c r="O404" i="2" s="1"/>
  <c r="R404" i="2" s="1"/>
  <c r="N405" i="2"/>
  <c r="O405" i="2" s="1"/>
  <c r="R405" i="2" s="1"/>
  <c r="N406" i="2"/>
  <c r="O406" i="2" s="1"/>
  <c r="R406" i="2" s="1"/>
  <c r="N408" i="2"/>
  <c r="O408" i="2" s="1"/>
  <c r="R408" i="2" s="1"/>
  <c r="N409" i="2"/>
  <c r="O409" i="2" s="1"/>
  <c r="R409" i="2" s="1"/>
  <c r="N410" i="2"/>
  <c r="O410" i="2" s="1"/>
  <c r="R410" i="2" s="1"/>
  <c r="N411" i="2"/>
  <c r="O411" i="2" s="1"/>
  <c r="R411" i="2" s="1"/>
  <c r="N412" i="2"/>
  <c r="O412" i="2" s="1"/>
  <c r="R412" i="2" s="1"/>
  <c r="N413" i="2"/>
  <c r="O413" i="2" s="1"/>
  <c r="R413" i="2" s="1"/>
  <c r="N416" i="2"/>
  <c r="O416" i="2" s="1"/>
  <c r="N417" i="2"/>
  <c r="O417" i="2" s="1"/>
  <c r="N423" i="2"/>
  <c r="O423" i="2" s="1"/>
  <c r="R423" i="2" s="1"/>
  <c r="N428" i="2"/>
  <c r="O428" i="2" s="1"/>
  <c r="R428" i="2" s="1"/>
  <c r="N429" i="2"/>
  <c r="O429" i="2" s="1"/>
  <c r="R429" i="2" s="1"/>
  <c r="N430" i="2"/>
  <c r="O430" i="2" s="1"/>
  <c r="R430" i="2" s="1"/>
  <c r="N436" i="2"/>
  <c r="O436" i="2" s="1"/>
  <c r="R436" i="2" s="1"/>
  <c r="N437" i="2"/>
  <c r="O437" i="2" s="1"/>
  <c r="R437" i="2" s="1"/>
  <c r="N438" i="2"/>
  <c r="O438" i="2" s="1"/>
  <c r="R438" i="2" s="1"/>
  <c r="N439" i="2"/>
  <c r="O439" i="2" s="1"/>
  <c r="R439" i="2" s="1"/>
  <c r="N440" i="2"/>
  <c r="O440" i="2" s="1"/>
  <c r="R440" i="2" s="1"/>
  <c r="N441" i="2"/>
  <c r="O441" i="2" s="1"/>
  <c r="R441" i="2" s="1"/>
  <c r="N442" i="2"/>
  <c r="O442" i="2" s="1"/>
  <c r="R442" i="2" s="1"/>
  <c r="N443" i="2"/>
  <c r="O443" i="2" s="1"/>
  <c r="R443" i="2" s="1"/>
  <c r="N444" i="2"/>
  <c r="O444" i="2" s="1"/>
  <c r="R444" i="2" s="1"/>
  <c r="N445" i="2"/>
  <c r="O445" i="2" s="1"/>
  <c r="R445" i="2" s="1"/>
  <c r="N446" i="2"/>
  <c r="O446" i="2" s="1"/>
  <c r="R446" i="2" s="1"/>
  <c r="N447" i="2"/>
  <c r="O447" i="2" s="1"/>
  <c r="R447" i="2" s="1"/>
  <c r="N448" i="2"/>
  <c r="O448" i="2" s="1"/>
  <c r="R448" i="2" s="1"/>
  <c r="N449" i="2"/>
  <c r="O449" i="2" s="1"/>
  <c r="R449" i="2" s="1"/>
  <c r="N452" i="2"/>
  <c r="O452" i="2" s="1"/>
  <c r="R452" i="2" s="1"/>
  <c r="N458" i="2"/>
  <c r="O458" i="2" s="1"/>
  <c r="R458" i="2" s="1"/>
  <c r="N459" i="2"/>
  <c r="O459" i="2" s="1"/>
  <c r="R459" i="2" s="1"/>
  <c r="N460" i="2"/>
  <c r="O460" i="2" s="1"/>
  <c r="R460" i="2" s="1"/>
  <c r="N461" i="2"/>
  <c r="O461" i="2" s="1"/>
  <c r="R461" i="2" s="1"/>
  <c r="N462" i="2"/>
  <c r="O462" i="2" s="1"/>
  <c r="R462" i="2" s="1"/>
  <c r="N463" i="2"/>
  <c r="O463" i="2" s="1"/>
  <c r="R463" i="2" s="1"/>
  <c r="N464" i="2"/>
  <c r="O464" i="2" s="1"/>
  <c r="R464" i="2" s="1"/>
  <c r="N465" i="2"/>
  <c r="O465" i="2" s="1"/>
  <c r="R465" i="2" s="1"/>
  <c r="N466" i="2"/>
  <c r="O466" i="2" s="1"/>
  <c r="R466" i="2" s="1"/>
  <c r="N467" i="2"/>
  <c r="O467" i="2" s="1"/>
  <c r="R467" i="2" s="1"/>
  <c r="N468" i="2"/>
  <c r="O468" i="2" s="1"/>
  <c r="R468" i="2" s="1"/>
  <c r="N469" i="2"/>
  <c r="O469" i="2" s="1"/>
  <c r="R469" i="2" s="1"/>
  <c r="N470" i="2"/>
  <c r="O470" i="2" s="1"/>
  <c r="R470" i="2" s="1"/>
  <c r="N471" i="2"/>
  <c r="O471" i="2" s="1"/>
  <c r="R471" i="2" s="1"/>
  <c r="N472" i="2"/>
  <c r="O472" i="2" s="1"/>
  <c r="R472" i="2" s="1"/>
  <c r="N473" i="2"/>
  <c r="O473" i="2" s="1"/>
  <c r="R473" i="2" s="1"/>
  <c r="N474" i="2"/>
  <c r="O474" i="2" s="1"/>
  <c r="R474" i="2" s="1"/>
  <c r="N475" i="2"/>
  <c r="O475" i="2" s="1"/>
  <c r="R475" i="2" s="1"/>
  <c r="N480" i="2"/>
  <c r="O480" i="2" s="1"/>
  <c r="R480" i="2" s="1"/>
  <c r="N481" i="2"/>
  <c r="O481" i="2" s="1"/>
  <c r="R481" i="2" s="1"/>
  <c r="N482" i="2"/>
  <c r="O482" i="2" s="1"/>
  <c r="R482" i="2" s="1"/>
  <c r="N483" i="2"/>
  <c r="O483" i="2" s="1"/>
  <c r="R483" i="2" s="1"/>
  <c r="N487" i="2"/>
  <c r="O487" i="2" s="1"/>
  <c r="R487" i="2" s="1"/>
  <c r="N488" i="2"/>
  <c r="O488" i="2" s="1"/>
  <c r="R488" i="2" s="1"/>
  <c r="N489" i="2"/>
  <c r="O489" i="2" s="1"/>
  <c r="R489" i="2" s="1"/>
  <c r="N490" i="2"/>
  <c r="O490" i="2" s="1"/>
  <c r="R490" i="2" s="1"/>
  <c r="N491" i="2"/>
  <c r="O491" i="2" s="1"/>
  <c r="R491" i="2" s="1"/>
  <c r="N492" i="2"/>
  <c r="O492" i="2" s="1"/>
  <c r="R492" i="2" s="1"/>
  <c r="N493" i="2"/>
  <c r="O493" i="2" s="1"/>
  <c r="R493" i="2" s="1"/>
  <c r="N494" i="2"/>
  <c r="O494" i="2" s="1"/>
  <c r="R494" i="2" s="1"/>
  <c r="N495" i="2"/>
  <c r="O495" i="2" s="1"/>
  <c r="R495" i="2" s="1"/>
  <c r="N496" i="2"/>
  <c r="O496" i="2" s="1"/>
  <c r="R496" i="2" s="1"/>
  <c r="N497" i="2"/>
  <c r="O497" i="2" s="1"/>
  <c r="R497" i="2" s="1"/>
  <c r="N498" i="2"/>
  <c r="O498" i="2" s="1"/>
  <c r="R498" i="2" s="1"/>
  <c r="N499" i="2"/>
  <c r="O499" i="2" s="1"/>
  <c r="R499" i="2" s="1"/>
  <c r="N500" i="2"/>
  <c r="O500" i="2" s="1"/>
  <c r="R500" i="2" s="1"/>
  <c r="N501" i="2"/>
  <c r="O501" i="2" s="1"/>
  <c r="R501" i="2" s="1"/>
  <c r="N502" i="2"/>
  <c r="O502" i="2" s="1"/>
  <c r="R502" i="2" s="1"/>
  <c r="N503" i="2"/>
  <c r="O503" i="2" s="1"/>
  <c r="R503" i="2" s="1"/>
  <c r="N504" i="2"/>
  <c r="O504" i="2" s="1"/>
  <c r="R504" i="2" s="1"/>
  <c r="N505" i="2"/>
  <c r="O505" i="2" s="1"/>
  <c r="R505" i="2" s="1"/>
  <c r="N506" i="2"/>
  <c r="O506" i="2" s="1"/>
  <c r="R506" i="2" s="1"/>
  <c r="N507" i="2"/>
  <c r="O507" i="2" s="1"/>
  <c r="R507" i="2" s="1"/>
  <c r="N508" i="2"/>
  <c r="O508" i="2" s="1"/>
  <c r="R508" i="2" s="1"/>
  <c r="N509" i="2"/>
  <c r="O509" i="2" s="1"/>
  <c r="R509" i="2" s="1"/>
  <c r="N510" i="2"/>
  <c r="O510" i="2" s="1"/>
  <c r="R510" i="2" s="1"/>
  <c r="N511" i="2"/>
  <c r="O511" i="2" s="1"/>
  <c r="R511" i="2" s="1"/>
  <c r="N512" i="2"/>
  <c r="O512" i="2" s="1"/>
  <c r="R512" i="2" s="1"/>
  <c r="N513" i="2"/>
  <c r="O513" i="2" s="1"/>
  <c r="R513" i="2" s="1"/>
  <c r="N514" i="2"/>
  <c r="O514" i="2" s="1"/>
  <c r="R514" i="2" s="1"/>
  <c r="N515" i="2"/>
  <c r="O515" i="2" s="1"/>
  <c r="R515" i="2" s="1"/>
  <c r="N516" i="2"/>
  <c r="O516" i="2" s="1"/>
  <c r="R516" i="2" s="1"/>
  <c r="N517" i="2"/>
  <c r="O517" i="2" s="1"/>
  <c r="R517" i="2" s="1"/>
  <c r="N518" i="2"/>
  <c r="O518" i="2" s="1"/>
  <c r="R518" i="2" s="1"/>
  <c r="N519" i="2"/>
  <c r="O519" i="2" s="1"/>
  <c r="R519" i="2" s="1"/>
  <c r="N520" i="2"/>
  <c r="O520" i="2" s="1"/>
  <c r="R520" i="2" s="1"/>
  <c r="N521" i="2"/>
  <c r="O521" i="2" s="1"/>
  <c r="R521" i="2" s="1"/>
  <c r="N522" i="2"/>
  <c r="O522" i="2" s="1"/>
  <c r="R522" i="2" s="1"/>
  <c r="N523" i="2"/>
  <c r="O523" i="2" s="1"/>
  <c r="R523" i="2" s="1"/>
  <c r="N524" i="2"/>
  <c r="O524" i="2" s="1"/>
  <c r="R524" i="2" s="1"/>
  <c r="N525" i="2"/>
  <c r="O525" i="2" s="1"/>
  <c r="R525" i="2" s="1"/>
  <c r="N526" i="2"/>
  <c r="O526" i="2" s="1"/>
  <c r="R526" i="2" s="1"/>
  <c r="N527" i="2"/>
  <c r="O527" i="2" s="1"/>
  <c r="R527" i="2" s="1"/>
  <c r="N528" i="2"/>
  <c r="O528" i="2" s="1"/>
  <c r="R528" i="2" s="1"/>
  <c r="N529" i="2"/>
  <c r="O529" i="2" s="1"/>
  <c r="R529" i="2" s="1"/>
  <c r="N530" i="2"/>
  <c r="O530" i="2" s="1"/>
  <c r="R530" i="2" s="1"/>
  <c r="N531" i="2"/>
  <c r="O531" i="2" s="1"/>
  <c r="R531" i="2" s="1"/>
  <c r="N532" i="2"/>
  <c r="O532" i="2" s="1"/>
  <c r="R532" i="2" s="1"/>
  <c r="N533" i="2"/>
  <c r="O533" i="2" s="1"/>
  <c r="R533" i="2" s="1"/>
  <c r="N534" i="2"/>
  <c r="O534" i="2" s="1"/>
  <c r="R534" i="2" s="1"/>
  <c r="N535" i="2"/>
  <c r="O535" i="2" s="1"/>
  <c r="R535" i="2" s="1"/>
  <c r="N536" i="2"/>
  <c r="O536" i="2" s="1"/>
  <c r="R536" i="2" s="1"/>
  <c r="N537" i="2"/>
  <c r="O537" i="2" s="1"/>
  <c r="R537" i="2" s="1"/>
  <c r="N538" i="2"/>
  <c r="O538" i="2" s="1"/>
  <c r="R538" i="2" s="1"/>
  <c r="N539" i="2"/>
  <c r="O539" i="2" s="1"/>
  <c r="R539" i="2" s="1"/>
  <c r="N540" i="2"/>
  <c r="O540" i="2" s="1"/>
  <c r="R540" i="2" s="1"/>
  <c r="N541" i="2"/>
  <c r="O541" i="2" s="1"/>
  <c r="R541" i="2" s="1"/>
  <c r="N542" i="2"/>
  <c r="O542" i="2" s="1"/>
  <c r="R542" i="2" s="1"/>
  <c r="N543" i="2"/>
  <c r="O543" i="2" s="1"/>
  <c r="R543" i="2" s="1"/>
  <c r="N544" i="2"/>
  <c r="O544" i="2" s="1"/>
  <c r="R544" i="2" s="1"/>
  <c r="N545" i="2"/>
  <c r="O545" i="2" s="1"/>
  <c r="R545" i="2" s="1"/>
  <c r="N547" i="2"/>
  <c r="O547" i="2" s="1"/>
  <c r="R547" i="2" s="1"/>
  <c r="N548" i="2"/>
  <c r="O548" i="2" s="1"/>
  <c r="R548" i="2" s="1"/>
  <c r="N549" i="2"/>
  <c r="O549" i="2" s="1"/>
  <c r="R549" i="2" s="1"/>
  <c r="N550" i="2"/>
  <c r="O550" i="2" s="1"/>
  <c r="R550" i="2" s="1"/>
  <c r="N551" i="2"/>
  <c r="O551" i="2" s="1"/>
  <c r="R551" i="2" s="1"/>
  <c r="N552" i="2"/>
  <c r="O552" i="2" s="1"/>
  <c r="R552" i="2" s="1"/>
  <c r="N553" i="2"/>
  <c r="O553" i="2" s="1"/>
  <c r="R553" i="2" s="1"/>
  <c r="N554" i="2"/>
  <c r="O554" i="2" s="1"/>
  <c r="R554" i="2" s="1"/>
  <c r="N555" i="2"/>
  <c r="O555" i="2" s="1"/>
  <c r="R555" i="2" s="1"/>
  <c r="N556" i="2"/>
  <c r="O556" i="2" s="1"/>
  <c r="R556" i="2" s="1"/>
  <c r="N557" i="2"/>
  <c r="O557" i="2" s="1"/>
  <c r="R557" i="2" s="1"/>
  <c r="N558" i="2"/>
  <c r="O558" i="2" s="1"/>
  <c r="R558" i="2" s="1"/>
  <c r="N559" i="2"/>
  <c r="O559" i="2" s="1"/>
  <c r="R559" i="2" s="1"/>
  <c r="N560" i="2"/>
  <c r="O560" i="2" s="1"/>
  <c r="R560" i="2" s="1"/>
  <c r="N561" i="2"/>
  <c r="O561" i="2" s="1"/>
  <c r="R561" i="2" s="1"/>
  <c r="N562" i="2"/>
  <c r="O562" i="2" s="1"/>
  <c r="R562" i="2" s="1"/>
  <c r="N563" i="2"/>
  <c r="O563" i="2" s="1"/>
  <c r="R563" i="2" s="1"/>
  <c r="N564" i="2"/>
  <c r="O564" i="2" s="1"/>
  <c r="R564" i="2" s="1"/>
  <c r="N565" i="2"/>
  <c r="O565" i="2" s="1"/>
  <c r="R565" i="2" s="1"/>
  <c r="N566" i="2"/>
  <c r="O566" i="2" s="1"/>
  <c r="R566" i="2" s="1"/>
  <c r="N567" i="2"/>
  <c r="O567" i="2" s="1"/>
  <c r="R567" i="2" s="1"/>
  <c r="N568" i="2"/>
  <c r="O568" i="2" s="1"/>
  <c r="R568" i="2" s="1"/>
  <c r="N569" i="2"/>
  <c r="O569" i="2" s="1"/>
  <c r="R569" i="2" s="1"/>
  <c r="N570" i="2"/>
  <c r="O570" i="2" s="1"/>
  <c r="R570" i="2" s="1"/>
  <c r="N571" i="2"/>
  <c r="O571" i="2" s="1"/>
  <c r="R571" i="2" s="1"/>
  <c r="N572" i="2"/>
  <c r="O572" i="2" s="1"/>
  <c r="R572" i="2" s="1"/>
  <c r="N573" i="2"/>
  <c r="O573" i="2" s="1"/>
  <c r="R573" i="2" s="1"/>
  <c r="N574" i="2"/>
  <c r="O574" i="2" s="1"/>
  <c r="R574" i="2" s="1"/>
  <c r="N575" i="2"/>
  <c r="O575" i="2" s="1"/>
  <c r="R575" i="2" s="1"/>
  <c r="N576" i="2"/>
  <c r="O576" i="2" s="1"/>
  <c r="R576" i="2" s="1"/>
  <c r="N577" i="2"/>
  <c r="O577" i="2" s="1"/>
  <c r="R577" i="2" s="1"/>
  <c r="N578" i="2"/>
  <c r="O578" i="2" s="1"/>
  <c r="R578" i="2" s="1"/>
  <c r="N579" i="2"/>
  <c r="O579" i="2" s="1"/>
  <c r="R579" i="2" s="1"/>
  <c r="N580" i="2"/>
  <c r="O580" i="2" s="1"/>
  <c r="R580" i="2" s="1"/>
  <c r="N581" i="2"/>
  <c r="O581" i="2" s="1"/>
  <c r="R581" i="2" s="1"/>
  <c r="N582" i="2"/>
  <c r="O582" i="2" s="1"/>
  <c r="R582" i="2" s="1"/>
  <c r="N583" i="2"/>
  <c r="O583" i="2" s="1"/>
  <c r="R583" i="2" s="1"/>
  <c r="N584" i="2"/>
  <c r="O584" i="2" s="1"/>
  <c r="R584" i="2" s="1"/>
  <c r="N585" i="2"/>
  <c r="O585" i="2" s="1"/>
  <c r="R585" i="2" s="1"/>
  <c r="N586" i="2"/>
  <c r="O586" i="2" s="1"/>
  <c r="R586" i="2" s="1"/>
  <c r="N587" i="2"/>
  <c r="O587" i="2" s="1"/>
  <c r="R587" i="2" s="1"/>
  <c r="N588" i="2"/>
  <c r="O588" i="2" s="1"/>
  <c r="R588" i="2" s="1"/>
  <c r="N589" i="2"/>
  <c r="O589" i="2" s="1"/>
  <c r="R589" i="2" s="1"/>
  <c r="N590" i="2"/>
  <c r="O590" i="2" s="1"/>
  <c r="R590" i="2" s="1"/>
  <c r="N591" i="2"/>
  <c r="O591" i="2" s="1"/>
  <c r="R591" i="2" s="1"/>
  <c r="N592" i="2"/>
  <c r="O592" i="2" s="1"/>
  <c r="R592" i="2" s="1"/>
  <c r="N593" i="2"/>
  <c r="O593" i="2" s="1"/>
  <c r="R593" i="2" s="1"/>
  <c r="N594" i="2"/>
  <c r="O594" i="2" s="1"/>
  <c r="R594" i="2" s="1"/>
  <c r="N595" i="2"/>
  <c r="O595" i="2" s="1"/>
  <c r="R595" i="2" s="1"/>
  <c r="N598" i="2"/>
  <c r="O598" i="2" s="1"/>
  <c r="R598" i="2" s="1"/>
  <c r="N599" i="2"/>
  <c r="O599" i="2" s="1"/>
  <c r="R599" i="2" s="1"/>
  <c r="N600" i="2"/>
  <c r="O600" i="2" s="1"/>
  <c r="R600" i="2" s="1"/>
  <c r="N601" i="2"/>
  <c r="O601" i="2" s="1"/>
  <c r="R601" i="2" s="1"/>
  <c r="N602" i="2"/>
  <c r="O602" i="2" s="1"/>
  <c r="R602" i="2" s="1"/>
  <c r="N603" i="2"/>
  <c r="O603" i="2" s="1"/>
  <c r="R603" i="2" s="1"/>
  <c r="N604" i="2"/>
  <c r="O604" i="2" s="1"/>
  <c r="R604" i="2" s="1"/>
  <c r="N605" i="2"/>
  <c r="O605" i="2" s="1"/>
  <c r="R605" i="2" s="1"/>
  <c r="N606" i="2"/>
  <c r="O606" i="2" s="1"/>
  <c r="R606" i="2" s="1"/>
  <c r="N607" i="2"/>
  <c r="O607" i="2" s="1"/>
  <c r="R607" i="2" s="1"/>
  <c r="N608" i="2"/>
  <c r="O608" i="2" s="1"/>
  <c r="R608" i="2" s="1"/>
  <c r="N609" i="2"/>
  <c r="O609" i="2" s="1"/>
  <c r="R609" i="2" s="1"/>
  <c r="N610" i="2"/>
  <c r="O610" i="2" s="1"/>
  <c r="R610" i="2" s="1"/>
  <c r="N611" i="2"/>
  <c r="O611" i="2" s="1"/>
  <c r="R611" i="2" s="1"/>
  <c r="N612" i="2"/>
  <c r="O612" i="2" s="1"/>
  <c r="R612" i="2" s="1"/>
  <c r="N613" i="2"/>
  <c r="O613" i="2" s="1"/>
  <c r="R613" i="2" s="1"/>
  <c r="N614" i="2"/>
  <c r="O614" i="2" s="1"/>
  <c r="R614" i="2" s="1"/>
  <c r="N615" i="2"/>
  <c r="O615" i="2" s="1"/>
  <c r="R615" i="2" s="1"/>
  <c r="N616" i="2"/>
  <c r="O616" i="2" s="1"/>
  <c r="R616" i="2" s="1"/>
  <c r="N617" i="2"/>
  <c r="O617" i="2" s="1"/>
  <c r="R617" i="2" s="1"/>
  <c r="N618" i="2"/>
  <c r="O618" i="2" s="1"/>
  <c r="R618" i="2" s="1"/>
  <c r="N619" i="2"/>
  <c r="O619" i="2" s="1"/>
  <c r="R619" i="2" s="1"/>
  <c r="N620" i="2"/>
  <c r="O620" i="2" s="1"/>
  <c r="R620" i="2" s="1"/>
  <c r="N621" i="2"/>
  <c r="O621" i="2" s="1"/>
  <c r="R621" i="2" s="1"/>
  <c r="N622" i="2"/>
  <c r="O622" i="2" s="1"/>
  <c r="R622" i="2" s="1"/>
  <c r="N623" i="2"/>
  <c r="O623" i="2" s="1"/>
  <c r="R623" i="2" s="1"/>
  <c r="N624" i="2"/>
  <c r="O624" i="2" s="1"/>
  <c r="R624" i="2" s="1"/>
  <c r="N625" i="2"/>
  <c r="O625" i="2" s="1"/>
  <c r="R625" i="2" s="1"/>
  <c r="N626" i="2"/>
  <c r="O626" i="2" s="1"/>
  <c r="R626" i="2" s="1"/>
  <c r="N627" i="2"/>
  <c r="O627" i="2" s="1"/>
  <c r="R627" i="2" s="1"/>
  <c r="N628" i="2"/>
  <c r="O628" i="2" s="1"/>
  <c r="R628" i="2" s="1"/>
  <c r="N629" i="2"/>
  <c r="O629" i="2" s="1"/>
  <c r="R629" i="2" s="1"/>
  <c r="N630" i="2"/>
  <c r="O630" i="2" s="1"/>
  <c r="R630" i="2" s="1"/>
  <c r="N631" i="2"/>
  <c r="O631" i="2" s="1"/>
  <c r="R631" i="2" s="1"/>
  <c r="N632" i="2"/>
  <c r="O632" i="2" s="1"/>
  <c r="R632" i="2" s="1"/>
  <c r="N633" i="2"/>
  <c r="O633" i="2" s="1"/>
  <c r="R633" i="2" s="1"/>
  <c r="N634" i="2"/>
  <c r="O634" i="2" s="1"/>
  <c r="R634" i="2" s="1"/>
  <c r="N635" i="2"/>
  <c r="O635" i="2" s="1"/>
  <c r="R635" i="2" s="1"/>
  <c r="N636" i="2"/>
  <c r="O636" i="2" s="1"/>
  <c r="R636" i="2" s="1"/>
  <c r="N637" i="2"/>
  <c r="O637" i="2" s="1"/>
  <c r="R637" i="2" s="1"/>
  <c r="N638" i="2"/>
  <c r="O638" i="2" s="1"/>
  <c r="R638" i="2" s="1"/>
  <c r="N639" i="2"/>
  <c r="O639" i="2" s="1"/>
  <c r="R639" i="2" s="1"/>
  <c r="N640" i="2"/>
  <c r="O640" i="2" s="1"/>
  <c r="R640" i="2" s="1"/>
  <c r="N641" i="2"/>
  <c r="O641" i="2" s="1"/>
  <c r="R641" i="2" s="1"/>
  <c r="N642" i="2"/>
  <c r="O642" i="2" s="1"/>
  <c r="R642" i="2" s="1"/>
  <c r="N643" i="2"/>
  <c r="O643" i="2" s="1"/>
  <c r="R643" i="2" s="1"/>
  <c r="N644" i="2"/>
  <c r="O644" i="2" s="1"/>
  <c r="R644" i="2" s="1"/>
  <c r="N645" i="2"/>
  <c r="O645" i="2" s="1"/>
  <c r="R645" i="2" s="1"/>
  <c r="N646" i="2"/>
  <c r="O646" i="2" s="1"/>
  <c r="R646" i="2" s="1"/>
  <c r="N647" i="2"/>
  <c r="O647" i="2" s="1"/>
  <c r="R647" i="2" s="1"/>
  <c r="N648" i="2"/>
  <c r="O648" i="2" s="1"/>
  <c r="R648" i="2" s="1"/>
  <c r="N649" i="2"/>
  <c r="O649" i="2" s="1"/>
  <c r="R649" i="2" s="1"/>
  <c r="N650" i="2"/>
  <c r="O650" i="2" s="1"/>
  <c r="R650" i="2" s="1"/>
  <c r="N651" i="2"/>
  <c r="O651" i="2" s="1"/>
  <c r="R651" i="2" s="1"/>
  <c r="N652" i="2"/>
  <c r="O652" i="2" s="1"/>
  <c r="R652" i="2" s="1"/>
  <c r="N653" i="2"/>
  <c r="O653" i="2" s="1"/>
  <c r="R653" i="2" s="1"/>
  <c r="N654" i="2"/>
  <c r="O654" i="2" s="1"/>
  <c r="R654" i="2" s="1"/>
  <c r="N655" i="2"/>
  <c r="O655" i="2" s="1"/>
  <c r="R655" i="2" s="1"/>
  <c r="N656" i="2"/>
  <c r="O656" i="2" s="1"/>
  <c r="R656" i="2" s="1"/>
  <c r="N657" i="2"/>
  <c r="O657" i="2" s="1"/>
  <c r="R657" i="2" s="1"/>
  <c r="N658" i="2"/>
  <c r="O658" i="2" s="1"/>
  <c r="R658" i="2" s="1"/>
  <c r="N659" i="2"/>
  <c r="O659" i="2" s="1"/>
  <c r="R659" i="2" s="1"/>
  <c r="N660" i="2"/>
  <c r="O660" i="2" s="1"/>
  <c r="R660" i="2" s="1"/>
  <c r="N661" i="2"/>
  <c r="O661" i="2" s="1"/>
  <c r="R661" i="2" s="1"/>
  <c r="N662" i="2"/>
  <c r="O662" i="2" s="1"/>
  <c r="R662" i="2" s="1"/>
  <c r="N663" i="2"/>
  <c r="O663" i="2" s="1"/>
  <c r="R663" i="2" s="1"/>
  <c r="N664" i="2"/>
  <c r="O664" i="2" s="1"/>
  <c r="R664" i="2" s="1"/>
  <c r="N665" i="2"/>
  <c r="O665" i="2" s="1"/>
  <c r="R665" i="2" s="1"/>
  <c r="N666" i="2"/>
  <c r="O666" i="2" s="1"/>
  <c r="R666" i="2" s="1"/>
  <c r="N667" i="2"/>
  <c r="O667" i="2" s="1"/>
  <c r="R667" i="2" s="1"/>
  <c r="N668" i="2"/>
  <c r="O668" i="2" s="1"/>
  <c r="R668" i="2" s="1"/>
  <c r="N669" i="2"/>
  <c r="O669" i="2" s="1"/>
  <c r="R669" i="2" s="1"/>
  <c r="N670" i="2"/>
  <c r="O670" i="2" s="1"/>
  <c r="R670" i="2" s="1"/>
  <c r="N671" i="2"/>
  <c r="O671" i="2" s="1"/>
  <c r="R671" i="2" s="1"/>
  <c r="N672" i="2"/>
  <c r="O672" i="2" s="1"/>
  <c r="R672" i="2" s="1"/>
  <c r="N673" i="2"/>
  <c r="O673" i="2" s="1"/>
  <c r="R673" i="2" s="1"/>
  <c r="N674" i="2"/>
  <c r="O674" i="2" s="1"/>
  <c r="R674" i="2" s="1"/>
  <c r="N675" i="2"/>
  <c r="O675" i="2" s="1"/>
  <c r="R675" i="2" s="1"/>
  <c r="N676" i="2"/>
  <c r="O676" i="2" s="1"/>
  <c r="R676" i="2" s="1"/>
  <c r="N677" i="2"/>
  <c r="O677" i="2" s="1"/>
  <c r="R677" i="2" s="1"/>
  <c r="N678" i="2"/>
  <c r="O678" i="2" s="1"/>
  <c r="R678" i="2" s="1"/>
  <c r="N679" i="2"/>
  <c r="O679" i="2" s="1"/>
  <c r="R679" i="2" s="1"/>
  <c r="N680" i="2"/>
  <c r="O680" i="2" s="1"/>
  <c r="R680" i="2" s="1"/>
  <c r="N681" i="2"/>
  <c r="O681" i="2" s="1"/>
  <c r="R681" i="2" s="1"/>
  <c r="N682" i="2"/>
  <c r="O682" i="2" s="1"/>
  <c r="R682" i="2" s="1"/>
  <c r="N683" i="2"/>
  <c r="O683" i="2" s="1"/>
  <c r="R683" i="2" s="1"/>
  <c r="N684" i="2"/>
  <c r="O684" i="2" s="1"/>
  <c r="R684" i="2" s="1"/>
  <c r="N685" i="2"/>
  <c r="O685" i="2" s="1"/>
  <c r="R685" i="2" s="1"/>
  <c r="N686" i="2"/>
  <c r="O686" i="2" s="1"/>
  <c r="R686" i="2" s="1"/>
  <c r="N687" i="2"/>
  <c r="O687" i="2" s="1"/>
  <c r="R687" i="2" s="1"/>
  <c r="N688" i="2"/>
  <c r="O688" i="2" s="1"/>
  <c r="R688" i="2" s="1"/>
  <c r="N689" i="2"/>
  <c r="O689" i="2" s="1"/>
  <c r="R689" i="2" s="1"/>
  <c r="N690" i="2"/>
  <c r="O690" i="2" s="1"/>
  <c r="R690" i="2" s="1"/>
  <c r="N691" i="2"/>
  <c r="O691" i="2" s="1"/>
  <c r="R691" i="2" s="1"/>
  <c r="N692" i="2"/>
  <c r="O692" i="2" s="1"/>
  <c r="R692" i="2" s="1"/>
  <c r="N693" i="2"/>
  <c r="O693" i="2" s="1"/>
  <c r="R693" i="2" s="1"/>
  <c r="N694" i="2"/>
  <c r="O694" i="2" s="1"/>
  <c r="R694" i="2" s="1"/>
  <c r="N695" i="2"/>
  <c r="O695" i="2" s="1"/>
  <c r="R695" i="2" s="1"/>
  <c r="N696" i="2"/>
  <c r="O696" i="2" s="1"/>
  <c r="R696" i="2" s="1"/>
  <c r="N697" i="2"/>
  <c r="O697" i="2" s="1"/>
  <c r="R697" i="2" s="1"/>
  <c r="N698" i="2"/>
  <c r="O698" i="2" s="1"/>
  <c r="R698" i="2" s="1"/>
  <c r="N699" i="2"/>
  <c r="O699" i="2" s="1"/>
  <c r="R699" i="2" s="1"/>
  <c r="N700" i="2"/>
  <c r="O700" i="2" s="1"/>
  <c r="R700" i="2" s="1"/>
  <c r="N701" i="2"/>
  <c r="O701" i="2" s="1"/>
  <c r="R701" i="2" s="1"/>
  <c r="N702" i="2"/>
  <c r="O702" i="2" s="1"/>
  <c r="R702" i="2" s="1"/>
  <c r="N703" i="2"/>
  <c r="O703" i="2" s="1"/>
  <c r="R703" i="2" s="1"/>
  <c r="N704" i="2"/>
  <c r="O704" i="2" s="1"/>
  <c r="R704" i="2" s="1"/>
  <c r="N705" i="2"/>
  <c r="O705" i="2" s="1"/>
  <c r="R705" i="2" s="1"/>
  <c r="N706" i="2"/>
  <c r="O706" i="2" s="1"/>
  <c r="R706" i="2" s="1"/>
  <c r="N707" i="2"/>
  <c r="O707" i="2" s="1"/>
  <c r="R707" i="2" s="1"/>
  <c r="N708" i="2"/>
  <c r="O708" i="2" s="1"/>
  <c r="R708" i="2" s="1"/>
  <c r="N709" i="2"/>
  <c r="O709" i="2" s="1"/>
  <c r="R709" i="2" s="1"/>
  <c r="N710" i="2"/>
  <c r="O710" i="2" s="1"/>
  <c r="R710" i="2" s="1"/>
  <c r="N711" i="2"/>
  <c r="O711" i="2" s="1"/>
  <c r="R711" i="2" s="1"/>
  <c r="N712" i="2"/>
  <c r="O712" i="2" s="1"/>
  <c r="R712" i="2" s="1"/>
  <c r="N713" i="2"/>
  <c r="O713" i="2" s="1"/>
  <c r="R713" i="2" s="1"/>
  <c r="N714" i="2"/>
  <c r="O714" i="2" s="1"/>
  <c r="R714" i="2" s="1"/>
  <c r="N715" i="2"/>
  <c r="O715" i="2" s="1"/>
  <c r="R715" i="2" s="1"/>
  <c r="N716" i="2"/>
  <c r="O716" i="2" s="1"/>
  <c r="R716" i="2" s="1"/>
  <c r="N717" i="2"/>
  <c r="O717" i="2" s="1"/>
  <c r="R717" i="2" s="1"/>
  <c r="N718" i="2"/>
  <c r="O718" i="2" s="1"/>
  <c r="R718" i="2" s="1"/>
  <c r="N719" i="2"/>
  <c r="O719" i="2" s="1"/>
  <c r="R719" i="2" s="1"/>
  <c r="N720" i="2"/>
  <c r="O720" i="2" s="1"/>
  <c r="R720" i="2" s="1"/>
  <c r="N721" i="2"/>
  <c r="O721" i="2" s="1"/>
  <c r="R721" i="2" s="1"/>
  <c r="N722" i="2"/>
  <c r="O722" i="2" s="1"/>
  <c r="R722" i="2" s="1"/>
  <c r="N723" i="2"/>
  <c r="O723" i="2" s="1"/>
  <c r="R723" i="2" s="1"/>
  <c r="N724" i="2"/>
  <c r="O724" i="2" s="1"/>
  <c r="R724" i="2" s="1"/>
  <c r="N725" i="2"/>
  <c r="O725" i="2" s="1"/>
  <c r="R725" i="2" s="1"/>
  <c r="N726" i="2"/>
  <c r="O726" i="2" s="1"/>
  <c r="R726" i="2" s="1"/>
  <c r="N727" i="2"/>
  <c r="O727" i="2" s="1"/>
  <c r="R727" i="2" s="1"/>
  <c r="N728" i="2"/>
  <c r="O728" i="2" s="1"/>
  <c r="R728" i="2" s="1"/>
  <c r="N729" i="2"/>
  <c r="O729" i="2" s="1"/>
  <c r="R729" i="2" s="1"/>
  <c r="N730" i="2"/>
  <c r="O730" i="2" s="1"/>
  <c r="R730" i="2" s="1"/>
  <c r="N731" i="2"/>
  <c r="O731" i="2" s="1"/>
  <c r="R731" i="2" s="1"/>
  <c r="N732" i="2"/>
  <c r="O732" i="2" s="1"/>
  <c r="R732" i="2" s="1"/>
  <c r="N733" i="2"/>
  <c r="O733" i="2" s="1"/>
  <c r="R733" i="2" s="1"/>
  <c r="N734" i="2"/>
  <c r="O734" i="2" s="1"/>
  <c r="R734" i="2" s="1"/>
  <c r="N735" i="2"/>
  <c r="O735" i="2" s="1"/>
  <c r="R735" i="2" s="1"/>
  <c r="N736" i="2"/>
  <c r="O736" i="2" s="1"/>
  <c r="R736" i="2" s="1"/>
  <c r="N737" i="2"/>
  <c r="O737" i="2" s="1"/>
  <c r="R737" i="2" s="1"/>
  <c r="N738" i="2"/>
  <c r="O738" i="2" s="1"/>
  <c r="R738" i="2" s="1"/>
  <c r="N739" i="2"/>
  <c r="O739" i="2" s="1"/>
  <c r="R739" i="2" s="1"/>
  <c r="N740" i="2"/>
  <c r="O740" i="2" s="1"/>
  <c r="R740" i="2" s="1"/>
  <c r="N741" i="2"/>
  <c r="O741" i="2" s="1"/>
  <c r="R741" i="2" s="1"/>
  <c r="N742" i="2"/>
  <c r="O742" i="2" s="1"/>
  <c r="R742" i="2" s="1"/>
  <c r="N743" i="2"/>
  <c r="O743" i="2" s="1"/>
  <c r="R743" i="2" s="1"/>
  <c r="N744" i="2"/>
  <c r="O744" i="2" s="1"/>
  <c r="R744" i="2" s="1"/>
  <c r="N745" i="2"/>
  <c r="O745" i="2" s="1"/>
  <c r="R745" i="2" s="1"/>
  <c r="N746" i="2"/>
  <c r="O746" i="2" s="1"/>
  <c r="R746" i="2" s="1"/>
  <c r="N747" i="2"/>
  <c r="O747" i="2" s="1"/>
  <c r="R747" i="2" s="1"/>
  <c r="N748" i="2"/>
  <c r="O748" i="2" s="1"/>
  <c r="R748" i="2" s="1"/>
  <c r="N749" i="2"/>
  <c r="O749" i="2" s="1"/>
  <c r="R749" i="2" s="1"/>
  <c r="N750" i="2"/>
  <c r="O750" i="2" s="1"/>
  <c r="R750" i="2" s="1"/>
  <c r="N751" i="2"/>
  <c r="O751" i="2" s="1"/>
  <c r="R751" i="2" s="1"/>
  <c r="N752" i="2"/>
  <c r="O752" i="2" s="1"/>
  <c r="R752" i="2" s="1"/>
  <c r="N753" i="2"/>
  <c r="O753" i="2" s="1"/>
  <c r="R753" i="2" s="1"/>
  <c r="N754" i="2"/>
  <c r="O754" i="2" s="1"/>
  <c r="R754" i="2" s="1"/>
  <c r="N755" i="2"/>
  <c r="O755" i="2" s="1"/>
  <c r="R755" i="2" s="1"/>
  <c r="N756" i="2"/>
  <c r="O756" i="2" s="1"/>
  <c r="R756" i="2" s="1"/>
  <c r="N757" i="2"/>
  <c r="O757" i="2" s="1"/>
  <c r="R757" i="2" s="1"/>
  <c r="N758" i="2"/>
  <c r="O758" i="2" s="1"/>
  <c r="R758" i="2" s="1"/>
  <c r="N759" i="2"/>
  <c r="O759" i="2" s="1"/>
  <c r="R759" i="2" s="1"/>
  <c r="N760" i="2"/>
  <c r="O760" i="2" s="1"/>
  <c r="R760" i="2" s="1"/>
  <c r="N761" i="2"/>
  <c r="O761" i="2" s="1"/>
  <c r="R761" i="2" s="1"/>
  <c r="N762" i="2"/>
  <c r="O762" i="2" s="1"/>
  <c r="R762" i="2" s="1"/>
  <c r="N763" i="2"/>
  <c r="O763" i="2" s="1"/>
  <c r="R763" i="2" s="1"/>
  <c r="N764" i="2"/>
  <c r="O764" i="2" s="1"/>
  <c r="R764" i="2" s="1"/>
  <c r="N765" i="2"/>
  <c r="O765" i="2" s="1"/>
  <c r="R765" i="2" s="1"/>
  <c r="N766" i="2"/>
  <c r="O766" i="2" s="1"/>
  <c r="R766" i="2" s="1"/>
  <c r="N767" i="2"/>
  <c r="O767" i="2" s="1"/>
  <c r="R767" i="2" s="1"/>
  <c r="N768" i="2"/>
  <c r="O768" i="2" s="1"/>
  <c r="R768" i="2" s="1"/>
  <c r="N769" i="2"/>
  <c r="O769" i="2" s="1"/>
  <c r="R769" i="2" s="1"/>
  <c r="N770" i="2"/>
  <c r="O770" i="2" s="1"/>
  <c r="R770" i="2" s="1"/>
  <c r="N771" i="2"/>
  <c r="O771" i="2" s="1"/>
  <c r="R771" i="2" s="1"/>
  <c r="N772" i="2"/>
  <c r="O772" i="2" s="1"/>
  <c r="R772" i="2" s="1"/>
  <c r="N773" i="2"/>
  <c r="O773" i="2" s="1"/>
  <c r="R773" i="2" s="1"/>
  <c r="N774" i="2"/>
  <c r="O774" i="2" s="1"/>
  <c r="R774" i="2" s="1"/>
  <c r="N775" i="2"/>
  <c r="O775" i="2" s="1"/>
  <c r="R775" i="2" s="1"/>
  <c r="N776" i="2"/>
  <c r="O776" i="2" s="1"/>
  <c r="R776" i="2" s="1"/>
  <c r="N777" i="2"/>
  <c r="O777" i="2" s="1"/>
  <c r="R777" i="2" s="1"/>
  <c r="N778" i="2"/>
  <c r="O778" i="2" s="1"/>
  <c r="R778" i="2" s="1"/>
  <c r="N779" i="2"/>
  <c r="O779" i="2" s="1"/>
  <c r="R779" i="2" s="1"/>
  <c r="N780" i="2"/>
  <c r="O780" i="2" s="1"/>
  <c r="R780" i="2" s="1"/>
  <c r="N781" i="2"/>
  <c r="O781" i="2" s="1"/>
  <c r="R781" i="2" s="1"/>
  <c r="N782" i="2"/>
  <c r="O782" i="2" s="1"/>
  <c r="R782" i="2" s="1"/>
  <c r="N783" i="2"/>
  <c r="O783" i="2" s="1"/>
  <c r="R783" i="2" s="1"/>
  <c r="N784" i="2"/>
  <c r="O784" i="2" s="1"/>
  <c r="R784" i="2" s="1"/>
  <c r="N785" i="2"/>
  <c r="O785" i="2" s="1"/>
  <c r="R785" i="2" s="1"/>
  <c r="N786" i="2"/>
  <c r="O786" i="2" s="1"/>
  <c r="R786" i="2" s="1"/>
  <c r="N787" i="2"/>
  <c r="O787" i="2" s="1"/>
  <c r="R787" i="2" s="1"/>
  <c r="N788" i="2"/>
  <c r="O788" i="2" s="1"/>
  <c r="R788" i="2" s="1"/>
  <c r="N789" i="2"/>
  <c r="O789" i="2" s="1"/>
  <c r="R789" i="2" s="1"/>
  <c r="N790" i="2"/>
  <c r="O790" i="2" s="1"/>
  <c r="R790" i="2" s="1"/>
  <c r="N791" i="2"/>
  <c r="O791" i="2" s="1"/>
  <c r="R791" i="2" s="1"/>
  <c r="N792" i="2"/>
  <c r="O792" i="2" s="1"/>
  <c r="R792" i="2" s="1"/>
  <c r="N793" i="2"/>
  <c r="O793" i="2" s="1"/>
  <c r="R793" i="2" s="1"/>
  <c r="N794" i="2"/>
  <c r="O794" i="2" s="1"/>
  <c r="R794" i="2" s="1"/>
  <c r="N795" i="2"/>
  <c r="O795" i="2" s="1"/>
  <c r="R795" i="2" s="1"/>
  <c r="N796" i="2"/>
  <c r="O796" i="2" s="1"/>
  <c r="R796" i="2" s="1"/>
  <c r="N797" i="2"/>
  <c r="O797" i="2" s="1"/>
  <c r="R797" i="2" s="1"/>
  <c r="N798" i="2"/>
  <c r="O798" i="2" s="1"/>
  <c r="R798" i="2" s="1"/>
  <c r="N799" i="2"/>
  <c r="O799" i="2" s="1"/>
  <c r="R799" i="2" s="1"/>
  <c r="N800" i="2"/>
  <c r="O800" i="2" s="1"/>
  <c r="R800" i="2" s="1"/>
  <c r="N801" i="2"/>
  <c r="O801" i="2" s="1"/>
  <c r="R801" i="2" s="1"/>
  <c r="N802" i="2"/>
  <c r="O802" i="2" s="1"/>
  <c r="R802" i="2" s="1"/>
  <c r="N803" i="2"/>
  <c r="O803" i="2" s="1"/>
  <c r="R803" i="2" s="1"/>
  <c r="N804" i="2"/>
  <c r="O804" i="2" s="1"/>
  <c r="R804" i="2" s="1"/>
  <c r="N805" i="2"/>
  <c r="O805" i="2" s="1"/>
  <c r="R805" i="2" s="1"/>
  <c r="N806" i="2"/>
  <c r="O806" i="2" s="1"/>
  <c r="R806" i="2" s="1"/>
  <c r="N807" i="2"/>
  <c r="O807" i="2" s="1"/>
  <c r="R807" i="2" s="1"/>
  <c r="N808" i="2"/>
  <c r="O808" i="2" s="1"/>
  <c r="R808" i="2" s="1"/>
  <c r="N809" i="2"/>
  <c r="O809" i="2" s="1"/>
  <c r="R809" i="2" s="1"/>
  <c r="N810" i="2"/>
  <c r="O810" i="2" s="1"/>
  <c r="R810" i="2" s="1"/>
  <c r="N811" i="2"/>
  <c r="O811" i="2" s="1"/>
  <c r="R811" i="2" s="1"/>
  <c r="N812" i="2"/>
  <c r="O812" i="2" s="1"/>
  <c r="R812" i="2" s="1"/>
  <c r="N813" i="2"/>
  <c r="O813" i="2" s="1"/>
  <c r="R813" i="2" s="1"/>
  <c r="N814" i="2"/>
  <c r="O814" i="2" s="1"/>
  <c r="R814" i="2" s="1"/>
  <c r="N815" i="2"/>
  <c r="O815" i="2" s="1"/>
  <c r="R815" i="2" s="1"/>
  <c r="N816" i="2"/>
  <c r="O816" i="2" s="1"/>
  <c r="R816" i="2" s="1"/>
  <c r="N817" i="2"/>
  <c r="O817" i="2" s="1"/>
  <c r="R817" i="2" s="1"/>
  <c r="N818" i="2"/>
  <c r="O818" i="2" s="1"/>
  <c r="R818" i="2" s="1"/>
  <c r="N819" i="2"/>
  <c r="O819" i="2" s="1"/>
  <c r="R819" i="2" s="1"/>
  <c r="N820" i="2"/>
  <c r="O820" i="2" s="1"/>
  <c r="R820" i="2" s="1"/>
  <c r="N821" i="2"/>
  <c r="O821" i="2" s="1"/>
  <c r="R821" i="2" s="1"/>
  <c r="N822" i="2"/>
  <c r="O822" i="2" s="1"/>
  <c r="R822" i="2" s="1"/>
  <c r="N823" i="2"/>
  <c r="O823" i="2" s="1"/>
  <c r="R823" i="2" s="1"/>
  <c r="N824" i="2"/>
  <c r="O824" i="2" s="1"/>
  <c r="R824" i="2" s="1"/>
  <c r="N825" i="2"/>
  <c r="O825" i="2" s="1"/>
  <c r="R825" i="2" s="1"/>
  <c r="N826" i="2"/>
  <c r="O826" i="2" s="1"/>
  <c r="R826" i="2" s="1"/>
  <c r="N827" i="2"/>
  <c r="O827" i="2" s="1"/>
  <c r="R827" i="2" s="1"/>
  <c r="N828" i="2"/>
  <c r="O828" i="2" s="1"/>
  <c r="R828" i="2" s="1"/>
  <c r="N829" i="2"/>
  <c r="O829" i="2" s="1"/>
  <c r="R829" i="2" s="1"/>
  <c r="N830" i="2"/>
  <c r="O830" i="2" s="1"/>
  <c r="R830" i="2" s="1"/>
  <c r="N831" i="2"/>
  <c r="O831" i="2" s="1"/>
  <c r="R831" i="2" s="1"/>
  <c r="N832" i="2"/>
  <c r="O832" i="2" s="1"/>
  <c r="R832" i="2" s="1"/>
  <c r="N833" i="2"/>
  <c r="O833" i="2" s="1"/>
  <c r="R833" i="2" s="1"/>
  <c r="N834" i="2"/>
  <c r="O834" i="2" s="1"/>
  <c r="R834" i="2" s="1"/>
  <c r="N835" i="2"/>
  <c r="O835" i="2" s="1"/>
  <c r="R835" i="2" s="1"/>
  <c r="N836" i="2"/>
  <c r="O836" i="2" s="1"/>
  <c r="R836" i="2" s="1"/>
  <c r="N837" i="2"/>
  <c r="O837" i="2" s="1"/>
  <c r="R837" i="2" s="1"/>
  <c r="N838" i="2"/>
  <c r="O838" i="2" s="1"/>
  <c r="R838" i="2" s="1"/>
  <c r="N839" i="2"/>
  <c r="O839" i="2" s="1"/>
  <c r="R839" i="2" s="1"/>
  <c r="N840" i="2"/>
  <c r="O840" i="2" s="1"/>
  <c r="R840" i="2" s="1"/>
  <c r="N841" i="2"/>
  <c r="O841" i="2" s="1"/>
  <c r="R841" i="2" s="1"/>
  <c r="N842" i="2"/>
  <c r="O842" i="2" s="1"/>
  <c r="R842" i="2" s="1"/>
  <c r="N843" i="2"/>
  <c r="O843" i="2" s="1"/>
  <c r="R843" i="2" s="1"/>
  <c r="N844" i="2"/>
  <c r="O844" i="2" s="1"/>
  <c r="R844" i="2" s="1"/>
  <c r="N845" i="2"/>
  <c r="O845" i="2" s="1"/>
  <c r="R845" i="2" s="1"/>
  <c r="N846" i="2"/>
  <c r="O846" i="2" s="1"/>
  <c r="R846" i="2" s="1"/>
  <c r="N847" i="2"/>
  <c r="O847" i="2" s="1"/>
  <c r="R847" i="2" s="1"/>
  <c r="N848" i="2"/>
  <c r="O848" i="2" s="1"/>
  <c r="R848" i="2" s="1"/>
  <c r="N849" i="2"/>
  <c r="O849" i="2" s="1"/>
  <c r="R849" i="2" s="1"/>
  <c r="N850" i="2"/>
  <c r="O850" i="2" s="1"/>
  <c r="R850" i="2" s="1"/>
  <c r="N851" i="2"/>
  <c r="O851" i="2" s="1"/>
  <c r="R851" i="2" s="1"/>
  <c r="N852" i="2"/>
  <c r="O852" i="2" s="1"/>
  <c r="R852" i="2" s="1"/>
  <c r="N853" i="2"/>
  <c r="O853" i="2" s="1"/>
  <c r="R853" i="2" s="1"/>
  <c r="N854" i="2"/>
  <c r="O854" i="2" s="1"/>
  <c r="R854" i="2" s="1"/>
  <c r="N855" i="2"/>
  <c r="O855" i="2" s="1"/>
  <c r="R855" i="2" s="1"/>
  <c r="N856" i="2"/>
  <c r="O856" i="2" s="1"/>
  <c r="R856" i="2" s="1"/>
  <c r="N857" i="2"/>
  <c r="O857" i="2" s="1"/>
  <c r="R857" i="2" s="1"/>
  <c r="N858" i="2"/>
  <c r="O858" i="2" s="1"/>
  <c r="R858" i="2" s="1"/>
  <c r="N859" i="2"/>
  <c r="O859" i="2" s="1"/>
  <c r="R859" i="2" s="1"/>
  <c r="N860" i="2"/>
  <c r="O860" i="2" s="1"/>
  <c r="R860" i="2" s="1"/>
  <c r="N861" i="2"/>
  <c r="O861" i="2" s="1"/>
  <c r="R861" i="2" s="1"/>
  <c r="N862" i="2"/>
  <c r="O862" i="2" s="1"/>
  <c r="R862" i="2" s="1"/>
  <c r="N863" i="2"/>
  <c r="O863" i="2" s="1"/>
  <c r="R863" i="2" s="1"/>
  <c r="N864" i="2"/>
  <c r="O864" i="2" s="1"/>
  <c r="R864" i="2" s="1"/>
  <c r="N865" i="2"/>
  <c r="O865" i="2" s="1"/>
  <c r="R865" i="2" s="1"/>
  <c r="N866" i="2"/>
  <c r="O866" i="2" s="1"/>
  <c r="R866" i="2" s="1"/>
  <c r="N867" i="2"/>
  <c r="O867" i="2" s="1"/>
  <c r="R867" i="2" s="1"/>
  <c r="N868" i="2"/>
  <c r="O868" i="2" s="1"/>
  <c r="R868" i="2" s="1"/>
  <c r="N869" i="2"/>
  <c r="O869" i="2" s="1"/>
  <c r="R869" i="2" s="1"/>
  <c r="N870" i="2"/>
  <c r="O870" i="2" s="1"/>
  <c r="N871" i="2"/>
  <c r="O871" i="2" s="1"/>
  <c r="N872" i="2"/>
  <c r="O872" i="2" s="1"/>
  <c r="N874" i="2"/>
  <c r="O874" i="2" s="1"/>
  <c r="R874" i="2" s="1"/>
  <c r="N875" i="2"/>
  <c r="O875" i="2" s="1"/>
  <c r="R875" i="2" s="1"/>
  <c r="N876" i="2"/>
  <c r="O876" i="2" s="1"/>
  <c r="R876" i="2" s="1"/>
  <c r="N877" i="2"/>
  <c r="O877" i="2" s="1"/>
  <c r="R877" i="2" s="1"/>
  <c r="N878" i="2"/>
  <c r="O878" i="2" s="1"/>
  <c r="R878" i="2" s="1"/>
  <c r="N879" i="2"/>
  <c r="O879" i="2" s="1"/>
  <c r="R879" i="2" s="1"/>
  <c r="N880" i="2"/>
  <c r="O880" i="2" s="1"/>
  <c r="R880" i="2" s="1"/>
  <c r="N881" i="2"/>
  <c r="O881" i="2" s="1"/>
  <c r="N882" i="2"/>
  <c r="O882" i="2" s="1"/>
  <c r="N883" i="2"/>
  <c r="O883" i="2" s="1"/>
  <c r="N884" i="2"/>
  <c r="O884" i="2" s="1"/>
  <c r="N885" i="2"/>
  <c r="O885" i="2" s="1"/>
  <c r="N886" i="2"/>
  <c r="O886" i="2" s="1"/>
  <c r="N887" i="2"/>
  <c r="O887" i="2" s="1"/>
  <c r="N888" i="2"/>
  <c r="O888" i="2" s="1"/>
  <c r="N889" i="2"/>
  <c r="O889" i="2" s="1"/>
  <c r="N890" i="2"/>
  <c r="O890" i="2" s="1"/>
  <c r="N892" i="2"/>
  <c r="O892" i="2" s="1"/>
  <c r="R892" i="2" s="1"/>
  <c r="N893" i="2"/>
  <c r="O893" i="2" s="1"/>
  <c r="R893" i="2" s="1"/>
  <c r="N895" i="2"/>
  <c r="O895" i="2" s="1"/>
  <c r="R895" i="2" s="1"/>
  <c r="N896" i="2"/>
  <c r="O896" i="2" s="1"/>
  <c r="R896" i="2" s="1"/>
  <c r="N897" i="2"/>
  <c r="O897" i="2" s="1"/>
  <c r="N898" i="2"/>
  <c r="O898" i="2" s="1"/>
  <c r="R898" i="2" s="1"/>
  <c r="N899" i="2"/>
  <c r="O899" i="2" s="1"/>
  <c r="R899" i="2" s="1"/>
  <c r="N900" i="2"/>
  <c r="O900" i="2" s="1"/>
  <c r="R900" i="2" s="1"/>
  <c r="N901" i="2"/>
  <c r="O901" i="2" s="1"/>
  <c r="R901" i="2" s="1"/>
  <c r="N902" i="2"/>
  <c r="O902" i="2" s="1"/>
  <c r="N903" i="2"/>
  <c r="O903" i="2" s="1"/>
  <c r="R903" i="2" s="1"/>
  <c r="N904" i="2"/>
  <c r="O904" i="2" s="1"/>
  <c r="N905" i="2"/>
  <c r="O905" i="2" s="1"/>
  <c r="R905" i="2" s="1"/>
  <c r="N906" i="2"/>
  <c r="O906" i="2" s="1"/>
  <c r="R906" i="2" s="1"/>
  <c r="N907" i="2"/>
  <c r="O907" i="2" s="1"/>
  <c r="R907" i="2" s="1"/>
  <c r="N908" i="2"/>
  <c r="O908" i="2" s="1"/>
  <c r="R908" i="2" s="1"/>
  <c r="N909" i="2"/>
  <c r="O909" i="2" s="1"/>
  <c r="R909" i="2" s="1"/>
  <c r="N910" i="2"/>
  <c r="O910" i="2" s="1"/>
  <c r="R910" i="2" s="1"/>
  <c r="N911" i="2"/>
  <c r="O911" i="2" s="1"/>
  <c r="R911" i="2" s="1"/>
  <c r="N912" i="2"/>
  <c r="O912" i="2" s="1"/>
  <c r="R912" i="2" s="1"/>
  <c r="N913" i="2"/>
  <c r="O913" i="2" s="1"/>
  <c r="R913" i="2" s="1"/>
  <c r="N914" i="2"/>
  <c r="O914" i="2" s="1"/>
  <c r="R914" i="2" s="1"/>
  <c r="N915" i="2"/>
  <c r="O915" i="2" s="1"/>
  <c r="R915" i="2" s="1"/>
  <c r="N916" i="2"/>
  <c r="O916" i="2" s="1"/>
  <c r="R916" i="2" s="1"/>
  <c r="N917" i="2"/>
  <c r="O917" i="2" s="1"/>
  <c r="R917" i="2" s="1"/>
  <c r="N918" i="2"/>
  <c r="O918" i="2" s="1"/>
  <c r="R918" i="2" s="1"/>
  <c r="N919" i="2"/>
  <c r="O919" i="2" s="1"/>
  <c r="R919" i="2" s="1"/>
  <c r="N920" i="2"/>
  <c r="O920" i="2" s="1"/>
  <c r="R920" i="2" s="1"/>
  <c r="N921" i="2"/>
  <c r="O921" i="2" s="1"/>
  <c r="R921" i="2" s="1"/>
  <c r="N922" i="2"/>
  <c r="O922" i="2" s="1"/>
  <c r="R922" i="2" s="1"/>
  <c r="N923" i="2"/>
  <c r="O923" i="2" s="1"/>
  <c r="R923" i="2" s="1"/>
  <c r="N924" i="2"/>
  <c r="O924" i="2" s="1"/>
  <c r="R924" i="2" s="1"/>
  <c r="N925" i="2"/>
  <c r="O925" i="2" s="1"/>
  <c r="R925" i="2" s="1"/>
  <c r="N926" i="2"/>
  <c r="O926" i="2" s="1"/>
  <c r="R926" i="2" s="1"/>
  <c r="N927" i="2"/>
  <c r="O927" i="2" s="1"/>
  <c r="R927" i="2" s="1"/>
  <c r="N928" i="2"/>
  <c r="O928" i="2" s="1"/>
  <c r="R928" i="2" s="1"/>
  <c r="N929" i="2"/>
  <c r="O929" i="2" s="1"/>
  <c r="R929" i="2" s="1"/>
  <c r="N930" i="2"/>
  <c r="O930" i="2" s="1"/>
  <c r="R930" i="2" s="1"/>
  <c r="N931" i="2"/>
  <c r="O931" i="2" s="1"/>
  <c r="R931" i="2" s="1"/>
  <c r="N932" i="2"/>
  <c r="O932" i="2" s="1"/>
  <c r="R932" i="2" s="1"/>
  <c r="N933" i="2"/>
  <c r="O933" i="2" s="1"/>
  <c r="R933" i="2" s="1"/>
  <c r="N934" i="2"/>
  <c r="O934" i="2" s="1"/>
  <c r="R934" i="2" s="1"/>
  <c r="N935" i="2"/>
  <c r="O935" i="2" s="1"/>
  <c r="R935" i="2" s="1"/>
  <c r="N936" i="2"/>
  <c r="O936" i="2" s="1"/>
  <c r="R936" i="2" s="1"/>
  <c r="N937" i="2"/>
  <c r="O937" i="2" s="1"/>
  <c r="R937" i="2" s="1"/>
  <c r="N938" i="2"/>
  <c r="O938" i="2" s="1"/>
  <c r="R938" i="2" s="1"/>
  <c r="N939" i="2"/>
  <c r="O939" i="2" s="1"/>
  <c r="R939" i="2" s="1"/>
  <c r="N940" i="2"/>
  <c r="O940" i="2" s="1"/>
  <c r="R940" i="2" s="1"/>
  <c r="N941" i="2"/>
  <c r="O941" i="2" s="1"/>
  <c r="R941" i="2" s="1"/>
  <c r="N942" i="2"/>
  <c r="O942" i="2" s="1"/>
  <c r="R942" i="2" s="1"/>
  <c r="N943" i="2"/>
  <c r="O943" i="2" s="1"/>
  <c r="R943" i="2" s="1"/>
  <c r="N944" i="2"/>
  <c r="O944" i="2" s="1"/>
  <c r="R944" i="2" s="1"/>
  <c r="N945" i="2"/>
  <c r="O945" i="2" s="1"/>
  <c r="R945" i="2" s="1"/>
  <c r="N946" i="2"/>
  <c r="O946" i="2" s="1"/>
  <c r="R946" i="2" s="1"/>
  <c r="N947" i="2"/>
  <c r="O947" i="2" s="1"/>
  <c r="R947" i="2" s="1"/>
  <c r="N948" i="2"/>
  <c r="O948" i="2" s="1"/>
  <c r="R948" i="2" s="1"/>
  <c r="N949" i="2"/>
  <c r="O949" i="2" s="1"/>
  <c r="R949" i="2" s="1"/>
  <c r="N950" i="2"/>
  <c r="O950" i="2" s="1"/>
  <c r="R950" i="2" s="1"/>
  <c r="N951" i="2"/>
  <c r="O951" i="2" s="1"/>
  <c r="R951" i="2" s="1"/>
  <c r="N952" i="2"/>
  <c r="O952" i="2" s="1"/>
  <c r="R952" i="2" s="1"/>
  <c r="N953" i="2"/>
  <c r="O953" i="2" s="1"/>
  <c r="R953" i="2" s="1"/>
  <c r="N954" i="2"/>
  <c r="O954" i="2" s="1"/>
  <c r="R954" i="2" s="1"/>
  <c r="N955" i="2"/>
  <c r="O955" i="2" s="1"/>
  <c r="R955" i="2" s="1"/>
  <c r="N956" i="2"/>
  <c r="O956" i="2" s="1"/>
  <c r="R956" i="2" s="1"/>
  <c r="N957" i="2"/>
  <c r="O957" i="2" s="1"/>
  <c r="R957" i="2" s="1"/>
  <c r="N958" i="2"/>
  <c r="O958" i="2" s="1"/>
  <c r="R958" i="2" s="1"/>
  <c r="N959" i="2"/>
  <c r="O959" i="2" s="1"/>
  <c r="R959" i="2" s="1"/>
  <c r="N960" i="2"/>
  <c r="O960" i="2" s="1"/>
  <c r="R960" i="2" s="1"/>
  <c r="N961" i="2"/>
  <c r="O961" i="2" s="1"/>
  <c r="R961" i="2" s="1"/>
  <c r="N962" i="2"/>
  <c r="O962" i="2" s="1"/>
  <c r="R962" i="2" s="1"/>
  <c r="N963" i="2"/>
  <c r="O963" i="2" s="1"/>
  <c r="R963" i="2" s="1"/>
  <c r="N964" i="2"/>
  <c r="O964" i="2" s="1"/>
  <c r="R964" i="2" s="1"/>
  <c r="N965" i="2"/>
  <c r="O965" i="2" s="1"/>
  <c r="R965" i="2" s="1"/>
  <c r="N966" i="2"/>
  <c r="O966" i="2" s="1"/>
  <c r="R966" i="2" s="1"/>
  <c r="N967" i="2"/>
  <c r="O967" i="2" s="1"/>
  <c r="R967" i="2" s="1"/>
  <c r="N968" i="2"/>
  <c r="O968" i="2" s="1"/>
  <c r="R968" i="2" s="1"/>
  <c r="N969" i="2"/>
  <c r="O969" i="2" s="1"/>
  <c r="R969" i="2" s="1"/>
  <c r="N970" i="2"/>
  <c r="O970" i="2" s="1"/>
  <c r="R970" i="2" s="1"/>
  <c r="N971" i="2"/>
  <c r="O971" i="2" s="1"/>
  <c r="R971" i="2" s="1"/>
  <c r="N972" i="2"/>
  <c r="O972" i="2" s="1"/>
  <c r="R972" i="2" s="1"/>
  <c r="N973" i="2"/>
  <c r="O973" i="2" s="1"/>
  <c r="R973" i="2" s="1"/>
  <c r="N974" i="2"/>
  <c r="O974" i="2" s="1"/>
  <c r="R974" i="2" s="1"/>
  <c r="N975" i="2"/>
  <c r="O975" i="2" s="1"/>
  <c r="R975" i="2" s="1"/>
  <c r="N976" i="2"/>
  <c r="O976" i="2" s="1"/>
  <c r="R976" i="2" s="1"/>
  <c r="N977" i="2"/>
  <c r="O977" i="2" s="1"/>
  <c r="R977" i="2" s="1"/>
  <c r="N978" i="2"/>
  <c r="O978" i="2" s="1"/>
  <c r="R978" i="2" s="1"/>
  <c r="N979" i="2"/>
  <c r="O979" i="2" s="1"/>
  <c r="R979" i="2" s="1"/>
  <c r="N980" i="2"/>
  <c r="O980" i="2" s="1"/>
  <c r="R980" i="2" s="1"/>
  <c r="N981" i="2"/>
  <c r="O981" i="2" s="1"/>
  <c r="R981" i="2" s="1"/>
  <c r="N982" i="2"/>
  <c r="O982" i="2" s="1"/>
  <c r="R982" i="2" s="1"/>
  <c r="N983" i="2"/>
  <c r="O983" i="2" s="1"/>
  <c r="R983" i="2" s="1"/>
  <c r="N984" i="2"/>
  <c r="O984" i="2" s="1"/>
  <c r="R984" i="2" s="1"/>
  <c r="N985" i="2"/>
  <c r="O985" i="2" s="1"/>
  <c r="R985" i="2" s="1"/>
  <c r="N986" i="2"/>
  <c r="O986" i="2" s="1"/>
  <c r="R986" i="2" s="1"/>
  <c r="N987" i="2"/>
  <c r="O987" i="2" s="1"/>
  <c r="R987" i="2" s="1"/>
  <c r="N988" i="2"/>
  <c r="O988" i="2" s="1"/>
  <c r="R988" i="2" s="1"/>
  <c r="N989" i="2"/>
  <c r="O989" i="2" s="1"/>
  <c r="N990" i="2"/>
  <c r="O990" i="2" s="1"/>
  <c r="R990" i="2" s="1"/>
  <c r="N991" i="2"/>
  <c r="O991" i="2" s="1"/>
  <c r="R991" i="2" s="1"/>
  <c r="N992" i="2"/>
  <c r="O992" i="2" s="1"/>
  <c r="R992" i="2" s="1"/>
  <c r="N996" i="2"/>
  <c r="O996" i="2" s="1"/>
  <c r="R996" i="2" s="1"/>
  <c r="N998" i="2"/>
  <c r="O998" i="2" s="1"/>
  <c r="R998" i="2" s="1"/>
  <c r="N999" i="2"/>
  <c r="O999" i="2" s="1"/>
  <c r="R999" i="2" s="1"/>
  <c r="N1001" i="2"/>
  <c r="O1001" i="2" s="1"/>
  <c r="R1001" i="2" s="1"/>
  <c r="N1002" i="2"/>
  <c r="O1002" i="2" s="1"/>
  <c r="R1002" i="2" s="1"/>
  <c r="N1004" i="2"/>
  <c r="O1004" i="2" s="1"/>
  <c r="R1004" i="2" s="1"/>
  <c r="N1005" i="2"/>
  <c r="O1005" i="2" s="1"/>
  <c r="R1005" i="2" s="1"/>
  <c r="N1006" i="2"/>
  <c r="O1006" i="2" s="1"/>
  <c r="R1006" i="2" s="1"/>
  <c r="N1007" i="2"/>
  <c r="O1007" i="2" s="1"/>
  <c r="R1007" i="2" s="1"/>
  <c r="N1008" i="2"/>
  <c r="O1008" i="2" s="1"/>
  <c r="R1008" i="2" s="1"/>
  <c r="N1009" i="2"/>
  <c r="O1009" i="2" s="1"/>
  <c r="R1009" i="2" s="1"/>
  <c r="N1010" i="2"/>
  <c r="O1010" i="2" s="1"/>
  <c r="R1010" i="2" s="1"/>
  <c r="N1011" i="2"/>
  <c r="O1011" i="2" s="1"/>
  <c r="R1011" i="2" s="1"/>
  <c r="N1012" i="2"/>
  <c r="O1012" i="2" s="1"/>
  <c r="R1012" i="2" s="1"/>
  <c r="N1013" i="2"/>
  <c r="O1013" i="2" s="1"/>
  <c r="R1013" i="2" s="1"/>
  <c r="N1014" i="2"/>
  <c r="O1014" i="2" s="1"/>
  <c r="R1014" i="2" s="1"/>
  <c r="N1015" i="2"/>
  <c r="O1015" i="2" s="1"/>
  <c r="R1015" i="2" s="1"/>
  <c r="N1016" i="2"/>
  <c r="O1016" i="2" s="1"/>
  <c r="R1016" i="2" s="1"/>
  <c r="N1017" i="2"/>
  <c r="O1017" i="2" s="1"/>
  <c r="R1017" i="2" s="1"/>
  <c r="N1018" i="2"/>
  <c r="O1018" i="2" s="1"/>
  <c r="R1018" i="2" s="1"/>
  <c r="N1019" i="2"/>
  <c r="O1019" i="2" s="1"/>
  <c r="R1019" i="2" s="1"/>
  <c r="N1020" i="2"/>
  <c r="O1020" i="2" s="1"/>
  <c r="R1020" i="2" s="1"/>
  <c r="N1021" i="2"/>
  <c r="O1021" i="2" s="1"/>
  <c r="R1021" i="2" s="1"/>
  <c r="N1022" i="2"/>
  <c r="O1022" i="2" s="1"/>
  <c r="R1022" i="2" s="1"/>
  <c r="N1023" i="2"/>
  <c r="O1023" i="2" s="1"/>
  <c r="R1023" i="2" s="1"/>
  <c r="N1024" i="2"/>
  <c r="O1024" i="2" s="1"/>
  <c r="R1024" i="2" s="1"/>
  <c r="N1025" i="2"/>
  <c r="O1025" i="2" s="1"/>
  <c r="R1025" i="2" s="1"/>
  <c r="N1026" i="2"/>
  <c r="O1026" i="2" s="1"/>
  <c r="R1026" i="2" s="1"/>
  <c r="N1027" i="2"/>
  <c r="O1027" i="2" s="1"/>
  <c r="R1027" i="2" s="1"/>
  <c r="N1028" i="2"/>
  <c r="O1028" i="2" s="1"/>
  <c r="R1028" i="2" s="1"/>
  <c r="N1029" i="2"/>
  <c r="O1029" i="2" s="1"/>
  <c r="R1029" i="2" s="1"/>
  <c r="N1030" i="2"/>
  <c r="O1030" i="2" s="1"/>
  <c r="R1030" i="2" s="1"/>
  <c r="N1031" i="2"/>
  <c r="O1031" i="2" s="1"/>
  <c r="R1031" i="2" s="1"/>
  <c r="N1032" i="2"/>
  <c r="O1032" i="2" s="1"/>
  <c r="R1032" i="2" s="1"/>
  <c r="N1034" i="2"/>
  <c r="O1034" i="2" s="1"/>
  <c r="R1034" i="2" s="1"/>
  <c r="N1035" i="2"/>
  <c r="O1035" i="2" s="1"/>
  <c r="R1035" i="2" s="1"/>
  <c r="N1036" i="2"/>
  <c r="O1036" i="2" s="1"/>
  <c r="R1036" i="2" s="1"/>
  <c r="N1037" i="2"/>
  <c r="O1037" i="2" s="1"/>
  <c r="R1037" i="2" s="1"/>
  <c r="N1038" i="2"/>
  <c r="O1038" i="2" s="1"/>
  <c r="R1038" i="2" s="1"/>
  <c r="N1039" i="2"/>
  <c r="O1039" i="2" s="1"/>
  <c r="R1039" i="2" s="1"/>
  <c r="N1040" i="2"/>
  <c r="O1040" i="2" s="1"/>
  <c r="R1040" i="2" s="1"/>
  <c r="N1041" i="2"/>
  <c r="O1041" i="2" s="1"/>
  <c r="R1041" i="2" s="1"/>
  <c r="N1043" i="2"/>
  <c r="O1043" i="2" s="1"/>
  <c r="R1043" i="2" s="1"/>
  <c r="N1044" i="2"/>
  <c r="O1044" i="2" s="1"/>
  <c r="R1044" i="2" s="1"/>
  <c r="N1045" i="2"/>
  <c r="O1045" i="2" s="1"/>
  <c r="R1045" i="2" s="1"/>
  <c r="N1049" i="2"/>
  <c r="O1049" i="2" s="1"/>
  <c r="R1049" i="2" s="1"/>
  <c r="N1050" i="2"/>
  <c r="O1050" i="2" s="1"/>
  <c r="R1050" i="2" s="1"/>
  <c r="N1051" i="2"/>
  <c r="O1051" i="2" s="1"/>
  <c r="R1051" i="2" s="1"/>
  <c r="N1053" i="2"/>
  <c r="O1053" i="2" s="1"/>
  <c r="R1053" i="2" s="1"/>
  <c r="N1054" i="2"/>
  <c r="O1054" i="2" s="1"/>
  <c r="R1054" i="2" s="1"/>
  <c r="N1055" i="2"/>
  <c r="O1055" i="2" s="1"/>
  <c r="R1055" i="2" s="1"/>
  <c r="N1056" i="2"/>
  <c r="O1056" i="2" s="1"/>
  <c r="R1056" i="2" s="1"/>
  <c r="N1057" i="2"/>
  <c r="O1057" i="2" s="1"/>
  <c r="R1057" i="2" s="1"/>
  <c r="N1058" i="2"/>
  <c r="O1058" i="2" s="1"/>
  <c r="R1058" i="2" s="1"/>
  <c r="N1059" i="2"/>
  <c r="O1059" i="2" s="1"/>
  <c r="R1059" i="2" s="1"/>
  <c r="N1060" i="2"/>
  <c r="O1060" i="2" s="1"/>
  <c r="R1060" i="2" s="1"/>
  <c r="N1061" i="2"/>
  <c r="O1061" i="2" s="1"/>
  <c r="R1061" i="2" s="1"/>
  <c r="N1063" i="2"/>
  <c r="O1063" i="2" s="1"/>
  <c r="R1063" i="2" s="1"/>
  <c r="N1064" i="2"/>
  <c r="O1064" i="2" s="1"/>
  <c r="R1064" i="2" s="1"/>
  <c r="N1066" i="2"/>
  <c r="O1066" i="2" s="1"/>
  <c r="R1066" i="2" s="1"/>
  <c r="N1067" i="2"/>
  <c r="O1067" i="2" s="1"/>
  <c r="R1067" i="2" s="1"/>
  <c r="N1068" i="2"/>
  <c r="O1068" i="2" s="1"/>
  <c r="R1068" i="2" s="1"/>
  <c r="N1069" i="2"/>
  <c r="O1069" i="2" s="1"/>
  <c r="R1069" i="2" s="1"/>
  <c r="N1070" i="2"/>
  <c r="O1070" i="2" s="1"/>
  <c r="R1070" i="2" s="1"/>
  <c r="N1072" i="2"/>
  <c r="O1072" i="2" s="1"/>
  <c r="R1072" i="2" s="1"/>
  <c r="N1073" i="2"/>
  <c r="O1073" i="2" s="1"/>
  <c r="R1073" i="2" s="1"/>
  <c r="N1074" i="2"/>
  <c r="O1074" i="2" s="1"/>
  <c r="R1074" i="2" s="1"/>
  <c r="N1075" i="2"/>
  <c r="O1075" i="2" s="1"/>
  <c r="R1075" i="2" s="1"/>
  <c r="N1077" i="2"/>
  <c r="O1077" i="2" s="1"/>
  <c r="R1077" i="2" s="1"/>
  <c r="N1079" i="2"/>
  <c r="O1079" i="2" s="1"/>
  <c r="R1079" i="2" s="1"/>
  <c r="N1080" i="2"/>
  <c r="O1080" i="2" s="1"/>
  <c r="R1080" i="2" s="1"/>
  <c r="N1081" i="2"/>
  <c r="O1081" i="2" s="1"/>
  <c r="R1081" i="2" s="1"/>
  <c r="N1082" i="2"/>
  <c r="O1082" i="2" s="1"/>
  <c r="R1082" i="2" s="1"/>
  <c r="N1084" i="2"/>
  <c r="O1084" i="2" s="1"/>
  <c r="R1084" i="2" s="1"/>
  <c r="N1085" i="2"/>
  <c r="O1085" i="2" s="1"/>
  <c r="R1085" i="2" s="1"/>
  <c r="N1086" i="2"/>
  <c r="O1086" i="2" s="1"/>
  <c r="R1086" i="2" s="1"/>
  <c r="N1087" i="2"/>
  <c r="O1087" i="2" s="1"/>
  <c r="R1087" i="2" s="1"/>
  <c r="N1088" i="2"/>
  <c r="O1088" i="2" s="1"/>
  <c r="R1088" i="2" s="1"/>
  <c r="N1089" i="2"/>
  <c r="O1089" i="2" s="1"/>
  <c r="R1089" i="2" s="1"/>
  <c r="N1090" i="2"/>
  <c r="O1090" i="2" s="1"/>
  <c r="R1090" i="2" s="1"/>
  <c r="N1093" i="2"/>
  <c r="O1093" i="2" s="1"/>
  <c r="R1093" i="2" s="1"/>
  <c r="N1094" i="2"/>
  <c r="O1094" i="2" s="1"/>
  <c r="R1094" i="2" s="1"/>
  <c r="N1096" i="2"/>
  <c r="O1096" i="2" s="1"/>
  <c r="R1096" i="2" s="1"/>
  <c r="N1097" i="2"/>
  <c r="O1097" i="2" s="1"/>
  <c r="R1097" i="2" s="1"/>
  <c r="N1098" i="2"/>
  <c r="O1098" i="2" s="1"/>
  <c r="R1098" i="2" s="1"/>
  <c r="N1099" i="2"/>
  <c r="O1099" i="2" s="1"/>
  <c r="R1099" i="2" s="1"/>
  <c r="N1100" i="2"/>
  <c r="O1100" i="2" s="1"/>
  <c r="R1100" i="2" s="1"/>
  <c r="N1101" i="2"/>
  <c r="O1101" i="2" s="1"/>
  <c r="R1101" i="2" s="1"/>
  <c r="N1103" i="2"/>
  <c r="O1103" i="2" s="1"/>
  <c r="R1103" i="2" s="1"/>
  <c r="N1104" i="2"/>
  <c r="O1104" i="2" s="1"/>
  <c r="R1104" i="2" s="1"/>
  <c r="N1105" i="2"/>
  <c r="O1105" i="2" s="1"/>
  <c r="R1105" i="2" s="1"/>
  <c r="N1106" i="2"/>
  <c r="O1106" i="2" s="1"/>
  <c r="R1106" i="2" s="1"/>
  <c r="N1107" i="2"/>
  <c r="O1107" i="2" s="1"/>
  <c r="R1107" i="2" s="1"/>
  <c r="N1108" i="2"/>
  <c r="O1108" i="2" s="1"/>
  <c r="R1108" i="2" s="1"/>
  <c r="N1109" i="2"/>
  <c r="O1109" i="2" s="1"/>
  <c r="R1109" i="2" s="1"/>
  <c r="N1110" i="2"/>
  <c r="O1110" i="2" s="1"/>
  <c r="R1110" i="2" s="1"/>
  <c r="N1111" i="2"/>
  <c r="O1111" i="2" s="1"/>
  <c r="R1111" i="2" s="1"/>
  <c r="N1112" i="2"/>
  <c r="O1112" i="2" s="1"/>
  <c r="R1112" i="2" s="1"/>
  <c r="N1113" i="2"/>
  <c r="O1113" i="2" s="1"/>
  <c r="R1113" i="2" s="1"/>
  <c r="N1114" i="2"/>
  <c r="O1114" i="2" s="1"/>
  <c r="R1114" i="2" s="1"/>
  <c r="N1115" i="2"/>
  <c r="O1115" i="2" s="1"/>
  <c r="R1115" i="2" s="1"/>
  <c r="N1116" i="2"/>
  <c r="O1116" i="2" s="1"/>
  <c r="R1116" i="2" s="1"/>
  <c r="N1117" i="2"/>
  <c r="O1117" i="2" s="1"/>
  <c r="R1117" i="2" s="1"/>
  <c r="N1118" i="2"/>
  <c r="O1118" i="2" s="1"/>
  <c r="R1118" i="2" s="1"/>
  <c r="N1119" i="2"/>
  <c r="O1119" i="2" s="1"/>
  <c r="R1119" i="2" s="1"/>
  <c r="N1120" i="2"/>
  <c r="O1120" i="2" s="1"/>
  <c r="R1120" i="2" s="1"/>
  <c r="N1121" i="2"/>
  <c r="O1121" i="2" s="1"/>
  <c r="R1121" i="2" s="1"/>
  <c r="N1122" i="2"/>
  <c r="O1122" i="2" s="1"/>
  <c r="R1122" i="2" s="1"/>
  <c r="N1123" i="2"/>
  <c r="O1123" i="2" s="1"/>
  <c r="R1123" i="2" s="1"/>
  <c r="N1124" i="2"/>
  <c r="O1124" i="2" s="1"/>
  <c r="R1124" i="2" s="1"/>
  <c r="N1125" i="2"/>
  <c r="O1125" i="2" s="1"/>
  <c r="R1125" i="2" s="1"/>
  <c r="N1126" i="2"/>
  <c r="O1126" i="2" s="1"/>
  <c r="R1126" i="2" s="1"/>
  <c r="N1127" i="2"/>
  <c r="O1127" i="2" s="1"/>
  <c r="R1127" i="2" s="1"/>
  <c r="N1128" i="2"/>
  <c r="O1128" i="2" s="1"/>
  <c r="R1128" i="2" s="1"/>
  <c r="N1129" i="2"/>
  <c r="O1129" i="2" s="1"/>
  <c r="R1129" i="2" s="1"/>
  <c r="N1130" i="2"/>
  <c r="O1130" i="2" s="1"/>
  <c r="R1130" i="2" s="1"/>
  <c r="N1133" i="2"/>
  <c r="O1133" i="2" s="1"/>
  <c r="R1133" i="2" s="1"/>
  <c r="N1134" i="2"/>
  <c r="O1134" i="2" s="1"/>
  <c r="R1134" i="2" s="1"/>
  <c r="N1138" i="2"/>
  <c r="O1138" i="2" s="1"/>
  <c r="R1138" i="2" s="1"/>
  <c r="N1139" i="2"/>
  <c r="O1139" i="2" s="1"/>
  <c r="R1139" i="2" s="1"/>
  <c r="N1141" i="2"/>
  <c r="O1141" i="2" s="1"/>
  <c r="R1141" i="2" s="1"/>
  <c r="N1142" i="2"/>
  <c r="O1142" i="2" s="1"/>
  <c r="R1142" i="2" s="1"/>
  <c r="N1143" i="2"/>
  <c r="O1143" i="2" s="1"/>
  <c r="R1143" i="2" s="1"/>
  <c r="N1144" i="2"/>
  <c r="O1144" i="2" s="1"/>
  <c r="R1144" i="2" s="1"/>
  <c r="N1145" i="2"/>
  <c r="O1145" i="2" s="1"/>
  <c r="R1145" i="2" s="1"/>
  <c r="N1146" i="2"/>
  <c r="O1146" i="2" s="1"/>
  <c r="R1146" i="2" s="1"/>
  <c r="N1147" i="2"/>
  <c r="O1147" i="2" s="1"/>
  <c r="R1147" i="2" s="1"/>
  <c r="N1148" i="2"/>
  <c r="O1148" i="2" s="1"/>
  <c r="R1148" i="2" s="1"/>
  <c r="N1149" i="2"/>
  <c r="O1149" i="2" s="1"/>
  <c r="R1149" i="2" s="1"/>
  <c r="N1150" i="2"/>
  <c r="O1150" i="2" s="1"/>
  <c r="R1150" i="2" s="1"/>
  <c r="N1151" i="2"/>
  <c r="O1151" i="2" s="1"/>
  <c r="R1151" i="2" s="1"/>
  <c r="N1153" i="2"/>
  <c r="O1153" i="2" s="1"/>
  <c r="R1153" i="2" s="1"/>
  <c r="N1154" i="2"/>
  <c r="O1154" i="2" s="1"/>
  <c r="R1154" i="2" s="1"/>
  <c r="N1155" i="2"/>
  <c r="O1155" i="2" s="1"/>
  <c r="R1155" i="2" s="1"/>
  <c r="N1157" i="2"/>
  <c r="O1157" i="2" s="1"/>
  <c r="R1157" i="2" s="1"/>
  <c r="N1158" i="2"/>
  <c r="O1158" i="2" s="1"/>
  <c r="R1158" i="2" s="1"/>
  <c r="N1159" i="2"/>
  <c r="O1159" i="2" s="1"/>
  <c r="R1159" i="2" s="1"/>
  <c r="N1160" i="2"/>
  <c r="O1160" i="2" s="1"/>
  <c r="R1160" i="2" s="1"/>
  <c r="N1161" i="2"/>
  <c r="O1161" i="2" s="1"/>
  <c r="R1161" i="2" s="1"/>
  <c r="N1162" i="2"/>
  <c r="O1162" i="2" s="1"/>
  <c r="R1162" i="2" s="1"/>
  <c r="N1163" i="2"/>
  <c r="O1163" i="2" s="1"/>
  <c r="R1163" i="2" s="1"/>
  <c r="N1164" i="2"/>
  <c r="O1164" i="2" s="1"/>
  <c r="R1164" i="2" s="1"/>
  <c r="N1165" i="2"/>
  <c r="O1165" i="2" s="1"/>
  <c r="R1165" i="2" s="1"/>
  <c r="N1166" i="2"/>
  <c r="O1166" i="2" s="1"/>
  <c r="R1166" i="2" s="1"/>
  <c r="N1167" i="2"/>
  <c r="O1167" i="2" s="1"/>
  <c r="R1167" i="2" s="1"/>
  <c r="N1168" i="2"/>
  <c r="O1168" i="2" s="1"/>
  <c r="R1168" i="2" s="1"/>
  <c r="N1169" i="2"/>
  <c r="O1169" i="2" s="1"/>
  <c r="R1169" i="2" s="1"/>
  <c r="N1170" i="2"/>
  <c r="O1170" i="2" s="1"/>
  <c r="R1170" i="2" s="1"/>
  <c r="N1171" i="2"/>
  <c r="O1171" i="2" s="1"/>
  <c r="R1171" i="2" s="1"/>
  <c r="N1172" i="2"/>
  <c r="O1172" i="2" s="1"/>
  <c r="R1172" i="2" s="1"/>
  <c r="N1175" i="2"/>
  <c r="O1175" i="2" s="1"/>
  <c r="R1175" i="2" s="1"/>
  <c r="N1176" i="2"/>
  <c r="O1176" i="2" s="1"/>
  <c r="R1176" i="2" s="1"/>
  <c r="N1177" i="2"/>
  <c r="O1177" i="2" s="1"/>
  <c r="R1177" i="2" s="1"/>
  <c r="N1178" i="2"/>
  <c r="O1178" i="2" s="1"/>
  <c r="R1178" i="2" s="1"/>
  <c r="N1179" i="2"/>
  <c r="O1179" i="2" s="1"/>
  <c r="R1179" i="2" s="1"/>
  <c r="N1181" i="2"/>
  <c r="O1181" i="2" s="1"/>
  <c r="R1181" i="2" s="1"/>
  <c r="N1182" i="2"/>
  <c r="O1182" i="2" s="1"/>
  <c r="R1182" i="2" s="1"/>
  <c r="N1183" i="2"/>
  <c r="O1183" i="2" s="1"/>
  <c r="R1183" i="2" s="1"/>
  <c r="N1184" i="2"/>
  <c r="O1184" i="2" s="1"/>
  <c r="R1184" i="2" s="1"/>
  <c r="N1185" i="2"/>
  <c r="O1185" i="2" s="1"/>
  <c r="R1185" i="2" s="1"/>
  <c r="N1187" i="2"/>
  <c r="O1187" i="2" s="1"/>
  <c r="R1187" i="2" s="1"/>
  <c r="N1188" i="2"/>
  <c r="O1188" i="2" s="1"/>
  <c r="R1188" i="2" s="1"/>
  <c r="N1189" i="2"/>
  <c r="O1189" i="2" s="1"/>
  <c r="R1189" i="2" s="1"/>
  <c r="N1191" i="2"/>
  <c r="O1191" i="2" s="1"/>
  <c r="R1191" i="2" s="1"/>
  <c r="N1193" i="2"/>
  <c r="O1193" i="2" s="1"/>
  <c r="R1193" i="2" s="1"/>
  <c r="N1194" i="2"/>
  <c r="O1194" i="2" s="1"/>
  <c r="R1194" i="2" s="1"/>
  <c r="N1195" i="2"/>
  <c r="O1195" i="2" s="1"/>
  <c r="R1195" i="2" s="1"/>
  <c r="N1196" i="2"/>
  <c r="O1196" i="2" s="1"/>
  <c r="R1196" i="2" s="1"/>
  <c r="N1198" i="2"/>
  <c r="O1198" i="2" s="1"/>
  <c r="R1198" i="2" s="1"/>
  <c r="N1199" i="2"/>
  <c r="O1199" i="2" s="1"/>
  <c r="R1199" i="2" s="1"/>
  <c r="N1200" i="2"/>
  <c r="O1200" i="2" s="1"/>
  <c r="R1200" i="2" s="1"/>
  <c r="N1201" i="2"/>
  <c r="O1201" i="2" s="1"/>
  <c r="R1201" i="2" s="1"/>
  <c r="N1202" i="2"/>
  <c r="O1202" i="2" s="1"/>
  <c r="R1202" i="2" s="1"/>
  <c r="N1203" i="2"/>
  <c r="O1203" i="2" s="1"/>
  <c r="R1203" i="2" s="1"/>
  <c r="N1204" i="2"/>
  <c r="O1204" i="2" s="1"/>
  <c r="R1204" i="2" s="1"/>
  <c r="N1205" i="2"/>
  <c r="O1205" i="2" s="1"/>
  <c r="R1205" i="2" s="1"/>
  <c r="N1207" i="2"/>
  <c r="O1207" i="2" s="1"/>
  <c r="R1207" i="2" s="1"/>
  <c r="N1209" i="2"/>
  <c r="O1209" i="2" s="1"/>
  <c r="R1209" i="2" s="1"/>
  <c r="N1210" i="2"/>
  <c r="O1210" i="2" s="1"/>
  <c r="R1210" i="2" s="1"/>
  <c r="N1211" i="2"/>
  <c r="O1211" i="2" s="1"/>
  <c r="R1211" i="2" s="1"/>
  <c r="N1212" i="2"/>
  <c r="O1212" i="2" s="1"/>
  <c r="R1212" i="2" s="1"/>
  <c r="N1214" i="2"/>
  <c r="O1214" i="2" s="1"/>
  <c r="R1214" i="2" s="1"/>
  <c r="N1215" i="2"/>
  <c r="O1215" i="2" s="1"/>
  <c r="R1215" i="2" s="1"/>
  <c r="N1216" i="2"/>
  <c r="O1216" i="2" s="1"/>
  <c r="R1216" i="2" s="1"/>
  <c r="N1217" i="2"/>
  <c r="O1217" i="2" s="1"/>
  <c r="R1217" i="2" s="1"/>
  <c r="N1218" i="2"/>
  <c r="O1218" i="2" s="1"/>
  <c r="R1218" i="2" s="1"/>
  <c r="N1219" i="2"/>
  <c r="O1219" i="2" s="1"/>
  <c r="R1219" i="2" s="1"/>
  <c r="N1223" i="2"/>
  <c r="O1223" i="2" s="1"/>
  <c r="R1223" i="2" s="1"/>
  <c r="N1224" i="2"/>
  <c r="O1224" i="2" s="1"/>
  <c r="R1224" i="2" s="1"/>
  <c r="N1225" i="2"/>
  <c r="O1225" i="2" s="1"/>
  <c r="R1225" i="2" s="1"/>
  <c r="N1226" i="2"/>
  <c r="O1226" i="2" s="1"/>
  <c r="R1226" i="2" s="1"/>
  <c r="N1228" i="2"/>
  <c r="O1228" i="2" s="1"/>
  <c r="R1228" i="2" s="1"/>
  <c r="N1230" i="2"/>
  <c r="O1230" i="2" s="1"/>
  <c r="R1230" i="2" s="1"/>
  <c r="N1231" i="2"/>
  <c r="O1231" i="2" s="1"/>
  <c r="R1231" i="2" s="1"/>
  <c r="N1232" i="2"/>
  <c r="O1232" i="2" s="1"/>
  <c r="R1232" i="2" s="1"/>
  <c r="N1233" i="2"/>
  <c r="O1233" i="2" s="1"/>
  <c r="R1233" i="2" s="1"/>
  <c r="N1234" i="2"/>
  <c r="O1234" i="2" s="1"/>
  <c r="R1234" i="2" s="1"/>
  <c r="N1236" i="2"/>
  <c r="O1236" i="2" s="1"/>
  <c r="R1236" i="2" s="1"/>
  <c r="N1237" i="2"/>
  <c r="O1237" i="2" s="1"/>
  <c r="R1237" i="2" s="1"/>
  <c r="N1238" i="2"/>
  <c r="O1238" i="2" s="1"/>
  <c r="R1238" i="2" s="1"/>
  <c r="N1239" i="2"/>
  <c r="O1239" i="2" s="1"/>
  <c r="R1239" i="2" s="1"/>
  <c r="N1240" i="2"/>
  <c r="O1240" i="2" s="1"/>
  <c r="R1240" i="2" s="1"/>
  <c r="N1242" i="2"/>
  <c r="O1242" i="2" s="1"/>
  <c r="R1242" i="2" s="1"/>
  <c r="N1243" i="2"/>
  <c r="O1243" i="2" s="1"/>
  <c r="R1243" i="2" s="1"/>
  <c r="N1245" i="2"/>
  <c r="O1245" i="2" s="1"/>
  <c r="R1245" i="2" s="1"/>
  <c r="N1246" i="2"/>
  <c r="O1246" i="2" s="1"/>
  <c r="R1246" i="2" s="1"/>
  <c r="N1247" i="2"/>
  <c r="O1247" i="2" s="1"/>
  <c r="R1247" i="2" s="1"/>
  <c r="N1248" i="2"/>
  <c r="O1248" i="2" s="1"/>
  <c r="R1248" i="2" s="1"/>
  <c r="N1249" i="2"/>
  <c r="O1249" i="2" s="1"/>
  <c r="R1249" i="2" s="1"/>
  <c r="N1250" i="2"/>
  <c r="O1250" i="2" s="1"/>
  <c r="R1250" i="2" s="1"/>
  <c r="N1251" i="2"/>
  <c r="O1251" i="2" s="1"/>
  <c r="R1251" i="2" s="1"/>
  <c r="N1252" i="2"/>
  <c r="O1252" i="2" s="1"/>
  <c r="R1252" i="2" s="1"/>
  <c r="N1253" i="2"/>
  <c r="O1253" i="2" s="1"/>
  <c r="R1253" i="2" s="1"/>
  <c r="N1254" i="2"/>
  <c r="O1254" i="2" s="1"/>
  <c r="R1254" i="2" s="1"/>
  <c r="N1255" i="2"/>
  <c r="O1255" i="2" s="1"/>
  <c r="R1255" i="2" s="1"/>
  <c r="N1256" i="2"/>
  <c r="O1256" i="2" s="1"/>
  <c r="R1256" i="2" s="1"/>
  <c r="N1258" i="2"/>
  <c r="O1258" i="2" s="1"/>
  <c r="R1258" i="2" s="1"/>
  <c r="N1259" i="2"/>
  <c r="O1259" i="2" s="1"/>
  <c r="R1259" i="2" s="1"/>
  <c r="N1260" i="2"/>
  <c r="O1260" i="2" s="1"/>
  <c r="R1260" i="2" s="1"/>
  <c r="N1261" i="2"/>
  <c r="O1261" i="2" s="1"/>
  <c r="R1261" i="2" s="1"/>
  <c r="N1262" i="2"/>
  <c r="O1262" i="2" s="1"/>
  <c r="R1262" i="2" s="1"/>
  <c r="N1263" i="2"/>
  <c r="O1263" i="2" s="1"/>
  <c r="R1263" i="2" s="1"/>
  <c r="N1265" i="2"/>
  <c r="O1265" i="2" s="1"/>
  <c r="R1265" i="2" s="1"/>
  <c r="N1266" i="2"/>
  <c r="O1266" i="2" s="1"/>
  <c r="R1266" i="2" s="1"/>
  <c r="N1267" i="2"/>
  <c r="O1267" i="2" s="1"/>
  <c r="R1267" i="2" s="1"/>
  <c r="N1268" i="2"/>
  <c r="O1268" i="2" s="1"/>
  <c r="R1268" i="2" s="1"/>
  <c r="N1269" i="2"/>
  <c r="O1269" i="2" s="1"/>
  <c r="R1269" i="2" s="1"/>
  <c r="N1273" i="2"/>
  <c r="O1273" i="2" s="1"/>
  <c r="R1273" i="2" s="1"/>
  <c r="N1274" i="2"/>
  <c r="O1274" i="2" s="1"/>
  <c r="R1274" i="2" s="1"/>
  <c r="N1275" i="2"/>
  <c r="O1275" i="2" s="1"/>
  <c r="R1275" i="2" s="1"/>
  <c r="N1277" i="2"/>
  <c r="O1277" i="2" s="1"/>
  <c r="R1277" i="2" s="1"/>
  <c r="N1279" i="2"/>
  <c r="O1279" i="2" s="1"/>
  <c r="R1279" i="2" s="1"/>
  <c r="N1280" i="2"/>
  <c r="O1280" i="2" s="1"/>
  <c r="R1280" i="2" s="1"/>
  <c r="N1283" i="2"/>
  <c r="O1283" i="2" s="1"/>
  <c r="R1283" i="2" s="1"/>
  <c r="N1284" i="2"/>
  <c r="O1284" i="2" s="1"/>
  <c r="R1284" i="2" s="1"/>
  <c r="N1285" i="2"/>
  <c r="O1285" i="2" s="1"/>
  <c r="R1285" i="2" s="1"/>
  <c r="N1286" i="2"/>
  <c r="O1286" i="2" s="1"/>
  <c r="R1286" i="2" s="1"/>
  <c r="N1287" i="2"/>
  <c r="O1287" i="2" s="1"/>
  <c r="R1287" i="2" s="1"/>
  <c r="N1289" i="2"/>
  <c r="O1289" i="2" s="1"/>
  <c r="R1289" i="2" s="1"/>
  <c r="N1290" i="2"/>
  <c r="O1290" i="2" s="1"/>
  <c r="R1290" i="2" s="1"/>
  <c r="N1291" i="2"/>
  <c r="O1291" i="2" s="1"/>
  <c r="R1291" i="2" s="1"/>
  <c r="N1292" i="2"/>
  <c r="O1292" i="2" s="1"/>
  <c r="R1292" i="2" s="1"/>
  <c r="N1293" i="2"/>
  <c r="O1293" i="2" s="1"/>
  <c r="R1293" i="2" s="1"/>
  <c r="N1294" i="2"/>
  <c r="O1294" i="2" s="1"/>
  <c r="R1294" i="2" s="1"/>
  <c r="N1295" i="2"/>
  <c r="O1295" i="2" s="1"/>
  <c r="R1295" i="2" s="1"/>
  <c r="N1296" i="2"/>
  <c r="O1296" i="2" s="1"/>
  <c r="R1296" i="2" s="1"/>
  <c r="N1297" i="2"/>
  <c r="O1297" i="2" s="1"/>
  <c r="R1297" i="2" s="1"/>
  <c r="N1300" i="2"/>
  <c r="O1300" i="2" s="1"/>
  <c r="R1300" i="2" s="1"/>
  <c r="N1302" i="2"/>
  <c r="O1302" i="2" s="1"/>
  <c r="R1302" i="2" s="1"/>
  <c r="N1303" i="2"/>
  <c r="O1303" i="2" s="1"/>
  <c r="R1303" i="2" s="1"/>
  <c r="N1304" i="2"/>
  <c r="O1304" i="2" s="1"/>
  <c r="R1304" i="2" s="1"/>
  <c r="N1306" i="2"/>
  <c r="O1306" i="2" s="1"/>
  <c r="R1306" i="2" s="1"/>
  <c r="N1307" i="2"/>
  <c r="O1307" i="2" s="1"/>
  <c r="R1307" i="2" s="1"/>
  <c r="N1308" i="2"/>
  <c r="O1308" i="2" s="1"/>
  <c r="R1308" i="2" s="1"/>
  <c r="N1309" i="2"/>
  <c r="O1309" i="2" s="1"/>
  <c r="R1309" i="2" s="1"/>
  <c r="N1310" i="2"/>
  <c r="O1310" i="2" s="1"/>
  <c r="R1310" i="2" s="1"/>
  <c r="N1311" i="2"/>
  <c r="O1311" i="2" s="1"/>
  <c r="R1311" i="2" s="1"/>
  <c r="N1312" i="2"/>
  <c r="O1312" i="2" s="1"/>
  <c r="R1312" i="2" s="1"/>
  <c r="N1313" i="2"/>
  <c r="O1313" i="2" s="1"/>
  <c r="R1313" i="2" s="1"/>
  <c r="N1316" i="2"/>
  <c r="O1316" i="2" s="1"/>
  <c r="R1316" i="2" s="1"/>
  <c r="N1317" i="2"/>
  <c r="O1317" i="2" s="1"/>
  <c r="R1317" i="2" s="1"/>
  <c r="N1318" i="2"/>
  <c r="O1318" i="2" s="1"/>
  <c r="R1318" i="2" s="1"/>
  <c r="N1319" i="2"/>
  <c r="O1319" i="2" s="1"/>
  <c r="R1319" i="2" s="1"/>
  <c r="N1320" i="2"/>
  <c r="O1320" i="2" s="1"/>
  <c r="R1320" i="2" s="1"/>
  <c r="N1321" i="2"/>
  <c r="O1321" i="2" s="1"/>
  <c r="R1321" i="2" s="1"/>
  <c r="N1324" i="2"/>
  <c r="O1324" i="2" s="1"/>
  <c r="R1324" i="2" s="1"/>
  <c r="N1325" i="2"/>
  <c r="O1325" i="2" s="1"/>
  <c r="R1325" i="2" s="1"/>
  <c r="N1328" i="2"/>
  <c r="O1328" i="2" s="1"/>
  <c r="R1328" i="2" s="1"/>
  <c r="N1329" i="2"/>
  <c r="O1329" i="2" s="1"/>
  <c r="R1329" i="2" s="1"/>
  <c r="N1330" i="2"/>
  <c r="O1330" i="2" s="1"/>
  <c r="R1330" i="2" s="1"/>
  <c r="N1331" i="2"/>
  <c r="O1331" i="2" s="1"/>
  <c r="R1331" i="2" s="1"/>
  <c r="N1332" i="2"/>
  <c r="O1332" i="2" s="1"/>
  <c r="R1332" i="2" s="1"/>
  <c r="N1333" i="2"/>
  <c r="O1333" i="2" s="1"/>
  <c r="R1333" i="2" s="1"/>
  <c r="N1334" i="2"/>
  <c r="O1334" i="2" s="1"/>
  <c r="R1334" i="2" s="1"/>
  <c r="N1335" i="2"/>
  <c r="O1335" i="2" s="1"/>
  <c r="R1335" i="2" s="1"/>
  <c r="N1336" i="2"/>
  <c r="O1336" i="2" s="1"/>
  <c r="R1336" i="2" s="1"/>
  <c r="N1337" i="2"/>
  <c r="O1337" i="2" s="1"/>
  <c r="R1337" i="2" s="1"/>
  <c r="N1338" i="2"/>
  <c r="O1338" i="2" s="1"/>
  <c r="R1338" i="2" s="1"/>
  <c r="N1339" i="2"/>
  <c r="O1339" i="2" s="1"/>
  <c r="R1339" i="2" s="1"/>
  <c r="N1340" i="2"/>
  <c r="O1340" i="2" s="1"/>
  <c r="R1340" i="2" s="1"/>
  <c r="N1341" i="2"/>
  <c r="O1341" i="2" s="1"/>
  <c r="R1341" i="2" s="1"/>
  <c r="N1342" i="2"/>
  <c r="O1342" i="2" s="1"/>
  <c r="R1342" i="2" s="1"/>
  <c r="N1343" i="2"/>
  <c r="O1343" i="2" s="1"/>
  <c r="R1343" i="2" s="1"/>
  <c r="N1344" i="2"/>
  <c r="O1344" i="2" s="1"/>
  <c r="R1344" i="2" s="1"/>
  <c r="N1347" i="2"/>
  <c r="O1347" i="2" s="1"/>
  <c r="R1347" i="2" s="1"/>
  <c r="N1348" i="2"/>
  <c r="O1348" i="2" s="1"/>
  <c r="R1348" i="2" s="1"/>
  <c r="N1349" i="2"/>
  <c r="O1349" i="2" s="1"/>
  <c r="R1349" i="2" s="1"/>
  <c r="N1350" i="2"/>
  <c r="O1350" i="2" s="1"/>
  <c r="R1350" i="2" s="1"/>
  <c r="N1351" i="2"/>
  <c r="O1351" i="2" s="1"/>
  <c r="R1351" i="2" s="1"/>
  <c r="N1352" i="2"/>
  <c r="O1352" i="2" s="1"/>
  <c r="R1352" i="2" s="1"/>
  <c r="N1353" i="2"/>
  <c r="O1353" i="2" s="1"/>
  <c r="R1353" i="2" s="1"/>
  <c r="N1354" i="2"/>
  <c r="O1354" i="2" s="1"/>
  <c r="R1354" i="2" s="1"/>
  <c r="N1355" i="2"/>
  <c r="O1355" i="2" s="1"/>
  <c r="R1355" i="2" s="1"/>
  <c r="N1356" i="2"/>
  <c r="O1356" i="2" s="1"/>
  <c r="R1356" i="2" s="1"/>
  <c r="N1357" i="2"/>
  <c r="O1357" i="2" s="1"/>
  <c r="R1357" i="2" s="1"/>
  <c r="N1358" i="2"/>
  <c r="O1358" i="2" s="1"/>
  <c r="R1358" i="2" s="1"/>
  <c r="N1359" i="2"/>
  <c r="O1359" i="2" s="1"/>
  <c r="R1359" i="2" s="1"/>
  <c r="N1360" i="2"/>
  <c r="O1360" i="2" s="1"/>
  <c r="R1360" i="2" s="1"/>
  <c r="N1361" i="2"/>
  <c r="O1361" i="2" s="1"/>
  <c r="R1361" i="2" s="1"/>
  <c r="N1362" i="2"/>
  <c r="O1362" i="2" s="1"/>
  <c r="R1362" i="2" s="1"/>
  <c r="N1363" i="2"/>
  <c r="O1363" i="2" s="1"/>
  <c r="R1363" i="2" s="1"/>
  <c r="N1364" i="2"/>
  <c r="O1364" i="2" s="1"/>
  <c r="R1364" i="2" s="1"/>
  <c r="N1365" i="2"/>
  <c r="O1365" i="2" s="1"/>
  <c r="R1365" i="2" s="1"/>
  <c r="N1366" i="2"/>
  <c r="O1366" i="2" s="1"/>
  <c r="R1366" i="2" s="1"/>
  <c r="N1367" i="2"/>
  <c r="O1367" i="2" s="1"/>
  <c r="R1367" i="2" s="1"/>
  <c r="N1368" i="2"/>
  <c r="O1368" i="2" s="1"/>
  <c r="R1368" i="2" s="1"/>
  <c r="N1369" i="2"/>
  <c r="O1369" i="2" s="1"/>
  <c r="R1369" i="2" s="1"/>
  <c r="N1370" i="2"/>
  <c r="O1370" i="2" s="1"/>
  <c r="R1370" i="2" s="1"/>
  <c r="N1371" i="2"/>
  <c r="O1371" i="2" s="1"/>
  <c r="R1371" i="2" s="1"/>
  <c r="N1372" i="2"/>
  <c r="O1372" i="2" s="1"/>
  <c r="R1372" i="2" s="1"/>
  <c r="N1373" i="2"/>
  <c r="O1373" i="2" s="1"/>
  <c r="R1373" i="2" s="1"/>
  <c r="N1374" i="2"/>
  <c r="O1374" i="2" s="1"/>
  <c r="R1374" i="2" s="1"/>
  <c r="N1375" i="2"/>
  <c r="O1375" i="2" s="1"/>
  <c r="R1375" i="2" s="1"/>
  <c r="N1376" i="2"/>
  <c r="O1376" i="2" s="1"/>
  <c r="R1376" i="2" s="1"/>
  <c r="N1377" i="2"/>
  <c r="O1377" i="2" s="1"/>
  <c r="R1377" i="2" s="1"/>
  <c r="N1378" i="2"/>
  <c r="O1378" i="2" s="1"/>
  <c r="R1378" i="2" s="1"/>
  <c r="N1379" i="2"/>
  <c r="O1379" i="2" s="1"/>
  <c r="R1379" i="2" s="1"/>
  <c r="N1380" i="2"/>
  <c r="O1380" i="2" s="1"/>
  <c r="R1380" i="2" s="1"/>
  <c r="N1381" i="2"/>
  <c r="O1381" i="2" s="1"/>
  <c r="R1381" i="2" s="1"/>
  <c r="N1382" i="2"/>
  <c r="O1382" i="2" s="1"/>
  <c r="R1382" i="2" s="1"/>
  <c r="N1383" i="2"/>
  <c r="O1383" i="2" s="1"/>
  <c r="R1383" i="2" s="1"/>
  <c r="N1384" i="2"/>
  <c r="O1384" i="2" s="1"/>
  <c r="R1384" i="2" s="1"/>
  <c r="N1385" i="2"/>
  <c r="O1385" i="2" s="1"/>
  <c r="R1385" i="2" s="1"/>
  <c r="N1386" i="2"/>
  <c r="O1386" i="2" s="1"/>
  <c r="R1386" i="2" s="1"/>
  <c r="N1387" i="2"/>
  <c r="O1387" i="2" s="1"/>
  <c r="R1387" i="2" s="1"/>
  <c r="N1388" i="2"/>
  <c r="O1388" i="2" s="1"/>
  <c r="R1388" i="2" s="1"/>
  <c r="N1389" i="2"/>
  <c r="O1389" i="2" s="1"/>
  <c r="R1389" i="2" s="1"/>
  <c r="N1390" i="2"/>
  <c r="O1390" i="2" s="1"/>
  <c r="R1390" i="2" s="1"/>
  <c r="N1391" i="2"/>
  <c r="O1391" i="2" s="1"/>
  <c r="R1391" i="2" s="1"/>
  <c r="N1392" i="2"/>
  <c r="O1392" i="2" s="1"/>
  <c r="R1392" i="2" s="1"/>
  <c r="N1393" i="2"/>
  <c r="O1393" i="2" s="1"/>
  <c r="R1393" i="2" s="1"/>
  <c r="N1395" i="2"/>
  <c r="O1395" i="2" s="1"/>
  <c r="R1395" i="2" s="1"/>
  <c r="N1396" i="2"/>
  <c r="O1396" i="2" s="1"/>
  <c r="R1396" i="2" s="1"/>
  <c r="N1397" i="2"/>
  <c r="O1397" i="2" s="1"/>
  <c r="R1397" i="2" s="1"/>
  <c r="N1398" i="2"/>
  <c r="O1398" i="2" s="1"/>
  <c r="R1398" i="2" s="1"/>
  <c r="N1399" i="2"/>
  <c r="O1399" i="2" s="1"/>
  <c r="R1399" i="2" s="1"/>
  <c r="N1400" i="2"/>
  <c r="O1400" i="2" s="1"/>
  <c r="R1400" i="2" s="1"/>
  <c r="N1405" i="2"/>
  <c r="O1405" i="2" s="1"/>
  <c r="R1405" i="2" s="1"/>
  <c r="N1406" i="2"/>
  <c r="O1406" i="2" s="1"/>
  <c r="R1406" i="2" s="1"/>
  <c r="N1407" i="2"/>
  <c r="O1407" i="2" s="1"/>
  <c r="R1407" i="2" s="1"/>
  <c r="N1408" i="2"/>
  <c r="O1408" i="2" s="1"/>
  <c r="R1408" i="2" s="1"/>
  <c r="N1409" i="2"/>
  <c r="O1409" i="2" s="1"/>
  <c r="R1409" i="2" s="1"/>
  <c r="N1410" i="2"/>
  <c r="O1410" i="2" s="1"/>
  <c r="R1410" i="2" s="1"/>
  <c r="N1411" i="2"/>
  <c r="O1411" i="2" s="1"/>
  <c r="R1411" i="2" s="1"/>
  <c r="N1412" i="2"/>
  <c r="O1412" i="2" s="1"/>
  <c r="R1412" i="2" s="1"/>
  <c r="N1413" i="2"/>
  <c r="O1413" i="2" s="1"/>
  <c r="R1413" i="2" s="1"/>
  <c r="N1415" i="2"/>
  <c r="O1415" i="2" s="1"/>
  <c r="R1415" i="2" s="1"/>
  <c r="N1416" i="2"/>
  <c r="O1416" i="2" s="1"/>
  <c r="R1416" i="2" s="1"/>
  <c r="N1417" i="2"/>
  <c r="O1417" i="2" s="1"/>
  <c r="R1417" i="2" s="1"/>
  <c r="N1418" i="2"/>
  <c r="O1418" i="2" s="1"/>
  <c r="R1418" i="2" s="1"/>
  <c r="N1419" i="2"/>
  <c r="O1419" i="2" s="1"/>
  <c r="R1419" i="2" s="1"/>
  <c r="N1422" i="2"/>
  <c r="O1422" i="2" s="1"/>
  <c r="R1422" i="2" s="1"/>
  <c r="N1423" i="2"/>
  <c r="O1423" i="2" s="1"/>
  <c r="R1423" i="2" s="1"/>
  <c r="N1424" i="2"/>
  <c r="O1424" i="2" s="1"/>
  <c r="R1424" i="2" s="1"/>
  <c r="N1427" i="2"/>
  <c r="O1427" i="2" s="1"/>
  <c r="R1427" i="2" s="1"/>
  <c r="N1430" i="2"/>
  <c r="O1430" i="2" s="1"/>
  <c r="R1430" i="2" s="1"/>
  <c r="N1431" i="2"/>
  <c r="O1431" i="2" s="1"/>
  <c r="R1431" i="2" s="1"/>
  <c r="N1432" i="2"/>
  <c r="O1432" i="2" s="1"/>
  <c r="R1432" i="2" s="1"/>
  <c r="N1433" i="2"/>
  <c r="O1433" i="2" s="1"/>
  <c r="R1433" i="2" s="1"/>
  <c r="N1434" i="2"/>
  <c r="O1434" i="2" s="1"/>
  <c r="R1434" i="2" s="1"/>
  <c r="N1435" i="2"/>
  <c r="O1435" i="2" s="1"/>
  <c r="R1435" i="2" s="1"/>
  <c r="N1436" i="2"/>
  <c r="O1436" i="2" s="1"/>
  <c r="R1436" i="2" s="1"/>
  <c r="N1437" i="2"/>
  <c r="O1437" i="2" s="1"/>
  <c r="R1437" i="2" s="1"/>
  <c r="N1438" i="2"/>
  <c r="O1438" i="2" s="1"/>
  <c r="R1438" i="2" s="1"/>
  <c r="N1439" i="2"/>
  <c r="O1439" i="2" s="1"/>
  <c r="R1439" i="2" s="1"/>
  <c r="N1440" i="2"/>
  <c r="O1440" i="2" s="1"/>
  <c r="R1440" i="2" s="1"/>
  <c r="N1441" i="2"/>
  <c r="O1441" i="2" s="1"/>
  <c r="R1441" i="2" s="1"/>
  <c r="N1442" i="2"/>
  <c r="O1442" i="2" s="1"/>
  <c r="R1442" i="2" s="1"/>
  <c r="N1443" i="2"/>
  <c r="O1443" i="2" s="1"/>
  <c r="R1443" i="2" s="1"/>
  <c r="N1444" i="2"/>
  <c r="O1444" i="2" s="1"/>
  <c r="R1444" i="2" s="1"/>
  <c r="N1445" i="2"/>
  <c r="O1445" i="2" s="1"/>
  <c r="R1445" i="2" s="1"/>
  <c r="N1446" i="2"/>
  <c r="O1446" i="2" s="1"/>
  <c r="R1446" i="2" s="1"/>
  <c r="N1447" i="2"/>
  <c r="O1447" i="2" s="1"/>
  <c r="R1447" i="2" s="1"/>
  <c r="N1448" i="2"/>
  <c r="O1448" i="2" s="1"/>
  <c r="R1448" i="2" s="1"/>
  <c r="N1449" i="2"/>
  <c r="O1449" i="2" s="1"/>
  <c r="R1449" i="2" s="1"/>
  <c r="N1450" i="2"/>
  <c r="O1450" i="2" s="1"/>
  <c r="R1450" i="2" s="1"/>
  <c r="N1451" i="2"/>
  <c r="O1451" i="2" s="1"/>
  <c r="R1451" i="2" s="1"/>
  <c r="N1452" i="2"/>
  <c r="O1452" i="2" s="1"/>
  <c r="R1452" i="2" s="1"/>
  <c r="N1453" i="2"/>
  <c r="O1453" i="2" s="1"/>
  <c r="R1453" i="2" s="1"/>
  <c r="N1454" i="2"/>
  <c r="O1454" i="2" s="1"/>
  <c r="R1454" i="2" s="1"/>
  <c r="N1455" i="2"/>
  <c r="O1455" i="2" s="1"/>
  <c r="R1455" i="2" s="1"/>
  <c r="N1456" i="2"/>
  <c r="O1456" i="2" s="1"/>
  <c r="R1456" i="2" s="1"/>
  <c r="N1457" i="2"/>
  <c r="O1457" i="2" s="1"/>
  <c r="R1457" i="2" s="1"/>
  <c r="N1458" i="2"/>
  <c r="O1458" i="2" s="1"/>
  <c r="R1458" i="2" s="1"/>
  <c r="N1459" i="2"/>
  <c r="O1459" i="2" s="1"/>
  <c r="R1459" i="2" s="1"/>
  <c r="N1460" i="2"/>
  <c r="O1460" i="2" s="1"/>
  <c r="R1460" i="2" s="1"/>
  <c r="N1461" i="2"/>
  <c r="O1461" i="2" s="1"/>
  <c r="R1461" i="2" s="1"/>
  <c r="N1462" i="2"/>
  <c r="O1462" i="2" s="1"/>
  <c r="R1462" i="2" s="1"/>
  <c r="N1463" i="2"/>
  <c r="O1463" i="2" s="1"/>
  <c r="R1463" i="2" s="1"/>
  <c r="N1464" i="2"/>
  <c r="O1464" i="2" s="1"/>
  <c r="R1464" i="2" s="1"/>
  <c r="N1466" i="2"/>
  <c r="O1466" i="2" s="1"/>
  <c r="R1466" i="2" s="1"/>
  <c r="N1469" i="2"/>
  <c r="O1469" i="2" s="1"/>
  <c r="R1469" i="2" s="1"/>
  <c r="N1474" i="2"/>
  <c r="O1474" i="2" s="1"/>
  <c r="R1474" i="2" s="1"/>
  <c r="N1475" i="2"/>
  <c r="O1475" i="2" s="1"/>
  <c r="R1475" i="2" s="1"/>
  <c r="N1476" i="2"/>
  <c r="O1476" i="2" s="1"/>
  <c r="R1476" i="2" s="1"/>
  <c r="N1477" i="2"/>
  <c r="O1477" i="2" s="1"/>
  <c r="R1477" i="2" s="1"/>
  <c r="N1478" i="2"/>
  <c r="O1478" i="2" s="1"/>
  <c r="R1478" i="2" s="1"/>
  <c r="N1479" i="2"/>
  <c r="O1479" i="2" s="1"/>
  <c r="R1479" i="2" s="1"/>
  <c r="N1480" i="2"/>
  <c r="O1480" i="2" s="1"/>
  <c r="R1480" i="2" s="1"/>
  <c r="N1481" i="2"/>
  <c r="O1481" i="2" s="1"/>
  <c r="R1481" i="2" s="1"/>
  <c r="N1482" i="2"/>
  <c r="O1482" i="2" s="1"/>
  <c r="R1482" i="2" s="1"/>
  <c r="N1483" i="2"/>
  <c r="O1483" i="2" s="1"/>
  <c r="R1483" i="2" s="1"/>
  <c r="N1484" i="2"/>
  <c r="O1484" i="2" s="1"/>
  <c r="R1484" i="2" s="1"/>
  <c r="N1485" i="2"/>
  <c r="O1485" i="2" s="1"/>
  <c r="R1485" i="2" s="1"/>
  <c r="N1486" i="2"/>
  <c r="O1486" i="2" s="1"/>
  <c r="R1486" i="2" s="1"/>
  <c r="N1487" i="2"/>
  <c r="O1487" i="2" s="1"/>
  <c r="R1487" i="2" s="1"/>
  <c r="N1488" i="2"/>
  <c r="O1488" i="2" s="1"/>
  <c r="R1488" i="2" s="1"/>
  <c r="N1489" i="2"/>
  <c r="O1489" i="2" s="1"/>
  <c r="R1489" i="2" s="1"/>
  <c r="N1490" i="2"/>
  <c r="O1490" i="2" s="1"/>
  <c r="R1490" i="2" s="1"/>
  <c r="N1491" i="2"/>
  <c r="O1491" i="2" s="1"/>
  <c r="R1491" i="2" s="1"/>
  <c r="N1496" i="2"/>
  <c r="O1496" i="2" s="1"/>
  <c r="R1496" i="2" s="1"/>
  <c r="N1497" i="2"/>
  <c r="O1497" i="2" s="1"/>
  <c r="R1497" i="2" s="1"/>
  <c r="N1498" i="2"/>
  <c r="O1498" i="2" s="1"/>
  <c r="R1498" i="2" s="1"/>
  <c r="N1499" i="2"/>
  <c r="O1499" i="2" s="1"/>
  <c r="R1499" i="2" s="1"/>
  <c r="N1500" i="2"/>
  <c r="O1500" i="2" s="1"/>
  <c r="R1500" i="2" s="1"/>
  <c r="N1501" i="2"/>
  <c r="O1501" i="2" s="1"/>
  <c r="R1501" i="2" s="1"/>
  <c r="N1502" i="2"/>
  <c r="O1502" i="2" s="1"/>
  <c r="R1502" i="2" s="1"/>
  <c r="N1503" i="2"/>
  <c r="O1503" i="2" s="1"/>
  <c r="R1503" i="2" s="1"/>
  <c r="N1504" i="2"/>
  <c r="O1504" i="2" s="1"/>
  <c r="R1504" i="2" s="1"/>
  <c r="N1505" i="2"/>
  <c r="O1505" i="2" s="1"/>
  <c r="R1505" i="2" s="1"/>
  <c r="N1506" i="2"/>
  <c r="O1506" i="2" s="1"/>
  <c r="R1506" i="2" s="1"/>
  <c r="N1511" i="2"/>
  <c r="O1511" i="2" s="1"/>
  <c r="N1513" i="2"/>
  <c r="O1513" i="2" s="1"/>
  <c r="R1513" i="2" s="1"/>
  <c r="N1514" i="2"/>
  <c r="O1514" i="2" s="1"/>
  <c r="N1515" i="2"/>
  <c r="O1515" i="2" s="1"/>
  <c r="R1515" i="2" s="1"/>
  <c r="N1516" i="2"/>
  <c r="O1516" i="2" s="1"/>
  <c r="R1516" i="2" s="1"/>
  <c r="N1517" i="2"/>
  <c r="O1517" i="2" s="1"/>
  <c r="R1517" i="2" s="1"/>
  <c r="N1521" i="2"/>
  <c r="O1521" i="2" s="1"/>
  <c r="R1521" i="2" s="1"/>
  <c r="N1522" i="2"/>
  <c r="O1522" i="2" s="1"/>
  <c r="R1522" i="2" s="1"/>
  <c r="N1523" i="2"/>
  <c r="O1523" i="2" s="1"/>
  <c r="R1523" i="2" s="1"/>
  <c r="N1524" i="2"/>
  <c r="O1524" i="2" s="1"/>
  <c r="R1524" i="2" s="1"/>
  <c r="N1525" i="2"/>
  <c r="O1525" i="2" s="1"/>
  <c r="R1525" i="2" s="1"/>
  <c r="N1526" i="2"/>
  <c r="O1526" i="2" s="1"/>
  <c r="R1526" i="2" s="1"/>
  <c r="N1527" i="2"/>
  <c r="O1527" i="2" s="1"/>
  <c r="R1527" i="2" s="1"/>
  <c r="N1528" i="2"/>
  <c r="O1528" i="2" s="1"/>
  <c r="R1528" i="2" s="1"/>
  <c r="N1529" i="2"/>
  <c r="O1529" i="2" s="1"/>
  <c r="R1529" i="2" s="1"/>
  <c r="N1530" i="2"/>
  <c r="O1530" i="2" s="1"/>
  <c r="R1530" i="2" s="1"/>
  <c r="N1531" i="2"/>
  <c r="O1531" i="2" s="1"/>
  <c r="R1531" i="2" s="1"/>
  <c r="N1532" i="2"/>
  <c r="O1532" i="2" s="1"/>
  <c r="R1532" i="2" s="1"/>
  <c r="N1533" i="2"/>
  <c r="O1533" i="2" s="1"/>
  <c r="R1533" i="2" s="1"/>
  <c r="N1542" i="2"/>
  <c r="O1542" i="2" s="1"/>
  <c r="R1542" i="2" s="1"/>
  <c r="N1544" i="2"/>
  <c r="O1544" i="2" s="1"/>
  <c r="R1544" i="2" s="1"/>
  <c r="N1545" i="2"/>
  <c r="O1545" i="2" s="1"/>
  <c r="R1545" i="2" s="1"/>
  <c r="N1547" i="2"/>
  <c r="O1547" i="2" s="1"/>
  <c r="R1547" i="2" s="1"/>
  <c r="N1551" i="2"/>
  <c r="O1551" i="2" s="1"/>
  <c r="R1551" i="2" s="1"/>
  <c r="N1552" i="2"/>
  <c r="O1552" i="2" s="1"/>
  <c r="R1552" i="2" s="1"/>
  <c r="N1553" i="2"/>
  <c r="O1553" i="2" s="1"/>
  <c r="R1553" i="2" s="1"/>
  <c r="N1554" i="2"/>
  <c r="O1554" i="2" s="1"/>
  <c r="R1554" i="2" s="1"/>
  <c r="N1555" i="2"/>
  <c r="O1555" i="2" s="1"/>
  <c r="R1555" i="2" s="1"/>
  <c r="N1556" i="2"/>
  <c r="O1556" i="2" s="1"/>
  <c r="R1556" i="2" s="1"/>
  <c r="N1557" i="2"/>
  <c r="O1557" i="2" s="1"/>
  <c r="R1557" i="2" s="1"/>
  <c r="N1558" i="2"/>
  <c r="O1558" i="2" s="1"/>
  <c r="R1558" i="2" s="1"/>
  <c r="N1559" i="2"/>
  <c r="O1559" i="2" s="1"/>
  <c r="R1559" i="2" s="1"/>
  <c r="N1560" i="2"/>
  <c r="O1560" i="2" s="1"/>
  <c r="R1560" i="2" s="1"/>
  <c r="N1561" i="2"/>
  <c r="O1561" i="2" s="1"/>
  <c r="R1561" i="2" s="1"/>
  <c r="N1562" i="2"/>
  <c r="O1562" i="2" s="1"/>
  <c r="R1562" i="2" s="1"/>
  <c r="N1563" i="2"/>
  <c r="O1563" i="2" s="1"/>
  <c r="R1563" i="2" s="1"/>
  <c r="N1568" i="2"/>
  <c r="O1568" i="2" s="1"/>
  <c r="R1568" i="2" s="1"/>
  <c r="N1569" i="2"/>
  <c r="O1569" i="2" s="1"/>
  <c r="R1569" i="2" s="1"/>
  <c r="N1570" i="2"/>
  <c r="O1570" i="2" s="1"/>
  <c r="R1570" i="2" s="1"/>
  <c r="N1571" i="2"/>
  <c r="O1571" i="2" s="1"/>
  <c r="R1571" i="2" s="1"/>
  <c r="N1572" i="2"/>
  <c r="O1572" i="2" s="1"/>
  <c r="R1572" i="2" s="1"/>
  <c r="N1573" i="2"/>
  <c r="O1573" i="2" s="1"/>
  <c r="R1573" i="2" s="1"/>
  <c r="N1574" i="2"/>
  <c r="O1574" i="2" s="1"/>
  <c r="R1574" i="2" s="1"/>
  <c r="N1575" i="2"/>
  <c r="O1575" i="2" s="1"/>
  <c r="R1575" i="2" s="1"/>
  <c r="N1576" i="2"/>
  <c r="O1576" i="2" s="1"/>
  <c r="R1576" i="2" s="1"/>
  <c r="N1577" i="2"/>
  <c r="O1577" i="2" s="1"/>
  <c r="R1577" i="2" s="1"/>
  <c r="N1578" i="2"/>
  <c r="O1578" i="2" s="1"/>
  <c r="R1578" i="2" s="1"/>
  <c r="N1579" i="2"/>
  <c r="N1580" i="2"/>
  <c r="O1580" i="2" s="1"/>
  <c r="R1580" i="2" s="1"/>
  <c r="N1581" i="2"/>
  <c r="O1581" i="2" s="1"/>
  <c r="R1581" i="2" s="1"/>
  <c r="N1582" i="2"/>
  <c r="O1582" i="2" s="1"/>
  <c r="R1582" i="2" s="1"/>
  <c r="N1584" i="2"/>
  <c r="O1584" i="2" s="1"/>
  <c r="R1584" i="2" s="1"/>
  <c r="N1588" i="2"/>
  <c r="O1588" i="2" s="1"/>
  <c r="R1588" i="2" s="1"/>
  <c r="N1591" i="2"/>
  <c r="O1591" i="2" s="1"/>
  <c r="R1591" i="2" s="1"/>
  <c r="N1592" i="2"/>
  <c r="O1592" i="2" s="1"/>
  <c r="R1592" i="2" s="1"/>
  <c r="N1593" i="2"/>
  <c r="O1593" i="2" s="1"/>
  <c r="R1593" i="2" s="1"/>
  <c r="N1594" i="2"/>
  <c r="O1594" i="2" s="1"/>
  <c r="R1594" i="2" s="1"/>
  <c r="N1595" i="2"/>
  <c r="O1595" i="2" s="1"/>
  <c r="R1595" i="2" s="1"/>
  <c r="N1596" i="2"/>
  <c r="O1596" i="2" s="1"/>
  <c r="R1596" i="2" s="1"/>
  <c r="N1597" i="2"/>
  <c r="O1597" i="2" s="1"/>
  <c r="R1597" i="2" s="1"/>
  <c r="N1598" i="2"/>
  <c r="O1598" i="2" s="1"/>
  <c r="R1598" i="2" s="1"/>
  <c r="N1599" i="2"/>
  <c r="O1599" i="2" s="1"/>
  <c r="R1599" i="2" s="1"/>
  <c r="N1600" i="2"/>
  <c r="O1600" i="2" s="1"/>
  <c r="R1600" i="2" s="1"/>
  <c r="N1601" i="2"/>
  <c r="O1601" i="2" s="1"/>
  <c r="R1601" i="2" s="1"/>
  <c r="N1602" i="2"/>
  <c r="O1602" i="2" s="1"/>
  <c r="R1602" i="2" s="1"/>
  <c r="N1603" i="2"/>
  <c r="O1603" i="2" s="1"/>
  <c r="R1603" i="2" s="1"/>
  <c r="N1604" i="2"/>
  <c r="O1604" i="2" s="1"/>
  <c r="R1604" i="2" s="1"/>
  <c r="N1605" i="2"/>
  <c r="O1605" i="2" s="1"/>
  <c r="R1605" i="2" s="1"/>
  <c r="N1606" i="2"/>
  <c r="O1606" i="2" s="1"/>
  <c r="R1606" i="2" s="1"/>
  <c r="N1607" i="2"/>
  <c r="O1607" i="2" s="1"/>
  <c r="R1607" i="2" s="1"/>
  <c r="N1608" i="2"/>
  <c r="O1608" i="2" s="1"/>
  <c r="R1608" i="2" s="1"/>
  <c r="N1609" i="2"/>
  <c r="O1609" i="2" s="1"/>
  <c r="R1609" i="2" s="1"/>
  <c r="N1610" i="2"/>
  <c r="O1610" i="2" s="1"/>
  <c r="R1610" i="2" s="1"/>
  <c r="N1611" i="2"/>
  <c r="O1611" i="2" s="1"/>
  <c r="R1611" i="2" s="1"/>
  <c r="N1612" i="2"/>
  <c r="O1612" i="2" s="1"/>
  <c r="R1612" i="2" s="1"/>
  <c r="N1613" i="2"/>
  <c r="O1613" i="2" s="1"/>
  <c r="R1613" i="2" s="1"/>
  <c r="N1614" i="2"/>
  <c r="O1614" i="2" s="1"/>
  <c r="R1614" i="2" s="1"/>
  <c r="N1615" i="2"/>
  <c r="O1615" i="2" s="1"/>
  <c r="R1615" i="2" s="1"/>
  <c r="N1616" i="2"/>
  <c r="O1616" i="2" s="1"/>
  <c r="R1616" i="2" s="1"/>
  <c r="N1617" i="2"/>
  <c r="O1617" i="2" s="1"/>
  <c r="R1617" i="2" s="1"/>
  <c r="N1618" i="2"/>
  <c r="O1618" i="2" s="1"/>
  <c r="R1618" i="2" s="1"/>
  <c r="N1619" i="2"/>
  <c r="O1619" i="2" s="1"/>
  <c r="R1619" i="2" s="1"/>
  <c r="N1620" i="2"/>
  <c r="O1620" i="2" s="1"/>
  <c r="R1620" i="2" s="1"/>
  <c r="N1621" i="2"/>
  <c r="O1621" i="2" s="1"/>
  <c r="R1621" i="2" s="1"/>
  <c r="N1622" i="2"/>
  <c r="O1622" i="2" s="1"/>
  <c r="R1622" i="2" s="1"/>
  <c r="N1623" i="2"/>
  <c r="O1623" i="2" s="1"/>
  <c r="R1623" i="2" s="1"/>
  <c r="N1624" i="2"/>
  <c r="O1624" i="2" s="1"/>
  <c r="R1624" i="2" s="1"/>
  <c r="N1625" i="2"/>
  <c r="O1625" i="2" s="1"/>
  <c r="R1625" i="2" s="1"/>
  <c r="N1626" i="2"/>
  <c r="O1626" i="2" s="1"/>
  <c r="R1626" i="2" s="1"/>
  <c r="N1627" i="2"/>
  <c r="O1627" i="2" s="1"/>
  <c r="R1627" i="2" s="1"/>
  <c r="N1628" i="2"/>
  <c r="O1628" i="2" s="1"/>
  <c r="R1628" i="2" s="1"/>
  <c r="N1629" i="2"/>
  <c r="O1629" i="2" s="1"/>
  <c r="R1629" i="2" s="1"/>
  <c r="N1630" i="2"/>
  <c r="O1630" i="2" s="1"/>
  <c r="R1630" i="2" s="1"/>
  <c r="N1631" i="2"/>
  <c r="O1631" i="2" s="1"/>
  <c r="R1631" i="2" s="1"/>
  <c r="N1632" i="2"/>
  <c r="O1632" i="2" s="1"/>
  <c r="R1632" i="2" s="1"/>
  <c r="N1633" i="2"/>
  <c r="O1633" i="2" s="1"/>
  <c r="R1633" i="2" s="1"/>
  <c r="N1634" i="2"/>
  <c r="O1634" i="2" s="1"/>
  <c r="R1634" i="2" s="1"/>
  <c r="N1635" i="2"/>
  <c r="O1635" i="2" s="1"/>
  <c r="R1635" i="2" s="1"/>
  <c r="N1636" i="2"/>
  <c r="O1636" i="2" s="1"/>
  <c r="R1636" i="2" s="1"/>
  <c r="N1637" i="2"/>
  <c r="O1637" i="2" s="1"/>
  <c r="R1637" i="2" s="1"/>
  <c r="N1638" i="2"/>
  <c r="O1638" i="2" s="1"/>
  <c r="R1638" i="2" s="1"/>
  <c r="N1639" i="2"/>
  <c r="O1639" i="2" s="1"/>
  <c r="R1639" i="2" s="1"/>
  <c r="N1640" i="2"/>
  <c r="O1640" i="2" s="1"/>
  <c r="R1640" i="2" s="1"/>
  <c r="N1641" i="2"/>
  <c r="O1641" i="2" s="1"/>
  <c r="R1641" i="2" s="1"/>
  <c r="N1642" i="2"/>
  <c r="O1642" i="2" s="1"/>
  <c r="N1643" i="2"/>
  <c r="O1643" i="2" s="1"/>
  <c r="R1643" i="2" s="1"/>
  <c r="N1644" i="2"/>
  <c r="O1644" i="2" s="1"/>
  <c r="R1644" i="2" s="1"/>
  <c r="N1645" i="2"/>
  <c r="O1645" i="2" s="1"/>
  <c r="R1645" i="2" s="1"/>
  <c r="N1646" i="2"/>
  <c r="O1646" i="2" s="1"/>
  <c r="R1646" i="2" s="1"/>
  <c r="N1647" i="2"/>
  <c r="O1647" i="2" s="1"/>
  <c r="R1647" i="2" s="1"/>
  <c r="N1648" i="2"/>
  <c r="O1648" i="2" s="1"/>
  <c r="R1648" i="2" s="1"/>
  <c r="N1649" i="2"/>
  <c r="O1649" i="2" s="1"/>
  <c r="R1649" i="2" s="1"/>
  <c r="N1650" i="2"/>
  <c r="O1650" i="2" s="1"/>
  <c r="R1650" i="2" s="1"/>
  <c r="N1651" i="2"/>
  <c r="O1651" i="2" s="1"/>
  <c r="R1651" i="2" s="1"/>
  <c r="N1652" i="2"/>
  <c r="O1652" i="2" s="1"/>
  <c r="R1652" i="2" s="1"/>
  <c r="N1653" i="2"/>
  <c r="O1653" i="2" s="1"/>
  <c r="R1653" i="2" s="1"/>
  <c r="N1654" i="2"/>
  <c r="O1654" i="2" s="1"/>
  <c r="R1654" i="2" s="1"/>
  <c r="N1655" i="2"/>
  <c r="O1655" i="2" s="1"/>
  <c r="R1655" i="2" s="1"/>
  <c r="N1656" i="2"/>
  <c r="O1656" i="2" s="1"/>
  <c r="R1656" i="2" s="1"/>
  <c r="N1657" i="2"/>
  <c r="O1657" i="2" s="1"/>
  <c r="R1657" i="2" s="1"/>
  <c r="N1658" i="2"/>
  <c r="O1658" i="2" s="1"/>
  <c r="R1658" i="2" s="1"/>
  <c r="N1659" i="2"/>
  <c r="O1659" i="2" s="1"/>
  <c r="R1659" i="2" s="1"/>
  <c r="N1660" i="2"/>
  <c r="O1660" i="2" s="1"/>
  <c r="R1660" i="2" s="1"/>
  <c r="N1662" i="2"/>
  <c r="O1662" i="2" s="1"/>
  <c r="R1662" i="2" s="1"/>
  <c r="N1663" i="2"/>
  <c r="O1663" i="2" s="1"/>
  <c r="R1663" i="2" s="1"/>
  <c r="N1664" i="2"/>
  <c r="O1664" i="2" s="1"/>
  <c r="R1664" i="2" s="1"/>
  <c r="N1665" i="2"/>
  <c r="O1665" i="2" s="1"/>
  <c r="R1665" i="2" s="1"/>
  <c r="N1666" i="2"/>
  <c r="O1666" i="2" s="1"/>
  <c r="R1666" i="2" s="1"/>
  <c r="N1667" i="2"/>
  <c r="O1667" i="2" s="1"/>
  <c r="R1667" i="2" s="1"/>
  <c r="N1668" i="2"/>
  <c r="O1668" i="2" s="1"/>
  <c r="N1670" i="2"/>
  <c r="O1670" i="2" s="1"/>
  <c r="R1670" i="2" s="1"/>
  <c r="N1671" i="2"/>
  <c r="O1671" i="2" s="1"/>
  <c r="R1671" i="2" s="1"/>
  <c r="N1672" i="2"/>
  <c r="O1672" i="2" s="1"/>
  <c r="R1672" i="2" s="1"/>
  <c r="N1673" i="2"/>
  <c r="O1673" i="2" s="1"/>
  <c r="R1673" i="2" s="1"/>
  <c r="N1674" i="2"/>
  <c r="O1674" i="2" s="1"/>
  <c r="R1674" i="2" s="1"/>
  <c r="N1675" i="2"/>
  <c r="O1675" i="2" s="1"/>
  <c r="R1675" i="2" s="1"/>
  <c r="N1676" i="2"/>
  <c r="O1676" i="2" s="1"/>
  <c r="R1676" i="2" s="1"/>
  <c r="N1677" i="2"/>
  <c r="O1677" i="2" s="1"/>
  <c r="R1677" i="2" s="1"/>
  <c r="N1678" i="2"/>
  <c r="O1678" i="2" s="1"/>
  <c r="R1678" i="2" s="1"/>
  <c r="N1679" i="2"/>
  <c r="O1679" i="2" s="1"/>
  <c r="R1679" i="2" s="1"/>
  <c r="N1680" i="2"/>
  <c r="O1680" i="2" s="1"/>
  <c r="R1680" i="2" s="1"/>
  <c r="N1681" i="2"/>
  <c r="O1681" i="2" s="1"/>
  <c r="R1681" i="2" s="1"/>
  <c r="N1682" i="2"/>
  <c r="O1682" i="2" s="1"/>
  <c r="R1682" i="2" s="1"/>
  <c r="N1683" i="2"/>
  <c r="O1683" i="2" s="1"/>
  <c r="R1683" i="2" s="1"/>
  <c r="N1684" i="2"/>
  <c r="O1684" i="2" s="1"/>
  <c r="R1684" i="2" s="1"/>
  <c r="N1685" i="2"/>
  <c r="O1685" i="2" s="1"/>
  <c r="R1685" i="2" s="1"/>
  <c r="N1686" i="2"/>
  <c r="O1686" i="2" s="1"/>
  <c r="R1686" i="2" s="1"/>
  <c r="N1687" i="2"/>
  <c r="O1687" i="2" s="1"/>
  <c r="R1687" i="2" s="1"/>
  <c r="N1688" i="2"/>
  <c r="O1688" i="2" s="1"/>
  <c r="R1688" i="2" s="1"/>
  <c r="N1689" i="2"/>
  <c r="O1689" i="2" s="1"/>
  <c r="R1689" i="2" s="1"/>
  <c r="N1690" i="2"/>
  <c r="O1690" i="2" s="1"/>
  <c r="R1690" i="2" s="1"/>
  <c r="N1691" i="2"/>
  <c r="O1691" i="2" s="1"/>
  <c r="R1691" i="2" s="1"/>
  <c r="N1692" i="2"/>
  <c r="O1692" i="2" s="1"/>
  <c r="R1692" i="2" s="1"/>
  <c r="N1693" i="2"/>
  <c r="O1693" i="2" s="1"/>
  <c r="R1693" i="2" s="1"/>
  <c r="N1694" i="2"/>
  <c r="O1694" i="2" s="1"/>
  <c r="R1694" i="2" s="1"/>
  <c r="N1695" i="2"/>
  <c r="O1695" i="2" s="1"/>
  <c r="R1695" i="2" s="1"/>
  <c r="N1696" i="2"/>
  <c r="O1696" i="2" s="1"/>
  <c r="R1696" i="2" s="1"/>
  <c r="N1697" i="2"/>
  <c r="O1697" i="2" s="1"/>
  <c r="R1697" i="2" s="1"/>
  <c r="N1698" i="2"/>
  <c r="O1698" i="2" s="1"/>
  <c r="R1698" i="2" s="1"/>
  <c r="N1699" i="2"/>
  <c r="O1699" i="2" s="1"/>
  <c r="R1699" i="2" s="1"/>
  <c r="N1700" i="2"/>
  <c r="O1700" i="2" s="1"/>
  <c r="R1700" i="2" s="1"/>
  <c r="N1701" i="2"/>
  <c r="O1701" i="2" s="1"/>
  <c r="R1701" i="2" s="1"/>
  <c r="N1702" i="2"/>
  <c r="O1702" i="2" s="1"/>
  <c r="R1702" i="2" s="1"/>
  <c r="N1703" i="2"/>
  <c r="O1703" i="2" s="1"/>
  <c r="R1703" i="2" s="1"/>
  <c r="N1704" i="2"/>
  <c r="O1704" i="2" s="1"/>
  <c r="R1704" i="2" s="1"/>
  <c r="N1705" i="2"/>
  <c r="O1705" i="2" s="1"/>
  <c r="R1705" i="2" s="1"/>
  <c r="N1709" i="2"/>
  <c r="O1709" i="2" s="1"/>
  <c r="R1709" i="2" s="1"/>
  <c r="N1710" i="2"/>
  <c r="O1710" i="2" s="1"/>
  <c r="R1710" i="2" s="1"/>
  <c r="N1711" i="2"/>
  <c r="O1711" i="2" s="1"/>
  <c r="R1711" i="2" s="1"/>
  <c r="N1712" i="2"/>
  <c r="O1712" i="2" s="1"/>
  <c r="R1712" i="2" s="1"/>
  <c r="N1713" i="2"/>
  <c r="O1713" i="2" s="1"/>
  <c r="R1713" i="2" s="1"/>
  <c r="N1717" i="2"/>
  <c r="O1717" i="2" s="1"/>
  <c r="R1717" i="2" s="1"/>
  <c r="N1718" i="2"/>
  <c r="O1718" i="2" s="1"/>
  <c r="R1718" i="2" s="1"/>
  <c r="N1719" i="2"/>
  <c r="O1719" i="2" s="1"/>
  <c r="R1719" i="2" s="1"/>
  <c r="N1726" i="2"/>
  <c r="O1726" i="2" s="1"/>
  <c r="R1726" i="2" s="1"/>
  <c r="N1727" i="2"/>
  <c r="O1727" i="2" s="1"/>
  <c r="R1727" i="2" s="1"/>
  <c r="N1728" i="2"/>
  <c r="O1728" i="2" s="1"/>
  <c r="R1728" i="2" s="1"/>
  <c r="N1729" i="2"/>
  <c r="O1729" i="2" s="1"/>
  <c r="R1729" i="2" s="1"/>
  <c r="N1730" i="2"/>
  <c r="O1730" i="2" s="1"/>
  <c r="R1730" i="2" s="1"/>
  <c r="N1731" i="2"/>
  <c r="O1731" i="2" s="1"/>
  <c r="R1731" i="2" s="1"/>
  <c r="N1732" i="2"/>
  <c r="O1732" i="2" s="1"/>
  <c r="R1732" i="2" s="1"/>
  <c r="N1733" i="2"/>
  <c r="O1733" i="2" s="1"/>
  <c r="R1733" i="2" s="1"/>
  <c r="N1734" i="2"/>
  <c r="O1734" i="2" s="1"/>
  <c r="R1734" i="2" s="1"/>
  <c r="N1735" i="2"/>
  <c r="O1735" i="2" s="1"/>
  <c r="R1735" i="2" s="1"/>
  <c r="N1737" i="2"/>
  <c r="O1737" i="2" s="1"/>
  <c r="R1737" i="2" s="1"/>
  <c r="N1738" i="2"/>
  <c r="O1738" i="2" s="1"/>
  <c r="R1738" i="2" s="1"/>
  <c r="N1739" i="2"/>
  <c r="O1739" i="2" s="1"/>
  <c r="R1739" i="2" s="1"/>
  <c r="N1740" i="2"/>
  <c r="O1740" i="2" s="1"/>
  <c r="R1740" i="2" s="1"/>
  <c r="N1743" i="2"/>
  <c r="O1743" i="2" s="1"/>
  <c r="R1743" i="2" s="1"/>
  <c r="N1745" i="2"/>
  <c r="O1745" i="2" s="1"/>
  <c r="R1745" i="2" s="1"/>
  <c r="N1747" i="2"/>
  <c r="O1747" i="2" s="1"/>
  <c r="R1747" i="2" s="1"/>
  <c r="N1748" i="2"/>
  <c r="O1748" i="2" s="1"/>
  <c r="R1748" i="2" s="1"/>
  <c r="N1749" i="2"/>
  <c r="O1749" i="2" s="1"/>
  <c r="R1749" i="2" s="1"/>
  <c r="N1750" i="2"/>
  <c r="O1750" i="2" s="1"/>
  <c r="R1750" i="2" s="1"/>
  <c r="N1751" i="2"/>
  <c r="O1751" i="2" s="1"/>
  <c r="R1751" i="2" s="1"/>
  <c r="N1752" i="2"/>
  <c r="O1752" i="2" s="1"/>
  <c r="R1752" i="2" s="1"/>
  <c r="N1753" i="2"/>
  <c r="O1753" i="2" s="1"/>
  <c r="R1753" i="2" s="1"/>
  <c r="N1754" i="2"/>
  <c r="O1754" i="2" s="1"/>
  <c r="R1754" i="2" s="1"/>
  <c r="N1755" i="2"/>
  <c r="O1755" i="2" s="1"/>
  <c r="R1755" i="2" s="1"/>
  <c r="N1756" i="2"/>
  <c r="O1756" i="2" s="1"/>
  <c r="R1756" i="2" s="1"/>
  <c r="N1757" i="2"/>
  <c r="O1757" i="2" s="1"/>
  <c r="R1757" i="2" s="1"/>
  <c r="N1758" i="2"/>
  <c r="O1758" i="2" s="1"/>
  <c r="R1758" i="2" s="1"/>
  <c r="N1759" i="2"/>
  <c r="O1759" i="2" s="1"/>
  <c r="R1759" i="2" s="1"/>
  <c r="N1760" i="2"/>
  <c r="O1760" i="2" s="1"/>
  <c r="R1760" i="2" s="1"/>
  <c r="N1761" i="2"/>
  <c r="O1761" i="2" s="1"/>
  <c r="R1761" i="2" s="1"/>
  <c r="N1762" i="2"/>
  <c r="O1762" i="2" s="1"/>
  <c r="R1762" i="2" s="1"/>
  <c r="N1763" i="2"/>
  <c r="O1763" i="2" s="1"/>
  <c r="R1763" i="2" s="1"/>
  <c r="N1764" i="2"/>
  <c r="O1764" i="2" s="1"/>
  <c r="R1764" i="2" s="1"/>
  <c r="N1765" i="2"/>
  <c r="O1765" i="2" s="1"/>
  <c r="R1765" i="2" s="1"/>
  <c r="N1766" i="2"/>
  <c r="O1766" i="2" s="1"/>
  <c r="R1766" i="2" s="1"/>
  <c r="N1767" i="2"/>
  <c r="O1767" i="2" s="1"/>
  <c r="R1767" i="2" s="1"/>
  <c r="N1768" i="2"/>
  <c r="O1768" i="2" s="1"/>
  <c r="R1768" i="2" s="1"/>
  <c r="N1769" i="2"/>
  <c r="O1769" i="2" s="1"/>
  <c r="R1769" i="2" s="1"/>
  <c r="N1770" i="2"/>
  <c r="O1770" i="2" s="1"/>
  <c r="R1770" i="2" s="1"/>
  <c r="N1771" i="2"/>
  <c r="O1771" i="2" s="1"/>
  <c r="R1771" i="2" s="1"/>
  <c r="N1772" i="2"/>
  <c r="O1772" i="2" s="1"/>
  <c r="R1772" i="2" s="1"/>
  <c r="N1773" i="2"/>
  <c r="O1773" i="2" s="1"/>
  <c r="R1773" i="2" s="1"/>
  <c r="N1774" i="2"/>
  <c r="O1774" i="2" s="1"/>
  <c r="R1774" i="2" s="1"/>
  <c r="N1775" i="2"/>
  <c r="O1775" i="2" s="1"/>
  <c r="R1775" i="2" s="1"/>
  <c r="N1776" i="2"/>
  <c r="O1776" i="2" s="1"/>
  <c r="R1776" i="2" s="1"/>
  <c r="N1777" i="2"/>
  <c r="O1777" i="2" s="1"/>
  <c r="R1777" i="2" s="1"/>
  <c r="N1778" i="2"/>
  <c r="O1778" i="2" s="1"/>
  <c r="R1778" i="2" s="1"/>
  <c r="N1779" i="2"/>
  <c r="O1779" i="2" s="1"/>
  <c r="R1779" i="2" s="1"/>
  <c r="N1780" i="2"/>
  <c r="O1780" i="2" s="1"/>
  <c r="R1780" i="2" s="1"/>
  <c r="N1781" i="2"/>
  <c r="O1781" i="2" s="1"/>
  <c r="R1781" i="2" s="1"/>
  <c r="N1782" i="2"/>
  <c r="O1782" i="2" s="1"/>
  <c r="R1782" i="2" s="1"/>
  <c r="N1784" i="2"/>
  <c r="O1784" i="2" s="1"/>
  <c r="R1784" i="2" s="1"/>
  <c r="N1785" i="2"/>
  <c r="O1785" i="2" s="1"/>
  <c r="R1785" i="2" s="1"/>
  <c r="N1788" i="2"/>
  <c r="O1788" i="2" s="1"/>
  <c r="R1788" i="2" s="1"/>
  <c r="N1789" i="2"/>
  <c r="O1789" i="2" s="1"/>
  <c r="R1789" i="2" s="1"/>
  <c r="N1790" i="2"/>
  <c r="O1790" i="2" s="1"/>
  <c r="R1790" i="2" s="1"/>
  <c r="N1791" i="2"/>
  <c r="O1791" i="2" s="1"/>
  <c r="R1791" i="2" s="1"/>
  <c r="N1794" i="2"/>
  <c r="O1794" i="2" s="1"/>
  <c r="R1794" i="2" s="1"/>
  <c r="N1795" i="2"/>
  <c r="O1795" i="2" s="1"/>
  <c r="R1795" i="2" s="1"/>
  <c r="N1796" i="2"/>
  <c r="O1796" i="2" s="1"/>
  <c r="R1796" i="2" s="1"/>
  <c r="N1797" i="2"/>
  <c r="O1797" i="2" s="1"/>
  <c r="R1797" i="2" s="1"/>
  <c r="N1798" i="2"/>
  <c r="O1798" i="2" s="1"/>
  <c r="R1798" i="2" s="1"/>
  <c r="N1799" i="2"/>
  <c r="O1799" i="2" s="1"/>
  <c r="R1799" i="2" s="1"/>
  <c r="N1800" i="2"/>
  <c r="O1800" i="2" s="1"/>
  <c r="R1800" i="2" s="1"/>
  <c r="N1801" i="2"/>
  <c r="O1801" i="2" s="1"/>
  <c r="R1801" i="2" s="1"/>
  <c r="N1802" i="2"/>
  <c r="O1802" i="2" s="1"/>
  <c r="R1802" i="2" s="1"/>
  <c r="N1803" i="2"/>
  <c r="O1803" i="2" s="1"/>
  <c r="R1803" i="2" s="1"/>
  <c r="N1804" i="2"/>
  <c r="O1804" i="2" s="1"/>
  <c r="R1804" i="2" s="1"/>
  <c r="N1805" i="2"/>
  <c r="O1805" i="2" s="1"/>
  <c r="R1805" i="2" s="1"/>
  <c r="N1806" i="2"/>
  <c r="O1806" i="2" s="1"/>
  <c r="R1806" i="2" s="1"/>
  <c r="N1807" i="2"/>
  <c r="O1807" i="2" s="1"/>
  <c r="R1807" i="2" s="1"/>
  <c r="N1808" i="2"/>
  <c r="O1808" i="2" s="1"/>
  <c r="R1808" i="2" s="1"/>
  <c r="N1809" i="2"/>
  <c r="O1809" i="2" s="1"/>
  <c r="R1809" i="2" s="1"/>
  <c r="N1810" i="2"/>
  <c r="O1810" i="2" s="1"/>
  <c r="R1810" i="2" s="1"/>
  <c r="N1811" i="2"/>
  <c r="O1811" i="2" s="1"/>
  <c r="R1811" i="2" s="1"/>
  <c r="N1812" i="2"/>
  <c r="O1812" i="2" s="1"/>
  <c r="R1812" i="2" s="1"/>
  <c r="N1813" i="2"/>
  <c r="O1813" i="2" s="1"/>
  <c r="R1813" i="2" s="1"/>
  <c r="N1814" i="2"/>
  <c r="O1814" i="2" s="1"/>
  <c r="R1814" i="2" s="1"/>
  <c r="N1816" i="2"/>
  <c r="O1816" i="2" s="1"/>
  <c r="R1816" i="2" s="1"/>
  <c r="N1817" i="2"/>
  <c r="O1817" i="2" s="1"/>
  <c r="R1817" i="2" s="1"/>
  <c r="N1818" i="2"/>
  <c r="O1818" i="2" s="1"/>
  <c r="R1818" i="2" s="1"/>
  <c r="N1819" i="2"/>
  <c r="O1819" i="2" s="1"/>
  <c r="R1819" i="2" s="1"/>
  <c r="N1820" i="2"/>
  <c r="O1820" i="2" s="1"/>
  <c r="R1820" i="2" s="1"/>
  <c r="N1821" i="2"/>
  <c r="O1821" i="2" s="1"/>
  <c r="R1821" i="2" s="1"/>
  <c r="N1822" i="2"/>
  <c r="O1822" i="2" s="1"/>
  <c r="R1822" i="2" s="1"/>
  <c r="N1823" i="2"/>
  <c r="O1823" i="2" s="1"/>
  <c r="R1823" i="2" s="1"/>
  <c r="N1825" i="2"/>
  <c r="O1825" i="2" s="1"/>
  <c r="R1825" i="2" s="1"/>
  <c r="N1826" i="2"/>
  <c r="O1826" i="2" s="1"/>
  <c r="R1826" i="2" s="1"/>
  <c r="N1827" i="2"/>
  <c r="O1827" i="2" s="1"/>
  <c r="R1827" i="2" s="1"/>
  <c r="N1828" i="2"/>
  <c r="O1828" i="2" s="1"/>
  <c r="R1828" i="2" s="1"/>
  <c r="N1829" i="2"/>
  <c r="O1829" i="2" s="1"/>
  <c r="R1829" i="2" s="1"/>
  <c r="N1832" i="2"/>
  <c r="O1832" i="2" s="1"/>
  <c r="R1832" i="2" s="1"/>
  <c r="N1833" i="2"/>
  <c r="O1833" i="2" s="1"/>
  <c r="R1833" i="2" s="1"/>
  <c r="N1834" i="2"/>
  <c r="O1834" i="2" s="1"/>
  <c r="R1834" i="2" s="1"/>
  <c r="N1835" i="2"/>
  <c r="O1835" i="2" s="1"/>
  <c r="R1835" i="2" s="1"/>
  <c r="N1836" i="2"/>
  <c r="O1836" i="2" s="1"/>
  <c r="R1836" i="2" s="1"/>
  <c r="N1837" i="2"/>
  <c r="O1837" i="2" s="1"/>
  <c r="R1837" i="2" s="1"/>
  <c r="N1838" i="2"/>
  <c r="O1838" i="2" s="1"/>
  <c r="R1838" i="2" s="1"/>
  <c r="N1839" i="2"/>
  <c r="O1839" i="2" s="1"/>
  <c r="R1839" i="2" s="1"/>
  <c r="N1840" i="2"/>
  <c r="O1840" i="2" s="1"/>
  <c r="R1840" i="2" s="1"/>
  <c r="N1841" i="2"/>
  <c r="O1841" i="2" s="1"/>
  <c r="R1841" i="2" s="1"/>
  <c r="N1842" i="2"/>
  <c r="O1842" i="2" s="1"/>
  <c r="R1842" i="2" s="1"/>
  <c r="N1843" i="2"/>
  <c r="O1843" i="2" s="1"/>
  <c r="R1843" i="2" s="1"/>
  <c r="N1844" i="2"/>
  <c r="O1844" i="2" s="1"/>
  <c r="R1844" i="2" s="1"/>
  <c r="N1845" i="2"/>
  <c r="O1845" i="2" s="1"/>
  <c r="R1845" i="2" s="1"/>
  <c r="N1847" i="2"/>
  <c r="O1847" i="2" s="1"/>
  <c r="R1847" i="2" s="1"/>
  <c r="N1848" i="2"/>
  <c r="O1848" i="2" s="1"/>
  <c r="R1848" i="2" s="1"/>
  <c r="N1849" i="2"/>
  <c r="O1849" i="2" s="1"/>
  <c r="R1849" i="2" s="1"/>
  <c r="N1850" i="2"/>
  <c r="O1850" i="2" s="1"/>
  <c r="R1850" i="2" s="1"/>
  <c r="N1851" i="2"/>
  <c r="O1851" i="2" s="1"/>
  <c r="R1851" i="2" s="1"/>
  <c r="N1852" i="2"/>
  <c r="O1852" i="2" s="1"/>
  <c r="R1852" i="2" s="1"/>
  <c r="N1853" i="2"/>
  <c r="O1853" i="2" s="1"/>
  <c r="R1853" i="2" s="1"/>
  <c r="N1854" i="2"/>
  <c r="O1854" i="2" s="1"/>
  <c r="R1854" i="2" s="1"/>
  <c r="N1855" i="2"/>
  <c r="O1855" i="2" s="1"/>
  <c r="R1855" i="2" s="1"/>
  <c r="N1856" i="2"/>
  <c r="O1856" i="2" s="1"/>
  <c r="R1856" i="2" s="1"/>
  <c r="N1857" i="2"/>
  <c r="O1857" i="2" s="1"/>
  <c r="R1857" i="2" s="1"/>
  <c r="N1858" i="2"/>
  <c r="O1858" i="2" s="1"/>
  <c r="R1858" i="2" s="1"/>
  <c r="N1859" i="2"/>
  <c r="O1859" i="2" s="1"/>
  <c r="R1859" i="2" s="1"/>
  <c r="N1860" i="2"/>
  <c r="O1860" i="2" s="1"/>
  <c r="R1860" i="2" s="1"/>
  <c r="N1861" i="2"/>
  <c r="O1861" i="2" s="1"/>
  <c r="R1861" i="2" s="1"/>
  <c r="N1863" i="2"/>
  <c r="O1863" i="2" s="1"/>
  <c r="R1863" i="2" s="1"/>
  <c r="N1864" i="2"/>
  <c r="O1864" i="2" s="1"/>
  <c r="R1864" i="2" s="1"/>
  <c r="N1865" i="2"/>
  <c r="O1865" i="2" s="1"/>
  <c r="R1865" i="2" s="1"/>
  <c r="N1866" i="2"/>
  <c r="O1866" i="2" s="1"/>
  <c r="R1866" i="2" s="1"/>
  <c r="N1867" i="2"/>
  <c r="O1867" i="2" s="1"/>
  <c r="R1867" i="2" s="1"/>
  <c r="N1869" i="2"/>
  <c r="O1869" i="2" s="1"/>
  <c r="R1869" i="2" s="1"/>
  <c r="N1870" i="2"/>
  <c r="O1870" i="2" s="1"/>
  <c r="R1870" i="2" s="1"/>
  <c r="N1871" i="2"/>
  <c r="O1871" i="2" s="1"/>
  <c r="R1871" i="2" s="1"/>
  <c r="N1875" i="2"/>
  <c r="O1875" i="2" s="1"/>
  <c r="R1875" i="2" s="1"/>
  <c r="N1876" i="2"/>
  <c r="O1876" i="2" s="1"/>
  <c r="R1876" i="2" s="1"/>
  <c r="N1878" i="2"/>
  <c r="O1878" i="2" s="1"/>
  <c r="R1878" i="2" s="1"/>
  <c r="N1879" i="2"/>
  <c r="O1879" i="2" s="1"/>
  <c r="R1879" i="2" s="1"/>
  <c r="N1880" i="2"/>
  <c r="O1880" i="2" s="1"/>
  <c r="R1880" i="2" s="1"/>
  <c r="N1881" i="2"/>
  <c r="O1881" i="2" s="1"/>
  <c r="R1881" i="2" s="1"/>
  <c r="N1883" i="2"/>
  <c r="O1883" i="2" s="1"/>
  <c r="R1883" i="2" s="1"/>
  <c r="N1884" i="2"/>
  <c r="O1884" i="2" s="1"/>
  <c r="R1884" i="2" s="1"/>
  <c r="N1885" i="2"/>
  <c r="O1885" i="2" s="1"/>
  <c r="R1885" i="2" s="1"/>
  <c r="N1886" i="2"/>
  <c r="O1886" i="2" s="1"/>
  <c r="R1886" i="2" s="1"/>
  <c r="N1887" i="2"/>
  <c r="O1887" i="2" s="1"/>
  <c r="R1887" i="2" s="1"/>
  <c r="N1888" i="2"/>
  <c r="O1888" i="2" s="1"/>
  <c r="R1888" i="2" s="1"/>
  <c r="N1889" i="2"/>
  <c r="O1889" i="2" s="1"/>
  <c r="R1889" i="2" s="1"/>
  <c r="N1890" i="2"/>
  <c r="O1890" i="2" s="1"/>
  <c r="R1890" i="2" s="1"/>
  <c r="N1891" i="2"/>
  <c r="O1891" i="2" s="1"/>
  <c r="R1891" i="2" s="1"/>
  <c r="N1892" i="2"/>
  <c r="O1892" i="2" s="1"/>
  <c r="R1892" i="2" s="1"/>
  <c r="N1893" i="2"/>
  <c r="O1893" i="2" s="1"/>
  <c r="R1893" i="2" s="1"/>
  <c r="N1894" i="2"/>
  <c r="O1894" i="2" s="1"/>
  <c r="R1894" i="2" s="1"/>
  <c r="N1895" i="2"/>
  <c r="O1895" i="2" s="1"/>
  <c r="R1895" i="2" s="1"/>
  <c r="N1896" i="2"/>
  <c r="O1896" i="2" s="1"/>
  <c r="R1896" i="2" s="1"/>
  <c r="N1897" i="2"/>
  <c r="O1897" i="2" s="1"/>
  <c r="R1897" i="2" s="1"/>
  <c r="N1898" i="2"/>
  <c r="O1898" i="2" s="1"/>
  <c r="R1898" i="2" s="1"/>
  <c r="N1899" i="2"/>
  <c r="O1899" i="2" s="1"/>
  <c r="R1899" i="2" s="1"/>
  <c r="N1900" i="2"/>
  <c r="O1900" i="2" s="1"/>
  <c r="R1900" i="2" s="1"/>
  <c r="N1901" i="2"/>
  <c r="O1901" i="2" s="1"/>
  <c r="R1901" i="2" s="1"/>
  <c r="N1902" i="2"/>
  <c r="O1902" i="2" s="1"/>
  <c r="R1902" i="2" s="1"/>
  <c r="N1903" i="2"/>
  <c r="O1903" i="2" s="1"/>
  <c r="R1903" i="2" s="1"/>
  <c r="N1904" i="2"/>
  <c r="O1904" i="2" s="1"/>
  <c r="R1904" i="2" s="1"/>
  <c r="N1905" i="2"/>
  <c r="O1905" i="2" s="1"/>
  <c r="R1905" i="2" s="1"/>
  <c r="N1906" i="2"/>
  <c r="O1906" i="2" s="1"/>
  <c r="R1906" i="2" s="1"/>
  <c r="N1907" i="2"/>
  <c r="O1907" i="2" s="1"/>
  <c r="R1907" i="2" s="1"/>
  <c r="N1908" i="2"/>
  <c r="O1908" i="2" s="1"/>
  <c r="R1908" i="2" s="1"/>
  <c r="N1909" i="2"/>
  <c r="O1909" i="2" s="1"/>
  <c r="R1909" i="2" s="1"/>
  <c r="N1910" i="2"/>
  <c r="O1910" i="2" s="1"/>
  <c r="R1910" i="2" s="1"/>
  <c r="N1912" i="2"/>
  <c r="O1912" i="2" s="1"/>
  <c r="R1912" i="2" s="1"/>
  <c r="N1913" i="2"/>
  <c r="O1913" i="2" s="1"/>
  <c r="R1913" i="2" s="1"/>
  <c r="N1914" i="2"/>
  <c r="O1914" i="2" s="1"/>
  <c r="R1914" i="2" s="1"/>
  <c r="N1915" i="2"/>
  <c r="O1915" i="2" s="1"/>
  <c r="R1915" i="2" s="1"/>
  <c r="N1916" i="2"/>
  <c r="O1916" i="2" s="1"/>
  <c r="R1916" i="2" s="1"/>
  <c r="N1917" i="2"/>
  <c r="O1917" i="2" s="1"/>
  <c r="R1917" i="2" s="1"/>
  <c r="N1918" i="2"/>
  <c r="O1918" i="2" s="1"/>
  <c r="R1918" i="2" s="1"/>
  <c r="N1919" i="2"/>
  <c r="O1919" i="2" s="1"/>
  <c r="R1919" i="2" s="1"/>
  <c r="N1920" i="2"/>
  <c r="O1920" i="2" s="1"/>
  <c r="R1920" i="2" s="1"/>
  <c r="N1921" i="2"/>
  <c r="O1921" i="2" s="1"/>
  <c r="R1921" i="2" s="1"/>
  <c r="N1922" i="2"/>
  <c r="O1922" i="2" s="1"/>
  <c r="R1922" i="2" s="1"/>
  <c r="N1923" i="2"/>
  <c r="O1923" i="2" s="1"/>
  <c r="R1923" i="2" s="1"/>
  <c r="N1924" i="2"/>
  <c r="O1924" i="2" s="1"/>
  <c r="R1924" i="2" s="1"/>
  <c r="N1925" i="2"/>
  <c r="O1925" i="2" s="1"/>
  <c r="R1925" i="2" s="1"/>
  <c r="N1926" i="2"/>
  <c r="O1926" i="2" s="1"/>
  <c r="R1926" i="2" s="1"/>
  <c r="N1927" i="2"/>
  <c r="O1927" i="2" s="1"/>
  <c r="R1927" i="2" s="1"/>
  <c r="N1928" i="2"/>
  <c r="O1928" i="2" s="1"/>
  <c r="R1928" i="2" s="1"/>
  <c r="N1929" i="2"/>
  <c r="O1929" i="2" s="1"/>
  <c r="R1929" i="2" s="1"/>
  <c r="N1930" i="2"/>
  <c r="O1930" i="2" s="1"/>
  <c r="R1930" i="2" s="1"/>
  <c r="N1931" i="2"/>
  <c r="O1931" i="2" s="1"/>
  <c r="R1931" i="2" s="1"/>
  <c r="N1932" i="2"/>
  <c r="O1932" i="2" s="1"/>
  <c r="R1932" i="2" s="1"/>
  <c r="N1934" i="2"/>
  <c r="O1934" i="2" s="1"/>
  <c r="R1934" i="2" s="1"/>
  <c r="N1935" i="2"/>
  <c r="O1935" i="2" s="1"/>
  <c r="R1935" i="2" s="1"/>
  <c r="N1936" i="2"/>
  <c r="O1936" i="2" s="1"/>
  <c r="R1936" i="2" s="1"/>
  <c r="N1937" i="2"/>
  <c r="O1937" i="2" s="1"/>
  <c r="R1937" i="2" s="1"/>
  <c r="N1938" i="2"/>
  <c r="O1938" i="2" s="1"/>
  <c r="R1938" i="2" s="1"/>
  <c r="N1939" i="2"/>
  <c r="O1939" i="2" s="1"/>
  <c r="R1939" i="2" s="1"/>
  <c r="N1940" i="2"/>
  <c r="O1940" i="2" s="1"/>
  <c r="R1940" i="2" s="1"/>
  <c r="N1941" i="2"/>
  <c r="O1941" i="2" s="1"/>
  <c r="R1941" i="2" s="1"/>
  <c r="N1942" i="2"/>
  <c r="O1942" i="2" s="1"/>
  <c r="R1942" i="2" s="1"/>
  <c r="N1943" i="2"/>
  <c r="O1943" i="2" s="1"/>
  <c r="R1943" i="2" s="1"/>
  <c r="N1944" i="2"/>
  <c r="O1944" i="2" s="1"/>
  <c r="R1944" i="2" s="1"/>
  <c r="N1945" i="2"/>
  <c r="O1945" i="2" s="1"/>
  <c r="R1945" i="2" s="1"/>
  <c r="N1946" i="2"/>
  <c r="O1946" i="2" s="1"/>
  <c r="R1946" i="2" s="1"/>
  <c r="N1947" i="2"/>
  <c r="O1947" i="2" s="1"/>
  <c r="R1947" i="2" s="1"/>
  <c r="N1948" i="2"/>
  <c r="O1948" i="2" s="1"/>
  <c r="R1948" i="2" s="1"/>
  <c r="N1950" i="2"/>
  <c r="O1950" i="2" s="1"/>
  <c r="R1950" i="2" s="1"/>
  <c r="N1951" i="2"/>
  <c r="O1951" i="2" s="1"/>
  <c r="R1951" i="2" s="1"/>
  <c r="N1953" i="2"/>
  <c r="O1953" i="2" s="1"/>
  <c r="R1953" i="2" s="1"/>
  <c r="N1954" i="2"/>
  <c r="O1954" i="2" s="1"/>
  <c r="R1954" i="2" s="1"/>
  <c r="N1956" i="2"/>
  <c r="O1956" i="2" s="1"/>
  <c r="R1956" i="2" s="1"/>
  <c r="N1957" i="2"/>
  <c r="O1957" i="2" s="1"/>
  <c r="R1957" i="2" s="1"/>
  <c r="N1958" i="2"/>
  <c r="O1958" i="2" s="1"/>
  <c r="R1958" i="2" s="1"/>
  <c r="N1959" i="2"/>
  <c r="O1959" i="2" s="1"/>
  <c r="R1959" i="2" s="1"/>
  <c r="N1960" i="2"/>
  <c r="O1960" i="2" s="1"/>
  <c r="R1960" i="2" s="1"/>
  <c r="N1961" i="2"/>
  <c r="O1961" i="2" s="1"/>
  <c r="R1961" i="2" s="1"/>
  <c r="N1962" i="2"/>
  <c r="O1962" i="2" s="1"/>
  <c r="R1962" i="2" s="1"/>
  <c r="N1963" i="2"/>
  <c r="O1963" i="2" s="1"/>
  <c r="R1963" i="2" s="1"/>
  <c r="N1964" i="2"/>
  <c r="O1964" i="2" s="1"/>
  <c r="R1964" i="2" s="1"/>
  <c r="N1965" i="2"/>
  <c r="O1965" i="2" s="1"/>
  <c r="R1965" i="2" s="1"/>
  <c r="N1966" i="2"/>
  <c r="O1966" i="2" s="1"/>
  <c r="R1966" i="2" s="1"/>
  <c r="N1967" i="2"/>
  <c r="O1967" i="2" s="1"/>
  <c r="R1967" i="2" s="1"/>
  <c r="N1968" i="2"/>
  <c r="O1968" i="2" s="1"/>
  <c r="R1968" i="2" s="1"/>
  <c r="N1969" i="2"/>
  <c r="O1969" i="2" s="1"/>
  <c r="R1969" i="2" s="1"/>
  <c r="N1970" i="2"/>
  <c r="O1970" i="2" s="1"/>
  <c r="R1970" i="2" s="1"/>
  <c r="N1971" i="2"/>
  <c r="O1971" i="2" s="1"/>
  <c r="R1971" i="2" s="1"/>
  <c r="N1972" i="2"/>
  <c r="O1972" i="2" s="1"/>
  <c r="R1972" i="2" s="1"/>
  <c r="N1973" i="2"/>
  <c r="O1973" i="2" s="1"/>
  <c r="R1973" i="2" s="1"/>
  <c r="N1974" i="2"/>
  <c r="O1974" i="2" s="1"/>
  <c r="R1974" i="2" s="1"/>
  <c r="N1975" i="2"/>
  <c r="O1975" i="2" s="1"/>
  <c r="R1975" i="2" s="1"/>
  <c r="N1976" i="2"/>
  <c r="O1976" i="2" s="1"/>
  <c r="R1976" i="2" s="1"/>
  <c r="N1977" i="2"/>
  <c r="O1977" i="2" s="1"/>
  <c r="R1977" i="2" s="1"/>
  <c r="N1978" i="2"/>
  <c r="O1978" i="2" s="1"/>
  <c r="R1978" i="2" s="1"/>
  <c r="N1979" i="2"/>
  <c r="R1979" i="2" s="1"/>
  <c r="N1980" i="2"/>
  <c r="O1980" i="2" s="1"/>
  <c r="R1980" i="2" s="1"/>
  <c r="N1981" i="2"/>
  <c r="O1981" i="2" s="1"/>
  <c r="R1981" i="2" s="1"/>
  <c r="N1983" i="2"/>
  <c r="O1983" i="2" s="1"/>
  <c r="R1983" i="2" s="1"/>
  <c r="N1984" i="2"/>
  <c r="O1984" i="2" s="1"/>
  <c r="R1984" i="2" s="1"/>
  <c r="N1985" i="2"/>
  <c r="O1985" i="2" s="1"/>
  <c r="R1985" i="2" s="1"/>
  <c r="N1986" i="2"/>
  <c r="O1986" i="2" s="1"/>
  <c r="R1986" i="2" s="1"/>
  <c r="N1987" i="2"/>
  <c r="O1987" i="2" s="1"/>
  <c r="R1987" i="2" s="1"/>
  <c r="N1988" i="2"/>
  <c r="O1988" i="2" s="1"/>
  <c r="R1988" i="2" s="1"/>
  <c r="N1989" i="2"/>
  <c r="O1989" i="2" s="1"/>
  <c r="R1989" i="2" s="1"/>
  <c r="N1991" i="2"/>
  <c r="O1991" i="2" s="1"/>
  <c r="R1991" i="2" s="1"/>
  <c r="N1992" i="2"/>
  <c r="O1992" i="2" s="1"/>
  <c r="R1992" i="2" s="1"/>
  <c r="N1993" i="2"/>
  <c r="O1993" i="2" s="1"/>
  <c r="R1993" i="2" s="1"/>
  <c r="N1994" i="2"/>
  <c r="O1994" i="2" s="1"/>
  <c r="R1994" i="2" s="1"/>
  <c r="N1995" i="2"/>
  <c r="O1995" i="2" s="1"/>
  <c r="R1995" i="2" s="1"/>
  <c r="N1996" i="2"/>
  <c r="O1996" i="2" s="1"/>
  <c r="R1996" i="2" s="1"/>
  <c r="N1999" i="2"/>
  <c r="O1999" i="2" s="1"/>
  <c r="R1999" i="2" s="1"/>
  <c r="N2002" i="2"/>
  <c r="O2002" i="2" s="1"/>
  <c r="R2002" i="2" s="1"/>
  <c r="N2003" i="2"/>
  <c r="O2003" i="2" s="1"/>
  <c r="R2003" i="2" s="1"/>
  <c r="N2004" i="2"/>
  <c r="O2004" i="2" s="1"/>
  <c r="R2004" i="2" s="1"/>
  <c r="N2005" i="2"/>
  <c r="O2005" i="2" s="1"/>
  <c r="R2005" i="2" s="1"/>
  <c r="N2006" i="2"/>
  <c r="O2006" i="2" s="1"/>
  <c r="R2006" i="2" s="1"/>
  <c r="N2007" i="2"/>
  <c r="O2007" i="2" s="1"/>
  <c r="R2007" i="2" s="1"/>
  <c r="N2010" i="2"/>
  <c r="O2010" i="2" s="1"/>
  <c r="R2010" i="2" s="1"/>
  <c r="N2011" i="2"/>
  <c r="O2011" i="2" s="1"/>
  <c r="R2011" i="2" s="1"/>
  <c r="N2012" i="2"/>
  <c r="O2012" i="2" s="1"/>
  <c r="R2012" i="2" s="1"/>
  <c r="N2013" i="2"/>
  <c r="O2013" i="2" s="1"/>
  <c r="R2013" i="2" s="1"/>
  <c r="N2014" i="2"/>
  <c r="O2014" i="2" s="1"/>
  <c r="R2014" i="2" s="1"/>
  <c r="N2015" i="2"/>
  <c r="O2015" i="2" s="1"/>
  <c r="R2015" i="2" s="1"/>
  <c r="N2016" i="2"/>
  <c r="O2016" i="2" s="1"/>
  <c r="R2016" i="2" s="1"/>
  <c r="N2017" i="2"/>
  <c r="O2017" i="2" s="1"/>
  <c r="R2017" i="2" s="1"/>
  <c r="N2018" i="2"/>
  <c r="O2018" i="2" s="1"/>
  <c r="R2018" i="2" s="1"/>
  <c r="N2019" i="2"/>
  <c r="O2019" i="2" s="1"/>
  <c r="R2019" i="2" s="1"/>
  <c r="N2020" i="2"/>
  <c r="O2020" i="2" s="1"/>
  <c r="R2020" i="2" s="1"/>
  <c r="N2021" i="2"/>
  <c r="O2021" i="2" s="1"/>
  <c r="R2021" i="2" s="1"/>
  <c r="N2022" i="2"/>
  <c r="O2022" i="2" s="1"/>
  <c r="R2022" i="2" s="1"/>
  <c r="N2023" i="2"/>
  <c r="O2023" i="2" s="1"/>
  <c r="R2023" i="2" s="1"/>
  <c r="N2024" i="2"/>
  <c r="O2024" i="2" s="1"/>
  <c r="R2024" i="2" s="1"/>
  <c r="N2025" i="2"/>
  <c r="O2025" i="2" s="1"/>
  <c r="R2025" i="2" s="1"/>
  <c r="N2026" i="2"/>
  <c r="O2026" i="2" s="1"/>
  <c r="R2026" i="2" s="1"/>
  <c r="N2027" i="2"/>
  <c r="O2027" i="2" s="1"/>
  <c r="R2027" i="2" s="1"/>
  <c r="N2028" i="2"/>
  <c r="O2028" i="2" s="1"/>
  <c r="R2028" i="2" s="1"/>
  <c r="N2029" i="2"/>
  <c r="O2029" i="2" s="1"/>
  <c r="R2029" i="2" s="1"/>
  <c r="N2030" i="2"/>
  <c r="O2030" i="2" s="1"/>
  <c r="R2030" i="2" s="1"/>
  <c r="N2031" i="2"/>
  <c r="O2031" i="2" s="1"/>
  <c r="R2031" i="2" s="1"/>
  <c r="N2032" i="2"/>
  <c r="O2032" i="2" s="1"/>
  <c r="R2032" i="2" s="1"/>
  <c r="N2033" i="2"/>
  <c r="O2033" i="2" s="1"/>
  <c r="R2033" i="2" s="1"/>
  <c r="N2034" i="2"/>
  <c r="O2034" i="2" s="1"/>
  <c r="R2034" i="2" s="1"/>
  <c r="N2035" i="2"/>
  <c r="O2035" i="2" s="1"/>
  <c r="R2035" i="2" s="1"/>
  <c r="N2036" i="2"/>
  <c r="O2036" i="2" s="1"/>
  <c r="R2036" i="2" s="1"/>
  <c r="N2037" i="2"/>
  <c r="O2037" i="2" s="1"/>
  <c r="R2037" i="2" s="1"/>
  <c r="N2038" i="2"/>
  <c r="O2038" i="2" s="1"/>
  <c r="R2038" i="2" s="1"/>
  <c r="N2039" i="2"/>
  <c r="O2039" i="2" s="1"/>
  <c r="R2039" i="2" s="1"/>
  <c r="N2040" i="2"/>
  <c r="O2040" i="2" s="1"/>
  <c r="R2040" i="2" s="1"/>
  <c r="N2043" i="2"/>
  <c r="O2043" i="2" s="1"/>
  <c r="R2043" i="2" s="1"/>
  <c r="N2044" i="2"/>
  <c r="O2044" i="2" s="1"/>
  <c r="R2044" i="2" s="1"/>
  <c r="N2045" i="2"/>
  <c r="O2045" i="2" s="1"/>
  <c r="R2045" i="2" s="1"/>
  <c r="N2046" i="2"/>
  <c r="O2046" i="2" s="1"/>
  <c r="R2046" i="2" s="1"/>
  <c r="N2047" i="2"/>
  <c r="O2047" i="2" s="1"/>
  <c r="R2047" i="2" s="1"/>
  <c r="N2049" i="2"/>
  <c r="O2049" i="2" s="1"/>
  <c r="R2049" i="2" s="1"/>
  <c r="N2050" i="2"/>
  <c r="O2050" i="2" s="1"/>
  <c r="R2050" i="2" s="1"/>
  <c r="N2051" i="2"/>
  <c r="O2051" i="2" s="1"/>
  <c r="R2051" i="2" s="1"/>
  <c r="N2052" i="2"/>
  <c r="O2052" i="2" s="1"/>
  <c r="R2052" i="2" s="1"/>
  <c r="N2054" i="2"/>
  <c r="O2054" i="2" s="1"/>
  <c r="R2054" i="2" s="1"/>
  <c r="N2055" i="2"/>
  <c r="O2055" i="2" s="1"/>
  <c r="R2055" i="2" s="1"/>
  <c r="N2056" i="2"/>
  <c r="O2056" i="2" s="1"/>
  <c r="R2056" i="2" s="1"/>
  <c r="N2057" i="2"/>
  <c r="O2057" i="2" s="1"/>
  <c r="R2057" i="2" s="1"/>
  <c r="N2058" i="2"/>
  <c r="O2058" i="2" s="1"/>
  <c r="R2058" i="2" s="1"/>
  <c r="N2059" i="2"/>
  <c r="O2059" i="2" s="1"/>
  <c r="R2059" i="2" s="1"/>
  <c r="N2060" i="2"/>
  <c r="O2060" i="2" s="1"/>
  <c r="R2060" i="2" s="1"/>
  <c r="N2061" i="2"/>
  <c r="O2061" i="2" s="1"/>
  <c r="R2061" i="2" s="1"/>
  <c r="N2062" i="2"/>
  <c r="O2062" i="2" s="1"/>
  <c r="R2062" i="2" s="1"/>
  <c r="N2063" i="2"/>
  <c r="O2063" i="2" s="1"/>
  <c r="R2063" i="2" s="1"/>
  <c r="N2064" i="2"/>
  <c r="O2064" i="2" s="1"/>
  <c r="R2064" i="2" s="1"/>
  <c r="N2065" i="2"/>
  <c r="O2065" i="2" s="1"/>
  <c r="R2065" i="2" s="1"/>
  <c r="N2066" i="2"/>
  <c r="O2066" i="2" s="1"/>
  <c r="R2066" i="2" s="1"/>
  <c r="N2067" i="2"/>
  <c r="O2067" i="2" s="1"/>
  <c r="R2067" i="2" s="1"/>
  <c r="N2068" i="2"/>
  <c r="O2068" i="2" s="1"/>
  <c r="R2068" i="2" s="1"/>
  <c r="N2069" i="2"/>
  <c r="O2069" i="2" s="1"/>
  <c r="R2069" i="2" s="1"/>
  <c r="N2070" i="2"/>
  <c r="O2070" i="2" s="1"/>
  <c r="R2070" i="2" s="1"/>
  <c r="N2071" i="2"/>
  <c r="O2071" i="2" s="1"/>
  <c r="R2071" i="2" s="1"/>
  <c r="N2072" i="2"/>
  <c r="O2072" i="2" s="1"/>
  <c r="R2072" i="2" s="1"/>
  <c r="N2073" i="2"/>
  <c r="O2073" i="2" s="1"/>
  <c r="R2073" i="2" s="1"/>
  <c r="N2074" i="2"/>
  <c r="O2074" i="2" s="1"/>
  <c r="R2074" i="2" s="1"/>
  <c r="N2075" i="2"/>
  <c r="O2075" i="2" s="1"/>
  <c r="R2075" i="2" s="1"/>
  <c r="N2076" i="2"/>
  <c r="O2076" i="2" s="1"/>
  <c r="R2076" i="2" s="1"/>
  <c r="N2077" i="2"/>
  <c r="O2077" i="2" s="1"/>
  <c r="R2077" i="2" s="1"/>
  <c r="N2078" i="2"/>
  <c r="O2078" i="2" s="1"/>
  <c r="R2078" i="2" s="1"/>
  <c r="N2079" i="2"/>
  <c r="O2079" i="2" s="1"/>
  <c r="R2079" i="2" s="1"/>
  <c r="N2080" i="2"/>
  <c r="O2080" i="2" s="1"/>
  <c r="R2080" i="2" s="1"/>
  <c r="N2081" i="2"/>
  <c r="O2081" i="2" s="1"/>
  <c r="R2081" i="2" s="1"/>
  <c r="N2082" i="2"/>
  <c r="O2082" i="2" s="1"/>
  <c r="R2082" i="2" s="1"/>
  <c r="N2083" i="2"/>
  <c r="O2083" i="2" s="1"/>
  <c r="R2083" i="2" s="1"/>
  <c r="N2084" i="2"/>
  <c r="O2084" i="2" s="1"/>
  <c r="R2084" i="2" s="1"/>
  <c r="N2085" i="2"/>
  <c r="O2085" i="2" s="1"/>
  <c r="R2085" i="2" s="1"/>
  <c r="N2086" i="2"/>
  <c r="O2086" i="2" s="1"/>
  <c r="R2086" i="2" s="1"/>
  <c r="N2087" i="2"/>
  <c r="O2087" i="2" s="1"/>
  <c r="R2087" i="2" s="1"/>
  <c r="N2088" i="2"/>
  <c r="O2088" i="2" s="1"/>
  <c r="R2088" i="2" s="1"/>
  <c r="N2090" i="2"/>
  <c r="O2090" i="2" s="1"/>
  <c r="R2090" i="2" s="1"/>
  <c r="N2091" i="2"/>
  <c r="O2091" i="2" s="1"/>
  <c r="R2091" i="2" s="1"/>
  <c r="N2092" i="2"/>
  <c r="O2092" i="2" s="1"/>
  <c r="R2092" i="2" s="1"/>
  <c r="N2093" i="2"/>
  <c r="O2093" i="2" s="1"/>
  <c r="R2093" i="2" s="1"/>
  <c r="N2094" i="2"/>
  <c r="O2094" i="2" s="1"/>
  <c r="R2094" i="2" s="1"/>
  <c r="N2095" i="2"/>
  <c r="O2095" i="2" s="1"/>
  <c r="R2095" i="2" s="1"/>
  <c r="N2096" i="2"/>
  <c r="O2096" i="2" s="1"/>
  <c r="R2096" i="2" s="1"/>
  <c r="N2097" i="2"/>
  <c r="O2097" i="2" s="1"/>
  <c r="R2097" i="2" s="1"/>
  <c r="N2098" i="2"/>
  <c r="O2098" i="2" s="1"/>
  <c r="R2098" i="2" s="1"/>
  <c r="N2099" i="2"/>
  <c r="O2099" i="2" s="1"/>
  <c r="R2099" i="2" s="1"/>
  <c r="N2101" i="2"/>
  <c r="O2101" i="2" s="1"/>
  <c r="R2101" i="2" s="1"/>
  <c r="N2102" i="2"/>
  <c r="O2102" i="2" s="1"/>
  <c r="R2102" i="2" s="1"/>
  <c r="N2103" i="2"/>
  <c r="O2103" i="2" s="1"/>
  <c r="R2103" i="2" s="1"/>
  <c r="N2104" i="2"/>
  <c r="O2104" i="2" s="1"/>
  <c r="R2104" i="2" s="1"/>
  <c r="N2105" i="2"/>
  <c r="O2105" i="2" s="1"/>
  <c r="R2105" i="2" s="1"/>
  <c r="N2106" i="2"/>
  <c r="O2106" i="2" s="1"/>
  <c r="R2106" i="2" s="1"/>
  <c r="N2107" i="2"/>
  <c r="O2107" i="2" s="1"/>
  <c r="R2107" i="2" s="1"/>
  <c r="N2108" i="2"/>
  <c r="O2108" i="2" s="1"/>
  <c r="R2108" i="2" s="1"/>
  <c r="N2109" i="2"/>
  <c r="O2109" i="2" s="1"/>
  <c r="R2109" i="2" s="1"/>
  <c r="N2110" i="2"/>
  <c r="O2110" i="2" s="1"/>
  <c r="R2110" i="2" s="1"/>
  <c r="N2111" i="2"/>
  <c r="O2111" i="2" s="1"/>
  <c r="R2111" i="2" s="1"/>
  <c r="N2112" i="2"/>
  <c r="O2112" i="2" s="1"/>
  <c r="R2112" i="2" s="1"/>
  <c r="N2113" i="2"/>
  <c r="O2113" i="2" s="1"/>
  <c r="R2113" i="2" s="1"/>
  <c r="N2114" i="2"/>
  <c r="O2114" i="2" s="1"/>
  <c r="R2114" i="2" s="1"/>
  <c r="N2115" i="2"/>
  <c r="O2115" i="2" s="1"/>
  <c r="R2115" i="2" s="1"/>
  <c r="N2116" i="2"/>
  <c r="O2116" i="2" s="1"/>
  <c r="R2116" i="2" s="1"/>
  <c r="N2117" i="2"/>
  <c r="O2117" i="2" s="1"/>
  <c r="R2117" i="2" s="1"/>
  <c r="N2118" i="2"/>
  <c r="O2118" i="2" s="1"/>
  <c r="R2118" i="2" s="1"/>
  <c r="N2119" i="2"/>
  <c r="O2119" i="2" s="1"/>
  <c r="R2119" i="2" s="1"/>
  <c r="N2120" i="2"/>
  <c r="O2120" i="2" s="1"/>
  <c r="R2120" i="2" s="1"/>
  <c r="N2121" i="2"/>
  <c r="O2121" i="2" s="1"/>
  <c r="R2121" i="2" s="1"/>
  <c r="N2124" i="2"/>
  <c r="O2124" i="2" s="1"/>
  <c r="R2124" i="2" s="1"/>
  <c r="N2125" i="2"/>
  <c r="O2125" i="2" s="1"/>
  <c r="R2125" i="2" s="1"/>
  <c r="N2126" i="2"/>
  <c r="O2126" i="2" s="1"/>
  <c r="R2126" i="2" s="1"/>
  <c r="N2127" i="2"/>
  <c r="O2127" i="2" s="1"/>
  <c r="R2127" i="2" s="1"/>
  <c r="N2128" i="2"/>
  <c r="O2128" i="2" s="1"/>
  <c r="R2128" i="2" s="1"/>
  <c r="N2129" i="2"/>
  <c r="O2129" i="2" s="1"/>
  <c r="R2129" i="2" s="1"/>
  <c r="N2130" i="2"/>
  <c r="O2130" i="2" s="1"/>
  <c r="R2130" i="2" s="1"/>
  <c r="N2131" i="2"/>
  <c r="O2131" i="2" s="1"/>
  <c r="R2131" i="2" s="1"/>
  <c r="N2132" i="2"/>
  <c r="O2132" i="2" s="1"/>
  <c r="R2132" i="2" s="1"/>
  <c r="N2133" i="2"/>
  <c r="O2133" i="2" s="1"/>
  <c r="R2133" i="2" s="1"/>
  <c r="N2134" i="2"/>
  <c r="O2134" i="2" s="1"/>
  <c r="R2134" i="2" s="1"/>
  <c r="N2135" i="2"/>
  <c r="O2135" i="2" s="1"/>
  <c r="R2135" i="2" s="1"/>
  <c r="N2136" i="2"/>
  <c r="O2136" i="2" s="1"/>
  <c r="R2136" i="2" s="1"/>
  <c r="N2137" i="2"/>
  <c r="O2137" i="2" s="1"/>
  <c r="R2137" i="2" s="1"/>
  <c r="N2138" i="2"/>
  <c r="O2138" i="2" s="1"/>
  <c r="R2138" i="2" s="1"/>
  <c r="N2139" i="2"/>
  <c r="O2139" i="2" s="1"/>
  <c r="R2139" i="2" s="1"/>
  <c r="N2140" i="2"/>
  <c r="O2140" i="2" s="1"/>
  <c r="R2140" i="2" s="1"/>
  <c r="N2141" i="2"/>
  <c r="O2141" i="2" s="1"/>
  <c r="R2141" i="2" s="1"/>
  <c r="N2142" i="2"/>
  <c r="O2142" i="2" s="1"/>
  <c r="R2142" i="2" s="1"/>
  <c r="N2143" i="2"/>
  <c r="O2143" i="2" s="1"/>
  <c r="R2143" i="2" s="1"/>
  <c r="N2144" i="2"/>
  <c r="O2144" i="2" s="1"/>
  <c r="R2144" i="2" s="1"/>
  <c r="N2145" i="2"/>
  <c r="O2145" i="2" s="1"/>
  <c r="R2145" i="2" s="1"/>
  <c r="N2146" i="2"/>
  <c r="O2146" i="2" s="1"/>
  <c r="R2146" i="2" s="1"/>
  <c r="N2147" i="2"/>
  <c r="O2147" i="2" s="1"/>
  <c r="R2147" i="2" s="1"/>
  <c r="N2148" i="2"/>
  <c r="O2148" i="2" s="1"/>
  <c r="R2148" i="2" s="1"/>
  <c r="N2149" i="2"/>
  <c r="O2149" i="2" s="1"/>
  <c r="R2149" i="2" s="1"/>
  <c r="N2150" i="2"/>
  <c r="O2150" i="2" s="1"/>
  <c r="R2150" i="2" s="1"/>
  <c r="N2151" i="2"/>
  <c r="O2151" i="2" s="1"/>
  <c r="R2151" i="2" s="1"/>
  <c r="N2152" i="2"/>
  <c r="O2152" i="2" s="1"/>
  <c r="R2152" i="2" s="1"/>
  <c r="N2153" i="2"/>
  <c r="O2153" i="2" s="1"/>
  <c r="R2153" i="2" s="1"/>
  <c r="N2154" i="2"/>
  <c r="O2154" i="2" s="1"/>
  <c r="R2154" i="2" s="1"/>
  <c r="N2155" i="2"/>
  <c r="O2155" i="2" s="1"/>
  <c r="R2155" i="2" s="1"/>
  <c r="N2156" i="2"/>
  <c r="O2156" i="2" s="1"/>
  <c r="R2156" i="2" s="1"/>
  <c r="N2157" i="2"/>
  <c r="O2157" i="2" s="1"/>
  <c r="R2157" i="2" s="1"/>
  <c r="N2158" i="2"/>
  <c r="O2158" i="2" s="1"/>
  <c r="R2158" i="2" s="1"/>
  <c r="N2163" i="2"/>
  <c r="O2163" i="2" s="1"/>
  <c r="R2163" i="2" s="1"/>
  <c r="N2164" i="2"/>
  <c r="O2164" i="2" s="1"/>
  <c r="R2164" i="2" s="1"/>
  <c r="N2165" i="2"/>
  <c r="O2165" i="2" s="1"/>
  <c r="R2165" i="2" s="1"/>
  <c r="N2166" i="2"/>
  <c r="O2166" i="2" s="1"/>
  <c r="R2166" i="2" s="1"/>
  <c r="N2167" i="2"/>
  <c r="O2167" i="2" s="1"/>
  <c r="R2167" i="2" s="1"/>
  <c r="N2168" i="2"/>
  <c r="O2168" i="2" s="1"/>
  <c r="R2168" i="2" s="1"/>
  <c r="N2171" i="2"/>
  <c r="O2171" i="2" s="1"/>
  <c r="R2171" i="2" s="1"/>
  <c r="N2172" i="2"/>
  <c r="O2172" i="2" s="1"/>
  <c r="R2172" i="2" s="1"/>
  <c r="N2173" i="2"/>
  <c r="O2173" i="2" s="1"/>
  <c r="R2173" i="2" s="1"/>
  <c r="N2174" i="2"/>
  <c r="O2174" i="2" s="1"/>
  <c r="R2174" i="2" s="1"/>
  <c r="N2175" i="2"/>
  <c r="O2175" i="2" s="1"/>
  <c r="R2175" i="2" s="1"/>
  <c r="N2176" i="2"/>
  <c r="O2176" i="2" s="1"/>
  <c r="R2176" i="2" s="1"/>
  <c r="N2177" i="2"/>
  <c r="O2177" i="2" s="1"/>
  <c r="R2177" i="2" s="1"/>
  <c r="N2178" i="2"/>
  <c r="O2178" i="2" s="1"/>
  <c r="R2178" i="2" s="1"/>
  <c r="N2179" i="2"/>
  <c r="O2179" i="2" s="1"/>
  <c r="R2179" i="2" s="1"/>
  <c r="N2180" i="2"/>
  <c r="O2180" i="2" s="1"/>
  <c r="R2180" i="2" s="1"/>
  <c r="N2185" i="2"/>
  <c r="O2185" i="2" s="1"/>
  <c r="R2185" i="2" s="1"/>
  <c r="N2186" i="2"/>
  <c r="O2186" i="2" s="1"/>
  <c r="R2186" i="2" s="1"/>
  <c r="N2187" i="2"/>
  <c r="O2187" i="2" s="1"/>
  <c r="R2187" i="2" s="1"/>
  <c r="N2188" i="2"/>
  <c r="O2188" i="2" s="1"/>
  <c r="R2188" i="2" s="1"/>
  <c r="N2189" i="2"/>
  <c r="O2189" i="2" s="1"/>
  <c r="R2189" i="2" s="1"/>
  <c r="N2190" i="2"/>
  <c r="O2190" i="2" s="1"/>
  <c r="R2190" i="2" s="1"/>
  <c r="N2191" i="2"/>
  <c r="O2191" i="2" s="1"/>
  <c r="R2191" i="2" s="1"/>
  <c r="N2192" i="2"/>
  <c r="O2192" i="2" s="1"/>
  <c r="R2192" i="2" s="1"/>
  <c r="N2193" i="2"/>
  <c r="O2193" i="2" s="1"/>
  <c r="R2193" i="2" s="1"/>
  <c r="N2194" i="2"/>
  <c r="O2194" i="2" s="1"/>
  <c r="R2194" i="2" s="1"/>
  <c r="N2196" i="2"/>
  <c r="O2196" i="2" s="1"/>
  <c r="R2196" i="2" s="1"/>
  <c r="N2202" i="2"/>
  <c r="O2202" i="2" s="1"/>
  <c r="R2202" i="2" s="1"/>
  <c r="N2203" i="2"/>
  <c r="O2203" i="2" s="1"/>
  <c r="R2203" i="2" s="1"/>
  <c r="N2204" i="2"/>
  <c r="O2204" i="2" s="1"/>
  <c r="R2204" i="2" s="1"/>
  <c r="N2205" i="2"/>
  <c r="O2205" i="2" s="1"/>
  <c r="R2205" i="2" s="1"/>
  <c r="N2206" i="2"/>
  <c r="O2206" i="2" s="1"/>
  <c r="R2206" i="2" s="1"/>
  <c r="N2207" i="2"/>
  <c r="O2207" i="2" s="1"/>
  <c r="R2207" i="2" s="1"/>
  <c r="N2208" i="2"/>
  <c r="O2208" i="2" s="1"/>
  <c r="R2208" i="2" s="1"/>
  <c r="N2209" i="2"/>
  <c r="O2209" i="2" s="1"/>
  <c r="R2209" i="2" s="1"/>
  <c r="N2210" i="2"/>
  <c r="O2210" i="2" s="1"/>
  <c r="R2210" i="2" s="1"/>
  <c r="N2211" i="2"/>
  <c r="O2211" i="2" s="1"/>
  <c r="R2211" i="2" s="1"/>
  <c r="N2212" i="2"/>
  <c r="O2212" i="2" s="1"/>
  <c r="R2212" i="2" s="1"/>
  <c r="N2213" i="2"/>
  <c r="O2213" i="2" s="1"/>
  <c r="R2213" i="2" s="1"/>
  <c r="N2214" i="2"/>
  <c r="O2214" i="2" s="1"/>
  <c r="R2214" i="2" s="1"/>
  <c r="N2215" i="2"/>
  <c r="O2215" i="2" s="1"/>
  <c r="R2215" i="2" s="1"/>
  <c r="N2216" i="2"/>
  <c r="O2216" i="2" s="1"/>
  <c r="R2216" i="2" s="1"/>
  <c r="N2217" i="2"/>
  <c r="O2217" i="2" s="1"/>
  <c r="R2217" i="2" s="1"/>
  <c r="N2219" i="2"/>
  <c r="O2219" i="2" s="1"/>
  <c r="R2219" i="2" s="1"/>
  <c r="N2220" i="2"/>
  <c r="O2220" i="2" s="1"/>
  <c r="R2220" i="2" s="1"/>
  <c r="N2221" i="2"/>
  <c r="O2221" i="2" s="1"/>
  <c r="R2221" i="2" s="1"/>
  <c r="N2222" i="2"/>
  <c r="O2222" i="2" s="1"/>
  <c r="R2222" i="2" s="1"/>
  <c r="N2223" i="2"/>
  <c r="O2223" i="2" s="1"/>
  <c r="R2223" i="2" s="1"/>
  <c r="N2224" i="2"/>
  <c r="O2224" i="2" s="1"/>
  <c r="R2224" i="2" s="1"/>
  <c r="N2225" i="2"/>
  <c r="O2225" i="2" s="1"/>
  <c r="R2225" i="2" s="1"/>
  <c r="N2226" i="2"/>
  <c r="O2226" i="2" s="1"/>
  <c r="R2226" i="2" s="1"/>
  <c r="N2227" i="2"/>
  <c r="O2227" i="2" s="1"/>
  <c r="R2227" i="2" s="1"/>
  <c r="N2229" i="2"/>
  <c r="O2229" i="2" s="1"/>
  <c r="R2229" i="2" s="1"/>
  <c r="N2235" i="2"/>
  <c r="O2235" i="2" s="1"/>
  <c r="R2235" i="2" s="1"/>
  <c r="N2236" i="2"/>
  <c r="O2236" i="2" s="1"/>
  <c r="R2236" i="2" s="1"/>
  <c r="N2237" i="2"/>
  <c r="O2237" i="2" s="1"/>
  <c r="R2237" i="2" s="1"/>
  <c r="N2238" i="2"/>
  <c r="O2238" i="2" s="1"/>
  <c r="R2238" i="2" s="1"/>
  <c r="N2239" i="2"/>
  <c r="O2239" i="2" s="1"/>
  <c r="R2239" i="2" s="1"/>
  <c r="N2240" i="2"/>
  <c r="O2240" i="2" s="1"/>
  <c r="R2240" i="2" s="1"/>
  <c r="N2241" i="2"/>
  <c r="O2241" i="2" s="1"/>
  <c r="R2241" i="2" s="1"/>
  <c r="N2242" i="2"/>
  <c r="O2242" i="2" s="1"/>
  <c r="R2242" i="2" s="1"/>
  <c r="N2243" i="2"/>
  <c r="O2243" i="2" s="1"/>
  <c r="R2243" i="2" s="1"/>
  <c r="N2244" i="2"/>
  <c r="O2244" i="2" s="1"/>
  <c r="R2244" i="2" s="1"/>
  <c r="N2245" i="2"/>
  <c r="O2245" i="2" s="1"/>
  <c r="R2245" i="2" s="1"/>
  <c r="N2246" i="2"/>
  <c r="O2246" i="2" s="1"/>
  <c r="R2246" i="2" s="1"/>
  <c r="N2247" i="2"/>
  <c r="O2247" i="2" s="1"/>
  <c r="R2247" i="2" s="1"/>
  <c r="N2248" i="2"/>
  <c r="O2248" i="2" s="1"/>
  <c r="R2248" i="2" s="1"/>
  <c r="N2249" i="2"/>
  <c r="O2249" i="2" s="1"/>
  <c r="R2249" i="2" s="1"/>
  <c r="N2250" i="2"/>
  <c r="O2250" i="2" s="1"/>
  <c r="R2250" i="2" s="1"/>
  <c r="N2251" i="2"/>
  <c r="O2251" i="2" s="1"/>
  <c r="R2251" i="2" s="1"/>
  <c r="N2252" i="2"/>
  <c r="O2252" i="2" s="1"/>
  <c r="R2252" i="2" s="1"/>
  <c r="N2253" i="2"/>
  <c r="O2253" i="2" s="1"/>
  <c r="R2253" i="2" s="1"/>
  <c r="N2254" i="2"/>
  <c r="O2254" i="2" s="1"/>
  <c r="R2254" i="2" s="1"/>
  <c r="N2259" i="2"/>
  <c r="O2259" i="2" s="1"/>
  <c r="R2259" i="2" s="1"/>
  <c r="N2260" i="2"/>
  <c r="O2260" i="2" s="1"/>
  <c r="R2260" i="2" s="1"/>
  <c r="N2261" i="2"/>
  <c r="O2261" i="2" s="1"/>
  <c r="R2261" i="2" s="1"/>
  <c r="N2262" i="2"/>
  <c r="O2262" i="2" s="1"/>
  <c r="R2262" i="2" s="1"/>
  <c r="N2263" i="2"/>
  <c r="O2263" i="2" s="1"/>
  <c r="R2263" i="2" s="1"/>
  <c r="N2264" i="2"/>
  <c r="O2264" i="2" s="1"/>
  <c r="R2264" i="2" s="1"/>
  <c r="N2265" i="2"/>
  <c r="O2265" i="2" s="1"/>
  <c r="R2265" i="2" s="1"/>
  <c r="N2266" i="2"/>
  <c r="O2266" i="2" s="1"/>
  <c r="R2266" i="2" s="1"/>
  <c r="N2267" i="2"/>
  <c r="O2267" i="2" s="1"/>
  <c r="R2267" i="2" s="1"/>
  <c r="N2268" i="2"/>
  <c r="O2268" i="2" s="1"/>
  <c r="R2268" i="2" s="1"/>
  <c r="N2269" i="2"/>
  <c r="O2269" i="2" s="1"/>
  <c r="R2269" i="2" s="1"/>
  <c r="N2270" i="2"/>
  <c r="O2270" i="2" s="1"/>
  <c r="R2270" i="2" s="1"/>
  <c r="N2271" i="2"/>
  <c r="O2271" i="2" s="1"/>
  <c r="R2271" i="2" s="1"/>
  <c r="N2272" i="2"/>
  <c r="O2272" i="2" s="1"/>
  <c r="R2272" i="2" s="1"/>
  <c r="N2273" i="2"/>
  <c r="O2273" i="2" s="1"/>
  <c r="R2273" i="2" s="1"/>
  <c r="N2274" i="2"/>
  <c r="O2274" i="2" s="1"/>
  <c r="R2274" i="2" s="1"/>
  <c r="N2277" i="2"/>
  <c r="O2277" i="2" s="1"/>
  <c r="R2277" i="2" s="1"/>
  <c r="N2279" i="2"/>
  <c r="O2279" i="2" s="1"/>
  <c r="R2279" i="2" s="1"/>
  <c r="N2284" i="2"/>
  <c r="O2284" i="2" s="1"/>
  <c r="R2284" i="2" s="1"/>
  <c r="N2285" i="2"/>
  <c r="O2285" i="2" s="1"/>
  <c r="R2285" i="2" s="1"/>
  <c r="N2286" i="2"/>
  <c r="O2286" i="2" s="1"/>
  <c r="R2286" i="2" s="1"/>
  <c r="N2287" i="2"/>
  <c r="O2287" i="2" s="1"/>
  <c r="R2287" i="2" s="1"/>
  <c r="N2288" i="2"/>
  <c r="O2288" i="2" s="1"/>
  <c r="R2288" i="2" s="1"/>
  <c r="N2289" i="2"/>
  <c r="O2289" i="2" s="1"/>
  <c r="R2289" i="2" s="1"/>
  <c r="N2292" i="2"/>
  <c r="O2292" i="2" s="1"/>
  <c r="R2292" i="2" s="1"/>
  <c r="N2293" i="2"/>
  <c r="O2293" i="2" s="1"/>
  <c r="R2293" i="2" s="1"/>
  <c r="N2294" i="2"/>
  <c r="O2294" i="2" s="1"/>
  <c r="R2294" i="2" s="1"/>
  <c r="N2295" i="2"/>
  <c r="O2295" i="2" s="1"/>
  <c r="R2295" i="2" s="1"/>
  <c r="N2296" i="2"/>
  <c r="O2296" i="2" s="1"/>
  <c r="R2296" i="2" s="1"/>
  <c r="N2297" i="2"/>
  <c r="O2297" i="2" s="1"/>
  <c r="R2297" i="2" s="1"/>
  <c r="N2298" i="2"/>
  <c r="O2298" i="2" s="1"/>
  <c r="R2298" i="2" s="1"/>
  <c r="N2299" i="2"/>
  <c r="O2299" i="2" s="1"/>
  <c r="R2299" i="2" s="1"/>
  <c r="N2300" i="2"/>
  <c r="O2300" i="2" s="1"/>
  <c r="R2300" i="2" s="1"/>
  <c r="N2301" i="2"/>
  <c r="O2301" i="2" s="1"/>
  <c r="R2301" i="2" s="1"/>
  <c r="N2302" i="2"/>
  <c r="O2302" i="2" s="1"/>
  <c r="R2302" i="2" s="1"/>
  <c r="N2303" i="2"/>
  <c r="O2303" i="2" s="1"/>
  <c r="R2303" i="2" s="1"/>
  <c r="N2304" i="2"/>
  <c r="O2304" i="2" s="1"/>
  <c r="R2304" i="2" s="1"/>
  <c r="N2305" i="2"/>
  <c r="O2305" i="2" s="1"/>
  <c r="R2305" i="2" s="1"/>
  <c r="N2309" i="2"/>
  <c r="O2309" i="2" s="1"/>
  <c r="R2309" i="2" s="1"/>
  <c r="N2314" i="2"/>
  <c r="O2314" i="2" s="1"/>
  <c r="R2314" i="2" s="1"/>
  <c r="N2319" i="2"/>
  <c r="O2319" i="2" s="1"/>
  <c r="R2319" i="2" s="1"/>
  <c r="N2321" i="2"/>
  <c r="O2321" i="2" s="1"/>
  <c r="R2321" i="2" s="1"/>
  <c r="N2322" i="2"/>
  <c r="O2322" i="2" s="1"/>
  <c r="R2322" i="2" s="1"/>
  <c r="N2323" i="2"/>
  <c r="O2323" i="2" s="1"/>
  <c r="R2323" i="2" s="1"/>
  <c r="N2328" i="2"/>
  <c r="O2328" i="2" s="1"/>
  <c r="R2328" i="2" s="1"/>
  <c r="N2332" i="2"/>
  <c r="O2332" i="2" s="1"/>
  <c r="R2332" i="2" s="1"/>
  <c r="N2333" i="2"/>
  <c r="O2333" i="2" s="1"/>
  <c r="R2333" i="2" s="1"/>
  <c r="N2334" i="2"/>
  <c r="O2334" i="2" s="1"/>
  <c r="R2334" i="2" s="1"/>
  <c r="N2335" i="2"/>
  <c r="O2335" i="2" s="1"/>
  <c r="R2335" i="2" s="1"/>
  <c r="N2336" i="2"/>
  <c r="O2336" i="2" s="1"/>
  <c r="R2336" i="2" s="1"/>
  <c r="N2337" i="2"/>
  <c r="O2337" i="2" s="1"/>
  <c r="R2337" i="2" s="1"/>
  <c r="N2338" i="2"/>
  <c r="O2338" i="2" s="1"/>
  <c r="R2338" i="2" s="1"/>
  <c r="N2339" i="2"/>
  <c r="O2339" i="2" s="1"/>
  <c r="R2339" i="2" s="1"/>
  <c r="N2340" i="2"/>
  <c r="O2340" i="2" s="1"/>
  <c r="R2340" i="2" s="1"/>
  <c r="N2341" i="2"/>
  <c r="O2341" i="2" s="1"/>
  <c r="R2341" i="2" s="1"/>
  <c r="N2342" i="2"/>
  <c r="O2342" i="2" s="1"/>
  <c r="R2342" i="2" s="1"/>
  <c r="N2343" i="2"/>
  <c r="O2343" i="2" s="1"/>
  <c r="R2343" i="2" s="1"/>
  <c r="N2347" i="2"/>
  <c r="O2347" i="2" s="1"/>
  <c r="R2347" i="2" s="1"/>
  <c r="N2350" i="2"/>
  <c r="O2350" i="2" s="1"/>
  <c r="R2350" i="2" s="1"/>
  <c r="N2351" i="2"/>
  <c r="O2351" i="2" s="1"/>
  <c r="R2351" i="2" s="1"/>
  <c r="N2352" i="2"/>
  <c r="O2352" i="2" s="1"/>
  <c r="R2352" i="2" s="1"/>
  <c r="N2353" i="2"/>
  <c r="O2353" i="2" s="1"/>
  <c r="R2353" i="2" s="1"/>
  <c r="N2354" i="2"/>
  <c r="O2354" i="2" s="1"/>
  <c r="R2354" i="2" s="1"/>
  <c r="N2355" i="2"/>
  <c r="O2355" i="2" s="1"/>
  <c r="R2355" i="2" s="1"/>
  <c r="N2356" i="2"/>
  <c r="O2356" i="2" s="1"/>
  <c r="R2356" i="2" s="1"/>
  <c r="N2357" i="2"/>
  <c r="O2357" i="2" s="1"/>
  <c r="R2357" i="2" s="1"/>
  <c r="N2358" i="2"/>
  <c r="O2358" i="2" s="1"/>
  <c r="R2358" i="2" s="1"/>
  <c r="N2359" i="2"/>
  <c r="O2359" i="2" s="1"/>
  <c r="R2359" i="2" s="1"/>
  <c r="N2360" i="2"/>
  <c r="O2360" i="2" s="1"/>
  <c r="R2360" i="2" s="1"/>
  <c r="N2361" i="2"/>
  <c r="O2361" i="2" s="1"/>
  <c r="R2361" i="2" s="1"/>
  <c r="N2362" i="2"/>
  <c r="O2362" i="2" s="1"/>
  <c r="R2362" i="2" s="1"/>
  <c r="N2363" i="2"/>
  <c r="O2363" i="2" s="1"/>
  <c r="R2363" i="2" s="1"/>
  <c r="N2364" i="2"/>
  <c r="O2364" i="2" s="1"/>
  <c r="R2364" i="2" s="1"/>
  <c r="N2365" i="2"/>
  <c r="O2365" i="2" s="1"/>
  <c r="R2365" i="2" s="1"/>
  <c r="N2366" i="2"/>
  <c r="O2366" i="2" s="1"/>
  <c r="R2366" i="2" s="1"/>
  <c r="N2369" i="2"/>
  <c r="O2369" i="2" s="1"/>
  <c r="R2369" i="2" s="1"/>
  <c r="N2371" i="2"/>
  <c r="O2371" i="2" s="1"/>
  <c r="R2371" i="2" s="1"/>
  <c r="N2372" i="2"/>
  <c r="O2372" i="2" s="1"/>
  <c r="R2372" i="2" s="1"/>
  <c r="N2374" i="2"/>
  <c r="O2374" i="2" s="1"/>
  <c r="R2374" i="2" s="1"/>
  <c r="N2375" i="2"/>
  <c r="O2375" i="2" s="1"/>
  <c r="R2375" i="2" s="1"/>
  <c r="N2376" i="2"/>
  <c r="O2376" i="2" s="1"/>
  <c r="R2376" i="2" s="1"/>
  <c r="N2377" i="2"/>
  <c r="O2377" i="2" s="1"/>
  <c r="R2377" i="2" s="1"/>
  <c r="N2378" i="2"/>
  <c r="O2378" i="2" s="1"/>
  <c r="R2378" i="2" s="1"/>
  <c r="N2379" i="2"/>
  <c r="O2379" i="2" s="1"/>
  <c r="R2379" i="2" s="1"/>
  <c r="N2380" i="2"/>
  <c r="O2380" i="2" s="1"/>
  <c r="R2380" i="2" s="1"/>
  <c r="N2381" i="2"/>
  <c r="O2381" i="2" s="1"/>
  <c r="R2381" i="2" s="1"/>
  <c r="N2382" i="2"/>
  <c r="O2382" i="2" s="1"/>
  <c r="R2382" i="2" s="1"/>
  <c r="N2383" i="2"/>
  <c r="O2383" i="2" s="1"/>
  <c r="R2383" i="2" s="1"/>
  <c r="N2384" i="2"/>
  <c r="O2384" i="2" s="1"/>
  <c r="R2384" i="2" s="1"/>
  <c r="N2385" i="2"/>
  <c r="O2385" i="2" s="1"/>
  <c r="R2385" i="2" s="1"/>
  <c r="N2386" i="2"/>
  <c r="O2386" i="2" s="1"/>
  <c r="R2386" i="2" s="1"/>
  <c r="N2387" i="2"/>
  <c r="O2387" i="2" s="1"/>
  <c r="R2387" i="2" s="1"/>
  <c r="N2388" i="2"/>
  <c r="O2388" i="2" s="1"/>
  <c r="R2388" i="2" s="1"/>
  <c r="N2389" i="2"/>
  <c r="O2389" i="2" s="1"/>
  <c r="R2389" i="2" s="1"/>
  <c r="N2390" i="2"/>
  <c r="O2390" i="2" s="1"/>
  <c r="R2390" i="2" s="1"/>
  <c r="N2391" i="2"/>
  <c r="O2391" i="2" s="1"/>
  <c r="R2391" i="2" s="1"/>
  <c r="N2392" i="2"/>
  <c r="O2392" i="2" s="1"/>
  <c r="R2392" i="2" s="1"/>
  <c r="N2393" i="2"/>
  <c r="O2393" i="2" s="1"/>
  <c r="R2393" i="2" s="1"/>
  <c r="N2394" i="2"/>
  <c r="O2394" i="2" s="1"/>
  <c r="R2394" i="2" s="1"/>
  <c r="N2395" i="2"/>
  <c r="O2395" i="2" s="1"/>
  <c r="R2395" i="2" s="1"/>
  <c r="N2396" i="2"/>
  <c r="O2396" i="2" s="1"/>
  <c r="R2396" i="2" s="1"/>
  <c r="N2397" i="2"/>
  <c r="O2397" i="2" s="1"/>
  <c r="R2397" i="2" s="1"/>
  <c r="N2398" i="2"/>
  <c r="O2398" i="2" s="1"/>
  <c r="R2398" i="2" s="1"/>
  <c r="N2399" i="2"/>
  <c r="O2399" i="2" s="1"/>
  <c r="R2399" i="2" s="1"/>
  <c r="N2400" i="2"/>
  <c r="O2400" i="2" s="1"/>
  <c r="R2400" i="2" s="1"/>
  <c r="N2401" i="2"/>
  <c r="O2401" i="2" s="1"/>
  <c r="R2401" i="2" s="1"/>
  <c r="N2402" i="2"/>
  <c r="O2402" i="2" s="1"/>
  <c r="R2402" i="2" s="1"/>
  <c r="N2403" i="2"/>
  <c r="O2403" i="2" s="1"/>
  <c r="R2403" i="2" s="1"/>
  <c r="N2404" i="2"/>
  <c r="O2404" i="2" s="1"/>
  <c r="R2404" i="2" s="1"/>
  <c r="N2405" i="2"/>
  <c r="O2405" i="2" s="1"/>
  <c r="R2405" i="2" s="1"/>
  <c r="N2406" i="2"/>
  <c r="O2406" i="2" s="1"/>
  <c r="R2406" i="2" s="1"/>
  <c r="N2407" i="2"/>
  <c r="O2407" i="2" s="1"/>
  <c r="R2407" i="2" s="1"/>
  <c r="N2408" i="2"/>
  <c r="O2408" i="2" s="1"/>
  <c r="R2408" i="2" s="1"/>
  <c r="N2409" i="2"/>
  <c r="O2409" i="2" s="1"/>
  <c r="R2409" i="2" s="1"/>
  <c r="N2410" i="2"/>
  <c r="O2410" i="2" s="1"/>
  <c r="R2410" i="2" s="1"/>
  <c r="N2411" i="2"/>
  <c r="O2411" i="2" s="1"/>
  <c r="R2411" i="2" s="1"/>
  <c r="N2412" i="2"/>
  <c r="O2412" i="2" s="1"/>
  <c r="R2412" i="2" s="1"/>
  <c r="N2413" i="2"/>
  <c r="O2413" i="2" s="1"/>
  <c r="R2413" i="2" s="1"/>
  <c r="N2414" i="2"/>
  <c r="O2414" i="2" s="1"/>
  <c r="R2414" i="2" s="1"/>
  <c r="N2415" i="2"/>
  <c r="O2415" i="2" s="1"/>
  <c r="R2415" i="2" s="1"/>
  <c r="N2416" i="2"/>
  <c r="O2416" i="2" s="1"/>
  <c r="R2416" i="2" s="1"/>
  <c r="N2417" i="2"/>
  <c r="O2417" i="2" s="1"/>
  <c r="R2417" i="2" s="1"/>
  <c r="N2418" i="2"/>
  <c r="O2418" i="2" s="1"/>
  <c r="R2418" i="2" s="1"/>
  <c r="N2419" i="2"/>
  <c r="O2419" i="2" s="1"/>
  <c r="R2419" i="2" s="1"/>
  <c r="N2420" i="2"/>
  <c r="O2420" i="2" s="1"/>
  <c r="R2420" i="2" s="1"/>
  <c r="N2421" i="2"/>
  <c r="O2421" i="2" s="1"/>
  <c r="R2421" i="2" s="1"/>
  <c r="N2422" i="2"/>
  <c r="O2422" i="2" s="1"/>
  <c r="R2422" i="2" s="1"/>
  <c r="N2423" i="2"/>
  <c r="O2423" i="2" s="1"/>
  <c r="R2423" i="2" s="1"/>
  <c r="N2424" i="2"/>
  <c r="O2424" i="2" s="1"/>
  <c r="R2424" i="2" s="1"/>
  <c r="N2426" i="2"/>
  <c r="O2426" i="2" s="1"/>
  <c r="R2426" i="2" s="1"/>
  <c r="N2427" i="2"/>
  <c r="O2427" i="2" s="1"/>
  <c r="R2427" i="2" s="1"/>
  <c r="N2428" i="2"/>
  <c r="O2428" i="2" s="1"/>
  <c r="R2428" i="2" s="1"/>
  <c r="N2429" i="2"/>
  <c r="O2429" i="2" s="1"/>
  <c r="R2429" i="2" s="1"/>
  <c r="N2430" i="2"/>
  <c r="O2430" i="2" s="1"/>
  <c r="R2430" i="2" s="1"/>
  <c r="N2431" i="2"/>
  <c r="O2431" i="2" s="1"/>
  <c r="R2431" i="2" s="1"/>
  <c r="N2432" i="2"/>
  <c r="O2432" i="2" s="1"/>
  <c r="R2432" i="2" s="1"/>
  <c r="N2433" i="2"/>
  <c r="O2433" i="2" s="1"/>
  <c r="R2433" i="2" s="1"/>
  <c r="N2434" i="2"/>
  <c r="O2434" i="2" s="1"/>
  <c r="R2434" i="2" s="1"/>
  <c r="N2435" i="2"/>
  <c r="O2435" i="2" s="1"/>
  <c r="R2435" i="2" s="1"/>
  <c r="N2436" i="2"/>
  <c r="O2436" i="2" s="1"/>
  <c r="R2436" i="2" s="1"/>
  <c r="N2437" i="2"/>
  <c r="O2437" i="2" s="1"/>
  <c r="R2437" i="2" s="1"/>
  <c r="N2438" i="2"/>
  <c r="O2438" i="2" s="1"/>
  <c r="R2438" i="2" s="1"/>
  <c r="N2439" i="2"/>
  <c r="O2439" i="2" s="1"/>
  <c r="R2439" i="2" s="1"/>
  <c r="N2440" i="2"/>
  <c r="O2440" i="2" s="1"/>
  <c r="R2440" i="2" s="1"/>
  <c r="N2441" i="2"/>
  <c r="O2441" i="2" s="1"/>
  <c r="R2441" i="2" s="1"/>
  <c r="N2442" i="2"/>
  <c r="O2442" i="2" s="1"/>
  <c r="R2442" i="2" s="1"/>
  <c r="N2443" i="2"/>
  <c r="O2443" i="2" s="1"/>
  <c r="R2443" i="2" s="1"/>
  <c r="N2444" i="2"/>
  <c r="O2444" i="2" s="1"/>
  <c r="R2444" i="2" s="1"/>
  <c r="N2445" i="2"/>
  <c r="O2445" i="2" s="1"/>
  <c r="R2445" i="2" s="1"/>
  <c r="N2446" i="2"/>
  <c r="O2446" i="2" s="1"/>
  <c r="R2446" i="2" s="1"/>
  <c r="N2447" i="2"/>
  <c r="O2447" i="2" s="1"/>
  <c r="R2447" i="2" s="1"/>
  <c r="N2448" i="2"/>
  <c r="O2448" i="2" s="1"/>
  <c r="R2448" i="2" s="1"/>
  <c r="N2449" i="2"/>
  <c r="O2449" i="2" s="1"/>
  <c r="R2449" i="2" s="1"/>
  <c r="N2450" i="2"/>
  <c r="O2450" i="2" s="1"/>
  <c r="R2450" i="2" s="1"/>
  <c r="N2452" i="2"/>
  <c r="O2452" i="2" s="1"/>
  <c r="R2452" i="2" s="1"/>
  <c r="N2453" i="2"/>
  <c r="O2453" i="2" s="1"/>
  <c r="R2453" i="2" s="1"/>
  <c r="N2454" i="2"/>
  <c r="O2454" i="2" s="1"/>
  <c r="R2454" i="2" s="1"/>
  <c r="N2455" i="2"/>
  <c r="O2455" i="2" s="1"/>
  <c r="R2455" i="2" s="1"/>
  <c r="N2456" i="2"/>
  <c r="O2456" i="2" s="1"/>
  <c r="R2456" i="2" s="1"/>
  <c r="N2457" i="2"/>
  <c r="O2457" i="2" s="1"/>
  <c r="R2457" i="2" s="1"/>
  <c r="N2458" i="2"/>
  <c r="O2458" i="2" s="1"/>
  <c r="R2458" i="2" s="1"/>
  <c r="N2459" i="2"/>
  <c r="O2459" i="2" s="1"/>
  <c r="R2459" i="2" s="1"/>
  <c r="N2460" i="2"/>
  <c r="O2460" i="2" s="1"/>
  <c r="R2460" i="2" s="1"/>
  <c r="N2461" i="2"/>
  <c r="O2461" i="2" s="1"/>
  <c r="R2461" i="2" s="1"/>
  <c r="N2462" i="2"/>
  <c r="O2462" i="2" s="1"/>
  <c r="R2462" i="2" s="1"/>
  <c r="N2464" i="2"/>
  <c r="O2464" i="2" s="1"/>
  <c r="R2464" i="2" s="1"/>
  <c r="N2465" i="2"/>
  <c r="O2465" i="2" s="1"/>
  <c r="R2465" i="2" s="1"/>
  <c r="N2467" i="2"/>
  <c r="O2467" i="2" s="1"/>
  <c r="R2467" i="2" s="1"/>
  <c r="N2470" i="2"/>
  <c r="O2470" i="2" s="1"/>
  <c r="R2470" i="2" s="1"/>
  <c r="N2471" i="2"/>
  <c r="O2471" i="2" s="1"/>
  <c r="R2471" i="2" s="1"/>
  <c r="N2472" i="2"/>
  <c r="O2472" i="2" s="1"/>
  <c r="R2472" i="2" s="1"/>
  <c r="N2473" i="2"/>
  <c r="O2473" i="2" s="1"/>
  <c r="R2473" i="2" s="1"/>
  <c r="N2474" i="2"/>
  <c r="O2474" i="2" s="1"/>
  <c r="R2474" i="2" s="1"/>
  <c r="N2475" i="2"/>
  <c r="O2475" i="2" s="1"/>
  <c r="R2475" i="2" s="1"/>
  <c r="N2476" i="2"/>
  <c r="O2476" i="2" s="1"/>
  <c r="R2476" i="2" s="1"/>
  <c r="N2477" i="2"/>
  <c r="O2477" i="2" s="1"/>
  <c r="R2477" i="2" s="1"/>
  <c r="N2479" i="2"/>
  <c r="O2479" i="2" s="1"/>
  <c r="R2479" i="2" s="1"/>
  <c r="N2480" i="2"/>
  <c r="O2480" i="2" s="1"/>
  <c r="R2480" i="2" s="1"/>
  <c r="N2481" i="2"/>
  <c r="O2481" i="2" s="1"/>
  <c r="R2481" i="2" s="1"/>
  <c r="N2482" i="2"/>
  <c r="O2482" i="2" s="1"/>
  <c r="R2482" i="2" s="1"/>
  <c r="N2483" i="2"/>
  <c r="O2483" i="2" s="1"/>
  <c r="R2483" i="2" s="1"/>
  <c r="N2484" i="2"/>
  <c r="O2484" i="2" s="1"/>
  <c r="R2484" i="2" s="1"/>
  <c r="N2485" i="2"/>
  <c r="O2485" i="2" s="1"/>
  <c r="R2485" i="2" s="1"/>
  <c r="N2486" i="2"/>
  <c r="O2486" i="2" s="1"/>
  <c r="R2486" i="2" s="1"/>
  <c r="N2487" i="2"/>
  <c r="O2487" i="2" s="1"/>
  <c r="R2487" i="2" s="1"/>
  <c r="N2488" i="2"/>
  <c r="O2488" i="2" s="1"/>
  <c r="R2488" i="2" s="1"/>
  <c r="N2492" i="2"/>
  <c r="O2492" i="2" s="1"/>
  <c r="R2492" i="2" s="1"/>
  <c r="N2493" i="2"/>
  <c r="O2493" i="2" s="1"/>
  <c r="R2493" i="2" s="1"/>
  <c r="N2494" i="2"/>
  <c r="O2494" i="2" s="1"/>
  <c r="R2494" i="2" s="1"/>
  <c r="N2495" i="2"/>
  <c r="O2495" i="2" s="1"/>
  <c r="R2495" i="2" s="1"/>
  <c r="N2501" i="2"/>
  <c r="O2501" i="2" s="1"/>
  <c r="R2501" i="2" s="1"/>
  <c r="N2502" i="2"/>
  <c r="O2502" i="2" s="1"/>
  <c r="R2502" i="2" s="1"/>
  <c r="N2506" i="2"/>
  <c r="O2506" i="2" s="1"/>
  <c r="R2506" i="2" s="1"/>
  <c r="N2507" i="2"/>
  <c r="O2507" i="2" s="1"/>
  <c r="R2507" i="2" s="1"/>
  <c r="N2511" i="2"/>
  <c r="O2511" i="2" s="1"/>
  <c r="R2511" i="2" s="1"/>
  <c r="N2513" i="2"/>
  <c r="O2513" i="2" s="1"/>
  <c r="R2513" i="2" s="1"/>
  <c r="N2514" i="2"/>
  <c r="O2514" i="2" s="1"/>
  <c r="R2514" i="2" s="1"/>
  <c r="N2515" i="2"/>
  <c r="O2515" i="2" s="1"/>
  <c r="R2515" i="2" s="1"/>
  <c r="N2516" i="2"/>
  <c r="O2516" i="2" s="1"/>
  <c r="R2516" i="2" s="1"/>
  <c r="N2517" i="2"/>
  <c r="O2517" i="2" s="1"/>
  <c r="R2517" i="2" s="1"/>
  <c r="N2518" i="2"/>
  <c r="O2518" i="2" s="1"/>
  <c r="R2518" i="2" s="1"/>
  <c r="N2519" i="2"/>
  <c r="O2519" i="2" s="1"/>
  <c r="R2519" i="2" s="1"/>
  <c r="N2520" i="2"/>
  <c r="O2520" i="2" s="1"/>
  <c r="R2520" i="2" s="1"/>
  <c r="N2521" i="2"/>
  <c r="O2521" i="2" s="1"/>
  <c r="R2521" i="2" s="1"/>
  <c r="N2522" i="2"/>
  <c r="O2522" i="2" s="1"/>
  <c r="R2522" i="2" s="1"/>
  <c r="N2523" i="2"/>
  <c r="O2523" i="2" s="1"/>
  <c r="R2523" i="2" s="1"/>
  <c r="N2524" i="2"/>
  <c r="O2524" i="2" s="1"/>
  <c r="R2524" i="2" s="1"/>
  <c r="N2525" i="2"/>
  <c r="O2525" i="2" s="1"/>
  <c r="R2525" i="2" s="1"/>
  <c r="N2526" i="2"/>
  <c r="O2526" i="2" s="1"/>
  <c r="R2526" i="2" s="1"/>
  <c r="N2528" i="2"/>
  <c r="O2528" i="2" s="1"/>
  <c r="R2528" i="2" s="1"/>
  <c r="N2529" i="2"/>
  <c r="O2529" i="2" s="1"/>
  <c r="R2529" i="2" s="1"/>
  <c r="N2530" i="2"/>
  <c r="O2530" i="2" s="1"/>
  <c r="R2530" i="2" s="1"/>
  <c r="N2531" i="2"/>
  <c r="O2531" i="2" s="1"/>
  <c r="R2531" i="2" s="1"/>
  <c r="N2533" i="2"/>
  <c r="O2533" i="2" s="1"/>
  <c r="R2533" i="2" s="1"/>
  <c r="N2534" i="2"/>
  <c r="O2534" i="2" s="1"/>
  <c r="R2534" i="2" s="1"/>
  <c r="N2535" i="2"/>
  <c r="O2535" i="2" s="1"/>
  <c r="R2535" i="2" s="1"/>
  <c r="N2537" i="2"/>
  <c r="O2537" i="2" s="1"/>
  <c r="R2537" i="2" s="1"/>
  <c r="N2538" i="2"/>
  <c r="O2538" i="2" s="1"/>
  <c r="R2538" i="2" s="1"/>
  <c r="N2539" i="2"/>
  <c r="O2539" i="2" s="1"/>
  <c r="R2539" i="2" s="1"/>
  <c r="N2540" i="2"/>
  <c r="O2540" i="2" s="1"/>
  <c r="R2540" i="2" s="1"/>
  <c r="N2541" i="2"/>
  <c r="O2541" i="2" s="1"/>
  <c r="R2541" i="2" s="1"/>
  <c r="N2542" i="2"/>
  <c r="O2542" i="2" s="1"/>
  <c r="R2542" i="2" s="1"/>
  <c r="N2543" i="2"/>
  <c r="O2543" i="2" s="1"/>
  <c r="R2543" i="2" s="1"/>
  <c r="N2546" i="2"/>
  <c r="O2546" i="2" s="1"/>
  <c r="R2546" i="2" s="1"/>
  <c r="N2547" i="2"/>
  <c r="O2547" i="2" s="1"/>
  <c r="R2547" i="2" s="1"/>
  <c r="N2548" i="2"/>
  <c r="O2548" i="2" s="1"/>
  <c r="R2548" i="2" s="1"/>
  <c r="N2549" i="2"/>
  <c r="O2549" i="2" s="1"/>
  <c r="R2549" i="2" s="1"/>
  <c r="N2550" i="2"/>
  <c r="O2550" i="2" s="1"/>
  <c r="R2550" i="2" s="1"/>
  <c r="N2551" i="2"/>
  <c r="O2551" i="2" s="1"/>
  <c r="R2551" i="2" s="1"/>
  <c r="N2552" i="2"/>
  <c r="O2552" i="2" s="1"/>
  <c r="R2552" i="2" s="1"/>
  <c r="N2553" i="2"/>
  <c r="O2553" i="2" s="1"/>
  <c r="R2553" i="2" s="1"/>
  <c r="N2554" i="2"/>
  <c r="O2554" i="2" s="1"/>
  <c r="R2554" i="2" s="1"/>
  <c r="N2555" i="2"/>
  <c r="O2555" i="2" s="1"/>
  <c r="R2555" i="2" s="1"/>
  <c r="N2556" i="2"/>
  <c r="O2556" i="2" s="1"/>
  <c r="R2556" i="2" s="1"/>
  <c r="N2557" i="2"/>
  <c r="O2557" i="2" s="1"/>
  <c r="R2557" i="2" s="1"/>
  <c r="N2558" i="2"/>
  <c r="O2558" i="2" s="1"/>
  <c r="R2558" i="2" s="1"/>
  <c r="N2559" i="2"/>
  <c r="O2559" i="2" s="1"/>
  <c r="R2559" i="2" s="1"/>
  <c r="N2560" i="2"/>
  <c r="O2560" i="2" s="1"/>
  <c r="R2560" i="2" s="1"/>
  <c r="N2561" i="2"/>
  <c r="O2561" i="2" s="1"/>
  <c r="R2561" i="2" s="1"/>
  <c r="N2562" i="2"/>
  <c r="O2562" i="2" s="1"/>
  <c r="R2562" i="2" s="1"/>
  <c r="N2563" i="2"/>
  <c r="O2563" i="2" s="1"/>
  <c r="R2563" i="2" s="1"/>
  <c r="N2564" i="2"/>
  <c r="O2564" i="2" s="1"/>
  <c r="R2564" i="2" s="1"/>
  <c r="N2565" i="2"/>
  <c r="O2565" i="2" s="1"/>
  <c r="R2565" i="2" s="1"/>
  <c r="N2566" i="2"/>
  <c r="O2566" i="2" s="1"/>
  <c r="R2566" i="2" s="1"/>
  <c r="N2567" i="2"/>
  <c r="O2567" i="2" s="1"/>
  <c r="R2567" i="2" s="1"/>
  <c r="N2568" i="2"/>
  <c r="O2568" i="2" s="1"/>
  <c r="R2568" i="2" s="1"/>
  <c r="N2569" i="2"/>
  <c r="O2569" i="2" s="1"/>
  <c r="R2569" i="2" s="1"/>
  <c r="N2570" i="2"/>
  <c r="O2570" i="2" s="1"/>
  <c r="R2570" i="2" s="1"/>
  <c r="N2571" i="2"/>
  <c r="O2571" i="2" s="1"/>
  <c r="R2571" i="2" s="1"/>
  <c r="N2572" i="2"/>
  <c r="O2572" i="2" s="1"/>
  <c r="R2572" i="2" s="1"/>
  <c r="N2573" i="2"/>
  <c r="O2573" i="2" s="1"/>
  <c r="R2573" i="2" s="1"/>
  <c r="N2574" i="2"/>
  <c r="O2574" i="2" s="1"/>
  <c r="R2574" i="2" s="1"/>
  <c r="N2575" i="2"/>
  <c r="O2575" i="2" s="1"/>
  <c r="R2575" i="2" s="1"/>
  <c r="N2576" i="2"/>
  <c r="O2576" i="2" s="1"/>
  <c r="R2576" i="2" s="1"/>
  <c r="N2577" i="2"/>
  <c r="O2577" i="2" s="1"/>
  <c r="R2577" i="2" s="1"/>
  <c r="N2578" i="2"/>
  <c r="O2578" i="2" s="1"/>
  <c r="R2578" i="2" s="1"/>
  <c r="N2579" i="2"/>
  <c r="O2579" i="2" s="1"/>
  <c r="R2579" i="2" s="1"/>
  <c r="N2580" i="2"/>
  <c r="O2580" i="2" s="1"/>
  <c r="R2580" i="2" s="1"/>
  <c r="N2581" i="2"/>
  <c r="O2581" i="2" s="1"/>
  <c r="R2581" i="2" s="1"/>
  <c r="N2582" i="2"/>
  <c r="O2582" i="2" s="1"/>
  <c r="R2582" i="2" s="1"/>
  <c r="N2583" i="2"/>
  <c r="O2583" i="2" s="1"/>
  <c r="R2583" i="2" s="1"/>
  <c r="N2584" i="2"/>
  <c r="O2584" i="2" s="1"/>
  <c r="R2584" i="2" s="1"/>
  <c r="N2585" i="2"/>
  <c r="O2585" i="2" s="1"/>
  <c r="R2585" i="2" s="1"/>
  <c r="N2586" i="2"/>
  <c r="O2586" i="2" s="1"/>
  <c r="R2586" i="2" s="1"/>
  <c r="N2587" i="2"/>
  <c r="O2587" i="2" s="1"/>
  <c r="R2587" i="2" s="1"/>
  <c r="N2588" i="2"/>
  <c r="O2588" i="2" s="1"/>
  <c r="R2588" i="2" s="1"/>
  <c r="N2589" i="2"/>
  <c r="O2589" i="2" s="1"/>
  <c r="R2589" i="2" s="1"/>
  <c r="N2590" i="2"/>
  <c r="O2590" i="2" s="1"/>
  <c r="R2590" i="2" s="1"/>
  <c r="N2591" i="2"/>
  <c r="O2591" i="2" s="1"/>
  <c r="R2591" i="2" s="1"/>
  <c r="N2592" i="2"/>
  <c r="O2592" i="2" s="1"/>
  <c r="R2592" i="2" s="1"/>
  <c r="N2593" i="2"/>
  <c r="O2593" i="2" s="1"/>
  <c r="R2593" i="2" s="1"/>
  <c r="N2594" i="2"/>
  <c r="O2594" i="2" s="1"/>
  <c r="R2594" i="2" s="1"/>
  <c r="N2595" i="2"/>
  <c r="O2595" i="2" s="1"/>
  <c r="R2595" i="2" s="1"/>
  <c r="N2596" i="2"/>
  <c r="O2596" i="2" s="1"/>
  <c r="R2596" i="2" s="1"/>
  <c r="N2597" i="2"/>
  <c r="O2597" i="2" s="1"/>
  <c r="R2597" i="2" s="1"/>
  <c r="N2598" i="2"/>
  <c r="O2598" i="2" s="1"/>
  <c r="R2598" i="2" s="1"/>
  <c r="N2599" i="2"/>
  <c r="O2599" i="2" s="1"/>
  <c r="R2599" i="2" s="1"/>
  <c r="N2600" i="2"/>
  <c r="O2600" i="2" s="1"/>
  <c r="R2600" i="2" s="1"/>
  <c r="N2601" i="2"/>
  <c r="O2601" i="2" s="1"/>
  <c r="R2601" i="2" s="1"/>
  <c r="N2602" i="2"/>
  <c r="O2602" i="2" s="1"/>
  <c r="R2602" i="2" s="1"/>
  <c r="N2603" i="2"/>
  <c r="O2603" i="2" s="1"/>
  <c r="R2603" i="2" s="1"/>
  <c r="N2604" i="2"/>
  <c r="O2604" i="2" s="1"/>
  <c r="R2604" i="2" s="1"/>
  <c r="N2605" i="2"/>
  <c r="O2605" i="2" s="1"/>
  <c r="R2605" i="2" s="1"/>
  <c r="N2606" i="2"/>
  <c r="O2606" i="2" s="1"/>
  <c r="R2606" i="2" s="1"/>
  <c r="N2607" i="2"/>
  <c r="O2607" i="2" s="1"/>
  <c r="R2607" i="2" s="1"/>
  <c r="N2608" i="2"/>
  <c r="O2608" i="2" s="1"/>
  <c r="R2608" i="2" s="1"/>
  <c r="N2609" i="2"/>
  <c r="O2609" i="2" s="1"/>
  <c r="R2609" i="2" s="1"/>
  <c r="N2610" i="2"/>
  <c r="O2610" i="2" s="1"/>
  <c r="R2610" i="2" s="1"/>
  <c r="N2611" i="2"/>
  <c r="O2611" i="2" s="1"/>
  <c r="R2611" i="2" s="1"/>
  <c r="N2612" i="2"/>
  <c r="O2612" i="2" s="1"/>
  <c r="R2612" i="2" s="1"/>
  <c r="N2613" i="2"/>
  <c r="O2613" i="2" s="1"/>
  <c r="R2613" i="2" s="1"/>
  <c r="N2614" i="2"/>
  <c r="O2614" i="2" s="1"/>
  <c r="R2614" i="2" s="1"/>
  <c r="N2615" i="2"/>
  <c r="O2615" i="2" s="1"/>
  <c r="R2615" i="2" s="1"/>
  <c r="N2616" i="2"/>
  <c r="O2616" i="2" s="1"/>
  <c r="R2616" i="2" s="1"/>
  <c r="N2617" i="2"/>
  <c r="O2617" i="2" s="1"/>
  <c r="R2617" i="2" s="1"/>
  <c r="N2618" i="2"/>
  <c r="O2618" i="2" s="1"/>
  <c r="R2618" i="2" s="1"/>
  <c r="N2619" i="2"/>
  <c r="O2619" i="2" s="1"/>
  <c r="R2619" i="2" s="1"/>
  <c r="N2620" i="2"/>
  <c r="O2620" i="2" s="1"/>
  <c r="R2620" i="2" s="1"/>
  <c r="N2621" i="2"/>
  <c r="O2621" i="2" s="1"/>
  <c r="R2621" i="2" s="1"/>
  <c r="N2622" i="2"/>
  <c r="O2622" i="2" s="1"/>
  <c r="R2622" i="2" s="1"/>
  <c r="N2623" i="2"/>
  <c r="O2623" i="2" s="1"/>
  <c r="R2623" i="2" s="1"/>
  <c r="N2624" i="2"/>
  <c r="O2624" i="2" s="1"/>
  <c r="R2624" i="2" s="1"/>
  <c r="N2625" i="2"/>
  <c r="O2625" i="2" s="1"/>
  <c r="R2625" i="2" s="1"/>
  <c r="N2626" i="2"/>
  <c r="O2626" i="2" s="1"/>
  <c r="R2626" i="2" s="1"/>
  <c r="N2627" i="2"/>
  <c r="O2627" i="2" s="1"/>
  <c r="R2627" i="2" s="1"/>
  <c r="N2628" i="2"/>
  <c r="O2628" i="2" s="1"/>
  <c r="R2628" i="2" s="1"/>
  <c r="N2629" i="2"/>
  <c r="O2629" i="2" s="1"/>
  <c r="R2629" i="2" s="1"/>
  <c r="N2630" i="2"/>
  <c r="O2630" i="2" s="1"/>
  <c r="R2630" i="2" s="1"/>
  <c r="N2631" i="2"/>
  <c r="O2631" i="2" s="1"/>
  <c r="R2631" i="2" s="1"/>
  <c r="N2632" i="2"/>
  <c r="O2632" i="2" s="1"/>
  <c r="R2632" i="2" s="1"/>
  <c r="N2633" i="2"/>
  <c r="O2633" i="2" s="1"/>
  <c r="R2633" i="2" s="1"/>
  <c r="N2634" i="2"/>
  <c r="O2634" i="2" s="1"/>
  <c r="R2634" i="2" s="1"/>
  <c r="N2635" i="2"/>
  <c r="O2635" i="2" s="1"/>
  <c r="R2635" i="2" s="1"/>
  <c r="N2636" i="2"/>
  <c r="O2636" i="2" s="1"/>
  <c r="R2636" i="2" s="1"/>
  <c r="N2637" i="2"/>
  <c r="O2637" i="2" s="1"/>
  <c r="R2637" i="2" s="1"/>
  <c r="N2638" i="2"/>
  <c r="O2638" i="2" s="1"/>
  <c r="R2638" i="2" s="1"/>
  <c r="N2639" i="2"/>
  <c r="O2639" i="2" s="1"/>
  <c r="R2639" i="2" s="1"/>
  <c r="N2640" i="2"/>
  <c r="O2640" i="2" s="1"/>
  <c r="R2640" i="2" s="1"/>
  <c r="N2641" i="2"/>
  <c r="O2641" i="2" s="1"/>
  <c r="R2641" i="2" s="1"/>
  <c r="N2642" i="2"/>
  <c r="O2642" i="2" s="1"/>
  <c r="R2642" i="2" s="1"/>
  <c r="N2643" i="2"/>
  <c r="O2643" i="2" s="1"/>
  <c r="R2643" i="2" s="1"/>
  <c r="N2644" i="2"/>
  <c r="O2644" i="2" s="1"/>
  <c r="R2644" i="2" s="1"/>
  <c r="N2645" i="2"/>
  <c r="O2645" i="2" s="1"/>
  <c r="R2645" i="2" s="1"/>
  <c r="N2646" i="2"/>
  <c r="O2646" i="2" s="1"/>
  <c r="R2646" i="2" s="1"/>
  <c r="N2647" i="2"/>
  <c r="O2647" i="2" s="1"/>
  <c r="R2647" i="2" s="1"/>
  <c r="N2648" i="2"/>
  <c r="O2648" i="2" s="1"/>
  <c r="R2648" i="2" s="1"/>
  <c r="N2649" i="2"/>
  <c r="O2649" i="2" s="1"/>
  <c r="R2649" i="2" s="1"/>
  <c r="N2650" i="2"/>
  <c r="O2650" i="2" s="1"/>
  <c r="R2650" i="2" s="1"/>
  <c r="N2651" i="2"/>
  <c r="O2651" i="2" s="1"/>
  <c r="R2651" i="2" s="1"/>
  <c r="N2652" i="2"/>
  <c r="O2652" i="2" s="1"/>
  <c r="R2652" i="2" s="1"/>
  <c r="N2653" i="2"/>
  <c r="O2653" i="2" s="1"/>
  <c r="R2653" i="2" s="1"/>
  <c r="N2654" i="2"/>
  <c r="O2654" i="2" s="1"/>
  <c r="R2654" i="2" s="1"/>
  <c r="N2655" i="2"/>
  <c r="O2655" i="2" s="1"/>
  <c r="R2655" i="2" s="1"/>
  <c r="N2656" i="2"/>
  <c r="O2656" i="2" s="1"/>
  <c r="R2656" i="2" s="1"/>
  <c r="N2657" i="2"/>
  <c r="O2657" i="2" s="1"/>
  <c r="R2657" i="2" s="1"/>
  <c r="N2658" i="2"/>
  <c r="O2658" i="2" s="1"/>
  <c r="R2658" i="2" s="1"/>
  <c r="N2659" i="2"/>
  <c r="O2659" i="2" s="1"/>
  <c r="R2659" i="2" s="1"/>
  <c r="N2660" i="2"/>
  <c r="O2660" i="2" s="1"/>
  <c r="R2660" i="2" s="1"/>
  <c r="N2661" i="2"/>
  <c r="O2661" i="2" s="1"/>
  <c r="R2661" i="2" s="1"/>
  <c r="N2662" i="2"/>
  <c r="O2662" i="2" s="1"/>
  <c r="R2662" i="2" s="1"/>
  <c r="N2663" i="2"/>
  <c r="O2663" i="2" s="1"/>
  <c r="R2663" i="2" s="1"/>
  <c r="N2664" i="2"/>
  <c r="O2664" i="2" s="1"/>
  <c r="R2664" i="2" s="1"/>
  <c r="N2665" i="2"/>
  <c r="O2665" i="2" s="1"/>
  <c r="R2665" i="2" s="1"/>
  <c r="N2666" i="2"/>
  <c r="O2666" i="2" s="1"/>
  <c r="R2666" i="2" s="1"/>
  <c r="N2667" i="2"/>
  <c r="O2667" i="2" s="1"/>
  <c r="R2667" i="2" s="1"/>
  <c r="N2668" i="2"/>
  <c r="O2668" i="2" s="1"/>
  <c r="R2668" i="2" s="1"/>
  <c r="N2669" i="2"/>
  <c r="O2669" i="2" s="1"/>
  <c r="R2669" i="2" s="1"/>
  <c r="N2670" i="2"/>
  <c r="O2670" i="2" s="1"/>
  <c r="R2670" i="2" s="1"/>
  <c r="N2671" i="2"/>
  <c r="O2671" i="2" s="1"/>
  <c r="R2671" i="2" s="1"/>
  <c r="N2672" i="2"/>
  <c r="O2672" i="2" s="1"/>
  <c r="R2672" i="2" s="1"/>
  <c r="N2673" i="2"/>
  <c r="O2673" i="2" s="1"/>
  <c r="R2673" i="2" s="1"/>
  <c r="N2674" i="2"/>
  <c r="O2674" i="2" s="1"/>
  <c r="R2674" i="2" s="1"/>
  <c r="N2675" i="2"/>
  <c r="O2675" i="2" s="1"/>
  <c r="R2675" i="2" s="1"/>
  <c r="N2676" i="2"/>
  <c r="O2676" i="2" s="1"/>
  <c r="R2676" i="2" s="1"/>
  <c r="N2677" i="2"/>
  <c r="O2677" i="2" s="1"/>
  <c r="R2677" i="2" s="1"/>
  <c r="N2678" i="2"/>
  <c r="O2678" i="2" s="1"/>
  <c r="R2678" i="2" s="1"/>
  <c r="N2679" i="2"/>
  <c r="O2679" i="2" s="1"/>
  <c r="R2679" i="2" s="1"/>
  <c r="N2680" i="2"/>
  <c r="O2680" i="2" s="1"/>
  <c r="R2680" i="2" s="1"/>
  <c r="N2681" i="2"/>
  <c r="O2681" i="2" s="1"/>
  <c r="R2681" i="2" s="1"/>
  <c r="N2682" i="2"/>
  <c r="O2682" i="2" s="1"/>
  <c r="R2682" i="2" s="1"/>
  <c r="N2683" i="2"/>
  <c r="O2683" i="2" s="1"/>
  <c r="R2683" i="2" s="1"/>
  <c r="N2684" i="2"/>
  <c r="O2684" i="2" s="1"/>
  <c r="R2684" i="2" s="1"/>
  <c r="N2685" i="2"/>
  <c r="O2685" i="2" s="1"/>
  <c r="R2685" i="2" s="1"/>
  <c r="N2686" i="2"/>
  <c r="O2686" i="2" s="1"/>
  <c r="R2686" i="2" s="1"/>
  <c r="N2687" i="2"/>
  <c r="O2687" i="2" s="1"/>
  <c r="R2687" i="2" s="1"/>
  <c r="N2688" i="2"/>
  <c r="O2688" i="2" s="1"/>
  <c r="R2688" i="2" s="1"/>
  <c r="N2689" i="2"/>
  <c r="O2689" i="2" s="1"/>
  <c r="R2689" i="2" s="1"/>
  <c r="N2690" i="2"/>
  <c r="O2690" i="2" s="1"/>
  <c r="R2690" i="2" s="1"/>
  <c r="N2691" i="2"/>
  <c r="O2691" i="2" s="1"/>
  <c r="R2691" i="2" s="1"/>
  <c r="N2692" i="2"/>
  <c r="O2692" i="2" s="1"/>
  <c r="R2692" i="2" s="1"/>
  <c r="N2693" i="2"/>
  <c r="O2693" i="2" s="1"/>
  <c r="R2693" i="2" s="1"/>
  <c r="N2694" i="2"/>
  <c r="O2694" i="2" s="1"/>
  <c r="R2694" i="2" s="1"/>
  <c r="N2695" i="2"/>
  <c r="O2695" i="2" s="1"/>
  <c r="R2695" i="2" s="1"/>
  <c r="N2696" i="2"/>
  <c r="O2696" i="2" s="1"/>
  <c r="R2696" i="2" s="1"/>
  <c r="N2697" i="2"/>
  <c r="O2697" i="2" s="1"/>
  <c r="R2697" i="2" s="1"/>
  <c r="N2698" i="2"/>
  <c r="O2698" i="2" s="1"/>
  <c r="R2698" i="2" s="1"/>
  <c r="N2699" i="2"/>
  <c r="O2699" i="2" s="1"/>
  <c r="R2699" i="2" s="1"/>
  <c r="N2700" i="2"/>
  <c r="O2700" i="2" s="1"/>
  <c r="R2700" i="2" s="1"/>
  <c r="N2701" i="2"/>
  <c r="O2701" i="2" s="1"/>
  <c r="R2701" i="2" s="1"/>
  <c r="N2702" i="2"/>
  <c r="O2702" i="2" s="1"/>
  <c r="R2702" i="2" s="1"/>
  <c r="N2703" i="2"/>
  <c r="O2703" i="2" s="1"/>
  <c r="R2703" i="2" s="1"/>
  <c r="N2704" i="2"/>
  <c r="O2704" i="2" s="1"/>
  <c r="R2704" i="2" s="1"/>
  <c r="N2705" i="2"/>
  <c r="O2705" i="2" s="1"/>
  <c r="R2705" i="2" s="1"/>
  <c r="N2706" i="2"/>
  <c r="O2706" i="2" s="1"/>
  <c r="R2706" i="2" s="1"/>
  <c r="N2707" i="2"/>
  <c r="O2707" i="2" s="1"/>
  <c r="R2707" i="2" s="1"/>
  <c r="N2708" i="2"/>
  <c r="O2708" i="2" s="1"/>
  <c r="R2708" i="2" s="1"/>
  <c r="N2709" i="2"/>
  <c r="O2709" i="2" s="1"/>
  <c r="R2709" i="2" s="1"/>
  <c r="N2710" i="2"/>
  <c r="O2710" i="2" s="1"/>
  <c r="R2710" i="2" s="1"/>
  <c r="N2711" i="2"/>
  <c r="O2711" i="2" s="1"/>
  <c r="R2711" i="2" s="1"/>
  <c r="N2712" i="2"/>
  <c r="O2712" i="2" s="1"/>
  <c r="R2712" i="2" s="1"/>
  <c r="N2713" i="2"/>
  <c r="O2713" i="2" s="1"/>
  <c r="R2713" i="2" s="1"/>
  <c r="N2714" i="2"/>
  <c r="O2714" i="2" s="1"/>
  <c r="R2714" i="2" s="1"/>
  <c r="N2715" i="2"/>
  <c r="O2715" i="2" s="1"/>
  <c r="R2715" i="2" s="1"/>
  <c r="N2716" i="2"/>
  <c r="O2716" i="2" s="1"/>
  <c r="R2716" i="2" s="1"/>
  <c r="N2717" i="2"/>
  <c r="O2717" i="2" s="1"/>
  <c r="R2717" i="2" s="1"/>
  <c r="N2718" i="2"/>
  <c r="O2718" i="2" s="1"/>
  <c r="R2718" i="2" s="1"/>
  <c r="N2719" i="2"/>
  <c r="O2719" i="2" s="1"/>
  <c r="R2719" i="2" s="1"/>
  <c r="N2720" i="2"/>
  <c r="O2720" i="2" s="1"/>
  <c r="R2720" i="2" s="1"/>
  <c r="N2721" i="2"/>
  <c r="O2721" i="2" s="1"/>
  <c r="R2721" i="2" s="1"/>
  <c r="N2722" i="2"/>
  <c r="O2722" i="2" s="1"/>
  <c r="R2722" i="2" s="1"/>
  <c r="N2723" i="2"/>
  <c r="O2723" i="2" s="1"/>
  <c r="R2723" i="2" s="1"/>
  <c r="N2724" i="2"/>
  <c r="O2724" i="2" s="1"/>
  <c r="R2724" i="2" s="1"/>
  <c r="N2725" i="2"/>
  <c r="O2725" i="2" s="1"/>
  <c r="R2725" i="2" s="1"/>
  <c r="N2726" i="2"/>
  <c r="O2726" i="2" s="1"/>
  <c r="R2726" i="2" s="1"/>
  <c r="N2727" i="2"/>
  <c r="O2727" i="2" s="1"/>
  <c r="R2727" i="2" s="1"/>
  <c r="N2728" i="2"/>
  <c r="O2728" i="2" s="1"/>
  <c r="R2728" i="2" s="1"/>
  <c r="N2729" i="2"/>
  <c r="O2729" i="2" s="1"/>
  <c r="R2729" i="2" s="1"/>
  <c r="N2730" i="2"/>
  <c r="O2730" i="2" s="1"/>
  <c r="R2730" i="2" s="1"/>
  <c r="N2731" i="2"/>
  <c r="O2731" i="2" s="1"/>
  <c r="R2731" i="2" s="1"/>
  <c r="N2732" i="2"/>
  <c r="O2732" i="2" s="1"/>
  <c r="R2732" i="2" s="1"/>
  <c r="N2733" i="2"/>
  <c r="O2733" i="2" s="1"/>
  <c r="R2733" i="2" s="1"/>
  <c r="N2734" i="2"/>
  <c r="O2734" i="2" s="1"/>
  <c r="R2734" i="2" s="1"/>
  <c r="N2735" i="2"/>
  <c r="O2735" i="2" s="1"/>
  <c r="R2735" i="2" s="1"/>
  <c r="N2736" i="2"/>
  <c r="O2736" i="2" s="1"/>
  <c r="R2736" i="2" s="1"/>
  <c r="N2737" i="2"/>
  <c r="O2737" i="2" s="1"/>
  <c r="R2737" i="2" s="1"/>
  <c r="N2738" i="2"/>
  <c r="O2738" i="2" s="1"/>
  <c r="R2738" i="2" s="1"/>
  <c r="N2739" i="2"/>
  <c r="O2739" i="2" s="1"/>
  <c r="R2739" i="2" s="1"/>
  <c r="N2740" i="2"/>
  <c r="O2740" i="2" s="1"/>
  <c r="R2740" i="2" s="1"/>
  <c r="N2741" i="2"/>
  <c r="O2741" i="2" s="1"/>
  <c r="R2741" i="2" s="1"/>
  <c r="N2742" i="2"/>
  <c r="O2742" i="2" s="1"/>
  <c r="R2742" i="2" s="1"/>
  <c r="N2743" i="2"/>
  <c r="O2743" i="2" s="1"/>
  <c r="R2743" i="2" s="1"/>
  <c r="N2744" i="2"/>
  <c r="O2744" i="2" s="1"/>
  <c r="R2744" i="2" s="1"/>
  <c r="N2745" i="2"/>
  <c r="O2745" i="2" s="1"/>
  <c r="R2745" i="2" s="1"/>
  <c r="N2746" i="2"/>
  <c r="O2746" i="2" s="1"/>
  <c r="R2746" i="2" s="1"/>
  <c r="N2747" i="2"/>
  <c r="O2747" i="2" s="1"/>
  <c r="R2747" i="2" s="1"/>
  <c r="N2748" i="2"/>
  <c r="O2748" i="2" s="1"/>
  <c r="R2748" i="2" s="1"/>
  <c r="N2749" i="2"/>
  <c r="O2749" i="2" s="1"/>
  <c r="R2749" i="2" s="1"/>
  <c r="N2750" i="2"/>
  <c r="O2750" i="2" s="1"/>
  <c r="R2750" i="2" s="1"/>
  <c r="N2751" i="2"/>
  <c r="O2751" i="2" s="1"/>
  <c r="R2751" i="2" s="1"/>
  <c r="N2752" i="2"/>
  <c r="O2752" i="2" s="1"/>
  <c r="R2752" i="2" s="1"/>
  <c r="N2753" i="2"/>
  <c r="O2753" i="2" s="1"/>
  <c r="R2753" i="2" s="1"/>
  <c r="N2754" i="2"/>
  <c r="O2754" i="2" s="1"/>
  <c r="R2754" i="2" s="1"/>
  <c r="N2755" i="2"/>
  <c r="O2755" i="2" s="1"/>
  <c r="R2755" i="2" s="1"/>
  <c r="N2756" i="2"/>
  <c r="O2756" i="2" s="1"/>
  <c r="R2756" i="2" s="1"/>
  <c r="N2757" i="2"/>
  <c r="O2757" i="2" s="1"/>
  <c r="R2757" i="2" s="1"/>
  <c r="N2758" i="2"/>
  <c r="O2758" i="2" s="1"/>
  <c r="R2758" i="2" s="1"/>
  <c r="N2759" i="2"/>
  <c r="O2759" i="2" s="1"/>
  <c r="R2759" i="2" s="1"/>
  <c r="N2760" i="2"/>
  <c r="O2760" i="2" s="1"/>
  <c r="R2760" i="2" s="1"/>
  <c r="N2761" i="2"/>
  <c r="O2761" i="2" s="1"/>
  <c r="R2761" i="2" s="1"/>
  <c r="N2762" i="2"/>
  <c r="O2762" i="2" s="1"/>
  <c r="R2762" i="2" s="1"/>
  <c r="N2763" i="2"/>
  <c r="O2763" i="2" s="1"/>
  <c r="R2763" i="2" s="1"/>
  <c r="N2764" i="2"/>
  <c r="O2764" i="2" s="1"/>
  <c r="R2764" i="2" s="1"/>
  <c r="N2765" i="2"/>
  <c r="O2765" i="2" s="1"/>
  <c r="R2765" i="2" s="1"/>
  <c r="N2766" i="2"/>
  <c r="O2766" i="2" s="1"/>
  <c r="R2766" i="2" s="1"/>
  <c r="N2767" i="2"/>
  <c r="O2767" i="2" s="1"/>
  <c r="R2767" i="2" s="1"/>
  <c r="N2768" i="2"/>
  <c r="O2768" i="2" s="1"/>
  <c r="R2768" i="2" s="1"/>
  <c r="N2769" i="2"/>
  <c r="O2769" i="2" s="1"/>
  <c r="R2769" i="2" s="1"/>
  <c r="N2770" i="2"/>
  <c r="O2770" i="2" s="1"/>
  <c r="R2770" i="2" s="1"/>
  <c r="N2771" i="2"/>
  <c r="O2771" i="2" s="1"/>
  <c r="R2771" i="2" s="1"/>
  <c r="N2772" i="2"/>
  <c r="O2772" i="2" s="1"/>
  <c r="R2772" i="2" s="1"/>
  <c r="N2773" i="2"/>
  <c r="O2773" i="2" s="1"/>
  <c r="R2773" i="2" s="1"/>
  <c r="N2774" i="2"/>
  <c r="O2774" i="2" s="1"/>
  <c r="R2774" i="2" s="1"/>
  <c r="N2775" i="2"/>
  <c r="O2775" i="2" s="1"/>
  <c r="R2775" i="2" s="1"/>
  <c r="N2776" i="2"/>
  <c r="O2776" i="2" s="1"/>
  <c r="R2776" i="2" s="1"/>
  <c r="N2777" i="2"/>
  <c r="O2777" i="2" s="1"/>
  <c r="R2777" i="2" s="1"/>
  <c r="N2778" i="2"/>
  <c r="O2778" i="2" s="1"/>
  <c r="R2778" i="2" s="1"/>
  <c r="N2779" i="2"/>
  <c r="O2779" i="2" s="1"/>
  <c r="R2779" i="2" s="1"/>
  <c r="N2780" i="2"/>
  <c r="O2780" i="2" s="1"/>
  <c r="R2780" i="2" s="1"/>
  <c r="N2781" i="2"/>
  <c r="O2781" i="2" s="1"/>
  <c r="R2781" i="2" s="1"/>
  <c r="N2782" i="2"/>
  <c r="O2782" i="2" s="1"/>
  <c r="R2782" i="2" s="1"/>
  <c r="N2783" i="2"/>
  <c r="O2783" i="2" s="1"/>
  <c r="R2783" i="2" s="1"/>
  <c r="N2784" i="2"/>
  <c r="O2784" i="2" s="1"/>
  <c r="R2784" i="2" s="1"/>
  <c r="N2785" i="2"/>
  <c r="O2785" i="2" s="1"/>
  <c r="R2785" i="2" s="1"/>
  <c r="N2786" i="2"/>
  <c r="O2786" i="2" s="1"/>
  <c r="R2786" i="2" s="1"/>
  <c r="N2787" i="2"/>
  <c r="O2787" i="2" s="1"/>
  <c r="R2787" i="2" s="1"/>
  <c r="N2788" i="2"/>
  <c r="O2788" i="2" s="1"/>
  <c r="R2788" i="2" s="1"/>
  <c r="N2789" i="2"/>
  <c r="O2789" i="2" s="1"/>
  <c r="R2789" i="2" s="1"/>
  <c r="N2790" i="2"/>
  <c r="O2790" i="2" s="1"/>
  <c r="R2790" i="2" s="1"/>
  <c r="N2791" i="2"/>
  <c r="O2791" i="2" s="1"/>
  <c r="R2791" i="2" s="1"/>
  <c r="N2792" i="2"/>
  <c r="O2792" i="2" s="1"/>
  <c r="R2792" i="2" s="1"/>
  <c r="N2793" i="2"/>
  <c r="O2793" i="2" s="1"/>
  <c r="R2793" i="2" s="1"/>
  <c r="N2794" i="2"/>
  <c r="O2794" i="2" s="1"/>
  <c r="R2794" i="2" s="1"/>
  <c r="N2795" i="2"/>
  <c r="O2795" i="2" s="1"/>
  <c r="R2795" i="2" s="1"/>
  <c r="N2796" i="2"/>
  <c r="O2796" i="2" s="1"/>
  <c r="R2796" i="2" s="1"/>
  <c r="N2797" i="2"/>
  <c r="O2797" i="2" s="1"/>
  <c r="R2797" i="2" s="1"/>
  <c r="N2798" i="2"/>
  <c r="O2798" i="2" s="1"/>
  <c r="R2798" i="2" s="1"/>
  <c r="N2799" i="2"/>
  <c r="O2799" i="2" s="1"/>
  <c r="R2799" i="2" s="1"/>
  <c r="N2800" i="2"/>
  <c r="O2800" i="2" s="1"/>
  <c r="R2800" i="2" s="1"/>
  <c r="N2801" i="2"/>
  <c r="O2801" i="2" s="1"/>
  <c r="R2801" i="2" s="1"/>
  <c r="N2802" i="2"/>
  <c r="O2802" i="2" s="1"/>
  <c r="R2802" i="2" s="1"/>
  <c r="N2803" i="2"/>
  <c r="O2803" i="2" s="1"/>
  <c r="R2803" i="2" s="1"/>
  <c r="N2804" i="2"/>
  <c r="O2804" i="2" s="1"/>
  <c r="R2804" i="2" s="1"/>
  <c r="N2805" i="2"/>
  <c r="O2805" i="2" s="1"/>
  <c r="R2805" i="2" s="1"/>
  <c r="N2806" i="2"/>
  <c r="O2806" i="2" s="1"/>
  <c r="R2806" i="2" s="1"/>
  <c r="N2807" i="2"/>
  <c r="O2807" i="2" s="1"/>
  <c r="R2807" i="2" s="1"/>
  <c r="N2808" i="2"/>
  <c r="O2808" i="2" s="1"/>
  <c r="R2808" i="2" s="1"/>
  <c r="N2809" i="2"/>
  <c r="O2809" i="2" s="1"/>
  <c r="R2809" i="2" s="1"/>
  <c r="N2810" i="2"/>
  <c r="O2810" i="2" s="1"/>
  <c r="R2810" i="2" s="1"/>
  <c r="N2811" i="2"/>
  <c r="O2811" i="2" s="1"/>
  <c r="R2811" i="2" s="1"/>
  <c r="N2812" i="2"/>
  <c r="O2812" i="2" s="1"/>
  <c r="R2812" i="2" s="1"/>
  <c r="N2813" i="2"/>
  <c r="O2813" i="2" s="1"/>
  <c r="R2813" i="2" s="1"/>
  <c r="N2814" i="2"/>
  <c r="O2814" i="2" s="1"/>
  <c r="R2814" i="2" s="1"/>
  <c r="N2815" i="2"/>
  <c r="O2815" i="2" s="1"/>
  <c r="R2815" i="2" s="1"/>
  <c r="N2816" i="2"/>
  <c r="O2816" i="2" s="1"/>
  <c r="R2816" i="2" s="1"/>
  <c r="N2817" i="2"/>
  <c r="O2817" i="2" s="1"/>
  <c r="R2817" i="2" s="1"/>
  <c r="N2818" i="2"/>
  <c r="O2818" i="2" s="1"/>
  <c r="R2818" i="2" s="1"/>
  <c r="N2819" i="2"/>
  <c r="O2819" i="2" s="1"/>
  <c r="R2819" i="2" s="1"/>
  <c r="N2820" i="2"/>
  <c r="O2820" i="2" s="1"/>
  <c r="R2820" i="2" s="1"/>
  <c r="N2821" i="2"/>
  <c r="O2821" i="2" s="1"/>
  <c r="R2821" i="2" s="1"/>
  <c r="N2822" i="2"/>
  <c r="O2822" i="2" s="1"/>
  <c r="R2822" i="2" s="1"/>
  <c r="N2823" i="2"/>
  <c r="O2823" i="2" s="1"/>
  <c r="R2823" i="2" s="1"/>
  <c r="N2824" i="2"/>
  <c r="O2824" i="2" s="1"/>
  <c r="R2824" i="2" s="1"/>
  <c r="N2825" i="2"/>
  <c r="O2825" i="2" s="1"/>
  <c r="R2825" i="2" s="1"/>
  <c r="N2826" i="2"/>
  <c r="O2826" i="2" s="1"/>
  <c r="R2826" i="2" s="1"/>
  <c r="N2827" i="2"/>
  <c r="O2827" i="2" s="1"/>
  <c r="R2827" i="2" s="1"/>
  <c r="N2828" i="2"/>
  <c r="O2828" i="2" s="1"/>
  <c r="R2828" i="2" s="1"/>
  <c r="N2829" i="2"/>
  <c r="O2829" i="2" s="1"/>
  <c r="R2829" i="2" s="1"/>
  <c r="N2830" i="2"/>
  <c r="O2830" i="2" s="1"/>
  <c r="R2830" i="2" s="1"/>
  <c r="N2831" i="2"/>
  <c r="O2831" i="2" s="1"/>
  <c r="R2831" i="2" s="1"/>
  <c r="N2832" i="2"/>
  <c r="O2832" i="2" s="1"/>
  <c r="R2832" i="2" s="1"/>
  <c r="N2833" i="2"/>
  <c r="O2833" i="2" s="1"/>
  <c r="R2833" i="2" s="1"/>
  <c r="N2834" i="2"/>
  <c r="O2834" i="2" s="1"/>
  <c r="R2834" i="2" s="1"/>
  <c r="N2835" i="2"/>
  <c r="O2835" i="2" s="1"/>
  <c r="R2835" i="2" s="1"/>
  <c r="N2836" i="2"/>
  <c r="O2836" i="2" s="1"/>
  <c r="R2836" i="2" s="1"/>
  <c r="N2837" i="2"/>
  <c r="O2837" i="2" s="1"/>
  <c r="R2837" i="2" s="1"/>
  <c r="N2838" i="2"/>
  <c r="O2838" i="2" s="1"/>
  <c r="R2838" i="2" s="1"/>
  <c r="N2839" i="2"/>
  <c r="O2839" i="2" s="1"/>
  <c r="R2839" i="2" s="1"/>
  <c r="N2840" i="2"/>
  <c r="O2840" i="2" s="1"/>
  <c r="R2840" i="2" s="1"/>
  <c r="N2841" i="2"/>
  <c r="O2841" i="2" s="1"/>
  <c r="R2841" i="2" s="1"/>
  <c r="N2842" i="2"/>
  <c r="O2842" i="2" s="1"/>
  <c r="R2842" i="2" s="1"/>
  <c r="N2843" i="2"/>
  <c r="O2843" i="2" s="1"/>
  <c r="R2843" i="2" s="1"/>
  <c r="N2844" i="2"/>
  <c r="O2844" i="2" s="1"/>
  <c r="R2844" i="2" s="1"/>
  <c r="N2845" i="2"/>
  <c r="O2845" i="2" s="1"/>
  <c r="R2845" i="2" s="1"/>
  <c r="N2846" i="2"/>
  <c r="O2846" i="2" s="1"/>
  <c r="R2846" i="2" s="1"/>
  <c r="N2847" i="2"/>
  <c r="O2847" i="2" s="1"/>
  <c r="R2847" i="2" s="1"/>
  <c r="N2848" i="2"/>
  <c r="O2848" i="2" s="1"/>
  <c r="R2848" i="2" s="1"/>
  <c r="N2849" i="2"/>
  <c r="O2849" i="2" s="1"/>
  <c r="R2849" i="2" s="1"/>
  <c r="N2850" i="2"/>
  <c r="O2850" i="2" s="1"/>
  <c r="R2850" i="2" s="1"/>
  <c r="N2851" i="2"/>
  <c r="O2851" i="2" s="1"/>
  <c r="R2851" i="2" s="1"/>
  <c r="N2852" i="2"/>
  <c r="O2852" i="2" s="1"/>
  <c r="R2852" i="2" s="1"/>
  <c r="N2853" i="2"/>
  <c r="O2853" i="2" s="1"/>
  <c r="R2853" i="2" s="1"/>
  <c r="N2854" i="2"/>
  <c r="O2854" i="2" s="1"/>
  <c r="R2854" i="2" s="1"/>
  <c r="N2855" i="2"/>
  <c r="O2855" i="2" s="1"/>
  <c r="R2855" i="2" s="1"/>
  <c r="N2856" i="2"/>
  <c r="O2856" i="2" s="1"/>
  <c r="R2856" i="2" s="1"/>
  <c r="N2857" i="2"/>
  <c r="O2857" i="2" s="1"/>
  <c r="R2857" i="2" s="1"/>
  <c r="N2858" i="2"/>
  <c r="O2858" i="2" s="1"/>
  <c r="R2858" i="2" s="1"/>
  <c r="N2859" i="2"/>
  <c r="O2859" i="2" s="1"/>
  <c r="R2859" i="2" s="1"/>
  <c r="N2860" i="2"/>
  <c r="O2860" i="2" s="1"/>
  <c r="R2860" i="2" s="1"/>
  <c r="N2861" i="2"/>
  <c r="O2861" i="2" s="1"/>
  <c r="R2861" i="2" s="1"/>
  <c r="N2862" i="2"/>
  <c r="O2862" i="2" s="1"/>
  <c r="R2862" i="2" s="1"/>
  <c r="N2863" i="2"/>
  <c r="O2863" i="2" s="1"/>
  <c r="R2863" i="2" s="1"/>
  <c r="N2864" i="2"/>
  <c r="O2864" i="2" s="1"/>
  <c r="R2864" i="2" s="1"/>
  <c r="N2865" i="2"/>
  <c r="O2865" i="2" s="1"/>
  <c r="R2865" i="2" s="1"/>
  <c r="N2866" i="2"/>
  <c r="O2866" i="2" s="1"/>
  <c r="R2866" i="2" s="1"/>
  <c r="N2867" i="2"/>
  <c r="O2867" i="2" s="1"/>
  <c r="R2867" i="2" s="1"/>
  <c r="N2868" i="2"/>
  <c r="O2868" i="2" s="1"/>
  <c r="R2868" i="2" s="1"/>
  <c r="N2869" i="2"/>
  <c r="O2869" i="2" s="1"/>
  <c r="R2869" i="2" s="1"/>
  <c r="N2870" i="2"/>
  <c r="O2870" i="2" s="1"/>
  <c r="R2870" i="2" s="1"/>
  <c r="N2871" i="2"/>
  <c r="O2871" i="2" s="1"/>
  <c r="R2871" i="2" s="1"/>
  <c r="N2872" i="2"/>
  <c r="O2872" i="2" s="1"/>
  <c r="R2872" i="2" s="1"/>
  <c r="N2873" i="2"/>
  <c r="O2873" i="2" s="1"/>
  <c r="R2873" i="2" s="1"/>
  <c r="N2874" i="2"/>
  <c r="O2874" i="2" s="1"/>
  <c r="R2874" i="2" s="1"/>
  <c r="N2875" i="2"/>
  <c r="O2875" i="2" s="1"/>
  <c r="R2875" i="2" s="1"/>
  <c r="N2876" i="2"/>
  <c r="O2876" i="2" s="1"/>
  <c r="R2876" i="2" s="1"/>
  <c r="N2877" i="2"/>
  <c r="O2877" i="2" s="1"/>
  <c r="R2877" i="2" s="1"/>
  <c r="N2878" i="2"/>
  <c r="O2878" i="2" s="1"/>
  <c r="R2878" i="2" s="1"/>
  <c r="N2879" i="2"/>
  <c r="O2879" i="2" s="1"/>
  <c r="R2879" i="2" s="1"/>
  <c r="N2880" i="2"/>
  <c r="O2880" i="2" s="1"/>
  <c r="R2880" i="2" s="1"/>
  <c r="N2881" i="2"/>
  <c r="O2881" i="2" s="1"/>
  <c r="R2881" i="2" s="1"/>
  <c r="N2882" i="2"/>
  <c r="O2882" i="2" s="1"/>
  <c r="R2882" i="2" s="1"/>
  <c r="N2883" i="2"/>
  <c r="O2883" i="2" s="1"/>
  <c r="R2883" i="2" s="1"/>
  <c r="N2884" i="2"/>
  <c r="O2884" i="2" s="1"/>
  <c r="R2884" i="2" s="1"/>
  <c r="N2885" i="2"/>
  <c r="O2885" i="2" s="1"/>
  <c r="R2885" i="2" s="1"/>
  <c r="N2886" i="2"/>
  <c r="O2886" i="2" s="1"/>
  <c r="R2886" i="2" s="1"/>
  <c r="N2887" i="2"/>
  <c r="O2887" i="2" s="1"/>
  <c r="R2887" i="2" s="1"/>
  <c r="N2888" i="2"/>
  <c r="O2888" i="2" s="1"/>
  <c r="R2888" i="2" s="1"/>
  <c r="N2889" i="2"/>
  <c r="O2889" i="2" s="1"/>
  <c r="R2889" i="2" s="1"/>
  <c r="N2890" i="2"/>
  <c r="O2890" i="2" s="1"/>
  <c r="R2890" i="2" s="1"/>
  <c r="N2891" i="2"/>
  <c r="O2891" i="2" s="1"/>
  <c r="R2891" i="2" s="1"/>
  <c r="N2892" i="2"/>
  <c r="O2892" i="2" s="1"/>
  <c r="R2892" i="2" s="1"/>
  <c r="N2893" i="2"/>
  <c r="O2893" i="2" s="1"/>
  <c r="R2893" i="2" s="1"/>
  <c r="N2894" i="2"/>
  <c r="O2894" i="2" s="1"/>
  <c r="R2894" i="2" s="1"/>
  <c r="N2895" i="2"/>
  <c r="O2895" i="2" s="1"/>
  <c r="R2895" i="2" s="1"/>
  <c r="N2896" i="2"/>
  <c r="O2896" i="2" s="1"/>
  <c r="R2896" i="2" s="1"/>
  <c r="N2897" i="2"/>
  <c r="O2897" i="2" s="1"/>
  <c r="R2897" i="2" s="1"/>
  <c r="N2898" i="2"/>
  <c r="O2898" i="2" s="1"/>
  <c r="R2898" i="2" s="1"/>
  <c r="N2899" i="2"/>
  <c r="O2899" i="2" s="1"/>
  <c r="R2899" i="2" s="1"/>
  <c r="N2900" i="2"/>
  <c r="O2900" i="2" s="1"/>
  <c r="R2900" i="2" s="1"/>
  <c r="N2901" i="2"/>
  <c r="O2901" i="2" s="1"/>
  <c r="R2901" i="2" s="1"/>
  <c r="N2902" i="2"/>
  <c r="O2902" i="2" s="1"/>
  <c r="R2902" i="2" s="1"/>
  <c r="N2903" i="2"/>
  <c r="O2903" i="2" s="1"/>
  <c r="R2903" i="2" s="1"/>
  <c r="N2904" i="2"/>
  <c r="O2904" i="2" s="1"/>
  <c r="R2904" i="2" s="1"/>
  <c r="N2905" i="2"/>
  <c r="O2905" i="2" s="1"/>
  <c r="R2905" i="2" s="1"/>
  <c r="N2906" i="2"/>
  <c r="O2906" i="2" s="1"/>
  <c r="R2906" i="2" s="1"/>
  <c r="N2907" i="2"/>
  <c r="O2907" i="2" s="1"/>
  <c r="R2907" i="2" s="1"/>
  <c r="N2908" i="2"/>
  <c r="O2908" i="2" s="1"/>
  <c r="R2908" i="2" s="1"/>
  <c r="N2909" i="2"/>
  <c r="O2909" i="2" s="1"/>
  <c r="R2909" i="2" s="1"/>
  <c r="N2910" i="2"/>
  <c r="O2910" i="2" s="1"/>
  <c r="R2910" i="2" s="1"/>
  <c r="N2911" i="2"/>
  <c r="O2911" i="2" s="1"/>
  <c r="R2911" i="2" s="1"/>
  <c r="N2912" i="2"/>
  <c r="O2912" i="2" s="1"/>
  <c r="R2912" i="2" s="1"/>
  <c r="N2913" i="2"/>
  <c r="O2913" i="2" s="1"/>
  <c r="R2913" i="2" s="1"/>
  <c r="N2914" i="2"/>
  <c r="O2914" i="2" s="1"/>
  <c r="R2914" i="2" s="1"/>
  <c r="N2915" i="2"/>
  <c r="O2915" i="2" s="1"/>
  <c r="R2915" i="2" s="1"/>
  <c r="N2916" i="2"/>
  <c r="O2916" i="2" s="1"/>
  <c r="R2916" i="2" s="1"/>
  <c r="N2917" i="2"/>
  <c r="O2917" i="2" s="1"/>
  <c r="R2917" i="2" s="1"/>
  <c r="N2918" i="2"/>
  <c r="O2918" i="2" s="1"/>
  <c r="R2918" i="2" s="1"/>
  <c r="N2919" i="2"/>
  <c r="O2919" i="2" s="1"/>
  <c r="R2919" i="2" s="1"/>
  <c r="N2920" i="2"/>
  <c r="O2920" i="2" s="1"/>
  <c r="R2920" i="2" s="1"/>
  <c r="N2921" i="2"/>
  <c r="O2921" i="2" s="1"/>
  <c r="R2921" i="2" s="1"/>
  <c r="N2922" i="2"/>
  <c r="O2922" i="2" s="1"/>
  <c r="R2922" i="2" s="1"/>
  <c r="N2923" i="2"/>
  <c r="O2923" i="2" s="1"/>
  <c r="R2923" i="2" s="1"/>
  <c r="N2924" i="2"/>
  <c r="O2924" i="2" s="1"/>
  <c r="R2924" i="2" s="1"/>
  <c r="N2925" i="2"/>
  <c r="O2925" i="2" s="1"/>
  <c r="R2925" i="2" s="1"/>
  <c r="N2926" i="2"/>
  <c r="O2926" i="2" s="1"/>
  <c r="R2926" i="2" s="1"/>
  <c r="N2927" i="2"/>
  <c r="O2927" i="2" s="1"/>
  <c r="R2927" i="2" s="1"/>
  <c r="N2928" i="2"/>
  <c r="O2928" i="2" s="1"/>
  <c r="R2928" i="2" s="1"/>
  <c r="N2929" i="2"/>
  <c r="O2929" i="2" s="1"/>
  <c r="R2929" i="2" s="1"/>
  <c r="N2930" i="2"/>
  <c r="O2930" i="2" s="1"/>
  <c r="R2930" i="2" s="1"/>
  <c r="N2931" i="2"/>
  <c r="O2931" i="2" s="1"/>
  <c r="R2931" i="2" s="1"/>
  <c r="N2932" i="2"/>
  <c r="O2932" i="2" s="1"/>
  <c r="R2932" i="2" s="1"/>
  <c r="N2933" i="2"/>
  <c r="O2933" i="2" s="1"/>
  <c r="R2933" i="2" s="1"/>
  <c r="N2934" i="2"/>
  <c r="O2934" i="2" s="1"/>
  <c r="R2934" i="2" s="1"/>
  <c r="N2935" i="2"/>
  <c r="O2935" i="2" s="1"/>
  <c r="R2935" i="2" s="1"/>
  <c r="N2936" i="2"/>
  <c r="O2936" i="2" s="1"/>
  <c r="R2936" i="2" s="1"/>
  <c r="N2937" i="2"/>
  <c r="O2937" i="2" s="1"/>
  <c r="R2937" i="2" s="1"/>
  <c r="N2938" i="2"/>
  <c r="O2938" i="2" s="1"/>
  <c r="R2938" i="2" s="1"/>
  <c r="N2939" i="2"/>
  <c r="O2939" i="2" s="1"/>
  <c r="R2939" i="2" s="1"/>
  <c r="N2940" i="2"/>
  <c r="O2940" i="2" s="1"/>
  <c r="R2940" i="2" s="1"/>
  <c r="N2941" i="2"/>
  <c r="O2941" i="2" s="1"/>
  <c r="R2941" i="2" s="1"/>
  <c r="N2942" i="2"/>
  <c r="O2942" i="2" s="1"/>
  <c r="R2942" i="2" s="1"/>
  <c r="N2943" i="2"/>
  <c r="O2943" i="2" s="1"/>
  <c r="R2943" i="2" s="1"/>
  <c r="N2944" i="2"/>
  <c r="O2944" i="2" s="1"/>
  <c r="R2944" i="2" s="1"/>
  <c r="N2945" i="2"/>
  <c r="O2945" i="2" s="1"/>
  <c r="R2945" i="2" s="1"/>
  <c r="N2946" i="2"/>
  <c r="O2946" i="2" s="1"/>
  <c r="R2946" i="2" s="1"/>
  <c r="N2947" i="2"/>
  <c r="O2947" i="2" s="1"/>
  <c r="R2947" i="2" s="1"/>
  <c r="N2948" i="2"/>
  <c r="O2948" i="2" s="1"/>
  <c r="R2948" i="2" s="1"/>
  <c r="N2949" i="2"/>
  <c r="O2949" i="2" s="1"/>
  <c r="R2949" i="2" s="1"/>
  <c r="N2950" i="2"/>
  <c r="O2950" i="2" s="1"/>
  <c r="R2950" i="2" s="1"/>
  <c r="N2951" i="2"/>
  <c r="O2951" i="2" s="1"/>
  <c r="R2951" i="2" s="1"/>
  <c r="N2952" i="2"/>
  <c r="O2952" i="2" s="1"/>
  <c r="R2952" i="2" s="1"/>
  <c r="N2953" i="2"/>
  <c r="O2953" i="2" s="1"/>
  <c r="R2953" i="2" s="1"/>
  <c r="N2954" i="2"/>
  <c r="O2954" i="2" s="1"/>
  <c r="R2954" i="2" s="1"/>
  <c r="N2955" i="2"/>
  <c r="O2955" i="2" s="1"/>
  <c r="R2955" i="2" s="1"/>
  <c r="N2956" i="2"/>
  <c r="O2956" i="2" s="1"/>
  <c r="R2956" i="2" s="1"/>
  <c r="N2957" i="2"/>
  <c r="O2957" i="2" s="1"/>
  <c r="R2957" i="2" s="1"/>
  <c r="N2958" i="2"/>
  <c r="O2958" i="2" s="1"/>
  <c r="R2958" i="2" s="1"/>
  <c r="N2959" i="2"/>
  <c r="O2959" i="2" s="1"/>
  <c r="R2959" i="2" s="1"/>
  <c r="N2960" i="2"/>
  <c r="O2960" i="2" s="1"/>
  <c r="R2960" i="2" s="1"/>
  <c r="N2961" i="2"/>
  <c r="O2961" i="2" s="1"/>
  <c r="R2961" i="2" s="1"/>
  <c r="N2962" i="2"/>
  <c r="O2962" i="2" s="1"/>
  <c r="R2962" i="2" s="1"/>
  <c r="N2963" i="2"/>
  <c r="O2963" i="2" s="1"/>
  <c r="R2963" i="2" s="1"/>
  <c r="N2964" i="2"/>
  <c r="O2964" i="2" s="1"/>
  <c r="R2964" i="2" s="1"/>
  <c r="N2965" i="2"/>
  <c r="O2965" i="2" s="1"/>
  <c r="R2965" i="2" s="1"/>
  <c r="N2966" i="2"/>
  <c r="O2966" i="2" s="1"/>
  <c r="R2966" i="2" s="1"/>
  <c r="N2967" i="2"/>
  <c r="O2967" i="2" s="1"/>
  <c r="R2967" i="2" s="1"/>
  <c r="N2968" i="2"/>
  <c r="O2968" i="2" s="1"/>
  <c r="R2968" i="2" s="1"/>
  <c r="N2969" i="2"/>
  <c r="O2969" i="2" s="1"/>
  <c r="R2969" i="2" s="1"/>
  <c r="N2970" i="2"/>
  <c r="O2970" i="2" s="1"/>
  <c r="R2970" i="2" s="1"/>
  <c r="N2971" i="2"/>
  <c r="O2971" i="2" s="1"/>
  <c r="R2971" i="2" s="1"/>
  <c r="N2972" i="2"/>
  <c r="O2972" i="2" s="1"/>
  <c r="R2972" i="2" s="1"/>
  <c r="N2973" i="2"/>
  <c r="O2973" i="2" s="1"/>
  <c r="R2973" i="2" s="1"/>
  <c r="N2974" i="2"/>
  <c r="O2974" i="2" s="1"/>
  <c r="R2974" i="2" s="1"/>
  <c r="N2975" i="2"/>
  <c r="O2975" i="2" s="1"/>
  <c r="R2975" i="2" s="1"/>
  <c r="N2976" i="2"/>
  <c r="O2976" i="2" s="1"/>
  <c r="R2976" i="2" s="1"/>
  <c r="N2977" i="2"/>
  <c r="O2977" i="2" s="1"/>
  <c r="R2977" i="2" s="1"/>
  <c r="N2978" i="2"/>
  <c r="O2978" i="2" s="1"/>
  <c r="R2978" i="2" s="1"/>
  <c r="N2979" i="2"/>
  <c r="O2979" i="2" s="1"/>
  <c r="R2979" i="2" s="1"/>
  <c r="N2980" i="2"/>
  <c r="O2980" i="2" s="1"/>
  <c r="R2980" i="2" s="1"/>
  <c r="N2981" i="2"/>
  <c r="O2981" i="2" s="1"/>
  <c r="R2981" i="2" s="1"/>
  <c r="N2982" i="2"/>
  <c r="O2982" i="2" s="1"/>
  <c r="R2982" i="2" s="1"/>
  <c r="N2983" i="2"/>
  <c r="O2983" i="2" s="1"/>
  <c r="R2983" i="2" s="1"/>
  <c r="N2984" i="2"/>
  <c r="O2984" i="2" s="1"/>
  <c r="R2984" i="2" s="1"/>
  <c r="N2985" i="2"/>
  <c r="O2985" i="2" s="1"/>
  <c r="R2985" i="2" s="1"/>
  <c r="N2986" i="2"/>
  <c r="O2986" i="2" s="1"/>
  <c r="R2986" i="2" s="1"/>
  <c r="N2987" i="2"/>
  <c r="O2987" i="2" s="1"/>
  <c r="R2987" i="2" s="1"/>
  <c r="N2988" i="2"/>
  <c r="O2988" i="2" s="1"/>
  <c r="R2988" i="2" s="1"/>
  <c r="N2989" i="2"/>
  <c r="O2989" i="2" s="1"/>
  <c r="R2989" i="2" s="1"/>
  <c r="N2990" i="2"/>
  <c r="O2990" i="2" s="1"/>
  <c r="R2990" i="2" s="1"/>
  <c r="N2991" i="2"/>
  <c r="O2991" i="2" s="1"/>
  <c r="R2991" i="2" s="1"/>
  <c r="N2992" i="2"/>
  <c r="O2992" i="2" s="1"/>
  <c r="R2992" i="2" s="1"/>
  <c r="N2993" i="2"/>
  <c r="O2993" i="2" s="1"/>
  <c r="R2993" i="2" s="1"/>
  <c r="N2994" i="2"/>
  <c r="O2994" i="2" s="1"/>
  <c r="R2994" i="2" s="1"/>
  <c r="N2995" i="2"/>
  <c r="O2995" i="2" s="1"/>
  <c r="R2995" i="2" s="1"/>
  <c r="N2996" i="2"/>
  <c r="O2996" i="2" s="1"/>
  <c r="R2996" i="2" s="1"/>
  <c r="N2997" i="2"/>
  <c r="O2997" i="2" s="1"/>
  <c r="R2997" i="2" s="1"/>
  <c r="N2998" i="2"/>
  <c r="O2998" i="2" s="1"/>
  <c r="R2998" i="2" s="1"/>
  <c r="N2999" i="2"/>
  <c r="O2999" i="2" s="1"/>
  <c r="R2999" i="2" s="1"/>
  <c r="N3000" i="2"/>
  <c r="O3000" i="2" s="1"/>
  <c r="R3000" i="2" s="1"/>
  <c r="N3001" i="2"/>
  <c r="O3001" i="2" s="1"/>
  <c r="R3001" i="2" s="1"/>
  <c r="N3002" i="2"/>
  <c r="O3002" i="2" s="1"/>
  <c r="R3002" i="2" s="1"/>
  <c r="N3003" i="2"/>
  <c r="O3003" i="2" s="1"/>
  <c r="R3003" i="2" s="1"/>
  <c r="N3004" i="2"/>
  <c r="O3004" i="2" s="1"/>
  <c r="R3004" i="2" s="1"/>
  <c r="N3005" i="2"/>
  <c r="O3005" i="2" s="1"/>
  <c r="R3005" i="2" s="1"/>
  <c r="N3006" i="2"/>
  <c r="O3006" i="2" s="1"/>
  <c r="R3006" i="2" s="1"/>
  <c r="N3007" i="2"/>
  <c r="O3007" i="2" s="1"/>
  <c r="R3007" i="2" s="1"/>
  <c r="N3008" i="2"/>
  <c r="O3008" i="2" s="1"/>
  <c r="R3008" i="2" s="1"/>
  <c r="N3009" i="2"/>
  <c r="O3009" i="2" s="1"/>
  <c r="R3009" i="2" s="1"/>
  <c r="N3010" i="2"/>
  <c r="O3010" i="2" s="1"/>
  <c r="R3010" i="2" s="1"/>
  <c r="N3011" i="2"/>
  <c r="O3011" i="2" s="1"/>
  <c r="R3011" i="2" s="1"/>
  <c r="N3012" i="2"/>
  <c r="O3012" i="2" s="1"/>
  <c r="R3012" i="2" s="1"/>
  <c r="N3013" i="2"/>
  <c r="O3013" i="2" s="1"/>
  <c r="R3013" i="2" s="1"/>
  <c r="N3014" i="2"/>
  <c r="O3014" i="2" s="1"/>
  <c r="R3014" i="2" s="1"/>
  <c r="N3015" i="2"/>
  <c r="O3015" i="2" s="1"/>
  <c r="R3015" i="2" s="1"/>
  <c r="N3016" i="2"/>
  <c r="O3016" i="2" s="1"/>
  <c r="R3016" i="2" s="1"/>
  <c r="N3017" i="2"/>
  <c r="O3017" i="2" s="1"/>
  <c r="R3017" i="2" s="1"/>
  <c r="N3018" i="2"/>
  <c r="O3018" i="2" s="1"/>
  <c r="R3018" i="2" s="1"/>
  <c r="N3019" i="2"/>
  <c r="O3019" i="2" s="1"/>
  <c r="R3019" i="2" s="1"/>
  <c r="N3020" i="2"/>
  <c r="O3020" i="2" s="1"/>
  <c r="R3020" i="2" s="1"/>
  <c r="N3021" i="2"/>
  <c r="O3021" i="2" s="1"/>
  <c r="R3021" i="2" s="1"/>
  <c r="N3022" i="2"/>
  <c r="O3022" i="2" s="1"/>
  <c r="R3022" i="2" s="1"/>
  <c r="N3023" i="2"/>
  <c r="O3023" i="2" s="1"/>
  <c r="R3023" i="2" s="1"/>
  <c r="N3024" i="2"/>
  <c r="O3024" i="2" s="1"/>
  <c r="R3024" i="2" s="1"/>
  <c r="N3025" i="2"/>
  <c r="O3025" i="2" s="1"/>
  <c r="R3025" i="2" s="1"/>
  <c r="N3026" i="2"/>
  <c r="O3026" i="2" s="1"/>
  <c r="R3026" i="2" s="1"/>
  <c r="N3027" i="2"/>
  <c r="O3027" i="2" s="1"/>
  <c r="R3027" i="2" s="1"/>
  <c r="N3028" i="2"/>
  <c r="O3028" i="2" s="1"/>
  <c r="R3028" i="2" s="1"/>
  <c r="N3029" i="2"/>
  <c r="O3029" i="2" s="1"/>
  <c r="R3029" i="2" s="1"/>
  <c r="N3030" i="2"/>
  <c r="O3030" i="2" s="1"/>
  <c r="R3030" i="2" s="1"/>
  <c r="N3031" i="2"/>
  <c r="O3031" i="2" s="1"/>
  <c r="R3031" i="2" s="1"/>
  <c r="N3032" i="2"/>
  <c r="O3032" i="2" s="1"/>
  <c r="R3032" i="2" s="1"/>
  <c r="N3033" i="2"/>
  <c r="O3033" i="2" s="1"/>
  <c r="R3033" i="2" s="1"/>
  <c r="N3034" i="2"/>
  <c r="O3034" i="2" s="1"/>
  <c r="R3034" i="2" s="1"/>
  <c r="N3035" i="2"/>
  <c r="O3035" i="2" s="1"/>
  <c r="R3035" i="2" s="1"/>
  <c r="N3036" i="2"/>
  <c r="O3036" i="2" s="1"/>
  <c r="R3036" i="2" s="1"/>
  <c r="N3037" i="2"/>
  <c r="O3037" i="2" s="1"/>
  <c r="R3037" i="2" s="1"/>
  <c r="N3038" i="2"/>
  <c r="O3038" i="2" s="1"/>
  <c r="R3038" i="2" s="1"/>
  <c r="N3039" i="2"/>
  <c r="O3039" i="2" s="1"/>
  <c r="R3039" i="2" s="1"/>
  <c r="N3040" i="2"/>
  <c r="O3040" i="2" s="1"/>
  <c r="R3040" i="2" s="1"/>
  <c r="N3041" i="2"/>
  <c r="O3041" i="2" s="1"/>
  <c r="R3041" i="2" s="1"/>
  <c r="N3042" i="2"/>
  <c r="O3042" i="2" s="1"/>
  <c r="R3042" i="2" s="1"/>
  <c r="N3043" i="2"/>
  <c r="O3043" i="2" s="1"/>
  <c r="R3043" i="2" s="1"/>
  <c r="N3044" i="2"/>
  <c r="O3044" i="2" s="1"/>
  <c r="R3044" i="2" s="1"/>
  <c r="N3045" i="2"/>
  <c r="O3045" i="2" s="1"/>
  <c r="R3045" i="2" s="1"/>
  <c r="N3046" i="2"/>
  <c r="O3046" i="2" s="1"/>
  <c r="R3046" i="2" s="1"/>
  <c r="N3047" i="2"/>
  <c r="O3047" i="2" s="1"/>
  <c r="R3047" i="2" s="1"/>
  <c r="N3048" i="2"/>
  <c r="O3048" i="2" s="1"/>
  <c r="R3048" i="2" s="1"/>
  <c r="N3049" i="2"/>
  <c r="O3049" i="2" s="1"/>
  <c r="R3049" i="2" s="1"/>
  <c r="N3050" i="2"/>
  <c r="O3050" i="2" s="1"/>
  <c r="R3050" i="2" s="1"/>
  <c r="N3051" i="2"/>
  <c r="O3051" i="2" s="1"/>
  <c r="R3051" i="2" s="1"/>
  <c r="N3052" i="2"/>
  <c r="O3052" i="2" s="1"/>
  <c r="R3052" i="2" s="1"/>
  <c r="N3053" i="2"/>
  <c r="O3053" i="2" s="1"/>
  <c r="R3053" i="2" s="1"/>
  <c r="N3054" i="2"/>
  <c r="O3054" i="2" s="1"/>
  <c r="R3054" i="2" s="1"/>
  <c r="N3055" i="2"/>
  <c r="O3055" i="2" s="1"/>
  <c r="R3055" i="2" s="1"/>
  <c r="N3056" i="2"/>
  <c r="O3056" i="2" s="1"/>
  <c r="R3056" i="2" s="1"/>
  <c r="N3057" i="2"/>
  <c r="O3057" i="2" s="1"/>
  <c r="R3057" i="2" s="1"/>
  <c r="N3058" i="2"/>
  <c r="O3058" i="2" s="1"/>
  <c r="R3058" i="2" s="1"/>
  <c r="N3059" i="2"/>
  <c r="O3059" i="2" s="1"/>
  <c r="R3059" i="2" s="1"/>
  <c r="N3060" i="2"/>
  <c r="O3060" i="2" s="1"/>
  <c r="R3060" i="2" s="1"/>
  <c r="N3061" i="2"/>
  <c r="O3061" i="2" s="1"/>
  <c r="R3061" i="2" s="1"/>
  <c r="N3062" i="2"/>
  <c r="O3062" i="2" s="1"/>
  <c r="R3062" i="2" s="1"/>
  <c r="N3063" i="2"/>
  <c r="O3063" i="2" s="1"/>
  <c r="R3063" i="2" s="1"/>
  <c r="N3064" i="2"/>
  <c r="O3064" i="2" s="1"/>
  <c r="R3064" i="2" s="1"/>
  <c r="N3065" i="2"/>
  <c r="O3065" i="2" s="1"/>
  <c r="R3065" i="2" s="1"/>
  <c r="N3066" i="2"/>
  <c r="O3066" i="2" s="1"/>
  <c r="R3066" i="2" s="1"/>
  <c r="N3067" i="2"/>
  <c r="O3067" i="2" s="1"/>
  <c r="R3067" i="2" s="1"/>
  <c r="N3068" i="2"/>
  <c r="O3068" i="2" s="1"/>
  <c r="R3068" i="2" s="1"/>
  <c r="N3069" i="2"/>
  <c r="O3069" i="2" s="1"/>
  <c r="R3069" i="2" s="1"/>
  <c r="N3070" i="2"/>
  <c r="O3070" i="2" s="1"/>
  <c r="R3070" i="2" s="1"/>
  <c r="N3071" i="2"/>
  <c r="O3071" i="2" s="1"/>
  <c r="R3071" i="2" s="1"/>
  <c r="N3072" i="2"/>
  <c r="O3072" i="2" s="1"/>
  <c r="R3072" i="2" s="1"/>
  <c r="N3073" i="2"/>
  <c r="O3073" i="2" s="1"/>
  <c r="R3073" i="2" s="1"/>
  <c r="N3074" i="2"/>
  <c r="O3074" i="2" s="1"/>
  <c r="R3074" i="2" s="1"/>
  <c r="N3075" i="2"/>
  <c r="O3075" i="2" s="1"/>
  <c r="R3075" i="2" s="1"/>
  <c r="N3076" i="2"/>
  <c r="O3076" i="2" s="1"/>
  <c r="R3076" i="2" s="1"/>
  <c r="N3077" i="2"/>
  <c r="O3077" i="2" s="1"/>
  <c r="R3077" i="2" s="1"/>
  <c r="N3078" i="2"/>
  <c r="O3078" i="2" s="1"/>
  <c r="R3078" i="2" s="1"/>
  <c r="N3079" i="2"/>
  <c r="O3079" i="2" s="1"/>
  <c r="R3079" i="2" s="1"/>
  <c r="N3080" i="2"/>
  <c r="O3080" i="2" s="1"/>
  <c r="R3080" i="2" s="1"/>
  <c r="N3081" i="2"/>
  <c r="O3081" i="2" s="1"/>
  <c r="R3081" i="2" s="1"/>
  <c r="N3082" i="2"/>
  <c r="O3082" i="2" s="1"/>
  <c r="R3082" i="2" s="1"/>
  <c r="N3083" i="2"/>
  <c r="O3083" i="2" s="1"/>
  <c r="R3083" i="2" s="1"/>
  <c r="N3084" i="2"/>
  <c r="O3084" i="2" s="1"/>
  <c r="R3084" i="2" s="1"/>
  <c r="N3085" i="2"/>
  <c r="O3085" i="2" s="1"/>
  <c r="R3085" i="2" s="1"/>
  <c r="N3086" i="2"/>
  <c r="O3086" i="2" s="1"/>
  <c r="R3086" i="2" s="1"/>
  <c r="N3087" i="2"/>
  <c r="O3087" i="2" s="1"/>
  <c r="R3087" i="2" s="1"/>
  <c r="N3088" i="2"/>
  <c r="O3088" i="2" s="1"/>
  <c r="R3088" i="2" s="1"/>
  <c r="N3089" i="2"/>
  <c r="O3089" i="2" s="1"/>
  <c r="R3089" i="2" s="1"/>
  <c r="N3090" i="2"/>
  <c r="O3090" i="2" s="1"/>
  <c r="R3090" i="2" s="1"/>
  <c r="N3091" i="2"/>
  <c r="O3091" i="2" s="1"/>
  <c r="R3091" i="2" s="1"/>
  <c r="N3092" i="2"/>
  <c r="O3092" i="2" s="1"/>
  <c r="R3092" i="2" s="1"/>
  <c r="N3093" i="2"/>
  <c r="O3093" i="2" s="1"/>
  <c r="R3093" i="2" s="1"/>
  <c r="N3094" i="2"/>
  <c r="O3094" i="2" s="1"/>
  <c r="R3094" i="2" s="1"/>
  <c r="N3095" i="2"/>
  <c r="O3095" i="2" s="1"/>
  <c r="R3095" i="2" s="1"/>
  <c r="N3096" i="2"/>
  <c r="O3096" i="2" s="1"/>
  <c r="R3096" i="2" s="1"/>
  <c r="N3097" i="2"/>
  <c r="O3097" i="2" s="1"/>
  <c r="R3097" i="2" s="1"/>
  <c r="N3098" i="2"/>
  <c r="O3098" i="2" s="1"/>
  <c r="R3098" i="2" s="1"/>
  <c r="N3099" i="2"/>
  <c r="O3099" i="2" s="1"/>
  <c r="R3099" i="2" s="1"/>
  <c r="N3100" i="2"/>
  <c r="O3100" i="2" s="1"/>
  <c r="R3100" i="2" s="1"/>
  <c r="N3101" i="2"/>
  <c r="O3101" i="2" s="1"/>
  <c r="R3101" i="2" s="1"/>
  <c r="N3102" i="2"/>
  <c r="O3102" i="2" s="1"/>
  <c r="R3102" i="2" s="1"/>
  <c r="N3103" i="2"/>
  <c r="O3103" i="2" s="1"/>
  <c r="R3103" i="2" s="1"/>
  <c r="N3104" i="2"/>
  <c r="O3104" i="2" s="1"/>
  <c r="R3104" i="2" s="1"/>
  <c r="N3105" i="2"/>
  <c r="O3105" i="2" s="1"/>
  <c r="R3105" i="2" s="1"/>
  <c r="N3106" i="2"/>
  <c r="O3106" i="2" s="1"/>
  <c r="R3106" i="2" s="1"/>
  <c r="N3107" i="2"/>
  <c r="O3107" i="2" s="1"/>
  <c r="R3107" i="2" s="1"/>
  <c r="N3108" i="2"/>
  <c r="O3108" i="2" s="1"/>
  <c r="R3108" i="2" s="1"/>
  <c r="N3109" i="2"/>
  <c r="O3109" i="2" s="1"/>
  <c r="R3109" i="2" s="1"/>
  <c r="N3110" i="2"/>
  <c r="O3110" i="2" s="1"/>
  <c r="R3110" i="2" s="1"/>
  <c r="N3111" i="2"/>
  <c r="O3111" i="2" s="1"/>
  <c r="R3111" i="2" s="1"/>
  <c r="N3112" i="2"/>
  <c r="O3112" i="2" s="1"/>
  <c r="R3112" i="2" s="1"/>
  <c r="N3113" i="2"/>
  <c r="O3113" i="2" s="1"/>
  <c r="R3113" i="2" s="1"/>
  <c r="N3114" i="2"/>
  <c r="O3114" i="2" s="1"/>
  <c r="R3114" i="2" s="1"/>
  <c r="N3115" i="2"/>
  <c r="O3115" i="2" s="1"/>
  <c r="R3115" i="2" s="1"/>
  <c r="N3116" i="2"/>
  <c r="O3116" i="2" s="1"/>
  <c r="R3116" i="2" s="1"/>
  <c r="N3117" i="2"/>
  <c r="O3117" i="2" s="1"/>
  <c r="R3117" i="2" s="1"/>
  <c r="N3118" i="2"/>
  <c r="O3118" i="2" s="1"/>
  <c r="R3118" i="2" s="1"/>
  <c r="N3119" i="2"/>
  <c r="O3119" i="2" s="1"/>
  <c r="R3119" i="2" s="1"/>
  <c r="N3120" i="2"/>
  <c r="O3120" i="2" s="1"/>
  <c r="R3120" i="2" s="1"/>
  <c r="N3121" i="2"/>
  <c r="O3121" i="2" s="1"/>
  <c r="R3121" i="2" s="1"/>
  <c r="N3122" i="2"/>
  <c r="O3122" i="2" s="1"/>
  <c r="R3122" i="2" s="1"/>
  <c r="N3123" i="2"/>
  <c r="O3123" i="2" s="1"/>
  <c r="R3123" i="2" s="1"/>
  <c r="N3124" i="2"/>
  <c r="O3124" i="2" s="1"/>
  <c r="R3124" i="2" s="1"/>
  <c r="N3125" i="2"/>
  <c r="O3125" i="2" s="1"/>
  <c r="R3125" i="2" s="1"/>
  <c r="N3126" i="2"/>
  <c r="O3126" i="2" s="1"/>
  <c r="R3126" i="2" s="1"/>
  <c r="N3131" i="2"/>
  <c r="O3131" i="2" s="1"/>
  <c r="R3131" i="2" s="1"/>
  <c r="N3132" i="2"/>
  <c r="O3132" i="2" s="1"/>
  <c r="R3132" i="2" s="1"/>
  <c r="N3133" i="2"/>
  <c r="O3133" i="2" s="1"/>
  <c r="R3133" i="2" s="1"/>
  <c r="N3134" i="2"/>
  <c r="O3134" i="2" s="1"/>
  <c r="R3134" i="2" s="1"/>
  <c r="N3135" i="2"/>
  <c r="O3135" i="2" s="1"/>
  <c r="R3135" i="2" s="1"/>
  <c r="N3136" i="2"/>
  <c r="O3136" i="2" s="1"/>
  <c r="R3136" i="2" s="1"/>
  <c r="N3137" i="2"/>
  <c r="O3137" i="2" s="1"/>
  <c r="R3137" i="2" s="1"/>
  <c r="N3138" i="2"/>
  <c r="O3138" i="2" s="1"/>
  <c r="R3138" i="2" s="1"/>
  <c r="N3139" i="2"/>
  <c r="O3139" i="2" s="1"/>
  <c r="R3139" i="2" s="1"/>
  <c r="N3140" i="2"/>
  <c r="O3140" i="2" s="1"/>
  <c r="R3140" i="2" s="1"/>
  <c r="N3141" i="2"/>
  <c r="O3141" i="2" s="1"/>
  <c r="R3141" i="2" s="1"/>
  <c r="N3142" i="2"/>
  <c r="O3142" i="2" s="1"/>
  <c r="R3142" i="2" s="1"/>
  <c r="N3143" i="2"/>
  <c r="O3143" i="2" s="1"/>
  <c r="R3143" i="2" s="1"/>
  <c r="N3144" i="2"/>
  <c r="O3144" i="2" s="1"/>
  <c r="R3144" i="2" s="1"/>
  <c r="N3145" i="2"/>
  <c r="O3145" i="2" s="1"/>
  <c r="R3145" i="2" s="1"/>
  <c r="N3146" i="2"/>
  <c r="O3146" i="2" s="1"/>
  <c r="R3146" i="2" s="1"/>
  <c r="N3147" i="2"/>
  <c r="O3147" i="2" s="1"/>
  <c r="R3147" i="2" s="1"/>
  <c r="N3148" i="2"/>
  <c r="O3148" i="2" s="1"/>
  <c r="R3148" i="2" s="1"/>
  <c r="N3149" i="2"/>
  <c r="O3149" i="2" s="1"/>
  <c r="R3149" i="2" s="1"/>
  <c r="N3150" i="2"/>
  <c r="O3150" i="2" s="1"/>
  <c r="R3150" i="2" s="1"/>
  <c r="N3151" i="2"/>
  <c r="O3151" i="2" s="1"/>
  <c r="R3151" i="2" s="1"/>
  <c r="N3152" i="2"/>
  <c r="O3152" i="2" s="1"/>
  <c r="R3152" i="2" s="1"/>
  <c r="N3153" i="2"/>
  <c r="O3153" i="2" s="1"/>
  <c r="R3153" i="2" s="1"/>
  <c r="N3154" i="2"/>
  <c r="O3154" i="2" s="1"/>
  <c r="R3154" i="2" s="1"/>
  <c r="N3155" i="2"/>
  <c r="O3155" i="2" s="1"/>
  <c r="R3155" i="2" s="1"/>
  <c r="N3156" i="2"/>
  <c r="O3156" i="2" s="1"/>
  <c r="R3156" i="2" s="1"/>
  <c r="N3157" i="2"/>
  <c r="O3157" i="2" s="1"/>
  <c r="R3157" i="2" s="1"/>
  <c r="N3158" i="2"/>
  <c r="O3158" i="2" s="1"/>
  <c r="R3158" i="2" s="1"/>
  <c r="N3159" i="2"/>
  <c r="O3159" i="2" s="1"/>
  <c r="R3159" i="2" s="1"/>
  <c r="N3160" i="2"/>
  <c r="O3160" i="2" s="1"/>
  <c r="R3160" i="2" s="1"/>
  <c r="N3161" i="2"/>
  <c r="O3161" i="2" s="1"/>
  <c r="R3161" i="2" s="1"/>
  <c r="N3162" i="2"/>
  <c r="O3162" i="2" s="1"/>
  <c r="R3162" i="2" s="1"/>
  <c r="N3163" i="2"/>
  <c r="O3163" i="2" s="1"/>
  <c r="R3163" i="2" s="1"/>
  <c r="N3164" i="2"/>
  <c r="O3164" i="2" s="1"/>
  <c r="R3164" i="2" s="1"/>
  <c r="N3165" i="2"/>
  <c r="O3165" i="2" s="1"/>
  <c r="R3165" i="2" s="1"/>
  <c r="N3166" i="2"/>
  <c r="O3166" i="2" s="1"/>
  <c r="R3166" i="2" s="1"/>
  <c r="N3167" i="2"/>
  <c r="O3167" i="2" s="1"/>
  <c r="R3167" i="2" s="1"/>
  <c r="N3168" i="2"/>
  <c r="O3168" i="2" s="1"/>
  <c r="R3168" i="2" s="1"/>
  <c r="N3169" i="2"/>
  <c r="O3169" i="2" s="1"/>
  <c r="R3169" i="2" s="1"/>
  <c r="N3170" i="2"/>
  <c r="O3170" i="2" s="1"/>
  <c r="R3170" i="2" s="1"/>
  <c r="N3171" i="2"/>
  <c r="O3171" i="2" s="1"/>
  <c r="R3171" i="2" s="1"/>
  <c r="N3172" i="2"/>
  <c r="O3172" i="2" s="1"/>
  <c r="R3172" i="2" s="1"/>
  <c r="N3173" i="2"/>
  <c r="O3173" i="2" s="1"/>
  <c r="R3173" i="2" s="1"/>
  <c r="N3174" i="2"/>
  <c r="O3174" i="2" s="1"/>
  <c r="R3174" i="2" s="1"/>
  <c r="N3175" i="2"/>
  <c r="O3175" i="2" s="1"/>
  <c r="R3175" i="2" s="1"/>
  <c r="N3176" i="2"/>
  <c r="O3176" i="2" s="1"/>
  <c r="R3176" i="2" s="1"/>
  <c r="N3177" i="2"/>
  <c r="O3177" i="2" s="1"/>
  <c r="R3177" i="2" s="1"/>
  <c r="N3178" i="2"/>
  <c r="O3178" i="2" s="1"/>
  <c r="R3178" i="2" s="1"/>
  <c r="N3179" i="2"/>
  <c r="O3179" i="2" s="1"/>
  <c r="R3179" i="2" s="1"/>
  <c r="N3180" i="2"/>
  <c r="O3180" i="2" s="1"/>
  <c r="R3180" i="2" s="1"/>
  <c r="N3181" i="2"/>
  <c r="O3181" i="2" s="1"/>
  <c r="R3181" i="2" s="1"/>
  <c r="N3182" i="2"/>
  <c r="O3182" i="2" s="1"/>
  <c r="R3182" i="2" s="1"/>
  <c r="N3183" i="2"/>
  <c r="O3183" i="2" s="1"/>
  <c r="R3183" i="2" s="1"/>
  <c r="N3184" i="2"/>
  <c r="O3184" i="2" s="1"/>
  <c r="R3184" i="2" s="1"/>
  <c r="N3185" i="2"/>
  <c r="O3185" i="2" s="1"/>
  <c r="R3185" i="2" s="1"/>
  <c r="N3186" i="2"/>
  <c r="O3186" i="2" s="1"/>
  <c r="R3186" i="2" s="1"/>
  <c r="N3187" i="2"/>
  <c r="O3187" i="2" s="1"/>
  <c r="R3187" i="2" s="1"/>
  <c r="N3188" i="2"/>
  <c r="O3188" i="2" s="1"/>
  <c r="R3188" i="2" s="1"/>
  <c r="N3189" i="2"/>
  <c r="O3189" i="2" s="1"/>
  <c r="R3189" i="2" s="1"/>
  <c r="N3190" i="2"/>
  <c r="O3190" i="2" s="1"/>
  <c r="R3190" i="2" s="1"/>
  <c r="N3191" i="2"/>
  <c r="O3191" i="2" s="1"/>
  <c r="R3191" i="2" s="1"/>
  <c r="N3192" i="2"/>
  <c r="O3192" i="2" s="1"/>
  <c r="R3192" i="2" s="1"/>
  <c r="N3193" i="2"/>
  <c r="O3193" i="2" s="1"/>
  <c r="R3193" i="2" s="1"/>
  <c r="N3194" i="2"/>
  <c r="O3194" i="2" s="1"/>
  <c r="R3194" i="2" s="1"/>
  <c r="N3195" i="2"/>
  <c r="O3195" i="2" s="1"/>
  <c r="R3195" i="2" s="1"/>
  <c r="N3196" i="2"/>
  <c r="O3196" i="2" s="1"/>
  <c r="R3196" i="2" s="1"/>
  <c r="N3197" i="2"/>
  <c r="O3197" i="2" s="1"/>
  <c r="R3197" i="2" s="1"/>
  <c r="N3198" i="2"/>
  <c r="O3198" i="2" s="1"/>
  <c r="R3198" i="2" s="1"/>
  <c r="N3199" i="2"/>
  <c r="O3199" i="2" s="1"/>
  <c r="R3199" i="2" s="1"/>
  <c r="N3200" i="2"/>
  <c r="O3200" i="2" s="1"/>
  <c r="R3200" i="2" s="1"/>
  <c r="N3201" i="2"/>
  <c r="O3201" i="2" s="1"/>
  <c r="R3201" i="2" s="1"/>
  <c r="N3202" i="2"/>
  <c r="O3202" i="2" s="1"/>
  <c r="R3202" i="2" s="1"/>
  <c r="N3203" i="2"/>
  <c r="O3203" i="2" s="1"/>
  <c r="R3203" i="2" s="1"/>
  <c r="N3204" i="2"/>
  <c r="O3204" i="2" s="1"/>
  <c r="R3204" i="2" s="1"/>
  <c r="N3205" i="2"/>
  <c r="O3205" i="2" s="1"/>
  <c r="R3205" i="2" s="1"/>
  <c r="N3206" i="2"/>
  <c r="O3206" i="2" s="1"/>
  <c r="R3206" i="2" s="1"/>
  <c r="N3207" i="2"/>
  <c r="O3207" i="2" s="1"/>
  <c r="R3207" i="2" s="1"/>
  <c r="N3208" i="2"/>
  <c r="O3208" i="2" s="1"/>
  <c r="R3208" i="2" s="1"/>
  <c r="N3209" i="2"/>
  <c r="O3209" i="2" s="1"/>
  <c r="R3209" i="2" s="1"/>
  <c r="N3210" i="2"/>
  <c r="O3210" i="2" s="1"/>
  <c r="R3210" i="2" s="1"/>
  <c r="N3211" i="2"/>
  <c r="O3211" i="2" s="1"/>
  <c r="R3211" i="2" s="1"/>
  <c r="N3212" i="2"/>
  <c r="O3212" i="2" s="1"/>
  <c r="R3212" i="2" s="1"/>
  <c r="N3215" i="2"/>
  <c r="O3215" i="2" s="1"/>
  <c r="R3215" i="2" s="1"/>
  <c r="N3217" i="2"/>
  <c r="O3217" i="2" s="1"/>
  <c r="R3217" i="2" s="1"/>
  <c r="N3218" i="2"/>
  <c r="O3218" i="2" s="1"/>
  <c r="R3218" i="2" s="1"/>
  <c r="N3219" i="2"/>
  <c r="O3219" i="2" s="1"/>
  <c r="R3219" i="2" s="1"/>
  <c r="N3220" i="2"/>
  <c r="O3220" i="2" s="1"/>
  <c r="R3220" i="2" s="1"/>
  <c r="N3221" i="2"/>
  <c r="O3221" i="2" s="1"/>
  <c r="R3221" i="2" s="1"/>
  <c r="N3222" i="2"/>
  <c r="O3222" i="2" s="1"/>
  <c r="R3222" i="2" s="1"/>
  <c r="N3223" i="2"/>
  <c r="O3223" i="2" s="1"/>
  <c r="R3223" i="2" s="1"/>
  <c r="N3224" i="2"/>
  <c r="O3224" i="2" s="1"/>
  <c r="R3224" i="2" s="1"/>
  <c r="N3225" i="2"/>
  <c r="O3225" i="2" s="1"/>
  <c r="R3225" i="2" s="1"/>
  <c r="N3226" i="2"/>
  <c r="O3226" i="2" s="1"/>
  <c r="R3226" i="2" s="1"/>
  <c r="N3227" i="2"/>
  <c r="O3227" i="2" s="1"/>
  <c r="R3227" i="2" s="1"/>
  <c r="N3228" i="2"/>
  <c r="O3228" i="2" s="1"/>
  <c r="R3228" i="2" s="1"/>
  <c r="N3229" i="2"/>
  <c r="O3229" i="2" s="1"/>
  <c r="R3229" i="2" s="1"/>
  <c r="N3230" i="2"/>
  <c r="O3230" i="2" s="1"/>
  <c r="R3230" i="2" s="1"/>
  <c r="N3231" i="2"/>
  <c r="O3231" i="2" s="1"/>
  <c r="R3231" i="2" s="1"/>
  <c r="N3232" i="2"/>
  <c r="O3232" i="2" s="1"/>
  <c r="R3232" i="2" s="1"/>
  <c r="N3233" i="2"/>
  <c r="O3233" i="2" s="1"/>
  <c r="R3233" i="2" s="1"/>
  <c r="N3234" i="2"/>
  <c r="O3234" i="2" s="1"/>
  <c r="R3234" i="2" s="1"/>
  <c r="N3235" i="2"/>
  <c r="O3235" i="2" s="1"/>
  <c r="R3235" i="2" s="1"/>
  <c r="N3236" i="2"/>
  <c r="O3236" i="2" s="1"/>
  <c r="R3236" i="2" s="1"/>
  <c r="N3237" i="2"/>
  <c r="O3237" i="2" s="1"/>
  <c r="R3237" i="2" s="1"/>
  <c r="N3238" i="2"/>
  <c r="O3238" i="2" s="1"/>
  <c r="R3238" i="2" s="1"/>
  <c r="N3239" i="2"/>
  <c r="O3239" i="2" s="1"/>
  <c r="R3239" i="2" s="1"/>
  <c r="N3240" i="2"/>
  <c r="O3240" i="2" s="1"/>
  <c r="R3240" i="2" s="1"/>
  <c r="N3241" i="2"/>
  <c r="O3241" i="2" s="1"/>
  <c r="R3241" i="2" s="1"/>
  <c r="N3242" i="2"/>
  <c r="O3242" i="2" s="1"/>
  <c r="R3242" i="2" s="1"/>
  <c r="N3243" i="2"/>
  <c r="O3243" i="2" s="1"/>
  <c r="R3243" i="2" s="1"/>
  <c r="N3244" i="2"/>
  <c r="O3244" i="2" s="1"/>
  <c r="R3244" i="2" s="1"/>
  <c r="N3245" i="2"/>
  <c r="O3245" i="2" s="1"/>
  <c r="R3245" i="2" s="1"/>
  <c r="N3246" i="2"/>
  <c r="O3246" i="2" s="1"/>
  <c r="R3246" i="2" s="1"/>
  <c r="N3247" i="2"/>
  <c r="O3247" i="2" s="1"/>
  <c r="R3247" i="2" s="1"/>
  <c r="N3248" i="2"/>
  <c r="O3248" i="2" s="1"/>
  <c r="R3248" i="2" s="1"/>
  <c r="N3249" i="2"/>
  <c r="O3249" i="2" s="1"/>
  <c r="R3249" i="2" s="1"/>
  <c r="N3250" i="2"/>
  <c r="O3250" i="2" s="1"/>
  <c r="R3250" i="2" s="1"/>
  <c r="N3251" i="2"/>
  <c r="O3251" i="2" s="1"/>
  <c r="R3251" i="2" s="1"/>
  <c r="N3252" i="2"/>
  <c r="O3252" i="2" s="1"/>
  <c r="R3252" i="2" s="1"/>
  <c r="N3253" i="2"/>
  <c r="O3253" i="2" s="1"/>
  <c r="R3253" i="2" s="1"/>
  <c r="N3254" i="2"/>
  <c r="O3254" i="2" s="1"/>
  <c r="R3254" i="2" s="1"/>
  <c r="N3255" i="2"/>
  <c r="O3255" i="2" s="1"/>
  <c r="R3255" i="2" s="1"/>
  <c r="N3256" i="2"/>
  <c r="O3256" i="2" s="1"/>
  <c r="R3256" i="2" s="1"/>
  <c r="N3257" i="2"/>
  <c r="O3257" i="2" s="1"/>
  <c r="R3257" i="2" s="1"/>
  <c r="N3258" i="2"/>
  <c r="O3258" i="2" s="1"/>
  <c r="R3258" i="2" s="1"/>
  <c r="N3259" i="2"/>
  <c r="O3259" i="2" s="1"/>
  <c r="R3259" i="2" s="1"/>
  <c r="N3260" i="2"/>
  <c r="O3260" i="2" s="1"/>
  <c r="R3260" i="2" s="1"/>
  <c r="N3261" i="2"/>
  <c r="O3261" i="2" s="1"/>
  <c r="R3261" i="2" s="1"/>
  <c r="N3262" i="2"/>
  <c r="O3262" i="2" s="1"/>
  <c r="R3262" i="2" s="1"/>
  <c r="N3263" i="2"/>
  <c r="O3263" i="2" s="1"/>
  <c r="R3263" i="2" s="1"/>
  <c r="N3264" i="2"/>
  <c r="O3264" i="2" s="1"/>
  <c r="R3264" i="2" s="1"/>
  <c r="N3265" i="2"/>
  <c r="O3265" i="2" s="1"/>
  <c r="R3265" i="2" s="1"/>
  <c r="N3266" i="2"/>
  <c r="O3266" i="2" s="1"/>
  <c r="R3266" i="2" s="1"/>
  <c r="N3267" i="2"/>
  <c r="O3267" i="2" s="1"/>
  <c r="R3267" i="2" s="1"/>
  <c r="N3268" i="2"/>
  <c r="O3268" i="2" s="1"/>
  <c r="R3268" i="2" s="1"/>
  <c r="N3269" i="2"/>
  <c r="O3269" i="2" s="1"/>
  <c r="R3269" i="2" s="1"/>
  <c r="N3270" i="2"/>
  <c r="O3270" i="2" s="1"/>
  <c r="R3270" i="2" s="1"/>
  <c r="N3271" i="2"/>
  <c r="O3271" i="2" s="1"/>
  <c r="R3271" i="2" s="1"/>
  <c r="N3272" i="2"/>
  <c r="O3272" i="2" s="1"/>
  <c r="R3272" i="2" s="1"/>
  <c r="N3273" i="2"/>
  <c r="O3273" i="2" s="1"/>
  <c r="R3273" i="2" s="1"/>
  <c r="N3274" i="2"/>
  <c r="O3274" i="2" s="1"/>
  <c r="R3274" i="2" s="1"/>
  <c r="N3275" i="2"/>
  <c r="O3275" i="2" s="1"/>
  <c r="R3275" i="2" s="1"/>
  <c r="N3276" i="2"/>
  <c r="O3276" i="2" s="1"/>
  <c r="R3276" i="2" s="1"/>
  <c r="N3277" i="2"/>
  <c r="O3277" i="2" s="1"/>
  <c r="R3277" i="2" s="1"/>
  <c r="N3278" i="2"/>
  <c r="O3278" i="2" s="1"/>
  <c r="R3278" i="2" s="1"/>
  <c r="N3279" i="2"/>
  <c r="O3279" i="2" s="1"/>
  <c r="R3279" i="2" s="1"/>
  <c r="N3280" i="2"/>
  <c r="O3280" i="2" s="1"/>
  <c r="R3280" i="2" s="1"/>
  <c r="N3281" i="2"/>
  <c r="O3281" i="2" s="1"/>
  <c r="R3281" i="2" s="1"/>
  <c r="N3282" i="2"/>
  <c r="O3282" i="2" s="1"/>
  <c r="R3282" i="2" s="1"/>
  <c r="N3283" i="2"/>
  <c r="O3283" i="2" s="1"/>
  <c r="R3283" i="2" s="1"/>
  <c r="N3284" i="2"/>
  <c r="O3284" i="2" s="1"/>
  <c r="R3284" i="2" s="1"/>
  <c r="N3285" i="2"/>
  <c r="O3285" i="2" s="1"/>
  <c r="R3285" i="2" s="1"/>
  <c r="N3286" i="2"/>
  <c r="O3286" i="2" s="1"/>
  <c r="R3286" i="2" s="1"/>
  <c r="N3287" i="2"/>
  <c r="O3287" i="2" s="1"/>
  <c r="R3287" i="2" s="1"/>
  <c r="N3288" i="2"/>
  <c r="O3288" i="2" s="1"/>
  <c r="R3288" i="2" s="1"/>
  <c r="N3289" i="2"/>
  <c r="O3289" i="2" s="1"/>
  <c r="R3289" i="2" s="1"/>
  <c r="N3290" i="2"/>
  <c r="O3290" i="2" s="1"/>
  <c r="R3290" i="2" s="1"/>
  <c r="N3291" i="2"/>
  <c r="O3291" i="2" s="1"/>
  <c r="R3291" i="2" s="1"/>
  <c r="N3292" i="2"/>
  <c r="O3292" i="2" s="1"/>
  <c r="R3292" i="2" s="1"/>
  <c r="N3293" i="2"/>
  <c r="O3293" i="2" s="1"/>
  <c r="R3293" i="2" s="1"/>
  <c r="N3294" i="2"/>
  <c r="O3294" i="2" s="1"/>
  <c r="R3294" i="2" s="1"/>
  <c r="N3295" i="2"/>
  <c r="O3295" i="2" s="1"/>
  <c r="R3295" i="2" s="1"/>
  <c r="N3296" i="2"/>
  <c r="O3296" i="2" s="1"/>
  <c r="R3296" i="2" s="1"/>
  <c r="N3297" i="2"/>
  <c r="O3297" i="2" s="1"/>
  <c r="R3297" i="2" s="1"/>
  <c r="N3298" i="2"/>
  <c r="O3298" i="2" s="1"/>
  <c r="R3298" i="2" s="1"/>
  <c r="N3299" i="2"/>
  <c r="O3299" i="2" s="1"/>
  <c r="R3299" i="2" s="1"/>
  <c r="N3300" i="2"/>
  <c r="O3300" i="2" s="1"/>
  <c r="R3300" i="2" s="1"/>
  <c r="N3301" i="2"/>
  <c r="O3301" i="2" s="1"/>
  <c r="R3301" i="2" s="1"/>
  <c r="N3302" i="2"/>
  <c r="O3302" i="2" s="1"/>
  <c r="R3302" i="2" s="1"/>
  <c r="N3303" i="2"/>
  <c r="O3303" i="2" s="1"/>
  <c r="R3303" i="2" s="1"/>
  <c r="N3304" i="2"/>
  <c r="O3304" i="2" s="1"/>
  <c r="R3304" i="2" s="1"/>
  <c r="N3305" i="2"/>
  <c r="O3305" i="2" s="1"/>
  <c r="R3305" i="2" s="1"/>
  <c r="N3306" i="2"/>
  <c r="O3306" i="2" s="1"/>
  <c r="R3306" i="2" s="1"/>
  <c r="N3307" i="2"/>
  <c r="O3307" i="2" s="1"/>
  <c r="R3307" i="2" s="1"/>
  <c r="N3308" i="2"/>
  <c r="O3308" i="2" s="1"/>
  <c r="R3308" i="2" s="1"/>
  <c r="N3309" i="2"/>
  <c r="O3309" i="2" s="1"/>
  <c r="R3309" i="2" s="1"/>
  <c r="N3310" i="2"/>
  <c r="O3310" i="2" s="1"/>
  <c r="R3310" i="2" s="1"/>
  <c r="N3311" i="2"/>
  <c r="O3311" i="2" s="1"/>
  <c r="R3311" i="2" s="1"/>
  <c r="N3312" i="2"/>
  <c r="O3312" i="2" s="1"/>
  <c r="R3312" i="2" s="1"/>
  <c r="N3313" i="2"/>
  <c r="O3313" i="2" s="1"/>
  <c r="R3313" i="2" s="1"/>
  <c r="N3314" i="2"/>
  <c r="O3314" i="2" s="1"/>
  <c r="R3314" i="2" s="1"/>
  <c r="N3315" i="2"/>
  <c r="O3315" i="2" s="1"/>
  <c r="R3315" i="2" s="1"/>
  <c r="N3316" i="2"/>
  <c r="R3316" i="2" s="1"/>
  <c r="N3317" i="2"/>
  <c r="O3317" i="2" s="1"/>
  <c r="R3317" i="2" s="1"/>
  <c r="N3318" i="2"/>
  <c r="O3318" i="2" s="1"/>
  <c r="R3318" i="2" s="1"/>
  <c r="N3319" i="2"/>
  <c r="O3319" i="2" s="1"/>
  <c r="R3319" i="2" s="1"/>
  <c r="N3320" i="2"/>
  <c r="O3320" i="2" s="1"/>
  <c r="R3320" i="2" s="1"/>
  <c r="N3321" i="2"/>
  <c r="O3321" i="2" s="1"/>
  <c r="R3321" i="2" s="1"/>
  <c r="N3322" i="2"/>
  <c r="O3322" i="2" s="1"/>
  <c r="R3322" i="2" s="1"/>
  <c r="N3323" i="2"/>
  <c r="O3323" i="2" s="1"/>
  <c r="R3323" i="2" s="1"/>
  <c r="N3324" i="2"/>
  <c r="O3324" i="2" s="1"/>
  <c r="R3324" i="2" s="1"/>
  <c r="N3325" i="2"/>
  <c r="O3325" i="2" s="1"/>
  <c r="R3325" i="2" s="1"/>
  <c r="N3326" i="2"/>
  <c r="O3326" i="2" s="1"/>
  <c r="R3326" i="2" s="1"/>
  <c r="N3327" i="2"/>
  <c r="O3327" i="2" s="1"/>
  <c r="R3327" i="2" s="1"/>
  <c r="N3328" i="2"/>
  <c r="O3328" i="2" s="1"/>
  <c r="R3328" i="2" s="1"/>
  <c r="N3329" i="2"/>
  <c r="O3329" i="2" s="1"/>
  <c r="R3329" i="2" s="1"/>
  <c r="N3330" i="2"/>
  <c r="O3330" i="2" s="1"/>
  <c r="R3330" i="2" s="1"/>
  <c r="N3331" i="2"/>
  <c r="O3331" i="2" s="1"/>
  <c r="R3331" i="2" s="1"/>
  <c r="N3332" i="2"/>
  <c r="O3332" i="2" s="1"/>
  <c r="R3332" i="2" s="1"/>
  <c r="N3333" i="2"/>
  <c r="O3333" i="2" s="1"/>
  <c r="R3333" i="2" s="1"/>
  <c r="N3334" i="2"/>
  <c r="O3334" i="2" s="1"/>
  <c r="R3334" i="2" s="1"/>
  <c r="N3335" i="2"/>
  <c r="O3335" i="2" s="1"/>
  <c r="R3335" i="2" s="1"/>
  <c r="N3336" i="2"/>
  <c r="O3336" i="2" s="1"/>
  <c r="R3336" i="2" s="1"/>
  <c r="N3337" i="2"/>
  <c r="O3337" i="2" s="1"/>
  <c r="R3337" i="2" s="1"/>
  <c r="N3338" i="2"/>
  <c r="O3338" i="2" s="1"/>
  <c r="R3338" i="2" s="1"/>
  <c r="N3339" i="2"/>
  <c r="O3339" i="2" s="1"/>
  <c r="R3339" i="2" s="1"/>
  <c r="N3340" i="2"/>
  <c r="O3340" i="2" s="1"/>
  <c r="R3340" i="2" s="1"/>
  <c r="N3341" i="2"/>
  <c r="O3341" i="2" s="1"/>
  <c r="R3341" i="2" s="1"/>
  <c r="N3342" i="2"/>
  <c r="O3342" i="2" s="1"/>
  <c r="R3342" i="2" s="1"/>
  <c r="N3343" i="2"/>
  <c r="O3343" i="2" s="1"/>
  <c r="R3343" i="2" s="1"/>
  <c r="N3344" i="2"/>
  <c r="O3344" i="2" s="1"/>
  <c r="R3344" i="2" s="1"/>
  <c r="N3345" i="2"/>
  <c r="O3345" i="2" s="1"/>
  <c r="R3345" i="2" s="1"/>
  <c r="N3346" i="2"/>
  <c r="O3346" i="2" s="1"/>
  <c r="R3346" i="2" s="1"/>
  <c r="N3347" i="2"/>
  <c r="O3347" i="2" s="1"/>
  <c r="R3347" i="2" s="1"/>
  <c r="N3348" i="2"/>
  <c r="O3348" i="2" s="1"/>
  <c r="R3348" i="2" s="1"/>
  <c r="N3349" i="2"/>
  <c r="O3349" i="2" s="1"/>
  <c r="R3349" i="2" s="1"/>
  <c r="N3350" i="2"/>
  <c r="O3350" i="2" s="1"/>
  <c r="R3350" i="2" s="1"/>
  <c r="N3351" i="2"/>
  <c r="O3351" i="2" s="1"/>
  <c r="R3351" i="2" s="1"/>
  <c r="N3352" i="2"/>
  <c r="O3352" i="2" s="1"/>
  <c r="R3352" i="2" s="1"/>
  <c r="N3353" i="2"/>
  <c r="O3353" i="2" s="1"/>
  <c r="R3353" i="2" s="1"/>
  <c r="N3354" i="2"/>
  <c r="O3354" i="2" s="1"/>
  <c r="R3354" i="2" s="1"/>
  <c r="N3355" i="2"/>
  <c r="O3355" i="2" s="1"/>
  <c r="R3355" i="2" s="1"/>
  <c r="N3356" i="2"/>
  <c r="O3356" i="2" s="1"/>
  <c r="R3356" i="2" s="1"/>
  <c r="N3357" i="2"/>
  <c r="O3357" i="2" s="1"/>
  <c r="R3357" i="2" s="1"/>
  <c r="N3358" i="2"/>
  <c r="O3358" i="2" s="1"/>
  <c r="R3358" i="2" s="1"/>
  <c r="N3359" i="2"/>
  <c r="O3359" i="2" s="1"/>
  <c r="R3359" i="2" s="1"/>
  <c r="N3360" i="2"/>
  <c r="O3360" i="2" s="1"/>
  <c r="R3360" i="2" s="1"/>
  <c r="N3361" i="2"/>
  <c r="O3361" i="2" s="1"/>
  <c r="R3361" i="2" s="1"/>
  <c r="N3362" i="2"/>
  <c r="O3362" i="2" s="1"/>
  <c r="R3362" i="2" s="1"/>
  <c r="N3363" i="2"/>
  <c r="O3363" i="2" s="1"/>
  <c r="R3363" i="2" s="1"/>
  <c r="N3364" i="2"/>
  <c r="O3364" i="2" s="1"/>
  <c r="R3364" i="2" s="1"/>
  <c r="N3365" i="2"/>
  <c r="O3365" i="2" s="1"/>
  <c r="R3365" i="2" s="1"/>
  <c r="N3366" i="2"/>
  <c r="O3366" i="2" s="1"/>
  <c r="R3366" i="2" s="1"/>
  <c r="N3367" i="2"/>
  <c r="O3367" i="2" s="1"/>
  <c r="R3367" i="2" s="1"/>
  <c r="N3368" i="2"/>
  <c r="O3368" i="2" s="1"/>
  <c r="R3368" i="2" s="1"/>
  <c r="N3369" i="2"/>
  <c r="O3369" i="2" s="1"/>
  <c r="R3369" i="2" s="1"/>
  <c r="N3370" i="2"/>
  <c r="O3370" i="2" s="1"/>
  <c r="R3370" i="2" s="1"/>
  <c r="N3371" i="2"/>
  <c r="O3371" i="2" s="1"/>
  <c r="R3371" i="2" s="1"/>
  <c r="N3372" i="2"/>
  <c r="O3372" i="2" s="1"/>
  <c r="R3372" i="2" s="1"/>
  <c r="N3373" i="2"/>
  <c r="O3373" i="2" s="1"/>
  <c r="R3373" i="2" s="1"/>
  <c r="N3374" i="2"/>
  <c r="O3374" i="2" s="1"/>
  <c r="R3374" i="2" s="1"/>
  <c r="N3375" i="2"/>
  <c r="O3375" i="2" s="1"/>
  <c r="R3375" i="2" s="1"/>
  <c r="N3376" i="2"/>
  <c r="O3376" i="2" s="1"/>
  <c r="R3376" i="2" s="1"/>
  <c r="N3377" i="2"/>
  <c r="O3377" i="2" s="1"/>
  <c r="R3377" i="2" s="1"/>
  <c r="N3378" i="2"/>
  <c r="O3378" i="2" s="1"/>
  <c r="R3378" i="2" s="1"/>
  <c r="N3379" i="2"/>
  <c r="O3379" i="2" s="1"/>
  <c r="R3379" i="2" s="1"/>
  <c r="N3380" i="2"/>
  <c r="O3380" i="2" s="1"/>
  <c r="R3380" i="2" s="1"/>
  <c r="N3381" i="2"/>
  <c r="O3381" i="2" s="1"/>
  <c r="R3381" i="2" s="1"/>
  <c r="N3382" i="2"/>
  <c r="O3382" i="2" s="1"/>
  <c r="R3382" i="2" s="1"/>
  <c r="N3383" i="2"/>
  <c r="O3383" i="2" s="1"/>
  <c r="R3383" i="2" s="1"/>
  <c r="N3384" i="2"/>
  <c r="O3384" i="2" s="1"/>
  <c r="R3384" i="2" s="1"/>
  <c r="N3385" i="2"/>
  <c r="O3385" i="2" s="1"/>
  <c r="R3385" i="2" s="1"/>
  <c r="N3386" i="2"/>
  <c r="O3386" i="2" s="1"/>
  <c r="R3386" i="2" s="1"/>
  <c r="N3387" i="2"/>
  <c r="O3387" i="2" s="1"/>
  <c r="R3387" i="2" s="1"/>
  <c r="N3388" i="2"/>
  <c r="O3388" i="2" s="1"/>
  <c r="R3388" i="2" s="1"/>
  <c r="N3389" i="2"/>
  <c r="O3389" i="2" s="1"/>
  <c r="R3389" i="2" s="1"/>
  <c r="N3390" i="2"/>
  <c r="O3390" i="2" s="1"/>
  <c r="R3390" i="2" s="1"/>
  <c r="N3391" i="2"/>
  <c r="O3391" i="2" s="1"/>
  <c r="R3391" i="2" s="1"/>
  <c r="N3392" i="2"/>
  <c r="O3392" i="2" s="1"/>
  <c r="R3392" i="2" s="1"/>
  <c r="N3393" i="2"/>
  <c r="O3393" i="2" s="1"/>
  <c r="R3393" i="2" s="1"/>
  <c r="N3394" i="2"/>
  <c r="O3394" i="2" s="1"/>
  <c r="R3394" i="2" s="1"/>
  <c r="N3395" i="2"/>
  <c r="O3395" i="2" s="1"/>
  <c r="R3395" i="2" s="1"/>
  <c r="N3396" i="2"/>
  <c r="O3396" i="2" s="1"/>
  <c r="R3396" i="2" s="1"/>
  <c r="N3397" i="2"/>
  <c r="O3397" i="2" s="1"/>
  <c r="R3397" i="2" s="1"/>
  <c r="N3398" i="2"/>
  <c r="O3398" i="2" s="1"/>
  <c r="R3398" i="2" s="1"/>
  <c r="N3399" i="2"/>
  <c r="O3399" i="2" s="1"/>
  <c r="R3399" i="2" s="1"/>
  <c r="N3400" i="2"/>
  <c r="O3400" i="2" s="1"/>
  <c r="R3400" i="2" s="1"/>
  <c r="N3401" i="2"/>
  <c r="O3401" i="2" s="1"/>
  <c r="R3401" i="2" s="1"/>
  <c r="N3402" i="2"/>
  <c r="O3402" i="2" s="1"/>
  <c r="R3402" i="2" s="1"/>
  <c r="N3403" i="2"/>
  <c r="O3403" i="2" s="1"/>
  <c r="R3403" i="2" s="1"/>
  <c r="N3404" i="2"/>
  <c r="O3404" i="2" s="1"/>
  <c r="R3404" i="2" s="1"/>
  <c r="N3405" i="2"/>
  <c r="O3405" i="2" s="1"/>
  <c r="R3405" i="2" s="1"/>
  <c r="N3406" i="2"/>
  <c r="O3406" i="2" s="1"/>
  <c r="R3406" i="2" s="1"/>
  <c r="N3407" i="2"/>
  <c r="O3407" i="2" s="1"/>
  <c r="R3407" i="2" s="1"/>
  <c r="N3408" i="2"/>
  <c r="O3408" i="2" s="1"/>
  <c r="R3408" i="2" s="1"/>
  <c r="N3409" i="2"/>
  <c r="O3409" i="2" s="1"/>
  <c r="R3409" i="2" s="1"/>
  <c r="N3410" i="2"/>
  <c r="O3410" i="2" s="1"/>
  <c r="R3410" i="2" s="1"/>
  <c r="N3411" i="2"/>
  <c r="O3411" i="2" s="1"/>
  <c r="R3411" i="2" s="1"/>
  <c r="N3412" i="2"/>
  <c r="O3412" i="2" s="1"/>
  <c r="R3412" i="2" s="1"/>
  <c r="N3413" i="2"/>
  <c r="O3413" i="2" s="1"/>
  <c r="R3413" i="2" s="1"/>
  <c r="N3414" i="2"/>
  <c r="O3414" i="2" s="1"/>
  <c r="R3414" i="2" s="1"/>
  <c r="N3415" i="2"/>
  <c r="O3415" i="2" s="1"/>
  <c r="R3415" i="2" s="1"/>
  <c r="N3416" i="2"/>
  <c r="O3416" i="2" s="1"/>
  <c r="R3416" i="2" s="1"/>
  <c r="N3417" i="2"/>
  <c r="O3417" i="2" s="1"/>
  <c r="R3417" i="2" s="1"/>
  <c r="N3418" i="2"/>
  <c r="O3418" i="2" s="1"/>
  <c r="R3418" i="2" s="1"/>
  <c r="N3419" i="2"/>
  <c r="O3419" i="2" s="1"/>
  <c r="R3419" i="2" s="1"/>
  <c r="N3420" i="2"/>
  <c r="O3420" i="2" s="1"/>
  <c r="R3420" i="2" s="1"/>
  <c r="N3421" i="2"/>
  <c r="O3421" i="2" s="1"/>
  <c r="R3421" i="2" s="1"/>
  <c r="N3422" i="2"/>
  <c r="O3422" i="2" s="1"/>
  <c r="R3422" i="2" s="1"/>
  <c r="N3423" i="2"/>
  <c r="O3423" i="2" s="1"/>
  <c r="R3423" i="2" s="1"/>
  <c r="N3424" i="2"/>
  <c r="O3424" i="2" s="1"/>
  <c r="R3424" i="2" s="1"/>
  <c r="N3425" i="2"/>
  <c r="O3425" i="2" s="1"/>
  <c r="R3425" i="2" s="1"/>
  <c r="N3426" i="2"/>
  <c r="O3426" i="2" s="1"/>
  <c r="R3426" i="2" s="1"/>
  <c r="N3427" i="2"/>
  <c r="O3427" i="2" s="1"/>
  <c r="R3427" i="2" s="1"/>
  <c r="N3428" i="2"/>
  <c r="O3428" i="2" s="1"/>
  <c r="R3428" i="2" s="1"/>
  <c r="N3429" i="2"/>
  <c r="O3429" i="2" s="1"/>
  <c r="R3429" i="2" s="1"/>
  <c r="N3430" i="2"/>
  <c r="O3430" i="2" s="1"/>
  <c r="R3430" i="2" s="1"/>
  <c r="N3431" i="2"/>
  <c r="O3431" i="2" s="1"/>
  <c r="R3431" i="2" s="1"/>
  <c r="N3432" i="2"/>
  <c r="O3432" i="2" s="1"/>
  <c r="R3432" i="2" s="1"/>
  <c r="N3433" i="2"/>
  <c r="O3433" i="2" s="1"/>
  <c r="R3433" i="2" s="1"/>
  <c r="N3434" i="2"/>
  <c r="O3434" i="2" s="1"/>
  <c r="R3434" i="2" s="1"/>
  <c r="N3435" i="2"/>
  <c r="O3435" i="2" s="1"/>
  <c r="R3435" i="2" s="1"/>
  <c r="N3436" i="2"/>
  <c r="O3436" i="2" s="1"/>
  <c r="R3436" i="2" s="1"/>
  <c r="N3437" i="2"/>
  <c r="O3437" i="2" s="1"/>
  <c r="R3437" i="2" s="1"/>
  <c r="N3438" i="2"/>
  <c r="O3438" i="2" s="1"/>
  <c r="R3438" i="2" s="1"/>
  <c r="N3439" i="2"/>
  <c r="O3439" i="2" s="1"/>
  <c r="R3439" i="2" s="1"/>
  <c r="N3440" i="2"/>
  <c r="O3440" i="2" s="1"/>
  <c r="R3440" i="2" s="1"/>
  <c r="N3441" i="2"/>
  <c r="O3441" i="2" s="1"/>
  <c r="R3441" i="2" s="1"/>
  <c r="N3442" i="2"/>
  <c r="O3442" i="2" s="1"/>
  <c r="R3442" i="2" s="1"/>
  <c r="N3443" i="2"/>
  <c r="O3443" i="2" s="1"/>
  <c r="R3443" i="2" s="1"/>
  <c r="N3444" i="2"/>
  <c r="O3444" i="2" s="1"/>
  <c r="R3444" i="2" s="1"/>
  <c r="N3445" i="2"/>
  <c r="O3445" i="2" s="1"/>
  <c r="R3445" i="2" s="1"/>
  <c r="N3446" i="2"/>
  <c r="O3446" i="2" s="1"/>
  <c r="R3446" i="2" s="1"/>
  <c r="N3447" i="2"/>
  <c r="O3447" i="2" s="1"/>
  <c r="R3447" i="2" s="1"/>
  <c r="N3448" i="2"/>
  <c r="O3448" i="2" s="1"/>
  <c r="R3448" i="2" s="1"/>
  <c r="N3449" i="2"/>
  <c r="O3449" i="2" s="1"/>
  <c r="R3449" i="2" s="1"/>
  <c r="N3450" i="2"/>
  <c r="O3450" i="2" s="1"/>
  <c r="R3450" i="2" s="1"/>
  <c r="N3451" i="2"/>
  <c r="O3451" i="2" s="1"/>
  <c r="R3451" i="2" s="1"/>
  <c r="N3452" i="2"/>
  <c r="O3452" i="2" s="1"/>
  <c r="R3452" i="2" s="1"/>
  <c r="N3453" i="2"/>
  <c r="O3453" i="2" s="1"/>
  <c r="R3453" i="2" s="1"/>
  <c r="N3454" i="2"/>
  <c r="O3454" i="2" s="1"/>
  <c r="R3454" i="2" s="1"/>
  <c r="N3455" i="2"/>
  <c r="O3455" i="2" s="1"/>
  <c r="R3455" i="2" s="1"/>
  <c r="N3456" i="2"/>
  <c r="O3456" i="2" s="1"/>
  <c r="R3456" i="2" s="1"/>
  <c r="N3457" i="2"/>
  <c r="O3457" i="2" s="1"/>
  <c r="R3457" i="2" s="1"/>
  <c r="N3458" i="2"/>
  <c r="O3458" i="2" s="1"/>
  <c r="R3458" i="2" s="1"/>
  <c r="N3459" i="2"/>
  <c r="O3459" i="2" s="1"/>
  <c r="R3459" i="2" s="1"/>
  <c r="N3460" i="2"/>
  <c r="O3460" i="2" s="1"/>
  <c r="R3460" i="2" s="1"/>
  <c r="N3461" i="2"/>
  <c r="O3461" i="2" s="1"/>
  <c r="R3461" i="2" s="1"/>
  <c r="N3462" i="2"/>
  <c r="O3462" i="2" s="1"/>
  <c r="R3462" i="2" s="1"/>
  <c r="N3463" i="2"/>
  <c r="O3463" i="2" s="1"/>
  <c r="R3463" i="2" s="1"/>
  <c r="N3464" i="2"/>
  <c r="O3464" i="2" s="1"/>
  <c r="R3464" i="2" s="1"/>
  <c r="N3465" i="2"/>
  <c r="O3465" i="2" s="1"/>
  <c r="R3465" i="2" s="1"/>
  <c r="N3466" i="2"/>
  <c r="O3466" i="2" s="1"/>
  <c r="R3466" i="2" s="1"/>
  <c r="N3467" i="2"/>
  <c r="O3467" i="2" s="1"/>
  <c r="R3467" i="2" s="1"/>
  <c r="N3468" i="2"/>
  <c r="O3468" i="2" s="1"/>
  <c r="R3468" i="2" s="1"/>
  <c r="N3469" i="2"/>
  <c r="O3469" i="2" s="1"/>
  <c r="R3469" i="2" s="1"/>
  <c r="N3470" i="2"/>
  <c r="O3470" i="2" s="1"/>
  <c r="R3470" i="2" s="1"/>
  <c r="N3471" i="2"/>
  <c r="O3471" i="2" s="1"/>
  <c r="R3471" i="2" s="1"/>
  <c r="N3472" i="2"/>
  <c r="O3472" i="2" s="1"/>
  <c r="R3472" i="2" s="1"/>
  <c r="N3473" i="2"/>
  <c r="O3473" i="2" s="1"/>
  <c r="R3473" i="2" s="1"/>
  <c r="N3474" i="2"/>
  <c r="O3474" i="2" s="1"/>
  <c r="R3474" i="2" s="1"/>
  <c r="N3475" i="2"/>
  <c r="O3475" i="2" s="1"/>
  <c r="R3475" i="2" s="1"/>
  <c r="N3476" i="2"/>
  <c r="O3476" i="2" s="1"/>
  <c r="R3476" i="2" s="1"/>
  <c r="N3477" i="2"/>
  <c r="O3477" i="2" s="1"/>
  <c r="R3477" i="2" s="1"/>
  <c r="N3478" i="2"/>
  <c r="O3478" i="2" s="1"/>
  <c r="R3478" i="2" s="1"/>
  <c r="N3479" i="2"/>
  <c r="O3479" i="2" s="1"/>
  <c r="R3479" i="2" s="1"/>
  <c r="N3480" i="2"/>
  <c r="O3480" i="2" s="1"/>
  <c r="R3480" i="2" s="1"/>
  <c r="N3481" i="2"/>
  <c r="O3481" i="2" s="1"/>
  <c r="R3481" i="2" s="1"/>
  <c r="N3482" i="2"/>
  <c r="O3482" i="2" s="1"/>
  <c r="R3482" i="2" s="1"/>
  <c r="N3483" i="2"/>
  <c r="O3483" i="2" s="1"/>
  <c r="R3483" i="2" s="1"/>
  <c r="N3484" i="2"/>
  <c r="O3484" i="2" s="1"/>
  <c r="R3484" i="2" s="1"/>
  <c r="N3485" i="2"/>
  <c r="O3485" i="2" s="1"/>
  <c r="R3485" i="2" s="1"/>
  <c r="N3486" i="2"/>
  <c r="O3486" i="2" s="1"/>
  <c r="R3486" i="2" s="1"/>
  <c r="N3487" i="2"/>
  <c r="O3487" i="2" s="1"/>
  <c r="R3487" i="2" s="1"/>
  <c r="N3488" i="2"/>
  <c r="O3488" i="2" s="1"/>
  <c r="R3488" i="2" s="1"/>
  <c r="N3489" i="2"/>
  <c r="O3489" i="2" s="1"/>
  <c r="R3489" i="2" s="1"/>
  <c r="N3490" i="2"/>
  <c r="O3490" i="2" s="1"/>
  <c r="R3490" i="2" s="1"/>
  <c r="N3491" i="2"/>
  <c r="O3491" i="2" s="1"/>
  <c r="R3491" i="2" s="1"/>
  <c r="N3492" i="2"/>
  <c r="O3492" i="2" s="1"/>
  <c r="R3492" i="2" s="1"/>
  <c r="N3493" i="2"/>
  <c r="O3493" i="2" s="1"/>
  <c r="R3493" i="2" s="1"/>
  <c r="N3494" i="2"/>
  <c r="O3494" i="2" s="1"/>
  <c r="R3494" i="2" s="1"/>
  <c r="N3495" i="2"/>
  <c r="O3495" i="2" s="1"/>
  <c r="R3495" i="2" s="1"/>
  <c r="N3496" i="2"/>
  <c r="O3496" i="2" s="1"/>
  <c r="R3496" i="2" s="1"/>
  <c r="N3497" i="2"/>
  <c r="O3497" i="2" s="1"/>
  <c r="R3497" i="2" s="1"/>
  <c r="N3498" i="2"/>
  <c r="O3498" i="2" s="1"/>
  <c r="R3498" i="2" s="1"/>
  <c r="N3499" i="2"/>
  <c r="O3499" i="2" s="1"/>
  <c r="R3499" i="2" s="1"/>
  <c r="N3500" i="2"/>
  <c r="O3500" i="2" s="1"/>
  <c r="R3500" i="2" s="1"/>
  <c r="N3501" i="2"/>
  <c r="O3501" i="2" s="1"/>
  <c r="R3501" i="2" s="1"/>
  <c r="N3502" i="2"/>
  <c r="O3502" i="2" s="1"/>
  <c r="R3502" i="2" s="1"/>
  <c r="N3503" i="2"/>
  <c r="O3503" i="2" s="1"/>
  <c r="R3503" i="2" s="1"/>
  <c r="N3504" i="2"/>
  <c r="O3504" i="2" s="1"/>
  <c r="R3504" i="2" s="1"/>
  <c r="N3505" i="2"/>
  <c r="O3505" i="2" s="1"/>
  <c r="R3505" i="2" s="1"/>
  <c r="N3506" i="2"/>
  <c r="O3506" i="2" s="1"/>
  <c r="R3506" i="2" s="1"/>
  <c r="N3507" i="2"/>
  <c r="O3507" i="2" s="1"/>
  <c r="R3507" i="2" s="1"/>
  <c r="N3508" i="2"/>
  <c r="O3508" i="2" s="1"/>
  <c r="R3508" i="2" s="1"/>
  <c r="N3509" i="2"/>
  <c r="O3509" i="2" s="1"/>
  <c r="R3509" i="2" s="1"/>
  <c r="N3510" i="2"/>
  <c r="O3510" i="2" s="1"/>
  <c r="R3510" i="2" s="1"/>
  <c r="N3511" i="2"/>
  <c r="O3511" i="2" s="1"/>
  <c r="R3511" i="2" s="1"/>
  <c r="N3512" i="2"/>
  <c r="O3512" i="2" s="1"/>
  <c r="R3512" i="2" s="1"/>
  <c r="N3513" i="2"/>
  <c r="O3513" i="2" s="1"/>
  <c r="R3513" i="2" s="1"/>
  <c r="N3514" i="2"/>
  <c r="O3514" i="2" s="1"/>
  <c r="R3514" i="2" s="1"/>
  <c r="N3515" i="2"/>
  <c r="O3515" i="2" s="1"/>
  <c r="R3515" i="2" s="1"/>
  <c r="N3516" i="2"/>
  <c r="O3516" i="2" s="1"/>
  <c r="R3516" i="2" s="1"/>
  <c r="N3517" i="2"/>
  <c r="O3517" i="2" s="1"/>
  <c r="R3517" i="2" s="1"/>
  <c r="N3518" i="2"/>
  <c r="O3518" i="2" s="1"/>
  <c r="R3518" i="2" s="1"/>
  <c r="N3519" i="2"/>
  <c r="O3519" i="2" s="1"/>
  <c r="R3519" i="2" s="1"/>
  <c r="N3520" i="2"/>
  <c r="O3520" i="2" s="1"/>
  <c r="R3520" i="2" s="1"/>
  <c r="N3521" i="2"/>
  <c r="O3521" i="2" s="1"/>
  <c r="R3521" i="2" s="1"/>
  <c r="N3522" i="2"/>
  <c r="O3522" i="2" s="1"/>
  <c r="R3522" i="2" s="1"/>
  <c r="N3523" i="2"/>
  <c r="O3523" i="2" s="1"/>
  <c r="R3523" i="2" s="1"/>
  <c r="N3524" i="2"/>
  <c r="O3524" i="2" s="1"/>
  <c r="R3524" i="2" s="1"/>
  <c r="N3525" i="2"/>
  <c r="O3525" i="2" s="1"/>
  <c r="R3525" i="2" s="1"/>
  <c r="N3526" i="2"/>
  <c r="O3526" i="2" s="1"/>
  <c r="R3526" i="2" s="1"/>
  <c r="N3527" i="2"/>
  <c r="O3527" i="2" s="1"/>
  <c r="R3527" i="2" s="1"/>
  <c r="N3528" i="2"/>
  <c r="O3528" i="2" s="1"/>
  <c r="R3528" i="2" s="1"/>
  <c r="N3529" i="2"/>
  <c r="O3529" i="2" s="1"/>
  <c r="R3529" i="2" s="1"/>
  <c r="N3530" i="2"/>
  <c r="O3530" i="2" s="1"/>
  <c r="R3530" i="2" s="1"/>
  <c r="N3531" i="2"/>
  <c r="O3531" i="2" s="1"/>
  <c r="R3531" i="2" s="1"/>
  <c r="N3532" i="2"/>
  <c r="O3532" i="2" s="1"/>
  <c r="R3532" i="2" s="1"/>
  <c r="N3533" i="2"/>
  <c r="O3533" i="2" s="1"/>
  <c r="R3533" i="2" s="1"/>
  <c r="N3534" i="2"/>
  <c r="O3534" i="2" s="1"/>
  <c r="R3534" i="2" s="1"/>
  <c r="N3535" i="2"/>
  <c r="O3535" i="2" s="1"/>
  <c r="R3535" i="2" s="1"/>
  <c r="N3536" i="2"/>
  <c r="O3536" i="2" s="1"/>
  <c r="R3536" i="2" s="1"/>
  <c r="N3537" i="2"/>
  <c r="O3537" i="2" s="1"/>
  <c r="R3537" i="2" s="1"/>
  <c r="N3538" i="2"/>
  <c r="O3538" i="2" s="1"/>
  <c r="R3538" i="2" s="1"/>
  <c r="N3539" i="2"/>
  <c r="O3539" i="2" s="1"/>
  <c r="R3539" i="2" s="1"/>
  <c r="N3540" i="2"/>
  <c r="O3540" i="2" s="1"/>
  <c r="R3540" i="2" s="1"/>
  <c r="N3541" i="2"/>
  <c r="O3541" i="2" s="1"/>
  <c r="R3541" i="2" s="1"/>
  <c r="N3542" i="2"/>
  <c r="O3542" i="2" s="1"/>
  <c r="R3542" i="2" s="1"/>
  <c r="N3543" i="2"/>
  <c r="O3543" i="2" s="1"/>
  <c r="R3543" i="2" s="1"/>
  <c r="N3544" i="2"/>
  <c r="O3544" i="2" s="1"/>
  <c r="R3544" i="2" s="1"/>
  <c r="N3545" i="2"/>
  <c r="O3545" i="2" s="1"/>
  <c r="R3545" i="2" s="1"/>
  <c r="N3546" i="2"/>
  <c r="O3546" i="2" s="1"/>
  <c r="R3546" i="2" s="1"/>
  <c r="N3547" i="2"/>
  <c r="O3547" i="2" s="1"/>
  <c r="R3547" i="2" s="1"/>
  <c r="N3548" i="2"/>
  <c r="O3548" i="2" s="1"/>
  <c r="R3548" i="2" s="1"/>
  <c r="N3549" i="2"/>
  <c r="O3549" i="2" s="1"/>
  <c r="R3549" i="2" s="1"/>
  <c r="N3550" i="2"/>
  <c r="O3550" i="2" s="1"/>
  <c r="R3550" i="2" s="1"/>
  <c r="N3551" i="2"/>
  <c r="O3551" i="2" s="1"/>
  <c r="R3551" i="2" s="1"/>
  <c r="N3552" i="2"/>
  <c r="O3552" i="2" s="1"/>
  <c r="R3552" i="2" s="1"/>
  <c r="N3553" i="2"/>
  <c r="O3553" i="2" s="1"/>
  <c r="R3553" i="2" s="1"/>
  <c r="N3554" i="2"/>
  <c r="O3554" i="2" s="1"/>
  <c r="R3554" i="2" s="1"/>
  <c r="N3555" i="2"/>
  <c r="O3555" i="2" s="1"/>
  <c r="R3555" i="2" s="1"/>
  <c r="N3556" i="2"/>
  <c r="O3556" i="2" s="1"/>
  <c r="R3556" i="2" s="1"/>
  <c r="N3557" i="2"/>
  <c r="O3557" i="2" s="1"/>
  <c r="R3557" i="2" s="1"/>
  <c r="N3558" i="2"/>
  <c r="O3558" i="2" s="1"/>
  <c r="R3558" i="2" s="1"/>
  <c r="N3559" i="2"/>
  <c r="O3559" i="2" s="1"/>
  <c r="R3559" i="2" s="1"/>
  <c r="N3560" i="2"/>
  <c r="O3560" i="2" s="1"/>
  <c r="R3560" i="2" s="1"/>
  <c r="N3561" i="2"/>
  <c r="O3561" i="2" s="1"/>
  <c r="R3561" i="2" s="1"/>
  <c r="N3562" i="2"/>
  <c r="O3562" i="2" s="1"/>
  <c r="R3562" i="2" s="1"/>
  <c r="N3563" i="2"/>
  <c r="O3563" i="2" s="1"/>
  <c r="R3563" i="2" s="1"/>
  <c r="N3564" i="2"/>
  <c r="O3564" i="2" s="1"/>
  <c r="R3564" i="2" s="1"/>
  <c r="N3565" i="2"/>
  <c r="O3565" i="2" s="1"/>
  <c r="R3565" i="2" s="1"/>
  <c r="N3566" i="2"/>
  <c r="O3566" i="2" s="1"/>
  <c r="R3566" i="2" s="1"/>
  <c r="N3567" i="2"/>
  <c r="O3567" i="2" s="1"/>
  <c r="R3567" i="2" s="1"/>
  <c r="N3568" i="2"/>
  <c r="O3568" i="2" s="1"/>
  <c r="R3568" i="2" s="1"/>
  <c r="N3569" i="2"/>
  <c r="O3569" i="2" s="1"/>
  <c r="R3569" i="2" s="1"/>
  <c r="N3570" i="2"/>
  <c r="O3570" i="2" s="1"/>
  <c r="R3570" i="2" s="1"/>
  <c r="N3571" i="2"/>
  <c r="O3571" i="2" s="1"/>
  <c r="R3571" i="2" s="1"/>
  <c r="N3572" i="2"/>
  <c r="O3572" i="2" s="1"/>
  <c r="R3572" i="2" s="1"/>
  <c r="N3573" i="2"/>
  <c r="O3573" i="2" s="1"/>
  <c r="R3573" i="2" s="1"/>
  <c r="N3574" i="2"/>
  <c r="O3574" i="2" s="1"/>
  <c r="R3574" i="2" s="1"/>
  <c r="N3575" i="2"/>
  <c r="O3575" i="2" s="1"/>
  <c r="R3575" i="2" s="1"/>
  <c r="N3576" i="2"/>
  <c r="O3576" i="2" s="1"/>
  <c r="R3576" i="2" s="1"/>
  <c r="N3577" i="2"/>
  <c r="O3577" i="2" s="1"/>
  <c r="R3577" i="2" s="1"/>
  <c r="N3578" i="2"/>
  <c r="O3578" i="2" s="1"/>
  <c r="R3578" i="2" s="1"/>
  <c r="N3579" i="2"/>
  <c r="O3579" i="2" s="1"/>
  <c r="R3579" i="2" s="1"/>
  <c r="N3580" i="2"/>
  <c r="O3580" i="2" s="1"/>
  <c r="R3580" i="2" s="1"/>
  <c r="N3581" i="2"/>
  <c r="O3581" i="2" s="1"/>
  <c r="R3581" i="2" s="1"/>
  <c r="N3582" i="2"/>
  <c r="O3582" i="2" s="1"/>
  <c r="R3582" i="2" s="1"/>
  <c r="N3583" i="2"/>
  <c r="O3583" i="2" s="1"/>
  <c r="R3583" i="2" s="1"/>
  <c r="N3584" i="2"/>
  <c r="O3584" i="2" s="1"/>
  <c r="R3584" i="2" s="1"/>
  <c r="N3585" i="2"/>
  <c r="O3585" i="2" s="1"/>
  <c r="R3585" i="2" s="1"/>
  <c r="N3586" i="2"/>
  <c r="O3586" i="2" s="1"/>
  <c r="R3586" i="2" s="1"/>
  <c r="N3587" i="2"/>
  <c r="O3587" i="2" s="1"/>
  <c r="R3587" i="2" s="1"/>
  <c r="N3588" i="2"/>
  <c r="O3588" i="2" s="1"/>
  <c r="R3588" i="2" s="1"/>
  <c r="N3589" i="2"/>
  <c r="O3589" i="2" s="1"/>
  <c r="R3589" i="2" s="1"/>
  <c r="N3590" i="2"/>
  <c r="O3590" i="2" s="1"/>
  <c r="R3590" i="2" s="1"/>
  <c r="N3591" i="2"/>
  <c r="O3591" i="2" s="1"/>
  <c r="R3591" i="2" s="1"/>
  <c r="N3592" i="2"/>
  <c r="O3592" i="2" s="1"/>
  <c r="R3592" i="2" s="1"/>
  <c r="N3593" i="2"/>
  <c r="O3593" i="2" s="1"/>
  <c r="R3593" i="2" s="1"/>
  <c r="N3594" i="2"/>
  <c r="O3594" i="2" s="1"/>
  <c r="R3594" i="2" s="1"/>
  <c r="N3595" i="2"/>
  <c r="O3595" i="2" s="1"/>
  <c r="R3595" i="2" s="1"/>
  <c r="N3596" i="2"/>
  <c r="O3596" i="2" s="1"/>
  <c r="R3596" i="2" s="1"/>
  <c r="N3597" i="2"/>
  <c r="O3597" i="2" s="1"/>
  <c r="R3597" i="2" s="1"/>
  <c r="N3598" i="2"/>
  <c r="O3598" i="2" s="1"/>
  <c r="R3598" i="2" s="1"/>
  <c r="N3599" i="2"/>
  <c r="O3599" i="2" s="1"/>
  <c r="R3599" i="2" s="1"/>
  <c r="N3600" i="2"/>
  <c r="O3600" i="2" s="1"/>
  <c r="R3600" i="2" s="1"/>
  <c r="N3601" i="2"/>
  <c r="O3601" i="2" s="1"/>
  <c r="R3601" i="2" s="1"/>
  <c r="N3602" i="2"/>
  <c r="O3602" i="2" s="1"/>
  <c r="R3602" i="2" s="1"/>
  <c r="N3603" i="2"/>
  <c r="O3603" i="2" s="1"/>
  <c r="R3603" i="2" s="1"/>
  <c r="N3604" i="2"/>
  <c r="O3604" i="2" s="1"/>
  <c r="R3604" i="2" s="1"/>
  <c r="N3605" i="2"/>
  <c r="O3605" i="2" s="1"/>
  <c r="R3605" i="2" s="1"/>
  <c r="N3606" i="2"/>
  <c r="O3606" i="2" s="1"/>
  <c r="R3606" i="2" s="1"/>
  <c r="N3607" i="2"/>
  <c r="O3607" i="2" s="1"/>
  <c r="R3607" i="2" s="1"/>
  <c r="N3608" i="2"/>
  <c r="O3608" i="2" s="1"/>
  <c r="R3608" i="2" s="1"/>
  <c r="N3609" i="2"/>
  <c r="O3609" i="2" s="1"/>
  <c r="R3609" i="2" s="1"/>
  <c r="N3610" i="2"/>
  <c r="O3610" i="2" s="1"/>
  <c r="R3610" i="2" s="1"/>
  <c r="N3611" i="2"/>
  <c r="O3611" i="2" s="1"/>
  <c r="R3611" i="2" s="1"/>
  <c r="N3612" i="2"/>
  <c r="O3612" i="2" s="1"/>
  <c r="R3612" i="2" s="1"/>
  <c r="N3613" i="2"/>
  <c r="O3613" i="2" s="1"/>
  <c r="R3613" i="2" s="1"/>
  <c r="N3614" i="2"/>
  <c r="O3614" i="2" s="1"/>
  <c r="R3614" i="2" s="1"/>
  <c r="N3615" i="2"/>
  <c r="O3615" i="2" s="1"/>
  <c r="R3615" i="2" s="1"/>
  <c r="N3616" i="2"/>
  <c r="O3616" i="2" s="1"/>
  <c r="R3616" i="2" s="1"/>
  <c r="N3617" i="2"/>
  <c r="O3617" i="2" s="1"/>
  <c r="R3617" i="2" s="1"/>
  <c r="N3618" i="2"/>
  <c r="O3618" i="2" s="1"/>
  <c r="R3618" i="2" s="1"/>
  <c r="N3619" i="2"/>
  <c r="O3619" i="2" s="1"/>
  <c r="R3619" i="2" s="1"/>
  <c r="N3620" i="2"/>
  <c r="O3620" i="2" s="1"/>
  <c r="R3620" i="2" s="1"/>
  <c r="N3621" i="2"/>
  <c r="O3621" i="2" s="1"/>
  <c r="R3621" i="2" s="1"/>
  <c r="N3622" i="2"/>
  <c r="O3622" i="2" s="1"/>
  <c r="R3622" i="2" s="1"/>
  <c r="N3623" i="2"/>
  <c r="O3623" i="2" s="1"/>
  <c r="R3623" i="2" s="1"/>
  <c r="N3624" i="2"/>
  <c r="O3624" i="2" s="1"/>
  <c r="R3624" i="2" s="1"/>
  <c r="N3625" i="2"/>
  <c r="O3625" i="2" s="1"/>
  <c r="R3625" i="2" s="1"/>
  <c r="N3626" i="2"/>
  <c r="O3626" i="2" s="1"/>
  <c r="R3626" i="2" s="1"/>
  <c r="N3627" i="2"/>
  <c r="O3627" i="2" s="1"/>
  <c r="R3627" i="2" s="1"/>
  <c r="N3628" i="2"/>
  <c r="O3628" i="2" s="1"/>
  <c r="R3628" i="2" s="1"/>
  <c r="N3629" i="2"/>
  <c r="O3629" i="2" s="1"/>
  <c r="R3629" i="2" s="1"/>
  <c r="N3630" i="2"/>
  <c r="O3630" i="2" s="1"/>
  <c r="R3630" i="2" s="1"/>
  <c r="N3631" i="2"/>
  <c r="O3631" i="2" s="1"/>
  <c r="R3631" i="2" s="1"/>
  <c r="N3632" i="2"/>
  <c r="O3632" i="2" s="1"/>
  <c r="R3632" i="2" s="1"/>
  <c r="N3633" i="2"/>
  <c r="O3633" i="2" s="1"/>
  <c r="R3633" i="2" s="1"/>
  <c r="N3634" i="2"/>
  <c r="O3634" i="2" s="1"/>
  <c r="R3634" i="2" s="1"/>
  <c r="N3635" i="2"/>
  <c r="O3635" i="2" s="1"/>
  <c r="R3635" i="2" s="1"/>
  <c r="N3636" i="2"/>
  <c r="O3636" i="2" s="1"/>
  <c r="R3636" i="2" s="1"/>
  <c r="N3637" i="2"/>
  <c r="O3637" i="2" s="1"/>
  <c r="R3637" i="2" s="1"/>
  <c r="N3638" i="2"/>
  <c r="O3638" i="2" s="1"/>
  <c r="R3638" i="2" s="1"/>
  <c r="N3639" i="2"/>
  <c r="O3639" i="2" s="1"/>
  <c r="R3639" i="2" s="1"/>
  <c r="N3640" i="2"/>
  <c r="O3640" i="2" s="1"/>
  <c r="R3640" i="2" s="1"/>
  <c r="N3641" i="2"/>
  <c r="O3641" i="2" s="1"/>
  <c r="R3641" i="2" s="1"/>
  <c r="N3642" i="2"/>
  <c r="O3642" i="2" s="1"/>
  <c r="R3642" i="2" s="1"/>
  <c r="N3643" i="2"/>
  <c r="O3643" i="2" s="1"/>
  <c r="R3643" i="2" s="1"/>
  <c r="N3644" i="2"/>
  <c r="O3644" i="2" s="1"/>
  <c r="R3644" i="2" s="1"/>
  <c r="N3645" i="2"/>
  <c r="O3645" i="2" s="1"/>
  <c r="R3645" i="2" s="1"/>
  <c r="N3646" i="2"/>
  <c r="O3646" i="2" s="1"/>
  <c r="R3646" i="2" s="1"/>
  <c r="N3647" i="2"/>
  <c r="O3647" i="2" s="1"/>
  <c r="R3647" i="2" s="1"/>
  <c r="N3648" i="2"/>
  <c r="O3648" i="2" s="1"/>
  <c r="R3648" i="2" s="1"/>
  <c r="N3649" i="2"/>
  <c r="O3649" i="2" s="1"/>
  <c r="R3649" i="2" s="1"/>
  <c r="N3650" i="2"/>
  <c r="O3650" i="2" s="1"/>
  <c r="R3650" i="2" s="1"/>
  <c r="N3651" i="2"/>
  <c r="O3651" i="2" s="1"/>
  <c r="R3651" i="2" s="1"/>
  <c r="N3652" i="2"/>
  <c r="O3652" i="2" s="1"/>
  <c r="R3652" i="2" s="1"/>
  <c r="N3653" i="2"/>
  <c r="O3653" i="2" s="1"/>
  <c r="R3653" i="2" s="1"/>
  <c r="N3654" i="2"/>
  <c r="O3654" i="2" s="1"/>
  <c r="R3654" i="2" s="1"/>
  <c r="N3655" i="2"/>
  <c r="O3655" i="2" s="1"/>
  <c r="R3655" i="2" s="1"/>
  <c r="N3656" i="2"/>
  <c r="O3656" i="2" s="1"/>
  <c r="R3656" i="2" s="1"/>
  <c r="N3657" i="2"/>
  <c r="O3657" i="2" s="1"/>
  <c r="R3657" i="2" s="1"/>
  <c r="N3658" i="2"/>
  <c r="O3658" i="2" s="1"/>
  <c r="R3658" i="2" s="1"/>
  <c r="N3659" i="2"/>
  <c r="O3659" i="2" s="1"/>
  <c r="R3659" i="2" s="1"/>
  <c r="N3660" i="2"/>
  <c r="O3660" i="2" s="1"/>
  <c r="R3660" i="2" s="1"/>
  <c r="N3661" i="2"/>
  <c r="O3661" i="2" s="1"/>
  <c r="R3661" i="2" s="1"/>
  <c r="N3662" i="2"/>
  <c r="O3662" i="2" s="1"/>
  <c r="R3662" i="2" s="1"/>
  <c r="N3663" i="2"/>
  <c r="O3663" i="2" s="1"/>
  <c r="R3663" i="2" s="1"/>
  <c r="N3664" i="2"/>
  <c r="O3664" i="2" s="1"/>
  <c r="R3664" i="2" s="1"/>
  <c r="N3665" i="2"/>
  <c r="O3665" i="2" s="1"/>
  <c r="R3665" i="2" s="1"/>
  <c r="N3666" i="2"/>
  <c r="O3666" i="2" s="1"/>
  <c r="R3666" i="2" s="1"/>
  <c r="N3667" i="2"/>
  <c r="O3667" i="2" s="1"/>
  <c r="R3667" i="2" s="1"/>
  <c r="N3668" i="2"/>
  <c r="O3668" i="2" s="1"/>
  <c r="R3668" i="2" s="1"/>
  <c r="N3669" i="2"/>
  <c r="O3669" i="2" s="1"/>
  <c r="R3669" i="2" s="1"/>
  <c r="N3670" i="2"/>
  <c r="O3670" i="2" s="1"/>
  <c r="R3670" i="2" s="1"/>
  <c r="N3671" i="2"/>
  <c r="O3671" i="2" s="1"/>
  <c r="R3671" i="2" s="1"/>
  <c r="N3672" i="2"/>
  <c r="O3672" i="2" s="1"/>
  <c r="R3672" i="2" s="1"/>
  <c r="N3673" i="2"/>
  <c r="O3673" i="2" s="1"/>
  <c r="R3673" i="2" s="1"/>
  <c r="N3674" i="2"/>
  <c r="O3674" i="2" s="1"/>
  <c r="R3674" i="2" s="1"/>
  <c r="N3675" i="2"/>
  <c r="O3675" i="2" s="1"/>
  <c r="R3675" i="2" s="1"/>
  <c r="N3676" i="2"/>
  <c r="O3676" i="2" s="1"/>
  <c r="R3676" i="2" s="1"/>
  <c r="N3677" i="2"/>
  <c r="O3677" i="2" s="1"/>
  <c r="R3677" i="2" s="1"/>
  <c r="N3678" i="2"/>
  <c r="O3678" i="2" s="1"/>
  <c r="R3678" i="2" s="1"/>
  <c r="N3679" i="2"/>
  <c r="O3679" i="2" s="1"/>
  <c r="R3679" i="2" s="1"/>
  <c r="N3680" i="2"/>
  <c r="O3680" i="2" s="1"/>
  <c r="R3680" i="2" s="1"/>
  <c r="N3681" i="2"/>
  <c r="O3681" i="2" s="1"/>
  <c r="R3681" i="2" s="1"/>
  <c r="N3682" i="2"/>
  <c r="O3682" i="2" s="1"/>
  <c r="R3682" i="2" s="1"/>
  <c r="N3683" i="2"/>
  <c r="O3683" i="2" s="1"/>
  <c r="R3683" i="2" s="1"/>
  <c r="N3684" i="2"/>
  <c r="O3684" i="2" s="1"/>
  <c r="R3684" i="2" s="1"/>
  <c r="N3685" i="2"/>
  <c r="O3685" i="2" s="1"/>
  <c r="R3685" i="2" s="1"/>
  <c r="N3686" i="2"/>
  <c r="O3686" i="2" s="1"/>
  <c r="R3686" i="2" s="1"/>
  <c r="N3687" i="2"/>
  <c r="O3687" i="2" s="1"/>
  <c r="R3687" i="2" s="1"/>
  <c r="N3688" i="2"/>
  <c r="O3688" i="2" s="1"/>
  <c r="R3688" i="2" s="1"/>
  <c r="N3689" i="2"/>
  <c r="O3689" i="2" s="1"/>
  <c r="R3689" i="2" s="1"/>
  <c r="N3690" i="2"/>
  <c r="O3690" i="2" s="1"/>
  <c r="R3690" i="2" s="1"/>
  <c r="N3691" i="2"/>
  <c r="O3691" i="2" s="1"/>
  <c r="R3691" i="2" s="1"/>
  <c r="N3692" i="2"/>
  <c r="O3692" i="2" s="1"/>
  <c r="R3692" i="2" s="1"/>
  <c r="N3693" i="2"/>
  <c r="O3693" i="2" s="1"/>
  <c r="R3693" i="2" s="1"/>
  <c r="N3694" i="2"/>
  <c r="O3694" i="2" s="1"/>
  <c r="R3694" i="2" s="1"/>
  <c r="N3695" i="2"/>
  <c r="O3695" i="2" s="1"/>
  <c r="R3695" i="2" s="1"/>
  <c r="N3696" i="2"/>
  <c r="O3696" i="2" s="1"/>
  <c r="R3696" i="2" s="1"/>
  <c r="N3697" i="2"/>
  <c r="O3697" i="2" s="1"/>
  <c r="R3697" i="2" s="1"/>
  <c r="N3698" i="2"/>
  <c r="O3698" i="2" s="1"/>
  <c r="R3698" i="2" s="1"/>
  <c r="N3699" i="2"/>
  <c r="O3699" i="2" s="1"/>
  <c r="R3699" i="2" s="1"/>
  <c r="N3700" i="2"/>
  <c r="O3700" i="2" s="1"/>
  <c r="R3700" i="2" s="1"/>
  <c r="N3701" i="2"/>
  <c r="O3701" i="2" s="1"/>
  <c r="R3701" i="2" s="1"/>
  <c r="N3702" i="2"/>
  <c r="O3702" i="2" s="1"/>
  <c r="R3702" i="2" s="1"/>
  <c r="N3703" i="2"/>
  <c r="O3703" i="2" s="1"/>
  <c r="R3703" i="2" s="1"/>
  <c r="N3704" i="2"/>
  <c r="O3704" i="2" s="1"/>
  <c r="R3704" i="2" s="1"/>
  <c r="N3705" i="2"/>
  <c r="O3705" i="2" s="1"/>
  <c r="R3705" i="2" s="1"/>
  <c r="N3706" i="2"/>
  <c r="O3706" i="2" s="1"/>
  <c r="R3706" i="2" s="1"/>
  <c r="N3707" i="2"/>
  <c r="O3707" i="2" s="1"/>
  <c r="R3707" i="2" s="1"/>
  <c r="N3708" i="2"/>
  <c r="O3708" i="2" s="1"/>
  <c r="R3708" i="2" s="1"/>
  <c r="N3709" i="2"/>
  <c r="O3709" i="2" s="1"/>
  <c r="R3709" i="2" s="1"/>
  <c r="N3710" i="2"/>
  <c r="O3710" i="2" s="1"/>
  <c r="R3710" i="2" s="1"/>
  <c r="N3711" i="2"/>
  <c r="O3711" i="2" s="1"/>
  <c r="R3711" i="2" s="1"/>
  <c r="N3712" i="2"/>
  <c r="O3712" i="2" s="1"/>
  <c r="R3712" i="2" s="1"/>
  <c r="N3713" i="2"/>
  <c r="O3713" i="2" s="1"/>
  <c r="R3713" i="2" s="1"/>
  <c r="N3714" i="2"/>
  <c r="O3714" i="2" s="1"/>
  <c r="R3714" i="2" s="1"/>
  <c r="N3715" i="2"/>
  <c r="O3715" i="2" s="1"/>
  <c r="R3715" i="2" s="1"/>
  <c r="N3716" i="2"/>
  <c r="O3716" i="2" s="1"/>
  <c r="R3716" i="2" s="1"/>
  <c r="N3717" i="2"/>
  <c r="O3717" i="2" s="1"/>
  <c r="R3717" i="2" s="1"/>
  <c r="N3718" i="2"/>
  <c r="O3718" i="2" s="1"/>
  <c r="R3718" i="2" s="1"/>
  <c r="N3719" i="2"/>
  <c r="O3719" i="2" s="1"/>
  <c r="R3719" i="2" s="1"/>
  <c r="N3720" i="2"/>
  <c r="O3720" i="2" s="1"/>
  <c r="R3720" i="2" s="1"/>
  <c r="N3721" i="2"/>
  <c r="O3721" i="2" s="1"/>
  <c r="R3721" i="2" s="1"/>
  <c r="N3722" i="2"/>
  <c r="O3722" i="2" s="1"/>
  <c r="R3722" i="2" s="1"/>
  <c r="N3723" i="2"/>
  <c r="O3723" i="2" s="1"/>
  <c r="R3723" i="2" s="1"/>
  <c r="N3724" i="2"/>
  <c r="O3724" i="2" s="1"/>
  <c r="R3724" i="2" s="1"/>
  <c r="N3725" i="2"/>
  <c r="O3725" i="2" s="1"/>
  <c r="R3725" i="2" s="1"/>
  <c r="N3726" i="2"/>
  <c r="O3726" i="2" s="1"/>
  <c r="R3726" i="2" s="1"/>
  <c r="N3727" i="2"/>
  <c r="O3727" i="2" s="1"/>
  <c r="R3727" i="2" s="1"/>
  <c r="N3728" i="2"/>
  <c r="O3728" i="2" s="1"/>
  <c r="R3728" i="2" s="1"/>
  <c r="N3729" i="2"/>
  <c r="O3729" i="2" s="1"/>
  <c r="R3729" i="2" s="1"/>
  <c r="N3730" i="2"/>
  <c r="O3730" i="2" s="1"/>
  <c r="R3730" i="2" s="1"/>
  <c r="N3731" i="2"/>
  <c r="O3731" i="2" s="1"/>
  <c r="R3731" i="2" s="1"/>
  <c r="N3732" i="2"/>
  <c r="O3732" i="2" s="1"/>
  <c r="R3732" i="2" s="1"/>
  <c r="N3733" i="2"/>
  <c r="O3733" i="2" s="1"/>
  <c r="R3733" i="2" s="1"/>
  <c r="N3734" i="2"/>
  <c r="O3734" i="2" s="1"/>
  <c r="R3734" i="2" s="1"/>
  <c r="N3735" i="2"/>
  <c r="O3735" i="2" s="1"/>
  <c r="R3735" i="2" s="1"/>
  <c r="N3736" i="2"/>
  <c r="O3736" i="2" s="1"/>
  <c r="R3736" i="2" s="1"/>
  <c r="N3737" i="2"/>
  <c r="O3737" i="2" s="1"/>
  <c r="R3737" i="2" s="1"/>
  <c r="N3738" i="2"/>
  <c r="O3738" i="2" s="1"/>
  <c r="R3738" i="2" s="1"/>
  <c r="N3739" i="2"/>
  <c r="O3739" i="2" s="1"/>
  <c r="R3739" i="2" s="1"/>
  <c r="N3740" i="2"/>
  <c r="O3740" i="2" s="1"/>
  <c r="R3740" i="2" s="1"/>
  <c r="N3741" i="2"/>
  <c r="O3741" i="2" s="1"/>
  <c r="R3741" i="2" s="1"/>
  <c r="N3742" i="2"/>
  <c r="O3742" i="2" s="1"/>
  <c r="R3742" i="2" s="1"/>
  <c r="N3743" i="2"/>
  <c r="O3743" i="2" s="1"/>
  <c r="R3743" i="2" s="1"/>
  <c r="N3744" i="2"/>
  <c r="O3744" i="2" s="1"/>
  <c r="R3744" i="2" s="1"/>
  <c r="N3745" i="2"/>
  <c r="O3745" i="2" s="1"/>
  <c r="R3745" i="2" s="1"/>
  <c r="N3746" i="2"/>
  <c r="O3746" i="2" s="1"/>
  <c r="R3746" i="2" s="1"/>
  <c r="N3747" i="2"/>
  <c r="O3747" i="2" s="1"/>
  <c r="R3747" i="2" s="1"/>
  <c r="N3748" i="2"/>
  <c r="O3748" i="2" s="1"/>
  <c r="R3748" i="2" s="1"/>
  <c r="N3749" i="2"/>
  <c r="O3749" i="2" s="1"/>
  <c r="R3749" i="2" s="1"/>
  <c r="N3750" i="2"/>
  <c r="O3750" i="2" s="1"/>
  <c r="R3750" i="2" s="1"/>
  <c r="N3751" i="2"/>
  <c r="O3751" i="2" s="1"/>
  <c r="R3751" i="2" s="1"/>
  <c r="N3752" i="2"/>
  <c r="O3752" i="2" s="1"/>
  <c r="R3752" i="2" s="1"/>
  <c r="N3753" i="2"/>
  <c r="O3753" i="2" s="1"/>
  <c r="R3753" i="2" s="1"/>
  <c r="N3754" i="2"/>
  <c r="O3754" i="2" s="1"/>
  <c r="R3754" i="2" s="1"/>
  <c r="N3755" i="2"/>
  <c r="O3755" i="2" s="1"/>
  <c r="R3755" i="2" s="1"/>
  <c r="N3756" i="2"/>
  <c r="O3756" i="2" s="1"/>
  <c r="R3756" i="2" s="1"/>
  <c r="N3757" i="2"/>
  <c r="O3757" i="2" s="1"/>
  <c r="R3757" i="2" s="1"/>
  <c r="N3758" i="2"/>
  <c r="O3758" i="2" s="1"/>
  <c r="R3758" i="2" s="1"/>
  <c r="N3759" i="2"/>
  <c r="O3759" i="2" s="1"/>
  <c r="R3759" i="2" s="1"/>
  <c r="N3760" i="2"/>
  <c r="O3760" i="2" s="1"/>
  <c r="R3760" i="2" s="1"/>
  <c r="N3761" i="2"/>
  <c r="O3761" i="2" s="1"/>
  <c r="R3761" i="2" s="1"/>
  <c r="N3762" i="2"/>
  <c r="O3762" i="2" s="1"/>
  <c r="R3762" i="2" s="1"/>
  <c r="N3763" i="2"/>
  <c r="O3763" i="2" s="1"/>
  <c r="R3763" i="2" s="1"/>
  <c r="N3764" i="2"/>
  <c r="O3764" i="2" s="1"/>
  <c r="R3764" i="2" s="1"/>
  <c r="N3765" i="2"/>
  <c r="O3765" i="2" s="1"/>
  <c r="R3765" i="2" s="1"/>
  <c r="N3766" i="2"/>
  <c r="O3766" i="2" s="1"/>
  <c r="R3766" i="2" s="1"/>
  <c r="N3767" i="2"/>
  <c r="O3767" i="2" s="1"/>
  <c r="R3767" i="2" s="1"/>
  <c r="N3768" i="2"/>
  <c r="O3768" i="2" s="1"/>
  <c r="R3768" i="2" s="1"/>
  <c r="N3769" i="2"/>
  <c r="O3769" i="2" s="1"/>
  <c r="R3769" i="2" s="1"/>
  <c r="N3770" i="2"/>
  <c r="O3770" i="2" s="1"/>
  <c r="R3770" i="2" s="1"/>
  <c r="N3771" i="2"/>
  <c r="O3771" i="2" s="1"/>
  <c r="R3771" i="2" s="1"/>
  <c r="N3772" i="2"/>
  <c r="O3772" i="2" s="1"/>
  <c r="R3772" i="2" s="1"/>
  <c r="N3773" i="2"/>
  <c r="O3773" i="2" s="1"/>
  <c r="R3773" i="2" s="1"/>
  <c r="N3774" i="2"/>
  <c r="O3774" i="2" s="1"/>
  <c r="R3774" i="2" s="1"/>
  <c r="N3775" i="2"/>
  <c r="O3775" i="2" s="1"/>
  <c r="R3775" i="2" s="1"/>
  <c r="N3776" i="2"/>
  <c r="O3776" i="2" s="1"/>
  <c r="R3776" i="2" s="1"/>
  <c r="N3777" i="2"/>
  <c r="O3777" i="2" s="1"/>
  <c r="R3777" i="2" s="1"/>
  <c r="N3778" i="2"/>
  <c r="O3778" i="2" s="1"/>
  <c r="R3778" i="2" s="1"/>
  <c r="N3779" i="2"/>
  <c r="O3779" i="2" s="1"/>
  <c r="R3779" i="2" s="1"/>
  <c r="N3780" i="2"/>
  <c r="O3780" i="2" s="1"/>
  <c r="R3780" i="2" s="1"/>
  <c r="N3781" i="2"/>
  <c r="O3781" i="2" s="1"/>
  <c r="R3781" i="2" s="1"/>
  <c r="N3782" i="2"/>
  <c r="O3782" i="2" s="1"/>
  <c r="R3782" i="2" s="1"/>
  <c r="N3783" i="2"/>
  <c r="O3783" i="2" s="1"/>
  <c r="R3783" i="2" s="1"/>
  <c r="N3784" i="2"/>
  <c r="O3784" i="2" s="1"/>
  <c r="R3784" i="2" s="1"/>
  <c r="N3785" i="2"/>
  <c r="O3785" i="2" s="1"/>
  <c r="R3785" i="2" s="1"/>
  <c r="N3786" i="2"/>
  <c r="O3786" i="2" s="1"/>
  <c r="R3786" i="2" s="1"/>
  <c r="N3787" i="2"/>
  <c r="O3787" i="2" s="1"/>
  <c r="R3787" i="2" s="1"/>
  <c r="N3788" i="2"/>
  <c r="O3788" i="2" s="1"/>
  <c r="R3788" i="2" s="1"/>
  <c r="N3789" i="2"/>
  <c r="O3789" i="2" s="1"/>
  <c r="R3789" i="2" s="1"/>
  <c r="N3790" i="2"/>
  <c r="O3790" i="2" s="1"/>
  <c r="R3790" i="2" s="1"/>
  <c r="N3791" i="2"/>
  <c r="O3791" i="2" s="1"/>
  <c r="R3791" i="2" s="1"/>
  <c r="N3792" i="2"/>
  <c r="O3792" i="2" s="1"/>
  <c r="R3792" i="2" s="1"/>
  <c r="N3793" i="2"/>
  <c r="O3793" i="2" s="1"/>
  <c r="R3793" i="2" s="1"/>
  <c r="N3794" i="2"/>
  <c r="O3794" i="2" s="1"/>
  <c r="R3794" i="2" s="1"/>
  <c r="N3795" i="2"/>
  <c r="O3795" i="2" s="1"/>
  <c r="R3795" i="2" s="1"/>
  <c r="N3796" i="2"/>
  <c r="O3796" i="2" s="1"/>
  <c r="R3796" i="2" s="1"/>
  <c r="N3797" i="2"/>
  <c r="O3797" i="2" s="1"/>
  <c r="R3797" i="2" s="1"/>
  <c r="N3798" i="2"/>
  <c r="O3798" i="2" s="1"/>
  <c r="R3798" i="2" s="1"/>
  <c r="N3799" i="2"/>
  <c r="O3799" i="2" s="1"/>
  <c r="R3799" i="2" s="1"/>
  <c r="N3800" i="2"/>
  <c r="O3800" i="2" s="1"/>
  <c r="R3800" i="2" s="1"/>
  <c r="N3801" i="2"/>
  <c r="O3801" i="2" s="1"/>
  <c r="R3801" i="2" s="1"/>
  <c r="N3802" i="2"/>
  <c r="O3802" i="2" s="1"/>
  <c r="R3802" i="2" s="1"/>
  <c r="N3803" i="2"/>
  <c r="O3803" i="2" s="1"/>
  <c r="R3803" i="2" s="1"/>
  <c r="N3804" i="2"/>
  <c r="O3804" i="2" s="1"/>
  <c r="R3804" i="2" s="1"/>
  <c r="N3805" i="2"/>
  <c r="O3805" i="2" s="1"/>
  <c r="R3805" i="2" s="1"/>
  <c r="N3806" i="2"/>
  <c r="O3806" i="2" s="1"/>
  <c r="R3806" i="2" s="1"/>
  <c r="N3807" i="2"/>
  <c r="O3807" i="2" s="1"/>
  <c r="R3807" i="2" s="1"/>
  <c r="N3808" i="2"/>
  <c r="O3808" i="2" s="1"/>
  <c r="R3808" i="2" s="1"/>
  <c r="N3809" i="2"/>
  <c r="O3809" i="2" s="1"/>
  <c r="R3809" i="2" s="1"/>
  <c r="N3810" i="2"/>
  <c r="O3810" i="2" s="1"/>
  <c r="R3810" i="2" s="1"/>
  <c r="N3811" i="2"/>
  <c r="O3811" i="2" s="1"/>
  <c r="R3811" i="2" s="1"/>
  <c r="N3812" i="2"/>
  <c r="O3812" i="2" s="1"/>
  <c r="R3812" i="2" s="1"/>
  <c r="N3813" i="2"/>
  <c r="O3813" i="2" s="1"/>
  <c r="R3813" i="2" s="1"/>
  <c r="N3814" i="2"/>
  <c r="O3814" i="2" s="1"/>
  <c r="R3814" i="2" s="1"/>
  <c r="N3815" i="2"/>
  <c r="O3815" i="2" s="1"/>
  <c r="R3815" i="2" s="1"/>
  <c r="N3816" i="2"/>
  <c r="O3816" i="2" s="1"/>
  <c r="R3816" i="2" s="1"/>
  <c r="N3817" i="2"/>
  <c r="O3817" i="2" s="1"/>
  <c r="R3817" i="2" s="1"/>
  <c r="N3818" i="2"/>
  <c r="O3818" i="2" s="1"/>
  <c r="R3818" i="2" s="1"/>
  <c r="N3819" i="2"/>
  <c r="O3819" i="2" s="1"/>
  <c r="R3819" i="2" s="1"/>
  <c r="N3820" i="2"/>
  <c r="O3820" i="2" s="1"/>
  <c r="R3820" i="2" s="1"/>
  <c r="N3821" i="2"/>
  <c r="O3821" i="2" s="1"/>
  <c r="R3821" i="2" s="1"/>
  <c r="N3822" i="2"/>
  <c r="O3822" i="2" s="1"/>
  <c r="R3822" i="2" s="1"/>
  <c r="N3823" i="2"/>
  <c r="O3823" i="2" s="1"/>
  <c r="R3823" i="2" s="1"/>
  <c r="N3824" i="2"/>
  <c r="O3824" i="2" s="1"/>
  <c r="R3824" i="2" s="1"/>
  <c r="N3825" i="2"/>
  <c r="O3825" i="2" s="1"/>
  <c r="R3825" i="2" s="1"/>
  <c r="N3826" i="2"/>
  <c r="O3826" i="2" s="1"/>
  <c r="R3826" i="2" s="1"/>
  <c r="N3827" i="2"/>
  <c r="O3827" i="2" s="1"/>
  <c r="R3827" i="2" s="1"/>
  <c r="N3828" i="2"/>
  <c r="O3828" i="2" s="1"/>
  <c r="R3828" i="2" s="1"/>
  <c r="N3829" i="2"/>
  <c r="O3829" i="2" s="1"/>
  <c r="R3829" i="2" s="1"/>
  <c r="N3830" i="2"/>
  <c r="O3830" i="2" s="1"/>
  <c r="R3830" i="2" s="1"/>
  <c r="N3831" i="2"/>
  <c r="O3831" i="2" s="1"/>
  <c r="R3831" i="2" s="1"/>
  <c r="N3832" i="2"/>
  <c r="O3832" i="2" s="1"/>
  <c r="R3832" i="2" s="1"/>
  <c r="N3833" i="2"/>
  <c r="O3833" i="2" s="1"/>
  <c r="R3833" i="2" s="1"/>
  <c r="N3834" i="2"/>
  <c r="O3834" i="2" s="1"/>
  <c r="R3834" i="2" s="1"/>
  <c r="N3835" i="2"/>
  <c r="O3835" i="2" s="1"/>
  <c r="R3835" i="2" s="1"/>
  <c r="N3836" i="2"/>
  <c r="O3836" i="2" s="1"/>
  <c r="R3836" i="2" s="1"/>
  <c r="N3837" i="2"/>
  <c r="O3837" i="2" s="1"/>
  <c r="R3837" i="2" s="1"/>
  <c r="N3838" i="2"/>
  <c r="O3838" i="2" s="1"/>
  <c r="R3838" i="2" s="1"/>
  <c r="N3839" i="2"/>
  <c r="O3839" i="2" s="1"/>
  <c r="R3839" i="2" s="1"/>
  <c r="N3840" i="2"/>
  <c r="O3840" i="2" s="1"/>
  <c r="R3840" i="2" s="1"/>
  <c r="N3841" i="2"/>
  <c r="O3841" i="2" s="1"/>
  <c r="R3841" i="2" s="1"/>
  <c r="N3842" i="2"/>
  <c r="O3842" i="2" s="1"/>
  <c r="R3842" i="2" s="1"/>
  <c r="N3843" i="2"/>
  <c r="O3843" i="2" s="1"/>
  <c r="R3843" i="2" s="1"/>
  <c r="N3844" i="2"/>
  <c r="O3844" i="2" s="1"/>
  <c r="R3844" i="2" s="1"/>
  <c r="N3845" i="2"/>
  <c r="O3845" i="2" s="1"/>
  <c r="R3845" i="2" s="1"/>
  <c r="N3846" i="2"/>
  <c r="O3846" i="2" s="1"/>
  <c r="R3846" i="2" s="1"/>
  <c r="N3847" i="2"/>
  <c r="O3847" i="2" s="1"/>
  <c r="R3847" i="2" s="1"/>
  <c r="N3848" i="2"/>
  <c r="O3848" i="2" s="1"/>
  <c r="R3848" i="2" s="1"/>
  <c r="N3849" i="2"/>
  <c r="O3849" i="2" s="1"/>
  <c r="R3849" i="2" s="1"/>
  <c r="N3850" i="2"/>
  <c r="O3850" i="2" s="1"/>
  <c r="R3850" i="2" s="1"/>
  <c r="N3851" i="2"/>
  <c r="O3851" i="2" s="1"/>
  <c r="R3851" i="2" s="1"/>
  <c r="N3852" i="2"/>
  <c r="O3852" i="2" s="1"/>
  <c r="R3852" i="2" s="1"/>
  <c r="N3853" i="2"/>
  <c r="O3853" i="2" s="1"/>
  <c r="R3853" i="2" s="1"/>
  <c r="N3854" i="2"/>
  <c r="O3854" i="2" s="1"/>
  <c r="R3854" i="2" s="1"/>
  <c r="N3855" i="2"/>
  <c r="O3855" i="2" s="1"/>
  <c r="R3855" i="2" s="1"/>
  <c r="N3856" i="2"/>
  <c r="O3856" i="2" s="1"/>
  <c r="R3856" i="2" s="1"/>
  <c r="N3857" i="2"/>
  <c r="O3857" i="2" s="1"/>
  <c r="R3857" i="2" s="1"/>
  <c r="N3858" i="2"/>
  <c r="O3858" i="2" s="1"/>
  <c r="R3858" i="2" s="1"/>
  <c r="N3859" i="2"/>
  <c r="O3859" i="2" s="1"/>
  <c r="R3859" i="2" s="1"/>
  <c r="N3860" i="2"/>
  <c r="O3860" i="2" s="1"/>
  <c r="R3860" i="2" s="1"/>
  <c r="N3861" i="2"/>
  <c r="O3861" i="2" s="1"/>
  <c r="R3861" i="2" s="1"/>
  <c r="N3862" i="2"/>
  <c r="O3862" i="2" s="1"/>
  <c r="R3862" i="2" s="1"/>
  <c r="N3863" i="2"/>
  <c r="O3863" i="2" s="1"/>
  <c r="R3863" i="2" s="1"/>
  <c r="N3864" i="2"/>
  <c r="O3864" i="2" s="1"/>
  <c r="R3864" i="2" s="1"/>
  <c r="N3865" i="2"/>
  <c r="O3865" i="2" s="1"/>
  <c r="R3865" i="2" s="1"/>
  <c r="N3866" i="2"/>
  <c r="O3866" i="2" s="1"/>
  <c r="R3866" i="2" s="1"/>
  <c r="N3867" i="2"/>
  <c r="O3867" i="2" s="1"/>
  <c r="R3867" i="2" s="1"/>
  <c r="N3868" i="2"/>
  <c r="O3868" i="2" s="1"/>
  <c r="R3868" i="2" s="1"/>
  <c r="N3869" i="2"/>
  <c r="O3869" i="2" s="1"/>
  <c r="R3869" i="2" s="1"/>
  <c r="N3870" i="2"/>
  <c r="O3870" i="2" s="1"/>
  <c r="R3870" i="2" s="1"/>
  <c r="N3871" i="2"/>
  <c r="O3871" i="2" s="1"/>
  <c r="R3871" i="2" s="1"/>
  <c r="N3872" i="2"/>
  <c r="O3872" i="2" s="1"/>
  <c r="R3872" i="2" s="1"/>
  <c r="N3873" i="2"/>
  <c r="O3873" i="2" s="1"/>
  <c r="R3873" i="2" s="1"/>
  <c r="N3874" i="2"/>
  <c r="O3874" i="2" s="1"/>
  <c r="R3874" i="2" s="1"/>
  <c r="N3875" i="2"/>
  <c r="O3875" i="2" s="1"/>
  <c r="R3875" i="2" s="1"/>
  <c r="N3876" i="2"/>
  <c r="O3876" i="2" s="1"/>
  <c r="R3876" i="2" s="1"/>
  <c r="N3877" i="2"/>
  <c r="O3877" i="2" s="1"/>
  <c r="R3877" i="2" s="1"/>
  <c r="N3878" i="2"/>
  <c r="O3878" i="2" s="1"/>
  <c r="R3878" i="2" s="1"/>
  <c r="N3879" i="2"/>
  <c r="O3879" i="2" s="1"/>
  <c r="R3879" i="2" s="1"/>
  <c r="N3880" i="2"/>
  <c r="O3880" i="2" s="1"/>
  <c r="R3880" i="2" s="1"/>
  <c r="N3881" i="2"/>
  <c r="O3881" i="2" s="1"/>
  <c r="R3881" i="2" s="1"/>
  <c r="N3882" i="2"/>
  <c r="O3882" i="2" s="1"/>
  <c r="R3882" i="2" s="1"/>
  <c r="N3883" i="2"/>
  <c r="O3883" i="2" s="1"/>
  <c r="R3883" i="2" s="1"/>
  <c r="N3884" i="2"/>
  <c r="O3884" i="2" s="1"/>
  <c r="R3884" i="2" s="1"/>
  <c r="N3885" i="2"/>
  <c r="O3885" i="2" s="1"/>
  <c r="R3885" i="2" s="1"/>
  <c r="N3886" i="2"/>
  <c r="O3886" i="2" s="1"/>
  <c r="R3886" i="2" s="1"/>
  <c r="N3887" i="2"/>
  <c r="O3887" i="2" s="1"/>
  <c r="R3887" i="2" s="1"/>
  <c r="N3888" i="2"/>
  <c r="O3888" i="2" s="1"/>
  <c r="R3888" i="2" s="1"/>
  <c r="N3889" i="2"/>
  <c r="O3889" i="2" s="1"/>
  <c r="R3889" i="2" s="1"/>
  <c r="N3890" i="2"/>
  <c r="O3890" i="2" s="1"/>
  <c r="R3890" i="2" s="1"/>
  <c r="N3891" i="2"/>
  <c r="O3891" i="2" s="1"/>
  <c r="R3891" i="2" s="1"/>
  <c r="N3892" i="2"/>
  <c r="O3892" i="2" s="1"/>
  <c r="R3892" i="2" s="1"/>
  <c r="N3893" i="2"/>
  <c r="O3893" i="2" s="1"/>
  <c r="R3893" i="2" s="1"/>
  <c r="N3894" i="2"/>
  <c r="O3894" i="2" s="1"/>
  <c r="R3894" i="2" s="1"/>
  <c r="N3895" i="2"/>
  <c r="O3895" i="2" s="1"/>
  <c r="R3895" i="2" s="1"/>
  <c r="N3896" i="2"/>
  <c r="O3896" i="2" s="1"/>
  <c r="R3896" i="2" s="1"/>
  <c r="N3897" i="2"/>
  <c r="O3897" i="2" s="1"/>
  <c r="R3897" i="2" s="1"/>
  <c r="N3898" i="2"/>
  <c r="O3898" i="2" s="1"/>
  <c r="R3898" i="2" s="1"/>
  <c r="N3899" i="2"/>
  <c r="O3899" i="2" s="1"/>
  <c r="R3899" i="2" s="1"/>
  <c r="N3900" i="2"/>
  <c r="O3900" i="2" s="1"/>
  <c r="R3900" i="2" s="1"/>
  <c r="N3901" i="2"/>
  <c r="O3901" i="2" s="1"/>
  <c r="R3901" i="2" s="1"/>
  <c r="N3902" i="2"/>
  <c r="O3902" i="2" s="1"/>
  <c r="R3902" i="2" s="1"/>
  <c r="N3903" i="2"/>
  <c r="O3903" i="2" s="1"/>
  <c r="R3903" i="2" s="1"/>
  <c r="N3904" i="2"/>
  <c r="O3904" i="2" s="1"/>
  <c r="R3904" i="2" s="1"/>
  <c r="N3905" i="2"/>
  <c r="O3905" i="2" s="1"/>
  <c r="R3905" i="2" s="1"/>
  <c r="N3906" i="2"/>
  <c r="O3906" i="2" s="1"/>
  <c r="R3906" i="2" s="1"/>
  <c r="N3907" i="2"/>
  <c r="O3907" i="2" s="1"/>
  <c r="R3907" i="2" s="1"/>
  <c r="N3908" i="2"/>
  <c r="O3908" i="2" s="1"/>
  <c r="R3908" i="2" s="1"/>
  <c r="N3909" i="2"/>
  <c r="O3909" i="2" s="1"/>
  <c r="R3909" i="2" s="1"/>
  <c r="N3910" i="2"/>
  <c r="O3910" i="2" s="1"/>
  <c r="R3910" i="2" s="1"/>
  <c r="N3911" i="2"/>
  <c r="O3911" i="2" s="1"/>
  <c r="R3911" i="2" s="1"/>
  <c r="N3912" i="2"/>
  <c r="O3912" i="2" s="1"/>
  <c r="R3912" i="2" s="1"/>
  <c r="N3913" i="2"/>
  <c r="O3913" i="2" s="1"/>
  <c r="R3913" i="2" s="1"/>
  <c r="N3914" i="2"/>
  <c r="O3914" i="2" s="1"/>
  <c r="R3914" i="2" s="1"/>
  <c r="N3915" i="2"/>
  <c r="O3915" i="2" s="1"/>
  <c r="R3915" i="2" s="1"/>
  <c r="N3916" i="2"/>
  <c r="O3916" i="2" s="1"/>
  <c r="R3916" i="2" s="1"/>
  <c r="N3917" i="2"/>
  <c r="O3917" i="2" s="1"/>
  <c r="R3917" i="2" s="1"/>
  <c r="N3918" i="2"/>
  <c r="O3918" i="2" s="1"/>
  <c r="R3918" i="2" s="1"/>
  <c r="N3919" i="2"/>
  <c r="O3919" i="2" s="1"/>
  <c r="R3919" i="2" s="1"/>
  <c r="N3920" i="2"/>
  <c r="O3920" i="2" s="1"/>
  <c r="R3920" i="2" s="1"/>
  <c r="N3921" i="2"/>
  <c r="O3921" i="2" s="1"/>
  <c r="R3921" i="2" s="1"/>
  <c r="N3922" i="2"/>
  <c r="O3922" i="2" s="1"/>
  <c r="R3922" i="2" s="1"/>
  <c r="N3923" i="2"/>
  <c r="O3923" i="2" s="1"/>
  <c r="R3923" i="2" s="1"/>
  <c r="N3924" i="2"/>
  <c r="O3924" i="2" s="1"/>
  <c r="R3924" i="2" s="1"/>
  <c r="N3925" i="2"/>
  <c r="O3925" i="2" s="1"/>
  <c r="R3925" i="2" s="1"/>
  <c r="N3926" i="2"/>
  <c r="O3926" i="2" s="1"/>
  <c r="R3926" i="2" s="1"/>
  <c r="N3927" i="2"/>
  <c r="O3927" i="2" s="1"/>
  <c r="R3927" i="2" s="1"/>
  <c r="N3928" i="2"/>
  <c r="O3928" i="2" s="1"/>
  <c r="R3928" i="2" s="1"/>
  <c r="N3929" i="2"/>
  <c r="O3929" i="2" s="1"/>
  <c r="R3929" i="2" s="1"/>
  <c r="N3930" i="2"/>
  <c r="O3930" i="2" s="1"/>
  <c r="R3930" i="2" s="1"/>
  <c r="N3931" i="2"/>
  <c r="O3931" i="2" s="1"/>
  <c r="R3931" i="2" s="1"/>
  <c r="N3932" i="2"/>
  <c r="O3932" i="2" s="1"/>
  <c r="R3932" i="2" s="1"/>
  <c r="N3933" i="2"/>
  <c r="O3933" i="2" s="1"/>
  <c r="R3933" i="2" s="1"/>
  <c r="N3934" i="2"/>
  <c r="O3934" i="2" s="1"/>
  <c r="R3934" i="2" s="1"/>
  <c r="N3935" i="2"/>
  <c r="O3935" i="2" s="1"/>
  <c r="R3935" i="2" s="1"/>
  <c r="N3936" i="2"/>
  <c r="O3936" i="2" s="1"/>
  <c r="R3936" i="2" s="1"/>
  <c r="N3937" i="2"/>
  <c r="O3937" i="2" s="1"/>
  <c r="R3937" i="2" s="1"/>
  <c r="N3938" i="2"/>
  <c r="O3938" i="2" s="1"/>
  <c r="R3938" i="2" s="1"/>
  <c r="N3939" i="2"/>
  <c r="O3939" i="2" s="1"/>
  <c r="R3939" i="2" s="1"/>
  <c r="N3940" i="2"/>
  <c r="O3940" i="2" s="1"/>
  <c r="R3940" i="2" s="1"/>
  <c r="N3941" i="2"/>
  <c r="O3941" i="2" s="1"/>
  <c r="R3941" i="2" s="1"/>
  <c r="N3942" i="2"/>
  <c r="O3942" i="2" s="1"/>
  <c r="R3942" i="2" s="1"/>
  <c r="N3943" i="2"/>
  <c r="O3943" i="2" s="1"/>
  <c r="R3943" i="2" s="1"/>
  <c r="N3944" i="2"/>
  <c r="O3944" i="2" s="1"/>
  <c r="R3944" i="2" s="1"/>
  <c r="N3945" i="2"/>
  <c r="O3945" i="2" s="1"/>
  <c r="R3945" i="2" s="1"/>
  <c r="N3946" i="2"/>
  <c r="O3946" i="2" s="1"/>
  <c r="R3946" i="2" s="1"/>
  <c r="N3947" i="2"/>
  <c r="O3947" i="2" s="1"/>
  <c r="R3947" i="2" s="1"/>
  <c r="N3948" i="2"/>
  <c r="O3948" i="2" s="1"/>
  <c r="R3948" i="2" s="1"/>
  <c r="N3949" i="2"/>
  <c r="O3949" i="2" s="1"/>
  <c r="R3949" i="2" s="1"/>
  <c r="N3950" i="2"/>
  <c r="O3950" i="2" s="1"/>
  <c r="R3950" i="2" s="1"/>
  <c r="N3951" i="2"/>
  <c r="O3951" i="2" s="1"/>
  <c r="R3951" i="2" s="1"/>
  <c r="N3952" i="2"/>
  <c r="O3952" i="2" s="1"/>
  <c r="R3952" i="2" s="1"/>
  <c r="N3953" i="2"/>
  <c r="O3953" i="2" s="1"/>
  <c r="R3953" i="2" s="1"/>
  <c r="N3954" i="2"/>
  <c r="O3954" i="2" s="1"/>
  <c r="R3954" i="2" s="1"/>
  <c r="N3955" i="2"/>
  <c r="O3955" i="2" s="1"/>
  <c r="R3955" i="2" s="1"/>
  <c r="N3956" i="2"/>
  <c r="O3956" i="2" s="1"/>
  <c r="R3956" i="2" s="1"/>
  <c r="N3957" i="2"/>
  <c r="O3957" i="2" s="1"/>
  <c r="R3957" i="2" s="1"/>
  <c r="N3958" i="2"/>
  <c r="O3958" i="2" s="1"/>
  <c r="R3958" i="2" s="1"/>
  <c r="N3959" i="2"/>
  <c r="O3959" i="2" s="1"/>
  <c r="R3959" i="2" s="1"/>
  <c r="N3960" i="2"/>
  <c r="O3960" i="2" s="1"/>
  <c r="R3960" i="2" s="1"/>
  <c r="N3961" i="2"/>
  <c r="O3961" i="2" s="1"/>
  <c r="R3961" i="2" s="1"/>
  <c r="N3962" i="2"/>
  <c r="O3962" i="2" s="1"/>
  <c r="R3962" i="2" s="1"/>
  <c r="N3963" i="2"/>
  <c r="O3963" i="2" s="1"/>
  <c r="R3963" i="2" s="1"/>
  <c r="N3964" i="2"/>
  <c r="O3964" i="2" s="1"/>
  <c r="R3964" i="2" s="1"/>
  <c r="N3965" i="2"/>
  <c r="O3965" i="2" s="1"/>
  <c r="R3965" i="2" s="1"/>
  <c r="N3966" i="2"/>
  <c r="O3966" i="2" s="1"/>
  <c r="R3966" i="2" s="1"/>
  <c r="N3967" i="2"/>
  <c r="O3967" i="2" s="1"/>
  <c r="R3967" i="2" s="1"/>
  <c r="N3968" i="2"/>
  <c r="O3968" i="2" s="1"/>
  <c r="R3968" i="2" s="1"/>
  <c r="N3969" i="2"/>
  <c r="O3969" i="2" s="1"/>
  <c r="R3969" i="2" s="1"/>
  <c r="N3970" i="2"/>
  <c r="O3970" i="2" s="1"/>
  <c r="R3970" i="2" s="1"/>
  <c r="N3971" i="2"/>
  <c r="O3971" i="2" s="1"/>
  <c r="R3971" i="2" s="1"/>
  <c r="N3972" i="2"/>
  <c r="O3972" i="2" s="1"/>
  <c r="R3972" i="2" s="1"/>
  <c r="N3973" i="2"/>
  <c r="O3973" i="2" s="1"/>
  <c r="R3973" i="2" s="1"/>
  <c r="N3974" i="2"/>
  <c r="O3974" i="2" s="1"/>
  <c r="R3974" i="2" s="1"/>
  <c r="N3975" i="2"/>
  <c r="O3975" i="2" s="1"/>
  <c r="R3975" i="2" s="1"/>
  <c r="N3976" i="2"/>
  <c r="O3976" i="2" s="1"/>
  <c r="R3976" i="2" s="1"/>
  <c r="N3977" i="2"/>
  <c r="O3977" i="2" s="1"/>
  <c r="R3977" i="2" s="1"/>
  <c r="N3978" i="2"/>
  <c r="O3978" i="2" s="1"/>
  <c r="R3978" i="2" s="1"/>
  <c r="N3979" i="2"/>
  <c r="O3979" i="2" s="1"/>
  <c r="R3979" i="2" s="1"/>
  <c r="N3980" i="2"/>
  <c r="O3980" i="2" s="1"/>
  <c r="R3980" i="2" s="1"/>
  <c r="N3981" i="2"/>
  <c r="O3981" i="2" s="1"/>
  <c r="R3981" i="2" s="1"/>
  <c r="N3982" i="2"/>
  <c r="O3982" i="2" s="1"/>
  <c r="R3982" i="2" s="1"/>
  <c r="N3983" i="2"/>
  <c r="O3983" i="2" s="1"/>
  <c r="R3983" i="2" s="1"/>
  <c r="N3984" i="2"/>
  <c r="O3984" i="2" s="1"/>
  <c r="R3984" i="2" s="1"/>
  <c r="N3985" i="2"/>
  <c r="O3985" i="2" s="1"/>
  <c r="R3985" i="2" s="1"/>
  <c r="N3986" i="2"/>
  <c r="O3986" i="2" s="1"/>
  <c r="R3986" i="2" s="1"/>
  <c r="N3987" i="2"/>
  <c r="O3987" i="2" s="1"/>
  <c r="R3987" i="2" s="1"/>
  <c r="N3988" i="2"/>
  <c r="O3988" i="2" s="1"/>
  <c r="R3988" i="2" s="1"/>
  <c r="N3989" i="2"/>
  <c r="O3989" i="2" s="1"/>
  <c r="R3989" i="2" s="1"/>
  <c r="N3990" i="2"/>
  <c r="O3990" i="2" s="1"/>
  <c r="R3990" i="2" s="1"/>
  <c r="N3991" i="2"/>
  <c r="O3991" i="2" s="1"/>
  <c r="R3991" i="2" s="1"/>
  <c r="N3992" i="2"/>
  <c r="O3992" i="2" s="1"/>
  <c r="R3992" i="2" s="1"/>
  <c r="N3993" i="2"/>
  <c r="O3993" i="2" s="1"/>
  <c r="R3993" i="2" s="1"/>
  <c r="N3994" i="2"/>
  <c r="O3994" i="2" s="1"/>
  <c r="R3994" i="2" s="1"/>
  <c r="N3995" i="2"/>
  <c r="O3995" i="2" s="1"/>
  <c r="R3995" i="2" s="1"/>
  <c r="N3996" i="2"/>
  <c r="O3996" i="2" s="1"/>
  <c r="R3996" i="2" s="1"/>
  <c r="N3997" i="2"/>
  <c r="O3997" i="2" s="1"/>
  <c r="R3997" i="2" s="1"/>
  <c r="N3998" i="2"/>
  <c r="O3998" i="2" s="1"/>
  <c r="R3998" i="2" s="1"/>
  <c r="N3999" i="2"/>
  <c r="O3999" i="2" s="1"/>
  <c r="R3999" i="2" s="1"/>
  <c r="N4000" i="2"/>
  <c r="O4000" i="2" s="1"/>
  <c r="R4000" i="2" s="1"/>
  <c r="N4001" i="2"/>
  <c r="O4001" i="2" s="1"/>
  <c r="R4001" i="2" s="1"/>
  <c r="N4002" i="2"/>
  <c r="O4002" i="2" s="1"/>
  <c r="R4002" i="2" s="1"/>
  <c r="N4003" i="2"/>
  <c r="O4003" i="2" s="1"/>
  <c r="R4003" i="2" s="1"/>
  <c r="N4004" i="2"/>
  <c r="O4004" i="2" s="1"/>
  <c r="R4004" i="2" s="1"/>
  <c r="N4005" i="2"/>
  <c r="O4005" i="2" s="1"/>
  <c r="R4005" i="2" s="1"/>
  <c r="N4006" i="2"/>
  <c r="O4006" i="2" s="1"/>
  <c r="R4006" i="2" s="1"/>
  <c r="N4007" i="2"/>
  <c r="O4007" i="2" s="1"/>
  <c r="R4007" i="2" s="1"/>
  <c r="N4008" i="2"/>
  <c r="O4008" i="2" s="1"/>
  <c r="R4008" i="2" s="1"/>
  <c r="N4009" i="2"/>
  <c r="O4009" i="2" s="1"/>
  <c r="R4009" i="2" s="1"/>
  <c r="N4010" i="2"/>
  <c r="O4010" i="2" s="1"/>
  <c r="R4010" i="2" s="1"/>
  <c r="N4011" i="2"/>
  <c r="O4011" i="2" s="1"/>
  <c r="R4011" i="2" s="1"/>
  <c r="N4012" i="2"/>
  <c r="O4012" i="2" s="1"/>
  <c r="R4012" i="2" s="1"/>
  <c r="N4015" i="2"/>
  <c r="O4015" i="2" s="1"/>
  <c r="R4015" i="2" s="1"/>
  <c r="N4016" i="2"/>
  <c r="O4016" i="2" s="1"/>
  <c r="R4016" i="2" s="1"/>
  <c r="N4017" i="2"/>
  <c r="O4017" i="2" s="1"/>
  <c r="R4017" i="2" s="1"/>
  <c r="N4018" i="2"/>
  <c r="O4018" i="2" s="1"/>
  <c r="R4018" i="2" s="1"/>
  <c r="N4019" i="2"/>
  <c r="O4019" i="2" s="1"/>
  <c r="R4019" i="2" s="1"/>
  <c r="N4020" i="2"/>
  <c r="O4020" i="2" s="1"/>
  <c r="R4020" i="2" s="1"/>
  <c r="N4021" i="2"/>
  <c r="O4021" i="2" s="1"/>
  <c r="R4021" i="2" s="1"/>
  <c r="N4022" i="2"/>
  <c r="O4022" i="2" s="1"/>
  <c r="R4022" i="2" s="1"/>
  <c r="N4023" i="2"/>
  <c r="O4023" i="2" s="1"/>
  <c r="R4023" i="2" s="1"/>
  <c r="N4024" i="2"/>
  <c r="O4024" i="2" s="1"/>
  <c r="R4024" i="2" s="1"/>
  <c r="N4025" i="2"/>
  <c r="O4025" i="2" s="1"/>
  <c r="R4025" i="2" s="1"/>
  <c r="N4026" i="2"/>
  <c r="O4026" i="2" s="1"/>
  <c r="R4026" i="2" s="1"/>
  <c r="N4027" i="2"/>
  <c r="O4027" i="2" s="1"/>
  <c r="R4027" i="2" s="1"/>
  <c r="N4028" i="2"/>
  <c r="O4028" i="2" s="1"/>
  <c r="R4028" i="2" s="1"/>
  <c r="N4029" i="2"/>
  <c r="O4029" i="2" s="1"/>
  <c r="R4029" i="2" s="1"/>
  <c r="N4030" i="2"/>
  <c r="O4030" i="2" s="1"/>
  <c r="R4030" i="2" s="1"/>
  <c r="N4031" i="2"/>
  <c r="O4031" i="2" s="1"/>
  <c r="R4031" i="2" s="1"/>
  <c r="N4032" i="2"/>
  <c r="O4032" i="2" s="1"/>
  <c r="R4032" i="2" s="1"/>
  <c r="N4033" i="2"/>
  <c r="O4033" i="2" s="1"/>
  <c r="R4033" i="2" s="1"/>
  <c r="N4034" i="2"/>
  <c r="O4034" i="2" s="1"/>
  <c r="R4034" i="2" s="1"/>
  <c r="N4035" i="2"/>
  <c r="O4035" i="2" s="1"/>
  <c r="R4035" i="2" s="1"/>
  <c r="N4036" i="2"/>
  <c r="O4036" i="2" s="1"/>
  <c r="R4036" i="2" s="1"/>
  <c r="N4037" i="2"/>
  <c r="O4037" i="2" s="1"/>
  <c r="R4037" i="2" s="1"/>
  <c r="N4038" i="2"/>
  <c r="O4038" i="2" s="1"/>
  <c r="R4038" i="2" s="1"/>
  <c r="N4039" i="2"/>
  <c r="O4039" i="2" s="1"/>
  <c r="R4039" i="2" s="1"/>
  <c r="N4040" i="2"/>
  <c r="O4040" i="2" s="1"/>
  <c r="R4040" i="2" s="1"/>
  <c r="N4041" i="2"/>
  <c r="O4041" i="2" s="1"/>
  <c r="R4041" i="2" s="1"/>
  <c r="N4042" i="2"/>
  <c r="O4042" i="2" s="1"/>
  <c r="R4042" i="2" s="1"/>
  <c r="N4043" i="2"/>
  <c r="O4043" i="2" s="1"/>
  <c r="R4043" i="2" s="1"/>
  <c r="N4044" i="2"/>
  <c r="O4044" i="2" s="1"/>
  <c r="R4044" i="2" s="1"/>
  <c r="N4045" i="2"/>
  <c r="O4045" i="2" s="1"/>
  <c r="R4045" i="2" s="1"/>
  <c r="N4046" i="2"/>
  <c r="O4046" i="2" s="1"/>
  <c r="R4046" i="2" s="1"/>
  <c r="N4047" i="2"/>
  <c r="O4047" i="2" s="1"/>
  <c r="R4047" i="2" s="1"/>
  <c r="N4048" i="2"/>
  <c r="O4048" i="2" s="1"/>
  <c r="R4048" i="2" s="1"/>
  <c r="N4049" i="2"/>
  <c r="O4049" i="2" s="1"/>
  <c r="R4049" i="2" s="1"/>
  <c r="N4050" i="2"/>
  <c r="O4050" i="2" s="1"/>
  <c r="R4050" i="2" s="1"/>
  <c r="N4051" i="2"/>
  <c r="O4051" i="2" s="1"/>
  <c r="R4051" i="2" s="1"/>
  <c r="N4052" i="2"/>
  <c r="O4052" i="2" s="1"/>
  <c r="R4052" i="2" s="1"/>
  <c r="N4053" i="2"/>
  <c r="O4053" i="2" s="1"/>
  <c r="R4053" i="2" s="1"/>
  <c r="N4054" i="2"/>
  <c r="O4054" i="2" s="1"/>
  <c r="R4054" i="2" s="1"/>
  <c r="N4055" i="2"/>
  <c r="O4055" i="2" s="1"/>
  <c r="R4055" i="2" s="1"/>
  <c r="N4056" i="2"/>
  <c r="O4056" i="2" s="1"/>
  <c r="R4056" i="2" s="1"/>
  <c r="N4057" i="2"/>
  <c r="O4057" i="2" s="1"/>
  <c r="R4057" i="2" s="1"/>
  <c r="N4058" i="2"/>
  <c r="O4058" i="2" s="1"/>
  <c r="R4058" i="2" s="1"/>
  <c r="N4059" i="2"/>
  <c r="O4059" i="2" s="1"/>
  <c r="R4059" i="2" s="1"/>
  <c r="N4060" i="2"/>
  <c r="O4060" i="2" s="1"/>
  <c r="R4060" i="2" s="1"/>
  <c r="N4061" i="2"/>
  <c r="O4061" i="2" s="1"/>
  <c r="R4061" i="2" s="1"/>
  <c r="N4062" i="2"/>
  <c r="O4062" i="2" s="1"/>
  <c r="R4062" i="2" s="1"/>
  <c r="N4063" i="2"/>
  <c r="O4063" i="2" s="1"/>
  <c r="R4063" i="2" s="1"/>
  <c r="N4064" i="2"/>
  <c r="O4064" i="2" s="1"/>
  <c r="R4064" i="2" s="1"/>
  <c r="N4065" i="2"/>
  <c r="O4065" i="2" s="1"/>
  <c r="R4065" i="2" s="1"/>
  <c r="N4066" i="2"/>
  <c r="O4066" i="2" s="1"/>
  <c r="R4066" i="2" s="1"/>
  <c r="N4067" i="2"/>
  <c r="O4067" i="2" s="1"/>
  <c r="R4067" i="2" s="1"/>
  <c r="N4068" i="2"/>
  <c r="O4068" i="2" s="1"/>
  <c r="R4068" i="2" s="1"/>
  <c r="N4069" i="2"/>
  <c r="O4069" i="2" s="1"/>
  <c r="R4069" i="2" s="1"/>
  <c r="N4070" i="2"/>
  <c r="O4070" i="2" s="1"/>
  <c r="R4070" i="2" s="1"/>
  <c r="N4071" i="2"/>
  <c r="O4071" i="2" s="1"/>
  <c r="R4071" i="2" s="1"/>
  <c r="N4072" i="2"/>
  <c r="O4072" i="2" s="1"/>
  <c r="R4072" i="2" s="1"/>
  <c r="N4073" i="2"/>
  <c r="O4073" i="2" s="1"/>
  <c r="R4073" i="2" s="1"/>
  <c r="N4074" i="2"/>
  <c r="O4074" i="2" s="1"/>
  <c r="R4074" i="2" s="1"/>
  <c r="N4075" i="2"/>
  <c r="O4075" i="2" s="1"/>
  <c r="R4075" i="2" s="1"/>
  <c r="N4076" i="2"/>
  <c r="O4076" i="2" s="1"/>
  <c r="R4076" i="2" s="1"/>
  <c r="N4077" i="2"/>
  <c r="O4077" i="2" s="1"/>
  <c r="R4077" i="2" s="1"/>
  <c r="N4078" i="2"/>
  <c r="O4078" i="2" s="1"/>
  <c r="R4078" i="2" s="1"/>
  <c r="N4079" i="2"/>
  <c r="O4079" i="2" s="1"/>
  <c r="R4079" i="2" s="1"/>
  <c r="N4080" i="2"/>
  <c r="O4080" i="2" s="1"/>
  <c r="R4080" i="2" s="1"/>
  <c r="N4081" i="2"/>
  <c r="O4081" i="2" s="1"/>
  <c r="R4081" i="2" s="1"/>
  <c r="N4082" i="2"/>
  <c r="O4082" i="2" s="1"/>
  <c r="R4082" i="2" s="1"/>
  <c r="N4083" i="2"/>
  <c r="O4083" i="2" s="1"/>
  <c r="R4083" i="2" s="1"/>
  <c r="N4084" i="2"/>
  <c r="O4084" i="2" s="1"/>
  <c r="R4084" i="2" s="1"/>
  <c r="N4085" i="2"/>
  <c r="O4085" i="2" s="1"/>
  <c r="R4085" i="2" s="1"/>
  <c r="N4086" i="2"/>
  <c r="O4086" i="2" s="1"/>
  <c r="R4086" i="2" s="1"/>
  <c r="N4087" i="2"/>
  <c r="O4087" i="2" s="1"/>
  <c r="R4087" i="2" s="1"/>
  <c r="N4088" i="2"/>
  <c r="O4088" i="2" s="1"/>
  <c r="R4088" i="2" s="1"/>
  <c r="N4089" i="2"/>
  <c r="O4089" i="2" s="1"/>
  <c r="R4089" i="2" s="1"/>
  <c r="N4090" i="2"/>
  <c r="O4090" i="2" s="1"/>
  <c r="R4090" i="2" s="1"/>
  <c r="N4091" i="2"/>
  <c r="O4091" i="2" s="1"/>
  <c r="R4091" i="2" s="1"/>
  <c r="N4092" i="2"/>
  <c r="O4092" i="2" s="1"/>
  <c r="R4092" i="2" s="1"/>
  <c r="N4093" i="2"/>
  <c r="O4093" i="2" s="1"/>
  <c r="R4093" i="2" s="1"/>
  <c r="N4094" i="2"/>
  <c r="O4094" i="2" s="1"/>
  <c r="R4094" i="2" s="1"/>
  <c r="N4095" i="2"/>
  <c r="O4095" i="2" s="1"/>
  <c r="R4095" i="2" s="1"/>
  <c r="N4096" i="2"/>
  <c r="O4096" i="2" s="1"/>
  <c r="R4096" i="2" s="1"/>
  <c r="N4097" i="2"/>
  <c r="O4097" i="2" s="1"/>
  <c r="R4097" i="2" s="1"/>
  <c r="N4098" i="2"/>
  <c r="O4098" i="2" s="1"/>
  <c r="R4098" i="2" s="1"/>
  <c r="N4099" i="2"/>
  <c r="O4099" i="2" s="1"/>
  <c r="R4099" i="2" s="1"/>
  <c r="N4100" i="2"/>
  <c r="O4100" i="2" s="1"/>
  <c r="R4100" i="2" s="1"/>
  <c r="N4101" i="2"/>
  <c r="O4101" i="2" s="1"/>
  <c r="R4101" i="2" s="1"/>
  <c r="N4102" i="2"/>
  <c r="O4102" i="2" s="1"/>
  <c r="R4102" i="2" s="1"/>
  <c r="N4103" i="2"/>
  <c r="O4103" i="2" s="1"/>
  <c r="R4103" i="2" s="1"/>
  <c r="N4104" i="2"/>
  <c r="O4104" i="2" s="1"/>
  <c r="R4104" i="2" s="1"/>
  <c r="N4105" i="2"/>
  <c r="O4105" i="2" s="1"/>
  <c r="R4105" i="2" s="1"/>
  <c r="N4106" i="2"/>
  <c r="O4106" i="2" s="1"/>
  <c r="R4106" i="2" s="1"/>
  <c r="N4107" i="2"/>
  <c r="O4107" i="2" s="1"/>
  <c r="R4107" i="2" s="1"/>
  <c r="N4108" i="2"/>
  <c r="O4108" i="2" s="1"/>
  <c r="R4108" i="2" s="1"/>
  <c r="N4109" i="2"/>
  <c r="O4109" i="2" s="1"/>
  <c r="R4109" i="2" s="1"/>
  <c r="N4110" i="2"/>
  <c r="O4110" i="2" s="1"/>
  <c r="R4110" i="2" s="1"/>
  <c r="N4111" i="2"/>
  <c r="O4111" i="2" s="1"/>
  <c r="R4111" i="2" s="1"/>
  <c r="N4112" i="2"/>
  <c r="O4112" i="2" s="1"/>
  <c r="R4112" i="2" s="1"/>
  <c r="N4113" i="2"/>
  <c r="O4113" i="2" s="1"/>
  <c r="R4113" i="2" s="1"/>
  <c r="N4114" i="2"/>
  <c r="O4114" i="2" s="1"/>
  <c r="R4114" i="2" s="1"/>
  <c r="N4115" i="2"/>
  <c r="O4115" i="2" s="1"/>
  <c r="R4115" i="2" s="1"/>
  <c r="N4116" i="2"/>
  <c r="O4116" i="2" s="1"/>
  <c r="R4116" i="2" s="1"/>
  <c r="N4117" i="2"/>
  <c r="O4117" i="2" s="1"/>
  <c r="R4117" i="2" s="1"/>
  <c r="N4118" i="2"/>
  <c r="O4118" i="2" s="1"/>
  <c r="R4118" i="2" s="1"/>
  <c r="N4119" i="2"/>
  <c r="O4119" i="2" s="1"/>
  <c r="R4119" i="2" s="1"/>
  <c r="N4120" i="2"/>
  <c r="O4120" i="2" s="1"/>
  <c r="R4120" i="2" s="1"/>
  <c r="N4121" i="2"/>
  <c r="O4121" i="2" s="1"/>
  <c r="R4121" i="2" s="1"/>
  <c r="N4122" i="2"/>
  <c r="O4122" i="2" s="1"/>
  <c r="R4122" i="2" s="1"/>
  <c r="N4123" i="2"/>
  <c r="O4123" i="2" s="1"/>
  <c r="R4123" i="2" s="1"/>
  <c r="N4124" i="2"/>
  <c r="O4124" i="2" s="1"/>
  <c r="R4124" i="2" s="1"/>
  <c r="N4125" i="2"/>
  <c r="O4125" i="2" s="1"/>
  <c r="R4125" i="2" s="1"/>
  <c r="N4126" i="2"/>
  <c r="O4126" i="2" s="1"/>
  <c r="R4126" i="2" s="1"/>
  <c r="N4127" i="2"/>
  <c r="O4127" i="2" s="1"/>
  <c r="R4127" i="2" s="1"/>
  <c r="N4128" i="2"/>
  <c r="O4128" i="2" s="1"/>
  <c r="R4128" i="2" s="1"/>
  <c r="N4129" i="2"/>
  <c r="O4129" i="2" s="1"/>
  <c r="R4129" i="2" s="1"/>
  <c r="N4130" i="2"/>
  <c r="O4130" i="2" s="1"/>
  <c r="R4130" i="2" s="1"/>
  <c r="N4131" i="2"/>
  <c r="O4131" i="2" s="1"/>
  <c r="R4131" i="2" s="1"/>
  <c r="N4132" i="2"/>
  <c r="O4132" i="2" s="1"/>
  <c r="R4132" i="2" s="1"/>
  <c r="N4133" i="2"/>
  <c r="O4133" i="2" s="1"/>
  <c r="R4133" i="2" s="1"/>
  <c r="N4134" i="2"/>
  <c r="O4134" i="2" s="1"/>
  <c r="R4134" i="2" s="1"/>
  <c r="N4135" i="2"/>
  <c r="O4135" i="2" s="1"/>
  <c r="R4135" i="2" s="1"/>
  <c r="N4136" i="2"/>
  <c r="O4136" i="2" s="1"/>
  <c r="R4136" i="2" s="1"/>
  <c r="N4137" i="2"/>
  <c r="O4137" i="2" s="1"/>
  <c r="R4137" i="2" s="1"/>
  <c r="N4138" i="2"/>
  <c r="O4138" i="2" s="1"/>
  <c r="R4138" i="2" s="1"/>
  <c r="N4139" i="2"/>
  <c r="O4139" i="2" s="1"/>
  <c r="R4139" i="2" s="1"/>
  <c r="N4140" i="2"/>
  <c r="O4140" i="2" s="1"/>
  <c r="R4140" i="2" s="1"/>
  <c r="N4141" i="2"/>
  <c r="O4141" i="2" s="1"/>
  <c r="R4141" i="2" s="1"/>
  <c r="N4142" i="2"/>
  <c r="O4142" i="2" s="1"/>
  <c r="R4142" i="2" s="1"/>
  <c r="N4143" i="2"/>
  <c r="O4143" i="2" s="1"/>
  <c r="R4143" i="2" s="1"/>
  <c r="N4144" i="2"/>
  <c r="O4144" i="2" s="1"/>
  <c r="R4144" i="2" s="1"/>
  <c r="N4145" i="2"/>
  <c r="O4145" i="2" s="1"/>
  <c r="R4145" i="2" s="1"/>
  <c r="N4146" i="2"/>
  <c r="O4146" i="2" s="1"/>
  <c r="R4146" i="2" s="1"/>
  <c r="N4147" i="2"/>
  <c r="O4147" i="2" s="1"/>
  <c r="R4147" i="2" s="1"/>
  <c r="N4148" i="2"/>
  <c r="O4148" i="2" s="1"/>
  <c r="R4148" i="2" s="1"/>
  <c r="N4149" i="2"/>
  <c r="O4149" i="2" s="1"/>
  <c r="R4149" i="2" s="1"/>
  <c r="N4150" i="2"/>
  <c r="O4150" i="2" s="1"/>
  <c r="R4150" i="2" s="1"/>
  <c r="N4151" i="2"/>
  <c r="O4151" i="2" s="1"/>
  <c r="R4151" i="2" s="1"/>
  <c r="N4152" i="2"/>
  <c r="O4152" i="2" s="1"/>
  <c r="R4152" i="2" s="1"/>
  <c r="N4153" i="2"/>
  <c r="O4153" i="2" s="1"/>
  <c r="R4153" i="2" s="1"/>
  <c r="N4154" i="2"/>
  <c r="O4154" i="2" s="1"/>
  <c r="R4154" i="2" s="1"/>
  <c r="N4155" i="2"/>
  <c r="O4155" i="2" s="1"/>
  <c r="R4155" i="2" s="1"/>
  <c r="N4156" i="2"/>
  <c r="O4156" i="2" s="1"/>
  <c r="R4156" i="2" s="1"/>
  <c r="N4157" i="2"/>
  <c r="O4157" i="2" s="1"/>
  <c r="R4157" i="2" s="1"/>
  <c r="N4158" i="2"/>
  <c r="O4158" i="2" s="1"/>
  <c r="R4158" i="2" s="1"/>
  <c r="N4159" i="2"/>
  <c r="O4159" i="2" s="1"/>
  <c r="R4159" i="2" s="1"/>
  <c r="N4160" i="2"/>
  <c r="O4160" i="2" s="1"/>
  <c r="R4160" i="2" s="1"/>
  <c r="N4161" i="2"/>
  <c r="O4161" i="2" s="1"/>
  <c r="R4161" i="2" s="1"/>
  <c r="N4162" i="2"/>
  <c r="O4162" i="2" s="1"/>
  <c r="R4162" i="2" s="1"/>
  <c r="N4163" i="2"/>
  <c r="O4163" i="2" s="1"/>
  <c r="R4163" i="2" s="1"/>
  <c r="N4164" i="2"/>
  <c r="O4164" i="2" s="1"/>
  <c r="R4164" i="2" s="1"/>
  <c r="N4165" i="2"/>
  <c r="O4165" i="2" s="1"/>
  <c r="R4165" i="2" s="1"/>
  <c r="N4166" i="2"/>
  <c r="O4166" i="2" s="1"/>
  <c r="R4166" i="2" s="1"/>
  <c r="N4167" i="2"/>
  <c r="O4167" i="2" s="1"/>
  <c r="R4167" i="2" s="1"/>
  <c r="N4168" i="2"/>
  <c r="O4168" i="2" s="1"/>
  <c r="R4168" i="2" s="1"/>
  <c r="N4169" i="2"/>
  <c r="O4169" i="2" s="1"/>
  <c r="R4169" i="2" s="1"/>
  <c r="N4170" i="2"/>
  <c r="O4170" i="2" s="1"/>
  <c r="R4170" i="2" s="1"/>
  <c r="N4171" i="2"/>
  <c r="O4171" i="2" s="1"/>
  <c r="R4171" i="2" s="1"/>
  <c r="N4172" i="2"/>
  <c r="O4172" i="2" s="1"/>
  <c r="R4172" i="2" s="1"/>
  <c r="N4173" i="2"/>
  <c r="O4173" i="2" s="1"/>
  <c r="R4173" i="2" s="1"/>
  <c r="N4174" i="2"/>
  <c r="O4174" i="2" s="1"/>
  <c r="R4174" i="2" s="1"/>
  <c r="N4175" i="2"/>
  <c r="O4175" i="2" s="1"/>
  <c r="R4175" i="2" s="1"/>
  <c r="N4176" i="2"/>
  <c r="O4176" i="2" s="1"/>
  <c r="R4176" i="2" s="1"/>
  <c r="N4177" i="2"/>
  <c r="O4177" i="2" s="1"/>
  <c r="R4177" i="2" s="1"/>
  <c r="N4178" i="2"/>
  <c r="O4178" i="2" s="1"/>
  <c r="R4178" i="2" s="1"/>
  <c r="N4179" i="2"/>
  <c r="O4179" i="2" s="1"/>
  <c r="R4179" i="2" s="1"/>
  <c r="N4180" i="2"/>
  <c r="O4180" i="2" s="1"/>
  <c r="R4180" i="2" s="1"/>
  <c r="N4181" i="2"/>
  <c r="O4181" i="2" s="1"/>
  <c r="R4181" i="2" s="1"/>
  <c r="N4182" i="2"/>
  <c r="O4182" i="2" s="1"/>
  <c r="R4182" i="2" s="1"/>
  <c r="N4183" i="2"/>
  <c r="O4183" i="2" s="1"/>
  <c r="R4183" i="2" s="1"/>
  <c r="N4184" i="2"/>
  <c r="O4184" i="2" s="1"/>
  <c r="R4184" i="2" s="1"/>
  <c r="N4185" i="2"/>
  <c r="O4185" i="2" s="1"/>
  <c r="R4185" i="2" s="1"/>
  <c r="N4186" i="2"/>
  <c r="O4186" i="2" s="1"/>
  <c r="R4186" i="2" s="1"/>
  <c r="N4187" i="2"/>
  <c r="O4187" i="2" s="1"/>
  <c r="R4187" i="2" s="1"/>
  <c r="N4188" i="2"/>
  <c r="O4188" i="2" s="1"/>
  <c r="R4188" i="2" s="1"/>
  <c r="N4189" i="2"/>
  <c r="O4189" i="2" s="1"/>
  <c r="R4189" i="2" s="1"/>
  <c r="N4190" i="2"/>
  <c r="O4190" i="2" s="1"/>
  <c r="R4190" i="2" s="1"/>
  <c r="N4191" i="2"/>
  <c r="O4191" i="2" s="1"/>
  <c r="R4191" i="2" s="1"/>
  <c r="N4192" i="2"/>
  <c r="O4192" i="2" s="1"/>
  <c r="R4192" i="2" s="1"/>
  <c r="N4193" i="2"/>
  <c r="O4193" i="2" s="1"/>
  <c r="R4193" i="2" s="1"/>
  <c r="N4194" i="2"/>
  <c r="O4194" i="2" s="1"/>
  <c r="R4194" i="2" s="1"/>
  <c r="N4195" i="2"/>
  <c r="O4195" i="2" s="1"/>
  <c r="R4195" i="2" s="1"/>
  <c r="N4196" i="2"/>
  <c r="O4196" i="2" s="1"/>
  <c r="R4196" i="2" s="1"/>
  <c r="N4197" i="2"/>
  <c r="O4197" i="2" s="1"/>
  <c r="R4197" i="2" s="1"/>
  <c r="N4198" i="2"/>
  <c r="O4198" i="2" s="1"/>
  <c r="R4198" i="2" s="1"/>
  <c r="N4199" i="2"/>
  <c r="O4199" i="2" s="1"/>
  <c r="R4199" i="2" s="1"/>
  <c r="N4200" i="2"/>
  <c r="O4200" i="2" s="1"/>
  <c r="R4200" i="2" s="1"/>
  <c r="N4201" i="2"/>
  <c r="O4201" i="2" s="1"/>
  <c r="R4201" i="2" s="1"/>
  <c r="N4202" i="2"/>
  <c r="O4202" i="2" s="1"/>
  <c r="R4202" i="2" s="1"/>
  <c r="N4203" i="2"/>
  <c r="O4203" i="2" s="1"/>
  <c r="R4203" i="2" s="1"/>
  <c r="N4204" i="2"/>
  <c r="O4204" i="2" s="1"/>
  <c r="R4204" i="2" s="1"/>
  <c r="N4205" i="2"/>
  <c r="O4205" i="2" s="1"/>
  <c r="R4205" i="2" s="1"/>
  <c r="N4206" i="2"/>
  <c r="O4206" i="2" s="1"/>
  <c r="R4206" i="2" s="1"/>
  <c r="N4207" i="2"/>
  <c r="O4207" i="2" s="1"/>
  <c r="R4207" i="2" s="1"/>
  <c r="N4208" i="2"/>
  <c r="O4208" i="2" s="1"/>
  <c r="R4208" i="2" s="1"/>
  <c r="N4209" i="2"/>
  <c r="O4209" i="2" s="1"/>
  <c r="R4209" i="2" s="1"/>
  <c r="N4210" i="2"/>
  <c r="O4210" i="2" s="1"/>
  <c r="R4210" i="2" s="1"/>
  <c r="N4211" i="2"/>
  <c r="O4211" i="2" s="1"/>
  <c r="R4211" i="2" s="1"/>
  <c r="N4212" i="2"/>
  <c r="O4212" i="2" s="1"/>
  <c r="R4212" i="2" s="1"/>
  <c r="N4213" i="2"/>
  <c r="O4213" i="2" s="1"/>
  <c r="R4213" i="2" s="1"/>
  <c r="N4214" i="2"/>
  <c r="O4214" i="2" s="1"/>
  <c r="R4214" i="2" s="1"/>
  <c r="N4215" i="2"/>
  <c r="O4215" i="2" s="1"/>
  <c r="R4215" i="2" s="1"/>
  <c r="N4216" i="2"/>
  <c r="O4216" i="2" s="1"/>
  <c r="R4216" i="2" s="1"/>
  <c r="N4217" i="2"/>
  <c r="O4217" i="2" s="1"/>
  <c r="R4217" i="2" s="1"/>
  <c r="N4218" i="2"/>
  <c r="O4218" i="2" s="1"/>
  <c r="R4218" i="2" s="1"/>
  <c r="N4219" i="2"/>
  <c r="O4219" i="2" s="1"/>
  <c r="R4219" i="2" s="1"/>
  <c r="N4220" i="2"/>
  <c r="O4220" i="2" s="1"/>
  <c r="R4220" i="2" s="1"/>
  <c r="N4221" i="2"/>
  <c r="O4221" i="2" s="1"/>
  <c r="R4221" i="2" s="1"/>
  <c r="N4222" i="2"/>
  <c r="O4222" i="2" s="1"/>
  <c r="R4222" i="2" s="1"/>
  <c r="N4223" i="2"/>
  <c r="O4223" i="2" s="1"/>
  <c r="R4223" i="2" s="1"/>
  <c r="N4224" i="2"/>
  <c r="O4224" i="2" s="1"/>
  <c r="R4224" i="2" s="1"/>
  <c r="N4225" i="2"/>
  <c r="O4225" i="2" s="1"/>
  <c r="R4225" i="2" s="1"/>
  <c r="N4226" i="2"/>
  <c r="O4226" i="2" s="1"/>
  <c r="R4226" i="2" s="1"/>
  <c r="N4227" i="2"/>
  <c r="O4227" i="2" s="1"/>
  <c r="R4227" i="2" s="1"/>
  <c r="N4228" i="2"/>
  <c r="O4228" i="2" s="1"/>
  <c r="R4228" i="2" s="1"/>
  <c r="N4229" i="2"/>
  <c r="O4229" i="2" s="1"/>
  <c r="R4229" i="2" s="1"/>
  <c r="N4230" i="2"/>
  <c r="O4230" i="2" s="1"/>
  <c r="R4230" i="2" s="1"/>
  <c r="N4231" i="2"/>
  <c r="O4231" i="2" s="1"/>
  <c r="R4231" i="2" s="1"/>
  <c r="N4232" i="2"/>
  <c r="O4232" i="2" s="1"/>
  <c r="R4232" i="2" s="1"/>
  <c r="N4233" i="2"/>
  <c r="O4233" i="2" s="1"/>
  <c r="R4233" i="2" s="1"/>
  <c r="N4234" i="2"/>
  <c r="O4234" i="2" s="1"/>
  <c r="R4234" i="2" s="1"/>
  <c r="N4235" i="2"/>
  <c r="O4235" i="2" s="1"/>
  <c r="R4235" i="2" s="1"/>
  <c r="N4236" i="2"/>
  <c r="O4236" i="2" s="1"/>
  <c r="R4236" i="2" s="1"/>
  <c r="N4237" i="2"/>
  <c r="O4237" i="2" s="1"/>
  <c r="R4237" i="2" s="1"/>
  <c r="N4238" i="2"/>
  <c r="O4238" i="2" s="1"/>
  <c r="R4238" i="2" s="1"/>
  <c r="N4239" i="2"/>
  <c r="O4239" i="2" s="1"/>
  <c r="R4239" i="2" s="1"/>
  <c r="N4240" i="2"/>
  <c r="O4240" i="2" s="1"/>
  <c r="R4240" i="2" s="1"/>
  <c r="N4241" i="2"/>
  <c r="O4241" i="2" s="1"/>
  <c r="R4241" i="2" s="1"/>
  <c r="N4242" i="2"/>
  <c r="O4242" i="2" s="1"/>
  <c r="R4242" i="2" s="1"/>
  <c r="N4243" i="2"/>
  <c r="O4243" i="2" s="1"/>
  <c r="R4243" i="2" s="1"/>
  <c r="N4244" i="2"/>
  <c r="O4244" i="2" s="1"/>
  <c r="R4244" i="2" s="1"/>
  <c r="N4245" i="2"/>
  <c r="O4245" i="2" s="1"/>
  <c r="R4245" i="2" s="1"/>
  <c r="N4246" i="2"/>
  <c r="O4246" i="2" s="1"/>
  <c r="R4246" i="2" s="1"/>
  <c r="N4247" i="2"/>
  <c r="O4247" i="2" s="1"/>
  <c r="R4247" i="2" s="1"/>
  <c r="N4248" i="2"/>
  <c r="O4248" i="2" s="1"/>
  <c r="R4248" i="2" s="1"/>
  <c r="N4249" i="2"/>
  <c r="O4249" i="2" s="1"/>
  <c r="R4249" i="2" s="1"/>
  <c r="N4250" i="2"/>
  <c r="O4250" i="2" s="1"/>
  <c r="R4250" i="2" s="1"/>
  <c r="N4251" i="2"/>
  <c r="O4251" i="2" s="1"/>
  <c r="R4251" i="2" s="1"/>
  <c r="N4252" i="2"/>
  <c r="O4252" i="2" s="1"/>
  <c r="R4252" i="2" s="1"/>
  <c r="N4253" i="2"/>
  <c r="O4253" i="2" s="1"/>
  <c r="R4253" i="2" s="1"/>
  <c r="N4254" i="2"/>
  <c r="O4254" i="2" s="1"/>
  <c r="R4254" i="2" s="1"/>
  <c r="N4255" i="2"/>
  <c r="O4255" i="2" s="1"/>
  <c r="R4255" i="2" s="1"/>
  <c r="N4256" i="2"/>
  <c r="O4256" i="2" s="1"/>
  <c r="R4256" i="2" s="1"/>
  <c r="N4257" i="2"/>
  <c r="O4257" i="2" s="1"/>
  <c r="R4257" i="2" s="1"/>
  <c r="N4258" i="2"/>
  <c r="O4258" i="2" s="1"/>
  <c r="R4258" i="2" s="1"/>
  <c r="N4259" i="2"/>
  <c r="O4259" i="2" s="1"/>
  <c r="R4259" i="2" s="1"/>
  <c r="N4260" i="2"/>
  <c r="O4260" i="2" s="1"/>
  <c r="R4260" i="2" s="1"/>
  <c r="N4261" i="2"/>
  <c r="O4261" i="2" s="1"/>
  <c r="R4261" i="2" s="1"/>
  <c r="N4262" i="2"/>
  <c r="O4262" i="2" s="1"/>
  <c r="R4262" i="2" s="1"/>
  <c r="N4263" i="2"/>
  <c r="O4263" i="2" s="1"/>
  <c r="R4263" i="2" s="1"/>
  <c r="N4264" i="2"/>
  <c r="O4264" i="2" s="1"/>
  <c r="R4264" i="2" s="1"/>
  <c r="N4265" i="2"/>
  <c r="O4265" i="2" s="1"/>
  <c r="R4265" i="2" s="1"/>
  <c r="N4266" i="2"/>
  <c r="O4266" i="2" s="1"/>
  <c r="R4266" i="2" s="1"/>
  <c r="N4267" i="2"/>
  <c r="O4267" i="2" s="1"/>
  <c r="R4267" i="2" s="1"/>
  <c r="N4268" i="2"/>
  <c r="O4268" i="2" s="1"/>
  <c r="R4268" i="2" s="1"/>
  <c r="N4269" i="2"/>
  <c r="O4269" i="2" s="1"/>
  <c r="R4269" i="2" s="1"/>
  <c r="N4270" i="2"/>
  <c r="O4270" i="2" s="1"/>
  <c r="R4270" i="2" s="1"/>
  <c r="N4271" i="2"/>
  <c r="O4271" i="2" s="1"/>
  <c r="R4271" i="2" s="1"/>
  <c r="N4272" i="2"/>
  <c r="O4272" i="2" s="1"/>
  <c r="R4272" i="2" s="1"/>
  <c r="N4273" i="2"/>
  <c r="O4273" i="2" s="1"/>
  <c r="R4273" i="2" s="1"/>
  <c r="N4274" i="2"/>
  <c r="O4274" i="2" s="1"/>
  <c r="R4274" i="2" s="1"/>
  <c r="N4275" i="2"/>
  <c r="O4275" i="2" s="1"/>
  <c r="R4275" i="2" s="1"/>
  <c r="N4276" i="2"/>
  <c r="O4276" i="2" s="1"/>
  <c r="R4276" i="2" s="1"/>
  <c r="N4277" i="2"/>
  <c r="O4277" i="2" s="1"/>
  <c r="R4277" i="2" s="1"/>
  <c r="N4278" i="2"/>
  <c r="O4278" i="2" s="1"/>
  <c r="R4278" i="2" s="1"/>
  <c r="N4279" i="2"/>
  <c r="O4279" i="2" s="1"/>
  <c r="R4279" i="2" s="1"/>
  <c r="N4280" i="2"/>
  <c r="O4280" i="2" s="1"/>
  <c r="R4280" i="2" s="1"/>
  <c r="N4281" i="2"/>
  <c r="O4281" i="2" s="1"/>
  <c r="R4281" i="2" s="1"/>
  <c r="N4282" i="2"/>
  <c r="O4282" i="2" s="1"/>
  <c r="R4282" i="2" s="1"/>
  <c r="N4283" i="2"/>
  <c r="O4283" i="2" s="1"/>
  <c r="R4283" i="2" s="1"/>
  <c r="N4284" i="2"/>
  <c r="O4284" i="2" s="1"/>
  <c r="R4284" i="2" s="1"/>
  <c r="N4285" i="2"/>
  <c r="O4285" i="2" s="1"/>
  <c r="R4285" i="2" s="1"/>
  <c r="N4286" i="2"/>
  <c r="O4286" i="2" s="1"/>
  <c r="R4286" i="2" s="1"/>
  <c r="N4287" i="2"/>
  <c r="O4287" i="2" s="1"/>
  <c r="R4287" i="2" s="1"/>
  <c r="N4288" i="2"/>
  <c r="O4288" i="2" s="1"/>
  <c r="R4288" i="2" s="1"/>
  <c r="N4289" i="2"/>
  <c r="O4289" i="2" s="1"/>
  <c r="R4289" i="2" s="1"/>
  <c r="N4290" i="2"/>
  <c r="O4290" i="2" s="1"/>
  <c r="R4290" i="2" s="1"/>
  <c r="N4291" i="2"/>
  <c r="O4291" i="2" s="1"/>
  <c r="R4291" i="2" s="1"/>
  <c r="N4292" i="2"/>
  <c r="O4292" i="2" s="1"/>
  <c r="R4292" i="2" s="1"/>
  <c r="N4293" i="2"/>
  <c r="O4293" i="2" s="1"/>
  <c r="R4293" i="2" s="1"/>
  <c r="N4294" i="2"/>
  <c r="O4294" i="2" s="1"/>
  <c r="R4294" i="2" s="1"/>
  <c r="N4295" i="2"/>
  <c r="O4295" i="2" s="1"/>
  <c r="R4295" i="2" s="1"/>
  <c r="N4296" i="2"/>
  <c r="O4296" i="2" s="1"/>
  <c r="R4296" i="2" s="1"/>
  <c r="N4297" i="2"/>
  <c r="O4297" i="2" s="1"/>
  <c r="R4297" i="2" s="1"/>
  <c r="N4298" i="2"/>
  <c r="O4298" i="2" s="1"/>
  <c r="R4298" i="2" s="1"/>
  <c r="N4299" i="2"/>
  <c r="O4299" i="2" s="1"/>
  <c r="R4299" i="2" s="1"/>
  <c r="N4300" i="2"/>
  <c r="O4300" i="2" s="1"/>
  <c r="R4300" i="2" s="1"/>
  <c r="N4301" i="2"/>
  <c r="O4301" i="2" s="1"/>
  <c r="R4301" i="2" s="1"/>
  <c r="N4302" i="2"/>
  <c r="O4302" i="2" s="1"/>
  <c r="R4302" i="2" s="1"/>
  <c r="N4303" i="2"/>
  <c r="O4303" i="2" s="1"/>
  <c r="R4303" i="2" s="1"/>
  <c r="N4304" i="2"/>
  <c r="O4304" i="2" s="1"/>
  <c r="R4304" i="2" s="1"/>
  <c r="N4305" i="2"/>
  <c r="O4305" i="2" s="1"/>
  <c r="R4305" i="2" s="1"/>
  <c r="N4306" i="2"/>
  <c r="O4306" i="2" s="1"/>
  <c r="R4306" i="2" s="1"/>
  <c r="N4307" i="2"/>
  <c r="O4307" i="2" s="1"/>
  <c r="R4307" i="2" s="1"/>
  <c r="N4308" i="2"/>
  <c r="O4308" i="2" s="1"/>
  <c r="R4308" i="2" s="1"/>
  <c r="N4309" i="2"/>
  <c r="O4309" i="2" s="1"/>
  <c r="R4309" i="2" s="1"/>
  <c r="N4310" i="2"/>
  <c r="O4310" i="2" s="1"/>
  <c r="R4310" i="2" s="1"/>
  <c r="N4311" i="2"/>
  <c r="O4311" i="2" s="1"/>
  <c r="R4311" i="2" s="1"/>
  <c r="N4312" i="2"/>
  <c r="O4312" i="2" s="1"/>
  <c r="R4312" i="2" s="1"/>
  <c r="N4313" i="2"/>
  <c r="O4313" i="2" s="1"/>
  <c r="R4313" i="2" s="1"/>
  <c r="N4314" i="2"/>
  <c r="O4314" i="2" s="1"/>
  <c r="R4314" i="2" s="1"/>
  <c r="N4315" i="2"/>
  <c r="O4315" i="2" s="1"/>
  <c r="R4315" i="2" s="1"/>
  <c r="N4316" i="2"/>
  <c r="O4316" i="2" s="1"/>
  <c r="R4316" i="2" s="1"/>
  <c r="N4317" i="2"/>
  <c r="O4317" i="2" s="1"/>
  <c r="R4317" i="2" s="1"/>
  <c r="N4318" i="2"/>
  <c r="O4318" i="2" s="1"/>
  <c r="R4318" i="2" s="1"/>
  <c r="N4319" i="2"/>
  <c r="O4319" i="2" s="1"/>
  <c r="R4319" i="2" s="1"/>
  <c r="N4320" i="2"/>
  <c r="O4320" i="2" s="1"/>
  <c r="R4320" i="2" s="1"/>
  <c r="N4321" i="2"/>
  <c r="O4321" i="2" s="1"/>
  <c r="R4321" i="2" s="1"/>
  <c r="N4322" i="2"/>
  <c r="O4322" i="2" s="1"/>
  <c r="R4322" i="2" s="1"/>
  <c r="N4323" i="2"/>
  <c r="O4323" i="2" s="1"/>
  <c r="R4323" i="2" s="1"/>
  <c r="N4324" i="2"/>
  <c r="O4324" i="2" s="1"/>
  <c r="R4324" i="2" s="1"/>
  <c r="N4325" i="2"/>
  <c r="O4325" i="2" s="1"/>
  <c r="R4325" i="2" s="1"/>
  <c r="N4326" i="2"/>
  <c r="O4326" i="2" s="1"/>
  <c r="R4326" i="2" s="1"/>
  <c r="N4327" i="2"/>
  <c r="O4327" i="2" s="1"/>
  <c r="R4327" i="2" s="1"/>
  <c r="N4328" i="2"/>
  <c r="O4328" i="2" s="1"/>
  <c r="R4328" i="2" s="1"/>
  <c r="N4329" i="2"/>
  <c r="O4329" i="2" s="1"/>
  <c r="R4329" i="2" s="1"/>
  <c r="N4330" i="2"/>
  <c r="O4330" i="2" s="1"/>
  <c r="R4330" i="2" s="1"/>
  <c r="N4331" i="2"/>
  <c r="O4331" i="2" s="1"/>
  <c r="R4331" i="2" s="1"/>
  <c r="N4332" i="2"/>
  <c r="O4332" i="2" s="1"/>
  <c r="R4332" i="2" s="1"/>
  <c r="N4333" i="2"/>
  <c r="O4333" i="2" s="1"/>
  <c r="R4333" i="2" s="1"/>
  <c r="N4334" i="2"/>
  <c r="O4334" i="2" s="1"/>
  <c r="R4334" i="2" s="1"/>
  <c r="N4335" i="2"/>
  <c r="O4335" i="2" s="1"/>
  <c r="R4335" i="2" s="1"/>
  <c r="N4336" i="2"/>
  <c r="O4336" i="2" s="1"/>
  <c r="R4336" i="2" s="1"/>
  <c r="N4337" i="2"/>
  <c r="O4337" i="2" s="1"/>
  <c r="R4337" i="2" s="1"/>
  <c r="N4338" i="2"/>
  <c r="O4338" i="2" s="1"/>
  <c r="R4338" i="2" s="1"/>
  <c r="N4339" i="2"/>
  <c r="O4339" i="2" s="1"/>
  <c r="R4339" i="2" s="1"/>
  <c r="N4340" i="2"/>
  <c r="O4340" i="2" s="1"/>
  <c r="R4340" i="2" s="1"/>
  <c r="N4341" i="2"/>
  <c r="O4341" i="2" s="1"/>
  <c r="R4341" i="2" s="1"/>
  <c r="N4342" i="2"/>
  <c r="O4342" i="2" s="1"/>
  <c r="R4342" i="2" s="1"/>
  <c r="N4343" i="2"/>
  <c r="O4343" i="2" s="1"/>
  <c r="R4343" i="2" s="1"/>
  <c r="N4344" i="2"/>
  <c r="O4344" i="2" s="1"/>
  <c r="R4344" i="2" s="1"/>
  <c r="N4345" i="2"/>
  <c r="O4345" i="2" s="1"/>
  <c r="R4345" i="2" s="1"/>
  <c r="N4346" i="2"/>
  <c r="O4346" i="2" s="1"/>
  <c r="R4346" i="2" s="1"/>
  <c r="N4347" i="2"/>
  <c r="O4347" i="2" s="1"/>
  <c r="R4347" i="2" s="1"/>
  <c r="N4348" i="2"/>
  <c r="O4348" i="2" s="1"/>
  <c r="R4348" i="2" s="1"/>
  <c r="N4349" i="2"/>
  <c r="O4349" i="2" s="1"/>
  <c r="R4349" i="2" s="1"/>
  <c r="N4350" i="2"/>
  <c r="O4350" i="2" s="1"/>
  <c r="R4350" i="2" s="1"/>
  <c r="N4351" i="2"/>
  <c r="O4351" i="2" s="1"/>
  <c r="R4351" i="2" s="1"/>
  <c r="N4352" i="2"/>
  <c r="O4352" i="2" s="1"/>
  <c r="R4352" i="2" s="1"/>
  <c r="N4353" i="2"/>
  <c r="O4353" i="2" s="1"/>
  <c r="R4353" i="2" s="1"/>
  <c r="N4354" i="2"/>
  <c r="O4354" i="2" s="1"/>
  <c r="R4354" i="2" s="1"/>
  <c r="N4355" i="2"/>
  <c r="O4355" i="2" s="1"/>
  <c r="R4355" i="2" s="1"/>
  <c r="N4356" i="2"/>
  <c r="O4356" i="2" s="1"/>
  <c r="R4356" i="2" s="1"/>
  <c r="N4357" i="2"/>
  <c r="O4357" i="2" s="1"/>
  <c r="R4357" i="2" s="1"/>
  <c r="N4358" i="2"/>
  <c r="O4358" i="2" s="1"/>
  <c r="R4358" i="2" s="1"/>
  <c r="N4359" i="2"/>
  <c r="O4359" i="2" s="1"/>
  <c r="R4359" i="2" s="1"/>
  <c r="N4360" i="2"/>
  <c r="O4360" i="2" s="1"/>
  <c r="R4360" i="2" s="1"/>
  <c r="N4361" i="2"/>
  <c r="O4361" i="2" s="1"/>
  <c r="R4361" i="2" s="1"/>
  <c r="N4362" i="2"/>
  <c r="O4362" i="2" s="1"/>
  <c r="R4362" i="2" s="1"/>
  <c r="N4363" i="2"/>
  <c r="O4363" i="2" s="1"/>
  <c r="R4363" i="2" s="1"/>
  <c r="N4364" i="2"/>
  <c r="O4364" i="2" s="1"/>
  <c r="R4364" i="2" s="1"/>
  <c r="N4365" i="2"/>
  <c r="O4365" i="2" s="1"/>
  <c r="R4365" i="2" s="1"/>
  <c r="N4366" i="2"/>
  <c r="O4366" i="2" s="1"/>
  <c r="R4366" i="2" s="1"/>
  <c r="N4367" i="2"/>
  <c r="O4367" i="2" s="1"/>
  <c r="R4367" i="2" s="1"/>
  <c r="N4368" i="2"/>
  <c r="O4368" i="2" s="1"/>
  <c r="R4368" i="2" s="1"/>
  <c r="N4369" i="2"/>
  <c r="O4369" i="2" s="1"/>
  <c r="R4369" i="2" s="1"/>
  <c r="N4370" i="2"/>
  <c r="O4370" i="2" s="1"/>
  <c r="R4370" i="2" s="1"/>
  <c r="N4371" i="2"/>
  <c r="O4371" i="2" s="1"/>
  <c r="R4371" i="2" s="1"/>
  <c r="N4372" i="2"/>
  <c r="O4372" i="2" s="1"/>
  <c r="R4372" i="2" s="1"/>
  <c r="N4373" i="2"/>
  <c r="O4373" i="2" s="1"/>
  <c r="R4373" i="2" s="1"/>
  <c r="N4374" i="2"/>
  <c r="O4374" i="2" s="1"/>
  <c r="R4374" i="2" s="1"/>
  <c r="N4375" i="2"/>
  <c r="O4375" i="2" s="1"/>
  <c r="R4375" i="2" s="1"/>
  <c r="N4376" i="2"/>
  <c r="O4376" i="2" s="1"/>
  <c r="R4376" i="2" s="1"/>
  <c r="N4377" i="2"/>
  <c r="O4377" i="2" s="1"/>
  <c r="R4377" i="2" s="1"/>
  <c r="N4378" i="2"/>
  <c r="O4378" i="2" s="1"/>
  <c r="R4378" i="2" s="1"/>
  <c r="N4379" i="2"/>
  <c r="O4379" i="2" s="1"/>
  <c r="R4379" i="2" s="1"/>
  <c r="N4380" i="2"/>
  <c r="O4380" i="2" s="1"/>
  <c r="R4380" i="2" s="1"/>
  <c r="N4381" i="2"/>
  <c r="O4381" i="2" s="1"/>
  <c r="R4381" i="2" s="1"/>
  <c r="N4382" i="2"/>
  <c r="O4382" i="2" s="1"/>
  <c r="R4382" i="2" s="1"/>
  <c r="N4383" i="2"/>
  <c r="O4383" i="2" s="1"/>
  <c r="R4383" i="2" s="1"/>
  <c r="N4384" i="2"/>
  <c r="O4384" i="2" s="1"/>
  <c r="R4384" i="2" s="1"/>
  <c r="N4385" i="2"/>
  <c r="O4385" i="2" s="1"/>
  <c r="R4385" i="2" s="1"/>
  <c r="N4386" i="2"/>
  <c r="O4386" i="2" s="1"/>
  <c r="R4386" i="2" s="1"/>
  <c r="N4387" i="2"/>
  <c r="O4387" i="2" s="1"/>
  <c r="R4387" i="2" s="1"/>
  <c r="N4388" i="2"/>
  <c r="O4388" i="2" s="1"/>
  <c r="R4388" i="2" s="1"/>
  <c r="N4389" i="2"/>
  <c r="O4389" i="2" s="1"/>
  <c r="R4389" i="2" s="1"/>
  <c r="N4390" i="2"/>
  <c r="O4390" i="2" s="1"/>
  <c r="R4390" i="2" s="1"/>
  <c r="N4391" i="2"/>
  <c r="O4391" i="2" s="1"/>
  <c r="R4391" i="2" s="1"/>
  <c r="N4392" i="2"/>
  <c r="O4392" i="2" s="1"/>
  <c r="R4392" i="2" s="1"/>
  <c r="N4393" i="2"/>
  <c r="O4393" i="2" s="1"/>
  <c r="R4393" i="2" s="1"/>
  <c r="N4394" i="2"/>
  <c r="O4394" i="2" s="1"/>
  <c r="R4394" i="2" s="1"/>
  <c r="N4395" i="2"/>
  <c r="O4395" i="2" s="1"/>
  <c r="R4395" i="2" s="1"/>
  <c r="N4396" i="2"/>
  <c r="O4396" i="2" s="1"/>
  <c r="R4396" i="2" s="1"/>
  <c r="N4397" i="2"/>
  <c r="O4397" i="2" s="1"/>
  <c r="R4397" i="2" s="1"/>
  <c r="N4398" i="2"/>
  <c r="O4398" i="2" s="1"/>
  <c r="R4398" i="2" s="1"/>
  <c r="N4399" i="2"/>
  <c r="O4399" i="2" s="1"/>
  <c r="R4399" i="2" s="1"/>
  <c r="N4400" i="2"/>
  <c r="O4400" i="2" s="1"/>
  <c r="R4400" i="2" s="1"/>
  <c r="N4401" i="2"/>
  <c r="O4401" i="2" s="1"/>
  <c r="R4401" i="2" s="1"/>
  <c r="N4402" i="2"/>
  <c r="O4402" i="2" s="1"/>
  <c r="R4402" i="2" s="1"/>
  <c r="N4403" i="2"/>
  <c r="O4403" i="2" s="1"/>
  <c r="R4403" i="2" s="1"/>
  <c r="N4404" i="2"/>
  <c r="O4404" i="2" s="1"/>
  <c r="R4404" i="2" s="1"/>
  <c r="N4405" i="2"/>
  <c r="O4405" i="2" s="1"/>
  <c r="R4405" i="2" s="1"/>
  <c r="N4406" i="2"/>
  <c r="O4406" i="2" s="1"/>
  <c r="R4406" i="2" s="1"/>
  <c r="N4407" i="2"/>
  <c r="O4407" i="2" s="1"/>
  <c r="R4407" i="2" s="1"/>
  <c r="N4408" i="2"/>
  <c r="O4408" i="2" s="1"/>
  <c r="R4408" i="2" s="1"/>
  <c r="N4409" i="2"/>
  <c r="O4409" i="2" s="1"/>
  <c r="R4409" i="2" s="1"/>
  <c r="N4410" i="2"/>
  <c r="O4410" i="2" s="1"/>
  <c r="R4410" i="2" s="1"/>
  <c r="N4411" i="2"/>
  <c r="O4411" i="2" s="1"/>
  <c r="R4411" i="2" s="1"/>
  <c r="N4412" i="2"/>
  <c r="O4412" i="2" s="1"/>
  <c r="R4412" i="2" s="1"/>
  <c r="N4413" i="2"/>
  <c r="O4413" i="2" s="1"/>
  <c r="R4413" i="2" s="1"/>
  <c r="N4414" i="2"/>
  <c r="O4414" i="2" s="1"/>
  <c r="R4414" i="2" s="1"/>
  <c r="N4415" i="2"/>
  <c r="O4415" i="2" s="1"/>
  <c r="R4415" i="2" s="1"/>
  <c r="N4416" i="2"/>
  <c r="O4416" i="2" s="1"/>
  <c r="R4416" i="2" s="1"/>
  <c r="N4417" i="2"/>
  <c r="O4417" i="2" s="1"/>
  <c r="R4417" i="2" s="1"/>
  <c r="N4418" i="2"/>
  <c r="O4418" i="2" s="1"/>
  <c r="R4418" i="2" s="1"/>
  <c r="N4419" i="2"/>
  <c r="O4419" i="2" s="1"/>
  <c r="R4419" i="2" s="1"/>
  <c r="N4420" i="2"/>
  <c r="O4420" i="2" s="1"/>
  <c r="R4420" i="2" s="1"/>
  <c r="N4421" i="2"/>
  <c r="O4421" i="2" s="1"/>
  <c r="R4421" i="2" s="1"/>
  <c r="N4422" i="2"/>
  <c r="O4422" i="2" s="1"/>
  <c r="R4422" i="2" s="1"/>
  <c r="N4423" i="2"/>
  <c r="O4423" i="2" s="1"/>
  <c r="R4423" i="2" s="1"/>
  <c r="N4424" i="2"/>
  <c r="O4424" i="2" s="1"/>
  <c r="R4424" i="2" s="1"/>
  <c r="N4425" i="2"/>
  <c r="O4425" i="2" s="1"/>
  <c r="R4425" i="2" s="1"/>
  <c r="N4426" i="2"/>
  <c r="O4426" i="2" s="1"/>
  <c r="R4426" i="2" s="1"/>
  <c r="N4427" i="2"/>
  <c r="O4427" i="2" s="1"/>
  <c r="R4427" i="2" s="1"/>
  <c r="N4428" i="2"/>
  <c r="O4428" i="2" s="1"/>
  <c r="R4428" i="2" s="1"/>
  <c r="N4429" i="2"/>
  <c r="O4429" i="2" s="1"/>
  <c r="R4429" i="2" s="1"/>
  <c r="N4430" i="2"/>
  <c r="O4430" i="2" s="1"/>
  <c r="R4430" i="2" s="1"/>
  <c r="N4431" i="2"/>
  <c r="O4431" i="2" s="1"/>
  <c r="R4431" i="2" s="1"/>
  <c r="N4432" i="2"/>
  <c r="O4432" i="2" s="1"/>
  <c r="R4432" i="2" s="1"/>
  <c r="N4433" i="2"/>
  <c r="O4433" i="2" s="1"/>
  <c r="R4433" i="2" s="1"/>
  <c r="N4434" i="2"/>
  <c r="O4434" i="2" s="1"/>
  <c r="R4434" i="2" s="1"/>
  <c r="N4435" i="2"/>
  <c r="O4435" i="2" s="1"/>
  <c r="R4435" i="2" s="1"/>
  <c r="N4436" i="2"/>
  <c r="O4436" i="2" s="1"/>
  <c r="R4436" i="2" s="1"/>
  <c r="N4437" i="2"/>
  <c r="O4437" i="2" s="1"/>
  <c r="R4437" i="2" s="1"/>
  <c r="N4438" i="2"/>
  <c r="O4438" i="2" s="1"/>
  <c r="R4438" i="2" s="1"/>
  <c r="N4439" i="2"/>
  <c r="O4439" i="2" s="1"/>
  <c r="R4439" i="2" s="1"/>
  <c r="N4440" i="2"/>
  <c r="O4440" i="2" s="1"/>
  <c r="R4440" i="2" s="1"/>
  <c r="N4441" i="2"/>
  <c r="O4441" i="2" s="1"/>
  <c r="R4441" i="2" s="1"/>
  <c r="N4442" i="2"/>
  <c r="O4442" i="2" s="1"/>
  <c r="R4442" i="2" s="1"/>
  <c r="N4443" i="2"/>
  <c r="O4443" i="2" s="1"/>
  <c r="R4443" i="2" s="1"/>
  <c r="N4444" i="2"/>
  <c r="O4444" i="2" s="1"/>
  <c r="R4444" i="2" s="1"/>
  <c r="N4445" i="2"/>
  <c r="O4445" i="2" s="1"/>
  <c r="R4445" i="2" s="1"/>
  <c r="N4446" i="2"/>
  <c r="O4446" i="2" s="1"/>
  <c r="R4446" i="2" s="1"/>
  <c r="N4447" i="2"/>
  <c r="O4447" i="2" s="1"/>
  <c r="R4447" i="2" s="1"/>
  <c r="N4448" i="2"/>
  <c r="O4448" i="2" s="1"/>
  <c r="R4448" i="2" s="1"/>
  <c r="N4449" i="2"/>
  <c r="O4449" i="2" s="1"/>
  <c r="R4449" i="2" s="1"/>
  <c r="N4450" i="2"/>
  <c r="O4450" i="2" s="1"/>
  <c r="R4450" i="2" s="1"/>
  <c r="N4451" i="2"/>
  <c r="O4451" i="2" s="1"/>
  <c r="R4451" i="2" s="1"/>
  <c r="N4452" i="2"/>
  <c r="O4452" i="2" s="1"/>
  <c r="R4452" i="2" s="1"/>
  <c r="N4453" i="2"/>
  <c r="O4453" i="2" s="1"/>
  <c r="R4453" i="2" s="1"/>
  <c r="N4454" i="2"/>
  <c r="O4454" i="2" s="1"/>
  <c r="R4454" i="2" s="1"/>
  <c r="N4455" i="2"/>
  <c r="O4455" i="2" s="1"/>
  <c r="R4455" i="2" s="1"/>
  <c r="N4456" i="2"/>
  <c r="O4456" i="2" s="1"/>
  <c r="R4456" i="2" s="1"/>
  <c r="N4457" i="2"/>
  <c r="O4457" i="2" s="1"/>
  <c r="R4457" i="2" s="1"/>
  <c r="N4458" i="2"/>
  <c r="O4458" i="2" s="1"/>
  <c r="R4458" i="2" s="1"/>
  <c r="N4459" i="2"/>
  <c r="O4459" i="2" s="1"/>
  <c r="R4459" i="2" s="1"/>
  <c r="N4460" i="2"/>
  <c r="O4460" i="2" s="1"/>
  <c r="R4460" i="2" s="1"/>
  <c r="N4461" i="2"/>
  <c r="O4461" i="2" s="1"/>
  <c r="R4461" i="2" s="1"/>
  <c r="N4462" i="2"/>
  <c r="O4462" i="2" s="1"/>
  <c r="R4462" i="2" s="1"/>
  <c r="N4463" i="2"/>
  <c r="O4463" i="2" s="1"/>
  <c r="R4463" i="2" s="1"/>
  <c r="N4464" i="2"/>
  <c r="O4464" i="2" s="1"/>
  <c r="R4464" i="2" s="1"/>
  <c r="N4465" i="2"/>
  <c r="O4465" i="2" s="1"/>
  <c r="R4465" i="2" s="1"/>
  <c r="N4466" i="2"/>
  <c r="O4466" i="2" s="1"/>
  <c r="R4466" i="2" s="1"/>
  <c r="N4467" i="2"/>
  <c r="O4467" i="2" s="1"/>
  <c r="R4467" i="2" s="1"/>
  <c r="N4468" i="2"/>
  <c r="O4468" i="2" s="1"/>
  <c r="R4468" i="2" s="1"/>
  <c r="N4469" i="2"/>
  <c r="O4469" i="2" s="1"/>
  <c r="R4469" i="2" s="1"/>
  <c r="N4470" i="2"/>
  <c r="O4470" i="2" s="1"/>
  <c r="R4470" i="2" s="1"/>
  <c r="N4471" i="2"/>
  <c r="O4471" i="2" s="1"/>
  <c r="R4471" i="2" s="1"/>
  <c r="N4472" i="2"/>
  <c r="O4472" i="2" s="1"/>
  <c r="R4472" i="2" s="1"/>
  <c r="N4473" i="2"/>
  <c r="O4473" i="2" s="1"/>
  <c r="R4473" i="2" s="1"/>
  <c r="N4474" i="2"/>
  <c r="O4474" i="2" s="1"/>
  <c r="R4474" i="2" s="1"/>
  <c r="N4475" i="2"/>
  <c r="O4475" i="2" s="1"/>
  <c r="R4475" i="2" s="1"/>
  <c r="N4476" i="2"/>
  <c r="O4476" i="2" s="1"/>
  <c r="R4476" i="2" s="1"/>
  <c r="N4477" i="2"/>
  <c r="O4477" i="2" s="1"/>
  <c r="R4477" i="2" s="1"/>
  <c r="N4478" i="2"/>
  <c r="O4478" i="2" s="1"/>
  <c r="R4478" i="2" s="1"/>
  <c r="N4479" i="2"/>
  <c r="O4479" i="2" s="1"/>
  <c r="R4479" i="2" s="1"/>
  <c r="N4480" i="2"/>
  <c r="O4480" i="2" s="1"/>
  <c r="R4480" i="2" s="1"/>
  <c r="N4481" i="2"/>
  <c r="O4481" i="2" s="1"/>
  <c r="R4481" i="2" s="1"/>
  <c r="N4482" i="2"/>
  <c r="O4482" i="2" s="1"/>
  <c r="R4482" i="2" s="1"/>
  <c r="N4483" i="2"/>
  <c r="O4483" i="2" s="1"/>
  <c r="R4483" i="2" s="1"/>
  <c r="N4484" i="2"/>
  <c r="O4484" i="2" s="1"/>
  <c r="R4484" i="2" s="1"/>
  <c r="N4485" i="2"/>
  <c r="O4485" i="2" s="1"/>
  <c r="R4485" i="2" s="1"/>
  <c r="N4486" i="2"/>
  <c r="O4486" i="2" s="1"/>
  <c r="R4486" i="2" s="1"/>
  <c r="N4487" i="2"/>
  <c r="O4487" i="2" s="1"/>
  <c r="R4487" i="2" s="1"/>
  <c r="N4488" i="2"/>
  <c r="O4488" i="2" s="1"/>
  <c r="R4488" i="2" s="1"/>
  <c r="N4489" i="2"/>
  <c r="O4489" i="2" s="1"/>
  <c r="R4489" i="2" s="1"/>
  <c r="N4490" i="2"/>
  <c r="O4490" i="2" s="1"/>
  <c r="R4490" i="2" s="1"/>
  <c r="N4491" i="2"/>
  <c r="O4491" i="2" s="1"/>
  <c r="R4491" i="2" s="1"/>
  <c r="N4492" i="2"/>
  <c r="O4492" i="2" s="1"/>
  <c r="R4492" i="2" s="1"/>
  <c r="N4493" i="2"/>
  <c r="O4493" i="2" s="1"/>
  <c r="R4493" i="2" s="1"/>
  <c r="N4494" i="2"/>
  <c r="O4494" i="2" s="1"/>
  <c r="R4494" i="2" s="1"/>
  <c r="N4495" i="2"/>
  <c r="O4495" i="2" s="1"/>
  <c r="R4495" i="2" s="1"/>
  <c r="N4496" i="2"/>
  <c r="O4496" i="2" s="1"/>
  <c r="R4496" i="2" s="1"/>
  <c r="N4497" i="2"/>
  <c r="O4497" i="2" s="1"/>
  <c r="R4497" i="2" s="1"/>
  <c r="N4498" i="2"/>
  <c r="O4498" i="2" s="1"/>
  <c r="R4498" i="2" s="1"/>
  <c r="N4499" i="2"/>
  <c r="O4499" i="2" s="1"/>
  <c r="R4499" i="2" s="1"/>
  <c r="N4500" i="2"/>
  <c r="O4500" i="2" s="1"/>
  <c r="R4500" i="2" s="1"/>
  <c r="N4501" i="2"/>
  <c r="O4501" i="2" s="1"/>
  <c r="R4501" i="2" s="1"/>
  <c r="N4502" i="2"/>
  <c r="O4502" i="2" s="1"/>
  <c r="R4502" i="2" s="1"/>
  <c r="N4503" i="2"/>
  <c r="O4503" i="2" s="1"/>
  <c r="R4503" i="2" s="1"/>
  <c r="N4504" i="2"/>
  <c r="O4504" i="2" s="1"/>
  <c r="R4504" i="2" s="1"/>
  <c r="N4505" i="2"/>
  <c r="O4505" i="2" s="1"/>
  <c r="R4505" i="2" s="1"/>
  <c r="N4506" i="2"/>
  <c r="O4506" i="2" s="1"/>
  <c r="R4506" i="2" s="1"/>
  <c r="N4507" i="2"/>
  <c r="O4507" i="2" s="1"/>
  <c r="R4507" i="2" s="1"/>
  <c r="N4508" i="2"/>
  <c r="O4508" i="2" s="1"/>
  <c r="R4508" i="2" s="1"/>
  <c r="N4509" i="2"/>
  <c r="O4509" i="2" s="1"/>
  <c r="R4509" i="2" s="1"/>
  <c r="N4510" i="2"/>
  <c r="O4510" i="2" s="1"/>
  <c r="R4510" i="2" s="1"/>
  <c r="N4511" i="2"/>
  <c r="O4511" i="2" s="1"/>
  <c r="R4511" i="2" s="1"/>
  <c r="N4512" i="2"/>
  <c r="O4512" i="2" s="1"/>
  <c r="R4512" i="2" s="1"/>
  <c r="N4513" i="2"/>
  <c r="O4513" i="2" s="1"/>
  <c r="R4513" i="2" s="1"/>
  <c r="N4514" i="2"/>
  <c r="O4514" i="2" s="1"/>
  <c r="R4514" i="2" s="1"/>
  <c r="N4515" i="2"/>
  <c r="O4515" i="2" s="1"/>
  <c r="R4515" i="2" s="1"/>
  <c r="N4516" i="2"/>
  <c r="O4516" i="2" s="1"/>
  <c r="R4516" i="2" s="1"/>
  <c r="N4517" i="2"/>
  <c r="O4517" i="2" s="1"/>
  <c r="R4517" i="2" s="1"/>
  <c r="N4518" i="2"/>
  <c r="O4518" i="2" s="1"/>
  <c r="R4518" i="2" s="1"/>
  <c r="N4519" i="2"/>
  <c r="O4519" i="2" s="1"/>
  <c r="R4519" i="2" s="1"/>
  <c r="N4520" i="2"/>
  <c r="O4520" i="2" s="1"/>
  <c r="R4520" i="2" s="1"/>
  <c r="N4521" i="2"/>
  <c r="O4521" i="2" s="1"/>
  <c r="R4521" i="2" s="1"/>
  <c r="N4522" i="2"/>
  <c r="O4522" i="2" s="1"/>
  <c r="R4522" i="2" s="1"/>
  <c r="N4523" i="2"/>
  <c r="O4523" i="2" s="1"/>
  <c r="R4523" i="2" s="1"/>
  <c r="N4524" i="2"/>
  <c r="O4524" i="2" s="1"/>
  <c r="R4524" i="2" s="1"/>
  <c r="N4525" i="2"/>
  <c r="O4525" i="2" s="1"/>
  <c r="R4525" i="2" s="1"/>
  <c r="N4526" i="2"/>
  <c r="O4526" i="2" s="1"/>
  <c r="R4526" i="2" s="1"/>
  <c r="N4527" i="2"/>
  <c r="O4527" i="2" s="1"/>
  <c r="R4527" i="2" s="1"/>
  <c r="N4528" i="2"/>
  <c r="O4528" i="2" s="1"/>
  <c r="N4529" i="2"/>
  <c r="O4529" i="2" s="1"/>
  <c r="R4529" i="2" s="1"/>
  <c r="N4530" i="2"/>
  <c r="O4530" i="2" s="1"/>
  <c r="R4530" i="2" s="1"/>
  <c r="N4531" i="2"/>
  <c r="O4531" i="2" s="1"/>
  <c r="R4531" i="2" s="1"/>
  <c r="N4532" i="2"/>
  <c r="O4532" i="2" s="1"/>
  <c r="R4532" i="2" s="1"/>
  <c r="N4533" i="2"/>
  <c r="O4533" i="2" s="1"/>
  <c r="R4533" i="2" s="1"/>
  <c r="N4534" i="2"/>
  <c r="O4534" i="2" s="1"/>
  <c r="R4534" i="2" s="1"/>
  <c r="N4535" i="2"/>
  <c r="O4535" i="2" s="1"/>
  <c r="R4535" i="2" s="1"/>
  <c r="N4536" i="2"/>
  <c r="O4536" i="2" s="1"/>
  <c r="R4536" i="2" s="1"/>
  <c r="N4537" i="2"/>
  <c r="O4537" i="2" s="1"/>
  <c r="R4537" i="2" s="1"/>
  <c r="N4538" i="2"/>
  <c r="O4538" i="2" s="1"/>
  <c r="R4538" i="2" s="1"/>
  <c r="N4539" i="2"/>
  <c r="O4539" i="2" s="1"/>
  <c r="R4539" i="2" s="1"/>
  <c r="N4540" i="2"/>
  <c r="O4540" i="2" s="1"/>
  <c r="R4540" i="2" s="1"/>
  <c r="N4541" i="2"/>
  <c r="O4541" i="2" s="1"/>
  <c r="R4541" i="2" s="1"/>
  <c r="N4542" i="2"/>
  <c r="O4542" i="2" s="1"/>
  <c r="R4542" i="2" s="1"/>
  <c r="N4543" i="2"/>
  <c r="O4543" i="2" s="1"/>
  <c r="R4543" i="2" s="1"/>
  <c r="N4544" i="2"/>
  <c r="O4544" i="2" s="1"/>
  <c r="R4544" i="2" s="1"/>
  <c r="N4545" i="2"/>
  <c r="O4545" i="2" s="1"/>
  <c r="R4545" i="2" s="1"/>
  <c r="N4546" i="2"/>
  <c r="O4546" i="2" s="1"/>
  <c r="R4546" i="2" s="1"/>
  <c r="N4547" i="2"/>
  <c r="O4547" i="2" s="1"/>
  <c r="R4547" i="2" s="1"/>
  <c r="N4548" i="2"/>
  <c r="O4548" i="2" s="1"/>
  <c r="R4548" i="2" s="1"/>
  <c r="N4549" i="2"/>
  <c r="O4549" i="2" s="1"/>
  <c r="R4549" i="2" s="1"/>
  <c r="N4550" i="2"/>
  <c r="O4550" i="2" s="1"/>
  <c r="R4550" i="2" s="1"/>
  <c r="N4551" i="2"/>
  <c r="O4551" i="2" s="1"/>
  <c r="R4551" i="2" s="1"/>
  <c r="N4552" i="2"/>
  <c r="O4552" i="2" s="1"/>
  <c r="R4552" i="2" s="1"/>
  <c r="N4553" i="2"/>
  <c r="O4553" i="2" s="1"/>
  <c r="R4553" i="2" s="1"/>
  <c r="N4554" i="2"/>
  <c r="O4554" i="2" s="1"/>
  <c r="R4554" i="2" s="1"/>
  <c r="N4555" i="2"/>
  <c r="O4555" i="2" s="1"/>
  <c r="R4555" i="2" s="1"/>
  <c r="N4556" i="2"/>
  <c r="O4556" i="2" s="1"/>
  <c r="R4556" i="2" s="1"/>
  <c r="N4557" i="2"/>
  <c r="O4557" i="2" s="1"/>
  <c r="R4557" i="2" s="1"/>
  <c r="N4558" i="2"/>
  <c r="O4558" i="2" s="1"/>
  <c r="R4558" i="2" s="1"/>
  <c r="N4559" i="2"/>
  <c r="O4559" i="2" s="1"/>
  <c r="R4559" i="2" s="1"/>
  <c r="N4560" i="2"/>
  <c r="O4560" i="2" s="1"/>
  <c r="R4560" i="2" s="1"/>
  <c r="N4561" i="2"/>
  <c r="O4561" i="2" s="1"/>
  <c r="R4561" i="2" s="1"/>
  <c r="N4562" i="2"/>
  <c r="O4562" i="2" s="1"/>
  <c r="R4562" i="2" s="1"/>
  <c r="N4563" i="2"/>
  <c r="O4563" i="2" s="1"/>
  <c r="R4563" i="2" s="1"/>
  <c r="N4564" i="2"/>
  <c r="O4564" i="2" s="1"/>
  <c r="R4564" i="2" s="1"/>
  <c r="N4565" i="2"/>
  <c r="O4565" i="2" s="1"/>
  <c r="R4565" i="2" s="1"/>
  <c r="N4566" i="2"/>
  <c r="O4566" i="2" s="1"/>
  <c r="R4566" i="2" s="1"/>
  <c r="N4567" i="2"/>
  <c r="O4567" i="2" s="1"/>
  <c r="R4567" i="2" s="1"/>
  <c r="N4568" i="2"/>
  <c r="O4568" i="2" s="1"/>
  <c r="R4568" i="2" s="1"/>
  <c r="N4569" i="2"/>
  <c r="O4569" i="2" s="1"/>
  <c r="R4569" i="2" s="1"/>
  <c r="N4570" i="2"/>
  <c r="O4570" i="2" s="1"/>
  <c r="R4570" i="2" s="1"/>
  <c r="N4571" i="2"/>
  <c r="O4571" i="2" s="1"/>
  <c r="R4571" i="2" s="1"/>
  <c r="N4572" i="2"/>
  <c r="O4572" i="2" s="1"/>
  <c r="R4572" i="2" s="1"/>
  <c r="N4573" i="2"/>
  <c r="O4573" i="2" s="1"/>
  <c r="R4573" i="2" s="1"/>
  <c r="N4574" i="2"/>
  <c r="O4574" i="2" s="1"/>
  <c r="R4574" i="2" s="1"/>
  <c r="N4575" i="2"/>
  <c r="O4575" i="2" s="1"/>
  <c r="R4575" i="2" s="1"/>
  <c r="N4576" i="2"/>
  <c r="O4576" i="2" s="1"/>
  <c r="R4576" i="2" s="1"/>
  <c r="N4577" i="2"/>
  <c r="O4577" i="2" s="1"/>
  <c r="R4577" i="2" s="1"/>
  <c r="N4578" i="2"/>
  <c r="O4578" i="2" s="1"/>
  <c r="R4578" i="2" s="1"/>
  <c r="N4579" i="2"/>
  <c r="O4579" i="2" s="1"/>
  <c r="R4579" i="2" s="1"/>
  <c r="N4580" i="2"/>
  <c r="O4580" i="2" s="1"/>
  <c r="R4580" i="2" s="1"/>
  <c r="N4581" i="2"/>
  <c r="O4581" i="2" s="1"/>
  <c r="R4581" i="2" s="1"/>
  <c r="N4582" i="2"/>
  <c r="O4582" i="2" s="1"/>
  <c r="R4582" i="2" s="1"/>
  <c r="N4583" i="2"/>
  <c r="O4583" i="2" s="1"/>
  <c r="R4583" i="2" s="1"/>
  <c r="N4584" i="2"/>
  <c r="O4584" i="2" s="1"/>
  <c r="R4584" i="2" s="1"/>
  <c r="N4585" i="2"/>
  <c r="O4585" i="2" s="1"/>
  <c r="R4585" i="2" s="1"/>
  <c r="N4586" i="2"/>
  <c r="O4586" i="2" s="1"/>
  <c r="R4586" i="2" s="1"/>
  <c r="N4587" i="2"/>
  <c r="O4587" i="2" s="1"/>
  <c r="R4587" i="2" s="1"/>
  <c r="N4588" i="2"/>
  <c r="O4588" i="2" s="1"/>
  <c r="R4588" i="2" s="1"/>
  <c r="N4589" i="2"/>
  <c r="O4589" i="2" s="1"/>
  <c r="R4589" i="2" s="1"/>
  <c r="N4590" i="2"/>
  <c r="O4590" i="2" s="1"/>
  <c r="R4590" i="2" s="1"/>
  <c r="N4591" i="2"/>
  <c r="O4591" i="2" s="1"/>
  <c r="R4591" i="2" s="1"/>
  <c r="N4592" i="2"/>
  <c r="O4592" i="2" s="1"/>
  <c r="R4592" i="2" s="1"/>
  <c r="N4593" i="2"/>
  <c r="O4593" i="2" s="1"/>
  <c r="R4593" i="2" s="1"/>
  <c r="N4594" i="2"/>
  <c r="O4594" i="2" s="1"/>
  <c r="R4594" i="2" s="1"/>
  <c r="N4595" i="2"/>
  <c r="O4595" i="2" s="1"/>
  <c r="R4595" i="2" s="1"/>
  <c r="N4596" i="2"/>
  <c r="O4596" i="2" s="1"/>
  <c r="R4596" i="2" s="1"/>
  <c r="N4597" i="2"/>
  <c r="O4597" i="2" s="1"/>
  <c r="R4597" i="2" s="1"/>
  <c r="N4598" i="2"/>
  <c r="O4598" i="2" s="1"/>
  <c r="R4598" i="2" s="1"/>
  <c r="N4599" i="2"/>
  <c r="O4599" i="2" s="1"/>
  <c r="R4599" i="2" s="1"/>
  <c r="N4600" i="2"/>
  <c r="O4600" i="2" s="1"/>
  <c r="R4600" i="2" s="1"/>
  <c r="N4601" i="2"/>
  <c r="O4601" i="2" s="1"/>
  <c r="R4601" i="2" s="1"/>
  <c r="N4602" i="2"/>
  <c r="O4602" i="2" s="1"/>
  <c r="R4602" i="2" s="1"/>
  <c r="N4603" i="2"/>
  <c r="O4603" i="2" s="1"/>
  <c r="R4603" i="2" s="1"/>
  <c r="N4604" i="2"/>
  <c r="O4604" i="2" s="1"/>
  <c r="R4604" i="2" s="1"/>
  <c r="N4605" i="2"/>
  <c r="O4605" i="2" s="1"/>
  <c r="R4605" i="2" s="1"/>
  <c r="N4606" i="2"/>
  <c r="O4606" i="2" s="1"/>
  <c r="R4606" i="2" s="1"/>
  <c r="N4607" i="2"/>
  <c r="O4607" i="2" s="1"/>
  <c r="R4607" i="2" s="1"/>
  <c r="N4608" i="2"/>
  <c r="O4608" i="2" s="1"/>
  <c r="R4608" i="2" s="1"/>
  <c r="N4609" i="2"/>
  <c r="O4609" i="2" s="1"/>
  <c r="R4609" i="2" s="1"/>
  <c r="N4610" i="2"/>
  <c r="O4610" i="2" s="1"/>
  <c r="R4610" i="2" s="1"/>
  <c r="N4611" i="2"/>
  <c r="O4611" i="2" s="1"/>
  <c r="R4611" i="2" s="1"/>
  <c r="N4612" i="2"/>
  <c r="O4612" i="2" s="1"/>
  <c r="R4612" i="2" s="1"/>
  <c r="N4613" i="2"/>
  <c r="O4613" i="2" s="1"/>
  <c r="R4613" i="2" s="1"/>
  <c r="N4614" i="2"/>
  <c r="O4614" i="2" s="1"/>
  <c r="R4614" i="2" s="1"/>
  <c r="N4615" i="2"/>
  <c r="O4615" i="2" s="1"/>
  <c r="R4615" i="2" s="1"/>
  <c r="N4616" i="2"/>
  <c r="O4616" i="2" s="1"/>
  <c r="R4616" i="2" s="1"/>
  <c r="N4617" i="2"/>
  <c r="O4617" i="2" s="1"/>
  <c r="R4617" i="2" s="1"/>
  <c r="N4618" i="2"/>
  <c r="O4618" i="2" s="1"/>
  <c r="R4618" i="2" s="1"/>
  <c r="N4619" i="2"/>
  <c r="O4619" i="2" s="1"/>
  <c r="R4619" i="2" s="1"/>
  <c r="N4620" i="2"/>
  <c r="O4620" i="2" s="1"/>
  <c r="R4620" i="2" s="1"/>
  <c r="N4621" i="2"/>
  <c r="O4621" i="2" s="1"/>
  <c r="R4621" i="2" s="1"/>
  <c r="N4622" i="2"/>
  <c r="O4622" i="2" s="1"/>
  <c r="R4622" i="2" s="1"/>
  <c r="N4623" i="2"/>
  <c r="O4623" i="2" s="1"/>
  <c r="R4623" i="2" s="1"/>
  <c r="N4624" i="2"/>
  <c r="O4624" i="2" s="1"/>
  <c r="R4624" i="2" s="1"/>
  <c r="N4625" i="2"/>
  <c r="O4625" i="2" s="1"/>
  <c r="R4625" i="2" s="1"/>
  <c r="N4626" i="2"/>
  <c r="O4626" i="2" s="1"/>
  <c r="R4626" i="2" s="1"/>
  <c r="N4627" i="2"/>
  <c r="O4627" i="2" s="1"/>
  <c r="R4627" i="2" s="1"/>
  <c r="N4628" i="2"/>
  <c r="O4628" i="2" s="1"/>
  <c r="R4628" i="2" s="1"/>
  <c r="N4629" i="2"/>
  <c r="O4629" i="2" s="1"/>
  <c r="R4629" i="2" s="1"/>
  <c r="N4630" i="2"/>
  <c r="O4630" i="2" s="1"/>
  <c r="R4630" i="2" s="1"/>
  <c r="N4631" i="2"/>
  <c r="O4631" i="2" s="1"/>
  <c r="R4631" i="2" s="1"/>
  <c r="N4632" i="2"/>
  <c r="O4632" i="2" s="1"/>
  <c r="R4632" i="2" s="1"/>
  <c r="N4633" i="2"/>
  <c r="O4633" i="2" s="1"/>
  <c r="R4633" i="2" s="1"/>
  <c r="N4634" i="2"/>
  <c r="O4634" i="2" s="1"/>
  <c r="R4634" i="2" s="1"/>
  <c r="N4635" i="2"/>
  <c r="O4635" i="2" s="1"/>
  <c r="R4635" i="2" s="1"/>
  <c r="N4636" i="2"/>
  <c r="O4636" i="2" s="1"/>
  <c r="R4636" i="2" s="1"/>
  <c r="N4637" i="2"/>
  <c r="O4637" i="2" s="1"/>
  <c r="R4637" i="2" s="1"/>
  <c r="N4638" i="2"/>
  <c r="O4638" i="2" s="1"/>
  <c r="R4638" i="2" s="1"/>
  <c r="N4639" i="2"/>
  <c r="O4639" i="2" s="1"/>
  <c r="R4639" i="2" s="1"/>
  <c r="N4640" i="2"/>
  <c r="O4640" i="2" s="1"/>
  <c r="R4640" i="2" s="1"/>
  <c r="N4641" i="2"/>
  <c r="O4641" i="2" s="1"/>
  <c r="R4641" i="2" s="1"/>
  <c r="N4642" i="2"/>
  <c r="O4642" i="2" s="1"/>
  <c r="R4642" i="2" s="1"/>
  <c r="N4643" i="2"/>
  <c r="O4643" i="2" s="1"/>
  <c r="R4643" i="2" s="1"/>
  <c r="N4644" i="2"/>
  <c r="O4644" i="2" s="1"/>
  <c r="R4644" i="2" s="1"/>
  <c r="N4645" i="2"/>
  <c r="O4645" i="2" s="1"/>
  <c r="R4645" i="2" s="1"/>
  <c r="N4646" i="2"/>
  <c r="O4646" i="2" s="1"/>
  <c r="R4646" i="2" s="1"/>
  <c r="N4647" i="2"/>
  <c r="O4647" i="2" s="1"/>
  <c r="R4647" i="2" s="1"/>
  <c r="N4648" i="2"/>
  <c r="O4648" i="2" s="1"/>
  <c r="R4648" i="2" s="1"/>
  <c r="N4649" i="2"/>
  <c r="O4649" i="2" s="1"/>
  <c r="R4649" i="2" s="1"/>
  <c r="N4650" i="2"/>
  <c r="O4650" i="2" s="1"/>
  <c r="R4650" i="2" s="1"/>
  <c r="N4651" i="2"/>
  <c r="O4651" i="2" s="1"/>
  <c r="R4651" i="2" s="1"/>
  <c r="N4652" i="2"/>
  <c r="O4652" i="2" s="1"/>
  <c r="R4652" i="2" s="1"/>
  <c r="N4653" i="2"/>
  <c r="O4653" i="2" s="1"/>
  <c r="R4653" i="2" s="1"/>
  <c r="N4654" i="2"/>
  <c r="O4654" i="2" s="1"/>
  <c r="R4654" i="2" s="1"/>
  <c r="N4655" i="2"/>
  <c r="O4655" i="2" s="1"/>
  <c r="R4655" i="2" s="1"/>
  <c r="N4656" i="2"/>
  <c r="O4656" i="2" s="1"/>
  <c r="R4656" i="2" s="1"/>
  <c r="N4657" i="2"/>
  <c r="O4657" i="2" s="1"/>
  <c r="R4657" i="2" s="1"/>
  <c r="N4658" i="2"/>
  <c r="O4658" i="2" s="1"/>
  <c r="R4658" i="2" s="1"/>
  <c r="N4659" i="2"/>
  <c r="O4659" i="2" s="1"/>
  <c r="R4659" i="2" s="1"/>
  <c r="N4660" i="2"/>
  <c r="O4660" i="2" s="1"/>
  <c r="R4660" i="2" s="1"/>
  <c r="N4661" i="2"/>
  <c r="O4661" i="2" s="1"/>
  <c r="R4661" i="2" s="1"/>
  <c r="N4662" i="2"/>
  <c r="O4662" i="2" s="1"/>
  <c r="R4662" i="2" s="1"/>
  <c r="N4663" i="2"/>
  <c r="O4663" i="2" s="1"/>
  <c r="R4663" i="2" s="1"/>
  <c r="N4664" i="2"/>
  <c r="O4664" i="2" s="1"/>
  <c r="R4664" i="2" s="1"/>
  <c r="N4665" i="2"/>
  <c r="O4665" i="2" s="1"/>
  <c r="R4665" i="2" s="1"/>
  <c r="N4666" i="2"/>
  <c r="O4666" i="2" s="1"/>
  <c r="R4666" i="2" s="1"/>
  <c r="N4667" i="2"/>
  <c r="O4667" i="2" s="1"/>
  <c r="R4667" i="2" s="1"/>
  <c r="N4668" i="2"/>
  <c r="O4668" i="2" s="1"/>
  <c r="R4668" i="2" s="1"/>
  <c r="N4669" i="2"/>
  <c r="O4669" i="2" s="1"/>
  <c r="R4669" i="2" s="1"/>
  <c r="N4670" i="2"/>
  <c r="O4670" i="2" s="1"/>
  <c r="R4670" i="2" s="1"/>
  <c r="N4671" i="2"/>
  <c r="O4671" i="2" s="1"/>
  <c r="R4671" i="2" s="1"/>
  <c r="N4672" i="2"/>
  <c r="O4672" i="2" s="1"/>
  <c r="R4672" i="2" s="1"/>
  <c r="N4673" i="2"/>
  <c r="O4673" i="2" s="1"/>
  <c r="R4673" i="2" s="1"/>
  <c r="N4674" i="2"/>
  <c r="O4674" i="2" s="1"/>
  <c r="R4674" i="2" s="1"/>
  <c r="N4675" i="2"/>
  <c r="O4675" i="2" s="1"/>
  <c r="R4675" i="2" s="1"/>
  <c r="N4676" i="2"/>
  <c r="O4676" i="2" s="1"/>
  <c r="R4676" i="2" s="1"/>
  <c r="N4677" i="2"/>
  <c r="O4677" i="2" s="1"/>
  <c r="R4677" i="2" s="1"/>
  <c r="N4678" i="2"/>
  <c r="O4678" i="2" s="1"/>
  <c r="R4678" i="2" s="1"/>
  <c r="N4679" i="2"/>
  <c r="O4679" i="2" s="1"/>
  <c r="R4679" i="2" s="1"/>
  <c r="N4680" i="2"/>
  <c r="O4680" i="2" s="1"/>
  <c r="R4680" i="2" s="1"/>
  <c r="N4681" i="2"/>
  <c r="O4681" i="2" s="1"/>
  <c r="R4681" i="2" s="1"/>
  <c r="N4682" i="2"/>
  <c r="O4682" i="2" s="1"/>
  <c r="R4682" i="2" s="1"/>
  <c r="N4683" i="2"/>
  <c r="O4683" i="2" s="1"/>
  <c r="R4683" i="2" s="1"/>
  <c r="N4684" i="2"/>
  <c r="O4684" i="2" s="1"/>
  <c r="R4684" i="2" s="1"/>
  <c r="N4685" i="2"/>
  <c r="O4685" i="2" s="1"/>
  <c r="R4685" i="2" s="1"/>
  <c r="N4686" i="2"/>
  <c r="O4686" i="2" s="1"/>
  <c r="R4686" i="2" s="1"/>
  <c r="N4687" i="2"/>
  <c r="O4687" i="2" s="1"/>
  <c r="R4687" i="2" s="1"/>
  <c r="N4688" i="2"/>
  <c r="O4688" i="2" s="1"/>
  <c r="R4688" i="2" s="1"/>
  <c r="N4689" i="2"/>
  <c r="O4689" i="2" s="1"/>
  <c r="R4689" i="2" s="1"/>
  <c r="N4690" i="2"/>
  <c r="O4690" i="2" s="1"/>
  <c r="R4690" i="2" s="1"/>
  <c r="N4691" i="2"/>
  <c r="O4691" i="2" s="1"/>
  <c r="R4691" i="2" s="1"/>
  <c r="N4692" i="2"/>
  <c r="O4692" i="2" s="1"/>
  <c r="R4692" i="2" s="1"/>
  <c r="N4693" i="2"/>
  <c r="O4693" i="2" s="1"/>
  <c r="R4693" i="2" s="1"/>
  <c r="N4694" i="2"/>
  <c r="O4694" i="2" s="1"/>
  <c r="R4694" i="2" s="1"/>
  <c r="N4695" i="2"/>
  <c r="O4695" i="2" s="1"/>
  <c r="R4695" i="2" s="1"/>
  <c r="N4696" i="2"/>
  <c r="O4696" i="2" s="1"/>
  <c r="R4696" i="2" s="1"/>
  <c r="N4697" i="2"/>
  <c r="O4697" i="2" s="1"/>
  <c r="R4697" i="2" s="1"/>
  <c r="N4698" i="2"/>
  <c r="O4698" i="2" s="1"/>
  <c r="R4698" i="2" s="1"/>
  <c r="N4699" i="2"/>
  <c r="O4699" i="2" s="1"/>
  <c r="R4699" i="2" s="1"/>
  <c r="N4700" i="2"/>
  <c r="O4700" i="2" s="1"/>
  <c r="R4700" i="2" s="1"/>
  <c r="N4701" i="2"/>
  <c r="O4701" i="2" s="1"/>
  <c r="R4701" i="2" s="1"/>
  <c r="N4702" i="2"/>
  <c r="O4702" i="2" s="1"/>
  <c r="R4702" i="2" s="1"/>
  <c r="N4703" i="2"/>
  <c r="O4703" i="2" s="1"/>
  <c r="R4703" i="2" s="1"/>
  <c r="N4704" i="2"/>
  <c r="O4704" i="2" s="1"/>
  <c r="R4704" i="2" s="1"/>
  <c r="N4705" i="2"/>
  <c r="O4705" i="2" s="1"/>
  <c r="R4705" i="2" s="1"/>
  <c r="N4706" i="2"/>
  <c r="O4706" i="2" s="1"/>
  <c r="R4706" i="2" s="1"/>
  <c r="N4707" i="2"/>
  <c r="O4707" i="2" s="1"/>
  <c r="R4707" i="2" s="1"/>
  <c r="N4708" i="2"/>
  <c r="O4708" i="2" s="1"/>
  <c r="R4708" i="2" s="1"/>
  <c r="N4709" i="2"/>
  <c r="O4709" i="2" s="1"/>
  <c r="R4709" i="2" s="1"/>
  <c r="N4710" i="2"/>
  <c r="O4710" i="2" s="1"/>
  <c r="R4710" i="2" s="1"/>
  <c r="N4711" i="2"/>
  <c r="O4711" i="2" s="1"/>
  <c r="R4711" i="2" s="1"/>
  <c r="N4712" i="2"/>
  <c r="O4712" i="2" s="1"/>
  <c r="R4712" i="2" s="1"/>
  <c r="N4713" i="2"/>
  <c r="O4713" i="2" s="1"/>
  <c r="R4713" i="2" s="1"/>
  <c r="N4714" i="2"/>
  <c r="O4714" i="2" s="1"/>
  <c r="R4714" i="2" s="1"/>
  <c r="N4715" i="2"/>
  <c r="O4715" i="2" s="1"/>
  <c r="R4715" i="2" s="1"/>
  <c r="N4716" i="2"/>
  <c r="O4716" i="2" s="1"/>
  <c r="R4716" i="2" s="1"/>
  <c r="N4717" i="2"/>
  <c r="O4717" i="2" s="1"/>
  <c r="R4717" i="2" s="1"/>
  <c r="N4718" i="2"/>
  <c r="O4718" i="2" s="1"/>
  <c r="R4718" i="2" s="1"/>
  <c r="N4719" i="2"/>
  <c r="O4719" i="2" s="1"/>
  <c r="R4719" i="2" s="1"/>
  <c r="N4720" i="2"/>
  <c r="O4720" i="2" s="1"/>
  <c r="R4720" i="2" s="1"/>
  <c r="N4721" i="2"/>
  <c r="O4721" i="2" s="1"/>
  <c r="R4721" i="2" s="1"/>
  <c r="N4722" i="2"/>
  <c r="O4722" i="2" s="1"/>
  <c r="R4722" i="2" s="1"/>
  <c r="N4723" i="2"/>
  <c r="O4723" i="2" s="1"/>
  <c r="R4723" i="2" s="1"/>
  <c r="N4724" i="2"/>
  <c r="O4724" i="2" s="1"/>
  <c r="R4724" i="2" s="1"/>
  <c r="N4725" i="2"/>
  <c r="O4725" i="2" s="1"/>
  <c r="R4725" i="2" s="1"/>
  <c r="N4726" i="2"/>
  <c r="O4726" i="2" s="1"/>
  <c r="R4726" i="2" s="1"/>
  <c r="N4727" i="2"/>
  <c r="O4727" i="2" s="1"/>
  <c r="R4727" i="2" s="1"/>
  <c r="N4728" i="2"/>
  <c r="O4728" i="2" s="1"/>
  <c r="R4728" i="2" s="1"/>
  <c r="N4729" i="2"/>
  <c r="O4729" i="2" s="1"/>
  <c r="R4729" i="2" s="1"/>
  <c r="N4730" i="2"/>
  <c r="O4730" i="2" s="1"/>
  <c r="R4730" i="2" s="1"/>
  <c r="N4731" i="2"/>
  <c r="O4731" i="2" s="1"/>
  <c r="R4731" i="2" s="1"/>
  <c r="N4732" i="2"/>
  <c r="O4732" i="2" s="1"/>
  <c r="R4732" i="2" s="1"/>
  <c r="N4733" i="2"/>
  <c r="O4733" i="2" s="1"/>
  <c r="R4733" i="2" s="1"/>
  <c r="N4734" i="2"/>
  <c r="O4734" i="2" s="1"/>
  <c r="R4734" i="2" s="1"/>
  <c r="N4735" i="2"/>
  <c r="O4735" i="2" s="1"/>
  <c r="R4735" i="2" s="1"/>
  <c r="N4736" i="2"/>
  <c r="O4736" i="2" s="1"/>
  <c r="R4736" i="2" s="1"/>
  <c r="N4737" i="2"/>
  <c r="O4737" i="2" s="1"/>
  <c r="R4737" i="2" s="1"/>
  <c r="N4738" i="2"/>
  <c r="O4738" i="2" s="1"/>
  <c r="R4738" i="2" s="1"/>
  <c r="N4739" i="2"/>
  <c r="O4739" i="2" s="1"/>
  <c r="R4739" i="2" s="1"/>
  <c r="N4740" i="2"/>
  <c r="O4740" i="2" s="1"/>
  <c r="R4740" i="2" s="1"/>
  <c r="N4741" i="2"/>
  <c r="O4741" i="2" s="1"/>
  <c r="R4741" i="2" s="1"/>
  <c r="N4742" i="2"/>
  <c r="O4742" i="2" s="1"/>
  <c r="R4742" i="2" s="1"/>
  <c r="N4743" i="2"/>
  <c r="O4743" i="2" s="1"/>
  <c r="R4743" i="2" s="1"/>
  <c r="N4744" i="2"/>
  <c r="O4744" i="2" s="1"/>
  <c r="R4744" i="2" s="1"/>
  <c r="N4745" i="2"/>
  <c r="O4745" i="2" s="1"/>
  <c r="R4745" i="2" s="1"/>
  <c r="N4746" i="2"/>
  <c r="O4746" i="2" s="1"/>
  <c r="R4746" i="2" s="1"/>
  <c r="N4747" i="2"/>
  <c r="O4747" i="2" s="1"/>
  <c r="R4747" i="2" s="1"/>
  <c r="N4748" i="2"/>
  <c r="O4748" i="2" s="1"/>
  <c r="R4748" i="2" s="1"/>
  <c r="N4749" i="2"/>
  <c r="O4749" i="2" s="1"/>
  <c r="R4749" i="2" s="1"/>
  <c r="N4750" i="2"/>
  <c r="O4750" i="2" s="1"/>
  <c r="R4750" i="2" s="1"/>
  <c r="N4751" i="2"/>
  <c r="O4751" i="2" s="1"/>
  <c r="R4751" i="2" s="1"/>
  <c r="N4752" i="2"/>
  <c r="O4752" i="2" s="1"/>
  <c r="R4752" i="2" s="1"/>
  <c r="N4753" i="2"/>
  <c r="O4753" i="2" s="1"/>
  <c r="R4753" i="2" s="1"/>
  <c r="N4754" i="2"/>
  <c r="O4754" i="2" s="1"/>
  <c r="R4754" i="2" s="1"/>
  <c r="N4755" i="2"/>
  <c r="O4755" i="2" s="1"/>
  <c r="R4755" i="2" s="1"/>
  <c r="N4756" i="2"/>
  <c r="O4756" i="2" s="1"/>
  <c r="R4756" i="2" s="1"/>
  <c r="N4757" i="2"/>
  <c r="O4757" i="2" s="1"/>
  <c r="R4757" i="2" s="1"/>
  <c r="N4758" i="2"/>
  <c r="O4758" i="2" s="1"/>
  <c r="R4758" i="2" s="1"/>
  <c r="N4759" i="2"/>
  <c r="O4759" i="2" s="1"/>
  <c r="R4759" i="2" s="1"/>
  <c r="N4760" i="2"/>
  <c r="O4760" i="2" s="1"/>
  <c r="R4760" i="2" s="1"/>
  <c r="N4761" i="2"/>
  <c r="O4761" i="2" s="1"/>
  <c r="R4761" i="2" s="1"/>
  <c r="N4762" i="2"/>
  <c r="O4762" i="2" s="1"/>
  <c r="R4762" i="2" s="1"/>
  <c r="N4763" i="2"/>
  <c r="O4763" i="2" s="1"/>
  <c r="R4763" i="2" s="1"/>
  <c r="N4764" i="2"/>
  <c r="O4764" i="2" s="1"/>
  <c r="R4764" i="2" s="1"/>
  <c r="N4765" i="2"/>
  <c r="O4765" i="2" s="1"/>
  <c r="R4765" i="2" s="1"/>
  <c r="N4766" i="2"/>
  <c r="O4766" i="2" s="1"/>
  <c r="R4766" i="2" s="1"/>
  <c r="N4767" i="2"/>
  <c r="O4767" i="2" s="1"/>
  <c r="R4767" i="2" s="1"/>
  <c r="N4768" i="2"/>
  <c r="O4768" i="2" s="1"/>
  <c r="R4768" i="2" s="1"/>
  <c r="N4769" i="2"/>
  <c r="O4769" i="2" s="1"/>
  <c r="R4769" i="2" s="1"/>
  <c r="N4770" i="2"/>
  <c r="O4770" i="2" s="1"/>
  <c r="R4770" i="2" s="1"/>
  <c r="N4771" i="2"/>
  <c r="O4771" i="2" s="1"/>
  <c r="R4771" i="2" s="1"/>
  <c r="N4772" i="2"/>
  <c r="O4772" i="2" s="1"/>
  <c r="R4772" i="2" s="1"/>
  <c r="N4773" i="2"/>
  <c r="O4773" i="2" s="1"/>
  <c r="R4773" i="2" s="1"/>
  <c r="N4774" i="2"/>
  <c r="O4774" i="2" s="1"/>
  <c r="R4774" i="2" s="1"/>
  <c r="N4775" i="2"/>
  <c r="O4775" i="2" s="1"/>
  <c r="R4775" i="2" s="1"/>
  <c r="N4776" i="2"/>
  <c r="O4776" i="2" s="1"/>
  <c r="R4776" i="2" s="1"/>
  <c r="N4777" i="2"/>
  <c r="O4777" i="2" s="1"/>
  <c r="R4777" i="2" s="1"/>
  <c r="N4778" i="2"/>
  <c r="O4778" i="2" s="1"/>
  <c r="R4778" i="2" s="1"/>
  <c r="N4779" i="2"/>
  <c r="O4779" i="2" s="1"/>
  <c r="R4779" i="2" s="1"/>
  <c r="N4780" i="2"/>
  <c r="O4780" i="2" s="1"/>
  <c r="R4780" i="2" s="1"/>
  <c r="N4781" i="2"/>
  <c r="O4781" i="2" s="1"/>
  <c r="R4781" i="2" s="1"/>
  <c r="N4782" i="2"/>
  <c r="O4782" i="2" s="1"/>
  <c r="R4782" i="2" s="1"/>
  <c r="N4783" i="2"/>
  <c r="O4783" i="2" s="1"/>
  <c r="R4783" i="2" s="1"/>
  <c r="N4784" i="2"/>
  <c r="O4784" i="2" s="1"/>
  <c r="R4784" i="2" s="1"/>
  <c r="N4785" i="2"/>
  <c r="O4785" i="2" s="1"/>
  <c r="R4785" i="2" s="1"/>
  <c r="N4786" i="2"/>
  <c r="O4786" i="2" s="1"/>
  <c r="R4786" i="2" s="1"/>
  <c r="N4787" i="2"/>
  <c r="O4787" i="2" s="1"/>
  <c r="R4787" i="2" s="1"/>
  <c r="N4788" i="2"/>
  <c r="O4788" i="2" s="1"/>
  <c r="R4788" i="2" s="1"/>
  <c r="N4789" i="2"/>
  <c r="O4789" i="2" s="1"/>
  <c r="R4789" i="2" s="1"/>
  <c r="N4790" i="2"/>
  <c r="O4790" i="2" s="1"/>
  <c r="R4790" i="2" s="1"/>
  <c r="N4791" i="2"/>
  <c r="O4791" i="2" s="1"/>
  <c r="R4791" i="2" s="1"/>
  <c r="N4792" i="2"/>
  <c r="O4792" i="2" s="1"/>
  <c r="R4792" i="2" s="1"/>
  <c r="N4793" i="2"/>
  <c r="O4793" i="2" s="1"/>
  <c r="R4793" i="2" s="1"/>
  <c r="N4794" i="2"/>
  <c r="O4794" i="2" s="1"/>
  <c r="R4794" i="2" s="1"/>
  <c r="N4795" i="2"/>
  <c r="O4795" i="2" s="1"/>
  <c r="R4795" i="2" s="1"/>
  <c r="N4796" i="2"/>
  <c r="O4796" i="2" s="1"/>
  <c r="R4796" i="2" s="1"/>
  <c r="N4797" i="2"/>
  <c r="O4797" i="2" s="1"/>
  <c r="R4797" i="2" s="1"/>
  <c r="N4798" i="2"/>
  <c r="O4798" i="2" s="1"/>
  <c r="R4798" i="2" s="1"/>
  <c r="N4799" i="2"/>
  <c r="O4799" i="2" s="1"/>
  <c r="R4799" i="2" s="1"/>
  <c r="N4800" i="2"/>
  <c r="O4800" i="2" s="1"/>
  <c r="R4800" i="2" s="1"/>
  <c r="N4801" i="2"/>
  <c r="O4801" i="2" s="1"/>
  <c r="R4801" i="2" s="1"/>
  <c r="N4802" i="2"/>
  <c r="O4802" i="2" s="1"/>
  <c r="R4802" i="2" s="1"/>
  <c r="N4803" i="2"/>
  <c r="O4803" i="2" s="1"/>
  <c r="R4803" i="2" s="1"/>
  <c r="N4804" i="2"/>
  <c r="O4804" i="2" s="1"/>
  <c r="R4804" i="2" s="1"/>
  <c r="N4805" i="2"/>
  <c r="O4805" i="2" s="1"/>
  <c r="R4805" i="2" s="1"/>
  <c r="N4806" i="2"/>
  <c r="O4806" i="2" s="1"/>
  <c r="R4806" i="2" s="1"/>
  <c r="N4807" i="2"/>
  <c r="O4807" i="2" s="1"/>
  <c r="R4807" i="2" s="1"/>
  <c r="N4808" i="2"/>
  <c r="O4808" i="2" s="1"/>
  <c r="R4808" i="2" s="1"/>
  <c r="N4809" i="2"/>
  <c r="O4809" i="2" s="1"/>
  <c r="R4809" i="2" s="1"/>
  <c r="N4810" i="2"/>
  <c r="O4810" i="2" s="1"/>
  <c r="R4810" i="2" s="1"/>
  <c r="N4811" i="2"/>
  <c r="O4811" i="2" s="1"/>
  <c r="R4811" i="2" s="1"/>
  <c r="N4812" i="2"/>
  <c r="O4812" i="2" s="1"/>
  <c r="R4812" i="2" s="1"/>
  <c r="N4813" i="2"/>
  <c r="O4813" i="2" s="1"/>
  <c r="R4813" i="2" s="1"/>
  <c r="N4814" i="2"/>
  <c r="O4814" i="2" s="1"/>
  <c r="R4814" i="2" s="1"/>
  <c r="N4815" i="2"/>
  <c r="O4815" i="2" s="1"/>
  <c r="R4815" i="2" s="1"/>
  <c r="N4816" i="2"/>
  <c r="O4816" i="2" s="1"/>
  <c r="R4816" i="2" s="1"/>
  <c r="N4817" i="2"/>
  <c r="O4817" i="2" s="1"/>
  <c r="R4817" i="2" s="1"/>
  <c r="N4818" i="2"/>
  <c r="O4818" i="2" s="1"/>
  <c r="R4818" i="2" s="1"/>
  <c r="N4819" i="2"/>
  <c r="O4819" i="2" s="1"/>
  <c r="R4819" i="2" s="1"/>
  <c r="N4820" i="2"/>
  <c r="O4820" i="2" s="1"/>
  <c r="R4820" i="2" s="1"/>
  <c r="N4821" i="2"/>
  <c r="O4821" i="2" s="1"/>
  <c r="R4821" i="2" s="1"/>
  <c r="N4822" i="2"/>
  <c r="O4822" i="2" s="1"/>
  <c r="R4822" i="2" s="1"/>
  <c r="N4823" i="2"/>
  <c r="O4823" i="2" s="1"/>
  <c r="R4823" i="2" s="1"/>
  <c r="N4824" i="2"/>
  <c r="O4824" i="2" s="1"/>
  <c r="R4824" i="2" s="1"/>
  <c r="N4825" i="2"/>
  <c r="O4825" i="2" s="1"/>
  <c r="R4825" i="2" s="1"/>
  <c r="N4826" i="2"/>
  <c r="O4826" i="2" s="1"/>
  <c r="R4826" i="2" s="1"/>
  <c r="N4827" i="2"/>
  <c r="O4827" i="2" s="1"/>
  <c r="R4827" i="2" s="1"/>
  <c r="N4828" i="2"/>
  <c r="O4828" i="2" s="1"/>
  <c r="R4828" i="2" s="1"/>
  <c r="N4829" i="2"/>
  <c r="O4829" i="2" s="1"/>
  <c r="R4829" i="2" s="1"/>
  <c r="N4830" i="2"/>
  <c r="O4830" i="2" s="1"/>
  <c r="R4830" i="2" s="1"/>
  <c r="N4831" i="2"/>
  <c r="O4831" i="2" s="1"/>
  <c r="R4831" i="2" s="1"/>
  <c r="N4832" i="2"/>
  <c r="O4832" i="2" s="1"/>
  <c r="R4832" i="2" s="1"/>
  <c r="N4833" i="2"/>
  <c r="O4833" i="2" s="1"/>
  <c r="R4833" i="2" s="1"/>
  <c r="N4834" i="2"/>
  <c r="O4834" i="2" s="1"/>
  <c r="R4834" i="2" s="1"/>
  <c r="N4835" i="2"/>
  <c r="O4835" i="2" s="1"/>
  <c r="R4835" i="2" s="1"/>
  <c r="N4836" i="2"/>
  <c r="O4836" i="2" s="1"/>
  <c r="R4836" i="2" s="1"/>
  <c r="N4837" i="2"/>
  <c r="O4837" i="2" s="1"/>
  <c r="R4837" i="2" s="1"/>
  <c r="N4838" i="2"/>
  <c r="O4838" i="2" s="1"/>
  <c r="R4838" i="2" s="1"/>
  <c r="N4839" i="2"/>
  <c r="O4839" i="2" s="1"/>
  <c r="R4839" i="2" s="1"/>
  <c r="N4840" i="2"/>
  <c r="O4840" i="2" s="1"/>
  <c r="R4840" i="2" s="1"/>
  <c r="N4841" i="2"/>
  <c r="O4841" i="2" s="1"/>
  <c r="R4841" i="2" s="1"/>
  <c r="N4842" i="2"/>
  <c r="O4842" i="2" s="1"/>
  <c r="R4842" i="2" s="1"/>
  <c r="N4843" i="2"/>
  <c r="O4843" i="2" s="1"/>
  <c r="R4843" i="2" s="1"/>
  <c r="N4844" i="2"/>
  <c r="O4844" i="2" s="1"/>
  <c r="R4844" i="2" s="1"/>
  <c r="N4845" i="2"/>
  <c r="O4845" i="2" s="1"/>
  <c r="R4845" i="2" s="1"/>
  <c r="N4846" i="2"/>
  <c r="O4846" i="2" s="1"/>
  <c r="R4846" i="2" s="1"/>
  <c r="N4847" i="2"/>
  <c r="O4847" i="2" s="1"/>
  <c r="R4847" i="2" s="1"/>
  <c r="N4848" i="2"/>
  <c r="O4848" i="2" s="1"/>
  <c r="R4848" i="2" s="1"/>
  <c r="N4849" i="2"/>
  <c r="O4849" i="2" s="1"/>
  <c r="R4849" i="2" s="1"/>
  <c r="N4850" i="2"/>
  <c r="O4850" i="2" s="1"/>
  <c r="R4850" i="2" s="1"/>
  <c r="N4851" i="2"/>
  <c r="O4851" i="2" s="1"/>
  <c r="R4851" i="2" s="1"/>
  <c r="N4852" i="2"/>
  <c r="O4852" i="2" s="1"/>
  <c r="R4852" i="2" s="1"/>
  <c r="N4853" i="2"/>
  <c r="O4853" i="2" s="1"/>
  <c r="R4853" i="2" s="1"/>
  <c r="N4854" i="2"/>
  <c r="O4854" i="2" s="1"/>
  <c r="R4854" i="2" s="1"/>
  <c r="N4855" i="2"/>
  <c r="O4855" i="2" s="1"/>
  <c r="R4855" i="2" s="1"/>
  <c r="N4856" i="2"/>
  <c r="O4856" i="2" s="1"/>
  <c r="R4856" i="2" s="1"/>
  <c r="N4857" i="2"/>
  <c r="O4857" i="2" s="1"/>
  <c r="R4857" i="2" s="1"/>
  <c r="N4858" i="2"/>
  <c r="O4858" i="2" s="1"/>
  <c r="R4858" i="2" s="1"/>
  <c r="N4859" i="2"/>
  <c r="O4859" i="2" s="1"/>
  <c r="R4859" i="2" s="1"/>
  <c r="N4860" i="2"/>
  <c r="O4860" i="2" s="1"/>
  <c r="R4860" i="2" s="1"/>
  <c r="N4861" i="2"/>
  <c r="O4861" i="2" s="1"/>
  <c r="R4861" i="2" s="1"/>
  <c r="N4862" i="2"/>
  <c r="O4862" i="2" s="1"/>
  <c r="R4862" i="2" s="1"/>
  <c r="N4863" i="2"/>
  <c r="O4863" i="2" s="1"/>
  <c r="R4863" i="2" s="1"/>
  <c r="N4864" i="2"/>
  <c r="O4864" i="2" s="1"/>
  <c r="R4864" i="2" s="1"/>
  <c r="N4865" i="2"/>
  <c r="O4865" i="2" s="1"/>
  <c r="R4865" i="2" s="1"/>
  <c r="N4866" i="2"/>
  <c r="O4866" i="2" s="1"/>
  <c r="R4866" i="2" s="1"/>
  <c r="N4867" i="2"/>
  <c r="O4867" i="2" s="1"/>
  <c r="R4867" i="2" s="1"/>
  <c r="N4868" i="2"/>
  <c r="O4868" i="2" s="1"/>
  <c r="R4868" i="2" s="1"/>
  <c r="N4869" i="2"/>
  <c r="O4869" i="2" s="1"/>
  <c r="R4869" i="2" s="1"/>
  <c r="N4870" i="2"/>
  <c r="O4870" i="2" s="1"/>
  <c r="R4870" i="2" s="1"/>
  <c r="N4871" i="2"/>
  <c r="O4871" i="2" s="1"/>
  <c r="R4871" i="2" s="1"/>
  <c r="N4872" i="2"/>
  <c r="O4872" i="2" s="1"/>
  <c r="R4872" i="2" s="1"/>
  <c r="N4873" i="2"/>
  <c r="O4873" i="2" s="1"/>
  <c r="R4873" i="2" s="1"/>
  <c r="N4874" i="2"/>
  <c r="O4874" i="2" s="1"/>
  <c r="R4874" i="2" s="1"/>
  <c r="N4875" i="2"/>
  <c r="O4875" i="2" s="1"/>
  <c r="R4875" i="2" s="1"/>
  <c r="N4876" i="2"/>
  <c r="O4876" i="2" s="1"/>
  <c r="R4876" i="2" s="1"/>
  <c r="N4877" i="2"/>
  <c r="O4877" i="2" s="1"/>
  <c r="R4877" i="2" s="1"/>
  <c r="N4878" i="2"/>
  <c r="O4878" i="2" s="1"/>
  <c r="R4878" i="2" s="1"/>
  <c r="N4879" i="2"/>
  <c r="O4879" i="2" s="1"/>
  <c r="R4879" i="2" s="1"/>
  <c r="N4880" i="2"/>
  <c r="O4880" i="2" s="1"/>
  <c r="R4880" i="2" s="1"/>
  <c r="N4881" i="2"/>
  <c r="O4881" i="2" s="1"/>
  <c r="R4881" i="2" s="1"/>
  <c r="N4882" i="2"/>
  <c r="O4882" i="2" s="1"/>
  <c r="R4882" i="2" s="1"/>
  <c r="N4883" i="2"/>
  <c r="O4883" i="2" s="1"/>
  <c r="R4883" i="2" s="1"/>
  <c r="N4884" i="2"/>
  <c r="O4884" i="2" s="1"/>
  <c r="R4884" i="2" s="1"/>
  <c r="N4885" i="2"/>
  <c r="O4885" i="2" s="1"/>
  <c r="R4885" i="2" s="1"/>
  <c r="N4886" i="2"/>
  <c r="O4886" i="2" s="1"/>
  <c r="R4886" i="2" s="1"/>
  <c r="N4887" i="2"/>
  <c r="O4887" i="2" s="1"/>
  <c r="R4887" i="2" s="1"/>
  <c r="N4888" i="2"/>
  <c r="O4888" i="2" s="1"/>
  <c r="R4888" i="2" s="1"/>
  <c r="N4889" i="2"/>
  <c r="O4889" i="2" s="1"/>
  <c r="R4889" i="2" s="1"/>
  <c r="N4890" i="2"/>
  <c r="O4890" i="2" s="1"/>
  <c r="R4890" i="2" s="1"/>
  <c r="N4891" i="2"/>
  <c r="O4891" i="2" s="1"/>
  <c r="R4891" i="2" s="1"/>
  <c r="N4892" i="2"/>
  <c r="O4892" i="2" s="1"/>
  <c r="R4892" i="2" s="1"/>
  <c r="N4893" i="2"/>
  <c r="O4893" i="2" s="1"/>
  <c r="R4893" i="2" s="1"/>
  <c r="N4894" i="2"/>
  <c r="O4894" i="2" s="1"/>
  <c r="R4894" i="2" s="1"/>
  <c r="N4895" i="2"/>
  <c r="O4895" i="2" s="1"/>
  <c r="R4895" i="2" s="1"/>
  <c r="N4896" i="2"/>
  <c r="O4896" i="2" s="1"/>
  <c r="R4896" i="2" s="1"/>
  <c r="N4897" i="2"/>
  <c r="O4897" i="2" s="1"/>
  <c r="R4897" i="2" s="1"/>
  <c r="N4898" i="2"/>
  <c r="O4898" i="2" s="1"/>
  <c r="R4898" i="2" s="1"/>
  <c r="N4899" i="2"/>
  <c r="O4899" i="2" s="1"/>
  <c r="R4899" i="2" s="1"/>
  <c r="N4900" i="2"/>
  <c r="O4900" i="2" s="1"/>
  <c r="R4900" i="2" s="1"/>
  <c r="N4901" i="2"/>
  <c r="O4901" i="2" s="1"/>
  <c r="R4901" i="2" s="1"/>
  <c r="N4902" i="2"/>
  <c r="O4902" i="2" s="1"/>
  <c r="R4902" i="2" s="1"/>
  <c r="N4903" i="2"/>
  <c r="O4903" i="2" s="1"/>
  <c r="R4903" i="2" s="1"/>
  <c r="N4904" i="2"/>
  <c r="O4904" i="2" s="1"/>
  <c r="R4904" i="2" s="1"/>
  <c r="N4905" i="2"/>
  <c r="O4905" i="2" s="1"/>
  <c r="R4905" i="2" s="1"/>
  <c r="N4906" i="2"/>
  <c r="O4906" i="2" s="1"/>
  <c r="R4906" i="2" s="1"/>
  <c r="N4907" i="2"/>
  <c r="O4907" i="2" s="1"/>
  <c r="R4907" i="2" s="1"/>
  <c r="N4908" i="2"/>
  <c r="O4908" i="2" s="1"/>
  <c r="R4908" i="2" s="1"/>
  <c r="N4909" i="2"/>
  <c r="O4909" i="2" s="1"/>
  <c r="R4909" i="2" s="1"/>
  <c r="N4910" i="2"/>
  <c r="O4910" i="2" s="1"/>
  <c r="R4910" i="2" s="1"/>
  <c r="N4911" i="2"/>
  <c r="O4911" i="2" s="1"/>
  <c r="R4911" i="2" s="1"/>
  <c r="N4912" i="2"/>
  <c r="O4912" i="2" s="1"/>
  <c r="R4912" i="2" s="1"/>
  <c r="N4913" i="2"/>
  <c r="O4913" i="2" s="1"/>
  <c r="R4913" i="2" s="1"/>
  <c r="N4914" i="2"/>
  <c r="O4914" i="2" s="1"/>
  <c r="R4914" i="2" s="1"/>
  <c r="N4915" i="2"/>
  <c r="O4915" i="2" s="1"/>
  <c r="R4915" i="2" s="1"/>
  <c r="N4916" i="2"/>
  <c r="O4916" i="2" s="1"/>
  <c r="R4916" i="2" s="1"/>
  <c r="N4917" i="2"/>
  <c r="O4917" i="2" s="1"/>
  <c r="R4917" i="2" s="1"/>
  <c r="N4918" i="2"/>
  <c r="O4918" i="2" s="1"/>
  <c r="R4918" i="2" s="1"/>
  <c r="N4919" i="2"/>
  <c r="O4919" i="2" s="1"/>
  <c r="R4919" i="2" s="1"/>
  <c r="N4920" i="2"/>
  <c r="O4920" i="2" s="1"/>
  <c r="R4920" i="2" s="1"/>
  <c r="N4921" i="2"/>
  <c r="O4921" i="2" s="1"/>
  <c r="R4921" i="2" s="1"/>
  <c r="N4922" i="2"/>
  <c r="O4922" i="2" s="1"/>
  <c r="R4922" i="2" s="1"/>
  <c r="N4923" i="2"/>
  <c r="O4923" i="2" s="1"/>
  <c r="R4923" i="2" s="1"/>
  <c r="N4924" i="2"/>
  <c r="O4924" i="2" s="1"/>
  <c r="R4924" i="2" s="1"/>
  <c r="N4925" i="2"/>
  <c r="O4925" i="2" s="1"/>
  <c r="R4925" i="2" s="1"/>
  <c r="N4926" i="2"/>
  <c r="O4926" i="2" s="1"/>
  <c r="R4926" i="2" s="1"/>
  <c r="N4927" i="2"/>
  <c r="O4927" i="2" s="1"/>
  <c r="R4927" i="2" s="1"/>
  <c r="N4928" i="2"/>
  <c r="O4928" i="2" s="1"/>
  <c r="R4928" i="2" s="1"/>
  <c r="N4929" i="2"/>
  <c r="O4929" i="2" s="1"/>
  <c r="R4929" i="2" s="1"/>
  <c r="N4930" i="2"/>
  <c r="O4930" i="2" s="1"/>
  <c r="R4930" i="2" s="1"/>
  <c r="N4931" i="2"/>
  <c r="O4931" i="2" s="1"/>
  <c r="R4931" i="2" s="1"/>
  <c r="N4932" i="2"/>
  <c r="O4932" i="2" s="1"/>
  <c r="R4932" i="2" s="1"/>
  <c r="N4933" i="2"/>
  <c r="O4933" i="2" s="1"/>
  <c r="R4933" i="2" s="1"/>
  <c r="N4934" i="2"/>
  <c r="O4934" i="2" s="1"/>
  <c r="R4934" i="2" s="1"/>
  <c r="N4935" i="2"/>
  <c r="O4935" i="2" s="1"/>
  <c r="R4935" i="2" s="1"/>
  <c r="N4936" i="2"/>
  <c r="O4936" i="2" s="1"/>
  <c r="R4936" i="2" s="1"/>
  <c r="N4937" i="2"/>
  <c r="O4937" i="2" s="1"/>
  <c r="R4937" i="2" s="1"/>
  <c r="N4938" i="2"/>
  <c r="O4938" i="2" s="1"/>
  <c r="R4938" i="2" s="1"/>
  <c r="N4939" i="2"/>
  <c r="O4939" i="2" s="1"/>
  <c r="R4939" i="2" s="1"/>
  <c r="N4940" i="2"/>
  <c r="O4940" i="2" s="1"/>
  <c r="R4940" i="2" s="1"/>
  <c r="N4941" i="2"/>
  <c r="O4941" i="2" s="1"/>
  <c r="R4941" i="2" s="1"/>
  <c r="N4942" i="2"/>
  <c r="O4942" i="2" s="1"/>
  <c r="R4942" i="2" s="1"/>
  <c r="N4943" i="2"/>
  <c r="O4943" i="2" s="1"/>
  <c r="R4943" i="2" s="1"/>
  <c r="N4944" i="2"/>
  <c r="O4944" i="2" s="1"/>
  <c r="R4944" i="2" s="1"/>
  <c r="N4945" i="2"/>
  <c r="O4945" i="2" s="1"/>
  <c r="R4945" i="2" s="1"/>
  <c r="N4946" i="2"/>
  <c r="O4946" i="2" s="1"/>
  <c r="R4946" i="2" s="1"/>
  <c r="N4947" i="2"/>
  <c r="O4947" i="2" s="1"/>
  <c r="R4947" i="2" s="1"/>
  <c r="N4948" i="2"/>
  <c r="O4948" i="2" s="1"/>
  <c r="R4948" i="2" s="1"/>
  <c r="N4949" i="2"/>
  <c r="O4949" i="2" s="1"/>
  <c r="R4949" i="2" s="1"/>
  <c r="N4950" i="2"/>
  <c r="O4950" i="2" s="1"/>
  <c r="R4950" i="2" s="1"/>
  <c r="N4951" i="2"/>
  <c r="O4951" i="2" s="1"/>
  <c r="R4951" i="2" s="1"/>
  <c r="N4952" i="2"/>
  <c r="O4952" i="2" s="1"/>
  <c r="R4952" i="2" s="1"/>
  <c r="N4953" i="2"/>
  <c r="O4953" i="2" s="1"/>
  <c r="R4953" i="2" s="1"/>
  <c r="N4954" i="2"/>
  <c r="O4954" i="2" s="1"/>
  <c r="R4954" i="2" s="1"/>
  <c r="N4955" i="2"/>
  <c r="O4955" i="2" s="1"/>
  <c r="R4955" i="2" s="1"/>
  <c r="N4956" i="2"/>
  <c r="O4956" i="2" s="1"/>
  <c r="R4956" i="2" s="1"/>
  <c r="N4957" i="2"/>
  <c r="O4957" i="2" s="1"/>
  <c r="R4957" i="2" s="1"/>
  <c r="N4958" i="2"/>
  <c r="O4958" i="2" s="1"/>
  <c r="R4958" i="2" s="1"/>
  <c r="N4959" i="2"/>
  <c r="O4959" i="2" s="1"/>
  <c r="R4959" i="2" s="1"/>
  <c r="N4960" i="2"/>
  <c r="O4960" i="2" s="1"/>
  <c r="R4960" i="2" s="1"/>
  <c r="N4961" i="2"/>
  <c r="O4961" i="2" s="1"/>
  <c r="R4961" i="2" s="1"/>
  <c r="N4962" i="2"/>
  <c r="O4962" i="2" s="1"/>
  <c r="R4962" i="2" s="1"/>
  <c r="N4963" i="2"/>
  <c r="O4963" i="2" s="1"/>
  <c r="R4963" i="2" s="1"/>
  <c r="N4964" i="2"/>
  <c r="O4964" i="2" s="1"/>
  <c r="R4964" i="2" s="1"/>
  <c r="N4965" i="2"/>
  <c r="O4965" i="2" s="1"/>
  <c r="R4965" i="2" s="1"/>
  <c r="N4966" i="2"/>
  <c r="O4966" i="2" s="1"/>
  <c r="R4966" i="2" s="1"/>
  <c r="N4967" i="2"/>
  <c r="O4967" i="2" s="1"/>
  <c r="R4967" i="2" s="1"/>
  <c r="N4968" i="2"/>
  <c r="O4968" i="2" s="1"/>
  <c r="R4968" i="2" s="1"/>
  <c r="N4969" i="2"/>
  <c r="O4969" i="2" s="1"/>
  <c r="R4969" i="2" s="1"/>
  <c r="N4970" i="2"/>
  <c r="O4970" i="2" s="1"/>
  <c r="R4970" i="2" s="1"/>
  <c r="N4971" i="2"/>
  <c r="O4971" i="2" s="1"/>
  <c r="R4971" i="2" s="1"/>
  <c r="N4972" i="2"/>
  <c r="O4972" i="2" s="1"/>
  <c r="R4972" i="2" s="1"/>
  <c r="N4973" i="2"/>
  <c r="O4973" i="2" s="1"/>
  <c r="R4973" i="2" s="1"/>
  <c r="N4974" i="2"/>
  <c r="O4974" i="2" s="1"/>
  <c r="R4974" i="2" s="1"/>
  <c r="N4975" i="2"/>
  <c r="O4975" i="2" s="1"/>
  <c r="R4975" i="2" s="1"/>
  <c r="N4976" i="2"/>
  <c r="O4976" i="2" s="1"/>
  <c r="R4976" i="2" s="1"/>
  <c r="N4977" i="2"/>
  <c r="O4977" i="2" s="1"/>
  <c r="R4977" i="2" s="1"/>
  <c r="N4978" i="2"/>
  <c r="O4978" i="2" s="1"/>
  <c r="R4978" i="2" s="1"/>
  <c r="N4979" i="2"/>
  <c r="O4979" i="2" s="1"/>
  <c r="R4979" i="2" s="1"/>
  <c r="N4980" i="2"/>
  <c r="O4980" i="2" s="1"/>
  <c r="R4980" i="2" s="1"/>
  <c r="N4981" i="2"/>
  <c r="O4981" i="2" s="1"/>
  <c r="R4981" i="2" s="1"/>
  <c r="N4982" i="2"/>
  <c r="O4982" i="2" s="1"/>
  <c r="R4982" i="2" s="1"/>
  <c r="N4983" i="2"/>
  <c r="O4983" i="2" s="1"/>
  <c r="R4983" i="2" s="1"/>
  <c r="N4984" i="2"/>
  <c r="O4984" i="2" s="1"/>
  <c r="R4984" i="2" s="1"/>
  <c r="N4985" i="2"/>
  <c r="O4985" i="2" s="1"/>
  <c r="R4985" i="2" s="1"/>
  <c r="N4986" i="2"/>
  <c r="O4986" i="2" s="1"/>
  <c r="R4986" i="2" s="1"/>
  <c r="N4987" i="2"/>
  <c r="O4987" i="2" s="1"/>
  <c r="R4987" i="2" s="1"/>
  <c r="N4988" i="2"/>
  <c r="O4988" i="2" s="1"/>
  <c r="R4988" i="2" s="1"/>
  <c r="N4989" i="2"/>
  <c r="O4989" i="2" s="1"/>
  <c r="R4989" i="2" s="1"/>
  <c r="N4990" i="2"/>
  <c r="O4990" i="2" s="1"/>
  <c r="R4990" i="2" s="1"/>
  <c r="N4991" i="2"/>
  <c r="O4991" i="2" s="1"/>
  <c r="R4991" i="2" s="1"/>
  <c r="N4992" i="2"/>
  <c r="O4992" i="2" s="1"/>
  <c r="R4992" i="2" s="1"/>
  <c r="N4993" i="2"/>
  <c r="O4993" i="2" s="1"/>
  <c r="R4993" i="2" s="1"/>
  <c r="N4994" i="2"/>
  <c r="O4994" i="2" s="1"/>
  <c r="R4994" i="2" s="1"/>
  <c r="N4995" i="2"/>
  <c r="O4995" i="2" s="1"/>
  <c r="R4995" i="2" s="1"/>
  <c r="N4996" i="2"/>
  <c r="O4996" i="2" s="1"/>
  <c r="R4996" i="2" s="1"/>
  <c r="N4997" i="2"/>
  <c r="O4997" i="2" s="1"/>
  <c r="R4997" i="2" s="1"/>
  <c r="N4998" i="2"/>
  <c r="O4998" i="2" s="1"/>
  <c r="R4998" i="2" s="1"/>
  <c r="N4999" i="2"/>
  <c r="O4999" i="2" s="1"/>
  <c r="R4999" i="2" s="1"/>
  <c r="N5000" i="2"/>
  <c r="O5000" i="2" s="1"/>
  <c r="R5000" i="2" s="1"/>
  <c r="N5001" i="2"/>
  <c r="O5001" i="2" s="1"/>
  <c r="R5001" i="2" s="1"/>
  <c r="N5002" i="2"/>
  <c r="O5002" i="2" s="1"/>
  <c r="R5002" i="2" s="1"/>
  <c r="N5003" i="2"/>
  <c r="O5003" i="2" s="1"/>
  <c r="R5003" i="2" s="1"/>
  <c r="N5004" i="2"/>
  <c r="O5004" i="2" s="1"/>
  <c r="R5004" i="2" s="1"/>
  <c r="N5005" i="2"/>
  <c r="O5005" i="2" s="1"/>
  <c r="R5005" i="2" s="1"/>
  <c r="N5006" i="2"/>
  <c r="O5006" i="2" s="1"/>
  <c r="R5006" i="2" s="1"/>
  <c r="N5007" i="2"/>
  <c r="O5007" i="2" s="1"/>
  <c r="R5007" i="2" s="1"/>
  <c r="N5008" i="2"/>
  <c r="O5008" i="2" s="1"/>
  <c r="R5008" i="2" s="1"/>
  <c r="N5009" i="2"/>
  <c r="O5009" i="2" s="1"/>
  <c r="R5009" i="2" s="1"/>
  <c r="N5010" i="2"/>
  <c r="O5010" i="2" s="1"/>
  <c r="R5010" i="2" s="1"/>
  <c r="N5011" i="2"/>
  <c r="O5011" i="2" s="1"/>
  <c r="R5011" i="2" s="1"/>
  <c r="N5012" i="2"/>
  <c r="O5012" i="2" s="1"/>
  <c r="R5012" i="2" s="1"/>
  <c r="N5013" i="2"/>
  <c r="O5013" i="2" s="1"/>
  <c r="R5013" i="2" s="1"/>
  <c r="N5014" i="2"/>
  <c r="O5014" i="2" s="1"/>
  <c r="R5014" i="2" s="1"/>
  <c r="N5015" i="2"/>
  <c r="O5015" i="2" s="1"/>
  <c r="R5015" i="2" s="1"/>
  <c r="N5016" i="2"/>
  <c r="O5016" i="2" s="1"/>
  <c r="R5016" i="2" s="1"/>
  <c r="N5017" i="2"/>
  <c r="O5017" i="2" s="1"/>
  <c r="R5017" i="2" s="1"/>
  <c r="N5018" i="2"/>
  <c r="O5018" i="2" s="1"/>
  <c r="R5018" i="2" s="1"/>
  <c r="N5019" i="2"/>
  <c r="O5019" i="2" s="1"/>
  <c r="R5019" i="2" s="1"/>
  <c r="N5020" i="2"/>
  <c r="O5020" i="2" s="1"/>
  <c r="R5020" i="2" s="1"/>
  <c r="N5021" i="2"/>
  <c r="O5021" i="2" s="1"/>
  <c r="R5021" i="2" s="1"/>
  <c r="N5022" i="2"/>
  <c r="O5022" i="2" s="1"/>
  <c r="R5022" i="2" s="1"/>
  <c r="N5023" i="2"/>
  <c r="O5023" i="2" s="1"/>
  <c r="R5023" i="2" s="1"/>
  <c r="N5024" i="2"/>
  <c r="O5024" i="2" s="1"/>
  <c r="R5024" i="2" s="1"/>
  <c r="N5025" i="2"/>
  <c r="O5025" i="2" s="1"/>
  <c r="R5025" i="2" s="1"/>
  <c r="N5026" i="2"/>
  <c r="O5026" i="2" s="1"/>
  <c r="R5026" i="2" s="1"/>
  <c r="N5027" i="2"/>
  <c r="O5027" i="2" s="1"/>
  <c r="R5027" i="2" s="1"/>
  <c r="N5028" i="2"/>
  <c r="O5028" i="2" s="1"/>
  <c r="R5028" i="2" s="1"/>
  <c r="N5029" i="2"/>
  <c r="O5029" i="2" s="1"/>
  <c r="R5029" i="2" s="1"/>
  <c r="N5030" i="2"/>
  <c r="O5030" i="2" s="1"/>
  <c r="R5030" i="2" s="1"/>
  <c r="N5031" i="2"/>
  <c r="O5031" i="2" s="1"/>
  <c r="R5031" i="2" s="1"/>
  <c r="N5032" i="2"/>
  <c r="O5032" i="2" s="1"/>
  <c r="R5032" i="2" s="1"/>
  <c r="N5033" i="2"/>
  <c r="O5033" i="2" s="1"/>
  <c r="R5033" i="2" s="1"/>
  <c r="N5034" i="2"/>
  <c r="O5034" i="2" s="1"/>
  <c r="R5034" i="2" s="1"/>
  <c r="N5035" i="2"/>
  <c r="O5035" i="2" s="1"/>
  <c r="R5035" i="2" s="1"/>
  <c r="N5036" i="2"/>
  <c r="O5036" i="2" s="1"/>
  <c r="R5036" i="2" s="1"/>
  <c r="N5037" i="2"/>
  <c r="O5037" i="2" s="1"/>
  <c r="R5037" i="2" s="1"/>
  <c r="N5038" i="2"/>
  <c r="O5038" i="2" s="1"/>
  <c r="R5038" i="2" s="1"/>
  <c r="N5039" i="2"/>
  <c r="O5039" i="2" s="1"/>
  <c r="R5039" i="2" s="1"/>
  <c r="N5040" i="2"/>
  <c r="O5040" i="2" s="1"/>
  <c r="R5040" i="2" s="1"/>
  <c r="N5041" i="2"/>
  <c r="O5041" i="2" s="1"/>
  <c r="R5041" i="2" s="1"/>
  <c r="N5042" i="2"/>
  <c r="O5042" i="2" s="1"/>
  <c r="R5042" i="2" s="1"/>
  <c r="N5043" i="2"/>
  <c r="O5043" i="2" s="1"/>
  <c r="R5043" i="2" s="1"/>
  <c r="N5044" i="2"/>
  <c r="O5044" i="2" s="1"/>
  <c r="R5044" i="2" s="1"/>
  <c r="N5045" i="2"/>
  <c r="O5045" i="2" s="1"/>
  <c r="R5045" i="2" s="1"/>
  <c r="N5046" i="2"/>
  <c r="O5046" i="2" s="1"/>
  <c r="R5046" i="2" s="1"/>
  <c r="N5047" i="2"/>
  <c r="O5047" i="2" s="1"/>
  <c r="R5047" i="2" s="1"/>
  <c r="N5048" i="2"/>
  <c r="O5048" i="2" s="1"/>
  <c r="R5048" i="2" s="1"/>
  <c r="N5049" i="2"/>
  <c r="O5049" i="2" s="1"/>
  <c r="R5049" i="2" s="1"/>
  <c r="N5050" i="2"/>
  <c r="O5050" i="2" s="1"/>
  <c r="R5050" i="2" s="1"/>
  <c r="N5051" i="2"/>
  <c r="O5051" i="2" s="1"/>
  <c r="R5051" i="2" s="1"/>
  <c r="N5052" i="2"/>
  <c r="O5052" i="2" s="1"/>
  <c r="R5052" i="2" s="1"/>
  <c r="N5053" i="2"/>
  <c r="O5053" i="2" s="1"/>
  <c r="R5053" i="2" s="1"/>
  <c r="N5054" i="2"/>
  <c r="O5054" i="2" s="1"/>
  <c r="R5054" i="2" s="1"/>
  <c r="N5055" i="2"/>
  <c r="O5055" i="2" s="1"/>
  <c r="R5055" i="2" s="1"/>
  <c r="N5056" i="2"/>
  <c r="O5056" i="2" s="1"/>
  <c r="R5056" i="2" s="1"/>
  <c r="N5057" i="2"/>
  <c r="O5057" i="2" s="1"/>
  <c r="R5057" i="2" s="1"/>
  <c r="N5058" i="2"/>
  <c r="O5058" i="2" s="1"/>
  <c r="R5058" i="2" s="1"/>
  <c r="N5059" i="2"/>
  <c r="O5059" i="2" s="1"/>
  <c r="R5059" i="2" s="1"/>
  <c r="N5060" i="2"/>
  <c r="O5060" i="2" s="1"/>
  <c r="R5060" i="2" s="1"/>
  <c r="N5061" i="2"/>
  <c r="O5061" i="2" s="1"/>
  <c r="R5061" i="2" s="1"/>
  <c r="N5062" i="2"/>
  <c r="O5062" i="2" s="1"/>
  <c r="R5062" i="2" s="1"/>
  <c r="N5063" i="2"/>
  <c r="O5063" i="2" s="1"/>
  <c r="R5063" i="2" s="1"/>
  <c r="N5064" i="2"/>
  <c r="O5064" i="2" s="1"/>
  <c r="R5064" i="2" s="1"/>
  <c r="N5065" i="2"/>
  <c r="O5065" i="2" s="1"/>
  <c r="R5065" i="2" s="1"/>
  <c r="N5066" i="2"/>
  <c r="O5066" i="2" s="1"/>
  <c r="R5066" i="2" s="1"/>
  <c r="N5067" i="2"/>
  <c r="O5067" i="2" s="1"/>
  <c r="R5067" i="2" s="1"/>
  <c r="N5068" i="2"/>
  <c r="O5068" i="2" s="1"/>
  <c r="R5068" i="2" s="1"/>
  <c r="N5069" i="2"/>
  <c r="O5069" i="2" s="1"/>
  <c r="R5069" i="2" s="1"/>
  <c r="N5070" i="2"/>
  <c r="O5070" i="2" s="1"/>
  <c r="R5070" i="2" s="1"/>
  <c r="N5071" i="2"/>
  <c r="O5071" i="2" s="1"/>
  <c r="R5071" i="2" s="1"/>
  <c r="N5072" i="2"/>
  <c r="O5072" i="2" s="1"/>
  <c r="R5072" i="2" s="1"/>
  <c r="N5073" i="2"/>
  <c r="O5073" i="2" s="1"/>
  <c r="R5073" i="2" s="1"/>
  <c r="N5074" i="2"/>
  <c r="O5074" i="2" s="1"/>
  <c r="R5074" i="2" s="1"/>
  <c r="N5075" i="2"/>
  <c r="O5075" i="2" s="1"/>
  <c r="R5075" i="2" s="1"/>
  <c r="N5076" i="2"/>
  <c r="O5076" i="2" s="1"/>
  <c r="R5076" i="2" s="1"/>
  <c r="N5077" i="2"/>
  <c r="O5077" i="2" s="1"/>
  <c r="R5077" i="2" s="1"/>
  <c r="N5078" i="2"/>
  <c r="O5078" i="2" s="1"/>
  <c r="R5078" i="2" s="1"/>
  <c r="N5079" i="2"/>
  <c r="O5079" i="2" s="1"/>
  <c r="R5079" i="2" s="1"/>
  <c r="N5080" i="2"/>
  <c r="O5080" i="2" s="1"/>
  <c r="R5080" i="2" s="1"/>
  <c r="N5081" i="2"/>
  <c r="O5081" i="2" s="1"/>
  <c r="R5081" i="2" s="1"/>
  <c r="N5082" i="2"/>
  <c r="O5082" i="2" s="1"/>
  <c r="R5082" i="2" s="1"/>
  <c r="N5083" i="2"/>
  <c r="O5083" i="2" s="1"/>
  <c r="R5083" i="2" s="1"/>
  <c r="N5084" i="2"/>
  <c r="O5084" i="2" s="1"/>
  <c r="R5084" i="2" s="1"/>
  <c r="N5085" i="2"/>
  <c r="O5085" i="2" s="1"/>
  <c r="R5085" i="2" s="1"/>
  <c r="N5086" i="2"/>
  <c r="O5086" i="2" s="1"/>
  <c r="R5086" i="2" s="1"/>
  <c r="N5087" i="2"/>
  <c r="O5087" i="2" s="1"/>
  <c r="R5087" i="2" s="1"/>
  <c r="N5088" i="2"/>
  <c r="O5088" i="2" s="1"/>
  <c r="R5088" i="2" s="1"/>
  <c r="N5089" i="2"/>
  <c r="O5089" i="2" s="1"/>
  <c r="R5089" i="2" s="1"/>
  <c r="N5090" i="2"/>
  <c r="O5090" i="2" s="1"/>
  <c r="R5090" i="2" s="1"/>
  <c r="N5091" i="2"/>
  <c r="O5091" i="2" s="1"/>
  <c r="R5091" i="2" s="1"/>
  <c r="N5092" i="2"/>
  <c r="O5092" i="2" s="1"/>
  <c r="R5092" i="2" s="1"/>
  <c r="N5093" i="2"/>
  <c r="O5093" i="2" s="1"/>
  <c r="R5093" i="2" s="1"/>
  <c r="N5094" i="2"/>
  <c r="O5094" i="2" s="1"/>
  <c r="R5094" i="2" s="1"/>
  <c r="N5095" i="2"/>
  <c r="O5095" i="2" s="1"/>
  <c r="R5095" i="2" s="1"/>
  <c r="N5096" i="2"/>
  <c r="O5096" i="2" s="1"/>
  <c r="R5096" i="2" s="1"/>
  <c r="N5097" i="2"/>
  <c r="O5097" i="2" s="1"/>
  <c r="R5097" i="2" s="1"/>
  <c r="N5098" i="2"/>
  <c r="O5098" i="2" s="1"/>
  <c r="R5098" i="2" s="1"/>
  <c r="N5099" i="2"/>
  <c r="O5099" i="2" s="1"/>
  <c r="R5099" i="2" s="1"/>
  <c r="N5100" i="2"/>
  <c r="O5100" i="2" s="1"/>
  <c r="R5100" i="2" s="1"/>
  <c r="N5101" i="2"/>
  <c r="O5101" i="2" s="1"/>
  <c r="R5101" i="2" s="1"/>
  <c r="N5102" i="2"/>
  <c r="O5102" i="2" s="1"/>
  <c r="R5102" i="2" s="1"/>
  <c r="N5103" i="2"/>
  <c r="O5103" i="2" s="1"/>
  <c r="R5103" i="2" s="1"/>
  <c r="N5104" i="2"/>
  <c r="O5104" i="2" s="1"/>
  <c r="R5104" i="2" s="1"/>
  <c r="N5105" i="2"/>
  <c r="O5105" i="2" s="1"/>
  <c r="R5105" i="2" s="1"/>
  <c r="N5106" i="2"/>
  <c r="O5106" i="2" s="1"/>
  <c r="R5106" i="2" s="1"/>
  <c r="N5107" i="2"/>
  <c r="O5107" i="2" s="1"/>
  <c r="R5107" i="2" s="1"/>
  <c r="N5108" i="2"/>
  <c r="O5108" i="2" s="1"/>
  <c r="R5108" i="2" s="1"/>
  <c r="N5109" i="2"/>
  <c r="O5109" i="2" s="1"/>
  <c r="R5109" i="2" s="1"/>
  <c r="N5110" i="2"/>
  <c r="O5110" i="2" s="1"/>
  <c r="R5110" i="2" s="1"/>
  <c r="N5111" i="2"/>
  <c r="O5111" i="2" s="1"/>
  <c r="R5111" i="2" s="1"/>
  <c r="N5112" i="2"/>
  <c r="O5112" i="2" s="1"/>
  <c r="R5112" i="2" s="1"/>
  <c r="N5113" i="2"/>
  <c r="O5113" i="2" s="1"/>
  <c r="R5113" i="2" s="1"/>
  <c r="N5114" i="2"/>
  <c r="O5114" i="2" s="1"/>
  <c r="R5114" i="2" s="1"/>
  <c r="N5115" i="2"/>
  <c r="O5115" i="2" s="1"/>
  <c r="R5115" i="2" s="1"/>
  <c r="N5116" i="2"/>
  <c r="O5116" i="2" s="1"/>
  <c r="R5116" i="2" s="1"/>
  <c r="N5117" i="2"/>
  <c r="O5117" i="2" s="1"/>
  <c r="R5117" i="2" s="1"/>
  <c r="N5118" i="2"/>
  <c r="O5118" i="2" s="1"/>
  <c r="R5118" i="2" s="1"/>
  <c r="N5119" i="2"/>
  <c r="O5119" i="2" s="1"/>
  <c r="R5119" i="2" s="1"/>
  <c r="N5120" i="2"/>
  <c r="O5120" i="2" s="1"/>
  <c r="R5120" i="2" s="1"/>
  <c r="N5121" i="2"/>
  <c r="O5121" i="2" s="1"/>
  <c r="R5121" i="2" s="1"/>
  <c r="N5122" i="2"/>
  <c r="O5122" i="2" s="1"/>
  <c r="R5122" i="2" s="1"/>
  <c r="N5123" i="2"/>
  <c r="O5123" i="2" s="1"/>
  <c r="R5123" i="2" s="1"/>
  <c r="N5124" i="2"/>
  <c r="O5124" i="2" s="1"/>
  <c r="R5124" i="2" s="1"/>
  <c r="N5125" i="2"/>
  <c r="O5125" i="2" s="1"/>
  <c r="R5125" i="2" s="1"/>
  <c r="N5126" i="2"/>
  <c r="O5126" i="2" s="1"/>
  <c r="R5126" i="2" s="1"/>
  <c r="N5127" i="2"/>
  <c r="O5127" i="2" s="1"/>
  <c r="R5127" i="2" s="1"/>
  <c r="N5128" i="2"/>
  <c r="O5128" i="2" s="1"/>
  <c r="R5128" i="2" s="1"/>
  <c r="N5129" i="2"/>
  <c r="O5129" i="2" s="1"/>
  <c r="R5129" i="2" s="1"/>
  <c r="N5130" i="2"/>
  <c r="O5130" i="2" s="1"/>
  <c r="R5130" i="2" s="1"/>
  <c r="N5131" i="2"/>
  <c r="O5131" i="2" s="1"/>
  <c r="R5131" i="2" s="1"/>
  <c r="N5132" i="2"/>
  <c r="O5132" i="2" s="1"/>
  <c r="R5132" i="2" s="1"/>
  <c r="N5133" i="2"/>
  <c r="O5133" i="2" s="1"/>
  <c r="R5133" i="2" s="1"/>
  <c r="N5134" i="2"/>
  <c r="O5134" i="2" s="1"/>
  <c r="R5134" i="2" s="1"/>
  <c r="N5135" i="2"/>
  <c r="O5135" i="2" s="1"/>
  <c r="R5135" i="2" s="1"/>
  <c r="N5136" i="2"/>
  <c r="O5136" i="2" s="1"/>
  <c r="R5136" i="2" s="1"/>
  <c r="N5137" i="2"/>
  <c r="O5137" i="2" s="1"/>
  <c r="R5137" i="2" s="1"/>
  <c r="N5138" i="2"/>
  <c r="O5138" i="2" s="1"/>
  <c r="R5138" i="2" s="1"/>
  <c r="N5139" i="2"/>
  <c r="O5139" i="2" s="1"/>
  <c r="R5139" i="2" s="1"/>
  <c r="N5140" i="2"/>
  <c r="O5140" i="2" s="1"/>
  <c r="R5140" i="2" s="1"/>
  <c r="N5141" i="2"/>
  <c r="O5141" i="2" s="1"/>
  <c r="R5141" i="2" s="1"/>
  <c r="N5142" i="2"/>
  <c r="O5142" i="2" s="1"/>
  <c r="R5142" i="2" s="1"/>
  <c r="N5143" i="2"/>
  <c r="O5143" i="2" s="1"/>
  <c r="R5143" i="2" s="1"/>
  <c r="N5144" i="2"/>
  <c r="O5144" i="2" s="1"/>
  <c r="R5144" i="2" s="1"/>
  <c r="N5145" i="2"/>
  <c r="O5145" i="2" s="1"/>
  <c r="R5145" i="2" s="1"/>
  <c r="N5146" i="2"/>
  <c r="O5146" i="2" s="1"/>
  <c r="R5146" i="2" s="1"/>
  <c r="N5147" i="2"/>
  <c r="O5147" i="2" s="1"/>
  <c r="R5147" i="2" s="1"/>
  <c r="N5148" i="2"/>
  <c r="O5148" i="2" s="1"/>
  <c r="R5148" i="2" s="1"/>
  <c r="N5149" i="2"/>
  <c r="O5149" i="2" s="1"/>
  <c r="R5149" i="2" s="1"/>
  <c r="N5150" i="2"/>
  <c r="O5150" i="2" s="1"/>
  <c r="R5150" i="2" s="1"/>
  <c r="N5151" i="2"/>
  <c r="O5151" i="2" s="1"/>
  <c r="R5151" i="2" s="1"/>
  <c r="N5152" i="2"/>
  <c r="O5152" i="2" s="1"/>
  <c r="R5152" i="2" s="1"/>
  <c r="N5153" i="2"/>
  <c r="O5153" i="2" s="1"/>
  <c r="R5153" i="2" s="1"/>
  <c r="N5154" i="2"/>
  <c r="O5154" i="2" s="1"/>
  <c r="R5154" i="2" s="1"/>
  <c r="N5155" i="2"/>
  <c r="O5155" i="2" s="1"/>
  <c r="R5155" i="2" s="1"/>
  <c r="N5156" i="2"/>
  <c r="O5156" i="2" s="1"/>
  <c r="R5156" i="2" s="1"/>
  <c r="N5157" i="2"/>
  <c r="O5157" i="2" s="1"/>
  <c r="R5157" i="2" s="1"/>
  <c r="N5158" i="2"/>
  <c r="O5158" i="2" s="1"/>
  <c r="R5158" i="2" s="1"/>
  <c r="N5159" i="2"/>
  <c r="O5159" i="2" s="1"/>
  <c r="R5159" i="2" s="1"/>
  <c r="N5160" i="2"/>
  <c r="O5160" i="2" s="1"/>
  <c r="R5160" i="2" s="1"/>
  <c r="N5161" i="2"/>
  <c r="O5161" i="2" s="1"/>
  <c r="R5161" i="2" s="1"/>
  <c r="N5162" i="2"/>
  <c r="O5162" i="2" s="1"/>
  <c r="R5162" i="2" s="1"/>
  <c r="N5163" i="2"/>
  <c r="O5163" i="2" s="1"/>
  <c r="R5163" i="2" s="1"/>
  <c r="N5164" i="2"/>
  <c r="O5164" i="2" s="1"/>
  <c r="R5164" i="2" s="1"/>
  <c r="N5165" i="2"/>
  <c r="O5165" i="2" s="1"/>
  <c r="R5165" i="2" s="1"/>
  <c r="N5166" i="2"/>
  <c r="O5166" i="2" s="1"/>
  <c r="R5166" i="2" s="1"/>
  <c r="N5167" i="2"/>
  <c r="O5167" i="2" s="1"/>
  <c r="R5167" i="2" s="1"/>
  <c r="N5168" i="2"/>
  <c r="O5168" i="2" s="1"/>
  <c r="R5168" i="2" s="1"/>
  <c r="N5169" i="2"/>
  <c r="O5169" i="2" s="1"/>
  <c r="R5169" i="2" s="1"/>
  <c r="N5170" i="2"/>
  <c r="O5170" i="2" s="1"/>
  <c r="R5170" i="2" s="1"/>
  <c r="N5171" i="2"/>
  <c r="O5171" i="2" s="1"/>
  <c r="R5171" i="2" s="1"/>
  <c r="N5172" i="2"/>
  <c r="O5172" i="2" s="1"/>
  <c r="R5172" i="2" s="1"/>
  <c r="N5173" i="2"/>
  <c r="O5173" i="2" s="1"/>
  <c r="R5173" i="2" s="1"/>
  <c r="N5174" i="2"/>
  <c r="O5174" i="2" s="1"/>
  <c r="R5174" i="2" s="1"/>
  <c r="N5175" i="2"/>
  <c r="O5175" i="2" s="1"/>
  <c r="R5175" i="2" s="1"/>
  <c r="N5176" i="2"/>
  <c r="O5176" i="2" s="1"/>
  <c r="R5176" i="2" s="1"/>
  <c r="N5177" i="2"/>
  <c r="O5177" i="2" s="1"/>
  <c r="R5177" i="2" s="1"/>
  <c r="N5178" i="2"/>
  <c r="O5178" i="2" s="1"/>
  <c r="R5178" i="2" s="1"/>
  <c r="N5179" i="2"/>
  <c r="O5179" i="2" s="1"/>
  <c r="R5179" i="2" s="1"/>
  <c r="N5180" i="2"/>
  <c r="O5180" i="2" s="1"/>
  <c r="R5180" i="2" s="1"/>
  <c r="N5181" i="2"/>
  <c r="O5181" i="2" s="1"/>
  <c r="R5181" i="2" s="1"/>
  <c r="N5182" i="2"/>
  <c r="O5182" i="2" s="1"/>
  <c r="R5182" i="2" s="1"/>
  <c r="N5183" i="2"/>
  <c r="O5183" i="2" s="1"/>
  <c r="R5183" i="2" s="1"/>
  <c r="N5184" i="2"/>
  <c r="O5184" i="2" s="1"/>
  <c r="R5184" i="2" s="1"/>
  <c r="N5185" i="2"/>
  <c r="O5185" i="2" s="1"/>
  <c r="R5185" i="2" s="1"/>
  <c r="N5186" i="2"/>
  <c r="O5186" i="2" s="1"/>
  <c r="R5186" i="2" s="1"/>
  <c r="N5187" i="2"/>
  <c r="O5187" i="2" s="1"/>
  <c r="R5187" i="2" s="1"/>
  <c r="N5188" i="2"/>
  <c r="O5188" i="2" s="1"/>
  <c r="R5188" i="2" s="1"/>
  <c r="N5189" i="2"/>
  <c r="O5189" i="2" s="1"/>
  <c r="R5189" i="2" s="1"/>
  <c r="N5190" i="2"/>
  <c r="O5190" i="2" s="1"/>
  <c r="R5190" i="2" s="1"/>
  <c r="N5191" i="2"/>
  <c r="O5191" i="2" s="1"/>
  <c r="R5191" i="2" s="1"/>
  <c r="N5192" i="2"/>
  <c r="O5192" i="2" s="1"/>
  <c r="R5192" i="2" s="1"/>
  <c r="N5193" i="2"/>
  <c r="O5193" i="2" s="1"/>
  <c r="R5193" i="2" s="1"/>
  <c r="N5194" i="2"/>
  <c r="O5194" i="2" s="1"/>
  <c r="R5194" i="2" s="1"/>
  <c r="N5195" i="2"/>
  <c r="O5195" i="2" s="1"/>
  <c r="R5195" i="2" s="1"/>
  <c r="N5196" i="2"/>
  <c r="O5196" i="2" s="1"/>
  <c r="R5196" i="2" s="1"/>
  <c r="N5197" i="2"/>
  <c r="O5197" i="2" s="1"/>
  <c r="R5197" i="2" s="1"/>
  <c r="N5198" i="2"/>
  <c r="O5198" i="2" s="1"/>
  <c r="R5198" i="2" s="1"/>
  <c r="N5199" i="2"/>
  <c r="O5199" i="2" s="1"/>
  <c r="R5199" i="2" s="1"/>
  <c r="N5200" i="2"/>
  <c r="O5200" i="2" s="1"/>
  <c r="R5200" i="2" s="1"/>
  <c r="N5201" i="2"/>
  <c r="O5201" i="2" s="1"/>
  <c r="R5201" i="2" s="1"/>
  <c r="N5202" i="2"/>
  <c r="O5202" i="2" s="1"/>
  <c r="R5202" i="2" s="1"/>
  <c r="N5203" i="2"/>
  <c r="O5203" i="2" s="1"/>
  <c r="R5203" i="2" s="1"/>
  <c r="N5204" i="2"/>
  <c r="O5204" i="2" s="1"/>
  <c r="R5204" i="2" s="1"/>
  <c r="N5205" i="2"/>
  <c r="O5205" i="2" s="1"/>
  <c r="R5205" i="2" s="1"/>
  <c r="N5206" i="2"/>
  <c r="O5206" i="2" s="1"/>
  <c r="R5206" i="2" s="1"/>
  <c r="N5207" i="2"/>
  <c r="O5207" i="2" s="1"/>
  <c r="R5207" i="2" s="1"/>
  <c r="N5208" i="2"/>
  <c r="O5208" i="2" s="1"/>
  <c r="R5208" i="2" s="1"/>
  <c r="N5209" i="2"/>
  <c r="O5209" i="2" s="1"/>
  <c r="R5209" i="2" s="1"/>
  <c r="N5210" i="2"/>
  <c r="O5210" i="2" s="1"/>
  <c r="R5210" i="2" s="1"/>
  <c r="N5211" i="2"/>
  <c r="O5211" i="2" s="1"/>
  <c r="R5211" i="2" s="1"/>
  <c r="N5212" i="2"/>
  <c r="O5212" i="2" s="1"/>
  <c r="R5212" i="2" s="1"/>
  <c r="N5213" i="2"/>
  <c r="O5213" i="2" s="1"/>
  <c r="R5213" i="2" s="1"/>
  <c r="N5214" i="2"/>
  <c r="O5214" i="2" s="1"/>
  <c r="R5214" i="2" s="1"/>
  <c r="N5215" i="2"/>
  <c r="O5215" i="2" s="1"/>
  <c r="R5215" i="2" s="1"/>
  <c r="N5216" i="2"/>
  <c r="O5216" i="2" s="1"/>
  <c r="R5216" i="2" s="1"/>
  <c r="N5217" i="2"/>
  <c r="O5217" i="2" s="1"/>
  <c r="R5217" i="2" s="1"/>
  <c r="N5218" i="2"/>
  <c r="O5218" i="2" s="1"/>
  <c r="R5218" i="2" s="1"/>
  <c r="N5219" i="2"/>
  <c r="O5219" i="2" s="1"/>
  <c r="R5219" i="2" s="1"/>
  <c r="N5220" i="2"/>
  <c r="O5220" i="2" s="1"/>
  <c r="R5220" i="2" s="1"/>
  <c r="N5221" i="2"/>
  <c r="O5221" i="2" s="1"/>
  <c r="R5221" i="2" s="1"/>
  <c r="N5222" i="2"/>
  <c r="O5222" i="2" s="1"/>
  <c r="R5222" i="2" s="1"/>
  <c r="N5223" i="2"/>
  <c r="O5223" i="2" s="1"/>
  <c r="R5223" i="2" s="1"/>
  <c r="N5224" i="2"/>
  <c r="O5224" i="2" s="1"/>
  <c r="R5224" i="2" s="1"/>
  <c r="N5225" i="2"/>
  <c r="O5225" i="2" s="1"/>
  <c r="R5225" i="2" s="1"/>
  <c r="N5226" i="2"/>
  <c r="O5226" i="2" s="1"/>
  <c r="R5226" i="2" s="1"/>
  <c r="N5227" i="2"/>
  <c r="O5227" i="2" s="1"/>
  <c r="R5227" i="2" s="1"/>
  <c r="N5228" i="2"/>
  <c r="O5228" i="2" s="1"/>
  <c r="R5228" i="2" s="1"/>
  <c r="N5229" i="2"/>
  <c r="O5229" i="2" s="1"/>
  <c r="R5229" i="2" s="1"/>
  <c r="N5230" i="2"/>
  <c r="O5230" i="2" s="1"/>
  <c r="R5230" i="2" s="1"/>
  <c r="N5231" i="2"/>
  <c r="O5231" i="2" s="1"/>
  <c r="R5231" i="2" s="1"/>
  <c r="N5232" i="2"/>
  <c r="O5232" i="2" s="1"/>
  <c r="R5232" i="2" s="1"/>
  <c r="N5233" i="2"/>
  <c r="O5233" i="2" s="1"/>
  <c r="R5233" i="2" s="1"/>
  <c r="N5234" i="2"/>
  <c r="O5234" i="2" s="1"/>
  <c r="R5234" i="2" s="1"/>
  <c r="N5235" i="2"/>
  <c r="O5235" i="2" s="1"/>
  <c r="R5235" i="2" s="1"/>
  <c r="N5236" i="2"/>
  <c r="O5236" i="2" s="1"/>
  <c r="R5236" i="2" s="1"/>
  <c r="N5237" i="2"/>
  <c r="O5237" i="2" s="1"/>
  <c r="R5237" i="2" s="1"/>
  <c r="N5238" i="2"/>
  <c r="O5238" i="2" s="1"/>
  <c r="R5238" i="2" s="1"/>
  <c r="N5239" i="2"/>
  <c r="O5239" i="2" s="1"/>
  <c r="R5239" i="2" s="1"/>
  <c r="N5240" i="2"/>
  <c r="O5240" i="2" s="1"/>
  <c r="R5240" i="2" s="1"/>
  <c r="N5241" i="2"/>
  <c r="O5241" i="2" s="1"/>
  <c r="R5241" i="2" s="1"/>
  <c r="N5242" i="2"/>
  <c r="O5242" i="2" s="1"/>
  <c r="R5242" i="2" s="1"/>
  <c r="N5243" i="2"/>
  <c r="O5243" i="2" s="1"/>
  <c r="R5243" i="2" s="1"/>
  <c r="N5244" i="2"/>
  <c r="O5244" i="2" s="1"/>
  <c r="R5244" i="2" s="1"/>
  <c r="N5245" i="2"/>
  <c r="O5245" i="2" s="1"/>
  <c r="R5245" i="2" s="1"/>
  <c r="N5246" i="2"/>
  <c r="O5246" i="2" s="1"/>
  <c r="R5246" i="2" s="1"/>
  <c r="N5247" i="2"/>
  <c r="O5247" i="2" s="1"/>
  <c r="R5247" i="2" s="1"/>
  <c r="N5248" i="2"/>
  <c r="O5248" i="2" s="1"/>
  <c r="R5248" i="2" s="1"/>
  <c r="N5249" i="2"/>
  <c r="O5249" i="2" s="1"/>
  <c r="R5249" i="2" s="1"/>
  <c r="N5250" i="2"/>
  <c r="O5250" i="2" s="1"/>
  <c r="R5250" i="2" s="1"/>
  <c r="N5251" i="2"/>
  <c r="O5251" i="2" s="1"/>
  <c r="R5251" i="2" s="1"/>
  <c r="N5252" i="2"/>
  <c r="O5252" i="2" s="1"/>
  <c r="R5252" i="2" s="1"/>
  <c r="N5253" i="2"/>
  <c r="O5253" i="2" s="1"/>
  <c r="R5253" i="2" s="1"/>
  <c r="N5254" i="2"/>
  <c r="O5254" i="2" s="1"/>
  <c r="R5254" i="2" s="1"/>
  <c r="N5255" i="2"/>
  <c r="O5255" i="2" s="1"/>
  <c r="R5255" i="2" s="1"/>
  <c r="N5256" i="2"/>
  <c r="O5256" i="2" s="1"/>
  <c r="R5256" i="2" s="1"/>
  <c r="N5257" i="2"/>
  <c r="O5257" i="2" s="1"/>
  <c r="R5257" i="2" s="1"/>
  <c r="N5258" i="2"/>
  <c r="O5258" i="2" s="1"/>
  <c r="R5258" i="2" s="1"/>
  <c r="N5259" i="2"/>
  <c r="O5259" i="2" s="1"/>
  <c r="R5259" i="2" s="1"/>
  <c r="N5260" i="2"/>
  <c r="O5260" i="2" s="1"/>
  <c r="R5260" i="2" s="1"/>
  <c r="N5261" i="2"/>
  <c r="O5261" i="2" s="1"/>
  <c r="R5261" i="2" s="1"/>
  <c r="N5262" i="2"/>
  <c r="O5262" i="2" s="1"/>
  <c r="R5262" i="2" s="1"/>
  <c r="N5263" i="2"/>
  <c r="O5263" i="2" s="1"/>
  <c r="R5263" i="2" s="1"/>
  <c r="N5264" i="2"/>
  <c r="O5264" i="2" s="1"/>
  <c r="R5264" i="2" s="1"/>
  <c r="N5265" i="2"/>
  <c r="O5265" i="2" s="1"/>
  <c r="R5265" i="2" s="1"/>
  <c r="N5266" i="2"/>
  <c r="O5266" i="2" s="1"/>
  <c r="R5266" i="2" s="1"/>
  <c r="N5267" i="2"/>
  <c r="O5267" i="2" s="1"/>
  <c r="R5267" i="2" s="1"/>
  <c r="N5268" i="2"/>
  <c r="O5268" i="2" s="1"/>
  <c r="R5268" i="2" s="1"/>
  <c r="N5269" i="2"/>
  <c r="O5269" i="2" s="1"/>
  <c r="R5269" i="2" s="1"/>
  <c r="N5270" i="2"/>
  <c r="O5270" i="2" s="1"/>
  <c r="R5270" i="2" s="1"/>
  <c r="N5271" i="2"/>
  <c r="O5271" i="2" s="1"/>
  <c r="R5271" i="2" s="1"/>
  <c r="N5272" i="2"/>
  <c r="O5272" i="2" s="1"/>
  <c r="R5272" i="2" s="1"/>
  <c r="N5273" i="2"/>
  <c r="O5273" i="2" s="1"/>
  <c r="R5273" i="2" s="1"/>
  <c r="N5274" i="2"/>
  <c r="O5274" i="2" s="1"/>
  <c r="R5274" i="2" s="1"/>
  <c r="N5275" i="2"/>
  <c r="O5275" i="2" s="1"/>
  <c r="R5275" i="2" s="1"/>
  <c r="N5276" i="2"/>
  <c r="O5276" i="2" s="1"/>
  <c r="R5276" i="2" s="1"/>
  <c r="N5277" i="2"/>
  <c r="O5277" i="2" s="1"/>
  <c r="R5277" i="2" s="1"/>
  <c r="N5278" i="2"/>
  <c r="O5278" i="2" s="1"/>
  <c r="R5278" i="2" s="1"/>
  <c r="N5279" i="2"/>
  <c r="O5279" i="2" s="1"/>
  <c r="R5279" i="2" s="1"/>
  <c r="N5280" i="2"/>
  <c r="O5280" i="2" s="1"/>
  <c r="R5280" i="2" s="1"/>
  <c r="N5281" i="2"/>
  <c r="O5281" i="2" s="1"/>
  <c r="R5281" i="2" s="1"/>
  <c r="N5282" i="2"/>
  <c r="O5282" i="2" s="1"/>
  <c r="R5282" i="2" s="1"/>
  <c r="N5283" i="2"/>
  <c r="O5283" i="2" s="1"/>
  <c r="R5283" i="2" s="1"/>
  <c r="N5284" i="2"/>
  <c r="O5284" i="2" s="1"/>
  <c r="R5284" i="2" s="1"/>
  <c r="N5285" i="2"/>
  <c r="O5285" i="2" s="1"/>
  <c r="R5285" i="2" s="1"/>
  <c r="N5286" i="2"/>
  <c r="O5286" i="2" s="1"/>
  <c r="R5286" i="2" s="1"/>
  <c r="N5287" i="2"/>
  <c r="O5287" i="2" s="1"/>
  <c r="R5287" i="2" s="1"/>
  <c r="N5288" i="2"/>
  <c r="O5288" i="2" s="1"/>
  <c r="R5288" i="2" s="1"/>
  <c r="N5289" i="2"/>
  <c r="O5289" i="2" s="1"/>
  <c r="R5289" i="2" s="1"/>
  <c r="N5290" i="2"/>
  <c r="O5290" i="2" s="1"/>
  <c r="R5290" i="2" s="1"/>
  <c r="N5291" i="2"/>
  <c r="O5291" i="2" s="1"/>
  <c r="R5291" i="2" s="1"/>
  <c r="N5292" i="2"/>
  <c r="O5292" i="2" s="1"/>
  <c r="R5292" i="2" s="1"/>
  <c r="N5293" i="2"/>
  <c r="O5293" i="2" s="1"/>
  <c r="R5293" i="2" s="1"/>
  <c r="N5294" i="2"/>
  <c r="O5294" i="2" s="1"/>
  <c r="R5294" i="2" s="1"/>
  <c r="N5295" i="2"/>
  <c r="O5295" i="2" s="1"/>
  <c r="R5295" i="2" s="1"/>
  <c r="N5296" i="2"/>
  <c r="O5296" i="2" s="1"/>
  <c r="R5296" i="2" s="1"/>
  <c r="N5297" i="2"/>
  <c r="O5297" i="2" s="1"/>
  <c r="R5297" i="2" s="1"/>
  <c r="N5298" i="2"/>
  <c r="O5298" i="2" s="1"/>
  <c r="R5298" i="2" s="1"/>
  <c r="N5299" i="2"/>
  <c r="O5299" i="2" s="1"/>
  <c r="R5299" i="2" s="1"/>
  <c r="N5300" i="2"/>
  <c r="O5300" i="2" s="1"/>
  <c r="R5300" i="2" s="1"/>
  <c r="N5301" i="2"/>
  <c r="O5301" i="2" s="1"/>
  <c r="R5301" i="2" s="1"/>
  <c r="N5302" i="2"/>
  <c r="O5302" i="2" s="1"/>
  <c r="R5302" i="2" s="1"/>
  <c r="N5303" i="2"/>
  <c r="O5303" i="2" s="1"/>
  <c r="R5303" i="2" s="1"/>
  <c r="N5304" i="2"/>
  <c r="O5304" i="2" s="1"/>
  <c r="R5304" i="2" s="1"/>
  <c r="N5305" i="2"/>
  <c r="O5305" i="2" s="1"/>
  <c r="R5305" i="2" s="1"/>
  <c r="N5306" i="2"/>
  <c r="O5306" i="2" s="1"/>
  <c r="R5306" i="2" s="1"/>
  <c r="N5307" i="2"/>
  <c r="O5307" i="2" s="1"/>
  <c r="R5307" i="2" s="1"/>
  <c r="N5308" i="2"/>
  <c r="O5308" i="2" s="1"/>
  <c r="R5308" i="2" s="1"/>
  <c r="N5309" i="2"/>
  <c r="O5309" i="2" s="1"/>
  <c r="R5309" i="2" s="1"/>
  <c r="N5310" i="2"/>
  <c r="O5310" i="2" s="1"/>
  <c r="R5310" i="2" s="1"/>
  <c r="N5311" i="2"/>
  <c r="O5311" i="2" s="1"/>
  <c r="R5311" i="2" s="1"/>
  <c r="N5312" i="2"/>
  <c r="O5312" i="2" s="1"/>
  <c r="R5312" i="2" s="1"/>
  <c r="N5313" i="2"/>
  <c r="O5313" i="2" s="1"/>
  <c r="R5313" i="2" s="1"/>
  <c r="N5314" i="2"/>
  <c r="O5314" i="2" s="1"/>
  <c r="R5314" i="2" s="1"/>
  <c r="N5315" i="2"/>
  <c r="O5315" i="2" s="1"/>
  <c r="R5315" i="2" s="1"/>
  <c r="N5316" i="2"/>
  <c r="O5316" i="2" s="1"/>
  <c r="R5316" i="2" s="1"/>
  <c r="N5317" i="2"/>
  <c r="O5317" i="2" s="1"/>
  <c r="R5317" i="2" s="1"/>
  <c r="N5318" i="2"/>
  <c r="O5318" i="2" s="1"/>
  <c r="R5318" i="2" s="1"/>
  <c r="N5319" i="2"/>
  <c r="O5319" i="2" s="1"/>
  <c r="R5319" i="2" s="1"/>
  <c r="N5320" i="2"/>
  <c r="O5320" i="2" s="1"/>
  <c r="R5320" i="2" s="1"/>
  <c r="N5321" i="2"/>
  <c r="O5321" i="2" s="1"/>
  <c r="R5321" i="2" s="1"/>
  <c r="N5322" i="2"/>
  <c r="O5322" i="2" s="1"/>
  <c r="R5322" i="2" s="1"/>
  <c r="N5323" i="2"/>
  <c r="O5323" i="2" s="1"/>
  <c r="R5323" i="2" s="1"/>
  <c r="N5324" i="2"/>
  <c r="O5324" i="2" s="1"/>
  <c r="R5324" i="2" s="1"/>
  <c r="N5325" i="2"/>
  <c r="O5325" i="2" s="1"/>
  <c r="R5325" i="2" s="1"/>
  <c r="N5326" i="2"/>
  <c r="O5326" i="2" s="1"/>
  <c r="R5326" i="2" s="1"/>
  <c r="N5327" i="2"/>
  <c r="O5327" i="2" s="1"/>
  <c r="R5327" i="2" s="1"/>
  <c r="N5328" i="2"/>
  <c r="O5328" i="2" s="1"/>
  <c r="R5328" i="2" s="1"/>
  <c r="N5329" i="2"/>
  <c r="O5329" i="2" s="1"/>
  <c r="R5329" i="2" s="1"/>
  <c r="N5330" i="2"/>
  <c r="O5330" i="2" s="1"/>
  <c r="R5330" i="2" s="1"/>
  <c r="N5331" i="2"/>
  <c r="O5331" i="2" s="1"/>
  <c r="R5331" i="2" s="1"/>
  <c r="N5332" i="2"/>
  <c r="O5332" i="2" s="1"/>
  <c r="R5332" i="2" s="1"/>
  <c r="N5333" i="2"/>
  <c r="O5333" i="2" s="1"/>
  <c r="R5333" i="2" s="1"/>
  <c r="N5334" i="2"/>
  <c r="O5334" i="2" s="1"/>
  <c r="R5334" i="2" s="1"/>
  <c r="N5335" i="2"/>
  <c r="O5335" i="2" s="1"/>
  <c r="R5335" i="2" s="1"/>
  <c r="N5336" i="2"/>
  <c r="O5336" i="2" s="1"/>
  <c r="R5336" i="2" s="1"/>
  <c r="N5337" i="2"/>
  <c r="O5337" i="2" s="1"/>
  <c r="R5337" i="2" s="1"/>
  <c r="N5338" i="2"/>
  <c r="O5338" i="2" s="1"/>
  <c r="R5338" i="2" s="1"/>
  <c r="N5339" i="2"/>
  <c r="O5339" i="2" s="1"/>
  <c r="R5339" i="2" s="1"/>
  <c r="N5340" i="2"/>
  <c r="O5340" i="2" s="1"/>
  <c r="R5340" i="2" s="1"/>
  <c r="N5341" i="2"/>
  <c r="O5341" i="2" s="1"/>
  <c r="R5341" i="2" s="1"/>
  <c r="N5342" i="2"/>
  <c r="O5342" i="2" s="1"/>
  <c r="R5342" i="2" s="1"/>
  <c r="N5343" i="2"/>
  <c r="O5343" i="2" s="1"/>
  <c r="R5343" i="2" s="1"/>
  <c r="N5344" i="2"/>
  <c r="O5344" i="2" s="1"/>
  <c r="R5344" i="2" s="1"/>
  <c r="N5345" i="2"/>
  <c r="O5345" i="2" s="1"/>
  <c r="R5345" i="2" s="1"/>
  <c r="N5346" i="2"/>
  <c r="O5346" i="2" s="1"/>
  <c r="R5346" i="2" s="1"/>
  <c r="N5347" i="2"/>
  <c r="O5347" i="2" s="1"/>
  <c r="R5347" i="2" s="1"/>
  <c r="N5348" i="2"/>
  <c r="O5348" i="2" s="1"/>
  <c r="R5348" i="2" s="1"/>
  <c r="N5349" i="2"/>
  <c r="O5349" i="2" s="1"/>
  <c r="R5349" i="2" s="1"/>
  <c r="N5350" i="2"/>
  <c r="O5350" i="2" s="1"/>
  <c r="R5350" i="2" s="1"/>
  <c r="N5351" i="2"/>
  <c r="O5351" i="2" s="1"/>
  <c r="R5351" i="2" s="1"/>
  <c r="N5352" i="2"/>
  <c r="O5352" i="2" s="1"/>
  <c r="R5352" i="2" s="1"/>
  <c r="N5353" i="2"/>
  <c r="O5353" i="2" s="1"/>
  <c r="R5353" i="2" s="1"/>
  <c r="N5354" i="2"/>
  <c r="O5354" i="2" s="1"/>
  <c r="R5354" i="2" s="1"/>
  <c r="N5355" i="2"/>
  <c r="O5355" i="2" s="1"/>
  <c r="R5355" i="2" s="1"/>
  <c r="N5356" i="2"/>
  <c r="O5356" i="2" s="1"/>
  <c r="R5356" i="2" s="1"/>
  <c r="N5357" i="2"/>
  <c r="O5357" i="2" s="1"/>
  <c r="R5357" i="2" s="1"/>
  <c r="N5358" i="2"/>
  <c r="O5358" i="2" s="1"/>
  <c r="R5358" i="2" s="1"/>
  <c r="N5359" i="2"/>
  <c r="O5359" i="2" s="1"/>
  <c r="R5359" i="2" s="1"/>
  <c r="N5360" i="2"/>
  <c r="O5360" i="2" s="1"/>
  <c r="R5360" i="2" s="1"/>
  <c r="N5361" i="2"/>
  <c r="O5361" i="2" s="1"/>
  <c r="R5361" i="2" s="1"/>
  <c r="N5362" i="2"/>
  <c r="O5362" i="2" s="1"/>
  <c r="R5362" i="2" s="1"/>
  <c r="N5363" i="2"/>
  <c r="O5363" i="2" s="1"/>
  <c r="R5363" i="2" s="1"/>
  <c r="N5364" i="2"/>
  <c r="O5364" i="2" s="1"/>
  <c r="R5364" i="2" s="1"/>
  <c r="N5365" i="2"/>
  <c r="O5365" i="2" s="1"/>
  <c r="R5365" i="2" s="1"/>
  <c r="N5366" i="2"/>
  <c r="O5366" i="2" s="1"/>
  <c r="R5366" i="2" s="1"/>
  <c r="N5367" i="2"/>
  <c r="O5367" i="2" s="1"/>
  <c r="R5367" i="2" s="1"/>
  <c r="N5368" i="2"/>
  <c r="O5368" i="2" s="1"/>
  <c r="R5368" i="2" s="1"/>
  <c r="N5369" i="2"/>
  <c r="O5369" i="2" s="1"/>
  <c r="R5369" i="2" s="1"/>
  <c r="N5370" i="2"/>
  <c r="O5370" i="2" s="1"/>
  <c r="R5370" i="2" s="1"/>
  <c r="N5371" i="2"/>
  <c r="O5371" i="2" s="1"/>
  <c r="R5371" i="2" s="1"/>
  <c r="N5372" i="2"/>
  <c r="O5372" i="2" s="1"/>
  <c r="R5372" i="2" s="1"/>
  <c r="N5373" i="2"/>
  <c r="O5373" i="2" s="1"/>
  <c r="R5373" i="2" s="1"/>
  <c r="N5374" i="2"/>
  <c r="O5374" i="2" s="1"/>
  <c r="R5374" i="2" s="1"/>
  <c r="N5375" i="2"/>
  <c r="O5375" i="2" s="1"/>
  <c r="R5375" i="2" s="1"/>
  <c r="N5376" i="2"/>
  <c r="O5376" i="2" s="1"/>
  <c r="R5376" i="2" s="1"/>
  <c r="N5377" i="2"/>
  <c r="O5377" i="2" s="1"/>
  <c r="R5377" i="2" s="1"/>
  <c r="N5378" i="2"/>
  <c r="O5378" i="2" s="1"/>
  <c r="R5378" i="2" s="1"/>
  <c r="N5379" i="2"/>
  <c r="O5379" i="2" s="1"/>
  <c r="R5379" i="2" s="1"/>
  <c r="N5380" i="2"/>
  <c r="O5380" i="2" s="1"/>
  <c r="R5380" i="2" s="1"/>
  <c r="N5381" i="2"/>
  <c r="O5381" i="2" s="1"/>
  <c r="R5381" i="2" s="1"/>
  <c r="N5382" i="2"/>
  <c r="O5382" i="2" s="1"/>
  <c r="R5382" i="2" s="1"/>
  <c r="N5383" i="2"/>
  <c r="O5383" i="2" s="1"/>
  <c r="R5383" i="2" s="1"/>
  <c r="N5384" i="2"/>
  <c r="O5384" i="2" s="1"/>
  <c r="R5384" i="2" s="1"/>
  <c r="N5385" i="2"/>
  <c r="O5385" i="2" s="1"/>
  <c r="R5385" i="2" s="1"/>
  <c r="N5386" i="2"/>
  <c r="O5386" i="2" s="1"/>
  <c r="R5386" i="2" s="1"/>
  <c r="N5387" i="2"/>
  <c r="O5387" i="2" s="1"/>
  <c r="R5387" i="2" s="1"/>
  <c r="N5388" i="2"/>
  <c r="O5388" i="2" s="1"/>
  <c r="R5388" i="2" s="1"/>
  <c r="N5389" i="2"/>
  <c r="O5389" i="2" s="1"/>
  <c r="R5389" i="2" s="1"/>
  <c r="N5390" i="2"/>
  <c r="O5390" i="2" s="1"/>
  <c r="R5390" i="2" s="1"/>
  <c r="N5391" i="2"/>
  <c r="O5391" i="2" s="1"/>
  <c r="R5391" i="2" s="1"/>
  <c r="N5392" i="2"/>
  <c r="O5392" i="2" s="1"/>
  <c r="R5392" i="2" s="1"/>
  <c r="N5393" i="2"/>
  <c r="O5393" i="2" s="1"/>
  <c r="R5393" i="2" s="1"/>
  <c r="N5394" i="2"/>
  <c r="O5394" i="2" s="1"/>
  <c r="R5394" i="2" s="1"/>
  <c r="N5395" i="2"/>
  <c r="O5395" i="2" s="1"/>
  <c r="R5395" i="2" s="1"/>
  <c r="N5396" i="2"/>
  <c r="O5396" i="2" s="1"/>
  <c r="R5396" i="2" s="1"/>
  <c r="N5397" i="2"/>
  <c r="O5397" i="2" s="1"/>
  <c r="R5397" i="2" s="1"/>
  <c r="N5398" i="2"/>
  <c r="O5398" i="2" s="1"/>
  <c r="R5398" i="2" s="1"/>
  <c r="N5399" i="2"/>
  <c r="O5399" i="2" s="1"/>
  <c r="R5399" i="2" s="1"/>
  <c r="N5400" i="2"/>
  <c r="O5400" i="2" s="1"/>
  <c r="R5400" i="2" s="1"/>
  <c r="N5401" i="2"/>
  <c r="O5401" i="2" s="1"/>
  <c r="R5401" i="2" s="1"/>
  <c r="N5402" i="2"/>
  <c r="O5402" i="2" s="1"/>
  <c r="R5402" i="2" s="1"/>
  <c r="N5403" i="2"/>
  <c r="O5403" i="2" s="1"/>
  <c r="R5403" i="2" s="1"/>
  <c r="N5404" i="2"/>
  <c r="O5404" i="2" s="1"/>
  <c r="R5404" i="2" s="1"/>
  <c r="N5405" i="2"/>
  <c r="O5405" i="2" s="1"/>
  <c r="R5405" i="2" s="1"/>
  <c r="N5407" i="2"/>
  <c r="O5407" i="2" s="1"/>
  <c r="R5407" i="2" s="1"/>
  <c r="N5408" i="2"/>
  <c r="O5408" i="2" s="1"/>
  <c r="R5408" i="2" s="1"/>
  <c r="N5409" i="2"/>
  <c r="O5409" i="2" s="1"/>
  <c r="R5409" i="2" s="1"/>
  <c r="N5410" i="2"/>
  <c r="O5410" i="2" s="1"/>
  <c r="R5410" i="2" s="1"/>
  <c r="N5411" i="2"/>
  <c r="O5411" i="2" s="1"/>
  <c r="R5411" i="2" s="1"/>
  <c r="N5412" i="2"/>
  <c r="O5412" i="2" s="1"/>
  <c r="R5412" i="2" s="1"/>
  <c r="N5413" i="2"/>
  <c r="O5413" i="2" s="1"/>
  <c r="R5413" i="2" s="1"/>
  <c r="N5414" i="2"/>
  <c r="O5414" i="2" s="1"/>
  <c r="R5414" i="2" s="1"/>
  <c r="N5415" i="2"/>
  <c r="O5415" i="2" s="1"/>
  <c r="R5415" i="2" s="1"/>
  <c r="N5416" i="2"/>
  <c r="O5416" i="2" s="1"/>
  <c r="R5416" i="2" s="1"/>
  <c r="N5417" i="2"/>
  <c r="O5417" i="2" s="1"/>
  <c r="R5417" i="2" s="1"/>
  <c r="N5418" i="2"/>
  <c r="O5418" i="2" s="1"/>
  <c r="R5418" i="2" s="1"/>
  <c r="N5419" i="2"/>
  <c r="O5419" i="2" s="1"/>
  <c r="R5419" i="2" s="1"/>
  <c r="N5420" i="2"/>
  <c r="O5420" i="2" s="1"/>
  <c r="R5420" i="2" s="1"/>
  <c r="N5421" i="2"/>
  <c r="O5421" i="2" s="1"/>
  <c r="R5421" i="2" s="1"/>
  <c r="N5422" i="2"/>
  <c r="O5422" i="2" s="1"/>
  <c r="R5422" i="2" s="1"/>
  <c r="N5423" i="2"/>
  <c r="O5423" i="2" s="1"/>
  <c r="R5423" i="2" s="1"/>
  <c r="N5424" i="2"/>
  <c r="O5424" i="2" s="1"/>
  <c r="R5424" i="2" s="1"/>
  <c r="N5425" i="2"/>
  <c r="O5425" i="2" s="1"/>
  <c r="R5425" i="2" s="1"/>
  <c r="N5426" i="2"/>
  <c r="O5426" i="2" s="1"/>
  <c r="R5426" i="2" s="1"/>
  <c r="N5427" i="2"/>
  <c r="O5427" i="2" s="1"/>
  <c r="R5427" i="2" s="1"/>
  <c r="N5428" i="2"/>
  <c r="O5428" i="2" s="1"/>
  <c r="R5428" i="2" s="1"/>
  <c r="N5429" i="2"/>
  <c r="O5429" i="2" s="1"/>
  <c r="R5429" i="2" s="1"/>
  <c r="N5430" i="2"/>
  <c r="O5430" i="2" s="1"/>
  <c r="R5430" i="2" s="1"/>
  <c r="N5431" i="2"/>
  <c r="O5431" i="2" s="1"/>
  <c r="R5431" i="2" s="1"/>
  <c r="N5432" i="2"/>
  <c r="O5432" i="2" s="1"/>
  <c r="R5432" i="2" s="1"/>
  <c r="N5433" i="2"/>
  <c r="O5433" i="2" s="1"/>
  <c r="R5433" i="2" s="1"/>
  <c r="N5434" i="2"/>
  <c r="O5434" i="2" s="1"/>
  <c r="R5434" i="2" s="1"/>
  <c r="N5435" i="2"/>
  <c r="O5435" i="2" s="1"/>
  <c r="R5435" i="2" s="1"/>
  <c r="N5436" i="2"/>
  <c r="O5436" i="2" s="1"/>
  <c r="R5436" i="2" s="1"/>
  <c r="N5437" i="2"/>
  <c r="O5437" i="2" s="1"/>
  <c r="R5437" i="2" s="1"/>
  <c r="N5438" i="2"/>
  <c r="O5438" i="2" s="1"/>
  <c r="R5438" i="2" s="1"/>
  <c r="N5439" i="2"/>
  <c r="O5439" i="2" s="1"/>
  <c r="R5439" i="2" s="1"/>
  <c r="N5440" i="2"/>
  <c r="O5440" i="2" s="1"/>
  <c r="R5440" i="2" s="1"/>
  <c r="N5441" i="2"/>
  <c r="O5441" i="2" s="1"/>
  <c r="R5441" i="2" s="1"/>
  <c r="N5442" i="2"/>
  <c r="O5442" i="2" s="1"/>
  <c r="R5442" i="2" s="1"/>
  <c r="N5443" i="2"/>
  <c r="O5443" i="2" s="1"/>
  <c r="R5443" i="2" s="1"/>
  <c r="N5444" i="2"/>
  <c r="O5444" i="2" s="1"/>
  <c r="R5444" i="2" s="1"/>
  <c r="N5445" i="2"/>
  <c r="O5445" i="2" s="1"/>
  <c r="R5445" i="2" s="1"/>
  <c r="N5446" i="2"/>
  <c r="O5446" i="2" s="1"/>
  <c r="R5446" i="2" s="1"/>
  <c r="N5447" i="2"/>
  <c r="O5447" i="2" s="1"/>
  <c r="R5447" i="2" s="1"/>
  <c r="N5448" i="2"/>
  <c r="O5448" i="2" s="1"/>
  <c r="R5448" i="2" s="1"/>
  <c r="N5449" i="2"/>
  <c r="O5449" i="2" s="1"/>
  <c r="R5449" i="2" s="1"/>
  <c r="N5450" i="2"/>
  <c r="O5450" i="2" s="1"/>
  <c r="R5450" i="2" s="1"/>
  <c r="N5451" i="2"/>
  <c r="O5451" i="2" s="1"/>
  <c r="R5451" i="2" s="1"/>
  <c r="N5452" i="2"/>
  <c r="O5452" i="2" s="1"/>
  <c r="R5452" i="2" s="1"/>
  <c r="N5453" i="2"/>
  <c r="O5453" i="2" s="1"/>
  <c r="R5453" i="2" s="1"/>
  <c r="N5454" i="2"/>
  <c r="O5454" i="2" s="1"/>
  <c r="R5454" i="2" s="1"/>
  <c r="N5455" i="2"/>
  <c r="O5455" i="2" s="1"/>
  <c r="R5455" i="2" s="1"/>
  <c r="N5456" i="2"/>
  <c r="O5456" i="2" s="1"/>
  <c r="R5456" i="2" s="1"/>
  <c r="N5457" i="2"/>
  <c r="O5457" i="2" s="1"/>
  <c r="R5457" i="2" s="1"/>
  <c r="N5458" i="2"/>
  <c r="O5458" i="2" s="1"/>
  <c r="R5458" i="2" s="1"/>
  <c r="N5459" i="2"/>
  <c r="O5459" i="2" s="1"/>
  <c r="R5459" i="2" s="1"/>
  <c r="N5460" i="2"/>
  <c r="O5460" i="2" s="1"/>
  <c r="R5460" i="2" s="1"/>
  <c r="N5461" i="2"/>
  <c r="O5461" i="2" s="1"/>
  <c r="R5461" i="2" s="1"/>
  <c r="N5462" i="2"/>
  <c r="O5462" i="2" s="1"/>
  <c r="R5462" i="2" s="1"/>
  <c r="N5463" i="2"/>
  <c r="O5463" i="2" s="1"/>
  <c r="R5463" i="2" s="1"/>
  <c r="N5464" i="2"/>
  <c r="O5464" i="2" s="1"/>
  <c r="R5464" i="2" s="1"/>
  <c r="N5465" i="2"/>
  <c r="O5465" i="2" s="1"/>
  <c r="R5465" i="2" s="1"/>
  <c r="N5466" i="2"/>
  <c r="O5466" i="2" s="1"/>
  <c r="R5466" i="2" s="1"/>
  <c r="N5467" i="2"/>
  <c r="O5467" i="2" s="1"/>
  <c r="R5467" i="2" s="1"/>
  <c r="N5468" i="2"/>
  <c r="O5468" i="2" s="1"/>
  <c r="R5468" i="2" s="1"/>
  <c r="N5469" i="2"/>
  <c r="O5469" i="2" s="1"/>
  <c r="R5469" i="2" s="1"/>
  <c r="N5470" i="2"/>
  <c r="O5470" i="2" s="1"/>
  <c r="R5470" i="2" s="1"/>
  <c r="N5471" i="2"/>
  <c r="O5471" i="2" s="1"/>
  <c r="R5471" i="2" s="1"/>
  <c r="N5472" i="2"/>
  <c r="O5472" i="2" s="1"/>
  <c r="R5472" i="2" s="1"/>
  <c r="N5473" i="2"/>
  <c r="O5473" i="2" s="1"/>
  <c r="R5473" i="2" s="1"/>
  <c r="N5474" i="2"/>
  <c r="O5474" i="2" s="1"/>
  <c r="R5474" i="2" s="1"/>
  <c r="N5475" i="2"/>
  <c r="O5475" i="2" s="1"/>
  <c r="R5475" i="2" s="1"/>
  <c r="N5476" i="2"/>
  <c r="O5476" i="2" s="1"/>
  <c r="R5476" i="2" s="1"/>
  <c r="N5477" i="2"/>
  <c r="O5477" i="2" s="1"/>
  <c r="R5477" i="2" s="1"/>
  <c r="N5478" i="2"/>
  <c r="O5478" i="2" s="1"/>
  <c r="R5478" i="2" s="1"/>
  <c r="N5479" i="2"/>
  <c r="O5479" i="2" s="1"/>
  <c r="R5479" i="2" s="1"/>
  <c r="N5480" i="2"/>
  <c r="O5480" i="2" s="1"/>
  <c r="R5480" i="2" s="1"/>
  <c r="N5481" i="2"/>
  <c r="O5481" i="2" s="1"/>
  <c r="R5481" i="2" s="1"/>
  <c r="N5482" i="2"/>
  <c r="O5482" i="2" s="1"/>
  <c r="R5482" i="2" s="1"/>
  <c r="N5483" i="2"/>
  <c r="O5483" i="2" s="1"/>
  <c r="R5483" i="2" s="1"/>
  <c r="N5484" i="2"/>
  <c r="O5484" i="2" s="1"/>
  <c r="R5484" i="2" s="1"/>
  <c r="N5485" i="2"/>
  <c r="O5485" i="2" s="1"/>
  <c r="R5485" i="2" s="1"/>
  <c r="N5486" i="2"/>
  <c r="O5486" i="2" s="1"/>
  <c r="R5486" i="2" s="1"/>
  <c r="N5487" i="2"/>
  <c r="O5487" i="2" s="1"/>
  <c r="R5487" i="2" s="1"/>
  <c r="N5488" i="2"/>
  <c r="O5488" i="2" s="1"/>
  <c r="R5488" i="2" s="1"/>
  <c r="N5489" i="2"/>
  <c r="O5489" i="2" s="1"/>
  <c r="R5489" i="2" s="1"/>
  <c r="N5490" i="2"/>
  <c r="O5490" i="2" s="1"/>
  <c r="R5490" i="2" s="1"/>
  <c r="N5491" i="2"/>
  <c r="O5491" i="2" s="1"/>
  <c r="R5491" i="2" s="1"/>
  <c r="N5492" i="2"/>
  <c r="O5492" i="2" s="1"/>
  <c r="R5492" i="2" s="1"/>
  <c r="N5493" i="2"/>
  <c r="O5493" i="2" s="1"/>
  <c r="R5493" i="2" s="1"/>
  <c r="N5494" i="2"/>
  <c r="O5494" i="2" s="1"/>
  <c r="R5494" i="2" s="1"/>
  <c r="N5495" i="2"/>
  <c r="O5495" i="2" s="1"/>
  <c r="R5495" i="2" s="1"/>
  <c r="N5496" i="2"/>
  <c r="O5496" i="2" s="1"/>
  <c r="R5496" i="2" s="1"/>
  <c r="N5497" i="2"/>
  <c r="O5497" i="2" s="1"/>
  <c r="R5497" i="2" s="1"/>
  <c r="N5498" i="2"/>
  <c r="O5498" i="2" s="1"/>
  <c r="R5498" i="2" s="1"/>
  <c r="N5499" i="2"/>
  <c r="O5499" i="2" s="1"/>
  <c r="R5499" i="2" s="1"/>
  <c r="N5500" i="2"/>
  <c r="O5500" i="2" s="1"/>
  <c r="R5500" i="2" s="1"/>
  <c r="N5501" i="2"/>
  <c r="O5501" i="2" s="1"/>
  <c r="R5501" i="2" s="1"/>
  <c r="N5502" i="2"/>
  <c r="O5502" i="2" s="1"/>
  <c r="R5502" i="2" s="1"/>
  <c r="N5503" i="2"/>
  <c r="O5503" i="2" s="1"/>
  <c r="R5503" i="2" s="1"/>
  <c r="N5504" i="2"/>
  <c r="O5504" i="2" s="1"/>
  <c r="R5504" i="2" s="1"/>
  <c r="N5505" i="2"/>
  <c r="O5505" i="2" s="1"/>
  <c r="R5505" i="2" s="1"/>
  <c r="N5506" i="2"/>
  <c r="O5506" i="2" s="1"/>
  <c r="R5506" i="2" s="1"/>
  <c r="N5507" i="2"/>
  <c r="O5507" i="2" s="1"/>
  <c r="R5507" i="2" s="1"/>
  <c r="N5508" i="2"/>
  <c r="O5508" i="2" s="1"/>
  <c r="R5508" i="2" s="1"/>
  <c r="N5509" i="2"/>
  <c r="O5509" i="2" s="1"/>
  <c r="R5509" i="2" s="1"/>
  <c r="N5510" i="2"/>
  <c r="O5510" i="2" s="1"/>
  <c r="R5510" i="2" s="1"/>
  <c r="N5511" i="2"/>
  <c r="O5511" i="2" s="1"/>
  <c r="R5511" i="2" s="1"/>
  <c r="N5512" i="2"/>
  <c r="O5512" i="2" s="1"/>
  <c r="R5512" i="2" s="1"/>
  <c r="N5513" i="2"/>
  <c r="O5513" i="2" s="1"/>
  <c r="R5513" i="2" s="1"/>
  <c r="N5514" i="2"/>
  <c r="O5514" i="2" s="1"/>
  <c r="R5514" i="2" s="1"/>
  <c r="N5515" i="2"/>
  <c r="O5515" i="2" s="1"/>
  <c r="R5515" i="2" s="1"/>
  <c r="N5516" i="2"/>
  <c r="O5516" i="2" s="1"/>
  <c r="R5516" i="2" s="1"/>
  <c r="N5517" i="2"/>
  <c r="O5517" i="2" s="1"/>
  <c r="R5517" i="2" s="1"/>
  <c r="N5518" i="2"/>
  <c r="O5518" i="2" s="1"/>
  <c r="R5518" i="2" s="1"/>
  <c r="N5519" i="2"/>
  <c r="O5519" i="2" s="1"/>
  <c r="R5519" i="2" s="1"/>
  <c r="N5520" i="2"/>
  <c r="O5520" i="2" s="1"/>
  <c r="R5520" i="2" s="1"/>
  <c r="N5521" i="2"/>
  <c r="O5521" i="2" s="1"/>
  <c r="R5521" i="2" s="1"/>
  <c r="N5522" i="2"/>
  <c r="O5522" i="2" s="1"/>
  <c r="R5522" i="2" s="1"/>
  <c r="N5523" i="2"/>
  <c r="O5523" i="2" s="1"/>
  <c r="R5523" i="2" s="1"/>
  <c r="N5524" i="2"/>
  <c r="O5524" i="2" s="1"/>
  <c r="R5524" i="2" s="1"/>
  <c r="N5525" i="2"/>
  <c r="O5525" i="2" s="1"/>
  <c r="R5525" i="2" s="1"/>
  <c r="N5526" i="2"/>
  <c r="O5526" i="2" s="1"/>
  <c r="R5526" i="2" s="1"/>
  <c r="N5527" i="2"/>
  <c r="O5527" i="2" s="1"/>
  <c r="R5527" i="2" s="1"/>
  <c r="N5528" i="2"/>
  <c r="O5528" i="2" s="1"/>
  <c r="R5528" i="2" s="1"/>
  <c r="N5529" i="2"/>
  <c r="O5529" i="2" s="1"/>
  <c r="R5529" i="2" s="1"/>
  <c r="N5530" i="2"/>
  <c r="O5530" i="2" s="1"/>
  <c r="R5530" i="2" s="1"/>
  <c r="N5531" i="2"/>
  <c r="O5531" i="2" s="1"/>
  <c r="R5531" i="2" s="1"/>
  <c r="N5532" i="2"/>
  <c r="O5532" i="2" s="1"/>
  <c r="R5532" i="2" s="1"/>
  <c r="N5533" i="2"/>
  <c r="O5533" i="2" s="1"/>
  <c r="R5533" i="2" s="1"/>
  <c r="N5534" i="2"/>
  <c r="O5534" i="2" s="1"/>
  <c r="R5534" i="2" s="1"/>
  <c r="N5535" i="2"/>
  <c r="O5535" i="2" s="1"/>
  <c r="R5535" i="2" s="1"/>
  <c r="N5536" i="2"/>
  <c r="O5536" i="2" s="1"/>
  <c r="R5536" i="2" s="1"/>
  <c r="N5537" i="2"/>
  <c r="O5537" i="2" s="1"/>
  <c r="R5537" i="2" s="1"/>
  <c r="N5538" i="2"/>
  <c r="O5538" i="2" s="1"/>
  <c r="R5538" i="2" s="1"/>
  <c r="N5539" i="2"/>
  <c r="O5539" i="2" s="1"/>
  <c r="R5539" i="2" s="1"/>
  <c r="N5540" i="2"/>
  <c r="O5540" i="2" s="1"/>
  <c r="R5540" i="2" s="1"/>
  <c r="N5541" i="2"/>
  <c r="O5541" i="2" s="1"/>
  <c r="R5541" i="2" s="1"/>
  <c r="N5542" i="2"/>
  <c r="O5542" i="2" s="1"/>
  <c r="R5542" i="2" s="1"/>
  <c r="N5543" i="2"/>
  <c r="O5543" i="2" s="1"/>
  <c r="R5543" i="2" s="1"/>
  <c r="N5544" i="2"/>
  <c r="O5544" i="2" s="1"/>
  <c r="R5544" i="2" s="1"/>
  <c r="N5545" i="2"/>
  <c r="O5545" i="2" s="1"/>
  <c r="R5545" i="2" s="1"/>
  <c r="N5546" i="2"/>
  <c r="O5546" i="2" s="1"/>
  <c r="R5546" i="2" s="1"/>
  <c r="N5547" i="2"/>
  <c r="O5547" i="2" s="1"/>
  <c r="R5547" i="2" s="1"/>
  <c r="N5548" i="2"/>
  <c r="O5548" i="2" s="1"/>
  <c r="R5548" i="2" s="1"/>
  <c r="N5549" i="2"/>
  <c r="O5549" i="2" s="1"/>
  <c r="R5549" i="2" s="1"/>
  <c r="N5550" i="2"/>
  <c r="O5550" i="2" s="1"/>
  <c r="R5550" i="2" s="1"/>
  <c r="N5551" i="2"/>
  <c r="O5551" i="2" s="1"/>
  <c r="R5551" i="2" s="1"/>
  <c r="N5552" i="2"/>
  <c r="O5552" i="2" s="1"/>
  <c r="R5552" i="2" s="1"/>
  <c r="N5553" i="2"/>
  <c r="O5553" i="2" s="1"/>
  <c r="R5553" i="2" s="1"/>
  <c r="N5554" i="2"/>
  <c r="O5554" i="2" s="1"/>
  <c r="R5554" i="2" s="1"/>
  <c r="N5555" i="2"/>
  <c r="O5555" i="2" s="1"/>
  <c r="R5555" i="2" s="1"/>
  <c r="N5556" i="2"/>
  <c r="O5556" i="2" s="1"/>
  <c r="R5556" i="2" s="1"/>
  <c r="N5557" i="2"/>
  <c r="O5557" i="2" s="1"/>
  <c r="R5557" i="2" s="1"/>
  <c r="N5558" i="2"/>
  <c r="O5558" i="2" s="1"/>
  <c r="R5558" i="2" s="1"/>
  <c r="N5559" i="2"/>
  <c r="O5559" i="2" s="1"/>
  <c r="R5559" i="2" s="1"/>
  <c r="N5560" i="2"/>
  <c r="O5560" i="2" s="1"/>
  <c r="R5560" i="2" s="1"/>
  <c r="N5561" i="2"/>
  <c r="O5561" i="2" s="1"/>
  <c r="R5561" i="2" s="1"/>
  <c r="N5562" i="2"/>
  <c r="O5562" i="2" s="1"/>
  <c r="R5562" i="2" s="1"/>
  <c r="N5563" i="2"/>
  <c r="O5563" i="2" s="1"/>
  <c r="R5563" i="2" s="1"/>
  <c r="N5564" i="2"/>
  <c r="O5564" i="2" s="1"/>
  <c r="R5564" i="2" s="1"/>
  <c r="N5565" i="2"/>
  <c r="O5565" i="2" s="1"/>
  <c r="R5565" i="2" s="1"/>
  <c r="N5566" i="2"/>
  <c r="O5566" i="2" s="1"/>
  <c r="R5566" i="2" s="1"/>
  <c r="N5567" i="2"/>
  <c r="O5567" i="2" s="1"/>
  <c r="R5567" i="2" s="1"/>
  <c r="N5568" i="2"/>
  <c r="O5568" i="2" s="1"/>
  <c r="R5568" i="2" s="1"/>
  <c r="N5569" i="2"/>
  <c r="O5569" i="2" s="1"/>
  <c r="R5569" i="2" s="1"/>
  <c r="N5570" i="2"/>
  <c r="O5570" i="2" s="1"/>
  <c r="R5570" i="2" s="1"/>
  <c r="N5571" i="2"/>
  <c r="O5571" i="2" s="1"/>
  <c r="R5571" i="2" s="1"/>
  <c r="N5572" i="2"/>
  <c r="O5572" i="2" s="1"/>
  <c r="R5572" i="2" s="1"/>
  <c r="N5573" i="2"/>
  <c r="O5573" i="2" s="1"/>
  <c r="R5573" i="2" s="1"/>
  <c r="N5574" i="2"/>
  <c r="O5574" i="2" s="1"/>
  <c r="R5574" i="2" s="1"/>
  <c r="N5575" i="2"/>
  <c r="O5575" i="2" s="1"/>
  <c r="R5575" i="2" s="1"/>
  <c r="N5576" i="2"/>
  <c r="O5576" i="2" s="1"/>
  <c r="R5576" i="2" s="1"/>
  <c r="N5577" i="2"/>
  <c r="O5577" i="2" s="1"/>
  <c r="R5577" i="2" s="1"/>
  <c r="N5578" i="2"/>
  <c r="O5578" i="2" s="1"/>
  <c r="R5578" i="2" s="1"/>
  <c r="N5579" i="2"/>
  <c r="O5579" i="2" s="1"/>
  <c r="R5579" i="2" s="1"/>
  <c r="N5580" i="2"/>
  <c r="O5580" i="2" s="1"/>
  <c r="R5580" i="2" s="1"/>
  <c r="N5581" i="2"/>
  <c r="O5581" i="2" s="1"/>
  <c r="R5581" i="2" s="1"/>
  <c r="N5582" i="2"/>
  <c r="O5582" i="2" s="1"/>
  <c r="R5582" i="2" s="1"/>
  <c r="N5583" i="2"/>
  <c r="O5583" i="2" s="1"/>
  <c r="R5583" i="2" s="1"/>
  <c r="N5584" i="2"/>
  <c r="O5584" i="2" s="1"/>
  <c r="R5584" i="2" s="1"/>
  <c r="N5585" i="2"/>
  <c r="O5585" i="2" s="1"/>
  <c r="R5585" i="2" s="1"/>
  <c r="N5586" i="2"/>
  <c r="O5586" i="2" s="1"/>
  <c r="R5586" i="2" s="1"/>
  <c r="N5587" i="2"/>
  <c r="O5587" i="2" s="1"/>
  <c r="R5587" i="2" s="1"/>
  <c r="N5588" i="2"/>
  <c r="O5588" i="2" s="1"/>
  <c r="R5588" i="2" s="1"/>
  <c r="N5589" i="2"/>
  <c r="O5589" i="2" s="1"/>
  <c r="R5589" i="2" s="1"/>
  <c r="N5590" i="2"/>
  <c r="O5590" i="2" s="1"/>
  <c r="R5590" i="2" s="1"/>
  <c r="N5591" i="2"/>
  <c r="O5591" i="2" s="1"/>
  <c r="R5591" i="2" s="1"/>
  <c r="N5592" i="2"/>
  <c r="O5592" i="2" s="1"/>
  <c r="R5592" i="2" s="1"/>
  <c r="N5593" i="2"/>
  <c r="O5593" i="2" s="1"/>
  <c r="R5593" i="2" s="1"/>
  <c r="N5594" i="2"/>
  <c r="O5594" i="2" s="1"/>
  <c r="R5594" i="2" s="1"/>
  <c r="N5595" i="2"/>
  <c r="O5595" i="2" s="1"/>
  <c r="R5595" i="2" s="1"/>
  <c r="N5596" i="2"/>
  <c r="O5596" i="2" s="1"/>
  <c r="R5596" i="2" s="1"/>
  <c r="N5597" i="2"/>
  <c r="O5597" i="2" s="1"/>
  <c r="R5597" i="2" s="1"/>
  <c r="N5598" i="2"/>
  <c r="O5598" i="2" s="1"/>
  <c r="R5598" i="2" s="1"/>
  <c r="N5599" i="2"/>
  <c r="O5599" i="2" s="1"/>
  <c r="R5599" i="2" s="1"/>
  <c r="N5600" i="2"/>
  <c r="O5600" i="2" s="1"/>
  <c r="R5600" i="2" s="1"/>
  <c r="N5601" i="2"/>
  <c r="O5601" i="2" s="1"/>
  <c r="R5601" i="2" s="1"/>
  <c r="N5602" i="2"/>
  <c r="O5602" i="2" s="1"/>
  <c r="R5602" i="2" s="1"/>
  <c r="N5603" i="2"/>
  <c r="O5603" i="2" s="1"/>
  <c r="R5603" i="2" s="1"/>
  <c r="N5604" i="2"/>
  <c r="O5604" i="2" s="1"/>
  <c r="R5604" i="2" s="1"/>
  <c r="N5605" i="2"/>
  <c r="O5605" i="2" s="1"/>
  <c r="R5605" i="2" s="1"/>
  <c r="N5606" i="2"/>
  <c r="O5606" i="2" s="1"/>
  <c r="R5606" i="2" s="1"/>
  <c r="N5607" i="2"/>
  <c r="O5607" i="2" s="1"/>
  <c r="R5607" i="2" s="1"/>
  <c r="N5608" i="2"/>
  <c r="O5608" i="2" s="1"/>
  <c r="R5608" i="2" s="1"/>
  <c r="N5609" i="2"/>
  <c r="O5609" i="2" s="1"/>
  <c r="R5609" i="2" s="1"/>
  <c r="N5610" i="2"/>
  <c r="O5610" i="2" s="1"/>
  <c r="R5610" i="2" s="1"/>
  <c r="N5611" i="2"/>
  <c r="O5611" i="2" s="1"/>
  <c r="R5611" i="2" s="1"/>
  <c r="N5612" i="2"/>
  <c r="O5612" i="2" s="1"/>
  <c r="R5612" i="2" s="1"/>
  <c r="N5613" i="2"/>
  <c r="O5613" i="2" s="1"/>
  <c r="R5613" i="2" s="1"/>
  <c r="N5614" i="2"/>
  <c r="O5614" i="2" s="1"/>
  <c r="R5614" i="2" s="1"/>
  <c r="N5615" i="2"/>
  <c r="O5615" i="2" s="1"/>
  <c r="R5615" i="2" s="1"/>
  <c r="N5616" i="2"/>
  <c r="O5616" i="2" s="1"/>
  <c r="R5616" i="2" s="1"/>
  <c r="N5617" i="2"/>
  <c r="O5617" i="2" s="1"/>
  <c r="R5617" i="2" s="1"/>
  <c r="N5618" i="2"/>
  <c r="O5618" i="2" s="1"/>
  <c r="R5618" i="2" s="1"/>
  <c r="N5619" i="2"/>
  <c r="O5619" i="2" s="1"/>
  <c r="R5619" i="2" s="1"/>
  <c r="N5620" i="2"/>
  <c r="O5620" i="2" s="1"/>
  <c r="R5620" i="2" s="1"/>
  <c r="N5621" i="2"/>
  <c r="O5621" i="2" s="1"/>
  <c r="R5621" i="2" s="1"/>
  <c r="N5622" i="2"/>
  <c r="O5622" i="2" s="1"/>
  <c r="R5622" i="2" s="1"/>
  <c r="N5623" i="2"/>
  <c r="O5623" i="2" s="1"/>
  <c r="R5623" i="2" s="1"/>
  <c r="N5624" i="2"/>
  <c r="O5624" i="2" s="1"/>
  <c r="R5624" i="2" s="1"/>
  <c r="N5625" i="2"/>
  <c r="O5625" i="2" s="1"/>
  <c r="R5625" i="2" s="1"/>
  <c r="N5626" i="2"/>
  <c r="O5626" i="2" s="1"/>
  <c r="R5626" i="2" s="1"/>
  <c r="N5627" i="2"/>
  <c r="O5627" i="2" s="1"/>
  <c r="R5627" i="2" s="1"/>
  <c r="N5628" i="2"/>
  <c r="O5628" i="2" s="1"/>
  <c r="R5628" i="2" s="1"/>
  <c r="N5629" i="2"/>
  <c r="O5629" i="2" s="1"/>
  <c r="R5629" i="2" s="1"/>
  <c r="N5630" i="2"/>
  <c r="O5630" i="2" s="1"/>
  <c r="R5630" i="2" s="1"/>
  <c r="N5631" i="2"/>
  <c r="O5631" i="2" s="1"/>
  <c r="R5631" i="2" s="1"/>
  <c r="N5632" i="2"/>
  <c r="O5632" i="2" s="1"/>
  <c r="R5632" i="2" s="1"/>
  <c r="N5633" i="2"/>
  <c r="O5633" i="2" s="1"/>
  <c r="R5633" i="2" s="1"/>
  <c r="N5634" i="2"/>
  <c r="O5634" i="2" s="1"/>
  <c r="R5634" i="2" s="1"/>
  <c r="N5635" i="2"/>
  <c r="O5635" i="2" s="1"/>
  <c r="R5635" i="2" s="1"/>
  <c r="N5636" i="2"/>
  <c r="O5636" i="2" s="1"/>
  <c r="R5636" i="2" s="1"/>
  <c r="N5637" i="2"/>
  <c r="O5637" i="2" s="1"/>
  <c r="R5637" i="2" s="1"/>
  <c r="N5638" i="2"/>
  <c r="O5638" i="2" s="1"/>
  <c r="R5638" i="2" s="1"/>
  <c r="N5639" i="2"/>
  <c r="O5639" i="2" s="1"/>
  <c r="R5639" i="2" s="1"/>
  <c r="N5640" i="2"/>
  <c r="O5640" i="2" s="1"/>
  <c r="R5640" i="2" s="1"/>
  <c r="N5641" i="2"/>
  <c r="O5641" i="2" s="1"/>
  <c r="R5641" i="2" s="1"/>
  <c r="N5642" i="2"/>
  <c r="O5642" i="2" s="1"/>
  <c r="R5642" i="2" s="1"/>
  <c r="N5643" i="2"/>
  <c r="O5643" i="2" s="1"/>
  <c r="R5643" i="2" s="1"/>
  <c r="N5644" i="2"/>
  <c r="O5644" i="2" s="1"/>
  <c r="R5644" i="2" s="1"/>
  <c r="N5645" i="2"/>
  <c r="O5645" i="2" s="1"/>
  <c r="R5645" i="2" s="1"/>
  <c r="N5646" i="2"/>
  <c r="O5646" i="2" s="1"/>
  <c r="R5646" i="2" s="1"/>
  <c r="N5647" i="2"/>
  <c r="O5647" i="2" s="1"/>
  <c r="R5647" i="2" s="1"/>
  <c r="N5648" i="2"/>
  <c r="O5648" i="2" s="1"/>
  <c r="R5648" i="2" s="1"/>
  <c r="N5649" i="2"/>
  <c r="O5649" i="2" s="1"/>
  <c r="R5649" i="2" s="1"/>
  <c r="N5650" i="2"/>
  <c r="O5650" i="2" s="1"/>
  <c r="R5650" i="2" s="1"/>
  <c r="N5651" i="2"/>
  <c r="O5651" i="2" s="1"/>
  <c r="R5651" i="2" s="1"/>
  <c r="N5652" i="2"/>
  <c r="O5652" i="2" s="1"/>
  <c r="R5652" i="2" s="1"/>
  <c r="N5653" i="2"/>
  <c r="O5653" i="2" s="1"/>
  <c r="R5653" i="2" s="1"/>
  <c r="N5654" i="2"/>
  <c r="O5654" i="2" s="1"/>
  <c r="R5654" i="2" s="1"/>
  <c r="N5655" i="2"/>
  <c r="O5655" i="2" s="1"/>
  <c r="R5655" i="2" s="1"/>
  <c r="N5656" i="2"/>
  <c r="O5656" i="2" s="1"/>
  <c r="R5656" i="2" s="1"/>
  <c r="N5657" i="2"/>
  <c r="O5657" i="2" s="1"/>
  <c r="R5657" i="2" s="1"/>
  <c r="N5658" i="2"/>
  <c r="O5658" i="2" s="1"/>
  <c r="R5658" i="2" s="1"/>
  <c r="N5659" i="2"/>
  <c r="O5659" i="2" s="1"/>
  <c r="R5659" i="2" s="1"/>
  <c r="N5660" i="2"/>
  <c r="O5660" i="2" s="1"/>
  <c r="R5660" i="2" s="1"/>
  <c r="N5661" i="2"/>
  <c r="O5661" i="2" s="1"/>
  <c r="R5661" i="2" s="1"/>
  <c r="N5662" i="2"/>
  <c r="O5662" i="2" s="1"/>
  <c r="R5662" i="2" s="1"/>
  <c r="N5663" i="2"/>
  <c r="O5663" i="2" s="1"/>
  <c r="R5663" i="2" s="1"/>
  <c r="N5664" i="2"/>
  <c r="O5664" i="2" s="1"/>
  <c r="R5664" i="2" s="1"/>
  <c r="N5665" i="2"/>
  <c r="O5665" i="2" s="1"/>
  <c r="R5665" i="2" s="1"/>
  <c r="N5666" i="2"/>
  <c r="O5666" i="2" s="1"/>
  <c r="R5666" i="2" s="1"/>
  <c r="N5667" i="2"/>
  <c r="O5667" i="2" s="1"/>
  <c r="R5667" i="2" s="1"/>
  <c r="N5668" i="2"/>
  <c r="O5668" i="2" s="1"/>
  <c r="R5668" i="2" s="1"/>
  <c r="N5669" i="2"/>
  <c r="O5669" i="2" s="1"/>
  <c r="R5669" i="2" s="1"/>
  <c r="N5670" i="2"/>
  <c r="O5670" i="2" s="1"/>
  <c r="R5670" i="2" s="1"/>
  <c r="N5671" i="2"/>
  <c r="O5671" i="2" s="1"/>
  <c r="R5671" i="2" s="1"/>
  <c r="N5672" i="2"/>
  <c r="O5672" i="2" s="1"/>
  <c r="R5672" i="2" s="1"/>
  <c r="N5673" i="2"/>
  <c r="O5673" i="2" s="1"/>
  <c r="R5673" i="2" s="1"/>
  <c r="N5674" i="2"/>
  <c r="O5674" i="2" s="1"/>
  <c r="R5674" i="2" s="1"/>
  <c r="N5675" i="2"/>
  <c r="O5675" i="2" s="1"/>
  <c r="R5675" i="2" s="1"/>
  <c r="N5676" i="2"/>
  <c r="O5676" i="2" s="1"/>
  <c r="R5676" i="2" s="1"/>
  <c r="N5677" i="2"/>
  <c r="O5677" i="2" s="1"/>
  <c r="R5677" i="2" s="1"/>
  <c r="N5678" i="2"/>
  <c r="O5678" i="2" s="1"/>
  <c r="R5678" i="2" s="1"/>
  <c r="N5679" i="2"/>
  <c r="O5679" i="2" s="1"/>
  <c r="R5679" i="2" s="1"/>
  <c r="N5680" i="2"/>
  <c r="O5680" i="2" s="1"/>
  <c r="R5680" i="2" s="1"/>
  <c r="N5681" i="2"/>
  <c r="O5681" i="2" s="1"/>
  <c r="R5681" i="2" s="1"/>
  <c r="N5682" i="2"/>
  <c r="O5682" i="2" s="1"/>
  <c r="R5682" i="2" s="1"/>
  <c r="N5683" i="2"/>
  <c r="O5683" i="2" s="1"/>
  <c r="R5683" i="2" s="1"/>
  <c r="N5684" i="2"/>
  <c r="O5684" i="2" s="1"/>
  <c r="R5684" i="2" s="1"/>
  <c r="N5685" i="2"/>
  <c r="O5685" i="2" s="1"/>
  <c r="R5685" i="2" s="1"/>
  <c r="N5686" i="2"/>
  <c r="O5686" i="2" s="1"/>
  <c r="R5686" i="2" s="1"/>
  <c r="N5687" i="2"/>
  <c r="O5687" i="2" s="1"/>
  <c r="R5687" i="2" s="1"/>
  <c r="N5688" i="2"/>
  <c r="O5688" i="2" s="1"/>
  <c r="R5688" i="2" s="1"/>
  <c r="N5689" i="2"/>
  <c r="O5689" i="2" s="1"/>
  <c r="R5689" i="2" s="1"/>
  <c r="N5690" i="2"/>
  <c r="O5690" i="2" s="1"/>
  <c r="R5690" i="2" s="1"/>
  <c r="N5691" i="2"/>
  <c r="O5691" i="2" s="1"/>
  <c r="R5691" i="2" s="1"/>
  <c r="N5692" i="2"/>
  <c r="O5692" i="2" s="1"/>
  <c r="R5692" i="2" s="1"/>
  <c r="N5693" i="2"/>
  <c r="O5693" i="2" s="1"/>
  <c r="R5693" i="2" s="1"/>
  <c r="N5694" i="2"/>
  <c r="O5694" i="2" s="1"/>
  <c r="R5694" i="2" s="1"/>
  <c r="N5695" i="2"/>
  <c r="O5695" i="2" s="1"/>
  <c r="R5695" i="2" s="1"/>
  <c r="N5696" i="2"/>
  <c r="O5696" i="2" s="1"/>
  <c r="R5696" i="2" s="1"/>
  <c r="N5697" i="2"/>
  <c r="O5697" i="2" s="1"/>
  <c r="R5697" i="2" s="1"/>
  <c r="N5698" i="2"/>
  <c r="O5698" i="2" s="1"/>
  <c r="R5698" i="2" s="1"/>
  <c r="N5699" i="2"/>
  <c r="O5699" i="2" s="1"/>
  <c r="R5699" i="2" s="1"/>
  <c r="N5700" i="2"/>
  <c r="O5700" i="2" s="1"/>
  <c r="R5700" i="2" s="1"/>
  <c r="N5701" i="2"/>
  <c r="O5701" i="2" s="1"/>
  <c r="R5701" i="2" s="1"/>
  <c r="N5702" i="2"/>
  <c r="O5702" i="2" s="1"/>
  <c r="R5702" i="2" s="1"/>
  <c r="N5703" i="2"/>
  <c r="O5703" i="2" s="1"/>
  <c r="R5703" i="2" s="1"/>
  <c r="N5704" i="2"/>
  <c r="O5704" i="2" s="1"/>
  <c r="R5704" i="2" s="1"/>
  <c r="N5705" i="2"/>
  <c r="O5705" i="2" s="1"/>
  <c r="R5705" i="2" s="1"/>
  <c r="N5706" i="2"/>
  <c r="O5706" i="2" s="1"/>
  <c r="R5706" i="2" s="1"/>
  <c r="N5707" i="2"/>
  <c r="O5707" i="2" s="1"/>
  <c r="R5707" i="2" s="1"/>
  <c r="N5708" i="2"/>
  <c r="O5708" i="2" s="1"/>
  <c r="R5708" i="2" s="1"/>
  <c r="N5709" i="2"/>
  <c r="O5709" i="2" s="1"/>
  <c r="R5709" i="2" s="1"/>
  <c r="N5710" i="2"/>
  <c r="O5710" i="2" s="1"/>
  <c r="R5710" i="2" s="1"/>
  <c r="N5711" i="2"/>
  <c r="O5711" i="2" s="1"/>
  <c r="R5711" i="2" s="1"/>
  <c r="N5712" i="2"/>
  <c r="O5712" i="2" s="1"/>
  <c r="R5712" i="2" s="1"/>
  <c r="N5713" i="2"/>
  <c r="O5713" i="2" s="1"/>
  <c r="R5713" i="2" s="1"/>
  <c r="N5714" i="2"/>
  <c r="O5714" i="2" s="1"/>
  <c r="R5714" i="2" s="1"/>
  <c r="N5715" i="2"/>
  <c r="O5715" i="2" s="1"/>
  <c r="R5715" i="2" s="1"/>
  <c r="N5716" i="2"/>
  <c r="O5716" i="2" s="1"/>
  <c r="R5716" i="2" s="1"/>
  <c r="N5717" i="2"/>
  <c r="O5717" i="2" s="1"/>
  <c r="R5717" i="2" s="1"/>
  <c r="N5718" i="2"/>
  <c r="O5718" i="2" s="1"/>
  <c r="R5718" i="2" s="1"/>
  <c r="N5719" i="2"/>
  <c r="O5719" i="2" s="1"/>
  <c r="R5719" i="2" s="1"/>
  <c r="N5720" i="2"/>
  <c r="O5720" i="2" s="1"/>
  <c r="R5720" i="2" s="1"/>
  <c r="N5721" i="2"/>
  <c r="O5721" i="2" s="1"/>
  <c r="R5721" i="2" s="1"/>
  <c r="N5722" i="2"/>
  <c r="O5722" i="2" s="1"/>
  <c r="R5722" i="2" s="1"/>
  <c r="N5723" i="2"/>
  <c r="O5723" i="2" s="1"/>
  <c r="R5723" i="2" s="1"/>
  <c r="N5724" i="2"/>
  <c r="O5724" i="2" s="1"/>
  <c r="R5724" i="2" s="1"/>
  <c r="N5725" i="2"/>
  <c r="O5725" i="2" s="1"/>
  <c r="R5725" i="2" s="1"/>
  <c r="N5726" i="2"/>
  <c r="O5726" i="2" s="1"/>
  <c r="R5726" i="2" s="1"/>
  <c r="N5727" i="2"/>
  <c r="O5727" i="2" s="1"/>
  <c r="R5727" i="2" s="1"/>
  <c r="N5728" i="2"/>
  <c r="O5728" i="2" s="1"/>
  <c r="R5728" i="2" s="1"/>
  <c r="N5729" i="2"/>
  <c r="O5729" i="2" s="1"/>
  <c r="R5729" i="2" s="1"/>
  <c r="N5730" i="2"/>
  <c r="O5730" i="2" s="1"/>
  <c r="R5730" i="2" s="1"/>
  <c r="N5731" i="2"/>
  <c r="O5731" i="2" s="1"/>
  <c r="R5731" i="2" s="1"/>
  <c r="N5732" i="2"/>
  <c r="O5732" i="2" s="1"/>
  <c r="R5732" i="2" s="1"/>
  <c r="N5733" i="2"/>
  <c r="O5733" i="2" s="1"/>
  <c r="R5733" i="2" s="1"/>
  <c r="N5734" i="2"/>
  <c r="O5734" i="2" s="1"/>
  <c r="R5734" i="2" s="1"/>
  <c r="N5735" i="2"/>
  <c r="O5735" i="2" s="1"/>
  <c r="R5735" i="2" s="1"/>
  <c r="N5736" i="2"/>
  <c r="O5736" i="2" s="1"/>
  <c r="R5736" i="2" s="1"/>
  <c r="N5737" i="2"/>
  <c r="O5737" i="2" s="1"/>
  <c r="R5737" i="2" s="1"/>
  <c r="N5738" i="2"/>
  <c r="O5738" i="2" s="1"/>
  <c r="R5738" i="2" s="1"/>
  <c r="N5739" i="2"/>
  <c r="O5739" i="2" s="1"/>
  <c r="R5739" i="2" s="1"/>
  <c r="N5740" i="2"/>
  <c r="O5740" i="2" s="1"/>
  <c r="R5740" i="2" s="1"/>
  <c r="N5741" i="2"/>
  <c r="O5741" i="2" s="1"/>
  <c r="R5741" i="2" s="1"/>
  <c r="N5742" i="2"/>
  <c r="O5742" i="2" s="1"/>
  <c r="R5742" i="2" s="1"/>
  <c r="N5743" i="2"/>
  <c r="O5743" i="2" s="1"/>
  <c r="R5743" i="2" s="1"/>
  <c r="N5744" i="2"/>
  <c r="O5744" i="2" s="1"/>
  <c r="R5744" i="2" s="1"/>
  <c r="N5745" i="2"/>
  <c r="O5745" i="2" s="1"/>
  <c r="R5745" i="2" s="1"/>
  <c r="N5746" i="2"/>
  <c r="O5746" i="2" s="1"/>
  <c r="R5746" i="2" s="1"/>
  <c r="N5747" i="2"/>
  <c r="O5747" i="2" s="1"/>
  <c r="R5747" i="2" s="1"/>
  <c r="N5748" i="2"/>
  <c r="O5748" i="2" s="1"/>
  <c r="R5748" i="2" s="1"/>
  <c r="N5749" i="2"/>
  <c r="O5749" i="2" s="1"/>
  <c r="R5749" i="2" s="1"/>
  <c r="N5750" i="2"/>
  <c r="O5750" i="2" s="1"/>
  <c r="R5750" i="2" s="1"/>
  <c r="N5751" i="2"/>
  <c r="O5751" i="2" s="1"/>
  <c r="R5751" i="2" s="1"/>
  <c r="N5752" i="2"/>
  <c r="O5752" i="2" s="1"/>
  <c r="R5752" i="2" s="1"/>
  <c r="N5753" i="2"/>
  <c r="O5753" i="2" s="1"/>
  <c r="R5753" i="2" s="1"/>
  <c r="N5754" i="2"/>
  <c r="O5754" i="2" s="1"/>
  <c r="R5754" i="2" s="1"/>
  <c r="N5755" i="2"/>
  <c r="O5755" i="2" s="1"/>
  <c r="R5755" i="2" s="1"/>
  <c r="N5756" i="2"/>
  <c r="O5756" i="2" s="1"/>
  <c r="R5756" i="2" s="1"/>
  <c r="N5757" i="2"/>
  <c r="O5757" i="2" s="1"/>
  <c r="R5757" i="2" s="1"/>
  <c r="N5758" i="2"/>
  <c r="O5758" i="2" s="1"/>
  <c r="R5758" i="2" s="1"/>
  <c r="N5759" i="2"/>
  <c r="O5759" i="2" s="1"/>
  <c r="R5759" i="2" s="1"/>
  <c r="N5760" i="2"/>
  <c r="O5760" i="2" s="1"/>
  <c r="R5760" i="2" s="1"/>
  <c r="N5761" i="2"/>
  <c r="O5761" i="2" s="1"/>
  <c r="R5761" i="2" s="1"/>
  <c r="N5762" i="2"/>
  <c r="O5762" i="2" s="1"/>
  <c r="R5762" i="2" s="1"/>
  <c r="N5763" i="2"/>
  <c r="O5763" i="2" s="1"/>
  <c r="R5763" i="2" s="1"/>
  <c r="N5764" i="2"/>
  <c r="O5764" i="2" s="1"/>
  <c r="R5764" i="2" s="1"/>
  <c r="N5765" i="2"/>
  <c r="O5765" i="2" s="1"/>
  <c r="R5765" i="2" s="1"/>
  <c r="N5766" i="2"/>
  <c r="O5766" i="2" s="1"/>
  <c r="R5766" i="2" s="1"/>
  <c r="N5767" i="2"/>
  <c r="O5767" i="2" s="1"/>
  <c r="R5767" i="2" s="1"/>
  <c r="N5768" i="2"/>
  <c r="O5768" i="2" s="1"/>
  <c r="R5768" i="2" s="1"/>
  <c r="N5769" i="2"/>
  <c r="O5769" i="2" s="1"/>
  <c r="R5769" i="2" s="1"/>
  <c r="N5770" i="2"/>
  <c r="O5770" i="2" s="1"/>
  <c r="R5770" i="2" s="1"/>
  <c r="N5771" i="2"/>
  <c r="O5771" i="2" s="1"/>
  <c r="R5771" i="2" s="1"/>
  <c r="N5772" i="2"/>
  <c r="O5772" i="2" s="1"/>
  <c r="R5772" i="2" s="1"/>
  <c r="N5773" i="2"/>
  <c r="O5773" i="2" s="1"/>
  <c r="R5773" i="2" s="1"/>
  <c r="N5774" i="2"/>
  <c r="O5774" i="2" s="1"/>
  <c r="R5774" i="2" s="1"/>
  <c r="N5775" i="2"/>
  <c r="O5775" i="2" s="1"/>
  <c r="R5775" i="2" s="1"/>
  <c r="N5776" i="2"/>
  <c r="O5776" i="2" s="1"/>
  <c r="R5776" i="2" s="1"/>
  <c r="N5777" i="2"/>
  <c r="O5777" i="2" s="1"/>
  <c r="R5777" i="2" s="1"/>
  <c r="N5778" i="2"/>
  <c r="O5778" i="2" s="1"/>
  <c r="R5778" i="2" s="1"/>
  <c r="N5779" i="2"/>
  <c r="O5779" i="2" s="1"/>
  <c r="R5779" i="2" s="1"/>
  <c r="N5780" i="2"/>
  <c r="O5780" i="2" s="1"/>
  <c r="R5780" i="2" s="1"/>
  <c r="N5781" i="2"/>
  <c r="O5781" i="2" s="1"/>
  <c r="R5781" i="2" s="1"/>
  <c r="N5782" i="2"/>
  <c r="O5782" i="2" s="1"/>
  <c r="R5782" i="2" s="1"/>
  <c r="N5783" i="2"/>
  <c r="O5783" i="2" s="1"/>
  <c r="R5783" i="2" s="1"/>
  <c r="N5784" i="2"/>
  <c r="O5784" i="2" s="1"/>
  <c r="R5784" i="2" s="1"/>
  <c r="N5785" i="2"/>
  <c r="O5785" i="2" s="1"/>
  <c r="R5785" i="2" s="1"/>
  <c r="N5786" i="2"/>
  <c r="O5786" i="2" s="1"/>
  <c r="R5786" i="2" s="1"/>
  <c r="N5787" i="2"/>
  <c r="O5787" i="2" s="1"/>
  <c r="R5787" i="2" s="1"/>
  <c r="N5788" i="2"/>
  <c r="O5788" i="2" s="1"/>
  <c r="R5788" i="2" s="1"/>
  <c r="N5789" i="2"/>
  <c r="O5789" i="2" s="1"/>
  <c r="R5789" i="2" s="1"/>
  <c r="N5790" i="2"/>
  <c r="O5790" i="2" s="1"/>
  <c r="R5790" i="2" s="1"/>
  <c r="N5791" i="2"/>
  <c r="O5791" i="2" s="1"/>
  <c r="R5791" i="2" s="1"/>
  <c r="N5792" i="2"/>
  <c r="O5792" i="2" s="1"/>
  <c r="R5792" i="2" s="1"/>
  <c r="N5793" i="2"/>
  <c r="O5793" i="2" s="1"/>
  <c r="R5793" i="2" s="1"/>
  <c r="N5794" i="2"/>
  <c r="O5794" i="2" s="1"/>
  <c r="R5794" i="2" s="1"/>
  <c r="N5795" i="2"/>
  <c r="O5795" i="2" s="1"/>
  <c r="R5795" i="2" s="1"/>
  <c r="N5796" i="2"/>
  <c r="O5796" i="2" s="1"/>
  <c r="R5796" i="2" s="1"/>
  <c r="N5797" i="2"/>
  <c r="O5797" i="2" s="1"/>
  <c r="R5797" i="2" s="1"/>
  <c r="N5798" i="2"/>
  <c r="O5798" i="2" s="1"/>
  <c r="R5798" i="2" s="1"/>
  <c r="N5799" i="2"/>
  <c r="O5799" i="2" s="1"/>
  <c r="R5799" i="2" s="1"/>
  <c r="N5800" i="2"/>
  <c r="O5800" i="2" s="1"/>
  <c r="R5800" i="2" s="1"/>
  <c r="N5801" i="2"/>
  <c r="O5801" i="2" s="1"/>
  <c r="R5801" i="2" s="1"/>
  <c r="N5802" i="2"/>
  <c r="O5802" i="2" s="1"/>
  <c r="R5802" i="2" s="1"/>
  <c r="N5803" i="2"/>
  <c r="O5803" i="2" s="1"/>
  <c r="R5803" i="2" s="1"/>
  <c r="N5804" i="2"/>
  <c r="O5804" i="2" s="1"/>
  <c r="R5804" i="2" s="1"/>
  <c r="N5805" i="2"/>
  <c r="O5805" i="2" s="1"/>
  <c r="R5805" i="2" s="1"/>
  <c r="N5806" i="2"/>
  <c r="O5806" i="2" s="1"/>
  <c r="R5806" i="2" s="1"/>
  <c r="N5807" i="2"/>
  <c r="O5807" i="2" s="1"/>
  <c r="R5807" i="2" s="1"/>
  <c r="N5808" i="2"/>
  <c r="O5808" i="2" s="1"/>
  <c r="R5808" i="2" s="1"/>
  <c r="N5809" i="2"/>
  <c r="O5809" i="2" s="1"/>
  <c r="R5809" i="2" s="1"/>
  <c r="N5810" i="2"/>
  <c r="O5810" i="2" s="1"/>
  <c r="R5810" i="2" s="1"/>
  <c r="N5811" i="2"/>
  <c r="O5811" i="2" s="1"/>
  <c r="R5811" i="2" s="1"/>
  <c r="N5812" i="2"/>
  <c r="O5812" i="2" s="1"/>
  <c r="R5812" i="2" s="1"/>
  <c r="N5813" i="2"/>
  <c r="O5813" i="2" s="1"/>
  <c r="R5813" i="2" s="1"/>
  <c r="N5814" i="2"/>
  <c r="O5814" i="2" s="1"/>
  <c r="R5814" i="2" s="1"/>
  <c r="N5815" i="2"/>
  <c r="O5815" i="2" s="1"/>
  <c r="R5815" i="2" s="1"/>
  <c r="N5816" i="2"/>
  <c r="O5816" i="2" s="1"/>
  <c r="R5816" i="2" s="1"/>
  <c r="N5817" i="2"/>
  <c r="O5817" i="2" s="1"/>
  <c r="R5817" i="2" s="1"/>
  <c r="N5818" i="2"/>
  <c r="O5818" i="2" s="1"/>
  <c r="R5818" i="2" s="1"/>
  <c r="N5819" i="2"/>
  <c r="O5819" i="2" s="1"/>
  <c r="R5819" i="2" s="1"/>
  <c r="N5820" i="2"/>
  <c r="O5820" i="2" s="1"/>
  <c r="R5820" i="2" s="1"/>
  <c r="N5821" i="2"/>
  <c r="O5821" i="2" s="1"/>
  <c r="R5821" i="2" s="1"/>
  <c r="N5822" i="2"/>
  <c r="O5822" i="2" s="1"/>
  <c r="R5822" i="2" s="1"/>
  <c r="N5823" i="2"/>
  <c r="O5823" i="2" s="1"/>
  <c r="R5823" i="2" s="1"/>
  <c r="N5824" i="2"/>
  <c r="O5824" i="2" s="1"/>
  <c r="R5824" i="2" s="1"/>
  <c r="N5825" i="2"/>
  <c r="O5825" i="2" s="1"/>
  <c r="R5825" i="2" s="1"/>
  <c r="N5826" i="2"/>
  <c r="O5826" i="2" s="1"/>
  <c r="R5826" i="2" s="1"/>
  <c r="N5827" i="2"/>
  <c r="O5827" i="2" s="1"/>
  <c r="R5827" i="2" s="1"/>
  <c r="N5828" i="2"/>
  <c r="O5828" i="2" s="1"/>
  <c r="R5828" i="2" s="1"/>
  <c r="N5829" i="2"/>
  <c r="O5829" i="2" s="1"/>
  <c r="R5829" i="2" s="1"/>
  <c r="N5830" i="2"/>
  <c r="O5830" i="2" s="1"/>
  <c r="R5830" i="2" s="1"/>
  <c r="N5831" i="2"/>
  <c r="O5831" i="2" s="1"/>
  <c r="R5831" i="2" s="1"/>
  <c r="N5832" i="2"/>
  <c r="O5832" i="2" s="1"/>
  <c r="R5832" i="2" s="1"/>
  <c r="N5833" i="2"/>
  <c r="O5833" i="2" s="1"/>
  <c r="R5833" i="2" s="1"/>
  <c r="N5834" i="2"/>
  <c r="O5834" i="2" s="1"/>
  <c r="R5834" i="2" s="1"/>
  <c r="N5835" i="2"/>
  <c r="O5835" i="2" s="1"/>
  <c r="R5835" i="2" s="1"/>
  <c r="N5836" i="2"/>
  <c r="O5836" i="2" s="1"/>
  <c r="R5836" i="2" s="1"/>
  <c r="N5837" i="2"/>
  <c r="O5837" i="2" s="1"/>
  <c r="R5837" i="2" s="1"/>
  <c r="N5838" i="2"/>
  <c r="O5838" i="2" s="1"/>
  <c r="R5838" i="2" s="1"/>
  <c r="N5839" i="2"/>
  <c r="O5839" i="2" s="1"/>
  <c r="R5839" i="2" s="1"/>
  <c r="N5840" i="2"/>
  <c r="O5840" i="2" s="1"/>
  <c r="R5840" i="2" s="1"/>
  <c r="N5841" i="2"/>
  <c r="O5841" i="2" s="1"/>
  <c r="R5841" i="2" s="1"/>
  <c r="N5842" i="2"/>
  <c r="O5842" i="2" s="1"/>
  <c r="R5842" i="2" s="1"/>
  <c r="N5843" i="2"/>
  <c r="O5843" i="2" s="1"/>
  <c r="R5843" i="2" s="1"/>
  <c r="N5844" i="2"/>
  <c r="O5844" i="2" s="1"/>
  <c r="R5844" i="2" s="1"/>
  <c r="N5845" i="2"/>
  <c r="O5845" i="2" s="1"/>
  <c r="R5845" i="2" s="1"/>
  <c r="N5846" i="2"/>
  <c r="O5846" i="2" s="1"/>
  <c r="R5846" i="2" s="1"/>
  <c r="N5847" i="2"/>
  <c r="O5847" i="2" s="1"/>
  <c r="R5847" i="2" s="1"/>
  <c r="N5848" i="2"/>
  <c r="O5848" i="2" s="1"/>
  <c r="R5848" i="2" s="1"/>
  <c r="N5849" i="2"/>
  <c r="O5849" i="2" s="1"/>
  <c r="R5849" i="2" s="1"/>
  <c r="N5850" i="2"/>
  <c r="O5850" i="2" s="1"/>
  <c r="R5850" i="2" s="1"/>
  <c r="N5851" i="2"/>
  <c r="O5851" i="2" s="1"/>
  <c r="R5851" i="2" s="1"/>
  <c r="N5852" i="2"/>
  <c r="O5852" i="2" s="1"/>
  <c r="R5852" i="2" s="1"/>
  <c r="N5853" i="2"/>
  <c r="O5853" i="2" s="1"/>
  <c r="R5853" i="2" s="1"/>
  <c r="N5854" i="2"/>
  <c r="O5854" i="2" s="1"/>
  <c r="R5854" i="2" s="1"/>
  <c r="N5855" i="2"/>
  <c r="O5855" i="2" s="1"/>
  <c r="R5855" i="2" s="1"/>
  <c r="N5856" i="2"/>
  <c r="O5856" i="2" s="1"/>
  <c r="R5856" i="2" s="1"/>
  <c r="N5857" i="2"/>
  <c r="O5857" i="2" s="1"/>
  <c r="R5857" i="2" s="1"/>
  <c r="N5858" i="2"/>
  <c r="O5858" i="2" s="1"/>
  <c r="R5858" i="2" s="1"/>
  <c r="N5859" i="2"/>
  <c r="O5859" i="2" s="1"/>
  <c r="R5859" i="2" s="1"/>
  <c r="N5860" i="2"/>
  <c r="O5860" i="2" s="1"/>
  <c r="R5860" i="2" s="1"/>
  <c r="N5861" i="2"/>
  <c r="O5861" i="2" s="1"/>
  <c r="R5861" i="2" s="1"/>
  <c r="N5862" i="2"/>
  <c r="O5862" i="2" s="1"/>
  <c r="R5862" i="2" s="1"/>
  <c r="N5863" i="2"/>
  <c r="O5863" i="2" s="1"/>
  <c r="R5863" i="2" s="1"/>
  <c r="N5864" i="2"/>
  <c r="O5864" i="2" s="1"/>
  <c r="R5864" i="2" s="1"/>
  <c r="N5865" i="2"/>
  <c r="O5865" i="2" s="1"/>
  <c r="R5865" i="2" s="1"/>
  <c r="N5866" i="2"/>
  <c r="O5866" i="2" s="1"/>
  <c r="R5866" i="2" s="1"/>
  <c r="N5867" i="2"/>
  <c r="O5867" i="2" s="1"/>
  <c r="R5867" i="2" s="1"/>
  <c r="N5868" i="2"/>
  <c r="O5868" i="2" s="1"/>
  <c r="R5868" i="2" s="1"/>
  <c r="N5869" i="2"/>
  <c r="O5869" i="2" s="1"/>
  <c r="R5869" i="2" s="1"/>
  <c r="N5870" i="2"/>
  <c r="O5870" i="2" s="1"/>
  <c r="R5870" i="2" s="1"/>
  <c r="N5871" i="2"/>
  <c r="O5871" i="2" s="1"/>
  <c r="R5871" i="2" s="1"/>
  <c r="N5872" i="2"/>
  <c r="O5872" i="2" s="1"/>
  <c r="R5872" i="2" s="1"/>
  <c r="N5873" i="2"/>
  <c r="O5873" i="2" s="1"/>
  <c r="R5873" i="2" s="1"/>
  <c r="N5874" i="2"/>
  <c r="O5874" i="2" s="1"/>
  <c r="R5874" i="2" s="1"/>
  <c r="N5875" i="2"/>
  <c r="O5875" i="2" s="1"/>
  <c r="R5875" i="2" s="1"/>
  <c r="N5876" i="2"/>
  <c r="O5876" i="2" s="1"/>
  <c r="R5876" i="2" s="1"/>
  <c r="N5877" i="2"/>
  <c r="O5877" i="2" s="1"/>
  <c r="R5877" i="2" s="1"/>
  <c r="N5878" i="2"/>
  <c r="O5878" i="2" s="1"/>
  <c r="R5878" i="2" s="1"/>
  <c r="N5879" i="2"/>
  <c r="O5879" i="2" s="1"/>
  <c r="R5879" i="2" s="1"/>
  <c r="N5880" i="2"/>
  <c r="O5880" i="2" s="1"/>
  <c r="R5880" i="2" s="1"/>
  <c r="N5881" i="2"/>
  <c r="O5881" i="2" s="1"/>
  <c r="R5881" i="2" s="1"/>
  <c r="N5882" i="2"/>
  <c r="O5882" i="2" s="1"/>
  <c r="R5882" i="2" s="1"/>
  <c r="N5883" i="2"/>
  <c r="O5883" i="2" s="1"/>
  <c r="R5883" i="2" s="1"/>
  <c r="N5884" i="2"/>
  <c r="O5884" i="2" s="1"/>
  <c r="R5884" i="2" s="1"/>
  <c r="N5885" i="2"/>
  <c r="O5885" i="2" s="1"/>
  <c r="R5885" i="2" s="1"/>
  <c r="N5886" i="2"/>
  <c r="O5886" i="2" s="1"/>
  <c r="R5886" i="2" s="1"/>
  <c r="N5887" i="2"/>
  <c r="O5887" i="2" s="1"/>
  <c r="R5887" i="2" s="1"/>
  <c r="N5888" i="2"/>
  <c r="O5888" i="2" s="1"/>
  <c r="R5888" i="2" s="1"/>
  <c r="N5889" i="2"/>
  <c r="O5889" i="2" s="1"/>
  <c r="R5889" i="2" s="1"/>
  <c r="N5890" i="2"/>
  <c r="O5890" i="2" s="1"/>
  <c r="R5890" i="2" s="1"/>
  <c r="N5891" i="2"/>
  <c r="O5891" i="2" s="1"/>
  <c r="R5891" i="2" s="1"/>
  <c r="N5892" i="2"/>
  <c r="O5892" i="2" s="1"/>
  <c r="R5892" i="2" s="1"/>
  <c r="N5893" i="2"/>
  <c r="O5893" i="2" s="1"/>
  <c r="R5893" i="2" s="1"/>
  <c r="N5894" i="2"/>
  <c r="O5894" i="2" s="1"/>
  <c r="R5894" i="2" s="1"/>
  <c r="N5895" i="2"/>
  <c r="O5895" i="2" s="1"/>
  <c r="R5895" i="2" s="1"/>
  <c r="N5896" i="2"/>
  <c r="O5896" i="2" s="1"/>
  <c r="R5896" i="2" s="1"/>
  <c r="N5897" i="2"/>
  <c r="O5897" i="2" s="1"/>
  <c r="R5897" i="2" s="1"/>
  <c r="N5898" i="2"/>
  <c r="O5898" i="2" s="1"/>
  <c r="R5898" i="2" s="1"/>
  <c r="N5899" i="2"/>
  <c r="O5899" i="2" s="1"/>
  <c r="R5899" i="2" s="1"/>
  <c r="N5900" i="2"/>
  <c r="O5900" i="2" s="1"/>
  <c r="R5900" i="2" s="1"/>
  <c r="N5901" i="2"/>
  <c r="O5901" i="2" s="1"/>
  <c r="R5901" i="2" s="1"/>
  <c r="N5902" i="2"/>
  <c r="O5902" i="2" s="1"/>
  <c r="R5902" i="2" s="1"/>
  <c r="N5903" i="2"/>
  <c r="O5903" i="2" s="1"/>
  <c r="R5903" i="2" s="1"/>
  <c r="N5904" i="2"/>
  <c r="O5904" i="2" s="1"/>
  <c r="R5904" i="2" s="1"/>
  <c r="N5905" i="2"/>
  <c r="O5905" i="2" s="1"/>
  <c r="R5905" i="2" s="1"/>
  <c r="N5906" i="2"/>
  <c r="O5906" i="2" s="1"/>
  <c r="R5906" i="2" s="1"/>
  <c r="N5907" i="2"/>
  <c r="O5907" i="2" s="1"/>
  <c r="R5907" i="2" s="1"/>
  <c r="N5908" i="2"/>
  <c r="O5908" i="2" s="1"/>
  <c r="R5908" i="2" s="1"/>
  <c r="N5909" i="2"/>
  <c r="O5909" i="2" s="1"/>
  <c r="R5909" i="2" s="1"/>
  <c r="N5910" i="2"/>
  <c r="O5910" i="2" s="1"/>
  <c r="R5910" i="2" s="1"/>
  <c r="N5911" i="2"/>
  <c r="O5911" i="2" s="1"/>
  <c r="R5911" i="2" s="1"/>
  <c r="N5912" i="2"/>
  <c r="O5912" i="2" s="1"/>
  <c r="R5912" i="2" s="1"/>
  <c r="N5913" i="2"/>
  <c r="O5913" i="2" s="1"/>
  <c r="R5913" i="2" s="1"/>
  <c r="N5914" i="2"/>
  <c r="O5914" i="2" s="1"/>
  <c r="R5914" i="2" s="1"/>
  <c r="N5915" i="2"/>
  <c r="O5915" i="2" s="1"/>
  <c r="R5915" i="2" s="1"/>
  <c r="N5916" i="2"/>
  <c r="O5916" i="2" s="1"/>
  <c r="R5916" i="2" s="1"/>
  <c r="N5917" i="2"/>
  <c r="O5917" i="2" s="1"/>
  <c r="R5917" i="2" s="1"/>
  <c r="N5918" i="2"/>
  <c r="O5918" i="2" s="1"/>
  <c r="R5918" i="2" s="1"/>
  <c r="N5919" i="2"/>
  <c r="O5919" i="2" s="1"/>
  <c r="R5919" i="2" s="1"/>
  <c r="N5920" i="2"/>
  <c r="O5920" i="2" s="1"/>
  <c r="R5920" i="2" s="1"/>
  <c r="N5921" i="2"/>
  <c r="O5921" i="2" s="1"/>
  <c r="R5921" i="2" s="1"/>
  <c r="N5922" i="2"/>
  <c r="O5922" i="2" s="1"/>
  <c r="R5922" i="2" s="1"/>
  <c r="N5923" i="2"/>
  <c r="O5923" i="2" s="1"/>
  <c r="R5923" i="2" s="1"/>
  <c r="N5924" i="2"/>
  <c r="O5924" i="2" s="1"/>
  <c r="R5924" i="2" s="1"/>
  <c r="N5925" i="2"/>
  <c r="O5925" i="2" s="1"/>
  <c r="R5925" i="2" s="1"/>
  <c r="N5926" i="2"/>
  <c r="O5926" i="2" s="1"/>
  <c r="R5926" i="2" s="1"/>
  <c r="N5927" i="2"/>
  <c r="O5927" i="2" s="1"/>
  <c r="R5927" i="2" s="1"/>
  <c r="N5928" i="2"/>
  <c r="O5928" i="2" s="1"/>
  <c r="R5928" i="2" s="1"/>
  <c r="N5929" i="2"/>
  <c r="O5929" i="2" s="1"/>
  <c r="R5929" i="2" s="1"/>
  <c r="N5930" i="2"/>
  <c r="O5930" i="2" s="1"/>
  <c r="R5930" i="2" s="1"/>
  <c r="N5931" i="2"/>
  <c r="O5931" i="2" s="1"/>
  <c r="R5931" i="2" s="1"/>
  <c r="N5932" i="2"/>
  <c r="O5932" i="2" s="1"/>
  <c r="R5932" i="2" s="1"/>
  <c r="N5933" i="2"/>
  <c r="O5933" i="2" s="1"/>
  <c r="R5933" i="2" s="1"/>
  <c r="N5934" i="2"/>
  <c r="O5934" i="2" s="1"/>
  <c r="R5934" i="2" s="1"/>
  <c r="N5935" i="2"/>
  <c r="O5935" i="2" s="1"/>
  <c r="R5935" i="2" s="1"/>
  <c r="N5936" i="2"/>
  <c r="O5936" i="2" s="1"/>
  <c r="R5936" i="2" s="1"/>
  <c r="N5937" i="2"/>
  <c r="O5937" i="2" s="1"/>
  <c r="R5937" i="2" s="1"/>
  <c r="N5938" i="2"/>
  <c r="O5938" i="2" s="1"/>
  <c r="R5938" i="2" s="1"/>
  <c r="N5939" i="2"/>
  <c r="O5939" i="2" s="1"/>
  <c r="R5939" i="2" s="1"/>
  <c r="N5940" i="2"/>
  <c r="O5940" i="2" s="1"/>
  <c r="R5940" i="2" s="1"/>
  <c r="N5941" i="2"/>
  <c r="O5941" i="2" s="1"/>
  <c r="R5941" i="2" s="1"/>
  <c r="N5942" i="2"/>
  <c r="O5942" i="2" s="1"/>
  <c r="R5942" i="2" s="1"/>
  <c r="N5943" i="2"/>
  <c r="O5943" i="2" s="1"/>
  <c r="R5943" i="2" s="1"/>
  <c r="N5944" i="2"/>
  <c r="O5944" i="2" s="1"/>
  <c r="R5944" i="2" s="1"/>
  <c r="N5945" i="2"/>
  <c r="O5945" i="2" s="1"/>
  <c r="R5945" i="2" s="1"/>
  <c r="N5946" i="2"/>
  <c r="O5946" i="2" s="1"/>
  <c r="R5946" i="2" s="1"/>
  <c r="N5947" i="2"/>
  <c r="O5947" i="2" s="1"/>
  <c r="R5947" i="2" s="1"/>
  <c r="N5948" i="2"/>
  <c r="O5948" i="2" s="1"/>
  <c r="R5948" i="2" s="1"/>
  <c r="N5949" i="2"/>
  <c r="O5949" i="2" s="1"/>
  <c r="R5949" i="2" s="1"/>
  <c r="N5950" i="2"/>
  <c r="O5950" i="2" s="1"/>
  <c r="R5950" i="2" s="1"/>
  <c r="N5951" i="2"/>
  <c r="O5951" i="2" s="1"/>
  <c r="R5951" i="2" s="1"/>
  <c r="N5952" i="2"/>
  <c r="O5952" i="2" s="1"/>
  <c r="R5952" i="2" s="1"/>
  <c r="N5953" i="2"/>
  <c r="O5953" i="2" s="1"/>
  <c r="R5953" i="2" s="1"/>
  <c r="N5954" i="2"/>
  <c r="O5954" i="2" s="1"/>
  <c r="R5954" i="2" s="1"/>
  <c r="N5955" i="2"/>
  <c r="O5955" i="2" s="1"/>
  <c r="R5955" i="2" s="1"/>
  <c r="N5956" i="2"/>
  <c r="O5956" i="2" s="1"/>
  <c r="R5956" i="2" s="1"/>
  <c r="N5957" i="2"/>
  <c r="O5957" i="2" s="1"/>
  <c r="R5957" i="2" s="1"/>
  <c r="N5958" i="2"/>
  <c r="O5958" i="2" s="1"/>
  <c r="R5958" i="2" s="1"/>
  <c r="N5959" i="2"/>
  <c r="O5959" i="2" s="1"/>
  <c r="R5959" i="2" s="1"/>
  <c r="N5960" i="2"/>
  <c r="O5960" i="2" s="1"/>
  <c r="R5960" i="2" s="1"/>
  <c r="N5961" i="2"/>
  <c r="O5961" i="2" s="1"/>
  <c r="R5961" i="2" s="1"/>
  <c r="N5962" i="2"/>
  <c r="O5962" i="2" s="1"/>
  <c r="R5962" i="2" s="1"/>
  <c r="N5963" i="2"/>
  <c r="O5963" i="2" s="1"/>
  <c r="R5963" i="2" s="1"/>
  <c r="N5964" i="2"/>
  <c r="O5964" i="2" s="1"/>
  <c r="R5964" i="2" s="1"/>
  <c r="N5965" i="2"/>
  <c r="O5965" i="2" s="1"/>
  <c r="R5965" i="2" s="1"/>
  <c r="N5966" i="2"/>
  <c r="O5966" i="2" s="1"/>
  <c r="R5966" i="2" s="1"/>
  <c r="N5967" i="2"/>
  <c r="O5967" i="2" s="1"/>
  <c r="R5967" i="2" s="1"/>
  <c r="N5968" i="2"/>
  <c r="O5968" i="2" s="1"/>
  <c r="R5968" i="2" s="1"/>
  <c r="N5969" i="2"/>
  <c r="O5969" i="2" s="1"/>
  <c r="R5969" i="2" s="1"/>
  <c r="N5970" i="2"/>
  <c r="O5970" i="2" s="1"/>
  <c r="R5970" i="2" s="1"/>
  <c r="N5971" i="2"/>
  <c r="O5971" i="2" s="1"/>
  <c r="R5971" i="2" s="1"/>
  <c r="N5972" i="2"/>
  <c r="O5972" i="2" s="1"/>
  <c r="R5972" i="2" s="1"/>
  <c r="N5973" i="2"/>
  <c r="O5973" i="2" s="1"/>
  <c r="R5973" i="2" s="1"/>
  <c r="N5974" i="2"/>
  <c r="O5974" i="2" s="1"/>
  <c r="R5974" i="2" s="1"/>
  <c r="N5975" i="2"/>
  <c r="O5975" i="2" s="1"/>
  <c r="R5975" i="2" s="1"/>
  <c r="N5976" i="2"/>
  <c r="O5976" i="2" s="1"/>
  <c r="R5976" i="2" s="1"/>
  <c r="N5977" i="2"/>
  <c r="O5977" i="2" s="1"/>
  <c r="R5977" i="2" s="1"/>
  <c r="N5978" i="2"/>
  <c r="O5978" i="2" s="1"/>
  <c r="R5978" i="2" s="1"/>
  <c r="N5979" i="2"/>
  <c r="O5979" i="2" s="1"/>
  <c r="R5979" i="2" s="1"/>
  <c r="N5980" i="2"/>
  <c r="O5980" i="2" s="1"/>
  <c r="R5980" i="2" s="1"/>
  <c r="N5981" i="2"/>
  <c r="O5981" i="2" s="1"/>
  <c r="R5981" i="2" s="1"/>
  <c r="N5982" i="2"/>
  <c r="O5982" i="2" s="1"/>
  <c r="R5982" i="2" s="1"/>
  <c r="N5983" i="2"/>
  <c r="O5983" i="2" s="1"/>
  <c r="R5983" i="2" s="1"/>
  <c r="N5984" i="2"/>
  <c r="O5984" i="2" s="1"/>
  <c r="R5984" i="2" s="1"/>
  <c r="N5985" i="2"/>
  <c r="O5985" i="2" s="1"/>
  <c r="R5985" i="2" s="1"/>
  <c r="N5986" i="2"/>
  <c r="O5986" i="2" s="1"/>
  <c r="R5986" i="2" s="1"/>
  <c r="N5987" i="2"/>
  <c r="O5987" i="2" s="1"/>
  <c r="R5987" i="2" s="1"/>
  <c r="N5988" i="2"/>
  <c r="O5988" i="2" s="1"/>
  <c r="R5988" i="2" s="1"/>
  <c r="N5989" i="2"/>
  <c r="O5989" i="2" s="1"/>
  <c r="R5989" i="2" s="1"/>
  <c r="N5990" i="2"/>
  <c r="O5990" i="2" s="1"/>
  <c r="R5990" i="2" s="1"/>
  <c r="N5991" i="2"/>
  <c r="O5991" i="2" s="1"/>
  <c r="R5991" i="2" s="1"/>
  <c r="N5992" i="2"/>
  <c r="O5992" i="2" s="1"/>
  <c r="R5992" i="2" s="1"/>
  <c r="N5993" i="2"/>
  <c r="O5993" i="2" s="1"/>
  <c r="R5993" i="2" s="1"/>
  <c r="N5994" i="2"/>
  <c r="O5994" i="2" s="1"/>
  <c r="R5994" i="2" s="1"/>
  <c r="N5995" i="2"/>
  <c r="O5995" i="2" s="1"/>
  <c r="R5995" i="2" s="1"/>
  <c r="N5996" i="2"/>
  <c r="O5996" i="2" s="1"/>
  <c r="R5996" i="2" s="1"/>
  <c r="N5997" i="2"/>
  <c r="O5997" i="2" s="1"/>
  <c r="R5997" i="2" s="1"/>
  <c r="N5998" i="2"/>
  <c r="O5998" i="2" s="1"/>
  <c r="R5998" i="2" s="1"/>
  <c r="N5999" i="2"/>
  <c r="O5999" i="2" s="1"/>
  <c r="R5999" i="2" s="1"/>
  <c r="N6000" i="2"/>
  <c r="O6000" i="2" s="1"/>
  <c r="R6000" i="2" s="1"/>
  <c r="N6001" i="2"/>
  <c r="O6001" i="2" s="1"/>
  <c r="R6001" i="2" s="1"/>
  <c r="N6002" i="2"/>
  <c r="O6002" i="2" s="1"/>
  <c r="R6002" i="2" s="1"/>
  <c r="N6003" i="2"/>
  <c r="O6003" i="2" s="1"/>
  <c r="R6003" i="2" s="1"/>
  <c r="N6004" i="2"/>
  <c r="O6004" i="2" s="1"/>
  <c r="R6004" i="2" s="1"/>
  <c r="N6005" i="2"/>
  <c r="O6005" i="2" s="1"/>
  <c r="R6005" i="2" s="1"/>
  <c r="N6006" i="2"/>
  <c r="O6006" i="2" s="1"/>
  <c r="R6006" i="2" s="1"/>
  <c r="N6007" i="2"/>
  <c r="O6007" i="2" s="1"/>
  <c r="R6007" i="2" s="1"/>
  <c r="N6008" i="2"/>
  <c r="O6008" i="2" s="1"/>
  <c r="R6008" i="2" s="1"/>
  <c r="N6009" i="2"/>
  <c r="O6009" i="2" s="1"/>
  <c r="R6009" i="2" s="1"/>
  <c r="N6010" i="2"/>
  <c r="O6010" i="2" s="1"/>
  <c r="R6010" i="2" s="1"/>
  <c r="N6011" i="2"/>
  <c r="O6011" i="2" s="1"/>
  <c r="R6011" i="2" s="1"/>
  <c r="N6012" i="2"/>
  <c r="O6012" i="2" s="1"/>
  <c r="R6012" i="2" s="1"/>
  <c r="N6013" i="2"/>
  <c r="O6013" i="2" s="1"/>
  <c r="R6013" i="2" s="1"/>
  <c r="N6014" i="2"/>
  <c r="O6014" i="2" s="1"/>
  <c r="R6014" i="2" s="1"/>
  <c r="N6015" i="2"/>
  <c r="O6015" i="2" s="1"/>
  <c r="R6015" i="2" s="1"/>
  <c r="N6016" i="2"/>
  <c r="O6016" i="2" s="1"/>
  <c r="R6016" i="2" s="1"/>
  <c r="N6017" i="2"/>
  <c r="O6017" i="2" s="1"/>
  <c r="R6017" i="2" s="1"/>
  <c r="N6018" i="2"/>
  <c r="O6018" i="2" s="1"/>
  <c r="R6018" i="2" s="1"/>
  <c r="N6019" i="2"/>
  <c r="O6019" i="2" s="1"/>
  <c r="R6019" i="2" s="1"/>
  <c r="N6020" i="2"/>
  <c r="O6020" i="2" s="1"/>
  <c r="R6020" i="2" s="1"/>
  <c r="N6021" i="2"/>
  <c r="O6021" i="2" s="1"/>
  <c r="R6021" i="2" s="1"/>
  <c r="N6022" i="2"/>
  <c r="O6022" i="2" s="1"/>
  <c r="R6022" i="2" s="1"/>
  <c r="N6023" i="2"/>
  <c r="O6023" i="2" s="1"/>
  <c r="R6023" i="2" s="1"/>
  <c r="N6024" i="2"/>
  <c r="O6024" i="2" s="1"/>
  <c r="R6024" i="2" s="1"/>
  <c r="N6025" i="2"/>
  <c r="O6025" i="2" s="1"/>
  <c r="R6025" i="2" s="1"/>
  <c r="N6026" i="2"/>
  <c r="O6026" i="2" s="1"/>
  <c r="R6026" i="2" s="1"/>
  <c r="N6027" i="2"/>
  <c r="O6027" i="2" s="1"/>
  <c r="R6027" i="2" s="1"/>
  <c r="N6028" i="2"/>
  <c r="O6028" i="2" s="1"/>
  <c r="R6028" i="2" s="1"/>
  <c r="N6029" i="2"/>
  <c r="O6029" i="2" s="1"/>
  <c r="R6029" i="2" s="1"/>
  <c r="N6030" i="2"/>
  <c r="O6030" i="2" s="1"/>
  <c r="R6030" i="2" s="1"/>
  <c r="N6031" i="2"/>
  <c r="O6031" i="2" s="1"/>
  <c r="R6031" i="2" s="1"/>
  <c r="N6032" i="2"/>
  <c r="O6032" i="2" s="1"/>
  <c r="R6032" i="2" s="1"/>
  <c r="N6033" i="2"/>
  <c r="O6033" i="2" s="1"/>
  <c r="R6033" i="2" s="1"/>
  <c r="N6034" i="2"/>
  <c r="O6034" i="2" s="1"/>
  <c r="R6034" i="2" s="1"/>
  <c r="N6035" i="2"/>
  <c r="O6035" i="2" s="1"/>
  <c r="R6035" i="2" s="1"/>
  <c r="N6036" i="2"/>
  <c r="O6036" i="2" s="1"/>
  <c r="R6036" i="2" s="1"/>
  <c r="N6037" i="2"/>
  <c r="O6037" i="2" s="1"/>
  <c r="R6037" i="2" s="1"/>
  <c r="N6038" i="2"/>
  <c r="O6038" i="2" s="1"/>
  <c r="R6038" i="2" s="1"/>
  <c r="N6039" i="2"/>
  <c r="O6039" i="2" s="1"/>
  <c r="R6039" i="2" s="1"/>
  <c r="N6040" i="2"/>
  <c r="O6040" i="2" s="1"/>
  <c r="R6040" i="2" s="1"/>
  <c r="N6041" i="2"/>
  <c r="O6041" i="2" s="1"/>
  <c r="R6041" i="2" s="1"/>
  <c r="N6042" i="2"/>
  <c r="O6042" i="2" s="1"/>
  <c r="R6042" i="2" s="1"/>
  <c r="N6043" i="2"/>
  <c r="O6043" i="2" s="1"/>
  <c r="R6043" i="2" s="1"/>
  <c r="N6044" i="2"/>
  <c r="O6044" i="2" s="1"/>
  <c r="R6044" i="2" s="1"/>
  <c r="N6045" i="2"/>
  <c r="O6045" i="2" s="1"/>
  <c r="R6045" i="2" s="1"/>
  <c r="N6046" i="2"/>
  <c r="O6046" i="2" s="1"/>
  <c r="R6046" i="2" s="1"/>
  <c r="N6047" i="2"/>
  <c r="O6047" i="2" s="1"/>
  <c r="R6047" i="2" s="1"/>
  <c r="N6048" i="2"/>
  <c r="O6048" i="2" s="1"/>
  <c r="R6048" i="2" s="1"/>
  <c r="N6049" i="2"/>
  <c r="O6049" i="2" s="1"/>
  <c r="R6049" i="2" s="1"/>
  <c r="N6050" i="2"/>
  <c r="O6050" i="2" s="1"/>
  <c r="R6050" i="2" s="1"/>
  <c r="N6051" i="2"/>
  <c r="O6051" i="2" s="1"/>
  <c r="R6051" i="2" s="1"/>
  <c r="N6052" i="2"/>
  <c r="O6052" i="2" s="1"/>
  <c r="R6052" i="2" s="1"/>
  <c r="N6053" i="2"/>
  <c r="O6053" i="2" s="1"/>
  <c r="R6053" i="2" s="1"/>
  <c r="N6054" i="2"/>
  <c r="O6054" i="2" s="1"/>
  <c r="R6054" i="2" s="1"/>
  <c r="N6055" i="2"/>
  <c r="O6055" i="2" s="1"/>
  <c r="R6055" i="2" s="1"/>
  <c r="N6056" i="2"/>
  <c r="O6056" i="2" s="1"/>
  <c r="R6056" i="2" s="1"/>
  <c r="N6057" i="2"/>
  <c r="O6057" i="2" s="1"/>
  <c r="R6057" i="2" s="1"/>
  <c r="N6058" i="2"/>
  <c r="O6058" i="2" s="1"/>
  <c r="R6058" i="2" s="1"/>
  <c r="N6059" i="2"/>
  <c r="O6059" i="2" s="1"/>
  <c r="R6059" i="2" s="1"/>
  <c r="N6060" i="2"/>
  <c r="O6060" i="2" s="1"/>
  <c r="R6060" i="2" s="1"/>
  <c r="N6061" i="2"/>
  <c r="O6061" i="2" s="1"/>
  <c r="R6061" i="2" s="1"/>
  <c r="N6062" i="2"/>
  <c r="O6062" i="2" s="1"/>
  <c r="R6062" i="2" s="1"/>
  <c r="N6063" i="2"/>
  <c r="O6063" i="2" s="1"/>
  <c r="R6063" i="2" s="1"/>
  <c r="N6064" i="2"/>
  <c r="O6064" i="2" s="1"/>
  <c r="R6064" i="2" s="1"/>
  <c r="N6065" i="2"/>
  <c r="O6065" i="2" s="1"/>
  <c r="R6065" i="2" s="1"/>
  <c r="N6066" i="2"/>
  <c r="O6066" i="2" s="1"/>
  <c r="R6066" i="2" s="1"/>
  <c r="N6067" i="2"/>
  <c r="O6067" i="2" s="1"/>
  <c r="R6067" i="2" s="1"/>
  <c r="N6068" i="2"/>
  <c r="O6068" i="2" s="1"/>
  <c r="R6068" i="2" s="1"/>
  <c r="N6069" i="2"/>
  <c r="O6069" i="2" s="1"/>
  <c r="R6069" i="2" s="1"/>
  <c r="N6070" i="2"/>
  <c r="O6070" i="2" s="1"/>
  <c r="R6070" i="2" s="1"/>
  <c r="N6071" i="2"/>
  <c r="O6071" i="2" s="1"/>
  <c r="R6071" i="2" s="1"/>
  <c r="N6072" i="2"/>
  <c r="O6072" i="2" s="1"/>
  <c r="R6072" i="2" s="1"/>
  <c r="N6073" i="2"/>
  <c r="O6073" i="2" s="1"/>
  <c r="R6073" i="2" s="1"/>
  <c r="N6074" i="2"/>
  <c r="O6074" i="2" s="1"/>
  <c r="R6074" i="2" s="1"/>
  <c r="N6075" i="2"/>
  <c r="O6075" i="2" s="1"/>
  <c r="R6075" i="2" s="1"/>
  <c r="N6076" i="2"/>
  <c r="O6076" i="2" s="1"/>
  <c r="R6076" i="2" s="1"/>
  <c r="N6077" i="2"/>
  <c r="O6077" i="2" s="1"/>
  <c r="R6077" i="2" s="1"/>
  <c r="N6078" i="2"/>
  <c r="O6078" i="2" s="1"/>
  <c r="R6078" i="2" s="1"/>
  <c r="N6079" i="2"/>
  <c r="O6079" i="2" s="1"/>
  <c r="R6079" i="2" s="1"/>
  <c r="N6080" i="2"/>
  <c r="O6080" i="2" s="1"/>
  <c r="R6080" i="2" s="1"/>
  <c r="N6081" i="2"/>
  <c r="O6081" i="2" s="1"/>
  <c r="R6081" i="2" s="1"/>
  <c r="N6082" i="2"/>
  <c r="O6082" i="2" s="1"/>
  <c r="R6082" i="2" s="1"/>
  <c r="N6083" i="2"/>
  <c r="O6083" i="2" s="1"/>
  <c r="R6083" i="2" s="1"/>
  <c r="N6084" i="2"/>
  <c r="O6084" i="2" s="1"/>
  <c r="R6084" i="2" s="1"/>
  <c r="N6085" i="2"/>
  <c r="O6085" i="2" s="1"/>
  <c r="R6085" i="2" s="1"/>
  <c r="N6086" i="2"/>
  <c r="O6086" i="2" s="1"/>
  <c r="R6086" i="2" s="1"/>
  <c r="N6087" i="2"/>
  <c r="O6087" i="2" s="1"/>
  <c r="R6087" i="2" s="1"/>
  <c r="N6088" i="2"/>
  <c r="O6088" i="2" s="1"/>
  <c r="R6088" i="2" s="1"/>
  <c r="N6089" i="2"/>
  <c r="O6089" i="2" s="1"/>
  <c r="R6089" i="2" s="1"/>
  <c r="N6090" i="2"/>
  <c r="O6090" i="2" s="1"/>
  <c r="R6090" i="2" s="1"/>
  <c r="N6091" i="2"/>
  <c r="O6091" i="2" s="1"/>
  <c r="R6091" i="2" s="1"/>
  <c r="N6092" i="2"/>
  <c r="O6092" i="2" s="1"/>
  <c r="R6092" i="2" s="1"/>
  <c r="N6093" i="2"/>
  <c r="O6093" i="2" s="1"/>
  <c r="R6093" i="2" s="1"/>
  <c r="N6094" i="2"/>
  <c r="O6094" i="2" s="1"/>
  <c r="R6094" i="2" s="1"/>
  <c r="N6095" i="2"/>
  <c r="O6095" i="2" s="1"/>
  <c r="R6095" i="2" s="1"/>
  <c r="N6096" i="2"/>
  <c r="O6096" i="2" s="1"/>
  <c r="R6096" i="2" s="1"/>
  <c r="N6097" i="2"/>
  <c r="O6097" i="2" s="1"/>
  <c r="R6097" i="2" s="1"/>
  <c r="N6098" i="2"/>
  <c r="O6098" i="2" s="1"/>
  <c r="R6098" i="2" s="1"/>
  <c r="N6099" i="2"/>
  <c r="O6099" i="2" s="1"/>
  <c r="R6099" i="2" s="1"/>
  <c r="N6100" i="2"/>
  <c r="O6100" i="2" s="1"/>
  <c r="R6100" i="2" s="1"/>
  <c r="N6101" i="2"/>
  <c r="O6101" i="2" s="1"/>
  <c r="R6101" i="2" s="1"/>
  <c r="N6102" i="2"/>
  <c r="O6102" i="2" s="1"/>
  <c r="R6102" i="2" s="1"/>
  <c r="N6103" i="2"/>
  <c r="O6103" i="2" s="1"/>
  <c r="R6103" i="2" s="1"/>
  <c r="N6104" i="2"/>
  <c r="O6104" i="2" s="1"/>
  <c r="R6104" i="2" s="1"/>
  <c r="N6105" i="2"/>
  <c r="O6105" i="2" s="1"/>
  <c r="R6105" i="2" s="1"/>
  <c r="N6106" i="2"/>
  <c r="O6106" i="2" s="1"/>
  <c r="R6106" i="2" s="1"/>
  <c r="N6107" i="2"/>
  <c r="O6107" i="2" s="1"/>
  <c r="R6107" i="2" s="1"/>
  <c r="N6108" i="2"/>
  <c r="O6108" i="2" s="1"/>
  <c r="R6108" i="2" s="1"/>
  <c r="N6109" i="2"/>
  <c r="O6109" i="2" s="1"/>
  <c r="R6109" i="2" s="1"/>
  <c r="N6110" i="2"/>
  <c r="O6110" i="2" s="1"/>
  <c r="R6110" i="2" s="1"/>
  <c r="N6111" i="2"/>
  <c r="O6111" i="2" s="1"/>
  <c r="R6111" i="2" s="1"/>
  <c r="N6112" i="2"/>
  <c r="O6112" i="2" s="1"/>
  <c r="R6112" i="2" s="1"/>
  <c r="N6113" i="2"/>
  <c r="O6113" i="2" s="1"/>
  <c r="R6113" i="2" s="1"/>
  <c r="N6114" i="2"/>
  <c r="O6114" i="2" s="1"/>
  <c r="R6114" i="2" s="1"/>
  <c r="N6115" i="2"/>
  <c r="O6115" i="2" s="1"/>
  <c r="R6115" i="2" s="1"/>
  <c r="N6116" i="2"/>
  <c r="O6116" i="2" s="1"/>
  <c r="R6116" i="2" s="1"/>
  <c r="N6117" i="2"/>
  <c r="O6117" i="2" s="1"/>
  <c r="R6117" i="2" s="1"/>
  <c r="N6118" i="2"/>
  <c r="O6118" i="2" s="1"/>
  <c r="R6118" i="2" s="1"/>
  <c r="N6119" i="2"/>
  <c r="O6119" i="2" s="1"/>
  <c r="R6119" i="2" s="1"/>
  <c r="N6120" i="2"/>
  <c r="O6120" i="2" s="1"/>
  <c r="R6120" i="2" s="1"/>
  <c r="N6121" i="2"/>
  <c r="O6121" i="2" s="1"/>
  <c r="R6121" i="2" s="1"/>
  <c r="N6122" i="2"/>
  <c r="O6122" i="2" s="1"/>
  <c r="R6122" i="2" s="1"/>
  <c r="N6123" i="2"/>
  <c r="O6123" i="2" s="1"/>
  <c r="R6123" i="2" s="1"/>
  <c r="N6124" i="2"/>
  <c r="O6124" i="2" s="1"/>
  <c r="R6124" i="2" s="1"/>
  <c r="N6125" i="2"/>
  <c r="O6125" i="2" s="1"/>
  <c r="R6125" i="2" s="1"/>
  <c r="N6126" i="2"/>
  <c r="O6126" i="2" s="1"/>
  <c r="R6126" i="2" s="1"/>
  <c r="N6127" i="2"/>
  <c r="O6127" i="2" s="1"/>
  <c r="R6127" i="2" s="1"/>
  <c r="N6128" i="2"/>
  <c r="O6128" i="2" s="1"/>
  <c r="R6128" i="2" s="1"/>
  <c r="N6129" i="2"/>
  <c r="O6129" i="2" s="1"/>
  <c r="R6129" i="2" s="1"/>
  <c r="N6130" i="2"/>
  <c r="O6130" i="2" s="1"/>
  <c r="R6130" i="2" s="1"/>
  <c r="N6131" i="2"/>
  <c r="O6131" i="2" s="1"/>
  <c r="R6131" i="2" s="1"/>
  <c r="N6132" i="2"/>
  <c r="O6132" i="2" s="1"/>
  <c r="R6132" i="2" s="1"/>
  <c r="N6133" i="2"/>
  <c r="O6133" i="2" s="1"/>
  <c r="R6133" i="2" s="1"/>
  <c r="N6134" i="2"/>
  <c r="O6134" i="2" s="1"/>
  <c r="R6134" i="2" s="1"/>
  <c r="N6135" i="2"/>
  <c r="O6135" i="2" s="1"/>
  <c r="R6135" i="2" s="1"/>
  <c r="N6136" i="2"/>
  <c r="O6136" i="2" s="1"/>
  <c r="R6136" i="2" s="1"/>
  <c r="N6137" i="2"/>
  <c r="O6137" i="2" s="1"/>
  <c r="R6137" i="2" s="1"/>
  <c r="N6138" i="2"/>
  <c r="O6138" i="2" s="1"/>
  <c r="R6138" i="2" s="1"/>
  <c r="N6139" i="2"/>
  <c r="O6139" i="2" s="1"/>
  <c r="R6139" i="2" s="1"/>
  <c r="N6140" i="2"/>
  <c r="O6140" i="2" s="1"/>
  <c r="R6140" i="2" s="1"/>
  <c r="N6141" i="2"/>
  <c r="O6141" i="2" s="1"/>
  <c r="R6141" i="2" s="1"/>
  <c r="N6142" i="2"/>
  <c r="O6142" i="2" s="1"/>
  <c r="R6142" i="2" s="1"/>
  <c r="N6143" i="2"/>
  <c r="O6143" i="2" s="1"/>
  <c r="R6143" i="2" s="1"/>
  <c r="N6144" i="2"/>
  <c r="O6144" i="2" s="1"/>
  <c r="R6144" i="2" s="1"/>
  <c r="N6145" i="2"/>
  <c r="O6145" i="2" s="1"/>
  <c r="R6145" i="2" s="1"/>
  <c r="N6146" i="2"/>
  <c r="O6146" i="2" s="1"/>
  <c r="R6146" i="2" s="1"/>
  <c r="N6147" i="2"/>
  <c r="O6147" i="2" s="1"/>
  <c r="R6147" i="2" s="1"/>
  <c r="N6148" i="2"/>
  <c r="O6148" i="2" s="1"/>
  <c r="R6148" i="2" s="1"/>
  <c r="N6149" i="2"/>
  <c r="O6149" i="2" s="1"/>
  <c r="R6149" i="2" s="1"/>
  <c r="N6150" i="2"/>
  <c r="O6150" i="2" s="1"/>
  <c r="R6150" i="2" s="1"/>
  <c r="N6151" i="2"/>
  <c r="O6151" i="2" s="1"/>
  <c r="R6151" i="2" s="1"/>
  <c r="N6152" i="2"/>
  <c r="O6152" i="2" s="1"/>
  <c r="R6152" i="2" s="1"/>
  <c r="N6153" i="2"/>
  <c r="O6153" i="2" s="1"/>
  <c r="R6153" i="2" s="1"/>
  <c r="N6154" i="2"/>
  <c r="O6154" i="2" s="1"/>
  <c r="R6154" i="2" s="1"/>
  <c r="N6155" i="2"/>
  <c r="O6155" i="2" s="1"/>
  <c r="R6155" i="2" s="1"/>
  <c r="N6156" i="2"/>
  <c r="O6156" i="2" s="1"/>
  <c r="R6156" i="2" s="1"/>
  <c r="N6157" i="2"/>
  <c r="O6157" i="2" s="1"/>
  <c r="R6157" i="2" s="1"/>
  <c r="N6158" i="2"/>
  <c r="O6158" i="2" s="1"/>
  <c r="R6158" i="2" s="1"/>
  <c r="N6159" i="2"/>
  <c r="O6159" i="2" s="1"/>
  <c r="R6159" i="2" s="1"/>
  <c r="N6160" i="2"/>
  <c r="O6160" i="2" s="1"/>
  <c r="R6160" i="2" s="1"/>
  <c r="N6161" i="2"/>
  <c r="O6161" i="2" s="1"/>
  <c r="R6161" i="2" s="1"/>
  <c r="N6162" i="2"/>
  <c r="O6162" i="2" s="1"/>
  <c r="R6162" i="2" s="1"/>
  <c r="N6163" i="2"/>
  <c r="O6163" i="2" s="1"/>
  <c r="R6163" i="2" s="1"/>
  <c r="N6164" i="2"/>
  <c r="O6164" i="2" s="1"/>
  <c r="R6164" i="2" s="1"/>
  <c r="N6165" i="2"/>
  <c r="O6165" i="2" s="1"/>
  <c r="R6165" i="2" s="1"/>
  <c r="N6166" i="2"/>
  <c r="O6166" i="2" s="1"/>
  <c r="R6166" i="2" s="1"/>
  <c r="N6167" i="2"/>
  <c r="O6167" i="2" s="1"/>
  <c r="R6167" i="2" s="1"/>
  <c r="N6168" i="2"/>
  <c r="O6168" i="2" s="1"/>
  <c r="R6168" i="2" s="1"/>
  <c r="N6169" i="2"/>
  <c r="O6169" i="2" s="1"/>
  <c r="R6169" i="2" s="1"/>
  <c r="N6170" i="2"/>
  <c r="O6170" i="2" s="1"/>
  <c r="R6170" i="2" s="1"/>
  <c r="N6171" i="2"/>
  <c r="O6171" i="2" s="1"/>
  <c r="R6171" i="2" s="1"/>
  <c r="N6172" i="2"/>
  <c r="O6172" i="2" s="1"/>
  <c r="R6172" i="2" s="1"/>
  <c r="N6173" i="2"/>
  <c r="O6173" i="2" s="1"/>
  <c r="R6173" i="2" s="1"/>
  <c r="N6174" i="2"/>
  <c r="O6174" i="2" s="1"/>
  <c r="R6174" i="2" s="1"/>
  <c r="N6175" i="2"/>
  <c r="O6175" i="2" s="1"/>
  <c r="R6175" i="2" s="1"/>
  <c r="N6176" i="2"/>
  <c r="O6176" i="2" s="1"/>
  <c r="R6176" i="2" s="1"/>
  <c r="N6177" i="2"/>
  <c r="O6177" i="2" s="1"/>
  <c r="R6177" i="2" s="1"/>
  <c r="N6178" i="2"/>
  <c r="O6178" i="2" s="1"/>
  <c r="R6178" i="2" s="1"/>
  <c r="N6179" i="2"/>
  <c r="O6179" i="2" s="1"/>
  <c r="R6179" i="2" s="1"/>
  <c r="N6180" i="2"/>
  <c r="O6180" i="2" s="1"/>
  <c r="R6180" i="2" s="1"/>
  <c r="N6181" i="2"/>
  <c r="O6181" i="2" s="1"/>
  <c r="R6181" i="2" s="1"/>
  <c r="N6182" i="2"/>
  <c r="O6182" i="2" s="1"/>
  <c r="R6182" i="2" s="1"/>
  <c r="N6183" i="2"/>
  <c r="O6183" i="2" s="1"/>
  <c r="R6183" i="2" s="1"/>
  <c r="N6184" i="2"/>
  <c r="O6184" i="2" s="1"/>
  <c r="R6184" i="2" s="1"/>
  <c r="N6185" i="2"/>
  <c r="O6185" i="2" s="1"/>
  <c r="R6185" i="2" s="1"/>
  <c r="N6186" i="2"/>
  <c r="O6186" i="2" s="1"/>
  <c r="R6186" i="2" s="1"/>
  <c r="N6187" i="2"/>
  <c r="O6187" i="2" s="1"/>
  <c r="R6187" i="2" s="1"/>
  <c r="N6188" i="2"/>
  <c r="O6188" i="2" s="1"/>
  <c r="R6188" i="2" s="1"/>
  <c r="N6189" i="2"/>
  <c r="O6189" i="2" s="1"/>
  <c r="R6189" i="2" s="1"/>
  <c r="N6190" i="2"/>
  <c r="O6190" i="2" s="1"/>
  <c r="R6190" i="2" s="1"/>
  <c r="N6191" i="2"/>
  <c r="O6191" i="2" s="1"/>
  <c r="R6191" i="2" s="1"/>
  <c r="N6192" i="2"/>
  <c r="O6192" i="2" s="1"/>
  <c r="R6192" i="2" s="1"/>
  <c r="N6193" i="2"/>
  <c r="O6193" i="2" s="1"/>
  <c r="R6193" i="2" s="1"/>
  <c r="N6194" i="2"/>
  <c r="O6194" i="2" s="1"/>
  <c r="R6194" i="2" s="1"/>
  <c r="N6195" i="2"/>
  <c r="O6195" i="2" s="1"/>
  <c r="R6195" i="2" s="1"/>
  <c r="N6196" i="2"/>
  <c r="O6196" i="2" s="1"/>
  <c r="R6196" i="2" s="1"/>
  <c r="N6197" i="2"/>
  <c r="O6197" i="2" s="1"/>
  <c r="R6197" i="2" s="1"/>
  <c r="N6198" i="2"/>
  <c r="O6198" i="2" s="1"/>
  <c r="R6198" i="2" s="1"/>
  <c r="N6199" i="2"/>
  <c r="O6199" i="2" s="1"/>
  <c r="R6199" i="2" s="1"/>
  <c r="N6200" i="2"/>
  <c r="O6200" i="2" s="1"/>
  <c r="R6200" i="2" s="1"/>
  <c r="N6201" i="2"/>
  <c r="O6201" i="2" s="1"/>
  <c r="R6201" i="2" s="1"/>
  <c r="N6202" i="2"/>
  <c r="O6202" i="2" s="1"/>
  <c r="R6202" i="2" s="1"/>
  <c r="N6203" i="2"/>
  <c r="O6203" i="2" s="1"/>
  <c r="R6203" i="2" s="1"/>
  <c r="N6204" i="2"/>
  <c r="O6204" i="2" s="1"/>
  <c r="R6204" i="2" s="1"/>
  <c r="N6205" i="2"/>
  <c r="O6205" i="2" s="1"/>
  <c r="R6205" i="2" s="1"/>
  <c r="N6206" i="2"/>
  <c r="O6206" i="2" s="1"/>
  <c r="R6206" i="2" s="1"/>
  <c r="N6207" i="2"/>
  <c r="O6207" i="2" s="1"/>
  <c r="R6207" i="2" s="1"/>
  <c r="N6208" i="2"/>
  <c r="O6208" i="2" s="1"/>
  <c r="R6208" i="2" s="1"/>
  <c r="N6209" i="2"/>
  <c r="O6209" i="2" s="1"/>
  <c r="R6209" i="2" s="1"/>
  <c r="N6210" i="2"/>
  <c r="O6210" i="2" s="1"/>
  <c r="R6210" i="2" s="1"/>
  <c r="N6211" i="2"/>
  <c r="O6211" i="2" s="1"/>
  <c r="R6211" i="2" s="1"/>
  <c r="N6212" i="2"/>
  <c r="O6212" i="2" s="1"/>
  <c r="R6212" i="2" s="1"/>
  <c r="N6213" i="2"/>
  <c r="O6213" i="2" s="1"/>
  <c r="R6213" i="2" s="1"/>
  <c r="N6214" i="2"/>
  <c r="O6214" i="2" s="1"/>
  <c r="R6214" i="2" s="1"/>
  <c r="N6215" i="2"/>
  <c r="O6215" i="2" s="1"/>
  <c r="R6215" i="2" s="1"/>
  <c r="N6216" i="2"/>
  <c r="O6216" i="2" s="1"/>
  <c r="R6216" i="2" s="1"/>
  <c r="N6217" i="2"/>
  <c r="O6217" i="2" s="1"/>
  <c r="R6217" i="2" s="1"/>
  <c r="N6218" i="2"/>
  <c r="O6218" i="2" s="1"/>
  <c r="R6218" i="2" s="1"/>
  <c r="N6219" i="2"/>
  <c r="O6219" i="2" s="1"/>
  <c r="R6219" i="2" s="1"/>
  <c r="N6220" i="2"/>
  <c r="O6220" i="2" s="1"/>
  <c r="R6220" i="2" s="1"/>
  <c r="N6221" i="2"/>
  <c r="O6221" i="2" s="1"/>
  <c r="R6221" i="2" s="1"/>
  <c r="N6222" i="2"/>
  <c r="O6222" i="2" s="1"/>
  <c r="R6222" i="2" s="1"/>
  <c r="N6223" i="2"/>
  <c r="O6223" i="2" s="1"/>
  <c r="R6223" i="2" s="1"/>
  <c r="N6224" i="2"/>
  <c r="O6224" i="2" s="1"/>
  <c r="R6224" i="2" s="1"/>
  <c r="N6225" i="2"/>
  <c r="O6225" i="2" s="1"/>
  <c r="R6225" i="2" s="1"/>
  <c r="N6226" i="2"/>
  <c r="O6226" i="2" s="1"/>
  <c r="R6226" i="2" s="1"/>
  <c r="N6227" i="2"/>
  <c r="O6227" i="2" s="1"/>
  <c r="R6227" i="2" s="1"/>
  <c r="N6228" i="2"/>
  <c r="O6228" i="2" s="1"/>
  <c r="R6228" i="2" s="1"/>
  <c r="N6229" i="2"/>
  <c r="O6229" i="2" s="1"/>
  <c r="R6229" i="2" s="1"/>
  <c r="N6230" i="2"/>
  <c r="O6230" i="2" s="1"/>
  <c r="R6230" i="2" s="1"/>
  <c r="N6231" i="2"/>
  <c r="O6231" i="2" s="1"/>
  <c r="R6231" i="2" s="1"/>
  <c r="N6232" i="2"/>
  <c r="O6232" i="2" s="1"/>
  <c r="R6232" i="2" s="1"/>
  <c r="N6233" i="2"/>
  <c r="O6233" i="2" s="1"/>
  <c r="R6233" i="2" s="1"/>
  <c r="N6234" i="2"/>
  <c r="O6234" i="2" s="1"/>
  <c r="R6234" i="2" s="1"/>
  <c r="N6235" i="2"/>
  <c r="O6235" i="2" s="1"/>
  <c r="R6235" i="2" s="1"/>
  <c r="N6236" i="2"/>
  <c r="O6236" i="2" s="1"/>
  <c r="R6236" i="2" s="1"/>
  <c r="N6237" i="2"/>
  <c r="O6237" i="2" s="1"/>
  <c r="R6237" i="2" s="1"/>
  <c r="N6238" i="2"/>
  <c r="O6238" i="2" s="1"/>
  <c r="R6238" i="2" s="1"/>
  <c r="N6239" i="2"/>
  <c r="O6239" i="2" s="1"/>
  <c r="R6239" i="2" s="1"/>
  <c r="N6240" i="2"/>
  <c r="O6240" i="2" s="1"/>
  <c r="R6240" i="2" s="1"/>
  <c r="N6241" i="2"/>
  <c r="O6241" i="2" s="1"/>
  <c r="R6241" i="2" s="1"/>
  <c r="N6242" i="2"/>
  <c r="O6242" i="2" s="1"/>
  <c r="R6242" i="2" s="1"/>
  <c r="N6243" i="2"/>
  <c r="O6243" i="2" s="1"/>
  <c r="R6243" i="2" s="1"/>
  <c r="N6244" i="2"/>
  <c r="O6244" i="2" s="1"/>
  <c r="R6244" i="2" s="1"/>
  <c r="N6245" i="2"/>
  <c r="O6245" i="2" s="1"/>
  <c r="R6245" i="2" s="1"/>
  <c r="N6246" i="2"/>
  <c r="O6246" i="2" s="1"/>
  <c r="R6246" i="2" s="1"/>
  <c r="N6247" i="2"/>
  <c r="O6247" i="2" s="1"/>
  <c r="R6247" i="2" s="1"/>
  <c r="N6248" i="2"/>
  <c r="O6248" i="2" s="1"/>
  <c r="R6248" i="2" s="1"/>
  <c r="N6249" i="2"/>
  <c r="O6249" i="2" s="1"/>
  <c r="R6249" i="2" s="1"/>
  <c r="N6250" i="2"/>
  <c r="O6250" i="2" s="1"/>
  <c r="R6250" i="2" s="1"/>
  <c r="N6251" i="2"/>
  <c r="O6251" i="2" s="1"/>
  <c r="R6251" i="2" s="1"/>
  <c r="N6252" i="2"/>
  <c r="O6252" i="2" s="1"/>
  <c r="R6252" i="2" s="1"/>
  <c r="N6253" i="2"/>
  <c r="O6253" i="2" s="1"/>
  <c r="R6253" i="2" s="1"/>
  <c r="N6254" i="2"/>
  <c r="O6254" i="2" s="1"/>
  <c r="R6254" i="2" s="1"/>
  <c r="N6255" i="2"/>
  <c r="O6255" i="2" s="1"/>
  <c r="R6255" i="2" s="1"/>
  <c r="N6256" i="2"/>
  <c r="O6256" i="2" s="1"/>
  <c r="R6256" i="2" s="1"/>
  <c r="N6257" i="2"/>
  <c r="O6257" i="2" s="1"/>
  <c r="R6257" i="2" s="1"/>
  <c r="N6258" i="2"/>
  <c r="O6258" i="2" s="1"/>
  <c r="R6258" i="2" s="1"/>
  <c r="N6259" i="2"/>
  <c r="O6259" i="2" s="1"/>
  <c r="R6259" i="2" s="1"/>
  <c r="N6260" i="2"/>
  <c r="O6260" i="2" s="1"/>
  <c r="R6260" i="2" s="1"/>
  <c r="N6261" i="2"/>
  <c r="O6261" i="2" s="1"/>
  <c r="R6261" i="2" s="1"/>
  <c r="N6262" i="2"/>
  <c r="O6262" i="2" s="1"/>
  <c r="R6262" i="2" s="1"/>
  <c r="N6263" i="2"/>
  <c r="O6263" i="2" s="1"/>
  <c r="R6263" i="2" s="1"/>
  <c r="N6264" i="2"/>
  <c r="O6264" i="2" s="1"/>
  <c r="R6264" i="2" s="1"/>
  <c r="N6265" i="2"/>
  <c r="O6265" i="2" s="1"/>
  <c r="R6265" i="2" s="1"/>
  <c r="N6266" i="2"/>
  <c r="O6266" i="2" s="1"/>
  <c r="R6266" i="2" s="1"/>
  <c r="N6267" i="2"/>
  <c r="O6267" i="2" s="1"/>
  <c r="R6267" i="2" s="1"/>
  <c r="N6268" i="2"/>
  <c r="O6268" i="2" s="1"/>
  <c r="R6268" i="2" s="1"/>
  <c r="N6269" i="2"/>
  <c r="O6269" i="2" s="1"/>
  <c r="R6269" i="2" s="1"/>
  <c r="N6270" i="2"/>
  <c r="O6270" i="2" s="1"/>
  <c r="R6270" i="2" s="1"/>
  <c r="N6271" i="2"/>
  <c r="O6271" i="2" s="1"/>
  <c r="R6271" i="2" s="1"/>
  <c r="N6272" i="2"/>
  <c r="O6272" i="2" s="1"/>
  <c r="R6272" i="2" s="1"/>
  <c r="N6273" i="2"/>
  <c r="O6273" i="2" s="1"/>
  <c r="R6273" i="2" s="1"/>
  <c r="N6274" i="2"/>
  <c r="O6274" i="2" s="1"/>
  <c r="R6274" i="2" s="1"/>
  <c r="N6275" i="2"/>
  <c r="O6275" i="2" s="1"/>
  <c r="R6275" i="2" s="1"/>
  <c r="N6276" i="2"/>
  <c r="O6276" i="2" s="1"/>
  <c r="R6276" i="2" s="1"/>
  <c r="N6277" i="2"/>
  <c r="O6277" i="2" s="1"/>
  <c r="R6277" i="2" s="1"/>
  <c r="N6278" i="2"/>
  <c r="O6278" i="2" s="1"/>
  <c r="R6278" i="2" s="1"/>
  <c r="N6279" i="2"/>
  <c r="O6279" i="2" s="1"/>
  <c r="R6279" i="2" s="1"/>
  <c r="N6280" i="2"/>
  <c r="O6280" i="2" s="1"/>
  <c r="R6280" i="2" s="1"/>
  <c r="N6281" i="2"/>
  <c r="O6281" i="2" s="1"/>
  <c r="R6281" i="2" s="1"/>
  <c r="N6282" i="2"/>
  <c r="O6282" i="2" s="1"/>
  <c r="R6282" i="2" s="1"/>
  <c r="N6283" i="2"/>
  <c r="O6283" i="2" s="1"/>
  <c r="R6283" i="2" s="1"/>
  <c r="N6284" i="2"/>
  <c r="O6284" i="2" s="1"/>
  <c r="R6284" i="2" s="1"/>
  <c r="N6285" i="2"/>
  <c r="O6285" i="2" s="1"/>
  <c r="R6285" i="2" s="1"/>
  <c r="N6286" i="2"/>
  <c r="O6286" i="2" s="1"/>
  <c r="R6286" i="2" s="1"/>
  <c r="N6287" i="2"/>
  <c r="O6287" i="2" s="1"/>
  <c r="R6287" i="2" s="1"/>
  <c r="N6288" i="2"/>
  <c r="O6288" i="2" s="1"/>
  <c r="R6288" i="2" s="1"/>
  <c r="N6289" i="2"/>
  <c r="O6289" i="2" s="1"/>
  <c r="R6289" i="2" s="1"/>
  <c r="N6290" i="2"/>
  <c r="O6290" i="2" s="1"/>
  <c r="R6290" i="2" s="1"/>
  <c r="N6291" i="2"/>
  <c r="O6291" i="2" s="1"/>
  <c r="R6291" i="2" s="1"/>
  <c r="N6292" i="2"/>
  <c r="O6292" i="2" s="1"/>
  <c r="R6292" i="2" s="1"/>
  <c r="N6293" i="2"/>
  <c r="O6293" i="2" s="1"/>
  <c r="R6293" i="2" s="1"/>
  <c r="N6294" i="2"/>
  <c r="O6294" i="2" s="1"/>
  <c r="R6294" i="2" s="1"/>
  <c r="N6295" i="2"/>
  <c r="O6295" i="2" s="1"/>
  <c r="R6295" i="2" s="1"/>
  <c r="N6296" i="2"/>
  <c r="O6296" i="2" s="1"/>
  <c r="R6296" i="2" s="1"/>
  <c r="N6297" i="2"/>
  <c r="O6297" i="2" s="1"/>
  <c r="R6297" i="2" s="1"/>
  <c r="N6298" i="2"/>
  <c r="O6298" i="2" s="1"/>
  <c r="R6298" i="2" s="1"/>
  <c r="N6299" i="2"/>
  <c r="O6299" i="2" s="1"/>
  <c r="R6299" i="2" s="1"/>
  <c r="N6300" i="2"/>
  <c r="O6300" i="2" s="1"/>
  <c r="R6300" i="2" s="1"/>
  <c r="N6301" i="2"/>
  <c r="O6301" i="2" s="1"/>
  <c r="R6301" i="2" s="1"/>
  <c r="N6302" i="2"/>
  <c r="O6302" i="2" s="1"/>
  <c r="R6302" i="2" s="1"/>
  <c r="N6303" i="2"/>
  <c r="O6303" i="2" s="1"/>
  <c r="R6303" i="2" s="1"/>
  <c r="N6304" i="2"/>
  <c r="O6304" i="2" s="1"/>
  <c r="R6304" i="2" s="1"/>
  <c r="N6305" i="2"/>
  <c r="O6305" i="2" s="1"/>
  <c r="R6305" i="2" s="1"/>
  <c r="N6306" i="2"/>
  <c r="O6306" i="2" s="1"/>
  <c r="R6306" i="2" s="1"/>
  <c r="N6307" i="2"/>
  <c r="O6307" i="2" s="1"/>
  <c r="R6307" i="2" s="1"/>
  <c r="N6308" i="2"/>
  <c r="O6308" i="2" s="1"/>
  <c r="R6308" i="2" s="1"/>
  <c r="N6309" i="2"/>
  <c r="O6309" i="2" s="1"/>
  <c r="R6309" i="2" s="1"/>
  <c r="N6310" i="2"/>
  <c r="O6310" i="2" s="1"/>
  <c r="R6310" i="2" s="1"/>
  <c r="N6311" i="2"/>
  <c r="O6311" i="2" s="1"/>
  <c r="R6311" i="2" s="1"/>
  <c r="N6312" i="2"/>
  <c r="O6312" i="2" s="1"/>
  <c r="R6312" i="2" s="1"/>
  <c r="N6313" i="2"/>
  <c r="O6313" i="2" s="1"/>
  <c r="R6313" i="2" s="1"/>
  <c r="N6314" i="2"/>
  <c r="O6314" i="2" s="1"/>
  <c r="R6314" i="2" s="1"/>
  <c r="N6315" i="2"/>
  <c r="O6315" i="2" s="1"/>
  <c r="R6315" i="2" s="1"/>
  <c r="N6316" i="2"/>
  <c r="O6316" i="2" s="1"/>
  <c r="R6316" i="2" s="1"/>
  <c r="N6317" i="2"/>
  <c r="O6317" i="2" s="1"/>
  <c r="R6317" i="2" s="1"/>
  <c r="N6318" i="2"/>
  <c r="O6318" i="2" s="1"/>
  <c r="R6318" i="2" s="1"/>
  <c r="N6319" i="2"/>
  <c r="O6319" i="2" s="1"/>
  <c r="R6319" i="2" s="1"/>
  <c r="N6320" i="2"/>
  <c r="O6320" i="2" s="1"/>
  <c r="R6320" i="2" s="1"/>
  <c r="N6321" i="2"/>
  <c r="O6321" i="2" s="1"/>
  <c r="R6321" i="2" s="1"/>
  <c r="N6322" i="2"/>
  <c r="O6322" i="2" s="1"/>
  <c r="R6322" i="2" s="1"/>
  <c r="N6323" i="2"/>
  <c r="O6323" i="2" s="1"/>
  <c r="R6323" i="2" s="1"/>
  <c r="N6324" i="2"/>
  <c r="O6324" i="2" s="1"/>
  <c r="R6324" i="2" s="1"/>
  <c r="N6325" i="2"/>
  <c r="O6325" i="2" s="1"/>
  <c r="R6325" i="2" s="1"/>
  <c r="N6326" i="2"/>
  <c r="O6326" i="2" s="1"/>
  <c r="R6326" i="2" s="1"/>
  <c r="N6327" i="2"/>
  <c r="O6327" i="2" s="1"/>
  <c r="R6327" i="2" s="1"/>
  <c r="N6328" i="2"/>
  <c r="O6328" i="2" s="1"/>
  <c r="R6328" i="2" s="1"/>
  <c r="N6329" i="2"/>
  <c r="O6329" i="2" s="1"/>
  <c r="R6329" i="2" s="1"/>
  <c r="N6330" i="2"/>
  <c r="O6330" i="2" s="1"/>
  <c r="R6330" i="2" s="1"/>
  <c r="N6331" i="2"/>
  <c r="O6331" i="2" s="1"/>
  <c r="R6331" i="2" s="1"/>
  <c r="N6332" i="2"/>
  <c r="O6332" i="2" s="1"/>
  <c r="R6332" i="2" s="1"/>
  <c r="N6333" i="2"/>
  <c r="O6333" i="2" s="1"/>
  <c r="R6333" i="2" s="1"/>
  <c r="N6334" i="2"/>
  <c r="O6334" i="2" s="1"/>
  <c r="R6334" i="2" s="1"/>
  <c r="N6335" i="2"/>
  <c r="O6335" i="2" s="1"/>
  <c r="R6335" i="2" s="1"/>
  <c r="N6336" i="2"/>
  <c r="O6336" i="2" s="1"/>
  <c r="R6336" i="2" s="1"/>
  <c r="N6337" i="2"/>
  <c r="O6337" i="2" s="1"/>
  <c r="R6337" i="2" s="1"/>
  <c r="N6338" i="2"/>
  <c r="O6338" i="2" s="1"/>
  <c r="R6338" i="2" s="1"/>
  <c r="N6339" i="2"/>
  <c r="O6339" i="2" s="1"/>
  <c r="R6339" i="2" s="1"/>
  <c r="N6340" i="2"/>
  <c r="O6340" i="2" s="1"/>
  <c r="R6340" i="2" s="1"/>
  <c r="N6341" i="2"/>
  <c r="O6341" i="2" s="1"/>
  <c r="R6341" i="2" s="1"/>
  <c r="N6342" i="2"/>
  <c r="O6342" i="2" s="1"/>
  <c r="R6342" i="2" s="1"/>
  <c r="N6343" i="2"/>
  <c r="O6343" i="2" s="1"/>
  <c r="R6343" i="2" s="1"/>
  <c r="N6344" i="2"/>
  <c r="O6344" i="2" s="1"/>
  <c r="R6344" i="2" s="1"/>
  <c r="N6345" i="2"/>
  <c r="O6345" i="2" s="1"/>
  <c r="R6345" i="2" s="1"/>
  <c r="N6346" i="2"/>
  <c r="O6346" i="2" s="1"/>
  <c r="R6346" i="2" s="1"/>
  <c r="N6347" i="2"/>
  <c r="O6347" i="2" s="1"/>
  <c r="R6347" i="2" s="1"/>
  <c r="N6348" i="2"/>
  <c r="O6348" i="2" s="1"/>
  <c r="R6348" i="2" s="1"/>
  <c r="N6349" i="2"/>
  <c r="O6349" i="2" s="1"/>
  <c r="R6349" i="2" s="1"/>
  <c r="N6350" i="2"/>
  <c r="O6350" i="2" s="1"/>
  <c r="R6350" i="2" s="1"/>
  <c r="N6351" i="2"/>
  <c r="O6351" i="2" s="1"/>
  <c r="R6351" i="2" s="1"/>
  <c r="N6352" i="2"/>
  <c r="O6352" i="2" s="1"/>
  <c r="R6352" i="2" s="1"/>
  <c r="N6353" i="2"/>
  <c r="O6353" i="2" s="1"/>
  <c r="R6353" i="2" s="1"/>
  <c r="N6354" i="2"/>
  <c r="O6354" i="2" s="1"/>
  <c r="R6354" i="2" s="1"/>
  <c r="N6355" i="2"/>
  <c r="O6355" i="2" s="1"/>
  <c r="R6355" i="2" s="1"/>
  <c r="N6356" i="2"/>
  <c r="O6356" i="2" s="1"/>
  <c r="R6356" i="2" s="1"/>
  <c r="N6357" i="2"/>
  <c r="O6357" i="2" s="1"/>
  <c r="R6357" i="2" s="1"/>
  <c r="N6358" i="2"/>
  <c r="O6358" i="2" s="1"/>
  <c r="R6358" i="2" s="1"/>
  <c r="N6359" i="2"/>
  <c r="O6359" i="2" s="1"/>
  <c r="R6359" i="2" s="1"/>
  <c r="N6360" i="2"/>
  <c r="O6360" i="2" s="1"/>
  <c r="R6360" i="2" s="1"/>
  <c r="N6361" i="2"/>
  <c r="O6361" i="2" s="1"/>
  <c r="R6361" i="2" s="1"/>
  <c r="N6362" i="2"/>
  <c r="O6362" i="2" s="1"/>
  <c r="R6362" i="2" s="1"/>
  <c r="N6363" i="2"/>
  <c r="O6363" i="2" s="1"/>
  <c r="R6363" i="2" s="1"/>
  <c r="N6364" i="2"/>
  <c r="O6364" i="2" s="1"/>
  <c r="R6364" i="2" s="1"/>
  <c r="N6365" i="2"/>
  <c r="O6365" i="2" s="1"/>
  <c r="R6365" i="2" s="1"/>
  <c r="N6366" i="2"/>
  <c r="O6366" i="2" s="1"/>
  <c r="R6366" i="2" s="1"/>
  <c r="N6367" i="2"/>
  <c r="O6367" i="2" s="1"/>
  <c r="R6367" i="2" s="1"/>
  <c r="N6368" i="2"/>
  <c r="O6368" i="2" s="1"/>
  <c r="R6368" i="2" s="1"/>
  <c r="N6369" i="2"/>
  <c r="O6369" i="2" s="1"/>
  <c r="R6369" i="2" s="1"/>
  <c r="N6370" i="2"/>
  <c r="O6370" i="2" s="1"/>
  <c r="R6370" i="2" s="1"/>
  <c r="N6371" i="2"/>
  <c r="O6371" i="2" s="1"/>
  <c r="R6371" i="2" s="1"/>
  <c r="N6372" i="2"/>
  <c r="O6372" i="2" s="1"/>
  <c r="R6372" i="2" s="1"/>
  <c r="N6373" i="2"/>
  <c r="O6373" i="2" s="1"/>
  <c r="R6373" i="2" s="1"/>
  <c r="N6374" i="2"/>
  <c r="O6374" i="2" s="1"/>
  <c r="R6374" i="2" s="1"/>
  <c r="N6375" i="2"/>
  <c r="O6375" i="2" s="1"/>
  <c r="R6375" i="2" s="1"/>
  <c r="N6376" i="2"/>
  <c r="O6376" i="2" s="1"/>
  <c r="R6376" i="2" s="1"/>
  <c r="N6377" i="2"/>
  <c r="O6377" i="2" s="1"/>
  <c r="R6377" i="2" s="1"/>
  <c r="N6378" i="2"/>
  <c r="O6378" i="2" s="1"/>
  <c r="R6378" i="2" s="1"/>
  <c r="N6379" i="2"/>
  <c r="O6379" i="2" s="1"/>
  <c r="R6379" i="2" s="1"/>
  <c r="N6380" i="2"/>
  <c r="O6380" i="2" s="1"/>
  <c r="R6380" i="2" s="1"/>
  <c r="N6381" i="2"/>
  <c r="O6381" i="2" s="1"/>
  <c r="R6381" i="2" s="1"/>
  <c r="N6382" i="2"/>
  <c r="O6382" i="2" s="1"/>
  <c r="R6382" i="2" s="1"/>
  <c r="N6383" i="2"/>
  <c r="O6383" i="2" s="1"/>
  <c r="R6383" i="2" s="1"/>
  <c r="N6384" i="2"/>
  <c r="O6384" i="2" s="1"/>
  <c r="R6384" i="2" s="1"/>
  <c r="N6385" i="2"/>
  <c r="O6385" i="2" s="1"/>
  <c r="R6385" i="2" s="1"/>
  <c r="N6386" i="2"/>
  <c r="O6386" i="2" s="1"/>
  <c r="R6386" i="2" s="1"/>
  <c r="N6387" i="2"/>
  <c r="O6387" i="2" s="1"/>
  <c r="R6387" i="2" s="1"/>
  <c r="N6388" i="2"/>
  <c r="O6388" i="2" s="1"/>
  <c r="R6388" i="2" s="1"/>
  <c r="N6389" i="2"/>
  <c r="O6389" i="2" s="1"/>
  <c r="R6389" i="2" s="1"/>
  <c r="N6390" i="2"/>
  <c r="O6390" i="2" s="1"/>
  <c r="R6390" i="2" s="1"/>
  <c r="N6391" i="2"/>
  <c r="O6391" i="2" s="1"/>
  <c r="R6391" i="2" s="1"/>
  <c r="N6392" i="2"/>
  <c r="O6392" i="2" s="1"/>
  <c r="R6392" i="2" s="1"/>
  <c r="N6393" i="2"/>
  <c r="O6393" i="2" s="1"/>
  <c r="R6393" i="2" s="1"/>
  <c r="N6394" i="2"/>
  <c r="O6394" i="2" s="1"/>
  <c r="R6394" i="2" s="1"/>
  <c r="N6395" i="2"/>
  <c r="O6395" i="2" s="1"/>
  <c r="R6395" i="2" s="1"/>
  <c r="N6396" i="2"/>
  <c r="O6396" i="2" s="1"/>
  <c r="R6396" i="2" s="1"/>
  <c r="N6397" i="2"/>
  <c r="O6397" i="2" s="1"/>
  <c r="R6397" i="2" s="1"/>
  <c r="N6398" i="2"/>
  <c r="O6398" i="2" s="1"/>
  <c r="R6398" i="2" s="1"/>
  <c r="N6399" i="2"/>
  <c r="O6399" i="2" s="1"/>
  <c r="R6399" i="2" s="1"/>
  <c r="N6400" i="2"/>
  <c r="O6400" i="2" s="1"/>
  <c r="R6400" i="2" s="1"/>
  <c r="N6401" i="2"/>
  <c r="O6401" i="2" s="1"/>
  <c r="R6401" i="2" s="1"/>
  <c r="N6402" i="2"/>
  <c r="O6402" i="2" s="1"/>
  <c r="R6402" i="2" s="1"/>
  <c r="N6403" i="2"/>
  <c r="O6403" i="2" s="1"/>
  <c r="R6403" i="2" s="1"/>
  <c r="N6404" i="2"/>
  <c r="O6404" i="2" s="1"/>
  <c r="R6404" i="2" s="1"/>
  <c r="N6405" i="2"/>
  <c r="O6405" i="2" s="1"/>
  <c r="R6405" i="2" s="1"/>
  <c r="N6406" i="2"/>
  <c r="O6406" i="2" s="1"/>
  <c r="R6406" i="2" s="1"/>
  <c r="N6407" i="2"/>
  <c r="O6407" i="2" s="1"/>
  <c r="R6407" i="2" s="1"/>
  <c r="N6408" i="2"/>
  <c r="O6408" i="2" s="1"/>
  <c r="R6408" i="2" s="1"/>
  <c r="N6409" i="2"/>
  <c r="O6409" i="2" s="1"/>
  <c r="R6409" i="2" s="1"/>
  <c r="N6410" i="2"/>
  <c r="O6410" i="2" s="1"/>
  <c r="R6410" i="2" s="1"/>
  <c r="N6411" i="2"/>
  <c r="O6411" i="2" s="1"/>
  <c r="R6411" i="2" s="1"/>
  <c r="N6412" i="2"/>
  <c r="O6412" i="2" s="1"/>
  <c r="R6412" i="2" s="1"/>
  <c r="N6413" i="2"/>
  <c r="O6413" i="2" s="1"/>
  <c r="R6413" i="2" s="1"/>
  <c r="N6414" i="2"/>
  <c r="O6414" i="2" s="1"/>
  <c r="R6414" i="2" s="1"/>
  <c r="N6415" i="2"/>
  <c r="O6415" i="2" s="1"/>
  <c r="R6415" i="2" s="1"/>
  <c r="N6416" i="2"/>
  <c r="O6416" i="2" s="1"/>
  <c r="R6416" i="2" s="1"/>
  <c r="N6417" i="2"/>
  <c r="O6417" i="2" s="1"/>
  <c r="R6417" i="2" s="1"/>
  <c r="N6418" i="2"/>
  <c r="O6418" i="2" s="1"/>
  <c r="R6418" i="2" s="1"/>
  <c r="N6419" i="2"/>
  <c r="O6419" i="2" s="1"/>
  <c r="R6419" i="2" s="1"/>
  <c r="N6420" i="2"/>
  <c r="O6420" i="2" s="1"/>
  <c r="R6420" i="2" s="1"/>
  <c r="N6421" i="2"/>
  <c r="O6421" i="2" s="1"/>
  <c r="R6421" i="2" s="1"/>
  <c r="N6422" i="2"/>
  <c r="O6422" i="2" s="1"/>
  <c r="R6422" i="2" s="1"/>
  <c r="N6423" i="2"/>
  <c r="O6423" i="2" s="1"/>
  <c r="R6423" i="2" s="1"/>
  <c r="N6424" i="2"/>
  <c r="O6424" i="2" s="1"/>
  <c r="R6424" i="2" s="1"/>
  <c r="N6425" i="2"/>
  <c r="O6425" i="2" s="1"/>
  <c r="R6425" i="2" s="1"/>
  <c r="N6426" i="2"/>
  <c r="O6426" i="2" s="1"/>
  <c r="R6426" i="2" s="1"/>
  <c r="N6427" i="2"/>
  <c r="O6427" i="2" s="1"/>
  <c r="R6427" i="2" s="1"/>
  <c r="N6428" i="2"/>
  <c r="O6428" i="2" s="1"/>
  <c r="R6428" i="2" s="1"/>
  <c r="N6429" i="2"/>
  <c r="O6429" i="2" s="1"/>
  <c r="R6429" i="2" s="1"/>
  <c r="N6430" i="2"/>
  <c r="O6430" i="2" s="1"/>
  <c r="R6430" i="2" s="1"/>
  <c r="N6431" i="2"/>
  <c r="O6431" i="2" s="1"/>
  <c r="R6431" i="2" s="1"/>
  <c r="N6432" i="2"/>
  <c r="O6432" i="2" s="1"/>
  <c r="R6432" i="2" s="1"/>
  <c r="N6433" i="2"/>
  <c r="O6433" i="2" s="1"/>
  <c r="R6433" i="2" s="1"/>
  <c r="N6434" i="2"/>
  <c r="O6434" i="2" s="1"/>
  <c r="R6434" i="2" s="1"/>
  <c r="N6435" i="2"/>
  <c r="O6435" i="2" s="1"/>
  <c r="R6435" i="2" s="1"/>
  <c r="N6436" i="2"/>
  <c r="O6436" i="2" s="1"/>
  <c r="R6436" i="2" s="1"/>
  <c r="N6437" i="2"/>
  <c r="O6437" i="2" s="1"/>
  <c r="R6437" i="2" s="1"/>
  <c r="N6438" i="2"/>
  <c r="O6438" i="2" s="1"/>
  <c r="R6438" i="2" s="1"/>
  <c r="N6439" i="2"/>
  <c r="O6439" i="2" s="1"/>
  <c r="R6439" i="2" s="1"/>
  <c r="N6440" i="2"/>
  <c r="O6440" i="2" s="1"/>
  <c r="R6440" i="2" s="1"/>
  <c r="N6441" i="2"/>
  <c r="O6441" i="2" s="1"/>
  <c r="R6441" i="2" s="1"/>
  <c r="N6442" i="2"/>
  <c r="O6442" i="2" s="1"/>
  <c r="R6442" i="2" s="1"/>
  <c r="N6443" i="2"/>
  <c r="O6443" i="2" s="1"/>
  <c r="R6443" i="2" s="1"/>
  <c r="N6444" i="2"/>
  <c r="O6444" i="2" s="1"/>
  <c r="R6444" i="2" s="1"/>
  <c r="N6445" i="2"/>
  <c r="O6445" i="2" s="1"/>
  <c r="R6445" i="2" s="1"/>
  <c r="N6446" i="2"/>
  <c r="O6446" i="2" s="1"/>
  <c r="R6446" i="2" s="1"/>
  <c r="N6447" i="2"/>
  <c r="O6447" i="2" s="1"/>
  <c r="R6447" i="2" s="1"/>
  <c r="N6448" i="2"/>
  <c r="O6448" i="2" s="1"/>
  <c r="R6448" i="2" s="1"/>
  <c r="N6449" i="2"/>
  <c r="O6449" i="2" s="1"/>
  <c r="R6449" i="2" s="1"/>
  <c r="N6450" i="2"/>
  <c r="O6450" i="2" s="1"/>
  <c r="R6450" i="2" s="1"/>
  <c r="N6451" i="2"/>
  <c r="O6451" i="2" s="1"/>
  <c r="R6451" i="2" s="1"/>
  <c r="N6452" i="2"/>
  <c r="O6452" i="2" s="1"/>
  <c r="R6452" i="2" s="1"/>
  <c r="N6453" i="2"/>
  <c r="O6453" i="2" s="1"/>
  <c r="R6453" i="2" s="1"/>
  <c r="N6454" i="2"/>
  <c r="O6454" i="2" s="1"/>
  <c r="R6454" i="2" s="1"/>
  <c r="N6455" i="2"/>
  <c r="O6455" i="2" s="1"/>
  <c r="R6455" i="2" s="1"/>
  <c r="N6456" i="2"/>
  <c r="O6456" i="2" s="1"/>
  <c r="R6456" i="2" s="1"/>
  <c r="N6457" i="2"/>
  <c r="O6457" i="2" s="1"/>
  <c r="R6457" i="2" s="1"/>
  <c r="N6458" i="2"/>
  <c r="O6458" i="2" s="1"/>
  <c r="R6458" i="2" s="1"/>
  <c r="N6459" i="2"/>
  <c r="O6459" i="2" s="1"/>
  <c r="R6459" i="2" s="1"/>
  <c r="N6460" i="2"/>
  <c r="O6460" i="2" s="1"/>
  <c r="R6460" i="2" s="1"/>
  <c r="N6461" i="2"/>
  <c r="O6461" i="2" s="1"/>
  <c r="R6461" i="2" s="1"/>
  <c r="N6462" i="2"/>
  <c r="O6462" i="2" s="1"/>
  <c r="R6462" i="2" s="1"/>
  <c r="N6463" i="2"/>
  <c r="O6463" i="2" s="1"/>
  <c r="R6463" i="2" s="1"/>
  <c r="N6464" i="2"/>
  <c r="O6464" i="2" s="1"/>
  <c r="R6464" i="2" s="1"/>
  <c r="N6465" i="2"/>
  <c r="O6465" i="2" s="1"/>
  <c r="R6465" i="2" s="1"/>
  <c r="N6466" i="2"/>
  <c r="O6466" i="2" s="1"/>
  <c r="R6466" i="2" s="1"/>
  <c r="N6467" i="2"/>
  <c r="O6467" i="2" s="1"/>
  <c r="R6467" i="2" s="1"/>
  <c r="N6468" i="2"/>
  <c r="O6468" i="2" s="1"/>
  <c r="R6468" i="2" s="1"/>
  <c r="N6469" i="2"/>
  <c r="O6469" i="2" s="1"/>
  <c r="R6469" i="2" s="1"/>
  <c r="N6470" i="2"/>
  <c r="O6470" i="2" s="1"/>
  <c r="R6470" i="2" s="1"/>
  <c r="N6471" i="2"/>
  <c r="O6471" i="2" s="1"/>
  <c r="R6471" i="2" s="1"/>
  <c r="N6472" i="2"/>
  <c r="O6472" i="2" s="1"/>
  <c r="R6472" i="2" s="1"/>
  <c r="N6473" i="2"/>
  <c r="O6473" i="2" s="1"/>
  <c r="R6473" i="2" s="1"/>
  <c r="N6474" i="2"/>
  <c r="O6474" i="2" s="1"/>
  <c r="R6474" i="2" s="1"/>
  <c r="N6475" i="2"/>
  <c r="O6475" i="2" s="1"/>
  <c r="R6475" i="2" s="1"/>
  <c r="N6476" i="2"/>
  <c r="O6476" i="2" s="1"/>
  <c r="R6476" i="2" s="1"/>
  <c r="N6477" i="2"/>
  <c r="O6477" i="2" s="1"/>
  <c r="R6477" i="2" s="1"/>
  <c r="N6478" i="2"/>
  <c r="O6478" i="2" s="1"/>
  <c r="R6478" i="2" s="1"/>
  <c r="N6479" i="2"/>
  <c r="O6479" i="2" s="1"/>
  <c r="R6479" i="2" s="1"/>
  <c r="N6480" i="2"/>
  <c r="O6480" i="2" s="1"/>
  <c r="R6480" i="2" s="1"/>
  <c r="N6481" i="2"/>
  <c r="O6481" i="2" s="1"/>
  <c r="R6481" i="2" s="1"/>
  <c r="N6482" i="2"/>
  <c r="O6482" i="2" s="1"/>
  <c r="R6482" i="2" s="1"/>
  <c r="N6483" i="2"/>
  <c r="O6483" i="2" s="1"/>
  <c r="R6483" i="2" s="1"/>
  <c r="N6484" i="2"/>
  <c r="O6484" i="2" s="1"/>
  <c r="R6484" i="2" s="1"/>
  <c r="N6485" i="2"/>
  <c r="O6485" i="2" s="1"/>
  <c r="R6485" i="2" s="1"/>
  <c r="N6486" i="2"/>
  <c r="O6486" i="2" s="1"/>
  <c r="R6486" i="2" s="1"/>
  <c r="N6487" i="2"/>
  <c r="O6487" i="2" s="1"/>
  <c r="R6487" i="2" s="1"/>
  <c r="N6488" i="2"/>
  <c r="O6488" i="2" s="1"/>
  <c r="R6488" i="2" s="1"/>
  <c r="N6489" i="2"/>
  <c r="O6489" i="2" s="1"/>
  <c r="R6489" i="2" s="1"/>
  <c r="N6490" i="2"/>
  <c r="O6490" i="2" s="1"/>
  <c r="R6490" i="2" s="1"/>
  <c r="N6491" i="2"/>
  <c r="O6491" i="2" s="1"/>
  <c r="R6491" i="2" s="1"/>
  <c r="N6492" i="2"/>
  <c r="O6492" i="2" s="1"/>
  <c r="R6492" i="2" s="1"/>
  <c r="N6493" i="2"/>
  <c r="O6493" i="2" s="1"/>
  <c r="R6493" i="2" s="1"/>
  <c r="N6494" i="2"/>
  <c r="O6494" i="2" s="1"/>
  <c r="R6494" i="2" s="1"/>
  <c r="N6495" i="2"/>
  <c r="O6495" i="2" s="1"/>
  <c r="R6495" i="2" s="1"/>
  <c r="N6496" i="2"/>
  <c r="O6496" i="2" s="1"/>
  <c r="R6496" i="2" s="1"/>
  <c r="N6497" i="2"/>
  <c r="O6497" i="2" s="1"/>
  <c r="R6497" i="2" s="1"/>
  <c r="N6498" i="2"/>
  <c r="O6498" i="2" s="1"/>
  <c r="R6498" i="2" s="1"/>
  <c r="N6499" i="2"/>
  <c r="O6499" i="2" s="1"/>
  <c r="R6499" i="2" s="1"/>
  <c r="N6500" i="2"/>
  <c r="O6500" i="2" s="1"/>
  <c r="R6500" i="2" s="1"/>
  <c r="N6501" i="2"/>
  <c r="O6501" i="2" s="1"/>
  <c r="R6501" i="2" s="1"/>
  <c r="N6502" i="2"/>
  <c r="O6502" i="2" s="1"/>
  <c r="R6502" i="2" s="1"/>
  <c r="N6503" i="2"/>
  <c r="O6503" i="2" s="1"/>
  <c r="R6503" i="2" s="1"/>
  <c r="N6504" i="2"/>
  <c r="O6504" i="2" s="1"/>
  <c r="R6504" i="2" s="1"/>
  <c r="N6505" i="2"/>
  <c r="O6505" i="2" s="1"/>
  <c r="R6505" i="2" s="1"/>
  <c r="N6506" i="2"/>
  <c r="O6506" i="2" s="1"/>
  <c r="R6506" i="2" s="1"/>
  <c r="N6507" i="2"/>
  <c r="O6507" i="2" s="1"/>
  <c r="R6507" i="2" s="1"/>
  <c r="N6508" i="2"/>
  <c r="O6508" i="2" s="1"/>
  <c r="R6508" i="2" s="1"/>
  <c r="N6509" i="2"/>
  <c r="O6509" i="2" s="1"/>
  <c r="R6509" i="2" s="1"/>
  <c r="N6510" i="2"/>
  <c r="O6510" i="2" s="1"/>
  <c r="R6510" i="2" s="1"/>
  <c r="N6511" i="2"/>
  <c r="O6511" i="2" s="1"/>
  <c r="R6511" i="2" s="1"/>
  <c r="N6512" i="2"/>
  <c r="O6512" i="2" s="1"/>
  <c r="R6512" i="2" s="1"/>
  <c r="N6513" i="2"/>
  <c r="O6513" i="2" s="1"/>
  <c r="R6513" i="2" s="1"/>
  <c r="N6514" i="2"/>
  <c r="O6514" i="2" s="1"/>
  <c r="R6514" i="2" s="1"/>
  <c r="N6515" i="2"/>
  <c r="O6515" i="2" s="1"/>
  <c r="R6515" i="2" s="1"/>
  <c r="N6516" i="2"/>
  <c r="O6516" i="2" s="1"/>
  <c r="R6516" i="2" s="1"/>
  <c r="N6517" i="2"/>
  <c r="O6517" i="2" s="1"/>
  <c r="R6517" i="2" s="1"/>
  <c r="N6518" i="2"/>
  <c r="O6518" i="2" s="1"/>
  <c r="R6518" i="2" s="1"/>
  <c r="N6519" i="2"/>
  <c r="O6519" i="2" s="1"/>
  <c r="R6519" i="2" s="1"/>
  <c r="N6520" i="2"/>
  <c r="O6520" i="2" s="1"/>
  <c r="R6520" i="2" s="1"/>
  <c r="N6521" i="2"/>
  <c r="O6521" i="2" s="1"/>
  <c r="R6521" i="2" s="1"/>
  <c r="N6522" i="2"/>
  <c r="O6522" i="2" s="1"/>
  <c r="R6522" i="2" s="1"/>
  <c r="N6523" i="2"/>
  <c r="O6523" i="2" s="1"/>
  <c r="R6523" i="2" s="1"/>
  <c r="N6524" i="2"/>
  <c r="O6524" i="2" s="1"/>
  <c r="R6524" i="2" s="1"/>
  <c r="N6525" i="2"/>
  <c r="O6525" i="2" s="1"/>
  <c r="R6525" i="2" s="1"/>
  <c r="N6526" i="2"/>
  <c r="O6526" i="2" s="1"/>
  <c r="R6526" i="2" s="1"/>
  <c r="N6527" i="2"/>
  <c r="O6527" i="2" s="1"/>
  <c r="R6527" i="2" s="1"/>
  <c r="N6528" i="2"/>
  <c r="O6528" i="2" s="1"/>
  <c r="R6528" i="2" s="1"/>
  <c r="N6529" i="2"/>
  <c r="O6529" i="2" s="1"/>
  <c r="R6529" i="2" s="1"/>
  <c r="N6530" i="2"/>
  <c r="O6530" i="2" s="1"/>
  <c r="R6530" i="2" s="1"/>
  <c r="N6531" i="2"/>
  <c r="O6531" i="2" s="1"/>
  <c r="R6531" i="2" s="1"/>
  <c r="N6532" i="2"/>
  <c r="O6532" i="2" s="1"/>
  <c r="R6532" i="2" s="1"/>
  <c r="N6533" i="2"/>
  <c r="O6533" i="2" s="1"/>
  <c r="R6533" i="2" s="1"/>
  <c r="N6534" i="2"/>
  <c r="O6534" i="2" s="1"/>
  <c r="R6534" i="2" s="1"/>
  <c r="N6535" i="2"/>
  <c r="O6535" i="2" s="1"/>
  <c r="R6535" i="2" s="1"/>
  <c r="N6536" i="2"/>
  <c r="O6536" i="2" s="1"/>
  <c r="R6536" i="2" s="1"/>
  <c r="N6537" i="2"/>
  <c r="O6537" i="2" s="1"/>
  <c r="R6537" i="2" s="1"/>
  <c r="N6538" i="2"/>
  <c r="O6538" i="2" s="1"/>
  <c r="R6538" i="2" s="1"/>
  <c r="N6539" i="2"/>
  <c r="O6539" i="2" s="1"/>
  <c r="R6539" i="2" s="1"/>
  <c r="N6540" i="2"/>
  <c r="O6540" i="2" s="1"/>
  <c r="R6540" i="2" s="1"/>
  <c r="N6541" i="2"/>
  <c r="O6541" i="2" s="1"/>
  <c r="R6541" i="2" s="1"/>
  <c r="N6542" i="2"/>
  <c r="O6542" i="2" s="1"/>
  <c r="R6542" i="2" s="1"/>
  <c r="N6543" i="2"/>
  <c r="O6543" i="2" s="1"/>
  <c r="R6543" i="2" s="1"/>
  <c r="N6544" i="2"/>
  <c r="O6544" i="2" s="1"/>
  <c r="R6544" i="2" s="1"/>
  <c r="N6545" i="2"/>
  <c r="O6545" i="2" s="1"/>
  <c r="R6545" i="2" s="1"/>
  <c r="N6546" i="2"/>
  <c r="O6546" i="2" s="1"/>
  <c r="R6546" i="2" s="1"/>
  <c r="N6547" i="2"/>
  <c r="O6547" i="2" s="1"/>
  <c r="R6547" i="2" s="1"/>
  <c r="N6548" i="2"/>
  <c r="O6548" i="2" s="1"/>
  <c r="R6548" i="2" s="1"/>
  <c r="N6549" i="2"/>
  <c r="O6549" i="2" s="1"/>
  <c r="R6549" i="2" s="1"/>
  <c r="N6550" i="2"/>
  <c r="O6550" i="2" s="1"/>
  <c r="R6550" i="2" s="1"/>
  <c r="N6551" i="2"/>
  <c r="O6551" i="2" s="1"/>
  <c r="R6551" i="2" s="1"/>
  <c r="N6552" i="2"/>
  <c r="O6552" i="2" s="1"/>
  <c r="R6552" i="2" s="1"/>
  <c r="N6553" i="2"/>
  <c r="O6553" i="2" s="1"/>
  <c r="R6553" i="2" s="1"/>
  <c r="N6554" i="2"/>
  <c r="O6554" i="2" s="1"/>
  <c r="R6554" i="2" s="1"/>
  <c r="N6555" i="2"/>
  <c r="O6555" i="2" s="1"/>
  <c r="R6555" i="2" s="1"/>
  <c r="N6556" i="2"/>
  <c r="O6556" i="2" s="1"/>
  <c r="R6556" i="2" s="1"/>
  <c r="N6557" i="2"/>
  <c r="O6557" i="2" s="1"/>
  <c r="R6557" i="2" s="1"/>
  <c r="N6558" i="2"/>
  <c r="O6558" i="2" s="1"/>
  <c r="R6558" i="2" s="1"/>
  <c r="N6559" i="2"/>
  <c r="O6559" i="2" s="1"/>
  <c r="R6559" i="2" s="1"/>
  <c r="N6560" i="2"/>
  <c r="O6560" i="2" s="1"/>
  <c r="R6560" i="2" s="1"/>
  <c r="N6561" i="2"/>
  <c r="O6561" i="2" s="1"/>
  <c r="R6561" i="2" s="1"/>
  <c r="N6562" i="2"/>
  <c r="O6562" i="2" s="1"/>
  <c r="R6562" i="2" s="1"/>
  <c r="N6563" i="2"/>
  <c r="O6563" i="2" s="1"/>
  <c r="R6563" i="2" s="1"/>
  <c r="N6564" i="2"/>
  <c r="O6564" i="2" s="1"/>
  <c r="R6564" i="2" s="1"/>
  <c r="N6565" i="2"/>
  <c r="O6565" i="2" s="1"/>
  <c r="R6565" i="2" s="1"/>
  <c r="N6566" i="2"/>
  <c r="O6566" i="2" s="1"/>
  <c r="R6566" i="2" s="1"/>
  <c r="N6567" i="2"/>
  <c r="O6567" i="2" s="1"/>
  <c r="R6567" i="2" s="1"/>
  <c r="N6568" i="2"/>
  <c r="O6568" i="2" s="1"/>
  <c r="R6568" i="2" s="1"/>
  <c r="N6569" i="2"/>
  <c r="O6569" i="2" s="1"/>
  <c r="R6569" i="2" s="1"/>
  <c r="N6570" i="2"/>
  <c r="O6570" i="2" s="1"/>
  <c r="R6570" i="2" s="1"/>
  <c r="N6571" i="2"/>
  <c r="O6571" i="2" s="1"/>
  <c r="R6571" i="2" s="1"/>
  <c r="N6572" i="2"/>
  <c r="O6572" i="2" s="1"/>
  <c r="R6572" i="2" s="1"/>
  <c r="N6573" i="2"/>
  <c r="O6573" i="2" s="1"/>
  <c r="R6573" i="2" s="1"/>
  <c r="N6574" i="2"/>
  <c r="O6574" i="2" s="1"/>
  <c r="R6574" i="2" s="1"/>
  <c r="N6575" i="2"/>
  <c r="O6575" i="2" s="1"/>
  <c r="R6575" i="2" s="1"/>
  <c r="N6576" i="2"/>
  <c r="O6576" i="2" s="1"/>
  <c r="R6576" i="2" s="1"/>
  <c r="N6577" i="2"/>
  <c r="O6577" i="2" s="1"/>
  <c r="R6577" i="2" s="1"/>
  <c r="N6578" i="2"/>
  <c r="O6578" i="2" s="1"/>
  <c r="R6578" i="2" s="1"/>
  <c r="N6579" i="2"/>
  <c r="O6579" i="2" s="1"/>
  <c r="R6579" i="2" s="1"/>
  <c r="N6580" i="2"/>
  <c r="O6580" i="2" s="1"/>
  <c r="R6580" i="2" s="1"/>
  <c r="N6581" i="2"/>
  <c r="O6581" i="2" s="1"/>
  <c r="R6581" i="2" s="1"/>
  <c r="N6582" i="2"/>
  <c r="O6582" i="2" s="1"/>
  <c r="R6582" i="2" s="1"/>
  <c r="N6583" i="2"/>
  <c r="O6583" i="2" s="1"/>
  <c r="R6583" i="2" s="1"/>
  <c r="N6584" i="2"/>
  <c r="O6584" i="2" s="1"/>
  <c r="R6584" i="2" s="1"/>
  <c r="N6585" i="2"/>
  <c r="O6585" i="2" s="1"/>
  <c r="R6585" i="2" s="1"/>
  <c r="N6586" i="2"/>
  <c r="O6586" i="2" s="1"/>
  <c r="R6586" i="2" s="1"/>
  <c r="N6587" i="2"/>
  <c r="O6587" i="2" s="1"/>
  <c r="R6587" i="2" s="1"/>
  <c r="N6588" i="2"/>
  <c r="O6588" i="2" s="1"/>
  <c r="R6588" i="2" s="1"/>
  <c r="N6589" i="2"/>
  <c r="O6589" i="2" s="1"/>
  <c r="R6589" i="2" s="1"/>
  <c r="N6590" i="2"/>
  <c r="O6590" i="2" s="1"/>
  <c r="R6590" i="2" s="1"/>
  <c r="N6591" i="2"/>
  <c r="O6591" i="2" s="1"/>
  <c r="R6591" i="2" s="1"/>
  <c r="N6592" i="2"/>
  <c r="O6592" i="2" s="1"/>
  <c r="R6592" i="2" s="1"/>
  <c r="N6593" i="2"/>
  <c r="O6593" i="2" s="1"/>
  <c r="R6593" i="2" s="1"/>
  <c r="N6594" i="2"/>
  <c r="O6594" i="2" s="1"/>
  <c r="R6594" i="2" s="1"/>
  <c r="N6595" i="2"/>
  <c r="O6595" i="2" s="1"/>
  <c r="R6595" i="2" s="1"/>
  <c r="N6596" i="2"/>
  <c r="O6596" i="2" s="1"/>
  <c r="R6596" i="2" s="1"/>
  <c r="N6597" i="2"/>
  <c r="O6597" i="2" s="1"/>
  <c r="R6597" i="2" s="1"/>
  <c r="N6598" i="2"/>
  <c r="O6598" i="2" s="1"/>
  <c r="R6598" i="2" s="1"/>
  <c r="N6599" i="2"/>
  <c r="O6599" i="2" s="1"/>
  <c r="R6599" i="2" s="1"/>
  <c r="N6600" i="2"/>
  <c r="O6600" i="2" s="1"/>
  <c r="R6600" i="2" s="1"/>
  <c r="N6601" i="2"/>
  <c r="O6601" i="2" s="1"/>
  <c r="R6601" i="2" s="1"/>
  <c r="N6602" i="2"/>
  <c r="O6602" i="2" s="1"/>
  <c r="R6602" i="2" s="1"/>
  <c r="N6603" i="2"/>
  <c r="O6603" i="2" s="1"/>
  <c r="R6603" i="2" s="1"/>
  <c r="N6604" i="2"/>
  <c r="O6604" i="2" s="1"/>
  <c r="R6604" i="2" s="1"/>
  <c r="N6605" i="2"/>
  <c r="O6605" i="2" s="1"/>
  <c r="R6605" i="2" s="1"/>
  <c r="N6606" i="2"/>
  <c r="O6606" i="2" s="1"/>
  <c r="R6606" i="2" s="1"/>
  <c r="N6607" i="2"/>
  <c r="O6607" i="2" s="1"/>
  <c r="R6607" i="2" s="1"/>
  <c r="N6608" i="2"/>
  <c r="O6608" i="2" s="1"/>
  <c r="R6608" i="2" s="1"/>
  <c r="N6609" i="2"/>
  <c r="O6609" i="2" s="1"/>
  <c r="R6609" i="2" s="1"/>
  <c r="N6610" i="2"/>
  <c r="O6610" i="2" s="1"/>
  <c r="R6610" i="2" s="1"/>
  <c r="N6611" i="2"/>
  <c r="O6611" i="2" s="1"/>
  <c r="R6611" i="2" s="1"/>
  <c r="N6612" i="2"/>
  <c r="O6612" i="2" s="1"/>
  <c r="R6612" i="2" s="1"/>
  <c r="N6613" i="2"/>
  <c r="O6613" i="2" s="1"/>
  <c r="R6613" i="2" s="1"/>
  <c r="N6614" i="2"/>
  <c r="O6614" i="2" s="1"/>
  <c r="R6614" i="2" s="1"/>
  <c r="N6615" i="2"/>
  <c r="O6615" i="2" s="1"/>
  <c r="R6615" i="2" s="1"/>
  <c r="N6616" i="2"/>
  <c r="O6616" i="2" s="1"/>
  <c r="R6616" i="2" s="1"/>
  <c r="N6617" i="2"/>
  <c r="O6617" i="2" s="1"/>
  <c r="R6617" i="2" s="1"/>
  <c r="N6618" i="2"/>
  <c r="O6618" i="2" s="1"/>
  <c r="R6618" i="2" s="1"/>
  <c r="N6619" i="2"/>
  <c r="O6619" i="2" s="1"/>
  <c r="R6619" i="2" s="1"/>
  <c r="N6620" i="2"/>
  <c r="O6620" i="2" s="1"/>
  <c r="R6620" i="2" s="1"/>
  <c r="N6621" i="2"/>
  <c r="O6621" i="2" s="1"/>
  <c r="R6621" i="2" s="1"/>
  <c r="N6622" i="2"/>
  <c r="O6622" i="2" s="1"/>
  <c r="R6622" i="2" s="1"/>
  <c r="N6623" i="2"/>
  <c r="O6623" i="2" s="1"/>
  <c r="R6623" i="2" s="1"/>
  <c r="N6624" i="2"/>
  <c r="O6624" i="2" s="1"/>
  <c r="R6624" i="2" s="1"/>
  <c r="N6625" i="2"/>
  <c r="O6625" i="2" s="1"/>
  <c r="R6625" i="2" s="1"/>
  <c r="N6626" i="2"/>
  <c r="O6626" i="2" s="1"/>
  <c r="R6626" i="2" s="1"/>
  <c r="N6627" i="2"/>
  <c r="O6627" i="2" s="1"/>
  <c r="R6627" i="2" s="1"/>
  <c r="N6628" i="2"/>
  <c r="O6628" i="2" s="1"/>
  <c r="R6628" i="2" s="1"/>
  <c r="N6629" i="2"/>
  <c r="O6629" i="2" s="1"/>
  <c r="R6629" i="2" s="1"/>
  <c r="N6630" i="2"/>
  <c r="O6630" i="2" s="1"/>
  <c r="R6630" i="2" s="1"/>
  <c r="N6631" i="2"/>
  <c r="O6631" i="2" s="1"/>
  <c r="R6631" i="2" s="1"/>
  <c r="N6632" i="2"/>
  <c r="O6632" i="2" s="1"/>
  <c r="R6632" i="2" s="1"/>
  <c r="N6633" i="2"/>
  <c r="O6633" i="2" s="1"/>
  <c r="R6633" i="2" s="1"/>
  <c r="N6634" i="2"/>
  <c r="O6634" i="2" s="1"/>
  <c r="R6634" i="2" s="1"/>
  <c r="N6635" i="2"/>
  <c r="O6635" i="2" s="1"/>
  <c r="R6635" i="2" s="1"/>
  <c r="N6636" i="2"/>
  <c r="O6636" i="2" s="1"/>
  <c r="R6636" i="2" s="1"/>
  <c r="N6637" i="2"/>
  <c r="O6637" i="2" s="1"/>
  <c r="R6637" i="2" s="1"/>
  <c r="N6638" i="2"/>
  <c r="O6638" i="2" s="1"/>
  <c r="R6638" i="2" s="1"/>
  <c r="N6639" i="2"/>
  <c r="O6639" i="2" s="1"/>
  <c r="R6639" i="2" s="1"/>
  <c r="N6640" i="2"/>
  <c r="O6640" i="2" s="1"/>
  <c r="R6640" i="2" s="1"/>
  <c r="N6641" i="2"/>
  <c r="O6641" i="2" s="1"/>
  <c r="R6641" i="2" s="1"/>
  <c r="N6642" i="2"/>
  <c r="O6642" i="2" s="1"/>
  <c r="R6642" i="2" s="1"/>
  <c r="N6643" i="2"/>
  <c r="O6643" i="2" s="1"/>
  <c r="R6643" i="2" s="1"/>
  <c r="N6644" i="2"/>
  <c r="O6644" i="2" s="1"/>
  <c r="R6644" i="2" s="1"/>
  <c r="N6645" i="2"/>
  <c r="O6645" i="2" s="1"/>
  <c r="R6645" i="2" s="1"/>
  <c r="N6646" i="2"/>
  <c r="O6646" i="2" s="1"/>
  <c r="R6646" i="2" s="1"/>
  <c r="N6647" i="2"/>
  <c r="O6647" i="2" s="1"/>
  <c r="R6647" i="2" s="1"/>
  <c r="N6648" i="2"/>
  <c r="O6648" i="2" s="1"/>
  <c r="R6648" i="2" s="1"/>
  <c r="N6649" i="2"/>
  <c r="O6649" i="2" s="1"/>
  <c r="R6649" i="2" s="1"/>
  <c r="N6650" i="2"/>
  <c r="O6650" i="2" s="1"/>
  <c r="R6650" i="2" s="1"/>
  <c r="N6651" i="2"/>
  <c r="O6651" i="2" s="1"/>
  <c r="R6651" i="2" s="1"/>
  <c r="N6652" i="2"/>
  <c r="O6652" i="2" s="1"/>
  <c r="R6652" i="2" s="1"/>
  <c r="N6653" i="2"/>
  <c r="O6653" i="2" s="1"/>
  <c r="R6653" i="2" s="1"/>
  <c r="N6654" i="2"/>
  <c r="O6654" i="2" s="1"/>
  <c r="R6654" i="2" s="1"/>
  <c r="N6655" i="2"/>
  <c r="O6655" i="2" s="1"/>
  <c r="R6655" i="2" s="1"/>
  <c r="N6656" i="2"/>
  <c r="O6656" i="2" s="1"/>
  <c r="R6656" i="2" s="1"/>
  <c r="N6657" i="2"/>
  <c r="O6657" i="2" s="1"/>
  <c r="R6657" i="2" s="1"/>
  <c r="N6658" i="2"/>
  <c r="O6658" i="2" s="1"/>
  <c r="R6658" i="2" s="1"/>
  <c r="N6659" i="2"/>
  <c r="O6659" i="2" s="1"/>
  <c r="R6659" i="2" s="1"/>
  <c r="N6660" i="2"/>
  <c r="O6660" i="2" s="1"/>
  <c r="R6660" i="2" s="1"/>
  <c r="N6661" i="2"/>
  <c r="O6661" i="2" s="1"/>
  <c r="R6661" i="2" s="1"/>
  <c r="N6662" i="2"/>
  <c r="O6662" i="2" s="1"/>
  <c r="R6662" i="2" s="1"/>
  <c r="N6663" i="2"/>
  <c r="O6663" i="2" s="1"/>
  <c r="R6663" i="2" s="1"/>
  <c r="N6664" i="2"/>
  <c r="O6664" i="2" s="1"/>
  <c r="R6664" i="2" s="1"/>
  <c r="N6665" i="2"/>
  <c r="O6665" i="2" s="1"/>
  <c r="R6665" i="2" s="1"/>
  <c r="N6666" i="2"/>
  <c r="O6666" i="2" s="1"/>
  <c r="R6666" i="2" s="1"/>
  <c r="N6667" i="2"/>
  <c r="O6667" i="2" s="1"/>
  <c r="R6667" i="2" s="1"/>
  <c r="N6668" i="2"/>
  <c r="O6668" i="2" s="1"/>
  <c r="R6668" i="2" s="1"/>
  <c r="N6669" i="2"/>
  <c r="O6669" i="2" s="1"/>
  <c r="R6669" i="2" s="1"/>
  <c r="N6670" i="2"/>
  <c r="O6670" i="2" s="1"/>
  <c r="R6670" i="2" s="1"/>
  <c r="N6671" i="2"/>
  <c r="O6671" i="2" s="1"/>
  <c r="R6671" i="2" s="1"/>
  <c r="N6672" i="2"/>
  <c r="O6672" i="2" s="1"/>
  <c r="R6672" i="2" s="1"/>
  <c r="N6673" i="2"/>
  <c r="O6673" i="2" s="1"/>
  <c r="R6673" i="2" s="1"/>
  <c r="N6674" i="2"/>
  <c r="O6674" i="2" s="1"/>
  <c r="R6674" i="2" s="1"/>
  <c r="N6675" i="2"/>
  <c r="O6675" i="2" s="1"/>
  <c r="R6675" i="2" s="1"/>
  <c r="N6676" i="2"/>
  <c r="O6676" i="2" s="1"/>
  <c r="R6676" i="2" s="1"/>
  <c r="N6677" i="2"/>
  <c r="O6677" i="2" s="1"/>
  <c r="R6677" i="2" s="1"/>
  <c r="N6678" i="2"/>
  <c r="O6678" i="2" s="1"/>
  <c r="R6678" i="2" s="1"/>
  <c r="N6679" i="2"/>
  <c r="O6679" i="2" s="1"/>
  <c r="R6679" i="2" s="1"/>
  <c r="N6680" i="2"/>
  <c r="O6680" i="2" s="1"/>
  <c r="R6680" i="2" s="1"/>
  <c r="N6681" i="2"/>
  <c r="O6681" i="2" s="1"/>
  <c r="R6681" i="2" s="1"/>
  <c r="N6682" i="2"/>
  <c r="O6682" i="2" s="1"/>
  <c r="R6682" i="2" s="1"/>
  <c r="N6683" i="2"/>
  <c r="O6683" i="2" s="1"/>
  <c r="R6683" i="2" s="1"/>
  <c r="N6684" i="2"/>
  <c r="O6684" i="2" s="1"/>
  <c r="R6684" i="2" s="1"/>
  <c r="N6685" i="2"/>
  <c r="O6685" i="2" s="1"/>
  <c r="R6685" i="2" s="1"/>
  <c r="N6686" i="2"/>
  <c r="O6686" i="2" s="1"/>
  <c r="R6686" i="2" s="1"/>
  <c r="N6687" i="2"/>
  <c r="O6687" i="2" s="1"/>
  <c r="R6687" i="2" s="1"/>
  <c r="N6688" i="2"/>
  <c r="O6688" i="2" s="1"/>
  <c r="R6688" i="2" s="1"/>
  <c r="N6689" i="2"/>
  <c r="O6689" i="2" s="1"/>
  <c r="R6689" i="2" s="1"/>
  <c r="N6690" i="2"/>
  <c r="O6690" i="2" s="1"/>
  <c r="R6690" i="2" s="1"/>
  <c r="N6691" i="2"/>
  <c r="O6691" i="2" s="1"/>
  <c r="R6691" i="2" s="1"/>
  <c r="N6692" i="2"/>
  <c r="O6692" i="2" s="1"/>
  <c r="R6692" i="2" s="1"/>
  <c r="N6693" i="2"/>
  <c r="O6693" i="2" s="1"/>
  <c r="R6693" i="2" s="1"/>
  <c r="N6694" i="2"/>
  <c r="O6694" i="2" s="1"/>
  <c r="R6694" i="2" s="1"/>
  <c r="N6695" i="2"/>
  <c r="O6695" i="2" s="1"/>
  <c r="R6695" i="2" s="1"/>
  <c r="N6696" i="2"/>
  <c r="O6696" i="2" s="1"/>
  <c r="R6696" i="2" s="1"/>
  <c r="N6697" i="2"/>
  <c r="O6697" i="2" s="1"/>
  <c r="R6697" i="2" s="1"/>
  <c r="N6698" i="2"/>
  <c r="O6698" i="2" s="1"/>
  <c r="R6698" i="2" s="1"/>
  <c r="N6699" i="2"/>
  <c r="O6699" i="2" s="1"/>
  <c r="R6699" i="2" s="1"/>
  <c r="N6700" i="2"/>
  <c r="O6700" i="2" s="1"/>
  <c r="R6700" i="2" s="1"/>
  <c r="N6701" i="2"/>
  <c r="O6701" i="2" s="1"/>
  <c r="R6701" i="2" s="1"/>
  <c r="N6702" i="2"/>
  <c r="O6702" i="2" s="1"/>
  <c r="R6702" i="2" s="1"/>
  <c r="N6703" i="2"/>
  <c r="O6703" i="2" s="1"/>
  <c r="R6703" i="2" s="1"/>
  <c r="N6704" i="2"/>
  <c r="O6704" i="2" s="1"/>
  <c r="R6704" i="2" s="1"/>
  <c r="N6705" i="2"/>
  <c r="O6705" i="2" s="1"/>
  <c r="R6705" i="2" s="1"/>
  <c r="N6706" i="2"/>
  <c r="O6706" i="2" s="1"/>
  <c r="R6706" i="2" s="1"/>
  <c r="N6707" i="2"/>
  <c r="O6707" i="2" s="1"/>
  <c r="R6707" i="2" s="1"/>
  <c r="N6708" i="2"/>
  <c r="O6708" i="2" s="1"/>
  <c r="R6708" i="2" s="1"/>
  <c r="N6709" i="2"/>
  <c r="O6709" i="2" s="1"/>
  <c r="R6709" i="2" s="1"/>
  <c r="N6710" i="2"/>
  <c r="O6710" i="2" s="1"/>
  <c r="R6710" i="2" s="1"/>
  <c r="N6711" i="2"/>
  <c r="O6711" i="2" s="1"/>
  <c r="R6711" i="2" s="1"/>
  <c r="N6712" i="2"/>
  <c r="O6712" i="2" s="1"/>
  <c r="R6712" i="2" s="1"/>
  <c r="N6713" i="2"/>
  <c r="O6713" i="2" s="1"/>
  <c r="R6713" i="2" s="1"/>
  <c r="N6714" i="2"/>
  <c r="O6714" i="2" s="1"/>
  <c r="R6714" i="2" s="1"/>
  <c r="N6715" i="2"/>
  <c r="O6715" i="2" s="1"/>
  <c r="R6715" i="2" s="1"/>
  <c r="N6716" i="2"/>
  <c r="O6716" i="2" s="1"/>
  <c r="R6716" i="2" s="1"/>
  <c r="N6717" i="2"/>
  <c r="O6717" i="2" s="1"/>
  <c r="R6717" i="2" s="1"/>
  <c r="N6718" i="2"/>
  <c r="O6718" i="2" s="1"/>
  <c r="R6718" i="2" s="1"/>
  <c r="N6719" i="2"/>
  <c r="O6719" i="2" s="1"/>
  <c r="R6719" i="2" s="1"/>
  <c r="N6720" i="2"/>
  <c r="O6720" i="2" s="1"/>
  <c r="R6720" i="2" s="1"/>
  <c r="N6721" i="2"/>
  <c r="O6721" i="2" s="1"/>
  <c r="R6721" i="2" s="1"/>
  <c r="N6722" i="2"/>
  <c r="O6722" i="2" s="1"/>
  <c r="R6722" i="2" s="1"/>
  <c r="N6723" i="2"/>
  <c r="O6723" i="2" s="1"/>
  <c r="R6723" i="2" s="1"/>
  <c r="N6724" i="2"/>
  <c r="O6724" i="2" s="1"/>
  <c r="R6724" i="2" s="1"/>
  <c r="N6725" i="2"/>
  <c r="O6725" i="2" s="1"/>
  <c r="R6725" i="2" s="1"/>
  <c r="N6726" i="2"/>
  <c r="O6726" i="2" s="1"/>
  <c r="R6726" i="2" s="1"/>
  <c r="N6727" i="2"/>
  <c r="O6727" i="2" s="1"/>
  <c r="R6727" i="2" s="1"/>
  <c r="N6728" i="2"/>
  <c r="O6728" i="2" s="1"/>
  <c r="R6728" i="2" s="1"/>
  <c r="N6729" i="2"/>
  <c r="O6729" i="2" s="1"/>
  <c r="R6729" i="2" s="1"/>
  <c r="N6730" i="2"/>
  <c r="O6730" i="2" s="1"/>
  <c r="R6730" i="2" s="1"/>
  <c r="N6731" i="2"/>
  <c r="O6731" i="2" s="1"/>
  <c r="R6731" i="2" s="1"/>
  <c r="N6732" i="2"/>
  <c r="O6732" i="2" s="1"/>
  <c r="R6732" i="2" s="1"/>
  <c r="N6733" i="2"/>
  <c r="O6733" i="2" s="1"/>
  <c r="R6733" i="2" s="1"/>
  <c r="N6734" i="2"/>
  <c r="O6734" i="2" s="1"/>
  <c r="R6734" i="2" s="1"/>
  <c r="N6735" i="2"/>
  <c r="O6735" i="2" s="1"/>
  <c r="R6735" i="2" s="1"/>
  <c r="N6736" i="2"/>
  <c r="O6736" i="2" s="1"/>
  <c r="R6736" i="2" s="1"/>
  <c r="N6737" i="2"/>
  <c r="O6737" i="2" s="1"/>
  <c r="R6737" i="2" s="1"/>
  <c r="N6738" i="2"/>
  <c r="O6738" i="2" s="1"/>
  <c r="R6738" i="2" s="1"/>
  <c r="N6739" i="2"/>
  <c r="O6739" i="2" s="1"/>
  <c r="R6739" i="2" s="1"/>
  <c r="N6740" i="2"/>
  <c r="O6740" i="2" s="1"/>
  <c r="R6740" i="2" s="1"/>
  <c r="N6741" i="2"/>
  <c r="O6741" i="2" s="1"/>
  <c r="R6741" i="2" s="1"/>
  <c r="N6742" i="2"/>
  <c r="O6742" i="2" s="1"/>
  <c r="R6742" i="2" s="1"/>
  <c r="N6743" i="2"/>
  <c r="O6743" i="2" s="1"/>
  <c r="R6743" i="2" s="1"/>
  <c r="N6744" i="2"/>
  <c r="O6744" i="2" s="1"/>
  <c r="R6744" i="2" s="1"/>
  <c r="N6745" i="2"/>
  <c r="O6745" i="2" s="1"/>
  <c r="R6745" i="2" s="1"/>
  <c r="N6746" i="2"/>
  <c r="O6746" i="2" s="1"/>
  <c r="R6746" i="2" s="1"/>
  <c r="N6747" i="2"/>
  <c r="O6747" i="2" s="1"/>
  <c r="R6747" i="2" s="1"/>
  <c r="N6748" i="2"/>
  <c r="O6748" i="2" s="1"/>
  <c r="R6748" i="2" s="1"/>
  <c r="N6749" i="2"/>
  <c r="O6749" i="2" s="1"/>
  <c r="R6749" i="2" s="1"/>
  <c r="N6750" i="2"/>
  <c r="O6750" i="2" s="1"/>
  <c r="R6750" i="2" s="1"/>
  <c r="N6751" i="2"/>
  <c r="O6751" i="2" s="1"/>
  <c r="R6751" i="2" s="1"/>
  <c r="N6752" i="2"/>
  <c r="O6752" i="2" s="1"/>
  <c r="R6752" i="2" s="1"/>
  <c r="N6753" i="2"/>
  <c r="O6753" i="2" s="1"/>
  <c r="R6753" i="2" s="1"/>
  <c r="N6754" i="2"/>
  <c r="O6754" i="2" s="1"/>
  <c r="R6754" i="2" s="1"/>
  <c r="N6755" i="2"/>
  <c r="O6755" i="2" s="1"/>
  <c r="R6755" i="2" s="1"/>
  <c r="N6756" i="2"/>
  <c r="O6756" i="2" s="1"/>
  <c r="R6756" i="2" s="1"/>
  <c r="N6757" i="2"/>
  <c r="O6757" i="2" s="1"/>
  <c r="R6757" i="2" s="1"/>
  <c r="N6758" i="2"/>
  <c r="O6758" i="2" s="1"/>
  <c r="R6758" i="2" s="1"/>
  <c r="N6759" i="2"/>
  <c r="O6759" i="2" s="1"/>
  <c r="R6759" i="2" s="1"/>
  <c r="N6760" i="2"/>
  <c r="O6760" i="2" s="1"/>
  <c r="R6760" i="2" s="1"/>
  <c r="N6761" i="2"/>
  <c r="O6761" i="2" s="1"/>
  <c r="R6761" i="2" s="1"/>
  <c r="N6762" i="2"/>
  <c r="O6762" i="2" s="1"/>
  <c r="R6762" i="2" s="1"/>
  <c r="N6763" i="2"/>
  <c r="O6763" i="2" s="1"/>
  <c r="R6763" i="2" s="1"/>
  <c r="N6764" i="2"/>
  <c r="O6764" i="2" s="1"/>
  <c r="R6764" i="2" s="1"/>
  <c r="N6765" i="2"/>
  <c r="O6765" i="2" s="1"/>
  <c r="R6765" i="2" s="1"/>
  <c r="N6766" i="2"/>
  <c r="O6766" i="2" s="1"/>
  <c r="R6766" i="2" s="1"/>
  <c r="N6767" i="2"/>
  <c r="O6767" i="2" s="1"/>
  <c r="R6767" i="2" s="1"/>
  <c r="N6768" i="2"/>
  <c r="O6768" i="2" s="1"/>
  <c r="R6768" i="2" s="1"/>
  <c r="N6769" i="2"/>
  <c r="O6769" i="2" s="1"/>
  <c r="R6769" i="2" s="1"/>
  <c r="N6770" i="2"/>
  <c r="O6770" i="2" s="1"/>
  <c r="R6770" i="2" s="1"/>
  <c r="N6771" i="2"/>
  <c r="O6771" i="2" s="1"/>
  <c r="R6771" i="2" s="1"/>
  <c r="N6772" i="2"/>
  <c r="O6772" i="2" s="1"/>
  <c r="R6772" i="2" s="1"/>
  <c r="N6773" i="2"/>
  <c r="O6773" i="2" s="1"/>
  <c r="R6773" i="2" s="1"/>
  <c r="N6774" i="2"/>
  <c r="O6774" i="2" s="1"/>
  <c r="R6774" i="2" s="1"/>
  <c r="N6775" i="2"/>
  <c r="O6775" i="2" s="1"/>
  <c r="R6775" i="2" s="1"/>
  <c r="N6776" i="2"/>
  <c r="O6776" i="2" s="1"/>
  <c r="R6776" i="2" s="1"/>
  <c r="N6777" i="2"/>
  <c r="O6777" i="2" s="1"/>
  <c r="R6777" i="2" s="1"/>
  <c r="N6778" i="2"/>
  <c r="O6778" i="2" s="1"/>
  <c r="R6778" i="2" s="1"/>
  <c r="N6779" i="2"/>
  <c r="O6779" i="2" s="1"/>
  <c r="R6779" i="2" s="1"/>
  <c r="N6780" i="2"/>
  <c r="O6780" i="2" s="1"/>
  <c r="R6780" i="2" s="1"/>
  <c r="N6781" i="2"/>
  <c r="O6781" i="2" s="1"/>
  <c r="R6781" i="2" s="1"/>
  <c r="N6782" i="2"/>
  <c r="O6782" i="2" s="1"/>
  <c r="R6782" i="2" s="1"/>
  <c r="N6783" i="2"/>
  <c r="O6783" i="2" s="1"/>
  <c r="R6783" i="2" s="1"/>
  <c r="N6784" i="2"/>
  <c r="O6784" i="2" s="1"/>
  <c r="R6784" i="2" s="1"/>
  <c r="N6785" i="2"/>
  <c r="O6785" i="2" s="1"/>
  <c r="R6785" i="2" s="1"/>
  <c r="N6786" i="2"/>
  <c r="O6786" i="2" s="1"/>
  <c r="R6786" i="2" s="1"/>
  <c r="N6787" i="2"/>
  <c r="O6787" i="2" s="1"/>
  <c r="R6787" i="2" s="1"/>
  <c r="N6788" i="2"/>
  <c r="O6788" i="2" s="1"/>
  <c r="R6788" i="2" s="1"/>
  <c r="N6789" i="2"/>
  <c r="O6789" i="2" s="1"/>
  <c r="R6789" i="2" s="1"/>
  <c r="N6790" i="2"/>
  <c r="O6790" i="2" s="1"/>
  <c r="R6790" i="2" s="1"/>
  <c r="N6791" i="2"/>
  <c r="O6791" i="2" s="1"/>
  <c r="R6791" i="2" s="1"/>
  <c r="N6792" i="2"/>
  <c r="O6792" i="2" s="1"/>
  <c r="R6792" i="2" s="1"/>
  <c r="N6793" i="2"/>
  <c r="O6793" i="2" s="1"/>
  <c r="R6793" i="2" s="1"/>
  <c r="N6794" i="2"/>
  <c r="O6794" i="2" s="1"/>
  <c r="R6794" i="2" s="1"/>
  <c r="N6795" i="2"/>
  <c r="O6795" i="2" s="1"/>
  <c r="R6795" i="2" s="1"/>
  <c r="N6796" i="2"/>
  <c r="O6796" i="2" s="1"/>
  <c r="R6796" i="2" s="1"/>
  <c r="N6797" i="2"/>
  <c r="O6797" i="2" s="1"/>
  <c r="R6797" i="2" s="1"/>
  <c r="N6798" i="2"/>
  <c r="O6798" i="2" s="1"/>
  <c r="R6798" i="2" s="1"/>
  <c r="N6799" i="2"/>
  <c r="O6799" i="2" s="1"/>
  <c r="R6799" i="2" s="1"/>
  <c r="N6800" i="2"/>
  <c r="O6800" i="2" s="1"/>
  <c r="R6800" i="2" s="1"/>
  <c r="N6801" i="2"/>
  <c r="O6801" i="2" s="1"/>
  <c r="R6801" i="2" s="1"/>
  <c r="N6802" i="2"/>
  <c r="O6802" i="2" s="1"/>
  <c r="R6802" i="2" s="1"/>
  <c r="N6803" i="2"/>
  <c r="O6803" i="2" s="1"/>
  <c r="R6803" i="2" s="1"/>
  <c r="N6804" i="2"/>
  <c r="O6804" i="2" s="1"/>
  <c r="R6804" i="2" s="1"/>
  <c r="N6805" i="2"/>
  <c r="O6805" i="2" s="1"/>
  <c r="R6805" i="2" s="1"/>
  <c r="N6806" i="2"/>
  <c r="O6806" i="2" s="1"/>
  <c r="R6806" i="2" s="1"/>
  <c r="N6807" i="2"/>
  <c r="O6807" i="2" s="1"/>
  <c r="R6807" i="2" s="1"/>
  <c r="N6808" i="2"/>
  <c r="O6808" i="2" s="1"/>
  <c r="R6808" i="2" s="1"/>
  <c r="N6809" i="2"/>
  <c r="O6809" i="2" s="1"/>
  <c r="R6809" i="2" s="1"/>
  <c r="N6810" i="2"/>
  <c r="O6810" i="2" s="1"/>
  <c r="R6810" i="2" s="1"/>
  <c r="N6811" i="2"/>
  <c r="O6811" i="2" s="1"/>
  <c r="R6811" i="2" s="1"/>
  <c r="N6812" i="2"/>
  <c r="O6812" i="2" s="1"/>
  <c r="R6812" i="2" s="1"/>
  <c r="N6813" i="2"/>
  <c r="O6813" i="2" s="1"/>
  <c r="R6813" i="2" s="1"/>
  <c r="N6814" i="2"/>
  <c r="O6814" i="2" s="1"/>
  <c r="R6814" i="2" s="1"/>
  <c r="N6815" i="2"/>
  <c r="O6815" i="2" s="1"/>
  <c r="R6815" i="2" s="1"/>
  <c r="N6816" i="2"/>
  <c r="O6816" i="2" s="1"/>
  <c r="R6816" i="2" s="1"/>
  <c r="N6817" i="2"/>
  <c r="O6817" i="2" s="1"/>
  <c r="R6817" i="2" s="1"/>
  <c r="N6818" i="2"/>
  <c r="O6818" i="2" s="1"/>
  <c r="R6818" i="2" s="1"/>
  <c r="N6819" i="2"/>
  <c r="O6819" i="2" s="1"/>
  <c r="R6819" i="2" s="1"/>
  <c r="N6820" i="2"/>
  <c r="O6820" i="2" s="1"/>
  <c r="R6820" i="2" s="1"/>
  <c r="N6821" i="2"/>
  <c r="O6821" i="2" s="1"/>
  <c r="R6821" i="2" s="1"/>
  <c r="N6822" i="2"/>
  <c r="O6822" i="2" s="1"/>
  <c r="R6822" i="2" s="1"/>
  <c r="N6823" i="2"/>
  <c r="O6823" i="2" s="1"/>
  <c r="R6823" i="2" s="1"/>
  <c r="N6824" i="2"/>
  <c r="O6824" i="2" s="1"/>
  <c r="R6824" i="2" s="1"/>
  <c r="N6825" i="2"/>
  <c r="O6825" i="2" s="1"/>
  <c r="R6825" i="2" s="1"/>
  <c r="N6826" i="2"/>
  <c r="O6826" i="2" s="1"/>
  <c r="R6826" i="2" s="1"/>
  <c r="N6827" i="2"/>
  <c r="O6827" i="2" s="1"/>
  <c r="R6827" i="2" s="1"/>
  <c r="N6828" i="2"/>
  <c r="O6828" i="2" s="1"/>
  <c r="R6828" i="2" s="1"/>
  <c r="N6829" i="2"/>
  <c r="O6829" i="2" s="1"/>
  <c r="R6829" i="2" s="1"/>
  <c r="N6830" i="2"/>
  <c r="O6830" i="2" s="1"/>
  <c r="R6830" i="2" s="1"/>
  <c r="N6831" i="2"/>
  <c r="O6831" i="2" s="1"/>
  <c r="R6831" i="2" s="1"/>
  <c r="N6832" i="2"/>
  <c r="O6832" i="2" s="1"/>
  <c r="R6832" i="2" s="1"/>
  <c r="N6833" i="2"/>
  <c r="O6833" i="2" s="1"/>
  <c r="R6833" i="2" s="1"/>
  <c r="N6834" i="2"/>
  <c r="O6834" i="2" s="1"/>
  <c r="R6834" i="2" s="1"/>
  <c r="N6835" i="2"/>
  <c r="O6835" i="2" s="1"/>
  <c r="R6835" i="2" s="1"/>
  <c r="N6836" i="2"/>
  <c r="O6836" i="2" s="1"/>
  <c r="R6836" i="2" s="1"/>
  <c r="N6837" i="2"/>
  <c r="O6837" i="2" s="1"/>
  <c r="R6837" i="2" s="1"/>
  <c r="N6838" i="2"/>
  <c r="O6838" i="2" s="1"/>
  <c r="R6838" i="2" s="1"/>
  <c r="N6839" i="2"/>
  <c r="O6839" i="2" s="1"/>
  <c r="R6839" i="2" s="1"/>
  <c r="N6840" i="2"/>
  <c r="O6840" i="2" s="1"/>
  <c r="R6840" i="2" s="1"/>
  <c r="N6841" i="2"/>
  <c r="O6841" i="2" s="1"/>
  <c r="R6841" i="2" s="1"/>
  <c r="N6842" i="2"/>
  <c r="O6842" i="2" s="1"/>
  <c r="R6842" i="2" s="1"/>
  <c r="N6843" i="2"/>
  <c r="O6843" i="2" s="1"/>
  <c r="R6843" i="2" s="1"/>
  <c r="N6844" i="2"/>
  <c r="O6844" i="2" s="1"/>
  <c r="R6844" i="2" s="1"/>
  <c r="N6845" i="2"/>
  <c r="O6845" i="2" s="1"/>
  <c r="R6845" i="2" s="1"/>
  <c r="N6846" i="2"/>
  <c r="O6846" i="2" s="1"/>
  <c r="R6846" i="2" s="1"/>
  <c r="N6847" i="2"/>
  <c r="O6847" i="2" s="1"/>
  <c r="R6847" i="2" s="1"/>
  <c r="N6848" i="2"/>
  <c r="O6848" i="2" s="1"/>
  <c r="R6848" i="2" s="1"/>
  <c r="N6849" i="2"/>
  <c r="O6849" i="2" s="1"/>
  <c r="R6849" i="2" s="1"/>
  <c r="N6850" i="2"/>
  <c r="O6850" i="2" s="1"/>
  <c r="R6850" i="2" s="1"/>
  <c r="N6851" i="2"/>
  <c r="O6851" i="2" s="1"/>
  <c r="R6851" i="2" s="1"/>
  <c r="N6852" i="2"/>
  <c r="O6852" i="2" s="1"/>
  <c r="R6852" i="2" s="1"/>
  <c r="N6853" i="2"/>
  <c r="O6853" i="2" s="1"/>
  <c r="R6853" i="2" s="1"/>
  <c r="N6854" i="2"/>
  <c r="O6854" i="2" s="1"/>
  <c r="R6854" i="2" s="1"/>
  <c r="N6855" i="2"/>
  <c r="O6855" i="2" s="1"/>
  <c r="R6855" i="2" s="1"/>
  <c r="N6856" i="2"/>
  <c r="O6856" i="2" s="1"/>
  <c r="R6856" i="2" s="1"/>
  <c r="N6857" i="2"/>
  <c r="O6857" i="2" s="1"/>
  <c r="R6857" i="2" s="1"/>
  <c r="N6858" i="2"/>
  <c r="O6858" i="2" s="1"/>
  <c r="R6858" i="2" s="1"/>
  <c r="N6859" i="2"/>
  <c r="O6859" i="2" s="1"/>
  <c r="R6859" i="2" s="1"/>
  <c r="N6860" i="2"/>
  <c r="O6860" i="2" s="1"/>
  <c r="R6860" i="2" s="1"/>
  <c r="N6861" i="2"/>
  <c r="O6861" i="2" s="1"/>
  <c r="R6861" i="2" s="1"/>
  <c r="N6862" i="2"/>
  <c r="O6862" i="2" s="1"/>
  <c r="R6862" i="2" s="1"/>
  <c r="N6863" i="2"/>
  <c r="O6863" i="2" s="1"/>
  <c r="R6863" i="2" s="1"/>
  <c r="N6864" i="2"/>
  <c r="O6864" i="2" s="1"/>
  <c r="R6864" i="2" s="1"/>
  <c r="N6865" i="2"/>
  <c r="O6865" i="2" s="1"/>
  <c r="R6865" i="2" s="1"/>
  <c r="N6866" i="2"/>
  <c r="O6866" i="2" s="1"/>
  <c r="R6866" i="2" s="1"/>
  <c r="N6867" i="2"/>
  <c r="O6867" i="2" s="1"/>
  <c r="R6867" i="2" s="1"/>
  <c r="N6868" i="2"/>
  <c r="O6868" i="2" s="1"/>
  <c r="R6868" i="2" s="1"/>
  <c r="N6869" i="2"/>
  <c r="O6869" i="2" s="1"/>
  <c r="R6869" i="2" s="1"/>
  <c r="N6870" i="2"/>
  <c r="O6870" i="2" s="1"/>
  <c r="R6870" i="2" s="1"/>
  <c r="N6871" i="2"/>
  <c r="O6871" i="2" s="1"/>
  <c r="R6871" i="2" s="1"/>
  <c r="N6872" i="2"/>
  <c r="O6872" i="2" s="1"/>
  <c r="R6872" i="2" s="1"/>
  <c r="N6873" i="2"/>
  <c r="O6873" i="2" s="1"/>
  <c r="R6873" i="2" s="1"/>
  <c r="N6874" i="2"/>
  <c r="O6874" i="2" s="1"/>
  <c r="R6874" i="2" s="1"/>
  <c r="N6875" i="2"/>
  <c r="O6875" i="2" s="1"/>
  <c r="R6875" i="2" s="1"/>
  <c r="N6876" i="2"/>
  <c r="O6876" i="2" s="1"/>
  <c r="R6876" i="2" s="1"/>
  <c r="N6877" i="2"/>
  <c r="O6877" i="2" s="1"/>
  <c r="R6877" i="2" s="1"/>
  <c r="N6878" i="2"/>
  <c r="O6878" i="2" s="1"/>
  <c r="R6878" i="2" s="1"/>
  <c r="N6879" i="2"/>
  <c r="O6879" i="2" s="1"/>
  <c r="R6879" i="2" s="1"/>
  <c r="N6880" i="2"/>
  <c r="O6880" i="2" s="1"/>
  <c r="R6880" i="2" s="1"/>
  <c r="N6881" i="2"/>
  <c r="O6881" i="2" s="1"/>
  <c r="R6881" i="2" s="1"/>
  <c r="N6882" i="2"/>
  <c r="O6882" i="2" s="1"/>
  <c r="R6882" i="2" s="1"/>
  <c r="N6883" i="2"/>
  <c r="O6883" i="2" s="1"/>
  <c r="R6883" i="2" s="1"/>
  <c r="N6884" i="2"/>
  <c r="O6884" i="2" s="1"/>
  <c r="R6884" i="2" s="1"/>
  <c r="N6885" i="2"/>
  <c r="O6885" i="2" s="1"/>
  <c r="R6885" i="2" s="1"/>
  <c r="N6886" i="2"/>
  <c r="O6886" i="2" s="1"/>
  <c r="R6886" i="2" s="1"/>
  <c r="N6887" i="2"/>
  <c r="O6887" i="2" s="1"/>
  <c r="R6887" i="2" s="1"/>
  <c r="N6888" i="2"/>
  <c r="O6888" i="2" s="1"/>
  <c r="R6888" i="2" s="1"/>
  <c r="N6889" i="2"/>
  <c r="O6889" i="2" s="1"/>
  <c r="R6889" i="2" s="1"/>
  <c r="N6890" i="2"/>
  <c r="O6890" i="2" s="1"/>
  <c r="R6890" i="2" s="1"/>
  <c r="N6891" i="2"/>
  <c r="O6891" i="2" s="1"/>
  <c r="R6891" i="2" s="1"/>
  <c r="N6892" i="2"/>
  <c r="O6892" i="2" s="1"/>
  <c r="R6892" i="2" s="1"/>
  <c r="N6893" i="2"/>
  <c r="O6893" i="2" s="1"/>
  <c r="R6893" i="2" s="1"/>
  <c r="N6894" i="2"/>
  <c r="O6894" i="2" s="1"/>
  <c r="R6894" i="2" s="1"/>
  <c r="N6895" i="2"/>
  <c r="O6895" i="2" s="1"/>
  <c r="R6895" i="2" s="1"/>
  <c r="N6896" i="2"/>
  <c r="O6896" i="2" s="1"/>
  <c r="R6896" i="2" s="1"/>
  <c r="N6897" i="2"/>
  <c r="O6897" i="2" s="1"/>
  <c r="R6897" i="2" s="1"/>
  <c r="N6898" i="2"/>
  <c r="O6898" i="2" s="1"/>
  <c r="R6898" i="2" s="1"/>
  <c r="N6899" i="2"/>
  <c r="O6899" i="2" s="1"/>
  <c r="R6899" i="2" s="1"/>
  <c r="N6900" i="2"/>
  <c r="O6900" i="2" s="1"/>
  <c r="R6900" i="2" s="1"/>
  <c r="N6901" i="2"/>
  <c r="O6901" i="2" s="1"/>
  <c r="R6901" i="2" s="1"/>
  <c r="N6902" i="2"/>
  <c r="O6902" i="2" s="1"/>
  <c r="R6902" i="2" s="1"/>
  <c r="N6903" i="2"/>
  <c r="O6903" i="2" s="1"/>
  <c r="R6903" i="2" s="1"/>
  <c r="N6904" i="2"/>
  <c r="O6904" i="2" s="1"/>
  <c r="R6904" i="2" s="1"/>
  <c r="N6905" i="2"/>
  <c r="O6905" i="2" s="1"/>
  <c r="R6905" i="2" s="1"/>
  <c r="N6906" i="2"/>
  <c r="O6906" i="2" s="1"/>
  <c r="R6906" i="2" s="1"/>
  <c r="N6907" i="2"/>
  <c r="O6907" i="2" s="1"/>
  <c r="R6907" i="2" s="1"/>
  <c r="N6908" i="2"/>
  <c r="O6908" i="2" s="1"/>
  <c r="R6908" i="2" s="1"/>
  <c r="N6909" i="2"/>
  <c r="O6909" i="2" s="1"/>
  <c r="R6909" i="2" s="1"/>
  <c r="N6910" i="2"/>
  <c r="O6910" i="2" s="1"/>
  <c r="R6910" i="2" s="1"/>
  <c r="N6911" i="2"/>
  <c r="O6911" i="2" s="1"/>
  <c r="R6911" i="2" s="1"/>
  <c r="N6912" i="2"/>
  <c r="O6912" i="2" s="1"/>
  <c r="R6912" i="2" s="1"/>
  <c r="N6913" i="2"/>
  <c r="O6913" i="2" s="1"/>
  <c r="R6913" i="2" s="1"/>
  <c r="N6914" i="2"/>
  <c r="O6914" i="2" s="1"/>
  <c r="R6914" i="2" s="1"/>
  <c r="N6915" i="2"/>
  <c r="O6915" i="2" s="1"/>
  <c r="R6915" i="2" s="1"/>
  <c r="N6916" i="2"/>
  <c r="O6916" i="2" s="1"/>
  <c r="R6916" i="2" s="1"/>
  <c r="N6917" i="2"/>
  <c r="O6917" i="2" s="1"/>
  <c r="R6917" i="2" s="1"/>
  <c r="N6918" i="2"/>
  <c r="O6918" i="2" s="1"/>
  <c r="R6918" i="2" s="1"/>
  <c r="N6919" i="2"/>
  <c r="O6919" i="2" s="1"/>
  <c r="R6919" i="2" s="1"/>
  <c r="N6920" i="2"/>
  <c r="O6920" i="2" s="1"/>
  <c r="R6920" i="2" s="1"/>
  <c r="N6921" i="2"/>
  <c r="O6921" i="2" s="1"/>
  <c r="R6921" i="2" s="1"/>
  <c r="N6922" i="2"/>
  <c r="O6922" i="2" s="1"/>
  <c r="R6922" i="2" s="1"/>
  <c r="N6923" i="2"/>
  <c r="O6923" i="2" s="1"/>
  <c r="R6923" i="2" s="1"/>
  <c r="N6924" i="2"/>
  <c r="O6924" i="2" s="1"/>
  <c r="R6924" i="2" s="1"/>
  <c r="N6925" i="2"/>
  <c r="O6925" i="2" s="1"/>
  <c r="R6925" i="2" s="1"/>
  <c r="N6926" i="2"/>
  <c r="O6926" i="2" s="1"/>
  <c r="R6926" i="2" s="1"/>
  <c r="N6927" i="2"/>
  <c r="O6927" i="2" s="1"/>
  <c r="R6927" i="2" s="1"/>
  <c r="N6928" i="2"/>
  <c r="O6928" i="2" s="1"/>
  <c r="R6928" i="2" s="1"/>
  <c r="N6929" i="2"/>
  <c r="O6929" i="2" s="1"/>
  <c r="R6929" i="2" s="1"/>
  <c r="N6930" i="2"/>
  <c r="O6930" i="2" s="1"/>
  <c r="R6930" i="2" s="1"/>
  <c r="N6931" i="2"/>
  <c r="O6931" i="2" s="1"/>
  <c r="R6931" i="2" s="1"/>
  <c r="N6932" i="2"/>
  <c r="O6932" i="2" s="1"/>
  <c r="R6932" i="2" s="1"/>
  <c r="N6933" i="2"/>
  <c r="O6933" i="2" s="1"/>
  <c r="R6933" i="2" s="1"/>
  <c r="N6934" i="2"/>
  <c r="O6934" i="2" s="1"/>
  <c r="R6934" i="2" s="1"/>
  <c r="N6935" i="2"/>
  <c r="O6935" i="2" s="1"/>
  <c r="R6935" i="2" s="1"/>
  <c r="N6936" i="2"/>
  <c r="O6936" i="2" s="1"/>
  <c r="R6936" i="2" s="1"/>
  <c r="N6937" i="2"/>
  <c r="O6937" i="2" s="1"/>
  <c r="R6937" i="2" s="1"/>
  <c r="N6938" i="2"/>
  <c r="O6938" i="2" s="1"/>
  <c r="R6938" i="2" s="1"/>
  <c r="N6939" i="2"/>
  <c r="O6939" i="2" s="1"/>
  <c r="R6939" i="2" s="1"/>
  <c r="N6940" i="2"/>
  <c r="O6940" i="2" s="1"/>
  <c r="R6940" i="2" s="1"/>
  <c r="N6941" i="2"/>
  <c r="O6941" i="2" s="1"/>
  <c r="R6941" i="2" s="1"/>
  <c r="N6942" i="2"/>
  <c r="O6942" i="2" s="1"/>
  <c r="R6942" i="2" s="1"/>
  <c r="N6943" i="2"/>
  <c r="O6943" i="2" s="1"/>
  <c r="R6943" i="2" s="1"/>
  <c r="N6944" i="2"/>
  <c r="O6944" i="2" s="1"/>
  <c r="R6944" i="2" s="1"/>
  <c r="N6945" i="2"/>
  <c r="O6945" i="2" s="1"/>
  <c r="R6945" i="2" s="1"/>
  <c r="N6946" i="2"/>
  <c r="O6946" i="2" s="1"/>
  <c r="R6946" i="2" s="1"/>
  <c r="N6947" i="2"/>
  <c r="O6947" i="2" s="1"/>
  <c r="R6947" i="2" s="1"/>
  <c r="N6948" i="2"/>
  <c r="O6948" i="2" s="1"/>
  <c r="R6948" i="2" s="1"/>
  <c r="N6949" i="2"/>
  <c r="O6949" i="2" s="1"/>
  <c r="R6949" i="2" s="1"/>
  <c r="N6950" i="2"/>
  <c r="O6950" i="2" s="1"/>
  <c r="R6950" i="2" s="1"/>
  <c r="N6951" i="2"/>
  <c r="O6951" i="2" s="1"/>
  <c r="R6951" i="2" s="1"/>
  <c r="N6952" i="2"/>
  <c r="O6952" i="2" s="1"/>
  <c r="R6952" i="2" s="1"/>
  <c r="N6953" i="2"/>
  <c r="O6953" i="2" s="1"/>
  <c r="R6953" i="2" s="1"/>
  <c r="N6954" i="2"/>
  <c r="O6954" i="2" s="1"/>
  <c r="R6954" i="2" s="1"/>
  <c r="N6955" i="2"/>
  <c r="O6955" i="2" s="1"/>
  <c r="R6955" i="2" s="1"/>
  <c r="N6956" i="2"/>
  <c r="O6956" i="2" s="1"/>
  <c r="R6956" i="2" s="1"/>
  <c r="N6957" i="2"/>
  <c r="O6957" i="2" s="1"/>
  <c r="R6957" i="2" s="1"/>
  <c r="N6958" i="2"/>
  <c r="O6958" i="2" s="1"/>
  <c r="R6958" i="2" s="1"/>
  <c r="N6959" i="2"/>
  <c r="O6959" i="2" s="1"/>
  <c r="R6959" i="2" s="1"/>
  <c r="N6960" i="2"/>
  <c r="O6960" i="2" s="1"/>
  <c r="R6960" i="2" s="1"/>
  <c r="N6961" i="2"/>
  <c r="O6961" i="2" s="1"/>
  <c r="R6961" i="2" s="1"/>
  <c r="N6962" i="2"/>
  <c r="O6962" i="2" s="1"/>
  <c r="R6962" i="2" s="1"/>
  <c r="N6963" i="2"/>
  <c r="O6963" i="2" s="1"/>
  <c r="R6963" i="2" s="1"/>
  <c r="N6964" i="2"/>
  <c r="O6964" i="2" s="1"/>
  <c r="R6964" i="2" s="1"/>
  <c r="N6965" i="2"/>
  <c r="O6965" i="2" s="1"/>
  <c r="R6965" i="2" s="1"/>
  <c r="N6966" i="2"/>
  <c r="O6966" i="2" s="1"/>
  <c r="R6966" i="2" s="1"/>
  <c r="N6967" i="2"/>
  <c r="O6967" i="2" s="1"/>
  <c r="R6967" i="2" s="1"/>
  <c r="N6968" i="2"/>
  <c r="O6968" i="2" s="1"/>
  <c r="R6968" i="2" s="1"/>
  <c r="N6969" i="2"/>
  <c r="O6969" i="2" s="1"/>
  <c r="R6969" i="2" s="1"/>
  <c r="N6970" i="2"/>
  <c r="O6970" i="2" s="1"/>
  <c r="R6970" i="2" s="1"/>
  <c r="N6971" i="2"/>
  <c r="O6971" i="2" s="1"/>
  <c r="R6971" i="2" s="1"/>
  <c r="N6972" i="2"/>
  <c r="O6972" i="2" s="1"/>
  <c r="R6972" i="2" s="1"/>
  <c r="N6973" i="2"/>
  <c r="O6973" i="2" s="1"/>
  <c r="R6973" i="2" s="1"/>
  <c r="N6974" i="2"/>
  <c r="O6974" i="2" s="1"/>
  <c r="R6974" i="2" s="1"/>
  <c r="N6975" i="2"/>
  <c r="O6975" i="2" s="1"/>
  <c r="R6975" i="2" s="1"/>
  <c r="N6976" i="2"/>
  <c r="O6976" i="2" s="1"/>
  <c r="R6976" i="2" s="1"/>
  <c r="N6977" i="2"/>
  <c r="O6977" i="2" s="1"/>
  <c r="R6977" i="2" s="1"/>
  <c r="N6978" i="2"/>
  <c r="O6978" i="2" s="1"/>
  <c r="R6978" i="2" s="1"/>
  <c r="N6979" i="2"/>
  <c r="O6979" i="2" s="1"/>
  <c r="R6979" i="2" s="1"/>
  <c r="N6980" i="2"/>
  <c r="O6980" i="2" s="1"/>
  <c r="R6980" i="2" s="1"/>
  <c r="N6981" i="2"/>
  <c r="O6981" i="2" s="1"/>
  <c r="R6981" i="2" s="1"/>
  <c r="N6982" i="2"/>
  <c r="O6982" i="2" s="1"/>
  <c r="R6982" i="2" s="1"/>
  <c r="N6983" i="2"/>
  <c r="O6983" i="2" s="1"/>
  <c r="R6983" i="2" s="1"/>
  <c r="N6984" i="2"/>
  <c r="O6984" i="2" s="1"/>
  <c r="R6984" i="2" s="1"/>
  <c r="N6985" i="2"/>
  <c r="O6985" i="2" s="1"/>
  <c r="R6985" i="2" s="1"/>
  <c r="N6986" i="2"/>
  <c r="O6986" i="2" s="1"/>
  <c r="R6986" i="2" s="1"/>
  <c r="N6987" i="2"/>
  <c r="O6987" i="2" s="1"/>
  <c r="R6987" i="2" s="1"/>
  <c r="N6988" i="2"/>
  <c r="O6988" i="2" s="1"/>
  <c r="R6988" i="2" s="1"/>
  <c r="N6989" i="2"/>
  <c r="O6989" i="2" s="1"/>
  <c r="R6989" i="2" s="1"/>
  <c r="N6990" i="2"/>
  <c r="O6990" i="2" s="1"/>
  <c r="R6990" i="2" s="1"/>
  <c r="N6991" i="2"/>
  <c r="O6991" i="2" s="1"/>
  <c r="R6991" i="2" s="1"/>
  <c r="N6992" i="2"/>
  <c r="O6992" i="2" s="1"/>
  <c r="R6992" i="2" s="1"/>
  <c r="N6993" i="2"/>
  <c r="O6993" i="2" s="1"/>
  <c r="R6993" i="2" s="1"/>
  <c r="N6994" i="2"/>
  <c r="O6994" i="2" s="1"/>
  <c r="R6994" i="2" s="1"/>
  <c r="N6995" i="2"/>
  <c r="O6995" i="2" s="1"/>
  <c r="R6995" i="2" s="1"/>
  <c r="N6996" i="2"/>
  <c r="O6996" i="2" s="1"/>
  <c r="R6996" i="2" s="1"/>
  <c r="N6997" i="2"/>
  <c r="O6997" i="2" s="1"/>
  <c r="R6997" i="2" s="1"/>
  <c r="N6998" i="2"/>
  <c r="O6998" i="2" s="1"/>
  <c r="R6998" i="2" s="1"/>
  <c r="N6999" i="2"/>
  <c r="O6999" i="2" s="1"/>
  <c r="R6999" i="2" s="1"/>
  <c r="N7000" i="2"/>
  <c r="O7000" i="2" s="1"/>
  <c r="R7000" i="2" s="1"/>
  <c r="N7001" i="2"/>
  <c r="O7001" i="2" s="1"/>
  <c r="R7001" i="2" s="1"/>
  <c r="N7002" i="2"/>
  <c r="O7002" i="2" s="1"/>
  <c r="R7002" i="2" s="1"/>
  <c r="N7003" i="2"/>
  <c r="O7003" i="2" s="1"/>
  <c r="R7003" i="2" s="1"/>
  <c r="N7004" i="2"/>
  <c r="O7004" i="2" s="1"/>
  <c r="R7004" i="2" s="1"/>
  <c r="N7005" i="2"/>
  <c r="O7005" i="2" s="1"/>
  <c r="R7005" i="2" s="1"/>
  <c r="N7006" i="2"/>
  <c r="O7006" i="2" s="1"/>
  <c r="R7006" i="2" s="1"/>
  <c r="N7007" i="2"/>
  <c r="O7007" i="2" s="1"/>
  <c r="R7007" i="2" s="1"/>
  <c r="N7008" i="2"/>
  <c r="O7008" i="2" s="1"/>
  <c r="R7008" i="2" s="1"/>
  <c r="N7009" i="2"/>
  <c r="O7009" i="2" s="1"/>
  <c r="R7009" i="2" s="1"/>
  <c r="N7010" i="2"/>
  <c r="O7010" i="2" s="1"/>
  <c r="R7010" i="2" s="1"/>
  <c r="N7011" i="2"/>
  <c r="O7011" i="2" s="1"/>
  <c r="R7011" i="2" s="1"/>
  <c r="N7012" i="2"/>
  <c r="O7012" i="2" s="1"/>
  <c r="R7012" i="2" s="1"/>
  <c r="N7013" i="2"/>
  <c r="O7013" i="2" s="1"/>
  <c r="R7013" i="2" s="1"/>
  <c r="N7014" i="2"/>
  <c r="O7014" i="2" s="1"/>
  <c r="R7014" i="2" s="1"/>
  <c r="N7015" i="2"/>
  <c r="O7015" i="2" s="1"/>
  <c r="R7015" i="2" s="1"/>
  <c r="N7016" i="2"/>
  <c r="O7016" i="2" s="1"/>
  <c r="R7016" i="2" s="1"/>
  <c r="N7017" i="2"/>
  <c r="O7017" i="2" s="1"/>
  <c r="R7017" i="2" s="1"/>
  <c r="N7018" i="2"/>
  <c r="O7018" i="2" s="1"/>
  <c r="R7018" i="2" s="1"/>
  <c r="N7019" i="2"/>
  <c r="O7019" i="2" s="1"/>
  <c r="R7019" i="2" s="1"/>
  <c r="N7020" i="2"/>
  <c r="O7020" i="2" s="1"/>
  <c r="R7020" i="2" s="1"/>
  <c r="N7021" i="2"/>
  <c r="O7021" i="2" s="1"/>
  <c r="R7021" i="2" s="1"/>
  <c r="N7022" i="2"/>
  <c r="O7022" i="2" s="1"/>
  <c r="R7022" i="2" s="1"/>
  <c r="N7023" i="2"/>
  <c r="O7023" i="2" s="1"/>
  <c r="R7023" i="2" s="1"/>
  <c r="N7024" i="2"/>
  <c r="O7024" i="2" s="1"/>
  <c r="R7024" i="2" s="1"/>
  <c r="N7025" i="2"/>
  <c r="O7025" i="2" s="1"/>
  <c r="R7025" i="2" s="1"/>
  <c r="N7026" i="2"/>
  <c r="O7026" i="2" s="1"/>
  <c r="R7026" i="2" s="1"/>
  <c r="N7027" i="2"/>
  <c r="O7027" i="2" s="1"/>
  <c r="R7027" i="2" s="1"/>
  <c r="N7028" i="2"/>
  <c r="O7028" i="2" s="1"/>
  <c r="R7028" i="2" s="1"/>
  <c r="N7029" i="2"/>
  <c r="O7029" i="2" s="1"/>
  <c r="R7029" i="2" s="1"/>
  <c r="N7030" i="2"/>
  <c r="O7030" i="2" s="1"/>
  <c r="R7030" i="2" s="1"/>
  <c r="N7031" i="2"/>
  <c r="O7031" i="2" s="1"/>
  <c r="R7031" i="2" s="1"/>
  <c r="N7032" i="2"/>
  <c r="O7032" i="2" s="1"/>
  <c r="R7032" i="2" s="1"/>
  <c r="N7033" i="2"/>
  <c r="O7033" i="2" s="1"/>
  <c r="R7033" i="2" s="1"/>
  <c r="N7034" i="2"/>
  <c r="O7034" i="2" s="1"/>
  <c r="R7034" i="2" s="1"/>
  <c r="N7035" i="2"/>
  <c r="O7035" i="2" s="1"/>
  <c r="R7035" i="2" s="1"/>
  <c r="N7036" i="2"/>
  <c r="O7036" i="2" s="1"/>
  <c r="R7036" i="2" s="1"/>
  <c r="N7037" i="2"/>
  <c r="O7037" i="2" s="1"/>
  <c r="R7037" i="2" s="1"/>
  <c r="N7038" i="2"/>
  <c r="O7038" i="2" s="1"/>
  <c r="R7038" i="2" s="1"/>
  <c r="N7039" i="2"/>
  <c r="O7039" i="2" s="1"/>
  <c r="R7039" i="2" s="1"/>
  <c r="N7040" i="2"/>
  <c r="O7040" i="2" s="1"/>
  <c r="R7040" i="2" s="1"/>
  <c r="N7041" i="2"/>
  <c r="O7041" i="2" s="1"/>
  <c r="R7041" i="2" s="1"/>
  <c r="N7042" i="2"/>
  <c r="O7042" i="2" s="1"/>
  <c r="R7042" i="2" s="1"/>
  <c r="N7043" i="2"/>
  <c r="O7043" i="2" s="1"/>
  <c r="R7043" i="2" s="1"/>
  <c r="N7044" i="2"/>
  <c r="O7044" i="2" s="1"/>
  <c r="R7044" i="2" s="1"/>
  <c r="N7045" i="2"/>
  <c r="O7045" i="2" s="1"/>
  <c r="R7045" i="2" s="1"/>
  <c r="N7046" i="2"/>
  <c r="O7046" i="2" s="1"/>
  <c r="R7046" i="2" s="1"/>
  <c r="N7047" i="2"/>
  <c r="O7047" i="2" s="1"/>
  <c r="R7047" i="2" s="1"/>
  <c r="N7048" i="2"/>
  <c r="O7048" i="2" s="1"/>
  <c r="R7048" i="2" s="1"/>
  <c r="N7049" i="2"/>
  <c r="O7049" i="2" s="1"/>
  <c r="R7049" i="2" s="1"/>
  <c r="N7050" i="2"/>
  <c r="O7050" i="2" s="1"/>
  <c r="R7050" i="2" s="1"/>
  <c r="N7051" i="2"/>
  <c r="O7051" i="2" s="1"/>
  <c r="R7051" i="2" s="1"/>
  <c r="N7052" i="2"/>
  <c r="O7052" i="2" s="1"/>
  <c r="R7052" i="2" s="1"/>
  <c r="N7053" i="2"/>
  <c r="O7053" i="2" s="1"/>
  <c r="R7053" i="2" s="1"/>
  <c r="N7054" i="2"/>
  <c r="O7054" i="2" s="1"/>
  <c r="R7054" i="2" s="1"/>
  <c r="N7055" i="2"/>
  <c r="O7055" i="2" s="1"/>
  <c r="R7055" i="2" s="1"/>
  <c r="N7056" i="2"/>
  <c r="O7056" i="2" s="1"/>
  <c r="R7056" i="2" s="1"/>
  <c r="N7057" i="2"/>
  <c r="O7057" i="2" s="1"/>
  <c r="R7057" i="2" s="1"/>
  <c r="N7058" i="2"/>
  <c r="O7058" i="2" s="1"/>
  <c r="R7058" i="2" s="1"/>
  <c r="N7059" i="2"/>
  <c r="O7059" i="2" s="1"/>
  <c r="R7059" i="2" s="1"/>
  <c r="N7060" i="2"/>
  <c r="O7060" i="2" s="1"/>
  <c r="R7060" i="2" s="1"/>
  <c r="N7061" i="2"/>
  <c r="O7061" i="2" s="1"/>
  <c r="R7061" i="2" s="1"/>
  <c r="N7062" i="2"/>
  <c r="O7062" i="2" s="1"/>
  <c r="R7062" i="2" s="1"/>
  <c r="N7063" i="2"/>
  <c r="O7063" i="2" s="1"/>
  <c r="R7063" i="2" s="1"/>
  <c r="N7064" i="2"/>
  <c r="O7064" i="2" s="1"/>
  <c r="R7064" i="2" s="1"/>
  <c r="N7065" i="2"/>
  <c r="O7065" i="2" s="1"/>
  <c r="R7065" i="2" s="1"/>
  <c r="N7066" i="2"/>
  <c r="O7066" i="2" s="1"/>
  <c r="R7066" i="2" s="1"/>
  <c r="N7067" i="2"/>
  <c r="O7067" i="2" s="1"/>
  <c r="R7067" i="2" s="1"/>
  <c r="N7068" i="2"/>
  <c r="O7068" i="2" s="1"/>
  <c r="R7068" i="2" s="1"/>
  <c r="N7069" i="2"/>
  <c r="O7069" i="2" s="1"/>
  <c r="R7069" i="2" s="1"/>
  <c r="N7070" i="2"/>
  <c r="O7070" i="2" s="1"/>
  <c r="R7070" i="2" s="1"/>
  <c r="N7071" i="2"/>
  <c r="O7071" i="2" s="1"/>
  <c r="R7071" i="2" s="1"/>
  <c r="N7072" i="2"/>
  <c r="O7072" i="2" s="1"/>
  <c r="R7072" i="2" s="1"/>
  <c r="N7073" i="2"/>
  <c r="O7073" i="2" s="1"/>
  <c r="R7073" i="2" s="1"/>
  <c r="N7074" i="2"/>
  <c r="O7074" i="2" s="1"/>
  <c r="R7074" i="2" s="1"/>
  <c r="N7075" i="2"/>
  <c r="O7075" i="2" s="1"/>
  <c r="R7075" i="2" s="1"/>
  <c r="N7076" i="2"/>
  <c r="O7076" i="2" s="1"/>
  <c r="R7076" i="2" s="1"/>
  <c r="N7077" i="2"/>
  <c r="O7077" i="2" s="1"/>
  <c r="R7077" i="2" s="1"/>
  <c r="N7078" i="2"/>
  <c r="O7078" i="2" s="1"/>
  <c r="R7078" i="2" s="1"/>
  <c r="N7079" i="2"/>
  <c r="O7079" i="2" s="1"/>
  <c r="R7079" i="2" s="1"/>
  <c r="N7080" i="2"/>
  <c r="O7080" i="2" s="1"/>
  <c r="R7080" i="2" s="1"/>
  <c r="N7081" i="2"/>
  <c r="O7081" i="2" s="1"/>
  <c r="R7081" i="2" s="1"/>
  <c r="N7082" i="2"/>
  <c r="O7082" i="2" s="1"/>
  <c r="R7082" i="2" s="1"/>
  <c r="N7083" i="2"/>
  <c r="O7083" i="2" s="1"/>
  <c r="R7083" i="2" s="1"/>
  <c r="N7084" i="2"/>
  <c r="O7084" i="2" s="1"/>
  <c r="R7084" i="2" s="1"/>
  <c r="N7085" i="2"/>
  <c r="O7085" i="2" s="1"/>
  <c r="R7085" i="2" s="1"/>
  <c r="N7086" i="2"/>
  <c r="O7086" i="2" s="1"/>
  <c r="R7086" i="2" s="1"/>
  <c r="N7087" i="2"/>
  <c r="O7087" i="2" s="1"/>
  <c r="R7087" i="2" s="1"/>
  <c r="N7088" i="2"/>
  <c r="O7088" i="2" s="1"/>
  <c r="R7088" i="2" s="1"/>
  <c r="N7089" i="2"/>
  <c r="O7089" i="2" s="1"/>
  <c r="R7089" i="2" s="1"/>
  <c r="N7090" i="2"/>
  <c r="O7090" i="2" s="1"/>
  <c r="R7090" i="2" s="1"/>
  <c r="N7091" i="2"/>
  <c r="O7091" i="2" s="1"/>
  <c r="R7091" i="2" s="1"/>
  <c r="N7092" i="2"/>
  <c r="O7092" i="2" s="1"/>
  <c r="R7092" i="2" s="1"/>
  <c r="N7093" i="2"/>
  <c r="O7093" i="2" s="1"/>
  <c r="R7093" i="2" s="1"/>
  <c r="N7094" i="2"/>
  <c r="O7094" i="2" s="1"/>
  <c r="R7094" i="2" s="1"/>
  <c r="N7095" i="2"/>
  <c r="O7095" i="2" s="1"/>
  <c r="R7095" i="2" s="1"/>
  <c r="N7096" i="2"/>
  <c r="O7096" i="2" s="1"/>
  <c r="R7096" i="2" s="1"/>
  <c r="N7097" i="2"/>
  <c r="O7097" i="2" s="1"/>
  <c r="R7097" i="2" s="1"/>
  <c r="N7098" i="2"/>
  <c r="O7098" i="2" s="1"/>
  <c r="R7098" i="2" s="1"/>
  <c r="N7099" i="2"/>
  <c r="O7099" i="2" s="1"/>
  <c r="R7099" i="2" s="1"/>
  <c r="N7100" i="2"/>
  <c r="O7100" i="2" s="1"/>
  <c r="R7100" i="2" s="1"/>
  <c r="N7101" i="2"/>
  <c r="O7101" i="2" s="1"/>
  <c r="R7101" i="2" s="1"/>
  <c r="N7102" i="2"/>
  <c r="O7102" i="2" s="1"/>
  <c r="R7102" i="2" s="1"/>
  <c r="N7103" i="2"/>
  <c r="O7103" i="2" s="1"/>
  <c r="R7103" i="2" s="1"/>
  <c r="N7104" i="2"/>
  <c r="O7104" i="2" s="1"/>
  <c r="R7104" i="2" s="1"/>
  <c r="N7105" i="2"/>
  <c r="O7105" i="2" s="1"/>
  <c r="R7105" i="2" s="1"/>
  <c r="N7106" i="2"/>
  <c r="O7106" i="2" s="1"/>
  <c r="R7106" i="2" s="1"/>
  <c r="N7107" i="2"/>
  <c r="O7107" i="2" s="1"/>
  <c r="R7107" i="2" s="1"/>
  <c r="N7108" i="2"/>
  <c r="O7108" i="2" s="1"/>
  <c r="R7108" i="2" s="1"/>
  <c r="N7109" i="2"/>
  <c r="O7109" i="2" s="1"/>
  <c r="R7109" i="2" s="1"/>
  <c r="N7110" i="2"/>
  <c r="O7110" i="2" s="1"/>
  <c r="R7110" i="2" s="1"/>
  <c r="N7111" i="2"/>
  <c r="O7111" i="2" s="1"/>
  <c r="R7111" i="2" s="1"/>
  <c r="N7112" i="2"/>
  <c r="O7112" i="2" s="1"/>
  <c r="R7112" i="2" s="1"/>
  <c r="N7113" i="2"/>
  <c r="O7113" i="2" s="1"/>
  <c r="R7113" i="2" s="1"/>
  <c r="N7114" i="2"/>
  <c r="O7114" i="2" s="1"/>
  <c r="R7114" i="2" s="1"/>
  <c r="N7115" i="2"/>
  <c r="O7115" i="2" s="1"/>
  <c r="R7115" i="2" s="1"/>
  <c r="N7116" i="2"/>
  <c r="O7116" i="2" s="1"/>
  <c r="R7116" i="2" s="1"/>
  <c r="N7117" i="2"/>
  <c r="O7117" i="2" s="1"/>
  <c r="R7117" i="2" s="1"/>
  <c r="N7118" i="2"/>
  <c r="O7118" i="2" s="1"/>
  <c r="R7118" i="2" s="1"/>
  <c r="N7119" i="2"/>
  <c r="O7119" i="2" s="1"/>
  <c r="R7119" i="2" s="1"/>
  <c r="N7120" i="2"/>
  <c r="O7120" i="2" s="1"/>
  <c r="R7120" i="2" s="1"/>
  <c r="N7121" i="2"/>
  <c r="O7121" i="2" s="1"/>
  <c r="R7121" i="2" s="1"/>
  <c r="N7122" i="2"/>
  <c r="O7122" i="2" s="1"/>
  <c r="R7122" i="2" s="1"/>
  <c r="N7123" i="2"/>
  <c r="O7123" i="2" s="1"/>
  <c r="R7123" i="2" s="1"/>
  <c r="N7124" i="2"/>
  <c r="O7124" i="2" s="1"/>
  <c r="R7124" i="2" s="1"/>
  <c r="N7125" i="2"/>
  <c r="O7125" i="2" s="1"/>
  <c r="R7125" i="2" s="1"/>
  <c r="N7126" i="2"/>
  <c r="O7126" i="2" s="1"/>
  <c r="R7126" i="2" s="1"/>
  <c r="N7127" i="2"/>
  <c r="O7127" i="2" s="1"/>
  <c r="R7127" i="2" s="1"/>
  <c r="N7128" i="2"/>
  <c r="O7128" i="2" s="1"/>
  <c r="R7128" i="2" s="1"/>
  <c r="N7129" i="2"/>
  <c r="O7129" i="2" s="1"/>
  <c r="R7129" i="2" s="1"/>
  <c r="N7130" i="2"/>
  <c r="O7130" i="2" s="1"/>
  <c r="R7130" i="2" s="1"/>
  <c r="N7131" i="2"/>
  <c r="O7131" i="2" s="1"/>
  <c r="R7131" i="2" s="1"/>
  <c r="N7132" i="2"/>
  <c r="O7132" i="2" s="1"/>
  <c r="R7132" i="2" s="1"/>
  <c r="N7133" i="2"/>
  <c r="O7133" i="2" s="1"/>
  <c r="R7133" i="2" s="1"/>
  <c r="N7134" i="2"/>
  <c r="O7134" i="2" s="1"/>
  <c r="R7134" i="2" s="1"/>
  <c r="N7135" i="2"/>
  <c r="O7135" i="2" s="1"/>
  <c r="R7135" i="2" s="1"/>
  <c r="N7136" i="2"/>
  <c r="O7136" i="2" s="1"/>
  <c r="R7136" i="2" s="1"/>
  <c r="N7137" i="2"/>
  <c r="O7137" i="2" s="1"/>
  <c r="R7137" i="2" s="1"/>
  <c r="N7138" i="2"/>
  <c r="O7138" i="2" s="1"/>
  <c r="R7138" i="2" s="1"/>
  <c r="N7139" i="2"/>
  <c r="O7139" i="2" s="1"/>
  <c r="R7139" i="2" s="1"/>
  <c r="N7140" i="2"/>
  <c r="O7140" i="2" s="1"/>
  <c r="R7140" i="2" s="1"/>
  <c r="N7141" i="2"/>
  <c r="O7141" i="2" s="1"/>
  <c r="R7141" i="2" s="1"/>
  <c r="N7142" i="2"/>
  <c r="O7142" i="2" s="1"/>
  <c r="R7142" i="2" s="1"/>
  <c r="N7143" i="2"/>
  <c r="O7143" i="2" s="1"/>
  <c r="R7143" i="2" s="1"/>
  <c r="N7144" i="2"/>
  <c r="O7144" i="2" s="1"/>
  <c r="R7144" i="2" s="1"/>
  <c r="N7145" i="2"/>
  <c r="O7145" i="2" s="1"/>
  <c r="R7145" i="2" s="1"/>
  <c r="N7146" i="2"/>
  <c r="O7146" i="2" s="1"/>
  <c r="R7146" i="2" s="1"/>
  <c r="N7147" i="2"/>
  <c r="O7147" i="2" s="1"/>
  <c r="R7147" i="2" s="1"/>
  <c r="N7148" i="2"/>
  <c r="O7148" i="2" s="1"/>
  <c r="R7148" i="2" s="1"/>
  <c r="N7149" i="2"/>
  <c r="O7149" i="2" s="1"/>
  <c r="R7149" i="2" s="1"/>
  <c r="N7150" i="2"/>
  <c r="O7150" i="2" s="1"/>
  <c r="R7150" i="2" s="1"/>
  <c r="N7151" i="2"/>
  <c r="O7151" i="2" s="1"/>
  <c r="R7151" i="2" s="1"/>
  <c r="N7152" i="2"/>
  <c r="O7152" i="2" s="1"/>
  <c r="R7152" i="2" s="1"/>
  <c r="N7153" i="2"/>
  <c r="O7153" i="2" s="1"/>
  <c r="R7153" i="2" s="1"/>
  <c r="N7154" i="2"/>
  <c r="O7154" i="2" s="1"/>
  <c r="R7154" i="2" s="1"/>
  <c r="N7155" i="2"/>
  <c r="O7155" i="2" s="1"/>
  <c r="R7155" i="2" s="1"/>
  <c r="N7156" i="2"/>
  <c r="O7156" i="2" s="1"/>
  <c r="R7156" i="2" s="1"/>
  <c r="N7157" i="2"/>
  <c r="O7157" i="2" s="1"/>
  <c r="R7157" i="2" s="1"/>
  <c r="N7158" i="2"/>
  <c r="O7158" i="2" s="1"/>
  <c r="R7158" i="2" s="1"/>
  <c r="N7159" i="2"/>
  <c r="O7159" i="2" s="1"/>
  <c r="R7159" i="2" s="1"/>
  <c r="N7160" i="2"/>
  <c r="O7160" i="2" s="1"/>
  <c r="R7160" i="2" s="1"/>
  <c r="N7161" i="2"/>
  <c r="O7161" i="2" s="1"/>
  <c r="R7161" i="2" s="1"/>
  <c r="N7162" i="2"/>
  <c r="O7162" i="2" s="1"/>
  <c r="R7162" i="2" s="1"/>
  <c r="N7163" i="2"/>
  <c r="O7163" i="2" s="1"/>
  <c r="R7163" i="2" s="1"/>
  <c r="N7164" i="2"/>
  <c r="O7164" i="2" s="1"/>
  <c r="R7164" i="2" s="1"/>
  <c r="N7165" i="2"/>
  <c r="O7165" i="2" s="1"/>
  <c r="R7165" i="2" s="1"/>
  <c r="N7166" i="2"/>
  <c r="O7166" i="2" s="1"/>
  <c r="R7166" i="2" s="1"/>
  <c r="N7167" i="2"/>
  <c r="O7167" i="2" s="1"/>
  <c r="R7167" i="2" s="1"/>
  <c r="N7168" i="2"/>
  <c r="O7168" i="2" s="1"/>
  <c r="N7169" i="2"/>
  <c r="O7169" i="2" s="1"/>
  <c r="R7169" i="2" s="1"/>
  <c r="N7170" i="2"/>
  <c r="O7170" i="2" s="1"/>
  <c r="R7170" i="2" s="1"/>
  <c r="N7171" i="2"/>
  <c r="O7171" i="2" s="1"/>
  <c r="R7171" i="2" s="1"/>
  <c r="N7172" i="2"/>
  <c r="O7172" i="2" s="1"/>
  <c r="R7172" i="2" s="1"/>
  <c r="N7173" i="2"/>
  <c r="O7173" i="2" s="1"/>
  <c r="R7173" i="2" s="1"/>
  <c r="N7174" i="2"/>
  <c r="O7174" i="2" s="1"/>
  <c r="R7174" i="2" s="1"/>
  <c r="N7175" i="2"/>
  <c r="O7175" i="2" s="1"/>
  <c r="R7175" i="2" s="1"/>
  <c r="N7176" i="2"/>
  <c r="O7176" i="2" s="1"/>
  <c r="R7176" i="2" s="1"/>
  <c r="N7177" i="2"/>
  <c r="O7177" i="2" s="1"/>
  <c r="R7177" i="2" s="1"/>
  <c r="N7178" i="2"/>
  <c r="O7178" i="2" s="1"/>
  <c r="R7178" i="2" s="1"/>
  <c r="N7179" i="2"/>
  <c r="O7179" i="2" s="1"/>
  <c r="R7179" i="2" s="1"/>
  <c r="N7180" i="2"/>
  <c r="O7180" i="2" s="1"/>
  <c r="R7180" i="2" s="1"/>
  <c r="N7181" i="2"/>
  <c r="O7181" i="2" s="1"/>
  <c r="R7181" i="2" s="1"/>
  <c r="N7182" i="2"/>
  <c r="O7182" i="2" s="1"/>
  <c r="R7182" i="2" s="1"/>
  <c r="N7183" i="2"/>
  <c r="O7183" i="2" s="1"/>
  <c r="R7183" i="2" s="1"/>
  <c r="N7184" i="2"/>
  <c r="O7184" i="2" s="1"/>
  <c r="R7184" i="2" s="1"/>
  <c r="N7185" i="2"/>
  <c r="O7185" i="2" s="1"/>
  <c r="R7185" i="2" s="1"/>
  <c r="N7186" i="2"/>
  <c r="O7186" i="2" s="1"/>
  <c r="R7186" i="2" s="1"/>
  <c r="N7187" i="2"/>
  <c r="O7187" i="2" s="1"/>
  <c r="R7187" i="2" s="1"/>
  <c r="N7188" i="2"/>
  <c r="O7188" i="2" s="1"/>
  <c r="R7188" i="2" s="1"/>
  <c r="N7189" i="2"/>
  <c r="O7189" i="2" s="1"/>
  <c r="R7189" i="2" s="1"/>
  <c r="N7190" i="2"/>
  <c r="O7190" i="2" s="1"/>
  <c r="R7190" i="2" s="1"/>
  <c r="N7191" i="2"/>
  <c r="O7191" i="2" s="1"/>
  <c r="R7191" i="2" s="1"/>
  <c r="N7192" i="2"/>
  <c r="O7192" i="2" s="1"/>
  <c r="R7192" i="2" s="1"/>
  <c r="N7193" i="2"/>
  <c r="O7193" i="2" s="1"/>
  <c r="R7193" i="2" s="1"/>
  <c r="N7194" i="2"/>
  <c r="O7194" i="2" s="1"/>
  <c r="R7194" i="2" s="1"/>
  <c r="N7195" i="2"/>
  <c r="O7195" i="2" s="1"/>
  <c r="R7195" i="2" s="1"/>
  <c r="N7196" i="2"/>
  <c r="O7196" i="2" s="1"/>
  <c r="R7196" i="2" s="1"/>
  <c r="N7197" i="2"/>
  <c r="O7197" i="2" s="1"/>
  <c r="R7197" i="2" s="1"/>
  <c r="N7198" i="2"/>
  <c r="O7198" i="2" s="1"/>
  <c r="R7198" i="2" s="1"/>
  <c r="N7199" i="2"/>
  <c r="O7199" i="2" s="1"/>
  <c r="R7199" i="2" s="1"/>
  <c r="N7200" i="2"/>
  <c r="O7200" i="2" s="1"/>
  <c r="R7200" i="2" s="1"/>
  <c r="N7201" i="2"/>
  <c r="O7201" i="2" s="1"/>
  <c r="R7201" i="2" s="1"/>
  <c r="N7202" i="2"/>
  <c r="O7202" i="2" s="1"/>
  <c r="R7202" i="2" s="1"/>
  <c r="N7203" i="2"/>
  <c r="O7203" i="2" s="1"/>
  <c r="R7203" i="2" s="1"/>
  <c r="N7204" i="2"/>
  <c r="O7204" i="2" s="1"/>
  <c r="R7204" i="2" s="1"/>
  <c r="N7205" i="2"/>
  <c r="O7205" i="2" s="1"/>
  <c r="R7205" i="2" s="1"/>
  <c r="N7206" i="2"/>
  <c r="O7206" i="2" s="1"/>
  <c r="R7206" i="2" s="1"/>
  <c r="N7207" i="2"/>
  <c r="O7207" i="2" s="1"/>
  <c r="R7207" i="2" s="1"/>
  <c r="N7208" i="2"/>
  <c r="O7208" i="2" s="1"/>
  <c r="R7208" i="2" s="1"/>
  <c r="N7209" i="2"/>
  <c r="O7209" i="2" s="1"/>
  <c r="R7209" i="2" s="1"/>
  <c r="N7210" i="2"/>
  <c r="O7210" i="2" s="1"/>
  <c r="R7210" i="2" s="1"/>
  <c r="N7211" i="2"/>
  <c r="O7211" i="2" s="1"/>
  <c r="R7211" i="2" s="1"/>
  <c r="N7212" i="2"/>
  <c r="O7212" i="2" s="1"/>
  <c r="R7212" i="2" s="1"/>
  <c r="N7213" i="2"/>
  <c r="O7213" i="2" s="1"/>
  <c r="R7213" i="2" s="1"/>
  <c r="N7214" i="2"/>
  <c r="O7214" i="2" s="1"/>
  <c r="R7214" i="2" s="1"/>
  <c r="N7215" i="2"/>
  <c r="O7215" i="2" s="1"/>
  <c r="R7215" i="2" s="1"/>
  <c r="N7216" i="2"/>
  <c r="O7216" i="2" s="1"/>
  <c r="R7216" i="2" s="1"/>
  <c r="N7217" i="2"/>
  <c r="O7217" i="2" s="1"/>
  <c r="R7217" i="2" s="1"/>
  <c r="N7218" i="2"/>
  <c r="O7218" i="2" s="1"/>
  <c r="R7218" i="2" s="1"/>
  <c r="N7219" i="2"/>
  <c r="O7219" i="2" s="1"/>
  <c r="R7219" i="2" s="1"/>
  <c r="N7220" i="2"/>
  <c r="O7220" i="2" s="1"/>
  <c r="R7220" i="2" s="1"/>
  <c r="N7221" i="2"/>
  <c r="O7221" i="2" s="1"/>
  <c r="R7221" i="2" s="1"/>
  <c r="N7222" i="2"/>
  <c r="O7222" i="2" s="1"/>
  <c r="R7222" i="2" s="1"/>
  <c r="N7223" i="2"/>
  <c r="O7223" i="2" s="1"/>
  <c r="R7223" i="2" s="1"/>
  <c r="N7224" i="2"/>
  <c r="O7224" i="2" s="1"/>
  <c r="R7224" i="2" s="1"/>
  <c r="N7225" i="2"/>
  <c r="O7225" i="2" s="1"/>
  <c r="R7225" i="2" s="1"/>
  <c r="N7226" i="2"/>
  <c r="O7226" i="2" s="1"/>
  <c r="R7226" i="2" s="1"/>
  <c r="N7227" i="2"/>
  <c r="O7227" i="2" s="1"/>
  <c r="R7227" i="2" s="1"/>
  <c r="N7228" i="2"/>
  <c r="O7228" i="2" s="1"/>
  <c r="R7228" i="2" s="1"/>
  <c r="N7229" i="2"/>
  <c r="O7229" i="2" s="1"/>
  <c r="R7229" i="2" s="1"/>
  <c r="N7230" i="2"/>
  <c r="O7230" i="2" s="1"/>
  <c r="R7230" i="2" s="1"/>
  <c r="N7231" i="2"/>
  <c r="O7231" i="2" s="1"/>
  <c r="R7231" i="2" s="1"/>
  <c r="N7232" i="2"/>
  <c r="O7232" i="2" s="1"/>
  <c r="R7232" i="2" s="1"/>
  <c r="N7233" i="2"/>
  <c r="O7233" i="2" s="1"/>
  <c r="R7233" i="2" s="1"/>
  <c r="N7234" i="2"/>
  <c r="O7234" i="2" s="1"/>
  <c r="R7234" i="2" s="1"/>
  <c r="N7235" i="2"/>
  <c r="O7235" i="2" s="1"/>
  <c r="R7235" i="2" s="1"/>
  <c r="N7236" i="2"/>
  <c r="O7236" i="2" s="1"/>
  <c r="R7236" i="2" s="1"/>
  <c r="N7237" i="2"/>
  <c r="O7237" i="2" s="1"/>
  <c r="R7237" i="2" s="1"/>
  <c r="N7238" i="2"/>
  <c r="O7238" i="2" s="1"/>
  <c r="R7238" i="2" s="1"/>
  <c r="N7239" i="2"/>
  <c r="O7239" i="2" s="1"/>
  <c r="R7239" i="2" s="1"/>
  <c r="N7240" i="2"/>
  <c r="O7240" i="2" s="1"/>
  <c r="R7240" i="2" s="1"/>
  <c r="N7241" i="2"/>
  <c r="O7241" i="2" s="1"/>
  <c r="R7241" i="2" s="1"/>
  <c r="N7242" i="2"/>
  <c r="O7242" i="2" s="1"/>
  <c r="R7242" i="2" s="1"/>
  <c r="N7243" i="2"/>
  <c r="O7243" i="2" s="1"/>
  <c r="R7243" i="2" s="1"/>
  <c r="N7244" i="2"/>
  <c r="O7244" i="2" s="1"/>
  <c r="R7244" i="2" s="1"/>
  <c r="N7245" i="2"/>
  <c r="O7245" i="2" s="1"/>
  <c r="R7245" i="2" s="1"/>
  <c r="N7246" i="2"/>
  <c r="O7246" i="2" s="1"/>
  <c r="R7246" i="2" s="1"/>
  <c r="N7247" i="2"/>
  <c r="O7247" i="2" s="1"/>
  <c r="R7247" i="2" s="1"/>
  <c r="N7248" i="2"/>
  <c r="O7248" i="2" s="1"/>
  <c r="R7248" i="2" s="1"/>
  <c r="N7249" i="2"/>
  <c r="O7249" i="2" s="1"/>
  <c r="R7249" i="2" s="1"/>
  <c r="N7250" i="2"/>
  <c r="O7250" i="2" s="1"/>
  <c r="R7250" i="2" s="1"/>
  <c r="N7251" i="2"/>
  <c r="O7251" i="2" s="1"/>
  <c r="R7251" i="2" s="1"/>
  <c r="N7252" i="2"/>
  <c r="O7252" i="2" s="1"/>
  <c r="R7252" i="2" s="1"/>
  <c r="N7253" i="2"/>
  <c r="O7253" i="2" s="1"/>
  <c r="R7253" i="2" s="1"/>
  <c r="N7254" i="2"/>
  <c r="O7254" i="2" s="1"/>
  <c r="R7254" i="2" s="1"/>
  <c r="N7255" i="2"/>
  <c r="O7255" i="2" s="1"/>
  <c r="R7255" i="2" s="1"/>
  <c r="N7256" i="2"/>
  <c r="O7256" i="2" s="1"/>
  <c r="R7256" i="2" s="1"/>
  <c r="N7257" i="2"/>
  <c r="O7257" i="2" s="1"/>
  <c r="R7257" i="2" s="1"/>
  <c r="N7258" i="2"/>
  <c r="O7258" i="2" s="1"/>
  <c r="R7258" i="2" s="1"/>
  <c r="N7259" i="2"/>
  <c r="O7259" i="2" s="1"/>
  <c r="R7259" i="2" s="1"/>
  <c r="N7260" i="2"/>
  <c r="O7260" i="2" s="1"/>
  <c r="R7260" i="2" s="1"/>
  <c r="N7261" i="2"/>
  <c r="O7261" i="2" s="1"/>
  <c r="R7261" i="2" s="1"/>
  <c r="N7262" i="2"/>
  <c r="O7262" i="2" s="1"/>
  <c r="R7262" i="2" s="1"/>
  <c r="N7263" i="2"/>
  <c r="O7263" i="2" s="1"/>
  <c r="R7263" i="2" s="1"/>
  <c r="N7264" i="2"/>
  <c r="O7264" i="2" s="1"/>
  <c r="R7264" i="2" s="1"/>
  <c r="N7265" i="2"/>
  <c r="O7265" i="2" s="1"/>
  <c r="R7265" i="2" s="1"/>
  <c r="N7266" i="2"/>
  <c r="O7266" i="2" s="1"/>
  <c r="R7266" i="2" s="1"/>
  <c r="N7267" i="2"/>
  <c r="O7267" i="2" s="1"/>
  <c r="R7267" i="2" s="1"/>
  <c r="N7268" i="2"/>
  <c r="O7268" i="2" s="1"/>
  <c r="R7268" i="2" s="1"/>
  <c r="N7269" i="2"/>
  <c r="O7269" i="2" s="1"/>
  <c r="R7269" i="2" s="1"/>
  <c r="N7270" i="2"/>
  <c r="O7270" i="2" s="1"/>
  <c r="R7270" i="2" s="1"/>
  <c r="N7271" i="2"/>
  <c r="O7271" i="2" s="1"/>
  <c r="R7271" i="2" s="1"/>
  <c r="N7272" i="2"/>
  <c r="O7272" i="2" s="1"/>
  <c r="R7272" i="2" s="1"/>
  <c r="N7273" i="2"/>
  <c r="O7273" i="2" s="1"/>
  <c r="R7273" i="2" s="1"/>
  <c r="N7274" i="2"/>
  <c r="O7274" i="2" s="1"/>
  <c r="R7274" i="2" s="1"/>
  <c r="N7275" i="2"/>
  <c r="O7275" i="2" s="1"/>
  <c r="R7275" i="2" s="1"/>
  <c r="N7276" i="2"/>
  <c r="O7276" i="2" s="1"/>
  <c r="R7276" i="2" s="1"/>
  <c r="N7277" i="2"/>
  <c r="O7277" i="2" s="1"/>
  <c r="R7277" i="2" s="1"/>
  <c r="N7278" i="2"/>
  <c r="O7278" i="2" s="1"/>
  <c r="R7278" i="2" s="1"/>
  <c r="N7279" i="2"/>
  <c r="O7279" i="2" s="1"/>
  <c r="R7279" i="2" s="1"/>
  <c r="N7280" i="2"/>
  <c r="O7280" i="2" s="1"/>
  <c r="R7280" i="2" s="1"/>
  <c r="N7281" i="2"/>
  <c r="O7281" i="2" s="1"/>
  <c r="R7281" i="2" s="1"/>
  <c r="N7282" i="2"/>
  <c r="O7282" i="2" s="1"/>
  <c r="R7282" i="2" s="1"/>
  <c r="N7283" i="2"/>
  <c r="O7283" i="2" s="1"/>
  <c r="R7283" i="2" s="1"/>
  <c r="N7284" i="2"/>
  <c r="O7284" i="2" s="1"/>
  <c r="R7284" i="2" s="1"/>
  <c r="N7285" i="2"/>
  <c r="O7285" i="2" s="1"/>
  <c r="R7285" i="2" s="1"/>
  <c r="N7286" i="2"/>
  <c r="O7286" i="2" s="1"/>
  <c r="R7286" i="2" s="1"/>
  <c r="N7287" i="2"/>
  <c r="O7287" i="2" s="1"/>
  <c r="R7287" i="2" s="1"/>
  <c r="N7288" i="2"/>
  <c r="O7288" i="2" s="1"/>
  <c r="R7288" i="2" s="1"/>
  <c r="N7289" i="2"/>
  <c r="O7289" i="2" s="1"/>
  <c r="R7289" i="2" s="1"/>
  <c r="N7290" i="2"/>
  <c r="O7290" i="2" s="1"/>
  <c r="R7290" i="2" s="1"/>
  <c r="N7291" i="2"/>
  <c r="O7291" i="2" s="1"/>
  <c r="R7291" i="2" s="1"/>
  <c r="N7292" i="2"/>
  <c r="O7292" i="2" s="1"/>
  <c r="R7292" i="2" s="1"/>
  <c r="N7293" i="2"/>
  <c r="O7293" i="2" s="1"/>
  <c r="R7293" i="2" s="1"/>
  <c r="N7294" i="2"/>
  <c r="O7294" i="2" s="1"/>
  <c r="N7295" i="2"/>
  <c r="O7295" i="2" s="1"/>
  <c r="R7295" i="2" s="1"/>
  <c r="N7296" i="2"/>
  <c r="O7296" i="2" s="1"/>
  <c r="R7296" i="2" s="1"/>
  <c r="N7297" i="2"/>
  <c r="O7297" i="2" s="1"/>
  <c r="R7297" i="2" s="1"/>
  <c r="N7298" i="2"/>
  <c r="O7298" i="2" s="1"/>
  <c r="R7298" i="2" s="1"/>
  <c r="N7299" i="2"/>
  <c r="O7299" i="2" s="1"/>
  <c r="R7299" i="2" s="1"/>
  <c r="N7300" i="2"/>
  <c r="O7300" i="2" s="1"/>
  <c r="R7300" i="2" s="1"/>
  <c r="N7301" i="2"/>
  <c r="O7301" i="2" s="1"/>
  <c r="R7301" i="2" s="1"/>
  <c r="N7302" i="2"/>
  <c r="O7302" i="2" s="1"/>
  <c r="R7302" i="2" s="1"/>
  <c r="N7303" i="2"/>
  <c r="O7303" i="2" s="1"/>
  <c r="R7303" i="2" s="1"/>
  <c r="N7304" i="2"/>
  <c r="O7304" i="2" s="1"/>
  <c r="N7305" i="2"/>
  <c r="O7305" i="2" s="1"/>
  <c r="R7305" i="2" s="1"/>
  <c r="N7306" i="2"/>
  <c r="O7306" i="2" s="1"/>
  <c r="N7307" i="2"/>
  <c r="O7307" i="2" s="1"/>
  <c r="R7307" i="2" s="1"/>
  <c r="N7308" i="2"/>
  <c r="O7308" i="2" s="1"/>
  <c r="R7308" i="2" s="1"/>
  <c r="N7309" i="2"/>
  <c r="O7309" i="2" s="1"/>
  <c r="N7310" i="2"/>
  <c r="O7310" i="2" s="1"/>
  <c r="R7310" i="2" s="1"/>
  <c r="N7311" i="2"/>
  <c r="O7311" i="2" s="1"/>
  <c r="R7311" i="2" s="1"/>
  <c r="N7312" i="2"/>
  <c r="O7312" i="2" s="1"/>
  <c r="R7312" i="2" s="1"/>
  <c r="N7313" i="2"/>
  <c r="O7313" i="2" s="1"/>
  <c r="N7314" i="2"/>
  <c r="O7314" i="2" s="1"/>
  <c r="R7314" i="2" s="1"/>
  <c r="N7315" i="2"/>
  <c r="O7315" i="2" s="1"/>
  <c r="N7316" i="2"/>
  <c r="O7316" i="2" s="1"/>
  <c r="R7316" i="2" s="1"/>
  <c r="N7317" i="2"/>
  <c r="O7317" i="2" s="1"/>
  <c r="R7317" i="2" s="1"/>
  <c r="N7318" i="2"/>
  <c r="O7318" i="2" s="1"/>
  <c r="R7318" i="2" s="1"/>
  <c r="N7319" i="2"/>
  <c r="O7319" i="2" s="1"/>
  <c r="R7319" i="2" s="1"/>
  <c r="N7320" i="2"/>
  <c r="O7320" i="2" s="1"/>
  <c r="R7320" i="2" s="1"/>
  <c r="N7321" i="2"/>
  <c r="O7321" i="2" s="1"/>
  <c r="R7321" i="2" s="1"/>
  <c r="N7322" i="2"/>
  <c r="O7322" i="2" s="1"/>
  <c r="R7322" i="2" s="1"/>
  <c r="N7323" i="2"/>
  <c r="O7323" i="2" s="1"/>
  <c r="R7323" i="2" s="1"/>
  <c r="N7324" i="2"/>
  <c r="O7324" i="2" s="1"/>
  <c r="R7324" i="2" s="1"/>
  <c r="N7325" i="2"/>
  <c r="O7325" i="2" s="1"/>
  <c r="R7325" i="2" s="1"/>
  <c r="N7326" i="2"/>
  <c r="O7326" i="2" s="1"/>
  <c r="R7326" i="2" s="1"/>
  <c r="N7327" i="2"/>
  <c r="O7327" i="2" s="1"/>
  <c r="R7327" i="2" s="1"/>
  <c r="N7328" i="2"/>
  <c r="O7328" i="2" s="1"/>
  <c r="R7328" i="2" s="1"/>
  <c r="N7329" i="2"/>
  <c r="O7329" i="2" s="1"/>
  <c r="R7329" i="2" s="1"/>
  <c r="N7330" i="2"/>
  <c r="O7330" i="2" s="1"/>
  <c r="R7330" i="2" s="1"/>
  <c r="N7331" i="2"/>
  <c r="O7331" i="2" s="1"/>
  <c r="R7331" i="2" s="1"/>
  <c r="N7332" i="2"/>
  <c r="O7332" i="2" s="1"/>
  <c r="R7332" i="2" s="1"/>
  <c r="N7333" i="2"/>
  <c r="O7333" i="2" s="1"/>
  <c r="R7333" i="2" s="1"/>
  <c r="N7334" i="2"/>
  <c r="O7334" i="2" s="1"/>
  <c r="R7334" i="2" s="1"/>
  <c r="N7335" i="2"/>
  <c r="O7335" i="2" s="1"/>
  <c r="R7335" i="2" s="1"/>
  <c r="N7336" i="2"/>
  <c r="O7336" i="2" s="1"/>
  <c r="R7336" i="2" s="1"/>
  <c r="N7337" i="2"/>
  <c r="O7337" i="2" s="1"/>
  <c r="R7337" i="2" s="1"/>
  <c r="N7338" i="2"/>
  <c r="O7338" i="2" s="1"/>
  <c r="R7338" i="2" s="1"/>
  <c r="N7339" i="2"/>
  <c r="O7339" i="2" s="1"/>
  <c r="R7339" i="2" s="1"/>
  <c r="N7340" i="2"/>
  <c r="O7340" i="2" s="1"/>
  <c r="R7340" i="2" s="1"/>
  <c r="N7341" i="2"/>
  <c r="O7341" i="2" s="1"/>
  <c r="R7341" i="2" s="1"/>
  <c r="N7342" i="2"/>
  <c r="O7342" i="2" s="1"/>
  <c r="R7342" i="2" s="1"/>
  <c r="N7343" i="2"/>
  <c r="O7343" i="2" s="1"/>
  <c r="R7343" i="2" s="1"/>
  <c r="N7344" i="2"/>
  <c r="O7344" i="2" s="1"/>
  <c r="R7344" i="2" s="1"/>
  <c r="N7345" i="2"/>
  <c r="O7345" i="2" s="1"/>
  <c r="R7345" i="2" s="1"/>
  <c r="N7346" i="2"/>
  <c r="O7346" i="2" s="1"/>
  <c r="R7346" i="2" s="1"/>
  <c r="N7347" i="2"/>
  <c r="O7347" i="2" s="1"/>
  <c r="R7347" i="2" s="1"/>
  <c r="N7348" i="2"/>
  <c r="O7348" i="2" s="1"/>
  <c r="R7348" i="2" s="1"/>
  <c r="N7349" i="2"/>
  <c r="O7349" i="2" s="1"/>
  <c r="R7349" i="2" s="1"/>
  <c r="N7350" i="2"/>
  <c r="O7350" i="2" s="1"/>
  <c r="R7350" i="2" s="1"/>
  <c r="N7351" i="2"/>
  <c r="O7351" i="2" s="1"/>
  <c r="R7351" i="2" s="1"/>
  <c r="N7352" i="2"/>
  <c r="O7352" i="2" s="1"/>
  <c r="R7352" i="2" s="1"/>
  <c r="N7353" i="2"/>
  <c r="O7353" i="2" s="1"/>
  <c r="R7353" i="2" s="1"/>
  <c r="N7354" i="2"/>
  <c r="O7354" i="2" s="1"/>
  <c r="R7354" i="2" s="1"/>
  <c r="N7355" i="2"/>
  <c r="O7355" i="2" s="1"/>
  <c r="R7355" i="2" s="1"/>
  <c r="N7356" i="2"/>
  <c r="O7356" i="2" s="1"/>
  <c r="R7356" i="2" s="1"/>
  <c r="N7357" i="2"/>
  <c r="O7357" i="2" s="1"/>
  <c r="R7357" i="2" s="1"/>
  <c r="N7358" i="2"/>
  <c r="O7358" i="2" s="1"/>
  <c r="R7358" i="2" s="1"/>
  <c r="N7359" i="2"/>
  <c r="O7359" i="2" s="1"/>
  <c r="R7359" i="2" s="1"/>
  <c r="N7360" i="2"/>
  <c r="O7360" i="2" s="1"/>
  <c r="R7360" i="2" s="1"/>
  <c r="N7361" i="2"/>
  <c r="O7361" i="2" s="1"/>
  <c r="R7361" i="2" s="1"/>
  <c r="N7362" i="2"/>
  <c r="O7362" i="2" s="1"/>
  <c r="R7362" i="2" s="1"/>
  <c r="N7363" i="2"/>
  <c r="O7363" i="2" s="1"/>
  <c r="R7363" i="2" s="1"/>
  <c r="N7364" i="2"/>
  <c r="O7364" i="2" s="1"/>
  <c r="R7364" i="2" s="1"/>
  <c r="N7365" i="2"/>
  <c r="O7365" i="2" s="1"/>
  <c r="R7365" i="2" s="1"/>
  <c r="N7366" i="2"/>
  <c r="O7366" i="2" s="1"/>
  <c r="R7366" i="2" s="1"/>
  <c r="N7367" i="2"/>
  <c r="O7367" i="2" s="1"/>
  <c r="R7367" i="2" s="1"/>
  <c r="N7368" i="2"/>
  <c r="O7368" i="2" s="1"/>
  <c r="R7368" i="2" s="1"/>
  <c r="N7369" i="2"/>
  <c r="O7369" i="2" s="1"/>
  <c r="N7370" i="2"/>
  <c r="O7370" i="2" s="1"/>
  <c r="R7370" i="2" s="1"/>
  <c r="N7371" i="2"/>
  <c r="O7371" i="2" s="1"/>
  <c r="R7371" i="2" s="1"/>
  <c r="N7372" i="2"/>
  <c r="O7372" i="2" s="1"/>
  <c r="R7372" i="2" s="1"/>
  <c r="N7373" i="2"/>
  <c r="O7373" i="2" s="1"/>
  <c r="R7373" i="2" s="1"/>
  <c r="N7374" i="2"/>
  <c r="O7374" i="2" s="1"/>
  <c r="R7374" i="2" s="1"/>
  <c r="N7375" i="2"/>
  <c r="O7375" i="2" s="1"/>
  <c r="R7375" i="2" s="1"/>
  <c r="N7376" i="2"/>
  <c r="O7376" i="2" s="1"/>
  <c r="R7376" i="2" s="1"/>
  <c r="N7377" i="2"/>
  <c r="O7377" i="2" s="1"/>
  <c r="N7378" i="2"/>
  <c r="O7378" i="2" s="1"/>
  <c r="R7378" i="2" s="1"/>
  <c r="N7379" i="2"/>
  <c r="O7379" i="2" s="1"/>
  <c r="R7379" i="2" s="1"/>
  <c r="N7380" i="2"/>
  <c r="O7380" i="2" s="1"/>
  <c r="R7380" i="2" s="1"/>
  <c r="N7381" i="2"/>
  <c r="O7381" i="2" s="1"/>
  <c r="R7381" i="2" s="1"/>
  <c r="N7382" i="2"/>
  <c r="O7382" i="2" s="1"/>
  <c r="R7382" i="2" s="1"/>
  <c r="N7383" i="2"/>
  <c r="O7383" i="2" s="1"/>
  <c r="R7383" i="2" s="1"/>
  <c r="N7384" i="2"/>
  <c r="O7384" i="2" s="1"/>
  <c r="R7384" i="2" s="1"/>
  <c r="N7385" i="2"/>
  <c r="O7385" i="2" s="1"/>
  <c r="R7385" i="2" s="1"/>
  <c r="N7386" i="2"/>
  <c r="O7386" i="2" s="1"/>
  <c r="R7386" i="2" s="1"/>
  <c r="N7387" i="2"/>
  <c r="O7387" i="2" s="1"/>
  <c r="R7387" i="2" s="1"/>
  <c r="N7388" i="2"/>
  <c r="O7388" i="2" s="1"/>
  <c r="R7388" i="2" s="1"/>
  <c r="N7389" i="2"/>
  <c r="O7389" i="2" s="1"/>
  <c r="R7389" i="2" s="1"/>
  <c r="N7390" i="2"/>
  <c r="O7390" i="2" s="1"/>
  <c r="R7390" i="2" s="1"/>
  <c r="N7391" i="2"/>
  <c r="O7391" i="2" s="1"/>
  <c r="R7391" i="2" s="1"/>
  <c r="N7392" i="2"/>
  <c r="O7392" i="2" s="1"/>
  <c r="R7392" i="2" s="1"/>
  <c r="N7393" i="2"/>
  <c r="O7393" i="2" s="1"/>
  <c r="R7393" i="2" s="1"/>
  <c r="N7394" i="2"/>
  <c r="O7394" i="2" s="1"/>
  <c r="R7394" i="2" s="1"/>
  <c r="N7395" i="2"/>
  <c r="O7395" i="2" s="1"/>
  <c r="R7395" i="2" s="1"/>
  <c r="N7396" i="2"/>
  <c r="O7396" i="2" s="1"/>
  <c r="R7396" i="2" s="1"/>
  <c r="N7397" i="2"/>
  <c r="O7397" i="2" s="1"/>
  <c r="R7397" i="2" s="1"/>
  <c r="N7398" i="2"/>
  <c r="O7398" i="2" s="1"/>
  <c r="R7398" i="2" s="1"/>
  <c r="N7399" i="2"/>
  <c r="O7399" i="2" s="1"/>
  <c r="R7399" i="2" s="1"/>
  <c r="N7400" i="2"/>
  <c r="O7400" i="2" s="1"/>
  <c r="R7400" i="2" s="1"/>
  <c r="N7401" i="2"/>
  <c r="O7401" i="2" s="1"/>
  <c r="R7401" i="2" s="1"/>
  <c r="N7402" i="2"/>
  <c r="O7402" i="2" s="1"/>
  <c r="R7402" i="2" s="1"/>
  <c r="N7403" i="2"/>
  <c r="O7403" i="2" s="1"/>
  <c r="R7403" i="2" s="1"/>
  <c r="N7404" i="2"/>
  <c r="O7404" i="2" s="1"/>
  <c r="R7404" i="2" s="1"/>
  <c r="N7405" i="2"/>
  <c r="O7405" i="2" s="1"/>
  <c r="R7405" i="2" s="1"/>
  <c r="N7406" i="2"/>
  <c r="O7406" i="2" s="1"/>
  <c r="R7406" i="2" s="1"/>
  <c r="N7407" i="2"/>
  <c r="O7407" i="2" s="1"/>
  <c r="R7407" i="2" s="1"/>
  <c r="N7408" i="2"/>
  <c r="O7408" i="2" s="1"/>
  <c r="R7408" i="2" s="1"/>
  <c r="N7409" i="2"/>
  <c r="O7409" i="2" s="1"/>
  <c r="R7409" i="2" s="1"/>
  <c r="N7410" i="2"/>
  <c r="O7410" i="2" s="1"/>
  <c r="R7410" i="2" s="1"/>
  <c r="N7411" i="2"/>
  <c r="O7411" i="2" s="1"/>
  <c r="R7411" i="2" s="1"/>
  <c r="N7412" i="2"/>
  <c r="O7412" i="2" s="1"/>
  <c r="R7412" i="2" s="1"/>
  <c r="N7413" i="2"/>
  <c r="O7413" i="2" s="1"/>
  <c r="N7414" i="2"/>
  <c r="O7414" i="2" s="1"/>
  <c r="R7414" i="2" s="1"/>
  <c r="N7415" i="2"/>
  <c r="O7415" i="2" s="1"/>
  <c r="R7415" i="2" s="1"/>
  <c r="N7416" i="2"/>
  <c r="O7416" i="2" s="1"/>
  <c r="R7416" i="2" s="1"/>
  <c r="N7417" i="2"/>
  <c r="O7417" i="2" s="1"/>
  <c r="R7417" i="2" s="1"/>
  <c r="N7418" i="2"/>
  <c r="O7418" i="2" s="1"/>
  <c r="R7418" i="2" s="1"/>
  <c r="N7419" i="2"/>
  <c r="O7419" i="2" s="1"/>
  <c r="R7419" i="2" s="1"/>
  <c r="N7420" i="2"/>
  <c r="O7420" i="2" s="1"/>
  <c r="R7420" i="2" s="1"/>
  <c r="N7421" i="2"/>
  <c r="O7421" i="2" s="1"/>
  <c r="R7421" i="2" s="1"/>
  <c r="N7422" i="2"/>
  <c r="O7422" i="2" s="1"/>
  <c r="R7422" i="2" s="1"/>
  <c r="N7423" i="2"/>
  <c r="O7423" i="2" s="1"/>
  <c r="R7423" i="2" s="1"/>
  <c r="N7424" i="2"/>
  <c r="O7424" i="2" s="1"/>
  <c r="R7424" i="2" s="1"/>
  <c r="N7425" i="2"/>
  <c r="O7425" i="2" s="1"/>
  <c r="R7425" i="2" s="1"/>
  <c r="N7426" i="2"/>
  <c r="O7426" i="2" s="1"/>
  <c r="R7426" i="2" s="1"/>
  <c r="N7427" i="2"/>
  <c r="O7427" i="2" s="1"/>
  <c r="R7427" i="2" s="1"/>
  <c r="N7428" i="2"/>
  <c r="O7428" i="2" s="1"/>
  <c r="R7428" i="2" s="1"/>
  <c r="N7429" i="2"/>
  <c r="O7429" i="2" s="1"/>
  <c r="R7429" i="2" s="1"/>
  <c r="N7430" i="2"/>
  <c r="O7430" i="2" s="1"/>
  <c r="R7430" i="2" s="1"/>
  <c r="N7431" i="2"/>
  <c r="O7431" i="2" s="1"/>
  <c r="R7431" i="2" s="1"/>
  <c r="N7432" i="2"/>
  <c r="O7432" i="2" s="1"/>
  <c r="R7432" i="2" s="1"/>
  <c r="N7433" i="2"/>
  <c r="O7433" i="2" s="1"/>
  <c r="R7433" i="2" s="1"/>
  <c r="N7434" i="2"/>
  <c r="O7434" i="2" s="1"/>
  <c r="R7434" i="2" s="1"/>
  <c r="N7435" i="2"/>
  <c r="O7435" i="2" s="1"/>
  <c r="R7435" i="2" s="1"/>
  <c r="N7436" i="2"/>
  <c r="O7436" i="2" s="1"/>
  <c r="R7436" i="2" s="1"/>
  <c r="N7437" i="2"/>
  <c r="O7437" i="2" s="1"/>
  <c r="R7437" i="2" s="1"/>
  <c r="N7438" i="2"/>
  <c r="O7438" i="2" s="1"/>
  <c r="R7438" i="2" s="1"/>
  <c r="N7439" i="2"/>
  <c r="O7439" i="2" s="1"/>
  <c r="R7439" i="2" s="1"/>
  <c r="N7440" i="2"/>
  <c r="O7440" i="2" s="1"/>
  <c r="R7440" i="2" s="1"/>
  <c r="N7441" i="2"/>
  <c r="O7441" i="2" s="1"/>
  <c r="R7441" i="2" s="1"/>
  <c r="N7442" i="2"/>
  <c r="O7442" i="2" s="1"/>
  <c r="R7442" i="2" s="1"/>
  <c r="N7443" i="2"/>
  <c r="O7443" i="2" s="1"/>
  <c r="R7443" i="2" s="1"/>
  <c r="N7444" i="2"/>
  <c r="O7444" i="2" s="1"/>
  <c r="R7444" i="2" s="1"/>
  <c r="N7445" i="2"/>
  <c r="O7445" i="2" s="1"/>
  <c r="R7445" i="2" s="1"/>
  <c r="N7446" i="2"/>
  <c r="O7446" i="2" s="1"/>
  <c r="R7446" i="2" s="1"/>
  <c r="N7447" i="2"/>
  <c r="O7447" i="2" s="1"/>
  <c r="R7447" i="2" s="1"/>
  <c r="N7448" i="2"/>
  <c r="O7448" i="2" s="1"/>
  <c r="R7448" i="2" s="1"/>
  <c r="N7449" i="2"/>
  <c r="O7449" i="2" s="1"/>
  <c r="R7449" i="2" s="1"/>
  <c r="N7450" i="2"/>
  <c r="O7450" i="2" s="1"/>
  <c r="R7450" i="2" s="1"/>
  <c r="N7451" i="2"/>
  <c r="O7451" i="2" s="1"/>
  <c r="R7451" i="2" s="1"/>
  <c r="N7452" i="2"/>
  <c r="O7452" i="2" s="1"/>
  <c r="R7452" i="2" s="1"/>
  <c r="N7453" i="2"/>
  <c r="O7453" i="2" s="1"/>
  <c r="R7453" i="2" s="1"/>
  <c r="N7454" i="2"/>
  <c r="O7454" i="2" s="1"/>
  <c r="N7455" i="2"/>
  <c r="O7455" i="2" s="1"/>
  <c r="R7455" i="2" s="1"/>
  <c r="N7456" i="2"/>
  <c r="O7456" i="2" s="1"/>
  <c r="N7457" i="2"/>
  <c r="O7457" i="2" s="1"/>
  <c r="N7458" i="2"/>
  <c r="O7458" i="2" s="1"/>
  <c r="R7458" i="2" s="1"/>
  <c r="N7459" i="2"/>
  <c r="O7459" i="2" s="1"/>
  <c r="R7459" i="2" s="1"/>
  <c r="N7460" i="2"/>
  <c r="O7460" i="2" s="1"/>
  <c r="R7460" i="2" s="1"/>
  <c r="N7461" i="2"/>
  <c r="O7461" i="2" s="1"/>
  <c r="R7461" i="2" s="1"/>
  <c r="N7462" i="2"/>
  <c r="O7462" i="2" s="1"/>
  <c r="R7462" i="2" s="1"/>
  <c r="N7463" i="2"/>
  <c r="O7463" i="2" s="1"/>
  <c r="R7463" i="2" s="1"/>
  <c r="N7464" i="2"/>
  <c r="O7464" i="2" s="1"/>
  <c r="N7465" i="2"/>
  <c r="O7465" i="2" s="1"/>
  <c r="R7465" i="2" s="1"/>
  <c r="N7466" i="2"/>
  <c r="O7466" i="2" s="1"/>
  <c r="R7466" i="2" s="1"/>
  <c r="N7467" i="2"/>
  <c r="O7467" i="2" s="1"/>
  <c r="R7467" i="2" s="1"/>
  <c r="N7468" i="2"/>
  <c r="O7468" i="2" s="1"/>
  <c r="R7468" i="2" s="1"/>
  <c r="N7469" i="2"/>
  <c r="O7469" i="2" s="1"/>
  <c r="R7469" i="2" s="1"/>
  <c r="N7470" i="2"/>
  <c r="O7470" i="2" s="1"/>
  <c r="R7470" i="2" s="1"/>
  <c r="N7471" i="2"/>
  <c r="O7471" i="2" s="1"/>
  <c r="R7471" i="2" s="1"/>
  <c r="N7472" i="2"/>
  <c r="O7472" i="2" s="1"/>
  <c r="R7472" i="2" s="1"/>
  <c r="N7473" i="2"/>
  <c r="O7473" i="2" s="1"/>
  <c r="R7473" i="2" s="1"/>
  <c r="N7474" i="2"/>
  <c r="O7474" i="2" s="1"/>
  <c r="R7474" i="2" s="1"/>
  <c r="N7475" i="2"/>
  <c r="O7475" i="2" s="1"/>
  <c r="R7475" i="2" s="1"/>
  <c r="N7476" i="2"/>
  <c r="O7476" i="2" s="1"/>
  <c r="R7476" i="2" s="1"/>
  <c r="N7477" i="2"/>
  <c r="O7477" i="2" s="1"/>
  <c r="R7477" i="2" s="1"/>
  <c r="N7478" i="2"/>
  <c r="O7478" i="2" s="1"/>
  <c r="R7478" i="2" s="1"/>
  <c r="N7479" i="2"/>
  <c r="O7479" i="2" s="1"/>
  <c r="R7479" i="2" s="1"/>
  <c r="N7480" i="2"/>
  <c r="O7480" i="2" s="1"/>
  <c r="R7480" i="2" s="1"/>
  <c r="N7481" i="2"/>
  <c r="O7481" i="2" s="1"/>
  <c r="R7481" i="2" s="1"/>
  <c r="N7482" i="2"/>
  <c r="O7482" i="2" s="1"/>
  <c r="R7482" i="2" s="1"/>
  <c r="N7483" i="2"/>
  <c r="O7483" i="2" s="1"/>
  <c r="R7483" i="2" s="1"/>
  <c r="N7484" i="2"/>
  <c r="O7484" i="2" s="1"/>
  <c r="R7484" i="2" s="1"/>
  <c r="N7485" i="2"/>
  <c r="O7485" i="2" s="1"/>
  <c r="R7485" i="2" s="1"/>
  <c r="N7486" i="2"/>
  <c r="O7486" i="2" s="1"/>
  <c r="R7486" i="2" s="1"/>
  <c r="N7487" i="2"/>
  <c r="O7487" i="2" s="1"/>
  <c r="R7487" i="2" s="1"/>
  <c r="N7488" i="2"/>
  <c r="O7488" i="2" s="1"/>
  <c r="R7488" i="2" s="1"/>
  <c r="N7489" i="2"/>
  <c r="O7489" i="2" s="1"/>
  <c r="R7489" i="2" s="1"/>
  <c r="N7490" i="2"/>
  <c r="O7490" i="2" s="1"/>
  <c r="R7490" i="2" s="1"/>
  <c r="N7491" i="2"/>
  <c r="O7491" i="2" s="1"/>
  <c r="R7491" i="2" s="1"/>
  <c r="N7492" i="2"/>
  <c r="O7492" i="2" s="1"/>
  <c r="R7492" i="2" s="1"/>
  <c r="N7493" i="2"/>
  <c r="O7493" i="2" s="1"/>
  <c r="R7493" i="2" s="1"/>
  <c r="N7494" i="2"/>
  <c r="O7494" i="2" s="1"/>
  <c r="R7494" i="2" s="1"/>
  <c r="N7495" i="2"/>
  <c r="O7495" i="2" s="1"/>
  <c r="R7495" i="2" s="1"/>
  <c r="N7496" i="2"/>
  <c r="O7496" i="2" s="1"/>
  <c r="R7496" i="2" s="1"/>
  <c r="N7497" i="2"/>
  <c r="O7497" i="2" s="1"/>
  <c r="R7497" i="2" s="1"/>
  <c r="N7498" i="2"/>
  <c r="O7498" i="2" s="1"/>
  <c r="R7498" i="2" s="1"/>
  <c r="N7499" i="2"/>
  <c r="O7499" i="2" s="1"/>
  <c r="R7499" i="2" s="1"/>
  <c r="N7500" i="2"/>
  <c r="O7500" i="2" s="1"/>
  <c r="R7500" i="2" s="1"/>
  <c r="N7501" i="2"/>
  <c r="O7501" i="2" s="1"/>
  <c r="R7501" i="2" s="1"/>
  <c r="N7502" i="2"/>
  <c r="O7502" i="2" s="1"/>
  <c r="R7502" i="2" s="1"/>
  <c r="N7503" i="2"/>
  <c r="O7503" i="2" s="1"/>
  <c r="R7503" i="2" s="1"/>
  <c r="N7504" i="2"/>
  <c r="O7504" i="2" s="1"/>
  <c r="R7504" i="2" s="1"/>
  <c r="N7505" i="2"/>
  <c r="O7505" i="2" s="1"/>
  <c r="R7505" i="2" s="1"/>
  <c r="N7506" i="2"/>
  <c r="O7506" i="2" s="1"/>
  <c r="R7506" i="2" s="1"/>
  <c r="N7507" i="2"/>
  <c r="O7507" i="2" s="1"/>
  <c r="R7507" i="2" s="1"/>
  <c r="N7508" i="2"/>
  <c r="O7508" i="2" s="1"/>
  <c r="R7508" i="2" s="1"/>
  <c r="N7509" i="2"/>
  <c r="O7509" i="2" s="1"/>
  <c r="R7509" i="2" s="1"/>
  <c r="N7510" i="2"/>
  <c r="O7510" i="2" s="1"/>
  <c r="R7510" i="2" s="1"/>
  <c r="N7511" i="2"/>
  <c r="O7511" i="2" s="1"/>
  <c r="R7511" i="2" s="1"/>
  <c r="N7512" i="2"/>
  <c r="O7512" i="2" s="1"/>
  <c r="R7512" i="2" s="1"/>
  <c r="N7513" i="2"/>
  <c r="O7513" i="2" s="1"/>
  <c r="R7513" i="2" s="1"/>
  <c r="N7514" i="2"/>
  <c r="O7514" i="2" s="1"/>
  <c r="N7515" i="2"/>
  <c r="O7515" i="2" s="1"/>
  <c r="R7515" i="2" s="1"/>
  <c r="N7516" i="2"/>
  <c r="O7516" i="2" s="1"/>
  <c r="N7517" i="2"/>
  <c r="O7517" i="2" s="1"/>
  <c r="R7517" i="2" s="1"/>
  <c r="N7518" i="2"/>
  <c r="O7518" i="2" s="1"/>
  <c r="R7518" i="2" s="1"/>
  <c r="N7519" i="2"/>
  <c r="O7519" i="2" s="1"/>
  <c r="R7519" i="2" s="1"/>
  <c r="N7520" i="2"/>
  <c r="O7520" i="2" s="1"/>
  <c r="R7520" i="2" s="1"/>
  <c r="N7521" i="2"/>
  <c r="O7521" i="2" s="1"/>
  <c r="R7521" i="2" s="1"/>
  <c r="N7522" i="2"/>
  <c r="O7522" i="2" s="1"/>
  <c r="R7522" i="2" s="1"/>
  <c r="N7523" i="2"/>
  <c r="O7523" i="2" s="1"/>
  <c r="R7523" i="2" s="1"/>
  <c r="N7524" i="2"/>
  <c r="O7524" i="2" s="1"/>
  <c r="R7524" i="2" s="1"/>
  <c r="N7525" i="2"/>
  <c r="O7525" i="2" s="1"/>
  <c r="R7525" i="2" s="1"/>
  <c r="N7526" i="2"/>
  <c r="O7526" i="2" s="1"/>
  <c r="R7526" i="2" s="1"/>
  <c r="N7527" i="2"/>
  <c r="O7527" i="2" s="1"/>
  <c r="R7527" i="2" s="1"/>
  <c r="N7528" i="2"/>
  <c r="O7528" i="2" s="1"/>
  <c r="R7528" i="2" s="1"/>
  <c r="N7529" i="2"/>
  <c r="O7529" i="2" s="1"/>
  <c r="R7529" i="2" s="1"/>
  <c r="N7530" i="2"/>
  <c r="O7530" i="2" s="1"/>
  <c r="R7530" i="2" s="1"/>
  <c r="N7531" i="2"/>
  <c r="O7531" i="2" s="1"/>
  <c r="R7531" i="2" s="1"/>
  <c r="N7532" i="2"/>
  <c r="O7532" i="2" s="1"/>
  <c r="R7532" i="2" s="1"/>
  <c r="N7533" i="2"/>
  <c r="O7533" i="2" s="1"/>
  <c r="R7533" i="2" s="1"/>
  <c r="N7534" i="2"/>
  <c r="O7534" i="2" s="1"/>
  <c r="R7534" i="2" s="1"/>
  <c r="N7535" i="2"/>
  <c r="O7535" i="2" s="1"/>
  <c r="R7535" i="2" s="1"/>
  <c r="N7536" i="2"/>
  <c r="O7536" i="2" s="1"/>
  <c r="R7536" i="2" s="1"/>
  <c r="N7537" i="2"/>
  <c r="O7537" i="2" s="1"/>
  <c r="R7537" i="2" s="1"/>
  <c r="N7538" i="2"/>
  <c r="O7538" i="2" s="1"/>
  <c r="R7538" i="2" s="1"/>
  <c r="N7539" i="2"/>
  <c r="O7539" i="2" s="1"/>
  <c r="R7539" i="2" s="1"/>
  <c r="N7540" i="2"/>
  <c r="O7540" i="2" s="1"/>
  <c r="R7540" i="2" s="1"/>
  <c r="N7541" i="2"/>
  <c r="O7541" i="2" s="1"/>
  <c r="R7541" i="2" s="1"/>
  <c r="N7542" i="2"/>
  <c r="O7542" i="2" s="1"/>
  <c r="R7542" i="2" s="1"/>
  <c r="N7543" i="2"/>
  <c r="O7543" i="2" s="1"/>
  <c r="R7543" i="2" s="1"/>
  <c r="N7544" i="2"/>
  <c r="O7544" i="2" s="1"/>
  <c r="R7544" i="2" s="1"/>
  <c r="N7545" i="2"/>
  <c r="O7545" i="2" s="1"/>
  <c r="R7545" i="2" s="1"/>
  <c r="N7546" i="2"/>
  <c r="O7546" i="2" s="1"/>
  <c r="R7546" i="2" s="1"/>
  <c r="N7547" i="2"/>
  <c r="O7547" i="2" s="1"/>
  <c r="R7547" i="2" s="1"/>
  <c r="N7548" i="2"/>
  <c r="O7548" i="2" s="1"/>
  <c r="R7548" i="2" s="1"/>
  <c r="N7549" i="2"/>
  <c r="O7549" i="2" s="1"/>
  <c r="R7549" i="2" s="1"/>
  <c r="N7550" i="2"/>
  <c r="O7550" i="2" s="1"/>
  <c r="R7550" i="2" s="1"/>
  <c r="N7551" i="2"/>
  <c r="O7551" i="2" s="1"/>
  <c r="R7551" i="2" s="1"/>
  <c r="N7552" i="2"/>
  <c r="O7552" i="2" s="1"/>
  <c r="R7552" i="2" s="1"/>
  <c r="N7553" i="2"/>
  <c r="O7553" i="2" s="1"/>
  <c r="R7553" i="2" s="1"/>
  <c r="N7554" i="2"/>
  <c r="O7554" i="2" s="1"/>
  <c r="R7554" i="2" s="1"/>
  <c r="N7555" i="2"/>
  <c r="O7555" i="2" s="1"/>
  <c r="R7555" i="2" s="1"/>
  <c r="N7556" i="2"/>
  <c r="O7556" i="2" s="1"/>
  <c r="R7556" i="2" s="1"/>
  <c r="N7557" i="2"/>
  <c r="O7557" i="2" s="1"/>
  <c r="R7557" i="2" s="1"/>
  <c r="N7558" i="2"/>
  <c r="O7558" i="2" s="1"/>
  <c r="R7558" i="2" s="1"/>
  <c r="N7559" i="2"/>
  <c r="O7559" i="2" s="1"/>
  <c r="R7559" i="2" s="1"/>
  <c r="N7560" i="2"/>
  <c r="O7560" i="2" s="1"/>
  <c r="R7560" i="2" s="1"/>
  <c r="N7561" i="2"/>
  <c r="O7561" i="2" s="1"/>
  <c r="R7561" i="2" s="1"/>
  <c r="N7562" i="2"/>
  <c r="O7562" i="2" s="1"/>
  <c r="R7562" i="2" s="1"/>
  <c r="N7563" i="2"/>
  <c r="O7563" i="2" s="1"/>
  <c r="R7563" i="2" s="1"/>
  <c r="N7564" i="2"/>
  <c r="O7564" i="2" s="1"/>
  <c r="R7564" i="2" s="1"/>
  <c r="N7565" i="2"/>
  <c r="O7565" i="2" s="1"/>
  <c r="R7565" i="2" s="1"/>
  <c r="N7566" i="2"/>
  <c r="O7566" i="2" s="1"/>
  <c r="R7566" i="2" s="1"/>
  <c r="N7567" i="2"/>
  <c r="O7567" i="2" s="1"/>
  <c r="R7567" i="2" s="1"/>
  <c r="N7568" i="2"/>
  <c r="O7568" i="2" s="1"/>
  <c r="R7568" i="2" s="1"/>
  <c r="N7569" i="2"/>
  <c r="O7569" i="2" s="1"/>
  <c r="R7569" i="2" s="1"/>
  <c r="N7570" i="2"/>
  <c r="O7570" i="2" s="1"/>
  <c r="R7570" i="2" s="1"/>
  <c r="N7571" i="2"/>
  <c r="O7571" i="2" s="1"/>
  <c r="R7571" i="2" s="1"/>
  <c r="N7572" i="2"/>
  <c r="O7572" i="2" s="1"/>
  <c r="N7573" i="2"/>
  <c r="O7573" i="2" s="1"/>
  <c r="R7573" i="2" s="1"/>
  <c r="N7574" i="2"/>
  <c r="O7574" i="2" s="1"/>
  <c r="R7574" i="2" s="1"/>
  <c r="N7575" i="2"/>
  <c r="O7575" i="2" s="1"/>
  <c r="R7575" i="2" s="1"/>
  <c r="N7576" i="2"/>
  <c r="O7576" i="2" s="1"/>
  <c r="R7576" i="2" s="1"/>
  <c r="N7577" i="2"/>
  <c r="O7577" i="2" s="1"/>
  <c r="R7577" i="2" s="1"/>
  <c r="N7578" i="2"/>
  <c r="O7578" i="2" s="1"/>
  <c r="N7579" i="2"/>
  <c r="O7579" i="2" s="1"/>
  <c r="R7579" i="2" s="1"/>
  <c r="N7580" i="2"/>
  <c r="O7580" i="2" s="1"/>
  <c r="N7581" i="2"/>
  <c r="O7581" i="2" s="1"/>
  <c r="R7581" i="2" s="1"/>
  <c r="N7582" i="2"/>
  <c r="O7582" i="2" s="1"/>
  <c r="R7582" i="2" s="1"/>
  <c r="N7583" i="2"/>
  <c r="O7583" i="2" s="1"/>
  <c r="R7583" i="2" s="1"/>
  <c r="N7584" i="2"/>
  <c r="O7584" i="2" s="1"/>
  <c r="R7584" i="2" s="1"/>
  <c r="N7585" i="2"/>
  <c r="O7585" i="2" s="1"/>
  <c r="R7585" i="2" s="1"/>
  <c r="N7586" i="2"/>
  <c r="O7586" i="2" s="1"/>
  <c r="R7586" i="2" s="1"/>
  <c r="N7587" i="2"/>
  <c r="O7587" i="2" s="1"/>
  <c r="R7587" i="2" s="1"/>
  <c r="N7588" i="2"/>
  <c r="O7588" i="2" s="1"/>
  <c r="R7588" i="2" s="1"/>
  <c r="N7589" i="2"/>
  <c r="O7589" i="2" s="1"/>
  <c r="R7589" i="2" s="1"/>
  <c r="N7590" i="2"/>
  <c r="O7590" i="2" s="1"/>
  <c r="R7590" i="2" s="1"/>
  <c r="N7591" i="2"/>
  <c r="O7591" i="2" s="1"/>
  <c r="R7591" i="2" s="1"/>
  <c r="N7592" i="2"/>
  <c r="O7592" i="2" s="1"/>
  <c r="R7592" i="2" s="1"/>
  <c r="N7593" i="2"/>
  <c r="O7593" i="2" s="1"/>
  <c r="R7593" i="2" s="1"/>
  <c r="N7594" i="2"/>
  <c r="O7594" i="2" s="1"/>
  <c r="R7594" i="2" s="1"/>
  <c r="N7595" i="2"/>
  <c r="O7595" i="2" s="1"/>
  <c r="R7595" i="2" s="1"/>
  <c r="N7596" i="2"/>
  <c r="O7596" i="2" s="1"/>
  <c r="R7596" i="2" s="1"/>
  <c r="N7597" i="2"/>
  <c r="O7597" i="2" s="1"/>
  <c r="R7597" i="2" s="1"/>
  <c r="N7598" i="2"/>
  <c r="O7598" i="2" s="1"/>
  <c r="R7598" i="2" s="1"/>
  <c r="N7599" i="2"/>
  <c r="O7599" i="2" s="1"/>
  <c r="R7599" i="2" s="1"/>
  <c r="N7600" i="2"/>
  <c r="O7600" i="2" s="1"/>
  <c r="R7600" i="2" s="1"/>
  <c r="N7601" i="2"/>
  <c r="O7601" i="2" s="1"/>
  <c r="R7601" i="2" s="1"/>
  <c r="N7602" i="2"/>
  <c r="O7602" i="2" s="1"/>
  <c r="R7602" i="2" s="1"/>
  <c r="N7603" i="2"/>
  <c r="O7603" i="2" s="1"/>
  <c r="R7603" i="2" s="1"/>
  <c r="N7604" i="2"/>
  <c r="O7604" i="2" s="1"/>
  <c r="R7604" i="2" s="1"/>
  <c r="N7605" i="2"/>
  <c r="O7605" i="2" s="1"/>
  <c r="R7605" i="2" s="1"/>
  <c r="N7606" i="2"/>
  <c r="O7606" i="2" s="1"/>
  <c r="R7606" i="2" s="1"/>
  <c r="N7607" i="2"/>
  <c r="O7607" i="2" s="1"/>
  <c r="R7607" i="2" s="1"/>
  <c r="N7608" i="2"/>
  <c r="O7608" i="2" s="1"/>
  <c r="R7608" i="2" s="1"/>
  <c r="N7609" i="2"/>
  <c r="O7609" i="2" s="1"/>
  <c r="R7609" i="2" s="1"/>
  <c r="N7610" i="2"/>
  <c r="O7610" i="2" s="1"/>
  <c r="R7610" i="2" s="1"/>
  <c r="N7611" i="2"/>
  <c r="O7611" i="2" s="1"/>
  <c r="R7611" i="2" s="1"/>
  <c r="N7612" i="2"/>
  <c r="O7612" i="2" s="1"/>
  <c r="R7612" i="2" s="1"/>
  <c r="N7613" i="2"/>
  <c r="O7613" i="2" s="1"/>
  <c r="R7613" i="2" s="1"/>
  <c r="N7614" i="2"/>
  <c r="O7614" i="2" s="1"/>
  <c r="R7614" i="2" s="1"/>
  <c r="N7615" i="2"/>
  <c r="O7615" i="2" s="1"/>
  <c r="R7615" i="2" s="1"/>
  <c r="N7616" i="2"/>
  <c r="O7616" i="2" s="1"/>
  <c r="R7616" i="2" s="1"/>
  <c r="N7617" i="2"/>
  <c r="O7617" i="2" s="1"/>
  <c r="R7617" i="2" s="1"/>
  <c r="N7618" i="2"/>
  <c r="O7618" i="2" s="1"/>
  <c r="R7618" i="2" s="1"/>
  <c r="N7619" i="2"/>
  <c r="O7619" i="2" s="1"/>
  <c r="R7619" i="2" s="1"/>
  <c r="N7620" i="2"/>
  <c r="O7620" i="2" s="1"/>
  <c r="R7620" i="2" s="1"/>
  <c r="N7621" i="2"/>
  <c r="O7621" i="2" s="1"/>
  <c r="R7621" i="2" s="1"/>
  <c r="N7622" i="2"/>
  <c r="O7622" i="2" s="1"/>
  <c r="R7622" i="2" s="1"/>
  <c r="N7623" i="2"/>
  <c r="O7623" i="2" s="1"/>
  <c r="R7623" i="2" s="1"/>
  <c r="N7624" i="2"/>
  <c r="O7624" i="2" s="1"/>
  <c r="R7624" i="2" s="1"/>
  <c r="N7625" i="2"/>
  <c r="O7625" i="2" s="1"/>
  <c r="R7625" i="2" s="1"/>
  <c r="N7626" i="2"/>
  <c r="O7626" i="2" s="1"/>
  <c r="R7626" i="2" s="1"/>
  <c r="N7627" i="2"/>
  <c r="O7627" i="2" s="1"/>
  <c r="R7627" i="2" s="1"/>
  <c r="N7628" i="2"/>
  <c r="O7628" i="2" s="1"/>
  <c r="R7628" i="2" s="1"/>
  <c r="N7629" i="2"/>
  <c r="O7629" i="2" s="1"/>
  <c r="R7629" i="2" s="1"/>
  <c r="N7630" i="2"/>
  <c r="O7630" i="2" s="1"/>
  <c r="N7631" i="2"/>
  <c r="O7631" i="2" s="1"/>
  <c r="R7631" i="2" s="1"/>
  <c r="N7632" i="2"/>
  <c r="O7632" i="2" s="1"/>
  <c r="R7632" i="2" s="1"/>
  <c r="N7633" i="2"/>
  <c r="O7633" i="2" s="1"/>
  <c r="N7634" i="2"/>
  <c r="O7634" i="2" s="1"/>
  <c r="N7635" i="2"/>
  <c r="O7635" i="2" s="1"/>
  <c r="R7635" i="2" s="1"/>
  <c r="N7636" i="2"/>
  <c r="O7636" i="2" s="1"/>
  <c r="R7636" i="2" s="1"/>
  <c r="N7637" i="2"/>
  <c r="O7637" i="2" s="1"/>
  <c r="R7637" i="2" s="1"/>
  <c r="N7638" i="2"/>
  <c r="O7638" i="2" s="1"/>
  <c r="R7638" i="2" s="1"/>
  <c r="N7639" i="2"/>
  <c r="O7639" i="2" s="1"/>
  <c r="R7639" i="2" s="1"/>
  <c r="N7640" i="2"/>
  <c r="O7640" i="2" s="1"/>
  <c r="R7640" i="2" s="1"/>
  <c r="N7641" i="2"/>
  <c r="O7641" i="2" s="1"/>
  <c r="R7641" i="2" s="1"/>
  <c r="N7642" i="2"/>
  <c r="O7642" i="2" s="1"/>
  <c r="R7642" i="2" s="1"/>
  <c r="N7643" i="2"/>
  <c r="O7643" i="2" s="1"/>
  <c r="R7643" i="2" s="1"/>
  <c r="N7644" i="2"/>
  <c r="O7644" i="2" s="1"/>
  <c r="R7644" i="2" s="1"/>
  <c r="N7645" i="2"/>
  <c r="O7645" i="2" s="1"/>
  <c r="R7645" i="2" s="1"/>
  <c r="N7646" i="2"/>
  <c r="O7646" i="2" s="1"/>
  <c r="R7646" i="2" s="1"/>
  <c r="N7647" i="2"/>
  <c r="O7647" i="2" s="1"/>
  <c r="R7647" i="2" s="1"/>
  <c r="N7648" i="2"/>
  <c r="O7648" i="2" s="1"/>
  <c r="R7648" i="2" s="1"/>
  <c r="N7649" i="2"/>
  <c r="O7649" i="2" s="1"/>
  <c r="R7649" i="2" s="1"/>
  <c r="N7650" i="2"/>
  <c r="O7650" i="2" s="1"/>
  <c r="R7650" i="2" s="1"/>
  <c r="N7651" i="2"/>
  <c r="O7651" i="2" s="1"/>
  <c r="R7651" i="2" s="1"/>
  <c r="N7652" i="2"/>
  <c r="O7652" i="2" s="1"/>
  <c r="R7652" i="2" s="1"/>
  <c r="N7653" i="2"/>
  <c r="O7653" i="2" s="1"/>
  <c r="R7653" i="2" s="1"/>
  <c r="N7654" i="2"/>
  <c r="O7654" i="2" s="1"/>
  <c r="R7654" i="2" s="1"/>
  <c r="N7655" i="2"/>
  <c r="O7655" i="2" s="1"/>
  <c r="R7655" i="2" s="1"/>
  <c r="N7656" i="2"/>
  <c r="O7656" i="2" s="1"/>
  <c r="R7656" i="2" s="1"/>
  <c r="N7657" i="2"/>
  <c r="O7657" i="2" s="1"/>
  <c r="R7657" i="2" s="1"/>
  <c r="N7658" i="2"/>
  <c r="O7658" i="2" s="1"/>
  <c r="R7658" i="2" s="1"/>
  <c r="N7659" i="2"/>
  <c r="O7659" i="2" s="1"/>
  <c r="R7659" i="2" s="1"/>
  <c r="N7660" i="2"/>
  <c r="O7660" i="2" s="1"/>
  <c r="R7660" i="2" s="1"/>
  <c r="N7661" i="2"/>
  <c r="O7661" i="2" s="1"/>
  <c r="R7661" i="2" s="1"/>
  <c r="N7662" i="2"/>
  <c r="O7662" i="2" s="1"/>
  <c r="R7662" i="2" s="1"/>
  <c r="N7663" i="2"/>
  <c r="O7663" i="2" s="1"/>
  <c r="R7663" i="2" s="1"/>
  <c r="N7664" i="2"/>
  <c r="O7664" i="2" s="1"/>
  <c r="R7664" i="2" s="1"/>
  <c r="N7665" i="2"/>
  <c r="O7665" i="2" s="1"/>
  <c r="R7665" i="2" s="1"/>
  <c r="N7666" i="2"/>
  <c r="O7666" i="2" s="1"/>
  <c r="R7666" i="2" s="1"/>
  <c r="N7667" i="2"/>
  <c r="O7667" i="2" s="1"/>
  <c r="R7667" i="2" s="1"/>
  <c r="N7668" i="2"/>
  <c r="O7668" i="2" s="1"/>
  <c r="R7668" i="2" s="1"/>
  <c r="N7669" i="2"/>
  <c r="O7669" i="2" s="1"/>
  <c r="R7669" i="2" s="1"/>
  <c r="N7670" i="2"/>
  <c r="O7670" i="2" s="1"/>
  <c r="R7670" i="2" s="1"/>
  <c r="N7671" i="2"/>
  <c r="O7671" i="2" s="1"/>
  <c r="R7671" i="2" s="1"/>
  <c r="N7672" i="2"/>
  <c r="O7672" i="2" s="1"/>
  <c r="R7672" i="2" s="1"/>
  <c r="N7673" i="2"/>
  <c r="O7673" i="2" s="1"/>
  <c r="R7673" i="2" s="1"/>
  <c r="N7674" i="2"/>
  <c r="O7674" i="2" s="1"/>
  <c r="R7674" i="2" s="1"/>
  <c r="N7675" i="2"/>
  <c r="O7675" i="2" s="1"/>
  <c r="R7675" i="2" s="1"/>
  <c r="N7676" i="2"/>
  <c r="O7676" i="2" s="1"/>
  <c r="N7677" i="2"/>
  <c r="O7677" i="2" s="1"/>
  <c r="R7677" i="2" s="1"/>
  <c r="N7678" i="2"/>
  <c r="O7678" i="2" s="1"/>
  <c r="R7678" i="2" s="1"/>
  <c r="N7679" i="2"/>
  <c r="O7679" i="2" s="1"/>
  <c r="N7680" i="2"/>
  <c r="O7680" i="2" s="1"/>
  <c r="N7681" i="2"/>
  <c r="O7681" i="2" s="1"/>
  <c r="R7681" i="2" s="1"/>
  <c r="N7682" i="2"/>
  <c r="O7682" i="2" s="1"/>
  <c r="R7682" i="2" s="1"/>
  <c r="N7683" i="2"/>
  <c r="O7683" i="2" s="1"/>
  <c r="R7683" i="2" s="1"/>
  <c r="N7684" i="2"/>
  <c r="O7684" i="2" s="1"/>
  <c r="R7684" i="2" s="1"/>
  <c r="N7685" i="2"/>
  <c r="O7685" i="2" s="1"/>
  <c r="N7686" i="2"/>
  <c r="O7686" i="2" s="1"/>
  <c r="R7686" i="2" s="1"/>
  <c r="N7687" i="2"/>
  <c r="O7687" i="2" s="1"/>
  <c r="R7687" i="2" s="1"/>
  <c r="N7688" i="2"/>
  <c r="O7688" i="2" s="1"/>
  <c r="R7688" i="2" s="1"/>
  <c r="N7689" i="2"/>
  <c r="O7689" i="2" s="1"/>
  <c r="R7689" i="2" s="1"/>
  <c r="N7690" i="2"/>
  <c r="O7690" i="2" s="1"/>
  <c r="R7690" i="2" s="1"/>
  <c r="N7691" i="2"/>
  <c r="O7691" i="2" s="1"/>
  <c r="R7691" i="2" s="1"/>
  <c r="N7692" i="2"/>
  <c r="O7692" i="2" s="1"/>
  <c r="R7692" i="2" s="1"/>
  <c r="N7693" i="2"/>
  <c r="O7693" i="2" s="1"/>
  <c r="R7693" i="2" s="1"/>
  <c r="N7694" i="2"/>
  <c r="O7694" i="2" s="1"/>
  <c r="R7694" i="2" s="1"/>
  <c r="N7695" i="2"/>
  <c r="O7695" i="2" s="1"/>
  <c r="R7695" i="2" s="1"/>
  <c r="N7696" i="2"/>
  <c r="O7696" i="2" s="1"/>
  <c r="R7696" i="2" s="1"/>
  <c r="N7697" i="2"/>
  <c r="O7697" i="2" s="1"/>
  <c r="R7697" i="2" s="1"/>
  <c r="N7698" i="2"/>
  <c r="O7698" i="2" s="1"/>
  <c r="R7698" i="2" s="1"/>
  <c r="N7699" i="2"/>
  <c r="O7699" i="2" s="1"/>
  <c r="R7699" i="2" s="1"/>
  <c r="N7700" i="2"/>
  <c r="O7700" i="2" s="1"/>
  <c r="R7700" i="2" s="1"/>
  <c r="N7701" i="2"/>
  <c r="O7701" i="2" s="1"/>
  <c r="R7701" i="2" s="1"/>
  <c r="N7702" i="2"/>
  <c r="O7702" i="2" s="1"/>
  <c r="R7702" i="2" s="1"/>
  <c r="N7703" i="2"/>
  <c r="O7703" i="2" s="1"/>
  <c r="R7703" i="2" s="1"/>
  <c r="N7704" i="2"/>
  <c r="O7704" i="2" s="1"/>
  <c r="R7704" i="2" s="1"/>
  <c r="N7705" i="2"/>
  <c r="O7705" i="2" s="1"/>
  <c r="R7705" i="2" s="1"/>
  <c r="N7706" i="2"/>
  <c r="O7706" i="2" s="1"/>
  <c r="R7706" i="2" s="1"/>
  <c r="N7707" i="2"/>
  <c r="O7707" i="2" s="1"/>
  <c r="R7707" i="2" s="1"/>
  <c r="N7708" i="2"/>
  <c r="O7708" i="2" s="1"/>
  <c r="R7708" i="2" s="1"/>
  <c r="N7709" i="2"/>
  <c r="O7709" i="2" s="1"/>
  <c r="R7709" i="2" s="1"/>
  <c r="N7710" i="2"/>
  <c r="O7710" i="2" s="1"/>
  <c r="R7710" i="2" s="1"/>
  <c r="N7711" i="2"/>
  <c r="O7711" i="2" s="1"/>
  <c r="R7711" i="2" s="1"/>
  <c r="N7712" i="2"/>
  <c r="O7712" i="2" s="1"/>
  <c r="R7712" i="2" s="1"/>
  <c r="N7713" i="2"/>
  <c r="O7713" i="2" s="1"/>
  <c r="R7713" i="2" s="1"/>
  <c r="N7714" i="2"/>
  <c r="O7714" i="2" s="1"/>
  <c r="R7714" i="2" s="1"/>
  <c r="N7715" i="2"/>
  <c r="O7715" i="2" s="1"/>
  <c r="R7715" i="2" s="1"/>
  <c r="N7716" i="2"/>
  <c r="O7716" i="2" s="1"/>
  <c r="R7716" i="2" s="1"/>
  <c r="N7717" i="2"/>
  <c r="O7717" i="2" s="1"/>
  <c r="R7717" i="2" s="1"/>
  <c r="N7718" i="2"/>
  <c r="O7718" i="2" s="1"/>
  <c r="R7718" i="2" s="1"/>
  <c r="N7719" i="2"/>
  <c r="O7719" i="2" s="1"/>
  <c r="R7719" i="2" s="1"/>
  <c r="N7720" i="2"/>
  <c r="O7720" i="2" s="1"/>
  <c r="R7720" i="2" s="1"/>
  <c r="N7721" i="2"/>
  <c r="O7721" i="2" s="1"/>
  <c r="R7721" i="2" s="1"/>
  <c r="N7722" i="2"/>
  <c r="O7722" i="2" s="1"/>
  <c r="R7722" i="2" s="1"/>
  <c r="N7723" i="2"/>
  <c r="O7723" i="2" s="1"/>
  <c r="R7723" i="2" s="1"/>
  <c r="N7724" i="2"/>
  <c r="O7724" i="2" s="1"/>
  <c r="R7724" i="2" s="1"/>
  <c r="N7725" i="2"/>
  <c r="O7725" i="2" s="1"/>
  <c r="R7725" i="2" s="1"/>
  <c r="N7726" i="2"/>
  <c r="O7726" i="2" s="1"/>
  <c r="R7726" i="2" s="1"/>
  <c r="N7727" i="2"/>
  <c r="O7727" i="2" s="1"/>
  <c r="R7727" i="2" s="1"/>
  <c r="N7728" i="2"/>
  <c r="O7728" i="2" s="1"/>
  <c r="R7728" i="2" s="1"/>
  <c r="N7729" i="2"/>
  <c r="O7729" i="2" s="1"/>
  <c r="R7729" i="2" s="1"/>
  <c r="N7730" i="2"/>
  <c r="O7730" i="2" s="1"/>
  <c r="R7730" i="2" s="1"/>
  <c r="N7731" i="2"/>
  <c r="O7731" i="2" s="1"/>
  <c r="R7731" i="2" s="1"/>
  <c r="N7732" i="2"/>
  <c r="O7732" i="2" s="1"/>
  <c r="R7732" i="2" s="1"/>
  <c r="N7733" i="2"/>
  <c r="O7733" i="2" s="1"/>
  <c r="R7733" i="2" s="1"/>
  <c r="N7734" i="2"/>
  <c r="O7734" i="2" s="1"/>
  <c r="R7734" i="2" s="1"/>
  <c r="N7735" i="2"/>
  <c r="O7735" i="2" s="1"/>
  <c r="R7735" i="2" s="1"/>
  <c r="N7736" i="2"/>
  <c r="O7736" i="2" s="1"/>
  <c r="R7736" i="2" s="1"/>
  <c r="N7737" i="2"/>
  <c r="O7737" i="2" s="1"/>
  <c r="R7737" i="2" s="1"/>
  <c r="N7738" i="2"/>
  <c r="O7738" i="2" s="1"/>
  <c r="N7739" i="2"/>
  <c r="O7739" i="2" s="1"/>
  <c r="R7739" i="2" s="1"/>
  <c r="N7740" i="2"/>
  <c r="O7740" i="2" s="1"/>
  <c r="R7740" i="2" s="1"/>
  <c r="N7741" i="2"/>
  <c r="O7741" i="2" s="1"/>
  <c r="R7741" i="2" s="1"/>
  <c r="N7742" i="2"/>
  <c r="O7742" i="2" s="1"/>
  <c r="R7742" i="2" s="1"/>
  <c r="N7743" i="2"/>
  <c r="O7743" i="2" s="1"/>
  <c r="R7743" i="2" s="1"/>
  <c r="N7744" i="2"/>
  <c r="O7744" i="2" s="1"/>
  <c r="R7744" i="2" s="1"/>
  <c r="N7745" i="2"/>
  <c r="O7745" i="2" s="1"/>
  <c r="R7745" i="2" s="1"/>
  <c r="N7746" i="2"/>
  <c r="O7746" i="2" s="1"/>
  <c r="N7747" i="2"/>
  <c r="O7747" i="2" s="1"/>
  <c r="R7747" i="2" s="1"/>
  <c r="N7748" i="2"/>
  <c r="O7748" i="2" s="1"/>
  <c r="R7748" i="2" s="1"/>
  <c r="N7749" i="2"/>
  <c r="O7749" i="2" s="1"/>
  <c r="R7749" i="2" s="1"/>
  <c r="N7750" i="2"/>
  <c r="O7750" i="2" s="1"/>
  <c r="R7750" i="2" s="1"/>
  <c r="N7751" i="2"/>
  <c r="O7751" i="2" s="1"/>
  <c r="R7751" i="2" s="1"/>
  <c r="N7752" i="2"/>
  <c r="O7752" i="2" s="1"/>
  <c r="N7753" i="2"/>
  <c r="O7753" i="2" s="1"/>
  <c r="R7753" i="2" s="1"/>
  <c r="N7754" i="2"/>
  <c r="O7754" i="2" s="1"/>
  <c r="N7755" i="2"/>
  <c r="O7755" i="2" s="1"/>
  <c r="R7755" i="2" s="1"/>
  <c r="N7756" i="2"/>
  <c r="O7756" i="2" s="1"/>
  <c r="R7756" i="2" s="1"/>
  <c r="N7757" i="2"/>
  <c r="O7757" i="2" s="1"/>
  <c r="R7757" i="2" s="1"/>
  <c r="N7758" i="2"/>
  <c r="O7758" i="2" s="1"/>
  <c r="R7758" i="2" s="1"/>
  <c r="N7759" i="2"/>
  <c r="O7759" i="2" s="1"/>
  <c r="R7759" i="2" s="1"/>
  <c r="N7760" i="2"/>
  <c r="O7760" i="2" s="1"/>
  <c r="R7760" i="2" s="1"/>
  <c r="N7761" i="2"/>
  <c r="O7761" i="2" s="1"/>
  <c r="R7761" i="2" s="1"/>
  <c r="N7762" i="2"/>
  <c r="O7762" i="2" s="1"/>
  <c r="R7762" i="2" s="1"/>
  <c r="N7763" i="2"/>
  <c r="O7763" i="2" s="1"/>
  <c r="R7763" i="2" s="1"/>
  <c r="N7764" i="2"/>
  <c r="O7764" i="2" s="1"/>
  <c r="R7764" i="2" s="1"/>
  <c r="N7765" i="2"/>
  <c r="O7765" i="2" s="1"/>
  <c r="N7766" i="2"/>
  <c r="O7766" i="2" s="1"/>
  <c r="R7766" i="2" s="1"/>
  <c r="N7767" i="2"/>
  <c r="O7767" i="2" s="1"/>
  <c r="R7767" i="2" s="1"/>
  <c r="N7768" i="2"/>
  <c r="O7768" i="2" s="1"/>
  <c r="N7769" i="2"/>
  <c r="O7769" i="2" s="1"/>
  <c r="R7769" i="2" s="1"/>
  <c r="N7770" i="2"/>
  <c r="O7770" i="2" s="1"/>
  <c r="R7770" i="2" s="1"/>
  <c r="N7771" i="2"/>
  <c r="O7771" i="2" s="1"/>
  <c r="R7771" i="2" s="1"/>
  <c r="N7772" i="2"/>
  <c r="O7772" i="2" s="1"/>
  <c r="R7772" i="2" s="1"/>
  <c r="N7773" i="2"/>
  <c r="O7773" i="2" s="1"/>
  <c r="R7773" i="2" s="1"/>
  <c r="N7774" i="2"/>
  <c r="O7774" i="2" s="1"/>
  <c r="N7775" i="2"/>
  <c r="O7775" i="2" s="1"/>
  <c r="R7775" i="2" s="1"/>
  <c r="N7776" i="2"/>
  <c r="O7776" i="2" s="1"/>
  <c r="N7777" i="2"/>
  <c r="O7777" i="2" s="1"/>
  <c r="R7777" i="2" s="1"/>
  <c r="N7778" i="2"/>
  <c r="O7778" i="2" s="1"/>
  <c r="R7778" i="2" s="1"/>
  <c r="N7779" i="2"/>
  <c r="O7779" i="2" s="1"/>
  <c r="R7779" i="2" s="1"/>
  <c r="N7780" i="2"/>
  <c r="O7780" i="2" s="1"/>
  <c r="R7780" i="2" s="1"/>
  <c r="N7781" i="2"/>
  <c r="O7781" i="2" s="1"/>
  <c r="N7782" i="2"/>
  <c r="O7782" i="2" s="1"/>
  <c r="R7782" i="2" s="1"/>
  <c r="N7783" i="2"/>
  <c r="O7783" i="2" s="1"/>
  <c r="N7784" i="2"/>
  <c r="O7784" i="2" s="1"/>
  <c r="R7784" i="2" s="1"/>
  <c r="N7785" i="2"/>
  <c r="O7785" i="2" s="1"/>
  <c r="R7785" i="2" s="1"/>
  <c r="N7786" i="2"/>
  <c r="O7786" i="2" s="1"/>
  <c r="R7786" i="2" s="1"/>
  <c r="N7787" i="2"/>
  <c r="O7787" i="2" s="1"/>
  <c r="R7787" i="2" s="1"/>
  <c r="N7788" i="2"/>
  <c r="O7788" i="2" s="1"/>
  <c r="R7788" i="2" s="1"/>
  <c r="N7789" i="2"/>
  <c r="O7789" i="2" s="1"/>
  <c r="R7789" i="2" s="1"/>
  <c r="N7790" i="2"/>
  <c r="O7790" i="2" s="1"/>
  <c r="R7790" i="2" s="1"/>
  <c r="N7791" i="2"/>
  <c r="O7791" i="2" s="1"/>
  <c r="R7791" i="2" s="1"/>
  <c r="N7792" i="2"/>
  <c r="O7792" i="2" s="1"/>
  <c r="R7792" i="2" s="1"/>
  <c r="N7793" i="2"/>
  <c r="O7793" i="2" s="1"/>
  <c r="R7793" i="2" s="1"/>
  <c r="N7794" i="2"/>
  <c r="O7794" i="2" s="1"/>
  <c r="R7794" i="2" s="1"/>
  <c r="N7795" i="2"/>
  <c r="O7795" i="2" s="1"/>
  <c r="R7795" i="2" s="1"/>
  <c r="N7796" i="2"/>
  <c r="O7796" i="2" s="1"/>
  <c r="R7796" i="2" s="1"/>
  <c r="N7797" i="2"/>
  <c r="O7797" i="2" s="1"/>
  <c r="R7797" i="2" s="1"/>
  <c r="N7798" i="2"/>
  <c r="O7798" i="2" s="1"/>
  <c r="R7798" i="2" s="1"/>
  <c r="N7799" i="2"/>
  <c r="O7799" i="2" s="1"/>
  <c r="R7799" i="2" s="1"/>
  <c r="N7800" i="2"/>
  <c r="O7800" i="2" s="1"/>
  <c r="R7800" i="2" s="1"/>
  <c r="N7801" i="2"/>
  <c r="O7801" i="2" s="1"/>
  <c r="R7801" i="2" s="1"/>
  <c r="N7802" i="2"/>
  <c r="O7802" i="2" s="1"/>
  <c r="R7802" i="2" s="1"/>
  <c r="N7803" i="2"/>
  <c r="O7803" i="2" s="1"/>
  <c r="N7804" i="2"/>
  <c r="O7804" i="2" s="1"/>
  <c r="R7804" i="2" s="1"/>
  <c r="N7805" i="2"/>
  <c r="O7805" i="2" s="1"/>
  <c r="R7805" i="2" s="1"/>
  <c r="N7806" i="2"/>
  <c r="O7806" i="2" s="1"/>
  <c r="R7806" i="2" s="1"/>
  <c r="N7807" i="2"/>
  <c r="O7807" i="2" s="1"/>
  <c r="R7807" i="2" s="1"/>
  <c r="N7808" i="2"/>
  <c r="O7808" i="2" s="1"/>
  <c r="R7808" i="2" s="1"/>
  <c r="N7809" i="2"/>
  <c r="O7809" i="2" s="1"/>
  <c r="R7809" i="2" s="1"/>
  <c r="N7810" i="2"/>
  <c r="O7810" i="2" s="1"/>
  <c r="R7810" i="2" s="1"/>
  <c r="N7811" i="2"/>
  <c r="O7811" i="2" s="1"/>
  <c r="R7811" i="2" s="1"/>
  <c r="N7812" i="2"/>
  <c r="O7812" i="2" s="1"/>
  <c r="R7812" i="2" s="1"/>
  <c r="N7813" i="2"/>
  <c r="O7813" i="2" s="1"/>
  <c r="R7813" i="2" s="1"/>
  <c r="N7814" i="2"/>
  <c r="O7814" i="2" s="1"/>
  <c r="R7814" i="2" s="1"/>
  <c r="N7815" i="2"/>
  <c r="O7815" i="2" s="1"/>
  <c r="N7816" i="2"/>
  <c r="O7816" i="2" s="1"/>
  <c r="R7816" i="2" s="1"/>
  <c r="N7817" i="2"/>
  <c r="O7817" i="2" s="1"/>
  <c r="R7817" i="2" s="1"/>
  <c r="N7818" i="2"/>
  <c r="O7818" i="2" s="1"/>
  <c r="R7818" i="2" s="1"/>
  <c r="N7819" i="2"/>
  <c r="O7819" i="2" s="1"/>
  <c r="R7819" i="2" s="1"/>
  <c r="N7820" i="2"/>
  <c r="O7820" i="2" s="1"/>
  <c r="R7820" i="2" s="1"/>
  <c r="N7821" i="2"/>
  <c r="O7821" i="2" s="1"/>
  <c r="N7822" i="2"/>
  <c r="O7822" i="2" s="1"/>
  <c r="R7822" i="2" s="1"/>
  <c r="N7823" i="2"/>
  <c r="O7823" i="2" s="1"/>
  <c r="R7823" i="2" s="1"/>
  <c r="N7824" i="2"/>
  <c r="O7824" i="2" s="1"/>
  <c r="R7824" i="2" s="1"/>
  <c r="N7825" i="2"/>
  <c r="O7825" i="2" s="1"/>
  <c r="R7825" i="2" s="1"/>
  <c r="N7826" i="2"/>
  <c r="O7826" i="2" s="1"/>
  <c r="R7826" i="2" s="1"/>
  <c r="N7827" i="2"/>
  <c r="O7827" i="2" s="1"/>
  <c r="R7827" i="2" s="1"/>
  <c r="N7828" i="2"/>
  <c r="O7828" i="2" s="1"/>
  <c r="R7828" i="2" s="1"/>
  <c r="N7829" i="2"/>
  <c r="O7829" i="2" s="1"/>
  <c r="R7829" i="2" s="1"/>
  <c r="N7830" i="2"/>
  <c r="O7830" i="2" s="1"/>
  <c r="R7830" i="2" s="1"/>
  <c r="N7831" i="2"/>
  <c r="O7831" i="2" s="1"/>
  <c r="R7831" i="2" s="1"/>
  <c r="N7832" i="2"/>
  <c r="O7832" i="2" s="1"/>
  <c r="R7832" i="2" s="1"/>
  <c r="N7833" i="2"/>
  <c r="O7833" i="2" s="1"/>
  <c r="R7833" i="2" s="1"/>
  <c r="N7834" i="2"/>
  <c r="O7834" i="2" s="1"/>
  <c r="R7834" i="2" s="1"/>
  <c r="N7835" i="2"/>
  <c r="O7835" i="2" s="1"/>
  <c r="N7836" i="2"/>
  <c r="O7836" i="2" s="1"/>
  <c r="R7836" i="2" s="1"/>
  <c r="N7837" i="2"/>
  <c r="O7837" i="2" s="1"/>
  <c r="R7837" i="2" s="1"/>
  <c r="N7838" i="2"/>
  <c r="O7838" i="2" s="1"/>
  <c r="R7838" i="2" s="1"/>
  <c r="N7839" i="2"/>
  <c r="O7839" i="2" s="1"/>
  <c r="R7839" i="2" s="1"/>
  <c r="N7840" i="2"/>
  <c r="O7840" i="2" s="1"/>
  <c r="R7840" i="2" s="1"/>
  <c r="N7841" i="2"/>
  <c r="O7841" i="2" s="1"/>
  <c r="N7842" i="2"/>
  <c r="O7842" i="2" s="1"/>
  <c r="R7842" i="2" s="1"/>
  <c r="N7843" i="2"/>
  <c r="O7843" i="2" s="1"/>
  <c r="R7843" i="2" s="1"/>
  <c r="N7844" i="2"/>
  <c r="O7844" i="2" s="1"/>
  <c r="R7844" i="2" s="1"/>
  <c r="N7845" i="2"/>
  <c r="O7845" i="2" s="1"/>
  <c r="R7845" i="2" s="1"/>
  <c r="N7846" i="2"/>
  <c r="O7846" i="2" s="1"/>
  <c r="R7846" i="2" s="1"/>
  <c r="N7847" i="2"/>
  <c r="O7847" i="2" s="1"/>
  <c r="R7847" i="2" s="1"/>
  <c r="N7848" i="2"/>
  <c r="O7848" i="2" s="1"/>
  <c r="R7848" i="2" s="1"/>
  <c r="N7849" i="2"/>
  <c r="O7849" i="2" s="1"/>
  <c r="R7849" i="2" s="1"/>
  <c r="N7850" i="2"/>
  <c r="O7850" i="2" s="1"/>
  <c r="R7850" i="2" s="1"/>
  <c r="N7851" i="2"/>
  <c r="O7851" i="2" s="1"/>
  <c r="R7851" i="2" s="1"/>
  <c r="N7852" i="2"/>
  <c r="O7852" i="2" s="1"/>
  <c r="R7852" i="2" s="1"/>
  <c r="N7853" i="2"/>
  <c r="O7853" i="2" s="1"/>
  <c r="R7853" i="2" s="1"/>
  <c r="N7854" i="2"/>
  <c r="O7854" i="2" s="1"/>
  <c r="N7855" i="2"/>
  <c r="O7855" i="2" s="1"/>
  <c r="R7855" i="2" s="1"/>
  <c r="N7856" i="2"/>
  <c r="O7856" i="2" s="1"/>
  <c r="R7856" i="2" s="1"/>
  <c r="N7857" i="2"/>
  <c r="O7857" i="2" s="1"/>
  <c r="R7857" i="2" s="1"/>
  <c r="N7858" i="2"/>
  <c r="O7858" i="2" s="1"/>
  <c r="R7858" i="2" s="1"/>
  <c r="N7859" i="2"/>
  <c r="O7859" i="2" s="1"/>
  <c r="R7859" i="2" s="1"/>
  <c r="N7860" i="2"/>
  <c r="O7860" i="2" s="1"/>
  <c r="R7860" i="2" s="1"/>
  <c r="N7861" i="2"/>
  <c r="O7861" i="2" s="1"/>
  <c r="R7861" i="2" s="1"/>
  <c r="N7862" i="2"/>
  <c r="O7862" i="2" s="1"/>
  <c r="R7862" i="2" s="1"/>
  <c r="N7863" i="2"/>
  <c r="O7863" i="2" s="1"/>
  <c r="R7863" i="2" s="1"/>
  <c r="N7864" i="2"/>
  <c r="O7864" i="2" s="1"/>
  <c r="N7865" i="2"/>
  <c r="O7865" i="2" s="1"/>
  <c r="R7865" i="2" s="1"/>
  <c r="N7866" i="2"/>
  <c r="O7866" i="2" s="1"/>
  <c r="R7866" i="2" s="1"/>
  <c r="N7867" i="2"/>
  <c r="O7867" i="2" s="1"/>
  <c r="R7867" i="2" s="1"/>
  <c r="N7868" i="2"/>
  <c r="O7868" i="2" s="1"/>
  <c r="R7868" i="2" s="1"/>
  <c r="N7869" i="2"/>
  <c r="O7869" i="2" s="1"/>
  <c r="R7869" i="2" s="1"/>
  <c r="N7870" i="2"/>
  <c r="O7870" i="2" s="1"/>
  <c r="N7871" i="2"/>
  <c r="O7871" i="2" s="1"/>
  <c r="R7871" i="2" s="1"/>
  <c r="N7872" i="2"/>
  <c r="O7872" i="2" s="1"/>
  <c r="R7872" i="2" s="1"/>
  <c r="N7873" i="2"/>
  <c r="O7873" i="2" s="1"/>
  <c r="R7873" i="2" s="1"/>
  <c r="N7874" i="2"/>
  <c r="O7874" i="2" s="1"/>
  <c r="N7875" i="2"/>
  <c r="O7875" i="2" s="1"/>
  <c r="N7876" i="2"/>
  <c r="O7876" i="2" s="1"/>
  <c r="R7876" i="2" s="1"/>
  <c r="N7877" i="2"/>
  <c r="O7877" i="2" s="1"/>
  <c r="R7877" i="2" s="1"/>
  <c r="N7878" i="2"/>
  <c r="O7878" i="2" s="1"/>
  <c r="R7878" i="2" s="1"/>
  <c r="N7879" i="2"/>
  <c r="O7879" i="2" s="1"/>
  <c r="R7879" i="2" s="1"/>
  <c r="N7880" i="2"/>
  <c r="O7880" i="2" s="1"/>
  <c r="R7880" i="2" s="1"/>
  <c r="N7881" i="2"/>
  <c r="O7881" i="2" s="1"/>
  <c r="R7881" i="2" s="1"/>
  <c r="N7882" i="2"/>
  <c r="O7882" i="2" s="1"/>
  <c r="R7882" i="2" s="1"/>
  <c r="N7883" i="2"/>
  <c r="O7883" i="2" s="1"/>
  <c r="R7883" i="2" s="1"/>
  <c r="N7884" i="2"/>
  <c r="O7884" i="2" s="1"/>
  <c r="R7884" i="2" s="1"/>
  <c r="N7885" i="2"/>
  <c r="O7885" i="2" s="1"/>
  <c r="R7885" i="2" s="1"/>
  <c r="N7886" i="2"/>
  <c r="O7886" i="2" s="1"/>
  <c r="N7887" i="2"/>
  <c r="O7887" i="2" s="1"/>
  <c r="R7887" i="2" s="1"/>
  <c r="N7888" i="2"/>
  <c r="O7888" i="2" s="1"/>
  <c r="R7888" i="2" s="1"/>
  <c r="N7889" i="2"/>
  <c r="O7889" i="2" s="1"/>
  <c r="R7889" i="2" s="1"/>
  <c r="N7890" i="2"/>
  <c r="O7890" i="2" s="1"/>
  <c r="N7891" i="2"/>
  <c r="O7891" i="2" s="1"/>
  <c r="R7891" i="2" s="1"/>
  <c r="N7892" i="2"/>
  <c r="O7892" i="2" s="1"/>
  <c r="R7892" i="2" s="1"/>
  <c r="N7893" i="2"/>
  <c r="O7893" i="2" s="1"/>
  <c r="R7893" i="2" s="1"/>
  <c r="N7894" i="2"/>
  <c r="O7894" i="2" s="1"/>
  <c r="R7894" i="2" s="1"/>
  <c r="N7895" i="2"/>
  <c r="O7895" i="2" s="1"/>
  <c r="N7896" i="2"/>
  <c r="O7896" i="2" s="1"/>
  <c r="R7896" i="2" s="1"/>
  <c r="N7897" i="2"/>
  <c r="O7897" i="2" s="1"/>
  <c r="R7897" i="2" s="1"/>
  <c r="N7898" i="2"/>
  <c r="O7898" i="2" s="1"/>
  <c r="R7898" i="2" s="1"/>
  <c r="N7899" i="2"/>
  <c r="O7899" i="2" s="1"/>
  <c r="R7899" i="2" s="1"/>
  <c r="N7900" i="2"/>
  <c r="O7900" i="2" s="1"/>
  <c r="R7900" i="2" s="1"/>
  <c r="N7901" i="2"/>
  <c r="O7901" i="2" s="1"/>
  <c r="N7902" i="2"/>
  <c r="O7902" i="2" s="1"/>
  <c r="R7902" i="2" s="1"/>
  <c r="N7903" i="2"/>
  <c r="O7903" i="2" s="1"/>
  <c r="R7903" i="2" s="1"/>
  <c r="N7904" i="2"/>
  <c r="O7904" i="2" s="1"/>
  <c r="R7904" i="2" s="1"/>
  <c r="N7905" i="2"/>
  <c r="O7905" i="2" s="1"/>
  <c r="R7905" i="2" s="1"/>
  <c r="N7906" i="2"/>
  <c r="O7906" i="2" s="1"/>
  <c r="R7906" i="2" s="1"/>
  <c r="N7907" i="2"/>
  <c r="O7907" i="2" s="1"/>
  <c r="R7907" i="2" s="1"/>
  <c r="N7908" i="2"/>
  <c r="O7908" i="2" s="1"/>
  <c r="R7908" i="2" s="1"/>
  <c r="N7909" i="2"/>
  <c r="O7909" i="2" s="1"/>
  <c r="R7909" i="2" s="1"/>
  <c r="N7910" i="2"/>
  <c r="O7910" i="2" s="1"/>
  <c r="R7910" i="2" s="1"/>
  <c r="N7911" i="2"/>
  <c r="O7911" i="2" s="1"/>
  <c r="R7911" i="2" s="1"/>
  <c r="N7912" i="2"/>
  <c r="O7912" i="2" s="1"/>
  <c r="R7912" i="2" s="1"/>
  <c r="N7913" i="2"/>
  <c r="O7913" i="2" s="1"/>
  <c r="R7913" i="2" s="1"/>
  <c r="N7914" i="2"/>
  <c r="O7914" i="2" s="1"/>
  <c r="R7914" i="2" s="1"/>
  <c r="N7915" i="2"/>
  <c r="O7915" i="2" s="1"/>
  <c r="R7915" i="2" s="1"/>
  <c r="N7916" i="2"/>
  <c r="O7916" i="2" s="1"/>
  <c r="R7916" i="2" s="1"/>
  <c r="N7917" i="2"/>
  <c r="O7917" i="2" s="1"/>
  <c r="N7918" i="2"/>
  <c r="O7918" i="2" s="1"/>
  <c r="R7918" i="2" s="1"/>
  <c r="N7919" i="2"/>
  <c r="O7919" i="2" s="1"/>
  <c r="R7919" i="2" s="1"/>
  <c r="N7920" i="2"/>
  <c r="O7920" i="2" s="1"/>
  <c r="R7920" i="2" s="1"/>
  <c r="N7921" i="2"/>
  <c r="O7921" i="2" s="1"/>
  <c r="R7921" i="2" s="1"/>
  <c r="N7922" i="2"/>
  <c r="O7922" i="2" s="1"/>
  <c r="R7922" i="2" s="1"/>
  <c r="N7923" i="2"/>
  <c r="O7923" i="2" s="1"/>
  <c r="R7923" i="2" s="1"/>
  <c r="N7924" i="2"/>
  <c r="O7924" i="2" s="1"/>
  <c r="R7924" i="2" s="1"/>
  <c r="N7925" i="2"/>
  <c r="O7925" i="2" s="1"/>
  <c r="R7925" i="2" s="1"/>
  <c r="N7926" i="2"/>
  <c r="O7926" i="2" s="1"/>
  <c r="R7926" i="2" s="1"/>
  <c r="N7927" i="2"/>
  <c r="O7927" i="2" s="1"/>
  <c r="R7927" i="2" s="1"/>
  <c r="N7928" i="2"/>
  <c r="O7928" i="2" s="1"/>
  <c r="R7928" i="2" s="1"/>
  <c r="N7929" i="2"/>
  <c r="O7929" i="2" s="1"/>
  <c r="R7929" i="2" s="1"/>
  <c r="N7930" i="2"/>
  <c r="O7930" i="2" s="1"/>
  <c r="R7930" i="2" s="1"/>
  <c r="N7931" i="2"/>
  <c r="O7931" i="2" s="1"/>
  <c r="R7931" i="2" s="1"/>
  <c r="N7932" i="2"/>
  <c r="O7932" i="2" s="1"/>
  <c r="R7932" i="2" s="1"/>
  <c r="N7933" i="2"/>
  <c r="O7933" i="2" s="1"/>
  <c r="R7933" i="2" s="1"/>
  <c r="N7934" i="2"/>
  <c r="O7934" i="2" s="1"/>
  <c r="R7934" i="2" s="1"/>
  <c r="N7935" i="2"/>
  <c r="O7935" i="2" s="1"/>
  <c r="R7935" i="2" s="1"/>
  <c r="N7936" i="2"/>
  <c r="O7936" i="2" s="1"/>
  <c r="R7936" i="2" s="1"/>
  <c r="N7937" i="2"/>
  <c r="O7937" i="2" s="1"/>
  <c r="N7938" i="2"/>
  <c r="O7938" i="2" s="1"/>
  <c r="R7938" i="2" s="1"/>
  <c r="N7939" i="2"/>
  <c r="O7939" i="2" s="1"/>
  <c r="R7939" i="2" s="1"/>
  <c r="N7940" i="2"/>
  <c r="O7940" i="2" s="1"/>
  <c r="R7940" i="2" s="1"/>
  <c r="N7941" i="2"/>
  <c r="O7941" i="2" s="1"/>
  <c r="R7941" i="2" s="1"/>
  <c r="N7942" i="2"/>
  <c r="O7942" i="2" s="1"/>
  <c r="R7942" i="2" s="1"/>
  <c r="N7943" i="2"/>
  <c r="O7943" i="2" s="1"/>
  <c r="R7943" i="2" s="1"/>
  <c r="N7944" i="2"/>
  <c r="O7944" i="2" s="1"/>
  <c r="R7944" i="2" s="1"/>
  <c r="N7945" i="2"/>
  <c r="O7945" i="2" s="1"/>
  <c r="R7945" i="2" s="1"/>
  <c r="N7946" i="2"/>
  <c r="O7946" i="2" s="1"/>
  <c r="R7946" i="2" s="1"/>
  <c r="N7947" i="2"/>
  <c r="O7947" i="2" s="1"/>
  <c r="R7947" i="2" s="1"/>
  <c r="N7948" i="2"/>
  <c r="O7948" i="2" s="1"/>
  <c r="R7948" i="2" s="1"/>
  <c r="N7949" i="2"/>
  <c r="O7949" i="2" s="1"/>
  <c r="R7949" i="2" s="1"/>
  <c r="N7950" i="2"/>
  <c r="O7950" i="2" s="1"/>
  <c r="R7950" i="2" s="1"/>
  <c r="N7951" i="2"/>
  <c r="O7951" i="2" s="1"/>
  <c r="R7951" i="2" s="1"/>
  <c r="N7952" i="2"/>
  <c r="O7952" i="2" s="1"/>
  <c r="R7952" i="2" s="1"/>
  <c r="N7953" i="2"/>
  <c r="O7953" i="2" s="1"/>
  <c r="R7953" i="2" s="1"/>
  <c r="N7954" i="2"/>
  <c r="O7954" i="2" s="1"/>
  <c r="R7954" i="2" s="1"/>
  <c r="N7955" i="2"/>
  <c r="O7955" i="2" s="1"/>
  <c r="R7955" i="2" s="1"/>
  <c r="N7956" i="2"/>
  <c r="O7956" i="2" s="1"/>
  <c r="R7956" i="2" s="1"/>
  <c r="N7957" i="2"/>
  <c r="O7957" i="2" s="1"/>
  <c r="R7957" i="2" s="1"/>
  <c r="N7958" i="2"/>
  <c r="O7958" i="2" s="1"/>
  <c r="R7958" i="2" s="1"/>
  <c r="N7959" i="2"/>
  <c r="O7959" i="2" s="1"/>
  <c r="R7959" i="2" s="1"/>
  <c r="N7960" i="2"/>
  <c r="O7960" i="2" s="1"/>
  <c r="R7960" i="2" s="1"/>
  <c r="N7961" i="2"/>
  <c r="O7961" i="2" s="1"/>
  <c r="R7961" i="2" s="1"/>
  <c r="N7962" i="2"/>
  <c r="O7962" i="2" s="1"/>
  <c r="R7962" i="2" s="1"/>
  <c r="N7963" i="2"/>
  <c r="O7963" i="2" s="1"/>
  <c r="R7963" i="2" s="1"/>
  <c r="N7964" i="2"/>
  <c r="O7964" i="2" s="1"/>
  <c r="R7964" i="2" s="1"/>
  <c r="N7965" i="2"/>
  <c r="O7965" i="2" s="1"/>
  <c r="R7965" i="2" s="1"/>
  <c r="N7966" i="2"/>
  <c r="O7966" i="2" s="1"/>
  <c r="R7966" i="2" s="1"/>
  <c r="N7967" i="2"/>
  <c r="O7967" i="2" s="1"/>
  <c r="R7967" i="2" s="1"/>
  <c r="N7968" i="2"/>
  <c r="O7968" i="2" s="1"/>
  <c r="R7968" i="2" s="1"/>
  <c r="N7969" i="2"/>
  <c r="O7969" i="2" s="1"/>
  <c r="N7970" i="2"/>
  <c r="O7970" i="2" s="1"/>
  <c r="R7970" i="2" s="1"/>
  <c r="N7971" i="2"/>
  <c r="O7971" i="2" s="1"/>
  <c r="R7971" i="2" s="1"/>
  <c r="N7972" i="2"/>
  <c r="O7972" i="2" s="1"/>
  <c r="R7972" i="2" s="1"/>
  <c r="N7973" i="2"/>
  <c r="O7973" i="2" s="1"/>
  <c r="R7973" i="2" s="1"/>
  <c r="N7974" i="2"/>
  <c r="O7974" i="2" s="1"/>
  <c r="N7975" i="2"/>
  <c r="O7975" i="2" s="1"/>
  <c r="R7975" i="2" s="1"/>
  <c r="N7976" i="2"/>
  <c r="O7976" i="2" s="1"/>
  <c r="R7976" i="2" s="1"/>
  <c r="N7977" i="2"/>
  <c r="O7977" i="2" s="1"/>
  <c r="R7977" i="2" s="1"/>
  <c r="N7978" i="2"/>
  <c r="O7978" i="2" s="1"/>
  <c r="R7978" i="2" s="1"/>
  <c r="N7979" i="2"/>
  <c r="O7979" i="2" s="1"/>
  <c r="R7979" i="2" s="1"/>
  <c r="N7980" i="2"/>
  <c r="O7980" i="2" s="1"/>
  <c r="R7980" i="2" s="1"/>
  <c r="N7981" i="2"/>
  <c r="O7981" i="2" s="1"/>
  <c r="R7981" i="2" s="1"/>
  <c r="N7982" i="2"/>
  <c r="O7982" i="2" s="1"/>
  <c r="R7982" i="2" s="1"/>
  <c r="N7983" i="2"/>
  <c r="O7983" i="2" s="1"/>
  <c r="N7984" i="2"/>
  <c r="O7984" i="2" s="1"/>
  <c r="R7984" i="2" s="1"/>
  <c r="N7985" i="2"/>
  <c r="O7985" i="2" s="1"/>
  <c r="R7985" i="2" s="1"/>
  <c r="N7986" i="2"/>
  <c r="O7986" i="2" s="1"/>
  <c r="R7986" i="2" s="1"/>
  <c r="N7987" i="2"/>
  <c r="O7987" i="2" s="1"/>
  <c r="R7987" i="2" s="1"/>
  <c r="N7988" i="2"/>
  <c r="O7988" i="2" s="1"/>
  <c r="R7988" i="2" s="1"/>
  <c r="N7989" i="2"/>
  <c r="O7989" i="2" s="1"/>
  <c r="R7989" i="2" s="1"/>
  <c r="N7990" i="2"/>
  <c r="O7990" i="2" s="1"/>
  <c r="R7990" i="2" s="1"/>
  <c r="N7991" i="2"/>
  <c r="O7991" i="2" s="1"/>
  <c r="R7991" i="2" s="1"/>
  <c r="N7992" i="2"/>
  <c r="O7992" i="2" s="1"/>
  <c r="R7992" i="2" s="1"/>
  <c r="N7993" i="2"/>
  <c r="O7993" i="2" s="1"/>
  <c r="R7993" i="2" s="1"/>
  <c r="N7994" i="2"/>
  <c r="O7994" i="2" s="1"/>
  <c r="R7994" i="2" s="1"/>
  <c r="N7995" i="2"/>
  <c r="O7995" i="2" s="1"/>
  <c r="R7995" i="2" s="1"/>
  <c r="N7996" i="2"/>
  <c r="O7996" i="2" s="1"/>
  <c r="R7996" i="2" s="1"/>
  <c r="N7997" i="2"/>
  <c r="O7997" i="2" s="1"/>
  <c r="R7997" i="2" s="1"/>
  <c r="N7998" i="2"/>
  <c r="O7998" i="2" s="1"/>
  <c r="R7998" i="2" s="1"/>
  <c r="N7999" i="2"/>
  <c r="O7999" i="2" s="1"/>
  <c r="N8000" i="2"/>
  <c r="O8000" i="2" s="1"/>
  <c r="R8000" i="2" s="1"/>
  <c r="N8001" i="2"/>
  <c r="O8001" i="2" s="1"/>
  <c r="R8001" i="2" s="1"/>
  <c r="N8002" i="2"/>
  <c r="O8002" i="2" s="1"/>
  <c r="R8002" i="2" s="1"/>
  <c r="N8003" i="2"/>
  <c r="O8003" i="2" s="1"/>
  <c r="R8003" i="2" s="1"/>
  <c r="N8004" i="2"/>
  <c r="O8004" i="2" s="1"/>
  <c r="R8004" i="2" s="1"/>
  <c r="N8005" i="2"/>
  <c r="O8005" i="2" s="1"/>
  <c r="R8005" i="2" s="1"/>
  <c r="N8006" i="2"/>
  <c r="O8006" i="2" s="1"/>
  <c r="R8006" i="2" s="1"/>
  <c r="N8007" i="2"/>
  <c r="O8007" i="2" s="1"/>
  <c r="R8007" i="2" s="1"/>
  <c r="N8008" i="2"/>
  <c r="O8008" i="2" s="1"/>
  <c r="R8008" i="2" s="1"/>
  <c r="N8009" i="2"/>
  <c r="O8009" i="2" s="1"/>
  <c r="R8009" i="2" s="1"/>
  <c r="N8010" i="2"/>
  <c r="O8010" i="2" s="1"/>
  <c r="R8010" i="2" s="1"/>
  <c r="N8011" i="2"/>
  <c r="O8011" i="2" s="1"/>
  <c r="R8011" i="2" s="1"/>
  <c r="N8012" i="2"/>
  <c r="O8012" i="2" s="1"/>
  <c r="R8012" i="2" s="1"/>
  <c r="N8013" i="2"/>
  <c r="O8013" i="2" s="1"/>
  <c r="R8013" i="2" s="1"/>
  <c r="N8014" i="2"/>
  <c r="O8014" i="2" s="1"/>
  <c r="R8014" i="2" s="1"/>
  <c r="N8015" i="2"/>
  <c r="O8015" i="2" s="1"/>
  <c r="R8015" i="2" s="1"/>
  <c r="N8016" i="2"/>
  <c r="O8016" i="2" s="1"/>
  <c r="R8016" i="2" s="1"/>
  <c r="N8017" i="2"/>
  <c r="O8017" i="2" s="1"/>
  <c r="R8017" i="2" s="1"/>
  <c r="N8018" i="2"/>
  <c r="O8018" i="2" s="1"/>
  <c r="R8018" i="2" s="1"/>
  <c r="N8019" i="2"/>
  <c r="O8019" i="2" s="1"/>
  <c r="R8019" i="2" s="1"/>
  <c r="N8020" i="2"/>
  <c r="O8020" i="2" s="1"/>
  <c r="R8020" i="2" s="1"/>
  <c r="N8021" i="2"/>
  <c r="O8021" i="2" s="1"/>
  <c r="R8021" i="2" s="1"/>
  <c r="N8022" i="2"/>
  <c r="O8022" i="2" s="1"/>
  <c r="R8022" i="2" s="1"/>
  <c r="N8023" i="2"/>
  <c r="O8023" i="2" s="1"/>
  <c r="R8023" i="2" s="1"/>
  <c r="N8024" i="2"/>
  <c r="O8024" i="2" s="1"/>
  <c r="R8024" i="2" s="1"/>
  <c r="N8025" i="2"/>
  <c r="O8025" i="2" s="1"/>
  <c r="R8025" i="2" s="1"/>
  <c r="N8026" i="2"/>
  <c r="O8026" i="2" s="1"/>
  <c r="R8026" i="2" s="1"/>
  <c r="N8027" i="2"/>
  <c r="O8027" i="2" s="1"/>
  <c r="R8027" i="2" s="1"/>
  <c r="N8028" i="2"/>
  <c r="O8028" i="2" s="1"/>
  <c r="R8028" i="2" s="1"/>
  <c r="N8029" i="2"/>
  <c r="O8029" i="2" s="1"/>
  <c r="R8029" i="2" s="1"/>
  <c r="N8030" i="2"/>
  <c r="O8030" i="2" s="1"/>
  <c r="R8030" i="2" s="1"/>
  <c r="N8031" i="2"/>
  <c r="O8031" i="2" s="1"/>
  <c r="R8031" i="2" s="1"/>
  <c r="N8032" i="2"/>
  <c r="O8032" i="2" s="1"/>
  <c r="R8032" i="2" s="1"/>
  <c r="N8033" i="2"/>
  <c r="O8033" i="2" s="1"/>
  <c r="R8033" i="2" s="1"/>
  <c r="N8034" i="2"/>
  <c r="O8034" i="2" s="1"/>
  <c r="R8034" i="2" s="1"/>
  <c r="N8035" i="2"/>
  <c r="O8035" i="2" s="1"/>
  <c r="R8035" i="2" s="1"/>
  <c r="N8036" i="2"/>
  <c r="O8036" i="2" s="1"/>
  <c r="R8036" i="2" s="1"/>
  <c r="N8037" i="2"/>
  <c r="O8037" i="2" s="1"/>
  <c r="R8037" i="2" s="1"/>
  <c r="N8038" i="2"/>
  <c r="O8038" i="2" s="1"/>
  <c r="R8038" i="2" s="1"/>
  <c r="N8039" i="2"/>
  <c r="O8039" i="2" s="1"/>
  <c r="R8039" i="2" s="1"/>
  <c r="N8040" i="2"/>
  <c r="O8040" i="2" s="1"/>
  <c r="R8040" i="2" s="1"/>
  <c r="N8041" i="2"/>
  <c r="O8041" i="2" s="1"/>
  <c r="R8041" i="2" s="1"/>
  <c r="N8042" i="2"/>
  <c r="O8042" i="2" s="1"/>
  <c r="R8042" i="2" s="1"/>
  <c r="N8043" i="2"/>
  <c r="O8043" i="2" s="1"/>
  <c r="R8043" i="2" s="1"/>
  <c r="N8044" i="2"/>
  <c r="O8044" i="2" s="1"/>
  <c r="R8044" i="2" s="1"/>
  <c r="N8045" i="2"/>
  <c r="O8045" i="2" s="1"/>
  <c r="R8045" i="2" s="1"/>
  <c r="N8046" i="2"/>
  <c r="O8046" i="2" s="1"/>
  <c r="R8046" i="2" s="1"/>
  <c r="N8047" i="2"/>
  <c r="O8047" i="2" s="1"/>
  <c r="R8047" i="2" s="1"/>
  <c r="N8048" i="2"/>
  <c r="O8048" i="2" s="1"/>
  <c r="R8048" i="2" s="1"/>
  <c r="N8049" i="2"/>
  <c r="O8049" i="2" s="1"/>
  <c r="R8049" i="2" s="1"/>
  <c r="N8050" i="2"/>
  <c r="O8050" i="2" s="1"/>
  <c r="R8050" i="2" s="1"/>
  <c r="N8051" i="2"/>
  <c r="O8051" i="2" s="1"/>
  <c r="R8051" i="2" s="1"/>
  <c r="N8052" i="2"/>
  <c r="O8052" i="2" s="1"/>
  <c r="R8052" i="2" s="1"/>
  <c r="N8053" i="2"/>
  <c r="O8053" i="2" s="1"/>
  <c r="R8053" i="2" s="1"/>
  <c r="N8054" i="2"/>
  <c r="O8054" i="2" s="1"/>
  <c r="R8054" i="2" s="1"/>
  <c r="N8055" i="2"/>
  <c r="O8055" i="2" s="1"/>
  <c r="R8055" i="2" s="1"/>
  <c r="N8056" i="2"/>
  <c r="O8056" i="2" s="1"/>
  <c r="R8056" i="2" s="1"/>
  <c r="N8057" i="2"/>
  <c r="O8057" i="2" s="1"/>
  <c r="R8057" i="2" s="1"/>
  <c r="N8058" i="2"/>
  <c r="O8058" i="2" s="1"/>
  <c r="R8058" i="2" s="1"/>
  <c r="N8059" i="2"/>
  <c r="O8059" i="2" s="1"/>
  <c r="R8059" i="2" s="1"/>
  <c r="N8060" i="2"/>
  <c r="O8060" i="2" s="1"/>
  <c r="R8060" i="2" s="1"/>
  <c r="N8061" i="2"/>
  <c r="O8061" i="2" s="1"/>
  <c r="R8061" i="2" s="1"/>
  <c r="N8062" i="2"/>
  <c r="O8062" i="2" s="1"/>
  <c r="R8062" i="2" s="1"/>
  <c r="N8063" i="2"/>
  <c r="O8063" i="2" s="1"/>
  <c r="R8063" i="2" s="1"/>
  <c r="N8064" i="2"/>
  <c r="O8064" i="2" s="1"/>
  <c r="R8064" i="2" s="1"/>
  <c r="N8065" i="2"/>
  <c r="O8065" i="2" s="1"/>
  <c r="R8065" i="2" s="1"/>
  <c r="N8066" i="2"/>
  <c r="O8066" i="2" s="1"/>
  <c r="R8066" i="2" s="1"/>
  <c r="N8067" i="2"/>
  <c r="O8067" i="2" s="1"/>
  <c r="R8067" i="2" s="1"/>
  <c r="N8068" i="2"/>
  <c r="O8068" i="2" s="1"/>
  <c r="R8068" i="2" s="1"/>
  <c r="N8069" i="2"/>
  <c r="O8069" i="2" s="1"/>
  <c r="R8069" i="2" s="1"/>
  <c r="N8070" i="2"/>
  <c r="O8070" i="2" s="1"/>
  <c r="R8070" i="2" s="1"/>
  <c r="N8071" i="2"/>
  <c r="O8071" i="2" s="1"/>
  <c r="R8071" i="2" s="1"/>
  <c r="N8072" i="2"/>
  <c r="O8072" i="2" s="1"/>
  <c r="R8072" i="2" s="1"/>
  <c r="N8073" i="2"/>
  <c r="O8073" i="2" s="1"/>
  <c r="R8073" i="2" s="1"/>
  <c r="N8074" i="2"/>
  <c r="O8074" i="2" s="1"/>
  <c r="R8074" i="2" s="1"/>
  <c r="N8075" i="2"/>
  <c r="O8075" i="2" s="1"/>
  <c r="R8075" i="2" s="1"/>
  <c r="N8076" i="2"/>
  <c r="O8076" i="2" s="1"/>
  <c r="R8076" i="2" s="1"/>
  <c r="N8077" i="2"/>
  <c r="O8077" i="2" s="1"/>
  <c r="R8077" i="2" s="1"/>
  <c r="N8078" i="2"/>
  <c r="O8078" i="2" s="1"/>
  <c r="R8078" i="2" s="1"/>
  <c r="N8079" i="2"/>
  <c r="O8079" i="2" s="1"/>
  <c r="R8079" i="2" s="1"/>
  <c r="N8080" i="2"/>
  <c r="O8080" i="2" s="1"/>
  <c r="R8080" i="2" s="1"/>
  <c r="N8081" i="2"/>
  <c r="O8081" i="2" s="1"/>
  <c r="R8081" i="2" s="1"/>
  <c r="N8082" i="2"/>
  <c r="O8082" i="2" s="1"/>
  <c r="R8082" i="2" s="1"/>
  <c r="N8083" i="2"/>
  <c r="O8083" i="2" s="1"/>
  <c r="R8083" i="2" s="1"/>
  <c r="N8084" i="2"/>
  <c r="O8084" i="2" s="1"/>
  <c r="R8084" i="2" s="1"/>
  <c r="N8085" i="2"/>
  <c r="O8085" i="2" s="1"/>
  <c r="R8085" i="2" s="1"/>
  <c r="N8086" i="2"/>
  <c r="O8086" i="2" s="1"/>
  <c r="N8087" i="2"/>
  <c r="O8087" i="2" s="1"/>
  <c r="R8087" i="2" s="1"/>
  <c r="N8088" i="2"/>
  <c r="O8088" i="2" s="1"/>
  <c r="R8088" i="2" s="1"/>
  <c r="N8089" i="2"/>
  <c r="O8089" i="2" s="1"/>
  <c r="R8089" i="2" s="1"/>
  <c r="N8090" i="2"/>
  <c r="O8090" i="2" s="1"/>
  <c r="R8090" i="2" s="1"/>
  <c r="N8091" i="2"/>
  <c r="O8091" i="2" s="1"/>
  <c r="R8091" i="2" s="1"/>
  <c r="N8092" i="2"/>
  <c r="O8092" i="2" s="1"/>
  <c r="R8092" i="2" s="1"/>
  <c r="N8093" i="2"/>
  <c r="O8093" i="2" s="1"/>
  <c r="R8093" i="2" s="1"/>
  <c r="N8094" i="2"/>
  <c r="O8094" i="2" s="1"/>
  <c r="R8094" i="2" s="1"/>
  <c r="N8095" i="2"/>
  <c r="O8095" i="2" s="1"/>
  <c r="R8095" i="2" s="1"/>
  <c r="N8096" i="2"/>
  <c r="O8096" i="2" s="1"/>
  <c r="R8096" i="2" s="1"/>
  <c r="N8097" i="2"/>
  <c r="O8097" i="2" s="1"/>
  <c r="R8097" i="2" s="1"/>
  <c r="N8098" i="2"/>
  <c r="O8098" i="2" s="1"/>
  <c r="R8098" i="2" s="1"/>
  <c r="N8099" i="2"/>
  <c r="O8099" i="2" s="1"/>
  <c r="R8099" i="2" s="1"/>
  <c r="N8" i="2"/>
  <c r="O8" i="2" s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5" i="1"/>
  <c r="F5" i="4"/>
  <c r="F5" i="2"/>
  <c r="O855" i="5" l="1"/>
  <c r="P855" i="5" s="1"/>
  <c r="S670" i="5"/>
  <c r="O577" i="5"/>
  <c r="P577" i="5" s="1"/>
  <c r="S262" i="5"/>
  <c r="S962" i="5"/>
  <c r="O962" i="5"/>
  <c r="P962" i="5" s="1"/>
  <c r="S831" i="5"/>
  <c r="O831" i="5"/>
  <c r="P831" i="5" s="1"/>
  <c r="S656" i="5"/>
  <c r="O656" i="5"/>
  <c r="P656" i="5" s="1"/>
  <c r="S657" i="5"/>
  <c r="O657" i="5"/>
  <c r="P657" i="5" s="1"/>
  <c r="S457" i="5"/>
  <c r="O457" i="5"/>
  <c r="P457" i="5" s="1"/>
  <c r="S669" i="5"/>
  <c r="O669" i="5"/>
  <c r="P669" i="5" s="1"/>
  <c r="S592" i="5"/>
  <c r="O592" i="5"/>
  <c r="P592" i="5" s="1"/>
  <c r="S875" i="5"/>
  <c r="O875" i="5"/>
  <c r="P875" i="5" s="1"/>
  <c r="S799" i="5"/>
  <c r="O799" i="5"/>
  <c r="P799" i="5" s="1"/>
  <c r="S880" i="5"/>
  <c r="O880" i="5"/>
  <c r="P880" i="5" s="1"/>
  <c r="S461" i="5"/>
  <c r="O461" i="5"/>
  <c r="P461" i="5" s="1"/>
  <c r="S664" i="5"/>
  <c r="O664" i="5"/>
  <c r="P664" i="5" s="1"/>
  <c r="S901" i="5"/>
  <c r="O901" i="5"/>
  <c r="P901" i="5" s="1"/>
  <c r="S601" i="5"/>
  <c r="O601" i="5"/>
  <c r="P601" i="5" s="1"/>
  <c r="S747" i="5"/>
  <c r="O747" i="5"/>
  <c r="P747" i="5" s="1"/>
  <c r="S750" i="5"/>
  <c r="O750" i="5"/>
  <c r="P750" i="5" s="1"/>
  <c r="S580" i="5"/>
  <c r="O580" i="5"/>
  <c r="P580" i="5" s="1"/>
  <c r="S798" i="5"/>
  <c r="O798" i="5"/>
  <c r="P798" i="5" s="1"/>
  <c r="S746" i="5"/>
  <c r="O746" i="5"/>
  <c r="P746" i="5" s="1"/>
  <c r="S838" i="5"/>
  <c r="O838" i="5"/>
  <c r="P838" i="5" s="1"/>
  <c r="S462" i="5"/>
  <c r="O462" i="5"/>
  <c r="P462" i="5" s="1"/>
  <c r="S893" i="5"/>
  <c r="O893" i="5"/>
  <c r="P893" i="5" s="1"/>
  <c r="S482" i="5"/>
  <c r="O482" i="5"/>
  <c r="P482" i="5" s="1"/>
  <c r="S478" i="5"/>
  <c r="O478" i="5"/>
  <c r="P478" i="5" s="1"/>
  <c r="S369" i="5"/>
  <c r="O369" i="5"/>
  <c r="P369" i="5" s="1"/>
  <c r="S961" i="5"/>
  <c r="O961" i="5"/>
  <c r="P961" i="5" s="1"/>
  <c r="S667" i="5"/>
  <c r="O667" i="5"/>
  <c r="P667" i="5" s="1"/>
  <c r="S553" i="5"/>
  <c r="O553" i="5"/>
  <c r="P553" i="5" s="1"/>
  <c r="S544" i="5"/>
  <c r="O544" i="5"/>
  <c r="P544" i="5" s="1"/>
  <c r="S662" i="5"/>
  <c r="O662" i="5"/>
  <c r="P662" i="5" s="1"/>
  <c r="S772" i="5"/>
  <c r="O772" i="5"/>
  <c r="P772" i="5" s="1"/>
  <c r="S519" i="5"/>
  <c r="O519" i="5"/>
  <c r="P519" i="5" s="1"/>
  <c r="S815" i="5"/>
  <c r="O815" i="5"/>
  <c r="P815" i="5" s="1"/>
  <c r="S472" i="5"/>
  <c r="O472" i="5"/>
  <c r="P472" i="5" s="1"/>
  <c r="S916" i="5"/>
  <c r="O916" i="5"/>
  <c r="P916" i="5" s="1"/>
  <c r="S680" i="5"/>
  <c r="O680" i="5"/>
  <c r="P680" i="5" s="1"/>
  <c r="S757" i="5"/>
  <c r="O757" i="5"/>
  <c r="P757" i="5" s="1"/>
  <c r="S564" i="5"/>
  <c r="O564" i="5"/>
  <c r="P564" i="5" s="1"/>
  <c r="S801" i="5"/>
  <c r="O801" i="5"/>
  <c r="P801" i="5" s="1"/>
  <c r="S445" i="5"/>
  <c r="O445" i="5"/>
  <c r="P445" i="5" s="1"/>
  <c r="S735" i="5"/>
  <c r="O735" i="5"/>
  <c r="P735" i="5" s="1"/>
  <c r="S596" i="5"/>
  <c r="O596" i="5"/>
  <c r="P596" i="5" s="1"/>
  <c r="S584" i="5"/>
  <c r="O584" i="5"/>
  <c r="P584" i="5" s="1"/>
  <c r="R8" i="2"/>
  <c r="O9321" i="1"/>
  <c r="O9332" i="1"/>
  <c r="O9320" i="1"/>
  <c r="O9331" i="1"/>
  <c r="O9326" i="1"/>
  <c r="O9340" i="1"/>
  <c r="O9354" i="1"/>
  <c r="O9328" i="1"/>
  <c r="O9319" i="1"/>
  <c r="O9344" i="1"/>
  <c r="O9337" i="1"/>
  <c r="O9323" i="1"/>
  <c r="O9358" i="1"/>
  <c r="O9324" i="1"/>
  <c r="O9338" i="1"/>
  <c r="O9327" i="1"/>
  <c r="O9335" i="1"/>
  <c r="O9336" i="1"/>
  <c r="O9347" i="1"/>
  <c r="O9355" i="1"/>
  <c r="O9353" i="1"/>
  <c r="O9322" i="1"/>
  <c r="O9348" i="1"/>
  <c r="O9329" i="1"/>
  <c r="O9342" i="1"/>
  <c r="O9334" i="1"/>
  <c r="O9333" i="1"/>
  <c r="O9325" i="1"/>
  <c r="O9346" i="1"/>
  <c r="O9345" i="1"/>
  <c r="O9351" i="1"/>
  <c r="O9352" i="1"/>
  <c r="O9359" i="1"/>
  <c r="O9356" i="1"/>
  <c r="O9341" i="1"/>
  <c r="O9330" i="1"/>
  <c r="O9339" i="1"/>
  <c r="O9350" i="1"/>
  <c r="O9343" i="1"/>
  <c r="O9349" i="1"/>
  <c r="O9357" i="1"/>
  <c r="S2971" i="1"/>
  <c r="S2563" i="1"/>
  <c r="S2551" i="1"/>
  <c r="O1987" i="1"/>
  <c r="P1987" i="1" s="1"/>
  <c r="O1915" i="1"/>
  <c r="P1915" i="1" s="1"/>
  <c r="S3343" i="1"/>
  <c r="S2671" i="1"/>
  <c r="S2395" i="1"/>
  <c r="O2023" i="1"/>
  <c r="P2023" i="1" s="1"/>
  <c r="O1975" i="1"/>
  <c r="P1975" i="1" s="1"/>
  <c r="O1951" i="1"/>
  <c r="P1951" i="1" s="1"/>
  <c r="S2575" i="1"/>
  <c r="S1999" i="1"/>
  <c r="O1939" i="1"/>
  <c r="P1939" i="1" s="1"/>
  <c r="S3271" i="1"/>
  <c r="S2959" i="1"/>
  <c r="S2539" i="1"/>
  <c r="O2011" i="1"/>
  <c r="P2011" i="1" s="1"/>
  <c r="O1963" i="1"/>
  <c r="P1963" i="1" s="1"/>
  <c r="O1927" i="1"/>
  <c r="P1927" i="1" s="1"/>
  <c r="O1953" i="1"/>
  <c r="P1953" i="1" s="1"/>
  <c r="S3342" i="1"/>
  <c r="S2562" i="1"/>
  <c r="O1962" i="1"/>
  <c r="P1962" i="1" s="1"/>
  <c r="S4434" i="1"/>
  <c r="S2982" i="1"/>
  <c r="S2538" i="1"/>
  <c r="O2010" i="1"/>
  <c r="P2010" i="1" s="1"/>
  <c r="O1926" i="1"/>
  <c r="P1926" i="1" s="1"/>
  <c r="S2981" i="1"/>
  <c r="S2405" i="1"/>
  <c r="O2009" i="1"/>
  <c r="P2009" i="1" s="1"/>
  <c r="O1985" i="1"/>
  <c r="P1985" i="1" s="1"/>
  <c r="O1925" i="1"/>
  <c r="P1925" i="1" s="1"/>
  <c r="O1979" i="1"/>
  <c r="P1979" i="1" s="1"/>
  <c r="S3018" i="1"/>
  <c r="S2958" i="1"/>
  <c r="O2022" i="1"/>
  <c r="P2022" i="1" s="1"/>
  <c r="O1950" i="1"/>
  <c r="P1950" i="1" s="1"/>
  <c r="S3269" i="1"/>
  <c r="S2561" i="1"/>
  <c r="O1949" i="1"/>
  <c r="P1949" i="1" s="1"/>
  <c r="S3268" i="1"/>
  <c r="S2560" i="1"/>
  <c r="O2032" i="1"/>
  <c r="P2032" i="1" s="1"/>
  <c r="O1996" i="1"/>
  <c r="P1996" i="1" s="1"/>
  <c r="O1972" i="1"/>
  <c r="P1972" i="1" s="1"/>
  <c r="O1936" i="1"/>
  <c r="P1936" i="1" s="1"/>
  <c r="S3006" i="1"/>
  <c r="O1974" i="1"/>
  <c r="P1974" i="1" s="1"/>
  <c r="O1961" i="1"/>
  <c r="P1961" i="1" s="1"/>
  <c r="S2970" i="1"/>
  <c r="S2526" i="1"/>
  <c r="O1986" i="1"/>
  <c r="P1986" i="1" s="1"/>
  <c r="O1938" i="1"/>
  <c r="P1938" i="1" s="1"/>
  <c r="S3005" i="1"/>
  <c r="S2573" i="1"/>
  <c r="O2021" i="1"/>
  <c r="P2021" i="1" s="1"/>
  <c r="O1913" i="1"/>
  <c r="P1913" i="1" s="1"/>
  <c r="S2980" i="1"/>
  <c r="S2524" i="1"/>
  <c r="O1924" i="1"/>
  <c r="P1924" i="1" s="1"/>
  <c r="S3267" i="1"/>
  <c r="S3003" i="1"/>
  <c r="S2967" i="1"/>
  <c r="S2403" i="1"/>
  <c r="O2019" i="1"/>
  <c r="P2019" i="1" s="1"/>
  <c r="O2007" i="1"/>
  <c r="P2007" i="1" s="1"/>
  <c r="O1983" i="1"/>
  <c r="P1983" i="1" s="1"/>
  <c r="O1959" i="1"/>
  <c r="P1959" i="1" s="1"/>
  <c r="O1923" i="1"/>
  <c r="P1923" i="1" s="1"/>
  <c r="S3266" i="1"/>
  <c r="S2978" i="1"/>
  <c r="S2534" i="1"/>
  <c r="O2030" i="1"/>
  <c r="P2030" i="1" s="1"/>
  <c r="O2018" i="1"/>
  <c r="P2018" i="1" s="1"/>
  <c r="O2006" i="1"/>
  <c r="P2006" i="1" s="1"/>
  <c r="O1982" i="1"/>
  <c r="P1982" i="1" s="1"/>
  <c r="O1958" i="1"/>
  <c r="P1958" i="1" s="1"/>
  <c r="O1934" i="1"/>
  <c r="P1934" i="1" s="1"/>
  <c r="S3270" i="1"/>
  <c r="S2406" i="1"/>
  <c r="O1998" i="1"/>
  <c r="P1998" i="1" s="1"/>
  <c r="O1914" i="1"/>
  <c r="P1914" i="1" s="1"/>
  <c r="S3341" i="1"/>
  <c r="S2957" i="1"/>
  <c r="S2309" i="1"/>
  <c r="O1997" i="1"/>
  <c r="P1997" i="1" s="1"/>
  <c r="O1973" i="1"/>
  <c r="P1973" i="1" s="1"/>
  <c r="O1937" i="1"/>
  <c r="P1937" i="1" s="1"/>
  <c r="S3340" i="1"/>
  <c r="S2968" i="1"/>
  <c r="S2572" i="1"/>
  <c r="S2536" i="1"/>
  <c r="O2020" i="1"/>
  <c r="P2020" i="1" s="1"/>
  <c r="O2008" i="1"/>
  <c r="P2008" i="1" s="1"/>
  <c r="O1984" i="1"/>
  <c r="P1984" i="1" s="1"/>
  <c r="O1960" i="1"/>
  <c r="P1960" i="1" s="1"/>
  <c r="O1948" i="1"/>
  <c r="P1948" i="1" s="1"/>
  <c r="O1912" i="1"/>
  <c r="S2979" i="1"/>
  <c r="S2559" i="1"/>
  <c r="S2523" i="1"/>
  <c r="O2031" i="1"/>
  <c r="P2031" i="1" s="1"/>
  <c r="S1995" i="1"/>
  <c r="O1971" i="1"/>
  <c r="P1971" i="1" s="1"/>
  <c r="O1947" i="1"/>
  <c r="P1947" i="1" s="1"/>
  <c r="O1935" i="1"/>
  <c r="P1935" i="1" s="1"/>
  <c r="S3074" i="1"/>
  <c r="S2966" i="1"/>
  <c r="S2582" i="1"/>
  <c r="S2570" i="1"/>
  <c r="S2402" i="1"/>
  <c r="S1994" i="1"/>
  <c r="O1970" i="1"/>
  <c r="P1970" i="1" s="1"/>
  <c r="O1946" i="1"/>
  <c r="P1946" i="1" s="1"/>
  <c r="O1922" i="1"/>
  <c r="P1922" i="1" s="1"/>
  <c r="S3349" i="1"/>
  <c r="S3265" i="1"/>
  <c r="S3073" i="1"/>
  <c r="S2989" i="1"/>
  <c r="S2533" i="1"/>
  <c r="O2029" i="1"/>
  <c r="P2029" i="1" s="1"/>
  <c r="O1981" i="1"/>
  <c r="P1981" i="1" s="1"/>
  <c r="O1969" i="1"/>
  <c r="P1969" i="1" s="1"/>
  <c r="O1933" i="1"/>
  <c r="P1933" i="1" s="1"/>
  <c r="S3264" i="1"/>
  <c r="S2964" i="1"/>
  <c r="S2568" i="1"/>
  <c r="O2028" i="1"/>
  <c r="P2028" i="1" s="1"/>
  <c r="S2004" i="1"/>
  <c r="O1968" i="1"/>
  <c r="P1968" i="1" s="1"/>
  <c r="O1920" i="1"/>
  <c r="P1920" i="1" s="1"/>
  <c r="S3021" i="1"/>
  <c r="S2997" i="1"/>
  <c r="S2973" i="1"/>
  <c r="S2961" i="1"/>
  <c r="S2577" i="1"/>
  <c r="S2565" i="1"/>
  <c r="S2553" i="1"/>
  <c r="S2541" i="1"/>
  <c r="S2529" i="1"/>
  <c r="S2517" i="1"/>
  <c r="S2397" i="1"/>
  <c r="O2025" i="1"/>
  <c r="P2025" i="1" s="1"/>
  <c r="O2013" i="1"/>
  <c r="P2013" i="1" s="1"/>
  <c r="S2001" i="1"/>
  <c r="O1977" i="1"/>
  <c r="P1977" i="1" s="1"/>
  <c r="O1965" i="1"/>
  <c r="P1965" i="1" s="1"/>
  <c r="O1941" i="1"/>
  <c r="P1941" i="1" s="1"/>
  <c r="O1929" i="1"/>
  <c r="P1929" i="1" s="1"/>
  <c r="O1917" i="1"/>
  <c r="P1917" i="1" s="1"/>
  <c r="S3272" i="1"/>
  <c r="S2972" i="1"/>
  <c r="S2960" i="1"/>
  <c r="S2912" i="1"/>
  <c r="S2564" i="1"/>
  <c r="S2552" i="1"/>
  <c r="S2528" i="1"/>
  <c r="S2516" i="1"/>
  <c r="S2396" i="1"/>
  <c r="O2024" i="1"/>
  <c r="P2024" i="1" s="1"/>
  <c r="O2012" i="1"/>
  <c r="P2012" i="1" s="1"/>
  <c r="S2000" i="1"/>
  <c r="O1988" i="1"/>
  <c r="P1988" i="1" s="1"/>
  <c r="O1976" i="1"/>
  <c r="P1976" i="1" s="1"/>
  <c r="O1964" i="1"/>
  <c r="P1964" i="1" s="1"/>
  <c r="O1952" i="1"/>
  <c r="P1952" i="1" s="1"/>
  <c r="O1940" i="1"/>
  <c r="P1940" i="1" s="1"/>
  <c r="O1928" i="1"/>
  <c r="P1928" i="1" s="1"/>
  <c r="O1916" i="1"/>
  <c r="P1916" i="1" s="1"/>
  <c r="S2005" i="1"/>
  <c r="O1957" i="1"/>
  <c r="P1957" i="1" s="1"/>
  <c r="S3348" i="1"/>
  <c r="S2988" i="1"/>
  <c r="S2556" i="1"/>
  <c r="S1992" i="1"/>
  <c r="O1932" i="1"/>
  <c r="P1932" i="1" s="1"/>
  <c r="S2999" i="1"/>
  <c r="S2987" i="1"/>
  <c r="S2963" i="1"/>
  <c r="S2699" i="1"/>
  <c r="S2675" i="1"/>
  <c r="S2579" i="1"/>
  <c r="S2555" i="1"/>
  <c r="S2399" i="1"/>
  <c r="O2027" i="1"/>
  <c r="P2027" i="1" s="1"/>
  <c r="O2015" i="1"/>
  <c r="P2015" i="1" s="1"/>
  <c r="S2003" i="1"/>
  <c r="O1991" i="1"/>
  <c r="P1991" i="1" s="1"/>
  <c r="O1967" i="1"/>
  <c r="P1967" i="1" s="1"/>
  <c r="O1955" i="1"/>
  <c r="P1955" i="1" s="1"/>
  <c r="O1943" i="1"/>
  <c r="P1943" i="1" s="1"/>
  <c r="O1931" i="1"/>
  <c r="P1931" i="1" s="1"/>
  <c r="O1919" i="1"/>
  <c r="P1919" i="1" s="1"/>
  <c r="S2581" i="1"/>
  <c r="S1993" i="1"/>
  <c r="O1945" i="1"/>
  <c r="P1945" i="1" s="1"/>
  <c r="S3072" i="1"/>
  <c r="O1980" i="1"/>
  <c r="P1980" i="1" s="1"/>
  <c r="O1944" i="1"/>
  <c r="P1944" i="1" s="1"/>
  <c r="S3262" i="1"/>
  <c r="S3022" i="1"/>
  <c r="S2986" i="1"/>
  <c r="S2578" i="1"/>
  <c r="S2554" i="1"/>
  <c r="S2518" i="1"/>
  <c r="S2398" i="1"/>
  <c r="O2026" i="1"/>
  <c r="P2026" i="1" s="1"/>
  <c r="O2014" i="1"/>
  <c r="P2014" i="1" s="1"/>
  <c r="S1990" i="1"/>
  <c r="O1978" i="1"/>
  <c r="P1978" i="1" s="1"/>
  <c r="O1966" i="1"/>
  <c r="P1966" i="1" s="1"/>
  <c r="O1954" i="1"/>
  <c r="P1954" i="1" s="1"/>
  <c r="O1942" i="1"/>
  <c r="P1942" i="1" s="1"/>
  <c r="O1930" i="1"/>
  <c r="P1930" i="1" s="1"/>
  <c r="O1918" i="1"/>
  <c r="P1918" i="1" s="1"/>
  <c r="S2557" i="1"/>
  <c r="O2017" i="1"/>
  <c r="P2017" i="1" s="1"/>
  <c r="O1921" i="1"/>
  <c r="P1921" i="1" s="1"/>
  <c r="S3000" i="1"/>
  <c r="O2016" i="1"/>
  <c r="P2016" i="1" s="1"/>
  <c r="O1956" i="1"/>
  <c r="P1956" i="1" s="1"/>
  <c r="S3238" i="1"/>
  <c r="S2998" i="1"/>
  <c r="S2962" i="1"/>
  <c r="S2530" i="1"/>
  <c r="S2002" i="1"/>
  <c r="O1989" i="1"/>
  <c r="P1989" i="1" s="1"/>
  <c r="O1999" i="1"/>
  <c r="O1990" i="1"/>
  <c r="O1993" i="1"/>
  <c r="O2005" i="1"/>
  <c r="O2003" i="1"/>
  <c r="O2002" i="1"/>
  <c r="O2001" i="1"/>
  <c r="O2000" i="1"/>
  <c r="O2004" i="1"/>
  <c r="O1992" i="1"/>
  <c r="O1995" i="1"/>
  <c r="O1994" i="1"/>
  <c r="S1912" i="1"/>
  <c r="Q7209" i="2"/>
  <c r="Q7149" i="2"/>
  <c r="Q7113" i="2"/>
  <c r="Q7077" i="2"/>
  <c r="Q8085" i="2"/>
  <c r="Q7905" i="2"/>
  <c r="Q7161" i="2"/>
  <c r="Q7869" i="2"/>
  <c r="Q7125" i="2"/>
  <c r="Q8037" i="2"/>
  <c r="Q7965" i="2"/>
  <c r="Q7881" i="2"/>
  <c r="Q7797" i="2"/>
  <c r="Q7749" i="2"/>
  <c r="Q7617" i="2"/>
  <c r="Q7173" i="2"/>
  <c r="Q8061" i="2"/>
  <c r="Q8001" i="2"/>
  <c r="Q7929" i="2"/>
  <c r="Q7713" i="2"/>
  <c r="Q6741" i="2"/>
  <c r="Q8073" i="2"/>
  <c r="Q8025" i="2"/>
  <c r="Q7977" i="2"/>
  <c r="Q7941" i="2"/>
  <c r="Q7857" i="2"/>
  <c r="Q7845" i="2"/>
  <c r="Q7809" i="2"/>
  <c r="Q7785" i="2"/>
  <c r="Q7737" i="2"/>
  <c r="Q7689" i="2"/>
  <c r="Q7653" i="2"/>
  <c r="Q7605" i="2"/>
  <c r="Q7569" i="2"/>
  <c r="Q7545" i="2"/>
  <c r="Q7509" i="2"/>
  <c r="Q7485" i="2"/>
  <c r="Q7449" i="2"/>
  <c r="Q7413" i="2"/>
  <c r="Q7377" i="2"/>
  <c r="Q7341" i="2"/>
  <c r="Q7305" i="2"/>
  <c r="Q7257" i="2"/>
  <c r="Q7197" i="2"/>
  <c r="Q8097" i="2"/>
  <c r="Q8013" i="2"/>
  <c r="Q7953" i="2"/>
  <c r="Q7893" i="2"/>
  <c r="Q7821" i="2"/>
  <c r="Q7761" i="2"/>
  <c r="Q7725" i="2"/>
  <c r="Q7677" i="2"/>
  <c r="Q7641" i="2"/>
  <c r="Q7593" i="2"/>
  <c r="Q7557" i="2"/>
  <c r="Q7521" i="2"/>
  <c r="Q7473" i="2"/>
  <c r="Q7437" i="2"/>
  <c r="Q7389" i="2"/>
  <c r="Q7353" i="2"/>
  <c r="Q7329" i="2"/>
  <c r="Q7293" i="2"/>
  <c r="Q7269" i="2"/>
  <c r="Q7245" i="2"/>
  <c r="Q7221" i="2"/>
  <c r="Q7137" i="2"/>
  <c r="Q8049" i="2"/>
  <c r="Q7989" i="2"/>
  <c r="Q7917" i="2"/>
  <c r="Q7833" i="2"/>
  <c r="Q7773" i="2"/>
  <c r="Q7701" i="2"/>
  <c r="Q7665" i="2"/>
  <c r="Q7629" i="2"/>
  <c r="Q7581" i="2"/>
  <c r="Q7533" i="2"/>
  <c r="Q7497" i="2"/>
  <c r="Q7461" i="2"/>
  <c r="Q7425" i="2"/>
  <c r="Q7401" i="2"/>
  <c r="Q7365" i="2"/>
  <c r="Q7317" i="2"/>
  <c r="Q7281" i="2"/>
  <c r="Q7233" i="2"/>
  <c r="Q7185" i="2"/>
  <c r="Q6981" i="2"/>
  <c r="Q6849" i="2"/>
  <c r="Q6777" i="2"/>
  <c r="Q6693" i="2"/>
  <c r="Q6597" i="2"/>
  <c r="Q6465" i="2"/>
  <c r="Q6357" i="2"/>
  <c r="Q6273" i="2"/>
  <c r="Q6201" i="2"/>
  <c r="Q6105" i="2"/>
  <c r="Q6009" i="2"/>
  <c r="Q5937" i="2"/>
  <c r="Q5877" i="2"/>
  <c r="Q5817" i="2"/>
  <c r="Q5721" i="2"/>
  <c r="Q5637" i="2"/>
  <c r="Q5553" i="2"/>
  <c r="Q5469" i="2"/>
  <c r="Q5409" i="2"/>
  <c r="Q5337" i="2"/>
  <c r="Q5253" i="2"/>
  <c r="Q5181" i="2"/>
  <c r="Q5085" i="2"/>
  <c r="Q4989" i="2"/>
  <c r="Q4905" i="2"/>
  <c r="Q4821" i="2"/>
  <c r="Q4725" i="2"/>
  <c r="Q4641" i="2"/>
  <c r="Q4509" i="2"/>
  <c r="Q4425" i="2"/>
  <c r="Q4257" i="2"/>
  <c r="Q4173" i="2"/>
  <c r="Q2155" i="2"/>
  <c r="Q1503" i="2"/>
  <c r="Q1384" i="2"/>
  <c r="Q1268" i="2"/>
  <c r="Q1164" i="2"/>
  <c r="Q1079" i="2"/>
  <c r="Q919" i="2"/>
  <c r="Q844" i="2"/>
  <c r="Q700" i="2"/>
  <c r="Q529" i="2"/>
  <c r="Q326" i="2"/>
  <c r="Q243" i="2"/>
  <c r="Q173" i="2"/>
  <c r="Q128" i="2"/>
  <c r="Q89" i="2"/>
  <c r="Q58" i="2"/>
  <c r="Q45" i="2"/>
  <c r="Q30" i="2"/>
  <c r="Q14" i="2"/>
  <c r="Q44" i="2"/>
  <c r="Q133" i="2"/>
  <c r="Q205" i="2"/>
  <c r="Q373" i="2"/>
  <c r="Q1323" i="2"/>
  <c r="Q7017" i="2"/>
  <c r="Q6909" i="2"/>
  <c r="Q6801" i="2"/>
  <c r="Q6609" i="2"/>
  <c r="Q6405" i="2"/>
  <c r="Q6045" i="2"/>
  <c r="Q5301" i="2"/>
  <c r="Q433" i="2"/>
  <c r="Q8096" i="2"/>
  <c r="Q8084" i="2"/>
  <c r="Q8072" i="2"/>
  <c r="Q8060" i="2"/>
  <c r="Q8048" i="2"/>
  <c r="Q8036" i="2"/>
  <c r="Q8024" i="2"/>
  <c r="Q8012" i="2"/>
  <c r="Q8000" i="2"/>
  <c r="Q7988" i="2"/>
  <c r="Q7976" i="2"/>
  <c r="Q7964" i="2"/>
  <c r="Q7940" i="2"/>
  <c r="Q7928" i="2"/>
  <c r="Q7916" i="2"/>
  <c r="Q7904" i="2"/>
  <c r="Q7892" i="2"/>
  <c r="Q7880" i="2"/>
  <c r="Q7868" i="2"/>
  <c r="Q7856" i="2"/>
  <c r="Q7844" i="2"/>
  <c r="Q7832" i="2"/>
  <c r="Q7820" i="2"/>
  <c r="Q7796" i="2"/>
  <c r="Q7748" i="2"/>
  <c r="Q7736" i="2"/>
  <c r="Q7724" i="2"/>
  <c r="Q7712" i="2"/>
  <c r="Q7700" i="2"/>
  <c r="Q7688" i="2"/>
  <c r="Q7676" i="2"/>
  <c r="Q7664" i="2"/>
  <c r="Q7652" i="2"/>
  <c r="Q7640" i="2"/>
  <c r="Q7628" i="2"/>
  <c r="Q7616" i="2"/>
  <c r="Q7604" i="2"/>
  <c r="Q7592" i="2"/>
  <c r="Q7580" i="2"/>
  <c r="Q7568" i="2"/>
  <c r="Q7556" i="2"/>
  <c r="Q7544" i="2"/>
  <c r="Q7532" i="2"/>
  <c r="Q7520" i="2"/>
  <c r="Q7508" i="2"/>
  <c r="Q7496" i="2"/>
  <c r="Q7484" i="2"/>
  <c r="Q7472" i="2"/>
  <c r="Q7460" i="2"/>
  <c r="Q7448" i="2"/>
  <c r="Q7436" i="2"/>
  <c r="Q7424" i="2"/>
  <c r="Q7412" i="2"/>
  <c r="Q7400" i="2"/>
  <c r="Q7388" i="2"/>
  <c r="Q7376" i="2"/>
  <c r="Q7364" i="2"/>
  <c r="Q7352" i="2"/>
  <c r="Q7340" i="2"/>
  <c r="Q7328" i="2"/>
  <c r="Q7316" i="2"/>
  <c r="Q7304" i="2"/>
  <c r="Q7292" i="2"/>
  <c r="Q7280" i="2"/>
  <c r="Q7268" i="2"/>
  <c r="Q7256" i="2"/>
  <c r="Q7244" i="2"/>
  <c r="Q7232" i="2"/>
  <c r="Q7220" i="2"/>
  <c r="Q7208" i="2"/>
  <c r="Q7196" i="2"/>
  <c r="Q7184" i="2"/>
  <c r="Q7172" i="2"/>
  <c r="Q7160" i="2"/>
  <c r="Q7148" i="2"/>
  <c r="Q7136" i="2"/>
  <c r="Q7124" i="2"/>
  <c r="Q7112" i="2"/>
  <c r="Q7100" i="2"/>
  <c r="Q7088" i="2"/>
  <c r="Q7076" i="2"/>
  <c r="Q7064" i="2"/>
  <c r="Q7052" i="2"/>
  <c r="Q7040" i="2"/>
  <c r="Q7028" i="2"/>
  <c r="Q7016" i="2"/>
  <c r="Q7004" i="2"/>
  <c r="Q6992" i="2"/>
  <c r="Q6980" i="2"/>
  <c r="Q6968" i="2"/>
  <c r="Q6956" i="2"/>
  <c r="Q6752" i="2"/>
  <c r="Q7089" i="2"/>
  <c r="Q7005" i="2"/>
  <c r="Q6921" i="2"/>
  <c r="Q6825" i="2"/>
  <c r="Q6765" i="2"/>
  <c r="Q6681" i="2"/>
  <c r="Q6585" i="2"/>
  <c r="Q6513" i="2"/>
  <c r="Q6429" i="2"/>
  <c r="Q6321" i="2"/>
  <c r="Q6237" i="2"/>
  <c r="Q6177" i="2"/>
  <c r="Q6153" i="2"/>
  <c r="Q6069" i="2"/>
  <c r="Q5985" i="2"/>
  <c r="Q5925" i="2"/>
  <c r="Q5841" i="2"/>
  <c r="Q5781" i="2"/>
  <c r="Q5697" i="2"/>
  <c r="Q5625" i="2"/>
  <c r="Q5577" i="2"/>
  <c r="Q5505" i="2"/>
  <c r="Q5433" i="2"/>
  <c r="Q5361" i="2"/>
  <c r="Q5277" i="2"/>
  <c r="Q5205" i="2"/>
  <c r="Q5157" i="2"/>
  <c r="Q5073" i="2"/>
  <c r="Q4965" i="2"/>
  <c r="Q4881" i="2"/>
  <c r="Q4797" i="2"/>
  <c r="Q4737" i="2"/>
  <c r="Q4557" i="2"/>
  <c r="Q4401" i="2"/>
  <c r="Q4317" i="2"/>
  <c r="Q4233" i="2"/>
  <c r="Q4161" i="2"/>
  <c r="Q4101" i="2"/>
  <c r="Q2323" i="2"/>
  <c r="Q2220" i="2"/>
  <c r="Q1906" i="2"/>
  <c r="Q1823" i="2"/>
  <c r="Q1769" i="2"/>
  <c r="Q1680" i="2"/>
  <c r="Q1523" i="2"/>
  <c r="Q1432" i="2"/>
  <c r="Q1348" i="2"/>
  <c r="Q1108" i="2"/>
  <c r="Q415" i="2"/>
  <c r="Q6776" i="2"/>
  <c r="Q7029" i="2"/>
  <c r="Q6933" i="2"/>
  <c r="Q6861" i="2"/>
  <c r="Q6753" i="2"/>
  <c r="Q6669" i="2"/>
  <c r="Q6573" i="2"/>
  <c r="Q6489" i="2"/>
  <c r="Q6393" i="2"/>
  <c r="Q6333" i="2"/>
  <c r="Q6249" i="2"/>
  <c r="Q6165" i="2"/>
  <c r="Q6081" i="2"/>
  <c r="Q5997" i="2"/>
  <c r="Q5913" i="2"/>
  <c r="Q5853" i="2"/>
  <c r="Q5769" i="2"/>
  <c r="Q5673" i="2"/>
  <c r="Q5601" i="2"/>
  <c r="Q5529" i="2"/>
  <c r="Q5457" i="2"/>
  <c r="Q5385" i="2"/>
  <c r="Q5325" i="2"/>
  <c r="Q5241" i="2"/>
  <c r="Q5169" i="2"/>
  <c r="Q5097" i="2"/>
  <c r="Q5001" i="2"/>
  <c r="Q4917" i="2"/>
  <c r="Q4845" i="2"/>
  <c r="Q4197" i="2"/>
  <c r="Q2387" i="2"/>
  <c r="Q309" i="2"/>
  <c r="Q6944" i="2"/>
  <c r="Q6993" i="2"/>
  <c r="Q6873" i="2"/>
  <c r="Q6729" i="2"/>
  <c r="Q6621" i="2"/>
  <c r="Q6525" i="2"/>
  <c r="Q6453" i="2"/>
  <c r="Q6369" i="2"/>
  <c r="Q6285" i="2"/>
  <c r="Q6033" i="2"/>
  <c r="Q5949" i="2"/>
  <c r="Q5865" i="2"/>
  <c r="Q5793" i="2"/>
  <c r="Q5709" i="2"/>
  <c r="Q5649" i="2"/>
  <c r="Q5481" i="2"/>
  <c r="Q5397" i="2"/>
  <c r="Q5313" i="2"/>
  <c r="Q5229" i="2"/>
  <c r="Q5133" i="2"/>
  <c r="Q5049" i="2"/>
  <c r="Q4929" i="2"/>
  <c r="Q4833" i="2"/>
  <c r="Q4749" i="2"/>
  <c r="Q4665" i="2"/>
  <c r="Q2423" i="2"/>
  <c r="Q2250" i="2"/>
  <c r="Q2189" i="2"/>
  <c r="Q1692" i="2"/>
  <c r="Q1618" i="2"/>
  <c r="Q1544" i="2"/>
  <c r="Q1444" i="2"/>
  <c r="Q1372" i="2"/>
  <c r="Q1303" i="2"/>
  <c r="Q1120" i="2"/>
  <c r="Q1034" i="2"/>
  <c r="Q979" i="2"/>
  <c r="Q931" i="2"/>
  <c r="Q868" i="2"/>
  <c r="Q832" i="2"/>
  <c r="Q784" i="2"/>
  <c r="Q724" i="2"/>
  <c r="Q664" i="2"/>
  <c r="Q604" i="2"/>
  <c r="Q566" i="2"/>
  <c r="Q505" i="2"/>
  <c r="Q400" i="2"/>
  <c r="Q338" i="2"/>
  <c r="Q281" i="2"/>
  <c r="Q231" i="2"/>
  <c r="Q143" i="2"/>
  <c r="Q478" i="2"/>
  <c r="Q7808" i="2"/>
  <c r="Q4925" i="2"/>
  <c r="Q7065" i="2"/>
  <c r="Q6969" i="2"/>
  <c r="Q6885" i="2"/>
  <c r="Q6789" i="2"/>
  <c r="Q6645" i="2"/>
  <c r="Q6537" i="2"/>
  <c r="Q6441" i="2"/>
  <c r="Q6309" i="2"/>
  <c r="Q6093" i="2"/>
  <c r="Q5733" i="2"/>
  <c r="Q5025" i="2"/>
  <c r="Q995" i="2"/>
  <c r="Q7952" i="2"/>
  <c r="Q8045" i="2"/>
  <c r="Q5121" i="2"/>
  <c r="Q5037" i="2"/>
  <c r="Q4953" i="2"/>
  <c r="Q4893" i="2"/>
  <c r="Q4809" i="2"/>
  <c r="Q4713" i="2"/>
  <c r="Q4653" i="2"/>
  <c r="Q4569" i="2"/>
  <c r="Q4497" i="2"/>
  <c r="Q4329" i="2"/>
  <c r="Q2359" i="2"/>
  <c r="Q1931" i="2"/>
  <c r="Q1654" i="2"/>
  <c r="Q1594" i="2"/>
  <c r="Q1487" i="2"/>
  <c r="Q1413" i="2"/>
  <c r="Q1318" i="2"/>
  <c r="Q1240" i="2"/>
  <c r="Q1178" i="2"/>
  <c r="Q1094" i="2"/>
  <c r="Q1021" i="2"/>
  <c r="Q955" i="2"/>
  <c r="Q895" i="2"/>
  <c r="Q808" i="2"/>
  <c r="Q748" i="2"/>
  <c r="Q688" i="2"/>
  <c r="Q616" i="2"/>
  <c r="Q541" i="2"/>
  <c r="Q474" i="2"/>
  <c r="Q367" i="2"/>
  <c r="Q293" i="2"/>
  <c r="Q215" i="2"/>
  <c r="Q157" i="2"/>
  <c r="Q73" i="2"/>
  <c r="Q7760" i="2"/>
  <c r="Q7053" i="2"/>
  <c r="Q6945" i="2"/>
  <c r="Q6837" i="2"/>
  <c r="Q6717" i="2"/>
  <c r="Q6657" i="2"/>
  <c r="Q6561" i="2"/>
  <c r="Q6477" i="2"/>
  <c r="Q6381" i="2"/>
  <c r="Q6297" i="2"/>
  <c r="Q6225" i="2"/>
  <c r="Q6117" i="2"/>
  <c r="Q6021" i="2"/>
  <c r="Q5961" i="2"/>
  <c r="Q5889" i="2"/>
  <c r="Q5805" i="2"/>
  <c r="Q5745" i="2"/>
  <c r="Q5661" i="2"/>
  <c r="Q5589" i="2"/>
  <c r="Q5517" i="2"/>
  <c r="Q5445" i="2"/>
  <c r="Q5373" i="2"/>
  <c r="Q5289" i="2"/>
  <c r="Q5217" i="2"/>
  <c r="Q5145" i="2"/>
  <c r="Q5061" i="2"/>
  <c r="Q4977" i="2"/>
  <c r="Q4857" i="2"/>
  <c r="Q4785" i="2"/>
  <c r="Q4689" i="2"/>
  <c r="Q4545" i="2"/>
  <c r="Q4461" i="2"/>
  <c r="Q4305" i="2"/>
  <c r="Q4221" i="2"/>
  <c r="Q1642" i="2"/>
  <c r="Q1560" i="2"/>
  <c r="Q1475" i="2"/>
  <c r="Q1397" i="2"/>
  <c r="Q1334" i="2"/>
  <c r="Q1254" i="2"/>
  <c r="Q1194" i="2"/>
  <c r="Q1150" i="2"/>
  <c r="Q1064" i="2"/>
  <c r="Q1009" i="2"/>
  <c r="Q943" i="2"/>
  <c r="Q881" i="2"/>
  <c r="Q820" i="2"/>
  <c r="Q772" i="2"/>
  <c r="Q712" i="2"/>
  <c r="Q652" i="2"/>
  <c r="Q590" i="2"/>
  <c r="Q554" i="2"/>
  <c r="Q493" i="2"/>
  <c r="Q417" i="2"/>
  <c r="Q350" i="2"/>
  <c r="Q269" i="2"/>
  <c r="Q200" i="2"/>
  <c r="Q103" i="2"/>
  <c r="Q1270" i="2"/>
  <c r="Q7784" i="2"/>
  <c r="Q8081" i="2"/>
  <c r="Q7101" i="2"/>
  <c r="Q7041" i="2"/>
  <c r="Q6957" i="2"/>
  <c r="Q6897" i="2"/>
  <c r="Q6813" i="2"/>
  <c r="Q6705" i="2"/>
  <c r="Q6633" i="2"/>
  <c r="Q6549" i="2"/>
  <c r="Q6501" i="2"/>
  <c r="Q6417" i="2"/>
  <c r="Q6345" i="2"/>
  <c r="Q6261" i="2"/>
  <c r="Q6189" i="2"/>
  <c r="Q6129" i="2"/>
  <c r="Q6057" i="2"/>
  <c r="Q5973" i="2"/>
  <c r="Q5901" i="2"/>
  <c r="Q5829" i="2"/>
  <c r="Q5757" i="2"/>
  <c r="Q5685" i="2"/>
  <c r="Q5613" i="2"/>
  <c r="Q5565" i="2"/>
  <c r="Q5493" i="2"/>
  <c r="Q5421" i="2"/>
  <c r="Q5349" i="2"/>
  <c r="Q5265" i="2"/>
  <c r="Q5193" i="2"/>
  <c r="Q5109" i="2"/>
  <c r="Q5013" i="2"/>
  <c r="Q4941" i="2"/>
  <c r="Q4869" i="2"/>
  <c r="Q4773" i="2"/>
  <c r="Q4533" i="2"/>
  <c r="Q4449" i="2"/>
  <c r="Q4377" i="2"/>
  <c r="Q4293" i="2"/>
  <c r="Q4185" i="2"/>
  <c r="Q4004" i="2"/>
  <c r="Q1743" i="2"/>
  <c r="Q1667" i="2"/>
  <c r="Q1576" i="2"/>
  <c r="Q1456" i="2"/>
  <c r="Q1360" i="2"/>
  <c r="Q1287" i="2"/>
  <c r="Q1209" i="2"/>
  <c r="Q1134" i="2"/>
  <c r="Q1050" i="2"/>
  <c r="Q907" i="2"/>
  <c r="Q856" i="2"/>
  <c r="Q796" i="2"/>
  <c r="Q736" i="2"/>
  <c r="Q676" i="2"/>
  <c r="Q640" i="2"/>
  <c r="Q578" i="2"/>
  <c r="Q517" i="2"/>
  <c r="Q462" i="2"/>
  <c r="Q381" i="2"/>
  <c r="Q308" i="2"/>
  <c r="Q116" i="2"/>
  <c r="Q1186" i="2"/>
  <c r="Q7772" i="2"/>
  <c r="Q8093" i="2"/>
  <c r="Q1428" i="2"/>
  <c r="Q8095" i="2"/>
  <c r="Q8083" i="2"/>
  <c r="Q8071" i="2"/>
  <c r="Q8059" i="2"/>
  <c r="Q8047" i="2"/>
  <c r="Q8035" i="2"/>
  <c r="Q8023" i="2"/>
  <c r="Q8011" i="2"/>
  <c r="Q7999" i="2"/>
  <c r="Q7987" i="2"/>
  <c r="Q7975" i="2"/>
  <c r="Q7963" i="2"/>
  <c r="Q7951" i="2"/>
  <c r="Q7939" i="2"/>
  <c r="Q7927" i="2"/>
  <c r="Q7915" i="2"/>
  <c r="Q7903" i="2"/>
  <c r="Q7891" i="2"/>
  <c r="Q7879" i="2"/>
  <c r="Q7867" i="2"/>
  <c r="Q7855" i="2"/>
  <c r="Q7843" i="2"/>
  <c r="Q7831" i="2"/>
  <c r="Q7819" i="2"/>
  <c r="Q7807" i="2"/>
  <c r="Q7795" i="2"/>
  <c r="Q7783" i="2"/>
  <c r="Q7771" i="2"/>
  <c r="Q7759" i="2"/>
  <c r="Q7747" i="2"/>
  <c r="Q7735" i="2"/>
  <c r="Q7723" i="2"/>
  <c r="Q7711" i="2"/>
  <c r="Q7699" i="2"/>
  <c r="Q7687" i="2"/>
  <c r="Q7675" i="2"/>
  <c r="Q7663" i="2"/>
  <c r="Q7651" i="2"/>
  <c r="Q7639" i="2"/>
  <c r="Q7627" i="2"/>
  <c r="Q7615" i="2"/>
  <c r="Q7603" i="2"/>
  <c r="Q7591" i="2"/>
  <c r="Q7579" i="2"/>
  <c r="Q7567" i="2"/>
  <c r="Q7555" i="2"/>
  <c r="Q7543" i="2"/>
  <c r="Q7531" i="2"/>
  <c r="Q7519" i="2"/>
  <c r="Q7507" i="2"/>
  <c r="Q7495" i="2"/>
  <c r="Q7483" i="2"/>
  <c r="Q7471" i="2"/>
  <c r="Q7459" i="2"/>
  <c r="Q7447" i="2"/>
  <c r="Q7435" i="2"/>
  <c r="Q7423" i="2"/>
  <c r="Q7411" i="2"/>
  <c r="Q7399" i="2"/>
  <c r="Q7387" i="2"/>
  <c r="Q7375" i="2"/>
  <c r="Q7363" i="2"/>
  <c r="Q7351" i="2"/>
  <c r="Q7339" i="2"/>
  <c r="Q7327" i="2"/>
  <c r="Q7315" i="2"/>
  <c r="Q7303" i="2"/>
  <c r="Q7291" i="2"/>
  <c r="Q7279" i="2"/>
  <c r="Q7267" i="2"/>
  <c r="Q7255" i="2"/>
  <c r="Q7243" i="2"/>
  <c r="Q7231" i="2"/>
  <c r="Q7219" i="2"/>
  <c r="Q7207" i="2"/>
  <c r="Q7195" i="2"/>
  <c r="Q7183" i="2"/>
  <c r="Q7171" i="2"/>
  <c r="Q7159" i="2"/>
  <c r="Q7147" i="2"/>
  <c r="Q7135" i="2"/>
  <c r="Q7123" i="2"/>
  <c r="Q7111" i="2"/>
  <c r="Q7099" i="2"/>
  <c r="Q7087" i="2"/>
  <c r="Q7075" i="2"/>
  <c r="Q7063" i="2"/>
  <c r="Q7051" i="2"/>
  <c r="Q7039" i="2"/>
  <c r="Q7027" i="2"/>
  <c r="Q7015" i="2"/>
  <c r="Q7003" i="2"/>
  <c r="Q6991" i="2"/>
  <c r="Q6979" i="2"/>
  <c r="Q6967" i="2"/>
  <c r="Q6955" i="2"/>
  <c r="Q6943" i="2"/>
  <c r="Q6931" i="2"/>
  <c r="Q6919" i="2"/>
  <c r="Q6907" i="2"/>
  <c r="Q6895" i="2"/>
  <c r="Q6883" i="2"/>
  <c r="Q6871" i="2"/>
  <c r="Q6859" i="2"/>
  <c r="Q6847" i="2"/>
  <c r="Q6835" i="2"/>
  <c r="Q6823" i="2"/>
  <c r="Q6811" i="2"/>
  <c r="Q6799" i="2"/>
  <c r="Q6787" i="2"/>
  <c r="Q6775" i="2"/>
  <c r="Q6763" i="2"/>
  <c r="Q6751" i="2"/>
  <c r="Q6739" i="2"/>
  <c r="Q6727" i="2"/>
  <c r="Q6715" i="2"/>
  <c r="Q6703" i="2"/>
  <c r="Q6691" i="2"/>
  <c r="Q6679" i="2"/>
  <c r="Q6667" i="2"/>
  <c r="Q6655" i="2"/>
  <c r="Q6643" i="2"/>
  <c r="Q6631" i="2"/>
  <c r="Q6619" i="2"/>
  <c r="Q6607" i="2"/>
  <c r="Q6595" i="2"/>
  <c r="Q6583" i="2"/>
  <c r="Q6571" i="2"/>
  <c r="Q6559" i="2"/>
  <c r="Q6547" i="2"/>
  <c r="Q6535" i="2"/>
  <c r="Q6523" i="2"/>
  <c r="Q6511" i="2"/>
  <c r="Q6499" i="2"/>
  <c r="Q6487" i="2"/>
  <c r="Q6475" i="2"/>
  <c r="Q6463" i="2"/>
  <c r="Q6451" i="2"/>
  <c r="Q6439" i="2"/>
  <c r="Q6427" i="2"/>
  <c r="Q6415" i="2"/>
  <c r="Q6403" i="2"/>
  <c r="Q6391" i="2"/>
  <c r="Q6379" i="2"/>
  <c r="Q6367" i="2"/>
  <c r="Q6355" i="2"/>
  <c r="Q6343" i="2"/>
  <c r="Q6331" i="2"/>
  <c r="Q6319" i="2"/>
  <c r="Q6307" i="2"/>
  <c r="Q6295" i="2"/>
  <c r="Q6283" i="2"/>
  <c r="Q6271" i="2"/>
  <c r="Q6259" i="2"/>
  <c r="Q6247" i="2"/>
  <c r="Q6235" i="2"/>
  <c r="Q6211" i="2"/>
  <c r="Q6187" i="2"/>
  <c r="Q6175" i="2"/>
  <c r="Q6163" i="2"/>
  <c r="Q6151" i="2"/>
  <c r="Q6139" i="2"/>
  <c r="Q6127" i="2"/>
  <c r="Q6115" i="2"/>
  <c r="Q6103" i="2"/>
  <c r="Q6091" i="2"/>
  <c r="Q6079" i="2"/>
  <c r="Q6067" i="2"/>
  <c r="Q6055" i="2"/>
  <c r="Q6043" i="2"/>
  <c r="Q6031" i="2"/>
  <c r="Q6019" i="2"/>
  <c r="Q6007" i="2"/>
  <c r="Q5995" i="2"/>
  <c r="Q5983" i="2"/>
  <c r="Q5971" i="2"/>
  <c r="Q5959" i="2"/>
  <c r="Q5947" i="2"/>
  <c r="Q5935" i="2"/>
  <c r="Q5923" i="2"/>
  <c r="Q5911" i="2"/>
  <c r="Q5899" i="2"/>
  <c r="Q5887" i="2"/>
  <c r="Q5875" i="2"/>
  <c r="Q5863" i="2"/>
  <c r="Q5851" i="2"/>
  <c r="Q5839" i="2"/>
  <c r="Q5827" i="2"/>
  <c r="Q5815" i="2"/>
  <c r="Q5803" i="2"/>
  <c r="Q5791" i="2"/>
  <c r="Q5779" i="2"/>
  <c r="Q5767" i="2"/>
  <c r="Q5755" i="2"/>
  <c r="Q5743" i="2"/>
  <c r="Q5731" i="2"/>
  <c r="Q5719" i="2"/>
  <c r="Q5707" i="2"/>
  <c r="Q5695" i="2"/>
  <c r="Q5683" i="2"/>
  <c r="Q5671" i="2"/>
  <c r="Q5659" i="2"/>
  <c r="Q5647" i="2"/>
  <c r="Q5635" i="2"/>
  <c r="Q5623" i="2"/>
  <c r="Q5611" i="2"/>
  <c r="Q5599" i="2"/>
  <c r="Q5587" i="2"/>
  <c r="Q5575" i="2"/>
  <c r="Q5563" i="2"/>
  <c r="Q5551" i="2"/>
  <c r="Q5527" i="2"/>
  <c r="Q5515" i="2"/>
  <c r="Q5503" i="2"/>
  <c r="Q5491" i="2"/>
  <c r="Q5479" i="2"/>
  <c r="Q5467" i="2"/>
  <c r="Q5455" i="2"/>
  <c r="Q5443" i="2"/>
  <c r="Q5431" i="2"/>
  <c r="Q5419" i="2"/>
  <c r="Q5407" i="2"/>
  <c r="Q5395" i="2"/>
  <c r="Q5383" i="2"/>
  <c r="Q5371" i="2"/>
  <c r="Q5359" i="2"/>
  <c r="Q5347" i="2"/>
  <c r="Q5335" i="2"/>
  <c r="Q5323" i="2"/>
  <c r="Q5311" i="2"/>
  <c r="Q5299" i="2"/>
  <c r="Q5287" i="2"/>
  <c r="Q5275" i="2"/>
  <c r="Q5263" i="2"/>
  <c r="Q6932" i="2"/>
  <c r="Q6920" i="2"/>
  <c r="Q6908" i="2"/>
  <c r="Q6896" i="2"/>
  <c r="Q6884" i="2"/>
  <c r="Q6872" i="2"/>
  <c r="Q6860" i="2"/>
  <c r="Q6848" i="2"/>
  <c r="Q6836" i="2"/>
  <c r="Q6824" i="2"/>
  <c r="Q6812" i="2"/>
  <c r="Q6800" i="2"/>
  <c r="Q6788" i="2"/>
  <c r="Q6764" i="2"/>
  <c r="Q7961" i="2"/>
  <c r="Q7889" i="2"/>
  <c r="Q7817" i="2"/>
  <c r="Q7757" i="2"/>
  <c r="Q7685" i="2"/>
  <c r="Q7601" i="2"/>
  <c r="Q7541" i="2"/>
  <c r="Q7457" i="2"/>
  <c r="Q7361" i="2"/>
  <c r="Q7313" i="2"/>
  <c r="Q7229" i="2"/>
  <c r="Q7157" i="2"/>
  <c r="Q7097" i="2"/>
  <c r="Q7025" i="2"/>
  <c r="Q6953" i="2"/>
  <c r="Q6881" i="2"/>
  <c r="Q6821" i="2"/>
  <c r="Q6749" i="2"/>
  <c r="Q6677" i="2"/>
  <c r="Q6617" i="2"/>
  <c r="Q6545" i="2"/>
  <c r="Q6449" i="2"/>
  <c r="Q6377" i="2"/>
  <c r="Q6305" i="2"/>
  <c r="Q6233" i="2"/>
  <c r="Q6173" i="2"/>
  <c r="Q6101" i="2"/>
  <c r="Q6029" i="2"/>
  <c r="Q5945" i="2"/>
  <c r="Q5885" i="2"/>
  <c r="Q5813" i="2"/>
  <c r="Q5741" i="2"/>
  <c r="Q5669" i="2"/>
  <c r="Q5597" i="2"/>
  <c r="Q5537" i="2"/>
  <c r="Q5465" i="2"/>
  <c r="Q5405" i="2"/>
  <c r="Q5333" i="2"/>
  <c r="Q5261" i="2"/>
  <c r="Q5165" i="2"/>
  <c r="Q5069" i="2"/>
  <c r="Q5033" i="2"/>
  <c r="Q5009" i="2"/>
  <c r="Q4961" i="2"/>
  <c r="Q8092" i="2"/>
  <c r="Q8080" i="2"/>
  <c r="Q8068" i="2"/>
  <c r="Q8056" i="2"/>
  <c r="Q8044" i="2"/>
  <c r="Q8032" i="2"/>
  <c r="Q8020" i="2"/>
  <c r="Q8008" i="2"/>
  <c r="Q7996" i="2"/>
  <c r="Q7984" i="2"/>
  <c r="Q7972" i="2"/>
  <c r="Q7960" i="2"/>
  <c r="Q7948" i="2"/>
  <c r="Q7936" i="2"/>
  <c r="Q7924" i="2"/>
  <c r="Q7912" i="2"/>
  <c r="Q7900" i="2"/>
  <c r="Q7888" i="2"/>
  <c r="Q7876" i="2"/>
  <c r="Q7864" i="2"/>
  <c r="Q7852" i="2"/>
  <c r="Q7840" i="2"/>
  <c r="Q7828" i="2"/>
  <c r="Q7816" i="2"/>
  <c r="Q7804" i="2"/>
  <c r="Q7792" i="2"/>
  <c r="Q7780" i="2"/>
  <c r="Q7768" i="2"/>
  <c r="Q7756" i="2"/>
  <c r="Q7744" i="2"/>
  <c r="Q7732" i="2"/>
  <c r="Q7720" i="2"/>
  <c r="Q7708" i="2"/>
  <c r="Q7696" i="2"/>
  <c r="Q7684" i="2"/>
  <c r="Q7672" i="2"/>
  <c r="Q7660" i="2"/>
  <c r="Q7648" i="2"/>
  <c r="Q7636" i="2"/>
  <c r="Q7624" i="2"/>
  <c r="Q7612" i="2"/>
  <c r="Q7600" i="2"/>
  <c r="Q7588" i="2"/>
  <c r="Q7576" i="2"/>
  <c r="Q7564" i="2"/>
  <c r="Q7552" i="2"/>
  <c r="Q7540" i="2"/>
  <c r="Q7528" i="2"/>
  <c r="Q7516" i="2"/>
  <c r="Q7504" i="2"/>
  <c r="Q7492" i="2"/>
  <c r="Q7480" i="2"/>
  <c r="Q7468" i="2"/>
  <c r="Q7456" i="2"/>
  <c r="Q7444" i="2"/>
  <c r="Q7432" i="2"/>
  <c r="Q7420" i="2"/>
  <c r="Q7408" i="2"/>
  <c r="Q7396" i="2"/>
  <c r="Q7384" i="2"/>
  <c r="Q7372" i="2"/>
  <c r="Q7360" i="2"/>
  <c r="Q7348" i="2"/>
  <c r="Q7336" i="2"/>
  <c r="Q7324" i="2"/>
  <c r="Q7312" i="2"/>
  <c r="Q7300" i="2"/>
  <c r="Q7288" i="2"/>
  <c r="Q7276" i="2"/>
  <c r="Q7264" i="2"/>
  <c r="Q7252" i="2"/>
  <c r="Q7240" i="2"/>
  <c r="Q7228" i="2"/>
  <c r="Q7216" i="2"/>
  <c r="Q7204" i="2"/>
  <c r="Q7192" i="2"/>
  <c r="Q7180" i="2"/>
  <c r="Q7168" i="2"/>
  <c r="Q7156" i="2"/>
  <c r="Q7144" i="2"/>
  <c r="Q7132" i="2"/>
  <c r="Q7120" i="2"/>
  <c r="Q7108" i="2"/>
  <c r="Q7096" i="2"/>
  <c r="Q7084" i="2"/>
  <c r="Q7072" i="2"/>
  <c r="Q7060" i="2"/>
  <c r="Q7048" i="2"/>
  <c r="Q7036" i="2"/>
  <c r="Q7024" i="2"/>
  <c r="Q7012" i="2"/>
  <c r="Q7000" i="2"/>
  <c r="Q6988" i="2"/>
  <c r="Q6976" i="2"/>
  <c r="Q6964" i="2"/>
  <c r="Q6952" i="2"/>
  <c r="Q6940" i="2"/>
  <c r="Q6928" i="2"/>
  <c r="Q6916" i="2"/>
  <c r="Q6904" i="2"/>
  <c r="Q6892" i="2"/>
  <c r="Q6880" i="2"/>
  <c r="Q6868" i="2"/>
  <c r="Q6856" i="2"/>
  <c r="Q6844" i="2"/>
  <c r="Q6832" i="2"/>
  <c r="Q6820" i="2"/>
  <c r="Q6808" i="2"/>
  <c r="Q6796" i="2"/>
  <c r="Q6784" i="2"/>
  <c r="Q6772" i="2"/>
  <c r="Q6760" i="2"/>
  <c r="Q6748" i="2"/>
  <c r="Q6736" i="2"/>
  <c r="Q6724" i="2"/>
  <c r="Q6712" i="2"/>
  <c r="Q6700" i="2"/>
  <c r="Q6688" i="2"/>
  <c r="Q6676" i="2"/>
  <c r="Q6664" i="2"/>
  <c r="Q6652" i="2"/>
  <c r="Q6640" i="2"/>
  <c r="Q6628" i="2"/>
  <c r="Q6616" i="2"/>
  <c r="Q6604" i="2"/>
  <c r="Q8069" i="2"/>
  <c r="Q7985" i="2"/>
  <c r="Q7913" i="2"/>
  <c r="Q7853" i="2"/>
  <c r="Q7769" i="2"/>
  <c r="Q7709" i="2"/>
  <c r="Q7637" i="2"/>
  <c r="Q7565" i="2"/>
  <c r="Q7505" i="2"/>
  <c r="Q7433" i="2"/>
  <c r="Q7409" i="2"/>
  <c r="Q7337" i="2"/>
  <c r="Q7277" i="2"/>
  <c r="Q7205" i="2"/>
  <c r="Q7133" i="2"/>
  <c r="Q7073" i="2"/>
  <c r="Q7001" i="2"/>
  <c r="Q6929" i="2"/>
  <c r="Q6869" i="2"/>
  <c r="Q6785" i="2"/>
  <c r="Q6713" i="2"/>
  <c r="Q6665" i="2"/>
  <c r="Q6569" i="2"/>
  <c r="Q6497" i="2"/>
  <c r="Q6437" i="2"/>
  <c r="Q6365" i="2"/>
  <c r="Q6293" i="2"/>
  <c r="Q6221" i="2"/>
  <c r="Q6149" i="2"/>
  <c r="Q6065" i="2"/>
  <c r="Q5993" i="2"/>
  <c r="Q5921" i="2"/>
  <c r="Q5861" i="2"/>
  <c r="Q5789" i="2"/>
  <c r="Q5729" i="2"/>
  <c r="Q5657" i="2"/>
  <c r="Q5585" i="2"/>
  <c r="Q5513" i="2"/>
  <c r="Q5417" i="2"/>
  <c r="Q5357" i="2"/>
  <c r="Q5297" i="2"/>
  <c r="Q5225" i="2"/>
  <c r="Q5189" i="2"/>
  <c r="Q5093" i="2"/>
  <c r="Q4985" i="2"/>
  <c r="Q8055" i="2"/>
  <c r="Q8007" i="2"/>
  <c r="Q7947" i="2"/>
  <c r="Q7911" i="2"/>
  <c r="Q7851" i="2"/>
  <c r="Q7803" i="2"/>
  <c r="Q7743" i="2"/>
  <c r="Q7683" i="2"/>
  <c r="Q7635" i="2"/>
  <c r="Q7575" i="2"/>
  <c r="Q7539" i="2"/>
  <c r="Q7491" i="2"/>
  <c r="Q7419" i="2"/>
  <c r="Q7335" i="2"/>
  <c r="Q7287" i="2"/>
  <c r="Q7239" i="2"/>
  <c r="Q7191" i="2"/>
  <c r="Q7143" i="2"/>
  <c r="Q7095" i="2"/>
  <c r="Q7035" i="2"/>
  <c r="Q6975" i="2"/>
  <c r="Q6927" i="2"/>
  <c r="Q6867" i="2"/>
  <c r="Q6819" i="2"/>
  <c r="Q6759" i="2"/>
  <c r="Q6711" i="2"/>
  <c r="Q6651" i="2"/>
  <c r="Q6603" i="2"/>
  <c r="Q6543" i="2"/>
  <c r="Q6495" i="2"/>
  <c r="Q6435" i="2"/>
  <c r="Q6387" i="2"/>
  <c r="Q6363" i="2"/>
  <c r="Q6303" i="2"/>
  <c r="Q6255" i="2"/>
  <c r="Q6159" i="2"/>
  <c r="Q6099" i="2"/>
  <c r="Q6051" i="2"/>
  <c r="Q5991" i="2"/>
  <c r="Q5943" i="2"/>
  <c r="Q5883" i="2"/>
  <c r="Q5835" i="2"/>
  <c r="Q5775" i="2"/>
  <c r="Q5715" i="2"/>
  <c r="Q5667" i="2"/>
  <c r="Q5619" i="2"/>
  <c r="Q5571" i="2"/>
  <c r="Q5511" i="2"/>
  <c r="Q5463" i="2"/>
  <c r="Q5403" i="2"/>
  <c r="Q5355" i="2"/>
  <c r="Q5307" i="2"/>
  <c r="Q5247" i="2"/>
  <c r="Q5211" i="2"/>
  <c r="Q5163" i="2"/>
  <c r="Q5103" i="2"/>
  <c r="Q5043" i="2"/>
  <c r="Q4995" i="2"/>
  <c r="Q4947" i="2"/>
  <c r="Q4887" i="2"/>
  <c r="Q4839" i="2"/>
  <c r="Q4779" i="2"/>
  <c r="Q4719" i="2"/>
  <c r="Q4503" i="2"/>
  <c r="Q4443" i="2"/>
  <c r="Q4383" i="2"/>
  <c r="Q4275" i="2"/>
  <c r="Q4167" i="2"/>
  <c r="Q4107" i="2"/>
  <c r="Q8057" i="2"/>
  <c r="Q8009" i="2"/>
  <c r="Q7973" i="2"/>
  <c r="Q7949" i="2"/>
  <c r="Q7901" i="2"/>
  <c r="Q7841" i="2"/>
  <c r="Q7829" i="2"/>
  <c r="Q7781" i="2"/>
  <c r="Q7745" i="2"/>
  <c r="Q7697" i="2"/>
  <c r="Q7661" i="2"/>
  <c r="Q7625" i="2"/>
  <c r="Q7577" i="2"/>
  <c r="Q7529" i="2"/>
  <c r="Q7493" i="2"/>
  <c r="Q7445" i="2"/>
  <c r="Q7373" i="2"/>
  <c r="Q7349" i="2"/>
  <c r="Q7289" i="2"/>
  <c r="Q7265" i="2"/>
  <c r="Q7217" i="2"/>
  <c r="Q7193" i="2"/>
  <c r="Q7145" i="2"/>
  <c r="Q7109" i="2"/>
  <c r="Q7049" i="2"/>
  <c r="Q7013" i="2"/>
  <c r="Q6977" i="2"/>
  <c r="Q6941" i="2"/>
  <c r="Q6893" i="2"/>
  <c r="Q6845" i="2"/>
  <c r="Q6809" i="2"/>
  <c r="Q6761" i="2"/>
  <c r="Q6737" i="2"/>
  <c r="Q6689" i="2"/>
  <c r="Q6629" i="2"/>
  <c r="Q6605" i="2"/>
  <c r="Q6557" i="2"/>
  <c r="Q6509" i="2"/>
  <c r="Q6461" i="2"/>
  <c r="Q6425" i="2"/>
  <c r="Q6389" i="2"/>
  <c r="Q6353" i="2"/>
  <c r="Q6317" i="2"/>
  <c r="Q6281" i="2"/>
  <c r="Q6245" i="2"/>
  <c r="Q6161" i="2"/>
  <c r="Q6113" i="2"/>
  <c r="Q6089" i="2"/>
  <c r="Q6041" i="2"/>
  <c r="Q5981" i="2"/>
  <c r="Q5969" i="2"/>
  <c r="Q5897" i="2"/>
  <c r="Q5849" i="2"/>
  <c r="Q5801" i="2"/>
  <c r="Q5753" i="2"/>
  <c r="Q5717" i="2"/>
  <c r="Q5681" i="2"/>
  <c r="Q5645" i="2"/>
  <c r="Q5609" i="2"/>
  <c r="Q5525" i="2"/>
  <c r="Q5477" i="2"/>
  <c r="Q5441" i="2"/>
  <c r="Q5393" i="2"/>
  <c r="Q5345" i="2"/>
  <c r="Q5285" i="2"/>
  <c r="Q5237" i="2"/>
  <c r="Q5201" i="2"/>
  <c r="Q5153" i="2"/>
  <c r="Q5129" i="2"/>
  <c r="Q5057" i="2"/>
  <c r="Q4937" i="2"/>
  <c r="Q8091" i="2"/>
  <c r="Q8067" i="2"/>
  <c r="Q8019" i="2"/>
  <c r="Q7995" i="2"/>
  <c r="Q7959" i="2"/>
  <c r="Q7899" i="2"/>
  <c r="Q7863" i="2"/>
  <c r="Q7827" i="2"/>
  <c r="Q7791" i="2"/>
  <c r="Q7767" i="2"/>
  <c r="Q7731" i="2"/>
  <c r="Q7695" i="2"/>
  <c r="Q7659" i="2"/>
  <c r="Q7623" i="2"/>
  <c r="Q7587" i="2"/>
  <c r="Q7551" i="2"/>
  <c r="Q7503" i="2"/>
  <c r="Q7467" i="2"/>
  <c r="Q7443" i="2"/>
  <c r="Q7395" i="2"/>
  <c r="Q7383" i="2"/>
  <c r="Q7347" i="2"/>
  <c r="Q7323" i="2"/>
  <c r="Q7275" i="2"/>
  <c r="Q7227" i="2"/>
  <c r="Q7203" i="2"/>
  <c r="Q7167" i="2"/>
  <c r="Q7119" i="2"/>
  <c r="Q7071" i="2"/>
  <c r="Q7059" i="2"/>
  <c r="Q7011" i="2"/>
  <c r="Q6987" i="2"/>
  <c r="Q6951" i="2"/>
  <c r="Q6915" i="2"/>
  <c r="Q6879" i="2"/>
  <c r="Q6831" i="2"/>
  <c r="Q6795" i="2"/>
  <c r="Q6771" i="2"/>
  <c r="Q6723" i="2"/>
  <c r="Q6699" i="2"/>
  <c r="Q6663" i="2"/>
  <c r="Q6639" i="2"/>
  <c r="Q6591" i="2"/>
  <c r="Q6555" i="2"/>
  <c r="Q6531" i="2"/>
  <c r="Q6483" i="2"/>
  <c r="Q6447" i="2"/>
  <c r="Q6423" i="2"/>
  <c r="Q6375" i="2"/>
  <c r="Q6351" i="2"/>
  <c r="Q6315" i="2"/>
  <c r="Q6279" i="2"/>
  <c r="Q6243" i="2"/>
  <c r="Q6219" i="2"/>
  <c r="Q6171" i="2"/>
  <c r="Q6135" i="2"/>
  <c r="Q6111" i="2"/>
  <c r="Q6063" i="2"/>
  <c r="Q6027" i="2"/>
  <c r="Q6003" i="2"/>
  <c r="Q5955" i="2"/>
  <c r="Q5931" i="2"/>
  <c r="Q5895" i="2"/>
  <c r="Q5847" i="2"/>
  <c r="Q5823" i="2"/>
  <c r="Q5787" i="2"/>
  <c r="Q5763" i="2"/>
  <c r="Q5727" i="2"/>
  <c r="Q5691" i="2"/>
  <c r="Q5655" i="2"/>
  <c r="Q5607" i="2"/>
  <c r="Q5595" i="2"/>
  <c r="Q5547" i="2"/>
  <c r="Q5523" i="2"/>
  <c r="Q5487" i="2"/>
  <c r="Q5439" i="2"/>
  <c r="Q5415" i="2"/>
  <c r="Q5379" i="2"/>
  <c r="Q5343" i="2"/>
  <c r="Q5295" i="2"/>
  <c r="Q5271" i="2"/>
  <c r="Q5235" i="2"/>
  <c r="Q5187" i="2"/>
  <c r="Q5175" i="2"/>
  <c r="Q5127" i="2"/>
  <c r="Q5091" i="2"/>
  <c r="Q5067" i="2"/>
  <c r="Q5007" i="2"/>
  <c r="Q4971" i="2"/>
  <c r="Q4935" i="2"/>
  <c r="Q4911" i="2"/>
  <c r="Q4863" i="2"/>
  <c r="Q4827" i="2"/>
  <c r="Q4731" i="2"/>
  <c r="Q4695" i="2"/>
  <c r="Q4671" i="2"/>
  <c r="Q4635" i="2"/>
  <c r="Q4563" i="2"/>
  <c r="Q4527" i="2"/>
  <c r="Q4455" i="2"/>
  <c r="Q4431" i="2"/>
  <c r="Q4335" i="2"/>
  <c r="Q4227" i="2"/>
  <c r="Q4203" i="2"/>
  <c r="Q4095" i="2"/>
  <c r="Q8021" i="2"/>
  <c r="Q7937" i="2"/>
  <c r="Q7865" i="2"/>
  <c r="Q7793" i="2"/>
  <c r="Q7721" i="2"/>
  <c r="Q7649" i="2"/>
  <c r="Q7589" i="2"/>
  <c r="Q7517" i="2"/>
  <c r="Q7469" i="2"/>
  <c r="Q7397" i="2"/>
  <c r="Q7301" i="2"/>
  <c r="Q7241" i="2"/>
  <c r="Q7169" i="2"/>
  <c r="Q7085" i="2"/>
  <c r="Q7037" i="2"/>
  <c r="Q6965" i="2"/>
  <c r="Q6905" i="2"/>
  <c r="Q6833" i="2"/>
  <c r="Q6773" i="2"/>
  <c r="Q6701" i="2"/>
  <c r="Q6641" i="2"/>
  <c r="Q6581" i="2"/>
  <c r="Q6533" i="2"/>
  <c r="Q6485" i="2"/>
  <c r="Q6413" i="2"/>
  <c r="Q6341" i="2"/>
  <c r="Q6269" i="2"/>
  <c r="Q6209" i="2"/>
  <c r="Q6137" i="2"/>
  <c r="Q6053" i="2"/>
  <c r="Q6005" i="2"/>
  <c r="Q5933" i="2"/>
  <c r="Q5873" i="2"/>
  <c r="Q5825" i="2"/>
  <c r="Q5765" i="2"/>
  <c r="Q5705" i="2"/>
  <c r="Q5621" i="2"/>
  <c r="Q5561" i="2"/>
  <c r="Q5501" i="2"/>
  <c r="Q5453" i="2"/>
  <c r="Q5381" i="2"/>
  <c r="Q5321" i="2"/>
  <c r="Q5273" i="2"/>
  <c r="Q5213" i="2"/>
  <c r="Q5141" i="2"/>
  <c r="Q5081" i="2"/>
  <c r="Q5045" i="2"/>
  <c r="Q5021" i="2"/>
  <c r="Q4997" i="2"/>
  <c r="Q4973" i="2"/>
  <c r="Q8043" i="2"/>
  <c r="Q7983" i="2"/>
  <c r="Q7923" i="2"/>
  <c r="Q7875" i="2"/>
  <c r="Q7815" i="2"/>
  <c r="Q7755" i="2"/>
  <c r="Q7707" i="2"/>
  <c r="Q7647" i="2"/>
  <c r="Q7599" i="2"/>
  <c r="Q7527" i="2"/>
  <c r="Q7479" i="2"/>
  <c r="Q7431" i="2"/>
  <c r="Q7371" i="2"/>
  <c r="Q7311" i="2"/>
  <c r="Q7251" i="2"/>
  <c r="Q7131" i="2"/>
  <c r="Q7083" i="2"/>
  <c r="Q7023" i="2"/>
  <c r="Q6963" i="2"/>
  <c r="Q6903" i="2"/>
  <c r="Q6855" i="2"/>
  <c r="Q6807" i="2"/>
  <c r="Q6747" i="2"/>
  <c r="Q6687" i="2"/>
  <c r="Q6615" i="2"/>
  <c r="Q6567" i="2"/>
  <c r="Q6507" i="2"/>
  <c r="Q6459" i="2"/>
  <c r="Q6399" i="2"/>
  <c r="Q6339" i="2"/>
  <c r="Q6267" i="2"/>
  <c r="Q6207" i="2"/>
  <c r="Q6147" i="2"/>
  <c r="Q6087" i="2"/>
  <c r="Q6039" i="2"/>
  <c r="Q5979" i="2"/>
  <c r="Q5907" i="2"/>
  <c r="Q5859" i="2"/>
  <c r="Q5799" i="2"/>
  <c r="Q5739" i="2"/>
  <c r="Q5679" i="2"/>
  <c r="Q5631" i="2"/>
  <c r="Q5559" i="2"/>
  <c r="Q5499" i="2"/>
  <c r="Q5451" i="2"/>
  <c r="Q5391" i="2"/>
  <c r="Q5331" i="2"/>
  <c r="Q5283" i="2"/>
  <c r="Q5223" i="2"/>
  <c r="Q5139" i="2"/>
  <c r="Q5079" i="2"/>
  <c r="Q5031" i="2"/>
  <c r="Q4983" i="2"/>
  <c r="Q4923" i="2"/>
  <c r="Q4875" i="2"/>
  <c r="Q4815" i="2"/>
  <c r="Q4755" i="2"/>
  <c r="Q4647" i="2"/>
  <c r="Q4539" i="2"/>
  <c r="Q4479" i="2"/>
  <c r="Q4419" i="2"/>
  <c r="Q4311" i="2"/>
  <c r="Q4143" i="2"/>
  <c r="Q3143" i="2"/>
  <c r="Q8033" i="2"/>
  <c r="Q7997" i="2"/>
  <c r="Q7925" i="2"/>
  <c r="Q7877" i="2"/>
  <c r="Q7805" i="2"/>
  <c r="Q7733" i="2"/>
  <c r="Q7673" i="2"/>
  <c r="Q7613" i="2"/>
  <c r="Q7553" i="2"/>
  <c r="Q7481" i="2"/>
  <c r="Q7421" i="2"/>
  <c r="Q7385" i="2"/>
  <c r="Q7325" i="2"/>
  <c r="Q7253" i="2"/>
  <c r="Q7181" i="2"/>
  <c r="Q7121" i="2"/>
  <c r="Q7061" i="2"/>
  <c r="Q6989" i="2"/>
  <c r="Q6917" i="2"/>
  <c r="Q6857" i="2"/>
  <c r="Q6797" i="2"/>
  <c r="Q6725" i="2"/>
  <c r="Q6653" i="2"/>
  <c r="Q6593" i="2"/>
  <c r="Q6521" i="2"/>
  <c r="Q6473" i="2"/>
  <c r="Q6401" i="2"/>
  <c r="Q6329" i="2"/>
  <c r="Q6257" i="2"/>
  <c r="Q6185" i="2"/>
  <c r="Q6125" i="2"/>
  <c r="Q6077" i="2"/>
  <c r="Q6017" i="2"/>
  <c r="Q5957" i="2"/>
  <c r="Q5909" i="2"/>
  <c r="Q5837" i="2"/>
  <c r="Q5777" i="2"/>
  <c r="Q5693" i="2"/>
  <c r="Q5633" i="2"/>
  <c r="Q5573" i="2"/>
  <c r="Q5489" i="2"/>
  <c r="Q5429" i="2"/>
  <c r="Q5369" i="2"/>
  <c r="Q5309" i="2"/>
  <c r="Q5249" i="2"/>
  <c r="Q5177" i="2"/>
  <c r="Q4949" i="2"/>
  <c r="Q8079" i="2"/>
  <c r="Q8031" i="2"/>
  <c r="Q7971" i="2"/>
  <c r="Q7935" i="2"/>
  <c r="Q7887" i="2"/>
  <c r="Q7839" i="2"/>
  <c r="Q7779" i="2"/>
  <c r="Q7719" i="2"/>
  <c r="Q7671" i="2"/>
  <c r="Q7611" i="2"/>
  <c r="Q7563" i="2"/>
  <c r="Q7515" i="2"/>
  <c r="Q7455" i="2"/>
  <c r="Q7407" i="2"/>
  <c r="Q7359" i="2"/>
  <c r="Q7299" i="2"/>
  <c r="Q7263" i="2"/>
  <c r="Q7215" i="2"/>
  <c r="Q7155" i="2"/>
  <c r="Q7107" i="2"/>
  <c r="Q7047" i="2"/>
  <c r="Q6999" i="2"/>
  <c r="Q6939" i="2"/>
  <c r="Q6891" i="2"/>
  <c r="Q6843" i="2"/>
  <c r="Q6783" i="2"/>
  <c r="Q6735" i="2"/>
  <c r="Q6675" i="2"/>
  <c r="Q6627" i="2"/>
  <c r="Q6579" i="2"/>
  <c r="Q6519" i="2"/>
  <c r="Q6471" i="2"/>
  <c r="Q6411" i="2"/>
  <c r="Q6327" i="2"/>
  <c r="Q6291" i="2"/>
  <c r="Q6183" i="2"/>
  <c r="Q6123" i="2"/>
  <c r="Q6075" i="2"/>
  <c r="Q6015" i="2"/>
  <c r="Q5967" i="2"/>
  <c r="Q5919" i="2"/>
  <c r="Q5871" i="2"/>
  <c r="Q5811" i="2"/>
  <c r="Q5751" i="2"/>
  <c r="Q5703" i="2"/>
  <c r="Q5643" i="2"/>
  <c r="Q5583" i="2"/>
  <c r="Q5535" i="2"/>
  <c r="Q5475" i="2"/>
  <c r="Q5427" i="2"/>
  <c r="Q5367" i="2"/>
  <c r="Q5319" i="2"/>
  <c r="Q5259" i="2"/>
  <c r="Q5199" i="2"/>
  <c r="Q5151" i="2"/>
  <c r="Q5115" i="2"/>
  <c r="Q5055" i="2"/>
  <c r="Q5019" i="2"/>
  <c r="Q4959" i="2"/>
  <c r="Q4899" i="2"/>
  <c r="Q4851" i="2"/>
  <c r="Q4791" i="2"/>
  <c r="Q4743" i="2"/>
  <c r="Q4683" i="2"/>
  <c r="Q4623" i="2"/>
  <c r="Q4575" i="2"/>
  <c r="Q4515" i="2"/>
  <c r="Q4347" i="2"/>
  <c r="Q4010" i="2"/>
  <c r="Q6740" i="2"/>
  <c r="Q6728" i="2"/>
  <c r="Q6716" i="2"/>
  <c r="Q6704" i="2"/>
  <c r="Q6692" i="2"/>
  <c r="Q6680" i="2"/>
  <c r="Q6668" i="2"/>
  <c r="Q6656" i="2"/>
  <c r="Q6644" i="2"/>
  <c r="Q6632" i="2"/>
  <c r="Q6620" i="2"/>
  <c r="Q6608" i="2"/>
  <c r="Q6596" i="2"/>
  <c r="Q6584" i="2"/>
  <c r="Q6572" i="2"/>
  <c r="Q6560" i="2"/>
  <c r="Q6548" i="2"/>
  <c r="Q6536" i="2"/>
  <c r="Q6524" i="2"/>
  <c r="Q6512" i="2"/>
  <c r="Q6500" i="2"/>
  <c r="Q6488" i="2"/>
  <c r="Q6476" i="2"/>
  <c r="Q6464" i="2"/>
  <c r="Q6452" i="2"/>
  <c r="Q6440" i="2"/>
  <c r="Q6428" i="2"/>
  <c r="Q6416" i="2"/>
  <c r="Q6404" i="2"/>
  <c r="Q6392" i="2"/>
  <c r="Q6380" i="2"/>
  <c r="Q6368" i="2"/>
  <c r="Q6356" i="2"/>
  <c r="Q6344" i="2"/>
  <c r="Q6332" i="2"/>
  <c r="Q6320" i="2"/>
  <c r="Q6308" i="2"/>
  <c r="Q6296" i="2"/>
  <c r="Q6284" i="2"/>
  <c r="Q6272" i="2"/>
  <c r="Q6260" i="2"/>
  <c r="Q6248" i="2"/>
  <c r="Q6236" i="2"/>
  <c r="Q6224" i="2"/>
  <c r="Q6212" i="2"/>
  <c r="Q6200" i="2"/>
  <c r="Q6188" i="2"/>
  <c r="Q6176" i="2"/>
  <c r="Q6164" i="2"/>
  <c r="Q6152" i="2"/>
  <c r="Q6140" i="2"/>
  <c r="Q6128" i="2"/>
  <c r="Q6116" i="2"/>
  <c r="Q6104" i="2"/>
  <c r="Q6092" i="2"/>
  <c r="Q6080" i="2"/>
  <c r="Q6068" i="2"/>
  <c r="Q6056" i="2"/>
  <c r="Q6044" i="2"/>
  <c r="Q6032" i="2"/>
  <c r="Q6020" i="2"/>
  <c r="Q6008" i="2"/>
  <c r="Q5251" i="2"/>
  <c r="Q5239" i="2"/>
  <c r="Q5227" i="2"/>
  <c r="Q5215" i="2"/>
  <c r="Q5203" i="2"/>
  <c r="Q5191" i="2"/>
  <c r="Q5179" i="2"/>
  <c r="Q5167" i="2"/>
  <c r="Q5155" i="2"/>
  <c r="Q5143" i="2"/>
  <c r="Q5131" i="2"/>
  <c r="Q5107" i="2"/>
  <c r="Q5095" i="2"/>
  <c r="Q5083" i="2"/>
  <c r="Q5071" i="2"/>
  <c r="Q5059" i="2"/>
  <c r="Q5047" i="2"/>
  <c r="Q5035" i="2"/>
  <c r="Q5023" i="2"/>
  <c r="Q5011" i="2"/>
  <c r="Q4999" i="2"/>
  <c r="Q4987" i="2"/>
  <c r="Q4975" i="2"/>
  <c r="Q4963" i="2"/>
  <c r="Q4951" i="2"/>
  <c r="Q4939" i="2"/>
  <c r="Q4927" i="2"/>
  <c r="Q4915" i="2"/>
  <c r="Q4903" i="2"/>
  <c r="Q4891" i="2"/>
  <c r="Q4879" i="2"/>
  <c r="Q4867" i="2"/>
  <c r="Q4855" i="2"/>
  <c r="Q4843" i="2"/>
  <c r="Q4831" i="2"/>
  <c r="Q4819" i="2"/>
  <c r="Q4807" i="2"/>
  <c r="Q4771" i="2"/>
  <c r="Q4759" i="2"/>
  <c r="Q4747" i="2"/>
  <c r="Q4735" i="2"/>
  <c r="Q4723" i="2"/>
  <c r="Q4699" i="2"/>
  <c r="Q4687" i="2"/>
  <c r="Q4675" i="2"/>
  <c r="Q4639" i="2"/>
  <c r="Q4627" i="2"/>
  <c r="Q4603" i="2"/>
  <c r="Q4591" i="2"/>
  <c r="Q4579" i="2"/>
  <c r="Q4555" i="2"/>
  <c r="Q4519" i="2"/>
  <c r="Q4507" i="2"/>
  <c r="Q4483" i="2"/>
  <c r="Q4471" i="2"/>
  <c r="Q4459" i="2"/>
  <c r="Q4399" i="2"/>
  <c r="Q4387" i="2"/>
  <c r="Q4315" i="2"/>
  <c r="Q4291" i="2"/>
  <c r="Q4279" i="2"/>
  <c r="Q4231" i="2"/>
  <c r="Q4195" i="2"/>
  <c r="Q4171" i="2"/>
  <c r="Q4159" i="2"/>
  <c r="Q4135" i="2"/>
  <c r="Q4123" i="2"/>
  <c r="Q4111" i="2"/>
  <c r="Q4002" i="2"/>
  <c r="Q3966" i="2"/>
  <c r="Q4913" i="2"/>
  <c r="Q4901" i="2"/>
  <c r="Q4889" i="2"/>
  <c r="Q4877" i="2"/>
  <c r="Q4865" i="2"/>
  <c r="Q4853" i="2"/>
  <c r="Q4841" i="2"/>
  <c r="Q4829" i="2"/>
  <c r="Q4817" i="2"/>
  <c r="Q4805" i="2"/>
  <c r="Q4781" i="2"/>
  <c r="Q4769" i="2"/>
  <c r="Q4757" i="2"/>
  <c r="Q4745" i="2"/>
  <c r="Q4733" i="2"/>
  <c r="Q4721" i="2"/>
  <c r="Q4697" i="2"/>
  <c r="Q4685" i="2"/>
  <c r="Q4661" i="2"/>
  <c r="Q4649" i="2"/>
  <c r="Q4637" i="2"/>
  <c r="Q4601" i="2"/>
  <c r="Q4577" i="2"/>
  <c r="Q4565" i="2"/>
  <c r="Q4553" i="2"/>
  <c r="Q4529" i="2"/>
  <c r="Q4469" i="2"/>
  <c r="Q4457" i="2"/>
  <c r="Q4445" i="2"/>
  <c r="Q4409" i="2"/>
  <c r="Q4397" i="2"/>
  <c r="Q4385" i="2"/>
  <c r="Q4337" i="2"/>
  <c r="Q4325" i="2"/>
  <c r="Q4301" i="2"/>
  <c r="Q4289" i="2"/>
  <c r="Q4277" i="2"/>
  <c r="Q4253" i="2"/>
  <c r="Q4217" i="2"/>
  <c r="Q4205" i="2"/>
  <c r="Q4193" i="2"/>
  <c r="Q4181" i="2"/>
  <c r="Q4169" i="2"/>
  <c r="Q4145" i="2"/>
  <c r="Q4133" i="2"/>
  <c r="Q4121" i="2"/>
  <c r="Q4109" i="2"/>
  <c r="Q4097" i="2"/>
  <c r="Q4000" i="2"/>
  <c r="Q6592" i="2"/>
  <c r="Q6580" i="2"/>
  <c r="Q6568" i="2"/>
  <c r="Q6556" i="2"/>
  <c r="Q6544" i="2"/>
  <c r="Q6532" i="2"/>
  <c r="Q6520" i="2"/>
  <c r="Q6508" i="2"/>
  <c r="Q6496" i="2"/>
  <c r="Q6484" i="2"/>
  <c r="Q6472" i="2"/>
  <c r="Q6460" i="2"/>
  <c r="Q6448" i="2"/>
  <c r="Q6436" i="2"/>
  <c r="Q6424" i="2"/>
  <c r="Q6412" i="2"/>
  <c r="Q6400" i="2"/>
  <c r="Q6388" i="2"/>
  <c r="Q6376" i="2"/>
  <c r="Q6364" i="2"/>
  <c r="Q6352" i="2"/>
  <c r="Q6340" i="2"/>
  <c r="Q6328" i="2"/>
  <c r="Q6316" i="2"/>
  <c r="Q6304" i="2"/>
  <c r="Q6292" i="2"/>
  <c r="Q6280" i="2"/>
  <c r="Q6268" i="2"/>
  <c r="Q6256" i="2"/>
  <c r="Q6244" i="2"/>
  <c r="Q6220" i="2"/>
  <c r="Q6208" i="2"/>
  <c r="Q6184" i="2"/>
  <c r="Q6172" i="2"/>
  <c r="Q6160" i="2"/>
  <c r="Q6148" i="2"/>
  <c r="Q6136" i="2"/>
  <c r="Q6124" i="2"/>
  <c r="Q6112" i="2"/>
  <c r="Q6100" i="2"/>
  <c r="Q6088" i="2"/>
  <c r="Q6076" i="2"/>
  <c r="Q6064" i="2"/>
  <c r="Q6052" i="2"/>
  <c r="Q6040" i="2"/>
  <c r="Q6028" i="2"/>
  <c r="Q6016" i="2"/>
  <c r="Q6004" i="2"/>
  <c r="Q5992" i="2"/>
  <c r="Q5980" i="2"/>
  <c r="Q5968" i="2"/>
  <c r="Q5956" i="2"/>
  <c r="Q5944" i="2"/>
  <c r="Q5932" i="2"/>
  <c r="Q5920" i="2"/>
  <c r="Q5908" i="2"/>
  <c r="Q5896" i="2"/>
  <c r="Q5884" i="2"/>
  <c r="Q5872" i="2"/>
  <c r="Q5860" i="2"/>
  <c r="Q5848" i="2"/>
  <c r="Q5836" i="2"/>
  <c r="Q5824" i="2"/>
  <c r="Q5812" i="2"/>
  <c r="Q5800" i="2"/>
  <c r="Q5788" i="2"/>
  <c r="Q5776" i="2"/>
  <c r="Q5764" i="2"/>
  <c r="Q5752" i="2"/>
  <c r="Q5740" i="2"/>
  <c r="Q5728" i="2"/>
  <c r="Q5716" i="2"/>
  <c r="Q5704" i="2"/>
  <c r="Q5692" i="2"/>
  <c r="Q5680" i="2"/>
  <c r="Q5668" i="2"/>
  <c r="Q5656" i="2"/>
  <c r="Q5644" i="2"/>
  <c r="Q5632" i="2"/>
  <c r="Q5620" i="2"/>
  <c r="Q5608" i="2"/>
  <c r="Q5596" i="2"/>
  <c r="Q5584" i="2"/>
  <c r="Q5572" i="2"/>
  <c r="Q5560" i="2"/>
  <c r="Q5548" i="2"/>
  <c r="Q5536" i="2"/>
  <c r="Q5524" i="2"/>
  <c r="Q5512" i="2"/>
  <c r="Q5500" i="2"/>
  <c r="Q5488" i="2"/>
  <c r="Q5476" i="2"/>
  <c r="Q5464" i="2"/>
  <c r="Q5452" i="2"/>
  <c r="Q5440" i="2"/>
  <c r="Q5428" i="2"/>
  <c r="Q5416" i="2"/>
  <c r="Q5404" i="2"/>
  <c r="Q5392" i="2"/>
  <c r="Q5380" i="2"/>
  <c r="Q5368" i="2"/>
  <c r="Q5356" i="2"/>
  <c r="Q5344" i="2"/>
  <c r="Q5332" i="2"/>
  <c r="Q5320" i="2"/>
  <c r="Q5308" i="2"/>
  <c r="Q5296" i="2"/>
  <c r="Q5284" i="2"/>
  <c r="Q5272" i="2"/>
  <c r="Q5260" i="2"/>
  <c r="Q5248" i="2"/>
  <c r="Q5236" i="2"/>
  <c r="Q5224" i="2"/>
  <c r="Q5212" i="2"/>
  <c r="Q5996" i="2"/>
  <c r="Q5984" i="2"/>
  <c r="Q5972" i="2"/>
  <c r="Q5960" i="2"/>
  <c r="Q5948" i="2"/>
  <c r="Q5936" i="2"/>
  <c r="Q5924" i="2"/>
  <c r="Q5912" i="2"/>
  <c r="Q5900" i="2"/>
  <c r="Q5888" i="2"/>
  <c r="Q5876" i="2"/>
  <c r="Q5864" i="2"/>
  <c r="Q5852" i="2"/>
  <c r="Q5840" i="2"/>
  <c r="Q5828" i="2"/>
  <c r="Q5816" i="2"/>
  <c r="Q5804" i="2"/>
  <c r="Q5792" i="2"/>
  <c r="Q5780" i="2"/>
  <c r="Q5768" i="2"/>
  <c r="Q5756" i="2"/>
  <c r="Q5744" i="2"/>
  <c r="Q5732" i="2"/>
  <c r="Q5720" i="2"/>
  <c r="Q5708" i="2"/>
  <c r="Q5696" i="2"/>
  <c r="Q5684" i="2"/>
  <c r="Q5672" i="2"/>
  <c r="Q5660" i="2"/>
  <c r="Q5648" i="2"/>
  <c r="Q5636" i="2"/>
  <c r="Q5624" i="2"/>
  <c r="Q5612" i="2"/>
  <c r="Q5600" i="2"/>
  <c r="Q5588" i="2"/>
  <c r="Q5576" i="2"/>
  <c r="Q5564" i="2"/>
  <c r="Q5552" i="2"/>
  <c r="Q5528" i="2"/>
  <c r="Q5516" i="2"/>
  <c r="Q5504" i="2"/>
  <c r="Q5492" i="2"/>
  <c r="Q5480" i="2"/>
  <c r="Q5468" i="2"/>
  <c r="Q5456" i="2"/>
  <c r="Q5444" i="2"/>
  <c r="Q5432" i="2"/>
  <c r="Q5420" i="2"/>
  <c r="Q5408" i="2"/>
  <c r="Q5396" i="2"/>
  <c r="Q5384" i="2"/>
  <c r="Q5372" i="2"/>
  <c r="Q5360" i="2"/>
  <c r="Q5348" i="2"/>
  <c r="Q5336" i="2"/>
  <c r="Q5324" i="2"/>
  <c r="Q5312" i="2"/>
  <c r="Q5300" i="2"/>
  <c r="Q5288" i="2"/>
  <c r="Q5276" i="2"/>
  <c r="Q5264" i="2"/>
  <c r="Q5252" i="2"/>
  <c r="Q5240" i="2"/>
  <c r="Q5228" i="2"/>
  <c r="Q5216" i="2"/>
  <c r="Q5204" i="2"/>
  <c r="Q5192" i="2"/>
  <c r="Q5180" i="2"/>
  <c r="Q5168" i="2"/>
  <c r="Q5156" i="2"/>
  <c r="Q5144" i="2"/>
  <c r="Q5132" i="2"/>
  <c r="Q5120" i="2"/>
  <c r="Q5096" i="2"/>
  <c r="Q5084" i="2"/>
  <c r="Q5072" i="2"/>
  <c r="Q5060" i="2"/>
  <c r="Q5048" i="2"/>
  <c r="Q5036" i="2"/>
  <c r="Q5024" i="2"/>
  <c r="Q5012" i="2"/>
  <c r="Q5000" i="2"/>
  <c r="Q4988" i="2"/>
  <c r="Q4976" i="2"/>
  <c r="Q4964" i="2"/>
  <c r="Q4952" i="2"/>
  <c r="Q4940" i="2"/>
  <c r="Q4928" i="2"/>
  <c r="Q4916" i="2"/>
  <c r="Q4904" i="2"/>
  <c r="Q4892" i="2"/>
  <c r="Q4880" i="2"/>
  <c r="Q4868" i="2"/>
  <c r="Q4856" i="2"/>
  <c r="Q4844" i="2"/>
  <c r="Q4832" i="2"/>
  <c r="Q4820" i="2"/>
  <c r="Q4808" i="2"/>
  <c r="Q4796" i="2"/>
  <c r="Q4760" i="2"/>
  <c r="Q4748" i="2"/>
  <c r="Q4736" i="2"/>
  <c r="Q4724" i="2"/>
  <c r="Q4688" i="2"/>
  <c r="Q4676" i="2"/>
  <c r="Q4664" i="2"/>
  <c r="Q4640" i="2"/>
  <c r="Q4628" i="2"/>
  <c r="Q4616" i="2"/>
  <c r="Q4604" i="2"/>
  <c r="Q4580" i="2"/>
  <c r="Q4568" i="2"/>
  <c r="Q4556" i="2"/>
  <c r="Q4544" i="2"/>
  <c r="Q4532" i="2"/>
  <c r="Q4520" i="2"/>
  <c r="Q4496" i="2"/>
  <c r="Q4484" i="2"/>
  <c r="Q4460" i="2"/>
  <c r="Q4448" i="2"/>
  <c r="Q4436" i="2"/>
  <c r="Q4424" i="2"/>
  <c r="Q4412" i="2"/>
  <c r="Q3183" i="2"/>
  <c r="Q2555" i="2"/>
  <c r="Q2385" i="2"/>
  <c r="Q2340" i="2"/>
  <c r="Q2248" i="2"/>
  <c r="Q2236" i="2"/>
  <c r="Q2217" i="2"/>
  <c r="Q2205" i="2"/>
  <c r="Q2115" i="2"/>
  <c r="Q8094" i="2"/>
  <c r="Q8082" i="2"/>
  <c r="Q8070" i="2"/>
  <c r="Q8058" i="2"/>
  <c r="Q8046" i="2"/>
  <c r="Q8034" i="2"/>
  <c r="Q8022" i="2"/>
  <c r="Q8010" i="2"/>
  <c r="Q7998" i="2"/>
  <c r="Q7986" i="2"/>
  <c r="Q7974" i="2"/>
  <c r="Q7962" i="2"/>
  <c r="Q7950" i="2"/>
  <c r="Q7938" i="2"/>
  <c r="Q7926" i="2"/>
  <c r="Q7914" i="2"/>
  <c r="Q7902" i="2"/>
  <c r="Q7890" i="2"/>
  <c r="Q7878" i="2"/>
  <c r="Q7866" i="2"/>
  <c r="Q7854" i="2"/>
  <c r="Q7842" i="2"/>
  <c r="Q7830" i="2"/>
  <c r="Q7818" i="2"/>
  <c r="Q7806" i="2"/>
  <c r="Q7794" i="2"/>
  <c r="Q7782" i="2"/>
  <c r="Q7770" i="2"/>
  <c r="Q7758" i="2"/>
  <c r="Q7746" i="2"/>
  <c r="Q7734" i="2"/>
  <c r="Q7722" i="2"/>
  <c r="Q7710" i="2"/>
  <c r="Q7698" i="2"/>
  <c r="Q7686" i="2"/>
  <c r="Q7674" i="2"/>
  <c r="Q7662" i="2"/>
  <c r="Q7650" i="2"/>
  <c r="Q7638" i="2"/>
  <c r="Q7626" i="2"/>
  <c r="Q7614" i="2"/>
  <c r="Q7602" i="2"/>
  <c r="Q7590" i="2"/>
  <c r="Q7578" i="2"/>
  <c r="Q7566" i="2"/>
  <c r="Q7554" i="2"/>
  <c r="Q7542" i="2"/>
  <c r="Q7530" i="2"/>
  <c r="Q7518" i="2"/>
  <c r="Q7506" i="2"/>
  <c r="Q7494" i="2"/>
  <c r="Q7482" i="2"/>
  <c r="Q7470" i="2"/>
  <c r="Q7458" i="2"/>
  <c r="Q7446" i="2"/>
  <c r="Q7434" i="2"/>
  <c r="Q7422" i="2"/>
  <c r="Q7410" i="2"/>
  <c r="Q7398" i="2"/>
  <c r="Q7386" i="2"/>
  <c r="Q7374" i="2"/>
  <c r="Q7362" i="2"/>
  <c r="Q7350" i="2"/>
  <c r="Q7338" i="2"/>
  <c r="Q7326" i="2"/>
  <c r="Q7314" i="2"/>
  <c r="Q7302" i="2"/>
  <c r="Q7290" i="2"/>
  <c r="Q7278" i="2"/>
  <c r="Q7266" i="2"/>
  <c r="Q7254" i="2"/>
  <c r="Q7242" i="2"/>
  <c r="Q7230" i="2"/>
  <c r="Q7218" i="2"/>
  <c r="Q7206" i="2"/>
  <c r="Q7194" i="2"/>
  <c r="Q7170" i="2"/>
  <c r="Q7158" i="2"/>
  <c r="Q7146" i="2"/>
  <c r="Q7134" i="2"/>
  <c r="Q7122" i="2"/>
  <c r="Q7110" i="2"/>
  <c r="Q7098" i="2"/>
  <c r="Q7086" i="2"/>
  <c r="Q7062" i="2"/>
  <c r="Q7050" i="2"/>
  <c r="Q7038" i="2"/>
  <c r="Q7026" i="2"/>
  <c r="Q7014" i="2"/>
  <c r="Q7002" i="2"/>
  <c r="Q6990" i="2"/>
  <c r="Q6978" i="2"/>
  <c r="Q6966" i="2"/>
  <c r="Q6954" i="2"/>
  <c r="Q6942" i="2"/>
  <c r="Q6930" i="2"/>
  <c r="Q6918" i="2"/>
  <c r="Q6906" i="2"/>
  <c r="Q6894" i="2"/>
  <c r="Q6882" i="2"/>
  <c r="Q3145" i="2"/>
  <c r="Q2539" i="2"/>
  <c r="Q2432" i="2"/>
  <c r="Q2383" i="2"/>
  <c r="Q2295" i="2"/>
  <c r="Q2215" i="2"/>
  <c r="Q2101" i="2"/>
  <c r="Q2087" i="2"/>
  <c r="Q2050" i="2"/>
  <c r="Q2011" i="2"/>
  <c r="Q1979" i="2"/>
  <c r="Q1967" i="2"/>
  <c r="Q1940" i="2"/>
  <c r="Q1876" i="2"/>
  <c r="Q1834" i="2"/>
  <c r="Q1794" i="2"/>
  <c r="Q1753" i="2"/>
  <c r="Q1718" i="2"/>
  <c r="Q1700" i="2"/>
  <c r="Q1688" i="2"/>
  <c r="Q1676" i="2"/>
  <c r="Q1663" i="2"/>
  <c r="Q1650" i="2"/>
  <c r="Q1626" i="2"/>
  <c r="Q1614" i="2"/>
  <c r="Q1602" i="2"/>
  <c r="Q1588" i="2"/>
  <c r="Q1572" i="2"/>
  <c r="Q1556" i="2"/>
  <c r="Q1531" i="2"/>
  <c r="Q1516" i="2"/>
  <c r="Q1499" i="2"/>
  <c r="Q1483" i="2"/>
  <c r="Q1464" i="2"/>
  <c r="Q1452" i="2"/>
  <c r="Q1440" i="2"/>
  <c r="Q1424" i="2"/>
  <c r="Q1409" i="2"/>
  <c r="Q1392" i="2"/>
  <c r="Q1380" i="2"/>
  <c r="Q1368" i="2"/>
  <c r="Q1356" i="2"/>
  <c r="Q1342" i="2"/>
  <c r="Q1330" i="2"/>
  <c r="Q1312" i="2"/>
  <c r="Q5200" i="2"/>
  <c r="Q5188" i="2"/>
  <c r="Q5176" i="2"/>
  <c r="Q5164" i="2"/>
  <c r="Q5152" i="2"/>
  <c r="Q5140" i="2"/>
  <c r="Q5128" i="2"/>
  <c r="Q5116" i="2"/>
  <c r="Q5092" i="2"/>
  <c r="Q5080" i="2"/>
  <c r="Q5068" i="2"/>
  <c r="Q5056" i="2"/>
  <c r="Q5044" i="2"/>
  <c r="Q5032" i="2"/>
  <c r="Q5020" i="2"/>
  <c r="Q5008" i="2"/>
  <c r="Q4996" i="2"/>
  <c r="Q4984" i="2"/>
  <c r="Q4972" i="2"/>
  <c r="Q4960" i="2"/>
  <c r="Q4948" i="2"/>
  <c r="Q4936" i="2"/>
  <c r="Q4924" i="2"/>
  <c r="Q4912" i="2"/>
  <c r="Q4900" i="2"/>
  <c r="Q4888" i="2"/>
  <c r="Q4876" i="2"/>
  <c r="Q4864" i="2"/>
  <c r="Q4852" i="2"/>
  <c r="Q4840" i="2"/>
  <c r="Q4828" i="2"/>
  <c r="Q4816" i="2"/>
  <c r="Q4780" i="2"/>
  <c r="Q4756" i="2"/>
  <c r="Q4744" i="2"/>
  <c r="Q4732" i="2"/>
  <c r="Q4696" i="2"/>
  <c r="Q4672" i="2"/>
  <c r="Q4660" i="2"/>
  <c r="Q4648" i="2"/>
  <c r="Q4636" i="2"/>
  <c r="Q4624" i="2"/>
  <c r="Q4612" i="2"/>
  <c r="Q4564" i="2"/>
  <c r="Q4528" i="2"/>
  <c r="Q4516" i="2"/>
  <c r="Q4504" i="2"/>
  <c r="Q4468" i="2"/>
  <c r="Q4444" i="2"/>
  <c r="Q4408" i="2"/>
  <c r="Q4396" i="2"/>
  <c r="Q4384" i="2"/>
  <c r="Q4336" i="2"/>
  <c r="Q4300" i="2"/>
  <c r="Q4288" i="2"/>
  <c r="Q4276" i="2"/>
  <c r="Q4228" i="2"/>
  <c r="Q4216" i="2"/>
  <c r="Q4204" i="2"/>
  <c r="Q4168" i="2"/>
  <c r="Q4156" i="2"/>
  <c r="Q8090" i="2"/>
  <c r="Q8078" i="2"/>
  <c r="Q8066" i="2"/>
  <c r="Q8054" i="2"/>
  <c r="Q8042" i="2"/>
  <c r="Q8030" i="2"/>
  <c r="Q8018" i="2"/>
  <c r="Q8006" i="2"/>
  <c r="Q7994" i="2"/>
  <c r="Q7982" i="2"/>
  <c r="Q7970" i="2"/>
  <c r="Q7958" i="2"/>
  <c r="Q7946" i="2"/>
  <c r="Q7934" i="2"/>
  <c r="Q7922" i="2"/>
  <c r="Q7910" i="2"/>
  <c r="Q7898" i="2"/>
  <c r="Q7886" i="2"/>
  <c r="Q7874" i="2"/>
  <c r="Q7862" i="2"/>
  <c r="Q7850" i="2"/>
  <c r="Q7838" i="2"/>
  <c r="Q7826" i="2"/>
  <c r="Q7814" i="2"/>
  <c r="Q7802" i="2"/>
  <c r="Q7790" i="2"/>
  <c r="Q7778" i="2"/>
  <c r="Q7766" i="2"/>
  <c r="Q7754" i="2"/>
  <c r="Q7742" i="2"/>
  <c r="Q7730" i="2"/>
  <c r="Q7718" i="2"/>
  <c r="Q7706" i="2"/>
  <c r="Q7694" i="2"/>
  <c r="Q7682" i="2"/>
  <c r="Q7670" i="2"/>
  <c r="Q7658" i="2"/>
  <c r="Q7646" i="2"/>
  <c r="Q7634" i="2"/>
  <c r="Q7622" i="2"/>
  <c r="Q7610" i="2"/>
  <c r="Q7598" i="2"/>
  <c r="Q7586" i="2"/>
  <c r="Q7574" i="2"/>
  <c r="Q7562" i="2"/>
  <c r="Q7550" i="2"/>
  <c r="Q7538" i="2"/>
  <c r="Q7526" i="2"/>
  <c r="Q7514" i="2"/>
  <c r="Q7502" i="2"/>
  <c r="Q7490" i="2"/>
  <c r="Q7478" i="2"/>
  <c r="Q7466" i="2"/>
  <c r="Q7454" i="2"/>
  <c r="Q7442" i="2"/>
  <c r="Q7430" i="2"/>
  <c r="Q7418" i="2"/>
  <c r="Q7406" i="2"/>
  <c r="Q7394" i="2"/>
  <c r="Q7382" i="2"/>
  <c r="Q7370" i="2"/>
  <c r="Q7358" i="2"/>
  <c r="Q7346" i="2"/>
  <c r="Q7334" i="2"/>
  <c r="Q7322" i="2"/>
  <c r="Q7310" i="2"/>
  <c r="Q7298" i="2"/>
  <c r="Q7286" i="2"/>
  <c r="Q7274" i="2"/>
  <c r="Q7262" i="2"/>
  <c r="Q7250" i="2"/>
  <c r="Q7238" i="2"/>
  <c r="Q7226" i="2"/>
  <c r="Q7214" i="2"/>
  <c r="Q7202" i="2"/>
  <c r="Q7190" i="2"/>
  <c r="Q7178" i="2"/>
  <c r="Q7166" i="2"/>
  <c r="Q7154" i="2"/>
  <c r="Q7142" i="2"/>
  <c r="Q7130" i="2"/>
  <c r="Q7118" i="2"/>
  <c r="Q7106" i="2"/>
  <c r="Q7094" i="2"/>
  <c r="Q7082" i="2"/>
  <c r="Q7070" i="2"/>
  <c r="Q7058" i="2"/>
  <c r="Q7046" i="2"/>
  <c r="Q7034" i="2"/>
  <c r="Q7022" i="2"/>
  <c r="Q7010" i="2"/>
  <c r="Q6998" i="2"/>
  <c r="Q6986" i="2"/>
  <c r="Q6974" i="2"/>
  <c r="Q6962" i="2"/>
  <c r="Q6950" i="2"/>
  <c r="Q6938" i="2"/>
  <c r="Q6926" i="2"/>
  <c r="Q6914" i="2"/>
  <c r="Q6902" i="2"/>
  <c r="Q6890" i="2"/>
  <c r="Q6878" i="2"/>
  <c r="Q6866" i="2"/>
  <c r="Q6854" i="2"/>
  <c r="Q6842" i="2"/>
  <c r="Q6830" i="2"/>
  <c r="Q6818" i="2"/>
  <c r="Q6806" i="2"/>
  <c r="Q6794" i="2"/>
  <c r="Q6782" i="2"/>
  <c r="Q6770" i="2"/>
  <c r="Q6758" i="2"/>
  <c r="Q6746" i="2"/>
  <c r="Q6734" i="2"/>
  <c r="Q6722" i="2"/>
  <c r="Q6710" i="2"/>
  <c r="Q6698" i="2"/>
  <c r="Q6686" i="2"/>
  <c r="Q6674" i="2"/>
  <c r="Q6662" i="2"/>
  <c r="Q6650" i="2"/>
  <c r="Q6638" i="2"/>
  <c r="Q6626" i="2"/>
  <c r="Q6614" i="2"/>
  <c r="Q6602" i="2"/>
  <c r="Q6590" i="2"/>
  <c r="Q6578" i="2"/>
  <c r="Q6566" i="2"/>
  <c r="Q6554" i="2"/>
  <c r="Q6542" i="2"/>
  <c r="Q6530" i="2"/>
  <c r="Q6518" i="2"/>
  <c r="Q6506" i="2"/>
  <c r="Q6494" i="2"/>
  <c r="Q6482" i="2"/>
  <c r="Q6470" i="2"/>
  <c r="Q6458" i="2"/>
  <c r="Q6446" i="2"/>
  <c r="Q6434" i="2"/>
  <c r="Q6422" i="2"/>
  <c r="Q6410" i="2"/>
  <c r="Q6398" i="2"/>
  <c r="Q6386" i="2"/>
  <c r="Q6374" i="2"/>
  <c r="Q6362" i="2"/>
  <c r="Q6350" i="2"/>
  <c r="Q7657" i="2"/>
  <c r="Q8077" i="2"/>
  <c r="Q8041" i="2"/>
  <c r="Q8005" i="2"/>
  <c r="Q7993" i="2"/>
  <c r="Q7957" i="2"/>
  <c r="Q7921" i="2"/>
  <c r="Q7885" i="2"/>
  <c r="Q7861" i="2"/>
  <c r="Q7825" i="2"/>
  <c r="Q7813" i="2"/>
  <c r="Q7789" i="2"/>
  <c r="Q7753" i="2"/>
  <c r="Q7717" i="2"/>
  <c r="Q7669" i="2"/>
  <c r="Q7621" i="2"/>
  <c r="Q7585" i="2"/>
  <c r="Q7549" i="2"/>
  <c r="Q7537" i="2"/>
  <c r="Q7501" i="2"/>
  <c r="Q7465" i="2"/>
  <c r="Q7429" i="2"/>
  <c r="Q7393" i="2"/>
  <c r="Q7369" i="2"/>
  <c r="Q7345" i="2"/>
  <c r="Q7309" i="2"/>
  <c r="Q7273" i="2"/>
  <c r="Q7249" i="2"/>
  <c r="Q7225" i="2"/>
  <c r="Q7189" i="2"/>
  <c r="Q7165" i="2"/>
  <c r="Q7129" i="2"/>
  <c r="Q7105" i="2"/>
  <c r="Q7081" i="2"/>
  <c r="Q7045" i="2"/>
  <c r="Q7009" i="2"/>
  <c r="Q6985" i="2"/>
  <c r="Q6961" i="2"/>
  <c r="Q6925" i="2"/>
  <c r="Q6889" i="2"/>
  <c r="Q6865" i="2"/>
  <c r="Q6841" i="2"/>
  <c r="Q6805" i="2"/>
  <c r="Q6769" i="2"/>
  <c r="Q6745" i="2"/>
  <c r="Q6709" i="2"/>
  <c r="Q6685" i="2"/>
  <c r="Q6661" i="2"/>
  <c r="Q6625" i="2"/>
  <c r="Q6589" i="2"/>
  <c r="Q6565" i="2"/>
  <c r="Q6541" i="2"/>
  <c r="Q6505" i="2"/>
  <c r="Q6469" i="2"/>
  <c r="Q6433" i="2"/>
  <c r="Q6409" i="2"/>
  <c r="Q6385" i="2"/>
  <c r="Q6349" i="2"/>
  <c r="Q6325" i="2"/>
  <c r="Q6289" i="2"/>
  <c r="Q6253" i="2"/>
  <c r="Q6157" i="2"/>
  <c r="Q6133" i="2"/>
  <c r="Q6097" i="2"/>
  <c r="Q6061" i="2"/>
  <c r="Q6025" i="2"/>
  <c r="Q6013" i="2"/>
  <c r="Q5977" i="2"/>
  <c r="Q5941" i="2"/>
  <c r="Q5905" i="2"/>
  <c r="Q5881" i="2"/>
  <c r="Q5857" i="2"/>
  <c r="Q5821" i="2"/>
  <c r="Q5785" i="2"/>
  <c r="Q5761" i="2"/>
  <c r="Q5737" i="2"/>
  <c r="Q5701" i="2"/>
  <c r="Q5665" i="2"/>
  <c r="Q5629" i="2"/>
  <c r="Q5593" i="2"/>
  <c r="Q5581" i="2"/>
  <c r="Q5545" i="2"/>
  <c r="Q5509" i="2"/>
  <c r="Q5473" i="2"/>
  <c r="Q5449" i="2"/>
  <c r="Q5413" i="2"/>
  <c r="Q5377" i="2"/>
  <c r="Q5353" i="2"/>
  <c r="Q5329" i="2"/>
  <c r="Q5293" i="2"/>
  <c r="Q5257" i="2"/>
  <c r="Q5221" i="2"/>
  <c r="Q5197" i="2"/>
  <c r="Q5161" i="2"/>
  <c r="Q5137" i="2"/>
  <c r="Q5113" i="2"/>
  <c r="Q5077" i="2"/>
  <c r="Q5053" i="2"/>
  <c r="Q5029" i="2"/>
  <c r="Q4993" i="2"/>
  <c r="Q4969" i="2"/>
  <c r="Q4933" i="2"/>
  <c r="Q4909" i="2"/>
  <c r="Q4885" i="2"/>
  <c r="Q4861" i="2"/>
  <c r="Q4825" i="2"/>
  <c r="Q4801" i="2"/>
  <c r="Q4765" i="2"/>
  <c r="Q4741" i="2"/>
  <c r="Q4681" i="2"/>
  <c r="Q4537" i="2"/>
  <c r="Q4501" i="2"/>
  <c r="Q4465" i="2"/>
  <c r="Q4429" i="2"/>
  <c r="Q4357" i="2"/>
  <c r="Q4117" i="2"/>
  <c r="Q8065" i="2"/>
  <c r="Q8029" i="2"/>
  <c r="Q7969" i="2"/>
  <c r="Q7933" i="2"/>
  <c r="Q7897" i="2"/>
  <c r="Q7849" i="2"/>
  <c r="Q7801" i="2"/>
  <c r="Q7765" i="2"/>
  <c r="Q7729" i="2"/>
  <c r="Q7693" i="2"/>
  <c r="Q7645" i="2"/>
  <c r="Q7609" i="2"/>
  <c r="Q7561" i="2"/>
  <c r="Q7513" i="2"/>
  <c r="Q7477" i="2"/>
  <c r="Q7441" i="2"/>
  <c r="Q7417" i="2"/>
  <c r="Q7381" i="2"/>
  <c r="Q7333" i="2"/>
  <c r="Q7297" i="2"/>
  <c r="Q7237" i="2"/>
  <c r="Q7201" i="2"/>
  <c r="Q7153" i="2"/>
  <c r="Q7093" i="2"/>
  <c r="Q7057" i="2"/>
  <c r="Q7021" i="2"/>
  <c r="Q6973" i="2"/>
  <c r="Q6937" i="2"/>
  <c r="Q6901" i="2"/>
  <c r="Q6853" i="2"/>
  <c r="Q6817" i="2"/>
  <c r="Q6781" i="2"/>
  <c r="Q6733" i="2"/>
  <c r="Q6697" i="2"/>
  <c r="Q6637" i="2"/>
  <c r="Q6601" i="2"/>
  <c r="Q6553" i="2"/>
  <c r="Q6517" i="2"/>
  <c r="Q6481" i="2"/>
  <c r="Q6445" i="2"/>
  <c r="Q6397" i="2"/>
  <c r="Q6361" i="2"/>
  <c r="Q6313" i="2"/>
  <c r="Q6277" i="2"/>
  <c r="Q6241" i="2"/>
  <c r="Q6169" i="2"/>
  <c r="Q6121" i="2"/>
  <c r="Q6085" i="2"/>
  <c r="Q6049" i="2"/>
  <c r="Q5989" i="2"/>
  <c r="Q5953" i="2"/>
  <c r="Q5917" i="2"/>
  <c r="Q5869" i="2"/>
  <c r="Q5833" i="2"/>
  <c r="Q5797" i="2"/>
  <c r="Q5749" i="2"/>
  <c r="Q5713" i="2"/>
  <c r="Q5677" i="2"/>
  <c r="Q5641" i="2"/>
  <c r="Q5605" i="2"/>
  <c r="Q5557" i="2"/>
  <c r="Q5521" i="2"/>
  <c r="Q5485" i="2"/>
  <c r="Q5437" i="2"/>
  <c r="Q5401" i="2"/>
  <c r="Q5365" i="2"/>
  <c r="Q5317" i="2"/>
  <c r="Q5281" i="2"/>
  <c r="Q5245" i="2"/>
  <c r="Q5209" i="2"/>
  <c r="Q5173" i="2"/>
  <c r="Q5125" i="2"/>
  <c r="Q5089" i="2"/>
  <c r="Q5041" i="2"/>
  <c r="Q5005" i="2"/>
  <c r="Q4957" i="2"/>
  <c r="Q4921" i="2"/>
  <c r="Q4873" i="2"/>
  <c r="Q4837" i="2"/>
  <c r="Q4753" i="2"/>
  <c r="Q4585" i="2"/>
  <c r="Q4525" i="2"/>
  <c r="Q4489" i="2"/>
  <c r="Q4417" i="2"/>
  <c r="Q4405" i="2"/>
  <c r="Q4345" i="2"/>
  <c r="Q4225" i="2"/>
  <c r="Q4201" i="2"/>
  <c r="Q8089" i="2"/>
  <c r="Q8053" i="2"/>
  <c r="Q8017" i="2"/>
  <c r="Q7981" i="2"/>
  <c r="Q7945" i="2"/>
  <c r="Q7909" i="2"/>
  <c r="Q7873" i="2"/>
  <c r="Q7837" i="2"/>
  <c r="Q7777" i="2"/>
  <c r="Q7741" i="2"/>
  <c r="Q7705" i="2"/>
  <c r="Q7681" i="2"/>
  <c r="Q7633" i="2"/>
  <c r="Q7597" i="2"/>
  <c r="Q7573" i="2"/>
  <c r="Q7525" i="2"/>
  <c r="Q7489" i="2"/>
  <c r="Q7453" i="2"/>
  <c r="Q7405" i="2"/>
  <c r="Q7357" i="2"/>
  <c r="Q7321" i="2"/>
  <c r="Q7285" i="2"/>
  <c r="Q7261" i="2"/>
  <c r="Q7213" i="2"/>
  <c r="Q7177" i="2"/>
  <c r="Q7141" i="2"/>
  <c r="Q7117" i="2"/>
  <c r="Q7069" i="2"/>
  <c r="Q7033" i="2"/>
  <c r="Q6997" i="2"/>
  <c r="Q6949" i="2"/>
  <c r="Q6913" i="2"/>
  <c r="Q6877" i="2"/>
  <c r="Q6829" i="2"/>
  <c r="Q6793" i="2"/>
  <c r="Q6757" i="2"/>
  <c r="Q6721" i="2"/>
  <c r="Q6673" i="2"/>
  <c r="Q6649" i="2"/>
  <c r="Q6613" i="2"/>
  <c r="Q6577" i="2"/>
  <c r="Q6529" i="2"/>
  <c r="Q6493" i="2"/>
  <c r="Q6457" i="2"/>
  <c r="Q6421" i="2"/>
  <c r="Q6373" i="2"/>
  <c r="Q6337" i="2"/>
  <c r="Q6301" i="2"/>
  <c r="Q6265" i="2"/>
  <c r="Q6217" i="2"/>
  <c r="Q6181" i="2"/>
  <c r="Q6145" i="2"/>
  <c r="Q6109" i="2"/>
  <c r="Q6073" i="2"/>
  <c r="Q6037" i="2"/>
  <c r="Q6001" i="2"/>
  <c r="Q5965" i="2"/>
  <c r="Q5929" i="2"/>
  <c r="Q5893" i="2"/>
  <c r="Q5845" i="2"/>
  <c r="Q5809" i="2"/>
  <c r="Q5773" i="2"/>
  <c r="Q5725" i="2"/>
  <c r="Q5689" i="2"/>
  <c r="Q5653" i="2"/>
  <c r="Q5617" i="2"/>
  <c r="Q5569" i="2"/>
  <c r="Q5533" i="2"/>
  <c r="Q5497" i="2"/>
  <c r="Q5461" i="2"/>
  <c r="Q5425" i="2"/>
  <c r="Q5389" i="2"/>
  <c r="Q5341" i="2"/>
  <c r="Q5305" i="2"/>
  <c r="Q5269" i="2"/>
  <c r="Q5233" i="2"/>
  <c r="Q5185" i="2"/>
  <c r="Q5149" i="2"/>
  <c r="Q5101" i="2"/>
  <c r="Q5065" i="2"/>
  <c r="Q5017" i="2"/>
  <c r="Q4981" i="2"/>
  <c r="Q4945" i="2"/>
  <c r="Q4897" i="2"/>
  <c r="Q4849" i="2"/>
  <c r="Q4813" i="2"/>
  <c r="Q4777" i="2"/>
  <c r="Q4693" i="2"/>
  <c r="Q4477" i="2"/>
  <c r="Q4441" i="2"/>
  <c r="Q4309" i="2"/>
  <c r="Q4285" i="2"/>
  <c r="Q4261" i="2"/>
  <c r="Q4237" i="2"/>
  <c r="Q4189" i="2"/>
  <c r="Q4165" i="2"/>
  <c r="Q4141" i="2"/>
  <c r="Q1508" i="2"/>
  <c r="Q2052" i="2"/>
  <c r="Q1904" i="2"/>
  <c r="Q1879" i="2"/>
  <c r="Q1796" i="2"/>
  <c r="Q1690" i="2"/>
  <c r="Q1678" i="2"/>
  <c r="Q1665" i="2"/>
  <c r="Q1640" i="2"/>
  <c r="Q1616" i="2"/>
  <c r="Q1592" i="2"/>
  <c r="Q1574" i="2"/>
  <c r="Q1558" i="2"/>
  <c r="Q1533" i="2"/>
  <c r="Q1521" i="2"/>
  <c r="Q1501" i="2"/>
  <c r="Q1485" i="2"/>
  <c r="Q1469" i="2"/>
  <c r="Q1454" i="2"/>
  <c r="Q1442" i="2"/>
  <c r="Q1430" i="2"/>
  <c r="Q1411" i="2"/>
  <c r="Q1395" i="2"/>
  <c r="Q1382" i="2"/>
  <c r="Q1370" i="2"/>
  <c r="Q1358" i="2"/>
  <c r="Q1344" i="2"/>
  <c r="Q1332" i="2"/>
  <c r="Q1316" i="2"/>
  <c r="Q1300" i="2"/>
  <c r="Q1285" i="2"/>
  <c r="Q1266" i="2"/>
  <c r="Q1252" i="2"/>
  <c r="Q1238" i="2"/>
  <c r="Q1223" i="2"/>
  <c r="Q1205" i="2"/>
  <c r="Q1191" i="2"/>
  <c r="Q1176" i="2"/>
  <c r="Q1148" i="2"/>
  <c r="Q1130" i="2"/>
  <c r="Q1118" i="2"/>
  <c r="Q1106" i="2"/>
  <c r="Q1090" i="2"/>
  <c r="Q1077" i="2"/>
  <c r="Q1061" i="2"/>
  <c r="Q1045" i="2"/>
  <c r="Q1031" i="2"/>
  <c r="Q6870" i="2"/>
  <c r="Q6858" i="2"/>
  <c r="Q6846" i="2"/>
  <c r="Q6834" i="2"/>
  <c r="Q6822" i="2"/>
  <c r="Q6810" i="2"/>
  <c r="Q6798" i="2"/>
  <c r="Q6786" i="2"/>
  <c r="Q6774" i="2"/>
  <c r="Q6762" i="2"/>
  <c r="Q6750" i="2"/>
  <c r="Q6738" i="2"/>
  <c r="Q6726" i="2"/>
  <c r="Q6714" i="2"/>
  <c r="Q6702" i="2"/>
  <c r="Q6690" i="2"/>
  <c r="Q6678" i="2"/>
  <c r="Q6666" i="2"/>
  <c r="Q6654" i="2"/>
  <c r="Q6642" i="2"/>
  <c r="Q6630" i="2"/>
  <c r="Q6618" i="2"/>
  <c r="Q6606" i="2"/>
  <c r="Q6594" i="2"/>
  <c r="Q6582" i="2"/>
  <c r="Q6570" i="2"/>
  <c r="Q6558" i="2"/>
  <c r="Q6546" i="2"/>
  <c r="Q6534" i="2"/>
  <c r="Q6522" i="2"/>
  <c r="Q6510" i="2"/>
  <c r="Q6498" i="2"/>
  <c r="Q6486" i="2"/>
  <c r="Q6474" i="2"/>
  <c r="Q6462" i="2"/>
  <c r="Q6450" i="2"/>
  <c r="Q6438" i="2"/>
  <c r="Q6426" i="2"/>
  <c r="Q6414" i="2"/>
  <c r="Q6402" i="2"/>
  <c r="Q6390" i="2"/>
  <c r="Q1296" i="2"/>
  <c r="Q1283" i="2"/>
  <c r="Q1263" i="2"/>
  <c r="Q1250" i="2"/>
  <c r="Q1236" i="2"/>
  <c r="Q1218" i="2"/>
  <c r="Q1203" i="2"/>
  <c r="Q1188" i="2"/>
  <c r="Q1172" i="2"/>
  <c r="Q1160" i="2"/>
  <c r="Q1146" i="2"/>
  <c r="Q1128" i="2"/>
  <c r="Q1116" i="2"/>
  <c r="Q1104" i="2"/>
  <c r="Q1088" i="2"/>
  <c r="Q1074" i="2"/>
  <c r="Q1059" i="2"/>
  <c r="Q1043" i="2"/>
  <c r="Q1029" i="2"/>
  <c r="Q1017" i="2"/>
  <c r="Q987" i="2"/>
  <c r="Q975" i="2"/>
  <c r="Q963" i="2"/>
  <c r="Q951" i="2"/>
  <c r="Q939" i="2"/>
  <c r="Q927" i="2"/>
  <c r="Q915" i="2"/>
  <c r="Q889" i="2"/>
  <c r="Q877" i="2"/>
  <c r="Q864" i="2"/>
  <c r="Q840" i="2"/>
  <c r="Q828" i="2"/>
  <c r="Q816" i="2"/>
  <c r="Q804" i="2"/>
  <c r="Q792" i="2"/>
  <c r="Q768" i="2"/>
  <c r="Q732" i="2"/>
  <c r="Q720" i="2"/>
  <c r="Q708" i="2"/>
  <c r="Q696" i="2"/>
  <c r="Q684" i="2"/>
  <c r="Q672" i="2"/>
  <c r="Q660" i="2"/>
  <c r="Q648" i="2"/>
  <c r="Q636" i="2"/>
  <c r="Q624" i="2"/>
  <c r="Q612" i="2"/>
  <c r="Q600" i="2"/>
  <c r="Q586" i="2"/>
  <c r="Q562" i="2"/>
  <c r="Q550" i="2"/>
  <c r="Q525" i="2"/>
  <c r="Q513" i="2"/>
  <c r="Q501" i="2"/>
  <c r="Q489" i="2"/>
  <c r="Q470" i="2"/>
  <c r="Q458" i="2"/>
  <c r="Q439" i="2"/>
  <c r="Q411" i="2"/>
  <c r="Q396" i="2"/>
  <c r="Q363" i="2"/>
  <c r="Q346" i="2"/>
  <c r="Q334" i="2"/>
  <c r="Q321" i="2"/>
  <c r="Q304" i="2"/>
  <c r="Q289" i="2"/>
  <c r="Q251" i="2"/>
  <c r="Q223" i="2"/>
  <c r="Q211" i="2"/>
  <c r="Q196" i="2"/>
  <c r="Q181" i="2"/>
  <c r="Q167" i="2"/>
  <c r="Q4144" i="2"/>
  <c r="Q4132" i="2"/>
  <c r="Q4120" i="2"/>
  <c r="Q4108" i="2"/>
  <c r="Q4011" i="2"/>
  <c r="Q4105" i="2"/>
  <c r="Q1543" i="2"/>
  <c r="Q1661" i="2"/>
  <c r="Q1741" i="2"/>
  <c r="Q1831" i="2"/>
  <c r="Q1952" i="2"/>
  <c r="Q2048" i="2"/>
  <c r="Q1019" i="2"/>
  <c r="Q1007" i="2"/>
  <c r="Q989" i="2"/>
  <c r="Q977" i="2"/>
  <c r="Q965" i="2"/>
  <c r="Q953" i="2"/>
  <c r="Q941" i="2"/>
  <c r="Q917" i="2"/>
  <c r="Q905" i="2"/>
  <c r="Q892" i="2"/>
  <c r="Q879" i="2"/>
  <c r="Q866" i="2"/>
  <c r="Q854" i="2"/>
  <c r="Q830" i="2"/>
  <c r="Q818" i="2"/>
  <c r="Q794" i="2"/>
  <c r="Q782" i="2"/>
  <c r="Q770" i="2"/>
  <c r="Q758" i="2"/>
  <c r="Q746" i="2"/>
  <c r="Q6378" i="2"/>
  <c r="Q6366" i="2"/>
  <c r="Q6354" i="2"/>
  <c r="Q6342" i="2"/>
  <c r="Q6330" i="2"/>
  <c r="Q6318" i="2"/>
  <c r="Q6306" i="2"/>
  <c r="Q6294" i="2"/>
  <c r="Q6282" i="2"/>
  <c r="Q6270" i="2"/>
  <c r="Q6258" i="2"/>
  <c r="Q6246" i="2"/>
  <c r="Q6234" i="2"/>
  <c r="Q6222" i="2"/>
  <c r="Q6210" i="2"/>
  <c r="Q6198" i="2"/>
  <c r="Q6186" i="2"/>
  <c r="Q6174" i="2"/>
  <c r="Q6162" i="2"/>
  <c r="Q6150" i="2"/>
  <c r="Q6138" i="2"/>
  <c r="Q6126" i="2"/>
  <c r="Q6114" i="2"/>
  <c r="Q6102" i="2"/>
  <c r="Q6090" i="2"/>
  <c r="Q6078" i="2"/>
  <c r="Q6066" i="2"/>
  <c r="Q6054" i="2"/>
  <c r="Q6042" i="2"/>
  <c r="Q6030" i="2"/>
  <c r="Q6018" i="2"/>
  <c r="Q6006" i="2"/>
  <c r="Q5994" i="2"/>
  <c r="Q5982" i="2"/>
  <c r="Q5970" i="2"/>
  <c r="Q5958" i="2"/>
  <c r="Q5946" i="2"/>
  <c r="Q5934" i="2"/>
  <c r="Q5922" i="2"/>
  <c r="Q5910" i="2"/>
  <c r="Q5898" i="2"/>
  <c r="Q5886" i="2"/>
  <c r="Q5874" i="2"/>
  <c r="Q5862" i="2"/>
  <c r="Q5850" i="2"/>
  <c r="Q5838" i="2"/>
  <c r="Q5826" i="2"/>
  <c r="Q5814" i="2"/>
  <c r="Q5802" i="2"/>
  <c r="Q5790" i="2"/>
  <c r="Q5778" i="2"/>
  <c r="Q5766" i="2"/>
  <c r="Q5754" i="2"/>
  <c r="Q5742" i="2"/>
  <c r="Q5730" i="2"/>
  <c r="Q5718" i="2"/>
  <c r="Q5706" i="2"/>
  <c r="Q5694" i="2"/>
  <c r="Q5682" i="2"/>
  <c r="Q5670" i="2"/>
  <c r="Q5658" i="2"/>
  <c r="Q5646" i="2"/>
  <c r="Q5634" i="2"/>
  <c r="Q5622" i="2"/>
  <c r="Q5610" i="2"/>
  <c r="Q5598" i="2"/>
  <c r="Q5586" i="2"/>
  <c r="Q3156" i="2"/>
  <c r="Q2471" i="2"/>
  <c r="Q2430" i="2"/>
  <c r="Q2393" i="2"/>
  <c r="Q2381" i="2"/>
  <c r="Q2353" i="2"/>
  <c r="Q2272" i="2"/>
  <c r="Q2244" i="2"/>
  <c r="Q2196" i="2"/>
  <c r="Q2179" i="2"/>
  <c r="Q2165" i="2"/>
  <c r="Q2149" i="2"/>
  <c r="Q2137" i="2"/>
  <c r="Q2047" i="2"/>
  <c r="Q2007" i="2"/>
  <c r="Q1951" i="2"/>
  <c r="Q1857" i="2"/>
  <c r="Q1832" i="2"/>
  <c r="Q3177" i="2"/>
  <c r="Q3141" i="2"/>
  <c r="Q2545" i="2"/>
  <c r="Q1095" i="2"/>
  <c r="Q1471" i="2"/>
  <c r="Q1033" i="2"/>
  <c r="Q4328" i="2"/>
  <c r="Q4316" i="2"/>
  <c r="Q4304" i="2"/>
  <c r="Q4280" i="2"/>
  <c r="Q4256" i="2"/>
  <c r="Q4244" i="2"/>
  <c r="Q4232" i="2"/>
  <c r="Q4208" i="2"/>
  <c r="Q4196" i="2"/>
  <c r="Q4172" i="2"/>
  <c r="Q4160" i="2"/>
  <c r="Q4136" i="2"/>
  <c r="Q4124" i="2"/>
  <c r="Q4100" i="2"/>
  <c r="Q3184" i="2"/>
  <c r="Q2988" i="2"/>
  <c r="Q734" i="2"/>
  <c r="Q722" i="2"/>
  <c r="Q710" i="2"/>
  <c r="Q698" i="2"/>
  <c r="Q686" i="2"/>
  <c r="Q674" i="2"/>
  <c r="Q650" i="2"/>
  <c r="Q638" i="2"/>
  <c r="Q626" i="2"/>
  <c r="Q614" i="2"/>
  <c r="Q602" i="2"/>
  <c r="Q588" i="2"/>
  <c r="Q576" i="2"/>
  <c r="Q564" i="2"/>
  <c r="Q552" i="2"/>
  <c r="Q539" i="2"/>
  <c r="Q527" i="2"/>
  <c r="Q515" i="2"/>
  <c r="Q503" i="2"/>
  <c r="Q491" i="2"/>
  <c r="Q472" i="2"/>
  <c r="Q460" i="2"/>
  <c r="Q441" i="2"/>
  <c r="Q413" i="2"/>
  <c r="Q398" i="2"/>
  <c r="Q379" i="2"/>
  <c r="Q365" i="2"/>
  <c r="Q348" i="2"/>
  <c r="Q323" i="2"/>
  <c r="Q306" i="2"/>
  <c r="Q291" i="2"/>
  <c r="Q279" i="2"/>
  <c r="Q267" i="2"/>
  <c r="Q253" i="2"/>
  <c r="Q241" i="2"/>
  <c r="Q228" i="2"/>
  <c r="Q213" i="2"/>
  <c r="Q198" i="2"/>
  <c r="Q183" i="2"/>
  <c r="Q169" i="2"/>
  <c r="Q154" i="2"/>
  <c r="Q141" i="2"/>
  <c r="Q126" i="2"/>
  <c r="Q114" i="2"/>
  <c r="Q101" i="2"/>
  <c r="Q87" i="2"/>
  <c r="Q71" i="2"/>
  <c r="Q56" i="2"/>
  <c r="Q41" i="2"/>
  <c r="Q12" i="2"/>
  <c r="Q59" i="2"/>
  <c r="Q137" i="2"/>
  <c r="Q210" i="2"/>
  <c r="Q315" i="2"/>
  <c r="Q419" i="2"/>
  <c r="Q484" i="2"/>
  <c r="Q1000" i="2"/>
  <c r="Q1102" i="2"/>
  <c r="Q1192" i="2"/>
  <c r="Q1276" i="2"/>
  <c r="Q1327" i="2"/>
  <c r="Q1465" i="2"/>
  <c r="Q1512" i="2"/>
  <c r="Q1548" i="2"/>
  <c r="Q2468" i="2"/>
  <c r="Q1137" i="2"/>
  <c r="Q1510" i="2"/>
  <c r="Q1235" i="2"/>
  <c r="Q5574" i="2"/>
  <c r="Q5562" i="2"/>
  <c r="Q5550" i="2"/>
  <c r="Q5538" i="2"/>
  <c r="Q5526" i="2"/>
  <c r="Q5514" i="2"/>
  <c r="Q5502" i="2"/>
  <c r="Q5490" i="2"/>
  <c r="Q5478" i="2"/>
  <c r="Q5466" i="2"/>
  <c r="Q5454" i="2"/>
  <c r="Q5442" i="2"/>
  <c r="Q5430" i="2"/>
  <c r="Q5418" i="2"/>
  <c r="Q5406" i="2"/>
  <c r="Q5394" i="2"/>
  <c r="Q5382" i="2"/>
  <c r="Q5370" i="2"/>
  <c r="Q5358" i="2"/>
  <c r="Q5346" i="2"/>
  <c r="Q5334" i="2"/>
  <c r="Q5322" i="2"/>
  <c r="Q5310" i="2"/>
  <c r="Q5298" i="2"/>
  <c r="Q5286" i="2"/>
  <c r="Q5274" i="2"/>
  <c r="Q5262" i="2"/>
  <c r="Q5238" i="2"/>
  <c r="Q5226" i="2"/>
  <c r="Q5214" i="2"/>
  <c r="Q5202" i="2"/>
  <c r="Q5190" i="2"/>
  <c r="Q5178" i="2"/>
  <c r="Q5166" i="2"/>
  <c r="Q5154" i="2"/>
  <c r="Q5142" i="2"/>
  <c r="Q5130" i="2"/>
  <c r="Q5118" i="2"/>
  <c r="Q5106" i="2"/>
  <c r="Q5094" i="2"/>
  <c r="Q5082" i="2"/>
  <c r="Q5070" i="2"/>
  <c r="Q5058" i="2"/>
  <c r="Q5046" i="2"/>
  <c r="Q5034" i="2"/>
  <c r="Q5022" i="2"/>
  <c r="Q5010" i="2"/>
  <c r="Q4998" i="2"/>
  <c r="Q4986" i="2"/>
  <c r="Q4974" i="2"/>
  <c r="Q4962" i="2"/>
  <c r="Q4950" i="2"/>
  <c r="Q4938" i="2"/>
  <c r="Q4926" i="2"/>
  <c r="Q4914" i="2"/>
  <c r="Q4902" i="2"/>
  <c r="Q4890" i="2"/>
  <c r="Q4878" i="2"/>
  <c r="Q4866" i="2"/>
  <c r="Q4854" i="2"/>
  <c r="Q4842" i="2"/>
  <c r="Q4830" i="2"/>
  <c r="Q4818" i="2"/>
  <c r="Q4782" i="2"/>
  <c r="Q4770" i="2"/>
  <c r="Q4746" i="2"/>
  <c r="Q4734" i="2"/>
  <c r="Q4698" i="2"/>
  <c r="Q4686" i="2"/>
  <c r="Q4674" i="2"/>
  <c r="Q4662" i="2"/>
  <c r="Q4650" i="2"/>
  <c r="Q4638" i="2"/>
  <c r="Q4626" i="2"/>
  <c r="Q4614" i="2"/>
  <c r="Q4590" i="2"/>
  <c r="Q4566" i="2"/>
  <c r="Q4554" i="2"/>
  <c r="Q4542" i="2"/>
  <c r="Q4530" i="2"/>
  <c r="Q4518" i="2"/>
  <c r="Q4482" i="2"/>
  <c r="Q4446" i="2"/>
  <c r="Q4434" i="2"/>
  <c r="Q4422" i="2"/>
  <c r="Q4386" i="2"/>
  <c r="Q4362" i="2"/>
  <c r="Q2485" i="2"/>
  <c r="Q2406" i="2"/>
  <c r="Q2394" i="2"/>
  <c r="Q2382" i="2"/>
  <c r="Q2227" i="2"/>
  <c r="Q2049" i="2"/>
  <c r="Q2010" i="2"/>
  <c r="Q1992" i="2"/>
  <c r="Q1939" i="2"/>
  <c r="Q1914" i="2"/>
  <c r="Q1875" i="2"/>
  <c r="Q1845" i="2"/>
  <c r="Q1833" i="2"/>
  <c r="Q1791" i="2"/>
  <c r="Q1752" i="2"/>
  <c r="Q1717" i="2"/>
  <c r="Q1687" i="2"/>
  <c r="Q1675" i="2"/>
  <c r="Q1662" i="2"/>
  <c r="Q1649" i="2"/>
  <c r="Q1637" i="2"/>
  <c r="Q1601" i="2"/>
  <c r="Q1571" i="2"/>
  <c r="Q1555" i="2"/>
  <c r="Q1530" i="2"/>
  <c r="Q1515" i="2"/>
  <c r="Q1498" i="2"/>
  <c r="Q1482" i="2"/>
  <c r="Q1463" i="2"/>
  <c r="Q1451" i="2"/>
  <c r="Q1439" i="2"/>
  <c r="Q1423" i="2"/>
  <c r="Q1408" i="2"/>
  <c r="Q1391" i="2"/>
  <c r="Q1379" i="2"/>
  <c r="Q1367" i="2"/>
  <c r="Q1355" i="2"/>
  <c r="Q1341" i="2"/>
  <c r="Q1329" i="2"/>
  <c r="Q1311" i="2"/>
  <c r="Q1295" i="2"/>
  <c r="Q1280" i="2"/>
  <c r="Q1262" i="2"/>
  <c r="Q1249" i="2"/>
  <c r="Q1234" i="2"/>
  <c r="Q1217" i="2"/>
  <c r="Q1202" i="2"/>
  <c r="Q1187" i="2"/>
  <c r="Q1171" i="2"/>
  <c r="Q1159" i="2"/>
  <c r="Q1145" i="2"/>
  <c r="Q1127" i="2"/>
  <c r="Q1751" i="2"/>
  <c r="Q1713" i="2"/>
  <c r="Q1698" i="2"/>
  <c r="Q1686" i="2"/>
  <c r="Q1674" i="2"/>
  <c r="Q1660" i="2"/>
  <c r="Q1648" i="2"/>
  <c r="Q1636" i="2"/>
  <c r="Q1624" i="2"/>
  <c r="Q1612" i="2"/>
  <c r="Q1600" i="2"/>
  <c r="Q1582" i="2"/>
  <c r="Q1570" i="2"/>
  <c r="Q1554" i="2"/>
  <c r="Q1529" i="2"/>
  <c r="Q1514" i="2"/>
  <c r="Q1497" i="2"/>
  <c r="Q1481" i="2"/>
  <c r="Q1462" i="2"/>
  <c r="Q1450" i="2"/>
  <c r="Q1422" i="2"/>
  <c r="Q1407" i="2"/>
  <c r="Q1390" i="2"/>
  <c r="Q1378" i="2"/>
  <c r="Q1366" i="2"/>
  <c r="Q1354" i="2"/>
  <c r="Q1340" i="2"/>
  <c r="Q1328" i="2"/>
  <c r="Q1310" i="2"/>
  <c r="Q1294" i="2"/>
  <c r="Q1279" i="2"/>
  <c r="Q1261" i="2"/>
  <c r="Q1248" i="2"/>
  <c r="Q1233" i="2"/>
  <c r="Q1216" i="2"/>
  <c r="Q1201" i="2"/>
  <c r="Q1185" i="2"/>
  <c r="Q1170" i="2"/>
  <c r="Q1158" i="2"/>
  <c r="Q1144" i="2"/>
  <c r="Q1126" i="2"/>
  <c r="Q1114" i="2"/>
  <c r="Q6338" i="2"/>
  <c r="Q6326" i="2"/>
  <c r="Q6314" i="2"/>
  <c r="Q6302" i="2"/>
  <c r="Q6290" i="2"/>
  <c r="Q6278" i="2"/>
  <c r="Q6266" i="2"/>
  <c r="Q6254" i="2"/>
  <c r="Q6242" i="2"/>
  <c r="Q6230" i="2"/>
  <c r="Q6206" i="2"/>
  <c r="Q6182" i="2"/>
  <c r="Q6170" i="2"/>
  <c r="Q6158" i="2"/>
  <c r="Q2467" i="2"/>
  <c r="Q2398" i="2"/>
  <c r="Q2386" i="2"/>
  <c r="Q2172" i="2"/>
  <c r="Q2130" i="2"/>
  <c r="Q1905" i="2"/>
  <c r="Q1880" i="2"/>
  <c r="Q1797" i="2"/>
  <c r="Q4326" i="2"/>
  <c r="Q4314" i="2"/>
  <c r="Q4290" i="2"/>
  <c r="Q4278" i="2"/>
  <c r="Q4254" i="2"/>
  <c r="Q4230" i="2"/>
  <c r="Q4218" i="2"/>
  <c r="Q4206" i="2"/>
  <c r="Q4194" i="2"/>
  <c r="Q4170" i="2"/>
  <c r="Q4158" i="2"/>
  <c r="Q4146" i="2"/>
  <c r="Q4122" i="2"/>
  <c r="Q4098" i="2"/>
  <c r="Q1103" i="2"/>
  <c r="Q1087" i="2"/>
  <c r="Q1073" i="2"/>
  <c r="Q1058" i="2"/>
  <c r="Q1041" i="2"/>
  <c r="Q1028" i="2"/>
  <c r="Q1016" i="2"/>
  <c r="Q1004" i="2"/>
  <c r="Q986" i="2"/>
  <c r="Q974" i="2"/>
  <c r="Q962" i="2"/>
  <c r="Q950" i="2"/>
  <c r="Q938" i="2"/>
  <c r="Q926" i="2"/>
  <c r="Q914" i="2"/>
  <c r="Q902" i="2"/>
  <c r="Q888" i="2"/>
  <c r="Q876" i="2"/>
  <c r="Q863" i="2"/>
  <c r="Q851" i="2"/>
  <c r="Q839" i="2"/>
  <c r="Q827" i="2"/>
  <c r="Q815" i="2"/>
  <c r="Q803" i="2"/>
  <c r="Q791" i="2"/>
  <c r="Q779" i="2"/>
  <c r="Q755" i="2"/>
  <c r="Q743" i="2"/>
  <c r="Q731" i="2"/>
  <c r="Q719" i="2"/>
  <c r="Q707" i="2"/>
  <c r="Q695" i="2"/>
  <c r="Q683" i="2"/>
  <c r="Q659" i="2"/>
  <c r="Q647" i="2"/>
  <c r="Q635" i="2"/>
  <c r="Q623" i="2"/>
  <c r="Q611" i="2"/>
  <c r="Q585" i="2"/>
  <c r="Q573" i="2"/>
  <c r="Q561" i="2"/>
  <c r="Q549" i="2"/>
  <c r="Q536" i="2"/>
  <c r="Q524" i="2"/>
  <c r="Q512" i="2"/>
  <c r="Q500" i="2"/>
  <c r="Q488" i="2"/>
  <c r="Q469" i="2"/>
  <c r="Q452" i="2"/>
  <c r="Q438" i="2"/>
  <c r="Q410" i="2"/>
  <c r="Q395" i="2"/>
  <c r="Q376" i="2"/>
  <c r="Q362" i="2"/>
  <c r="Q345" i="2"/>
  <c r="Q333" i="2"/>
  <c r="Q320" i="2"/>
  <c r="Q303" i="2"/>
  <c r="Q288" i="2"/>
  <c r="Q276" i="2"/>
  <c r="Q264" i="2"/>
  <c r="Q250" i="2"/>
  <c r="Q222" i="2"/>
  <c r="Q166" i="2"/>
  <c r="Q123" i="2"/>
  <c r="Q111" i="2"/>
  <c r="Q97" i="2"/>
  <c r="Q82" i="2"/>
  <c r="Q68" i="2"/>
  <c r="Q53" i="2"/>
  <c r="Q38" i="2"/>
  <c r="Q24" i="2"/>
  <c r="Q9" i="2"/>
  <c r="Q74" i="2"/>
  <c r="Q163" i="2"/>
  <c r="Q227" i="2"/>
  <c r="Q1101" i="2"/>
  <c r="Q1086" i="2"/>
  <c r="Q1072" i="2"/>
  <c r="Q1057" i="2"/>
  <c r="Q1040" i="2"/>
  <c r="Q1027" i="2"/>
  <c r="Q1015" i="2"/>
  <c r="Q1002" i="2"/>
  <c r="Q985" i="2"/>
  <c r="Q973" i="2"/>
  <c r="Q949" i="2"/>
  <c r="Q937" i="2"/>
  <c r="Q925" i="2"/>
  <c r="Q913" i="2"/>
  <c r="Q901" i="2"/>
  <c r="Q887" i="2"/>
  <c r="Q875" i="2"/>
  <c r="Q862" i="2"/>
  <c r="Q850" i="2"/>
  <c r="Q838" i="2"/>
  <c r="Q802" i="2"/>
  <c r="Q790" i="2"/>
  <c r="Q778" i="2"/>
  <c r="Q766" i="2"/>
  <c r="Q754" i="2"/>
  <c r="Q742" i="2"/>
  <c r="Q730" i="2"/>
  <c r="Q718" i="2"/>
  <c r="Q706" i="2"/>
  <c r="Q694" i="2"/>
  <c r="Q682" i="2"/>
  <c r="Q670" i="2"/>
  <c r="Q658" i="2"/>
  <c r="Q634" i="2"/>
  <c r="Q622" i="2"/>
  <c r="Q610" i="2"/>
  <c r="Q584" i="2"/>
  <c r="Q572" i="2"/>
  <c r="Q548" i="2"/>
  <c r="Q535" i="2"/>
  <c r="Q523" i="2"/>
  <c r="Q511" i="2"/>
  <c r="Q499" i="2"/>
  <c r="Q6146" i="2"/>
  <c r="Q6134" i="2"/>
  <c r="Q6122" i="2"/>
  <c r="Q6110" i="2"/>
  <c r="Q6098" i="2"/>
  <c r="Q6086" i="2"/>
  <c r="Q6074" i="2"/>
  <c r="Q6062" i="2"/>
  <c r="Q6050" i="2"/>
  <c r="Q6038" i="2"/>
  <c r="Q6026" i="2"/>
  <c r="Q6014" i="2"/>
  <c r="Q6002" i="2"/>
  <c r="Q5990" i="2"/>
  <c r="Q5978" i="2"/>
  <c r="Q5966" i="2"/>
  <c r="Q5954" i="2"/>
  <c r="Q5942" i="2"/>
  <c r="Q5930" i="2"/>
  <c r="Q5918" i="2"/>
  <c r="Q5906" i="2"/>
  <c r="Q5894" i="2"/>
  <c r="Q5882" i="2"/>
  <c r="Q5870" i="2"/>
  <c r="Q5858" i="2"/>
  <c r="Q5846" i="2"/>
  <c r="Q5834" i="2"/>
  <c r="Q5822" i="2"/>
  <c r="Q5810" i="2"/>
  <c r="Q5798" i="2"/>
  <c r="Q5786" i="2"/>
  <c r="Q5774" i="2"/>
  <c r="Q5762" i="2"/>
  <c r="Q5750" i="2"/>
  <c r="Q5738" i="2"/>
  <c r="Q5726" i="2"/>
  <c r="Q5714" i="2"/>
  <c r="Q5702" i="2"/>
  <c r="Q5690" i="2"/>
  <c r="Q5678" i="2"/>
  <c r="Q5666" i="2"/>
  <c r="Q5654" i="2"/>
  <c r="Q5642" i="2"/>
  <c r="Q5630" i="2"/>
  <c r="Q5618" i="2"/>
  <c r="Q5606" i="2"/>
  <c r="Q5594" i="2"/>
  <c r="Q5582" i="2"/>
  <c r="Q5570" i="2"/>
  <c r="Q5558" i="2"/>
  <c r="Q5546" i="2"/>
  <c r="Q5534" i="2"/>
  <c r="Q5522" i="2"/>
  <c r="Q5510" i="2"/>
  <c r="Q5498" i="2"/>
  <c r="Q5486" i="2"/>
  <c r="Q5474" i="2"/>
  <c r="Q5462" i="2"/>
  <c r="Q5450" i="2"/>
  <c r="Q5438" i="2"/>
  <c r="Q5426" i="2"/>
  <c r="Q5414" i="2"/>
  <c r="Q5402" i="2"/>
  <c r="Q5390" i="2"/>
  <c r="Q5378" i="2"/>
  <c r="Q5366" i="2"/>
  <c r="Q5354" i="2"/>
  <c r="Q5342" i="2"/>
  <c r="Q5330" i="2"/>
  <c r="Q5318" i="2"/>
  <c r="Q5306" i="2"/>
  <c r="Q5294" i="2"/>
  <c r="Q5282" i="2"/>
  <c r="Q5270" i="2"/>
  <c r="Q5258" i="2"/>
  <c r="Q5246" i="2"/>
  <c r="Q5234" i="2"/>
  <c r="Q5222" i="2"/>
  <c r="Q5210" i="2"/>
  <c r="Q5198" i="2"/>
  <c r="Q5186" i="2"/>
  <c r="Q5174" i="2"/>
  <c r="Q5162" i="2"/>
  <c r="Q5150" i="2"/>
  <c r="Q5138" i="2"/>
  <c r="Q5126" i="2"/>
  <c r="Q5114" i="2"/>
  <c r="Q5102" i="2"/>
  <c r="Q5090" i="2"/>
  <c r="Q5078" i="2"/>
  <c r="Q5066" i="2"/>
  <c r="Q5054" i="2"/>
  <c r="Q5042" i="2"/>
  <c r="Q5030" i="2"/>
  <c r="Q5018" i="2"/>
  <c r="Q5006" i="2"/>
  <c r="Q4994" i="2"/>
  <c r="Q4982" i="2"/>
  <c r="Q4970" i="2"/>
  <c r="Q4958" i="2"/>
  <c r="Q4946" i="2"/>
  <c r="Q4934" i="2"/>
  <c r="Q4922" i="2"/>
  <c r="Q4910" i="2"/>
  <c r="Q4898" i="2"/>
  <c r="Q4886" i="2"/>
  <c r="Q4874" i="2"/>
  <c r="Q4862" i="2"/>
  <c r="Q4850" i="2"/>
  <c r="Q4838" i="2"/>
  <c r="Q4826" i="2"/>
  <c r="Q4814" i="2"/>
  <c r="Q2363" i="2"/>
  <c r="Q2351" i="2"/>
  <c r="Q2303" i="2"/>
  <c r="Q2270" i="2"/>
  <c r="Q2193" i="2"/>
  <c r="Q2163" i="2"/>
  <c r="Q2135" i="2"/>
  <c r="Q2045" i="2"/>
  <c r="Q1910" i="2"/>
  <c r="Q1788" i="2"/>
  <c r="Q1749" i="2"/>
  <c r="Q1711" i="2"/>
  <c r="Q1684" i="2"/>
  <c r="Q1672" i="2"/>
  <c r="Q1658" i="2"/>
  <c r="Q1646" i="2"/>
  <c r="Q1634" i="2"/>
  <c r="Q1622" i="2"/>
  <c r="Q1610" i="2"/>
  <c r="Q1598" i="2"/>
  <c r="Q1580" i="2"/>
  <c r="Q1568" i="2"/>
  <c r="Q1552" i="2"/>
  <c r="Q1527" i="2"/>
  <c r="Q1511" i="2"/>
  <c r="Q1491" i="2"/>
  <c r="Q1479" i="2"/>
  <c r="Q1460" i="2"/>
  <c r="Q1448" i="2"/>
  <c r="Q1436" i="2"/>
  <c r="Q1418" i="2"/>
  <c r="Q1405" i="2"/>
  <c r="Q1388" i="2"/>
  <c r="Q1376" i="2"/>
  <c r="Q1364" i="2"/>
  <c r="Q1352" i="2"/>
  <c r="Q1338" i="2"/>
  <c r="Q1324" i="2"/>
  <c r="Q1308" i="2"/>
  <c r="Q1292" i="2"/>
  <c r="Q1275" i="2"/>
  <c r="Q1259" i="2"/>
  <c r="Q1246" i="2"/>
  <c r="Q1214" i="2"/>
  <c r="Q1199" i="2"/>
  <c r="Q1183" i="2"/>
  <c r="Q1168" i="2"/>
  <c r="Q1155" i="2"/>
  <c r="Q1740" i="2"/>
  <c r="Q1691" i="2"/>
  <c r="Q1679" i="2"/>
  <c r="Q1666" i="2"/>
  <c r="Q1653" i="2"/>
  <c r="Q1641" i="2"/>
  <c r="Q1629" i="2"/>
  <c r="Q1617" i="2"/>
  <c r="Q1593" i="2"/>
  <c r="Q1575" i="2"/>
  <c r="Q1559" i="2"/>
  <c r="Q1542" i="2"/>
  <c r="Q1522" i="2"/>
  <c r="Q1502" i="2"/>
  <c r="Q1486" i="2"/>
  <c r="Q1474" i="2"/>
  <c r="Q1455" i="2"/>
  <c r="Q1443" i="2"/>
  <c r="Q1431" i="2"/>
  <c r="Q1412" i="2"/>
  <c r="Q1396" i="2"/>
  <c r="Q1383" i="2"/>
  <c r="Q1371" i="2"/>
  <c r="Q1359" i="2"/>
  <c r="Q1347" i="2"/>
  <c r="Q1333" i="2"/>
  <c r="Q1317" i="2"/>
  <c r="Q1302" i="2"/>
  <c r="Q1286" i="2"/>
  <c r="Q1267" i="2"/>
  <c r="Q1253" i="2"/>
  <c r="Q1239" i="2"/>
  <c r="Q1224" i="2"/>
  <c r="Q1207" i="2"/>
  <c r="Q1193" i="2"/>
  <c r="Q1177" i="2"/>
  <c r="Q1163" i="2"/>
  <c r="Q1149" i="2"/>
  <c r="Q1133" i="2"/>
  <c r="Q1119" i="2"/>
  <c r="Q1107" i="2"/>
  <c r="Q1093" i="2"/>
  <c r="Q1078" i="2"/>
  <c r="Q1063" i="2"/>
  <c r="Q1049" i="2"/>
  <c r="Q1032" i="2"/>
  <c r="Q1020" i="2"/>
  <c r="Q1008" i="2"/>
  <c r="Q990" i="2"/>
  <c r="Q978" i="2"/>
  <c r="Q966" i="2"/>
  <c r="Q954" i="2"/>
  <c r="Q942" i="2"/>
  <c r="Q930" i="2"/>
  <c r="Q918" i="2"/>
  <c r="Q906" i="2"/>
  <c r="Q893" i="2"/>
  <c r="Q880" i="2"/>
  <c r="Q867" i="2"/>
  <c r="Q855" i="2"/>
  <c r="Q843" i="2"/>
  <c r="Q831" i="2"/>
  <c r="Q807" i="2"/>
  <c r="Q795" i="2"/>
  <c r="Q783" i="2"/>
  <c r="Q771" i="2"/>
  <c r="Q747" i="2"/>
  <c r="Q112" i="2"/>
  <c r="Q98" i="2"/>
  <c r="Q85" i="2"/>
  <c r="Q69" i="2"/>
  <c r="Q54" i="2"/>
  <c r="Q39" i="2"/>
  <c r="Q25" i="2"/>
  <c r="Q10" i="2"/>
  <c r="Q65" i="2"/>
  <c r="Q155" i="2"/>
  <c r="Q226" i="2"/>
  <c r="Q317" i="2"/>
  <c r="Q421" i="2"/>
  <c r="Q451" i="2"/>
  <c r="Q486" i="2"/>
  <c r="Q1042" i="2"/>
  <c r="Q1132" i="2"/>
  <c r="Q1213" i="2"/>
  <c r="Q1288" i="2"/>
  <c r="Q1394" i="2"/>
  <c r="Q1468" i="2"/>
  <c r="Q1519" i="2"/>
  <c r="Q1565" i="2"/>
  <c r="Q1708" i="2"/>
  <c r="Q1783" i="2"/>
  <c r="Q1872" i="2"/>
  <c r="Q1206" i="2"/>
  <c r="Q1541" i="2"/>
  <c r="Q1083" i="2"/>
  <c r="Q324" i="2"/>
  <c r="Q391" i="2"/>
  <c r="Q422" i="2"/>
  <c r="Q453" i="2"/>
  <c r="Q546" i="2"/>
  <c r="Q1046" i="2"/>
  <c r="Q1136" i="2"/>
  <c r="Q1220" i="2"/>
  <c r="Q1298" i="2"/>
  <c r="Q1401" i="2"/>
  <c r="Q1470" i="2"/>
  <c r="Q1520" i="2"/>
  <c r="Q1566" i="2"/>
  <c r="Q1714" i="2"/>
  <c r="Q1873" i="2"/>
  <c r="Q1998" i="2"/>
  <c r="Q1227" i="2"/>
  <c r="Q487" i="2"/>
  <c r="Q468" i="2"/>
  <c r="Q449" i="2"/>
  <c r="Q437" i="2"/>
  <c r="Q409" i="2"/>
  <c r="Q394" i="2"/>
  <c r="Q375" i="2"/>
  <c r="Q361" i="2"/>
  <c r="Q344" i="2"/>
  <c r="Q332" i="2"/>
  <c r="Q319" i="2"/>
  <c r="Q302" i="2"/>
  <c r="Q287" i="2"/>
  <c r="Q275" i="2"/>
  <c r="Q263" i="2"/>
  <c r="Q249" i="2"/>
  <c r="Q221" i="2"/>
  <c r="Q208" i="2"/>
  <c r="Q193" i="2"/>
  <c r="Q165" i="2"/>
  <c r="Q150" i="2"/>
  <c r="Q135" i="2"/>
  <c r="Q122" i="2"/>
  <c r="Q110" i="2"/>
  <c r="Q96" i="2"/>
  <c r="Q81" i="2"/>
  <c r="Q67" i="2"/>
  <c r="Q52" i="2"/>
  <c r="Q37" i="2"/>
  <c r="Q23" i="2"/>
  <c r="Q15" i="2"/>
  <c r="Q80" i="2"/>
  <c r="Q164" i="2"/>
  <c r="Q229" i="2"/>
  <c r="Q352" i="2"/>
  <c r="Q392" i="2"/>
  <c r="Q424" i="2"/>
  <c r="Q454" i="2"/>
  <c r="Q596" i="2"/>
  <c r="Q1047" i="2"/>
  <c r="Q1140" i="2"/>
  <c r="Q1221" i="2"/>
  <c r="Q1299" i="2"/>
  <c r="Q1403" i="2"/>
  <c r="Q1472" i="2"/>
  <c r="Q1534" i="2"/>
  <c r="Q1567" i="2"/>
  <c r="Q1715" i="2"/>
  <c r="Q1787" i="2"/>
  <c r="Q1874" i="2"/>
  <c r="Q2256" i="2"/>
  <c r="Q2324" i="2"/>
  <c r="Q1229" i="2"/>
  <c r="Q1564" i="2"/>
  <c r="Q4778" i="2"/>
  <c r="Q4766" i="2"/>
  <c r="Q4754" i="2"/>
  <c r="Q4742" i="2"/>
  <c r="Q4730" i="2"/>
  <c r="Q4718" i="2"/>
  <c r="Q4694" i="2"/>
  <c r="Q4682" i="2"/>
  <c r="Q4670" i="2"/>
  <c r="Q4658" i="2"/>
  <c r="Q4646" i="2"/>
  <c r="Q4622" i="2"/>
  <c r="Q4610" i="2"/>
  <c r="Q4586" i="2"/>
  <c r="Q4574" i="2"/>
  <c r="Q4562" i="2"/>
  <c r="Q4514" i="2"/>
  <c r="Q4502" i="2"/>
  <c r="Q4478" i="2"/>
  <c r="Q4442" i="2"/>
  <c r="Q4430" i="2"/>
  <c r="Q4406" i="2"/>
  <c r="Q4394" i="2"/>
  <c r="Q4382" i="2"/>
  <c r="Q4370" i="2"/>
  <c r="Q4310" i="2"/>
  <c r="Q4298" i="2"/>
  <c r="Q4286" i="2"/>
  <c r="Q4226" i="2"/>
  <c r="Q4202" i="2"/>
  <c r="Q4178" i="2"/>
  <c r="Q4166" i="2"/>
  <c r="Q4142" i="2"/>
  <c r="Q4118" i="2"/>
  <c r="Q4106" i="2"/>
  <c r="Q1142" i="2"/>
  <c r="Q1124" i="2"/>
  <c r="Q1112" i="2"/>
  <c r="Q1099" i="2"/>
  <c r="Q1084" i="2"/>
  <c r="Q1069" i="2"/>
  <c r="Q1055" i="2"/>
  <c r="Q1038" i="2"/>
  <c r="Q1025" i="2"/>
  <c r="Q1013" i="2"/>
  <c r="Q999" i="2"/>
  <c r="Q983" i="2"/>
  <c r="Q971" i="2"/>
  <c r="Q959" i="2"/>
  <c r="Q947" i="2"/>
  <c r="Q935" i="2"/>
  <c r="Q923" i="2"/>
  <c r="Q911" i="2"/>
  <c r="Q885" i="2"/>
  <c r="Q872" i="2"/>
  <c r="Q860" i="2"/>
  <c r="Q848" i="2"/>
  <c r="Q836" i="2"/>
  <c r="Q824" i="2"/>
  <c r="Q812" i="2"/>
  <c r="Q800" i="2"/>
  <c r="Q788" i="2"/>
  <c r="Q776" i="2"/>
  <c r="Q764" i="2"/>
  <c r="Q740" i="2"/>
  <c r="Q728" i="2"/>
  <c r="Q716" i="2"/>
  <c r="Q704" i="2"/>
  <c r="Q692" i="2"/>
  <c r="Q680" i="2"/>
  <c r="Q668" i="2"/>
  <c r="Q656" i="2"/>
  <c r="Q644" i="2"/>
  <c r="Q632" i="2"/>
  <c r="Q620" i="2"/>
  <c r="Q608" i="2"/>
  <c r="Q594" i="2"/>
  <c r="Q582" i="2"/>
  <c r="Q570" i="2"/>
  <c r="Q558" i="2"/>
  <c r="Q533" i="2"/>
  <c r="Q521" i="2"/>
  <c r="Q509" i="2"/>
  <c r="Q497" i="2"/>
  <c r="Q482" i="2"/>
  <c r="Q466" i="2"/>
  <c r="Q447" i="2"/>
  <c r="Q430" i="2"/>
  <c r="Q406" i="2"/>
  <c r="Q385" i="2"/>
  <c r="Q372" i="2"/>
  <c r="Q359" i="2"/>
  <c r="Q342" i="2"/>
  <c r="Q330" i="2"/>
  <c r="Q314" i="2"/>
  <c r="Q285" i="2"/>
  <c r="Q273" i="2"/>
  <c r="Q247" i="2"/>
  <c r="Q219" i="2"/>
  <c r="Q204" i="2"/>
  <c r="Q177" i="2"/>
  <c r="Q161" i="2"/>
  <c r="Q132" i="2"/>
  <c r="Q120" i="2"/>
  <c r="Q108" i="2"/>
  <c r="Q93" i="2"/>
  <c r="Q63" i="2"/>
  <c r="Q49" i="2"/>
  <c r="Q35" i="2"/>
  <c r="Q21" i="2"/>
  <c r="Q17" i="2"/>
  <c r="Q735" i="2"/>
  <c r="Q723" i="2"/>
  <c r="Q711" i="2"/>
  <c r="Q699" i="2"/>
  <c r="Q687" i="2"/>
  <c r="Q675" i="2"/>
  <c r="Q663" i="2"/>
  <c r="Q651" i="2"/>
  <c r="Q627" i="2"/>
  <c r="Q615" i="2"/>
  <c r="Q603" i="2"/>
  <c r="Q589" i="2"/>
  <c r="Q565" i="2"/>
  <c r="Q553" i="2"/>
  <c r="Q528" i="2"/>
  <c r="Q516" i="2"/>
  <c r="Q504" i="2"/>
  <c r="Q492" i="2"/>
  <c r="Q473" i="2"/>
  <c r="Q461" i="2"/>
  <c r="Q442" i="2"/>
  <c r="Q416" i="2"/>
  <c r="Q399" i="2"/>
  <c r="Q380" i="2"/>
  <c r="Q366" i="2"/>
  <c r="Q349" i="2"/>
  <c r="Q337" i="2"/>
  <c r="Q325" i="2"/>
  <c r="Q307" i="2"/>
  <c r="Q292" i="2"/>
  <c r="Q280" i="2"/>
  <c r="Q268" i="2"/>
  <c r="Q254" i="2"/>
  <c r="Q242" i="2"/>
  <c r="Q230" i="2"/>
  <c r="Q214" i="2"/>
  <c r="Q199" i="2"/>
  <c r="Q170" i="2"/>
  <c r="Q156" i="2"/>
  <c r="Q142" i="2"/>
  <c r="Q115" i="2"/>
  <c r="Q102" i="2"/>
  <c r="Q88" i="2"/>
  <c r="Q72" i="2"/>
  <c r="Q57" i="2"/>
  <c r="Q42" i="2"/>
  <c r="Q28" i="2"/>
  <c r="Q13" i="2"/>
  <c r="Q50" i="2"/>
  <c r="Q136" i="2"/>
  <c r="Q206" i="2"/>
  <c r="Q310" i="2"/>
  <c r="Q386" i="2"/>
  <c r="Q418" i="2"/>
  <c r="Q434" i="2"/>
  <c r="Q997" i="2"/>
  <c r="Q1091" i="2"/>
  <c r="Q1190" i="2"/>
  <c r="Q1272" i="2"/>
  <c r="Q1326" i="2"/>
  <c r="Q1429" i="2"/>
  <c r="Q1509" i="2"/>
  <c r="Q1546" i="2"/>
  <c r="Q1669" i="2"/>
  <c r="Q1955" i="2"/>
  <c r="Q2053" i="2"/>
  <c r="Q2182" i="2"/>
  <c r="Q2231" i="2"/>
  <c r="Q2315" i="2"/>
  <c r="Q2344" i="2"/>
  <c r="Q1135" i="2"/>
  <c r="Q1493" i="2"/>
  <c r="Q1092" i="2"/>
  <c r="Q1550" i="2"/>
  <c r="Q84" i="2"/>
  <c r="Q172" i="2"/>
  <c r="Q257" i="2"/>
  <c r="Q356" i="2"/>
  <c r="Q402" i="2"/>
  <c r="Q426" i="2"/>
  <c r="Q456" i="2"/>
  <c r="Q873" i="2"/>
  <c r="Q1052" i="2"/>
  <c r="Q1156" i="2"/>
  <c r="Q1241" i="2"/>
  <c r="Q1305" i="2"/>
  <c r="Q1414" i="2"/>
  <c r="Q1492" i="2"/>
  <c r="Q1537" i="2"/>
  <c r="Q1586" i="2"/>
  <c r="Q1721" i="2"/>
  <c r="Q1793" i="2"/>
  <c r="Q1882" i="2"/>
  <c r="Q2008" i="2"/>
  <c r="Q2200" i="2"/>
  <c r="Q2527" i="2"/>
  <c r="Q1278" i="2"/>
  <c r="Q1720" i="2"/>
  <c r="Q8" i="2"/>
  <c r="Q8088" i="2"/>
  <c r="Q8076" i="2"/>
  <c r="Q8064" i="2"/>
  <c r="Q8052" i="2"/>
  <c r="Q8040" i="2"/>
  <c r="Q8028" i="2"/>
  <c r="Q8016" i="2"/>
  <c r="Q8004" i="2"/>
  <c r="Q7992" i="2"/>
  <c r="Q7980" i="2"/>
  <c r="Q7968" i="2"/>
  <c r="Q7956" i="2"/>
  <c r="Q7944" i="2"/>
  <c r="Q7932" i="2"/>
  <c r="Q7920" i="2"/>
  <c r="Q7908" i="2"/>
  <c r="Q7896" i="2"/>
  <c r="Q7884" i="2"/>
  <c r="Q7872" i="2"/>
  <c r="Q7860" i="2"/>
  <c r="Q7848" i="2"/>
  <c r="Q7836" i="2"/>
  <c r="Q7824" i="2"/>
  <c r="Q7812" i="2"/>
  <c r="Q7800" i="2"/>
  <c r="Q7788" i="2"/>
  <c r="Q7776" i="2"/>
  <c r="Q7764" i="2"/>
  <c r="Q7752" i="2"/>
  <c r="Q7740" i="2"/>
  <c r="Q7728" i="2"/>
  <c r="Q7716" i="2"/>
  <c r="Q7704" i="2"/>
  <c r="Q7692" i="2"/>
  <c r="Q7680" i="2"/>
  <c r="Q7668" i="2"/>
  <c r="Q7656" i="2"/>
  <c r="Q7644" i="2"/>
  <c r="Q7632" i="2"/>
  <c r="Q7620" i="2"/>
  <c r="Q7608" i="2"/>
  <c r="Q7596" i="2"/>
  <c r="Q7584" i="2"/>
  <c r="Q7572" i="2"/>
  <c r="Q7560" i="2"/>
  <c r="Q7548" i="2"/>
  <c r="Q7536" i="2"/>
  <c r="Q7524" i="2"/>
  <c r="Q7512" i="2"/>
  <c r="Q7500" i="2"/>
  <c r="Q7488" i="2"/>
  <c r="Q7476" i="2"/>
  <c r="Q7464" i="2"/>
  <c r="Q7452" i="2"/>
  <c r="Q7440" i="2"/>
  <c r="Q7428" i="2"/>
  <c r="Q7416" i="2"/>
  <c r="Q7404" i="2"/>
  <c r="Q7392" i="2"/>
  <c r="Q7380" i="2"/>
  <c r="Q7368" i="2"/>
  <c r="Q7356" i="2"/>
  <c r="Q7344" i="2"/>
  <c r="Q7332" i="2"/>
  <c r="Q7320" i="2"/>
  <c r="Q7308" i="2"/>
  <c r="Q7296" i="2"/>
  <c r="Q7284" i="2"/>
  <c r="Q7272" i="2"/>
  <c r="Q7260" i="2"/>
  <c r="Q7248" i="2"/>
  <c r="Q7236" i="2"/>
  <c r="Q7224" i="2"/>
  <c r="Q7212" i="2"/>
  <c r="Q7200" i="2"/>
  <c r="Q7188" i="2"/>
  <c r="Q7176" i="2"/>
  <c r="Q8099" i="2"/>
  <c r="Q8087" i="2"/>
  <c r="Q8075" i="2"/>
  <c r="Q8063" i="2"/>
  <c r="Q8051" i="2"/>
  <c r="Q8039" i="2"/>
  <c r="Q8027" i="2"/>
  <c r="Q8015" i="2"/>
  <c r="Q8003" i="2"/>
  <c r="Q7991" i="2"/>
  <c r="Q7979" i="2"/>
  <c r="Q7967" i="2"/>
  <c r="Q7955" i="2"/>
  <c r="Q7943" i="2"/>
  <c r="Q7931" i="2"/>
  <c r="Q8098" i="2"/>
  <c r="Q8086" i="2"/>
  <c r="Q8074" i="2"/>
  <c r="Q8062" i="2"/>
  <c r="Q8050" i="2"/>
  <c r="Q8038" i="2"/>
  <c r="Q8026" i="2"/>
  <c r="Q8014" i="2"/>
  <c r="Q8002" i="2"/>
  <c r="Q7990" i="2"/>
  <c r="Q7978" i="2"/>
  <c r="Q7966" i="2"/>
  <c r="Q7954" i="2"/>
  <c r="Q7942" i="2"/>
  <c r="Q7930" i="2"/>
  <c r="Q7918" i="2"/>
  <c r="Q7906" i="2"/>
  <c r="Q7894" i="2"/>
  <c r="Q7882" i="2"/>
  <c r="Q7870" i="2"/>
  <c r="Q7858" i="2"/>
  <c r="Q7846" i="2"/>
  <c r="Q7834" i="2"/>
  <c r="Q7822" i="2"/>
  <c r="Q7810" i="2"/>
  <c r="Q7798" i="2"/>
  <c r="Q7786" i="2"/>
  <c r="Q2433" i="2"/>
  <c r="Q2396" i="2"/>
  <c r="Q2384" i="2"/>
  <c r="Q2296" i="2"/>
  <c r="Q2263" i="2"/>
  <c r="Q2247" i="2"/>
  <c r="Q2152" i="2"/>
  <c r="Q2128" i="2"/>
  <c r="Q2088" i="2"/>
  <c r="Q2051" i="2"/>
  <c r="Q1980" i="2"/>
  <c r="Q1956" i="2"/>
  <c r="Q1878" i="2"/>
  <c r="Q1795" i="2"/>
  <c r="Q1719" i="2"/>
  <c r="Q1689" i="2"/>
  <c r="Q1677" i="2"/>
  <c r="Q1664" i="2"/>
  <c r="Q1639" i="2"/>
  <c r="Q1627" i="2"/>
  <c r="Q1603" i="2"/>
  <c r="Q1591" i="2"/>
  <c r="Q1573" i="2"/>
  <c r="Q1557" i="2"/>
  <c r="Q1532" i="2"/>
  <c r="Q1517" i="2"/>
  <c r="Q1500" i="2"/>
  <c r="Q1484" i="2"/>
  <c r="Q1466" i="2"/>
  <c r="Q1453" i="2"/>
  <c r="Q1441" i="2"/>
  <c r="Q1427" i="2"/>
  <c r="Q1410" i="2"/>
  <c r="Q1393" i="2"/>
  <c r="Q1381" i="2"/>
  <c r="Q1369" i="2"/>
  <c r="Q1357" i="2"/>
  <c r="Q2535" i="2"/>
  <c r="Q2454" i="2"/>
  <c r="Q2429" i="2"/>
  <c r="Q2380" i="2"/>
  <c r="Q2259" i="2"/>
  <c r="Q2194" i="2"/>
  <c r="Q2006" i="2"/>
  <c r="Q1924" i="2"/>
  <c r="Q1912" i="2"/>
  <c r="Q1899" i="2"/>
  <c r="Q7164" i="2"/>
  <c r="Q7152" i="2"/>
  <c r="Q7140" i="2"/>
  <c r="Q7128" i="2"/>
  <c r="Q7116" i="2"/>
  <c r="Q7104" i="2"/>
  <c r="Q7092" i="2"/>
  <c r="Q7080" i="2"/>
  <c r="Q7068" i="2"/>
  <c r="Q7056" i="2"/>
  <c r="Q7044" i="2"/>
  <c r="Q7032" i="2"/>
  <c r="Q7020" i="2"/>
  <c r="Q7008" i="2"/>
  <c r="Q6996" i="2"/>
  <c r="Q6984" i="2"/>
  <c r="Q6972" i="2"/>
  <c r="Q6960" i="2"/>
  <c r="Q6948" i="2"/>
  <c r="Q6936" i="2"/>
  <c r="Q6924" i="2"/>
  <c r="Q6912" i="2"/>
  <c r="Q6900" i="2"/>
  <c r="Q6888" i="2"/>
  <c r="Q6876" i="2"/>
  <c r="Q6864" i="2"/>
  <c r="Q6852" i="2"/>
  <c r="Q6840" i="2"/>
  <c r="Q6828" i="2"/>
  <c r="Q6816" i="2"/>
  <c r="Q6804" i="2"/>
  <c r="Q6792" i="2"/>
  <c r="Q6780" i="2"/>
  <c r="Q6768" i="2"/>
  <c r="Q6756" i="2"/>
  <c r="Q6744" i="2"/>
  <c r="Q6732" i="2"/>
  <c r="Q6720" i="2"/>
  <c r="Q6708" i="2"/>
  <c r="Q6696" i="2"/>
  <c r="Q6684" i="2"/>
  <c r="Q6672" i="2"/>
  <c r="Q6660" i="2"/>
  <c r="Q6648" i="2"/>
  <c r="Q6636" i="2"/>
  <c r="Q6624" i="2"/>
  <c r="Q6612" i="2"/>
  <c r="Q6600" i="2"/>
  <c r="Q6588" i="2"/>
  <c r="Q6576" i="2"/>
  <c r="Q6564" i="2"/>
  <c r="Q6552" i="2"/>
  <c r="Q6540" i="2"/>
  <c r="Q6528" i="2"/>
  <c r="Q6516" i="2"/>
  <c r="Q6504" i="2"/>
  <c r="Q6492" i="2"/>
  <c r="Q6480" i="2"/>
  <c r="Q6468" i="2"/>
  <c r="Q6456" i="2"/>
  <c r="Q6444" i="2"/>
  <c r="Q6432" i="2"/>
  <c r="Q6420" i="2"/>
  <c r="Q6408" i="2"/>
  <c r="Q6396" i="2"/>
  <c r="Q6384" i="2"/>
  <c r="Q6372" i="2"/>
  <c r="Q6360" i="2"/>
  <c r="Q6348" i="2"/>
  <c r="Q6336" i="2"/>
  <c r="Q6324" i="2"/>
  <c r="Q6312" i="2"/>
  <c r="Q6300" i="2"/>
  <c r="Q6288" i="2"/>
  <c r="Q6276" i="2"/>
  <c r="Q6264" i="2"/>
  <c r="Q6252" i="2"/>
  <c r="Q6240" i="2"/>
  <c r="Q6228" i="2"/>
  <c r="Q6216" i="2"/>
  <c r="Q6204" i="2"/>
  <c r="Q6180" i="2"/>
  <c r="Q6168" i="2"/>
  <c r="Q6156" i="2"/>
  <c r="Q6144" i="2"/>
  <c r="Q6132" i="2"/>
  <c r="Q6120" i="2"/>
  <c r="Q6108" i="2"/>
  <c r="Q6096" i="2"/>
  <c r="Q6084" i="2"/>
  <c r="Q6072" i="2"/>
  <c r="Q6060" i="2"/>
  <c r="Q6048" i="2"/>
  <c r="Q6036" i="2"/>
  <c r="Q6024" i="2"/>
  <c r="Q6012" i="2"/>
  <c r="Q6000" i="2"/>
  <c r="Q5988" i="2"/>
  <c r="Q5976" i="2"/>
  <c r="Q5964" i="2"/>
  <c r="Q5952" i="2"/>
  <c r="Q5940" i="2"/>
  <c r="Q5928" i="2"/>
  <c r="Q5916" i="2"/>
  <c r="Q5904" i="2"/>
  <c r="Q5892" i="2"/>
  <c r="Q5880" i="2"/>
  <c r="Q5868" i="2"/>
  <c r="Q5856" i="2"/>
  <c r="Q5844" i="2"/>
  <c r="Q5832" i="2"/>
  <c r="Q5820" i="2"/>
  <c r="Q5808" i="2"/>
  <c r="Q5796" i="2"/>
  <c r="Q5784" i="2"/>
  <c r="Q5772" i="2"/>
  <c r="Q5760" i="2"/>
  <c r="Q5748" i="2"/>
  <c r="Q5736" i="2"/>
  <c r="Q5724" i="2"/>
  <c r="Q5712" i="2"/>
  <c r="Q5700" i="2"/>
  <c r="Q5688" i="2"/>
  <c r="Q5676" i="2"/>
  <c r="Q5664" i="2"/>
  <c r="Q5652" i="2"/>
  <c r="Q5640" i="2"/>
  <c r="Q5628" i="2"/>
  <c r="Q5616" i="2"/>
  <c r="Q5604" i="2"/>
  <c r="Q5592" i="2"/>
  <c r="Q5580" i="2"/>
  <c r="Q5568" i="2"/>
  <c r="Q5556" i="2"/>
  <c r="Q5544" i="2"/>
  <c r="Q5532" i="2"/>
  <c r="Q5520" i="2"/>
  <c r="Q5508" i="2"/>
  <c r="Q5496" i="2"/>
  <c r="Q5484" i="2"/>
  <c r="Q5472" i="2"/>
  <c r="Q5460" i="2"/>
  <c r="Q5448" i="2"/>
  <c r="Q5436" i="2"/>
  <c r="Q5424" i="2"/>
  <c r="Q5412" i="2"/>
  <c r="Q5400" i="2"/>
  <c r="Q5388" i="2"/>
  <c r="Q5376" i="2"/>
  <c r="Q5364" i="2"/>
  <c r="Q5352" i="2"/>
  <c r="Q5340" i="2"/>
  <c r="Q5328" i="2"/>
  <c r="Q5316" i="2"/>
  <c r="Q5304" i="2"/>
  <c r="Q5292" i="2"/>
  <c r="Q5280" i="2"/>
  <c r="Q5268" i="2"/>
  <c r="Q5256" i="2"/>
  <c r="Q5244" i="2"/>
  <c r="Q5232" i="2"/>
  <c r="Q5220" i="2"/>
  <c r="Q5208" i="2"/>
  <c r="Q5196" i="2"/>
  <c r="Q5184" i="2"/>
  <c r="Q5172" i="2"/>
  <c r="Q5160" i="2"/>
  <c r="Q5148" i="2"/>
  <c r="Q5136" i="2"/>
  <c r="Q5124" i="2"/>
  <c r="Q5112" i="2"/>
  <c r="Q5100" i="2"/>
  <c r="Q5088" i="2"/>
  <c r="Q5076" i="2"/>
  <c r="Q5064" i="2"/>
  <c r="Q5052" i="2"/>
  <c r="Q5040" i="2"/>
  <c r="Q5028" i="2"/>
  <c r="Q5016" i="2"/>
  <c r="Q5004" i="2"/>
  <c r="Q4992" i="2"/>
  <c r="Q4980" i="2"/>
  <c r="Q4968" i="2"/>
  <c r="Q4956" i="2"/>
  <c r="Q7919" i="2"/>
  <c r="Q7907" i="2"/>
  <c r="Q7895" i="2"/>
  <c r="Q7883" i="2"/>
  <c r="Q7871" i="2"/>
  <c r="Q7859" i="2"/>
  <c r="Q7847" i="2"/>
  <c r="Q7835" i="2"/>
  <c r="Q7823" i="2"/>
  <c r="Q7811" i="2"/>
  <c r="Q7799" i="2"/>
  <c r="Q7787" i="2"/>
  <c r="Q7775" i="2"/>
  <c r="Q7763" i="2"/>
  <c r="Q7751" i="2"/>
  <c r="Q7739" i="2"/>
  <c r="Q7727" i="2"/>
  <c r="Q7715" i="2"/>
  <c r="Q7703" i="2"/>
  <c r="Q7691" i="2"/>
  <c r="Q7679" i="2"/>
  <c r="Q7667" i="2"/>
  <c r="Q7655" i="2"/>
  <c r="Q7643" i="2"/>
  <c r="Q7631" i="2"/>
  <c r="Q7619" i="2"/>
  <c r="Q7607" i="2"/>
  <c r="Q7595" i="2"/>
  <c r="Q7583" i="2"/>
  <c r="Q7571" i="2"/>
  <c r="Q7559" i="2"/>
  <c r="Q7547" i="2"/>
  <c r="Q7535" i="2"/>
  <c r="Q7523" i="2"/>
  <c r="Q7511" i="2"/>
  <c r="Q7499" i="2"/>
  <c r="Q7487" i="2"/>
  <c r="Q7475" i="2"/>
  <c r="Q7463" i="2"/>
  <c r="Q7451" i="2"/>
  <c r="Q7439" i="2"/>
  <c r="Q7427" i="2"/>
  <c r="Q7415" i="2"/>
  <c r="Q7403" i="2"/>
  <c r="Q7391" i="2"/>
  <c r="Q7379" i="2"/>
  <c r="Q7367" i="2"/>
  <c r="Q7355" i="2"/>
  <c r="Q7343" i="2"/>
  <c r="Q7331" i="2"/>
  <c r="Q7319" i="2"/>
  <c r="Q7307" i="2"/>
  <c r="Q7295" i="2"/>
  <c r="Q7283" i="2"/>
  <c r="Q7271" i="2"/>
  <c r="Q7259" i="2"/>
  <c r="Q7247" i="2"/>
  <c r="Q7235" i="2"/>
  <c r="Q7223" i="2"/>
  <c r="Q7211" i="2"/>
  <c r="Q7199" i="2"/>
  <c r="Q7187" i="2"/>
  <c r="Q7163" i="2"/>
  <c r="Q7151" i="2"/>
  <c r="Q7139" i="2"/>
  <c r="Q7127" i="2"/>
  <c r="Q7115" i="2"/>
  <c r="Q7103" i="2"/>
  <c r="Q7091" i="2"/>
  <c r="Q7079" i="2"/>
  <c r="Q7067" i="2"/>
  <c r="Q7055" i="2"/>
  <c r="Q7043" i="2"/>
  <c r="Q7031" i="2"/>
  <c r="Q7019" i="2"/>
  <c r="Q7007" i="2"/>
  <c r="Q6995" i="2"/>
  <c r="Q6983" i="2"/>
  <c r="Q6971" i="2"/>
  <c r="Q6959" i="2"/>
  <c r="Q6947" i="2"/>
  <c r="Q6935" i="2"/>
  <c r="Q6923" i="2"/>
  <c r="Q6911" i="2"/>
  <c r="Q6899" i="2"/>
  <c r="Q6887" i="2"/>
  <c r="Q6875" i="2"/>
  <c r="Q6863" i="2"/>
  <c r="Q6851" i="2"/>
  <c r="Q6839" i="2"/>
  <c r="Q6827" i="2"/>
  <c r="Q6815" i="2"/>
  <c r="Q6803" i="2"/>
  <c r="Q6791" i="2"/>
  <c r="Q6779" i="2"/>
  <c r="Q6767" i="2"/>
  <c r="Q6755" i="2"/>
  <c r="Q6743" i="2"/>
  <c r="Q6731" i="2"/>
  <c r="Q6719" i="2"/>
  <c r="Q6707" i="2"/>
  <c r="Q6695" i="2"/>
  <c r="Q6683" i="2"/>
  <c r="Q6671" i="2"/>
  <c r="Q6659" i="2"/>
  <c r="Q6647" i="2"/>
  <c r="Q6635" i="2"/>
  <c r="Q6623" i="2"/>
  <c r="Q6611" i="2"/>
  <c r="Q6599" i="2"/>
  <c r="Q6587" i="2"/>
  <c r="Q6575" i="2"/>
  <c r="Q6563" i="2"/>
  <c r="Q6551" i="2"/>
  <c r="Q6539" i="2"/>
  <c r="Q6527" i="2"/>
  <c r="Q6515" i="2"/>
  <c r="Q6503" i="2"/>
  <c r="Q6491" i="2"/>
  <c r="Q6479" i="2"/>
  <c r="Q6467" i="2"/>
  <c r="Q6455" i="2"/>
  <c r="Q6443" i="2"/>
  <c r="Q6431" i="2"/>
  <c r="Q6419" i="2"/>
  <c r="Q6407" i="2"/>
  <c r="Q6395" i="2"/>
  <c r="Q6383" i="2"/>
  <c r="Q6371" i="2"/>
  <c r="Q6359" i="2"/>
  <c r="Q6347" i="2"/>
  <c r="Q6335" i="2"/>
  <c r="Q6323" i="2"/>
  <c r="Q6311" i="2"/>
  <c r="Q6299" i="2"/>
  <c r="Q6287" i="2"/>
  <c r="Q6275" i="2"/>
  <c r="Q6263" i="2"/>
  <c r="Q6251" i="2"/>
  <c r="Q6239" i="2"/>
  <c r="Q6191" i="2"/>
  <c r="Q6179" i="2"/>
  <c r="Q6167" i="2"/>
  <c r="Q6155" i="2"/>
  <c r="Q6143" i="2"/>
  <c r="Q6131" i="2"/>
  <c r="Q6119" i="2"/>
  <c r="Q6107" i="2"/>
  <c r="Q6095" i="2"/>
  <c r="Q6071" i="2"/>
  <c r="Q6059" i="2"/>
  <c r="Q6047" i="2"/>
  <c r="Q6035" i="2"/>
  <c r="Q6023" i="2"/>
  <c r="Q6011" i="2"/>
  <c r="Q5999" i="2"/>
  <c r="Q7774" i="2"/>
  <c r="Q7762" i="2"/>
  <c r="Q7750" i="2"/>
  <c r="Q7738" i="2"/>
  <c r="Q7726" i="2"/>
  <c r="Q7714" i="2"/>
  <c r="Q7702" i="2"/>
  <c r="Q7690" i="2"/>
  <c r="Q7678" i="2"/>
  <c r="Q7666" i="2"/>
  <c r="Q7654" i="2"/>
  <c r="Q7642" i="2"/>
  <c r="Q7630" i="2"/>
  <c r="Q7618" i="2"/>
  <c r="Q7606" i="2"/>
  <c r="Q7594" i="2"/>
  <c r="Q7582" i="2"/>
  <c r="Q7570" i="2"/>
  <c r="Q7558" i="2"/>
  <c r="Q7546" i="2"/>
  <c r="Q7534" i="2"/>
  <c r="Q7522" i="2"/>
  <c r="Q7510" i="2"/>
  <c r="Q7498" i="2"/>
  <c r="Q7486" i="2"/>
  <c r="Q7474" i="2"/>
  <c r="Q7462" i="2"/>
  <c r="Q7450" i="2"/>
  <c r="Q7438" i="2"/>
  <c r="Q7426" i="2"/>
  <c r="Q7414" i="2"/>
  <c r="Q7402" i="2"/>
  <c r="Q7390" i="2"/>
  <c r="Q7378" i="2"/>
  <c r="Q7366" i="2"/>
  <c r="Q7354" i="2"/>
  <c r="Q7342" i="2"/>
  <c r="Q7330" i="2"/>
  <c r="Q7318" i="2"/>
  <c r="Q7306" i="2"/>
  <c r="Q7294" i="2"/>
  <c r="Q7282" i="2"/>
  <c r="Q7270" i="2"/>
  <c r="Q7258" i="2"/>
  <c r="Q7246" i="2"/>
  <c r="Q7234" i="2"/>
  <c r="Q7222" i="2"/>
  <c r="Q7210" i="2"/>
  <c r="Q7198" i="2"/>
  <c r="Q7186" i="2"/>
  <c r="Q7174" i="2"/>
  <c r="Q7162" i="2"/>
  <c r="Q7150" i="2"/>
  <c r="Q7138" i="2"/>
  <c r="Q7126" i="2"/>
  <c r="Q7114" i="2"/>
  <c r="Q7102" i="2"/>
  <c r="Q7090" i="2"/>
  <c r="Q7078" i="2"/>
  <c r="Q7066" i="2"/>
  <c r="Q7054" i="2"/>
  <c r="Q7042" i="2"/>
  <c r="Q7030" i="2"/>
  <c r="Q7018" i="2"/>
  <c r="Q7006" i="2"/>
  <c r="Q6994" i="2"/>
  <c r="Q6982" i="2"/>
  <c r="Q6970" i="2"/>
  <c r="Q6958" i="2"/>
  <c r="Q6946" i="2"/>
  <c r="Q6934" i="2"/>
  <c r="Q6922" i="2"/>
  <c r="Q6910" i="2"/>
  <c r="Q6898" i="2"/>
  <c r="Q6886" i="2"/>
  <c r="Q6874" i="2"/>
  <c r="Q6862" i="2"/>
  <c r="Q6850" i="2"/>
  <c r="Q6838" i="2"/>
  <c r="Q6826" i="2"/>
  <c r="Q6814" i="2"/>
  <c r="Q6802" i="2"/>
  <c r="Q6790" i="2"/>
  <c r="Q6778" i="2"/>
  <c r="Q6766" i="2"/>
  <c r="Q6754" i="2"/>
  <c r="Q6742" i="2"/>
  <c r="Q6730" i="2"/>
  <c r="Q6718" i="2"/>
  <c r="Q6706" i="2"/>
  <c r="Q6694" i="2"/>
  <c r="Q6682" i="2"/>
  <c r="Q6670" i="2"/>
  <c r="Q6658" i="2"/>
  <c r="Q6646" i="2"/>
  <c r="Q6634" i="2"/>
  <c r="Q6622" i="2"/>
  <c r="Q6610" i="2"/>
  <c r="Q6598" i="2"/>
  <c r="Q6586" i="2"/>
  <c r="Q6574" i="2"/>
  <c r="Q6562" i="2"/>
  <c r="Q6550" i="2"/>
  <c r="Q6538" i="2"/>
  <c r="Q6526" i="2"/>
  <c r="Q6514" i="2"/>
  <c r="Q6502" i="2"/>
  <c r="Q6490" i="2"/>
  <c r="Q6478" i="2"/>
  <c r="Q6466" i="2"/>
  <c r="Q6454" i="2"/>
  <c r="Q6442" i="2"/>
  <c r="Q6430" i="2"/>
  <c r="Q6418" i="2"/>
  <c r="Q6406" i="2"/>
  <c r="Q6394" i="2"/>
  <c r="Q6382" i="2"/>
  <c r="Q6370" i="2"/>
  <c r="Q6358" i="2"/>
  <c r="Q6346" i="2"/>
  <c r="Q6334" i="2"/>
  <c r="Q6322" i="2"/>
  <c r="Q6310" i="2"/>
  <c r="Q6298" i="2"/>
  <c r="Q6286" i="2"/>
  <c r="Q6274" i="2"/>
  <c r="Q6262" i="2"/>
  <c r="Q6250" i="2"/>
  <c r="Q6238" i="2"/>
  <c r="Q6226" i="2"/>
  <c r="Q6190" i="2"/>
  <c r="Q6178" i="2"/>
  <c r="Q6166" i="2"/>
  <c r="Q6154" i="2"/>
  <c r="Q6142" i="2"/>
  <c r="Q6130" i="2"/>
  <c r="Q6118" i="2"/>
  <c r="Q6106" i="2"/>
  <c r="Q6094" i="2"/>
  <c r="Q6082" i="2"/>
  <c r="Q6070" i="2"/>
  <c r="Q6058" i="2"/>
  <c r="Q6046" i="2"/>
  <c r="Q6034" i="2"/>
  <c r="Q1343" i="2"/>
  <c r="Q1331" i="2"/>
  <c r="Q1313" i="2"/>
  <c r="Q1297" i="2"/>
  <c r="Q1284" i="2"/>
  <c r="Q1265" i="2"/>
  <c r="Q1251" i="2"/>
  <c r="Q1237" i="2"/>
  <c r="Q1219" i="2"/>
  <c r="Q1204" i="2"/>
  <c r="Q1189" i="2"/>
  <c r="Q1175" i="2"/>
  <c r="Q1161" i="2"/>
  <c r="Q1147" i="2"/>
  <c r="Q1129" i="2"/>
  <c r="Q1117" i="2"/>
  <c r="Q1105" i="2"/>
  <c r="Q1089" i="2"/>
  <c r="Q1075" i="2"/>
  <c r="Q1060" i="2"/>
  <c r="Q1044" i="2"/>
  <c r="Q1030" i="2"/>
  <c r="Q1018" i="2"/>
  <c r="Q1006" i="2"/>
  <c r="Q988" i="2"/>
  <c r="Q976" i="2"/>
  <c r="Q964" i="2"/>
  <c r="Q952" i="2"/>
  <c r="Q940" i="2"/>
  <c r="Q928" i="2"/>
  <c r="Q916" i="2"/>
  <c r="Q904" i="2"/>
  <c r="Q890" i="2"/>
  <c r="Q878" i="2"/>
  <c r="Q865" i="2"/>
  <c r="Q853" i="2"/>
  <c r="Q841" i="2"/>
  <c r="Q829" i="2"/>
  <c r="Q817" i="2"/>
  <c r="Q805" i="2"/>
  <c r="Q793" i="2"/>
  <c r="Q781" i="2"/>
  <c r="Q769" i="2"/>
  <c r="Q745" i="2"/>
  <c r="Q733" i="2"/>
  <c r="Q721" i="2"/>
  <c r="Q709" i="2"/>
  <c r="Q697" i="2"/>
  <c r="Q685" i="2"/>
  <c r="Q673" i="2"/>
  <c r="Q661" i="2"/>
  <c r="Q649" i="2"/>
  <c r="Q637" i="2"/>
  <c r="Q625" i="2"/>
  <c r="Q613" i="2"/>
  <c r="Q601" i="2"/>
  <c r="Q551" i="2"/>
  <c r="Q538" i="2"/>
  <c r="Q526" i="2"/>
  <c r="Q514" i="2"/>
  <c r="Q502" i="2"/>
  <c r="Q490" i="2"/>
  <c r="Q471" i="2"/>
  <c r="Q459" i="2"/>
  <c r="Q440" i="2"/>
  <c r="Q412" i="2"/>
  <c r="Q397" i="2"/>
  <c r="Q378" i="2"/>
  <c r="Q364" i="2"/>
  <c r="Q347" i="2"/>
  <c r="Q1856" i="2"/>
  <c r="Q1829" i="2"/>
  <c r="Q1789" i="2"/>
  <c r="Q1712" i="2"/>
  <c r="Q1685" i="2"/>
  <c r="Q1673" i="2"/>
  <c r="Q1659" i="2"/>
  <c r="Q1647" i="2"/>
  <c r="Q1635" i="2"/>
  <c r="Q1623" i="2"/>
  <c r="Q1611" i="2"/>
  <c r="Q1599" i="2"/>
  <c r="Q1581" i="2"/>
  <c r="Q1569" i="2"/>
  <c r="Q1553" i="2"/>
  <c r="Q1528" i="2"/>
  <c r="Q1513" i="2"/>
  <c r="Q1496" i="2"/>
  <c r="Q1480" i="2"/>
  <c r="Q1461" i="2"/>
  <c r="Q1449" i="2"/>
  <c r="Q1437" i="2"/>
  <c r="Q1419" i="2"/>
  <c r="Q1406" i="2"/>
  <c r="Q1377" i="2"/>
  <c r="Q1365" i="2"/>
  <c r="Q1353" i="2"/>
  <c r="Q1339" i="2"/>
  <c r="Q1325" i="2"/>
  <c r="Q1309" i="2"/>
  <c r="Q1293" i="2"/>
  <c r="Q1277" i="2"/>
  <c r="Q1260" i="2"/>
  <c r="Q1247" i="2"/>
  <c r="Q1232" i="2"/>
  <c r="Q1215" i="2"/>
  <c r="Q1200" i="2"/>
  <c r="Q1184" i="2"/>
  <c r="Q1169" i="2"/>
  <c r="Q1157" i="2"/>
  <c r="Q1143" i="2"/>
  <c r="Q1125" i="2"/>
  <c r="Q1113" i="2"/>
  <c r="Q1100" i="2"/>
  <c r="Q1085" i="2"/>
  <c r="Q1070" i="2"/>
  <c r="Q1056" i="2"/>
  <c r="Q1039" i="2"/>
  <c r="Q1026" i="2"/>
  <c r="Q1014" i="2"/>
  <c r="Q1001" i="2"/>
  <c r="Q984" i="2"/>
  <c r="Q972" i="2"/>
  <c r="Q960" i="2"/>
  <c r="Q948" i="2"/>
  <c r="Q936" i="2"/>
  <c r="Q924" i="2"/>
  <c r="Q900" i="2"/>
  <c r="Q886" i="2"/>
  <c r="Q874" i="2"/>
  <c r="Q861" i="2"/>
  <c r="Q849" i="2"/>
  <c r="Q837" i="2"/>
  <c r="Q825" i="2"/>
  <c r="Q813" i="2"/>
  <c r="Q801" i="2"/>
  <c r="Q789" i="2"/>
  <c r="Q777" i="2"/>
  <c r="Q765" i="2"/>
  <c r="Q753" i="2"/>
  <c r="Q4944" i="2"/>
  <c r="Q4932" i="2"/>
  <c r="Q4920" i="2"/>
  <c r="Q4908" i="2"/>
  <c r="Q4896" i="2"/>
  <c r="Q4884" i="2"/>
  <c r="Q4872" i="2"/>
  <c r="Q4860" i="2"/>
  <c r="Q4848" i="2"/>
  <c r="Q4836" i="2"/>
  <c r="Q4824" i="2"/>
  <c r="Q4812" i="2"/>
  <c r="Q4800" i="2"/>
  <c r="Q4788" i="2"/>
  <c r="Q4776" i="2"/>
  <c r="Q4764" i="2"/>
  <c r="Q4752" i="2"/>
  <c r="Q4740" i="2"/>
  <c r="Q4728" i="2"/>
  <c r="Q4692" i="2"/>
  <c r="Q4620" i="2"/>
  <c r="Q4608" i="2"/>
  <c r="Q4584" i="2"/>
  <c r="Q4572" i="2"/>
  <c r="Q4548" i="2"/>
  <c r="Q4536" i="2"/>
  <c r="Q4524" i="2"/>
  <c r="Q4512" i="2"/>
  <c r="Q4500" i="2"/>
  <c r="Q4488" i="2"/>
  <c r="Q4476" i="2"/>
  <c r="Q4464" i="2"/>
  <c r="Q4452" i="2"/>
  <c r="Q4428" i="2"/>
  <c r="Q4404" i="2"/>
  <c r="Q4356" i="2"/>
  <c r="Q4344" i="2"/>
  <c r="Q4308" i="2"/>
  <c r="Q4284" i="2"/>
  <c r="Q4260" i="2"/>
  <c r="Q4236" i="2"/>
  <c r="Q4200" i="2"/>
  <c r="Q4188" i="2"/>
  <c r="Q4164" i="2"/>
  <c r="Q4140" i="2"/>
  <c r="Q4104" i="2"/>
  <c r="Q4092" i="2"/>
  <c r="Q4007" i="2"/>
  <c r="Q3212" i="2"/>
  <c r="Q3140" i="2"/>
  <c r="Q5987" i="2"/>
  <c r="Q5975" i="2"/>
  <c r="Q5963" i="2"/>
  <c r="Q5951" i="2"/>
  <c r="Q5939" i="2"/>
  <c r="Q5927" i="2"/>
  <c r="Q5915" i="2"/>
  <c r="Q5903" i="2"/>
  <c r="Q5891" i="2"/>
  <c r="Q5879" i="2"/>
  <c r="Q5867" i="2"/>
  <c r="Q5855" i="2"/>
  <c r="Q5843" i="2"/>
  <c r="Q5831" i="2"/>
  <c r="Q5819" i="2"/>
  <c r="Q5807" i="2"/>
  <c r="Q5795" i="2"/>
  <c r="Q5783" i="2"/>
  <c r="Q5771" i="2"/>
  <c r="Q5759" i="2"/>
  <c r="Q5747" i="2"/>
  <c r="Q5735" i="2"/>
  <c r="Q5723" i="2"/>
  <c r="Q5711" i="2"/>
  <c r="Q5699" i="2"/>
  <c r="Q5687" i="2"/>
  <c r="Q5675" i="2"/>
  <c r="Q5663" i="2"/>
  <c r="Q5651" i="2"/>
  <c r="Q5639" i="2"/>
  <c r="Q5627" i="2"/>
  <c r="Q5615" i="2"/>
  <c r="Q5603" i="2"/>
  <c r="Q5591" i="2"/>
  <c r="Q5579" i="2"/>
  <c r="Q5567" i="2"/>
  <c r="Q5555" i="2"/>
  <c r="Q5531" i="2"/>
  <c r="Q5519" i="2"/>
  <c r="Q5507" i="2"/>
  <c r="Q5495" i="2"/>
  <c r="Q5483" i="2"/>
  <c r="Q5471" i="2"/>
  <c r="Q5459" i="2"/>
  <c r="Q5447" i="2"/>
  <c r="Q5435" i="2"/>
  <c r="Q5423" i="2"/>
  <c r="Q5411" i="2"/>
  <c r="Q5399" i="2"/>
  <c r="Q5387" i="2"/>
  <c r="Q5375" i="2"/>
  <c r="Q5363" i="2"/>
  <c r="Q5351" i="2"/>
  <c r="Q5339" i="2"/>
  <c r="Q5327" i="2"/>
  <c r="Q5315" i="2"/>
  <c r="Q5303" i="2"/>
  <c r="Q5291" i="2"/>
  <c r="Q5279" i="2"/>
  <c r="Q5267" i="2"/>
  <c r="Q5255" i="2"/>
  <c r="Q5243" i="2"/>
  <c r="Q5231" i="2"/>
  <c r="Q5219" i="2"/>
  <c r="Q5207" i="2"/>
  <c r="Q5195" i="2"/>
  <c r="Q5183" i="2"/>
  <c r="Q5171" i="2"/>
  <c r="Q5159" i="2"/>
  <c r="Q5147" i="2"/>
  <c r="Q5135" i="2"/>
  <c r="Q5123" i="2"/>
  <c r="Q5111" i="2"/>
  <c r="Q5099" i="2"/>
  <c r="Q5087" i="2"/>
  <c r="Q5075" i="2"/>
  <c r="Q5063" i="2"/>
  <c r="Q5051" i="2"/>
  <c r="Q5039" i="2"/>
  <c r="Q5027" i="2"/>
  <c r="Q5015" i="2"/>
  <c r="Q5003" i="2"/>
  <c r="Q4991" i="2"/>
  <c r="Q4979" i="2"/>
  <c r="Q4967" i="2"/>
  <c r="Q4955" i="2"/>
  <c r="Q4943" i="2"/>
  <c r="Q4931" i="2"/>
  <c r="Q4919" i="2"/>
  <c r="Q4907" i="2"/>
  <c r="Q4895" i="2"/>
  <c r="Q4883" i="2"/>
  <c r="Q4871" i="2"/>
  <c r="Q4859" i="2"/>
  <c r="Q4847" i="2"/>
  <c r="Q4835" i="2"/>
  <c r="Q4823" i="2"/>
  <c r="Q4811" i="2"/>
  <c r="Q4799" i="2"/>
  <c r="Q4787" i="2"/>
  <c r="Q4775" i="2"/>
  <c r="Q4763" i="2"/>
  <c r="Q4739" i="2"/>
  <c r="Q4715" i="2"/>
  <c r="Q4691" i="2"/>
  <c r="Q4679" i="2"/>
  <c r="Q4667" i="2"/>
  <c r="Q4607" i="2"/>
  <c r="Q4583" i="2"/>
  <c r="Q4571" i="2"/>
  <c r="Q4559" i="2"/>
  <c r="Q4535" i="2"/>
  <c r="Q4499" i="2"/>
  <c r="Q4487" i="2"/>
  <c r="Q4475" i="2"/>
  <c r="Q4463" i="2"/>
  <c r="Q4415" i="2"/>
  <c r="Q4403" i="2"/>
  <c r="Q4391" i="2"/>
  <c r="Q4379" i="2"/>
  <c r="Q4355" i="2"/>
  <c r="Q4295" i="2"/>
  <c r="Q4283" i="2"/>
  <c r="Q4271" i="2"/>
  <c r="Q4259" i="2"/>
  <c r="Q4247" i="2"/>
  <c r="Q4235" i="2"/>
  <c r="Q4223" i="2"/>
  <c r="Q4199" i="2"/>
  <c r="Q4187" i="2"/>
  <c r="Q4175" i="2"/>
  <c r="Q6022" i="2"/>
  <c r="Q6010" i="2"/>
  <c r="Q5998" i="2"/>
  <c r="Q5986" i="2"/>
  <c r="Q5974" i="2"/>
  <c r="Q5962" i="2"/>
  <c r="Q5950" i="2"/>
  <c r="Q5938" i="2"/>
  <c r="Q5926" i="2"/>
  <c r="Q5914" i="2"/>
  <c r="Q5902" i="2"/>
  <c r="Q5890" i="2"/>
  <c r="Q5878" i="2"/>
  <c r="Q5866" i="2"/>
  <c r="Q5854" i="2"/>
  <c r="Q5842" i="2"/>
  <c r="Q5830" i="2"/>
  <c r="Q5818" i="2"/>
  <c r="Q5806" i="2"/>
  <c r="Q5794" i="2"/>
  <c r="Q5782" i="2"/>
  <c r="Q5770" i="2"/>
  <c r="Q5758" i="2"/>
  <c r="Q5746" i="2"/>
  <c r="Q5734" i="2"/>
  <c r="Q5722" i="2"/>
  <c r="Q5710" i="2"/>
  <c r="Q5698" i="2"/>
  <c r="Q5686" i="2"/>
  <c r="Q5674" i="2"/>
  <c r="Q5662" i="2"/>
  <c r="Q5650" i="2"/>
  <c r="Q5638" i="2"/>
  <c r="Q5626" i="2"/>
  <c r="Q5614" i="2"/>
  <c r="Q5602" i="2"/>
  <c r="Q5590" i="2"/>
  <c r="Q5578" i="2"/>
  <c r="Q5566" i="2"/>
  <c r="Q5554" i="2"/>
  <c r="Q5530" i="2"/>
  <c r="Q5518" i="2"/>
  <c r="Q5506" i="2"/>
  <c r="Q5494" i="2"/>
  <c r="Q5482" i="2"/>
  <c r="Q5470" i="2"/>
  <c r="Q5458" i="2"/>
  <c r="Q5446" i="2"/>
  <c r="Q5434" i="2"/>
  <c r="Q5422" i="2"/>
  <c r="Q5410" i="2"/>
  <c r="Q5398" i="2"/>
  <c r="Q5386" i="2"/>
  <c r="Q5374" i="2"/>
  <c r="Q5362" i="2"/>
  <c r="Q5350" i="2"/>
  <c r="Q5338" i="2"/>
  <c r="Q5326" i="2"/>
  <c r="Q5314" i="2"/>
  <c r="Q5302" i="2"/>
  <c r="Q5290" i="2"/>
  <c r="Q5278" i="2"/>
  <c r="Q5266" i="2"/>
  <c r="Q5254" i="2"/>
  <c r="Q5242" i="2"/>
  <c r="Q5230" i="2"/>
  <c r="Q5218" i="2"/>
  <c r="Q5206" i="2"/>
  <c r="Q5194" i="2"/>
  <c r="Q5182" i="2"/>
  <c r="Q5170" i="2"/>
  <c r="Q5158" i="2"/>
  <c r="Q5146" i="2"/>
  <c r="Q5134" i="2"/>
  <c r="Q5122" i="2"/>
  <c r="Q5110" i="2"/>
  <c r="Q5098" i="2"/>
  <c r="Q5086" i="2"/>
  <c r="Q5074" i="2"/>
  <c r="Q5062" i="2"/>
  <c r="Q5050" i="2"/>
  <c r="Q5038" i="2"/>
  <c r="Q5026" i="2"/>
  <c r="Q5014" i="2"/>
  <c r="Q5002" i="2"/>
  <c r="Q4990" i="2"/>
  <c r="Q4978" i="2"/>
  <c r="Q4966" i="2"/>
  <c r="Q4954" i="2"/>
  <c r="Q4942" i="2"/>
  <c r="Q4930" i="2"/>
  <c r="Q4918" i="2"/>
  <c r="Q4906" i="2"/>
  <c r="Q4894" i="2"/>
  <c r="Q4882" i="2"/>
  <c r="Q4870" i="2"/>
  <c r="Q4858" i="2"/>
  <c r="Q4846" i="2"/>
  <c r="Q4834" i="2"/>
  <c r="Q4822" i="2"/>
  <c r="Q4798" i="2"/>
  <c r="Q4774" i="2"/>
  <c r="Q4750" i="2"/>
  <c r="Q4738" i="2"/>
  <c r="Q4690" i="2"/>
  <c r="Q4666" i="2"/>
  <c r="Q4654" i="2"/>
  <c r="Q4642" i="2"/>
  <c r="Q4606" i="2"/>
  <c r="Q4582" i="2"/>
  <c r="Q4570" i="2"/>
  <c r="Q4546" i="2"/>
  <c r="Q4510" i="2"/>
  <c r="Q4498" i="2"/>
  <c r="Q4474" i="2"/>
  <c r="Q4462" i="2"/>
  <c r="Q4450" i="2"/>
  <c r="Q4438" i="2"/>
  <c r="Q4414" i="2"/>
  <c r="Q4402" i="2"/>
  <c r="Q4390" i="2"/>
  <c r="Q4378" i="2"/>
  <c r="Q4318" i="2"/>
  <c r="Q4282" i="2"/>
  <c r="Q4258" i="2"/>
  <c r="Q4246" i="2"/>
  <c r="Q4234" i="2"/>
  <c r="Q4222" i="2"/>
  <c r="Q4210" i="2"/>
  <c r="Q4198" i="2"/>
  <c r="Q4186" i="2"/>
  <c r="Q335" i="2"/>
  <c r="Q322" i="2"/>
  <c r="Q305" i="2"/>
  <c r="Q290" i="2"/>
  <c r="Q278" i="2"/>
  <c r="Q266" i="2"/>
  <c r="Q252" i="2"/>
  <c r="Q240" i="2"/>
  <c r="Q224" i="2"/>
  <c r="Q212" i="2"/>
  <c r="Q197" i="2"/>
  <c r="Q182" i="2"/>
  <c r="Q168" i="2"/>
  <c r="Q140" i="2"/>
  <c r="Q125" i="2"/>
  <c r="Q113" i="2"/>
  <c r="Q99" i="2"/>
  <c r="Q86" i="2"/>
  <c r="Q70" i="2"/>
  <c r="Q55" i="2"/>
  <c r="Q40" i="2"/>
  <c r="Q26" i="2"/>
  <c r="Q11" i="2"/>
  <c r="Q64" i="2"/>
  <c r="Q147" i="2"/>
  <c r="Q225" i="2"/>
  <c r="Q316" i="2"/>
  <c r="Q388" i="2"/>
  <c r="Q450" i="2"/>
  <c r="Q485" i="2"/>
  <c r="Q1003" i="2"/>
  <c r="Q1131" i="2"/>
  <c r="Q1208" i="2"/>
  <c r="Q1281" i="2"/>
  <c r="Q1345" i="2"/>
  <c r="Q1467" i="2"/>
  <c r="Q1518" i="2"/>
  <c r="Q1549" i="2"/>
  <c r="Q1746" i="2"/>
  <c r="Q1990" i="2"/>
  <c r="Q2233" i="2"/>
  <c r="Q2283" i="2"/>
  <c r="Q1197" i="2"/>
  <c r="Q1535" i="2"/>
  <c r="Q1282" i="2"/>
  <c r="Q741" i="2"/>
  <c r="Q729" i="2"/>
  <c r="Q717" i="2"/>
  <c r="Q705" i="2"/>
  <c r="Q693" i="2"/>
  <c r="Q681" i="2"/>
  <c r="Q669" i="2"/>
  <c r="Q657" i="2"/>
  <c r="Q645" i="2"/>
  <c r="Q633" i="2"/>
  <c r="Q621" i="2"/>
  <c r="Q583" i="2"/>
  <c r="Q571" i="2"/>
  <c r="Q559" i="2"/>
  <c r="Q547" i="2"/>
  <c r="Q534" i="2"/>
  <c r="Q522" i="2"/>
  <c r="Q510" i="2"/>
  <c r="Q498" i="2"/>
  <c r="Q483" i="2"/>
  <c r="Q467" i="2"/>
  <c r="Q448" i="2"/>
  <c r="Q436" i="2"/>
  <c r="Q408" i="2"/>
  <c r="Q389" i="2"/>
  <c r="Q374" i="2"/>
  <c r="Q360" i="2"/>
  <c r="Q343" i="2"/>
  <c r="Q331" i="2"/>
  <c r="Q318" i="2"/>
  <c r="Q274" i="2"/>
  <c r="Q262" i="2"/>
  <c r="Q248" i="2"/>
  <c r="Q236" i="2"/>
  <c r="Q220" i="2"/>
  <c r="Q207" i="2"/>
  <c r="Q192" i="2"/>
  <c r="Q178" i="2"/>
  <c r="Q162" i="2"/>
  <c r="Q149" i="2"/>
  <c r="Q134" i="2"/>
  <c r="Q121" i="2"/>
  <c r="Q109" i="2"/>
  <c r="Q95" i="2"/>
  <c r="Q79" i="2"/>
  <c r="Q66" i="2"/>
  <c r="Q51" i="2"/>
  <c r="Q36" i="2"/>
  <c r="Q22" i="2"/>
  <c r="Q16" i="2"/>
  <c r="Q83" i="2"/>
  <c r="Q171" i="2"/>
  <c r="Q256" i="2"/>
  <c r="Q355" i="2"/>
  <c r="Q393" i="2"/>
  <c r="Q455" i="2"/>
  <c r="Q597" i="2"/>
  <c r="Q1048" i="2"/>
  <c r="Q1152" i="2"/>
  <c r="Q1222" i="2"/>
  <c r="Q1301" i="2"/>
  <c r="Q1404" i="2"/>
  <c r="Q1473" i="2"/>
  <c r="Q1536" i="2"/>
  <c r="Q1583" i="2"/>
  <c r="Q1716" i="2"/>
  <c r="Q1792" i="2"/>
  <c r="Q1877" i="2"/>
  <c r="Q2001" i="2"/>
  <c r="Q2160" i="2"/>
  <c r="Q2199" i="2"/>
  <c r="Q2307" i="2"/>
  <c r="Q2368" i="2"/>
  <c r="Q3216" i="2"/>
  <c r="Q1271" i="2"/>
  <c r="Q1585" i="2"/>
  <c r="Q2560" i="2"/>
  <c r="Q2452" i="2"/>
  <c r="Q2427" i="2"/>
  <c r="Q2390" i="2"/>
  <c r="Q2288" i="2"/>
  <c r="Q2253" i="2"/>
  <c r="Q2241" i="2"/>
  <c r="Q2192" i="2"/>
  <c r="Q2146" i="2"/>
  <c r="Q2108" i="2"/>
  <c r="Q2004" i="2"/>
  <c r="Q1987" i="2"/>
  <c r="Q1947" i="2"/>
  <c r="Q1909" i="2"/>
  <c r="Q1867" i="2"/>
  <c r="Q1748" i="2"/>
  <c r="Q1710" i="2"/>
  <c r="Q1695" i="2"/>
  <c r="Q1683" i="2"/>
  <c r="Q1671" i="2"/>
  <c r="Q1645" i="2"/>
  <c r="Q1633" i="2"/>
  <c r="Q1621" i="2"/>
  <c r="Q1597" i="2"/>
  <c r="Q1579" i="2"/>
  <c r="Q1563" i="2"/>
  <c r="Q1551" i="2"/>
  <c r="Q1526" i="2"/>
  <c r="Q1506" i="2"/>
  <c r="Q1490" i="2"/>
  <c r="Q1478" i="2"/>
  <c r="Q1459" i="2"/>
  <c r="Q1447" i="2"/>
  <c r="Q1435" i="2"/>
  <c r="Q1417" i="2"/>
  <c r="Q1400" i="2"/>
  <c r="Q1387" i="2"/>
  <c r="Q1375" i="2"/>
  <c r="Q1363" i="2"/>
  <c r="Q1351" i="2"/>
  <c r="Q1337" i="2"/>
  <c r="Q1321" i="2"/>
  <c r="Q1307" i="2"/>
  <c r="Q1291" i="2"/>
  <c r="Q1274" i="2"/>
  <c r="Q1258" i="2"/>
  <c r="Q1245" i="2"/>
  <c r="Q1230" i="2"/>
  <c r="Q1212" i="2"/>
  <c r="Q1198" i="2"/>
  <c r="Q1182" i="2"/>
  <c r="Q1167" i="2"/>
  <c r="Q1154" i="2"/>
  <c r="Q1141" i="2"/>
  <c r="Q1123" i="2"/>
  <c r="Q1111" i="2"/>
  <c r="Q1098" i="2"/>
  <c r="Q1082" i="2"/>
  <c r="Q1068" i="2"/>
  <c r="Q1054" i="2"/>
  <c r="Q1037" i="2"/>
  <c r="Q1024" i="2"/>
  <c r="Q1012" i="2"/>
  <c r="Q998" i="2"/>
  <c r="Q982" i="2"/>
  <c r="Q970" i="2"/>
  <c r="Q958" i="2"/>
  <c r="Q946" i="2"/>
  <c r="Q934" i="2"/>
  <c r="Q922" i="2"/>
  <c r="Q910" i="2"/>
  <c r="Q898" i="2"/>
  <c r="Q884" i="2"/>
  <c r="Q871" i="2"/>
  <c r="Q859" i="2"/>
  <c r="Q847" i="2"/>
  <c r="Q835" i="2"/>
  <c r="Q823" i="2"/>
  <c r="Q811" i="2"/>
  <c r="Q799" i="2"/>
  <c r="Q787" i="2"/>
  <c r="Q775" i="2"/>
  <c r="Q763" i="2"/>
  <c r="Q751" i="2"/>
  <c r="Q4139" i="2"/>
  <c r="Q4127" i="2"/>
  <c r="Q4103" i="2"/>
  <c r="Q4006" i="2"/>
  <c r="Q3211" i="2"/>
  <c r="Q3063" i="2"/>
  <c r="Q2450" i="2"/>
  <c r="Q2413" i="2"/>
  <c r="Q2389" i="2"/>
  <c r="Q2377" i="2"/>
  <c r="Q4174" i="2"/>
  <c r="Q4162" i="2"/>
  <c r="Q4138" i="2"/>
  <c r="Q4114" i="2"/>
  <c r="Q4102" i="2"/>
  <c r="Q3210" i="2"/>
  <c r="Q3186" i="2"/>
  <c r="Q2546" i="2"/>
  <c r="Q2449" i="2"/>
  <c r="Q2424" i="2"/>
  <c r="Q2376" i="2"/>
  <c r="Q739" i="2"/>
  <c r="Q727" i="2"/>
  <c r="Q715" i="2"/>
  <c r="Q703" i="2"/>
  <c r="Q691" i="2"/>
  <c r="Q679" i="2"/>
  <c r="Q667" i="2"/>
  <c r="Q655" i="2"/>
  <c r="Q643" i="2"/>
  <c r="Q631" i="2"/>
  <c r="Q619" i="2"/>
  <c r="Q607" i="2"/>
  <c r="Q581" i="2"/>
  <c r="Q569" i="2"/>
  <c r="Q557" i="2"/>
  <c r="Q532" i="2"/>
  <c r="Q520" i="2"/>
  <c r="Q508" i="2"/>
  <c r="Q496" i="2"/>
  <c r="Q481" i="2"/>
  <c r="Q465" i="2"/>
  <c r="Q446" i="2"/>
  <c r="Q429" i="2"/>
  <c r="Q405" i="2"/>
  <c r="Q384" i="2"/>
  <c r="Q370" i="2"/>
  <c r="Q354" i="2"/>
  <c r="Q341" i="2"/>
  <c r="Q313" i="2"/>
  <c r="Q296" i="2"/>
  <c r="Q284" i="2"/>
  <c r="Q272" i="2"/>
  <c r="Q260" i="2"/>
  <c r="Q246" i="2"/>
  <c r="Q234" i="2"/>
  <c r="Q203" i="2"/>
  <c r="Q188" i="2"/>
  <c r="Q176" i="2"/>
  <c r="Q146" i="2"/>
  <c r="Q131" i="2"/>
  <c r="Q119" i="2"/>
  <c r="Q106" i="2"/>
  <c r="Q62" i="2"/>
  <c r="Q48" i="2"/>
  <c r="Q33" i="2"/>
  <c r="Q20" i="2"/>
  <c r="Q29" i="2"/>
  <c r="Q94" i="2"/>
  <c r="Q190" i="2"/>
  <c r="Q298" i="2"/>
  <c r="Q357" i="2"/>
  <c r="Q403" i="2"/>
  <c r="Q427" i="2"/>
  <c r="Q457" i="2"/>
  <c r="Q891" i="2"/>
  <c r="Q1062" i="2"/>
  <c r="Q1173" i="2"/>
  <c r="Q1244" i="2"/>
  <c r="Q1314" i="2"/>
  <c r="Q1420" i="2"/>
  <c r="Q1494" i="2"/>
  <c r="Q1538" i="2"/>
  <c r="Q1587" i="2"/>
  <c r="Q1722" i="2"/>
  <c r="Q1911" i="2"/>
  <c r="Q2009" i="2"/>
  <c r="Q2310" i="2"/>
  <c r="Q2327" i="2"/>
  <c r="Q2532" i="2"/>
  <c r="Q1346" i="2"/>
  <c r="Q1724" i="2"/>
  <c r="Q2287" i="2"/>
  <c r="Q2268" i="2"/>
  <c r="Q2222" i="2"/>
  <c r="Q2209" i="2"/>
  <c r="Q2191" i="2"/>
  <c r="Q2175" i="2"/>
  <c r="Q2157" i="2"/>
  <c r="Q2003" i="2"/>
  <c r="Q1908" i="2"/>
  <c r="Q1826" i="2"/>
  <c r="Q1784" i="2"/>
  <c r="Q1771" i="2"/>
  <c r="Q1709" i="2"/>
  <c r="Q1694" i="2"/>
  <c r="Q1682" i="2"/>
  <c r="Q1670" i="2"/>
  <c r="Q1644" i="2"/>
  <c r="Q1632" i="2"/>
  <c r="Q1620" i="2"/>
  <c r="Q1608" i="2"/>
  <c r="Q1596" i="2"/>
  <c r="Q1578" i="2"/>
  <c r="Q1562" i="2"/>
  <c r="Q1547" i="2"/>
  <c r="Q1525" i="2"/>
  <c r="Q1505" i="2"/>
  <c r="Q1489" i="2"/>
  <c r="Q1477" i="2"/>
  <c r="Q1458" i="2"/>
  <c r="Q1446" i="2"/>
  <c r="Q1434" i="2"/>
  <c r="Q1416" i="2"/>
  <c r="Q1399" i="2"/>
  <c r="Q1386" i="2"/>
  <c r="Q1374" i="2"/>
  <c r="Q1362" i="2"/>
  <c r="Q1350" i="2"/>
  <c r="Q1336" i="2"/>
  <c r="Q1320" i="2"/>
  <c r="Q1306" i="2"/>
  <c r="Q1290" i="2"/>
  <c r="Q1273" i="2"/>
  <c r="Q1256" i="2"/>
  <c r="Q1243" i="2"/>
  <c r="Q1228" i="2"/>
  <c r="Q1211" i="2"/>
  <c r="Q1196" i="2"/>
  <c r="Q1181" i="2"/>
  <c r="Q1166" i="2"/>
  <c r="Q1153" i="2"/>
  <c r="Q1139" i="2"/>
  <c r="Q1122" i="2"/>
  <c r="Q1110" i="2"/>
  <c r="Q1097" i="2"/>
  <c r="Q1081" i="2"/>
  <c r="Q1067" i="2"/>
  <c r="Q1053" i="2"/>
  <c r="Q1036" i="2"/>
  <c r="Q1023" i="2"/>
  <c r="Q1011" i="2"/>
  <c r="Q996" i="2"/>
  <c r="Q969" i="2"/>
  <c r="Q957" i="2"/>
  <c r="Q945" i="2"/>
  <c r="Q933" i="2"/>
  <c r="Q921" i="2"/>
  <c r="Q897" i="2"/>
  <c r="Q883" i="2"/>
  <c r="Q870" i="2"/>
  <c r="Q858" i="2"/>
  <c r="Q846" i="2"/>
  <c r="Q834" i="2"/>
  <c r="Q822" i="2"/>
  <c r="Q810" i="2"/>
  <c r="Q798" i="2"/>
  <c r="Q774" i="2"/>
  <c r="Q762" i="2"/>
  <c r="Q750" i="2"/>
  <c r="Q2251" i="2"/>
  <c r="Q2144" i="2"/>
  <c r="Q2106" i="2"/>
  <c r="Q2002" i="2"/>
  <c r="Q1907" i="2"/>
  <c r="Q1705" i="2"/>
  <c r="Q1693" i="2"/>
  <c r="Q1681" i="2"/>
  <c r="Q1668" i="2"/>
  <c r="Q1655" i="2"/>
  <c r="Q1643" i="2"/>
  <c r="Q1631" i="2"/>
  <c r="Q1619" i="2"/>
  <c r="Q1607" i="2"/>
  <c r="Q1595" i="2"/>
  <c r="Q1577" i="2"/>
  <c r="Q1561" i="2"/>
  <c r="Q1545" i="2"/>
  <c r="Q1524" i="2"/>
  <c r="Q1504" i="2"/>
  <c r="Q1488" i="2"/>
  <c r="Q1457" i="2"/>
  <c r="Q1445" i="2"/>
  <c r="Q1433" i="2"/>
  <c r="Q1415" i="2"/>
  <c r="Q1398" i="2"/>
  <c r="Q1385" i="2"/>
  <c r="Q1373" i="2"/>
  <c r="Q1361" i="2"/>
  <c r="Q1349" i="2"/>
  <c r="Q1335" i="2"/>
  <c r="Q1319" i="2"/>
  <c r="Q1304" i="2"/>
  <c r="Q1289" i="2"/>
  <c r="Q1269" i="2"/>
  <c r="Q1255" i="2"/>
  <c r="Q1242" i="2"/>
  <c r="Q1226" i="2"/>
  <c r="Q1210" i="2"/>
  <c r="Q1195" i="2"/>
  <c r="Q1179" i="2"/>
  <c r="Q1165" i="2"/>
  <c r="Q1151" i="2"/>
  <c r="Q1138" i="2"/>
  <c r="Q1121" i="2"/>
  <c r="Q1109" i="2"/>
  <c r="Q1096" i="2"/>
  <c r="Q1080" i="2"/>
  <c r="Q1066" i="2"/>
  <c r="Q1051" i="2"/>
  <c r="Q1035" i="2"/>
  <c r="Q1022" i="2"/>
  <c r="Q1010" i="2"/>
  <c r="Q992" i="2"/>
  <c r="Q980" i="2"/>
  <c r="Q968" i="2"/>
  <c r="Q956" i="2"/>
  <c r="Q932" i="2"/>
  <c r="Q920" i="2"/>
  <c r="Q908" i="2"/>
  <c r="Q896" i="2"/>
  <c r="Q882" i="2"/>
  <c r="Q869" i="2"/>
  <c r="Q857" i="2"/>
  <c r="Q845" i="2"/>
  <c r="Q821" i="2"/>
  <c r="Q809" i="2"/>
  <c r="Q797" i="2"/>
  <c r="Q785" i="2"/>
  <c r="Q773" i="2"/>
  <c r="Q761" i="2"/>
  <c r="Q738" i="2"/>
  <c r="Q726" i="2"/>
  <c r="Q714" i="2"/>
  <c r="Q702" i="2"/>
  <c r="Q690" i="2"/>
  <c r="Q678" i="2"/>
  <c r="Q666" i="2"/>
  <c r="Q654" i="2"/>
  <c r="Q642" i="2"/>
  <c r="Q630" i="2"/>
  <c r="Q618" i="2"/>
  <c r="Q592" i="2"/>
  <c r="Q580" i="2"/>
  <c r="Q556" i="2"/>
  <c r="Q543" i="2"/>
  <c r="Q531" i="2"/>
  <c r="Q519" i="2"/>
  <c r="Q507" i="2"/>
  <c r="Q495" i="2"/>
  <c r="Q464" i="2"/>
  <c r="Q445" i="2"/>
  <c r="Q428" i="2"/>
  <c r="Q404" i="2"/>
  <c r="Q383" i="2"/>
  <c r="Q369" i="2"/>
  <c r="Q353" i="2"/>
  <c r="Q340" i="2"/>
  <c r="Q328" i="2"/>
  <c r="Q312" i="2"/>
  <c r="Q295" i="2"/>
  <c r="Q283" i="2"/>
  <c r="Q271" i="2"/>
  <c r="Q245" i="2"/>
  <c r="Q233" i="2"/>
  <c r="Q217" i="2"/>
  <c r="Q202" i="2"/>
  <c r="Q187" i="2"/>
  <c r="Q175" i="2"/>
  <c r="Q159" i="2"/>
  <c r="Q145" i="2"/>
  <c r="Q130" i="2"/>
  <c r="Q118" i="2"/>
  <c r="Q105" i="2"/>
  <c r="Q91" i="2"/>
  <c r="Q76" i="2"/>
  <c r="Q61" i="2"/>
  <c r="Q47" i="2"/>
  <c r="Q32" i="2"/>
  <c r="Q19" i="2"/>
  <c r="Q34" i="2"/>
  <c r="Q100" i="2"/>
  <c r="Q191" i="2"/>
  <c r="Q299" i="2"/>
  <c r="Q358" i="2"/>
  <c r="Q407" i="2"/>
  <c r="Q431" i="2"/>
  <c r="Q476" i="2"/>
  <c r="Q894" i="2"/>
  <c r="Q1065" i="2"/>
  <c r="Q1174" i="2"/>
  <c r="Q1257" i="2"/>
  <c r="Q1315" i="2"/>
  <c r="Q1421" i="2"/>
  <c r="Q1495" i="2"/>
  <c r="Q1539" i="2"/>
  <c r="Q1589" i="2"/>
  <c r="Q1723" i="2"/>
  <c r="Q2276" i="2"/>
  <c r="Q2536" i="2"/>
  <c r="Q994" i="2"/>
  <c r="Q1402" i="2"/>
  <c r="Q1725" i="2"/>
  <c r="Q749" i="2"/>
  <c r="Q737" i="2"/>
  <c r="Q725" i="2"/>
  <c r="Q713" i="2"/>
  <c r="Q701" i="2"/>
  <c r="Q689" i="2"/>
  <c r="Q677" i="2"/>
  <c r="Q665" i="2"/>
  <c r="Q653" i="2"/>
  <c r="Q641" i="2"/>
  <c r="Q629" i="2"/>
  <c r="Q617" i="2"/>
  <c r="Q605" i="2"/>
  <c r="Q591" i="2"/>
  <c r="Q579" i="2"/>
  <c r="Q567" i="2"/>
  <c r="Q555" i="2"/>
  <c r="Q542" i="2"/>
  <c r="Q530" i="2"/>
  <c r="Q518" i="2"/>
  <c r="Q506" i="2"/>
  <c r="Q494" i="2"/>
  <c r="Q475" i="2"/>
  <c r="Q463" i="2"/>
  <c r="Q444" i="2"/>
  <c r="Q423" i="2"/>
  <c r="Q401" i="2"/>
  <c r="Q382" i="2"/>
  <c r="Q368" i="2"/>
  <c r="Q339" i="2"/>
  <c r="Q327" i="2"/>
  <c r="Q294" i="2"/>
  <c r="Q282" i="2"/>
  <c r="Q270" i="2"/>
  <c r="Q258" i="2"/>
  <c r="Q244" i="2"/>
  <c r="Q232" i="2"/>
  <c r="Q216" i="2"/>
  <c r="Q201" i="2"/>
  <c r="Q186" i="2"/>
  <c r="Q174" i="2"/>
  <c r="Q144" i="2"/>
  <c r="Q129" i="2"/>
  <c r="Q117" i="2"/>
  <c r="Q104" i="2"/>
  <c r="Q90" i="2"/>
  <c r="Q60" i="2"/>
  <c r="Q46" i="2"/>
  <c r="Q31" i="2"/>
  <c r="Q18" i="2"/>
  <c r="Q43" i="2"/>
  <c r="Q107" i="2"/>
  <c r="Q195" i="2"/>
  <c r="Q300" i="2"/>
  <c r="Q371" i="2"/>
  <c r="Q414" i="2"/>
  <c r="Q432" i="2"/>
  <c r="Q477" i="2"/>
  <c r="Q993" i="2"/>
  <c r="Q1071" i="2"/>
  <c r="Q1180" i="2"/>
  <c r="Q1264" i="2"/>
  <c r="Q1322" i="2"/>
  <c r="Q1425" i="2"/>
  <c r="Q1507" i="2"/>
  <c r="Q1540" i="2"/>
  <c r="Q1590" i="2"/>
  <c r="Q1830" i="2"/>
  <c r="Q2170" i="2"/>
  <c r="Q2330" i="2"/>
  <c r="Q2451" i="2"/>
  <c r="Q1076" i="2"/>
  <c r="Q1426" i="2"/>
  <c r="O2568" i="1"/>
  <c r="O2556" i="1"/>
  <c r="O600" i="1"/>
  <c r="O576" i="1"/>
  <c r="O540" i="1"/>
  <c r="O528" i="1"/>
  <c r="O420" i="1"/>
  <c r="O396" i="1"/>
  <c r="O384" i="1"/>
  <c r="O372" i="1"/>
  <c r="O360" i="1"/>
  <c r="O348" i="1"/>
  <c r="O288" i="1"/>
  <c r="O252" i="1"/>
  <c r="O240" i="1"/>
  <c r="O228" i="1"/>
  <c r="O168" i="1"/>
  <c r="O108" i="1"/>
  <c r="O96" i="1"/>
  <c r="O72" i="1"/>
  <c r="O4320" i="1"/>
  <c r="O4092" i="1"/>
  <c r="O4032" i="1"/>
  <c r="O3936" i="1"/>
  <c r="O3864" i="1"/>
  <c r="O3792" i="1"/>
  <c r="O3720" i="1"/>
  <c r="O3672" i="1"/>
  <c r="O3588" i="1"/>
  <c r="O3552" i="1"/>
  <c r="O3468" i="1"/>
  <c r="O3408" i="1"/>
  <c r="O3348" i="1"/>
  <c r="O3276" i="1"/>
  <c r="O3228" i="1"/>
  <c r="O3156" i="1"/>
  <c r="O3096" i="1"/>
  <c r="O3012" i="1"/>
  <c r="O2940" i="1"/>
  <c r="O2892" i="1"/>
  <c r="O2820" i="1"/>
  <c r="O2760" i="1"/>
  <c r="O2688" i="1"/>
  <c r="O2616" i="1"/>
  <c r="O2544" i="1"/>
  <c r="O2472" i="1"/>
  <c r="O2412" i="1"/>
  <c r="O2316" i="1"/>
  <c r="O2232" i="1"/>
  <c r="O2148" i="1"/>
  <c r="O2064" i="1"/>
  <c r="O1908" i="1"/>
  <c r="O1836" i="1"/>
  <c r="O1764" i="1"/>
  <c r="O1716" i="1"/>
  <c r="O1632" i="1"/>
  <c r="O1572" i="1"/>
  <c r="O1512" i="1"/>
  <c r="O1440" i="1"/>
  <c r="O1380" i="1"/>
  <c r="O1296" i="1"/>
  <c r="O1236" i="1"/>
  <c r="O1164" i="1"/>
  <c r="O1080" i="1"/>
  <c r="O1020" i="1"/>
  <c r="O960" i="1"/>
  <c r="O888" i="1"/>
  <c r="O768" i="1"/>
  <c r="O4848" i="1"/>
  <c r="O4152" i="1"/>
  <c r="O4068" i="1"/>
  <c r="O4020" i="1"/>
  <c r="O3924" i="1"/>
  <c r="O3900" i="1"/>
  <c r="O3804" i="1"/>
  <c r="O3768" i="1"/>
  <c r="O3684" i="1"/>
  <c r="O3612" i="1"/>
  <c r="O3564" i="1"/>
  <c r="O3492" i="1"/>
  <c r="O3456" i="1"/>
  <c r="O3372" i="1"/>
  <c r="O3336" i="1"/>
  <c r="O3264" i="1"/>
  <c r="O3216" i="1"/>
  <c r="O3144" i="1"/>
  <c r="O3108" i="1"/>
  <c r="O3036" i="1"/>
  <c r="O2988" i="1"/>
  <c r="O2916" i="1"/>
  <c r="O2856" i="1"/>
  <c r="O2796" i="1"/>
  <c r="O2712" i="1"/>
  <c r="O2664" i="1"/>
  <c r="O2592" i="1"/>
  <c r="O2532" i="1"/>
  <c r="O2460" i="1"/>
  <c r="O2376" i="1"/>
  <c r="O2328" i="1"/>
  <c r="O2244" i="1"/>
  <c r="O2172" i="1"/>
  <c r="O2112" i="1"/>
  <c r="O2052" i="1"/>
  <c r="Q1896" i="1"/>
  <c r="O1848" i="1"/>
  <c r="O1788" i="1"/>
  <c r="O1728" i="1"/>
  <c r="O1668" i="1"/>
  <c r="O1620" i="1"/>
  <c r="O1560" i="1"/>
  <c r="O1500" i="1"/>
  <c r="O1404" i="1"/>
  <c r="O1356" i="1"/>
  <c r="O1284" i="1"/>
  <c r="O1224" i="1"/>
  <c r="O1176" i="1"/>
  <c r="O1104" i="1"/>
  <c r="O1056" i="1"/>
  <c r="O984" i="1"/>
  <c r="O924" i="1"/>
  <c r="O864" i="1"/>
  <c r="O840" i="1"/>
  <c r="O804" i="1"/>
  <c r="O708" i="1"/>
  <c r="O684" i="1"/>
  <c r="O612" i="1"/>
  <c r="O4140" i="1"/>
  <c r="O4044" i="1"/>
  <c r="O3972" i="1"/>
  <c r="O3912" i="1"/>
  <c r="O3828" i="1"/>
  <c r="O3780" i="1"/>
  <c r="O3696" i="1"/>
  <c r="O3648" i="1"/>
  <c r="O3576" i="1"/>
  <c r="O3504" i="1"/>
  <c r="O3444" i="1"/>
  <c r="O3360" i="1"/>
  <c r="O3324" i="1"/>
  <c r="O3252" i="1"/>
  <c r="O3192" i="1"/>
  <c r="O3120" i="1"/>
  <c r="O3048" i="1"/>
  <c r="O3000" i="1"/>
  <c r="O2928" i="1"/>
  <c r="O2880" i="1"/>
  <c r="O2808" i="1"/>
  <c r="O2724" i="1"/>
  <c r="O2676" i="1"/>
  <c r="O2604" i="1"/>
  <c r="O2496" i="1"/>
  <c r="O2424" i="1"/>
  <c r="O2340" i="1"/>
  <c r="O2268" i="1"/>
  <c r="O2196" i="1"/>
  <c r="O2100" i="1"/>
  <c r="O1872" i="1"/>
  <c r="O1824" i="1"/>
  <c r="O1740" i="1"/>
  <c r="O1680" i="1"/>
  <c r="O1608" i="1"/>
  <c r="O1524" i="1"/>
  <c r="O1464" i="1"/>
  <c r="O1392" i="1"/>
  <c r="O1332" i="1"/>
  <c r="O1272" i="1"/>
  <c r="O1188" i="1"/>
  <c r="O1152" i="1"/>
  <c r="O1068" i="1"/>
  <c r="O1008" i="1"/>
  <c r="O948" i="1"/>
  <c r="O816" i="1"/>
  <c r="O744" i="1"/>
  <c r="O696" i="1"/>
  <c r="O636" i="1"/>
  <c r="O552" i="1"/>
  <c r="O3803" i="1"/>
  <c r="O4356" i="1"/>
  <c r="O4056" i="1"/>
  <c r="O3948" i="1"/>
  <c r="O3840" i="1"/>
  <c r="O3708" i="1"/>
  <c r="O3600" i="1"/>
  <c r="O3480" i="1"/>
  <c r="O3396" i="1"/>
  <c r="O3300" i="1"/>
  <c r="O3180" i="1"/>
  <c r="O3072" i="1"/>
  <c r="O2964" i="1"/>
  <c r="O2832" i="1"/>
  <c r="O2748" i="1"/>
  <c r="O2628" i="1"/>
  <c r="O2508" i="1"/>
  <c r="O2436" i="1"/>
  <c r="O2352" i="1"/>
  <c r="O2256" i="1"/>
  <c r="O2160" i="1"/>
  <c r="O2076" i="1"/>
  <c r="O1860" i="1"/>
  <c r="O1752" i="1"/>
  <c r="O1644" i="1"/>
  <c r="O1548" i="1"/>
  <c r="O1416" i="1"/>
  <c r="O1320" i="1"/>
  <c r="O1212" i="1"/>
  <c r="O1116" i="1"/>
  <c r="O996" i="1"/>
  <c r="O900" i="1"/>
  <c r="O780" i="1"/>
  <c r="O660" i="1"/>
  <c r="O588" i="1"/>
  <c r="O4116" i="1"/>
  <c r="O3996" i="1"/>
  <c r="O3888" i="1"/>
  <c r="O3756" i="1"/>
  <c r="O3660" i="1"/>
  <c r="O3540" i="1"/>
  <c r="O3432" i="1"/>
  <c r="O3240" i="1"/>
  <c r="O3132" i="1"/>
  <c r="O3024" i="1"/>
  <c r="O2904" i="1"/>
  <c r="O2784" i="1"/>
  <c r="O2700" i="1"/>
  <c r="O2580" i="1"/>
  <c r="O2484" i="1"/>
  <c r="O2400" i="1"/>
  <c r="O2292" i="1"/>
  <c r="O2208" i="1"/>
  <c r="O2124" i="1"/>
  <c r="O2040" i="1"/>
  <c r="O1800" i="1"/>
  <c r="O1704" i="1"/>
  <c r="O1596" i="1"/>
  <c r="O1488" i="1"/>
  <c r="O1368" i="1"/>
  <c r="O1260" i="1"/>
  <c r="O1140" i="1"/>
  <c r="O1044" i="1"/>
  <c r="O936" i="1"/>
  <c r="O852" i="1"/>
  <c r="O732" i="1"/>
  <c r="O648" i="1"/>
  <c r="O3791" i="1"/>
  <c r="O4128" i="1"/>
  <c r="O4008" i="1"/>
  <c r="O3876" i="1"/>
  <c r="O3744" i="1"/>
  <c r="O3624" i="1"/>
  <c r="O3516" i="1"/>
  <c r="O3384" i="1"/>
  <c r="O3288" i="1"/>
  <c r="O3168" i="1"/>
  <c r="O3060" i="1"/>
  <c r="O2952" i="1"/>
  <c r="O2844" i="1"/>
  <c r="O2736" i="1"/>
  <c r="O2640" i="1"/>
  <c r="O2520" i="1"/>
  <c r="O2448" i="1"/>
  <c r="O2364" i="1"/>
  <c r="O2280" i="1"/>
  <c r="O2184" i="1"/>
  <c r="O2088" i="1"/>
  <c r="O1884" i="1"/>
  <c r="O1776" i="1"/>
  <c r="O1656" i="1"/>
  <c r="O1536" i="1"/>
  <c r="O1428" i="1"/>
  <c r="O1308" i="1"/>
  <c r="O1200" i="1"/>
  <c r="O1092" i="1"/>
  <c r="O972" i="1"/>
  <c r="O876" i="1"/>
  <c r="O756" i="1"/>
  <c r="O672" i="1"/>
  <c r="O564" i="1"/>
  <c r="O3815" i="1"/>
  <c r="O4548" i="1"/>
  <c r="O4104" i="1"/>
  <c r="O3960" i="1"/>
  <c r="O3852" i="1"/>
  <c r="O3732" i="1"/>
  <c r="O3636" i="1"/>
  <c r="O3528" i="1"/>
  <c r="O3420" i="1"/>
  <c r="O3312" i="1"/>
  <c r="O3204" i="1"/>
  <c r="O3084" i="1"/>
  <c r="O2976" i="1"/>
  <c r="O2868" i="1"/>
  <c r="O2772" i="1"/>
  <c r="O2652" i="1"/>
  <c r="O2388" i="1"/>
  <c r="O2304" i="1"/>
  <c r="O2220" i="1"/>
  <c r="O2136" i="1"/>
  <c r="O1812" i="1"/>
  <c r="O1692" i="1"/>
  <c r="O1584" i="1"/>
  <c r="O1452" i="1"/>
  <c r="O1344" i="1"/>
  <c r="O1248" i="1"/>
  <c r="O1128" i="1"/>
  <c r="O1032" i="1"/>
  <c r="O912" i="1"/>
  <c r="O828" i="1"/>
  <c r="O720" i="1"/>
  <c r="O624" i="1"/>
  <c r="O3779" i="1"/>
  <c r="O305" i="1"/>
  <c r="O3347" i="1"/>
  <c r="O516" i="1"/>
  <c r="O480" i="1"/>
  <c r="O432" i="1"/>
  <c r="O336" i="1"/>
  <c r="O300" i="1"/>
  <c r="O180" i="1"/>
  <c r="O132" i="1"/>
  <c r="O12" i="1"/>
  <c r="O6443" i="1"/>
  <c r="O6359" i="1"/>
  <c r="O6299" i="1"/>
  <c r="O6215" i="1"/>
  <c r="O6167" i="1"/>
  <c r="O6107" i="1"/>
  <c r="O6071" i="1"/>
  <c r="O6011" i="1"/>
  <c r="O5963" i="1"/>
  <c r="O5891" i="1"/>
  <c r="O5831" i="1"/>
  <c r="O5783" i="1"/>
  <c r="O5675" i="1"/>
  <c r="O5603" i="1"/>
  <c r="O5543" i="1"/>
  <c r="O5483" i="1"/>
  <c r="O5399" i="1"/>
  <c r="O5327" i="1"/>
  <c r="O5279" i="1"/>
  <c r="O5219" i="1"/>
  <c r="O5159" i="1"/>
  <c r="O5123" i="1"/>
  <c r="O5075" i="1"/>
  <c r="O5003" i="1"/>
  <c r="O4955" i="1"/>
  <c r="O4907" i="1"/>
  <c r="O4847" i="1"/>
  <c r="O4787" i="1"/>
  <c r="O4739" i="1"/>
  <c r="O4679" i="1"/>
  <c r="O4643" i="1"/>
  <c r="O4595" i="1"/>
  <c r="O4547" i="1"/>
  <c r="O4487" i="1"/>
  <c r="O4451" i="1"/>
  <c r="O4403" i="1"/>
  <c r="O4343" i="1"/>
  <c r="O4307" i="1"/>
  <c r="O4259" i="1"/>
  <c r="O4211" i="1"/>
  <c r="O4163" i="1"/>
  <c r="O4079" i="1"/>
  <c r="O3707" i="1"/>
  <c r="O2843" i="1"/>
  <c r="O492" i="1"/>
  <c r="O408" i="1"/>
  <c r="O276" i="1"/>
  <c r="O204" i="1"/>
  <c r="O144" i="1"/>
  <c r="O84" i="1"/>
  <c r="O36" i="1"/>
  <c r="O6491" i="1"/>
  <c r="O6395" i="1"/>
  <c r="O6311" i="1"/>
  <c r="O6227" i="1"/>
  <c r="O6155" i="1"/>
  <c r="O6095" i="1"/>
  <c r="O6023" i="1"/>
  <c r="O5927" i="1"/>
  <c r="O5843" i="1"/>
  <c r="O5747" i="1"/>
  <c r="O5663" i="1"/>
  <c r="O5579" i="1"/>
  <c r="O5519" i="1"/>
  <c r="O5435" i="1"/>
  <c r="O5375" i="1"/>
  <c r="O5267" i="1"/>
  <c r="O5195" i="1"/>
  <c r="O5147" i="1"/>
  <c r="O5063" i="1"/>
  <c r="O4991" i="1"/>
  <c r="O4919" i="1"/>
  <c r="O4859" i="1"/>
  <c r="O4763" i="1"/>
  <c r="O4583" i="1"/>
  <c r="O3731" i="1"/>
  <c r="O456" i="1"/>
  <c r="O264" i="1"/>
  <c r="O216" i="1"/>
  <c r="O156" i="1"/>
  <c r="O24" i="1"/>
  <c r="O6659" i="1"/>
  <c r="O6419" i="1"/>
  <c r="O6335" i="1"/>
  <c r="O6263" i="1"/>
  <c r="O6203" i="1"/>
  <c r="O6131" i="1"/>
  <c r="O6047" i="1"/>
  <c r="O5975" i="1"/>
  <c r="O5903" i="1"/>
  <c r="O5819" i="1"/>
  <c r="O5735" i="1"/>
  <c r="O5651" i="1"/>
  <c r="O5591" i="1"/>
  <c r="O5507" i="1"/>
  <c r="O5411" i="1"/>
  <c r="O5339" i="1"/>
  <c r="O5291" i="1"/>
  <c r="O5207" i="1"/>
  <c r="O5111" i="1"/>
  <c r="O5051" i="1"/>
  <c r="O4967" i="1"/>
  <c r="O4883" i="1"/>
  <c r="O4811" i="1"/>
  <c r="O4727" i="1"/>
  <c r="O4631" i="1"/>
  <c r="O4571" i="1"/>
  <c r="O4511" i="1"/>
  <c r="O4427" i="1"/>
  <c r="O4367" i="1"/>
  <c r="O4319" i="1"/>
  <c r="O4247" i="1"/>
  <c r="O4187" i="1"/>
  <c r="O4139" i="1"/>
  <c r="O4103" i="1"/>
  <c r="O4031" i="1"/>
  <c r="O3983" i="1"/>
  <c r="O3935" i="1"/>
  <c r="O3875" i="1"/>
  <c r="O3743" i="1"/>
  <c r="O504" i="1"/>
  <c r="O444" i="1"/>
  <c r="O324" i="1"/>
  <c r="O192" i="1"/>
  <c r="O60" i="1"/>
  <c r="O6455" i="1"/>
  <c r="O6347" i="1"/>
  <c r="O6287" i="1"/>
  <c r="O6239" i="1"/>
  <c r="O6143" i="1"/>
  <c r="O6083" i="1"/>
  <c r="O6035" i="1"/>
  <c r="O5951" i="1"/>
  <c r="O5879" i="1"/>
  <c r="O5795" i="1"/>
  <c r="O5687" i="1"/>
  <c r="O5615" i="1"/>
  <c r="O5555" i="1"/>
  <c r="O5495" i="1"/>
  <c r="O5423" i="1"/>
  <c r="O5363" i="1"/>
  <c r="O5303" i="1"/>
  <c r="O5231" i="1"/>
  <c r="O5171" i="1"/>
  <c r="O5099" i="1"/>
  <c r="O5027" i="1"/>
  <c r="O4931" i="1"/>
  <c r="O4871" i="1"/>
  <c r="O4823" i="1"/>
  <c r="O4751" i="1"/>
  <c r="O4691" i="1"/>
  <c r="O4655" i="1"/>
  <c r="O4607" i="1"/>
  <c r="O4535" i="1"/>
  <c r="O4475" i="1"/>
  <c r="O4415" i="1"/>
  <c r="O4355" i="1"/>
  <c r="O4283" i="1"/>
  <c r="O4235" i="1"/>
  <c r="O4199" i="1"/>
  <c r="O4151" i="1"/>
  <c r="O4115" i="1"/>
  <c r="O4067" i="1"/>
  <c r="O4019" i="1"/>
  <c r="O3995" i="1"/>
  <c r="O3959" i="1"/>
  <c r="O3923" i="1"/>
  <c r="O3887" i="1"/>
  <c r="O3851" i="1"/>
  <c r="O3839" i="1"/>
  <c r="O3755" i="1"/>
  <c r="O468" i="1"/>
  <c r="O312" i="1"/>
  <c r="O120" i="1"/>
  <c r="O48" i="1"/>
  <c r="O7307" i="1"/>
  <c r="O6479" i="1"/>
  <c r="O6407" i="1"/>
  <c r="O6323" i="1"/>
  <c r="O6251" i="1"/>
  <c r="O6179" i="1"/>
  <c r="O6119" i="1"/>
  <c r="O6059" i="1"/>
  <c r="O5987" i="1"/>
  <c r="O5915" i="1"/>
  <c r="O5855" i="1"/>
  <c r="O5807" i="1"/>
  <c r="O5723" i="1"/>
  <c r="O5639" i="1"/>
  <c r="O5567" i="1"/>
  <c r="O5531" i="1"/>
  <c r="O5471" i="1"/>
  <c r="O5387" i="1"/>
  <c r="O5315" i="1"/>
  <c r="O5255" i="1"/>
  <c r="O5183" i="1"/>
  <c r="O5135" i="1"/>
  <c r="O5087" i="1"/>
  <c r="O5015" i="1"/>
  <c r="O4979" i="1"/>
  <c r="O4895" i="1"/>
  <c r="O4835" i="1"/>
  <c r="O4775" i="1"/>
  <c r="O4715" i="1"/>
  <c r="O4667" i="1"/>
  <c r="O4619" i="1"/>
  <c r="O4559" i="1"/>
  <c r="O4523" i="1"/>
  <c r="O4439" i="1"/>
  <c r="O4379" i="1"/>
  <c r="O4331" i="1"/>
  <c r="O4271" i="1"/>
  <c r="O4223" i="1"/>
  <c r="O4175" i="1"/>
  <c r="O4127" i="1"/>
  <c r="O4091" i="1"/>
  <c r="O4043" i="1"/>
  <c r="O4007" i="1"/>
  <c r="O3971" i="1"/>
  <c r="O3911" i="1"/>
  <c r="O3899" i="1"/>
  <c r="O3863" i="1"/>
  <c r="O3827" i="1"/>
  <c r="O3767" i="1"/>
  <c r="O3634" i="1"/>
  <c r="O4137" i="1"/>
  <c r="O4089" i="1"/>
  <c r="O4065" i="1"/>
  <c r="O4053" i="1"/>
  <c r="O4041" i="1"/>
  <c r="O4029" i="1"/>
  <c r="O3993" i="1"/>
  <c r="O3981" i="1"/>
  <c r="O3957" i="1"/>
  <c r="O3945" i="1"/>
  <c r="O3933" i="1"/>
  <c r="O3921" i="1"/>
  <c r="O3909" i="1"/>
  <c r="O3885" i="1"/>
  <c r="O3873" i="1"/>
  <c r="O3861" i="1"/>
  <c r="O3837" i="1"/>
  <c r="O3825" i="1"/>
  <c r="O3813" i="1"/>
  <c r="O3789" i="1"/>
  <c r="O3777" i="1"/>
  <c r="O3765" i="1"/>
  <c r="O3753" i="1"/>
  <c r="O3741" i="1"/>
  <c r="O3729" i="1"/>
  <c r="O3717" i="1"/>
  <c r="O3693" i="1"/>
  <c r="O3681" i="1"/>
  <c r="O3669" i="1"/>
  <c r="O3645" i="1"/>
  <c r="O3633" i="1"/>
  <c r="O3621" i="1"/>
  <c r="O3597" i="1"/>
  <c r="O3585" i="1"/>
  <c r="O3573" i="1"/>
  <c r="O3561" i="1"/>
  <c r="O3549" i="1"/>
  <c r="O3537" i="1"/>
  <c r="O3525" i="1"/>
  <c r="O3501" i="1"/>
  <c r="O3489" i="1"/>
  <c r="O3477" i="1"/>
  <c r="O3465" i="1"/>
  <c r="O3453" i="1"/>
  <c r="O3441" i="1"/>
  <c r="O3429" i="1"/>
  <c r="O3393" i="1"/>
  <c r="O3381" i="1"/>
  <c r="O3369" i="1"/>
  <c r="O3357" i="1"/>
  <c r="O3345" i="1"/>
  <c r="O3333" i="1"/>
  <c r="O3321" i="1"/>
  <c r="O3309" i="1"/>
  <c r="O3297" i="1"/>
  <c r="O3285" i="1"/>
  <c r="O3273" i="1"/>
  <c r="O3261" i="1"/>
  <c r="O3249" i="1"/>
  <c r="O3237" i="1"/>
  <c r="O3225" i="1"/>
  <c r="O3213" i="1"/>
  <c r="O3201" i="1"/>
  <c r="O3189" i="1"/>
  <c r="O3177" i="1"/>
  <c r="O3165" i="1"/>
  <c r="O3153" i="1"/>
  <c r="O3671" i="1"/>
  <c r="O3611" i="1"/>
  <c r="O3575" i="1"/>
  <c r="O3515" i="1"/>
  <c r="O3467" i="1"/>
  <c r="O3419" i="1"/>
  <c r="O3371" i="1"/>
  <c r="O3323" i="1"/>
  <c r="O3275" i="1"/>
  <c r="O3215" i="1"/>
  <c r="O3191" i="1"/>
  <c r="O3143" i="1"/>
  <c r="O3083" i="1"/>
  <c r="O3035" i="1"/>
  <c r="O2987" i="1"/>
  <c r="O2939" i="1"/>
  <c r="O2879" i="1"/>
  <c r="O2819" i="1"/>
  <c r="O2771" i="1"/>
  <c r="O2735" i="1"/>
  <c r="O2687" i="1"/>
  <c r="O2639" i="1"/>
  <c r="O2591" i="1"/>
  <c r="O2555" i="1"/>
  <c r="O2507" i="1"/>
  <c r="O2459" i="1"/>
  <c r="O2411" i="1"/>
  <c r="O2375" i="1"/>
  <c r="O2303" i="1"/>
  <c r="O2231" i="1"/>
  <c r="O2183" i="1"/>
  <c r="O2123" i="1"/>
  <c r="O2075" i="1"/>
  <c r="O1871" i="1"/>
  <c r="O1835" i="1"/>
  <c r="O1787" i="1"/>
  <c r="O1739" i="1"/>
  <c r="O1679" i="1"/>
  <c r="O1631" i="1"/>
  <c r="O1607" i="1"/>
  <c r="O1547" i="1"/>
  <c r="O1487" i="1"/>
  <c r="O1427" i="1"/>
  <c r="O1379" i="1"/>
  <c r="O1343" i="1"/>
  <c r="O1283" i="1"/>
  <c r="O1235" i="1"/>
  <c r="O1175" i="1"/>
  <c r="O1151" i="1"/>
  <c r="O1091" i="1"/>
  <c r="O1043" i="1"/>
  <c r="O1019" i="1"/>
  <c r="O959" i="1"/>
  <c r="O935" i="1"/>
  <c r="O887" i="1"/>
  <c r="O827" i="1"/>
  <c r="O767" i="1"/>
  <c r="O719" i="1"/>
  <c r="O683" i="1"/>
  <c r="O647" i="1"/>
  <c r="O575" i="1"/>
  <c r="O527" i="1"/>
  <c r="O467" i="1"/>
  <c r="O431" i="1"/>
  <c r="O383" i="1"/>
  <c r="O335" i="1"/>
  <c r="O299" i="1"/>
  <c r="O251" i="1"/>
  <c r="O215" i="1"/>
  <c r="O167" i="1"/>
  <c r="O107" i="1"/>
  <c r="O71" i="1"/>
  <c r="O35" i="1"/>
  <c r="O4138" i="1"/>
  <c r="O4030" i="1"/>
  <c r="O3994" i="1"/>
  <c r="O3922" i="1"/>
  <c r="O3862" i="1"/>
  <c r="O3838" i="1"/>
  <c r="O3754" i="1"/>
  <c r="O3682" i="1"/>
  <c r="O3646" i="1"/>
  <c r="O3598" i="1"/>
  <c r="O3562" i="1"/>
  <c r="O3502" i="1"/>
  <c r="O3442" i="1"/>
  <c r="O3382" i="1"/>
  <c r="O3334" i="1"/>
  <c r="O3298" i="1"/>
  <c r="O3250" i="1"/>
  <c r="O3202" i="1"/>
  <c r="O3142" i="1"/>
  <c r="O3082" i="1"/>
  <c r="O3034" i="1"/>
  <c r="O2962" i="1"/>
  <c r="O2890" i="1"/>
  <c r="O2842" i="1"/>
  <c r="O2770" i="1"/>
  <c r="O2746" i="1"/>
  <c r="O2686" i="1"/>
  <c r="O2638" i="1"/>
  <c r="O2602" i="1"/>
  <c r="O2542" i="1"/>
  <c r="O2494" i="1"/>
  <c r="O2470" i="1"/>
  <c r="O2374" i="1"/>
  <c r="O5624" i="1"/>
  <c r="O4076" i="1"/>
  <c r="O4004" i="1"/>
  <c r="O3908" i="1"/>
  <c r="O3728" i="1"/>
  <c r="O3668" i="1"/>
  <c r="O3620" i="1"/>
  <c r="O3560" i="1"/>
  <c r="O3524" i="1"/>
  <c r="O3488" i="1"/>
  <c r="O3428" i="1"/>
  <c r="O3368" i="1"/>
  <c r="O3332" i="1"/>
  <c r="O3284" i="1"/>
  <c r="O3224" i="1"/>
  <c r="O3200" i="1"/>
  <c r="O3140" i="1"/>
  <c r="O2612" i="1"/>
  <c r="O2552" i="1"/>
  <c r="O2396" i="1"/>
  <c r="O2312" i="1"/>
  <c r="O2216" i="1"/>
  <c r="O2060" i="1"/>
  <c r="O1868" i="1"/>
  <c r="O1784" i="1"/>
  <c r="O1664" i="1"/>
  <c r="O1616" i="1"/>
  <c r="O1568" i="1"/>
  <c r="O1532" i="1"/>
  <c r="O1484" i="1"/>
  <c r="O1424" i="1"/>
  <c r="O1388" i="1"/>
  <c r="O1340" i="1"/>
  <c r="O1280" i="1"/>
  <c r="O1244" i="1"/>
  <c r="O1196" i="1"/>
  <c r="O1148" i="1"/>
  <c r="O1088" i="1"/>
  <c r="O1064" i="1"/>
  <c r="O1016" i="1"/>
  <c r="O956" i="1"/>
  <c r="O920" i="1"/>
  <c r="O872" i="1"/>
  <c r="O836" i="1"/>
  <c r="O776" i="1"/>
  <c r="O740" i="1"/>
  <c r="O680" i="1"/>
  <c r="O620" i="1"/>
  <c r="O572" i="1"/>
  <c r="O524" i="1"/>
  <c r="O476" i="1"/>
  <c r="O428" i="1"/>
  <c r="O368" i="1"/>
  <c r="O320" i="1"/>
  <c r="O248" i="1"/>
  <c r="O200" i="1"/>
  <c r="O152" i="1"/>
  <c r="O92" i="1"/>
  <c r="O68" i="1"/>
  <c r="O20" i="1"/>
  <c r="O3380" i="1"/>
  <c r="O3659" i="1"/>
  <c r="O3587" i="1"/>
  <c r="O3539" i="1"/>
  <c r="O3479" i="1"/>
  <c r="O3407" i="1"/>
  <c r="O3335" i="1"/>
  <c r="O3263" i="1"/>
  <c r="O3203" i="1"/>
  <c r="O3131" i="1"/>
  <c r="O3071" i="1"/>
  <c r="O3011" i="1"/>
  <c r="O2951" i="1"/>
  <c r="O2867" i="1"/>
  <c r="O2795" i="1"/>
  <c r="O2723" i="1"/>
  <c r="O2663" i="1"/>
  <c r="O2603" i="1"/>
  <c r="O2531" i="1"/>
  <c r="O2483" i="1"/>
  <c r="O2435" i="1"/>
  <c r="O2363" i="1"/>
  <c r="O2279" i="1"/>
  <c r="O2207" i="1"/>
  <c r="O2147" i="1"/>
  <c r="O2087" i="1"/>
  <c r="Q1907" i="1"/>
  <c r="O1847" i="1"/>
  <c r="O1775" i="1"/>
  <c r="O1727" i="1"/>
  <c r="O1655" i="1"/>
  <c r="O1595" i="1"/>
  <c r="O1523" i="1"/>
  <c r="O1451" i="1"/>
  <c r="O1403" i="1"/>
  <c r="O1355" i="1"/>
  <c r="O1295" i="1"/>
  <c r="O1223" i="1"/>
  <c r="O1163" i="1"/>
  <c r="O1103" i="1"/>
  <c r="O1031" i="1"/>
  <c r="O971" i="1"/>
  <c r="O923" i="1"/>
  <c r="O863" i="1"/>
  <c r="O803" i="1"/>
  <c r="O743" i="1"/>
  <c r="O671" i="1"/>
  <c r="O599" i="1"/>
  <c r="O539" i="1"/>
  <c r="O479" i="1"/>
  <c r="O455" i="1"/>
  <c r="O395" i="1"/>
  <c r="O323" i="1"/>
  <c r="O263" i="1"/>
  <c r="O191" i="1"/>
  <c r="O131" i="1"/>
  <c r="O59" i="1"/>
  <c r="O4066" i="1"/>
  <c r="O3970" i="1"/>
  <c r="O3886" i="1"/>
  <c r="O3814" i="1"/>
  <c r="O3742" i="1"/>
  <c r="O3670" i="1"/>
  <c r="O3574" i="1"/>
  <c r="O3526" i="1"/>
  <c r="O3466" i="1"/>
  <c r="O3394" i="1"/>
  <c r="O3322" i="1"/>
  <c r="O3262" i="1"/>
  <c r="O3190" i="1"/>
  <c r="O3130" i="1"/>
  <c r="O3070" i="1"/>
  <c r="O3010" i="1"/>
  <c r="O2986" i="1"/>
  <c r="O2914" i="1"/>
  <c r="O2854" i="1"/>
  <c r="O2758" i="1"/>
  <c r="O2710" i="1"/>
  <c r="O2674" i="1"/>
  <c r="O2614" i="1"/>
  <c r="O2554" i="1"/>
  <c r="O2482" i="1"/>
  <c r="O2422" i="1"/>
  <c r="O2386" i="1"/>
  <c r="O4124" i="1"/>
  <c r="O4016" i="1"/>
  <c r="O3896" i="1"/>
  <c r="O3848" i="1"/>
  <c r="O3812" i="1"/>
  <c r="O3764" i="1"/>
  <c r="O3716" i="1"/>
  <c r="O3632" i="1"/>
  <c r="O3548" i="1"/>
  <c r="O3500" i="1"/>
  <c r="O3440" i="1"/>
  <c r="O3356" i="1"/>
  <c r="O3296" i="1"/>
  <c r="O3236" i="1"/>
  <c r="O3176" i="1"/>
  <c r="O2960" i="1"/>
  <c r="O2564" i="1"/>
  <c r="O2372" i="1"/>
  <c r="O2168" i="1"/>
  <c r="Q1892" i="1"/>
  <c r="O1736" i="1"/>
  <c r="O1640" i="1"/>
  <c r="O1580" i="1"/>
  <c r="O1508" i="1"/>
  <c r="O1460" i="1"/>
  <c r="O1400" i="1"/>
  <c r="O1328" i="1"/>
  <c r="O1256" i="1"/>
  <c r="O1184" i="1"/>
  <c r="O1124" i="1"/>
  <c r="O1028" i="1"/>
  <c r="O968" i="1"/>
  <c r="O908" i="1"/>
  <c r="O812" i="1"/>
  <c r="O752" i="1"/>
  <c r="O692" i="1"/>
  <c r="O644" i="1"/>
  <c r="O584" i="1"/>
  <c r="O512" i="1"/>
  <c r="O452" i="1"/>
  <c r="O392" i="1"/>
  <c r="O332" i="1"/>
  <c r="O296" i="1"/>
  <c r="O224" i="1"/>
  <c r="O164" i="1"/>
  <c r="O104" i="1"/>
  <c r="O56" i="1"/>
  <c r="O3695" i="1"/>
  <c r="O3647" i="1"/>
  <c r="O3599" i="1"/>
  <c r="O3527" i="1"/>
  <c r="O3455" i="1"/>
  <c r="O3395" i="1"/>
  <c r="O3311" i="1"/>
  <c r="O3251" i="1"/>
  <c r="O3179" i="1"/>
  <c r="O3107" i="1"/>
  <c r="O3047" i="1"/>
  <c r="O2975" i="1"/>
  <c r="O2915" i="1"/>
  <c r="O2831" i="1"/>
  <c r="O2759" i="1"/>
  <c r="O2699" i="1"/>
  <c r="O2627" i="1"/>
  <c r="O2567" i="1"/>
  <c r="O2495" i="1"/>
  <c r="O2399" i="1"/>
  <c r="O2339" i="1"/>
  <c r="O2291" i="1"/>
  <c r="O2219" i="1"/>
  <c r="O2159" i="1"/>
  <c r="O2099" i="1"/>
  <c r="O2039" i="1"/>
  <c r="O1883" i="1"/>
  <c r="O1811" i="1"/>
  <c r="O1751" i="1"/>
  <c r="O1703" i="1"/>
  <c r="O1667" i="1"/>
  <c r="O1583" i="1"/>
  <c r="O1535" i="1"/>
  <c r="O1475" i="1"/>
  <c r="O1391" i="1"/>
  <c r="O1331" i="1"/>
  <c r="O1271" i="1"/>
  <c r="O1211" i="1"/>
  <c r="O1139" i="1"/>
  <c r="O1079" i="1"/>
  <c r="O1007" i="1"/>
  <c r="O899" i="1"/>
  <c r="O851" i="1"/>
  <c r="O791" i="1"/>
  <c r="O731" i="1"/>
  <c r="O659" i="1"/>
  <c r="O587" i="1"/>
  <c r="O515" i="1"/>
  <c r="O443" i="1"/>
  <c r="O371" i="1"/>
  <c r="O311" i="1"/>
  <c r="O239" i="1"/>
  <c r="O179" i="1"/>
  <c r="O119" i="1"/>
  <c r="O47" i="1"/>
  <c r="O4054" i="1"/>
  <c r="O3982" i="1"/>
  <c r="O3874" i="1"/>
  <c r="O3778" i="1"/>
  <c r="O3718" i="1"/>
  <c r="O3622" i="1"/>
  <c r="O3514" i="1"/>
  <c r="O3418" i="1"/>
  <c r="O3370" i="1"/>
  <c r="O3310" i="1"/>
  <c r="O3238" i="1"/>
  <c r="O3178" i="1"/>
  <c r="O3118" i="1"/>
  <c r="O3058" i="1"/>
  <c r="O2974" i="1"/>
  <c r="O2902" i="1"/>
  <c r="O2830" i="1"/>
  <c r="O2806" i="1"/>
  <c r="O2734" i="1"/>
  <c r="O2662" i="1"/>
  <c r="O2590" i="1"/>
  <c r="O2530" i="1"/>
  <c r="O2446" i="1"/>
  <c r="O2398" i="1"/>
  <c r="O4136" i="1"/>
  <c r="O4040" i="1"/>
  <c r="O3980" i="1"/>
  <c r="O3956" i="1"/>
  <c r="O3860" i="1"/>
  <c r="O3800" i="1"/>
  <c r="O3740" i="1"/>
  <c r="O3704" i="1"/>
  <c r="O3644" i="1"/>
  <c r="O3572" i="1"/>
  <c r="O3512" i="1"/>
  <c r="O3452" i="1"/>
  <c r="O3392" i="1"/>
  <c r="O3320" i="1"/>
  <c r="O3248" i="1"/>
  <c r="O3164" i="1"/>
  <c r="O2912" i="1"/>
  <c r="O2528" i="1"/>
  <c r="O2336" i="1"/>
  <c r="O2108" i="1"/>
  <c r="Q1904" i="1"/>
  <c r="O1724" i="1"/>
  <c r="O1604" i="1"/>
  <c r="O1544" i="1"/>
  <c r="O1472" i="1"/>
  <c r="O1412" i="1"/>
  <c r="O1352" i="1"/>
  <c r="O1268" i="1"/>
  <c r="O1208" i="1"/>
  <c r="O1160" i="1"/>
  <c r="O1100" i="1"/>
  <c r="O1052" i="1"/>
  <c r="O992" i="1"/>
  <c r="O932" i="1"/>
  <c r="O848" i="1"/>
  <c r="O788" i="1"/>
  <c r="O716" i="1"/>
  <c r="O668" i="1"/>
  <c r="O608" i="1"/>
  <c r="O548" i="1"/>
  <c r="O488" i="1"/>
  <c r="O416" i="1"/>
  <c r="O356" i="1"/>
  <c r="O272" i="1"/>
  <c r="O188" i="1"/>
  <c r="O140" i="1"/>
  <c r="O80" i="1"/>
  <c r="O8" i="1"/>
  <c r="O5" i="1"/>
  <c r="O3683" i="1"/>
  <c r="O3623" i="1"/>
  <c r="O3551" i="1"/>
  <c r="O3503" i="1"/>
  <c r="O3431" i="1"/>
  <c r="O3359" i="1"/>
  <c r="O3299" i="1"/>
  <c r="O3239" i="1"/>
  <c r="O3155" i="1"/>
  <c r="O3095" i="1"/>
  <c r="O3023" i="1"/>
  <c r="O2963" i="1"/>
  <c r="O2891" i="1"/>
  <c r="O2807" i="1"/>
  <c r="O2747" i="1"/>
  <c r="O2675" i="1"/>
  <c r="O2615" i="1"/>
  <c r="O2543" i="1"/>
  <c r="O2471" i="1"/>
  <c r="O2423" i="1"/>
  <c r="O2351" i="1"/>
  <c r="O2255" i="1"/>
  <c r="O2171" i="1"/>
  <c r="O2135" i="1"/>
  <c r="O2051" i="1"/>
  <c r="O1859" i="1"/>
  <c r="O1799" i="1"/>
  <c r="O1715" i="1"/>
  <c r="O1643" i="1"/>
  <c r="O1571" i="1"/>
  <c r="O1511" i="1"/>
  <c r="O1463" i="1"/>
  <c r="O1415" i="1"/>
  <c r="O1319" i="1"/>
  <c r="O1247" i="1"/>
  <c r="O1199" i="1"/>
  <c r="O1115" i="1"/>
  <c r="O1067" i="1"/>
  <c r="O983" i="1"/>
  <c r="O911" i="1"/>
  <c r="O839" i="1"/>
  <c r="O779" i="1"/>
  <c r="O707" i="1"/>
  <c r="O635" i="1"/>
  <c r="O563" i="1"/>
  <c r="O491" i="1"/>
  <c r="O419" i="1"/>
  <c r="O359" i="1"/>
  <c r="O275" i="1"/>
  <c r="O203" i="1"/>
  <c r="O143" i="1"/>
  <c r="O83" i="1"/>
  <c r="O11" i="1"/>
  <c r="O4018" i="1"/>
  <c r="O3934" i="1"/>
  <c r="O3790" i="1"/>
  <c r="O3730" i="1"/>
  <c r="O3658" i="1"/>
  <c r="O3586" i="1"/>
  <c r="O3538" i="1"/>
  <c r="O3454" i="1"/>
  <c r="O3358" i="1"/>
  <c r="O3286" i="1"/>
  <c r="O3214" i="1"/>
  <c r="O3154" i="1"/>
  <c r="O3094" i="1"/>
  <c r="O3022" i="1"/>
  <c r="O2938" i="1"/>
  <c r="O2878" i="1"/>
  <c r="O2818" i="1"/>
  <c r="O2794" i="1"/>
  <c r="O2722" i="1"/>
  <c r="O2650" i="1"/>
  <c r="O2578" i="1"/>
  <c r="O2518" i="1"/>
  <c r="O2458" i="1"/>
  <c r="O2410" i="1"/>
  <c r="O4052" i="1"/>
  <c r="O3992" i="1"/>
  <c r="O3944" i="1"/>
  <c r="O3884" i="1"/>
  <c r="O3788" i="1"/>
  <c r="O3752" i="1"/>
  <c r="O3656" i="1"/>
  <c r="O3596" i="1"/>
  <c r="O3536" i="1"/>
  <c r="O3464" i="1"/>
  <c r="O3416" i="1"/>
  <c r="O3344" i="1"/>
  <c r="O3272" i="1"/>
  <c r="O3212" i="1"/>
  <c r="O3152" i="1"/>
  <c r="O2516" i="1"/>
  <c r="O2384" i="1"/>
  <c r="O2264" i="1"/>
  <c r="O2072" i="1"/>
  <c r="O1808" i="1"/>
  <c r="O1652" i="1"/>
  <c r="O1592" i="1"/>
  <c r="O1520" i="1"/>
  <c r="O1448" i="1"/>
  <c r="O1364" i="1"/>
  <c r="O1304" i="1"/>
  <c r="O1220" i="1"/>
  <c r="O1136" i="1"/>
  <c r="O1076" i="1"/>
  <c r="O1004" i="1"/>
  <c r="O944" i="1"/>
  <c r="O860" i="1"/>
  <c r="O800" i="1"/>
  <c r="O728" i="1"/>
  <c r="O656" i="1"/>
  <c r="O596" i="1"/>
  <c r="O536" i="1"/>
  <c r="O464" i="1"/>
  <c r="O404" i="1"/>
  <c r="O344" i="1"/>
  <c r="O284" i="1"/>
  <c r="O212" i="1"/>
  <c r="O116" i="1"/>
  <c r="O44" i="1"/>
  <c r="O3719" i="1"/>
  <c r="O3635" i="1"/>
  <c r="O3563" i="1"/>
  <c r="O3491" i="1"/>
  <c r="O3443" i="1"/>
  <c r="O3383" i="1"/>
  <c r="O3287" i="1"/>
  <c r="O3227" i="1"/>
  <c r="O3167" i="1"/>
  <c r="O3119" i="1"/>
  <c r="O3059" i="1"/>
  <c r="O2999" i="1"/>
  <c r="O2927" i="1"/>
  <c r="O2855" i="1"/>
  <c r="O2783" i="1"/>
  <c r="O2711" i="1"/>
  <c r="O2651" i="1"/>
  <c r="O2579" i="1"/>
  <c r="O2519" i="1"/>
  <c r="O2447" i="1"/>
  <c r="O2387" i="1"/>
  <c r="O2315" i="1"/>
  <c r="O2243" i="1"/>
  <c r="O2195" i="1"/>
  <c r="O2111" i="1"/>
  <c r="O2063" i="1"/>
  <c r="Q1895" i="1"/>
  <c r="O1823" i="1"/>
  <c r="O1763" i="1"/>
  <c r="O1691" i="1"/>
  <c r="O1619" i="1"/>
  <c r="O1559" i="1"/>
  <c r="O1499" i="1"/>
  <c r="O1439" i="1"/>
  <c r="O1367" i="1"/>
  <c r="O1307" i="1"/>
  <c r="O1259" i="1"/>
  <c r="O1187" i="1"/>
  <c r="O1127" i="1"/>
  <c r="O1055" i="1"/>
  <c r="O995" i="1"/>
  <c r="O947" i="1"/>
  <c r="O875" i="1"/>
  <c r="O815" i="1"/>
  <c r="O755" i="1"/>
  <c r="O695" i="1"/>
  <c r="O611" i="1"/>
  <c r="O551" i="1"/>
  <c r="O503" i="1"/>
  <c r="O407" i="1"/>
  <c r="O347" i="1"/>
  <c r="O287" i="1"/>
  <c r="O227" i="1"/>
  <c r="O155" i="1"/>
  <c r="O95" i="1"/>
  <c r="O23" i="1"/>
  <c r="O4078" i="1"/>
  <c r="O4006" i="1"/>
  <c r="O3958" i="1"/>
  <c r="O3766" i="1"/>
  <c r="O3694" i="1"/>
  <c r="O3610" i="1"/>
  <c r="O3550" i="1"/>
  <c r="O3478" i="1"/>
  <c r="O3406" i="1"/>
  <c r="O3346" i="1"/>
  <c r="O3274" i="1"/>
  <c r="O3226" i="1"/>
  <c r="O3166" i="1"/>
  <c r="O3106" i="1"/>
  <c r="O3046" i="1"/>
  <c r="O2998" i="1"/>
  <c r="O2926" i="1"/>
  <c r="O2866" i="1"/>
  <c r="O2782" i="1"/>
  <c r="O2698" i="1"/>
  <c r="O2626" i="1"/>
  <c r="O2566" i="1"/>
  <c r="O2506" i="1"/>
  <c r="O2434" i="1"/>
  <c r="O2362" i="1"/>
  <c r="O4064" i="1"/>
  <c r="O4028" i="1"/>
  <c r="O3968" i="1"/>
  <c r="O3872" i="1"/>
  <c r="O3824" i="1"/>
  <c r="O3776" i="1"/>
  <c r="O3692" i="1"/>
  <c r="O3584" i="1"/>
  <c r="O3308" i="1"/>
  <c r="O3260" i="1"/>
  <c r="O3188" i="1"/>
  <c r="O2972" i="1"/>
  <c r="O2588" i="1"/>
  <c r="O2456" i="1"/>
  <c r="O2300" i="1"/>
  <c r="O2120" i="1"/>
  <c r="O1880" i="1"/>
  <c r="O1700" i="1"/>
  <c r="O1628" i="1"/>
  <c r="O1556" i="1"/>
  <c r="O1496" i="1"/>
  <c r="O1436" i="1"/>
  <c r="O1376" i="1"/>
  <c r="O1316" i="1"/>
  <c r="O1232" i="1"/>
  <c r="O1172" i="1"/>
  <c r="O1112" i="1"/>
  <c r="O1040" i="1"/>
  <c r="O980" i="1"/>
  <c r="O896" i="1"/>
  <c r="O824" i="1"/>
  <c r="O764" i="1"/>
  <c r="O704" i="1"/>
  <c r="O632" i="1"/>
  <c r="O560" i="1"/>
  <c r="O500" i="1"/>
  <c r="O440" i="1"/>
  <c r="O380" i="1"/>
  <c r="O308" i="1"/>
  <c r="O260" i="1"/>
  <c r="O176" i="1"/>
  <c r="O128" i="1"/>
  <c r="O32" i="1"/>
  <c r="O3141" i="1"/>
  <c r="O3129" i="1"/>
  <c r="O3117" i="1"/>
  <c r="O3105" i="1"/>
  <c r="O3093" i="1"/>
  <c r="O3081" i="1"/>
  <c r="O3069" i="1"/>
  <c r="O3057" i="1"/>
  <c r="O3045" i="1"/>
  <c r="O3033" i="1"/>
  <c r="O3021" i="1"/>
  <c r="O3009" i="1"/>
  <c r="O2997" i="1"/>
  <c r="O2985" i="1"/>
  <c r="O2973" i="1"/>
  <c r="O2961" i="1"/>
  <c r="O2949" i="1"/>
  <c r="O2937" i="1"/>
  <c r="O2925" i="1"/>
  <c r="O2913" i="1"/>
  <c r="O2901" i="1"/>
  <c r="O2889" i="1"/>
  <c r="O2877" i="1"/>
  <c r="O2865" i="1"/>
  <c r="O2853" i="1"/>
  <c r="O2841" i="1"/>
  <c r="O2829" i="1"/>
  <c r="O2817" i="1"/>
  <c r="O2805" i="1"/>
  <c r="O2793" i="1"/>
  <c r="O2781" i="1"/>
  <c r="O2769" i="1"/>
  <c r="O2757" i="1"/>
  <c r="O2745" i="1"/>
  <c r="O2733" i="1"/>
  <c r="O2721" i="1"/>
  <c r="O2709" i="1"/>
  <c r="O2697" i="1"/>
  <c r="O2685" i="1"/>
  <c r="O2673" i="1"/>
  <c r="O2661" i="1"/>
  <c r="O2649" i="1"/>
  <c r="O2637" i="1"/>
  <c r="O2625" i="1"/>
  <c r="O2613" i="1"/>
  <c r="O2601" i="1"/>
  <c r="O2589" i="1"/>
  <c r="O2577" i="1"/>
  <c r="O2565" i="1"/>
  <c r="O2553" i="1"/>
  <c r="O2541" i="1"/>
  <c r="O2529" i="1"/>
  <c r="O2517" i="1"/>
  <c r="O2505" i="1"/>
  <c r="O2493" i="1"/>
  <c r="O2481" i="1"/>
  <c r="O2469" i="1"/>
  <c r="O2457" i="1"/>
  <c r="O2445" i="1"/>
  <c r="O2433" i="1"/>
  <c r="O2421" i="1"/>
  <c r="O2409" i="1"/>
  <c r="O2397" i="1"/>
  <c r="O2385" i="1"/>
  <c r="O2373" i="1"/>
  <c r="O2361" i="1"/>
  <c r="O2349" i="1"/>
  <c r="O2337" i="1"/>
  <c r="O2325" i="1"/>
  <c r="O2313" i="1"/>
  <c r="O2301" i="1"/>
  <c r="O2289" i="1"/>
  <c r="O2277" i="1"/>
  <c r="O2265" i="1"/>
  <c r="O2253" i="1"/>
  <c r="O2241" i="1"/>
  <c r="O2229" i="1"/>
  <c r="O2217" i="1"/>
  <c r="O2205" i="1"/>
  <c r="O2193" i="1"/>
  <c r="O2181" i="1"/>
  <c r="O2169" i="1"/>
  <c r="O2157" i="1"/>
  <c r="O2145" i="1"/>
  <c r="O2133" i="1"/>
  <c r="O2121" i="1"/>
  <c r="O2109" i="1"/>
  <c r="O2097" i="1"/>
  <c r="O2085" i="1"/>
  <c r="O2073" i="1"/>
  <c r="O2061" i="1"/>
  <c r="O2049" i="1"/>
  <c r="O2037" i="1"/>
  <c r="Q1905" i="1"/>
  <c r="Q1893" i="1"/>
  <c r="O1881" i="1"/>
  <c r="O1869" i="1"/>
  <c r="O1857" i="1"/>
  <c r="O1845" i="1"/>
  <c r="O1821" i="1"/>
  <c r="O1809" i="1"/>
  <c r="O1797" i="1"/>
  <c r="O1785" i="1"/>
  <c r="O1773" i="1"/>
  <c r="O1761" i="1"/>
  <c r="O1737" i="1"/>
  <c r="O1725" i="1"/>
  <c r="O1701" i="1"/>
  <c r="O1689" i="1"/>
  <c r="O1677" i="1"/>
  <c r="O1665" i="1"/>
  <c r="O1653" i="1"/>
  <c r="O1641" i="1"/>
  <c r="O1629" i="1"/>
  <c r="O1617" i="1"/>
  <c r="O1605" i="1"/>
  <c r="O1593" i="1"/>
  <c r="O1581" i="1"/>
  <c r="O1569" i="1"/>
  <c r="O1557" i="1"/>
  <c r="O1545" i="1"/>
  <c r="O1533" i="1"/>
  <c r="O1521" i="1"/>
  <c r="O1509" i="1"/>
  <c r="O1497" i="1"/>
  <c r="O1485" i="1"/>
  <c r="O1473" i="1"/>
  <c r="O1461" i="1"/>
  <c r="O1437" i="1"/>
  <c r="O1425" i="1"/>
  <c r="O1413" i="1"/>
  <c r="O1401" i="1"/>
  <c r="O1389" i="1"/>
  <c r="O1377" i="1"/>
  <c r="O1365" i="1"/>
  <c r="O1353" i="1"/>
  <c r="O1341" i="1"/>
  <c r="O1329" i="1"/>
  <c r="O1317" i="1"/>
  <c r="O1305" i="1"/>
  <c r="O1293" i="1"/>
  <c r="O1281" i="1"/>
  <c r="O1269" i="1"/>
  <c r="O1257" i="1"/>
  <c r="O1245" i="1"/>
  <c r="O1233" i="1"/>
  <c r="O1221" i="1"/>
  <c r="O1209" i="1"/>
  <c r="O1197" i="1"/>
  <c r="O1185" i="1"/>
  <c r="O1173" i="1"/>
  <c r="O1161" i="1"/>
  <c r="O1149" i="1"/>
  <c r="O1137" i="1"/>
  <c r="O1125" i="1"/>
  <c r="O1113" i="1"/>
  <c r="O1101" i="1"/>
  <c r="O1089" i="1"/>
  <c r="O1077" i="1"/>
  <c r="O1065" i="1"/>
  <c r="O4087" i="1"/>
  <c r="O4015" i="1"/>
  <c r="O3943" i="1"/>
  <c r="O3859" i="1"/>
  <c r="O3811" i="1"/>
  <c r="O3739" i="1"/>
  <c r="O3703" i="1"/>
  <c r="O3619" i="1"/>
  <c r="O3571" i="1"/>
  <c r="O3463" i="1"/>
  <c r="O3379" i="1"/>
  <c r="O3307" i="1"/>
  <c r="O3259" i="1"/>
  <c r="O3187" i="1"/>
  <c r="O3115" i="1"/>
  <c r="O3067" i="1"/>
  <c r="O2995" i="1"/>
  <c r="O2935" i="1"/>
  <c r="O2875" i="1"/>
  <c r="O2803" i="1"/>
  <c r="O2731" i="1"/>
  <c r="O2707" i="1"/>
  <c r="O2635" i="1"/>
  <c r="O2575" i="1"/>
  <c r="O2503" i="1"/>
  <c r="O2467" i="1"/>
  <c r="O2407" i="1"/>
  <c r="O2347" i="1"/>
  <c r="O2323" i="1"/>
  <c r="O2263" i="1"/>
  <c r="O2203" i="1"/>
  <c r="O2167" i="1"/>
  <c r="O2107" i="1"/>
  <c r="O2047" i="1"/>
  <c r="O1879" i="1"/>
  <c r="O1831" i="1"/>
  <c r="O1771" i="1"/>
  <c r="O1735" i="1"/>
  <c r="O1699" i="1"/>
  <c r="O1615" i="1"/>
  <c r="O1555" i="1"/>
  <c r="O1507" i="1"/>
  <c r="O1447" i="1"/>
  <c r="O1399" i="1"/>
  <c r="O1339" i="1"/>
  <c r="O1303" i="1"/>
  <c r="O1255" i="1"/>
  <c r="O1207" i="1"/>
  <c r="O1147" i="1"/>
  <c r="O1087" i="1"/>
  <c r="O1051" i="1"/>
  <c r="O1015" i="1"/>
  <c r="O955" i="1"/>
  <c r="O907" i="1"/>
  <c r="O859" i="1"/>
  <c r="O811" i="1"/>
  <c r="O751" i="1"/>
  <c r="O691" i="1"/>
  <c r="O631" i="1"/>
  <c r="O583" i="1"/>
  <c r="O535" i="1"/>
  <c r="O475" i="1"/>
  <c r="O415" i="1"/>
  <c r="O379" i="1"/>
  <c r="O319" i="1"/>
  <c r="O271" i="1"/>
  <c r="O223" i="1"/>
  <c r="O187" i="1"/>
  <c r="O151" i="1"/>
  <c r="O91" i="1"/>
  <c r="O31" i="1"/>
  <c r="O4135" i="1"/>
  <c r="O3979" i="1"/>
  <c r="O3871" i="1"/>
  <c r="O3751" i="1"/>
  <c r="O3631" i="1"/>
  <c r="O3511" i="1"/>
  <c r="O3427" i="1"/>
  <c r="O3343" i="1"/>
  <c r="O3235" i="1"/>
  <c r="O3127" i="1"/>
  <c r="O3043" i="1"/>
  <c r="O2947" i="1"/>
  <c r="O2863" i="1"/>
  <c r="O2767" i="1"/>
  <c r="O2647" i="1"/>
  <c r="O2551" i="1"/>
  <c r="O2431" i="1"/>
  <c r="O2287" i="1"/>
  <c r="O2071" i="1"/>
  <c r="O1639" i="1"/>
  <c r="O775" i="1"/>
  <c r="O4123" i="1"/>
  <c r="O4027" i="1"/>
  <c r="O3967" i="1"/>
  <c r="O3883" i="1"/>
  <c r="O3799" i="1"/>
  <c r="O3727" i="1"/>
  <c r="O3643" i="1"/>
  <c r="O3583" i="1"/>
  <c r="O3499" i="1"/>
  <c r="O3415" i="1"/>
  <c r="O3355" i="1"/>
  <c r="O3295" i="1"/>
  <c r="O3223" i="1"/>
  <c r="O3163" i="1"/>
  <c r="O3091" i="1"/>
  <c r="O3019" i="1"/>
  <c r="O2971" i="1"/>
  <c r="O2899" i="1"/>
  <c r="O2827" i="1"/>
  <c r="O2755" i="1"/>
  <c r="O2683" i="1"/>
  <c r="O2623" i="1"/>
  <c r="O2563" i="1"/>
  <c r="O2491" i="1"/>
  <c r="O2419" i="1"/>
  <c r="O2359" i="1"/>
  <c r="O2275" i="1"/>
  <c r="O2215" i="1"/>
  <c r="O2179" i="1"/>
  <c r="O2119" i="1"/>
  <c r="O2059" i="1"/>
  <c r="O1867" i="1"/>
  <c r="O1807" i="1"/>
  <c r="O1759" i="1"/>
  <c r="O1687" i="1"/>
  <c r="O1603" i="1"/>
  <c r="O1543" i="1"/>
  <c r="O1483" i="1"/>
  <c r="O1435" i="1"/>
  <c r="O1375" i="1"/>
  <c r="O1315" i="1"/>
  <c r="O1231" i="1"/>
  <c r="O1183" i="1"/>
  <c r="O1135" i="1"/>
  <c r="O1075" i="1"/>
  <c r="O1003" i="1"/>
  <c r="O919" i="1"/>
  <c r="O835" i="1"/>
  <c r="O763" i="1"/>
  <c r="O703" i="1"/>
  <c r="O655" i="1"/>
  <c r="O595" i="1"/>
  <c r="O511" i="1"/>
  <c r="O463" i="1"/>
  <c r="O403" i="1"/>
  <c r="O355" i="1"/>
  <c r="O295" i="1"/>
  <c r="O235" i="1"/>
  <c r="O175" i="1"/>
  <c r="O103" i="1"/>
  <c r="O43" i="1"/>
  <c r="O4051" i="1"/>
  <c r="O3991" i="1"/>
  <c r="O3919" i="1"/>
  <c r="O3823" i="1"/>
  <c r="O3691" i="1"/>
  <c r="O3595" i="1"/>
  <c r="O3487" i="1"/>
  <c r="O3403" i="1"/>
  <c r="O3331" i="1"/>
  <c r="O3271" i="1"/>
  <c r="O3199" i="1"/>
  <c r="O3139" i="1"/>
  <c r="O3079" i="1"/>
  <c r="O2959" i="1"/>
  <c r="O2887" i="1"/>
  <c r="O2815" i="1"/>
  <c r="O2743" i="1"/>
  <c r="O2671" i="1"/>
  <c r="O2587" i="1"/>
  <c r="O2527" i="1"/>
  <c r="O2443" i="1"/>
  <c r="O2383" i="1"/>
  <c r="O2299" i="1"/>
  <c r="O2239" i="1"/>
  <c r="O2155" i="1"/>
  <c r="O2095" i="1"/>
  <c r="O1891" i="1"/>
  <c r="O1819" i="1"/>
  <c r="O1747" i="1"/>
  <c r="O1663" i="1"/>
  <c r="O1591" i="1"/>
  <c r="O1531" i="1"/>
  <c r="O1471" i="1"/>
  <c r="O1423" i="1"/>
  <c r="O1363" i="1"/>
  <c r="O1291" i="1"/>
  <c r="O1243" i="1"/>
  <c r="O1195" i="1"/>
  <c r="O1123" i="1"/>
  <c r="O1039" i="1"/>
  <c r="O979" i="1"/>
  <c r="O943" i="1"/>
  <c r="O883" i="1"/>
  <c r="O823" i="1"/>
  <c r="O739" i="1"/>
  <c r="O679" i="1"/>
  <c r="O619" i="1"/>
  <c r="O547" i="1"/>
  <c r="O487" i="1"/>
  <c r="O427" i="1"/>
  <c r="O367" i="1"/>
  <c r="O331" i="1"/>
  <c r="O259" i="1"/>
  <c r="O199" i="1"/>
  <c r="O139" i="1"/>
  <c r="O79" i="1"/>
  <c r="O7" i="1"/>
  <c r="O4063" i="1"/>
  <c r="O4003" i="1"/>
  <c r="O3931" i="1"/>
  <c r="O3835" i="1"/>
  <c r="O3763" i="1"/>
  <c r="O3715" i="1"/>
  <c r="O3607" i="1"/>
  <c r="O3439" i="1"/>
  <c r="O3367" i="1"/>
  <c r="O3283" i="1"/>
  <c r="O3211" i="1"/>
  <c r="O3151" i="1"/>
  <c r="O3055" i="1"/>
  <c r="O3007" i="1"/>
  <c r="O2923" i="1"/>
  <c r="O2851" i="1"/>
  <c r="O2779" i="1"/>
  <c r="O2695" i="1"/>
  <c r="O2611" i="1"/>
  <c r="O2539" i="1"/>
  <c r="O2479" i="1"/>
  <c r="O2395" i="1"/>
  <c r="O2335" i="1"/>
  <c r="O2251" i="1"/>
  <c r="O2191" i="1"/>
  <c r="O2131" i="1"/>
  <c r="O2035" i="1"/>
  <c r="O1855" i="1"/>
  <c r="O1795" i="1"/>
  <c r="O1723" i="1"/>
  <c r="O1651" i="1"/>
  <c r="O1579" i="1"/>
  <c r="O1519" i="1"/>
  <c r="O1459" i="1"/>
  <c r="O1387" i="1"/>
  <c r="O1327" i="1"/>
  <c r="O1267" i="1"/>
  <c r="O1171" i="1"/>
  <c r="O1111" i="1"/>
  <c r="O1027" i="1"/>
  <c r="O967" i="1"/>
  <c r="O895" i="1"/>
  <c r="O847" i="1"/>
  <c r="O787" i="1"/>
  <c r="O727" i="1"/>
  <c r="O643" i="1"/>
  <c r="O571" i="1"/>
  <c r="O523" i="1"/>
  <c r="O451" i="1"/>
  <c r="O391" i="1"/>
  <c r="O307" i="1"/>
  <c r="O247" i="1"/>
  <c r="O163" i="1"/>
  <c r="O115" i="1"/>
  <c r="O55" i="1"/>
  <c r="O4039" i="1"/>
  <c r="O3955" i="1"/>
  <c r="O3847" i="1"/>
  <c r="O3775" i="1"/>
  <c r="O3655" i="1"/>
  <c r="O3559" i="1"/>
  <c r="O3451" i="1"/>
  <c r="O3391" i="1"/>
  <c r="O3319" i="1"/>
  <c r="O3247" i="1"/>
  <c r="O3175" i="1"/>
  <c r="O3103" i="1"/>
  <c r="O3031" i="1"/>
  <c r="O2983" i="1"/>
  <c r="O2911" i="1"/>
  <c r="O2839" i="1"/>
  <c r="O2791" i="1"/>
  <c r="O2719" i="1"/>
  <c r="O2659" i="1"/>
  <c r="O2599" i="1"/>
  <c r="O2515" i="1"/>
  <c r="O2455" i="1"/>
  <c r="O2371" i="1"/>
  <c r="O2311" i="1"/>
  <c r="O2227" i="1"/>
  <c r="O2143" i="1"/>
  <c r="O2083" i="1"/>
  <c r="Q1903" i="1"/>
  <c r="O1843" i="1"/>
  <c r="O1783" i="1"/>
  <c r="O1711" i="1"/>
  <c r="O1627" i="1"/>
  <c r="O1567" i="1"/>
  <c r="O1495" i="1"/>
  <c r="O1411" i="1"/>
  <c r="O1351" i="1"/>
  <c r="O1279" i="1"/>
  <c r="O1219" i="1"/>
  <c r="O1159" i="1"/>
  <c r="O1099" i="1"/>
  <c r="O1063" i="1"/>
  <c r="O991" i="1"/>
  <c r="O931" i="1"/>
  <c r="O871" i="1"/>
  <c r="O799" i="1"/>
  <c r="O715" i="1"/>
  <c r="O667" i="1"/>
  <c r="O607" i="1"/>
  <c r="O559" i="1"/>
  <c r="O499" i="1"/>
  <c r="O439" i="1"/>
  <c r="O343" i="1"/>
  <c r="O283" i="1"/>
  <c r="O211" i="1"/>
  <c r="O127" i="1"/>
  <c r="O67" i="1"/>
  <c r="O19" i="1"/>
  <c r="O1053" i="1"/>
  <c r="O1041" i="1"/>
  <c r="O1029" i="1"/>
  <c r="O1017" i="1"/>
  <c r="O1005" i="1"/>
  <c r="O993" i="1"/>
  <c r="O981" i="1"/>
  <c r="O969" i="1"/>
  <c r="O957" i="1"/>
  <c r="O945" i="1"/>
  <c r="O933" i="1"/>
  <c r="O921" i="1"/>
  <c r="O909" i="1"/>
  <c r="O897" i="1"/>
  <c r="O885" i="1"/>
  <c r="O873" i="1"/>
  <c r="O861" i="1"/>
  <c r="O849" i="1"/>
  <c r="O825" i="1"/>
  <c r="O813" i="1"/>
  <c r="O801" i="1"/>
  <c r="O789" i="1"/>
  <c r="O777" i="1"/>
  <c r="O765" i="1"/>
  <c r="O753" i="1"/>
  <c r="O741" i="1"/>
  <c r="O729" i="1"/>
  <c r="O717" i="1"/>
  <c r="O705" i="1"/>
  <c r="O693" i="1"/>
  <c r="O681" i="1"/>
  <c r="O669" i="1"/>
  <c r="O657" i="1"/>
  <c r="O645" i="1"/>
  <c r="O621" i="1"/>
  <c r="O609" i="1"/>
  <c r="O597" i="1"/>
  <c r="O585" i="1"/>
  <c r="O573" i="1"/>
  <c r="O561" i="1"/>
  <c r="O549" i="1"/>
  <c r="O537" i="1"/>
  <c r="O525" i="1"/>
  <c r="O501" i="1"/>
  <c r="O489" i="1"/>
  <c r="O477" i="1"/>
  <c r="O465" i="1"/>
  <c r="O453" i="1"/>
  <c r="O441" i="1"/>
  <c r="O429" i="1"/>
  <c r="O417" i="1"/>
  <c r="O405" i="1"/>
  <c r="O393" i="1"/>
  <c r="O381" i="1"/>
  <c r="O369" i="1"/>
  <c r="O357" i="1"/>
  <c r="O345" i="1"/>
  <c r="O333" i="1"/>
  <c r="O321" i="1"/>
  <c r="O309" i="1"/>
  <c r="O297" i="1"/>
  <c r="O285" i="1"/>
  <c r="O273" i="1"/>
  <c r="O261" i="1"/>
  <c r="O249" i="1"/>
  <c r="O237" i="1"/>
  <c r="O225" i="1"/>
  <c r="O213" i="1"/>
  <c r="O201" i="1"/>
  <c r="O189" i="1"/>
  <c r="O177" i="1"/>
  <c r="O165" i="1"/>
  <c r="O153" i="1"/>
  <c r="O141" i="1"/>
  <c r="O129" i="1"/>
  <c r="O117" i="1"/>
  <c r="O105" i="1"/>
  <c r="O93" i="1"/>
  <c r="O81" i="1"/>
  <c r="O69" i="1"/>
  <c r="O57" i="1"/>
  <c r="O45" i="1"/>
  <c r="O33" i="1"/>
  <c r="O21" i="1"/>
  <c r="O9" i="1"/>
  <c r="O4132" i="1"/>
  <c r="O3976" i="1"/>
  <c r="O3952" i="1"/>
  <c r="O3904" i="1"/>
  <c r="O3856" i="1"/>
  <c r="O3808" i="1"/>
  <c r="O3712" i="1"/>
  <c r="O3676" i="1"/>
  <c r="O3616" i="1"/>
  <c r="O3556" i="1"/>
  <c r="O3496" i="1"/>
  <c r="O3460" i="1"/>
  <c r="O3412" i="1"/>
  <c r="O3364" i="1"/>
  <c r="O3304" i="1"/>
  <c r="O3256" i="1"/>
  <c r="O3196" i="1"/>
  <c r="O3160" i="1"/>
  <c r="O3112" i="1"/>
  <c r="O3064" i="1"/>
  <c r="O3016" i="1"/>
  <c r="O2968" i="1"/>
  <c r="O2932" i="1"/>
  <c r="O2872" i="1"/>
  <c r="O2848" i="1"/>
  <c r="O2800" i="1"/>
  <c r="O2740" i="1"/>
  <c r="O2704" i="1"/>
  <c r="O2656" i="1"/>
  <c r="O2608" i="1"/>
  <c r="O2560" i="1"/>
  <c r="O2464" i="1"/>
  <c r="O4024" i="1"/>
  <c r="O3928" i="1"/>
  <c r="O3880" i="1"/>
  <c r="O3832" i="1"/>
  <c r="O3772" i="1"/>
  <c r="O3700" i="1"/>
  <c r="O3640" i="1"/>
  <c r="O3580" i="1"/>
  <c r="O3532" i="1"/>
  <c r="O3472" i="1"/>
  <c r="O3424" i="1"/>
  <c r="O3376" i="1"/>
  <c r="O3328" i="1"/>
  <c r="O3280" i="1"/>
  <c r="O3232" i="1"/>
  <c r="O3172" i="1"/>
  <c r="O3136" i="1"/>
  <c r="O3076" i="1"/>
  <c r="O3028" i="1"/>
  <c r="O2980" i="1"/>
  <c r="O2920" i="1"/>
  <c r="O2884" i="1"/>
  <c r="O2824" i="1"/>
  <c r="O2764" i="1"/>
  <c r="O2716" i="1"/>
  <c r="O2668" i="1"/>
  <c r="O2620" i="1"/>
  <c r="O2572" i="1"/>
  <c r="O2524" i="1"/>
  <c r="O2488" i="1"/>
  <c r="O2428" i="1"/>
  <c r="O2392" i="1"/>
  <c r="O2356" i="1"/>
  <c r="O2320" i="1"/>
  <c r="O2272" i="1"/>
  <c r="O2236" i="1"/>
  <c r="O2200" i="1"/>
  <c r="O2164" i="1"/>
  <c r="O2116" i="1"/>
  <c r="O2080" i="1"/>
  <c r="O2044" i="1"/>
  <c r="O4144" i="1"/>
  <c r="O4000" i="1"/>
  <c r="O3940" i="1"/>
  <c r="O3868" i="1"/>
  <c r="O3820" i="1"/>
  <c r="O3760" i="1"/>
  <c r="O3736" i="1"/>
  <c r="O3688" i="1"/>
  <c r="O3628" i="1"/>
  <c r="O3568" i="1"/>
  <c r="O3520" i="1"/>
  <c r="O3448" i="1"/>
  <c r="O3400" i="1"/>
  <c r="O3352" i="1"/>
  <c r="O3316" i="1"/>
  <c r="O3268" i="1"/>
  <c r="O3220" i="1"/>
  <c r="O3208" i="1"/>
  <c r="O3148" i="1"/>
  <c r="O3100" i="1"/>
  <c r="O3052" i="1"/>
  <c r="O3004" i="1"/>
  <c r="O2956" i="1"/>
  <c r="O2908" i="1"/>
  <c r="O2860" i="1"/>
  <c r="O2812" i="1"/>
  <c r="O2788" i="1"/>
  <c r="O2752" i="1"/>
  <c r="O2692" i="1"/>
  <c r="O2644" i="1"/>
  <c r="O2596" i="1"/>
  <c r="O2548" i="1"/>
  <c r="O2500" i="1"/>
  <c r="O2452" i="1"/>
  <c r="O2416" i="1"/>
  <c r="O2380" i="1"/>
  <c r="O2344" i="1"/>
  <c r="O2308" i="1"/>
  <c r="O2260" i="1"/>
  <c r="O2224" i="1"/>
  <c r="O2188" i="1"/>
  <c r="O2152" i="1"/>
  <c r="O2104" i="1"/>
  <c r="O2068" i="1"/>
  <c r="O1504" i="1"/>
  <c r="O4120" i="1"/>
  <c r="O3964" i="1"/>
  <c r="O3916" i="1"/>
  <c r="O3844" i="1"/>
  <c r="O3796" i="1"/>
  <c r="O3748" i="1"/>
  <c r="O3652" i="1"/>
  <c r="O3604" i="1"/>
  <c r="O3544" i="1"/>
  <c r="O3484" i="1"/>
  <c r="O3436" i="1"/>
  <c r="O3388" i="1"/>
  <c r="O3340" i="1"/>
  <c r="O3292" i="1"/>
  <c r="O3244" i="1"/>
  <c r="O3184" i="1"/>
  <c r="O3124" i="1"/>
  <c r="O3088" i="1"/>
  <c r="O3040" i="1"/>
  <c r="O2992" i="1"/>
  <c r="O2944" i="1"/>
  <c r="O2896" i="1"/>
  <c r="O2836" i="1"/>
  <c r="O2776" i="1"/>
  <c r="O2728" i="1"/>
  <c r="O2680" i="1"/>
  <c r="O2632" i="1"/>
  <c r="O2584" i="1"/>
  <c r="O2536" i="1"/>
  <c r="O2512" i="1"/>
  <c r="O2476" i="1"/>
  <c r="O2440" i="1"/>
  <c r="O2404" i="1"/>
  <c r="O2368" i="1"/>
  <c r="O2332" i="1"/>
  <c r="O2284" i="1"/>
  <c r="O2248" i="1"/>
  <c r="O2212" i="1"/>
  <c r="O2176" i="1"/>
  <c r="O2140" i="1"/>
  <c r="O2092" i="1"/>
  <c r="O2056" i="1"/>
  <c r="O1480" i="1"/>
  <c r="O1804" i="1"/>
  <c r="O1744" i="1"/>
  <c r="O1708" i="1"/>
  <c r="O1684" i="1"/>
  <c r="O1660" i="1"/>
  <c r="O1636" i="1"/>
  <c r="O1600" i="1"/>
  <c r="O1576" i="1"/>
  <c r="O1552" i="1"/>
  <c r="O1528" i="1"/>
  <c r="O1516" i="1"/>
  <c r="O1492" i="1"/>
  <c r="O1456" i="1"/>
  <c r="O1444" i="1"/>
  <c r="O1432" i="1"/>
  <c r="O1420" i="1"/>
  <c r="O1408" i="1"/>
  <c r="O1396" i="1"/>
  <c r="O1384" i="1"/>
  <c r="O1372" i="1"/>
  <c r="O1360" i="1"/>
  <c r="O1348" i="1"/>
  <c r="O1336" i="1"/>
  <c r="O1324" i="1"/>
  <c r="O1312" i="1"/>
  <c r="O1300" i="1"/>
  <c r="O1288" i="1"/>
  <c r="O1276" i="1"/>
  <c r="O1264" i="1"/>
  <c r="O1252" i="1"/>
  <c r="O1240" i="1"/>
  <c r="O1228" i="1"/>
  <c r="O1216" i="1"/>
  <c r="O1204" i="1"/>
  <c r="O1192" i="1"/>
  <c r="O1168" i="1"/>
  <c r="O1156" i="1"/>
  <c r="O1132" i="1"/>
  <c r="O1120" i="1"/>
  <c r="O1108" i="1"/>
  <c r="O1096" i="1"/>
  <c r="O1084" i="1"/>
  <c r="O1072" i="1"/>
  <c r="O1060" i="1"/>
  <c r="O1048" i="1"/>
  <c r="O1036" i="1"/>
  <c r="O1024" i="1"/>
  <c r="O1012" i="1"/>
  <c r="O1000" i="1"/>
  <c r="O988" i="1"/>
  <c r="O976" i="1"/>
  <c r="O964" i="1"/>
  <c r="O952" i="1"/>
  <c r="O940" i="1"/>
  <c r="O928" i="1"/>
  <c r="O916" i="1"/>
  <c r="O892" i="1"/>
  <c r="O880" i="1"/>
  <c r="O868" i="1"/>
  <c r="O856" i="1"/>
  <c r="O844" i="1"/>
  <c r="O832" i="1"/>
  <c r="O820" i="1"/>
  <c r="O796" i="1"/>
  <c r="O784" i="1"/>
  <c r="O772" i="1"/>
  <c r="O760" i="1"/>
  <c r="O748" i="1"/>
  <c r="O736" i="1"/>
  <c r="O724" i="1"/>
  <c r="O712" i="1"/>
  <c r="O700" i="1"/>
  <c r="O688" i="1"/>
  <c r="O676" i="1"/>
  <c r="O664" i="1"/>
  <c r="O652" i="1"/>
  <c r="O640" i="1"/>
  <c r="O628" i="1"/>
  <c r="O616" i="1"/>
  <c r="O604" i="1"/>
  <c r="O592" i="1"/>
  <c r="O580" i="1"/>
  <c r="O568" i="1"/>
  <c r="O556" i="1"/>
  <c r="O532" i="1"/>
  <c r="O1840" i="1"/>
  <c r="O1756" i="1"/>
  <c r="O1696" i="1"/>
  <c r="O1672" i="1"/>
  <c r="O1648" i="1"/>
  <c r="O1612" i="1"/>
  <c r="O1588" i="1"/>
  <c r="O1564" i="1"/>
  <c r="O1540" i="1"/>
  <c r="O1468" i="1"/>
  <c r="O1144" i="1"/>
  <c r="O4742" i="1"/>
  <c r="O4718" i="1"/>
  <c r="O4682" i="1"/>
  <c r="O4442" i="1"/>
  <c r="O4130" i="1"/>
  <c r="O4118" i="1"/>
  <c r="O4106" i="1"/>
  <c r="O4046" i="1"/>
  <c r="O4034" i="1"/>
  <c r="O4010" i="1"/>
  <c r="O3986" i="1"/>
  <c r="O3962" i="1"/>
  <c r="O3950" i="1"/>
  <c r="O3938" i="1"/>
  <c r="O3926" i="1"/>
  <c r="O3878" i="1"/>
  <c r="O3866" i="1"/>
  <c r="O3818" i="1"/>
  <c r="O3806" i="1"/>
  <c r="O3782" i="1"/>
  <c r="O3770" i="1"/>
  <c r="O3758" i="1"/>
  <c r="O3746" i="1"/>
  <c r="O3734" i="1"/>
  <c r="O3722" i="1"/>
  <c r="O3710" i="1"/>
  <c r="O3698" i="1"/>
  <c r="O3686" i="1"/>
  <c r="O3674" i="1"/>
  <c r="O3662" i="1"/>
  <c r="O3638" i="1"/>
  <c r="O3626" i="1"/>
  <c r="O3614" i="1"/>
  <c r="O508" i="1"/>
  <c r="O484" i="1"/>
  <c r="O448" i="1"/>
  <c r="O424" i="1"/>
  <c r="O400" i="1"/>
  <c r="O364" i="1"/>
  <c r="O340" i="1"/>
  <c r="O316" i="1"/>
  <c r="O304" i="1"/>
  <c r="O280" i="1"/>
  <c r="O256" i="1"/>
  <c r="O232" i="1"/>
  <c r="O208" i="1"/>
  <c r="O184" i="1"/>
  <c r="O148" i="1"/>
  <c r="O124" i="1"/>
  <c r="O88" i="1"/>
  <c r="O28" i="1"/>
  <c r="O544" i="1"/>
  <c r="O520" i="1"/>
  <c r="O496" i="1"/>
  <c r="O472" i="1"/>
  <c r="O460" i="1"/>
  <c r="O436" i="1"/>
  <c r="O412" i="1"/>
  <c r="O388" i="1"/>
  <c r="O376" i="1"/>
  <c r="O352" i="1"/>
  <c r="O328" i="1"/>
  <c r="O292" i="1"/>
  <c r="O268" i="1"/>
  <c r="O244" i="1"/>
  <c r="O220" i="1"/>
  <c r="O196" i="1"/>
  <c r="O172" i="1"/>
  <c r="O160" i="1"/>
  <c r="O136" i="1"/>
  <c r="O112" i="1"/>
  <c r="O100" i="1"/>
  <c r="O76" i="1"/>
  <c r="O64" i="1"/>
  <c r="O52" i="1"/>
  <c r="O40" i="1"/>
  <c r="O16" i="1"/>
  <c r="O3590" i="1"/>
  <c r="O3578" i="1"/>
  <c r="O3554" i="1"/>
  <c r="O3518" i="1"/>
  <c r="O3494" i="1"/>
  <c r="O3470" i="1"/>
  <c r="O3434" i="1"/>
  <c r="O3410" i="1"/>
  <c r="O3386" i="1"/>
  <c r="O3362" i="1"/>
  <c r="O3338" i="1"/>
  <c r="O3302" i="1"/>
  <c r="O3290" i="1"/>
  <c r="O3254" i="1"/>
  <c r="O3230" i="1"/>
  <c r="O3206" i="1"/>
  <c r="O3182" i="1"/>
  <c r="O3170" i="1"/>
  <c r="O3146" i="1"/>
  <c r="O3110" i="1"/>
  <c r="O3086" i="1"/>
  <c r="O3062" i="1"/>
  <c r="O3050" i="1"/>
  <c r="O3026" i="1"/>
  <c r="O3002" i="1"/>
  <c r="O2990" i="1"/>
  <c r="O2966" i="1"/>
  <c r="O2954" i="1"/>
  <c r="O2930" i="1"/>
  <c r="O2906" i="1"/>
  <c r="O2882" i="1"/>
  <c r="O2858" i="1"/>
  <c r="O2834" i="1"/>
  <c r="O2810" i="1"/>
  <c r="O2786" i="1"/>
  <c r="O2762" i="1"/>
  <c r="O2738" i="1"/>
  <c r="O2702" i="1"/>
  <c r="O2678" i="1"/>
  <c r="O2666" i="1"/>
  <c r="O2642" i="1"/>
  <c r="O2630" i="1"/>
  <c r="O2618" i="1"/>
  <c r="O2606" i="1"/>
  <c r="O2594" i="1"/>
  <c r="O2582" i="1"/>
  <c r="O2570" i="1"/>
  <c r="O2558" i="1"/>
  <c r="O2546" i="1"/>
  <c r="O2534" i="1"/>
  <c r="O2522" i="1"/>
  <c r="O2510" i="1"/>
  <c r="O2498" i="1"/>
  <c r="O2486" i="1"/>
  <c r="O2462" i="1"/>
  <c r="O2450" i="1"/>
  <c r="O2438" i="1"/>
  <c r="O2426" i="1"/>
  <c r="O2414" i="1"/>
  <c r="O2390" i="1"/>
  <c r="O2378" i="1"/>
  <c r="O2366" i="1"/>
  <c r="O2354" i="1"/>
  <c r="O2342" i="1"/>
  <c r="O2330" i="1"/>
  <c r="O2318" i="1"/>
  <c r="O2306" i="1"/>
  <c r="O2294" i="1"/>
  <c r="O2282" i="1"/>
  <c r="O2270" i="1"/>
  <c r="O2258" i="1"/>
  <c r="O2246" i="1"/>
  <c r="O2234" i="1"/>
  <c r="O2222" i="1"/>
  <c r="O2210" i="1"/>
  <c r="O2198" i="1"/>
  <c r="O2174" i="1"/>
  <c r="O2162" i="1"/>
  <c r="O2150" i="1"/>
  <c r="O2138" i="1"/>
  <c r="O2126" i="1"/>
  <c r="O2114" i="1"/>
  <c r="O2102" i="1"/>
  <c r="O2090" i="1"/>
  <c r="O2078" i="1"/>
  <c r="O2066" i="1"/>
  <c r="O2054" i="1"/>
  <c r="O2042" i="1"/>
  <c r="Q1910" i="1"/>
  <c r="O1898" i="1"/>
  <c r="O1886" i="1"/>
  <c r="O1874" i="1"/>
  <c r="O1862" i="1"/>
  <c r="O1850" i="1"/>
  <c r="O1838" i="1"/>
  <c r="O1826" i="1"/>
  <c r="O1814" i="1"/>
  <c r="O1802" i="1"/>
  <c r="O1790" i="1"/>
  <c r="O1778" i="1"/>
  <c r="O1766" i="1"/>
  <c r="O1754" i="1"/>
  <c r="O1742" i="1"/>
  <c r="O1730" i="1"/>
  <c r="O1718" i="1"/>
  <c r="O1706" i="1"/>
  <c r="O1694" i="1"/>
  <c r="O1682" i="1"/>
  <c r="O1658" i="1"/>
  <c r="O1646" i="1"/>
  <c r="O1634" i="1"/>
  <c r="O1622" i="1"/>
  <c r="O1610" i="1"/>
  <c r="O1598" i="1"/>
  <c r="O1586" i="1"/>
  <c r="O1574" i="1"/>
  <c r="O1562" i="1"/>
  <c r="O1550" i="1"/>
  <c r="O1538" i="1"/>
  <c r="O1526" i="1"/>
  <c r="O1514" i="1"/>
  <c r="O1502" i="1"/>
  <c r="O1490" i="1"/>
  <c r="O1478" i="1"/>
  <c r="O1466" i="1"/>
  <c r="O1454" i="1"/>
  <c r="O1442" i="1"/>
  <c r="O1430" i="1"/>
  <c r="O1418" i="1"/>
  <c r="O1406" i="1"/>
  <c r="O1394" i="1"/>
  <c r="O1382" i="1"/>
  <c r="O1370" i="1"/>
  <c r="O1358" i="1"/>
  <c r="O1346" i="1"/>
  <c r="O1334" i="1"/>
  <c r="O1322" i="1"/>
  <c r="O1310" i="1"/>
  <c r="O1298" i="1"/>
  <c r="O1286" i="1"/>
  <c r="O1274" i="1"/>
  <c r="O1262" i="1"/>
  <c r="O1250" i="1"/>
  <c r="O1238" i="1"/>
  <c r="O1226" i="1"/>
  <c r="O1214" i="1"/>
  <c r="O1202" i="1"/>
  <c r="O1190" i="1"/>
  <c r="O1178" i="1"/>
  <c r="O1166" i="1"/>
  <c r="O1154" i="1"/>
  <c r="O1142" i="1"/>
  <c r="O1130" i="1"/>
  <c r="O1118" i="1"/>
  <c r="O1106" i="1"/>
  <c r="O1094" i="1"/>
  <c r="O1082" i="1"/>
  <c r="O1070" i="1"/>
  <c r="O1058" i="1"/>
  <c r="O1046" i="1"/>
  <c r="O3602" i="1"/>
  <c r="O3566" i="1"/>
  <c r="O3530" i="1"/>
  <c r="O3506" i="1"/>
  <c r="O3482" i="1"/>
  <c r="O3458" i="1"/>
  <c r="O3422" i="1"/>
  <c r="O3398" i="1"/>
  <c r="O3374" i="1"/>
  <c r="O3350" i="1"/>
  <c r="O3314" i="1"/>
  <c r="O3278" i="1"/>
  <c r="O3266" i="1"/>
  <c r="O3242" i="1"/>
  <c r="O3218" i="1"/>
  <c r="O3194" i="1"/>
  <c r="O3158" i="1"/>
  <c r="O3134" i="1"/>
  <c r="O3098" i="1"/>
  <c r="O3074" i="1"/>
  <c r="O3038" i="1"/>
  <c r="O3014" i="1"/>
  <c r="O2978" i="1"/>
  <c r="O2942" i="1"/>
  <c r="O2918" i="1"/>
  <c r="O2894" i="1"/>
  <c r="O2870" i="1"/>
  <c r="O2846" i="1"/>
  <c r="O2822" i="1"/>
  <c r="O2798" i="1"/>
  <c r="O2774" i="1"/>
  <c r="O2750" i="1"/>
  <c r="O2714" i="1"/>
  <c r="O2690" i="1"/>
  <c r="O2654" i="1"/>
  <c r="O2402" i="1"/>
  <c r="O4141" i="1"/>
  <c r="O4129" i="1"/>
  <c r="O4081" i="1"/>
  <c r="O4069" i="1"/>
  <c r="O4057" i="1"/>
  <c r="O4009" i="1"/>
  <c r="O3997" i="1"/>
  <c r="O3985" i="1"/>
  <c r="O3961" i="1"/>
  <c r="O3949" i="1"/>
  <c r="O3901" i="1"/>
  <c r="O3877" i="1"/>
  <c r="O3865" i="1"/>
  <c r="O3853" i="1"/>
  <c r="O3841" i="1"/>
  <c r="O3829" i="1"/>
  <c r="O3817" i="1"/>
  <c r="O3805" i="1"/>
  <c r="O3793" i="1"/>
  <c r="O3781" i="1"/>
  <c r="O3769" i="1"/>
  <c r="O3745" i="1"/>
  <c r="O3733" i="1"/>
  <c r="O3721" i="1"/>
  <c r="O3709" i="1"/>
  <c r="O3685" i="1"/>
  <c r="O3661" i="1"/>
  <c r="O3637" i="1"/>
  <c r="O3625" i="1"/>
  <c r="O3613" i="1"/>
  <c r="O3601" i="1"/>
  <c r="O3589" i="1"/>
  <c r="O3577" i="1"/>
  <c r="O3565" i="1"/>
  <c r="O3553" i="1"/>
  <c r="O3529" i="1"/>
  <c r="O3517" i="1"/>
  <c r="O3505" i="1"/>
  <c r="O3493" i="1"/>
  <c r="O3481" i="1"/>
  <c r="O3469" i="1"/>
  <c r="O3457" i="1"/>
  <c r="O3445" i="1"/>
  <c r="O3433" i="1"/>
  <c r="O3421" i="1"/>
  <c r="O3409" i="1"/>
  <c r="O3397" i="1"/>
  <c r="O3373" i="1"/>
  <c r="O3361" i="1"/>
  <c r="O3349" i="1"/>
  <c r="O3337" i="1"/>
  <c r="O3325" i="1"/>
  <c r="O3313" i="1"/>
  <c r="O3301" i="1"/>
  <c r="O3289" i="1"/>
  <c r="O3277" i="1"/>
  <c r="O3265" i="1"/>
  <c r="O3241" i="1"/>
  <c r="O3229" i="1"/>
  <c r="O3217" i="1"/>
  <c r="O3205" i="1"/>
  <c r="O3193" i="1"/>
  <c r="O3181" i="1"/>
  <c r="O3169" i="1"/>
  <c r="O3157" i="1"/>
  <c r="O3145" i="1"/>
  <c r="O3133" i="1"/>
  <c r="O3121" i="1"/>
  <c r="O3109" i="1"/>
  <c r="O3097" i="1"/>
  <c r="O3085" i="1"/>
  <c r="O3073" i="1"/>
  <c r="O3061" i="1"/>
  <c r="O3049" i="1"/>
  <c r="O3037" i="1"/>
  <c r="O3025" i="1"/>
  <c r="O3013" i="1"/>
  <c r="O3001" i="1"/>
  <c r="O2989" i="1"/>
  <c r="O2977" i="1"/>
  <c r="O2953" i="1"/>
  <c r="O2941" i="1"/>
  <c r="O2929" i="1"/>
  <c r="O2917" i="1"/>
  <c r="O2905" i="1"/>
  <c r="O2893" i="1"/>
  <c r="O2881" i="1"/>
  <c r="O2869" i="1"/>
  <c r="O2857" i="1"/>
  <c r="O2845" i="1"/>
  <c r="O2833" i="1"/>
  <c r="O2821" i="1"/>
  <c r="O2809" i="1"/>
  <c r="O2797" i="1"/>
  <c r="O2785" i="1"/>
  <c r="O2773" i="1"/>
  <c r="O2761" i="1"/>
  <c r="O2749" i="1"/>
  <c r="O2737" i="1"/>
  <c r="O2713" i="1"/>
  <c r="O2689" i="1"/>
  <c r="O2677" i="1"/>
  <c r="O2665" i="1"/>
  <c r="O2653" i="1"/>
  <c r="O2641" i="1"/>
  <c r="O2629" i="1"/>
  <c r="O2617" i="1"/>
  <c r="O2605" i="1"/>
  <c r="O2593" i="1"/>
  <c r="O2581" i="1"/>
  <c r="O2569" i="1"/>
  <c r="O2557" i="1"/>
  <c r="O2545" i="1"/>
  <c r="O2533" i="1"/>
  <c r="O2521" i="1"/>
  <c r="O2509" i="1"/>
  <c r="O2497" i="1"/>
  <c r="O2485" i="1"/>
  <c r="O2473" i="1"/>
  <c r="O2461" i="1"/>
  <c r="O2449" i="1"/>
  <c r="O2437" i="1"/>
  <c r="O2425" i="1"/>
  <c r="O2413" i="1"/>
  <c r="O2401" i="1"/>
  <c r="O2389" i="1"/>
  <c r="O2377" i="1"/>
  <c r="O2365" i="1"/>
  <c r="O2353" i="1"/>
  <c r="O2341" i="1"/>
  <c r="O2329" i="1"/>
  <c r="O2317" i="1"/>
  <c r="O2305" i="1"/>
  <c r="O2293" i="1"/>
  <c r="O2281" i="1"/>
  <c r="O2269" i="1"/>
  <c r="O2257" i="1"/>
  <c r="O2245" i="1"/>
  <c r="O2233" i="1"/>
  <c r="O2221" i="1"/>
  <c r="O2209" i="1"/>
  <c r="O2197" i="1"/>
  <c r="O2185" i="1"/>
  <c r="O2173" i="1"/>
  <c r="O2161" i="1"/>
  <c r="O2149" i="1"/>
  <c r="O2137" i="1"/>
  <c r="O2125" i="1"/>
  <c r="O2113" i="1"/>
  <c r="O2101" i="1"/>
  <c r="O2089" i="1"/>
  <c r="O2077" i="1"/>
  <c r="O2065" i="1"/>
  <c r="O2053" i="1"/>
  <c r="O2041" i="1"/>
  <c r="O1909" i="1"/>
  <c r="O1897" i="1"/>
  <c r="O1885" i="1"/>
  <c r="O1873" i="1"/>
  <c r="O1861" i="1"/>
  <c r="O1849" i="1"/>
  <c r="O1837" i="1"/>
  <c r="O1825" i="1"/>
  <c r="O1813" i="1"/>
  <c r="O1801" i="1"/>
  <c r="O1789" i="1"/>
  <c r="O1777" i="1"/>
  <c r="O1765" i="1"/>
  <c r="O1753" i="1"/>
  <c r="O1741" i="1"/>
  <c r="O1729" i="1"/>
  <c r="O1717" i="1"/>
  <c r="O1705" i="1"/>
  <c r="O1693" i="1"/>
  <c r="O1681" i="1"/>
  <c r="O1669" i="1"/>
  <c r="O1657" i="1"/>
  <c r="O1645" i="1"/>
  <c r="O1633" i="1"/>
  <c r="O1621" i="1"/>
  <c r="O1609" i="1"/>
  <c r="O1597" i="1"/>
  <c r="O1585" i="1"/>
  <c r="O1573" i="1"/>
  <c r="O1561" i="1"/>
  <c r="O1549" i="1"/>
  <c r="O1537" i="1"/>
  <c r="O1525" i="1"/>
  <c r="O1513" i="1"/>
  <c r="O1501" i="1"/>
  <c r="O1489" i="1"/>
  <c r="O1477" i="1"/>
  <c r="O1465" i="1"/>
  <c r="O1453" i="1"/>
  <c r="O1441" i="1"/>
  <c r="O1429" i="1"/>
  <c r="O1417" i="1"/>
  <c r="O1405" i="1"/>
  <c r="O1393" i="1"/>
  <c r="O1381" i="1"/>
  <c r="O1369" i="1"/>
  <c r="O1357" i="1"/>
  <c r="O1345" i="1"/>
  <c r="O1333" i="1"/>
  <c r="O1321" i="1"/>
  <c r="O1309" i="1"/>
  <c r="O1297" i="1"/>
  <c r="O1285" i="1"/>
  <c r="O1273" i="1"/>
  <c r="O1261" i="1"/>
  <c r="O1249" i="1"/>
  <c r="O1237" i="1"/>
  <c r="O1225" i="1"/>
  <c r="O1213" i="1"/>
  <c r="O1201" i="1"/>
  <c r="O1189" i="1"/>
  <c r="O1177" i="1"/>
  <c r="O1165" i="1"/>
  <c r="O1153" i="1"/>
  <c r="O1141" i="1"/>
  <c r="O1129" i="1"/>
  <c r="O1117" i="1"/>
  <c r="O1105" i="1"/>
  <c r="O1093" i="1"/>
  <c r="O1081" i="1"/>
  <c r="O1069" i="1"/>
  <c r="O1057" i="1"/>
  <c r="O1045" i="1"/>
  <c r="O1034" i="1"/>
  <c r="O1022" i="1"/>
  <c r="O1010" i="1"/>
  <c r="O998" i="1"/>
  <c r="O986" i="1"/>
  <c r="O974" i="1"/>
  <c r="O962" i="1"/>
  <c r="O950" i="1"/>
  <c r="O938" i="1"/>
  <c r="O926" i="1"/>
  <c r="O914" i="1"/>
  <c r="O902" i="1"/>
  <c r="O890" i="1"/>
  <c r="O878" i="1"/>
  <c r="O866" i="1"/>
  <c r="O854" i="1"/>
  <c r="O842" i="1"/>
  <c r="O830" i="1"/>
  <c r="O818" i="1"/>
  <c r="O806" i="1"/>
  <c r="O794" i="1"/>
  <c r="O770" i="1"/>
  <c r="O758" i="1"/>
  <c r="O746" i="1"/>
  <c r="O734" i="1"/>
  <c r="O722" i="1"/>
  <c r="O710" i="1"/>
  <c r="O698" i="1"/>
  <c r="O686" i="1"/>
  <c r="O674" i="1"/>
  <c r="O662" i="1"/>
  <c r="O650" i="1"/>
  <c r="O638" i="1"/>
  <c r="O626" i="1"/>
  <c r="O614" i="1"/>
  <c r="O602" i="1"/>
  <c r="O590" i="1"/>
  <c r="O578" i="1"/>
  <c r="O566" i="1"/>
  <c r="O554" i="1"/>
  <c r="O542" i="1"/>
  <c r="O530" i="1"/>
  <c r="O518" i="1"/>
  <c r="O506" i="1"/>
  <c r="O494" i="1"/>
  <c r="O482" i="1"/>
  <c r="O470" i="1"/>
  <c r="O458" i="1"/>
  <c r="O446" i="1"/>
  <c r="O434" i="1"/>
  <c r="O422" i="1"/>
  <c r="O410" i="1"/>
  <c r="O398" i="1"/>
  <c r="O386" i="1"/>
  <c r="O374" i="1"/>
  <c r="O362" i="1"/>
  <c r="O350" i="1"/>
  <c r="O338" i="1"/>
  <c r="O326" i="1"/>
  <c r="O314" i="1"/>
  <c r="O302" i="1"/>
  <c r="O290" i="1"/>
  <c r="O278" i="1"/>
  <c r="O266" i="1"/>
  <c r="O254" i="1"/>
  <c r="O242" i="1"/>
  <c r="O230" i="1"/>
  <c r="O218" i="1"/>
  <c r="O206" i="1"/>
  <c r="O194" i="1"/>
  <c r="O182" i="1"/>
  <c r="O170" i="1"/>
  <c r="O158" i="1"/>
  <c r="O146" i="1"/>
  <c r="O134" i="1"/>
  <c r="O122" i="1"/>
  <c r="O110" i="1"/>
  <c r="O98" i="1"/>
  <c r="O86" i="1"/>
  <c r="O74" i="1"/>
  <c r="O62" i="1"/>
  <c r="O50" i="1"/>
  <c r="O38" i="1"/>
  <c r="O26" i="1"/>
  <c r="O14" i="1"/>
  <c r="O1033" i="1"/>
  <c r="O1021" i="1"/>
  <c r="O1009" i="1"/>
  <c r="O997" i="1"/>
  <c r="O985" i="1"/>
  <c r="O973" i="1"/>
  <c r="O961" i="1"/>
  <c r="O949" i="1"/>
  <c r="O937" i="1"/>
  <c r="O925" i="1"/>
  <c r="O913" i="1"/>
  <c r="O889" i="1"/>
  <c r="O877" i="1"/>
  <c r="O865" i="1"/>
  <c r="O853" i="1"/>
  <c r="O841" i="1"/>
  <c r="O829" i="1"/>
  <c r="O817" i="1"/>
  <c r="O805" i="1"/>
  <c r="O793" i="1"/>
  <c r="O781" i="1"/>
  <c r="O769" i="1"/>
  <c r="O757" i="1"/>
  <c r="O745" i="1"/>
  <c r="O733" i="1"/>
  <c r="O721" i="1"/>
  <c r="O709" i="1"/>
  <c r="O697" i="1"/>
  <c r="O685" i="1"/>
  <c r="O673" i="1"/>
  <c r="O661" i="1"/>
  <c r="O649" i="1"/>
  <c r="O637" i="1"/>
  <c r="O625" i="1"/>
  <c r="O613" i="1"/>
  <c r="O601" i="1"/>
  <c r="O589" i="1"/>
  <c r="O577" i="1"/>
  <c r="O565" i="1"/>
  <c r="O553" i="1"/>
  <c r="O541" i="1"/>
  <c r="O529" i="1"/>
  <c r="O517" i="1"/>
  <c r="O505" i="1"/>
  <c r="O493" i="1"/>
  <c r="O481" i="1"/>
  <c r="O469" i="1"/>
  <c r="O457" i="1"/>
  <c r="O445" i="1"/>
  <c r="O433" i="1"/>
  <c r="O421" i="1"/>
  <c r="O409" i="1"/>
  <c r="O397" i="1"/>
  <c r="O385" i="1"/>
  <c r="O373" i="1"/>
  <c r="O361" i="1"/>
  <c r="O349" i="1"/>
  <c r="O337" i="1"/>
  <c r="O325" i="1"/>
  <c r="O313" i="1"/>
  <c r="O301" i="1"/>
  <c r="O289" i="1"/>
  <c r="O277" i="1"/>
  <c r="O265" i="1"/>
  <c r="O253" i="1"/>
  <c r="O241" i="1"/>
  <c r="O229" i="1"/>
  <c r="O217" i="1"/>
  <c r="O205" i="1"/>
  <c r="O193" i="1"/>
  <c r="O181" i="1"/>
  <c r="O169" i="1"/>
  <c r="O157" i="1"/>
  <c r="O145" i="1"/>
  <c r="O133" i="1"/>
  <c r="O121" i="1"/>
  <c r="O109" i="1"/>
  <c r="O97" i="1"/>
  <c r="O85" i="1"/>
  <c r="O61" i="1"/>
  <c r="O49" i="1"/>
  <c r="O37" i="1"/>
  <c r="O25" i="1"/>
  <c r="O13" i="1"/>
  <c r="O4799" i="1"/>
  <c r="O4114" i="1"/>
  <c r="O3898" i="1"/>
  <c r="O3850" i="1"/>
  <c r="O8386" i="1"/>
  <c r="O4870" i="1"/>
  <c r="O4486" i="1"/>
  <c r="O4126" i="1"/>
  <c r="O4090" i="1"/>
  <c r="O4042" i="1"/>
  <c r="O6860" i="1"/>
  <c r="O6464" i="1"/>
  <c r="O6452" i="1"/>
  <c r="O6440" i="1"/>
  <c r="O6428" i="1"/>
  <c r="O6380" i="1"/>
  <c r="O6368" i="1"/>
  <c r="O6356" i="1"/>
  <c r="O6344" i="1"/>
  <c r="O6332" i="1"/>
  <c r="O6296" i="1"/>
  <c r="O6284" i="1"/>
  <c r="O6272" i="1"/>
  <c r="O6212" i="1"/>
  <c r="O6200" i="1"/>
  <c r="O6164" i="1"/>
  <c r="O6116" i="1"/>
  <c r="O6104" i="1"/>
  <c r="O6080" i="1"/>
  <c r="O6068" i="1"/>
  <c r="O6044" i="1"/>
  <c r="O6032" i="1"/>
  <c r="O5996" i="1"/>
  <c r="O5972" i="1"/>
  <c r="O5948" i="1"/>
  <c r="O5936" i="1"/>
  <c r="O5912" i="1"/>
  <c r="O5900" i="1"/>
  <c r="O5876" i="1"/>
  <c r="O5864" i="1"/>
  <c r="O5828" i="1"/>
  <c r="O5780" i="1"/>
  <c r="O5768" i="1"/>
  <c r="O5684" i="1"/>
  <c r="O4162" i="1"/>
  <c r="O3826" i="1"/>
  <c r="O6488" i="1"/>
  <c r="O6392" i="1"/>
  <c r="O6320" i="1"/>
  <c r="O6224" i="1"/>
  <c r="O6128" i="1"/>
  <c r="O6056" i="1"/>
  <c r="O5984" i="1"/>
  <c r="O5888" i="1"/>
  <c r="O5804" i="1"/>
  <c r="O5720" i="1"/>
  <c r="O5696" i="1"/>
  <c r="O5636" i="1"/>
  <c r="O4774" i="1"/>
  <c r="O3910" i="1"/>
  <c r="O3706" i="1"/>
  <c r="O6476" i="1"/>
  <c r="O6404" i="1"/>
  <c r="O6308" i="1"/>
  <c r="O6260" i="1"/>
  <c r="O6176" i="1"/>
  <c r="O6092" i="1"/>
  <c r="O6008" i="1"/>
  <c r="O5924" i="1"/>
  <c r="O5852" i="1"/>
  <c r="O5732" i="1"/>
  <c r="O5708" i="1"/>
  <c r="O5672" i="1"/>
  <c r="O5660" i="1"/>
  <c r="O5648" i="1"/>
  <c r="O5612" i="1"/>
  <c r="O4286" i="1"/>
  <c r="O4166" i="1"/>
  <c r="O4154" i="1"/>
  <c r="O4094" i="1"/>
  <c r="O4082" i="1"/>
  <c r="O3998" i="1"/>
  <c r="O3974" i="1"/>
  <c r="O3914" i="1"/>
  <c r="O3902" i="1"/>
  <c r="O3854" i="1"/>
  <c r="O3842" i="1"/>
  <c r="O3542" i="1"/>
  <c r="O7046" i="1"/>
  <c r="O4142" i="1"/>
  <c r="O4153" i="1"/>
  <c r="O4093" i="1"/>
  <c r="O4045" i="1"/>
  <c r="O3973" i="1"/>
  <c r="O3913" i="1"/>
  <c r="O3541" i="1"/>
  <c r="O4341" i="1"/>
  <c r="O4125" i="1"/>
  <c r="O4113" i="1"/>
  <c r="O4101" i="1"/>
  <c r="O3897" i="1"/>
  <c r="O3801" i="1"/>
  <c r="O3705" i="1"/>
  <c r="O3609" i="1"/>
  <c r="O5576" i="1"/>
  <c r="O5528" i="1"/>
  <c r="O5480" i="1"/>
  <c r="O5444" i="1"/>
  <c r="O5396" i="1"/>
  <c r="O5336" i="1"/>
  <c r="O5300" i="1"/>
  <c r="O5264" i="1"/>
  <c r="O5216" i="1"/>
  <c r="O5168" i="1"/>
  <c r="O5120" i="1"/>
  <c r="O5084" i="1"/>
  <c r="O5036" i="1"/>
  <c r="O4988" i="1"/>
  <c r="O4952" i="1"/>
  <c r="O4904" i="1"/>
  <c r="O4868" i="1"/>
  <c r="O4832" i="1"/>
  <c r="O4808" i="1"/>
  <c r="O4772" i="1"/>
  <c r="O4724" i="1"/>
  <c r="O4688" i="1"/>
  <c r="O4664" i="1"/>
  <c r="O4628" i="1"/>
  <c r="O4592" i="1"/>
  <c r="O4556" i="1"/>
  <c r="O4520" i="1"/>
  <c r="O4484" i="1"/>
  <c r="O4448" i="1"/>
  <c r="O4412" i="1"/>
  <c r="O4376" i="1"/>
  <c r="O4352" i="1"/>
  <c r="O4292" i="1"/>
  <c r="O4256" i="1"/>
  <c r="O4220" i="1"/>
  <c r="O4172" i="1"/>
  <c r="O4112" i="1"/>
  <c r="O4088" i="1"/>
  <c r="O3932" i="1"/>
  <c r="O3680" i="1"/>
  <c r="O3608" i="1"/>
  <c r="O3476" i="1"/>
  <c r="O3404" i="1"/>
  <c r="O5600" i="1"/>
  <c r="O5552" i="1"/>
  <c r="O5504" i="1"/>
  <c r="O5468" i="1"/>
  <c r="O5408" i="1"/>
  <c r="O5348" i="1"/>
  <c r="O5288" i="1"/>
  <c r="O5240" i="1"/>
  <c r="O5204" i="1"/>
  <c r="O5156" i="1"/>
  <c r="O5108" i="1"/>
  <c r="O5048" i="1"/>
  <c r="O4928" i="1"/>
  <c r="O5588" i="1"/>
  <c r="O5564" i="1"/>
  <c r="O5540" i="1"/>
  <c r="O5516" i="1"/>
  <c r="O5492" i="1"/>
  <c r="O5456" i="1"/>
  <c r="O5432" i="1"/>
  <c r="O5384" i="1"/>
  <c r="O5372" i="1"/>
  <c r="O5324" i="1"/>
  <c r="O5312" i="1"/>
  <c r="O5276" i="1"/>
  <c r="O5252" i="1"/>
  <c r="O5228" i="1"/>
  <c r="O5192" i="1"/>
  <c r="O5180" i="1"/>
  <c r="O5144" i="1"/>
  <c r="O5132" i="1"/>
  <c r="O5096" i="1"/>
  <c r="O5072" i="1"/>
  <c r="O5060" i="1"/>
  <c r="O5024" i="1"/>
  <c r="O5012" i="1"/>
  <c r="O4976" i="1"/>
  <c r="O4964" i="1"/>
  <c r="O4940" i="1"/>
  <c r="O4916" i="1"/>
  <c r="O4892" i="1"/>
  <c r="O4880" i="1"/>
  <c r="O4856" i="1"/>
  <c r="O4844" i="1"/>
  <c r="O4820" i="1"/>
  <c r="O4796" i="1"/>
  <c r="O4784" i="1"/>
  <c r="O4760" i="1"/>
  <c r="O4736" i="1"/>
  <c r="O4712" i="1"/>
  <c r="O4700" i="1"/>
  <c r="O4676" i="1"/>
  <c r="O4652" i="1"/>
  <c r="O4640" i="1"/>
  <c r="O4616" i="1"/>
  <c r="O4604" i="1"/>
  <c r="O4580" i="1"/>
  <c r="O4568" i="1"/>
  <c r="O4544" i="1"/>
  <c r="O4532" i="1"/>
  <c r="O4508" i="1"/>
  <c r="O4496" i="1"/>
  <c r="O4472" i="1"/>
  <c r="O4460" i="1"/>
  <c r="O4436" i="1"/>
  <c r="O4424" i="1"/>
  <c r="O4400" i="1"/>
  <c r="O4388" i="1"/>
  <c r="O4364" i="1"/>
  <c r="O4340" i="1"/>
  <c r="O4316" i="1"/>
  <c r="O4280" i="1"/>
  <c r="O4268" i="1"/>
  <c r="O4244" i="1"/>
  <c r="O4232" i="1"/>
  <c r="O4196" i="1"/>
  <c r="O4184" i="1"/>
  <c r="O4160" i="1"/>
  <c r="O4100" i="1"/>
  <c r="O3920" i="1"/>
  <c r="O3836" i="1"/>
  <c r="O4879" i="1"/>
  <c r="O4519" i="1"/>
  <c r="O4111" i="1"/>
  <c r="O4099" i="1"/>
  <c r="O3895" i="1"/>
  <c r="O3787" i="1"/>
  <c r="O3535" i="1"/>
  <c r="O3475" i="1"/>
  <c r="O4900" i="1"/>
  <c r="O4744" i="1"/>
  <c r="O4528" i="1"/>
  <c r="O4096" i="1"/>
  <c r="O4084" i="1"/>
  <c r="O4072" i="1"/>
  <c r="O3988" i="1"/>
  <c r="O3892" i="1"/>
  <c r="O2296" i="1"/>
  <c r="O782" i="1"/>
  <c r="O2965" i="1"/>
  <c r="O1749" i="1"/>
  <c r="O1713" i="1"/>
  <c r="O1449" i="1"/>
  <c r="O837" i="1"/>
  <c r="O3128" i="1"/>
  <c r="O3116" i="1"/>
  <c r="O3104" i="1"/>
  <c r="O3092" i="1"/>
  <c r="O3080" i="1"/>
  <c r="O3068" i="1"/>
  <c r="O3056" i="1"/>
  <c r="O3044" i="1"/>
  <c r="O3032" i="1"/>
  <c r="O3020" i="1"/>
  <c r="O3008" i="1"/>
  <c r="O2996" i="1"/>
  <c r="O2984" i="1"/>
  <c r="O2948" i="1"/>
  <c r="O2936" i="1"/>
  <c r="O2924" i="1"/>
  <c r="O2900" i="1"/>
  <c r="O2888" i="1"/>
  <c r="O2876" i="1"/>
  <c r="O2864" i="1"/>
  <c r="O2852" i="1"/>
  <c r="O2840" i="1"/>
  <c r="O2828" i="1"/>
  <c r="O2816" i="1"/>
  <c r="O2804" i="1"/>
  <c r="O2792" i="1"/>
  <c r="O2780" i="1"/>
  <c r="O2768" i="1"/>
  <c r="O2756" i="1"/>
  <c r="O2744" i="1"/>
  <c r="O2732" i="1"/>
  <c r="O2720" i="1"/>
  <c r="O2708" i="1"/>
  <c r="O2696" i="1"/>
  <c r="O2684" i="1"/>
  <c r="O2672" i="1"/>
  <c r="O2660" i="1"/>
  <c r="O2648" i="1"/>
  <c r="O2636" i="1"/>
  <c r="O2624" i="1"/>
  <c r="O2600" i="1"/>
  <c r="O2576" i="1"/>
  <c r="O2540" i="1"/>
  <c r="O2504" i="1"/>
  <c r="O2492" i="1"/>
  <c r="O2480" i="1"/>
  <c r="O2468" i="1"/>
  <c r="O2444" i="1"/>
  <c r="O2432" i="1"/>
  <c r="O2420" i="1"/>
  <c r="O2408" i="1"/>
  <c r="O2360" i="1"/>
  <c r="O2348" i="1"/>
  <c r="O2324" i="1"/>
  <c r="O2288" i="1"/>
  <c r="O2276" i="1"/>
  <c r="O2252" i="1"/>
  <c r="O2240" i="1"/>
  <c r="O2228" i="1"/>
  <c r="O2204" i="1"/>
  <c r="O2192" i="1"/>
  <c r="O2180" i="1"/>
  <c r="O2156" i="1"/>
  <c r="O2144" i="1"/>
  <c r="O2132" i="1"/>
  <c r="O2096" i="1"/>
  <c r="O2084" i="1"/>
  <c r="O2048" i="1"/>
  <c r="O2036" i="1"/>
  <c r="O1856" i="1"/>
  <c r="O1844" i="1"/>
  <c r="O1832" i="1"/>
  <c r="O1820" i="1"/>
  <c r="O1796" i="1"/>
  <c r="O1772" i="1"/>
  <c r="O1760" i="1"/>
  <c r="O1748" i="1"/>
  <c r="O1712" i="1"/>
  <c r="O1688" i="1"/>
  <c r="Q884" i="1"/>
  <c r="O4853" i="1"/>
  <c r="O4241" i="1"/>
  <c r="O4145" i="1"/>
  <c r="O4133" i="1"/>
  <c r="O4109" i="1"/>
  <c r="O4085" i="1"/>
  <c r="O4073" i="1"/>
  <c r="O4061" i="1"/>
  <c r="O4049" i="1"/>
  <c r="O4037" i="1"/>
  <c r="O4001" i="1"/>
  <c r="O3989" i="1"/>
  <c r="O3977" i="1"/>
  <c r="O3965" i="1"/>
  <c r="O3953" i="1"/>
  <c r="O3929" i="1"/>
  <c r="O3917" i="1"/>
  <c r="O3905" i="1"/>
  <c r="O3893" i="1"/>
  <c r="O3881" i="1"/>
  <c r="O3869" i="1"/>
  <c r="O3845" i="1"/>
  <c r="O3809" i="1"/>
  <c r="O3797" i="1"/>
  <c r="O3785" i="1"/>
  <c r="O3773" i="1"/>
  <c r="O3761" i="1"/>
  <c r="O3749" i="1"/>
  <c r="O3737" i="1"/>
  <c r="O3713" i="1"/>
  <c r="O3701" i="1"/>
  <c r="O3689" i="1"/>
  <c r="O3677" i="1"/>
  <c r="O3665" i="1"/>
  <c r="O3653" i="1"/>
  <c r="O3641" i="1"/>
  <c r="O3629" i="1"/>
  <c r="O3617" i="1"/>
  <c r="O3605" i="1"/>
  <c r="O3593" i="1"/>
  <c r="O3581" i="1"/>
  <c r="O3569" i="1"/>
  <c r="O3557" i="1"/>
  <c r="O3545" i="1"/>
  <c r="O3533" i="1"/>
  <c r="O3521" i="1"/>
  <c r="O3509" i="1"/>
  <c r="O1900" i="1"/>
  <c r="O1888" i="1"/>
  <c r="O1876" i="1"/>
  <c r="O1864" i="1"/>
  <c r="O1852" i="1"/>
  <c r="O1828" i="1"/>
  <c r="O1816" i="1"/>
  <c r="O1792" i="1"/>
  <c r="O1780" i="1"/>
  <c r="O1768" i="1"/>
  <c r="O1732" i="1"/>
  <c r="O1720" i="1"/>
  <c r="O1624" i="1"/>
  <c r="O901" i="1"/>
  <c r="O2350" i="1"/>
  <c r="O2338" i="1"/>
  <c r="O2326" i="1"/>
  <c r="O2314" i="1"/>
  <c r="O2302" i="1"/>
  <c r="O2290" i="1"/>
  <c r="O2278" i="1"/>
  <c r="O2266" i="1"/>
  <c r="O2254" i="1"/>
  <c r="O2242" i="1"/>
  <c r="O2230" i="1"/>
  <c r="O2218" i="1"/>
  <c r="O2206" i="1"/>
  <c r="O2194" i="1"/>
  <c r="O2182" i="1"/>
  <c r="O2170" i="1"/>
  <c r="O2158" i="1"/>
  <c r="O2146" i="1"/>
  <c r="O2134" i="1"/>
  <c r="O2122" i="1"/>
  <c r="O2110" i="1"/>
  <c r="O2098" i="1"/>
  <c r="O2086" i="1"/>
  <c r="O2074" i="1"/>
  <c r="O2062" i="1"/>
  <c r="O2050" i="1"/>
  <c r="O2038" i="1"/>
  <c r="Q1906" i="1"/>
  <c r="Q1894" i="1"/>
  <c r="O1882" i="1"/>
  <c r="O1870" i="1"/>
  <c r="O1858" i="1"/>
  <c r="O1846" i="1"/>
  <c r="O1834" i="1"/>
  <c r="O1822" i="1"/>
  <c r="O1810" i="1"/>
  <c r="O1798" i="1"/>
  <c r="O1786" i="1"/>
  <c r="O1774" i="1"/>
  <c r="O1762" i="1"/>
  <c r="O1750" i="1"/>
  <c r="O1738" i="1"/>
  <c r="O1726" i="1"/>
  <c r="O1714" i="1"/>
  <c r="O1702" i="1"/>
  <c r="O1690" i="1"/>
  <c r="O1678" i="1"/>
  <c r="O1666" i="1"/>
  <c r="O1654" i="1"/>
  <c r="O1642" i="1"/>
  <c r="O1630" i="1"/>
  <c r="O1618" i="1"/>
  <c r="O1606" i="1"/>
  <c r="O1594" i="1"/>
  <c r="O1582" i="1"/>
  <c r="O1570" i="1"/>
  <c r="O1558" i="1"/>
  <c r="O1546" i="1"/>
  <c r="O1534" i="1"/>
  <c r="O1522" i="1"/>
  <c r="O1510" i="1"/>
  <c r="O1498" i="1"/>
  <c r="O1486" i="1"/>
  <c r="O1474" i="1"/>
  <c r="O1462" i="1"/>
  <c r="O1450" i="1"/>
  <c r="O1438" i="1"/>
  <c r="O1426" i="1"/>
  <c r="O1414" i="1"/>
  <c r="O1402" i="1"/>
  <c r="O1390" i="1"/>
  <c r="O1378" i="1"/>
  <c r="O1366" i="1"/>
  <c r="O1354" i="1"/>
  <c r="O1342" i="1"/>
  <c r="O1330" i="1"/>
  <c r="O1318" i="1"/>
  <c r="O1306" i="1"/>
  <c r="O1294" i="1"/>
  <c r="O1282" i="1"/>
  <c r="O1270" i="1"/>
  <c r="O1258" i="1"/>
  <c r="O1246" i="1"/>
  <c r="O1234" i="1"/>
  <c r="O1222" i="1"/>
  <c r="O1210" i="1"/>
  <c r="O1198" i="1"/>
  <c r="O1186" i="1"/>
  <c r="O1174" i="1"/>
  <c r="O1162" i="1"/>
  <c r="O1150" i="1"/>
  <c r="O1138" i="1"/>
  <c r="O1126" i="1"/>
  <c r="O1114" i="1"/>
  <c r="O1102" i="1"/>
  <c r="O1090" i="1"/>
  <c r="O1078" i="1"/>
  <c r="O1066" i="1"/>
  <c r="O1054" i="1"/>
  <c r="O1042" i="1"/>
  <c r="O1030" i="1"/>
  <c r="O1018" i="1"/>
  <c r="O1006" i="1"/>
  <c r="O994" i="1"/>
  <c r="O982" i="1"/>
  <c r="O970" i="1"/>
  <c r="O958" i="1"/>
  <c r="O946" i="1"/>
  <c r="O934" i="1"/>
  <c r="O922" i="1"/>
  <c r="O910" i="1"/>
  <c r="O898" i="1"/>
  <c r="O886" i="1"/>
  <c r="O874" i="1"/>
  <c r="O862" i="1"/>
  <c r="O850" i="1"/>
  <c r="O838" i="1"/>
  <c r="O826" i="1"/>
  <c r="O814" i="1"/>
  <c r="O802" i="1"/>
  <c r="O790" i="1"/>
  <c r="O778" i="1"/>
  <c r="O766" i="1"/>
  <c r="O754" i="1"/>
  <c r="O742" i="1"/>
  <c r="O730" i="1"/>
  <c r="O718" i="1"/>
  <c r="O706" i="1"/>
  <c r="O694" i="1"/>
  <c r="O682" i="1"/>
  <c r="O670" i="1"/>
  <c r="O658" i="1"/>
  <c r="O646" i="1"/>
  <c r="O634" i="1"/>
  <c r="O622" i="1"/>
  <c r="O610" i="1"/>
  <c r="O586" i="1"/>
  <c r="O574" i="1"/>
  <c r="O562" i="1"/>
  <c r="O550" i="1"/>
  <c r="O538" i="1"/>
  <c r="O526" i="1"/>
  <c r="O514" i="1"/>
  <c r="O502" i="1"/>
  <c r="O490" i="1"/>
  <c r="O478" i="1"/>
  <c r="O466" i="1"/>
  <c r="O454" i="1"/>
  <c r="O442" i="1"/>
  <c r="O430" i="1"/>
  <c r="O418" i="1"/>
  <c r="O406" i="1"/>
  <c r="O394" i="1"/>
  <c r="O382" i="1"/>
  <c r="O370" i="1"/>
  <c r="O358" i="1"/>
  <c r="O346" i="1"/>
  <c r="O334" i="1"/>
  <c r="O322" i="1"/>
  <c r="O310" i="1"/>
  <c r="O3497" i="1"/>
  <c r="O3485" i="1"/>
  <c r="O3473" i="1"/>
  <c r="O3461" i="1"/>
  <c r="O3449" i="1"/>
  <c r="O3437" i="1"/>
  <c r="O3425" i="1"/>
  <c r="O3413" i="1"/>
  <c r="O3401" i="1"/>
  <c r="O3389" i="1"/>
  <c r="O3377" i="1"/>
  <c r="O3365" i="1"/>
  <c r="O3353" i="1"/>
  <c r="O3341" i="1"/>
  <c r="O3329" i="1"/>
  <c r="O3317" i="1"/>
  <c r="O3305" i="1"/>
  <c r="O3293" i="1"/>
  <c r="O3281" i="1"/>
  <c r="O3269" i="1"/>
  <c r="O3257" i="1"/>
  <c r="O3245" i="1"/>
  <c r="O3233" i="1"/>
  <c r="O3221" i="1"/>
  <c r="O3209" i="1"/>
  <c r="O3197" i="1"/>
  <c r="O3185" i="1"/>
  <c r="O3173" i="1"/>
  <c r="O3161" i="1"/>
  <c r="O3149" i="1"/>
  <c r="O3137" i="1"/>
  <c r="O3125" i="1"/>
  <c r="O3113" i="1"/>
  <c r="O3101" i="1"/>
  <c r="O3089" i="1"/>
  <c r="O3077" i="1"/>
  <c r="O3065" i="1"/>
  <c r="O3053" i="1"/>
  <c r="O3041" i="1"/>
  <c r="O3029" i="1"/>
  <c r="O3017" i="1"/>
  <c r="O3005" i="1"/>
  <c r="O2993" i="1"/>
  <c r="O2981" i="1"/>
  <c r="O2969" i="1"/>
  <c r="O2957" i="1"/>
  <c r="O2945" i="1"/>
  <c r="O2933" i="1"/>
  <c r="O2921" i="1"/>
  <c r="O2909" i="1"/>
  <c r="O2897" i="1"/>
  <c r="O2885" i="1"/>
  <c r="O2873" i="1"/>
  <c r="O2861" i="1"/>
  <c r="O2849" i="1"/>
  <c r="O2837" i="1"/>
  <c r="O2825" i="1"/>
  <c r="O2813" i="1"/>
  <c r="O2801" i="1"/>
  <c r="O2789" i="1"/>
  <c r="O2777" i="1"/>
  <c r="O2753" i="1"/>
  <c r="O2741" i="1"/>
  <c r="O2729" i="1"/>
  <c r="O2717" i="1"/>
  <c r="O2705" i="1"/>
  <c r="O2693" i="1"/>
  <c r="O2681" i="1"/>
  <c r="O2669" i="1"/>
  <c r="O2657" i="1"/>
  <c r="O2645" i="1"/>
  <c r="O2633" i="1"/>
  <c r="O2621" i="1"/>
  <c r="O2609" i="1"/>
  <c r="O2597" i="1"/>
  <c r="O2585" i="1"/>
  <c r="O2573" i="1"/>
  <c r="O2561" i="1"/>
  <c r="O2549" i="1"/>
  <c r="O2537" i="1"/>
  <c r="O2525" i="1"/>
  <c r="O2513" i="1"/>
  <c r="O2501" i="1"/>
  <c r="O2489" i="1"/>
  <c r="O2477" i="1"/>
  <c r="O2465" i="1"/>
  <c r="O2453" i="1"/>
  <c r="O2441" i="1"/>
  <c r="O2429" i="1"/>
  <c r="O2417" i="1"/>
  <c r="O2405" i="1"/>
  <c r="O2393" i="1"/>
  <c r="O2381" i="1"/>
  <c r="O2369" i="1"/>
  <c r="O2357" i="1"/>
  <c r="O2345" i="1"/>
  <c r="O2333" i="1"/>
  <c r="O2321" i="1"/>
  <c r="O2309" i="1"/>
  <c r="O2297" i="1"/>
  <c r="O2285" i="1"/>
  <c r="O2273" i="1"/>
  <c r="O2261" i="1"/>
  <c r="O2249" i="1"/>
  <c r="O2237" i="1"/>
  <c r="O2225" i="1"/>
  <c r="O2213" i="1"/>
  <c r="O2201" i="1"/>
  <c r="O2189" i="1"/>
  <c r="O2177" i="1"/>
  <c r="O2165" i="1"/>
  <c r="O2153" i="1"/>
  <c r="O2141" i="1"/>
  <c r="O2129" i="1"/>
  <c r="O2117" i="1"/>
  <c r="O2105" i="1"/>
  <c r="O2093" i="1"/>
  <c r="O2081" i="1"/>
  <c r="O2069" i="1"/>
  <c r="O2057" i="1"/>
  <c r="O2045" i="1"/>
  <c r="O2033" i="1"/>
  <c r="O4710" i="1"/>
  <c r="O4566" i="1"/>
  <c r="O4434" i="1"/>
  <c r="O4146" i="1"/>
  <c r="O4134" i="1"/>
  <c r="O4122" i="1"/>
  <c r="O4110" i="1"/>
  <c r="O4098" i="1"/>
  <c r="O4086" i="1"/>
  <c r="O4074" i="1"/>
  <c r="O4062" i="1"/>
  <c r="O4050" i="1"/>
  <c r="Q1901" i="1"/>
  <c r="O1889" i="1"/>
  <c r="O1877" i="1"/>
  <c r="O1865" i="1"/>
  <c r="O1853" i="1"/>
  <c r="O1841" i="1"/>
  <c r="O1829" i="1"/>
  <c r="O1817" i="1"/>
  <c r="O1805" i="1"/>
  <c r="O1793" i="1"/>
  <c r="O1781" i="1"/>
  <c r="O1769" i="1"/>
  <c r="O1757" i="1"/>
  <c r="O1745" i="1"/>
  <c r="O1733" i="1"/>
  <c r="O1721" i="1"/>
  <c r="O1709" i="1"/>
  <c r="O1697" i="1"/>
  <c r="O1685" i="1"/>
  <c r="O1673" i="1"/>
  <c r="O1661" i="1"/>
  <c r="O1649" i="1"/>
  <c r="O1637" i="1"/>
  <c r="O1625" i="1"/>
  <c r="O1613" i="1"/>
  <c r="O1601" i="1"/>
  <c r="O1589" i="1"/>
  <c r="O1577" i="1"/>
  <c r="O1565" i="1"/>
  <c r="O1553" i="1"/>
  <c r="O1541" i="1"/>
  <c r="O1529" i="1"/>
  <c r="O1517" i="1"/>
  <c r="O1505" i="1"/>
  <c r="O1493" i="1"/>
  <c r="O1481" i="1"/>
  <c r="O1469" i="1"/>
  <c r="O1457" i="1"/>
  <c r="O1445" i="1"/>
  <c r="O1433" i="1"/>
  <c r="O1421" i="1"/>
  <c r="O1409" i="1"/>
  <c r="O1397" i="1"/>
  <c r="O1385" i="1"/>
  <c r="O1373" i="1"/>
  <c r="O1361" i="1"/>
  <c r="O1349" i="1"/>
  <c r="O1337" i="1"/>
  <c r="O1325" i="1"/>
  <c r="O1313" i="1"/>
  <c r="O1301" i="1"/>
  <c r="O1289" i="1"/>
  <c r="O1277" i="1"/>
  <c r="O1265" i="1"/>
  <c r="O1253" i="1"/>
  <c r="O1241" i="1"/>
  <c r="O1229" i="1"/>
  <c r="O1217" i="1"/>
  <c r="O1205" i="1"/>
  <c r="O1193" i="1"/>
  <c r="O1181" i="1"/>
  <c r="O1169" i="1"/>
  <c r="O1157" i="1"/>
  <c r="O1145" i="1"/>
  <c r="O1133" i="1"/>
  <c r="O1121" i="1"/>
  <c r="O1109" i="1"/>
  <c r="O1097" i="1"/>
  <c r="O1085" i="1"/>
  <c r="O1073" i="1"/>
  <c r="O1061" i="1"/>
  <c r="O1049" i="1"/>
  <c r="O1037" i="1"/>
  <c r="O1025" i="1"/>
  <c r="O1013" i="1"/>
  <c r="O1001" i="1"/>
  <c r="O989" i="1"/>
  <c r="O977" i="1"/>
  <c r="O965" i="1"/>
  <c r="O298" i="1"/>
  <c r="O286" i="1"/>
  <c r="O274" i="1"/>
  <c r="O262" i="1"/>
  <c r="O250" i="1"/>
  <c r="O238" i="1"/>
  <c r="O226" i="1"/>
  <c r="O214" i="1"/>
  <c r="O202" i="1"/>
  <c r="O190" i="1"/>
  <c r="O178" i="1"/>
  <c r="O166" i="1"/>
  <c r="O154" i="1"/>
  <c r="O142" i="1"/>
  <c r="O130" i="1"/>
  <c r="O118" i="1"/>
  <c r="O106" i="1"/>
  <c r="O94" i="1"/>
  <c r="O82" i="1"/>
  <c r="O70" i="1"/>
  <c r="O58" i="1"/>
  <c r="O46" i="1"/>
  <c r="O34" i="1"/>
  <c r="O22" i="1"/>
  <c r="Q10" i="1"/>
  <c r="O4038" i="1"/>
  <c r="O4026" i="1"/>
  <c r="O4014" i="1"/>
  <c r="O3990" i="1"/>
  <c r="O3966" i="1"/>
  <c r="O3954" i="1"/>
  <c r="O3942" i="1"/>
  <c r="O3930" i="1"/>
  <c r="O3906" i="1"/>
  <c r="O3894" i="1"/>
  <c r="O3882" i="1"/>
  <c r="O3870" i="1"/>
  <c r="O3858" i="1"/>
  <c r="O3846" i="1"/>
  <c r="O3834" i="1"/>
  <c r="O3822" i="1"/>
  <c r="O3810" i="1"/>
  <c r="O3798" i="1"/>
  <c r="O3786" i="1"/>
  <c r="O3774" i="1"/>
  <c r="O3762" i="1"/>
  <c r="O3750" i="1"/>
  <c r="O3738" i="1"/>
  <c r="O3726" i="1"/>
  <c r="O3714" i="1"/>
  <c r="O3702" i="1"/>
  <c r="O3690" i="1"/>
  <c r="O3678" i="1"/>
  <c r="O3666" i="1"/>
  <c r="O3654" i="1"/>
  <c r="O3642" i="1"/>
  <c r="O3618" i="1"/>
  <c r="O3606" i="1"/>
  <c r="O3594" i="1"/>
  <c r="O3582" i="1"/>
  <c r="O3558" i="1"/>
  <c r="O3546" i="1"/>
  <c r="O3534" i="1"/>
  <c r="O3522" i="1"/>
  <c r="O3510" i="1"/>
  <c r="O3498" i="1"/>
  <c r="O3486" i="1"/>
  <c r="O3474" i="1"/>
  <c r="O3462" i="1"/>
  <c r="O3450" i="1"/>
  <c r="O3438" i="1"/>
  <c r="O3426" i="1"/>
  <c r="O3414" i="1"/>
  <c r="O3402" i="1"/>
  <c r="O3390" i="1"/>
  <c r="O3378" i="1"/>
  <c r="O3366" i="1"/>
  <c r="O3354" i="1"/>
  <c r="O3342" i="1"/>
  <c r="O3330" i="1"/>
  <c r="O3318" i="1"/>
  <c r="O3306" i="1"/>
  <c r="O3294" i="1"/>
  <c r="O3282" i="1"/>
  <c r="O3270" i="1"/>
  <c r="O3258" i="1"/>
  <c r="O3246" i="1"/>
  <c r="O3234" i="1"/>
  <c r="O3222" i="1"/>
  <c r="O3210" i="1"/>
  <c r="O3198" i="1"/>
  <c r="O3186" i="1"/>
  <c r="O3174" i="1"/>
  <c r="O3162" i="1"/>
  <c r="O3150" i="1"/>
  <c r="O3138" i="1"/>
  <c r="O3126" i="1"/>
  <c r="O3114" i="1"/>
  <c r="O953" i="1"/>
  <c r="O941" i="1"/>
  <c r="O929" i="1"/>
  <c r="O917" i="1"/>
  <c r="O905" i="1"/>
  <c r="O893" i="1"/>
  <c r="O881" i="1"/>
  <c r="O869" i="1"/>
  <c r="O857" i="1"/>
  <c r="O845" i="1"/>
  <c r="O833" i="1"/>
  <c r="O821" i="1"/>
  <c r="O809" i="1"/>
  <c r="O797" i="1"/>
  <c r="O785" i="1"/>
  <c r="O773" i="1"/>
  <c r="O761" i="1"/>
  <c r="O749" i="1"/>
  <c r="O737" i="1"/>
  <c r="O725" i="1"/>
  <c r="O713" i="1"/>
  <c r="O701" i="1"/>
  <c r="O689" i="1"/>
  <c r="O677" i="1"/>
  <c r="O665" i="1"/>
  <c r="O653" i="1"/>
  <c r="O641" i="1"/>
  <c r="O629" i="1"/>
  <c r="O617" i="1"/>
  <c r="O605" i="1"/>
  <c r="O593" i="1"/>
  <c r="O581" i="1"/>
  <c r="O569" i="1"/>
  <c r="O557" i="1"/>
  <c r="O545" i="1"/>
  <c r="O533" i="1"/>
  <c r="O521" i="1"/>
  <c r="O509" i="1"/>
  <c r="O497" i="1"/>
  <c r="O485" i="1"/>
  <c r="O473" i="1"/>
  <c r="O461" i="1"/>
  <c r="O449" i="1"/>
  <c r="O437" i="1"/>
  <c r="O425" i="1"/>
  <c r="O413" i="1"/>
  <c r="O401" i="1"/>
  <c r="O389" i="1"/>
  <c r="O377" i="1"/>
  <c r="O365" i="1"/>
  <c r="O353" i="1"/>
  <c r="O341" i="1"/>
  <c r="O329" i="1"/>
  <c r="O317" i="1"/>
  <c r="O293" i="1"/>
  <c r="O281" i="1"/>
  <c r="O269" i="1"/>
  <c r="O257" i="1"/>
  <c r="O245" i="1"/>
  <c r="O233" i="1"/>
  <c r="O221" i="1"/>
  <c r="O209" i="1"/>
  <c r="O197" i="1"/>
  <c r="O185" i="1"/>
  <c r="O173" i="1"/>
  <c r="O161" i="1"/>
  <c r="O149" i="1"/>
  <c r="O137" i="1"/>
  <c r="O125" i="1"/>
  <c r="O113" i="1"/>
  <c r="O101" i="1"/>
  <c r="O89" i="1"/>
  <c r="O77" i="1"/>
  <c r="O65" i="1"/>
  <c r="O53" i="1"/>
  <c r="O41" i="1"/>
  <c r="O29" i="1"/>
  <c r="O9308" i="1"/>
  <c r="O9260" i="1"/>
  <c r="O9200" i="1"/>
  <c r="O9152" i="1"/>
  <c r="O9092" i="1"/>
  <c r="O9008" i="1"/>
  <c r="O8972" i="1"/>
  <c r="O8936" i="1"/>
  <c r="O8924" i="1"/>
  <c r="O8912" i="1"/>
  <c r="O8876" i="1"/>
  <c r="O8864" i="1"/>
  <c r="O8840" i="1"/>
  <c r="O8828" i="1"/>
  <c r="O8804" i="1"/>
  <c r="O8780" i="1"/>
  <c r="O8768" i="1"/>
  <c r="O8744" i="1"/>
  <c r="O8732" i="1"/>
  <c r="O8708" i="1"/>
  <c r="O8684" i="1"/>
  <c r="O8672" i="1"/>
  <c r="O8648" i="1"/>
  <c r="O8636" i="1"/>
  <c r="O8612" i="1"/>
  <c r="O8588" i="1"/>
  <c r="O8576" i="1"/>
  <c r="O8552" i="1"/>
  <c r="O8540" i="1"/>
  <c r="O8516" i="1"/>
  <c r="O8492" i="1"/>
  <c r="O8480" i="1"/>
  <c r="O8456" i="1"/>
  <c r="O8432" i="1"/>
  <c r="O8408" i="1"/>
  <c r="O8396" i="1"/>
  <c r="O8384" i="1"/>
  <c r="O8360" i="1"/>
  <c r="O8336" i="1"/>
  <c r="O8312" i="1"/>
  <c r="O8300" i="1"/>
  <c r="O8288" i="1"/>
  <c r="O8264" i="1"/>
  <c r="O8240" i="1"/>
  <c r="O8216" i="1"/>
  <c r="O8204" i="1"/>
  <c r="O8180" i="1"/>
  <c r="O8168" i="1"/>
  <c r="O8132" i="1"/>
  <c r="O8120" i="1"/>
  <c r="O8108" i="1"/>
  <c r="O8084" i="1"/>
  <c r="O8072" i="1"/>
  <c r="O8036" i="1"/>
  <c r="O8024" i="1"/>
  <c r="O8012" i="1"/>
  <c r="O7988" i="1"/>
  <c r="O7952" i="1"/>
  <c r="O7940" i="1"/>
  <c r="O7928" i="1"/>
  <c r="O7916" i="1"/>
  <c r="O7892" i="1"/>
  <c r="O7856" i="1"/>
  <c r="O7844" i="1"/>
  <c r="O7832" i="1"/>
  <c r="O7820" i="1"/>
  <c r="O7796" i="1"/>
  <c r="O7760" i="1"/>
  <c r="O7748" i="1"/>
  <c r="O7736" i="1"/>
  <c r="O7724" i="1"/>
  <c r="O7700" i="1"/>
  <c r="O7688" i="1"/>
  <c r="O7676" i="1"/>
  <c r="O7664" i="1"/>
  <c r="O7628" i="1"/>
  <c r="O7604" i="1"/>
  <c r="O7592" i="1"/>
  <c r="O7580" i="1"/>
  <c r="O7568" i="1"/>
  <c r="O7556" i="1"/>
  <c r="O7532" i="1"/>
  <c r="O7520" i="1"/>
  <c r="O7508" i="1"/>
  <c r="O7496" i="1"/>
  <c r="O7484" i="1"/>
  <c r="O7460" i="1"/>
  <c r="O7448" i="1"/>
  <c r="O7436" i="1"/>
  <c r="O7424" i="1"/>
  <c r="O7412" i="1"/>
  <c r="O7388" i="1"/>
  <c r="O7376" i="1"/>
  <c r="O7364" i="1"/>
  <c r="O7352" i="1"/>
  <c r="O7340" i="1"/>
  <c r="O7316" i="1"/>
  <c r="O7304" i="1"/>
  <c r="O7292" i="1"/>
  <c r="O7280" i="1"/>
  <c r="O7268" i="1"/>
  <c r="O7244" i="1"/>
  <c r="O7232" i="1"/>
  <c r="O7220" i="1"/>
  <c r="O7208" i="1"/>
  <c r="O7184" i="1"/>
  <c r="O7172" i="1"/>
  <c r="O7160" i="1"/>
  <c r="O7148" i="1"/>
  <c r="O7124" i="1"/>
  <c r="O7112" i="1"/>
  <c r="O7100" i="1"/>
  <c r="O7088" i="1"/>
  <c r="O7076" i="1"/>
  <c r="O7052" i="1"/>
  <c r="O7040" i="1"/>
  <c r="O7028" i="1"/>
  <c r="O7016" i="1"/>
  <c r="O7004" i="1"/>
  <c r="O6980" i="1"/>
  <c r="O6968" i="1"/>
  <c r="O6956" i="1"/>
  <c r="O6944" i="1"/>
  <c r="O6932" i="1"/>
  <c r="O6908" i="1"/>
  <c r="O6896" i="1"/>
  <c r="O6884" i="1"/>
  <c r="O6872" i="1"/>
  <c r="O6836" i="1"/>
  <c r="O6824" i="1"/>
  <c r="O6812" i="1"/>
  <c r="O6800" i="1"/>
  <c r="O6788" i="1"/>
  <c r="O6764" i="1"/>
  <c r="O6752" i="1"/>
  <c r="O6740" i="1"/>
  <c r="O6728" i="1"/>
  <c r="O6716" i="1"/>
  <c r="O6692" i="1"/>
  <c r="O6680" i="1"/>
  <c r="O6668" i="1"/>
  <c r="O6656" i="1"/>
  <c r="O6644" i="1"/>
  <c r="O6620" i="1"/>
  <c r="O6608" i="1"/>
  <c r="O6596" i="1"/>
  <c r="O6584" i="1"/>
  <c r="O6572" i="1"/>
  <c r="O6548" i="1"/>
  <c r="O6536" i="1"/>
  <c r="O6524" i="1"/>
  <c r="O6512" i="1"/>
  <c r="O6500" i="1"/>
  <c r="O6416" i="1"/>
  <c r="O6248" i="1"/>
  <c r="O6236" i="1"/>
  <c r="O6188" i="1"/>
  <c r="O6152" i="1"/>
  <c r="O6140" i="1"/>
  <c r="O6020" i="1"/>
  <c r="O5960" i="1"/>
  <c r="O5840" i="1"/>
  <c r="O5816" i="1"/>
  <c r="O5792" i="1"/>
  <c r="O5756" i="1"/>
  <c r="O5744" i="1"/>
  <c r="O5420" i="1"/>
  <c r="O5360" i="1"/>
  <c r="O5000" i="1"/>
  <c r="O4328" i="1"/>
  <c r="O4148" i="1"/>
  <c r="O1292" i="1"/>
  <c r="O9283" i="1"/>
  <c r="O9235" i="1"/>
  <c r="O9199" i="1"/>
  <c r="O9151" i="1"/>
  <c r="O9103" i="1"/>
  <c r="O9079" i="1"/>
  <c r="O9019" i="1"/>
  <c r="O9007" i="1"/>
  <c r="O8947" i="1"/>
  <c r="O8911" i="1"/>
  <c r="O8851" i="1"/>
  <c r="O8827" i="1"/>
  <c r="O8779" i="1"/>
  <c r="O8743" i="1"/>
  <c r="O8707" i="1"/>
  <c r="O9306" i="1"/>
  <c r="O9294" i="1"/>
  <c r="O9234" i="1"/>
  <c r="O9222" i="1"/>
  <c r="O9162" i="1"/>
  <c r="O9102" i="1"/>
  <c r="O9078" i="1"/>
  <c r="O9030" i="1"/>
  <c r="O9006" i="1"/>
  <c r="O8970" i="1"/>
  <c r="O8922" i="1"/>
  <c r="O8886" i="1"/>
  <c r="O8862" i="1"/>
  <c r="O8814" i="1"/>
  <c r="O8802" i="1"/>
  <c r="O8754" i="1"/>
  <c r="O8730" i="1"/>
  <c r="O8694" i="1"/>
  <c r="O8670" i="1"/>
  <c r="O8634" i="1"/>
  <c r="O8598" i="1"/>
  <c r="O8562" i="1"/>
  <c r="O9305" i="1"/>
  <c r="O9281" i="1"/>
  <c r="O9245" i="1"/>
  <c r="O9233" i="1"/>
  <c r="O9197" i="1"/>
  <c r="O9185" i="1"/>
  <c r="O9149" i="1"/>
  <c r="O9137" i="1"/>
  <c r="O9113" i="1"/>
  <c r="O9077" i="1"/>
  <c r="O9065" i="1"/>
  <c r="O9041" i="1"/>
  <c r="O9017" i="1"/>
  <c r="O9005" i="1"/>
  <c r="O8969" i="1"/>
  <c r="O8957" i="1"/>
  <c r="O8945" i="1"/>
  <c r="O8909" i="1"/>
  <c r="O8897" i="1"/>
  <c r="O8885" i="1"/>
  <c r="O8861" i="1"/>
  <c r="O8837" i="1"/>
  <c r="O8813" i="1"/>
  <c r="O8789" i="1"/>
  <c r="O8777" i="1"/>
  <c r="O8741" i="1"/>
  <c r="O8717" i="1"/>
  <c r="O8705" i="1"/>
  <c r="O8669" i="1"/>
  <c r="O8657" i="1"/>
  <c r="O8645" i="1"/>
  <c r="O8609" i="1"/>
  <c r="O8597" i="1"/>
  <c r="O8573" i="1"/>
  <c r="O8549" i="1"/>
  <c r="O8537" i="1"/>
  <c r="O8513" i="1"/>
  <c r="O8489" i="1"/>
  <c r="O8477" i="1"/>
  <c r="O8453" i="1"/>
  <c r="O8429" i="1"/>
  <c r="O8405" i="1"/>
  <c r="O8381" i="1"/>
  <c r="O8369" i="1"/>
  <c r="O8345" i="1"/>
  <c r="O8321" i="1"/>
  <c r="O8309" i="1"/>
  <c r="O8273" i="1"/>
  <c r="O8261" i="1"/>
  <c r="O8237" i="1"/>
  <c r="O8213" i="1"/>
  <c r="O8201" i="1"/>
  <c r="O8177" i="1"/>
  <c r="O8153" i="1"/>
  <c r="O8141" i="1"/>
  <c r="O8117" i="1"/>
  <c r="O8093" i="1"/>
  <c r="O8069" i="1"/>
  <c r="O8057" i="1"/>
  <c r="O8033" i="1"/>
  <c r="O8009" i="1"/>
  <c r="O7985" i="1"/>
  <c r="O7973" i="1"/>
  <c r="O7949" i="1"/>
  <c r="O7925" i="1"/>
  <c r="O7901" i="1"/>
  <c r="O7889" i="1"/>
  <c r="O7865" i="1"/>
  <c r="O7841" i="1"/>
  <c r="O7829" i="1"/>
  <c r="O7793" i="1"/>
  <c r="O7769" i="1"/>
  <c r="O7757" i="1"/>
  <c r="O7721" i="1"/>
  <c r="O7709" i="1"/>
  <c r="O7673" i="1"/>
  <c r="O7637" i="1"/>
  <c r="O7625" i="1"/>
  <c r="O7601" i="1"/>
  <c r="O7577" i="1"/>
  <c r="O7565" i="1"/>
  <c r="O7529" i="1"/>
  <c r="O7517" i="1"/>
  <c r="O7505" i="1"/>
  <c r="O7469" i="1"/>
  <c r="O7457" i="1"/>
  <c r="O7433" i="1"/>
  <c r="O7409" i="1"/>
  <c r="O7397" i="1"/>
  <c r="O7373" i="1"/>
  <c r="O7349" i="1"/>
  <c r="O7337" i="1"/>
  <c r="O7301" i="1"/>
  <c r="O9316" i="1"/>
  <c r="O9315" i="1"/>
  <c r="O9303" i="1"/>
  <c r="O9291" i="1"/>
  <c r="O9267" i="1"/>
  <c r="O9255" i="1"/>
  <c r="O9243" i="1"/>
  <c r="O9231" i="1"/>
  <c r="O9219" i="1"/>
  <c r="O9207" i="1"/>
  <c r="O9183" i="1"/>
  <c r="O9171" i="1"/>
  <c r="O9159" i="1"/>
  <c r="O9147" i="1"/>
  <c r="O9135" i="1"/>
  <c r="O9123" i="1"/>
  <c r="O9099" i="1"/>
  <c r="O9087" i="1"/>
  <c r="O9075" i="1"/>
  <c r="O9063" i="1"/>
  <c r="O9051" i="1"/>
  <c r="O9039" i="1"/>
  <c r="O9015" i="1"/>
  <c r="O8991" i="1"/>
  <c r="O8979" i="1"/>
  <c r="O8967" i="1"/>
  <c r="O8955" i="1"/>
  <c r="O8943" i="1"/>
  <c r="O8919" i="1"/>
  <c r="O8907" i="1"/>
  <c r="O8895" i="1"/>
  <c r="O8883" i="1"/>
  <c r="O8871" i="1"/>
  <c r="O8859" i="1"/>
  <c r="O8835" i="1"/>
  <c r="O8823" i="1"/>
  <c r="O8811" i="1"/>
  <c r="O8799" i="1"/>
  <c r="O8787" i="1"/>
  <c r="O8763" i="1"/>
  <c r="O8751" i="1"/>
  <c r="O8739" i="1"/>
  <c r="O8727" i="1"/>
  <c r="O8715" i="1"/>
  <c r="O8691" i="1"/>
  <c r="O8679" i="1"/>
  <c r="O8667" i="1"/>
  <c r="O8655" i="1"/>
  <c r="O8643" i="1"/>
  <c r="O8619" i="1"/>
  <c r="O8607" i="1"/>
  <c r="O8595" i="1"/>
  <c r="O8583" i="1"/>
  <c r="O8571" i="1"/>
  <c r="O8559" i="1"/>
  <c r="O8535" i="1"/>
  <c r="O8523" i="1"/>
  <c r="O8511" i="1"/>
  <c r="O8499" i="1"/>
  <c r="O8487" i="1"/>
  <c r="O8463" i="1"/>
  <c r="O8451" i="1"/>
  <c r="O8439" i="1"/>
  <c r="O8427" i="1"/>
  <c r="O8415" i="1"/>
  <c r="O8391" i="1"/>
  <c r="O8379" i="1"/>
  <c r="O8367" i="1"/>
  <c r="O8355" i="1"/>
  <c r="O8331" i="1"/>
  <c r="O8319" i="1"/>
  <c r="O8295" i="1"/>
  <c r="O8283" i="1"/>
  <c r="O8271" i="1"/>
  <c r="O8259" i="1"/>
  <c r="O8247" i="1"/>
  <c r="O8223" i="1"/>
  <c r="O8211" i="1"/>
  <c r="O8199" i="1"/>
  <c r="O8187" i="1"/>
  <c r="O8175" i="1"/>
  <c r="O8163" i="1"/>
  <c r="O8139" i="1"/>
  <c r="O8127" i="1"/>
  <c r="O8115" i="1"/>
  <c r="O8103" i="1"/>
  <c r="O8091" i="1"/>
  <c r="O8067" i="1"/>
  <c r="O8055" i="1"/>
  <c r="O8043" i="1"/>
  <c r="O8031" i="1"/>
  <c r="O8019" i="1"/>
  <c r="O7995" i="1"/>
  <c r="O7983" i="1"/>
  <c r="O7971" i="1"/>
  <c r="O7959" i="1"/>
  <c r="O7947" i="1"/>
  <c r="O7935" i="1"/>
  <c r="O7911" i="1"/>
  <c r="O7899" i="1"/>
  <c r="O7887" i="1"/>
  <c r="O7875" i="1"/>
  <c r="O7863" i="1"/>
  <c r="O7839" i="1"/>
  <c r="O7827" i="1"/>
  <c r="O7815" i="1"/>
  <c r="O7803" i="1"/>
  <c r="O7791" i="1"/>
  <c r="O7767" i="1"/>
  <c r="O7755" i="1"/>
  <c r="O7743" i="1"/>
  <c r="O7731" i="1"/>
  <c r="O7719" i="1"/>
  <c r="O7707" i="1"/>
  <c r="O7683" i="1"/>
  <c r="O7659" i="1"/>
  <c r="O7647" i="1"/>
  <c r="O9314" i="1"/>
  <c r="O9290" i="1"/>
  <c r="O9278" i="1"/>
  <c r="O9266" i="1"/>
  <c r="O9254" i="1"/>
  <c r="O9242" i="1"/>
  <c r="O9218" i="1"/>
  <c r="O9206" i="1"/>
  <c r="O9194" i="1"/>
  <c r="O9182" i="1"/>
  <c r="O9170" i="1"/>
  <c r="O9158" i="1"/>
  <c r="O9134" i="1"/>
  <c r="O9122" i="1"/>
  <c r="O9110" i="1"/>
  <c r="O9098" i="1"/>
  <c r="O9086" i="1"/>
  <c r="O9062" i="1"/>
  <c r="O9050" i="1"/>
  <c r="O9038" i="1"/>
  <c r="O9026" i="1"/>
  <c r="O9014" i="1"/>
  <c r="O9002" i="1"/>
  <c r="O8978" i="1"/>
  <c r="O8966" i="1"/>
  <c r="O8954" i="1"/>
  <c r="O8942" i="1"/>
  <c r="O8930" i="1"/>
  <c r="O8906" i="1"/>
  <c r="O8894" i="1"/>
  <c r="O8882" i="1"/>
  <c r="O8870" i="1"/>
  <c r="O8858" i="1"/>
  <c r="O8846" i="1"/>
  <c r="O8822" i="1"/>
  <c r="O8810" i="1"/>
  <c r="O8798" i="1"/>
  <c r="O8786" i="1"/>
  <c r="O8762" i="1"/>
  <c r="O8750" i="1"/>
  <c r="O8738" i="1"/>
  <c r="O8726" i="1"/>
  <c r="O8714" i="1"/>
  <c r="O8702" i="1"/>
  <c r="O8678" i="1"/>
  <c r="O8666" i="1"/>
  <c r="O8654" i="1"/>
  <c r="O8642" i="1"/>
  <c r="O8618" i="1"/>
  <c r="O8606" i="1"/>
  <c r="O8594" i="1"/>
  <c r="O8582" i="1"/>
  <c r="O8570" i="1"/>
  <c r="O8546" i="1"/>
  <c r="O8534" i="1"/>
  <c r="O8522" i="1"/>
  <c r="O8510" i="1"/>
  <c r="O8498" i="1"/>
  <c r="O8474" i="1"/>
  <c r="O8462" i="1"/>
  <c r="O8450" i="1"/>
  <c r="O8438" i="1"/>
  <c r="O8426" i="1"/>
  <c r="O8414" i="1"/>
  <c r="O8390" i="1"/>
  <c r="O8378" i="1"/>
  <c r="O8366" i="1"/>
  <c r="O8354" i="1"/>
  <c r="O8342" i="1"/>
  <c r="O8318" i="1"/>
  <c r="O8306" i="1"/>
  <c r="O8294" i="1"/>
  <c r="O8282" i="1"/>
  <c r="O8270" i="1"/>
  <c r="O8246" i="1"/>
  <c r="O8234" i="1"/>
  <c r="O8222" i="1"/>
  <c r="O8210" i="1"/>
  <c r="O8186" i="1"/>
  <c r="O8174" i="1"/>
  <c r="O8162" i="1"/>
  <c r="O8150" i="1"/>
  <c r="O8138" i="1"/>
  <c r="O8114" i="1"/>
  <c r="O8102" i="1"/>
  <c r="O8090" i="1"/>
  <c r="O8078" i="1"/>
  <c r="O8066" i="1"/>
  <c r="O8042" i="1"/>
  <c r="O8030" i="1"/>
  <c r="O8018" i="1"/>
  <c r="O8006" i="1"/>
  <c r="O7994" i="1"/>
  <c r="O7970" i="1"/>
  <c r="O7958" i="1"/>
  <c r="O7946" i="1"/>
  <c r="O7934" i="1"/>
  <c r="O7922" i="1"/>
  <c r="O7898" i="1"/>
  <c r="O7886" i="1"/>
  <c r="O7874" i="1"/>
  <c r="O7862" i="1"/>
  <c r="O7850" i="1"/>
  <c r="O7826" i="1"/>
  <c r="O7814" i="1"/>
  <c r="O7802" i="1"/>
  <c r="O7790" i="1"/>
  <c r="O7778" i="1"/>
  <c r="O7754" i="1"/>
  <c r="O7742" i="1"/>
  <c r="O7730" i="1"/>
  <c r="O7718" i="1"/>
  <c r="O7706" i="1"/>
  <c r="O7682" i="1"/>
  <c r="O7670" i="1"/>
  <c r="O7658" i="1"/>
  <c r="O7646" i="1"/>
  <c r="O7634" i="1"/>
  <c r="O7610" i="1"/>
  <c r="O7598" i="1"/>
  <c r="O7586" i="1"/>
  <c r="O7574" i="1"/>
  <c r="O7550" i="1"/>
  <c r="O7538" i="1"/>
  <c r="O7526" i="1"/>
  <c r="O7514" i="1"/>
  <c r="O7502" i="1"/>
  <c r="O7478" i="1"/>
  <c r="O7466" i="1"/>
  <c r="O7454" i="1"/>
  <c r="O7442" i="1"/>
  <c r="O7430" i="1"/>
  <c r="O7406" i="1"/>
  <c r="O7394" i="1"/>
  <c r="O7382" i="1"/>
  <c r="O7370" i="1"/>
  <c r="O7358" i="1"/>
  <c r="O7334" i="1"/>
  <c r="O7322" i="1"/>
  <c r="O7310" i="1"/>
  <c r="O7298" i="1"/>
  <c r="O7286" i="1"/>
  <c r="O7262" i="1"/>
  <c r="O7250" i="1"/>
  <c r="O7238" i="1"/>
  <c r="O7226" i="1"/>
  <c r="O7214" i="1"/>
  <c r="O7190" i="1"/>
  <c r="O7178" i="1"/>
  <c r="O7166" i="1"/>
  <c r="O7154" i="1"/>
  <c r="O7142" i="1"/>
  <c r="O7118" i="1"/>
  <c r="O7106" i="1"/>
  <c r="O7094" i="1"/>
  <c r="O7082" i="1"/>
  <c r="O7010" i="1"/>
  <c r="O9296" i="1"/>
  <c r="O9284" i="1"/>
  <c r="O9272" i="1"/>
  <c r="O9248" i="1"/>
  <c r="O9236" i="1"/>
  <c r="O9212" i="1"/>
  <c r="O9188" i="1"/>
  <c r="O9176" i="1"/>
  <c r="O9164" i="1"/>
  <c r="O9140" i="1"/>
  <c r="O9128" i="1"/>
  <c r="O9116" i="1"/>
  <c r="O9104" i="1"/>
  <c r="O9068" i="1"/>
  <c r="O9032" i="1"/>
  <c r="O9020" i="1"/>
  <c r="O8996" i="1"/>
  <c r="O8984" i="1"/>
  <c r="O8948" i="1"/>
  <c r="O9311" i="1"/>
  <c r="O9299" i="1"/>
  <c r="O9287" i="1"/>
  <c r="O9275" i="1"/>
  <c r="O9263" i="1"/>
  <c r="O9251" i="1"/>
  <c r="O9239" i="1"/>
  <c r="O9227" i="1"/>
  <c r="O9215" i="1"/>
  <c r="O9203" i="1"/>
  <c r="O9191" i="1"/>
  <c r="O9179" i="1"/>
  <c r="O9167" i="1"/>
  <c r="O9155" i="1"/>
  <c r="O9143" i="1"/>
  <c r="O9131" i="1"/>
  <c r="O9119" i="1"/>
  <c r="O9107" i="1"/>
  <c r="O9095" i="1"/>
  <c r="O9083" i="1"/>
  <c r="O9071" i="1"/>
  <c r="O9059" i="1"/>
  <c r="O9047" i="1"/>
  <c r="O9035" i="1"/>
  <c r="O9023" i="1"/>
  <c r="O9011" i="1"/>
  <c r="O8999" i="1"/>
  <c r="O8987" i="1"/>
  <c r="O8975" i="1"/>
  <c r="O8963" i="1"/>
  <c r="O8951" i="1"/>
  <c r="O8939" i="1"/>
  <c r="O8927" i="1"/>
  <c r="O8915" i="1"/>
  <c r="O8903" i="1"/>
  <c r="O8891" i="1"/>
  <c r="O8879" i="1"/>
  <c r="O8867" i="1"/>
  <c r="O8855" i="1"/>
  <c r="O8843" i="1"/>
  <c r="O8831" i="1"/>
  <c r="O8819" i="1"/>
  <c r="O8807" i="1"/>
  <c r="O8795" i="1"/>
  <c r="O8783" i="1"/>
  <c r="O8771" i="1"/>
  <c r="O8759" i="1"/>
  <c r="O8747" i="1"/>
  <c r="O8735" i="1"/>
  <c r="O8723" i="1"/>
  <c r="O8711" i="1"/>
  <c r="O8699" i="1"/>
  <c r="O8687" i="1"/>
  <c r="O8675" i="1"/>
  <c r="O8663" i="1"/>
  <c r="O8651" i="1"/>
  <c r="O8639" i="1"/>
  <c r="O8627" i="1"/>
  <c r="O8615" i="1"/>
  <c r="O8603" i="1"/>
  <c r="O8591" i="1"/>
  <c r="O8579" i="1"/>
  <c r="O8567" i="1"/>
  <c r="O8555" i="1"/>
  <c r="O8543" i="1"/>
  <c r="O8531" i="1"/>
  <c r="O8519" i="1"/>
  <c r="O8507" i="1"/>
  <c r="O8495" i="1"/>
  <c r="O8483" i="1"/>
  <c r="O8471" i="1"/>
  <c r="O8459" i="1"/>
  <c r="O8447" i="1"/>
  <c r="O8435" i="1"/>
  <c r="O8423" i="1"/>
  <c r="O8411" i="1"/>
  <c r="O8399" i="1"/>
  <c r="O8387" i="1"/>
  <c r="O8375" i="1"/>
  <c r="O8363" i="1"/>
  <c r="O8351" i="1"/>
  <c r="O8339" i="1"/>
  <c r="O8327" i="1"/>
  <c r="O8315" i="1"/>
  <c r="O8303" i="1"/>
  <c r="O8291" i="1"/>
  <c r="O8279" i="1"/>
  <c r="O8267" i="1"/>
  <c r="O8255" i="1"/>
  <c r="O8243" i="1"/>
  <c r="O8231" i="1"/>
  <c r="O8219" i="1"/>
  <c r="O8207" i="1"/>
  <c r="O8195" i="1"/>
  <c r="O8183" i="1"/>
  <c r="O8171" i="1"/>
  <c r="O8159" i="1"/>
  <c r="O8147" i="1"/>
  <c r="O8135" i="1"/>
  <c r="O8123" i="1"/>
  <c r="O8111" i="1"/>
  <c r="O8099" i="1"/>
  <c r="O8087" i="1"/>
  <c r="O8075" i="1"/>
  <c r="O8063" i="1"/>
  <c r="O8051" i="1"/>
  <c r="O8039" i="1"/>
  <c r="O8027" i="1"/>
  <c r="O8015" i="1"/>
  <c r="O8003" i="1"/>
  <c r="O7991" i="1"/>
  <c r="O7979" i="1"/>
  <c r="O7967" i="1"/>
  <c r="O7955" i="1"/>
  <c r="O7943" i="1"/>
  <c r="O7931" i="1"/>
  <c r="O7919" i="1"/>
  <c r="O7907" i="1"/>
  <c r="O7895" i="1"/>
  <c r="O7883" i="1"/>
  <c r="O7871" i="1"/>
  <c r="O7859" i="1"/>
  <c r="O7847" i="1"/>
  <c r="O7835" i="1"/>
  <c r="O7823" i="1"/>
  <c r="O7811" i="1"/>
  <c r="O7799" i="1"/>
  <c r="O7787" i="1"/>
  <c r="O7775" i="1"/>
  <c r="O7763" i="1"/>
  <c r="O7751" i="1"/>
  <c r="O7739" i="1"/>
  <c r="O7727" i="1"/>
  <c r="O7715" i="1"/>
  <c r="O7703" i="1"/>
  <c r="O7691" i="1"/>
  <c r="O7679" i="1"/>
  <c r="O7667" i="1"/>
  <c r="O7655" i="1"/>
  <c r="O7643" i="1"/>
  <c r="O7631" i="1"/>
  <c r="O7619" i="1"/>
  <c r="O7607" i="1"/>
  <c r="O7595" i="1"/>
  <c r="O7583" i="1"/>
  <c r="O7571" i="1"/>
  <c r="O7559" i="1"/>
  <c r="O7547" i="1"/>
  <c r="O7535" i="1"/>
  <c r="O7523" i="1"/>
  <c r="O7511" i="1"/>
  <c r="O7499" i="1"/>
  <c r="O7487" i="1"/>
  <c r="O7475" i="1"/>
  <c r="O7463" i="1"/>
  <c r="O7451" i="1"/>
  <c r="O7439" i="1"/>
  <c r="O7427" i="1"/>
  <c r="O7415" i="1"/>
  <c r="O7403" i="1"/>
  <c r="O7391" i="1"/>
  <c r="O7379" i="1"/>
  <c r="O7367" i="1"/>
  <c r="O7355" i="1"/>
  <c r="O7343" i="1"/>
  <c r="O7331" i="1"/>
  <c r="O7319" i="1"/>
  <c r="O7295" i="1"/>
  <c r="O7283" i="1"/>
  <c r="O7271" i="1"/>
  <c r="O7259" i="1"/>
  <c r="O7247" i="1"/>
  <c r="O7235" i="1"/>
  <c r="O7223" i="1"/>
  <c r="O7211" i="1"/>
  <c r="O7199" i="1"/>
  <c r="O7187" i="1"/>
  <c r="O7175" i="1"/>
  <c r="O7163" i="1"/>
  <c r="O7151" i="1"/>
  <c r="O7139" i="1"/>
  <c r="O7127" i="1"/>
  <c r="O7115" i="1"/>
  <c r="O7103" i="1"/>
  <c r="O7091" i="1"/>
  <c r="O7079" i="1"/>
  <c r="O7067" i="1"/>
  <c r="O7055" i="1"/>
  <c r="O7043" i="1"/>
  <c r="O7031" i="1"/>
  <c r="O7019" i="1"/>
  <c r="O7007" i="1"/>
  <c r="O6995" i="1"/>
  <c r="O6983" i="1"/>
  <c r="O6971" i="1"/>
  <c r="O6959" i="1"/>
  <c r="O6947" i="1"/>
  <c r="O6935" i="1"/>
  <c r="O6923" i="1"/>
  <c r="O6911" i="1"/>
  <c r="O6899" i="1"/>
  <c r="O6887" i="1"/>
  <c r="O6875" i="1"/>
  <c r="O6863" i="1"/>
  <c r="O6851" i="1"/>
  <c r="O6839" i="1"/>
  <c r="O6827" i="1"/>
  <c r="O6815" i="1"/>
  <c r="O6803" i="1"/>
  <c r="O6791" i="1"/>
  <c r="O6779" i="1"/>
  <c r="O6767" i="1"/>
  <c r="O6755" i="1"/>
  <c r="O6743" i="1"/>
  <c r="O6731" i="1"/>
  <c r="O6719" i="1"/>
  <c r="O6707" i="1"/>
  <c r="O6695" i="1"/>
  <c r="O6683" i="1"/>
  <c r="O6671" i="1"/>
  <c r="O6647" i="1"/>
  <c r="O6635" i="1"/>
  <c r="O6623" i="1"/>
  <c r="O6611" i="1"/>
  <c r="O6599" i="1"/>
  <c r="O6587" i="1"/>
  <c r="O6575" i="1"/>
  <c r="O6563" i="1"/>
  <c r="O6551" i="1"/>
  <c r="O6539" i="1"/>
  <c r="O6527" i="1"/>
  <c r="O6515" i="1"/>
  <c r="O6503" i="1"/>
  <c r="O6467" i="1"/>
  <c r="O6431" i="1"/>
  <c r="O6383" i="1"/>
  <c r="O6371" i="1"/>
  <c r="O6275" i="1"/>
  <c r="O6191" i="1"/>
  <c r="O5999" i="1"/>
  <c r="O5939" i="1"/>
  <c r="O5867" i="1"/>
  <c r="O5771" i="1"/>
  <c r="O5759" i="1"/>
  <c r="O5711" i="1"/>
  <c r="O5699" i="1"/>
  <c r="O5627" i="1"/>
  <c r="O5459" i="1"/>
  <c r="O5447" i="1"/>
  <c r="O5351" i="1"/>
  <c r="O5243" i="1"/>
  <c r="O5039" i="1"/>
  <c r="O4943" i="1"/>
  <c r="O4703" i="1"/>
  <c r="O4499" i="1"/>
  <c r="O4463" i="1"/>
  <c r="O4391" i="1"/>
  <c r="O4295" i="1"/>
  <c r="O4055" i="1"/>
  <c r="O3947" i="1"/>
  <c r="O2903" i="1"/>
  <c r="O2327" i="1"/>
  <c r="O2267" i="1"/>
  <c r="O623" i="1"/>
  <c r="O9310" i="1"/>
  <c r="O9298" i="1"/>
  <c r="O9286" i="1"/>
  <c r="O9274" i="1"/>
  <c r="O9262" i="1"/>
  <c r="O9250" i="1"/>
  <c r="O9238" i="1"/>
  <c r="O9226" i="1"/>
  <c r="O9214" i="1"/>
  <c r="O9202" i="1"/>
  <c r="O9190" i="1"/>
  <c r="O9178" i="1"/>
  <c r="O9166" i="1"/>
  <c r="O9154" i="1"/>
  <c r="O9142" i="1"/>
  <c r="O9130" i="1"/>
  <c r="O9118" i="1"/>
  <c r="O9106" i="1"/>
  <c r="O9094" i="1"/>
  <c r="O9082" i="1"/>
  <c r="O9070" i="1"/>
  <c r="O9058" i="1"/>
  <c r="O9046" i="1"/>
  <c r="O9034" i="1"/>
  <c r="O9022" i="1"/>
  <c r="O9010" i="1"/>
  <c r="O8998" i="1"/>
  <c r="O8986" i="1"/>
  <c r="O8974" i="1"/>
  <c r="O8962" i="1"/>
  <c r="O8950" i="1"/>
  <c r="O8938" i="1"/>
  <c r="O8926" i="1"/>
  <c r="O8914" i="1"/>
  <c r="O8902" i="1"/>
  <c r="O8890" i="1"/>
  <c r="O8878" i="1"/>
  <c r="O8866" i="1"/>
  <c r="O8854" i="1"/>
  <c r="O8842" i="1"/>
  <c r="O8830" i="1"/>
  <c r="O8818" i="1"/>
  <c r="O8806" i="1"/>
  <c r="O8794" i="1"/>
  <c r="O8782" i="1"/>
  <c r="O8770" i="1"/>
  <c r="O8758" i="1"/>
  <c r="O8746" i="1"/>
  <c r="O8734" i="1"/>
  <c r="O8722" i="1"/>
  <c r="O8710" i="1"/>
  <c r="O8698" i="1"/>
  <c r="O8686" i="1"/>
  <c r="O8674" i="1"/>
  <c r="O8662" i="1"/>
  <c r="O8650" i="1"/>
  <c r="O8638" i="1"/>
  <c r="O8626" i="1"/>
  <c r="O8614" i="1"/>
  <c r="O8602" i="1"/>
  <c r="O8590" i="1"/>
  <c r="O8578" i="1"/>
  <c r="O8566" i="1"/>
  <c r="O8554" i="1"/>
  <c r="O8542" i="1"/>
  <c r="O8530" i="1"/>
  <c r="O8518" i="1"/>
  <c r="O8506" i="1"/>
  <c r="O8494" i="1"/>
  <c r="O8482" i="1"/>
  <c r="O8470" i="1"/>
  <c r="O8458" i="1"/>
  <c r="O8446" i="1"/>
  <c r="O8434" i="1"/>
  <c r="O8422" i="1"/>
  <c r="O8410" i="1"/>
  <c r="O8398" i="1"/>
  <c r="O8374" i="1"/>
  <c r="O9044" i="1"/>
  <c r="O8900" i="1"/>
  <c r="O8816" i="1"/>
  <c r="O8720" i="1"/>
  <c r="O8624" i="1"/>
  <c r="O8528" i="1"/>
  <c r="O8444" i="1"/>
  <c r="O8348" i="1"/>
  <c r="O8252" i="1"/>
  <c r="O8156" i="1"/>
  <c r="O8060" i="1"/>
  <c r="O7964" i="1"/>
  <c r="O7868" i="1"/>
  <c r="O7772" i="1"/>
  <c r="O7640" i="1"/>
  <c r="O4748" i="1"/>
  <c r="O9307" i="1"/>
  <c r="O9223" i="1"/>
  <c r="O9127" i="1"/>
  <c r="O9043" i="1"/>
  <c r="O8959" i="1"/>
  <c r="O8887" i="1"/>
  <c r="O8815" i="1"/>
  <c r="O8731" i="1"/>
  <c r="O8659" i="1"/>
  <c r="O8647" i="1"/>
  <c r="O8635" i="1"/>
  <c r="O8623" i="1"/>
  <c r="O8611" i="1"/>
  <c r="O8599" i="1"/>
  <c r="O8587" i="1"/>
  <c r="O8575" i="1"/>
  <c r="O8563" i="1"/>
  <c r="O8551" i="1"/>
  <c r="O8539" i="1"/>
  <c r="O8527" i="1"/>
  <c r="O8515" i="1"/>
  <c r="O8503" i="1"/>
  <c r="O8491" i="1"/>
  <c r="O8479" i="1"/>
  <c r="O8467" i="1"/>
  <c r="O8455" i="1"/>
  <c r="O8443" i="1"/>
  <c r="O8431" i="1"/>
  <c r="O8419" i="1"/>
  <c r="O8407" i="1"/>
  <c r="O8395" i="1"/>
  <c r="O8383" i="1"/>
  <c r="O8371" i="1"/>
  <c r="O8359" i="1"/>
  <c r="O8347" i="1"/>
  <c r="O8335" i="1"/>
  <c r="O8323" i="1"/>
  <c r="O8311" i="1"/>
  <c r="O8299" i="1"/>
  <c r="O8287" i="1"/>
  <c r="O8275" i="1"/>
  <c r="O8263" i="1"/>
  <c r="O8251" i="1"/>
  <c r="O8239" i="1"/>
  <c r="O8227" i="1"/>
  <c r="O8215" i="1"/>
  <c r="O8203" i="1"/>
  <c r="O8191" i="1"/>
  <c r="O8179" i="1"/>
  <c r="O8167" i="1"/>
  <c r="O8155" i="1"/>
  <c r="O8143" i="1"/>
  <c r="O8131" i="1"/>
  <c r="O8119" i="1"/>
  <c r="O8107" i="1"/>
  <c r="O8095" i="1"/>
  <c r="O8083" i="1"/>
  <c r="O8071" i="1"/>
  <c r="O8059" i="1"/>
  <c r="O8047" i="1"/>
  <c r="O8035" i="1"/>
  <c r="O8023" i="1"/>
  <c r="O8011" i="1"/>
  <c r="O7999" i="1"/>
  <c r="O7987" i="1"/>
  <c r="O7975" i="1"/>
  <c r="O7963" i="1"/>
  <c r="O7951" i="1"/>
  <c r="O7939" i="1"/>
  <c r="O7927" i="1"/>
  <c r="O7915" i="1"/>
  <c r="O7903" i="1"/>
  <c r="O7891" i="1"/>
  <c r="O7879" i="1"/>
  <c r="O7867" i="1"/>
  <c r="O7855" i="1"/>
  <c r="O7843" i="1"/>
  <c r="O7831" i="1"/>
  <c r="O7819" i="1"/>
  <c r="O7807" i="1"/>
  <c r="O7795" i="1"/>
  <c r="O7783" i="1"/>
  <c r="O7771" i="1"/>
  <c r="O7759" i="1"/>
  <c r="O7747" i="1"/>
  <c r="O7735" i="1"/>
  <c r="O7723" i="1"/>
  <c r="O7711" i="1"/>
  <c r="O7699" i="1"/>
  <c r="O7687" i="1"/>
  <c r="O7675" i="1"/>
  <c r="O7663" i="1"/>
  <c r="O7651" i="1"/>
  <c r="O7639" i="1"/>
  <c r="O7627" i="1"/>
  <c r="O7615" i="1"/>
  <c r="O7603" i="1"/>
  <c r="O7591" i="1"/>
  <c r="O7579" i="1"/>
  <c r="O7567" i="1"/>
  <c r="O7555" i="1"/>
  <c r="O7543" i="1"/>
  <c r="O7531" i="1"/>
  <c r="O7519" i="1"/>
  <c r="O7507" i="1"/>
  <c r="O7495" i="1"/>
  <c r="O7483" i="1"/>
  <c r="O7471" i="1"/>
  <c r="O7459" i="1"/>
  <c r="O7447" i="1"/>
  <c r="O7435" i="1"/>
  <c r="O7423" i="1"/>
  <c r="O7411" i="1"/>
  <c r="O7399" i="1"/>
  <c r="O7387" i="1"/>
  <c r="O7375" i="1"/>
  <c r="O7363" i="1"/>
  <c r="O7351" i="1"/>
  <c r="O7339" i="1"/>
  <c r="O7327" i="1"/>
  <c r="O7315" i="1"/>
  <c r="O7303" i="1"/>
  <c r="O7291" i="1"/>
  <c r="O7279" i="1"/>
  <c r="O7267" i="1"/>
  <c r="O7255" i="1"/>
  <c r="O7243" i="1"/>
  <c r="O7231" i="1"/>
  <c r="O7219" i="1"/>
  <c r="O7207" i="1"/>
  <c r="O7195" i="1"/>
  <c r="O7183" i="1"/>
  <c r="O7171" i="1"/>
  <c r="O7159" i="1"/>
  <c r="O7147" i="1"/>
  <c r="O7135" i="1"/>
  <c r="O7123" i="1"/>
  <c r="O7111" i="1"/>
  <c r="O7099" i="1"/>
  <c r="O7087" i="1"/>
  <c r="O9080" i="1"/>
  <c r="O8888" i="1"/>
  <c r="O8792" i="1"/>
  <c r="O8696" i="1"/>
  <c r="O8600" i="1"/>
  <c r="O8504" i="1"/>
  <c r="O8420" i="1"/>
  <c r="O8324" i="1"/>
  <c r="O8228" i="1"/>
  <c r="O8144" i="1"/>
  <c r="O8048" i="1"/>
  <c r="O7976" i="1"/>
  <c r="O7880" i="1"/>
  <c r="O7784" i="1"/>
  <c r="O7652" i="1"/>
  <c r="O9259" i="1"/>
  <c r="O9163" i="1"/>
  <c r="O9067" i="1"/>
  <c r="O8983" i="1"/>
  <c r="O8875" i="1"/>
  <c r="O8791" i="1"/>
  <c r="O8695" i="1"/>
  <c r="O9270" i="1"/>
  <c r="O9198" i="1"/>
  <c r="O9138" i="1"/>
  <c r="O9066" i="1"/>
  <c r="O8994" i="1"/>
  <c r="O8910" i="1"/>
  <c r="O8826" i="1"/>
  <c r="O8742" i="1"/>
  <c r="O8658" i="1"/>
  <c r="O8574" i="1"/>
  <c r="O8550" i="1"/>
  <c r="O8538" i="1"/>
  <c r="O8526" i="1"/>
  <c r="O8514" i="1"/>
  <c r="O8502" i="1"/>
  <c r="O8490" i="1"/>
  <c r="O8478" i="1"/>
  <c r="O8466" i="1"/>
  <c r="O8454" i="1"/>
  <c r="O8442" i="1"/>
  <c r="O8430" i="1"/>
  <c r="O8418" i="1"/>
  <c r="O8406" i="1"/>
  <c r="O8394" i="1"/>
  <c r="O8382" i="1"/>
  <c r="O8370" i="1"/>
  <c r="O8358" i="1"/>
  <c r="O8346" i="1"/>
  <c r="O8334" i="1"/>
  <c r="O8322" i="1"/>
  <c r="O8310" i="1"/>
  <c r="O8298" i="1"/>
  <c r="O8286" i="1"/>
  <c r="O8274" i="1"/>
  <c r="O8262" i="1"/>
  <c r="O8250" i="1"/>
  <c r="O8238" i="1"/>
  <c r="O8226" i="1"/>
  <c r="O8214" i="1"/>
  <c r="O8202" i="1"/>
  <c r="O8190" i="1"/>
  <c r="O8178" i="1"/>
  <c r="O8166" i="1"/>
  <c r="O8154" i="1"/>
  <c r="O8142" i="1"/>
  <c r="O8130" i="1"/>
  <c r="O8118" i="1"/>
  <c r="O8106" i="1"/>
  <c r="O8094" i="1"/>
  <c r="O8082" i="1"/>
  <c r="O8070" i="1"/>
  <c r="O8058" i="1"/>
  <c r="O8046" i="1"/>
  <c r="O8034" i="1"/>
  <c r="O8022" i="1"/>
  <c r="O8010" i="1"/>
  <c r="O7998" i="1"/>
  <c r="O7986" i="1"/>
  <c r="O7974" i="1"/>
  <c r="O7962" i="1"/>
  <c r="O7950" i="1"/>
  <c r="O7938" i="1"/>
  <c r="O7926" i="1"/>
  <c r="O7914" i="1"/>
  <c r="O7902" i="1"/>
  <c r="O7890" i="1"/>
  <c r="O7878" i="1"/>
  <c r="O7866" i="1"/>
  <c r="O7854" i="1"/>
  <c r="O7842" i="1"/>
  <c r="O7830" i="1"/>
  <c r="O7818" i="1"/>
  <c r="O7806" i="1"/>
  <c r="O7794" i="1"/>
  <c r="O7782" i="1"/>
  <c r="O7770" i="1"/>
  <c r="O7758" i="1"/>
  <c r="O7746" i="1"/>
  <c r="O7734" i="1"/>
  <c r="O7722" i="1"/>
  <c r="O7710" i="1"/>
  <c r="O7698" i="1"/>
  <c r="O7686" i="1"/>
  <c r="O7674" i="1"/>
  <c r="O7662" i="1"/>
  <c r="O7650" i="1"/>
  <c r="O7638" i="1"/>
  <c r="O7626" i="1"/>
  <c r="O9056" i="1"/>
  <c r="O9271" i="1"/>
  <c r="O9175" i="1"/>
  <c r="O9091" i="1"/>
  <c r="O8995" i="1"/>
  <c r="O8899" i="1"/>
  <c r="O8803" i="1"/>
  <c r="O8719" i="1"/>
  <c r="O9282" i="1"/>
  <c r="O9210" i="1"/>
  <c r="O9114" i="1"/>
  <c r="O9042" i="1"/>
  <c r="O8958" i="1"/>
  <c r="O8874" i="1"/>
  <c r="O8790" i="1"/>
  <c r="O8718" i="1"/>
  <c r="O8610" i="1"/>
  <c r="O9293" i="1"/>
  <c r="O9209" i="1"/>
  <c r="O9125" i="1"/>
  <c r="O9029" i="1"/>
  <c r="O8921" i="1"/>
  <c r="O8801" i="1"/>
  <c r="O8693" i="1"/>
  <c r="O8585" i="1"/>
  <c r="O8465" i="1"/>
  <c r="O8357" i="1"/>
  <c r="O8249" i="1"/>
  <c r="O8129" i="1"/>
  <c r="O8021" i="1"/>
  <c r="O7913" i="1"/>
  <c r="O7805" i="1"/>
  <c r="O7685" i="1"/>
  <c r="O7613" i="1"/>
  <c r="O7493" i="1"/>
  <c r="O7385" i="1"/>
  <c r="O7313" i="1"/>
  <c r="O7277" i="1"/>
  <c r="O7265" i="1"/>
  <c r="O7253" i="1"/>
  <c r="O7241" i="1"/>
  <c r="O7229" i="1"/>
  <c r="O7217" i="1"/>
  <c r="O7205" i="1"/>
  <c r="O7193" i="1"/>
  <c r="O7181" i="1"/>
  <c r="O7169" i="1"/>
  <c r="O7157" i="1"/>
  <c r="O7145" i="1"/>
  <c r="O7133" i="1"/>
  <c r="O7121" i="1"/>
  <c r="O7109" i="1"/>
  <c r="O7097" i="1"/>
  <c r="O7085" i="1"/>
  <c r="O7073" i="1"/>
  <c r="O7061" i="1"/>
  <c r="O7049" i="1"/>
  <c r="O7037" i="1"/>
  <c r="O7025" i="1"/>
  <c r="O7013" i="1"/>
  <c r="O7001" i="1"/>
  <c r="O6989" i="1"/>
  <c r="O6977" i="1"/>
  <c r="O6965" i="1"/>
  <c r="O6953" i="1"/>
  <c r="O6941" i="1"/>
  <c r="O6929" i="1"/>
  <c r="O6917" i="1"/>
  <c r="O6905" i="1"/>
  <c r="O6893" i="1"/>
  <c r="O6881" i="1"/>
  <c r="O6869" i="1"/>
  <c r="O6857" i="1"/>
  <c r="O6845" i="1"/>
  <c r="O6833" i="1"/>
  <c r="O6821" i="1"/>
  <c r="O6809" i="1"/>
  <c r="O6797" i="1"/>
  <c r="O6785" i="1"/>
  <c r="O6773" i="1"/>
  <c r="O6761" i="1"/>
  <c r="O6749" i="1"/>
  <c r="O6737" i="1"/>
  <c r="O6725" i="1"/>
  <c r="O6713" i="1"/>
  <c r="O6701" i="1"/>
  <c r="O6689" i="1"/>
  <c r="O6677" i="1"/>
  <c r="O6665" i="1"/>
  <c r="O6653" i="1"/>
  <c r="O6641" i="1"/>
  <c r="O9224" i="1"/>
  <c r="O8960" i="1"/>
  <c r="O8852" i="1"/>
  <c r="O8756" i="1"/>
  <c r="O8660" i="1"/>
  <c r="O8564" i="1"/>
  <c r="O8468" i="1"/>
  <c r="O8372" i="1"/>
  <c r="O8276" i="1"/>
  <c r="O8192" i="1"/>
  <c r="O8096" i="1"/>
  <c r="O8000" i="1"/>
  <c r="O7904" i="1"/>
  <c r="O7808" i="1"/>
  <c r="O7712" i="1"/>
  <c r="O7616" i="1"/>
  <c r="O7544" i="1"/>
  <c r="O7472" i="1"/>
  <c r="O7400" i="1"/>
  <c r="O7328" i="1"/>
  <c r="O7256" i="1"/>
  <c r="O7196" i="1"/>
  <c r="O7136" i="1"/>
  <c r="O7064" i="1"/>
  <c r="O6992" i="1"/>
  <c r="O6920" i="1"/>
  <c r="O6848" i="1"/>
  <c r="O6776" i="1"/>
  <c r="O6704" i="1"/>
  <c r="O6632" i="1"/>
  <c r="O6560" i="1"/>
  <c r="O1676" i="1"/>
  <c r="O9295" i="1"/>
  <c r="O9211" i="1"/>
  <c r="O9115" i="1"/>
  <c r="O9031" i="1"/>
  <c r="O8935" i="1"/>
  <c r="O8839" i="1"/>
  <c r="O8755" i="1"/>
  <c r="O8683" i="1"/>
  <c r="O9258" i="1"/>
  <c r="O9186" i="1"/>
  <c r="O9126" i="1"/>
  <c r="O9054" i="1"/>
  <c r="O8982" i="1"/>
  <c r="O8898" i="1"/>
  <c r="O8838" i="1"/>
  <c r="O8766" i="1"/>
  <c r="O8706" i="1"/>
  <c r="O8622" i="1"/>
  <c r="O9317" i="1"/>
  <c r="O9269" i="1"/>
  <c r="O9221" i="1"/>
  <c r="O9161" i="1"/>
  <c r="O9101" i="1"/>
  <c r="O9053" i="1"/>
  <c r="O8993" i="1"/>
  <c r="O8933" i="1"/>
  <c r="O8873" i="1"/>
  <c r="O8825" i="1"/>
  <c r="O8753" i="1"/>
  <c r="O8681" i="1"/>
  <c r="O8621" i="1"/>
  <c r="O8561" i="1"/>
  <c r="O8501" i="1"/>
  <c r="O8441" i="1"/>
  <c r="O8393" i="1"/>
  <c r="O8333" i="1"/>
  <c r="O8285" i="1"/>
  <c r="O8225" i="1"/>
  <c r="O8165" i="1"/>
  <c r="O8105" i="1"/>
  <c r="O8045" i="1"/>
  <c r="O7997" i="1"/>
  <c r="O7937" i="1"/>
  <c r="O7877" i="1"/>
  <c r="O7817" i="1"/>
  <c r="O7745" i="1"/>
  <c r="O7697" i="1"/>
  <c r="O7661" i="1"/>
  <c r="O7589" i="1"/>
  <c r="O7541" i="1"/>
  <c r="O7481" i="1"/>
  <c r="O7421" i="1"/>
  <c r="O7361" i="1"/>
  <c r="O7289" i="1"/>
  <c r="O9304" i="1"/>
  <c r="O9292" i="1"/>
  <c r="O9280" i="1"/>
  <c r="O9268" i="1"/>
  <c r="O9256" i="1"/>
  <c r="O9244" i="1"/>
  <c r="O9232" i="1"/>
  <c r="O9220" i="1"/>
  <c r="O9208" i="1"/>
  <c r="O9196" i="1"/>
  <c r="O9184" i="1"/>
  <c r="O9172" i="1"/>
  <c r="O9160" i="1"/>
  <c r="O9148" i="1"/>
  <c r="O9136" i="1"/>
  <c r="O9124" i="1"/>
  <c r="O9112" i="1"/>
  <c r="O9100" i="1"/>
  <c r="O9088" i="1"/>
  <c r="O9076" i="1"/>
  <c r="O9064" i="1"/>
  <c r="O9052" i="1"/>
  <c r="O9040" i="1"/>
  <c r="O9028" i="1"/>
  <c r="O9016" i="1"/>
  <c r="O9004" i="1"/>
  <c r="O8992" i="1"/>
  <c r="O8980" i="1"/>
  <c r="O8968" i="1"/>
  <c r="O8956" i="1"/>
  <c r="O8944" i="1"/>
  <c r="O8932" i="1"/>
  <c r="O8920" i="1"/>
  <c r="O8908" i="1"/>
  <c r="O8896" i="1"/>
  <c r="O8884" i="1"/>
  <c r="O8872" i="1"/>
  <c r="O8860" i="1"/>
  <c r="O8848" i="1"/>
  <c r="O8836" i="1"/>
  <c r="O8824" i="1"/>
  <c r="O8812" i="1"/>
  <c r="O8800" i="1"/>
  <c r="O8788" i="1"/>
  <c r="O8776" i="1"/>
  <c r="O8764" i="1"/>
  <c r="O8752" i="1"/>
  <c r="O8740" i="1"/>
  <c r="O8728" i="1"/>
  <c r="O8716" i="1"/>
  <c r="O8704" i="1"/>
  <c r="O8692" i="1"/>
  <c r="O8680" i="1"/>
  <c r="O8668" i="1"/>
  <c r="O8656" i="1"/>
  <c r="O8644" i="1"/>
  <c r="O8632" i="1"/>
  <c r="O8620" i="1"/>
  <c r="O8608" i="1"/>
  <c r="O8596" i="1"/>
  <c r="O8584" i="1"/>
  <c r="O8572" i="1"/>
  <c r="O8560" i="1"/>
  <c r="O8548" i="1"/>
  <c r="O8536" i="1"/>
  <c r="O8524" i="1"/>
  <c r="O8512" i="1"/>
  <c r="O8500" i="1"/>
  <c r="O8488" i="1"/>
  <c r="O8476" i="1"/>
  <c r="O8464" i="1"/>
  <c r="O8452" i="1"/>
  <c r="O8440" i="1"/>
  <c r="O8428" i="1"/>
  <c r="O8416" i="1"/>
  <c r="O8404" i="1"/>
  <c r="O8392" i="1"/>
  <c r="O8380" i="1"/>
  <c r="O8368" i="1"/>
  <c r="O8356" i="1"/>
  <c r="O8344" i="1"/>
  <c r="O8332" i="1"/>
  <c r="O8320" i="1"/>
  <c r="O8308" i="1"/>
  <c r="O8296" i="1"/>
  <c r="O8284" i="1"/>
  <c r="O8272" i="1"/>
  <c r="O8260" i="1"/>
  <c r="O8248" i="1"/>
  <c r="O8236" i="1"/>
  <c r="O8224" i="1"/>
  <c r="O8212" i="1"/>
  <c r="O8200" i="1"/>
  <c r="O8188" i="1"/>
  <c r="O8176" i="1"/>
  <c r="O8164" i="1"/>
  <c r="O8152" i="1"/>
  <c r="O8140" i="1"/>
  <c r="O8128" i="1"/>
  <c r="O8116" i="1"/>
  <c r="O8104" i="1"/>
  <c r="O8092" i="1"/>
  <c r="O8080" i="1"/>
  <c r="O8068" i="1"/>
  <c r="O8056" i="1"/>
  <c r="O8044" i="1"/>
  <c r="O8032" i="1"/>
  <c r="O8020" i="1"/>
  <c r="O4304" i="1"/>
  <c r="O4208" i="1"/>
  <c r="O9187" i="1"/>
  <c r="O8923" i="1"/>
  <c r="O9318" i="1"/>
  <c r="O9150" i="1"/>
  <c r="O8946" i="1"/>
  <c r="O8646" i="1"/>
  <c r="O8765" i="1"/>
  <c r="O7781" i="1"/>
  <c r="O9003" i="1"/>
  <c r="O8343" i="1"/>
  <c r="O7695" i="1"/>
  <c r="O7635" i="1"/>
  <c r="O7623" i="1"/>
  <c r="O7611" i="1"/>
  <c r="O7599" i="1"/>
  <c r="O236" i="1"/>
  <c r="O9247" i="1"/>
  <c r="O9139" i="1"/>
  <c r="O9055" i="1"/>
  <c r="O8971" i="1"/>
  <c r="O8863" i="1"/>
  <c r="O8767" i="1"/>
  <c r="O8671" i="1"/>
  <c r="O9246" i="1"/>
  <c r="O9174" i="1"/>
  <c r="O9090" i="1"/>
  <c r="O9018" i="1"/>
  <c r="O8934" i="1"/>
  <c r="O8850" i="1"/>
  <c r="O8778" i="1"/>
  <c r="O8682" i="1"/>
  <c r="O8586" i="1"/>
  <c r="O9257" i="1"/>
  <c r="O9173" i="1"/>
  <c r="O9089" i="1"/>
  <c r="O8981" i="1"/>
  <c r="O8849" i="1"/>
  <c r="O8729" i="1"/>
  <c r="O8633" i="1"/>
  <c r="O8525" i="1"/>
  <c r="O8417" i="1"/>
  <c r="O8297" i="1"/>
  <c r="O8189" i="1"/>
  <c r="O8081" i="1"/>
  <c r="O7961" i="1"/>
  <c r="O7853" i="1"/>
  <c r="O7733" i="1"/>
  <c r="O7649" i="1"/>
  <c r="O7553" i="1"/>
  <c r="O7445" i="1"/>
  <c r="O7325" i="1"/>
  <c r="O9279" i="1"/>
  <c r="O9195" i="1"/>
  <c r="O9111" i="1"/>
  <c r="O9027" i="1"/>
  <c r="O8931" i="1"/>
  <c r="O8847" i="1"/>
  <c r="O8775" i="1"/>
  <c r="O8703" i="1"/>
  <c r="O8631" i="1"/>
  <c r="O8547" i="1"/>
  <c r="O8475" i="1"/>
  <c r="O8403" i="1"/>
  <c r="O8307" i="1"/>
  <c r="O8235" i="1"/>
  <c r="O8151" i="1"/>
  <c r="O8079" i="1"/>
  <c r="O8007" i="1"/>
  <c r="O7923" i="1"/>
  <c r="O7851" i="1"/>
  <c r="O7779" i="1"/>
  <c r="O7671" i="1"/>
  <c r="O9302" i="1"/>
  <c r="O9230" i="1"/>
  <c r="O9146" i="1"/>
  <c r="O9074" i="1"/>
  <c r="O8990" i="1"/>
  <c r="O8918" i="1"/>
  <c r="O8834" i="1"/>
  <c r="O8774" i="1"/>
  <c r="O8690" i="1"/>
  <c r="O8630" i="1"/>
  <c r="O8558" i="1"/>
  <c r="O8486" i="1"/>
  <c r="O8402" i="1"/>
  <c r="O8330" i="1"/>
  <c r="O8258" i="1"/>
  <c r="O8198" i="1"/>
  <c r="O8126" i="1"/>
  <c r="O8054" i="1"/>
  <c r="O7982" i="1"/>
  <c r="O7910" i="1"/>
  <c r="O7838" i="1"/>
  <c r="O7766" i="1"/>
  <c r="O7694" i="1"/>
  <c r="O7622" i="1"/>
  <c r="O7562" i="1"/>
  <c r="O7490" i="1"/>
  <c r="O7418" i="1"/>
  <c r="O7346" i="1"/>
  <c r="O7274" i="1"/>
  <c r="O7202" i="1"/>
  <c r="O7130" i="1"/>
  <c r="O7070" i="1"/>
  <c r="O7058" i="1"/>
  <c r="O7034" i="1"/>
  <c r="O6998" i="1"/>
  <c r="O6986" i="1"/>
  <c r="O6974" i="1"/>
  <c r="O6962" i="1"/>
  <c r="O6950" i="1"/>
  <c r="O6926" i="1"/>
  <c r="O6914" i="1"/>
  <c r="O6902" i="1"/>
  <c r="O6890" i="1"/>
  <c r="O6878" i="1"/>
  <c r="O6854" i="1"/>
  <c r="O6842" i="1"/>
  <c r="O6830" i="1"/>
  <c r="O6818" i="1"/>
  <c r="O6806" i="1"/>
  <c r="O6782" i="1"/>
  <c r="O6770" i="1"/>
  <c r="O6758" i="1"/>
  <c r="O6746" i="1"/>
  <c r="O6734" i="1"/>
  <c r="O6710" i="1"/>
  <c r="O6698" i="1"/>
  <c r="O6686" i="1"/>
  <c r="O6674" i="1"/>
  <c r="O6662" i="1"/>
  <c r="O6650" i="1"/>
  <c r="O6626" i="1"/>
  <c r="O6614" i="1"/>
  <c r="O6602" i="1"/>
  <c r="O6590" i="1"/>
  <c r="O6578" i="1"/>
  <c r="O6554" i="1"/>
  <c r="O6542" i="1"/>
  <c r="O6530" i="1"/>
  <c r="O6518" i="1"/>
  <c r="O6506" i="1"/>
  <c r="O6482" i="1"/>
  <c r="O6470" i="1"/>
  <c r="O6458" i="1"/>
  <c r="O6446" i="1"/>
  <c r="O6434" i="1"/>
  <c r="O6410" i="1"/>
  <c r="O6398" i="1"/>
  <c r="O6386" i="1"/>
  <c r="O6374" i="1"/>
  <c r="O6362" i="1"/>
  <c r="O6338" i="1"/>
  <c r="O6326" i="1"/>
  <c r="O6314" i="1"/>
  <c r="O6302" i="1"/>
  <c r="O6290" i="1"/>
  <c r="O6266" i="1"/>
  <c r="O6254" i="1"/>
  <c r="O6242" i="1"/>
  <c r="O6230" i="1"/>
  <c r="O6218" i="1"/>
  <c r="O6194" i="1"/>
  <c r="O6182" i="1"/>
  <c r="O6170" i="1"/>
  <c r="O6158" i="1"/>
  <c r="O6146" i="1"/>
  <c r="O6122" i="1"/>
  <c r="O6110" i="1"/>
  <c r="O6098" i="1"/>
  <c r="O6086" i="1"/>
  <c r="O6074" i="1"/>
  <c r="O6050" i="1"/>
  <c r="O6038" i="1"/>
  <c r="O6026" i="1"/>
  <c r="O6014" i="1"/>
  <c r="O6002" i="1"/>
  <c r="O5978" i="1"/>
  <c r="O5966" i="1"/>
  <c r="O5954" i="1"/>
  <c r="O5942" i="1"/>
  <c r="O5930" i="1"/>
  <c r="O5906" i="1"/>
  <c r="O5894" i="1"/>
  <c r="O5882" i="1"/>
  <c r="O5870" i="1"/>
  <c r="O5858" i="1"/>
  <c r="O5834" i="1"/>
  <c r="O5822" i="1"/>
  <c r="O5810" i="1"/>
  <c r="O5798" i="1"/>
  <c r="O5786" i="1"/>
  <c r="O5762" i="1"/>
  <c r="O5750" i="1"/>
  <c r="O5738" i="1"/>
  <c r="O5726" i="1"/>
  <c r="O5714" i="1"/>
  <c r="O5690" i="1"/>
  <c r="O5678" i="1"/>
  <c r="O5666" i="1"/>
  <c r="O5654" i="1"/>
  <c r="O5618" i="1"/>
  <c r="O9313" i="1"/>
  <c r="O9301" i="1"/>
  <c r="O9289" i="1"/>
  <c r="O9277" i="1"/>
  <c r="O9265" i="1"/>
  <c r="O9253" i="1"/>
  <c r="O9241" i="1"/>
  <c r="O9229" i="1"/>
  <c r="O9217" i="1"/>
  <c r="O9205" i="1"/>
  <c r="O9193" i="1"/>
  <c r="O9181" i="1"/>
  <c r="O9169" i="1"/>
  <c r="O9157" i="1"/>
  <c r="O9145" i="1"/>
  <c r="O9133" i="1"/>
  <c r="O9121" i="1"/>
  <c r="O9109" i="1"/>
  <c r="O9097" i="1"/>
  <c r="O9085" i="1"/>
  <c r="O9073" i="1"/>
  <c r="O9061" i="1"/>
  <c r="O9049" i="1"/>
  <c r="O9037" i="1"/>
  <c r="O9025" i="1"/>
  <c r="O9013" i="1"/>
  <c r="O9001" i="1"/>
  <c r="O8989" i="1"/>
  <c r="O8977" i="1"/>
  <c r="O8965" i="1"/>
  <c r="O8953" i="1"/>
  <c r="O8941" i="1"/>
  <c r="O8929" i="1"/>
  <c r="O8917" i="1"/>
  <c r="O8905" i="1"/>
  <c r="O8893" i="1"/>
  <c r="O8881" i="1"/>
  <c r="O8869" i="1"/>
  <c r="O8857" i="1"/>
  <c r="O8845" i="1"/>
  <c r="O8833" i="1"/>
  <c r="O8821" i="1"/>
  <c r="O8809" i="1"/>
  <c r="O8797" i="1"/>
  <c r="O8785" i="1"/>
  <c r="O8773" i="1"/>
  <c r="O8761" i="1"/>
  <c r="O8749" i="1"/>
  <c r="O8737" i="1"/>
  <c r="O8725" i="1"/>
  <c r="O8713" i="1"/>
  <c r="O8701" i="1"/>
  <c r="O8689" i="1"/>
  <c r="O8677" i="1"/>
  <c r="O8665" i="1"/>
  <c r="O8653" i="1"/>
  <c r="O8641" i="1"/>
  <c r="O8629" i="1"/>
  <c r="O8617" i="1"/>
  <c r="O8605" i="1"/>
  <c r="O8593" i="1"/>
  <c r="O8581" i="1"/>
  <c r="O8569" i="1"/>
  <c r="O8557" i="1"/>
  <c r="O8545" i="1"/>
  <c r="O8533" i="1"/>
  <c r="O8521" i="1"/>
  <c r="O8509" i="1"/>
  <c r="O8497" i="1"/>
  <c r="O8485" i="1"/>
  <c r="O8473" i="1"/>
  <c r="O8461" i="1"/>
  <c r="O8449" i="1"/>
  <c r="O8437" i="1"/>
  <c r="O8425" i="1"/>
  <c r="O8413" i="1"/>
  <c r="O8401" i="1"/>
  <c r="O8389" i="1"/>
  <c r="O8377" i="1"/>
  <c r="O8365" i="1"/>
  <c r="O8353" i="1"/>
  <c r="O8341" i="1"/>
  <c r="O8329" i="1"/>
  <c r="O8317" i="1"/>
  <c r="O8305" i="1"/>
  <c r="O8293" i="1"/>
  <c r="O8281" i="1"/>
  <c r="O8269" i="1"/>
  <c r="O8257" i="1"/>
  <c r="O8245" i="1"/>
  <c r="O8233" i="1"/>
  <c r="O8221" i="1"/>
  <c r="O8209" i="1"/>
  <c r="O8197" i="1"/>
  <c r="O8185" i="1"/>
  <c r="O8173" i="1"/>
  <c r="O8161" i="1"/>
  <c r="O8149" i="1"/>
  <c r="O8137" i="1"/>
  <c r="O8125" i="1"/>
  <c r="O8113" i="1"/>
  <c r="O8101" i="1"/>
  <c r="O8089" i="1"/>
  <c r="O8077" i="1"/>
  <c r="O8065" i="1"/>
  <c r="O8053" i="1"/>
  <c r="O8041" i="1"/>
  <c r="O8029" i="1"/>
  <c r="O8017" i="1"/>
  <c r="O8005" i="1"/>
  <c r="O7993" i="1"/>
  <c r="O7981" i="1"/>
  <c r="O7969" i="1"/>
  <c r="O7957" i="1"/>
  <c r="O7945" i="1"/>
  <c r="O7933" i="1"/>
  <c r="O7921" i="1"/>
  <c r="O7909" i="1"/>
  <c r="O7897" i="1"/>
  <c r="O7885" i="1"/>
  <c r="O7873" i="1"/>
  <c r="O7861" i="1"/>
  <c r="O7849" i="1"/>
  <c r="O7837" i="1"/>
  <c r="O7825" i="1"/>
  <c r="O7813" i="1"/>
  <c r="O7801" i="1"/>
  <c r="O7789" i="1"/>
  <c r="O7777" i="1"/>
  <c r="O7765" i="1"/>
  <c r="O7753" i="1"/>
  <c r="O7741" i="1"/>
  <c r="O7729" i="1"/>
  <c r="O7717" i="1"/>
  <c r="O7705" i="1"/>
  <c r="O7693" i="1"/>
  <c r="O7681" i="1"/>
  <c r="O7669" i="1"/>
  <c r="O7657" i="1"/>
  <c r="O7645" i="1"/>
  <c r="O7633" i="1"/>
  <c r="O7621" i="1"/>
  <c r="O7609" i="1"/>
  <c r="O7597" i="1"/>
  <c r="O7585" i="1"/>
  <c r="O7573" i="1"/>
  <c r="O7561" i="1"/>
  <c r="O7549" i="1"/>
  <c r="O7537" i="1"/>
  <c r="O7525" i="1"/>
  <c r="O7513" i="1"/>
  <c r="O7501" i="1"/>
  <c r="O7489" i="1"/>
  <c r="O7477" i="1"/>
  <c r="O7465" i="1"/>
  <c r="O7453" i="1"/>
  <c r="O7441" i="1"/>
  <c r="O7429" i="1"/>
  <c r="O7417" i="1"/>
  <c r="O7405" i="1"/>
  <c r="O7393" i="1"/>
  <c r="O7381" i="1"/>
  <c r="O7369" i="1"/>
  <c r="O7357" i="1"/>
  <c r="O7345" i="1"/>
  <c r="O7333" i="1"/>
  <c r="O7321" i="1"/>
  <c r="O7309" i="1"/>
  <c r="O7297" i="1"/>
  <c r="O7285" i="1"/>
  <c r="O7273" i="1"/>
  <c r="O7261" i="1"/>
  <c r="O7249" i="1"/>
  <c r="O7237" i="1"/>
  <c r="O7225" i="1"/>
  <c r="O7213" i="1"/>
  <c r="O7201" i="1"/>
  <c r="O7189" i="1"/>
  <c r="O7177" i="1"/>
  <c r="O7165" i="1"/>
  <c r="O7153" i="1"/>
  <c r="O7141" i="1"/>
  <c r="O7129" i="1"/>
  <c r="O7117" i="1"/>
  <c r="O7105" i="1"/>
  <c r="O7093" i="1"/>
  <c r="O7081" i="1"/>
  <c r="O7069" i="1"/>
  <c r="O7057" i="1"/>
  <c r="O7045" i="1"/>
  <c r="O7033" i="1"/>
  <c r="O7021" i="1"/>
  <c r="O7009" i="1"/>
  <c r="O6997" i="1"/>
  <c r="O6985" i="1"/>
  <c r="O6973" i="1"/>
  <c r="O6961" i="1"/>
  <c r="O6949" i="1"/>
  <c r="O6937" i="1"/>
  <c r="O6925" i="1"/>
  <c r="O6913" i="1"/>
  <c r="O6901" i="1"/>
  <c r="O6889" i="1"/>
  <c r="O6877" i="1"/>
  <c r="O6865" i="1"/>
  <c r="O6853" i="1"/>
  <c r="O6841" i="1"/>
  <c r="O6829" i="1"/>
  <c r="O6817" i="1"/>
  <c r="O6805" i="1"/>
  <c r="O6793" i="1"/>
  <c r="O6781" i="1"/>
  <c r="O6769" i="1"/>
  <c r="O6757" i="1"/>
  <c r="O6745" i="1"/>
  <c r="O6733" i="1"/>
  <c r="O6721" i="1"/>
  <c r="O6709" i="1"/>
  <c r="O6697" i="1"/>
  <c r="O6685" i="1"/>
  <c r="O6673" i="1"/>
  <c r="O6661" i="1"/>
  <c r="O6649" i="1"/>
  <c r="O6637" i="1"/>
  <c r="O6625" i="1"/>
  <c r="O6613" i="1"/>
  <c r="O6601" i="1"/>
  <c r="O6589" i="1"/>
  <c r="O6577" i="1"/>
  <c r="O6565" i="1"/>
  <c r="O6553" i="1"/>
  <c r="O6541" i="1"/>
  <c r="O6529" i="1"/>
  <c r="O6517" i="1"/>
  <c r="O6505" i="1"/>
  <c r="O6493" i="1"/>
  <c r="O6481" i="1"/>
  <c r="O6469" i="1"/>
  <c r="O6457" i="1"/>
  <c r="O6445" i="1"/>
  <c r="O6433" i="1"/>
  <c r="O6421" i="1"/>
  <c r="O6409" i="1"/>
  <c r="O6397" i="1"/>
  <c r="O6385" i="1"/>
  <c r="O8362" i="1"/>
  <c r="O8350" i="1"/>
  <c r="O8338" i="1"/>
  <c r="O8326" i="1"/>
  <c r="O8314" i="1"/>
  <c r="O8302" i="1"/>
  <c r="O8290" i="1"/>
  <c r="O8278" i="1"/>
  <c r="O8266" i="1"/>
  <c r="O8254" i="1"/>
  <c r="O8242" i="1"/>
  <c r="O8230" i="1"/>
  <c r="O8218" i="1"/>
  <c r="O8206" i="1"/>
  <c r="O8194" i="1"/>
  <c r="O8182" i="1"/>
  <c r="O8170" i="1"/>
  <c r="O8158" i="1"/>
  <c r="O8146" i="1"/>
  <c r="O8134" i="1"/>
  <c r="O8122" i="1"/>
  <c r="O8110" i="1"/>
  <c r="O8098" i="1"/>
  <c r="O8086" i="1"/>
  <c r="O8074" i="1"/>
  <c r="O8062" i="1"/>
  <c r="O8050" i="1"/>
  <c r="O8038" i="1"/>
  <c r="O8026" i="1"/>
  <c r="O8014" i="1"/>
  <c r="O8002" i="1"/>
  <c r="O7990" i="1"/>
  <c r="O7978" i="1"/>
  <c r="O7966" i="1"/>
  <c r="O7954" i="1"/>
  <c r="O7942" i="1"/>
  <c r="O7930" i="1"/>
  <c r="O7918" i="1"/>
  <c r="O7906" i="1"/>
  <c r="O7894" i="1"/>
  <c r="O7882" i="1"/>
  <c r="O7870" i="1"/>
  <c r="O7858" i="1"/>
  <c r="O7846" i="1"/>
  <c r="O7834" i="1"/>
  <c r="O7822" i="1"/>
  <c r="O7810" i="1"/>
  <c r="O7798" i="1"/>
  <c r="O7786" i="1"/>
  <c r="O7774" i="1"/>
  <c r="O7762" i="1"/>
  <c r="O7750" i="1"/>
  <c r="O7738" i="1"/>
  <c r="O7726" i="1"/>
  <c r="O7714" i="1"/>
  <c r="O7702" i="1"/>
  <c r="O7690" i="1"/>
  <c r="O7678" i="1"/>
  <c r="O7666" i="1"/>
  <c r="O7654" i="1"/>
  <c r="O7642" i="1"/>
  <c r="O7630" i="1"/>
  <c r="O7618" i="1"/>
  <c r="O7606" i="1"/>
  <c r="O7594" i="1"/>
  <c r="O7582" i="1"/>
  <c r="O7570" i="1"/>
  <c r="O7558" i="1"/>
  <c r="O7546" i="1"/>
  <c r="O7534" i="1"/>
  <c r="O7522" i="1"/>
  <c r="O7510" i="1"/>
  <c r="O7498" i="1"/>
  <c r="O7486" i="1"/>
  <c r="O7474" i="1"/>
  <c r="O7462" i="1"/>
  <c r="O7450" i="1"/>
  <c r="O7438" i="1"/>
  <c r="O7426" i="1"/>
  <c r="O7414" i="1"/>
  <c r="O7402" i="1"/>
  <c r="O7390" i="1"/>
  <c r="O7378" i="1"/>
  <c r="O7366" i="1"/>
  <c r="O7354" i="1"/>
  <c r="O7342" i="1"/>
  <c r="O7330" i="1"/>
  <c r="O7318" i="1"/>
  <c r="O7306" i="1"/>
  <c r="O7294" i="1"/>
  <c r="O7282" i="1"/>
  <c r="O7270" i="1"/>
  <c r="O7258" i="1"/>
  <c r="O7246" i="1"/>
  <c r="O7234" i="1"/>
  <c r="O7222" i="1"/>
  <c r="O7210" i="1"/>
  <c r="O7198" i="1"/>
  <c r="O7186" i="1"/>
  <c r="O7174" i="1"/>
  <c r="O7162" i="1"/>
  <c r="O7150" i="1"/>
  <c r="O7138" i="1"/>
  <c r="O7126" i="1"/>
  <c r="O7114" i="1"/>
  <c r="O7102" i="1"/>
  <c r="O7090" i="1"/>
  <c r="O7078" i="1"/>
  <c r="O7066" i="1"/>
  <c r="O7054" i="1"/>
  <c r="O7042" i="1"/>
  <c r="O7030" i="1"/>
  <c r="O7018" i="1"/>
  <c r="O7006" i="1"/>
  <c r="O6994" i="1"/>
  <c r="O6982" i="1"/>
  <c r="O6970" i="1"/>
  <c r="O6958" i="1"/>
  <c r="O6946" i="1"/>
  <c r="O6934" i="1"/>
  <c r="O6922" i="1"/>
  <c r="O6910" i="1"/>
  <c r="O6898" i="1"/>
  <c r="O6886" i="1"/>
  <c r="O6874" i="1"/>
  <c r="O6862" i="1"/>
  <c r="O6850" i="1"/>
  <c r="O6838" i="1"/>
  <c r="O6826" i="1"/>
  <c r="O6814" i="1"/>
  <c r="O6802" i="1"/>
  <c r="O6790" i="1"/>
  <c r="O6778" i="1"/>
  <c r="O6766" i="1"/>
  <c r="O6754" i="1"/>
  <c r="O6742" i="1"/>
  <c r="O6730" i="1"/>
  <c r="O6718" i="1"/>
  <c r="O6706" i="1"/>
  <c r="O6694" i="1"/>
  <c r="O6682" i="1"/>
  <c r="O6670" i="1"/>
  <c r="O6658" i="1"/>
  <c r="O6646" i="1"/>
  <c r="O6634" i="1"/>
  <c r="O6622" i="1"/>
  <c r="O6610" i="1"/>
  <c r="O6598" i="1"/>
  <c r="O6586" i="1"/>
  <c r="O6574" i="1"/>
  <c r="O6562" i="1"/>
  <c r="O6550" i="1"/>
  <c r="O6538" i="1"/>
  <c r="O6526" i="1"/>
  <c r="O6514" i="1"/>
  <c r="O6502" i="1"/>
  <c r="O6490" i="1"/>
  <c r="O6478" i="1"/>
  <c r="O6466" i="1"/>
  <c r="O6454" i="1"/>
  <c r="O6442" i="1"/>
  <c r="O6430" i="1"/>
  <c r="O6418" i="1"/>
  <c r="O6406" i="1"/>
  <c r="O6394" i="1"/>
  <c r="O6382" i="1"/>
  <c r="O6370" i="1"/>
  <c r="O6358" i="1"/>
  <c r="O6346" i="1"/>
  <c r="O6334" i="1"/>
  <c r="O6322" i="1"/>
  <c r="O6310" i="1"/>
  <c r="O6298" i="1"/>
  <c r="O6286" i="1"/>
  <c r="O6274" i="1"/>
  <c r="O6262" i="1"/>
  <c r="O6250" i="1"/>
  <c r="O6238" i="1"/>
  <c r="O6226" i="1"/>
  <c r="O6214" i="1"/>
  <c r="O6202" i="1"/>
  <c r="O6190" i="1"/>
  <c r="O6178" i="1"/>
  <c r="O6166" i="1"/>
  <c r="O6154" i="1"/>
  <c r="O6142" i="1"/>
  <c r="O6130" i="1"/>
  <c r="O6118" i="1"/>
  <c r="O6106" i="1"/>
  <c r="O6094" i="1"/>
  <c r="O6082" i="1"/>
  <c r="O6070" i="1"/>
  <c r="O6058" i="1"/>
  <c r="O6046" i="1"/>
  <c r="O6034" i="1"/>
  <c r="O6022" i="1"/>
  <c r="O6010" i="1"/>
  <c r="O5998" i="1"/>
  <c r="O5986" i="1"/>
  <c r="O7075" i="1"/>
  <c r="O7063" i="1"/>
  <c r="O7051" i="1"/>
  <c r="O7039" i="1"/>
  <c r="O7027" i="1"/>
  <c r="O7015" i="1"/>
  <c r="O7003" i="1"/>
  <c r="O6991" i="1"/>
  <c r="O6979" i="1"/>
  <c r="O6967" i="1"/>
  <c r="O6955" i="1"/>
  <c r="O6943" i="1"/>
  <c r="O6931" i="1"/>
  <c r="O6919" i="1"/>
  <c r="O6907" i="1"/>
  <c r="O6895" i="1"/>
  <c r="O6883" i="1"/>
  <c r="O6871" i="1"/>
  <c r="O6859" i="1"/>
  <c r="O6847" i="1"/>
  <c r="O6835" i="1"/>
  <c r="O6823" i="1"/>
  <c r="O6811" i="1"/>
  <c r="O6799" i="1"/>
  <c r="O6787" i="1"/>
  <c r="O6775" i="1"/>
  <c r="O6763" i="1"/>
  <c r="O6751" i="1"/>
  <c r="O6739" i="1"/>
  <c r="O6727" i="1"/>
  <c r="O6715" i="1"/>
  <c r="O6703" i="1"/>
  <c r="O6691" i="1"/>
  <c r="O6679" i="1"/>
  <c r="O6667" i="1"/>
  <c r="O6655" i="1"/>
  <c r="O6643" i="1"/>
  <c r="O6631" i="1"/>
  <c r="O6619" i="1"/>
  <c r="O6607" i="1"/>
  <c r="O6595" i="1"/>
  <c r="O6583" i="1"/>
  <c r="O6571" i="1"/>
  <c r="O6559" i="1"/>
  <c r="O6547" i="1"/>
  <c r="O6535" i="1"/>
  <c r="O6523" i="1"/>
  <c r="O6511" i="1"/>
  <c r="O6499" i="1"/>
  <c r="O6487" i="1"/>
  <c r="O6475" i="1"/>
  <c r="O6463" i="1"/>
  <c r="O6451" i="1"/>
  <c r="O6439" i="1"/>
  <c r="O6427" i="1"/>
  <c r="O6415" i="1"/>
  <c r="O6403" i="1"/>
  <c r="O6391" i="1"/>
  <c r="O6379" i="1"/>
  <c r="O6367" i="1"/>
  <c r="O6355" i="1"/>
  <c r="O6343" i="1"/>
  <c r="O6331" i="1"/>
  <c r="O6319" i="1"/>
  <c r="O6307" i="1"/>
  <c r="O6295" i="1"/>
  <c r="O6283" i="1"/>
  <c r="O6271" i="1"/>
  <c r="O6259" i="1"/>
  <c r="O6247" i="1"/>
  <c r="O6235" i="1"/>
  <c r="O6223" i="1"/>
  <c r="O6211" i="1"/>
  <c r="O6199" i="1"/>
  <c r="O6187" i="1"/>
  <c r="O6175" i="1"/>
  <c r="O6163" i="1"/>
  <c r="O6151" i="1"/>
  <c r="O6139" i="1"/>
  <c r="O6127" i="1"/>
  <c r="O6115" i="1"/>
  <c r="O6103" i="1"/>
  <c r="O6091" i="1"/>
  <c r="O6079" i="1"/>
  <c r="O6067" i="1"/>
  <c r="O6055" i="1"/>
  <c r="O6043" i="1"/>
  <c r="O6031" i="1"/>
  <c r="O6019" i="1"/>
  <c r="O6007" i="1"/>
  <c r="O5995" i="1"/>
  <c r="O5983" i="1"/>
  <c r="O5971" i="1"/>
  <c r="O5959" i="1"/>
  <c r="O5947" i="1"/>
  <c r="O5935" i="1"/>
  <c r="O5923" i="1"/>
  <c r="O5911" i="1"/>
  <c r="O5899" i="1"/>
  <c r="O5887" i="1"/>
  <c r="O5875" i="1"/>
  <c r="O5863" i="1"/>
  <c r="O5851" i="1"/>
  <c r="O5839" i="1"/>
  <c r="O5827" i="1"/>
  <c r="O5815" i="1"/>
  <c r="O5803" i="1"/>
  <c r="O5791" i="1"/>
  <c r="O5779" i="1"/>
  <c r="O5767" i="1"/>
  <c r="O5755" i="1"/>
  <c r="O5743" i="1"/>
  <c r="O5731" i="1"/>
  <c r="O5719" i="1"/>
  <c r="O5707" i="1"/>
  <c r="O5695" i="1"/>
  <c r="O5683" i="1"/>
  <c r="O5671" i="1"/>
  <c r="O5659" i="1"/>
  <c r="O7614" i="1"/>
  <c r="O7602" i="1"/>
  <c r="O7590" i="1"/>
  <c r="O7578" i="1"/>
  <c r="O7566" i="1"/>
  <c r="O7554" i="1"/>
  <c r="O7542" i="1"/>
  <c r="O7530" i="1"/>
  <c r="O7518" i="1"/>
  <c r="O7506" i="1"/>
  <c r="O7494" i="1"/>
  <c r="O7482" i="1"/>
  <c r="O7470" i="1"/>
  <c r="O7458" i="1"/>
  <c r="O7446" i="1"/>
  <c r="O7434" i="1"/>
  <c r="O7422" i="1"/>
  <c r="O7410" i="1"/>
  <c r="O7398" i="1"/>
  <c r="O7386" i="1"/>
  <c r="O7374" i="1"/>
  <c r="O7362" i="1"/>
  <c r="O7350" i="1"/>
  <c r="O7338" i="1"/>
  <c r="O7326" i="1"/>
  <c r="O7314" i="1"/>
  <c r="O7302" i="1"/>
  <c r="O7290" i="1"/>
  <c r="O7278" i="1"/>
  <c r="O7266" i="1"/>
  <c r="O7254" i="1"/>
  <c r="O7242" i="1"/>
  <c r="O7230" i="1"/>
  <c r="O7218" i="1"/>
  <c r="O7206" i="1"/>
  <c r="O7194" i="1"/>
  <c r="O7182" i="1"/>
  <c r="O7170" i="1"/>
  <c r="O7158" i="1"/>
  <c r="O7146" i="1"/>
  <c r="O7134" i="1"/>
  <c r="O7122" i="1"/>
  <c r="O7110" i="1"/>
  <c r="O7098" i="1"/>
  <c r="O7086" i="1"/>
  <c r="O7074" i="1"/>
  <c r="O7062" i="1"/>
  <c r="O7050" i="1"/>
  <c r="O7038" i="1"/>
  <c r="O7026" i="1"/>
  <c r="O7014" i="1"/>
  <c r="O7002" i="1"/>
  <c r="O6990" i="1"/>
  <c r="O6978" i="1"/>
  <c r="O6966" i="1"/>
  <c r="O6954" i="1"/>
  <c r="O6942" i="1"/>
  <c r="O6930" i="1"/>
  <c r="O6918" i="1"/>
  <c r="O6906" i="1"/>
  <c r="O6894" i="1"/>
  <c r="O6882" i="1"/>
  <c r="O6870" i="1"/>
  <c r="O6858" i="1"/>
  <c r="O6846" i="1"/>
  <c r="O6834" i="1"/>
  <c r="O6822" i="1"/>
  <c r="O6810" i="1"/>
  <c r="O6798" i="1"/>
  <c r="O6786" i="1"/>
  <c r="O6774" i="1"/>
  <c r="O6762" i="1"/>
  <c r="O6750" i="1"/>
  <c r="O6738" i="1"/>
  <c r="O6726" i="1"/>
  <c r="O6629" i="1"/>
  <c r="O6617" i="1"/>
  <c r="O6605" i="1"/>
  <c r="O6593" i="1"/>
  <c r="O6581" i="1"/>
  <c r="O6569" i="1"/>
  <c r="O6557" i="1"/>
  <c r="O6545" i="1"/>
  <c r="O6533" i="1"/>
  <c r="O6521" i="1"/>
  <c r="O6509" i="1"/>
  <c r="O6497" i="1"/>
  <c r="O6485" i="1"/>
  <c r="O6473" i="1"/>
  <c r="O6461" i="1"/>
  <c r="O6449" i="1"/>
  <c r="O6437" i="1"/>
  <c r="O6425" i="1"/>
  <c r="O6413" i="1"/>
  <c r="O6401" i="1"/>
  <c r="O6389" i="1"/>
  <c r="O6377" i="1"/>
  <c r="O6365" i="1"/>
  <c r="O6353" i="1"/>
  <c r="O6341" i="1"/>
  <c r="O6329" i="1"/>
  <c r="O6317" i="1"/>
  <c r="O6305" i="1"/>
  <c r="O6293" i="1"/>
  <c r="O6281" i="1"/>
  <c r="O6269" i="1"/>
  <c r="O6257" i="1"/>
  <c r="O6245" i="1"/>
  <c r="O6233" i="1"/>
  <c r="O6221" i="1"/>
  <c r="O6209" i="1"/>
  <c r="O6197" i="1"/>
  <c r="O6185" i="1"/>
  <c r="O6173" i="1"/>
  <c r="O6161" i="1"/>
  <c r="O6149" i="1"/>
  <c r="O6137" i="1"/>
  <c r="O6125" i="1"/>
  <c r="O6113" i="1"/>
  <c r="O6101" i="1"/>
  <c r="O6089" i="1"/>
  <c r="O6077" i="1"/>
  <c r="O6065" i="1"/>
  <c r="O6053" i="1"/>
  <c r="O6041" i="1"/>
  <c r="O6029" i="1"/>
  <c r="O6017" i="1"/>
  <c r="O6005" i="1"/>
  <c r="O5993" i="1"/>
  <c r="O5981" i="1"/>
  <c r="O5969" i="1"/>
  <c r="O5957" i="1"/>
  <c r="O5945" i="1"/>
  <c r="O5933" i="1"/>
  <c r="O5921" i="1"/>
  <c r="O5909" i="1"/>
  <c r="O5897" i="1"/>
  <c r="O5885" i="1"/>
  <c r="O5873" i="1"/>
  <c r="O5861" i="1"/>
  <c r="O5849" i="1"/>
  <c r="O5837" i="1"/>
  <c r="O5825" i="1"/>
  <c r="O5813" i="1"/>
  <c r="O5801" i="1"/>
  <c r="O5789" i="1"/>
  <c r="O5777" i="1"/>
  <c r="O5765" i="1"/>
  <c r="O8008" i="1"/>
  <c r="O7996" i="1"/>
  <c r="O7984" i="1"/>
  <c r="O7972" i="1"/>
  <c r="O7960" i="1"/>
  <c r="O7948" i="1"/>
  <c r="O7936" i="1"/>
  <c r="O7924" i="1"/>
  <c r="O7912" i="1"/>
  <c r="O7900" i="1"/>
  <c r="O7888" i="1"/>
  <c r="O7876" i="1"/>
  <c r="O7864" i="1"/>
  <c r="O7852" i="1"/>
  <c r="O7840" i="1"/>
  <c r="O7828" i="1"/>
  <c r="O7816" i="1"/>
  <c r="O7804" i="1"/>
  <c r="O7792" i="1"/>
  <c r="O7780" i="1"/>
  <c r="O7768" i="1"/>
  <c r="O7756" i="1"/>
  <c r="O7744" i="1"/>
  <c r="O7732" i="1"/>
  <c r="O7720" i="1"/>
  <c r="O7708" i="1"/>
  <c r="O7696" i="1"/>
  <c r="O7684" i="1"/>
  <c r="O7672" i="1"/>
  <c r="O7660" i="1"/>
  <c r="O7648" i="1"/>
  <c r="O7636" i="1"/>
  <c r="O7624" i="1"/>
  <c r="O7612" i="1"/>
  <c r="O7600" i="1"/>
  <c r="O7588" i="1"/>
  <c r="O7576" i="1"/>
  <c r="O7564" i="1"/>
  <c r="O7552" i="1"/>
  <c r="O7540" i="1"/>
  <c r="O7528" i="1"/>
  <c r="O7516" i="1"/>
  <c r="O7504" i="1"/>
  <c r="O7492" i="1"/>
  <c r="O7480" i="1"/>
  <c r="O7468" i="1"/>
  <c r="O7456" i="1"/>
  <c r="O7444" i="1"/>
  <c r="O7432" i="1"/>
  <c r="O7420" i="1"/>
  <c r="O7408" i="1"/>
  <c r="O7396" i="1"/>
  <c r="O7384" i="1"/>
  <c r="O7372" i="1"/>
  <c r="O7360" i="1"/>
  <c r="O7348" i="1"/>
  <c r="O7336" i="1"/>
  <c r="O7324" i="1"/>
  <c r="O7312" i="1"/>
  <c r="O7300" i="1"/>
  <c r="O7288" i="1"/>
  <c r="O7276" i="1"/>
  <c r="O7264" i="1"/>
  <c r="O7252" i="1"/>
  <c r="O7240" i="1"/>
  <c r="O7228" i="1"/>
  <c r="O7216" i="1"/>
  <c r="O7204" i="1"/>
  <c r="O7192" i="1"/>
  <c r="O7180" i="1"/>
  <c r="O7168" i="1"/>
  <c r="O7156" i="1"/>
  <c r="O7144" i="1"/>
  <c r="O7132" i="1"/>
  <c r="O7120" i="1"/>
  <c r="O7108" i="1"/>
  <c r="O7096" i="1"/>
  <c r="O7084" i="1"/>
  <c r="O7072" i="1"/>
  <c r="O7060" i="1"/>
  <c r="O7048" i="1"/>
  <c r="O7036" i="1"/>
  <c r="O7024" i="1"/>
  <c r="O7012" i="1"/>
  <c r="O7000" i="1"/>
  <c r="O6988" i="1"/>
  <c r="O6976" i="1"/>
  <c r="O6964" i="1"/>
  <c r="O6952" i="1"/>
  <c r="O6940" i="1"/>
  <c r="O6928" i="1"/>
  <c r="O6916" i="1"/>
  <c r="O6904" i="1"/>
  <c r="O6892" i="1"/>
  <c r="O6880" i="1"/>
  <c r="O6868" i="1"/>
  <c r="O6856" i="1"/>
  <c r="O6844" i="1"/>
  <c r="O6832" i="1"/>
  <c r="O6820" i="1"/>
  <c r="O6808" i="1"/>
  <c r="O6796" i="1"/>
  <c r="O6784" i="1"/>
  <c r="O6772" i="1"/>
  <c r="O6760" i="1"/>
  <c r="O6748" i="1"/>
  <c r="O6736" i="1"/>
  <c r="O6724" i="1"/>
  <c r="O6712" i="1"/>
  <c r="O6700" i="1"/>
  <c r="O6688" i="1"/>
  <c r="O6676" i="1"/>
  <c r="O6664" i="1"/>
  <c r="O6652" i="1"/>
  <c r="O6640" i="1"/>
  <c r="O6628" i="1"/>
  <c r="O6616" i="1"/>
  <c r="O6604" i="1"/>
  <c r="O6592" i="1"/>
  <c r="O6580" i="1"/>
  <c r="O6568" i="1"/>
  <c r="O6556" i="1"/>
  <c r="O6544" i="1"/>
  <c r="O6532" i="1"/>
  <c r="O6520" i="1"/>
  <c r="O6508" i="1"/>
  <c r="O6496" i="1"/>
  <c r="O6484" i="1"/>
  <c r="O6472" i="1"/>
  <c r="O6460" i="1"/>
  <c r="O6448" i="1"/>
  <c r="O6436" i="1"/>
  <c r="O6424" i="1"/>
  <c r="O6412" i="1"/>
  <c r="O6400" i="1"/>
  <c r="O6388" i="1"/>
  <c r="O6376" i="1"/>
  <c r="O6364" i="1"/>
  <c r="O6352" i="1"/>
  <c r="O6340" i="1"/>
  <c r="O6328" i="1"/>
  <c r="O6316" i="1"/>
  <c r="O6304" i="1"/>
  <c r="O6292" i="1"/>
  <c r="O6280" i="1"/>
  <c r="O7587" i="1"/>
  <c r="O7575" i="1"/>
  <c r="O7563" i="1"/>
  <c r="O7551" i="1"/>
  <c r="O7539" i="1"/>
  <c r="O7527" i="1"/>
  <c r="O7515" i="1"/>
  <c r="O7503" i="1"/>
  <c r="O7491" i="1"/>
  <c r="O7022" i="1"/>
  <c r="O6938" i="1"/>
  <c r="O6866" i="1"/>
  <c r="O6794" i="1"/>
  <c r="O6722" i="1"/>
  <c r="O6638" i="1"/>
  <c r="O6566" i="1"/>
  <c r="O6494" i="1"/>
  <c r="O6422" i="1"/>
  <c r="O6350" i="1"/>
  <c r="O6278" i="1"/>
  <c r="O6206" i="1"/>
  <c r="O6134" i="1"/>
  <c r="O6062" i="1"/>
  <c r="O5990" i="1"/>
  <c r="O5918" i="1"/>
  <c r="O5846" i="1"/>
  <c r="O5774" i="1"/>
  <c r="O5702" i="1"/>
  <c r="O5642" i="1"/>
  <c r="O5630" i="1"/>
  <c r="O5606" i="1"/>
  <c r="O5594" i="1"/>
  <c r="O5582" i="1"/>
  <c r="O5570" i="1"/>
  <c r="O5558" i="1"/>
  <c r="O5546" i="1"/>
  <c r="O5534" i="1"/>
  <c r="O5522" i="1"/>
  <c r="O5510" i="1"/>
  <c r="O5498" i="1"/>
  <c r="O5486" i="1"/>
  <c r="O5474" i="1"/>
  <c r="O5462" i="1"/>
  <c r="O5450" i="1"/>
  <c r="O5438" i="1"/>
  <c r="O5426" i="1"/>
  <c r="O5414" i="1"/>
  <c r="O5402" i="1"/>
  <c r="O5390" i="1"/>
  <c r="O5378" i="1"/>
  <c r="O5366" i="1"/>
  <c r="O5354" i="1"/>
  <c r="O5342" i="1"/>
  <c r="O5330" i="1"/>
  <c r="O5318" i="1"/>
  <c r="O5306" i="1"/>
  <c r="O5294" i="1"/>
  <c r="O5282" i="1"/>
  <c r="O5270" i="1"/>
  <c r="O5258" i="1"/>
  <c r="O5246" i="1"/>
  <c r="O5234" i="1"/>
  <c r="O5222" i="1"/>
  <c r="O5210" i="1"/>
  <c r="O5198" i="1"/>
  <c r="O5186" i="1"/>
  <c r="O5174" i="1"/>
  <c r="O5162" i="1"/>
  <c r="O5150" i="1"/>
  <c r="O5138" i="1"/>
  <c r="O5126" i="1"/>
  <c r="O5114" i="1"/>
  <c r="O5102" i="1"/>
  <c r="O5090" i="1"/>
  <c r="O5078" i="1"/>
  <c r="O5066" i="1"/>
  <c r="O5054" i="1"/>
  <c r="O5042" i="1"/>
  <c r="O5030" i="1"/>
  <c r="O5018" i="1"/>
  <c r="O5006" i="1"/>
  <c r="O4994" i="1"/>
  <c r="O4982" i="1"/>
  <c r="O4970" i="1"/>
  <c r="O6373" i="1"/>
  <c r="O6361" i="1"/>
  <c r="O6349" i="1"/>
  <c r="O6337" i="1"/>
  <c r="O6325" i="1"/>
  <c r="O6313" i="1"/>
  <c r="O6301" i="1"/>
  <c r="O6289" i="1"/>
  <c r="O6277" i="1"/>
  <c r="O6265" i="1"/>
  <c r="O6253" i="1"/>
  <c r="O6241" i="1"/>
  <c r="O6229" i="1"/>
  <c r="O6217" i="1"/>
  <c r="O6205" i="1"/>
  <c r="O6193" i="1"/>
  <c r="O6181" i="1"/>
  <c r="O6169" i="1"/>
  <c r="O6157" i="1"/>
  <c r="O6145" i="1"/>
  <c r="O6133" i="1"/>
  <c r="O6121" i="1"/>
  <c r="O6109" i="1"/>
  <c r="O6097" i="1"/>
  <c r="O6085" i="1"/>
  <c r="O6073" i="1"/>
  <c r="O6061" i="1"/>
  <c r="O6049" i="1"/>
  <c r="O6037" i="1"/>
  <c r="O6025" i="1"/>
  <c r="O6013" i="1"/>
  <c r="O6001" i="1"/>
  <c r="O5989" i="1"/>
  <c r="O5977" i="1"/>
  <c r="O5965" i="1"/>
  <c r="O5953" i="1"/>
  <c r="O5941" i="1"/>
  <c r="O5929" i="1"/>
  <c r="O5917" i="1"/>
  <c r="O5905" i="1"/>
  <c r="O5893" i="1"/>
  <c r="O5881" i="1"/>
  <c r="O5869" i="1"/>
  <c r="O5857" i="1"/>
  <c r="O5845" i="1"/>
  <c r="O5833" i="1"/>
  <c r="O5821" i="1"/>
  <c r="O5809" i="1"/>
  <c r="O5797" i="1"/>
  <c r="O5785" i="1"/>
  <c r="O5773" i="1"/>
  <c r="O5761" i="1"/>
  <c r="O5749" i="1"/>
  <c r="O5737" i="1"/>
  <c r="O5725" i="1"/>
  <c r="O5713" i="1"/>
  <c r="O5701" i="1"/>
  <c r="O5689" i="1"/>
  <c r="O5677" i="1"/>
  <c r="O5665" i="1"/>
  <c r="O5653" i="1"/>
  <c r="O5641" i="1"/>
  <c r="O5629" i="1"/>
  <c r="O5617" i="1"/>
  <c r="O5605" i="1"/>
  <c r="O5593" i="1"/>
  <c r="O5581" i="1"/>
  <c r="O5569" i="1"/>
  <c r="O5557" i="1"/>
  <c r="O5545" i="1"/>
  <c r="O5533" i="1"/>
  <c r="O5521" i="1"/>
  <c r="O5509" i="1"/>
  <c r="O5497" i="1"/>
  <c r="O5485" i="1"/>
  <c r="O5473" i="1"/>
  <c r="O5461" i="1"/>
  <c r="O5449" i="1"/>
  <c r="O5437" i="1"/>
  <c r="O5425" i="1"/>
  <c r="O5413" i="1"/>
  <c r="O5401" i="1"/>
  <c r="O5389" i="1"/>
  <c r="O5377" i="1"/>
  <c r="O5365" i="1"/>
  <c r="O5353" i="1"/>
  <c r="O5341" i="1"/>
  <c r="O5329" i="1"/>
  <c r="O5317" i="1"/>
  <c r="O5305" i="1"/>
  <c r="O5293" i="1"/>
  <c r="O5281" i="1"/>
  <c r="O5269" i="1"/>
  <c r="O5257" i="1"/>
  <c r="O5245" i="1"/>
  <c r="O5233" i="1"/>
  <c r="O5221" i="1"/>
  <c r="O5209" i="1"/>
  <c r="O5197" i="1"/>
  <c r="O5185" i="1"/>
  <c r="O5173" i="1"/>
  <c r="O5161" i="1"/>
  <c r="O5149" i="1"/>
  <c r="O5137" i="1"/>
  <c r="O5125" i="1"/>
  <c r="O5113" i="1"/>
  <c r="O5101" i="1"/>
  <c r="O5089" i="1"/>
  <c r="O5077" i="1"/>
  <c r="O5065" i="1"/>
  <c r="O5053" i="1"/>
  <c r="O5041" i="1"/>
  <c r="O5029" i="1"/>
  <c r="O5017" i="1"/>
  <c r="O5005" i="1"/>
  <c r="O4993" i="1"/>
  <c r="O4981" i="1"/>
  <c r="O4969" i="1"/>
  <c r="O4957" i="1"/>
  <c r="O4945" i="1"/>
  <c r="O4933" i="1"/>
  <c r="O4921" i="1"/>
  <c r="O4909" i="1"/>
  <c r="O4897" i="1"/>
  <c r="O4885" i="1"/>
  <c r="O4873" i="1"/>
  <c r="O4861" i="1"/>
  <c r="O4849" i="1"/>
  <c r="O4837" i="1"/>
  <c r="O4825" i="1"/>
  <c r="O4813" i="1"/>
  <c r="O4801" i="1"/>
  <c r="O4789" i="1"/>
  <c r="O4777" i="1"/>
  <c r="O4765" i="1"/>
  <c r="O4753" i="1"/>
  <c r="O4741" i="1"/>
  <c r="O4729" i="1"/>
  <c r="O4717" i="1"/>
  <c r="O4705" i="1"/>
  <c r="O4693" i="1"/>
  <c r="O4681" i="1"/>
  <c r="O4669" i="1"/>
  <c r="O4657" i="1"/>
  <c r="O4645" i="1"/>
  <c r="O4633" i="1"/>
  <c r="O4621" i="1"/>
  <c r="O4609" i="1"/>
  <c r="O4597" i="1"/>
  <c r="O4585" i="1"/>
  <c r="O4573" i="1"/>
  <c r="O4561" i="1"/>
  <c r="O4549" i="1"/>
  <c r="O4537" i="1"/>
  <c r="O4525" i="1"/>
  <c r="O4513" i="1"/>
  <c r="O4501" i="1"/>
  <c r="O4489" i="1"/>
  <c r="O4477" i="1"/>
  <c r="O4465" i="1"/>
  <c r="O4453" i="1"/>
  <c r="O4441" i="1"/>
  <c r="O4429" i="1"/>
  <c r="O4417" i="1"/>
  <c r="O4405" i="1"/>
  <c r="O4393" i="1"/>
  <c r="O4381" i="1"/>
  <c r="O4369" i="1"/>
  <c r="O4357" i="1"/>
  <c r="O4345" i="1"/>
  <c r="O4333" i="1"/>
  <c r="O4321" i="1"/>
  <c r="O4309" i="1"/>
  <c r="O4297" i="1"/>
  <c r="O4285" i="1"/>
  <c r="O4273" i="1"/>
  <c r="O4261" i="1"/>
  <c r="O4249" i="1"/>
  <c r="O4237" i="1"/>
  <c r="O4225" i="1"/>
  <c r="O4213" i="1"/>
  <c r="O4201" i="1"/>
  <c r="O4189" i="1"/>
  <c r="O4177" i="1"/>
  <c r="O4165" i="1"/>
  <c r="O4117" i="1"/>
  <c r="O4105" i="1"/>
  <c r="O4033" i="1"/>
  <c r="O4021" i="1"/>
  <c r="O3937" i="1"/>
  <c r="O3925" i="1"/>
  <c r="O3889" i="1"/>
  <c r="O3757" i="1"/>
  <c r="O3697" i="1"/>
  <c r="O3673" i="1"/>
  <c r="O3649" i="1"/>
  <c r="O3385" i="1"/>
  <c r="O3253" i="1"/>
  <c r="O2725" i="1"/>
  <c r="O2701" i="1"/>
  <c r="O73" i="1"/>
  <c r="O9312" i="1"/>
  <c r="O9300" i="1"/>
  <c r="O9288" i="1"/>
  <c r="O9276" i="1"/>
  <c r="O9264" i="1"/>
  <c r="O9252" i="1"/>
  <c r="O9240" i="1"/>
  <c r="O9228" i="1"/>
  <c r="O9216" i="1"/>
  <c r="O9204" i="1"/>
  <c r="O9192" i="1"/>
  <c r="O9180" i="1"/>
  <c r="O9168" i="1"/>
  <c r="O9156" i="1"/>
  <c r="O9144" i="1"/>
  <c r="O9132" i="1"/>
  <c r="O9120" i="1"/>
  <c r="O9108" i="1"/>
  <c r="O9096" i="1"/>
  <c r="O9084" i="1"/>
  <c r="O9072" i="1"/>
  <c r="O9060" i="1"/>
  <c r="O9048" i="1"/>
  <c r="O9036" i="1"/>
  <c r="O9024" i="1"/>
  <c r="O9012" i="1"/>
  <c r="O9000" i="1"/>
  <c r="O8988" i="1"/>
  <c r="O8976" i="1"/>
  <c r="O8964" i="1"/>
  <c r="O8952" i="1"/>
  <c r="O8940" i="1"/>
  <c r="O8928" i="1"/>
  <c r="O8916" i="1"/>
  <c r="O8904" i="1"/>
  <c r="O8892" i="1"/>
  <c r="O8880" i="1"/>
  <c r="O8868" i="1"/>
  <c r="O8856" i="1"/>
  <c r="O8844" i="1"/>
  <c r="O8832" i="1"/>
  <c r="O8820" i="1"/>
  <c r="O8808" i="1"/>
  <c r="O8796" i="1"/>
  <c r="O8784" i="1"/>
  <c r="O8772" i="1"/>
  <c r="O8760" i="1"/>
  <c r="O8748" i="1"/>
  <c r="O8736" i="1"/>
  <c r="O8724" i="1"/>
  <c r="O8712" i="1"/>
  <c r="O8700" i="1"/>
  <c r="O8688" i="1"/>
  <c r="O8676" i="1"/>
  <c r="O8664" i="1"/>
  <c r="O8652" i="1"/>
  <c r="O8640" i="1"/>
  <c r="O8628" i="1"/>
  <c r="O8616" i="1"/>
  <c r="O8604" i="1"/>
  <c r="O8592" i="1"/>
  <c r="O8580" i="1"/>
  <c r="O8568" i="1"/>
  <c r="O8556" i="1"/>
  <c r="O8544" i="1"/>
  <c r="O8532" i="1"/>
  <c r="O8520" i="1"/>
  <c r="O8508" i="1"/>
  <c r="O8496" i="1"/>
  <c r="O8484" i="1"/>
  <c r="O8472" i="1"/>
  <c r="O8460" i="1"/>
  <c r="O8448" i="1"/>
  <c r="O8436" i="1"/>
  <c r="O8424" i="1"/>
  <c r="O8412" i="1"/>
  <c r="O8400" i="1"/>
  <c r="O8388" i="1"/>
  <c r="O8376" i="1"/>
  <c r="O8364" i="1"/>
  <c r="O8352" i="1"/>
  <c r="O8340" i="1"/>
  <c r="O8328" i="1"/>
  <c r="O8316" i="1"/>
  <c r="O8304" i="1"/>
  <c r="O8292" i="1"/>
  <c r="O8280" i="1"/>
  <c r="O8268" i="1"/>
  <c r="O8256" i="1"/>
  <c r="O8244" i="1"/>
  <c r="O8232" i="1"/>
  <c r="O8220" i="1"/>
  <c r="O8208" i="1"/>
  <c r="O8196" i="1"/>
  <c r="O8184" i="1"/>
  <c r="O8172" i="1"/>
  <c r="O8160" i="1"/>
  <c r="O8148" i="1"/>
  <c r="O8136" i="1"/>
  <c r="O8124" i="1"/>
  <c r="O8112" i="1"/>
  <c r="O8100" i="1"/>
  <c r="O8088" i="1"/>
  <c r="O8076" i="1"/>
  <c r="O8064" i="1"/>
  <c r="O8052" i="1"/>
  <c r="O8040" i="1"/>
  <c r="O8028" i="1"/>
  <c r="O8016" i="1"/>
  <c r="O8004" i="1"/>
  <c r="O7992" i="1"/>
  <c r="O7980" i="1"/>
  <c r="O7968" i="1"/>
  <c r="O7956" i="1"/>
  <c r="O7944" i="1"/>
  <c r="O7932" i="1"/>
  <c r="O7920" i="1"/>
  <c r="O7908" i="1"/>
  <c r="O7896" i="1"/>
  <c r="O7884" i="1"/>
  <c r="O7872" i="1"/>
  <c r="O7860" i="1"/>
  <c r="O7848" i="1"/>
  <c r="O7836" i="1"/>
  <c r="O7824" i="1"/>
  <c r="O7812" i="1"/>
  <c r="O7800" i="1"/>
  <c r="O2950" i="1"/>
  <c r="O598" i="1"/>
  <c r="O5974" i="1"/>
  <c r="O5962" i="1"/>
  <c r="O5950" i="1"/>
  <c r="O5938" i="1"/>
  <c r="O5926" i="1"/>
  <c r="O5914" i="1"/>
  <c r="O5902" i="1"/>
  <c r="O5890" i="1"/>
  <c r="O5878" i="1"/>
  <c r="O5866" i="1"/>
  <c r="O5854" i="1"/>
  <c r="O5842" i="1"/>
  <c r="O5830" i="1"/>
  <c r="O5818" i="1"/>
  <c r="O5806" i="1"/>
  <c r="O5794" i="1"/>
  <c r="O5782" i="1"/>
  <c r="O5770" i="1"/>
  <c r="O5758" i="1"/>
  <c r="O5746" i="1"/>
  <c r="O5734" i="1"/>
  <c r="O5722" i="1"/>
  <c r="O5710" i="1"/>
  <c r="O5698" i="1"/>
  <c r="O5686" i="1"/>
  <c r="O5674" i="1"/>
  <c r="O5662" i="1"/>
  <c r="O5650" i="1"/>
  <c r="O5638" i="1"/>
  <c r="O5626" i="1"/>
  <c r="O5614" i="1"/>
  <c r="O5602" i="1"/>
  <c r="O5590" i="1"/>
  <c r="O5578" i="1"/>
  <c r="O5566" i="1"/>
  <c r="O5554" i="1"/>
  <c r="O5542" i="1"/>
  <c r="O5530" i="1"/>
  <c r="O5518" i="1"/>
  <c r="O5506" i="1"/>
  <c r="O5494" i="1"/>
  <c r="O5482" i="1"/>
  <c r="O5470" i="1"/>
  <c r="O5458" i="1"/>
  <c r="O5446" i="1"/>
  <c r="O5434" i="1"/>
  <c r="O5422" i="1"/>
  <c r="O5410" i="1"/>
  <c r="O5398" i="1"/>
  <c r="O5386" i="1"/>
  <c r="O5374" i="1"/>
  <c r="O5362" i="1"/>
  <c r="O5350" i="1"/>
  <c r="O5338" i="1"/>
  <c r="O5326" i="1"/>
  <c r="O5314" i="1"/>
  <c r="O5302" i="1"/>
  <c r="O5290" i="1"/>
  <c r="O5278" i="1"/>
  <c r="O5266" i="1"/>
  <c r="O5254" i="1"/>
  <c r="O5242" i="1"/>
  <c r="O5230" i="1"/>
  <c r="O5218" i="1"/>
  <c r="O5206" i="1"/>
  <c r="O5194" i="1"/>
  <c r="O5182" i="1"/>
  <c r="O5170" i="1"/>
  <c r="O5158" i="1"/>
  <c r="O5146" i="1"/>
  <c r="O5134" i="1"/>
  <c r="O5122" i="1"/>
  <c r="O5110" i="1"/>
  <c r="O5098" i="1"/>
  <c r="O5086" i="1"/>
  <c r="O5074" i="1"/>
  <c r="O5062" i="1"/>
  <c r="O5050" i="1"/>
  <c r="O5038" i="1"/>
  <c r="O5026" i="1"/>
  <c r="O5014" i="1"/>
  <c r="O5002" i="1"/>
  <c r="O4990" i="1"/>
  <c r="O4978" i="1"/>
  <c r="O4966" i="1"/>
  <c r="O4954" i="1"/>
  <c r="O4942" i="1"/>
  <c r="O4930" i="1"/>
  <c r="O4918" i="1"/>
  <c r="O4906" i="1"/>
  <c r="O4894" i="1"/>
  <c r="O4882" i="1"/>
  <c r="O4858" i="1"/>
  <c r="O4846" i="1"/>
  <c r="O4834" i="1"/>
  <c r="O4822" i="1"/>
  <c r="O4810" i="1"/>
  <c r="O4798" i="1"/>
  <c r="O4786" i="1"/>
  <c r="O4762" i="1"/>
  <c r="O4750" i="1"/>
  <c r="O4738" i="1"/>
  <c r="O4726" i="1"/>
  <c r="O4714" i="1"/>
  <c r="O4702" i="1"/>
  <c r="O4690" i="1"/>
  <c r="O4678" i="1"/>
  <c r="O4666" i="1"/>
  <c r="O4654" i="1"/>
  <c r="O4642" i="1"/>
  <c r="O4630" i="1"/>
  <c r="O4618" i="1"/>
  <c r="O4606" i="1"/>
  <c r="O4594" i="1"/>
  <c r="O4582" i="1"/>
  <c r="O4570" i="1"/>
  <c r="O4558" i="1"/>
  <c r="O4546" i="1"/>
  <c r="O4534" i="1"/>
  <c r="O4522" i="1"/>
  <c r="O4510" i="1"/>
  <c r="O4498" i="1"/>
  <c r="O4474" i="1"/>
  <c r="O4462" i="1"/>
  <c r="O4450" i="1"/>
  <c r="O4438" i="1"/>
  <c r="O4426" i="1"/>
  <c r="O4414" i="1"/>
  <c r="O4402" i="1"/>
  <c r="O4390" i="1"/>
  <c r="O4378" i="1"/>
  <c r="O4366" i="1"/>
  <c r="O4354" i="1"/>
  <c r="O4342" i="1"/>
  <c r="O4330" i="1"/>
  <c r="O4318" i="1"/>
  <c r="O4306" i="1"/>
  <c r="O4294" i="1"/>
  <c r="O4282" i="1"/>
  <c r="O4270" i="1"/>
  <c r="O4258" i="1"/>
  <c r="O4246" i="1"/>
  <c r="O4234" i="1"/>
  <c r="O4222" i="1"/>
  <c r="O4210" i="1"/>
  <c r="O4198" i="1"/>
  <c r="O4186" i="1"/>
  <c r="O4174" i="1"/>
  <c r="O4150" i="1"/>
  <c r="O4102" i="1"/>
  <c r="O3946" i="1"/>
  <c r="O3802" i="1"/>
  <c r="O3490" i="1"/>
  <c r="O3430" i="1"/>
  <c r="O9309" i="1"/>
  <c r="O9297" i="1"/>
  <c r="O9285" i="1"/>
  <c r="O9273" i="1"/>
  <c r="O9261" i="1"/>
  <c r="O9249" i="1"/>
  <c r="O9237" i="1"/>
  <c r="O9225" i="1"/>
  <c r="O9213" i="1"/>
  <c r="O9201" i="1"/>
  <c r="O9189" i="1"/>
  <c r="O9177" i="1"/>
  <c r="O9165" i="1"/>
  <c r="O9153" i="1"/>
  <c r="O9141" i="1"/>
  <c r="O9129" i="1"/>
  <c r="O9117" i="1"/>
  <c r="O9105" i="1"/>
  <c r="O9093" i="1"/>
  <c r="O9081" i="1"/>
  <c r="O9069" i="1"/>
  <c r="O9057" i="1"/>
  <c r="O9045" i="1"/>
  <c r="O9033" i="1"/>
  <c r="O9021" i="1"/>
  <c r="O9009" i="1"/>
  <c r="O8997" i="1"/>
  <c r="O8985" i="1"/>
  <c r="O8973" i="1"/>
  <c r="O8961" i="1"/>
  <c r="O8949" i="1"/>
  <c r="O8937" i="1"/>
  <c r="O8925" i="1"/>
  <c r="O8913" i="1"/>
  <c r="O8901" i="1"/>
  <c r="O8889" i="1"/>
  <c r="O8877" i="1"/>
  <c r="O8865" i="1"/>
  <c r="O8853" i="1"/>
  <c r="O8841" i="1"/>
  <c r="O8829" i="1"/>
  <c r="O8817" i="1"/>
  <c r="O8805" i="1"/>
  <c r="O8793" i="1"/>
  <c r="O8781" i="1"/>
  <c r="O8769" i="1"/>
  <c r="O8757" i="1"/>
  <c r="O8745" i="1"/>
  <c r="O8733" i="1"/>
  <c r="O8721" i="1"/>
  <c r="O8709" i="1"/>
  <c r="O8697" i="1"/>
  <c r="O8685" i="1"/>
  <c r="O8673" i="1"/>
  <c r="O8661" i="1"/>
  <c r="O8649" i="1"/>
  <c r="O8637" i="1"/>
  <c r="O8625" i="1"/>
  <c r="O8613" i="1"/>
  <c r="O8601" i="1"/>
  <c r="O8589" i="1"/>
  <c r="O8577" i="1"/>
  <c r="O8565" i="1"/>
  <c r="O8553" i="1"/>
  <c r="O8541" i="1"/>
  <c r="O8529" i="1"/>
  <c r="O8517" i="1"/>
  <c r="O8505" i="1"/>
  <c r="O8493" i="1"/>
  <c r="O8481" i="1"/>
  <c r="O8469" i="1"/>
  <c r="O8457" i="1"/>
  <c r="O8445" i="1"/>
  <c r="O8433" i="1"/>
  <c r="O8421" i="1"/>
  <c r="O8409" i="1"/>
  <c r="O8397" i="1"/>
  <c r="O8385" i="1"/>
  <c r="O8373" i="1"/>
  <c r="O8361" i="1"/>
  <c r="O8349" i="1"/>
  <c r="O8337" i="1"/>
  <c r="O8325" i="1"/>
  <c r="O8313" i="1"/>
  <c r="O8301" i="1"/>
  <c r="O8289" i="1"/>
  <c r="O8277" i="1"/>
  <c r="O8265" i="1"/>
  <c r="O8253" i="1"/>
  <c r="O8241" i="1"/>
  <c r="O8229" i="1"/>
  <c r="O8217" i="1"/>
  <c r="O8205" i="1"/>
  <c r="O8193" i="1"/>
  <c r="O8181" i="1"/>
  <c r="O8169" i="1"/>
  <c r="O8157" i="1"/>
  <c r="O8145" i="1"/>
  <c r="O8133" i="1"/>
  <c r="O8121" i="1"/>
  <c r="O8109" i="1"/>
  <c r="O8097" i="1"/>
  <c r="O8085" i="1"/>
  <c r="O8073" i="1"/>
  <c r="O8061" i="1"/>
  <c r="O8049" i="1"/>
  <c r="O8037" i="1"/>
  <c r="O8025" i="1"/>
  <c r="O8013" i="1"/>
  <c r="O8001" i="1"/>
  <c r="O7989" i="1"/>
  <c r="O7977" i="1"/>
  <c r="O7965" i="1"/>
  <c r="O7953" i="1"/>
  <c r="O7941" i="1"/>
  <c r="O7929" i="1"/>
  <c r="O7917" i="1"/>
  <c r="O7905" i="1"/>
  <c r="O7893" i="1"/>
  <c r="O7881" i="1"/>
  <c r="O7869" i="1"/>
  <c r="O7857" i="1"/>
  <c r="O7845" i="1"/>
  <c r="O7833" i="1"/>
  <c r="O7821" i="1"/>
  <c r="O7809" i="1"/>
  <c r="O7797" i="1"/>
  <c r="O7785" i="1"/>
  <c r="O7773" i="1"/>
  <c r="O7761" i="1"/>
  <c r="O7749" i="1"/>
  <c r="O7737" i="1"/>
  <c r="O7725" i="1"/>
  <c r="O7713" i="1"/>
  <c r="O7701" i="1"/>
  <c r="O7689" i="1"/>
  <c r="O7677" i="1"/>
  <c r="O7665" i="1"/>
  <c r="O7653" i="1"/>
  <c r="O7641" i="1"/>
  <c r="O7629" i="1"/>
  <c r="O7617" i="1"/>
  <c r="O7605" i="1"/>
  <c r="O7593" i="1"/>
  <c r="O7581" i="1"/>
  <c r="O7569" i="1"/>
  <c r="O7557" i="1"/>
  <c r="O7545" i="1"/>
  <c r="O7533" i="1"/>
  <c r="O7521" i="1"/>
  <c r="O7509" i="1"/>
  <c r="O7497" i="1"/>
  <c r="O7485" i="1"/>
  <c r="O7473" i="1"/>
  <c r="O7461" i="1"/>
  <c r="O7449" i="1"/>
  <c r="O7437" i="1"/>
  <c r="O7425" i="1"/>
  <c r="O7413" i="1"/>
  <c r="O7401" i="1"/>
  <c r="O7389" i="1"/>
  <c r="O7377" i="1"/>
  <c r="O7365" i="1"/>
  <c r="O7353" i="1"/>
  <c r="O7341" i="1"/>
  <c r="O7329" i="1"/>
  <c r="O7317" i="1"/>
  <c r="O7305" i="1"/>
  <c r="O7293" i="1"/>
  <c r="O7281" i="1"/>
  <c r="O7269" i="1"/>
  <c r="O7257" i="1"/>
  <c r="O7245" i="1"/>
  <c r="O7233" i="1"/>
  <c r="O7221" i="1"/>
  <c r="O7209" i="1"/>
  <c r="O7197" i="1"/>
  <c r="O7185" i="1"/>
  <c r="O7173" i="1"/>
  <c r="O7161" i="1"/>
  <c r="O7149" i="1"/>
  <c r="O7137" i="1"/>
  <c r="O7125" i="1"/>
  <c r="O7113" i="1"/>
  <c r="O7101" i="1"/>
  <c r="O7089" i="1"/>
  <c r="O7077" i="1"/>
  <c r="O5647" i="1"/>
  <c r="O5635" i="1"/>
  <c r="O5623" i="1"/>
  <c r="O5611" i="1"/>
  <c r="O5599" i="1"/>
  <c r="O5587" i="1"/>
  <c r="O5575" i="1"/>
  <c r="O5563" i="1"/>
  <c r="O5551" i="1"/>
  <c r="O5539" i="1"/>
  <c r="O5527" i="1"/>
  <c r="O5515" i="1"/>
  <c r="O5503" i="1"/>
  <c r="O5491" i="1"/>
  <c r="O5479" i="1"/>
  <c r="O5467" i="1"/>
  <c r="O5455" i="1"/>
  <c r="O5443" i="1"/>
  <c r="O5431" i="1"/>
  <c r="O5419" i="1"/>
  <c r="O5407" i="1"/>
  <c r="O5395" i="1"/>
  <c r="O5383" i="1"/>
  <c r="O5371" i="1"/>
  <c r="O5359" i="1"/>
  <c r="O5347" i="1"/>
  <c r="O5335" i="1"/>
  <c r="O5323" i="1"/>
  <c r="O5311" i="1"/>
  <c r="O5299" i="1"/>
  <c r="O5287" i="1"/>
  <c r="O5275" i="1"/>
  <c r="O5263" i="1"/>
  <c r="O5251" i="1"/>
  <c r="O5239" i="1"/>
  <c r="O5227" i="1"/>
  <c r="O5215" i="1"/>
  <c r="O5203" i="1"/>
  <c r="O5191" i="1"/>
  <c r="O5179" i="1"/>
  <c r="O5167" i="1"/>
  <c r="O5155" i="1"/>
  <c r="O5143" i="1"/>
  <c r="O5131" i="1"/>
  <c r="O5119" i="1"/>
  <c r="O5107" i="1"/>
  <c r="O5095" i="1"/>
  <c r="O5083" i="1"/>
  <c r="O5071" i="1"/>
  <c r="O5059" i="1"/>
  <c r="O5047" i="1"/>
  <c r="O5035" i="1"/>
  <c r="O5023" i="1"/>
  <c r="O5011" i="1"/>
  <c r="O4999" i="1"/>
  <c r="O4987" i="1"/>
  <c r="O4975" i="1"/>
  <c r="O4963" i="1"/>
  <c r="O4951" i="1"/>
  <c r="O4939" i="1"/>
  <c r="O4927" i="1"/>
  <c r="O4915" i="1"/>
  <c r="O4903" i="1"/>
  <c r="O4891" i="1"/>
  <c r="O4867" i="1"/>
  <c r="O4855" i="1"/>
  <c r="O4843" i="1"/>
  <c r="O4831" i="1"/>
  <c r="O4819" i="1"/>
  <c r="O4807" i="1"/>
  <c r="O4795" i="1"/>
  <c r="O4783" i="1"/>
  <c r="O4771" i="1"/>
  <c r="O4759" i="1"/>
  <c r="O4747" i="1"/>
  <c r="O4735" i="1"/>
  <c r="O4723" i="1"/>
  <c r="O4711" i="1"/>
  <c r="O4699" i="1"/>
  <c r="O4687" i="1"/>
  <c r="O4675" i="1"/>
  <c r="O4663" i="1"/>
  <c r="O4651" i="1"/>
  <c r="O4639" i="1"/>
  <c r="O4627" i="1"/>
  <c r="O4615" i="1"/>
  <c r="O4603" i="1"/>
  <c r="O4591" i="1"/>
  <c r="O4579" i="1"/>
  <c r="O4567" i="1"/>
  <c r="O4555" i="1"/>
  <c r="O4543" i="1"/>
  <c r="O4531" i="1"/>
  <c r="O4507" i="1"/>
  <c r="O4495" i="1"/>
  <c r="O4483" i="1"/>
  <c r="O4471" i="1"/>
  <c r="O4459" i="1"/>
  <c r="O4447" i="1"/>
  <c r="O4435" i="1"/>
  <c r="O4423" i="1"/>
  <c r="O4411" i="1"/>
  <c r="O4399" i="1"/>
  <c r="O4387" i="1"/>
  <c r="O4375" i="1"/>
  <c r="O4363" i="1"/>
  <c r="O4351" i="1"/>
  <c r="O4339" i="1"/>
  <c r="O4327" i="1"/>
  <c r="O4315" i="1"/>
  <c r="O4303" i="1"/>
  <c r="O4291" i="1"/>
  <c r="O4279" i="1"/>
  <c r="O4267" i="1"/>
  <c r="O4255" i="1"/>
  <c r="O4243" i="1"/>
  <c r="O4231" i="1"/>
  <c r="O4219" i="1"/>
  <c r="O4207" i="1"/>
  <c r="O4195" i="1"/>
  <c r="O4183" i="1"/>
  <c r="O4171" i="1"/>
  <c r="O4159" i="1"/>
  <c r="O4147" i="1"/>
  <c r="O4075" i="1"/>
  <c r="O3907" i="1"/>
  <c r="O3679" i="1"/>
  <c r="O3667" i="1"/>
  <c r="O3547" i="1"/>
  <c r="O3523" i="1"/>
  <c r="O6714" i="1"/>
  <c r="O6702" i="1"/>
  <c r="O6690" i="1"/>
  <c r="O6678" i="1"/>
  <c r="O6666" i="1"/>
  <c r="O6654" i="1"/>
  <c r="O6642" i="1"/>
  <c r="O6630" i="1"/>
  <c r="O6618" i="1"/>
  <c r="O6606" i="1"/>
  <c r="O6594" i="1"/>
  <c r="O6582" i="1"/>
  <c r="O6570" i="1"/>
  <c r="O6558" i="1"/>
  <c r="O6546" i="1"/>
  <c r="O6534" i="1"/>
  <c r="O6522" i="1"/>
  <c r="O6510" i="1"/>
  <c r="O6498" i="1"/>
  <c r="O6486" i="1"/>
  <c r="O6474" i="1"/>
  <c r="O6462" i="1"/>
  <c r="O6450" i="1"/>
  <c r="O6438" i="1"/>
  <c r="O6426" i="1"/>
  <c r="O6414" i="1"/>
  <c r="O6402" i="1"/>
  <c r="O6390" i="1"/>
  <c r="O6378" i="1"/>
  <c r="O6366" i="1"/>
  <c r="O6354" i="1"/>
  <c r="O6342" i="1"/>
  <c r="O6330" i="1"/>
  <c r="O6318" i="1"/>
  <c r="O6306" i="1"/>
  <c r="O6294" i="1"/>
  <c r="O6282" i="1"/>
  <c r="O6270" i="1"/>
  <c r="O6258" i="1"/>
  <c r="O6246" i="1"/>
  <c r="O6234" i="1"/>
  <c r="O6222" i="1"/>
  <c r="O6210" i="1"/>
  <c r="O6198" i="1"/>
  <c r="O6186" i="1"/>
  <c r="O6174" i="1"/>
  <c r="O6162" i="1"/>
  <c r="O6150" i="1"/>
  <c r="O6138" i="1"/>
  <c r="O6126" i="1"/>
  <c r="O6114" i="1"/>
  <c r="O6102" i="1"/>
  <c r="O6090" i="1"/>
  <c r="O6078" i="1"/>
  <c r="O6066" i="1"/>
  <c r="O6054" i="1"/>
  <c r="O6042" i="1"/>
  <c r="O6030" i="1"/>
  <c r="O6018" i="1"/>
  <c r="O6006" i="1"/>
  <c r="O5994" i="1"/>
  <c r="O5982" i="1"/>
  <c r="O5970" i="1"/>
  <c r="O5958" i="1"/>
  <c r="O5946" i="1"/>
  <c r="O5934" i="1"/>
  <c r="O5922" i="1"/>
  <c r="O5910" i="1"/>
  <c r="O5898" i="1"/>
  <c r="O5886" i="1"/>
  <c r="O5874" i="1"/>
  <c r="O5862" i="1"/>
  <c r="O5850" i="1"/>
  <c r="O5838" i="1"/>
  <c r="O5826" i="1"/>
  <c r="O5814" i="1"/>
  <c r="O5802" i="1"/>
  <c r="O5790" i="1"/>
  <c r="O5778" i="1"/>
  <c r="O5766" i="1"/>
  <c r="O5754" i="1"/>
  <c r="O5742" i="1"/>
  <c r="O5730" i="1"/>
  <c r="O5718" i="1"/>
  <c r="O5706" i="1"/>
  <c r="O5694" i="1"/>
  <c r="O5682" i="1"/>
  <c r="O5670" i="1"/>
  <c r="O5658" i="1"/>
  <c r="O5646" i="1"/>
  <c r="O5634" i="1"/>
  <c r="O5622" i="1"/>
  <c r="O5610" i="1"/>
  <c r="O5598" i="1"/>
  <c r="O5586" i="1"/>
  <c r="O5574" i="1"/>
  <c r="O5562" i="1"/>
  <c r="O5550" i="1"/>
  <c r="O5538" i="1"/>
  <c r="O5526" i="1"/>
  <c r="O5514" i="1"/>
  <c r="O5502" i="1"/>
  <c r="O5490" i="1"/>
  <c r="O5478" i="1"/>
  <c r="O5466" i="1"/>
  <c r="O5454" i="1"/>
  <c r="O5442" i="1"/>
  <c r="O5430" i="1"/>
  <c r="O5418" i="1"/>
  <c r="O5406" i="1"/>
  <c r="O5394" i="1"/>
  <c r="O5382" i="1"/>
  <c r="O5370" i="1"/>
  <c r="O5358" i="1"/>
  <c r="O5346" i="1"/>
  <c r="O5334" i="1"/>
  <c r="O5322" i="1"/>
  <c r="O5310" i="1"/>
  <c r="O5298" i="1"/>
  <c r="O5286" i="1"/>
  <c r="O5274" i="1"/>
  <c r="O5262" i="1"/>
  <c r="O5250" i="1"/>
  <c r="O5238" i="1"/>
  <c r="O5226" i="1"/>
  <c r="O5214" i="1"/>
  <c r="O5202" i="1"/>
  <c r="O5190" i="1"/>
  <c r="O5178" i="1"/>
  <c r="O5166" i="1"/>
  <c r="O5154" i="1"/>
  <c r="O5142" i="1"/>
  <c r="O5130" i="1"/>
  <c r="O5118" i="1"/>
  <c r="O5106" i="1"/>
  <c r="O5094" i="1"/>
  <c r="O5082" i="1"/>
  <c r="O5070" i="1"/>
  <c r="O5058" i="1"/>
  <c r="O5046" i="1"/>
  <c r="O5034" i="1"/>
  <c r="O5022" i="1"/>
  <c r="O5010" i="1"/>
  <c r="O4998" i="1"/>
  <c r="O4986" i="1"/>
  <c r="O4974" i="1"/>
  <c r="O4962" i="1"/>
  <c r="O4950" i="1"/>
  <c r="O4938" i="1"/>
  <c r="O4926" i="1"/>
  <c r="O4914" i="1"/>
  <c r="O4902" i="1"/>
  <c r="O4890" i="1"/>
  <c r="O4878" i="1"/>
  <c r="O4866" i="1"/>
  <c r="O4854" i="1"/>
  <c r="O4842" i="1"/>
  <c r="O4830" i="1"/>
  <c r="O4818" i="1"/>
  <c r="O4806" i="1"/>
  <c r="O4794" i="1"/>
  <c r="O4782" i="1"/>
  <c r="O4770" i="1"/>
  <c r="O4758" i="1"/>
  <c r="O4746" i="1"/>
  <c r="O4734" i="1"/>
  <c r="O4722" i="1"/>
  <c r="O4698" i="1"/>
  <c r="O4686" i="1"/>
  <c r="O4674" i="1"/>
  <c r="O4662" i="1"/>
  <c r="O4650" i="1"/>
  <c r="O4638" i="1"/>
  <c r="O4626" i="1"/>
  <c r="O4614" i="1"/>
  <c r="O4602" i="1"/>
  <c r="O4590" i="1"/>
  <c r="O4578" i="1"/>
  <c r="O4554" i="1"/>
  <c r="O4542" i="1"/>
  <c r="O4530" i="1"/>
  <c r="O4518" i="1"/>
  <c r="O5753" i="1"/>
  <c r="O5741" i="1"/>
  <c r="O5729" i="1"/>
  <c r="O5717" i="1"/>
  <c r="O5705" i="1"/>
  <c r="O5693" i="1"/>
  <c r="O5681" i="1"/>
  <c r="O5669" i="1"/>
  <c r="O5657" i="1"/>
  <c r="O5645" i="1"/>
  <c r="O5633" i="1"/>
  <c r="O5621" i="1"/>
  <c r="O5609" i="1"/>
  <c r="O5597" i="1"/>
  <c r="O5585" i="1"/>
  <c r="O5573" i="1"/>
  <c r="O5561" i="1"/>
  <c r="O5549" i="1"/>
  <c r="O5537" i="1"/>
  <c r="O5525" i="1"/>
  <c r="O5513" i="1"/>
  <c r="O5501" i="1"/>
  <c r="O5489" i="1"/>
  <c r="O5477" i="1"/>
  <c r="O5465" i="1"/>
  <c r="O5453" i="1"/>
  <c r="O5441" i="1"/>
  <c r="O5429" i="1"/>
  <c r="O5417" i="1"/>
  <c r="O5405" i="1"/>
  <c r="O5393" i="1"/>
  <c r="O5381" i="1"/>
  <c r="O5369" i="1"/>
  <c r="O5357" i="1"/>
  <c r="O5345" i="1"/>
  <c r="O5333" i="1"/>
  <c r="O5321" i="1"/>
  <c r="O5309" i="1"/>
  <c r="O5297" i="1"/>
  <c r="O5285" i="1"/>
  <c r="O5273" i="1"/>
  <c r="O5261" i="1"/>
  <c r="O5249" i="1"/>
  <c r="O5237" i="1"/>
  <c r="O5225" i="1"/>
  <c r="O5213" i="1"/>
  <c r="O5201" i="1"/>
  <c r="O5189" i="1"/>
  <c r="O5177" i="1"/>
  <c r="O5165" i="1"/>
  <c r="O5153" i="1"/>
  <c r="O5141" i="1"/>
  <c r="O5129" i="1"/>
  <c r="O5117" i="1"/>
  <c r="O5105" i="1"/>
  <c r="O5093" i="1"/>
  <c r="O5081" i="1"/>
  <c r="O5069" i="1"/>
  <c r="O5057" i="1"/>
  <c r="O5045" i="1"/>
  <c r="O5033" i="1"/>
  <c r="O5021" i="1"/>
  <c r="O5009" i="1"/>
  <c r="O4997" i="1"/>
  <c r="O4985" i="1"/>
  <c r="O4973" i="1"/>
  <c r="O4961" i="1"/>
  <c r="O4949" i="1"/>
  <c r="O4937" i="1"/>
  <c r="O4925" i="1"/>
  <c r="O4913" i="1"/>
  <c r="O4901" i="1"/>
  <c r="O4889" i="1"/>
  <c r="O4877" i="1"/>
  <c r="O4865" i="1"/>
  <c r="O4841" i="1"/>
  <c r="O4829" i="1"/>
  <c r="O4817" i="1"/>
  <c r="O4805" i="1"/>
  <c r="O4793" i="1"/>
  <c r="O4781" i="1"/>
  <c r="O4769" i="1"/>
  <c r="O4757" i="1"/>
  <c r="O4745" i="1"/>
  <c r="O4733" i="1"/>
  <c r="O4721" i="1"/>
  <c r="O4709" i="1"/>
  <c r="O4697" i="1"/>
  <c r="O4685" i="1"/>
  <c r="O4673" i="1"/>
  <c r="O4661" i="1"/>
  <c r="O4649" i="1"/>
  <c r="O4637" i="1"/>
  <c r="O4625" i="1"/>
  <c r="O4613" i="1"/>
  <c r="O4601" i="1"/>
  <c r="O4589" i="1"/>
  <c r="O4577" i="1"/>
  <c r="O4565" i="1"/>
  <c r="O4553" i="1"/>
  <c r="O4541" i="1"/>
  <c r="O4529" i="1"/>
  <c r="O4517" i="1"/>
  <c r="O4505" i="1"/>
  <c r="O4493" i="1"/>
  <c r="O4481" i="1"/>
  <c r="O4469" i="1"/>
  <c r="O4457" i="1"/>
  <c r="O4445" i="1"/>
  <c r="O4433" i="1"/>
  <c r="O4421" i="1"/>
  <c r="O4409" i="1"/>
  <c r="O4397" i="1"/>
  <c r="O4385" i="1"/>
  <c r="O4373" i="1"/>
  <c r="O4361" i="1"/>
  <c r="O4349" i="1"/>
  <c r="O4337" i="1"/>
  <c r="O4325" i="1"/>
  <c r="O4313" i="1"/>
  <c r="O4301" i="1"/>
  <c r="O4289" i="1"/>
  <c r="O4277" i="1"/>
  <c r="O4265" i="1"/>
  <c r="O4253" i="1"/>
  <c r="O4229" i="1"/>
  <c r="O4217" i="1"/>
  <c r="O4205" i="1"/>
  <c r="O4193" i="1"/>
  <c r="O4181" i="1"/>
  <c r="O4169" i="1"/>
  <c r="O4157" i="1"/>
  <c r="O4121" i="1"/>
  <c r="O4097" i="1"/>
  <c r="O4025" i="1"/>
  <c r="O4013" i="1"/>
  <c r="O3941" i="1"/>
  <c r="O3857" i="1"/>
  <c r="O3833" i="1"/>
  <c r="O3821" i="1"/>
  <c r="O3725" i="1"/>
  <c r="O6268" i="1"/>
  <c r="O6256" i="1"/>
  <c r="O6244" i="1"/>
  <c r="O6232" i="1"/>
  <c r="O6220" i="1"/>
  <c r="O6208" i="1"/>
  <c r="O6196" i="1"/>
  <c r="O6184" i="1"/>
  <c r="O6172" i="1"/>
  <c r="O6160" i="1"/>
  <c r="O6148" i="1"/>
  <c r="O6136" i="1"/>
  <c r="O6124" i="1"/>
  <c r="O6112" i="1"/>
  <c r="O6100" i="1"/>
  <c r="O6088" i="1"/>
  <c r="O6076" i="1"/>
  <c r="O6064" i="1"/>
  <c r="O6052" i="1"/>
  <c r="O6040" i="1"/>
  <c r="O6028" i="1"/>
  <c r="O6016" i="1"/>
  <c r="O6004" i="1"/>
  <c r="O5992" i="1"/>
  <c r="O5980" i="1"/>
  <c r="O5968" i="1"/>
  <c r="O5956" i="1"/>
  <c r="O5944" i="1"/>
  <c r="O5932" i="1"/>
  <c r="O5920" i="1"/>
  <c r="O5908" i="1"/>
  <c r="O5896" i="1"/>
  <c r="O5884" i="1"/>
  <c r="O5872" i="1"/>
  <c r="O5860" i="1"/>
  <c r="O5848" i="1"/>
  <c r="O5836" i="1"/>
  <c r="O5824" i="1"/>
  <c r="O5812" i="1"/>
  <c r="O5800" i="1"/>
  <c r="O5788" i="1"/>
  <c r="O5776" i="1"/>
  <c r="O5764" i="1"/>
  <c r="O5752" i="1"/>
  <c r="O5740" i="1"/>
  <c r="O5728" i="1"/>
  <c r="O5716" i="1"/>
  <c r="O5704" i="1"/>
  <c r="O5692" i="1"/>
  <c r="O5680" i="1"/>
  <c r="O5668" i="1"/>
  <c r="O5656" i="1"/>
  <c r="O5644" i="1"/>
  <c r="O5632" i="1"/>
  <c r="O5620" i="1"/>
  <c r="O5608" i="1"/>
  <c r="O5596" i="1"/>
  <c r="O5584" i="1"/>
  <c r="O5572" i="1"/>
  <c r="O5560" i="1"/>
  <c r="O5548" i="1"/>
  <c r="O5536" i="1"/>
  <c r="O5524" i="1"/>
  <c r="O5512" i="1"/>
  <c r="O5500" i="1"/>
  <c r="O5488" i="1"/>
  <c r="O5476" i="1"/>
  <c r="O5464" i="1"/>
  <c r="O5452" i="1"/>
  <c r="O5440" i="1"/>
  <c r="O5428" i="1"/>
  <c r="O5416" i="1"/>
  <c r="O5404" i="1"/>
  <c r="O5392" i="1"/>
  <c r="O5380" i="1"/>
  <c r="O5368" i="1"/>
  <c r="O5356" i="1"/>
  <c r="O5344" i="1"/>
  <c r="O5332" i="1"/>
  <c r="O5320" i="1"/>
  <c r="O5308" i="1"/>
  <c r="O5296" i="1"/>
  <c r="O5284" i="1"/>
  <c r="O5272" i="1"/>
  <c r="O5260" i="1"/>
  <c r="O5248" i="1"/>
  <c r="O5236" i="1"/>
  <c r="O5224" i="1"/>
  <c r="O5212" i="1"/>
  <c r="O5200" i="1"/>
  <c r="O5188" i="1"/>
  <c r="O5176" i="1"/>
  <c r="O5164" i="1"/>
  <c r="O5152" i="1"/>
  <c r="O5140" i="1"/>
  <c r="O5128" i="1"/>
  <c r="O5116" i="1"/>
  <c r="O5104" i="1"/>
  <c r="O5092" i="1"/>
  <c r="O5080" i="1"/>
  <c r="O5068" i="1"/>
  <c r="O5056" i="1"/>
  <c r="O5044" i="1"/>
  <c r="O5032" i="1"/>
  <c r="O5020" i="1"/>
  <c r="O5008" i="1"/>
  <c r="O4996" i="1"/>
  <c r="O4984" i="1"/>
  <c r="O4972" i="1"/>
  <c r="O4960" i="1"/>
  <c r="O4948" i="1"/>
  <c r="O4936" i="1"/>
  <c r="O4924" i="1"/>
  <c r="O4912" i="1"/>
  <c r="O4888" i="1"/>
  <c r="O4876" i="1"/>
  <c r="O4864" i="1"/>
  <c r="O4852" i="1"/>
  <c r="O4840" i="1"/>
  <c r="O4828" i="1"/>
  <c r="O4816" i="1"/>
  <c r="O4804" i="1"/>
  <c r="O4792" i="1"/>
  <c r="O4780" i="1"/>
  <c r="O4768" i="1"/>
  <c r="O4756" i="1"/>
  <c r="O4732" i="1"/>
  <c r="O4720" i="1"/>
  <c r="O4708" i="1"/>
  <c r="O4696" i="1"/>
  <c r="O4684" i="1"/>
  <c r="O4672" i="1"/>
  <c r="O4660" i="1"/>
  <c r="O4648" i="1"/>
  <c r="O4636" i="1"/>
  <c r="O4624" i="1"/>
  <c r="O4612" i="1"/>
  <c r="O4600" i="1"/>
  <c r="O4588" i="1"/>
  <c r="O4576" i="1"/>
  <c r="O4564" i="1"/>
  <c r="O4552" i="1"/>
  <c r="O4540" i="1"/>
  <c r="O4516" i="1"/>
  <c r="O4504" i="1"/>
  <c r="O4492" i="1"/>
  <c r="O4480" i="1"/>
  <c r="O4468" i="1"/>
  <c r="O4456" i="1"/>
  <c r="O4444" i="1"/>
  <c r="O4432" i="1"/>
  <c r="O4420" i="1"/>
  <c r="O4408" i="1"/>
  <c r="O4396" i="1"/>
  <c r="O4384" i="1"/>
  <c r="O4372" i="1"/>
  <c r="O4360" i="1"/>
  <c r="O4348" i="1"/>
  <c r="O4336" i="1"/>
  <c r="O4324" i="1"/>
  <c r="O4312" i="1"/>
  <c r="O4300" i="1"/>
  <c r="O4288" i="1"/>
  <c r="O4276" i="1"/>
  <c r="O4264" i="1"/>
  <c r="O4252" i="1"/>
  <c r="O4240" i="1"/>
  <c r="O4228" i="1"/>
  <c r="O4216" i="1"/>
  <c r="O4204" i="1"/>
  <c r="O4192" i="1"/>
  <c r="O4180" i="1"/>
  <c r="O4168" i="1"/>
  <c r="O4156" i="1"/>
  <c r="O4108" i="1"/>
  <c r="O4060" i="1"/>
  <c r="O4048" i="1"/>
  <c r="O4036" i="1"/>
  <c r="O4012" i="1"/>
  <c r="O3784" i="1"/>
  <c r="O3724" i="1"/>
  <c r="O3664" i="1"/>
  <c r="O3592" i="1"/>
  <c r="O3508" i="1"/>
  <c r="O2128" i="1"/>
  <c r="O7479" i="1"/>
  <c r="O7467" i="1"/>
  <c r="O7455" i="1"/>
  <c r="O7443" i="1"/>
  <c r="O7431" i="1"/>
  <c r="O7419" i="1"/>
  <c r="O7407" i="1"/>
  <c r="O7395" i="1"/>
  <c r="O7383" i="1"/>
  <c r="O7371" i="1"/>
  <c r="O7359" i="1"/>
  <c r="O7347" i="1"/>
  <c r="O7335" i="1"/>
  <c r="O7323" i="1"/>
  <c r="O7311" i="1"/>
  <c r="O7299" i="1"/>
  <c r="O7287" i="1"/>
  <c r="O7275" i="1"/>
  <c r="O7263" i="1"/>
  <c r="O7251" i="1"/>
  <c r="O7239" i="1"/>
  <c r="O4958" i="1"/>
  <c r="O4946" i="1"/>
  <c r="O4934" i="1"/>
  <c r="O4922" i="1"/>
  <c r="O4910" i="1"/>
  <c r="O4898" i="1"/>
  <c r="O4886" i="1"/>
  <c r="O4874" i="1"/>
  <c r="O4862" i="1"/>
  <c r="O4850" i="1"/>
  <c r="O4838" i="1"/>
  <c r="O4826" i="1"/>
  <c r="O4814" i="1"/>
  <c r="O4802" i="1"/>
  <c r="O4790" i="1"/>
  <c r="O4778" i="1"/>
  <c r="O4766" i="1"/>
  <c r="O4754" i="1"/>
  <c r="O4730" i="1"/>
  <c r="O4706" i="1"/>
  <c r="O4694" i="1"/>
  <c r="O4670" i="1"/>
  <c r="O4658" i="1"/>
  <c r="O4646" i="1"/>
  <c r="O4634" i="1"/>
  <c r="O4622" i="1"/>
  <c r="O4610" i="1"/>
  <c r="O4598" i="1"/>
  <c r="O4586" i="1"/>
  <c r="O4574" i="1"/>
  <c r="O4562" i="1"/>
  <c r="O4550" i="1"/>
  <c r="O4538" i="1"/>
  <c r="O4526" i="1"/>
  <c r="O4514" i="1"/>
  <c r="O4502" i="1"/>
  <c r="O4490" i="1"/>
  <c r="O4478" i="1"/>
  <c r="O4466" i="1"/>
  <c r="O4454" i="1"/>
  <c r="O4430" i="1"/>
  <c r="O4418" i="1"/>
  <c r="O4406" i="1"/>
  <c r="O4394" i="1"/>
  <c r="O4382" i="1"/>
  <c r="O4370" i="1"/>
  <c r="O4358" i="1"/>
  <c r="O4346" i="1"/>
  <c r="O4334" i="1"/>
  <c r="O4322" i="1"/>
  <c r="O4310" i="1"/>
  <c r="O4298" i="1"/>
  <c r="O4274" i="1"/>
  <c r="O4262" i="1"/>
  <c r="O4250" i="1"/>
  <c r="O4238" i="1"/>
  <c r="O4226" i="1"/>
  <c r="O4214" i="1"/>
  <c r="O4202" i="1"/>
  <c r="O4190" i="1"/>
  <c r="O4178" i="1"/>
  <c r="O4070" i="1"/>
  <c r="O4058" i="1"/>
  <c r="O4022" i="1"/>
  <c r="O3890" i="1"/>
  <c r="O3830" i="1"/>
  <c r="O3794" i="1"/>
  <c r="O3650" i="1"/>
  <c r="O3446" i="1"/>
  <c r="O3326" i="1"/>
  <c r="O3122" i="1"/>
  <c r="O2726" i="1"/>
  <c r="O2474" i="1"/>
  <c r="O2186" i="1"/>
  <c r="O7788" i="1"/>
  <c r="O7776" i="1"/>
  <c r="O7764" i="1"/>
  <c r="O7752" i="1"/>
  <c r="O7740" i="1"/>
  <c r="O7728" i="1"/>
  <c r="O7716" i="1"/>
  <c r="O7704" i="1"/>
  <c r="O7692" i="1"/>
  <c r="O7680" i="1"/>
  <c r="O7668" i="1"/>
  <c r="O7656" i="1"/>
  <c r="O7644" i="1"/>
  <c r="O7632" i="1"/>
  <c r="O7620" i="1"/>
  <c r="O7608" i="1"/>
  <c r="O7596" i="1"/>
  <c r="O7584" i="1"/>
  <c r="O7572" i="1"/>
  <c r="O7560" i="1"/>
  <c r="O7548" i="1"/>
  <c r="O7536" i="1"/>
  <c r="O7524" i="1"/>
  <c r="O7512" i="1"/>
  <c r="O7500" i="1"/>
  <c r="O7488" i="1"/>
  <c r="O7476" i="1"/>
  <c r="O7464" i="1"/>
  <c r="O7452" i="1"/>
  <c r="O7440" i="1"/>
  <c r="O7428" i="1"/>
  <c r="O7416" i="1"/>
  <c r="O7404" i="1"/>
  <c r="O7392" i="1"/>
  <c r="O7380" i="1"/>
  <c r="O7368" i="1"/>
  <c r="O7356" i="1"/>
  <c r="O7344" i="1"/>
  <c r="O7332" i="1"/>
  <c r="O7320" i="1"/>
  <c r="O7308" i="1"/>
  <c r="O7296" i="1"/>
  <c r="O7284" i="1"/>
  <c r="O7272" i="1"/>
  <c r="O7260" i="1"/>
  <c r="O7248" i="1"/>
  <c r="O7236" i="1"/>
  <c r="O7224" i="1"/>
  <c r="O7212" i="1"/>
  <c r="O7200" i="1"/>
  <c r="O7188" i="1"/>
  <c r="O7176" i="1"/>
  <c r="O7164" i="1"/>
  <c r="O7152" i="1"/>
  <c r="O7140" i="1"/>
  <c r="O7128" i="1"/>
  <c r="O7116" i="1"/>
  <c r="O7104" i="1"/>
  <c r="O7092" i="1"/>
  <c r="O7080" i="1"/>
  <c r="O7068" i="1"/>
  <c r="O7056" i="1"/>
  <c r="O7044" i="1"/>
  <c r="O7032" i="1"/>
  <c r="O7020" i="1"/>
  <c r="O7008" i="1"/>
  <c r="O6996" i="1"/>
  <c r="O6984" i="1"/>
  <c r="O6972" i="1"/>
  <c r="O6960" i="1"/>
  <c r="O6948" i="1"/>
  <c r="O6936" i="1"/>
  <c r="O6924" i="1"/>
  <c r="O6912" i="1"/>
  <c r="O6900" i="1"/>
  <c r="O6888" i="1"/>
  <c r="O6876" i="1"/>
  <c r="O6864" i="1"/>
  <c r="O6852" i="1"/>
  <c r="O6840" i="1"/>
  <c r="O6828" i="1"/>
  <c r="O6816" i="1"/>
  <c r="O6804" i="1"/>
  <c r="O6792" i="1"/>
  <c r="O6780" i="1"/>
  <c r="O6768" i="1"/>
  <c r="O6756" i="1"/>
  <c r="O6744" i="1"/>
  <c r="O6732" i="1"/>
  <c r="O6720" i="1"/>
  <c r="O6708" i="1"/>
  <c r="O6696" i="1"/>
  <c r="O6684" i="1"/>
  <c r="O6672" i="1"/>
  <c r="O6660" i="1"/>
  <c r="O6648" i="1"/>
  <c r="O6636" i="1"/>
  <c r="O6624" i="1"/>
  <c r="O6612" i="1"/>
  <c r="O6600" i="1"/>
  <c r="O6588" i="1"/>
  <c r="O6576" i="1"/>
  <c r="O6564" i="1"/>
  <c r="O6552" i="1"/>
  <c r="O6540" i="1"/>
  <c r="O6528" i="1"/>
  <c r="O6516" i="1"/>
  <c r="O6504" i="1"/>
  <c r="O6492" i="1"/>
  <c r="O6480" i="1"/>
  <c r="O6468" i="1"/>
  <c r="O6456" i="1"/>
  <c r="O6444" i="1"/>
  <c r="O6432" i="1"/>
  <c r="O6420" i="1"/>
  <c r="O6408" i="1"/>
  <c r="O6396" i="1"/>
  <c r="O6384" i="1"/>
  <c r="O6372" i="1"/>
  <c r="O6360" i="1"/>
  <c r="O6348" i="1"/>
  <c r="O6336" i="1"/>
  <c r="O6324" i="1"/>
  <c r="O6312" i="1"/>
  <c r="O6300" i="1"/>
  <c r="O6288" i="1"/>
  <c r="O6276" i="1"/>
  <c r="O6264" i="1"/>
  <c r="O6252" i="1"/>
  <c r="O6240" i="1"/>
  <c r="O6228" i="1"/>
  <c r="O6216" i="1"/>
  <c r="O6204" i="1"/>
  <c r="O6192" i="1"/>
  <c r="O6180" i="1"/>
  <c r="O6168" i="1"/>
  <c r="O6156" i="1"/>
  <c r="O6144" i="1"/>
  <c r="O6132" i="1"/>
  <c r="O6120" i="1"/>
  <c r="O6108" i="1"/>
  <c r="O6096" i="1"/>
  <c r="O6084" i="1"/>
  <c r="O6072" i="1"/>
  <c r="O6060" i="1"/>
  <c r="O6048" i="1"/>
  <c r="O6036" i="1"/>
  <c r="O6024" i="1"/>
  <c r="O6012" i="1"/>
  <c r="O6000" i="1"/>
  <c r="O5988" i="1"/>
  <c r="O5976" i="1"/>
  <c r="O5964" i="1"/>
  <c r="O5952" i="1"/>
  <c r="O5940" i="1"/>
  <c r="O5928" i="1"/>
  <c r="O5916" i="1"/>
  <c r="O5904" i="1"/>
  <c r="O5892" i="1"/>
  <c r="O5880" i="1"/>
  <c r="O5868" i="1"/>
  <c r="O5856" i="1"/>
  <c r="O5844" i="1"/>
  <c r="O5832" i="1"/>
  <c r="O5820" i="1"/>
  <c r="O5808" i="1"/>
  <c r="O5796" i="1"/>
  <c r="O5784" i="1"/>
  <c r="O5772" i="1"/>
  <c r="O5760" i="1"/>
  <c r="O5748" i="1"/>
  <c r="O5736" i="1"/>
  <c r="O5724" i="1"/>
  <c r="O5712" i="1"/>
  <c r="O5700" i="1"/>
  <c r="O5688" i="1"/>
  <c r="O5676" i="1"/>
  <c r="O5664" i="1"/>
  <c r="O5652" i="1"/>
  <c r="O5640" i="1"/>
  <c r="O5628" i="1"/>
  <c r="O5616" i="1"/>
  <c r="O5604" i="1"/>
  <c r="O5592" i="1"/>
  <c r="O5580" i="1"/>
  <c r="O5568" i="1"/>
  <c r="O5556" i="1"/>
  <c r="O5544" i="1"/>
  <c r="O5532" i="1"/>
  <c r="O5520" i="1"/>
  <c r="O5508" i="1"/>
  <c r="O5496" i="1"/>
  <c r="O5484" i="1"/>
  <c r="O5472" i="1"/>
  <c r="O5460" i="1"/>
  <c r="O5448" i="1"/>
  <c r="O5436" i="1"/>
  <c r="O5424" i="1"/>
  <c r="O5412" i="1"/>
  <c r="O5400" i="1"/>
  <c r="O5388" i="1"/>
  <c r="O5376" i="1"/>
  <c r="O5364" i="1"/>
  <c r="O5352" i="1"/>
  <c r="O5340" i="1"/>
  <c r="O5328" i="1"/>
  <c r="O5316" i="1"/>
  <c r="O5304" i="1"/>
  <c r="O5292" i="1"/>
  <c r="O5280" i="1"/>
  <c r="O5268" i="1"/>
  <c r="O5256" i="1"/>
  <c r="O5244" i="1"/>
  <c r="O5232" i="1"/>
  <c r="O5220" i="1"/>
  <c r="O5208" i="1"/>
  <c r="O5196" i="1"/>
  <c r="O5184" i="1"/>
  <c r="O5172" i="1"/>
  <c r="O5160" i="1"/>
  <c r="O5148" i="1"/>
  <c r="O5136" i="1"/>
  <c r="O5124" i="1"/>
  <c r="O5112" i="1"/>
  <c r="O5100" i="1"/>
  <c r="O5088" i="1"/>
  <c r="O5076" i="1"/>
  <c r="O5064" i="1"/>
  <c r="O5052" i="1"/>
  <c r="O5040" i="1"/>
  <c r="O5028" i="1"/>
  <c r="O5016" i="1"/>
  <c r="O5004" i="1"/>
  <c r="O4992" i="1"/>
  <c r="O4980" i="1"/>
  <c r="O4968" i="1"/>
  <c r="O4956" i="1"/>
  <c r="O4944" i="1"/>
  <c r="O4932" i="1"/>
  <c r="O4920" i="1"/>
  <c r="O4908" i="1"/>
  <c r="O4896" i="1"/>
  <c r="O4884" i="1"/>
  <c r="O4872" i="1"/>
  <c r="O4860" i="1"/>
  <c r="O4836" i="1"/>
  <c r="O4824" i="1"/>
  <c r="O4812" i="1"/>
  <c r="O4800" i="1"/>
  <c r="O4788" i="1"/>
  <c r="O4776" i="1"/>
  <c r="O4764" i="1"/>
  <c r="O4752" i="1"/>
  <c r="O4740" i="1"/>
  <c r="O4728" i="1"/>
  <c r="O4716" i="1"/>
  <c r="O4704" i="1"/>
  <c r="O4692" i="1"/>
  <c r="O4680" i="1"/>
  <c r="O4668" i="1"/>
  <c r="O4656" i="1"/>
  <c r="O4644" i="1"/>
  <c r="O4632" i="1"/>
  <c r="O4620" i="1"/>
  <c r="O4608" i="1"/>
  <c r="O4596" i="1"/>
  <c r="O4584" i="1"/>
  <c r="O4572" i="1"/>
  <c r="O4560" i="1"/>
  <c r="O4536" i="1"/>
  <c r="O4524" i="1"/>
  <c r="O4512" i="1"/>
  <c r="O4500" i="1"/>
  <c r="O4488" i="1"/>
  <c r="O4476" i="1"/>
  <c r="O4464" i="1"/>
  <c r="O4452" i="1"/>
  <c r="O4440" i="1"/>
  <c r="O4428" i="1"/>
  <c r="O4416" i="1"/>
  <c r="O4404" i="1"/>
  <c r="O4392" i="1"/>
  <c r="O4380" i="1"/>
  <c r="O4368" i="1"/>
  <c r="O4344" i="1"/>
  <c r="O4332" i="1"/>
  <c r="O4308" i="1"/>
  <c r="O4296" i="1"/>
  <c r="O4284" i="1"/>
  <c r="O4272" i="1"/>
  <c r="O4260" i="1"/>
  <c r="O4248" i="1"/>
  <c r="O4236" i="1"/>
  <c r="O4224" i="1"/>
  <c r="O4212" i="1"/>
  <c r="O4200" i="1"/>
  <c r="O4188" i="1"/>
  <c r="O4176" i="1"/>
  <c r="O4164" i="1"/>
  <c r="O4080" i="1"/>
  <c r="O3984" i="1"/>
  <c r="O7065" i="1"/>
  <c r="O7053" i="1"/>
  <c r="O7041" i="1"/>
  <c r="O7029" i="1"/>
  <c r="O7017" i="1"/>
  <c r="O7005" i="1"/>
  <c r="O6993" i="1"/>
  <c r="O6981" i="1"/>
  <c r="O6969" i="1"/>
  <c r="O6957" i="1"/>
  <c r="O6945" i="1"/>
  <c r="O6933" i="1"/>
  <c r="O6921" i="1"/>
  <c r="O6909" i="1"/>
  <c r="O6897" i="1"/>
  <c r="O6885" i="1"/>
  <c r="O6873" i="1"/>
  <c r="O6861" i="1"/>
  <c r="O6849" i="1"/>
  <c r="O6837" i="1"/>
  <c r="O6825" i="1"/>
  <c r="O6813" i="1"/>
  <c r="O6801" i="1"/>
  <c r="O6789" i="1"/>
  <c r="O6777" i="1"/>
  <c r="O6765" i="1"/>
  <c r="O6753" i="1"/>
  <c r="O6741" i="1"/>
  <c r="O6729" i="1"/>
  <c r="O6717" i="1"/>
  <c r="O6705" i="1"/>
  <c r="O6693" i="1"/>
  <c r="O6681" i="1"/>
  <c r="O6669" i="1"/>
  <c r="O6657" i="1"/>
  <c r="O6645" i="1"/>
  <c r="O6633" i="1"/>
  <c r="O6621" i="1"/>
  <c r="O6609" i="1"/>
  <c r="O6597" i="1"/>
  <c r="O6585" i="1"/>
  <c r="O6573" i="1"/>
  <c r="O6561" i="1"/>
  <c r="O6549" i="1"/>
  <c r="O6537" i="1"/>
  <c r="O6525" i="1"/>
  <c r="O6513" i="1"/>
  <c r="O6501" i="1"/>
  <c r="O6489" i="1"/>
  <c r="O6477" i="1"/>
  <c r="O6465" i="1"/>
  <c r="O6453" i="1"/>
  <c r="O6441" i="1"/>
  <c r="O6429" i="1"/>
  <c r="O6417" i="1"/>
  <c r="O6405" i="1"/>
  <c r="O6393" i="1"/>
  <c r="O6381" i="1"/>
  <c r="O6369" i="1"/>
  <c r="O6357" i="1"/>
  <c r="O6345" i="1"/>
  <c r="O6333" i="1"/>
  <c r="O6321" i="1"/>
  <c r="O6309" i="1"/>
  <c r="O6297" i="1"/>
  <c r="O6285" i="1"/>
  <c r="O6273" i="1"/>
  <c r="O6261" i="1"/>
  <c r="O6249" i="1"/>
  <c r="O6237" i="1"/>
  <c r="O6225" i="1"/>
  <c r="O6213" i="1"/>
  <c r="O6201" i="1"/>
  <c r="O6189" i="1"/>
  <c r="O6177" i="1"/>
  <c r="O6165" i="1"/>
  <c r="O6153" i="1"/>
  <c r="O6141" i="1"/>
  <c r="O6129" i="1"/>
  <c r="O6117" i="1"/>
  <c r="O6105" i="1"/>
  <c r="O6093" i="1"/>
  <c r="O6081" i="1"/>
  <c r="O6069" i="1"/>
  <c r="O6057" i="1"/>
  <c r="O6045" i="1"/>
  <c r="O6033" i="1"/>
  <c r="O6021" i="1"/>
  <c r="O6009" i="1"/>
  <c r="O5997" i="1"/>
  <c r="O5985" i="1"/>
  <c r="O5973" i="1"/>
  <c r="O5961" i="1"/>
  <c r="O5949" i="1"/>
  <c r="O5937" i="1"/>
  <c r="O5925" i="1"/>
  <c r="O5913" i="1"/>
  <c r="O5901" i="1"/>
  <c r="O5889" i="1"/>
  <c r="O5877" i="1"/>
  <c r="O5865" i="1"/>
  <c r="O5853" i="1"/>
  <c r="O5841" i="1"/>
  <c r="O5829" i="1"/>
  <c r="O5817" i="1"/>
  <c r="O5805" i="1"/>
  <c r="O5793" i="1"/>
  <c r="O5781" i="1"/>
  <c r="O5769" i="1"/>
  <c r="O5757" i="1"/>
  <c r="O5745" i="1"/>
  <c r="O5733" i="1"/>
  <c r="O5721" i="1"/>
  <c r="O5709" i="1"/>
  <c r="O5697" i="1"/>
  <c r="O5685" i="1"/>
  <c r="O5673" i="1"/>
  <c r="O5661" i="1"/>
  <c r="O5649" i="1"/>
  <c r="O5637" i="1"/>
  <c r="O5625" i="1"/>
  <c r="O5613" i="1"/>
  <c r="O5601" i="1"/>
  <c r="O5589" i="1"/>
  <c r="O5577" i="1"/>
  <c r="O5565" i="1"/>
  <c r="O5553" i="1"/>
  <c r="O5541" i="1"/>
  <c r="O5529" i="1"/>
  <c r="O5517" i="1"/>
  <c r="O5505" i="1"/>
  <c r="O5493" i="1"/>
  <c r="O5481" i="1"/>
  <c r="O5469" i="1"/>
  <c r="O5457" i="1"/>
  <c r="O5445" i="1"/>
  <c r="O5433" i="1"/>
  <c r="O5421" i="1"/>
  <c r="O5409" i="1"/>
  <c r="O5397" i="1"/>
  <c r="O5385" i="1"/>
  <c r="O5373" i="1"/>
  <c r="O5361" i="1"/>
  <c r="O5349" i="1"/>
  <c r="O5337" i="1"/>
  <c r="O5325" i="1"/>
  <c r="O5313" i="1"/>
  <c r="O5301" i="1"/>
  <c r="O5289" i="1"/>
  <c r="O5277" i="1"/>
  <c r="O5265" i="1"/>
  <c r="O5253" i="1"/>
  <c r="O5241" i="1"/>
  <c r="O5229" i="1"/>
  <c r="O5217" i="1"/>
  <c r="O5205" i="1"/>
  <c r="O5193" i="1"/>
  <c r="O5181" i="1"/>
  <c r="O5169" i="1"/>
  <c r="O5157" i="1"/>
  <c r="O5145" i="1"/>
  <c r="O5133" i="1"/>
  <c r="O5121" i="1"/>
  <c r="O5109" i="1"/>
  <c r="O5097" i="1"/>
  <c r="O5085" i="1"/>
  <c r="O5073" i="1"/>
  <c r="O5061" i="1"/>
  <c r="O5049" i="1"/>
  <c r="O5037" i="1"/>
  <c r="O4506" i="1"/>
  <c r="O4494" i="1"/>
  <c r="O4482" i="1"/>
  <c r="O4470" i="1"/>
  <c r="O4458" i="1"/>
  <c r="O4446" i="1"/>
  <c r="O4422" i="1"/>
  <c r="O4410" i="1"/>
  <c r="O4398" i="1"/>
  <c r="O4386" i="1"/>
  <c r="O4374" i="1"/>
  <c r="O4362" i="1"/>
  <c r="O4350" i="1"/>
  <c r="O4338" i="1"/>
  <c r="O4326" i="1"/>
  <c r="O4314" i="1"/>
  <c r="O4302" i="1"/>
  <c r="O4290" i="1"/>
  <c r="O4278" i="1"/>
  <c r="O4266" i="1"/>
  <c r="O4254" i="1"/>
  <c r="O4242" i="1"/>
  <c r="O4230" i="1"/>
  <c r="O4218" i="1"/>
  <c r="O4206" i="1"/>
  <c r="O4194" i="1"/>
  <c r="O4182" i="1"/>
  <c r="O4170" i="1"/>
  <c r="O4158" i="1"/>
  <c r="O4002" i="1"/>
  <c r="O3978" i="1"/>
  <c r="O3918" i="1"/>
  <c r="O3630" i="1"/>
  <c r="O3570" i="1"/>
  <c r="O2765" i="1"/>
  <c r="O7227" i="1"/>
  <c r="O7215" i="1"/>
  <c r="O7203" i="1"/>
  <c r="O7191" i="1"/>
  <c r="O7179" i="1"/>
  <c r="O7167" i="1"/>
  <c r="O7155" i="1"/>
  <c r="O1670" i="1"/>
  <c r="O3816" i="1"/>
  <c r="O1476" i="1"/>
  <c r="O792" i="1"/>
  <c r="O5025" i="1"/>
  <c r="O5013" i="1"/>
  <c r="O5001" i="1"/>
  <c r="O4989" i="1"/>
  <c r="O4977" i="1"/>
  <c r="O4965" i="1"/>
  <c r="O4953" i="1"/>
  <c r="O4941" i="1"/>
  <c r="O4929" i="1"/>
  <c r="O4917" i="1"/>
  <c r="O4905" i="1"/>
  <c r="O4893" i="1"/>
  <c r="O4881" i="1"/>
  <c r="O4869" i="1"/>
  <c r="O4857" i="1"/>
  <c r="O4845" i="1"/>
  <c r="O4833" i="1"/>
  <c r="O4821" i="1"/>
  <c r="O4809" i="1"/>
  <c r="O4797" i="1"/>
  <c r="O4785" i="1"/>
  <c r="O4773" i="1"/>
  <c r="O4761" i="1"/>
  <c r="O4749" i="1"/>
  <c r="O4737" i="1"/>
  <c r="O4725" i="1"/>
  <c r="O4713" i="1"/>
  <c r="O4701" i="1"/>
  <c r="O4689" i="1"/>
  <c r="O4677" i="1"/>
  <c r="O4665" i="1"/>
  <c r="O4653" i="1"/>
  <c r="O4641" i="1"/>
  <c r="O4629" i="1"/>
  <c r="O4617" i="1"/>
  <c r="O4605" i="1"/>
  <c r="O4593" i="1"/>
  <c r="O4581" i="1"/>
  <c r="O4569" i="1"/>
  <c r="O4557" i="1"/>
  <c r="O4545" i="1"/>
  <c r="O4533" i="1"/>
  <c r="O4521" i="1"/>
  <c r="O4509" i="1"/>
  <c r="O4497" i="1"/>
  <c r="O4485" i="1"/>
  <c r="O4473" i="1"/>
  <c r="O4461" i="1"/>
  <c r="O4449" i="1"/>
  <c r="O4437" i="1"/>
  <c r="O4425" i="1"/>
  <c r="O4413" i="1"/>
  <c r="O4401" i="1"/>
  <c r="O4389" i="1"/>
  <c r="O4377" i="1"/>
  <c r="O4365" i="1"/>
  <c r="O4353" i="1"/>
  <c r="O4329" i="1"/>
  <c r="O4317" i="1"/>
  <c r="O4305" i="1"/>
  <c r="O4293" i="1"/>
  <c r="O4281" i="1"/>
  <c r="O4269" i="1"/>
  <c r="O4257" i="1"/>
  <c r="O4245" i="1"/>
  <c r="O4233" i="1"/>
  <c r="O4221" i="1"/>
  <c r="O4209" i="1"/>
  <c r="O4197" i="1"/>
  <c r="O4185" i="1"/>
  <c r="O4173" i="1"/>
  <c r="O4161" i="1"/>
  <c r="O4149" i="1"/>
  <c r="O4077" i="1"/>
  <c r="O4017" i="1"/>
  <c r="O4005" i="1"/>
  <c r="O3969" i="1"/>
  <c r="O3849" i="1"/>
  <c r="O3657" i="1"/>
  <c r="O3513" i="1"/>
  <c r="O3417" i="1"/>
  <c r="O3405" i="1"/>
  <c r="O1833" i="1"/>
  <c r="O633" i="1"/>
  <c r="O513" i="1"/>
  <c r="O1675" i="1"/>
  <c r="O3102" i="1"/>
  <c r="O3090" i="1"/>
  <c r="O3078" i="1"/>
  <c r="O3066" i="1"/>
  <c r="O3054" i="1"/>
  <c r="O3042" i="1"/>
  <c r="O3030" i="1"/>
  <c r="O3018" i="1"/>
  <c r="O3006" i="1"/>
  <c r="O2994" i="1"/>
  <c r="O2982" i="1"/>
  <c r="O2970" i="1"/>
  <c r="O2958" i="1"/>
  <c r="O2946" i="1"/>
  <c r="O2934" i="1"/>
  <c r="O2922" i="1"/>
  <c r="O2910" i="1"/>
  <c r="O2898" i="1"/>
  <c r="O2886" i="1"/>
  <c r="O2874" i="1"/>
  <c r="O2862" i="1"/>
  <c r="O2850" i="1"/>
  <c r="O2838" i="1"/>
  <c r="O2826" i="1"/>
  <c r="O2814" i="1"/>
  <c r="O2802" i="1"/>
  <c r="O2790" i="1"/>
  <c r="O2778" i="1"/>
  <c r="O2766" i="1"/>
  <c r="O2754" i="1"/>
  <c r="O2742" i="1"/>
  <c r="O2730" i="1"/>
  <c r="O2718" i="1"/>
  <c r="O2706" i="1"/>
  <c r="O2694" i="1"/>
  <c r="O2682" i="1"/>
  <c r="O2670" i="1"/>
  <c r="O2658" i="1"/>
  <c r="O2646" i="1"/>
  <c r="O2634" i="1"/>
  <c r="O2622" i="1"/>
  <c r="O2610" i="1"/>
  <c r="O2598" i="1"/>
  <c r="O2586" i="1"/>
  <c r="O2574" i="1"/>
  <c r="O2562" i="1"/>
  <c r="O2550" i="1"/>
  <c r="O2538" i="1"/>
  <c r="O2526" i="1"/>
  <c r="O2514" i="1"/>
  <c r="O2502" i="1"/>
  <c r="O2490" i="1"/>
  <c r="O2478" i="1"/>
  <c r="O2466" i="1"/>
  <c r="O2454" i="1"/>
  <c r="O2442" i="1"/>
  <c r="O2430" i="1"/>
  <c r="O2418" i="1"/>
  <c r="O2406" i="1"/>
  <c r="O2394" i="1"/>
  <c r="O2382" i="1"/>
  <c r="O2370" i="1"/>
  <c r="O2358" i="1"/>
  <c r="O2346" i="1"/>
  <c r="O2334" i="1"/>
  <c r="O2322" i="1"/>
  <c r="O2310" i="1"/>
  <c r="O2298" i="1"/>
  <c r="O2286" i="1"/>
  <c r="O2274" i="1"/>
  <c r="O2262" i="1"/>
  <c r="O2250" i="1"/>
  <c r="O2238" i="1"/>
  <c r="O2226" i="1"/>
  <c r="O2214" i="1"/>
  <c r="O2202" i="1"/>
  <c r="O2190" i="1"/>
  <c r="O2178" i="1"/>
  <c r="O2166" i="1"/>
  <c r="O2154" i="1"/>
  <c r="O2142" i="1"/>
  <c r="O2130" i="1"/>
  <c r="O2118" i="1"/>
  <c r="O2106" i="1"/>
  <c r="O2094" i="1"/>
  <c r="O2082" i="1"/>
  <c r="O2070" i="1"/>
  <c r="O2058" i="1"/>
  <c r="O2046" i="1"/>
  <c r="O2034" i="1"/>
  <c r="O1902" i="1"/>
  <c r="O1890" i="1"/>
  <c r="O1878" i="1"/>
  <c r="O1866" i="1"/>
  <c r="O1854" i="1"/>
  <c r="O1842" i="1"/>
  <c r="O1830" i="1"/>
  <c r="O1818" i="1"/>
  <c r="O1806" i="1"/>
  <c r="O1794" i="1"/>
  <c r="O1782" i="1"/>
  <c r="O1770" i="1"/>
  <c r="O1758" i="1"/>
  <c r="O1746" i="1"/>
  <c r="O1734" i="1"/>
  <c r="O1722" i="1"/>
  <c r="O1710" i="1"/>
  <c r="O1698" i="1"/>
  <c r="O1686" i="1"/>
  <c r="O1674" i="1"/>
  <c r="O1662" i="1"/>
  <c r="O1650" i="1"/>
  <c r="O1638" i="1"/>
  <c r="O1626" i="1"/>
  <c r="O1614" i="1"/>
  <c r="O1602" i="1"/>
  <c r="O1590" i="1"/>
  <c r="O1578" i="1"/>
  <c r="O1566" i="1"/>
  <c r="O1554" i="1"/>
  <c r="O1542" i="1"/>
  <c r="O1530" i="1"/>
  <c r="O1518" i="1"/>
  <c r="O1506" i="1"/>
  <c r="O1494" i="1"/>
  <c r="O1482" i="1"/>
  <c r="O1470" i="1"/>
  <c r="O1458" i="1"/>
  <c r="O1446" i="1"/>
  <c r="O1434" i="1"/>
  <c r="O1422" i="1"/>
  <c r="O1410" i="1"/>
  <c r="O1398" i="1"/>
  <c r="O1386" i="1"/>
  <c r="O1374" i="1"/>
  <c r="O1362" i="1"/>
  <c r="O1350" i="1"/>
  <c r="O1338" i="1"/>
  <c r="O1326" i="1"/>
  <c r="O1314" i="1"/>
  <c r="O1302" i="1"/>
  <c r="O1290" i="1"/>
  <c r="O1278" i="1"/>
  <c r="O1266" i="1"/>
  <c r="O1254" i="1"/>
  <c r="O1242" i="1"/>
  <c r="O1230" i="1"/>
  <c r="O1218" i="1"/>
  <c r="O1206" i="1"/>
  <c r="O1194" i="1"/>
  <c r="O1182" i="1"/>
  <c r="O1170" i="1"/>
  <c r="O1158" i="1"/>
  <c r="O1146" i="1"/>
  <c r="O1134" i="1"/>
  <c r="O1122" i="1"/>
  <c r="O1110" i="1"/>
  <c r="O1098" i="1"/>
  <c r="O1086" i="1"/>
  <c r="O1074" i="1"/>
  <c r="O1062" i="1"/>
  <c r="O1050" i="1"/>
  <c r="O1038" i="1"/>
  <c r="O1026" i="1"/>
  <c r="O1014" i="1"/>
  <c r="O1002" i="1"/>
  <c r="O990" i="1"/>
  <c r="O978" i="1"/>
  <c r="O966" i="1"/>
  <c r="O954" i="1"/>
  <c r="O942" i="1"/>
  <c r="O930" i="1"/>
  <c r="O918" i="1"/>
  <c r="O906" i="1"/>
  <c r="O894" i="1"/>
  <c r="O882" i="1"/>
  <c r="O870" i="1"/>
  <c r="O858" i="1"/>
  <c r="O846" i="1"/>
  <c r="O834" i="1"/>
  <c r="O822" i="1"/>
  <c r="O810" i="1"/>
  <c r="O798" i="1"/>
  <c r="O786" i="1"/>
  <c r="O774" i="1"/>
  <c r="O762" i="1"/>
  <c r="O750" i="1"/>
  <c r="O738" i="1"/>
  <c r="O726" i="1"/>
  <c r="O714" i="1"/>
  <c r="O702" i="1"/>
  <c r="O690" i="1"/>
  <c r="O678" i="1"/>
  <c r="O666" i="1"/>
  <c r="O654" i="1"/>
  <c r="O642" i="1"/>
  <c r="O630" i="1"/>
  <c r="O618" i="1"/>
  <c r="O606" i="1"/>
  <c r="O594" i="1"/>
  <c r="O582" i="1"/>
  <c r="O570" i="1"/>
  <c r="O558" i="1"/>
  <c r="O546" i="1"/>
  <c r="O534" i="1"/>
  <c r="O522" i="1"/>
  <c r="O510" i="1"/>
  <c r="O498" i="1"/>
  <c r="O486" i="1"/>
  <c r="O474" i="1"/>
  <c r="O462" i="1"/>
  <c r="O450" i="1"/>
  <c r="O438" i="1"/>
  <c r="O426" i="1"/>
  <c r="O414" i="1"/>
  <c r="O402" i="1"/>
  <c r="O390" i="1"/>
  <c r="O378" i="1"/>
  <c r="O366" i="1"/>
  <c r="O17" i="1"/>
  <c r="O1180" i="1"/>
  <c r="O904" i="1"/>
  <c r="O808" i="1"/>
  <c r="O7143" i="1"/>
  <c r="O7131" i="1"/>
  <c r="O7119" i="1"/>
  <c r="O7107" i="1"/>
  <c r="O7095" i="1"/>
  <c r="O7083" i="1"/>
  <c r="O7071" i="1"/>
  <c r="O7059" i="1"/>
  <c r="O7047" i="1"/>
  <c r="O7035" i="1"/>
  <c r="O7023" i="1"/>
  <c r="O7011" i="1"/>
  <c r="O6999" i="1"/>
  <c r="O6987" i="1"/>
  <c r="O6975" i="1"/>
  <c r="O6963" i="1"/>
  <c r="O6951" i="1"/>
  <c r="O6939" i="1"/>
  <c r="O6927" i="1"/>
  <c r="O6915" i="1"/>
  <c r="O6903" i="1"/>
  <c r="O6891" i="1"/>
  <c r="O6879" i="1"/>
  <c r="O6867" i="1"/>
  <c r="O6855" i="1"/>
  <c r="O6843" i="1"/>
  <c r="O6831" i="1"/>
  <c r="O6819" i="1"/>
  <c r="O6807" i="1"/>
  <c r="O6795" i="1"/>
  <c r="O6783" i="1"/>
  <c r="O6771" i="1"/>
  <c r="O6759" i="1"/>
  <c r="O6747" i="1"/>
  <c r="O6735" i="1"/>
  <c r="O6723" i="1"/>
  <c r="O6711" i="1"/>
  <c r="O6699" i="1"/>
  <c r="O6687" i="1"/>
  <c r="O6675" i="1"/>
  <c r="O6663" i="1"/>
  <c r="O6651" i="1"/>
  <c r="O6639" i="1"/>
  <c r="O6627" i="1"/>
  <c r="O6615" i="1"/>
  <c r="O6603" i="1"/>
  <c r="O6591" i="1"/>
  <c r="O6579" i="1"/>
  <c r="O6567" i="1"/>
  <c r="O6555" i="1"/>
  <c r="O6543" i="1"/>
  <c r="O6531" i="1"/>
  <c r="O6519" i="1"/>
  <c r="O6507" i="1"/>
  <c r="O6495" i="1"/>
  <c r="O6483" i="1"/>
  <c r="O6471" i="1"/>
  <c r="O6459" i="1"/>
  <c r="O6447" i="1"/>
  <c r="O6435" i="1"/>
  <c r="O6423" i="1"/>
  <c r="O6411" i="1"/>
  <c r="O6399" i="1"/>
  <c r="O6387" i="1"/>
  <c r="O6375" i="1"/>
  <c r="O6363" i="1"/>
  <c r="O6351" i="1"/>
  <c r="O6339" i="1"/>
  <c r="O6327" i="1"/>
  <c r="O6315" i="1"/>
  <c r="O6303" i="1"/>
  <c r="O6291" i="1"/>
  <c r="O6279" i="1"/>
  <c r="O6267" i="1"/>
  <c r="O6255" i="1"/>
  <c r="O6243" i="1"/>
  <c r="O6231" i="1"/>
  <c r="O6219" i="1"/>
  <c r="O6207" i="1"/>
  <c r="O6195" i="1"/>
  <c r="O6183" i="1"/>
  <c r="O6171" i="1"/>
  <c r="O6159" i="1"/>
  <c r="O6147" i="1"/>
  <c r="O6135" i="1"/>
  <c r="O6123" i="1"/>
  <c r="O6111" i="1"/>
  <c r="O6099" i="1"/>
  <c r="O6087" i="1"/>
  <c r="O6075" i="1"/>
  <c r="O6063" i="1"/>
  <c r="O6051" i="1"/>
  <c r="O6039" i="1"/>
  <c r="O6027" i="1"/>
  <c r="O6015" i="1"/>
  <c r="O6003" i="1"/>
  <c r="O5991" i="1"/>
  <c r="O5979" i="1"/>
  <c r="O5967" i="1"/>
  <c r="O5955" i="1"/>
  <c r="O5943" i="1"/>
  <c r="O5931" i="1"/>
  <c r="O5919" i="1"/>
  <c r="O5907" i="1"/>
  <c r="O5895" i="1"/>
  <c r="O5883" i="1"/>
  <c r="O5871" i="1"/>
  <c r="O5859" i="1"/>
  <c r="O5847" i="1"/>
  <c r="O5835" i="1"/>
  <c r="O5823" i="1"/>
  <c r="O5811" i="1"/>
  <c r="O5799" i="1"/>
  <c r="O5787" i="1"/>
  <c r="O5775" i="1"/>
  <c r="O5763" i="1"/>
  <c r="O5751" i="1"/>
  <c r="O5739" i="1"/>
  <c r="O5727" i="1"/>
  <c r="O5715" i="1"/>
  <c r="O5703" i="1"/>
  <c r="O5691" i="1"/>
  <c r="O5679" i="1"/>
  <c r="O5667" i="1"/>
  <c r="O5655" i="1"/>
  <c r="O5643" i="1"/>
  <c r="O5631" i="1"/>
  <c r="O5619" i="1"/>
  <c r="O5607" i="1"/>
  <c r="O5595" i="1"/>
  <c r="O5583" i="1"/>
  <c r="O5571" i="1"/>
  <c r="O5559" i="1"/>
  <c r="O5547" i="1"/>
  <c r="O5535" i="1"/>
  <c r="O5523" i="1"/>
  <c r="O5511" i="1"/>
  <c r="O5499" i="1"/>
  <c r="O5487" i="1"/>
  <c r="O5475" i="1"/>
  <c r="O5463" i="1"/>
  <c r="O5451" i="1"/>
  <c r="O5439" i="1"/>
  <c r="O5427" i="1"/>
  <c r="O5415" i="1"/>
  <c r="O5403" i="1"/>
  <c r="O5391" i="1"/>
  <c r="O5379" i="1"/>
  <c r="O5367" i="1"/>
  <c r="O5355" i="1"/>
  <c r="O5343" i="1"/>
  <c r="O5331" i="1"/>
  <c r="O5319" i="1"/>
  <c r="O5307" i="1"/>
  <c r="O5295" i="1"/>
  <c r="O5283" i="1"/>
  <c r="O5271" i="1"/>
  <c r="O5259" i="1"/>
  <c r="O5247" i="1"/>
  <c r="O5235" i="1"/>
  <c r="O5223" i="1"/>
  <c r="O5211" i="1"/>
  <c r="O5199" i="1"/>
  <c r="O354" i="1"/>
  <c r="O342" i="1"/>
  <c r="O330" i="1"/>
  <c r="O318" i="1"/>
  <c r="O306" i="1"/>
  <c r="O294" i="1"/>
  <c r="O282" i="1"/>
  <c r="O270" i="1"/>
  <c r="O258" i="1"/>
  <c r="O246" i="1"/>
  <c r="O234" i="1"/>
  <c r="O222" i="1"/>
  <c r="O210" i="1"/>
  <c r="O198" i="1"/>
  <c r="O186" i="1"/>
  <c r="O174" i="1"/>
  <c r="O162" i="1"/>
  <c r="O150" i="1"/>
  <c r="O138" i="1"/>
  <c r="O126" i="1"/>
  <c r="O114" i="1"/>
  <c r="O102" i="1"/>
  <c r="O90" i="1"/>
  <c r="O78" i="1"/>
  <c r="O66" i="1"/>
  <c r="O54" i="1"/>
  <c r="O42" i="1"/>
  <c r="O30" i="1"/>
  <c r="O18" i="1"/>
  <c r="O6" i="1"/>
  <c r="O5187" i="1"/>
  <c r="O5175" i="1"/>
  <c r="O5163" i="1"/>
  <c r="O5151" i="1"/>
  <c r="O5139" i="1"/>
  <c r="O5127" i="1"/>
  <c r="O5115" i="1"/>
  <c r="O5103" i="1"/>
  <c r="O5091" i="1"/>
  <c r="O5079" i="1"/>
  <c r="O5067" i="1"/>
  <c r="O5055" i="1"/>
  <c r="O5043" i="1"/>
  <c r="O5031" i="1"/>
  <c r="O5019" i="1"/>
  <c r="O5007" i="1"/>
  <c r="O4995" i="1"/>
  <c r="O4983" i="1"/>
  <c r="O4971" i="1"/>
  <c r="O4959" i="1"/>
  <c r="O4947" i="1"/>
  <c r="O4935" i="1"/>
  <c r="O4923" i="1"/>
  <c r="O4911" i="1"/>
  <c r="O4899" i="1"/>
  <c r="O4887" i="1"/>
  <c r="O4875" i="1"/>
  <c r="O4863" i="1"/>
  <c r="O4851" i="1"/>
  <c r="O4839" i="1"/>
  <c r="O4827" i="1"/>
  <c r="O4815" i="1"/>
  <c r="O4803" i="1"/>
  <c r="O4791" i="1"/>
  <c r="O4779" i="1"/>
  <c r="O4767" i="1"/>
  <c r="O4755" i="1"/>
  <c r="O4743" i="1"/>
  <c r="O4731" i="1"/>
  <c r="O4719" i="1"/>
  <c r="O4707" i="1"/>
  <c r="O4695" i="1"/>
  <c r="O4683" i="1"/>
  <c r="O4671" i="1"/>
  <c r="O4659" i="1"/>
  <c r="O4647" i="1"/>
  <c r="O4635" i="1"/>
  <c r="O4623" i="1"/>
  <c r="O4611" i="1"/>
  <c r="O4599" i="1"/>
  <c r="O4587" i="1"/>
  <c r="O4575" i="1"/>
  <c r="O4563" i="1"/>
  <c r="O4551" i="1"/>
  <c r="O4539" i="1"/>
  <c r="O4527" i="1"/>
  <c r="O4515" i="1"/>
  <c r="O4503" i="1"/>
  <c r="O4491" i="1"/>
  <c r="O4479" i="1"/>
  <c r="O4467" i="1"/>
  <c r="O4455" i="1"/>
  <c r="O4443" i="1"/>
  <c r="O4431" i="1"/>
  <c r="O4419" i="1"/>
  <c r="O4407" i="1"/>
  <c r="O4395" i="1"/>
  <c r="O4383" i="1"/>
  <c r="O4371" i="1"/>
  <c r="O4359" i="1"/>
  <c r="O4347" i="1"/>
  <c r="O4335" i="1"/>
  <c r="O4323" i="1"/>
  <c r="O4311" i="1"/>
  <c r="O4299" i="1"/>
  <c r="O4287" i="1"/>
  <c r="O4275" i="1"/>
  <c r="O4263" i="1"/>
  <c r="O4251" i="1"/>
  <c r="O4239" i="1"/>
  <c r="O4227" i="1"/>
  <c r="O4215" i="1"/>
  <c r="O4203" i="1"/>
  <c r="O4191" i="1"/>
  <c r="O4179" i="1"/>
  <c r="O4167" i="1"/>
  <c r="O4155" i="1"/>
  <c r="O4143" i="1"/>
  <c r="O4131" i="1"/>
  <c r="O4119" i="1"/>
  <c r="O4107" i="1"/>
  <c r="O4095" i="1"/>
  <c r="O4083" i="1"/>
  <c r="O4071" i="1"/>
  <c r="O4059" i="1"/>
  <c r="O4047" i="1"/>
  <c r="O4035" i="1"/>
  <c r="O4023" i="1"/>
  <c r="O4011" i="1"/>
  <c r="O3999" i="1"/>
  <c r="O3987" i="1"/>
  <c r="O3975" i="1"/>
  <c r="O3963" i="1"/>
  <c r="O3951" i="1"/>
  <c r="O3939" i="1"/>
  <c r="O3927" i="1"/>
  <c r="O3915" i="1"/>
  <c r="O3903" i="1"/>
  <c r="O3891" i="1"/>
  <c r="O3879" i="1"/>
  <c r="O3867" i="1"/>
  <c r="O3855" i="1"/>
  <c r="O3843" i="1"/>
  <c r="O3831" i="1"/>
  <c r="O3819" i="1"/>
  <c r="O3807" i="1"/>
  <c r="O3795" i="1"/>
  <c r="O3783" i="1"/>
  <c r="O3771" i="1"/>
  <c r="O3759" i="1"/>
  <c r="O3747" i="1"/>
  <c r="O3735" i="1"/>
  <c r="O3723" i="1"/>
  <c r="O3711" i="1"/>
  <c r="O3699" i="1"/>
  <c r="O3687" i="1"/>
  <c r="O3675" i="1"/>
  <c r="O3663" i="1"/>
  <c r="O3651" i="1"/>
  <c r="O3639" i="1"/>
  <c r="O3627" i="1"/>
  <c r="O3615" i="1"/>
  <c r="O3603" i="1"/>
  <c r="O3591" i="1"/>
  <c r="O3579" i="1"/>
  <c r="O3567" i="1"/>
  <c r="O3555" i="1"/>
  <c r="O3543" i="1"/>
  <c r="O3531" i="1"/>
  <c r="O3519" i="1"/>
  <c r="O3507" i="1"/>
  <c r="O3495" i="1"/>
  <c r="O3483" i="1"/>
  <c r="O3471" i="1"/>
  <c r="O3459" i="1"/>
  <c r="O3447" i="1"/>
  <c r="O3435" i="1"/>
  <c r="O3423" i="1"/>
  <c r="O3411" i="1"/>
  <c r="O3399" i="1"/>
  <c r="O3387" i="1"/>
  <c r="O3375" i="1"/>
  <c r="O3363" i="1"/>
  <c r="O3351" i="1"/>
  <c r="O3339" i="1"/>
  <c r="O3327" i="1"/>
  <c r="O3315" i="1"/>
  <c r="O3303" i="1"/>
  <c r="O3291" i="1"/>
  <c r="O3279" i="1"/>
  <c r="O3267" i="1"/>
  <c r="O3255" i="1"/>
  <c r="O3243" i="1"/>
  <c r="O3231" i="1"/>
  <c r="O3219" i="1"/>
  <c r="O3207" i="1"/>
  <c r="O3195" i="1"/>
  <c r="O3183" i="1"/>
  <c r="O3171" i="1"/>
  <c r="O3159" i="1"/>
  <c r="O3147" i="1"/>
  <c r="O3135" i="1"/>
  <c r="O3123" i="1"/>
  <c r="O3111" i="1"/>
  <c r="O3099" i="1"/>
  <c r="O3087" i="1"/>
  <c r="O3075" i="1"/>
  <c r="O3063" i="1"/>
  <c r="O3051" i="1"/>
  <c r="O3039" i="1"/>
  <c r="O3027" i="1"/>
  <c r="O3015" i="1"/>
  <c r="O3003" i="1"/>
  <c r="O2991" i="1"/>
  <c r="O2979" i="1"/>
  <c r="O2967" i="1"/>
  <c r="O2955" i="1"/>
  <c r="O2943" i="1"/>
  <c r="O2931" i="1"/>
  <c r="O2919" i="1"/>
  <c r="O2907" i="1"/>
  <c r="O2895" i="1"/>
  <c r="O2883" i="1"/>
  <c r="O2871" i="1"/>
  <c r="O2859" i="1"/>
  <c r="O2847" i="1"/>
  <c r="O2835" i="1"/>
  <c r="O2823" i="1"/>
  <c r="O2811" i="1"/>
  <c r="O2799" i="1"/>
  <c r="O2787" i="1"/>
  <c r="O2775" i="1"/>
  <c r="O2763" i="1"/>
  <c r="O2751" i="1"/>
  <c r="O2739" i="1"/>
  <c r="O2727" i="1"/>
  <c r="O2715" i="1"/>
  <c r="O2703" i="1"/>
  <c r="O2691" i="1"/>
  <c r="O2679" i="1"/>
  <c r="O2667" i="1"/>
  <c r="O2655" i="1"/>
  <c r="O2643" i="1"/>
  <c r="O2631" i="1"/>
  <c r="O2619" i="1"/>
  <c r="O2607" i="1"/>
  <c r="O2595" i="1"/>
  <c r="O2583" i="1"/>
  <c r="O2571" i="1"/>
  <c r="O2559" i="1"/>
  <c r="O2547" i="1"/>
  <c r="O2535" i="1"/>
  <c r="O2523" i="1"/>
  <c r="O2511" i="1"/>
  <c r="O2499" i="1"/>
  <c r="O2487" i="1"/>
  <c r="O2475" i="1"/>
  <c r="O2463" i="1"/>
  <c r="O2451" i="1"/>
  <c r="O2439" i="1"/>
  <c r="O2427" i="1"/>
  <c r="O2415" i="1"/>
  <c r="O2403" i="1"/>
  <c r="O2391" i="1"/>
  <c r="O2379" i="1"/>
  <c r="O2367" i="1"/>
  <c r="O2355" i="1"/>
  <c r="O2343" i="1"/>
  <c r="O2331" i="1"/>
  <c r="O2319" i="1"/>
  <c r="O2307" i="1"/>
  <c r="O2295" i="1"/>
  <c r="O2283" i="1"/>
  <c r="O2271" i="1"/>
  <c r="O2259" i="1"/>
  <c r="O2247" i="1"/>
  <c r="O2235" i="1"/>
  <c r="O2223" i="1"/>
  <c r="O2211" i="1"/>
  <c r="O2199" i="1"/>
  <c r="O2187" i="1"/>
  <c r="O2175" i="1"/>
  <c r="O2163" i="1"/>
  <c r="O2151" i="1"/>
  <c r="O2139" i="1"/>
  <c r="O2127" i="1"/>
  <c r="O2115" i="1"/>
  <c r="O2103" i="1"/>
  <c r="O2091" i="1"/>
  <c r="O2079" i="1"/>
  <c r="O2067" i="1"/>
  <c r="O2055" i="1"/>
  <c r="O2043" i="1"/>
  <c r="Q1911" i="1"/>
  <c r="O1899" i="1"/>
  <c r="O1887" i="1"/>
  <c r="O1875" i="1"/>
  <c r="O1863" i="1"/>
  <c r="O1851" i="1"/>
  <c r="O1839" i="1"/>
  <c r="O1827" i="1"/>
  <c r="O1815" i="1"/>
  <c r="O1803" i="1"/>
  <c r="O1791" i="1"/>
  <c r="O1779" i="1"/>
  <c r="O1767" i="1"/>
  <c r="O1755" i="1"/>
  <c r="O1743" i="1"/>
  <c r="O1731" i="1"/>
  <c r="O1719" i="1"/>
  <c r="O1707" i="1"/>
  <c r="O1695" i="1"/>
  <c r="O1683" i="1"/>
  <c r="O1671" i="1"/>
  <c r="O1659" i="1"/>
  <c r="O1647" i="1"/>
  <c r="O1635" i="1"/>
  <c r="O1623" i="1"/>
  <c r="O1611" i="1"/>
  <c r="O1599" i="1"/>
  <c r="O1587" i="1"/>
  <c r="O1575" i="1"/>
  <c r="O1563" i="1"/>
  <c r="O1551" i="1"/>
  <c r="O1539" i="1"/>
  <c r="O1527" i="1"/>
  <c r="O1515" i="1"/>
  <c r="O1503" i="1"/>
  <c r="O1491" i="1"/>
  <c r="O1479" i="1"/>
  <c r="O1467" i="1"/>
  <c r="O1455" i="1"/>
  <c r="O1443" i="1"/>
  <c r="O1431" i="1"/>
  <c r="O1419" i="1"/>
  <c r="O1407" i="1"/>
  <c r="O1395" i="1"/>
  <c r="O1383" i="1"/>
  <c r="O1371" i="1"/>
  <c r="O1359" i="1"/>
  <c r="O1347" i="1"/>
  <c r="O1335" i="1"/>
  <c r="O1323" i="1"/>
  <c r="O1311" i="1"/>
  <c r="O1299" i="1"/>
  <c r="O1287" i="1"/>
  <c r="O1275" i="1"/>
  <c r="O1263" i="1"/>
  <c r="O1251" i="1"/>
  <c r="O1239" i="1"/>
  <c r="O1227" i="1"/>
  <c r="O1215" i="1"/>
  <c r="O1203" i="1"/>
  <c r="O1191" i="1"/>
  <c r="O1179" i="1"/>
  <c r="O1167" i="1"/>
  <c r="O1155" i="1"/>
  <c r="O1143" i="1"/>
  <c r="O1131" i="1"/>
  <c r="O1119" i="1"/>
  <c r="O1107" i="1"/>
  <c r="O1095" i="1"/>
  <c r="O1083" i="1"/>
  <c r="O1071" i="1"/>
  <c r="O1059" i="1"/>
  <c r="O1047" i="1"/>
  <c r="O1035" i="1"/>
  <c r="O1023" i="1"/>
  <c r="O1011" i="1"/>
  <c r="O999" i="1"/>
  <c r="O987" i="1"/>
  <c r="O975" i="1"/>
  <c r="O963" i="1"/>
  <c r="O951" i="1"/>
  <c r="O939" i="1"/>
  <c r="O927" i="1"/>
  <c r="O915" i="1"/>
  <c r="O903" i="1"/>
  <c r="O891" i="1"/>
  <c r="O879" i="1"/>
  <c r="O867" i="1"/>
  <c r="O855" i="1"/>
  <c r="O843" i="1"/>
  <c r="O831" i="1"/>
  <c r="O819" i="1"/>
  <c r="O807" i="1"/>
  <c r="O795" i="1"/>
  <c r="O783" i="1"/>
  <c r="O771" i="1"/>
  <c r="O759" i="1"/>
  <c r="O747" i="1"/>
  <c r="O735" i="1"/>
  <c r="O723" i="1"/>
  <c r="O711" i="1"/>
  <c r="O699" i="1"/>
  <c r="O687" i="1"/>
  <c r="O675" i="1"/>
  <c r="O663" i="1"/>
  <c r="O651" i="1"/>
  <c r="O639" i="1"/>
  <c r="O627" i="1"/>
  <c r="O615" i="1"/>
  <c r="O603" i="1"/>
  <c r="O591" i="1"/>
  <c r="O579" i="1"/>
  <c r="O567" i="1"/>
  <c r="O555" i="1"/>
  <c r="O543" i="1"/>
  <c r="O531" i="1"/>
  <c r="O519" i="1"/>
  <c r="O507" i="1"/>
  <c r="O495" i="1"/>
  <c r="O483" i="1"/>
  <c r="O471" i="1"/>
  <c r="O459" i="1"/>
  <c r="O447" i="1"/>
  <c r="O435" i="1"/>
  <c r="O423" i="1"/>
  <c r="O411" i="1"/>
  <c r="O399" i="1"/>
  <c r="O387" i="1"/>
  <c r="O375" i="1"/>
  <c r="O363" i="1"/>
  <c r="O351" i="1"/>
  <c r="O339" i="1"/>
  <c r="O327" i="1"/>
  <c r="O315" i="1"/>
  <c r="O303" i="1"/>
  <c r="O291" i="1"/>
  <c r="O279" i="1"/>
  <c r="O267" i="1"/>
  <c r="O255" i="1"/>
  <c r="O243" i="1"/>
  <c r="O231" i="1"/>
  <c r="O219" i="1"/>
  <c r="O207" i="1"/>
  <c r="O195" i="1"/>
  <c r="O183" i="1"/>
  <c r="O171" i="1"/>
  <c r="O159" i="1"/>
  <c r="O147" i="1"/>
  <c r="O135" i="1"/>
  <c r="O123" i="1"/>
  <c r="O111" i="1"/>
  <c r="O99" i="1"/>
  <c r="O87" i="1"/>
  <c r="O75" i="1"/>
  <c r="O63" i="1"/>
  <c r="O51" i="1"/>
  <c r="O39" i="1"/>
  <c r="O27" i="1"/>
  <c r="O15" i="1"/>
  <c r="P5" i="2"/>
  <c r="Q1953" i="1" l="1"/>
  <c r="Q2158" i="2" s="1"/>
  <c r="Q2017" i="1"/>
  <c r="Q1742" i="2" s="1"/>
  <c r="Q1919" i="1"/>
  <c r="Q2105" i="2" s="1"/>
  <c r="Q1950" i="1"/>
  <c r="Q1750" i="2" s="1"/>
  <c r="Q1916" i="1"/>
  <c r="Q2134" i="2" s="1"/>
  <c r="Q2029" i="1"/>
  <c r="Q1843" i="2" s="1"/>
  <c r="Q2030" i="1"/>
  <c r="Q2156" i="2" s="1"/>
  <c r="Q1948" i="1"/>
  <c r="Q2395" i="2" s="1"/>
  <c r="Q1961" i="1"/>
  <c r="Q2412" i="2" s="1"/>
  <c r="Q2010" i="1"/>
  <c r="Q1928" i="2" s="1"/>
  <c r="Q1982" i="1"/>
  <c r="Q3052" i="2" s="1"/>
  <c r="Q1941" i="1"/>
  <c r="Q2125" i="2" s="1"/>
  <c r="Q1960" i="1"/>
  <c r="Q1822" i="2" s="1"/>
  <c r="Q2022" i="1"/>
  <c r="Q1704" i="2" s="1"/>
  <c r="Q1924" i="1"/>
  <c r="Q2334" i="2" s="1"/>
  <c r="Q1928" i="1"/>
  <c r="Q2226" i="2" s="1"/>
  <c r="Q2013" i="1"/>
  <c r="Q1938" i="2" s="1"/>
  <c r="Q1931" i="1"/>
  <c r="Q1954" i="2" s="1"/>
  <c r="Q1939" i="1"/>
  <c r="Q2285" i="2" s="1"/>
  <c r="Q1974" i="1"/>
  <c r="Q2391" i="2" s="1"/>
  <c r="Q1918" i="1"/>
  <c r="Q2120" i="2" s="1"/>
  <c r="P9356" i="1"/>
  <c r="Q9356" i="1"/>
  <c r="P9322" i="1"/>
  <c r="Q9322" i="1"/>
  <c r="P9344" i="1"/>
  <c r="Q9344" i="1"/>
  <c r="P9359" i="1"/>
  <c r="Q9359" i="1"/>
  <c r="P9353" i="1"/>
  <c r="Q9353" i="1"/>
  <c r="Q9319" i="1"/>
  <c r="P9319" i="1"/>
  <c r="Q9341" i="1"/>
  <c r="P9341" i="1"/>
  <c r="Q2014" i="1"/>
  <c r="Q1744" i="2" s="1"/>
  <c r="Q2024" i="1"/>
  <c r="Q1948" i="2" s="1"/>
  <c r="P9352" i="1"/>
  <c r="Q9352" i="1"/>
  <c r="P9355" i="1"/>
  <c r="Q9355" i="1"/>
  <c r="P9328" i="1"/>
  <c r="Q9328" i="1"/>
  <c r="P9351" i="1"/>
  <c r="Q9351" i="1"/>
  <c r="P9347" i="1"/>
  <c r="Q9347" i="1"/>
  <c r="Q9354" i="1"/>
  <c r="P9354" i="1"/>
  <c r="P9345" i="1"/>
  <c r="Q9345" i="1"/>
  <c r="P9336" i="1"/>
  <c r="Q9336" i="1"/>
  <c r="P9340" i="1"/>
  <c r="Q9340" i="1"/>
  <c r="Q9357" i="1"/>
  <c r="P9357" i="1"/>
  <c r="P9346" i="1"/>
  <c r="Q9346" i="1"/>
  <c r="P9335" i="1"/>
  <c r="Q9335" i="1"/>
  <c r="P9326" i="1"/>
  <c r="Q9326" i="1"/>
  <c r="Q1986" i="1"/>
  <c r="Q3214" i="2" s="1"/>
  <c r="P9349" i="1"/>
  <c r="Q9349" i="1"/>
  <c r="Q9325" i="1"/>
  <c r="P9325" i="1"/>
  <c r="P9327" i="1"/>
  <c r="Q9327" i="1"/>
  <c r="P9331" i="1"/>
  <c r="Q9331" i="1"/>
  <c r="Q9337" i="1"/>
  <c r="P9337" i="1"/>
  <c r="Q1937" i="1"/>
  <c r="Q2258" i="2" s="1"/>
  <c r="Q9343" i="1"/>
  <c r="P9343" i="1"/>
  <c r="P9333" i="1"/>
  <c r="Q9333" i="1"/>
  <c r="P9338" i="1"/>
  <c r="Q9338" i="1"/>
  <c r="Q9320" i="1"/>
  <c r="P9320" i="1"/>
  <c r="Q1949" i="1"/>
  <c r="Q2212" i="2" s="1"/>
  <c r="Q1933" i="1"/>
  <c r="Q2000" i="2" s="1"/>
  <c r="P9350" i="1"/>
  <c r="Q9350" i="1"/>
  <c r="P9334" i="1"/>
  <c r="Q9334" i="1"/>
  <c r="Q9324" i="1"/>
  <c r="P9324" i="1"/>
  <c r="P9332" i="1"/>
  <c r="Q9332" i="1"/>
  <c r="Q9348" i="1"/>
  <c r="P9348" i="1"/>
  <c r="Q1945" i="1"/>
  <c r="Q2402" i="2" s="1"/>
  <c r="P9339" i="1"/>
  <c r="Q9339" i="1"/>
  <c r="P9342" i="1"/>
  <c r="Q9342" i="1"/>
  <c r="Q9358" i="1"/>
  <c r="P9358" i="1"/>
  <c r="Q9321" i="1"/>
  <c r="P9321" i="1"/>
  <c r="P9330" i="1"/>
  <c r="Q9330" i="1"/>
  <c r="Q9329" i="1"/>
  <c r="P9329" i="1"/>
  <c r="P9323" i="1"/>
  <c r="Q9323" i="1"/>
  <c r="Q1997" i="1"/>
  <c r="Q2541" i="2" s="1"/>
  <c r="Q1981" i="1"/>
  <c r="Q1950" i="2" s="1"/>
  <c r="Q1977" i="1"/>
  <c r="Q2187" i="2" s="1"/>
  <c r="Q1987" i="1"/>
  <c r="Q2132" i="2" s="1"/>
  <c r="T1912" i="1"/>
  <c r="P1912" i="1" s="1"/>
  <c r="Q1912" i="1" s="1"/>
  <c r="Q3182" i="2" s="1"/>
  <c r="Q1989" i="1"/>
  <c r="Q2197" i="2" s="1"/>
  <c r="Q1984" i="1"/>
  <c r="Q1871" i="2" s="1"/>
  <c r="Q2025" i="1"/>
  <c r="Q2211" i="2" s="1"/>
  <c r="Q1940" i="1"/>
  <c r="Q2168" i="2" s="1"/>
  <c r="Q1943" i="1"/>
  <c r="Q2183" i="2" s="1"/>
  <c r="Q1920" i="1"/>
  <c r="Q2238" i="2" s="1"/>
  <c r="Q1983" i="1"/>
  <c r="Q2254" i="2" s="1"/>
  <c r="Q1972" i="1"/>
  <c r="Q2318" i="2" s="1"/>
  <c r="Q2020" i="1"/>
  <c r="Q2066" i="2" s="1"/>
  <c r="Q1951" i="1"/>
  <c r="Q1747" i="2" s="1"/>
  <c r="Q1967" i="1"/>
  <c r="Q2281" i="2" s="1"/>
  <c r="Q1964" i="1"/>
  <c r="Q1734" i="2" s="1"/>
  <c r="Q1998" i="1"/>
  <c r="Q1827" i="2" s="1"/>
  <c r="Q1923" i="1"/>
  <c r="Q1900" i="2" s="1"/>
  <c r="Q1947" i="1"/>
  <c r="Q3058" i="2" s="1"/>
  <c r="Q1913" i="1"/>
  <c r="Q1731" i="2" s="1"/>
  <c r="Q1979" i="1"/>
  <c r="Q1894" i="2" s="1"/>
  <c r="Q2019" i="1"/>
  <c r="Q1757" i="2" s="1"/>
  <c r="Q1925" i="1"/>
  <c r="Q1828" i="2" s="1"/>
  <c r="Q2023" i="1"/>
  <c r="Q2221" i="2" s="1"/>
  <c r="Q1991" i="1"/>
  <c r="Q2284" i="2" s="1"/>
  <c r="Q1944" i="1"/>
  <c r="Q2274" i="2" s="1"/>
  <c r="Q2021" i="1"/>
  <c r="Q2169" i="2" s="1"/>
  <c r="Q1996" i="1"/>
  <c r="Q2297" i="2" s="1"/>
  <c r="Q2032" i="1"/>
  <c r="Q1975" i="2" s="1"/>
  <c r="Q1926" i="1"/>
  <c r="Q1790" i="2" s="1"/>
  <c r="Q1973" i="1"/>
  <c r="Q2435" i="2" s="1"/>
  <c r="Q1915" i="1"/>
  <c r="Q1929" i="2" s="1"/>
  <c r="Q1955" i="1"/>
  <c r="Q2042" i="2" s="1"/>
  <c r="Q2026" i="1"/>
  <c r="Q2520" i="2" s="1"/>
  <c r="Q1957" i="1"/>
  <c r="Q2036" i="2" s="1"/>
  <c r="Q2011" i="1"/>
  <c r="Q1999" i="2" s="1"/>
  <c r="Q2016" i="1"/>
  <c r="Q1745" i="2" s="1"/>
  <c r="P3238" i="1"/>
  <c r="Q3238" i="1"/>
  <c r="Q2007" i="1"/>
  <c r="Q2046" i="2" s="1"/>
  <c r="Q1963" i="1"/>
  <c r="Q1937" i="2" s="1"/>
  <c r="Q1927" i="1"/>
  <c r="Q1816" i="2" s="1"/>
  <c r="Q1978" i="1"/>
  <c r="Q1851" i="2" s="1"/>
  <c r="Q2031" i="1"/>
  <c r="Q1775" i="2" s="1"/>
  <c r="Q1946" i="1"/>
  <c r="Q3044" i="2" s="1"/>
  <c r="Q2015" i="1"/>
  <c r="Q2362" i="2" s="1"/>
  <c r="Q2009" i="1"/>
  <c r="Q2033" i="2" s="1"/>
  <c r="Q1980" i="1"/>
  <c r="Q1977" i="2" s="1"/>
  <c r="Q1934" i="1"/>
  <c r="Q2350" i="2" s="1"/>
  <c r="Q1917" i="1"/>
  <c r="Q2131" i="2" s="1"/>
  <c r="Q1942" i="1"/>
  <c r="Q2302" i="2" s="1"/>
  <c r="Q2006" i="1"/>
  <c r="Q1870" i="2" s="1"/>
  <c r="Q2008" i="1"/>
  <c r="Q1946" i="2" s="1"/>
  <c r="Q1929" i="1"/>
  <c r="Q1953" i="2" s="1"/>
  <c r="Q1952" i="1"/>
  <c r="Q1739" i="2" s="1"/>
  <c r="Q1959" i="1"/>
  <c r="Q1778" i="2" s="1"/>
  <c r="Q1976" i="1"/>
  <c r="Q2141" i="2" s="1"/>
  <c r="Q2012" i="1"/>
  <c r="Q3219" i="2" s="1"/>
  <c r="Q1965" i="1"/>
  <c r="Q2267" i="2" s="1"/>
  <c r="Q1969" i="1"/>
  <c r="Q1702" i="2" s="1"/>
  <c r="Q1914" i="1"/>
  <c r="Q2138" i="2" s="1"/>
  <c r="Q1936" i="1"/>
  <c r="Q2341" i="2" s="1"/>
  <c r="Q1930" i="1"/>
  <c r="Q2005" i="2" s="1"/>
  <c r="Q1938" i="1"/>
  <c r="Q2360" i="2" s="1"/>
  <c r="Q1970" i="1"/>
  <c r="Q2367" i="2" s="1"/>
  <c r="Q1975" i="1"/>
  <c r="Q3967" i="2" s="1"/>
  <c r="Q1968" i="1"/>
  <c r="Q2345" i="2" s="1"/>
  <c r="Q1935" i="1"/>
  <c r="Q2337" i="2" s="1"/>
  <c r="Q1962" i="1"/>
  <c r="Q2203" i="2" s="1"/>
  <c r="Q1954" i="1"/>
  <c r="Q1825" i="2" s="1"/>
  <c r="Q1958" i="1"/>
  <c r="Q2232" i="2" s="1"/>
  <c r="Q2028" i="1"/>
  <c r="Q2159" i="2" s="1"/>
  <c r="Q1971" i="1"/>
  <c r="Q2278" i="2" s="1"/>
  <c r="Q2027" i="1"/>
  <c r="Q2173" i="2" s="1"/>
  <c r="Q1932" i="1"/>
  <c r="Q1897" i="2" s="1"/>
  <c r="Q1956" i="1"/>
  <c r="Q2112" i="2" s="1"/>
  <c r="Q1921" i="1"/>
  <c r="Q2095" i="2" s="1"/>
  <c r="Q2018" i="1"/>
  <c r="Q1919" i="2" s="1"/>
  <c r="Q1922" i="1"/>
  <c r="Q2374" i="2" s="1"/>
  <c r="Q1988" i="1"/>
  <c r="Q1903" i="2" s="1"/>
  <c r="Q1966" i="1"/>
  <c r="Q2266" i="2" s="1"/>
  <c r="Q1985" i="1"/>
  <c r="Q1841" i="2" s="1"/>
  <c r="Q9090" i="1"/>
  <c r="P9090" i="1"/>
  <c r="Q495" i="1"/>
  <c r="P495" i="1"/>
  <c r="Q1503" i="1"/>
  <c r="P1503" i="1"/>
  <c r="Q2667" i="1"/>
  <c r="Q2930" i="2" s="1"/>
  <c r="P2667" i="1"/>
  <c r="Q3963" i="1"/>
  <c r="Q3678" i="2" s="1"/>
  <c r="P3963" i="1"/>
  <c r="Q66" i="1"/>
  <c r="P66" i="1"/>
  <c r="Q6195" i="1"/>
  <c r="P6195" i="1"/>
  <c r="Q1374" i="1"/>
  <c r="P1374" i="1"/>
  <c r="Q963" i="1"/>
  <c r="P963" i="1"/>
  <c r="Q6645" i="1"/>
  <c r="P6645" i="1"/>
  <c r="Q4752" i="1"/>
  <c r="P4752" i="1"/>
  <c r="Q5628" i="1"/>
  <c r="P5628" i="1"/>
  <c r="Q6492" i="1"/>
  <c r="P6492" i="1"/>
  <c r="Q7212" i="1"/>
  <c r="P7212" i="1"/>
  <c r="Q7788" i="1"/>
  <c r="P7788" i="1"/>
  <c r="Q4610" i="1"/>
  <c r="P4610" i="1"/>
  <c r="Q4168" i="1"/>
  <c r="Q4470" i="2" s="1"/>
  <c r="P4168" i="1"/>
  <c r="Q5068" i="1"/>
  <c r="P5068" i="1"/>
  <c r="Q5788" i="1"/>
  <c r="P5788" i="1"/>
  <c r="Q4289" i="1"/>
  <c r="Q4543" i="2" s="1"/>
  <c r="P4289" i="1"/>
  <c r="Q4721" i="1"/>
  <c r="P4721" i="1"/>
  <c r="Q5453" i="1"/>
  <c r="P5453" i="1"/>
  <c r="Q4950" i="1"/>
  <c r="P4950" i="1"/>
  <c r="Q5670" i="1"/>
  <c r="P5670" i="1"/>
  <c r="Q4171" i="1"/>
  <c r="Q4677" i="2" s="1"/>
  <c r="P4171" i="1"/>
  <c r="Q8061" i="1"/>
  <c r="P8061" i="1"/>
  <c r="Q831" i="1"/>
  <c r="P831" i="1"/>
  <c r="Q1695" i="1"/>
  <c r="P1695" i="1"/>
  <c r="Q2427" i="1"/>
  <c r="Q1962" i="2" s="1"/>
  <c r="P2427" i="1"/>
  <c r="Q3147" i="1"/>
  <c r="Q3255" i="2" s="1"/>
  <c r="P3147" i="1"/>
  <c r="Q4011" i="1"/>
  <c r="Q4373" i="2" s="1"/>
  <c r="P4011" i="1"/>
  <c r="Q4731" i="1"/>
  <c r="P4731" i="1"/>
  <c r="Q258" i="1"/>
  <c r="P258" i="1"/>
  <c r="Q5811" i="1"/>
  <c r="P5811" i="1"/>
  <c r="Q6531" i="1"/>
  <c r="P6531" i="1"/>
  <c r="Q702" i="1"/>
  <c r="P702" i="1"/>
  <c r="Q1566" i="1"/>
  <c r="P1566" i="1"/>
  <c r="Q2286" i="1"/>
  <c r="Q2069" i="2" s="1"/>
  <c r="P2286" i="1"/>
  <c r="Q1833" i="1"/>
  <c r="P1833" i="1"/>
  <c r="Q4617" i="1"/>
  <c r="P4617" i="1"/>
  <c r="Q4254" i="1"/>
  <c r="Q4220" i="2" s="1"/>
  <c r="P4254" i="1"/>
  <c r="Q5649" i="1"/>
  <c r="P5649" i="1"/>
  <c r="Q6657" i="1"/>
  <c r="P6657" i="1"/>
  <c r="Q4464" i="1"/>
  <c r="P4464" i="1"/>
  <c r="Q5064" i="1"/>
  <c r="P5064" i="1"/>
  <c r="Q5784" i="1"/>
  <c r="P5784" i="1"/>
  <c r="Q5928" i="1"/>
  <c r="P5928" i="1"/>
  <c r="Q6072" i="1"/>
  <c r="P6072" i="1"/>
  <c r="Q6216" i="1"/>
  <c r="P6216" i="1"/>
  <c r="Q6360" i="1"/>
  <c r="P6360" i="1"/>
  <c r="Q6936" i="1"/>
  <c r="P6936" i="1"/>
  <c r="Q7224" i="1"/>
  <c r="P7224" i="1"/>
  <c r="Q7368" i="1"/>
  <c r="P7368" i="1"/>
  <c r="Q7512" i="1"/>
  <c r="P7512" i="1"/>
  <c r="Q7656" i="1"/>
  <c r="P7656" i="1"/>
  <c r="Q2186" i="1"/>
  <c r="P2186" i="1"/>
  <c r="Q4070" i="1"/>
  <c r="Q4655" i="2" s="1"/>
  <c r="P4070" i="1"/>
  <c r="Q4322" i="1"/>
  <c r="Q4240" i="2" s="1"/>
  <c r="P4322" i="1"/>
  <c r="Q4478" i="1"/>
  <c r="P4478" i="1"/>
  <c r="Q4622" i="1"/>
  <c r="P4622" i="1"/>
  <c r="Q4802" i="1"/>
  <c r="P4802" i="1"/>
  <c r="Q4946" i="1"/>
  <c r="P4946" i="1"/>
  <c r="Q7359" i="1"/>
  <c r="P7359" i="1"/>
  <c r="Q3508" i="1"/>
  <c r="P3508" i="1"/>
  <c r="Q4180" i="1"/>
  <c r="P4180" i="1"/>
  <c r="Q4324" i="1"/>
  <c r="Q4248" i="2" s="1"/>
  <c r="P4324" i="1"/>
  <c r="Q4468" i="1"/>
  <c r="P4468" i="1"/>
  <c r="Q4624" i="1"/>
  <c r="P4624" i="1"/>
  <c r="Q4780" i="1"/>
  <c r="P4780" i="1"/>
  <c r="Q4936" i="1"/>
  <c r="P4936" i="1"/>
  <c r="Q5080" i="1"/>
  <c r="P5080" i="1"/>
  <c r="Q5224" i="1"/>
  <c r="P5224" i="1"/>
  <c r="Q5368" i="1"/>
  <c r="P5368" i="1"/>
  <c r="Q5512" i="1"/>
  <c r="P5512" i="1"/>
  <c r="Q5656" i="1"/>
  <c r="P5656" i="1"/>
  <c r="Q5800" i="1"/>
  <c r="P5800" i="1"/>
  <c r="Q5944" i="1"/>
  <c r="P5944" i="1"/>
  <c r="Q6088" i="1"/>
  <c r="P6088" i="1"/>
  <c r="Q6232" i="1"/>
  <c r="P6232" i="1"/>
  <c r="Q4121" i="1"/>
  <c r="Q5541" i="2" s="1"/>
  <c r="P4121" i="1"/>
  <c r="Q4301" i="1"/>
  <c r="Q4125" i="2" s="1"/>
  <c r="P4301" i="1"/>
  <c r="Q4445" i="1"/>
  <c r="P4445" i="1"/>
  <c r="Q4589" i="1"/>
  <c r="P4589" i="1"/>
  <c r="Q4733" i="1"/>
  <c r="P4733" i="1"/>
  <c r="Q4889" i="1"/>
  <c r="P4889" i="1"/>
  <c r="Q5033" i="1"/>
  <c r="P5033" i="1"/>
  <c r="Q5177" i="1"/>
  <c r="P5177" i="1"/>
  <c r="Q5321" i="1"/>
  <c r="P5321" i="1"/>
  <c r="Q5465" i="1"/>
  <c r="P5465" i="1"/>
  <c r="Q5609" i="1"/>
  <c r="P5609" i="1"/>
  <c r="Q5753" i="1"/>
  <c r="P5753" i="1"/>
  <c r="Q4662" i="1"/>
  <c r="P4662" i="1"/>
  <c r="Q4818" i="1"/>
  <c r="P4818" i="1"/>
  <c r="Q4962" i="1"/>
  <c r="P4962" i="1"/>
  <c r="Q5106" i="1"/>
  <c r="P5106" i="1"/>
  <c r="Q5250" i="1"/>
  <c r="P5250" i="1"/>
  <c r="Q5394" i="1"/>
  <c r="P5394" i="1"/>
  <c r="Q5538" i="1"/>
  <c r="P5538" i="1"/>
  <c r="Q5682" i="1"/>
  <c r="P5682" i="1"/>
  <c r="Q5826" i="1"/>
  <c r="P5826" i="1"/>
  <c r="Q5970" i="1"/>
  <c r="P5970" i="1"/>
  <c r="Q6114" i="1"/>
  <c r="P6114" i="1"/>
  <c r="Q6258" i="1"/>
  <c r="P6258" i="1"/>
  <c r="Q6402" i="1"/>
  <c r="P6402" i="1"/>
  <c r="Q6546" i="1"/>
  <c r="P6546" i="1"/>
  <c r="Q6690" i="1"/>
  <c r="P6690" i="1"/>
  <c r="Q4183" i="1"/>
  <c r="Q4758" i="2" s="1"/>
  <c r="P4183" i="1"/>
  <c r="Q4327" i="1"/>
  <c r="Q4209" i="2" s="1"/>
  <c r="P4327" i="1"/>
  <c r="Q4471" i="1"/>
  <c r="P4471" i="1"/>
  <c r="Q4627" i="1"/>
  <c r="P4627" i="1"/>
  <c r="Q4771" i="1"/>
  <c r="P4771" i="1"/>
  <c r="Q4927" i="1"/>
  <c r="P4927" i="1"/>
  <c r="Q5071" i="1"/>
  <c r="P5071" i="1"/>
  <c r="Q5215" i="1"/>
  <c r="P5215" i="1"/>
  <c r="Q5359" i="1"/>
  <c r="P5359" i="1"/>
  <c r="Q5503" i="1"/>
  <c r="P5503" i="1"/>
  <c r="Q5647" i="1"/>
  <c r="P5647" i="1"/>
  <c r="Q7209" i="1"/>
  <c r="P7209" i="1"/>
  <c r="Q7353" i="1"/>
  <c r="P7353" i="1"/>
  <c r="Q7497" i="1"/>
  <c r="P7497" i="1"/>
  <c r="Q7641" i="1"/>
  <c r="P7641" i="1"/>
  <c r="Q7785" i="1"/>
  <c r="P7785" i="1"/>
  <c r="Q7929" i="1"/>
  <c r="P7929" i="1"/>
  <c r="Q8073" i="1"/>
  <c r="P8073" i="1"/>
  <c r="Q8217" i="1"/>
  <c r="P8217" i="1"/>
  <c r="Q8361" i="1"/>
  <c r="P8361" i="1"/>
  <c r="Q8505" i="1"/>
  <c r="P8505" i="1"/>
  <c r="Q8649" i="1"/>
  <c r="P8649" i="1"/>
  <c r="Q8793" i="1"/>
  <c r="P8793" i="1"/>
  <c r="Q8937" i="1"/>
  <c r="P8937" i="1"/>
  <c r="Q9081" i="1"/>
  <c r="P9081" i="1"/>
  <c r="Q9225" i="1"/>
  <c r="P9225" i="1"/>
  <c r="Q4102" i="1"/>
  <c r="P4102" i="1"/>
  <c r="Q4294" i="1"/>
  <c r="Q4214" i="2" s="1"/>
  <c r="P4294" i="1"/>
  <c r="Q4438" i="1"/>
  <c r="P4438" i="1"/>
  <c r="Q4594" i="1"/>
  <c r="P4594" i="1"/>
  <c r="Q4738" i="1"/>
  <c r="P4738" i="1"/>
  <c r="Q4906" i="1"/>
  <c r="P4906" i="1"/>
  <c r="Q5050" i="1"/>
  <c r="P5050" i="1"/>
  <c r="Q5194" i="1"/>
  <c r="P5194" i="1"/>
  <c r="Q5338" i="1"/>
  <c r="P5338" i="1"/>
  <c r="Q5482" i="1"/>
  <c r="P5482" i="1"/>
  <c r="Q5626" i="1"/>
  <c r="P5626" i="1"/>
  <c r="Q5770" i="1"/>
  <c r="P5770" i="1"/>
  <c r="Q5914" i="1"/>
  <c r="P5914" i="1"/>
  <c r="Q7848" i="1"/>
  <c r="P7848" i="1"/>
  <c r="Q7992" i="1"/>
  <c r="P7992" i="1"/>
  <c r="Q8136" i="1"/>
  <c r="P8136" i="1"/>
  <c r="Q8280" i="1"/>
  <c r="P8280" i="1"/>
  <c r="Q8424" i="1"/>
  <c r="P8424" i="1"/>
  <c r="Q8568" i="1"/>
  <c r="P8568" i="1"/>
  <c r="Q8712" i="1"/>
  <c r="P8712" i="1"/>
  <c r="Q8856" i="1"/>
  <c r="P8856" i="1"/>
  <c r="Q9000" i="1"/>
  <c r="P9000" i="1"/>
  <c r="Q9144" i="1"/>
  <c r="P9144" i="1"/>
  <c r="Q9288" i="1"/>
  <c r="P9288" i="1"/>
  <c r="Q3889" i="1"/>
  <c r="Q4595" i="2" s="1"/>
  <c r="P3889" i="1"/>
  <c r="Q4225" i="1"/>
  <c r="Q4358" i="2" s="1"/>
  <c r="P4225" i="1"/>
  <c r="Q4369" i="1"/>
  <c r="Q4621" i="2" s="1"/>
  <c r="P4369" i="1"/>
  <c r="Q4513" i="1"/>
  <c r="P4513" i="1"/>
  <c r="Q4657" i="1"/>
  <c r="P4657" i="1"/>
  <c r="Q4801" i="1"/>
  <c r="P4801" i="1"/>
  <c r="Q4945" i="1"/>
  <c r="P4945" i="1"/>
  <c r="Q5089" i="1"/>
  <c r="P5089" i="1"/>
  <c r="Q5233" i="1"/>
  <c r="P5233" i="1"/>
  <c r="Q5377" i="1"/>
  <c r="P5377" i="1"/>
  <c r="Q5521" i="1"/>
  <c r="P5521" i="1"/>
  <c r="Q5665" i="1"/>
  <c r="P5665" i="1"/>
  <c r="Q5809" i="1"/>
  <c r="P5809" i="1"/>
  <c r="Q5953" i="1"/>
  <c r="P5953" i="1"/>
  <c r="Q6097" i="1"/>
  <c r="P6097" i="1"/>
  <c r="Q6241" i="1"/>
  <c r="P6241" i="1"/>
  <c r="Q4970" i="1"/>
  <c r="P4970" i="1"/>
  <c r="Q5114" i="1"/>
  <c r="P5114" i="1"/>
  <c r="Q5258" i="1"/>
  <c r="P5258" i="1"/>
  <c r="Q5402" i="1"/>
  <c r="P5402" i="1"/>
  <c r="Q5546" i="1"/>
  <c r="P5546" i="1"/>
  <c r="Q5990" i="1"/>
  <c r="P5990" i="1"/>
  <c r="Q6866" i="1"/>
  <c r="P6866" i="1"/>
  <c r="Q6280" i="1"/>
  <c r="P6280" i="1"/>
  <c r="Q6424" i="1"/>
  <c r="P6424" i="1"/>
  <c r="Q6568" i="1"/>
  <c r="P6568" i="1"/>
  <c r="Q6712" i="1"/>
  <c r="P6712" i="1"/>
  <c r="Q6856" i="1"/>
  <c r="P6856" i="1"/>
  <c r="Q7000" i="1"/>
  <c r="P7000" i="1"/>
  <c r="Q7144" i="1"/>
  <c r="P7144" i="1"/>
  <c r="Q7288" i="1"/>
  <c r="P7288" i="1"/>
  <c r="Q7432" i="1"/>
  <c r="P7432" i="1"/>
  <c r="Q7576" i="1"/>
  <c r="P7576" i="1"/>
  <c r="Q7720" i="1"/>
  <c r="P7720" i="1"/>
  <c r="Q7864" i="1"/>
  <c r="P7864" i="1"/>
  <c r="Q8008" i="1"/>
  <c r="P8008" i="1"/>
  <c r="Q5897" i="1"/>
  <c r="P5897" i="1"/>
  <c r="Q6041" i="1"/>
  <c r="P6041" i="1"/>
  <c r="Q6185" i="1"/>
  <c r="P6185" i="1"/>
  <c r="Q6329" i="1"/>
  <c r="P6329" i="1"/>
  <c r="Q6473" i="1"/>
  <c r="P6473" i="1"/>
  <c r="Q6617" i="1"/>
  <c r="P6617" i="1"/>
  <c r="Q6846" i="1"/>
  <c r="P6846" i="1"/>
  <c r="Q6990" i="1"/>
  <c r="P6990" i="1"/>
  <c r="Q7134" i="1"/>
  <c r="P7134" i="1"/>
  <c r="Q7278" i="1"/>
  <c r="P7278" i="1"/>
  <c r="Q7422" i="1"/>
  <c r="P7422" i="1"/>
  <c r="Q7566" i="1"/>
  <c r="P7566" i="1"/>
  <c r="Q5743" i="1"/>
  <c r="P5743" i="1"/>
  <c r="Q5887" i="1"/>
  <c r="P5887" i="1"/>
  <c r="Q6031" i="1"/>
  <c r="P6031" i="1"/>
  <c r="Q6175" i="1"/>
  <c r="P6175" i="1"/>
  <c r="Q6319" i="1"/>
  <c r="P6319" i="1"/>
  <c r="Q6463" i="1"/>
  <c r="P6463" i="1"/>
  <c r="Q6607" i="1"/>
  <c r="P6607" i="1"/>
  <c r="Q6751" i="1"/>
  <c r="P6751" i="1"/>
  <c r="Q6895" i="1"/>
  <c r="P6895" i="1"/>
  <c r="Q7039" i="1"/>
  <c r="P7039" i="1"/>
  <c r="Q6082" i="1"/>
  <c r="P6082" i="1"/>
  <c r="Q6226" i="1"/>
  <c r="P6226" i="1"/>
  <c r="Q6370" i="1"/>
  <c r="P6370" i="1"/>
  <c r="Q6514" i="1"/>
  <c r="P6514" i="1"/>
  <c r="Q6658" i="1"/>
  <c r="P6658" i="1"/>
  <c r="Q6802" i="1"/>
  <c r="P6802" i="1"/>
  <c r="Q6946" i="1"/>
  <c r="P6946" i="1"/>
  <c r="Q7090" i="1"/>
  <c r="P7090" i="1"/>
  <c r="Q7234" i="1"/>
  <c r="P7234" i="1"/>
  <c r="Q7378" i="1"/>
  <c r="P7378" i="1"/>
  <c r="Q7522" i="1"/>
  <c r="P7522" i="1"/>
  <c r="Q7666" i="1"/>
  <c r="P7666" i="1"/>
  <c r="Q7810" i="1"/>
  <c r="P7810" i="1"/>
  <c r="Q7954" i="1"/>
  <c r="P7954" i="1"/>
  <c r="Q8098" i="1"/>
  <c r="P8098" i="1"/>
  <c r="Q8242" i="1"/>
  <c r="P8242" i="1"/>
  <c r="Q6397" i="1"/>
  <c r="P6397" i="1"/>
  <c r="Q6541" i="1"/>
  <c r="P6541" i="1"/>
  <c r="Q6685" i="1"/>
  <c r="P6685" i="1"/>
  <c r="Q6829" i="1"/>
  <c r="P6829" i="1"/>
  <c r="Q6973" i="1"/>
  <c r="P6973" i="1"/>
  <c r="Q7117" i="1"/>
  <c r="P7117" i="1"/>
  <c r="Q7261" i="1"/>
  <c r="P7261" i="1"/>
  <c r="Q7405" i="1"/>
  <c r="P7405" i="1"/>
  <c r="Q7549" i="1"/>
  <c r="P7549" i="1"/>
  <c r="Q7693" i="1"/>
  <c r="P7693" i="1"/>
  <c r="Q7837" i="1"/>
  <c r="P7837" i="1"/>
  <c r="Q7981" i="1"/>
  <c r="P7981" i="1"/>
  <c r="Q8125" i="1"/>
  <c r="P8125" i="1"/>
  <c r="Q8269" i="1"/>
  <c r="P8269" i="1"/>
  <c r="Q8413" i="1"/>
  <c r="P8413" i="1"/>
  <c r="Q8557" i="1"/>
  <c r="P8557" i="1"/>
  <c r="Q8701" i="1"/>
  <c r="P8701" i="1"/>
  <c r="Q8845" i="1"/>
  <c r="P8845" i="1"/>
  <c r="Q8989" i="1"/>
  <c r="P8989" i="1"/>
  <c r="Q9133" i="1"/>
  <c r="P9133" i="1"/>
  <c r="Q9277" i="1"/>
  <c r="P9277" i="1"/>
  <c r="Q5750" i="1"/>
  <c r="P5750" i="1"/>
  <c r="Q5930" i="1"/>
  <c r="P5930" i="1"/>
  <c r="Q6098" i="1"/>
  <c r="P6098" i="1"/>
  <c r="Q6266" i="1"/>
  <c r="P6266" i="1"/>
  <c r="Q6446" i="1"/>
  <c r="P6446" i="1"/>
  <c r="Q6614" i="1"/>
  <c r="P6614" i="1"/>
  <c r="Q6782" i="1"/>
  <c r="P6782" i="1"/>
  <c r="Q6962" i="1"/>
  <c r="P6962" i="1"/>
  <c r="Q7490" i="1"/>
  <c r="P7490" i="1"/>
  <c r="Q8330" i="1"/>
  <c r="P8330" i="1"/>
  <c r="Q9230" i="1"/>
  <c r="P9230" i="1"/>
  <c r="Q8475" i="1"/>
  <c r="P8475" i="1"/>
  <c r="Q7445" i="1"/>
  <c r="P7445" i="1"/>
  <c r="Q8729" i="1"/>
  <c r="P8729" i="1"/>
  <c r="Q7611" i="1"/>
  <c r="P7611" i="1"/>
  <c r="Q7676" i="1"/>
  <c r="P7676" i="1"/>
  <c r="Q149" i="1"/>
  <c r="P149" i="1"/>
  <c r="Q3174" i="1"/>
  <c r="Q3196" i="2" s="1"/>
  <c r="P3174" i="1"/>
  <c r="Q3930" i="1"/>
  <c r="Q4040" i="2" s="1"/>
  <c r="P3930" i="1"/>
  <c r="Q1577" i="1"/>
  <c r="P1577" i="1"/>
  <c r="Q2297" i="1"/>
  <c r="Q2521" i="2" s="1"/>
  <c r="P2297" i="1"/>
  <c r="Q3317" i="1"/>
  <c r="Q2820" i="2" s="1"/>
  <c r="P3317" i="1"/>
  <c r="Q1426" i="1"/>
  <c r="P1426" i="1"/>
  <c r="Q1688" i="1"/>
  <c r="P1688" i="1"/>
  <c r="Q5732" i="1"/>
  <c r="P5732" i="1"/>
  <c r="Q25" i="1"/>
  <c r="P25" i="1"/>
  <c r="Q913" i="1"/>
  <c r="P913" i="1"/>
  <c r="Q602" i="1"/>
  <c r="P602" i="1"/>
  <c r="Q1333" i="1"/>
  <c r="P1333" i="1"/>
  <c r="Q1909" i="1"/>
  <c r="P1909" i="1"/>
  <c r="Q2977" i="1"/>
  <c r="Q3285" i="2" s="1"/>
  <c r="P2977" i="1"/>
  <c r="Q2750" i="1"/>
  <c r="Q2638" i="2" s="1"/>
  <c r="P2750" i="1"/>
  <c r="Q328" i="1"/>
  <c r="P328" i="1"/>
  <c r="Q3619" i="1"/>
  <c r="Q3561" i="2" s="1"/>
  <c r="P3619" i="1"/>
  <c r="Q783" i="1"/>
  <c r="P783" i="1"/>
  <c r="Q2955" i="1"/>
  <c r="Q2833" i="2" s="1"/>
  <c r="P2955" i="1"/>
  <c r="Q3819" i="1"/>
  <c r="Q3861" i="2" s="1"/>
  <c r="P3819" i="1"/>
  <c r="Q4683" i="1"/>
  <c r="P4683" i="1"/>
  <c r="Q5331" i="1"/>
  <c r="P5331" i="1"/>
  <c r="Q6339" i="1"/>
  <c r="P6339" i="1"/>
  <c r="Q7059" i="1"/>
  <c r="P7059" i="1"/>
  <c r="Q1086" i="1"/>
  <c r="P1086" i="1"/>
  <c r="Q2382" i="1"/>
  <c r="Q2515" i="2" s="1"/>
  <c r="P2382" i="1"/>
  <c r="Q387" i="1"/>
  <c r="P387" i="1"/>
  <c r="Q1251" i="1"/>
  <c r="P1251" i="1"/>
  <c r="Q1827" i="1"/>
  <c r="P1827" i="1"/>
  <c r="Q2415" i="1"/>
  <c r="Q2210" i="2" s="1"/>
  <c r="P2415" i="1"/>
  <c r="Q2991" i="1"/>
  <c r="Q2970" i="2" s="1"/>
  <c r="P2991" i="1"/>
  <c r="Q3567" i="1"/>
  <c r="Q3809" i="2" s="1"/>
  <c r="P3567" i="1"/>
  <c r="Q4143" i="1"/>
  <c r="Q4705" i="2" s="1"/>
  <c r="P4143" i="1"/>
  <c r="Q4719" i="1"/>
  <c r="P4719" i="1"/>
  <c r="Q246" i="1"/>
  <c r="P246" i="1"/>
  <c r="Q5655" i="1"/>
  <c r="P5655" i="1"/>
  <c r="Q6375" i="1"/>
  <c r="P6375" i="1"/>
  <c r="Q7095" i="1"/>
  <c r="P7095" i="1"/>
  <c r="Q978" i="1"/>
  <c r="P978" i="1"/>
  <c r="Q1554" i="1"/>
  <c r="P1554" i="1"/>
  <c r="Q2130" i="1"/>
  <c r="Q3146" i="2" s="1"/>
  <c r="P2130" i="1"/>
  <c r="Q2706" i="1"/>
  <c r="Q2727" i="2" s="1"/>
  <c r="P2706" i="1"/>
  <c r="Q4161" i="1"/>
  <c r="Q4481" i="2" s="1"/>
  <c r="P4161" i="1"/>
  <c r="Q4749" i="1"/>
  <c r="P4749" i="1"/>
  <c r="Q4242" i="1"/>
  <c r="Q4176" i="2" s="1"/>
  <c r="P4242" i="1"/>
  <c r="Q5349" i="1"/>
  <c r="P5349" i="1"/>
  <c r="Q5925" i="1"/>
  <c r="P5925" i="1"/>
  <c r="Q6789" i="1"/>
  <c r="P6789" i="1"/>
  <c r="Q4608" i="1"/>
  <c r="P4608" i="1"/>
  <c r="Q5340" i="1"/>
  <c r="P5340" i="1"/>
  <c r="Q6060" i="1"/>
  <c r="P6060" i="1"/>
  <c r="Q7068" i="1"/>
  <c r="P7068" i="1"/>
  <c r="Q4466" i="1"/>
  <c r="P4466" i="1"/>
  <c r="Q4612" i="1"/>
  <c r="P4612" i="1"/>
  <c r="Q5597" i="1"/>
  <c r="P5597" i="1"/>
  <c r="Q5526" i="1"/>
  <c r="P5526" i="1"/>
  <c r="Q6390" i="1"/>
  <c r="P6390" i="1"/>
  <c r="Q4615" i="1"/>
  <c r="P4615" i="1"/>
  <c r="Q7341" i="1"/>
  <c r="P7341" i="1"/>
  <c r="Q111" i="1"/>
  <c r="P111" i="1"/>
  <c r="Q687" i="1"/>
  <c r="P687" i="1"/>
  <c r="Q1407" i="1"/>
  <c r="P1407" i="1"/>
  <c r="Q2139" i="1"/>
  <c r="Q2068" i="2" s="1"/>
  <c r="P2139" i="1"/>
  <c r="Q2715" i="1"/>
  <c r="Q2561" i="2" s="1"/>
  <c r="P2715" i="1"/>
  <c r="Q3579" i="1"/>
  <c r="Q3368" i="2" s="1"/>
  <c r="P3579" i="1"/>
  <c r="Q4299" i="1"/>
  <c r="Q4761" i="2" s="1"/>
  <c r="P4299" i="1"/>
  <c r="Q5019" i="1"/>
  <c r="P5019" i="1"/>
  <c r="Q5379" i="1"/>
  <c r="P5379" i="1"/>
  <c r="Q6099" i="1"/>
  <c r="P6099" i="1"/>
  <c r="Q6675" i="1"/>
  <c r="P6675" i="1"/>
  <c r="Q7107" i="1"/>
  <c r="P7107" i="1"/>
  <c r="Q990" i="1"/>
  <c r="P990" i="1"/>
  <c r="Q1710" i="1"/>
  <c r="P1710" i="1"/>
  <c r="Q2430" i="1"/>
  <c r="Q2455" i="2" s="1"/>
  <c r="P2430" i="1"/>
  <c r="Q4761" i="1"/>
  <c r="P4761" i="1"/>
  <c r="Q4398" i="1"/>
  <c r="Q5250" i="2" s="1"/>
  <c r="P4398" i="1"/>
  <c r="Q5937" i="1"/>
  <c r="P5937" i="1"/>
  <c r="Q6801" i="1"/>
  <c r="P6801" i="1"/>
  <c r="Q4620" i="1"/>
  <c r="P4620" i="1"/>
  <c r="Q5352" i="1"/>
  <c r="P5352" i="1"/>
  <c r="Q6504" i="1"/>
  <c r="P6504" i="1"/>
  <c r="Q135" i="1"/>
  <c r="P135" i="1"/>
  <c r="Q711" i="1"/>
  <c r="P711" i="1"/>
  <c r="Q1287" i="1"/>
  <c r="P1287" i="1"/>
  <c r="Q2739" i="1"/>
  <c r="Q2857" i="2" s="1"/>
  <c r="P2739" i="1"/>
  <c r="Q3315" i="1"/>
  <c r="Q3343" i="2" s="1"/>
  <c r="P3315" i="1"/>
  <c r="Q3891" i="1"/>
  <c r="Q3854" i="2" s="1"/>
  <c r="P3891" i="1"/>
  <c r="Q4467" i="1"/>
  <c r="P4467" i="1"/>
  <c r="Q5043" i="1"/>
  <c r="P5043" i="1"/>
  <c r="Q5259" i="1"/>
  <c r="P5259" i="1"/>
  <c r="Q5835" i="1"/>
  <c r="P5835" i="1"/>
  <c r="Q6411" i="1"/>
  <c r="P6411" i="1"/>
  <c r="Q6843" i="1"/>
  <c r="P6843" i="1"/>
  <c r="Q726" i="1"/>
  <c r="P726" i="1"/>
  <c r="Q1302" i="1"/>
  <c r="P1302" i="1"/>
  <c r="Q1878" i="1"/>
  <c r="P1878" i="1"/>
  <c r="Q2454" i="1"/>
  <c r="Q2218" i="2" s="1"/>
  <c r="P2454" i="1"/>
  <c r="Q3030" i="1"/>
  <c r="Q2666" i="2" s="1"/>
  <c r="P3030" i="1"/>
  <c r="Q4497" i="1"/>
  <c r="P4497" i="1"/>
  <c r="Q1670" i="1"/>
  <c r="P1670" i="1"/>
  <c r="Q5097" i="1"/>
  <c r="P5097" i="1"/>
  <c r="Q5673" i="1"/>
  <c r="P5673" i="1"/>
  <c r="Q6249" i="1"/>
  <c r="P6249" i="1"/>
  <c r="Q6825" i="1"/>
  <c r="P6825" i="1"/>
  <c r="Q4488" i="1"/>
  <c r="P4488" i="1"/>
  <c r="Q5088" i="1"/>
  <c r="P5088" i="1"/>
  <c r="Q5808" i="1"/>
  <c r="P5808" i="1"/>
  <c r="Q6384" i="1"/>
  <c r="P6384" i="1"/>
  <c r="Q7104" i="1"/>
  <c r="P7104" i="1"/>
  <c r="Q7680" i="1"/>
  <c r="P7680" i="1"/>
  <c r="Q4502" i="1"/>
  <c r="P4502" i="1"/>
  <c r="Q7383" i="1"/>
  <c r="P7383" i="1"/>
  <c r="Q4492" i="1"/>
  <c r="P4492" i="1"/>
  <c r="Q5104" i="1"/>
  <c r="P5104" i="1"/>
  <c r="Q5968" i="1"/>
  <c r="P5968" i="1"/>
  <c r="Q4325" i="1"/>
  <c r="Q4126" i="2" s="1"/>
  <c r="P4325" i="1"/>
  <c r="Q5057" i="1"/>
  <c r="P5057" i="1"/>
  <c r="Q4530" i="1"/>
  <c r="P4530" i="1"/>
  <c r="Q5130" i="1"/>
  <c r="P5130" i="1"/>
  <c r="Q5706" i="1"/>
  <c r="P5706" i="1"/>
  <c r="Q6138" i="1"/>
  <c r="P6138" i="1"/>
  <c r="Q6714" i="1"/>
  <c r="P6714" i="1"/>
  <c r="Q4651" i="1"/>
  <c r="P4651" i="1"/>
  <c r="Q5383" i="1"/>
  <c r="P5383" i="1"/>
  <c r="Q7377" i="1"/>
  <c r="P7377" i="1"/>
  <c r="Q7953" i="1"/>
  <c r="P7953" i="1"/>
  <c r="Q8529" i="1"/>
  <c r="P8529" i="1"/>
  <c r="Q9105" i="1"/>
  <c r="P9105" i="1"/>
  <c r="Q4618" i="1"/>
  <c r="P4618" i="1"/>
  <c r="Q5218" i="1"/>
  <c r="P5218" i="1"/>
  <c r="Q5794" i="1"/>
  <c r="P5794" i="1"/>
  <c r="Q8160" i="1"/>
  <c r="P8160" i="1"/>
  <c r="Q8736" i="1"/>
  <c r="P8736" i="1"/>
  <c r="Q4249" i="1"/>
  <c r="Q4368" i="2" s="1"/>
  <c r="P4249" i="1"/>
  <c r="Q4825" i="1"/>
  <c r="P4825" i="1"/>
  <c r="Q5113" i="1"/>
  <c r="P5113" i="1"/>
  <c r="Q5689" i="1"/>
  <c r="P5689" i="1"/>
  <c r="Q6265" i="1"/>
  <c r="P6265" i="1"/>
  <c r="Q5570" i="1"/>
  <c r="P5570" i="1"/>
  <c r="Q6448" i="1"/>
  <c r="P6448" i="1"/>
  <c r="Q7024" i="1"/>
  <c r="P7024" i="1"/>
  <c r="Q7600" i="1"/>
  <c r="P7600" i="1"/>
  <c r="Q5921" i="1"/>
  <c r="P5921" i="1"/>
  <c r="Q6497" i="1"/>
  <c r="P6497" i="1"/>
  <c r="Q7158" i="1"/>
  <c r="P7158" i="1"/>
  <c r="Q7590" i="1"/>
  <c r="P7590" i="1"/>
  <c r="Q6199" i="1"/>
  <c r="P6199" i="1"/>
  <c r="Q6775" i="1"/>
  <c r="P6775" i="1"/>
  <c r="Q6250" i="1"/>
  <c r="P6250" i="1"/>
  <c r="Q6826" i="1"/>
  <c r="P6826" i="1"/>
  <c r="Q7402" i="1"/>
  <c r="P7402" i="1"/>
  <c r="Q7978" i="1"/>
  <c r="P7978" i="1"/>
  <c r="Q6565" i="1"/>
  <c r="P6565" i="1"/>
  <c r="Q7141" i="1"/>
  <c r="P7141" i="1"/>
  <c r="Q7717" i="1"/>
  <c r="P7717" i="1"/>
  <c r="Q8293" i="1"/>
  <c r="P8293" i="1"/>
  <c r="Q8869" i="1"/>
  <c r="P8869" i="1"/>
  <c r="Q5786" i="1"/>
  <c r="P5786" i="1"/>
  <c r="Q6470" i="1"/>
  <c r="P6470" i="1"/>
  <c r="Q7622" i="1"/>
  <c r="P7622" i="1"/>
  <c r="Q7649" i="1"/>
  <c r="P7649" i="1"/>
  <c r="Q9246" i="1"/>
  <c r="P9246" i="1"/>
  <c r="Q8284" i="1"/>
  <c r="P8284" i="1"/>
  <c r="Q9004" i="1"/>
  <c r="P9004" i="1"/>
  <c r="Q8561" i="1"/>
  <c r="P8561" i="1"/>
  <c r="Q7616" i="1"/>
  <c r="P7616" i="1"/>
  <c r="Q7169" i="1"/>
  <c r="P7169" i="1"/>
  <c r="Q7638" i="1"/>
  <c r="P7638" i="1"/>
  <c r="Q8214" i="1"/>
  <c r="P8214" i="1"/>
  <c r="Q9138" i="1"/>
  <c r="P9138" i="1"/>
  <c r="Q7363" i="1"/>
  <c r="P7363" i="1"/>
  <c r="Q7795" i="1"/>
  <c r="P7795" i="1"/>
  <c r="Q8371" i="1"/>
  <c r="P8371" i="1"/>
  <c r="Q8518" i="1"/>
  <c r="P8518" i="1"/>
  <c r="Q4055" i="1"/>
  <c r="P4055" i="1"/>
  <c r="Q6923" i="1"/>
  <c r="P6923" i="1"/>
  <c r="Q7943" i="1"/>
  <c r="P7943" i="1"/>
  <c r="Q8663" i="1"/>
  <c r="P8663" i="1"/>
  <c r="Q9068" i="1"/>
  <c r="P9068" i="1"/>
  <c r="Q7898" i="1"/>
  <c r="P7898" i="1"/>
  <c r="Q8762" i="1"/>
  <c r="P8762" i="1"/>
  <c r="Q8127" i="1"/>
  <c r="P8127" i="1"/>
  <c r="Q8991" i="1"/>
  <c r="P8991" i="1"/>
  <c r="Q8093" i="1"/>
  <c r="P8093" i="1"/>
  <c r="Q9113" i="1"/>
  <c r="P9113" i="1"/>
  <c r="Q6152" i="1"/>
  <c r="P6152" i="1"/>
  <c r="Q7304" i="1"/>
  <c r="P7304" i="1"/>
  <c r="Q8828" i="1"/>
  <c r="P8828" i="1"/>
  <c r="Q737" i="1"/>
  <c r="P737" i="1"/>
  <c r="Q3774" i="1"/>
  <c r="Q3758" i="2" s="1"/>
  <c r="P3774" i="1"/>
  <c r="Q1001" i="1"/>
  <c r="P1001" i="1"/>
  <c r="Q1865" i="1"/>
  <c r="P1865" i="1"/>
  <c r="Q2585" i="1"/>
  <c r="Q2224" i="2" s="1"/>
  <c r="P2585" i="1"/>
  <c r="Q406" i="1"/>
  <c r="P406" i="1"/>
  <c r="Q994" i="1"/>
  <c r="P994" i="1"/>
  <c r="Q1570" i="1"/>
  <c r="P1570" i="1"/>
  <c r="Q2314" i="1"/>
  <c r="Q1767" i="2" s="1"/>
  <c r="P2314" i="1"/>
  <c r="Q3809" i="1"/>
  <c r="Q3567" i="2" s="1"/>
  <c r="P3809" i="1"/>
  <c r="Q2672" i="1"/>
  <c r="Q3725" i="2" s="1"/>
  <c r="P2672" i="1"/>
  <c r="Q4528" i="1"/>
  <c r="P4528" i="1"/>
  <c r="Q4844" i="1"/>
  <c r="P4844" i="1"/>
  <c r="Q4520" i="1"/>
  <c r="P4520" i="1"/>
  <c r="Q4774" i="1"/>
  <c r="P4774" i="1"/>
  <c r="Q469" i="1"/>
  <c r="P469" i="1"/>
  <c r="Q314" i="1"/>
  <c r="P314" i="1"/>
  <c r="Q1045" i="1"/>
  <c r="P1045" i="1"/>
  <c r="Q1621" i="1"/>
  <c r="P1621" i="1"/>
  <c r="Q2509" i="1"/>
  <c r="Q2202" i="2" s="1"/>
  <c r="P2509" i="1"/>
  <c r="Q2821" i="1"/>
  <c r="Q3189" i="2" s="1"/>
  <c r="P2821" i="1"/>
  <c r="Q3277" i="1"/>
  <c r="Q3320" i="2" s="1"/>
  <c r="P3277" i="1"/>
  <c r="Q3781" i="1"/>
  <c r="Q3804" i="2" s="1"/>
  <c r="P3781" i="1"/>
  <c r="Q1094" i="1"/>
  <c r="P1094" i="1"/>
  <c r="Q2438" i="1"/>
  <c r="Q2524" i="2" s="1"/>
  <c r="P2438" i="1"/>
  <c r="Q3086" i="1"/>
  <c r="Q3265" i="2" s="1"/>
  <c r="P3086" i="1"/>
  <c r="Q3710" i="1"/>
  <c r="Q3837" i="2" s="1"/>
  <c r="P3710" i="1"/>
  <c r="Q1840" i="1"/>
  <c r="P1840" i="1"/>
  <c r="Q988" i="1"/>
  <c r="P988" i="1"/>
  <c r="Q1744" i="1"/>
  <c r="P1744" i="1"/>
  <c r="Q1401" i="1"/>
  <c r="P1401" i="1"/>
  <c r="Q639" i="1"/>
  <c r="P639" i="1"/>
  <c r="Q1791" i="1"/>
  <c r="P1791" i="1"/>
  <c r="Q2811" i="1"/>
  <c r="Q2967" i="2" s="1"/>
  <c r="P2811" i="1"/>
  <c r="Q3675" i="1"/>
  <c r="Q3547" i="2" s="1"/>
  <c r="P3675" i="1"/>
  <c r="Q4827" i="1"/>
  <c r="P4827" i="1"/>
  <c r="Q5475" i="1"/>
  <c r="P5475" i="1"/>
  <c r="Q6483" i="1"/>
  <c r="P6483" i="1"/>
  <c r="Q654" i="1"/>
  <c r="P654" i="1"/>
  <c r="Q1518" i="1"/>
  <c r="P1518" i="1"/>
  <c r="Q99" i="1"/>
  <c r="P99" i="1"/>
  <c r="Q675" i="1"/>
  <c r="P675" i="1"/>
  <c r="Q1395" i="1"/>
  <c r="P1395" i="1"/>
  <c r="Q3135" i="1"/>
  <c r="Q2948" i="2" s="1"/>
  <c r="P3135" i="1"/>
  <c r="Q3711" i="1"/>
  <c r="Q3874" i="2" s="1"/>
  <c r="P3711" i="1"/>
  <c r="Q4287" i="1"/>
  <c r="Q4376" i="2" s="1"/>
  <c r="P4287" i="1"/>
  <c r="Q4863" i="1"/>
  <c r="P4863" i="1"/>
  <c r="Q102" i="1"/>
  <c r="P102" i="1"/>
  <c r="Q5511" i="1"/>
  <c r="P5511" i="1"/>
  <c r="Q6087" i="1"/>
  <c r="P6087" i="1"/>
  <c r="Q6663" i="1"/>
  <c r="P6663" i="1"/>
  <c r="Q402" i="1"/>
  <c r="P402" i="1"/>
  <c r="Q834" i="1"/>
  <c r="P834" i="1"/>
  <c r="Q1410" i="1"/>
  <c r="P1410" i="1"/>
  <c r="Q2994" i="1"/>
  <c r="Q3115" i="2" s="1"/>
  <c r="P2994" i="1"/>
  <c r="Q4461" i="1"/>
  <c r="P4461" i="1"/>
  <c r="Q4893" i="1"/>
  <c r="P4893" i="1"/>
  <c r="Q4386" i="1"/>
  <c r="Q4149" i="2" s="1"/>
  <c r="P4386" i="1"/>
  <c r="Q5637" i="1"/>
  <c r="P5637" i="1"/>
  <c r="Q6357" i="1"/>
  <c r="P6357" i="1"/>
  <c r="Q4452" i="1"/>
  <c r="P4452" i="1"/>
  <c r="Q5484" i="1"/>
  <c r="P5484" i="1"/>
  <c r="Q6348" i="1"/>
  <c r="P6348" i="1"/>
  <c r="Q7356" i="1"/>
  <c r="P7356" i="1"/>
  <c r="Q4310" i="1"/>
  <c r="Q4751" i="2" s="1"/>
  <c r="P4310" i="1"/>
  <c r="Q2128" i="1"/>
  <c r="P2128" i="1"/>
  <c r="Q4924" i="1"/>
  <c r="P4924" i="1"/>
  <c r="Q5644" i="1"/>
  <c r="P5644" i="1"/>
  <c r="Q4097" i="1"/>
  <c r="Q4707" i="2" s="1"/>
  <c r="P4097" i="1"/>
  <c r="Q5021" i="1"/>
  <c r="P5021" i="1"/>
  <c r="Q4650" i="1"/>
  <c r="P4650" i="1"/>
  <c r="Q5238" i="1"/>
  <c r="P5238" i="1"/>
  <c r="Q5958" i="1"/>
  <c r="P5958" i="1"/>
  <c r="Q6678" i="1"/>
  <c r="P6678" i="1"/>
  <c r="Q7917" i="1"/>
  <c r="P7917" i="1"/>
  <c r="Q543" i="1"/>
  <c r="P543" i="1"/>
  <c r="Q1263" i="1"/>
  <c r="P1263" i="1"/>
  <c r="Q2859" i="1"/>
  <c r="Q2609" i="2" s="1"/>
  <c r="P2859" i="1"/>
  <c r="Q3435" i="1"/>
  <c r="Q3694" i="2" s="1"/>
  <c r="P3435" i="1"/>
  <c r="Q4155" i="1"/>
  <c r="Q4019" i="2" s="1"/>
  <c r="P4155" i="1"/>
  <c r="Q4875" i="1"/>
  <c r="P4875" i="1"/>
  <c r="Q5235" i="1"/>
  <c r="P5235" i="1"/>
  <c r="Q5955" i="1"/>
  <c r="P5955" i="1"/>
  <c r="Q846" i="1"/>
  <c r="P846" i="1"/>
  <c r="Q1422" i="1"/>
  <c r="P1422" i="1"/>
  <c r="Q1854" i="1"/>
  <c r="P1854" i="1"/>
  <c r="Q2574" i="1"/>
  <c r="Q2096" i="2" s="1"/>
  <c r="P2574" i="1"/>
  <c r="Q4317" i="1"/>
  <c r="Q6218" i="2" s="1"/>
  <c r="P4317" i="1"/>
  <c r="Q1476" i="1"/>
  <c r="P1476" i="1"/>
  <c r="Q5217" i="1"/>
  <c r="P5217" i="1"/>
  <c r="Q6081" i="1"/>
  <c r="P6081" i="1"/>
  <c r="Q6513" i="1"/>
  <c r="P6513" i="1"/>
  <c r="Q4296" i="1"/>
  <c r="Q4151" i="2" s="1"/>
  <c r="P4296" i="1"/>
  <c r="Q5208" i="1"/>
  <c r="P5208" i="1"/>
  <c r="Q6792" i="1"/>
  <c r="P6792" i="1"/>
  <c r="Q423" i="1"/>
  <c r="P423" i="1"/>
  <c r="Q999" i="1"/>
  <c r="P999" i="1"/>
  <c r="Q1575" i="1"/>
  <c r="P1575" i="1"/>
  <c r="Q2163" i="1"/>
  <c r="Q2338" i="2" s="1"/>
  <c r="P2163" i="1"/>
  <c r="Q2595" i="1"/>
  <c r="Q2136" i="2" s="1"/>
  <c r="P2595" i="1"/>
  <c r="Q3171" i="1"/>
  <c r="Q2896" i="2" s="1"/>
  <c r="P3171" i="1"/>
  <c r="Q3747" i="1"/>
  <c r="Q3365" i="2" s="1"/>
  <c r="P3747" i="1"/>
  <c r="Q4323" i="1"/>
  <c r="Q4266" i="2" s="1"/>
  <c r="P4323" i="1"/>
  <c r="Q4899" i="1"/>
  <c r="P4899" i="1"/>
  <c r="Q282" i="1"/>
  <c r="P282" i="1"/>
  <c r="Q5691" i="1"/>
  <c r="P5691" i="1"/>
  <c r="Q6267" i="1"/>
  <c r="P6267" i="1"/>
  <c r="Q6987" i="1"/>
  <c r="P6987" i="1"/>
  <c r="Q582" i="1"/>
  <c r="P582" i="1"/>
  <c r="Q1446" i="1"/>
  <c r="P1446" i="1"/>
  <c r="Q2598" i="1"/>
  <c r="Q2067" i="2" s="1"/>
  <c r="P2598" i="1"/>
  <c r="Q3417" i="1"/>
  <c r="Q4366" i="2" s="1"/>
  <c r="P3417" i="1"/>
  <c r="Q4641" i="1"/>
  <c r="P4641" i="1"/>
  <c r="Q3978" i="1"/>
  <c r="P3978" i="1"/>
  <c r="Q5385" i="1"/>
  <c r="P5385" i="1"/>
  <c r="Q5961" i="1"/>
  <c r="P5961" i="1"/>
  <c r="Q6537" i="1"/>
  <c r="P6537" i="1"/>
  <c r="Q4332" i="1"/>
  <c r="Q4418" i="2" s="1"/>
  <c r="P4332" i="1"/>
  <c r="Q4788" i="1"/>
  <c r="P4788" i="1"/>
  <c r="Q5520" i="1"/>
  <c r="P5520" i="1"/>
  <c r="Q6096" i="1"/>
  <c r="P6096" i="1"/>
  <c r="Q6672" i="1"/>
  <c r="P6672" i="1"/>
  <c r="Q7248" i="1"/>
  <c r="P7248" i="1"/>
  <c r="Q2726" i="1"/>
  <c r="P2726" i="1"/>
  <c r="Q4646" i="1"/>
  <c r="P4646" i="1"/>
  <c r="Q3664" i="1"/>
  <c r="Q4367" i="2" s="1"/>
  <c r="P3664" i="1"/>
  <c r="Q4648" i="1"/>
  <c r="P4648" i="1"/>
  <c r="Q5248" i="1"/>
  <c r="P5248" i="1"/>
  <c r="Q5824" i="1"/>
  <c r="P5824" i="1"/>
  <c r="Q4169" i="1"/>
  <c r="Q4680" i="2" s="1"/>
  <c r="P4169" i="1"/>
  <c r="Q4757" i="1"/>
  <c r="P4757" i="1"/>
  <c r="Q5633" i="1"/>
  <c r="P5633" i="1"/>
  <c r="Q4986" i="1"/>
  <c r="P4986" i="1"/>
  <c r="Q5562" i="1"/>
  <c r="P5562" i="1"/>
  <c r="Q6282" i="1"/>
  <c r="P6282" i="1"/>
  <c r="Q4207" i="1"/>
  <c r="Q4242" i="2" s="1"/>
  <c r="P4207" i="1"/>
  <c r="Q4795" i="1"/>
  <c r="P4795" i="1"/>
  <c r="Q5239" i="1"/>
  <c r="P5239" i="1"/>
  <c r="Q7233" i="1"/>
  <c r="P7233" i="1"/>
  <c r="Q7809" i="1"/>
  <c r="P7809" i="1"/>
  <c r="Q8385" i="1"/>
  <c r="P8385" i="1"/>
  <c r="Q8961" i="1"/>
  <c r="P8961" i="1"/>
  <c r="Q9249" i="1"/>
  <c r="P9249" i="1"/>
  <c r="Q4462" i="1"/>
  <c r="P4462" i="1"/>
  <c r="Q5074" i="1"/>
  <c r="P5074" i="1"/>
  <c r="Q5650" i="1"/>
  <c r="P5650" i="1"/>
  <c r="Q7872" i="1"/>
  <c r="P7872" i="1"/>
  <c r="Q8448" i="1"/>
  <c r="P8448" i="1"/>
  <c r="Q9024" i="1"/>
  <c r="P9024" i="1"/>
  <c r="Q9312" i="1"/>
  <c r="P9312" i="1"/>
  <c r="Q4393" i="1"/>
  <c r="Q4267" i="2" s="1"/>
  <c r="P4393" i="1"/>
  <c r="Q4969" i="1"/>
  <c r="P4969" i="1"/>
  <c r="Q5257" i="1"/>
  <c r="P5257" i="1"/>
  <c r="Q5833" i="1"/>
  <c r="P5833" i="1"/>
  <c r="Q4994" i="1"/>
  <c r="P4994" i="1"/>
  <c r="Q5426" i="1"/>
  <c r="P5426" i="1"/>
  <c r="Q6304" i="1"/>
  <c r="P6304" i="1"/>
  <c r="Q6880" i="1"/>
  <c r="P6880" i="1"/>
  <c r="Q7456" i="1"/>
  <c r="P7456" i="1"/>
  <c r="Q7888" i="1"/>
  <c r="P7888" i="1"/>
  <c r="Q6209" i="1"/>
  <c r="P6209" i="1"/>
  <c r="Q6870" i="1"/>
  <c r="P6870" i="1"/>
  <c r="Q7446" i="1"/>
  <c r="P7446" i="1"/>
  <c r="Q6055" i="1"/>
  <c r="P6055" i="1"/>
  <c r="Q6631" i="1"/>
  <c r="P6631" i="1"/>
  <c r="Q6106" i="1"/>
  <c r="P6106" i="1"/>
  <c r="Q6682" i="1"/>
  <c r="P6682" i="1"/>
  <c r="Q7258" i="1"/>
  <c r="P7258" i="1"/>
  <c r="Q7834" i="1"/>
  <c r="P7834" i="1"/>
  <c r="Q6421" i="1"/>
  <c r="P6421" i="1"/>
  <c r="Q6997" i="1"/>
  <c r="P6997" i="1"/>
  <c r="Q7573" i="1"/>
  <c r="P7573" i="1"/>
  <c r="Q8149" i="1"/>
  <c r="P8149" i="1"/>
  <c r="Q8581" i="1"/>
  <c r="P8581" i="1"/>
  <c r="Q9157" i="1"/>
  <c r="P9157" i="1"/>
  <c r="Q5954" i="1"/>
  <c r="P5954" i="1"/>
  <c r="Q6650" i="1"/>
  <c r="P6650" i="1"/>
  <c r="Q8486" i="1"/>
  <c r="P8486" i="1"/>
  <c r="Q8981" i="1"/>
  <c r="P8981" i="1"/>
  <c r="Q7635" i="1"/>
  <c r="P7635" i="1"/>
  <c r="Q8428" i="1"/>
  <c r="P8428" i="1"/>
  <c r="Q8860" i="1"/>
  <c r="P8860" i="1"/>
  <c r="Q7877" i="1"/>
  <c r="P7877" i="1"/>
  <c r="Q6776" i="1"/>
  <c r="P6776" i="1"/>
  <c r="Q6881" i="1"/>
  <c r="P6881" i="1"/>
  <c r="Q8801" i="1"/>
  <c r="P8801" i="1"/>
  <c r="Q7926" i="1"/>
  <c r="P7926" i="1"/>
  <c r="Q8358" i="1"/>
  <c r="P8358" i="1"/>
  <c r="Q9080" i="1"/>
  <c r="P9080" i="1"/>
  <c r="Q7507" i="1"/>
  <c r="P7507" i="1"/>
  <c r="Q8083" i="1"/>
  <c r="P8083" i="1"/>
  <c r="Q7868" i="1"/>
  <c r="P7868" i="1"/>
  <c r="Q8662" i="1"/>
  <c r="P8662" i="1"/>
  <c r="Q9094" i="1"/>
  <c r="P9094" i="1"/>
  <c r="Q6431" i="1"/>
  <c r="P6431" i="1"/>
  <c r="Q7211" i="1"/>
  <c r="P7211" i="1"/>
  <c r="Q7655" i="1"/>
  <c r="P7655" i="1"/>
  <c r="Q8375" i="1"/>
  <c r="P8375" i="1"/>
  <c r="Q9095" i="1"/>
  <c r="P9095" i="1"/>
  <c r="Q7382" i="1"/>
  <c r="P7382" i="1"/>
  <c r="Q8078" i="1"/>
  <c r="P8078" i="1"/>
  <c r="Q8942" i="1"/>
  <c r="P8942" i="1"/>
  <c r="Q9278" i="1"/>
  <c r="P9278" i="1"/>
  <c r="Q8487" i="1"/>
  <c r="P8487" i="1"/>
  <c r="Q9171" i="1"/>
  <c r="P9171" i="1"/>
  <c r="Q8345" i="1"/>
  <c r="P8345" i="1"/>
  <c r="Q8911" i="1"/>
  <c r="P8911" i="1"/>
  <c r="Q7124" i="1"/>
  <c r="P7124" i="1"/>
  <c r="Q8360" i="1"/>
  <c r="P8360" i="1"/>
  <c r="Q293" i="1"/>
  <c r="P293" i="1"/>
  <c r="Q3318" i="1"/>
  <c r="Q3020" i="2" s="1"/>
  <c r="P3318" i="1"/>
  <c r="Q202" i="1"/>
  <c r="P202" i="1"/>
  <c r="Q1433" i="1"/>
  <c r="P1433" i="1"/>
  <c r="Q2153" i="1"/>
  <c r="Q2059" i="2" s="1"/>
  <c r="P2153" i="1"/>
  <c r="Q3029" i="1"/>
  <c r="Q2784" i="2" s="1"/>
  <c r="P3029" i="1"/>
  <c r="Q550" i="1"/>
  <c r="P550" i="1"/>
  <c r="Q1138" i="1"/>
  <c r="P1138" i="1"/>
  <c r="Q1714" i="1"/>
  <c r="P1714" i="1"/>
  <c r="Q1828" i="1"/>
  <c r="P1828" i="1"/>
  <c r="Q4001" i="1"/>
  <c r="Q4043" i="2" s="1"/>
  <c r="P4001" i="1"/>
  <c r="Q2816" i="1"/>
  <c r="Q3194" i="2" s="1"/>
  <c r="P2816" i="1"/>
  <c r="Q4388" i="1"/>
  <c r="Q4589" i="2" s="1"/>
  <c r="P4388" i="1"/>
  <c r="Q5240" i="1"/>
  <c r="P5240" i="1"/>
  <c r="Q3913" i="1"/>
  <c r="Q4082" i="2" s="1"/>
  <c r="P3913" i="1"/>
  <c r="Q5948" i="1"/>
  <c r="P5948" i="1"/>
  <c r="Q325" i="1"/>
  <c r="P325" i="1"/>
  <c r="Q26" i="1"/>
  <c r="P26" i="1"/>
  <c r="Q902" i="1"/>
  <c r="P902" i="1"/>
  <c r="Q1477" i="1"/>
  <c r="P1477" i="1"/>
  <c r="Q2221" i="1"/>
  <c r="Q2040" i="2" s="1"/>
  <c r="P2221" i="1"/>
  <c r="Q3433" i="1"/>
  <c r="Q3435" i="2" s="1"/>
  <c r="P3433" i="1"/>
  <c r="Q1238" i="1"/>
  <c r="P1238" i="1"/>
  <c r="Q1526" i="1"/>
  <c r="P1526" i="1"/>
  <c r="Q1826" i="1"/>
  <c r="P1826" i="1"/>
  <c r="Q2282" i="1"/>
  <c r="Q1766" i="2" s="1"/>
  <c r="P2282" i="1"/>
  <c r="Q2834" i="1"/>
  <c r="Q3242" i="2" s="1"/>
  <c r="P2834" i="1"/>
  <c r="Q400" i="1"/>
  <c r="P400" i="1"/>
  <c r="Q4718" i="1"/>
  <c r="P4718" i="1"/>
  <c r="Q832" i="1"/>
  <c r="P832" i="1"/>
  <c r="Q1300" i="1"/>
  <c r="P1300" i="1"/>
  <c r="Q2368" i="1"/>
  <c r="Q1981" i="2" s="1"/>
  <c r="P2368" i="1"/>
  <c r="Q3052" i="1"/>
  <c r="Q3113" i="2" s="1"/>
  <c r="P3052" i="1"/>
  <c r="Q2080" i="1"/>
  <c r="Q2365" i="2" s="1"/>
  <c r="P2080" i="1"/>
  <c r="Q3172" i="1"/>
  <c r="Q3195" i="2" s="1"/>
  <c r="P3172" i="1"/>
  <c r="Q2872" i="1"/>
  <c r="Q3103" i="2" s="1"/>
  <c r="P2872" i="1"/>
  <c r="Q9" i="1"/>
  <c r="P9" i="1"/>
  <c r="Q297" i="1"/>
  <c r="P297" i="1"/>
  <c r="Q597" i="1"/>
  <c r="P597" i="1"/>
  <c r="Q909" i="1"/>
  <c r="P909" i="1"/>
  <c r="Q715" i="1"/>
  <c r="P715" i="1"/>
  <c r="Q2311" i="1"/>
  <c r="Q1818" i="2" s="1"/>
  <c r="P2311" i="1"/>
  <c r="Q55" i="1"/>
  <c r="P55" i="1"/>
  <c r="Q1651" i="1"/>
  <c r="P1651" i="1"/>
  <c r="Q3367" i="1"/>
  <c r="Q3290" i="2" s="1"/>
  <c r="P3367" i="1"/>
  <c r="Q943" i="1"/>
  <c r="P943" i="1"/>
  <c r="Q2527" i="1"/>
  <c r="Q1964" i="2" s="1"/>
  <c r="P2527" i="1"/>
  <c r="Q1075" i="1"/>
  <c r="P1075" i="1"/>
  <c r="Q2623" i="1"/>
  <c r="Q3132" i="2" s="1"/>
  <c r="P2623" i="1"/>
  <c r="Q2071" i="1"/>
  <c r="Q1997" i="2" s="1"/>
  <c r="P2071" i="1"/>
  <c r="Q271" i="1"/>
  <c r="P271" i="1"/>
  <c r="Q1507" i="1"/>
  <c r="P1507" i="1"/>
  <c r="Q1257" i="1"/>
  <c r="P1257" i="1"/>
  <c r="Q6623" i="1"/>
  <c r="P6623" i="1"/>
  <c r="Q7367" i="1"/>
  <c r="P7367" i="1"/>
  <c r="Q8087" i="1"/>
  <c r="P8087" i="1"/>
  <c r="Q8519" i="1"/>
  <c r="P8519" i="1"/>
  <c r="Q8951" i="1"/>
  <c r="P8951" i="1"/>
  <c r="Q9284" i="1"/>
  <c r="P9284" i="1"/>
  <c r="Q7730" i="1"/>
  <c r="P7730" i="1"/>
  <c r="Q8426" i="1"/>
  <c r="P8426" i="1"/>
  <c r="Q9110" i="1"/>
  <c r="P9110" i="1"/>
  <c r="Q8295" i="1"/>
  <c r="P8295" i="1"/>
  <c r="Q7301" i="1"/>
  <c r="P7301" i="1"/>
  <c r="Q8597" i="1"/>
  <c r="P8597" i="1"/>
  <c r="Q4328" i="1"/>
  <c r="P4328" i="1"/>
  <c r="Q6956" i="1"/>
  <c r="P6956" i="1"/>
  <c r="Q7484" i="1"/>
  <c r="P7484" i="1"/>
  <c r="Q8588" i="1"/>
  <c r="P8588" i="1"/>
  <c r="Q593" i="1"/>
  <c r="P593" i="1"/>
  <c r="Q3618" i="1"/>
  <c r="Q3361" i="2" s="1"/>
  <c r="P3618" i="1"/>
  <c r="Q1145" i="1"/>
  <c r="P1145" i="1"/>
  <c r="Q2729" i="1"/>
  <c r="Q3104" i="2" s="1"/>
  <c r="P2729" i="1"/>
  <c r="Q3461" i="1"/>
  <c r="Q3352" i="2" s="1"/>
  <c r="P3461" i="1"/>
  <c r="Q1282" i="1"/>
  <c r="P1282" i="1"/>
  <c r="Q2170" i="1"/>
  <c r="Q1849" i="2" s="1"/>
  <c r="P2170" i="1"/>
  <c r="Q2996" i="1"/>
  <c r="Q2718" i="2" s="1"/>
  <c r="P2996" i="1"/>
  <c r="Q4604" i="1"/>
  <c r="P4604" i="1"/>
  <c r="Q3932" i="1"/>
  <c r="Q4023" i="2" s="1"/>
  <c r="P3932" i="1"/>
  <c r="Q3974" i="1"/>
  <c r="Q4033" i="2" s="1"/>
  <c r="P3974" i="1"/>
  <c r="Q6272" i="1"/>
  <c r="P6272" i="1"/>
  <c r="Q181" i="1"/>
  <c r="P181" i="1"/>
  <c r="Q170" i="1"/>
  <c r="P170" i="1"/>
  <c r="Q1189" i="1"/>
  <c r="P1189" i="1"/>
  <c r="Q1765" i="1"/>
  <c r="P1765" i="1"/>
  <c r="Q2653" i="1"/>
  <c r="Q2447" i="2" s="1"/>
  <c r="P2653" i="1"/>
  <c r="Q3121" i="1"/>
  <c r="Q3175" i="2" s="1"/>
  <c r="P3121" i="1"/>
  <c r="Q3589" i="1"/>
  <c r="Q3422" i="2" s="1"/>
  <c r="P3589" i="1"/>
  <c r="Q3985" i="1"/>
  <c r="Q3578" i="2" s="1"/>
  <c r="P3985" i="1"/>
  <c r="Q3398" i="1"/>
  <c r="Q3538" i="2" s="1"/>
  <c r="P3398" i="1"/>
  <c r="Q1382" i="1"/>
  <c r="P1382" i="1"/>
  <c r="Q1682" i="1"/>
  <c r="P1682" i="1"/>
  <c r="Q2126" i="1"/>
  <c r="Q1935" i="2" s="1"/>
  <c r="P2126" i="1"/>
  <c r="Q2594" i="1"/>
  <c r="Q1726" i="2" s="1"/>
  <c r="P2594" i="1"/>
  <c r="Q88" i="1"/>
  <c r="P88" i="1"/>
  <c r="Q3938" i="1"/>
  <c r="Q3380" i="2" s="1"/>
  <c r="P3938" i="1"/>
  <c r="Q676" i="1"/>
  <c r="P676" i="1"/>
  <c r="Q1132" i="1"/>
  <c r="P1132" i="1"/>
  <c r="Q1444" i="1"/>
  <c r="P1444" i="1"/>
  <c r="Q2896" i="1"/>
  <c r="Q2617" i="2" s="1"/>
  <c r="P2896" i="1"/>
  <c r="Q3484" i="1"/>
  <c r="Q3674" i="2" s="1"/>
  <c r="P3484" i="1"/>
  <c r="Q2500" i="1"/>
  <c r="Q2121" i="2" s="1"/>
  <c r="P2500" i="1"/>
  <c r="Q3628" i="1"/>
  <c r="Q3918" i="2" s="1"/>
  <c r="P3628" i="1"/>
  <c r="Q3832" i="1"/>
  <c r="Q3621" i="2" s="1"/>
  <c r="P3832" i="1"/>
  <c r="Q3460" i="1"/>
  <c r="Q3887" i="2" s="1"/>
  <c r="P3460" i="1"/>
  <c r="Q153" i="1"/>
  <c r="P153" i="1"/>
  <c r="Q441" i="1"/>
  <c r="P441" i="1"/>
  <c r="Q753" i="1"/>
  <c r="P753" i="1"/>
  <c r="Q1053" i="1"/>
  <c r="P1053" i="1"/>
  <c r="Q1495" i="1"/>
  <c r="P1495" i="1"/>
  <c r="Q3103" i="1"/>
  <c r="Q2869" i="2" s="1"/>
  <c r="P3103" i="1"/>
  <c r="Q847" i="1"/>
  <c r="P847" i="1"/>
  <c r="Q2479" i="1"/>
  <c r="Q1810" i="2" s="1"/>
  <c r="P2479" i="1"/>
  <c r="Q199" i="1"/>
  <c r="P199" i="1"/>
  <c r="Q1663" i="1"/>
  <c r="P1663" i="1"/>
  <c r="Q3403" i="1"/>
  <c r="Q3454" i="2" s="1"/>
  <c r="P3403" i="1"/>
  <c r="Q295" i="1"/>
  <c r="P295" i="1"/>
  <c r="Q1807" i="1"/>
  <c r="P1807" i="1"/>
  <c r="Q3415" i="1"/>
  <c r="Q3347" i="2" s="1"/>
  <c r="P3415" i="1"/>
  <c r="Q3427" i="1"/>
  <c r="Q3592" i="2" s="1"/>
  <c r="P3427" i="1"/>
  <c r="Q907" i="1"/>
  <c r="P907" i="1"/>
  <c r="Q2167" i="1"/>
  <c r="Q2518" i="2" s="1"/>
  <c r="P2167" i="1"/>
  <c r="Q2803" i="1"/>
  <c r="Q2594" i="2" s="1"/>
  <c r="P2803" i="1"/>
  <c r="Q1113" i="1"/>
  <c r="P1113" i="1"/>
  <c r="Q351" i="1"/>
  <c r="P351" i="1"/>
  <c r="Q1071" i="1"/>
  <c r="P1071" i="1"/>
  <c r="Q2091" i="1"/>
  <c r="Q2309" i="2" s="1"/>
  <c r="P2091" i="1"/>
  <c r="Q3099" i="1"/>
  <c r="Q2601" i="2" s="1"/>
  <c r="P3099" i="1"/>
  <c r="Q4107" i="1"/>
  <c r="Q6195" i="2" s="1"/>
  <c r="P4107" i="1"/>
  <c r="Q5115" i="1"/>
  <c r="P5115" i="1"/>
  <c r="Q5763" i="1"/>
  <c r="P5763" i="1"/>
  <c r="Q6771" i="1"/>
  <c r="P6771" i="1"/>
  <c r="Q510" i="1"/>
  <c r="P510" i="1"/>
  <c r="Q1230" i="1"/>
  <c r="P1230" i="1"/>
  <c r="Q243" i="1"/>
  <c r="P243" i="1"/>
  <c r="Q819" i="1"/>
  <c r="P819" i="1"/>
  <c r="Q1539" i="1"/>
  <c r="P1539" i="1"/>
  <c r="Q2127" i="1"/>
  <c r="Q1986" i="2" s="1"/>
  <c r="P2127" i="1"/>
  <c r="Q2703" i="1"/>
  <c r="Q2950" i="2" s="1"/>
  <c r="P2703" i="1"/>
  <c r="Q3279" i="1"/>
  <c r="Q2941" i="2" s="1"/>
  <c r="P3279" i="1"/>
  <c r="Q3855" i="1"/>
  <c r="Q3610" i="2" s="1"/>
  <c r="P3855" i="1"/>
  <c r="Q4431" i="1"/>
  <c r="Q4720" i="2" s="1"/>
  <c r="P4431" i="1"/>
  <c r="Q5151" i="1"/>
  <c r="P5151" i="1"/>
  <c r="Q5367" i="1"/>
  <c r="P5367" i="1"/>
  <c r="Q5799" i="1"/>
  <c r="P5799" i="1"/>
  <c r="Q6231" i="1"/>
  <c r="P6231" i="1"/>
  <c r="Q6807" i="1"/>
  <c r="P6807" i="1"/>
  <c r="Q546" i="1"/>
  <c r="P546" i="1"/>
  <c r="Q1266" i="1"/>
  <c r="P1266" i="1"/>
  <c r="Q1842" i="1"/>
  <c r="P1842" i="1"/>
  <c r="Q2418" i="1"/>
  <c r="Q2459" i="2" s="1"/>
  <c r="P2418" i="1"/>
  <c r="Q633" i="1"/>
  <c r="P633" i="1"/>
  <c r="Q4605" i="1"/>
  <c r="P4605" i="1"/>
  <c r="Q3570" i="1"/>
  <c r="Q4374" i="2" s="1"/>
  <c r="P3570" i="1"/>
  <c r="Q5205" i="1"/>
  <c r="P5205" i="1"/>
  <c r="Q5781" i="1"/>
  <c r="P5781" i="1"/>
  <c r="Q6501" i="1"/>
  <c r="P6501" i="1"/>
  <c r="Q4284" i="1"/>
  <c r="Q4473" i="2" s="1"/>
  <c r="P4284" i="1"/>
  <c r="Q5196" i="1"/>
  <c r="P5196" i="1"/>
  <c r="Q6204" i="1"/>
  <c r="P6204" i="1"/>
  <c r="Q6924" i="1"/>
  <c r="P6924" i="1"/>
  <c r="Q4058" i="1"/>
  <c r="Q4593" i="2" s="1"/>
  <c r="P4058" i="1"/>
  <c r="Q4934" i="1"/>
  <c r="P4934" i="1"/>
  <c r="Q4456" i="1"/>
  <c r="P4456" i="1"/>
  <c r="Q5356" i="1"/>
  <c r="P5356" i="1"/>
  <c r="Q6076" i="1"/>
  <c r="P6076" i="1"/>
  <c r="Q4877" i="1"/>
  <c r="P4877" i="1"/>
  <c r="Q5741" i="1"/>
  <c r="P5741" i="1"/>
  <c r="Q5382" i="1"/>
  <c r="P5382" i="1"/>
  <c r="Q6246" i="1"/>
  <c r="P6246" i="1"/>
  <c r="Q4315" i="1"/>
  <c r="Q4245" i="2" s="1"/>
  <c r="P4315" i="1"/>
  <c r="Q7485" i="1"/>
  <c r="P7485" i="1"/>
  <c r="Q399" i="1"/>
  <c r="P399" i="1"/>
  <c r="Q1119" i="1"/>
  <c r="P1119" i="1"/>
  <c r="Q1839" i="1"/>
  <c r="P1839" i="1"/>
  <c r="Q2571" i="1"/>
  <c r="Q2190" i="2" s="1"/>
  <c r="P2571" i="1"/>
  <c r="Q3723" i="1"/>
  <c r="Q3641" i="2" s="1"/>
  <c r="P3723" i="1"/>
  <c r="Q4587" i="1"/>
  <c r="P4587" i="1"/>
  <c r="Q114" i="1"/>
  <c r="P114" i="1"/>
  <c r="Q5523" i="1"/>
  <c r="P5523" i="1"/>
  <c r="Q6387" i="1"/>
  <c r="P6387" i="1"/>
  <c r="Q6963" i="1"/>
  <c r="P6963" i="1"/>
  <c r="Q558" i="1"/>
  <c r="P558" i="1"/>
  <c r="Q1278" i="1"/>
  <c r="P1278" i="1"/>
  <c r="Q2142" i="1"/>
  <c r="Q1869" i="2" s="1"/>
  <c r="P2142" i="1"/>
  <c r="Q2862" i="1"/>
  <c r="Q3238" i="2" s="1"/>
  <c r="P2862" i="1"/>
  <c r="Q4473" i="1"/>
  <c r="P4473" i="1"/>
  <c r="Q3630" i="1"/>
  <c r="Q4321" i="2" s="1"/>
  <c r="P3630" i="1"/>
  <c r="Q5361" i="1"/>
  <c r="P5361" i="1"/>
  <c r="Q5505" i="1"/>
  <c r="P5505" i="1"/>
  <c r="Q6225" i="1"/>
  <c r="P6225" i="1"/>
  <c r="Q4080" i="1"/>
  <c r="Q4701" i="2" s="1"/>
  <c r="P4080" i="1"/>
  <c r="Q4764" i="1"/>
  <c r="P4764" i="1"/>
  <c r="Q5496" i="1"/>
  <c r="P5496" i="1"/>
  <c r="Q7080" i="1"/>
  <c r="P7080" i="1"/>
  <c r="Q567" i="1"/>
  <c r="P567" i="1"/>
  <c r="Q1143" i="1"/>
  <c r="P1143" i="1"/>
  <c r="Q1863" i="1"/>
  <c r="P1863" i="1"/>
  <c r="Q2451" i="1"/>
  <c r="Q2252" i="2" s="1"/>
  <c r="P2451" i="1"/>
  <c r="Q3027" i="1"/>
  <c r="Q2639" i="2" s="1"/>
  <c r="P3027" i="1"/>
  <c r="Q3459" i="1"/>
  <c r="Q3540" i="2" s="1"/>
  <c r="P3459" i="1"/>
  <c r="Q4035" i="1"/>
  <c r="Q3382" i="2" s="1"/>
  <c r="P4035" i="1"/>
  <c r="Q4755" i="1"/>
  <c r="P4755" i="1"/>
  <c r="Q5187" i="1"/>
  <c r="P5187" i="1"/>
  <c r="Q5403" i="1"/>
  <c r="P5403" i="1"/>
  <c r="Q5979" i="1"/>
  <c r="P5979" i="1"/>
  <c r="Q6555" i="1"/>
  <c r="P6555" i="1"/>
  <c r="Q7131" i="1"/>
  <c r="P7131" i="1"/>
  <c r="Q870" i="1"/>
  <c r="P870" i="1"/>
  <c r="Q1158" i="1"/>
  <c r="P1158" i="1"/>
  <c r="Q1734" i="1"/>
  <c r="P1734" i="1"/>
  <c r="Q2310" i="1"/>
  <c r="Q2139" i="2" s="1"/>
  <c r="P2310" i="1"/>
  <c r="Q2886" i="1"/>
  <c r="Q2441" i="2" s="1"/>
  <c r="P2886" i="1"/>
  <c r="Q4353" i="1"/>
  <c r="Q4307" i="2" s="1"/>
  <c r="P4353" i="1"/>
  <c r="Q4929" i="1"/>
  <c r="P4929" i="1"/>
  <c r="Q4422" i="1"/>
  <c r="Q4268" i="2" s="1"/>
  <c r="P4422" i="1"/>
  <c r="Q5529" i="1"/>
  <c r="P5529" i="1"/>
  <c r="Q6105" i="1"/>
  <c r="P6105" i="1"/>
  <c r="Q6681" i="1"/>
  <c r="P6681" i="1"/>
  <c r="Q4176" i="1"/>
  <c r="Q4348" i="2" s="1"/>
  <c r="P4176" i="1"/>
  <c r="Q4944" i="1"/>
  <c r="P4944" i="1"/>
  <c r="Q5376" i="1"/>
  <c r="P5376" i="1"/>
  <c r="Q5664" i="1"/>
  <c r="P5664" i="1"/>
  <c r="Q6240" i="1"/>
  <c r="P6240" i="1"/>
  <c r="Q6816" i="1"/>
  <c r="P6816" i="1"/>
  <c r="Q7392" i="1"/>
  <c r="P7392" i="1"/>
  <c r="Q4190" i="1"/>
  <c r="Q4631" i="2" s="1"/>
  <c r="P4190" i="1"/>
  <c r="Q7239" i="1"/>
  <c r="P7239" i="1"/>
  <c r="Q4348" i="1"/>
  <c r="Q4433" i="2" s="1"/>
  <c r="P4348" i="1"/>
  <c r="Q4804" i="1"/>
  <c r="P4804" i="1"/>
  <c r="Q5392" i="1"/>
  <c r="P5392" i="1"/>
  <c r="Q5536" i="1"/>
  <c r="P5536" i="1"/>
  <c r="Q6112" i="1"/>
  <c r="P6112" i="1"/>
  <c r="Q4469" i="1"/>
  <c r="P4469" i="1"/>
  <c r="Q4913" i="1"/>
  <c r="P4913" i="1"/>
  <c r="Q5489" i="1"/>
  <c r="P5489" i="1"/>
  <c r="Q4842" i="1"/>
  <c r="P4842" i="1"/>
  <c r="Q5418" i="1"/>
  <c r="P5418" i="1"/>
  <c r="Q5994" i="1"/>
  <c r="P5994" i="1"/>
  <c r="Q6570" i="1"/>
  <c r="P6570" i="1"/>
  <c r="Q4495" i="1"/>
  <c r="P4495" i="1"/>
  <c r="Q5095" i="1"/>
  <c r="P5095" i="1"/>
  <c r="Q7089" i="1"/>
  <c r="P7089" i="1"/>
  <c r="Q7665" i="1"/>
  <c r="P7665" i="1"/>
  <c r="Q8241" i="1"/>
  <c r="P8241" i="1"/>
  <c r="Q8817" i="1"/>
  <c r="P8817" i="1"/>
  <c r="Q4318" i="1"/>
  <c r="Q6223" i="2" s="1"/>
  <c r="P4318" i="1"/>
  <c r="Q4930" i="1"/>
  <c r="P4930" i="1"/>
  <c r="Q5506" i="1"/>
  <c r="P5506" i="1"/>
  <c r="Q8016" i="1"/>
  <c r="P8016" i="1"/>
  <c r="Q8592" i="1"/>
  <c r="P8592" i="1"/>
  <c r="Q3937" i="1"/>
  <c r="Q4708" i="2" s="1"/>
  <c r="P3937" i="1"/>
  <c r="Q4681" i="1"/>
  <c r="P4681" i="1"/>
  <c r="Q5545" i="1"/>
  <c r="P5545" i="1"/>
  <c r="Q6121" i="1"/>
  <c r="P6121" i="1"/>
  <c r="Q5138" i="1"/>
  <c r="P5138" i="1"/>
  <c r="Q6134" i="1"/>
  <c r="P6134" i="1"/>
  <c r="Q6592" i="1"/>
  <c r="P6592" i="1"/>
  <c r="Q7168" i="1"/>
  <c r="P7168" i="1"/>
  <c r="Q7744" i="1"/>
  <c r="P7744" i="1"/>
  <c r="Q6065" i="1"/>
  <c r="P6065" i="1"/>
  <c r="Q6726" i="1"/>
  <c r="P6726" i="1"/>
  <c r="Q7302" i="1"/>
  <c r="P7302" i="1"/>
  <c r="Q5911" i="1"/>
  <c r="P5911" i="1"/>
  <c r="Q6487" i="1"/>
  <c r="P6487" i="1"/>
  <c r="Q7063" i="1"/>
  <c r="P7063" i="1"/>
  <c r="Q6538" i="1"/>
  <c r="P6538" i="1"/>
  <c r="Q7114" i="1"/>
  <c r="P7114" i="1"/>
  <c r="Q7690" i="1"/>
  <c r="P7690" i="1"/>
  <c r="Q8266" i="1"/>
  <c r="P8266" i="1"/>
  <c r="Q6853" i="1"/>
  <c r="P6853" i="1"/>
  <c r="Q7285" i="1"/>
  <c r="P7285" i="1"/>
  <c r="Q7861" i="1"/>
  <c r="P7861" i="1"/>
  <c r="Q8437" i="1"/>
  <c r="P8437" i="1"/>
  <c r="Q9013" i="1"/>
  <c r="P9013" i="1"/>
  <c r="Q6122" i="1"/>
  <c r="P6122" i="1"/>
  <c r="Q6818" i="1"/>
  <c r="P6818" i="1"/>
  <c r="Q7671" i="1"/>
  <c r="P7671" i="1"/>
  <c r="Q4208" i="1"/>
  <c r="P4208" i="1"/>
  <c r="Q8716" i="1"/>
  <c r="P8716" i="1"/>
  <c r="Q9292" i="1"/>
  <c r="P9292" i="1"/>
  <c r="Q9269" i="1"/>
  <c r="P9269" i="1"/>
  <c r="Q6737" i="1"/>
  <c r="P6737" i="1"/>
  <c r="Q7493" i="1"/>
  <c r="P7493" i="1"/>
  <c r="Q7782" i="1"/>
  <c r="P7782" i="1"/>
  <c r="Q8502" i="1"/>
  <c r="P8502" i="1"/>
  <c r="Q7219" i="1"/>
  <c r="P7219" i="1"/>
  <c r="Q7939" i="1"/>
  <c r="P7939" i="1"/>
  <c r="Q8515" i="1"/>
  <c r="P8515" i="1"/>
  <c r="Q8806" i="1"/>
  <c r="P8806" i="1"/>
  <c r="Q5627" i="1"/>
  <c r="P5627" i="1"/>
  <c r="Q7067" i="1"/>
  <c r="P7067" i="1"/>
  <c r="Q7799" i="1"/>
  <c r="P7799" i="1"/>
  <c r="Q8807" i="1"/>
  <c r="P8807" i="1"/>
  <c r="Q7214" i="1"/>
  <c r="P7214" i="1"/>
  <c r="Q8246" i="1"/>
  <c r="P8246" i="1"/>
  <c r="Q7791" i="1"/>
  <c r="P7791" i="1"/>
  <c r="Q8655" i="1"/>
  <c r="P8655" i="1"/>
  <c r="Q7565" i="1"/>
  <c r="P7565" i="1"/>
  <c r="Q8670" i="1"/>
  <c r="P8670" i="1"/>
  <c r="Q6764" i="1"/>
  <c r="P6764" i="1"/>
  <c r="Q8120" i="1"/>
  <c r="P8120" i="1"/>
  <c r="Q449" i="1"/>
  <c r="P449" i="1"/>
  <c r="Q3462" i="1"/>
  <c r="Q3440" i="2" s="1"/>
  <c r="P3462" i="1"/>
  <c r="Q1289" i="1"/>
  <c r="P1289" i="1"/>
  <c r="Q4074" i="1"/>
  <c r="Q3746" i="2" s="1"/>
  <c r="P4074" i="1"/>
  <c r="Q2441" i="1"/>
  <c r="Q2361" i="2" s="1"/>
  <c r="P2441" i="1"/>
  <c r="Q3173" i="1"/>
  <c r="Q3197" i="2" s="1"/>
  <c r="P3173" i="1"/>
  <c r="Q850" i="1"/>
  <c r="P850" i="1"/>
  <c r="Q1858" i="1"/>
  <c r="P1858" i="1"/>
  <c r="Q3653" i="1"/>
  <c r="Q3664" i="2" s="1"/>
  <c r="P3653" i="1"/>
  <c r="Q2444" i="1"/>
  <c r="Q2490" i="2" s="1"/>
  <c r="P2444" i="1"/>
  <c r="Q3920" i="1"/>
  <c r="Q4361" i="2" s="1"/>
  <c r="P3920" i="1"/>
  <c r="Q5432" i="1"/>
  <c r="P5432" i="1"/>
  <c r="Q5480" i="1"/>
  <c r="P5480" i="1"/>
  <c r="Q6860" i="1"/>
  <c r="P6860" i="1"/>
  <c r="Q757" i="1"/>
  <c r="P757" i="1"/>
  <c r="Q746" i="1"/>
  <c r="P746" i="1"/>
  <c r="Q2077" i="1"/>
  <c r="Q2044" i="2" s="1"/>
  <c r="P2077" i="1"/>
  <c r="Q64" i="1"/>
  <c r="P64" i="1"/>
  <c r="Q1052" i="1"/>
  <c r="P1052" i="1"/>
  <c r="Q63" i="1"/>
  <c r="P63" i="1"/>
  <c r="Q1215" i="1"/>
  <c r="P1215" i="1"/>
  <c r="Q2235" i="1"/>
  <c r="Q1733" i="2" s="1"/>
  <c r="P2235" i="1"/>
  <c r="Q3243" i="1"/>
  <c r="Q2936" i="2" s="1"/>
  <c r="P3243" i="1"/>
  <c r="Q4251" i="1"/>
  <c r="Q4611" i="2" s="1"/>
  <c r="P4251" i="1"/>
  <c r="Q4971" i="1"/>
  <c r="P4971" i="1"/>
  <c r="Q5619" i="1"/>
  <c r="P5619" i="1"/>
  <c r="Q6627" i="1"/>
  <c r="P6627" i="1"/>
  <c r="Q798" i="1"/>
  <c r="P798" i="1"/>
  <c r="Q1662" i="1"/>
  <c r="P1662" i="1"/>
  <c r="Q2814" i="1"/>
  <c r="Q2981" i="2" s="1"/>
  <c r="P2814" i="1"/>
  <c r="Q531" i="1"/>
  <c r="P531" i="1"/>
  <c r="Q1107" i="1"/>
  <c r="P1107" i="1"/>
  <c r="Q1683" i="1"/>
  <c r="P1683" i="1"/>
  <c r="Q2271" i="1"/>
  <c r="Q1846" i="2" s="1"/>
  <c r="P2271" i="1"/>
  <c r="Q2847" i="1"/>
  <c r="Q2879" i="2" s="1"/>
  <c r="P2847" i="1"/>
  <c r="Q3423" i="1"/>
  <c r="Q3462" i="2" s="1"/>
  <c r="P3423" i="1"/>
  <c r="Q3999" i="1"/>
  <c r="Q4324" i="2" s="1"/>
  <c r="P3999" i="1"/>
  <c r="Q4575" i="1"/>
  <c r="P4575" i="1"/>
  <c r="Q5007" i="1"/>
  <c r="P5007" i="1"/>
  <c r="Q5223" i="1"/>
  <c r="P5223" i="1"/>
  <c r="Q5943" i="1"/>
  <c r="P5943" i="1"/>
  <c r="Q6519" i="1"/>
  <c r="P6519" i="1"/>
  <c r="Q6951" i="1"/>
  <c r="P6951" i="1"/>
  <c r="Q690" i="1"/>
  <c r="P690" i="1"/>
  <c r="Q1122" i="1"/>
  <c r="P1122" i="1"/>
  <c r="Q1698" i="1"/>
  <c r="P1698" i="1"/>
  <c r="Q2274" i="1"/>
  <c r="Q3142" i="2" s="1"/>
  <c r="P2274" i="1"/>
  <c r="Q2850" i="1"/>
  <c r="Q3087" i="2" s="1"/>
  <c r="P2850" i="1"/>
  <c r="Q4305" i="1"/>
  <c r="P4305" i="1"/>
  <c r="Q792" i="1"/>
  <c r="P792" i="1"/>
  <c r="Q5061" i="1"/>
  <c r="P5061" i="1"/>
  <c r="Q5493" i="1"/>
  <c r="P5493" i="1"/>
  <c r="Q6213" i="1"/>
  <c r="P6213" i="1"/>
  <c r="Q3984" i="1"/>
  <c r="Q6194" i="2" s="1"/>
  <c r="P3984" i="1"/>
  <c r="Q4908" i="1"/>
  <c r="P4908" i="1"/>
  <c r="Q5916" i="1"/>
  <c r="P5916" i="1"/>
  <c r="Q6780" i="1"/>
  <c r="P6780" i="1"/>
  <c r="Q7644" i="1"/>
  <c r="P7644" i="1"/>
  <c r="Q4790" i="1"/>
  <c r="P4790" i="1"/>
  <c r="Q4312" i="1"/>
  <c r="Q4192" i="2" s="1"/>
  <c r="P4312" i="1"/>
  <c r="Q5212" i="1"/>
  <c r="P5212" i="1"/>
  <c r="Q5932" i="1"/>
  <c r="P5932" i="1"/>
  <c r="Q4577" i="1"/>
  <c r="P4577" i="1"/>
  <c r="Q5309" i="1"/>
  <c r="P5309" i="1"/>
  <c r="Q5094" i="1"/>
  <c r="P5094" i="1"/>
  <c r="Q6102" i="1"/>
  <c r="P6102" i="1"/>
  <c r="Q4459" i="1"/>
  <c r="P4459" i="1"/>
  <c r="Q7629" i="1"/>
  <c r="P7629" i="1"/>
  <c r="Q255" i="1"/>
  <c r="P255" i="1"/>
  <c r="Q975" i="1"/>
  <c r="P975" i="1"/>
  <c r="Q1551" i="1"/>
  <c r="P1551" i="1"/>
  <c r="Q2283" i="1"/>
  <c r="Q4012" i="2" s="1"/>
  <c r="P2283" i="1"/>
  <c r="Q3291" i="1"/>
  <c r="Q3165" i="2" s="1"/>
  <c r="P3291" i="1"/>
  <c r="Q3867" i="1"/>
  <c r="Q3840" i="2" s="1"/>
  <c r="P3867" i="1"/>
  <c r="Q4443" i="1"/>
  <c r="P4443" i="1"/>
  <c r="Q5163" i="1"/>
  <c r="P5163" i="1"/>
  <c r="Q5667" i="1"/>
  <c r="P5667" i="1"/>
  <c r="Q6243" i="1"/>
  <c r="P6243" i="1"/>
  <c r="Q6819" i="1"/>
  <c r="P6819" i="1"/>
  <c r="Q414" i="1"/>
  <c r="P414" i="1"/>
  <c r="Q1134" i="1"/>
  <c r="P1134" i="1"/>
  <c r="Q2718" i="1"/>
  <c r="Q2675" i="2" s="1"/>
  <c r="P2718" i="1"/>
  <c r="Q4173" i="1"/>
  <c r="Q4327" i="2" s="1"/>
  <c r="P4173" i="1"/>
  <c r="Q4905" i="1"/>
  <c r="P4905" i="1"/>
  <c r="Q5073" i="1"/>
  <c r="P5073" i="1"/>
  <c r="Q5793" i="1"/>
  <c r="P5793" i="1"/>
  <c r="Q6369" i="1"/>
  <c r="P6369" i="1"/>
  <c r="Q6945" i="1"/>
  <c r="P6945" i="1"/>
  <c r="Q4920" i="1"/>
  <c r="P4920" i="1"/>
  <c r="Q5640" i="1"/>
  <c r="P5640" i="1"/>
  <c r="Q6648" i="1"/>
  <c r="P6648" i="1"/>
  <c r="Q279" i="1"/>
  <c r="P279" i="1"/>
  <c r="Q855" i="1"/>
  <c r="P855" i="1"/>
  <c r="Q1431" i="1"/>
  <c r="P1431" i="1"/>
  <c r="Q1719" i="1"/>
  <c r="P1719" i="1"/>
  <c r="Q2307" i="1"/>
  <c r="Q1893" i="2" s="1"/>
  <c r="P2307" i="1"/>
  <c r="Q2883" i="1"/>
  <c r="Q3004" i="2" s="1"/>
  <c r="P2883" i="1"/>
  <c r="Q3603" i="1"/>
  <c r="Q3927" i="2" s="1"/>
  <c r="P3603" i="1"/>
  <c r="Q4179" i="1"/>
  <c r="Q4093" i="2" s="1"/>
  <c r="P4179" i="1"/>
  <c r="Q4611" i="1"/>
  <c r="P4611" i="1"/>
  <c r="Q138" i="1"/>
  <c r="P138" i="1"/>
  <c r="Q5547" i="1"/>
  <c r="P5547" i="1"/>
  <c r="Q6123" i="1"/>
  <c r="P6123" i="1"/>
  <c r="Q6699" i="1"/>
  <c r="P6699" i="1"/>
  <c r="Q438" i="1"/>
  <c r="P438" i="1"/>
  <c r="Q1014" i="1"/>
  <c r="P1014" i="1"/>
  <c r="Q1590" i="1"/>
  <c r="P1590" i="1"/>
  <c r="Q2166" i="1"/>
  <c r="Q3039" i="2" s="1"/>
  <c r="P2166" i="1"/>
  <c r="Q2742" i="1"/>
  <c r="Q3300" i="2" s="1"/>
  <c r="P2742" i="1"/>
  <c r="Q4197" i="1"/>
  <c r="Q4184" i="2" s="1"/>
  <c r="P4197" i="1"/>
  <c r="Q4785" i="1"/>
  <c r="P4785" i="1"/>
  <c r="Q4278" i="1"/>
  <c r="Q4281" i="2" s="1"/>
  <c r="P4278" i="1"/>
  <c r="Q5241" i="1"/>
  <c r="P5241" i="1"/>
  <c r="Q5817" i="1"/>
  <c r="P5817" i="1"/>
  <c r="Q6393" i="1"/>
  <c r="P6393" i="1"/>
  <c r="Q6969" i="1"/>
  <c r="P6969" i="1"/>
  <c r="Q4644" i="1"/>
  <c r="P4644" i="1"/>
  <c r="Q5232" i="1"/>
  <c r="P5232" i="1"/>
  <c r="Q5952" i="1"/>
  <c r="P5952" i="1"/>
  <c r="Q6528" i="1"/>
  <c r="P6528" i="1"/>
  <c r="Q6960" i="1"/>
  <c r="P6960" i="1"/>
  <c r="Q7536" i="1"/>
  <c r="P7536" i="1"/>
  <c r="Q4346" i="1"/>
  <c r="Q4511" i="2" s="1"/>
  <c r="P4346" i="1"/>
  <c r="Q4826" i="1"/>
  <c r="P4826" i="1"/>
  <c r="Q4204" i="1"/>
  <c r="Q4578" i="2" s="1"/>
  <c r="P4204" i="1"/>
  <c r="Q4960" i="1"/>
  <c r="P4960" i="1"/>
  <c r="Q5680" i="1"/>
  <c r="P5680" i="1"/>
  <c r="Q6256" i="1"/>
  <c r="P6256" i="1"/>
  <c r="Q4613" i="1"/>
  <c r="P4613" i="1"/>
  <c r="Q5201" i="1"/>
  <c r="P5201" i="1"/>
  <c r="Q5345" i="1"/>
  <c r="P5345" i="1"/>
  <c r="Q4686" i="1"/>
  <c r="P4686" i="1"/>
  <c r="Q5274" i="1"/>
  <c r="P5274" i="1"/>
  <c r="Q5850" i="1"/>
  <c r="P5850" i="1"/>
  <c r="Q6426" i="1"/>
  <c r="P6426" i="1"/>
  <c r="Q4351" i="1"/>
  <c r="Q4602" i="2" s="1"/>
  <c r="P4351" i="1"/>
  <c r="Q4951" i="1"/>
  <c r="P4951" i="1"/>
  <c r="Q5527" i="1"/>
  <c r="P5527" i="1"/>
  <c r="Q7521" i="1"/>
  <c r="P7521" i="1"/>
  <c r="Q8097" i="1"/>
  <c r="P8097" i="1"/>
  <c r="Q8673" i="1"/>
  <c r="P8673" i="1"/>
  <c r="Q4174" i="1"/>
  <c r="Q4306" i="2" s="1"/>
  <c r="P4174" i="1"/>
  <c r="Q4762" i="1"/>
  <c r="P4762" i="1"/>
  <c r="Q5362" i="1"/>
  <c r="P5362" i="1"/>
  <c r="Q5938" i="1"/>
  <c r="P5938" i="1"/>
  <c r="Q8304" i="1"/>
  <c r="P8304" i="1"/>
  <c r="Q8880" i="1"/>
  <c r="P8880" i="1"/>
  <c r="Q9168" i="1"/>
  <c r="P9168" i="1"/>
  <c r="Q4537" i="1"/>
  <c r="P4537" i="1"/>
  <c r="Q5401" i="1"/>
  <c r="P5401" i="1"/>
  <c r="Q5977" i="1"/>
  <c r="P5977" i="1"/>
  <c r="Q5282" i="1"/>
  <c r="P5282" i="1"/>
  <c r="Q7022" i="1"/>
  <c r="P7022" i="1"/>
  <c r="Q6736" i="1"/>
  <c r="P6736" i="1"/>
  <c r="Q7312" i="1"/>
  <c r="P7312" i="1"/>
  <c r="Q5777" i="1"/>
  <c r="P5777" i="1"/>
  <c r="Q6353" i="1"/>
  <c r="P6353" i="1"/>
  <c r="Q7014" i="1"/>
  <c r="P7014" i="1"/>
  <c r="Q5767" i="1"/>
  <c r="P5767" i="1"/>
  <c r="Q6343" i="1"/>
  <c r="P6343" i="1"/>
  <c r="Q6919" i="1"/>
  <c r="P6919" i="1"/>
  <c r="Q6394" i="1"/>
  <c r="P6394" i="1"/>
  <c r="Q6970" i="1"/>
  <c r="P6970" i="1"/>
  <c r="Q7546" i="1"/>
  <c r="P7546" i="1"/>
  <c r="Q8122" i="1"/>
  <c r="P8122" i="1"/>
  <c r="Q6709" i="1"/>
  <c r="P6709" i="1"/>
  <c r="Q7429" i="1"/>
  <c r="P7429" i="1"/>
  <c r="Q8005" i="1"/>
  <c r="P8005" i="1"/>
  <c r="Q8725" i="1"/>
  <c r="P8725" i="1"/>
  <c r="Q9301" i="1"/>
  <c r="P9301" i="1"/>
  <c r="Q6302" i="1"/>
  <c r="P6302" i="1"/>
  <c r="Q6986" i="1"/>
  <c r="P6986" i="1"/>
  <c r="Q8631" i="1"/>
  <c r="P8631" i="1"/>
  <c r="Q8140" i="1"/>
  <c r="P8140" i="1"/>
  <c r="Q8572" i="1"/>
  <c r="P8572" i="1"/>
  <c r="Q9148" i="1"/>
  <c r="P9148" i="1"/>
  <c r="Q8683" i="1"/>
  <c r="P8683" i="1"/>
  <c r="Q8756" i="1"/>
  <c r="P8756" i="1"/>
  <c r="Q7025" i="1"/>
  <c r="P7025" i="1"/>
  <c r="Q9114" i="1"/>
  <c r="P9114" i="1"/>
  <c r="Q8070" i="1"/>
  <c r="P8070" i="1"/>
  <c r="Q7880" i="1"/>
  <c r="P7880" i="1"/>
  <c r="Q7651" i="1"/>
  <c r="P7651" i="1"/>
  <c r="Q8227" i="1"/>
  <c r="P8227" i="1"/>
  <c r="Q8659" i="1"/>
  <c r="P8659" i="1"/>
  <c r="Q9044" i="1"/>
  <c r="P9044" i="1"/>
  <c r="Q8950" i="1"/>
  <c r="P8950" i="1"/>
  <c r="Q9238" i="1"/>
  <c r="P9238" i="1"/>
  <c r="Q6779" i="1"/>
  <c r="P6779" i="1"/>
  <c r="Q7511" i="1"/>
  <c r="P7511" i="1"/>
  <c r="Q8231" i="1"/>
  <c r="P8231" i="1"/>
  <c r="Q9239" i="1"/>
  <c r="P9239" i="1"/>
  <c r="Q7550" i="1"/>
  <c r="P7550" i="1"/>
  <c r="Q8594" i="1"/>
  <c r="P8594" i="1"/>
  <c r="Q7959" i="1"/>
  <c r="P7959" i="1"/>
  <c r="Q8823" i="1"/>
  <c r="P8823" i="1"/>
  <c r="Q7841" i="1"/>
  <c r="P7841" i="1"/>
  <c r="Q8861" i="1"/>
  <c r="P8861" i="1"/>
  <c r="Q9078" i="1"/>
  <c r="P9078" i="1"/>
  <c r="Q6596" i="1"/>
  <c r="P6596" i="1"/>
  <c r="Q7892" i="1"/>
  <c r="P7892" i="1"/>
  <c r="Q9260" i="1"/>
  <c r="P9260" i="1"/>
  <c r="Q881" i="1"/>
  <c r="P881" i="1"/>
  <c r="Q58" i="1"/>
  <c r="P58" i="1"/>
  <c r="Q1721" i="1"/>
  <c r="P1721" i="1"/>
  <c r="Q2885" i="1"/>
  <c r="Q3024" i="2" s="1"/>
  <c r="P2885" i="1"/>
  <c r="Q706" i="1"/>
  <c r="P706" i="1"/>
  <c r="Q3509" i="1"/>
  <c r="Q3958" i="2" s="1"/>
  <c r="P3509" i="1"/>
  <c r="Q2204" i="1"/>
  <c r="Q2491" i="2" s="1"/>
  <c r="P2204" i="1"/>
  <c r="Q837" i="1"/>
  <c r="P837" i="1"/>
  <c r="Q5096" i="1"/>
  <c r="P5096" i="1"/>
  <c r="Q4952" i="1"/>
  <c r="P4952" i="1"/>
  <c r="Q6488" i="1"/>
  <c r="P6488" i="1"/>
  <c r="Q613" i="1"/>
  <c r="P613" i="1"/>
  <c r="Q458" i="1"/>
  <c r="P458" i="1"/>
  <c r="Q2365" i="1"/>
  <c r="Q2024" i="2" s="1"/>
  <c r="P2365" i="1"/>
  <c r="Q3386" i="1"/>
  <c r="Q3648" i="2" s="1"/>
  <c r="P3386" i="1"/>
  <c r="Q272" i="1"/>
  <c r="P272" i="1"/>
  <c r="Q8936" i="1"/>
  <c r="P8936" i="1"/>
  <c r="Q377" i="1"/>
  <c r="P377" i="1"/>
  <c r="Q809" i="1"/>
  <c r="P809" i="1"/>
  <c r="Q3390" i="1"/>
  <c r="Q3825" i="2" s="1"/>
  <c r="P3390" i="1"/>
  <c r="Q3846" i="1"/>
  <c r="Q3985" i="2" s="1"/>
  <c r="P3846" i="1"/>
  <c r="Q1073" i="1"/>
  <c r="P1073" i="1"/>
  <c r="Q1505" i="1"/>
  <c r="P1505" i="1"/>
  <c r="Q2225" i="1"/>
  <c r="Q1916" i="2" s="1"/>
  <c r="P2225" i="1"/>
  <c r="Q2657" i="1"/>
  <c r="Q2942" i="2" s="1"/>
  <c r="P2657" i="1"/>
  <c r="Q3245" i="1"/>
  <c r="Q3749" i="2" s="1"/>
  <c r="P3245" i="1"/>
  <c r="Q478" i="1"/>
  <c r="P478" i="1"/>
  <c r="Q778" i="1"/>
  <c r="P778" i="1"/>
  <c r="Q1210" i="1"/>
  <c r="P1210" i="1"/>
  <c r="Q1642" i="1"/>
  <c r="P1642" i="1"/>
  <c r="Q2098" i="1"/>
  <c r="Q2419" i="2" s="1"/>
  <c r="P2098" i="1"/>
  <c r="Q3917" i="1"/>
  <c r="Q3647" i="2" s="1"/>
  <c r="P3917" i="1"/>
  <c r="Q2096" i="1"/>
  <c r="Q3066" i="2" s="1"/>
  <c r="P2096" i="1"/>
  <c r="Q3068" i="1"/>
  <c r="Q2668" i="2" s="1"/>
  <c r="P3068" i="1"/>
  <c r="Q4244" i="1"/>
  <c r="Q4255" i="2" s="1"/>
  <c r="P4244" i="1"/>
  <c r="Q4964" i="1"/>
  <c r="P4964" i="1"/>
  <c r="Q5552" i="1"/>
  <c r="P5552" i="1"/>
  <c r="Q5216" i="1"/>
  <c r="P5216" i="1"/>
  <c r="Q4286" i="1"/>
  <c r="Q4009" i="2" s="1"/>
  <c r="P4286" i="1"/>
  <c r="Q6080" i="1"/>
  <c r="P6080" i="1"/>
  <c r="Q109" i="1"/>
  <c r="P109" i="1"/>
  <c r="Q541" i="1"/>
  <c r="P541" i="1"/>
  <c r="Q242" i="1"/>
  <c r="P242" i="1"/>
  <c r="Q674" i="1"/>
  <c r="P674" i="1"/>
  <c r="Q1117" i="1"/>
  <c r="P1117" i="1"/>
  <c r="Q2437" i="1"/>
  <c r="Q2554" i="2" s="1"/>
  <c r="P2437" i="1"/>
  <c r="Q2893" i="1"/>
  <c r="Q3235" i="2" s="1"/>
  <c r="P2893" i="1"/>
  <c r="Q3853" i="1"/>
  <c r="Q3479" i="2" s="1"/>
  <c r="P3853" i="1"/>
  <c r="Q3242" i="1"/>
  <c r="Q2939" i="2" s="1"/>
  <c r="P3242" i="1"/>
  <c r="Q1310" i="1"/>
  <c r="P1310" i="1"/>
  <c r="Q1754" i="1"/>
  <c r="P1754" i="1"/>
  <c r="Q2354" i="1"/>
  <c r="Q2399" i="2" s="1"/>
  <c r="P2354" i="1"/>
  <c r="Q3230" i="1"/>
  <c r="Q3307" i="2" s="1"/>
  <c r="P3230" i="1"/>
  <c r="Q256" i="1"/>
  <c r="P256" i="1"/>
  <c r="Q2584" i="1"/>
  <c r="Q2090" i="2" s="1"/>
  <c r="P2584" i="1"/>
  <c r="Q3187" i="1"/>
  <c r="Q3915" i="2" s="1"/>
  <c r="P3187" i="1"/>
  <c r="Q927" i="1"/>
  <c r="P927" i="1"/>
  <c r="Q1647" i="1"/>
  <c r="P1647" i="1"/>
  <c r="Q3531" i="1"/>
  <c r="Q3489" i="2" s="1"/>
  <c r="P3531" i="1"/>
  <c r="Q4395" i="1"/>
  <c r="Q4526" i="2" s="1"/>
  <c r="P4395" i="1"/>
  <c r="Q210" i="1"/>
  <c r="P210" i="1"/>
  <c r="Q5907" i="1"/>
  <c r="P5907" i="1"/>
  <c r="Q6915" i="1"/>
  <c r="P6915" i="1"/>
  <c r="Q942" i="1"/>
  <c r="P942" i="1"/>
  <c r="Q1806" i="1"/>
  <c r="P1806" i="1"/>
  <c r="Q2094" i="1"/>
  <c r="Q3180" i="2" s="1"/>
  <c r="P2094" i="1"/>
  <c r="Q2670" i="1"/>
  <c r="Q2706" i="2" s="1"/>
  <c r="P2670" i="1"/>
  <c r="Q4017" i="1"/>
  <c r="Q4700" i="2" s="1"/>
  <c r="P4017" i="1"/>
  <c r="Q4425" i="1"/>
  <c r="Q4251" i="2" s="1"/>
  <c r="P4425" i="1"/>
  <c r="Q4713" i="1"/>
  <c r="P4713" i="1"/>
  <c r="Q5001" i="1"/>
  <c r="P5001" i="1"/>
  <c r="Q4206" i="1"/>
  <c r="Q4600" i="2" s="1"/>
  <c r="P4206" i="1"/>
  <c r="Q4506" i="1"/>
  <c r="P4506" i="1"/>
  <c r="Q5313" i="1"/>
  <c r="P5313" i="1"/>
  <c r="Q5601" i="1"/>
  <c r="P5601" i="1"/>
  <c r="Q5745" i="1"/>
  <c r="P5745" i="1"/>
  <c r="Q6033" i="1"/>
  <c r="P6033" i="1"/>
  <c r="Q6321" i="1"/>
  <c r="P6321" i="1"/>
  <c r="Q6609" i="1"/>
  <c r="P6609" i="1"/>
  <c r="Q6897" i="1"/>
  <c r="P6897" i="1"/>
  <c r="Q4248" i="1"/>
  <c r="Q4263" i="2" s="1"/>
  <c r="P4248" i="1"/>
  <c r="Q4572" i="1"/>
  <c r="P4572" i="1"/>
  <c r="Q5016" i="1"/>
  <c r="P5016" i="1"/>
  <c r="Q5160" i="1"/>
  <c r="P5160" i="1"/>
  <c r="Q5592" i="1"/>
  <c r="P5592" i="1"/>
  <c r="Q5880" i="1"/>
  <c r="P5880" i="1"/>
  <c r="Q6168" i="1"/>
  <c r="P6168" i="1"/>
  <c r="Q6456" i="1"/>
  <c r="P6456" i="1"/>
  <c r="Q6744" i="1"/>
  <c r="P6744" i="1"/>
  <c r="Q7032" i="1"/>
  <c r="P7032" i="1"/>
  <c r="Q7320" i="1"/>
  <c r="P7320" i="1"/>
  <c r="Q7608" i="1"/>
  <c r="P7608" i="1"/>
  <c r="Q3830" i="1"/>
  <c r="Q4330" i="2" s="1"/>
  <c r="P3830" i="1"/>
  <c r="Q4418" i="1"/>
  <c r="Q4207" i="2" s="1"/>
  <c r="P4418" i="1"/>
  <c r="Q4754" i="1"/>
  <c r="P4754" i="1"/>
  <c r="Q7311" i="1"/>
  <c r="P7311" i="1"/>
  <c r="Q4060" i="1"/>
  <c r="P4060" i="1"/>
  <c r="Q4420" i="1"/>
  <c r="Q4229" i="2" s="1"/>
  <c r="P4420" i="1"/>
  <c r="Q4576" i="1"/>
  <c r="P4576" i="1"/>
  <c r="Q5032" i="1"/>
  <c r="P5032" i="1"/>
  <c r="Q5320" i="1"/>
  <c r="P5320" i="1"/>
  <c r="Q5608" i="1"/>
  <c r="P5608" i="1"/>
  <c r="Q5896" i="1"/>
  <c r="P5896" i="1"/>
  <c r="Q6184" i="1"/>
  <c r="P6184" i="1"/>
  <c r="Q4253" i="1"/>
  <c r="Q4629" i="2" s="1"/>
  <c r="P4253" i="1"/>
  <c r="Q4541" i="1"/>
  <c r="P4541" i="1"/>
  <c r="Q4829" i="1"/>
  <c r="P4829" i="1"/>
  <c r="Q5129" i="1"/>
  <c r="P5129" i="1"/>
  <c r="Q5417" i="1"/>
  <c r="P5417" i="1"/>
  <c r="Q5561" i="1"/>
  <c r="P5561" i="1"/>
  <c r="Q4614" i="1"/>
  <c r="P4614" i="1"/>
  <c r="Q4914" i="1"/>
  <c r="P4914" i="1"/>
  <c r="Q5202" i="1"/>
  <c r="P5202" i="1"/>
  <c r="Q5490" i="1"/>
  <c r="P5490" i="1"/>
  <c r="Q5778" i="1"/>
  <c r="P5778" i="1"/>
  <c r="Q6066" i="1"/>
  <c r="P6066" i="1"/>
  <c r="Q6354" i="1"/>
  <c r="P6354" i="1"/>
  <c r="Q6498" i="1"/>
  <c r="P6498" i="1"/>
  <c r="Q4075" i="1"/>
  <c r="Q4597" i="2" s="1"/>
  <c r="P4075" i="1"/>
  <c r="Q4423" i="1"/>
  <c r="Q4182" i="2" s="1"/>
  <c r="P4423" i="1"/>
  <c r="Q4723" i="1"/>
  <c r="P4723" i="1"/>
  <c r="Q5167" i="1"/>
  <c r="P5167" i="1"/>
  <c r="Q5311" i="1"/>
  <c r="P5311" i="1"/>
  <c r="Q5599" i="1"/>
  <c r="P5599" i="1"/>
  <c r="Q7305" i="1"/>
  <c r="P7305" i="1"/>
  <c r="Q7593" i="1"/>
  <c r="P7593" i="1"/>
  <c r="Q7881" i="1"/>
  <c r="P7881" i="1"/>
  <c r="Q8169" i="1"/>
  <c r="P8169" i="1"/>
  <c r="Q8457" i="1"/>
  <c r="P8457" i="1"/>
  <c r="Q8745" i="1"/>
  <c r="P8745" i="1"/>
  <c r="Q9033" i="1"/>
  <c r="P9033" i="1"/>
  <c r="Q9177" i="1"/>
  <c r="P9177" i="1"/>
  <c r="Q4246" i="1"/>
  <c r="Q4491" i="2" s="1"/>
  <c r="P4246" i="1"/>
  <c r="Q4546" i="1"/>
  <c r="P4546" i="1"/>
  <c r="Q4846" i="1"/>
  <c r="P4846" i="1"/>
  <c r="Q5146" i="1"/>
  <c r="P5146" i="1"/>
  <c r="Q5434" i="1"/>
  <c r="P5434" i="1"/>
  <c r="Q5722" i="1"/>
  <c r="P5722" i="1"/>
  <c r="Q7800" i="1"/>
  <c r="P7800" i="1"/>
  <c r="Q8088" i="1"/>
  <c r="P8088" i="1"/>
  <c r="Q8376" i="1"/>
  <c r="P8376" i="1"/>
  <c r="Q8664" i="1"/>
  <c r="P8664" i="1"/>
  <c r="Q9096" i="1"/>
  <c r="P9096" i="1"/>
  <c r="Q3649" i="1"/>
  <c r="Q4704" i="2" s="1"/>
  <c r="P3649" i="1"/>
  <c r="Q4465" i="1"/>
  <c r="P4465" i="1"/>
  <c r="Q4753" i="1"/>
  <c r="P4753" i="1"/>
  <c r="Q5185" i="1"/>
  <c r="P5185" i="1"/>
  <c r="Q5473" i="1"/>
  <c r="P5473" i="1"/>
  <c r="Q5761" i="1"/>
  <c r="P5761" i="1"/>
  <c r="Q6049" i="1"/>
  <c r="P6049" i="1"/>
  <c r="Q6337" i="1"/>
  <c r="P6337" i="1"/>
  <c r="Q5210" i="1"/>
  <c r="P5210" i="1"/>
  <c r="Q5498" i="1"/>
  <c r="P5498" i="1"/>
  <c r="Q6566" i="1"/>
  <c r="P6566" i="1"/>
  <c r="Q6376" i="1"/>
  <c r="P6376" i="1"/>
  <c r="Q6664" i="1"/>
  <c r="P6664" i="1"/>
  <c r="Q6952" i="1"/>
  <c r="P6952" i="1"/>
  <c r="Q7240" i="1"/>
  <c r="P7240" i="1"/>
  <c r="Q7384" i="1"/>
  <c r="P7384" i="1"/>
  <c r="Q7672" i="1"/>
  <c r="P7672" i="1"/>
  <c r="Q7960" i="1"/>
  <c r="P7960" i="1"/>
  <c r="Q5993" i="1"/>
  <c r="P5993" i="1"/>
  <c r="Q6281" i="1"/>
  <c r="P6281" i="1"/>
  <c r="Q6569" i="1"/>
  <c r="P6569" i="1"/>
  <c r="Q6942" i="1"/>
  <c r="P6942" i="1"/>
  <c r="Q7230" i="1"/>
  <c r="P7230" i="1"/>
  <c r="Q7518" i="1"/>
  <c r="P7518" i="1"/>
  <c r="Q5839" i="1"/>
  <c r="P5839" i="1"/>
  <c r="Q6127" i="1"/>
  <c r="P6127" i="1"/>
  <c r="Q6415" i="1"/>
  <c r="P6415" i="1"/>
  <c r="Q6703" i="1"/>
  <c r="P6703" i="1"/>
  <c r="Q6034" i="1"/>
  <c r="P6034" i="1"/>
  <c r="Q6322" i="1"/>
  <c r="P6322" i="1"/>
  <c r="Q6466" i="1"/>
  <c r="P6466" i="1"/>
  <c r="Q6754" i="1"/>
  <c r="P6754" i="1"/>
  <c r="Q7042" i="1"/>
  <c r="P7042" i="1"/>
  <c r="Q7330" i="1"/>
  <c r="P7330" i="1"/>
  <c r="Q7618" i="1"/>
  <c r="P7618" i="1"/>
  <c r="Q7906" i="1"/>
  <c r="P7906" i="1"/>
  <c r="Q8194" i="1"/>
  <c r="P8194" i="1"/>
  <c r="Q6493" i="1"/>
  <c r="P6493" i="1"/>
  <c r="Q6781" i="1"/>
  <c r="P6781" i="1"/>
  <c r="Q7069" i="1"/>
  <c r="P7069" i="1"/>
  <c r="Q7357" i="1"/>
  <c r="P7357" i="1"/>
  <c r="Q7645" i="1"/>
  <c r="P7645" i="1"/>
  <c r="Q7933" i="1"/>
  <c r="P7933" i="1"/>
  <c r="Q8221" i="1"/>
  <c r="P8221" i="1"/>
  <c r="Q8509" i="1"/>
  <c r="P8509" i="1"/>
  <c r="Q8653" i="1"/>
  <c r="P8653" i="1"/>
  <c r="Q8797" i="1"/>
  <c r="P8797" i="1"/>
  <c r="Q9085" i="1"/>
  <c r="P9085" i="1"/>
  <c r="Q5690" i="1"/>
  <c r="P5690" i="1"/>
  <c r="Q6038" i="1"/>
  <c r="P6038" i="1"/>
  <c r="Q6386" i="1"/>
  <c r="P6386" i="1"/>
  <c r="Q6734" i="1"/>
  <c r="P6734" i="1"/>
  <c r="Q7202" i="1"/>
  <c r="P7202" i="1"/>
  <c r="Q8151" i="1"/>
  <c r="P8151" i="1"/>
  <c r="Q8297" i="1"/>
  <c r="P8297" i="1"/>
  <c r="Q9139" i="1"/>
  <c r="P9139" i="1"/>
  <c r="Q8068" i="1"/>
  <c r="P8068" i="1"/>
  <c r="Q8356" i="1"/>
  <c r="P8356" i="1"/>
  <c r="Q8500" i="1"/>
  <c r="P8500" i="1"/>
  <c r="Q8788" i="1"/>
  <c r="P8788" i="1"/>
  <c r="Q9076" i="1"/>
  <c r="P9076" i="1"/>
  <c r="Q7541" i="1"/>
  <c r="P7541" i="1"/>
  <c r="Q8933" i="1"/>
  <c r="P8933" i="1"/>
  <c r="Q7196" i="1"/>
  <c r="P7196" i="1"/>
  <c r="Q6665" i="1"/>
  <c r="P6665" i="1"/>
  <c r="Q6953" i="1"/>
  <c r="P6953" i="1"/>
  <c r="Q7241" i="1"/>
  <c r="P7241" i="1"/>
  <c r="Q8610" i="1"/>
  <c r="P8610" i="1"/>
  <c r="Q7710" i="1"/>
  <c r="P7710" i="1"/>
  <c r="Q7998" i="1"/>
  <c r="P7998" i="1"/>
  <c r="Q8286" i="1"/>
  <c r="P8286" i="1"/>
  <c r="Q8658" i="1"/>
  <c r="P8658" i="1"/>
  <c r="Q8420" i="1"/>
  <c r="P8420" i="1"/>
  <c r="Q7291" i="1"/>
  <c r="P7291" i="1"/>
  <c r="Q7579" i="1"/>
  <c r="P7579" i="1"/>
  <c r="Q7867" i="1"/>
  <c r="P7867" i="1"/>
  <c r="Q8155" i="1"/>
  <c r="P8155" i="1"/>
  <c r="Q8443" i="1"/>
  <c r="P8443" i="1"/>
  <c r="Q9127" i="1"/>
  <c r="P9127" i="1"/>
  <c r="Q8446" i="1"/>
  <c r="P8446" i="1"/>
  <c r="Q8734" i="1"/>
  <c r="P8734" i="1"/>
  <c r="Q9022" i="1"/>
  <c r="P9022" i="1"/>
  <c r="Q9310" i="1"/>
  <c r="P9310" i="1"/>
  <c r="Q5939" i="1"/>
  <c r="P5939" i="1"/>
  <c r="Q6707" i="1"/>
  <c r="P6707" i="1"/>
  <c r="Q6995" i="1"/>
  <c r="P6995" i="1"/>
  <c r="Q7283" i="1"/>
  <c r="P7283" i="1"/>
  <c r="Q7583" i="1"/>
  <c r="P7583" i="1"/>
  <c r="Q7871" i="1"/>
  <c r="P7871" i="1"/>
  <c r="Q8159" i="1"/>
  <c r="P8159" i="1"/>
  <c r="Q8447" i="1"/>
  <c r="P8447" i="1"/>
  <c r="Q8735" i="1"/>
  <c r="P8735" i="1"/>
  <c r="Q8879" i="1"/>
  <c r="P8879" i="1"/>
  <c r="Q9167" i="1"/>
  <c r="P9167" i="1"/>
  <c r="Q9176" i="1"/>
  <c r="P9176" i="1"/>
  <c r="Q7298" i="1"/>
  <c r="P7298" i="1"/>
  <c r="Q7646" i="1"/>
  <c r="P7646" i="1"/>
  <c r="Q7994" i="1"/>
  <c r="P7994" i="1"/>
  <c r="Q8342" i="1"/>
  <c r="P8342" i="1"/>
  <c r="Q8678" i="1"/>
  <c r="P8678" i="1"/>
  <c r="Q8858" i="1"/>
  <c r="P8858" i="1"/>
  <c r="Q9194" i="1"/>
  <c r="P9194" i="1"/>
  <c r="Q7707" i="1"/>
  <c r="P7707" i="1"/>
  <c r="Q8043" i="1"/>
  <c r="P8043" i="1"/>
  <c r="Q8391" i="1"/>
  <c r="P8391" i="1"/>
  <c r="Q8739" i="1"/>
  <c r="P8739" i="1"/>
  <c r="Q9087" i="1"/>
  <c r="P9087" i="1"/>
  <c r="Q9255" i="1"/>
  <c r="P9255" i="1"/>
  <c r="Q7709" i="1"/>
  <c r="P7709" i="1"/>
  <c r="Q8213" i="1"/>
  <c r="P8213" i="1"/>
  <c r="Q8717" i="1"/>
  <c r="P8717" i="1"/>
  <c r="Q9245" i="1"/>
  <c r="P9245" i="1"/>
  <c r="Q9306" i="1"/>
  <c r="P9306" i="1"/>
  <c r="Q5792" i="1"/>
  <c r="P5792" i="1"/>
  <c r="Q6680" i="1"/>
  <c r="P6680" i="1"/>
  <c r="Q7040" i="1"/>
  <c r="P7040" i="1"/>
  <c r="Q7388" i="1"/>
  <c r="P7388" i="1"/>
  <c r="Q7760" i="1"/>
  <c r="P7760" i="1"/>
  <c r="Q8240" i="1"/>
  <c r="P8240" i="1"/>
  <c r="Q8708" i="1"/>
  <c r="P8708" i="1"/>
  <c r="Q221" i="1"/>
  <c r="P221" i="1"/>
  <c r="Q665" i="1"/>
  <c r="P665" i="1"/>
  <c r="Q3246" i="1"/>
  <c r="Q3282" i="2" s="1"/>
  <c r="P3246" i="1"/>
  <c r="Q3702" i="1"/>
  <c r="Q3653" i="2" s="1"/>
  <c r="P3702" i="1"/>
  <c r="Q130" i="1"/>
  <c r="P130" i="1"/>
  <c r="Q1217" i="1"/>
  <c r="P1217" i="1"/>
  <c r="Q1649" i="1"/>
  <c r="P1649" i="1"/>
  <c r="Q4146" i="1"/>
  <c r="Q3739" i="2" s="1"/>
  <c r="P4146" i="1"/>
  <c r="Q2369" i="1"/>
  <c r="Q1848" i="2" s="1"/>
  <c r="P2369" i="1"/>
  <c r="Q2813" i="1"/>
  <c r="Q2901" i="2" s="1"/>
  <c r="P2813" i="1"/>
  <c r="Q3101" i="1"/>
  <c r="Q2667" i="2" s="1"/>
  <c r="P3101" i="1"/>
  <c r="Q334" i="1"/>
  <c r="P334" i="1"/>
  <c r="Q922" i="1"/>
  <c r="P922" i="1"/>
  <c r="Q1354" i="1"/>
  <c r="P1354" i="1"/>
  <c r="Q1720" i="1"/>
  <c r="P1720" i="1"/>
  <c r="Q3737" i="1"/>
  <c r="Q3524" i="2" s="1"/>
  <c r="P3737" i="1"/>
  <c r="Q1820" i="1"/>
  <c r="P1820" i="1"/>
  <c r="Q2576" i="1"/>
  <c r="Q2229" i="2" s="1"/>
  <c r="P2576" i="1"/>
  <c r="Q2888" i="1"/>
  <c r="Q2812" i="2" s="1"/>
  <c r="P2888" i="1"/>
  <c r="Q3895" i="1"/>
  <c r="Q3989" i="2" s="1"/>
  <c r="P3895" i="1"/>
  <c r="Q4712" i="1"/>
  <c r="P4712" i="1"/>
  <c r="Q5588" i="1"/>
  <c r="P5588" i="1"/>
  <c r="Q4292" i="1"/>
  <c r="Q4792" i="2" s="1"/>
  <c r="P4292" i="1"/>
  <c r="Q3897" i="1"/>
  <c r="Q3998" i="2" s="1"/>
  <c r="P3897" i="1"/>
  <c r="Q5984" i="1"/>
  <c r="P5984" i="1"/>
  <c r="Q8386" i="1"/>
  <c r="P8386" i="1"/>
  <c r="Q397" i="1"/>
  <c r="P397" i="1"/>
  <c r="Q829" i="1"/>
  <c r="P829" i="1"/>
  <c r="Q985" i="1"/>
  <c r="P985" i="1"/>
  <c r="Q386" i="1"/>
  <c r="P386" i="1"/>
  <c r="Q974" i="1"/>
  <c r="P974" i="1"/>
  <c r="Q1405" i="1"/>
  <c r="P1405" i="1"/>
  <c r="Q1693" i="1"/>
  <c r="P1693" i="1"/>
  <c r="Q2149" i="1"/>
  <c r="Q1971" i="2" s="1"/>
  <c r="P2149" i="1"/>
  <c r="Q3049" i="1"/>
  <c r="Q3318" i="2" s="1"/>
  <c r="P3049" i="1"/>
  <c r="Q3505" i="1"/>
  <c r="Q3841" i="2" s="1"/>
  <c r="P3505" i="1"/>
  <c r="Q2894" i="1"/>
  <c r="Q2759" i="2" s="1"/>
  <c r="P2894" i="1"/>
  <c r="Q1166" i="1"/>
  <c r="P1166" i="1"/>
  <c r="Q1598" i="1"/>
  <c r="P1598" i="1"/>
  <c r="Q2054" i="1"/>
  <c r="Q2418" i="2" s="1"/>
  <c r="P2054" i="1"/>
  <c r="Q2522" i="1"/>
  <c r="Q2347" i="2" s="1"/>
  <c r="P2522" i="1"/>
  <c r="Q172" i="1"/>
  <c r="P172" i="1"/>
  <c r="Q3626" i="1"/>
  <c r="Q3695" i="2" s="1"/>
  <c r="P3626" i="1"/>
  <c r="Q4046" i="1"/>
  <c r="Q3921" i="2" s="1"/>
  <c r="P4046" i="1"/>
  <c r="Q748" i="1"/>
  <c r="P748" i="1"/>
  <c r="Q1060" i="1"/>
  <c r="P1060" i="1"/>
  <c r="Q1372" i="1"/>
  <c r="P1372" i="1"/>
  <c r="Q2140" i="1"/>
  <c r="Q2060" i="2" s="1"/>
  <c r="P2140" i="1"/>
  <c r="Q3844" i="1"/>
  <c r="Q3970" i="2" s="1"/>
  <c r="P3844" i="1"/>
  <c r="Q2788" i="1"/>
  <c r="Q2761" i="2" s="1"/>
  <c r="P2788" i="1"/>
  <c r="Q3940" i="1"/>
  <c r="Q3372" i="2" s="1"/>
  <c r="P3940" i="1"/>
  <c r="Q3472" i="1"/>
  <c r="Q3756" i="2" s="1"/>
  <c r="P3472" i="1"/>
  <c r="Q3160" i="1"/>
  <c r="Q3007" i="2" s="1"/>
  <c r="P3160" i="1"/>
  <c r="Q825" i="1"/>
  <c r="P825" i="1"/>
  <c r="Q1185" i="1"/>
  <c r="P1185" i="1"/>
  <c r="Q207" i="1"/>
  <c r="P207" i="1"/>
  <c r="Q1359" i="1"/>
  <c r="P1359" i="1"/>
  <c r="Q2379" i="1"/>
  <c r="Q1736" i="2" s="1"/>
  <c r="P2379" i="1"/>
  <c r="Q3387" i="1"/>
  <c r="Q4360" i="2" s="1"/>
  <c r="P3387" i="1"/>
  <c r="Q4539" i="1"/>
  <c r="P4539" i="1"/>
  <c r="Q354" i="1"/>
  <c r="P354" i="1"/>
  <c r="Q6051" i="1"/>
  <c r="P6051" i="1"/>
  <c r="Q366" i="1"/>
  <c r="P366" i="1"/>
  <c r="Q2238" i="1"/>
  <c r="Q1770" i="2" s="1"/>
  <c r="P2238" i="1"/>
  <c r="Q3102" i="1"/>
  <c r="P3102" i="1"/>
  <c r="Q4269" i="1"/>
  <c r="Q4609" i="2" s="1"/>
  <c r="P4269" i="1"/>
  <c r="Q4569" i="1"/>
  <c r="P4569" i="1"/>
  <c r="Q4857" i="1"/>
  <c r="P4857" i="1"/>
  <c r="Q7215" i="1"/>
  <c r="P7215" i="1"/>
  <c r="Q4350" i="1"/>
  <c r="Q4634" i="2" s="1"/>
  <c r="P4350" i="1"/>
  <c r="Q5169" i="1"/>
  <c r="P5169" i="1"/>
  <c r="Q5457" i="1"/>
  <c r="P5457" i="1"/>
  <c r="Q5889" i="1"/>
  <c r="P5889" i="1"/>
  <c r="Q6177" i="1"/>
  <c r="P6177" i="1"/>
  <c r="Q6465" i="1"/>
  <c r="P6465" i="1"/>
  <c r="Q6753" i="1"/>
  <c r="P6753" i="1"/>
  <c r="Q7041" i="1"/>
  <c r="P7041" i="1"/>
  <c r="Q4416" i="1"/>
  <c r="Q6205" i="2" s="1"/>
  <c r="P4416" i="1"/>
  <c r="Q4716" i="1"/>
  <c r="P4716" i="1"/>
  <c r="Q4872" i="1"/>
  <c r="P4872" i="1"/>
  <c r="Q5304" i="1"/>
  <c r="P5304" i="1"/>
  <c r="Q5448" i="1"/>
  <c r="P5448" i="1"/>
  <c r="Q5736" i="1"/>
  <c r="P5736" i="1"/>
  <c r="Q6024" i="1"/>
  <c r="P6024" i="1"/>
  <c r="Q6312" i="1"/>
  <c r="P6312" i="1"/>
  <c r="Q6600" i="1"/>
  <c r="P6600" i="1"/>
  <c r="Q6888" i="1"/>
  <c r="P6888" i="1"/>
  <c r="Q7176" i="1"/>
  <c r="P7176" i="1"/>
  <c r="Q7464" i="1"/>
  <c r="P7464" i="1"/>
  <c r="Q7752" i="1"/>
  <c r="P7752" i="1"/>
  <c r="Q4262" i="1"/>
  <c r="Q4678" i="2" s="1"/>
  <c r="P4262" i="1"/>
  <c r="Q4574" i="1"/>
  <c r="P4574" i="1"/>
  <c r="Q4898" i="1"/>
  <c r="P4898" i="1"/>
  <c r="Q7455" i="1"/>
  <c r="P7455" i="1"/>
  <c r="Q4276" i="1"/>
  <c r="Q4768" i="2" s="1"/>
  <c r="P4276" i="1"/>
  <c r="Q4720" i="1"/>
  <c r="P4720" i="1"/>
  <c r="Q4876" i="1"/>
  <c r="P4876" i="1"/>
  <c r="Q5176" i="1"/>
  <c r="P5176" i="1"/>
  <c r="Q5464" i="1"/>
  <c r="P5464" i="1"/>
  <c r="Q5752" i="1"/>
  <c r="P5752" i="1"/>
  <c r="Q6040" i="1"/>
  <c r="P6040" i="1"/>
  <c r="Q3941" i="1"/>
  <c r="Q4710" i="2" s="1"/>
  <c r="P3941" i="1"/>
  <c r="Q4397" i="1"/>
  <c r="Q4795" i="2" s="1"/>
  <c r="P4397" i="1"/>
  <c r="Q4685" i="1"/>
  <c r="P4685" i="1"/>
  <c r="Q4985" i="1"/>
  <c r="P4985" i="1"/>
  <c r="Q5273" i="1"/>
  <c r="P5273" i="1"/>
  <c r="Q5705" i="1"/>
  <c r="P5705" i="1"/>
  <c r="Q4770" i="1"/>
  <c r="P4770" i="1"/>
  <c r="Q5058" i="1"/>
  <c r="P5058" i="1"/>
  <c r="Q5346" i="1"/>
  <c r="P5346" i="1"/>
  <c r="Q5634" i="1"/>
  <c r="P5634" i="1"/>
  <c r="Q5922" i="1"/>
  <c r="P5922" i="1"/>
  <c r="Q6210" i="1"/>
  <c r="P6210" i="1"/>
  <c r="Q6642" i="1"/>
  <c r="P6642" i="1"/>
  <c r="Q4279" i="1"/>
  <c r="Q4147" i="2" s="1"/>
  <c r="P4279" i="1"/>
  <c r="Q4579" i="1"/>
  <c r="P4579" i="1"/>
  <c r="Q4867" i="1"/>
  <c r="P4867" i="1"/>
  <c r="Q5023" i="1"/>
  <c r="P5023" i="1"/>
  <c r="Q5455" i="1"/>
  <c r="P5455" i="1"/>
  <c r="Q7161" i="1"/>
  <c r="P7161" i="1"/>
  <c r="Q7449" i="1"/>
  <c r="P7449" i="1"/>
  <c r="Q7737" i="1"/>
  <c r="P7737" i="1"/>
  <c r="Q8025" i="1"/>
  <c r="P8025" i="1"/>
  <c r="Q8313" i="1"/>
  <c r="P8313" i="1"/>
  <c r="Q8601" i="1"/>
  <c r="P8601" i="1"/>
  <c r="Q8889" i="1"/>
  <c r="P8889" i="1"/>
  <c r="Q3430" i="1"/>
  <c r="P3430" i="1"/>
  <c r="Q4390" i="1"/>
  <c r="Q4388" i="2" s="1"/>
  <c r="P4390" i="1"/>
  <c r="Q4690" i="1"/>
  <c r="P4690" i="1"/>
  <c r="Q5002" i="1"/>
  <c r="P5002" i="1"/>
  <c r="Q5290" i="1"/>
  <c r="P5290" i="1"/>
  <c r="Q5578" i="1"/>
  <c r="P5578" i="1"/>
  <c r="Q5866" i="1"/>
  <c r="P5866" i="1"/>
  <c r="Q7944" i="1"/>
  <c r="P7944" i="1"/>
  <c r="Q8232" i="1"/>
  <c r="P8232" i="1"/>
  <c r="Q8520" i="1"/>
  <c r="P8520" i="1"/>
  <c r="Q8808" i="1"/>
  <c r="P8808" i="1"/>
  <c r="Q8952" i="1"/>
  <c r="P8952" i="1"/>
  <c r="Q9240" i="1"/>
  <c r="P9240" i="1"/>
  <c r="Q4177" i="1"/>
  <c r="Q4239" i="2" s="1"/>
  <c r="P4177" i="1"/>
  <c r="Q4321" i="1"/>
  <c r="Q6215" i="2" s="1"/>
  <c r="P4321" i="1"/>
  <c r="Q4609" i="1"/>
  <c r="P4609" i="1"/>
  <c r="Q4897" i="1"/>
  <c r="P4897" i="1"/>
  <c r="Q5041" i="1"/>
  <c r="P5041" i="1"/>
  <c r="Q5329" i="1"/>
  <c r="P5329" i="1"/>
  <c r="Q5617" i="1"/>
  <c r="P5617" i="1"/>
  <c r="Q5905" i="1"/>
  <c r="P5905" i="1"/>
  <c r="Q6193" i="1"/>
  <c r="P6193" i="1"/>
  <c r="Q5066" i="1"/>
  <c r="P5066" i="1"/>
  <c r="Q5354" i="1"/>
  <c r="P5354" i="1"/>
  <c r="Q5702" i="1"/>
  <c r="P5702" i="1"/>
  <c r="Q7551" i="1"/>
  <c r="P7551" i="1"/>
  <c r="Q6520" i="1"/>
  <c r="P6520" i="1"/>
  <c r="Q6808" i="1"/>
  <c r="P6808" i="1"/>
  <c r="Q7096" i="1"/>
  <c r="P7096" i="1"/>
  <c r="Q7528" i="1"/>
  <c r="P7528" i="1"/>
  <c r="Q7816" i="1"/>
  <c r="P7816" i="1"/>
  <c r="Q5849" i="1"/>
  <c r="P5849" i="1"/>
  <c r="Q6137" i="1"/>
  <c r="P6137" i="1"/>
  <c r="Q6425" i="1"/>
  <c r="P6425" i="1"/>
  <c r="Q6798" i="1"/>
  <c r="P6798" i="1"/>
  <c r="Q7086" i="1"/>
  <c r="P7086" i="1"/>
  <c r="Q7374" i="1"/>
  <c r="P7374" i="1"/>
  <c r="Q5695" i="1"/>
  <c r="P5695" i="1"/>
  <c r="Q5983" i="1"/>
  <c r="P5983" i="1"/>
  <c r="Q6271" i="1"/>
  <c r="P6271" i="1"/>
  <c r="Q6559" i="1"/>
  <c r="P6559" i="1"/>
  <c r="Q6847" i="1"/>
  <c r="P6847" i="1"/>
  <c r="Q6991" i="1"/>
  <c r="P6991" i="1"/>
  <c r="Q6178" i="1"/>
  <c r="P6178" i="1"/>
  <c r="Q6610" i="1"/>
  <c r="P6610" i="1"/>
  <c r="Q6898" i="1"/>
  <c r="P6898" i="1"/>
  <c r="Q7186" i="1"/>
  <c r="P7186" i="1"/>
  <c r="Q7474" i="1"/>
  <c r="P7474" i="1"/>
  <c r="Q7762" i="1"/>
  <c r="P7762" i="1"/>
  <c r="Q8050" i="1"/>
  <c r="P8050" i="1"/>
  <c r="Q8338" i="1"/>
  <c r="P8338" i="1"/>
  <c r="Q6637" i="1"/>
  <c r="P6637" i="1"/>
  <c r="Q6925" i="1"/>
  <c r="P6925" i="1"/>
  <c r="Q7213" i="1"/>
  <c r="P7213" i="1"/>
  <c r="Q7501" i="1"/>
  <c r="P7501" i="1"/>
  <c r="Q7789" i="1"/>
  <c r="P7789" i="1"/>
  <c r="Q8077" i="1"/>
  <c r="P8077" i="1"/>
  <c r="Q8365" i="1"/>
  <c r="P8365" i="1"/>
  <c r="Q8941" i="1"/>
  <c r="P8941" i="1"/>
  <c r="Q9229" i="1"/>
  <c r="P9229" i="1"/>
  <c r="Q5870" i="1"/>
  <c r="P5870" i="1"/>
  <c r="Q6218" i="1"/>
  <c r="P6218" i="1"/>
  <c r="Q6554" i="1"/>
  <c r="P6554" i="1"/>
  <c r="Q6902" i="1"/>
  <c r="P6902" i="1"/>
  <c r="Q8054" i="1"/>
  <c r="P8054" i="1"/>
  <c r="Q8918" i="1"/>
  <c r="P8918" i="1"/>
  <c r="Q9111" i="1"/>
  <c r="P9111" i="1"/>
  <c r="Q8778" i="1"/>
  <c r="P8778" i="1"/>
  <c r="Q8646" i="1"/>
  <c r="P8646" i="1"/>
  <c r="Q8212" i="1"/>
  <c r="P8212" i="1"/>
  <c r="Q8644" i="1"/>
  <c r="P8644" i="1"/>
  <c r="Q8932" i="1"/>
  <c r="P8932" i="1"/>
  <c r="Q9220" i="1"/>
  <c r="P9220" i="1"/>
  <c r="Q8225" i="1"/>
  <c r="P8225" i="1"/>
  <c r="Q8898" i="1"/>
  <c r="P8898" i="1"/>
  <c r="Q9211" i="1"/>
  <c r="P9211" i="1"/>
  <c r="Q8192" i="1"/>
  <c r="P8192" i="1"/>
  <c r="Q6809" i="1"/>
  <c r="P6809" i="1"/>
  <c r="Q7097" i="1"/>
  <c r="P7097" i="1"/>
  <c r="Q8129" i="1"/>
  <c r="P8129" i="1"/>
  <c r="Q8995" i="1"/>
  <c r="P8995" i="1"/>
  <c r="Q7854" i="1"/>
  <c r="P7854" i="1"/>
  <c r="Q8142" i="1"/>
  <c r="P8142" i="1"/>
  <c r="Q8430" i="1"/>
  <c r="P8430" i="1"/>
  <c r="Q8983" i="1"/>
  <c r="P8983" i="1"/>
  <c r="Q7147" i="1"/>
  <c r="P7147" i="1"/>
  <c r="Q7435" i="1"/>
  <c r="P7435" i="1"/>
  <c r="Q7723" i="1"/>
  <c r="P7723" i="1"/>
  <c r="Q8011" i="1"/>
  <c r="P8011" i="1"/>
  <c r="Q8299" i="1"/>
  <c r="P8299" i="1"/>
  <c r="Q8587" i="1"/>
  <c r="P8587" i="1"/>
  <c r="Q8444" i="1"/>
  <c r="P8444" i="1"/>
  <c r="Q8590" i="1"/>
  <c r="P8590" i="1"/>
  <c r="Q8878" i="1"/>
  <c r="P8878" i="1"/>
  <c r="Q9166" i="1"/>
  <c r="P9166" i="1"/>
  <c r="Q4943" i="1"/>
  <c r="P4943" i="1"/>
  <c r="Q6551" i="1"/>
  <c r="P6551" i="1"/>
  <c r="Q6851" i="1"/>
  <c r="P6851" i="1"/>
  <c r="Q7139" i="1"/>
  <c r="P7139" i="1"/>
  <c r="Q7439" i="1"/>
  <c r="P7439" i="1"/>
  <c r="Q7727" i="1"/>
  <c r="P7727" i="1"/>
  <c r="Q8015" i="1"/>
  <c r="P8015" i="1"/>
  <c r="Q8303" i="1"/>
  <c r="P8303" i="1"/>
  <c r="Q8591" i="1"/>
  <c r="P8591" i="1"/>
  <c r="Q9023" i="1"/>
  <c r="P9023" i="1"/>
  <c r="Q9311" i="1"/>
  <c r="P9311" i="1"/>
  <c r="Q7118" i="1"/>
  <c r="P7118" i="1"/>
  <c r="Q7466" i="1"/>
  <c r="P7466" i="1"/>
  <c r="Q7814" i="1"/>
  <c r="P7814" i="1"/>
  <c r="Q8162" i="1"/>
  <c r="P8162" i="1"/>
  <c r="Q8510" i="1"/>
  <c r="P8510" i="1"/>
  <c r="Q9026" i="1"/>
  <c r="P9026" i="1"/>
  <c r="Q7875" i="1"/>
  <c r="P7875" i="1"/>
  <c r="Q8211" i="1"/>
  <c r="P8211" i="1"/>
  <c r="Q8571" i="1"/>
  <c r="P8571" i="1"/>
  <c r="Q8907" i="1"/>
  <c r="P8907" i="1"/>
  <c r="Q7433" i="1"/>
  <c r="P7433" i="1"/>
  <c r="Q7973" i="1"/>
  <c r="P7973" i="1"/>
  <c r="Q8477" i="1"/>
  <c r="P8477" i="1"/>
  <c r="Q8969" i="1"/>
  <c r="P8969" i="1"/>
  <c r="Q8862" i="1"/>
  <c r="P8862" i="1"/>
  <c r="Q9151" i="1"/>
  <c r="P9151" i="1"/>
  <c r="Q6512" i="1"/>
  <c r="P6512" i="1"/>
  <c r="Q6872" i="1"/>
  <c r="P6872" i="1"/>
  <c r="Q7220" i="1"/>
  <c r="P7220" i="1"/>
  <c r="Q7568" i="1"/>
  <c r="P7568" i="1"/>
  <c r="Q8012" i="1"/>
  <c r="P8012" i="1"/>
  <c r="Q8480" i="1"/>
  <c r="P8480" i="1"/>
  <c r="Q77" i="1"/>
  <c r="P77" i="1"/>
  <c r="Q521" i="1"/>
  <c r="P521" i="1"/>
  <c r="Q953" i="1"/>
  <c r="P953" i="1"/>
  <c r="Q3534" i="1"/>
  <c r="Q3996" i="2" s="1"/>
  <c r="P3534" i="1"/>
  <c r="Q4026" i="1"/>
  <c r="Q4062" i="2" s="1"/>
  <c r="P4026" i="1"/>
  <c r="Q274" i="1"/>
  <c r="P274" i="1"/>
  <c r="Q1361" i="1"/>
  <c r="P1361" i="1"/>
  <c r="Q1793" i="1"/>
  <c r="P1793" i="1"/>
  <c r="Q2081" i="1"/>
  <c r="Q2322" i="2" s="1"/>
  <c r="P2081" i="1"/>
  <c r="Q2513" i="1"/>
  <c r="Q3047" i="2" s="1"/>
  <c r="P2513" i="1"/>
  <c r="Q3389" i="1"/>
  <c r="Q3868" i="2" s="1"/>
  <c r="P3389" i="1"/>
  <c r="Q634" i="1"/>
  <c r="P634" i="1"/>
  <c r="Q1066" i="1"/>
  <c r="P1066" i="1"/>
  <c r="Q1498" i="1"/>
  <c r="P1498" i="1"/>
  <c r="Q1786" i="1"/>
  <c r="P1786" i="1"/>
  <c r="Q2242" i="1"/>
  <c r="Q1926" i="2" s="1"/>
  <c r="P2242" i="1"/>
  <c r="Q3581" i="1"/>
  <c r="Q3398" i="2" s="1"/>
  <c r="P3581" i="1"/>
  <c r="Q4109" i="1"/>
  <c r="Q3623" i="2" s="1"/>
  <c r="P4109" i="1"/>
  <c r="Q2324" i="1"/>
  <c r="Q2410" i="2" s="1"/>
  <c r="P2324" i="1"/>
  <c r="Q2744" i="1"/>
  <c r="Q2590" i="2" s="1"/>
  <c r="P2744" i="1"/>
  <c r="Q2296" i="1"/>
  <c r="Q4013" i="2" s="1"/>
  <c r="P2296" i="1"/>
  <c r="Q4496" i="1"/>
  <c r="P4496" i="1"/>
  <c r="Q5252" i="1"/>
  <c r="P5252" i="1"/>
  <c r="Q4724" i="1"/>
  <c r="P4724" i="1"/>
  <c r="Q7046" i="1"/>
  <c r="P7046" i="1"/>
  <c r="Q6260" i="1"/>
  <c r="P6260" i="1"/>
  <c r="Q5828" i="1"/>
  <c r="P5828" i="1"/>
  <c r="Q6368" i="1"/>
  <c r="P6368" i="1"/>
  <c r="Q253" i="1"/>
  <c r="P253" i="1"/>
  <c r="Q685" i="1"/>
  <c r="P685" i="1"/>
  <c r="Q98" i="1"/>
  <c r="P98" i="1"/>
  <c r="Q530" i="1"/>
  <c r="P530" i="1"/>
  <c r="Q830" i="1"/>
  <c r="P830" i="1"/>
  <c r="Q1261" i="1"/>
  <c r="P1261" i="1"/>
  <c r="Q1549" i="1"/>
  <c r="P1549" i="1"/>
  <c r="Q1837" i="1"/>
  <c r="P1837" i="1"/>
  <c r="Q2293" i="1"/>
  <c r="Q2475" i="2" s="1"/>
  <c r="P2293" i="1"/>
  <c r="Q2749" i="1"/>
  <c r="Q2585" i="2" s="1"/>
  <c r="P2749" i="1"/>
  <c r="Q3193" i="1"/>
  <c r="Q2929" i="2" s="1"/>
  <c r="P3193" i="1"/>
  <c r="Q3685" i="1"/>
  <c r="Q3814" i="2" s="1"/>
  <c r="P3685" i="1"/>
  <c r="Q4129" i="1"/>
  <c r="Q3822" i="2" s="1"/>
  <c r="P4129" i="1"/>
  <c r="Q3566" i="1"/>
  <c r="Q3779" i="2" s="1"/>
  <c r="P3566" i="1"/>
  <c r="Q1454" i="1"/>
  <c r="P1454" i="1"/>
  <c r="Q1898" i="1"/>
  <c r="P1898" i="1"/>
  <c r="Q2210" i="1"/>
  <c r="Q1972" i="2" s="1"/>
  <c r="P2210" i="1"/>
  <c r="Q2678" i="1"/>
  <c r="Q2708" i="2" s="1"/>
  <c r="P2678" i="1"/>
  <c r="Q3554" i="1"/>
  <c r="Q3663" i="2" s="1"/>
  <c r="P3554" i="1"/>
  <c r="Q460" i="1"/>
  <c r="P460" i="1"/>
  <c r="Q3782" i="1"/>
  <c r="Q3845" i="2" s="1"/>
  <c r="P3782" i="1"/>
  <c r="Q1588" i="1"/>
  <c r="P1588" i="1"/>
  <c r="Q604" i="1"/>
  <c r="P604" i="1"/>
  <c r="Q916" i="1"/>
  <c r="P916" i="1"/>
  <c r="Q1228" i="1"/>
  <c r="P1228" i="1"/>
  <c r="Q1576" i="1"/>
  <c r="P1576" i="1"/>
  <c r="Q3184" i="1"/>
  <c r="Q3135" i="2" s="1"/>
  <c r="P3184" i="1"/>
  <c r="Q2260" i="1"/>
  <c r="Q1701" i="2" s="1"/>
  <c r="P2260" i="1"/>
  <c r="Q3316" i="1"/>
  <c r="Q2598" i="2" s="1"/>
  <c r="P3316" i="1"/>
  <c r="Q2320" i="1"/>
  <c r="Q2420" i="2" s="1"/>
  <c r="P2320" i="1"/>
  <c r="Q2884" i="1"/>
  <c r="Q2938" i="2" s="1"/>
  <c r="P2884" i="1"/>
  <c r="Q2608" i="1"/>
  <c r="Q1920" i="2" s="1"/>
  <c r="P2608" i="1"/>
  <c r="Q3808" i="1"/>
  <c r="Q3486" i="2" s="1"/>
  <c r="P3808" i="1"/>
  <c r="Q81" i="1"/>
  <c r="P81" i="1"/>
  <c r="Q225" i="1"/>
  <c r="P225" i="1"/>
  <c r="Q369" i="1"/>
  <c r="P369" i="1"/>
  <c r="Q525" i="1"/>
  <c r="P525" i="1"/>
  <c r="Q681" i="1"/>
  <c r="P681" i="1"/>
  <c r="Q981" i="1"/>
  <c r="P981" i="1"/>
  <c r="Q343" i="1"/>
  <c r="P343" i="1"/>
  <c r="Q1099" i="1"/>
  <c r="P1099" i="1"/>
  <c r="Q2719" i="1"/>
  <c r="Q2606" i="2" s="1"/>
  <c r="P2719" i="1"/>
  <c r="Q3559" i="1"/>
  <c r="Q3494" i="2" s="1"/>
  <c r="P3559" i="1"/>
  <c r="Q451" i="1"/>
  <c r="P451" i="1"/>
  <c r="Q1267" i="1"/>
  <c r="P1267" i="1"/>
  <c r="Q2035" i="1"/>
  <c r="Q1863" i="2" s="1"/>
  <c r="P2035" i="1"/>
  <c r="Q2923" i="1"/>
  <c r="Q2736" i="2" s="1"/>
  <c r="P2923" i="1"/>
  <c r="Q3931" i="1"/>
  <c r="Q3609" i="2" s="1"/>
  <c r="P3931" i="1"/>
  <c r="Q547" i="1"/>
  <c r="P547" i="1"/>
  <c r="Q1291" i="1"/>
  <c r="P1291" i="1"/>
  <c r="Q2095" i="1"/>
  <c r="Q3185" i="2" s="1"/>
  <c r="P2095" i="1"/>
  <c r="Q3991" i="1"/>
  <c r="Q3505" i="2" s="1"/>
  <c r="P3991" i="1"/>
  <c r="Q655" i="1"/>
  <c r="P655" i="1"/>
  <c r="Q1435" i="1"/>
  <c r="P1435" i="1"/>
  <c r="Q2215" i="1"/>
  <c r="Q2204" i="2" s="1"/>
  <c r="P2215" i="1"/>
  <c r="Q3019" i="1"/>
  <c r="Q2448" i="2" s="1"/>
  <c r="P3019" i="1"/>
  <c r="Q3883" i="1"/>
  <c r="Q3700" i="2" s="1"/>
  <c r="P3883" i="1"/>
  <c r="Q2863" i="1"/>
  <c r="Q2575" i="2" s="1"/>
  <c r="P2863" i="1"/>
  <c r="Q4135" i="1"/>
  <c r="Q3899" i="2" s="1"/>
  <c r="P4135" i="1"/>
  <c r="Q583" i="1"/>
  <c r="P583" i="1"/>
  <c r="Q1207" i="1"/>
  <c r="P1207" i="1"/>
  <c r="Q1831" i="1"/>
  <c r="P1831" i="1"/>
  <c r="Q2467" i="1"/>
  <c r="Q2500" i="2" s="1"/>
  <c r="P2467" i="1"/>
  <c r="Q4015" i="1"/>
  <c r="Q3942" i="2" s="1"/>
  <c r="P4015" i="1"/>
  <c r="Q6069" i="1"/>
  <c r="P6069" i="1"/>
  <c r="Q6933" i="1"/>
  <c r="P6933" i="1"/>
  <c r="Q5052" i="1"/>
  <c r="P5052" i="1"/>
  <c r="Q5772" i="1"/>
  <c r="P5772" i="1"/>
  <c r="Q6636" i="1"/>
  <c r="P6636" i="1"/>
  <c r="Q7500" i="1"/>
  <c r="P7500" i="1"/>
  <c r="Q7347" i="1"/>
  <c r="P7347" i="1"/>
  <c r="Q4768" i="1"/>
  <c r="P4768" i="1"/>
  <c r="Q5500" i="1"/>
  <c r="P5500" i="1"/>
  <c r="Q6220" i="1"/>
  <c r="P6220" i="1"/>
  <c r="Q4433" i="1"/>
  <c r="Q4270" i="2" s="1"/>
  <c r="P4433" i="1"/>
  <c r="Q5165" i="1"/>
  <c r="P5165" i="1"/>
  <c r="Q4806" i="1"/>
  <c r="P4806" i="1"/>
  <c r="Q5814" i="1"/>
  <c r="P5814" i="1"/>
  <c r="Q6534" i="1"/>
  <c r="P6534" i="1"/>
  <c r="Q4759" i="1"/>
  <c r="P4759" i="1"/>
  <c r="Q4915" i="1"/>
  <c r="P4915" i="1"/>
  <c r="Q5059" i="1"/>
  <c r="P5059" i="1"/>
  <c r="Q5203" i="1"/>
  <c r="P5203" i="1"/>
  <c r="Q5347" i="1"/>
  <c r="P5347" i="1"/>
  <c r="Q5491" i="1"/>
  <c r="P5491" i="1"/>
  <c r="Q5635" i="1"/>
  <c r="P5635" i="1"/>
  <c r="Q7197" i="1"/>
  <c r="P7197" i="1"/>
  <c r="Q7773" i="1"/>
  <c r="P7773" i="1"/>
  <c r="Q8205" i="1"/>
  <c r="P8205" i="1"/>
  <c r="Q8349" i="1"/>
  <c r="P8349" i="1"/>
  <c r="Q8493" i="1"/>
  <c r="P8493" i="1"/>
  <c r="Q8637" i="1"/>
  <c r="P8637" i="1"/>
  <c r="Q8781" i="1"/>
  <c r="P8781" i="1"/>
  <c r="Q8925" i="1"/>
  <c r="P8925" i="1"/>
  <c r="Q9069" i="1"/>
  <c r="P9069" i="1"/>
  <c r="Q9213" i="1"/>
  <c r="P9213" i="1"/>
  <c r="Q3946" i="1"/>
  <c r="Q4702" i="2" s="1"/>
  <c r="P3946" i="1"/>
  <c r="Q4282" i="1"/>
  <c r="Q5105" i="2" s="1"/>
  <c r="P4282" i="1"/>
  <c r="Q4426" i="1"/>
  <c r="Q4549" i="2" s="1"/>
  <c r="P4426" i="1"/>
  <c r="Q4582" i="1"/>
  <c r="P4582" i="1"/>
  <c r="Q4726" i="1"/>
  <c r="P4726" i="1"/>
  <c r="Q4894" i="1"/>
  <c r="P4894" i="1"/>
  <c r="Q5038" i="1"/>
  <c r="P5038" i="1"/>
  <c r="Q5182" i="1"/>
  <c r="P5182" i="1"/>
  <c r="Q5326" i="1"/>
  <c r="P5326" i="1"/>
  <c r="Q5470" i="1"/>
  <c r="P5470" i="1"/>
  <c r="Q5614" i="1"/>
  <c r="P5614" i="1"/>
  <c r="Q5758" i="1"/>
  <c r="P5758" i="1"/>
  <c r="Q5902" i="1"/>
  <c r="P5902" i="1"/>
  <c r="Q7836" i="1"/>
  <c r="P7836" i="1"/>
  <c r="Q7980" i="1"/>
  <c r="P7980" i="1"/>
  <c r="Q8124" i="1"/>
  <c r="P8124" i="1"/>
  <c r="Q8268" i="1"/>
  <c r="P8268" i="1"/>
  <c r="Q8412" i="1"/>
  <c r="P8412" i="1"/>
  <c r="Q8556" i="1"/>
  <c r="P8556" i="1"/>
  <c r="Q8700" i="1"/>
  <c r="P8700" i="1"/>
  <c r="Q8844" i="1"/>
  <c r="P8844" i="1"/>
  <c r="Q8988" i="1"/>
  <c r="P8988" i="1"/>
  <c r="Q9132" i="1"/>
  <c r="P9132" i="1"/>
  <c r="Q9276" i="1"/>
  <c r="P9276" i="1"/>
  <c r="Q3757" i="1"/>
  <c r="Q4375" i="2" s="1"/>
  <c r="P3757" i="1"/>
  <c r="Q4213" i="1"/>
  <c r="Q4395" i="2" s="1"/>
  <c r="P4213" i="1"/>
  <c r="Q4357" i="1"/>
  <c r="Q4274" i="2" s="1"/>
  <c r="P4357" i="1"/>
  <c r="Q4501" i="1"/>
  <c r="P4501" i="1"/>
  <c r="Q4645" i="1"/>
  <c r="P4645" i="1"/>
  <c r="Q4789" i="1"/>
  <c r="P4789" i="1"/>
  <c r="Q4933" i="1"/>
  <c r="P4933" i="1"/>
  <c r="Q5077" i="1"/>
  <c r="P5077" i="1"/>
  <c r="Q5221" i="1"/>
  <c r="P5221" i="1"/>
  <c r="Q5365" i="1"/>
  <c r="P5365" i="1"/>
  <c r="Q5509" i="1"/>
  <c r="P5509" i="1"/>
  <c r="Q5653" i="1"/>
  <c r="P5653" i="1"/>
  <c r="Q5797" i="1"/>
  <c r="P5797" i="1"/>
  <c r="Q5941" i="1"/>
  <c r="P5941" i="1"/>
  <c r="Q6085" i="1"/>
  <c r="P6085" i="1"/>
  <c r="Q6229" i="1"/>
  <c r="P6229" i="1"/>
  <c r="Q6373" i="1"/>
  <c r="P6373" i="1"/>
  <c r="Q5102" i="1"/>
  <c r="P5102" i="1"/>
  <c r="Q5246" i="1"/>
  <c r="P5246" i="1"/>
  <c r="Q5390" i="1"/>
  <c r="P5390" i="1"/>
  <c r="Q5534" i="1"/>
  <c r="P5534" i="1"/>
  <c r="Q5918" i="1"/>
  <c r="P5918" i="1"/>
  <c r="Q6794" i="1"/>
  <c r="P6794" i="1"/>
  <c r="Q7587" i="1"/>
  <c r="P7587" i="1"/>
  <c r="Q6412" i="1"/>
  <c r="P6412" i="1"/>
  <c r="Q6556" i="1"/>
  <c r="P6556" i="1"/>
  <c r="Q6700" i="1"/>
  <c r="P6700" i="1"/>
  <c r="Q6844" i="1"/>
  <c r="P6844" i="1"/>
  <c r="Q6988" i="1"/>
  <c r="P6988" i="1"/>
  <c r="Q7132" i="1"/>
  <c r="P7132" i="1"/>
  <c r="Q7276" i="1"/>
  <c r="P7276" i="1"/>
  <c r="Q7420" i="1"/>
  <c r="P7420" i="1"/>
  <c r="Q7564" i="1"/>
  <c r="P7564" i="1"/>
  <c r="Q7708" i="1"/>
  <c r="P7708" i="1"/>
  <c r="Q7852" i="1"/>
  <c r="P7852" i="1"/>
  <c r="Q7996" i="1"/>
  <c r="P7996" i="1"/>
  <c r="Q5885" i="1"/>
  <c r="P5885" i="1"/>
  <c r="Q6029" i="1"/>
  <c r="P6029" i="1"/>
  <c r="Q6173" i="1"/>
  <c r="P6173" i="1"/>
  <c r="Q6317" i="1"/>
  <c r="P6317" i="1"/>
  <c r="Q6461" i="1"/>
  <c r="P6461" i="1"/>
  <c r="Q6605" i="1"/>
  <c r="P6605" i="1"/>
  <c r="Q6834" i="1"/>
  <c r="P6834" i="1"/>
  <c r="Q6978" i="1"/>
  <c r="P6978" i="1"/>
  <c r="Q7122" i="1"/>
  <c r="P7122" i="1"/>
  <c r="Q7266" i="1"/>
  <c r="P7266" i="1"/>
  <c r="Q7410" i="1"/>
  <c r="P7410" i="1"/>
  <c r="Q7554" i="1"/>
  <c r="P7554" i="1"/>
  <c r="Q5731" i="1"/>
  <c r="P5731" i="1"/>
  <c r="Q5875" i="1"/>
  <c r="P5875" i="1"/>
  <c r="Q6019" i="1"/>
  <c r="P6019" i="1"/>
  <c r="Q6163" i="1"/>
  <c r="P6163" i="1"/>
  <c r="Q6307" i="1"/>
  <c r="P6307" i="1"/>
  <c r="Q6451" i="1"/>
  <c r="P6451" i="1"/>
  <c r="Q6595" i="1"/>
  <c r="P6595" i="1"/>
  <c r="Q6739" i="1"/>
  <c r="P6739" i="1"/>
  <c r="Q6883" i="1"/>
  <c r="P6883" i="1"/>
  <c r="Q7027" i="1"/>
  <c r="P7027" i="1"/>
  <c r="Q6070" i="1"/>
  <c r="P6070" i="1"/>
  <c r="Q6214" i="1"/>
  <c r="P6214" i="1"/>
  <c r="Q6358" i="1"/>
  <c r="P6358" i="1"/>
  <c r="Q6502" i="1"/>
  <c r="P6502" i="1"/>
  <c r="Q6646" i="1"/>
  <c r="P6646" i="1"/>
  <c r="Q6790" i="1"/>
  <c r="P6790" i="1"/>
  <c r="Q6934" i="1"/>
  <c r="P6934" i="1"/>
  <c r="Q7078" i="1"/>
  <c r="P7078" i="1"/>
  <c r="Q7222" i="1"/>
  <c r="P7222" i="1"/>
  <c r="Q7366" i="1"/>
  <c r="P7366" i="1"/>
  <c r="Q7510" i="1"/>
  <c r="P7510" i="1"/>
  <c r="Q7654" i="1"/>
  <c r="P7654" i="1"/>
  <c r="Q7798" i="1"/>
  <c r="P7798" i="1"/>
  <c r="Q7942" i="1"/>
  <c r="P7942" i="1"/>
  <c r="Q8086" i="1"/>
  <c r="P8086" i="1"/>
  <c r="Q8230" i="1"/>
  <c r="P8230" i="1"/>
  <c r="Q6385" i="1"/>
  <c r="P6385" i="1"/>
  <c r="Q6529" i="1"/>
  <c r="P6529" i="1"/>
  <c r="Q6673" i="1"/>
  <c r="P6673" i="1"/>
  <c r="Q6817" i="1"/>
  <c r="P6817" i="1"/>
  <c r="Q6961" i="1"/>
  <c r="P6961" i="1"/>
  <c r="Q7105" i="1"/>
  <c r="P7105" i="1"/>
  <c r="Q7249" i="1"/>
  <c r="P7249" i="1"/>
  <c r="Q7393" i="1"/>
  <c r="P7393" i="1"/>
  <c r="Q7537" i="1"/>
  <c r="P7537" i="1"/>
  <c r="Q7681" i="1"/>
  <c r="P7681" i="1"/>
  <c r="Q7825" i="1"/>
  <c r="P7825" i="1"/>
  <c r="Q7969" i="1"/>
  <c r="P7969" i="1"/>
  <c r="Q8113" i="1"/>
  <c r="P8113" i="1"/>
  <c r="Q8257" i="1"/>
  <c r="P8257" i="1"/>
  <c r="Q8401" i="1"/>
  <c r="P8401" i="1"/>
  <c r="Q8545" i="1"/>
  <c r="P8545" i="1"/>
  <c r="Q8689" i="1"/>
  <c r="P8689" i="1"/>
  <c r="Q8833" i="1"/>
  <c r="P8833" i="1"/>
  <c r="Q8977" i="1"/>
  <c r="P8977" i="1"/>
  <c r="Q9121" i="1"/>
  <c r="P9121" i="1"/>
  <c r="Q9265" i="1"/>
  <c r="P9265" i="1"/>
  <c r="Q5738" i="1"/>
  <c r="P5738" i="1"/>
  <c r="Q5906" i="1"/>
  <c r="P5906" i="1"/>
  <c r="Q6086" i="1"/>
  <c r="P6086" i="1"/>
  <c r="Q6254" i="1"/>
  <c r="P6254" i="1"/>
  <c r="Q6434" i="1"/>
  <c r="P6434" i="1"/>
  <c r="Q6602" i="1"/>
  <c r="P6602" i="1"/>
  <c r="Q6770" i="1"/>
  <c r="P6770" i="1"/>
  <c r="Q6950" i="1"/>
  <c r="P6950" i="1"/>
  <c r="Q7418" i="1"/>
  <c r="P7418" i="1"/>
  <c r="Q8258" i="1"/>
  <c r="P8258" i="1"/>
  <c r="Q9146" i="1"/>
  <c r="P9146" i="1"/>
  <c r="Q8403" i="1"/>
  <c r="P8403" i="1"/>
  <c r="Q7325" i="1"/>
  <c r="P7325" i="1"/>
  <c r="Q8633" i="1"/>
  <c r="P8633" i="1"/>
  <c r="Q9018" i="1"/>
  <c r="P9018" i="1"/>
  <c r="Q7599" i="1"/>
  <c r="P7599" i="1"/>
  <c r="Q9318" i="1"/>
  <c r="P9318" i="1"/>
  <c r="Q8104" i="1"/>
  <c r="P8104" i="1"/>
  <c r="Q8248" i="1"/>
  <c r="P8248" i="1"/>
  <c r="Q8392" i="1"/>
  <c r="P8392" i="1"/>
  <c r="Q8536" i="1"/>
  <c r="P8536" i="1"/>
  <c r="Q8680" i="1"/>
  <c r="P8680" i="1"/>
  <c r="Q8824" i="1"/>
  <c r="P8824" i="1"/>
  <c r="Q8968" i="1"/>
  <c r="P8968" i="1"/>
  <c r="Q9112" i="1"/>
  <c r="P9112" i="1"/>
  <c r="Q9256" i="1"/>
  <c r="P9256" i="1"/>
  <c r="Q7697" i="1"/>
  <c r="P7697" i="1"/>
  <c r="Q8393" i="1"/>
  <c r="P8393" i="1"/>
  <c r="Q9101" i="1"/>
  <c r="P9101" i="1"/>
  <c r="Q9126" i="1"/>
  <c r="P9126" i="1"/>
  <c r="Q6560" i="1"/>
  <c r="P6560" i="1"/>
  <c r="Q7400" i="1"/>
  <c r="P7400" i="1"/>
  <c r="Q8468" i="1"/>
  <c r="P8468" i="1"/>
  <c r="Q6701" i="1"/>
  <c r="P6701" i="1"/>
  <c r="Q6845" i="1"/>
  <c r="P6845" i="1"/>
  <c r="Q6989" i="1"/>
  <c r="P6989" i="1"/>
  <c r="Q7133" i="1"/>
  <c r="P7133" i="1"/>
  <c r="Q7277" i="1"/>
  <c r="P7277" i="1"/>
  <c r="Q8465" i="1"/>
  <c r="P8465" i="1"/>
  <c r="Q8874" i="1"/>
  <c r="P8874" i="1"/>
  <c r="Q9271" i="1"/>
  <c r="P9271" i="1"/>
  <c r="Q7746" i="1"/>
  <c r="P7746" i="1"/>
  <c r="Q7890" i="1"/>
  <c r="P7890" i="1"/>
  <c r="Q8034" i="1"/>
  <c r="P8034" i="1"/>
  <c r="Q8178" i="1"/>
  <c r="P8178" i="1"/>
  <c r="Q8322" i="1"/>
  <c r="P8322" i="1"/>
  <c r="Q8466" i="1"/>
  <c r="P8466" i="1"/>
  <c r="Q8910" i="1"/>
  <c r="P8910" i="1"/>
  <c r="Q9259" i="1"/>
  <c r="P9259" i="1"/>
  <c r="Q8696" i="1"/>
  <c r="P8696" i="1"/>
  <c r="Q7183" i="1"/>
  <c r="P7183" i="1"/>
  <c r="Q7327" i="1"/>
  <c r="P7327" i="1"/>
  <c r="Q7471" i="1"/>
  <c r="P7471" i="1"/>
  <c r="Q7615" i="1"/>
  <c r="P7615" i="1"/>
  <c r="Q7759" i="1"/>
  <c r="P7759" i="1"/>
  <c r="Q7903" i="1"/>
  <c r="P7903" i="1"/>
  <c r="Q8047" i="1"/>
  <c r="P8047" i="1"/>
  <c r="Q8191" i="1"/>
  <c r="P8191" i="1"/>
  <c r="Q8335" i="1"/>
  <c r="P8335" i="1"/>
  <c r="Q8479" i="1"/>
  <c r="P8479" i="1"/>
  <c r="Q8623" i="1"/>
  <c r="P8623" i="1"/>
  <c r="Q4748" i="1"/>
  <c r="P4748" i="1"/>
  <c r="Q8720" i="1"/>
  <c r="P8720" i="1"/>
  <c r="Q8482" i="1"/>
  <c r="P8482" i="1"/>
  <c r="Q8626" i="1"/>
  <c r="P8626" i="1"/>
  <c r="Q8770" i="1"/>
  <c r="P8770" i="1"/>
  <c r="Q8914" i="1"/>
  <c r="P8914" i="1"/>
  <c r="Q9058" i="1"/>
  <c r="P9058" i="1"/>
  <c r="Q9202" i="1"/>
  <c r="P9202" i="1"/>
  <c r="Q2327" i="1"/>
  <c r="P2327" i="1"/>
  <c r="Q5351" i="1"/>
  <c r="P5351" i="1"/>
  <c r="Q6275" i="1"/>
  <c r="P6275" i="1"/>
  <c r="Q6587" i="1"/>
  <c r="P6587" i="1"/>
  <c r="Q6743" i="1"/>
  <c r="P6743" i="1"/>
  <c r="Q6887" i="1"/>
  <c r="P6887" i="1"/>
  <c r="Q7031" i="1"/>
  <c r="P7031" i="1"/>
  <c r="Q7175" i="1"/>
  <c r="P7175" i="1"/>
  <c r="Q7331" i="1"/>
  <c r="P7331" i="1"/>
  <c r="Q7475" i="1"/>
  <c r="P7475" i="1"/>
  <c r="Q7619" i="1"/>
  <c r="P7619" i="1"/>
  <c r="Q7763" i="1"/>
  <c r="P7763" i="1"/>
  <c r="Q7907" i="1"/>
  <c r="P7907" i="1"/>
  <c r="Q8051" i="1"/>
  <c r="P8051" i="1"/>
  <c r="Q8195" i="1"/>
  <c r="P8195" i="1"/>
  <c r="Q8339" i="1"/>
  <c r="P8339" i="1"/>
  <c r="Q8483" i="1"/>
  <c r="P8483" i="1"/>
  <c r="Q8627" i="1"/>
  <c r="P8627" i="1"/>
  <c r="Q8771" i="1"/>
  <c r="P8771" i="1"/>
  <c r="Q8915" i="1"/>
  <c r="P8915" i="1"/>
  <c r="Q9059" i="1"/>
  <c r="P9059" i="1"/>
  <c r="Q9203" i="1"/>
  <c r="P9203" i="1"/>
  <c r="Q8996" i="1"/>
  <c r="P8996" i="1"/>
  <c r="Q9236" i="1"/>
  <c r="P9236" i="1"/>
  <c r="Q7166" i="1"/>
  <c r="P7166" i="1"/>
  <c r="Q7334" i="1"/>
  <c r="P7334" i="1"/>
  <c r="Q7514" i="1"/>
  <c r="P7514" i="1"/>
  <c r="Q7682" i="1"/>
  <c r="P7682" i="1"/>
  <c r="Q7862" i="1"/>
  <c r="P7862" i="1"/>
  <c r="Q8030" i="1"/>
  <c r="P8030" i="1"/>
  <c r="Q8210" i="1"/>
  <c r="P8210" i="1"/>
  <c r="Q8378" i="1"/>
  <c r="P8378" i="1"/>
  <c r="Q8546" i="1"/>
  <c r="P8546" i="1"/>
  <c r="Q8726" i="1"/>
  <c r="P8726" i="1"/>
  <c r="Q8894" i="1"/>
  <c r="P8894" i="1"/>
  <c r="Q9062" i="1"/>
  <c r="P9062" i="1"/>
  <c r="Q9242" i="1"/>
  <c r="P9242" i="1"/>
  <c r="Q7743" i="1"/>
  <c r="P7743" i="1"/>
  <c r="Q7911" i="1"/>
  <c r="P7911" i="1"/>
  <c r="Q8091" i="1"/>
  <c r="P8091" i="1"/>
  <c r="Q8259" i="1"/>
  <c r="P8259" i="1"/>
  <c r="Q8439" i="1"/>
  <c r="P8439" i="1"/>
  <c r="Q8607" i="1"/>
  <c r="P8607" i="1"/>
  <c r="Q8787" i="1"/>
  <c r="P8787" i="1"/>
  <c r="Q8955" i="1"/>
  <c r="P8955" i="1"/>
  <c r="Q9135" i="1"/>
  <c r="P9135" i="1"/>
  <c r="Q9303" i="1"/>
  <c r="P9303" i="1"/>
  <c r="Q7505" i="1"/>
  <c r="P7505" i="1"/>
  <c r="Q7769" i="1"/>
  <c r="P7769" i="1"/>
  <c r="Q8033" i="1"/>
  <c r="P8033" i="1"/>
  <c r="Q8273" i="1"/>
  <c r="P8273" i="1"/>
  <c r="Q8537" i="1"/>
  <c r="P8537" i="1"/>
  <c r="Q8789" i="1"/>
  <c r="P8789" i="1"/>
  <c r="Q9041" i="1"/>
  <c r="P9041" i="1"/>
  <c r="Q8562" i="1"/>
  <c r="P8562" i="1"/>
  <c r="Q8970" i="1"/>
  <c r="P8970" i="1"/>
  <c r="Q8779" i="1"/>
  <c r="P8779" i="1"/>
  <c r="Q9283" i="1"/>
  <c r="P9283" i="1"/>
  <c r="Q5960" i="1"/>
  <c r="P5960" i="1"/>
  <c r="Q6548" i="1"/>
  <c r="P6548" i="1"/>
  <c r="Q6728" i="1"/>
  <c r="P6728" i="1"/>
  <c r="Q6908" i="1"/>
  <c r="P6908" i="1"/>
  <c r="Q7088" i="1"/>
  <c r="P7088" i="1"/>
  <c r="Q7268" i="1"/>
  <c r="P7268" i="1"/>
  <c r="Q7436" i="1"/>
  <c r="P7436" i="1"/>
  <c r="Q7604" i="1"/>
  <c r="P7604" i="1"/>
  <c r="Q7832" i="1"/>
  <c r="P7832" i="1"/>
  <c r="Q8072" i="1"/>
  <c r="P8072" i="1"/>
  <c r="Q8300" i="1"/>
  <c r="P8300" i="1"/>
  <c r="Q8540" i="1"/>
  <c r="P8540" i="1"/>
  <c r="Q8768" i="1"/>
  <c r="P8768" i="1"/>
  <c r="Q5156" i="1"/>
  <c r="P5156" i="1"/>
  <c r="Q3708" i="1"/>
  <c r="Q3992" i="2" s="1"/>
  <c r="P3708" i="1"/>
  <c r="Q1008" i="1"/>
  <c r="P1008" i="1"/>
  <c r="Q1824" i="1"/>
  <c r="P1824" i="1"/>
  <c r="Q2724" i="1"/>
  <c r="Q3171" i="2" s="1"/>
  <c r="P2724" i="1"/>
  <c r="Q3504" i="1"/>
  <c r="Q3421" i="2" s="1"/>
  <c r="P3504" i="1"/>
  <c r="Q708" i="1"/>
  <c r="P708" i="1"/>
  <c r="Q1404" i="1"/>
  <c r="P1404" i="1"/>
  <c r="Q2172" i="1"/>
  <c r="Q2458" i="2" s="1"/>
  <c r="P2172" i="1"/>
  <c r="Q3684" i="1"/>
  <c r="Q3871" i="2" s="1"/>
  <c r="P3684" i="1"/>
  <c r="Q1020" i="1"/>
  <c r="P1020" i="1"/>
  <c r="Q8923" i="1"/>
  <c r="P8923" i="1"/>
  <c r="Q8116" i="1"/>
  <c r="P8116" i="1"/>
  <c r="Q8260" i="1"/>
  <c r="P8260" i="1"/>
  <c r="Q8404" i="1"/>
  <c r="P8404" i="1"/>
  <c r="Q8548" i="1"/>
  <c r="P8548" i="1"/>
  <c r="Q8692" i="1"/>
  <c r="P8692" i="1"/>
  <c r="Q8836" i="1"/>
  <c r="P8836" i="1"/>
  <c r="Q8980" i="1"/>
  <c r="P8980" i="1"/>
  <c r="Q9124" i="1"/>
  <c r="P9124" i="1"/>
  <c r="Q9268" i="1"/>
  <c r="P9268" i="1"/>
  <c r="Q7745" i="1"/>
  <c r="P7745" i="1"/>
  <c r="Q8441" i="1"/>
  <c r="P8441" i="1"/>
  <c r="Q9161" i="1"/>
  <c r="P9161" i="1"/>
  <c r="Q9186" i="1"/>
  <c r="P9186" i="1"/>
  <c r="Q6632" i="1"/>
  <c r="P6632" i="1"/>
  <c r="Q7472" i="1"/>
  <c r="P7472" i="1"/>
  <c r="Q8564" i="1"/>
  <c r="P8564" i="1"/>
  <c r="Q6713" i="1"/>
  <c r="P6713" i="1"/>
  <c r="Q6857" i="1"/>
  <c r="P6857" i="1"/>
  <c r="Q7001" i="1"/>
  <c r="P7001" i="1"/>
  <c r="Q7145" i="1"/>
  <c r="P7145" i="1"/>
  <c r="Q7313" i="1"/>
  <c r="P7313" i="1"/>
  <c r="Q8585" i="1"/>
  <c r="P8585" i="1"/>
  <c r="Q8958" i="1"/>
  <c r="P8958" i="1"/>
  <c r="Q9056" i="1"/>
  <c r="P9056" i="1"/>
  <c r="Q7758" i="1"/>
  <c r="P7758" i="1"/>
  <c r="Q7902" i="1"/>
  <c r="P7902" i="1"/>
  <c r="Q8046" i="1"/>
  <c r="P8046" i="1"/>
  <c r="Q8190" i="1"/>
  <c r="P8190" i="1"/>
  <c r="Q8334" i="1"/>
  <c r="P8334" i="1"/>
  <c r="Q8478" i="1"/>
  <c r="P8478" i="1"/>
  <c r="Q8994" i="1"/>
  <c r="P8994" i="1"/>
  <c r="Q7652" i="1"/>
  <c r="P7652" i="1"/>
  <c r="Q8792" i="1"/>
  <c r="P8792" i="1"/>
  <c r="Q7195" i="1"/>
  <c r="P7195" i="1"/>
  <c r="Q7339" i="1"/>
  <c r="P7339" i="1"/>
  <c r="Q7483" i="1"/>
  <c r="P7483" i="1"/>
  <c r="Q7627" i="1"/>
  <c r="P7627" i="1"/>
  <c r="Q7771" i="1"/>
  <c r="P7771" i="1"/>
  <c r="Q7915" i="1"/>
  <c r="P7915" i="1"/>
  <c r="Q8059" i="1"/>
  <c r="P8059" i="1"/>
  <c r="Q8203" i="1"/>
  <c r="P8203" i="1"/>
  <c r="Q8347" i="1"/>
  <c r="P8347" i="1"/>
  <c r="Q8491" i="1"/>
  <c r="P8491" i="1"/>
  <c r="Q8635" i="1"/>
  <c r="P8635" i="1"/>
  <c r="Q7640" i="1"/>
  <c r="P7640" i="1"/>
  <c r="Q8816" i="1"/>
  <c r="P8816" i="1"/>
  <c r="Q8494" i="1"/>
  <c r="P8494" i="1"/>
  <c r="Q8638" i="1"/>
  <c r="P8638" i="1"/>
  <c r="Q8782" i="1"/>
  <c r="P8782" i="1"/>
  <c r="Q8926" i="1"/>
  <c r="P8926" i="1"/>
  <c r="Q9070" i="1"/>
  <c r="P9070" i="1"/>
  <c r="Q9214" i="1"/>
  <c r="P9214" i="1"/>
  <c r="Q2903" i="1"/>
  <c r="P2903" i="1"/>
  <c r="Q5447" i="1"/>
  <c r="P5447" i="1"/>
  <c r="Q6371" i="1"/>
  <c r="P6371" i="1"/>
  <c r="Q6599" i="1"/>
  <c r="P6599" i="1"/>
  <c r="Q6755" i="1"/>
  <c r="P6755" i="1"/>
  <c r="Q6899" i="1"/>
  <c r="P6899" i="1"/>
  <c r="Q7043" i="1"/>
  <c r="P7043" i="1"/>
  <c r="Q7187" i="1"/>
  <c r="P7187" i="1"/>
  <c r="Q7343" i="1"/>
  <c r="P7343" i="1"/>
  <c r="Q7487" i="1"/>
  <c r="P7487" i="1"/>
  <c r="Q7631" i="1"/>
  <c r="P7631" i="1"/>
  <c r="Q7775" i="1"/>
  <c r="P7775" i="1"/>
  <c r="Q7919" i="1"/>
  <c r="P7919" i="1"/>
  <c r="Q8063" i="1"/>
  <c r="P8063" i="1"/>
  <c r="Q8207" i="1"/>
  <c r="P8207" i="1"/>
  <c r="Q8351" i="1"/>
  <c r="P8351" i="1"/>
  <c r="Q8495" i="1"/>
  <c r="P8495" i="1"/>
  <c r="Q8639" i="1"/>
  <c r="P8639" i="1"/>
  <c r="Q8783" i="1"/>
  <c r="P8783" i="1"/>
  <c r="Q8927" i="1"/>
  <c r="P8927" i="1"/>
  <c r="Q9071" i="1"/>
  <c r="P9071" i="1"/>
  <c r="Q9215" i="1"/>
  <c r="P9215" i="1"/>
  <c r="Q9020" i="1"/>
  <c r="P9020" i="1"/>
  <c r="Q9248" i="1"/>
  <c r="P9248" i="1"/>
  <c r="Q7178" i="1"/>
  <c r="P7178" i="1"/>
  <c r="Q7358" i="1"/>
  <c r="P7358" i="1"/>
  <c r="Q7526" i="1"/>
  <c r="P7526" i="1"/>
  <c r="Q7706" i="1"/>
  <c r="P7706" i="1"/>
  <c r="Q7874" i="1"/>
  <c r="P7874" i="1"/>
  <c r="Q8042" i="1"/>
  <c r="P8042" i="1"/>
  <c r="Q8222" i="1"/>
  <c r="P8222" i="1"/>
  <c r="Q8390" i="1"/>
  <c r="P8390" i="1"/>
  <c r="Q8570" i="1"/>
  <c r="P8570" i="1"/>
  <c r="Q8738" i="1"/>
  <c r="P8738" i="1"/>
  <c r="Q8906" i="1"/>
  <c r="P8906" i="1"/>
  <c r="Q9086" i="1"/>
  <c r="P9086" i="1"/>
  <c r="Q9254" i="1"/>
  <c r="P9254" i="1"/>
  <c r="Q7755" i="1"/>
  <c r="P7755" i="1"/>
  <c r="Q7935" i="1"/>
  <c r="P7935" i="1"/>
  <c r="Q8103" i="1"/>
  <c r="P8103" i="1"/>
  <c r="Q8271" i="1"/>
  <c r="P8271" i="1"/>
  <c r="Q8451" i="1"/>
  <c r="P8451" i="1"/>
  <c r="Q8619" i="1"/>
  <c r="P8619" i="1"/>
  <c r="Q8799" i="1"/>
  <c r="P8799" i="1"/>
  <c r="Q8967" i="1"/>
  <c r="P8967" i="1"/>
  <c r="Q9147" i="1"/>
  <c r="P9147" i="1"/>
  <c r="Q9315" i="1"/>
  <c r="P9315" i="1"/>
  <c r="Q7517" i="1"/>
  <c r="P7517" i="1"/>
  <c r="Q7793" i="1"/>
  <c r="P7793" i="1"/>
  <c r="Q8057" i="1"/>
  <c r="P8057" i="1"/>
  <c r="Q8309" i="1"/>
  <c r="P8309" i="1"/>
  <c r="Q8549" i="1"/>
  <c r="P8549" i="1"/>
  <c r="Q8813" i="1"/>
  <c r="P8813" i="1"/>
  <c r="Q9065" i="1"/>
  <c r="P9065" i="1"/>
  <c r="Q8598" i="1"/>
  <c r="P8598" i="1"/>
  <c r="Q9006" i="1"/>
  <c r="P9006" i="1"/>
  <c r="Q8827" i="1"/>
  <c r="P8827" i="1"/>
  <c r="Q1292" i="1"/>
  <c r="P1292" i="1"/>
  <c r="Q6020" i="1"/>
  <c r="P6020" i="1"/>
  <c r="Q6572" i="1"/>
  <c r="P6572" i="1"/>
  <c r="Q6740" i="1"/>
  <c r="P6740" i="1"/>
  <c r="Q6932" i="1"/>
  <c r="P6932" i="1"/>
  <c r="Q7100" i="1"/>
  <c r="P7100" i="1"/>
  <c r="Q7280" i="1"/>
  <c r="P7280" i="1"/>
  <c r="Q7448" i="1"/>
  <c r="P7448" i="1"/>
  <c r="Q7628" i="1"/>
  <c r="P7628" i="1"/>
  <c r="Q7844" i="1"/>
  <c r="P7844" i="1"/>
  <c r="Q8084" i="1"/>
  <c r="P8084" i="1"/>
  <c r="Q8312" i="1"/>
  <c r="P8312" i="1"/>
  <c r="Q8552" i="1"/>
  <c r="P8552" i="1"/>
  <c r="Q8780" i="1"/>
  <c r="P8780" i="1"/>
  <c r="Q9152" i="1"/>
  <c r="P9152" i="1"/>
  <c r="Q125" i="1"/>
  <c r="P125" i="1"/>
  <c r="Q269" i="1"/>
  <c r="P269" i="1"/>
  <c r="Q425" i="1"/>
  <c r="P425" i="1"/>
  <c r="Q569" i="1"/>
  <c r="P569" i="1"/>
  <c r="Q713" i="1"/>
  <c r="P713" i="1"/>
  <c r="Q857" i="1"/>
  <c r="P857" i="1"/>
  <c r="Q3150" i="1"/>
  <c r="Q2816" i="2" s="1"/>
  <c r="P3150" i="1"/>
  <c r="Q3294" i="1"/>
  <c r="Q3015" i="2" s="1"/>
  <c r="P3294" i="1"/>
  <c r="Q3438" i="1"/>
  <c r="Q3954" i="2" s="1"/>
  <c r="P3438" i="1"/>
  <c r="Q3594" i="1"/>
  <c r="Q3493" i="2" s="1"/>
  <c r="P3594" i="1"/>
  <c r="Q3750" i="1"/>
  <c r="Q3797" i="2" s="1"/>
  <c r="P3750" i="1"/>
  <c r="Q3894" i="1"/>
  <c r="Q3699" i="2" s="1"/>
  <c r="P3894" i="1"/>
  <c r="Q34" i="1"/>
  <c r="P34" i="1"/>
  <c r="Q178" i="1"/>
  <c r="P178" i="1"/>
  <c r="Q977" i="1"/>
  <c r="P977" i="1"/>
  <c r="Q1121" i="1"/>
  <c r="P1121" i="1"/>
  <c r="Q1265" i="1"/>
  <c r="P1265" i="1"/>
  <c r="Q1409" i="1"/>
  <c r="P1409" i="1"/>
  <c r="Q1553" i="1"/>
  <c r="P1553" i="1"/>
  <c r="Q1697" i="1"/>
  <c r="P1697" i="1"/>
  <c r="Q1841" i="1"/>
  <c r="P1841" i="1"/>
  <c r="Q4050" i="1"/>
  <c r="Q4087" i="2" s="1"/>
  <c r="P4050" i="1"/>
  <c r="Q2129" i="1"/>
  <c r="Q3139" i="2" s="1"/>
  <c r="P2129" i="1"/>
  <c r="Q2273" i="1"/>
  <c r="Q3151" i="2" s="1"/>
  <c r="P2273" i="1"/>
  <c r="Q2417" i="1"/>
  <c r="Q2530" i="2" s="1"/>
  <c r="P2417" i="1"/>
  <c r="Q2705" i="1"/>
  <c r="Q2653" i="2" s="1"/>
  <c r="P2705" i="1"/>
  <c r="Q2861" i="1"/>
  <c r="Q2848" i="2" s="1"/>
  <c r="P2861" i="1"/>
  <c r="Q3149" i="1"/>
  <c r="Q3170" i="2" s="1"/>
  <c r="P3149" i="1"/>
  <c r="Q3293" i="1"/>
  <c r="Q3270" i="2" s="1"/>
  <c r="P3293" i="1"/>
  <c r="Q3437" i="1"/>
  <c r="Q3935" i="2" s="1"/>
  <c r="P3437" i="1"/>
  <c r="Q382" i="1"/>
  <c r="P382" i="1"/>
  <c r="Q526" i="1"/>
  <c r="P526" i="1"/>
  <c r="Q682" i="1"/>
  <c r="P682" i="1"/>
  <c r="Q826" i="1"/>
  <c r="P826" i="1"/>
  <c r="Q970" i="1"/>
  <c r="P970" i="1"/>
  <c r="Q1114" i="1"/>
  <c r="P1114" i="1"/>
  <c r="Q1258" i="1"/>
  <c r="P1258" i="1"/>
  <c r="Q1402" i="1"/>
  <c r="P1402" i="1"/>
  <c r="Q1546" i="1"/>
  <c r="P1546" i="1"/>
  <c r="Q1690" i="1"/>
  <c r="P1690" i="1"/>
  <c r="Q1834" i="1"/>
  <c r="P1834" i="1"/>
  <c r="Q2146" i="1"/>
  <c r="Q2487" i="2" s="1"/>
  <c r="P2146" i="1"/>
  <c r="Q2290" i="1"/>
  <c r="Q2029" i="2" s="1"/>
  <c r="P2290" i="1"/>
  <c r="Q1792" i="1"/>
  <c r="P1792" i="1"/>
  <c r="Q3629" i="1"/>
  <c r="Q3552" i="2" s="1"/>
  <c r="P3629" i="1"/>
  <c r="Q3785" i="1"/>
  <c r="Q3527" i="2" s="1"/>
  <c r="P3785" i="1"/>
  <c r="Q3977" i="1"/>
  <c r="Q3446" i="2" s="1"/>
  <c r="P3977" i="1"/>
  <c r="Q4853" i="1"/>
  <c r="P4853" i="1"/>
  <c r="Q2180" i="1"/>
  <c r="Q2084" i="2" s="1"/>
  <c r="P2180" i="1"/>
  <c r="Q2420" i="1"/>
  <c r="Q2065" i="2" s="1"/>
  <c r="P2420" i="1"/>
  <c r="Q2648" i="1"/>
  <c r="Q2844" i="2" s="1"/>
  <c r="P2648" i="1"/>
  <c r="Q2792" i="1"/>
  <c r="Q2622" i="2" s="1"/>
  <c r="P2792" i="1"/>
  <c r="Q2948" i="1"/>
  <c r="Q3029" i="2" s="1"/>
  <c r="P2948" i="1"/>
  <c r="Q3116" i="1"/>
  <c r="Q3166" i="2" s="1"/>
  <c r="P3116" i="1"/>
  <c r="Q4084" i="1"/>
  <c r="Q4053" i="2" s="1"/>
  <c r="P4084" i="1"/>
  <c r="Q4879" i="1"/>
  <c r="P4879" i="1"/>
  <c r="Q4340" i="1"/>
  <c r="Q4684" i="2" s="1"/>
  <c r="P4340" i="1"/>
  <c r="Q4568" i="1"/>
  <c r="P4568" i="1"/>
  <c r="Q4796" i="1"/>
  <c r="P4796" i="1"/>
  <c r="Q5060" i="1"/>
  <c r="P5060" i="1"/>
  <c r="Q5372" i="1"/>
  <c r="P5372" i="1"/>
  <c r="Q3608" i="1"/>
  <c r="Q4044" i="2" s="1"/>
  <c r="P3608" i="1"/>
  <c r="Q4448" i="1"/>
  <c r="P4448" i="1"/>
  <c r="Q4868" i="1"/>
  <c r="P4868" i="1"/>
  <c r="Q5396" i="1"/>
  <c r="P5396" i="1"/>
  <c r="Q4341" i="1"/>
  <c r="Q4005" i="2" s="1"/>
  <c r="P4341" i="1"/>
  <c r="Q3902" i="1"/>
  <c r="Q4032" i="2" s="1"/>
  <c r="P3902" i="1"/>
  <c r="Q5672" i="1"/>
  <c r="P5672" i="1"/>
  <c r="Q3706" i="1"/>
  <c r="Q3987" i="2" s="1"/>
  <c r="P3706" i="1"/>
  <c r="Q6320" i="1"/>
  <c r="P6320" i="1"/>
  <c r="Q5912" i="1"/>
  <c r="P5912" i="1"/>
  <c r="Q6200" i="1"/>
  <c r="P6200" i="1"/>
  <c r="Q6452" i="1"/>
  <c r="P6452" i="1"/>
  <c r="Q4799" i="1"/>
  <c r="P4799" i="1"/>
  <c r="Q157" i="1"/>
  <c r="P157" i="1"/>
  <c r="Q301" i="1"/>
  <c r="P301" i="1"/>
  <c r="Q445" i="1"/>
  <c r="P445" i="1"/>
  <c r="Q589" i="1"/>
  <c r="P589" i="1"/>
  <c r="Q733" i="1"/>
  <c r="P733" i="1"/>
  <c r="Q877" i="1"/>
  <c r="P877" i="1"/>
  <c r="Q1033" i="1"/>
  <c r="P1033" i="1"/>
  <c r="Q146" i="1"/>
  <c r="P146" i="1"/>
  <c r="Q290" i="1"/>
  <c r="P290" i="1"/>
  <c r="Q434" i="1"/>
  <c r="P434" i="1"/>
  <c r="Q578" i="1"/>
  <c r="P578" i="1"/>
  <c r="Q722" i="1"/>
  <c r="P722" i="1"/>
  <c r="Q878" i="1"/>
  <c r="P878" i="1"/>
  <c r="Q1022" i="1"/>
  <c r="P1022" i="1"/>
  <c r="Q1165" i="1"/>
  <c r="P1165" i="1"/>
  <c r="Q1309" i="1"/>
  <c r="P1309" i="1"/>
  <c r="Q1453" i="1"/>
  <c r="P1453" i="1"/>
  <c r="Q1597" i="1"/>
  <c r="P1597" i="1"/>
  <c r="Q1741" i="1"/>
  <c r="P1741" i="1"/>
  <c r="Q1885" i="1"/>
  <c r="P1885" i="1"/>
  <c r="Q2053" i="1"/>
  <c r="Q2038" i="2" s="1"/>
  <c r="P2053" i="1"/>
  <c r="Q2197" i="1"/>
  <c r="Q2058" i="2" s="1"/>
  <c r="P2197" i="1"/>
  <c r="Q2341" i="1"/>
  <c r="Q3053" i="2" s="1"/>
  <c r="P2341" i="1"/>
  <c r="Q2485" i="1"/>
  <c r="Q2504" i="2" s="1"/>
  <c r="P2485" i="1"/>
  <c r="Q2629" i="1"/>
  <c r="Q2729" i="2" s="1"/>
  <c r="P2629" i="1"/>
  <c r="Q2797" i="1"/>
  <c r="Q2621" i="2" s="1"/>
  <c r="P2797" i="1"/>
  <c r="Q2941" i="1"/>
  <c r="Q2665" i="2" s="1"/>
  <c r="P2941" i="1"/>
  <c r="Q3097" i="1"/>
  <c r="Q2883" i="2" s="1"/>
  <c r="P3097" i="1"/>
  <c r="Q3241" i="1"/>
  <c r="Q2442" i="2" s="1"/>
  <c r="P3241" i="1"/>
  <c r="Q3409" i="1"/>
  <c r="Q3798" i="2" s="1"/>
  <c r="P3409" i="1"/>
  <c r="Q3565" i="1"/>
  <c r="Q3863" i="2" s="1"/>
  <c r="P3565" i="1"/>
  <c r="Q3745" i="1"/>
  <c r="Q3436" i="2" s="1"/>
  <c r="P3745" i="1"/>
  <c r="Q3949" i="1"/>
  <c r="Q3893" i="2" s="1"/>
  <c r="P3949" i="1"/>
  <c r="Q2690" i="1"/>
  <c r="Q2707" i="2" s="1"/>
  <c r="P2690" i="1"/>
  <c r="Q3014" i="1"/>
  <c r="Q2935" i="2" s="1"/>
  <c r="P3014" i="1"/>
  <c r="Q3350" i="1"/>
  <c r="Q2835" i="2" s="1"/>
  <c r="P3350" i="1"/>
  <c r="Q1070" i="1"/>
  <c r="P1070" i="1"/>
  <c r="Q1214" i="1"/>
  <c r="P1214" i="1"/>
  <c r="Q1358" i="1"/>
  <c r="P1358" i="1"/>
  <c r="Q1502" i="1"/>
  <c r="P1502" i="1"/>
  <c r="Q1646" i="1"/>
  <c r="P1646" i="1"/>
  <c r="Q1802" i="1"/>
  <c r="P1802" i="1"/>
  <c r="Q2102" i="1"/>
  <c r="Q3130" i="2" s="1"/>
  <c r="P2102" i="1"/>
  <c r="Q2258" i="1"/>
  <c r="Q2320" i="2" s="1"/>
  <c r="P2258" i="1"/>
  <c r="Q2414" i="1"/>
  <c r="Q2298" i="2" s="1"/>
  <c r="P2414" i="1"/>
  <c r="Q2786" i="1"/>
  <c r="Q2592" i="2" s="1"/>
  <c r="P2786" i="1"/>
  <c r="Q3050" i="1"/>
  <c r="Q2569" i="2" s="1"/>
  <c r="P3050" i="1"/>
  <c r="Q3338" i="1"/>
  <c r="Q2806" i="2" s="1"/>
  <c r="P3338" i="1"/>
  <c r="Q40" i="1"/>
  <c r="P40" i="1"/>
  <c r="Q268" i="1"/>
  <c r="P268" i="1"/>
  <c r="Q544" i="1"/>
  <c r="P544" i="1"/>
  <c r="Q340" i="1"/>
  <c r="P340" i="1"/>
  <c r="Q3686" i="1"/>
  <c r="Q3705" i="2" s="1"/>
  <c r="P3686" i="1"/>
  <c r="Q3878" i="1"/>
  <c r="Q3657" i="2" s="1"/>
  <c r="P3878" i="1"/>
  <c r="Q4442" i="1"/>
  <c r="P4442" i="1"/>
  <c r="Q1696" i="1"/>
  <c r="P1696" i="1"/>
  <c r="Q652" i="1"/>
  <c r="P652" i="1"/>
  <c r="Q796" i="1"/>
  <c r="P796" i="1"/>
  <c r="Q964" i="1"/>
  <c r="P964" i="1"/>
  <c r="Q1108" i="1"/>
  <c r="P1108" i="1"/>
  <c r="Q1276" i="1"/>
  <c r="P1276" i="1"/>
  <c r="Q1420" i="1"/>
  <c r="P1420" i="1"/>
  <c r="Q1684" i="1"/>
  <c r="P1684" i="1"/>
  <c r="Q2284" i="1"/>
  <c r="Q2514" i="2" s="1"/>
  <c r="P2284" i="1"/>
  <c r="Q2776" i="1"/>
  <c r="Q2972" i="2" s="1"/>
  <c r="P2776" i="1"/>
  <c r="Q3388" i="1"/>
  <c r="Q3778" i="2" s="1"/>
  <c r="P3388" i="1"/>
  <c r="Q1504" i="1"/>
  <c r="P1504" i="1"/>
  <c r="Q2416" i="1"/>
  <c r="Q1763" i="2" s="1"/>
  <c r="P2416" i="1"/>
  <c r="Q2956" i="1"/>
  <c r="Q3338" i="2" s="1"/>
  <c r="P2956" i="1"/>
  <c r="Q3520" i="1"/>
  <c r="Q3917" i="2" s="1"/>
  <c r="P3520" i="1"/>
  <c r="Q2488" i="1"/>
  <c r="Q2993" i="2" s="1"/>
  <c r="P2488" i="1"/>
  <c r="Q3076" i="1"/>
  <c r="Q2746" i="2" s="1"/>
  <c r="P3076" i="1"/>
  <c r="Q3700" i="1"/>
  <c r="Q3737" i="2" s="1"/>
  <c r="P3700" i="1"/>
  <c r="Q2800" i="1"/>
  <c r="Q2913" i="2" s="1"/>
  <c r="P2800" i="1"/>
  <c r="Q3364" i="1"/>
  <c r="Q2866" i="2" s="1"/>
  <c r="P3364" i="1"/>
  <c r="Q3976" i="1"/>
  <c r="Q3964" i="2" s="1"/>
  <c r="P3976" i="1"/>
  <c r="Q129" i="1"/>
  <c r="P129" i="1"/>
  <c r="Q273" i="1"/>
  <c r="P273" i="1"/>
  <c r="Q417" i="1"/>
  <c r="P417" i="1"/>
  <c r="Q573" i="1"/>
  <c r="P573" i="1"/>
  <c r="Q729" i="1"/>
  <c r="P729" i="1"/>
  <c r="Q885" i="1"/>
  <c r="P885" i="1"/>
  <c r="Q1029" i="1"/>
  <c r="P1029" i="1"/>
  <c r="Q607" i="1"/>
  <c r="P607" i="1"/>
  <c r="Q1351" i="1"/>
  <c r="P1351" i="1"/>
  <c r="Q2143" i="1"/>
  <c r="Q1781" i="2" s="1"/>
  <c r="P2143" i="1"/>
  <c r="Q2983" i="1"/>
  <c r="Q2905" i="2" s="1"/>
  <c r="P2983" i="1"/>
  <c r="Q3955" i="1"/>
  <c r="Q3478" i="2" s="1"/>
  <c r="P3955" i="1"/>
  <c r="Q727" i="1"/>
  <c r="P727" i="1"/>
  <c r="Q1519" i="1"/>
  <c r="P1519" i="1"/>
  <c r="Q2335" i="1"/>
  <c r="Q2517" i="2" s="1"/>
  <c r="P2335" i="1"/>
  <c r="Q3211" i="1"/>
  <c r="Q2962" i="2" s="1"/>
  <c r="P3211" i="1"/>
  <c r="Q79" i="1"/>
  <c r="P79" i="1"/>
  <c r="Q823" i="1"/>
  <c r="P823" i="1"/>
  <c r="Q1531" i="1"/>
  <c r="P1531" i="1"/>
  <c r="Q2383" i="1"/>
  <c r="Q2513" i="2" s="1"/>
  <c r="P2383" i="1"/>
  <c r="Q175" i="1"/>
  <c r="P175" i="1"/>
  <c r="Q919" i="1"/>
  <c r="P919" i="1"/>
  <c r="Q1687" i="1"/>
  <c r="P1687" i="1"/>
  <c r="Q2491" i="1"/>
  <c r="Q2356" i="2" s="1"/>
  <c r="P2491" i="1"/>
  <c r="Q3295" i="1"/>
  <c r="Q2716" i="2" s="1"/>
  <c r="P3295" i="1"/>
  <c r="Q775" i="1"/>
  <c r="P775" i="1"/>
  <c r="Q3235" i="1"/>
  <c r="Q2772" i="2" s="1"/>
  <c r="P3235" i="1"/>
  <c r="Q187" i="1"/>
  <c r="P187" i="1"/>
  <c r="Q811" i="1"/>
  <c r="P811" i="1"/>
  <c r="Q1399" i="1"/>
  <c r="P1399" i="1"/>
  <c r="Q2047" i="1"/>
  <c r="Q1944" i="2" s="1"/>
  <c r="P2047" i="1"/>
  <c r="Q2707" i="1"/>
  <c r="Q2677" i="2" s="1"/>
  <c r="P2707" i="1"/>
  <c r="Q3463" i="1"/>
  <c r="Q3819" i="2" s="1"/>
  <c r="P3463" i="1"/>
  <c r="Q1089" i="1"/>
  <c r="P1089" i="1"/>
  <c r="Q1233" i="1"/>
  <c r="P1233" i="1"/>
  <c r="Q1377" i="1"/>
  <c r="P1377" i="1"/>
  <c r="Q1533" i="1"/>
  <c r="P1533" i="1"/>
  <c r="Q1677" i="1"/>
  <c r="P1677" i="1"/>
  <c r="Q1857" i="1"/>
  <c r="P1857" i="1"/>
  <c r="Q2157" i="1"/>
  <c r="Q2371" i="2" s="1"/>
  <c r="P2157" i="1"/>
  <c r="Q2301" i="1"/>
  <c r="Q1861" i="2" s="1"/>
  <c r="P2301" i="1"/>
  <c r="Q2445" i="1"/>
  <c r="Q2018" i="2" s="1"/>
  <c r="P2445" i="1"/>
  <c r="Q2589" i="1"/>
  <c r="Q1913" i="2" s="1"/>
  <c r="P2589" i="1"/>
  <c r="Q2733" i="1"/>
  <c r="Q3088" i="2" s="1"/>
  <c r="P2733" i="1"/>
  <c r="Q2877" i="1"/>
  <c r="Q3121" i="2" s="1"/>
  <c r="P2877" i="1"/>
  <c r="Q128" i="1"/>
  <c r="P128" i="1"/>
  <c r="Q896" i="1"/>
  <c r="P896" i="1"/>
  <c r="Q1700" i="1"/>
  <c r="P1700" i="1"/>
  <c r="Q3692" i="1"/>
  <c r="Q3862" i="2" s="1"/>
  <c r="P3692" i="1"/>
  <c r="Q2698" i="1"/>
  <c r="Q3076" i="2" s="1"/>
  <c r="P2698" i="1"/>
  <c r="Q3478" i="1"/>
  <c r="Q3515" i="2" s="1"/>
  <c r="P3478" i="1"/>
  <c r="Q287" i="1"/>
  <c r="P287" i="1"/>
  <c r="Q1055" i="1"/>
  <c r="P1055" i="1"/>
  <c r="Q1823" i="1"/>
  <c r="P1823" i="1"/>
  <c r="Q2651" i="1"/>
  <c r="Q3097" i="2" s="1"/>
  <c r="P2651" i="1"/>
  <c r="Q3443" i="1"/>
  <c r="Q3351" i="2" s="1"/>
  <c r="P3443" i="1"/>
  <c r="Q536" i="1"/>
  <c r="P536" i="1"/>
  <c r="Q1364" i="1"/>
  <c r="P1364" i="1"/>
  <c r="Q3212" i="1"/>
  <c r="Q3013" i="2" s="1"/>
  <c r="P3212" i="1"/>
  <c r="Q3992" i="1"/>
  <c r="Q3445" i="2" s="1"/>
  <c r="P3992" i="1"/>
  <c r="Q3934" i="1"/>
  <c r="Q3405" i="2" s="1"/>
  <c r="P3934" i="1"/>
  <c r="Q707" i="1"/>
  <c r="P707" i="1"/>
  <c r="Q1511" i="1"/>
  <c r="P1511" i="1"/>
  <c r="Q2351" i="1"/>
  <c r="Q3055" i="2" s="1"/>
  <c r="P2351" i="1"/>
  <c r="Q3155" i="1"/>
  <c r="Q2979" i="2" s="1"/>
  <c r="P3155" i="1"/>
  <c r="Q140" i="1"/>
  <c r="P140" i="1"/>
  <c r="Q932" i="1"/>
  <c r="P932" i="1"/>
  <c r="Q1724" i="1"/>
  <c r="P1724" i="1"/>
  <c r="Q3572" i="1"/>
  <c r="Q3757" i="2" s="1"/>
  <c r="P3572" i="1"/>
  <c r="Q3310" i="1"/>
  <c r="Q2830" i="2" s="1"/>
  <c r="P3310" i="1"/>
  <c r="Q179" i="1"/>
  <c r="P179" i="1"/>
  <c r="Q1007" i="1"/>
  <c r="P1007" i="1"/>
  <c r="Q1751" i="1"/>
  <c r="P1751" i="1"/>
  <c r="Q2567" i="1"/>
  <c r="Q2522" i="2" s="1"/>
  <c r="P2567" i="1"/>
  <c r="Q3395" i="1"/>
  <c r="Q3541" i="2" s="1"/>
  <c r="P3395" i="1"/>
  <c r="Q392" i="1"/>
  <c r="P392" i="1"/>
  <c r="Q1184" i="1"/>
  <c r="P1184" i="1"/>
  <c r="Q2372" i="1"/>
  <c r="Q1941" i="2" s="1"/>
  <c r="P2372" i="1"/>
  <c r="Q3764" i="1"/>
  <c r="Q3384" i="2" s="1"/>
  <c r="P3764" i="1"/>
  <c r="Q2710" i="1"/>
  <c r="Q2628" i="2" s="1"/>
  <c r="P2710" i="1"/>
  <c r="Q3466" i="1"/>
  <c r="Q3490" i="2" s="1"/>
  <c r="P3466" i="1"/>
  <c r="Q263" i="1"/>
  <c r="P263" i="1"/>
  <c r="Q971" i="1"/>
  <c r="P971" i="1"/>
  <c r="Q1727" i="1"/>
  <c r="P1727" i="1"/>
  <c r="Q2483" i="1"/>
  <c r="Q2473" i="2" s="1"/>
  <c r="P2483" i="1"/>
  <c r="Q3263" i="1"/>
  <c r="Q3251" i="2" s="1"/>
  <c r="P3263" i="1"/>
  <c r="Q200" i="1"/>
  <c r="P200" i="1"/>
  <c r="Q836" i="1"/>
  <c r="P836" i="1"/>
  <c r="Q1388" i="1"/>
  <c r="P1388" i="1"/>
  <c r="Q2312" i="1"/>
  <c r="Q1858" i="2" s="1"/>
  <c r="P2312" i="1"/>
  <c r="Q3524" i="1"/>
  <c r="Q3767" i="2" s="1"/>
  <c r="P3524" i="1"/>
  <c r="Q2542" i="1"/>
  <c r="Q2529" i="2" s="1"/>
  <c r="P2542" i="1"/>
  <c r="Q3202" i="1"/>
  <c r="Q3298" i="2" s="1"/>
  <c r="P3202" i="1"/>
  <c r="Q3838" i="1"/>
  <c r="Q3866" i="2" s="1"/>
  <c r="P3838" i="1"/>
  <c r="Q299" i="1"/>
  <c r="P299" i="1"/>
  <c r="Q887" i="1"/>
  <c r="P887" i="1"/>
  <c r="Q1427" i="1"/>
  <c r="P1427" i="1"/>
  <c r="Q2639" i="1"/>
  <c r="Q2625" i="2" s="1"/>
  <c r="P2639" i="1"/>
  <c r="Q3215" i="1"/>
  <c r="Q2999" i="2" s="1"/>
  <c r="P3215" i="1"/>
  <c r="Q3177" i="1"/>
  <c r="Q3083" i="2" s="1"/>
  <c r="P3177" i="1"/>
  <c r="Q3321" i="1"/>
  <c r="Q3327" i="2" s="1"/>
  <c r="P3321" i="1"/>
  <c r="Q3489" i="1"/>
  <c r="Q3744" i="2" s="1"/>
  <c r="P3489" i="1"/>
  <c r="Q3669" i="1"/>
  <c r="Q3371" i="2" s="1"/>
  <c r="P3669" i="1"/>
  <c r="Q3837" i="1"/>
  <c r="Q3833" i="2" s="1"/>
  <c r="P3837" i="1"/>
  <c r="Q4041" i="1"/>
  <c r="Q3532" i="2" s="1"/>
  <c r="P4041" i="1"/>
  <c r="Q4007" i="1"/>
  <c r="Q3847" i="2" s="1"/>
  <c r="P4007" i="1"/>
  <c r="Q4619" i="1"/>
  <c r="P4619" i="1"/>
  <c r="Q5315" i="1"/>
  <c r="P5315" i="1"/>
  <c r="Q6119" i="1"/>
  <c r="P6119" i="1"/>
  <c r="Q3839" i="1"/>
  <c r="Q3691" i="2" s="1"/>
  <c r="P3839" i="1"/>
  <c r="Q4283" i="1"/>
  <c r="Q5108" i="2" s="1"/>
  <c r="P4283" i="1"/>
  <c r="Q5027" i="1"/>
  <c r="P5027" i="1"/>
  <c r="Q5879" i="1"/>
  <c r="P5879" i="1"/>
  <c r="Q444" i="1"/>
  <c r="P444" i="1"/>
  <c r="Q4367" i="1"/>
  <c r="Q4432" i="2" s="1"/>
  <c r="P4367" i="1"/>
  <c r="Q5291" i="1"/>
  <c r="P5291" i="1"/>
  <c r="Q6203" i="1"/>
  <c r="P6203" i="1"/>
  <c r="Q4763" i="1"/>
  <c r="P4763" i="1"/>
  <c r="Q5663" i="1"/>
  <c r="P5663" i="1"/>
  <c r="Q84" i="1"/>
  <c r="P84" i="1"/>
  <c r="Q4307" i="1"/>
  <c r="Q4806" i="2" s="1"/>
  <c r="P4307" i="1"/>
  <c r="Q4907" i="1"/>
  <c r="P4907" i="1"/>
  <c r="Q5603" i="1"/>
  <c r="P5603" i="1"/>
  <c r="Q6359" i="1"/>
  <c r="P6359" i="1"/>
  <c r="Q3779" i="1"/>
  <c r="Q3999" i="2" s="1"/>
  <c r="P3779" i="1"/>
  <c r="Q1812" i="1"/>
  <c r="P1812" i="1"/>
  <c r="Q3312" i="1"/>
  <c r="Q2721" i="2" s="1"/>
  <c r="P3312" i="1"/>
  <c r="Q756" i="1"/>
  <c r="P756" i="1"/>
  <c r="Q2088" i="1"/>
  <c r="Q2201" i="2" s="1"/>
  <c r="P2088" i="1"/>
  <c r="Q3288" i="1"/>
  <c r="Q2745" i="2" s="1"/>
  <c r="P3288" i="1"/>
  <c r="Q936" i="1"/>
  <c r="P936" i="1"/>
  <c r="Q2208" i="1"/>
  <c r="Q1973" i="2" s="1"/>
  <c r="P2208" i="1"/>
  <c r="Q3540" i="1"/>
  <c r="Q3839" i="2" s="1"/>
  <c r="P3540" i="1"/>
  <c r="Q1212" i="1"/>
  <c r="P1212" i="1"/>
  <c r="Q2436" i="1"/>
  <c r="Q2538" i="2" s="1"/>
  <c r="P2436" i="1"/>
  <c r="Q123" i="1"/>
  <c r="P123" i="1"/>
  <c r="Q267" i="1"/>
  <c r="P267" i="1"/>
  <c r="Q411" i="1"/>
  <c r="P411" i="1"/>
  <c r="Q555" i="1"/>
  <c r="P555" i="1"/>
  <c r="Q699" i="1"/>
  <c r="P699" i="1"/>
  <c r="Q843" i="1"/>
  <c r="P843" i="1"/>
  <c r="Q987" i="1"/>
  <c r="P987" i="1"/>
  <c r="Q1131" i="1"/>
  <c r="P1131" i="1"/>
  <c r="Q1275" i="1"/>
  <c r="P1275" i="1"/>
  <c r="Q1419" i="1"/>
  <c r="P1419" i="1"/>
  <c r="Q1563" i="1"/>
  <c r="P1563" i="1"/>
  <c r="Q1707" i="1"/>
  <c r="P1707" i="1"/>
  <c r="Q1851" i="1"/>
  <c r="P1851" i="1"/>
  <c r="Q2151" i="1"/>
  <c r="Q1811" i="2" s="1"/>
  <c r="P2151" i="1"/>
  <c r="Q2295" i="1"/>
  <c r="Q2086" i="2" s="1"/>
  <c r="P2295" i="1"/>
  <c r="Q2439" i="1"/>
  <c r="Q3218" i="2" s="1"/>
  <c r="P2439" i="1"/>
  <c r="Q2583" i="1"/>
  <c r="Q2073" i="2" s="1"/>
  <c r="P2583" i="1"/>
  <c r="Q2727" i="1"/>
  <c r="P2727" i="1"/>
  <c r="Q2871" i="1"/>
  <c r="Q3122" i="2" s="1"/>
  <c r="P2871" i="1"/>
  <c r="Q3015" i="1"/>
  <c r="Q3001" i="2" s="1"/>
  <c r="P3015" i="1"/>
  <c r="Q3159" i="1"/>
  <c r="Q2688" i="2" s="1"/>
  <c r="P3159" i="1"/>
  <c r="Q3303" i="1"/>
  <c r="Q2738" i="2" s="1"/>
  <c r="P3303" i="1"/>
  <c r="Q3447" i="1"/>
  <c r="Q3559" i="2" s="1"/>
  <c r="P3447" i="1"/>
  <c r="Q3591" i="1"/>
  <c r="Q3357" i="2" s="1"/>
  <c r="P3591" i="1"/>
  <c r="Q3735" i="1"/>
  <c r="Q3476" i="2" s="1"/>
  <c r="P3735" i="1"/>
  <c r="Q3879" i="1"/>
  <c r="Q5540" i="2" s="1"/>
  <c r="P3879" i="1"/>
  <c r="Q4023" i="1"/>
  <c r="Q4340" i="2" s="1"/>
  <c r="P4023" i="1"/>
  <c r="Q4167" i="1"/>
  <c r="Q4423" i="2" s="1"/>
  <c r="P4167" i="1"/>
  <c r="Q4311" i="1"/>
  <c r="Q4215" i="2" s="1"/>
  <c r="P4311" i="1"/>
  <c r="Q4455" i="1"/>
  <c r="P4455" i="1"/>
  <c r="Q4599" i="1"/>
  <c r="P4599" i="1"/>
  <c r="Q4743" i="1"/>
  <c r="P4743" i="1"/>
  <c r="Q4887" i="1"/>
  <c r="P4887" i="1"/>
  <c r="Q5031" i="1"/>
  <c r="P5031" i="1"/>
  <c r="Q5175" i="1"/>
  <c r="P5175" i="1"/>
  <c r="Q126" i="1"/>
  <c r="P126" i="1"/>
  <c r="Q270" i="1"/>
  <c r="P270" i="1"/>
  <c r="Q5247" i="1"/>
  <c r="P5247" i="1"/>
  <c r="Q5391" i="1"/>
  <c r="P5391" i="1"/>
  <c r="Q5535" i="1"/>
  <c r="P5535" i="1"/>
  <c r="Q5679" i="1"/>
  <c r="P5679" i="1"/>
  <c r="Q5823" i="1"/>
  <c r="P5823" i="1"/>
  <c r="Q5967" i="1"/>
  <c r="P5967" i="1"/>
  <c r="Q6111" i="1"/>
  <c r="P6111" i="1"/>
  <c r="Q6255" i="1"/>
  <c r="P6255" i="1"/>
  <c r="Q6399" i="1"/>
  <c r="P6399" i="1"/>
  <c r="Q6543" i="1"/>
  <c r="P6543" i="1"/>
  <c r="Q6687" i="1"/>
  <c r="P6687" i="1"/>
  <c r="Q6831" i="1"/>
  <c r="P6831" i="1"/>
  <c r="Q6975" i="1"/>
  <c r="P6975" i="1"/>
  <c r="Q7119" i="1"/>
  <c r="P7119" i="1"/>
  <c r="Q5783" i="1"/>
  <c r="P5783" i="1"/>
  <c r="Q12" i="1"/>
  <c r="P12" i="1"/>
  <c r="Q720" i="1"/>
  <c r="P720" i="1"/>
  <c r="Q2136" i="1"/>
  <c r="Q2079" i="2" s="1"/>
  <c r="P2136" i="1"/>
  <c r="Q3528" i="1"/>
  <c r="Q3879" i="2" s="1"/>
  <c r="P3528" i="1"/>
  <c r="Q972" i="1"/>
  <c r="P972" i="1"/>
  <c r="Q2280" i="1"/>
  <c r="Q1868" i="2" s="1"/>
  <c r="P2280" i="1"/>
  <c r="Q3516" i="1"/>
  <c r="Q3441" i="2" s="1"/>
  <c r="P3516" i="1"/>
  <c r="Q1140" i="1"/>
  <c r="P1140" i="1"/>
  <c r="Q2400" i="1"/>
  <c r="Q1968" i="2" s="1"/>
  <c r="P2400" i="1"/>
  <c r="Q3756" i="1"/>
  <c r="Q3644" i="2" s="1"/>
  <c r="P3756" i="1"/>
  <c r="Q1416" i="1"/>
  <c r="P1416" i="1"/>
  <c r="Q2628" i="1"/>
  <c r="Q2671" i="2" s="1"/>
  <c r="P2628" i="1"/>
  <c r="Q3948" i="1"/>
  <c r="Q3379" i="2" s="1"/>
  <c r="P3948" i="1"/>
  <c r="Q1152" i="1"/>
  <c r="P1152" i="1"/>
  <c r="Q2880" i="1"/>
  <c r="Q3078" i="2" s="1"/>
  <c r="P2880" i="1"/>
  <c r="Q3648" i="1"/>
  <c r="Q3907" i="2" s="1"/>
  <c r="P3648" i="1"/>
  <c r="Q840" i="1"/>
  <c r="P840" i="1"/>
  <c r="Q1560" i="1"/>
  <c r="P1560" i="1"/>
  <c r="Q2328" i="1"/>
  <c r="Q3037" i="2" s="1"/>
  <c r="P2328" i="1"/>
  <c r="Q3108" i="1"/>
  <c r="Q2641" i="2" s="1"/>
  <c r="P3108" i="1"/>
  <c r="Q3804" i="1"/>
  <c r="Q3495" i="2" s="1"/>
  <c r="P3804" i="1"/>
  <c r="Q1701" i="1"/>
  <c r="P1701" i="1"/>
  <c r="Q2037" i="1"/>
  <c r="Q2117" i="2" s="1"/>
  <c r="P2037" i="1"/>
  <c r="Q2325" i="1"/>
  <c r="Q2415" i="2" s="1"/>
  <c r="P2325" i="1"/>
  <c r="Q2469" i="1"/>
  <c r="Q2143" i="2" s="1"/>
  <c r="P2469" i="1"/>
  <c r="Q2757" i="1"/>
  <c r="Q3718" i="2" s="1"/>
  <c r="P2757" i="1"/>
  <c r="Q3045" i="1"/>
  <c r="Q2643" i="2" s="1"/>
  <c r="P3045" i="1"/>
  <c r="Q2866" i="1"/>
  <c r="Q2619" i="2" s="1"/>
  <c r="P2866" i="1"/>
  <c r="Q407" i="1"/>
  <c r="P407" i="1"/>
  <c r="Q1187" i="1"/>
  <c r="P1187" i="1"/>
  <c r="Q2783" i="1"/>
  <c r="Q2652" i="2" s="1"/>
  <c r="P2783" i="1"/>
  <c r="Q656" i="1"/>
  <c r="P656" i="1"/>
  <c r="Q3344" i="1"/>
  <c r="Q3293" i="2" s="1"/>
  <c r="P3344" i="1"/>
  <c r="Q3154" i="1"/>
  <c r="Q2664" i="2" s="1"/>
  <c r="P3154" i="1"/>
  <c r="Q839" i="1"/>
  <c r="P839" i="1"/>
  <c r="Q2471" i="1"/>
  <c r="Q2425" i="2" s="1"/>
  <c r="P2471" i="1"/>
  <c r="Q2108" i="1"/>
  <c r="Q1756" i="2" s="1"/>
  <c r="P2108" i="1"/>
  <c r="Q2662" i="1"/>
  <c r="Q2588" i="2" s="1"/>
  <c r="P2662" i="1"/>
  <c r="Q311" i="1"/>
  <c r="P311" i="1"/>
  <c r="Q1883" i="1"/>
  <c r="P1883" i="1"/>
  <c r="Q3527" i="1"/>
  <c r="Q3390" i="2" s="1"/>
  <c r="P3527" i="1"/>
  <c r="Q1328" i="1"/>
  <c r="P1328" i="1"/>
  <c r="Q3848" i="1"/>
  <c r="Q3497" i="2" s="1"/>
  <c r="P3848" i="1"/>
  <c r="Q3574" i="1"/>
  <c r="Q3888" i="2" s="1"/>
  <c r="P3574" i="1"/>
  <c r="Q1103" i="1"/>
  <c r="P1103" i="1"/>
  <c r="Q2603" i="1"/>
  <c r="Q2484" i="2" s="1"/>
  <c r="P2603" i="1"/>
  <c r="Q320" i="1"/>
  <c r="P320" i="1"/>
  <c r="Q1484" i="1"/>
  <c r="P1484" i="1"/>
  <c r="Q3620" i="1"/>
  <c r="Q3470" i="2" s="1"/>
  <c r="P3620" i="1"/>
  <c r="Q3298" i="1"/>
  <c r="Q2776" i="2" s="1"/>
  <c r="P3298" i="1"/>
  <c r="Q383" i="1"/>
  <c r="P383" i="1"/>
  <c r="Q1547" i="1"/>
  <c r="P1547" i="1"/>
  <c r="Q2735" i="1"/>
  <c r="Q2909" i="2" s="1"/>
  <c r="P2735" i="1"/>
  <c r="Q3323" i="1"/>
  <c r="Q3315" i="2" s="1"/>
  <c r="P3323" i="1"/>
  <c r="Q3345" i="1"/>
  <c r="Q2878" i="2" s="1"/>
  <c r="P3345" i="1"/>
  <c r="Q3525" i="1"/>
  <c r="Q3636" i="2" s="1"/>
  <c r="P3525" i="1"/>
  <c r="Q3693" i="1"/>
  <c r="Q3932" i="2" s="1"/>
  <c r="P3693" i="1"/>
  <c r="Q3873" i="1"/>
  <c r="Q3586" i="2" s="1"/>
  <c r="P3873" i="1"/>
  <c r="Q4065" i="1"/>
  <c r="Q3711" i="2" s="1"/>
  <c r="P4065" i="1"/>
  <c r="Q4091" i="1"/>
  <c r="Q4078" i="2" s="1"/>
  <c r="P4091" i="1"/>
  <c r="Q4715" i="1"/>
  <c r="P4715" i="1"/>
  <c r="Q5471" i="1"/>
  <c r="P5471" i="1"/>
  <c r="Q6251" i="1"/>
  <c r="P6251" i="1"/>
  <c r="Q3887" i="1"/>
  <c r="Q3956" i="2" s="1"/>
  <c r="P3887" i="1"/>
  <c r="Q4415" i="1"/>
  <c r="Q4726" i="2" s="1"/>
  <c r="P4415" i="1"/>
  <c r="Q5171" i="1"/>
  <c r="P5171" i="1"/>
  <c r="Q6035" i="1"/>
  <c r="P6035" i="1"/>
  <c r="Q3743" i="1"/>
  <c r="Q3402" i="2" s="1"/>
  <c r="P3743" i="1"/>
  <c r="Q4511" i="1"/>
  <c r="P4511" i="1"/>
  <c r="Q5411" i="1"/>
  <c r="P5411" i="1"/>
  <c r="Q6335" i="1"/>
  <c r="P6335" i="1"/>
  <c r="Q4919" i="1"/>
  <c r="P4919" i="1"/>
  <c r="Q5843" i="1"/>
  <c r="P5843" i="1"/>
  <c r="Q204" i="1"/>
  <c r="P204" i="1"/>
  <c r="Q5003" i="1"/>
  <c r="P5003" i="1"/>
  <c r="Q147" i="1"/>
  <c r="P147" i="1"/>
  <c r="Q291" i="1"/>
  <c r="P291" i="1"/>
  <c r="Q435" i="1"/>
  <c r="P435" i="1"/>
  <c r="Q579" i="1"/>
  <c r="P579" i="1"/>
  <c r="Q723" i="1"/>
  <c r="P723" i="1"/>
  <c r="Q867" i="1"/>
  <c r="P867" i="1"/>
  <c r="Q1011" i="1"/>
  <c r="P1011" i="1"/>
  <c r="Q1155" i="1"/>
  <c r="P1155" i="1"/>
  <c r="Q1299" i="1"/>
  <c r="P1299" i="1"/>
  <c r="Q1443" i="1"/>
  <c r="P1443" i="1"/>
  <c r="Q1587" i="1"/>
  <c r="P1587" i="1"/>
  <c r="Q1731" i="1"/>
  <c r="P1731" i="1"/>
  <c r="Q1875" i="1"/>
  <c r="P1875" i="1"/>
  <c r="Q2175" i="1"/>
  <c r="Q2147" i="2" s="1"/>
  <c r="P2175" i="1"/>
  <c r="Q2319" i="1"/>
  <c r="Q1820" i="2" s="1"/>
  <c r="P2319" i="1"/>
  <c r="Q2463" i="1"/>
  <c r="Q3178" i="2" s="1"/>
  <c r="P2463" i="1"/>
  <c r="Q2607" i="1"/>
  <c r="Q2479" i="2" s="1"/>
  <c r="P2607" i="1"/>
  <c r="Q2751" i="1"/>
  <c r="Q3017" i="2" s="1"/>
  <c r="P2751" i="1"/>
  <c r="Q2895" i="1"/>
  <c r="Q3016" i="2" s="1"/>
  <c r="P2895" i="1"/>
  <c r="Q3039" i="1"/>
  <c r="Q2646" i="2" s="1"/>
  <c r="P3039" i="1"/>
  <c r="Q3183" i="1"/>
  <c r="Q2831" i="2" s="1"/>
  <c r="P3183" i="1"/>
  <c r="Q3327" i="1"/>
  <c r="Q2720" i="2" s="1"/>
  <c r="P3327" i="1"/>
  <c r="Q3471" i="1"/>
  <c r="Q3865" i="2" s="1"/>
  <c r="P3471" i="1"/>
  <c r="Q3615" i="1"/>
  <c r="Q3710" i="2" s="1"/>
  <c r="P3615" i="1"/>
  <c r="Q3759" i="1"/>
  <c r="Q3650" i="2" s="1"/>
  <c r="P3759" i="1"/>
  <c r="Q3903" i="1"/>
  <c r="Q4652" i="2" s="1"/>
  <c r="P3903" i="1"/>
  <c r="Q4047" i="1"/>
  <c r="Q3824" i="2" s="1"/>
  <c r="P4047" i="1"/>
  <c r="Q4191" i="1"/>
  <c r="Q4598" i="2" s="1"/>
  <c r="P4191" i="1"/>
  <c r="Q4335" i="1"/>
  <c r="Q4294" i="2" s="1"/>
  <c r="P4335" i="1"/>
  <c r="Q4479" i="1"/>
  <c r="P4479" i="1"/>
  <c r="Q4623" i="1"/>
  <c r="P4623" i="1"/>
  <c r="Q4767" i="1"/>
  <c r="P4767" i="1"/>
  <c r="Q4911" i="1"/>
  <c r="P4911" i="1"/>
  <c r="Q5055" i="1"/>
  <c r="P5055" i="1"/>
  <c r="Q6" i="1"/>
  <c r="P6" i="1"/>
  <c r="Q150" i="1"/>
  <c r="P150" i="1"/>
  <c r="Q294" i="1"/>
  <c r="P294" i="1"/>
  <c r="Q5271" i="1"/>
  <c r="P5271" i="1"/>
  <c r="Q5415" i="1"/>
  <c r="P5415" i="1"/>
  <c r="Q5559" i="1"/>
  <c r="P5559" i="1"/>
  <c r="Q5703" i="1"/>
  <c r="P5703" i="1"/>
  <c r="Q5847" i="1"/>
  <c r="P5847" i="1"/>
  <c r="Q5991" i="1"/>
  <c r="P5991" i="1"/>
  <c r="Q6135" i="1"/>
  <c r="P6135" i="1"/>
  <c r="Q6279" i="1"/>
  <c r="P6279" i="1"/>
  <c r="Q6423" i="1"/>
  <c r="P6423" i="1"/>
  <c r="Q6567" i="1"/>
  <c r="P6567" i="1"/>
  <c r="Q6711" i="1"/>
  <c r="P6711" i="1"/>
  <c r="Q6855" i="1"/>
  <c r="P6855" i="1"/>
  <c r="Q6999" i="1"/>
  <c r="P6999" i="1"/>
  <c r="Q7143" i="1"/>
  <c r="P7143" i="1"/>
  <c r="Q450" i="1"/>
  <c r="P450" i="1"/>
  <c r="Q594" i="1"/>
  <c r="P594" i="1"/>
  <c r="Q738" i="1"/>
  <c r="P738" i="1"/>
  <c r="Q882" i="1"/>
  <c r="P882" i="1"/>
  <c r="Q1026" i="1"/>
  <c r="P1026" i="1"/>
  <c r="Q1170" i="1"/>
  <c r="P1170" i="1"/>
  <c r="Q1314" i="1"/>
  <c r="P1314" i="1"/>
  <c r="Q1458" i="1"/>
  <c r="P1458" i="1"/>
  <c r="Q1602" i="1"/>
  <c r="P1602" i="1"/>
  <c r="Q1746" i="1"/>
  <c r="P1746" i="1"/>
  <c r="Q1890" i="1"/>
  <c r="P1890" i="1"/>
  <c r="Q2034" i="1"/>
  <c r="Q1782" i="2" s="1"/>
  <c r="P2034" i="1"/>
  <c r="Q2178" i="1"/>
  <c r="Q1855" i="2" s="1"/>
  <c r="P2178" i="1"/>
  <c r="Q2322" i="1"/>
  <c r="Q2422" i="2" s="1"/>
  <c r="P2322" i="1"/>
  <c r="Q2466" i="1"/>
  <c r="Q1729" i="2" s="1"/>
  <c r="P2466" i="1"/>
  <c r="Q2610" i="1"/>
  <c r="Q2558" i="2" s="1"/>
  <c r="P2610" i="1"/>
  <c r="Q2754" i="1"/>
  <c r="Q2884" i="2" s="1"/>
  <c r="P2754" i="1"/>
  <c r="Q2898" i="1"/>
  <c r="Q3296" i="2" s="1"/>
  <c r="P2898" i="1"/>
  <c r="Q3042" i="1"/>
  <c r="Q2579" i="2" s="1"/>
  <c r="P3042" i="1"/>
  <c r="Q3513" i="1"/>
  <c r="Q4320" i="2" s="1"/>
  <c r="P3513" i="1"/>
  <c r="Q4209" i="1"/>
  <c r="Q4128" i="2" s="1"/>
  <c r="P4209" i="1"/>
  <c r="Q4365" i="1"/>
  <c r="Q4772" i="2" s="1"/>
  <c r="P4365" i="1"/>
  <c r="Q4509" i="1"/>
  <c r="P4509" i="1"/>
  <c r="Q4653" i="1"/>
  <c r="P4653" i="1"/>
  <c r="Q4797" i="1"/>
  <c r="P4797" i="1"/>
  <c r="Q4941" i="1"/>
  <c r="P4941" i="1"/>
  <c r="Q7155" i="1"/>
  <c r="P7155" i="1"/>
  <c r="Q4002" i="1"/>
  <c r="Q4364" i="2" s="1"/>
  <c r="P4002" i="1"/>
  <c r="Q4290" i="1"/>
  <c r="Q4495" i="2" s="1"/>
  <c r="P4290" i="1"/>
  <c r="Q4446" i="1"/>
  <c r="P4446" i="1"/>
  <c r="Q5109" i="1"/>
  <c r="P5109" i="1"/>
  <c r="Q5253" i="1"/>
  <c r="P5253" i="1"/>
  <c r="Q5397" i="1"/>
  <c r="P5397" i="1"/>
  <c r="Q5541" i="1"/>
  <c r="P5541" i="1"/>
  <c r="Q5685" i="1"/>
  <c r="P5685" i="1"/>
  <c r="Q5829" i="1"/>
  <c r="P5829" i="1"/>
  <c r="Q5973" i="1"/>
  <c r="P5973" i="1"/>
  <c r="Q6117" i="1"/>
  <c r="P6117" i="1"/>
  <c r="Q6261" i="1"/>
  <c r="P6261" i="1"/>
  <c r="Q6405" i="1"/>
  <c r="P6405" i="1"/>
  <c r="Q6549" i="1"/>
  <c r="P6549" i="1"/>
  <c r="Q6693" i="1"/>
  <c r="P6693" i="1"/>
  <c r="Q6837" i="1"/>
  <c r="P6837" i="1"/>
  <c r="Q6981" i="1"/>
  <c r="P6981" i="1"/>
  <c r="Q4188" i="1"/>
  <c r="Q4389" i="2" s="1"/>
  <c r="P4188" i="1"/>
  <c r="Q4344" i="1"/>
  <c r="Q4466" i="2" s="1"/>
  <c r="P4344" i="1"/>
  <c r="Q4500" i="1"/>
  <c r="P4500" i="1"/>
  <c r="Q4656" i="1"/>
  <c r="P4656" i="1"/>
  <c r="Q4800" i="1"/>
  <c r="P4800" i="1"/>
  <c r="Q4956" i="1"/>
  <c r="P4956" i="1"/>
  <c r="Q5100" i="1"/>
  <c r="P5100" i="1"/>
  <c r="Q5244" i="1"/>
  <c r="P5244" i="1"/>
  <c r="Q5388" i="1"/>
  <c r="P5388" i="1"/>
  <c r="Q5532" i="1"/>
  <c r="P5532" i="1"/>
  <c r="Q5676" i="1"/>
  <c r="P5676" i="1"/>
  <c r="Q5820" i="1"/>
  <c r="P5820" i="1"/>
  <c r="Q5964" i="1"/>
  <c r="P5964" i="1"/>
  <c r="Q6108" i="1"/>
  <c r="P6108" i="1"/>
  <c r="Q6252" i="1"/>
  <c r="P6252" i="1"/>
  <c r="Q6396" i="1"/>
  <c r="P6396" i="1"/>
  <c r="Q6540" i="1"/>
  <c r="P6540" i="1"/>
  <c r="Q6684" i="1"/>
  <c r="P6684" i="1"/>
  <c r="Q6828" i="1"/>
  <c r="P6828" i="1"/>
  <c r="Q6972" i="1"/>
  <c r="P6972" i="1"/>
  <c r="Q7116" i="1"/>
  <c r="P7116" i="1"/>
  <c r="Q7260" i="1"/>
  <c r="P7260" i="1"/>
  <c r="Q7404" i="1"/>
  <c r="P7404" i="1"/>
  <c r="Q7548" i="1"/>
  <c r="P7548" i="1"/>
  <c r="Q7692" i="1"/>
  <c r="P7692" i="1"/>
  <c r="Q3122" i="1"/>
  <c r="P3122" i="1"/>
  <c r="Q4202" i="1"/>
  <c r="Q4599" i="2" s="1"/>
  <c r="P4202" i="1"/>
  <c r="Q4358" i="1"/>
  <c r="Q4398" i="2" s="1"/>
  <c r="P4358" i="1"/>
  <c r="Q4514" i="1"/>
  <c r="P4514" i="1"/>
  <c r="Q4658" i="1"/>
  <c r="P4658" i="1"/>
  <c r="Q4838" i="1"/>
  <c r="P4838" i="1"/>
  <c r="Q7251" i="1"/>
  <c r="P7251" i="1"/>
  <c r="Q7395" i="1"/>
  <c r="P7395" i="1"/>
  <c r="Q3724" i="1"/>
  <c r="Q4322" i="2" s="1"/>
  <c r="P3724" i="1"/>
  <c r="Q4216" i="1"/>
  <c r="Q4381" i="2" s="1"/>
  <c r="P4216" i="1"/>
  <c r="Q4360" i="1"/>
  <c r="P4360" i="1"/>
  <c r="Q4504" i="1"/>
  <c r="P4504" i="1"/>
  <c r="Q4660" i="1"/>
  <c r="P4660" i="1"/>
  <c r="Q4816" i="1"/>
  <c r="P4816" i="1"/>
  <c r="Q4972" i="1"/>
  <c r="P4972" i="1"/>
  <c r="Q5116" i="1"/>
  <c r="P5116" i="1"/>
  <c r="Q5260" i="1"/>
  <c r="P5260" i="1"/>
  <c r="Q5404" i="1"/>
  <c r="P5404" i="1"/>
  <c r="Q5548" i="1"/>
  <c r="P5548" i="1"/>
  <c r="Q5692" i="1"/>
  <c r="P5692" i="1"/>
  <c r="Q5836" i="1"/>
  <c r="P5836" i="1"/>
  <c r="Q5980" i="1"/>
  <c r="P5980" i="1"/>
  <c r="Q6124" i="1"/>
  <c r="P6124" i="1"/>
  <c r="Q6268" i="1"/>
  <c r="P6268" i="1"/>
  <c r="Q4181" i="1"/>
  <c r="Q4238" i="2" s="1"/>
  <c r="P4181" i="1"/>
  <c r="Q4337" i="1"/>
  <c r="Q4454" i="2" s="1"/>
  <c r="P4337" i="1"/>
  <c r="Q4481" i="1"/>
  <c r="P4481" i="1"/>
  <c r="Q4625" i="1"/>
  <c r="P4625" i="1"/>
  <c r="Q4769" i="1"/>
  <c r="P4769" i="1"/>
  <c r="Q4925" i="1"/>
  <c r="P4925" i="1"/>
  <c r="Q5069" i="1"/>
  <c r="P5069" i="1"/>
  <c r="Q5213" i="1"/>
  <c r="P5213" i="1"/>
  <c r="Q5357" i="1"/>
  <c r="P5357" i="1"/>
  <c r="Q5501" i="1"/>
  <c r="P5501" i="1"/>
  <c r="Q5645" i="1"/>
  <c r="P5645" i="1"/>
  <c r="Q4542" i="1"/>
  <c r="P4542" i="1"/>
  <c r="Q4698" i="1"/>
  <c r="P4698" i="1"/>
  <c r="Q4854" i="1"/>
  <c r="P4854" i="1"/>
  <c r="Q4998" i="1"/>
  <c r="P4998" i="1"/>
  <c r="Q5142" i="1"/>
  <c r="P5142" i="1"/>
  <c r="Q5286" i="1"/>
  <c r="P5286" i="1"/>
  <c r="Q5430" i="1"/>
  <c r="P5430" i="1"/>
  <c r="Q5574" i="1"/>
  <c r="P5574" i="1"/>
  <c r="Q5718" i="1"/>
  <c r="P5718" i="1"/>
  <c r="Q5862" i="1"/>
  <c r="P5862" i="1"/>
  <c r="Q6006" i="1"/>
  <c r="P6006" i="1"/>
  <c r="Q6150" i="1"/>
  <c r="P6150" i="1"/>
  <c r="Q6294" i="1"/>
  <c r="P6294" i="1"/>
  <c r="Q6438" i="1"/>
  <c r="P6438" i="1"/>
  <c r="Q6582" i="1"/>
  <c r="P6582" i="1"/>
  <c r="Q3523" i="1"/>
  <c r="P3523" i="1"/>
  <c r="Q4219" i="1"/>
  <c r="Q4439" i="2" s="1"/>
  <c r="P4219" i="1"/>
  <c r="Q4363" i="1"/>
  <c r="Q4296" i="2" s="1"/>
  <c r="P4363" i="1"/>
  <c r="Q4507" i="1"/>
  <c r="P4507" i="1"/>
  <c r="Q4663" i="1"/>
  <c r="P4663" i="1"/>
  <c r="Q4807" i="1"/>
  <c r="P4807" i="1"/>
  <c r="Q4963" i="1"/>
  <c r="P4963" i="1"/>
  <c r="Q5107" i="1"/>
  <c r="P5107" i="1"/>
  <c r="Q5251" i="1"/>
  <c r="P5251" i="1"/>
  <c r="Q5395" i="1"/>
  <c r="P5395" i="1"/>
  <c r="Q5539" i="1"/>
  <c r="P5539" i="1"/>
  <c r="Q7101" i="1"/>
  <c r="P7101" i="1"/>
  <c r="Q7245" i="1"/>
  <c r="P7245" i="1"/>
  <c r="Q7389" i="1"/>
  <c r="P7389" i="1"/>
  <c r="Q7533" i="1"/>
  <c r="P7533" i="1"/>
  <c r="Q7677" i="1"/>
  <c r="P7677" i="1"/>
  <c r="Q7821" i="1"/>
  <c r="P7821" i="1"/>
  <c r="Q7965" i="1"/>
  <c r="P7965" i="1"/>
  <c r="Q8109" i="1"/>
  <c r="P8109" i="1"/>
  <c r="Q8253" i="1"/>
  <c r="P8253" i="1"/>
  <c r="Q8397" i="1"/>
  <c r="P8397" i="1"/>
  <c r="Q8541" i="1"/>
  <c r="P8541" i="1"/>
  <c r="Q8685" i="1"/>
  <c r="P8685" i="1"/>
  <c r="Q8829" i="1"/>
  <c r="P8829" i="1"/>
  <c r="Q8973" i="1"/>
  <c r="P8973" i="1"/>
  <c r="Q9117" i="1"/>
  <c r="P9117" i="1"/>
  <c r="Q9261" i="1"/>
  <c r="P9261" i="1"/>
  <c r="Q4186" i="1"/>
  <c r="Q4587" i="2" s="1"/>
  <c r="P4186" i="1"/>
  <c r="Q4330" i="1"/>
  <c r="Q4153" i="2" s="1"/>
  <c r="P4330" i="1"/>
  <c r="Q4474" i="1"/>
  <c r="P4474" i="1"/>
  <c r="Q4630" i="1"/>
  <c r="P4630" i="1"/>
  <c r="Q4786" i="1"/>
  <c r="P4786" i="1"/>
  <c r="Q4942" i="1"/>
  <c r="P4942" i="1"/>
  <c r="Q5086" i="1"/>
  <c r="P5086" i="1"/>
  <c r="Q5230" i="1"/>
  <c r="P5230" i="1"/>
  <c r="Q5374" i="1"/>
  <c r="P5374" i="1"/>
  <c r="Q5518" i="1"/>
  <c r="P5518" i="1"/>
  <c r="Q5662" i="1"/>
  <c r="P5662" i="1"/>
  <c r="Q5806" i="1"/>
  <c r="P5806" i="1"/>
  <c r="Q5950" i="1"/>
  <c r="P5950" i="1"/>
  <c r="Q7884" i="1"/>
  <c r="P7884" i="1"/>
  <c r="Q8028" i="1"/>
  <c r="P8028" i="1"/>
  <c r="Q8172" i="1"/>
  <c r="P8172" i="1"/>
  <c r="Q8316" i="1"/>
  <c r="P8316" i="1"/>
  <c r="Q8460" i="1"/>
  <c r="P8460" i="1"/>
  <c r="Q8604" i="1"/>
  <c r="P8604" i="1"/>
  <c r="Q8748" i="1"/>
  <c r="P8748" i="1"/>
  <c r="Q8892" i="1"/>
  <c r="P8892" i="1"/>
  <c r="Q9036" i="1"/>
  <c r="P9036" i="1"/>
  <c r="Q9180" i="1"/>
  <c r="P9180" i="1"/>
  <c r="Q73" i="1"/>
  <c r="P73" i="1"/>
  <c r="Q4021" i="1"/>
  <c r="Q4656" i="2" s="1"/>
  <c r="P4021" i="1"/>
  <c r="Q4261" i="1"/>
  <c r="Q4400" i="2" s="1"/>
  <c r="P4261" i="1"/>
  <c r="Q4405" i="1"/>
  <c r="Q4250" i="2" s="1"/>
  <c r="P4405" i="1"/>
  <c r="Q4549" i="1"/>
  <c r="P4549" i="1"/>
  <c r="Q4693" i="1"/>
  <c r="P4693" i="1"/>
  <c r="Q4837" i="1"/>
  <c r="P4837" i="1"/>
  <c r="Q4981" i="1"/>
  <c r="P4981" i="1"/>
  <c r="Q5125" i="1"/>
  <c r="P5125" i="1"/>
  <c r="Q5269" i="1"/>
  <c r="P5269" i="1"/>
  <c r="Q5413" i="1"/>
  <c r="P5413" i="1"/>
  <c r="Q5557" i="1"/>
  <c r="P5557" i="1"/>
  <c r="Q5701" i="1"/>
  <c r="P5701" i="1"/>
  <c r="Q5845" i="1"/>
  <c r="P5845" i="1"/>
  <c r="Q5989" i="1"/>
  <c r="P5989" i="1"/>
  <c r="Q6133" i="1"/>
  <c r="P6133" i="1"/>
  <c r="Q6277" i="1"/>
  <c r="P6277" i="1"/>
  <c r="Q5006" i="1"/>
  <c r="P5006" i="1"/>
  <c r="Q5150" i="1"/>
  <c r="P5150" i="1"/>
  <c r="Q5294" i="1"/>
  <c r="P5294" i="1"/>
  <c r="Q5438" i="1"/>
  <c r="P5438" i="1"/>
  <c r="Q5582" i="1"/>
  <c r="P5582" i="1"/>
  <c r="Q6206" i="1"/>
  <c r="P6206" i="1"/>
  <c r="Q7491" i="1"/>
  <c r="P7491" i="1"/>
  <c r="Q6316" i="1"/>
  <c r="P6316" i="1"/>
  <c r="Q6460" i="1"/>
  <c r="P6460" i="1"/>
  <c r="Q6604" i="1"/>
  <c r="P6604" i="1"/>
  <c r="Q6748" i="1"/>
  <c r="P6748" i="1"/>
  <c r="Q6892" i="1"/>
  <c r="P6892" i="1"/>
  <c r="Q7036" i="1"/>
  <c r="P7036" i="1"/>
  <c r="Q7180" i="1"/>
  <c r="P7180" i="1"/>
  <c r="Q7324" i="1"/>
  <c r="P7324" i="1"/>
  <c r="Q7468" i="1"/>
  <c r="P7468" i="1"/>
  <c r="Q7612" i="1"/>
  <c r="P7612" i="1"/>
  <c r="Q7756" i="1"/>
  <c r="P7756" i="1"/>
  <c r="Q7900" i="1"/>
  <c r="P7900" i="1"/>
  <c r="Q5789" i="1"/>
  <c r="P5789" i="1"/>
  <c r="Q5933" i="1"/>
  <c r="P5933" i="1"/>
  <c r="Q6077" i="1"/>
  <c r="P6077" i="1"/>
  <c r="Q6221" i="1"/>
  <c r="P6221" i="1"/>
  <c r="Q6365" i="1"/>
  <c r="P6365" i="1"/>
  <c r="Q6509" i="1"/>
  <c r="P6509" i="1"/>
  <c r="Q6738" i="1"/>
  <c r="P6738" i="1"/>
  <c r="Q6882" i="1"/>
  <c r="P6882" i="1"/>
  <c r="Q7026" i="1"/>
  <c r="P7026" i="1"/>
  <c r="Q7170" i="1"/>
  <c r="P7170" i="1"/>
  <c r="Q7314" i="1"/>
  <c r="P7314" i="1"/>
  <c r="Q7458" i="1"/>
  <c r="P7458" i="1"/>
  <c r="Q7602" i="1"/>
  <c r="P7602" i="1"/>
  <c r="Q5779" i="1"/>
  <c r="P5779" i="1"/>
  <c r="Q5923" i="1"/>
  <c r="P5923" i="1"/>
  <c r="Q6067" i="1"/>
  <c r="P6067" i="1"/>
  <c r="Q6211" i="1"/>
  <c r="P6211" i="1"/>
  <c r="Q6355" i="1"/>
  <c r="P6355" i="1"/>
  <c r="Q6499" i="1"/>
  <c r="P6499" i="1"/>
  <c r="Q6643" i="1"/>
  <c r="P6643" i="1"/>
  <c r="Q6787" i="1"/>
  <c r="P6787" i="1"/>
  <c r="Q6931" i="1"/>
  <c r="P6931" i="1"/>
  <c r="Q7075" i="1"/>
  <c r="P7075" i="1"/>
  <c r="Q6118" i="1"/>
  <c r="P6118" i="1"/>
  <c r="Q6262" i="1"/>
  <c r="P6262" i="1"/>
  <c r="Q6406" i="1"/>
  <c r="P6406" i="1"/>
  <c r="Q6550" i="1"/>
  <c r="P6550" i="1"/>
  <c r="Q6694" i="1"/>
  <c r="P6694" i="1"/>
  <c r="Q6838" i="1"/>
  <c r="P6838" i="1"/>
  <c r="Q6982" i="1"/>
  <c r="P6982" i="1"/>
  <c r="Q7126" i="1"/>
  <c r="P7126" i="1"/>
  <c r="Q7270" i="1"/>
  <c r="P7270" i="1"/>
  <c r="Q7414" i="1"/>
  <c r="P7414" i="1"/>
  <c r="Q7558" i="1"/>
  <c r="P7558" i="1"/>
  <c r="Q7702" i="1"/>
  <c r="P7702" i="1"/>
  <c r="Q7846" i="1"/>
  <c r="P7846" i="1"/>
  <c r="Q7990" i="1"/>
  <c r="P7990" i="1"/>
  <c r="Q8134" i="1"/>
  <c r="P8134" i="1"/>
  <c r="Q8278" i="1"/>
  <c r="P8278" i="1"/>
  <c r="Q6433" i="1"/>
  <c r="P6433" i="1"/>
  <c r="Q6577" i="1"/>
  <c r="P6577" i="1"/>
  <c r="Q6721" i="1"/>
  <c r="P6721" i="1"/>
  <c r="Q6865" i="1"/>
  <c r="P6865" i="1"/>
  <c r="Q7009" i="1"/>
  <c r="P7009" i="1"/>
  <c r="Q7153" i="1"/>
  <c r="P7153" i="1"/>
  <c r="Q7297" i="1"/>
  <c r="P7297" i="1"/>
  <c r="Q7441" i="1"/>
  <c r="P7441" i="1"/>
  <c r="Q7585" i="1"/>
  <c r="P7585" i="1"/>
  <c r="Q7729" i="1"/>
  <c r="P7729" i="1"/>
  <c r="Q7873" i="1"/>
  <c r="P7873" i="1"/>
  <c r="Q8017" i="1"/>
  <c r="P8017" i="1"/>
  <c r="Q8161" i="1"/>
  <c r="P8161" i="1"/>
  <c r="Q8305" i="1"/>
  <c r="P8305" i="1"/>
  <c r="Q8449" i="1"/>
  <c r="P8449" i="1"/>
  <c r="Q8593" i="1"/>
  <c r="P8593" i="1"/>
  <c r="Q8737" i="1"/>
  <c r="P8737" i="1"/>
  <c r="Q8881" i="1"/>
  <c r="P8881" i="1"/>
  <c r="Q9025" i="1"/>
  <c r="P9025" i="1"/>
  <c r="Q9169" i="1"/>
  <c r="P9169" i="1"/>
  <c r="Q9313" i="1"/>
  <c r="P9313" i="1"/>
  <c r="Q5798" i="1"/>
  <c r="P5798" i="1"/>
  <c r="Q5966" i="1"/>
  <c r="P5966" i="1"/>
  <c r="Q6146" i="1"/>
  <c r="P6146" i="1"/>
  <c r="Q6314" i="1"/>
  <c r="P6314" i="1"/>
  <c r="Q6482" i="1"/>
  <c r="P6482" i="1"/>
  <c r="Q6662" i="1"/>
  <c r="P6662" i="1"/>
  <c r="Q6830" i="1"/>
  <c r="P6830" i="1"/>
  <c r="Q6998" i="1"/>
  <c r="P6998" i="1"/>
  <c r="Q7694" i="1"/>
  <c r="P7694" i="1"/>
  <c r="Q8558" i="1"/>
  <c r="P8558" i="1"/>
  <c r="Q7779" i="1"/>
  <c r="P7779" i="1"/>
  <c r="Q8703" i="1"/>
  <c r="P8703" i="1"/>
  <c r="Q7733" i="1"/>
  <c r="P7733" i="1"/>
  <c r="Q9089" i="1"/>
  <c r="P9089" i="1"/>
  <c r="Q8671" i="1"/>
  <c r="P8671" i="1"/>
  <c r="Q7695" i="1"/>
  <c r="P7695" i="1"/>
  <c r="Q4304" i="1"/>
  <c r="Q7074" i="2" s="1"/>
  <c r="P4304" i="1"/>
  <c r="Q8152" i="1"/>
  <c r="P8152" i="1"/>
  <c r="Q8296" i="1"/>
  <c r="P8296" i="1"/>
  <c r="Q8440" i="1"/>
  <c r="P8440" i="1"/>
  <c r="Q8584" i="1"/>
  <c r="P8584" i="1"/>
  <c r="Q8728" i="1"/>
  <c r="P8728" i="1"/>
  <c r="Q8872" i="1"/>
  <c r="P8872" i="1"/>
  <c r="Q9016" i="1"/>
  <c r="P9016" i="1"/>
  <c r="Q9160" i="1"/>
  <c r="P9160" i="1"/>
  <c r="Q9304" i="1"/>
  <c r="P9304" i="1"/>
  <c r="Q7937" i="1"/>
  <c r="P7937" i="1"/>
  <c r="Q8621" i="1"/>
  <c r="P8621" i="1"/>
  <c r="Q9317" i="1"/>
  <c r="P9317" i="1"/>
  <c r="Q8755" i="1"/>
  <c r="P8755" i="1"/>
  <c r="Q6848" i="1"/>
  <c r="P6848" i="1"/>
  <c r="Q7712" i="1"/>
  <c r="P7712" i="1"/>
  <c r="Q8852" i="1"/>
  <c r="P8852" i="1"/>
  <c r="Q6749" i="1"/>
  <c r="P6749" i="1"/>
  <c r="Q6893" i="1"/>
  <c r="P6893" i="1"/>
  <c r="Q7037" i="1"/>
  <c r="P7037" i="1"/>
  <c r="Q7181" i="1"/>
  <c r="P7181" i="1"/>
  <c r="Q7613" i="1"/>
  <c r="P7613" i="1"/>
  <c r="Q8921" i="1"/>
  <c r="P8921" i="1"/>
  <c r="Q9210" i="1"/>
  <c r="P9210" i="1"/>
  <c r="Q7650" i="1"/>
  <c r="P7650" i="1"/>
  <c r="Q7794" i="1"/>
  <c r="P7794" i="1"/>
  <c r="Q7938" i="1"/>
  <c r="P7938" i="1"/>
  <c r="Q8082" i="1"/>
  <c r="P8082" i="1"/>
  <c r="Q8226" i="1"/>
  <c r="P8226" i="1"/>
  <c r="Q8370" i="1"/>
  <c r="P8370" i="1"/>
  <c r="Q8514" i="1"/>
  <c r="P8514" i="1"/>
  <c r="Q9198" i="1"/>
  <c r="P9198" i="1"/>
  <c r="Q7976" i="1"/>
  <c r="P7976" i="1"/>
  <c r="Q7087" i="1"/>
  <c r="P7087" i="1"/>
  <c r="Q7231" i="1"/>
  <c r="P7231" i="1"/>
  <c r="Q7375" i="1"/>
  <c r="P7375" i="1"/>
  <c r="Q7519" i="1"/>
  <c r="P7519" i="1"/>
  <c r="Q7663" i="1"/>
  <c r="P7663" i="1"/>
  <c r="Q7807" i="1"/>
  <c r="P7807" i="1"/>
  <c r="Q7951" i="1"/>
  <c r="P7951" i="1"/>
  <c r="Q8095" i="1"/>
  <c r="P8095" i="1"/>
  <c r="Q8239" i="1"/>
  <c r="P8239" i="1"/>
  <c r="Q8383" i="1"/>
  <c r="P8383" i="1"/>
  <c r="Q8527" i="1"/>
  <c r="P8527" i="1"/>
  <c r="Q8731" i="1"/>
  <c r="P8731" i="1"/>
  <c r="Q7964" i="1"/>
  <c r="P7964" i="1"/>
  <c r="Q8374" i="1"/>
  <c r="P8374" i="1"/>
  <c r="Q8530" i="1"/>
  <c r="P8530" i="1"/>
  <c r="Q8674" i="1"/>
  <c r="P8674" i="1"/>
  <c r="Q8818" i="1"/>
  <c r="P8818" i="1"/>
  <c r="Q8962" i="1"/>
  <c r="P8962" i="1"/>
  <c r="Q9106" i="1"/>
  <c r="P9106" i="1"/>
  <c r="Q9250" i="1"/>
  <c r="P9250" i="1"/>
  <c r="Q4295" i="1"/>
  <c r="P4295" i="1"/>
  <c r="Q5699" i="1"/>
  <c r="P5699" i="1"/>
  <c r="Q6467" i="1"/>
  <c r="P6467" i="1"/>
  <c r="Q6635" i="1"/>
  <c r="P6635" i="1"/>
  <c r="Q6791" i="1"/>
  <c r="P6791" i="1"/>
  <c r="Q6935" i="1"/>
  <c r="P6935" i="1"/>
  <c r="Q7079" i="1"/>
  <c r="P7079" i="1"/>
  <c r="Q7223" i="1"/>
  <c r="P7223" i="1"/>
  <c r="Q7379" i="1"/>
  <c r="P7379" i="1"/>
  <c r="Q7523" i="1"/>
  <c r="P7523" i="1"/>
  <c r="Q7667" i="1"/>
  <c r="P7667" i="1"/>
  <c r="Q7811" i="1"/>
  <c r="P7811" i="1"/>
  <c r="Q7955" i="1"/>
  <c r="P7955" i="1"/>
  <c r="Q8099" i="1"/>
  <c r="P8099" i="1"/>
  <c r="Q8243" i="1"/>
  <c r="P8243" i="1"/>
  <c r="Q8387" i="1"/>
  <c r="P8387" i="1"/>
  <c r="Q8531" i="1"/>
  <c r="P8531" i="1"/>
  <c r="Q8675" i="1"/>
  <c r="P8675" i="1"/>
  <c r="Q8819" i="1"/>
  <c r="P8819" i="1"/>
  <c r="Q8963" i="1"/>
  <c r="P8963" i="1"/>
  <c r="Q9107" i="1"/>
  <c r="P9107" i="1"/>
  <c r="Q9251" i="1"/>
  <c r="P9251" i="1"/>
  <c r="Q9104" i="1"/>
  <c r="P9104" i="1"/>
  <c r="Q9296" i="1"/>
  <c r="P9296" i="1"/>
  <c r="Q7226" i="1"/>
  <c r="P7226" i="1"/>
  <c r="Q7394" i="1"/>
  <c r="P7394" i="1"/>
  <c r="Q7574" i="1"/>
  <c r="P7574" i="1"/>
  <c r="Q7742" i="1"/>
  <c r="P7742" i="1"/>
  <c r="Q7922" i="1"/>
  <c r="P7922" i="1"/>
  <c r="Q8090" i="1"/>
  <c r="P8090" i="1"/>
  <c r="Q8270" i="1"/>
  <c r="P8270" i="1"/>
  <c r="Q8438" i="1"/>
  <c r="P8438" i="1"/>
  <c r="Q8606" i="1"/>
  <c r="P8606" i="1"/>
  <c r="Q8786" i="1"/>
  <c r="P8786" i="1"/>
  <c r="Q8954" i="1"/>
  <c r="P8954" i="1"/>
  <c r="Q9122" i="1"/>
  <c r="P9122" i="1"/>
  <c r="Q9290" i="1"/>
  <c r="P9290" i="1"/>
  <c r="Q7803" i="1"/>
  <c r="P7803" i="1"/>
  <c r="Q7971" i="1"/>
  <c r="P7971" i="1"/>
  <c r="Q8139" i="1"/>
  <c r="P8139" i="1"/>
  <c r="Q8319" i="1"/>
  <c r="P8319" i="1"/>
  <c r="Q8499" i="1"/>
  <c r="P8499" i="1"/>
  <c r="Q8667" i="1"/>
  <c r="P8667" i="1"/>
  <c r="Q8835" i="1"/>
  <c r="P8835" i="1"/>
  <c r="Q9015" i="1"/>
  <c r="P9015" i="1"/>
  <c r="Q9183" i="1"/>
  <c r="P9183" i="1"/>
  <c r="Q7337" i="1"/>
  <c r="P7337" i="1"/>
  <c r="Q7577" i="1"/>
  <c r="P7577" i="1"/>
  <c r="Q7865" i="1"/>
  <c r="P7865" i="1"/>
  <c r="Q8117" i="1"/>
  <c r="P8117" i="1"/>
  <c r="Q8369" i="1"/>
  <c r="P8369" i="1"/>
  <c r="Q8609" i="1"/>
  <c r="P8609" i="1"/>
  <c r="Q8885" i="1"/>
  <c r="P8885" i="1"/>
  <c r="Q9137" i="1"/>
  <c r="P9137" i="1"/>
  <c r="Q8694" i="1"/>
  <c r="P8694" i="1"/>
  <c r="Q9102" i="1"/>
  <c r="P9102" i="1"/>
  <c r="Q8947" i="1"/>
  <c r="P8947" i="1"/>
  <c r="Q5000" i="1"/>
  <c r="P5000" i="1"/>
  <c r="Q6188" i="1"/>
  <c r="P6188" i="1"/>
  <c r="Q6608" i="1"/>
  <c r="P6608" i="1"/>
  <c r="Q6788" i="1"/>
  <c r="P6788" i="1"/>
  <c r="Q6968" i="1"/>
  <c r="P6968" i="1"/>
  <c r="Q7148" i="1"/>
  <c r="P7148" i="1"/>
  <c r="Q7316" i="1"/>
  <c r="P7316" i="1"/>
  <c r="Q7496" i="1"/>
  <c r="P7496" i="1"/>
  <c r="Q7688" i="1"/>
  <c r="P7688" i="1"/>
  <c r="Q7916" i="1"/>
  <c r="P7916" i="1"/>
  <c r="Q8132" i="1"/>
  <c r="P8132" i="1"/>
  <c r="Q8384" i="1"/>
  <c r="P8384" i="1"/>
  <c r="Q8612" i="1"/>
  <c r="P8612" i="1"/>
  <c r="Q8840" i="1"/>
  <c r="P8840" i="1"/>
  <c r="Q1557" i="1"/>
  <c r="P1557" i="1"/>
  <c r="Q1881" i="1"/>
  <c r="P1881" i="1"/>
  <c r="Q2181" i="1"/>
  <c r="Q1970" i="2" s="1"/>
  <c r="P2181" i="1"/>
  <c r="Q2613" i="1"/>
  <c r="Q2076" i="2" s="1"/>
  <c r="P2613" i="1"/>
  <c r="Q2901" i="1"/>
  <c r="Q2874" i="2" s="1"/>
  <c r="P2901" i="1"/>
  <c r="Q260" i="1"/>
  <c r="P260" i="1"/>
  <c r="Q1040" i="1"/>
  <c r="P1040" i="1"/>
  <c r="Q3824" i="1"/>
  <c r="Q3612" i="2" s="1"/>
  <c r="P3824" i="1"/>
  <c r="Q3610" i="1"/>
  <c r="Q3762" i="2" s="1"/>
  <c r="P3610" i="1"/>
  <c r="Q3563" i="1"/>
  <c r="Q3646" i="2" s="1"/>
  <c r="P3563" i="1"/>
  <c r="Q1520" i="1"/>
  <c r="P1520" i="1"/>
  <c r="Q2410" i="1"/>
  <c r="Q2239" i="2" s="1"/>
  <c r="P2410" i="1"/>
  <c r="Q11" i="1"/>
  <c r="P11" i="1"/>
  <c r="Q1643" i="1"/>
  <c r="P1643" i="1"/>
  <c r="Q3299" i="1"/>
  <c r="Q3272" i="2" s="1"/>
  <c r="P3299" i="1"/>
  <c r="Q3704" i="1"/>
  <c r="Q3949" i="2" s="1"/>
  <c r="P3704" i="1"/>
  <c r="Q3418" i="1"/>
  <c r="Q3668" i="2" s="1"/>
  <c r="P3418" i="1"/>
  <c r="Q1139" i="1"/>
  <c r="P1139" i="1"/>
  <c r="Q512" i="1"/>
  <c r="P512" i="1"/>
  <c r="Q2854" i="1"/>
  <c r="Q3328" i="2" s="1"/>
  <c r="P2854" i="1"/>
  <c r="Q395" i="1"/>
  <c r="P395" i="1"/>
  <c r="Q1847" i="1"/>
  <c r="P1847" i="1"/>
  <c r="Q3407" i="1"/>
  <c r="Q3842" i="2" s="1"/>
  <c r="P3407" i="1"/>
  <c r="Q920" i="1"/>
  <c r="P920" i="1"/>
  <c r="Q2638" i="1"/>
  <c r="Q2615" i="2" s="1"/>
  <c r="P2638" i="1"/>
  <c r="Q3922" i="1"/>
  <c r="Q3684" i="2" s="1"/>
  <c r="P3922" i="1"/>
  <c r="Q959" i="1"/>
  <c r="P959" i="1"/>
  <c r="Q2123" i="1"/>
  <c r="Q1890" i="2" s="1"/>
  <c r="P2123" i="1"/>
  <c r="Q3201" i="1"/>
  <c r="Q3033" i="2" s="1"/>
  <c r="P3201" i="1"/>
  <c r="Q4403" i="1"/>
  <c r="Q4625" i="2" s="1"/>
  <c r="P4403" i="1"/>
  <c r="Q15" i="1"/>
  <c r="P15" i="1"/>
  <c r="Q159" i="1"/>
  <c r="P159" i="1"/>
  <c r="Q303" i="1"/>
  <c r="P303" i="1"/>
  <c r="Q447" i="1"/>
  <c r="P447" i="1"/>
  <c r="Q591" i="1"/>
  <c r="P591" i="1"/>
  <c r="Q735" i="1"/>
  <c r="P735" i="1"/>
  <c r="Q879" i="1"/>
  <c r="P879" i="1"/>
  <c r="Q1023" i="1"/>
  <c r="P1023" i="1"/>
  <c r="Q1167" i="1"/>
  <c r="P1167" i="1"/>
  <c r="Q1311" i="1"/>
  <c r="P1311" i="1"/>
  <c r="Q1455" i="1"/>
  <c r="P1455" i="1"/>
  <c r="Q1599" i="1"/>
  <c r="P1599" i="1"/>
  <c r="Q1743" i="1"/>
  <c r="P1743" i="1"/>
  <c r="Q1887" i="1"/>
  <c r="P1887" i="1"/>
  <c r="Q2043" i="1"/>
  <c r="Q2237" i="2" s="1"/>
  <c r="P2043" i="1"/>
  <c r="Q2187" i="1"/>
  <c r="Q2070" i="2" s="1"/>
  <c r="P2187" i="1"/>
  <c r="Q2331" i="1"/>
  <c r="Q2421" i="2" s="1"/>
  <c r="P2331" i="1"/>
  <c r="Q2475" i="1"/>
  <c r="Q1958" i="2" s="1"/>
  <c r="P2475" i="1"/>
  <c r="Q2619" i="1"/>
  <c r="Q3118" i="2" s="1"/>
  <c r="P2619" i="1"/>
  <c r="Q2763" i="1"/>
  <c r="Q3246" i="2" s="1"/>
  <c r="P2763" i="1"/>
  <c r="Q2907" i="1"/>
  <c r="Q2702" i="2" s="1"/>
  <c r="P2907" i="1"/>
  <c r="Q3051" i="1"/>
  <c r="Q3719" i="2" s="1"/>
  <c r="P3051" i="1"/>
  <c r="Q3195" i="1"/>
  <c r="Q2603" i="2" s="1"/>
  <c r="P3195" i="1"/>
  <c r="Q3339" i="1"/>
  <c r="Q2818" i="2" s="1"/>
  <c r="P3339" i="1"/>
  <c r="Q3483" i="1"/>
  <c r="Q3558" i="2" s="1"/>
  <c r="P3483" i="1"/>
  <c r="Q3627" i="1"/>
  <c r="Q3919" i="2" s="1"/>
  <c r="P3627" i="1"/>
  <c r="Q3771" i="1"/>
  <c r="Q3760" i="2" s="1"/>
  <c r="P3771" i="1"/>
  <c r="Q3915" i="1"/>
  <c r="Q3902" i="2" s="1"/>
  <c r="P3915" i="1"/>
  <c r="Q4059" i="1"/>
  <c r="Q4596" i="2" s="1"/>
  <c r="P4059" i="1"/>
  <c r="Q4203" i="1"/>
  <c r="Q4541" i="2" s="1"/>
  <c r="P4203" i="1"/>
  <c r="Q4347" i="1"/>
  <c r="Q4547" i="2" s="1"/>
  <c r="P4347" i="1"/>
  <c r="Q4491" i="1"/>
  <c r="P4491" i="1"/>
  <c r="Q4635" i="1"/>
  <c r="P4635" i="1"/>
  <c r="Q4779" i="1"/>
  <c r="P4779" i="1"/>
  <c r="Q4923" i="1"/>
  <c r="P4923" i="1"/>
  <c r="Q5067" i="1"/>
  <c r="P5067" i="1"/>
  <c r="Q18" i="1"/>
  <c r="P18" i="1"/>
  <c r="Q162" i="1"/>
  <c r="P162" i="1"/>
  <c r="Q306" i="1"/>
  <c r="P306" i="1"/>
  <c r="Q5283" i="1"/>
  <c r="P5283" i="1"/>
  <c r="Q5427" i="1"/>
  <c r="P5427" i="1"/>
  <c r="Q5571" i="1"/>
  <c r="P5571" i="1"/>
  <c r="Q5715" i="1"/>
  <c r="P5715" i="1"/>
  <c r="Q5859" i="1"/>
  <c r="P5859" i="1"/>
  <c r="Q6003" i="1"/>
  <c r="P6003" i="1"/>
  <c r="Q6147" i="1"/>
  <c r="P6147" i="1"/>
  <c r="Q6291" i="1"/>
  <c r="P6291" i="1"/>
  <c r="Q6435" i="1"/>
  <c r="P6435" i="1"/>
  <c r="Q6579" i="1"/>
  <c r="P6579" i="1"/>
  <c r="Q6723" i="1"/>
  <c r="P6723" i="1"/>
  <c r="Q6867" i="1"/>
  <c r="P6867" i="1"/>
  <c r="Q7011" i="1"/>
  <c r="P7011" i="1"/>
  <c r="Q808" i="1"/>
  <c r="P808" i="1"/>
  <c r="Q462" i="1"/>
  <c r="P462" i="1"/>
  <c r="Q606" i="1"/>
  <c r="P606" i="1"/>
  <c r="Q750" i="1"/>
  <c r="P750" i="1"/>
  <c r="Q894" i="1"/>
  <c r="P894" i="1"/>
  <c r="Q1038" i="1"/>
  <c r="P1038" i="1"/>
  <c r="Q1182" i="1"/>
  <c r="P1182" i="1"/>
  <c r="Q1326" i="1"/>
  <c r="P1326" i="1"/>
  <c r="Q1470" i="1"/>
  <c r="P1470" i="1"/>
  <c r="Q1614" i="1"/>
  <c r="P1614" i="1"/>
  <c r="Q1758" i="1"/>
  <c r="P1758" i="1"/>
  <c r="Q1902" i="1"/>
  <c r="P1902" i="1"/>
  <c r="Q2046" i="1"/>
  <c r="Q1866" i="2" s="1"/>
  <c r="P2046" i="1"/>
  <c r="Q2190" i="1"/>
  <c r="Q1814" i="2" s="1"/>
  <c r="P2190" i="1"/>
  <c r="Q2334" i="1"/>
  <c r="P2334" i="1"/>
  <c r="Q2478" i="1"/>
  <c r="Q2104" i="2" s="1"/>
  <c r="P2478" i="1"/>
  <c r="Q2622" i="1"/>
  <c r="Q3748" i="2" s="1"/>
  <c r="P2622" i="1"/>
  <c r="Q2766" i="1"/>
  <c r="Q2705" i="2" s="1"/>
  <c r="P2766" i="1"/>
  <c r="Q2910" i="1"/>
  <c r="Q2790" i="2" s="1"/>
  <c r="P2910" i="1"/>
  <c r="Q3054" i="1"/>
  <c r="Q2885" i="2" s="1"/>
  <c r="P3054" i="1"/>
  <c r="Q3657" i="1"/>
  <c r="Q4352" i="2" s="1"/>
  <c r="P3657" i="1"/>
  <c r="Q4221" i="1"/>
  <c r="Q4411" i="2" s="1"/>
  <c r="P4221" i="1"/>
  <c r="Q4377" i="1"/>
  <c r="P4377" i="1"/>
  <c r="Q4521" i="1"/>
  <c r="P4521" i="1"/>
  <c r="Q4665" i="1"/>
  <c r="P4665" i="1"/>
  <c r="Q4809" i="1"/>
  <c r="P4809" i="1"/>
  <c r="Q4953" i="1"/>
  <c r="P4953" i="1"/>
  <c r="Q7167" i="1"/>
  <c r="P7167" i="1"/>
  <c r="Q4158" i="1"/>
  <c r="Q4668" i="2" s="1"/>
  <c r="P4158" i="1"/>
  <c r="Q4302" i="1"/>
  <c r="Q4287" i="2" s="1"/>
  <c r="P4302" i="1"/>
  <c r="Q4458" i="1"/>
  <c r="P4458" i="1"/>
  <c r="Q5121" i="1"/>
  <c r="P5121" i="1"/>
  <c r="Q5265" i="1"/>
  <c r="P5265" i="1"/>
  <c r="Q5409" i="1"/>
  <c r="P5409" i="1"/>
  <c r="Q5553" i="1"/>
  <c r="P5553" i="1"/>
  <c r="Q5697" i="1"/>
  <c r="P5697" i="1"/>
  <c r="Q5841" i="1"/>
  <c r="P5841" i="1"/>
  <c r="Q5985" i="1"/>
  <c r="P5985" i="1"/>
  <c r="Q6129" i="1"/>
  <c r="P6129" i="1"/>
  <c r="Q6273" i="1"/>
  <c r="P6273" i="1"/>
  <c r="Q6417" i="1"/>
  <c r="P6417" i="1"/>
  <c r="Q6561" i="1"/>
  <c r="P6561" i="1"/>
  <c r="Q6705" i="1"/>
  <c r="P6705" i="1"/>
  <c r="Q6849" i="1"/>
  <c r="P6849" i="1"/>
  <c r="Q6993" i="1"/>
  <c r="P6993" i="1"/>
  <c r="Q4200" i="1"/>
  <c r="Q4789" i="2" s="1"/>
  <c r="P4200" i="1"/>
  <c r="Q4368" i="1"/>
  <c r="Q4269" i="2" s="1"/>
  <c r="P4368" i="1"/>
  <c r="Q4512" i="1"/>
  <c r="P4512" i="1"/>
  <c r="Q4668" i="1"/>
  <c r="P4668" i="1"/>
  <c r="Q4812" i="1"/>
  <c r="P4812" i="1"/>
  <c r="Q4968" i="1"/>
  <c r="P4968" i="1"/>
  <c r="Q5112" i="1"/>
  <c r="P5112" i="1"/>
  <c r="Q5256" i="1"/>
  <c r="P5256" i="1"/>
  <c r="Q5400" i="1"/>
  <c r="P5400" i="1"/>
  <c r="Q5544" i="1"/>
  <c r="P5544" i="1"/>
  <c r="Q5688" i="1"/>
  <c r="P5688" i="1"/>
  <c r="Q5832" i="1"/>
  <c r="P5832" i="1"/>
  <c r="Q5976" i="1"/>
  <c r="P5976" i="1"/>
  <c r="Q6120" i="1"/>
  <c r="P6120" i="1"/>
  <c r="Q6264" i="1"/>
  <c r="P6264" i="1"/>
  <c r="Q6408" i="1"/>
  <c r="P6408" i="1"/>
  <c r="Q6552" i="1"/>
  <c r="P6552" i="1"/>
  <c r="Q6696" i="1"/>
  <c r="P6696" i="1"/>
  <c r="Q6840" i="1"/>
  <c r="P6840" i="1"/>
  <c r="Q6984" i="1"/>
  <c r="P6984" i="1"/>
  <c r="Q7128" i="1"/>
  <c r="P7128" i="1"/>
  <c r="Q7272" i="1"/>
  <c r="P7272" i="1"/>
  <c r="Q7416" i="1"/>
  <c r="P7416" i="1"/>
  <c r="Q7560" i="1"/>
  <c r="P7560" i="1"/>
  <c r="Q7704" i="1"/>
  <c r="P7704" i="1"/>
  <c r="Q3326" i="1"/>
  <c r="P3326" i="1"/>
  <c r="Q4214" i="1"/>
  <c r="Q4413" i="2" s="1"/>
  <c r="P4214" i="1"/>
  <c r="Q4370" i="1"/>
  <c r="Q4605" i="2" s="1"/>
  <c r="P4370" i="1"/>
  <c r="Q4526" i="1"/>
  <c r="P4526" i="1"/>
  <c r="Q4670" i="1"/>
  <c r="P4670" i="1"/>
  <c r="Q4850" i="1"/>
  <c r="P4850" i="1"/>
  <c r="Q7263" i="1"/>
  <c r="P7263" i="1"/>
  <c r="Q7407" i="1"/>
  <c r="P7407" i="1"/>
  <c r="Q3784" i="1"/>
  <c r="Q4380" i="2" s="1"/>
  <c r="P3784" i="1"/>
  <c r="Q4228" i="1"/>
  <c r="Q4303" i="2" s="1"/>
  <c r="P4228" i="1"/>
  <c r="Q4372" i="1"/>
  <c r="Q4407" i="2" s="1"/>
  <c r="P4372" i="1"/>
  <c r="Q4516" i="1"/>
  <c r="P4516" i="1"/>
  <c r="Q4672" i="1"/>
  <c r="P4672" i="1"/>
  <c r="Q4828" i="1"/>
  <c r="P4828" i="1"/>
  <c r="Q4984" i="1"/>
  <c r="P4984" i="1"/>
  <c r="Q5128" i="1"/>
  <c r="P5128" i="1"/>
  <c r="Q5272" i="1"/>
  <c r="P5272" i="1"/>
  <c r="Q5416" i="1"/>
  <c r="P5416" i="1"/>
  <c r="Q5560" i="1"/>
  <c r="P5560" i="1"/>
  <c r="Q5704" i="1"/>
  <c r="P5704" i="1"/>
  <c r="Q5848" i="1"/>
  <c r="P5848" i="1"/>
  <c r="Q5992" i="1"/>
  <c r="P5992" i="1"/>
  <c r="Q6136" i="1"/>
  <c r="P6136" i="1"/>
  <c r="Q3725" i="1"/>
  <c r="P3725" i="1"/>
  <c r="Q4193" i="1"/>
  <c r="Q6083" i="2" s="1"/>
  <c r="P4193" i="1"/>
  <c r="Q4349" i="1"/>
  <c r="Q4613" i="2" s="1"/>
  <c r="P4349" i="1"/>
  <c r="Q4493" i="1"/>
  <c r="P4493" i="1"/>
  <c r="Q4637" i="1"/>
  <c r="P4637" i="1"/>
  <c r="Q4781" i="1"/>
  <c r="P4781" i="1"/>
  <c r="Q4937" i="1"/>
  <c r="P4937" i="1"/>
  <c r="Q5081" i="1"/>
  <c r="P5081" i="1"/>
  <c r="Q5225" i="1"/>
  <c r="P5225" i="1"/>
  <c r="Q5369" i="1"/>
  <c r="P5369" i="1"/>
  <c r="Q5513" i="1"/>
  <c r="P5513" i="1"/>
  <c r="Q5657" i="1"/>
  <c r="P5657" i="1"/>
  <c r="Q4554" i="1"/>
  <c r="P4554" i="1"/>
  <c r="Q4722" i="1"/>
  <c r="P4722" i="1"/>
  <c r="Q4866" i="1"/>
  <c r="P4866" i="1"/>
  <c r="Q5010" i="1"/>
  <c r="P5010" i="1"/>
  <c r="Q5154" i="1"/>
  <c r="P5154" i="1"/>
  <c r="Q5298" i="1"/>
  <c r="P5298" i="1"/>
  <c r="Q5442" i="1"/>
  <c r="P5442" i="1"/>
  <c r="Q5586" i="1"/>
  <c r="P5586" i="1"/>
  <c r="Q5730" i="1"/>
  <c r="P5730" i="1"/>
  <c r="Q5874" i="1"/>
  <c r="P5874" i="1"/>
  <c r="Q6018" i="1"/>
  <c r="P6018" i="1"/>
  <c r="Q6162" i="1"/>
  <c r="P6162" i="1"/>
  <c r="Q6306" i="1"/>
  <c r="P6306" i="1"/>
  <c r="Q6450" i="1"/>
  <c r="P6450" i="1"/>
  <c r="Q6594" i="1"/>
  <c r="P6594" i="1"/>
  <c r="Q3547" i="1"/>
  <c r="Q4351" i="2" s="1"/>
  <c r="P3547" i="1"/>
  <c r="Q4231" i="1"/>
  <c r="Q4137" i="2" s="1"/>
  <c r="P4231" i="1"/>
  <c r="Q4375" i="1"/>
  <c r="Q4299" i="2" s="1"/>
  <c r="P4375" i="1"/>
  <c r="Q4531" i="1"/>
  <c r="P4531" i="1"/>
  <c r="Q4675" i="1"/>
  <c r="P4675" i="1"/>
  <c r="Q4819" i="1"/>
  <c r="P4819" i="1"/>
  <c r="Q4975" i="1"/>
  <c r="P4975" i="1"/>
  <c r="Q5119" i="1"/>
  <c r="P5119" i="1"/>
  <c r="Q5263" i="1"/>
  <c r="P5263" i="1"/>
  <c r="Q5407" i="1"/>
  <c r="P5407" i="1"/>
  <c r="Q5551" i="1"/>
  <c r="P5551" i="1"/>
  <c r="Q7113" i="1"/>
  <c r="P7113" i="1"/>
  <c r="Q7257" i="1"/>
  <c r="P7257" i="1"/>
  <c r="Q7401" i="1"/>
  <c r="P7401" i="1"/>
  <c r="Q7545" i="1"/>
  <c r="P7545" i="1"/>
  <c r="Q7689" i="1"/>
  <c r="P7689" i="1"/>
  <c r="Q7833" i="1"/>
  <c r="P7833" i="1"/>
  <c r="Q7977" i="1"/>
  <c r="P7977" i="1"/>
  <c r="Q8121" i="1"/>
  <c r="P8121" i="1"/>
  <c r="Q8265" i="1"/>
  <c r="P8265" i="1"/>
  <c r="Q8409" i="1"/>
  <c r="P8409" i="1"/>
  <c r="Q8553" i="1"/>
  <c r="P8553" i="1"/>
  <c r="Q8697" i="1"/>
  <c r="P8697" i="1"/>
  <c r="Q8841" i="1"/>
  <c r="P8841" i="1"/>
  <c r="Q8985" i="1"/>
  <c r="P8985" i="1"/>
  <c r="Q9129" i="1"/>
  <c r="P9129" i="1"/>
  <c r="Q9273" i="1"/>
  <c r="P9273" i="1"/>
  <c r="Q4198" i="1"/>
  <c r="P4198" i="1"/>
  <c r="Q4342" i="1"/>
  <c r="Q4392" i="2" s="1"/>
  <c r="P4342" i="1"/>
  <c r="Q4498" i="1"/>
  <c r="P4498" i="1"/>
  <c r="Q4642" i="1"/>
  <c r="P4642" i="1"/>
  <c r="Q4798" i="1"/>
  <c r="P4798" i="1"/>
  <c r="Q4954" i="1"/>
  <c r="P4954" i="1"/>
  <c r="Q5098" i="1"/>
  <c r="P5098" i="1"/>
  <c r="Q5242" i="1"/>
  <c r="P5242" i="1"/>
  <c r="Q5386" i="1"/>
  <c r="P5386" i="1"/>
  <c r="Q5530" i="1"/>
  <c r="P5530" i="1"/>
  <c r="Q5674" i="1"/>
  <c r="P5674" i="1"/>
  <c r="Q5818" i="1"/>
  <c r="P5818" i="1"/>
  <c r="Q5962" i="1"/>
  <c r="P5962" i="1"/>
  <c r="Q7896" i="1"/>
  <c r="P7896" i="1"/>
  <c r="Q8040" i="1"/>
  <c r="P8040" i="1"/>
  <c r="Q8184" i="1"/>
  <c r="P8184" i="1"/>
  <c r="Q8328" i="1"/>
  <c r="P8328" i="1"/>
  <c r="Q8472" i="1"/>
  <c r="P8472" i="1"/>
  <c r="Q8616" i="1"/>
  <c r="P8616" i="1"/>
  <c r="Q8760" i="1"/>
  <c r="P8760" i="1"/>
  <c r="Q8904" i="1"/>
  <c r="P8904" i="1"/>
  <c r="Q9048" i="1"/>
  <c r="P9048" i="1"/>
  <c r="Q9192" i="1"/>
  <c r="P9192" i="1"/>
  <c r="Q2701" i="1"/>
  <c r="P2701" i="1"/>
  <c r="Q4033" i="1"/>
  <c r="Q4706" i="2" s="1"/>
  <c r="P4033" i="1"/>
  <c r="Q4273" i="1"/>
  <c r="Q4426" i="2" s="1"/>
  <c r="P4273" i="1"/>
  <c r="Q4417" i="1"/>
  <c r="Q4517" i="2" s="1"/>
  <c r="P4417" i="1"/>
  <c r="Q4561" i="1"/>
  <c r="P4561" i="1"/>
  <c r="Q4705" i="1"/>
  <c r="P4705" i="1"/>
  <c r="Q4849" i="1"/>
  <c r="P4849" i="1"/>
  <c r="Q4993" i="1"/>
  <c r="P4993" i="1"/>
  <c r="Q5137" i="1"/>
  <c r="P5137" i="1"/>
  <c r="Q5281" i="1"/>
  <c r="P5281" i="1"/>
  <c r="Q5425" i="1"/>
  <c r="P5425" i="1"/>
  <c r="Q5569" i="1"/>
  <c r="P5569" i="1"/>
  <c r="Q5713" i="1"/>
  <c r="P5713" i="1"/>
  <c r="Q5857" i="1"/>
  <c r="P5857" i="1"/>
  <c r="Q6001" i="1"/>
  <c r="P6001" i="1"/>
  <c r="Q6145" i="1"/>
  <c r="P6145" i="1"/>
  <c r="Q6289" i="1"/>
  <c r="P6289" i="1"/>
  <c r="Q5018" i="1"/>
  <c r="P5018" i="1"/>
  <c r="Q5162" i="1"/>
  <c r="P5162" i="1"/>
  <c r="Q5306" i="1"/>
  <c r="P5306" i="1"/>
  <c r="Q5450" i="1"/>
  <c r="P5450" i="1"/>
  <c r="Q5594" i="1"/>
  <c r="P5594" i="1"/>
  <c r="Q6278" i="1"/>
  <c r="P6278" i="1"/>
  <c r="Q7503" i="1"/>
  <c r="P7503" i="1"/>
  <c r="Q6328" i="1"/>
  <c r="P6328" i="1"/>
  <c r="Q6472" i="1"/>
  <c r="P6472" i="1"/>
  <c r="Q6616" i="1"/>
  <c r="P6616" i="1"/>
  <c r="Q6760" i="1"/>
  <c r="P6760" i="1"/>
  <c r="Q6904" i="1"/>
  <c r="P6904" i="1"/>
  <c r="Q7048" i="1"/>
  <c r="P7048" i="1"/>
  <c r="Q7192" i="1"/>
  <c r="P7192" i="1"/>
  <c r="Q7336" i="1"/>
  <c r="P7336" i="1"/>
  <c r="Q7480" i="1"/>
  <c r="P7480" i="1"/>
  <c r="Q7624" i="1"/>
  <c r="P7624" i="1"/>
  <c r="Q7768" i="1"/>
  <c r="P7768" i="1"/>
  <c r="Q7912" i="1"/>
  <c r="P7912" i="1"/>
  <c r="Q5801" i="1"/>
  <c r="P5801" i="1"/>
  <c r="Q5945" i="1"/>
  <c r="P5945" i="1"/>
  <c r="Q6089" i="1"/>
  <c r="P6089" i="1"/>
  <c r="Q6233" i="1"/>
  <c r="P6233" i="1"/>
  <c r="Q6377" i="1"/>
  <c r="P6377" i="1"/>
  <c r="Q6521" i="1"/>
  <c r="P6521" i="1"/>
  <c r="Q6750" i="1"/>
  <c r="P6750" i="1"/>
  <c r="Q6894" i="1"/>
  <c r="P6894" i="1"/>
  <c r="Q7038" i="1"/>
  <c r="P7038" i="1"/>
  <c r="Q7182" i="1"/>
  <c r="P7182" i="1"/>
  <c r="Q7326" i="1"/>
  <c r="P7326" i="1"/>
  <c r="Q7470" i="1"/>
  <c r="P7470" i="1"/>
  <c r="Q7614" i="1"/>
  <c r="P7614" i="1"/>
  <c r="Q5791" i="1"/>
  <c r="P5791" i="1"/>
  <c r="Q5935" i="1"/>
  <c r="P5935" i="1"/>
  <c r="Q6079" i="1"/>
  <c r="P6079" i="1"/>
  <c r="Q6223" i="1"/>
  <c r="P6223" i="1"/>
  <c r="Q6367" i="1"/>
  <c r="P6367" i="1"/>
  <c r="Q6511" i="1"/>
  <c r="P6511" i="1"/>
  <c r="Q6655" i="1"/>
  <c r="P6655" i="1"/>
  <c r="Q6799" i="1"/>
  <c r="P6799" i="1"/>
  <c r="Q6943" i="1"/>
  <c r="P6943" i="1"/>
  <c r="Q5986" i="1"/>
  <c r="P5986" i="1"/>
  <c r="Q6130" i="1"/>
  <c r="P6130" i="1"/>
  <c r="Q6274" i="1"/>
  <c r="P6274" i="1"/>
  <c r="Q6418" i="1"/>
  <c r="P6418" i="1"/>
  <c r="Q6562" i="1"/>
  <c r="P6562" i="1"/>
  <c r="Q6706" i="1"/>
  <c r="P6706" i="1"/>
  <c r="Q6850" i="1"/>
  <c r="P6850" i="1"/>
  <c r="Q6994" i="1"/>
  <c r="P6994" i="1"/>
  <c r="Q7138" i="1"/>
  <c r="P7138" i="1"/>
  <c r="Q7282" i="1"/>
  <c r="P7282" i="1"/>
  <c r="Q7426" i="1"/>
  <c r="P7426" i="1"/>
  <c r="Q7570" i="1"/>
  <c r="P7570" i="1"/>
  <c r="Q7714" i="1"/>
  <c r="P7714" i="1"/>
  <c r="Q7858" i="1"/>
  <c r="P7858" i="1"/>
  <c r="Q8002" i="1"/>
  <c r="P8002" i="1"/>
  <c r="Q8146" i="1"/>
  <c r="P8146" i="1"/>
  <c r="Q8290" i="1"/>
  <c r="P8290" i="1"/>
  <c r="Q6445" i="1"/>
  <c r="P6445" i="1"/>
  <c r="Q6589" i="1"/>
  <c r="P6589" i="1"/>
  <c r="Q6733" i="1"/>
  <c r="P6733" i="1"/>
  <c r="Q6877" i="1"/>
  <c r="P6877" i="1"/>
  <c r="Q7021" i="1"/>
  <c r="P7021" i="1"/>
  <c r="Q7165" i="1"/>
  <c r="P7165" i="1"/>
  <c r="Q7309" i="1"/>
  <c r="P7309" i="1"/>
  <c r="Q7453" i="1"/>
  <c r="P7453" i="1"/>
  <c r="Q7597" i="1"/>
  <c r="P7597" i="1"/>
  <c r="Q7741" i="1"/>
  <c r="P7741" i="1"/>
  <c r="Q7885" i="1"/>
  <c r="P7885" i="1"/>
  <c r="Q8029" i="1"/>
  <c r="P8029" i="1"/>
  <c r="Q8173" i="1"/>
  <c r="P8173" i="1"/>
  <c r="Q8317" i="1"/>
  <c r="P8317" i="1"/>
  <c r="Q8461" i="1"/>
  <c r="P8461" i="1"/>
  <c r="Q8605" i="1"/>
  <c r="P8605" i="1"/>
  <c r="Q8749" i="1"/>
  <c r="P8749" i="1"/>
  <c r="Q8893" i="1"/>
  <c r="P8893" i="1"/>
  <c r="Q9037" i="1"/>
  <c r="P9037" i="1"/>
  <c r="Q9181" i="1"/>
  <c r="P9181" i="1"/>
  <c r="Q5618" i="1"/>
  <c r="P5618" i="1"/>
  <c r="Q5810" i="1"/>
  <c r="P5810" i="1"/>
  <c r="Q5978" i="1"/>
  <c r="P5978" i="1"/>
  <c r="Q6158" i="1"/>
  <c r="P6158" i="1"/>
  <c r="Q6326" i="1"/>
  <c r="P6326" i="1"/>
  <c r="Q6506" i="1"/>
  <c r="P6506" i="1"/>
  <c r="Q6674" i="1"/>
  <c r="P6674" i="1"/>
  <c r="Q6842" i="1"/>
  <c r="P6842" i="1"/>
  <c r="Q7034" i="1"/>
  <c r="P7034" i="1"/>
  <c r="Q7766" i="1"/>
  <c r="P7766" i="1"/>
  <c r="Q8630" i="1"/>
  <c r="P8630" i="1"/>
  <c r="Q7851" i="1"/>
  <c r="P7851" i="1"/>
  <c r="Q8775" i="1"/>
  <c r="P8775" i="1"/>
  <c r="Q7853" i="1"/>
  <c r="P7853" i="1"/>
  <c r="Q9173" i="1"/>
  <c r="P9173" i="1"/>
  <c r="Q8767" i="1"/>
  <c r="P8767" i="1"/>
  <c r="Q8343" i="1"/>
  <c r="P8343" i="1"/>
  <c r="Q8020" i="1"/>
  <c r="P8020" i="1"/>
  <c r="Q8164" i="1"/>
  <c r="P8164" i="1"/>
  <c r="Q8308" i="1"/>
  <c r="P8308" i="1"/>
  <c r="Q8452" i="1"/>
  <c r="P8452" i="1"/>
  <c r="Q8596" i="1"/>
  <c r="P8596" i="1"/>
  <c r="Q8740" i="1"/>
  <c r="P8740" i="1"/>
  <c r="Q8884" i="1"/>
  <c r="P8884" i="1"/>
  <c r="Q9028" i="1"/>
  <c r="P9028" i="1"/>
  <c r="Q9172" i="1"/>
  <c r="P9172" i="1"/>
  <c r="Q7289" i="1"/>
  <c r="P7289" i="1"/>
  <c r="Q7997" i="1"/>
  <c r="P7997" i="1"/>
  <c r="Q8681" i="1"/>
  <c r="P8681" i="1"/>
  <c r="Q8622" i="1"/>
  <c r="P8622" i="1"/>
  <c r="Q8839" i="1"/>
  <c r="P8839" i="1"/>
  <c r="Q6920" i="1"/>
  <c r="P6920" i="1"/>
  <c r="Q7808" i="1"/>
  <c r="P7808" i="1"/>
  <c r="Q8960" i="1"/>
  <c r="P8960" i="1"/>
  <c r="Q6761" i="1"/>
  <c r="P6761" i="1"/>
  <c r="Q6905" i="1"/>
  <c r="P6905" i="1"/>
  <c r="Q7049" i="1"/>
  <c r="P7049" i="1"/>
  <c r="Q7193" i="1"/>
  <c r="P7193" i="1"/>
  <c r="Q7685" i="1"/>
  <c r="P7685" i="1"/>
  <c r="Q9029" i="1"/>
  <c r="P9029" i="1"/>
  <c r="Q9282" i="1"/>
  <c r="P9282" i="1"/>
  <c r="Q7662" i="1"/>
  <c r="P7662" i="1"/>
  <c r="Q7806" i="1"/>
  <c r="P7806" i="1"/>
  <c r="Q7950" i="1"/>
  <c r="P7950" i="1"/>
  <c r="Q8094" i="1"/>
  <c r="P8094" i="1"/>
  <c r="Q8238" i="1"/>
  <c r="P8238" i="1"/>
  <c r="Q8382" i="1"/>
  <c r="P8382" i="1"/>
  <c r="Q8526" i="1"/>
  <c r="P8526" i="1"/>
  <c r="Q9270" i="1"/>
  <c r="P9270" i="1"/>
  <c r="Q8048" i="1"/>
  <c r="P8048" i="1"/>
  <c r="Q7099" i="1"/>
  <c r="P7099" i="1"/>
  <c r="Q7243" i="1"/>
  <c r="P7243" i="1"/>
  <c r="Q7387" i="1"/>
  <c r="P7387" i="1"/>
  <c r="Q7531" i="1"/>
  <c r="P7531" i="1"/>
  <c r="Q7675" i="1"/>
  <c r="P7675" i="1"/>
  <c r="Q7819" i="1"/>
  <c r="P7819" i="1"/>
  <c r="Q7963" i="1"/>
  <c r="P7963" i="1"/>
  <c r="Q8107" i="1"/>
  <c r="P8107" i="1"/>
  <c r="Q8251" i="1"/>
  <c r="P8251" i="1"/>
  <c r="Q8395" i="1"/>
  <c r="P8395" i="1"/>
  <c r="Q8539" i="1"/>
  <c r="P8539" i="1"/>
  <c r="Q8815" i="1"/>
  <c r="P8815" i="1"/>
  <c r="Q8060" i="1"/>
  <c r="P8060" i="1"/>
  <c r="Q8398" i="1"/>
  <c r="P8398" i="1"/>
  <c r="Q8542" i="1"/>
  <c r="P8542" i="1"/>
  <c r="Q8686" i="1"/>
  <c r="P8686" i="1"/>
  <c r="Q8830" i="1"/>
  <c r="P8830" i="1"/>
  <c r="Q8974" i="1"/>
  <c r="P8974" i="1"/>
  <c r="Q9118" i="1"/>
  <c r="P9118" i="1"/>
  <c r="Q9262" i="1"/>
  <c r="P9262" i="1"/>
  <c r="Q4391" i="1"/>
  <c r="P4391" i="1"/>
  <c r="Q5711" i="1"/>
  <c r="P5711" i="1"/>
  <c r="Q6503" i="1"/>
  <c r="P6503" i="1"/>
  <c r="Q6647" i="1"/>
  <c r="P6647" i="1"/>
  <c r="Q6803" i="1"/>
  <c r="P6803" i="1"/>
  <c r="Q6947" i="1"/>
  <c r="P6947" i="1"/>
  <c r="Q7091" i="1"/>
  <c r="P7091" i="1"/>
  <c r="Q7235" i="1"/>
  <c r="P7235" i="1"/>
  <c r="Q7391" i="1"/>
  <c r="P7391" i="1"/>
  <c r="Q7535" i="1"/>
  <c r="P7535" i="1"/>
  <c r="Q7679" i="1"/>
  <c r="P7679" i="1"/>
  <c r="Q7823" i="1"/>
  <c r="P7823" i="1"/>
  <c r="Q7967" i="1"/>
  <c r="P7967" i="1"/>
  <c r="Q8111" i="1"/>
  <c r="P8111" i="1"/>
  <c r="Q8255" i="1"/>
  <c r="P8255" i="1"/>
  <c r="Q8399" i="1"/>
  <c r="P8399" i="1"/>
  <c r="Q8543" i="1"/>
  <c r="P8543" i="1"/>
  <c r="Q8687" i="1"/>
  <c r="P8687" i="1"/>
  <c r="Q8831" i="1"/>
  <c r="P8831" i="1"/>
  <c r="Q8975" i="1"/>
  <c r="P8975" i="1"/>
  <c r="Q9119" i="1"/>
  <c r="P9119" i="1"/>
  <c r="Q9263" i="1"/>
  <c r="P9263" i="1"/>
  <c r="Q9116" i="1"/>
  <c r="P9116" i="1"/>
  <c r="Q7010" i="1"/>
  <c r="P7010" i="1"/>
  <c r="Q7238" i="1"/>
  <c r="P7238" i="1"/>
  <c r="Q7406" i="1"/>
  <c r="P7406" i="1"/>
  <c r="Q7586" i="1"/>
  <c r="P7586" i="1"/>
  <c r="Q7754" i="1"/>
  <c r="P7754" i="1"/>
  <c r="Q7934" i="1"/>
  <c r="P7934" i="1"/>
  <c r="Q8102" i="1"/>
  <c r="P8102" i="1"/>
  <c r="Q8282" i="1"/>
  <c r="P8282" i="1"/>
  <c r="Q8450" i="1"/>
  <c r="P8450" i="1"/>
  <c r="Q8618" i="1"/>
  <c r="P8618" i="1"/>
  <c r="Q8798" i="1"/>
  <c r="P8798" i="1"/>
  <c r="Q8966" i="1"/>
  <c r="P8966" i="1"/>
  <c r="Q9134" i="1"/>
  <c r="P9134" i="1"/>
  <c r="Q9314" i="1"/>
  <c r="P9314" i="1"/>
  <c r="Q7815" i="1"/>
  <c r="P7815" i="1"/>
  <c r="Q7983" i="1"/>
  <c r="P7983" i="1"/>
  <c r="Q8163" i="1"/>
  <c r="P8163" i="1"/>
  <c r="Q8331" i="1"/>
  <c r="P8331" i="1"/>
  <c r="Q8511" i="1"/>
  <c r="P8511" i="1"/>
  <c r="Q8679" i="1"/>
  <c r="P8679" i="1"/>
  <c r="Q8859" i="1"/>
  <c r="P8859" i="1"/>
  <c r="Q9039" i="1"/>
  <c r="P9039" i="1"/>
  <c r="Q9207" i="1"/>
  <c r="P9207" i="1"/>
  <c r="Q7349" i="1"/>
  <c r="P7349" i="1"/>
  <c r="Q7601" i="1"/>
  <c r="P7601" i="1"/>
  <c r="Q7889" i="1"/>
  <c r="P7889" i="1"/>
  <c r="Q8141" i="1"/>
  <c r="P8141" i="1"/>
  <c r="Q8381" i="1"/>
  <c r="P8381" i="1"/>
  <c r="Q8645" i="1"/>
  <c r="P8645" i="1"/>
  <c r="Q8897" i="1"/>
  <c r="P8897" i="1"/>
  <c r="Q9149" i="1"/>
  <c r="P9149" i="1"/>
  <c r="Q8730" i="1"/>
  <c r="P8730" i="1"/>
  <c r="Q9162" i="1"/>
  <c r="P9162" i="1"/>
  <c r="Q9007" i="1"/>
  <c r="P9007" i="1"/>
  <c r="Q5360" i="1"/>
  <c r="P5360" i="1"/>
  <c r="Q6236" i="1"/>
  <c r="P6236" i="1"/>
  <c r="Q6620" i="1"/>
  <c r="P6620" i="1"/>
  <c r="Q6800" i="1"/>
  <c r="P6800" i="1"/>
  <c r="Q6980" i="1"/>
  <c r="P6980" i="1"/>
  <c r="Q7160" i="1"/>
  <c r="P7160" i="1"/>
  <c r="Q7340" i="1"/>
  <c r="P7340" i="1"/>
  <c r="Q7508" i="1"/>
  <c r="P7508" i="1"/>
  <c r="Q7700" i="1"/>
  <c r="P7700" i="1"/>
  <c r="Q7928" i="1"/>
  <c r="P7928" i="1"/>
  <c r="Q8168" i="1"/>
  <c r="P8168" i="1"/>
  <c r="Q8396" i="1"/>
  <c r="P8396" i="1"/>
  <c r="Q8636" i="1"/>
  <c r="P8636" i="1"/>
  <c r="Q4824" i="1"/>
  <c r="P4824" i="1"/>
  <c r="Q4980" i="1"/>
  <c r="P4980" i="1"/>
  <c r="Q5124" i="1"/>
  <c r="P5124" i="1"/>
  <c r="Q5268" i="1"/>
  <c r="P5268" i="1"/>
  <c r="Q5412" i="1"/>
  <c r="P5412" i="1"/>
  <c r="Q5556" i="1"/>
  <c r="P5556" i="1"/>
  <c r="Q5700" i="1"/>
  <c r="P5700" i="1"/>
  <c r="Q5844" i="1"/>
  <c r="P5844" i="1"/>
  <c r="Q5988" i="1"/>
  <c r="P5988" i="1"/>
  <c r="Q6132" i="1"/>
  <c r="P6132" i="1"/>
  <c r="Q6276" i="1"/>
  <c r="P6276" i="1"/>
  <c r="Q6420" i="1"/>
  <c r="P6420" i="1"/>
  <c r="Q6564" i="1"/>
  <c r="P6564" i="1"/>
  <c r="Q6708" i="1"/>
  <c r="P6708" i="1"/>
  <c r="Q6852" i="1"/>
  <c r="P6852" i="1"/>
  <c r="Q6996" i="1"/>
  <c r="P6996" i="1"/>
  <c r="Q7140" i="1"/>
  <c r="P7140" i="1"/>
  <c r="Q7284" i="1"/>
  <c r="P7284" i="1"/>
  <c r="Q7428" i="1"/>
  <c r="P7428" i="1"/>
  <c r="Q7572" i="1"/>
  <c r="P7572" i="1"/>
  <c r="Q7716" i="1"/>
  <c r="P7716" i="1"/>
  <c r="Q3446" i="1"/>
  <c r="Q4319" i="2" s="1"/>
  <c r="P3446" i="1"/>
  <c r="Q4226" i="1"/>
  <c r="Q4150" i="2" s="1"/>
  <c r="P4226" i="1"/>
  <c r="Q4382" i="1"/>
  <c r="Q4116" i="2" s="1"/>
  <c r="P4382" i="1"/>
  <c r="Q4538" i="1"/>
  <c r="P4538" i="1"/>
  <c r="Q4694" i="1"/>
  <c r="P4694" i="1"/>
  <c r="Q4862" i="1"/>
  <c r="P4862" i="1"/>
  <c r="Q7275" i="1"/>
  <c r="P7275" i="1"/>
  <c r="Q7419" i="1"/>
  <c r="P7419" i="1"/>
  <c r="Q4012" i="1"/>
  <c r="Q4540" i="2" s="1"/>
  <c r="P4012" i="1"/>
  <c r="Q4240" i="1"/>
  <c r="Q4179" i="2" s="1"/>
  <c r="P4240" i="1"/>
  <c r="Q4384" i="1"/>
  <c r="Q4180" i="2" s="1"/>
  <c r="P4384" i="1"/>
  <c r="Q4540" i="1"/>
  <c r="P4540" i="1"/>
  <c r="Q4684" i="1"/>
  <c r="P4684" i="1"/>
  <c r="Q4840" i="1"/>
  <c r="P4840" i="1"/>
  <c r="Q4996" i="1"/>
  <c r="P4996" i="1"/>
  <c r="Q5140" i="1"/>
  <c r="P5140" i="1"/>
  <c r="Q5284" i="1"/>
  <c r="P5284" i="1"/>
  <c r="Q5428" i="1"/>
  <c r="P5428" i="1"/>
  <c r="Q5572" i="1"/>
  <c r="P5572" i="1"/>
  <c r="Q5716" i="1"/>
  <c r="P5716" i="1"/>
  <c r="Q5860" i="1"/>
  <c r="P5860" i="1"/>
  <c r="Q6004" i="1"/>
  <c r="P6004" i="1"/>
  <c r="Q6148" i="1"/>
  <c r="P6148" i="1"/>
  <c r="Q3821" i="1"/>
  <c r="P3821" i="1"/>
  <c r="Q4205" i="1"/>
  <c r="Q4494" i="2" s="1"/>
  <c r="P4205" i="1"/>
  <c r="Q4361" i="1"/>
  <c r="Q6232" i="2" s="1"/>
  <c r="P4361" i="1"/>
  <c r="Q4505" i="1"/>
  <c r="P4505" i="1"/>
  <c r="Q4649" i="1"/>
  <c r="P4649" i="1"/>
  <c r="Q4793" i="1"/>
  <c r="P4793" i="1"/>
  <c r="Q4949" i="1"/>
  <c r="P4949" i="1"/>
  <c r="Q5093" i="1"/>
  <c r="P5093" i="1"/>
  <c r="Q5237" i="1"/>
  <c r="P5237" i="1"/>
  <c r="Q5381" i="1"/>
  <c r="P5381" i="1"/>
  <c r="Q5525" i="1"/>
  <c r="P5525" i="1"/>
  <c r="Q5669" i="1"/>
  <c r="P5669" i="1"/>
  <c r="Q4578" i="1"/>
  <c r="P4578" i="1"/>
  <c r="Q4734" i="1"/>
  <c r="P4734" i="1"/>
  <c r="Q4878" i="1"/>
  <c r="P4878" i="1"/>
  <c r="Q5022" i="1"/>
  <c r="P5022" i="1"/>
  <c r="Q5166" i="1"/>
  <c r="P5166" i="1"/>
  <c r="Q5310" i="1"/>
  <c r="P5310" i="1"/>
  <c r="Q5454" i="1"/>
  <c r="P5454" i="1"/>
  <c r="Q5598" i="1"/>
  <c r="P5598" i="1"/>
  <c r="Q5742" i="1"/>
  <c r="P5742" i="1"/>
  <c r="Q5886" i="1"/>
  <c r="P5886" i="1"/>
  <c r="Q6030" i="1"/>
  <c r="P6030" i="1"/>
  <c r="Q6174" i="1"/>
  <c r="P6174" i="1"/>
  <c r="Q6318" i="1"/>
  <c r="P6318" i="1"/>
  <c r="Q6462" i="1"/>
  <c r="P6462" i="1"/>
  <c r="Q6606" i="1"/>
  <c r="P6606" i="1"/>
  <c r="Q3667" i="1"/>
  <c r="P3667" i="1"/>
  <c r="Q4243" i="1"/>
  <c r="Q4790" i="2" s="1"/>
  <c r="P4243" i="1"/>
  <c r="Q4387" i="1"/>
  <c r="Q4152" i="2" s="1"/>
  <c r="P4387" i="1"/>
  <c r="Q4543" i="1"/>
  <c r="P4543" i="1"/>
  <c r="Q4687" i="1"/>
  <c r="P4687" i="1"/>
  <c r="Q4831" i="1"/>
  <c r="P4831" i="1"/>
  <c r="Q4987" i="1"/>
  <c r="P4987" i="1"/>
  <c r="Q5131" i="1"/>
  <c r="P5131" i="1"/>
  <c r="Q5275" i="1"/>
  <c r="P5275" i="1"/>
  <c r="Q5419" i="1"/>
  <c r="P5419" i="1"/>
  <c r="Q5563" i="1"/>
  <c r="P5563" i="1"/>
  <c r="Q7125" i="1"/>
  <c r="P7125" i="1"/>
  <c r="Q7269" i="1"/>
  <c r="P7269" i="1"/>
  <c r="Q7413" i="1"/>
  <c r="P7413" i="1"/>
  <c r="Q7557" i="1"/>
  <c r="P7557" i="1"/>
  <c r="Q7701" i="1"/>
  <c r="P7701" i="1"/>
  <c r="Q7845" i="1"/>
  <c r="P7845" i="1"/>
  <c r="Q7989" i="1"/>
  <c r="P7989" i="1"/>
  <c r="Q8133" i="1"/>
  <c r="P8133" i="1"/>
  <c r="Q8277" i="1"/>
  <c r="P8277" i="1"/>
  <c r="Q8421" i="1"/>
  <c r="P8421" i="1"/>
  <c r="Q8565" i="1"/>
  <c r="P8565" i="1"/>
  <c r="Q8709" i="1"/>
  <c r="P8709" i="1"/>
  <c r="Q8853" i="1"/>
  <c r="P8853" i="1"/>
  <c r="Q8997" i="1"/>
  <c r="P8997" i="1"/>
  <c r="Q9141" i="1"/>
  <c r="P9141" i="1"/>
  <c r="Q9285" i="1"/>
  <c r="P9285" i="1"/>
  <c r="Q4210" i="1"/>
  <c r="Q6202" i="2" s="1"/>
  <c r="P4210" i="1"/>
  <c r="Q4354" i="1"/>
  <c r="Q4292" i="2" s="1"/>
  <c r="P4354" i="1"/>
  <c r="Q4510" i="1"/>
  <c r="P4510" i="1"/>
  <c r="Q4654" i="1"/>
  <c r="P4654" i="1"/>
  <c r="Q4810" i="1"/>
  <c r="P4810" i="1"/>
  <c r="Q4966" i="1"/>
  <c r="P4966" i="1"/>
  <c r="Q5110" i="1"/>
  <c r="P5110" i="1"/>
  <c r="Q5254" i="1"/>
  <c r="P5254" i="1"/>
  <c r="Q5398" i="1"/>
  <c r="P5398" i="1"/>
  <c r="Q5542" i="1"/>
  <c r="P5542" i="1"/>
  <c r="Q5686" i="1"/>
  <c r="P5686" i="1"/>
  <c r="Q5830" i="1"/>
  <c r="P5830" i="1"/>
  <c r="Q5974" i="1"/>
  <c r="P5974" i="1"/>
  <c r="Q7908" i="1"/>
  <c r="P7908" i="1"/>
  <c r="Q8052" i="1"/>
  <c r="P8052" i="1"/>
  <c r="Q8196" i="1"/>
  <c r="P8196" i="1"/>
  <c r="Q8340" i="1"/>
  <c r="P8340" i="1"/>
  <c r="Q8484" i="1"/>
  <c r="P8484" i="1"/>
  <c r="Q8628" i="1"/>
  <c r="P8628" i="1"/>
  <c r="Q8772" i="1"/>
  <c r="P8772" i="1"/>
  <c r="Q8916" i="1"/>
  <c r="P8916" i="1"/>
  <c r="Q9060" i="1"/>
  <c r="P9060" i="1"/>
  <c r="Q9204" i="1"/>
  <c r="P9204" i="1"/>
  <c r="Q2725" i="1"/>
  <c r="P2725" i="1"/>
  <c r="Q4105" i="1"/>
  <c r="Q6197" i="2" s="1"/>
  <c r="P4105" i="1"/>
  <c r="Q4285" i="1"/>
  <c r="Q4581" i="2" s="1"/>
  <c r="P4285" i="1"/>
  <c r="Q4429" i="1"/>
  <c r="Q4456" i="2" s="1"/>
  <c r="P4429" i="1"/>
  <c r="Q4573" i="1"/>
  <c r="P4573" i="1"/>
  <c r="Q4717" i="1"/>
  <c r="P4717" i="1"/>
  <c r="Q4861" i="1"/>
  <c r="P4861" i="1"/>
  <c r="Q5005" i="1"/>
  <c r="P5005" i="1"/>
  <c r="Q171" i="1"/>
  <c r="P171" i="1"/>
  <c r="Q459" i="1"/>
  <c r="P459" i="1"/>
  <c r="Q747" i="1"/>
  <c r="P747" i="1"/>
  <c r="Q1035" i="1"/>
  <c r="P1035" i="1"/>
  <c r="Q1323" i="1"/>
  <c r="P1323" i="1"/>
  <c r="Q1611" i="1"/>
  <c r="P1611" i="1"/>
  <c r="Q1899" i="1"/>
  <c r="P1899" i="1"/>
  <c r="Q2199" i="1"/>
  <c r="Q2063" i="2" s="1"/>
  <c r="P2199" i="1"/>
  <c r="Q2487" i="1"/>
  <c r="Q2166" i="2" s="1"/>
  <c r="P2487" i="1"/>
  <c r="Q2775" i="1"/>
  <c r="Q2912" i="2" s="1"/>
  <c r="P2775" i="1"/>
  <c r="Q3063" i="1"/>
  <c r="Q3911" i="2" s="1"/>
  <c r="P3063" i="1"/>
  <c r="Q3351" i="1"/>
  <c r="Q3731" i="2" s="1"/>
  <c r="P3351" i="1"/>
  <c r="Q3639" i="1"/>
  <c r="Q3366" i="2" s="1"/>
  <c r="P3639" i="1"/>
  <c r="Q3927" i="1"/>
  <c r="Q3905" i="2" s="1"/>
  <c r="P3927" i="1"/>
  <c r="Q4215" i="1"/>
  <c r="Q4508" i="2" s="1"/>
  <c r="P4215" i="1"/>
  <c r="Q4359" i="1"/>
  <c r="Q4810" i="2" s="1"/>
  <c r="P4359" i="1"/>
  <c r="Q4791" i="1"/>
  <c r="P4791" i="1"/>
  <c r="Q4935" i="1"/>
  <c r="P4935" i="1"/>
  <c r="Q30" i="1"/>
  <c r="P30" i="1"/>
  <c r="Q318" i="1"/>
  <c r="P318" i="1"/>
  <c r="Q5583" i="1"/>
  <c r="P5583" i="1"/>
  <c r="Q5727" i="1"/>
  <c r="P5727" i="1"/>
  <c r="Q6015" i="1"/>
  <c r="P6015" i="1"/>
  <c r="Q6303" i="1"/>
  <c r="P6303" i="1"/>
  <c r="Q6591" i="1"/>
  <c r="P6591" i="1"/>
  <c r="Q6879" i="1"/>
  <c r="P6879" i="1"/>
  <c r="Q904" i="1"/>
  <c r="P904" i="1"/>
  <c r="Q474" i="1"/>
  <c r="P474" i="1"/>
  <c r="Q906" i="1"/>
  <c r="P906" i="1"/>
  <c r="Q1194" i="1"/>
  <c r="P1194" i="1"/>
  <c r="Q1482" i="1"/>
  <c r="P1482" i="1"/>
  <c r="Q1770" i="1"/>
  <c r="P1770" i="1"/>
  <c r="Q2058" i="1"/>
  <c r="Q1786" i="2" s="1"/>
  <c r="P2058" i="1"/>
  <c r="Q2346" i="1"/>
  <c r="Q2408" i="2" s="1"/>
  <c r="P2346" i="1"/>
  <c r="Q2634" i="1"/>
  <c r="Q2823" i="2" s="1"/>
  <c r="P2634" i="1"/>
  <c r="Q2778" i="1"/>
  <c r="Q2955" i="2" s="1"/>
  <c r="P2778" i="1"/>
  <c r="Q3066" i="1"/>
  <c r="Q3137" i="2" s="1"/>
  <c r="P3066" i="1"/>
  <c r="Q4233" i="1"/>
  <c r="Q4130" i="2" s="1"/>
  <c r="P4233" i="1"/>
  <c r="Q4533" i="1"/>
  <c r="P4533" i="1"/>
  <c r="Q4821" i="1"/>
  <c r="P4821" i="1"/>
  <c r="Q7179" i="1"/>
  <c r="P7179" i="1"/>
  <c r="Q4314" i="1"/>
  <c r="Q4273" i="2" s="1"/>
  <c r="P4314" i="1"/>
  <c r="Q5133" i="1"/>
  <c r="P5133" i="1"/>
  <c r="Q5421" i="1"/>
  <c r="P5421" i="1"/>
  <c r="Q5709" i="1"/>
  <c r="P5709" i="1"/>
  <c r="Q5997" i="1"/>
  <c r="P5997" i="1"/>
  <c r="Q6285" i="1"/>
  <c r="P6285" i="1"/>
  <c r="Q6573" i="1"/>
  <c r="P6573" i="1"/>
  <c r="Q6861" i="1"/>
  <c r="P6861" i="1"/>
  <c r="Q4212" i="1"/>
  <c r="Q4506" i="2" s="1"/>
  <c r="P4212" i="1"/>
  <c r="Q4680" i="1"/>
  <c r="P4680" i="1"/>
  <c r="Q183" i="1"/>
  <c r="P183" i="1"/>
  <c r="Q471" i="1"/>
  <c r="P471" i="1"/>
  <c r="Q615" i="1"/>
  <c r="P615" i="1"/>
  <c r="Q759" i="1"/>
  <c r="P759" i="1"/>
  <c r="Q903" i="1"/>
  <c r="P903" i="1"/>
  <c r="Q1047" i="1"/>
  <c r="P1047" i="1"/>
  <c r="Q1191" i="1"/>
  <c r="P1191" i="1"/>
  <c r="Q1335" i="1"/>
  <c r="P1335" i="1"/>
  <c r="Q1479" i="1"/>
  <c r="P1479" i="1"/>
  <c r="Q1623" i="1"/>
  <c r="P1623" i="1"/>
  <c r="Q1767" i="1"/>
  <c r="P1767" i="1"/>
  <c r="Q2067" i="1"/>
  <c r="Q2400" i="2" s="1"/>
  <c r="P2067" i="1"/>
  <c r="Q2211" i="1"/>
  <c r="Q1764" i="2" s="1"/>
  <c r="P2211" i="1"/>
  <c r="Q2355" i="1"/>
  <c r="Q2404" i="2" s="1"/>
  <c r="P2355" i="1"/>
  <c r="Q2499" i="1"/>
  <c r="Q2342" i="2" s="1"/>
  <c r="P2499" i="1"/>
  <c r="Q2643" i="1"/>
  <c r="Q2804" i="2" s="1"/>
  <c r="P2643" i="1"/>
  <c r="Q2787" i="1"/>
  <c r="Q3743" i="2" s="1"/>
  <c r="P2787" i="1"/>
  <c r="Q2931" i="1"/>
  <c r="Q2997" i="2" s="1"/>
  <c r="P2931" i="1"/>
  <c r="Q3075" i="1"/>
  <c r="Q3326" i="2" s="1"/>
  <c r="P3075" i="1"/>
  <c r="Q3219" i="1"/>
  <c r="Q3254" i="2" s="1"/>
  <c r="P3219" i="1"/>
  <c r="Q3363" i="1"/>
  <c r="Q3316" i="2" s="1"/>
  <c r="P3363" i="1"/>
  <c r="Q3507" i="1"/>
  <c r="Q3703" i="2" s="1"/>
  <c r="P3507" i="1"/>
  <c r="Q3651" i="1"/>
  <c r="Q3364" i="2" s="1"/>
  <c r="P3651" i="1"/>
  <c r="Q3795" i="1"/>
  <c r="Q3563" i="2" s="1"/>
  <c r="P3795" i="1"/>
  <c r="Q3939" i="1"/>
  <c r="Q4041" i="2" s="1"/>
  <c r="P3939" i="1"/>
  <c r="Q4083" i="1"/>
  <c r="Q4057" i="2" s="1"/>
  <c r="P4083" i="1"/>
  <c r="Q4227" i="1"/>
  <c r="Q4129" i="2" s="1"/>
  <c r="P4227" i="1"/>
  <c r="Q4371" i="1"/>
  <c r="Q4001" i="2" s="1"/>
  <c r="P4371" i="1"/>
  <c r="Q4515" i="1"/>
  <c r="P4515" i="1"/>
  <c r="Q4659" i="1"/>
  <c r="P4659" i="1"/>
  <c r="Q4803" i="1"/>
  <c r="P4803" i="1"/>
  <c r="Q4947" i="1"/>
  <c r="P4947" i="1"/>
  <c r="Q5091" i="1"/>
  <c r="P5091" i="1"/>
  <c r="Q42" i="1"/>
  <c r="P42" i="1"/>
  <c r="Q186" i="1"/>
  <c r="P186" i="1"/>
  <c r="Q330" i="1"/>
  <c r="P330" i="1"/>
  <c r="Q5307" i="1"/>
  <c r="P5307" i="1"/>
  <c r="Q5451" i="1"/>
  <c r="P5451" i="1"/>
  <c r="Q5595" i="1"/>
  <c r="P5595" i="1"/>
  <c r="Q5739" i="1"/>
  <c r="P5739" i="1"/>
  <c r="Q5883" i="1"/>
  <c r="P5883" i="1"/>
  <c r="Q6027" i="1"/>
  <c r="P6027" i="1"/>
  <c r="Q6171" i="1"/>
  <c r="P6171" i="1"/>
  <c r="Q6315" i="1"/>
  <c r="P6315" i="1"/>
  <c r="Q6459" i="1"/>
  <c r="P6459" i="1"/>
  <c r="Q6603" i="1"/>
  <c r="P6603" i="1"/>
  <c r="Q6747" i="1"/>
  <c r="P6747" i="1"/>
  <c r="Q6891" i="1"/>
  <c r="P6891" i="1"/>
  <c r="Q7035" i="1"/>
  <c r="P7035" i="1"/>
  <c r="Q1180" i="1"/>
  <c r="P1180" i="1"/>
  <c r="Q486" i="1"/>
  <c r="P486" i="1"/>
  <c r="Q630" i="1"/>
  <c r="P630" i="1"/>
  <c r="Q774" i="1"/>
  <c r="P774" i="1"/>
  <c r="Q918" i="1"/>
  <c r="P918" i="1"/>
  <c r="Q1062" i="1"/>
  <c r="P1062" i="1"/>
  <c r="Q1206" i="1"/>
  <c r="P1206" i="1"/>
  <c r="Q1350" i="1"/>
  <c r="P1350" i="1"/>
  <c r="Q1494" i="1"/>
  <c r="P1494" i="1"/>
  <c r="Q1638" i="1"/>
  <c r="P1638" i="1"/>
  <c r="Q1782" i="1"/>
  <c r="P1782" i="1"/>
  <c r="Q2070" i="1"/>
  <c r="Q2109" i="2" s="1"/>
  <c r="P2070" i="1"/>
  <c r="Q2214" i="1"/>
  <c r="Q1854" i="2" s="1"/>
  <c r="P2214" i="1"/>
  <c r="Q2358" i="1"/>
  <c r="Q2195" i="2" s="1"/>
  <c r="P2358" i="1"/>
  <c r="Q2502" i="1"/>
  <c r="Q2339" i="2" s="1"/>
  <c r="P2502" i="1"/>
  <c r="Q2646" i="1"/>
  <c r="Q2906" i="2" s="1"/>
  <c r="P2646" i="1"/>
  <c r="Q2790" i="1"/>
  <c r="Q2792" i="2" s="1"/>
  <c r="P2790" i="1"/>
  <c r="Q2934" i="1"/>
  <c r="Q3329" i="2" s="1"/>
  <c r="P2934" i="1"/>
  <c r="Q3078" i="1"/>
  <c r="Q2571" i="2" s="1"/>
  <c r="P3078" i="1"/>
  <c r="Q3969" i="1"/>
  <c r="P3969" i="1"/>
  <c r="Q4245" i="1"/>
  <c r="Q6199" i="2" s="1"/>
  <c r="P4245" i="1"/>
  <c r="Q4401" i="1"/>
  <c r="Q4619" i="2" s="1"/>
  <c r="P4401" i="1"/>
  <c r="Q4545" i="1"/>
  <c r="P4545" i="1"/>
  <c r="Q4689" i="1"/>
  <c r="P4689" i="1"/>
  <c r="Q4833" i="1"/>
  <c r="P4833" i="1"/>
  <c r="Q4977" i="1"/>
  <c r="P4977" i="1"/>
  <c r="Q7191" i="1"/>
  <c r="P7191" i="1"/>
  <c r="Q4182" i="1"/>
  <c r="Q4219" i="2" s="1"/>
  <c r="P4182" i="1"/>
  <c r="Q4326" i="1"/>
  <c r="Q7175" i="2" s="1"/>
  <c r="P4326" i="1"/>
  <c r="Q4482" i="1"/>
  <c r="P4482" i="1"/>
  <c r="Q5145" i="1"/>
  <c r="P5145" i="1"/>
  <c r="Q5289" i="1"/>
  <c r="P5289" i="1"/>
  <c r="Q5433" i="1"/>
  <c r="P5433" i="1"/>
  <c r="Q5577" i="1"/>
  <c r="P5577" i="1"/>
  <c r="Q5721" i="1"/>
  <c r="P5721" i="1"/>
  <c r="Q5865" i="1"/>
  <c r="P5865" i="1"/>
  <c r="Q6009" i="1"/>
  <c r="P6009" i="1"/>
  <c r="Q6153" i="1"/>
  <c r="P6153" i="1"/>
  <c r="Q6297" i="1"/>
  <c r="P6297" i="1"/>
  <c r="Q6441" i="1"/>
  <c r="P6441" i="1"/>
  <c r="Q6585" i="1"/>
  <c r="P6585" i="1"/>
  <c r="Q6729" i="1"/>
  <c r="P6729" i="1"/>
  <c r="Q6873" i="1"/>
  <c r="P6873" i="1"/>
  <c r="Q7017" i="1"/>
  <c r="P7017" i="1"/>
  <c r="Q4224" i="1"/>
  <c r="Q4241" i="2" s="1"/>
  <c r="P4224" i="1"/>
  <c r="Q4392" i="1"/>
  <c r="Q4265" i="2" s="1"/>
  <c r="P4392" i="1"/>
  <c r="Q4536" i="1"/>
  <c r="P4536" i="1"/>
  <c r="Q4692" i="1"/>
  <c r="P4692" i="1"/>
  <c r="Q4836" i="1"/>
  <c r="P4836" i="1"/>
  <c r="Q4992" i="1"/>
  <c r="P4992" i="1"/>
  <c r="Q5136" i="1"/>
  <c r="P5136" i="1"/>
  <c r="Q5280" i="1"/>
  <c r="P5280" i="1"/>
  <c r="Q5424" i="1"/>
  <c r="P5424" i="1"/>
  <c r="Q5568" i="1"/>
  <c r="P5568" i="1"/>
  <c r="Q5712" i="1"/>
  <c r="P5712" i="1"/>
  <c r="Q5856" i="1"/>
  <c r="P5856" i="1"/>
  <c r="Q6000" i="1"/>
  <c r="P6000" i="1"/>
  <c r="Q6144" i="1"/>
  <c r="P6144" i="1"/>
  <c r="Q6288" i="1"/>
  <c r="P6288" i="1"/>
  <c r="Q6432" i="1"/>
  <c r="P6432" i="1"/>
  <c r="Q6576" i="1"/>
  <c r="P6576" i="1"/>
  <c r="Q6720" i="1"/>
  <c r="P6720" i="1"/>
  <c r="Q6864" i="1"/>
  <c r="P6864" i="1"/>
  <c r="Q7008" i="1"/>
  <c r="P7008" i="1"/>
  <c r="Q7152" i="1"/>
  <c r="P7152" i="1"/>
  <c r="Q7296" i="1"/>
  <c r="P7296" i="1"/>
  <c r="Q7440" i="1"/>
  <c r="P7440" i="1"/>
  <c r="Q7584" i="1"/>
  <c r="P7584" i="1"/>
  <c r="Q7728" i="1"/>
  <c r="P7728" i="1"/>
  <c r="Q3650" i="1"/>
  <c r="Q4339" i="2" s="1"/>
  <c r="P3650" i="1"/>
  <c r="Q4238" i="1"/>
  <c r="Q6203" i="2" s="1"/>
  <c r="P4238" i="1"/>
  <c r="Q4394" i="1"/>
  <c r="Q4272" i="2" s="1"/>
  <c r="P4394" i="1"/>
  <c r="Q4550" i="1"/>
  <c r="P4550" i="1"/>
  <c r="Q4706" i="1"/>
  <c r="P4706" i="1"/>
  <c r="Q4874" i="1"/>
  <c r="P4874" i="1"/>
  <c r="Q7287" i="1"/>
  <c r="P7287" i="1"/>
  <c r="Q7431" i="1"/>
  <c r="P7431" i="1"/>
  <c r="Q4036" i="1"/>
  <c r="P4036" i="1"/>
  <c r="Q4252" i="1"/>
  <c r="Q4630" i="2" s="1"/>
  <c r="P4252" i="1"/>
  <c r="Q4396" i="1"/>
  <c r="Q6141" i="2" s="1"/>
  <c r="P4396" i="1"/>
  <c r="Q4552" i="1"/>
  <c r="P4552" i="1"/>
  <c r="Q4696" i="1"/>
  <c r="P4696" i="1"/>
  <c r="Q4852" i="1"/>
  <c r="P4852" i="1"/>
  <c r="Q5008" i="1"/>
  <c r="P5008" i="1"/>
  <c r="Q5152" i="1"/>
  <c r="P5152" i="1"/>
  <c r="Q5296" i="1"/>
  <c r="P5296" i="1"/>
  <c r="Q5440" i="1"/>
  <c r="P5440" i="1"/>
  <c r="Q5584" i="1"/>
  <c r="P5584" i="1"/>
  <c r="Q5728" i="1"/>
  <c r="P5728" i="1"/>
  <c r="Q5872" i="1"/>
  <c r="P5872" i="1"/>
  <c r="Q6016" i="1"/>
  <c r="P6016" i="1"/>
  <c r="Q6160" i="1"/>
  <c r="P6160" i="1"/>
  <c r="Q3833" i="1"/>
  <c r="Q4365" i="2" s="1"/>
  <c r="P3833" i="1"/>
  <c r="Q4217" i="1"/>
  <c r="Q4633" i="2" s="1"/>
  <c r="P4217" i="1"/>
  <c r="Q4373" i="1"/>
  <c r="Q4472" i="2" s="1"/>
  <c r="P4373" i="1"/>
  <c r="Q4517" i="1"/>
  <c r="P4517" i="1"/>
  <c r="Q4661" i="1"/>
  <c r="P4661" i="1"/>
  <c r="Q4805" i="1"/>
  <c r="P4805" i="1"/>
  <c r="Q4961" i="1"/>
  <c r="P4961" i="1"/>
  <c r="Q5105" i="1"/>
  <c r="P5105" i="1"/>
  <c r="Q5249" i="1"/>
  <c r="P5249" i="1"/>
  <c r="Q5393" i="1"/>
  <c r="P5393" i="1"/>
  <c r="Q5537" i="1"/>
  <c r="P5537" i="1"/>
  <c r="Q5681" i="1"/>
  <c r="P5681" i="1"/>
  <c r="Q4590" i="1"/>
  <c r="P4590" i="1"/>
  <c r="Q4746" i="1"/>
  <c r="P4746" i="1"/>
  <c r="Q4890" i="1"/>
  <c r="P4890" i="1"/>
  <c r="Q5034" i="1"/>
  <c r="P5034" i="1"/>
  <c r="Q5178" i="1"/>
  <c r="P5178" i="1"/>
  <c r="Q5322" i="1"/>
  <c r="P5322" i="1"/>
  <c r="Q5466" i="1"/>
  <c r="P5466" i="1"/>
  <c r="Q5610" i="1"/>
  <c r="P5610" i="1"/>
  <c r="Q5754" i="1"/>
  <c r="P5754" i="1"/>
  <c r="Q5898" i="1"/>
  <c r="P5898" i="1"/>
  <c r="Q6042" i="1"/>
  <c r="P6042" i="1"/>
  <c r="Q6186" i="1"/>
  <c r="P6186" i="1"/>
  <c r="Q6330" i="1"/>
  <c r="P6330" i="1"/>
  <c r="Q6474" i="1"/>
  <c r="P6474" i="1"/>
  <c r="Q6618" i="1"/>
  <c r="P6618" i="1"/>
  <c r="Q3679" i="1"/>
  <c r="Q5543" i="2" s="1"/>
  <c r="P3679" i="1"/>
  <c r="Q4255" i="1"/>
  <c r="Q4410" i="2" s="1"/>
  <c r="P4255" i="1"/>
  <c r="Q4399" i="1"/>
  <c r="Q4131" i="2" s="1"/>
  <c r="P4399" i="1"/>
  <c r="Q4555" i="1"/>
  <c r="P4555" i="1"/>
  <c r="Q4699" i="1"/>
  <c r="P4699" i="1"/>
  <c r="Q4843" i="1"/>
  <c r="P4843" i="1"/>
  <c r="Q4999" i="1"/>
  <c r="P4999" i="1"/>
  <c r="Q5143" i="1"/>
  <c r="P5143" i="1"/>
  <c r="Q5287" i="1"/>
  <c r="P5287" i="1"/>
  <c r="Q5431" i="1"/>
  <c r="P5431" i="1"/>
  <c r="Q5575" i="1"/>
  <c r="P5575" i="1"/>
  <c r="Q7137" i="1"/>
  <c r="P7137" i="1"/>
  <c r="Q7281" i="1"/>
  <c r="P7281" i="1"/>
  <c r="Q7425" i="1"/>
  <c r="P7425" i="1"/>
  <c r="Q7569" i="1"/>
  <c r="P7569" i="1"/>
  <c r="Q7713" i="1"/>
  <c r="P7713" i="1"/>
  <c r="Q7857" i="1"/>
  <c r="P7857" i="1"/>
  <c r="Q8001" i="1"/>
  <c r="P8001" i="1"/>
  <c r="Q8145" i="1"/>
  <c r="P8145" i="1"/>
  <c r="Q8289" i="1"/>
  <c r="P8289" i="1"/>
  <c r="Q8433" i="1"/>
  <c r="P8433" i="1"/>
  <c r="Q8577" i="1"/>
  <c r="P8577" i="1"/>
  <c r="Q8721" i="1"/>
  <c r="P8721" i="1"/>
  <c r="Q8865" i="1"/>
  <c r="P8865" i="1"/>
  <c r="Q9009" i="1"/>
  <c r="P9009" i="1"/>
  <c r="Q9153" i="1"/>
  <c r="P9153" i="1"/>
  <c r="Q9297" i="1"/>
  <c r="P9297" i="1"/>
  <c r="Q4222" i="1"/>
  <c r="Q4573" i="2" s="1"/>
  <c r="P4222" i="1"/>
  <c r="Q4366" i="1"/>
  <c r="Q4211" i="2" s="1"/>
  <c r="P4366" i="1"/>
  <c r="Q4522" i="1"/>
  <c r="P4522" i="1"/>
  <c r="Q4666" i="1"/>
  <c r="P4666" i="1"/>
  <c r="Q4822" i="1"/>
  <c r="P4822" i="1"/>
  <c r="Q4978" i="1"/>
  <c r="P4978" i="1"/>
  <c r="Q5122" i="1"/>
  <c r="P5122" i="1"/>
  <c r="Q5266" i="1"/>
  <c r="P5266" i="1"/>
  <c r="Q5410" i="1"/>
  <c r="P5410" i="1"/>
  <c r="Q5554" i="1"/>
  <c r="P5554" i="1"/>
  <c r="Q5698" i="1"/>
  <c r="P5698" i="1"/>
  <c r="Q5842" i="1"/>
  <c r="P5842" i="1"/>
  <c r="Q598" i="1"/>
  <c r="P598" i="1"/>
  <c r="Q7920" i="1"/>
  <c r="P7920" i="1"/>
  <c r="Q8064" i="1"/>
  <c r="P8064" i="1"/>
  <c r="Q8208" i="1"/>
  <c r="P8208" i="1"/>
  <c r="Q8352" i="1"/>
  <c r="P8352" i="1"/>
  <c r="Q8496" i="1"/>
  <c r="P8496" i="1"/>
  <c r="Q8640" i="1"/>
  <c r="P8640" i="1"/>
  <c r="Q8784" i="1"/>
  <c r="P8784" i="1"/>
  <c r="Q8928" i="1"/>
  <c r="P8928" i="1"/>
  <c r="Q9072" i="1"/>
  <c r="P9072" i="1"/>
  <c r="Q9216" i="1"/>
  <c r="P9216" i="1"/>
  <c r="Q3253" i="1"/>
  <c r="P3253" i="1"/>
  <c r="Q4117" i="1"/>
  <c r="Q4711" i="2" s="1"/>
  <c r="P4117" i="1"/>
  <c r="Q4297" i="1"/>
  <c r="Q4714" i="2" s="1"/>
  <c r="P4297" i="1"/>
  <c r="Q4441" i="1"/>
  <c r="P4441" i="1"/>
  <c r="Q4585" i="1"/>
  <c r="P4585" i="1"/>
  <c r="Q4729" i="1"/>
  <c r="P4729" i="1"/>
  <c r="Q4873" i="1"/>
  <c r="P4873" i="1"/>
  <c r="Q5017" i="1"/>
  <c r="P5017" i="1"/>
  <c r="Q5161" i="1"/>
  <c r="P5161" i="1"/>
  <c r="Q5305" i="1"/>
  <c r="P5305" i="1"/>
  <c r="Q5449" i="1"/>
  <c r="P5449" i="1"/>
  <c r="Q5593" i="1"/>
  <c r="P5593" i="1"/>
  <c r="Q5737" i="1"/>
  <c r="P5737" i="1"/>
  <c r="Q5881" i="1"/>
  <c r="P5881" i="1"/>
  <c r="Q6025" i="1"/>
  <c r="P6025" i="1"/>
  <c r="Q6169" i="1"/>
  <c r="P6169" i="1"/>
  <c r="Q6313" i="1"/>
  <c r="P6313" i="1"/>
  <c r="Q5042" i="1"/>
  <c r="P5042" i="1"/>
  <c r="Q5186" i="1"/>
  <c r="P5186" i="1"/>
  <c r="Q5330" i="1"/>
  <c r="P5330" i="1"/>
  <c r="Q5474" i="1"/>
  <c r="P5474" i="1"/>
  <c r="Q5630" i="1"/>
  <c r="P5630" i="1"/>
  <c r="Q6422" i="1"/>
  <c r="P6422" i="1"/>
  <c r="Q7527" i="1"/>
  <c r="P7527" i="1"/>
  <c r="Q6352" i="1"/>
  <c r="P6352" i="1"/>
  <c r="Q6496" i="1"/>
  <c r="P6496" i="1"/>
  <c r="Q6640" i="1"/>
  <c r="P6640" i="1"/>
  <c r="Q6784" i="1"/>
  <c r="P6784" i="1"/>
  <c r="Q6928" i="1"/>
  <c r="P6928" i="1"/>
  <c r="Q7072" i="1"/>
  <c r="P7072" i="1"/>
  <c r="Q7216" i="1"/>
  <c r="P7216" i="1"/>
  <c r="Q7360" i="1"/>
  <c r="P7360" i="1"/>
  <c r="Q7504" i="1"/>
  <c r="P7504" i="1"/>
  <c r="Q7648" i="1"/>
  <c r="P7648" i="1"/>
  <c r="Q7792" i="1"/>
  <c r="P7792" i="1"/>
  <c r="Q7936" i="1"/>
  <c r="P7936" i="1"/>
  <c r="Q5825" i="1"/>
  <c r="P5825" i="1"/>
  <c r="Q5969" i="1"/>
  <c r="P5969" i="1"/>
  <c r="Q6113" i="1"/>
  <c r="P6113" i="1"/>
  <c r="Q6257" i="1"/>
  <c r="P6257" i="1"/>
  <c r="Q6401" i="1"/>
  <c r="P6401" i="1"/>
  <c r="Q6545" i="1"/>
  <c r="P6545" i="1"/>
  <c r="Q6774" i="1"/>
  <c r="P6774" i="1"/>
  <c r="Q6918" i="1"/>
  <c r="P6918" i="1"/>
  <c r="Q7062" i="1"/>
  <c r="P7062" i="1"/>
  <c r="Q7206" i="1"/>
  <c r="P7206" i="1"/>
  <c r="Q7350" i="1"/>
  <c r="P7350" i="1"/>
  <c r="Q7494" i="1"/>
  <c r="P7494" i="1"/>
  <c r="Q5671" i="1"/>
  <c r="P5671" i="1"/>
  <c r="Q5815" i="1"/>
  <c r="P5815" i="1"/>
  <c r="Q5959" i="1"/>
  <c r="P5959" i="1"/>
  <c r="Q6103" i="1"/>
  <c r="P6103" i="1"/>
  <c r="Q6247" i="1"/>
  <c r="P6247" i="1"/>
  <c r="Q6391" i="1"/>
  <c r="P6391" i="1"/>
  <c r="Q6535" i="1"/>
  <c r="P6535" i="1"/>
  <c r="Q6679" i="1"/>
  <c r="P6679" i="1"/>
  <c r="Q6823" i="1"/>
  <c r="P6823" i="1"/>
  <c r="Q6967" i="1"/>
  <c r="P6967" i="1"/>
  <c r="Q6010" i="1"/>
  <c r="P6010" i="1"/>
  <c r="Q6154" i="1"/>
  <c r="P6154" i="1"/>
  <c r="Q6298" i="1"/>
  <c r="P6298" i="1"/>
  <c r="Q6442" i="1"/>
  <c r="P6442" i="1"/>
  <c r="Q6586" i="1"/>
  <c r="P6586" i="1"/>
  <c r="Q6730" i="1"/>
  <c r="P6730" i="1"/>
  <c r="Q6874" i="1"/>
  <c r="P6874" i="1"/>
  <c r="Q7018" i="1"/>
  <c r="P7018" i="1"/>
  <c r="Q7162" i="1"/>
  <c r="P7162" i="1"/>
  <c r="Q7306" i="1"/>
  <c r="P7306" i="1"/>
  <c r="Q7450" i="1"/>
  <c r="P7450" i="1"/>
  <c r="Q7594" i="1"/>
  <c r="P7594" i="1"/>
  <c r="Q7738" i="1"/>
  <c r="P7738" i="1"/>
  <c r="Q7882" i="1"/>
  <c r="P7882" i="1"/>
  <c r="Q8026" i="1"/>
  <c r="P8026" i="1"/>
  <c r="Q8170" i="1"/>
  <c r="P8170" i="1"/>
  <c r="Q8314" i="1"/>
  <c r="P8314" i="1"/>
  <c r="Q6469" i="1"/>
  <c r="P6469" i="1"/>
  <c r="Q6613" i="1"/>
  <c r="P6613" i="1"/>
  <c r="Q6757" i="1"/>
  <c r="P6757" i="1"/>
  <c r="Q6901" i="1"/>
  <c r="P6901" i="1"/>
  <c r="Q7045" i="1"/>
  <c r="P7045" i="1"/>
  <c r="Q7189" i="1"/>
  <c r="P7189" i="1"/>
  <c r="Q7333" i="1"/>
  <c r="P7333" i="1"/>
  <c r="Q7477" i="1"/>
  <c r="P7477" i="1"/>
  <c r="Q7621" i="1"/>
  <c r="P7621" i="1"/>
  <c r="Q7765" i="1"/>
  <c r="P7765" i="1"/>
  <c r="Q7909" i="1"/>
  <c r="P7909" i="1"/>
  <c r="Q8053" i="1"/>
  <c r="P8053" i="1"/>
  <c r="Q8197" i="1"/>
  <c r="P8197" i="1"/>
  <c r="Q8341" i="1"/>
  <c r="P8341" i="1"/>
  <c r="Q8485" i="1"/>
  <c r="P8485" i="1"/>
  <c r="Q8629" i="1"/>
  <c r="P8629" i="1"/>
  <c r="Q8773" i="1"/>
  <c r="P8773" i="1"/>
  <c r="Q8917" i="1"/>
  <c r="P8917" i="1"/>
  <c r="Q9061" i="1"/>
  <c r="P9061" i="1"/>
  <c r="Q9205" i="1"/>
  <c r="P9205" i="1"/>
  <c r="Q5666" i="1"/>
  <c r="P5666" i="1"/>
  <c r="Q5834" i="1"/>
  <c r="P5834" i="1"/>
  <c r="Q6014" i="1"/>
  <c r="P6014" i="1"/>
  <c r="Q6182" i="1"/>
  <c r="P6182" i="1"/>
  <c r="Q6362" i="1"/>
  <c r="P6362" i="1"/>
  <c r="Q6530" i="1"/>
  <c r="P6530" i="1"/>
  <c r="Q6698" i="1"/>
  <c r="P6698" i="1"/>
  <c r="Q6878" i="1"/>
  <c r="P6878" i="1"/>
  <c r="Q7070" i="1"/>
  <c r="P7070" i="1"/>
  <c r="Q7910" i="1"/>
  <c r="P7910" i="1"/>
  <c r="Q8774" i="1"/>
  <c r="P8774" i="1"/>
  <c r="Q8007" i="1"/>
  <c r="P8007" i="1"/>
  <c r="Q8931" i="1"/>
  <c r="P8931" i="1"/>
  <c r="Q8081" i="1"/>
  <c r="P8081" i="1"/>
  <c r="Q8586" i="1"/>
  <c r="P8586" i="1"/>
  <c r="Q8971" i="1"/>
  <c r="P8971" i="1"/>
  <c r="Q7781" i="1"/>
  <c r="P7781" i="1"/>
  <c r="Q8044" i="1"/>
  <c r="P8044" i="1"/>
  <c r="Q8188" i="1"/>
  <c r="P8188" i="1"/>
  <c r="Q8332" i="1"/>
  <c r="P8332" i="1"/>
  <c r="Q8476" i="1"/>
  <c r="P8476" i="1"/>
  <c r="Q8620" i="1"/>
  <c r="P8620" i="1"/>
  <c r="Q8764" i="1"/>
  <c r="P8764" i="1"/>
  <c r="Q8908" i="1"/>
  <c r="P8908" i="1"/>
  <c r="Q9052" i="1"/>
  <c r="P9052" i="1"/>
  <c r="Q9196" i="1"/>
  <c r="P9196" i="1"/>
  <c r="Q7421" i="1"/>
  <c r="P7421" i="1"/>
  <c r="Q8105" i="1"/>
  <c r="P8105" i="1"/>
  <c r="Q8825" i="1"/>
  <c r="P8825" i="1"/>
  <c r="Q8766" i="1"/>
  <c r="P8766" i="1"/>
  <c r="Q9031" i="1"/>
  <c r="P9031" i="1"/>
  <c r="Q7064" i="1"/>
  <c r="P7064" i="1"/>
  <c r="Q8000" i="1"/>
  <c r="P8000" i="1"/>
  <c r="Q6641" i="1"/>
  <c r="P6641" i="1"/>
  <c r="Q6785" i="1"/>
  <c r="P6785" i="1"/>
  <c r="Q6929" i="1"/>
  <c r="P6929" i="1"/>
  <c r="Q7073" i="1"/>
  <c r="P7073" i="1"/>
  <c r="Q7217" i="1"/>
  <c r="P7217" i="1"/>
  <c r="Q7913" i="1"/>
  <c r="P7913" i="1"/>
  <c r="Q9209" i="1"/>
  <c r="P9209" i="1"/>
  <c r="Q8803" i="1"/>
  <c r="P8803" i="1"/>
  <c r="Q7686" i="1"/>
  <c r="P7686" i="1"/>
  <c r="Q7830" i="1"/>
  <c r="P7830" i="1"/>
  <c r="Q7974" i="1"/>
  <c r="P7974" i="1"/>
  <c r="Q8118" i="1"/>
  <c r="P8118" i="1"/>
  <c r="Q8262" i="1"/>
  <c r="P8262" i="1"/>
  <c r="Q8406" i="1"/>
  <c r="P8406" i="1"/>
  <c r="Q8550" i="1"/>
  <c r="P8550" i="1"/>
  <c r="Q8791" i="1"/>
  <c r="P8791" i="1"/>
  <c r="Q8228" i="1"/>
  <c r="P8228" i="1"/>
  <c r="Q7123" i="1"/>
  <c r="P7123" i="1"/>
  <c r="Q7267" i="1"/>
  <c r="P7267" i="1"/>
  <c r="Q7411" i="1"/>
  <c r="P7411" i="1"/>
  <c r="Q7555" i="1"/>
  <c r="P7555" i="1"/>
  <c r="Q7699" i="1"/>
  <c r="P7699" i="1"/>
  <c r="Q7843" i="1"/>
  <c r="P7843" i="1"/>
  <c r="Q7987" i="1"/>
  <c r="P7987" i="1"/>
  <c r="Q8131" i="1"/>
  <c r="P8131" i="1"/>
  <c r="Q8275" i="1"/>
  <c r="P8275" i="1"/>
  <c r="Q8419" i="1"/>
  <c r="P8419" i="1"/>
  <c r="Q8563" i="1"/>
  <c r="P8563" i="1"/>
  <c r="Q8959" i="1"/>
  <c r="P8959" i="1"/>
  <c r="Q8252" i="1"/>
  <c r="P8252" i="1"/>
  <c r="Q8422" i="1"/>
  <c r="P8422" i="1"/>
  <c r="Q8566" i="1"/>
  <c r="P8566" i="1"/>
  <c r="Q8710" i="1"/>
  <c r="P8710" i="1"/>
  <c r="Q8854" i="1"/>
  <c r="P8854" i="1"/>
  <c r="Q8998" i="1"/>
  <c r="P8998" i="1"/>
  <c r="Q9142" i="1"/>
  <c r="P9142" i="1"/>
  <c r="Q9286" i="1"/>
  <c r="P9286" i="1"/>
  <c r="Q4499" i="1"/>
  <c r="P4499" i="1"/>
  <c r="Q5771" i="1"/>
  <c r="P5771" i="1"/>
  <c r="Q6527" i="1"/>
  <c r="P6527" i="1"/>
  <c r="Q6683" i="1"/>
  <c r="P6683" i="1"/>
  <c r="Q6827" i="1"/>
  <c r="P6827" i="1"/>
  <c r="Q6971" i="1"/>
  <c r="P6971" i="1"/>
  <c r="Q7115" i="1"/>
  <c r="P7115" i="1"/>
  <c r="Q7259" i="1"/>
  <c r="P7259" i="1"/>
  <c r="Q7415" i="1"/>
  <c r="P7415" i="1"/>
  <c r="Q7559" i="1"/>
  <c r="P7559" i="1"/>
  <c r="Q7703" i="1"/>
  <c r="P7703" i="1"/>
  <c r="Q7847" i="1"/>
  <c r="P7847" i="1"/>
  <c r="Q7991" i="1"/>
  <c r="P7991" i="1"/>
  <c r="Q8135" i="1"/>
  <c r="P8135" i="1"/>
  <c r="Q8279" i="1"/>
  <c r="P8279" i="1"/>
  <c r="Q8423" i="1"/>
  <c r="P8423" i="1"/>
  <c r="Q8567" i="1"/>
  <c r="P8567" i="1"/>
  <c r="Q8711" i="1"/>
  <c r="P8711" i="1"/>
  <c r="Q8855" i="1"/>
  <c r="P8855" i="1"/>
  <c r="Q8999" i="1"/>
  <c r="P8999" i="1"/>
  <c r="Q9143" i="1"/>
  <c r="P9143" i="1"/>
  <c r="Q9287" i="1"/>
  <c r="P9287" i="1"/>
  <c r="Q9140" i="1"/>
  <c r="P9140" i="1"/>
  <c r="Q7094" i="1"/>
  <c r="P7094" i="1"/>
  <c r="Q7262" i="1"/>
  <c r="P7262" i="1"/>
  <c r="Q7442" i="1"/>
  <c r="P7442" i="1"/>
  <c r="Q7610" i="1"/>
  <c r="P7610" i="1"/>
  <c r="Q7790" i="1"/>
  <c r="P7790" i="1"/>
  <c r="Q7958" i="1"/>
  <c r="P7958" i="1"/>
  <c r="Q8138" i="1"/>
  <c r="P8138" i="1"/>
  <c r="Q8306" i="1"/>
  <c r="P8306" i="1"/>
  <c r="Q8474" i="1"/>
  <c r="P8474" i="1"/>
  <c r="Q8654" i="1"/>
  <c r="P8654" i="1"/>
  <c r="Q8822" i="1"/>
  <c r="P8822" i="1"/>
  <c r="Q9002" i="1"/>
  <c r="P9002" i="1"/>
  <c r="Q9170" i="1"/>
  <c r="P9170" i="1"/>
  <c r="Q7659" i="1"/>
  <c r="P7659" i="1"/>
  <c r="Q7839" i="1"/>
  <c r="P7839" i="1"/>
  <c r="Q8019" i="1"/>
  <c r="P8019" i="1"/>
  <c r="Q8187" i="1"/>
  <c r="P8187" i="1"/>
  <c r="Q8367" i="1"/>
  <c r="P8367" i="1"/>
  <c r="Q8535" i="1"/>
  <c r="P8535" i="1"/>
  <c r="Q8715" i="1"/>
  <c r="P8715" i="1"/>
  <c r="Q8883" i="1"/>
  <c r="P8883" i="1"/>
  <c r="Q9063" i="1"/>
  <c r="P9063" i="1"/>
  <c r="Q9231" i="1"/>
  <c r="P9231" i="1"/>
  <c r="Q7397" i="1"/>
  <c r="P7397" i="1"/>
  <c r="Q7637" i="1"/>
  <c r="P7637" i="1"/>
  <c r="Q7925" i="1"/>
  <c r="P7925" i="1"/>
  <c r="Q8177" i="1"/>
  <c r="P8177" i="1"/>
  <c r="Q8429" i="1"/>
  <c r="P8429" i="1"/>
  <c r="Q8669" i="1"/>
  <c r="P8669" i="1"/>
  <c r="Q8945" i="1"/>
  <c r="P8945" i="1"/>
  <c r="Q9197" i="1"/>
  <c r="P9197" i="1"/>
  <c r="Q8802" i="1"/>
  <c r="P8802" i="1"/>
  <c r="Q9234" i="1"/>
  <c r="P9234" i="1"/>
  <c r="Q9079" i="1"/>
  <c r="P9079" i="1"/>
  <c r="Q5744" i="1"/>
  <c r="P5744" i="1"/>
  <c r="Q6416" i="1"/>
  <c r="P6416" i="1"/>
  <c r="Q6656" i="1"/>
  <c r="P6656" i="1"/>
  <c r="Q6824" i="1"/>
  <c r="P6824" i="1"/>
  <c r="Q7016" i="1"/>
  <c r="P7016" i="1"/>
  <c r="Q7184" i="1"/>
  <c r="P7184" i="1"/>
  <c r="Q7364" i="1"/>
  <c r="P7364" i="1"/>
  <c r="Q7532" i="1"/>
  <c r="P7532" i="1"/>
  <c r="Q7736" i="1"/>
  <c r="P7736" i="1"/>
  <c r="Q7952" i="1"/>
  <c r="P7952" i="1"/>
  <c r="Q8204" i="1"/>
  <c r="P8204" i="1"/>
  <c r="Q8432" i="1"/>
  <c r="P8432" i="1"/>
  <c r="Q8672" i="1"/>
  <c r="P8672" i="1"/>
  <c r="Q27" i="1"/>
  <c r="P27" i="1"/>
  <c r="Q315" i="1"/>
  <c r="P315" i="1"/>
  <c r="Q603" i="1"/>
  <c r="P603" i="1"/>
  <c r="Q891" i="1"/>
  <c r="P891" i="1"/>
  <c r="Q1179" i="1"/>
  <c r="P1179" i="1"/>
  <c r="Q1467" i="1"/>
  <c r="P1467" i="1"/>
  <c r="Q1755" i="1"/>
  <c r="P1755" i="1"/>
  <c r="Q2055" i="1"/>
  <c r="Q1994" i="2" s="1"/>
  <c r="P2055" i="1"/>
  <c r="Q2343" i="1"/>
  <c r="Q3036" i="2" s="1"/>
  <c r="P2343" i="1"/>
  <c r="Q2631" i="1"/>
  <c r="Q3712" i="2" s="1"/>
  <c r="P2631" i="1"/>
  <c r="Q2919" i="1"/>
  <c r="Q2713" i="2" s="1"/>
  <c r="P2919" i="1"/>
  <c r="Q3207" i="1"/>
  <c r="Q2445" i="2" s="1"/>
  <c r="P3207" i="1"/>
  <c r="Q3495" i="1"/>
  <c r="Q3349" i="2" s="1"/>
  <c r="P3495" i="1"/>
  <c r="Q3783" i="1"/>
  <c r="Q3894" i="2" s="1"/>
  <c r="P3783" i="1"/>
  <c r="Q4071" i="1"/>
  <c r="Q3976" i="2" s="1"/>
  <c r="P4071" i="1"/>
  <c r="Q4503" i="1"/>
  <c r="P4503" i="1"/>
  <c r="Q4647" i="1"/>
  <c r="P4647" i="1"/>
  <c r="Q5079" i="1"/>
  <c r="P5079" i="1"/>
  <c r="Q174" i="1"/>
  <c r="P174" i="1"/>
  <c r="Q5295" i="1"/>
  <c r="P5295" i="1"/>
  <c r="Q5439" i="1"/>
  <c r="P5439" i="1"/>
  <c r="Q5871" i="1"/>
  <c r="P5871" i="1"/>
  <c r="Q6159" i="1"/>
  <c r="P6159" i="1"/>
  <c r="Q6447" i="1"/>
  <c r="P6447" i="1"/>
  <c r="Q6735" i="1"/>
  <c r="P6735" i="1"/>
  <c r="Q7023" i="1"/>
  <c r="P7023" i="1"/>
  <c r="Q618" i="1"/>
  <c r="P618" i="1"/>
  <c r="Q762" i="1"/>
  <c r="P762" i="1"/>
  <c r="Q1050" i="1"/>
  <c r="P1050" i="1"/>
  <c r="Q1338" i="1"/>
  <c r="P1338" i="1"/>
  <c r="Q1626" i="1"/>
  <c r="P1626" i="1"/>
  <c r="Q2202" i="1"/>
  <c r="Q2082" i="2" s="1"/>
  <c r="P2202" i="1"/>
  <c r="Q2490" i="1"/>
  <c r="Q2257" i="2" s="1"/>
  <c r="P2490" i="1"/>
  <c r="Q2922" i="1"/>
  <c r="Q2645" i="2" s="1"/>
  <c r="P2922" i="1"/>
  <c r="Q3849" i="1"/>
  <c r="P3849" i="1"/>
  <c r="Q4389" i="1"/>
  <c r="Q4190" i="2" s="1"/>
  <c r="P4389" i="1"/>
  <c r="Q4677" i="1"/>
  <c r="P4677" i="1"/>
  <c r="Q4965" i="1"/>
  <c r="P4965" i="1"/>
  <c r="Q4170" i="1"/>
  <c r="Q4669" i="2" s="1"/>
  <c r="P4170" i="1"/>
  <c r="Q4470" i="1"/>
  <c r="P4470" i="1"/>
  <c r="Q5277" i="1"/>
  <c r="P5277" i="1"/>
  <c r="Q5565" i="1"/>
  <c r="P5565" i="1"/>
  <c r="Q5853" i="1"/>
  <c r="P5853" i="1"/>
  <c r="Q6141" i="1"/>
  <c r="P6141" i="1"/>
  <c r="Q6429" i="1"/>
  <c r="P6429" i="1"/>
  <c r="Q6717" i="1"/>
  <c r="P6717" i="1"/>
  <c r="Q7005" i="1"/>
  <c r="P7005" i="1"/>
  <c r="Q4380" i="1"/>
  <c r="Q5549" i="2" s="1"/>
  <c r="P4380" i="1"/>
  <c r="Q4524" i="1"/>
  <c r="P4524" i="1"/>
  <c r="Q39" i="1"/>
  <c r="P39" i="1"/>
  <c r="Q327" i="1"/>
  <c r="P327" i="1"/>
  <c r="Q51" i="1"/>
  <c r="P51" i="1"/>
  <c r="Q195" i="1"/>
  <c r="P195" i="1"/>
  <c r="Q339" i="1"/>
  <c r="P339" i="1"/>
  <c r="Q483" i="1"/>
  <c r="P483" i="1"/>
  <c r="Q627" i="1"/>
  <c r="P627" i="1"/>
  <c r="Q771" i="1"/>
  <c r="P771" i="1"/>
  <c r="Q915" i="1"/>
  <c r="P915" i="1"/>
  <c r="Q1059" i="1"/>
  <c r="P1059" i="1"/>
  <c r="Q1203" i="1"/>
  <c r="P1203" i="1"/>
  <c r="Q1347" i="1"/>
  <c r="P1347" i="1"/>
  <c r="Q1491" i="1"/>
  <c r="P1491" i="1"/>
  <c r="Q1635" i="1"/>
  <c r="P1635" i="1"/>
  <c r="Q1779" i="1"/>
  <c r="P1779" i="1"/>
  <c r="Q2079" i="1"/>
  <c r="Q2078" i="2" s="1"/>
  <c r="P2079" i="1"/>
  <c r="Q2223" i="1"/>
  <c r="Q2077" i="2" s="1"/>
  <c r="P2223" i="1"/>
  <c r="Q2367" i="1"/>
  <c r="Q1735" i="2" s="1"/>
  <c r="P2367" i="1"/>
  <c r="Q2511" i="1"/>
  <c r="Q2099" i="2" s="1"/>
  <c r="P2511" i="1"/>
  <c r="Q2655" i="1"/>
  <c r="Q2934" i="2" s="1"/>
  <c r="P2655" i="1"/>
  <c r="Q2799" i="1"/>
  <c r="P2799" i="1"/>
  <c r="Q2943" i="1"/>
  <c r="Q2789" i="2" s="1"/>
  <c r="P2943" i="1"/>
  <c r="Q3087" i="1"/>
  <c r="Q3313" i="2" s="1"/>
  <c r="P3087" i="1"/>
  <c r="Q3231" i="1"/>
  <c r="Q2719" i="2" s="1"/>
  <c r="P3231" i="1"/>
  <c r="Q3375" i="1"/>
  <c r="Q3304" i="2" s="1"/>
  <c r="P3375" i="1"/>
  <c r="Q3519" i="1"/>
  <c r="Q3948" i="2" s="1"/>
  <c r="P3519" i="1"/>
  <c r="Q3663" i="1"/>
  <c r="Q3464" i="2" s="1"/>
  <c r="P3663" i="1"/>
  <c r="Q3807" i="1"/>
  <c r="Q3605" i="2" s="1"/>
  <c r="P3807" i="1"/>
  <c r="Q3951" i="1"/>
  <c r="Q4074" i="2" s="1"/>
  <c r="P3951" i="1"/>
  <c r="Q4095" i="1"/>
  <c r="Q4065" i="2" s="1"/>
  <c r="P4095" i="1"/>
  <c r="Q4239" i="1"/>
  <c r="P4239" i="1"/>
  <c r="Q4383" i="1"/>
  <c r="Q4264" i="2" s="1"/>
  <c r="P4383" i="1"/>
  <c r="Q4527" i="1"/>
  <c r="P4527" i="1"/>
  <c r="Q4671" i="1"/>
  <c r="P4671" i="1"/>
  <c r="Q4815" i="1"/>
  <c r="P4815" i="1"/>
  <c r="Q4959" i="1"/>
  <c r="P4959" i="1"/>
  <c r="Q5103" i="1"/>
  <c r="P5103" i="1"/>
  <c r="Q54" i="1"/>
  <c r="P54" i="1"/>
  <c r="Q198" i="1"/>
  <c r="P198" i="1"/>
  <c r="Q342" i="1"/>
  <c r="P342" i="1"/>
  <c r="Q5319" i="1"/>
  <c r="P5319" i="1"/>
  <c r="Q5463" i="1"/>
  <c r="P5463" i="1"/>
  <c r="Q5607" i="1"/>
  <c r="P5607" i="1"/>
  <c r="Q5751" i="1"/>
  <c r="P5751" i="1"/>
  <c r="Q5895" i="1"/>
  <c r="P5895" i="1"/>
  <c r="Q6039" i="1"/>
  <c r="P6039" i="1"/>
  <c r="Q6183" i="1"/>
  <c r="P6183" i="1"/>
  <c r="Q6327" i="1"/>
  <c r="P6327" i="1"/>
  <c r="Q6471" i="1"/>
  <c r="P6471" i="1"/>
  <c r="Q6615" i="1"/>
  <c r="P6615" i="1"/>
  <c r="Q6759" i="1"/>
  <c r="P6759" i="1"/>
  <c r="Q6903" i="1"/>
  <c r="P6903" i="1"/>
  <c r="Q7047" i="1"/>
  <c r="P7047" i="1"/>
  <c r="Q17" i="1"/>
  <c r="P17" i="1"/>
  <c r="Q498" i="1"/>
  <c r="P498" i="1"/>
  <c r="Q642" i="1"/>
  <c r="P642" i="1"/>
  <c r="Q786" i="1"/>
  <c r="P786" i="1"/>
  <c r="Q930" i="1"/>
  <c r="P930" i="1"/>
  <c r="Q1074" i="1"/>
  <c r="P1074" i="1"/>
  <c r="Q1218" i="1"/>
  <c r="P1218" i="1"/>
  <c r="Q1362" i="1"/>
  <c r="P1362" i="1"/>
  <c r="Q1506" i="1"/>
  <c r="P1506" i="1"/>
  <c r="Q1650" i="1"/>
  <c r="P1650" i="1"/>
  <c r="Q1794" i="1"/>
  <c r="P1794" i="1"/>
  <c r="Q2082" i="1"/>
  <c r="Q2161" i="2" s="1"/>
  <c r="P2082" i="1"/>
  <c r="Q2226" i="1"/>
  <c r="Q2481" i="2" s="1"/>
  <c r="P2226" i="1"/>
  <c r="Q2370" i="1"/>
  <c r="Q1902" i="2" s="1"/>
  <c r="P2370" i="1"/>
  <c r="Q2514" i="1"/>
  <c r="Q2178" i="2" s="1"/>
  <c r="P2514" i="1"/>
  <c r="Q2658" i="1"/>
  <c r="Q2949" i="2" s="1"/>
  <c r="P2658" i="1"/>
  <c r="Q2802" i="1"/>
  <c r="Q2647" i="2" s="1"/>
  <c r="P2802" i="1"/>
  <c r="Q2946" i="1"/>
  <c r="Q2612" i="2" s="1"/>
  <c r="P2946" i="1"/>
  <c r="Q3090" i="1"/>
  <c r="Q3733" i="2" s="1"/>
  <c r="P3090" i="1"/>
  <c r="Q4005" i="1"/>
  <c r="Q4486" i="2" s="1"/>
  <c r="P4005" i="1"/>
  <c r="Q4257" i="1"/>
  <c r="Q4421" i="2" s="1"/>
  <c r="P4257" i="1"/>
  <c r="Q4413" i="1"/>
  <c r="Q4437" i="2" s="1"/>
  <c r="P4413" i="1"/>
  <c r="Q4557" i="1"/>
  <c r="P4557" i="1"/>
  <c r="Q4701" i="1"/>
  <c r="P4701" i="1"/>
  <c r="Q4845" i="1"/>
  <c r="P4845" i="1"/>
  <c r="Q4989" i="1"/>
  <c r="P4989" i="1"/>
  <c r="Q7203" i="1"/>
  <c r="P7203" i="1"/>
  <c r="Q4194" i="1"/>
  <c r="Q4435" i="2" s="1"/>
  <c r="P4194" i="1"/>
  <c r="Q4338" i="1"/>
  <c r="Q4576" i="2" s="1"/>
  <c r="P4338" i="1"/>
  <c r="Q4494" i="1"/>
  <c r="P4494" i="1"/>
  <c r="Q5157" i="1"/>
  <c r="P5157" i="1"/>
  <c r="Q5301" i="1"/>
  <c r="P5301" i="1"/>
  <c r="Q5445" i="1"/>
  <c r="P5445" i="1"/>
  <c r="Q5589" i="1"/>
  <c r="P5589" i="1"/>
  <c r="Q5733" i="1"/>
  <c r="P5733" i="1"/>
  <c r="Q5877" i="1"/>
  <c r="P5877" i="1"/>
  <c r="Q6021" i="1"/>
  <c r="P6021" i="1"/>
  <c r="Q6165" i="1"/>
  <c r="P6165" i="1"/>
  <c r="Q6309" i="1"/>
  <c r="P6309" i="1"/>
  <c r="Q6453" i="1"/>
  <c r="P6453" i="1"/>
  <c r="Q6597" i="1"/>
  <c r="P6597" i="1"/>
  <c r="Q6741" i="1"/>
  <c r="P6741" i="1"/>
  <c r="Q6885" i="1"/>
  <c r="P6885" i="1"/>
  <c r="Q7029" i="1"/>
  <c r="P7029" i="1"/>
  <c r="Q4236" i="1"/>
  <c r="Q7182" i="2" s="1"/>
  <c r="P4236" i="1"/>
  <c r="Q4404" i="1"/>
  <c r="Q4485" i="2" s="1"/>
  <c r="P4404" i="1"/>
  <c r="Q4560" i="1"/>
  <c r="P4560" i="1"/>
  <c r="Q4704" i="1"/>
  <c r="P4704" i="1"/>
  <c r="Q4860" i="1"/>
  <c r="P4860" i="1"/>
  <c r="Q5004" i="1"/>
  <c r="P5004" i="1"/>
  <c r="Q5148" i="1"/>
  <c r="P5148" i="1"/>
  <c r="Q5292" i="1"/>
  <c r="P5292" i="1"/>
  <c r="Q5436" i="1"/>
  <c r="P5436" i="1"/>
  <c r="Q5580" i="1"/>
  <c r="P5580" i="1"/>
  <c r="Q5724" i="1"/>
  <c r="P5724" i="1"/>
  <c r="Q5868" i="1"/>
  <c r="P5868" i="1"/>
  <c r="Q6012" i="1"/>
  <c r="P6012" i="1"/>
  <c r="Q6156" i="1"/>
  <c r="P6156" i="1"/>
  <c r="Q6300" i="1"/>
  <c r="P6300" i="1"/>
  <c r="Q6444" i="1"/>
  <c r="P6444" i="1"/>
  <c r="Q6588" i="1"/>
  <c r="P6588" i="1"/>
  <c r="Q6732" i="1"/>
  <c r="P6732" i="1"/>
  <c r="Q6876" i="1"/>
  <c r="P6876" i="1"/>
  <c r="Q7020" i="1"/>
  <c r="P7020" i="1"/>
  <c r="Q7164" i="1"/>
  <c r="P7164" i="1"/>
  <c r="Q7308" i="1"/>
  <c r="P7308" i="1"/>
  <c r="Q7452" i="1"/>
  <c r="P7452" i="1"/>
  <c r="Q7596" i="1"/>
  <c r="P7596" i="1"/>
  <c r="Q7740" i="1"/>
  <c r="P7740" i="1"/>
  <c r="Q3794" i="1"/>
  <c r="P3794" i="1"/>
  <c r="Q4250" i="1"/>
  <c r="Q4793" i="2" s="1"/>
  <c r="P4250" i="1"/>
  <c r="Q4406" i="1"/>
  <c r="Q4346" i="2" s="1"/>
  <c r="P4406" i="1"/>
  <c r="Q4562" i="1"/>
  <c r="P4562" i="1"/>
  <c r="Q4730" i="1"/>
  <c r="P4730" i="1"/>
  <c r="Q4886" i="1"/>
  <c r="P4886" i="1"/>
  <c r="Q7299" i="1"/>
  <c r="P7299" i="1"/>
  <c r="Q7443" i="1"/>
  <c r="P7443" i="1"/>
  <c r="Q4048" i="1"/>
  <c r="P4048" i="1"/>
  <c r="Q4264" i="1"/>
  <c r="Q4458" i="2" s="1"/>
  <c r="P4264" i="1"/>
  <c r="Q4408" i="1"/>
  <c r="Q5119" i="2" s="1"/>
  <c r="P4408" i="1"/>
  <c r="Q4564" i="1"/>
  <c r="P4564" i="1"/>
  <c r="Q4708" i="1"/>
  <c r="P4708" i="1"/>
  <c r="Q4864" i="1"/>
  <c r="P4864" i="1"/>
  <c r="Q5020" i="1"/>
  <c r="P5020" i="1"/>
  <c r="Q5164" i="1"/>
  <c r="P5164" i="1"/>
  <c r="Q5308" i="1"/>
  <c r="P5308" i="1"/>
  <c r="Q5452" i="1"/>
  <c r="P5452" i="1"/>
  <c r="Q5596" i="1"/>
  <c r="P5596" i="1"/>
  <c r="Q5740" i="1"/>
  <c r="P5740" i="1"/>
  <c r="Q5884" i="1"/>
  <c r="P5884" i="1"/>
  <c r="Q6028" i="1"/>
  <c r="P6028" i="1"/>
  <c r="Q6172" i="1"/>
  <c r="P6172" i="1"/>
  <c r="Q3857" i="1"/>
  <c r="Q4354" i="2" s="1"/>
  <c r="P3857" i="1"/>
  <c r="Q4229" i="1"/>
  <c r="Q4803" i="2" s="1"/>
  <c r="P4229" i="1"/>
  <c r="Q4385" i="1"/>
  <c r="Q4794" i="2" s="1"/>
  <c r="P4385" i="1"/>
  <c r="Q4529" i="1"/>
  <c r="P4529" i="1"/>
  <c r="Q4673" i="1"/>
  <c r="P4673" i="1"/>
  <c r="Q4817" i="1"/>
  <c r="P4817" i="1"/>
  <c r="Q4973" i="1"/>
  <c r="P4973" i="1"/>
  <c r="Q5117" i="1"/>
  <c r="P5117" i="1"/>
  <c r="Q5261" i="1"/>
  <c r="P5261" i="1"/>
  <c r="Q5405" i="1"/>
  <c r="P5405" i="1"/>
  <c r="Q5549" i="1"/>
  <c r="P5549" i="1"/>
  <c r="Q5693" i="1"/>
  <c r="P5693" i="1"/>
  <c r="Q4602" i="1"/>
  <c r="P4602" i="1"/>
  <c r="Q4758" i="1"/>
  <c r="P4758" i="1"/>
  <c r="Q4902" i="1"/>
  <c r="P4902" i="1"/>
  <c r="Q5046" i="1"/>
  <c r="P5046" i="1"/>
  <c r="Q5190" i="1"/>
  <c r="P5190" i="1"/>
  <c r="Q5334" i="1"/>
  <c r="P5334" i="1"/>
  <c r="Q5478" i="1"/>
  <c r="P5478" i="1"/>
  <c r="Q5622" i="1"/>
  <c r="P5622" i="1"/>
  <c r="Q5766" i="1"/>
  <c r="P5766" i="1"/>
  <c r="Q5910" i="1"/>
  <c r="P5910" i="1"/>
  <c r="Q6054" i="1"/>
  <c r="P6054" i="1"/>
  <c r="Q6198" i="1"/>
  <c r="P6198" i="1"/>
  <c r="Q6342" i="1"/>
  <c r="P6342" i="1"/>
  <c r="Q6486" i="1"/>
  <c r="P6486" i="1"/>
  <c r="Q6630" i="1"/>
  <c r="P6630" i="1"/>
  <c r="Q3907" i="1"/>
  <c r="Q5539" i="2" s="1"/>
  <c r="P3907" i="1"/>
  <c r="Q4267" i="1"/>
  <c r="Q4113" i="2" s="1"/>
  <c r="P4267" i="1"/>
  <c r="Q4411" i="1"/>
  <c r="Q4492" i="2" s="1"/>
  <c r="P4411" i="1"/>
  <c r="Q4567" i="1"/>
  <c r="P4567" i="1"/>
  <c r="Q4711" i="1"/>
  <c r="P4711" i="1"/>
  <c r="Q4855" i="1"/>
  <c r="P4855" i="1"/>
  <c r="Q5011" i="1"/>
  <c r="P5011" i="1"/>
  <c r="Q5155" i="1"/>
  <c r="P5155" i="1"/>
  <c r="Q5299" i="1"/>
  <c r="P5299" i="1"/>
  <c r="Q5443" i="1"/>
  <c r="P5443" i="1"/>
  <c r="Q5587" i="1"/>
  <c r="P5587" i="1"/>
  <c r="Q7149" i="1"/>
  <c r="P7149" i="1"/>
  <c r="Q7293" i="1"/>
  <c r="P7293" i="1"/>
  <c r="Q7437" i="1"/>
  <c r="P7437" i="1"/>
  <c r="Q7581" i="1"/>
  <c r="P7581" i="1"/>
  <c r="Q7725" i="1"/>
  <c r="P7725" i="1"/>
  <c r="Q7869" i="1"/>
  <c r="P7869" i="1"/>
  <c r="Q8013" i="1"/>
  <c r="P8013" i="1"/>
  <c r="Q8157" i="1"/>
  <c r="P8157" i="1"/>
  <c r="Q8301" i="1"/>
  <c r="P8301" i="1"/>
  <c r="Q8445" i="1"/>
  <c r="P8445" i="1"/>
  <c r="Q8589" i="1"/>
  <c r="P8589" i="1"/>
  <c r="Q8733" i="1"/>
  <c r="P8733" i="1"/>
  <c r="Q8877" i="1"/>
  <c r="P8877" i="1"/>
  <c r="Q9021" i="1"/>
  <c r="P9021" i="1"/>
  <c r="Q9165" i="1"/>
  <c r="P9165" i="1"/>
  <c r="Q9309" i="1"/>
  <c r="P9309" i="1"/>
  <c r="Q4234" i="1"/>
  <c r="Q4717" i="2" s="1"/>
  <c r="P4234" i="1"/>
  <c r="Q4378" i="1"/>
  <c r="Q4163" i="2" s="1"/>
  <c r="P4378" i="1"/>
  <c r="Q4534" i="1"/>
  <c r="P4534" i="1"/>
  <c r="Q4678" i="1"/>
  <c r="P4678" i="1"/>
  <c r="Q4834" i="1"/>
  <c r="P4834" i="1"/>
  <c r="Q4990" i="1"/>
  <c r="P4990" i="1"/>
  <c r="Q5134" i="1"/>
  <c r="P5134" i="1"/>
  <c r="Q5278" i="1"/>
  <c r="P5278" i="1"/>
  <c r="Q5422" i="1"/>
  <c r="P5422" i="1"/>
  <c r="Q5566" i="1"/>
  <c r="P5566" i="1"/>
  <c r="Q5710" i="1"/>
  <c r="P5710" i="1"/>
  <c r="Q5854" i="1"/>
  <c r="P5854" i="1"/>
  <c r="Q2950" i="1"/>
  <c r="P2950" i="1"/>
  <c r="Q7932" i="1"/>
  <c r="P7932" i="1"/>
  <c r="Q8076" i="1"/>
  <c r="P8076" i="1"/>
  <c r="Q8220" i="1"/>
  <c r="P8220" i="1"/>
  <c r="Q8364" i="1"/>
  <c r="P8364" i="1"/>
  <c r="Q8508" i="1"/>
  <c r="P8508" i="1"/>
  <c r="Q8652" i="1"/>
  <c r="P8652" i="1"/>
  <c r="Q8796" i="1"/>
  <c r="P8796" i="1"/>
  <c r="Q8940" i="1"/>
  <c r="P8940" i="1"/>
  <c r="Q9084" i="1"/>
  <c r="P9084" i="1"/>
  <c r="Q9228" i="1"/>
  <c r="P9228" i="1"/>
  <c r="Q3385" i="1"/>
  <c r="Q4371" i="2" s="1"/>
  <c r="P3385" i="1"/>
  <c r="Q4165" i="1"/>
  <c r="Q4538" i="2" s="1"/>
  <c r="P4165" i="1"/>
  <c r="Q4309" i="1"/>
  <c r="P4309" i="1"/>
  <c r="Q4453" i="1"/>
  <c r="P4453" i="1"/>
  <c r="Q4597" i="1"/>
  <c r="P4597" i="1"/>
  <c r="Q4741" i="1"/>
  <c r="P4741" i="1"/>
  <c r="Q4885" i="1"/>
  <c r="P4885" i="1"/>
  <c r="Q5029" i="1"/>
  <c r="P5029" i="1"/>
  <c r="Q5173" i="1"/>
  <c r="P5173" i="1"/>
  <c r="Q5317" i="1"/>
  <c r="P5317" i="1"/>
  <c r="Q5461" i="1"/>
  <c r="P5461" i="1"/>
  <c r="Q5605" i="1"/>
  <c r="P5605" i="1"/>
  <c r="Q5749" i="1"/>
  <c r="P5749" i="1"/>
  <c r="Q5893" i="1"/>
  <c r="P5893" i="1"/>
  <c r="Q6037" i="1"/>
  <c r="P6037" i="1"/>
  <c r="Q6181" i="1"/>
  <c r="P6181" i="1"/>
  <c r="Q6325" i="1"/>
  <c r="P6325" i="1"/>
  <c r="Q5054" i="1"/>
  <c r="P5054" i="1"/>
  <c r="Q5198" i="1"/>
  <c r="P5198" i="1"/>
  <c r="Q5342" i="1"/>
  <c r="P5342" i="1"/>
  <c r="Q5486" i="1"/>
  <c r="P5486" i="1"/>
  <c r="Q5642" i="1"/>
  <c r="P5642" i="1"/>
  <c r="Q6494" i="1"/>
  <c r="P6494" i="1"/>
  <c r="Q7539" i="1"/>
  <c r="P7539" i="1"/>
  <c r="Q6364" i="1"/>
  <c r="P6364" i="1"/>
  <c r="Q6508" i="1"/>
  <c r="P6508" i="1"/>
  <c r="Q6652" i="1"/>
  <c r="P6652" i="1"/>
  <c r="Q6796" i="1"/>
  <c r="P6796" i="1"/>
  <c r="Q6940" i="1"/>
  <c r="P6940" i="1"/>
  <c r="Q7084" i="1"/>
  <c r="P7084" i="1"/>
  <c r="Q7228" i="1"/>
  <c r="P7228" i="1"/>
  <c r="Q7372" i="1"/>
  <c r="P7372" i="1"/>
  <c r="Q7516" i="1"/>
  <c r="P7516" i="1"/>
  <c r="Q7660" i="1"/>
  <c r="P7660" i="1"/>
  <c r="Q7804" i="1"/>
  <c r="P7804" i="1"/>
  <c r="Q7948" i="1"/>
  <c r="P7948" i="1"/>
  <c r="Q5837" i="1"/>
  <c r="P5837" i="1"/>
  <c r="Q5981" i="1"/>
  <c r="P5981" i="1"/>
  <c r="Q6125" i="1"/>
  <c r="P6125" i="1"/>
  <c r="Q6269" i="1"/>
  <c r="P6269" i="1"/>
  <c r="Q6413" i="1"/>
  <c r="P6413" i="1"/>
  <c r="Q6557" i="1"/>
  <c r="P6557" i="1"/>
  <c r="Q6786" i="1"/>
  <c r="P6786" i="1"/>
  <c r="Q6930" i="1"/>
  <c r="P6930" i="1"/>
  <c r="Q7074" i="1"/>
  <c r="P7074" i="1"/>
  <c r="Q7218" i="1"/>
  <c r="P7218" i="1"/>
  <c r="Q7362" i="1"/>
  <c r="P7362" i="1"/>
  <c r="Q7506" i="1"/>
  <c r="P7506" i="1"/>
  <c r="Q5683" i="1"/>
  <c r="P5683" i="1"/>
  <c r="Q5827" i="1"/>
  <c r="P5827" i="1"/>
  <c r="Q5971" i="1"/>
  <c r="P5971" i="1"/>
  <c r="Q6115" i="1"/>
  <c r="P6115" i="1"/>
  <c r="Q6259" i="1"/>
  <c r="P6259" i="1"/>
  <c r="Q6403" i="1"/>
  <c r="P6403" i="1"/>
  <c r="Q6547" i="1"/>
  <c r="P6547" i="1"/>
  <c r="Q6691" i="1"/>
  <c r="P6691" i="1"/>
  <c r="Q6835" i="1"/>
  <c r="P6835" i="1"/>
  <c r="Q6979" i="1"/>
  <c r="P6979" i="1"/>
  <c r="Q6022" i="1"/>
  <c r="P6022" i="1"/>
  <c r="Q6166" i="1"/>
  <c r="P6166" i="1"/>
  <c r="Q6310" i="1"/>
  <c r="P6310" i="1"/>
  <c r="Q6454" i="1"/>
  <c r="P6454" i="1"/>
  <c r="Q6598" i="1"/>
  <c r="P6598" i="1"/>
  <c r="Q6742" i="1"/>
  <c r="P6742" i="1"/>
  <c r="Q6886" i="1"/>
  <c r="P6886" i="1"/>
  <c r="Q7030" i="1"/>
  <c r="P7030" i="1"/>
  <c r="Q7174" i="1"/>
  <c r="P7174" i="1"/>
  <c r="Q7318" i="1"/>
  <c r="P7318" i="1"/>
  <c r="Q7462" i="1"/>
  <c r="P7462" i="1"/>
  <c r="Q7606" i="1"/>
  <c r="P7606" i="1"/>
  <c r="Q7750" i="1"/>
  <c r="P7750" i="1"/>
  <c r="Q7894" i="1"/>
  <c r="P7894" i="1"/>
  <c r="Q8038" i="1"/>
  <c r="P8038" i="1"/>
  <c r="Q8182" i="1"/>
  <c r="P8182" i="1"/>
  <c r="Q8326" i="1"/>
  <c r="P8326" i="1"/>
  <c r="Q6481" i="1"/>
  <c r="P6481" i="1"/>
  <c r="Q6625" i="1"/>
  <c r="P6625" i="1"/>
  <c r="Q6769" i="1"/>
  <c r="P6769" i="1"/>
  <c r="Q6913" i="1"/>
  <c r="P6913" i="1"/>
  <c r="Q7057" i="1"/>
  <c r="P7057" i="1"/>
  <c r="Q7201" i="1"/>
  <c r="P7201" i="1"/>
  <c r="Q7345" i="1"/>
  <c r="P7345" i="1"/>
  <c r="Q7489" i="1"/>
  <c r="P7489" i="1"/>
  <c r="Q7633" i="1"/>
  <c r="P7633" i="1"/>
  <c r="Q7777" i="1"/>
  <c r="P7777" i="1"/>
  <c r="Q7921" i="1"/>
  <c r="P7921" i="1"/>
  <c r="Q8065" i="1"/>
  <c r="P8065" i="1"/>
  <c r="Q8209" i="1"/>
  <c r="P8209" i="1"/>
  <c r="Q8353" i="1"/>
  <c r="P8353" i="1"/>
  <c r="Q8497" i="1"/>
  <c r="P8497" i="1"/>
  <c r="Q8641" i="1"/>
  <c r="P8641" i="1"/>
  <c r="Q8785" i="1"/>
  <c r="P8785" i="1"/>
  <c r="Q8929" i="1"/>
  <c r="P8929" i="1"/>
  <c r="Q9073" i="1"/>
  <c r="P9073" i="1"/>
  <c r="Q9217" i="1"/>
  <c r="P9217" i="1"/>
  <c r="Q5678" i="1"/>
  <c r="P5678" i="1"/>
  <c r="Q5858" i="1"/>
  <c r="P5858" i="1"/>
  <c r="Q6026" i="1"/>
  <c r="P6026" i="1"/>
  <c r="Q6194" i="1"/>
  <c r="P6194" i="1"/>
  <c r="Q6374" i="1"/>
  <c r="P6374" i="1"/>
  <c r="Q6542" i="1"/>
  <c r="P6542" i="1"/>
  <c r="Q6710" i="1"/>
  <c r="P6710" i="1"/>
  <c r="Q6890" i="1"/>
  <c r="P6890" i="1"/>
  <c r="Q7130" i="1"/>
  <c r="P7130" i="1"/>
  <c r="Q7982" i="1"/>
  <c r="P7982" i="1"/>
  <c r="Q8834" i="1"/>
  <c r="P8834" i="1"/>
  <c r="Q8079" i="1"/>
  <c r="P8079" i="1"/>
  <c r="Q9027" i="1"/>
  <c r="P9027" i="1"/>
  <c r="Q8189" i="1"/>
  <c r="P8189" i="1"/>
  <c r="Q8682" i="1"/>
  <c r="P8682" i="1"/>
  <c r="Q9055" i="1"/>
  <c r="P9055" i="1"/>
  <c r="Q8765" i="1"/>
  <c r="P8765" i="1"/>
  <c r="Q8056" i="1"/>
  <c r="P8056" i="1"/>
  <c r="Q8200" i="1"/>
  <c r="P8200" i="1"/>
  <c r="Q8344" i="1"/>
  <c r="P8344" i="1"/>
  <c r="Q8488" i="1"/>
  <c r="P8488" i="1"/>
  <c r="Q8632" i="1"/>
  <c r="P8632" i="1"/>
  <c r="Q8776" i="1"/>
  <c r="P8776" i="1"/>
  <c r="Q8920" i="1"/>
  <c r="P8920" i="1"/>
  <c r="Q9064" i="1"/>
  <c r="P9064" i="1"/>
  <c r="Q9208" i="1"/>
  <c r="P9208" i="1"/>
  <c r="Q7481" i="1"/>
  <c r="P7481" i="1"/>
  <c r="Q8165" i="1"/>
  <c r="P8165" i="1"/>
  <c r="Q8873" i="1"/>
  <c r="P8873" i="1"/>
  <c r="Q8838" i="1"/>
  <c r="P8838" i="1"/>
  <c r="Q9115" i="1"/>
  <c r="P9115" i="1"/>
  <c r="Q7136" i="1"/>
  <c r="P7136" i="1"/>
  <c r="Q8096" i="1"/>
  <c r="P8096" i="1"/>
  <c r="Q6653" i="1"/>
  <c r="P6653" i="1"/>
  <c r="Q6797" i="1"/>
  <c r="P6797" i="1"/>
  <c r="Q6941" i="1"/>
  <c r="P6941" i="1"/>
  <c r="Q7085" i="1"/>
  <c r="P7085" i="1"/>
  <c r="Q7229" i="1"/>
  <c r="P7229" i="1"/>
  <c r="Q8021" i="1"/>
  <c r="P8021" i="1"/>
  <c r="Q9293" i="1"/>
  <c r="P9293" i="1"/>
  <c r="Q8899" i="1"/>
  <c r="P8899" i="1"/>
  <c r="Q7698" i="1"/>
  <c r="P7698" i="1"/>
  <c r="Q7842" i="1"/>
  <c r="P7842" i="1"/>
  <c r="Q7986" i="1"/>
  <c r="P7986" i="1"/>
  <c r="Q8130" i="1"/>
  <c r="P8130" i="1"/>
  <c r="Q8274" i="1"/>
  <c r="P8274" i="1"/>
  <c r="Q8418" i="1"/>
  <c r="P8418" i="1"/>
  <c r="Q8574" i="1"/>
  <c r="P8574" i="1"/>
  <c r="Q8875" i="1"/>
  <c r="P8875" i="1"/>
  <c r="Q8324" i="1"/>
  <c r="P8324" i="1"/>
  <c r="Q7135" i="1"/>
  <c r="P7135" i="1"/>
  <c r="Q7279" i="1"/>
  <c r="P7279" i="1"/>
  <c r="Q7423" i="1"/>
  <c r="P7423" i="1"/>
  <c r="Q7567" i="1"/>
  <c r="P7567" i="1"/>
  <c r="Q7711" i="1"/>
  <c r="P7711" i="1"/>
  <c r="Q7855" i="1"/>
  <c r="P7855" i="1"/>
  <c r="Q7999" i="1"/>
  <c r="P7999" i="1"/>
  <c r="Q8143" i="1"/>
  <c r="P8143" i="1"/>
  <c r="Q8287" i="1"/>
  <c r="P8287" i="1"/>
  <c r="Q8431" i="1"/>
  <c r="P8431" i="1"/>
  <c r="Q8575" i="1"/>
  <c r="P8575" i="1"/>
  <c r="Q9043" i="1"/>
  <c r="P9043" i="1"/>
  <c r="Q8348" i="1"/>
  <c r="P8348" i="1"/>
  <c r="Q8434" i="1"/>
  <c r="P8434" i="1"/>
  <c r="Q8578" i="1"/>
  <c r="P8578" i="1"/>
  <c r="Q8722" i="1"/>
  <c r="P8722" i="1"/>
  <c r="Q8866" i="1"/>
  <c r="P8866" i="1"/>
  <c r="Q9010" i="1"/>
  <c r="P9010" i="1"/>
  <c r="Q9154" i="1"/>
  <c r="P9154" i="1"/>
  <c r="Q9298" i="1"/>
  <c r="P9298" i="1"/>
  <c r="Q4703" i="1"/>
  <c r="P4703" i="1"/>
  <c r="Q5867" i="1"/>
  <c r="P5867" i="1"/>
  <c r="Q6539" i="1"/>
  <c r="P6539" i="1"/>
  <c r="Q6695" i="1"/>
  <c r="P6695" i="1"/>
  <c r="Q6839" i="1"/>
  <c r="P6839" i="1"/>
  <c r="Q6983" i="1"/>
  <c r="P6983" i="1"/>
  <c r="Q7127" i="1"/>
  <c r="P7127" i="1"/>
  <c r="Q7271" i="1"/>
  <c r="P7271" i="1"/>
  <c r="Q7427" i="1"/>
  <c r="P7427" i="1"/>
  <c r="Q7571" i="1"/>
  <c r="P7571" i="1"/>
  <c r="Q7715" i="1"/>
  <c r="P7715" i="1"/>
  <c r="Q7859" i="1"/>
  <c r="P7859" i="1"/>
  <c r="Q8003" i="1"/>
  <c r="P8003" i="1"/>
  <c r="Q8147" i="1"/>
  <c r="P8147" i="1"/>
  <c r="Q8291" i="1"/>
  <c r="P8291" i="1"/>
  <c r="Q8435" i="1"/>
  <c r="P8435" i="1"/>
  <c r="Q8579" i="1"/>
  <c r="P8579" i="1"/>
  <c r="Q8723" i="1"/>
  <c r="P8723" i="1"/>
  <c r="Q8867" i="1"/>
  <c r="P8867" i="1"/>
  <c r="Q9011" i="1"/>
  <c r="P9011" i="1"/>
  <c r="Q9155" i="1"/>
  <c r="P9155" i="1"/>
  <c r="Q9299" i="1"/>
  <c r="P9299" i="1"/>
  <c r="Q9164" i="1"/>
  <c r="P9164" i="1"/>
  <c r="Q7106" i="1"/>
  <c r="P7106" i="1"/>
  <c r="Q7286" i="1"/>
  <c r="P7286" i="1"/>
  <c r="Q7454" i="1"/>
  <c r="P7454" i="1"/>
  <c r="Q7634" i="1"/>
  <c r="P7634" i="1"/>
  <c r="Q7802" i="1"/>
  <c r="P7802" i="1"/>
  <c r="Q7970" i="1"/>
  <c r="P7970" i="1"/>
  <c r="Q8150" i="1"/>
  <c r="P8150" i="1"/>
  <c r="Q8318" i="1"/>
  <c r="P8318" i="1"/>
  <c r="Q8498" i="1"/>
  <c r="P8498" i="1"/>
  <c r="Q8666" i="1"/>
  <c r="P8666" i="1"/>
  <c r="Q8846" i="1"/>
  <c r="P8846" i="1"/>
  <c r="Q9014" i="1"/>
  <c r="P9014" i="1"/>
  <c r="Q9182" i="1"/>
  <c r="P9182" i="1"/>
  <c r="Q7683" i="1"/>
  <c r="P7683" i="1"/>
  <c r="Q7863" i="1"/>
  <c r="P7863" i="1"/>
  <c r="Q8031" i="1"/>
  <c r="P8031" i="1"/>
  <c r="Q8199" i="1"/>
  <c r="P8199" i="1"/>
  <c r="Q8379" i="1"/>
  <c r="P8379" i="1"/>
  <c r="Q8559" i="1"/>
  <c r="P8559" i="1"/>
  <c r="Q8727" i="1"/>
  <c r="P8727" i="1"/>
  <c r="Q8895" i="1"/>
  <c r="P8895" i="1"/>
  <c r="Q9075" i="1"/>
  <c r="P9075" i="1"/>
  <c r="Q9243" i="1"/>
  <c r="P9243" i="1"/>
  <c r="Q7409" i="1"/>
  <c r="P7409" i="1"/>
  <c r="Q7673" i="1"/>
  <c r="P7673" i="1"/>
  <c r="Q7949" i="1"/>
  <c r="P7949" i="1"/>
  <c r="Q8201" i="1"/>
  <c r="P8201" i="1"/>
  <c r="Q8453" i="1"/>
  <c r="P8453" i="1"/>
  <c r="Q8705" i="1"/>
  <c r="P8705" i="1"/>
  <c r="Q8957" i="1"/>
  <c r="P8957" i="1"/>
  <c r="Q9233" i="1"/>
  <c r="P9233" i="1"/>
  <c r="Q8814" i="1"/>
  <c r="P8814" i="1"/>
  <c r="Q9294" i="1"/>
  <c r="P9294" i="1"/>
  <c r="Q9103" i="1"/>
  <c r="P9103" i="1"/>
  <c r="Q5756" i="1"/>
  <c r="P5756" i="1"/>
  <c r="Q6500" i="1"/>
  <c r="P6500" i="1"/>
  <c r="Q6668" i="1"/>
  <c r="P6668" i="1"/>
  <c r="Q6836" i="1"/>
  <c r="P6836" i="1"/>
  <c r="Q7028" i="1"/>
  <c r="P7028" i="1"/>
  <c r="Q7208" i="1"/>
  <c r="P7208" i="1"/>
  <c r="Q7376" i="1"/>
  <c r="P7376" i="1"/>
  <c r="Q7556" i="1"/>
  <c r="P7556" i="1"/>
  <c r="Q7748" i="1"/>
  <c r="P7748" i="1"/>
  <c r="Q7988" i="1"/>
  <c r="P7988" i="1"/>
  <c r="Q8216" i="1"/>
  <c r="P8216" i="1"/>
  <c r="Q8456" i="1"/>
  <c r="P8456" i="1"/>
  <c r="Q8684" i="1"/>
  <c r="P8684" i="1"/>
  <c r="Q6107" i="1"/>
  <c r="P6107" i="1"/>
  <c r="Q480" i="1"/>
  <c r="P480" i="1"/>
  <c r="Q1344" i="1"/>
  <c r="P1344" i="1"/>
  <c r="Q2868" i="1"/>
  <c r="Q2862" i="2" s="1"/>
  <c r="P2868" i="1"/>
  <c r="Q4548" i="1"/>
  <c r="P4548" i="1"/>
  <c r="Q1656" i="1"/>
  <c r="P1656" i="1"/>
  <c r="Q2844" i="1"/>
  <c r="Q2446" i="2" s="1"/>
  <c r="P2844" i="1"/>
  <c r="Q3791" i="1"/>
  <c r="Q3654" i="2" s="1"/>
  <c r="P3791" i="1"/>
  <c r="Q1800" i="1"/>
  <c r="P1800" i="1"/>
  <c r="Q3024" i="1"/>
  <c r="Q2953" i="2" s="1"/>
  <c r="P3024" i="1"/>
  <c r="Q780" i="1"/>
  <c r="P780" i="1"/>
  <c r="Q2076" i="1"/>
  <c r="Q2013" i="2" s="1"/>
  <c r="P2076" i="1"/>
  <c r="Q3300" i="1"/>
  <c r="Q3325" i="2" s="1"/>
  <c r="P3300" i="1"/>
  <c r="Q696" i="1"/>
  <c r="P696" i="1"/>
  <c r="Q1524" i="1"/>
  <c r="P1524" i="1"/>
  <c r="Q2424" i="1"/>
  <c r="Q2126" i="2" s="1"/>
  <c r="P2424" i="1"/>
  <c r="Q3252" i="1"/>
  <c r="Q2779" i="2" s="1"/>
  <c r="P3252" i="1"/>
  <c r="Q4044" i="1"/>
  <c r="Q3869" i="2" s="1"/>
  <c r="P4044" i="1"/>
  <c r="Q1176" i="1"/>
  <c r="P1176" i="1"/>
  <c r="Q2712" i="1"/>
  <c r="Q2734" i="2" s="1"/>
  <c r="P2712" i="1"/>
  <c r="Q3456" i="1"/>
  <c r="Q3598" i="2" s="1"/>
  <c r="P3456" i="1"/>
  <c r="Q1485" i="1"/>
  <c r="P1485" i="1"/>
  <c r="Q1797" i="1"/>
  <c r="P1797" i="1"/>
  <c r="Q2109" i="1"/>
  <c r="Q1815" i="2" s="1"/>
  <c r="P2109" i="1"/>
  <c r="Q2685" i="1"/>
  <c r="Q2977" i="2" s="1"/>
  <c r="P2685" i="1"/>
  <c r="Q1436" i="1"/>
  <c r="P1436" i="1"/>
  <c r="Q2434" i="1"/>
  <c r="Q3223" i="2" s="1"/>
  <c r="P2434" i="1"/>
  <c r="Q23" i="1"/>
  <c r="P23" i="1"/>
  <c r="Q1559" i="1"/>
  <c r="P1559" i="1"/>
  <c r="Q3167" i="1"/>
  <c r="Q3816" i="2" s="1"/>
  <c r="P3167" i="1"/>
  <c r="Q1076" i="1"/>
  <c r="P1076" i="1"/>
  <c r="Q3752" i="1"/>
  <c r="Q3681" i="2" s="1"/>
  <c r="P3752" i="1"/>
  <c r="Q3586" i="1"/>
  <c r="Q3906" i="2" s="1"/>
  <c r="P3586" i="1"/>
  <c r="Q1247" i="1"/>
  <c r="P1247" i="1"/>
  <c r="Q2891" i="1"/>
  <c r="Q2766" i="2" s="1"/>
  <c r="P2891" i="1"/>
  <c r="Q668" i="1"/>
  <c r="P668" i="1"/>
  <c r="Q3320" i="1"/>
  <c r="Q3291" i="2" s="1"/>
  <c r="P3320" i="1"/>
  <c r="Q3058" i="1"/>
  <c r="Q2937" i="2" s="1"/>
  <c r="P3058" i="1"/>
  <c r="Q731" i="1"/>
  <c r="P731" i="1"/>
  <c r="Q2291" i="1"/>
  <c r="Q2474" i="2" s="1"/>
  <c r="P2291" i="1"/>
  <c r="Q3107" i="1"/>
  <c r="Q3751" i="2" s="1"/>
  <c r="P3107" i="1"/>
  <c r="Q908" i="1"/>
  <c r="P908" i="1"/>
  <c r="Q3500" i="1"/>
  <c r="Q3434" i="2" s="1"/>
  <c r="P3500" i="1"/>
  <c r="Q3190" i="1"/>
  <c r="Q2714" i="2" s="1"/>
  <c r="P3190" i="1"/>
  <c r="Q4066" i="1"/>
  <c r="Q3789" i="2" s="1"/>
  <c r="P4066" i="1"/>
  <c r="Q1451" i="1"/>
  <c r="P1451" i="1"/>
  <c r="Q3011" i="1"/>
  <c r="Q3012" i="2" s="1"/>
  <c r="P3011" i="1"/>
  <c r="Q620" i="1"/>
  <c r="P620" i="1"/>
  <c r="Q1868" i="1"/>
  <c r="P1868" i="1"/>
  <c r="Q5624" i="1"/>
  <c r="P5624" i="1"/>
  <c r="Q3598" i="1"/>
  <c r="Q3895" i="2" s="1"/>
  <c r="P3598" i="1"/>
  <c r="Q107" i="1"/>
  <c r="P107" i="1"/>
  <c r="Q1235" i="1"/>
  <c r="P1235" i="1"/>
  <c r="Q2459" i="1"/>
  <c r="Q2325" i="2" s="1"/>
  <c r="P2459" i="1"/>
  <c r="Q3611" i="1"/>
  <c r="Q3582" i="2" s="1"/>
  <c r="P3611" i="1"/>
  <c r="Q3441" i="1"/>
  <c r="Q3488" i="2" s="1"/>
  <c r="P3441" i="1"/>
  <c r="Q3777" i="1"/>
  <c r="Q3679" i="2" s="1"/>
  <c r="P3777" i="1"/>
  <c r="Q3863" i="1"/>
  <c r="Q3928" i="2" s="1"/>
  <c r="P3863" i="1"/>
  <c r="Q5087" i="1"/>
  <c r="P5087" i="1"/>
  <c r="Q120" i="1"/>
  <c r="P120" i="1"/>
  <c r="Q4751" i="1"/>
  <c r="P4751" i="1"/>
  <c r="Q5327" i="1"/>
  <c r="P5327" i="1"/>
  <c r="Q219" i="1"/>
  <c r="P219" i="1"/>
  <c r="Q363" i="1"/>
  <c r="P363" i="1"/>
  <c r="Q651" i="1"/>
  <c r="P651" i="1"/>
  <c r="Q939" i="1"/>
  <c r="P939" i="1"/>
  <c r="Q1227" i="1"/>
  <c r="P1227" i="1"/>
  <c r="Q1371" i="1"/>
  <c r="P1371" i="1"/>
  <c r="Q1659" i="1"/>
  <c r="P1659" i="1"/>
  <c r="Q2247" i="1"/>
  <c r="Q2032" i="2" s="1"/>
  <c r="P2247" i="1"/>
  <c r="Q2535" i="1"/>
  <c r="Q2103" i="2" s="1"/>
  <c r="P2535" i="1"/>
  <c r="Q2679" i="1"/>
  <c r="Q2678" i="2" s="1"/>
  <c r="P2679" i="1"/>
  <c r="Q3255" i="1"/>
  <c r="Q3258" i="2" s="1"/>
  <c r="P3255" i="1"/>
  <c r="Q3399" i="1"/>
  <c r="Q3389" i="2" s="1"/>
  <c r="P3399" i="1"/>
  <c r="Q3687" i="1"/>
  <c r="Q3568" i="2" s="1"/>
  <c r="P3687" i="1"/>
  <c r="Q3831" i="1"/>
  <c r="Q3722" i="2" s="1"/>
  <c r="P3831" i="1"/>
  <c r="Q3975" i="1"/>
  <c r="Q4024" i="2" s="1"/>
  <c r="P3975" i="1"/>
  <c r="Q4119" i="1"/>
  <c r="Q3892" i="2" s="1"/>
  <c r="P4119" i="1"/>
  <c r="Q4263" i="1"/>
  <c r="Q4560" i="2" s="1"/>
  <c r="P4263" i="1"/>
  <c r="Q4407" i="1"/>
  <c r="Q4359" i="2" s="1"/>
  <c r="P4407" i="1"/>
  <c r="Q4551" i="1"/>
  <c r="P4551" i="1"/>
  <c r="Q4695" i="1"/>
  <c r="P4695" i="1"/>
  <c r="Q4839" i="1"/>
  <c r="P4839" i="1"/>
  <c r="Q4983" i="1"/>
  <c r="P4983" i="1"/>
  <c r="Q5127" i="1"/>
  <c r="P5127" i="1"/>
  <c r="Q78" i="1"/>
  <c r="P78" i="1"/>
  <c r="Q222" i="1"/>
  <c r="P222" i="1"/>
  <c r="Q5199" i="1"/>
  <c r="P5199" i="1"/>
  <c r="Q5343" i="1"/>
  <c r="P5343" i="1"/>
  <c r="Q5487" i="1"/>
  <c r="P5487" i="1"/>
  <c r="Q5631" i="1"/>
  <c r="P5631" i="1"/>
  <c r="Q5775" i="1"/>
  <c r="P5775" i="1"/>
  <c r="Q5919" i="1"/>
  <c r="P5919" i="1"/>
  <c r="Q6063" i="1"/>
  <c r="P6063" i="1"/>
  <c r="Q6207" i="1"/>
  <c r="P6207" i="1"/>
  <c r="Q6351" i="1"/>
  <c r="P6351" i="1"/>
  <c r="Q6495" i="1"/>
  <c r="P6495" i="1"/>
  <c r="Q6639" i="1"/>
  <c r="P6639" i="1"/>
  <c r="Q6783" i="1"/>
  <c r="P6783" i="1"/>
  <c r="Q6927" i="1"/>
  <c r="P6927" i="1"/>
  <c r="Q7071" i="1"/>
  <c r="P7071" i="1"/>
  <c r="Q378" i="1"/>
  <c r="P378" i="1"/>
  <c r="Q522" i="1"/>
  <c r="P522" i="1"/>
  <c r="Q666" i="1"/>
  <c r="P666" i="1"/>
  <c r="Q810" i="1"/>
  <c r="P810" i="1"/>
  <c r="Q954" i="1"/>
  <c r="P954" i="1"/>
  <c r="Q1098" i="1"/>
  <c r="P1098" i="1"/>
  <c r="Q1242" i="1"/>
  <c r="P1242" i="1"/>
  <c r="Q1386" i="1"/>
  <c r="P1386" i="1"/>
  <c r="Q1530" i="1"/>
  <c r="P1530" i="1"/>
  <c r="Q1674" i="1"/>
  <c r="P1674" i="1"/>
  <c r="Q1818" i="1"/>
  <c r="P1818" i="1"/>
  <c r="Q2106" i="1"/>
  <c r="Q1760" i="2" s="1"/>
  <c r="P2106" i="1"/>
  <c r="Q2250" i="1"/>
  <c r="Q2034" i="2" s="1"/>
  <c r="P2250" i="1"/>
  <c r="Q2394" i="1"/>
  <c r="Q2234" i="2" s="1"/>
  <c r="P2394" i="1"/>
  <c r="Q2682" i="1"/>
  <c r="Q2974" i="2" s="1"/>
  <c r="P2682" i="1"/>
  <c r="Q2826" i="1"/>
  <c r="Q2760" i="2" s="1"/>
  <c r="P2826" i="1"/>
  <c r="Q1675" i="1"/>
  <c r="P1675" i="1"/>
  <c r="Q4077" i="1"/>
  <c r="Q4323" i="2" s="1"/>
  <c r="P4077" i="1"/>
  <c r="Q4281" i="1"/>
  <c r="Q4453" i="2" s="1"/>
  <c r="P4281" i="1"/>
  <c r="Q4437" i="1"/>
  <c r="P4437" i="1"/>
  <c r="Q4581" i="1"/>
  <c r="P4581" i="1"/>
  <c r="Q4725" i="1"/>
  <c r="P4725" i="1"/>
  <c r="Q4869" i="1"/>
  <c r="P4869" i="1"/>
  <c r="Q5013" i="1"/>
  <c r="P5013" i="1"/>
  <c r="Q7227" i="1"/>
  <c r="P7227" i="1"/>
  <c r="Q4218" i="1"/>
  <c r="Q4490" i="2" s="1"/>
  <c r="P4218" i="1"/>
  <c r="Q4362" i="1"/>
  <c r="Q4534" i="2" s="1"/>
  <c r="P4362" i="1"/>
  <c r="Q5037" i="1"/>
  <c r="P5037" i="1"/>
  <c r="Q5181" i="1"/>
  <c r="P5181" i="1"/>
  <c r="Q5325" i="1"/>
  <c r="P5325" i="1"/>
  <c r="Q5469" i="1"/>
  <c r="P5469" i="1"/>
  <c r="Q5613" i="1"/>
  <c r="P5613" i="1"/>
  <c r="Q5757" i="1"/>
  <c r="P5757" i="1"/>
  <c r="Q5901" i="1"/>
  <c r="P5901" i="1"/>
  <c r="Q6045" i="1"/>
  <c r="P6045" i="1"/>
  <c r="Q6189" i="1"/>
  <c r="P6189" i="1"/>
  <c r="Q6333" i="1"/>
  <c r="P6333" i="1"/>
  <c r="Q6477" i="1"/>
  <c r="P6477" i="1"/>
  <c r="Q6621" i="1"/>
  <c r="P6621" i="1"/>
  <c r="Q6765" i="1"/>
  <c r="P6765" i="1"/>
  <c r="Q6909" i="1"/>
  <c r="P6909" i="1"/>
  <c r="Q7053" i="1"/>
  <c r="P7053" i="1"/>
  <c r="Q4260" i="1"/>
  <c r="Q4480" i="2" s="1"/>
  <c r="P4260" i="1"/>
  <c r="Q4428" i="1"/>
  <c r="Q4427" i="2" s="1"/>
  <c r="P4428" i="1"/>
  <c r="Q4584" i="1"/>
  <c r="P4584" i="1"/>
  <c r="Q4728" i="1"/>
  <c r="P4728" i="1"/>
  <c r="Q4884" i="1"/>
  <c r="P4884" i="1"/>
  <c r="Q5028" i="1"/>
  <c r="P5028" i="1"/>
  <c r="Q5172" i="1"/>
  <c r="P5172" i="1"/>
  <c r="Q5316" i="1"/>
  <c r="P5316" i="1"/>
  <c r="Q5460" i="1"/>
  <c r="P5460" i="1"/>
  <c r="Q5604" i="1"/>
  <c r="P5604" i="1"/>
  <c r="Q5748" i="1"/>
  <c r="P5748" i="1"/>
  <c r="Q5892" i="1"/>
  <c r="P5892" i="1"/>
  <c r="Q6036" i="1"/>
  <c r="P6036" i="1"/>
  <c r="Q6180" i="1"/>
  <c r="P6180" i="1"/>
  <c r="Q6324" i="1"/>
  <c r="P6324" i="1"/>
  <c r="Q6468" i="1"/>
  <c r="P6468" i="1"/>
  <c r="Q6612" i="1"/>
  <c r="P6612" i="1"/>
  <c r="Q6756" i="1"/>
  <c r="P6756" i="1"/>
  <c r="Q6900" i="1"/>
  <c r="P6900" i="1"/>
  <c r="Q7044" i="1"/>
  <c r="P7044" i="1"/>
  <c r="Q7188" i="1"/>
  <c r="P7188" i="1"/>
  <c r="Q7332" i="1"/>
  <c r="P7332" i="1"/>
  <c r="Q7476" i="1"/>
  <c r="P7476" i="1"/>
  <c r="Q7620" i="1"/>
  <c r="P7620" i="1"/>
  <c r="Q7764" i="1"/>
  <c r="P7764" i="1"/>
  <c r="Q3890" i="1"/>
  <c r="Q4420" i="2" s="1"/>
  <c r="P3890" i="1"/>
  <c r="Q4274" i="1"/>
  <c r="Q5117" i="2" s="1"/>
  <c r="P4274" i="1"/>
  <c r="Q4430" i="1"/>
  <c r="Q6229" i="2" s="1"/>
  <c r="P4430" i="1"/>
  <c r="Q4586" i="1"/>
  <c r="P4586" i="1"/>
  <c r="Q4766" i="1"/>
  <c r="P4766" i="1"/>
  <c r="Q4910" i="1"/>
  <c r="P4910" i="1"/>
  <c r="Q7323" i="1"/>
  <c r="P7323" i="1"/>
  <c r="Q7467" i="1"/>
  <c r="P7467" i="1"/>
  <c r="Q4108" i="1"/>
  <c r="Q6196" i="2" s="1"/>
  <c r="P4108" i="1"/>
  <c r="Q4288" i="1"/>
  <c r="Q4363" i="2" s="1"/>
  <c r="P4288" i="1"/>
  <c r="Q4432" i="1"/>
  <c r="Q4155" i="2" s="1"/>
  <c r="P4432" i="1"/>
  <c r="Q4588" i="1"/>
  <c r="P4588" i="1"/>
  <c r="Q4732" i="1"/>
  <c r="P4732" i="1"/>
  <c r="Q4888" i="1"/>
  <c r="P4888" i="1"/>
  <c r="Q5044" i="1"/>
  <c r="P5044" i="1"/>
  <c r="Q5188" i="1"/>
  <c r="P5188" i="1"/>
  <c r="Q5332" i="1"/>
  <c r="P5332" i="1"/>
  <c r="Q5476" i="1"/>
  <c r="P5476" i="1"/>
  <c r="Q5620" i="1"/>
  <c r="P5620" i="1"/>
  <c r="Q5764" i="1"/>
  <c r="P5764" i="1"/>
  <c r="Q5908" i="1"/>
  <c r="P5908" i="1"/>
  <c r="Q6052" i="1"/>
  <c r="P6052" i="1"/>
  <c r="Q6196" i="1"/>
  <c r="P6196" i="1"/>
  <c r="Q4013" i="1"/>
  <c r="Q4592" i="2" s="1"/>
  <c r="P4013" i="1"/>
  <c r="Q4265" i="1"/>
  <c r="Q6213" i="2" s="1"/>
  <c r="P4265" i="1"/>
  <c r="Q4409" i="1"/>
  <c r="Q4157" i="2" s="1"/>
  <c r="P4409" i="1"/>
  <c r="Q4553" i="1"/>
  <c r="P4553" i="1"/>
  <c r="Q4697" i="1"/>
  <c r="P4697" i="1"/>
  <c r="Q4841" i="1"/>
  <c r="P4841" i="1"/>
  <c r="Q4997" i="1"/>
  <c r="P4997" i="1"/>
  <c r="Q5141" i="1"/>
  <c r="P5141" i="1"/>
  <c r="Q5285" i="1"/>
  <c r="P5285" i="1"/>
  <c r="Q5429" i="1"/>
  <c r="P5429" i="1"/>
  <c r="Q5573" i="1"/>
  <c r="P5573" i="1"/>
  <c r="Q5717" i="1"/>
  <c r="P5717" i="1"/>
  <c r="Q4626" i="1"/>
  <c r="P4626" i="1"/>
  <c r="Q4782" i="1"/>
  <c r="P4782" i="1"/>
  <c r="Q4926" i="1"/>
  <c r="P4926" i="1"/>
  <c r="Q5070" i="1"/>
  <c r="P5070" i="1"/>
  <c r="Q5214" i="1"/>
  <c r="P5214" i="1"/>
  <c r="Q5358" i="1"/>
  <c r="P5358" i="1"/>
  <c r="Q5502" i="1"/>
  <c r="P5502" i="1"/>
  <c r="Q5646" i="1"/>
  <c r="P5646" i="1"/>
  <c r="Q5790" i="1"/>
  <c r="P5790" i="1"/>
  <c r="Q5934" i="1"/>
  <c r="P5934" i="1"/>
  <c r="Q6078" i="1"/>
  <c r="P6078" i="1"/>
  <c r="Q6222" i="1"/>
  <c r="P6222" i="1"/>
  <c r="Q6366" i="1"/>
  <c r="P6366" i="1"/>
  <c r="Q6510" i="1"/>
  <c r="P6510" i="1"/>
  <c r="Q6654" i="1"/>
  <c r="P6654" i="1"/>
  <c r="Q4147" i="1"/>
  <c r="Q4703" i="2" s="1"/>
  <c r="P4147" i="1"/>
  <c r="Q4291" i="1"/>
  <c r="Q4618" i="2" s="1"/>
  <c r="P4291" i="1"/>
  <c r="Q4435" i="1"/>
  <c r="P4435" i="1"/>
  <c r="Q4591" i="1"/>
  <c r="P4591" i="1"/>
  <c r="Q4735" i="1"/>
  <c r="P4735" i="1"/>
  <c r="Q4891" i="1"/>
  <c r="P4891" i="1"/>
  <c r="Q5035" i="1"/>
  <c r="P5035" i="1"/>
  <c r="Q5179" i="1"/>
  <c r="P5179" i="1"/>
  <c r="Q5323" i="1"/>
  <c r="P5323" i="1"/>
  <c r="Q5467" i="1"/>
  <c r="P5467" i="1"/>
  <c r="Q5611" i="1"/>
  <c r="P5611" i="1"/>
  <c r="Q7173" i="1"/>
  <c r="P7173" i="1"/>
  <c r="Q7317" i="1"/>
  <c r="P7317" i="1"/>
  <c r="Q7461" i="1"/>
  <c r="P7461" i="1"/>
  <c r="Q7605" i="1"/>
  <c r="P7605" i="1"/>
  <c r="Q7749" i="1"/>
  <c r="P7749" i="1"/>
  <c r="Q7893" i="1"/>
  <c r="P7893" i="1"/>
  <c r="Q8037" i="1"/>
  <c r="P8037" i="1"/>
  <c r="Q8181" i="1"/>
  <c r="P8181" i="1"/>
  <c r="Q8325" i="1"/>
  <c r="P8325" i="1"/>
  <c r="Q8469" i="1"/>
  <c r="P8469" i="1"/>
  <c r="Q8613" i="1"/>
  <c r="P8613" i="1"/>
  <c r="Q8757" i="1"/>
  <c r="P8757" i="1"/>
  <c r="Q8901" i="1"/>
  <c r="P8901" i="1"/>
  <c r="Q9045" i="1"/>
  <c r="P9045" i="1"/>
  <c r="Q9189" i="1"/>
  <c r="P9189" i="1"/>
  <c r="Q3490" i="1"/>
  <c r="Q4332" i="2" s="1"/>
  <c r="P3490" i="1"/>
  <c r="Q4258" i="1"/>
  <c r="Q4522" i="2" s="1"/>
  <c r="P4258" i="1"/>
  <c r="Q4402" i="1"/>
  <c r="Q4632" i="2" s="1"/>
  <c r="P4402" i="1"/>
  <c r="Q4558" i="1"/>
  <c r="P4558" i="1"/>
  <c r="Q4702" i="1"/>
  <c r="P4702" i="1"/>
  <c r="Q4858" i="1"/>
  <c r="P4858" i="1"/>
  <c r="Q5014" i="1"/>
  <c r="P5014" i="1"/>
  <c r="Q5158" i="1"/>
  <c r="P5158" i="1"/>
  <c r="Q5302" i="1"/>
  <c r="P5302" i="1"/>
  <c r="Q5446" i="1"/>
  <c r="P5446" i="1"/>
  <c r="Q5590" i="1"/>
  <c r="P5590" i="1"/>
  <c r="Q5734" i="1"/>
  <c r="P5734" i="1"/>
  <c r="Q5878" i="1"/>
  <c r="P5878" i="1"/>
  <c r="Q7812" i="1"/>
  <c r="P7812" i="1"/>
  <c r="Q7956" i="1"/>
  <c r="P7956" i="1"/>
  <c r="Q8100" i="1"/>
  <c r="P8100" i="1"/>
  <c r="Q8244" i="1"/>
  <c r="P8244" i="1"/>
  <c r="Q8388" i="1"/>
  <c r="P8388" i="1"/>
  <c r="Q8532" i="1"/>
  <c r="P8532" i="1"/>
  <c r="Q8676" i="1"/>
  <c r="P8676" i="1"/>
  <c r="Q8820" i="1"/>
  <c r="P8820" i="1"/>
  <c r="Q8964" i="1"/>
  <c r="P8964" i="1"/>
  <c r="Q9108" i="1"/>
  <c r="P9108" i="1"/>
  <c r="Q9252" i="1"/>
  <c r="P9252" i="1"/>
  <c r="Q3673" i="1"/>
  <c r="Q4594" i="2" s="1"/>
  <c r="P3673" i="1"/>
  <c r="Q4189" i="1"/>
  <c r="Q4615" i="2" s="1"/>
  <c r="P4189" i="1"/>
  <c r="Q4333" i="1"/>
  <c r="Q4567" i="2" s="1"/>
  <c r="P4333" i="1"/>
  <c r="Q4477" i="1"/>
  <c r="P4477" i="1"/>
  <c r="Q4621" i="1"/>
  <c r="P4621" i="1"/>
  <c r="Q4765" i="1"/>
  <c r="P4765" i="1"/>
  <c r="Q4909" i="1"/>
  <c r="P4909" i="1"/>
  <c r="Q5053" i="1"/>
  <c r="P5053" i="1"/>
  <c r="Q5197" i="1"/>
  <c r="P5197" i="1"/>
  <c r="Q5341" i="1"/>
  <c r="P5341" i="1"/>
  <c r="Q5485" i="1"/>
  <c r="P5485" i="1"/>
  <c r="Q5629" i="1"/>
  <c r="P5629" i="1"/>
  <c r="Q5773" i="1"/>
  <c r="P5773" i="1"/>
  <c r="Q5917" i="1"/>
  <c r="P5917" i="1"/>
  <c r="Q6061" i="1"/>
  <c r="P6061" i="1"/>
  <c r="Q6205" i="1"/>
  <c r="P6205" i="1"/>
  <c r="Q6349" i="1"/>
  <c r="P6349" i="1"/>
  <c r="Q5078" i="1"/>
  <c r="P5078" i="1"/>
  <c r="Q5222" i="1"/>
  <c r="P5222" i="1"/>
  <c r="Q5366" i="1"/>
  <c r="P5366" i="1"/>
  <c r="Q5510" i="1"/>
  <c r="P5510" i="1"/>
  <c r="Q5774" i="1"/>
  <c r="P5774" i="1"/>
  <c r="Q6638" i="1"/>
  <c r="P6638" i="1"/>
  <c r="Q7563" i="1"/>
  <c r="P7563" i="1"/>
  <c r="Q6388" i="1"/>
  <c r="P6388" i="1"/>
  <c r="Q6532" i="1"/>
  <c r="P6532" i="1"/>
  <c r="Q6676" i="1"/>
  <c r="P6676" i="1"/>
  <c r="Q6820" i="1"/>
  <c r="P6820" i="1"/>
  <c r="Q6964" i="1"/>
  <c r="P6964" i="1"/>
  <c r="Q7108" i="1"/>
  <c r="P7108" i="1"/>
  <c r="Q7252" i="1"/>
  <c r="P7252" i="1"/>
  <c r="Q7396" i="1"/>
  <c r="P7396" i="1"/>
  <c r="Q7540" i="1"/>
  <c r="P7540" i="1"/>
  <c r="Q7684" i="1"/>
  <c r="P7684" i="1"/>
  <c r="Q7828" i="1"/>
  <c r="P7828" i="1"/>
  <c r="Q7972" i="1"/>
  <c r="P7972" i="1"/>
  <c r="Q5861" i="1"/>
  <c r="P5861" i="1"/>
  <c r="Q6005" i="1"/>
  <c r="P6005" i="1"/>
  <c r="Q6149" i="1"/>
  <c r="P6149" i="1"/>
  <c r="Q6293" i="1"/>
  <c r="P6293" i="1"/>
  <c r="Q6437" i="1"/>
  <c r="P6437" i="1"/>
  <c r="Q6581" i="1"/>
  <c r="P6581" i="1"/>
  <c r="Q6810" i="1"/>
  <c r="P6810" i="1"/>
  <c r="Q6954" i="1"/>
  <c r="P6954" i="1"/>
  <c r="Q7098" i="1"/>
  <c r="P7098" i="1"/>
  <c r="Q7242" i="1"/>
  <c r="P7242" i="1"/>
  <c r="Q7386" i="1"/>
  <c r="P7386" i="1"/>
  <c r="Q7530" i="1"/>
  <c r="P7530" i="1"/>
  <c r="Q5707" i="1"/>
  <c r="P5707" i="1"/>
  <c r="Q5851" i="1"/>
  <c r="P5851" i="1"/>
  <c r="Q5995" i="1"/>
  <c r="P5995" i="1"/>
  <c r="Q6139" i="1"/>
  <c r="P6139" i="1"/>
  <c r="Q6283" i="1"/>
  <c r="P6283" i="1"/>
  <c r="Q6427" i="1"/>
  <c r="P6427" i="1"/>
  <c r="Q6571" i="1"/>
  <c r="P6571" i="1"/>
  <c r="Q6715" i="1"/>
  <c r="P6715" i="1"/>
  <c r="Q6859" i="1"/>
  <c r="P6859" i="1"/>
  <c r="Q7003" i="1"/>
  <c r="P7003" i="1"/>
  <c r="Q6046" i="1"/>
  <c r="P6046" i="1"/>
  <c r="Q6190" i="1"/>
  <c r="P6190" i="1"/>
  <c r="Q6334" i="1"/>
  <c r="P6334" i="1"/>
  <c r="Q6478" i="1"/>
  <c r="P6478" i="1"/>
  <c r="Q6622" i="1"/>
  <c r="P6622" i="1"/>
  <c r="Q6766" i="1"/>
  <c r="P6766" i="1"/>
  <c r="Q6910" i="1"/>
  <c r="P6910" i="1"/>
  <c r="Q7054" i="1"/>
  <c r="P7054" i="1"/>
  <c r="Q7198" i="1"/>
  <c r="P7198" i="1"/>
  <c r="Q7342" i="1"/>
  <c r="P7342" i="1"/>
  <c r="Q7486" i="1"/>
  <c r="P7486" i="1"/>
  <c r="Q7630" i="1"/>
  <c r="P7630" i="1"/>
  <c r="Q7774" i="1"/>
  <c r="P7774" i="1"/>
  <c r="Q7918" i="1"/>
  <c r="P7918" i="1"/>
  <c r="Q8062" i="1"/>
  <c r="P8062" i="1"/>
  <c r="Q8206" i="1"/>
  <c r="P8206" i="1"/>
  <c r="Q8350" i="1"/>
  <c r="P8350" i="1"/>
  <c r="Q6505" i="1"/>
  <c r="P6505" i="1"/>
  <c r="Q6649" i="1"/>
  <c r="P6649" i="1"/>
  <c r="Q6793" i="1"/>
  <c r="P6793" i="1"/>
  <c r="Q6937" i="1"/>
  <c r="P6937" i="1"/>
  <c r="Q7081" i="1"/>
  <c r="P7081" i="1"/>
  <c r="Q7225" i="1"/>
  <c r="P7225" i="1"/>
  <c r="Q7369" i="1"/>
  <c r="P7369" i="1"/>
  <c r="Q7513" i="1"/>
  <c r="P7513" i="1"/>
  <c r="Q7657" i="1"/>
  <c r="P7657" i="1"/>
  <c r="Q7801" i="1"/>
  <c r="P7801" i="1"/>
  <c r="Q7945" i="1"/>
  <c r="P7945" i="1"/>
  <c r="Q8089" i="1"/>
  <c r="P8089" i="1"/>
  <c r="Q8233" i="1"/>
  <c r="P8233" i="1"/>
  <c r="Q8377" i="1"/>
  <c r="P8377" i="1"/>
  <c r="Q8521" i="1"/>
  <c r="P8521" i="1"/>
  <c r="Q8665" i="1"/>
  <c r="P8665" i="1"/>
  <c r="Q8809" i="1"/>
  <c r="P8809" i="1"/>
  <c r="Q8953" i="1"/>
  <c r="P8953" i="1"/>
  <c r="Q9097" i="1"/>
  <c r="P9097" i="1"/>
  <c r="Q9241" i="1"/>
  <c r="P9241" i="1"/>
  <c r="Q5714" i="1"/>
  <c r="P5714" i="1"/>
  <c r="Q5882" i="1"/>
  <c r="P5882" i="1"/>
  <c r="Q6050" i="1"/>
  <c r="P6050" i="1"/>
  <c r="Q6230" i="1"/>
  <c r="P6230" i="1"/>
  <c r="Q6398" i="1"/>
  <c r="P6398" i="1"/>
  <c r="Q6578" i="1"/>
  <c r="P6578" i="1"/>
  <c r="Q6746" i="1"/>
  <c r="P6746" i="1"/>
  <c r="Q6914" i="1"/>
  <c r="P6914" i="1"/>
  <c r="Q7274" i="1"/>
  <c r="P7274" i="1"/>
  <c r="Q8126" i="1"/>
  <c r="P8126" i="1"/>
  <c r="Q8990" i="1"/>
  <c r="P8990" i="1"/>
  <c r="Q8235" i="1"/>
  <c r="P8235" i="1"/>
  <c r="Q9195" i="1"/>
  <c r="P9195" i="1"/>
  <c r="Q8417" i="1"/>
  <c r="P8417" i="1"/>
  <c r="Q8850" i="1"/>
  <c r="P8850" i="1"/>
  <c r="Q9247" i="1"/>
  <c r="P9247" i="1"/>
  <c r="Q8946" i="1"/>
  <c r="P8946" i="1"/>
  <c r="Q8080" i="1"/>
  <c r="P8080" i="1"/>
  <c r="Q8224" i="1"/>
  <c r="P8224" i="1"/>
  <c r="Q8368" i="1"/>
  <c r="P8368" i="1"/>
  <c r="Q8512" i="1"/>
  <c r="P8512" i="1"/>
  <c r="Q8656" i="1"/>
  <c r="P8656" i="1"/>
  <c r="Q8800" i="1"/>
  <c r="P8800" i="1"/>
  <c r="Q8944" i="1"/>
  <c r="P8944" i="1"/>
  <c r="Q9088" i="1"/>
  <c r="P9088" i="1"/>
  <c r="Q9232" i="1"/>
  <c r="P9232" i="1"/>
  <c r="Q7589" i="1"/>
  <c r="P7589" i="1"/>
  <c r="Q8285" i="1"/>
  <c r="P8285" i="1"/>
  <c r="Q8993" i="1"/>
  <c r="P8993" i="1"/>
  <c r="Q8982" i="1"/>
  <c r="P8982" i="1"/>
  <c r="Q9295" i="1"/>
  <c r="P9295" i="1"/>
  <c r="Q7256" i="1"/>
  <c r="P7256" i="1"/>
  <c r="Q8276" i="1"/>
  <c r="P8276" i="1"/>
  <c r="Q6677" i="1"/>
  <c r="P6677" i="1"/>
  <c r="Q6821" i="1"/>
  <c r="P6821" i="1"/>
  <c r="Q6965" i="1"/>
  <c r="P6965" i="1"/>
  <c r="Q7109" i="1"/>
  <c r="P7109" i="1"/>
  <c r="Q7253" i="1"/>
  <c r="P7253" i="1"/>
  <c r="Q8249" i="1"/>
  <c r="P8249" i="1"/>
  <c r="Q8718" i="1"/>
  <c r="P8718" i="1"/>
  <c r="Q9091" i="1"/>
  <c r="P9091" i="1"/>
  <c r="Q7722" i="1"/>
  <c r="P7722" i="1"/>
  <c r="Q7866" i="1"/>
  <c r="P7866" i="1"/>
  <c r="Q8010" i="1"/>
  <c r="P8010" i="1"/>
  <c r="Q8154" i="1"/>
  <c r="P8154" i="1"/>
  <c r="Q8298" i="1"/>
  <c r="P8298" i="1"/>
  <c r="Q8442" i="1"/>
  <c r="P8442" i="1"/>
  <c r="Q8742" i="1"/>
  <c r="P8742" i="1"/>
  <c r="Q9067" i="1"/>
  <c r="P9067" i="1"/>
  <c r="Q8504" i="1"/>
  <c r="P8504" i="1"/>
  <c r="Q7159" i="1"/>
  <c r="P7159" i="1"/>
  <c r="Q7303" i="1"/>
  <c r="P7303" i="1"/>
  <c r="Q7447" i="1"/>
  <c r="P7447" i="1"/>
  <c r="Q7591" i="1"/>
  <c r="P7591" i="1"/>
  <c r="Q7735" i="1"/>
  <c r="P7735" i="1"/>
  <c r="Q7879" i="1"/>
  <c r="P7879" i="1"/>
  <c r="Q8023" i="1"/>
  <c r="P8023" i="1"/>
  <c r="Q8167" i="1"/>
  <c r="P8167" i="1"/>
  <c r="Q8311" i="1"/>
  <c r="P8311" i="1"/>
  <c r="Q8455" i="1"/>
  <c r="P8455" i="1"/>
  <c r="Q8599" i="1"/>
  <c r="P8599" i="1"/>
  <c r="Q9223" i="1"/>
  <c r="P9223" i="1"/>
  <c r="Q8528" i="1"/>
  <c r="P8528" i="1"/>
  <c r="Q8458" i="1"/>
  <c r="P8458" i="1"/>
  <c r="Q8602" i="1"/>
  <c r="P8602" i="1"/>
  <c r="Q8746" i="1"/>
  <c r="P8746" i="1"/>
  <c r="Q8890" i="1"/>
  <c r="P8890" i="1"/>
  <c r="Q9034" i="1"/>
  <c r="P9034" i="1"/>
  <c r="Q9178" i="1"/>
  <c r="P9178" i="1"/>
  <c r="Q623" i="1"/>
  <c r="P623" i="1"/>
  <c r="Q5039" i="1"/>
  <c r="P5039" i="1"/>
  <c r="Q5999" i="1"/>
  <c r="P5999" i="1"/>
  <c r="Q6563" i="1"/>
  <c r="P6563" i="1"/>
  <c r="Q6719" i="1"/>
  <c r="P6719" i="1"/>
  <c r="Q6863" i="1"/>
  <c r="P6863" i="1"/>
  <c r="Q7007" i="1"/>
  <c r="P7007" i="1"/>
  <c r="Q7151" i="1"/>
  <c r="P7151" i="1"/>
  <c r="Q7295" i="1"/>
  <c r="P7295" i="1"/>
  <c r="Q7451" i="1"/>
  <c r="P7451" i="1"/>
  <c r="Q7595" i="1"/>
  <c r="P7595" i="1"/>
  <c r="Q7739" i="1"/>
  <c r="P7739" i="1"/>
  <c r="Q7883" i="1"/>
  <c r="P7883" i="1"/>
  <c r="Q8027" i="1"/>
  <c r="P8027" i="1"/>
  <c r="Q8171" i="1"/>
  <c r="P8171" i="1"/>
  <c r="Q8315" i="1"/>
  <c r="P8315" i="1"/>
  <c r="Q8459" i="1"/>
  <c r="P8459" i="1"/>
  <c r="Q8603" i="1"/>
  <c r="P8603" i="1"/>
  <c r="Q8747" i="1"/>
  <c r="P8747" i="1"/>
  <c r="Q8891" i="1"/>
  <c r="P8891" i="1"/>
  <c r="Q9035" i="1"/>
  <c r="P9035" i="1"/>
  <c r="Q9179" i="1"/>
  <c r="P9179" i="1"/>
  <c r="Q8948" i="1"/>
  <c r="P8948" i="1"/>
  <c r="Q9188" i="1"/>
  <c r="P9188" i="1"/>
  <c r="Q7142" i="1"/>
  <c r="P7142" i="1"/>
  <c r="Q7310" i="1"/>
  <c r="P7310" i="1"/>
  <c r="Q7478" i="1"/>
  <c r="P7478" i="1"/>
  <c r="Q7658" i="1"/>
  <c r="P7658" i="1"/>
  <c r="Q7826" i="1"/>
  <c r="P7826" i="1"/>
  <c r="Q8006" i="1"/>
  <c r="P8006" i="1"/>
  <c r="Q8174" i="1"/>
  <c r="P8174" i="1"/>
  <c r="Q8354" i="1"/>
  <c r="P8354" i="1"/>
  <c r="Q8522" i="1"/>
  <c r="P8522" i="1"/>
  <c r="Q8702" i="1"/>
  <c r="P8702" i="1"/>
  <c r="Q8870" i="1"/>
  <c r="P8870" i="1"/>
  <c r="Q9038" i="1"/>
  <c r="P9038" i="1"/>
  <c r="Q9206" i="1"/>
  <c r="P9206" i="1"/>
  <c r="Q7719" i="1"/>
  <c r="P7719" i="1"/>
  <c r="Q7887" i="1"/>
  <c r="P7887" i="1"/>
  <c r="Q8055" i="1"/>
  <c r="P8055" i="1"/>
  <c r="Q8223" i="1"/>
  <c r="P8223" i="1"/>
  <c r="Q8415" i="1"/>
  <c r="P8415" i="1"/>
  <c r="Q8583" i="1"/>
  <c r="P8583" i="1"/>
  <c r="Q8751" i="1"/>
  <c r="P8751" i="1"/>
  <c r="Q8919" i="1"/>
  <c r="P8919" i="1"/>
  <c r="Q9099" i="1"/>
  <c r="P9099" i="1"/>
  <c r="Q9267" i="1"/>
  <c r="P9267" i="1"/>
  <c r="Q7457" i="1"/>
  <c r="P7457" i="1"/>
  <c r="Q7721" i="1"/>
  <c r="P7721" i="1"/>
  <c r="Q7985" i="1"/>
  <c r="P7985" i="1"/>
  <c r="Q8237" i="1"/>
  <c r="P8237" i="1"/>
  <c r="Q8489" i="1"/>
  <c r="P8489" i="1"/>
  <c r="Q8741" i="1"/>
  <c r="P8741" i="1"/>
  <c r="Q9005" i="1"/>
  <c r="P9005" i="1"/>
  <c r="Q9281" i="1"/>
  <c r="P9281" i="1"/>
  <c r="Q8886" i="1"/>
  <c r="P8886" i="1"/>
  <c r="Q8707" i="1"/>
  <c r="P8707" i="1"/>
  <c r="Q9199" i="1"/>
  <c r="P9199" i="1"/>
  <c r="Q5816" i="1"/>
  <c r="P5816" i="1"/>
  <c r="Q6524" i="1"/>
  <c r="P6524" i="1"/>
  <c r="Q6692" i="1"/>
  <c r="P6692" i="1"/>
  <c r="Q6884" i="1"/>
  <c r="P6884" i="1"/>
  <c r="Q7052" i="1"/>
  <c r="P7052" i="1"/>
  <c r="Q7232" i="1"/>
  <c r="P7232" i="1"/>
  <c r="Q7412" i="1"/>
  <c r="P7412" i="1"/>
  <c r="Q7580" i="1"/>
  <c r="P7580" i="1"/>
  <c r="Q7796" i="1"/>
  <c r="P7796" i="1"/>
  <c r="Q8024" i="1"/>
  <c r="P8024" i="1"/>
  <c r="Q8264" i="1"/>
  <c r="P8264" i="1"/>
  <c r="Q8492" i="1"/>
  <c r="P8492" i="1"/>
  <c r="Q8732" i="1"/>
  <c r="P8732" i="1"/>
  <c r="Q1329" i="1"/>
  <c r="P1329" i="1"/>
  <c r="Q1629" i="1"/>
  <c r="P1629" i="1"/>
  <c r="Q2253" i="1"/>
  <c r="Q2329" i="2" s="1"/>
  <c r="P2253" i="1"/>
  <c r="Q2829" i="1"/>
  <c r="Q2768" i="2" s="1"/>
  <c r="P2829" i="1"/>
  <c r="Q3117" i="1"/>
  <c r="Q3158" i="2" s="1"/>
  <c r="P3117" i="1"/>
  <c r="Q632" i="1"/>
  <c r="P632" i="1"/>
  <c r="Q3188" i="1"/>
  <c r="Q3275" i="2" s="1"/>
  <c r="P3188" i="1"/>
  <c r="Q3226" i="1"/>
  <c r="Q2743" i="2" s="1"/>
  <c r="P3226" i="1"/>
  <c r="Q815" i="1"/>
  <c r="P815" i="1"/>
  <c r="Q2387" i="1"/>
  <c r="Q2245" i="2" s="1"/>
  <c r="P2387" i="1"/>
  <c r="Q284" i="1"/>
  <c r="P284" i="1"/>
  <c r="Q2264" i="1"/>
  <c r="Q1853" i="2" s="1"/>
  <c r="P2264" i="1"/>
  <c r="Q2794" i="1"/>
  <c r="Q2769" i="2" s="1"/>
  <c r="P2794" i="1"/>
  <c r="Q419" i="1"/>
  <c r="P419" i="1"/>
  <c r="Q2051" i="1"/>
  <c r="Q1985" i="2" s="1"/>
  <c r="P2051" i="1"/>
  <c r="Q3683" i="1"/>
  <c r="Q4353" i="2" s="1"/>
  <c r="P3683" i="1"/>
  <c r="Q1412" i="1"/>
  <c r="P1412" i="1"/>
  <c r="Q4040" i="1"/>
  <c r="Q3499" i="2" s="1"/>
  <c r="P4040" i="1"/>
  <c r="Q3982" i="1"/>
  <c r="Q3908" i="2" s="1"/>
  <c r="P3982" i="1"/>
  <c r="Q1535" i="1"/>
  <c r="P1535" i="1"/>
  <c r="Q164" i="1"/>
  <c r="P164" i="1"/>
  <c r="Q1736" i="1"/>
  <c r="P1736" i="1"/>
  <c r="Q2482" i="1"/>
  <c r="Q2264" i="2" s="1"/>
  <c r="P2482" i="1"/>
  <c r="Q743" i="1"/>
  <c r="P743" i="1"/>
  <c r="Q2207" i="1"/>
  <c r="Q1817" i="2" s="1"/>
  <c r="P2207" i="1"/>
  <c r="Q20" i="1"/>
  <c r="P20" i="1"/>
  <c r="Q1196" i="1"/>
  <c r="P1196" i="1"/>
  <c r="Q3332" i="1"/>
  <c r="Q3230" i="2" s="1"/>
  <c r="P3332" i="1"/>
  <c r="Q683" i="1"/>
  <c r="P683" i="1"/>
  <c r="Q1835" i="1"/>
  <c r="P1835" i="1"/>
  <c r="Q3035" i="1"/>
  <c r="Q3269" i="2" s="1"/>
  <c r="P3035" i="1"/>
  <c r="Q3273" i="1"/>
  <c r="Q2562" i="2" s="1"/>
  <c r="P3273" i="1"/>
  <c r="Q3597" i="1"/>
  <c r="Q3677" i="2" s="1"/>
  <c r="P3597" i="1"/>
  <c r="Q3957" i="1"/>
  <c r="Q3790" i="2" s="1"/>
  <c r="P3957" i="1"/>
  <c r="Q4379" i="1"/>
  <c r="Q4767" i="2" s="1"/>
  <c r="P4379" i="1"/>
  <c r="Q5855" i="1"/>
  <c r="P5855" i="1"/>
  <c r="Q4115" i="1"/>
  <c r="Q5542" i="2" s="1"/>
  <c r="P4115" i="1"/>
  <c r="Q5555" i="1"/>
  <c r="P5555" i="1"/>
  <c r="Q6455" i="1"/>
  <c r="P6455" i="1"/>
  <c r="Q4139" i="1"/>
  <c r="Q3872" i="2" s="1"/>
  <c r="P4139" i="1"/>
  <c r="Q4967" i="1"/>
  <c r="P4967" i="1"/>
  <c r="Q5903" i="1"/>
  <c r="P5903" i="1"/>
  <c r="Q264" i="1"/>
  <c r="P264" i="1"/>
  <c r="Q5375" i="1"/>
  <c r="P5375" i="1"/>
  <c r="Q6311" i="1"/>
  <c r="P6311" i="1"/>
  <c r="Q4079" i="1"/>
  <c r="Q4343" i="2" s="1"/>
  <c r="P4079" i="1"/>
  <c r="Q4679" i="1"/>
  <c r="P4679" i="1"/>
  <c r="Q75" i="1"/>
  <c r="P75" i="1"/>
  <c r="Q507" i="1"/>
  <c r="P507" i="1"/>
  <c r="Q795" i="1"/>
  <c r="P795" i="1"/>
  <c r="Q1083" i="1"/>
  <c r="P1083" i="1"/>
  <c r="Q1515" i="1"/>
  <c r="P1515" i="1"/>
  <c r="Q1803" i="1"/>
  <c r="P1803" i="1"/>
  <c r="Q2103" i="1"/>
  <c r="Q3149" i="2" s="1"/>
  <c r="P2103" i="1"/>
  <c r="Q2391" i="1"/>
  <c r="Q2531" i="2" s="1"/>
  <c r="P2391" i="1"/>
  <c r="Q2823" i="1"/>
  <c r="Q3188" i="2" s="1"/>
  <c r="P2823" i="1"/>
  <c r="Q3111" i="1"/>
  <c r="Q2563" i="2" s="1"/>
  <c r="P3111" i="1"/>
  <c r="Q3543" i="1"/>
  <c r="Q3656" i="2" s="1"/>
  <c r="P3543" i="1"/>
  <c r="Q87" i="1"/>
  <c r="P87" i="1"/>
  <c r="Q231" i="1"/>
  <c r="P231" i="1"/>
  <c r="Q375" i="1"/>
  <c r="P375" i="1"/>
  <c r="Q519" i="1"/>
  <c r="P519" i="1"/>
  <c r="Q663" i="1"/>
  <c r="P663" i="1"/>
  <c r="Q807" i="1"/>
  <c r="P807" i="1"/>
  <c r="Q951" i="1"/>
  <c r="P951" i="1"/>
  <c r="Q1095" i="1"/>
  <c r="P1095" i="1"/>
  <c r="Q1239" i="1"/>
  <c r="P1239" i="1"/>
  <c r="Q1383" i="1"/>
  <c r="P1383" i="1"/>
  <c r="Q1527" i="1"/>
  <c r="P1527" i="1"/>
  <c r="Q1671" i="1"/>
  <c r="P1671" i="1"/>
  <c r="Q1815" i="1"/>
  <c r="P1815" i="1"/>
  <c r="Q2115" i="1"/>
  <c r="Q1732" i="2" s="1"/>
  <c r="P2115" i="1"/>
  <c r="Q2259" i="1"/>
  <c r="Q2346" i="2" s="1"/>
  <c r="P2259" i="1"/>
  <c r="Q2547" i="1"/>
  <c r="Q2375" i="2" s="1"/>
  <c r="P2547" i="1"/>
  <c r="Q2691" i="1"/>
  <c r="Q2817" i="2" s="1"/>
  <c r="P2691" i="1"/>
  <c r="Q2835" i="1"/>
  <c r="Q3752" i="2" s="1"/>
  <c r="P2835" i="1"/>
  <c r="Q3123" i="1"/>
  <c r="Q2600" i="2" s="1"/>
  <c r="P3123" i="1"/>
  <c r="Q3411" i="1"/>
  <c r="Q3680" i="2" s="1"/>
  <c r="P3411" i="1"/>
  <c r="Q3555" i="1"/>
  <c r="Q3427" i="2" s="1"/>
  <c r="P3555" i="1"/>
  <c r="Q3699" i="1"/>
  <c r="Q3701" i="2" s="1"/>
  <c r="P3699" i="1"/>
  <c r="Q3843" i="1"/>
  <c r="Q3972" i="2" s="1"/>
  <c r="P3843" i="1"/>
  <c r="Q3987" i="1"/>
  <c r="Q3407" i="2" s="1"/>
  <c r="P3987" i="1"/>
  <c r="Q4131" i="1"/>
  <c r="Q3844" i="2" s="1"/>
  <c r="P4131" i="1"/>
  <c r="Q4275" i="1"/>
  <c r="Q4177" i="2" s="1"/>
  <c r="P4275" i="1"/>
  <c r="Q4419" i="1"/>
  <c r="Q4191" i="2" s="1"/>
  <c r="P4419" i="1"/>
  <c r="Q4563" i="1"/>
  <c r="P4563" i="1"/>
  <c r="Q4707" i="1"/>
  <c r="P4707" i="1"/>
  <c r="Q4851" i="1"/>
  <c r="P4851" i="1"/>
  <c r="Q4995" i="1"/>
  <c r="P4995" i="1"/>
  <c r="Q5139" i="1"/>
  <c r="P5139" i="1"/>
  <c r="Q90" i="1"/>
  <c r="P90" i="1"/>
  <c r="Q234" i="1"/>
  <c r="P234" i="1"/>
  <c r="Q5211" i="1"/>
  <c r="P5211" i="1"/>
  <c r="Q5355" i="1"/>
  <c r="P5355" i="1"/>
  <c r="Q5499" i="1"/>
  <c r="P5499" i="1"/>
  <c r="Q5643" i="1"/>
  <c r="P5643" i="1"/>
  <c r="Q5787" i="1"/>
  <c r="P5787" i="1"/>
  <c r="Q5931" i="1"/>
  <c r="P5931" i="1"/>
  <c r="Q6075" i="1"/>
  <c r="P6075" i="1"/>
  <c r="Q6219" i="1"/>
  <c r="P6219" i="1"/>
  <c r="Q6363" i="1"/>
  <c r="P6363" i="1"/>
  <c r="Q6507" i="1"/>
  <c r="P6507" i="1"/>
  <c r="Q6651" i="1"/>
  <c r="P6651" i="1"/>
  <c r="Q6795" i="1"/>
  <c r="P6795" i="1"/>
  <c r="Q6939" i="1"/>
  <c r="P6939" i="1"/>
  <c r="Q7083" i="1"/>
  <c r="P7083" i="1"/>
  <c r="Q390" i="1"/>
  <c r="P390" i="1"/>
  <c r="Q534" i="1"/>
  <c r="P534" i="1"/>
  <c r="Q678" i="1"/>
  <c r="P678" i="1"/>
  <c r="Q822" i="1"/>
  <c r="P822" i="1"/>
  <c r="Q966" i="1"/>
  <c r="P966" i="1"/>
  <c r="Q1110" i="1"/>
  <c r="P1110" i="1"/>
  <c r="Q1254" i="1"/>
  <c r="P1254" i="1"/>
  <c r="Q1398" i="1"/>
  <c r="P1398" i="1"/>
  <c r="Q1542" i="1"/>
  <c r="P1542" i="1"/>
  <c r="Q1686" i="1"/>
  <c r="P1686" i="1"/>
  <c r="Q1830" i="1"/>
  <c r="P1830" i="1"/>
  <c r="Q2118" i="1"/>
  <c r="Q1780" i="2" s="1"/>
  <c r="P2118" i="1"/>
  <c r="Q2262" i="1"/>
  <c r="Q1921" i="2" s="1"/>
  <c r="P2262" i="1"/>
  <c r="Q2550" i="1"/>
  <c r="Q2071" i="2" s="1"/>
  <c r="P2550" i="1"/>
  <c r="Q2694" i="1"/>
  <c r="Q2914" i="2" s="1"/>
  <c r="P2694" i="1"/>
  <c r="Q2838" i="1"/>
  <c r="Q2650" i="2" s="1"/>
  <c r="P2838" i="1"/>
  <c r="Q513" i="1"/>
  <c r="P513" i="1"/>
  <c r="Q4149" i="1"/>
  <c r="Q4709" i="2" s="1"/>
  <c r="P4149" i="1"/>
  <c r="Q4293" i="1"/>
  <c r="Q4252" i="2" s="1"/>
  <c r="P4293" i="1"/>
  <c r="Q4449" i="1"/>
  <c r="P4449" i="1"/>
  <c r="Q4593" i="1"/>
  <c r="P4593" i="1"/>
  <c r="Q4737" i="1"/>
  <c r="P4737" i="1"/>
  <c r="Q4881" i="1"/>
  <c r="P4881" i="1"/>
  <c r="Q5025" i="1"/>
  <c r="P5025" i="1"/>
  <c r="Q2765" i="1"/>
  <c r="P2765" i="1"/>
  <c r="Q4230" i="1"/>
  <c r="Q4804" i="2" s="1"/>
  <c r="P4230" i="1"/>
  <c r="Q4374" i="1"/>
  <c r="Q4112" i="2" s="1"/>
  <c r="P4374" i="1"/>
  <c r="Q5049" i="1"/>
  <c r="P5049" i="1"/>
  <c r="Q5193" i="1"/>
  <c r="P5193" i="1"/>
  <c r="Q5337" i="1"/>
  <c r="P5337" i="1"/>
  <c r="Q5481" i="1"/>
  <c r="P5481" i="1"/>
  <c r="Q5625" i="1"/>
  <c r="P5625" i="1"/>
  <c r="Q5769" i="1"/>
  <c r="P5769" i="1"/>
  <c r="Q5913" i="1"/>
  <c r="P5913" i="1"/>
  <c r="Q6057" i="1"/>
  <c r="P6057" i="1"/>
  <c r="Q6201" i="1"/>
  <c r="P6201" i="1"/>
  <c r="Q6345" i="1"/>
  <c r="P6345" i="1"/>
  <c r="Q6489" i="1"/>
  <c r="P6489" i="1"/>
  <c r="Q6633" i="1"/>
  <c r="P6633" i="1"/>
  <c r="Q6777" i="1"/>
  <c r="P6777" i="1"/>
  <c r="Q6921" i="1"/>
  <c r="P6921" i="1"/>
  <c r="Q7065" i="1"/>
  <c r="P7065" i="1"/>
  <c r="Q4272" i="1"/>
  <c r="Q4302" i="2" s="1"/>
  <c r="P4272" i="1"/>
  <c r="Q4440" i="1"/>
  <c r="P4440" i="1"/>
  <c r="Q4596" i="1"/>
  <c r="P4596" i="1"/>
  <c r="Q4740" i="1"/>
  <c r="P4740" i="1"/>
  <c r="Q4896" i="1"/>
  <c r="P4896" i="1"/>
  <c r="Q5040" i="1"/>
  <c r="P5040" i="1"/>
  <c r="Q5184" i="1"/>
  <c r="P5184" i="1"/>
  <c r="Q5328" i="1"/>
  <c r="P5328" i="1"/>
  <c r="Q5472" i="1"/>
  <c r="P5472" i="1"/>
  <c r="Q5616" i="1"/>
  <c r="P5616" i="1"/>
  <c r="Q5760" i="1"/>
  <c r="P5760" i="1"/>
  <c r="Q5904" i="1"/>
  <c r="P5904" i="1"/>
  <c r="Q6048" i="1"/>
  <c r="P6048" i="1"/>
  <c r="Q6192" i="1"/>
  <c r="P6192" i="1"/>
  <c r="Q6336" i="1"/>
  <c r="P6336" i="1"/>
  <c r="Q6480" i="1"/>
  <c r="P6480" i="1"/>
  <c r="Q6624" i="1"/>
  <c r="P6624" i="1"/>
  <c r="Q6768" i="1"/>
  <c r="P6768" i="1"/>
  <c r="Q6912" i="1"/>
  <c r="P6912" i="1"/>
  <c r="Q7056" i="1"/>
  <c r="P7056" i="1"/>
  <c r="Q7200" i="1"/>
  <c r="P7200" i="1"/>
  <c r="Q7344" i="1"/>
  <c r="P7344" i="1"/>
  <c r="Q7488" i="1"/>
  <c r="P7488" i="1"/>
  <c r="Q7632" i="1"/>
  <c r="P7632" i="1"/>
  <c r="Q7776" i="1"/>
  <c r="P7776" i="1"/>
  <c r="Q4022" i="1"/>
  <c r="Q4657" i="2" s="1"/>
  <c r="P4022" i="1"/>
  <c r="Q4298" i="1"/>
  <c r="Q4213" i="2" s="1"/>
  <c r="P4298" i="1"/>
  <c r="Q4454" i="1"/>
  <c r="P4454" i="1"/>
  <c r="Q4598" i="1"/>
  <c r="P4598" i="1"/>
  <c r="Q4778" i="1"/>
  <c r="P4778" i="1"/>
  <c r="Q4922" i="1"/>
  <c r="P4922" i="1"/>
  <c r="Q7335" i="1"/>
  <c r="P7335" i="1"/>
  <c r="Q7479" i="1"/>
  <c r="P7479" i="1"/>
  <c r="Q4156" i="1"/>
  <c r="P4156" i="1"/>
  <c r="Q4300" i="1"/>
  <c r="Q6227" i="2" s="1"/>
  <c r="P4300" i="1"/>
  <c r="Q4444" i="1"/>
  <c r="P4444" i="1"/>
  <c r="Q4600" i="1"/>
  <c r="P4600" i="1"/>
  <c r="Q4756" i="1"/>
  <c r="P4756" i="1"/>
  <c r="Q4912" i="1"/>
  <c r="P4912" i="1"/>
  <c r="Q5056" i="1"/>
  <c r="P5056" i="1"/>
  <c r="Q5200" i="1"/>
  <c r="P5200" i="1"/>
  <c r="Q5344" i="1"/>
  <c r="P5344" i="1"/>
  <c r="Q5488" i="1"/>
  <c r="P5488" i="1"/>
  <c r="Q5632" i="1"/>
  <c r="P5632" i="1"/>
  <c r="Q5776" i="1"/>
  <c r="P5776" i="1"/>
  <c r="Q5920" i="1"/>
  <c r="P5920" i="1"/>
  <c r="Q6064" i="1"/>
  <c r="P6064" i="1"/>
  <c r="Q6208" i="1"/>
  <c r="P6208" i="1"/>
  <c r="Q4025" i="1"/>
  <c r="Q4350" i="2" s="1"/>
  <c r="P4025" i="1"/>
  <c r="Q4277" i="1"/>
  <c r="Q4349" i="2" s="1"/>
  <c r="P4277" i="1"/>
  <c r="Q4421" i="1"/>
  <c r="Q4369" i="2" s="1"/>
  <c r="P4421" i="1"/>
  <c r="Q4565" i="1"/>
  <c r="P4565" i="1"/>
  <c r="Q4709" i="1"/>
  <c r="P4709" i="1"/>
  <c r="Q4865" i="1"/>
  <c r="P4865" i="1"/>
  <c r="Q5009" i="1"/>
  <c r="P5009" i="1"/>
  <c r="Q5153" i="1"/>
  <c r="P5153" i="1"/>
  <c r="Q5297" i="1"/>
  <c r="P5297" i="1"/>
  <c r="Q5441" i="1"/>
  <c r="P5441" i="1"/>
  <c r="Q5585" i="1"/>
  <c r="P5585" i="1"/>
  <c r="Q5729" i="1"/>
  <c r="P5729" i="1"/>
  <c r="Q4638" i="1"/>
  <c r="P4638" i="1"/>
  <c r="Q4794" i="1"/>
  <c r="P4794" i="1"/>
  <c r="Q4938" i="1"/>
  <c r="P4938" i="1"/>
  <c r="Q5082" i="1"/>
  <c r="P5082" i="1"/>
  <c r="Q5226" i="1"/>
  <c r="P5226" i="1"/>
  <c r="Q5370" i="1"/>
  <c r="P5370" i="1"/>
  <c r="Q5514" i="1"/>
  <c r="P5514" i="1"/>
  <c r="Q5658" i="1"/>
  <c r="P5658" i="1"/>
  <c r="Q5802" i="1"/>
  <c r="P5802" i="1"/>
  <c r="Q5946" i="1"/>
  <c r="P5946" i="1"/>
  <c r="Q6090" i="1"/>
  <c r="P6090" i="1"/>
  <c r="Q6234" i="1"/>
  <c r="P6234" i="1"/>
  <c r="Q6378" i="1"/>
  <c r="P6378" i="1"/>
  <c r="Q6522" i="1"/>
  <c r="P6522" i="1"/>
  <c r="Q6666" i="1"/>
  <c r="P6666" i="1"/>
  <c r="Q4159" i="1"/>
  <c r="Q5104" i="2" s="1"/>
  <c r="P4159" i="1"/>
  <c r="Q4303" i="1"/>
  <c r="Q4440" i="2" s="1"/>
  <c r="P4303" i="1"/>
  <c r="Q4447" i="1"/>
  <c r="P4447" i="1"/>
  <c r="Q4603" i="1"/>
  <c r="P4603" i="1"/>
  <c r="Q4747" i="1"/>
  <c r="P4747" i="1"/>
  <c r="Q4903" i="1"/>
  <c r="P4903" i="1"/>
  <c r="Q5047" i="1"/>
  <c r="P5047" i="1"/>
  <c r="Q5191" i="1"/>
  <c r="P5191" i="1"/>
  <c r="Q5335" i="1"/>
  <c r="P5335" i="1"/>
  <c r="Q5479" i="1"/>
  <c r="P5479" i="1"/>
  <c r="Q5623" i="1"/>
  <c r="P5623" i="1"/>
  <c r="Q7185" i="1"/>
  <c r="P7185" i="1"/>
  <c r="Q7329" i="1"/>
  <c r="P7329" i="1"/>
  <c r="Q7473" i="1"/>
  <c r="P7473" i="1"/>
  <c r="Q7617" i="1"/>
  <c r="P7617" i="1"/>
  <c r="Q7761" i="1"/>
  <c r="P7761" i="1"/>
  <c r="Q7905" i="1"/>
  <c r="P7905" i="1"/>
  <c r="Q8049" i="1"/>
  <c r="P8049" i="1"/>
  <c r="Q8193" i="1"/>
  <c r="P8193" i="1"/>
  <c r="Q8337" i="1"/>
  <c r="P8337" i="1"/>
  <c r="Q8481" i="1"/>
  <c r="P8481" i="1"/>
  <c r="Q8625" i="1"/>
  <c r="P8625" i="1"/>
  <c r="Q8769" i="1"/>
  <c r="P8769" i="1"/>
  <c r="Q8913" i="1"/>
  <c r="P8913" i="1"/>
  <c r="Q9057" i="1"/>
  <c r="P9057" i="1"/>
  <c r="Q9201" i="1"/>
  <c r="P9201" i="1"/>
  <c r="Q3802" i="1"/>
  <c r="Q4338" i="2" s="1"/>
  <c r="P3802" i="1"/>
  <c r="Q4270" i="1"/>
  <c r="Q4588" i="2" s="1"/>
  <c r="P4270" i="1"/>
  <c r="Q4414" i="1"/>
  <c r="Q4663" i="2" s="1"/>
  <c r="P4414" i="1"/>
  <c r="Q4570" i="1"/>
  <c r="P4570" i="1"/>
  <c r="Q4714" i="1"/>
  <c r="P4714" i="1"/>
  <c r="Q4882" i="1"/>
  <c r="P4882" i="1"/>
  <c r="Q5026" i="1"/>
  <c r="P5026" i="1"/>
  <c r="Q5170" i="1"/>
  <c r="P5170" i="1"/>
  <c r="Q5314" i="1"/>
  <c r="P5314" i="1"/>
  <c r="Q5458" i="1"/>
  <c r="P5458" i="1"/>
  <c r="Q5602" i="1"/>
  <c r="P5602" i="1"/>
  <c r="Q5746" i="1"/>
  <c r="P5746" i="1"/>
  <c r="Q5890" i="1"/>
  <c r="P5890" i="1"/>
  <c r="Q7824" i="1"/>
  <c r="P7824" i="1"/>
  <c r="Q7968" i="1"/>
  <c r="P7968" i="1"/>
  <c r="Q8112" i="1"/>
  <c r="P8112" i="1"/>
  <c r="Q8256" i="1"/>
  <c r="P8256" i="1"/>
  <c r="Q8400" i="1"/>
  <c r="P8400" i="1"/>
  <c r="Q8544" i="1"/>
  <c r="P8544" i="1"/>
  <c r="Q8688" i="1"/>
  <c r="P8688" i="1"/>
  <c r="Q8832" i="1"/>
  <c r="P8832" i="1"/>
  <c r="Q8976" i="1"/>
  <c r="P8976" i="1"/>
  <c r="Q9120" i="1"/>
  <c r="P9120" i="1"/>
  <c r="Q9264" i="1"/>
  <c r="P9264" i="1"/>
  <c r="Q3697" i="1"/>
  <c r="Q4341" i="2" s="1"/>
  <c r="P3697" i="1"/>
  <c r="Q4201" i="1"/>
  <c r="P4201" i="1"/>
  <c r="Q4345" i="1"/>
  <c r="Q4523" i="2" s="1"/>
  <c r="P4345" i="1"/>
  <c r="Q4489" i="1"/>
  <c r="P4489" i="1"/>
  <c r="Q4633" i="1"/>
  <c r="P4633" i="1"/>
  <c r="Q4777" i="1"/>
  <c r="P4777" i="1"/>
  <c r="Q4921" i="1"/>
  <c r="P4921" i="1"/>
  <c r="Q5065" i="1"/>
  <c r="P5065" i="1"/>
  <c r="Q5209" i="1"/>
  <c r="P5209" i="1"/>
  <c r="Q5353" i="1"/>
  <c r="P5353" i="1"/>
  <c r="Q5497" i="1"/>
  <c r="P5497" i="1"/>
  <c r="Q5641" i="1"/>
  <c r="P5641" i="1"/>
  <c r="Q5785" i="1"/>
  <c r="P5785" i="1"/>
  <c r="Q5929" i="1"/>
  <c r="P5929" i="1"/>
  <c r="Q6073" i="1"/>
  <c r="P6073" i="1"/>
  <c r="Q6217" i="1"/>
  <c r="P6217" i="1"/>
  <c r="Q6361" i="1"/>
  <c r="P6361" i="1"/>
  <c r="Q5090" i="1"/>
  <c r="P5090" i="1"/>
  <c r="Q5234" i="1"/>
  <c r="P5234" i="1"/>
  <c r="Q5378" i="1"/>
  <c r="P5378" i="1"/>
  <c r="Q5522" i="1"/>
  <c r="P5522" i="1"/>
  <c r="Q5846" i="1"/>
  <c r="P5846" i="1"/>
  <c r="Q6722" i="1"/>
  <c r="P6722" i="1"/>
  <c r="Q7575" i="1"/>
  <c r="P7575" i="1"/>
  <c r="Q6400" i="1"/>
  <c r="P6400" i="1"/>
  <c r="Q6544" i="1"/>
  <c r="P6544" i="1"/>
  <c r="Q6688" i="1"/>
  <c r="P6688" i="1"/>
  <c r="Q6832" i="1"/>
  <c r="P6832" i="1"/>
  <c r="Q6976" i="1"/>
  <c r="P6976" i="1"/>
  <c r="Q7120" i="1"/>
  <c r="P7120" i="1"/>
  <c r="Q7264" i="1"/>
  <c r="P7264" i="1"/>
  <c r="Q7408" i="1"/>
  <c r="P7408" i="1"/>
  <c r="Q7552" i="1"/>
  <c r="P7552" i="1"/>
  <c r="Q7696" i="1"/>
  <c r="P7696" i="1"/>
  <c r="Q7840" i="1"/>
  <c r="P7840" i="1"/>
  <c r="Q7984" i="1"/>
  <c r="P7984" i="1"/>
  <c r="Q5873" i="1"/>
  <c r="P5873" i="1"/>
  <c r="Q6017" i="1"/>
  <c r="P6017" i="1"/>
  <c r="Q6161" i="1"/>
  <c r="P6161" i="1"/>
  <c r="Q6305" i="1"/>
  <c r="P6305" i="1"/>
  <c r="Q6449" i="1"/>
  <c r="P6449" i="1"/>
  <c r="Q6593" i="1"/>
  <c r="P6593" i="1"/>
  <c r="Q6822" i="1"/>
  <c r="P6822" i="1"/>
  <c r="Q6966" i="1"/>
  <c r="P6966" i="1"/>
  <c r="Q7110" i="1"/>
  <c r="P7110" i="1"/>
  <c r="Q7254" i="1"/>
  <c r="P7254" i="1"/>
  <c r="Q7398" i="1"/>
  <c r="P7398" i="1"/>
  <c r="Q7542" i="1"/>
  <c r="P7542" i="1"/>
  <c r="Q5719" i="1"/>
  <c r="P5719" i="1"/>
  <c r="Q5863" i="1"/>
  <c r="P5863" i="1"/>
  <c r="Q6007" i="1"/>
  <c r="P6007" i="1"/>
  <c r="Q6151" i="1"/>
  <c r="P6151" i="1"/>
  <c r="Q6295" i="1"/>
  <c r="P6295" i="1"/>
  <c r="Q6439" i="1"/>
  <c r="P6439" i="1"/>
  <c r="Q6583" i="1"/>
  <c r="P6583" i="1"/>
  <c r="Q6727" i="1"/>
  <c r="P6727" i="1"/>
  <c r="Q6871" i="1"/>
  <c r="P6871" i="1"/>
  <c r="Q7015" i="1"/>
  <c r="P7015" i="1"/>
  <c r="Q6058" i="1"/>
  <c r="P6058" i="1"/>
  <c r="Q6202" i="1"/>
  <c r="P6202" i="1"/>
  <c r="Q6346" i="1"/>
  <c r="P6346" i="1"/>
  <c r="Q6490" i="1"/>
  <c r="P6490" i="1"/>
  <c r="Q6634" i="1"/>
  <c r="P6634" i="1"/>
  <c r="Q6778" i="1"/>
  <c r="P6778" i="1"/>
  <c r="Q6922" i="1"/>
  <c r="P6922" i="1"/>
  <c r="Q7066" i="1"/>
  <c r="P7066" i="1"/>
  <c r="Q7210" i="1"/>
  <c r="P7210" i="1"/>
  <c r="Q7354" i="1"/>
  <c r="P7354" i="1"/>
  <c r="Q7498" i="1"/>
  <c r="P7498" i="1"/>
  <c r="Q7642" i="1"/>
  <c r="P7642" i="1"/>
  <c r="Q7786" i="1"/>
  <c r="P7786" i="1"/>
  <c r="Q7930" i="1"/>
  <c r="P7930" i="1"/>
  <c r="Q8074" i="1"/>
  <c r="P8074" i="1"/>
  <c r="Q8218" i="1"/>
  <c r="P8218" i="1"/>
  <c r="Q8362" i="1"/>
  <c r="P8362" i="1"/>
  <c r="Q6517" i="1"/>
  <c r="P6517" i="1"/>
  <c r="Q6661" i="1"/>
  <c r="P6661" i="1"/>
  <c r="Q6805" i="1"/>
  <c r="P6805" i="1"/>
  <c r="Q6949" i="1"/>
  <c r="P6949" i="1"/>
  <c r="Q7093" i="1"/>
  <c r="P7093" i="1"/>
  <c r="Q7237" i="1"/>
  <c r="P7237" i="1"/>
  <c r="Q7381" i="1"/>
  <c r="P7381" i="1"/>
  <c r="Q7525" i="1"/>
  <c r="P7525" i="1"/>
  <c r="Q7669" i="1"/>
  <c r="P7669" i="1"/>
  <c r="Q7813" i="1"/>
  <c r="P7813" i="1"/>
  <c r="Q7957" i="1"/>
  <c r="P7957" i="1"/>
  <c r="Q8101" i="1"/>
  <c r="P8101" i="1"/>
  <c r="Q8245" i="1"/>
  <c r="P8245" i="1"/>
  <c r="Q8389" i="1"/>
  <c r="P8389" i="1"/>
  <c r="Q8533" i="1"/>
  <c r="P8533" i="1"/>
  <c r="Q8677" i="1"/>
  <c r="P8677" i="1"/>
  <c r="Q8821" i="1"/>
  <c r="P8821" i="1"/>
  <c r="Q8965" i="1"/>
  <c r="P8965" i="1"/>
  <c r="Q9109" i="1"/>
  <c r="P9109" i="1"/>
  <c r="Q9253" i="1"/>
  <c r="P9253" i="1"/>
  <c r="Q5726" i="1"/>
  <c r="P5726" i="1"/>
  <c r="Q5894" i="1"/>
  <c r="P5894" i="1"/>
  <c r="Q6074" i="1"/>
  <c r="P6074" i="1"/>
  <c r="Q6242" i="1"/>
  <c r="P6242" i="1"/>
  <c r="Q6410" i="1"/>
  <c r="P6410" i="1"/>
  <c r="Q6590" i="1"/>
  <c r="P6590" i="1"/>
  <c r="Q6758" i="1"/>
  <c r="P6758" i="1"/>
  <c r="Q6926" i="1"/>
  <c r="P6926" i="1"/>
  <c r="Q7346" i="1"/>
  <c r="P7346" i="1"/>
  <c r="Q8198" i="1"/>
  <c r="P8198" i="1"/>
  <c r="Q9074" i="1"/>
  <c r="P9074" i="1"/>
  <c r="Q8307" i="1"/>
  <c r="P8307" i="1"/>
  <c r="Q9279" i="1"/>
  <c r="P9279" i="1"/>
  <c r="Q8525" i="1"/>
  <c r="P8525" i="1"/>
  <c r="Q8934" i="1"/>
  <c r="P8934" i="1"/>
  <c r="Q236" i="1"/>
  <c r="P236" i="1"/>
  <c r="Q9150" i="1"/>
  <c r="P9150" i="1"/>
  <c r="Q8092" i="1"/>
  <c r="P8092" i="1"/>
  <c r="Q8236" i="1"/>
  <c r="P8236" i="1"/>
  <c r="Q8380" i="1"/>
  <c r="P8380" i="1"/>
  <c r="Q8524" i="1"/>
  <c r="P8524" i="1"/>
  <c r="Q8668" i="1"/>
  <c r="P8668" i="1"/>
  <c r="Q8812" i="1"/>
  <c r="P8812" i="1"/>
  <c r="Q8956" i="1"/>
  <c r="P8956" i="1"/>
  <c r="Q9100" i="1"/>
  <c r="P9100" i="1"/>
  <c r="Q9244" i="1"/>
  <c r="P9244" i="1"/>
  <c r="Q7661" i="1"/>
  <c r="P7661" i="1"/>
  <c r="Q8333" i="1"/>
  <c r="P8333" i="1"/>
  <c r="Q9053" i="1"/>
  <c r="P9053" i="1"/>
  <c r="Q9054" i="1"/>
  <c r="P9054" i="1"/>
  <c r="Q1676" i="1"/>
  <c r="P1676" i="1"/>
  <c r="Q7328" i="1"/>
  <c r="P7328" i="1"/>
  <c r="Q8372" i="1"/>
  <c r="P8372" i="1"/>
  <c r="Q6689" i="1"/>
  <c r="P6689" i="1"/>
  <c r="Q6833" i="1"/>
  <c r="P6833" i="1"/>
  <c r="Q6977" i="1"/>
  <c r="P6977" i="1"/>
  <c r="Q7121" i="1"/>
  <c r="P7121" i="1"/>
  <c r="Q7265" i="1"/>
  <c r="P7265" i="1"/>
  <c r="Q8357" i="1"/>
  <c r="P8357" i="1"/>
  <c r="Q8790" i="1"/>
  <c r="P8790" i="1"/>
  <c r="Q9175" i="1"/>
  <c r="P9175" i="1"/>
  <c r="Q7734" i="1"/>
  <c r="P7734" i="1"/>
  <c r="Q7878" i="1"/>
  <c r="P7878" i="1"/>
  <c r="Q8022" i="1"/>
  <c r="P8022" i="1"/>
  <c r="Q8166" i="1"/>
  <c r="P8166" i="1"/>
  <c r="Q8310" i="1"/>
  <c r="P8310" i="1"/>
  <c r="Q8454" i="1"/>
  <c r="P8454" i="1"/>
  <c r="Q8826" i="1"/>
  <c r="P8826" i="1"/>
  <c r="Q9163" i="1"/>
  <c r="P9163" i="1"/>
  <c r="Q8600" i="1"/>
  <c r="P8600" i="1"/>
  <c r="Q7171" i="1"/>
  <c r="P7171" i="1"/>
  <c r="Q7315" i="1"/>
  <c r="P7315" i="1"/>
  <c r="Q7459" i="1"/>
  <c r="P7459" i="1"/>
  <c r="Q7603" i="1"/>
  <c r="P7603" i="1"/>
  <c r="Q7747" i="1"/>
  <c r="P7747" i="1"/>
  <c r="Q7891" i="1"/>
  <c r="P7891" i="1"/>
  <c r="Q8035" i="1"/>
  <c r="P8035" i="1"/>
  <c r="Q8179" i="1"/>
  <c r="P8179" i="1"/>
  <c r="Q8323" i="1"/>
  <c r="P8323" i="1"/>
  <c r="Q8467" i="1"/>
  <c r="P8467" i="1"/>
  <c r="Q8611" i="1"/>
  <c r="P8611" i="1"/>
  <c r="Q9307" i="1"/>
  <c r="P9307" i="1"/>
  <c r="Q8624" i="1"/>
  <c r="P8624" i="1"/>
  <c r="Q8470" i="1"/>
  <c r="P8470" i="1"/>
  <c r="Q8614" i="1"/>
  <c r="P8614" i="1"/>
  <c r="Q8758" i="1"/>
  <c r="P8758" i="1"/>
  <c r="Q8902" i="1"/>
  <c r="P8902" i="1"/>
  <c r="Q9046" i="1"/>
  <c r="P9046" i="1"/>
  <c r="Q9190" i="1"/>
  <c r="P9190" i="1"/>
  <c r="Q2267" i="1"/>
  <c r="P2267" i="1"/>
  <c r="Q5243" i="1"/>
  <c r="P5243" i="1"/>
  <c r="Q6191" i="1"/>
  <c r="P6191" i="1"/>
  <c r="Q6575" i="1"/>
  <c r="P6575" i="1"/>
  <c r="Q6731" i="1"/>
  <c r="P6731" i="1"/>
  <c r="Q6875" i="1"/>
  <c r="P6875" i="1"/>
  <c r="Q7019" i="1"/>
  <c r="P7019" i="1"/>
  <c r="Q7163" i="1"/>
  <c r="P7163" i="1"/>
  <c r="Q7319" i="1"/>
  <c r="P7319" i="1"/>
  <c r="Q7463" i="1"/>
  <c r="P7463" i="1"/>
  <c r="Q7607" i="1"/>
  <c r="P7607" i="1"/>
  <c r="Q7751" i="1"/>
  <c r="P7751" i="1"/>
  <c r="Q7895" i="1"/>
  <c r="P7895" i="1"/>
  <c r="Q8039" i="1"/>
  <c r="P8039" i="1"/>
  <c r="Q8183" i="1"/>
  <c r="P8183" i="1"/>
  <c r="Q8327" i="1"/>
  <c r="P8327" i="1"/>
  <c r="Q8471" i="1"/>
  <c r="P8471" i="1"/>
  <c r="Q8615" i="1"/>
  <c r="P8615" i="1"/>
  <c r="Q8759" i="1"/>
  <c r="P8759" i="1"/>
  <c r="Q8903" i="1"/>
  <c r="P8903" i="1"/>
  <c r="Q9047" i="1"/>
  <c r="P9047" i="1"/>
  <c r="Q9191" i="1"/>
  <c r="P9191" i="1"/>
  <c r="Q8984" i="1"/>
  <c r="P8984" i="1"/>
  <c r="Q9212" i="1"/>
  <c r="P9212" i="1"/>
  <c r="Q7154" i="1"/>
  <c r="P7154" i="1"/>
  <c r="Q7322" i="1"/>
  <c r="P7322" i="1"/>
  <c r="Q7502" i="1"/>
  <c r="P7502" i="1"/>
  <c r="Q7670" i="1"/>
  <c r="P7670" i="1"/>
  <c r="Q7850" i="1"/>
  <c r="P7850" i="1"/>
  <c r="Q8018" i="1"/>
  <c r="P8018" i="1"/>
  <c r="Q8186" i="1"/>
  <c r="P8186" i="1"/>
  <c r="Q8366" i="1"/>
  <c r="P8366" i="1"/>
  <c r="Q8534" i="1"/>
  <c r="P8534" i="1"/>
  <c r="Q8714" i="1"/>
  <c r="P8714" i="1"/>
  <c r="Q8882" i="1"/>
  <c r="P8882" i="1"/>
  <c r="Q9050" i="1"/>
  <c r="P9050" i="1"/>
  <c r="Q9218" i="1"/>
  <c r="P9218" i="1"/>
  <c r="Q7731" i="1"/>
  <c r="P7731" i="1"/>
  <c r="Q7899" i="1"/>
  <c r="P7899" i="1"/>
  <c r="Q8067" i="1"/>
  <c r="P8067" i="1"/>
  <c r="Q8247" i="1"/>
  <c r="P8247" i="1"/>
  <c r="Q8427" i="1"/>
  <c r="P8427" i="1"/>
  <c r="Q8595" i="1"/>
  <c r="P8595" i="1"/>
  <c r="Q8763" i="1"/>
  <c r="P8763" i="1"/>
  <c r="Q8943" i="1"/>
  <c r="P8943" i="1"/>
  <c r="Q9123" i="1"/>
  <c r="P9123" i="1"/>
  <c r="Q9291" i="1"/>
  <c r="P9291" i="1"/>
  <c r="Q7469" i="1"/>
  <c r="P7469" i="1"/>
  <c r="Q7757" i="1"/>
  <c r="P7757" i="1"/>
  <c r="Q8009" i="1"/>
  <c r="P8009" i="1"/>
  <c r="Q8261" i="1"/>
  <c r="P8261" i="1"/>
  <c r="Q8513" i="1"/>
  <c r="P8513" i="1"/>
  <c r="Q8777" i="1"/>
  <c r="P8777" i="1"/>
  <c r="Q9017" i="1"/>
  <c r="P9017" i="1"/>
  <c r="Q9305" i="1"/>
  <c r="P9305" i="1"/>
  <c r="Q8922" i="1"/>
  <c r="P8922" i="1"/>
  <c r="Q8743" i="1"/>
  <c r="P8743" i="1"/>
  <c r="Q9235" i="1"/>
  <c r="P9235" i="1"/>
  <c r="Q5840" i="1"/>
  <c r="P5840" i="1"/>
  <c r="Q6536" i="1"/>
  <c r="P6536" i="1"/>
  <c r="Q6716" i="1"/>
  <c r="P6716" i="1"/>
  <c r="Q6896" i="1"/>
  <c r="P6896" i="1"/>
  <c r="Q7076" i="1"/>
  <c r="P7076" i="1"/>
  <c r="Q7244" i="1"/>
  <c r="P7244" i="1"/>
  <c r="Q7424" i="1"/>
  <c r="P7424" i="1"/>
  <c r="Q7592" i="1"/>
  <c r="P7592" i="1"/>
  <c r="Q7820" i="1"/>
  <c r="P7820" i="1"/>
  <c r="Q8036" i="1"/>
  <c r="P8036" i="1"/>
  <c r="Q8288" i="1"/>
  <c r="P8288" i="1"/>
  <c r="Q8516" i="1"/>
  <c r="P8516" i="1"/>
  <c r="Q8744" i="1"/>
  <c r="P8744" i="1"/>
  <c r="Q9092" i="1"/>
  <c r="P9092" i="1"/>
  <c r="Q113" i="1"/>
  <c r="P113" i="1"/>
  <c r="Q257" i="1"/>
  <c r="P257" i="1"/>
  <c r="Q413" i="1"/>
  <c r="P413" i="1"/>
  <c r="Q557" i="1"/>
  <c r="P557" i="1"/>
  <c r="Q701" i="1"/>
  <c r="P701" i="1"/>
  <c r="Q845" i="1"/>
  <c r="P845" i="1"/>
  <c r="Q3138" i="1"/>
  <c r="Q2851" i="2" s="1"/>
  <c r="P3138" i="1"/>
  <c r="Q3282" i="1"/>
  <c r="Q2440" i="2" s="1"/>
  <c r="P3282" i="1"/>
  <c r="Q3426" i="1"/>
  <c r="Q3542" i="2" s="1"/>
  <c r="P3426" i="1"/>
  <c r="Q3582" i="1"/>
  <c r="Q3475" i="2" s="1"/>
  <c r="P3582" i="1"/>
  <c r="Q3738" i="1"/>
  <c r="Q4042" i="2" s="1"/>
  <c r="P3738" i="1"/>
  <c r="Q3882" i="1"/>
  <c r="Q3821" i="2" s="1"/>
  <c r="P3882" i="1"/>
  <c r="Q22" i="1"/>
  <c r="P22" i="1"/>
  <c r="Q166" i="1"/>
  <c r="P166" i="1"/>
  <c r="Q965" i="1"/>
  <c r="P965" i="1"/>
  <c r="Q1109" i="1"/>
  <c r="P1109" i="1"/>
  <c r="Q1253" i="1"/>
  <c r="P1253" i="1"/>
  <c r="Q1397" i="1"/>
  <c r="P1397" i="1"/>
  <c r="Q1541" i="1"/>
  <c r="P1541" i="1"/>
  <c r="Q1685" i="1"/>
  <c r="P1685" i="1"/>
  <c r="Q1829" i="1"/>
  <c r="P1829" i="1"/>
  <c r="Q4710" i="1"/>
  <c r="P4710" i="1"/>
  <c r="Q2117" i="1"/>
  <c r="Q2085" i="2" s="1"/>
  <c r="P2117" i="1"/>
  <c r="Q2261" i="1"/>
  <c r="Q2434" i="2" s="1"/>
  <c r="P2261" i="1"/>
  <c r="Q2549" i="1"/>
  <c r="Q2482" i="2" s="1"/>
  <c r="P2549" i="1"/>
  <c r="Q2693" i="1"/>
  <c r="Q2834" i="2" s="1"/>
  <c r="P2693" i="1"/>
  <c r="Q2849" i="1"/>
  <c r="Q3776" i="2" s="1"/>
  <c r="P2849" i="1"/>
  <c r="Q2993" i="1"/>
  <c r="Q3715" i="2" s="1"/>
  <c r="P2993" i="1"/>
  <c r="Q3137" i="1"/>
  <c r="Q3074" i="2" s="1"/>
  <c r="P3137" i="1"/>
  <c r="Q3281" i="1"/>
  <c r="Q2882" i="2" s="1"/>
  <c r="P3281" i="1"/>
  <c r="Q3425" i="1"/>
  <c r="Q3607" i="2" s="1"/>
  <c r="P3425" i="1"/>
  <c r="Q370" i="1"/>
  <c r="P370" i="1"/>
  <c r="Q514" i="1"/>
  <c r="P514" i="1"/>
  <c r="Q670" i="1"/>
  <c r="P670" i="1"/>
  <c r="Q814" i="1"/>
  <c r="P814" i="1"/>
  <c r="Q958" i="1"/>
  <c r="P958" i="1"/>
  <c r="Q1102" i="1"/>
  <c r="P1102" i="1"/>
  <c r="Q1246" i="1"/>
  <c r="P1246" i="1"/>
  <c r="Q1390" i="1"/>
  <c r="P1390" i="1"/>
  <c r="Q1534" i="1"/>
  <c r="P1534" i="1"/>
  <c r="Q1678" i="1"/>
  <c r="P1678" i="1"/>
  <c r="Q1822" i="1"/>
  <c r="P1822" i="1"/>
  <c r="Q2134" i="1"/>
  <c r="Q2102" i="2" s="1"/>
  <c r="P2134" i="1"/>
  <c r="Q2278" i="1"/>
  <c r="Q2428" i="2" s="1"/>
  <c r="P2278" i="1"/>
  <c r="Q1780" i="1"/>
  <c r="P1780" i="1"/>
  <c r="Q3617" i="1"/>
  <c r="Q3981" i="2" s="1"/>
  <c r="P3617" i="1"/>
  <c r="Q3773" i="1"/>
  <c r="Q3573" i="2" s="1"/>
  <c r="P3773" i="1"/>
  <c r="Q3965" i="1"/>
  <c r="Q3799" i="2" s="1"/>
  <c r="P3965" i="1"/>
  <c r="Q4241" i="1"/>
  <c r="Q4096" i="2" s="1"/>
  <c r="P4241" i="1"/>
  <c r="Q1856" i="1"/>
  <c r="P1856" i="1"/>
  <c r="Q2156" i="1"/>
  <c r="Q2255" i="2" s="1"/>
  <c r="P2156" i="1"/>
  <c r="Q2408" i="1"/>
  <c r="Q3144" i="2" s="1"/>
  <c r="P2408" i="1"/>
  <c r="Q2636" i="1"/>
  <c r="Q2813" i="2" s="1"/>
  <c r="P2636" i="1"/>
  <c r="Q2780" i="1"/>
  <c r="Q2690" i="2" s="1"/>
  <c r="P2780" i="1"/>
  <c r="Q2936" i="1"/>
  <c r="Q2783" i="2" s="1"/>
  <c r="P2936" i="1"/>
  <c r="Q3104" i="1"/>
  <c r="Q2992" i="2" s="1"/>
  <c r="P3104" i="1"/>
  <c r="Q4072" i="1"/>
  <c r="Q3980" i="2" s="1"/>
  <c r="P4072" i="1"/>
  <c r="Q4519" i="1"/>
  <c r="P4519" i="1"/>
  <c r="Q4316" i="1"/>
  <c r="Q4243" i="2" s="1"/>
  <c r="P4316" i="1"/>
  <c r="Q4544" i="1"/>
  <c r="P4544" i="1"/>
  <c r="Q4784" i="1"/>
  <c r="P4784" i="1"/>
  <c r="Q5024" i="1"/>
  <c r="P5024" i="1"/>
  <c r="Q5324" i="1"/>
  <c r="P5324" i="1"/>
  <c r="Q5108" i="1"/>
  <c r="P5108" i="1"/>
  <c r="Q3476" i="1"/>
  <c r="Q3977" i="2" s="1"/>
  <c r="P3476" i="1"/>
  <c r="Q4412" i="1"/>
  <c r="Q4645" i="2" s="1"/>
  <c r="P4412" i="1"/>
  <c r="Q4832" i="1"/>
  <c r="P4832" i="1"/>
  <c r="Q5336" i="1"/>
  <c r="P5336" i="1"/>
  <c r="Q4125" i="1"/>
  <c r="Q4035" i="2" s="1"/>
  <c r="P4125" i="1"/>
  <c r="Q3854" i="1"/>
  <c r="Q4045" i="2" s="1"/>
  <c r="P3854" i="1"/>
  <c r="Q5660" i="1"/>
  <c r="P5660" i="1"/>
  <c r="Q6476" i="1"/>
  <c r="P6476" i="1"/>
  <c r="Q6224" i="1"/>
  <c r="P6224" i="1"/>
  <c r="Q5900" i="1"/>
  <c r="P5900" i="1"/>
  <c r="Q6164" i="1"/>
  <c r="P6164" i="1"/>
  <c r="Q6440" i="1"/>
  <c r="P6440" i="1"/>
  <c r="Q4114" i="1"/>
  <c r="Q4052" i="2" s="1"/>
  <c r="P4114" i="1"/>
  <c r="Q145" i="1"/>
  <c r="P145" i="1"/>
  <c r="Q289" i="1"/>
  <c r="P289" i="1"/>
  <c r="Q433" i="1"/>
  <c r="P433" i="1"/>
  <c r="Q577" i="1"/>
  <c r="P577" i="1"/>
  <c r="Q721" i="1"/>
  <c r="P721" i="1"/>
  <c r="Q865" i="1"/>
  <c r="P865" i="1"/>
  <c r="Q1021" i="1"/>
  <c r="P1021" i="1"/>
  <c r="Q134" i="1"/>
  <c r="P134" i="1"/>
  <c r="Q278" i="1"/>
  <c r="P278" i="1"/>
  <c r="Q422" i="1"/>
  <c r="P422" i="1"/>
  <c r="Q566" i="1"/>
  <c r="P566" i="1"/>
  <c r="Q710" i="1"/>
  <c r="P710" i="1"/>
  <c r="Q866" i="1"/>
  <c r="P866" i="1"/>
  <c r="Q1010" i="1"/>
  <c r="P1010" i="1"/>
  <c r="Q1153" i="1"/>
  <c r="P1153" i="1"/>
  <c r="Q1297" i="1"/>
  <c r="P1297" i="1"/>
  <c r="Q1441" i="1"/>
  <c r="P1441" i="1"/>
  <c r="Q1585" i="1"/>
  <c r="P1585" i="1"/>
  <c r="Q1729" i="1"/>
  <c r="P1729" i="1"/>
  <c r="Q1873" i="1"/>
  <c r="P1873" i="1"/>
  <c r="Q2041" i="1"/>
  <c r="Q1738" i="2" s="1"/>
  <c r="P2041" i="1"/>
  <c r="Q2185" i="1"/>
  <c r="Q2461" i="2" s="1"/>
  <c r="P2185" i="1"/>
  <c r="Q2329" i="1"/>
  <c r="Q3064" i="2" s="1"/>
  <c r="P2329" i="1"/>
  <c r="Q2473" i="1"/>
  <c r="Q2243" i="2" s="1"/>
  <c r="P2473" i="1"/>
  <c r="Q2617" i="1"/>
  <c r="Q3163" i="2" s="1"/>
  <c r="P2617" i="1"/>
  <c r="Q2785" i="1"/>
  <c r="Q3116" i="2" s="1"/>
  <c r="P2785" i="1"/>
  <c r="Q2929" i="1"/>
  <c r="Q2568" i="2" s="1"/>
  <c r="P2929" i="1"/>
  <c r="Q3085" i="1"/>
  <c r="Q3252" i="2" s="1"/>
  <c r="P3085" i="1"/>
  <c r="Q3229" i="1"/>
  <c r="Q3283" i="2" s="1"/>
  <c r="P3229" i="1"/>
  <c r="Q3397" i="1"/>
  <c r="Q3511" i="2" s="1"/>
  <c r="P3397" i="1"/>
  <c r="Q3553" i="1"/>
  <c r="Q3423" i="2" s="1"/>
  <c r="P3553" i="1"/>
  <c r="Q3733" i="1"/>
  <c r="Q3518" i="2" s="1"/>
  <c r="P3733" i="1"/>
  <c r="Q3901" i="1"/>
  <c r="Q3574" i="2" s="1"/>
  <c r="P3901" i="1"/>
  <c r="Q2654" i="1"/>
  <c r="Q3775" i="2" s="1"/>
  <c r="P2654" i="1"/>
  <c r="Q3314" i="1"/>
  <c r="Q3306" i="2" s="1"/>
  <c r="P3314" i="1"/>
  <c r="Q1058" i="1"/>
  <c r="P1058" i="1"/>
  <c r="Q1202" i="1"/>
  <c r="P1202" i="1"/>
  <c r="Q1346" i="1"/>
  <c r="P1346" i="1"/>
  <c r="Q1490" i="1"/>
  <c r="P1490" i="1"/>
  <c r="Q1634" i="1"/>
  <c r="P1634" i="1"/>
  <c r="Q1790" i="1"/>
  <c r="P1790" i="1"/>
  <c r="Q2090" i="1"/>
  <c r="Q2308" i="2" s="1"/>
  <c r="P2090" i="1"/>
  <c r="Q2246" i="1"/>
  <c r="Q2037" i="2" s="1"/>
  <c r="P2246" i="1"/>
  <c r="Q2390" i="1"/>
  <c r="Q2519" i="2" s="1"/>
  <c r="P2390" i="1"/>
  <c r="Q2558" i="1"/>
  <c r="Q3215" i="2" s="1"/>
  <c r="P2558" i="1"/>
  <c r="Q2762" i="1"/>
  <c r="Q2733" i="2" s="1"/>
  <c r="P2762" i="1"/>
  <c r="Q3026" i="1"/>
  <c r="Q2583" i="2" s="1"/>
  <c r="P3026" i="1"/>
  <c r="Q3302" i="1"/>
  <c r="Q2633" i="2" s="1"/>
  <c r="P3302" i="1"/>
  <c r="Q16" i="1"/>
  <c r="P16" i="1"/>
  <c r="Q244" i="1"/>
  <c r="P244" i="1"/>
  <c r="Q520" i="1"/>
  <c r="P520" i="1"/>
  <c r="Q316" i="1"/>
  <c r="P316" i="1"/>
  <c r="Q3674" i="1"/>
  <c r="Q3420" i="2" s="1"/>
  <c r="P3674" i="1"/>
  <c r="Q3866" i="1"/>
  <c r="Q3633" i="2" s="1"/>
  <c r="P3866" i="1"/>
  <c r="Q4130" i="1"/>
  <c r="Q3896" i="2" s="1"/>
  <c r="P4130" i="1"/>
  <c r="Q1672" i="1"/>
  <c r="P1672" i="1"/>
  <c r="Q640" i="1"/>
  <c r="P640" i="1"/>
  <c r="Q784" i="1"/>
  <c r="P784" i="1"/>
  <c r="Q952" i="1"/>
  <c r="P952" i="1"/>
  <c r="Q1096" i="1"/>
  <c r="P1096" i="1"/>
  <c r="Q1264" i="1"/>
  <c r="P1264" i="1"/>
  <c r="Q1408" i="1"/>
  <c r="P1408" i="1"/>
  <c r="Q1660" i="1"/>
  <c r="P1660" i="1"/>
  <c r="Q2248" i="1"/>
  <c r="Q2228" i="2" s="1"/>
  <c r="P2248" i="1"/>
  <c r="Q2728" i="1"/>
  <c r="Q3110" i="2" s="1"/>
  <c r="P2728" i="1"/>
  <c r="Q4120" i="1"/>
  <c r="Q3787" i="2" s="1"/>
  <c r="P4120" i="1"/>
  <c r="Q2380" i="1"/>
  <c r="Q1862" i="2" s="1"/>
  <c r="P2380" i="1"/>
  <c r="Q2908" i="1"/>
  <c r="Q3173" i="2" s="1"/>
  <c r="P2908" i="1"/>
  <c r="Q3448" i="1"/>
  <c r="Q3594" i="2" s="1"/>
  <c r="P3448" i="1"/>
  <c r="Q2428" i="1"/>
  <c r="Q2496" i="2" s="1"/>
  <c r="P2428" i="1"/>
  <c r="Q3028" i="1"/>
  <c r="Q2786" i="2" s="1"/>
  <c r="P3028" i="1"/>
  <c r="Q3640" i="1"/>
  <c r="Q3394" i="2" s="1"/>
  <c r="P3640" i="1"/>
  <c r="Q2740" i="1"/>
  <c r="Q3239" i="2" s="1"/>
  <c r="P2740" i="1"/>
  <c r="Q3304" i="1"/>
  <c r="Q3308" i="2" s="1"/>
  <c r="P3304" i="1"/>
  <c r="Q3952" i="1"/>
  <c r="Q3584" i="2" s="1"/>
  <c r="P3952" i="1"/>
  <c r="Q117" i="1"/>
  <c r="P117" i="1"/>
  <c r="Q261" i="1"/>
  <c r="P261" i="1"/>
  <c r="Q405" i="1"/>
  <c r="P405" i="1"/>
  <c r="Q561" i="1"/>
  <c r="P561" i="1"/>
  <c r="Q717" i="1"/>
  <c r="P717" i="1"/>
  <c r="Q873" i="1"/>
  <c r="P873" i="1"/>
  <c r="Q1017" i="1"/>
  <c r="P1017" i="1"/>
  <c r="Q559" i="1"/>
  <c r="P559" i="1"/>
  <c r="Q1279" i="1"/>
  <c r="P1279" i="1"/>
  <c r="Q2083" i="1"/>
  <c r="Q1945" i="2" s="1"/>
  <c r="P2083" i="1"/>
  <c r="Q2911" i="1"/>
  <c r="Q2763" i="2" s="1"/>
  <c r="P2911" i="1"/>
  <c r="Q3847" i="1"/>
  <c r="Q3378" i="2" s="1"/>
  <c r="P3847" i="1"/>
  <c r="Q643" i="1"/>
  <c r="P643" i="1"/>
  <c r="Q1459" i="1"/>
  <c r="P1459" i="1"/>
  <c r="Q2251" i="1"/>
  <c r="Q1895" i="2" s="1"/>
  <c r="P2251" i="1"/>
  <c r="Q3151" i="1"/>
  <c r="Q3271" i="2" s="1"/>
  <c r="P3151" i="1"/>
  <c r="Q7" i="1"/>
  <c r="P7" i="1"/>
  <c r="Q739" i="1"/>
  <c r="P739" i="1"/>
  <c r="Q1471" i="1"/>
  <c r="P1471" i="1"/>
  <c r="Q2299" i="1"/>
  <c r="Q2537" i="2" s="1"/>
  <c r="P2299" i="1"/>
  <c r="Q3199" i="1"/>
  <c r="Q3312" i="2" s="1"/>
  <c r="P3199" i="1"/>
  <c r="Q103" i="1"/>
  <c r="P103" i="1"/>
  <c r="Q835" i="1"/>
  <c r="P835" i="1"/>
  <c r="Q1603" i="1"/>
  <c r="P1603" i="1"/>
  <c r="Q2419" i="1"/>
  <c r="Q2352" i="2" s="1"/>
  <c r="P2419" i="1"/>
  <c r="Q3223" i="1"/>
  <c r="Q3303" i="2" s="1"/>
  <c r="P3223" i="1"/>
  <c r="Q4123" i="1"/>
  <c r="Q3852" i="2" s="1"/>
  <c r="P4123" i="1"/>
  <c r="Q3127" i="1"/>
  <c r="Q2581" i="2" s="1"/>
  <c r="P3127" i="1"/>
  <c r="Q151" i="1"/>
  <c r="P151" i="1"/>
  <c r="Q751" i="1"/>
  <c r="P751" i="1"/>
  <c r="Q1339" i="1"/>
  <c r="P1339" i="1"/>
  <c r="Q2635" i="1"/>
  <c r="Q2854" i="2" s="1"/>
  <c r="P2635" i="1"/>
  <c r="Q3379" i="1"/>
  <c r="Q3209" i="2" s="1"/>
  <c r="P3379" i="1"/>
  <c r="Q1077" i="1"/>
  <c r="P1077" i="1"/>
  <c r="Q1221" i="1"/>
  <c r="P1221" i="1"/>
  <c r="Q1365" i="1"/>
  <c r="P1365" i="1"/>
  <c r="Q1521" i="1"/>
  <c r="P1521" i="1"/>
  <c r="Q1665" i="1"/>
  <c r="P1665" i="1"/>
  <c r="Q1845" i="1"/>
  <c r="P1845" i="1"/>
  <c r="Q2145" i="1"/>
  <c r="Q1824" i="2" s="1"/>
  <c r="P2145" i="1"/>
  <c r="Q2289" i="1"/>
  <c r="Q1835" i="2" s="1"/>
  <c r="P2289" i="1"/>
  <c r="Q2433" i="1"/>
  <c r="Q2492" i="2" s="1"/>
  <c r="P2433" i="1"/>
  <c r="Q2721" i="1"/>
  <c r="Q2932" i="2" s="1"/>
  <c r="P2721" i="1"/>
  <c r="Q2865" i="1"/>
  <c r="Q2821" i="2" s="1"/>
  <c r="P2865" i="1"/>
  <c r="Q3009" i="1"/>
  <c r="Q3248" i="2" s="1"/>
  <c r="P3009" i="1"/>
  <c r="Q32" i="1"/>
  <c r="P32" i="1"/>
  <c r="Q824" i="1"/>
  <c r="P824" i="1"/>
  <c r="Q1628" i="1"/>
  <c r="P1628" i="1"/>
  <c r="Q3584" i="1"/>
  <c r="Q3549" i="2" s="1"/>
  <c r="P3584" i="1"/>
  <c r="Q2626" i="1"/>
  <c r="Q2655" i="2" s="1"/>
  <c r="P2626" i="1"/>
  <c r="Q3406" i="1"/>
  <c r="Q3848" i="2" s="1"/>
  <c r="P3406" i="1"/>
  <c r="Q227" i="1"/>
  <c r="P227" i="1"/>
  <c r="Q995" i="1"/>
  <c r="P995" i="1"/>
  <c r="Q1763" i="1"/>
  <c r="P1763" i="1"/>
  <c r="Q3383" i="1"/>
  <c r="Q3808" i="2" s="1"/>
  <c r="P3383" i="1"/>
  <c r="Q464" i="1"/>
  <c r="P464" i="1"/>
  <c r="Q1304" i="1"/>
  <c r="P1304" i="1"/>
  <c r="Q3152" i="1"/>
  <c r="Q2604" i="2" s="1"/>
  <c r="P3152" i="1"/>
  <c r="Q3944" i="1"/>
  <c r="Q3406" i="2" s="1"/>
  <c r="P3944" i="1"/>
  <c r="Q2938" i="1"/>
  <c r="Q2850" i="2" s="1"/>
  <c r="P2938" i="1"/>
  <c r="Q3790" i="1"/>
  <c r="Q3640" i="2" s="1"/>
  <c r="P3790" i="1"/>
  <c r="Q635" i="1"/>
  <c r="P635" i="1"/>
  <c r="Q1463" i="1"/>
  <c r="P1463" i="1"/>
  <c r="Q2255" i="1"/>
  <c r="Q2370" i="2" s="1"/>
  <c r="P2255" i="1"/>
  <c r="Q3095" i="1"/>
  <c r="Q2681" i="2" s="1"/>
  <c r="P3095" i="1"/>
  <c r="Q80" i="1"/>
  <c r="P80" i="1"/>
  <c r="Q848" i="1"/>
  <c r="P848" i="1"/>
  <c r="Q1604" i="1"/>
  <c r="P1604" i="1"/>
  <c r="Q3512" i="1"/>
  <c r="Q3634" i="2" s="1"/>
  <c r="P3512" i="1"/>
  <c r="Q2446" i="1"/>
  <c r="Q3220" i="2" s="1"/>
  <c r="P2446" i="1"/>
  <c r="Q119" i="1"/>
  <c r="P119" i="1"/>
  <c r="Q899" i="1"/>
  <c r="P899" i="1"/>
  <c r="Q1703" i="1"/>
  <c r="P1703" i="1"/>
  <c r="Q2495" i="1"/>
  <c r="Q2331" i="2" s="1"/>
  <c r="P2495" i="1"/>
  <c r="Q3311" i="1"/>
  <c r="Q3292" i="2" s="1"/>
  <c r="P3311" i="1"/>
  <c r="Q332" i="1"/>
  <c r="P332" i="1"/>
  <c r="Q1124" i="1"/>
  <c r="P1124" i="1"/>
  <c r="Q2168" i="1"/>
  <c r="Q1960" i="2" s="1"/>
  <c r="P2168" i="1"/>
  <c r="Q3716" i="1"/>
  <c r="Q3709" i="2" s="1"/>
  <c r="P3716" i="1"/>
  <c r="Q2674" i="1"/>
  <c r="Q3761" i="2" s="1"/>
  <c r="P2674" i="1"/>
  <c r="Q3394" i="1"/>
  <c r="Q3453" i="2" s="1"/>
  <c r="P3394" i="1"/>
  <c r="Q191" i="1"/>
  <c r="P191" i="1"/>
  <c r="Q923" i="1"/>
  <c r="P923" i="1"/>
  <c r="Q1655" i="1"/>
  <c r="P1655" i="1"/>
  <c r="Q1836" i="1"/>
  <c r="P1836" i="1"/>
  <c r="Q2760" i="1"/>
  <c r="Q2654" i="2" s="1"/>
  <c r="P2760" i="1"/>
  <c r="Q3552" i="1"/>
  <c r="Q3554" i="2" s="1"/>
  <c r="P3552" i="1"/>
  <c r="Q108" i="1"/>
  <c r="P108" i="1"/>
  <c r="Q528" i="1"/>
  <c r="P528" i="1"/>
  <c r="Q426" i="1"/>
  <c r="P426" i="1"/>
  <c r="Q570" i="1"/>
  <c r="P570" i="1"/>
  <c r="Q714" i="1"/>
  <c r="P714" i="1"/>
  <c r="Q858" i="1"/>
  <c r="P858" i="1"/>
  <c r="Q1002" i="1"/>
  <c r="P1002" i="1"/>
  <c r="Q1146" i="1"/>
  <c r="P1146" i="1"/>
  <c r="Q1290" i="1"/>
  <c r="P1290" i="1"/>
  <c r="Q1434" i="1"/>
  <c r="P1434" i="1"/>
  <c r="Q1578" i="1"/>
  <c r="P1578" i="1"/>
  <c r="Q1722" i="1"/>
  <c r="P1722" i="1"/>
  <c r="Q1866" i="1"/>
  <c r="P1866" i="1"/>
  <c r="Q2154" i="1"/>
  <c r="Q2304" i="2" s="1"/>
  <c r="P2154" i="1"/>
  <c r="Q2298" i="1"/>
  <c r="Q3217" i="2" s="1"/>
  <c r="P2298" i="1"/>
  <c r="Q2442" i="1"/>
  <c r="Q2321" i="2" s="1"/>
  <c r="P2442" i="1"/>
  <c r="Q2586" i="1"/>
  <c r="Q2355" i="2" s="1"/>
  <c r="P2586" i="1"/>
  <c r="Q2730" i="1"/>
  <c r="Q3089" i="2" s="1"/>
  <c r="P2730" i="1"/>
  <c r="Q2874" i="1"/>
  <c r="Q3101" i="2" s="1"/>
  <c r="P2874" i="1"/>
  <c r="Q3405" i="1"/>
  <c r="P3405" i="1"/>
  <c r="Q4185" i="1"/>
  <c r="Q6214" i="2" s="1"/>
  <c r="P4185" i="1"/>
  <c r="Q4329" i="1"/>
  <c r="Q6231" i="2" s="1"/>
  <c r="P4329" i="1"/>
  <c r="Q4485" i="1"/>
  <c r="P4485" i="1"/>
  <c r="Q4629" i="1"/>
  <c r="P4629" i="1"/>
  <c r="Q4773" i="1"/>
  <c r="P4773" i="1"/>
  <c r="Q4917" i="1"/>
  <c r="P4917" i="1"/>
  <c r="Q3816" i="1"/>
  <c r="Q4447" i="2" s="1"/>
  <c r="P3816" i="1"/>
  <c r="Q3918" i="1"/>
  <c r="Q4372" i="2" s="1"/>
  <c r="P3918" i="1"/>
  <c r="Q4266" i="1"/>
  <c r="Q4134" i="2" s="1"/>
  <c r="P4266" i="1"/>
  <c r="Q4410" i="1"/>
  <c r="Q4493" i="2" s="1"/>
  <c r="P4410" i="1"/>
  <c r="Q5085" i="1"/>
  <c r="P5085" i="1"/>
  <c r="Q5229" i="1"/>
  <c r="P5229" i="1"/>
  <c r="Q5373" i="1"/>
  <c r="P5373" i="1"/>
  <c r="Q5517" i="1"/>
  <c r="P5517" i="1"/>
  <c r="Q5661" i="1"/>
  <c r="P5661" i="1"/>
  <c r="Q5805" i="1"/>
  <c r="P5805" i="1"/>
  <c r="Q5949" i="1"/>
  <c r="P5949" i="1"/>
  <c r="Q6093" i="1"/>
  <c r="P6093" i="1"/>
  <c r="Q6237" i="1"/>
  <c r="P6237" i="1"/>
  <c r="Q6381" i="1"/>
  <c r="P6381" i="1"/>
  <c r="Q6525" i="1"/>
  <c r="P6525" i="1"/>
  <c r="Q6669" i="1"/>
  <c r="P6669" i="1"/>
  <c r="Q6813" i="1"/>
  <c r="P6813" i="1"/>
  <c r="Q6957" i="1"/>
  <c r="P6957" i="1"/>
  <c r="Q4164" i="1"/>
  <c r="Q4451" i="2" s="1"/>
  <c r="P4164" i="1"/>
  <c r="Q4308" i="1"/>
  <c r="Q4783" i="2" s="1"/>
  <c r="P4308" i="1"/>
  <c r="Q4476" i="1"/>
  <c r="P4476" i="1"/>
  <c r="Q4632" i="1"/>
  <c r="P4632" i="1"/>
  <c r="Q4776" i="1"/>
  <c r="P4776" i="1"/>
  <c r="Q4932" i="1"/>
  <c r="P4932" i="1"/>
  <c r="Q5076" i="1"/>
  <c r="P5076" i="1"/>
  <c r="Q5220" i="1"/>
  <c r="P5220" i="1"/>
  <c r="Q5364" i="1"/>
  <c r="P5364" i="1"/>
  <c r="Q5508" i="1"/>
  <c r="P5508" i="1"/>
  <c r="Q5652" i="1"/>
  <c r="P5652" i="1"/>
  <c r="Q5796" i="1"/>
  <c r="P5796" i="1"/>
  <c r="Q5940" i="1"/>
  <c r="P5940" i="1"/>
  <c r="Q6084" i="1"/>
  <c r="P6084" i="1"/>
  <c r="Q6228" i="1"/>
  <c r="P6228" i="1"/>
  <c r="Q6372" i="1"/>
  <c r="P6372" i="1"/>
  <c r="Q6516" i="1"/>
  <c r="P6516" i="1"/>
  <c r="Q6660" i="1"/>
  <c r="P6660" i="1"/>
  <c r="Q6804" i="1"/>
  <c r="P6804" i="1"/>
  <c r="Q6948" i="1"/>
  <c r="P6948" i="1"/>
  <c r="Q7092" i="1"/>
  <c r="P7092" i="1"/>
  <c r="Q7236" i="1"/>
  <c r="P7236" i="1"/>
  <c r="Q7380" i="1"/>
  <c r="P7380" i="1"/>
  <c r="Q7524" i="1"/>
  <c r="P7524" i="1"/>
  <c r="Q7668" i="1"/>
  <c r="P7668" i="1"/>
  <c r="Q2474" i="1"/>
  <c r="Q6193" i="2" s="1"/>
  <c r="P2474" i="1"/>
  <c r="Q4178" i="1"/>
  <c r="Q4148" i="2" s="1"/>
  <c r="P4178" i="1"/>
  <c r="Q4334" i="1"/>
  <c r="Q4644" i="2" s="1"/>
  <c r="P4334" i="1"/>
  <c r="Q4490" i="1"/>
  <c r="P4490" i="1"/>
  <c r="Q4634" i="1"/>
  <c r="P4634" i="1"/>
  <c r="Q4814" i="1"/>
  <c r="P4814" i="1"/>
  <c r="Q4958" i="1"/>
  <c r="P4958" i="1"/>
  <c r="Q7371" i="1"/>
  <c r="P7371" i="1"/>
  <c r="Q3592" i="1"/>
  <c r="Q4331" i="2" s="1"/>
  <c r="P3592" i="1"/>
  <c r="Q4192" i="1"/>
  <c r="P4192" i="1"/>
  <c r="Q4336" i="1"/>
  <c r="Q4119" i="2" s="1"/>
  <c r="P4336" i="1"/>
  <c r="Q4480" i="1"/>
  <c r="P4480" i="1"/>
  <c r="Q4636" i="1"/>
  <c r="P4636" i="1"/>
  <c r="Q4792" i="1"/>
  <c r="P4792" i="1"/>
  <c r="Q4948" i="1"/>
  <c r="P4948" i="1"/>
  <c r="Q5092" i="1"/>
  <c r="P5092" i="1"/>
  <c r="Q5236" i="1"/>
  <c r="P5236" i="1"/>
  <c r="Q5380" i="1"/>
  <c r="P5380" i="1"/>
  <c r="Q5524" i="1"/>
  <c r="P5524" i="1"/>
  <c r="Q5668" i="1"/>
  <c r="P5668" i="1"/>
  <c r="Q5812" i="1"/>
  <c r="P5812" i="1"/>
  <c r="Q5956" i="1"/>
  <c r="P5956" i="1"/>
  <c r="Q6100" i="1"/>
  <c r="P6100" i="1"/>
  <c r="Q6244" i="1"/>
  <c r="P6244" i="1"/>
  <c r="Q4157" i="1"/>
  <c r="Q4521" i="2" s="1"/>
  <c r="P4157" i="1"/>
  <c r="Q4313" i="1"/>
  <c r="Q4183" i="2" s="1"/>
  <c r="P4313" i="1"/>
  <c r="Q4457" i="1"/>
  <c r="P4457" i="1"/>
  <c r="Q4601" i="1"/>
  <c r="P4601" i="1"/>
  <c r="Q4745" i="1"/>
  <c r="P4745" i="1"/>
  <c r="Q4901" i="1"/>
  <c r="P4901" i="1"/>
  <c r="Q5045" i="1"/>
  <c r="P5045" i="1"/>
  <c r="Q5189" i="1"/>
  <c r="P5189" i="1"/>
  <c r="Q5333" i="1"/>
  <c r="P5333" i="1"/>
  <c r="Q5477" i="1"/>
  <c r="P5477" i="1"/>
  <c r="Q5621" i="1"/>
  <c r="P5621" i="1"/>
  <c r="Q4518" i="1"/>
  <c r="P4518" i="1"/>
  <c r="Q4674" i="1"/>
  <c r="P4674" i="1"/>
  <c r="Q4830" i="1"/>
  <c r="P4830" i="1"/>
  <c r="Q4974" i="1"/>
  <c r="P4974" i="1"/>
  <c r="Q5118" i="1"/>
  <c r="P5118" i="1"/>
  <c r="Q5262" i="1"/>
  <c r="P5262" i="1"/>
  <c r="Q5406" i="1"/>
  <c r="P5406" i="1"/>
  <c r="Q5550" i="1"/>
  <c r="P5550" i="1"/>
  <c r="Q5694" i="1"/>
  <c r="P5694" i="1"/>
  <c r="Q5838" i="1"/>
  <c r="P5838" i="1"/>
  <c r="Q5982" i="1"/>
  <c r="P5982" i="1"/>
  <c r="Q6126" i="1"/>
  <c r="P6126" i="1"/>
  <c r="Q6270" i="1"/>
  <c r="P6270" i="1"/>
  <c r="Q6414" i="1"/>
  <c r="P6414" i="1"/>
  <c r="Q6558" i="1"/>
  <c r="P6558" i="1"/>
  <c r="Q6702" i="1"/>
  <c r="P6702" i="1"/>
  <c r="Q4195" i="1"/>
  <c r="Q4617" i="2" s="1"/>
  <c r="P4195" i="1"/>
  <c r="Q4339" i="1"/>
  <c r="Q4513" i="2" s="1"/>
  <c r="P4339" i="1"/>
  <c r="Q4483" i="1"/>
  <c r="P4483" i="1"/>
  <c r="Q4639" i="1"/>
  <c r="P4639" i="1"/>
  <c r="Q4783" i="1"/>
  <c r="P4783" i="1"/>
  <c r="Q4939" i="1"/>
  <c r="P4939" i="1"/>
  <c r="Q5083" i="1"/>
  <c r="P5083" i="1"/>
  <c r="Q5227" i="1"/>
  <c r="P5227" i="1"/>
  <c r="Q5371" i="1"/>
  <c r="P5371" i="1"/>
  <c r="Q5515" i="1"/>
  <c r="P5515" i="1"/>
  <c r="Q7077" i="1"/>
  <c r="P7077" i="1"/>
  <c r="Q7221" i="1"/>
  <c r="P7221" i="1"/>
  <c r="Q7365" i="1"/>
  <c r="P7365" i="1"/>
  <c r="Q7509" i="1"/>
  <c r="P7509" i="1"/>
  <c r="Q7653" i="1"/>
  <c r="P7653" i="1"/>
  <c r="Q7797" i="1"/>
  <c r="P7797" i="1"/>
  <c r="Q7941" i="1"/>
  <c r="P7941" i="1"/>
  <c r="Q8085" i="1"/>
  <c r="P8085" i="1"/>
  <c r="Q8229" i="1"/>
  <c r="P8229" i="1"/>
  <c r="Q8373" i="1"/>
  <c r="P8373" i="1"/>
  <c r="Q8517" i="1"/>
  <c r="P8517" i="1"/>
  <c r="Q8661" i="1"/>
  <c r="P8661" i="1"/>
  <c r="Q8805" i="1"/>
  <c r="P8805" i="1"/>
  <c r="Q8949" i="1"/>
  <c r="P8949" i="1"/>
  <c r="Q9093" i="1"/>
  <c r="P9093" i="1"/>
  <c r="Q9237" i="1"/>
  <c r="P9237" i="1"/>
  <c r="Q4150" i="1"/>
  <c r="P4150" i="1"/>
  <c r="Q4306" i="1"/>
  <c r="Q4802" i="2" s="1"/>
  <c r="P4306" i="1"/>
  <c r="Q4450" i="1"/>
  <c r="P4450" i="1"/>
  <c r="Q4606" i="1"/>
  <c r="P4606" i="1"/>
  <c r="Q4750" i="1"/>
  <c r="P4750" i="1"/>
  <c r="Q4918" i="1"/>
  <c r="P4918" i="1"/>
  <c r="Q5062" i="1"/>
  <c r="P5062" i="1"/>
  <c r="Q5206" i="1"/>
  <c r="P5206" i="1"/>
  <c r="Q5350" i="1"/>
  <c r="P5350" i="1"/>
  <c r="Q5494" i="1"/>
  <c r="P5494" i="1"/>
  <c r="Q5638" i="1"/>
  <c r="P5638" i="1"/>
  <c r="Q5782" i="1"/>
  <c r="P5782" i="1"/>
  <c r="Q5926" i="1"/>
  <c r="P5926" i="1"/>
  <c r="Q7860" i="1"/>
  <c r="P7860" i="1"/>
  <c r="Q8004" i="1"/>
  <c r="P8004" i="1"/>
  <c r="Q8148" i="1"/>
  <c r="P8148" i="1"/>
  <c r="Q8292" i="1"/>
  <c r="P8292" i="1"/>
  <c r="Q8436" i="1"/>
  <c r="P8436" i="1"/>
  <c r="Q8580" i="1"/>
  <c r="P8580" i="1"/>
  <c r="Q8724" i="1"/>
  <c r="P8724" i="1"/>
  <c r="Q8868" i="1"/>
  <c r="P8868" i="1"/>
  <c r="Q9012" i="1"/>
  <c r="P9012" i="1"/>
  <c r="Q9156" i="1"/>
  <c r="P9156" i="1"/>
  <c r="Q9300" i="1"/>
  <c r="P9300" i="1"/>
  <c r="Q3925" i="1"/>
  <c r="Q4531" i="2" s="1"/>
  <c r="P3925" i="1"/>
  <c r="Q4237" i="1"/>
  <c r="Q7179" i="2" s="1"/>
  <c r="P4237" i="1"/>
  <c r="Q4381" i="1"/>
  <c r="Q4722" i="2" s="1"/>
  <c r="P4381" i="1"/>
  <c r="Q4525" i="1"/>
  <c r="P4525" i="1"/>
  <c r="Q4669" i="1"/>
  <c r="P4669" i="1"/>
  <c r="Q4813" i="1"/>
  <c r="P4813" i="1"/>
  <c r="Q4957" i="1"/>
  <c r="P4957" i="1"/>
  <c r="Q5101" i="1"/>
  <c r="P5101" i="1"/>
  <c r="Q5245" i="1"/>
  <c r="P5245" i="1"/>
  <c r="Q5389" i="1"/>
  <c r="P5389" i="1"/>
  <c r="Q5533" i="1"/>
  <c r="P5533" i="1"/>
  <c r="Q5677" i="1"/>
  <c r="P5677" i="1"/>
  <c r="Q5821" i="1"/>
  <c r="P5821" i="1"/>
  <c r="Q5965" i="1"/>
  <c r="P5965" i="1"/>
  <c r="Q6109" i="1"/>
  <c r="P6109" i="1"/>
  <c r="Q6253" i="1"/>
  <c r="P6253" i="1"/>
  <c r="Q4982" i="1"/>
  <c r="P4982" i="1"/>
  <c r="Q5126" i="1"/>
  <c r="P5126" i="1"/>
  <c r="Q5270" i="1"/>
  <c r="P5270" i="1"/>
  <c r="Q5414" i="1"/>
  <c r="P5414" i="1"/>
  <c r="Q5558" i="1"/>
  <c r="P5558" i="1"/>
  <c r="Q6062" i="1"/>
  <c r="P6062" i="1"/>
  <c r="Q6938" i="1"/>
  <c r="P6938" i="1"/>
  <c r="Q6292" i="1"/>
  <c r="P6292" i="1"/>
  <c r="Q6436" i="1"/>
  <c r="P6436" i="1"/>
  <c r="Q6580" i="1"/>
  <c r="P6580" i="1"/>
  <c r="Q6724" i="1"/>
  <c r="P6724" i="1"/>
  <c r="Q6868" i="1"/>
  <c r="P6868" i="1"/>
  <c r="Q7012" i="1"/>
  <c r="P7012" i="1"/>
  <c r="Q7156" i="1"/>
  <c r="P7156" i="1"/>
  <c r="Q7300" i="1"/>
  <c r="P7300" i="1"/>
  <c r="Q7444" i="1"/>
  <c r="P7444" i="1"/>
  <c r="Q7588" i="1"/>
  <c r="P7588" i="1"/>
  <c r="Q7732" i="1"/>
  <c r="P7732" i="1"/>
  <c r="Q7876" i="1"/>
  <c r="P7876" i="1"/>
  <c r="Q5765" i="1"/>
  <c r="P5765" i="1"/>
  <c r="Q5909" i="1"/>
  <c r="P5909" i="1"/>
  <c r="Q6053" i="1"/>
  <c r="P6053" i="1"/>
  <c r="Q6197" i="1"/>
  <c r="P6197" i="1"/>
  <c r="Q6341" i="1"/>
  <c r="P6341" i="1"/>
  <c r="Q6485" i="1"/>
  <c r="P6485" i="1"/>
  <c r="Q6629" i="1"/>
  <c r="P6629" i="1"/>
  <c r="Q6858" i="1"/>
  <c r="P6858" i="1"/>
  <c r="Q7002" i="1"/>
  <c r="P7002" i="1"/>
  <c r="Q7146" i="1"/>
  <c r="P7146" i="1"/>
  <c r="Q7290" i="1"/>
  <c r="P7290" i="1"/>
  <c r="Q7434" i="1"/>
  <c r="P7434" i="1"/>
  <c r="Q7578" i="1"/>
  <c r="P7578" i="1"/>
  <c r="Q5755" i="1"/>
  <c r="P5755" i="1"/>
  <c r="Q5899" i="1"/>
  <c r="P5899" i="1"/>
  <c r="Q6043" i="1"/>
  <c r="P6043" i="1"/>
  <c r="Q6187" i="1"/>
  <c r="P6187" i="1"/>
  <c r="Q6331" i="1"/>
  <c r="P6331" i="1"/>
  <c r="Q6475" i="1"/>
  <c r="P6475" i="1"/>
  <c r="Q6619" i="1"/>
  <c r="P6619" i="1"/>
  <c r="Q6763" i="1"/>
  <c r="P6763" i="1"/>
  <c r="Q6907" i="1"/>
  <c r="P6907" i="1"/>
  <c r="Q7051" i="1"/>
  <c r="P7051" i="1"/>
  <c r="Q6094" i="1"/>
  <c r="P6094" i="1"/>
  <c r="Q6238" i="1"/>
  <c r="P6238" i="1"/>
  <c r="Q6382" i="1"/>
  <c r="P6382" i="1"/>
  <c r="Q6526" i="1"/>
  <c r="P6526" i="1"/>
  <c r="Q6670" i="1"/>
  <c r="P6670" i="1"/>
  <c r="Q6814" i="1"/>
  <c r="P6814" i="1"/>
  <c r="Q6958" i="1"/>
  <c r="P6958" i="1"/>
  <c r="Q7102" i="1"/>
  <c r="P7102" i="1"/>
  <c r="Q7246" i="1"/>
  <c r="P7246" i="1"/>
  <c r="Q7390" i="1"/>
  <c r="P7390" i="1"/>
  <c r="Q7534" i="1"/>
  <c r="P7534" i="1"/>
  <c r="Q7678" i="1"/>
  <c r="P7678" i="1"/>
  <c r="Q7822" i="1"/>
  <c r="P7822" i="1"/>
  <c r="Q7966" i="1"/>
  <c r="P7966" i="1"/>
  <c r="Q8110" i="1"/>
  <c r="P8110" i="1"/>
  <c r="Q8254" i="1"/>
  <c r="P8254" i="1"/>
  <c r="Q6409" i="1"/>
  <c r="P6409" i="1"/>
  <c r="Q6553" i="1"/>
  <c r="P6553" i="1"/>
  <c r="Q6697" i="1"/>
  <c r="P6697" i="1"/>
  <c r="Q6841" i="1"/>
  <c r="P6841" i="1"/>
  <c r="Q6985" i="1"/>
  <c r="P6985" i="1"/>
  <c r="Q7129" i="1"/>
  <c r="P7129" i="1"/>
  <c r="Q7273" i="1"/>
  <c r="P7273" i="1"/>
  <c r="Q7417" i="1"/>
  <c r="P7417" i="1"/>
  <c r="Q7561" i="1"/>
  <c r="P7561" i="1"/>
  <c r="Q7705" i="1"/>
  <c r="P7705" i="1"/>
  <c r="Q7849" i="1"/>
  <c r="P7849" i="1"/>
  <c r="Q7993" i="1"/>
  <c r="P7993" i="1"/>
  <c r="Q8137" i="1"/>
  <c r="P8137" i="1"/>
  <c r="Q8281" i="1"/>
  <c r="P8281" i="1"/>
  <c r="Q8425" i="1"/>
  <c r="P8425" i="1"/>
  <c r="Q8569" i="1"/>
  <c r="P8569" i="1"/>
  <c r="Q8713" i="1"/>
  <c r="P8713" i="1"/>
  <c r="Q8857" i="1"/>
  <c r="P8857" i="1"/>
  <c r="Q9001" i="1"/>
  <c r="P9001" i="1"/>
  <c r="Q9145" i="1"/>
  <c r="P9145" i="1"/>
  <c r="Q9289" i="1"/>
  <c r="P9289" i="1"/>
  <c r="Q5762" i="1"/>
  <c r="P5762" i="1"/>
  <c r="Q5942" i="1"/>
  <c r="P5942" i="1"/>
  <c r="Q6110" i="1"/>
  <c r="P6110" i="1"/>
  <c r="Q6290" i="1"/>
  <c r="P6290" i="1"/>
  <c r="Q6458" i="1"/>
  <c r="P6458" i="1"/>
  <c r="Q6626" i="1"/>
  <c r="P6626" i="1"/>
  <c r="Q6806" i="1"/>
  <c r="P6806" i="1"/>
  <c r="Q6974" i="1"/>
  <c r="P6974" i="1"/>
  <c r="Q7562" i="1"/>
  <c r="P7562" i="1"/>
  <c r="Q8402" i="1"/>
  <c r="P8402" i="1"/>
  <c r="Q9302" i="1"/>
  <c r="P9302" i="1"/>
  <c r="Q8547" i="1"/>
  <c r="P8547" i="1"/>
  <c r="Q7553" i="1"/>
  <c r="P7553" i="1"/>
  <c r="Q8849" i="1"/>
  <c r="P8849" i="1"/>
  <c r="Q9174" i="1"/>
  <c r="P9174" i="1"/>
  <c r="Q7623" i="1"/>
  <c r="P7623" i="1"/>
  <c r="Q9187" i="1"/>
  <c r="P9187" i="1"/>
  <c r="Q8128" i="1"/>
  <c r="P8128" i="1"/>
  <c r="Q8272" i="1"/>
  <c r="P8272" i="1"/>
  <c r="Q8416" i="1"/>
  <c r="P8416" i="1"/>
  <c r="Q8560" i="1"/>
  <c r="P8560" i="1"/>
  <c r="Q8704" i="1"/>
  <c r="P8704" i="1"/>
  <c r="Q8848" i="1"/>
  <c r="P8848" i="1"/>
  <c r="Q8992" i="1"/>
  <c r="P8992" i="1"/>
  <c r="Q9136" i="1"/>
  <c r="P9136" i="1"/>
  <c r="Q9280" i="1"/>
  <c r="P9280" i="1"/>
  <c r="Q7817" i="1"/>
  <c r="P7817" i="1"/>
  <c r="Q8501" i="1"/>
  <c r="P8501" i="1"/>
  <c r="Q9221" i="1"/>
  <c r="P9221" i="1"/>
  <c r="Q9258" i="1"/>
  <c r="P9258" i="1"/>
  <c r="Q6704" i="1"/>
  <c r="P6704" i="1"/>
  <c r="Q7544" i="1"/>
  <c r="P7544" i="1"/>
  <c r="Q8660" i="1"/>
  <c r="P8660" i="1"/>
  <c r="Q6725" i="1"/>
  <c r="P6725" i="1"/>
  <c r="Q6869" i="1"/>
  <c r="P6869" i="1"/>
  <c r="Q7013" i="1"/>
  <c r="P7013" i="1"/>
  <c r="Q7157" i="1"/>
  <c r="P7157" i="1"/>
  <c r="Q7385" i="1"/>
  <c r="P7385" i="1"/>
  <c r="Q8693" i="1"/>
  <c r="P8693" i="1"/>
  <c r="Q9042" i="1"/>
  <c r="P9042" i="1"/>
  <c r="Q7626" i="1"/>
  <c r="P7626" i="1"/>
  <c r="Q7770" i="1"/>
  <c r="P7770" i="1"/>
  <c r="Q7914" i="1"/>
  <c r="P7914" i="1"/>
  <c r="Q8058" i="1"/>
  <c r="P8058" i="1"/>
  <c r="Q8202" i="1"/>
  <c r="P8202" i="1"/>
  <c r="Q8346" i="1"/>
  <c r="P8346" i="1"/>
  <c r="Q8490" i="1"/>
  <c r="P8490" i="1"/>
  <c r="Q9066" i="1"/>
  <c r="P9066" i="1"/>
  <c r="Q7784" i="1"/>
  <c r="P7784" i="1"/>
  <c r="Q8888" i="1"/>
  <c r="P8888" i="1"/>
  <c r="Q7207" i="1"/>
  <c r="P7207" i="1"/>
  <c r="Q7351" i="1"/>
  <c r="P7351" i="1"/>
  <c r="Q7495" i="1"/>
  <c r="P7495" i="1"/>
  <c r="Q7639" i="1"/>
  <c r="P7639" i="1"/>
  <c r="Q7783" i="1"/>
  <c r="P7783" i="1"/>
  <c r="Q7927" i="1"/>
  <c r="P7927" i="1"/>
  <c r="Q8071" i="1"/>
  <c r="P8071" i="1"/>
  <c r="Q8215" i="1"/>
  <c r="P8215" i="1"/>
  <c r="Q8359" i="1"/>
  <c r="P8359" i="1"/>
  <c r="Q8503" i="1"/>
  <c r="P8503" i="1"/>
  <c r="Q8647" i="1"/>
  <c r="P8647" i="1"/>
  <c r="Q7772" i="1"/>
  <c r="P7772" i="1"/>
  <c r="Q8900" i="1"/>
  <c r="P8900" i="1"/>
  <c r="Q8506" i="1"/>
  <c r="P8506" i="1"/>
  <c r="Q8650" i="1"/>
  <c r="P8650" i="1"/>
  <c r="Q8794" i="1"/>
  <c r="P8794" i="1"/>
  <c r="Q8938" i="1"/>
  <c r="P8938" i="1"/>
  <c r="Q9082" i="1"/>
  <c r="P9082" i="1"/>
  <c r="Q9226" i="1"/>
  <c r="P9226" i="1"/>
  <c r="Q3947" i="1"/>
  <c r="P3947" i="1"/>
  <c r="Q5459" i="1"/>
  <c r="P5459" i="1"/>
  <c r="Q6383" i="1"/>
  <c r="P6383" i="1"/>
  <c r="Q6611" i="1"/>
  <c r="P6611" i="1"/>
  <c r="Q6767" i="1"/>
  <c r="P6767" i="1"/>
  <c r="Q6911" i="1"/>
  <c r="P6911" i="1"/>
  <c r="Q7055" i="1"/>
  <c r="P7055" i="1"/>
  <c r="Q7199" i="1"/>
  <c r="P7199" i="1"/>
  <c r="Q7355" i="1"/>
  <c r="P7355" i="1"/>
  <c r="Q7499" i="1"/>
  <c r="P7499" i="1"/>
  <c r="Q7643" i="1"/>
  <c r="P7643" i="1"/>
  <c r="Q7787" i="1"/>
  <c r="P7787" i="1"/>
  <c r="Q7931" i="1"/>
  <c r="P7931" i="1"/>
  <c r="Q8075" i="1"/>
  <c r="P8075" i="1"/>
  <c r="Q8219" i="1"/>
  <c r="P8219" i="1"/>
  <c r="Q8363" i="1"/>
  <c r="P8363" i="1"/>
  <c r="Q8507" i="1"/>
  <c r="P8507" i="1"/>
  <c r="Q8651" i="1"/>
  <c r="P8651" i="1"/>
  <c r="Q8795" i="1"/>
  <c r="P8795" i="1"/>
  <c r="Q8939" i="1"/>
  <c r="P8939" i="1"/>
  <c r="Q9083" i="1"/>
  <c r="P9083" i="1"/>
  <c r="Q9227" i="1"/>
  <c r="P9227" i="1"/>
  <c r="Q9032" i="1"/>
  <c r="P9032" i="1"/>
  <c r="Q9272" i="1"/>
  <c r="P9272" i="1"/>
  <c r="Q7190" i="1"/>
  <c r="P7190" i="1"/>
  <c r="Q7370" i="1"/>
  <c r="P7370" i="1"/>
  <c r="Q7538" i="1"/>
  <c r="P7538" i="1"/>
  <c r="Q7718" i="1"/>
  <c r="P7718" i="1"/>
  <c r="Q7886" i="1"/>
  <c r="P7886" i="1"/>
  <c r="Q8066" i="1"/>
  <c r="P8066" i="1"/>
  <c r="Q8234" i="1"/>
  <c r="P8234" i="1"/>
  <c r="Q8414" i="1"/>
  <c r="P8414" i="1"/>
  <c r="Q8582" i="1"/>
  <c r="P8582" i="1"/>
  <c r="Q8750" i="1"/>
  <c r="P8750" i="1"/>
  <c r="Q8930" i="1"/>
  <c r="P8930" i="1"/>
  <c r="Q9098" i="1"/>
  <c r="P9098" i="1"/>
  <c r="Q9266" i="1"/>
  <c r="P9266" i="1"/>
  <c r="Q7767" i="1"/>
  <c r="P7767" i="1"/>
  <c r="Q7947" i="1"/>
  <c r="P7947" i="1"/>
  <c r="Q8115" i="1"/>
  <c r="P8115" i="1"/>
  <c r="Q8283" i="1"/>
  <c r="P8283" i="1"/>
  <c r="Q8463" i="1"/>
  <c r="P8463" i="1"/>
  <c r="Q8643" i="1"/>
  <c r="P8643" i="1"/>
  <c r="Q8811" i="1"/>
  <c r="P8811" i="1"/>
  <c r="Q8979" i="1"/>
  <c r="P8979" i="1"/>
  <c r="Q9159" i="1"/>
  <c r="P9159" i="1"/>
  <c r="Q9316" i="1"/>
  <c r="P9316" i="1"/>
  <c r="Q7529" i="1"/>
  <c r="P7529" i="1"/>
  <c r="Q7829" i="1"/>
  <c r="P7829" i="1"/>
  <c r="Q8069" i="1"/>
  <c r="P8069" i="1"/>
  <c r="Q8321" i="1"/>
  <c r="P8321" i="1"/>
  <c r="Q8573" i="1"/>
  <c r="P8573" i="1"/>
  <c r="Q8837" i="1"/>
  <c r="P8837" i="1"/>
  <c r="Q9077" i="1"/>
  <c r="P9077" i="1"/>
  <c r="Q8634" i="1"/>
  <c r="P8634" i="1"/>
  <c r="Q9030" i="1"/>
  <c r="P9030" i="1"/>
  <c r="Q8851" i="1"/>
  <c r="P8851" i="1"/>
  <c r="Q4148" i="1"/>
  <c r="P4148" i="1"/>
  <c r="Q6140" i="1"/>
  <c r="P6140" i="1"/>
  <c r="Q6584" i="1"/>
  <c r="P6584" i="1"/>
  <c r="Q6752" i="1"/>
  <c r="P6752" i="1"/>
  <c r="Q6944" i="1"/>
  <c r="P6944" i="1"/>
  <c r="Q7112" i="1"/>
  <c r="P7112" i="1"/>
  <c r="Q7292" i="1"/>
  <c r="P7292" i="1"/>
  <c r="Q7460" i="1"/>
  <c r="P7460" i="1"/>
  <c r="Q7664" i="1"/>
  <c r="P7664" i="1"/>
  <c r="Q7856" i="1"/>
  <c r="P7856" i="1"/>
  <c r="Q8108" i="1"/>
  <c r="P8108" i="1"/>
  <c r="Q8336" i="1"/>
  <c r="P8336" i="1"/>
  <c r="Q8576" i="1"/>
  <c r="P8576" i="1"/>
  <c r="Q8804" i="1"/>
  <c r="P8804" i="1"/>
  <c r="Q9200" i="1"/>
  <c r="P9200" i="1"/>
  <c r="Q137" i="1"/>
  <c r="P137" i="1"/>
  <c r="Q281" i="1"/>
  <c r="P281" i="1"/>
  <c r="Q437" i="1"/>
  <c r="P437" i="1"/>
  <c r="Q581" i="1"/>
  <c r="P581" i="1"/>
  <c r="Q725" i="1"/>
  <c r="P725" i="1"/>
  <c r="Q869" i="1"/>
  <c r="P869" i="1"/>
  <c r="Q3162" i="1"/>
  <c r="Q2788" i="2" s="1"/>
  <c r="P3162" i="1"/>
  <c r="Q3306" i="1"/>
  <c r="Q2663" i="2" s="1"/>
  <c r="P3306" i="1"/>
  <c r="Q3450" i="1"/>
  <c r="Q3769" i="2" s="1"/>
  <c r="P3450" i="1"/>
  <c r="Q3606" i="1"/>
  <c r="Q3969" i="2" s="1"/>
  <c r="P3606" i="1"/>
  <c r="Q3762" i="1"/>
  <c r="Q3979" i="2" s="1"/>
  <c r="P3762" i="1"/>
  <c r="Q3906" i="1"/>
  <c r="Q3745" i="2" s="1"/>
  <c r="P3906" i="1"/>
  <c r="Q46" i="1"/>
  <c r="P46" i="1"/>
  <c r="Q190" i="1"/>
  <c r="P190" i="1"/>
  <c r="Q989" i="1"/>
  <c r="P989" i="1"/>
  <c r="Q1133" i="1"/>
  <c r="P1133" i="1"/>
  <c r="Q1277" i="1"/>
  <c r="P1277" i="1"/>
  <c r="Q1421" i="1"/>
  <c r="P1421" i="1"/>
  <c r="Q1565" i="1"/>
  <c r="P1565" i="1"/>
  <c r="Q1709" i="1"/>
  <c r="P1709" i="1"/>
  <c r="Q1853" i="1"/>
  <c r="P1853" i="1"/>
  <c r="Q4062" i="1"/>
  <c r="Q3889" i="2" s="1"/>
  <c r="P4062" i="1"/>
  <c r="Q2141" i="1"/>
  <c r="Q2056" i="2" s="1"/>
  <c r="P2141" i="1"/>
  <c r="Q2285" i="1"/>
  <c r="Q1859" i="2" s="1"/>
  <c r="P2285" i="1"/>
  <c r="Q2429" i="1"/>
  <c r="Q2118" i="2" s="1"/>
  <c r="P2429" i="1"/>
  <c r="Q2717" i="1"/>
  <c r="Q2815" i="2" s="1"/>
  <c r="P2717" i="1"/>
  <c r="Q2873" i="1"/>
  <c r="Q3102" i="2" s="1"/>
  <c r="P2873" i="1"/>
  <c r="Q3017" i="1"/>
  <c r="Q3028" i="2" s="1"/>
  <c r="P3017" i="1"/>
  <c r="Q3161" i="1"/>
  <c r="Q3309" i="2" s="1"/>
  <c r="P3161" i="1"/>
  <c r="Q3305" i="1"/>
  <c r="Q2684" i="2" s="1"/>
  <c r="P3305" i="1"/>
  <c r="Q3449" i="1"/>
  <c r="Q4030" i="2" s="1"/>
  <c r="P3449" i="1"/>
  <c r="Q394" i="1"/>
  <c r="P394" i="1"/>
  <c r="Q538" i="1"/>
  <c r="P538" i="1"/>
  <c r="Q694" i="1"/>
  <c r="P694" i="1"/>
  <c r="Q838" i="1"/>
  <c r="P838" i="1"/>
  <c r="Q982" i="1"/>
  <c r="P982" i="1"/>
  <c r="Q1126" i="1"/>
  <c r="P1126" i="1"/>
  <c r="Q1270" i="1"/>
  <c r="P1270" i="1"/>
  <c r="Q1414" i="1"/>
  <c r="P1414" i="1"/>
  <c r="Q1558" i="1"/>
  <c r="P1558" i="1"/>
  <c r="Q1702" i="1"/>
  <c r="P1702" i="1"/>
  <c r="Q1846" i="1"/>
  <c r="P1846" i="1"/>
  <c r="Q2158" i="1"/>
  <c r="Q2181" i="2" s="1"/>
  <c r="P2158" i="1"/>
  <c r="Q2302" i="1"/>
  <c r="Q1932" i="2" s="1"/>
  <c r="P2302" i="1"/>
  <c r="Q1816" i="1"/>
  <c r="P1816" i="1"/>
  <c r="Q3641" i="1"/>
  <c r="Q3601" i="2" s="1"/>
  <c r="P3641" i="1"/>
  <c r="Q3797" i="1"/>
  <c r="Q3373" i="2" s="1"/>
  <c r="P3797" i="1"/>
  <c r="Q3989" i="1"/>
  <c r="Q4046" i="2" s="1"/>
  <c r="P3989" i="1"/>
  <c r="Q2192" i="1"/>
  <c r="Q2012" i="2" s="1"/>
  <c r="P2192" i="1"/>
  <c r="Q2432" i="1"/>
  <c r="Q3061" i="2" s="1"/>
  <c r="P2432" i="1"/>
  <c r="Q2660" i="1"/>
  <c r="Q2963" i="2" s="1"/>
  <c r="P2660" i="1"/>
  <c r="Q2804" i="1"/>
  <c r="Q3730" i="2" s="1"/>
  <c r="P2804" i="1"/>
  <c r="Q1164" i="1"/>
  <c r="P1164" i="1"/>
  <c r="Q2892" i="1"/>
  <c r="Q2591" i="2" s="1"/>
  <c r="P2892" i="1"/>
  <c r="Q3672" i="1"/>
  <c r="Q3936" i="2" s="1"/>
  <c r="P3672" i="1"/>
  <c r="Q228" i="1"/>
  <c r="P228" i="1"/>
  <c r="Q576" i="1"/>
  <c r="P576" i="1"/>
  <c r="Q9308" i="1"/>
  <c r="P9308" i="1"/>
  <c r="Q161" i="1"/>
  <c r="P161" i="1"/>
  <c r="Q317" i="1"/>
  <c r="P317" i="1"/>
  <c r="Q461" i="1"/>
  <c r="P461" i="1"/>
  <c r="Q605" i="1"/>
  <c r="P605" i="1"/>
  <c r="Q749" i="1"/>
  <c r="P749" i="1"/>
  <c r="Q893" i="1"/>
  <c r="P893" i="1"/>
  <c r="Q3186" i="1"/>
  <c r="Q3067" i="2" s="1"/>
  <c r="P3186" i="1"/>
  <c r="Q3330" i="1"/>
  <c r="Q2737" i="2" s="1"/>
  <c r="P3330" i="1"/>
  <c r="Q3474" i="1"/>
  <c r="Q3978" i="2" s="1"/>
  <c r="P3474" i="1"/>
  <c r="Q3642" i="1"/>
  <c r="Q3516" i="2" s="1"/>
  <c r="P3642" i="1"/>
  <c r="Q3786" i="1"/>
  <c r="Q3483" i="2" s="1"/>
  <c r="P3786" i="1"/>
  <c r="Q3942" i="1"/>
  <c r="Q3536" i="2" s="1"/>
  <c r="P3942" i="1"/>
  <c r="Q70" i="1"/>
  <c r="P70" i="1"/>
  <c r="Q214" i="1"/>
  <c r="P214" i="1"/>
  <c r="Q1013" i="1"/>
  <c r="P1013" i="1"/>
  <c r="Q1157" i="1"/>
  <c r="P1157" i="1"/>
  <c r="Q1301" i="1"/>
  <c r="P1301" i="1"/>
  <c r="Q1445" i="1"/>
  <c r="P1445" i="1"/>
  <c r="Q1589" i="1"/>
  <c r="P1589" i="1"/>
  <c r="Q1733" i="1"/>
  <c r="P1733" i="1"/>
  <c r="Q1877" i="1"/>
  <c r="P1877" i="1"/>
  <c r="Q4086" i="1"/>
  <c r="Q3503" i="2" s="1"/>
  <c r="P4086" i="1"/>
  <c r="Q2165" i="1"/>
  <c r="Q2405" i="2" s="1"/>
  <c r="P2165" i="1"/>
  <c r="Q2453" i="1"/>
  <c r="Q2219" i="2" s="1"/>
  <c r="P2453" i="1"/>
  <c r="Q2597" i="1"/>
  <c r="Q2379" i="2" s="1"/>
  <c r="P2597" i="1"/>
  <c r="Q2741" i="1"/>
  <c r="Q2863" i="2" s="1"/>
  <c r="P2741" i="1"/>
  <c r="Q2897" i="1"/>
  <c r="Q2767" i="2" s="1"/>
  <c r="P2897" i="1"/>
  <c r="Q3041" i="1"/>
  <c r="Q2698" i="2" s="1"/>
  <c r="P3041" i="1"/>
  <c r="Q3185" i="1"/>
  <c r="Q2564" i="2" s="1"/>
  <c r="P3185" i="1"/>
  <c r="Q3329" i="1"/>
  <c r="Q3341" i="2" s="1"/>
  <c r="P3329" i="1"/>
  <c r="Q3473" i="1"/>
  <c r="Q3944" i="2" s="1"/>
  <c r="P3473" i="1"/>
  <c r="Q418" i="1"/>
  <c r="P418" i="1"/>
  <c r="Q562" i="1"/>
  <c r="P562" i="1"/>
  <c r="Q718" i="1"/>
  <c r="P718" i="1"/>
  <c r="Q862" i="1"/>
  <c r="P862" i="1"/>
  <c r="Q1006" i="1"/>
  <c r="P1006" i="1"/>
  <c r="Q1150" i="1"/>
  <c r="P1150" i="1"/>
  <c r="Q1294" i="1"/>
  <c r="P1294" i="1"/>
  <c r="Q1438" i="1"/>
  <c r="P1438" i="1"/>
  <c r="Q1582" i="1"/>
  <c r="P1582" i="1"/>
  <c r="Q1726" i="1"/>
  <c r="P1726" i="1"/>
  <c r="Q1870" i="1"/>
  <c r="P1870" i="1"/>
  <c r="Q2038" i="1"/>
  <c r="Q2533" i="2" s="1"/>
  <c r="P2038" i="1"/>
  <c r="Q2182" i="1"/>
  <c r="Q1969" i="2" s="1"/>
  <c r="P2182" i="1"/>
  <c r="Q2326" i="1"/>
  <c r="Q3051" i="2" s="1"/>
  <c r="P2326" i="1"/>
  <c r="Q1852" i="1"/>
  <c r="P1852" i="1"/>
  <c r="Q3521" i="1"/>
  <c r="Q3953" i="2" s="1"/>
  <c r="P3521" i="1"/>
  <c r="Q3665" i="1"/>
  <c r="Q3786" i="2" s="1"/>
  <c r="P3665" i="1"/>
  <c r="Q3845" i="1"/>
  <c r="Q3974" i="2" s="1"/>
  <c r="P3845" i="1"/>
  <c r="Q4037" i="1"/>
  <c r="Q4038" i="2" s="1"/>
  <c r="P4037" i="1"/>
  <c r="Q1712" i="1"/>
  <c r="P1712" i="1"/>
  <c r="Q2228" i="1"/>
  <c r="Q2557" i="2" s="1"/>
  <c r="P2228" i="1"/>
  <c r="Q2468" i="1"/>
  <c r="Q2140" i="2" s="1"/>
  <c r="P2468" i="1"/>
  <c r="Q2684" i="1"/>
  <c r="Q2886" i="2" s="1"/>
  <c r="P2684" i="1"/>
  <c r="Q2828" i="1"/>
  <c r="Q2891" i="2" s="1"/>
  <c r="P2828" i="1"/>
  <c r="Q3008" i="1"/>
  <c r="Q3096" i="2" s="1"/>
  <c r="P3008" i="1"/>
  <c r="Q1449" i="1"/>
  <c r="P1449" i="1"/>
  <c r="Q4744" i="1"/>
  <c r="P4744" i="1"/>
  <c r="Q4100" i="1"/>
  <c r="Q4077" i="2" s="1"/>
  <c r="P4100" i="1"/>
  <c r="Q4400" i="1"/>
  <c r="Q4716" i="2" s="1"/>
  <c r="P4400" i="1"/>
  <c r="Q4616" i="1"/>
  <c r="P4616" i="1"/>
  <c r="Q4856" i="1"/>
  <c r="P4856" i="1"/>
  <c r="Q5132" i="1"/>
  <c r="P5132" i="1"/>
  <c r="Q5456" i="1"/>
  <c r="P5456" i="1"/>
  <c r="Q5288" i="1"/>
  <c r="P5288" i="1"/>
  <c r="Q4088" i="1"/>
  <c r="Q4651" i="2" s="1"/>
  <c r="P4088" i="1"/>
  <c r="Q4556" i="1"/>
  <c r="P4556" i="1"/>
  <c r="Q4988" i="1"/>
  <c r="P4988" i="1"/>
  <c r="Q5528" i="1"/>
  <c r="P5528" i="1"/>
  <c r="Q3973" i="1"/>
  <c r="Q4034" i="2" s="1"/>
  <c r="P3973" i="1"/>
  <c r="Q3998" i="1"/>
  <c r="Q3995" i="2" s="1"/>
  <c r="P3998" i="1"/>
  <c r="Q5852" i="1"/>
  <c r="P5852" i="1"/>
  <c r="Q5636" i="1"/>
  <c r="P5636" i="1"/>
  <c r="Q3826" i="1"/>
  <c r="Q4026" i="2" s="1"/>
  <c r="P3826" i="1"/>
  <c r="Q5972" i="1"/>
  <c r="P5972" i="1"/>
  <c r="Q6284" i="1"/>
  <c r="P6284" i="1"/>
  <c r="Q4042" i="1"/>
  <c r="Q4067" i="2" s="1"/>
  <c r="P4042" i="1"/>
  <c r="Q37" i="1"/>
  <c r="P37" i="1"/>
  <c r="Q193" i="1"/>
  <c r="P193" i="1"/>
  <c r="Q337" i="1"/>
  <c r="P337" i="1"/>
  <c r="Q481" i="1"/>
  <c r="P481" i="1"/>
  <c r="Q625" i="1"/>
  <c r="P625" i="1"/>
  <c r="Q769" i="1"/>
  <c r="P769" i="1"/>
  <c r="Q925" i="1"/>
  <c r="P925" i="1"/>
  <c r="Q38" i="1"/>
  <c r="P38" i="1"/>
  <c r="Q182" i="1"/>
  <c r="P182" i="1"/>
  <c r="Q326" i="1"/>
  <c r="P326" i="1"/>
  <c r="Q470" i="1"/>
  <c r="P470" i="1"/>
  <c r="Q614" i="1"/>
  <c r="P614" i="1"/>
  <c r="Q758" i="1"/>
  <c r="P758" i="1"/>
  <c r="Q914" i="1"/>
  <c r="P914" i="1"/>
  <c r="Q1057" i="1"/>
  <c r="P1057" i="1"/>
  <c r="Q1201" i="1"/>
  <c r="P1201" i="1"/>
  <c r="Q1345" i="1"/>
  <c r="P1345" i="1"/>
  <c r="Q1489" i="1"/>
  <c r="P1489" i="1"/>
  <c r="Q1633" i="1"/>
  <c r="P1633" i="1"/>
  <c r="Q1777" i="1"/>
  <c r="P1777" i="1"/>
  <c r="Q2089" i="1"/>
  <c r="Q2326" i="2" s="1"/>
  <c r="P2089" i="1"/>
  <c r="Q2233" i="1"/>
  <c r="Q2089" i="2" s="1"/>
  <c r="P2233" i="1"/>
  <c r="Q2377" i="1"/>
  <c r="Q2025" i="2" s="1"/>
  <c r="P2377" i="1"/>
  <c r="Q2521" i="1"/>
  <c r="Q2176" i="2" s="1"/>
  <c r="P2521" i="1"/>
  <c r="Q2665" i="1"/>
  <c r="Q3236" i="2" s="1"/>
  <c r="P2665" i="1"/>
  <c r="Q2833" i="1"/>
  <c r="Q3031" i="2" s="1"/>
  <c r="P2833" i="1"/>
  <c r="Q3133" i="1"/>
  <c r="Q2859" i="2" s="1"/>
  <c r="P3133" i="1"/>
  <c r="Q3289" i="1"/>
  <c r="Q2777" i="2" s="1"/>
  <c r="P3289" i="1"/>
  <c r="Q3445" i="1"/>
  <c r="Q3661" i="2" s="1"/>
  <c r="P3445" i="1"/>
  <c r="Q3601" i="1"/>
  <c r="Q3800" i="2" s="1"/>
  <c r="P3601" i="1"/>
  <c r="Q3793" i="1"/>
  <c r="Q3666" i="2" s="1"/>
  <c r="P3793" i="1"/>
  <c r="Q3997" i="1"/>
  <c r="Q3812" i="2" s="1"/>
  <c r="P3997" i="1"/>
  <c r="Q2774" i="1"/>
  <c r="Q2651" i="2" s="1"/>
  <c r="P2774" i="1"/>
  <c r="Q3098" i="1"/>
  <c r="Q2754" i="2" s="1"/>
  <c r="P3098" i="1"/>
  <c r="Q3422" i="1"/>
  <c r="Q3512" i="2" s="1"/>
  <c r="P3422" i="1"/>
  <c r="Q1106" i="1"/>
  <c r="P1106" i="1"/>
  <c r="Q1250" i="1"/>
  <c r="P1250" i="1"/>
  <c r="Q1394" i="1"/>
  <c r="P1394" i="1"/>
  <c r="Q1538" i="1"/>
  <c r="P1538" i="1"/>
  <c r="Q1694" i="1"/>
  <c r="P1694" i="1"/>
  <c r="Q1838" i="1"/>
  <c r="P1838" i="1"/>
  <c r="Q2138" i="1"/>
  <c r="Q1901" i="2" s="1"/>
  <c r="P2138" i="1"/>
  <c r="Q2294" i="1"/>
  <c r="Q1923" i="2" s="1"/>
  <c r="P2294" i="1"/>
  <c r="Q2450" i="1"/>
  <c r="Q2213" i="2" s="1"/>
  <c r="P2450" i="1"/>
  <c r="Q2606" i="1"/>
  <c r="Q2072" i="2" s="1"/>
  <c r="P2606" i="1"/>
  <c r="Q2858" i="1"/>
  <c r="Q2696" i="2" s="1"/>
  <c r="P2858" i="1"/>
  <c r="Q3110" i="1"/>
  <c r="Q2614" i="2" s="1"/>
  <c r="P3110" i="1"/>
  <c r="Q3410" i="1"/>
  <c r="Q3807" i="2" s="1"/>
  <c r="P3410" i="1"/>
  <c r="Q76" i="1"/>
  <c r="P76" i="1"/>
  <c r="Q352" i="1"/>
  <c r="P352" i="1"/>
  <c r="Q124" i="1"/>
  <c r="P124" i="1"/>
  <c r="Q424" i="1"/>
  <c r="P424" i="1"/>
  <c r="Q3722" i="1"/>
  <c r="Q3788" i="2" s="1"/>
  <c r="P3722" i="1"/>
  <c r="Q3950" i="1"/>
  <c r="Q3376" i="2" s="1"/>
  <c r="P3950" i="1"/>
  <c r="Q4742" i="1"/>
  <c r="P4742" i="1"/>
  <c r="Q532" i="1"/>
  <c r="P532" i="1"/>
  <c r="Q688" i="1"/>
  <c r="P688" i="1"/>
  <c r="Q844" i="1"/>
  <c r="P844" i="1"/>
  <c r="Q1000" i="1"/>
  <c r="P1000" i="1"/>
  <c r="Q1156" i="1"/>
  <c r="P1156" i="1"/>
  <c r="Q1312" i="1"/>
  <c r="P1312" i="1"/>
  <c r="Q1456" i="1"/>
  <c r="P1456" i="1"/>
  <c r="Q1804" i="1"/>
  <c r="P1804" i="1"/>
  <c r="Q2404" i="1"/>
  <c r="Q2023" i="2" s="1"/>
  <c r="P2404" i="1"/>
  <c r="Q2944" i="1"/>
  <c r="Q3279" i="2" s="1"/>
  <c r="P2944" i="1"/>
  <c r="Q3544" i="1"/>
  <c r="Q3962" i="2" s="1"/>
  <c r="P3544" i="1"/>
  <c r="Q2068" i="1"/>
  <c r="Q2119" i="2" s="1"/>
  <c r="P2068" i="1"/>
  <c r="Q2548" i="1"/>
  <c r="Q3222" i="2" s="1"/>
  <c r="P2548" i="1"/>
  <c r="Q3100" i="1"/>
  <c r="Q2565" i="2" s="1"/>
  <c r="P3100" i="1"/>
  <c r="Q3688" i="1"/>
  <c r="Q3363" i="2" s="1"/>
  <c r="P3688" i="1"/>
  <c r="Q2116" i="1"/>
  <c r="Q2488" i="2" s="1"/>
  <c r="P2116" i="1"/>
  <c r="Q2620" i="1"/>
  <c r="Q3098" i="2" s="1"/>
  <c r="P2620" i="1"/>
  <c r="Q3232" i="1"/>
  <c r="Q3289" i="2" s="1"/>
  <c r="P3232" i="1"/>
  <c r="Q3880" i="1"/>
  <c r="Q3450" i="2" s="1"/>
  <c r="P3880" i="1"/>
  <c r="Q2932" i="1"/>
  <c r="Q2958" i="2" s="1"/>
  <c r="P2932" i="1"/>
  <c r="Q3496" i="1"/>
  <c r="Q3353" i="2" s="1"/>
  <c r="P3496" i="1"/>
  <c r="Q21" i="1"/>
  <c r="P21" i="1"/>
  <c r="Q165" i="1"/>
  <c r="P165" i="1"/>
  <c r="Q309" i="1"/>
  <c r="P309" i="1"/>
  <c r="Q453" i="1"/>
  <c r="P453" i="1"/>
  <c r="Q609" i="1"/>
  <c r="P609" i="1"/>
  <c r="Q765" i="1"/>
  <c r="P765" i="1"/>
  <c r="Q921" i="1"/>
  <c r="P921" i="1"/>
  <c r="Q19" i="1"/>
  <c r="P19" i="1"/>
  <c r="Q799" i="1"/>
  <c r="P799" i="1"/>
  <c r="Q1567" i="1"/>
  <c r="P1567" i="1"/>
  <c r="Q2371" i="1"/>
  <c r="Q1860" i="2" s="1"/>
  <c r="P2371" i="1"/>
  <c r="Q3175" i="1"/>
  <c r="Q2911" i="2" s="1"/>
  <c r="P3175" i="1"/>
  <c r="Q115" i="1"/>
  <c r="P115" i="1"/>
  <c r="Q895" i="1"/>
  <c r="P895" i="1"/>
  <c r="Q1723" i="1"/>
  <c r="P1723" i="1"/>
  <c r="Q3439" i="1"/>
  <c r="Q3773" i="2" s="1"/>
  <c r="P3439" i="1"/>
  <c r="Q259" i="1"/>
  <c r="P259" i="1"/>
  <c r="Q979" i="1"/>
  <c r="P979" i="1"/>
  <c r="Q1747" i="1"/>
  <c r="P1747" i="1"/>
  <c r="Q2587" i="1"/>
  <c r="Q2094" i="2" s="1"/>
  <c r="P2587" i="1"/>
  <c r="Q3487" i="1"/>
  <c r="Q3546" i="2" s="1"/>
  <c r="P3487" i="1"/>
  <c r="Q355" i="1"/>
  <c r="P355" i="1"/>
  <c r="Q1135" i="1"/>
  <c r="P1135" i="1"/>
  <c r="Q1867" i="1"/>
  <c r="P1867" i="1"/>
  <c r="Q2683" i="1"/>
  <c r="Q2940" i="2" s="1"/>
  <c r="P2683" i="1"/>
  <c r="Q3499" i="1"/>
  <c r="Q3525" i="2" s="1"/>
  <c r="P3499" i="1"/>
  <c r="Q2287" i="1"/>
  <c r="Q1927" i="2" s="1"/>
  <c r="P2287" i="1"/>
  <c r="Q3511" i="1"/>
  <c r="Q3360" i="2" s="1"/>
  <c r="P3511" i="1"/>
  <c r="Q319" i="1"/>
  <c r="P319" i="1"/>
  <c r="Q955" i="1"/>
  <c r="P955" i="1"/>
  <c r="Q1555" i="1"/>
  <c r="P1555" i="1"/>
  <c r="Q2203" i="1"/>
  <c r="Q1933" i="2" s="1"/>
  <c r="P2203" i="1"/>
  <c r="Q2875" i="1"/>
  <c r="Q3124" i="2" s="1"/>
  <c r="P2875" i="1"/>
  <c r="Q3703" i="1"/>
  <c r="Q3553" i="2" s="1"/>
  <c r="P3703" i="1"/>
  <c r="Q1125" i="1"/>
  <c r="P1125" i="1"/>
  <c r="Q1269" i="1"/>
  <c r="P1269" i="1"/>
  <c r="Q1413" i="1"/>
  <c r="P1413" i="1"/>
  <c r="Q1569" i="1"/>
  <c r="P1569" i="1"/>
  <c r="Q1725" i="1"/>
  <c r="P1725" i="1"/>
  <c r="Q2049" i="1"/>
  <c r="Q2206" i="2" s="1"/>
  <c r="P2049" i="1"/>
  <c r="Q2193" i="1"/>
  <c r="Q1754" i="2" s="1"/>
  <c r="P2193" i="1"/>
  <c r="Q2337" i="1"/>
  <c r="Q1942" i="2" s="1"/>
  <c r="P2337" i="1"/>
  <c r="Q2481" i="1"/>
  <c r="Q2265" i="2" s="1"/>
  <c r="P2481" i="1"/>
  <c r="Q2625" i="1"/>
  <c r="Q2680" i="2" s="1"/>
  <c r="P2625" i="1"/>
  <c r="Q2769" i="1"/>
  <c r="Q2578" i="2" s="1"/>
  <c r="P2769" i="1"/>
  <c r="Q2913" i="1"/>
  <c r="Q2439" i="2" s="1"/>
  <c r="P2913" i="1"/>
  <c r="Q3057" i="1"/>
  <c r="Q2444" i="2" s="1"/>
  <c r="P3057" i="1"/>
  <c r="Q308" i="1"/>
  <c r="P308" i="1"/>
  <c r="Q1112" i="1"/>
  <c r="P1112" i="1"/>
  <c r="Q2120" i="1"/>
  <c r="Q1844" i="2" s="1"/>
  <c r="P2120" i="1"/>
  <c r="Q3872" i="1"/>
  <c r="Q3585" i="2" s="1"/>
  <c r="P3872" i="1"/>
  <c r="Q2926" i="1"/>
  <c r="Q3250" i="2" s="1"/>
  <c r="P2926" i="1"/>
  <c r="Q3694" i="1"/>
  <c r="Q3938" i="2" s="1"/>
  <c r="P3694" i="1"/>
  <c r="Q503" i="1"/>
  <c r="P503" i="1"/>
  <c r="Q1259" i="1"/>
  <c r="P1259" i="1"/>
  <c r="Q2063" i="1"/>
  <c r="Q2282" i="2" s="1"/>
  <c r="P2063" i="1"/>
  <c r="Q2855" i="1"/>
  <c r="Q2726" i="2" s="1"/>
  <c r="P2855" i="1"/>
  <c r="Q3635" i="1"/>
  <c r="Q3975" i="2" s="1"/>
  <c r="P3635" i="1"/>
  <c r="Q728" i="1"/>
  <c r="P728" i="1"/>
  <c r="Q1592" i="1"/>
  <c r="P1592" i="1"/>
  <c r="Q3416" i="1"/>
  <c r="Q3458" i="2" s="1"/>
  <c r="P3416" i="1"/>
  <c r="Q2458" i="1"/>
  <c r="Q2290" i="2" s="1"/>
  <c r="P2458" i="1"/>
  <c r="Q3214" i="1"/>
  <c r="Q2998" i="2" s="1"/>
  <c r="P3214" i="1"/>
  <c r="Q83" i="1"/>
  <c r="P83" i="1"/>
  <c r="Q911" i="1"/>
  <c r="P911" i="1"/>
  <c r="Q1715" i="1"/>
  <c r="P1715" i="1"/>
  <c r="Q2543" i="1"/>
  <c r="Q2214" i="2" s="1"/>
  <c r="P2543" i="1"/>
  <c r="Q3359" i="1"/>
  <c r="Q2969" i="2" s="1"/>
  <c r="P3359" i="1"/>
  <c r="Q356" i="1"/>
  <c r="P356" i="1"/>
  <c r="Q1100" i="1"/>
  <c r="P1100" i="1"/>
  <c r="Q2336" i="1"/>
  <c r="Q1800" i="2" s="1"/>
  <c r="P2336" i="1"/>
  <c r="Q3740" i="1"/>
  <c r="Q3963" i="2" s="1"/>
  <c r="P3740" i="1"/>
  <c r="Q2734" i="1"/>
  <c r="Q3750" i="2" s="1"/>
  <c r="P2734" i="1"/>
  <c r="Q3514" i="1"/>
  <c r="Q3491" i="2" s="1"/>
  <c r="P3514" i="1"/>
  <c r="Q371" i="1"/>
  <c r="P371" i="1"/>
  <c r="Q1211" i="1"/>
  <c r="P1211" i="1"/>
  <c r="Q2759" i="1"/>
  <c r="Q2762" i="2" s="1"/>
  <c r="P2759" i="1"/>
  <c r="Q3599" i="1"/>
  <c r="Q3803" i="2" s="1"/>
  <c r="P3599" i="1"/>
  <c r="Q584" i="1"/>
  <c r="P584" i="1"/>
  <c r="Q1400" i="1"/>
  <c r="P1400" i="1"/>
  <c r="Q3176" i="1"/>
  <c r="Q3112" i="2" s="1"/>
  <c r="P3176" i="1"/>
  <c r="Q3896" i="1"/>
  <c r="Q3835" i="2" s="1"/>
  <c r="P3896" i="1"/>
  <c r="Q2914" i="1"/>
  <c r="Q2897" i="2" s="1"/>
  <c r="P2914" i="1"/>
  <c r="Q3670" i="1"/>
  <c r="Q3474" i="2" s="1"/>
  <c r="P3670" i="1"/>
  <c r="Q455" i="1"/>
  <c r="P455" i="1"/>
  <c r="Q1163" i="1"/>
  <c r="P1163" i="1"/>
  <c r="Q2663" i="1"/>
  <c r="Q2868" i="2" s="1"/>
  <c r="P2663" i="1"/>
  <c r="Q3479" i="1"/>
  <c r="Q4049" i="2" s="1"/>
  <c r="P3479" i="1"/>
  <c r="Q368" i="1"/>
  <c r="P368" i="1"/>
  <c r="Q956" i="1"/>
  <c r="P956" i="1"/>
  <c r="Q1532" i="1"/>
  <c r="P1532" i="1"/>
  <c r="Q2612" i="1"/>
  <c r="Q1883" i="2" s="1"/>
  <c r="P2612" i="1"/>
  <c r="Q3668" i="1"/>
  <c r="Q3602" i="2" s="1"/>
  <c r="P3668" i="1"/>
  <c r="Q2686" i="1"/>
  <c r="Q2829" i="2" s="1"/>
  <c r="P2686" i="1"/>
  <c r="Q3334" i="1"/>
  <c r="Q3909" i="2" s="1"/>
  <c r="P3334" i="1"/>
  <c r="Q3994" i="1"/>
  <c r="Q3753" i="2" s="1"/>
  <c r="P3994" i="1"/>
  <c r="Q431" i="1"/>
  <c r="P431" i="1"/>
  <c r="Q1019" i="1"/>
  <c r="P1019" i="1"/>
  <c r="Q1607" i="1"/>
  <c r="P1607" i="1"/>
  <c r="Q2183" i="1"/>
  <c r="Q2509" i="2" s="1"/>
  <c r="P2183" i="1"/>
  <c r="Q2771" i="1"/>
  <c r="Q2877" i="2" s="1"/>
  <c r="P2771" i="1"/>
  <c r="Q3371" i="1"/>
  <c r="Q3257" i="2" s="1"/>
  <c r="P3371" i="1"/>
  <c r="Q3213" i="1"/>
  <c r="Q3777" i="2" s="1"/>
  <c r="P3213" i="1"/>
  <c r="Q3357" i="1"/>
  <c r="Q2630" i="2" s="1"/>
  <c r="P3357" i="1"/>
  <c r="Q3537" i="1"/>
  <c r="Q3875" i="2" s="1"/>
  <c r="P3537" i="1"/>
  <c r="Q3717" i="1"/>
  <c r="Q3496" i="2" s="1"/>
  <c r="P3717" i="1"/>
  <c r="Q3885" i="1"/>
  <c r="Q3951" i="2" s="1"/>
  <c r="P3885" i="1"/>
  <c r="Q4089" i="1"/>
  <c r="Q3531" i="2" s="1"/>
  <c r="P4089" i="1"/>
  <c r="Q4127" i="1"/>
  <c r="Q3724" i="2" s="1"/>
  <c r="P4127" i="1"/>
  <c r="Q4775" i="1"/>
  <c r="P4775" i="1"/>
  <c r="Q5531" i="1"/>
  <c r="P5531" i="1"/>
  <c r="Q6323" i="1"/>
  <c r="P6323" i="1"/>
  <c r="Q3923" i="1"/>
  <c r="Q3832" i="2" s="1"/>
  <c r="P3923" i="1"/>
  <c r="Q4475" i="1"/>
  <c r="P4475" i="1"/>
  <c r="Q5231" i="1"/>
  <c r="P5231" i="1"/>
  <c r="Q6083" i="1"/>
  <c r="P6083" i="1"/>
  <c r="Q3875" i="1"/>
  <c r="Q3443" i="2" s="1"/>
  <c r="P3875" i="1"/>
  <c r="Q4571" i="1"/>
  <c r="P4571" i="1"/>
  <c r="Q5507" i="1"/>
  <c r="P5507" i="1"/>
  <c r="Q6419" i="1"/>
  <c r="P6419" i="1"/>
  <c r="Q4991" i="1"/>
  <c r="P4991" i="1"/>
  <c r="Q5927" i="1"/>
  <c r="P5927" i="1"/>
  <c r="Q276" i="1"/>
  <c r="P276" i="1"/>
  <c r="Q4451" i="1"/>
  <c r="P4451" i="1"/>
  <c r="Q5075" i="1"/>
  <c r="P5075" i="1"/>
  <c r="Q5831" i="1"/>
  <c r="P5831" i="1"/>
  <c r="Q132" i="1"/>
  <c r="P132" i="1"/>
  <c r="Q828" i="1"/>
  <c r="P828" i="1"/>
  <c r="Q2220" i="1"/>
  <c r="Q2031" i="2" s="1"/>
  <c r="P2220" i="1"/>
  <c r="Q3636" i="1"/>
  <c r="Q3600" i="2" s="1"/>
  <c r="P3636" i="1"/>
  <c r="Q1092" i="1"/>
  <c r="P1092" i="1"/>
  <c r="Q2364" i="1"/>
  <c r="Q2463" i="2" s="1"/>
  <c r="P2364" i="1"/>
  <c r="Q3624" i="1"/>
  <c r="Q3931" i="2" s="1"/>
  <c r="P3624" i="1"/>
  <c r="Q1260" i="1"/>
  <c r="P1260" i="1"/>
  <c r="Q2484" i="1"/>
  <c r="Q1957" i="2" s="1"/>
  <c r="P2484" i="1"/>
  <c r="Q3888" i="1"/>
  <c r="Q3707" i="2" s="1"/>
  <c r="P3888" i="1"/>
  <c r="Q1548" i="1"/>
  <c r="P1548" i="1"/>
  <c r="Q2748" i="1"/>
  <c r="Q2799" i="2" s="1"/>
  <c r="P2748" i="1"/>
  <c r="Q4056" i="1"/>
  <c r="Q3662" i="2" s="1"/>
  <c r="P4056" i="1"/>
  <c r="Q1188" i="1"/>
  <c r="P1188" i="1"/>
  <c r="Q2928" i="1"/>
  <c r="Q2701" i="2" s="1"/>
  <c r="P2928" i="1"/>
  <c r="Q3696" i="1"/>
  <c r="Q3768" i="2" s="1"/>
  <c r="P3696" i="1"/>
  <c r="Q864" i="1"/>
  <c r="P864" i="1"/>
  <c r="Q1620" i="1"/>
  <c r="P1620" i="1"/>
  <c r="Q2376" i="1"/>
  <c r="Q2493" i="2" s="1"/>
  <c r="P2376" i="1"/>
  <c r="Q3144" i="1"/>
  <c r="Q3264" i="2" s="1"/>
  <c r="P3144" i="1"/>
  <c r="Q3900" i="1"/>
  <c r="Q3688" i="2" s="1"/>
  <c r="P3900" i="1"/>
  <c r="Q1236" i="1"/>
  <c r="P1236" i="1"/>
  <c r="Q8864" i="1"/>
  <c r="P8864" i="1"/>
  <c r="Q29" i="1"/>
  <c r="P29" i="1"/>
  <c r="Q173" i="1"/>
  <c r="P173" i="1"/>
  <c r="Q329" i="1"/>
  <c r="P329" i="1"/>
  <c r="Q473" i="1"/>
  <c r="P473" i="1"/>
  <c r="Q617" i="1"/>
  <c r="P617" i="1"/>
  <c r="Q761" i="1"/>
  <c r="P761" i="1"/>
  <c r="Q905" i="1"/>
  <c r="P905" i="1"/>
  <c r="Q3198" i="1"/>
  <c r="Q3782" i="2" s="1"/>
  <c r="P3198" i="1"/>
  <c r="Q3486" i="1"/>
  <c r="Q3923" i="2" s="1"/>
  <c r="P3486" i="1"/>
  <c r="Q3654" i="1"/>
  <c r="Q3551" i="2" s="1"/>
  <c r="P3654" i="1"/>
  <c r="Q3798" i="1"/>
  <c r="Q4084" i="2" s="1"/>
  <c r="P3798" i="1"/>
  <c r="Q3954" i="1"/>
  <c r="Q3580" i="2" s="1"/>
  <c r="P3954" i="1"/>
  <c r="Q82" i="1"/>
  <c r="P82" i="1"/>
  <c r="Q226" i="1"/>
  <c r="P226" i="1"/>
  <c r="Q1025" i="1"/>
  <c r="P1025" i="1"/>
  <c r="Q1169" i="1"/>
  <c r="P1169" i="1"/>
  <c r="Q1313" i="1"/>
  <c r="P1313" i="1"/>
  <c r="Q1457" i="1"/>
  <c r="P1457" i="1"/>
  <c r="Q1601" i="1"/>
  <c r="P1601" i="1"/>
  <c r="Q1745" i="1"/>
  <c r="P1745" i="1"/>
  <c r="Q1889" i="1"/>
  <c r="P1889" i="1"/>
  <c r="Q4098" i="1"/>
  <c r="Q3533" i="2" s="1"/>
  <c r="P4098" i="1"/>
  <c r="Q2033" i="1"/>
  <c r="Q1774" i="2" s="1"/>
  <c r="P2033" i="1"/>
  <c r="Q2177" i="1"/>
  <c r="Q2097" i="2" s="1"/>
  <c r="P2177" i="1"/>
  <c r="Q2321" i="1"/>
  <c r="Q3060" i="2" s="1"/>
  <c r="P2321" i="1"/>
  <c r="Q2465" i="1"/>
  <c r="Q2336" i="2" s="1"/>
  <c r="P2465" i="1"/>
  <c r="Q2609" i="1"/>
  <c r="Q2016" i="2" s="1"/>
  <c r="P2609" i="1"/>
  <c r="Q2753" i="1"/>
  <c r="Q3134" i="2" s="1"/>
  <c r="P2753" i="1"/>
  <c r="Q2909" i="1"/>
  <c r="Q3172" i="2" s="1"/>
  <c r="P2909" i="1"/>
  <c r="Q3053" i="1"/>
  <c r="Q3069" i="2" s="1"/>
  <c r="P3053" i="1"/>
  <c r="Q3197" i="1"/>
  <c r="Q2566" i="2" s="1"/>
  <c r="P3197" i="1"/>
  <c r="Q3485" i="1"/>
  <c r="Q3604" i="2" s="1"/>
  <c r="P3485" i="1"/>
  <c r="Q430" i="1"/>
  <c r="P430" i="1"/>
  <c r="Q574" i="1"/>
  <c r="P574" i="1"/>
  <c r="Q730" i="1"/>
  <c r="P730" i="1"/>
  <c r="Q874" i="1"/>
  <c r="P874" i="1"/>
  <c r="Q1018" i="1"/>
  <c r="P1018" i="1"/>
  <c r="Q1162" i="1"/>
  <c r="P1162" i="1"/>
  <c r="Q1306" i="1"/>
  <c r="P1306" i="1"/>
  <c r="Q1450" i="1"/>
  <c r="P1450" i="1"/>
  <c r="Q1594" i="1"/>
  <c r="P1594" i="1"/>
  <c r="Q1738" i="1"/>
  <c r="P1738" i="1"/>
  <c r="Q1882" i="1"/>
  <c r="P1882" i="1"/>
  <c r="Q2050" i="1"/>
  <c r="Q2516" i="2" s="1"/>
  <c r="P2050" i="1"/>
  <c r="Q2194" i="1"/>
  <c r="Q1768" i="2" s="1"/>
  <c r="P2194" i="1"/>
  <c r="Q2338" i="1"/>
  <c r="Q3040" i="2" s="1"/>
  <c r="P2338" i="1"/>
  <c r="Q1864" i="1"/>
  <c r="P1864" i="1"/>
  <c r="Q3533" i="1"/>
  <c r="Q3947" i="2" s="1"/>
  <c r="P3533" i="1"/>
  <c r="Q3677" i="1"/>
  <c r="Q3381" i="2" s="1"/>
  <c r="P3677" i="1"/>
  <c r="Q3869" i="1"/>
  <c r="Q3813" i="2" s="1"/>
  <c r="P3869" i="1"/>
  <c r="Q4049" i="1"/>
  <c r="Q3579" i="2" s="1"/>
  <c r="P4049" i="1"/>
  <c r="Q1748" i="1"/>
  <c r="P1748" i="1"/>
  <c r="Q2240" i="1"/>
  <c r="Q2503" i="2" s="1"/>
  <c r="P2240" i="1"/>
  <c r="Q2480" i="1"/>
  <c r="Q2507" i="2" s="1"/>
  <c r="P2480" i="1"/>
  <c r="Q2696" i="1"/>
  <c r="Q3032" i="2" s="1"/>
  <c r="P2696" i="1"/>
  <c r="Q2840" i="1"/>
  <c r="Q2918" i="2" s="1"/>
  <c r="P2840" i="1"/>
  <c r="Q3020" i="1"/>
  <c r="Q2946" i="2" s="1"/>
  <c r="P3020" i="1"/>
  <c r="Q1713" i="1"/>
  <c r="P1713" i="1"/>
  <c r="Q4900" i="1"/>
  <c r="P4900" i="1"/>
  <c r="Q4160" i="1"/>
  <c r="Q4551" i="2" s="1"/>
  <c r="P4160" i="1"/>
  <c r="Q4424" i="1"/>
  <c r="Q4558" i="2" s="1"/>
  <c r="P4424" i="1"/>
  <c r="Q4640" i="1"/>
  <c r="P4640" i="1"/>
  <c r="Q4880" i="1"/>
  <c r="P4880" i="1"/>
  <c r="Q5144" i="1"/>
  <c r="P5144" i="1"/>
  <c r="Q5492" i="1"/>
  <c r="P5492" i="1"/>
  <c r="Q5348" i="1"/>
  <c r="P5348" i="1"/>
  <c r="Q4112" i="1"/>
  <c r="Q4069" i="2" s="1"/>
  <c r="P4112" i="1"/>
  <c r="Q4592" i="1"/>
  <c r="P4592" i="1"/>
  <c r="Q5036" i="1"/>
  <c r="P5036" i="1"/>
  <c r="Q5576" i="1"/>
  <c r="P5576" i="1"/>
  <c r="Q4045" i="1"/>
  <c r="Q4080" i="2" s="1"/>
  <c r="P4045" i="1"/>
  <c r="Q4082" i="1"/>
  <c r="Q4056" i="2" s="1"/>
  <c r="P4082" i="1"/>
  <c r="Q5924" i="1"/>
  <c r="P5924" i="1"/>
  <c r="Q5696" i="1"/>
  <c r="P5696" i="1"/>
  <c r="Q4162" i="1"/>
  <c r="Q4008" i="2" s="1"/>
  <c r="P4162" i="1"/>
  <c r="Q5996" i="1"/>
  <c r="P5996" i="1"/>
  <c r="Q6296" i="1"/>
  <c r="P6296" i="1"/>
  <c r="Q4090" i="1"/>
  <c r="Q4086" i="2" s="1"/>
  <c r="P4090" i="1"/>
  <c r="Q49" i="1"/>
  <c r="P49" i="1"/>
  <c r="Q205" i="1"/>
  <c r="P205" i="1"/>
  <c r="Q349" i="1"/>
  <c r="P349" i="1"/>
  <c r="Q493" i="1"/>
  <c r="P493" i="1"/>
  <c r="Q637" i="1"/>
  <c r="P637" i="1"/>
  <c r="Q781" i="1"/>
  <c r="P781" i="1"/>
  <c r="Q937" i="1"/>
  <c r="P937" i="1"/>
  <c r="Q50" i="1"/>
  <c r="P50" i="1"/>
  <c r="Q194" i="1"/>
  <c r="P194" i="1"/>
  <c r="Q338" i="1"/>
  <c r="P338" i="1"/>
  <c r="Q482" i="1"/>
  <c r="P482" i="1"/>
  <c r="Q626" i="1"/>
  <c r="P626" i="1"/>
  <c r="Q770" i="1"/>
  <c r="P770" i="1"/>
  <c r="Q926" i="1"/>
  <c r="P926" i="1"/>
  <c r="Q1069" i="1"/>
  <c r="P1069" i="1"/>
  <c r="Q1213" i="1"/>
  <c r="P1213" i="1"/>
  <c r="Q1357" i="1"/>
  <c r="P1357" i="1"/>
  <c r="Q1501" i="1"/>
  <c r="P1501" i="1"/>
  <c r="Q1645" i="1"/>
  <c r="P1645" i="1"/>
  <c r="Q1789" i="1"/>
  <c r="P1789" i="1"/>
  <c r="Q2101" i="1"/>
  <c r="Q3128" i="2" s="1"/>
  <c r="P2101" i="1"/>
  <c r="Q2245" i="1"/>
  <c r="Q2470" i="2" s="1"/>
  <c r="P2245" i="1"/>
  <c r="Q2389" i="1"/>
  <c r="Q1779" i="2" s="1"/>
  <c r="P2389" i="1"/>
  <c r="Q2677" i="1"/>
  <c r="Q3009" i="2" s="1"/>
  <c r="P2677" i="1"/>
  <c r="Q2845" i="1"/>
  <c r="Q2827" i="2" s="1"/>
  <c r="P2845" i="1"/>
  <c r="Q3001" i="1"/>
  <c r="Q3732" i="2" s="1"/>
  <c r="P3001" i="1"/>
  <c r="Q3145" i="1"/>
  <c r="Q3232" i="2" s="1"/>
  <c r="P3145" i="1"/>
  <c r="Q3301" i="1"/>
  <c r="Q3305" i="2" s="1"/>
  <c r="P3301" i="1"/>
  <c r="Q3457" i="1"/>
  <c r="Q3459" i="2" s="1"/>
  <c r="P3457" i="1"/>
  <c r="Q3613" i="1"/>
  <c r="Q3396" i="2" s="1"/>
  <c r="P3613" i="1"/>
  <c r="Q3805" i="1"/>
  <c r="Q3890" i="2" s="1"/>
  <c r="P3805" i="1"/>
  <c r="Q4009" i="1"/>
  <c r="Q3706" i="2" s="1"/>
  <c r="P4009" i="1"/>
  <c r="Q2798" i="1"/>
  <c r="Q3109" i="2" s="1"/>
  <c r="P2798" i="1"/>
  <c r="Q3134" i="1"/>
  <c r="Q2723" i="2" s="1"/>
  <c r="P3134" i="1"/>
  <c r="Q3458" i="1"/>
  <c r="Q3741" i="2" s="1"/>
  <c r="P3458" i="1"/>
  <c r="Q1118" i="1"/>
  <c r="P1118" i="1"/>
  <c r="Q1262" i="1"/>
  <c r="P1262" i="1"/>
  <c r="Q1406" i="1"/>
  <c r="P1406" i="1"/>
  <c r="Q1550" i="1"/>
  <c r="P1550" i="1"/>
  <c r="Q1706" i="1"/>
  <c r="P1706" i="1"/>
  <c r="Q1850" i="1"/>
  <c r="P1850" i="1"/>
  <c r="Q2150" i="1"/>
  <c r="Q2523" i="2" s="1"/>
  <c r="P2150" i="1"/>
  <c r="Q2306" i="1"/>
  <c r="Q3213" i="2" s="1"/>
  <c r="P2306" i="1"/>
  <c r="Q2462" i="1"/>
  <c r="Q3179" i="2" s="1"/>
  <c r="P2462" i="1"/>
  <c r="Q2618" i="1"/>
  <c r="Q3119" i="2" s="1"/>
  <c r="P2618" i="1"/>
  <c r="Q2882" i="1"/>
  <c r="Q3095" i="2" s="1"/>
  <c r="P2882" i="1"/>
  <c r="Q3146" i="1"/>
  <c r="Q2876" i="2" s="1"/>
  <c r="P3146" i="1"/>
  <c r="Q3434" i="1"/>
  <c r="Q3593" i="2" s="1"/>
  <c r="P3434" i="1"/>
  <c r="Q100" i="1"/>
  <c r="P100" i="1"/>
  <c r="Q376" i="1"/>
  <c r="P376" i="1"/>
  <c r="Q148" i="1"/>
  <c r="P148" i="1"/>
  <c r="Q448" i="1"/>
  <c r="P448" i="1"/>
  <c r="Q3734" i="1"/>
  <c r="Q3400" i="2" s="1"/>
  <c r="P3734" i="1"/>
  <c r="Q3962" i="1"/>
  <c r="Q3857" i="2" s="1"/>
  <c r="P3962" i="1"/>
  <c r="Q1144" i="1"/>
  <c r="P1144" i="1"/>
  <c r="Q556" i="1"/>
  <c r="P556" i="1"/>
  <c r="Q700" i="1"/>
  <c r="P700" i="1"/>
  <c r="Q856" i="1"/>
  <c r="P856" i="1"/>
  <c r="Q1012" i="1"/>
  <c r="P1012" i="1"/>
  <c r="Q1168" i="1"/>
  <c r="P1168" i="1"/>
  <c r="Q1324" i="1"/>
  <c r="P1324" i="1"/>
  <c r="Q1492" i="1"/>
  <c r="P1492" i="1"/>
  <c r="Q1480" i="1"/>
  <c r="P1480" i="1"/>
  <c r="Q2440" i="1"/>
  <c r="Q2549" i="2" s="1"/>
  <c r="P2440" i="1"/>
  <c r="Q2992" i="1"/>
  <c r="Q2968" i="2" s="1"/>
  <c r="P2992" i="1"/>
  <c r="Q3604" i="1"/>
  <c r="Q3570" i="2" s="1"/>
  <c r="P3604" i="1"/>
  <c r="Q2104" i="1"/>
  <c r="Q2550" i="2" s="1"/>
  <c r="P2104" i="1"/>
  <c r="Q2596" i="1"/>
  <c r="Q1801" i="2" s="1"/>
  <c r="P2596" i="1"/>
  <c r="Q3148" i="1"/>
  <c r="Q2685" i="2" s="1"/>
  <c r="P3148" i="1"/>
  <c r="Q3736" i="1"/>
  <c r="Q3448" i="2" s="1"/>
  <c r="P3736" i="1"/>
  <c r="Q2164" i="1"/>
  <c r="Q2271" i="2" s="1"/>
  <c r="P2164" i="1"/>
  <c r="Q2668" i="1"/>
  <c r="Q2919" i="2" s="1"/>
  <c r="P2668" i="1"/>
  <c r="Q3280" i="1"/>
  <c r="Q2898" i="2" s="1"/>
  <c r="P3280" i="1"/>
  <c r="Q3928" i="1"/>
  <c r="Q3638" i="2" s="1"/>
  <c r="P3928" i="1"/>
  <c r="Q3556" i="1"/>
  <c r="Q3460" i="2" s="1"/>
  <c r="P3556" i="1"/>
  <c r="Q33" i="1"/>
  <c r="P33" i="1"/>
  <c r="Q177" i="1"/>
  <c r="P177" i="1"/>
  <c r="Q321" i="1"/>
  <c r="P321" i="1"/>
  <c r="Q465" i="1"/>
  <c r="P465" i="1"/>
  <c r="Q621" i="1"/>
  <c r="P621" i="1"/>
  <c r="Q777" i="1"/>
  <c r="P777" i="1"/>
  <c r="Q933" i="1"/>
  <c r="P933" i="1"/>
  <c r="Q67" i="1"/>
  <c r="P67" i="1"/>
  <c r="Q871" i="1"/>
  <c r="P871" i="1"/>
  <c r="Q1627" i="1"/>
  <c r="P1627" i="1"/>
  <c r="Q2455" i="1"/>
  <c r="Q2198" i="2" s="1"/>
  <c r="P2455" i="1"/>
  <c r="Q3247" i="1"/>
  <c r="Q3912" i="2" s="1"/>
  <c r="P3247" i="1"/>
  <c r="Q163" i="1"/>
  <c r="P163" i="1"/>
  <c r="Q967" i="1"/>
  <c r="P967" i="1"/>
  <c r="Q1795" i="1"/>
  <c r="P1795" i="1"/>
  <c r="Q2611" i="1"/>
  <c r="Q2133" i="2" s="1"/>
  <c r="P2611" i="1"/>
  <c r="Q3607" i="1"/>
  <c r="Q3468" i="2" s="1"/>
  <c r="P3607" i="1"/>
  <c r="Q331" i="1"/>
  <c r="P331" i="1"/>
  <c r="Q1039" i="1"/>
  <c r="P1039" i="1"/>
  <c r="Q1819" i="1"/>
  <c r="P1819" i="1"/>
  <c r="Q3595" i="1"/>
  <c r="Q3846" i="2" s="1"/>
  <c r="P3595" i="1"/>
  <c r="Q403" i="1"/>
  <c r="P403" i="1"/>
  <c r="Q1183" i="1"/>
  <c r="P1183" i="1"/>
  <c r="Q2755" i="1"/>
  <c r="Q3914" i="2" s="1"/>
  <c r="P2755" i="1"/>
  <c r="Q3583" i="1"/>
  <c r="Q3387" i="2" s="1"/>
  <c r="P3583" i="1"/>
  <c r="Q2431" i="1"/>
  <c r="Q2061" i="2" s="1"/>
  <c r="P2431" i="1"/>
  <c r="Q3631" i="1"/>
  <c r="Q3431" i="2" s="1"/>
  <c r="P3631" i="1"/>
  <c r="Q379" i="1"/>
  <c r="P379" i="1"/>
  <c r="Q1015" i="1"/>
  <c r="P1015" i="1"/>
  <c r="Q1615" i="1"/>
  <c r="P1615" i="1"/>
  <c r="Q2263" i="1"/>
  <c r="Q1976" i="2" s="1"/>
  <c r="P2263" i="1"/>
  <c r="Q2935" i="1"/>
  <c r="Q2695" i="2" s="1"/>
  <c r="P2935" i="1"/>
  <c r="Q3739" i="1"/>
  <c r="Q3429" i="2" s="1"/>
  <c r="P3739" i="1"/>
  <c r="Q1137" i="1"/>
  <c r="P1137" i="1"/>
  <c r="Q1281" i="1"/>
  <c r="P1281" i="1"/>
  <c r="Q1425" i="1"/>
  <c r="P1425" i="1"/>
  <c r="Q1581" i="1"/>
  <c r="P1581" i="1"/>
  <c r="Q1737" i="1"/>
  <c r="P1737" i="1"/>
  <c r="Q2061" i="1"/>
  <c r="Q1785" i="2" s="1"/>
  <c r="P2061" i="1"/>
  <c r="Q2205" i="1"/>
  <c r="Q1888" i="2" s="1"/>
  <c r="P2205" i="1"/>
  <c r="Q2349" i="1"/>
  <c r="Q3065" i="2" s="1"/>
  <c r="P2349" i="1"/>
  <c r="Q2493" i="1"/>
  <c r="Q2273" i="2" s="1"/>
  <c r="P2493" i="1"/>
  <c r="Q2637" i="1"/>
  <c r="Q2710" i="2" s="1"/>
  <c r="P2637" i="1"/>
  <c r="Q2781" i="1"/>
  <c r="Q3228" i="2" s="1"/>
  <c r="P2781" i="1"/>
  <c r="Q2925" i="1"/>
  <c r="Q2867" i="2" s="1"/>
  <c r="P2925" i="1"/>
  <c r="Q3069" i="1"/>
  <c r="Q3276" i="2" s="1"/>
  <c r="P3069" i="1"/>
  <c r="Q380" i="1"/>
  <c r="P380" i="1"/>
  <c r="Q1172" i="1"/>
  <c r="P1172" i="1"/>
  <c r="Q2300" i="1"/>
  <c r="Q1776" i="2" s="1"/>
  <c r="P2300" i="1"/>
  <c r="Q3968" i="1"/>
  <c r="Q3843" i="2" s="1"/>
  <c r="P3968" i="1"/>
  <c r="Q3766" i="1"/>
  <c r="Q3622" i="2" s="1"/>
  <c r="P3766" i="1"/>
  <c r="Q551" i="1"/>
  <c r="P551" i="1"/>
  <c r="Q1307" i="1"/>
  <c r="P1307" i="1"/>
  <c r="Q2111" i="1"/>
  <c r="Q2497" i="2" s="1"/>
  <c r="P2111" i="1"/>
  <c r="Q2927" i="1"/>
  <c r="Q4017" i="2" s="1"/>
  <c r="P2927" i="1"/>
  <c r="Q3719" i="1"/>
  <c r="Q3583" i="2" s="1"/>
  <c r="P3719" i="1"/>
  <c r="Q800" i="1"/>
  <c r="P800" i="1"/>
  <c r="Q1652" i="1"/>
  <c r="P1652" i="1"/>
  <c r="Q3464" i="1"/>
  <c r="Q3591" i="2" s="1"/>
  <c r="P3464" i="1"/>
  <c r="Q3286" i="1"/>
  <c r="Q2855" i="2" s="1"/>
  <c r="P3286" i="1"/>
  <c r="Q143" i="1"/>
  <c r="P143" i="1"/>
  <c r="Q983" i="1"/>
  <c r="P983" i="1"/>
  <c r="Q1799" i="1"/>
  <c r="P1799" i="1"/>
  <c r="Q2615" i="1"/>
  <c r="Q1959" i="2" s="1"/>
  <c r="P2615" i="1"/>
  <c r="Q3431" i="1"/>
  <c r="Q3487" i="2" s="1"/>
  <c r="P3431" i="1"/>
  <c r="Q416" i="1"/>
  <c r="P416" i="1"/>
  <c r="Q1160" i="1"/>
  <c r="P1160" i="1"/>
  <c r="Q3800" i="1"/>
  <c r="Q3626" i="2" s="1"/>
  <c r="P3800" i="1"/>
  <c r="Q2806" i="1"/>
  <c r="Q3114" i="2" s="1"/>
  <c r="P2806" i="1"/>
  <c r="Q3622" i="1"/>
  <c r="Q3393" i="2" s="1"/>
  <c r="P3622" i="1"/>
  <c r="Q443" i="1"/>
  <c r="P443" i="1"/>
  <c r="Q1271" i="1"/>
  <c r="P1271" i="1"/>
  <c r="Q2039" i="1"/>
  <c r="Q1891" i="2" s="1"/>
  <c r="P2039" i="1"/>
  <c r="Q2831" i="1"/>
  <c r="Q2648" i="2" s="1"/>
  <c r="P2831" i="1"/>
  <c r="Q3647" i="1"/>
  <c r="Q3736" i="2" s="1"/>
  <c r="P3647" i="1"/>
  <c r="Q644" i="1"/>
  <c r="P644" i="1"/>
  <c r="Q1460" i="1"/>
  <c r="P1460" i="1"/>
  <c r="Q3236" i="1"/>
  <c r="Q3287" i="2" s="1"/>
  <c r="P3236" i="1"/>
  <c r="Q4016" i="1"/>
  <c r="Q3617" i="2" s="1"/>
  <c r="P4016" i="1"/>
  <c r="Q3742" i="1"/>
  <c r="Q3430" i="2" s="1"/>
  <c r="P3742" i="1"/>
  <c r="Q479" i="1"/>
  <c r="P479" i="1"/>
  <c r="Q1223" i="1"/>
  <c r="P1223" i="1"/>
  <c r="Q2723" i="1"/>
  <c r="Q3164" i="2" s="1"/>
  <c r="P2723" i="1"/>
  <c r="Q3539" i="1"/>
  <c r="Q3818" i="2" s="1"/>
  <c r="P3539" i="1"/>
  <c r="Q428" i="1"/>
  <c r="P428" i="1"/>
  <c r="Q1016" i="1"/>
  <c r="P1016" i="1"/>
  <c r="Q1568" i="1"/>
  <c r="P1568" i="1"/>
  <c r="Q3140" i="1"/>
  <c r="Q2662" i="2" s="1"/>
  <c r="P3140" i="1"/>
  <c r="Q3728" i="1"/>
  <c r="Q3530" i="2" s="1"/>
  <c r="P3728" i="1"/>
  <c r="Q2746" i="1"/>
  <c r="Q2673" i="2" s="1"/>
  <c r="P2746" i="1"/>
  <c r="Q3382" i="1"/>
  <c r="Q3795" i="2" s="1"/>
  <c r="P3382" i="1"/>
  <c r="Q4030" i="1"/>
  <c r="Q3506" i="2" s="1"/>
  <c r="P4030" i="1"/>
  <c r="Q467" i="1"/>
  <c r="P467" i="1"/>
  <c r="Q1043" i="1"/>
  <c r="P1043" i="1"/>
  <c r="Q1631" i="1"/>
  <c r="P1631" i="1"/>
  <c r="Q2231" i="1"/>
  <c r="Q1989" i="2" s="1"/>
  <c r="P2231" i="1"/>
  <c r="Q2819" i="1"/>
  <c r="Q3191" i="2" s="1"/>
  <c r="P2819" i="1"/>
  <c r="Q3419" i="1"/>
  <c r="Q3374" i="2" s="1"/>
  <c r="P3419" i="1"/>
  <c r="Q3225" i="1"/>
  <c r="Q2570" i="2" s="1"/>
  <c r="P3225" i="1"/>
  <c r="Q3369" i="1"/>
  <c r="Q3034" i="2" s="1"/>
  <c r="P3369" i="1"/>
  <c r="Q3549" i="1"/>
  <c r="Q3425" i="2" s="1"/>
  <c r="P3549" i="1"/>
  <c r="Q3729" i="1"/>
  <c r="Q3572" i="2" s="1"/>
  <c r="P3729" i="1"/>
  <c r="Q3909" i="1"/>
  <c r="Q3886" i="2" s="1"/>
  <c r="P3909" i="1"/>
  <c r="Q4137" i="1"/>
  <c r="Q3801" i="2" s="1"/>
  <c r="P4137" i="1"/>
  <c r="Q4175" i="1"/>
  <c r="Q4659" i="2" s="1"/>
  <c r="P4175" i="1"/>
  <c r="Q4835" i="1"/>
  <c r="P4835" i="1"/>
  <c r="Q5567" i="1"/>
  <c r="P5567" i="1"/>
  <c r="Q6407" i="1"/>
  <c r="P6407" i="1"/>
  <c r="Q3959" i="1"/>
  <c r="Q3941" i="2" s="1"/>
  <c r="P3959" i="1"/>
  <c r="Q4535" i="1"/>
  <c r="P4535" i="1"/>
  <c r="Q5303" i="1"/>
  <c r="P5303" i="1"/>
  <c r="Q6143" i="1"/>
  <c r="P6143" i="1"/>
  <c r="Q3935" i="1"/>
  <c r="Q3529" i="2" s="1"/>
  <c r="P3935" i="1"/>
  <c r="Q4631" i="1"/>
  <c r="P4631" i="1"/>
  <c r="Q5591" i="1"/>
  <c r="P5591" i="1"/>
  <c r="Q6659" i="1"/>
  <c r="P6659" i="1"/>
  <c r="Q5063" i="1"/>
  <c r="P5063" i="1"/>
  <c r="Q6023" i="1"/>
  <c r="P6023" i="1"/>
  <c r="Q408" i="1"/>
  <c r="P408" i="1"/>
  <c r="Q4487" i="1"/>
  <c r="P4487" i="1"/>
  <c r="Q5123" i="1"/>
  <c r="P5123" i="1"/>
  <c r="Q5891" i="1"/>
  <c r="P5891" i="1"/>
  <c r="Q180" i="1"/>
  <c r="P180" i="1"/>
  <c r="Q912" i="1"/>
  <c r="P912" i="1"/>
  <c r="Q2304" i="1"/>
  <c r="Q1988" i="2" s="1"/>
  <c r="P2304" i="1"/>
  <c r="Q3732" i="1"/>
  <c r="Q3359" i="2" s="1"/>
  <c r="P3732" i="1"/>
  <c r="Q1200" i="1"/>
  <c r="P1200" i="1"/>
  <c r="Q2448" i="1"/>
  <c r="Q1808" i="2" s="1"/>
  <c r="P2448" i="1"/>
  <c r="Q3744" i="1"/>
  <c r="Q3472" i="2" s="1"/>
  <c r="P3744" i="1"/>
  <c r="Q1368" i="1"/>
  <c r="P1368" i="1"/>
  <c r="Q2580" i="1"/>
  <c r="Q2098" i="2" s="1"/>
  <c r="P2580" i="1"/>
  <c r="Q3996" i="1"/>
  <c r="Q3693" i="2" s="1"/>
  <c r="P3996" i="1"/>
  <c r="Q1644" i="1"/>
  <c r="P1644" i="1"/>
  <c r="Q2832" i="1"/>
  <c r="Q2794" i="2" s="1"/>
  <c r="P2832" i="1"/>
  <c r="Q5149" i="1"/>
  <c r="P5149" i="1"/>
  <c r="Q5293" i="1"/>
  <c r="P5293" i="1"/>
  <c r="Q5437" i="1"/>
  <c r="P5437" i="1"/>
  <c r="Q5581" i="1"/>
  <c r="P5581" i="1"/>
  <c r="Q5725" i="1"/>
  <c r="P5725" i="1"/>
  <c r="Q5869" i="1"/>
  <c r="P5869" i="1"/>
  <c r="Q6013" i="1"/>
  <c r="P6013" i="1"/>
  <c r="Q6157" i="1"/>
  <c r="P6157" i="1"/>
  <c r="Q6301" i="1"/>
  <c r="P6301" i="1"/>
  <c r="Q5030" i="1"/>
  <c r="P5030" i="1"/>
  <c r="Q5174" i="1"/>
  <c r="P5174" i="1"/>
  <c r="Q5318" i="1"/>
  <c r="P5318" i="1"/>
  <c r="Q5462" i="1"/>
  <c r="P5462" i="1"/>
  <c r="Q5606" i="1"/>
  <c r="P5606" i="1"/>
  <c r="Q6350" i="1"/>
  <c r="P6350" i="1"/>
  <c r="Q7515" i="1"/>
  <c r="P7515" i="1"/>
  <c r="Q6340" i="1"/>
  <c r="P6340" i="1"/>
  <c r="Q6484" i="1"/>
  <c r="P6484" i="1"/>
  <c r="Q6628" i="1"/>
  <c r="P6628" i="1"/>
  <c r="Q6772" i="1"/>
  <c r="P6772" i="1"/>
  <c r="Q6916" i="1"/>
  <c r="P6916" i="1"/>
  <c r="Q7060" i="1"/>
  <c r="P7060" i="1"/>
  <c r="Q7204" i="1"/>
  <c r="P7204" i="1"/>
  <c r="Q7348" i="1"/>
  <c r="P7348" i="1"/>
  <c r="Q7492" i="1"/>
  <c r="P7492" i="1"/>
  <c r="Q7636" i="1"/>
  <c r="P7636" i="1"/>
  <c r="Q7780" i="1"/>
  <c r="P7780" i="1"/>
  <c r="Q7924" i="1"/>
  <c r="P7924" i="1"/>
  <c r="Q5813" i="1"/>
  <c r="P5813" i="1"/>
  <c r="Q5957" i="1"/>
  <c r="P5957" i="1"/>
  <c r="Q6101" i="1"/>
  <c r="P6101" i="1"/>
  <c r="Q6245" i="1"/>
  <c r="P6245" i="1"/>
  <c r="Q6389" i="1"/>
  <c r="P6389" i="1"/>
  <c r="Q6533" i="1"/>
  <c r="P6533" i="1"/>
  <c r="Q6762" i="1"/>
  <c r="P6762" i="1"/>
  <c r="Q6906" i="1"/>
  <c r="P6906" i="1"/>
  <c r="Q7050" i="1"/>
  <c r="P7050" i="1"/>
  <c r="Q7194" i="1"/>
  <c r="P7194" i="1"/>
  <c r="Q7338" i="1"/>
  <c r="P7338" i="1"/>
  <c r="Q7482" i="1"/>
  <c r="P7482" i="1"/>
  <c r="Q5659" i="1"/>
  <c r="P5659" i="1"/>
  <c r="Q5803" i="1"/>
  <c r="P5803" i="1"/>
  <c r="Q5947" i="1"/>
  <c r="P5947" i="1"/>
  <c r="Q6091" i="1"/>
  <c r="P6091" i="1"/>
  <c r="Q6235" i="1"/>
  <c r="P6235" i="1"/>
  <c r="Q6379" i="1"/>
  <c r="P6379" i="1"/>
  <c r="Q6523" i="1"/>
  <c r="P6523" i="1"/>
  <c r="Q6667" i="1"/>
  <c r="P6667" i="1"/>
  <c r="Q6811" i="1"/>
  <c r="P6811" i="1"/>
  <c r="Q6955" i="1"/>
  <c r="P6955" i="1"/>
  <c r="Q5998" i="1"/>
  <c r="P5998" i="1"/>
  <c r="Q6142" i="1"/>
  <c r="P6142" i="1"/>
  <c r="Q6286" i="1"/>
  <c r="P6286" i="1"/>
  <c r="Q6430" i="1"/>
  <c r="P6430" i="1"/>
  <c r="Q6574" i="1"/>
  <c r="P6574" i="1"/>
  <c r="Q6718" i="1"/>
  <c r="P6718" i="1"/>
  <c r="Q6862" i="1"/>
  <c r="P6862" i="1"/>
  <c r="Q7006" i="1"/>
  <c r="P7006" i="1"/>
  <c r="Q7150" i="1"/>
  <c r="P7150" i="1"/>
  <c r="Q7294" i="1"/>
  <c r="P7294" i="1"/>
  <c r="Q7438" i="1"/>
  <c r="P7438" i="1"/>
  <c r="Q7582" i="1"/>
  <c r="P7582" i="1"/>
  <c r="Q7726" i="1"/>
  <c r="P7726" i="1"/>
  <c r="Q7870" i="1"/>
  <c r="P7870" i="1"/>
  <c r="Q8014" i="1"/>
  <c r="P8014" i="1"/>
  <c r="Q8158" i="1"/>
  <c r="P8158" i="1"/>
  <c r="Q8302" i="1"/>
  <c r="P8302" i="1"/>
  <c r="Q6457" i="1"/>
  <c r="P6457" i="1"/>
  <c r="Q6601" i="1"/>
  <c r="P6601" i="1"/>
  <c r="Q6745" i="1"/>
  <c r="P6745" i="1"/>
  <c r="Q6889" i="1"/>
  <c r="P6889" i="1"/>
  <c r="Q7033" i="1"/>
  <c r="P7033" i="1"/>
  <c r="Q7177" i="1"/>
  <c r="P7177" i="1"/>
  <c r="Q7321" i="1"/>
  <c r="P7321" i="1"/>
  <c r="Q7465" i="1"/>
  <c r="P7465" i="1"/>
  <c r="Q7609" i="1"/>
  <c r="P7609" i="1"/>
  <c r="Q7753" i="1"/>
  <c r="P7753" i="1"/>
  <c r="Q7897" i="1"/>
  <c r="P7897" i="1"/>
  <c r="Q8041" i="1"/>
  <c r="P8041" i="1"/>
  <c r="Q8185" i="1"/>
  <c r="P8185" i="1"/>
  <c r="Q8329" i="1"/>
  <c r="P8329" i="1"/>
  <c r="Q8473" i="1"/>
  <c r="P8473" i="1"/>
  <c r="Q8617" i="1"/>
  <c r="P8617" i="1"/>
  <c r="Q8761" i="1"/>
  <c r="P8761" i="1"/>
  <c r="Q8905" i="1"/>
  <c r="P8905" i="1"/>
  <c r="Q9049" i="1"/>
  <c r="P9049" i="1"/>
  <c r="Q9193" i="1"/>
  <c r="P9193" i="1"/>
  <c r="Q5654" i="1"/>
  <c r="P5654" i="1"/>
  <c r="Q5822" i="1"/>
  <c r="P5822" i="1"/>
  <c r="Q6002" i="1"/>
  <c r="P6002" i="1"/>
  <c r="Q6170" i="1"/>
  <c r="P6170" i="1"/>
  <c r="Q6338" i="1"/>
  <c r="P6338" i="1"/>
  <c r="Q6518" i="1"/>
  <c r="P6518" i="1"/>
  <c r="Q6686" i="1"/>
  <c r="P6686" i="1"/>
  <c r="Q6854" i="1"/>
  <c r="P6854" i="1"/>
  <c r="Q7058" i="1"/>
  <c r="P7058" i="1"/>
  <c r="Q7838" i="1"/>
  <c r="P7838" i="1"/>
  <c r="Q8690" i="1"/>
  <c r="P8690" i="1"/>
  <c r="Q7923" i="1"/>
  <c r="P7923" i="1"/>
  <c r="Q8847" i="1"/>
  <c r="P8847" i="1"/>
  <c r="Q7961" i="1"/>
  <c r="P7961" i="1"/>
  <c r="Q9257" i="1"/>
  <c r="P9257" i="1"/>
  <c r="Q8863" i="1"/>
  <c r="P8863" i="1"/>
  <c r="Q9003" i="1"/>
  <c r="P9003" i="1"/>
  <c r="Q8032" i="1"/>
  <c r="P8032" i="1"/>
  <c r="Q8176" i="1"/>
  <c r="P8176" i="1"/>
  <c r="Q8320" i="1"/>
  <c r="P8320" i="1"/>
  <c r="Q8464" i="1"/>
  <c r="P8464" i="1"/>
  <c r="Q8608" i="1"/>
  <c r="P8608" i="1"/>
  <c r="Q8752" i="1"/>
  <c r="P8752" i="1"/>
  <c r="Q8896" i="1"/>
  <c r="P8896" i="1"/>
  <c r="Q9040" i="1"/>
  <c r="P9040" i="1"/>
  <c r="Q9184" i="1"/>
  <c r="P9184" i="1"/>
  <c r="Q7361" i="1"/>
  <c r="P7361" i="1"/>
  <c r="Q8045" i="1"/>
  <c r="P8045" i="1"/>
  <c r="Q8753" i="1"/>
  <c r="P8753" i="1"/>
  <c r="Q8706" i="1"/>
  <c r="P8706" i="1"/>
  <c r="Q8935" i="1"/>
  <c r="P8935" i="1"/>
  <c r="Q6992" i="1"/>
  <c r="P6992" i="1"/>
  <c r="Q7904" i="1"/>
  <c r="P7904" i="1"/>
  <c r="Q9224" i="1"/>
  <c r="P9224" i="1"/>
  <c r="Q6773" i="1"/>
  <c r="P6773" i="1"/>
  <c r="Q6917" i="1"/>
  <c r="P6917" i="1"/>
  <c r="Q7061" i="1"/>
  <c r="P7061" i="1"/>
  <c r="Q7205" i="1"/>
  <c r="P7205" i="1"/>
  <c r="Q7805" i="1"/>
  <c r="P7805" i="1"/>
  <c r="Q9125" i="1"/>
  <c r="P9125" i="1"/>
  <c r="Q8719" i="1"/>
  <c r="P8719" i="1"/>
  <c r="Q7674" i="1"/>
  <c r="P7674" i="1"/>
  <c r="Q7818" i="1"/>
  <c r="P7818" i="1"/>
  <c r="Q7962" i="1"/>
  <c r="P7962" i="1"/>
  <c r="Q8106" i="1"/>
  <c r="P8106" i="1"/>
  <c r="Q8250" i="1"/>
  <c r="P8250" i="1"/>
  <c r="Q8394" i="1"/>
  <c r="P8394" i="1"/>
  <c r="Q8538" i="1"/>
  <c r="P8538" i="1"/>
  <c r="Q8695" i="1"/>
  <c r="P8695" i="1"/>
  <c r="Q8144" i="1"/>
  <c r="P8144" i="1"/>
  <c r="Q7111" i="1"/>
  <c r="P7111" i="1"/>
  <c r="Q7255" i="1"/>
  <c r="P7255" i="1"/>
  <c r="Q7399" i="1"/>
  <c r="P7399" i="1"/>
  <c r="Q7543" i="1"/>
  <c r="P7543" i="1"/>
  <c r="Q7687" i="1"/>
  <c r="P7687" i="1"/>
  <c r="Q7831" i="1"/>
  <c r="P7831" i="1"/>
  <c r="Q7975" i="1"/>
  <c r="P7975" i="1"/>
  <c r="Q8119" i="1"/>
  <c r="P8119" i="1"/>
  <c r="Q8263" i="1"/>
  <c r="P8263" i="1"/>
  <c r="Q8407" i="1"/>
  <c r="P8407" i="1"/>
  <c r="Q8551" i="1"/>
  <c r="P8551" i="1"/>
  <c r="Q8887" i="1"/>
  <c r="P8887" i="1"/>
  <c r="Q8156" i="1"/>
  <c r="P8156" i="1"/>
  <c r="Q8410" i="1"/>
  <c r="P8410" i="1"/>
  <c r="Q8554" i="1"/>
  <c r="P8554" i="1"/>
  <c r="Q8698" i="1"/>
  <c r="P8698" i="1"/>
  <c r="Q8842" i="1"/>
  <c r="P8842" i="1"/>
  <c r="Q8986" i="1"/>
  <c r="P8986" i="1"/>
  <c r="Q9130" i="1"/>
  <c r="P9130" i="1"/>
  <c r="Q9274" i="1"/>
  <c r="P9274" i="1"/>
  <c r="Q4463" i="1"/>
  <c r="P4463" i="1"/>
  <c r="Q5759" i="1"/>
  <c r="P5759" i="1"/>
  <c r="Q6515" i="1"/>
  <c r="P6515" i="1"/>
  <c r="Q6671" i="1"/>
  <c r="P6671" i="1"/>
  <c r="Q6815" i="1"/>
  <c r="P6815" i="1"/>
  <c r="Q6959" i="1"/>
  <c r="P6959" i="1"/>
  <c r="Q7103" i="1"/>
  <c r="P7103" i="1"/>
  <c r="Q7247" i="1"/>
  <c r="P7247" i="1"/>
  <c r="Q7403" i="1"/>
  <c r="P7403" i="1"/>
  <c r="Q7547" i="1"/>
  <c r="P7547" i="1"/>
  <c r="Q7691" i="1"/>
  <c r="P7691" i="1"/>
  <c r="Q7835" i="1"/>
  <c r="P7835" i="1"/>
  <c r="Q7979" i="1"/>
  <c r="P7979" i="1"/>
  <c r="Q8123" i="1"/>
  <c r="P8123" i="1"/>
  <c r="Q8267" i="1"/>
  <c r="P8267" i="1"/>
  <c r="Q8411" i="1"/>
  <c r="P8411" i="1"/>
  <c r="Q8555" i="1"/>
  <c r="P8555" i="1"/>
  <c r="Q8699" i="1"/>
  <c r="P8699" i="1"/>
  <c r="Q8843" i="1"/>
  <c r="P8843" i="1"/>
  <c r="Q8987" i="1"/>
  <c r="P8987" i="1"/>
  <c r="Q9131" i="1"/>
  <c r="P9131" i="1"/>
  <c r="Q9275" i="1"/>
  <c r="P9275" i="1"/>
  <c r="Q9128" i="1"/>
  <c r="P9128" i="1"/>
  <c r="Q7082" i="1"/>
  <c r="P7082" i="1"/>
  <c r="Q7250" i="1"/>
  <c r="P7250" i="1"/>
  <c r="Q7430" i="1"/>
  <c r="P7430" i="1"/>
  <c r="Q7598" i="1"/>
  <c r="P7598" i="1"/>
  <c r="Q7778" i="1"/>
  <c r="P7778" i="1"/>
  <c r="Q7946" i="1"/>
  <c r="P7946" i="1"/>
  <c r="Q8114" i="1"/>
  <c r="P8114" i="1"/>
  <c r="Q8294" i="1"/>
  <c r="P8294" i="1"/>
  <c r="Q8462" i="1"/>
  <c r="P8462" i="1"/>
  <c r="Q8642" i="1"/>
  <c r="P8642" i="1"/>
  <c r="Q8810" i="1"/>
  <c r="P8810" i="1"/>
  <c r="Q8978" i="1"/>
  <c r="P8978" i="1"/>
  <c r="Q9158" i="1"/>
  <c r="P9158" i="1"/>
  <c r="Q7647" i="1"/>
  <c r="P7647" i="1"/>
  <c r="Q7827" i="1"/>
  <c r="P7827" i="1"/>
  <c r="Q7995" i="1"/>
  <c r="P7995" i="1"/>
  <c r="Q8175" i="1"/>
  <c r="P8175" i="1"/>
  <c r="Q8355" i="1"/>
  <c r="P8355" i="1"/>
  <c r="Q8523" i="1"/>
  <c r="P8523" i="1"/>
  <c r="Q8691" i="1"/>
  <c r="P8691" i="1"/>
  <c r="Q8871" i="1"/>
  <c r="P8871" i="1"/>
  <c r="Q9051" i="1"/>
  <c r="P9051" i="1"/>
  <c r="Q9219" i="1"/>
  <c r="P9219" i="1"/>
  <c r="Q7373" i="1"/>
  <c r="P7373" i="1"/>
  <c r="Q7625" i="1"/>
  <c r="P7625" i="1"/>
  <c r="Q7901" i="1"/>
  <c r="P7901" i="1"/>
  <c r="Q8153" i="1"/>
  <c r="P8153" i="1"/>
  <c r="Q8405" i="1"/>
  <c r="P8405" i="1"/>
  <c r="Q8657" i="1"/>
  <c r="P8657" i="1"/>
  <c r="Q8909" i="1"/>
  <c r="P8909" i="1"/>
  <c r="Q9185" i="1"/>
  <c r="P9185" i="1"/>
  <c r="Q8754" i="1"/>
  <c r="P8754" i="1"/>
  <c r="Q9222" i="1"/>
  <c r="P9222" i="1"/>
  <c r="Q9019" i="1"/>
  <c r="P9019" i="1"/>
  <c r="Q5420" i="1"/>
  <c r="P5420" i="1"/>
  <c r="Q6248" i="1"/>
  <c r="P6248" i="1"/>
  <c r="Q6644" i="1"/>
  <c r="P6644" i="1"/>
  <c r="Q6812" i="1"/>
  <c r="P6812" i="1"/>
  <c r="Q7004" i="1"/>
  <c r="P7004" i="1"/>
  <c r="Q7172" i="1"/>
  <c r="P7172" i="1"/>
  <c r="Q7352" i="1"/>
  <c r="P7352" i="1"/>
  <c r="Q7520" i="1"/>
  <c r="P7520" i="1"/>
  <c r="Q7724" i="1"/>
  <c r="P7724" i="1"/>
  <c r="Q7940" i="1"/>
  <c r="P7940" i="1"/>
  <c r="Q8180" i="1"/>
  <c r="P8180" i="1"/>
  <c r="Q8408" i="1"/>
  <c r="P8408" i="1"/>
  <c r="Q8648" i="1"/>
  <c r="P8648" i="1"/>
  <c r="Q8876" i="1"/>
  <c r="P8876" i="1"/>
  <c r="Q41" i="1"/>
  <c r="P41" i="1"/>
  <c r="Q185" i="1"/>
  <c r="P185" i="1"/>
  <c r="Q341" i="1"/>
  <c r="P341" i="1"/>
  <c r="Q485" i="1"/>
  <c r="P485" i="1"/>
  <c r="Q629" i="1"/>
  <c r="P629" i="1"/>
  <c r="Q773" i="1"/>
  <c r="P773" i="1"/>
  <c r="Q917" i="1"/>
  <c r="P917" i="1"/>
  <c r="Q3210" i="1"/>
  <c r="Q2880" i="2" s="1"/>
  <c r="P3210" i="1"/>
  <c r="Q3354" i="1"/>
  <c r="Q3817" i="2" s="1"/>
  <c r="P3354" i="1"/>
  <c r="Q3498" i="1"/>
  <c r="Q3355" i="2" s="1"/>
  <c r="P3498" i="1"/>
  <c r="Q3666" i="1"/>
  <c r="Q3596" i="2" s="1"/>
  <c r="P3666" i="1"/>
  <c r="Q3810" i="1"/>
  <c r="Q3501" i="2" s="1"/>
  <c r="P3810" i="1"/>
  <c r="Q3966" i="1"/>
  <c r="Q3805" i="2" s="1"/>
  <c r="P3966" i="1"/>
  <c r="Q94" i="1"/>
  <c r="P94" i="1"/>
  <c r="Q238" i="1"/>
  <c r="P238" i="1"/>
  <c r="Q1037" i="1"/>
  <c r="P1037" i="1"/>
  <c r="Q1181" i="1"/>
  <c r="P1181" i="1"/>
  <c r="Q1325" i="1"/>
  <c r="P1325" i="1"/>
  <c r="Q1469" i="1"/>
  <c r="P1469" i="1"/>
  <c r="Q1613" i="1"/>
  <c r="P1613" i="1"/>
  <c r="Q1757" i="1"/>
  <c r="P1757" i="1"/>
  <c r="Q4110" i="1"/>
  <c r="Q3375" i="2" s="1"/>
  <c r="P4110" i="1"/>
  <c r="Q2045" i="1"/>
  <c r="Q2489" i="2" s="1"/>
  <c r="P2045" i="1"/>
  <c r="Q2189" i="1"/>
  <c r="Q1758" i="2" s="1"/>
  <c r="P2189" i="1"/>
  <c r="Q2333" i="1"/>
  <c r="Q2388" i="2" s="1"/>
  <c r="P2333" i="1"/>
  <c r="Q2477" i="1"/>
  <c r="Q2129" i="2" s="1"/>
  <c r="P2477" i="1"/>
  <c r="Q2621" i="1"/>
  <c r="Q3077" i="2" s="1"/>
  <c r="P2621" i="1"/>
  <c r="Q2777" i="1"/>
  <c r="Q2907" i="2" s="1"/>
  <c r="P2777" i="1"/>
  <c r="Q2921" i="1"/>
  <c r="Q2796" i="2" s="1"/>
  <c r="P2921" i="1"/>
  <c r="Q3065" i="1"/>
  <c r="Q3138" i="2" s="1"/>
  <c r="P3065" i="1"/>
  <c r="Q3209" i="1"/>
  <c r="Q2888" i="2" s="1"/>
  <c r="P3209" i="1"/>
  <c r="Q3353" i="1"/>
  <c r="Q2966" i="2" s="1"/>
  <c r="P3353" i="1"/>
  <c r="Q3497" i="1"/>
  <c r="Q3388" i="2" s="1"/>
  <c r="P3497" i="1"/>
  <c r="Q442" i="1"/>
  <c r="P442" i="1"/>
  <c r="Q586" i="1"/>
  <c r="P586" i="1"/>
  <c r="Q742" i="1"/>
  <c r="P742" i="1"/>
  <c r="Q886" i="1"/>
  <c r="P886" i="1"/>
  <c r="Q1030" i="1"/>
  <c r="P1030" i="1"/>
  <c r="Q1174" i="1"/>
  <c r="P1174" i="1"/>
  <c r="Q1318" i="1"/>
  <c r="P1318" i="1"/>
  <c r="Q1462" i="1"/>
  <c r="P1462" i="1"/>
  <c r="Q1606" i="1"/>
  <c r="P1606" i="1"/>
  <c r="Q1750" i="1"/>
  <c r="P1750" i="1"/>
  <c r="Q2062" i="1"/>
  <c r="Q2312" i="2" s="1"/>
  <c r="P2062" i="1"/>
  <c r="Q2206" i="1"/>
  <c r="Q1978" i="2" s="1"/>
  <c r="P2206" i="1"/>
  <c r="Q2350" i="1"/>
  <c r="Q3054" i="2" s="1"/>
  <c r="P2350" i="1"/>
  <c r="Q1876" i="1"/>
  <c r="P1876" i="1"/>
  <c r="Q3545" i="1"/>
  <c r="Q3930" i="2" s="1"/>
  <c r="P3545" i="1"/>
  <c r="Q3689" i="1"/>
  <c r="Q4051" i="2" s="1"/>
  <c r="P3689" i="1"/>
  <c r="Q3881" i="1"/>
  <c r="Q3481" i="2" s="1"/>
  <c r="P3881" i="1"/>
  <c r="Q4061" i="1"/>
  <c r="Q3946" i="2" s="1"/>
  <c r="P4061" i="1"/>
  <c r="Q1760" i="1"/>
  <c r="P1760" i="1"/>
  <c r="Q2036" i="1"/>
  <c r="Q2114" i="2" s="1"/>
  <c r="P2036" i="1"/>
  <c r="Q2252" i="1"/>
  <c r="Q2436" i="2" s="1"/>
  <c r="P2252" i="1"/>
  <c r="Q2492" i="1"/>
  <c r="Q2372" i="2" s="1"/>
  <c r="P2492" i="1"/>
  <c r="Q2708" i="1"/>
  <c r="Q2803" i="2" s="1"/>
  <c r="P2708" i="1"/>
  <c r="Q2852" i="1"/>
  <c r="Q2808" i="2" s="1"/>
  <c r="P2852" i="1"/>
  <c r="Q3032" i="1"/>
  <c r="Q2758" i="2" s="1"/>
  <c r="P3032" i="1"/>
  <c r="Q1749" i="1"/>
  <c r="P1749" i="1"/>
  <c r="Q3475" i="1"/>
  <c r="Q3983" i="2" s="1"/>
  <c r="P3475" i="1"/>
  <c r="Q4184" i="1"/>
  <c r="Q4297" i="2" s="1"/>
  <c r="P4184" i="1"/>
  <c r="Q4436" i="1"/>
  <c r="P4436" i="1"/>
  <c r="Q4652" i="1"/>
  <c r="P4652" i="1"/>
  <c r="Q4892" i="1"/>
  <c r="P4892" i="1"/>
  <c r="Q5180" i="1"/>
  <c r="P5180" i="1"/>
  <c r="Q5516" i="1"/>
  <c r="P5516" i="1"/>
  <c r="Q5408" i="1"/>
  <c r="P5408" i="1"/>
  <c r="Q4172" i="1"/>
  <c r="Q4673" i="2" s="1"/>
  <c r="P4172" i="1"/>
  <c r="Q4628" i="1"/>
  <c r="P4628" i="1"/>
  <c r="Q5084" i="1"/>
  <c r="P5084" i="1"/>
  <c r="Q3609" i="1"/>
  <c r="Q4027" i="2" s="1"/>
  <c r="P3609" i="1"/>
  <c r="Q4093" i="1"/>
  <c r="Q4081" i="2" s="1"/>
  <c r="P4093" i="1"/>
  <c r="Q4094" i="1"/>
  <c r="Q4068" i="2" s="1"/>
  <c r="P4094" i="1"/>
  <c r="Q6008" i="1"/>
  <c r="P6008" i="1"/>
  <c r="Q5720" i="1"/>
  <c r="P5720" i="1"/>
  <c r="Q5684" i="1"/>
  <c r="P5684" i="1"/>
  <c r="Q6032" i="1"/>
  <c r="P6032" i="1"/>
  <c r="Q6332" i="1"/>
  <c r="P6332" i="1"/>
  <c r="Q4126" i="1"/>
  <c r="Q4083" i="2" s="1"/>
  <c r="P4126" i="1"/>
  <c r="Q61" i="1"/>
  <c r="P61" i="1"/>
  <c r="Q217" i="1"/>
  <c r="P217" i="1"/>
  <c r="Q361" i="1"/>
  <c r="P361" i="1"/>
  <c r="Q505" i="1"/>
  <c r="P505" i="1"/>
  <c r="Q649" i="1"/>
  <c r="P649" i="1"/>
  <c r="Q793" i="1"/>
  <c r="P793" i="1"/>
  <c r="Q949" i="1"/>
  <c r="P949" i="1"/>
  <c r="Q62" i="1"/>
  <c r="P62" i="1"/>
  <c r="Q206" i="1"/>
  <c r="P206" i="1"/>
  <c r="Q350" i="1"/>
  <c r="P350" i="1"/>
  <c r="Q494" i="1"/>
  <c r="P494" i="1"/>
  <c r="Q638" i="1"/>
  <c r="P638" i="1"/>
  <c r="Q794" i="1"/>
  <c r="P794" i="1"/>
  <c r="Q938" i="1"/>
  <c r="P938" i="1"/>
  <c r="Q1081" i="1"/>
  <c r="P1081" i="1"/>
  <c r="Q1225" i="1"/>
  <c r="P1225" i="1"/>
  <c r="Q1369" i="1"/>
  <c r="P1369" i="1"/>
  <c r="Q1513" i="1"/>
  <c r="P1513" i="1"/>
  <c r="Q1657" i="1"/>
  <c r="P1657" i="1"/>
  <c r="Q1801" i="1"/>
  <c r="P1801" i="1"/>
  <c r="Q2113" i="1"/>
  <c r="Q1996" i="2" s="1"/>
  <c r="P2113" i="1"/>
  <c r="Q2257" i="1"/>
  <c r="Q2180" i="2" s="1"/>
  <c r="P2257" i="1"/>
  <c r="Q2401" i="1"/>
  <c r="Q2505" i="2" s="1"/>
  <c r="P2401" i="1"/>
  <c r="Q2545" i="1"/>
  <c r="Q2332" i="2" s="1"/>
  <c r="P2545" i="1"/>
  <c r="Q2689" i="1"/>
  <c r="Q2656" i="2" s="1"/>
  <c r="P2689" i="1"/>
  <c r="Q2857" i="1"/>
  <c r="Q2672" i="2" s="1"/>
  <c r="P2857" i="1"/>
  <c r="Q3013" i="1"/>
  <c r="Q2828" i="2" s="1"/>
  <c r="P3013" i="1"/>
  <c r="Q3157" i="1"/>
  <c r="Q2567" i="2" s="1"/>
  <c r="P3157" i="1"/>
  <c r="Q3313" i="1"/>
  <c r="Q3331" i="2" s="1"/>
  <c r="P3313" i="1"/>
  <c r="Q3469" i="1"/>
  <c r="Q3860" i="2" s="1"/>
  <c r="P3469" i="1"/>
  <c r="Q3625" i="1"/>
  <c r="Q3203" i="2" s="1"/>
  <c r="P3625" i="1"/>
  <c r="Q3817" i="1"/>
  <c r="Q3504" i="2" s="1"/>
  <c r="P3817" i="1"/>
  <c r="Q4057" i="1"/>
  <c r="Q3933" i="2" s="1"/>
  <c r="P4057" i="1"/>
  <c r="Q2822" i="1"/>
  <c r="Q3190" i="2" s="1"/>
  <c r="P2822" i="1"/>
  <c r="Q3158" i="1"/>
  <c r="Q2715" i="2" s="1"/>
  <c r="P3158" i="1"/>
  <c r="Q3482" i="1"/>
  <c r="Q3628" i="2" s="1"/>
  <c r="P3482" i="1"/>
  <c r="Q1130" i="1"/>
  <c r="P1130" i="1"/>
  <c r="Q1274" i="1"/>
  <c r="P1274" i="1"/>
  <c r="Q1418" i="1"/>
  <c r="P1418" i="1"/>
  <c r="Q1562" i="1"/>
  <c r="P1562" i="1"/>
  <c r="Q1718" i="1"/>
  <c r="P1718" i="1"/>
  <c r="Q1862" i="1"/>
  <c r="P1862" i="1"/>
  <c r="Q2162" i="1"/>
  <c r="Q2167" i="2" s="1"/>
  <c r="P2162" i="1"/>
  <c r="Q2318" i="1"/>
  <c r="Q3049" i="2" s="1"/>
  <c r="P2318" i="1"/>
  <c r="Q2486" i="1"/>
  <c r="Q3059" i="2" s="1"/>
  <c r="P2486" i="1"/>
  <c r="Q2630" i="1"/>
  <c r="Q2984" i="2" s="1"/>
  <c r="P2630" i="1"/>
  <c r="Q2906" i="1"/>
  <c r="Q2793" i="2" s="1"/>
  <c r="P2906" i="1"/>
  <c r="Q3170" i="1"/>
  <c r="Q2983" i="2" s="1"/>
  <c r="P3170" i="1"/>
  <c r="Q3470" i="1"/>
  <c r="Q3831" i="2" s="1"/>
  <c r="P3470" i="1"/>
  <c r="Q112" i="1"/>
  <c r="P112" i="1"/>
  <c r="Q388" i="1"/>
  <c r="P388" i="1"/>
  <c r="Q184" i="1"/>
  <c r="P184" i="1"/>
  <c r="Q484" i="1"/>
  <c r="P484" i="1"/>
  <c r="Q3746" i="1"/>
  <c r="Q3606" i="2" s="1"/>
  <c r="P3746" i="1"/>
  <c r="Q3986" i="1"/>
  <c r="Q3412" i="2" s="1"/>
  <c r="P3986" i="1"/>
  <c r="Q1468" i="1"/>
  <c r="P1468" i="1"/>
  <c r="Q568" i="1"/>
  <c r="P568" i="1"/>
  <c r="Q712" i="1"/>
  <c r="P712" i="1"/>
  <c r="Q868" i="1"/>
  <c r="P868" i="1"/>
  <c r="Q1024" i="1"/>
  <c r="P1024" i="1"/>
  <c r="Q1192" i="1"/>
  <c r="P1192" i="1"/>
  <c r="Q1336" i="1"/>
  <c r="P1336" i="1"/>
  <c r="Q1516" i="1"/>
  <c r="P1516" i="1"/>
  <c r="Q2476" i="1"/>
  <c r="Q2080" i="2" s="1"/>
  <c r="P2476" i="1"/>
  <c r="Q3040" i="1"/>
  <c r="Q2751" i="2" s="1"/>
  <c r="P3040" i="1"/>
  <c r="Q3652" i="1"/>
  <c r="Q3652" i="2" s="1"/>
  <c r="P3652" i="1"/>
  <c r="Q2152" i="1"/>
  <c r="Q1993" i="2" s="1"/>
  <c r="P2152" i="1"/>
  <c r="Q2644" i="1"/>
  <c r="Q2892" i="2" s="1"/>
  <c r="P2644" i="1"/>
  <c r="Q3208" i="1"/>
  <c r="Q2826" i="2" s="1"/>
  <c r="P3208" i="1"/>
  <c r="Q3760" i="1"/>
  <c r="Q3780" i="2" s="1"/>
  <c r="P3760" i="1"/>
  <c r="Q2200" i="1"/>
  <c r="Q2480" i="2" s="1"/>
  <c r="P2200" i="1"/>
  <c r="Q2716" i="1"/>
  <c r="Q2627" i="2" s="1"/>
  <c r="P2716" i="1"/>
  <c r="Q3328" i="1"/>
  <c r="Q3294" i="2" s="1"/>
  <c r="P3328" i="1"/>
  <c r="Q4024" i="1"/>
  <c r="Q3670" i="2" s="1"/>
  <c r="P4024" i="1"/>
  <c r="Q3016" i="1"/>
  <c r="Q2875" i="2" s="1"/>
  <c r="P3016" i="1"/>
  <c r="Q3616" i="1"/>
  <c r="Q3721" i="2" s="1"/>
  <c r="P3616" i="1"/>
  <c r="Q45" i="1"/>
  <c r="P45" i="1"/>
  <c r="Q189" i="1"/>
  <c r="P189" i="1"/>
  <c r="Q333" i="1"/>
  <c r="P333" i="1"/>
  <c r="Q477" i="1"/>
  <c r="P477" i="1"/>
  <c r="Q645" i="1"/>
  <c r="P645" i="1"/>
  <c r="Q789" i="1"/>
  <c r="P789" i="1"/>
  <c r="Q945" i="1"/>
  <c r="P945" i="1"/>
  <c r="Q127" i="1"/>
  <c r="P127" i="1"/>
  <c r="Q931" i="1"/>
  <c r="P931" i="1"/>
  <c r="Q1711" i="1"/>
  <c r="P1711" i="1"/>
  <c r="Q2515" i="1"/>
  <c r="Q2319" i="2" s="1"/>
  <c r="P2515" i="1"/>
  <c r="Q3319" i="1"/>
  <c r="Q2923" i="2" s="1"/>
  <c r="P3319" i="1"/>
  <c r="Q247" i="1"/>
  <c r="P247" i="1"/>
  <c r="Q1027" i="1"/>
  <c r="P1027" i="1"/>
  <c r="Q1855" i="1"/>
  <c r="P1855" i="1"/>
  <c r="Q2695" i="1"/>
  <c r="Q2990" i="2" s="1"/>
  <c r="P2695" i="1"/>
  <c r="Q3715" i="1"/>
  <c r="Q3369" i="2" s="1"/>
  <c r="P3715" i="1"/>
  <c r="Q367" i="1"/>
  <c r="P367" i="1"/>
  <c r="Q1123" i="1"/>
  <c r="P1123" i="1"/>
  <c r="Q1891" i="1"/>
  <c r="P1891" i="1"/>
  <c r="Q2743" i="1"/>
  <c r="Q3297" i="2" s="1"/>
  <c r="P2743" i="1"/>
  <c r="Q3691" i="1"/>
  <c r="Q3792" i="2" s="1"/>
  <c r="P3691" i="1"/>
  <c r="Q463" i="1"/>
  <c r="P463" i="1"/>
  <c r="Q1231" i="1"/>
  <c r="P1231" i="1"/>
  <c r="Q2059" i="1"/>
  <c r="Q2512" i="2" s="1"/>
  <c r="P2059" i="1"/>
  <c r="Q2827" i="1"/>
  <c r="Q2704" i="2" s="1"/>
  <c r="P2827" i="1"/>
  <c r="Q3643" i="1"/>
  <c r="Q3461" i="2" s="1"/>
  <c r="P3643" i="1"/>
  <c r="Q3751" i="1"/>
  <c r="Q3937" i="2" s="1"/>
  <c r="P3751" i="1"/>
  <c r="Q415" i="1"/>
  <c r="P415" i="1"/>
  <c r="Q1051" i="1"/>
  <c r="P1051" i="1"/>
  <c r="Q1699" i="1"/>
  <c r="P1699" i="1"/>
  <c r="Q2323" i="1"/>
  <c r="Q3045" i="2" s="1"/>
  <c r="P2323" i="1"/>
  <c r="Q2995" i="1"/>
  <c r="Q2725" i="2" s="1"/>
  <c r="P2995" i="1"/>
  <c r="Q3811" i="1"/>
  <c r="Q3815" i="2" s="1"/>
  <c r="P3811" i="1"/>
  <c r="Q1149" i="1"/>
  <c r="P1149" i="1"/>
  <c r="Q1293" i="1"/>
  <c r="P1293" i="1"/>
  <c r="Q1437" i="1"/>
  <c r="P1437" i="1"/>
  <c r="Q1593" i="1"/>
  <c r="P1593" i="1"/>
  <c r="Q1761" i="1"/>
  <c r="P1761" i="1"/>
  <c r="Q2073" i="1"/>
  <c r="Q2543" i="2" s="1"/>
  <c r="P2073" i="1"/>
  <c r="Q2217" i="1"/>
  <c r="Q2542" i="2" s="1"/>
  <c r="P2217" i="1"/>
  <c r="Q2361" i="1"/>
  <c r="Q2460" i="2" s="1"/>
  <c r="P2361" i="1"/>
  <c r="Q2505" i="1"/>
  <c r="Q2235" i="2" s="1"/>
  <c r="P2505" i="1"/>
  <c r="Q2649" i="1"/>
  <c r="Q2840" i="2" s="1"/>
  <c r="P2649" i="1"/>
  <c r="Q2793" i="1"/>
  <c r="Q2584" i="2" s="1"/>
  <c r="P2793" i="1"/>
  <c r="Q2937" i="1"/>
  <c r="Q3234" i="2" s="1"/>
  <c r="P2937" i="1"/>
  <c r="Q3081" i="1"/>
  <c r="Q2613" i="2" s="1"/>
  <c r="P3081" i="1"/>
  <c r="Q440" i="1"/>
  <c r="P440" i="1"/>
  <c r="Q1232" i="1"/>
  <c r="P1232" i="1"/>
  <c r="Q2456" i="1"/>
  <c r="Q1699" i="2" s="1"/>
  <c r="P2456" i="1"/>
  <c r="Q4028" i="1"/>
  <c r="Q3676" i="2" s="1"/>
  <c r="P4028" i="1"/>
  <c r="Q3046" i="1"/>
  <c r="Q2856" i="2" s="1"/>
  <c r="P3046" i="1"/>
  <c r="Q3958" i="1"/>
  <c r="Q3934" i="2" s="1"/>
  <c r="P3958" i="1"/>
  <c r="Q611" i="1"/>
  <c r="P611" i="1"/>
  <c r="Q1367" i="1"/>
  <c r="P1367" i="1"/>
  <c r="Q2195" i="1"/>
  <c r="Q2055" i="2" s="1"/>
  <c r="P2195" i="1"/>
  <c r="Q44" i="1"/>
  <c r="P44" i="1"/>
  <c r="Q860" i="1"/>
  <c r="P860" i="1"/>
  <c r="Q1808" i="1"/>
  <c r="P1808" i="1"/>
  <c r="Q3536" i="1"/>
  <c r="Q3697" i="2" s="1"/>
  <c r="P3536" i="1"/>
  <c r="Q3358" i="1"/>
  <c r="Q2915" i="2" s="1"/>
  <c r="P3358" i="1"/>
  <c r="Q203" i="1"/>
  <c r="P203" i="1"/>
  <c r="Q1067" i="1"/>
  <c r="P1067" i="1"/>
  <c r="Q1859" i="1"/>
  <c r="P1859" i="1"/>
  <c r="Q3503" i="1"/>
  <c r="Q3929" i="2" s="1"/>
  <c r="P3503" i="1"/>
  <c r="Q488" i="1"/>
  <c r="P488" i="1"/>
  <c r="Q1208" i="1"/>
  <c r="P1208" i="1"/>
  <c r="Q3860" i="1"/>
  <c r="Q3528" i="2" s="1"/>
  <c r="P3860" i="1"/>
  <c r="Q2830" i="1"/>
  <c r="Q3245" i="2" s="1"/>
  <c r="P2830" i="1"/>
  <c r="Q3718" i="1"/>
  <c r="Q3660" i="2" s="1"/>
  <c r="P3718" i="1"/>
  <c r="Q515" i="1"/>
  <c r="P515" i="1"/>
  <c r="Q1331" i="1"/>
  <c r="P1331" i="1"/>
  <c r="Q2099" i="1"/>
  <c r="Q3127" i="2" s="1"/>
  <c r="P2099" i="1"/>
  <c r="Q2915" i="1"/>
  <c r="Q2944" i="2" s="1"/>
  <c r="P2915" i="1"/>
  <c r="Q3695" i="1"/>
  <c r="Q3635" i="2" s="1"/>
  <c r="P3695" i="1"/>
  <c r="Q692" i="1"/>
  <c r="P692" i="1"/>
  <c r="Q1508" i="1"/>
  <c r="P1508" i="1"/>
  <c r="Q3296" i="1"/>
  <c r="Q3339" i="2" s="1"/>
  <c r="P3296" i="1"/>
  <c r="Q4124" i="1"/>
  <c r="Q3632" i="2" s="1"/>
  <c r="P4124" i="1"/>
  <c r="Q3010" i="1"/>
  <c r="Q2753" i="2" s="1"/>
  <c r="P3010" i="1"/>
  <c r="Q3814" i="1"/>
  <c r="Q3950" i="2" s="1"/>
  <c r="P3814" i="1"/>
  <c r="Q539" i="1"/>
  <c r="P539" i="1"/>
  <c r="Q1295" i="1"/>
  <c r="P1295" i="1"/>
  <c r="Q2795" i="1"/>
  <c r="Q2640" i="2" s="1"/>
  <c r="P2795" i="1"/>
  <c r="Q3587" i="1"/>
  <c r="Q3356" i="2" s="1"/>
  <c r="P3587" i="1"/>
  <c r="Q476" i="1"/>
  <c r="P476" i="1"/>
  <c r="Q1064" i="1"/>
  <c r="P1064" i="1"/>
  <c r="Q1616" i="1"/>
  <c r="P1616" i="1"/>
  <c r="Q3200" i="1"/>
  <c r="Q2747" i="2" s="1"/>
  <c r="P3200" i="1"/>
  <c r="Q3908" i="1"/>
  <c r="Q3764" i="2" s="1"/>
  <c r="P3908" i="1"/>
  <c r="Q2770" i="1"/>
  <c r="Q3284" i="2" s="1"/>
  <c r="P2770" i="1"/>
  <c r="Q3442" i="1"/>
  <c r="Q3686" i="2" s="1"/>
  <c r="P3442" i="1"/>
  <c r="Q4138" i="1"/>
  <c r="Q3207" i="2" s="1"/>
  <c r="P4138" i="1"/>
  <c r="Q527" i="1"/>
  <c r="P527" i="1"/>
  <c r="Q1091" i="1"/>
  <c r="P1091" i="1"/>
  <c r="Q1679" i="1"/>
  <c r="P1679" i="1"/>
  <c r="Q2303" i="1"/>
  <c r="Q1984" i="2" s="1"/>
  <c r="P2303" i="1"/>
  <c r="Q2879" i="1"/>
  <c r="Q3070" i="2" s="1"/>
  <c r="P2879" i="1"/>
  <c r="Q3467" i="1"/>
  <c r="Q4342" i="2" s="1"/>
  <c r="P3467" i="1"/>
  <c r="Q3237" i="1"/>
  <c r="Q2740" i="2" s="1"/>
  <c r="P3237" i="1"/>
  <c r="Q3381" i="1"/>
  <c r="Q3901" i="2" s="1"/>
  <c r="P3381" i="1"/>
  <c r="Q3561" i="1"/>
  <c r="Q3597" i="2" s="1"/>
  <c r="P3561" i="1"/>
  <c r="Q3741" i="1"/>
  <c r="Q3965" i="2" s="1"/>
  <c r="P3741" i="1"/>
  <c r="Q3921" i="1"/>
  <c r="Q3796" i="2" s="1"/>
  <c r="P3921" i="1"/>
  <c r="Q3634" i="1"/>
  <c r="Q3971" i="2" s="1"/>
  <c r="P3634" i="1"/>
  <c r="Q4223" i="1"/>
  <c r="Q4334" i="2" s="1"/>
  <c r="P4223" i="1"/>
  <c r="Q4895" i="1"/>
  <c r="P4895" i="1"/>
  <c r="Q5639" i="1"/>
  <c r="P5639" i="1"/>
  <c r="Q6479" i="1"/>
  <c r="P6479" i="1"/>
  <c r="Q3995" i="1"/>
  <c r="Q3735" i="2" s="1"/>
  <c r="P3995" i="1"/>
  <c r="Q4607" i="1"/>
  <c r="P4607" i="1"/>
  <c r="Q5363" i="1"/>
  <c r="P5363" i="1"/>
  <c r="Q6239" i="1"/>
  <c r="P6239" i="1"/>
  <c r="Q3983" i="1"/>
  <c r="Q3939" i="2" s="1"/>
  <c r="P3983" i="1"/>
  <c r="Q4727" i="1"/>
  <c r="P4727" i="1"/>
  <c r="Q5651" i="1"/>
  <c r="P5651" i="1"/>
  <c r="Q24" i="1"/>
  <c r="P24" i="1"/>
  <c r="Q5147" i="1"/>
  <c r="P5147" i="1"/>
  <c r="Q6095" i="1"/>
  <c r="P6095" i="1"/>
  <c r="Q492" i="1"/>
  <c r="P492" i="1"/>
  <c r="Q4547" i="1"/>
  <c r="P4547" i="1"/>
  <c r="Q5159" i="1"/>
  <c r="P5159" i="1"/>
  <c r="Q8912" i="1"/>
  <c r="P8912" i="1"/>
  <c r="Q53" i="1"/>
  <c r="P53" i="1"/>
  <c r="Q197" i="1"/>
  <c r="P197" i="1"/>
  <c r="Q353" i="1"/>
  <c r="P353" i="1"/>
  <c r="Q497" i="1"/>
  <c r="P497" i="1"/>
  <c r="Q641" i="1"/>
  <c r="P641" i="1"/>
  <c r="Q785" i="1"/>
  <c r="P785" i="1"/>
  <c r="Q929" i="1"/>
  <c r="P929" i="1"/>
  <c r="Q3222" i="1"/>
  <c r="Q3322" i="2" s="1"/>
  <c r="P3222" i="1"/>
  <c r="Q3366" i="1"/>
  <c r="Q3256" i="2" s="1"/>
  <c r="P3366" i="1"/>
  <c r="Q3510" i="1"/>
  <c r="Q3671" i="2" s="1"/>
  <c r="P3510" i="1"/>
  <c r="Q3678" i="1"/>
  <c r="Q3433" i="2" s="1"/>
  <c r="P3678" i="1"/>
  <c r="Q3822" i="1"/>
  <c r="Q3614" i="2" s="1"/>
  <c r="P3822" i="1"/>
  <c r="Q3990" i="1"/>
  <c r="Q3484" i="2" s="1"/>
  <c r="P3990" i="1"/>
  <c r="Q106" i="1"/>
  <c r="P106" i="1"/>
  <c r="Q250" i="1"/>
  <c r="P250" i="1"/>
  <c r="Q1049" i="1"/>
  <c r="P1049" i="1"/>
  <c r="Q1193" i="1"/>
  <c r="P1193" i="1"/>
  <c r="Q1337" i="1"/>
  <c r="P1337" i="1"/>
  <c r="Q1481" i="1"/>
  <c r="P1481" i="1"/>
  <c r="Q1625" i="1"/>
  <c r="P1625" i="1"/>
  <c r="Q1769" i="1"/>
  <c r="P1769" i="1"/>
  <c r="Q4122" i="1"/>
  <c r="Q3791" i="2" s="1"/>
  <c r="P4122" i="1"/>
  <c r="Q2057" i="1"/>
  <c r="Q1821" i="2" s="1"/>
  <c r="P2057" i="1"/>
  <c r="Q2201" i="1"/>
  <c r="Q2062" i="2" s="1"/>
  <c r="P2201" i="1"/>
  <c r="Q2345" i="1"/>
  <c r="Q2401" i="2" s="1"/>
  <c r="P2345" i="1"/>
  <c r="Q2489" i="1"/>
  <c r="Q2300" i="2" s="1"/>
  <c r="P2489" i="1"/>
  <c r="Q2633" i="1"/>
  <c r="Q2805" i="2" s="1"/>
  <c r="P2633" i="1"/>
  <c r="Q2789" i="1"/>
  <c r="Q2626" i="2" s="1"/>
  <c r="P2789" i="1"/>
  <c r="Q2933" i="1"/>
  <c r="Q3161" i="2" s="1"/>
  <c r="P2933" i="1"/>
  <c r="Q3077" i="1"/>
  <c r="Q3333" i="2" s="1"/>
  <c r="P3077" i="1"/>
  <c r="Q3221" i="1"/>
  <c r="Q3968" i="2" s="1"/>
  <c r="P3221" i="1"/>
  <c r="Q3365" i="1"/>
  <c r="Q2927" i="2" s="1"/>
  <c r="P3365" i="1"/>
  <c r="Q310" i="1"/>
  <c r="P310" i="1"/>
  <c r="Q454" i="1"/>
  <c r="P454" i="1"/>
  <c r="Q610" i="1"/>
  <c r="P610" i="1"/>
  <c r="Q754" i="1"/>
  <c r="P754" i="1"/>
  <c r="Q898" i="1"/>
  <c r="P898" i="1"/>
  <c r="Q1042" i="1"/>
  <c r="P1042" i="1"/>
  <c r="Q1186" i="1"/>
  <c r="P1186" i="1"/>
  <c r="Q1330" i="1"/>
  <c r="P1330" i="1"/>
  <c r="Q1474" i="1"/>
  <c r="P1474" i="1"/>
  <c r="Q1618" i="1"/>
  <c r="P1618" i="1"/>
  <c r="Q1762" i="1"/>
  <c r="P1762" i="1"/>
  <c r="Q2074" i="1"/>
  <c r="Q1865" i="2" s="1"/>
  <c r="P2074" i="1"/>
  <c r="Q2218" i="1"/>
  <c r="Q2100" i="2" s="1"/>
  <c r="P2218" i="1"/>
  <c r="Q901" i="1"/>
  <c r="P901" i="1"/>
  <c r="Q1888" i="1"/>
  <c r="P1888" i="1"/>
  <c r="Q3557" i="1"/>
  <c r="Q3391" i="2" s="1"/>
  <c r="P3557" i="1"/>
  <c r="Q3701" i="1"/>
  <c r="Q3517" i="2" s="1"/>
  <c r="P3701" i="1"/>
  <c r="Q3893" i="1"/>
  <c r="Q3876" i="2" s="1"/>
  <c r="P3893" i="1"/>
  <c r="Q4073" i="1"/>
  <c r="Q3687" i="2" s="1"/>
  <c r="P4073" i="1"/>
  <c r="Q1772" i="1"/>
  <c r="P1772" i="1"/>
  <c r="Q2048" i="1"/>
  <c r="Q2022" i="2" s="1"/>
  <c r="P2048" i="1"/>
  <c r="Q2276" i="1"/>
  <c r="Q2014" i="2" s="1"/>
  <c r="P2276" i="1"/>
  <c r="Q2504" i="1"/>
  <c r="Q2208" i="2" s="1"/>
  <c r="P2504" i="1"/>
  <c r="Q2720" i="1"/>
  <c r="Q2801" i="2" s="1"/>
  <c r="P2720" i="1"/>
  <c r="Q2864" i="1"/>
  <c r="Q3226" i="2" s="1"/>
  <c r="P2864" i="1"/>
  <c r="Q3044" i="1"/>
  <c r="Q3335" i="2" s="1"/>
  <c r="P3044" i="1"/>
  <c r="Q2965" i="1"/>
  <c r="Q4015" i="2" s="1"/>
  <c r="P2965" i="1"/>
  <c r="Q3535" i="1"/>
  <c r="Q3990" i="2" s="1"/>
  <c r="P3535" i="1"/>
  <c r="Q4196" i="1"/>
  <c r="Q4712" i="2" s="1"/>
  <c r="P4196" i="1"/>
  <c r="Q4460" i="1"/>
  <c r="P4460" i="1"/>
  <c r="Q4676" i="1"/>
  <c r="P4676" i="1"/>
  <c r="Q4916" i="1"/>
  <c r="P4916" i="1"/>
  <c r="Q5192" i="1"/>
  <c r="P5192" i="1"/>
  <c r="Q5540" i="1"/>
  <c r="P5540" i="1"/>
  <c r="Q5468" i="1"/>
  <c r="P5468" i="1"/>
  <c r="Q4220" i="1"/>
  <c r="Q4262" i="2" s="1"/>
  <c r="P4220" i="1"/>
  <c r="Q4664" i="1"/>
  <c r="P4664" i="1"/>
  <c r="Q5120" i="1"/>
  <c r="P5120" i="1"/>
  <c r="Q3705" i="1"/>
  <c r="Q3988" i="2" s="1"/>
  <c r="P3705" i="1"/>
  <c r="Q4153" i="1"/>
  <c r="Q4059" i="2" s="1"/>
  <c r="P4153" i="1"/>
  <c r="Q4154" i="1"/>
  <c r="Q4063" i="2" s="1"/>
  <c r="P4154" i="1"/>
  <c r="Q6092" i="1"/>
  <c r="P6092" i="1"/>
  <c r="Q5804" i="1"/>
  <c r="P5804" i="1"/>
  <c r="Q5768" i="1"/>
  <c r="P5768" i="1"/>
  <c r="Q6044" i="1"/>
  <c r="P6044" i="1"/>
  <c r="Q6344" i="1"/>
  <c r="P6344" i="1"/>
  <c r="Q4486" i="1"/>
  <c r="P4486" i="1"/>
  <c r="Q85" i="1"/>
  <c r="P85" i="1"/>
  <c r="Q229" i="1"/>
  <c r="P229" i="1"/>
  <c r="Q373" i="1"/>
  <c r="P373" i="1"/>
  <c r="Q517" i="1"/>
  <c r="P517" i="1"/>
  <c r="Q661" i="1"/>
  <c r="P661" i="1"/>
  <c r="Q805" i="1"/>
  <c r="P805" i="1"/>
  <c r="Q961" i="1"/>
  <c r="P961" i="1"/>
  <c r="Q74" i="1"/>
  <c r="P74" i="1"/>
  <c r="Q218" i="1"/>
  <c r="P218" i="1"/>
  <c r="Q362" i="1"/>
  <c r="P362" i="1"/>
  <c r="Q506" i="1"/>
  <c r="P506" i="1"/>
  <c r="Q650" i="1"/>
  <c r="P650" i="1"/>
  <c r="Q806" i="1"/>
  <c r="P806" i="1"/>
  <c r="Q950" i="1"/>
  <c r="P950" i="1"/>
  <c r="Q1093" i="1"/>
  <c r="P1093" i="1"/>
  <c r="Q1237" i="1"/>
  <c r="P1237" i="1"/>
  <c r="Q1381" i="1"/>
  <c r="P1381" i="1"/>
  <c r="Q1525" i="1"/>
  <c r="P1525" i="1"/>
  <c r="Q1669" i="1"/>
  <c r="P1669" i="1"/>
  <c r="Q1813" i="1"/>
  <c r="P1813" i="1"/>
  <c r="Q2125" i="1"/>
  <c r="Q2043" i="2" s="1"/>
  <c r="P2125" i="1"/>
  <c r="Q2269" i="1"/>
  <c r="Q2477" i="2" s="1"/>
  <c r="P2269" i="1"/>
  <c r="Q2413" i="1"/>
  <c r="Q2343" i="2" s="1"/>
  <c r="P2413" i="1"/>
  <c r="Q2713" i="1"/>
  <c r="Q2674" i="2" s="1"/>
  <c r="P2713" i="1"/>
  <c r="Q2869" i="1"/>
  <c r="Q2742" i="2" s="1"/>
  <c r="P2869" i="1"/>
  <c r="Q3025" i="1"/>
  <c r="Q2741" i="2" s="1"/>
  <c r="P3025" i="1"/>
  <c r="Q3169" i="1"/>
  <c r="Q3714" i="2" s="1"/>
  <c r="P3169" i="1"/>
  <c r="Q3325" i="1"/>
  <c r="Q3319" i="2" s="1"/>
  <c r="P3325" i="1"/>
  <c r="Q3481" i="1"/>
  <c r="Q3447" i="2" s="1"/>
  <c r="P3481" i="1"/>
  <c r="Q3637" i="1"/>
  <c r="Q3675" i="2" s="1"/>
  <c r="P3637" i="1"/>
  <c r="Q3829" i="1"/>
  <c r="Q3588" i="2" s="1"/>
  <c r="P3829" i="1"/>
  <c r="Q4069" i="1"/>
  <c r="Q3509" i="2" s="1"/>
  <c r="P4069" i="1"/>
  <c r="Q2846" i="1"/>
  <c r="Q2961" i="2" s="1"/>
  <c r="P2846" i="1"/>
  <c r="Q3194" i="1"/>
  <c r="Q2893" i="2" s="1"/>
  <c r="P3194" i="1"/>
  <c r="Q3506" i="1"/>
  <c r="Q3810" i="2" s="1"/>
  <c r="P3506" i="1"/>
  <c r="Q1142" i="1"/>
  <c r="P1142" i="1"/>
  <c r="Q1286" i="1"/>
  <c r="P1286" i="1"/>
  <c r="Q1430" i="1"/>
  <c r="P1430" i="1"/>
  <c r="Q1574" i="1"/>
  <c r="P1574" i="1"/>
  <c r="Q1730" i="1"/>
  <c r="P1730" i="1"/>
  <c r="Q1874" i="1"/>
  <c r="P1874" i="1"/>
  <c r="Q2174" i="1"/>
  <c r="Q2026" i="2" s="1"/>
  <c r="P2174" i="1"/>
  <c r="Q2330" i="1"/>
  <c r="Q3057" i="2" s="1"/>
  <c r="P2330" i="1"/>
  <c r="Q2498" i="1"/>
  <c r="Q2373" i="2" s="1"/>
  <c r="P2498" i="1"/>
  <c r="Q2642" i="1"/>
  <c r="Q2802" i="2" s="1"/>
  <c r="P2642" i="1"/>
  <c r="Q2930" i="1"/>
  <c r="Q2757" i="2" s="1"/>
  <c r="P2930" i="1"/>
  <c r="Q3182" i="1"/>
  <c r="Q2810" i="2" s="1"/>
  <c r="P3182" i="1"/>
  <c r="Q3494" i="1"/>
  <c r="Q3350" i="2" s="1"/>
  <c r="P3494" i="1"/>
  <c r="Q136" i="1"/>
  <c r="P136" i="1"/>
  <c r="Q412" i="1"/>
  <c r="P412" i="1"/>
  <c r="Q208" i="1"/>
  <c r="P208" i="1"/>
  <c r="Q508" i="1"/>
  <c r="P508" i="1"/>
  <c r="Q3758" i="1"/>
  <c r="Q3828" i="2" s="1"/>
  <c r="P3758" i="1"/>
  <c r="Q4010" i="1"/>
  <c r="Q3827" i="2" s="1"/>
  <c r="P4010" i="1"/>
  <c r="Q1540" i="1"/>
  <c r="P1540" i="1"/>
  <c r="Q580" i="1"/>
  <c r="P580" i="1"/>
  <c r="Q724" i="1"/>
  <c r="P724" i="1"/>
  <c r="Q880" i="1"/>
  <c r="P880" i="1"/>
  <c r="Q1036" i="1"/>
  <c r="P1036" i="1"/>
  <c r="Q1204" i="1"/>
  <c r="P1204" i="1"/>
  <c r="Q1348" i="1"/>
  <c r="P1348" i="1"/>
  <c r="Q1528" i="1"/>
  <c r="P1528" i="1"/>
  <c r="Q2056" i="1"/>
  <c r="Q2092" i="2" s="1"/>
  <c r="P2056" i="1"/>
  <c r="Q2512" i="1"/>
  <c r="Q3043" i="2" s="1"/>
  <c r="P2512" i="1"/>
  <c r="Q3088" i="1"/>
  <c r="Q2610" i="2" s="1"/>
  <c r="P3088" i="1"/>
  <c r="Q3748" i="1"/>
  <c r="Q3437" i="2" s="1"/>
  <c r="P3748" i="1"/>
  <c r="Q2188" i="1"/>
  <c r="Q1806" i="2" s="1"/>
  <c r="P2188" i="1"/>
  <c r="Q2692" i="1"/>
  <c r="Q2845" i="2" s="1"/>
  <c r="P2692" i="1"/>
  <c r="Q3220" i="1"/>
  <c r="Q3159" i="2" s="1"/>
  <c r="P3220" i="1"/>
  <c r="Q3820" i="1"/>
  <c r="Q3377" i="2" s="1"/>
  <c r="P3820" i="1"/>
  <c r="Q2236" i="1"/>
  <c r="Q2041" i="2" s="1"/>
  <c r="P2236" i="1"/>
  <c r="Q2764" i="1"/>
  <c r="Q2954" i="2" s="1"/>
  <c r="P2764" i="1"/>
  <c r="Q3376" i="1"/>
  <c r="Q3321" i="2" s="1"/>
  <c r="P3376" i="1"/>
  <c r="Q2464" i="1"/>
  <c r="Q3038" i="2" s="1"/>
  <c r="P2464" i="1"/>
  <c r="Q3064" i="1"/>
  <c r="Q3133" i="2" s="1"/>
  <c r="P3064" i="1"/>
  <c r="Q3676" i="1"/>
  <c r="Q3618" i="2" s="1"/>
  <c r="P3676" i="1"/>
  <c r="Q57" i="1"/>
  <c r="P57" i="1"/>
  <c r="Q201" i="1"/>
  <c r="P201" i="1"/>
  <c r="Q345" i="1"/>
  <c r="P345" i="1"/>
  <c r="Q489" i="1"/>
  <c r="P489" i="1"/>
  <c r="Q657" i="1"/>
  <c r="P657" i="1"/>
  <c r="Q801" i="1"/>
  <c r="P801" i="1"/>
  <c r="Q957" i="1"/>
  <c r="P957" i="1"/>
  <c r="Q211" i="1"/>
  <c r="P211" i="1"/>
  <c r="Q991" i="1"/>
  <c r="P991" i="1"/>
  <c r="Q1783" i="1"/>
  <c r="P1783" i="1"/>
  <c r="Q2599" i="1"/>
  <c r="Q2116" i="2" s="1"/>
  <c r="P2599" i="1"/>
  <c r="Q3391" i="1"/>
  <c r="Q3926" i="2" s="1"/>
  <c r="P3391" i="1"/>
  <c r="Q307" i="1"/>
  <c r="P307" i="1"/>
  <c r="Q1111" i="1"/>
  <c r="P1111" i="1"/>
  <c r="Q2779" i="1"/>
  <c r="Q2809" i="2" s="1"/>
  <c r="P2779" i="1"/>
  <c r="Q3763" i="1"/>
  <c r="Q3608" i="2" s="1"/>
  <c r="P3763" i="1"/>
  <c r="Q427" i="1"/>
  <c r="P427" i="1"/>
  <c r="Q1195" i="1"/>
  <c r="P1195" i="1"/>
  <c r="Q2815" i="1"/>
  <c r="Q2989" i="2" s="1"/>
  <c r="P2815" i="1"/>
  <c r="Q3823" i="1"/>
  <c r="Q3370" i="2" s="1"/>
  <c r="P3823" i="1"/>
  <c r="Q511" i="1"/>
  <c r="P511" i="1"/>
  <c r="Q1315" i="1"/>
  <c r="P1315" i="1"/>
  <c r="Q2119" i="1"/>
  <c r="Q1850" i="2" s="1"/>
  <c r="P2119" i="1"/>
  <c r="Q2899" i="1"/>
  <c r="Q2595" i="2" s="1"/>
  <c r="P2899" i="1"/>
  <c r="Q3727" i="1"/>
  <c r="Q3397" i="2" s="1"/>
  <c r="P3727" i="1"/>
  <c r="Q2647" i="1"/>
  <c r="Q2852" i="2" s="1"/>
  <c r="P2647" i="1"/>
  <c r="Q3871" i="1"/>
  <c r="Q3763" i="2" s="1"/>
  <c r="P3871" i="1"/>
  <c r="Q475" i="1"/>
  <c r="P475" i="1"/>
  <c r="Q1087" i="1"/>
  <c r="P1087" i="1"/>
  <c r="Q1735" i="1"/>
  <c r="P1735" i="1"/>
  <c r="Q2347" i="1"/>
  <c r="Q2416" i="2" s="1"/>
  <c r="P2347" i="1"/>
  <c r="Q3067" i="1"/>
  <c r="Q2658" i="2" s="1"/>
  <c r="P3067" i="1"/>
  <c r="Q3859" i="1"/>
  <c r="Q3577" i="2" s="1"/>
  <c r="P3859" i="1"/>
  <c r="Q1161" i="1"/>
  <c r="P1161" i="1"/>
  <c r="Q1305" i="1"/>
  <c r="P1305" i="1"/>
  <c r="Q1461" i="1"/>
  <c r="P1461" i="1"/>
  <c r="Q1605" i="1"/>
  <c r="P1605" i="1"/>
  <c r="Q1773" i="1"/>
  <c r="P1773" i="1"/>
  <c r="Q2085" i="1"/>
  <c r="Q1936" i="2" s="1"/>
  <c r="P2085" i="1"/>
  <c r="Q2229" i="1"/>
  <c r="Q2508" i="2" s="1"/>
  <c r="P2229" i="1"/>
  <c r="Q2373" i="1"/>
  <c r="Q2185" i="2" s="1"/>
  <c r="P2373" i="1"/>
  <c r="Q2661" i="1"/>
  <c r="Q3082" i="2" s="1"/>
  <c r="P2661" i="1"/>
  <c r="Q2805" i="1"/>
  <c r="Q2587" i="2" s="1"/>
  <c r="P2805" i="1"/>
  <c r="Q2949" i="1"/>
  <c r="Q2693" i="2" s="1"/>
  <c r="P2949" i="1"/>
  <c r="Q3093" i="1"/>
  <c r="Q2847" i="2" s="1"/>
  <c r="P3093" i="1"/>
  <c r="Q500" i="1"/>
  <c r="P500" i="1"/>
  <c r="Q1316" i="1"/>
  <c r="P1316" i="1"/>
  <c r="Q2588" i="1"/>
  <c r="Q1881" i="2" s="1"/>
  <c r="P2588" i="1"/>
  <c r="Q4064" i="1"/>
  <c r="Q3740" i="2" s="1"/>
  <c r="P4064" i="1"/>
  <c r="Q3106" i="1"/>
  <c r="Q3092" i="2" s="1"/>
  <c r="P3106" i="1"/>
  <c r="Q4006" i="1"/>
  <c r="Q3627" i="2" s="1"/>
  <c r="P4006" i="1"/>
  <c r="Q695" i="1"/>
  <c r="P695" i="1"/>
  <c r="Q1439" i="1"/>
  <c r="P1439" i="1"/>
  <c r="Q2243" i="1"/>
  <c r="Q2510" i="2" s="1"/>
  <c r="P2243" i="1"/>
  <c r="Q3059" i="1"/>
  <c r="Q3005" i="2" s="1"/>
  <c r="P3059" i="1"/>
  <c r="Q116" i="1"/>
  <c r="P116" i="1"/>
  <c r="Q944" i="1"/>
  <c r="P944" i="1"/>
  <c r="Q3596" i="1"/>
  <c r="Q3873" i="2" s="1"/>
  <c r="P3596" i="1"/>
  <c r="Q2650" i="1"/>
  <c r="Q3090" i="2" s="1"/>
  <c r="P2650" i="1"/>
  <c r="Q3454" i="1"/>
  <c r="Q3747" i="2" s="1"/>
  <c r="P3454" i="1"/>
  <c r="Q275" i="1"/>
  <c r="P275" i="1"/>
  <c r="Q1115" i="1"/>
  <c r="P1115" i="1"/>
  <c r="Q2747" i="1"/>
  <c r="Q3131" i="2" s="1"/>
  <c r="P2747" i="1"/>
  <c r="Q3551" i="1"/>
  <c r="Q4037" i="2" s="1"/>
  <c r="P3551" i="1"/>
  <c r="Q548" i="1"/>
  <c r="P548" i="1"/>
  <c r="Q1268" i="1"/>
  <c r="P1268" i="1"/>
  <c r="Q3164" i="1"/>
  <c r="Q2780" i="2" s="1"/>
  <c r="P3164" i="1"/>
  <c r="Q3956" i="1"/>
  <c r="Q3785" i="2" s="1"/>
  <c r="P3956" i="1"/>
  <c r="Q2902" i="1"/>
  <c r="Q3010" i="2" s="1"/>
  <c r="P2902" i="1"/>
  <c r="Q3778" i="1"/>
  <c r="Q3858" i="2" s="1"/>
  <c r="P3778" i="1"/>
  <c r="Q587" i="1"/>
  <c r="P587" i="1"/>
  <c r="Q1391" i="1"/>
  <c r="P1391" i="1"/>
  <c r="Q2159" i="1"/>
  <c r="Q2357" i="2" s="1"/>
  <c r="P2159" i="1"/>
  <c r="Q2975" i="1"/>
  <c r="Q3244" i="2" s="1"/>
  <c r="P2975" i="1"/>
  <c r="Q56" i="1"/>
  <c r="P56" i="1"/>
  <c r="Q752" i="1"/>
  <c r="P752" i="1"/>
  <c r="Q1580" i="1"/>
  <c r="P1580" i="1"/>
  <c r="Q3356" i="1"/>
  <c r="Q3716" i="2" s="1"/>
  <c r="P3356" i="1"/>
  <c r="Q2386" i="1"/>
  <c r="Q3150" i="2" s="1"/>
  <c r="P2386" i="1"/>
  <c r="Q3070" i="1"/>
  <c r="Q3259" i="2" s="1"/>
  <c r="P3070" i="1"/>
  <c r="Q3886" i="1"/>
  <c r="Q3925" i="2" s="1"/>
  <c r="P3886" i="1"/>
  <c r="Q599" i="1"/>
  <c r="P599" i="1"/>
  <c r="Q1355" i="1"/>
  <c r="P1355" i="1"/>
  <c r="Q2087" i="1"/>
  <c r="Q2027" i="2" s="1"/>
  <c r="P2087" i="1"/>
  <c r="Q2867" i="1"/>
  <c r="Q2703" i="2" s="1"/>
  <c r="P2867" i="1"/>
  <c r="Q3659" i="1"/>
  <c r="Q3690" i="2" s="1"/>
  <c r="P3659" i="1"/>
  <c r="Q524" i="1"/>
  <c r="P524" i="1"/>
  <c r="Q1088" i="1"/>
  <c r="P1088" i="1"/>
  <c r="Q1664" i="1"/>
  <c r="P1664" i="1"/>
  <c r="Q3224" i="1"/>
  <c r="Q3237" i="2" s="1"/>
  <c r="P3224" i="1"/>
  <c r="Q4004" i="1"/>
  <c r="Q3774" i="2" s="1"/>
  <c r="P4004" i="1"/>
  <c r="Q2842" i="1"/>
  <c r="Q2887" i="2" s="1"/>
  <c r="P2842" i="1"/>
  <c r="Q3502" i="1"/>
  <c r="Q3455" i="2" s="1"/>
  <c r="P3502" i="1"/>
  <c r="Q35" i="1"/>
  <c r="P35" i="1"/>
  <c r="Q575" i="1"/>
  <c r="P575" i="1"/>
  <c r="Q1151" i="1"/>
  <c r="P1151" i="1"/>
  <c r="Q1739" i="1"/>
  <c r="P1739" i="1"/>
  <c r="Q2375" i="1"/>
  <c r="Q2335" i="2" s="1"/>
  <c r="P2375" i="1"/>
  <c r="Q2939" i="1"/>
  <c r="Q3247" i="2" s="1"/>
  <c r="P2939" i="1"/>
  <c r="Q3515" i="1"/>
  <c r="Q3519" i="2" s="1"/>
  <c r="P3515" i="1"/>
  <c r="Q3249" i="1"/>
  <c r="Q3227" i="2" s="1"/>
  <c r="P3249" i="1"/>
  <c r="Q3393" i="1"/>
  <c r="Q3916" i="2" s="1"/>
  <c r="P3393" i="1"/>
  <c r="Q3573" i="1"/>
  <c r="Q3603" i="2" s="1"/>
  <c r="P3573" i="1"/>
  <c r="Q3753" i="1"/>
  <c r="Q3898" i="2" s="1"/>
  <c r="P3753" i="1"/>
  <c r="Q3933" i="1"/>
  <c r="Q3410" i="2" s="1"/>
  <c r="P3933" i="1"/>
  <c r="Q3767" i="1"/>
  <c r="Q3401" i="2" s="1"/>
  <c r="P3767" i="1"/>
  <c r="Q4271" i="1"/>
  <c r="Q4094" i="2" s="1"/>
  <c r="P4271" i="1"/>
  <c r="Q4979" i="1"/>
  <c r="P4979" i="1"/>
  <c r="Q5723" i="1"/>
  <c r="P5723" i="1"/>
  <c r="Q7307" i="1"/>
  <c r="P7307" i="1"/>
  <c r="Q4019" i="1"/>
  <c r="Q4073" i="2" s="1"/>
  <c r="P4019" i="1"/>
  <c r="Q4655" i="1"/>
  <c r="P4655" i="1"/>
  <c r="Q5423" i="1"/>
  <c r="P5423" i="1"/>
  <c r="Q6287" i="1"/>
  <c r="P6287" i="1"/>
  <c r="Q4031" i="1"/>
  <c r="Q3738" i="2" s="1"/>
  <c r="P4031" i="1"/>
  <c r="Q4811" i="1"/>
  <c r="P4811" i="1"/>
  <c r="Q5735" i="1"/>
  <c r="P5735" i="1"/>
  <c r="Q156" i="1"/>
  <c r="P156" i="1"/>
  <c r="Q5195" i="1"/>
  <c r="P5195" i="1"/>
  <c r="Q6155" i="1"/>
  <c r="P6155" i="1"/>
  <c r="Q2843" i="1"/>
  <c r="Q3011" i="2" s="1"/>
  <c r="P2843" i="1"/>
  <c r="Q4595" i="1"/>
  <c r="P4595" i="1"/>
  <c r="Q5219" i="1"/>
  <c r="P5219" i="1"/>
  <c r="Q6011" i="1"/>
  <c r="P6011" i="1"/>
  <c r="Q336" i="1"/>
  <c r="P336" i="1"/>
  <c r="Q1128" i="1"/>
  <c r="P1128" i="1"/>
  <c r="Q2652" i="1"/>
  <c r="Q3080" i="2" s="1"/>
  <c r="P2652" i="1"/>
  <c r="Q3960" i="1"/>
  <c r="Q4055" i="2" s="1"/>
  <c r="P3960" i="1"/>
  <c r="Q1428" i="1"/>
  <c r="P1428" i="1"/>
  <c r="Q2640" i="1"/>
  <c r="Q2873" i="2" s="1"/>
  <c r="P2640" i="1"/>
  <c r="Q4008" i="1"/>
  <c r="Q3704" i="2" s="1"/>
  <c r="P4008" i="1"/>
  <c r="Q1596" i="1"/>
  <c r="P1596" i="1"/>
  <c r="Q2784" i="1"/>
  <c r="Q3334" i="2" s="1"/>
  <c r="P2784" i="1"/>
  <c r="Q588" i="1"/>
  <c r="P588" i="1"/>
  <c r="Q1860" i="1"/>
  <c r="P1860" i="1"/>
  <c r="Q552" i="1"/>
  <c r="P552" i="1"/>
  <c r="Q1392" i="1"/>
  <c r="P1392" i="1"/>
  <c r="Q2268" i="1"/>
  <c r="Q2499" i="2" s="1"/>
  <c r="P2268" i="1"/>
  <c r="Q3120" i="1"/>
  <c r="Q3174" i="2" s="1"/>
  <c r="P3120" i="1"/>
  <c r="Q3912" i="1"/>
  <c r="Q3619" i="2" s="1"/>
  <c r="P3912" i="1"/>
  <c r="Q1056" i="1"/>
  <c r="P1056" i="1"/>
  <c r="Q8924" i="1"/>
  <c r="P8924" i="1"/>
  <c r="Q65" i="1"/>
  <c r="P65" i="1"/>
  <c r="Q209" i="1"/>
  <c r="P209" i="1"/>
  <c r="Q365" i="1"/>
  <c r="P365" i="1"/>
  <c r="Q509" i="1"/>
  <c r="P509" i="1"/>
  <c r="Q653" i="1"/>
  <c r="P653" i="1"/>
  <c r="Q797" i="1"/>
  <c r="P797" i="1"/>
  <c r="Q941" i="1"/>
  <c r="P941" i="1"/>
  <c r="Q3234" i="1"/>
  <c r="Q2712" i="2" s="1"/>
  <c r="P3234" i="1"/>
  <c r="Q3378" i="1"/>
  <c r="Q3829" i="2" s="1"/>
  <c r="P3378" i="1"/>
  <c r="Q3522" i="1"/>
  <c r="Q3708" i="2" s="1"/>
  <c r="P3522" i="1"/>
  <c r="Q3690" i="1"/>
  <c r="Q3409" i="2" s="1"/>
  <c r="P3690" i="1"/>
  <c r="Q3834" i="1"/>
  <c r="Q4050" i="2" s="1"/>
  <c r="P3834" i="1"/>
  <c r="Q4014" i="1"/>
  <c r="Q3755" i="2" s="1"/>
  <c r="P4014" i="1"/>
  <c r="Q118" i="1"/>
  <c r="P118" i="1"/>
  <c r="Q262" i="1"/>
  <c r="P262" i="1"/>
  <c r="Q1061" i="1"/>
  <c r="P1061" i="1"/>
  <c r="Q1205" i="1"/>
  <c r="P1205" i="1"/>
  <c r="Q1349" i="1"/>
  <c r="P1349" i="1"/>
  <c r="Q1493" i="1"/>
  <c r="P1493" i="1"/>
  <c r="Q1637" i="1"/>
  <c r="P1637" i="1"/>
  <c r="Q1781" i="1"/>
  <c r="P1781" i="1"/>
  <c r="Q4134" i="1"/>
  <c r="Q3836" i="2" s="1"/>
  <c r="P4134" i="1"/>
  <c r="Q2069" i="1"/>
  <c r="Q2556" i="2" s="1"/>
  <c r="P2069" i="1"/>
  <c r="Q2213" i="1"/>
  <c r="Q1934" i="2" s="1"/>
  <c r="P2213" i="1"/>
  <c r="Q2357" i="1"/>
  <c r="Q3056" i="2" s="1"/>
  <c r="P2357" i="1"/>
  <c r="Q2501" i="1"/>
  <c r="Q1706" i="2" s="1"/>
  <c r="P2501" i="1"/>
  <c r="Q2645" i="1"/>
  <c r="Q2925" i="2" s="1"/>
  <c r="P2645" i="1"/>
  <c r="Q2801" i="1"/>
  <c r="Q2836" i="2" s="1"/>
  <c r="P2801" i="1"/>
  <c r="Q2945" i="1"/>
  <c r="Q3008" i="2" s="1"/>
  <c r="P2945" i="1"/>
  <c r="Q3089" i="1"/>
  <c r="Q2670" i="2" s="1"/>
  <c r="P3089" i="1"/>
  <c r="Q3233" i="1"/>
  <c r="Q2691" i="2" s="1"/>
  <c r="P3233" i="1"/>
  <c r="Q3377" i="1"/>
  <c r="Q3864" i="2" s="1"/>
  <c r="P3377" i="1"/>
  <c r="Q322" i="1"/>
  <c r="P322" i="1"/>
  <c r="Q466" i="1"/>
  <c r="P466" i="1"/>
  <c r="Q622" i="1"/>
  <c r="P622" i="1"/>
  <c r="Q766" i="1"/>
  <c r="P766" i="1"/>
  <c r="Q910" i="1"/>
  <c r="P910" i="1"/>
  <c r="Q1054" i="1"/>
  <c r="P1054" i="1"/>
  <c r="Q1198" i="1"/>
  <c r="P1198" i="1"/>
  <c r="Q1342" i="1"/>
  <c r="P1342" i="1"/>
  <c r="Q1486" i="1"/>
  <c r="P1486" i="1"/>
  <c r="Q1630" i="1"/>
  <c r="P1630" i="1"/>
  <c r="Q1774" i="1"/>
  <c r="P1774" i="1"/>
  <c r="Q2086" i="1"/>
  <c r="Q2142" i="2" s="1"/>
  <c r="P2086" i="1"/>
  <c r="Q2230" i="1"/>
  <c r="Q1943" i="2" s="1"/>
  <c r="P2230" i="1"/>
  <c r="Q1624" i="1"/>
  <c r="P1624" i="1"/>
  <c r="Q1900" i="1"/>
  <c r="P1900" i="1"/>
  <c r="Q3569" i="1"/>
  <c r="Q3883" i="2" s="1"/>
  <c r="P3569" i="1"/>
  <c r="Q3713" i="1"/>
  <c r="Q3692" i="2" s="1"/>
  <c r="P3713" i="1"/>
  <c r="Q3905" i="1"/>
  <c r="Q3507" i="2" s="1"/>
  <c r="P3905" i="1"/>
  <c r="Q4085" i="1"/>
  <c r="Q3616" i="2" s="1"/>
  <c r="P4085" i="1"/>
  <c r="Q1796" i="1"/>
  <c r="P1796" i="1"/>
  <c r="Q2084" i="1"/>
  <c r="Q2269" i="2" s="1"/>
  <c r="P2084" i="1"/>
  <c r="Q2288" i="1"/>
  <c r="Q2548" i="2" s="1"/>
  <c r="P2288" i="1"/>
  <c r="Q2540" i="1"/>
  <c r="Q2511" i="2" s="1"/>
  <c r="P2540" i="1"/>
  <c r="Q2732" i="1"/>
  <c r="Q3125" i="2" s="1"/>
  <c r="P2732" i="1"/>
  <c r="Q2876" i="1"/>
  <c r="Q3086" i="2" s="1"/>
  <c r="P2876" i="1"/>
  <c r="Q3056" i="1"/>
  <c r="Q2985" i="2" s="1"/>
  <c r="P3056" i="1"/>
  <c r="Q782" i="1"/>
  <c r="P782" i="1"/>
  <c r="Q3787" i="1"/>
  <c r="Q4022" i="2" s="1"/>
  <c r="P3787" i="1"/>
  <c r="Q4232" i="1"/>
  <c r="Q4786" i="2" s="1"/>
  <c r="P4232" i="1"/>
  <c r="Q4472" i="1"/>
  <c r="P4472" i="1"/>
  <c r="Q4700" i="1"/>
  <c r="P4700" i="1"/>
  <c r="Q4940" i="1"/>
  <c r="P4940" i="1"/>
  <c r="Q5228" i="1"/>
  <c r="P5228" i="1"/>
  <c r="Q5564" i="1"/>
  <c r="P5564" i="1"/>
  <c r="Q5504" i="1"/>
  <c r="P5504" i="1"/>
  <c r="Q4256" i="1"/>
  <c r="Q4416" i="2" s="1"/>
  <c r="P4256" i="1"/>
  <c r="Q4688" i="1"/>
  <c r="P4688" i="1"/>
  <c r="Q5168" i="1"/>
  <c r="P5168" i="1"/>
  <c r="Q3801" i="1"/>
  <c r="Q4025" i="2" s="1"/>
  <c r="P3801" i="1"/>
  <c r="Q4142" i="1"/>
  <c r="Q4071" i="2" s="1"/>
  <c r="P4142" i="1"/>
  <c r="Q4166" i="1"/>
  <c r="Q4003" i="2" s="1"/>
  <c r="P4166" i="1"/>
  <c r="Q6176" i="1"/>
  <c r="P6176" i="1"/>
  <c r="Q5888" i="1"/>
  <c r="P5888" i="1"/>
  <c r="Q5780" i="1"/>
  <c r="P5780" i="1"/>
  <c r="Q6068" i="1"/>
  <c r="P6068" i="1"/>
  <c r="Q6356" i="1"/>
  <c r="P6356" i="1"/>
  <c r="Q4870" i="1"/>
  <c r="P4870" i="1"/>
  <c r="Q97" i="1"/>
  <c r="P97" i="1"/>
  <c r="Q241" i="1"/>
  <c r="P241" i="1"/>
  <c r="Q385" i="1"/>
  <c r="P385" i="1"/>
  <c r="Q529" i="1"/>
  <c r="P529" i="1"/>
  <c r="Q673" i="1"/>
  <c r="P673" i="1"/>
  <c r="Q817" i="1"/>
  <c r="P817" i="1"/>
  <c r="Q973" i="1"/>
  <c r="P973" i="1"/>
  <c r="Q86" i="1"/>
  <c r="P86" i="1"/>
  <c r="Q230" i="1"/>
  <c r="P230" i="1"/>
  <c r="Q374" i="1"/>
  <c r="P374" i="1"/>
  <c r="Q518" i="1"/>
  <c r="P518" i="1"/>
  <c r="Q662" i="1"/>
  <c r="P662" i="1"/>
  <c r="Q818" i="1"/>
  <c r="P818" i="1"/>
  <c r="Q962" i="1"/>
  <c r="P962" i="1"/>
  <c r="Q1105" i="1"/>
  <c r="P1105" i="1"/>
  <c r="Q1249" i="1"/>
  <c r="P1249" i="1"/>
  <c r="Q1393" i="1"/>
  <c r="P1393" i="1"/>
  <c r="Q1537" i="1"/>
  <c r="P1537" i="1"/>
  <c r="Q1681" i="1"/>
  <c r="P1681" i="1"/>
  <c r="Q1825" i="1"/>
  <c r="P1825" i="1"/>
  <c r="Q2137" i="1"/>
  <c r="Q1805" i="2" s="1"/>
  <c r="P2137" i="1"/>
  <c r="Q2281" i="1"/>
  <c r="Q2544" i="2" s="1"/>
  <c r="P2281" i="1"/>
  <c r="Q2425" i="1"/>
  <c r="Q2075" i="2" s="1"/>
  <c r="P2425" i="1"/>
  <c r="Q2569" i="1"/>
  <c r="Q2476" i="2" s="1"/>
  <c r="P2569" i="1"/>
  <c r="Q2737" i="1"/>
  <c r="Q3071" i="2" s="1"/>
  <c r="P2737" i="1"/>
  <c r="Q2881" i="1"/>
  <c r="Q3120" i="2" s="1"/>
  <c r="P2881" i="1"/>
  <c r="Q3037" i="1"/>
  <c r="Q2722" i="2" s="1"/>
  <c r="P3037" i="1"/>
  <c r="Q3181" i="1"/>
  <c r="Q2842" i="2" s="1"/>
  <c r="P3181" i="1"/>
  <c r="Q3337" i="1"/>
  <c r="Q3169" i="2" s="1"/>
  <c r="P3337" i="1"/>
  <c r="Q3493" i="1"/>
  <c r="Q3426" i="2" s="1"/>
  <c r="P3493" i="1"/>
  <c r="Q3661" i="1"/>
  <c r="Q3358" i="2" s="1"/>
  <c r="P3661" i="1"/>
  <c r="Q3841" i="1"/>
  <c r="Q3467" i="2" s="1"/>
  <c r="P3841" i="1"/>
  <c r="Q4081" i="1"/>
  <c r="Q3765" i="2" s="1"/>
  <c r="P4081" i="1"/>
  <c r="Q2870" i="1"/>
  <c r="Q2586" i="2" s="1"/>
  <c r="P2870" i="1"/>
  <c r="Q3218" i="1"/>
  <c r="Q3105" i="2" s="1"/>
  <c r="P3218" i="1"/>
  <c r="Q3530" i="1"/>
  <c r="Q3348" i="2" s="1"/>
  <c r="P3530" i="1"/>
  <c r="Q1154" i="1"/>
  <c r="P1154" i="1"/>
  <c r="Q1298" i="1"/>
  <c r="P1298" i="1"/>
  <c r="Q1442" i="1"/>
  <c r="P1442" i="1"/>
  <c r="Q1586" i="1"/>
  <c r="P1586" i="1"/>
  <c r="Q1742" i="1"/>
  <c r="P1742" i="1"/>
  <c r="Q1886" i="1"/>
  <c r="P1886" i="1"/>
  <c r="Q2042" i="1"/>
  <c r="Q2230" i="2" s="1"/>
  <c r="P2042" i="1"/>
  <c r="Q2198" i="1"/>
  <c r="Q2083" i="2" s="1"/>
  <c r="P2198" i="1"/>
  <c r="Q2342" i="1"/>
  <c r="Q3062" i="2" s="1"/>
  <c r="P2342" i="1"/>
  <c r="Q2510" i="1"/>
  <c r="Q1803" i="2" s="1"/>
  <c r="P2510" i="1"/>
  <c r="Q2666" i="1"/>
  <c r="Q3233" i="2" s="1"/>
  <c r="P2666" i="1"/>
  <c r="Q2954" i="1"/>
  <c r="Q2928" i="2" s="1"/>
  <c r="P2954" i="1"/>
  <c r="Q3206" i="1"/>
  <c r="Q3111" i="2" s="1"/>
  <c r="P3206" i="1"/>
  <c r="Q3518" i="1"/>
  <c r="Q3439" i="2" s="1"/>
  <c r="P3518" i="1"/>
  <c r="Q160" i="1"/>
  <c r="P160" i="1"/>
  <c r="Q436" i="1"/>
  <c r="P436" i="1"/>
  <c r="Q232" i="1"/>
  <c r="P232" i="1"/>
  <c r="Q3614" i="1"/>
  <c r="Q3853" i="2" s="1"/>
  <c r="P3614" i="1"/>
  <c r="Q3770" i="1"/>
  <c r="Q3498" i="2" s="1"/>
  <c r="P3770" i="1"/>
  <c r="Q4034" i="1"/>
  <c r="Q3413" i="2" s="1"/>
  <c r="P4034" i="1"/>
  <c r="Q1564" i="1"/>
  <c r="P1564" i="1"/>
  <c r="Q592" i="1"/>
  <c r="P592" i="1"/>
  <c r="Q736" i="1"/>
  <c r="P736" i="1"/>
  <c r="Q892" i="1"/>
  <c r="P892" i="1"/>
  <c r="Q1048" i="1"/>
  <c r="P1048" i="1"/>
  <c r="Q1216" i="1"/>
  <c r="P1216" i="1"/>
  <c r="Q1360" i="1"/>
  <c r="P1360" i="1"/>
  <c r="Q1552" i="1"/>
  <c r="P1552" i="1"/>
  <c r="Q2092" i="1"/>
  <c r="Q2223" i="2" s="1"/>
  <c r="P2092" i="1"/>
  <c r="Q3124" i="1"/>
  <c r="Q2599" i="2" s="1"/>
  <c r="P3124" i="1"/>
  <c r="Q3796" i="1"/>
  <c r="Q3465" i="2" s="1"/>
  <c r="P3796" i="1"/>
  <c r="Q2224" i="1"/>
  <c r="Q2469" i="2" s="1"/>
  <c r="P2224" i="1"/>
  <c r="Q2752" i="1"/>
  <c r="Q2593" i="2" s="1"/>
  <c r="P2752" i="1"/>
  <c r="Q3868" i="1"/>
  <c r="Q3870" i="2" s="1"/>
  <c r="P3868" i="1"/>
  <c r="Q2272" i="1"/>
  <c r="Q2262" i="2" s="1"/>
  <c r="P2272" i="1"/>
  <c r="Q2824" i="1"/>
  <c r="Q2755" i="2" s="1"/>
  <c r="P2824" i="1"/>
  <c r="Q3424" i="1"/>
  <c r="Q3367" i="2" s="1"/>
  <c r="P3424" i="1"/>
  <c r="Q3112" i="1"/>
  <c r="Q2686" i="2" s="1"/>
  <c r="P3112" i="1"/>
  <c r="Q3712" i="1"/>
  <c r="Q3717" i="2" s="1"/>
  <c r="P3712" i="1"/>
  <c r="Q69" i="1"/>
  <c r="P69" i="1"/>
  <c r="Q213" i="1"/>
  <c r="P213" i="1"/>
  <c r="Q357" i="1"/>
  <c r="P357" i="1"/>
  <c r="Q501" i="1"/>
  <c r="P501" i="1"/>
  <c r="Q669" i="1"/>
  <c r="P669" i="1"/>
  <c r="Q813" i="1"/>
  <c r="P813" i="1"/>
  <c r="Q969" i="1"/>
  <c r="P969" i="1"/>
  <c r="Q283" i="1"/>
  <c r="P283" i="1"/>
  <c r="Q1063" i="1"/>
  <c r="P1063" i="1"/>
  <c r="Q1843" i="1"/>
  <c r="P1843" i="1"/>
  <c r="Q2659" i="1"/>
  <c r="Q3027" i="2" s="1"/>
  <c r="P2659" i="1"/>
  <c r="Q3451" i="1"/>
  <c r="Q3539" i="2" s="1"/>
  <c r="P3451" i="1"/>
  <c r="Q391" i="1"/>
  <c r="P391" i="1"/>
  <c r="Q1171" i="1"/>
  <c r="P1171" i="1"/>
  <c r="Q2851" i="1"/>
  <c r="Q2978" i="2" s="1"/>
  <c r="P2851" i="1"/>
  <c r="Q3835" i="1"/>
  <c r="Q3466" i="2" s="1"/>
  <c r="P3835" i="1"/>
  <c r="Q487" i="1"/>
  <c r="P487" i="1"/>
  <c r="Q1243" i="1"/>
  <c r="P1243" i="1"/>
  <c r="Q2887" i="1"/>
  <c r="Q2986" i="2" s="1"/>
  <c r="P2887" i="1"/>
  <c r="Q3919" i="1"/>
  <c r="Q3811" i="2" s="1"/>
  <c r="P3919" i="1"/>
  <c r="Q595" i="1"/>
  <c r="P595" i="1"/>
  <c r="Q1375" i="1"/>
  <c r="P1375" i="1"/>
  <c r="Q2179" i="1"/>
  <c r="Q2453" i="2" s="1"/>
  <c r="P2179" i="1"/>
  <c r="Q3799" i="1"/>
  <c r="Q3477" i="2" s="1"/>
  <c r="P3799" i="1"/>
  <c r="Q2767" i="1"/>
  <c r="Q2839" i="2" s="1"/>
  <c r="P2767" i="1"/>
  <c r="Q3979" i="1"/>
  <c r="Q3510" i="2" s="1"/>
  <c r="P3979" i="1"/>
  <c r="Q535" i="1"/>
  <c r="P535" i="1"/>
  <c r="Q1147" i="1"/>
  <c r="P1147" i="1"/>
  <c r="Q1771" i="1"/>
  <c r="P1771" i="1"/>
  <c r="Q2407" i="1"/>
  <c r="Q2411" i="2" s="1"/>
  <c r="P2407" i="1"/>
  <c r="Q3115" i="1"/>
  <c r="Q2956" i="2" s="1"/>
  <c r="P3115" i="1"/>
  <c r="Q3943" i="1"/>
  <c r="Q3451" i="2" s="1"/>
  <c r="P3943" i="1"/>
  <c r="Q1173" i="1"/>
  <c r="P1173" i="1"/>
  <c r="Q1317" i="1"/>
  <c r="P1317" i="1"/>
  <c r="Q1473" i="1"/>
  <c r="P1473" i="1"/>
  <c r="Q1617" i="1"/>
  <c r="P1617" i="1"/>
  <c r="Q1785" i="1"/>
  <c r="P1785" i="1"/>
  <c r="Q2097" i="1"/>
  <c r="Q2414" i="2" s="1"/>
  <c r="P2097" i="1"/>
  <c r="Q2241" i="1"/>
  <c r="Q1887" i="2" s="1"/>
  <c r="P2241" i="1"/>
  <c r="Q2385" i="1"/>
  <c r="Q3152" i="2" s="1"/>
  <c r="P2385" i="1"/>
  <c r="Q2673" i="1"/>
  <c r="Q3019" i="2" s="1"/>
  <c r="P2673" i="1"/>
  <c r="Q2817" i="1"/>
  <c r="Q3192" i="2" s="1"/>
  <c r="P2817" i="1"/>
  <c r="Q3105" i="1"/>
  <c r="Q2960" i="2" s="1"/>
  <c r="P3105" i="1"/>
  <c r="Q560" i="1"/>
  <c r="P560" i="1"/>
  <c r="Q1376" i="1"/>
  <c r="P1376" i="1"/>
  <c r="Q2362" i="1"/>
  <c r="Q2064" i="2" s="1"/>
  <c r="P2362" i="1"/>
  <c r="Q3166" i="1"/>
  <c r="Q2965" i="2" s="1"/>
  <c r="P3166" i="1"/>
  <c r="Q4078" i="1"/>
  <c r="Q3793" i="2" s="1"/>
  <c r="P4078" i="1"/>
  <c r="Q755" i="1"/>
  <c r="P755" i="1"/>
  <c r="Q1499" i="1"/>
  <c r="P1499" i="1"/>
  <c r="Q2315" i="1"/>
  <c r="Q1892" i="2" s="1"/>
  <c r="P2315" i="1"/>
  <c r="Q3119" i="1"/>
  <c r="Q3160" i="2" s="1"/>
  <c r="P3119" i="1"/>
  <c r="Q212" i="1"/>
  <c r="P212" i="1"/>
  <c r="Q1004" i="1"/>
  <c r="P1004" i="1"/>
  <c r="Q2072" i="1"/>
  <c r="Q1864" i="2" s="1"/>
  <c r="P2072" i="1"/>
  <c r="Q3656" i="1"/>
  <c r="Q3642" i="2" s="1"/>
  <c r="P3656" i="1"/>
  <c r="Q2722" i="1"/>
  <c r="Q2697" i="2" s="1"/>
  <c r="P2722" i="1"/>
  <c r="Q3538" i="1"/>
  <c r="Q3834" i="2" s="1"/>
  <c r="P3538" i="1"/>
  <c r="Q359" i="1"/>
  <c r="P359" i="1"/>
  <c r="Q1199" i="1"/>
  <c r="P1199" i="1"/>
  <c r="Q2807" i="1"/>
  <c r="Q3079" i="2" s="1"/>
  <c r="P2807" i="1"/>
  <c r="Q3623" i="1"/>
  <c r="Q3669" i="2" s="1"/>
  <c r="P3623" i="1"/>
  <c r="Q608" i="1"/>
  <c r="P608" i="1"/>
  <c r="Q1352" i="1"/>
  <c r="P1352" i="1"/>
  <c r="Q3248" i="1"/>
  <c r="Q2841" i="2" s="1"/>
  <c r="P3248" i="1"/>
  <c r="Q3980" i="1"/>
  <c r="Q3502" i="2" s="1"/>
  <c r="P3980" i="1"/>
  <c r="Q2974" i="1"/>
  <c r="Q2910" i="2" s="1"/>
  <c r="P2974" i="1"/>
  <c r="Q3874" i="1"/>
  <c r="Q3672" i="2" s="1"/>
  <c r="P3874" i="1"/>
  <c r="Q659" i="1"/>
  <c r="P659" i="1"/>
  <c r="Q1475" i="1"/>
  <c r="P1475" i="1"/>
  <c r="Q2219" i="1"/>
  <c r="Q2483" i="2" s="1"/>
  <c r="P2219" i="1"/>
  <c r="Q3047" i="1"/>
  <c r="Q2694" i="2" s="1"/>
  <c r="P3047" i="1"/>
  <c r="Q104" i="1"/>
  <c r="P104" i="1"/>
  <c r="Q812" i="1"/>
  <c r="P812" i="1"/>
  <c r="Q1640" i="1"/>
  <c r="P1640" i="1"/>
  <c r="Q3440" i="1"/>
  <c r="Q3903" i="2" s="1"/>
  <c r="P3440" i="1"/>
  <c r="Q2422" i="1"/>
  <c r="Q2311" i="2" s="1"/>
  <c r="P2422" i="1"/>
  <c r="Q3130" i="1"/>
  <c r="Q3106" i="2" s="1"/>
  <c r="P3130" i="1"/>
  <c r="Q3970" i="1"/>
  <c r="Q3411" i="2" s="1"/>
  <c r="P3970" i="1"/>
  <c r="Q671" i="1"/>
  <c r="P671" i="1"/>
  <c r="Q1403" i="1"/>
  <c r="P1403" i="1"/>
  <c r="Q2147" i="1"/>
  <c r="Q2246" i="2" s="1"/>
  <c r="P2147" i="1"/>
  <c r="Q2951" i="1"/>
  <c r="Q2824" i="2" s="1"/>
  <c r="P2951" i="1"/>
  <c r="Q3380" i="1"/>
  <c r="Q3885" i="2" s="1"/>
  <c r="P3380" i="1"/>
  <c r="Q572" i="1"/>
  <c r="P572" i="1"/>
  <c r="Q1148" i="1"/>
  <c r="P1148" i="1"/>
  <c r="Q1784" i="1"/>
  <c r="P1784" i="1"/>
  <c r="Q3284" i="1"/>
  <c r="Q3136" i="2" s="1"/>
  <c r="P3284" i="1"/>
  <c r="Q4076" i="1"/>
  <c r="Q3957" i="2" s="1"/>
  <c r="P4076" i="1"/>
  <c r="Q2890" i="1"/>
  <c r="Q2616" i="2" s="1"/>
  <c r="P2890" i="1"/>
  <c r="Q3562" i="1"/>
  <c r="Q3826" i="2" s="1"/>
  <c r="P3562" i="1"/>
  <c r="Q71" i="1"/>
  <c r="P71" i="1"/>
  <c r="Q647" i="1"/>
  <c r="P647" i="1"/>
  <c r="Q1175" i="1"/>
  <c r="P1175" i="1"/>
  <c r="Q1787" i="1"/>
  <c r="P1787" i="1"/>
  <c r="Q2411" i="1"/>
  <c r="Q2305" i="2" s="1"/>
  <c r="P2411" i="1"/>
  <c r="Q3575" i="1"/>
  <c r="Q3463" i="2" s="1"/>
  <c r="P3575" i="1"/>
  <c r="Q3261" i="1"/>
  <c r="Q2739" i="2" s="1"/>
  <c r="P3261" i="1"/>
  <c r="Q3429" i="1"/>
  <c r="Q3415" i="2" s="1"/>
  <c r="P3429" i="1"/>
  <c r="Q3585" i="1"/>
  <c r="Q3492" i="2" s="1"/>
  <c r="P3585" i="1"/>
  <c r="Q3765" i="1"/>
  <c r="Q3565" i="2" s="1"/>
  <c r="P3765" i="1"/>
  <c r="Q3945" i="1"/>
  <c r="Q3416" i="2" s="1"/>
  <c r="P3945" i="1"/>
  <c r="Q3827" i="1"/>
  <c r="Q3403" i="2" s="1"/>
  <c r="P3827" i="1"/>
  <c r="Q4331" i="1"/>
  <c r="Q4061" i="2" s="1"/>
  <c r="P4331" i="1"/>
  <c r="Q5015" i="1"/>
  <c r="P5015" i="1"/>
  <c r="Q5807" i="1"/>
  <c r="P5807" i="1"/>
  <c r="Q48" i="1"/>
  <c r="P48" i="1"/>
  <c r="Q4067" i="1"/>
  <c r="Q4333" i="2" s="1"/>
  <c r="P4067" i="1"/>
  <c r="Q4691" i="1"/>
  <c r="P4691" i="1"/>
  <c r="Q5495" i="1"/>
  <c r="P5495" i="1"/>
  <c r="Q6347" i="1"/>
  <c r="P6347" i="1"/>
  <c r="Q4103" i="1"/>
  <c r="Q3419" i="2" s="1"/>
  <c r="P4103" i="1"/>
  <c r="Q4883" i="1"/>
  <c r="P4883" i="1"/>
  <c r="Q5819" i="1"/>
  <c r="P5819" i="1"/>
  <c r="Q216" i="1"/>
  <c r="P216" i="1"/>
  <c r="Q5267" i="1"/>
  <c r="P5267" i="1"/>
  <c r="Q6227" i="1"/>
  <c r="P6227" i="1"/>
  <c r="Q3707" i="1"/>
  <c r="Q3991" i="2" s="1"/>
  <c r="P3707" i="1"/>
  <c r="Q4643" i="1"/>
  <c r="P4643" i="1"/>
  <c r="Q5279" i="1"/>
  <c r="P5279" i="1"/>
  <c r="Q6071" i="1"/>
  <c r="P6071" i="1"/>
  <c r="Q432" i="1"/>
  <c r="P432" i="1"/>
  <c r="Q1248" i="1"/>
  <c r="P1248" i="1"/>
  <c r="Q2772" i="1"/>
  <c r="Q2624" i="2" s="1"/>
  <c r="P2772" i="1"/>
  <c r="Q4104" i="1"/>
  <c r="Q4079" i="2" s="1"/>
  <c r="P4104" i="1"/>
  <c r="Q1536" i="1"/>
  <c r="P1536" i="1"/>
  <c r="Q2736" i="1"/>
  <c r="Q2959" i="2" s="1"/>
  <c r="P2736" i="1"/>
  <c r="Q4128" i="1"/>
  <c r="Q3658" i="2" s="1"/>
  <c r="P4128" i="1"/>
  <c r="Q1704" i="1"/>
  <c r="P1704" i="1"/>
  <c r="Q2904" i="1"/>
  <c r="Q2644" i="2" s="1"/>
  <c r="P2904" i="1"/>
  <c r="Q660" i="1"/>
  <c r="P660" i="1"/>
  <c r="Q3180" i="1"/>
  <c r="Q2837" i="2" s="1"/>
  <c r="P3180" i="1"/>
  <c r="Q636" i="1"/>
  <c r="P636" i="1"/>
  <c r="Q1464" i="1"/>
  <c r="P1464" i="1"/>
  <c r="Q2340" i="1"/>
  <c r="Q2417" i="2" s="1"/>
  <c r="P2340" i="1"/>
  <c r="Q3192" i="1"/>
  <c r="Q2608" i="2" s="1"/>
  <c r="P3192" i="1"/>
  <c r="Q3972" i="1"/>
  <c r="Q3665" i="2" s="1"/>
  <c r="P3972" i="1"/>
  <c r="Q1104" i="1"/>
  <c r="P1104" i="1"/>
  <c r="Q1848" i="1"/>
  <c r="P1848" i="1"/>
  <c r="Q2664" i="1"/>
  <c r="Q2860" i="2" s="1"/>
  <c r="P2664" i="1"/>
  <c r="Q3372" i="1"/>
  <c r="Q3229" i="2" s="1"/>
  <c r="P3372" i="1"/>
  <c r="Q4152" i="1"/>
  <c r="Q4058" i="2" s="1"/>
  <c r="P4152" i="1"/>
  <c r="Q1512" i="1"/>
  <c r="P1512" i="1"/>
  <c r="Q2412" i="1"/>
  <c r="Q2124" i="2" s="1"/>
  <c r="P2412" i="1"/>
  <c r="Q3228" i="1"/>
  <c r="Q2926" i="2" s="1"/>
  <c r="P3228" i="1"/>
  <c r="Q4848" i="1"/>
  <c r="P4848" i="1"/>
  <c r="Q1572" i="1"/>
  <c r="P1572" i="1"/>
  <c r="Q2472" i="1"/>
  <c r="Q2174" i="2" s="1"/>
  <c r="P2472" i="1"/>
  <c r="Q3276" i="1"/>
  <c r="Q3249" i="2" s="1"/>
  <c r="P3276" i="1"/>
  <c r="Q4092" i="1"/>
  <c r="Q3922" i="2" s="1"/>
  <c r="P4092" i="1"/>
  <c r="Q372" i="1"/>
  <c r="P372" i="1"/>
  <c r="Q8972" i="1"/>
  <c r="P8972" i="1"/>
  <c r="Q89" i="1"/>
  <c r="P89" i="1"/>
  <c r="Q233" i="1"/>
  <c r="P233" i="1"/>
  <c r="Q389" i="1"/>
  <c r="P389" i="1"/>
  <c r="Q533" i="1"/>
  <c r="P533" i="1"/>
  <c r="Q677" i="1"/>
  <c r="P677" i="1"/>
  <c r="Q821" i="1"/>
  <c r="P821" i="1"/>
  <c r="Q3114" i="1"/>
  <c r="Q3107" i="2" s="1"/>
  <c r="P3114" i="1"/>
  <c r="Q3258" i="1"/>
  <c r="Q3314" i="2" s="1"/>
  <c r="P3258" i="1"/>
  <c r="Q3402" i="1"/>
  <c r="Q3457" i="2" s="1"/>
  <c r="P3402" i="1"/>
  <c r="Q3546" i="1"/>
  <c r="Q3550" i="2" s="1"/>
  <c r="P3546" i="1"/>
  <c r="Q3714" i="1"/>
  <c r="Q3698" i="2" s="1"/>
  <c r="P3714" i="1"/>
  <c r="Q3858" i="1"/>
  <c r="Q4048" i="2" s="1"/>
  <c r="P3858" i="1"/>
  <c r="Q4038" i="1"/>
  <c r="Q4075" i="2" s="1"/>
  <c r="P4038" i="1"/>
  <c r="Q142" i="1"/>
  <c r="P142" i="1"/>
  <c r="Q286" i="1"/>
  <c r="P286" i="1"/>
  <c r="Q1085" i="1"/>
  <c r="P1085" i="1"/>
  <c r="Q1229" i="1"/>
  <c r="P1229" i="1"/>
  <c r="Q1373" i="1"/>
  <c r="P1373" i="1"/>
  <c r="Q1517" i="1"/>
  <c r="P1517" i="1"/>
  <c r="Q1661" i="1"/>
  <c r="P1661" i="1"/>
  <c r="Q1805" i="1"/>
  <c r="P1805" i="1"/>
  <c r="Q2093" i="1"/>
  <c r="Q3181" i="2" s="1"/>
  <c r="P2093" i="1"/>
  <c r="Q2237" i="1"/>
  <c r="Q2225" i="2" s="1"/>
  <c r="P2237" i="1"/>
  <c r="Q2381" i="1"/>
  <c r="Q2074" i="2" s="1"/>
  <c r="P2381" i="1"/>
  <c r="Q2525" i="1"/>
  <c r="Q3046" i="2" s="1"/>
  <c r="P2525" i="1"/>
  <c r="Q2669" i="1"/>
  <c r="Q2770" i="2" s="1"/>
  <c r="P2669" i="1"/>
  <c r="Q2825" i="1"/>
  <c r="Q2764" i="2" s="1"/>
  <c r="P2825" i="1"/>
  <c r="Q2969" i="1"/>
  <c r="Q2580" i="2" s="1"/>
  <c r="P2969" i="1"/>
  <c r="Q3113" i="1"/>
  <c r="Q2629" i="2" s="1"/>
  <c r="P3113" i="1"/>
  <c r="Q3257" i="1"/>
  <c r="Q3317" i="2" s="1"/>
  <c r="P3257" i="1"/>
  <c r="Q3401" i="1"/>
  <c r="Q3345" i="2" s="1"/>
  <c r="P3401" i="1"/>
  <c r="Q346" i="1"/>
  <c r="P346" i="1"/>
  <c r="Q490" i="1"/>
  <c r="P490" i="1"/>
  <c r="Q646" i="1"/>
  <c r="P646" i="1"/>
  <c r="Q790" i="1"/>
  <c r="P790" i="1"/>
  <c r="Q934" i="1"/>
  <c r="P934" i="1"/>
  <c r="Q1078" i="1"/>
  <c r="P1078" i="1"/>
  <c r="Q1222" i="1"/>
  <c r="P1222" i="1"/>
  <c r="Q1366" i="1"/>
  <c r="P1366" i="1"/>
  <c r="Q1510" i="1"/>
  <c r="P1510" i="1"/>
  <c r="Q1654" i="1"/>
  <c r="P1654" i="1"/>
  <c r="Q1798" i="1"/>
  <c r="P1798" i="1"/>
  <c r="Q2110" i="1"/>
  <c r="Q1765" i="2" s="1"/>
  <c r="P2110" i="1"/>
  <c r="Q2254" i="1"/>
  <c r="Q2313" i="2" s="1"/>
  <c r="P2254" i="1"/>
  <c r="Q1732" i="1"/>
  <c r="P1732" i="1"/>
  <c r="Q3593" i="1"/>
  <c r="Q3560" i="2" s="1"/>
  <c r="P3593" i="1"/>
  <c r="Q3749" i="1"/>
  <c r="Q3649" i="2" s="1"/>
  <c r="P3749" i="1"/>
  <c r="Q3929" i="1"/>
  <c r="Q3418" i="2" s="1"/>
  <c r="P3929" i="1"/>
  <c r="Q4133" i="1"/>
  <c r="Q3794" i="2" s="1"/>
  <c r="P4133" i="1"/>
  <c r="Q1832" i="1"/>
  <c r="P1832" i="1"/>
  <c r="Q2132" i="1"/>
  <c r="Q3154" i="2" s="1"/>
  <c r="P2132" i="1"/>
  <c r="Q2348" i="1"/>
  <c r="Q2409" i="2" s="1"/>
  <c r="P2348" i="1"/>
  <c r="Q2600" i="1"/>
  <c r="Q3225" i="2" s="1"/>
  <c r="P2600" i="1"/>
  <c r="Q2756" i="1"/>
  <c r="Q2822" i="2" s="1"/>
  <c r="P2756" i="1"/>
  <c r="Q2900" i="1"/>
  <c r="Q2996" i="2" s="1"/>
  <c r="P2900" i="1"/>
  <c r="Q3080" i="1"/>
  <c r="Q2825" i="2" s="1"/>
  <c r="P3080" i="1"/>
  <c r="Q3892" i="1"/>
  <c r="Q3994" i="2" s="1"/>
  <c r="P3892" i="1"/>
  <c r="Q4099" i="1"/>
  <c r="Q4021" i="2" s="1"/>
  <c r="P4099" i="1"/>
  <c r="Q4268" i="1"/>
  <c r="Q4212" i="2" s="1"/>
  <c r="P4268" i="1"/>
  <c r="Q4508" i="1"/>
  <c r="P4508" i="1"/>
  <c r="Q4736" i="1"/>
  <c r="P4736" i="1"/>
  <c r="Q4976" i="1"/>
  <c r="P4976" i="1"/>
  <c r="Q5276" i="1"/>
  <c r="P5276" i="1"/>
  <c r="Q4928" i="1"/>
  <c r="P4928" i="1"/>
  <c r="Q5600" i="1"/>
  <c r="P5600" i="1"/>
  <c r="Q4352" i="1"/>
  <c r="Q4313" i="2" s="1"/>
  <c r="P4352" i="1"/>
  <c r="Q4772" i="1"/>
  <c r="P4772" i="1"/>
  <c r="Q5264" i="1"/>
  <c r="P5264" i="1"/>
  <c r="Q4101" i="1"/>
  <c r="Q4091" i="2" s="1"/>
  <c r="P4101" i="1"/>
  <c r="Q3542" i="1"/>
  <c r="Q3997" i="2" s="1"/>
  <c r="P3542" i="1"/>
  <c r="Q5612" i="1"/>
  <c r="P5612" i="1"/>
  <c r="Q6308" i="1"/>
  <c r="P6308" i="1"/>
  <c r="Q6056" i="1"/>
  <c r="P6056" i="1"/>
  <c r="Q5864" i="1"/>
  <c r="P5864" i="1"/>
  <c r="Q6104" i="1"/>
  <c r="P6104" i="1"/>
  <c r="Q6380" i="1"/>
  <c r="P6380" i="1"/>
  <c r="Q3850" i="1"/>
  <c r="Q4028" i="2" s="1"/>
  <c r="P3850" i="1"/>
  <c r="Q121" i="1"/>
  <c r="P121" i="1"/>
  <c r="Q265" i="1"/>
  <c r="P265" i="1"/>
  <c r="Q409" i="1"/>
  <c r="P409" i="1"/>
  <c r="Q553" i="1"/>
  <c r="P553" i="1"/>
  <c r="Q697" i="1"/>
  <c r="P697" i="1"/>
  <c r="Q841" i="1"/>
  <c r="P841" i="1"/>
  <c r="Q997" i="1"/>
  <c r="P997" i="1"/>
  <c r="Q110" i="1"/>
  <c r="P110" i="1"/>
  <c r="Q254" i="1"/>
  <c r="P254" i="1"/>
  <c r="Q398" i="1"/>
  <c r="P398" i="1"/>
  <c r="Q542" i="1"/>
  <c r="P542" i="1"/>
  <c r="Q686" i="1"/>
  <c r="P686" i="1"/>
  <c r="Q842" i="1"/>
  <c r="P842" i="1"/>
  <c r="Q986" i="1"/>
  <c r="P986" i="1"/>
  <c r="Q1129" i="1"/>
  <c r="P1129" i="1"/>
  <c r="Q1273" i="1"/>
  <c r="P1273" i="1"/>
  <c r="Q1417" i="1"/>
  <c r="P1417" i="1"/>
  <c r="Q1561" i="1"/>
  <c r="P1561" i="1"/>
  <c r="Q1705" i="1"/>
  <c r="P1705" i="1"/>
  <c r="Q1849" i="1"/>
  <c r="P1849" i="1"/>
  <c r="Q2161" i="1"/>
  <c r="Q1707" i="2" s="1"/>
  <c r="P2161" i="1"/>
  <c r="Q2305" i="1"/>
  <c r="Q2528" i="2" s="1"/>
  <c r="P2305" i="1"/>
  <c r="Q2449" i="1"/>
  <c r="Q2148" i="2" s="1"/>
  <c r="P2449" i="1"/>
  <c r="Q2593" i="1"/>
  <c r="Q2091" i="2" s="1"/>
  <c r="P2593" i="1"/>
  <c r="Q2761" i="1"/>
  <c r="Q3241" i="2" s="1"/>
  <c r="P2761" i="1"/>
  <c r="Q2905" i="1"/>
  <c r="Q3021" i="2" s="1"/>
  <c r="P2905" i="1"/>
  <c r="Q3061" i="1"/>
  <c r="Q2976" i="2" s="1"/>
  <c r="P3061" i="1"/>
  <c r="Q3205" i="1"/>
  <c r="Q3728" i="2" s="1"/>
  <c r="P3205" i="1"/>
  <c r="Q3361" i="1"/>
  <c r="Q3961" i="2" s="1"/>
  <c r="P3361" i="1"/>
  <c r="Q3517" i="1"/>
  <c r="Q3556" i="2" s="1"/>
  <c r="P3517" i="1"/>
  <c r="Q3709" i="1"/>
  <c r="Q3838" i="2" s="1"/>
  <c r="P3709" i="1"/>
  <c r="Q3865" i="1"/>
  <c r="Q3473" i="2" s="1"/>
  <c r="P3865" i="1"/>
  <c r="Q4141" i="1"/>
  <c r="Q3535" i="2" s="1"/>
  <c r="P4141" i="1"/>
  <c r="Q2918" i="1"/>
  <c r="Q2904" i="2" s="1"/>
  <c r="P2918" i="1"/>
  <c r="Q3602" i="1"/>
  <c r="Q3206" i="2" s="1"/>
  <c r="P3602" i="1"/>
  <c r="Q1178" i="1"/>
  <c r="P1178" i="1"/>
  <c r="Q1322" i="1"/>
  <c r="P1322" i="1"/>
  <c r="Q1466" i="1"/>
  <c r="P1466" i="1"/>
  <c r="Q1610" i="1"/>
  <c r="P1610" i="1"/>
  <c r="Q1766" i="1"/>
  <c r="P1766" i="1"/>
  <c r="Q2066" i="1"/>
  <c r="Q2177" i="2" s="1"/>
  <c r="P2066" i="1"/>
  <c r="Q2222" i="1"/>
  <c r="Q2151" i="2" s="1"/>
  <c r="P2222" i="1"/>
  <c r="Q2366" i="1"/>
  <c r="Q1762" i="2" s="1"/>
  <c r="P2366" i="1"/>
  <c r="Q2702" i="1"/>
  <c r="Q2900" i="2" s="1"/>
  <c r="P2702" i="1"/>
  <c r="Q2990" i="1"/>
  <c r="Q2951" i="2" s="1"/>
  <c r="P2990" i="1"/>
  <c r="Q3254" i="1"/>
  <c r="Q2952" i="2" s="1"/>
  <c r="P3254" i="1"/>
  <c r="Q3578" i="1"/>
  <c r="Q3526" i="2" s="1"/>
  <c r="P3578" i="1"/>
  <c r="Q196" i="1"/>
  <c r="P196" i="1"/>
  <c r="Q472" i="1"/>
  <c r="P472" i="1"/>
  <c r="Q280" i="1"/>
  <c r="P280" i="1"/>
  <c r="Q3638" i="1"/>
  <c r="Q3392" i="2" s="1"/>
  <c r="P3638" i="1"/>
  <c r="Q3806" i="1"/>
  <c r="Q3576" i="2" s="1"/>
  <c r="P3806" i="1"/>
  <c r="Q4106" i="1"/>
  <c r="Q3383" i="2" s="1"/>
  <c r="P4106" i="1"/>
  <c r="Q1612" i="1"/>
  <c r="P1612" i="1"/>
  <c r="Q616" i="1"/>
  <c r="P616" i="1"/>
  <c r="Q760" i="1"/>
  <c r="P760" i="1"/>
  <c r="Q928" i="1"/>
  <c r="P928" i="1"/>
  <c r="Q1072" i="1"/>
  <c r="P1072" i="1"/>
  <c r="Q1240" i="1"/>
  <c r="P1240" i="1"/>
  <c r="Q1384" i="1"/>
  <c r="P1384" i="1"/>
  <c r="Q1600" i="1"/>
  <c r="P1600" i="1"/>
  <c r="Q2176" i="1"/>
  <c r="Q2107" i="2" s="1"/>
  <c r="P2176" i="1"/>
  <c r="Q2632" i="1"/>
  <c r="Q3199" i="2" s="1"/>
  <c r="P2632" i="1"/>
  <c r="Q3244" i="1"/>
  <c r="Q2987" i="2" s="1"/>
  <c r="P3244" i="1"/>
  <c r="Q3916" i="1"/>
  <c r="Q3881" i="2" s="1"/>
  <c r="P3916" i="1"/>
  <c r="Q2308" i="1"/>
  <c r="Q1837" i="2" s="1"/>
  <c r="P2308" i="1"/>
  <c r="Q2812" i="1"/>
  <c r="Q3713" i="2" s="1"/>
  <c r="P2812" i="1"/>
  <c r="Q3352" i="1"/>
  <c r="Q2982" i="2" s="1"/>
  <c r="P3352" i="1"/>
  <c r="Q4000" i="1"/>
  <c r="Q3204" i="2" s="1"/>
  <c r="P4000" i="1"/>
  <c r="Q2356" i="1"/>
  <c r="Q3048" i="2" s="1"/>
  <c r="P2356" i="1"/>
  <c r="Q2920" i="1"/>
  <c r="Q2576" i="2" s="1"/>
  <c r="P2920" i="1"/>
  <c r="Q3532" i="1"/>
  <c r="Q3823" i="2" s="1"/>
  <c r="P3532" i="1"/>
  <c r="Q2656" i="1"/>
  <c r="Q2890" i="2" s="1"/>
  <c r="P2656" i="1"/>
  <c r="Q3196" i="1"/>
  <c r="Q2634" i="2" s="1"/>
  <c r="P3196" i="1"/>
  <c r="Q3856" i="1"/>
  <c r="Q3891" i="2" s="1"/>
  <c r="P3856" i="1"/>
  <c r="Q93" i="1"/>
  <c r="P93" i="1"/>
  <c r="Q237" i="1"/>
  <c r="P237" i="1"/>
  <c r="Q381" i="1"/>
  <c r="P381" i="1"/>
  <c r="Q537" i="1"/>
  <c r="P537" i="1"/>
  <c r="Q693" i="1"/>
  <c r="P693" i="1"/>
  <c r="Q849" i="1"/>
  <c r="P849" i="1"/>
  <c r="Q993" i="1"/>
  <c r="P993" i="1"/>
  <c r="Q439" i="1"/>
  <c r="P439" i="1"/>
  <c r="Q1159" i="1"/>
  <c r="P1159" i="1"/>
  <c r="Q2791" i="1"/>
  <c r="Q2731" i="2" s="1"/>
  <c r="P2791" i="1"/>
  <c r="Q3655" i="1"/>
  <c r="Q3630" i="2" s="1"/>
  <c r="P3655" i="1"/>
  <c r="Q523" i="1"/>
  <c r="P523" i="1"/>
  <c r="Q1327" i="1"/>
  <c r="P1327" i="1"/>
  <c r="Q2131" i="1"/>
  <c r="Q3157" i="2" s="1"/>
  <c r="P2131" i="1"/>
  <c r="Q3007" i="1"/>
  <c r="Q3075" i="2" s="1"/>
  <c r="P3007" i="1"/>
  <c r="Q4003" i="1"/>
  <c r="Q3943" i="2" s="1"/>
  <c r="P4003" i="1"/>
  <c r="Q619" i="1"/>
  <c r="P619" i="1"/>
  <c r="Q1363" i="1"/>
  <c r="P1363" i="1"/>
  <c r="Q2155" i="1"/>
  <c r="Q2301" i="2" s="1"/>
  <c r="P2155" i="1"/>
  <c r="Q3079" i="1"/>
  <c r="Q2699" i="2" s="1"/>
  <c r="P3079" i="1"/>
  <c r="Q4051" i="1"/>
  <c r="Q3534" i="2" s="1"/>
  <c r="P4051" i="1"/>
  <c r="Q703" i="1"/>
  <c r="P703" i="1"/>
  <c r="Q1483" i="1"/>
  <c r="P1483" i="1"/>
  <c r="Q2275" i="1"/>
  <c r="Q3148" i="2" s="1"/>
  <c r="P2275" i="1"/>
  <c r="Q3091" i="1"/>
  <c r="Q3337" i="2" s="1"/>
  <c r="P3091" i="1"/>
  <c r="Q3967" i="1"/>
  <c r="Q3205" i="2" s="1"/>
  <c r="P3967" i="1"/>
  <c r="Q2947" i="1"/>
  <c r="Q2916" i="2" s="1"/>
  <c r="P2947" i="1"/>
  <c r="Q31" i="1"/>
  <c r="P31" i="1"/>
  <c r="Q631" i="1"/>
  <c r="P631" i="1"/>
  <c r="Q1255" i="1"/>
  <c r="P1255" i="1"/>
  <c r="Q1879" i="1"/>
  <c r="P1879" i="1"/>
  <c r="Q2503" i="1"/>
  <c r="Q2162" i="2" s="1"/>
  <c r="P2503" i="1"/>
  <c r="Q3259" i="1"/>
  <c r="Q3261" i="2" s="1"/>
  <c r="P3259" i="1"/>
  <c r="Q4087" i="1"/>
  <c r="Q3959" i="2" s="1"/>
  <c r="P4087" i="1"/>
  <c r="Q1197" i="1"/>
  <c r="P1197" i="1"/>
  <c r="Q1341" i="1"/>
  <c r="P1341" i="1"/>
  <c r="Q1497" i="1"/>
  <c r="P1497" i="1"/>
  <c r="Q1641" i="1"/>
  <c r="P1641" i="1"/>
  <c r="Q1809" i="1"/>
  <c r="P1809" i="1"/>
  <c r="Q2121" i="1"/>
  <c r="Q1898" i="2" s="1"/>
  <c r="P2121" i="1"/>
  <c r="Q2265" i="1"/>
  <c r="Q2030" i="2" s="1"/>
  <c r="P2265" i="1"/>
  <c r="Q2409" i="1"/>
  <c r="Q3153" i="2" s="1"/>
  <c r="P2409" i="1"/>
  <c r="Q2697" i="1"/>
  <c r="Q3784" i="2" s="1"/>
  <c r="P2697" i="1"/>
  <c r="Q2841" i="1"/>
  <c r="Q2945" i="2" s="1"/>
  <c r="P2841" i="1"/>
  <c r="Q2985" i="1"/>
  <c r="Q2711" i="2" s="1"/>
  <c r="P2985" i="1"/>
  <c r="Q3129" i="1"/>
  <c r="Q3099" i="2" s="1"/>
  <c r="P3129" i="1"/>
  <c r="Q704" i="1"/>
  <c r="P704" i="1"/>
  <c r="Q1496" i="1"/>
  <c r="P1496" i="1"/>
  <c r="Q3260" i="1"/>
  <c r="Q2775" i="2" s="1"/>
  <c r="P3260" i="1"/>
  <c r="Q2506" i="1"/>
  <c r="Q1807" i="2" s="1"/>
  <c r="P2506" i="1"/>
  <c r="Q3274" i="1"/>
  <c r="Q2573" i="2" s="1"/>
  <c r="P3274" i="1"/>
  <c r="Q95" i="1"/>
  <c r="P95" i="1"/>
  <c r="Q875" i="1"/>
  <c r="P875" i="1"/>
  <c r="Q1619" i="1"/>
  <c r="P1619" i="1"/>
  <c r="Q2447" i="1"/>
  <c r="Q2498" i="2" s="1"/>
  <c r="P2447" i="1"/>
  <c r="Q3227" i="1"/>
  <c r="Q3253" i="2" s="1"/>
  <c r="P3227" i="1"/>
  <c r="Q344" i="1"/>
  <c r="P344" i="1"/>
  <c r="Q1136" i="1"/>
  <c r="P1136" i="1"/>
  <c r="Q2384" i="1"/>
  <c r="Q1889" i="2" s="1"/>
  <c r="P2384" i="1"/>
  <c r="Q3788" i="1"/>
  <c r="Q3438" i="2" s="1"/>
  <c r="P3788" i="1"/>
  <c r="Q2818" i="1"/>
  <c r="Q3193" i="2" s="1"/>
  <c r="P2818" i="1"/>
  <c r="Q3658" i="1"/>
  <c r="Q3689" i="2" s="1"/>
  <c r="P3658" i="1"/>
  <c r="Q491" i="1"/>
  <c r="P491" i="1"/>
  <c r="Q1319" i="1"/>
  <c r="P1319" i="1"/>
  <c r="Q2135" i="1"/>
  <c r="Q2054" i="2" s="1"/>
  <c r="P2135" i="1"/>
  <c r="Q5" i="1"/>
  <c r="P5" i="1"/>
  <c r="Q716" i="1"/>
  <c r="P716" i="1"/>
  <c r="Q1472" i="1"/>
  <c r="P1472" i="1"/>
  <c r="Q3392" i="1"/>
  <c r="Q3952" i="2" s="1"/>
  <c r="P3392" i="1"/>
  <c r="Q4136" i="1"/>
  <c r="Q3806" i="2" s="1"/>
  <c r="P4136" i="1"/>
  <c r="Q3118" i="1"/>
  <c r="Q3168" i="2" s="1"/>
  <c r="P3118" i="1"/>
  <c r="Q4054" i="1"/>
  <c r="Q3620" i="2" s="1"/>
  <c r="P4054" i="1"/>
  <c r="Q791" i="1"/>
  <c r="P791" i="1"/>
  <c r="Q1583" i="1"/>
  <c r="P1583" i="1"/>
  <c r="Q2339" i="1"/>
  <c r="Q3050" i="2" s="1"/>
  <c r="P2339" i="1"/>
  <c r="Q3179" i="1"/>
  <c r="Q3913" i="2" s="1"/>
  <c r="P3179" i="1"/>
  <c r="Q224" i="1"/>
  <c r="P224" i="1"/>
  <c r="Q968" i="1"/>
  <c r="P968" i="1"/>
  <c r="Q3548" i="1"/>
  <c r="Q3482" i="2" s="1"/>
  <c r="P3548" i="1"/>
  <c r="Q59" i="1"/>
  <c r="P59" i="1"/>
  <c r="Q803" i="1"/>
  <c r="P803" i="1"/>
  <c r="Q1523" i="1"/>
  <c r="P1523" i="1"/>
  <c r="Q2279" i="1"/>
  <c r="Q1852" i="2" s="1"/>
  <c r="P2279" i="1"/>
  <c r="Q3071" i="1"/>
  <c r="Q2700" i="2" s="1"/>
  <c r="P3071" i="1"/>
  <c r="Q68" i="1"/>
  <c r="P68" i="1"/>
  <c r="Q680" i="1"/>
  <c r="P680" i="1"/>
  <c r="Q1244" i="1"/>
  <c r="P1244" i="1"/>
  <c r="Q3368" i="1"/>
  <c r="Q2991" i="2" s="1"/>
  <c r="P3368" i="1"/>
  <c r="Q2374" i="1"/>
  <c r="Q2188" i="2" s="1"/>
  <c r="P2374" i="1"/>
  <c r="Q3034" i="1"/>
  <c r="Q2607" i="2" s="1"/>
  <c r="P3034" i="1"/>
  <c r="Q3646" i="1"/>
  <c r="Q3820" i="2" s="1"/>
  <c r="P3646" i="1"/>
  <c r="Q167" i="1"/>
  <c r="P167" i="1"/>
  <c r="Q719" i="1"/>
  <c r="P719" i="1"/>
  <c r="Q1283" i="1"/>
  <c r="P1283" i="1"/>
  <c r="Q1871" i="1"/>
  <c r="P1871" i="1"/>
  <c r="Q2507" i="1"/>
  <c r="Q2540" i="2" s="1"/>
  <c r="P2507" i="1"/>
  <c r="Q3083" i="1"/>
  <c r="Q2807" i="2" s="1"/>
  <c r="P3083" i="1"/>
  <c r="Q3671" i="1"/>
  <c r="Q3432" i="2" s="1"/>
  <c r="P3671" i="1"/>
  <c r="Q3285" i="1"/>
  <c r="Q3324" i="2" s="1"/>
  <c r="P3285" i="1"/>
  <c r="Q3453" i="1"/>
  <c r="Q3766" i="2" s="1"/>
  <c r="P3453" i="1"/>
  <c r="Q3621" i="1"/>
  <c r="Q3471" i="2" s="1"/>
  <c r="P3621" i="1"/>
  <c r="Q3789" i="1"/>
  <c r="Q3500" i="2" s="1"/>
  <c r="P3789" i="1"/>
  <c r="Q3981" i="1"/>
  <c r="Q3629" i="2" s="1"/>
  <c r="P3981" i="1"/>
  <c r="Q3899" i="1"/>
  <c r="Q3569" i="2" s="1"/>
  <c r="P3899" i="1"/>
  <c r="Q4439" i="1"/>
  <c r="P4439" i="1"/>
  <c r="Q5135" i="1"/>
  <c r="P5135" i="1"/>
  <c r="Q5915" i="1"/>
  <c r="P5915" i="1"/>
  <c r="Q312" i="1"/>
  <c r="P312" i="1"/>
  <c r="Q4151" i="1"/>
  <c r="Q4088" i="2" s="1"/>
  <c r="P4151" i="1"/>
  <c r="Q4823" i="1"/>
  <c r="P4823" i="1"/>
  <c r="Q5615" i="1"/>
  <c r="P5615" i="1"/>
  <c r="Q60" i="1"/>
  <c r="P60" i="1"/>
  <c r="Q4187" i="1"/>
  <c r="Q4643" i="2" s="1"/>
  <c r="P4187" i="1"/>
  <c r="Q5051" i="1"/>
  <c r="P5051" i="1"/>
  <c r="Q5975" i="1"/>
  <c r="P5975" i="1"/>
  <c r="Q456" i="1"/>
  <c r="P456" i="1"/>
  <c r="Q5435" i="1"/>
  <c r="P5435" i="1"/>
  <c r="Q6395" i="1"/>
  <c r="P6395" i="1"/>
  <c r="Q4163" i="1"/>
  <c r="Q4505" i="2" s="1"/>
  <c r="P4163" i="1"/>
  <c r="Q4739" i="1"/>
  <c r="P4739" i="1"/>
  <c r="Q5399" i="1"/>
  <c r="P5399" i="1"/>
  <c r="Q6167" i="1"/>
  <c r="P6167" i="1"/>
  <c r="Q516" i="1"/>
  <c r="P516" i="1"/>
  <c r="Q1452" i="1"/>
  <c r="P1452" i="1"/>
  <c r="Q2976" i="1"/>
  <c r="Q2814" i="2" s="1"/>
  <c r="P2976" i="1"/>
  <c r="Q3815" i="1"/>
  <c r="Q3754" i="2" s="1"/>
  <c r="P3815" i="1"/>
  <c r="Q1776" i="1"/>
  <c r="P1776" i="1"/>
  <c r="Q2952" i="1"/>
  <c r="Q2922" i="2" s="1"/>
  <c r="P2952" i="1"/>
  <c r="Q648" i="1"/>
  <c r="P648" i="1"/>
  <c r="Q3132" i="1"/>
  <c r="Q2861" i="2" s="1"/>
  <c r="P3132" i="1"/>
  <c r="Q900" i="1"/>
  <c r="P900" i="1"/>
  <c r="Q2160" i="1"/>
  <c r="Q2123" i="2" s="1"/>
  <c r="P2160" i="1"/>
  <c r="Q3396" i="1"/>
  <c r="Q3424" i="2" s="1"/>
  <c r="P3396" i="1"/>
  <c r="Q744" i="1"/>
  <c r="P744" i="1"/>
  <c r="Q1608" i="1"/>
  <c r="P1608" i="1"/>
  <c r="Q2496" i="1"/>
  <c r="Q2184" i="2" s="1"/>
  <c r="P2496" i="1"/>
  <c r="Q3324" i="1"/>
  <c r="Q2994" i="2" s="1"/>
  <c r="P3324" i="1"/>
  <c r="Q4140" i="1"/>
  <c r="Q4060" i="2" s="1"/>
  <c r="P4140" i="1"/>
  <c r="Q1224" i="1"/>
  <c r="P1224" i="1"/>
  <c r="Q2796" i="1"/>
  <c r="Q2605" i="2" s="1"/>
  <c r="P2796" i="1"/>
  <c r="Q3492" i="1"/>
  <c r="Q3543" i="2" s="1"/>
  <c r="P3492" i="1"/>
  <c r="Q768" i="1"/>
  <c r="P768" i="1"/>
  <c r="Q9008" i="1"/>
  <c r="P9008" i="1"/>
  <c r="Q101" i="1"/>
  <c r="P101" i="1"/>
  <c r="Q245" i="1"/>
  <c r="P245" i="1"/>
  <c r="Q401" i="1"/>
  <c r="P401" i="1"/>
  <c r="Q545" i="1"/>
  <c r="P545" i="1"/>
  <c r="Q689" i="1"/>
  <c r="P689" i="1"/>
  <c r="Q833" i="1"/>
  <c r="P833" i="1"/>
  <c r="Q3126" i="1"/>
  <c r="Q2749" i="2" s="1"/>
  <c r="P3126" i="1"/>
  <c r="Q3414" i="1"/>
  <c r="Q3590" i="2" s="1"/>
  <c r="P3414" i="1"/>
  <c r="Q3558" i="1"/>
  <c r="Q3564" i="2" s="1"/>
  <c r="P3558" i="1"/>
  <c r="Q3726" i="1"/>
  <c r="Q4018" i="2" s="1"/>
  <c r="P3726" i="1"/>
  <c r="Q3870" i="1"/>
  <c r="Q3955" i="2" s="1"/>
  <c r="P3870" i="1"/>
  <c r="Q154" i="1"/>
  <c r="P154" i="1"/>
  <c r="Q298" i="1"/>
  <c r="P298" i="1"/>
  <c r="Q1097" i="1"/>
  <c r="P1097" i="1"/>
  <c r="Q1241" i="1"/>
  <c r="P1241" i="1"/>
  <c r="Q1385" i="1"/>
  <c r="P1385" i="1"/>
  <c r="Q1529" i="1"/>
  <c r="P1529" i="1"/>
  <c r="Q1673" i="1"/>
  <c r="P1673" i="1"/>
  <c r="Q1817" i="1"/>
  <c r="P1817" i="1"/>
  <c r="Q4566" i="1"/>
  <c r="P4566" i="1"/>
  <c r="Q2105" i="1"/>
  <c r="Q2127" i="2" s="1"/>
  <c r="P2105" i="1"/>
  <c r="Q2249" i="1"/>
  <c r="Q2240" i="2" s="1"/>
  <c r="P2249" i="1"/>
  <c r="Q2393" i="1"/>
  <c r="Q2154" i="2" s="1"/>
  <c r="P2393" i="1"/>
  <c r="Q2537" i="1"/>
  <c r="Q2292" i="2" s="1"/>
  <c r="P2537" i="1"/>
  <c r="Q2681" i="1"/>
  <c r="Q2443" i="2" s="1"/>
  <c r="P2681" i="1"/>
  <c r="Q2837" i="1"/>
  <c r="Q3771" i="2" s="1"/>
  <c r="P2837" i="1"/>
  <c r="Q3125" i="1"/>
  <c r="Q2637" i="2" s="1"/>
  <c r="P3125" i="1"/>
  <c r="Q3413" i="1"/>
  <c r="Q3651" i="2" s="1"/>
  <c r="P3413" i="1"/>
  <c r="Q358" i="1"/>
  <c r="P358" i="1"/>
  <c r="Q502" i="1"/>
  <c r="P502" i="1"/>
  <c r="Q658" i="1"/>
  <c r="P658" i="1"/>
  <c r="Q802" i="1"/>
  <c r="P802" i="1"/>
  <c r="Q946" i="1"/>
  <c r="P946" i="1"/>
  <c r="Q1090" i="1"/>
  <c r="P1090" i="1"/>
  <c r="Q1234" i="1"/>
  <c r="P1234" i="1"/>
  <c r="Q1378" i="1"/>
  <c r="P1378" i="1"/>
  <c r="Q1522" i="1"/>
  <c r="P1522" i="1"/>
  <c r="Q1666" i="1"/>
  <c r="P1666" i="1"/>
  <c r="Q1810" i="1"/>
  <c r="P1810" i="1"/>
  <c r="Q2122" i="1"/>
  <c r="Q2526" i="2" s="1"/>
  <c r="P2122" i="1"/>
  <c r="Q2266" i="1"/>
  <c r="Q2553" i="2" s="1"/>
  <c r="P2266" i="1"/>
  <c r="Q1768" i="1"/>
  <c r="P1768" i="1"/>
  <c r="Q3605" i="1"/>
  <c r="Q3522" i="2" s="1"/>
  <c r="P3605" i="1"/>
  <c r="Q3761" i="1"/>
  <c r="Q3984" i="2" s="1"/>
  <c r="P3761" i="1"/>
  <c r="Q3953" i="1"/>
  <c r="Q3408" i="2" s="1"/>
  <c r="P3953" i="1"/>
  <c r="Q4145" i="1"/>
  <c r="Q4090" i="2" s="1"/>
  <c r="P4145" i="1"/>
  <c r="Q1844" i="1"/>
  <c r="P1844" i="1"/>
  <c r="Q2144" i="1"/>
  <c r="Q6192" i="2" s="1"/>
  <c r="P2144" i="1"/>
  <c r="Q2360" i="1"/>
  <c r="Q2316" i="2" s="1"/>
  <c r="P2360" i="1"/>
  <c r="Q2624" i="1"/>
  <c r="Q2771" i="2" s="1"/>
  <c r="P2624" i="1"/>
  <c r="Q2768" i="1"/>
  <c r="Q2709" i="2" s="1"/>
  <c r="P2768" i="1"/>
  <c r="Q2924" i="1"/>
  <c r="Q2748" i="2" s="1"/>
  <c r="P2924" i="1"/>
  <c r="Q3092" i="1"/>
  <c r="Q2692" i="2" s="1"/>
  <c r="P3092" i="1"/>
  <c r="Q3988" i="1"/>
  <c r="Q4029" i="2" s="1"/>
  <c r="P3988" i="1"/>
  <c r="Q4111" i="1"/>
  <c r="Q4085" i="2" s="1"/>
  <c r="P4111" i="1"/>
  <c r="Q4280" i="1"/>
  <c r="Q4561" i="2" s="1"/>
  <c r="P4280" i="1"/>
  <c r="Q4532" i="1"/>
  <c r="P4532" i="1"/>
  <c r="Q4760" i="1"/>
  <c r="P4760" i="1"/>
  <c r="Q5012" i="1"/>
  <c r="P5012" i="1"/>
  <c r="Q5312" i="1"/>
  <c r="P5312" i="1"/>
  <c r="Q5048" i="1"/>
  <c r="P5048" i="1"/>
  <c r="Q3404" i="1"/>
  <c r="Q4047" i="2" s="1"/>
  <c r="P3404" i="1"/>
  <c r="Q4376" i="1"/>
  <c r="Q4154" i="2" s="1"/>
  <c r="P4376" i="1"/>
  <c r="Q4808" i="1"/>
  <c r="P4808" i="1"/>
  <c r="Q5300" i="1"/>
  <c r="P5300" i="1"/>
  <c r="Q4113" i="1"/>
  <c r="Q4066" i="2" s="1"/>
  <c r="P4113" i="1"/>
  <c r="Q3842" i="1"/>
  <c r="Q3982" i="2" s="1"/>
  <c r="P3842" i="1"/>
  <c r="Q5648" i="1"/>
  <c r="P5648" i="1"/>
  <c r="Q6404" i="1"/>
  <c r="P6404" i="1"/>
  <c r="Q6128" i="1"/>
  <c r="P6128" i="1"/>
  <c r="Q5876" i="1"/>
  <c r="P5876" i="1"/>
  <c r="Q6116" i="1"/>
  <c r="P6116" i="1"/>
  <c r="Q6428" i="1"/>
  <c r="P6428" i="1"/>
  <c r="Q3898" i="1"/>
  <c r="Q3993" i="2" s="1"/>
  <c r="P3898" i="1"/>
  <c r="Q133" i="1"/>
  <c r="P133" i="1"/>
  <c r="Q277" i="1"/>
  <c r="P277" i="1"/>
  <c r="Q421" i="1"/>
  <c r="P421" i="1"/>
  <c r="Q565" i="1"/>
  <c r="P565" i="1"/>
  <c r="Q709" i="1"/>
  <c r="P709" i="1"/>
  <c r="Q853" i="1"/>
  <c r="P853" i="1"/>
  <c r="Q1009" i="1"/>
  <c r="P1009" i="1"/>
  <c r="Q122" i="1"/>
  <c r="P122" i="1"/>
  <c r="Q266" i="1"/>
  <c r="P266" i="1"/>
  <c r="Q410" i="1"/>
  <c r="P410" i="1"/>
  <c r="Q554" i="1"/>
  <c r="P554" i="1"/>
  <c r="Q698" i="1"/>
  <c r="P698" i="1"/>
  <c r="Q854" i="1"/>
  <c r="P854" i="1"/>
  <c r="Q998" i="1"/>
  <c r="P998" i="1"/>
  <c r="Q1141" i="1"/>
  <c r="P1141" i="1"/>
  <c r="Q1285" i="1"/>
  <c r="P1285" i="1"/>
  <c r="Q1429" i="1"/>
  <c r="P1429" i="1"/>
  <c r="Q1573" i="1"/>
  <c r="P1573" i="1"/>
  <c r="Q1717" i="1"/>
  <c r="P1717" i="1"/>
  <c r="Q1861" i="1"/>
  <c r="P1861" i="1"/>
  <c r="Q2173" i="1"/>
  <c r="Q1982" i="2" s="1"/>
  <c r="P2173" i="1"/>
  <c r="Q2317" i="1"/>
  <c r="Q1812" i="2" s="1"/>
  <c r="P2317" i="1"/>
  <c r="Q2461" i="1"/>
  <c r="Q3176" i="2" s="1"/>
  <c r="P2461" i="1"/>
  <c r="Q2605" i="1"/>
  <c r="Q2242" i="2" s="1"/>
  <c r="P2605" i="1"/>
  <c r="Q2773" i="1"/>
  <c r="Q2791" i="2" s="1"/>
  <c r="P2773" i="1"/>
  <c r="Q2917" i="1"/>
  <c r="Q2756" i="2" s="1"/>
  <c r="P2917" i="1"/>
  <c r="Q3217" i="1"/>
  <c r="Q3093" i="2" s="1"/>
  <c r="P3217" i="1"/>
  <c r="Q3373" i="1"/>
  <c r="Q3260" i="2" s="1"/>
  <c r="P3373" i="1"/>
  <c r="Q3529" i="1"/>
  <c r="Q3354" i="2" s="1"/>
  <c r="P3529" i="1"/>
  <c r="Q3721" i="1"/>
  <c r="Q3581" i="2" s="1"/>
  <c r="P3721" i="1"/>
  <c r="Q3877" i="1"/>
  <c r="Q3659" i="2" s="1"/>
  <c r="P3877" i="1"/>
  <c r="Q2942" i="1"/>
  <c r="Q2765" i="2" s="1"/>
  <c r="P2942" i="1"/>
  <c r="Q3278" i="1"/>
  <c r="Q2602" i="2" s="1"/>
  <c r="P3278" i="1"/>
  <c r="Q1046" i="1"/>
  <c r="P1046" i="1"/>
  <c r="Q1190" i="1"/>
  <c r="P1190" i="1"/>
  <c r="Q1334" i="1"/>
  <c r="P1334" i="1"/>
  <c r="Q1478" i="1"/>
  <c r="P1478" i="1"/>
  <c r="Q1622" i="1"/>
  <c r="P1622" i="1"/>
  <c r="Q1778" i="1"/>
  <c r="P1778" i="1"/>
  <c r="Q2078" i="1"/>
  <c r="Q2378" i="2" s="1"/>
  <c r="P2078" i="1"/>
  <c r="Q2234" i="1"/>
  <c r="Q1847" i="2" s="1"/>
  <c r="P2234" i="1"/>
  <c r="Q2378" i="1"/>
  <c r="Q2294" i="2" s="1"/>
  <c r="P2378" i="1"/>
  <c r="Q2546" i="1"/>
  <c r="Q1802" i="2" s="1"/>
  <c r="P2546" i="1"/>
  <c r="Q2738" i="1"/>
  <c r="Q3072" i="2" s="1"/>
  <c r="P2738" i="1"/>
  <c r="Q3002" i="1"/>
  <c r="Q2724" i="2" s="1"/>
  <c r="P3002" i="1"/>
  <c r="Q3290" i="1"/>
  <c r="Q2683" i="2" s="1"/>
  <c r="P3290" i="1"/>
  <c r="Q3590" i="1"/>
  <c r="Q3362" i="2" s="1"/>
  <c r="P3590" i="1"/>
  <c r="Q220" i="1"/>
  <c r="P220" i="1"/>
  <c r="Q496" i="1"/>
  <c r="P496" i="1"/>
  <c r="Q304" i="1"/>
  <c r="P304" i="1"/>
  <c r="Q3662" i="1"/>
  <c r="Q3624" i="2" s="1"/>
  <c r="P3662" i="1"/>
  <c r="Q3818" i="1"/>
  <c r="Q3480" i="2" s="1"/>
  <c r="P3818" i="1"/>
  <c r="Q4118" i="1"/>
  <c r="Q3667" i="2" s="1"/>
  <c r="P4118" i="1"/>
  <c r="Q1648" i="1"/>
  <c r="P1648" i="1"/>
  <c r="Q628" i="1"/>
  <c r="P628" i="1"/>
  <c r="Q772" i="1"/>
  <c r="P772" i="1"/>
  <c r="Q940" i="1"/>
  <c r="P940" i="1"/>
  <c r="Q1084" i="1"/>
  <c r="P1084" i="1"/>
  <c r="Q1252" i="1"/>
  <c r="P1252" i="1"/>
  <c r="Q1396" i="1"/>
  <c r="P1396" i="1"/>
  <c r="Q1636" i="1"/>
  <c r="P1636" i="1"/>
  <c r="Q2212" i="1"/>
  <c r="Q1965" i="2" s="1"/>
  <c r="P2212" i="1"/>
  <c r="Q2680" i="1"/>
  <c r="Q3081" i="2" s="1"/>
  <c r="P2680" i="1"/>
  <c r="Q3292" i="1"/>
  <c r="Q3162" i="2" s="1"/>
  <c r="P3292" i="1"/>
  <c r="Q3964" i="1"/>
  <c r="Q3850" i="2" s="1"/>
  <c r="P3964" i="1"/>
  <c r="Q2344" i="1"/>
  <c r="Q3041" i="2" s="1"/>
  <c r="P2344" i="1"/>
  <c r="Q2860" i="1"/>
  <c r="Q2865" i="2" s="1"/>
  <c r="P2860" i="1"/>
  <c r="Q3400" i="1"/>
  <c r="Q3548" i="2" s="1"/>
  <c r="P3400" i="1"/>
  <c r="Q4144" i="1"/>
  <c r="Q3702" i="2" s="1"/>
  <c r="P4144" i="1"/>
  <c r="Q2392" i="1"/>
  <c r="Q2478" i="2" s="1"/>
  <c r="P2392" i="1"/>
  <c r="Q3580" i="1"/>
  <c r="Q3521" i="2" s="1"/>
  <c r="P3580" i="1"/>
  <c r="Q2704" i="1"/>
  <c r="Q3729" i="2" s="1"/>
  <c r="P2704" i="1"/>
  <c r="Q3256" i="1"/>
  <c r="Q2744" i="2" s="1"/>
  <c r="P3256" i="1"/>
  <c r="Q3904" i="1"/>
  <c r="Q3723" i="2" s="1"/>
  <c r="P3904" i="1"/>
  <c r="Q105" i="1"/>
  <c r="P105" i="1"/>
  <c r="Q249" i="1"/>
  <c r="P249" i="1"/>
  <c r="Q393" i="1"/>
  <c r="P393" i="1"/>
  <c r="Q549" i="1"/>
  <c r="P549" i="1"/>
  <c r="Q705" i="1"/>
  <c r="P705" i="1"/>
  <c r="Q861" i="1"/>
  <c r="P861" i="1"/>
  <c r="Q1005" i="1"/>
  <c r="P1005" i="1"/>
  <c r="Q499" i="1"/>
  <c r="P499" i="1"/>
  <c r="Q1219" i="1"/>
  <c r="P1219" i="1"/>
  <c r="Q2839" i="1"/>
  <c r="Q2800" i="2" s="1"/>
  <c r="P2839" i="1"/>
  <c r="Q3775" i="1"/>
  <c r="Q3945" i="2" s="1"/>
  <c r="P3775" i="1"/>
  <c r="Q571" i="1"/>
  <c r="P571" i="1"/>
  <c r="Q1387" i="1"/>
  <c r="P1387" i="1"/>
  <c r="Q2191" i="1"/>
  <c r="Q2039" i="2" s="1"/>
  <c r="P2191" i="1"/>
  <c r="Q3055" i="1"/>
  <c r="Q3022" i="2" s="1"/>
  <c r="P3055" i="1"/>
  <c r="Q4063" i="1"/>
  <c r="Q3878" i="2" s="1"/>
  <c r="P4063" i="1"/>
  <c r="Q679" i="1"/>
  <c r="P679" i="1"/>
  <c r="Q1423" i="1"/>
  <c r="P1423" i="1"/>
  <c r="Q2239" i="1"/>
  <c r="Q1983" i="2" s="1"/>
  <c r="P2239" i="1"/>
  <c r="Q3139" i="1"/>
  <c r="Q2871" i="2" s="1"/>
  <c r="P3139" i="1"/>
  <c r="Q43" i="1"/>
  <c r="P43" i="1"/>
  <c r="Q763" i="1"/>
  <c r="P763" i="1"/>
  <c r="Q1543" i="1"/>
  <c r="P1543" i="1"/>
  <c r="Q2359" i="1"/>
  <c r="Q1696" i="2" s="1"/>
  <c r="P2359" i="1"/>
  <c r="Q3163" i="1"/>
  <c r="Q3288" i="2" s="1"/>
  <c r="P3163" i="1"/>
  <c r="Q4027" i="1"/>
  <c r="Q3575" i="2" s="1"/>
  <c r="P4027" i="1"/>
  <c r="Q3043" i="1"/>
  <c r="Q3295" i="2" s="1"/>
  <c r="P3043" i="1"/>
  <c r="Q91" i="1"/>
  <c r="P91" i="1"/>
  <c r="Q691" i="1"/>
  <c r="P691" i="1"/>
  <c r="Q1303" i="1"/>
  <c r="P1303" i="1"/>
  <c r="Q3307" i="1"/>
  <c r="Q3025" i="2" s="1"/>
  <c r="P3307" i="1"/>
  <c r="Q1065" i="1"/>
  <c r="P1065" i="1"/>
  <c r="Q1209" i="1"/>
  <c r="P1209" i="1"/>
  <c r="Q1353" i="1"/>
  <c r="P1353" i="1"/>
  <c r="Q1509" i="1"/>
  <c r="P1509" i="1"/>
  <c r="Q1653" i="1"/>
  <c r="P1653" i="1"/>
  <c r="Q1821" i="1"/>
  <c r="P1821" i="1"/>
  <c r="Q2133" i="1"/>
  <c r="Q3155" i="2" s="1"/>
  <c r="P2133" i="1"/>
  <c r="Q2277" i="1"/>
  <c r="Q3129" i="2" s="1"/>
  <c r="P2277" i="1"/>
  <c r="Q2421" i="1"/>
  <c r="Q2280" i="2" s="1"/>
  <c r="P2421" i="1"/>
  <c r="Q2709" i="1"/>
  <c r="Q3030" i="2" s="1"/>
  <c r="P2709" i="1"/>
  <c r="Q2853" i="1"/>
  <c r="Q2858" i="2" s="1"/>
  <c r="P2853" i="1"/>
  <c r="Q3141" i="1"/>
  <c r="Q3301" i="2" s="1"/>
  <c r="P3141" i="1"/>
  <c r="Q764" i="1"/>
  <c r="P764" i="1"/>
  <c r="Q1556" i="1"/>
  <c r="P1556" i="1"/>
  <c r="Q3308" i="1"/>
  <c r="Q2957" i="2" s="1"/>
  <c r="P3308" i="1"/>
  <c r="Q2566" i="1"/>
  <c r="Q2547" i="2" s="1"/>
  <c r="P2566" i="1"/>
  <c r="Q3346" i="1"/>
  <c r="Q3268" i="2" s="1"/>
  <c r="P3346" i="1"/>
  <c r="Q155" i="1"/>
  <c r="P155" i="1"/>
  <c r="Q947" i="1"/>
  <c r="P947" i="1"/>
  <c r="Q1691" i="1"/>
  <c r="P1691" i="1"/>
  <c r="Q2519" i="1"/>
  <c r="Q2279" i="2" s="1"/>
  <c r="P2519" i="1"/>
  <c r="Q3287" i="1"/>
  <c r="Q2687" i="2" s="1"/>
  <c r="P3287" i="1"/>
  <c r="Q404" i="1"/>
  <c r="P404" i="1"/>
  <c r="Q1220" i="1"/>
  <c r="P1220" i="1"/>
  <c r="Q3884" i="1"/>
  <c r="Q3880" i="2" s="1"/>
  <c r="P3884" i="1"/>
  <c r="Q2878" i="1"/>
  <c r="Q3117" i="2" s="1"/>
  <c r="P2878" i="1"/>
  <c r="Q3730" i="1"/>
  <c r="Q3508" i="2" s="1"/>
  <c r="P3730" i="1"/>
  <c r="Q563" i="1"/>
  <c r="P563" i="1"/>
  <c r="Q1415" i="1"/>
  <c r="P1415" i="1"/>
  <c r="Q2171" i="1"/>
  <c r="Q2456" i="2" s="1"/>
  <c r="P2171" i="1"/>
  <c r="Q3023" i="1"/>
  <c r="Q3014" i="2" s="1"/>
  <c r="P3023" i="1"/>
  <c r="Q8" i="1"/>
  <c r="P8" i="1"/>
  <c r="Q788" i="1"/>
  <c r="P788" i="1"/>
  <c r="Q1544" i="1"/>
  <c r="P1544" i="1"/>
  <c r="Q3452" i="1"/>
  <c r="Q3386" i="2" s="1"/>
  <c r="P3452" i="1"/>
  <c r="Q3178" i="1"/>
  <c r="Q3084" i="2" s="1"/>
  <c r="P3178" i="1"/>
  <c r="Q47" i="1"/>
  <c r="P47" i="1"/>
  <c r="Q851" i="1"/>
  <c r="P851" i="1"/>
  <c r="Q1667" i="1"/>
  <c r="P1667" i="1"/>
  <c r="Q3251" i="1"/>
  <c r="Q3310" i="2" s="1"/>
  <c r="P3251" i="1"/>
  <c r="Q296" i="1"/>
  <c r="P296" i="1"/>
  <c r="Q1028" i="1"/>
  <c r="P1028" i="1"/>
  <c r="Q3632" i="1"/>
  <c r="Q3571" i="2" s="1"/>
  <c r="P3632" i="1"/>
  <c r="Q2614" i="1"/>
  <c r="Q3221" i="2" s="1"/>
  <c r="P2614" i="1"/>
  <c r="Q3322" i="1"/>
  <c r="Q3340" i="2" s="1"/>
  <c r="P3322" i="1"/>
  <c r="Q131" i="1"/>
  <c r="P131" i="1"/>
  <c r="Q863" i="1"/>
  <c r="P863" i="1"/>
  <c r="Q1595" i="1"/>
  <c r="P1595" i="1"/>
  <c r="Q2363" i="1"/>
  <c r="Q1884" i="2" s="1"/>
  <c r="P2363" i="1"/>
  <c r="Q3131" i="1"/>
  <c r="Q3068" i="2" s="1"/>
  <c r="P3131" i="1"/>
  <c r="Q92" i="1"/>
  <c r="P92" i="1"/>
  <c r="Q740" i="1"/>
  <c r="P740" i="1"/>
  <c r="Q1280" i="1"/>
  <c r="P1280" i="1"/>
  <c r="Q2060" i="1"/>
  <c r="Q1949" i="2" s="1"/>
  <c r="P2060" i="1"/>
  <c r="Q3428" i="1"/>
  <c r="Q3514" i="2" s="1"/>
  <c r="P3428" i="1"/>
  <c r="Q2470" i="1"/>
  <c r="Q2186" i="2" s="1"/>
  <c r="P2470" i="1"/>
  <c r="Q3082" i="1"/>
  <c r="Q2717" i="2" s="1"/>
  <c r="P3082" i="1"/>
  <c r="Q3682" i="1"/>
  <c r="Q3523" i="2" s="1"/>
  <c r="P3682" i="1"/>
  <c r="Q215" i="1"/>
  <c r="P215" i="1"/>
  <c r="Q767" i="1"/>
  <c r="P767" i="1"/>
  <c r="Q1343" i="1"/>
  <c r="P1343" i="1"/>
  <c r="Q3143" i="1"/>
  <c r="Q3286" i="2" s="1"/>
  <c r="P3143" i="1"/>
  <c r="Q3153" i="1"/>
  <c r="Q2787" i="2" s="1"/>
  <c r="P3153" i="1"/>
  <c r="Q3297" i="1"/>
  <c r="Q3726" i="2" s="1"/>
  <c r="P3297" i="1"/>
  <c r="Q3465" i="1"/>
  <c r="Q3759" i="2" s="1"/>
  <c r="P3465" i="1"/>
  <c r="Q3633" i="1"/>
  <c r="Q3545" i="2" s="1"/>
  <c r="P3633" i="1"/>
  <c r="Q3813" i="1"/>
  <c r="Q3696" i="2" s="1"/>
  <c r="P3813" i="1"/>
  <c r="Q3993" i="1"/>
  <c r="Q3417" i="2" s="1"/>
  <c r="P3993" i="1"/>
  <c r="Q3911" i="1"/>
  <c r="Q3770" i="2" s="1"/>
  <c r="P3911" i="1"/>
  <c r="Q4523" i="1"/>
  <c r="P4523" i="1"/>
  <c r="Q5183" i="1"/>
  <c r="P5183" i="1"/>
  <c r="Q5987" i="1"/>
  <c r="P5987" i="1"/>
  <c r="Q468" i="1"/>
  <c r="P468" i="1"/>
  <c r="Q4199" i="1"/>
  <c r="Q4784" i="2" s="1"/>
  <c r="P4199" i="1"/>
  <c r="Q4871" i="1"/>
  <c r="P4871" i="1"/>
  <c r="Q5687" i="1"/>
  <c r="P5687" i="1"/>
  <c r="Q192" i="1"/>
  <c r="P192" i="1"/>
  <c r="Q4247" i="1"/>
  <c r="Q4312" i="2" s="1"/>
  <c r="P4247" i="1"/>
  <c r="Q5111" i="1"/>
  <c r="P5111" i="1"/>
  <c r="Q6047" i="1"/>
  <c r="P6047" i="1"/>
  <c r="Q3731" i="1"/>
  <c r="Q3637" i="2" s="1"/>
  <c r="P3731" i="1"/>
  <c r="Q5519" i="1"/>
  <c r="P5519" i="1"/>
  <c r="Q6491" i="1"/>
  <c r="P6491" i="1"/>
  <c r="Q4211" i="1"/>
  <c r="Q4550" i="2" s="1"/>
  <c r="P4211" i="1"/>
  <c r="Q4787" i="1"/>
  <c r="P4787" i="1"/>
  <c r="Q5483" i="1"/>
  <c r="P5483" i="1"/>
  <c r="Q6215" i="1"/>
  <c r="P6215" i="1"/>
  <c r="Q3347" i="1"/>
  <c r="Q4016" i="2" s="1"/>
  <c r="P3347" i="1"/>
  <c r="Q1584" i="1"/>
  <c r="P1584" i="1"/>
  <c r="Q3084" i="1"/>
  <c r="Q3280" i="2" s="1"/>
  <c r="P3084" i="1"/>
  <c r="Q564" i="1"/>
  <c r="P564" i="1"/>
  <c r="Q1884" i="1"/>
  <c r="P1884" i="1"/>
  <c r="Q3060" i="1"/>
  <c r="Q3200" i="2" s="1"/>
  <c r="P3060" i="1"/>
  <c r="Q732" i="1"/>
  <c r="P732" i="1"/>
  <c r="Q2040" i="1"/>
  <c r="Q1798" i="2" s="1"/>
  <c r="P2040" i="1"/>
  <c r="Q3240" i="1"/>
  <c r="Q2975" i="2" s="1"/>
  <c r="P3240" i="1"/>
  <c r="Q996" i="1"/>
  <c r="P996" i="1"/>
  <c r="Q2256" i="1"/>
  <c r="Q2275" i="2" s="1"/>
  <c r="P2256" i="1"/>
  <c r="Q3480" i="1"/>
  <c r="Q3346" i="2" s="1"/>
  <c r="P3480" i="1"/>
  <c r="Q816" i="1"/>
  <c r="P816" i="1"/>
  <c r="Q1680" i="1"/>
  <c r="P1680" i="1"/>
  <c r="Q2604" i="1"/>
  <c r="Q2019" i="2" s="1"/>
  <c r="P2604" i="1"/>
  <c r="Q3360" i="1"/>
  <c r="Q3273" i="2" s="1"/>
  <c r="P3360" i="1"/>
  <c r="Q612" i="1"/>
  <c r="P612" i="1"/>
  <c r="Q1284" i="1"/>
  <c r="P1284" i="1"/>
  <c r="Q2052" i="1"/>
  <c r="Q1777" i="2" s="1"/>
  <c r="P2052" i="1"/>
  <c r="Q2856" i="1"/>
  <c r="Q2682" i="2" s="1"/>
  <c r="P2856" i="1"/>
  <c r="Q3564" i="1"/>
  <c r="Q3897" i="2" s="1"/>
  <c r="P3564" i="1"/>
  <c r="Q888" i="1"/>
  <c r="P888" i="1"/>
  <c r="Q2435" i="1"/>
  <c r="Q3224" i="2" s="1"/>
  <c r="P2435" i="1"/>
  <c r="Q3203" i="1"/>
  <c r="Q3274" i="2" s="1"/>
  <c r="P3203" i="1"/>
  <c r="Q152" i="1"/>
  <c r="P152" i="1"/>
  <c r="Q776" i="1"/>
  <c r="P776" i="1"/>
  <c r="Q1340" i="1"/>
  <c r="P1340" i="1"/>
  <c r="Q2216" i="1"/>
  <c r="Q1819" i="2" s="1"/>
  <c r="P2216" i="1"/>
  <c r="Q3488" i="1"/>
  <c r="Q3595" i="2" s="1"/>
  <c r="P3488" i="1"/>
  <c r="Q2494" i="1"/>
  <c r="Q2289" i="2" s="1"/>
  <c r="P2494" i="1"/>
  <c r="Q3142" i="1"/>
  <c r="Q2659" i="2" s="1"/>
  <c r="P3142" i="1"/>
  <c r="Q3754" i="1"/>
  <c r="Q3208" i="2" s="1"/>
  <c r="P3754" i="1"/>
  <c r="Q251" i="1"/>
  <c r="P251" i="1"/>
  <c r="Q827" i="1"/>
  <c r="P827" i="1"/>
  <c r="Q1379" i="1"/>
  <c r="P1379" i="1"/>
  <c r="Q2591" i="1"/>
  <c r="Q2506" i="2" s="1"/>
  <c r="P2591" i="1"/>
  <c r="Q3191" i="1"/>
  <c r="Q2577" i="2" s="1"/>
  <c r="P3191" i="1"/>
  <c r="Q3165" i="1"/>
  <c r="Q3302" i="2" s="1"/>
  <c r="P3165" i="1"/>
  <c r="Q3309" i="1"/>
  <c r="Q2843" i="2" s="1"/>
  <c r="P3309" i="1"/>
  <c r="Q3477" i="1"/>
  <c r="Q3973" i="2" s="1"/>
  <c r="P3477" i="1"/>
  <c r="Q3645" i="1"/>
  <c r="Q3830" i="2" s="1"/>
  <c r="P3645" i="1"/>
  <c r="Q3825" i="1"/>
  <c r="Q3673" i="2" s="1"/>
  <c r="P3825" i="1"/>
  <c r="Q4029" i="1"/>
  <c r="Q3444" i="2" s="1"/>
  <c r="P4029" i="1"/>
  <c r="Q3971" i="1"/>
  <c r="Q3851" i="2" s="1"/>
  <c r="P3971" i="1"/>
  <c r="Q4559" i="1"/>
  <c r="P4559" i="1"/>
  <c r="Q5255" i="1"/>
  <c r="P5255" i="1"/>
  <c r="Q6059" i="1"/>
  <c r="P6059" i="1"/>
  <c r="Q3755" i="1"/>
  <c r="Q3884" i="2" s="1"/>
  <c r="P3755" i="1"/>
  <c r="Q4235" i="1"/>
  <c r="Q4727" i="2" s="1"/>
  <c r="P4235" i="1"/>
  <c r="Q4931" i="1"/>
  <c r="P4931" i="1"/>
  <c r="Q5795" i="1"/>
  <c r="P5795" i="1"/>
  <c r="Q324" i="1"/>
  <c r="P324" i="1"/>
  <c r="Q4319" i="1"/>
  <c r="Q4249" i="2" s="1"/>
  <c r="P4319" i="1"/>
  <c r="Q5207" i="1"/>
  <c r="P5207" i="1"/>
  <c r="Q6131" i="1"/>
  <c r="P6131" i="1"/>
  <c r="Q4583" i="1"/>
  <c r="P4583" i="1"/>
  <c r="Q5579" i="1"/>
  <c r="P5579" i="1"/>
  <c r="Q36" i="1"/>
  <c r="P36" i="1"/>
  <c r="Q4259" i="1"/>
  <c r="Q4552" i="2" s="1"/>
  <c r="P4259" i="1"/>
  <c r="Q4847" i="1"/>
  <c r="P4847" i="1"/>
  <c r="Q5543" i="1"/>
  <c r="P5543" i="1"/>
  <c r="Q2984" i="1"/>
  <c r="Q2832" i="2" s="1"/>
  <c r="P2984" i="1"/>
  <c r="Q3128" i="1"/>
  <c r="Q3094" i="2" s="1"/>
  <c r="P3128" i="1"/>
  <c r="Q4096" i="1"/>
  <c r="Q4064" i="2" s="1"/>
  <c r="P4096" i="1"/>
  <c r="Q3836" i="1"/>
  <c r="Q4036" i="2" s="1"/>
  <c r="P3836" i="1"/>
  <c r="Q4364" i="1"/>
  <c r="Q4115" i="2" s="1"/>
  <c r="P4364" i="1"/>
  <c r="Q4580" i="1"/>
  <c r="P4580" i="1"/>
  <c r="Q4820" i="1"/>
  <c r="P4820" i="1"/>
  <c r="Q5072" i="1"/>
  <c r="P5072" i="1"/>
  <c r="Q5384" i="1"/>
  <c r="P5384" i="1"/>
  <c r="Q5204" i="1"/>
  <c r="P5204" i="1"/>
  <c r="Q3680" i="1"/>
  <c r="Q4031" i="2" s="1"/>
  <c r="P3680" i="1"/>
  <c r="Q4484" i="1"/>
  <c r="P4484" i="1"/>
  <c r="Q4904" i="1"/>
  <c r="P4904" i="1"/>
  <c r="Q5444" i="1"/>
  <c r="P5444" i="1"/>
  <c r="Q3541" i="1"/>
  <c r="Q3986" i="2" s="1"/>
  <c r="P3541" i="1"/>
  <c r="Q3914" i="1"/>
  <c r="Q4020" i="2" s="1"/>
  <c r="P3914" i="1"/>
  <c r="Q5708" i="1"/>
  <c r="P5708" i="1"/>
  <c r="Q3910" i="1"/>
  <c r="Q4070" i="2" s="1"/>
  <c r="P3910" i="1"/>
  <c r="Q6392" i="1"/>
  <c r="P6392" i="1"/>
  <c r="Q5936" i="1"/>
  <c r="P5936" i="1"/>
  <c r="Q6212" i="1"/>
  <c r="P6212" i="1"/>
  <c r="Q6464" i="1"/>
  <c r="P6464" i="1"/>
  <c r="Q13" i="1"/>
  <c r="P13" i="1"/>
  <c r="Q169" i="1"/>
  <c r="P169" i="1"/>
  <c r="Q313" i="1"/>
  <c r="P313" i="1"/>
  <c r="Q457" i="1"/>
  <c r="P457" i="1"/>
  <c r="Q601" i="1"/>
  <c r="P601" i="1"/>
  <c r="Q745" i="1"/>
  <c r="P745" i="1"/>
  <c r="Q889" i="1"/>
  <c r="P889" i="1"/>
  <c r="Q14" i="1"/>
  <c r="P14" i="1"/>
  <c r="Q158" i="1"/>
  <c r="P158" i="1"/>
  <c r="Q302" i="1"/>
  <c r="P302" i="1"/>
  <c r="Q446" i="1"/>
  <c r="P446" i="1"/>
  <c r="Q590" i="1"/>
  <c r="P590" i="1"/>
  <c r="Q734" i="1"/>
  <c r="P734" i="1"/>
  <c r="Q890" i="1"/>
  <c r="P890" i="1"/>
  <c r="Q1034" i="1"/>
  <c r="P1034" i="1"/>
  <c r="Q1177" i="1"/>
  <c r="P1177" i="1"/>
  <c r="Q1321" i="1"/>
  <c r="P1321" i="1"/>
  <c r="Q1465" i="1"/>
  <c r="P1465" i="1"/>
  <c r="Q1609" i="1"/>
  <c r="P1609" i="1"/>
  <c r="Q1753" i="1"/>
  <c r="P1753" i="1"/>
  <c r="Q1897" i="1"/>
  <c r="P1897" i="1"/>
  <c r="Q2065" i="1"/>
  <c r="Q2207" i="2" s="1"/>
  <c r="P2065" i="1"/>
  <c r="Q2209" i="1"/>
  <c r="Q1930" i="2" s="1"/>
  <c r="P2209" i="1"/>
  <c r="Q2353" i="1"/>
  <c r="Q2397" i="2" s="1"/>
  <c r="P2353" i="1"/>
  <c r="Q2497" i="1"/>
  <c r="Q2122" i="2" s="1"/>
  <c r="P2497" i="1"/>
  <c r="Q2641" i="1"/>
  <c r="Q2618" i="2" s="1"/>
  <c r="P2641" i="1"/>
  <c r="Q2809" i="1"/>
  <c r="Q2870" i="2" s="1"/>
  <c r="P2809" i="1"/>
  <c r="Q2953" i="1"/>
  <c r="Q2853" i="2" s="1"/>
  <c r="P2953" i="1"/>
  <c r="Q3109" i="1"/>
  <c r="Q2917" i="2" s="1"/>
  <c r="P3109" i="1"/>
  <c r="Q3421" i="1"/>
  <c r="Q3599" i="2" s="1"/>
  <c r="P3421" i="1"/>
  <c r="Q3577" i="1"/>
  <c r="Q3555" i="2" s="1"/>
  <c r="P3577" i="1"/>
  <c r="Q3769" i="1"/>
  <c r="Q3557" i="2" s="1"/>
  <c r="P3769" i="1"/>
  <c r="Q3961" i="1"/>
  <c r="Q3920" i="2" s="1"/>
  <c r="P3961" i="1"/>
  <c r="Q2714" i="1"/>
  <c r="Q2730" i="2" s="1"/>
  <c r="P2714" i="1"/>
  <c r="Q3038" i="1"/>
  <c r="Q2819" i="2" s="1"/>
  <c r="P3038" i="1"/>
  <c r="Q3374" i="1"/>
  <c r="Q2596" i="2" s="1"/>
  <c r="P3374" i="1"/>
  <c r="Q1082" i="1"/>
  <c r="P1082" i="1"/>
  <c r="Q1226" i="1"/>
  <c r="P1226" i="1"/>
  <c r="Q1370" i="1"/>
  <c r="P1370" i="1"/>
  <c r="Q1514" i="1"/>
  <c r="P1514" i="1"/>
  <c r="Q1658" i="1"/>
  <c r="P1658" i="1"/>
  <c r="Q1814" i="1"/>
  <c r="P1814" i="1"/>
  <c r="Q2114" i="1"/>
  <c r="Q1995" i="2" s="1"/>
  <c r="P2114" i="1"/>
  <c r="Q2270" i="1"/>
  <c r="Q1915" i="2" s="1"/>
  <c r="P2270" i="1"/>
  <c r="Q2426" i="1"/>
  <c r="Q1759" i="2" s="1"/>
  <c r="P2426" i="1"/>
  <c r="Q2810" i="1"/>
  <c r="Q2732" i="2" s="1"/>
  <c r="P2810" i="1"/>
  <c r="Q3062" i="1"/>
  <c r="Q3772" i="2" s="1"/>
  <c r="P3062" i="1"/>
  <c r="Q3362" i="1"/>
  <c r="Q3960" i="2" s="1"/>
  <c r="P3362" i="1"/>
  <c r="Q52" i="1"/>
  <c r="P52" i="1"/>
  <c r="Q292" i="1"/>
  <c r="P292" i="1"/>
  <c r="Q28" i="1"/>
  <c r="P28" i="1"/>
  <c r="Q364" i="1"/>
  <c r="P364" i="1"/>
  <c r="Q3698" i="1"/>
  <c r="Q3587" i="2" s="1"/>
  <c r="P3698" i="1"/>
  <c r="Q3926" i="1"/>
  <c r="Q3562" i="2" s="1"/>
  <c r="P3926" i="1"/>
  <c r="Q4682" i="1"/>
  <c r="P4682" i="1"/>
  <c r="Q1756" i="1"/>
  <c r="P1756" i="1"/>
  <c r="Q664" i="1"/>
  <c r="P664" i="1"/>
  <c r="Q820" i="1"/>
  <c r="P820" i="1"/>
  <c r="Q976" i="1"/>
  <c r="P976" i="1"/>
  <c r="Q1120" i="1"/>
  <c r="P1120" i="1"/>
  <c r="Q1288" i="1"/>
  <c r="P1288" i="1"/>
  <c r="Q1432" i="1"/>
  <c r="P1432" i="1"/>
  <c r="Q1708" i="1"/>
  <c r="P1708" i="1"/>
  <c r="Q2332" i="1"/>
  <c r="Q3042" i="2" s="1"/>
  <c r="P2332" i="1"/>
  <c r="Q2836" i="1"/>
  <c r="Q3100" i="2" s="1"/>
  <c r="P2836" i="1"/>
  <c r="Q3436" i="1"/>
  <c r="Q3202" i="2" s="1"/>
  <c r="P3436" i="1"/>
  <c r="Q2452" i="1"/>
  <c r="Q2349" i="2" s="1"/>
  <c r="P2452" i="1"/>
  <c r="Q3004" i="1"/>
  <c r="Q2642" i="2" s="1"/>
  <c r="P3004" i="1"/>
  <c r="Q3568" i="1"/>
  <c r="Q3685" i="2" s="1"/>
  <c r="P3568" i="1"/>
  <c r="Q2044" i="1"/>
  <c r="Q2366" i="2" s="1"/>
  <c r="P2044" i="1"/>
  <c r="Q3136" i="1"/>
  <c r="Q2971" i="2" s="1"/>
  <c r="P3136" i="1"/>
  <c r="Q3772" i="1"/>
  <c r="Q3442" i="2" s="1"/>
  <c r="P3772" i="1"/>
  <c r="Q2848" i="1"/>
  <c r="Q3000" i="2" s="1"/>
  <c r="P2848" i="1"/>
  <c r="Q3412" i="1"/>
  <c r="Q3856" i="2" s="1"/>
  <c r="P3412" i="1"/>
  <c r="Q4132" i="1"/>
  <c r="Q3682" i="2" s="1"/>
  <c r="P4132" i="1"/>
  <c r="Q141" i="1"/>
  <c r="P141" i="1"/>
  <c r="Q285" i="1"/>
  <c r="P285" i="1"/>
  <c r="Q429" i="1"/>
  <c r="P429" i="1"/>
  <c r="Q585" i="1"/>
  <c r="P585" i="1"/>
  <c r="Q741" i="1"/>
  <c r="P741" i="1"/>
  <c r="Q897" i="1"/>
  <c r="P897" i="1"/>
  <c r="Q1041" i="1"/>
  <c r="P1041" i="1"/>
  <c r="Q667" i="1"/>
  <c r="P667" i="1"/>
  <c r="Q1411" i="1"/>
  <c r="P1411" i="1"/>
  <c r="Q2227" i="1"/>
  <c r="Q1761" i="2" s="1"/>
  <c r="P2227" i="1"/>
  <c r="Q3031" i="1"/>
  <c r="Q3035" i="2" s="1"/>
  <c r="P3031" i="1"/>
  <c r="Q4039" i="1"/>
  <c r="Q3615" i="2" s="1"/>
  <c r="P4039" i="1"/>
  <c r="Q787" i="1"/>
  <c r="P787" i="1"/>
  <c r="Q1579" i="1"/>
  <c r="P1579" i="1"/>
  <c r="Q3283" i="1"/>
  <c r="Q3332" i="2" s="1"/>
  <c r="P3283" i="1"/>
  <c r="Q139" i="1"/>
  <c r="P139" i="1"/>
  <c r="Q883" i="1"/>
  <c r="P883" i="1"/>
  <c r="Q1591" i="1"/>
  <c r="P1591" i="1"/>
  <c r="Q2443" i="1"/>
  <c r="Q1925" i="2" s="1"/>
  <c r="P2443" i="1"/>
  <c r="Q3331" i="1"/>
  <c r="Q2811" i="2" s="1"/>
  <c r="P3331" i="1"/>
  <c r="Q235" i="1"/>
  <c r="P235" i="1"/>
  <c r="Q1003" i="1"/>
  <c r="P1003" i="1"/>
  <c r="Q1759" i="1"/>
  <c r="P1759" i="1"/>
  <c r="Q3355" i="1"/>
  <c r="Q2902" i="2" s="1"/>
  <c r="P3355" i="1"/>
  <c r="Q1639" i="1"/>
  <c r="P1639" i="1"/>
  <c r="Q223" i="1"/>
  <c r="P223" i="1"/>
  <c r="Q859" i="1"/>
  <c r="P859" i="1"/>
  <c r="Q1447" i="1"/>
  <c r="P1447" i="1"/>
  <c r="Q2107" i="1"/>
  <c r="Q1842" i="2" s="1"/>
  <c r="P2107" i="1"/>
  <c r="Q2731" i="1"/>
  <c r="Q3126" i="2" s="1"/>
  <c r="P2731" i="1"/>
  <c r="Q3571" i="1"/>
  <c r="Q3900" i="2" s="1"/>
  <c r="P3571" i="1"/>
  <c r="Q1101" i="1"/>
  <c r="P1101" i="1"/>
  <c r="Q1245" i="1"/>
  <c r="P1245" i="1"/>
  <c r="Q1389" i="1"/>
  <c r="P1389" i="1"/>
  <c r="Q1545" i="1"/>
  <c r="P1545" i="1"/>
  <c r="Q1689" i="1"/>
  <c r="P1689" i="1"/>
  <c r="Q1869" i="1"/>
  <c r="P1869" i="1"/>
  <c r="Q2169" i="1"/>
  <c r="Q2035" i="2" s="1"/>
  <c r="P2169" i="1"/>
  <c r="Q2313" i="1"/>
  <c r="Q1755" i="2" s="1"/>
  <c r="P2313" i="1"/>
  <c r="Q2457" i="1"/>
  <c r="Q2306" i="2" s="1"/>
  <c r="P2457" i="1"/>
  <c r="Q2601" i="1"/>
  <c r="Q2472" i="2" s="1"/>
  <c r="P2601" i="1"/>
  <c r="Q2745" i="1"/>
  <c r="Q2589" i="2" s="1"/>
  <c r="P2745" i="1"/>
  <c r="Q2889" i="1"/>
  <c r="Q2838" i="2" s="1"/>
  <c r="P2889" i="1"/>
  <c r="Q3033" i="1"/>
  <c r="Q2924" i="2" s="1"/>
  <c r="P3033" i="1"/>
  <c r="Q176" i="1"/>
  <c r="P176" i="1"/>
  <c r="Q980" i="1"/>
  <c r="P980" i="1"/>
  <c r="Q1880" i="1"/>
  <c r="P1880" i="1"/>
  <c r="Q3776" i="1"/>
  <c r="Q3849" i="2" s="1"/>
  <c r="P3776" i="1"/>
  <c r="Q2782" i="1"/>
  <c r="Q3336" i="2" s="1"/>
  <c r="P2782" i="1"/>
  <c r="Q3550" i="1"/>
  <c r="Q3399" i="2" s="1"/>
  <c r="P3550" i="1"/>
  <c r="Q347" i="1"/>
  <c r="P347" i="1"/>
  <c r="Q1127" i="1"/>
  <c r="P1127" i="1"/>
  <c r="Q2711" i="1"/>
  <c r="Q2623" i="2" s="1"/>
  <c r="P2711" i="1"/>
  <c r="Q3491" i="1"/>
  <c r="Q4054" i="2" s="1"/>
  <c r="P3491" i="1"/>
  <c r="Q596" i="1"/>
  <c r="P596" i="1"/>
  <c r="Q1448" i="1"/>
  <c r="P1448" i="1"/>
  <c r="Q4052" i="1"/>
  <c r="Q3631" i="2" s="1"/>
  <c r="P4052" i="1"/>
  <c r="Q3094" i="1"/>
  <c r="Q2750" i="2" s="1"/>
  <c r="P3094" i="1"/>
  <c r="Q4018" i="1"/>
  <c r="Q3859" i="2" s="1"/>
  <c r="P4018" i="1"/>
  <c r="Q779" i="1"/>
  <c r="P779" i="1"/>
  <c r="Q1571" i="1"/>
  <c r="P1571" i="1"/>
  <c r="Q2423" i="1"/>
  <c r="Q2348" i="2" s="1"/>
  <c r="P2423" i="1"/>
  <c r="Q3239" i="1"/>
  <c r="Q3023" i="2" s="1"/>
  <c r="P3239" i="1"/>
  <c r="Q188" i="1"/>
  <c r="P188" i="1"/>
  <c r="Q992" i="1"/>
  <c r="P992" i="1"/>
  <c r="Q3644" i="1"/>
  <c r="Q3867" i="2" s="1"/>
  <c r="P3644" i="1"/>
  <c r="Q2590" i="1"/>
  <c r="Q2465" i="2" s="1"/>
  <c r="P2590" i="1"/>
  <c r="Q3370" i="1"/>
  <c r="Q2920" i="2" s="1"/>
  <c r="P3370" i="1"/>
  <c r="Q239" i="1"/>
  <c r="P239" i="1"/>
  <c r="Q1079" i="1"/>
  <c r="P1079" i="1"/>
  <c r="Q1811" i="1"/>
  <c r="P1811" i="1"/>
  <c r="Q2627" i="1"/>
  <c r="Q2676" i="2" s="1"/>
  <c r="P2627" i="1"/>
  <c r="Q3455" i="1"/>
  <c r="Q3385" i="2" s="1"/>
  <c r="P3455" i="1"/>
  <c r="Q452" i="1"/>
  <c r="P452" i="1"/>
  <c r="Q1256" i="1"/>
  <c r="P1256" i="1"/>
  <c r="Q3812" i="1"/>
  <c r="Q3201" i="2" s="1"/>
  <c r="P3812" i="1"/>
  <c r="Q2758" i="1"/>
  <c r="Q2735" i="2" s="1"/>
  <c r="P2758" i="1"/>
  <c r="Q3526" i="1"/>
  <c r="Q3639" i="2" s="1"/>
  <c r="P3526" i="1"/>
  <c r="Q323" i="1"/>
  <c r="P323" i="1"/>
  <c r="Q1031" i="1"/>
  <c r="P1031" i="1"/>
  <c r="Q1775" i="1"/>
  <c r="P1775" i="1"/>
  <c r="Q2531" i="1"/>
  <c r="Q1727" i="2" s="1"/>
  <c r="P2531" i="1"/>
  <c r="Q3335" i="1"/>
  <c r="Q3073" i="2" s="1"/>
  <c r="P3335" i="1"/>
  <c r="Q248" i="1"/>
  <c r="P248" i="1"/>
  <c r="Q872" i="1"/>
  <c r="P872" i="1"/>
  <c r="Q1424" i="1"/>
  <c r="P1424" i="1"/>
  <c r="Q3560" i="1"/>
  <c r="Q3544" i="2" s="1"/>
  <c r="P3560" i="1"/>
  <c r="Q2602" i="1"/>
  <c r="Q2551" i="2" s="1"/>
  <c r="P2602" i="1"/>
  <c r="Q3250" i="1"/>
  <c r="Q3243" i="2" s="1"/>
  <c r="P3250" i="1"/>
  <c r="Q3862" i="1"/>
  <c r="Q3485" i="2" s="1"/>
  <c r="P3862" i="1"/>
  <c r="Q335" i="1"/>
  <c r="P335" i="1"/>
  <c r="Q935" i="1"/>
  <c r="P935" i="1"/>
  <c r="Q1487" i="1"/>
  <c r="P1487" i="1"/>
  <c r="Q2075" i="1"/>
  <c r="Q4014" i="2" s="1"/>
  <c r="P2075" i="1"/>
  <c r="Q2687" i="1"/>
  <c r="Q3167" i="2" s="1"/>
  <c r="P2687" i="1"/>
  <c r="Q3275" i="1"/>
  <c r="Q3278" i="2" s="1"/>
  <c r="P3275" i="1"/>
  <c r="Q3189" i="1"/>
  <c r="Q2636" i="2" s="1"/>
  <c r="P3189" i="1"/>
  <c r="Q3333" i="1"/>
  <c r="Q3342" i="2" s="1"/>
  <c r="P3333" i="1"/>
  <c r="Q3501" i="1"/>
  <c r="Q3589" i="2" s="1"/>
  <c r="P3501" i="1"/>
  <c r="Q3681" i="1"/>
  <c r="Q3520" i="2" s="1"/>
  <c r="P3681" i="1"/>
  <c r="Q3861" i="1"/>
  <c r="Q3537" i="2" s="1"/>
  <c r="P3861" i="1"/>
  <c r="Q4053" i="1"/>
  <c r="Q3643" i="2" s="1"/>
  <c r="P4053" i="1"/>
  <c r="Q4043" i="1"/>
  <c r="Q3882" i="2" s="1"/>
  <c r="P4043" i="1"/>
  <c r="Q4667" i="1"/>
  <c r="P4667" i="1"/>
  <c r="Q5387" i="1"/>
  <c r="P5387" i="1"/>
  <c r="Q6179" i="1"/>
  <c r="P6179" i="1"/>
  <c r="Q3851" i="1"/>
  <c r="Q3566" i="2" s="1"/>
  <c r="P3851" i="1"/>
  <c r="Q4355" i="1"/>
  <c r="Q4729" i="2" s="1"/>
  <c r="P4355" i="1"/>
  <c r="Q5099" i="1"/>
  <c r="P5099" i="1"/>
  <c r="Q5951" i="1"/>
  <c r="P5951" i="1"/>
  <c r="Q504" i="1"/>
  <c r="P504" i="1"/>
  <c r="Q4427" i="1"/>
  <c r="Q4393" i="2" s="1"/>
  <c r="P4427" i="1"/>
  <c r="Q5339" i="1"/>
  <c r="P5339" i="1"/>
  <c r="Q6263" i="1"/>
  <c r="P6263" i="1"/>
  <c r="Q4859" i="1"/>
  <c r="P4859" i="1"/>
  <c r="Q5747" i="1"/>
  <c r="P5747" i="1"/>
  <c r="Q144" i="1"/>
  <c r="P144" i="1"/>
  <c r="Q4343" i="1"/>
  <c r="Q4467" i="2" s="1"/>
  <c r="P4343" i="1"/>
  <c r="Q4955" i="1"/>
  <c r="P4955" i="1"/>
  <c r="Q5675" i="1"/>
  <c r="P5675" i="1"/>
  <c r="Q6443" i="1"/>
  <c r="P6443" i="1"/>
  <c r="Q624" i="1"/>
  <c r="P624" i="1"/>
  <c r="Q3420" i="1"/>
  <c r="Q3720" i="2" s="1"/>
  <c r="P3420" i="1"/>
  <c r="Q876" i="1"/>
  <c r="P876" i="1"/>
  <c r="Q2184" i="1"/>
  <c r="Q2457" i="2" s="1"/>
  <c r="P2184" i="1"/>
  <c r="Q3384" i="1"/>
  <c r="Q3683" i="2" s="1"/>
  <c r="P3384" i="1"/>
  <c r="Q1044" i="1"/>
  <c r="P1044" i="1"/>
  <c r="Q2292" i="1"/>
  <c r="Q2502" i="2" s="1"/>
  <c r="P2292" i="1"/>
  <c r="Q3660" i="1"/>
  <c r="Q3404" i="2" s="1"/>
  <c r="P3660" i="1"/>
  <c r="Q1320" i="1"/>
  <c r="P1320" i="1"/>
  <c r="Q2508" i="1"/>
  <c r="Q2261" i="2" s="1"/>
  <c r="P2508" i="1"/>
  <c r="Q3840" i="1"/>
  <c r="Q3625" i="2" s="1"/>
  <c r="P3840" i="1"/>
  <c r="Q1068" i="1"/>
  <c r="P1068" i="1"/>
  <c r="Q1872" i="1"/>
  <c r="P1872" i="1"/>
  <c r="Q2808" i="1"/>
  <c r="Q3123" i="2" s="1"/>
  <c r="P2808" i="1"/>
  <c r="Q3576" i="1"/>
  <c r="Q3428" i="2" s="1"/>
  <c r="P3576" i="1"/>
  <c r="Q804" i="1"/>
  <c r="P804" i="1"/>
  <c r="Q1500" i="1"/>
  <c r="P1500" i="1"/>
  <c r="Q2244" i="1"/>
  <c r="Q1966" i="2" s="1"/>
  <c r="P2244" i="1"/>
  <c r="Q3036" i="1"/>
  <c r="Q3240" i="2" s="1"/>
  <c r="P3036" i="1"/>
  <c r="Q3768" i="1"/>
  <c r="Q3449" i="2" s="1"/>
  <c r="P3768" i="1"/>
  <c r="Q1080" i="1"/>
  <c r="P1080" i="1"/>
  <c r="Q1908" i="1"/>
  <c r="P1908" i="1"/>
  <c r="Q2820" i="1"/>
  <c r="Q3198" i="2" s="1"/>
  <c r="P2820" i="1"/>
  <c r="Q3588" i="1"/>
  <c r="Q3395" i="2" s="1"/>
  <c r="P3588" i="1"/>
  <c r="Q168" i="1"/>
  <c r="P168" i="1"/>
  <c r="Q540" i="1"/>
  <c r="P540" i="1"/>
  <c r="Q2064" i="1"/>
  <c r="Q2286" i="2" s="1"/>
  <c r="P2064" i="1"/>
  <c r="Q2940" i="1"/>
  <c r="Q2620" i="2" s="1"/>
  <c r="P2940" i="1"/>
  <c r="Q3720" i="1"/>
  <c r="Q3904" i="2" s="1"/>
  <c r="P3720" i="1"/>
  <c r="Q240" i="1"/>
  <c r="P240" i="1"/>
  <c r="Q600" i="1"/>
  <c r="P600" i="1"/>
  <c r="Q4356" i="1"/>
  <c r="Q4110" i="2" s="1"/>
  <c r="P4356" i="1"/>
  <c r="Q1272" i="1"/>
  <c r="P1272" i="1"/>
  <c r="Q2100" i="1"/>
  <c r="Q2426" i="2" s="1"/>
  <c r="P2100" i="1"/>
  <c r="Q3780" i="1"/>
  <c r="Q3802" i="2" s="1"/>
  <c r="P3780" i="1"/>
  <c r="Q924" i="1"/>
  <c r="P924" i="1"/>
  <c r="Q1668" i="1"/>
  <c r="P1668" i="1"/>
  <c r="Q2460" i="1"/>
  <c r="Q3187" i="2" s="1"/>
  <c r="P2460" i="1"/>
  <c r="Q3216" i="1"/>
  <c r="Q2947" i="2" s="1"/>
  <c r="P3216" i="1"/>
  <c r="Q3924" i="1"/>
  <c r="Q3781" i="2" s="1"/>
  <c r="P3924" i="1"/>
  <c r="Q1296" i="1"/>
  <c r="P1296" i="1"/>
  <c r="Q2148" i="1"/>
  <c r="Q1737" i="2" s="1"/>
  <c r="P2148" i="1"/>
  <c r="Q3012" i="1"/>
  <c r="Q2973" i="2" s="1"/>
  <c r="P3012" i="1"/>
  <c r="Q3792" i="1"/>
  <c r="Q3734" i="2" s="1"/>
  <c r="P3792" i="1"/>
  <c r="Q252" i="1"/>
  <c r="P252" i="1"/>
  <c r="Q5963" i="1"/>
  <c r="P5963" i="1"/>
  <c r="Q300" i="1"/>
  <c r="P300" i="1"/>
  <c r="Q1032" i="1"/>
  <c r="P1032" i="1"/>
  <c r="Q2388" i="1"/>
  <c r="Q2466" i="2" s="1"/>
  <c r="P2388" i="1"/>
  <c r="Q3852" i="1"/>
  <c r="Q3924" i="2" s="1"/>
  <c r="P3852" i="1"/>
  <c r="Q1308" i="1"/>
  <c r="P1308" i="1"/>
  <c r="Q2520" i="1"/>
  <c r="Q2314" i="2" s="1"/>
  <c r="P2520" i="1"/>
  <c r="Q3876" i="1"/>
  <c r="Q3877" i="2" s="1"/>
  <c r="P3876" i="1"/>
  <c r="Q1488" i="1"/>
  <c r="P1488" i="1"/>
  <c r="Q2700" i="1"/>
  <c r="Q2437" i="2" s="1"/>
  <c r="P2700" i="1"/>
  <c r="Q4116" i="1"/>
  <c r="Q4089" i="2" s="1"/>
  <c r="P4116" i="1"/>
  <c r="Q1752" i="1"/>
  <c r="P1752" i="1"/>
  <c r="Q3803" i="1"/>
  <c r="Q3611" i="2" s="1"/>
  <c r="P3803" i="1"/>
  <c r="Q1332" i="1"/>
  <c r="P1332" i="1"/>
  <c r="Q2196" i="1"/>
  <c r="Q2333" i="2" s="1"/>
  <c r="P2196" i="1"/>
  <c r="Q3048" i="1"/>
  <c r="Q2597" i="2" s="1"/>
  <c r="P3048" i="1"/>
  <c r="Q3828" i="1"/>
  <c r="Q4072" i="2" s="1"/>
  <c r="P3828" i="1"/>
  <c r="Q984" i="1"/>
  <c r="P984" i="1"/>
  <c r="Q1728" i="1"/>
  <c r="P1728" i="1"/>
  <c r="Q2532" i="1"/>
  <c r="Q2111" i="2" s="1"/>
  <c r="P2532" i="1"/>
  <c r="Q4020" i="1"/>
  <c r="Q3655" i="2" s="1"/>
  <c r="P4020" i="1"/>
  <c r="Q1380" i="1"/>
  <c r="P1380" i="1"/>
  <c r="Q2232" i="1"/>
  <c r="Q1896" i="2" s="1"/>
  <c r="P2232" i="1"/>
  <c r="Q3096" i="1"/>
  <c r="Q2669" i="2" s="1"/>
  <c r="P3096" i="1"/>
  <c r="Q3864" i="1"/>
  <c r="Q3940" i="2" s="1"/>
  <c r="P3864" i="1"/>
  <c r="Q288" i="1"/>
  <c r="P288" i="1"/>
  <c r="Q1788" i="1"/>
  <c r="P1788" i="1"/>
  <c r="Q2592" i="1"/>
  <c r="Q2501" i="2" s="1"/>
  <c r="P2592" i="1"/>
  <c r="Q3336" i="1"/>
  <c r="Q2908" i="2" s="1"/>
  <c r="P3336" i="1"/>
  <c r="Q4068" i="1"/>
  <c r="Q4039" i="2" s="1"/>
  <c r="P4068" i="1"/>
  <c r="Q1440" i="1"/>
  <c r="P1440" i="1"/>
  <c r="Q2316" i="1"/>
  <c r="Q1813" i="2" s="1"/>
  <c r="P2316" i="1"/>
  <c r="Q3156" i="1"/>
  <c r="Q2773" i="2" s="1"/>
  <c r="P3156" i="1"/>
  <c r="Q3936" i="1"/>
  <c r="Q3414" i="2" s="1"/>
  <c r="P3936" i="1"/>
  <c r="Q348" i="1"/>
  <c r="P348" i="1"/>
  <c r="Q4032" i="1"/>
  <c r="Q3613" i="2" s="1"/>
  <c r="P4032" i="1"/>
  <c r="Q360" i="1"/>
  <c r="P360" i="1"/>
  <c r="Q1632" i="1"/>
  <c r="P1632" i="1"/>
  <c r="Q2544" i="1"/>
  <c r="Q1809" i="2" s="1"/>
  <c r="P2544" i="1"/>
  <c r="Q4320" i="1"/>
  <c r="Q4099" i="2" s="1"/>
  <c r="P4320" i="1"/>
  <c r="Q384" i="1"/>
  <c r="P384" i="1"/>
  <c r="Q1716" i="1"/>
  <c r="P1716" i="1"/>
  <c r="Q2616" i="1"/>
  <c r="Q2164" i="2" s="1"/>
  <c r="P2616" i="1"/>
  <c r="Q3408" i="1"/>
  <c r="Q3645" i="2" s="1"/>
  <c r="P3408" i="1"/>
  <c r="Q72" i="1"/>
  <c r="P72" i="1"/>
  <c r="Q396" i="1"/>
  <c r="P396" i="1"/>
  <c r="Q6299" i="1"/>
  <c r="P6299" i="1"/>
  <c r="Q305" i="1"/>
  <c r="P305" i="1"/>
  <c r="Q1692" i="1"/>
  <c r="P1692" i="1"/>
  <c r="Q3204" i="1"/>
  <c r="Q2846" i="2" s="1"/>
  <c r="P3204" i="1"/>
  <c r="Q672" i="1"/>
  <c r="P672" i="1"/>
  <c r="Q3168" i="1"/>
  <c r="Q2894" i="2" s="1"/>
  <c r="P3168" i="1"/>
  <c r="Q852" i="1"/>
  <c r="P852" i="1"/>
  <c r="Q2124" i="1"/>
  <c r="Q1974" i="2" s="1"/>
  <c r="P2124" i="1"/>
  <c r="Q3432" i="1"/>
  <c r="Q3513" i="2" s="1"/>
  <c r="P3432" i="1"/>
  <c r="Q1116" i="1"/>
  <c r="P1116" i="1"/>
  <c r="Q2352" i="1"/>
  <c r="Q2407" i="2" s="1"/>
  <c r="P2352" i="1"/>
  <c r="Q3600" i="1"/>
  <c r="Q3855" i="2" s="1"/>
  <c r="P3600" i="1"/>
  <c r="Q948" i="1"/>
  <c r="P948" i="1"/>
  <c r="Q1740" i="1"/>
  <c r="P1740" i="1"/>
  <c r="Q2676" i="1"/>
  <c r="Q2995" i="2" s="1"/>
  <c r="P2676" i="1"/>
  <c r="Q3444" i="1"/>
  <c r="Q3456" i="2" s="1"/>
  <c r="P3444" i="1"/>
  <c r="Q684" i="1"/>
  <c r="P684" i="1"/>
  <c r="Q1356" i="1"/>
  <c r="P1356" i="1"/>
  <c r="Q2112" i="1"/>
  <c r="Q1885" i="2" s="1"/>
  <c r="P2112" i="1"/>
  <c r="Q2916" i="1"/>
  <c r="Q3323" i="2" s="1"/>
  <c r="P2916" i="1"/>
  <c r="Q3612" i="1"/>
  <c r="Q3469" i="2" s="1"/>
  <c r="P3612" i="1"/>
  <c r="Q960" i="1"/>
  <c r="P960" i="1"/>
  <c r="Q1764" i="1"/>
  <c r="P1764" i="1"/>
  <c r="Q2688" i="1"/>
  <c r="Q2679" i="2" s="1"/>
  <c r="P2688" i="1"/>
  <c r="Q3468" i="1"/>
  <c r="Q3452" i="2" s="1"/>
  <c r="P3468" i="1"/>
  <c r="Q96" i="1"/>
  <c r="P96" i="1"/>
  <c r="Q420" i="1"/>
  <c r="P420" i="1"/>
  <c r="T2002" i="1"/>
  <c r="P2002" i="1" s="1"/>
  <c r="Q2002" i="1" s="1"/>
  <c r="T3073" i="1"/>
  <c r="P3073" i="1" s="1"/>
  <c r="Q3073" i="1" s="1"/>
  <c r="T2402" i="1"/>
  <c r="P2402" i="1" s="1"/>
  <c r="Q2402" i="1" s="1"/>
  <c r="T2534" i="1"/>
  <c r="P2534" i="1" s="1"/>
  <c r="Q2534" i="1" s="1"/>
  <c r="T2529" i="1"/>
  <c r="P2529" i="1" s="1"/>
  <c r="Q2529" i="1" s="1"/>
  <c r="T2961" i="1"/>
  <c r="P2961" i="1" s="1"/>
  <c r="Q2961" i="1" s="1"/>
  <c r="T2972" i="1"/>
  <c r="P2972" i="1" s="1"/>
  <c r="Q2972" i="1" s="1"/>
  <c r="T2912" i="1"/>
  <c r="P2912" i="1" s="1"/>
  <c r="Q2912" i="1" s="1"/>
  <c r="T3000" i="1"/>
  <c r="P3000" i="1" s="1"/>
  <c r="Q3000" i="1" s="1"/>
  <c r="T1992" i="1"/>
  <c r="P1992" i="1" s="1"/>
  <c r="Q1992" i="1" s="1"/>
  <c r="T2309" i="1"/>
  <c r="P2309" i="1" s="1"/>
  <c r="Q2309" i="1" s="1"/>
  <c r="T2978" i="1"/>
  <c r="P2978" i="1" s="1"/>
  <c r="Q2978" i="1" s="1"/>
  <c r="T2980" i="1"/>
  <c r="P2980" i="1" s="1"/>
  <c r="Q2980" i="1" s="1"/>
  <c r="T2397" i="1"/>
  <c r="P2397" i="1" s="1"/>
  <c r="Q2397" i="1" s="1"/>
  <c r="T2541" i="1"/>
  <c r="P2541" i="1" s="1"/>
  <c r="Q2541" i="1" s="1"/>
  <c r="T2973" i="1"/>
  <c r="P2973" i="1" s="1"/>
  <c r="Q2973" i="1" s="1"/>
  <c r="T2964" i="1"/>
  <c r="P2964" i="1" s="1"/>
  <c r="Q2964" i="1" s="1"/>
  <c r="T3264" i="1"/>
  <c r="P3264" i="1" s="1"/>
  <c r="Q3264" i="1" s="1"/>
  <c r="T2556" i="1"/>
  <c r="P2556" i="1" s="1"/>
  <c r="Q2556" i="1" s="1"/>
  <c r="T2582" i="1"/>
  <c r="P2582" i="1" s="1"/>
  <c r="Q2582" i="1" s="1"/>
  <c r="T2395" i="1"/>
  <c r="P2395" i="1" s="1"/>
  <c r="Q2395" i="1" s="1"/>
  <c r="T3342" i="1"/>
  <c r="P3342" i="1" s="1"/>
  <c r="Q3342" i="1" s="1"/>
  <c r="T3341" i="1"/>
  <c r="P3341" i="1" s="1"/>
  <c r="Q3341" i="1" s="1"/>
  <c r="T3340" i="1"/>
  <c r="P3340" i="1" s="1"/>
  <c r="Q3340" i="1" s="1"/>
  <c r="T2575" i="1"/>
  <c r="P2575" i="1" s="1"/>
  <c r="Q2575" i="1" s="1"/>
  <c r="T2553" i="1"/>
  <c r="P2553" i="1" s="1"/>
  <c r="Q2553" i="1" s="1"/>
  <c r="T2987" i="1"/>
  <c r="P2987" i="1" s="1"/>
  <c r="Q2987" i="1" s="1"/>
  <c r="T3072" i="1"/>
  <c r="P3072" i="1" s="1"/>
  <c r="Q3072" i="1" s="1"/>
  <c r="T2568" i="1"/>
  <c r="P2568" i="1" s="1"/>
  <c r="Q2568" i="1" s="1"/>
  <c r="T3265" i="1"/>
  <c r="P3265" i="1" s="1"/>
  <c r="Q3265" i="1" s="1"/>
  <c r="T2570" i="1"/>
  <c r="P2570" i="1" s="1"/>
  <c r="Q2570" i="1" s="1"/>
  <c r="T3271" i="1"/>
  <c r="P3271" i="1" s="1"/>
  <c r="Q3271" i="1" s="1"/>
  <c r="T2565" i="1"/>
  <c r="P2565" i="1" s="1"/>
  <c r="Q2565" i="1" s="1"/>
  <c r="T2997" i="1"/>
  <c r="P2997" i="1" s="1"/>
  <c r="Q2997" i="1" s="1"/>
  <c r="T2963" i="1"/>
  <c r="P2963" i="1" s="1"/>
  <c r="Q2963" i="1" s="1"/>
  <c r="T2962" i="1"/>
  <c r="P2962" i="1" s="1"/>
  <c r="Q2962" i="1" s="1"/>
  <c r="T2524" i="1"/>
  <c r="P2524" i="1" s="1"/>
  <c r="Q2524" i="1" s="1"/>
  <c r="T2989" i="1"/>
  <c r="P2989" i="1" s="1"/>
  <c r="Q2989" i="1" s="1"/>
  <c r="T2572" i="1"/>
  <c r="P2572" i="1" s="1"/>
  <c r="Q2572" i="1" s="1"/>
  <c r="T2563" i="1"/>
  <c r="Q2563" i="1" s="1"/>
  <c r="Q239" i="2" s="1"/>
  <c r="T3343" i="1"/>
  <c r="P3343" i="1" s="1"/>
  <c r="Q3343" i="1" s="1"/>
  <c r="T3021" i="1"/>
  <c r="P3021" i="1" s="1"/>
  <c r="Q3021" i="1" s="1"/>
  <c r="T2579" i="1"/>
  <c r="P2579" i="1" s="1"/>
  <c r="Q2579" i="1" s="1"/>
  <c r="T2398" i="1"/>
  <c r="P2398" i="1" s="1"/>
  <c r="Q2398" i="1" s="1"/>
  <c r="T2399" i="1"/>
  <c r="P2399" i="1" s="1"/>
  <c r="Q2399" i="1" s="1"/>
  <c r="T2555" i="1"/>
  <c r="P2555" i="1" s="1"/>
  <c r="Q2555" i="1" s="1"/>
  <c r="T3348" i="1"/>
  <c r="P3348" i="1" s="1"/>
  <c r="Q3348" i="1" s="1"/>
  <c r="T2001" i="1"/>
  <c r="P2001" i="1" s="1"/>
  <c r="Q2001" i="1" s="1"/>
  <c r="T2523" i="1"/>
  <c r="P2523" i="1" s="1"/>
  <c r="Q2523" i="1" s="1"/>
  <c r="T2957" i="1"/>
  <c r="P2957" i="1" s="1"/>
  <c r="Q2957" i="1" s="1"/>
  <c r="T2533" i="1"/>
  <c r="P2533" i="1" s="1"/>
  <c r="Q2533" i="1" s="1"/>
  <c r="T1994" i="1"/>
  <c r="P1994" i="1" s="1"/>
  <c r="Q1994" i="1" s="1"/>
  <c r="T2539" i="1"/>
  <c r="P2539" i="1" s="1"/>
  <c r="Q2539" i="1" s="1"/>
  <c r="T3022" i="1"/>
  <c r="P3022" i="1" s="1"/>
  <c r="Q3022" i="1" s="1"/>
  <c r="T3238" i="1"/>
  <c r="T3262" i="1"/>
  <c r="Q3262" i="1" s="1"/>
  <c r="T2958" i="1"/>
  <c r="P2958" i="1" s="1"/>
  <c r="Q2958" i="1" s="1"/>
  <c r="T2538" i="1"/>
  <c r="P2538" i="1" s="1"/>
  <c r="Q2538" i="1" s="1"/>
  <c r="T2970" i="1"/>
  <c r="P2970" i="1" s="1"/>
  <c r="Q2970" i="1" s="1"/>
  <c r="T4434" i="1"/>
  <c r="P4434" i="1" s="1"/>
  <c r="Q4434" i="1" s="1"/>
  <c r="T2968" i="1"/>
  <c r="P2968" i="1" s="1"/>
  <c r="Q2968" i="1" s="1"/>
  <c r="T2671" i="1"/>
  <c r="P2671" i="1" s="1"/>
  <c r="Q2671" i="1" s="1"/>
  <c r="T3272" i="1"/>
  <c r="P3272" i="1" s="1"/>
  <c r="Q3272" i="1" s="1"/>
  <c r="T2530" i="1"/>
  <c r="P2530" i="1" s="1"/>
  <c r="Q2530" i="1" s="1"/>
  <c r="T2554" i="1"/>
  <c r="P2554" i="1" s="1"/>
  <c r="Q2554" i="1" s="1"/>
  <c r="T2403" i="1"/>
  <c r="P2403" i="1" s="1"/>
  <c r="Q2403" i="1" s="1"/>
  <c r="T2979" i="1"/>
  <c r="P2979" i="1" s="1"/>
  <c r="Q2979" i="1" s="1"/>
  <c r="T2406" i="1"/>
  <c r="P2406" i="1" s="1"/>
  <c r="Q2406" i="1" s="1"/>
  <c r="T2982" i="1"/>
  <c r="P2982" i="1" s="1"/>
  <c r="Q2982" i="1" s="1"/>
  <c r="T3270" i="1"/>
  <c r="P3270" i="1" s="1"/>
  <c r="Q3270" i="1" s="1"/>
  <c r="T2981" i="1"/>
  <c r="P2981" i="1" s="1"/>
  <c r="Q2981" i="1" s="1"/>
  <c r="T3269" i="1"/>
  <c r="P3269" i="1" s="1"/>
  <c r="Q3269" i="1" s="1"/>
  <c r="T2557" i="1"/>
  <c r="P2557" i="1" s="1"/>
  <c r="Q2557" i="1" s="1"/>
  <c r="T1999" i="1"/>
  <c r="P1999" i="1" s="1"/>
  <c r="Q1999" i="1" s="1"/>
  <c r="T2003" i="1"/>
  <c r="P2003" i="1" s="1"/>
  <c r="Q2003" i="1" s="1"/>
  <c r="T2000" i="1"/>
  <c r="P2000" i="1" s="1"/>
  <c r="Q2000" i="1" s="1"/>
  <c r="T2564" i="1"/>
  <c r="P2564" i="1" s="1"/>
  <c r="Q2564" i="1" s="1"/>
  <c r="T2396" i="1"/>
  <c r="P2396" i="1" s="1"/>
  <c r="Q2396" i="1" s="1"/>
  <c r="T2988" i="1"/>
  <c r="P2988" i="1" s="1"/>
  <c r="Q2988" i="1" s="1"/>
  <c r="T3074" i="1"/>
  <c r="P3074" i="1" s="1"/>
  <c r="Q3074" i="1" s="1"/>
  <c r="T2559" i="1"/>
  <c r="P2559" i="1" s="1"/>
  <c r="Q2559" i="1" s="1"/>
  <c r="T2405" i="1"/>
  <c r="P2405" i="1" s="1"/>
  <c r="Q2405" i="1" s="1"/>
  <c r="T1993" i="1"/>
  <c r="P1993" i="1" s="1"/>
  <c r="Q1993" i="1" s="1"/>
  <c r="T2551" i="1"/>
  <c r="P2551" i="1" s="1"/>
  <c r="Q2551" i="1" s="1"/>
  <c r="T2998" i="1"/>
  <c r="P2998" i="1" s="1"/>
  <c r="Q2998" i="1" s="1"/>
  <c r="T2699" i="1"/>
  <c r="P2699" i="1" s="1"/>
  <c r="Q2699" i="1" s="1"/>
  <c r="T2960" i="1"/>
  <c r="P2960" i="1" s="1"/>
  <c r="Q2960" i="1" s="1"/>
  <c r="T2552" i="1"/>
  <c r="P2552" i="1" s="1"/>
  <c r="Q2552" i="1" s="1"/>
  <c r="T2004" i="1"/>
  <c r="P2004" i="1" s="1"/>
  <c r="Q2004" i="1" s="1"/>
  <c r="T2526" i="1"/>
  <c r="P2526" i="1" s="1"/>
  <c r="Q2526" i="1" s="1"/>
  <c r="T3267" i="1"/>
  <c r="P3267" i="1" s="1"/>
  <c r="Q3267" i="1" s="1"/>
  <c r="T2562" i="1"/>
  <c r="P2562" i="1" s="1"/>
  <c r="Q2562" i="1" s="1"/>
  <c r="T1995" i="1"/>
  <c r="P1995" i="1" s="1"/>
  <c r="Q1995" i="1" s="1"/>
  <c r="T3003" i="1"/>
  <c r="P3003" i="1" s="1"/>
  <c r="Q3003" i="1" s="1"/>
  <c r="T3006" i="1"/>
  <c r="P3006" i="1" s="1"/>
  <c r="Q3006" i="1" s="1"/>
  <c r="T2561" i="1"/>
  <c r="P2561" i="1" s="1"/>
  <c r="Q2561" i="1" s="1"/>
  <c r="T3005" i="1"/>
  <c r="P3005" i="1" s="1"/>
  <c r="Q3005" i="1" s="1"/>
  <c r="T2005" i="1"/>
  <c r="P2005" i="1" s="1"/>
  <c r="Q2005" i="1" s="1"/>
  <c r="T2581" i="1"/>
  <c r="P2581" i="1" s="1"/>
  <c r="Q2581" i="1" s="1"/>
  <c r="T3349" i="1"/>
  <c r="P3349" i="1" s="1"/>
  <c r="Q3349" i="1" s="1"/>
  <c r="T2536" i="1"/>
  <c r="P2536" i="1" s="1"/>
  <c r="Q2536" i="1" s="1"/>
  <c r="T3268" i="1"/>
  <c r="P3268" i="1" s="1"/>
  <c r="Q3268" i="1" s="1"/>
  <c r="T2560" i="1"/>
  <c r="P2560" i="1" s="1"/>
  <c r="Q2560" i="1" s="1"/>
  <c r="T2518" i="1"/>
  <c r="P2518" i="1" s="1"/>
  <c r="Q2518" i="1" s="1"/>
  <c r="T2577" i="1"/>
  <c r="P2577" i="1" s="1"/>
  <c r="Q2577" i="1" s="1"/>
  <c r="T2516" i="1"/>
  <c r="P2516" i="1" s="1"/>
  <c r="Q2516" i="1" s="1"/>
  <c r="T2967" i="1"/>
  <c r="P2967" i="1" s="1"/>
  <c r="Q2967" i="1" s="1"/>
  <c r="T3018" i="1"/>
  <c r="P3018" i="1" s="1"/>
  <c r="Q3018" i="1" s="1"/>
  <c r="T2573" i="1"/>
  <c r="P2573" i="1" s="1"/>
  <c r="Q2573" i="1" s="1"/>
  <c r="T1990" i="1"/>
  <c r="P1990" i="1" s="1"/>
  <c r="Q1990" i="1" s="1"/>
  <c r="T3266" i="1"/>
  <c r="P3266" i="1" s="1"/>
  <c r="Q3266" i="1" s="1"/>
  <c r="T2966" i="1"/>
  <c r="P2966" i="1" s="1"/>
  <c r="Q2966" i="1" s="1"/>
  <c r="T2959" i="1"/>
  <c r="P2959" i="1" s="1"/>
  <c r="Q2959" i="1" s="1"/>
  <c r="T2971" i="1"/>
  <c r="P2971" i="1" s="1"/>
  <c r="Q2971" i="1" s="1"/>
  <c r="T2517" i="1"/>
  <c r="P2517" i="1" s="1"/>
  <c r="Q2517" i="1" s="1"/>
  <c r="T2999" i="1"/>
  <c r="P2999" i="1" s="1"/>
  <c r="Q2999" i="1" s="1"/>
  <c r="T2578" i="1"/>
  <c r="P2578" i="1" s="1"/>
  <c r="Q2578" i="1" s="1"/>
  <c r="T2675" i="1"/>
  <c r="P2675" i="1" s="1"/>
  <c r="Q2675" i="1" s="1"/>
  <c r="T2528" i="1"/>
  <c r="P2528" i="1" s="1"/>
  <c r="Q2528" i="1" s="1"/>
  <c r="T2986" i="1"/>
  <c r="P2986" i="1" s="1"/>
  <c r="Q2986" i="1" s="1"/>
  <c r="P3" i="1" l="1"/>
  <c r="Q218" i="2"/>
  <c r="Q3002" i="2"/>
  <c r="Q4762" i="2"/>
  <c r="Q2660" i="2"/>
  <c r="Q1613" i="2"/>
  <c r="Q1630" i="2"/>
  <c r="Q2931" i="2"/>
  <c r="Q435" i="2"/>
  <c r="Q1991" i="2"/>
  <c r="Q2574" i="2"/>
  <c r="Q1615" i="2"/>
  <c r="Q2534" i="2"/>
  <c r="Q179" i="2"/>
  <c r="Q912" i="2"/>
  <c r="Q3262" i="2"/>
  <c r="Q1961" i="2"/>
  <c r="Q158" i="2"/>
  <c r="Q1115" i="2"/>
  <c r="Q3266" i="2"/>
  <c r="Q577" i="2"/>
  <c r="Q2020" i="2"/>
  <c r="Q2781" i="2"/>
  <c r="Q662" i="2"/>
  <c r="Q757" i="2"/>
  <c r="Q2632" i="2"/>
  <c r="Q2649" i="2"/>
  <c r="Q744" i="2"/>
  <c r="Q593" i="2"/>
  <c r="Q1799" i="2"/>
  <c r="Q1772" i="2"/>
  <c r="Q297" i="2"/>
  <c r="Q3026" i="2"/>
  <c r="Q1657" i="2"/>
  <c r="Q628" i="2"/>
  <c r="Q3281" i="2"/>
  <c r="Q760" i="2"/>
  <c r="Q2635" i="2"/>
  <c r="Q3231" i="2"/>
  <c r="Q1438" i="2"/>
  <c r="Q2797" i="2"/>
  <c r="Q599" i="2"/>
  <c r="Q277" i="2"/>
  <c r="Q2462" i="2"/>
  <c r="Q2145" i="2"/>
  <c r="Q420" i="2"/>
  <c r="Q2153" i="2"/>
  <c r="Q568" i="2"/>
  <c r="Q814" i="2"/>
  <c r="Q2774" i="2"/>
  <c r="Q1389" i="2"/>
  <c r="Q2943" i="2"/>
  <c r="Q2903" i="2"/>
  <c r="Q1584" i="2"/>
  <c r="Q639" i="2"/>
  <c r="Q2728" i="2"/>
  <c r="Q1225" i="2"/>
  <c r="Q2689" i="2"/>
  <c r="Q2113" i="2"/>
  <c r="Q480" i="2"/>
  <c r="Q767" i="2"/>
  <c r="Q2657" i="2"/>
  <c r="Q2369" i="2"/>
  <c r="Q351" i="2"/>
  <c r="Q961" i="2"/>
  <c r="Q2782" i="2"/>
  <c r="Q2028" i="2"/>
  <c r="Q479" i="2"/>
  <c r="Q2486" i="2"/>
  <c r="Q184" i="2"/>
  <c r="Q139" i="2"/>
  <c r="Q2403" i="2"/>
  <c r="Q3299" i="2"/>
  <c r="Q2431" i="2"/>
  <c r="Q2921" i="2"/>
  <c r="Q563" i="2"/>
  <c r="Q1609" i="2"/>
  <c r="Q2631" i="2"/>
  <c r="Q261" i="2"/>
  <c r="Q2494" i="2"/>
  <c r="Q2795" i="2"/>
  <c r="Q606" i="2"/>
  <c r="Q2110" i="2"/>
  <c r="Q336" i="2"/>
  <c r="Q3910" i="2"/>
  <c r="Q1476" i="2"/>
  <c r="Q3018" i="2"/>
  <c r="Q127" i="2"/>
  <c r="Q981" i="2"/>
  <c r="Q1836" i="2"/>
  <c r="Q2171" i="2"/>
  <c r="Q180" i="2"/>
  <c r="Q574" i="2"/>
  <c r="Q3147" i="2"/>
  <c r="Q2895" i="2"/>
  <c r="Q786" i="2"/>
  <c r="Q2559" i="2"/>
  <c r="Q545" i="2"/>
  <c r="Q443" i="2"/>
  <c r="Q2057" i="2"/>
  <c r="Q2611" i="2"/>
  <c r="Q780" i="2"/>
  <c r="Q152" i="2"/>
  <c r="Q1886" i="2"/>
  <c r="Q2864" i="2"/>
  <c r="Q1656" i="2"/>
  <c r="Q189" i="2"/>
  <c r="Q1697" i="2"/>
  <c r="Q151" i="2"/>
  <c r="Q2277" i="2"/>
  <c r="Q387" i="2"/>
  <c r="Q2293" i="2"/>
  <c r="Q209" i="2"/>
  <c r="Q2358" i="2"/>
  <c r="Q671" i="2"/>
  <c r="Q3108" i="2"/>
  <c r="Q2899" i="2"/>
  <c r="Q899" i="2"/>
  <c r="Q2552" i="2"/>
  <c r="Q425" i="2"/>
  <c r="Q148" i="2"/>
  <c r="Q1922" i="2"/>
  <c r="Q759" i="2"/>
  <c r="Q3003" i="2"/>
  <c r="Q2299" i="2"/>
  <c r="Q826" i="2"/>
  <c r="Q2015" i="2"/>
  <c r="Q78" i="2"/>
  <c r="Q4076" i="2"/>
  <c r="Q4224" i="2"/>
  <c r="Q2964" i="2"/>
  <c r="Q1651" i="2"/>
  <c r="Q1625" i="2"/>
  <c r="Q3330" i="2"/>
  <c r="Q2785" i="2"/>
  <c r="Q756" i="2"/>
  <c r="Q286" i="2"/>
  <c r="Q1839" i="2"/>
  <c r="Q2849" i="2"/>
  <c r="Q1231" i="2"/>
  <c r="Q2525" i="2"/>
  <c r="Q92" i="2"/>
  <c r="Q377" i="2"/>
  <c r="Q2364" i="2"/>
  <c r="Q852" i="2"/>
  <c r="Q3311" i="2"/>
  <c r="Q991" i="2"/>
  <c r="Q2872" i="2"/>
  <c r="Q1730" i="2"/>
  <c r="Q235" i="2"/>
  <c r="Q1606" i="2"/>
  <c r="Q3267" i="2"/>
  <c r="Q77" i="2"/>
  <c r="Q2464" i="2"/>
  <c r="Q1728" i="2"/>
  <c r="Q75" i="2"/>
  <c r="Q2661" i="2"/>
  <c r="Q833" i="2"/>
  <c r="Q27" i="2"/>
  <c r="Q2317" i="2"/>
  <c r="Q1917" i="2"/>
  <c r="Q329" i="2"/>
  <c r="Q1918" i="2"/>
  <c r="Q311" i="2"/>
  <c r="Q842" i="2"/>
  <c r="Q3742" i="2"/>
  <c r="Q1638" i="2"/>
  <c r="Q1604" i="2"/>
  <c r="Q2572" i="2"/>
  <c r="Q3783" i="2"/>
  <c r="Q944" i="2"/>
  <c r="Q540" i="2"/>
  <c r="Q1773" i="2"/>
  <c r="Q2980" i="2"/>
  <c r="Q909" i="2"/>
  <c r="Q1605" i="2"/>
  <c r="Q3277" i="2"/>
  <c r="Q185" i="2"/>
  <c r="Q2021" i="2"/>
  <c r="Q1963" i="2"/>
  <c r="Q153" i="2"/>
  <c r="Q2216" i="2"/>
  <c r="Q544" i="2"/>
  <c r="Q2881" i="2"/>
  <c r="Q806" i="2"/>
  <c r="Q560" i="2"/>
  <c r="Q2438" i="2"/>
  <c r="Q238" i="2"/>
  <c r="Q2328" i="2"/>
  <c r="Q1840" i="2"/>
  <c r="Q160" i="2"/>
  <c r="Q2017" i="2"/>
  <c r="Q301" i="2"/>
  <c r="Q903" i="2"/>
  <c r="Q3263" i="2"/>
  <c r="Q1628" i="2"/>
  <c r="Q2778" i="2"/>
  <c r="Q3344" i="2"/>
  <c r="Q1652" i="2"/>
  <c r="Q967" i="2"/>
  <c r="Q3006" i="2"/>
  <c r="Q2093" i="2"/>
  <c r="Q124" i="2"/>
  <c r="Q2582" i="2"/>
  <c r="Q819" i="2"/>
  <c r="Q1005" i="2"/>
  <c r="Q2889" i="2"/>
  <c r="Q2260" i="2"/>
  <c r="Q537" i="2"/>
  <c r="Q1162" i="2"/>
  <c r="Q2933" i="2"/>
  <c r="Q138" i="2"/>
  <c r="Q2291" i="2"/>
  <c r="Q929" i="2"/>
  <c r="Q3727" i="2"/>
  <c r="Q1804" i="2"/>
  <c r="Q587" i="2"/>
  <c r="Q3091" i="2"/>
  <c r="Q752" i="2"/>
  <c r="Q194" i="2"/>
  <c r="Q2392" i="2"/>
  <c r="Q598" i="2"/>
  <c r="Q2798" i="2"/>
  <c r="Q255" i="2"/>
  <c r="Q1703" i="2"/>
  <c r="Q265" i="2"/>
  <c r="Q2150" i="2"/>
  <c r="Q2354" i="2"/>
  <c r="Q259" i="2"/>
  <c r="Q595" i="2"/>
  <c r="Q2081" i="2"/>
  <c r="Q575" i="2"/>
  <c r="Q2495" i="2"/>
  <c r="Q1838" i="2"/>
  <c r="Q237" i="2"/>
  <c r="Q646" i="2"/>
  <c r="Q2752" i="2"/>
  <c r="Q3085" i="2"/>
  <c r="Q609" i="2"/>
  <c r="Q2249" i="2"/>
  <c r="Q390" i="2"/>
</calcChain>
</file>

<file path=xl/sharedStrings.xml><?xml version="1.0" encoding="utf-8"?>
<sst xmlns="http://schemas.openxmlformats.org/spreadsheetml/2006/main" count="104371" uniqueCount="24799">
  <si>
    <t>STT</t>
  </si>
  <si>
    <t>Số hóa đơn</t>
  </si>
  <si>
    <t>Ký hiệu</t>
  </si>
  <si>
    <t>Ngày hóa đơn</t>
  </si>
  <si>
    <t>Tên khách hàng</t>
  </si>
  <si>
    <t>NH</t>
  </si>
  <si>
    <t>Mã số thuế</t>
  </si>
  <si>
    <t>Doanh số bán chưa thuế</t>
  </si>
  <si>
    <t>Thuế suất</t>
  </si>
  <si>
    <t>Thuế GTGT</t>
  </si>
  <si>
    <t>Tổng tiền thanh toán</t>
  </si>
  <si>
    <t>Trạng thái hóa đơn</t>
  </si>
  <si>
    <t>0006248</t>
  </si>
  <si>
    <t>NT/21E</t>
  </si>
  <si>
    <t>03/01/2022</t>
  </si>
  <si>
    <t>Công Ty TNHH Một Thành Viên Thương Mại Dịch Vụ Sài Gòn-Phan Thiết</t>
  </si>
  <si>
    <t>3400452937</t>
  </si>
  <si>
    <t>10%</t>
  </si>
  <si>
    <t>Hóa đơn gốc</t>
  </si>
  <si>
    <t>0006250</t>
  </si>
  <si>
    <t>CHI NHÁNH LIÊN HIỆP HỢP TÁC XÃ THƯƠNG MẠI TP. HỒ CHÍ MINH - CO.OPMART DUYÊN HẢI</t>
  </si>
  <si>
    <t>0301175691-045</t>
  </si>
  <si>
    <t>0006251</t>
  </si>
  <si>
    <t>CHI NHÁNH- CÔNG TY TNHH MTV THỰC PHẨM SAIGON CO.OP- CO.OP FOOD MIỀN BẮC</t>
  </si>
  <si>
    <t>0309129418-115</t>
  </si>
  <si>
    <t>0006252</t>
  </si>
  <si>
    <t>0006253</t>
  </si>
  <si>
    <t>0006254</t>
  </si>
  <si>
    <t>0006259</t>
  </si>
  <si>
    <t>CÔNG TY TNHH THƯƠNG MẠI DỊCH VỤ ĐỒNG THỊNH</t>
  </si>
  <si>
    <t>0309881794</t>
  </si>
  <si>
    <t>0006261</t>
  </si>
  <si>
    <t>CÔNG TY TNHH MỘT THÀNH VIÊN SÀI GÒN CO.OP ĐÌNH CHIỂU</t>
  </si>
  <si>
    <t>0305772762</t>
  </si>
  <si>
    <t>0006263</t>
  </si>
  <si>
    <t>0006264</t>
  </si>
  <si>
    <t>0006266</t>
  </si>
  <si>
    <t>0006270</t>
  </si>
  <si>
    <t>CÔNG TY TNHH MTV THỰC PHẨM SAIGON CO.OP</t>
  </si>
  <si>
    <t>0309129418</t>
  </si>
  <si>
    <t>0006271</t>
  </si>
  <si>
    <t>0006272</t>
  </si>
  <si>
    <t>CÔNG TY TNHH SAIGON CO-OP FAIRPRICE</t>
  </si>
  <si>
    <t>0312263124</t>
  </si>
  <si>
    <t>0006273</t>
  </si>
  <si>
    <t>CÔNG TY TNHH THƯƠNG MẠI DỊCH VỤ SAIGON CO.OP TOÀN TÂM</t>
  </si>
  <si>
    <t>0313294132</t>
  </si>
  <si>
    <t>0006274</t>
  </si>
  <si>
    <t>0006275</t>
  </si>
  <si>
    <t>0006277</t>
  </si>
  <si>
    <t>CÔNG TY TNHH MỘT THÀNH VIÊN SÀI GÒN CO.OP XA LỘ HÀ NỘI</t>
  </si>
  <si>
    <t>0305767459</t>
  </si>
  <si>
    <t>0006278</t>
  </si>
  <si>
    <t>0006280</t>
  </si>
  <si>
    <t>0006282</t>
  </si>
  <si>
    <t>0006283</t>
  </si>
  <si>
    <t>CÔNG TY TNHH MTV CO.OPMART HOÀ BÌNH</t>
  </si>
  <si>
    <t>0311261082</t>
  </si>
  <si>
    <t>0006284</t>
  </si>
  <si>
    <t>CN LIÊN HIỆP HTX TM TP.HCM - CO.OPMART BÌNH TÂN 2</t>
  </si>
  <si>
    <t>0301175691-050</t>
  </si>
  <si>
    <t>0006285</t>
  </si>
  <si>
    <t>CHI NHÁNH LIÊN HIỆP HỢP TÁC XÃ THƯƠNG MẠI TP.HỒ CHÍ MINH-CO.OPMART SA ĐÉC</t>
  </si>
  <si>
    <t>0301175691-026</t>
  </si>
  <si>
    <t>0006286</t>
  </si>
  <si>
    <t>CÔNG TY TNHH MTV CO.OPMART TRẢNG BÀNG</t>
  </si>
  <si>
    <t>3901170316</t>
  </si>
  <si>
    <t>0006287</t>
  </si>
  <si>
    <t>CN LIÊN HIỆP HTX TM TP.HCM–CO.OPMART CAO LÃNH</t>
  </si>
  <si>
    <t>0301175691-012</t>
  </si>
  <si>
    <t>0006288</t>
  </si>
  <si>
    <t>CN Công Ty TNHH MTV Thực Phẩm Saigon Co.op- Co.op Food Khu Vực Cần Thơ</t>
  </si>
  <si>
    <t>0309129418-144</t>
  </si>
  <si>
    <t>0006289</t>
  </si>
  <si>
    <t>0006290</t>
  </si>
  <si>
    <t>0006345</t>
  </si>
  <si>
    <t>0006415</t>
  </si>
  <si>
    <t>04/01/2022</t>
  </si>
  <si>
    <t xml:space="preserve">CÔNG TY TNHH MỘT THÀNH VIÊN CO.OP FINELIFE </t>
  </si>
  <si>
    <t>0315815574</t>
  </si>
  <si>
    <t>0006416</t>
  </si>
  <si>
    <t>CÔNG TY TNHH MỘT THÀNH VIÊN SÀI GÒN CO.OP NAM SÀI GÒN</t>
  </si>
  <si>
    <t>0305770035</t>
  </si>
  <si>
    <t>0006420</t>
  </si>
  <si>
    <t>CÔNG TY TNHH MỘT THÀNH VIÊN SÀI GÒN CO.OP CỦ CHI</t>
  </si>
  <si>
    <t>0310178586</t>
  </si>
  <si>
    <t>0006421</t>
  </si>
  <si>
    <t>0006422</t>
  </si>
  <si>
    <t>0006423</t>
  </si>
  <si>
    <t>CÔNG TY TNHH MỘT THÀNH VIÊN SÀI GÒN CO.OP PHÚ NHUẬN</t>
  </si>
  <si>
    <t>0305778394</t>
  </si>
  <si>
    <t>0006427</t>
  </si>
  <si>
    <t>CÔNG TY TNHH MỘT THÀNH VIÊN SÀI GÒN CO.OP THẮNG LỢI</t>
  </si>
  <si>
    <t>0305781598</t>
  </si>
  <si>
    <t>0006428</t>
  </si>
  <si>
    <t>0006429</t>
  </si>
  <si>
    <t>CÔNG TY TNHH TMDV TRUNG MỸ TÂY</t>
  </si>
  <si>
    <t>0305750455</t>
  </si>
  <si>
    <t>0006432</t>
  </si>
  <si>
    <t>CN Công Ty TNHH MTV Thực Phẩm Saigon Co.op- Co.op Food Khu Vực Bình Dương</t>
  </si>
  <si>
    <t>0309129418-123</t>
  </si>
  <si>
    <t>0006519</t>
  </si>
  <si>
    <t>CN LIÊN HIỆP  HTX TM TP.HCM - CO.OPMART ĐĂK NÔNG</t>
  </si>
  <si>
    <t>0301175691-016</t>
  </si>
  <si>
    <t>0006520</t>
  </si>
  <si>
    <t>Chi Nhánh Liên Hiệp Hợp Tác Xã Thương Mại Thành Phố Hồ Chí Minh- Co.opMart Kon Tum</t>
  </si>
  <si>
    <t>0301175691-035</t>
  </si>
  <si>
    <t>0006522</t>
  </si>
  <si>
    <t>CÔNG TY TNHH MỘT THÀNH VIÊN TMDV-SIÊU THỊ CO.OPMART ĐÀ NẴNG</t>
  </si>
  <si>
    <t>0401281414</t>
  </si>
  <si>
    <t>0006523</t>
  </si>
  <si>
    <t>CÔNG TY TNHH TMDV SÀI GÒN VŨNG TÀU</t>
  </si>
  <si>
    <t>3500817878</t>
  </si>
  <si>
    <t>0006524</t>
  </si>
  <si>
    <t>CÔNG TY TNHH MỘT THÀNH VIÊN SÀI GÒN CO.OP BÌNH ĐỊNH</t>
  </si>
  <si>
    <t>4100506252</t>
  </si>
  <si>
    <t>0006526</t>
  </si>
  <si>
    <t>0006527</t>
  </si>
  <si>
    <t>0006529</t>
  </si>
  <si>
    <t>0006531</t>
  </si>
  <si>
    <t>05/01/2022</t>
  </si>
  <si>
    <t>0006535</t>
  </si>
  <si>
    <t>0006536</t>
  </si>
  <si>
    <t>0006539</t>
  </si>
  <si>
    <t>0006540</t>
  </si>
  <si>
    <t>0006541</t>
  </si>
  <si>
    <t>0006542</t>
  </si>
  <si>
    <t>0006543</t>
  </si>
  <si>
    <t>0006544</t>
  </si>
  <si>
    <t>0006545</t>
  </si>
  <si>
    <t>CHI NHÁNH LIÊN HIỆP HỢP TÁC XÃ THƯƠNG MẠI TP. HỒ CHÍ MINH - CO.OPMART PHAN RÍ CỬA</t>
  </si>
  <si>
    <t>0301175691-047</t>
  </si>
  <si>
    <t>0006546</t>
  </si>
  <si>
    <t>CN LIÊN HIỆP HỢP TÁC XÃ THƯƠNG MẠI TP HỒ CHÍ MINH - CO.OPMART CẦN GIUỘC</t>
  </si>
  <si>
    <t>0301175691-046</t>
  </si>
  <si>
    <t>0006547</t>
  </si>
  <si>
    <t>CÔNG TY TNHH Một Thành Viên Thương Mại Dịch Vụ Sài Gòn-Bình Phước</t>
  </si>
  <si>
    <t>3800357413</t>
  </si>
  <si>
    <t>0006549</t>
  </si>
  <si>
    <t>CHI NHÁNH CÔNG TY TNHH MTV THỰC PHẨM SAIGON CO.OP-CỬA HÀNG CO.OP FOOD LONG HẬU</t>
  </si>
  <si>
    <t>0309129418-057</t>
  </si>
  <si>
    <t>0006552</t>
  </si>
  <si>
    <t>CÔNG TY TNHH TM SÀI GÒN CO.OP RẠCH GIÁ</t>
  </si>
  <si>
    <t>1701642215</t>
  </si>
  <si>
    <t>0006554</t>
  </si>
  <si>
    <t>0006677</t>
  </si>
  <si>
    <t>06/01/2022</t>
  </si>
  <si>
    <t>0006686</t>
  </si>
  <si>
    <t>0006689</t>
  </si>
  <si>
    <t>0006691</t>
  </si>
  <si>
    <t>0006692</t>
  </si>
  <si>
    <t>0006693</t>
  </si>
  <si>
    <t>0006697</t>
  </si>
  <si>
    <t>0006698</t>
  </si>
  <si>
    <t>0006699</t>
  </si>
  <si>
    <t>0006700</t>
  </si>
  <si>
    <t>0006701</t>
  </si>
  <si>
    <t>0006703</t>
  </si>
  <si>
    <t>0006704</t>
  </si>
  <si>
    <t>0006705</t>
  </si>
  <si>
    <t>0006706</t>
  </si>
  <si>
    <t>0006707</t>
  </si>
  <si>
    <t>0006709</t>
  </si>
  <si>
    <t>0006710</t>
  </si>
  <si>
    <t>CÔNG TY TNHH MỘT THÀNH VIÊN SÀI GÒN CO.OP NHIÊU LỘC</t>
  </si>
  <si>
    <t>0305305768</t>
  </si>
  <si>
    <t>0006711</t>
  </si>
  <si>
    <t>0006712</t>
  </si>
  <si>
    <t>0006823</t>
  </si>
  <si>
    <t>0006824</t>
  </si>
  <si>
    <t>CÔNG TY TNHH MỘT THÀNH VIÊN THƯƠNG MẠI SÀI GÒN - HẬU GIANG</t>
  </si>
  <si>
    <t>6300028342</t>
  </si>
  <si>
    <t>0006866</t>
  </si>
  <si>
    <t>07/01/2022</t>
  </si>
  <si>
    <t>0006868</t>
  </si>
  <si>
    <t>0006869</t>
  </si>
  <si>
    <t>0006870</t>
  </si>
  <si>
    <t>0006871</t>
  </si>
  <si>
    <t>0006872</t>
  </si>
  <si>
    <t>0006873</t>
  </si>
  <si>
    <t>0006874</t>
  </si>
  <si>
    <t>0006875</t>
  </si>
  <si>
    <t>0006877</t>
  </si>
  <si>
    <t>0006878</t>
  </si>
  <si>
    <t>CHI NHÁNH LIÊN HIỆP HỢP TÁC XÃ THƯƠNG MẠI TP. HỒ CHÍ MINH - CO.OPMART TAM BÌNH</t>
  </si>
  <si>
    <t>0301175691-064</t>
  </si>
  <si>
    <t>0006879</t>
  </si>
  <si>
    <t>0006880</t>
  </si>
  <si>
    <t>0006882</t>
  </si>
  <si>
    <t>0006883</t>
  </si>
  <si>
    <t>0006885</t>
  </si>
  <si>
    <t>0006886</t>
  </si>
  <si>
    <t>CÔNG TY TNHH MỘT THÀNH VIÊN SÀI GÒN CO.OP PHÚ LÂM</t>
  </si>
  <si>
    <t>0305761111</t>
  </si>
  <si>
    <t>0006888</t>
  </si>
  <si>
    <t>CÔNG TY TNHH MỘT THÀNH VIÊN SÀI GÒN CO.OP HÀ NỘI</t>
  </si>
  <si>
    <t>0104287702</t>
  </si>
  <si>
    <t>0006890</t>
  </si>
  <si>
    <t>0006891</t>
  </si>
  <si>
    <t>0006892</t>
  </si>
  <si>
    <t>CôngTy TNHH Một Thành Viên Thương Mại &amp; Dịch Vụ Sài gòn-Hà Tĩnh</t>
  </si>
  <si>
    <t>3000986099</t>
  </si>
  <si>
    <t>0006893</t>
  </si>
  <si>
    <t>CHI NHÁNH LIÊN HIỆP HỢP TÁC XÃ THƯƠNG MẠI TP. HỒ CHÍ MINH - CO.OPMART NAM ĐỊNH</t>
  </si>
  <si>
    <t>0301175691-034</t>
  </si>
  <si>
    <t>0006895</t>
  </si>
  <si>
    <t>CÔNG TY TNHH MỘT THÀNH VIÊN SÀI GÒN CO.OP CỐNG QUỲNH</t>
  </si>
  <si>
    <t>0305784415</t>
  </si>
  <si>
    <t>0006896</t>
  </si>
  <si>
    <t>0006897</t>
  </si>
  <si>
    <t>CÔNG TY TNHH MTV THƯƠNG MẠI DỊCH VỤ SÀI GÒN - PHÚ YÊN</t>
  </si>
  <si>
    <t>4400396829</t>
  </si>
  <si>
    <t>0006898</t>
  </si>
  <si>
    <t>0006899</t>
  </si>
  <si>
    <t>CÔNG TY TNHH MỘT THÀNH VIÊN MARFOUR</t>
  </si>
  <si>
    <t>0107751489</t>
  </si>
  <si>
    <t>0006901</t>
  </si>
  <si>
    <t>08/01/2022</t>
  </si>
  <si>
    <t>CN CÔNG TY TNHH MTV THỰC PHẨM SAIGON CO.OP - CO.OPFOOD KHU VỰC ĐỒNG NAI</t>
  </si>
  <si>
    <t>0309129418-116</t>
  </si>
  <si>
    <t>0006904</t>
  </si>
  <si>
    <t>0006905</t>
  </si>
  <si>
    <t>0006906</t>
  </si>
  <si>
    <t>0006907</t>
  </si>
  <si>
    <t>0006908</t>
  </si>
  <si>
    <t>0006909</t>
  </si>
  <si>
    <t>0006910</t>
  </si>
  <si>
    <t>0006914</t>
  </si>
  <si>
    <t>CÔNG TY TNHH MỘT THÀNH VIÊN SÀI GÒN CO.OP RẠCH MIỄU</t>
  </si>
  <si>
    <t>0308123011</t>
  </si>
  <si>
    <t>0006919</t>
  </si>
  <si>
    <t>0006920</t>
  </si>
  <si>
    <t>0006921</t>
  </si>
  <si>
    <t>0006928</t>
  </si>
  <si>
    <t>0006931</t>
  </si>
  <si>
    <t>0006932</t>
  </si>
  <si>
    <t>Chi Nhánh Liên Hiệp Hợp Tác Xã Thương Mại Tp. Hồ Chí Minh- Co.opMart Hiệp Thành</t>
  </si>
  <si>
    <t>0301175691-056</t>
  </si>
  <si>
    <t>0006933</t>
  </si>
  <si>
    <t>0006934</t>
  </si>
  <si>
    <t>0006935</t>
  </si>
  <si>
    <t>0006936</t>
  </si>
  <si>
    <t>0007009</t>
  </si>
  <si>
    <t>CN Liên Hiệp HTX TM TP.HCM-CO.OPMART QUẢNG BÌNH</t>
  </si>
  <si>
    <t>0301175691-021</t>
  </si>
  <si>
    <t>0007010</t>
  </si>
  <si>
    <t>0007011</t>
  </si>
  <si>
    <t>0007015</t>
  </si>
  <si>
    <t>10/01/2022</t>
  </si>
  <si>
    <t>0007018</t>
  </si>
  <si>
    <t>0007019</t>
  </si>
  <si>
    <t>0007020</t>
  </si>
  <si>
    <t>0007021</t>
  </si>
  <si>
    <t>0007022</t>
  </si>
  <si>
    <t>0007023</t>
  </si>
  <si>
    <t>0007024</t>
  </si>
  <si>
    <t>0007025</t>
  </si>
  <si>
    <t>0007027</t>
  </si>
  <si>
    <t>0007028</t>
  </si>
  <si>
    <t>0007029</t>
  </si>
  <si>
    <t>CÔNG TY TNHH MỘT THÀNH VIÊN CO.OPMART BÌNH TRIỆU</t>
  </si>
  <si>
    <t>0312302969</t>
  </si>
  <si>
    <t>0007031</t>
  </si>
  <si>
    <t>0007032</t>
  </si>
  <si>
    <t>0007033</t>
  </si>
  <si>
    <t>0007034</t>
  </si>
  <si>
    <t>0007036</t>
  </si>
  <si>
    <t>0007037</t>
  </si>
  <si>
    <t>0007039</t>
  </si>
  <si>
    <t>0007040</t>
  </si>
  <si>
    <t>0007042</t>
  </si>
  <si>
    <t>CHI NHÁNH LIÊN HIỆP HỢP TÁC XÃ THƯƠNG MẠI TP. HỒ CHÍ MINH - CO.OPMART CAI LẬY</t>
  </si>
  <si>
    <t>0301175691-039</t>
  </si>
  <si>
    <t>0007043</t>
  </si>
  <si>
    <t>0007045</t>
  </si>
  <si>
    <t>CHI NHÁNH LIÊN HIỆP HỢP TÁC XÃ THƯƠNG MẠI TP. HỒ CHÍ MINH - CO.OPMART BÌNH THỦY</t>
  </si>
  <si>
    <t>0301175691-052</t>
  </si>
  <si>
    <t>0007046</t>
  </si>
  <si>
    <t>0007139</t>
  </si>
  <si>
    <t>11/01/2022</t>
  </si>
  <si>
    <t>0007142</t>
  </si>
  <si>
    <t>0007143</t>
  </si>
  <si>
    <t>0007144</t>
  </si>
  <si>
    <t>0007146</t>
  </si>
  <si>
    <t>0007147</t>
  </si>
  <si>
    <t>0007149</t>
  </si>
  <si>
    <t>0007150</t>
  </si>
  <si>
    <t>0007152</t>
  </si>
  <si>
    <t>0007156</t>
  </si>
  <si>
    <t>0007157</t>
  </si>
  <si>
    <t>0007158</t>
  </si>
  <si>
    <t>0007159</t>
  </si>
  <si>
    <t>0007160</t>
  </si>
  <si>
    <t>0007165</t>
  </si>
  <si>
    <t>0007171</t>
  </si>
  <si>
    <t>CN Liên Hiệp Hợp Tác Xã Thương Mại TP. Hồ Chí Minh -Co.opMart Đồng Văn Cống</t>
  </si>
  <si>
    <t>0301175691-031</t>
  </si>
  <si>
    <t>0007175</t>
  </si>
  <si>
    <t>0007176</t>
  </si>
  <si>
    <t>CÔNG TY TNHH MỘT THÀNH VIÊN SÀI GÒN CO.OP GÒ VẤP</t>
  </si>
  <si>
    <t>0309120630</t>
  </si>
  <si>
    <t>0007177</t>
  </si>
  <si>
    <t>0007181</t>
  </si>
  <si>
    <t>0007182</t>
  </si>
  <si>
    <t>0007183</t>
  </si>
  <si>
    <t>0007184</t>
  </si>
  <si>
    <t>0007185</t>
  </si>
  <si>
    <t>CHI NHÁNH LIÊN HIỆP HỢP TÁC XÃ THƯƠNG MẠI TP. HỒ CHÍ MINH - CO.OPMART SƠN TRÀ</t>
  </si>
  <si>
    <t>0301175691-054</t>
  </si>
  <si>
    <t>0007186</t>
  </si>
  <si>
    <t>CÔNG TY TNHH MTV THƯƠNG MẠI VÀ DỊCH VỤ SÀI GÒN - CAM RANH</t>
  </si>
  <si>
    <t>4201197554</t>
  </si>
  <si>
    <t>0007187</t>
  </si>
  <si>
    <t>0007188</t>
  </si>
  <si>
    <t>0007189</t>
  </si>
  <si>
    <t>0007190</t>
  </si>
  <si>
    <t>CÔNG TY TNHH MỘT THÀNH VIÊN SÀI GÒN CO.OP TAM KỲ</t>
  </si>
  <si>
    <t>4000451095</t>
  </si>
  <si>
    <t>0007191</t>
  </si>
  <si>
    <t>0007192</t>
  </si>
  <si>
    <t>0007193</t>
  </si>
  <si>
    <t>CÔNG TY TNHH MỘT THÀNH VIÊN THƯƠNG MẠI SÀI GÒN QUẢNG NGÃI</t>
  </si>
  <si>
    <t>4300357738</t>
  </si>
  <si>
    <t>0007194</t>
  </si>
  <si>
    <t>CÔNG TY TNHH MỘT THÀNH VIÊN THƯƠNG MẠI VÀ DỊCH VỤ SÀI GÒN - PHAN RANG</t>
  </si>
  <si>
    <t>4500280151</t>
  </si>
  <si>
    <t>0007195</t>
  </si>
  <si>
    <t>0007429</t>
  </si>
  <si>
    <t>0007431</t>
  </si>
  <si>
    <t>12/01/2022</t>
  </si>
  <si>
    <t>0007432</t>
  </si>
  <si>
    <t>0007433</t>
  </si>
  <si>
    <t>0007436</t>
  </si>
  <si>
    <t>0007437</t>
  </si>
  <si>
    <t>0007438</t>
  </si>
  <si>
    <t>0007439</t>
  </si>
  <si>
    <t>0007442</t>
  </si>
  <si>
    <t>0007443</t>
  </si>
  <si>
    <t>0007446</t>
  </si>
  <si>
    <t>0007448</t>
  </si>
  <si>
    <t>0007450</t>
  </si>
  <si>
    <t>CHI NHÁNH LIÊN HIỆP HỢP TÁC XÃ THƯƠNG MẠI TP.HỒ CHÍ MINH- CO.OPMART NGUYỄN BÌNH.</t>
  </si>
  <si>
    <t>0301175691-020</t>
  </si>
  <si>
    <t>0007453</t>
  </si>
  <si>
    <t>0007454</t>
  </si>
  <si>
    <t>0007456</t>
  </si>
  <si>
    <t>0007457</t>
  </si>
  <si>
    <t>0007459</t>
  </si>
  <si>
    <t>0007460</t>
  </si>
  <si>
    <t>0007461</t>
  </si>
  <si>
    <t>0007465</t>
  </si>
  <si>
    <t>0007466</t>
  </si>
  <si>
    <t>0007467</t>
  </si>
  <si>
    <t>CHI NHÁNH LIÊN HIỆP HỢP TÁC XÃ THƯƠNG MẠI TP.HỒ CHÍ MINH - COOPMART ĐỒNG PHÚ</t>
  </si>
  <si>
    <t>0301175691-053</t>
  </si>
  <si>
    <t>0007469</t>
  </si>
  <si>
    <t>0007470</t>
  </si>
  <si>
    <t>0007623</t>
  </si>
  <si>
    <t>0007625</t>
  </si>
  <si>
    <t>13/01/2022</t>
  </si>
  <si>
    <t>0007627</t>
  </si>
  <si>
    <t>0007628</t>
  </si>
  <si>
    <t>0007629</t>
  </si>
  <si>
    <t>0007630</t>
  </si>
  <si>
    <t>0007631</t>
  </si>
  <si>
    <t>0007632</t>
  </si>
  <si>
    <t>0007635</t>
  </si>
  <si>
    <t>0007636</t>
  </si>
  <si>
    <t>0007637</t>
  </si>
  <si>
    <t>0007639</t>
  </si>
  <si>
    <t>0007641</t>
  </si>
  <si>
    <t>0007642</t>
  </si>
  <si>
    <t>CÔNG TY TNHH MỘT THÀNH VIÊN SÀI GÒN CO.OP  BÌNH TÂN</t>
  </si>
  <si>
    <t>0305389020</t>
  </si>
  <si>
    <t>0007643</t>
  </si>
  <si>
    <t>0007644</t>
  </si>
  <si>
    <t>0007645</t>
  </si>
  <si>
    <t>0007648</t>
  </si>
  <si>
    <t>0007649</t>
  </si>
  <si>
    <t>0007650</t>
  </si>
  <si>
    <t>0007653</t>
  </si>
  <si>
    <t>0007655</t>
  </si>
  <si>
    <t>0007656</t>
  </si>
  <si>
    <t>0007676</t>
  </si>
  <si>
    <t>0007677</t>
  </si>
  <si>
    <t>0007679</t>
  </si>
  <si>
    <t>0007681</t>
  </si>
  <si>
    <t>14/01/2022</t>
  </si>
  <si>
    <t>0007682</t>
  </si>
  <si>
    <t>0007686</t>
  </si>
  <si>
    <t>0007688</t>
  </si>
  <si>
    <t>0007689</t>
  </si>
  <si>
    <t>0007690</t>
  </si>
  <si>
    <t>0007691</t>
  </si>
  <si>
    <t>0007692</t>
  </si>
  <si>
    <t>0007693</t>
  </si>
  <si>
    <t>0007694</t>
  </si>
  <si>
    <t>0007696</t>
  </si>
  <si>
    <t>0007697</t>
  </si>
  <si>
    <t>0007698</t>
  </si>
  <si>
    <t>0007703</t>
  </si>
  <si>
    <t>0007704</t>
  </si>
  <si>
    <t>0007705</t>
  </si>
  <si>
    <t>0007707</t>
  </si>
  <si>
    <t>15/01/2022</t>
  </si>
  <si>
    <t>0007708</t>
  </si>
  <si>
    <t>0007710</t>
  </si>
  <si>
    <t>0007712</t>
  </si>
  <si>
    <t>0007713</t>
  </si>
  <si>
    <t>0007714</t>
  </si>
  <si>
    <t>CÔNG TY TNHH MTV CO.OPMART HẢI PHÒNG</t>
  </si>
  <si>
    <t>0201264531</t>
  </si>
  <si>
    <t>0007715</t>
  </si>
  <si>
    <t>0007716</t>
  </si>
  <si>
    <t>0007719</t>
  </si>
  <si>
    <t>0007720</t>
  </si>
  <si>
    <t>0007721</t>
  </si>
  <si>
    <t>0007722</t>
  </si>
  <si>
    <t>0008017</t>
  </si>
  <si>
    <t>0008019</t>
  </si>
  <si>
    <t>0008020</t>
  </si>
  <si>
    <t>CÔNG TY TNHH TMDV SÀI GÒN-TRÀ VINH</t>
  </si>
  <si>
    <t>2100356677</t>
  </si>
  <si>
    <t>0008021</t>
  </si>
  <si>
    <t>CHI NHÁNH LIÊN HIỆP HỢP TÁC XÃ THƯƠNG MẠI TP. HỒ CHÍ MINH - CO.OPMART VIỆT TRÌ</t>
  </si>
  <si>
    <t>0301175691-044</t>
  </si>
  <si>
    <t>0008022</t>
  </si>
  <si>
    <t>CÔNG TY TNHH MỘT THÀNH VIÊN SÀI GÒN CO.OP BẢO LỘC</t>
  </si>
  <si>
    <t>5800890304</t>
  </si>
  <si>
    <t>0008026</t>
  </si>
  <si>
    <t>17/01/2022</t>
  </si>
  <si>
    <t>0008027</t>
  </si>
  <si>
    <t>0008032</t>
  </si>
  <si>
    <t>0008033</t>
  </si>
  <si>
    <t>0008035</t>
  </si>
  <si>
    <t>0008036</t>
  </si>
  <si>
    <t>0008037</t>
  </si>
  <si>
    <t>0008039</t>
  </si>
  <si>
    <t>0008041</t>
  </si>
  <si>
    <t>0008042</t>
  </si>
  <si>
    <t>0008043</t>
  </si>
  <si>
    <t>0008044</t>
  </si>
  <si>
    <t>0008047</t>
  </si>
  <si>
    <t>0008048</t>
  </si>
  <si>
    <t>0008050</t>
  </si>
  <si>
    <t>0008051</t>
  </si>
  <si>
    <t>0008052</t>
  </si>
  <si>
    <t>0008054</t>
  </si>
  <si>
    <t>0008055</t>
  </si>
  <si>
    <t>0008056</t>
  </si>
  <si>
    <t>0008057</t>
  </si>
  <si>
    <t>0008060</t>
  </si>
  <si>
    <t>0008062</t>
  </si>
  <si>
    <t>0008063</t>
  </si>
  <si>
    <t>0008064</t>
  </si>
  <si>
    <t>0008065</t>
  </si>
  <si>
    <t>0008066</t>
  </si>
  <si>
    <t>0008068</t>
  </si>
  <si>
    <t>0008069</t>
  </si>
  <si>
    <t>0008070</t>
  </si>
  <si>
    <t>0008071</t>
  </si>
  <si>
    <t>0008323</t>
  </si>
  <si>
    <t>18/01/2022</t>
  </si>
  <si>
    <t>0008324</t>
  </si>
  <si>
    <t>0008325</t>
  </si>
  <si>
    <t>0008327</t>
  </si>
  <si>
    <t>0008329</t>
  </si>
  <si>
    <t>0008330</t>
  </si>
  <si>
    <t>0008332</t>
  </si>
  <si>
    <t>0008337</t>
  </si>
  <si>
    <t>0008338</t>
  </si>
  <si>
    <t>0008343</t>
  </si>
  <si>
    <t>0008344</t>
  </si>
  <si>
    <t>0008346</t>
  </si>
  <si>
    <t>0008347</t>
  </si>
  <si>
    <t>0008348</t>
  </si>
  <si>
    <t>CÔNG TY TNHH MỘT THÀNH VIÊN CO.OPMART HUẾ</t>
  </si>
  <si>
    <t>3300535435</t>
  </si>
  <si>
    <t>0008349</t>
  </si>
  <si>
    <t>0008350</t>
  </si>
  <si>
    <t>CÔNG TY TNHH THƯƠNG MẠI SÀI GÒN- AN GIANG</t>
  </si>
  <si>
    <t>1600674718</t>
  </si>
  <si>
    <t>0008351</t>
  </si>
  <si>
    <t>0008352</t>
  </si>
  <si>
    <t>0008353</t>
  </si>
  <si>
    <t>0008354</t>
  </si>
  <si>
    <t>0008614</t>
  </si>
  <si>
    <t>19/01/2022</t>
  </si>
  <si>
    <t>CÔNG TY TNHH MỘT THÀNH VIÊN MARFIVE</t>
  </si>
  <si>
    <t>0314366975</t>
  </si>
  <si>
    <t>0008615</t>
  </si>
  <si>
    <t>0008616</t>
  </si>
  <si>
    <t>0008617</t>
  </si>
  <si>
    <t>0008620</t>
  </si>
  <si>
    <t>0008621</t>
  </si>
  <si>
    <t>0008622</t>
  </si>
  <si>
    <t>0008623</t>
  </si>
  <si>
    <t>0008624</t>
  </si>
  <si>
    <t>0008626</t>
  </si>
  <si>
    <t>0008628</t>
  </si>
  <si>
    <t>0008629</t>
  </si>
  <si>
    <t>0008630</t>
  </si>
  <si>
    <t>0008631</t>
  </si>
  <si>
    <t>0008633</t>
  </si>
  <si>
    <t>0008634</t>
  </si>
  <si>
    <t>0008638</t>
  </si>
  <si>
    <t>0008640</t>
  </si>
  <si>
    <t>0008641</t>
  </si>
  <si>
    <t>0008642</t>
  </si>
  <si>
    <t>0008643</t>
  </si>
  <si>
    <t>0008644</t>
  </si>
  <si>
    <t>0008645</t>
  </si>
  <si>
    <t>0008646</t>
  </si>
  <si>
    <t>0008647</t>
  </si>
  <si>
    <t>0008648</t>
  </si>
  <si>
    <t>0008651</t>
  </si>
  <si>
    <t>0008652</t>
  </si>
  <si>
    <t>0008654</t>
  </si>
  <si>
    <t>0008655</t>
  </si>
  <si>
    <t>0008658</t>
  </si>
  <si>
    <t>0008660</t>
  </si>
  <si>
    <t>0008661</t>
  </si>
  <si>
    <t>0008662</t>
  </si>
  <si>
    <t>0008664</t>
  </si>
  <si>
    <t>0008875</t>
  </si>
  <si>
    <t>20/01/2022</t>
  </si>
  <si>
    <t>0008881</t>
  </si>
  <si>
    <t>0008882</t>
  </si>
  <si>
    <t>0008883</t>
  </si>
  <si>
    <t>0008884</t>
  </si>
  <si>
    <t>0008885</t>
  </si>
  <si>
    <t>0008887</t>
  </si>
  <si>
    <t>0008888</t>
  </si>
  <si>
    <t>0008889</t>
  </si>
  <si>
    <t>0008891</t>
  </si>
  <si>
    <t>0008892</t>
  </si>
  <si>
    <t>0008893</t>
  </si>
  <si>
    <t>0008894</t>
  </si>
  <si>
    <t>0008895</t>
  </si>
  <si>
    <t>0008897</t>
  </si>
  <si>
    <t>0008898</t>
  </si>
  <si>
    <t>0008899</t>
  </si>
  <si>
    <t>0008900</t>
  </si>
  <si>
    <t>0008901</t>
  </si>
  <si>
    <t>0008902</t>
  </si>
  <si>
    <t>0008904</t>
  </si>
  <si>
    <t>0008907</t>
  </si>
  <si>
    <t>0008908</t>
  </si>
  <si>
    <t>CÔNG TY TNHH TMDV SÀI GÒN- TÂY NINH</t>
  </si>
  <si>
    <t>3900895373</t>
  </si>
  <si>
    <t>0008909</t>
  </si>
  <si>
    <t>0008910</t>
  </si>
  <si>
    <t>0008912</t>
  </si>
  <si>
    <t>0008932</t>
  </si>
  <si>
    <t>21/01/2022</t>
  </si>
  <si>
    <t>0008936</t>
  </si>
  <si>
    <t>0008937</t>
  </si>
  <si>
    <t>0008939</t>
  </si>
  <si>
    <t>0008940</t>
  </si>
  <si>
    <t>0008941</t>
  </si>
  <si>
    <t>0008942</t>
  </si>
  <si>
    <t>0008943</t>
  </si>
  <si>
    <t>0008944</t>
  </si>
  <si>
    <t>0008945</t>
  </si>
  <si>
    <t>0009167</t>
  </si>
  <si>
    <t>0009168</t>
  </si>
  <si>
    <t>0009171</t>
  </si>
  <si>
    <t>0009287</t>
  </si>
  <si>
    <t>22/01/2022</t>
  </si>
  <si>
    <t>0009288</t>
  </si>
  <si>
    <t>0009289</t>
  </si>
  <si>
    <t>0009290</t>
  </si>
  <si>
    <t>0009291</t>
  </si>
  <si>
    <t>0009294</t>
  </si>
  <si>
    <t>0009295</t>
  </si>
  <si>
    <t>0009297</t>
  </si>
  <si>
    <t>0009298</t>
  </si>
  <si>
    <t>0009299</t>
  </si>
  <si>
    <t>0009300</t>
  </si>
  <si>
    <t>0009301</t>
  </si>
  <si>
    <t>0009302</t>
  </si>
  <si>
    <t>0009303</t>
  </si>
  <si>
    <t>0009304</t>
  </si>
  <si>
    <t>0009305</t>
  </si>
  <si>
    <t>0009306</t>
  </si>
  <si>
    <t>0009307</t>
  </si>
  <si>
    <t>0009309</t>
  </si>
  <si>
    <t>0009310</t>
  </si>
  <si>
    <t>0009311</t>
  </si>
  <si>
    <t>0009312</t>
  </si>
  <si>
    <t>0009313</t>
  </si>
  <si>
    <t>0009315</t>
  </si>
  <si>
    <t>0009316</t>
  </si>
  <si>
    <t>0009317</t>
  </si>
  <si>
    <t>0009320</t>
  </si>
  <si>
    <t>0009321</t>
  </si>
  <si>
    <t>0009322</t>
  </si>
  <si>
    <t>0009323</t>
  </si>
  <si>
    <t>0009324</t>
  </si>
  <si>
    <t>0009325</t>
  </si>
  <si>
    <t>0009327</t>
  </si>
  <si>
    <t>0009328</t>
  </si>
  <si>
    <t>0009330</t>
  </si>
  <si>
    <t>CÔNG TY TNHH MTV CO.OPMART THANH HÓA</t>
  </si>
  <si>
    <t>2801917948</t>
  </si>
  <si>
    <t>0009331</t>
  </si>
  <si>
    <t>0009332</t>
  </si>
  <si>
    <t>0009525</t>
  </si>
  <si>
    <t>0009527</t>
  </si>
  <si>
    <t>0009528</t>
  </si>
  <si>
    <t>0009529</t>
  </si>
  <si>
    <t>0009530</t>
  </si>
  <si>
    <t>0009532</t>
  </si>
  <si>
    <t>0009533</t>
  </si>
  <si>
    <t>0009705</t>
  </si>
  <si>
    <t>24/01/2022</t>
  </si>
  <si>
    <t>0009707</t>
  </si>
  <si>
    <t>0009708</t>
  </si>
  <si>
    <t>0009711</t>
  </si>
  <si>
    <t>0009714</t>
  </si>
  <si>
    <t>0009715</t>
  </si>
  <si>
    <t>0009717</t>
  </si>
  <si>
    <t>0009718</t>
  </si>
  <si>
    <t>0009719</t>
  </si>
  <si>
    <t>0009721</t>
  </si>
  <si>
    <t>0009722</t>
  </si>
  <si>
    <t>0009723</t>
  </si>
  <si>
    <t>0009725</t>
  </si>
  <si>
    <t>0009726</t>
  </si>
  <si>
    <t>0009859</t>
  </si>
  <si>
    <t>CHI NHÁNH LIÊN HIỆP HỢP TÁC XÃ THƯƠNG MẠI TP. HỒ CHÍ MINH - CO.OPMART TÂN BIÊN</t>
  </si>
  <si>
    <t>0301175691-062</t>
  </si>
  <si>
    <t>0009860</t>
  </si>
  <si>
    <t>0009861</t>
  </si>
  <si>
    <t>0009862</t>
  </si>
  <si>
    <t>0009864</t>
  </si>
  <si>
    <t>0009865</t>
  </si>
  <si>
    <t>0009866</t>
  </si>
  <si>
    <t>0009867</t>
  </si>
  <si>
    <t>0009868</t>
  </si>
  <si>
    <t>0009869</t>
  </si>
  <si>
    <t>0009870</t>
  </si>
  <si>
    <t>0010119</t>
  </si>
  <si>
    <t>0010215</t>
  </si>
  <si>
    <t>25/01/2022</t>
  </si>
  <si>
    <t>0010216</t>
  </si>
  <si>
    <t>0010218</t>
  </si>
  <si>
    <t>0010220</t>
  </si>
  <si>
    <t>0010221</t>
  </si>
  <si>
    <t>0010222</t>
  </si>
  <si>
    <t>0010225</t>
  </si>
  <si>
    <t>0010226</t>
  </si>
  <si>
    <t>0010227</t>
  </si>
  <si>
    <t>0010228</t>
  </si>
  <si>
    <t>0010242</t>
  </si>
  <si>
    <t>0010243</t>
  </si>
  <si>
    <t>0010244</t>
  </si>
  <si>
    <t>0010249</t>
  </si>
  <si>
    <t>0010250</t>
  </si>
  <si>
    <t>0010251</t>
  </si>
  <si>
    <t>0010252</t>
  </si>
  <si>
    <t>0010253</t>
  </si>
  <si>
    <t>0010254</t>
  </si>
  <si>
    <t>0010278</t>
  </si>
  <si>
    <t>0010279</t>
  </si>
  <si>
    <t>0010280</t>
  </si>
  <si>
    <t>0010305</t>
  </si>
  <si>
    <t>0010306</t>
  </si>
  <si>
    <t>0010307</t>
  </si>
  <si>
    <t>0010308</t>
  </si>
  <si>
    <t>0010309</t>
  </si>
  <si>
    <t>0010311</t>
  </si>
  <si>
    <t>0010313</t>
  </si>
  <si>
    <t>0010314</t>
  </si>
  <si>
    <t>0010316</t>
  </si>
  <si>
    <t>26/01/2022</t>
  </si>
  <si>
    <t>0010317</t>
  </si>
  <si>
    <t>0010318</t>
  </si>
  <si>
    <t>0010319</t>
  </si>
  <si>
    <t>0010320</t>
  </si>
  <si>
    <t>0010327</t>
  </si>
  <si>
    <t>0010328</t>
  </si>
  <si>
    <t>0010330</t>
  </si>
  <si>
    <t>0010334</t>
  </si>
  <si>
    <t>0010335</t>
  </si>
  <si>
    <t>0010337</t>
  </si>
  <si>
    <t>0010352</t>
  </si>
  <si>
    <t>27/01/2022</t>
  </si>
  <si>
    <t>0010353</t>
  </si>
  <si>
    <t>0010357</t>
  </si>
  <si>
    <t>0010358</t>
  </si>
  <si>
    <t>0010359</t>
  </si>
  <si>
    <t>0010360</t>
  </si>
  <si>
    <t>0010361</t>
  </si>
  <si>
    <t>0010362</t>
  </si>
  <si>
    <t>0010364</t>
  </si>
  <si>
    <t>0010365</t>
  </si>
  <si>
    <t>0010367</t>
  </si>
  <si>
    <t>0010368</t>
  </si>
  <si>
    <t>0010369</t>
  </si>
  <si>
    <t>0010371</t>
  </si>
  <si>
    <t>0010372</t>
  </si>
  <si>
    <t>0010373</t>
  </si>
  <si>
    <t>0010374</t>
  </si>
  <si>
    <t>0010375</t>
  </si>
  <si>
    <t>0010377</t>
  </si>
  <si>
    <t>0010378</t>
  </si>
  <si>
    <t>0010380</t>
  </si>
  <si>
    <t>0010381</t>
  </si>
  <si>
    <t>0010383</t>
  </si>
  <si>
    <t>CÔNG TY TNHH MỘT THÀNH VIÊN THƯƠNG MẠI DỊCH VỤ BÌNH ĐÔNG</t>
  </si>
  <si>
    <t>0305547132</t>
  </si>
  <si>
    <t>0010384</t>
  </si>
  <si>
    <t>0010385</t>
  </si>
  <si>
    <t>0010395</t>
  </si>
  <si>
    <t>28/01/2022</t>
  </si>
  <si>
    <t>0010397</t>
  </si>
  <si>
    <t>0010398</t>
  </si>
  <si>
    <t>0010399</t>
  </si>
  <si>
    <t>0010401</t>
  </si>
  <si>
    <t>0010402</t>
  </si>
  <si>
    <t>0010406</t>
  </si>
  <si>
    <t>CÔNG TY TNHH MỘT THÀNH VIÊN THƯƠNG MẠI DỊCH VỤ AN ĐÔNG</t>
  </si>
  <si>
    <t>0305314931</t>
  </si>
  <si>
    <t>0010408</t>
  </si>
  <si>
    <t>0010409</t>
  </si>
  <si>
    <t>0010412</t>
  </si>
  <si>
    <t>0010413</t>
  </si>
  <si>
    <t>0010414</t>
  </si>
  <si>
    <t>0010416</t>
  </si>
  <si>
    <t>0010418</t>
  </si>
  <si>
    <t>0010421</t>
  </si>
  <si>
    <t>0010423</t>
  </si>
  <si>
    <t>0010424</t>
  </si>
  <si>
    <t>29/01/2022</t>
  </si>
  <si>
    <t>0010426</t>
  </si>
  <si>
    <t>0010427</t>
  </si>
  <si>
    <t>0010434</t>
  </si>
  <si>
    <t>0010440</t>
  </si>
  <si>
    <t>0010441</t>
  </si>
  <si>
    <t>0010445</t>
  </si>
  <si>
    <t>0010446</t>
  </si>
  <si>
    <t>0010447</t>
  </si>
  <si>
    <t>0010448</t>
  </si>
  <si>
    <t>0010449</t>
  </si>
  <si>
    <t>0010450</t>
  </si>
  <si>
    <t>0010452</t>
  </si>
  <si>
    <t>CÔNG TY TNHH MỘT THÀNH VIÊN SÀI GÒN CO.OP HÓC MÔN</t>
  </si>
  <si>
    <t>0308425100</t>
  </si>
  <si>
    <t>0010453</t>
  </si>
  <si>
    <t>0010454</t>
  </si>
  <si>
    <t>0010455</t>
  </si>
  <si>
    <t>0010456</t>
  </si>
  <si>
    <t>0010457</t>
  </si>
  <si>
    <t>0010458</t>
  </si>
  <si>
    <t>0010461</t>
  </si>
  <si>
    <t>0010462</t>
  </si>
  <si>
    <t>0010465</t>
  </si>
  <si>
    <t>0010466</t>
  </si>
  <si>
    <t>0010468</t>
  </si>
  <si>
    <t>0010469</t>
  </si>
  <si>
    <t>0010470</t>
  </si>
  <si>
    <t>0010472</t>
  </si>
  <si>
    <t>0010474</t>
  </si>
  <si>
    <t>0010475</t>
  </si>
  <si>
    <t>0010476</t>
  </si>
  <si>
    <t>0010477</t>
  </si>
  <si>
    <t>0010480</t>
  </si>
  <si>
    <t>0010483</t>
  </si>
  <si>
    <t>0010484</t>
  </si>
  <si>
    <t>0010485</t>
  </si>
  <si>
    <t>0010487</t>
  </si>
  <si>
    <t>0010488</t>
  </si>
  <si>
    <t>0010490</t>
  </si>
  <si>
    <t>0010491</t>
  </si>
  <si>
    <t>0010493</t>
  </si>
  <si>
    <t>0010494</t>
  </si>
  <si>
    <t>0010496</t>
  </si>
  <si>
    <t>0010497</t>
  </si>
  <si>
    <t>0010498</t>
  </si>
  <si>
    <t>0010500</t>
  </si>
  <si>
    <t>0010501</t>
  </si>
  <si>
    <t>0010643</t>
  </si>
  <si>
    <t>07/02/2022</t>
  </si>
  <si>
    <t>8%</t>
  </si>
  <si>
    <t>0010644</t>
  </si>
  <si>
    <t>0010646</t>
  </si>
  <si>
    <t>0010647</t>
  </si>
  <si>
    <t>0010648</t>
  </si>
  <si>
    <t>0010649</t>
  </si>
  <si>
    <t>0010650</t>
  </si>
  <si>
    <t>0010651</t>
  </si>
  <si>
    <t>0010656</t>
  </si>
  <si>
    <t>0010658</t>
  </si>
  <si>
    <t>0010661</t>
  </si>
  <si>
    <t>08/02/2022</t>
  </si>
  <si>
    <t>0010662</t>
  </si>
  <si>
    <t>0010664</t>
  </si>
  <si>
    <t>0010666</t>
  </si>
  <si>
    <t>0010669</t>
  </si>
  <si>
    <t>0010671</t>
  </si>
  <si>
    <t>0010673</t>
  </si>
  <si>
    <t>0010677</t>
  </si>
  <si>
    <t>0010679</t>
  </si>
  <si>
    <t>0010680</t>
  </si>
  <si>
    <t>0010684</t>
  </si>
  <si>
    <t>0010692</t>
  </si>
  <si>
    <t>0010693</t>
  </si>
  <si>
    <t>0010694</t>
  </si>
  <si>
    <t>0010695</t>
  </si>
  <si>
    <t>0010704</t>
  </si>
  <si>
    <t>CN LIÊN HIỆP HTX TM TP.HCM- COOPMART VĂN THÁNH</t>
  </si>
  <si>
    <t>0301175691-018</t>
  </si>
  <si>
    <t>0010705</t>
  </si>
  <si>
    <t>0010710</t>
  </si>
  <si>
    <t>0010711</t>
  </si>
  <si>
    <t>0010712</t>
  </si>
  <si>
    <t>0010713</t>
  </si>
  <si>
    <t>0010714</t>
  </si>
  <si>
    <t>0010726</t>
  </si>
  <si>
    <t>0010727</t>
  </si>
  <si>
    <t>0010728</t>
  </si>
  <si>
    <t>0010729</t>
  </si>
  <si>
    <t>0010730</t>
  </si>
  <si>
    <t>0010731</t>
  </si>
  <si>
    <t>09/02/2022</t>
  </si>
  <si>
    <t>0010733</t>
  </si>
  <si>
    <t>0010734</t>
  </si>
  <si>
    <t>0010735</t>
  </si>
  <si>
    <t>0010737</t>
  </si>
  <si>
    <t>0010738</t>
  </si>
  <si>
    <t>0010740</t>
  </si>
  <si>
    <t>0010741</t>
  </si>
  <si>
    <t>0010744</t>
  </si>
  <si>
    <t>0010745</t>
  </si>
  <si>
    <t>0010746</t>
  </si>
  <si>
    <t>0010747</t>
  </si>
  <si>
    <t>0010749</t>
  </si>
  <si>
    <t>0010750</t>
  </si>
  <si>
    <t>0010751</t>
  </si>
  <si>
    <t>0010752</t>
  </si>
  <si>
    <t>0010753</t>
  </si>
  <si>
    <t>0010754</t>
  </si>
  <si>
    <t>0010755</t>
  </si>
  <si>
    <t>0010757</t>
  </si>
  <si>
    <t>CÔNG TY TNHH MỘT THÀNH VIÊN CO.OP FINELIFE</t>
  </si>
  <si>
    <t>0010758</t>
  </si>
  <si>
    <t>0010759</t>
  </si>
  <si>
    <t>0010772</t>
  </si>
  <si>
    <t>0010773</t>
  </si>
  <si>
    <t>0010774</t>
  </si>
  <si>
    <t>0010775</t>
  </si>
  <si>
    <t>0010776</t>
  </si>
  <si>
    <t>0010778</t>
  </si>
  <si>
    <t>0011237</t>
  </si>
  <si>
    <t>0011238</t>
  </si>
  <si>
    <t>0011242</t>
  </si>
  <si>
    <t>10/02/2022</t>
  </si>
  <si>
    <t>0011244</t>
  </si>
  <si>
    <t>0011245</t>
  </si>
  <si>
    <t>0011246</t>
  </si>
  <si>
    <t>CÔNG TY TNHH MỘT THÀNH VIÊN MARSIX</t>
  </si>
  <si>
    <t>0314247350</t>
  </si>
  <si>
    <t>0011250</t>
  </si>
  <si>
    <t>0011251</t>
  </si>
  <si>
    <t>0011252</t>
  </si>
  <si>
    <t>0011253</t>
  </si>
  <si>
    <t>0011254</t>
  </si>
  <si>
    <t>0011255</t>
  </si>
  <si>
    <t>0011256</t>
  </si>
  <si>
    <t>0011258</t>
  </si>
  <si>
    <t>0011259</t>
  </si>
  <si>
    <t>0011267</t>
  </si>
  <si>
    <t>0011268</t>
  </si>
  <si>
    <t>0011270</t>
  </si>
  <si>
    <t>0011271</t>
  </si>
  <si>
    <t>0011272</t>
  </si>
  <si>
    <t>0011273</t>
  </si>
  <si>
    <t>0011274</t>
  </si>
  <si>
    <t>0011275</t>
  </si>
  <si>
    <t>0011276</t>
  </si>
  <si>
    <t>0011277</t>
  </si>
  <si>
    <t>0011278</t>
  </si>
  <si>
    <t>0011279</t>
  </si>
  <si>
    <t>0011280</t>
  </si>
  <si>
    <t>0011283</t>
  </si>
  <si>
    <t>0011284</t>
  </si>
  <si>
    <t>0011450</t>
  </si>
  <si>
    <t>0011451</t>
  </si>
  <si>
    <t>0011452</t>
  </si>
  <si>
    <t>0011478</t>
  </si>
  <si>
    <t>11/02/2022</t>
  </si>
  <si>
    <t>0011479</t>
  </si>
  <si>
    <t>0011480</t>
  </si>
  <si>
    <t>0011481</t>
  </si>
  <si>
    <t>0011482</t>
  </si>
  <si>
    <t>0011484</t>
  </si>
  <si>
    <t>0011488</t>
  </si>
  <si>
    <t>0011489</t>
  </si>
  <si>
    <t>0011491</t>
  </si>
  <si>
    <t>0011493</t>
  </si>
  <si>
    <t>0011494</t>
  </si>
  <si>
    <t>0011495</t>
  </si>
  <si>
    <t>0011496</t>
  </si>
  <si>
    <t>0011497</t>
  </si>
  <si>
    <t>0011499</t>
  </si>
  <si>
    <t>0011500</t>
  </si>
  <si>
    <t>0011502</t>
  </si>
  <si>
    <t>0011503</t>
  </si>
  <si>
    <t>0011773</t>
  </si>
  <si>
    <t>12/02/2022</t>
  </si>
  <si>
    <t>0011774</t>
  </si>
  <si>
    <t>0011775</t>
  </si>
  <si>
    <t>0011776</t>
  </si>
  <si>
    <t>0011777</t>
  </si>
  <si>
    <t>0011779</t>
  </si>
  <si>
    <t>0011780</t>
  </si>
  <si>
    <t>0011781</t>
  </si>
  <si>
    <t>0011784</t>
  </si>
  <si>
    <t>0011787</t>
  </si>
  <si>
    <t>0011788</t>
  </si>
  <si>
    <t>0011789</t>
  </si>
  <si>
    <t>0012044</t>
  </si>
  <si>
    <t>14/02/2022</t>
  </si>
  <si>
    <t>0012046</t>
  </si>
  <si>
    <t>0012685</t>
  </si>
  <si>
    <t>0012686</t>
  </si>
  <si>
    <t>0012687</t>
  </si>
  <si>
    <t>0012688</t>
  </si>
  <si>
    <t>0012689</t>
  </si>
  <si>
    <t>0012690</t>
  </si>
  <si>
    <t>0012691</t>
  </si>
  <si>
    <t>0012694</t>
  </si>
  <si>
    <t>0012695</t>
  </si>
  <si>
    <t>0012696</t>
  </si>
  <si>
    <t>0012697</t>
  </si>
  <si>
    <t>0012712</t>
  </si>
  <si>
    <t>15/02/2022</t>
  </si>
  <si>
    <t>0012717</t>
  </si>
  <si>
    <t>0012718</t>
  </si>
  <si>
    <t>0012719</t>
  </si>
  <si>
    <t>0012721</t>
  </si>
  <si>
    <t>0012722</t>
  </si>
  <si>
    <t>0012723</t>
  </si>
  <si>
    <t>0012724</t>
  </si>
  <si>
    <t>0012725</t>
  </si>
  <si>
    <t>0012726</t>
  </si>
  <si>
    <t>0012727</t>
  </si>
  <si>
    <t>0012729</t>
  </si>
  <si>
    <t>0012730</t>
  </si>
  <si>
    <t>0012731</t>
  </si>
  <si>
    <t>0012735</t>
  </si>
  <si>
    <t>0012736</t>
  </si>
  <si>
    <t>0012737</t>
  </si>
  <si>
    <t>0012738</t>
  </si>
  <si>
    <t>0012740</t>
  </si>
  <si>
    <t>0012742</t>
  </si>
  <si>
    <t>0012743</t>
  </si>
  <si>
    <t>0012744</t>
  </si>
  <si>
    <t>0012745</t>
  </si>
  <si>
    <t>0012746</t>
  </si>
  <si>
    <t>0012747</t>
  </si>
  <si>
    <t>0012749</t>
  </si>
  <si>
    <t>0012750</t>
  </si>
  <si>
    <t>0012751</t>
  </si>
  <si>
    <t>0012752</t>
  </si>
  <si>
    <t>0012753</t>
  </si>
  <si>
    <t>0012755</t>
  </si>
  <si>
    <t>0012756</t>
  </si>
  <si>
    <t>0012757</t>
  </si>
  <si>
    <t>0012759</t>
  </si>
  <si>
    <t>0012765</t>
  </si>
  <si>
    <t>16/02/2022</t>
  </si>
  <si>
    <t>0012769</t>
  </si>
  <si>
    <t>0012770</t>
  </si>
  <si>
    <t>0012771</t>
  </si>
  <si>
    <t>0012772</t>
  </si>
  <si>
    <t>0012773</t>
  </si>
  <si>
    <t>0012775</t>
  </si>
  <si>
    <t>0012776</t>
  </si>
  <si>
    <t>0012777</t>
  </si>
  <si>
    <t>0012778</t>
  </si>
  <si>
    <t>0012780</t>
  </si>
  <si>
    <t>0012789</t>
  </si>
  <si>
    <t>0012790</t>
  </si>
  <si>
    <t>0012791</t>
  </si>
  <si>
    <t>0012793</t>
  </si>
  <si>
    <t>0012796</t>
  </si>
  <si>
    <t>0012805</t>
  </si>
  <si>
    <t>0012806</t>
  </si>
  <si>
    <t>0012810</t>
  </si>
  <si>
    <t>0012811</t>
  </si>
  <si>
    <t>0012812</t>
  </si>
  <si>
    <t>0012817</t>
  </si>
  <si>
    <t>17/02/2022</t>
  </si>
  <si>
    <t>0012818</t>
  </si>
  <si>
    <t>0012821</t>
  </si>
  <si>
    <t>0012823</t>
  </si>
  <si>
    <t>0012824</t>
  </si>
  <si>
    <t>0012830</t>
  </si>
  <si>
    <t>0012831</t>
  </si>
  <si>
    <t>0012832</t>
  </si>
  <si>
    <t>0012835</t>
  </si>
  <si>
    <t>0012836</t>
  </si>
  <si>
    <t>0012837</t>
  </si>
  <si>
    <t>0012838</t>
  </si>
  <si>
    <t>0012839</t>
  </si>
  <si>
    <t>0012841</t>
  </si>
  <si>
    <t>0012843</t>
  </si>
  <si>
    <t>0012845</t>
  </si>
  <si>
    <t>0012846</t>
  </si>
  <si>
    <t>0012847</t>
  </si>
  <si>
    <t>0012848</t>
  </si>
  <si>
    <t>0012850</t>
  </si>
  <si>
    <t>0012852</t>
  </si>
  <si>
    <t>0012853</t>
  </si>
  <si>
    <t>0012854</t>
  </si>
  <si>
    <t>0012855</t>
  </si>
  <si>
    <t>0012856</t>
  </si>
  <si>
    <t>0012858</t>
  </si>
  <si>
    <t>0012861</t>
  </si>
  <si>
    <t>0012862</t>
  </si>
  <si>
    <t>0013031</t>
  </si>
  <si>
    <t>18/02/2022</t>
  </si>
  <si>
    <t>0013033</t>
  </si>
  <si>
    <t>0013054</t>
  </si>
  <si>
    <t>0013055</t>
  </si>
  <si>
    <t>0013056</t>
  </si>
  <si>
    <t>19/02/2022</t>
  </si>
  <si>
    <t>0013057</t>
  </si>
  <si>
    <t>0013058</t>
  </si>
  <si>
    <t>0013062</t>
  </si>
  <si>
    <t>0013064</t>
  </si>
  <si>
    <t>0013067</t>
  </si>
  <si>
    <t>Chi Nhánh Liên Hiệp Hợp Tác Xã Thương Mại TP.Hồ Chí Minh - Co.opMart Tô Ký</t>
  </si>
  <si>
    <t>0301175691-059</t>
  </si>
  <si>
    <t>0013068</t>
  </si>
  <si>
    <t>0013069</t>
  </si>
  <si>
    <t>0013070</t>
  </si>
  <si>
    <t>0013071</t>
  </si>
  <si>
    <t>0013072</t>
  </si>
  <si>
    <t>0013073</t>
  </si>
  <si>
    <t>0013074</t>
  </si>
  <si>
    <t>0013076</t>
  </si>
  <si>
    <t>0013077</t>
  </si>
  <si>
    <t>0013078</t>
  </si>
  <si>
    <t>0013079</t>
  </si>
  <si>
    <t>0013080</t>
  </si>
  <si>
    <t>0013081</t>
  </si>
  <si>
    <t>0013082</t>
  </si>
  <si>
    <t>0013084</t>
  </si>
  <si>
    <t>0013085</t>
  </si>
  <si>
    <t>0013086</t>
  </si>
  <si>
    <t>0013087</t>
  </si>
  <si>
    <t>0013089</t>
  </si>
  <si>
    <t>0013090</t>
  </si>
  <si>
    <t>0013091</t>
  </si>
  <si>
    <t>0013092</t>
  </si>
  <si>
    <t>0013093</t>
  </si>
  <si>
    <t>0013094</t>
  </si>
  <si>
    <t>0013095</t>
  </si>
  <si>
    <t>0013096</t>
  </si>
  <si>
    <t>0013097</t>
  </si>
  <si>
    <t>0013098</t>
  </si>
  <si>
    <t>0013100</t>
  </si>
  <si>
    <t>0013101</t>
  </si>
  <si>
    <t>0013102</t>
  </si>
  <si>
    <t>0013103</t>
  </si>
  <si>
    <t>0013104</t>
  </si>
  <si>
    <t>0013106</t>
  </si>
  <si>
    <t>0013110</t>
  </si>
  <si>
    <t>0013118</t>
  </si>
  <si>
    <t>0013119</t>
  </si>
  <si>
    <t>0013122</t>
  </si>
  <si>
    <t>0013123</t>
  </si>
  <si>
    <t>0013124</t>
  </si>
  <si>
    <t>0013125</t>
  </si>
  <si>
    <t>0013126</t>
  </si>
  <si>
    <t>0013127</t>
  </si>
  <si>
    <t>0013130</t>
  </si>
  <si>
    <t>0013131</t>
  </si>
  <si>
    <t>0013132</t>
  </si>
  <si>
    <t>0013135</t>
  </si>
  <si>
    <t>0013136</t>
  </si>
  <si>
    <t>0013137</t>
  </si>
  <si>
    <t>0013138</t>
  </si>
  <si>
    <t>0013139</t>
  </si>
  <si>
    <t>0013140</t>
  </si>
  <si>
    <t>Hóa đơn thay thế</t>
  </si>
  <si>
    <t>0013234</t>
  </si>
  <si>
    <t>0013237</t>
  </si>
  <si>
    <t>21/02/2022</t>
  </si>
  <si>
    <t>0013238</t>
  </si>
  <si>
    <t>CÔNG TY TNHH MTV CO.OPMART VĨNH PHÚC</t>
  </si>
  <si>
    <t>2500454301</t>
  </si>
  <si>
    <t>0013240</t>
  </si>
  <si>
    <t>0013241</t>
  </si>
  <si>
    <t>0013242</t>
  </si>
  <si>
    <t>0013244</t>
  </si>
  <si>
    <t>0013245</t>
  </si>
  <si>
    <t>0013247</t>
  </si>
  <si>
    <t>0013249</t>
  </si>
  <si>
    <t>0013250</t>
  </si>
  <si>
    <t>0013254</t>
  </si>
  <si>
    <t>0013255</t>
  </si>
  <si>
    <t>0013256</t>
  </si>
  <si>
    <t>0013258</t>
  </si>
  <si>
    <t>0013261</t>
  </si>
  <si>
    <t>0013262</t>
  </si>
  <si>
    <t>0013263</t>
  </si>
  <si>
    <t>0013264</t>
  </si>
  <si>
    <t>0013265</t>
  </si>
  <si>
    <t>0013266</t>
  </si>
  <si>
    <t>0013267</t>
  </si>
  <si>
    <t>0013268</t>
  </si>
  <si>
    <t>0013271</t>
  </si>
  <si>
    <t>0013272</t>
  </si>
  <si>
    <t>0013273</t>
  </si>
  <si>
    <t>0013274</t>
  </si>
  <si>
    <t>0013276</t>
  </si>
  <si>
    <t>0013277</t>
  </si>
  <si>
    <t>0013279</t>
  </si>
  <si>
    <t>0013281</t>
  </si>
  <si>
    <t>0013282</t>
  </si>
  <si>
    <t>0013300</t>
  </si>
  <si>
    <t>22/02/2022</t>
  </si>
  <si>
    <t>0013303</t>
  </si>
  <si>
    <t>0013304</t>
  </si>
  <si>
    <t>0013305</t>
  </si>
  <si>
    <t>0013307</t>
  </si>
  <si>
    <t>0013308</t>
  </si>
  <si>
    <t>0013309</t>
  </si>
  <si>
    <t>0013310</t>
  </si>
  <si>
    <t>0013313</t>
  </si>
  <si>
    <t>0013314</t>
  </si>
  <si>
    <t>0013315</t>
  </si>
  <si>
    <t>0013316</t>
  </si>
  <si>
    <t>0013317</t>
  </si>
  <si>
    <t>0013319</t>
  </si>
  <si>
    <t>0013320</t>
  </si>
  <si>
    <t>0013322</t>
  </si>
  <si>
    <t>0013442</t>
  </si>
  <si>
    <t>23/02/2022</t>
  </si>
  <si>
    <t>0013443</t>
  </si>
  <si>
    <t>0013444</t>
  </si>
  <si>
    <t>0013445</t>
  </si>
  <si>
    <t>0013446</t>
  </si>
  <si>
    <t>0013447</t>
  </si>
  <si>
    <t>0013452</t>
  </si>
  <si>
    <t>0013453</t>
  </si>
  <si>
    <t>0013455</t>
  </si>
  <si>
    <t>0013456</t>
  </si>
  <si>
    <t>0013458</t>
  </si>
  <si>
    <t>0013829</t>
  </si>
  <si>
    <t>24/02/2022</t>
  </si>
  <si>
    <t>0013831</t>
  </si>
  <si>
    <t>0013834</t>
  </si>
  <si>
    <t>0013835</t>
  </si>
  <si>
    <t>0013836</t>
  </si>
  <si>
    <t>0013837</t>
  </si>
  <si>
    <t>0013839</t>
  </si>
  <si>
    <t>0013840</t>
  </si>
  <si>
    <t>0013841</t>
  </si>
  <si>
    <t>0013845</t>
  </si>
  <si>
    <t>0013849</t>
  </si>
  <si>
    <t>0013850</t>
  </si>
  <si>
    <t>0013851</t>
  </si>
  <si>
    <t>0013852</t>
  </si>
  <si>
    <t>0013853</t>
  </si>
  <si>
    <t>0013854</t>
  </si>
  <si>
    <t>0013857</t>
  </si>
  <si>
    <t>0013858</t>
  </si>
  <si>
    <t>0013860</t>
  </si>
  <si>
    <t>0013861</t>
  </si>
  <si>
    <t>0013862</t>
  </si>
  <si>
    <t>0013866</t>
  </si>
  <si>
    <t>0013867</t>
  </si>
  <si>
    <t>0013868</t>
  </si>
  <si>
    <t>0013869</t>
  </si>
  <si>
    <t>0013870</t>
  </si>
  <si>
    <t>0013872</t>
  </si>
  <si>
    <t>0013873</t>
  </si>
  <si>
    <t>0013875</t>
  </si>
  <si>
    <t>0013876</t>
  </si>
  <si>
    <t>0013877</t>
  </si>
  <si>
    <t>0014051</t>
  </si>
  <si>
    <t>0014246</t>
  </si>
  <si>
    <t>25/02/2022</t>
  </si>
  <si>
    <t>0014248</t>
  </si>
  <si>
    <t>0014250</t>
  </si>
  <si>
    <t>0014254</t>
  </si>
  <si>
    <t>0014256</t>
  </si>
  <si>
    <t>0014257</t>
  </si>
  <si>
    <t>0014259</t>
  </si>
  <si>
    <t>0014261</t>
  </si>
  <si>
    <t>0014263</t>
  </si>
  <si>
    <t>0014265</t>
  </si>
  <si>
    <t>0014266</t>
  </si>
  <si>
    <t>0014267</t>
  </si>
  <si>
    <t>0014268</t>
  </si>
  <si>
    <t>0014272</t>
  </si>
  <si>
    <t>0014273</t>
  </si>
  <si>
    <t>0014274</t>
  </si>
  <si>
    <t>0014275</t>
  </si>
  <si>
    <t>0014277</t>
  </si>
  <si>
    <t>0014278</t>
  </si>
  <si>
    <t>0014279</t>
  </si>
  <si>
    <t>0014281</t>
  </si>
  <si>
    <t>0014283</t>
  </si>
  <si>
    <t>0014286</t>
  </si>
  <si>
    <t>0014287</t>
  </si>
  <si>
    <t>0014288</t>
  </si>
  <si>
    <t>0014289</t>
  </si>
  <si>
    <t>0014290</t>
  </si>
  <si>
    <t>0014296</t>
  </si>
  <si>
    <t>0014299</t>
  </si>
  <si>
    <t>26/02/2022</t>
  </si>
  <si>
    <t>0014300</t>
  </si>
  <si>
    <t>0014302</t>
  </si>
  <si>
    <t>0014304</t>
  </si>
  <si>
    <t>0014305</t>
  </si>
  <si>
    <t>0014307</t>
  </si>
  <si>
    <t>0014308</t>
  </si>
  <si>
    <t>0014309</t>
  </si>
  <si>
    <t>0014310</t>
  </si>
  <si>
    <t>0014311</t>
  </si>
  <si>
    <t>0014312</t>
  </si>
  <si>
    <t>0014318</t>
  </si>
  <si>
    <t>0014319</t>
  </si>
  <si>
    <t>0014321</t>
  </si>
  <si>
    <t>0014322</t>
  </si>
  <si>
    <t>0014323</t>
  </si>
  <si>
    <t>0014324</t>
  </si>
  <si>
    <t>0014325</t>
  </si>
  <si>
    <t>0014326</t>
  </si>
  <si>
    <t>0014327</t>
  </si>
  <si>
    <t>0014328</t>
  </si>
  <si>
    <t>0014329</t>
  </si>
  <si>
    <t>0014330</t>
  </si>
  <si>
    <t>0014331</t>
  </si>
  <si>
    <t>0014332</t>
  </si>
  <si>
    <t>0014334</t>
  </si>
  <si>
    <t>0014337</t>
  </si>
  <si>
    <t>0014338</t>
  </si>
  <si>
    <t>0014339</t>
  </si>
  <si>
    <t>0014340</t>
  </si>
  <si>
    <t>0014341</t>
  </si>
  <si>
    <t>0014342</t>
  </si>
  <si>
    <t>0014343</t>
  </si>
  <si>
    <t>0014346</t>
  </si>
  <si>
    <t>0014347</t>
  </si>
  <si>
    <t>28/02/2022</t>
  </si>
  <si>
    <t>0014349</t>
  </si>
  <si>
    <t>0014350</t>
  </si>
  <si>
    <t>0014352</t>
  </si>
  <si>
    <t>0014358</t>
  </si>
  <si>
    <t>0014362</t>
  </si>
  <si>
    <t>01/03/2022</t>
  </si>
  <si>
    <t>0014363</t>
  </si>
  <si>
    <t>0014364</t>
  </si>
  <si>
    <t>0014365</t>
  </si>
  <si>
    <t>0014366</t>
  </si>
  <si>
    <t>0014367</t>
  </si>
  <si>
    <t>0014368</t>
  </si>
  <si>
    <t>0014436</t>
  </si>
  <si>
    <t>0014438</t>
  </si>
  <si>
    <t>0014439</t>
  </si>
  <si>
    <t>0014440</t>
  </si>
  <si>
    <t>0014441</t>
  </si>
  <si>
    <t>0014442</t>
  </si>
  <si>
    <t>0014443</t>
  </si>
  <si>
    <t>0014444</t>
  </si>
  <si>
    <t>0014445</t>
  </si>
  <si>
    <t>0014447</t>
  </si>
  <si>
    <t>0014632</t>
  </si>
  <si>
    <t>0014881</t>
  </si>
  <si>
    <t>0014884</t>
  </si>
  <si>
    <t>0014886</t>
  </si>
  <si>
    <t>0014887</t>
  </si>
  <si>
    <t>0014889</t>
  </si>
  <si>
    <t>0014890</t>
  </si>
  <si>
    <t>0014892</t>
  </si>
  <si>
    <t>0014895</t>
  </si>
  <si>
    <t>0014898</t>
  </si>
  <si>
    <t>0014899</t>
  </si>
  <si>
    <t>0014902</t>
  </si>
  <si>
    <t>0014903</t>
  </si>
  <si>
    <t>0014904</t>
  </si>
  <si>
    <t>0014905</t>
  </si>
  <si>
    <t>0014906</t>
  </si>
  <si>
    <t>0014907</t>
  </si>
  <si>
    <t>0014908</t>
  </si>
  <si>
    <t>0014909</t>
  </si>
  <si>
    <t>0014910</t>
  </si>
  <si>
    <t>0014912</t>
  </si>
  <si>
    <t>0014913</t>
  </si>
  <si>
    <t>0014914</t>
  </si>
  <si>
    <t>0014916</t>
  </si>
  <si>
    <t>0014917</t>
  </si>
  <si>
    <t>0014918</t>
  </si>
  <si>
    <t>0014919</t>
  </si>
  <si>
    <t>0014923</t>
  </si>
  <si>
    <t>0014924</t>
  </si>
  <si>
    <t>0014926</t>
  </si>
  <si>
    <t>0014928</t>
  </si>
  <si>
    <t>0014929</t>
  </si>
  <si>
    <t>0014930</t>
  </si>
  <si>
    <t>0014931</t>
  </si>
  <si>
    <t>0014933</t>
  </si>
  <si>
    <t>0014934</t>
  </si>
  <si>
    <t>0014935</t>
  </si>
  <si>
    <t>0014936</t>
  </si>
  <si>
    <t>0014937</t>
  </si>
  <si>
    <t>0014938</t>
  </si>
  <si>
    <t>0014939</t>
  </si>
  <si>
    <t>0014940</t>
  </si>
  <si>
    <t>0014942</t>
  </si>
  <si>
    <t>0014944</t>
  </si>
  <si>
    <t>0014945</t>
  </si>
  <si>
    <t>0014949</t>
  </si>
  <si>
    <t>0014950</t>
  </si>
  <si>
    <t>0014951</t>
  </si>
  <si>
    <t>0014954</t>
  </si>
  <si>
    <t>0014955</t>
  </si>
  <si>
    <t>0014956</t>
  </si>
  <si>
    <t>0014958</t>
  </si>
  <si>
    <t>0014985</t>
  </si>
  <si>
    <t>02/03/2022</t>
  </si>
  <si>
    <t>0014986</t>
  </si>
  <si>
    <t>0015026</t>
  </si>
  <si>
    <t>0015030</t>
  </si>
  <si>
    <t>0015032</t>
  </si>
  <si>
    <t>00000003</t>
  </si>
  <si>
    <t>1C22TNT</t>
  </si>
  <si>
    <t>03/03/2022</t>
  </si>
  <si>
    <t>168 Nguyễn Đình Chiểu, Phường Võ Thị Sáu, Quận 3, Thành phố Hồ Chí Minh, Việt Nam</t>
  </si>
  <si>
    <t>Hóa đơn mới</t>
  </si>
  <si>
    <t>00000007</t>
  </si>
  <si>
    <t>Số 01 Ngô Thời Nhậm, P1, TP.Cao Lãnh, Tỉnh Đồng Tháp</t>
  </si>
  <si>
    <t>00000024</t>
  </si>
  <si>
    <t>Tầng trệt Tòa nhà V2, V3, Văn Phú Victoria - CT9, KĐT mới Văn Phú, P. Phú La, Q. Hà Đông, Tp. HN.</t>
  </si>
  <si>
    <t>00000025</t>
  </si>
  <si>
    <t>Tầng 1, Tòa 17T4 Dự án Hapulico Complex, Số 01 Đ.Nguyễn Huy Tưởng, P.Thanh Xuân Trung, Q.Thanh Xuân, TP. Hà Nội, Việt Nam</t>
  </si>
  <si>
    <t>00000026</t>
  </si>
  <si>
    <t>00000029</t>
  </si>
  <si>
    <t>04/03/2022</t>
  </si>
  <si>
    <t>18 Nguyễn Bình, Xã Phú Xuân, Huyện Nhà Bè, Tp. Hồ Chí Minh.</t>
  </si>
  <si>
    <t>00000033</t>
  </si>
  <si>
    <t>199-205 NGUYỄN THÁI HỌC, P.PHẠM NGŨ LÃO, Q.1,TP.HCM</t>
  </si>
  <si>
    <t>00000034</t>
  </si>
  <si>
    <t>191 Quang Trung, Phường Hiệp Phú, Thành phố Thủ Đức, Thành phố Hồ Chí Minh</t>
  </si>
  <si>
    <t>00000035</t>
  </si>
  <si>
    <t>00000036</t>
  </si>
  <si>
    <t>00000037</t>
  </si>
  <si>
    <t>00000041</t>
  </si>
  <si>
    <t>Số 543/1 Phan Văn Trị, P.7, Q.Gò Vấp , TP.HCM,Việt Nam</t>
  </si>
  <si>
    <t>00000042</t>
  </si>
  <si>
    <t>304A Quang Trung, Phường 11, Quận Gò Vấp, Tp.HCM</t>
  </si>
  <si>
    <t>00000043</t>
  </si>
  <si>
    <t>199-205 Nguyễn Thái Học, Phường Phạm Ngũ Lão, Quận 1, TP.HCM</t>
  </si>
  <si>
    <t>00000044</t>
  </si>
  <si>
    <t>00000046</t>
  </si>
  <si>
    <t>00000047</t>
  </si>
  <si>
    <t>00000048</t>
  </si>
  <si>
    <t>00000049</t>
  </si>
  <si>
    <t>00000050</t>
  </si>
  <si>
    <t>00000051</t>
  </si>
  <si>
    <t>00000054</t>
  </si>
  <si>
    <t>00000055</t>
  </si>
  <si>
    <t>00000056</t>
  </si>
  <si>
    <t>00000143</t>
  </si>
  <si>
    <t>00000156</t>
  </si>
  <si>
    <t>TTTM Cát Bi Plaza, Số 01 Lê Hồng Phong, P.Lạc Viên, Q.Ngô Quyền, TP.Hải Phòng</t>
  </si>
  <si>
    <t>00000163</t>
  </si>
  <si>
    <t>CN LIÊN HIỆP HTX TM TP.HCM - CO.OPMART BẮC GIANG</t>
  </si>
  <si>
    <t>51 Nguyễn Văn Cừ, P Ngô Quyền, Tp Bắc Giang, Tỉnh Bắc Giang, VN</t>
  </si>
  <si>
    <t>0301175691-014</t>
  </si>
  <si>
    <t>00000232</t>
  </si>
  <si>
    <t>00000233</t>
  </si>
  <si>
    <t>00000236</t>
  </si>
  <si>
    <t>05/03/2022</t>
  </si>
  <si>
    <t>00000238</t>
  </si>
  <si>
    <t>00000240</t>
  </si>
  <si>
    <t>TTTM - Văn Hóa - DV - Giải trí, Số 497 Hòa Hảo, P.7, Q.10, TP.HCM, Việt Nam</t>
  </si>
  <si>
    <t>00000241</t>
  </si>
  <si>
    <t>Số 167/2 Nguyễn Ảnh Thủ, P.Trung Mỹ Tây, Q.12, TP.HCM</t>
  </si>
  <si>
    <t>00000242</t>
  </si>
  <si>
    <t>00000243</t>
  </si>
  <si>
    <t>00000244</t>
  </si>
  <si>
    <t>00000245</t>
  </si>
  <si>
    <t>Số 189C Cống Quỳnh, P.Nguyễn Cư Trinh, Q.1, TP.HCM,Việt Nam</t>
  </si>
  <si>
    <t>00000252</t>
  </si>
  <si>
    <t>451 Lê Hồng Phong, Khu Phố 8, Phường Phú Hòa, Thành Phố Thủ Dầu Một , Tỉnh Bình Dương</t>
  </si>
  <si>
    <t>00000253</t>
  </si>
  <si>
    <t>00000256</t>
  </si>
  <si>
    <t>00000257</t>
  </si>
  <si>
    <t>00000258</t>
  </si>
  <si>
    <t>00000259</t>
  </si>
  <si>
    <t>00000261</t>
  </si>
  <si>
    <t>Số 175 Hòa Bình, P.Hiệp Tân, Q.Tân Phú, TP.HCM</t>
  </si>
  <si>
    <t>00000262</t>
  </si>
  <si>
    <t>Số 1A Nguyễn Tất Thành, P.Bình Hưng, TP.Phan Thiết, T.Bình Thuận,Việt Nam</t>
  </si>
  <si>
    <t>00000264</t>
  </si>
  <si>
    <t>00000451</t>
  </si>
  <si>
    <t>07/03/2022</t>
  </si>
  <si>
    <t>TTTM HD, đường Phan Chu Trinh, P.Điện Biên, TP.Thanh Hóa, T.Thanh Hóa</t>
  </si>
  <si>
    <t>00000452</t>
  </si>
  <si>
    <t>00000453</t>
  </si>
  <si>
    <t>Số 40-54 Tuy Lý Vương, Phường 13, Quận 8, TP.Hồ Chí Minh,Việt Nam</t>
  </si>
  <si>
    <t>00000454</t>
  </si>
  <si>
    <t>00000455</t>
  </si>
  <si>
    <t>00000456</t>
  </si>
  <si>
    <t>00000459</t>
  </si>
  <si>
    <t>102 Phan Văn Hớn, Phường Tân Thới Nhất, Quận 12, Tp. Hồ Chí Minh</t>
  </si>
  <si>
    <t>00000460</t>
  </si>
  <si>
    <t>00000461</t>
  </si>
  <si>
    <t>00000462</t>
  </si>
  <si>
    <t>00000464</t>
  </si>
  <si>
    <t>00000465</t>
  </si>
  <si>
    <t>00000467</t>
  </si>
  <si>
    <t>00000468</t>
  </si>
  <si>
    <t>00000470</t>
  </si>
  <si>
    <t>00000472</t>
  </si>
  <si>
    <t>Khu phố 3, Đường Nguyễn Văn Linh, Thị Trấn Tân Biên, Huyện Tân Biên, Tỉnh Tây Ninh</t>
  </si>
  <si>
    <t>00000473</t>
  </si>
  <si>
    <t>Số 79 Đường 30/4, Khu phố 2, Phường 1, TX Cai Lậy, Tỉnh Tiền Giang.</t>
  </si>
  <si>
    <t>00000474</t>
  </si>
  <si>
    <t>111 Phạm Ngũ Lão, Phường Thới Bình, Quận Ninh Kiều, Thành Phố Cần Thơ</t>
  </si>
  <si>
    <t>00000657</t>
  </si>
  <si>
    <t>08/03/2022</t>
  </si>
  <si>
    <t>00000658</t>
  </si>
  <si>
    <t>00000659</t>
  </si>
  <si>
    <t>1362 Đường Huỳnh Tấn Phát, Khu Phố 1, Phường Phú Mỹ, Quận 7, Thành phố Hồ Chí Minh, Việt Nam</t>
  </si>
  <si>
    <t>00000661</t>
  </si>
  <si>
    <t>00000663</t>
  </si>
  <si>
    <t>00000664</t>
  </si>
  <si>
    <t>00000665</t>
  </si>
  <si>
    <t>00000667</t>
  </si>
  <si>
    <t>00000671</t>
  </si>
  <si>
    <t>00000672</t>
  </si>
  <si>
    <t>Số 68/1 Quốc lộ 13, Phường Hiệp Bình Chánh, Thành phố Thủ Đức, Thành phố Hồ Chí Minh, Việt Nam</t>
  </si>
  <si>
    <t>00000674</t>
  </si>
  <si>
    <t>00000675</t>
  </si>
  <si>
    <t>00000676</t>
  </si>
  <si>
    <t>00000677</t>
  </si>
  <si>
    <t>00000678</t>
  </si>
  <si>
    <t>00000679</t>
  </si>
  <si>
    <t>Số 07 Lê Duẩn, P.Lý Thường Kiệt, TP.Quy Nhơn - T.Bình Định, Việt Nam</t>
  </si>
  <si>
    <t>00000680</t>
  </si>
  <si>
    <t>Số 2038 HùngVương, P.Cam Lộc, TP.Cam Ranh, T.Khánh Hòa, Việt Nam</t>
  </si>
  <si>
    <t>00000681</t>
  </si>
  <si>
    <t>Chi Nhánh Liên Hiệp Hợp Tác Xã Thương Mại TP.Hồ Chí Minh - Co.opmart Bà Rịa</t>
  </si>
  <si>
    <t>Số 6 Nguyễn Hữu Thọ, KP2, P.Phước Trung, TP.Bà Rịa, T.Bà Rịa-Vũng Tàu.</t>
  </si>
  <si>
    <t>0301175691-024</t>
  </si>
  <si>
    <t>00000682</t>
  </si>
  <si>
    <t>Số 12 Nguyễn Huệ, P.Mỹ Long, TP.Long Xuyên, Tỉnh An Giang</t>
  </si>
  <si>
    <t>00000683</t>
  </si>
  <si>
    <t>205B Lê Hồng Phong, P. Quyết Thắng, Thành Phố Kon Tum, Tỉnh Kon Tum</t>
  </si>
  <si>
    <t>00000684</t>
  </si>
  <si>
    <t>Số 478 Điện Biên Phủ,P. Thanh Khê Đông , Q.Thanh Khê, TP.Đà Nẵng ,Việt Nam</t>
  </si>
  <si>
    <t>00000685</t>
  </si>
  <si>
    <t>Số 07 Phan Chu Trinh, P.Phước Hoà,TP.Tam Kỳ, T.Quảng Nam, Việt Nam</t>
  </si>
  <si>
    <t>00000686</t>
  </si>
  <si>
    <t>Số 36 Nguyễn Thái Học, P.7, TP.Vũng Tàu, T.Bà Rịa Vũng Tàu</t>
  </si>
  <si>
    <t>00000687</t>
  </si>
  <si>
    <t>Đường Huỳnh Thúc Kháng, Tổ Dân Phố 1,  P.Nghĩa Thành, TP. Gia Nghĩa, Tỉnh Đắk Nông, Việt Nam</t>
  </si>
  <si>
    <t>00000688</t>
  </si>
  <si>
    <t>Ô Phố B8,Khu Dân Dụng Duy Tân, Phường 4, TP.Tuy Hòa, T.Phú Yên, Việt Nam</t>
  </si>
  <si>
    <t>00000897</t>
  </si>
  <si>
    <t>09/03/2022</t>
  </si>
  <si>
    <t>00000899</t>
  </si>
  <si>
    <t>00000900</t>
  </si>
  <si>
    <t>00000904</t>
  </si>
  <si>
    <t>00000907</t>
  </si>
  <si>
    <t>819 Hương Lộ 2, Phường Bình Trị Đông A, Quận Bình Tân, Tp. Hồ Chí Minh</t>
  </si>
  <si>
    <t>00000910</t>
  </si>
  <si>
    <t>00000911</t>
  </si>
  <si>
    <t>Số 6 Bà Hom, P.13, Q.6, TP.HCM, Việt Nam</t>
  </si>
  <si>
    <t>00000912</t>
  </si>
  <si>
    <t>00000915</t>
  </si>
  <si>
    <t>00000917</t>
  </si>
  <si>
    <t>00000918</t>
  </si>
  <si>
    <t>00000919</t>
  </si>
  <si>
    <t>00000920</t>
  </si>
  <si>
    <t>00000922</t>
  </si>
  <si>
    <t>00000928</t>
  </si>
  <si>
    <t>00000931</t>
  </si>
  <si>
    <t>Khu TTTM Đồng Xoài, đường Phú Riềng Đỏ, P.Tân Bình, Thành Phố Đồng Xoài, Tỉnh Bình Phước, Việt Nam</t>
  </si>
  <si>
    <t>00000932</t>
  </si>
  <si>
    <t>Khu phố Minh Tân, Thị Trấn Phan Rí Cửa, Huyện Tuy Phong, Tỉnh Bình Thuận</t>
  </si>
  <si>
    <t>00000933</t>
  </si>
  <si>
    <t>CN Liên Hiệp HTX Thương Mại TP.Hồ Chí Minh-Co.opmart Bến Tre</t>
  </si>
  <si>
    <t>Số 26A Trần Quốc Tuấn, P.4, TP.Bến Tre, T.Bến Tre</t>
  </si>
  <si>
    <t>0301175691-013</t>
  </si>
  <si>
    <t>00000934</t>
  </si>
  <si>
    <t>Đường Cách Mạng Tháng Tám - ĐT.741, Khu phố Tân An, Thị trấn Tân Phú, Huyện Đồng Phú, Tỉnh Bình Phước, Việt Nam</t>
  </si>
  <si>
    <t>00000935</t>
  </si>
  <si>
    <t>Chi Nhánh Liên Hiệp Hợp Tác Xã Thương Mại TP.Hồ Chí Minh-Co.opmart Tân An</t>
  </si>
  <si>
    <t>Số 01 Mai Thị Tốt, P.2, TP.Tân An, Tỉnh Long An, Việt Nam</t>
  </si>
  <si>
    <t>0301175691-023</t>
  </si>
  <si>
    <t>00000938</t>
  </si>
  <si>
    <t>00001113</t>
  </si>
  <si>
    <t>10/03/2022</t>
  </si>
  <si>
    <t>00001116</t>
  </si>
  <si>
    <t>00001117</t>
  </si>
  <si>
    <t>00001118</t>
  </si>
  <si>
    <t>Cao ốc SCREC 974A, Trường Sa, P.12, Q.3, TP.Hồ Chí Minh, Việt Nam</t>
  </si>
  <si>
    <t>00001120</t>
  </si>
  <si>
    <t>00001121</t>
  </si>
  <si>
    <t>00001123</t>
  </si>
  <si>
    <t>00001124</t>
  </si>
  <si>
    <t>00001125</t>
  </si>
  <si>
    <t>Số 158 Đường số 19, P.Bình Trị Đông B, Q.Bình Tân, TP.HCM, Việt Nam</t>
  </si>
  <si>
    <t>00001126</t>
  </si>
  <si>
    <t>00001127</t>
  </si>
  <si>
    <t>00001128</t>
  </si>
  <si>
    <t>00001160</t>
  </si>
  <si>
    <t>00001161</t>
  </si>
  <si>
    <t>00001162</t>
  </si>
  <si>
    <t>00001165</t>
  </si>
  <si>
    <t>276 Nguyễn Ảnh Thủ, Phường Hiệp Thành, Quận 12, Tp. Hồ Chí Minh</t>
  </si>
  <si>
    <t>00001167</t>
  </si>
  <si>
    <t>00001169</t>
  </si>
  <si>
    <t>00001170</t>
  </si>
  <si>
    <t>00001172</t>
  </si>
  <si>
    <t>Số 571-573 Nguyễn Kiệm, P.9, Q.Phú Nhuận, TP.HCM, Việt Nam</t>
  </si>
  <si>
    <t>00001176</t>
  </si>
  <si>
    <t>00001177</t>
  </si>
  <si>
    <t>Khu Phố Lộc An, Phường Trảng Bàng, Thị Xã Trảng Bàng,Tỉnh Tây Ninh</t>
  </si>
  <si>
    <t>00001178</t>
  </si>
  <si>
    <t>00001328</t>
  </si>
  <si>
    <t>Số 576 Cách Mạng Tháng Tám, P.3, TP.Tây Ninh, T.Tây Ninh</t>
  </si>
  <si>
    <t>00001329</t>
  </si>
  <si>
    <t>00001330</t>
  </si>
  <si>
    <t>00001344</t>
  </si>
  <si>
    <t>11/03/2022</t>
  </si>
  <si>
    <t>00001345</t>
  </si>
  <si>
    <t>00001346</t>
  </si>
  <si>
    <t>00001347</t>
  </si>
  <si>
    <t>00001348</t>
  </si>
  <si>
    <t>00001349</t>
  </si>
  <si>
    <t>00001350</t>
  </si>
  <si>
    <t>00001354</t>
  </si>
  <si>
    <t>00001355</t>
  </si>
  <si>
    <t>00001438</t>
  </si>
  <si>
    <t>00001440</t>
  </si>
  <si>
    <t>00001441</t>
  </si>
  <si>
    <t>00001442</t>
  </si>
  <si>
    <t>125 Đồng Văn Cống, Phường Thạnh Mỹ Lợi, Quận 2, TP.HCM</t>
  </si>
  <si>
    <t>00001443</t>
  </si>
  <si>
    <t>00001444</t>
  </si>
  <si>
    <t>00001445</t>
  </si>
  <si>
    <t>00001447</t>
  </si>
  <si>
    <t>00001448</t>
  </si>
  <si>
    <t>00001449</t>
  </si>
  <si>
    <t>00001450</t>
  </si>
  <si>
    <t>00001451</t>
  </si>
  <si>
    <t>00001452</t>
  </si>
  <si>
    <t>00001453</t>
  </si>
  <si>
    <t>00001454</t>
  </si>
  <si>
    <t>00001455</t>
  </si>
  <si>
    <t>00001460</t>
  </si>
  <si>
    <t>91 Đường Điện Biên, Phường Cửa Bắc, Thành phố Nam Định, Tỉnh Nam Định</t>
  </si>
  <si>
    <t>00001462</t>
  </si>
  <si>
    <t>00001463</t>
  </si>
  <si>
    <t>00001464</t>
  </si>
  <si>
    <t>00001466</t>
  </si>
  <si>
    <t>00001467</t>
  </si>
  <si>
    <t>00001469</t>
  </si>
  <si>
    <t>00001470</t>
  </si>
  <si>
    <t>KM số 10 đường Nguyễn Trãi, P.Mộ Lao, Q.Hà Đông, TP.Hà Nội</t>
  </si>
  <si>
    <t>00001471</t>
  </si>
  <si>
    <t>00001696</t>
  </si>
  <si>
    <t>12/03/2022</t>
  </si>
  <si>
    <t>00001700</t>
  </si>
  <si>
    <t>00001703</t>
  </si>
  <si>
    <t>00001705</t>
  </si>
  <si>
    <t>00001708</t>
  </si>
  <si>
    <t>00001709</t>
  </si>
  <si>
    <t>00001711</t>
  </si>
  <si>
    <t>00001712</t>
  </si>
  <si>
    <t>00001713</t>
  </si>
  <si>
    <t>00001714</t>
  </si>
  <si>
    <t>380 đường Đặng Thúc Vịnh, ấp Thới Tứ 1, Xã Thới Tam Thôn, Huyện Hóc Môn, TP.HCM, Việt Nam</t>
  </si>
  <si>
    <t>00001715</t>
  </si>
  <si>
    <t>Số 357 Quốc lộ 22, Ấp Thượng, Xã Tân Thông Hội, Huyện Củ Chi, TP.HCM, Việt Nam</t>
  </si>
  <si>
    <t>00001716</t>
  </si>
  <si>
    <t>00001718</t>
  </si>
  <si>
    <t>00001719</t>
  </si>
  <si>
    <t>00001720</t>
  </si>
  <si>
    <t>00001721</t>
  </si>
  <si>
    <t>00001722</t>
  </si>
  <si>
    <t>00001725</t>
  </si>
  <si>
    <t>00001726</t>
  </si>
  <si>
    <t>00001761</t>
  </si>
  <si>
    <t>00001762</t>
  </si>
  <si>
    <t>00001763</t>
  </si>
  <si>
    <t>00001764</t>
  </si>
  <si>
    <t>00001766</t>
  </si>
  <si>
    <t>Đường Lý Thường Kiệt, Phường 1, Thị Xã Duyên Hải, Tỉnh Trà Vinh</t>
  </si>
  <si>
    <t>00001771</t>
  </si>
  <si>
    <t>14/03/2022</t>
  </si>
  <si>
    <t>00001772</t>
  </si>
  <si>
    <t>00001773</t>
  </si>
  <si>
    <t>00001774</t>
  </si>
  <si>
    <t>00001777</t>
  </si>
  <si>
    <t>00001778</t>
  </si>
  <si>
    <t>00001779</t>
  </si>
  <si>
    <t>00001780</t>
  </si>
  <si>
    <t>00001781</t>
  </si>
  <si>
    <t>00001785</t>
  </si>
  <si>
    <t>00001786</t>
  </si>
  <si>
    <t>00001788</t>
  </si>
  <si>
    <t>00001789</t>
  </si>
  <si>
    <t>00001790</t>
  </si>
  <si>
    <t>Số 48 Hoa Sứ, Phường 7, Quận Phú Nhuận, TP.Hồ Chí Minh, Việt Nam</t>
  </si>
  <si>
    <t>00001791</t>
  </si>
  <si>
    <t>00001792</t>
  </si>
  <si>
    <t>00001795</t>
  </si>
  <si>
    <t>561A Điện Biên Phủ, Phường 25, Quận Bình Thạnh, Thành phố Hồ Chí Minh, Việt Nam.</t>
  </si>
  <si>
    <t>00001798</t>
  </si>
  <si>
    <t>00001799</t>
  </si>
  <si>
    <t>00001800</t>
  </si>
  <si>
    <t>00001801</t>
  </si>
  <si>
    <t>00001802</t>
  </si>
  <si>
    <t>00001803</t>
  </si>
  <si>
    <t>00001804</t>
  </si>
  <si>
    <t>00001805</t>
  </si>
  <si>
    <t>00001807</t>
  </si>
  <si>
    <t>Đường Nguyễn Sinh Sắc, Khóm 2, Phường 2, Thành phố Sa Đéc, Tỉnh Đồng Tháp</t>
  </si>
  <si>
    <t>00001808</t>
  </si>
  <si>
    <t>00001809</t>
  </si>
  <si>
    <t>35-37 Cách Mạng Tháng Tám, Phường An Thới, Quận Bình Thủy, TP Cần Thơ</t>
  </si>
  <si>
    <t>00001827</t>
  </si>
  <si>
    <t>15/03/2022</t>
  </si>
  <si>
    <t>00001831</t>
  </si>
  <si>
    <t>00001833</t>
  </si>
  <si>
    <t>00001834</t>
  </si>
  <si>
    <t>00001835</t>
  </si>
  <si>
    <t>00001836</t>
  </si>
  <si>
    <t>00001837</t>
  </si>
  <si>
    <t>00001838</t>
  </si>
  <si>
    <t>00001839</t>
  </si>
  <si>
    <t>00001842</t>
  </si>
  <si>
    <t>00001843</t>
  </si>
  <si>
    <t>00001846</t>
  </si>
  <si>
    <t>00001847</t>
  </si>
  <si>
    <t>00001848</t>
  </si>
  <si>
    <t>00001849</t>
  </si>
  <si>
    <t>00001850</t>
  </si>
  <si>
    <t>00001851</t>
  </si>
  <si>
    <t>00001853</t>
  </si>
  <si>
    <t>00001854</t>
  </si>
  <si>
    <t>00001857</t>
  </si>
  <si>
    <t>00001861</t>
  </si>
  <si>
    <t>00001862</t>
  </si>
  <si>
    <t>00001864</t>
  </si>
  <si>
    <t>00001865</t>
  </si>
  <si>
    <t>Số 7, Đường 23-08, Phường Đồng Phú, Thành Phố Đồng Hới, Tỉnh Quảng Bình</t>
  </si>
  <si>
    <t>00001866</t>
  </si>
  <si>
    <t>00001867</t>
  </si>
  <si>
    <t>00001868</t>
  </si>
  <si>
    <t>00001869</t>
  </si>
  <si>
    <t>00001870</t>
  </si>
  <si>
    <t>Trung Tâm Thương Mại Chợ Thanh Hà, đường Trần Phú, P.Phủ Hà, TP.Phan Rang- Tháp Chàm, T.Ninh Thuận, Việt Nam</t>
  </si>
  <si>
    <t>00001871</t>
  </si>
  <si>
    <t>16/03/2022</t>
  </si>
  <si>
    <t>L2-1, Khu dân cư Phú Gia 2, KP 5, P.Trảng Dài, TP. Biên Hòa, T. Đồng Nai, Việt Nam</t>
  </si>
  <si>
    <t>00001872</t>
  </si>
  <si>
    <t>00001873</t>
  </si>
  <si>
    <t>00001876</t>
  </si>
  <si>
    <t>00001877</t>
  </si>
  <si>
    <t>00001878</t>
  </si>
  <si>
    <t>00001880</t>
  </si>
  <si>
    <t>00001881</t>
  </si>
  <si>
    <t>00001952</t>
  </si>
  <si>
    <t>00001953</t>
  </si>
  <si>
    <t>00001955</t>
  </si>
  <si>
    <t>00001956</t>
  </si>
  <si>
    <t>00001958</t>
  </si>
  <si>
    <t>00001959</t>
  </si>
  <si>
    <t>00001960</t>
  </si>
  <si>
    <t>00001962</t>
  </si>
  <si>
    <t>00001963</t>
  </si>
  <si>
    <t>00001964</t>
  </si>
  <si>
    <t>00002162</t>
  </si>
  <si>
    <t>00002163</t>
  </si>
  <si>
    <t>00002164</t>
  </si>
  <si>
    <t>00002165</t>
  </si>
  <si>
    <t>00002166</t>
  </si>
  <si>
    <t>Lô A khu lưu trú, khu công nghiệp Long Hậu, Đường Long Hậu-Hiệp Phước, ấp 3, Xã Long Hậu, Huyện Cần Giuộc, Tỉnh Long An</t>
  </si>
  <si>
    <t>00002167</t>
  </si>
  <si>
    <t>00002168</t>
  </si>
  <si>
    <t>CN LIÊN HIỆP HTX THƯƠNG MẠI TP.HCM-CO.OPMART BẾN LỨC</t>
  </si>
  <si>
    <t>61 đường Quốc Lộ 1A-Khu Phố 4, Thị trấn Bến Lức , Huyện Bến Lức, Tỉnh Long An, Việt Nam</t>
  </si>
  <si>
    <t>0301175691-022</t>
  </si>
  <si>
    <t>00002169</t>
  </si>
  <si>
    <t>00002170</t>
  </si>
  <si>
    <t>Tháp nước, Đường Trần Phú, P.2, TP. Bảo Lộc, T.Lâm Đồng, Việt Nam</t>
  </si>
  <si>
    <t>00002171</t>
  </si>
  <si>
    <t>00002178</t>
  </si>
  <si>
    <t>00002399</t>
  </si>
  <si>
    <t>17/03/2022</t>
  </si>
  <si>
    <t>00002400</t>
  </si>
  <si>
    <t>00002401</t>
  </si>
  <si>
    <t>00002403</t>
  </si>
  <si>
    <t>00002404</t>
  </si>
  <si>
    <t>00002405</t>
  </si>
  <si>
    <t>00002409</t>
  </si>
  <si>
    <t>00002619</t>
  </si>
  <si>
    <t>00002620</t>
  </si>
  <si>
    <t>00002621</t>
  </si>
  <si>
    <t>00002667</t>
  </si>
  <si>
    <t>00002682</t>
  </si>
  <si>
    <t>00002795</t>
  </si>
  <si>
    <t>18/03/2022</t>
  </si>
  <si>
    <t>00002797</t>
  </si>
  <si>
    <t>00002798</t>
  </si>
  <si>
    <t>00002799</t>
  </si>
  <si>
    <t>00002800</t>
  </si>
  <si>
    <t>00002801</t>
  </si>
  <si>
    <t>0.01 Khu chung cư cao tầng kết hợp TM-DV tại lô BC, Đường 4, K.p 4, Phường Tam Bình,  Quận Thủ Đức, Thành phố Hồ Chí Minh</t>
  </si>
  <si>
    <t>00002805</t>
  </si>
  <si>
    <t>00002806</t>
  </si>
  <si>
    <t>00002807</t>
  </si>
  <si>
    <t>00002808</t>
  </si>
  <si>
    <t>00002809</t>
  </si>
  <si>
    <t>00002810</t>
  </si>
  <si>
    <t>00002811</t>
  </si>
  <si>
    <t>00002813</t>
  </si>
  <si>
    <t>00002814</t>
  </si>
  <si>
    <t>00002815</t>
  </si>
  <si>
    <t>00002816</t>
  </si>
  <si>
    <t>00002818</t>
  </si>
  <si>
    <t>00002819</t>
  </si>
  <si>
    <t>00002821</t>
  </si>
  <si>
    <t>00002824</t>
  </si>
  <si>
    <t>00002825</t>
  </si>
  <si>
    <t>00002826</t>
  </si>
  <si>
    <t>00002827</t>
  </si>
  <si>
    <t>00002829</t>
  </si>
  <si>
    <t>00003011</t>
  </si>
  <si>
    <t>19/03/2022</t>
  </si>
  <si>
    <t>00003012</t>
  </si>
  <si>
    <t>00003013</t>
  </si>
  <si>
    <t>00003014</t>
  </si>
  <si>
    <t>00003015</t>
  </si>
  <si>
    <t>00003017</t>
  </si>
  <si>
    <t>00003018</t>
  </si>
  <si>
    <t>00003022</t>
  </si>
  <si>
    <t>00003026</t>
  </si>
  <si>
    <t>00003029</t>
  </si>
  <si>
    <t>00003030</t>
  </si>
  <si>
    <t>00003031</t>
  </si>
  <si>
    <t>00003033</t>
  </si>
  <si>
    <t>00003035</t>
  </si>
  <si>
    <t>00003036</t>
  </si>
  <si>
    <t>00003038</t>
  </si>
  <si>
    <t>00003039</t>
  </si>
  <si>
    <t>00003040</t>
  </si>
  <si>
    <t>00003041</t>
  </si>
  <si>
    <t>00003042</t>
  </si>
  <si>
    <t>Tòa nhà TTTM SOIVA PLAZA, Mê Linh, P.Khai Quang, TP.Vĩnh Yên - T.Vĩnh Phúc</t>
  </si>
  <si>
    <t>00003043</t>
  </si>
  <si>
    <t>Số 1606A Đường Hùng Vương, Phường Gia Cẩm, Thành Phố Việt Trì, Tỉnh Phú Thọ</t>
  </si>
  <si>
    <t>00003044</t>
  </si>
  <si>
    <t>00003047</t>
  </si>
  <si>
    <t>00003049</t>
  </si>
  <si>
    <t>21/03/2022</t>
  </si>
  <si>
    <t>00003051</t>
  </si>
  <si>
    <t>00003052</t>
  </si>
  <si>
    <t>00003053</t>
  </si>
  <si>
    <t>00003054</t>
  </si>
  <si>
    <t>00003055</t>
  </si>
  <si>
    <t>00003057</t>
  </si>
  <si>
    <t>00003061</t>
  </si>
  <si>
    <t>00003063</t>
  </si>
  <si>
    <t>00003064</t>
  </si>
  <si>
    <t>00003065</t>
  </si>
  <si>
    <t>00003067</t>
  </si>
  <si>
    <t>00003068</t>
  </si>
  <si>
    <t>00003069</t>
  </si>
  <si>
    <t>00003070</t>
  </si>
  <si>
    <t>00003071</t>
  </si>
  <si>
    <t>00003072</t>
  </si>
  <si>
    <t>00003073</t>
  </si>
  <si>
    <t>00003074</t>
  </si>
  <si>
    <t>00003075</t>
  </si>
  <si>
    <t>00003217</t>
  </si>
  <si>
    <t>00003219</t>
  </si>
  <si>
    <t>00003220</t>
  </si>
  <si>
    <t>00003221</t>
  </si>
  <si>
    <t>00003222</t>
  </si>
  <si>
    <t>00003223</t>
  </si>
  <si>
    <t>00003224</t>
  </si>
  <si>
    <t>00003225</t>
  </si>
  <si>
    <t>00003241</t>
  </si>
  <si>
    <t>00003242</t>
  </si>
  <si>
    <t>22/03/2022</t>
  </si>
  <si>
    <t>00003244</t>
  </si>
  <si>
    <t>00003245</t>
  </si>
  <si>
    <t>00003247</t>
  </si>
  <si>
    <t>00003250</t>
  </si>
  <si>
    <t>00003253</t>
  </si>
  <si>
    <t>00003254</t>
  </si>
  <si>
    <t>00003256</t>
  </si>
  <si>
    <t>00003259</t>
  </si>
  <si>
    <t>00003263</t>
  </si>
  <si>
    <t>00003264</t>
  </si>
  <si>
    <t>00003265</t>
  </si>
  <si>
    <t>00003266</t>
  </si>
  <si>
    <t>00003267</t>
  </si>
  <si>
    <t>00003380</t>
  </si>
  <si>
    <t>00003381</t>
  </si>
  <si>
    <t>00003382</t>
  </si>
  <si>
    <t>00003383</t>
  </si>
  <si>
    <t>00003384</t>
  </si>
  <si>
    <t>00003385</t>
  </si>
  <si>
    <t>00003386</t>
  </si>
  <si>
    <t>00003387</t>
  </si>
  <si>
    <t>00003388</t>
  </si>
  <si>
    <t>00003389</t>
  </si>
  <si>
    <t>00003390</t>
  </si>
  <si>
    <t>00003418</t>
  </si>
  <si>
    <t>23/03/2022</t>
  </si>
  <si>
    <t>00003419</t>
  </si>
  <si>
    <t>00003426</t>
  </si>
  <si>
    <t>00003429</t>
  </si>
  <si>
    <t>00003431</t>
  </si>
  <si>
    <t>00003433</t>
  </si>
  <si>
    <t>00003437</t>
  </si>
  <si>
    <t>00003438</t>
  </si>
  <si>
    <t>00003485</t>
  </si>
  <si>
    <t>00003486</t>
  </si>
  <si>
    <t>00003487</t>
  </si>
  <si>
    <t>00003488</t>
  </si>
  <si>
    <t>00003489</t>
  </si>
  <si>
    <t>00003490</t>
  </si>
  <si>
    <t>00003491</t>
  </si>
  <si>
    <t>00003492</t>
  </si>
  <si>
    <t>00003493</t>
  </si>
  <si>
    <t>Tuyến Tránh QL50, Khu phố Thanh Ba, Thị Trấn Cần Giuộc, Huyện Cần Giuộc, Tỉnh Long An, Việt Nam</t>
  </si>
  <si>
    <t>00003494</t>
  </si>
  <si>
    <t>00003496</t>
  </si>
  <si>
    <t>Số 2 Phan Đình Phùng, P.Nam Hà,Tp. Hà Tĩnh, Tỉnh Hà Tĩnh, Việt Nam</t>
  </si>
  <si>
    <t>00003590</t>
  </si>
  <si>
    <t>24/03/2022</t>
  </si>
  <si>
    <t>00003593</t>
  </si>
  <si>
    <t>00003594</t>
  </si>
  <si>
    <t>00003595</t>
  </si>
  <si>
    <t>00003814</t>
  </si>
  <si>
    <t>25/03/2022</t>
  </si>
  <si>
    <t>00003815</t>
  </si>
  <si>
    <t>00003817</t>
  </si>
  <si>
    <t>00003818</t>
  </si>
  <si>
    <t>00003819</t>
  </si>
  <si>
    <t>00003820</t>
  </si>
  <si>
    <t>00003822</t>
  </si>
  <si>
    <t>00003823</t>
  </si>
  <si>
    <t>00003824</t>
  </si>
  <si>
    <t>00003825</t>
  </si>
  <si>
    <t>00003826</t>
  </si>
  <si>
    <t>00003827</t>
  </si>
  <si>
    <t>00003828</t>
  </si>
  <si>
    <t>00003829</t>
  </si>
  <si>
    <t>00003831</t>
  </si>
  <si>
    <t>00003832</t>
  </si>
  <si>
    <t>00003833</t>
  </si>
  <si>
    <t>00003835</t>
  </si>
  <si>
    <t>00003837</t>
  </si>
  <si>
    <t>00003838</t>
  </si>
  <si>
    <t>00003839</t>
  </si>
  <si>
    <t>00003840</t>
  </si>
  <si>
    <t>00003841</t>
  </si>
  <si>
    <t>00003843</t>
  </si>
  <si>
    <t>00003846</t>
  </si>
  <si>
    <t>00003847</t>
  </si>
  <si>
    <t>00003848</t>
  </si>
  <si>
    <t>00003849</t>
  </si>
  <si>
    <t>00003850</t>
  </si>
  <si>
    <t>00003851</t>
  </si>
  <si>
    <t>00003853</t>
  </si>
  <si>
    <t>00003856</t>
  </si>
  <si>
    <t>00003857</t>
  </si>
  <si>
    <t>00003859</t>
  </si>
  <si>
    <t>00003860</t>
  </si>
  <si>
    <t>00003861</t>
  </si>
  <si>
    <t>00003862</t>
  </si>
  <si>
    <t>00003864</t>
  </si>
  <si>
    <t>00003865</t>
  </si>
  <si>
    <t>00004060</t>
  </si>
  <si>
    <t>00004104</t>
  </si>
  <si>
    <t>26/03/2022</t>
  </si>
  <si>
    <t>00004105</t>
  </si>
  <si>
    <t>00004107</t>
  </si>
  <si>
    <t>00004108</t>
  </si>
  <si>
    <t>00004110</t>
  </si>
  <si>
    <t>00004111</t>
  </si>
  <si>
    <t>00004115</t>
  </si>
  <si>
    <t>00004116</t>
  </si>
  <si>
    <t>00004117</t>
  </si>
  <si>
    <t>00004120</t>
  </si>
  <si>
    <t>00004121</t>
  </si>
  <si>
    <t>00004122</t>
  </si>
  <si>
    <t>00004123</t>
  </si>
  <si>
    <t>00004124</t>
  </si>
  <si>
    <t>00004129</t>
  </si>
  <si>
    <t>00004130</t>
  </si>
  <si>
    <t>00004131</t>
  </si>
  <si>
    <t>00004132</t>
  </si>
  <si>
    <t>00004349</t>
  </si>
  <si>
    <t>28/03/2022</t>
  </si>
  <si>
    <t>00004350</t>
  </si>
  <si>
    <t>00004351</t>
  </si>
  <si>
    <t>00004353</t>
  </si>
  <si>
    <t>00004354</t>
  </si>
  <si>
    <t>00004355</t>
  </si>
  <si>
    <t>00004358</t>
  </si>
  <si>
    <t>00004359</t>
  </si>
  <si>
    <t>00004360</t>
  </si>
  <si>
    <t>00004362</t>
  </si>
  <si>
    <t>00004364</t>
  </si>
  <si>
    <t>00004365</t>
  </si>
  <si>
    <t>00004367</t>
  </si>
  <si>
    <t>00004368</t>
  </si>
  <si>
    <t>00004369</t>
  </si>
  <si>
    <t>00004370</t>
  </si>
  <si>
    <t>00004371</t>
  </si>
  <si>
    <t>00004375</t>
  </si>
  <si>
    <t>00004376</t>
  </si>
  <si>
    <t>00004438</t>
  </si>
  <si>
    <t>00004439</t>
  </si>
  <si>
    <t>00004440</t>
  </si>
  <si>
    <t>00004442</t>
  </si>
  <si>
    <t>00004443</t>
  </si>
  <si>
    <t>00004447</t>
  </si>
  <si>
    <t>00004448</t>
  </si>
  <si>
    <t>00004449</t>
  </si>
  <si>
    <t>00004453</t>
  </si>
  <si>
    <t>00004466</t>
  </si>
  <si>
    <t>00004467</t>
  </si>
  <si>
    <t>00004468</t>
  </si>
  <si>
    <t>00004469</t>
  </si>
  <si>
    <t>00004470</t>
  </si>
  <si>
    <t>00004471</t>
  </si>
  <si>
    <t>00004472</t>
  </si>
  <si>
    <t>00004477</t>
  </si>
  <si>
    <t>29/03/2022</t>
  </si>
  <si>
    <t>00004478</t>
  </si>
  <si>
    <t>00004479</t>
  </si>
  <si>
    <t>00004481</t>
  </si>
  <si>
    <t>00004483</t>
  </si>
  <si>
    <t>00004484</t>
  </si>
  <si>
    <t>00004485</t>
  </si>
  <si>
    <t>00004486</t>
  </si>
  <si>
    <t>00004487</t>
  </si>
  <si>
    <t>00004488</t>
  </si>
  <si>
    <t>00004491</t>
  </si>
  <si>
    <t>00004495</t>
  </si>
  <si>
    <t>00004496</t>
  </si>
  <si>
    <t>00004497</t>
  </si>
  <si>
    <t>00004498</t>
  </si>
  <si>
    <t>00004499</t>
  </si>
  <si>
    <t>00004500</t>
  </si>
  <si>
    <t>00004501</t>
  </si>
  <si>
    <t>00004502</t>
  </si>
  <si>
    <t>00004503</t>
  </si>
  <si>
    <t>00004504</t>
  </si>
  <si>
    <t>00004505</t>
  </si>
  <si>
    <t>00004506</t>
  </si>
  <si>
    <t>00004507</t>
  </si>
  <si>
    <t>00004508</t>
  </si>
  <si>
    <t>00004651</t>
  </si>
  <si>
    <t>00004652</t>
  </si>
  <si>
    <t>00004653</t>
  </si>
  <si>
    <t>00004660</t>
  </si>
  <si>
    <t>00004661</t>
  </si>
  <si>
    <t>00004662</t>
  </si>
  <si>
    <t>00004663</t>
  </si>
  <si>
    <t>00004664</t>
  </si>
  <si>
    <t>00004665</t>
  </si>
  <si>
    <t>00004669</t>
  </si>
  <si>
    <t>30/03/2022</t>
  </si>
  <si>
    <t>00004671</t>
  </si>
  <si>
    <t>00004673</t>
  </si>
  <si>
    <t>00004675</t>
  </si>
  <si>
    <t>00004681</t>
  </si>
  <si>
    <t>00004682</t>
  </si>
  <si>
    <t>00004683</t>
  </si>
  <si>
    <t>00004685</t>
  </si>
  <si>
    <t>00004686</t>
  </si>
  <si>
    <t>00004689</t>
  </si>
  <si>
    <t>00004690</t>
  </si>
  <si>
    <t>00004692</t>
  </si>
  <si>
    <t>00004693</t>
  </si>
  <si>
    <t>00004694</t>
  </si>
  <si>
    <t>00004731</t>
  </si>
  <si>
    <t>31/03/2022</t>
  </si>
  <si>
    <t>00004732</t>
  </si>
  <si>
    <t>00004736</t>
  </si>
  <si>
    <t>00004737</t>
  </si>
  <si>
    <t>00004738</t>
  </si>
  <si>
    <t>00004740</t>
  </si>
  <si>
    <t>00004741</t>
  </si>
  <si>
    <t>00004742</t>
  </si>
  <si>
    <t>00004743</t>
  </si>
  <si>
    <t>00004744</t>
  </si>
  <si>
    <t>00004746</t>
  </si>
  <si>
    <t>00004747</t>
  </si>
  <si>
    <t>00004748</t>
  </si>
  <si>
    <t>00004749</t>
  </si>
  <si>
    <t>00004751</t>
  </si>
  <si>
    <t>00004752</t>
  </si>
  <si>
    <t>00004753</t>
  </si>
  <si>
    <t>00004754</t>
  </si>
  <si>
    <t>00004755</t>
  </si>
  <si>
    <t>00004756</t>
  </si>
  <si>
    <t>00004757</t>
  </si>
  <si>
    <t>00004759</t>
  </si>
  <si>
    <t>00004761</t>
  </si>
  <si>
    <t>00004767</t>
  </si>
  <si>
    <t>01/04/2022</t>
  </si>
  <si>
    <t>00004780</t>
  </si>
  <si>
    <t>00004781</t>
  </si>
  <si>
    <t>00004782</t>
  </si>
  <si>
    <t>00004783</t>
  </si>
  <si>
    <t>00004784</t>
  </si>
  <si>
    <t>00004785</t>
  </si>
  <si>
    <t>00004960</t>
  </si>
  <si>
    <t>00005081</t>
  </si>
  <si>
    <t>02/04/2022</t>
  </si>
  <si>
    <t>00005082</t>
  </si>
  <si>
    <t>00005085</t>
  </si>
  <si>
    <t>00005086</t>
  </si>
  <si>
    <t>00005087</t>
  </si>
  <si>
    <t>00005088</t>
  </si>
  <si>
    <t>00005089</t>
  </si>
  <si>
    <t>00005091</t>
  </si>
  <si>
    <t>00005093</t>
  </si>
  <si>
    <t>00005094</t>
  </si>
  <si>
    <t>00005095</t>
  </si>
  <si>
    <t>00005096</t>
  </si>
  <si>
    <t>00005097</t>
  </si>
  <si>
    <t>00005099</t>
  </si>
  <si>
    <t>00005102</t>
  </si>
  <si>
    <t>00005281</t>
  </si>
  <si>
    <t>04/04/2022</t>
  </si>
  <si>
    <t>00005282</t>
  </si>
  <si>
    <t>00005285</t>
  </si>
  <si>
    <t>00005286</t>
  </si>
  <si>
    <t>00005288</t>
  </si>
  <si>
    <t>00005289</t>
  </si>
  <si>
    <t>00005290</t>
  </si>
  <si>
    <t>00005291</t>
  </si>
  <si>
    <t>00005292</t>
  </si>
  <si>
    <t>00005293</t>
  </si>
  <si>
    <t>00005296</t>
  </si>
  <si>
    <t>00005298</t>
  </si>
  <si>
    <t>00005301</t>
  </si>
  <si>
    <t>00005302</t>
  </si>
  <si>
    <t>00005303</t>
  </si>
  <si>
    <t>00005304</t>
  </si>
  <si>
    <t>00005372</t>
  </si>
  <si>
    <t>00005373</t>
  </si>
  <si>
    <t>00005391</t>
  </si>
  <si>
    <t>00005392</t>
  </si>
  <si>
    <t>00005393</t>
  </si>
  <si>
    <t>00005394</t>
  </si>
  <si>
    <t>00005395</t>
  </si>
  <si>
    <t>00005396</t>
  </si>
  <si>
    <t>00005397</t>
  </si>
  <si>
    <t>00005398</t>
  </si>
  <si>
    <t>00005404</t>
  </si>
  <si>
    <t>05/04/2022</t>
  </si>
  <si>
    <t>00005405</t>
  </si>
  <si>
    <t>00005406</t>
  </si>
  <si>
    <t>00005408</t>
  </si>
  <si>
    <t>00005412</t>
  </si>
  <si>
    <t>00005413</t>
  </si>
  <si>
    <t>00005416</t>
  </si>
  <si>
    <t>00005418</t>
  </si>
  <si>
    <t>00005419</t>
  </si>
  <si>
    <t>00005422</t>
  </si>
  <si>
    <t>00005423</t>
  </si>
  <si>
    <t>00005424</t>
  </si>
  <si>
    <t>00005425</t>
  </si>
  <si>
    <t>00005426</t>
  </si>
  <si>
    <t>00005429</t>
  </si>
  <si>
    <t>00005430</t>
  </si>
  <si>
    <t>00005431</t>
  </si>
  <si>
    <t>00005432</t>
  </si>
  <si>
    <t>00005434</t>
  </si>
  <si>
    <t>00005444</t>
  </si>
  <si>
    <t>00005445</t>
  </si>
  <si>
    <t>00005446</t>
  </si>
  <si>
    <t>00005447</t>
  </si>
  <si>
    <t>00005448</t>
  </si>
  <si>
    <t>00005449</t>
  </si>
  <si>
    <t>00005450</t>
  </si>
  <si>
    <t>00005451</t>
  </si>
  <si>
    <t>00005452</t>
  </si>
  <si>
    <t>00005476</t>
  </si>
  <si>
    <t>00005492</t>
  </si>
  <si>
    <t>00005493</t>
  </si>
  <si>
    <t>00005514</t>
  </si>
  <si>
    <t>00005555</t>
  </si>
  <si>
    <t>00005560</t>
  </si>
  <si>
    <t>00005561</t>
  </si>
  <si>
    <t>06/04/2022</t>
  </si>
  <si>
    <t>00005563</t>
  </si>
  <si>
    <t>00005565</t>
  </si>
  <si>
    <t>00005566</t>
  </si>
  <si>
    <t>00005567</t>
  </si>
  <si>
    <t>00005568</t>
  </si>
  <si>
    <t>00005569</t>
  </si>
  <si>
    <t>00005572</t>
  </si>
  <si>
    <t>00005573</t>
  </si>
  <si>
    <t>00005574</t>
  </si>
  <si>
    <t>00005575</t>
  </si>
  <si>
    <t>00005576</t>
  </si>
  <si>
    <t>00005577</t>
  </si>
  <si>
    <t>00005578</t>
  </si>
  <si>
    <t>00005579</t>
  </si>
  <si>
    <t>00005582</t>
  </si>
  <si>
    <t>00005584</t>
  </si>
  <si>
    <t>00005586</t>
  </si>
  <si>
    <t>00005587</t>
  </si>
  <si>
    <t>00005588</t>
  </si>
  <si>
    <t>00005589</t>
  </si>
  <si>
    <t>00005590</t>
  </si>
  <si>
    <t>00005591</t>
  </si>
  <si>
    <t>00005592</t>
  </si>
  <si>
    <t>00005593</t>
  </si>
  <si>
    <t>00005594</t>
  </si>
  <si>
    <t>00005595</t>
  </si>
  <si>
    <t>00005596</t>
  </si>
  <si>
    <t>00005597</t>
  </si>
  <si>
    <t>00005598</t>
  </si>
  <si>
    <t>00005608</t>
  </si>
  <si>
    <t>00005609</t>
  </si>
  <si>
    <t>00005610</t>
  </si>
  <si>
    <t>00005611</t>
  </si>
  <si>
    <t>00005612</t>
  </si>
  <si>
    <t>00005640</t>
  </si>
  <si>
    <t>00005642</t>
  </si>
  <si>
    <t>00005644</t>
  </si>
  <si>
    <t>00005645</t>
  </si>
  <si>
    <t>00005646</t>
  </si>
  <si>
    <t>00005647</t>
  </si>
  <si>
    <t>00005654</t>
  </si>
  <si>
    <t>07/04/2022</t>
  </si>
  <si>
    <t>00005655</t>
  </si>
  <si>
    <t>00005656</t>
  </si>
  <si>
    <t>00005657</t>
  </si>
  <si>
    <t>00005658</t>
  </si>
  <si>
    <t>00005659</t>
  </si>
  <si>
    <t>00005660</t>
  </si>
  <si>
    <t>00005661</t>
  </si>
  <si>
    <t>00005662</t>
  </si>
  <si>
    <t>00005663</t>
  </si>
  <si>
    <t>00005665</t>
  </si>
  <si>
    <t>00005666</t>
  </si>
  <si>
    <t>00005667</t>
  </si>
  <si>
    <t>00005668</t>
  </si>
  <si>
    <t>00005669</t>
  </si>
  <si>
    <t>00005670</t>
  </si>
  <si>
    <t>00005671</t>
  </si>
  <si>
    <t>00005672</t>
  </si>
  <si>
    <t>00005673</t>
  </si>
  <si>
    <t>00005675</t>
  </si>
  <si>
    <t>00005677</t>
  </si>
  <si>
    <t>00005678</t>
  </si>
  <si>
    <t>00005679</t>
  </si>
  <si>
    <t>00005680</t>
  </si>
  <si>
    <t>00005681</t>
  </si>
  <si>
    <t>00006007</t>
  </si>
  <si>
    <t>08/04/2022</t>
  </si>
  <si>
    <t>00006008</t>
  </si>
  <si>
    <t>00006009</t>
  </si>
  <si>
    <t>00006010</t>
  </si>
  <si>
    <t>00006012</t>
  </si>
  <si>
    <t>00006017</t>
  </si>
  <si>
    <t>00006018</t>
  </si>
  <si>
    <t>00006020</t>
  </si>
  <si>
    <t>00006022</t>
  </si>
  <si>
    <t>00006025</t>
  </si>
  <si>
    <t>00006026</t>
  </si>
  <si>
    <t>00006027</t>
  </si>
  <si>
    <t>00006028</t>
  </si>
  <si>
    <t>00006029</t>
  </si>
  <si>
    <t>00006206</t>
  </si>
  <si>
    <t>09/04/2022</t>
  </si>
  <si>
    <t>00006208</t>
  </si>
  <si>
    <t>00006210</t>
  </si>
  <si>
    <t>00006211</t>
  </si>
  <si>
    <t>00006214</t>
  </si>
  <si>
    <t>00006215</t>
  </si>
  <si>
    <t>00006216</t>
  </si>
  <si>
    <t>00006217</t>
  </si>
  <si>
    <t>00006218</t>
  </si>
  <si>
    <t>00006220</t>
  </si>
  <si>
    <t>00006221</t>
  </si>
  <si>
    <t>00006223</t>
  </si>
  <si>
    <t>00006224</t>
  </si>
  <si>
    <t>00006225</t>
  </si>
  <si>
    <t>00006228</t>
  </si>
  <si>
    <t>00006232</t>
  </si>
  <si>
    <t>00006233</t>
  </si>
  <si>
    <t>00006234</t>
  </si>
  <si>
    <t>00006235</t>
  </si>
  <si>
    <t>00006236</t>
  </si>
  <si>
    <t>00006240</t>
  </si>
  <si>
    <t>00006241</t>
  </si>
  <si>
    <t>00006243</t>
  </si>
  <si>
    <t>00006244</t>
  </si>
  <si>
    <t>00006245</t>
  </si>
  <si>
    <t>00006247</t>
  </si>
  <si>
    <t>00006248</t>
  </si>
  <si>
    <t>00006249</t>
  </si>
  <si>
    <t>00006250</t>
  </si>
  <si>
    <t>00006251</t>
  </si>
  <si>
    <t>00006253</t>
  </si>
  <si>
    <t>00006254</t>
  </si>
  <si>
    <t>00006255</t>
  </si>
  <si>
    <t>00006256</t>
  </si>
  <si>
    <t>00006257</t>
  </si>
  <si>
    <t>00006259</t>
  </si>
  <si>
    <t>00006260</t>
  </si>
  <si>
    <t>00006261</t>
  </si>
  <si>
    <t>00006264</t>
  </si>
  <si>
    <t>00006266</t>
  </si>
  <si>
    <t>00006270</t>
  </si>
  <si>
    <t>00006272</t>
  </si>
  <si>
    <t>00006606</t>
  </si>
  <si>
    <t>00006708</t>
  </si>
  <si>
    <t>12/04/2022</t>
  </si>
  <si>
    <t>00006710</t>
  </si>
  <si>
    <t>00006711</t>
  </si>
  <si>
    <t>00006712</t>
  </si>
  <si>
    <t>00006714</t>
  </si>
  <si>
    <t>00006722</t>
  </si>
  <si>
    <t>00006724</t>
  </si>
  <si>
    <t>00006725</t>
  </si>
  <si>
    <t>00006726</t>
  </si>
  <si>
    <t>00006729</t>
  </si>
  <si>
    <t>00006734</t>
  </si>
  <si>
    <t>00006735</t>
  </si>
  <si>
    <t>00006737</t>
  </si>
  <si>
    <t>00006738</t>
  </si>
  <si>
    <t>00006739</t>
  </si>
  <si>
    <t>00006740</t>
  </si>
  <si>
    <t>00006741</t>
  </si>
  <si>
    <t>00006746</t>
  </si>
  <si>
    <t>00006747</t>
  </si>
  <si>
    <t>00006748</t>
  </si>
  <si>
    <t>00006751</t>
  </si>
  <si>
    <t>00006752</t>
  </si>
  <si>
    <t>00006753</t>
  </si>
  <si>
    <t>00006754</t>
  </si>
  <si>
    <t>00006755</t>
  </si>
  <si>
    <t>00006756</t>
  </si>
  <si>
    <t>00006757</t>
  </si>
  <si>
    <t>00006758</t>
  </si>
  <si>
    <t>00006759</t>
  </si>
  <si>
    <t>00006760</t>
  </si>
  <si>
    <t>00006761</t>
  </si>
  <si>
    <t>00006762</t>
  </si>
  <si>
    <t>00006763</t>
  </si>
  <si>
    <t>CÔNG TY TNHH THƯƠNG MẠI SÀI GÒN - GIA LAI</t>
  </si>
  <si>
    <t>Số 21 Cách Mạng Tháng Tám, P.Hoa Lư, TP.Pleiku, T.Gia Lai</t>
  </si>
  <si>
    <t>5900368395</t>
  </si>
  <si>
    <t>00006764</t>
  </si>
  <si>
    <t>00006765</t>
  </si>
  <si>
    <t>00006766</t>
  </si>
  <si>
    <t>00006767</t>
  </si>
  <si>
    <t>00006768</t>
  </si>
  <si>
    <t>00006769</t>
  </si>
  <si>
    <t>00006780</t>
  </si>
  <si>
    <t>00006801</t>
  </si>
  <si>
    <t>00007069</t>
  </si>
  <si>
    <t>13/04/2022</t>
  </si>
  <si>
    <t>00007070</t>
  </si>
  <si>
    <t>00007071</t>
  </si>
  <si>
    <t>00007074</t>
  </si>
  <si>
    <t>00007077</t>
  </si>
  <si>
    <t>00007079</t>
  </si>
  <si>
    <t>00007082</t>
  </si>
  <si>
    <t>00007083</t>
  </si>
  <si>
    <t>00007084</t>
  </si>
  <si>
    <t>00007087</t>
  </si>
  <si>
    <t>00007088</t>
  </si>
  <si>
    <t>00007089</t>
  </si>
  <si>
    <t>00007092</t>
  </si>
  <si>
    <t>00007093</t>
  </si>
  <si>
    <t>00007094</t>
  </si>
  <si>
    <t>00007096</t>
  </si>
  <si>
    <t>00007097</t>
  </si>
  <si>
    <t>00007200</t>
  </si>
  <si>
    <t>00007201</t>
  </si>
  <si>
    <t>00007202</t>
  </si>
  <si>
    <t>00007203</t>
  </si>
  <si>
    <t>00007204</t>
  </si>
  <si>
    <t>00007205</t>
  </si>
  <si>
    <t>00007206</t>
  </si>
  <si>
    <t>00007213</t>
  </si>
  <si>
    <t>00007304</t>
  </si>
  <si>
    <t>14/04/2022</t>
  </si>
  <si>
    <t>00007307</t>
  </si>
  <si>
    <t>00007308</t>
  </si>
  <si>
    <t>00007309</t>
  </si>
  <si>
    <t>00007311</t>
  </si>
  <si>
    <t>00007313</t>
  </si>
  <si>
    <t>00007315</t>
  </si>
  <si>
    <t>00007316</t>
  </si>
  <si>
    <t>00007317</t>
  </si>
  <si>
    <t>00007318</t>
  </si>
  <si>
    <t>00007323</t>
  </si>
  <si>
    <t>00007324</t>
  </si>
  <si>
    <t>00007345</t>
  </si>
  <si>
    <t>00007444</t>
  </si>
  <si>
    <t>00007445</t>
  </si>
  <si>
    <t>00007446</t>
  </si>
  <si>
    <t>00007447</t>
  </si>
  <si>
    <t>00007448</t>
  </si>
  <si>
    <t>00007459</t>
  </si>
  <si>
    <t>00007460</t>
  </si>
  <si>
    <t>15/04/2022</t>
  </si>
  <si>
    <t>00007461</t>
  </si>
  <si>
    <t>00007462</t>
  </si>
  <si>
    <t>00007463</t>
  </si>
  <si>
    <t>00007464</t>
  </si>
  <si>
    <t>00007465</t>
  </si>
  <si>
    <t>00007466</t>
  </si>
  <si>
    <t>00007467</t>
  </si>
  <si>
    <t>00007468</t>
  </si>
  <si>
    <t>00007469</t>
  </si>
  <si>
    <t>00007470</t>
  </si>
  <si>
    <t>00007471</t>
  </si>
  <si>
    <t>00007472</t>
  </si>
  <si>
    <t>00007476</t>
  </si>
  <si>
    <t>00007477</t>
  </si>
  <si>
    <t>00007478</t>
  </si>
  <si>
    <t>00007479</t>
  </si>
  <si>
    <t>00007481</t>
  </si>
  <si>
    <t>00007482</t>
  </si>
  <si>
    <t>00007483</t>
  </si>
  <si>
    <t>00007484</t>
  </si>
  <si>
    <t>00007487</t>
  </si>
  <si>
    <t>00007488</t>
  </si>
  <si>
    <t>00007489</t>
  </si>
  <si>
    <t>00007492</t>
  </si>
  <si>
    <t>00007493</t>
  </si>
  <si>
    <t>00007495</t>
  </si>
  <si>
    <t>00007496</t>
  </si>
  <si>
    <t>00007497</t>
  </si>
  <si>
    <t>00007498</t>
  </si>
  <si>
    <t>00007499</t>
  </si>
  <si>
    <t>00007500</t>
  </si>
  <si>
    <t>00007799</t>
  </si>
  <si>
    <t>16/04/2022</t>
  </si>
  <si>
    <t>00007800</t>
  </si>
  <si>
    <t>00007801</t>
  </si>
  <si>
    <t>00007803</t>
  </si>
  <si>
    <t>00007805</t>
  </si>
  <si>
    <t>00007806</t>
  </si>
  <si>
    <t>00007807</t>
  </si>
  <si>
    <t>00007808</t>
  </si>
  <si>
    <t>00007811</t>
  </si>
  <si>
    <t>00007816</t>
  </si>
  <si>
    <t>00007817</t>
  </si>
  <si>
    <t>00007818</t>
  </si>
  <si>
    <t>00007819</t>
  </si>
  <si>
    <t>00007821</t>
  </si>
  <si>
    <t>00007822</t>
  </si>
  <si>
    <t>00007823</t>
  </si>
  <si>
    <t>00007824</t>
  </si>
  <si>
    <t>00007825</t>
  </si>
  <si>
    <t>00007827</t>
  </si>
  <si>
    <t>00007828</t>
  </si>
  <si>
    <t>00007829</t>
  </si>
  <si>
    <t>00007832</t>
  </si>
  <si>
    <t>00007833</t>
  </si>
  <si>
    <t>00007834</t>
  </si>
  <si>
    <t>00007835</t>
  </si>
  <si>
    <t>00007836</t>
  </si>
  <si>
    <t>00007837</t>
  </si>
  <si>
    <t>00007838</t>
  </si>
  <si>
    <t>00007840</t>
  </si>
  <si>
    <t>00007841</t>
  </si>
  <si>
    <t>00007842</t>
  </si>
  <si>
    <t>00007843</t>
  </si>
  <si>
    <t>00007844</t>
  </si>
  <si>
    <t>00007845</t>
  </si>
  <si>
    <t>00007847</t>
  </si>
  <si>
    <t>00007848</t>
  </si>
  <si>
    <t>00007849</t>
  </si>
  <si>
    <t>00007850</t>
  </si>
  <si>
    <t>00007851</t>
  </si>
  <si>
    <t>00007853</t>
  </si>
  <si>
    <t>00007956</t>
  </si>
  <si>
    <t>Đường Nguyễn Đáng, Khóm 3, P.6, TP.Trà Vinh, T.Trà Vinh</t>
  </si>
  <si>
    <t>00008125</t>
  </si>
  <si>
    <t>18/04/2022</t>
  </si>
  <si>
    <t>00008129</t>
  </si>
  <si>
    <t>00008130</t>
  </si>
  <si>
    <t>00008132</t>
  </si>
  <si>
    <t>00008134</t>
  </si>
  <si>
    <t>00008135</t>
  </si>
  <si>
    <t>00008136</t>
  </si>
  <si>
    <t>00008137</t>
  </si>
  <si>
    <t>00008139</t>
  </si>
  <si>
    <t>00008142</t>
  </si>
  <si>
    <t>00008143</t>
  </si>
  <si>
    <t>00008144</t>
  </si>
  <si>
    <t>00008145</t>
  </si>
  <si>
    <t>00008146</t>
  </si>
  <si>
    <t>00008147</t>
  </si>
  <si>
    <t>00008148</t>
  </si>
  <si>
    <t>00008149</t>
  </si>
  <si>
    <t>00008151</t>
  </si>
  <si>
    <t>00008152</t>
  </si>
  <si>
    <t>00008153</t>
  </si>
  <si>
    <t>00008223</t>
  </si>
  <si>
    <t>00008228</t>
  </si>
  <si>
    <t>00008229</t>
  </si>
  <si>
    <t>00008230</t>
  </si>
  <si>
    <t>00008231</t>
  </si>
  <si>
    <t>CHI NHÁNH LIÊN HIỆP HỢP TÁC XÃ THƯƠNG MẠI TP. HỒ CHÍ MINH - CO.OPMART GÒ DẦU</t>
  </si>
  <si>
    <t>QUỐC LỘ 22B, KP. RẠCH SƠN, THỊ TRẤN GÒ DẦU, HUYỆN GÒ DẦU, TỈNH TÂY NINH</t>
  </si>
  <si>
    <t>0301175691-041</t>
  </si>
  <si>
    <t>00008232</t>
  </si>
  <si>
    <t>00008233</t>
  </si>
  <si>
    <t>00008234</t>
  </si>
  <si>
    <t>00008235</t>
  </si>
  <si>
    <t>00008426</t>
  </si>
  <si>
    <t>19/04/2022</t>
  </si>
  <si>
    <t>00008427</t>
  </si>
  <si>
    <t>00008428</t>
  </si>
  <si>
    <t>00008432</t>
  </si>
  <si>
    <t>00008433</t>
  </si>
  <si>
    <t>00008434</t>
  </si>
  <si>
    <t>00008435</t>
  </si>
  <si>
    <t>00008436</t>
  </si>
  <si>
    <t>00008437</t>
  </si>
  <si>
    <t>00008439</t>
  </si>
  <si>
    <t>00008441</t>
  </si>
  <si>
    <t>00008442</t>
  </si>
  <si>
    <t>00008443</t>
  </si>
  <si>
    <t>00008444</t>
  </si>
  <si>
    <t>00008445</t>
  </si>
  <si>
    <t>00008446</t>
  </si>
  <si>
    <t>00008447</t>
  </si>
  <si>
    <t>00008450</t>
  </si>
  <si>
    <t>00008451</t>
  </si>
  <si>
    <t>00008452</t>
  </si>
  <si>
    <t>00008453</t>
  </si>
  <si>
    <t>00008454</t>
  </si>
  <si>
    <t>00008455</t>
  </si>
  <si>
    <t>00008456</t>
  </si>
  <si>
    <t>00008457</t>
  </si>
  <si>
    <t>00008458</t>
  </si>
  <si>
    <t>00008459</t>
  </si>
  <si>
    <t>00008460</t>
  </si>
  <si>
    <t>00008461</t>
  </si>
  <si>
    <t>00008462</t>
  </si>
  <si>
    <t>00008463</t>
  </si>
  <si>
    <t>00008464</t>
  </si>
  <si>
    <t>00008465</t>
  </si>
  <si>
    <t>00008466</t>
  </si>
  <si>
    <t>00008467</t>
  </si>
  <si>
    <t>00008468</t>
  </si>
  <si>
    <t>00008469</t>
  </si>
  <si>
    <t>00008470</t>
  </si>
  <si>
    <t>00008472</t>
  </si>
  <si>
    <t>00008473</t>
  </si>
  <si>
    <t>00008475</t>
  </si>
  <si>
    <t>00008476</t>
  </si>
  <si>
    <t>00008477</t>
  </si>
  <si>
    <t>00008478</t>
  </si>
  <si>
    <t>00008479</t>
  </si>
  <si>
    <t>00008480</t>
  </si>
  <si>
    <t>00008481</t>
  </si>
  <si>
    <t>00008482</t>
  </si>
  <si>
    <t>00008483</t>
  </si>
  <si>
    <t>00008484</t>
  </si>
  <si>
    <t>00008486</t>
  </si>
  <si>
    <t>00008487</t>
  </si>
  <si>
    <t>00008488</t>
  </si>
  <si>
    <t>00008489</t>
  </si>
  <si>
    <t>00008490</t>
  </si>
  <si>
    <t>00008491</t>
  </si>
  <si>
    <t>00008492</t>
  </si>
  <si>
    <t>00008494</t>
  </si>
  <si>
    <t>00008498</t>
  </si>
  <si>
    <t>00008499</t>
  </si>
  <si>
    <t>00008500</t>
  </si>
  <si>
    <t>00008501</t>
  </si>
  <si>
    <t>Hẻm 242, Nguyễn Nghiêm, P.Nguyễn Nghiêm, TP.Quảng Ngãi, T.Quảng Ngãi, Việt Nam</t>
  </si>
  <si>
    <t>00008502</t>
  </si>
  <si>
    <t>00008503</t>
  </si>
  <si>
    <t>00008504</t>
  </si>
  <si>
    <t>00008505</t>
  </si>
  <si>
    <t>00008506</t>
  </si>
  <si>
    <t>00008507</t>
  </si>
  <si>
    <t>00008508</t>
  </si>
  <si>
    <t>00008511</t>
  </si>
  <si>
    <t>00008739</t>
  </si>
  <si>
    <t>00008741</t>
  </si>
  <si>
    <t>20/04/2022</t>
  </si>
  <si>
    <t>00008742</t>
  </si>
  <si>
    <t>00008743</t>
  </si>
  <si>
    <t>00008744</t>
  </si>
  <si>
    <t>00008746</t>
  </si>
  <si>
    <t>00008747</t>
  </si>
  <si>
    <t>00008748</t>
  </si>
  <si>
    <t>00008749</t>
  </si>
  <si>
    <t>00008750</t>
  </si>
  <si>
    <t>00008751</t>
  </si>
  <si>
    <t>00008756</t>
  </si>
  <si>
    <t>00008757</t>
  </si>
  <si>
    <t>00008759</t>
  </si>
  <si>
    <t>00008760</t>
  </si>
  <si>
    <t>00008761</t>
  </si>
  <si>
    <t>00008762</t>
  </si>
  <si>
    <t>00008763</t>
  </si>
  <si>
    <t>00008764</t>
  </si>
  <si>
    <t>00008765</t>
  </si>
  <si>
    <t>00008766</t>
  </si>
  <si>
    <t>00008767</t>
  </si>
  <si>
    <t>00008768</t>
  </si>
  <si>
    <t>00008769</t>
  </si>
  <si>
    <t>00008770</t>
  </si>
  <si>
    <t>00008771</t>
  </si>
  <si>
    <t>00008772</t>
  </si>
  <si>
    <t>00008773</t>
  </si>
  <si>
    <t>00008774</t>
  </si>
  <si>
    <t>00008775</t>
  </si>
  <si>
    <t>00008776</t>
  </si>
  <si>
    <t>00008777</t>
  </si>
  <si>
    <t>00008778</t>
  </si>
  <si>
    <t>00008779</t>
  </si>
  <si>
    <t>00008780</t>
  </si>
  <si>
    <t>00008781</t>
  </si>
  <si>
    <t>00008782</t>
  </si>
  <si>
    <t>00008784</t>
  </si>
  <si>
    <t>00008785</t>
  </si>
  <si>
    <t>00008786</t>
  </si>
  <si>
    <t>00008787</t>
  </si>
  <si>
    <t>00008788</t>
  </si>
  <si>
    <t>00008790</t>
  </si>
  <si>
    <t>00008792</t>
  </si>
  <si>
    <t>00008793</t>
  </si>
  <si>
    <t>00008794</t>
  </si>
  <si>
    <t>00008795</t>
  </si>
  <si>
    <t>00008796</t>
  </si>
  <si>
    <t>00008797</t>
  </si>
  <si>
    <t>00008798</t>
  </si>
  <si>
    <t>00008799</t>
  </si>
  <si>
    <t>00008800</t>
  </si>
  <si>
    <t>00008801</t>
  </si>
  <si>
    <t>00008803</t>
  </si>
  <si>
    <t>00008804</t>
  </si>
  <si>
    <t>00008805</t>
  </si>
  <si>
    <t>00008806</t>
  </si>
  <si>
    <t>00008807</t>
  </si>
  <si>
    <t>00008808</t>
  </si>
  <si>
    <t>00008809</t>
  </si>
  <si>
    <t>00008810</t>
  </si>
  <si>
    <t>00008811</t>
  </si>
  <si>
    <t>00008812</t>
  </si>
  <si>
    <t>00008814</t>
  </si>
  <si>
    <t>00008815</t>
  </si>
  <si>
    <t>00008816</t>
  </si>
  <si>
    <t>00008817</t>
  </si>
  <si>
    <t>00008818</t>
  </si>
  <si>
    <t>00008819</t>
  </si>
  <si>
    <t>00008820</t>
  </si>
  <si>
    <t>00008821</t>
  </si>
  <si>
    <t>00008822</t>
  </si>
  <si>
    <t>00008824</t>
  </si>
  <si>
    <t>00008825</t>
  </si>
  <si>
    <t>00008826</t>
  </si>
  <si>
    <t>00008828</t>
  </si>
  <si>
    <t>00008829</t>
  </si>
  <si>
    <t>00008830</t>
  </si>
  <si>
    <t>00008831</t>
  </si>
  <si>
    <t>00008832</t>
  </si>
  <si>
    <t>00008833</t>
  </si>
  <si>
    <t>00008834</t>
  </si>
  <si>
    <t>00008835</t>
  </si>
  <si>
    <t>00008840</t>
  </si>
  <si>
    <t>00008841</t>
  </si>
  <si>
    <t>00008842</t>
  </si>
  <si>
    <t>00008843</t>
  </si>
  <si>
    <t>00008844</t>
  </si>
  <si>
    <t>00008845</t>
  </si>
  <si>
    <t>00008846</t>
  </si>
  <si>
    <t>00008847</t>
  </si>
  <si>
    <t>00008848</t>
  </si>
  <si>
    <t>00008849</t>
  </si>
  <si>
    <t>00008850</t>
  </si>
  <si>
    <t>00008851</t>
  </si>
  <si>
    <t>00008852</t>
  </si>
  <si>
    <t>00009038</t>
  </si>
  <si>
    <t>21/04/2022</t>
  </si>
  <si>
    <t>00009039</t>
  </si>
  <si>
    <t>00009040</t>
  </si>
  <si>
    <t>00009041</t>
  </si>
  <si>
    <t>00009042</t>
  </si>
  <si>
    <t>00009043</t>
  </si>
  <si>
    <t>00009044</t>
  </si>
  <si>
    <t>00009045</t>
  </si>
  <si>
    <t>00009046</t>
  </si>
  <si>
    <t>00009047</t>
  </si>
  <si>
    <t>00009048</t>
  </si>
  <si>
    <t>00009049</t>
  </si>
  <si>
    <t>00009051</t>
  </si>
  <si>
    <t>00009052</t>
  </si>
  <si>
    <t>00009053</t>
  </si>
  <si>
    <t>00009054</t>
  </si>
  <si>
    <t>00009055</t>
  </si>
  <si>
    <t>00009056</t>
  </si>
  <si>
    <t>00009057</t>
  </si>
  <si>
    <t>00009136</t>
  </si>
  <si>
    <t>00009137</t>
  </si>
  <si>
    <t>00009138</t>
  </si>
  <si>
    <t>00009140</t>
  </si>
  <si>
    <t>00009141</t>
  </si>
  <si>
    <t>00009142</t>
  </si>
  <si>
    <t>00009143</t>
  </si>
  <si>
    <t>00009144</t>
  </si>
  <si>
    <t>00009145</t>
  </si>
  <si>
    <t>00009146</t>
  </si>
  <si>
    <t>00009147</t>
  </si>
  <si>
    <t>00009148</t>
  </si>
  <si>
    <t>00009149</t>
  </si>
  <si>
    <t>00009150</t>
  </si>
  <si>
    <t>00009151</t>
  </si>
  <si>
    <t>00009152</t>
  </si>
  <si>
    <t>00009153</t>
  </si>
  <si>
    <t>00009154</t>
  </si>
  <si>
    <t>00009155</t>
  </si>
  <si>
    <t>00009156</t>
  </si>
  <si>
    <t>00009157</t>
  </si>
  <si>
    <t>00009158</t>
  </si>
  <si>
    <t>00009159</t>
  </si>
  <si>
    <t>00009160</t>
  </si>
  <si>
    <t>00009161</t>
  </si>
  <si>
    <t>00009162</t>
  </si>
  <si>
    <t>00009163</t>
  </si>
  <si>
    <t>00009165</t>
  </si>
  <si>
    <t>00009167</t>
  </si>
  <si>
    <t>00009169</t>
  </si>
  <si>
    <t>00009170</t>
  </si>
  <si>
    <t>00009172</t>
  </si>
  <si>
    <t>00009173</t>
  </si>
  <si>
    <t>00009174</t>
  </si>
  <si>
    <t>00009175</t>
  </si>
  <si>
    <t>00009176</t>
  </si>
  <si>
    <t>00009177</t>
  </si>
  <si>
    <t>00009178</t>
  </si>
  <si>
    <t>00009180</t>
  </si>
  <si>
    <t>00009185</t>
  </si>
  <si>
    <t>00009186</t>
  </si>
  <si>
    <t>00009187</t>
  </si>
  <si>
    <t>00009188</t>
  </si>
  <si>
    <t>00009189</t>
  </si>
  <si>
    <t>00009190</t>
  </si>
  <si>
    <t>00009191</t>
  </si>
  <si>
    <t>00009192</t>
  </si>
  <si>
    <t>00009193</t>
  </si>
  <si>
    <t>00009194</t>
  </si>
  <si>
    <t>00009195</t>
  </si>
  <si>
    <t>00009196</t>
  </si>
  <si>
    <t>00009197</t>
  </si>
  <si>
    <t>00009198</t>
  </si>
  <si>
    <t>00009199</t>
  </si>
  <si>
    <t>00009200</t>
  </si>
  <si>
    <t>00009201</t>
  </si>
  <si>
    <t>00009202</t>
  </si>
  <si>
    <t>00009203</t>
  </si>
  <si>
    <t>00009204</t>
  </si>
  <si>
    <t>00009205</t>
  </si>
  <si>
    <t>00009206</t>
  </si>
  <si>
    <t>00009207</t>
  </si>
  <si>
    <t>00009208</t>
  </si>
  <si>
    <t>00009209</t>
  </si>
  <si>
    <t>00009210</t>
  </si>
  <si>
    <t>00009211</t>
  </si>
  <si>
    <t>00009212</t>
  </si>
  <si>
    <t>00009213</t>
  </si>
  <si>
    <t>00009214</t>
  </si>
  <si>
    <t>00009215</t>
  </si>
  <si>
    <t>00009216</t>
  </si>
  <si>
    <t>00009217</t>
  </si>
  <si>
    <t>00009218</t>
  </si>
  <si>
    <t>00009219</t>
  </si>
  <si>
    <t>00009220</t>
  </si>
  <si>
    <t>00009221</t>
  </si>
  <si>
    <t>00009222</t>
  </si>
  <si>
    <t>00009223</t>
  </si>
  <si>
    <t>00009224</t>
  </si>
  <si>
    <t>00009240</t>
  </si>
  <si>
    <t>22/04/2022</t>
  </si>
  <si>
    <t>00009242</t>
  </si>
  <si>
    <t>00009244</t>
  </si>
  <si>
    <t>00009245</t>
  </si>
  <si>
    <t>00009246</t>
  </si>
  <si>
    <t>00009248</t>
  </si>
  <si>
    <t>00009249</t>
  </si>
  <si>
    <t>00009250</t>
  </si>
  <si>
    <t>00009251</t>
  </si>
  <si>
    <t>00009252</t>
  </si>
  <si>
    <t>00009253</t>
  </si>
  <si>
    <t>00009254</t>
  </si>
  <si>
    <t>00009255</t>
  </si>
  <si>
    <t>00009256</t>
  </si>
  <si>
    <t>00009257</t>
  </si>
  <si>
    <t>00009258</t>
  </si>
  <si>
    <t>00009260</t>
  </si>
  <si>
    <t>00009263</t>
  </si>
  <si>
    <t>00009264</t>
  </si>
  <si>
    <t>00009266</t>
  </si>
  <si>
    <t>00009267</t>
  </si>
  <si>
    <t>00009269</t>
  </si>
  <si>
    <t>00009270</t>
  </si>
  <si>
    <t>00009271</t>
  </si>
  <si>
    <t>00009272</t>
  </si>
  <si>
    <t>00009275</t>
  </si>
  <si>
    <t>00009276</t>
  </si>
  <si>
    <t>00009278</t>
  </si>
  <si>
    <t>00009280</t>
  </si>
  <si>
    <t>00009281</t>
  </si>
  <si>
    <t>00009282</t>
  </si>
  <si>
    <t>00009283</t>
  </si>
  <si>
    <t>00009284</t>
  </si>
  <si>
    <t>00009285</t>
  </si>
  <si>
    <t>00009286</t>
  </si>
  <si>
    <t>00009287</t>
  </si>
  <si>
    <t>00009288</t>
  </si>
  <si>
    <t>00009289</t>
  </si>
  <si>
    <t>00009290</t>
  </si>
  <si>
    <t>00009291</t>
  </si>
  <si>
    <t>00009292</t>
  </si>
  <si>
    <t>00009293</t>
  </si>
  <si>
    <t>00009294</t>
  </si>
  <si>
    <t>00009295</t>
  </si>
  <si>
    <t>00009296</t>
  </si>
  <si>
    <t>00009297</t>
  </si>
  <si>
    <t>00009300</t>
  </si>
  <si>
    <t>00009352</t>
  </si>
  <si>
    <t>00009355</t>
  </si>
  <si>
    <t>00009356</t>
  </si>
  <si>
    <t>00009357</t>
  </si>
  <si>
    <t>00009358</t>
  </si>
  <si>
    <t>00009359</t>
  </si>
  <si>
    <t>00009360</t>
  </si>
  <si>
    <t>00009462</t>
  </si>
  <si>
    <t>00009463</t>
  </si>
  <si>
    <t>00009467</t>
  </si>
  <si>
    <t>23/04/2022</t>
  </si>
  <si>
    <t>00009468</t>
  </si>
  <si>
    <t>00009469</t>
  </si>
  <si>
    <t>00009470</t>
  </si>
  <si>
    <t>00009471</t>
  </si>
  <si>
    <t>00009472</t>
  </si>
  <si>
    <t>00009473</t>
  </si>
  <si>
    <t>00009474</t>
  </si>
  <si>
    <t>00009475</t>
  </si>
  <si>
    <t>CÔNG TY TNHH TMDV SIÊU THỊ CO.OPMART BIÊN HÒA</t>
  </si>
  <si>
    <t>Số 121, Phạm Văn Thuận , P.Tân Tiến, TP.Biên Hòa, T.Đồng Nai</t>
  </si>
  <si>
    <t>3600753610</t>
  </si>
  <si>
    <t>00009478</t>
  </si>
  <si>
    <t>00009479</t>
  </si>
  <si>
    <t>00009480</t>
  </si>
  <si>
    <t>00009481</t>
  </si>
  <si>
    <t>00009482</t>
  </si>
  <si>
    <t>00009483</t>
  </si>
  <si>
    <t>00009484</t>
  </si>
  <si>
    <t>00009488</t>
  </si>
  <si>
    <t>25/04/2022</t>
  </si>
  <si>
    <t>00009489</t>
  </si>
  <si>
    <t>00009490</t>
  </si>
  <si>
    <t>00009491</t>
  </si>
  <si>
    <t>00009492</t>
  </si>
  <si>
    <t>00009493</t>
  </si>
  <si>
    <t>00009494</t>
  </si>
  <si>
    <t>00009496</t>
  </si>
  <si>
    <t>00009497</t>
  </si>
  <si>
    <t>00009499</t>
  </si>
  <si>
    <t>00009500</t>
  </si>
  <si>
    <t>00009501</t>
  </si>
  <si>
    <t>00009502</t>
  </si>
  <si>
    <t>00009503</t>
  </si>
  <si>
    <t>00009505</t>
  </si>
  <si>
    <t>00009507</t>
  </si>
  <si>
    <t>00009508</t>
  </si>
  <si>
    <t>00009510</t>
  </si>
  <si>
    <t>00009625</t>
  </si>
  <si>
    <t>00009627</t>
  </si>
  <si>
    <t>00009628</t>
  </si>
  <si>
    <t>319 Trần Hưng Đạo, P.1, TP.Vị Thanh, Tỉnh Hậu Giang, Việt Nam</t>
  </si>
  <si>
    <t>00009629</t>
  </si>
  <si>
    <t>00009630</t>
  </si>
  <si>
    <t>CÔNG TY TNHH MTV CO.OPMART CẦN THƠ</t>
  </si>
  <si>
    <t>Số 01 Đại lộ Hòa Bình, P.Tân An, Q.Ninh Kiều, TP.Cần Thơ,VN</t>
  </si>
  <si>
    <t>1801312884</t>
  </si>
  <si>
    <t>00009631</t>
  </si>
  <si>
    <t>00009632</t>
  </si>
  <si>
    <t>00009633</t>
  </si>
  <si>
    <t>00009634</t>
  </si>
  <si>
    <t>00009635</t>
  </si>
  <si>
    <t>00009636</t>
  </si>
  <si>
    <t>00009637</t>
  </si>
  <si>
    <t>00009638</t>
  </si>
  <si>
    <t>00009639</t>
  </si>
  <si>
    <t>00009761</t>
  </si>
  <si>
    <t>26/04/2022</t>
  </si>
  <si>
    <t>00009763</t>
  </si>
  <si>
    <t>00009764</t>
  </si>
  <si>
    <t>00009767</t>
  </si>
  <si>
    <t>00009769</t>
  </si>
  <si>
    <t>00009770</t>
  </si>
  <si>
    <t>00009771</t>
  </si>
  <si>
    <t>00009772</t>
  </si>
  <si>
    <t>00009773</t>
  </si>
  <si>
    <t>00009774</t>
  </si>
  <si>
    <t>00009892</t>
  </si>
  <si>
    <t>00009895</t>
  </si>
  <si>
    <t>00009896</t>
  </si>
  <si>
    <t>00009897</t>
  </si>
  <si>
    <t>00009899</t>
  </si>
  <si>
    <t>00009903</t>
  </si>
  <si>
    <t>00009904</t>
  </si>
  <si>
    <t>00009906</t>
  </si>
  <si>
    <t>00009907</t>
  </si>
  <si>
    <t>00009908</t>
  </si>
  <si>
    <t>00009911</t>
  </si>
  <si>
    <t>00009913</t>
  </si>
  <si>
    <t>00009917</t>
  </si>
  <si>
    <t>00009918</t>
  </si>
  <si>
    <t>00009919</t>
  </si>
  <si>
    <t>CHI NHÁNH LIÊN HIỆP HỢP TÁC XÃ THƯƠNG MẠI TP. HỒ CHÍ MINH - CO.OPMART THÁP MƯỜI</t>
  </si>
  <si>
    <t>Đường Hùng Vương, Thị trấn Mỹ An, Huyện Tháp Mười, Tỉnh Đồng Tháp</t>
  </si>
  <si>
    <t>0301175691-066</t>
  </si>
  <si>
    <t>00009920</t>
  </si>
  <si>
    <t>00009921</t>
  </si>
  <si>
    <t>00009922</t>
  </si>
  <si>
    <t>00009923</t>
  </si>
  <si>
    <t>00009924</t>
  </si>
  <si>
    <t>00009925</t>
  </si>
  <si>
    <t>00009926</t>
  </si>
  <si>
    <t>CHI NHÁNH LIÊN HIỆP HỢP TÁC XÃ THƯƠNG MẠI TP. HỒ CHÍ MINH - CO.OPMART THOẠI SƠN</t>
  </si>
  <si>
    <t>Ấp Bắc Sơn, Đường Tránh Tỉnh Lộ 943, Thị Trấn Núi Sập, Huyện Thoại Sơn, Tỉnh An Giang</t>
  </si>
  <si>
    <t>0301175691-060</t>
  </si>
  <si>
    <t>00009927</t>
  </si>
  <si>
    <t>00009928</t>
  </si>
  <si>
    <t>00009929</t>
  </si>
  <si>
    <t>00009930</t>
  </si>
  <si>
    <t>00009931</t>
  </si>
  <si>
    <t>CÔNG TY TNHH TMDV TIỀN GIANG - SÀI GÒN</t>
  </si>
  <si>
    <t>Số 35 Ấp Bắc, P.5, TP.Mỹ Tho, Tỉnh Tiền Giang</t>
  </si>
  <si>
    <t>1200582156</t>
  </si>
  <si>
    <t>00009932</t>
  </si>
  <si>
    <t>00009933</t>
  </si>
  <si>
    <t>00009934</t>
  </si>
  <si>
    <t>CÔNG TY TNHH MTV CO.OPMART NHA TRANG</t>
  </si>
  <si>
    <t>Số 02 Lê Hồng Phong, P.Phước Hải, TP.Nha Trang, T.Khánh Hòa</t>
  </si>
  <si>
    <t>4201545466</t>
  </si>
  <si>
    <t>00009935</t>
  </si>
  <si>
    <t>CÔNG TY TNHH MTV CO.OPMART CẦN GIỜ</t>
  </si>
  <si>
    <t>Số 128 Đào Cử, KP Phong Thạnh, TT Cần Thạnh, H.Cần Giờ, TP.HCM</t>
  </si>
  <si>
    <t>0311328890</t>
  </si>
  <si>
    <t>00010081</t>
  </si>
  <si>
    <t>27/04/2022</t>
  </si>
  <si>
    <t>00010082</t>
  </si>
  <si>
    <t>00010085</t>
  </si>
  <si>
    <t>00010087</t>
  </si>
  <si>
    <t>00010094</t>
  </si>
  <si>
    <t>00010120</t>
  </si>
  <si>
    <t>00010237</t>
  </si>
  <si>
    <t>00010238</t>
  </si>
  <si>
    <t>00010239</t>
  </si>
  <si>
    <t>00010240</t>
  </si>
  <si>
    <t>00010241</t>
  </si>
  <si>
    <t>00010242</t>
  </si>
  <si>
    <t>00010243</t>
  </si>
  <si>
    <t>00010244</t>
  </si>
  <si>
    <t>00010245</t>
  </si>
  <si>
    <t>00010246</t>
  </si>
  <si>
    <t>00010247</t>
  </si>
  <si>
    <t>00010248</t>
  </si>
  <si>
    <t>00010249</t>
  </si>
  <si>
    <t>00010395</t>
  </si>
  <si>
    <t>00010396</t>
  </si>
  <si>
    <t>28/04/2022</t>
  </si>
  <si>
    <t>00010399</t>
  </si>
  <si>
    <t>00010400</t>
  </si>
  <si>
    <t>00010401</t>
  </si>
  <si>
    <t>00010402</t>
  </si>
  <si>
    <t>00010409</t>
  </si>
  <si>
    <t>00010410</t>
  </si>
  <si>
    <t>00010411</t>
  </si>
  <si>
    <t>00010412</t>
  </si>
  <si>
    <t>Số 96 Hùng Vương, P.9, Q.5,  TP.HCM, Việt Nam</t>
  </si>
  <si>
    <t>00010413</t>
  </si>
  <si>
    <t>00010417</t>
  </si>
  <si>
    <t>00010421</t>
  </si>
  <si>
    <t>00010422</t>
  </si>
  <si>
    <t>00010423</t>
  </si>
  <si>
    <t>00010424</t>
  </si>
  <si>
    <t>00010425</t>
  </si>
  <si>
    <t>00010427</t>
  </si>
  <si>
    <t>00010428</t>
  </si>
  <si>
    <t>00010429</t>
  </si>
  <si>
    <t>00010431</t>
  </si>
  <si>
    <t>00010432</t>
  </si>
  <si>
    <t>00010433</t>
  </si>
  <si>
    <t>00010435</t>
  </si>
  <si>
    <t>00010437</t>
  </si>
  <si>
    <t>00010438</t>
  </si>
  <si>
    <t>00010439</t>
  </si>
  <si>
    <t>00010440</t>
  </si>
  <si>
    <t>00010445</t>
  </si>
  <si>
    <t>00010446</t>
  </si>
  <si>
    <t>00010447</t>
  </si>
  <si>
    <t>00010448</t>
  </si>
  <si>
    <t>00010449</t>
  </si>
  <si>
    <t>00010450</t>
  </si>
  <si>
    <t>00010451</t>
  </si>
  <si>
    <t>00010452</t>
  </si>
  <si>
    <t>00010453</t>
  </si>
  <si>
    <t>00010454</t>
  </si>
  <si>
    <t>00010461</t>
  </si>
  <si>
    <t>00010474</t>
  </si>
  <si>
    <t>29/04/2022</t>
  </si>
  <si>
    <t>00010476</t>
  </si>
  <si>
    <t>00010477</t>
  </si>
  <si>
    <t>00010478</t>
  </si>
  <si>
    <t>00010479</t>
  </si>
  <si>
    <t>00010480</t>
  </si>
  <si>
    <t>00010481</t>
  </si>
  <si>
    <t>00010485</t>
  </si>
  <si>
    <t>00010486</t>
  </si>
  <si>
    <t>00010487</t>
  </si>
  <si>
    <t>00010488</t>
  </si>
  <si>
    <t>00010489</t>
  </si>
  <si>
    <t>00010490</t>
  </si>
  <si>
    <t>00010492</t>
  </si>
  <si>
    <t>00010496</t>
  </si>
  <si>
    <t>00010497</t>
  </si>
  <si>
    <t>00010498</t>
  </si>
  <si>
    <t>00010499</t>
  </si>
  <si>
    <t>00010500</t>
  </si>
  <si>
    <t>00010501</t>
  </si>
  <si>
    <t>00010502</t>
  </si>
  <si>
    <t>00010503</t>
  </si>
  <si>
    <t>00010504</t>
  </si>
  <si>
    <t>00010505</t>
  </si>
  <si>
    <t>00010506</t>
  </si>
  <si>
    <t>00010507</t>
  </si>
  <si>
    <t>00010508</t>
  </si>
  <si>
    <t>00010509</t>
  </si>
  <si>
    <t>00010510</t>
  </si>
  <si>
    <t>00010512</t>
  </si>
  <si>
    <t>00010513</t>
  </si>
  <si>
    <t>00010514</t>
  </si>
  <si>
    <t>00010515</t>
  </si>
  <si>
    <t>00010517</t>
  </si>
  <si>
    <t>00010518</t>
  </si>
  <si>
    <t>00010519</t>
  </si>
  <si>
    <t>00010520</t>
  </si>
  <si>
    <t>00010521</t>
  </si>
  <si>
    <t>00010522</t>
  </si>
  <si>
    <t>00010523</t>
  </si>
  <si>
    <t>00010524</t>
  </si>
  <si>
    <t>00010525</t>
  </si>
  <si>
    <t>00010526</t>
  </si>
  <si>
    <t>00010527</t>
  </si>
  <si>
    <t>00010528</t>
  </si>
  <si>
    <t>00010529</t>
  </si>
  <si>
    <t>00010530</t>
  </si>
  <si>
    <t>00010531</t>
  </si>
  <si>
    <t>00010532</t>
  </si>
  <si>
    <t>00010535</t>
  </si>
  <si>
    <t>00010536</t>
  </si>
  <si>
    <t>00010539</t>
  </si>
  <si>
    <t>00010541</t>
  </si>
  <si>
    <t>00010543</t>
  </si>
  <si>
    <t>00010547</t>
  </si>
  <si>
    <t>02/05/2022</t>
  </si>
  <si>
    <t>00010548</t>
  </si>
  <si>
    <t>00010549</t>
  </si>
  <si>
    <t>00010553</t>
  </si>
  <si>
    <t>00010554</t>
  </si>
  <si>
    <t>00010555</t>
  </si>
  <si>
    <t>00010556</t>
  </si>
  <si>
    <t>00010557</t>
  </si>
  <si>
    <t>00010558</t>
  </si>
  <si>
    <t>00010559</t>
  </si>
  <si>
    <t>00010560</t>
  </si>
  <si>
    <t>00010561</t>
  </si>
  <si>
    <t>00010816</t>
  </si>
  <si>
    <t>00010823</t>
  </si>
  <si>
    <t>00010824</t>
  </si>
  <si>
    <t>00010825</t>
  </si>
  <si>
    <t>00010975</t>
  </si>
  <si>
    <t>03/05/2022</t>
  </si>
  <si>
    <t>00010983</t>
  </si>
  <si>
    <t>00010984</t>
  </si>
  <si>
    <t>00010985</t>
  </si>
  <si>
    <t>00010988</t>
  </si>
  <si>
    <t>00010989</t>
  </si>
  <si>
    <t>00010990</t>
  </si>
  <si>
    <t>00010991</t>
  </si>
  <si>
    <t>00010992</t>
  </si>
  <si>
    <t>00010993</t>
  </si>
  <si>
    <t>00010994</t>
  </si>
  <si>
    <t>00010995</t>
  </si>
  <si>
    <t>00010996</t>
  </si>
  <si>
    <t>00010998</t>
  </si>
  <si>
    <t>00011000</t>
  </si>
  <si>
    <t>00011002</t>
  </si>
  <si>
    <t>00011003</t>
  </si>
  <si>
    <t>00011010</t>
  </si>
  <si>
    <t>00011011</t>
  </si>
  <si>
    <t>00011012</t>
  </si>
  <si>
    <t>00011215</t>
  </si>
  <si>
    <t>00011216</t>
  </si>
  <si>
    <t>00011217</t>
  </si>
  <si>
    <t>00011218</t>
  </si>
  <si>
    <t>00011219</t>
  </si>
  <si>
    <t>00011220</t>
  </si>
  <si>
    <t>00011221</t>
  </si>
  <si>
    <t>00011222</t>
  </si>
  <si>
    <t>00011223</t>
  </si>
  <si>
    <t>00011226</t>
  </si>
  <si>
    <t>04/05/2022</t>
  </si>
  <si>
    <t>00011227</t>
  </si>
  <si>
    <t>00011230</t>
  </si>
  <si>
    <t>00011231</t>
  </si>
  <si>
    <t>00011232</t>
  </si>
  <si>
    <t>00011233</t>
  </si>
  <si>
    <t>00011234</t>
  </si>
  <si>
    <t>00011235</t>
  </si>
  <si>
    <t>00011236</t>
  </si>
  <si>
    <t>00011237</t>
  </si>
  <si>
    <t>00011239</t>
  </si>
  <si>
    <t>00011240</t>
  </si>
  <si>
    <t>00011241</t>
  </si>
  <si>
    <t>00011242</t>
  </si>
  <si>
    <t>00011352</t>
  </si>
  <si>
    <t>00011358</t>
  </si>
  <si>
    <t>00011359</t>
  </si>
  <si>
    <t>00011360</t>
  </si>
  <si>
    <t>00011361</t>
  </si>
  <si>
    <t>00011363</t>
  </si>
  <si>
    <t>00011364</t>
  </si>
  <si>
    <t>00011365</t>
  </si>
  <si>
    <t>00011366</t>
  </si>
  <si>
    <t>00011367</t>
  </si>
  <si>
    <t>00011386</t>
  </si>
  <si>
    <t>00011393</t>
  </si>
  <si>
    <t>05/05/2022</t>
  </si>
  <si>
    <t>00011404</t>
  </si>
  <si>
    <t>00011406</t>
  </si>
  <si>
    <t>00011408</t>
  </si>
  <si>
    <t>00011409</t>
  </si>
  <si>
    <t>00011410</t>
  </si>
  <si>
    <t>00011411</t>
  </si>
  <si>
    <t>00011417</t>
  </si>
  <si>
    <t>00011420</t>
  </si>
  <si>
    <t>00011461</t>
  </si>
  <si>
    <t>00011472</t>
  </si>
  <si>
    <t>00011477</t>
  </si>
  <si>
    <t>00011478</t>
  </si>
  <si>
    <t>00011573</t>
  </si>
  <si>
    <t>00011574</t>
  </si>
  <si>
    <t>06/05/2022</t>
  </si>
  <si>
    <t>00011576</t>
  </si>
  <si>
    <t>00011587</t>
  </si>
  <si>
    <t>00011596</t>
  </si>
  <si>
    <t>00011597</t>
  </si>
  <si>
    <t>00011600</t>
  </si>
  <si>
    <t>00011601</t>
  </si>
  <si>
    <t>00011603</t>
  </si>
  <si>
    <t>00011604</t>
  </si>
  <si>
    <t>00011605</t>
  </si>
  <si>
    <t>00011606</t>
  </si>
  <si>
    <t>00011607</t>
  </si>
  <si>
    <t>00011608</t>
  </si>
  <si>
    <t>00011610</t>
  </si>
  <si>
    <t>00011611</t>
  </si>
  <si>
    <t>00011612</t>
  </si>
  <si>
    <t>00011613</t>
  </si>
  <si>
    <t>00011614</t>
  </si>
  <si>
    <t>00011615</t>
  </si>
  <si>
    <t>00011616</t>
  </si>
  <si>
    <t>00011617</t>
  </si>
  <si>
    <t>00011619</t>
  </si>
  <si>
    <t>00011628</t>
  </si>
  <si>
    <t>00011629</t>
  </si>
  <si>
    <t>00011630</t>
  </si>
  <si>
    <t>00011631</t>
  </si>
  <si>
    <t>00011632</t>
  </si>
  <si>
    <t>00011633</t>
  </si>
  <si>
    <t>00011634</t>
  </si>
  <si>
    <t>00011636</t>
  </si>
  <si>
    <t>00011637</t>
  </si>
  <si>
    <t>00011638</t>
  </si>
  <si>
    <t>00011639</t>
  </si>
  <si>
    <t>00011640</t>
  </si>
  <si>
    <t>00011642</t>
  </si>
  <si>
    <t>00011644</t>
  </si>
  <si>
    <t>00011647</t>
  </si>
  <si>
    <t>07/05/2022</t>
  </si>
  <si>
    <t>00011648</t>
  </si>
  <si>
    <t>00011651</t>
  </si>
  <si>
    <t>00011652</t>
  </si>
  <si>
    <t>00011653</t>
  </si>
  <si>
    <t>00011654</t>
  </si>
  <si>
    <t>00011655</t>
  </si>
  <si>
    <t>00011656</t>
  </si>
  <si>
    <t>00011657</t>
  </si>
  <si>
    <t>00011658</t>
  </si>
  <si>
    <t>00011660</t>
  </si>
  <si>
    <t>00011661</t>
  </si>
  <si>
    <t>00011663</t>
  </si>
  <si>
    <t>00011664</t>
  </si>
  <si>
    <t>00011665</t>
  </si>
  <si>
    <t>00011666</t>
  </si>
  <si>
    <t>00011669</t>
  </si>
  <si>
    <t>00011670</t>
  </si>
  <si>
    <t>00011671</t>
  </si>
  <si>
    <t>00011672</t>
  </si>
  <si>
    <t>00011674</t>
  </si>
  <si>
    <t>00011676</t>
  </si>
  <si>
    <t>00011677</t>
  </si>
  <si>
    <t>00011678</t>
  </si>
  <si>
    <t>00011679</t>
  </si>
  <si>
    <t>00011680</t>
  </si>
  <si>
    <t>00011682</t>
  </si>
  <si>
    <t>00011683</t>
  </si>
  <si>
    <t>00011684</t>
  </si>
  <si>
    <t>00011686</t>
  </si>
  <si>
    <t>00011687</t>
  </si>
  <si>
    <t>00011690</t>
  </si>
  <si>
    <t>00011694</t>
  </si>
  <si>
    <t>00011695</t>
  </si>
  <si>
    <t>00011696</t>
  </si>
  <si>
    <t>00011697</t>
  </si>
  <si>
    <t>00011860</t>
  </si>
  <si>
    <t>00011885</t>
  </si>
  <si>
    <t>00011934</t>
  </si>
  <si>
    <t>00011935</t>
  </si>
  <si>
    <t>00011936</t>
  </si>
  <si>
    <t>00011937</t>
  </si>
  <si>
    <t>00011942</t>
  </si>
  <si>
    <t>09/05/2022</t>
  </si>
  <si>
    <t>00011944</t>
  </si>
  <si>
    <t>00011945</t>
  </si>
  <si>
    <t>00011946</t>
  </si>
  <si>
    <t>00011947</t>
  </si>
  <si>
    <t>00011948</t>
  </si>
  <si>
    <t>00011950</t>
  </si>
  <si>
    <t>00011951</t>
  </si>
  <si>
    <t>00012008</t>
  </si>
  <si>
    <t>00012033</t>
  </si>
  <si>
    <t>00012077</t>
  </si>
  <si>
    <t>00012079</t>
  </si>
  <si>
    <t>00012080</t>
  </si>
  <si>
    <t>00012081</t>
  </si>
  <si>
    <t>00012082</t>
  </si>
  <si>
    <t>00012083</t>
  </si>
  <si>
    <t>00012085</t>
  </si>
  <si>
    <t>00012087</t>
  </si>
  <si>
    <t>00012088</t>
  </si>
  <si>
    <t>00012089</t>
  </si>
  <si>
    <t>00012090</t>
  </si>
  <si>
    <t>00012091</t>
  </si>
  <si>
    <t>00012092</t>
  </si>
  <si>
    <t>00012094</t>
  </si>
  <si>
    <t>00012095</t>
  </si>
  <si>
    <t>00012096</t>
  </si>
  <si>
    <t>00012098</t>
  </si>
  <si>
    <t>00012099</t>
  </si>
  <si>
    <t>00012100</t>
  </si>
  <si>
    <t>00012101</t>
  </si>
  <si>
    <t>00012102</t>
  </si>
  <si>
    <t>00012103</t>
  </si>
  <si>
    <t>00012104</t>
  </si>
  <si>
    <t>00012106</t>
  </si>
  <si>
    <t>00012107</t>
  </si>
  <si>
    <t>00012108</t>
  </si>
  <si>
    <t>00012109</t>
  </si>
  <si>
    <t>CHI NHÁNH LIÊN HIỆP HỢP TÁC XÃ THƯƠNG MẠI TP. HỒ CHÍ MINH - CO. OPMART DƯƠNG MINH CHÂU</t>
  </si>
  <si>
    <t>Khu phố 1, Thị Trấn Dương Minh Châu, Huyện Dương Minh Châu, Tỉnh Tây Ninh</t>
  </si>
  <si>
    <t>0301175691-063</t>
  </si>
  <si>
    <t>00012110</t>
  </si>
  <si>
    <t>00012111</t>
  </si>
  <si>
    <t>00012112</t>
  </si>
  <si>
    <t>00012113</t>
  </si>
  <si>
    <t>00012114</t>
  </si>
  <si>
    <t>00012126</t>
  </si>
  <si>
    <t>10/05/2022</t>
  </si>
  <si>
    <t>00012127</t>
  </si>
  <si>
    <t>00012128</t>
  </si>
  <si>
    <t>00012133</t>
  </si>
  <si>
    <t>00012137</t>
  </si>
  <si>
    <t>00012138</t>
  </si>
  <si>
    <t>00012139</t>
  </si>
  <si>
    <t>00012143</t>
  </si>
  <si>
    <t>00012149</t>
  </si>
  <si>
    <t>00012150</t>
  </si>
  <si>
    <t>00012151</t>
  </si>
  <si>
    <t>00012152</t>
  </si>
  <si>
    <t>00012153</t>
  </si>
  <si>
    <t>00012154</t>
  </si>
  <si>
    <t>00012155</t>
  </si>
  <si>
    <t>00012156</t>
  </si>
  <si>
    <t>00012157</t>
  </si>
  <si>
    <t>00012158</t>
  </si>
  <si>
    <t>00012159</t>
  </si>
  <si>
    <t>00012160</t>
  </si>
  <si>
    <t>00012164</t>
  </si>
  <si>
    <t>00012185</t>
  </si>
  <si>
    <t>00012186</t>
  </si>
  <si>
    <t>00012187</t>
  </si>
  <si>
    <t>00012243</t>
  </si>
  <si>
    <t>00012254</t>
  </si>
  <si>
    <t>00012274</t>
  </si>
  <si>
    <t>00012275</t>
  </si>
  <si>
    <t>00012276</t>
  </si>
  <si>
    <t>00012382</t>
  </si>
  <si>
    <t>00012387</t>
  </si>
  <si>
    <t>11/05/2022</t>
  </si>
  <si>
    <t>00012388</t>
  </si>
  <si>
    <t>00012389</t>
  </si>
  <si>
    <t>00012390</t>
  </si>
  <si>
    <t>00012391</t>
  </si>
  <si>
    <t>00012392</t>
  </si>
  <si>
    <t>00012397</t>
  </si>
  <si>
    <t>00012400</t>
  </si>
  <si>
    <t>00012402</t>
  </si>
  <si>
    <t>00012403</t>
  </si>
  <si>
    <t>00012404</t>
  </si>
  <si>
    <t>00012405</t>
  </si>
  <si>
    <t>00012406</t>
  </si>
  <si>
    <t>00012409</t>
  </si>
  <si>
    <t>00012410</t>
  </si>
  <si>
    <t>00012411</t>
  </si>
  <si>
    <t>00012412</t>
  </si>
  <si>
    <t>00012413</t>
  </si>
  <si>
    <t>00012414</t>
  </si>
  <si>
    <t>00012415</t>
  </si>
  <si>
    <t>00012419</t>
  </si>
  <si>
    <t>00012420</t>
  </si>
  <si>
    <t>00012421</t>
  </si>
  <si>
    <t>00012422</t>
  </si>
  <si>
    <t>00012423</t>
  </si>
  <si>
    <t>00012424</t>
  </si>
  <si>
    <t>00012425</t>
  </si>
  <si>
    <t>00012426</t>
  </si>
  <si>
    <t>00012427</t>
  </si>
  <si>
    <t>00012428</t>
  </si>
  <si>
    <t>00012430</t>
  </si>
  <si>
    <t>00012433</t>
  </si>
  <si>
    <t>00012434</t>
  </si>
  <si>
    <t>00012435</t>
  </si>
  <si>
    <t>00012436</t>
  </si>
  <si>
    <t>00012437</t>
  </si>
  <si>
    <t>00012438</t>
  </si>
  <si>
    <t>00012442</t>
  </si>
  <si>
    <t>12/05/2022</t>
  </si>
  <si>
    <t>00012445</t>
  </si>
  <si>
    <t>00012447</t>
  </si>
  <si>
    <t>00012449</t>
  </si>
  <si>
    <t>00012450</t>
  </si>
  <si>
    <t>00012452</t>
  </si>
  <si>
    <t>00012453</t>
  </si>
  <si>
    <t>00012454</t>
  </si>
  <si>
    <t>00012455</t>
  </si>
  <si>
    <t>00012456</t>
  </si>
  <si>
    <t>00012457</t>
  </si>
  <si>
    <t>00012458</t>
  </si>
  <si>
    <t>00012459</t>
  </si>
  <si>
    <t>00012461</t>
  </si>
  <si>
    <t>00012462</t>
  </si>
  <si>
    <t>00012463</t>
  </si>
  <si>
    <t>00012467</t>
  </si>
  <si>
    <t>00012468</t>
  </si>
  <si>
    <t>00012470</t>
  </si>
  <si>
    <t>00012471</t>
  </si>
  <si>
    <t>00012472</t>
  </si>
  <si>
    <t>00012473</t>
  </si>
  <si>
    <t>00012474</t>
  </si>
  <si>
    <t>00012475</t>
  </si>
  <si>
    <t>00012745</t>
  </si>
  <si>
    <t>00012897</t>
  </si>
  <si>
    <t>00012898</t>
  </si>
  <si>
    <t>00012899</t>
  </si>
  <si>
    <t>00012911</t>
  </si>
  <si>
    <t>00012912</t>
  </si>
  <si>
    <t>00012915</t>
  </si>
  <si>
    <t>13/05/2022</t>
  </si>
  <si>
    <t>00012916</t>
  </si>
  <si>
    <t>00012919</t>
  </si>
  <si>
    <t>00012920</t>
  </si>
  <si>
    <t>00012921</t>
  </si>
  <si>
    <t>00012922</t>
  </si>
  <si>
    <t>00012923</t>
  </si>
  <si>
    <t>00012925</t>
  </si>
  <si>
    <t>00012926</t>
  </si>
  <si>
    <t>00012927</t>
  </si>
  <si>
    <t>00012928</t>
  </si>
  <si>
    <t>00012929</t>
  </si>
  <si>
    <t>00012931</t>
  </si>
  <si>
    <t>00012934</t>
  </si>
  <si>
    <t>00012935</t>
  </si>
  <si>
    <t>00012945</t>
  </si>
  <si>
    <t>14/05/2022</t>
  </si>
  <si>
    <t>00012949</t>
  </si>
  <si>
    <t>00012950</t>
  </si>
  <si>
    <t>00012952</t>
  </si>
  <si>
    <t>00012953</t>
  </si>
  <si>
    <t>00012954</t>
  </si>
  <si>
    <t>00012957</t>
  </si>
  <si>
    <t>00012958</t>
  </si>
  <si>
    <t>00012959</t>
  </si>
  <si>
    <t>00012961</t>
  </si>
  <si>
    <t>00012962</t>
  </si>
  <si>
    <t>00012963</t>
  </si>
  <si>
    <t>00012964</t>
  </si>
  <si>
    <t>00012965</t>
  </si>
  <si>
    <t>00012966</t>
  </si>
  <si>
    <t>00012967</t>
  </si>
  <si>
    <t>00012968</t>
  </si>
  <si>
    <t>00012969</t>
  </si>
  <si>
    <t>00012970</t>
  </si>
  <si>
    <t>00012971</t>
  </si>
  <si>
    <t>00012972</t>
  </si>
  <si>
    <t>00012973</t>
  </si>
  <si>
    <t>00012974</t>
  </si>
  <si>
    <t>00012992</t>
  </si>
  <si>
    <t>00013074</t>
  </si>
  <si>
    <t>00013076</t>
  </si>
  <si>
    <t>00013077</t>
  </si>
  <si>
    <t>00013078</t>
  </si>
  <si>
    <t>00013079</t>
  </si>
  <si>
    <t>00013082</t>
  </si>
  <si>
    <t>00013086</t>
  </si>
  <si>
    <t>00013087</t>
  </si>
  <si>
    <t>00013088</t>
  </si>
  <si>
    <t>00013089</t>
  </si>
  <si>
    <t>00013096</t>
  </si>
  <si>
    <t>00013097</t>
  </si>
  <si>
    <t>00013099</t>
  </si>
  <si>
    <t>00013100</t>
  </si>
  <si>
    <t>00013101</t>
  </si>
  <si>
    <t>00013102</t>
  </si>
  <si>
    <t>00013103</t>
  </si>
  <si>
    <t>00013109</t>
  </si>
  <si>
    <t>00013112</t>
  </si>
  <si>
    <t>16/05/2022</t>
  </si>
  <si>
    <t>00013117</t>
  </si>
  <si>
    <t>00013121</t>
  </si>
  <si>
    <t>00013122</t>
  </si>
  <si>
    <t>00013123</t>
  </si>
  <si>
    <t>00013125</t>
  </si>
  <si>
    <t>00013126</t>
  </si>
  <si>
    <t>00013132</t>
  </si>
  <si>
    <t>00013133</t>
  </si>
  <si>
    <t>00013134</t>
  </si>
  <si>
    <t>00013135</t>
  </si>
  <si>
    <t>00013136</t>
  </si>
  <si>
    <t>00013138</t>
  </si>
  <si>
    <t>00013139</t>
  </si>
  <si>
    <t>00013140</t>
  </si>
  <si>
    <t>00013141</t>
  </si>
  <si>
    <t>00013142</t>
  </si>
  <si>
    <t>00013226</t>
  </si>
  <si>
    <t>00013227</t>
  </si>
  <si>
    <t>00013251</t>
  </si>
  <si>
    <t>17/05/2022</t>
  </si>
  <si>
    <t>00013252</t>
  </si>
  <si>
    <t>00013253</t>
  </si>
  <si>
    <t>00013254</t>
  </si>
  <si>
    <t>00013255</t>
  </si>
  <si>
    <t>00013256</t>
  </si>
  <si>
    <t>00013267</t>
  </si>
  <si>
    <t>00013269</t>
  </si>
  <si>
    <t>00013270</t>
  </si>
  <si>
    <t>00013274</t>
  </si>
  <si>
    <t>00013275</t>
  </si>
  <si>
    <t>00013278</t>
  </si>
  <si>
    <t>00013281</t>
  </si>
  <si>
    <t>00013288</t>
  </si>
  <si>
    <t>00013289</t>
  </si>
  <si>
    <t>00013290</t>
  </si>
  <si>
    <t>00013291</t>
  </si>
  <si>
    <t>00013293</t>
  </si>
  <si>
    <t>00013294</t>
  </si>
  <si>
    <t>00013295</t>
  </si>
  <si>
    <t>00013296</t>
  </si>
  <si>
    <t>00013297</t>
  </si>
  <si>
    <t>00013298</t>
  </si>
  <si>
    <t>00013299</t>
  </si>
  <si>
    <t>00013300</t>
  </si>
  <si>
    <t>00013301</t>
  </si>
  <si>
    <t>00013302</t>
  </si>
  <si>
    <t>00013303</t>
  </si>
  <si>
    <t>00013304</t>
  </si>
  <si>
    <t>00013367</t>
  </si>
  <si>
    <t>18/05/2022</t>
  </si>
  <si>
    <t>00013370</t>
  </si>
  <si>
    <t>00013371</t>
  </si>
  <si>
    <t>00013375</t>
  </si>
  <si>
    <t>00013377</t>
  </si>
  <si>
    <t>00013378</t>
  </si>
  <si>
    <t>00013379</t>
  </si>
  <si>
    <t>00013380</t>
  </si>
  <si>
    <t>00013381</t>
  </si>
  <si>
    <t>00013382</t>
  </si>
  <si>
    <t>00013384</t>
  </si>
  <si>
    <t>00013385</t>
  </si>
  <si>
    <t>00013387</t>
  </si>
  <si>
    <t>00013388</t>
  </si>
  <si>
    <t>00013389</t>
  </si>
  <si>
    <t>00013390</t>
  </si>
  <si>
    <t>00013391</t>
  </si>
  <si>
    <t>00013392</t>
  </si>
  <si>
    <t>00013393</t>
  </si>
  <si>
    <t>00013396</t>
  </si>
  <si>
    <t>00013397</t>
  </si>
  <si>
    <t>00013398</t>
  </si>
  <si>
    <t>00013400</t>
  </si>
  <si>
    <t>00013401</t>
  </si>
  <si>
    <t>00013402</t>
  </si>
  <si>
    <t>00013403</t>
  </si>
  <si>
    <t>00013404</t>
  </si>
  <si>
    <t>00013405</t>
  </si>
  <si>
    <t>00013406</t>
  </si>
  <si>
    <t>00013408</t>
  </si>
  <si>
    <t>00013409</t>
  </si>
  <si>
    <t>00013410</t>
  </si>
  <si>
    <t>00013411</t>
  </si>
  <si>
    <t>00013412</t>
  </si>
  <si>
    <t>00013413</t>
  </si>
  <si>
    <t>00013414</t>
  </si>
  <si>
    <t>00013415</t>
  </si>
  <si>
    <t>00013416</t>
  </si>
  <si>
    <t>00013417</t>
  </si>
  <si>
    <t>00013419</t>
  </si>
  <si>
    <t>00013420</t>
  </si>
  <si>
    <t>00013425</t>
  </si>
  <si>
    <t>19/05/2022</t>
  </si>
  <si>
    <t>00013427</t>
  </si>
  <si>
    <t>00013429</t>
  </si>
  <si>
    <t>00013432</t>
  </si>
  <si>
    <t>00013437</t>
  </si>
  <si>
    <t>00013438</t>
  </si>
  <si>
    <t>00013440</t>
  </si>
  <si>
    <t>00013441</t>
  </si>
  <si>
    <t>00013442</t>
  </si>
  <si>
    <t>00013443</t>
  </si>
  <si>
    <t>00013444</t>
  </si>
  <si>
    <t>00013460</t>
  </si>
  <si>
    <t>20/05/2022</t>
  </si>
  <si>
    <t>00013462</t>
  </si>
  <si>
    <t>00013463</t>
  </si>
  <si>
    <t>00013464</t>
  </si>
  <si>
    <t>00013465</t>
  </si>
  <si>
    <t>00013466</t>
  </si>
  <si>
    <t>00013467</t>
  </si>
  <si>
    <t>00013468</t>
  </si>
  <si>
    <t>00013469</t>
  </si>
  <si>
    <t>00013473</t>
  </si>
  <si>
    <t>00013474</t>
  </si>
  <si>
    <t>00013475</t>
  </si>
  <si>
    <t>00013476</t>
  </si>
  <si>
    <t>00013477</t>
  </si>
  <si>
    <t>00013478</t>
  </si>
  <si>
    <t>00013480</t>
  </si>
  <si>
    <t>00013481</t>
  </si>
  <si>
    <t>00013482</t>
  </si>
  <si>
    <t>00013483</t>
  </si>
  <si>
    <t>00013485</t>
  </si>
  <si>
    <t>00013486</t>
  </si>
  <si>
    <t>00013487</t>
  </si>
  <si>
    <t>00013489</t>
  </si>
  <si>
    <t>00013490</t>
  </si>
  <si>
    <t>00013491</t>
  </si>
  <si>
    <t>00013492</t>
  </si>
  <si>
    <t>00013494</t>
  </si>
  <si>
    <t>00013495</t>
  </si>
  <si>
    <t>00013497</t>
  </si>
  <si>
    <t>00013526</t>
  </si>
  <si>
    <t>CHI NHÁNH LIÊN HIỆP HỢP TÁC XÃ THƯƠNG MẠI TP. HỒ CHÍ MINH - CO.OPMART CƯ MGAR</t>
  </si>
  <si>
    <t>Thửa đất 11, tờ bản đồ số 31, tổ dân phố 2, đường Hùng Vương, Thị Trấn Quảng Phú, Huyện Cư M'gar, Tỉnh Đắk Lắk</t>
  </si>
  <si>
    <t>0301175691-061</t>
  </si>
  <si>
    <t>00013527</t>
  </si>
  <si>
    <t>00013530</t>
  </si>
  <si>
    <t>00013532</t>
  </si>
  <si>
    <t>00013534</t>
  </si>
  <si>
    <t>21/05/2022</t>
  </si>
  <si>
    <t>00013535</t>
  </si>
  <si>
    <t>00013539</t>
  </si>
  <si>
    <t>00013540</t>
  </si>
  <si>
    <t>00013544</t>
  </si>
  <si>
    <t>00013546</t>
  </si>
  <si>
    <t>00013547</t>
  </si>
  <si>
    <t>00013548</t>
  </si>
  <si>
    <t>00013551</t>
  </si>
  <si>
    <t>00013552</t>
  </si>
  <si>
    <t>00013553</t>
  </si>
  <si>
    <t>00013555</t>
  </si>
  <si>
    <t>00013556</t>
  </si>
  <si>
    <t>00013557</t>
  </si>
  <si>
    <t>00013564</t>
  </si>
  <si>
    <t>00013565</t>
  </si>
  <si>
    <t>00013567</t>
  </si>
  <si>
    <t>00013568</t>
  </si>
  <si>
    <t>00013569</t>
  </si>
  <si>
    <t>00013570</t>
  </si>
  <si>
    <t>00013598</t>
  </si>
  <si>
    <t>00013599</t>
  </si>
  <si>
    <t>00013600</t>
  </si>
  <si>
    <t>00013601</t>
  </si>
  <si>
    <t>00013610</t>
  </si>
  <si>
    <t>00013611</t>
  </si>
  <si>
    <t>00013612</t>
  </si>
  <si>
    <t>00013613</t>
  </si>
  <si>
    <t>00013614</t>
  </si>
  <si>
    <t>00013679</t>
  </si>
  <si>
    <t>00013696</t>
  </si>
  <si>
    <t>23/05/2022</t>
  </si>
  <si>
    <t>00013697</t>
  </si>
  <si>
    <t>00013698</t>
  </si>
  <si>
    <t>00013699</t>
  </si>
  <si>
    <t>00013701</t>
  </si>
  <si>
    <t>00013702</t>
  </si>
  <si>
    <t>00013703</t>
  </si>
  <si>
    <t>00013704</t>
  </si>
  <si>
    <t>00013705</t>
  </si>
  <si>
    <t>00013706</t>
  </si>
  <si>
    <t>00013708</t>
  </si>
  <si>
    <t>00013710</t>
  </si>
  <si>
    <t>00013711</t>
  </si>
  <si>
    <t>00013712</t>
  </si>
  <si>
    <t>00013716</t>
  </si>
  <si>
    <t>00013717</t>
  </si>
  <si>
    <t>00013718</t>
  </si>
  <si>
    <t>00013719</t>
  </si>
  <si>
    <t>00013720</t>
  </si>
  <si>
    <t>00013721</t>
  </si>
  <si>
    <t>00013726</t>
  </si>
  <si>
    <t>00013741</t>
  </si>
  <si>
    <t>00013743</t>
  </si>
  <si>
    <t>00013744</t>
  </si>
  <si>
    <t>00013746</t>
  </si>
  <si>
    <t>00013749</t>
  </si>
  <si>
    <t>00013751</t>
  </si>
  <si>
    <t>00013752</t>
  </si>
  <si>
    <t>00013753</t>
  </si>
  <si>
    <t>00013754</t>
  </si>
  <si>
    <t>00013755</t>
  </si>
  <si>
    <t>00013756</t>
  </si>
  <si>
    <t>00013757</t>
  </si>
  <si>
    <t>00013758</t>
  </si>
  <si>
    <t>00013759</t>
  </si>
  <si>
    <t>00013760</t>
  </si>
  <si>
    <t>00013761</t>
  </si>
  <si>
    <t>00013778</t>
  </si>
  <si>
    <t>00013779</t>
  </si>
  <si>
    <t>00013780</t>
  </si>
  <si>
    <t>00013781</t>
  </si>
  <si>
    <t>00013782</t>
  </si>
  <si>
    <t>00013784</t>
  </si>
  <si>
    <t>24/05/2022</t>
  </si>
  <si>
    <t>00013785</t>
  </si>
  <si>
    <t>00013786</t>
  </si>
  <si>
    <t>00013787</t>
  </si>
  <si>
    <t>00013794</t>
  </si>
  <si>
    <t>00013796</t>
  </si>
  <si>
    <t>00013962</t>
  </si>
  <si>
    <t>00013963</t>
  </si>
  <si>
    <t>00013964</t>
  </si>
  <si>
    <t>00013965</t>
  </si>
  <si>
    <t>00013966</t>
  </si>
  <si>
    <t>00013967</t>
  </si>
  <si>
    <t>00013968</t>
  </si>
  <si>
    <t>00013969</t>
  </si>
  <si>
    <t>00013971</t>
  </si>
  <si>
    <t>00013972</t>
  </si>
  <si>
    <t>00013973</t>
  </si>
  <si>
    <t>00013974</t>
  </si>
  <si>
    <t>00013979</t>
  </si>
  <si>
    <t>00013980</t>
  </si>
  <si>
    <t>00013981</t>
  </si>
  <si>
    <t>00013982</t>
  </si>
  <si>
    <t>00013983</t>
  </si>
  <si>
    <t>00013984</t>
  </si>
  <si>
    <t>00013985</t>
  </si>
  <si>
    <t>00013986</t>
  </si>
  <si>
    <t>00014004</t>
  </si>
  <si>
    <t>00014005</t>
  </si>
  <si>
    <t>00014006</t>
  </si>
  <si>
    <t>00014007</t>
  </si>
  <si>
    <t>00014008</t>
  </si>
  <si>
    <t>00014009</t>
  </si>
  <si>
    <t>00014010</t>
  </si>
  <si>
    <t>00014011</t>
  </si>
  <si>
    <t>00014012</t>
  </si>
  <si>
    <t>00014013</t>
  </si>
  <si>
    <t>00014014</t>
  </si>
  <si>
    <t>00014015</t>
  </si>
  <si>
    <t>00014115</t>
  </si>
  <si>
    <t>00014121</t>
  </si>
  <si>
    <t>25/05/2022</t>
  </si>
  <si>
    <t>00014123</t>
  </si>
  <si>
    <t>00014124</t>
  </si>
  <si>
    <t>00014125</t>
  </si>
  <si>
    <t>00014127</t>
  </si>
  <si>
    <t>00014128</t>
  </si>
  <si>
    <t>00014130</t>
  </si>
  <si>
    <t>00014180</t>
  </si>
  <si>
    <t>00014182</t>
  </si>
  <si>
    <t>00014183</t>
  </si>
  <si>
    <t>00014184</t>
  </si>
  <si>
    <t>00014185</t>
  </si>
  <si>
    <t>00014186</t>
  </si>
  <si>
    <t>00014187</t>
  </si>
  <si>
    <t>00014193</t>
  </si>
  <si>
    <t>00014194</t>
  </si>
  <si>
    <t>00014197</t>
  </si>
  <si>
    <t>00014198</t>
  </si>
  <si>
    <t>00014199</t>
  </si>
  <si>
    <t>00014227</t>
  </si>
  <si>
    <t>00014228</t>
  </si>
  <si>
    <t>00014229</t>
  </si>
  <si>
    <t>00014230</t>
  </si>
  <si>
    <t>00014231</t>
  </si>
  <si>
    <t>00014232</t>
  </si>
  <si>
    <t>00014233</t>
  </si>
  <si>
    <t>00014234</t>
  </si>
  <si>
    <t>00014236</t>
  </si>
  <si>
    <t>00014414</t>
  </si>
  <si>
    <t>26/05/2022</t>
  </si>
  <si>
    <t>00014418</t>
  </si>
  <si>
    <t>00014422</t>
  </si>
  <si>
    <t>00014423</t>
  </si>
  <si>
    <t>00014424</t>
  </si>
  <si>
    <t>00014425</t>
  </si>
  <si>
    <t>00014426</t>
  </si>
  <si>
    <t>00014428</t>
  </si>
  <si>
    <t>00014429</t>
  </si>
  <si>
    <t>00014430</t>
  </si>
  <si>
    <t>00014431</t>
  </si>
  <si>
    <t>00014432</t>
  </si>
  <si>
    <t>00014433</t>
  </si>
  <si>
    <t>00014434</t>
  </si>
  <si>
    <t>00014435</t>
  </si>
  <si>
    <t>00014436</t>
  </si>
  <si>
    <t>00014437</t>
  </si>
  <si>
    <t>00014438</t>
  </si>
  <si>
    <t>00014439</t>
  </si>
  <si>
    <t>00014440</t>
  </si>
  <si>
    <t>00014441</t>
  </si>
  <si>
    <t>00014442</t>
  </si>
  <si>
    <t>00014443</t>
  </si>
  <si>
    <t>00014444</t>
  </si>
  <si>
    <t>00014445</t>
  </si>
  <si>
    <t>00014447</t>
  </si>
  <si>
    <t>00014450</t>
  </si>
  <si>
    <t>00014451</t>
  </si>
  <si>
    <t>00014452</t>
  </si>
  <si>
    <t>00014453</t>
  </si>
  <si>
    <t>00014454</t>
  </si>
  <si>
    <t>00014455</t>
  </si>
  <si>
    <t>00014583</t>
  </si>
  <si>
    <t>00014585</t>
  </si>
  <si>
    <t>00014586</t>
  </si>
  <si>
    <t>00014588</t>
  </si>
  <si>
    <t>00014599</t>
  </si>
  <si>
    <t>00014600</t>
  </si>
  <si>
    <t>27/05/2022</t>
  </si>
  <si>
    <t>00014665</t>
  </si>
  <si>
    <t>00014666</t>
  </si>
  <si>
    <t>00014667</t>
  </si>
  <si>
    <t>00014668</t>
  </si>
  <si>
    <t>00014669</t>
  </si>
  <si>
    <t>00014670</t>
  </si>
  <si>
    <t>00014671</t>
  </si>
  <si>
    <t>00014672</t>
  </si>
  <si>
    <t>00014677</t>
  </si>
  <si>
    <t>00014678</t>
  </si>
  <si>
    <t>00014679</t>
  </si>
  <si>
    <t>00014680</t>
  </si>
  <si>
    <t>00014696</t>
  </si>
  <si>
    <t>00014698</t>
  </si>
  <si>
    <t>00014700</t>
  </si>
  <si>
    <t>00014701</t>
  </si>
  <si>
    <t>00014702</t>
  </si>
  <si>
    <t>00014704</t>
  </si>
  <si>
    <t>00014705</t>
  </si>
  <si>
    <t>00014706</t>
  </si>
  <si>
    <t>00014707</t>
  </si>
  <si>
    <t>00014709</t>
  </si>
  <si>
    <t>00014720</t>
  </si>
  <si>
    <t>00014721</t>
  </si>
  <si>
    <t>00014722</t>
  </si>
  <si>
    <t>28/05/2022</t>
  </si>
  <si>
    <t>00014723</t>
  </si>
  <si>
    <t>00014725</t>
  </si>
  <si>
    <t>00014726</t>
  </si>
  <si>
    <t>00014727</t>
  </si>
  <si>
    <t>00014728</t>
  </si>
  <si>
    <t>00014731</t>
  </si>
  <si>
    <t>00014738</t>
  </si>
  <si>
    <t>00014739</t>
  </si>
  <si>
    <t>00014741</t>
  </si>
  <si>
    <t>00014742</t>
  </si>
  <si>
    <t>00014743</t>
  </si>
  <si>
    <t>00014745</t>
  </si>
  <si>
    <t>00014746</t>
  </si>
  <si>
    <t>00014747</t>
  </si>
  <si>
    <t>00014748</t>
  </si>
  <si>
    <t>00014753</t>
  </si>
  <si>
    <t>00014754</t>
  </si>
  <si>
    <t>00014755</t>
  </si>
  <si>
    <t>00014758</t>
  </si>
  <si>
    <t>00014759</t>
  </si>
  <si>
    <t>00014760</t>
  </si>
  <si>
    <t>00014761</t>
  </si>
  <si>
    <t>00014762</t>
  </si>
  <si>
    <t>00014763</t>
  </si>
  <si>
    <t>00014771</t>
  </si>
  <si>
    <t>00014776</t>
  </si>
  <si>
    <t>30/05/2022</t>
  </si>
  <si>
    <t>00014777</t>
  </si>
  <si>
    <t>00014778</t>
  </si>
  <si>
    <t>00014780</t>
  </si>
  <si>
    <t>00014794</t>
  </si>
  <si>
    <t>00014924</t>
  </si>
  <si>
    <t>00014937</t>
  </si>
  <si>
    <t>00014938</t>
  </si>
  <si>
    <t>00014939</t>
  </si>
  <si>
    <t>00015022</t>
  </si>
  <si>
    <t>00015023</t>
  </si>
  <si>
    <t>00015024</t>
  </si>
  <si>
    <t>00015025</t>
  </si>
  <si>
    <t>00015026</t>
  </si>
  <si>
    <t>00015028</t>
  </si>
  <si>
    <t>00015029</t>
  </si>
  <si>
    <t>00015031</t>
  </si>
  <si>
    <t>00015041</t>
  </si>
  <si>
    <t>00015042</t>
  </si>
  <si>
    <t>00015043</t>
  </si>
  <si>
    <t>00015044</t>
  </si>
  <si>
    <t>00015045</t>
  </si>
  <si>
    <t>00015048</t>
  </si>
  <si>
    <t>00015049</t>
  </si>
  <si>
    <t>00015081</t>
  </si>
  <si>
    <t>31/05/2022</t>
  </si>
  <si>
    <t>00015111</t>
  </si>
  <si>
    <t>00015112</t>
  </si>
  <si>
    <t>00015113</t>
  </si>
  <si>
    <t>00015140</t>
  </si>
  <si>
    <t>00015142</t>
  </si>
  <si>
    <t>00015143</t>
  </si>
  <si>
    <t>00015144</t>
  </si>
  <si>
    <t>00015158</t>
  </si>
  <si>
    <t>00015160</t>
  </si>
  <si>
    <t>00015161</t>
  </si>
  <si>
    <t>00015170</t>
  </si>
  <si>
    <t>00015172</t>
  </si>
  <si>
    <t>00015173</t>
  </si>
  <si>
    <t>00015174</t>
  </si>
  <si>
    <t>00015175</t>
  </si>
  <si>
    <t>00015176</t>
  </si>
  <si>
    <t>00015177</t>
  </si>
  <si>
    <t>00015194</t>
  </si>
  <si>
    <t>01/06/2022</t>
  </si>
  <si>
    <t>00015195</t>
  </si>
  <si>
    <t>00015196</t>
  </si>
  <si>
    <t>00015197</t>
  </si>
  <si>
    <t>00015198</t>
  </si>
  <si>
    <t>00015199</t>
  </si>
  <si>
    <t>00015200</t>
  </si>
  <si>
    <t>00015201</t>
  </si>
  <si>
    <t>00015202</t>
  </si>
  <si>
    <t>00015203</t>
  </si>
  <si>
    <t>00015204</t>
  </si>
  <si>
    <t>00015205</t>
  </si>
  <si>
    <t>00015206</t>
  </si>
  <si>
    <t>00015207</t>
  </si>
  <si>
    <t>00015208</t>
  </si>
  <si>
    <t>00015209</t>
  </si>
  <si>
    <t>00015214</t>
  </si>
  <si>
    <t>00015217</t>
  </si>
  <si>
    <t>00015222</t>
  </si>
  <si>
    <t>00015223</t>
  </si>
  <si>
    <t>00015224</t>
  </si>
  <si>
    <t>00015225</t>
  </si>
  <si>
    <t>00015226</t>
  </si>
  <si>
    <t>00015228</t>
  </si>
  <si>
    <t>00015231</t>
  </si>
  <si>
    <t>00015232</t>
  </si>
  <si>
    <t>00015234</t>
  </si>
  <si>
    <t>00015235</t>
  </si>
  <si>
    <t>00015237</t>
  </si>
  <si>
    <t>00015448</t>
  </si>
  <si>
    <t>00015478</t>
  </si>
  <si>
    <t>00015508</t>
  </si>
  <si>
    <t>00015548</t>
  </si>
  <si>
    <t>00015583</t>
  </si>
  <si>
    <t>00015584</t>
  </si>
  <si>
    <t>00015585</t>
  </si>
  <si>
    <t>00015705</t>
  </si>
  <si>
    <t>02/06/2022</t>
  </si>
  <si>
    <t>00015801</t>
  </si>
  <si>
    <t>00015802</t>
  </si>
  <si>
    <t>00015803</t>
  </si>
  <si>
    <t>00015804</t>
  </si>
  <si>
    <t>00015806</t>
  </si>
  <si>
    <t>00015807</t>
  </si>
  <si>
    <t>00015814</t>
  </si>
  <si>
    <t>00015816</t>
  </si>
  <si>
    <t>00015818</t>
  </si>
  <si>
    <t>00015831</t>
  </si>
  <si>
    <t>00015832</t>
  </si>
  <si>
    <t>00015833</t>
  </si>
  <si>
    <t>00015834</t>
  </si>
  <si>
    <t>00015835</t>
  </si>
  <si>
    <t>00015836</t>
  </si>
  <si>
    <t>00015846</t>
  </si>
  <si>
    <t>00015847</t>
  </si>
  <si>
    <t>00015848</t>
  </si>
  <si>
    <t>00015849</t>
  </si>
  <si>
    <t>00015850</t>
  </si>
  <si>
    <t>00015851</t>
  </si>
  <si>
    <t>00015852</t>
  </si>
  <si>
    <t>00015853</t>
  </si>
  <si>
    <t>00015992</t>
  </si>
  <si>
    <t>00015994</t>
  </si>
  <si>
    <t>00015998</t>
  </si>
  <si>
    <t>00016008</t>
  </si>
  <si>
    <t>03/06/2022</t>
  </si>
  <si>
    <t>00016015</t>
  </si>
  <si>
    <t>00016016</t>
  </si>
  <si>
    <t>00016018</t>
  </si>
  <si>
    <t>00016019</t>
  </si>
  <si>
    <t>00016041</t>
  </si>
  <si>
    <t>00016044</t>
  </si>
  <si>
    <t>00016046</t>
  </si>
  <si>
    <t>00016048</t>
  </si>
  <si>
    <t>00016049</t>
  </si>
  <si>
    <t>00016050</t>
  </si>
  <si>
    <t>00016108</t>
  </si>
  <si>
    <t>00016110</t>
  </si>
  <si>
    <t>00016111</t>
  </si>
  <si>
    <t>00016112</t>
  </si>
  <si>
    <t>00016113</t>
  </si>
  <si>
    <t>00016114</t>
  </si>
  <si>
    <t>00016115</t>
  </si>
  <si>
    <t>00016116</t>
  </si>
  <si>
    <t>00016130</t>
  </si>
  <si>
    <t>00016132</t>
  </si>
  <si>
    <t>CÔNG TY TNHH MỘT THÀNH VIÊN SÀI GÒN CO.OP BÌNH TÂN</t>
  </si>
  <si>
    <t>158 Đường Số 19, Phường Bình Trị Đông B, Quận Bình Tân, Thành phố Hồ Chí Minh, Việt Nam</t>
  </si>
  <si>
    <t>00016133</t>
  </si>
  <si>
    <t>00016136</t>
  </si>
  <si>
    <t>00016151</t>
  </si>
  <si>
    <t>00016162</t>
  </si>
  <si>
    <t>00016163</t>
  </si>
  <si>
    <t>00016165</t>
  </si>
  <si>
    <t>00016166</t>
  </si>
  <si>
    <t>00016171</t>
  </si>
  <si>
    <t>00016172</t>
  </si>
  <si>
    <t>00016173</t>
  </si>
  <si>
    <t>00016174</t>
  </si>
  <si>
    <t>00016192</t>
  </si>
  <si>
    <t>00016217</t>
  </si>
  <si>
    <t>00016289</t>
  </si>
  <si>
    <t>04/06/2022</t>
  </si>
  <si>
    <t>00016290</t>
  </si>
  <si>
    <t>00016291</t>
  </si>
  <si>
    <t>00016292</t>
  </si>
  <si>
    <t>00016293</t>
  </si>
  <si>
    <t>00016297</t>
  </si>
  <si>
    <t>00016298</t>
  </si>
  <si>
    <t>00016302</t>
  </si>
  <si>
    <t>00016303</t>
  </si>
  <si>
    <t>00016308</t>
  </si>
  <si>
    <t>00016310</t>
  </si>
  <si>
    <t>00016313</t>
  </si>
  <si>
    <t>00016316</t>
  </si>
  <si>
    <t>00016317</t>
  </si>
  <si>
    <t>00016318</t>
  </si>
  <si>
    <t>00016319</t>
  </si>
  <si>
    <t>00016320</t>
  </si>
  <si>
    <t>00016322</t>
  </si>
  <si>
    <t>00016323</t>
  </si>
  <si>
    <t>00016324</t>
  </si>
  <si>
    <t>00016325</t>
  </si>
  <si>
    <t>00016326</t>
  </si>
  <si>
    <t>00016328</t>
  </si>
  <si>
    <t>00016329</t>
  </si>
  <si>
    <t>00016330</t>
  </si>
  <si>
    <t>00016331</t>
  </si>
  <si>
    <t>00016333</t>
  </si>
  <si>
    <t>00016334</t>
  </si>
  <si>
    <t>00016335</t>
  </si>
  <si>
    <t>00016336</t>
  </si>
  <si>
    <t>00016343</t>
  </si>
  <si>
    <t>00016380</t>
  </si>
  <si>
    <t>00016381</t>
  </si>
  <si>
    <t>00016383</t>
  </si>
  <si>
    <t>00016437</t>
  </si>
  <si>
    <t>00016438</t>
  </si>
  <si>
    <t>00016467</t>
  </si>
  <si>
    <t>06/06/2022</t>
  </si>
  <si>
    <t>00016468</t>
  </si>
  <si>
    <t>00016471</t>
  </si>
  <si>
    <t>00016472</t>
  </si>
  <si>
    <t>00016474</t>
  </si>
  <si>
    <t>00016476</t>
  </si>
  <si>
    <t>00016477</t>
  </si>
  <si>
    <t>00016478</t>
  </si>
  <si>
    <t>00016479</t>
  </si>
  <si>
    <t>00016485</t>
  </si>
  <si>
    <t>00016486</t>
  </si>
  <si>
    <t>00016487</t>
  </si>
  <si>
    <t>00016488</t>
  </si>
  <si>
    <t>00016489</t>
  </si>
  <si>
    <t>00016490</t>
  </si>
  <si>
    <t>00016492</t>
  </si>
  <si>
    <t>00016493</t>
  </si>
  <si>
    <t>00016494</t>
  </si>
  <si>
    <t>00016495</t>
  </si>
  <si>
    <t>00016497</t>
  </si>
  <si>
    <t>00016498</t>
  </si>
  <si>
    <t>00016499</t>
  </si>
  <si>
    <t>00016500</t>
  </si>
  <si>
    <t>00016501</t>
  </si>
  <si>
    <t>00016502</t>
  </si>
  <si>
    <t>00016503</t>
  </si>
  <si>
    <t>00016504</t>
  </si>
  <si>
    <t>00016505</t>
  </si>
  <si>
    <t>00016506</t>
  </si>
  <si>
    <t>00016507</t>
  </si>
  <si>
    <t>00016508</t>
  </si>
  <si>
    <t>00016509</t>
  </si>
  <si>
    <t>00016510</t>
  </si>
  <si>
    <t>00016538</t>
  </si>
  <si>
    <t>07/06/2022</t>
  </si>
  <si>
    <t>00016539</t>
  </si>
  <si>
    <t>00016542</t>
  </si>
  <si>
    <t>00016544</t>
  </si>
  <si>
    <t>00016545</t>
  </si>
  <si>
    <t>00016547</t>
  </si>
  <si>
    <t>00016548</t>
  </si>
  <si>
    <t>00016549</t>
  </si>
  <si>
    <t>00016550</t>
  </si>
  <si>
    <t>00016551</t>
  </si>
  <si>
    <t>00016553</t>
  </si>
  <si>
    <t>00016554</t>
  </si>
  <si>
    <t>00016557</t>
  </si>
  <si>
    <t>00016559</t>
  </si>
  <si>
    <t>00016561</t>
  </si>
  <si>
    <t>00016562</t>
  </si>
  <si>
    <t>00016563</t>
  </si>
  <si>
    <t>00016564</t>
  </si>
  <si>
    <t>00016565</t>
  </si>
  <si>
    <t>00016566</t>
  </si>
  <si>
    <t>00016567</t>
  </si>
  <si>
    <t>00016568</t>
  </si>
  <si>
    <t>00016569</t>
  </si>
  <si>
    <t>00016570</t>
  </si>
  <si>
    <t>00016571</t>
  </si>
  <si>
    <t>00016572</t>
  </si>
  <si>
    <t>00016573</t>
  </si>
  <si>
    <t>00016574</t>
  </si>
  <si>
    <t>00016575</t>
  </si>
  <si>
    <t>00016585</t>
  </si>
  <si>
    <t>00016678</t>
  </si>
  <si>
    <t>08/06/2022</t>
  </si>
  <si>
    <t>00016679</t>
  </si>
  <si>
    <t>00016682</t>
  </si>
  <si>
    <t>00016683</t>
  </si>
  <si>
    <t>00016705</t>
  </si>
  <si>
    <t>00016707</t>
  </si>
  <si>
    <t>00016709</t>
  </si>
  <si>
    <t>00016710</t>
  </si>
  <si>
    <t>00016711</t>
  </si>
  <si>
    <t>00016712</t>
  </si>
  <si>
    <t>00016714</t>
  </si>
  <si>
    <t>00016715</t>
  </si>
  <si>
    <t>00016716</t>
  </si>
  <si>
    <t>00016774</t>
  </si>
  <si>
    <t>00016775</t>
  </si>
  <si>
    <t>00016776</t>
  </si>
  <si>
    <t>00016777</t>
  </si>
  <si>
    <t>00016779</t>
  </si>
  <si>
    <t>00016780</t>
  </si>
  <si>
    <t>00016783</t>
  </si>
  <si>
    <t>00016784</t>
  </si>
  <si>
    <t>00016785</t>
  </si>
  <si>
    <t>00016826</t>
  </si>
  <si>
    <t>00016827</t>
  </si>
  <si>
    <t>00016828</t>
  </si>
  <si>
    <t>00016829</t>
  </si>
  <si>
    <t>00016830</t>
  </si>
  <si>
    <t>00016831</t>
  </si>
  <si>
    <t>00016832</t>
  </si>
  <si>
    <t>00016833</t>
  </si>
  <si>
    <t>00016835</t>
  </si>
  <si>
    <t>00016965</t>
  </si>
  <si>
    <t>09/06/2022</t>
  </si>
  <si>
    <t>00016969</t>
  </si>
  <si>
    <t>00017085</t>
  </si>
  <si>
    <t>00017100</t>
  </si>
  <si>
    <t>00017101</t>
  </si>
  <si>
    <t>00017104</t>
  </si>
  <si>
    <t>00017105</t>
  </si>
  <si>
    <t>00017107</t>
  </si>
  <si>
    <t>00017108</t>
  </si>
  <si>
    <t>00017109</t>
  </si>
  <si>
    <t>00017110</t>
  </si>
  <si>
    <t>00017116</t>
  </si>
  <si>
    <t>00017118</t>
  </si>
  <si>
    <t>00017130</t>
  </si>
  <si>
    <t>00017148</t>
  </si>
  <si>
    <t>00017149</t>
  </si>
  <si>
    <t>00017151</t>
  </si>
  <si>
    <t>00017152</t>
  </si>
  <si>
    <t>00017153</t>
  </si>
  <si>
    <t>00017154</t>
  </si>
  <si>
    <t>00017188</t>
  </si>
  <si>
    <t>00017278</t>
  </si>
  <si>
    <t>00017279</t>
  </si>
  <si>
    <t>00017346</t>
  </si>
  <si>
    <t>00017359</t>
  </si>
  <si>
    <t>10/06/2022</t>
  </si>
  <si>
    <t>00017363</t>
  </si>
  <si>
    <t>00017364</t>
  </si>
  <si>
    <t>00017365</t>
  </si>
  <si>
    <t>00017366</t>
  </si>
  <si>
    <t>00017367</t>
  </si>
  <si>
    <t>00017464</t>
  </si>
  <si>
    <t>00017465</t>
  </si>
  <si>
    <t>00017466</t>
  </si>
  <si>
    <t>00017470</t>
  </si>
  <si>
    <t>00017471</t>
  </si>
  <si>
    <t>00017472</t>
  </si>
  <si>
    <t>00017478</t>
  </si>
  <si>
    <t>00017479</t>
  </si>
  <si>
    <t>00017480</t>
  </si>
  <si>
    <t>00017483</t>
  </si>
  <si>
    <t>00017518</t>
  </si>
  <si>
    <t>00017519</t>
  </si>
  <si>
    <t>00017599</t>
  </si>
  <si>
    <t>11/06/2022</t>
  </si>
  <si>
    <t>00017612</t>
  </si>
  <si>
    <t>00017621</t>
  </si>
  <si>
    <t>00017633</t>
  </si>
  <si>
    <t>00017634</t>
  </si>
  <si>
    <t>00017639</t>
  </si>
  <si>
    <t>00017644</t>
  </si>
  <si>
    <t>00017645</t>
  </si>
  <si>
    <t>00017649</t>
  </si>
  <si>
    <t>00017650</t>
  </si>
  <si>
    <t>00017651</t>
  </si>
  <si>
    <t>00017663</t>
  </si>
  <si>
    <t>00017664</t>
  </si>
  <si>
    <t>00017665</t>
  </si>
  <si>
    <t>00017666</t>
  </si>
  <si>
    <t>00017669</t>
  </si>
  <si>
    <t>00017670</t>
  </si>
  <si>
    <t>00017672</t>
  </si>
  <si>
    <t>00017678</t>
  </si>
  <si>
    <t>00017679</t>
  </si>
  <si>
    <t>00017682</t>
  </si>
  <si>
    <t>00017692</t>
  </si>
  <si>
    <t>00017693</t>
  </si>
  <si>
    <t>00017694</t>
  </si>
  <si>
    <t>00017700</t>
  </si>
  <si>
    <t>00017713</t>
  </si>
  <si>
    <t>00017729</t>
  </si>
  <si>
    <t>00017730</t>
  </si>
  <si>
    <t>00017735</t>
  </si>
  <si>
    <t>00017736</t>
  </si>
  <si>
    <t>00017737</t>
  </si>
  <si>
    <t>00017739</t>
  </si>
  <si>
    <t>00017741</t>
  </si>
  <si>
    <t>00017742</t>
  </si>
  <si>
    <t>00017743</t>
  </si>
  <si>
    <t>00017752</t>
  </si>
  <si>
    <t>00017765</t>
  </si>
  <si>
    <t>00017766</t>
  </si>
  <si>
    <t>00017797</t>
  </si>
  <si>
    <t>00017798</t>
  </si>
  <si>
    <t>00017860</t>
  </si>
  <si>
    <t>13/06/2022</t>
  </si>
  <si>
    <t>00017861</t>
  </si>
  <si>
    <t>00017862</t>
  </si>
  <si>
    <t>00017869</t>
  </si>
  <si>
    <t>00017873</t>
  </si>
  <si>
    <t>00017892</t>
  </si>
  <si>
    <t>00017893</t>
  </si>
  <si>
    <t>00017923</t>
  </si>
  <si>
    <t>00017924</t>
  </si>
  <si>
    <t>00017937</t>
  </si>
  <si>
    <t>00017939</t>
  </si>
  <si>
    <t>00017941</t>
  </si>
  <si>
    <t>00017942</t>
  </si>
  <si>
    <t>00017943</t>
  </si>
  <si>
    <t>00017944</t>
  </si>
  <si>
    <t>00017945</t>
  </si>
  <si>
    <t>00017947</t>
  </si>
  <si>
    <t>00017948</t>
  </si>
  <si>
    <t>00017949</t>
  </si>
  <si>
    <t>00017950</t>
  </si>
  <si>
    <t>00017951</t>
  </si>
  <si>
    <t>00017952</t>
  </si>
  <si>
    <t>00017953</t>
  </si>
  <si>
    <t>00017954</t>
  </si>
  <si>
    <t>00017955</t>
  </si>
  <si>
    <t>00017956</t>
  </si>
  <si>
    <t>00017957</t>
  </si>
  <si>
    <t>00017958</t>
  </si>
  <si>
    <t>00017959</t>
  </si>
  <si>
    <t>00017960</t>
  </si>
  <si>
    <t>00017961</t>
  </si>
  <si>
    <t>00017965</t>
  </si>
  <si>
    <t>00018008</t>
  </si>
  <si>
    <t>14/06/2022</t>
  </si>
  <si>
    <t>00018010</t>
  </si>
  <si>
    <t>00018016</t>
  </si>
  <si>
    <t>00018017</t>
  </si>
  <si>
    <t>00018019</t>
  </si>
  <si>
    <t>00018021</t>
  </si>
  <si>
    <t>00018022</t>
  </si>
  <si>
    <t>00018023</t>
  </si>
  <si>
    <t>00018025</t>
  </si>
  <si>
    <t>00018026</t>
  </si>
  <si>
    <t>00018027</t>
  </si>
  <si>
    <t>00018028</t>
  </si>
  <si>
    <t>00018029</t>
  </si>
  <si>
    <t>00018031</t>
  </si>
  <si>
    <t>00018033</t>
  </si>
  <si>
    <t>00018035</t>
  </si>
  <si>
    <t>00018036</t>
  </si>
  <si>
    <t>00018037</t>
  </si>
  <si>
    <t>00018038</t>
  </si>
  <si>
    <t>00018039</t>
  </si>
  <si>
    <t>00018040</t>
  </si>
  <si>
    <t>00018041</t>
  </si>
  <si>
    <t>00018044</t>
  </si>
  <si>
    <t>00018045</t>
  </si>
  <si>
    <t>00018046</t>
  </si>
  <si>
    <t>00018047</t>
  </si>
  <si>
    <t>00018048</t>
  </si>
  <si>
    <t>00018049</t>
  </si>
  <si>
    <t>00018052</t>
  </si>
  <si>
    <t>00018053</t>
  </si>
  <si>
    <t>00018054</t>
  </si>
  <si>
    <t>00018056</t>
  </si>
  <si>
    <t>00018057</t>
  </si>
  <si>
    <t>00018058</t>
  </si>
  <si>
    <t>00018063</t>
  </si>
  <si>
    <t>00018064</t>
  </si>
  <si>
    <t>00018065</t>
  </si>
  <si>
    <t>00018066</t>
  </si>
  <si>
    <t>00018067</t>
  </si>
  <si>
    <t>00018068</t>
  </si>
  <si>
    <t>00018069</t>
  </si>
  <si>
    <t>00018070</t>
  </si>
  <si>
    <t>TTTM Trường Tiền Plaza, 06 Trần Hưng Đạo, P.Phú Hòa,TP.Huế, T.Thừa Thiên Huế, Việt Nam</t>
  </si>
  <si>
    <t>00018071</t>
  </si>
  <si>
    <t>00018072</t>
  </si>
  <si>
    <t>15/06/2022</t>
  </si>
  <si>
    <t>00018073</t>
  </si>
  <si>
    <t>00018076</t>
  </si>
  <si>
    <t>00018079</t>
  </si>
  <si>
    <t>00018080</t>
  </si>
  <si>
    <t>00018083</t>
  </si>
  <si>
    <t>00018084</t>
  </si>
  <si>
    <t>00018086</t>
  </si>
  <si>
    <t>00018087</t>
  </si>
  <si>
    <t>00018088</t>
  </si>
  <si>
    <t>00018089</t>
  </si>
  <si>
    <t>00018091</t>
  </si>
  <si>
    <t>00018093</t>
  </si>
  <si>
    <t>00018095</t>
  </si>
  <si>
    <t>00018098</t>
  </si>
  <si>
    <t>00018101</t>
  </si>
  <si>
    <t>00018102</t>
  </si>
  <si>
    <t>00018103</t>
  </si>
  <si>
    <t>00018104</t>
  </si>
  <si>
    <t>00018105</t>
  </si>
  <si>
    <t>00018106</t>
  </si>
  <si>
    <t>00018107</t>
  </si>
  <si>
    <t>00018108</t>
  </si>
  <si>
    <t>00018110</t>
  </si>
  <si>
    <t>00018112</t>
  </si>
  <si>
    <t>16/06/2022</t>
  </si>
  <si>
    <t>00018115</t>
  </si>
  <si>
    <t>00018116</t>
  </si>
  <si>
    <t>00018118</t>
  </si>
  <si>
    <t>00018137</t>
  </si>
  <si>
    <t>00018138</t>
  </si>
  <si>
    <t>00018140</t>
  </si>
  <si>
    <t>00018144</t>
  </si>
  <si>
    <t>00018146</t>
  </si>
  <si>
    <t>00018147</t>
  </si>
  <si>
    <t>00018148</t>
  </si>
  <si>
    <t>00018150</t>
  </si>
  <si>
    <t>00018151</t>
  </si>
  <si>
    <t>00018153</t>
  </si>
  <si>
    <t>00018154</t>
  </si>
  <si>
    <t>00018155</t>
  </si>
  <si>
    <t>00018156</t>
  </si>
  <si>
    <t>00018157</t>
  </si>
  <si>
    <t>00018158</t>
  </si>
  <si>
    <t>00018159</t>
  </si>
  <si>
    <t>00018160</t>
  </si>
  <si>
    <t>00018161</t>
  </si>
  <si>
    <t>00018162</t>
  </si>
  <si>
    <t>00018164</t>
  </si>
  <si>
    <t>00018165</t>
  </si>
  <si>
    <t>00018166</t>
  </si>
  <si>
    <t>00018170</t>
  </si>
  <si>
    <t>00018171</t>
  </si>
  <si>
    <t>00018172</t>
  </si>
  <si>
    <t>00018211</t>
  </si>
  <si>
    <t>00018246</t>
  </si>
  <si>
    <t>00018247</t>
  </si>
  <si>
    <t>00018261</t>
  </si>
  <si>
    <t>17/06/2022</t>
  </si>
  <si>
    <t>00018264</t>
  </si>
  <si>
    <t>00018280</t>
  </si>
  <si>
    <t>00018283</t>
  </si>
  <si>
    <t>00018288</t>
  </si>
  <si>
    <t>00018290</t>
  </si>
  <si>
    <t>00018291</t>
  </si>
  <si>
    <t>00018293</t>
  </si>
  <si>
    <t>00018294</t>
  </si>
  <si>
    <t>00018311</t>
  </si>
  <si>
    <t>00018312</t>
  </si>
  <si>
    <t>00018313</t>
  </si>
  <si>
    <t>00018314</t>
  </si>
  <si>
    <t>00018319</t>
  </si>
  <si>
    <t>00018320</t>
  </si>
  <si>
    <t>00018327</t>
  </si>
  <si>
    <t>00018328</t>
  </si>
  <si>
    <t>00018389</t>
  </si>
  <si>
    <t>00018390</t>
  </si>
  <si>
    <t>00018391</t>
  </si>
  <si>
    <t>00018433</t>
  </si>
  <si>
    <t>00018434</t>
  </si>
  <si>
    <t>00018468</t>
  </si>
  <si>
    <t>18/06/2022</t>
  </si>
  <si>
    <t>00018473</t>
  </si>
  <si>
    <t>00018480</t>
  </si>
  <si>
    <t>00018489</t>
  </si>
  <si>
    <t>00018491</t>
  </si>
  <si>
    <t>00018492</t>
  </si>
  <si>
    <t>00018494</t>
  </si>
  <si>
    <t>00018496</t>
  </si>
  <si>
    <t>00018616</t>
  </si>
  <si>
    <t>00018617</t>
  </si>
  <si>
    <t>00018621</t>
  </si>
  <si>
    <t>00018627</t>
  </si>
  <si>
    <t>00018628</t>
  </si>
  <si>
    <t>00018650</t>
  </si>
  <si>
    <t>00018661</t>
  </si>
  <si>
    <t>00018662</t>
  </si>
  <si>
    <t>00018663</t>
  </si>
  <si>
    <t>00018665</t>
  </si>
  <si>
    <t>00018666</t>
  </si>
  <si>
    <t>00018671</t>
  </si>
  <si>
    <t>00018672</t>
  </si>
  <si>
    <t>00018724</t>
  </si>
  <si>
    <t>00018725</t>
  </si>
  <si>
    <t>00018729</t>
  </si>
  <si>
    <t>00018737</t>
  </si>
  <si>
    <t>00018738</t>
  </si>
  <si>
    <t>00018751</t>
  </si>
  <si>
    <t>00018753</t>
  </si>
  <si>
    <t>00018759</t>
  </si>
  <si>
    <t>00018760</t>
  </si>
  <si>
    <t>00018761</t>
  </si>
  <si>
    <t>00018858</t>
  </si>
  <si>
    <t>00018936</t>
  </si>
  <si>
    <t>20/06/2022</t>
  </si>
  <si>
    <t>00018937</t>
  </si>
  <si>
    <t>00018939</t>
  </si>
  <si>
    <t>00019031</t>
  </si>
  <si>
    <t>00019051</t>
  </si>
  <si>
    <t>00019053</t>
  </si>
  <si>
    <t>00019070</t>
  </si>
  <si>
    <t>00019071</t>
  </si>
  <si>
    <t>00019076</t>
  </si>
  <si>
    <t>00019079</t>
  </si>
  <si>
    <t>00019081</t>
  </si>
  <si>
    <t>00019082</t>
  </si>
  <si>
    <t>00019083</t>
  </si>
  <si>
    <t>00019120</t>
  </si>
  <si>
    <t>00019124</t>
  </si>
  <si>
    <t>00019125</t>
  </si>
  <si>
    <t>00019126</t>
  </si>
  <si>
    <t>00019127</t>
  </si>
  <si>
    <t>00019129</t>
  </si>
  <si>
    <t>00019183</t>
  </si>
  <si>
    <t>00019184</t>
  </si>
  <si>
    <t>00019185</t>
  </si>
  <si>
    <t>00019186</t>
  </si>
  <si>
    <t>00019187</t>
  </si>
  <si>
    <t>00019188</t>
  </si>
  <si>
    <t>00019189</t>
  </si>
  <si>
    <t>00019190</t>
  </si>
  <si>
    <t>00019191</t>
  </si>
  <si>
    <t>00019259</t>
  </si>
  <si>
    <t>21/06/2022</t>
  </si>
  <si>
    <t>00019260</t>
  </si>
  <si>
    <t>00019262</t>
  </si>
  <si>
    <t>00019263</t>
  </si>
  <si>
    <t>00019326</t>
  </si>
  <si>
    <t>00019331</t>
  </si>
  <si>
    <t>00019332</t>
  </si>
  <si>
    <t>00019383</t>
  </si>
  <si>
    <t>00019384</t>
  </si>
  <si>
    <t>00019385</t>
  </si>
  <si>
    <t>00019386</t>
  </si>
  <si>
    <t>00019416</t>
  </si>
  <si>
    <t>00019419</t>
  </si>
  <si>
    <t>00019425</t>
  </si>
  <si>
    <t>00019426</t>
  </si>
  <si>
    <t>00019431</t>
  </si>
  <si>
    <t>00019522</t>
  </si>
  <si>
    <t>00019523</t>
  </si>
  <si>
    <t>00019524</t>
  </si>
  <si>
    <t>00019525</t>
  </si>
  <si>
    <t>00019526</t>
  </si>
  <si>
    <t>00019527</t>
  </si>
  <si>
    <t>00019528</t>
  </si>
  <si>
    <t>00019529</t>
  </si>
  <si>
    <t>00019530</t>
  </si>
  <si>
    <t>00019531</t>
  </si>
  <si>
    <t>00019532</t>
  </si>
  <si>
    <t>00019577</t>
  </si>
  <si>
    <t>00019608</t>
  </si>
  <si>
    <t>00019609</t>
  </si>
  <si>
    <t>00019610</t>
  </si>
  <si>
    <t>00019612</t>
  </si>
  <si>
    <t>00019613</t>
  </si>
  <si>
    <t>00019614</t>
  </si>
  <si>
    <t>00019615</t>
  </si>
  <si>
    <t>00019616</t>
  </si>
  <si>
    <t>00019617</t>
  </si>
  <si>
    <t>00019618</t>
  </si>
  <si>
    <t>00019620</t>
  </si>
  <si>
    <t>00019621</t>
  </si>
  <si>
    <t>00019622</t>
  </si>
  <si>
    <t>00019623</t>
  </si>
  <si>
    <t>00019624</t>
  </si>
  <si>
    <t>00019626</t>
  </si>
  <si>
    <t>00019628</t>
  </si>
  <si>
    <t>00019629</t>
  </si>
  <si>
    <t>00019631</t>
  </si>
  <si>
    <t>00019635</t>
  </si>
  <si>
    <t>00019636</t>
  </si>
  <si>
    <t>00019637</t>
  </si>
  <si>
    <t>00019639</t>
  </si>
  <si>
    <t>00019652</t>
  </si>
  <si>
    <t>22/06/2022</t>
  </si>
  <si>
    <t>00019653</t>
  </si>
  <si>
    <t>00019693</t>
  </si>
  <si>
    <t>00019694</t>
  </si>
  <si>
    <t>00019695</t>
  </si>
  <si>
    <t>00019696</t>
  </si>
  <si>
    <t>00019697</t>
  </si>
  <si>
    <t>00019698</t>
  </si>
  <si>
    <t>00019736</t>
  </si>
  <si>
    <t>00019737</t>
  </si>
  <si>
    <t>00019756</t>
  </si>
  <si>
    <t>00019757</t>
  </si>
  <si>
    <t>00019759</t>
  </si>
  <si>
    <t>00019760</t>
  </si>
  <si>
    <t>00019761</t>
  </si>
  <si>
    <t>00019762</t>
  </si>
  <si>
    <t>00019763</t>
  </si>
  <si>
    <t>00019764</t>
  </si>
  <si>
    <t>00019765</t>
  </si>
  <si>
    <t>00019769</t>
  </si>
  <si>
    <t>00019770</t>
  </si>
  <si>
    <t>00019786</t>
  </si>
  <si>
    <t>00019789</t>
  </si>
  <si>
    <t>00019790</t>
  </si>
  <si>
    <t>00019795</t>
  </si>
  <si>
    <t>00019804</t>
  </si>
  <si>
    <t>00019828</t>
  </si>
  <si>
    <t>00019830</t>
  </si>
  <si>
    <t>23/06/2022</t>
  </si>
  <si>
    <t>00019831</t>
  </si>
  <si>
    <t>00019832</t>
  </si>
  <si>
    <t>00019833</t>
  </si>
  <si>
    <t>00019834</t>
  </si>
  <si>
    <t>00019856</t>
  </si>
  <si>
    <t>00019881</t>
  </si>
  <si>
    <t>00019882</t>
  </si>
  <si>
    <t>00019885</t>
  </si>
  <si>
    <t>00019904</t>
  </si>
  <si>
    <t>00019931</t>
  </si>
  <si>
    <t>00019932</t>
  </si>
  <si>
    <t>00019933</t>
  </si>
  <si>
    <t>00019946</t>
  </si>
  <si>
    <t>00019947</t>
  </si>
  <si>
    <t>00019948</t>
  </si>
  <si>
    <t>00019949</t>
  </si>
  <si>
    <t>00019950</t>
  </si>
  <si>
    <t>00019951</t>
  </si>
  <si>
    <t>00020069</t>
  </si>
  <si>
    <t>00020070</t>
  </si>
  <si>
    <t>00020071</t>
  </si>
  <si>
    <t>00020152</t>
  </si>
  <si>
    <t>00020153</t>
  </si>
  <si>
    <t>24/06/2022</t>
  </si>
  <si>
    <t>00020155</t>
  </si>
  <si>
    <t>00020157</t>
  </si>
  <si>
    <t>00020178</t>
  </si>
  <si>
    <t>00020179</t>
  </si>
  <si>
    <t>00020180</t>
  </si>
  <si>
    <t>00020181</t>
  </si>
  <si>
    <t>00020224</t>
  </si>
  <si>
    <t>00020225</t>
  </si>
  <si>
    <t>00020226</t>
  </si>
  <si>
    <t>00020227</t>
  </si>
  <si>
    <t>00020228</t>
  </si>
  <si>
    <t>00020229</t>
  </si>
  <si>
    <t>00020230</t>
  </si>
  <si>
    <t>00020333</t>
  </si>
  <si>
    <t>00020336</t>
  </si>
  <si>
    <t>25/06/2022</t>
  </si>
  <si>
    <t>00020384</t>
  </si>
  <si>
    <t>00020385</t>
  </si>
  <si>
    <t>00020387</t>
  </si>
  <si>
    <t>00020388</t>
  </si>
  <si>
    <t>00020389</t>
  </si>
  <si>
    <t>00020393</t>
  </si>
  <si>
    <t>00020394</t>
  </si>
  <si>
    <t>00020397</t>
  </si>
  <si>
    <t>00020399</t>
  </si>
  <si>
    <t>00020400</t>
  </si>
  <si>
    <t>00020401</t>
  </si>
  <si>
    <t>00020402</t>
  </si>
  <si>
    <t>00020405</t>
  </si>
  <si>
    <t>00020407</t>
  </si>
  <si>
    <t>00020474</t>
  </si>
  <si>
    <t>00020475</t>
  </si>
  <si>
    <t>00020476</t>
  </si>
  <si>
    <t>00020477</t>
  </si>
  <si>
    <t>00020478</t>
  </si>
  <si>
    <t>00020479</t>
  </si>
  <si>
    <t>00020481</t>
  </si>
  <si>
    <t>00020482</t>
  </si>
  <si>
    <t>00020483</t>
  </si>
  <si>
    <t>00020484</t>
  </si>
  <si>
    <t>00020556</t>
  </si>
  <si>
    <t>00020557</t>
  </si>
  <si>
    <t>00020558</t>
  </si>
  <si>
    <t>00020578</t>
  </si>
  <si>
    <t>00020579</t>
  </si>
  <si>
    <t>00020580</t>
  </si>
  <si>
    <t>00020602</t>
  </si>
  <si>
    <t>00020603</t>
  </si>
  <si>
    <t>00020607</t>
  </si>
  <si>
    <t>27/06/2022</t>
  </si>
  <si>
    <t>00020608</t>
  </si>
  <si>
    <t>00020612</t>
  </si>
  <si>
    <t>00020614</t>
  </si>
  <si>
    <t>00020615</t>
  </si>
  <si>
    <t>00020616</t>
  </si>
  <si>
    <t>00020618</t>
  </si>
  <si>
    <t>00020619</t>
  </si>
  <si>
    <t>00020622</t>
  </si>
  <si>
    <t>00020623</t>
  </si>
  <si>
    <t>00020624</t>
  </si>
  <si>
    <t>00020625</t>
  </si>
  <si>
    <t>00020626</t>
  </si>
  <si>
    <t>00020627</t>
  </si>
  <si>
    <t>00020628</t>
  </si>
  <si>
    <t>00020630</t>
  </si>
  <si>
    <t>00020631</t>
  </si>
  <si>
    <t>00020632</t>
  </si>
  <si>
    <t>00020636</t>
  </si>
  <si>
    <t>00020637</t>
  </si>
  <si>
    <t>00020638</t>
  </si>
  <si>
    <t>00020639</t>
  </si>
  <si>
    <t>00020641</t>
  </si>
  <si>
    <t>00020642</t>
  </si>
  <si>
    <t>00020643</t>
  </si>
  <si>
    <t>00020645</t>
  </si>
  <si>
    <t>00020647</t>
  </si>
  <si>
    <t>00020697</t>
  </si>
  <si>
    <t>00020840</t>
  </si>
  <si>
    <t>00020842</t>
  </si>
  <si>
    <t>00020843</t>
  </si>
  <si>
    <t>00020844</t>
  </si>
  <si>
    <t>00020845</t>
  </si>
  <si>
    <t>00020846</t>
  </si>
  <si>
    <t>00020848</t>
  </si>
  <si>
    <t>00020849</t>
  </si>
  <si>
    <t>00020851</t>
  </si>
  <si>
    <t>28/06/2022</t>
  </si>
  <si>
    <t>00020854</t>
  </si>
  <si>
    <t>00020855</t>
  </si>
  <si>
    <t>00020872</t>
  </si>
  <si>
    <t>00020878</t>
  </si>
  <si>
    <t>00020879</t>
  </si>
  <si>
    <t>00020881</t>
  </si>
  <si>
    <t>00020946</t>
  </si>
  <si>
    <t>00020971</t>
  </si>
  <si>
    <t>00020990</t>
  </si>
  <si>
    <t>00020991</t>
  </si>
  <si>
    <t>00020992</t>
  </si>
  <si>
    <t>00021013</t>
  </si>
  <si>
    <t>00021014</t>
  </si>
  <si>
    <t>00021015</t>
  </si>
  <si>
    <t>00021016</t>
  </si>
  <si>
    <t>00021017</t>
  </si>
  <si>
    <t>00021018</t>
  </si>
  <si>
    <t>00021019</t>
  </si>
  <si>
    <t>00021020</t>
  </si>
  <si>
    <t>00021021</t>
  </si>
  <si>
    <t>00021024</t>
  </si>
  <si>
    <t>00021025</t>
  </si>
  <si>
    <t>00021026</t>
  </si>
  <si>
    <t>00021027</t>
  </si>
  <si>
    <t>00021028</t>
  </si>
  <si>
    <t>00021029</t>
  </si>
  <si>
    <t>00021030</t>
  </si>
  <si>
    <t>00021033</t>
  </si>
  <si>
    <t>00021133</t>
  </si>
  <si>
    <t>00021136</t>
  </si>
  <si>
    <t>00021137</t>
  </si>
  <si>
    <t>00021138</t>
  </si>
  <si>
    <t>00021139</t>
  </si>
  <si>
    <t>00021222</t>
  </si>
  <si>
    <t>29/06/2022</t>
  </si>
  <si>
    <t>00021223</t>
  </si>
  <si>
    <t>00021288</t>
  </si>
  <si>
    <t>00021290</t>
  </si>
  <si>
    <t>00021291</t>
  </si>
  <si>
    <t>00021292</t>
  </si>
  <si>
    <t>00021293</t>
  </si>
  <si>
    <t>00021294</t>
  </si>
  <si>
    <t>00021295</t>
  </si>
  <si>
    <t>00021299</t>
  </si>
  <si>
    <t>00021322</t>
  </si>
  <si>
    <t>00021323</t>
  </si>
  <si>
    <t>00021367</t>
  </si>
  <si>
    <t>00021368</t>
  </si>
  <si>
    <t>00021369</t>
  </si>
  <si>
    <t>00021370</t>
  </si>
  <si>
    <t>00021371</t>
  </si>
  <si>
    <t>00021372</t>
  </si>
  <si>
    <t>00021373</t>
  </si>
  <si>
    <t>00021374</t>
  </si>
  <si>
    <t>00021375</t>
  </si>
  <si>
    <t>00021376</t>
  </si>
  <si>
    <t>00021518</t>
  </si>
  <si>
    <t>00021519</t>
  </si>
  <si>
    <t>00021520</t>
  </si>
  <si>
    <t>00021527</t>
  </si>
  <si>
    <t>30/06/2022</t>
  </si>
  <si>
    <t>00021721</t>
  </si>
  <si>
    <t>00021722</t>
  </si>
  <si>
    <t>00021727</t>
  </si>
  <si>
    <t>00021728</t>
  </si>
  <si>
    <t>00021734</t>
  </si>
  <si>
    <t>00021735</t>
  </si>
  <si>
    <t>00021736</t>
  </si>
  <si>
    <t>00021757</t>
  </si>
  <si>
    <t>00021758</t>
  </si>
  <si>
    <t>00021760</t>
  </si>
  <si>
    <t>00021761</t>
  </si>
  <si>
    <t>00021762</t>
  </si>
  <si>
    <t>00021763</t>
  </si>
  <si>
    <t>00021878</t>
  </si>
  <si>
    <t>01/07/2022</t>
  </si>
  <si>
    <t>00021879</t>
  </si>
  <si>
    <t>00021880</t>
  </si>
  <si>
    <t>00021881</t>
  </si>
  <si>
    <t>00021882</t>
  </si>
  <si>
    <t>00021883</t>
  </si>
  <si>
    <t>00021884</t>
  </si>
  <si>
    <t>00021885</t>
  </si>
  <si>
    <t>00021886</t>
  </si>
  <si>
    <t>00021887</t>
  </si>
  <si>
    <t>00021888</t>
  </si>
  <si>
    <t>00021889</t>
  </si>
  <si>
    <t>00021890</t>
  </si>
  <si>
    <t>00021891</t>
  </si>
  <si>
    <t>00021892</t>
  </si>
  <si>
    <t>00021893</t>
  </si>
  <si>
    <t>00021896</t>
  </si>
  <si>
    <t>00021897</t>
  </si>
  <si>
    <t>00021899</t>
  </si>
  <si>
    <t>00021901</t>
  </si>
  <si>
    <t>00021902</t>
  </si>
  <si>
    <t>CÔNG TY TNHH MỘT THÀNH VIÊN THỰC PHẨM SAIGON CO.OP</t>
  </si>
  <si>
    <t>199-205 Nguyễn Thái Học, Phường Phạm Ngũ Lão, Quận 1, Thành phố Hồ Chí Minh, Việt Nam</t>
  </si>
  <si>
    <t>00021903</t>
  </si>
  <si>
    <t>00021905</t>
  </si>
  <si>
    <t>00021906</t>
  </si>
  <si>
    <t>00021907</t>
  </si>
  <si>
    <t>00021908</t>
  </si>
  <si>
    <t>00021909</t>
  </si>
  <si>
    <t>00021910</t>
  </si>
  <si>
    <t>00021912</t>
  </si>
  <si>
    <t>00021913</t>
  </si>
  <si>
    <t>00021919</t>
  </si>
  <si>
    <t>00021920</t>
  </si>
  <si>
    <t>Km số 10 đường Nguyễn Trãi, Phường Mộ Lao, Quận Hà Đông, Thành phố Hà Nội, Việt Nam</t>
  </si>
  <si>
    <t>00021922</t>
  </si>
  <si>
    <t>00021923</t>
  </si>
  <si>
    <t>00021924</t>
  </si>
  <si>
    <t>00021925</t>
  </si>
  <si>
    <t>00021926</t>
  </si>
  <si>
    <t>00021927</t>
  </si>
  <si>
    <t>00021930</t>
  </si>
  <si>
    <t>00021931</t>
  </si>
  <si>
    <t>00021932</t>
  </si>
  <si>
    <t>00021933</t>
  </si>
  <si>
    <t>00021934</t>
  </si>
  <si>
    <t>00021935</t>
  </si>
  <si>
    <t>00021936</t>
  </si>
  <si>
    <t>00021937</t>
  </si>
  <si>
    <t>00021938</t>
  </si>
  <si>
    <t>00021939</t>
  </si>
  <si>
    <t>00021940</t>
  </si>
  <si>
    <t>00021953</t>
  </si>
  <si>
    <t>00021967</t>
  </si>
  <si>
    <t>02/07/2022</t>
  </si>
  <si>
    <t>00021968</t>
  </si>
  <si>
    <t>00021969</t>
  </si>
  <si>
    <t>00021974</t>
  </si>
  <si>
    <t>00021975</t>
  </si>
  <si>
    <t>00021976</t>
  </si>
  <si>
    <t>CHI NHÁNH LIÊN HIỆP HỢP TÁC XÃ THƯƠNG MẠI TP.HỒ CHÍ MINH - CO.OPMART DUYÊN HẢI</t>
  </si>
  <si>
    <t>Đường Lý Thường Kiệt, Phường 1, Thị xã Duyên Hải, Tỉnh Trà Vinh, Việt Nam</t>
  </si>
  <si>
    <t>00021977</t>
  </si>
  <si>
    <t>00021978</t>
  </si>
  <si>
    <t>00021979</t>
  </si>
  <si>
    <t>CHI NHÁNH LIÊN HIỆP HTX THƯƠNG MẠI TP. HỒ CHÍ MINH CO.OPMART VIỆT TRÌ</t>
  </si>
  <si>
    <t>Số 1606A, đường Hùng Vương, Phường Gia Cẩm, Thành phố Việt Trì, Tỉnh Phú Thọ, Việt Nam</t>
  </si>
  <si>
    <t>00021981</t>
  </si>
  <si>
    <t>00021982</t>
  </si>
  <si>
    <t>CHI NHÁNH - CÔNG TY TNHH MỘT THÀNH VIÊN THỰC PHẨM SAIGON CO.OP - CO.OP FOOD MIỀN BẮC</t>
  </si>
  <si>
    <t>Tầng 1, Tòa 17T4 Dự án Hapulico Complex, Số 01 đường Nguyễn, Phường Thanh Xuân Trung, Quận Thanh Xuân, Thành phố Hà Nội, Việt Nam</t>
  </si>
  <si>
    <t>00021983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</si>
  <si>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</si>
  <si>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</si>
  <si>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00021984</t>
  </si>
  <si>
    <t>00021985</t>
  </si>
  <si>
    <t>00021986</t>
  </si>
  <si>
    <t>CÔNG TY TNHH MỘT THÀNH VIÊN CO.OP MART HÒA BÌNH</t>
  </si>
  <si>
    <t>175 đường Hòa Bình, Phường Hiệp Tân, Quận Tân phú, Thành phố Hồ Chí Minh, Việt Nam</t>
  </si>
  <si>
    <t>00021987</t>
  </si>
  <si>
    <t>CÔNG TY TNHH  MỘT THÀNH VIÊN THƯƠNG MẠI DỊCH VỤ BÌNH ĐÔNG</t>
  </si>
  <si>
    <t>40-54 Tuy Lý Vương, Phường 13, Quận 8, Thành phố Hồ Chí Minh, Việt Nam</t>
  </si>
  <si>
    <t>00021988</t>
  </si>
  <si>
    <t>00021990</t>
  </si>
  <si>
    <t>00021992</t>
  </si>
  <si>
    <t>00021993</t>
  </si>
  <si>
    <t>00021994</t>
  </si>
  <si>
    <t>00021995</t>
  </si>
  <si>
    <t>00021996</t>
  </si>
  <si>
    <t>00021997</t>
  </si>
  <si>
    <t>00021998</t>
  </si>
  <si>
    <t>00021999</t>
  </si>
  <si>
    <t>00022000</t>
  </si>
  <si>
    <t>00022001</t>
  </si>
  <si>
    <t>00022002</t>
  </si>
  <si>
    <t>00022003</t>
  </si>
  <si>
    <t>00022004</t>
  </si>
  <si>
    <t>00022005</t>
  </si>
  <si>
    <t>00022006</t>
  </si>
  <si>
    <t>00022007</t>
  </si>
  <si>
    <t>00022008</t>
  </si>
  <si>
    <t>00022011</t>
  </si>
  <si>
    <t>00022012</t>
  </si>
  <si>
    <t>00022013</t>
  </si>
  <si>
    <t>00022021</t>
  </si>
  <si>
    <t>04/07/2022</t>
  </si>
  <si>
    <t>00022047</t>
  </si>
  <si>
    <t>CHI NHÁNH LIÊN HIỆP HỢP TÁC XÃ THƯƠNG MẠI TP.HỒ CHÍ MINH - CO.OPMART KON TUM</t>
  </si>
  <si>
    <t>205B Lê Hồng Phong, Phường Quyết Thắng, Thành phố Kon Tum, Tỉnh Kon Tum, Việt Nam</t>
  </si>
  <si>
    <t>00022060</t>
  </si>
  <si>
    <t>00022062</t>
  </si>
  <si>
    <t>00022091</t>
  </si>
  <si>
    <t>00022097</t>
  </si>
  <si>
    <t>00022098</t>
  </si>
  <si>
    <t>00022099</t>
  </si>
  <si>
    <t>00022100</t>
  </si>
  <si>
    <t>00022105</t>
  </si>
  <si>
    <t>00022107</t>
  </si>
  <si>
    <t>00022109</t>
  </si>
  <si>
    <t>00022217</t>
  </si>
  <si>
    <t>00022218</t>
  </si>
  <si>
    <t>CHI NHÁNH LIÊN HIỆP HỢP TÁC XÃ THƯƠNG MẠI TP. HỒ CHÍ MINH-CO.OPMART BÌNH THỦY</t>
  </si>
  <si>
    <t>35-37 CMT 8, Phường An Thới, Quận Bình Thuỷ, Thành phố Cần Thơ, Việt Nam</t>
  </si>
  <si>
    <t>00022219</t>
  </si>
  <si>
    <t>00022220</t>
  </si>
  <si>
    <t>CHI NHÁNH LIÊN HIỆP HỢP TÁC XÃ THƯƠNG MẠI TP. HỒ CHÍ MINH-CO.OPMART SA ĐÉC</t>
  </si>
  <si>
    <t>Nguyễn Sinh Sắc, Khóm 2, Phường 2, Thành phố Sa Đéc, Tỉnh Đồng Tháp, Việt Nam</t>
  </si>
  <si>
    <t>00022221</t>
  </si>
  <si>
    <t>00022377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</si>
  <si>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</si>
  <si>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</si>
  <si>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00022391</t>
  </si>
  <si>
    <t>Cao ốc SCREC, Trường Sa, Phường 12, Quận 3, Thành phố Hồ Chí Minh, Việt Nam</t>
  </si>
  <si>
    <t>00022392</t>
  </si>
  <si>
    <t>05/07/2022</t>
  </si>
  <si>
    <t>CN LIÊN HIỆP HỢP TÁC XÃ THƯƠNG MẠI TP. HỒ CHÍ MINH - CO.OPMART HIỆP THÀNH</t>
  </si>
  <si>
    <t>276 Nguyễn ảnh Thủ, phường Hiệp Thành, Quận 12, Thành phố Hồ Chí Minh, Việt Nam</t>
  </si>
  <si>
    <t>00022476</t>
  </si>
  <si>
    <t>00022510</t>
  </si>
  <si>
    <t>00022511</t>
  </si>
  <si>
    <t>00022512</t>
  </si>
  <si>
    <t>00022517</t>
  </si>
  <si>
    <t>00022602</t>
  </si>
  <si>
    <t>00022605</t>
  </si>
  <si>
    <t>00022608</t>
  </si>
  <si>
    <t>00022667</t>
  </si>
  <si>
    <t>Trung tâm Thương mại - văn hóa - dịch vụ - giải trí, 497 Hòa, Phường 07, Quận 10, Thành phố Hồ Chí Minh, Việt Nam</t>
  </si>
  <si>
    <t>00022713</t>
  </si>
  <si>
    <t>189C Cống Quỳnh, Phường Nguyễn Cư Trinh, Quận 1, Thành phố Hồ Chí Minh, Việt Nam</t>
  </si>
  <si>
    <t>00022719</t>
  </si>
  <si>
    <t>00022722</t>
  </si>
  <si>
    <t>00022756</t>
  </si>
  <si>
    <t>191 Quang Trung, Phường Hiệp Phú, Thành phố Thủ Đức (Hết HL), Thành phố Hồ Chí Minh, Việt Nam</t>
  </si>
  <si>
    <t>00022759</t>
  </si>
  <si>
    <t>00022760</t>
  </si>
  <si>
    <t>00022881</t>
  </si>
  <si>
    <t>00022882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</si>
  <si>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</si>
  <si>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</si>
  <si>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00022883</t>
  </si>
  <si>
    <t>00022884</t>
  </si>
  <si>
    <t>00022885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</si>
  <si>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</si>
  <si>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</si>
  <si>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00022886</t>
  </si>
  <si>
    <t>00022887</t>
  </si>
  <si>
    <t>00022888</t>
  </si>
  <si>
    <t>00022889</t>
  </si>
  <si>
    <t>00022890</t>
  </si>
  <si>
    <t>00022891</t>
  </si>
  <si>
    <t>00022964</t>
  </si>
  <si>
    <t>00022972</t>
  </si>
  <si>
    <t>00022973</t>
  </si>
  <si>
    <t>00022974</t>
  </si>
  <si>
    <t>00022975</t>
  </si>
  <si>
    <t>00022976</t>
  </si>
  <si>
    <t>00022977</t>
  </si>
  <si>
    <t>00022978</t>
  </si>
  <si>
    <t>00022979</t>
  </si>
  <si>
    <t>00022980</t>
  </si>
  <si>
    <t>00022981</t>
  </si>
  <si>
    <t>00022982</t>
  </si>
  <si>
    <t>00022983</t>
  </si>
  <si>
    <t>00022984</t>
  </si>
  <si>
    <t>00022985</t>
  </si>
  <si>
    <t>00022986</t>
  </si>
  <si>
    <t>00022987</t>
  </si>
  <si>
    <t>00022988</t>
  </si>
  <si>
    <t>00022989</t>
  </si>
  <si>
    <t>00022990</t>
  </si>
  <si>
    <t>00023031</t>
  </si>
  <si>
    <t>00023032</t>
  </si>
  <si>
    <t>00023033</t>
  </si>
  <si>
    <t>00023034</t>
  </si>
  <si>
    <t>00023035</t>
  </si>
  <si>
    <t>00023036</t>
  </si>
  <si>
    <t>00023037</t>
  </si>
  <si>
    <t>00023038</t>
  </si>
  <si>
    <t>00023039</t>
  </si>
  <si>
    <t>00023040</t>
  </si>
  <si>
    <t>00023041</t>
  </si>
  <si>
    <t>00023042</t>
  </si>
  <si>
    <t>00023043</t>
  </si>
  <si>
    <t>00023044</t>
  </si>
  <si>
    <t>00023045</t>
  </si>
  <si>
    <t>00023046</t>
  </si>
  <si>
    <t>00023047</t>
  </si>
  <si>
    <t>00023048</t>
  </si>
  <si>
    <t>00023049</t>
  </si>
  <si>
    <t>00023050</t>
  </si>
  <si>
    <t>00023051</t>
  </si>
  <si>
    <t>00023143</t>
  </si>
  <si>
    <t>06/07/2022</t>
  </si>
  <si>
    <t>00023144</t>
  </si>
  <si>
    <t>00023145</t>
  </si>
  <si>
    <t>00023265</t>
  </si>
  <si>
    <t>00023311</t>
  </si>
  <si>
    <t>00023314</t>
  </si>
  <si>
    <t>CHI NHÁNH LIÊN HIỆP HỢP TÁC XÃ THƯƠNG MẠI TP.HỒ CHÍ MINH - CO.OPMART VĂN THÁNH</t>
  </si>
  <si>
    <t>561A Điện Biên Phủ, Phường 25, Quận Bình Thạnh, Thành phố Hồ Chí Minh, Việt Nam</t>
  </si>
  <si>
    <t>00023377</t>
  </si>
  <si>
    <t>00023378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</si>
  <si>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</si>
  <si>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</si>
  <si>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00023379</t>
  </si>
  <si>
    <t>CHI NHÁNH CÔNG TY TNHH MỘT THÀNH VIÊN THỰC PHẨM SAIGON CO.OP - CỬA HÀNG CO.OP FOOD LONG HẬU</t>
  </si>
  <si>
    <t>Lô A khu lưu trú, khu công nghiệp Long Hậu, Đường Long Hậu-H, Xã Long Hậu, Huyện Cần Giuộc, Tỉnh Long An, Việt Nam</t>
  </si>
  <si>
    <t>00023380</t>
  </si>
  <si>
    <t>CHI NHÁNH LIÊN HIỆP HTX THƯƠNG MẠI TP. HỒ CHÍ MINH - CO.OPMART BẾN TRE</t>
  </si>
  <si>
    <t>26A Trần Quốc Tuấn, Phường 4, Thành phố Bến Tre, Tỉnh Bến Tre, Việt Nam</t>
  </si>
  <si>
    <t>00023381</t>
  </si>
  <si>
    <t>00023386</t>
  </si>
  <si>
    <t>CHI NHÁNH LIÊN HIỆP HỢP TÁC XÃ THƯƠNG MẠI TP. HỒ CHÍ MINH - CO.OPMART TÂN AN</t>
  </si>
  <si>
    <t>Số 1, Mai Thị Tốt, Phường 2, Thành phố Tân An, Tỉnh Long An, Việt Nam</t>
  </si>
  <si>
    <t>00023387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</si>
  <si>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</si>
  <si>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</si>
  <si>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00023388</t>
  </si>
  <si>
    <t>CHI NHÁNH LIÊN HIỆP HỢP TÁC XÃ THƯƠNG MẠI TP.HỒ CHÍ MINH - CO.OPMART ĐỒNG PHÚ</t>
  </si>
  <si>
    <t>00023389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</si>
  <si>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</si>
  <si>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</si>
  <si>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00023390</t>
  </si>
  <si>
    <t>00023395</t>
  </si>
  <si>
    <t>Tầng trệt tòa nhà V2, V3 - Văn Phú Victoria - CT9, khu đô th, Phường Phú La, Quận Hà Đông, Thành phố Hà Nội, Việt Nam</t>
  </si>
  <si>
    <t>00023396</t>
  </si>
  <si>
    <t>00023397</t>
  </si>
  <si>
    <t>00023398</t>
  </si>
  <si>
    <t>00023450</t>
  </si>
  <si>
    <t>6 Bà Hom, Phường 13, Quận 6, Thành phố Hồ Chí Minh, Việt Nam</t>
  </si>
  <si>
    <t>00023459</t>
  </si>
  <si>
    <t>00023462</t>
  </si>
  <si>
    <t>00023464</t>
  </si>
  <si>
    <t>00023465</t>
  </si>
  <si>
    <t>00023467</t>
  </si>
  <si>
    <t>00023468</t>
  </si>
  <si>
    <t>07/07/2022</t>
  </si>
  <si>
    <t>00023470</t>
  </si>
  <si>
    <t>00023480</t>
  </si>
  <si>
    <t>00023481</t>
  </si>
  <si>
    <t>00023482</t>
  </si>
  <si>
    <t>00023537</t>
  </si>
  <si>
    <t>Số 199-205, Đường Nguyễn Thái Học, Phường Phạm Ngũ Lão, Quận 1, Thành phố Hồ Chí Minh, Việt Nam</t>
  </si>
  <si>
    <t>00023569</t>
  </si>
  <si>
    <t>00023570</t>
  </si>
  <si>
    <t>00023571</t>
  </si>
  <si>
    <t>00023588</t>
  </si>
  <si>
    <t>00023615</t>
  </si>
  <si>
    <t>00023617</t>
  </si>
  <si>
    <t>00023618</t>
  </si>
  <si>
    <t>00023620</t>
  </si>
  <si>
    <t>CHI NHÁNH LIÊN HIỆP HTX TM TP.HCM - CO.OPMART CAO LÃNH</t>
  </si>
  <si>
    <t>01 Ngô Thời Nhậm, Phường 1, Thành phố Cao Lãnh, Tỉnh Đồng Tháp, Việt Nam</t>
  </si>
  <si>
    <t>00023621</t>
  </si>
  <si>
    <t>00023622</t>
  </si>
  <si>
    <t>00023686</t>
  </si>
  <si>
    <t>00023687</t>
  </si>
  <si>
    <t>00023688</t>
  </si>
  <si>
    <t>00023689</t>
  </si>
  <si>
    <t>00023690</t>
  </si>
  <si>
    <t>00023691</t>
  </si>
  <si>
    <t>00023692</t>
  </si>
  <si>
    <t>00023693</t>
  </si>
  <si>
    <t>00023694</t>
  </si>
  <si>
    <t>00023695</t>
  </si>
  <si>
    <t>00023696</t>
  </si>
  <si>
    <t>00023697</t>
  </si>
  <si>
    <t>00023698</t>
  </si>
  <si>
    <t>00023699</t>
  </si>
  <si>
    <t>00023700</t>
  </si>
  <si>
    <t>00023703</t>
  </si>
  <si>
    <t>00023704</t>
  </si>
  <si>
    <t>00023705</t>
  </si>
  <si>
    <t>00023706</t>
  </si>
  <si>
    <t>00023708</t>
  </si>
  <si>
    <t>00023709</t>
  </si>
  <si>
    <t>00023710</t>
  </si>
  <si>
    <t>0.01 Khu c/cư cao tầng kết hợp TM-DV tại lô BC, Đường 4, K.p 4, Phường Tam Bình, Thành phố Thủ Đức (Hết HL), Thành phố Hồ Chí Minh, Việt Nam</t>
  </si>
  <si>
    <t>00023711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</si>
  <si>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</si>
  <si>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</si>
  <si>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00023713</t>
  </si>
  <si>
    <t>00023715</t>
  </si>
  <si>
    <t>00023716</t>
  </si>
  <si>
    <t>00023717</t>
  </si>
  <si>
    <t>00023852</t>
  </si>
  <si>
    <t>08/07/2022</t>
  </si>
  <si>
    <t>00023853</t>
  </si>
  <si>
    <t>00023854</t>
  </si>
  <si>
    <t>00023961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</si>
  <si>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</si>
  <si>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</si>
  <si>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00023962</t>
  </si>
  <si>
    <t>00023963</t>
  </si>
  <si>
    <t>00023964</t>
  </si>
  <si>
    <t>CÔNG TY TNHH THƯƠNG MẠI DỊCH VỤ TRUNG MỸ TÂY</t>
  </si>
  <si>
    <t>167/2 Nguyễn ảnh Thủ, phường Trung Mỹ Tây, Quận 12, Thành phố Hồ Chí Minh, Việt Nam</t>
  </si>
  <si>
    <t>00023970</t>
  </si>
  <si>
    <t>00023971</t>
  </si>
  <si>
    <t>00023973</t>
  </si>
  <si>
    <t>00023974</t>
  </si>
  <si>
    <t>00023998</t>
  </si>
  <si>
    <t>00024064</t>
  </si>
  <si>
    <t>00024065</t>
  </si>
  <si>
    <t>09/07/2022</t>
  </si>
  <si>
    <t>00024066</t>
  </si>
  <si>
    <t>00024067</t>
  </si>
  <si>
    <t>00024129</t>
  </si>
  <si>
    <t>CHI NHÁNH LIÊN HIỆP HỢP TÁC XÃ THƯƠNG MẠI TP.HCM - CO.OPMART BÌNH TÂN 2</t>
  </si>
  <si>
    <t>819 Hương Lộ 2, Phường Bình Trị Đông A, Quận Bình Tân, Thành phố Hồ Chí Minh, Việt Nam</t>
  </si>
  <si>
    <t>00024168</t>
  </si>
  <si>
    <t>00024169</t>
  </si>
  <si>
    <t>00024170</t>
  </si>
  <si>
    <t>00024171</t>
  </si>
  <si>
    <t>00024172</t>
  </si>
  <si>
    <t>00024173</t>
  </si>
  <si>
    <t>00024174</t>
  </si>
  <si>
    <t>00024176</t>
  </si>
  <si>
    <t>00024208</t>
  </si>
  <si>
    <t>00024209</t>
  </si>
  <si>
    <t>00024212</t>
  </si>
  <si>
    <t>00024213</t>
  </si>
  <si>
    <t>CHI NHÁNH LIÊN HIỆP HỢP TÁC XÃ THƯƠNG MẠI TP. HỒ CHÍ MINH - CO.OPMART NGUYỄN BÌNH</t>
  </si>
  <si>
    <t>18 Nguyễn Bình, Xã Phú Xuân, Huyện Nhà Bè, Thành phố Hồ Chí Minh, Việt Nam</t>
  </si>
  <si>
    <t>00024214</t>
  </si>
  <si>
    <t>00024215</t>
  </si>
  <si>
    <t>00024216</t>
  </si>
  <si>
    <t>00024217</t>
  </si>
  <si>
    <t>00024218</t>
  </si>
  <si>
    <t>00024219</t>
  </si>
  <si>
    <t>00024220</t>
  </si>
  <si>
    <t>00024223</t>
  </si>
  <si>
    <t>00024224</t>
  </si>
  <si>
    <t>00024225</t>
  </si>
  <si>
    <t>00024226</t>
  </si>
  <si>
    <t>00024227</t>
  </si>
  <si>
    <t>00024230</t>
  </si>
  <si>
    <t>11/07/2022</t>
  </si>
  <si>
    <t>00024239</t>
  </si>
  <si>
    <t>00024240</t>
  </si>
  <si>
    <t>00024242</t>
  </si>
  <si>
    <t>00024243</t>
  </si>
  <si>
    <t>00024244</t>
  </si>
  <si>
    <t>00024245</t>
  </si>
  <si>
    <t>00024246</t>
  </si>
  <si>
    <t>00024250</t>
  </si>
  <si>
    <t>00024251</t>
  </si>
  <si>
    <t>00024253</t>
  </si>
  <si>
    <t>00024254</t>
  </si>
  <si>
    <t>00024255</t>
  </si>
  <si>
    <t>00024256</t>
  </si>
  <si>
    <t>CHI NHÁNH LIÊN HIỆP HỢP TÁC XÃ THƯƠNG MẠI TP.HCM - CO.OPMART CAI LẬY</t>
  </si>
  <si>
    <t>Số 79, Đường 30/4, Khu phố 2, Phường 1, Thị Xã Cai Lậy, Tỉnh Tiền Giang, Việt Nam</t>
  </si>
  <si>
    <t>00024257</t>
  </si>
  <si>
    <t>CHI NHÁNH LIÊN HIỆP HỢP TÁC XÃ THƯƠNG MẠI TP. HỒ CHÍ MINH-CO.OPMART GÒ DẦU</t>
  </si>
  <si>
    <t>Quốc lộ 22B, KP Rạch Sơn, Thị trấn Gò Dầu, Huyện Gò Dầu, Tỉnh Tây Ninh, Việt Nam</t>
  </si>
  <si>
    <t>00024258</t>
  </si>
  <si>
    <t>00024259</t>
  </si>
  <si>
    <t>00024260</t>
  </si>
  <si>
    <t>00024261</t>
  </si>
  <si>
    <t>00024262</t>
  </si>
  <si>
    <t>00024285</t>
  </si>
  <si>
    <t>00024287</t>
  </si>
  <si>
    <t>00024288</t>
  </si>
  <si>
    <t>00024292</t>
  </si>
  <si>
    <t>12/07/2022</t>
  </si>
  <si>
    <t>00024297</t>
  </si>
  <si>
    <t>00024299</t>
  </si>
  <si>
    <t>00024300</t>
  </si>
  <si>
    <t>00024302</t>
  </si>
  <si>
    <t>00024304</t>
  </si>
  <si>
    <t>00024306</t>
  </si>
  <si>
    <t>00024307</t>
  </si>
  <si>
    <t>00024308</t>
  </si>
  <si>
    <t>00024309</t>
  </si>
  <si>
    <t>00024310</t>
  </si>
  <si>
    <t>00024311</t>
  </si>
  <si>
    <t>00024312</t>
  </si>
  <si>
    <t>00024313</t>
  </si>
  <si>
    <t>00024314</t>
  </si>
  <si>
    <t>00024315</t>
  </si>
  <si>
    <t>00024316</t>
  </si>
  <si>
    <t>00024317</t>
  </si>
  <si>
    <t>00024318</t>
  </si>
  <si>
    <t>00024319</t>
  </si>
  <si>
    <t>00024322</t>
  </si>
  <si>
    <t>00024323</t>
  </si>
  <si>
    <t>00024325</t>
  </si>
  <si>
    <t>00024333</t>
  </si>
  <si>
    <t>00024334</t>
  </si>
  <si>
    <t>00024335</t>
  </si>
  <si>
    <t>00024336</t>
  </si>
  <si>
    <t>00024337</t>
  </si>
  <si>
    <t>00024338</t>
  </si>
  <si>
    <t>00024339</t>
  </si>
  <si>
    <t>00024340</t>
  </si>
  <si>
    <t>00024341</t>
  </si>
  <si>
    <t>00024342</t>
  </si>
  <si>
    <t>00024343</t>
  </si>
  <si>
    <t>00024344</t>
  </si>
  <si>
    <t>00024345</t>
  </si>
  <si>
    <t>00024346</t>
  </si>
  <si>
    <t>00024347</t>
  </si>
  <si>
    <t>00024348</t>
  </si>
  <si>
    <t>00024349</t>
  </si>
  <si>
    <t>00024350</t>
  </si>
  <si>
    <t>00024351</t>
  </si>
  <si>
    <t>00024354</t>
  </si>
  <si>
    <t>00024355</t>
  </si>
  <si>
    <t>00024356</t>
  </si>
  <si>
    <t>00024360</t>
  </si>
  <si>
    <t>13/07/2022</t>
  </si>
  <si>
    <t>00024361</t>
  </si>
  <si>
    <t>00024362</t>
  </si>
  <si>
    <t>00024363</t>
  </si>
  <si>
    <t>00024364</t>
  </si>
  <si>
    <t>00024365</t>
  </si>
  <si>
    <t>00024366</t>
  </si>
  <si>
    <t>00024368</t>
  </si>
  <si>
    <t>571-573 Nguyễn Kiệm, Phường 09, Quận Phú Nhuận, Thành phố Hồ Chí Minh, Việt Nam</t>
  </si>
  <si>
    <t>00024373</t>
  </si>
  <si>
    <t>00024377</t>
  </si>
  <si>
    <t>00024379</t>
  </si>
  <si>
    <t>00024381</t>
  </si>
  <si>
    <t>00024382</t>
  </si>
  <si>
    <t>00024386</t>
  </si>
  <si>
    <t>00024387</t>
  </si>
  <si>
    <t>00024388</t>
  </si>
  <si>
    <t>00024389</t>
  </si>
  <si>
    <t>00024390</t>
  </si>
  <si>
    <t>00024391</t>
  </si>
  <si>
    <t>00024393</t>
  </si>
  <si>
    <t>00024394</t>
  </si>
  <si>
    <t>00024396</t>
  </si>
  <si>
    <t>00024397</t>
  </si>
  <si>
    <t>00024398</t>
  </si>
  <si>
    <t>00024399</t>
  </si>
  <si>
    <t>00024401</t>
  </si>
  <si>
    <t>00024402</t>
  </si>
  <si>
    <t>00024582</t>
  </si>
  <si>
    <t>14/07/2022</t>
  </si>
  <si>
    <t>00024583</t>
  </si>
  <si>
    <t>00024737</t>
  </si>
  <si>
    <t>00024738</t>
  </si>
  <si>
    <t>00024767</t>
  </si>
  <si>
    <t>00024768</t>
  </si>
  <si>
    <t>00024770</t>
  </si>
  <si>
    <t>00024881</t>
  </si>
  <si>
    <t>00024882</t>
  </si>
  <si>
    <t>00024915</t>
  </si>
  <si>
    <t>00025284</t>
  </si>
  <si>
    <t>00025285</t>
  </si>
  <si>
    <t>00025286</t>
  </si>
  <si>
    <t>00025335</t>
  </si>
  <si>
    <t>00025336</t>
  </si>
  <si>
    <t>00025368</t>
  </si>
  <si>
    <t>00025369</t>
  </si>
  <si>
    <t>00025370</t>
  </si>
  <si>
    <t>00025371</t>
  </si>
  <si>
    <t>00025372</t>
  </si>
  <si>
    <t>00025373</t>
  </si>
  <si>
    <t>00025374</t>
  </si>
  <si>
    <t>00025375</t>
  </si>
  <si>
    <t>00025376</t>
  </si>
  <si>
    <t>00025378</t>
  </si>
  <si>
    <t>00025379</t>
  </si>
  <si>
    <t>00025380</t>
  </si>
  <si>
    <t>00025381</t>
  </si>
  <si>
    <t>00025383</t>
  </si>
  <si>
    <t>00025384</t>
  </si>
  <si>
    <t>00025385</t>
  </si>
  <si>
    <t>00025386</t>
  </si>
  <si>
    <t>00025387</t>
  </si>
  <si>
    <t>00025389</t>
  </si>
  <si>
    <t>00025423</t>
  </si>
  <si>
    <t>15/07/2022</t>
  </si>
  <si>
    <t>00025827</t>
  </si>
  <si>
    <t>00025828</t>
  </si>
  <si>
    <t>00025829</t>
  </si>
  <si>
    <t>00025832</t>
  </si>
  <si>
    <t>00025833</t>
  </si>
  <si>
    <t>00025837</t>
  </si>
  <si>
    <t>00025840</t>
  </si>
  <si>
    <t>00025842</t>
  </si>
  <si>
    <t>00025843</t>
  </si>
  <si>
    <t>00025850</t>
  </si>
  <si>
    <t>16/07/2022</t>
  </si>
  <si>
    <t>00025872</t>
  </si>
  <si>
    <t>00025930</t>
  </si>
  <si>
    <t>00025931</t>
  </si>
  <si>
    <t>00025932</t>
  </si>
  <si>
    <t>00025933</t>
  </si>
  <si>
    <t>00025934</t>
  </si>
  <si>
    <t>00025935</t>
  </si>
  <si>
    <t>00025936</t>
  </si>
  <si>
    <t>00025937</t>
  </si>
  <si>
    <t>00025939</t>
  </si>
  <si>
    <t>00025940</t>
  </si>
  <si>
    <t>00025941</t>
  </si>
  <si>
    <t>00025947</t>
  </si>
  <si>
    <t>18/07/2022</t>
  </si>
  <si>
    <t>00025949</t>
  </si>
  <si>
    <t>00025950</t>
  </si>
  <si>
    <t>00025952</t>
  </si>
  <si>
    <t>00025953</t>
  </si>
  <si>
    <t>00025954</t>
  </si>
  <si>
    <t>00025955</t>
  </si>
  <si>
    <t>48 Hoa Sứ, Phường 07, Quận Phú Nhuận, Thành phố Hồ Chí Minh, Việt Nam</t>
  </si>
  <si>
    <t>00025956</t>
  </si>
  <si>
    <t>00025957</t>
  </si>
  <si>
    <t>00025962</t>
  </si>
  <si>
    <t>00025966</t>
  </si>
  <si>
    <t>00025967</t>
  </si>
  <si>
    <t>00025968</t>
  </si>
  <si>
    <t>00025969</t>
  </si>
  <si>
    <t>00025970</t>
  </si>
  <si>
    <t>00025971</t>
  </si>
  <si>
    <t>00025972</t>
  </si>
  <si>
    <t>00025973</t>
  </si>
  <si>
    <t>00025974</t>
  </si>
  <si>
    <t>00025975</t>
  </si>
  <si>
    <t>00025976</t>
  </si>
  <si>
    <t>00025977</t>
  </si>
  <si>
    <t>00026002</t>
  </si>
  <si>
    <t>00026004</t>
  </si>
  <si>
    <t>00026005</t>
  </si>
  <si>
    <t>00026006</t>
  </si>
  <si>
    <t>00026007</t>
  </si>
  <si>
    <t>00026008</t>
  </si>
  <si>
    <t>00026009</t>
  </si>
  <si>
    <t>00026010</t>
  </si>
  <si>
    <t>00026018</t>
  </si>
  <si>
    <t>19/07/2022</t>
  </si>
  <si>
    <t>00026019</t>
  </si>
  <si>
    <t>00026021</t>
  </si>
  <si>
    <t>00026022</t>
  </si>
  <si>
    <t>00026023</t>
  </si>
  <si>
    <t>96 Hùng Vương, Phường 09, Quận 5, Thành phố Hồ Chí Minh, Việt Nam</t>
  </si>
  <si>
    <t>00026024</t>
  </si>
  <si>
    <t>00026025</t>
  </si>
  <si>
    <t>00026030</t>
  </si>
  <si>
    <t>00026031</t>
  </si>
  <si>
    <t>00026035</t>
  </si>
  <si>
    <t>00026036</t>
  </si>
  <si>
    <t>00026037</t>
  </si>
  <si>
    <t>00026040</t>
  </si>
  <si>
    <t>00026041</t>
  </si>
  <si>
    <t>00026042</t>
  </si>
  <si>
    <t>00026043</t>
  </si>
  <si>
    <t>00026044</t>
  </si>
  <si>
    <t>00026045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</si>
  <si>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</si>
  <si>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</si>
  <si>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00026046</t>
  </si>
  <si>
    <t>00026047</t>
  </si>
  <si>
    <t>00026048</t>
  </si>
  <si>
    <t>00026049</t>
  </si>
  <si>
    <t>Đường Hùng Vương, Thị trấn Mỹ An, Huyện Tháp Mười, Tỉnh Đồng Tháp, Việt Nam</t>
  </si>
  <si>
    <t>00026050</t>
  </si>
  <si>
    <t>00026051</t>
  </si>
  <si>
    <t>00026052</t>
  </si>
  <si>
    <t>00026053</t>
  </si>
  <si>
    <t>00026055</t>
  </si>
  <si>
    <t>00026056</t>
  </si>
  <si>
    <t>00026057</t>
  </si>
  <si>
    <t>00026061</t>
  </si>
  <si>
    <t>00026065</t>
  </si>
  <si>
    <t>00026071</t>
  </si>
  <si>
    <t>00026074</t>
  </si>
  <si>
    <t>00026076</t>
  </si>
  <si>
    <t>00026077</t>
  </si>
  <si>
    <t>00026078</t>
  </si>
  <si>
    <t>00026079</t>
  </si>
  <si>
    <t>00026080</t>
  </si>
  <si>
    <t>00026087</t>
  </si>
  <si>
    <t>00026088</t>
  </si>
  <si>
    <t>00026089</t>
  </si>
  <si>
    <t>00026090</t>
  </si>
  <si>
    <t>00026091</t>
  </si>
  <si>
    <t>00026092</t>
  </si>
  <si>
    <t>00026093</t>
  </si>
  <si>
    <t>00026094</t>
  </si>
  <si>
    <t>00026095</t>
  </si>
  <si>
    <t>00026096</t>
  </si>
  <si>
    <t>00026097</t>
  </si>
  <si>
    <t>00026098</t>
  </si>
  <si>
    <t>00026099</t>
  </si>
  <si>
    <t>00026100</t>
  </si>
  <si>
    <t>00026101</t>
  </si>
  <si>
    <t>00026102</t>
  </si>
  <si>
    <t>00026103</t>
  </si>
  <si>
    <t>00026104</t>
  </si>
  <si>
    <t>00026105</t>
  </si>
  <si>
    <t>00026106</t>
  </si>
  <si>
    <t>00026107</t>
  </si>
  <si>
    <t>00026108</t>
  </si>
  <si>
    <t>380 đường Đặng Thúc Vịnh, ấp Thới Tứ 1, Xã Thới Tam Thôn, Huyện Hóc Môn, Thành phố Hồ Chí Minh, Việt Nam</t>
  </si>
  <si>
    <t>00026112</t>
  </si>
  <si>
    <t>00026115</t>
  </si>
  <si>
    <t>20/07/2022</t>
  </si>
  <si>
    <t>00026118</t>
  </si>
  <si>
    <t>00026119</t>
  </si>
  <si>
    <t>00026120</t>
  </si>
  <si>
    <t>00026123</t>
  </si>
  <si>
    <t>00026126</t>
  </si>
  <si>
    <t>00026127</t>
  </si>
  <si>
    <t>00026128</t>
  </si>
  <si>
    <t>00026129</t>
  </si>
  <si>
    <t>00026130</t>
  </si>
  <si>
    <t>00026131</t>
  </si>
  <si>
    <t>00026132</t>
  </si>
  <si>
    <t>00026133</t>
  </si>
  <si>
    <t>00026134</t>
  </si>
  <si>
    <t>00026136</t>
  </si>
  <si>
    <t>00026137</t>
  </si>
  <si>
    <t>00026139</t>
  </si>
  <si>
    <t>00026142</t>
  </si>
  <si>
    <t>00026143</t>
  </si>
  <si>
    <t>00026144</t>
  </si>
  <si>
    <t>00026145</t>
  </si>
  <si>
    <t>00026146</t>
  </si>
  <si>
    <t>00026147</t>
  </si>
  <si>
    <t>00026148</t>
  </si>
  <si>
    <t>00026152</t>
  </si>
  <si>
    <t>00026153</t>
  </si>
  <si>
    <t>00026154</t>
  </si>
  <si>
    <t>00026156</t>
  </si>
  <si>
    <t>00026157</t>
  </si>
  <si>
    <t>21/07/2022</t>
  </si>
  <si>
    <t>00026158</t>
  </si>
  <si>
    <t>00026159</t>
  </si>
  <si>
    <t>00026160</t>
  </si>
  <si>
    <t>00026162</t>
  </si>
  <si>
    <t>00026163</t>
  </si>
  <si>
    <t>00026164</t>
  </si>
  <si>
    <t>00026165</t>
  </si>
  <si>
    <t>00026166</t>
  </si>
  <si>
    <t>00026167</t>
  </si>
  <si>
    <t>00026168</t>
  </si>
  <si>
    <t>00026181</t>
  </si>
  <si>
    <t>00026239</t>
  </si>
  <si>
    <t>22/07/2022</t>
  </si>
  <si>
    <t>00026240</t>
  </si>
  <si>
    <t>00026241</t>
  </si>
  <si>
    <t>00026243</t>
  </si>
  <si>
    <t>00026244</t>
  </si>
  <si>
    <t>00026246</t>
  </si>
  <si>
    <t>00026275</t>
  </si>
  <si>
    <t>00026300</t>
  </si>
  <si>
    <t>00026347</t>
  </si>
  <si>
    <t>00026359</t>
  </si>
  <si>
    <t>00026513</t>
  </si>
  <si>
    <t>00026514</t>
  </si>
  <si>
    <t>00026534</t>
  </si>
  <si>
    <t>00026551</t>
  </si>
  <si>
    <t>00026552</t>
  </si>
  <si>
    <t>00026623</t>
  </si>
  <si>
    <t>00026624</t>
  </si>
  <si>
    <t>00026642</t>
  </si>
  <si>
    <t>00026772</t>
  </si>
  <si>
    <t>00026773</t>
  </si>
  <si>
    <t>00026777</t>
  </si>
  <si>
    <t>00026778</t>
  </si>
  <si>
    <t>00026779</t>
  </si>
  <si>
    <t>00026850</t>
  </si>
  <si>
    <t>00026854</t>
  </si>
  <si>
    <t>00026855</t>
  </si>
  <si>
    <t>00026907</t>
  </si>
  <si>
    <t>00026908</t>
  </si>
  <si>
    <t>00026928</t>
  </si>
  <si>
    <t>00026932</t>
  </si>
  <si>
    <t>00026933</t>
  </si>
  <si>
    <t>00027051</t>
  </si>
  <si>
    <t>00027059</t>
  </si>
  <si>
    <t>00027065</t>
  </si>
  <si>
    <t>00027066</t>
  </si>
  <si>
    <t>23/07/2022</t>
  </si>
  <si>
    <t>00027070</t>
  </si>
  <si>
    <t>00027071</t>
  </si>
  <si>
    <t>00027072</t>
  </si>
  <si>
    <t>00027073</t>
  </si>
  <si>
    <t>00027074</t>
  </si>
  <si>
    <t>00027075</t>
  </si>
  <si>
    <t>00027251</t>
  </si>
  <si>
    <t>00027252</t>
  </si>
  <si>
    <t>00027253</t>
  </si>
  <si>
    <t>00027254</t>
  </si>
  <si>
    <t>00027256</t>
  </si>
  <si>
    <t>00027257</t>
  </si>
  <si>
    <t>00027258</t>
  </si>
  <si>
    <t>00027259</t>
  </si>
  <si>
    <t>00027260</t>
  </si>
  <si>
    <t>00027261</t>
  </si>
  <si>
    <t>00027262</t>
  </si>
  <si>
    <t>00027263</t>
  </si>
  <si>
    <t>00027264</t>
  </si>
  <si>
    <t>00027265</t>
  </si>
  <si>
    <t>00027266</t>
  </si>
  <si>
    <t>00027269</t>
  </si>
  <si>
    <t>00027271</t>
  </si>
  <si>
    <t>00027272</t>
  </si>
  <si>
    <t>00027276</t>
  </si>
  <si>
    <t>25/07/2022</t>
  </si>
  <si>
    <t>191 Quang Trung, Phường Hiệp Phú, Quận 9 (Hết hiệu lực), Thành phố Hồ Chí Minh, Việt Nam</t>
  </si>
  <si>
    <t>00027278</t>
  </si>
  <si>
    <t>00027279</t>
  </si>
  <si>
    <t>00027280</t>
  </si>
  <si>
    <t>00027281</t>
  </si>
  <si>
    <t>00027286</t>
  </si>
  <si>
    <t>00027287</t>
  </si>
  <si>
    <t>00027288</t>
  </si>
  <si>
    <t>CÔNG TY TNHH MỘT THÀNH VIÊN CO.OPMART TRẢNG BÀNG</t>
  </si>
  <si>
    <t>Khu phố Lộc An, Phường Trảng Bàng, Thị xã Trảng Bàng, Tỉnh Tây Ninh, Việt Nam</t>
  </si>
  <si>
    <t>00027289</t>
  </si>
  <si>
    <t>00027290</t>
  </si>
  <si>
    <t>CÔNG TY TRÁCH NHIỆM HỮU HẠN THƯƠNG MẠI DỊCH VỤ SÀI GÒN - TÂY NINH</t>
  </si>
  <si>
    <t>Số 576, đường Cách Mạng Tháng Tám, Phường 3, Thành phố Tây Ninh, Tỉnh Tây Ninh, Việt Nam</t>
  </si>
  <si>
    <t>00027291</t>
  </si>
  <si>
    <t>00027292</t>
  </si>
  <si>
    <t>00027293</t>
  </si>
  <si>
    <t>CÔNG TY TNHH MTV THƯƠNG MẠI SÀI GÒN - HẬU GIANG</t>
  </si>
  <si>
    <t>319 Trần Hưng Đạo, Phường I, Thành phố Vị Thanh, Tỉnh Hậu Giang, Việt Nam</t>
  </si>
  <si>
    <t>00027294</t>
  </si>
  <si>
    <t>00027295</t>
  </si>
  <si>
    <t>00027296</t>
  </si>
  <si>
    <t>00027313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</si>
  <si>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</si>
  <si>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</si>
  <si>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00027314</t>
  </si>
  <si>
    <t>CÔNG TY TNHH MỘT THÀNH VIÊN CO.OPMART THANH HÓA</t>
  </si>
  <si>
    <t>Trung tâm thương mại HD, đường Phan Chu Trinh, Phường Điện Biên, Thành phố Thanh Hoá, Tỉnh Thanh Hoá, Việt Nam</t>
  </si>
  <si>
    <t>00027315</t>
  </si>
  <si>
    <t>00027316</t>
  </si>
  <si>
    <t>00027317</t>
  </si>
  <si>
    <t>00027330</t>
  </si>
  <si>
    <t>00027333</t>
  </si>
  <si>
    <t>26/07/2022</t>
  </si>
  <si>
    <t>00027337</t>
  </si>
  <si>
    <t>00027340</t>
  </si>
  <si>
    <t>00027341</t>
  </si>
  <si>
    <t>00027342</t>
  </si>
  <si>
    <t>00027345</t>
  </si>
  <si>
    <t>00027348</t>
  </si>
  <si>
    <t>00027349</t>
  </si>
  <si>
    <t>00027350</t>
  </si>
  <si>
    <t>00027351</t>
  </si>
  <si>
    <t>00027352</t>
  </si>
  <si>
    <t>102 Đường Phan Văn Hớn, phường Tân Thới Nhất, Quận 12, Thành phố Hồ Chí Minh, Việt Nam</t>
  </si>
  <si>
    <t>00027354</t>
  </si>
  <si>
    <t>00027358</t>
  </si>
  <si>
    <t>00027359</t>
  </si>
  <si>
    <t>00027364</t>
  </si>
  <si>
    <t>00027365</t>
  </si>
  <si>
    <t>00027366</t>
  </si>
  <si>
    <t>00027367</t>
  </si>
  <si>
    <t>00027369</t>
  </si>
  <si>
    <t>00027370</t>
  </si>
  <si>
    <t>00027371</t>
  </si>
  <si>
    <t>00027372</t>
  </si>
  <si>
    <t>00027373</t>
  </si>
  <si>
    <t>00027374</t>
  </si>
  <si>
    <t>00027375</t>
  </si>
  <si>
    <t>00027376</t>
  </si>
  <si>
    <t>00027377</t>
  </si>
  <si>
    <t>00027378</t>
  </si>
  <si>
    <t>304A Quang Trung, Phường 11, Quận Gò Vấp, Thành phố Hồ Chí Minh, Việt Nam</t>
  </si>
  <si>
    <t>00027379</t>
  </si>
  <si>
    <t>00027380</t>
  </si>
  <si>
    <t>00027381</t>
  </si>
  <si>
    <t>CÔNG TY TNHH MỘT THÀNH VIÊN TMDV SIÊU THỊ CO.OPMART ĐÀ NẴNG</t>
  </si>
  <si>
    <t>478 Điện Biên Phủ, Phường Thanh Khê Đông, Quận Thanh Khê, Thành phố Đà Nẵng, Việt Nam</t>
  </si>
  <si>
    <t>00027382</t>
  </si>
  <si>
    <t>00027383</t>
  </si>
  <si>
    <t>00027384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</si>
  <si>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</si>
  <si>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</si>
  <si>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00027385</t>
  </si>
  <si>
    <t>07 Phan Chu Trinh, Phường Phước Hòa, Thành phố Tam Kỳ, Tỉnh Quảng Nam, Việt Nam</t>
  </si>
  <si>
    <t>00027386</t>
  </si>
  <si>
    <t>00027387</t>
  </si>
  <si>
    <t>00027389</t>
  </si>
  <si>
    <t>00027390</t>
  </si>
  <si>
    <t>00027391</t>
  </si>
  <si>
    <t>Số 36 Nguyễn Thái Học, Phường 7, Thành Phố Vũng Tàu, Tỉnh Bà Rịa - Vũng Tàu, Việt Nam</t>
  </si>
  <si>
    <t>00027392</t>
  </si>
  <si>
    <t>00027393</t>
  </si>
  <si>
    <t>00027395</t>
  </si>
  <si>
    <t>00027396</t>
  </si>
  <si>
    <t>00027397</t>
  </si>
  <si>
    <t>00027398</t>
  </si>
  <si>
    <t>00027399</t>
  </si>
  <si>
    <t>00027400</t>
  </si>
  <si>
    <t>00027401</t>
  </si>
  <si>
    <t>00027402</t>
  </si>
  <si>
    <t>00027403</t>
  </si>
  <si>
    <t>00027404</t>
  </si>
  <si>
    <t>00027405</t>
  </si>
  <si>
    <t>00027413</t>
  </si>
  <si>
    <t>00027414</t>
  </si>
  <si>
    <t>00027415</t>
  </si>
  <si>
    <t>00027416</t>
  </si>
  <si>
    <t>00027417</t>
  </si>
  <si>
    <t>00027420</t>
  </si>
  <si>
    <t>27/07/2022</t>
  </si>
  <si>
    <t>00027424</t>
  </si>
  <si>
    <t>00027427</t>
  </si>
  <si>
    <t>00027428</t>
  </si>
  <si>
    <t>00027429</t>
  </si>
  <si>
    <t>00027431</t>
  </si>
  <si>
    <t>00027435</t>
  </si>
  <si>
    <t>00027436</t>
  </si>
  <si>
    <t>00027437</t>
  </si>
  <si>
    <t>00027438</t>
  </si>
  <si>
    <t>Tháp nước đường Trần Phú, Phường 2, Thành phố Bảo Lộc, Tỉnh Lâm Đồng, Việt Nam</t>
  </si>
  <si>
    <t>00027439</t>
  </si>
  <si>
    <t>00027440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</si>
  <si>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</si>
  <si>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</si>
  <si>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00027441</t>
  </si>
  <si>
    <t>00027442</t>
  </si>
  <si>
    <t>00027448</t>
  </si>
  <si>
    <t>00027450</t>
  </si>
  <si>
    <t>00027452</t>
  </si>
  <si>
    <t>00027456</t>
  </si>
  <si>
    <t>28/07/2022</t>
  </si>
  <si>
    <t>00027457</t>
  </si>
  <si>
    <t>00027460</t>
  </si>
  <si>
    <t>00027461</t>
  </si>
  <si>
    <t>00027462</t>
  </si>
  <si>
    <t>00027463</t>
  </si>
  <si>
    <t>00027464</t>
  </si>
  <si>
    <t>00027465</t>
  </si>
  <si>
    <t>00027466</t>
  </si>
  <si>
    <t>00027468</t>
  </si>
  <si>
    <t>00027469</t>
  </si>
  <si>
    <t>00027470</t>
  </si>
  <si>
    <t>00027471</t>
  </si>
  <si>
    <t>00027472</t>
  </si>
  <si>
    <t>00027473</t>
  </si>
  <si>
    <t>00027474</t>
  </si>
  <si>
    <t>00027475</t>
  </si>
  <si>
    <t>00027476</t>
  </si>
  <si>
    <t>00027477</t>
  </si>
  <si>
    <t>00027478</t>
  </si>
  <si>
    <t>00027479</t>
  </si>
  <si>
    <t>00027480</t>
  </si>
  <si>
    <t>00027481</t>
  </si>
  <si>
    <t>00027482</t>
  </si>
  <si>
    <t>00027483</t>
  </si>
  <si>
    <t>00027486</t>
  </si>
  <si>
    <t>00027488</t>
  </si>
  <si>
    <t>00027490</t>
  </si>
  <si>
    <t>00027491</t>
  </si>
  <si>
    <t>00027492</t>
  </si>
  <si>
    <t>00027493</t>
  </si>
  <si>
    <t>00027494</t>
  </si>
  <si>
    <t>00027510</t>
  </si>
  <si>
    <t>00027513</t>
  </si>
  <si>
    <t>00027514</t>
  </si>
  <si>
    <t>00027515</t>
  </si>
  <si>
    <t>00027516</t>
  </si>
  <si>
    <t>00027519</t>
  </si>
  <si>
    <t>00027521</t>
  </si>
  <si>
    <t>00027522</t>
  </si>
  <si>
    <t>00027523</t>
  </si>
  <si>
    <t>00027524</t>
  </si>
  <si>
    <t>00027525</t>
  </si>
  <si>
    <t>00027526</t>
  </si>
  <si>
    <t>00027528</t>
  </si>
  <si>
    <t>00027780</t>
  </si>
  <si>
    <t>29/07/2022</t>
  </si>
  <si>
    <t>00027781</t>
  </si>
  <si>
    <t>00027782</t>
  </si>
  <si>
    <t>00028370</t>
  </si>
  <si>
    <t>00028702</t>
  </si>
  <si>
    <t>00028708</t>
  </si>
  <si>
    <t>00028842</t>
  </si>
  <si>
    <t>30/07/2022</t>
  </si>
  <si>
    <t>00028844</t>
  </si>
  <si>
    <t>00028848</t>
  </si>
  <si>
    <t>00028956</t>
  </si>
  <si>
    <t>00028958</t>
  </si>
  <si>
    <t>00028960</t>
  </si>
  <si>
    <t>01/08/2022</t>
  </si>
  <si>
    <t>CÔNG TY TNHH MỘT THÀNH VIÊN THƯƠNG MẠI VÀ DỊCH VỤ SÀI GÒN - CAM RANH</t>
  </si>
  <si>
    <t>2038 Hùng Vương, Phường Cam Lộc, Thành phố Cam Ranh, Tỉnh Khánh Hòa, Việt Nam</t>
  </si>
  <si>
    <t>00028961</t>
  </si>
  <si>
    <t>CÔNG TY TNHH MỘT THÀNH VIÊN THƯƠNG MẠI DỊCH VỤ SÀI GÒN - PHAN THIẾT</t>
  </si>
  <si>
    <t>Số 1A Nguyễn Tất Thành, Phường Bình Hưng, Thành phố  Phan Thiết, Tỉnh Bình Thuận, Việt Nam</t>
  </si>
  <si>
    <t>00028962</t>
  </si>
  <si>
    <t>00028965</t>
  </si>
  <si>
    <t>Số 07, Đường Lê Duẩn, Phường Lý Thường Kiệt, Thành phố Quy Nhơn, Tỉnh Bình Định, Việt Nam</t>
  </si>
  <si>
    <t>00028966</t>
  </si>
  <si>
    <t>00028967</t>
  </si>
  <si>
    <t>00028972</t>
  </si>
  <si>
    <t>00028975</t>
  </si>
  <si>
    <t>00028976</t>
  </si>
  <si>
    <t>00028977</t>
  </si>
  <si>
    <t>00028978</t>
  </si>
  <si>
    <t>00028979</t>
  </si>
  <si>
    <t>00028983</t>
  </si>
  <si>
    <t>00028987</t>
  </si>
  <si>
    <t>00028990</t>
  </si>
  <si>
    <t>00028991</t>
  </si>
  <si>
    <t>00028992</t>
  </si>
  <si>
    <t>00028993</t>
  </si>
  <si>
    <t>00028994</t>
  </si>
  <si>
    <t>00028995</t>
  </si>
  <si>
    <t>00028996</t>
  </si>
  <si>
    <t>00028997</t>
  </si>
  <si>
    <t>00028998</t>
  </si>
  <si>
    <t>00029019</t>
  </si>
  <si>
    <t>00029020</t>
  </si>
  <si>
    <t>00029021</t>
  </si>
  <si>
    <t>Tầng trệt tòa nhà V2, V3 - Văn Phú Victoria - CT9, KĐT mới Văn Phú, Phường Phú La, Quận Hà Đông, Thành phố Hà Nội.</t>
  </si>
  <si>
    <t>00029024</t>
  </si>
  <si>
    <t>Tầng trệt tòa nhà V2, V3 - Văn Phú Victoria - CT9, khu đô thị mới Văn Phú, phường Phú La, quận Hà Đông, Thành phố Hà Nội , Việt Nam</t>
  </si>
  <si>
    <t>00029025</t>
  </si>
  <si>
    <t>00029026</t>
  </si>
  <si>
    <t>00029027</t>
  </si>
  <si>
    <t>00029028</t>
  </si>
  <si>
    <t>00029037</t>
  </si>
  <si>
    <t>00029043</t>
  </si>
  <si>
    <t>00029044</t>
  </si>
  <si>
    <t>00029045</t>
  </si>
  <si>
    <t>00029046</t>
  </si>
  <si>
    <t>00029047</t>
  </si>
  <si>
    <t>02/08/2022</t>
  </si>
  <si>
    <t>00029049</t>
  </si>
  <si>
    <t>00029051</t>
  </si>
  <si>
    <t>00029054</t>
  </si>
  <si>
    <t>00029055</t>
  </si>
  <si>
    <t>00029056</t>
  </si>
  <si>
    <t>00029057</t>
  </si>
  <si>
    <t>00029058</t>
  </si>
  <si>
    <t>00029059</t>
  </si>
  <si>
    <t>00029060</t>
  </si>
  <si>
    <t>00029062</t>
  </si>
  <si>
    <t>00029065</t>
  </si>
  <si>
    <t>00029066</t>
  </si>
  <si>
    <t>00029068</t>
  </si>
  <si>
    <t>00029069</t>
  </si>
  <si>
    <t>00029070</t>
  </si>
  <si>
    <t>00029071</t>
  </si>
  <si>
    <t>00029072</t>
  </si>
  <si>
    <t>00029073</t>
  </si>
  <si>
    <t>00029074</t>
  </si>
  <si>
    <t>00029075</t>
  </si>
  <si>
    <t>00029076</t>
  </si>
  <si>
    <t>00029077</t>
  </si>
  <si>
    <t>00029078</t>
  </si>
  <si>
    <t>00029079</t>
  </si>
  <si>
    <t>00029080</t>
  </si>
  <si>
    <t>00029085</t>
  </si>
  <si>
    <t>00029137</t>
  </si>
  <si>
    <t>00029140</t>
  </si>
  <si>
    <t>00029141</t>
  </si>
  <si>
    <t>00029142</t>
  </si>
  <si>
    <t>00029143</t>
  </si>
  <si>
    <t>00029145</t>
  </si>
  <si>
    <t>00029146</t>
  </si>
  <si>
    <t>00029148</t>
  </si>
  <si>
    <t>00029149</t>
  </si>
  <si>
    <t>00029151</t>
  </si>
  <si>
    <t>00029152</t>
  </si>
  <si>
    <t>00029154</t>
  </si>
  <si>
    <t>00029156</t>
  </si>
  <si>
    <t>00029157</t>
  </si>
  <si>
    <t>00029159</t>
  </si>
  <si>
    <t>00029160</t>
  </si>
  <si>
    <t>00029162</t>
  </si>
  <si>
    <t>00029163</t>
  </si>
  <si>
    <t>00029165</t>
  </si>
  <si>
    <t>00029166</t>
  </si>
  <si>
    <t>00029167</t>
  </si>
  <si>
    <t>00029169</t>
  </si>
  <si>
    <t>00029187</t>
  </si>
  <si>
    <t>00029206</t>
  </si>
  <si>
    <t>00029208</t>
  </si>
  <si>
    <t>00029210</t>
  </si>
  <si>
    <t>00029213</t>
  </si>
  <si>
    <t>00029216</t>
  </si>
  <si>
    <t>00029217</t>
  </si>
  <si>
    <t>00029221</t>
  </si>
  <si>
    <t>00029223</t>
  </si>
  <si>
    <t>00029231</t>
  </si>
  <si>
    <t>00029232</t>
  </si>
  <si>
    <t>00029233</t>
  </si>
  <si>
    <t>00029235</t>
  </si>
  <si>
    <t>00029256</t>
  </si>
  <si>
    <t>03/08/2022</t>
  </si>
  <si>
    <t>00029259</t>
  </si>
  <si>
    <t>00029262</t>
  </si>
  <si>
    <t>00029267</t>
  </si>
  <si>
    <t>00029271</t>
  </si>
  <si>
    <t>00029277</t>
  </si>
  <si>
    <t>00029278</t>
  </si>
  <si>
    <t>00029279</t>
  </si>
  <si>
    <t>00029280</t>
  </si>
  <si>
    <t>00029281</t>
  </si>
  <si>
    <t>00029282</t>
  </si>
  <si>
    <t>00029283</t>
  </si>
  <si>
    <t>00029284</t>
  </si>
  <si>
    <t>00029285</t>
  </si>
  <si>
    <t>00029286</t>
  </si>
  <si>
    <t>00029295</t>
  </si>
  <si>
    <t>00029297</t>
  </si>
  <si>
    <t>00029364</t>
  </si>
  <si>
    <t>00029365</t>
  </si>
  <si>
    <t>00029366</t>
  </si>
  <si>
    <t>00029367</t>
  </si>
  <si>
    <t>357 Quốc lộ 22, ấp Thượng, Xã Tân Thông Hội, Huyện Củ Chi, Thành phố Hồ Chí Minh, Việt Nam</t>
  </si>
  <si>
    <t>00029368</t>
  </si>
  <si>
    <t>00029372</t>
  </si>
  <si>
    <t>00029373</t>
  </si>
  <si>
    <t>00029375</t>
  </si>
  <si>
    <t>00029376</t>
  </si>
  <si>
    <t>00029377</t>
  </si>
  <si>
    <t>00029378</t>
  </si>
  <si>
    <t>00029384</t>
  </si>
  <si>
    <t>00029385</t>
  </si>
  <si>
    <t>00029387</t>
  </si>
  <si>
    <t>04/08/2022</t>
  </si>
  <si>
    <t>00029392</t>
  </si>
  <si>
    <t>00029394</t>
  </si>
  <si>
    <t>00029395</t>
  </si>
  <si>
    <t>00029396</t>
  </si>
  <si>
    <t>00029397</t>
  </si>
  <si>
    <t>00029398</t>
  </si>
  <si>
    <t>00029399</t>
  </si>
  <si>
    <t>00029401</t>
  </si>
  <si>
    <t>00029402</t>
  </si>
  <si>
    <t>00029408</t>
  </si>
  <si>
    <t>Tầng 1, Tòa 17T4 Dự án Hapulico Complex, Số 01 Đ.Nguyễn Huy Tưởng, P.Thanh Xuân Trung, Q.Thanh Xuân, TP.Hà Nội, Việt Nam</t>
  </si>
  <si>
    <t>00029409</t>
  </si>
  <si>
    <t>00029422</t>
  </si>
  <si>
    <t>00029425</t>
  </si>
  <si>
    <t>00029426</t>
  </si>
  <si>
    <t>00029427</t>
  </si>
  <si>
    <t>00029428</t>
  </si>
  <si>
    <t>00029429</t>
  </si>
  <si>
    <t>00029430</t>
  </si>
  <si>
    <t>00029431</t>
  </si>
  <si>
    <t>00029432</t>
  </si>
  <si>
    <t>00029433</t>
  </si>
  <si>
    <t>00029434</t>
  </si>
  <si>
    <t>00029435</t>
  </si>
  <si>
    <t>00029436</t>
  </si>
  <si>
    <t>00029437</t>
  </si>
  <si>
    <t>00029438</t>
  </si>
  <si>
    <t>00029439</t>
  </si>
  <si>
    <t>00029440</t>
  </si>
  <si>
    <t>00029441</t>
  </si>
  <si>
    <t>00029444</t>
  </si>
  <si>
    <t>00029446</t>
  </si>
  <si>
    <t>05/08/2022</t>
  </si>
  <si>
    <t>00029447</t>
  </si>
  <si>
    <t>00029448</t>
  </si>
  <si>
    <t>00029456</t>
  </si>
  <si>
    <t>CÔNG TY TNHH MỘT THÀNH VIÊN THƯƠNG MẠI DỊCH VỤ SÀI GÒN - PHÚ YÊN</t>
  </si>
  <si>
    <t>ô phố B8 khu dân dụng Duy Tân, Phường 4, TP Tuy Hoà, Tỉnh Phú Yên, Việt Nam</t>
  </si>
  <si>
    <t>00029457</t>
  </si>
  <si>
    <t>CÔNG TY TNHH MỘT THÀNH VIÊN THƯƠNG MẠI SÀI GÒN - QUẢNG NGÃI</t>
  </si>
  <si>
    <t>Hẻm 242 Nguyễn Nghiêm, Phường Nguyễn Nghiêm, Thành phố Quảng Ngãi, Tỉnh Quảng Ngãi, Việt Nam</t>
  </si>
  <si>
    <t>00029459</t>
  </si>
  <si>
    <t>00029461</t>
  </si>
  <si>
    <t>00029462</t>
  </si>
  <si>
    <t>00029463</t>
  </si>
  <si>
    <t>00029464</t>
  </si>
  <si>
    <t>00029466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</si>
  <si>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</si>
  <si>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</si>
  <si>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00029469</t>
  </si>
  <si>
    <t>00029472</t>
  </si>
  <si>
    <t>00029475</t>
  </si>
  <si>
    <t>00029476</t>
  </si>
  <si>
    <t>00029481</t>
  </si>
  <si>
    <t>00029483</t>
  </si>
  <si>
    <t>00029487</t>
  </si>
  <si>
    <t>00029490</t>
  </si>
  <si>
    <t>06/08/2022</t>
  </si>
  <si>
    <t>00029492</t>
  </si>
  <si>
    <t>543/1 Phan Văn Trị, Phường 7, Quận Gò Vấp, Thành phố Hồ Chí Minh, Việt Nam</t>
  </si>
  <si>
    <t>00029495</t>
  </si>
  <si>
    <t>00029496</t>
  </si>
  <si>
    <t>00029497</t>
  </si>
  <si>
    <t>00029498</t>
  </si>
  <si>
    <t>00029499</t>
  </si>
  <si>
    <t>00029500</t>
  </si>
  <si>
    <t>00029501</t>
  </si>
  <si>
    <t>00029502</t>
  </si>
  <si>
    <t>00029503</t>
  </si>
  <si>
    <t>00029504</t>
  </si>
  <si>
    <t>00029506</t>
  </si>
  <si>
    <t>00029507</t>
  </si>
  <si>
    <t>00029508</t>
  </si>
  <si>
    <t>00029509</t>
  </si>
  <si>
    <t>00029510</t>
  </si>
  <si>
    <t>00029511</t>
  </si>
  <si>
    <t>00029513</t>
  </si>
  <si>
    <t>00029514</t>
  </si>
  <si>
    <t>00029515</t>
  </si>
  <si>
    <t>00029520</t>
  </si>
  <si>
    <t>08/08/2022</t>
  </si>
  <si>
    <t>00029521</t>
  </si>
  <si>
    <t>00029522</t>
  </si>
  <si>
    <t>00029525</t>
  </si>
  <si>
    <t>00029526</t>
  </si>
  <si>
    <t>00029527</t>
  </si>
  <si>
    <t>00029528</t>
  </si>
  <si>
    <t>00029529</t>
  </si>
  <si>
    <t>00029530</t>
  </si>
  <si>
    <t>00029531</t>
  </si>
  <si>
    <t>00029532</t>
  </si>
  <si>
    <t>00029538</t>
  </si>
  <si>
    <t>00029540</t>
  </si>
  <si>
    <t>00029541</t>
  </si>
  <si>
    <t>00029542</t>
  </si>
  <si>
    <t>00029543</t>
  </si>
  <si>
    <t>00029544</t>
  </si>
  <si>
    <t>00029545</t>
  </si>
  <si>
    <t>00029546</t>
  </si>
  <si>
    <t>00029547</t>
  </si>
  <si>
    <t>00029548</t>
  </si>
  <si>
    <t>00029549</t>
  </si>
  <si>
    <t>00029550</t>
  </si>
  <si>
    <t>00029551</t>
  </si>
  <si>
    <t>00029576</t>
  </si>
  <si>
    <t>00029577</t>
  </si>
  <si>
    <t>00029578</t>
  </si>
  <si>
    <t>00029579</t>
  </si>
  <si>
    <t>00029580</t>
  </si>
  <si>
    <t>00029592</t>
  </si>
  <si>
    <t>00029593</t>
  </si>
  <si>
    <t>00029596</t>
  </si>
  <si>
    <t>09/08/2022</t>
  </si>
  <si>
    <t>00029598</t>
  </si>
  <si>
    <t>00029599</t>
  </si>
  <si>
    <t>00029600</t>
  </si>
  <si>
    <t>00029603</t>
  </si>
  <si>
    <t>00029604</t>
  </si>
  <si>
    <t>00029605</t>
  </si>
  <si>
    <t>00029606</t>
  </si>
  <si>
    <t>00029607</t>
  </si>
  <si>
    <t>00029608</t>
  </si>
  <si>
    <t>00029609</t>
  </si>
  <si>
    <t>00029610</t>
  </si>
  <si>
    <t>00029611</t>
  </si>
  <si>
    <t>00029612</t>
  </si>
  <si>
    <t>CÔNG TY TNHH MỘT THÀNH VIÊN CO.OPMART NHA TRANG</t>
  </si>
  <si>
    <t>02 Lê Hồng Phong, Phường Phước Hải, Thành phố Nha Trang, Tỉnh Khánh Hòa, Việt Nam</t>
  </si>
  <si>
    <t>00029614</t>
  </si>
  <si>
    <t>10/08/2022</t>
  </si>
  <si>
    <t>00029615</t>
  </si>
  <si>
    <t>00029618</t>
  </si>
  <si>
    <t>00029619</t>
  </si>
  <si>
    <t>00029621</t>
  </si>
  <si>
    <t>00029622</t>
  </si>
  <si>
    <t>00029623</t>
  </si>
  <si>
    <t>00029624</t>
  </si>
  <si>
    <t>00029626</t>
  </si>
  <si>
    <t>00029629</t>
  </si>
  <si>
    <t>00029631</t>
  </si>
  <si>
    <t>00029633</t>
  </si>
  <si>
    <t>00029634</t>
  </si>
  <si>
    <t>00029635</t>
  </si>
  <si>
    <t>00029636</t>
  </si>
  <si>
    <t>00029637</t>
  </si>
  <si>
    <t>00029638</t>
  </si>
  <si>
    <t>00029639</t>
  </si>
  <si>
    <t>00029640</t>
  </si>
  <si>
    <t>00029643</t>
  </si>
  <si>
    <t>00029645</t>
  </si>
  <si>
    <t>00029646</t>
  </si>
  <si>
    <t>00029647</t>
  </si>
  <si>
    <t>00029652</t>
  </si>
  <si>
    <t>00029654</t>
  </si>
  <si>
    <t>00029655</t>
  </si>
  <si>
    <t>00029657</t>
  </si>
  <si>
    <t>00029658</t>
  </si>
  <si>
    <t>00029659</t>
  </si>
  <si>
    <t>00029660</t>
  </si>
  <si>
    <t>00029663</t>
  </si>
  <si>
    <t>00029664</t>
  </si>
  <si>
    <t>00029668</t>
  </si>
  <si>
    <t>00029669</t>
  </si>
  <si>
    <t>00029670</t>
  </si>
  <si>
    <t>00029675</t>
  </si>
  <si>
    <t>00029676</t>
  </si>
  <si>
    <t>00029677</t>
  </si>
  <si>
    <t>00029678</t>
  </si>
  <si>
    <t>00029679</t>
  </si>
  <si>
    <t>00029680</t>
  </si>
  <si>
    <t>00029682</t>
  </si>
  <si>
    <t>00029683</t>
  </si>
  <si>
    <t>00029684</t>
  </si>
  <si>
    <t>00029687</t>
  </si>
  <si>
    <t>00029688</t>
  </si>
  <si>
    <t>00029689</t>
  </si>
  <si>
    <t>00029691</t>
  </si>
  <si>
    <t>00029692</t>
  </si>
  <si>
    <t>00029693</t>
  </si>
  <si>
    <t>00029694</t>
  </si>
  <si>
    <t>00029695</t>
  </si>
  <si>
    <t>00029698</t>
  </si>
  <si>
    <t>00029700</t>
  </si>
  <si>
    <t>00029701</t>
  </si>
  <si>
    <t>00029713</t>
  </si>
  <si>
    <t>11/08/2022</t>
  </si>
  <si>
    <t>00029715</t>
  </si>
  <si>
    <t>00029716</t>
  </si>
  <si>
    <t>00029717</t>
  </si>
  <si>
    <t>00029718</t>
  </si>
  <si>
    <t>00029719</t>
  </si>
  <si>
    <t>00029720</t>
  </si>
  <si>
    <t>00029721</t>
  </si>
  <si>
    <t>00029723</t>
  </si>
  <si>
    <t>00029725</t>
  </si>
  <si>
    <t>00029728</t>
  </si>
  <si>
    <t>00029740</t>
  </si>
  <si>
    <t>00029742</t>
  </si>
  <si>
    <t>00029743</t>
  </si>
  <si>
    <t>00029744</t>
  </si>
  <si>
    <t>00029745</t>
  </si>
  <si>
    <t>00029749</t>
  </si>
  <si>
    <t>00029750</t>
  </si>
  <si>
    <t>00029751</t>
  </si>
  <si>
    <t>00029752</t>
  </si>
  <si>
    <t>00029753</t>
  </si>
  <si>
    <t>00029754</t>
  </si>
  <si>
    <t>00029755</t>
  </si>
  <si>
    <t>00029756</t>
  </si>
  <si>
    <t>00029757</t>
  </si>
  <si>
    <t>00029758</t>
  </si>
  <si>
    <t>00029759</t>
  </si>
  <si>
    <t>00029760</t>
  </si>
  <si>
    <t>00029761</t>
  </si>
  <si>
    <t>00029762</t>
  </si>
  <si>
    <t>00029763</t>
  </si>
  <si>
    <t>00029765</t>
  </si>
  <si>
    <t>12/08/2022</t>
  </si>
  <si>
    <t>00029766</t>
  </si>
  <si>
    <t>00029767</t>
  </si>
  <si>
    <t>00029770</t>
  </si>
  <si>
    <t>00029773</t>
  </si>
  <si>
    <t>00029774</t>
  </si>
  <si>
    <t>00029775</t>
  </si>
  <si>
    <t>00029776</t>
  </si>
  <si>
    <t>00029777</t>
  </si>
  <si>
    <t>00029778</t>
  </si>
  <si>
    <t>00029779</t>
  </si>
  <si>
    <t>00029781</t>
  </si>
  <si>
    <t>00029782</t>
  </si>
  <si>
    <t>00029786</t>
  </si>
  <si>
    <t>00029911</t>
  </si>
  <si>
    <t>00029912</t>
  </si>
  <si>
    <t>00029913</t>
  </si>
  <si>
    <t>00030146</t>
  </si>
  <si>
    <t>00030211</t>
  </si>
  <si>
    <t>00030212</t>
  </si>
  <si>
    <t>00030374</t>
  </si>
  <si>
    <t>00030494</t>
  </si>
  <si>
    <t>00030623</t>
  </si>
  <si>
    <t>13/08/2022</t>
  </si>
  <si>
    <t>00030624</t>
  </si>
  <si>
    <t>00031062</t>
  </si>
  <si>
    <t>00031091</t>
  </si>
  <si>
    <t>00031142</t>
  </si>
  <si>
    <t>00031143</t>
  </si>
  <si>
    <t>00031144</t>
  </si>
  <si>
    <t>00031145</t>
  </si>
  <si>
    <t>00031146</t>
  </si>
  <si>
    <t>00031147</t>
  </si>
  <si>
    <t>00031148</t>
  </si>
  <si>
    <t>00031165</t>
  </si>
  <si>
    <t>00031167</t>
  </si>
  <si>
    <t>00031500</t>
  </si>
  <si>
    <t>00031501</t>
  </si>
  <si>
    <t>00031502</t>
  </si>
  <si>
    <t>00031503</t>
  </si>
  <si>
    <t>00031504</t>
  </si>
  <si>
    <t>00031506</t>
  </si>
  <si>
    <t>CÔNG TY TNHH THƯƠNG MẠI DỊCH VỤ SIÊU THỊ CO.OP MART BIÊN HÒA</t>
  </si>
  <si>
    <t>00031507</t>
  </si>
  <si>
    <t>00031508</t>
  </si>
  <si>
    <t>00031509</t>
  </si>
  <si>
    <t>00031510</t>
  </si>
  <si>
    <t>00031515</t>
  </si>
  <si>
    <t>15/08/2022</t>
  </si>
  <si>
    <t>00031517</t>
  </si>
  <si>
    <t>00031522</t>
  </si>
  <si>
    <t>00031526</t>
  </si>
  <si>
    <t>00031529</t>
  </si>
  <si>
    <t>00031530</t>
  </si>
  <si>
    <t>00031531</t>
  </si>
  <si>
    <t>00031532</t>
  </si>
  <si>
    <t>00031537</t>
  </si>
  <si>
    <t>00031539</t>
  </si>
  <si>
    <t>00031543</t>
  </si>
  <si>
    <t>00031545</t>
  </si>
  <si>
    <t>00031546</t>
  </si>
  <si>
    <t>00031547</t>
  </si>
  <si>
    <t>00031548</t>
  </si>
  <si>
    <t>00031549</t>
  </si>
  <si>
    <t>00031550</t>
  </si>
  <si>
    <t>00031551</t>
  </si>
  <si>
    <t>00031552</t>
  </si>
  <si>
    <t>00031553</t>
  </si>
  <si>
    <t>00031554</t>
  </si>
  <si>
    <t>00031555</t>
  </si>
  <si>
    <t>00031557</t>
  </si>
  <si>
    <t>00031609</t>
  </si>
  <si>
    <t>00031611</t>
  </si>
  <si>
    <t>00031613</t>
  </si>
  <si>
    <t>00031614</t>
  </si>
  <si>
    <t>00031615</t>
  </si>
  <si>
    <t>00031616</t>
  </si>
  <si>
    <t>00031620</t>
  </si>
  <si>
    <t>00031622</t>
  </si>
  <si>
    <t>00031624</t>
  </si>
  <si>
    <t>16/08/2022</t>
  </si>
  <si>
    <t>00031625</t>
  </si>
  <si>
    <t>00031626</t>
  </si>
  <si>
    <t>00031627</t>
  </si>
  <si>
    <t>00031630</t>
  </si>
  <si>
    <t>00031631</t>
  </si>
  <si>
    <t>00031633</t>
  </si>
  <si>
    <t>00031634</t>
  </si>
  <si>
    <t>00031635</t>
  </si>
  <si>
    <t>00031636</t>
  </si>
  <si>
    <t>00031637</t>
  </si>
  <si>
    <t>00031638</t>
  </si>
  <si>
    <t>00031639</t>
  </si>
  <si>
    <t>00031640</t>
  </si>
  <si>
    <t>00031641</t>
  </si>
  <si>
    <t>00031642</t>
  </si>
  <si>
    <t>00031643</t>
  </si>
  <si>
    <t>00031644</t>
  </si>
  <si>
    <t>00031645</t>
  </si>
  <si>
    <t>00031646</t>
  </si>
  <si>
    <t>00031647</t>
  </si>
  <si>
    <t>00031648</t>
  </si>
  <si>
    <t>00031649</t>
  </si>
  <si>
    <t>00031650</t>
  </si>
  <si>
    <t>00031651</t>
  </si>
  <si>
    <t>00031653</t>
  </si>
  <si>
    <t>00031654</t>
  </si>
  <si>
    <t>00031655</t>
  </si>
  <si>
    <t>00031657</t>
  </si>
  <si>
    <t>00031658</t>
  </si>
  <si>
    <t>00031659</t>
  </si>
  <si>
    <t>CÔNG TY TNHH THƯƠNG MẠI SÀI GÒN - AN GIANG.</t>
  </si>
  <si>
    <t>Số 12 Nguyễn Huệ, Phường Mỹ Long, Thành phố Long Xuyên, Tỉnh An Giang, Việt Nam</t>
  </si>
  <si>
    <t>00031660</t>
  </si>
  <si>
    <t>00031661</t>
  </si>
  <si>
    <t>00031662</t>
  </si>
  <si>
    <t>00031663</t>
  </si>
  <si>
    <t>00031664</t>
  </si>
  <si>
    <t>Lô C2-12 KCN dịch vụ thủy sản Đà Nẵng, đường Bình Than, Phường Nại Hiên Đông, Quận Sơn Trà, Thành phố Đà Nẵng, Việt Nam</t>
  </si>
  <si>
    <t>00031665</t>
  </si>
  <si>
    <t>00031666</t>
  </si>
  <si>
    <t>00031667</t>
  </si>
  <si>
    <t>00031669</t>
  </si>
  <si>
    <t>00031670</t>
  </si>
  <si>
    <t>00031672</t>
  </si>
  <si>
    <t>00031673</t>
  </si>
  <si>
    <t>00031676</t>
  </si>
  <si>
    <t>00031678</t>
  </si>
  <si>
    <t>00031686</t>
  </si>
  <si>
    <t>00031687</t>
  </si>
  <si>
    <t>00031688</t>
  </si>
  <si>
    <t>00031689</t>
  </si>
  <si>
    <t>00031690</t>
  </si>
  <si>
    <t>00031693</t>
  </si>
  <si>
    <t>00031695</t>
  </si>
  <si>
    <t>00031696</t>
  </si>
  <si>
    <t>00031701</t>
  </si>
  <si>
    <t>00031702</t>
  </si>
  <si>
    <t>00031704</t>
  </si>
  <si>
    <t>00031705</t>
  </si>
  <si>
    <t>00031706</t>
  </si>
  <si>
    <t>00031714</t>
  </si>
  <si>
    <t>17/08/2022</t>
  </si>
  <si>
    <t>00031715</t>
  </si>
  <si>
    <t>00031716</t>
  </si>
  <si>
    <t>00031717</t>
  </si>
  <si>
    <t>CÔNG TY TNHH MỘT THÀNH VIÊN THƯƠNG MẠI VÀ DỊCH VỤ SÀI GÒN - HÀ TĨNH</t>
  </si>
  <si>
    <t>Số 02, đường Phan Đình Phùng, Phường Nam Hà, Thành phố Hà Tĩnh, Tỉnh Hà Tĩnh, Việt Nam</t>
  </si>
  <si>
    <t>00031718</t>
  </si>
  <si>
    <t>00031721</t>
  </si>
  <si>
    <t>00031726</t>
  </si>
  <si>
    <t>00031727</t>
  </si>
  <si>
    <t>00031728</t>
  </si>
  <si>
    <t>00031729</t>
  </si>
  <si>
    <t>00031730</t>
  </si>
  <si>
    <t>00031731</t>
  </si>
  <si>
    <t>00031732</t>
  </si>
  <si>
    <t>00031733</t>
  </si>
  <si>
    <t>00031734</t>
  </si>
  <si>
    <t>00031735</t>
  </si>
  <si>
    <t>00031736</t>
  </si>
  <si>
    <t>00031737</t>
  </si>
  <si>
    <t>00031742</t>
  </si>
  <si>
    <t>00031744</t>
  </si>
  <si>
    <t>00031745</t>
  </si>
  <si>
    <t>00031746</t>
  </si>
  <si>
    <t>00031747</t>
  </si>
  <si>
    <t>00031748</t>
  </si>
  <si>
    <t>00031749</t>
  </si>
  <si>
    <t>00031750</t>
  </si>
  <si>
    <t>18/08/2022</t>
  </si>
  <si>
    <t>00032504</t>
  </si>
  <si>
    <t>00032506</t>
  </si>
  <si>
    <t>00032507</t>
  </si>
  <si>
    <t>00032508</t>
  </si>
  <si>
    <t>00032509</t>
  </si>
  <si>
    <t>00032510</t>
  </si>
  <si>
    <t>00032511</t>
  </si>
  <si>
    <t>00032513</t>
  </si>
  <si>
    <t>00032514</t>
  </si>
  <si>
    <t>00032515</t>
  </si>
  <si>
    <t>00032516</t>
  </si>
  <si>
    <t>00032517</t>
  </si>
  <si>
    <t>00032518</t>
  </si>
  <si>
    <t>00032520</t>
  </si>
  <si>
    <t>00032522</t>
  </si>
  <si>
    <t>00032523</t>
  </si>
  <si>
    <t>00032524</t>
  </si>
  <si>
    <t>00032525</t>
  </si>
  <si>
    <t>00032526</t>
  </si>
  <si>
    <t>00032537</t>
  </si>
  <si>
    <t>00032538</t>
  </si>
  <si>
    <t>00032539</t>
  </si>
  <si>
    <t>00032540</t>
  </si>
  <si>
    <t>00032734</t>
  </si>
  <si>
    <t>00032744</t>
  </si>
  <si>
    <t>00033060</t>
  </si>
  <si>
    <t>00033073</t>
  </si>
  <si>
    <t>00033459</t>
  </si>
  <si>
    <t>00033467</t>
  </si>
  <si>
    <t>00033468</t>
  </si>
  <si>
    <t>00033482</t>
  </si>
  <si>
    <t>00033491</t>
  </si>
  <si>
    <t>00033501</t>
  </si>
  <si>
    <t>00033514</t>
  </si>
  <si>
    <t>00033519</t>
  </si>
  <si>
    <t>00033523</t>
  </si>
  <si>
    <t>00033569</t>
  </si>
  <si>
    <t>00033575</t>
  </si>
  <si>
    <t>00033577</t>
  </si>
  <si>
    <t>00033670</t>
  </si>
  <si>
    <t>19/08/2022</t>
  </si>
  <si>
    <t>00033697</t>
  </si>
  <si>
    <t>00033709</t>
  </si>
  <si>
    <t>00033857</t>
  </si>
  <si>
    <t>00033858</t>
  </si>
  <si>
    <t>00033886</t>
  </si>
  <si>
    <t>00033891</t>
  </si>
  <si>
    <t>00033912</t>
  </si>
  <si>
    <t>00033913</t>
  </si>
  <si>
    <t>00033915</t>
  </si>
  <si>
    <t>00033918</t>
  </si>
  <si>
    <t>20/08/2022</t>
  </si>
  <si>
    <t>00033919</t>
  </si>
  <si>
    <t>00033920</t>
  </si>
  <si>
    <t>00033925</t>
  </si>
  <si>
    <t>00033926</t>
  </si>
  <si>
    <t>00033949</t>
  </si>
  <si>
    <t>00033950</t>
  </si>
  <si>
    <t>00033951</t>
  </si>
  <si>
    <t>00033952</t>
  </si>
  <si>
    <t>CÔNG TY TRÁCH NHIỆM HỮU HẠN  THƯƠNG MẠI DỊCH VỤ SÀI GÒN - TRÀ VINH</t>
  </si>
  <si>
    <t>Đường Nguyễn Đáng, Khóm 3, Phường 6, Thành phố Trà Vinh, Tỉnh Trà Vinh, Việt Nam</t>
  </si>
  <si>
    <t>00033953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</si>
  <si>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</si>
  <si>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</si>
  <si>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00034118</t>
  </si>
  <si>
    <t>00034119</t>
  </si>
  <si>
    <t>00034120</t>
  </si>
  <si>
    <t>00034121</t>
  </si>
  <si>
    <t>00034122</t>
  </si>
  <si>
    <t>00034124</t>
  </si>
  <si>
    <t>00034126</t>
  </si>
  <si>
    <t>00034127</t>
  </si>
  <si>
    <t>00034128</t>
  </si>
  <si>
    <t>00034129</t>
  </si>
  <si>
    <t>00034130</t>
  </si>
  <si>
    <t>00034131</t>
  </si>
  <si>
    <t>00034132</t>
  </si>
  <si>
    <t>00034133</t>
  </si>
  <si>
    <t>00034134</t>
  </si>
  <si>
    <t>00034135</t>
  </si>
  <si>
    <t>00034137</t>
  </si>
  <si>
    <t>00034138</t>
  </si>
  <si>
    <t>00034142</t>
  </si>
  <si>
    <t>00034143</t>
  </si>
  <si>
    <t>00034145</t>
  </si>
  <si>
    <t>00034146</t>
  </si>
  <si>
    <t>22/08/2022</t>
  </si>
  <si>
    <t>00034152</t>
  </si>
  <si>
    <t>00034153</t>
  </si>
  <si>
    <t>00034154</t>
  </si>
  <si>
    <t>00034156</t>
  </si>
  <si>
    <t>00034157</t>
  </si>
  <si>
    <t>00034164</t>
  </si>
  <si>
    <t>00034165</t>
  </si>
  <si>
    <t>00034169</t>
  </si>
  <si>
    <t>00034170</t>
  </si>
  <si>
    <t>00034171</t>
  </si>
  <si>
    <t>00034172</t>
  </si>
  <si>
    <t>CÔNG TY TNHH MỘT THÀNH VIÊN CO.OPMART CẦN THƠ</t>
  </si>
  <si>
    <t>1, Đại lộ Hòa Bình, Phường Tân An, Quận Ninh Kiều, Thành phố Cần Thơ, Việt Nam</t>
  </si>
  <si>
    <t>00034173</t>
  </si>
  <si>
    <t>00034174</t>
  </si>
  <si>
    <t>00034175</t>
  </si>
  <si>
    <t>00034177</t>
  </si>
  <si>
    <t>00034178</t>
  </si>
  <si>
    <t>00034179</t>
  </si>
  <si>
    <t>00034205</t>
  </si>
  <si>
    <t>00034206</t>
  </si>
  <si>
    <t>00034210</t>
  </si>
  <si>
    <t>00034216</t>
  </si>
  <si>
    <t>00034217</t>
  </si>
  <si>
    <t>00034218</t>
  </si>
  <si>
    <t>00034219</t>
  </si>
  <si>
    <t>00034221</t>
  </si>
  <si>
    <t>00034222</t>
  </si>
  <si>
    <t>00034223</t>
  </si>
  <si>
    <t>00034224</t>
  </si>
  <si>
    <t>00034226</t>
  </si>
  <si>
    <t>00034227</t>
  </si>
  <si>
    <t>00034228</t>
  </si>
  <si>
    <t>00034229</t>
  </si>
  <si>
    <t>00034230</t>
  </si>
  <si>
    <t>00034231</t>
  </si>
  <si>
    <t>00034236</t>
  </si>
  <si>
    <t>00034252</t>
  </si>
  <si>
    <t>23/08/2022</t>
  </si>
  <si>
    <t>00034259</t>
  </si>
  <si>
    <t>00034262</t>
  </si>
  <si>
    <t>00034263</t>
  </si>
  <si>
    <t>00034266</t>
  </si>
  <si>
    <t>00034268</t>
  </si>
  <si>
    <t>00034269</t>
  </si>
  <si>
    <t>00034270</t>
  </si>
  <si>
    <t>00034271</t>
  </si>
  <si>
    <t>00034272</t>
  </si>
  <si>
    <t>00034273</t>
  </si>
  <si>
    <t>00034274</t>
  </si>
  <si>
    <t>00034275</t>
  </si>
  <si>
    <t>00034276</t>
  </si>
  <si>
    <t>00034277</t>
  </si>
  <si>
    <t>00034278</t>
  </si>
  <si>
    <t>00034280</t>
  </si>
  <si>
    <t>00034282</t>
  </si>
  <si>
    <t>00034283</t>
  </si>
  <si>
    <t>00034284</t>
  </si>
  <si>
    <t>00034285</t>
  </si>
  <si>
    <t>00034288</t>
  </si>
  <si>
    <t>00034289</t>
  </si>
  <si>
    <t>00034290</t>
  </si>
  <si>
    <t>00034292</t>
  </si>
  <si>
    <t>00034293</t>
  </si>
  <si>
    <t>00034294</t>
  </si>
  <si>
    <t>00034295</t>
  </si>
  <si>
    <t>00034296</t>
  </si>
  <si>
    <t>00034297</t>
  </si>
  <si>
    <t>00034298</t>
  </si>
  <si>
    <t>00034299</t>
  </si>
  <si>
    <t>00034300</t>
  </si>
  <si>
    <t>00034301</t>
  </si>
  <si>
    <t>00034302</t>
  </si>
  <si>
    <t>00034303</t>
  </si>
  <si>
    <t>00034304</t>
  </si>
  <si>
    <t>00034305</t>
  </si>
  <si>
    <t>00034306</t>
  </si>
  <si>
    <t>00034307</t>
  </si>
  <si>
    <t>00034308</t>
  </si>
  <si>
    <t>00034311</t>
  </si>
  <si>
    <t>00034312</t>
  </si>
  <si>
    <t>00034313</t>
  </si>
  <si>
    <t>00034314</t>
  </si>
  <si>
    <t>00034315</t>
  </si>
  <si>
    <t>00034316</t>
  </si>
  <si>
    <t>00034317</t>
  </si>
  <si>
    <t>00034318</t>
  </si>
  <si>
    <t>00034319</t>
  </si>
  <si>
    <t>00034322</t>
  </si>
  <si>
    <t>00034323</t>
  </si>
  <si>
    <t>00034334</t>
  </si>
  <si>
    <t>24/08/2022</t>
  </si>
  <si>
    <t>00034335</t>
  </si>
  <si>
    <t>00034349</t>
  </si>
  <si>
    <t>00034375</t>
  </si>
  <si>
    <t>00034376</t>
  </si>
  <si>
    <t>00034386</t>
  </si>
  <si>
    <t>00034392</t>
  </si>
  <si>
    <t>00034393</t>
  </si>
  <si>
    <t>00034394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</si>
  <si>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</si>
  <si>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</si>
  <si>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</si>
  <si>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00034395</t>
  </si>
  <si>
    <t>00034396</t>
  </si>
  <si>
    <t>00034397</t>
  </si>
  <si>
    <t>00034398</t>
  </si>
  <si>
    <t>00034399</t>
  </si>
  <si>
    <t>00034400</t>
  </si>
  <si>
    <t>00034404</t>
  </si>
  <si>
    <t>00034408</t>
  </si>
  <si>
    <t>00034409</t>
  </si>
  <si>
    <t>00034410</t>
  </si>
  <si>
    <t>00034411</t>
  </si>
  <si>
    <t>00034886</t>
  </si>
  <si>
    <t>25/08/2022</t>
  </si>
  <si>
    <t>00035101</t>
  </si>
  <si>
    <t>00035135</t>
  </si>
  <si>
    <t>00035351</t>
  </si>
  <si>
    <t>00035352</t>
  </si>
  <si>
    <t>00035364</t>
  </si>
  <si>
    <t>00035375</t>
  </si>
  <si>
    <t>00035387</t>
  </si>
  <si>
    <t>00035396</t>
  </si>
  <si>
    <t>00035397</t>
  </si>
  <si>
    <t>00035398</t>
  </si>
  <si>
    <t>00035404</t>
  </si>
  <si>
    <t>00035418</t>
  </si>
  <si>
    <t>00035420</t>
  </si>
  <si>
    <t>00035422</t>
  </si>
  <si>
    <t>00035423</t>
  </si>
  <si>
    <t>00035424</t>
  </si>
  <si>
    <t>00035425</t>
  </si>
  <si>
    <t>00035426</t>
  </si>
  <si>
    <t>00035427</t>
  </si>
  <si>
    <t>00035428</t>
  </si>
  <si>
    <t>00035429</t>
  </si>
  <si>
    <t>00035514</t>
  </si>
  <si>
    <t>00036067</t>
  </si>
  <si>
    <t>00036070</t>
  </si>
  <si>
    <t>00036073</t>
  </si>
  <si>
    <t>26/08/2022</t>
  </si>
  <si>
    <t>00036074</t>
  </si>
  <si>
    <t>00036075</t>
  </si>
  <si>
    <t>00036076</t>
  </si>
  <si>
    <t>00036080</t>
  </si>
  <si>
    <t>00036082</t>
  </si>
  <si>
    <t>00036083</t>
  </si>
  <si>
    <t>00036084</t>
  </si>
  <si>
    <t>00036085</t>
  </si>
  <si>
    <t>00036087</t>
  </si>
  <si>
    <t>00036088</t>
  </si>
  <si>
    <t>00036231</t>
  </si>
  <si>
    <t>00036232</t>
  </si>
  <si>
    <t>00036233</t>
  </si>
  <si>
    <t>00036234</t>
  </si>
  <si>
    <t>00036235</t>
  </si>
  <si>
    <t>00036236</t>
  </si>
  <si>
    <t>00036237</t>
  </si>
  <si>
    <t>00036241</t>
  </si>
  <si>
    <t>00036242</t>
  </si>
  <si>
    <t>00036249</t>
  </si>
  <si>
    <t>00036250</t>
  </si>
  <si>
    <t>00036257</t>
  </si>
  <si>
    <t>27/08/2022</t>
  </si>
  <si>
    <t>00036258</t>
  </si>
  <si>
    <t>00036259</t>
  </si>
  <si>
    <t>00036260</t>
  </si>
  <si>
    <t>00036263</t>
  </si>
  <si>
    <t>00036264</t>
  </si>
  <si>
    <t>00036265</t>
  </si>
  <si>
    <t>00036266</t>
  </si>
  <si>
    <t>00036267</t>
  </si>
  <si>
    <t>00036268</t>
  </si>
  <si>
    <t>00036269</t>
  </si>
  <si>
    <t>00036271</t>
  </si>
  <si>
    <t>00036274</t>
  </si>
  <si>
    <t>00036275</t>
  </si>
  <si>
    <t>00036276</t>
  </si>
  <si>
    <t>00036280</t>
  </si>
  <si>
    <t>00036281</t>
  </si>
  <si>
    <t>00036282</t>
  </si>
  <si>
    <t>00036283</t>
  </si>
  <si>
    <t>00036284</t>
  </si>
  <si>
    <t>00036285</t>
  </si>
  <si>
    <t>00036286</t>
  </si>
  <si>
    <t>00036287</t>
  </si>
  <si>
    <t>00036288</t>
  </si>
  <si>
    <t>00036289</t>
  </si>
  <si>
    <t>00036290</t>
  </si>
  <si>
    <t>00036291</t>
  </si>
  <si>
    <t>00036292</t>
  </si>
  <si>
    <t>00036293</t>
  </si>
  <si>
    <t>00036294</t>
  </si>
  <si>
    <t>00036295</t>
  </si>
  <si>
    <t>00036296</t>
  </si>
  <si>
    <t>00036297</t>
  </si>
  <si>
    <t>00036298</t>
  </si>
  <si>
    <t>00036299</t>
  </si>
  <si>
    <t>00036300</t>
  </si>
  <si>
    <t>00036301</t>
  </si>
  <si>
    <t>00036302</t>
  </si>
  <si>
    <t>00036303</t>
  </si>
  <si>
    <t>00036304</t>
  </si>
  <si>
    <t>00036305</t>
  </si>
  <si>
    <t>00036313</t>
  </si>
  <si>
    <t>00036314</t>
  </si>
  <si>
    <t>00036315</t>
  </si>
  <si>
    <t>00036316</t>
  </si>
  <si>
    <t>00036317</t>
  </si>
  <si>
    <t>00036318</t>
  </si>
  <si>
    <t>00036329</t>
  </si>
  <si>
    <t>29/08/2022</t>
  </si>
  <si>
    <t>00036332</t>
  </si>
  <si>
    <t>00036334</t>
  </si>
  <si>
    <t>00036337</t>
  </si>
  <si>
    <t>00036338</t>
  </si>
  <si>
    <t>00036339</t>
  </si>
  <si>
    <t>00036340</t>
  </si>
  <si>
    <t>00036343</t>
  </si>
  <si>
    <t>00036344</t>
  </si>
  <si>
    <t>00036346</t>
  </si>
  <si>
    <t>00036362</t>
  </si>
  <si>
    <t>00036363</t>
  </si>
  <si>
    <t>00036364</t>
  </si>
  <si>
    <t>00036365</t>
  </si>
  <si>
    <t>00036366</t>
  </si>
  <si>
    <t>00036367</t>
  </si>
  <si>
    <t>00036368</t>
  </si>
  <si>
    <t>00036369</t>
  </si>
  <si>
    <t>00036370</t>
  </si>
  <si>
    <t>00036371</t>
  </si>
  <si>
    <t>00036372</t>
  </si>
  <si>
    <t>00036373</t>
  </si>
  <si>
    <t>00036374</t>
  </si>
  <si>
    <t>00036375</t>
  </si>
  <si>
    <t>00036376</t>
  </si>
  <si>
    <t>00036382</t>
  </si>
  <si>
    <t>00036383</t>
  </si>
  <si>
    <t>00036384</t>
  </si>
  <si>
    <t>00036385</t>
  </si>
  <si>
    <t>00036406</t>
  </si>
  <si>
    <t>00036407</t>
  </si>
  <si>
    <t>00036408</t>
  </si>
  <si>
    <t>00036409</t>
  </si>
  <si>
    <t>00036410</t>
  </si>
  <si>
    <t>00036411</t>
  </si>
  <si>
    <t>00036419</t>
  </si>
  <si>
    <t>30/08/2022</t>
  </si>
  <si>
    <t>00036420</t>
  </si>
  <si>
    <t>00036424</t>
  </si>
  <si>
    <t>00036425</t>
  </si>
  <si>
    <t>00036427</t>
  </si>
  <si>
    <t>00036428</t>
  </si>
  <si>
    <t>00036436</t>
  </si>
  <si>
    <t>00036437</t>
  </si>
  <si>
    <t>00036438</t>
  </si>
  <si>
    <t>00036439</t>
  </si>
  <si>
    <t>00036441</t>
  </si>
  <si>
    <t>00036446</t>
  </si>
  <si>
    <t>00036448</t>
  </si>
  <si>
    <t>00036451</t>
  </si>
  <si>
    <t>31/08/2022</t>
  </si>
  <si>
    <t>00036452</t>
  </si>
  <si>
    <t>00036454</t>
  </si>
  <si>
    <t>00036455</t>
  </si>
  <si>
    <t>00036457</t>
  </si>
  <si>
    <t>00036458</t>
  </si>
  <si>
    <t>00036459</t>
  </si>
  <si>
    <t>00036460</t>
  </si>
  <si>
    <t>00036461</t>
  </si>
  <si>
    <t>00036462</t>
  </si>
  <si>
    <t>00036463</t>
  </si>
  <si>
    <t>00036464</t>
  </si>
  <si>
    <t>00036465</t>
  </si>
  <si>
    <t>00036467</t>
  </si>
  <si>
    <t>00036469</t>
  </si>
  <si>
    <t>00036501</t>
  </si>
  <si>
    <t>00036502</t>
  </si>
  <si>
    <t>00036503</t>
  </si>
  <si>
    <t>00036504</t>
  </si>
  <si>
    <t>00036516</t>
  </si>
  <si>
    <t>00036517</t>
  </si>
  <si>
    <t>00036543</t>
  </si>
  <si>
    <t>00036551</t>
  </si>
  <si>
    <t>00036552</t>
  </si>
  <si>
    <t>00036553</t>
  </si>
  <si>
    <t>00036554</t>
  </si>
  <si>
    <t>00036562</t>
  </si>
  <si>
    <t>00036563</t>
  </si>
  <si>
    <t>00036564</t>
  </si>
  <si>
    <t>00036565</t>
  </si>
  <si>
    <t>00036566</t>
  </si>
  <si>
    <t>00036567</t>
  </si>
  <si>
    <t>00036568</t>
  </si>
  <si>
    <t>00036575</t>
  </si>
  <si>
    <t>00036576</t>
  </si>
  <si>
    <t>00036579</t>
  </si>
  <si>
    <t>00036581</t>
  </si>
  <si>
    <t>00036582</t>
  </si>
  <si>
    <t>00036597</t>
  </si>
  <si>
    <t>00036601</t>
  </si>
  <si>
    <t>00036602</t>
  </si>
  <si>
    <t>00036603</t>
  </si>
  <si>
    <t>00036604</t>
  </si>
  <si>
    <t>00036605</t>
  </si>
  <si>
    <t>00036606</t>
  </si>
  <si>
    <t>00036607</t>
  </si>
  <si>
    <t>00036608</t>
  </si>
  <si>
    <t>00037108</t>
  </si>
  <si>
    <t>01/09/2022</t>
  </si>
  <si>
    <t>00037109</t>
  </si>
  <si>
    <t>00037110</t>
  </si>
  <si>
    <t>00037115</t>
  </si>
  <si>
    <t>00037119</t>
  </si>
  <si>
    <t>00037120</t>
  </si>
  <si>
    <t>00037121</t>
  </si>
  <si>
    <t>00037133</t>
  </si>
  <si>
    <t>00037136</t>
  </si>
  <si>
    <t>00037138</t>
  </si>
  <si>
    <t>00037140</t>
  </si>
  <si>
    <t>00037141</t>
  </si>
  <si>
    <t>00037142</t>
  </si>
  <si>
    <t>00037143</t>
  </si>
  <si>
    <t>00037144</t>
  </si>
  <si>
    <t>00037145</t>
  </si>
  <si>
    <t>00037146</t>
  </si>
  <si>
    <t>00037147</t>
  </si>
  <si>
    <t>00037148</t>
  </si>
  <si>
    <t>00037149</t>
  </si>
  <si>
    <t>00037150</t>
  </si>
  <si>
    <t>00037151</t>
  </si>
  <si>
    <t>00037152</t>
  </si>
  <si>
    <t>00037154</t>
  </si>
  <si>
    <t>00037155</t>
  </si>
  <si>
    <t>00037156</t>
  </si>
  <si>
    <t>00037157</t>
  </si>
  <si>
    <t>00037161</t>
  </si>
  <si>
    <t>00037162</t>
  </si>
  <si>
    <t>00037163</t>
  </si>
  <si>
    <t>00037164</t>
  </si>
  <si>
    <t>00037165</t>
  </si>
  <si>
    <t>00037166</t>
  </si>
  <si>
    <t>00037168</t>
  </si>
  <si>
    <t>00037171</t>
  </si>
  <si>
    <t>00037172</t>
  </si>
  <si>
    <t>00037175</t>
  </si>
  <si>
    <t>00037176</t>
  </si>
  <si>
    <t>00037177</t>
  </si>
  <si>
    <t>00037178</t>
  </si>
  <si>
    <t>00037179</t>
  </si>
  <si>
    <t>00037180</t>
  </si>
  <si>
    <t>00037181</t>
  </si>
  <si>
    <t>03/09/2022</t>
  </si>
  <si>
    <t>00037182</t>
  </si>
  <si>
    <t>00037183</t>
  </si>
  <si>
    <t>00037184</t>
  </si>
  <si>
    <t>00037185</t>
  </si>
  <si>
    <t>00037186</t>
  </si>
  <si>
    <t>00037187</t>
  </si>
  <si>
    <t>00037188</t>
  </si>
  <si>
    <t>00037190</t>
  </si>
  <si>
    <t>05/09/2022</t>
  </si>
  <si>
    <t>00037191</t>
  </si>
  <si>
    <t>00037198</t>
  </si>
  <si>
    <t>00037199</t>
  </si>
  <si>
    <t>00037200</t>
  </si>
  <si>
    <t>00037201</t>
  </si>
  <si>
    <t>00037202</t>
  </si>
  <si>
    <t>00037203</t>
  </si>
  <si>
    <t>00037205</t>
  </si>
  <si>
    <t>00037207</t>
  </si>
  <si>
    <t>00037209</t>
  </si>
  <si>
    <t>00037210</t>
  </si>
  <si>
    <t>00037213</t>
  </si>
  <si>
    <t>00037219</t>
  </si>
  <si>
    <t>00037220</t>
  </si>
  <si>
    <t>00037221</t>
  </si>
  <si>
    <t>00037223</t>
  </si>
  <si>
    <t>00037224</t>
  </si>
  <si>
    <t>00037225</t>
  </si>
  <si>
    <t>00037226</t>
  </si>
  <si>
    <t>00037228</t>
  </si>
  <si>
    <t>00037230</t>
  </si>
  <si>
    <t>00037231</t>
  </si>
  <si>
    <t>00037236</t>
  </si>
  <si>
    <t>00037237</t>
  </si>
  <si>
    <t>00037238</t>
  </si>
  <si>
    <t>00037240</t>
  </si>
  <si>
    <t>00037241</t>
  </si>
  <si>
    <t>00037242</t>
  </si>
  <si>
    <t>00037243</t>
  </si>
  <si>
    <t>00037244</t>
  </si>
  <si>
    <t>00037245</t>
  </si>
  <si>
    <t>00037246</t>
  </si>
  <si>
    <t>00037247</t>
  </si>
  <si>
    <t>00037248</t>
  </si>
  <si>
    <t>00037249</t>
  </si>
  <si>
    <t>00037257</t>
  </si>
  <si>
    <t>00037258</t>
  </si>
  <si>
    <t>00037259</t>
  </si>
  <si>
    <t>00037260</t>
  </si>
  <si>
    <t>00037261</t>
  </si>
  <si>
    <t>00037262</t>
  </si>
  <si>
    <t>00037279</t>
  </si>
  <si>
    <t>00037281</t>
  </si>
  <si>
    <t>00037282</t>
  </si>
  <si>
    <t>00037284</t>
  </si>
  <si>
    <t>00037285</t>
  </si>
  <si>
    <t>00037287</t>
  </si>
  <si>
    <t>00037298</t>
  </si>
  <si>
    <t>06/09/2022</t>
  </si>
  <si>
    <t>00037299</t>
  </si>
  <si>
    <t>00037301</t>
  </si>
  <si>
    <t>00037302</t>
  </si>
  <si>
    <t>00037303</t>
  </si>
  <si>
    <t>00037306</t>
  </si>
  <si>
    <t>00037307</t>
  </si>
  <si>
    <t>00037308</t>
  </si>
  <si>
    <t>00037309</t>
  </si>
  <si>
    <t>00037310</t>
  </si>
  <si>
    <t>00037311</t>
  </si>
  <si>
    <t>00037312</t>
  </si>
  <si>
    <t>00037313</t>
  </si>
  <si>
    <t>00037315</t>
  </si>
  <si>
    <t>00037316</t>
  </si>
  <si>
    <t>00037317</t>
  </si>
  <si>
    <t>00037321</t>
  </si>
  <si>
    <t>00037322</t>
  </si>
  <si>
    <t>00037323</t>
  </si>
  <si>
    <t>00037324</t>
  </si>
  <si>
    <t>00037325</t>
  </si>
  <si>
    <t>00037333</t>
  </si>
  <si>
    <t>00037334</t>
  </si>
  <si>
    <t>00037335</t>
  </si>
  <si>
    <t>00037336</t>
  </si>
  <si>
    <t>00037337</t>
  </si>
  <si>
    <t>00037338</t>
  </si>
  <si>
    <t>00037339</t>
  </si>
  <si>
    <t>00037340</t>
  </si>
  <si>
    <t>00037341</t>
  </si>
  <si>
    <t>00037342</t>
  </si>
  <si>
    <t>00037343</t>
  </si>
  <si>
    <t>00037344</t>
  </si>
  <si>
    <t>00037348</t>
  </si>
  <si>
    <t>00037349</t>
  </si>
  <si>
    <t>00037350</t>
  </si>
  <si>
    <t>00037351</t>
  </si>
  <si>
    <t>00037352</t>
  </si>
  <si>
    <t>00037353</t>
  </si>
  <si>
    <t>00037354</t>
  </si>
  <si>
    <t>00037355</t>
  </si>
  <si>
    <t>00037356</t>
  </si>
  <si>
    <t>00037357</t>
  </si>
  <si>
    <t>00037358</t>
  </si>
  <si>
    <t>00037359</t>
  </si>
  <si>
    <t>00037360</t>
  </si>
  <si>
    <t>00037361</t>
  </si>
  <si>
    <t>00037362</t>
  </si>
  <si>
    <t>00037363</t>
  </si>
  <si>
    <t>00037364</t>
  </si>
  <si>
    <t>00037365</t>
  </si>
  <si>
    <t>00037366</t>
  </si>
  <si>
    <t>00037367</t>
  </si>
  <si>
    <t>00037368</t>
  </si>
  <si>
    <t>00037369</t>
  </si>
  <si>
    <t>00037373</t>
  </si>
  <si>
    <t>00037377</t>
  </si>
  <si>
    <t>00037378</t>
  </si>
  <si>
    <t>00037498</t>
  </si>
  <si>
    <t>07/09/2022</t>
  </si>
  <si>
    <t>00037509</t>
  </si>
  <si>
    <t>00037520</t>
  </si>
  <si>
    <t>00037663</t>
  </si>
  <si>
    <t>00037664</t>
  </si>
  <si>
    <t>00037727</t>
  </si>
  <si>
    <t>00037769</t>
  </si>
  <si>
    <t>00038159</t>
  </si>
  <si>
    <t>00038164</t>
  </si>
  <si>
    <t>00038171</t>
  </si>
  <si>
    <t>00038172</t>
  </si>
  <si>
    <t>00038174</t>
  </si>
  <si>
    <t>00038175</t>
  </si>
  <si>
    <t>00038177</t>
  </si>
  <si>
    <t>00038178</t>
  </si>
  <si>
    <t>00038179</t>
  </si>
  <si>
    <t>00038181</t>
  </si>
  <si>
    <t>00038182</t>
  </si>
  <si>
    <t>Lô A khu lưu trú, khu công nghiệp Long Hậu, Đường Long Hậu-Hiệp Phước, ấp 3, Xã Long Hậu, Huyện Cần Giuộc, Tỉnh Long An, Việt Nam</t>
  </si>
  <si>
    <t>00038425</t>
  </si>
  <si>
    <t>00038429</t>
  </si>
  <si>
    <t>00038430</t>
  </si>
  <si>
    <t>00038436</t>
  </si>
  <si>
    <t>08/09/2022</t>
  </si>
  <si>
    <t>00038442</t>
  </si>
  <si>
    <t>00038443</t>
  </si>
  <si>
    <t>00038444</t>
  </si>
  <si>
    <t>00038445</t>
  </si>
  <si>
    <t>00038446</t>
  </si>
  <si>
    <t>00038447</t>
  </si>
  <si>
    <t>00038448</t>
  </si>
  <si>
    <t>00038449</t>
  </si>
  <si>
    <t>00038450</t>
  </si>
  <si>
    <t>00038451</t>
  </si>
  <si>
    <t>00038452</t>
  </si>
  <si>
    <t>00038453</t>
  </si>
  <si>
    <t>00038454</t>
  </si>
  <si>
    <t>00038455</t>
  </si>
  <si>
    <t>00038456</t>
  </si>
  <si>
    <t>00038457</t>
  </si>
  <si>
    <t>00038469</t>
  </si>
  <si>
    <t>00038470</t>
  </si>
  <si>
    <t>00038473</t>
  </si>
  <si>
    <t>00038474</t>
  </si>
  <si>
    <t>00038477</t>
  </si>
  <si>
    <t>00038478</t>
  </si>
  <si>
    <t>00038479</t>
  </si>
  <si>
    <t>00038480</t>
  </si>
  <si>
    <t>00038481</t>
  </si>
  <si>
    <t>00038483</t>
  </si>
  <si>
    <t>00038484</t>
  </si>
  <si>
    <t>00038485</t>
  </si>
  <si>
    <t>00038486</t>
  </si>
  <si>
    <t>00039023</t>
  </si>
  <si>
    <t>09/09/2022</t>
  </si>
  <si>
    <t>00039086</t>
  </si>
  <si>
    <t>00039087</t>
  </si>
  <si>
    <t>00039088</t>
  </si>
  <si>
    <t>00039477</t>
  </si>
  <si>
    <t>00039478</t>
  </si>
  <si>
    <t>00039513</t>
  </si>
  <si>
    <t>00039528</t>
  </si>
  <si>
    <t>00039529</t>
  </si>
  <si>
    <t>00039530</t>
  </si>
  <si>
    <t>00039532</t>
  </si>
  <si>
    <t>00039760</t>
  </si>
  <si>
    <t>00039797</t>
  </si>
  <si>
    <t>00039887</t>
  </si>
  <si>
    <t>00039888</t>
  </si>
  <si>
    <t>00039889</t>
  </si>
  <si>
    <t>00039891</t>
  </si>
  <si>
    <t>10/09/2022</t>
  </si>
  <si>
    <t>00039892</t>
  </si>
  <si>
    <t>00039894</t>
  </si>
  <si>
    <t>00039895</t>
  </si>
  <si>
    <t>00039899</t>
  </si>
  <si>
    <t>00039900</t>
  </si>
  <si>
    <t>00039901</t>
  </si>
  <si>
    <t>00039912</t>
  </si>
  <si>
    <t>00039913</t>
  </si>
  <si>
    <t>00040001</t>
  </si>
  <si>
    <t>00040101</t>
  </si>
  <si>
    <t>00040102</t>
  </si>
  <si>
    <t>00040103</t>
  </si>
  <si>
    <t>00040104</t>
  </si>
  <si>
    <t>00040107</t>
  </si>
  <si>
    <t>00040108</t>
  </si>
  <si>
    <t>00040112</t>
  </si>
  <si>
    <t>12/09/2022</t>
  </si>
  <si>
    <t>00040113</t>
  </si>
  <si>
    <t>00040121</t>
  </si>
  <si>
    <t>00040123</t>
  </si>
  <si>
    <t>00040124</t>
  </si>
  <si>
    <t>00040125</t>
  </si>
  <si>
    <t>00040126</t>
  </si>
  <si>
    <t>00040128</t>
  </si>
  <si>
    <t>00040131</t>
  </si>
  <si>
    <t>00040132</t>
  </si>
  <si>
    <t>00040134</t>
  </si>
  <si>
    <t>00040135</t>
  </si>
  <si>
    <t>00040136</t>
  </si>
  <si>
    <t>00040137</t>
  </si>
  <si>
    <t>00040138</t>
  </si>
  <si>
    <t>00040139</t>
  </si>
  <si>
    <t>00040140</t>
  </si>
  <si>
    <t>00040141</t>
  </si>
  <si>
    <t>00040142</t>
  </si>
  <si>
    <t>00040143</t>
  </si>
  <si>
    <t>00040144</t>
  </si>
  <si>
    <t>00040145</t>
  </si>
  <si>
    <t>00040146</t>
  </si>
  <si>
    <t>00040147</t>
  </si>
  <si>
    <t>00040148</t>
  </si>
  <si>
    <t>00040163</t>
  </si>
  <si>
    <t>00040164</t>
  </si>
  <si>
    <t>00040166</t>
  </si>
  <si>
    <t>00040170</t>
  </si>
  <si>
    <t>00040171</t>
  </si>
  <si>
    <t>00040172</t>
  </si>
  <si>
    <t>00040179</t>
  </si>
  <si>
    <t>00040180</t>
  </si>
  <si>
    <t>00040181</t>
  </si>
  <si>
    <t>00040186</t>
  </si>
  <si>
    <t>13/09/2022</t>
  </si>
  <si>
    <t>00040188</t>
  </si>
  <si>
    <t>00040189</t>
  </si>
  <si>
    <t>00040191</t>
  </si>
  <si>
    <t>00040192</t>
  </si>
  <si>
    <t>00040193</t>
  </si>
  <si>
    <t>00040194</t>
  </si>
  <si>
    <t>00040195</t>
  </si>
  <si>
    <t>00040196</t>
  </si>
  <si>
    <t>00040197</t>
  </si>
  <si>
    <t>00040198</t>
  </si>
  <si>
    <t>00040199</t>
  </si>
  <si>
    <t>00040200</t>
  </si>
  <si>
    <t>00040201</t>
  </si>
  <si>
    <t>00040202</t>
  </si>
  <si>
    <t>00040203</t>
  </si>
  <si>
    <t>00040204</t>
  </si>
  <si>
    <t>00040205</t>
  </si>
  <si>
    <t>00040206</t>
  </si>
  <si>
    <t>00040207</t>
  </si>
  <si>
    <t>00040208</t>
  </si>
  <si>
    <t>00040209</t>
  </si>
  <si>
    <t>00040210</t>
  </si>
  <si>
    <t>00040211</t>
  </si>
  <si>
    <t>00040212</t>
  </si>
  <si>
    <t>00040216</t>
  </si>
  <si>
    <t>00040219</t>
  </si>
  <si>
    <t>00040221</t>
  </si>
  <si>
    <t>00040222</t>
  </si>
  <si>
    <t>00040223</t>
  </si>
  <si>
    <t>00040224</t>
  </si>
  <si>
    <t>00040225</t>
  </si>
  <si>
    <t>00040226</t>
  </si>
  <si>
    <t>00040227</t>
  </si>
  <si>
    <t>00040229</t>
  </si>
  <si>
    <t>00040230</t>
  </si>
  <si>
    <t>00040231</t>
  </si>
  <si>
    <t>00040232</t>
  </si>
  <si>
    <t>00040233</t>
  </si>
  <si>
    <t>00040234</t>
  </si>
  <si>
    <t>00040241</t>
  </si>
  <si>
    <t>14/09/2022</t>
  </si>
  <si>
    <t>00040242</t>
  </si>
  <si>
    <t>00040243</t>
  </si>
  <si>
    <t>00040244</t>
  </si>
  <si>
    <t>00040247</t>
  </si>
  <si>
    <t>00040249</t>
  </si>
  <si>
    <t>00040250</t>
  </si>
  <si>
    <t>00040252</t>
  </si>
  <si>
    <t>00040253</t>
  </si>
  <si>
    <t>00040254</t>
  </si>
  <si>
    <t>00040256</t>
  </si>
  <si>
    <t>00040257</t>
  </si>
  <si>
    <t>00040258</t>
  </si>
  <si>
    <t>00040259</t>
  </si>
  <si>
    <t>00040260</t>
  </si>
  <si>
    <t>00040261</t>
  </si>
  <si>
    <t>00040262</t>
  </si>
  <si>
    <t>00040263</t>
  </si>
  <si>
    <t>00040264</t>
  </si>
  <si>
    <t>00040268</t>
  </si>
  <si>
    <t>00040269</t>
  </si>
  <si>
    <t>00040270</t>
  </si>
  <si>
    <t>00040271</t>
  </si>
  <si>
    <t>00040273</t>
  </si>
  <si>
    <t>00040274</t>
  </si>
  <si>
    <t>00040275</t>
  </si>
  <si>
    <t>00040277</t>
  </si>
  <si>
    <t>00040699</t>
  </si>
  <si>
    <t>15/09/2022</t>
  </si>
  <si>
    <t>00040756</t>
  </si>
  <si>
    <t>00040757</t>
  </si>
  <si>
    <t>00040760</t>
  </si>
  <si>
    <t>00040854</t>
  </si>
  <si>
    <t>00040890</t>
  </si>
  <si>
    <t>00040891</t>
  </si>
  <si>
    <t>00040892</t>
  </si>
  <si>
    <t>00041345</t>
  </si>
  <si>
    <t>00041346</t>
  </si>
  <si>
    <t>00041347</t>
  </si>
  <si>
    <t>00041348</t>
  </si>
  <si>
    <t>00041349</t>
  </si>
  <si>
    <t>00041350</t>
  </si>
  <si>
    <t>00041351</t>
  </si>
  <si>
    <t>00041353</t>
  </si>
  <si>
    <t>00041354</t>
  </si>
  <si>
    <t>00041355</t>
  </si>
  <si>
    <t>00041356</t>
  </si>
  <si>
    <t>00041358</t>
  </si>
  <si>
    <t>00041360</t>
  </si>
  <si>
    <t>00041370</t>
  </si>
  <si>
    <t>00041371</t>
  </si>
  <si>
    <t>00041373</t>
  </si>
  <si>
    <t>00041382</t>
  </si>
  <si>
    <t>00041550</t>
  </si>
  <si>
    <t>00041695</t>
  </si>
  <si>
    <t>00041697</t>
  </si>
  <si>
    <t>16/09/2022</t>
  </si>
  <si>
    <t>00041700</t>
  </si>
  <si>
    <t>00041701</t>
  </si>
  <si>
    <t>00041704</t>
  </si>
  <si>
    <t>00041706</t>
  </si>
  <si>
    <t>00041707</t>
  </si>
  <si>
    <t>00041708</t>
  </si>
  <si>
    <t>00041709</t>
  </si>
  <si>
    <t>00041710</t>
  </si>
  <si>
    <t>00041711</t>
  </si>
  <si>
    <t>00041714</t>
  </si>
  <si>
    <t>00041927</t>
  </si>
  <si>
    <t>00041928</t>
  </si>
  <si>
    <t>00041961</t>
  </si>
  <si>
    <t>00041975</t>
  </si>
  <si>
    <t>00042040</t>
  </si>
  <si>
    <t>17/09/2022</t>
  </si>
  <si>
    <t>00042041</t>
  </si>
  <si>
    <t>00042042</t>
  </si>
  <si>
    <t>00042043</t>
  </si>
  <si>
    <t>00042050</t>
  </si>
  <si>
    <t>00042051</t>
  </si>
  <si>
    <t>00042053</t>
  </si>
  <si>
    <t>00042055</t>
  </si>
  <si>
    <t>00042056</t>
  </si>
  <si>
    <t>00042057</t>
  </si>
  <si>
    <t>00042058</t>
  </si>
  <si>
    <t>00042059</t>
  </si>
  <si>
    <t>00042060</t>
  </si>
  <si>
    <t>00042061</t>
  </si>
  <si>
    <t>00042063</t>
  </si>
  <si>
    <t>00042064</t>
  </si>
  <si>
    <t>00042065</t>
  </si>
  <si>
    <t>00042066</t>
  </si>
  <si>
    <t>00042067</t>
  </si>
  <si>
    <t>00042070</t>
  </si>
  <si>
    <t>00042109</t>
  </si>
  <si>
    <t>00042110</t>
  </si>
  <si>
    <t>00042111</t>
  </si>
  <si>
    <t>00042294</t>
  </si>
  <si>
    <t>00042300</t>
  </si>
  <si>
    <t>19/09/2022</t>
  </si>
  <si>
    <t>00042303</t>
  </si>
  <si>
    <t>00042308</t>
  </si>
  <si>
    <t>00042309</t>
  </si>
  <si>
    <t>00042312</t>
  </si>
  <si>
    <t>00042316</t>
  </si>
  <si>
    <t>00042317</t>
  </si>
  <si>
    <t>00042318</t>
  </si>
  <si>
    <t>00042331</t>
  </si>
  <si>
    <t>00042332</t>
  </si>
  <si>
    <t>00042333</t>
  </si>
  <si>
    <t>00042334</t>
  </si>
  <si>
    <t>00042335</t>
  </si>
  <si>
    <t>00042336</t>
  </si>
  <si>
    <t>00042337</t>
  </si>
  <si>
    <t>00042338</t>
  </si>
  <si>
    <t>00042339</t>
  </si>
  <si>
    <t>00042340</t>
  </si>
  <si>
    <t>00042341</t>
  </si>
  <si>
    <t>00042342</t>
  </si>
  <si>
    <t>00042352</t>
  </si>
  <si>
    <t>00042357</t>
  </si>
  <si>
    <t>00042358</t>
  </si>
  <si>
    <t>00042360</t>
  </si>
  <si>
    <t>00042361</t>
  </si>
  <si>
    <t>00042362</t>
  </si>
  <si>
    <t>00042363</t>
  </si>
  <si>
    <t>00042364</t>
  </si>
  <si>
    <t>00042370</t>
  </si>
  <si>
    <t>00042371</t>
  </si>
  <si>
    <t>00042372</t>
  </si>
  <si>
    <t>00042373</t>
  </si>
  <si>
    <t>20/09/2022</t>
  </si>
  <si>
    <t>00042374</t>
  </si>
  <si>
    <t>00042377</t>
  </si>
  <si>
    <t>00042379</t>
  </si>
  <si>
    <t>00042380</t>
  </si>
  <si>
    <t>00042381</t>
  </si>
  <si>
    <t>00042383</t>
  </si>
  <si>
    <t>00042384</t>
  </si>
  <si>
    <t>00042386</t>
  </si>
  <si>
    <t>00042387</t>
  </si>
  <si>
    <t>00042388</t>
  </si>
  <si>
    <t>00042390</t>
  </si>
  <si>
    <t>00042391</t>
  </si>
  <si>
    <t>00042392</t>
  </si>
  <si>
    <t>00042393</t>
  </si>
  <si>
    <t>00042394</t>
  </si>
  <si>
    <t>00042395</t>
  </si>
  <si>
    <t>00042396</t>
  </si>
  <si>
    <t>00042398</t>
  </si>
  <si>
    <t>00042399</t>
  </si>
  <si>
    <t>00042403</t>
  </si>
  <si>
    <t>00042404</t>
  </si>
  <si>
    <t>00042405</t>
  </si>
  <si>
    <t>00042406</t>
  </si>
  <si>
    <t>00042407</t>
  </si>
  <si>
    <t>00042408</t>
  </si>
  <si>
    <t>00042409</t>
  </si>
  <si>
    <t>00042410</t>
  </si>
  <si>
    <t>00042414</t>
  </si>
  <si>
    <t>00042422</t>
  </si>
  <si>
    <t>00042424</t>
  </si>
  <si>
    <t>00042425</t>
  </si>
  <si>
    <t>00042428</t>
  </si>
  <si>
    <t>00042429</t>
  </si>
  <si>
    <t>00042430</t>
  </si>
  <si>
    <t>00042431</t>
  </si>
  <si>
    <t>00042432</t>
  </si>
  <si>
    <t>00042433</t>
  </si>
  <si>
    <t>00042434</t>
  </si>
  <si>
    <t>00042435</t>
  </si>
  <si>
    <t>00042436</t>
  </si>
  <si>
    <t>00042437</t>
  </si>
  <si>
    <t>00042438</t>
  </si>
  <si>
    <t>00042445</t>
  </si>
  <si>
    <t>21/09/2022</t>
  </si>
  <si>
    <t>00042446</t>
  </si>
  <si>
    <t>00042448</t>
  </si>
  <si>
    <t>00042449</t>
  </si>
  <si>
    <t>00042450</t>
  </si>
  <si>
    <t>00042451</t>
  </si>
  <si>
    <t>00042452</t>
  </si>
  <si>
    <t>00042453</t>
  </si>
  <si>
    <t>00042454</t>
  </si>
  <si>
    <t>00042455</t>
  </si>
  <si>
    <t>00042458</t>
  </si>
  <si>
    <t>00042461</t>
  </si>
  <si>
    <t>00042462</t>
  </si>
  <si>
    <t>00042463</t>
  </si>
  <si>
    <t>00042464</t>
  </si>
  <si>
    <t>00043284</t>
  </si>
  <si>
    <t>22/09/2022</t>
  </si>
  <si>
    <t>00043624</t>
  </si>
  <si>
    <t>00043625</t>
  </si>
  <si>
    <t>00043626</t>
  </si>
  <si>
    <t>00043627</t>
  </si>
  <si>
    <t>00043628</t>
  </si>
  <si>
    <t>00043629</t>
  </si>
  <si>
    <t>00043630</t>
  </si>
  <si>
    <t>00043631</t>
  </si>
  <si>
    <t>00043632</t>
  </si>
  <si>
    <t>00043633</t>
  </si>
  <si>
    <t>00043634</t>
  </si>
  <si>
    <t>00043635</t>
  </si>
  <si>
    <t>00043636</t>
  </si>
  <si>
    <t>00043638</t>
  </si>
  <si>
    <t>00043639</t>
  </si>
  <si>
    <t>00043640</t>
  </si>
  <si>
    <t>00043657</t>
  </si>
  <si>
    <t>00043658</t>
  </si>
  <si>
    <t>00043659</t>
  </si>
  <si>
    <t>00043660</t>
  </si>
  <si>
    <t>00043662</t>
  </si>
  <si>
    <t>00043663</t>
  </si>
  <si>
    <t>00043664</t>
  </si>
  <si>
    <t>00043665</t>
  </si>
  <si>
    <t>00043666</t>
  </si>
  <si>
    <t>00043667</t>
  </si>
  <si>
    <t>00043669</t>
  </si>
  <si>
    <t>00043670</t>
  </si>
  <si>
    <t>00043685</t>
  </si>
  <si>
    <t>00043699</t>
  </si>
  <si>
    <t>00043849</t>
  </si>
  <si>
    <t>00043850</t>
  </si>
  <si>
    <t>00043851</t>
  </si>
  <si>
    <t>00043853</t>
  </si>
  <si>
    <t>00043856</t>
  </si>
  <si>
    <t>00043858</t>
  </si>
  <si>
    <t>00043859</t>
  </si>
  <si>
    <t>00043862</t>
  </si>
  <si>
    <t>00043867</t>
  </si>
  <si>
    <t>23/09/2022</t>
  </si>
  <si>
    <t>00043872</t>
  </si>
  <si>
    <t>00043875</t>
  </si>
  <si>
    <t>00043876</t>
  </si>
  <si>
    <t>00043878</t>
  </si>
  <si>
    <t>00043879</t>
  </si>
  <si>
    <t>00043880</t>
  </si>
  <si>
    <t>00043881</t>
  </si>
  <si>
    <t>00043882</t>
  </si>
  <si>
    <t>00044011</t>
  </si>
  <si>
    <t>00044012</t>
  </si>
  <si>
    <t>00044052</t>
  </si>
  <si>
    <t>24/09/2022</t>
  </si>
  <si>
    <t>00044053</t>
  </si>
  <si>
    <t>00044055</t>
  </si>
  <si>
    <t>00044056</t>
  </si>
  <si>
    <t>00044058</t>
  </si>
  <si>
    <t>00044061</t>
  </si>
  <si>
    <t>00044062</t>
  </si>
  <si>
    <t>00044064</t>
  </si>
  <si>
    <t>00044065</t>
  </si>
  <si>
    <t>00044066</t>
  </si>
  <si>
    <t>00044068</t>
  </si>
  <si>
    <t>00044069</t>
  </si>
  <si>
    <t>00044095</t>
  </si>
  <si>
    <t>00044096</t>
  </si>
  <si>
    <t>00044097</t>
  </si>
  <si>
    <t>00044098</t>
  </si>
  <si>
    <t>00044117</t>
  </si>
  <si>
    <t>00044120</t>
  </si>
  <si>
    <t>00044121</t>
  </si>
  <si>
    <t>00044122</t>
  </si>
  <si>
    <t>00044124</t>
  </si>
  <si>
    <t>00044125</t>
  </si>
  <si>
    <t>00044127</t>
  </si>
  <si>
    <t>00044132</t>
  </si>
  <si>
    <t>26/09/2022</t>
  </si>
  <si>
    <t>00044135</t>
  </si>
  <si>
    <t>00044136</t>
  </si>
  <si>
    <t>00044138</t>
  </si>
  <si>
    <t>00044140</t>
  </si>
  <si>
    <t>00044142</t>
  </si>
  <si>
    <t>00044145</t>
  </si>
  <si>
    <t>00044146</t>
  </si>
  <si>
    <t>00044147</t>
  </si>
  <si>
    <t>00044148</t>
  </si>
  <si>
    <t>00044150</t>
  </si>
  <si>
    <t>00044151</t>
  </si>
  <si>
    <t>00044152</t>
  </si>
  <si>
    <t>00044159</t>
  </si>
  <si>
    <t>00044160</t>
  </si>
  <si>
    <t>00044161</t>
  </si>
  <si>
    <t>00044162</t>
  </si>
  <si>
    <t>00044163</t>
  </si>
  <si>
    <t>00044164</t>
  </si>
  <si>
    <t>00044165</t>
  </si>
  <si>
    <t>00044166</t>
  </si>
  <si>
    <t>00044167</t>
  </si>
  <si>
    <t>00044168</t>
  </si>
  <si>
    <t>00044169</t>
  </si>
  <si>
    <t>00044170</t>
  </si>
  <si>
    <t>00044171</t>
  </si>
  <si>
    <t>00044172</t>
  </si>
  <si>
    <t>00044186</t>
  </si>
  <si>
    <t>00044193</t>
  </si>
  <si>
    <t>00044197</t>
  </si>
  <si>
    <t>00044223</t>
  </si>
  <si>
    <t>00044228</t>
  </si>
  <si>
    <t>00044229</t>
  </si>
  <si>
    <t>00044231</t>
  </si>
  <si>
    <t>00044232</t>
  </si>
  <si>
    <t>00044239</t>
  </si>
  <si>
    <t>27/09/2022</t>
  </si>
  <si>
    <t>00044240</t>
  </si>
  <si>
    <t>00044241</t>
  </si>
  <si>
    <t>00044242</t>
  </si>
  <si>
    <t>00044243</t>
  </si>
  <si>
    <t>00044244</t>
  </si>
  <si>
    <t>00044245</t>
  </si>
  <si>
    <t>00044246</t>
  </si>
  <si>
    <t>00044247</t>
  </si>
  <si>
    <t>00044250</t>
  </si>
  <si>
    <t>00044251</t>
  </si>
  <si>
    <t>00044252</t>
  </si>
  <si>
    <t>00044253</t>
  </si>
  <si>
    <t>00044254</t>
  </si>
  <si>
    <t>00044255</t>
  </si>
  <si>
    <t>00044256</t>
  </si>
  <si>
    <t>00044257</t>
  </si>
  <si>
    <t>00044259</t>
  </si>
  <si>
    <t>00044260</t>
  </si>
  <si>
    <t>00044262</t>
  </si>
  <si>
    <t>00044263</t>
  </si>
  <si>
    <t>00044264</t>
  </si>
  <si>
    <t>00044265</t>
  </si>
  <si>
    <t>00044266</t>
  </si>
  <si>
    <t>00044267</t>
  </si>
  <si>
    <t>00044268</t>
  </si>
  <si>
    <t>00044270</t>
  </si>
  <si>
    <t>00044271</t>
  </si>
  <si>
    <t>00044272</t>
  </si>
  <si>
    <t>00044273</t>
  </si>
  <si>
    <t>00044274</t>
  </si>
  <si>
    <t>00044276</t>
  </si>
  <si>
    <t>00044277</t>
  </si>
  <si>
    <t>00044281</t>
  </si>
  <si>
    <t>00044290</t>
  </si>
  <si>
    <t>00044291</t>
  </si>
  <si>
    <t>00044292</t>
  </si>
  <si>
    <t>00044294</t>
  </si>
  <si>
    <t>00044295</t>
  </si>
  <si>
    <t>00044300</t>
  </si>
  <si>
    <t>00044302</t>
  </si>
  <si>
    <t>28/09/2022</t>
  </si>
  <si>
    <t>00044304</t>
  </si>
  <si>
    <t>00044305</t>
  </si>
  <si>
    <t>00044306</t>
  </si>
  <si>
    <t>00044308</t>
  </si>
  <si>
    <t>00044310</t>
  </si>
  <si>
    <t>00044311</t>
  </si>
  <si>
    <t>00044312</t>
  </si>
  <si>
    <t>00044313</t>
  </si>
  <si>
    <t>00044314</t>
  </si>
  <si>
    <t>00044317</t>
  </si>
  <si>
    <t>00044324</t>
  </si>
  <si>
    <t>00044402</t>
  </si>
  <si>
    <t>29/09/2022</t>
  </si>
  <si>
    <t>00044458</t>
  </si>
  <si>
    <t>00044630</t>
  </si>
  <si>
    <t>00044657</t>
  </si>
  <si>
    <t>00044685</t>
  </si>
  <si>
    <t>00044750</t>
  </si>
  <si>
    <t>00044751</t>
  </si>
  <si>
    <t>00044774</t>
  </si>
  <si>
    <t>00044799</t>
  </si>
  <si>
    <t>00044800</t>
  </si>
  <si>
    <t>00044969</t>
  </si>
  <si>
    <t>00045249</t>
  </si>
  <si>
    <t>00045250</t>
  </si>
  <si>
    <t>00045251</t>
  </si>
  <si>
    <t>00045252</t>
  </si>
  <si>
    <t>00045253</t>
  </si>
  <si>
    <t>00045254</t>
  </si>
  <si>
    <t>00045255</t>
  </si>
  <si>
    <t>00045256</t>
  </si>
  <si>
    <t>00045257</t>
  </si>
  <si>
    <t>00045258</t>
  </si>
  <si>
    <t>00045260</t>
  </si>
  <si>
    <t>00045261</t>
  </si>
  <si>
    <t>00045262</t>
  </si>
  <si>
    <t>00045264</t>
  </si>
  <si>
    <t>00045265</t>
  </si>
  <si>
    <t>00045266</t>
  </si>
  <si>
    <t>00045268</t>
  </si>
  <si>
    <t>00045269</t>
  </si>
  <si>
    <t>00045281</t>
  </si>
  <si>
    <t>00045282</t>
  </si>
  <si>
    <t>00045283</t>
  </si>
  <si>
    <t>00045285</t>
  </si>
  <si>
    <t>00045286</t>
  </si>
  <si>
    <t>00045287</t>
  </si>
  <si>
    <t>00045288</t>
  </si>
  <si>
    <t>00045292</t>
  </si>
  <si>
    <t>00045295</t>
  </si>
  <si>
    <t>00045433</t>
  </si>
  <si>
    <t>30/09/2022</t>
  </si>
  <si>
    <t>00045434</t>
  </si>
  <si>
    <t>00045437</t>
  </si>
  <si>
    <t>00045438</t>
  </si>
  <si>
    <t>00045439</t>
  </si>
  <si>
    <t>00045529</t>
  </si>
  <si>
    <t>00045530</t>
  </si>
  <si>
    <t>00045639</t>
  </si>
  <si>
    <t>01/10/2022</t>
  </si>
  <si>
    <t>00045640</t>
  </si>
  <si>
    <t>00045642</t>
  </si>
  <si>
    <t>00045645</t>
  </si>
  <si>
    <t>00045646</t>
  </si>
  <si>
    <t>00045648</t>
  </si>
  <si>
    <t>00045651</t>
  </si>
  <si>
    <t>00045653</t>
  </si>
  <si>
    <t>00045654</t>
  </si>
  <si>
    <t>00045655</t>
  </si>
  <si>
    <t>00045657</t>
  </si>
  <si>
    <t>00045658</t>
  </si>
  <si>
    <t>00045659</t>
  </si>
  <si>
    <t>00045660</t>
  </si>
  <si>
    <t>00045661</t>
  </si>
  <si>
    <t>00045664</t>
  </si>
  <si>
    <t>00045665</t>
  </si>
  <si>
    <t>00045667</t>
  </si>
  <si>
    <t>00045668</t>
  </si>
  <si>
    <t>00045695</t>
  </si>
  <si>
    <t>00045696</t>
  </si>
  <si>
    <t>00045697</t>
  </si>
  <si>
    <t>00045698</t>
  </si>
  <si>
    <t>00045702</t>
  </si>
  <si>
    <t>00045703</t>
  </si>
  <si>
    <t>00045704</t>
  </si>
  <si>
    <t>00045707</t>
  </si>
  <si>
    <t>00045708</t>
  </si>
  <si>
    <t>00045709</t>
  </si>
  <si>
    <t>00045710</t>
  </si>
  <si>
    <t>00045711</t>
  </si>
  <si>
    <t>00045712</t>
  </si>
  <si>
    <t>00045713</t>
  </si>
  <si>
    <t>00045714</t>
  </si>
  <si>
    <t>00045715</t>
  </si>
  <si>
    <t>00045716</t>
  </si>
  <si>
    <t>00045717</t>
  </si>
  <si>
    <t>00045718</t>
  </si>
  <si>
    <t>00045719</t>
  </si>
  <si>
    <t>00045724</t>
  </si>
  <si>
    <t>03/10/2022</t>
  </si>
  <si>
    <t>00045725</t>
  </si>
  <si>
    <t>00045727</t>
  </si>
  <si>
    <t>00045728</t>
  </si>
  <si>
    <t>00045730</t>
  </si>
  <si>
    <t>00045731</t>
  </si>
  <si>
    <t>00045732</t>
  </si>
  <si>
    <t>00045735</t>
  </si>
  <si>
    <t>00045737</t>
  </si>
  <si>
    <t>00045738</t>
  </si>
  <si>
    <t>00045739</t>
  </si>
  <si>
    <t>00045742</t>
  </si>
  <si>
    <t>00045743</t>
  </si>
  <si>
    <t>00045744</t>
  </si>
  <si>
    <t>00045745</t>
  </si>
  <si>
    <t>00045747</t>
  </si>
  <si>
    <t>00045749</t>
  </si>
  <si>
    <t>00045753</t>
  </si>
  <si>
    <t>00045754</t>
  </si>
  <si>
    <t>00045762</t>
  </si>
  <si>
    <t>00045764</t>
  </si>
  <si>
    <t>00045765</t>
  </si>
  <si>
    <t>00045767</t>
  </si>
  <si>
    <t>00045768</t>
  </si>
  <si>
    <t>00045769</t>
  </si>
  <si>
    <t>00045770</t>
  </si>
  <si>
    <t>00045771</t>
  </si>
  <si>
    <t>00045772</t>
  </si>
  <si>
    <t>00045773</t>
  </si>
  <si>
    <t>00045774</t>
  </si>
  <si>
    <t>00045775</t>
  </si>
  <si>
    <t>00045800</t>
  </si>
  <si>
    <t>04/10/2022</t>
  </si>
  <si>
    <t>00045801</t>
  </si>
  <si>
    <t>00045802</t>
  </si>
  <si>
    <t>00045803</t>
  </si>
  <si>
    <t>00045806</t>
  </si>
  <si>
    <t>00045807</t>
  </si>
  <si>
    <t>00045812</t>
  </si>
  <si>
    <t>00045813</t>
  </si>
  <si>
    <t>00045816</t>
  </si>
  <si>
    <t>00045818</t>
  </si>
  <si>
    <t>00045819</t>
  </si>
  <si>
    <t>00045820</t>
  </si>
  <si>
    <t>00045821</t>
  </si>
  <si>
    <t>00045822</t>
  </si>
  <si>
    <t>00045823</t>
  </si>
  <si>
    <t>00045827</t>
  </si>
  <si>
    <t>00045829</t>
  </si>
  <si>
    <t>00045830</t>
  </si>
  <si>
    <t>00045831</t>
  </si>
  <si>
    <t>00045833</t>
  </si>
  <si>
    <t>00045834</t>
  </si>
  <si>
    <t>00045835</t>
  </si>
  <si>
    <t>00045836</t>
  </si>
  <si>
    <t>00045837</t>
  </si>
  <si>
    <t>00045838</t>
  </si>
  <si>
    <t>00045839</t>
  </si>
  <si>
    <t>00045840</t>
  </si>
  <si>
    <t>00045841</t>
  </si>
  <si>
    <t>00045842</t>
  </si>
  <si>
    <t>00045843</t>
  </si>
  <si>
    <t>00045845</t>
  </si>
  <si>
    <t>00045847</t>
  </si>
  <si>
    <t>00045848</t>
  </si>
  <si>
    <t>00045849</t>
  </si>
  <si>
    <t>00045850</t>
  </si>
  <si>
    <t>00045851</t>
  </si>
  <si>
    <t>00045853</t>
  </si>
  <si>
    <t>00045856</t>
  </si>
  <si>
    <t>00045857</t>
  </si>
  <si>
    <t>00045858</t>
  </si>
  <si>
    <t>00045859</t>
  </si>
  <si>
    <t>00045860</t>
  </si>
  <si>
    <t>00045865</t>
  </si>
  <si>
    <t>00045866</t>
  </si>
  <si>
    <t>00045867</t>
  </si>
  <si>
    <t>00045868</t>
  </si>
  <si>
    <t>00045870</t>
  </si>
  <si>
    <t>00045871</t>
  </si>
  <si>
    <t>00045872</t>
  </si>
  <si>
    <t>00045873</t>
  </si>
  <si>
    <t>00045874</t>
  </si>
  <si>
    <t>05/10/2022</t>
  </si>
  <si>
    <t>00045875</t>
  </si>
  <si>
    <t>00045876</t>
  </si>
  <si>
    <t>00045877</t>
  </si>
  <si>
    <t>00045880</t>
  </si>
  <si>
    <t>00045881</t>
  </si>
  <si>
    <t>00045882</t>
  </si>
  <si>
    <t>00045884</t>
  </si>
  <si>
    <t>00045888</t>
  </si>
  <si>
    <t>00045890</t>
  </si>
  <si>
    <t>00045892</t>
  </si>
  <si>
    <t>00045893</t>
  </si>
  <si>
    <t>00045894</t>
  </si>
  <si>
    <t>00045896</t>
  </si>
  <si>
    <t>00045897</t>
  </si>
  <si>
    <t>00045898</t>
  </si>
  <si>
    <t>00045903</t>
  </si>
  <si>
    <t>00045904</t>
  </si>
  <si>
    <t>00045905</t>
  </si>
  <si>
    <t>00045906</t>
  </si>
  <si>
    <t>00045907</t>
  </si>
  <si>
    <t>00045908</t>
  </si>
  <si>
    <t>00045909</t>
  </si>
  <si>
    <t>00045910</t>
  </si>
  <si>
    <t>00045911</t>
  </si>
  <si>
    <t>00045912</t>
  </si>
  <si>
    <t>00045915</t>
  </si>
  <si>
    <t>00046134</t>
  </si>
  <si>
    <t>06/10/2022</t>
  </si>
  <si>
    <t>00046138</t>
  </si>
  <si>
    <t>00046205</t>
  </si>
  <si>
    <t>00046224</t>
  </si>
  <si>
    <t>00046239</t>
  </si>
  <si>
    <t>00046352</t>
  </si>
  <si>
    <t>00046354</t>
  </si>
  <si>
    <t>00046355</t>
  </si>
  <si>
    <t>00046356</t>
  </si>
  <si>
    <t>00046528</t>
  </si>
  <si>
    <t>00046529</t>
  </si>
  <si>
    <t>00046530</t>
  </si>
  <si>
    <t>00046539</t>
  </si>
  <si>
    <t>00046563</t>
  </si>
  <si>
    <t>00046575</t>
  </si>
  <si>
    <t>07/10/2022</t>
  </si>
  <si>
    <t>00046576</t>
  </si>
  <si>
    <t>00046579</t>
  </si>
  <si>
    <t>00046580</t>
  </si>
  <si>
    <t>00046581</t>
  </si>
  <si>
    <t>00046582</t>
  </si>
  <si>
    <t>00046583</t>
  </si>
  <si>
    <t>00046584</t>
  </si>
  <si>
    <t>00046585</t>
  </si>
  <si>
    <t>00046588</t>
  </si>
  <si>
    <t>00046589</t>
  </si>
  <si>
    <t>00046590</t>
  </si>
  <si>
    <t>00046591</t>
  </si>
  <si>
    <t>00046592</t>
  </si>
  <si>
    <t>00046593</t>
  </si>
  <si>
    <t>00046595</t>
  </si>
  <si>
    <t>00046598</t>
  </si>
  <si>
    <t>00046599</t>
  </si>
  <si>
    <t>00046601</t>
  </si>
  <si>
    <t>00046605</t>
  </si>
  <si>
    <t>00046606</t>
  </si>
  <si>
    <t>00046607</t>
  </si>
  <si>
    <t>00046608</t>
  </si>
  <si>
    <t>00046609</t>
  </si>
  <si>
    <t>00046610</t>
  </si>
  <si>
    <t>00046611</t>
  </si>
  <si>
    <t>00046612</t>
  </si>
  <si>
    <t>00046613</t>
  </si>
  <si>
    <t>00046614</t>
  </si>
  <si>
    <t>00046615</t>
  </si>
  <si>
    <t>00046616</t>
  </si>
  <si>
    <t>00046619</t>
  </si>
  <si>
    <t>00046620</t>
  </si>
  <si>
    <t>00046625</t>
  </si>
  <si>
    <t>00046628</t>
  </si>
  <si>
    <t>00046629</t>
  </si>
  <si>
    <t>00046630</t>
  </si>
  <si>
    <t>00046631</t>
  </si>
  <si>
    <t>00046702</t>
  </si>
  <si>
    <t>00046704</t>
  </si>
  <si>
    <t>00046705</t>
  </si>
  <si>
    <t>00046706</t>
  </si>
  <si>
    <t>00046707</t>
  </si>
  <si>
    <t>00046708</t>
  </si>
  <si>
    <t>00046852</t>
  </si>
  <si>
    <t>08/10/2022</t>
  </si>
  <si>
    <t>00046853</t>
  </si>
  <si>
    <t>00046857</t>
  </si>
  <si>
    <t>00046860</t>
  </si>
  <si>
    <t>00046861</t>
  </si>
  <si>
    <t>00046862</t>
  </si>
  <si>
    <t>00046863</t>
  </si>
  <si>
    <t>00046864</t>
  </si>
  <si>
    <t>00046865</t>
  </si>
  <si>
    <t>00046866</t>
  </si>
  <si>
    <t>00046868</t>
  </si>
  <si>
    <t>00046869</t>
  </si>
  <si>
    <t>00046870</t>
  </si>
  <si>
    <t>00046894</t>
  </si>
  <si>
    <t>00046896</t>
  </si>
  <si>
    <t>00046898</t>
  </si>
  <si>
    <t>00046901</t>
  </si>
  <si>
    <t>00046908</t>
  </si>
  <si>
    <t>00046909</t>
  </si>
  <si>
    <t>00046910</t>
  </si>
  <si>
    <t>00046911</t>
  </si>
  <si>
    <t>00046912</t>
  </si>
  <si>
    <t>00046914</t>
  </si>
  <si>
    <t>00046917</t>
  </si>
  <si>
    <t>10/10/2022</t>
  </si>
  <si>
    <t>00046918</t>
  </si>
  <si>
    <t>00046919</t>
  </si>
  <si>
    <t>00046923</t>
  </si>
  <si>
    <t>00046924</t>
  </si>
  <si>
    <t>00046925</t>
  </si>
  <si>
    <t>00046926</t>
  </si>
  <si>
    <t>00046928</t>
  </si>
  <si>
    <t>00046929</t>
  </si>
  <si>
    <t>00046931</t>
  </si>
  <si>
    <t>00046934</t>
  </si>
  <si>
    <t>00046935</t>
  </si>
  <si>
    <t>00046936</t>
  </si>
  <si>
    <t>00046937</t>
  </si>
  <si>
    <t>00046938</t>
  </si>
  <si>
    <t>00046939</t>
  </si>
  <si>
    <t>00046940</t>
  </si>
  <si>
    <t>00046941</t>
  </si>
  <si>
    <t>00046942</t>
  </si>
  <si>
    <t>00046943</t>
  </si>
  <si>
    <t>00046944</t>
  </si>
  <si>
    <t>00046945</t>
  </si>
  <si>
    <t>00046946</t>
  </si>
  <si>
    <t>00046947</t>
  </si>
  <si>
    <t>00046948</t>
  </si>
  <si>
    <t>00046949</t>
  </si>
  <si>
    <t>00046951</t>
  </si>
  <si>
    <t>00046952</t>
  </si>
  <si>
    <t>00046953</t>
  </si>
  <si>
    <t>00046954</t>
  </si>
  <si>
    <t>00046977</t>
  </si>
  <si>
    <t>00046978</t>
  </si>
  <si>
    <t>00046979</t>
  </si>
  <si>
    <t>00046980</t>
  </si>
  <si>
    <t>00046981</t>
  </si>
  <si>
    <t>00046982</t>
  </si>
  <si>
    <t>00046983</t>
  </si>
  <si>
    <t>00046991</t>
  </si>
  <si>
    <t>11/10/2022</t>
  </si>
  <si>
    <t>00046995</t>
  </si>
  <si>
    <t>00046998</t>
  </si>
  <si>
    <t>00046999</t>
  </si>
  <si>
    <t>00047000</t>
  </si>
  <si>
    <t>00047005</t>
  </si>
  <si>
    <t>00047008</t>
  </si>
  <si>
    <t>00047010</t>
  </si>
  <si>
    <t>00047011</t>
  </si>
  <si>
    <t>00047012</t>
  </si>
  <si>
    <t>00047013</t>
  </si>
  <si>
    <t>00047014</t>
  </si>
  <si>
    <t>00047015</t>
  </si>
  <si>
    <t>00047017</t>
  </si>
  <si>
    <t>00047018</t>
  </si>
  <si>
    <t>00047019</t>
  </si>
  <si>
    <t>00047022</t>
  </si>
  <si>
    <t>00047023</t>
  </si>
  <si>
    <t>00047024</t>
  </si>
  <si>
    <t>00047025</t>
  </si>
  <si>
    <t>00047027</t>
  </si>
  <si>
    <t>00047028</t>
  </si>
  <si>
    <t>00047029</t>
  </si>
  <si>
    <t>00047030</t>
  </si>
  <si>
    <t>00047033</t>
  </si>
  <si>
    <t>00047034</t>
  </si>
  <si>
    <t>00047035</t>
  </si>
  <si>
    <t>00047036</t>
  </si>
  <si>
    <t>00047037</t>
  </si>
  <si>
    <t>00047040</t>
  </si>
  <si>
    <t>00047041</t>
  </si>
  <si>
    <t>00047042</t>
  </si>
  <si>
    <t>00047043</t>
  </si>
  <si>
    <t>00047044</t>
  </si>
  <si>
    <t>00047046</t>
  </si>
  <si>
    <t>00047047</t>
  </si>
  <si>
    <t>00047048</t>
  </si>
  <si>
    <t>00047049</t>
  </si>
  <si>
    <t>00047050</t>
  </si>
  <si>
    <t>00047051</t>
  </si>
  <si>
    <t>00047052</t>
  </si>
  <si>
    <t>00047053</t>
  </si>
  <si>
    <t>00047057</t>
  </si>
  <si>
    <t>00047059</t>
  </si>
  <si>
    <t>00047061</t>
  </si>
  <si>
    <t>00047062</t>
  </si>
  <si>
    <t>00047063</t>
  </si>
  <si>
    <t>00047064</t>
  </si>
  <si>
    <t>00047065</t>
  </si>
  <si>
    <t>00047070</t>
  </si>
  <si>
    <t>12/10/2022</t>
  </si>
  <si>
    <t>00047071</t>
  </si>
  <si>
    <t>00047074</t>
  </si>
  <si>
    <t>00047076</t>
  </si>
  <si>
    <t>00047077</t>
  </si>
  <si>
    <t>00047080</t>
  </si>
  <si>
    <t>00047081</t>
  </si>
  <si>
    <t>00047089</t>
  </si>
  <si>
    <t>00047091</t>
  </si>
  <si>
    <t>00047092</t>
  </si>
  <si>
    <t>00047093</t>
  </si>
  <si>
    <t>00047094</t>
  </si>
  <si>
    <t>00047095</t>
  </si>
  <si>
    <t>00047096</t>
  </si>
  <si>
    <t>00047097</t>
  </si>
  <si>
    <t>00047098</t>
  </si>
  <si>
    <t>00047099</t>
  </si>
  <si>
    <t>00047100</t>
  </si>
  <si>
    <t>00047102</t>
  </si>
  <si>
    <t>00047103</t>
  </si>
  <si>
    <t>00047108</t>
  </si>
  <si>
    <t>00047110</t>
  </si>
  <si>
    <t>00047112</t>
  </si>
  <si>
    <t>00047117</t>
  </si>
  <si>
    <t>00047118</t>
  </si>
  <si>
    <t>00047120</t>
  </si>
  <si>
    <t>00047122</t>
  </si>
  <si>
    <t>00047123</t>
  </si>
  <si>
    <t>00047125</t>
  </si>
  <si>
    <t>00047126</t>
  </si>
  <si>
    <t>00047273</t>
  </si>
  <si>
    <t>13/10/2022</t>
  </si>
  <si>
    <t>00047279</t>
  </si>
  <si>
    <t>00047285</t>
  </si>
  <si>
    <t>00047325</t>
  </si>
  <si>
    <t>00047335</t>
  </si>
  <si>
    <t>00047437</t>
  </si>
  <si>
    <t>00047512</t>
  </si>
  <si>
    <t>00047513</t>
  </si>
  <si>
    <t>00047514</t>
  </si>
  <si>
    <t>00047515</t>
  </si>
  <si>
    <t>00047516</t>
  </si>
  <si>
    <t>00047517</t>
  </si>
  <si>
    <t>00047519</t>
  </si>
  <si>
    <t>00047520</t>
  </si>
  <si>
    <t>00047532</t>
  </si>
  <si>
    <t>00047533</t>
  </si>
  <si>
    <t>00047534</t>
  </si>
  <si>
    <t>00047535</t>
  </si>
  <si>
    <t>00047536</t>
  </si>
  <si>
    <t>00047537</t>
  </si>
  <si>
    <t>00047538</t>
  </si>
  <si>
    <t>00047539</t>
  </si>
  <si>
    <t>00047543</t>
  </si>
  <si>
    <t>00047544</t>
  </si>
  <si>
    <t>00047545</t>
  </si>
  <si>
    <t>00047546</t>
  </si>
  <si>
    <t>00047645</t>
  </si>
  <si>
    <t>14/10/2022</t>
  </si>
  <si>
    <t>00047699</t>
  </si>
  <si>
    <t>00047700</t>
  </si>
  <si>
    <t>00047701</t>
  </si>
  <si>
    <t>00047702</t>
  </si>
  <si>
    <t>00047703</t>
  </si>
  <si>
    <t>00047706</t>
  </si>
  <si>
    <t>00047708</t>
  </si>
  <si>
    <t>00047709</t>
  </si>
  <si>
    <t>00047711</t>
  </si>
  <si>
    <t>00047712</t>
  </si>
  <si>
    <t>00047713</t>
  </si>
  <si>
    <t>00047716</t>
  </si>
  <si>
    <t>00047722</t>
  </si>
  <si>
    <t>00047723</t>
  </si>
  <si>
    <t>Tầng trệt tòa nhà V2, V3, Văn Phú Victoria - CT9, KĐT mới Văn Phú, Phường Phú La, Quận Hà Đông, Thành phố Hà Nội</t>
  </si>
  <si>
    <t>00047726</t>
  </si>
  <si>
    <t>00047727</t>
  </si>
  <si>
    <t>00047728</t>
  </si>
  <si>
    <t>00047730</t>
  </si>
  <si>
    <t>00047740</t>
  </si>
  <si>
    <t>15/10/2022</t>
  </si>
  <si>
    <t>00047741</t>
  </si>
  <si>
    <t>00047747</t>
  </si>
  <si>
    <t>00047748</t>
  </si>
  <si>
    <t>00047749</t>
  </si>
  <si>
    <t>00047750</t>
  </si>
  <si>
    <t>00047751</t>
  </si>
  <si>
    <t>00047752</t>
  </si>
  <si>
    <t>00047753</t>
  </si>
  <si>
    <t>00047754</t>
  </si>
  <si>
    <t>00047755</t>
  </si>
  <si>
    <t>00047757</t>
  </si>
  <si>
    <t>00047760</t>
  </si>
  <si>
    <t>00047761</t>
  </si>
  <si>
    <t>00047762</t>
  </si>
  <si>
    <t>00047763</t>
  </si>
  <si>
    <t>00047764</t>
  </si>
  <si>
    <t>00047765</t>
  </si>
  <si>
    <t>00047766</t>
  </si>
  <si>
    <t>00047767</t>
  </si>
  <si>
    <t>00047768</t>
  </si>
  <si>
    <t>00047769</t>
  </si>
  <si>
    <t>00047773</t>
  </si>
  <si>
    <t>17/10/2022</t>
  </si>
  <si>
    <t>00047776</t>
  </si>
  <si>
    <t>00047779</t>
  </si>
  <si>
    <t>00047780</t>
  </si>
  <si>
    <t>00047781</t>
  </si>
  <si>
    <t>00047784</t>
  </si>
  <si>
    <t>00047785</t>
  </si>
  <si>
    <t>00047786</t>
  </si>
  <si>
    <t>00047788</t>
  </si>
  <si>
    <t>00047790</t>
  </si>
  <si>
    <t>00047791</t>
  </si>
  <si>
    <t>00047792</t>
  </si>
  <si>
    <t>00047793</t>
  </si>
  <si>
    <t>00047794</t>
  </si>
  <si>
    <t>00047795</t>
  </si>
  <si>
    <t>00047809</t>
  </si>
  <si>
    <t>00047810</t>
  </si>
  <si>
    <t>00047811</t>
  </si>
  <si>
    <t>00047812</t>
  </si>
  <si>
    <t>00047813</t>
  </si>
  <si>
    <t>00047814</t>
  </si>
  <si>
    <t>00047815</t>
  </si>
  <si>
    <t>00047816</t>
  </si>
  <si>
    <t>00047817</t>
  </si>
  <si>
    <t>00047818</t>
  </si>
  <si>
    <t>00047819</t>
  </si>
  <si>
    <t>00047820</t>
  </si>
  <si>
    <t>00047821</t>
  </si>
  <si>
    <t>00047835</t>
  </si>
  <si>
    <t>00047845</t>
  </si>
  <si>
    <t>00047847</t>
  </si>
  <si>
    <t>00047849</t>
  </si>
  <si>
    <t>00047850</t>
  </si>
  <si>
    <t>00047851</t>
  </si>
  <si>
    <t>00047852</t>
  </si>
  <si>
    <t>00047853</t>
  </si>
  <si>
    <t>00047854</t>
  </si>
  <si>
    <t>00047855</t>
  </si>
  <si>
    <t>00047856</t>
  </si>
  <si>
    <t>00047857</t>
  </si>
  <si>
    <t>00047858</t>
  </si>
  <si>
    <t>00047859</t>
  </si>
  <si>
    <t>00047860</t>
  </si>
  <si>
    <t>00047861</t>
  </si>
  <si>
    <t>00047862</t>
  </si>
  <si>
    <t>00047863</t>
  </si>
  <si>
    <t>00047864</t>
  </si>
  <si>
    <t>00047865</t>
  </si>
  <si>
    <t>00047866</t>
  </si>
  <si>
    <t>00047867</t>
  </si>
  <si>
    <t>00047868</t>
  </si>
  <si>
    <t>00047869</t>
  </si>
  <si>
    <t>00047870</t>
  </si>
  <si>
    <t>00047871</t>
  </si>
  <si>
    <t>00047872</t>
  </si>
  <si>
    <t>00047873</t>
  </si>
  <si>
    <t>00047874</t>
  </si>
  <si>
    <t>00047875</t>
  </si>
  <si>
    <t>00047876</t>
  </si>
  <si>
    <t>00047877</t>
  </si>
  <si>
    <t>00047878</t>
  </si>
  <si>
    <t>00047879</t>
  </si>
  <si>
    <t>00047880</t>
  </si>
  <si>
    <t>00047881</t>
  </si>
  <si>
    <t>00047882</t>
  </si>
  <si>
    <t>00047883</t>
  </si>
  <si>
    <t>00047884</t>
  </si>
  <si>
    <t>00047885</t>
  </si>
  <si>
    <t>00047886</t>
  </si>
  <si>
    <t>00047887</t>
  </si>
  <si>
    <t>00047888</t>
  </si>
  <si>
    <t>00047889</t>
  </si>
  <si>
    <t>00047890</t>
  </si>
  <si>
    <t>18/10/2022</t>
  </si>
  <si>
    <t>00047897</t>
  </si>
  <si>
    <t>00047898</t>
  </si>
  <si>
    <t>00047899</t>
  </si>
  <si>
    <t>00047900</t>
  </si>
  <si>
    <t>00047901</t>
  </si>
  <si>
    <t>00047902</t>
  </si>
  <si>
    <t>00047903</t>
  </si>
  <si>
    <t>00047904</t>
  </si>
  <si>
    <t>00047905</t>
  </si>
  <si>
    <t>00047906</t>
  </si>
  <si>
    <t>00047907</t>
  </si>
  <si>
    <t>00047908</t>
  </si>
  <si>
    <t>00047909</t>
  </si>
  <si>
    <t>00047910</t>
  </si>
  <si>
    <t>00047912</t>
  </si>
  <si>
    <t>00047913</t>
  </si>
  <si>
    <t>00047914</t>
  </si>
  <si>
    <t>00047915</t>
  </si>
  <si>
    <t>00047916</t>
  </si>
  <si>
    <t>00047917</t>
  </si>
  <si>
    <t>00047918</t>
  </si>
  <si>
    <t>00047919</t>
  </si>
  <si>
    <t>00047921</t>
  </si>
  <si>
    <t>00047922</t>
  </si>
  <si>
    <t>00047924</t>
  </si>
  <si>
    <t>00047925</t>
  </si>
  <si>
    <t>00047926</t>
  </si>
  <si>
    <t>00047927</t>
  </si>
  <si>
    <t>00047928</t>
  </si>
  <si>
    <t>00047929</t>
  </si>
  <si>
    <t>00047934</t>
  </si>
  <si>
    <t>00047935</t>
  </si>
  <si>
    <t>00047936</t>
  </si>
  <si>
    <t>00047937</t>
  </si>
  <si>
    <t>00047938</t>
  </si>
  <si>
    <t>00047939</t>
  </si>
  <si>
    <t>00047940</t>
  </si>
  <si>
    <t>00047941</t>
  </si>
  <si>
    <t>00047942</t>
  </si>
  <si>
    <t>00047943</t>
  </si>
  <si>
    <t>00047944</t>
  </si>
  <si>
    <t>00047945</t>
  </si>
  <si>
    <t>00047946</t>
  </si>
  <si>
    <t>00047948</t>
  </si>
  <si>
    <t>00047949</t>
  </si>
  <si>
    <t>00047950</t>
  </si>
  <si>
    <t>00047951</t>
  </si>
  <si>
    <t>00047952</t>
  </si>
  <si>
    <t>00047953</t>
  </si>
  <si>
    <t>00047954</t>
  </si>
  <si>
    <t>00047955</t>
  </si>
  <si>
    <t>00047956</t>
  </si>
  <si>
    <t>00047957</t>
  </si>
  <si>
    <t>00047958</t>
  </si>
  <si>
    <t>00047959</t>
  </si>
  <si>
    <t>00047960</t>
  </si>
  <si>
    <t>00047961</t>
  </si>
  <si>
    <t>00047962</t>
  </si>
  <si>
    <t>00047963</t>
  </si>
  <si>
    <t>00047964</t>
  </si>
  <si>
    <t>00047965</t>
  </si>
  <si>
    <t>00047966</t>
  </si>
  <si>
    <t>00047967</t>
  </si>
  <si>
    <t>00047968</t>
  </si>
  <si>
    <t>00047969</t>
  </si>
  <si>
    <t>00047970</t>
  </si>
  <si>
    <t>00047971</t>
  </si>
  <si>
    <t>00047972</t>
  </si>
  <si>
    <t>00047973</t>
  </si>
  <si>
    <t>00047974</t>
  </si>
  <si>
    <t>00047975</t>
  </si>
  <si>
    <t>00047976</t>
  </si>
  <si>
    <t>00047977</t>
  </si>
  <si>
    <t>00047978</t>
  </si>
  <si>
    <t>00047980</t>
  </si>
  <si>
    <t>00047981</t>
  </si>
  <si>
    <t>00047982</t>
  </si>
  <si>
    <t>00047983</t>
  </si>
  <si>
    <t>00047984</t>
  </si>
  <si>
    <t>00047985</t>
  </si>
  <si>
    <t>00047986</t>
  </si>
  <si>
    <t>00047987</t>
  </si>
  <si>
    <t>00047988</t>
  </si>
  <si>
    <t>00047993</t>
  </si>
  <si>
    <t>00047994</t>
  </si>
  <si>
    <t>00047995</t>
  </si>
  <si>
    <t>00047997</t>
  </si>
  <si>
    <t>00047998</t>
  </si>
  <si>
    <t>00047999</t>
  </si>
  <si>
    <t>00048000</t>
  </si>
  <si>
    <t>00048001</t>
  </si>
  <si>
    <t>00048002</t>
  </si>
  <si>
    <t>00048003</t>
  </si>
  <si>
    <t>00048004</t>
  </si>
  <si>
    <t>00048005</t>
  </si>
  <si>
    <t>00048006</t>
  </si>
  <si>
    <t>00048007</t>
  </si>
  <si>
    <t>00048008</t>
  </si>
  <si>
    <t>00048009</t>
  </si>
  <si>
    <t>00048010</t>
  </si>
  <si>
    <t>00048011</t>
  </si>
  <si>
    <t>00048012</t>
  </si>
  <si>
    <t>00048013</t>
  </si>
  <si>
    <t>00048014</t>
  </si>
  <si>
    <t>00048015</t>
  </si>
  <si>
    <t>00048019</t>
  </si>
  <si>
    <t>00048020</t>
  </si>
  <si>
    <t>00048022</t>
  </si>
  <si>
    <t>00048023</t>
  </si>
  <si>
    <t>00048024</t>
  </si>
  <si>
    <t>00048025</t>
  </si>
  <si>
    <t>00048027</t>
  </si>
  <si>
    <t>00048028</t>
  </si>
  <si>
    <t>00048029</t>
  </si>
  <si>
    <t>00048030</t>
  </si>
  <si>
    <t>00048031</t>
  </si>
  <si>
    <t>00048032</t>
  </si>
  <si>
    <t>00048033</t>
  </si>
  <si>
    <t>00048034</t>
  </si>
  <si>
    <t>00048035</t>
  </si>
  <si>
    <t>00048036</t>
  </si>
  <si>
    <t>00048037</t>
  </si>
  <si>
    <t>00048039</t>
  </si>
  <si>
    <t>00048040</t>
  </si>
  <si>
    <t>00048041</t>
  </si>
  <si>
    <t>00048042</t>
  </si>
  <si>
    <t>00048043</t>
  </si>
  <si>
    <t>00048047</t>
  </si>
  <si>
    <t>00048049</t>
  </si>
  <si>
    <t>00048050</t>
  </si>
  <si>
    <t>00048051</t>
  </si>
  <si>
    <t>00048052</t>
  </si>
  <si>
    <t>00048054</t>
  </si>
  <si>
    <t>00048055</t>
  </si>
  <si>
    <t>00048056</t>
  </si>
  <si>
    <t>00048057</t>
  </si>
  <si>
    <t>00048058</t>
  </si>
  <si>
    <t>00048059</t>
  </si>
  <si>
    <t>00048060</t>
  </si>
  <si>
    <t>00048061</t>
  </si>
  <si>
    <t>00048062</t>
  </si>
  <si>
    <t>19/10/2022</t>
  </si>
  <si>
    <t>00048063</t>
  </si>
  <si>
    <t>00048065</t>
  </si>
  <si>
    <t>00048066</t>
  </si>
  <si>
    <t>00048067</t>
  </si>
  <si>
    <t>00048071</t>
  </si>
  <si>
    <t>00048072</t>
  </si>
  <si>
    <t>00048073</t>
  </si>
  <si>
    <t>00048136</t>
  </si>
  <si>
    <t>00048137</t>
  </si>
  <si>
    <t>00048187</t>
  </si>
  <si>
    <t>00048203</t>
  </si>
  <si>
    <t>00048204</t>
  </si>
  <si>
    <t>00048205</t>
  </si>
  <si>
    <t>00048206</t>
  </si>
  <si>
    <t>00048217</t>
  </si>
  <si>
    <t>00048223</t>
  </si>
  <si>
    <t>00048224</t>
  </si>
  <si>
    <t>00048237</t>
  </si>
  <si>
    <t>00048238</t>
  </si>
  <si>
    <t>00048239</t>
  </si>
  <si>
    <t>00048240</t>
  </si>
  <si>
    <t>00048241</t>
  </si>
  <si>
    <t>00048242</t>
  </si>
  <si>
    <t>00048243</t>
  </si>
  <si>
    <t>00048244</t>
  </si>
  <si>
    <t>00048245</t>
  </si>
  <si>
    <t>00048246</t>
  </si>
  <si>
    <t>00048247</t>
  </si>
  <si>
    <t>00048248</t>
  </si>
  <si>
    <t>00048249</t>
  </si>
  <si>
    <t>00048250</t>
  </si>
  <si>
    <t>00048251</t>
  </si>
  <si>
    <t>00048252</t>
  </si>
  <si>
    <t>00048253</t>
  </si>
  <si>
    <t>00048254</t>
  </si>
  <si>
    <t>00048255</t>
  </si>
  <si>
    <t>00048256</t>
  </si>
  <si>
    <t>00048257</t>
  </si>
  <si>
    <t>00048258</t>
  </si>
  <si>
    <t>00048261</t>
  </si>
  <si>
    <t>00048273</t>
  </si>
  <si>
    <t>00048274</t>
  </si>
  <si>
    <t>00048278</t>
  </si>
  <si>
    <t>00048279</t>
  </si>
  <si>
    <t>00048285</t>
  </si>
  <si>
    <t>00048286</t>
  </si>
  <si>
    <t>00048291</t>
  </si>
  <si>
    <t>00048292</t>
  </si>
  <si>
    <t>00048467</t>
  </si>
  <si>
    <t>20/10/2022</t>
  </si>
  <si>
    <t>00048468</t>
  </si>
  <si>
    <t>00048470</t>
  </si>
  <si>
    <t>00048471</t>
  </si>
  <si>
    <t>00048483</t>
  </si>
  <si>
    <t>00048494</t>
  </si>
  <si>
    <t>00048508</t>
  </si>
  <si>
    <t>00048510</t>
  </si>
  <si>
    <t>00048512</t>
  </si>
  <si>
    <t>00048516</t>
  </si>
  <si>
    <t>00048517</t>
  </si>
  <si>
    <t>00048518</t>
  </si>
  <si>
    <t>00048519</t>
  </si>
  <si>
    <t>00048520</t>
  </si>
  <si>
    <t>00048521</t>
  </si>
  <si>
    <t>00048522</t>
  </si>
  <si>
    <t>00048523</t>
  </si>
  <si>
    <t>00048525</t>
  </si>
  <si>
    <t>00048526</t>
  </si>
  <si>
    <t>00048527</t>
  </si>
  <si>
    <t>00048528</t>
  </si>
  <si>
    <t>00048530</t>
  </si>
  <si>
    <t>00048531</t>
  </si>
  <si>
    <t>00048532</t>
  </si>
  <si>
    <t>00048533</t>
  </si>
  <si>
    <t>00048535</t>
  </si>
  <si>
    <t>00048536</t>
  </si>
  <si>
    <t>00048537</t>
  </si>
  <si>
    <t>00048539</t>
  </si>
  <si>
    <t>00048540</t>
  </si>
  <si>
    <t>00048553</t>
  </si>
  <si>
    <t>00048554</t>
  </si>
  <si>
    <t>00048555</t>
  </si>
  <si>
    <t>00048556</t>
  </si>
  <si>
    <t>00048558</t>
  </si>
  <si>
    <t>00048560</t>
  </si>
  <si>
    <t>00048562</t>
  </si>
  <si>
    <t>00048563</t>
  </si>
  <si>
    <t>00048564</t>
  </si>
  <si>
    <t>00048565</t>
  </si>
  <si>
    <t>00048566</t>
  </si>
  <si>
    <t>00048567</t>
  </si>
  <si>
    <t>00048570</t>
  </si>
  <si>
    <t>00048572</t>
  </si>
  <si>
    <t>00048575</t>
  </si>
  <si>
    <t>21/10/2022</t>
  </si>
  <si>
    <t>00048580</t>
  </si>
  <si>
    <t>00048584</t>
  </si>
  <si>
    <t>00048585</t>
  </si>
  <si>
    <t>00048586</t>
  </si>
  <si>
    <t>00048587</t>
  </si>
  <si>
    <t>00048588</t>
  </si>
  <si>
    <t>00048590</t>
  </si>
  <si>
    <t>00048591</t>
  </si>
  <si>
    <t>00048592</t>
  </si>
  <si>
    <t>00048593</t>
  </si>
  <si>
    <t>00048594</t>
  </si>
  <si>
    <t>00048595</t>
  </si>
  <si>
    <t>00048596</t>
  </si>
  <si>
    <t>00048633</t>
  </si>
  <si>
    <t>00048636</t>
  </si>
  <si>
    <t>00048637</t>
  </si>
  <si>
    <t>00048649</t>
  </si>
  <si>
    <t>00048661</t>
  </si>
  <si>
    <t>00048662</t>
  </si>
  <si>
    <t>00048665</t>
  </si>
  <si>
    <t>00048666</t>
  </si>
  <si>
    <t>00048667</t>
  </si>
  <si>
    <t>00048671</t>
  </si>
  <si>
    <t>22/10/2022</t>
  </si>
  <si>
    <t>00048677</t>
  </si>
  <si>
    <t>00048679</t>
  </si>
  <si>
    <t>00048680</t>
  </si>
  <si>
    <t>00048682</t>
  </si>
  <si>
    <t>00048683</t>
  </si>
  <si>
    <t>00048684</t>
  </si>
  <si>
    <t>00048685</t>
  </si>
  <si>
    <t>00048686</t>
  </si>
  <si>
    <t>00048687</t>
  </si>
  <si>
    <t>00048694</t>
  </si>
  <si>
    <t>00048695</t>
  </si>
  <si>
    <t>00048704</t>
  </si>
  <si>
    <t>00048710</t>
  </si>
  <si>
    <t>00048715</t>
  </si>
  <si>
    <t>00048717</t>
  </si>
  <si>
    <t>00048719</t>
  </si>
  <si>
    <t>00048720</t>
  </si>
  <si>
    <t>00048721</t>
  </si>
  <si>
    <t>00048723</t>
  </si>
  <si>
    <t>24/10/2022</t>
  </si>
  <si>
    <t>00048724</t>
  </si>
  <si>
    <t>00048726</t>
  </si>
  <si>
    <t>00048728</t>
  </si>
  <si>
    <t>00048731</t>
  </si>
  <si>
    <t>00048732</t>
  </si>
  <si>
    <t>00048735</t>
  </si>
  <si>
    <t>00048736</t>
  </si>
  <si>
    <t>00048737</t>
  </si>
  <si>
    <t>00048738</t>
  </si>
  <si>
    <t>00048748</t>
  </si>
  <si>
    <t>00048749</t>
  </si>
  <si>
    <t>00048753</t>
  </si>
  <si>
    <t>00048759</t>
  </si>
  <si>
    <t>00048760</t>
  </si>
  <si>
    <t>00048761</t>
  </si>
  <si>
    <t>00048762</t>
  </si>
  <si>
    <t>00048763</t>
  </si>
  <si>
    <t>00048764</t>
  </si>
  <si>
    <t>00048765</t>
  </si>
  <si>
    <t>00048766</t>
  </si>
  <si>
    <t>00048767</t>
  </si>
  <si>
    <t>00048768</t>
  </si>
  <si>
    <t>00048769</t>
  </si>
  <si>
    <t>00048770</t>
  </si>
  <si>
    <t>00048771</t>
  </si>
  <si>
    <t>00048797</t>
  </si>
  <si>
    <t>00048806</t>
  </si>
  <si>
    <t>00048815</t>
  </si>
  <si>
    <t>25/10/2022</t>
  </si>
  <si>
    <t>00048816</t>
  </si>
  <si>
    <t>00048817</t>
  </si>
  <si>
    <t>00048818</t>
  </si>
  <si>
    <t>00048819</t>
  </si>
  <si>
    <t>00048820</t>
  </si>
  <si>
    <t>00048821</t>
  </si>
  <si>
    <t>00048822</t>
  </si>
  <si>
    <t>00048823</t>
  </si>
  <si>
    <t>00048824</t>
  </si>
  <si>
    <t>00048825</t>
  </si>
  <si>
    <t>00048826</t>
  </si>
  <si>
    <t>00048827</t>
  </si>
  <si>
    <t>00048828</t>
  </si>
  <si>
    <t>00048829</t>
  </si>
  <si>
    <t>00048830</t>
  </si>
  <si>
    <t>00048831</t>
  </si>
  <si>
    <t>00048832</t>
  </si>
  <si>
    <t>00048834</t>
  </si>
  <si>
    <t>00048835</t>
  </si>
  <si>
    <t>00048836</t>
  </si>
  <si>
    <t>00048837</t>
  </si>
  <si>
    <t>00048838</t>
  </si>
  <si>
    <t>00048839</t>
  </si>
  <si>
    <t>00048840</t>
  </si>
  <si>
    <t>00048841</t>
  </si>
  <si>
    <t>00048842</t>
  </si>
  <si>
    <t>00048843</t>
  </si>
  <si>
    <t>00048844</t>
  </si>
  <si>
    <t>00048846</t>
  </si>
  <si>
    <t>00048847</t>
  </si>
  <si>
    <t>00048849</t>
  </si>
  <si>
    <t>00048850</t>
  </si>
  <si>
    <t>00048851</t>
  </si>
  <si>
    <t>00048852</t>
  </si>
  <si>
    <t>00048853</t>
  </si>
  <si>
    <t>00048854</t>
  </si>
  <si>
    <t>00048855</t>
  </si>
  <si>
    <t>00048856</t>
  </si>
  <si>
    <t>00048857</t>
  </si>
  <si>
    <t>00048858</t>
  </si>
  <si>
    <t>00048859</t>
  </si>
  <si>
    <t>00048860</t>
  </si>
  <si>
    <t>00048882</t>
  </si>
  <si>
    <t>26/10/2022</t>
  </si>
  <si>
    <t>00048883</t>
  </si>
  <si>
    <t>00048884</t>
  </si>
  <si>
    <t>00048885</t>
  </si>
  <si>
    <t>00048886</t>
  </si>
  <si>
    <t>00048887</t>
  </si>
  <si>
    <t>00048892</t>
  </si>
  <si>
    <t>00048893</t>
  </si>
  <si>
    <t>00048894</t>
  </si>
  <si>
    <t>00048896</t>
  </si>
  <si>
    <t>00048900</t>
  </si>
  <si>
    <t>00048901</t>
  </si>
  <si>
    <t>00048902</t>
  </si>
  <si>
    <t>00048903</t>
  </si>
  <si>
    <t>00048904</t>
  </si>
  <si>
    <t>00048905</t>
  </si>
  <si>
    <t>00048906</t>
  </si>
  <si>
    <t>00048907</t>
  </si>
  <si>
    <t>00048908</t>
  </si>
  <si>
    <t>00048909</t>
  </si>
  <si>
    <t>00048910</t>
  </si>
  <si>
    <t>00048911</t>
  </si>
  <si>
    <t>00048915</t>
  </si>
  <si>
    <t>00048917</t>
  </si>
  <si>
    <t>00048919</t>
  </si>
  <si>
    <t>00048922</t>
  </si>
  <si>
    <t>00048924</t>
  </si>
  <si>
    <t>00048994</t>
  </si>
  <si>
    <t>27/10/2022</t>
  </si>
  <si>
    <t>00049015</t>
  </si>
  <si>
    <t>00049038</t>
  </si>
  <si>
    <t>00049053</t>
  </si>
  <si>
    <t>00049095</t>
  </si>
  <si>
    <t>00049096</t>
  </si>
  <si>
    <t>00049097</t>
  </si>
  <si>
    <t>00049098</t>
  </si>
  <si>
    <t>00049254</t>
  </si>
  <si>
    <t>00049256</t>
  </si>
  <si>
    <t>00049257</t>
  </si>
  <si>
    <t>00049258</t>
  </si>
  <si>
    <t>00049259</t>
  </si>
  <si>
    <t>00049260</t>
  </si>
  <si>
    <t>00049261</t>
  </si>
  <si>
    <t>00049262</t>
  </si>
  <si>
    <t>00049264</t>
  </si>
  <si>
    <t>00049267</t>
  </si>
  <si>
    <t>00049268</t>
  </si>
  <si>
    <t>00049269</t>
  </si>
  <si>
    <t>00049316</t>
  </si>
  <si>
    <t>00049330</t>
  </si>
  <si>
    <t>28/10/2022</t>
  </si>
  <si>
    <t>00049331</t>
  </si>
  <si>
    <t>00049332</t>
  </si>
  <si>
    <t>00049333</t>
  </si>
  <si>
    <t>00049334</t>
  </si>
  <si>
    <t>00049337</t>
  </si>
  <si>
    <t>00049338</t>
  </si>
  <si>
    <t>00049339</t>
  </si>
  <si>
    <t>00049340</t>
  </si>
  <si>
    <t>00049341</t>
  </si>
  <si>
    <t>00049343</t>
  </si>
  <si>
    <t>00049344</t>
  </si>
  <si>
    <t>00049345</t>
  </si>
  <si>
    <t>00049346</t>
  </si>
  <si>
    <t>00049347</t>
  </si>
  <si>
    <t>00049349</t>
  </si>
  <si>
    <t>00049350</t>
  </si>
  <si>
    <t>00049351</t>
  </si>
  <si>
    <t>00049352</t>
  </si>
  <si>
    <t>00049368</t>
  </si>
  <si>
    <t>00049369</t>
  </si>
  <si>
    <t>00049370</t>
  </si>
  <si>
    <t>00049371</t>
  </si>
  <si>
    <t>00049374</t>
  </si>
  <si>
    <t>29/10/2022</t>
  </si>
  <si>
    <t>00049375</t>
  </si>
  <si>
    <t>00049376</t>
  </si>
  <si>
    <t>00049379</t>
  </si>
  <si>
    <t>00049380</t>
  </si>
  <si>
    <t>00049381</t>
  </si>
  <si>
    <t>00049382</t>
  </si>
  <si>
    <t>00049384</t>
  </si>
  <si>
    <t>00049385</t>
  </si>
  <si>
    <t>00049386</t>
  </si>
  <si>
    <t>00049387</t>
  </si>
  <si>
    <t>00049389</t>
  </si>
  <si>
    <t>00049412</t>
  </si>
  <si>
    <t>00049413</t>
  </si>
  <si>
    <t>00049414</t>
  </si>
  <si>
    <t>00049415</t>
  </si>
  <si>
    <t>00049417</t>
  </si>
  <si>
    <t>00049418</t>
  </si>
  <si>
    <t>00049420</t>
  </si>
  <si>
    <t>00049421</t>
  </si>
  <si>
    <t>00049443</t>
  </si>
  <si>
    <t>00049448</t>
  </si>
  <si>
    <t>00049449</t>
  </si>
  <si>
    <t>00049462</t>
  </si>
  <si>
    <t>00049486</t>
  </si>
  <si>
    <t>31/10/2022</t>
  </si>
  <si>
    <t>00049487</t>
  </si>
  <si>
    <t>00049488</t>
  </si>
  <si>
    <t>00049489</t>
  </si>
  <si>
    <t>00049490</t>
  </si>
  <si>
    <t>00049491</t>
  </si>
  <si>
    <t>00049495</t>
  </si>
  <si>
    <t>00049496</t>
  </si>
  <si>
    <t>00049497</t>
  </si>
  <si>
    <t>00049499</t>
  </si>
  <si>
    <t>00049500</t>
  </si>
  <si>
    <t>00049501</t>
  </si>
  <si>
    <t>00049502</t>
  </si>
  <si>
    <t>00049524</t>
  </si>
  <si>
    <t>01/11/2022</t>
  </si>
  <si>
    <t>00049525</t>
  </si>
  <si>
    <t>00049526</t>
  </si>
  <si>
    <t>00049527</t>
  </si>
  <si>
    <t>00049528</t>
  </si>
  <si>
    <t>00049529</t>
  </si>
  <si>
    <t>00049531</t>
  </si>
  <si>
    <t>00049548</t>
  </si>
  <si>
    <t>00049549</t>
  </si>
  <si>
    <t>00049557</t>
  </si>
  <si>
    <t>00049558</t>
  </si>
  <si>
    <t>00049560</t>
  </si>
  <si>
    <t>00049563</t>
  </si>
  <si>
    <t>00049567</t>
  </si>
  <si>
    <t>00049572</t>
  </si>
  <si>
    <t>00049573</t>
  </si>
  <si>
    <t>00049575</t>
  </si>
  <si>
    <t>00049576</t>
  </si>
  <si>
    <t>00049580</t>
  </si>
  <si>
    <t>00049582</t>
  </si>
  <si>
    <t>00049583</t>
  </si>
  <si>
    <t>00049586</t>
  </si>
  <si>
    <t>00049587</t>
  </si>
  <si>
    <t>00049588</t>
  </si>
  <si>
    <t>00049589</t>
  </si>
  <si>
    <t>00049590</t>
  </si>
  <si>
    <t>00049592</t>
  </si>
  <si>
    <t>00049593</t>
  </si>
  <si>
    <t>00049594</t>
  </si>
  <si>
    <t>00049595</t>
  </si>
  <si>
    <t>00049599</t>
  </si>
  <si>
    <t>00049601</t>
  </si>
  <si>
    <t>00049603</t>
  </si>
  <si>
    <t>00049609</t>
  </si>
  <si>
    <t>00049610</t>
  </si>
  <si>
    <t>00049614</t>
  </si>
  <si>
    <t>00049615</t>
  </si>
  <si>
    <t>00049616</t>
  </si>
  <si>
    <t>00049617</t>
  </si>
  <si>
    <t>00049618</t>
  </si>
  <si>
    <t>00049619</t>
  </si>
  <si>
    <t>00049620</t>
  </si>
  <si>
    <t>00049621</t>
  </si>
  <si>
    <t>00049622</t>
  </si>
  <si>
    <t>00049623</t>
  </si>
  <si>
    <t>00049624</t>
  </si>
  <si>
    <t>00049625</t>
  </si>
  <si>
    <t>00049626</t>
  </si>
  <si>
    <t>00049628</t>
  </si>
  <si>
    <t>00049629</t>
  </si>
  <si>
    <t>00049630</t>
  </si>
  <si>
    <t>00049631</t>
  </si>
  <si>
    <t>00049632</t>
  </si>
  <si>
    <t>00049633</t>
  </si>
  <si>
    <t>00049634</t>
  </si>
  <si>
    <t>00049635</t>
  </si>
  <si>
    <t>00049636</t>
  </si>
  <si>
    <t>00049637</t>
  </si>
  <si>
    <t>00049638</t>
  </si>
  <si>
    <t>00049639</t>
  </si>
  <si>
    <t>00049640</t>
  </si>
  <si>
    <t>00049642</t>
  </si>
  <si>
    <t>00049643</t>
  </si>
  <si>
    <t>00049644</t>
  </si>
  <si>
    <t>00049645</t>
  </si>
  <si>
    <t>00049648</t>
  </si>
  <si>
    <t>00049649</t>
  </si>
  <si>
    <t>00049650</t>
  </si>
  <si>
    <t>00049652</t>
  </si>
  <si>
    <t>02/11/2022</t>
  </si>
  <si>
    <t>00049654</t>
  </si>
  <si>
    <t>00049659</t>
  </si>
  <si>
    <t>00049661</t>
  </si>
  <si>
    <t>00049662</t>
  </si>
  <si>
    <t>00049663</t>
  </si>
  <si>
    <t>00049664</t>
  </si>
  <si>
    <t>00049667</t>
  </si>
  <si>
    <t>00049669</t>
  </si>
  <si>
    <t>00049671</t>
  </si>
  <si>
    <t>00049672</t>
  </si>
  <si>
    <t>00049673</t>
  </si>
  <si>
    <t>00049674</t>
  </si>
  <si>
    <t>00049675</t>
  </si>
  <si>
    <t>00049676</t>
  </si>
  <si>
    <t>00049677</t>
  </si>
  <si>
    <t>00049678</t>
  </si>
  <si>
    <t>00049681</t>
  </si>
  <si>
    <t>00049682</t>
  </si>
  <si>
    <t>00049687</t>
  </si>
  <si>
    <t>00049688</t>
  </si>
  <si>
    <t>00049689</t>
  </si>
  <si>
    <t>00049690</t>
  </si>
  <si>
    <t>00049691</t>
  </si>
  <si>
    <t>00049692</t>
  </si>
  <si>
    <t>00049693</t>
  </si>
  <si>
    <t>00049694</t>
  </si>
  <si>
    <t>00049695</t>
  </si>
  <si>
    <t>00049696</t>
  </si>
  <si>
    <t>00049697</t>
  </si>
  <si>
    <t>00049698</t>
  </si>
  <si>
    <t>00049699</t>
  </si>
  <si>
    <t>00049700</t>
  </si>
  <si>
    <t>00049701</t>
  </si>
  <si>
    <t>00049702</t>
  </si>
  <si>
    <t>00049703</t>
  </si>
  <si>
    <t>00049718</t>
  </si>
  <si>
    <t>03/11/2022</t>
  </si>
  <si>
    <t>00049719</t>
  </si>
  <si>
    <t>00049720</t>
  </si>
  <si>
    <t>00049723</t>
  </si>
  <si>
    <t>00049725</t>
  </si>
  <si>
    <t>00049726</t>
  </si>
  <si>
    <t>00049727</t>
  </si>
  <si>
    <t>00049728</t>
  </si>
  <si>
    <t>00049729</t>
  </si>
  <si>
    <t>00049730</t>
  </si>
  <si>
    <t>00049731</t>
  </si>
  <si>
    <t>00049733</t>
  </si>
  <si>
    <t>00049735</t>
  </si>
  <si>
    <t>00049736</t>
  </si>
  <si>
    <t>00049738</t>
  </si>
  <si>
    <t>00049739</t>
  </si>
  <si>
    <t>00049740</t>
  </si>
  <si>
    <t>00049741</t>
  </si>
  <si>
    <t>00049743</t>
  </si>
  <si>
    <t>00049744</t>
  </si>
  <si>
    <t>00049745</t>
  </si>
  <si>
    <t>00049747</t>
  </si>
  <si>
    <t>00049748</t>
  </si>
  <si>
    <t>00049749</t>
  </si>
  <si>
    <t>00049750</t>
  </si>
  <si>
    <t>00049751</t>
  </si>
  <si>
    <t>00049752</t>
  </si>
  <si>
    <t>00049753</t>
  </si>
  <si>
    <t>00049754</t>
  </si>
  <si>
    <t>00049756</t>
  </si>
  <si>
    <t>00049757</t>
  </si>
  <si>
    <t>00049758</t>
  </si>
  <si>
    <t>00049759</t>
  </si>
  <si>
    <t>00049760</t>
  </si>
  <si>
    <t>00049761</t>
  </si>
  <si>
    <t>00049762</t>
  </si>
  <si>
    <t>00049763</t>
  </si>
  <si>
    <t>00049764</t>
  </si>
  <si>
    <t>00049766</t>
  </si>
  <si>
    <t>00049769</t>
  </si>
  <si>
    <t>00050032</t>
  </si>
  <si>
    <t>04/11/2022</t>
  </si>
  <si>
    <t>00050090</t>
  </si>
  <si>
    <t>00050093</t>
  </si>
  <si>
    <t>00050172</t>
  </si>
  <si>
    <t>00050173</t>
  </si>
  <si>
    <t>00050180</t>
  </si>
  <si>
    <t>00050181</t>
  </si>
  <si>
    <t>00050182</t>
  </si>
  <si>
    <t>00050183</t>
  </si>
  <si>
    <t>00050222</t>
  </si>
  <si>
    <t>00050223</t>
  </si>
  <si>
    <t>00050225</t>
  </si>
  <si>
    <t>05/11/2022</t>
  </si>
  <si>
    <t>00050228</t>
  </si>
  <si>
    <t>00050229</t>
  </si>
  <si>
    <t>00050230</t>
  </si>
  <si>
    <t>00050231</t>
  </si>
  <si>
    <t>00050232</t>
  </si>
  <si>
    <t>00050233</t>
  </si>
  <si>
    <t>00050234</t>
  </si>
  <si>
    <t>00050235</t>
  </si>
  <si>
    <t>00050239</t>
  </si>
  <si>
    <t>00050240</t>
  </si>
  <si>
    <t>00050241</t>
  </si>
  <si>
    <t>00050242</t>
  </si>
  <si>
    <t>00050247</t>
  </si>
  <si>
    <t>00050248</t>
  </si>
  <si>
    <t>00050249</t>
  </si>
  <si>
    <t>00050250</t>
  </si>
  <si>
    <t>00050251</t>
  </si>
  <si>
    <t>00050252</t>
  </si>
  <si>
    <t>00050253</t>
  </si>
  <si>
    <t>00050256</t>
  </si>
  <si>
    <t>00050257</t>
  </si>
  <si>
    <t>00050280</t>
  </si>
  <si>
    <t>00050281</t>
  </si>
  <si>
    <t>00050282</t>
  </si>
  <si>
    <t>00050283</t>
  </si>
  <si>
    <t>00050284</t>
  </si>
  <si>
    <t>00050285</t>
  </si>
  <si>
    <t>00050296</t>
  </si>
  <si>
    <t>00050297</t>
  </si>
  <si>
    <t>00050298</t>
  </si>
  <si>
    <t>00050299</t>
  </si>
  <si>
    <t>00050300</t>
  </si>
  <si>
    <t>00050303</t>
  </si>
  <si>
    <t>00050309</t>
  </si>
  <si>
    <t>07/11/2022</t>
  </si>
  <si>
    <t>00050312</t>
  </si>
  <si>
    <t>00050313</t>
  </si>
  <si>
    <t>00050315</t>
  </si>
  <si>
    <t>00050316</t>
  </si>
  <si>
    <t>00050318</t>
  </si>
  <si>
    <t>00050319</t>
  </si>
  <si>
    <t>00050320</t>
  </si>
  <si>
    <t>00050321</t>
  </si>
  <si>
    <t>00050322</t>
  </si>
  <si>
    <t>00050323</t>
  </si>
  <si>
    <t>00050324</t>
  </si>
  <si>
    <t>00050334</t>
  </si>
  <si>
    <t>08/11/2022</t>
  </si>
  <si>
    <t>00050335</t>
  </si>
  <si>
    <t>00050336</t>
  </si>
  <si>
    <t>00050337</t>
  </si>
  <si>
    <t>00050338</t>
  </si>
  <si>
    <t>00050341</t>
  </si>
  <si>
    <t>00050343</t>
  </si>
  <si>
    <t>00050344</t>
  </si>
  <si>
    <t>00050345</t>
  </si>
  <si>
    <t>00050346</t>
  </si>
  <si>
    <t>00050347</t>
  </si>
  <si>
    <t>00050348</t>
  </si>
  <si>
    <t>00050349</t>
  </si>
  <si>
    <t>00050350</t>
  </si>
  <si>
    <t>00050351</t>
  </si>
  <si>
    <t>00050352</t>
  </si>
  <si>
    <t>00050353</t>
  </si>
  <si>
    <t>00050354</t>
  </si>
  <si>
    <t>00050357</t>
  </si>
  <si>
    <t>00050360</t>
  </si>
  <si>
    <t>00050361</t>
  </si>
  <si>
    <t>00050362</t>
  </si>
  <si>
    <t>00050365</t>
  </si>
  <si>
    <t>00050366</t>
  </si>
  <si>
    <t>00050526</t>
  </si>
  <si>
    <t>09/11/2022</t>
  </si>
  <si>
    <t>00050527</t>
  </si>
  <si>
    <t>00050529</t>
  </si>
  <si>
    <t>00050533</t>
  </si>
  <si>
    <t>00050534</t>
  </si>
  <si>
    <t>00050535</t>
  </si>
  <si>
    <t>00050536</t>
  </si>
  <si>
    <t>00050537</t>
  </si>
  <si>
    <t>00050538</t>
  </si>
  <si>
    <t>00050539</t>
  </si>
  <si>
    <t>00050540</t>
  </si>
  <si>
    <t>00050543</t>
  </si>
  <si>
    <t>00050544</t>
  </si>
  <si>
    <t>00050545</t>
  </si>
  <si>
    <t>00050546</t>
  </si>
  <si>
    <t>00050548</t>
  </si>
  <si>
    <t>00050549</t>
  </si>
  <si>
    <t>00050551</t>
  </si>
  <si>
    <t>00050552</t>
  </si>
  <si>
    <t>00050554</t>
  </si>
  <si>
    <t>00050555</t>
  </si>
  <si>
    <t>00050557</t>
  </si>
  <si>
    <t>00050560</t>
  </si>
  <si>
    <t>00050563</t>
  </si>
  <si>
    <t>00050564</t>
  </si>
  <si>
    <t>00050565</t>
  </si>
  <si>
    <t>00050567</t>
  </si>
  <si>
    <t>00050568</t>
  </si>
  <si>
    <t>00050569</t>
  </si>
  <si>
    <t>00050570</t>
  </si>
  <si>
    <t>00050571</t>
  </si>
  <si>
    <t>00050572</t>
  </si>
  <si>
    <t>00050573</t>
  </si>
  <si>
    <t>00050574</t>
  </si>
  <si>
    <t>00050575</t>
  </si>
  <si>
    <t>00050576</t>
  </si>
  <si>
    <t>00050577</t>
  </si>
  <si>
    <t>00050581</t>
  </si>
  <si>
    <t>00050582</t>
  </si>
  <si>
    <t>00050587</t>
  </si>
  <si>
    <t>00050588</t>
  </si>
  <si>
    <t>00050589</t>
  </si>
  <si>
    <t>00050590</t>
  </si>
  <si>
    <t>00050594</t>
  </si>
  <si>
    <t>00050638</t>
  </si>
  <si>
    <t>00050645</t>
  </si>
  <si>
    <t>00050646</t>
  </si>
  <si>
    <t>00050647</t>
  </si>
  <si>
    <t>00050648</t>
  </si>
  <si>
    <t>00050652</t>
  </si>
  <si>
    <t>10/11/2022</t>
  </si>
  <si>
    <t>00050653</t>
  </si>
  <si>
    <t>00050654</t>
  </si>
  <si>
    <t>00050655</t>
  </si>
  <si>
    <t>00050656</t>
  </si>
  <si>
    <t>00050657</t>
  </si>
  <si>
    <t>00050658</t>
  </si>
  <si>
    <t>00050662</t>
  </si>
  <si>
    <t>00050663</t>
  </si>
  <si>
    <t>00050664</t>
  </si>
  <si>
    <t>00050666</t>
  </si>
  <si>
    <t>00050668</t>
  </si>
  <si>
    <t>00050669</t>
  </si>
  <si>
    <t>00050681</t>
  </si>
  <si>
    <t>00050686</t>
  </si>
  <si>
    <t>11/11/2022</t>
  </si>
  <si>
    <t>00050704</t>
  </si>
  <si>
    <t>00050705</t>
  </si>
  <si>
    <t>00050706</t>
  </si>
  <si>
    <t>00050707</t>
  </si>
  <si>
    <t>00050709</t>
  </si>
  <si>
    <t>00050712</t>
  </si>
  <si>
    <t>00050713</t>
  </si>
  <si>
    <t>00050725</t>
  </si>
  <si>
    <t>00050726</t>
  </si>
  <si>
    <t>00050727</t>
  </si>
  <si>
    <t>00050728</t>
  </si>
  <si>
    <t>00050729</t>
  </si>
  <si>
    <t>00050734</t>
  </si>
  <si>
    <t>00050735</t>
  </si>
  <si>
    <t>00050739</t>
  </si>
  <si>
    <t>00050740</t>
  </si>
  <si>
    <t>00050742</t>
  </si>
  <si>
    <t>00050743</t>
  </si>
  <si>
    <t>00050745</t>
  </si>
  <si>
    <t>00050746</t>
  </si>
  <si>
    <t>00050747</t>
  </si>
  <si>
    <t>00050748</t>
  </si>
  <si>
    <t>00050749</t>
  </si>
  <si>
    <t>00050750</t>
  </si>
  <si>
    <t>00050753</t>
  </si>
  <si>
    <t>00050755</t>
  </si>
  <si>
    <t>00050756</t>
  </si>
  <si>
    <t>00050758</t>
  </si>
  <si>
    <t>00050759</t>
  </si>
  <si>
    <t>00050790</t>
  </si>
  <si>
    <t>00050791</t>
  </si>
  <si>
    <t>00050792</t>
  </si>
  <si>
    <t>00050797</t>
  </si>
  <si>
    <t>00050798</t>
  </si>
  <si>
    <t>00050811</t>
  </si>
  <si>
    <t>00050813</t>
  </si>
  <si>
    <t>00050814</t>
  </si>
  <si>
    <t>00050816</t>
  </si>
  <si>
    <t>00050817</t>
  </si>
  <si>
    <t>00050818</t>
  </si>
  <si>
    <t>00050819</t>
  </si>
  <si>
    <t>00050820</t>
  </si>
  <si>
    <t>00050821</t>
  </si>
  <si>
    <t>00050824</t>
  </si>
  <si>
    <t>12/11/2022</t>
  </si>
  <si>
    <t>00050825</t>
  </si>
  <si>
    <t>00050828</t>
  </si>
  <si>
    <t>00050829</t>
  </si>
  <si>
    <t>00050830</t>
  </si>
  <si>
    <t>00050831</t>
  </si>
  <si>
    <t>00050833</t>
  </si>
  <si>
    <t>00050836</t>
  </si>
  <si>
    <t>00050837</t>
  </si>
  <si>
    <t>00050838</t>
  </si>
  <si>
    <t>00050839</t>
  </si>
  <si>
    <t>00050840</t>
  </si>
  <si>
    <t>00050842</t>
  </si>
  <si>
    <t>00050843</t>
  </si>
  <si>
    <t>00050844</t>
  </si>
  <si>
    <t>00050873</t>
  </si>
  <si>
    <t>00050874</t>
  </si>
  <si>
    <t>00050876</t>
  </si>
  <si>
    <t>00050877</t>
  </si>
  <si>
    <t>00050878</t>
  </si>
  <si>
    <t>00050879</t>
  </si>
  <si>
    <t>00050880</t>
  </si>
  <si>
    <t>00050881</t>
  </si>
  <si>
    <t>00050882</t>
  </si>
  <si>
    <t>00050883</t>
  </si>
  <si>
    <t>00050884</t>
  </si>
  <si>
    <t>00050887</t>
  </si>
  <si>
    <t>00050889</t>
  </si>
  <si>
    <t>00050891</t>
  </si>
  <si>
    <t>00050892</t>
  </si>
  <si>
    <t>00050893</t>
  </si>
  <si>
    <t>00050894</t>
  </si>
  <si>
    <t>00050895</t>
  </si>
  <si>
    <t>00050896</t>
  </si>
  <si>
    <t>00050897</t>
  </si>
  <si>
    <t>00050898</t>
  </si>
  <si>
    <t>00050899</t>
  </si>
  <si>
    <t>00050900</t>
  </si>
  <si>
    <t>00050901</t>
  </si>
  <si>
    <t>00050903</t>
  </si>
  <si>
    <t>14/11/2022</t>
  </si>
  <si>
    <t>00050904</t>
  </si>
  <si>
    <t>00050906</t>
  </si>
  <si>
    <t>00050907</t>
  </si>
  <si>
    <t>00050908</t>
  </si>
  <si>
    <t>00050909</t>
  </si>
  <si>
    <t>00050910</t>
  </si>
  <si>
    <t>00050911</t>
  </si>
  <si>
    <t>00050912</t>
  </si>
  <si>
    <t>00050914</t>
  </si>
  <si>
    <t>00050917</t>
  </si>
  <si>
    <t>00050919</t>
  </si>
  <si>
    <t>00050920</t>
  </si>
  <si>
    <t>00050922</t>
  </si>
  <si>
    <t>00050923</t>
  </si>
  <si>
    <t>00050924</t>
  </si>
  <si>
    <t>00050925</t>
  </si>
  <si>
    <t>00050926</t>
  </si>
  <si>
    <t>00050927</t>
  </si>
  <si>
    <t>00050928</t>
  </si>
  <si>
    <t>00050929</t>
  </si>
  <si>
    <t>00050930</t>
  </si>
  <si>
    <t>00050931</t>
  </si>
  <si>
    <t>00050932</t>
  </si>
  <si>
    <t>00050933</t>
  </si>
  <si>
    <t>00050934</t>
  </si>
  <si>
    <t>00050935</t>
  </si>
  <si>
    <t>00050936</t>
  </si>
  <si>
    <t>00050937</t>
  </si>
  <si>
    <t>00050938</t>
  </si>
  <si>
    <t>00050939</t>
  </si>
  <si>
    <t>00050940</t>
  </si>
  <si>
    <t>00050941</t>
  </si>
  <si>
    <t>00050942</t>
  </si>
  <si>
    <t>00050962</t>
  </si>
  <si>
    <t>15/11/2022</t>
  </si>
  <si>
    <t>00050963</t>
  </si>
  <si>
    <t>00050971</t>
  </si>
  <si>
    <t>00050973</t>
  </si>
  <si>
    <t>00050974</t>
  </si>
  <si>
    <t>00050979</t>
  </si>
  <si>
    <t>00050981</t>
  </si>
  <si>
    <t>00050986</t>
  </si>
  <si>
    <t>00050988</t>
  </si>
  <si>
    <t>00050993</t>
  </si>
  <si>
    <t>00050994</t>
  </si>
  <si>
    <t>00050995</t>
  </si>
  <si>
    <t>00050996</t>
  </si>
  <si>
    <t>00050997</t>
  </si>
  <si>
    <t>00050998</t>
  </si>
  <si>
    <t>00050999</t>
  </si>
  <si>
    <t>00051000</t>
  </si>
  <si>
    <t>00051001</t>
  </si>
  <si>
    <t>00051002</t>
  </si>
  <si>
    <t>00051003</t>
  </si>
  <si>
    <t>00051004</t>
  </si>
  <si>
    <t>00051007</t>
  </si>
  <si>
    <t>00051012</t>
  </si>
  <si>
    <t>16/11/2022</t>
  </si>
  <si>
    <t>00051015</t>
  </si>
  <si>
    <t>00051017</t>
  </si>
  <si>
    <t>00051018</t>
  </si>
  <si>
    <t>00051019</t>
  </si>
  <si>
    <t>00051020</t>
  </si>
  <si>
    <t>00051021</t>
  </si>
  <si>
    <t>00051022</t>
  </si>
  <si>
    <t>00051024</t>
  </si>
  <si>
    <t>00051028</t>
  </si>
  <si>
    <t>00051030</t>
  </si>
  <si>
    <t>00051034</t>
  </si>
  <si>
    <t>00051039</t>
  </si>
  <si>
    <t>00051040</t>
  </si>
  <si>
    <t>00051041</t>
  </si>
  <si>
    <t>00051042</t>
  </si>
  <si>
    <t>00051043</t>
  </si>
  <si>
    <t>00051044</t>
  </si>
  <si>
    <t>00051045</t>
  </si>
  <si>
    <t>00051046</t>
  </si>
  <si>
    <t>00051047</t>
  </si>
  <si>
    <t>00051048</t>
  </si>
  <si>
    <t>00051056</t>
  </si>
  <si>
    <t>17/11/2022</t>
  </si>
  <si>
    <t>00051057</t>
  </si>
  <si>
    <t>00051058</t>
  </si>
  <si>
    <t>00051059</t>
  </si>
  <si>
    <t>00051061</t>
  </si>
  <si>
    <t>00051062</t>
  </si>
  <si>
    <t>00051063</t>
  </si>
  <si>
    <t>00051065</t>
  </si>
  <si>
    <t>00051066</t>
  </si>
  <si>
    <t>00051067</t>
  </si>
  <si>
    <t>00051068</t>
  </si>
  <si>
    <t>00051069</t>
  </si>
  <si>
    <t>00051070</t>
  </si>
  <si>
    <t>00051071</t>
  </si>
  <si>
    <t>00051073</t>
  </si>
  <si>
    <t>00051074</t>
  </si>
  <si>
    <t>00051075</t>
  </si>
  <si>
    <t>00051076</t>
  </si>
  <si>
    <t>00051077</t>
  </si>
  <si>
    <t>00051078</t>
  </si>
  <si>
    <t>00051079</t>
  </si>
  <si>
    <t>00051080</t>
  </si>
  <si>
    <t>00051081</t>
  </si>
  <si>
    <t>00051082</t>
  </si>
  <si>
    <t>00051083</t>
  </si>
  <si>
    <t>00051085</t>
  </si>
  <si>
    <t>00051086</t>
  </si>
  <si>
    <t>00051089</t>
  </si>
  <si>
    <t>00051091</t>
  </si>
  <si>
    <t>00051092</t>
  </si>
  <si>
    <t>00051093</t>
  </si>
  <si>
    <t>00051094</t>
  </si>
  <si>
    <t>00051095</t>
  </si>
  <si>
    <t>00051096</t>
  </si>
  <si>
    <t>00051097</t>
  </si>
  <si>
    <t>00051098</t>
  </si>
  <si>
    <t>00051099</t>
  </si>
  <si>
    <t>00051100</t>
  </si>
  <si>
    <t>00051101</t>
  </si>
  <si>
    <t>00051102</t>
  </si>
  <si>
    <t>00051103</t>
  </si>
  <si>
    <t>00051104</t>
  </si>
  <si>
    <t>00051105</t>
  </si>
  <si>
    <t>00051106</t>
  </si>
  <si>
    <t>00051107</t>
  </si>
  <si>
    <t>00051108</t>
  </si>
  <si>
    <t>00051109</t>
  </si>
  <si>
    <t>00051110</t>
  </si>
  <si>
    <t>00051111</t>
  </si>
  <si>
    <t>00051114</t>
  </si>
  <si>
    <t>00051115</t>
  </si>
  <si>
    <t>00051117</t>
  </si>
  <si>
    <t>00051118</t>
  </si>
  <si>
    <t>00051119</t>
  </si>
  <si>
    <t>00051120</t>
  </si>
  <si>
    <t>00051121</t>
  </si>
  <si>
    <t>00051122</t>
  </si>
  <si>
    <t>00051123</t>
  </si>
  <si>
    <t>00051124</t>
  </si>
  <si>
    <t>00051125</t>
  </si>
  <si>
    <t>00051126</t>
  </si>
  <si>
    <t>00051127</t>
  </si>
  <si>
    <t>00051128</t>
  </si>
  <si>
    <t>00051129</t>
  </si>
  <si>
    <t>00051130</t>
  </si>
  <si>
    <t>00051133</t>
  </si>
  <si>
    <t>00051134</t>
  </si>
  <si>
    <t>00051135</t>
  </si>
  <si>
    <t>00051136</t>
  </si>
  <si>
    <t>00051138</t>
  </si>
  <si>
    <t>00051139</t>
  </si>
  <si>
    <t>00051147</t>
  </si>
  <si>
    <t>00051154</t>
  </si>
  <si>
    <t>00051157</t>
  </si>
  <si>
    <t>00051158</t>
  </si>
  <si>
    <t>00051159</t>
  </si>
  <si>
    <t>00051160</t>
  </si>
  <si>
    <t>00051161</t>
  </si>
  <si>
    <t>00051162</t>
  </si>
  <si>
    <t>00051163</t>
  </si>
  <si>
    <t>00051164</t>
  </si>
  <si>
    <t>00051165</t>
  </si>
  <si>
    <t>00051167</t>
  </si>
  <si>
    <t>00051168</t>
  </si>
  <si>
    <t>00051169</t>
  </si>
  <si>
    <t>00051171</t>
  </si>
  <si>
    <t>00051173</t>
  </si>
  <si>
    <t>00051177</t>
  </si>
  <si>
    <t>00051178</t>
  </si>
  <si>
    <t>00051179</t>
  </si>
  <si>
    <t>00051195</t>
  </si>
  <si>
    <t>18/11/2022</t>
  </si>
  <si>
    <t>00051196</t>
  </si>
  <si>
    <t>00051197</t>
  </si>
  <si>
    <t>00051198</t>
  </si>
  <si>
    <t>00051199</t>
  </si>
  <si>
    <t>00051200</t>
  </si>
  <si>
    <t>00051201</t>
  </si>
  <si>
    <t>00051202</t>
  </si>
  <si>
    <t>00051203</t>
  </si>
  <si>
    <t>00051204</t>
  </si>
  <si>
    <t>00051205</t>
  </si>
  <si>
    <t>00051206</t>
  </si>
  <si>
    <t>00051207</t>
  </si>
  <si>
    <t>00051208</t>
  </si>
  <si>
    <t>00051209</t>
  </si>
  <si>
    <t>00051210</t>
  </si>
  <si>
    <t>00051211</t>
  </si>
  <si>
    <t>00051212</t>
  </si>
  <si>
    <t>00051214</t>
  </si>
  <si>
    <t>00051218</t>
  </si>
  <si>
    <t>00051219</t>
  </si>
  <si>
    <t>00051220</t>
  </si>
  <si>
    <t>00051221</t>
  </si>
  <si>
    <t>00051222</t>
  </si>
  <si>
    <t>00051223</t>
  </si>
  <si>
    <t>00051224</t>
  </si>
  <si>
    <t>00051226</t>
  </si>
  <si>
    <t>00051227</t>
  </si>
  <si>
    <t>00051229</t>
  </si>
  <si>
    <t>00051230</t>
  </si>
  <si>
    <t>00051231</t>
  </si>
  <si>
    <t>00051232</t>
  </si>
  <si>
    <t>00051233</t>
  </si>
  <si>
    <t>00051234</t>
  </si>
  <si>
    <t>00051235</t>
  </si>
  <si>
    <t>00051236</t>
  </si>
  <si>
    <t>00051237</t>
  </si>
  <si>
    <t>00051238</t>
  </si>
  <si>
    <t>00051239</t>
  </si>
  <si>
    <t>00051240</t>
  </si>
  <si>
    <t>00051241</t>
  </si>
  <si>
    <t>00051242</t>
  </si>
  <si>
    <t>00051243</t>
  </si>
  <si>
    <t>00051244</t>
  </si>
  <si>
    <t>00051245</t>
  </si>
  <si>
    <t>00051246</t>
  </si>
  <si>
    <t>00051247</t>
  </si>
  <si>
    <t>00051248</t>
  </si>
  <si>
    <t>00051249</t>
  </si>
  <si>
    <t>00051250</t>
  </si>
  <si>
    <t>00051251</t>
  </si>
  <si>
    <t>00051252</t>
  </si>
  <si>
    <t>00051253</t>
  </si>
  <si>
    <t>00051254</t>
  </si>
  <si>
    <t>00051256</t>
  </si>
  <si>
    <t>00051257</t>
  </si>
  <si>
    <t>00051258</t>
  </si>
  <si>
    <t>00051259</t>
  </si>
  <si>
    <t>00051260</t>
  </si>
  <si>
    <t>00051261</t>
  </si>
  <si>
    <t>00051262</t>
  </si>
  <si>
    <t>00051263</t>
  </si>
  <si>
    <t>00051264</t>
  </si>
  <si>
    <t>00051265</t>
  </si>
  <si>
    <t>00051267</t>
  </si>
  <si>
    <t>00051268</t>
  </si>
  <si>
    <t>00051269</t>
  </si>
  <si>
    <t>00051270</t>
  </si>
  <si>
    <t>00051271</t>
  </si>
  <si>
    <t>00051272</t>
  </si>
  <si>
    <t>00051275</t>
  </si>
  <si>
    <t>00051277</t>
  </si>
  <si>
    <t>00051278</t>
  </si>
  <si>
    <t>00051280</t>
  </si>
  <si>
    <t>00051281</t>
  </si>
  <si>
    <t>00051282</t>
  </si>
  <si>
    <t>00051283</t>
  </si>
  <si>
    <t>00051284</t>
  </si>
  <si>
    <t>00051286</t>
  </si>
  <si>
    <t>00051287</t>
  </si>
  <si>
    <t>00051288</t>
  </si>
  <si>
    <t>00051289</t>
  </si>
  <si>
    <t>00051290</t>
  </si>
  <si>
    <t>00051291</t>
  </si>
  <si>
    <t>00051292</t>
  </si>
  <si>
    <t>00051294</t>
  </si>
  <si>
    <t>00051295</t>
  </si>
  <si>
    <t>00051296</t>
  </si>
  <si>
    <t>00051297</t>
  </si>
  <si>
    <t>00051298</t>
  </si>
  <si>
    <t>00051299</t>
  </si>
  <si>
    <t>00051301</t>
  </si>
  <si>
    <t>00051302</t>
  </si>
  <si>
    <t>00051303</t>
  </si>
  <si>
    <t>00051304</t>
  </si>
  <si>
    <t>00051305</t>
  </si>
  <si>
    <t>00051306</t>
  </si>
  <si>
    <t>00051307</t>
  </si>
  <si>
    <t>00051308</t>
  </si>
  <si>
    <t>00051309</t>
  </si>
  <si>
    <t>00051310</t>
  </si>
  <si>
    <t>00051311</t>
  </si>
  <si>
    <t>00051312</t>
  </si>
  <si>
    <t>00051313</t>
  </si>
  <si>
    <t>00051314</t>
  </si>
  <si>
    <t>00051315</t>
  </si>
  <si>
    <t>00051316</t>
  </si>
  <si>
    <t>00051317</t>
  </si>
  <si>
    <t>00051318</t>
  </si>
  <si>
    <t>00051319</t>
  </si>
  <si>
    <t>00051320</t>
  </si>
  <si>
    <t>00051321</t>
  </si>
  <si>
    <t>00051322</t>
  </si>
  <si>
    <t>00051323</t>
  </si>
  <si>
    <t>00051324</t>
  </si>
  <si>
    <t>00051422</t>
  </si>
  <si>
    <t>00051505</t>
  </si>
  <si>
    <t>00051506</t>
  </si>
  <si>
    <t>00051507</t>
  </si>
  <si>
    <t>00051539</t>
  </si>
  <si>
    <t>00051555</t>
  </si>
  <si>
    <t>00051556</t>
  </si>
  <si>
    <t>00051557</t>
  </si>
  <si>
    <t>00051558</t>
  </si>
  <si>
    <t>00051561</t>
  </si>
  <si>
    <t>00051563</t>
  </si>
  <si>
    <t>00051576</t>
  </si>
  <si>
    <t>00051577</t>
  </si>
  <si>
    <t>00051637</t>
  </si>
  <si>
    <t>00051638</t>
  </si>
  <si>
    <t>00051640</t>
  </si>
  <si>
    <t>00051641</t>
  </si>
  <si>
    <t>00051642</t>
  </si>
  <si>
    <t>00051643</t>
  </si>
  <si>
    <t>00051644</t>
  </si>
  <si>
    <t>00051645</t>
  </si>
  <si>
    <t>00051646</t>
  </si>
  <si>
    <t>00051647</t>
  </si>
  <si>
    <t>00051663</t>
  </si>
  <si>
    <t>19/11/2022</t>
  </si>
  <si>
    <t>00051664</t>
  </si>
  <si>
    <t>00051671</t>
  </si>
  <si>
    <t>00051673</t>
  </si>
  <si>
    <t>00051676</t>
  </si>
  <si>
    <t>00051677</t>
  </si>
  <si>
    <t>00051718</t>
  </si>
  <si>
    <t>00051721</t>
  </si>
  <si>
    <t>00051723</t>
  </si>
  <si>
    <t>00051724</t>
  </si>
  <si>
    <t>00051725</t>
  </si>
  <si>
    <t>00051726</t>
  </si>
  <si>
    <t>00051727</t>
  </si>
  <si>
    <t>00051729</t>
  </si>
  <si>
    <t>00051749</t>
  </si>
  <si>
    <t>00051750</t>
  </si>
  <si>
    <t>00051754</t>
  </si>
  <si>
    <t>00051756</t>
  </si>
  <si>
    <t>00051773</t>
  </si>
  <si>
    <t>00051774</t>
  </si>
  <si>
    <t>00051775</t>
  </si>
  <si>
    <t>00051776</t>
  </si>
  <si>
    <t>00051777</t>
  </si>
  <si>
    <t>00051836</t>
  </si>
  <si>
    <t>00051943</t>
  </si>
  <si>
    <t>00051944</t>
  </si>
  <si>
    <t>00051945</t>
  </si>
  <si>
    <t>00051946</t>
  </si>
  <si>
    <t>00051948</t>
  </si>
  <si>
    <t>00051949</t>
  </si>
  <si>
    <t>00051950</t>
  </si>
  <si>
    <t>00051951</t>
  </si>
  <si>
    <t>00051952</t>
  </si>
  <si>
    <t>00051953</t>
  </si>
  <si>
    <t>00051954</t>
  </si>
  <si>
    <t>00051955</t>
  </si>
  <si>
    <t>00051956</t>
  </si>
  <si>
    <t>00051957</t>
  </si>
  <si>
    <t>00051958</t>
  </si>
  <si>
    <t>00051959</t>
  </si>
  <si>
    <t>00051960</t>
  </si>
  <si>
    <t>00051961</t>
  </si>
  <si>
    <t>00051964</t>
  </si>
  <si>
    <t>00051967</t>
  </si>
  <si>
    <t>21/11/2022</t>
  </si>
  <si>
    <t>00051968</t>
  </si>
  <si>
    <t>00051969</t>
  </si>
  <si>
    <t>00051975</t>
  </si>
  <si>
    <t>00051976</t>
  </si>
  <si>
    <t>00051977</t>
  </si>
  <si>
    <t>00051978</t>
  </si>
  <si>
    <t>00051979</t>
  </si>
  <si>
    <t>00051980</t>
  </si>
  <si>
    <t>00051981</t>
  </si>
  <si>
    <t>00051984</t>
  </si>
  <si>
    <t>00051985</t>
  </si>
  <si>
    <t>00051986</t>
  </si>
  <si>
    <t>00051991</t>
  </si>
  <si>
    <t>00051992</t>
  </si>
  <si>
    <t>00051993</t>
  </si>
  <si>
    <t>00051994</t>
  </si>
  <si>
    <t>00051995</t>
  </si>
  <si>
    <t>00051996</t>
  </si>
  <si>
    <t>00051997</t>
  </si>
  <si>
    <t>00052024</t>
  </si>
  <si>
    <t>22/11/2022</t>
  </si>
  <si>
    <t>00052025</t>
  </si>
  <si>
    <t>00052026</t>
  </si>
  <si>
    <t>00052027</t>
  </si>
  <si>
    <t>00052029</t>
  </si>
  <si>
    <t>00052030</t>
  </si>
  <si>
    <t>00052036</t>
  </si>
  <si>
    <t>00052037</t>
  </si>
  <si>
    <t>00052038</t>
  </si>
  <si>
    <t>00052040</t>
  </si>
  <si>
    <t>00052042</t>
  </si>
  <si>
    <t>00052043</t>
  </si>
  <si>
    <t>00052044</t>
  </si>
  <si>
    <t>00052046</t>
  </si>
  <si>
    <t>00052047</t>
  </si>
  <si>
    <t>00052048</t>
  </si>
  <si>
    <t>00052049</t>
  </si>
  <si>
    <t>00052050</t>
  </si>
  <si>
    <t>00052051</t>
  </si>
  <si>
    <t>00052052</t>
  </si>
  <si>
    <t>00052053</t>
  </si>
  <si>
    <t>00052054</t>
  </si>
  <si>
    <t>00052056</t>
  </si>
  <si>
    <t>00052064</t>
  </si>
  <si>
    <t>23/11/2022</t>
  </si>
  <si>
    <t>00052066</t>
  </si>
  <si>
    <t>00052067</t>
  </si>
  <si>
    <t>00052069</t>
  </si>
  <si>
    <t>00052070</t>
  </si>
  <si>
    <t>00052071</t>
  </si>
  <si>
    <t>00052074</t>
  </si>
  <si>
    <t>00052078</t>
  </si>
  <si>
    <t>00052079</t>
  </si>
  <si>
    <t>00052080</t>
  </si>
  <si>
    <t>00052081</t>
  </si>
  <si>
    <t>00052082</t>
  </si>
  <si>
    <t>00052083</t>
  </si>
  <si>
    <t>00052084</t>
  </si>
  <si>
    <t>00052087</t>
  </si>
  <si>
    <t>00052089</t>
  </si>
  <si>
    <t>00052090</t>
  </si>
  <si>
    <t>00052091</t>
  </si>
  <si>
    <t>00052093</t>
  </si>
  <si>
    <t>00052094</t>
  </si>
  <si>
    <t>00052100</t>
  </si>
  <si>
    <t>00052103</t>
  </si>
  <si>
    <t>00052104</t>
  </si>
  <si>
    <t>00052106</t>
  </si>
  <si>
    <t>00052107</t>
  </si>
  <si>
    <t>00052110</t>
  </si>
  <si>
    <t>00052111</t>
  </si>
  <si>
    <t>00052112</t>
  </si>
  <si>
    <t>00052113</t>
  </si>
  <si>
    <t>00052114</t>
  </si>
  <si>
    <t>00052115</t>
  </si>
  <si>
    <t>00052116</t>
  </si>
  <si>
    <t>00052117</t>
  </si>
  <si>
    <t>00052118</t>
  </si>
  <si>
    <t>00052119</t>
  </si>
  <si>
    <t>00052130</t>
  </si>
  <si>
    <t>24/11/2022</t>
  </si>
  <si>
    <t>00052131</t>
  </si>
  <si>
    <t>00052135</t>
  </si>
  <si>
    <t>00052136</t>
  </si>
  <si>
    <t>00052137</t>
  </si>
  <si>
    <t>00052140</t>
  </si>
  <si>
    <t>00052141</t>
  </si>
  <si>
    <t>00052142</t>
  </si>
  <si>
    <t>00052143</t>
  </si>
  <si>
    <t>00052144</t>
  </si>
  <si>
    <t>00052145</t>
  </si>
  <si>
    <t>00052146</t>
  </si>
  <si>
    <t>00052147</t>
  </si>
  <si>
    <t>00052148</t>
  </si>
  <si>
    <t>00052150</t>
  </si>
  <si>
    <t>00052151</t>
  </si>
  <si>
    <t>00052152</t>
  </si>
  <si>
    <t>00052156</t>
  </si>
  <si>
    <t>00052157</t>
  </si>
  <si>
    <t>00052158</t>
  </si>
  <si>
    <t>00052159</t>
  </si>
  <si>
    <t>00052160</t>
  </si>
  <si>
    <t>00052161</t>
  </si>
  <si>
    <t>00052162</t>
  </si>
  <si>
    <t>00052163</t>
  </si>
  <si>
    <t>00052164</t>
  </si>
  <si>
    <t>00052165</t>
  </si>
  <si>
    <t>00052166</t>
  </si>
  <si>
    <t>00052167</t>
  </si>
  <si>
    <t>00052168</t>
  </si>
  <si>
    <t>00052169</t>
  </si>
  <si>
    <t>00052194</t>
  </si>
  <si>
    <t>00052195</t>
  </si>
  <si>
    <t>00052675</t>
  </si>
  <si>
    <t>25/11/2022</t>
  </si>
  <si>
    <t>00052686</t>
  </si>
  <si>
    <t>00052702</t>
  </si>
  <si>
    <t>00052703</t>
  </si>
  <si>
    <t>00052705</t>
  </si>
  <si>
    <t>00052706</t>
  </si>
  <si>
    <t>00052707</t>
  </si>
  <si>
    <t>00052708</t>
  </si>
  <si>
    <t>00052710</t>
  </si>
  <si>
    <t>00052713</t>
  </si>
  <si>
    <t>00052714</t>
  </si>
  <si>
    <t>00052715</t>
  </si>
  <si>
    <t>00052716</t>
  </si>
  <si>
    <t>00052718</t>
  </si>
  <si>
    <t>00052722</t>
  </si>
  <si>
    <t>00052723</t>
  </si>
  <si>
    <t>00052726</t>
  </si>
  <si>
    <t>00052728</t>
  </si>
  <si>
    <t>00052729</t>
  </si>
  <si>
    <t>00052731</t>
  </si>
  <si>
    <t>00052733</t>
  </si>
  <si>
    <t>00052734</t>
  </si>
  <si>
    <t>00052922</t>
  </si>
  <si>
    <t>00052923</t>
  </si>
  <si>
    <t>00052925</t>
  </si>
  <si>
    <t>00052948</t>
  </si>
  <si>
    <t>00052950</t>
  </si>
  <si>
    <t>00052951</t>
  </si>
  <si>
    <t>00052961</t>
  </si>
  <si>
    <t>00053013</t>
  </si>
  <si>
    <t>26/11/2022</t>
  </si>
  <si>
    <t>00053014</t>
  </si>
  <si>
    <t>00053042</t>
  </si>
  <si>
    <t>00053070</t>
  </si>
  <si>
    <t>00053080</t>
  </si>
  <si>
    <t>00053082</t>
  </si>
  <si>
    <t>00053147</t>
  </si>
  <si>
    <t>00053151</t>
  </si>
  <si>
    <t>28/11/2022</t>
  </si>
  <si>
    <t>00053152</t>
  </si>
  <si>
    <t>00053153</t>
  </si>
  <si>
    <t>00053154</t>
  </si>
  <si>
    <t>00053155</t>
  </si>
  <si>
    <t>00053156</t>
  </si>
  <si>
    <t>00053160</t>
  </si>
  <si>
    <t>00053161</t>
  </si>
  <si>
    <t>00053163</t>
  </si>
  <si>
    <t>00053164</t>
  </si>
  <si>
    <t>00053168</t>
  </si>
  <si>
    <t>00053189</t>
  </si>
  <si>
    <t>29/11/2022</t>
  </si>
  <si>
    <t>00053190</t>
  </si>
  <si>
    <t>00053191</t>
  </si>
  <si>
    <t>00053198</t>
  </si>
  <si>
    <t>00053200</t>
  </si>
  <si>
    <t>00053201</t>
  </si>
  <si>
    <t>00053203</t>
  </si>
  <si>
    <t>00053204</t>
  </si>
  <si>
    <t>00053205</t>
  </si>
  <si>
    <t>00053206</t>
  </si>
  <si>
    <t>00053207</t>
  </si>
  <si>
    <t>00053211</t>
  </si>
  <si>
    <t>00053214</t>
  </si>
  <si>
    <t>00053217</t>
  </si>
  <si>
    <t>00053218</t>
  </si>
  <si>
    <t>00053219</t>
  </si>
  <si>
    <t>00053220</t>
  </si>
  <si>
    <t>00053221</t>
  </si>
  <si>
    <t>00053222</t>
  </si>
  <si>
    <t>00053223</t>
  </si>
  <si>
    <t>00053224</t>
  </si>
  <si>
    <t>00053225</t>
  </si>
  <si>
    <t>00053226</t>
  </si>
  <si>
    <t>00053227</t>
  </si>
  <si>
    <t>00053228</t>
  </si>
  <si>
    <t>00053229</t>
  </si>
  <si>
    <t>00053230</t>
  </si>
  <si>
    <t>00053231</t>
  </si>
  <si>
    <t>00053234</t>
  </si>
  <si>
    <t>00053237</t>
  </si>
  <si>
    <t>00053238</t>
  </si>
  <si>
    <t>00053239</t>
  </si>
  <si>
    <t>00053240</t>
  </si>
  <si>
    <t>30/11/2022</t>
  </si>
  <si>
    <t>00053241</t>
  </si>
  <si>
    <t>00053242</t>
  </si>
  <si>
    <t>00053244</t>
  </si>
  <si>
    <t>00053245</t>
  </si>
  <si>
    <t>00053247</t>
  </si>
  <si>
    <t>00053249</t>
  </si>
  <si>
    <t>00053252</t>
  </si>
  <si>
    <t>00053255</t>
  </si>
  <si>
    <t>00053256</t>
  </si>
  <si>
    <t>00053257</t>
  </si>
  <si>
    <t>00053258</t>
  </si>
  <si>
    <t>00053259</t>
  </si>
  <si>
    <t>00053260</t>
  </si>
  <si>
    <t>00053262</t>
  </si>
  <si>
    <t>00053265</t>
  </si>
  <si>
    <t>00053267</t>
  </si>
  <si>
    <t>00053269</t>
  </si>
  <si>
    <t>00053270</t>
  </si>
  <si>
    <t>00053275</t>
  </si>
  <si>
    <t>00053277</t>
  </si>
  <si>
    <t>01/12/2022</t>
  </si>
  <si>
    <t>00053278</t>
  </si>
  <si>
    <t>00053279</t>
  </si>
  <si>
    <t>00053280</t>
  </si>
  <si>
    <t>00053281</t>
  </si>
  <si>
    <t>00053282</t>
  </si>
  <si>
    <t>00053283</t>
  </si>
  <si>
    <t>00053284</t>
  </si>
  <si>
    <t>00053285</t>
  </si>
  <si>
    <t>00053286</t>
  </si>
  <si>
    <t>00053287</t>
  </si>
  <si>
    <t>00053289</t>
  </si>
  <si>
    <t>00053292</t>
  </si>
  <si>
    <t>00053464</t>
  </si>
  <si>
    <t>00053465</t>
  </si>
  <si>
    <t>00053479</t>
  </si>
  <si>
    <t>00053480</t>
  </si>
  <si>
    <t>00053688</t>
  </si>
  <si>
    <t>00053725</t>
  </si>
  <si>
    <t>00053737</t>
  </si>
  <si>
    <t>00053738</t>
  </si>
  <si>
    <t>00053739</t>
  </si>
  <si>
    <t>00053759</t>
  </si>
  <si>
    <t>00053760</t>
  </si>
  <si>
    <t>00053761</t>
  </si>
  <si>
    <t>00053774</t>
  </si>
  <si>
    <t>00053788</t>
  </si>
  <si>
    <t>00053789</t>
  </si>
  <si>
    <t>00053790</t>
  </si>
  <si>
    <t>00053791</t>
  </si>
  <si>
    <t>00053792</t>
  </si>
  <si>
    <t>00053793</t>
  </si>
  <si>
    <t>00053794</t>
  </si>
  <si>
    <t>00053795</t>
  </si>
  <si>
    <t>00053796</t>
  </si>
  <si>
    <t>00053799</t>
  </si>
  <si>
    <t>00053800</t>
  </si>
  <si>
    <t>00053812</t>
  </si>
  <si>
    <t>00053839</t>
  </si>
  <si>
    <t>00053840</t>
  </si>
  <si>
    <t>00053841</t>
  </si>
  <si>
    <t>00053843</t>
  </si>
  <si>
    <t>00053844</t>
  </si>
  <si>
    <t>00053845</t>
  </si>
  <si>
    <t>00053846</t>
  </si>
  <si>
    <t>00053847</t>
  </si>
  <si>
    <t>00053848</t>
  </si>
  <si>
    <t>00053849</t>
  </si>
  <si>
    <t>00053850</t>
  </si>
  <si>
    <t>00053851</t>
  </si>
  <si>
    <t>00053852</t>
  </si>
  <si>
    <t>00053853</t>
  </si>
  <si>
    <t>00053854</t>
  </si>
  <si>
    <t>00053855</t>
  </si>
  <si>
    <t>00053856</t>
  </si>
  <si>
    <t>00053857</t>
  </si>
  <si>
    <t>00053953</t>
  </si>
  <si>
    <t>02/12/2022</t>
  </si>
  <si>
    <t>00053955</t>
  </si>
  <si>
    <t>00053956</t>
  </si>
  <si>
    <t>00053957</t>
  </si>
  <si>
    <t>00053958</t>
  </si>
  <si>
    <t>00053961</t>
  </si>
  <si>
    <t>00053963</t>
  </si>
  <si>
    <t>00053966</t>
  </si>
  <si>
    <t>00054112</t>
  </si>
  <si>
    <t>00054150</t>
  </si>
  <si>
    <t>00054199</t>
  </si>
  <si>
    <t>00054215</t>
  </si>
  <si>
    <t>00054216</t>
  </si>
  <si>
    <t>00054217</t>
  </si>
  <si>
    <t>00054218</t>
  </si>
  <si>
    <t>00054219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</si>
  <si>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</si>
  <si>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</si>
  <si>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</si>
  <si>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00054220</t>
  </si>
  <si>
    <t>00054221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</si>
  <si>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</si>
  <si>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</si>
  <si>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</si>
  <si>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00054222</t>
  </si>
  <si>
    <t>00054223</t>
  </si>
  <si>
    <t>00054224</t>
  </si>
  <si>
    <t>00054225</t>
  </si>
  <si>
    <t>CÔNG TY TNHH THƯƠNG MẠI SÀI GÒN- GIA LAI</t>
  </si>
  <si>
    <t>21 đường Cách Mạng Tháng Tám, Phường Hoa Lư, Thành phố  Pleiku, Tỉnh Gia Lai, Việt Nam</t>
  </si>
  <si>
    <t>00054226</t>
  </si>
  <si>
    <t>CÔNG TY TNHH SÀI GÒN - BUÔN HỒ</t>
  </si>
  <si>
    <t>Số 464 đường Hùng Vương, Phường An Bình, Thị xã Buôn Hồ, Tỉnh Đắk Lắk, Việt Nam</t>
  </si>
  <si>
    <t>6001561746</t>
  </si>
  <si>
    <t>00054229</t>
  </si>
  <si>
    <t>03/12/2022</t>
  </si>
  <si>
    <t>00054230</t>
  </si>
  <si>
    <t>CÔNG TY TNHH MỘT THÀNH VIÊN SÀI GÒN CO.OP HẬU GIANG</t>
  </si>
  <si>
    <t>188 Hậu Giang, Phường 06, Quận 6, Thành phố Hồ Chí Minh, Việt Nam</t>
  </si>
  <si>
    <t>0305781492</t>
  </si>
  <si>
    <t>00054231</t>
  </si>
  <si>
    <t>00054232</t>
  </si>
  <si>
    <t>00054233</t>
  </si>
  <si>
    <t>00054245</t>
  </si>
  <si>
    <t>00054246</t>
  </si>
  <si>
    <t>00054247</t>
  </si>
  <si>
    <t>00054248</t>
  </si>
  <si>
    <t>00054249</t>
  </si>
  <si>
    <t>00054250</t>
  </si>
  <si>
    <t>00054251</t>
  </si>
  <si>
    <t>00054252</t>
  </si>
  <si>
    <t>00054253</t>
  </si>
  <si>
    <t>00054254</t>
  </si>
  <si>
    <t>00054255</t>
  </si>
  <si>
    <t>00054256</t>
  </si>
  <si>
    <t>00054257</t>
  </si>
  <si>
    <t>00054259</t>
  </si>
  <si>
    <t>00054260</t>
  </si>
  <si>
    <t>00054261</t>
  </si>
  <si>
    <t>00054262</t>
  </si>
  <si>
    <t>00054263</t>
  </si>
  <si>
    <t>00054264</t>
  </si>
  <si>
    <t>00054265</t>
  </si>
  <si>
    <t>00054266</t>
  </si>
  <si>
    <t>00054267</t>
  </si>
  <si>
    <t>00054269</t>
  </si>
  <si>
    <t>00054270</t>
  </si>
  <si>
    <t>00054271</t>
  </si>
  <si>
    <t>00054272</t>
  </si>
  <si>
    <t>00054273</t>
  </si>
  <si>
    <t>CHI NHÁNH LIÊN HIỆP HỢP TÁC XÃ THƯƠNG MẠI TP. HỒ CHÍ MINH - CO.OPMART TÔ KÝ</t>
  </si>
  <si>
    <t>Số 557 Đường Tô Ký, phường Trung Mỹ Tây, Quận 12, Thành phố Hồ Chí Minh, Việt Nam</t>
  </si>
  <si>
    <t>00054274</t>
  </si>
  <si>
    <t>00054275</t>
  </si>
  <si>
    <t>00054276</t>
  </si>
  <si>
    <t>00054278</t>
  </si>
  <si>
    <t>00054279</t>
  </si>
  <si>
    <t>00054280</t>
  </si>
  <si>
    <t>00054281</t>
  </si>
  <si>
    <t>00054282</t>
  </si>
  <si>
    <t>00054283</t>
  </si>
  <si>
    <t>00054291</t>
  </si>
  <si>
    <t>00054292</t>
  </si>
  <si>
    <t>00054293</t>
  </si>
  <si>
    <t>00054294</t>
  </si>
  <si>
    <t>00054295</t>
  </si>
  <si>
    <t>00054296</t>
  </si>
  <si>
    <t>00054297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</si>
  <si>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</si>
  <si>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</si>
  <si>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</si>
  <si>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00054298</t>
  </si>
  <si>
    <t>00054299</t>
  </si>
  <si>
    <t>00054300</t>
  </si>
  <si>
    <t>00054303</t>
  </si>
  <si>
    <t>00054304</t>
  </si>
  <si>
    <t>00054305</t>
  </si>
  <si>
    <t>00054306</t>
  </si>
  <si>
    <t>00054307</t>
  </si>
  <si>
    <t>00054308</t>
  </si>
  <si>
    <t>00054309</t>
  </si>
  <si>
    <t>00054310</t>
  </si>
  <si>
    <t>00054311</t>
  </si>
  <si>
    <t>00054312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</si>
  <si>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</si>
  <si>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</si>
  <si>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</si>
  <si>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00054313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</si>
  <si>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</si>
  <si>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</si>
  <si>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</si>
  <si>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00054314</t>
  </si>
  <si>
    <t>00054315</t>
  </si>
  <si>
    <t>05/12/2022</t>
  </si>
  <si>
    <t>00054316</t>
  </si>
  <si>
    <t>00054317</t>
  </si>
  <si>
    <t>00054318</t>
  </si>
  <si>
    <t>00054319</t>
  </si>
  <si>
    <t>00054320</t>
  </si>
  <si>
    <t>00054321</t>
  </si>
  <si>
    <t>00054322</t>
  </si>
  <si>
    <t>00054323</t>
  </si>
  <si>
    <t>00054324</t>
  </si>
  <si>
    <t>00054325</t>
  </si>
  <si>
    <t>00054326</t>
  </si>
  <si>
    <t>00054328</t>
  </si>
  <si>
    <t>00054329</t>
  </si>
  <si>
    <t>00054330</t>
  </si>
  <si>
    <t>00054333</t>
  </si>
  <si>
    <t>00054334</t>
  </si>
  <si>
    <t>00054335</t>
  </si>
  <si>
    <t>00054336</t>
  </si>
  <si>
    <t>CÔNG TY TNHH ĐẦU TƯ VÀ KINH DOANH SIÊU THỊ Á CHÂU</t>
  </si>
  <si>
    <t>0310939840</t>
  </si>
  <si>
    <t>00054338</t>
  </si>
  <si>
    <t>00054339</t>
  </si>
  <si>
    <t>00054340</t>
  </si>
  <si>
    <t>00054341</t>
  </si>
  <si>
    <t>00054345</t>
  </si>
  <si>
    <t>00054346</t>
  </si>
  <si>
    <t>00054347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</si>
  <si>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</si>
  <si>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</si>
  <si>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</si>
  <si>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00054348</t>
  </si>
  <si>
    <t>00054349</t>
  </si>
  <si>
    <t>00054350</t>
  </si>
  <si>
    <t>00054351</t>
  </si>
  <si>
    <t>00054352</t>
  </si>
  <si>
    <t>00054353</t>
  </si>
  <si>
    <t>00054354</t>
  </si>
  <si>
    <t>00054355</t>
  </si>
  <si>
    <t>00054356</t>
  </si>
  <si>
    <t>00054357</t>
  </si>
  <si>
    <t>00054358</t>
  </si>
  <si>
    <t>00054359</t>
  </si>
  <si>
    <t>00054360</t>
  </si>
  <si>
    <t>00054361</t>
  </si>
  <si>
    <t>00054362</t>
  </si>
  <si>
    <t>00054363</t>
  </si>
  <si>
    <t>00054364</t>
  </si>
  <si>
    <t>CÔNG TY TNHH MỘT THÀNH VIÊN THƯƠNG MẠI SÀI GÒN - VĨNH LONG</t>
  </si>
  <si>
    <t>Số 26 đường 3/2, Phường 1, Thành phố  Vĩnh Long, Tỉnh Vĩnh Long, Việt Nam</t>
  </si>
  <si>
    <t>1500412758</t>
  </si>
  <si>
    <t>00054365</t>
  </si>
  <si>
    <t>00054366</t>
  </si>
  <si>
    <t>CÔNG TY TNHH MỘT THÀNH VIÊN CO.OPMART NGÃ BẢY HẬU GIANG</t>
  </si>
  <si>
    <t>Khu vực 3, Phường Ngã Bảy, Thành phố Ngã Bảy, Tỉnh Hậu Giang, Việt Nam</t>
  </si>
  <si>
    <t>6300235437</t>
  </si>
  <si>
    <t>00054367</t>
  </si>
  <si>
    <t>00054368</t>
  </si>
  <si>
    <t>00054369</t>
  </si>
  <si>
    <t>00054385</t>
  </si>
  <si>
    <t>06/12/2022</t>
  </si>
  <si>
    <t>00054389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</si>
  <si>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</si>
  <si>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</si>
  <si>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</si>
  <si>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00054390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</si>
  <si>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</si>
  <si>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</si>
  <si>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</si>
  <si>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00054394</t>
  </si>
  <si>
    <t>00054396</t>
  </si>
  <si>
    <t>00054397</t>
  </si>
  <si>
    <t>00054398</t>
  </si>
  <si>
    <t>00054400</t>
  </si>
  <si>
    <t>00054401</t>
  </si>
  <si>
    <t>00054403</t>
  </si>
  <si>
    <t>00054404</t>
  </si>
  <si>
    <t>00054405</t>
  </si>
  <si>
    <t>00054406</t>
  </si>
  <si>
    <t>00054409</t>
  </si>
  <si>
    <t>00054410</t>
  </si>
  <si>
    <t>00054411</t>
  </si>
  <si>
    <t>00054412</t>
  </si>
  <si>
    <t>00054413</t>
  </si>
  <si>
    <t>00054414</t>
  </si>
  <si>
    <t>CÔNG TY TNHH MỘT THÀNH VIÊN SÀI GÒN CO.OP ĐẦM SEN</t>
  </si>
  <si>
    <t>Tầng trệt, tầng 1, tầng 2, (Siêu thị Co.op Mart), Khu A, Chu, Phường 15, Quận 11, Thành phố Hồ Chí Minh, Việt Nam</t>
  </si>
  <si>
    <t>0305773540</t>
  </si>
  <si>
    <t>00054420</t>
  </si>
  <si>
    <t>00054421</t>
  </si>
  <si>
    <t>00054424</t>
  </si>
  <si>
    <t>00054425</t>
  </si>
  <si>
    <t>00054427</t>
  </si>
  <si>
    <t>00054428</t>
  </si>
  <si>
    <t>00054429</t>
  </si>
  <si>
    <t>00054431</t>
  </si>
  <si>
    <t>00054432</t>
  </si>
  <si>
    <t>00054434</t>
  </si>
  <si>
    <t>00054440</t>
  </si>
  <si>
    <t>00054441</t>
  </si>
  <si>
    <t>00054442</t>
  </si>
  <si>
    <t>00054443</t>
  </si>
  <si>
    <t>00054444</t>
  </si>
  <si>
    <t>00054445</t>
  </si>
  <si>
    <t>00054446</t>
  </si>
  <si>
    <t>00054447</t>
  </si>
  <si>
    <t>00054448</t>
  </si>
  <si>
    <t>00054449</t>
  </si>
  <si>
    <t>00054450</t>
  </si>
  <si>
    <t>00054451</t>
  </si>
  <si>
    <t>00054452</t>
  </si>
  <si>
    <t>CÔNG TY TNHH MỘT THÀNH VIÊN SÀI GÒN - CHƯ SÊ</t>
  </si>
  <si>
    <t>912 Hùng Vương, tổ dân phố 4, Thị Trấn Chư Sê, Huyện Chư Sê, Tỉnh Gia Lai</t>
  </si>
  <si>
    <t>5901069542</t>
  </si>
  <si>
    <t>00054453</t>
  </si>
  <si>
    <t>00054454</t>
  </si>
  <si>
    <t>CÔNG TY TNHH THƯƠNG MẠI SÀI GÒN - AN GIANG</t>
  </si>
  <si>
    <t>00054455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</si>
  <si>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</si>
  <si>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</si>
  <si>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00054456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</si>
  <si>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</si>
  <si>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</si>
  <si>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</si>
  <si>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00054457</t>
  </si>
  <si>
    <t>00054458</t>
  </si>
  <si>
    <t>00054459</t>
  </si>
  <si>
    <t>00054461</t>
  </si>
  <si>
    <t>07/12/2022</t>
  </si>
  <si>
    <t>00054462</t>
  </si>
  <si>
    <t>00054464</t>
  </si>
  <si>
    <t>00054467</t>
  </si>
  <si>
    <t>00054468</t>
  </si>
  <si>
    <t>00054469</t>
  </si>
  <si>
    <t>00054470</t>
  </si>
  <si>
    <t>00054471</t>
  </si>
  <si>
    <t>00054472</t>
  </si>
  <si>
    <t>00054475</t>
  </si>
  <si>
    <t>00054476</t>
  </si>
  <si>
    <t>00054478</t>
  </si>
  <si>
    <t>00054479</t>
  </si>
  <si>
    <t>00054480</t>
  </si>
  <si>
    <t>00054481</t>
  </si>
  <si>
    <t>00054483</t>
  </si>
  <si>
    <t>00054484</t>
  </si>
  <si>
    <t>00054486</t>
  </si>
  <si>
    <t>00054488</t>
  </si>
  <si>
    <t>00054489</t>
  </si>
  <si>
    <t>00054490</t>
  </si>
  <si>
    <t>00054493</t>
  </si>
  <si>
    <t>00054494</t>
  </si>
  <si>
    <t>00054496</t>
  </si>
  <si>
    <t>00054497</t>
  </si>
  <si>
    <t>00054499</t>
  </si>
  <si>
    <t>00054500</t>
  </si>
  <si>
    <t>00054502</t>
  </si>
  <si>
    <t>00054504</t>
  </si>
  <si>
    <t>00054525</t>
  </si>
  <si>
    <t>00054526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</si>
  <si>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</si>
  <si>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</si>
  <si>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</si>
  <si>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00054527</t>
  </si>
  <si>
    <t>00054528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</si>
  <si>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</si>
  <si>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</si>
  <si>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00054529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</si>
  <si>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</si>
  <si>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</si>
  <si>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</si>
  <si>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00054530</t>
  </si>
  <si>
    <t>CÔNG TY TNHH MỘT THÀNH VIÊN CO.OPMART CÀ MAU</t>
  </si>
  <si>
    <t>Số 09 Trần Hưng Đạo, Phường 5, Thành phố Cà Mau, Tỉnh Cà Mau, Việt Nam</t>
  </si>
  <si>
    <t>2001269021</t>
  </si>
  <si>
    <t>00054531</t>
  </si>
  <si>
    <t>00054532</t>
  </si>
  <si>
    <t>00054533</t>
  </si>
  <si>
    <t>00054534</t>
  </si>
  <si>
    <t>00054537</t>
  </si>
  <si>
    <t>00054538</t>
  </si>
  <si>
    <t>00054539</t>
  </si>
  <si>
    <t>00054540</t>
  </si>
  <si>
    <t>00054541</t>
  </si>
  <si>
    <t>00054542</t>
  </si>
  <si>
    <t>00054543</t>
  </si>
  <si>
    <t>00054544</t>
  </si>
  <si>
    <t>00054545</t>
  </si>
  <si>
    <t>00054546</t>
  </si>
  <si>
    <t>00054547</t>
  </si>
  <si>
    <t>00054548</t>
  </si>
  <si>
    <t>00054549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</si>
  <si>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</si>
  <si>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</si>
  <si>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</si>
  <si>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00054898</t>
  </si>
  <si>
    <t>08/12/2022</t>
  </si>
  <si>
    <t>00054977</t>
  </si>
  <si>
    <t>00054978</t>
  </si>
  <si>
    <t>00054980</t>
  </si>
  <si>
    <t>00054981</t>
  </si>
  <si>
    <t>00054984</t>
  </si>
  <si>
    <t>00054985</t>
  </si>
  <si>
    <t>00054986</t>
  </si>
  <si>
    <t>00054987</t>
  </si>
  <si>
    <t>00054997</t>
  </si>
  <si>
    <t>00055003</t>
  </si>
  <si>
    <t>00055004</t>
  </si>
  <si>
    <t>00055009</t>
  </si>
  <si>
    <t>00055013</t>
  </si>
  <si>
    <t>00055038</t>
  </si>
  <si>
    <t>00055077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</si>
  <si>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</si>
  <si>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</si>
  <si>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</si>
  <si>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00055080</t>
  </si>
  <si>
    <t>00055082</t>
  </si>
  <si>
    <t>00055083</t>
  </si>
  <si>
    <t>00055084</t>
  </si>
  <si>
    <t>00055085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</si>
  <si>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</si>
  <si>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</si>
  <si>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</si>
  <si>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00055170</t>
  </si>
  <si>
    <t>09/12/2022</t>
  </si>
  <si>
    <t>00055171</t>
  </si>
  <si>
    <t>00055172</t>
  </si>
  <si>
    <t>00055176</t>
  </si>
  <si>
    <t>00055177</t>
  </si>
  <si>
    <t>00055178</t>
  </si>
  <si>
    <t>00055179</t>
  </si>
  <si>
    <t>00055181</t>
  </si>
  <si>
    <t>00055200</t>
  </si>
  <si>
    <t>00055228</t>
  </si>
  <si>
    <t>00055229</t>
  </si>
  <si>
    <t>Thửa đất 11, tờ bản đồ số 31, tổ dân phố 2 đường Hùng Vương, Thị trấn Quảng Phú, Huyện Cư M'gar, Tỉnh Đắk Lắk, Việt Nam</t>
  </si>
  <si>
    <t>00055230</t>
  </si>
  <si>
    <t>00055231</t>
  </si>
  <si>
    <t>00055232</t>
  </si>
  <si>
    <t>Lô A khu lưu trú, khu công nghiệp Long Hậu, Đường Long Hậu-Hiệp Phước, ấp 3, Xã Long Hậu, Huyện Cần Giuộc, Tỉnh Long An, Việt Nam.</t>
  </si>
  <si>
    <t>00055237</t>
  </si>
  <si>
    <t>10/12/2022</t>
  </si>
  <si>
    <t>00055238</t>
  </si>
  <si>
    <t>00055239</t>
  </si>
  <si>
    <t>00055240</t>
  </si>
  <si>
    <t>00055241</t>
  </si>
  <si>
    <t>00055242</t>
  </si>
  <si>
    <t>00055244</t>
  </si>
  <si>
    <t>00055245</t>
  </si>
  <si>
    <t>00055251</t>
  </si>
  <si>
    <t>00055259</t>
  </si>
  <si>
    <t>00055260</t>
  </si>
  <si>
    <t>00055261</t>
  </si>
  <si>
    <t>00055262</t>
  </si>
  <si>
    <t>00055263</t>
  </si>
  <si>
    <t>00055264</t>
  </si>
  <si>
    <t>00055265</t>
  </si>
  <si>
    <t>00055267</t>
  </si>
  <si>
    <t>00055270</t>
  </si>
  <si>
    <t>00055271</t>
  </si>
  <si>
    <t>00055272</t>
  </si>
  <si>
    <t>00055273</t>
  </si>
  <si>
    <t>00055274</t>
  </si>
  <si>
    <t>00055276</t>
  </si>
  <si>
    <t>12/12/2022</t>
  </si>
  <si>
    <t>00055282</t>
  </si>
  <si>
    <t>00055283</t>
  </si>
  <si>
    <t>00055284</t>
  </si>
  <si>
    <t>00055285</t>
  </si>
  <si>
    <t>00055287</t>
  </si>
  <si>
    <t>00055289</t>
  </si>
  <si>
    <t>00055290</t>
  </si>
  <si>
    <t>00055291</t>
  </si>
  <si>
    <t>00055293</t>
  </si>
  <si>
    <t>00055294</t>
  </si>
  <si>
    <t>00055296</t>
  </si>
  <si>
    <t>00055299</t>
  </si>
  <si>
    <t>00055300</t>
  </si>
  <si>
    <t>00055301</t>
  </si>
  <si>
    <t>00055302</t>
  </si>
  <si>
    <t>00055307</t>
  </si>
  <si>
    <t>00055308</t>
  </si>
  <si>
    <t>00055309</t>
  </si>
  <si>
    <t>CÔNG TY TNHH MỘT THÀNH VIÊN THƯƠNG MẠI DỊCH VỤ SÀI GÒN- BẠC LIÊU 2</t>
  </si>
  <si>
    <t>Số 07 Trần Huỳnh, Phường 7, Thành Phố Bạc Liêu, Tỉnh Bạc Liêu, Việt Nam</t>
  </si>
  <si>
    <t>1900347461</t>
  </si>
  <si>
    <t>00055310</t>
  </si>
  <si>
    <t>00055311</t>
  </si>
  <si>
    <t>00055312</t>
  </si>
  <si>
    <t>00055314</t>
  </si>
  <si>
    <t>00055315</t>
  </si>
  <si>
    <t>00055316</t>
  </si>
  <si>
    <t>00055317</t>
  </si>
  <si>
    <t>00055340</t>
  </si>
  <si>
    <t>00055341</t>
  </si>
  <si>
    <t>13/12/2022</t>
  </si>
  <si>
    <t>00055342</t>
  </si>
  <si>
    <t>00055343</t>
  </si>
  <si>
    <t>00055345</t>
  </si>
  <si>
    <t>00055346</t>
  </si>
  <si>
    <t>00055347</t>
  </si>
  <si>
    <t>00055349</t>
  </si>
  <si>
    <t>00055351</t>
  </si>
  <si>
    <t>00055352</t>
  </si>
  <si>
    <t>00055356</t>
  </si>
  <si>
    <t>00055357</t>
  </si>
  <si>
    <t>00055358</t>
  </si>
  <si>
    <t>00055359</t>
  </si>
  <si>
    <t>00055364</t>
  </si>
  <si>
    <t>00055365</t>
  </si>
  <si>
    <t>00055372</t>
  </si>
  <si>
    <t>00055373</t>
  </si>
  <si>
    <t>00055374</t>
  </si>
  <si>
    <t>00055375</t>
  </si>
  <si>
    <t>00055376</t>
  </si>
  <si>
    <t>00055377</t>
  </si>
  <si>
    <t>00055378</t>
  </si>
  <si>
    <t>00055379</t>
  </si>
  <si>
    <t>00055382</t>
  </si>
  <si>
    <t>00055384</t>
  </si>
  <si>
    <t>00055387</t>
  </si>
  <si>
    <t>00055388</t>
  </si>
  <si>
    <t>00055389</t>
  </si>
  <si>
    <t>00055390</t>
  </si>
  <si>
    <t>00055391</t>
  </si>
  <si>
    <t>00055392</t>
  </si>
  <si>
    <t>00055393</t>
  </si>
  <si>
    <t>00055394</t>
  </si>
  <si>
    <t>00055395</t>
  </si>
  <si>
    <t>00055396</t>
  </si>
  <si>
    <t>00055397</t>
  </si>
  <si>
    <t>00055398</t>
  </si>
  <si>
    <t>00055399</t>
  </si>
  <si>
    <t>00055400</t>
  </si>
  <si>
    <t>00055401</t>
  </si>
  <si>
    <t>00055402</t>
  </si>
  <si>
    <t>00055407</t>
  </si>
  <si>
    <t>14/12/2022</t>
  </si>
  <si>
    <t>00055408</t>
  </si>
  <si>
    <t>00055409</t>
  </si>
  <si>
    <t>00055410</t>
  </si>
  <si>
    <t>00055411</t>
  </si>
  <si>
    <t>00055413</t>
  </si>
  <si>
    <t>00055415</t>
  </si>
  <si>
    <t>00055416</t>
  </si>
  <si>
    <t>00055418</t>
  </si>
  <si>
    <t>00055420</t>
  </si>
  <si>
    <t>00055422</t>
  </si>
  <si>
    <t>00055425</t>
  </si>
  <si>
    <t>00055426</t>
  </si>
  <si>
    <t>00055428</t>
  </si>
  <si>
    <t>00055429</t>
  </si>
  <si>
    <t>00055430</t>
  </si>
  <si>
    <t>00055431</t>
  </si>
  <si>
    <t>00055432</t>
  </si>
  <si>
    <t>00055433</t>
  </si>
  <si>
    <t>00055435</t>
  </si>
  <si>
    <t>00055436</t>
  </si>
  <si>
    <t>00055437</t>
  </si>
  <si>
    <t>00055439</t>
  </si>
  <si>
    <t>00055440</t>
  </si>
  <si>
    <t>00055441</t>
  </si>
  <si>
    <t>00055442</t>
  </si>
  <si>
    <t>00055443</t>
  </si>
  <si>
    <t>00055444</t>
  </si>
  <si>
    <t>00055446</t>
  </si>
  <si>
    <t>00055447</t>
  </si>
  <si>
    <t>00055448</t>
  </si>
  <si>
    <t>00055449</t>
  </si>
  <si>
    <t>00055450</t>
  </si>
  <si>
    <t>00055451</t>
  </si>
  <si>
    <t>00055457</t>
  </si>
  <si>
    <t>00055460</t>
  </si>
  <si>
    <t>00055461</t>
  </si>
  <si>
    <t>00055462</t>
  </si>
  <si>
    <t>00055464</t>
  </si>
  <si>
    <t>00055465</t>
  </si>
  <si>
    <t>00055466</t>
  </si>
  <si>
    <t>00055467</t>
  </si>
  <si>
    <t>00055470</t>
  </si>
  <si>
    <t>00055471</t>
  </si>
  <si>
    <t>00055472</t>
  </si>
  <si>
    <t>00055473</t>
  </si>
  <si>
    <t>00055474</t>
  </si>
  <si>
    <t>00055475</t>
  </si>
  <si>
    <t>00055525</t>
  </si>
  <si>
    <t>15/12/2022</t>
  </si>
  <si>
    <t>00055683</t>
  </si>
  <si>
    <t>00055710</t>
  </si>
  <si>
    <t>00055712</t>
  </si>
  <si>
    <t>00055807</t>
  </si>
  <si>
    <t>00055851</t>
  </si>
  <si>
    <t>00055854</t>
  </si>
  <si>
    <t>00055855</t>
  </si>
  <si>
    <t>00055856</t>
  </si>
  <si>
    <t>00055857</t>
  </si>
  <si>
    <t>00055873</t>
  </si>
  <si>
    <t>00055874</t>
  </si>
  <si>
    <t>00055875</t>
  </si>
  <si>
    <t>00055876</t>
  </si>
  <si>
    <t>00055877</t>
  </si>
  <si>
    <t>00055879</t>
  </si>
  <si>
    <t>00055880</t>
  </si>
  <si>
    <t>00055886</t>
  </si>
  <si>
    <t>16/12/2022</t>
  </si>
  <si>
    <t>00055888</t>
  </si>
  <si>
    <t>00055891</t>
  </si>
  <si>
    <t>00055895</t>
  </si>
  <si>
    <t>00055899</t>
  </si>
  <si>
    <t>00055901</t>
  </si>
  <si>
    <t>00055902</t>
  </si>
  <si>
    <t>00055903</t>
  </si>
  <si>
    <t>00055905</t>
  </si>
  <si>
    <t>00055906</t>
  </si>
  <si>
    <t>00055912</t>
  </si>
  <si>
    <t>00055913</t>
  </si>
  <si>
    <t>00055914</t>
  </si>
  <si>
    <t>00055950</t>
  </si>
  <si>
    <t>00055960</t>
  </si>
  <si>
    <t>00055961</t>
  </si>
  <si>
    <t>00055977</t>
  </si>
  <si>
    <t>00055980</t>
  </si>
  <si>
    <t>00055986</t>
  </si>
  <si>
    <t>17/12/2022</t>
  </si>
  <si>
    <t>00055989</t>
  </si>
  <si>
    <t>00055990</t>
  </si>
  <si>
    <t>00056005</t>
  </si>
  <si>
    <t>00056006</t>
  </si>
  <si>
    <t>00056007</t>
  </si>
  <si>
    <t>00056008</t>
  </si>
  <si>
    <t>00056009</t>
  </si>
  <si>
    <t>00056010</t>
  </si>
  <si>
    <t>00056011</t>
  </si>
  <si>
    <t>00056013</t>
  </si>
  <si>
    <t>00056014</t>
  </si>
  <si>
    <t>00056019</t>
  </si>
  <si>
    <t>19/12/2022</t>
  </si>
  <si>
    <t>00056020</t>
  </si>
  <si>
    <t>00056021</t>
  </si>
  <si>
    <t>00056022</t>
  </si>
  <si>
    <t>00056023</t>
  </si>
  <si>
    <t>00056024</t>
  </si>
  <si>
    <t>00056025</t>
  </si>
  <si>
    <t>00056026</t>
  </si>
  <si>
    <t>00056027</t>
  </si>
  <si>
    <t>00056028</t>
  </si>
  <si>
    <t>00056029</t>
  </si>
  <si>
    <t>00056030</t>
  </si>
  <si>
    <t>00056031</t>
  </si>
  <si>
    <t>00056032</t>
  </si>
  <si>
    <t>00056033</t>
  </si>
  <si>
    <t>00056034</t>
  </si>
  <si>
    <t>00056035</t>
  </si>
  <si>
    <t>00056036</t>
  </si>
  <si>
    <t>00056037</t>
  </si>
  <si>
    <t>00056038</t>
  </si>
  <si>
    <t>00056039</t>
  </si>
  <si>
    <t>00056040</t>
  </si>
  <si>
    <t>00056041</t>
  </si>
  <si>
    <t>00056042</t>
  </si>
  <si>
    <t>00056043</t>
  </si>
  <si>
    <t>00056044</t>
  </si>
  <si>
    <t>00056045</t>
  </si>
  <si>
    <t>00056046</t>
  </si>
  <si>
    <t>00056048</t>
  </si>
  <si>
    <t>00056049</t>
  </si>
  <si>
    <t>00056050</t>
  </si>
  <si>
    <t>00056051</t>
  </si>
  <si>
    <t>00056052</t>
  </si>
  <si>
    <t>00056053</t>
  </si>
  <si>
    <t>00056054</t>
  </si>
  <si>
    <t>00056055</t>
  </si>
  <si>
    <t>00056056</t>
  </si>
  <si>
    <t>00056057</t>
  </si>
  <si>
    <t>00056058</t>
  </si>
  <si>
    <t>00056059</t>
  </si>
  <si>
    <t>00056060</t>
  </si>
  <si>
    <t>00056061</t>
  </si>
  <si>
    <t>00056062</t>
  </si>
  <si>
    <t>00056063</t>
  </si>
  <si>
    <t>00056064</t>
  </si>
  <si>
    <t>00056065</t>
  </si>
  <si>
    <t>00056066</t>
  </si>
  <si>
    <t>00056067</t>
  </si>
  <si>
    <t>00056068</t>
  </si>
  <si>
    <t>00056069</t>
  </si>
  <si>
    <t>00056070</t>
  </si>
  <si>
    <t>00056071</t>
  </si>
  <si>
    <t>00056072</t>
  </si>
  <si>
    <t>00056073</t>
  </si>
  <si>
    <t>00056074</t>
  </si>
  <si>
    <t>00056075</t>
  </si>
  <si>
    <t>00056076</t>
  </si>
  <si>
    <t>00056077</t>
  </si>
  <si>
    <t>00056078</t>
  </si>
  <si>
    <t>00056079</t>
  </si>
  <si>
    <t>00056080</t>
  </si>
  <si>
    <t>00056081</t>
  </si>
  <si>
    <t>00056082</t>
  </si>
  <si>
    <t>00056083</t>
  </si>
  <si>
    <t>00056084</t>
  </si>
  <si>
    <t>00056085</t>
  </si>
  <si>
    <t>00056110</t>
  </si>
  <si>
    <t>00056111</t>
  </si>
  <si>
    <t>00056113</t>
  </si>
  <si>
    <t>20/12/2022</t>
  </si>
  <si>
    <t>00056114</t>
  </si>
  <si>
    <t>00056115</t>
  </si>
  <si>
    <t>00056118</t>
  </si>
  <si>
    <t>00056119</t>
  </si>
  <si>
    <t>00056120</t>
  </si>
  <si>
    <t>00056121</t>
  </si>
  <si>
    <t>00056125</t>
  </si>
  <si>
    <t>00056126</t>
  </si>
  <si>
    <t>00056127</t>
  </si>
  <si>
    <t>00056131</t>
  </si>
  <si>
    <t>00056132</t>
  </si>
  <si>
    <t>00056133</t>
  </si>
  <si>
    <t>00056134</t>
  </si>
  <si>
    <t>00056136</t>
  </si>
  <si>
    <t>00056138</t>
  </si>
  <si>
    <t>00056139</t>
  </si>
  <si>
    <t>00056140</t>
  </si>
  <si>
    <t>00056141</t>
  </si>
  <si>
    <t>00056142</t>
  </si>
  <si>
    <t>00056143</t>
  </si>
  <si>
    <t>00056145</t>
  </si>
  <si>
    <t>00056146</t>
  </si>
  <si>
    <t>00056147</t>
  </si>
  <si>
    <t>00056148</t>
  </si>
  <si>
    <t>00056149</t>
  </si>
  <si>
    <t>00056150</t>
  </si>
  <si>
    <t>00056152</t>
  </si>
  <si>
    <t>00056155</t>
  </si>
  <si>
    <t>00056156</t>
  </si>
  <si>
    <t>00056157</t>
  </si>
  <si>
    <t>00056158</t>
  </si>
  <si>
    <t>00056159</t>
  </si>
  <si>
    <t>00056160</t>
  </si>
  <si>
    <t>00056161</t>
  </si>
  <si>
    <t>00056162</t>
  </si>
  <si>
    <t>00056163</t>
  </si>
  <si>
    <t>00056167</t>
  </si>
  <si>
    <t>00056168</t>
  </si>
  <si>
    <t>00056169</t>
  </si>
  <si>
    <t>00056170</t>
  </si>
  <si>
    <t>00056171</t>
  </si>
  <si>
    <t>00056172</t>
  </si>
  <si>
    <t>00056173</t>
  </si>
  <si>
    <t>00056174</t>
  </si>
  <si>
    <t>00056175</t>
  </si>
  <si>
    <t>00056176</t>
  </si>
  <si>
    <t>00056177</t>
  </si>
  <si>
    <t>00056178</t>
  </si>
  <si>
    <t>00056179</t>
  </si>
  <si>
    <t>00056185</t>
  </si>
  <si>
    <t>21/12/2022</t>
  </si>
  <si>
    <t>00056187</t>
  </si>
  <si>
    <t>00056188</t>
  </si>
  <si>
    <t>00056189</t>
  </si>
  <si>
    <t>00056192</t>
  </si>
  <si>
    <t>00056193</t>
  </si>
  <si>
    <t>00056194</t>
  </si>
  <si>
    <t>00056196</t>
  </si>
  <si>
    <t>00056197</t>
  </si>
  <si>
    <t>00056198</t>
  </si>
  <si>
    <t>00056199</t>
  </si>
  <si>
    <t>00056200</t>
  </si>
  <si>
    <t>00056201</t>
  </si>
  <si>
    <t>00056202</t>
  </si>
  <si>
    <t>00056203</t>
  </si>
  <si>
    <t>00056204</t>
  </si>
  <si>
    <t>00056205</t>
  </si>
  <si>
    <t>00056207</t>
  </si>
  <si>
    <t>00056209</t>
  </si>
  <si>
    <t>00056211</t>
  </si>
  <si>
    <t>00056213</t>
  </si>
  <si>
    <t>00056215</t>
  </si>
  <si>
    <t>00056216</t>
  </si>
  <si>
    <t>00056217</t>
  </si>
  <si>
    <t>00056219</t>
  </si>
  <si>
    <t>00056220</t>
  </si>
  <si>
    <t>00056222</t>
  </si>
  <si>
    <t>00056225</t>
  </si>
  <si>
    <t>00056230</t>
  </si>
  <si>
    <t>00056233</t>
  </si>
  <si>
    <t>00056234</t>
  </si>
  <si>
    <t>00056235</t>
  </si>
  <si>
    <t>00056237</t>
  </si>
  <si>
    <t>00056240</t>
  </si>
  <si>
    <t>00056241</t>
  </si>
  <si>
    <t>00056242</t>
  </si>
  <si>
    <t>00056245</t>
  </si>
  <si>
    <t>00056248</t>
  </si>
  <si>
    <t>00056251</t>
  </si>
  <si>
    <t>00056252</t>
  </si>
  <si>
    <t>00056253</t>
  </si>
  <si>
    <t>00056254</t>
  </si>
  <si>
    <t>00056255</t>
  </si>
  <si>
    <t>00056256</t>
  </si>
  <si>
    <t>00056261</t>
  </si>
  <si>
    <t>00056265</t>
  </si>
  <si>
    <t>00056266</t>
  </si>
  <si>
    <t>00056267</t>
  </si>
  <si>
    <t>00056268</t>
  </si>
  <si>
    <t>00056269</t>
  </si>
  <si>
    <t>00056270</t>
  </si>
  <si>
    <t>00056271</t>
  </si>
  <si>
    <t>00056272</t>
  </si>
  <si>
    <t>00056273</t>
  </si>
  <si>
    <t>00056274</t>
  </si>
  <si>
    <t>00056275</t>
  </si>
  <si>
    <t>00056276</t>
  </si>
  <si>
    <t>00056282</t>
  </si>
  <si>
    <t>22/12/2022</t>
  </si>
  <si>
    <t>00056283</t>
  </si>
  <si>
    <t>00056284</t>
  </si>
  <si>
    <t>00056288</t>
  </si>
  <si>
    <t>00056391</t>
  </si>
  <si>
    <t>00056392</t>
  </si>
  <si>
    <t>00056393</t>
  </si>
  <si>
    <t>00056394</t>
  </si>
  <si>
    <t>00056395</t>
  </si>
  <si>
    <t>00056427</t>
  </si>
  <si>
    <t>00056428</t>
  </si>
  <si>
    <t>00056429</t>
  </si>
  <si>
    <t>00056438</t>
  </si>
  <si>
    <t>00056439</t>
  </si>
  <si>
    <t>00056456</t>
  </si>
  <si>
    <t>00056467</t>
  </si>
  <si>
    <t>00056478</t>
  </si>
  <si>
    <t>00056490</t>
  </si>
  <si>
    <t>00056492</t>
  </si>
  <si>
    <t>00056493</t>
  </si>
  <si>
    <t>00056506</t>
  </si>
  <si>
    <t>00056507</t>
  </si>
  <si>
    <t>00056508</t>
  </si>
  <si>
    <t>00056509</t>
  </si>
  <si>
    <t>00056510</t>
  </si>
  <si>
    <t>00056511</t>
  </si>
  <si>
    <t>00056512</t>
  </si>
  <si>
    <t>00056513</t>
  </si>
  <si>
    <t>00056515</t>
  </si>
  <si>
    <t>00056516</t>
  </si>
  <si>
    <t>00056517</t>
  </si>
  <si>
    <t>00056518</t>
  </si>
  <si>
    <t>00056519</t>
  </si>
  <si>
    <t>00056526</t>
  </si>
  <si>
    <t>00056527</t>
  </si>
  <si>
    <t>00056528</t>
  </si>
  <si>
    <t>00056535</t>
  </si>
  <si>
    <t>00056537</t>
  </si>
  <si>
    <t>00056539</t>
  </si>
  <si>
    <t>00056560</t>
  </si>
  <si>
    <t>00056572</t>
  </si>
  <si>
    <t>00056573</t>
  </si>
  <si>
    <t>00056574</t>
  </si>
  <si>
    <t>00056589</t>
  </si>
  <si>
    <t>00056590</t>
  </si>
  <si>
    <t>00056591</t>
  </si>
  <si>
    <t>00056601</t>
  </si>
  <si>
    <t>00056603</t>
  </si>
  <si>
    <t>00056634</t>
  </si>
  <si>
    <t>00056636</t>
  </si>
  <si>
    <t>00056638</t>
  </si>
  <si>
    <t>00056641</t>
  </si>
  <si>
    <t>00056644</t>
  </si>
  <si>
    <t>00056674</t>
  </si>
  <si>
    <t>00056675</t>
  </si>
  <si>
    <t>00056676</t>
  </si>
  <si>
    <t>00056688</t>
  </si>
  <si>
    <t>23/12/2022</t>
  </si>
  <si>
    <t>00056694</t>
  </si>
  <si>
    <t>00056700</t>
  </si>
  <si>
    <t>00056701</t>
  </si>
  <si>
    <t>00056703</t>
  </si>
  <si>
    <t>00056704</t>
  </si>
  <si>
    <t>00056705</t>
  </si>
  <si>
    <t>00056709</t>
  </si>
  <si>
    <t>00056710</t>
  </si>
  <si>
    <t>00056738</t>
  </si>
  <si>
    <t>00056750</t>
  </si>
  <si>
    <t>00056751</t>
  </si>
  <si>
    <t>00056753</t>
  </si>
  <si>
    <t>00056754</t>
  </si>
  <si>
    <t>00056755</t>
  </si>
  <si>
    <t>00056756</t>
  </si>
  <si>
    <t>00056757</t>
  </si>
  <si>
    <t>00056758</t>
  </si>
  <si>
    <t>00056804</t>
  </si>
  <si>
    <t>24/12/2022</t>
  </si>
  <si>
    <t>Trung tâm Thương mại - văn hóa - dịch vụ - giải trí, 497 Hòa Hảo , Phường 07, Quận 10, Thành phố Hồ Chí Minh, Việt Nam</t>
  </si>
  <si>
    <t>00056807</t>
  </si>
  <si>
    <t>00056809</t>
  </si>
  <si>
    <t>00056810</t>
  </si>
  <si>
    <t>00056816</t>
  </si>
  <si>
    <t>00056817</t>
  </si>
  <si>
    <t>00056818</t>
  </si>
  <si>
    <t>00056819</t>
  </si>
  <si>
    <t>00056820</t>
  </si>
  <si>
    <t>00056821</t>
  </si>
  <si>
    <t>00056825</t>
  </si>
  <si>
    <t>00056826</t>
  </si>
  <si>
    <t>00056827</t>
  </si>
  <si>
    <t>00056828</t>
  </si>
  <si>
    <t>00056829</t>
  </si>
  <si>
    <t>00056841</t>
  </si>
  <si>
    <t>26/12/2022</t>
  </si>
  <si>
    <t>00056844</t>
  </si>
  <si>
    <t>00056845</t>
  </si>
  <si>
    <t>00056846</t>
  </si>
  <si>
    <t>00056847</t>
  </si>
  <si>
    <t>00056848</t>
  </si>
  <si>
    <t>00056849</t>
  </si>
  <si>
    <t>00056850</t>
  </si>
  <si>
    <t>00056851</t>
  </si>
  <si>
    <t>00056855</t>
  </si>
  <si>
    <t>00056856</t>
  </si>
  <si>
    <t>00056857</t>
  </si>
  <si>
    <t>00056858</t>
  </si>
  <si>
    <t>00056859</t>
  </si>
  <si>
    <t>00056860</t>
  </si>
  <si>
    <t>00056861</t>
  </si>
  <si>
    <t>00056864</t>
  </si>
  <si>
    <t>00056865</t>
  </si>
  <si>
    <t>00056870</t>
  </si>
  <si>
    <t>00056871</t>
  </si>
  <si>
    <t>00056872</t>
  </si>
  <si>
    <t>00056873</t>
  </si>
  <si>
    <t>00056874</t>
  </si>
  <si>
    <t>00056875</t>
  </si>
  <si>
    <t>00056877</t>
  </si>
  <si>
    <t>00056878</t>
  </si>
  <si>
    <t>00056879</t>
  </si>
  <si>
    <t>00056880</t>
  </si>
  <si>
    <t>00056881</t>
  </si>
  <si>
    <t>00056882</t>
  </si>
  <si>
    <t>00056883</t>
  </si>
  <si>
    <t>00056884</t>
  </si>
  <si>
    <t>00056896</t>
  </si>
  <si>
    <t>00056897</t>
  </si>
  <si>
    <t>00056898</t>
  </si>
  <si>
    <t>00056899</t>
  </si>
  <si>
    <t>00056900</t>
  </si>
  <si>
    <t>00056901</t>
  </si>
  <si>
    <t>00056902</t>
  </si>
  <si>
    <t>00056903</t>
  </si>
  <si>
    <t>00056904</t>
  </si>
  <si>
    <t>00056905</t>
  </si>
  <si>
    <t>00056950</t>
  </si>
  <si>
    <t>00056953</t>
  </si>
  <si>
    <t>27/12/2022</t>
  </si>
  <si>
    <t>00056955</t>
  </si>
  <si>
    <t>00056957</t>
  </si>
  <si>
    <t>00056958</t>
  </si>
  <si>
    <t>00056961</t>
  </si>
  <si>
    <t>00056962</t>
  </si>
  <si>
    <t>00056971</t>
  </si>
  <si>
    <t>00056973</t>
  </si>
  <si>
    <t>00056976</t>
  </si>
  <si>
    <t>00056977</t>
  </si>
  <si>
    <t>00056978</t>
  </si>
  <si>
    <t>00056981</t>
  </si>
  <si>
    <t>00056982</t>
  </si>
  <si>
    <t>00056983</t>
  </si>
  <si>
    <t>00056984</t>
  </si>
  <si>
    <t>00056985</t>
  </si>
  <si>
    <t>00056987</t>
  </si>
  <si>
    <t>00056989</t>
  </si>
  <si>
    <t>00056999</t>
  </si>
  <si>
    <t>00057002</t>
  </si>
  <si>
    <t>00057004</t>
  </si>
  <si>
    <t>00057005</t>
  </si>
  <si>
    <t>00057006</t>
  </si>
  <si>
    <t>00057007</t>
  </si>
  <si>
    <t>00057008</t>
  </si>
  <si>
    <t>00057009</t>
  </si>
  <si>
    <t>00057010</t>
  </si>
  <si>
    <t>00057011</t>
  </si>
  <si>
    <t>00057012</t>
  </si>
  <si>
    <t>00057013</t>
  </si>
  <si>
    <t>00057014</t>
  </si>
  <si>
    <t>00057015</t>
  </si>
  <si>
    <t>00057016</t>
  </si>
  <si>
    <t>00057017</t>
  </si>
  <si>
    <t>00057018</t>
  </si>
  <si>
    <t>00057024</t>
  </si>
  <si>
    <t>00057025</t>
  </si>
  <si>
    <t>00057026</t>
  </si>
  <si>
    <t>28/12/2022</t>
  </si>
  <si>
    <t>00057027</t>
  </si>
  <si>
    <t>00057028</t>
  </si>
  <si>
    <t>00057029</t>
  </si>
  <si>
    <t>00057030</t>
  </si>
  <si>
    <t>00057031</t>
  </si>
  <si>
    <t>00057033</t>
  </si>
  <si>
    <t>00057034</t>
  </si>
  <si>
    <t>00057035</t>
  </si>
  <si>
    <t>00057036</t>
  </si>
  <si>
    <t>00057039</t>
  </si>
  <si>
    <t>00057040</t>
  </si>
  <si>
    <t>00057041</t>
  </si>
  <si>
    <t>00057042</t>
  </si>
  <si>
    <t>00057044</t>
  </si>
  <si>
    <t>00057046</t>
  </si>
  <si>
    <t>00057050</t>
  </si>
  <si>
    <t>00057053</t>
  </si>
  <si>
    <t>00057054</t>
  </si>
  <si>
    <t>00057056</t>
  </si>
  <si>
    <t>00057058</t>
  </si>
  <si>
    <t>00057059</t>
  </si>
  <si>
    <t>00057060</t>
  </si>
  <si>
    <t>00057061</t>
  </si>
  <si>
    <t>00057063</t>
  </si>
  <si>
    <t>00057064</t>
  </si>
  <si>
    <t>00057066</t>
  </si>
  <si>
    <t>00057068</t>
  </si>
  <si>
    <t>00057079</t>
  </si>
  <si>
    <t>00057080</t>
  </si>
  <si>
    <t>00057081</t>
  </si>
  <si>
    <t>00057082</t>
  </si>
  <si>
    <t>00057083</t>
  </si>
  <si>
    <t>00057084</t>
  </si>
  <si>
    <t>00057085</t>
  </si>
  <si>
    <t>00057086</t>
  </si>
  <si>
    <t>00057087</t>
  </si>
  <si>
    <t>00057088</t>
  </si>
  <si>
    <t>00057089</t>
  </si>
  <si>
    <t>00057090</t>
  </si>
  <si>
    <t>00057091</t>
  </si>
  <si>
    <t>00057092</t>
  </si>
  <si>
    <t>00057105</t>
  </si>
  <si>
    <t>29/12/2022</t>
  </si>
  <si>
    <t>00057106</t>
  </si>
  <si>
    <t>00057108</t>
  </si>
  <si>
    <t>00057109</t>
  </si>
  <si>
    <t>00057110</t>
  </si>
  <si>
    <t>00057124</t>
  </si>
  <si>
    <t>00057125</t>
  </si>
  <si>
    <t>00057132</t>
  </si>
  <si>
    <t>Trung tâm Thương mại - văn hóa - dịch vụ - giải trí, 497 Hòa Hảo, Phường 07, Quận 10, Thành phố Hồ Chí Minh, Việt Nam</t>
  </si>
  <si>
    <t>00057133</t>
  </si>
  <si>
    <t>00057138</t>
  </si>
  <si>
    <t>00057140</t>
  </si>
  <si>
    <t>00057143</t>
  </si>
  <si>
    <t>00057145</t>
  </si>
  <si>
    <t>00057152</t>
  </si>
  <si>
    <t>00057162</t>
  </si>
  <si>
    <t>00057163</t>
  </si>
  <si>
    <t>00057164</t>
  </si>
  <si>
    <t>00057165</t>
  </si>
  <si>
    <t>00057174</t>
  </si>
  <si>
    <t>00057186</t>
  </si>
  <si>
    <t>00057440</t>
  </si>
  <si>
    <t>00057442</t>
  </si>
  <si>
    <t>00057443</t>
  </si>
  <si>
    <t>00057493</t>
  </si>
  <si>
    <t>00057494</t>
  </si>
  <si>
    <t>00057495</t>
  </si>
  <si>
    <t>00057565</t>
  </si>
  <si>
    <t>00057577</t>
  </si>
  <si>
    <t>30/12/2022</t>
  </si>
  <si>
    <t>00057604</t>
  </si>
  <si>
    <t>00057605</t>
  </si>
  <si>
    <t>00057611</t>
  </si>
  <si>
    <t>00057620</t>
  </si>
  <si>
    <t>00057621</t>
  </si>
  <si>
    <t>00057626</t>
  </si>
  <si>
    <t>00057627</t>
  </si>
  <si>
    <t>00057628</t>
  </si>
  <si>
    <t>00057629</t>
  </si>
  <si>
    <t>00057630</t>
  </si>
  <si>
    <t>00057631</t>
  </si>
  <si>
    <t>00057633</t>
  </si>
  <si>
    <t>00057634</t>
  </si>
  <si>
    <t>00057639</t>
  </si>
  <si>
    <t>00057640</t>
  </si>
  <si>
    <t>00057652</t>
  </si>
  <si>
    <t>00057653</t>
  </si>
  <si>
    <t>00057657</t>
  </si>
  <si>
    <t>00057658</t>
  </si>
  <si>
    <t>00057659</t>
  </si>
  <si>
    <t>00057732</t>
  </si>
  <si>
    <t>31/12/2022</t>
  </si>
  <si>
    <t>00057742</t>
  </si>
  <si>
    <t>00057785</t>
  </si>
  <si>
    <t xml:space="preserve">Bảng kê HĐ </t>
  </si>
  <si>
    <t>Năm 2022</t>
  </si>
  <si>
    <t>SỐ HÓA ĐƠN LH</t>
  </si>
  <si>
    <t>HÓA ĐƠN NCC</t>
  </si>
  <si>
    <t>CHIẾT KHẤU</t>
  </si>
  <si>
    <t>THANH TOÁN</t>
  </si>
  <si>
    <t>COOP</t>
  </si>
  <si>
    <t>HÓA ĐƠN</t>
  </si>
  <si>
    <t>NGÀY</t>
  </si>
  <si>
    <t>DIỄN GIẢI</t>
  </si>
  <si>
    <t>TRỊ GIÁ</t>
  </si>
  <si>
    <t>TỈ LỆ</t>
  </si>
  <si>
    <t>THÀNH TIỀN</t>
  </si>
  <si>
    <t>TIỀN</t>
  </si>
  <si>
    <t>426-SIPI-R-012022-1055528</t>
  </si>
  <si>
    <t>CG/21E-888|GA MUOI|1486310</t>
  </si>
  <si>
    <t>10%-VAT 10</t>
  </si>
  <si>
    <t>CTY TNHH MTV TMDV SIÊU THỊ CO.OPMART ĐÀ NẴNG</t>
  </si>
  <si>
    <t>448-SIPI-R-012022-10043368</t>
  </si>
  <si>
    <t>DA/20E|1484553|TPCN</t>
  </si>
  <si>
    <t>CTY TNHH MTV CO.OPMART HẢI PHÒNG</t>
  </si>
  <si>
    <t>DA/20E|1486791|TPCN</t>
  </si>
  <si>
    <t>453-SIPI-R-012022-10067273</t>
  </si>
  <si>
    <t>DG/21E|GA MUOI</t>
  </si>
  <si>
    <t>CTY TNHH MTV CO.OPMART TRẢNG BÀNG</t>
  </si>
  <si>
    <t>613-SIPI-R-012022-1081315</t>
  </si>
  <si>
    <t>HQ/21E|CHANUONG|RTV1483894</t>
  </si>
  <si>
    <t>CTY TNHH MTV TMDV SÀI GÒN - BÌNH PHƯỚC</t>
  </si>
  <si>
    <t>940-SIPI-R-012022-10014571</t>
  </si>
  <si>
    <t>CT/18P|21429.R1484927|TOMMUN18</t>
  </si>
  <si>
    <t>CN CTY TNHH MTV THUC PHAM SAIGON CO.OP-CO.OP FOOD KV CAN THO</t>
  </si>
  <si>
    <t>CT/18P|21431.R1485251|GAMUOI08</t>
  </si>
  <si>
    <t>QT01012022-00726</t>
  </si>
  <si>
    <t>'</t>
  </si>
  <si>
    <t>010303-HT06-Phi VC tinh T12/2021  - 7%</t>
  </si>
  <si>
    <t>LIÊN HIỆP HỢP TÁC XÃ THƯƠNG MẠI TP.HỒ CHÍ MINH</t>
  </si>
  <si>
    <r>
      <t>'</t>
    </r>
    <r>
      <rPr>
        <sz val="10"/>
        <color rgb="FF000000"/>
        <rFont val="Arial"/>
        <family val="2"/>
      </rPr>
      <t>A000888</t>
    </r>
  </si>
  <si>
    <r>
      <t>'</t>
    </r>
    <r>
      <rPr>
        <sz val="10"/>
        <color rgb="FF000000"/>
        <rFont val="Arial"/>
        <family val="2"/>
      </rPr>
      <t>A001682</t>
    </r>
  </si>
  <si>
    <r>
      <t>'</t>
    </r>
    <r>
      <rPr>
        <sz val="10"/>
        <color rgb="FF000000"/>
        <rFont val="Arial"/>
        <family val="2"/>
      </rPr>
      <t>A001697</t>
    </r>
  </si>
  <si>
    <r>
      <t>'</t>
    </r>
    <r>
      <rPr>
        <sz val="10"/>
        <color rgb="FF000000"/>
        <rFont val="Arial"/>
        <family val="2"/>
      </rPr>
      <t>0000829</t>
    </r>
  </si>
  <si>
    <r>
      <t>'</t>
    </r>
    <r>
      <rPr>
        <sz val="10"/>
        <color rgb="FF000000"/>
        <rFont val="Arial"/>
        <family val="2"/>
      </rPr>
      <t>1118</t>
    </r>
  </si>
  <si>
    <r>
      <t>'</t>
    </r>
    <r>
      <rPr>
        <sz val="10"/>
        <color rgb="FF000000"/>
        <rFont val="Arial"/>
        <family val="2"/>
      </rPr>
      <t>R0021429</t>
    </r>
  </si>
  <si>
    <r>
      <t>'</t>
    </r>
    <r>
      <rPr>
        <sz val="10"/>
        <color rgb="FF000000"/>
        <rFont val="Arial"/>
        <family val="2"/>
      </rPr>
      <t>R0021431</t>
    </r>
  </si>
  <si>
    <t>197-SIPI-012022-1065653</t>
  </si>
  <si>
    <r>
      <t>'</t>
    </r>
    <r>
      <rPr>
        <sz val="10"/>
        <color rgb="FF000000"/>
        <rFont val="Arial"/>
        <family val="2"/>
      </rPr>
      <t>C006287</t>
    </r>
  </si>
  <si>
    <t>NT/21E|TPCN</t>
  </si>
  <si>
    <t>CN LIEN HIEP HTX TM TP HCM – CO.OPMART CAO LANH</t>
  </si>
  <si>
    <r>
      <t>'</t>
    </r>
    <r>
      <rPr>
        <sz val="10"/>
        <color rgb="FF000000"/>
        <rFont val="Arial"/>
        <family val="2"/>
      </rPr>
      <t>C008064</t>
    </r>
  </si>
  <si>
    <r>
      <t>'</t>
    </r>
    <r>
      <rPr>
        <sz val="10"/>
        <color rgb="FF000000"/>
        <rFont val="Arial"/>
        <family val="2"/>
      </rPr>
      <t>C009865</t>
    </r>
  </si>
  <si>
    <r>
      <t>'</t>
    </r>
    <r>
      <rPr>
        <sz val="10"/>
        <color rgb="FF000000"/>
        <rFont val="Arial"/>
        <family val="2"/>
      </rPr>
      <t>C007043</t>
    </r>
  </si>
  <si>
    <t>199-SIPI-012022-1072202</t>
  </si>
  <si>
    <r>
      <t>'</t>
    </r>
    <r>
      <rPr>
        <sz val="10"/>
        <color rgb="FF000000"/>
        <rFont val="Arial"/>
        <family val="2"/>
      </rPr>
      <t>a006550</t>
    </r>
  </si>
  <si>
    <t>NT/21E|GA MUOI</t>
  </si>
  <si>
    <t>CN LIEN HIEP HTX TM TP HCM – CO.OPMART BEN TRE</t>
  </si>
  <si>
    <r>
      <t>'</t>
    </r>
    <r>
      <rPr>
        <sz val="10"/>
        <color rgb="FF000000"/>
        <rFont val="Arial"/>
        <family val="2"/>
      </rPr>
      <t>a010310</t>
    </r>
  </si>
  <si>
    <r>
      <t>'</t>
    </r>
    <r>
      <rPr>
        <sz val="10"/>
        <color rgb="FF000000"/>
        <rFont val="Arial"/>
        <family val="2"/>
      </rPr>
      <t>a008880</t>
    </r>
  </si>
  <si>
    <t>200-SIPI-012022-1067959</t>
  </si>
  <si>
    <r>
      <t>'</t>
    </r>
    <r>
      <rPr>
        <sz val="10"/>
        <color rgb="FF000000"/>
        <rFont val="Arial"/>
        <family val="2"/>
      </rPr>
      <t>A6524</t>
    </r>
  </si>
  <si>
    <t>NT/21E|VAT10|GA MUOI</t>
  </si>
  <si>
    <t>CTY TNHH MTV SÀI GÒN CO.OP - BÌNH ĐỊNH</t>
  </si>
  <si>
    <r>
      <t>'</t>
    </r>
    <r>
      <rPr>
        <sz val="10"/>
        <color rgb="FF000000"/>
        <rFont val="Arial"/>
        <family val="2"/>
      </rPr>
      <t>A7188</t>
    </r>
  </si>
  <si>
    <r>
      <t>'</t>
    </r>
    <r>
      <rPr>
        <sz val="10"/>
        <color rgb="FF000000"/>
        <rFont val="Arial"/>
        <family val="2"/>
      </rPr>
      <t>A8343</t>
    </r>
  </si>
  <si>
    <r>
      <t>'</t>
    </r>
    <r>
      <rPr>
        <sz val="10"/>
        <color rgb="FF000000"/>
        <rFont val="Arial"/>
        <family val="2"/>
      </rPr>
      <t>A10306</t>
    </r>
  </si>
  <si>
    <t>NT/21E|VAT10|CHAN GIO</t>
  </si>
  <si>
    <t>299-SIPI-012022-1217288</t>
  </si>
  <si>
    <r>
      <t>'</t>
    </r>
    <r>
      <rPr>
        <sz val="10"/>
        <color rgb="FF000000"/>
        <rFont val="Arial"/>
        <family val="2"/>
      </rPr>
      <t>b007146</t>
    </r>
  </si>
  <si>
    <t>AA/21P|HH-X.ANH</t>
  </si>
  <si>
    <t>CTY TNHH MTV THỰC PHẨM SÀI GÒN CO.OP</t>
  </si>
  <si>
    <r>
      <t>'</t>
    </r>
    <r>
      <rPr>
        <sz val="10"/>
        <color rgb="FF000000"/>
        <rFont val="Arial"/>
        <family val="2"/>
      </rPr>
      <t>b006278</t>
    </r>
  </si>
  <si>
    <t>AA/21P|HHCLLOC</t>
  </si>
  <si>
    <r>
      <t>'</t>
    </r>
    <r>
      <rPr>
        <sz val="10"/>
        <color rgb="FF000000"/>
        <rFont val="Arial"/>
        <family val="2"/>
      </rPr>
      <t>21-b006928</t>
    </r>
  </si>
  <si>
    <t>HHCL</t>
  </si>
  <si>
    <r>
      <t>'</t>
    </r>
    <r>
      <rPr>
        <sz val="10"/>
        <color rgb="FF000000"/>
        <rFont val="Arial"/>
        <family val="2"/>
      </rPr>
      <t>b0006540</t>
    </r>
  </si>
  <si>
    <r>
      <t>'</t>
    </r>
    <r>
      <rPr>
        <sz val="10"/>
        <color rgb="FF000000"/>
        <rFont val="Arial"/>
        <family val="2"/>
      </rPr>
      <t>b006706</t>
    </r>
  </si>
  <si>
    <t>AA/20P|HANGHOACACLOAI</t>
  </si>
  <si>
    <r>
      <t>'</t>
    </r>
    <r>
      <rPr>
        <sz val="10"/>
        <color rgb="FF000000"/>
        <rFont val="Arial"/>
        <family val="2"/>
      </rPr>
      <t>b006535</t>
    </r>
  </si>
  <si>
    <r>
      <t>'</t>
    </r>
    <r>
      <rPr>
        <sz val="10"/>
        <color rgb="FF000000"/>
        <rFont val="Arial"/>
        <family val="2"/>
      </rPr>
      <t>b0006908</t>
    </r>
  </si>
  <si>
    <t>AA/20P|HANGHOA</t>
  </si>
  <si>
    <r>
      <t>'</t>
    </r>
    <r>
      <rPr>
        <sz val="10"/>
        <color rgb="FF000000"/>
        <rFont val="Arial"/>
        <family val="2"/>
      </rPr>
      <t>b006701</t>
    </r>
  </si>
  <si>
    <t>AA/22P|HHCL-C.ANH</t>
  </si>
  <si>
    <r>
      <t>'</t>
    </r>
    <r>
      <rPr>
        <sz val="10"/>
        <color rgb="FF000000"/>
        <rFont val="Arial"/>
        <family val="2"/>
      </rPr>
      <t>21-b007448</t>
    </r>
  </si>
  <si>
    <t>HHCLTH</t>
  </si>
  <si>
    <r>
      <t>'</t>
    </r>
    <r>
      <rPr>
        <sz val="10"/>
        <color rgb="FF000000"/>
        <rFont val="Arial"/>
        <family val="2"/>
      </rPr>
      <t>b0006910</t>
    </r>
  </si>
  <si>
    <t>AA/20P|HHCACLOAI</t>
  </si>
  <si>
    <r>
      <t>'</t>
    </r>
    <r>
      <rPr>
        <sz val="10"/>
        <color rgb="FF000000"/>
        <rFont val="Arial"/>
        <family val="2"/>
      </rPr>
      <t>b7175</t>
    </r>
  </si>
  <si>
    <r>
      <t>'</t>
    </r>
    <r>
      <rPr>
        <sz val="10"/>
        <color rgb="FF000000"/>
        <rFont val="Arial"/>
        <family val="2"/>
      </rPr>
      <t>21-b007024</t>
    </r>
  </si>
  <si>
    <r>
      <t>'</t>
    </r>
    <r>
      <rPr>
        <sz val="10"/>
        <color rgb="FF000000"/>
        <rFont val="Arial"/>
        <family val="2"/>
      </rPr>
      <t>b007456</t>
    </r>
  </si>
  <si>
    <r>
      <t>'</t>
    </r>
    <r>
      <rPr>
        <sz val="10"/>
        <color rgb="FF000000"/>
        <rFont val="Arial"/>
        <family val="2"/>
      </rPr>
      <t>b0007027</t>
    </r>
  </si>
  <si>
    <r>
      <t>'</t>
    </r>
    <r>
      <rPr>
        <sz val="10"/>
        <color rgb="FF000000"/>
        <rFont val="Arial"/>
        <family val="2"/>
      </rPr>
      <t>b007698</t>
    </r>
  </si>
  <si>
    <r>
      <t>'</t>
    </r>
    <r>
      <rPr>
        <sz val="10"/>
        <color rgb="FF000000"/>
        <rFont val="Arial"/>
        <family val="2"/>
      </rPr>
      <t>b7681</t>
    </r>
  </si>
  <si>
    <t>HANGHOACACLOAI</t>
  </si>
  <si>
    <r>
      <t>'</t>
    </r>
    <r>
      <rPr>
        <sz val="10"/>
        <color rgb="FF000000"/>
        <rFont val="Arial"/>
        <family val="2"/>
      </rPr>
      <t>b0008044</t>
    </r>
  </si>
  <si>
    <r>
      <t>'</t>
    </r>
    <r>
      <rPr>
        <sz val="10"/>
        <color rgb="FF000000"/>
        <rFont val="Arial"/>
        <family val="2"/>
      </rPr>
      <t>b007628</t>
    </r>
  </si>
  <si>
    <r>
      <t>'</t>
    </r>
    <r>
      <rPr>
        <sz val="10"/>
        <color rgb="FF000000"/>
        <rFont val="Arial"/>
        <family val="2"/>
      </rPr>
      <t>b008048</t>
    </r>
  </si>
  <si>
    <r>
      <t>'</t>
    </r>
    <r>
      <rPr>
        <sz val="10"/>
        <color rgb="FF000000"/>
        <rFont val="Arial"/>
        <family val="2"/>
      </rPr>
      <t>b0008039</t>
    </r>
  </si>
  <si>
    <r>
      <t>'</t>
    </r>
    <r>
      <rPr>
        <sz val="10"/>
        <color rgb="FF000000"/>
        <rFont val="Arial"/>
        <family val="2"/>
      </rPr>
      <t>b008628</t>
    </r>
  </si>
  <si>
    <r>
      <t>'</t>
    </r>
    <r>
      <rPr>
        <sz val="10"/>
        <color rgb="FF000000"/>
        <rFont val="Arial"/>
        <family val="2"/>
      </rPr>
      <t>b0007033</t>
    </r>
  </si>
  <si>
    <r>
      <t>'</t>
    </r>
    <r>
      <rPr>
        <sz val="10"/>
        <color rgb="FF000000"/>
        <rFont val="Arial"/>
        <family val="2"/>
      </rPr>
      <t>b0008895</t>
    </r>
  </si>
  <si>
    <t>AA/19P|HHCACLOAI</t>
  </si>
  <si>
    <r>
      <t>'</t>
    </r>
    <r>
      <rPr>
        <sz val="10"/>
        <color rgb="FF000000"/>
        <rFont val="Arial"/>
        <family val="2"/>
      </rPr>
      <t>22-b008941</t>
    </r>
  </si>
  <si>
    <r>
      <t>'</t>
    </r>
    <r>
      <rPr>
        <sz val="10"/>
        <color rgb="FF000000"/>
        <rFont val="Arial"/>
        <family val="2"/>
      </rPr>
      <t>b9525</t>
    </r>
  </si>
  <si>
    <r>
      <t>'</t>
    </r>
    <r>
      <rPr>
        <sz val="10"/>
        <color rgb="FF000000"/>
        <rFont val="Arial"/>
        <family val="2"/>
      </rPr>
      <t>b9714</t>
    </r>
  </si>
  <si>
    <r>
      <t>'</t>
    </r>
    <r>
      <rPr>
        <sz val="10"/>
        <color rgb="FF000000"/>
        <rFont val="Arial"/>
        <family val="2"/>
      </rPr>
      <t>b0007641</t>
    </r>
  </si>
  <si>
    <r>
      <t>'</t>
    </r>
    <r>
      <rPr>
        <sz val="10"/>
        <color rgb="FF000000"/>
        <rFont val="Arial"/>
        <family val="2"/>
      </rPr>
      <t>b007036</t>
    </r>
  </si>
  <si>
    <r>
      <t>'</t>
    </r>
    <r>
      <rPr>
        <sz val="10"/>
        <color rgb="FF000000"/>
        <rFont val="Arial"/>
        <family val="2"/>
      </rPr>
      <t>21-b007649</t>
    </r>
  </si>
  <si>
    <r>
      <t>'</t>
    </r>
    <r>
      <rPr>
        <sz val="10"/>
        <color rgb="FF000000"/>
        <rFont val="Arial"/>
        <family val="2"/>
      </rPr>
      <t>b0009328</t>
    </r>
  </si>
  <si>
    <r>
      <t>'</t>
    </r>
    <r>
      <rPr>
        <sz val="10"/>
        <color rgb="FF000000"/>
        <rFont val="Arial"/>
        <family val="2"/>
      </rPr>
      <t>b008899</t>
    </r>
  </si>
  <si>
    <r>
      <t>'</t>
    </r>
    <r>
      <rPr>
        <sz val="10"/>
        <color rgb="FF000000"/>
        <rFont val="Arial"/>
        <family val="2"/>
      </rPr>
      <t>b8942</t>
    </r>
  </si>
  <si>
    <r>
      <t>'</t>
    </r>
    <r>
      <rPr>
        <sz val="10"/>
        <color rgb="FF000000"/>
        <rFont val="Arial"/>
        <family val="2"/>
      </rPr>
      <t>22-b009325</t>
    </r>
  </si>
  <si>
    <r>
      <t>'</t>
    </r>
    <r>
      <rPr>
        <sz val="10"/>
        <color rgb="FF000000"/>
        <rFont val="Arial"/>
        <family val="2"/>
      </rPr>
      <t>b008900</t>
    </r>
  </si>
  <si>
    <r>
      <t>'</t>
    </r>
    <r>
      <rPr>
        <sz val="10"/>
        <color rgb="FF000000"/>
        <rFont val="Arial"/>
        <family val="2"/>
      </rPr>
      <t>b008901</t>
    </r>
  </si>
  <si>
    <r>
      <t>'</t>
    </r>
    <r>
      <rPr>
        <sz val="10"/>
        <color rgb="FF000000"/>
        <rFont val="Arial"/>
        <family val="2"/>
      </rPr>
      <t>b010441</t>
    </r>
  </si>
  <si>
    <t>AA/22P|AA/21P|HHCL-LOC</t>
  </si>
  <si>
    <r>
      <t>'</t>
    </r>
    <r>
      <rPr>
        <sz val="10"/>
        <color rgb="FF000000"/>
        <rFont val="Arial"/>
        <family val="2"/>
      </rPr>
      <t>b010466</t>
    </r>
  </si>
  <si>
    <t>AA/20P|HHCL-C.ANH</t>
  </si>
  <si>
    <r>
      <t>'</t>
    </r>
    <r>
      <rPr>
        <sz val="10"/>
        <color rgb="FF000000"/>
        <rFont val="Arial"/>
        <family val="2"/>
      </rPr>
      <t>b10457</t>
    </r>
  </si>
  <si>
    <r>
      <t>'</t>
    </r>
    <r>
      <rPr>
        <sz val="10"/>
        <color rgb="FF000000"/>
        <rFont val="Arial"/>
        <family val="2"/>
      </rPr>
      <t>b006677</t>
    </r>
  </si>
  <si>
    <t>AA/20P|HHCACLOAIGIANG</t>
  </si>
  <si>
    <r>
      <t>'</t>
    </r>
    <r>
      <rPr>
        <sz val="10"/>
        <color rgb="FF000000"/>
        <rFont val="Arial"/>
        <family val="2"/>
      </rPr>
      <t>21-b006874</t>
    </r>
  </si>
  <si>
    <r>
      <t>'</t>
    </r>
    <r>
      <rPr>
        <sz val="10"/>
        <color rgb="FF000000"/>
        <rFont val="Arial"/>
        <family val="2"/>
      </rPr>
      <t>b6873</t>
    </r>
  </si>
  <si>
    <r>
      <t>'</t>
    </r>
    <r>
      <rPr>
        <sz val="10"/>
        <color rgb="FF000000"/>
        <rFont val="Arial"/>
        <family val="2"/>
      </rPr>
      <t>21-b007184</t>
    </r>
  </si>
  <si>
    <r>
      <t>'</t>
    </r>
    <r>
      <rPr>
        <sz val="10"/>
        <color rgb="FF000000"/>
        <rFont val="Arial"/>
        <family val="2"/>
      </rPr>
      <t>b0007431</t>
    </r>
  </si>
  <si>
    <r>
      <t>'</t>
    </r>
    <r>
      <rPr>
        <sz val="10"/>
        <color rgb="FF000000"/>
        <rFont val="Arial"/>
        <family val="2"/>
      </rPr>
      <t>b007150</t>
    </r>
  </si>
  <si>
    <r>
      <t>'</t>
    </r>
    <r>
      <rPr>
        <sz val="10"/>
        <color rgb="FF000000"/>
        <rFont val="Arial"/>
        <family val="2"/>
      </rPr>
      <t>b007156</t>
    </r>
  </si>
  <si>
    <r>
      <t>'</t>
    </r>
    <r>
      <rPr>
        <sz val="10"/>
        <color rgb="FF000000"/>
        <rFont val="Arial"/>
        <family val="2"/>
      </rPr>
      <t>b7454</t>
    </r>
  </si>
  <si>
    <r>
      <t>'</t>
    </r>
    <r>
      <rPr>
        <sz val="10"/>
        <color rgb="FF000000"/>
        <rFont val="Arial"/>
        <family val="2"/>
      </rPr>
      <t>b6931</t>
    </r>
  </si>
  <si>
    <r>
      <t>'</t>
    </r>
    <r>
      <rPr>
        <sz val="10"/>
        <color rgb="FF000000"/>
        <rFont val="Arial"/>
        <family val="2"/>
      </rPr>
      <t>b0007722</t>
    </r>
  </si>
  <si>
    <r>
      <t>'</t>
    </r>
    <r>
      <rPr>
        <sz val="10"/>
        <color rgb="FF000000"/>
        <rFont val="Arial"/>
        <family val="2"/>
      </rPr>
      <t>21-b009298</t>
    </r>
  </si>
  <si>
    <r>
      <t>'</t>
    </r>
    <r>
      <rPr>
        <sz val="10"/>
        <color rgb="FF000000"/>
        <rFont val="Arial"/>
        <family val="2"/>
      </rPr>
      <t>b0009305</t>
    </r>
  </si>
  <si>
    <r>
      <t>'</t>
    </r>
    <r>
      <rPr>
        <sz val="10"/>
        <color rgb="FF000000"/>
        <rFont val="Arial"/>
        <family val="2"/>
      </rPr>
      <t>b008892</t>
    </r>
  </si>
  <si>
    <t>AA/20P|TPCACLOAI</t>
  </si>
  <si>
    <r>
      <t>'</t>
    </r>
    <r>
      <rPr>
        <sz val="10"/>
        <color rgb="FF000000"/>
        <rFont val="Arial"/>
        <family val="2"/>
      </rPr>
      <t>b008943</t>
    </r>
  </si>
  <si>
    <r>
      <t>'</t>
    </r>
    <r>
      <rPr>
        <sz val="10"/>
        <color rgb="FF000000"/>
        <rFont val="Arial"/>
        <family val="2"/>
      </rPr>
      <t>b007693</t>
    </r>
  </si>
  <si>
    <t>AA/20P|HHCL</t>
  </si>
  <si>
    <r>
      <t>'</t>
    </r>
    <r>
      <rPr>
        <sz val="10"/>
        <color rgb="FF000000"/>
        <rFont val="Arial"/>
        <family val="2"/>
      </rPr>
      <t>b008645</t>
    </r>
  </si>
  <si>
    <r>
      <t>'</t>
    </r>
    <r>
      <rPr>
        <sz val="10"/>
        <color rgb="FF000000"/>
        <rFont val="Arial"/>
        <family val="2"/>
      </rPr>
      <t>b009304</t>
    </r>
  </si>
  <si>
    <t>AA/20P|HHTS</t>
  </si>
  <si>
    <r>
      <t>'</t>
    </r>
    <r>
      <rPr>
        <sz val="10"/>
        <color rgb="FF000000"/>
        <rFont val="Arial"/>
        <family val="2"/>
      </rPr>
      <t>b9331</t>
    </r>
  </si>
  <si>
    <r>
      <t>'</t>
    </r>
    <r>
      <rPr>
        <sz val="10"/>
        <color rgb="FF000000"/>
        <rFont val="Arial"/>
        <family val="2"/>
      </rPr>
      <t>b010448</t>
    </r>
  </si>
  <si>
    <r>
      <t>'</t>
    </r>
    <r>
      <rPr>
        <sz val="10"/>
        <color rgb="FF000000"/>
        <rFont val="Arial"/>
        <family val="2"/>
      </rPr>
      <t>b010374</t>
    </r>
  </si>
  <si>
    <r>
      <t>'</t>
    </r>
    <r>
      <rPr>
        <sz val="10"/>
        <color rgb="FF000000"/>
        <rFont val="Arial"/>
        <family val="2"/>
      </rPr>
      <t>b0010423</t>
    </r>
  </si>
  <si>
    <t>AA/22P|HHCL-X.ANH</t>
  </si>
  <si>
    <r>
      <t>'</t>
    </r>
    <r>
      <rPr>
        <sz val="10"/>
        <color rgb="FF000000"/>
        <rFont val="Arial"/>
        <family val="2"/>
      </rPr>
      <t>b010440</t>
    </r>
  </si>
  <si>
    <r>
      <t>'</t>
    </r>
    <r>
      <rPr>
        <sz val="10"/>
        <color rgb="FF000000"/>
        <rFont val="Arial"/>
        <family val="2"/>
      </rPr>
      <t>b0006707</t>
    </r>
  </si>
  <si>
    <r>
      <t>'</t>
    </r>
    <r>
      <rPr>
        <sz val="10"/>
        <color rgb="FF000000"/>
        <rFont val="Arial"/>
        <family val="2"/>
      </rPr>
      <t>b6691</t>
    </r>
  </si>
  <si>
    <r>
      <t>'</t>
    </r>
    <r>
      <rPr>
        <sz val="10"/>
        <color rgb="FF000000"/>
        <rFont val="Arial"/>
        <family val="2"/>
      </rPr>
      <t>b0007648</t>
    </r>
  </si>
  <si>
    <r>
      <t>'</t>
    </r>
    <r>
      <rPr>
        <sz val="10"/>
        <color rgb="FF000000"/>
        <rFont val="Arial"/>
        <family val="2"/>
      </rPr>
      <t>b007627</t>
    </r>
  </si>
  <si>
    <r>
      <t>'</t>
    </r>
    <r>
      <rPr>
        <sz val="10"/>
        <color rgb="FF000000"/>
        <rFont val="Arial"/>
        <family val="2"/>
      </rPr>
      <t>b7644</t>
    </r>
  </si>
  <si>
    <r>
      <t>'</t>
    </r>
    <r>
      <rPr>
        <sz val="10"/>
        <color rgb="FF000000"/>
        <rFont val="Arial"/>
        <family val="2"/>
      </rPr>
      <t>b8629</t>
    </r>
  </si>
  <si>
    <r>
      <t>'</t>
    </r>
    <r>
      <rPr>
        <sz val="10"/>
        <color rgb="FF000000"/>
        <rFont val="Arial"/>
        <family val="2"/>
      </rPr>
      <t>b0008891</t>
    </r>
  </si>
  <si>
    <r>
      <t>'</t>
    </r>
    <r>
      <rPr>
        <sz val="10"/>
        <color rgb="FF000000"/>
        <rFont val="Arial"/>
        <family val="2"/>
      </rPr>
      <t>b0008638</t>
    </r>
  </si>
  <si>
    <r>
      <t>'</t>
    </r>
    <r>
      <rPr>
        <sz val="10"/>
        <color rgb="FF000000"/>
        <rFont val="Arial"/>
        <family val="2"/>
      </rPr>
      <t>b006869</t>
    </r>
  </si>
  <si>
    <r>
      <t>'</t>
    </r>
    <r>
      <rPr>
        <sz val="10"/>
        <color rgb="FF000000"/>
        <rFont val="Arial"/>
        <family val="2"/>
      </rPr>
      <t>21-b008630</t>
    </r>
  </si>
  <si>
    <r>
      <t>'</t>
    </r>
    <r>
      <rPr>
        <sz val="10"/>
        <color rgb="FF000000"/>
        <rFont val="Arial"/>
        <family val="2"/>
      </rPr>
      <t>b0008037</t>
    </r>
  </si>
  <si>
    <r>
      <t>'</t>
    </r>
    <r>
      <rPr>
        <sz val="10"/>
        <color rgb="FF000000"/>
        <rFont val="Arial"/>
        <family val="2"/>
      </rPr>
      <t>b008885</t>
    </r>
  </si>
  <si>
    <r>
      <t>'</t>
    </r>
    <r>
      <rPr>
        <sz val="10"/>
        <color rgb="FF000000"/>
        <rFont val="Arial"/>
        <family val="2"/>
      </rPr>
      <t>22-b08634</t>
    </r>
  </si>
  <si>
    <r>
      <t>'</t>
    </r>
    <r>
      <rPr>
        <sz val="10"/>
        <color rgb="FF000000"/>
        <rFont val="Arial"/>
        <family val="2"/>
      </rPr>
      <t>b010480</t>
    </r>
  </si>
  <si>
    <r>
      <t>'</t>
    </r>
    <r>
      <rPr>
        <sz val="10"/>
        <color rgb="FF000000"/>
        <rFont val="Arial"/>
        <family val="2"/>
      </rPr>
      <t>21-b009322</t>
    </r>
  </si>
  <si>
    <r>
      <t>'</t>
    </r>
    <r>
      <rPr>
        <sz val="10"/>
        <color rgb="FF000000"/>
        <rFont val="Arial"/>
        <family val="2"/>
      </rPr>
      <t>b7165</t>
    </r>
  </si>
  <si>
    <r>
      <t>'</t>
    </r>
    <r>
      <rPr>
        <sz val="10"/>
        <color rgb="FF000000"/>
        <rFont val="Arial"/>
        <family val="2"/>
      </rPr>
      <t>b0010368</t>
    </r>
  </si>
  <si>
    <r>
      <t>'</t>
    </r>
    <r>
      <rPr>
        <sz val="10"/>
        <color rgb="FF000000"/>
        <rFont val="Arial"/>
        <family val="2"/>
      </rPr>
      <t>b0010475</t>
    </r>
  </si>
  <si>
    <t>AA/22E|HANGHOATHUY</t>
  </si>
  <si>
    <r>
      <t>'</t>
    </r>
    <r>
      <rPr>
        <sz val="10"/>
        <color rgb="FF000000"/>
        <rFont val="Arial"/>
        <family val="2"/>
      </rPr>
      <t>b0010408</t>
    </r>
  </si>
  <si>
    <r>
      <t>'</t>
    </r>
    <r>
      <rPr>
        <sz val="10"/>
        <color rgb="FF000000"/>
        <rFont val="Arial"/>
        <family val="2"/>
      </rPr>
      <t>b006428</t>
    </r>
  </si>
  <si>
    <r>
      <t>'</t>
    </r>
    <r>
      <rPr>
        <sz val="10"/>
        <color rgb="FF000000"/>
        <rFont val="Arial"/>
        <family val="2"/>
      </rPr>
      <t>b0006703</t>
    </r>
  </si>
  <si>
    <r>
      <t>'</t>
    </r>
    <r>
      <rPr>
        <sz val="10"/>
        <color rgb="FF000000"/>
        <rFont val="Arial"/>
        <family val="2"/>
      </rPr>
      <t>b6705</t>
    </r>
  </si>
  <si>
    <r>
      <t>'</t>
    </r>
    <r>
      <rPr>
        <sz val="10"/>
        <color rgb="FF000000"/>
        <rFont val="Arial"/>
        <family val="2"/>
      </rPr>
      <t>b006541</t>
    </r>
  </si>
  <si>
    <r>
      <t>'</t>
    </r>
    <r>
      <rPr>
        <sz val="10"/>
        <color rgb="FF000000"/>
        <rFont val="Arial"/>
        <family val="2"/>
      </rPr>
      <t>b006868</t>
    </r>
  </si>
  <si>
    <r>
      <t>'</t>
    </r>
    <r>
      <rPr>
        <sz val="10"/>
        <color rgb="FF000000"/>
        <rFont val="Arial"/>
        <family val="2"/>
      </rPr>
      <t>b0006872</t>
    </r>
  </si>
  <si>
    <r>
      <t>'</t>
    </r>
    <r>
      <rPr>
        <sz val="10"/>
        <color rgb="FF000000"/>
        <rFont val="Arial"/>
        <family val="2"/>
      </rPr>
      <t>b00006698</t>
    </r>
  </si>
  <si>
    <r>
      <t>'</t>
    </r>
    <r>
      <rPr>
        <sz val="10"/>
        <color rgb="FF000000"/>
        <rFont val="Arial"/>
        <family val="2"/>
      </rPr>
      <t>b0006692</t>
    </r>
  </si>
  <si>
    <r>
      <t>'</t>
    </r>
    <r>
      <rPr>
        <sz val="10"/>
        <color rgb="FF000000"/>
        <rFont val="Arial"/>
        <family val="2"/>
      </rPr>
      <t>b007032</t>
    </r>
  </si>
  <si>
    <r>
      <t>'</t>
    </r>
    <r>
      <rPr>
        <sz val="10"/>
        <color rgb="FF000000"/>
        <rFont val="Arial"/>
        <family val="2"/>
      </rPr>
      <t>b6909</t>
    </r>
  </si>
  <si>
    <r>
      <t>'</t>
    </r>
    <r>
      <rPr>
        <sz val="10"/>
        <color rgb="FF000000"/>
        <rFont val="Arial"/>
        <family val="2"/>
      </rPr>
      <t>b0008644</t>
    </r>
  </si>
  <si>
    <r>
      <t>'</t>
    </r>
    <r>
      <rPr>
        <sz val="10"/>
        <color rgb="FF000000"/>
        <rFont val="Arial"/>
        <family val="2"/>
      </rPr>
      <t>b008621</t>
    </r>
  </si>
  <si>
    <r>
      <t>'</t>
    </r>
    <r>
      <rPr>
        <sz val="10"/>
        <color rgb="FF000000"/>
        <rFont val="Arial"/>
        <family val="2"/>
      </rPr>
      <t>b0008655</t>
    </r>
  </si>
  <si>
    <r>
      <t>'</t>
    </r>
    <r>
      <rPr>
        <sz val="10"/>
        <color rgb="FF000000"/>
        <rFont val="Arial"/>
        <family val="2"/>
      </rPr>
      <t>22-b008932</t>
    </r>
  </si>
  <si>
    <r>
      <t>'</t>
    </r>
    <r>
      <rPr>
        <sz val="10"/>
        <color rgb="FF000000"/>
        <rFont val="Arial"/>
        <family val="2"/>
      </rPr>
      <t>b007629</t>
    </r>
  </si>
  <si>
    <r>
      <t>'</t>
    </r>
    <r>
      <rPr>
        <sz val="10"/>
        <color rgb="FF000000"/>
        <rFont val="Arial"/>
        <family val="2"/>
      </rPr>
      <t>b008616</t>
    </r>
  </si>
  <si>
    <r>
      <t>'</t>
    </r>
    <r>
      <rPr>
        <sz val="10"/>
        <color rgb="FF000000"/>
        <rFont val="Arial"/>
        <family val="2"/>
      </rPr>
      <t>b008622</t>
    </r>
  </si>
  <si>
    <r>
      <t>'</t>
    </r>
    <r>
      <rPr>
        <sz val="10"/>
        <color rgb="FF000000"/>
        <rFont val="Arial"/>
        <family val="2"/>
      </rPr>
      <t>b009722</t>
    </r>
  </si>
  <si>
    <r>
      <t>'</t>
    </r>
    <r>
      <rPr>
        <sz val="10"/>
        <color rgb="FF000000"/>
        <rFont val="Arial"/>
        <family val="2"/>
      </rPr>
      <t>22-b0007635</t>
    </r>
  </si>
  <si>
    <t>AA/22P|HHCACLOAI</t>
  </si>
  <si>
    <r>
      <t>'</t>
    </r>
    <r>
      <rPr>
        <sz val="10"/>
        <color rgb="FF000000"/>
        <rFont val="Arial"/>
        <family val="2"/>
      </rPr>
      <t>b009327</t>
    </r>
  </si>
  <si>
    <r>
      <t>'</t>
    </r>
    <r>
      <rPr>
        <sz val="10"/>
        <color rgb="FF000000"/>
        <rFont val="Arial"/>
        <family val="2"/>
      </rPr>
      <t>b0008642</t>
    </r>
  </si>
  <si>
    <r>
      <t>'</t>
    </r>
    <r>
      <rPr>
        <sz val="10"/>
        <color rgb="FF000000"/>
        <rFont val="Arial"/>
        <family val="2"/>
      </rPr>
      <t>21-b008337</t>
    </r>
  </si>
  <si>
    <r>
      <t>'</t>
    </r>
    <r>
      <rPr>
        <sz val="10"/>
        <color rgb="FF000000"/>
        <rFont val="Arial"/>
        <family val="2"/>
      </rPr>
      <t>b0006919</t>
    </r>
  </si>
  <si>
    <r>
      <t>'</t>
    </r>
    <r>
      <rPr>
        <sz val="10"/>
        <color rgb="FF000000"/>
        <rFont val="Arial"/>
        <family val="2"/>
      </rPr>
      <t>b008330</t>
    </r>
  </si>
  <si>
    <r>
      <t>'</t>
    </r>
    <r>
      <rPr>
        <sz val="10"/>
        <color rgb="FF000000"/>
        <rFont val="Arial"/>
        <family val="2"/>
      </rPr>
      <t>b008902</t>
    </r>
  </si>
  <si>
    <r>
      <t>'</t>
    </r>
    <r>
      <rPr>
        <sz val="10"/>
        <color rgb="FF000000"/>
        <rFont val="Arial"/>
        <family val="2"/>
      </rPr>
      <t>b0006866</t>
    </r>
  </si>
  <si>
    <r>
      <t>'</t>
    </r>
    <r>
      <rPr>
        <sz val="10"/>
        <color rgb="FF000000"/>
        <rFont val="Arial"/>
        <family val="2"/>
      </rPr>
      <t>21-b010450</t>
    </r>
  </si>
  <si>
    <r>
      <t>'</t>
    </r>
    <r>
      <rPr>
        <sz val="10"/>
        <color rgb="FF000000"/>
        <rFont val="Arial"/>
        <family val="2"/>
      </rPr>
      <t>b010418</t>
    </r>
  </si>
  <si>
    <r>
      <t>'</t>
    </r>
    <r>
      <rPr>
        <sz val="10"/>
        <color rgb="FF000000"/>
        <rFont val="Arial"/>
        <family val="2"/>
      </rPr>
      <t>b007432</t>
    </r>
  </si>
  <si>
    <r>
      <t>'</t>
    </r>
    <r>
      <rPr>
        <sz val="10"/>
        <color rgb="FF000000"/>
        <rFont val="Arial"/>
        <family val="2"/>
      </rPr>
      <t>b010412</t>
    </r>
  </si>
  <si>
    <r>
      <t>'</t>
    </r>
    <r>
      <rPr>
        <sz val="10"/>
        <color rgb="FF000000"/>
        <rFont val="Arial"/>
        <family val="2"/>
      </rPr>
      <t>b0006697</t>
    </r>
  </si>
  <si>
    <r>
      <t>'</t>
    </r>
    <r>
      <rPr>
        <sz val="10"/>
        <color rgb="FF000000"/>
        <rFont val="Arial"/>
        <family val="2"/>
      </rPr>
      <t>b0006700</t>
    </r>
  </si>
  <si>
    <r>
      <t>'</t>
    </r>
    <r>
      <rPr>
        <sz val="10"/>
        <color rgb="FF000000"/>
        <rFont val="Arial"/>
        <family val="2"/>
      </rPr>
      <t>b0006934</t>
    </r>
  </si>
  <si>
    <r>
      <t>'</t>
    </r>
    <r>
      <rPr>
        <sz val="10"/>
        <color rgb="FF000000"/>
        <rFont val="Arial"/>
        <family val="2"/>
      </rPr>
      <t>b0007183</t>
    </r>
  </si>
  <si>
    <r>
      <t>'</t>
    </r>
    <r>
      <rPr>
        <sz val="10"/>
        <color rgb="FF000000"/>
        <rFont val="Arial"/>
        <family val="2"/>
      </rPr>
      <t>b006904</t>
    </r>
  </si>
  <si>
    <r>
      <t>'</t>
    </r>
    <r>
      <rPr>
        <sz val="10"/>
        <color rgb="FF000000"/>
        <rFont val="Arial"/>
        <family val="2"/>
      </rPr>
      <t>b6542</t>
    </r>
  </si>
  <si>
    <r>
      <t>'</t>
    </r>
    <r>
      <rPr>
        <sz val="10"/>
        <color rgb="FF000000"/>
        <rFont val="Arial"/>
        <family val="2"/>
      </rPr>
      <t>b0007160</t>
    </r>
  </si>
  <si>
    <r>
      <t>'</t>
    </r>
    <r>
      <rPr>
        <sz val="10"/>
        <color rgb="FF000000"/>
        <rFont val="Arial"/>
        <family val="2"/>
      </rPr>
      <t>b0007631</t>
    </r>
  </si>
  <si>
    <r>
      <t>'</t>
    </r>
    <r>
      <rPr>
        <sz val="10"/>
        <color rgb="FF000000"/>
        <rFont val="Arial"/>
        <family val="2"/>
      </rPr>
      <t>b7020</t>
    </r>
  </si>
  <si>
    <r>
      <t>'</t>
    </r>
    <r>
      <rPr>
        <sz val="10"/>
        <color rgb="FF000000"/>
        <rFont val="Arial"/>
        <family val="2"/>
      </rPr>
      <t>b7144</t>
    </r>
  </si>
  <si>
    <r>
      <t>'</t>
    </r>
    <r>
      <rPr>
        <sz val="10"/>
        <color rgb="FF000000"/>
        <rFont val="Arial"/>
        <family val="2"/>
      </rPr>
      <t>b007459</t>
    </r>
  </si>
  <si>
    <r>
      <t>'</t>
    </r>
    <r>
      <rPr>
        <sz val="10"/>
        <color rgb="FF000000"/>
        <rFont val="Arial"/>
        <family val="2"/>
      </rPr>
      <t>b007460</t>
    </r>
  </si>
  <si>
    <r>
      <t>'</t>
    </r>
    <r>
      <rPr>
        <sz val="10"/>
        <color rgb="FF000000"/>
        <rFont val="Arial"/>
        <family val="2"/>
      </rPr>
      <t>b008327</t>
    </r>
  </si>
  <si>
    <r>
      <t>'</t>
    </r>
    <r>
      <rPr>
        <sz val="10"/>
        <color rgb="FF000000"/>
        <rFont val="Arial"/>
        <family val="2"/>
      </rPr>
      <t>b008631</t>
    </r>
  </si>
  <si>
    <r>
      <t>'</t>
    </r>
    <r>
      <rPr>
        <sz val="10"/>
        <color rgb="FF000000"/>
        <rFont val="Arial"/>
        <family val="2"/>
      </rPr>
      <t>b009312</t>
    </r>
  </si>
  <si>
    <r>
      <t>'</t>
    </r>
    <r>
      <rPr>
        <sz val="10"/>
        <color rgb="FF000000"/>
        <rFont val="Arial"/>
        <family val="2"/>
      </rPr>
      <t>b0008654</t>
    </r>
  </si>
  <si>
    <r>
      <t>'</t>
    </r>
    <r>
      <rPr>
        <sz val="10"/>
        <color rgb="FF000000"/>
        <rFont val="Arial"/>
        <family val="2"/>
      </rPr>
      <t>b009723</t>
    </r>
  </si>
  <si>
    <r>
      <t>'</t>
    </r>
    <r>
      <rPr>
        <sz val="10"/>
        <color rgb="FF000000"/>
        <rFont val="Arial"/>
        <family val="2"/>
      </rPr>
      <t>b007691</t>
    </r>
  </si>
  <si>
    <r>
      <t>'</t>
    </r>
    <r>
      <rPr>
        <sz val="10"/>
        <color rgb="FF000000"/>
        <rFont val="Arial"/>
        <family val="2"/>
      </rPr>
      <t>b007177</t>
    </r>
  </si>
  <si>
    <r>
      <t>'</t>
    </r>
    <r>
      <rPr>
        <sz val="10"/>
        <color rgb="FF000000"/>
        <rFont val="Arial"/>
        <family val="2"/>
      </rPr>
      <t>b8893</t>
    </r>
  </si>
  <si>
    <r>
      <t>'</t>
    </r>
    <r>
      <rPr>
        <sz val="10"/>
        <color rgb="FF000000"/>
        <rFont val="Arial"/>
        <family val="2"/>
      </rPr>
      <t>21-b009300</t>
    </r>
  </si>
  <si>
    <r>
      <t>'</t>
    </r>
    <r>
      <rPr>
        <sz val="10"/>
        <color rgb="FF000000"/>
        <rFont val="Arial"/>
        <family val="2"/>
      </rPr>
      <t>b008897</t>
    </r>
  </si>
  <si>
    <r>
      <t>'</t>
    </r>
    <r>
      <rPr>
        <sz val="10"/>
        <color rgb="FF000000"/>
        <rFont val="Arial"/>
        <family val="2"/>
      </rPr>
      <t>b0008329</t>
    </r>
  </si>
  <si>
    <r>
      <t>'</t>
    </r>
    <r>
      <rPr>
        <sz val="10"/>
        <color rgb="FF000000"/>
        <rFont val="Arial"/>
        <family val="2"/>
      </rPr>
      <t>b0010244</t>
    </r>
  </si>
  <si>
    <r>
      <t>'</t>
    </r>
    <r>
      <rPr>
        <sz val="10"/>
        <color rgb="FF000000"/>
        <rFont val="Arial"/>
        <family val="2"/>
      </rPr>
      <t>b009294</t>
    </r>
  </si>
  <si>
    <r>
      <t>'</t>
    </r>
    <r>
      <rPr>
        <sz val="10"/>
        <color rgb="FF000000"/>
        <rFont val="Arial"/>
        <family val="2"/>
      </rPr>
      <t>b010501</t>
    </r>
  </si>
  <si>
    <r>
      <t>'</t>
    </r>
    <r>
      <rPr>
        <sz val="10"/>
        <color rgb="FF000000"/>
        <rFont val="Arial"/>
        <family val="2"/>
      </rPr>
      <t>b010381</t>
    </r>
  </si>
  <si>
    <r>
      <t>'</t>
    </r>
    <r>
      <rPr>
        <sz val="10"/>
        <color rgb="FF000000"/>
        <rFont val="Arial"/>
        <family val="2"/>
      </rPr>
      <t>b7689</t>
    </r>
  </si>
  <si>
    <r>
      <t>'</t>
    </r>
    <r>
      <rPr>
        <sz val="10"/>
        <color rgb="FF000000"/>
        <rFont val="Arial"/>
        <family val="2"/>
      </rPr>
      <t>21-b008939</t>
    </r>
  </si>
  <si>
    <r>
      <t>'</t>
    </r>
    <r>
      <rPr>
        <sz val="10"/>
        <color rgb="FF000000"/>
        <rFont val="Arial"/>
        <family val="2"/>
      </rPr>
      <t>b009306</t>
    </r>
  </si>
  <si>
    <r>
      <t>'</t>
    </r>
    <r>
      <rPr>
        <sz val="10"/>
        <color rgb="FF000000"/>
        <rFont val="Arial"/>
        <family val="2"/>
      </rPr>
      <t>b0010447</t>
    </r>
  </si>
  <si>
    <r>
      <t>'</t>
    </r>
    <r>
      <rPr>
        <sz val="10"/>
        <color rgb="FF000000"/>
        <rFont val="Arial"/>
        <family val="2"/>
      </rPr>
      <t>b0010360</t>
    </r>
  </si>
  <si>
    <r>
      <t>'</t>
    </r>
    <r>
      <rPr>
        <sz val="10"/>
        <color rgb="FF000000"/>
        <rFont val="Arial"/>
        <family val="2"/>
      </rPr>
      <t>b10488</t>
    </r>
  </si>
  <si>
    <r>
      <t>'</t>
    </r>
    <r>
      <rPr>
        <sz val="10"/>
        <color rgb="FF000000"/>
        <rFont val="Arial"/>
        <family val="2"/>
      </rPr>
      <t>b006270</t>
    </r>
  </si>
  <si>
    <r>
      <t>'</t>
    </r>
    <r>
      <rPr>
        <sz val="10"/>
        <color rgb="FF000000"/>
        <rFont val="Arial"/>
        <family val="2"/>
      </rPr>
      <t>b0006890</t>
    </r>
  </si>
  <si>
    <r>
      <t>'</t>
    </r>
    <r>
      <rPr>
        <sz val="10"/>
        <color rgb="FF000000"/>
        <rFont val="Arial"/>
        <family val="2"/>
      </rPr>
      <t>b6686</t>
    </r>
  </si>
  <si>
    <r>
      <t>'</t>
    </r>
    <r>
      <rPr>
        <sz val="10"/>
        <color rgb="FF000000"/>
        <rFont val="Arial"/>
        <family val="2"/>
      </rPr>
      <t>b6531</t>
    </r>
  </si>
  <si>
    <r>
      <t>'</t>
    </r>
    <r>
      <rPr>
        <sz val="10"/>
        <color rgb="FF000000"/>
        <rFont val="Arial"/>
        <family val="2"/>
      </rPr>
      <t>b006422</t>
    </r>
  </si>
  <si>
    <r>
      <t>'</t>
    </r>
    <r>
      <rPr>
        <sz val="10"/>
        <color rgb="FF000000"/>
        <rFont val="Arial"/>
        <family val="2"/>
      </rPr>
      <t>b007147</t>
    </r>
  </si>
  <si>
    <r>
      <t>'</t>
    </r>
    <r>
      <rPr>
        <sz val="10"/>
        <color rgb="FF000000"/>
        <rFont val="Arial"/>
        <family val="2"/>
      </rPr>
      <t>b0007149</t>
    </r>
  </si>
  <si>
    <r>
      <t>'</t>
    </r>
    <r>
      <rPr>
        <sz val="10"/>
        <color rgb="FF000000"/>
        <rFont val="Arial"/>
        <family val="2"/>
      </rPr>
      <t>b0007457</t>
    </r>
  </si>
  <si>
    <r>
      <t>'</t>
    </r>
    <r>
      <rPr>
        <sz val="10"/>
        <color rgb="FF000000"/>
        <rFont val="Arial"/>
        <family val="2"/>
      </rPr>
      <t>b0007682</t>
    </r>
  </si>
  <si>
    <r>
      <t>'</t>
    </r>
    <r>
      <rPr>
        <sz val="10"/>
        <color rgb="FF000000"/>
        <rFont val="Arial"/>
        <family val="2"/>
      </rPr>
      <t>b006879</t>
    </r>
  </si>
  <si>
    <r>
      <t>'</t>
    </r>
    <r>
      <rPr>
        <sz val="10"/>
        <color rgb="FF000000"/>
        <rFont val="Arial"/>
        <family val="2"/>
      </rPr>
      <t>b7433</t>
    </r>
  </si>
  <si>
    <r>
      <t>'</t>
    </r>
    <r>
      <rPr>
        <sz val="10"/>
        <color rgb="FF000000"/>
        <rFont val="Arial"/>
        <family val="2"/>
      </rPr>
      <t>b8936</t>
    </r>
  </si>
  <si>
    <r>
      <t>'</t>
    </r>
    <r>
      <rPr>
        <sz val="10"/>
        <color rgb="FF000000"/>
        <rFont val="Arial"/>
        <family val="2"/>
      </rPr>
      <t>b009307</t>
    </r>
  </si>
  <si>
    <r>
      <t>'</t>
    </r>
    <r>
      <rPr>
        <sz val="10"/>
        <color rgb="FF000000"/>
        <rFont val="Arial"/>
        <family val="2"/>
      </rPr>
      <t>b008047</t>
    </r>
  </si>
  <si>
    <r>
      <t>'</t>
    </r>
    <r>
      <rPr>
        <sz val="10"/>
        <color rgb="FF000000"/>
        <rFont val="Arial"/>
        <family val="2"/>
      </rPr>
      <t>b007692</t>
    </r>
  </si>
  <si>
    <t>AA/22P|HHCL-MAI</t>
  </si>
  <si>
    <r>
      <t>'</t>
    </r>
    <r>
      <rPr>
        <sz val="10"/>
        <color rgb="FF000000"/>
        <rFont val="Arial"/>
        <family val="2"/>
      </rPr>
      <t>21-b008940</t>
    </r>
  </si>
  <si>
    <r>
      <t>'</t>
    </r>
    <r>
      <rPr>
        <sz val="10"/>
        <color rgb="FF000000"/>
        <rFont val="Arial"/>
        <family val="2"/>
      </rPr>
      <t>b009299</t>
    </r>
  </si>
  <si>
    <r>
      <t>'</t>
    </r>
    <r>
      <rPr>
        <sz val="10"/>
        <color rgb="FF000000"/>
        <rFont val="Arial"/>
        <family val="2"/>
      </rPr>
      <t>b0008640</t>
    </r>
  </si>
  <si>
    <r>
      <t>'</t>
    </r>
    <r>
      <rPr>
        <sz val="10"/>
        <color rgb="FF000000"/>
        <rFont val="Arial"/>
        <family val="2"/>
      </rPr>
      <t>b0010401</t>
    </r>
  </si>
  <si>
    <r>
      <t>'</t>
    </r>
    <r>
      <rPr>
        <sz val="10"/>
        <color rgb="FF000000"/>
        <rFont val="Arial"/>
        <family val="2"/>
      </rPr>
      <t>b0010487</t>
    </r>
  </si>
  <si>
    <r>
      <t>'</t>
    </r>
    <r>
      <rPr>
        <sz val="10"/>
        <color rgb="FF000000"/>
        <rFont val="Arial"/>
        <family val="2"/>
      </rPr>
      <t>22-b010455</t>
    </r>
  </si>
  <si>
    <r>
      <t>'</t>
    </r>
    <r>
      <rPr>
        <sz val="10"/>
        <color rgb="FF000000"/>
        <rFont val="Arial"/>
        <family val="2"/>
      </rPr>
      <t>b010414</t>
    </r>
  </si>
  <si>
    <r>
      <t>'</t>
    </r>
    <r>
      <rPr>
        <sz val="10"/>
        <color rgb="FF000000"/>
        <rFont val="Arial"/>
        <family val="2"/>
      </rPr>
      <t>b007715</t>
    </r>
  </si>
  <si>
    <r>
      <t>'</t>
    </r>
    <r>
      <rPr>
        <sz val="10"/>
        <color rgb="FF000000"/>
        <rFont val="Arial"/>
        <family val="2"/>
      </rPr>
      <t>b0010409</t>
    </r>
  </si>
  <si>
    <r>
      <t>'</t>
    </r>
    <r>
      <rPr>
        <sz val="10"/>
        <color rgb="FF000000"/>
        <rFont val="Arial"/>
        <family val="2"/>
      </rPr>
      <t>b010446</t>
    </r>
  </si>
  <si>
    <r>
      <t>'</t>
    </r>
    <r>
      <rPr>
        <sz val="10"/>
        <color rgb="FF000000"/>
        <rFont val="Arial"/>
        <family val="2"/>
      </rPr>
      <t>b0007437</t>
    </r>
  </si>
  <si>
    <r>
      <t>'</t>
    </r>
    <r>
      <rPr>
        <sz val="10"/>
        <color rgb="FF000000"/>
        <rFont val="Arial"/>
        <family val="2"/>
      </rPr>
      <t>b0007639</t>
    </r>
  </si>
  <si>
    <r>
      <t>'</t>
    </r>
    <r>
      <rPr>
        <sz val="10"/>
        <color rgb="FF000000"/>
        <rFont val="Arial"/>
        <family val="2"/>
      </rPr>
      <t>b006536</t>
    </r>
  </si>
  <si>
    <r>
      <t>'</t>
    </r>
    <r>
      <rPr>
        <sz val="10"/>
        <color rgb="FF000000"/>
        <rFont val="Arial"/>
        <family val="2"/>
      </rPr>
      <t>b007446</t>
    </r>
  </si>
  <si>
    <r>
      <t>'</t>
    </r>
    <r>
      <rPr>
        <sz val="10"/>
        <color rgb="FF000000"/>
        <rFont val="Arial"/>
        <family val="2"/>
      </rPr>
      <t>b6709</t>
    </r>
  </si>
  <si>
    <r>
      <t>'</t>
    </r>
    <r>
      <rPr>
        <sz val="10"/>
        <color rgb="FF000000"/>
        <rFont val="Arial"/>
        <family val="2"/>
      </rPr>
      <t>b6882</t>
    </r>
  </si>
  <si>
    <r>
      <t>'</t>
    </r>
    <r>
      <rPr>
        <sz val="10"/>
        <color rgb="FF000000"/>
        <rFont val="Arial"/>
        <family val="2"/>
      </rPr>
      <t>b0007018</t>
    </r>
  </si>
  <si>
    <r>
      <t>'</t>
    </r>
    <r>
      <rPr>
        <sz val="10"/>
        <color rgb="FF000000"/>
        <rFont val="Arial"/>
        <family val="2"/>
      </rPr>
      <t>b007721</t>
    </r>
  </si>
  <si>
    <r>
      <t>'</t>
    </r>
    <r>
      <rPr>
        <sz val="10"/>
        <color rgb="FF000000"/>
        <rFont val="Arial"/>
        <family val="2"/>
      </rPr>
      <t>b007461</t>
    </r>
  </si>
  <si>
    <r>
      <t>'</t>
    </r>
    <r>
      <rPr>
        <sz val="10"/>
        <color rgb="FF000000"/>
        <rFont val="Arial"/>
        <family val="2"/>
      </rPr>
      <t>b6905</t>
    </r>
  </si>
  <si>
    <r>
      <t>'</t>
    </r>
    <r>
      <rPr>
        <sz val="10"/>
        <color rgb="FF000000"/>
        <rFont val="Arial"/>
        <family val="2"/>
      </rPr>
      <t>b0007031</t>
    </r>
  </si>
  <si>
    <r>
      <t>'</t>
    </r>
    <r>
      <rPr>
        <sz val="10"/>
        <color rgb="FF000000"/>
        <rFont val="Arial"/>
        <family val="2"/>
      </rPr>
      <t>b006877</t>
    </r>
  </si>
  <si>
    <r>
      <t>'</t>
    </r>
    <r>
      <rPr>
        <sz val="10"/>
        <color rgb="FF000000"/>
        <rFont val="Arial"/>
        <family val="2"/>
      </rPr>
      <t>22-b007653</t>
    </r>
  </si>
  <si>
    <r>
      <t>'</t>
    </r>
    <r>
      <rPr>
        <sz val="10"/>
        <color rgb="FF000000"/>
        <rFont val="Arial"/>
        <family val="2"/>
      </rPr>
      <t>b008042</t>
    </r>
  </si>
  <si>
    <r>
      <t>'</t>
    </r>
    <r>
      <rPr>
        <sz val="10"/>
        <color rgb="FF000000"/>
        <rFont val="Arial"/>
        <family val="2"/>
      </rPr>
      <t>b009313</t>
    </r>
  </si>
  <si>
    <r>
      <t>'</t>
    </r>
    <r>
      <rPr>
        <sz val="10"/>
        <color rgb="FF000000"/>
        <rFont val="Arial"/>
        <family val="2"/>
      </rPr>
      <t>b0008647</t>
    </r>
  </si>
  <si>
    <r>
      <t>'</t>
    </r>
    <r>
      <rPr>
        <sz val="10"/>
        <color rgb="FF000000"/>
        <rFont val="Arial"/>
        <family val="2"/>
      </rPr>
      <t>b008054</t>
    </r>
  </si>
  <si>
    <r>
      <t>'</t>
    </r>
    <r>
      <rPr>
        <sz val="10"/>
        <color rgb="FF000000"/>
        <rFont val="Arial"/>
        <family val="2"/>
      </rPr>
      <t>b008615</t>
    </r>
  </si>
  <si>
    <r>
      <t>'</t>
    </r>
    <r>
      <rPr>
        <sz val="10"/>
        <color rgb="FF000000"/>
        <rFont val="Arial"/>
        <family val="2"/>
      </rPr>
      <t>b009316</t>
    </r>
  </si>
  <si>
    <r>
      <t>'</t>
    </r>
    <r>
      <rPr>
        <sz val="10"/>
        <color rgb="FF000000"/>
        <rFont val="Arial"/>
        <family val="2"/>
      </rPr>
      <t>b8887</t>
    </r>
  </si>
  <si>
    <r>
      <t>'</t>
    </r>
    <r>
      <rPr>
        <sz val="10"/>
        <color rgb="FF000000"/>
        <rFont val="Arial"/>
        <family val="2"/>
      </rPr>
      <t>b9715</t>
    </r>
  </si>
  <si>
    <r>
      <t>'</t>
    </r>
    <r>
      <rPr>
        <sz val="10"/>
        <color rgb="FF000000"/>
        <rFont val="Arial"/>
        <family val="2"/>
      </rPr>
      <t>b007696</t>
    </r>
  </si>
  <si>
    <r>
      <t>'</t>
    </r>
    <r>
      <rPr>
        <sz val="10"/>
        <color rgb="FF000000"/>
        <rFont val="Arial"/>
        <family val="2"/>
      </rPr>
      <t>b010493</t>
    </r>
  </si>
  <si>
    <r>
      <t>'</t>
    </r>
    <r>
      <rPr>
        <sz val="10"/>
        <color rgb="FF000000"/>
        <rFont val="Arial"/>
        <family val="2"/>
      </rPr>
      <t>b10461</t>
    </r>
  </si>
  <si>
    <r>
      <t>'</t>
    </r>
    <r>
      <rPr>
        <sz val="10"/>
        <color rgb="FF000000"/>
        <rFont val="Arial"/>
        <family val="2"/>
      </rPr>
      <t>b9324</t>
    </r>
  </si>
  <si>
    <r>
      <t>'</t>
    </r>
    <r>
      <rPr>
        <sz val="10"/>
        <color rgb="FF000000"/>
        <rFont val="Arial"/>
        <family val="2"/>
      </rPr>
      <t>b010357</t>
    </r>
  </si>
  <si>
    <r>
      <t>'</t>
    </r>
    <r>
      <rPr>
        <sz val="10"/>
        <color rgb="FF000000"/>
        <rFont val="Arial"/>
        <family val="2"/>
      </rPr>
      <t>b010472</t>
    </r>
  </si>
  <si>
    <r>
      <t>'</t>
    </r>
    <r>
      <rPr>
        <sz val="10"/>
        <color rgb="FF000000"/>
        <rFont val="Arial"/>
        <family val="2"/>
      </rPr>
      <t>b0008041</t>
    </r>
  </si>
  <si>
    <r>
      <t>'</t>
    </r>
    <r>
      <rPr>
        <sz val="10"/>
        <color rgb="FF000000"/>
        <rFont val="Arial"/>
        <family val="2"/>
      </rPr>
      <t>b0008944</t>
    </r>
  </si>
  <si>
    <r>
      <t>'</t>
    </r>
    <r>
      <rPr>
        <sz val="10"/>
        <color rgb="FF000000"/>
        <rFont val="Arial"/>
        <family val="2"/>
      </rPr>
      <t>b00006421</t>
    </r>
  </si>
  <si>
    <r>
      <t>'</t>
    </r>
    <r>
      <rPr>
        <sz val="10"/>
        <color rgb="FF000000"/>
        <rFont val="Arial"/>
        <family val="2"/>
      </rPr>
      <t>b06880</t>
    </r>
  </si>
  <si>
    <r>
      <t>'</t>
    </r>
    <r>
      <rPr>
        <sz val="10"/>
        <color rgb="FF000000"/>
        <rFont val="Arial"/>
        <family val="2"/>
      </rPr>
      <t>b006875</t>
    </r>
  </si>
  <si>
    <r>
      <t>'</t>
    </r>
    <r>
      <rPr>
        <sz val="10"/>
        <color rgb="FF000000"/>
        <rFont val="Arial"/>
        <family val="2"/>
      </rPr>
      <t>21-b006712</t>
    </r>
  </si>
  <si>
    <r>
      <t>'</t>
    </r>
    <r>
      <rPr>
        <sz val="10"/>
        <color rgb="FF000000"/>
        <rFont val="Arial"/>
        <family val="2"/>
      </rPr>
      <t>b0006704</t>
    </r>
  </si>
  <si>
    <r>
      <t>'</t>
    </r>
    <r>
      <rPr>
        <sz val="10"/>
        <color rgb="FF000000"/>
        <rFont val="Arial"/>
        <family val="2"/>
      </rPr>
      <t>b006274</t>
    </r>
  </si>
  <si>
    <r>
      <t>'</t>
    </r>
    <r>
      <rPr>
        <sz val="10"/>
        <color rgb="FF000000"/>
        <rFont val="Arial"/>
        <family val="2"/>
      </rPr>
      <t>b006906</t>
    </r>
  </si>
  <si>
    <r>
      <t>'</t>
    </r>
    <r>
      <rPr>
        <sz val="10"/>
        <color rgb="FF000000"/>
        <rFont val="Arial"/>
        <family val="2"/>
      </rPr>
      <t>b0006539</t>
    </r>
  </si>
  <si>
    <r>
      <t>'</t>
    </r>
    <r>
      <rPr>
        <sz val="10"/>
        <color rgb="FF000000"/>
        <rFont val="Arial"/>
        <family val="2"/>
      </rPr>
      <t>21-b007023</t>
    </r>
  </si>
  <si>
    <r>
      <t>'</t>
    </r>
    <r>
      <rPr>
        <sz val="10"/>
        <color rgb="FF000000"/>
        <rFont val="Arial"/>
        <family val="2"/>
      </rPr>
      <t>21-b007439</t>
    </r>
  </si>
  <si>
    <r>
      <t>'</t>
    </r>
    <r>
      <rPr>
        <sz val="10"/>
        <color rgb="FF000000"/>
        <rFont val="Arial"/>
        <family val="2"/>
      </rPr>
      <t>b7436</t>
    </r>
  </si>
  <si>
    <r>
      <t>'</t>
    </r>
    <r>
      <rPr>
        <sz val="10"/>
        <color rgb="FF000000"/>
        <rFont val="Arial"/>
        <family val="2"/>
      </rPr>
      <t>21-b7143</t>
    </r>
  </si>
  <si>
    <r>
      <t>'</t>
    </r>
    <r>
      <rPr>
        <sz val="10"/>
        <color rgb="FF000000"/>
        <rFont val="Arial"/>
        <family val="2"/>
      </rPr>
      <t>b7645</t>
    </r>
  </si>
  <si>
    <r>
      <t>'</t>
    </r>
    <r>
      <rPr>
        <sz val="10"/>
        <color rgb="FF000000"/>
        <rFont val="Arial"/>
        <family val="2"/>
      </rPr>
      <t>b0007650</t>
    </r>
  </si>
  <si>
    <r>
      <t>'</t>
    </r>
    <r>
      <rPr>
        <sz val="10"/>
        <color rgb="FF000000"/>
        <rFont val="Arial"/>
        <family val="2"/>
      </rPr>
      <t>b8898</t>
    </r>
  </si>
  <si>
    <r>
      <t>'</t>
    </r>
    <r>
      <rPr>
        <sz val="10"/>
        <color rgb="FF000000"/>
        <rFont val="Arial"/>
        <family val="2"/>
      </rPr>
      <t>21-b007686</t>
    </r>
  </si>
  <si>
    <r>
      <t>'</t>
    </r>
    <r>
      <rPr>
        <sz val="10"/>
        <color rgb="FF000000"/>
        <rFont val="Arial"/>
        <family val="2"/>
      </rPr>
      <t>21-b008623</t>
    </r>
  </si>
  <si>
    <r>
      <t>'</t>
    </r>
    <r>
      <rPr>
        <sz val="10"/>
        <color rgb="FF000000"/>
        <rFont val="Arial"/>
        <family val="2"/>
      </rPr>
      <t>21-b009323</t>
    </r>
  </si>
  <si>
    <r>
      <t>'</t>
    </r>
    <r>
      <rPr>
        <sz val="10"/>
        <color rgb="FF000000"/>
        <rFont val="Arial"/>
        <family val="2"/>
      </rPr>
      <t>b008633</t>
    </r>
  </si>
  <si>
    <r>
      <t>'</t>
    </r>
    <r>
      <rPr>
        <sz val="10"/>
        <color rgb="FF000000"/>
        <rFont val="Arial"/>
        <family val="2"/>
      </rPr>
      <t>b010218</t>
    </r>
  </si>
  <si>
    <r>
      <t>'</t>
    </r>
    <r>
      <rPr>
        <sz val="10"/>
        <color rgb="FF000000"/>
        <rFont val="Arial"/>
        <family val="2"/>
      </rPr>
      <t>b009297</t>
    </r>
  </si>
  <si>
    <r>
      <t>'</t>
    </r>
    <r>
      <rPr>
        <sz val="10"/>
        <color rgb="FF000000"/>
        <rFont val="Arial"/>
        <family val="2"/>
      </rPr>
      <t>b0010373</t>
    </r>
  </si>
  <si>
    <r>
      <t>'</t>
    </r>
    <r>
      <rPr>
        <sz val="10"/>
        <color rgb="FF000000"/>
        <rFont val="Arial"/>
        <family val="2"/>
      </rPr>
      <t>21-b010449</t>
    </r>
  </si>
  <si>
    <r>
      <t>'</t>
    </r>
    <r>
      <rPr>
        <sz val="10"/>
        <color rgb="FF000000"/>
        <rFont val="Arial"/>
        <family val="2"/>
      </rPr>
      <t>b0010243</t>
    </r>
  </si>
  <si>
    <r>
      <t>'</t>
    </r>
    <r>
      <rPr>
        <sz val="10"/>
        <color rgb="FF000000"/>
        <rFont val="Arial"/>
        <family val="2"/>
      </rPr>
      <t>b0010474</t>
    </r>
  </si>
  <si>
    <r>
      <t>'</t>
    </r>
    <r>
      <rPr>
        <sz val="10"/>
        <color rgb="FF000000"/>
        <rFont val="Arial"/>
        <family val="2"/>
      </rPr>
      <t>b010398</t>
    </r>
  </si>
  <si>
    <t>299-SIPI-R-012022-1214898</t>
  </si>
  <si>
    <r>
      <t>'</t>
    </r>
    <r>
      <rPr>
        <sz val="10"/>
        <color rgb="FF000000"/>
        <rFont val="Arial"/>
        <family val="2"/>
      </rPr>
      <t>0046989</t>
    </r>
  </si>
  <si>
    <t>VP/20E-46989-RTV1484722|HHCL</t>
  </si>
  <si>
    <r>
      <t>'</t>
    </r>
    <r>
      <rPr>
        <sz val="10"/>
        <color rgb="FF000000"/>
        <rFont val="Arial"/>
        <family val="2"/>
      </rPr>
      <t>0046737</t>
    </r>
  </si>
  <si>
    <t>VP/20E-46737-RTV1484504|HHCL</t>
  </si>
  <si>
    <r>
      <t>'</t>
    </r>
    <r>
      <rPr>
        <sz val="10"/>
        <color rgb="FF000000"/>
        <rFont val="Arial"/>
        <family val="2"/>
      </rPr>
      <t>0046830</t>
    </r>
  </si>
  <si>
    <t>VP/20E-46830-RTV1484353|HHCL</t>
  </si>
  <si>
    <r>
      <t>'</t>
    </r>
    <r>
      <rPr>
        <sz val="10"/>
        <color rgb="FF000000"/>
        <rFont val="Arial"/>
        <family val="2"/>
      </rPr>
      <t>0046861</t>
    </r>
  </si>
  <si>
    <t>VP/20E-46861-RTV1484218|HHCL</t>
  </si>
  <si>
    <r>
      <t>'</t>
    </r>
    <r>
      <rPr>
        <sz val="10"/>
        <color rgb="FF000000"/>
        <rFont val="Arial"/>
        <family val="2"/>
      </rPr>
      <t>0046961</t>
    </r>
  </si>
  <si>
    <t>VP/20E-46961-RTV1484640|HHCL</t>
  </si>
  <si>
    <t>299-SIPI-R-012022-1216324</t>
  </si>
  <si>
    <r>
      <t>'</t>
    </r>
    <r>
      <rPr>
        <sz val="10"/>
        <color rgb="FF000000"/>
        <rFont val="Arial"/>
        <family val="2"/>
      </rPr>
      <t>0048066</t>
    </r>
  </si>
  <si>
    <t>VP/20E-0048066-RTV1489790|HHCL</t>
  </si>
  <si>
    <r>
      <t>'</t>
    </r>
    <r>
      <rPr>
        <sz val="10"/>
        <color rgb="FF000000"/>
        <rFont val="Arial"/>
        <family val="2"/>
      </rPr>
      <t>0047806</t>
    </r>
  </si>
  <si>
    <t>VP/20E-0047806-RTV1488706|HHCL</t>
  </si>
  <si>
    <r>
      <t>'</t>
    </r>
    <r>
      <rPr>
        <sz val="10"/>
        <color rgb="FF000000"/>
        <rFont val="Arial"/>
        <family val="2"/>
      </rPr>
      <t>0048371</t>
    </r>
  </si>
  <si>
    <t>VP/20E-0048371-RTV1490088|HHCL</t>
  </si>
  <si>
    <r>
      <t>'</t>
    </r>
    <r>
      <rPr>
        <sz val="10"/>
        <color rgb="FF000000"/>
        <rFont val="Arial"/>
        <family val="2"/>
      </rPr>
      <t>0047354</t>
    </r>
  </si>
  <si>
    <t>VP/20E-47354-RTV1487004|HHCL</t>
  </si>
  <si>
    <r>
      <t>'</t>
    </r>
    <r>
      <rPr>
        <sz val="10"/>
        <color rgb="FF000000"/>
        <rFont val="Arial"/>
        <family val="2"/>
      </rPr>
      <t>0047845</t>
    </r>
  </si>
  <si>
    <t>VP/20E-0047845-RTV1488797|HHCL</t>
  </si>
  <si>
    <r>
      <t>'</t>
    </r>
    <r>
      <rPr>
        <sz val="10"/>
        <color rgb="FF000000"/>
        <rFont val="Arial"/>
        <family val="2"/>
      </rPr>
      <t>0047114</t>
    </r>
  </si>
  <si>
    <t>VP/20E-47114-RTV1485891|HHCL</t>
  </si>
  <si>
    <r>
      <t>'</t>
    </r>
    <r>
      <rPr>
        <sz val="10"/>
        <color rgb="FF000000"/>
        <rFont val="Arial"/>
        <family val="2"/>
      </rPr>
      <t>0047232</t>
    </r>
  </si>
  <si>
    <t>VP/20E-47232-RTV1486238|HHCL</t>
  </si>
  <si>
    <r>
      <t>'</t>
    </r>
    <r>
      <rPr>
        <sz val="10"/>
        <color rgb="FF000000"/>
        <rFont val="Arial"/>
        <family val="2"/>
      </rPr>
      <t>0047992</t>
    </r>
  </si>
  <si>
    <t>VP/20E-0047992-RTV1489644|HHCL</t>
  </si>
  <si>
    <r>
      <t>'</t>
    </r>
    <r>
      <rPr>
        <sz val="10"/>
        <color rgb="FF000000"/>
        <rFont val="Arial"/>
        <family val="2"/>
      </rPr>
      <t>0047620</t>
    </r>
  </si>
  <si>
    <t>VP/20E-0047622-RTV1488224|HHCL</t>
  </si>
  <si>
    <r>
      <t>'</t>
    </r>
    <r>
      <rPr>
        <sz val="10"/>
        <color rgb="FF000000"/>
        <rFont val="Arial"/>
        <family val="2"/>
      </rPr>
      <t>0047998</t>
    </r>
  </si>
  <si>
    <t>VP/20E-0047998-RTV1489658|HHCL</t>
  </si>
  <si>
    <t>304-SIPI-012022-10049923</t>
  </si>
  <si>
    <r>
      <t>'</t>
    </r>
    <r>
      <rPr>
        <sz val="10"/>
        <color rgb="FF000000"/>
        <rFont val="Arial"/>
        <family val="2"/>
      </rPr>
      <t>A010251</t>
    </r>
  </si>
  <si>
    <t>NT/21E|GAMUOI</t>
  </si>
  <si>
    <t>CTY TNHH SAIGON CO-OP FAIRPRICE-TAN PHONG</t>
  </si>
  <si>
    <r>
      <t>'</t>
    </r>
    <r>
      <rPr>
        <sz val="10"/>
        <color rgb="FF000000"/>
        <rFont val="Arial"/>
        <family val="2"/>
      </rPr>
      <t>A007025</t>
    </r>
  </si>
  <si>
    <r>
      <t>'</t>
    </r>
    <r>
      <rPr>
        <sz val="10"/>
        <color rgb="FF000000"/>
        <rFont val="Arial"/>
        <family val="2"/>
      </rPr>
      <t>A007708</t>
    </r>
  </si>
  <si>
    <r>
      <t>'</t>
    </r>
    <r>
      <rPr>
        <sz val="10"/>
        <color rgb="FF000000"/>
        <rFont val="Arial"/>
        <family val="2"/>
      </rPr>
      <t>A008937</t>
    </r>
  </si>
  <si>
    <r>
      <t>'</t>
    </r>
    <r>
      <rPr>
        <sz val="10"/>
        <color rgb="FF000000"/>
        <rFont val="Arial"/>
        <family val="2"/>
      </rPr>
      <t>A008033</t>
    </r>
  </si>
  <si>
    <t>NT/21E|CHANGIOHEOMUOI</t>
  </si>
  <si>
    <t>304-SIPI-R-012022-10049923</t>
  </si>
  <si>
    <r>
      <t>'</t>
    </r>
    <r>
      <rPr>
        <sz val="10"/>
        <color rgb="FF000000"/>
        <rFont val="Arial"/>
        <family val="2"/>
      </rPr>
      <t>0006610</t>
    </r>
  </si>
  <si>
    <t>BE/21E-6610|GA</t>
  </si>
  <si>
    <t>305-SIPI-012022-10045834</t>
  </si>
  <si>
    <r>
      <t>'</t>
    </r>
    <r>
      <rPr>
        <sz val="10"/>
        <color rgb="FF000000"/>
        <rFont val="Arial"/>
        <family val="2"/>
      </rPr>
      <t>B006272</t>
    </r>
  </si>
  <si>
    <t>CONG TY TNHH SAIGON CO-OP FAIRPRICE-SU VAN HANH</t>
  </si>
  <si>
    <r>
      <t>'</t>
    </r>
    <r>
      <rPr>
        <sz val="10"/>
        <color rgb="FF000000"/>
        <rFont val="Arial"/>
        <family val="2"/>
      </rPr>
      <t>B006543</t>
    </r>
  </si>
  <si>
    <r>
      <t>'</t>
    </r>
    <r>
      <rPr>
        <sz val="10"/>
        <color rgb="FF000000"/>
        <rFont val="Arial"/>
        <family val="2"/>
      </rPr>
      <t>B008945</t>
    </r>
  </si>
  <si>
    <r>
      <t>'</t>
    </r>
    <r>
      <rPr>
        <sz val="10"/>
        <color rgb="FF000000"/>
        <rFont val="Arial"/>
        <family val="2"/>
      </rPr>
      <t>B007021</t>
    </r>
  </si>
  <si>
    <t>306-SIPI-012022-10035155</t>
  </si>
  <si>
    <r>
      <t>'</t>
    </r>
    <r>
      <rPr>
        <sz val="10"/>
        <color rgb="FF000000"/>
        <rFont val="Arial"/>
        <family val="2"/>
      </rPr>
      <t>C010320</t>
    </r>
  </si>
  <si>
    <t>NT/21E|GIOTAILUOIXAO</t>
  </si>
  <si>
    <t>CONG TY TNHH SAIGON CO-OP FAIRPRICE/CO-OPXTRA PHAM VAN DONG</t>
  </si>
  <si>
    <r>
      <t>'</t>
    </r>
    <r>
      <rPr>
        <sz val="10"/>
        <color rgb="FF000000"/>
        <rFont val="Arial"/>
        <family val="2"/>
      </rPr>
      <t>C010316</t>
    </r>
  </si>
  <si>
    <r>
      <t>'</t>
    </r>
    <r>
      <rPr>
        <sz val="10"/>
        <color rgb="FF000000"/>
        <rFont val="Arial"/>
        <family val="2"/>
      </rPr>
      <t>C007694</t>
    </r>
  </si>
  <si>
    <t>NT/21E|G MUI 500G</t>
  </si>
  <si>
    <t>399-SIPI-012022-10004342</t>
  </si>
  <si>
    <r>
      <t>'</t>
    </r>
    <r>
      <rPr>
        <sz val="10"/>
        <color rgb="FF000000"/>
        <rFont val="Arial"/>
        <family val="2"/>
      </rPr>
      <t>A006415</t>
    </r>
  </si>
  <si>
    <t>CONG TY TNHH MOT THANH VIEN CO.OP FINELIFE</t>
  </si>
  <si>
    <r>
      <t>'</t>
    </r>
    <r>
      <rPr>
        <sz val="10"/>
        <color rgb="FF000000"/>
        <rFont val="Arial"/>
        <family val="2"/>
      </rPr>
      <t>A008051</t>
    </r>
  </si>
  <si>
    <r>
      <t>'</t>
    </r>
    <r>
      <rPr>
        <sz val="10"/>
        <color rgb="FF000000"/>
        <rFont val="Arial"/>
        <family val="2"/>
      </rPr>
      <t>A010249</t>
    </r>
  </si>
  <si>
    <t>401-SIPI-012022-1072594</t>
  </si>
  <si>
    <r>
      <t>'</t>
    </r>
    <r>
      <rPr>
        <sz val="10"/>
        <color rgb="FF000000"/>
        <rFont val="Arial"/>
        <family val="2"/>
      </rPr>
      <t>A8350</t>
    </r>
  </si>
  <si>
    <t>NT/21E|71761030-GIO</t>
  </si>
  <si>
    <t>CTY TNHH TM SÀI GÒN - AN GIANG</t>
  </si>
  <si>
    <t>405-SIPI-012022-1051005</t>
  </si>
  <si>
    <r>
      <t>'</t>
    </r>
    <r>
      <rPr>
        <sz val="10"/>
        <color rgb="FF000000"/>
        <rFont val="Arial"/>
        <family val="2"/>
      </rPr>
      <t>A8348</t>
    </r>
  </si>
  <si>
    <t>NT/21E|GIOTAI</t>
  </si>
  <si>
    <t>CTY TNHH MTV CO.OPMART HUẾ</t>
  </si>
  <si>
    <t>405-SIPI-R-012022-1051005</t>
  </si>
  <si>
    <r>
      <t>'</t>
    </r>
    <r>
      <rPr>
        <sz val="10"/>
        <color rgb="FF000000"/>
        <rFont val="Arial"/>
        <family val="2"/>
      </rPr>
      <t>0000897</t>
    </r>
  </si>
  <si>
    <t>RTV 1484896-897|GIOSUNGA</t>
  </si>
  <si>
    <t>406-SIPI-012022-1133368</t>
  </si>
  <si>
    <r>
      <t>'</t>
    </r>
    <r>
      <rPr>
        <sz val="10"/>
        <color rgb="FF000000"/>
        <rFont val="Arial"/>
        <family val="2"/>
      </rPr>
      <t>A009321</t>
    </r>
  </si>
  <si>
    <t>CTY TNHH MTV SÀI GÒN CO.OP CỐNG QUỲNH</t>
  </si>
  <si>
    <r>
      <t>'</t>
    </r>
    <r>
      <rPr>
        <sz val="10"/>
        <color rgb="FF000000"/>
        <rFont val="Arial"/>
        <family val="2"/>
      </rPr>
      <t>A010395</t>
    </r>
  </si>
  <si>
    <r>
      <t>'</t>
    </r>
    <r>
      <rPr>
        <sz val="10"/>
        <color rgb="FF000000"/>
        <rFont val="Arial"/>
        <family val="2"/>
      </rPr>
      <t>A010484</t>
    </r>
  </si>
  <si>
    <r>
      <t>'</t>
    </r>
    <r>
      <rPr>
        <sz val="10"/>
        <color rgb="FF000000"/>
        <rFont val="Arial"/>
        <family val="2"/>
      </rPr>
      <t>A010500</t>
    </r>
  </si>
  <si>
    <r>
      <t>'</t>
    </r>
    <r>
      <rPr>
        <sz val="10"/>
        <color rgb="FF000000"/>
        <rFont val="Arial"/>
        <family val="2"/>
      </rPr>
      <t>A006895</t>
    </r>
  </si>
  <si>
    <r>
      <t>'</t>
    </r>
    <r>
      <rPr>
        <sz val="10"/>
        <color rgb="FF000000"/>
        <rFont val="Arial"/>
        <family val="2"/>
      </rPr>
      <t>A007632</t>
    </r>
  </si>
  <si>
    <r>
      <t>'</t>
    </r>
    <r>
      <rPr>
        <sz val="10"/>
        <color rgb="FF000000"/>
        <rFont val="Arial"/>
        <family val="2"/>
      </rPr>
      <t>A008332</t>
    </r>
  </si>
  <si>
    <r>
      <t>'</t>
    </r>
    <r>
      <rPr>
        <sz val="10"/>
        <color rgb="FF000000"/>
        <rFont val="Arial"/>
        <family val="2"/>
      </rPr>
      <t>A010498</t>
    </r>
  </si>
  <si>
    <r>
      <t>'</t>
    </r>
    <r>
      <rPr>
        <sz val="10"/>
        <color rgb="FF000000"/>
        <rFont val="Arial"/>
        <family val="2"/>
      </rPr>
      <t>A007142</t>
    </r>
  </si>
  <si>
    <t>NT/21E|GIATAILUOIXAO</t>
  </si>
  <si>
    <t>409-SIPI-012022-1118328</t>
  </si>
  <si>
    <r>
      <t>'</t>
    </r>
    <r>
      <rPr>
        <sz val="10"/>
        <color rgb="FF000000"/>
        <rFont val="Arial"/>
        <family val="2"/>
      </rPr>
      <t>C006261</t>
    </r>
  </si>
  <si>
    <t>CTY TNHH MTV SÀI GÒN CO.OP ĐÌNH CHIỂU</t>
  </si>
  <si>
    <r>
      <t>'</t>
    </r>
    <r>
      <rPr>
        <sz val="10"/>
        <color rgb="FF000000"/>
        <rFont val="Arial"/>
        <family val="2"/>
      </rPr>
      <t>C009711</t>
    </r>
  </si>
  <si>
    <r>
      <t>'</t>
    </r>
    <r>
      <rPr>
        <sz val="10"/>
        <color rgb="FF000000"/>
        <rFont val="Arial"/>
        <family val="2"/>
      </rPr>
      <t>C007022</t>
    </r>
  </si>
  <si>
    <r>
      <t>'</t>
    </r>
    <r>
      <rPr>
        <sz val="10"/>
        <color rgb="FF000000"/>
        <rFont val="Arial"/>
        <family val="2"/>
      </rPr>
      <t>C010375</t>
    </r>
  </si>
  <si>
    <r>
      <t>'</t>
    </r>
    <r>
      <rPr>
        <sz val="10"/>
        <color rgb="FF000000"/>
        <rFont val="Arial"/>
        <family val="2"/>
      </rPr>
      <t>C008626</t>
    </r>
  </si>
  <si>
    <t>411-SIPI-012022-1110049</t>
  </si>
  <si>
    <r>
      <t>'</t>
    </r>
    <r>
      <rPr>
        <sz val="10"/>
        <color rgb="FF000000"/>
        <rFont val="Arial"/>
        <family val="2"/>
      </rPr>
      <t>A007712</t>
    </r>
  </si>
  <si>
    <t>CTY TNHH MTV SÀI GÒN CO.OP PHÚ LÂM</t>
  </si>
  <si>
    <r>
      <t>'</t>
    </r>
    <r>
      <rPr>
        <sz val="10"/>
        <color rgb="FF000000"/>
        <rFont val="Arial"/>
        <family val="2"/>
      </rPr>
      <t>A009309</t>
    </r>
  </si>
  <si>
    <r>
      <t>'</t>
    </r>
    <r>
      <rPr>
        <sz val="10"/>
        <color rgb="FF000000"/>
        <rFont val="Arial"/>
        <family val="2"/>
      </rPr>
      <t>A006886</t>
    </r>
  </si>
  <si>
    <r>
      <t>'</t>
    </r>
    <r>
      <rPr>
        <sz val="10"/>
        <color rgb="FF000000"/>
        <rFont val="Arial"/>
        <family val="2"/>
      </rPr>
      <t>A010378</t>
    </r>
  </si>
  <si>
    <t>412-SIPI-012022-1104503</t>
  </si>
  <si>
    <r>
      <t>'</t>
    </r>
    <r>
      <rPr>
        <sz val="10"/>
        <color rgb="FF000000"/>
        <rFont val="Arial"/>
        <family val="2"/>
      </rPr>
      <t>A006933</t>
    </r>
  </si>
  <si>
    <t>CTY TNHH MTV SÀI GÒN CO.OP THẮNG LỢI</t>
  </si>
  <si>
    <r>
      <t>'</t>
    </r>
    <r>
      <rPr>
        <sz val="10"/>
        <color rgb="FF000000"/>
        <rFont val="Arial"/>
        <family val="2"/>
      </rPr>
      <t>A010421</t>
    </r>
  </si>
  <si>
    <r>
      <t>'</t>
    </r>
    <r>
      <rPr>
        <sz val="10"/>
        <color rgb="FF000000"/>
        <rFont val="Arial"/>
        <family val="2"/>
      </rPr>
      <t>A009303</t>
    </r>
  </si>
  <si>
    <r>
      <t>'</t>
    </r>
    <r>
      <rPr>
        <sz val="10"/>
        <color rgb="FF000000"/>
        <rFont val="Arial"/>
        <family val="2"/>
      </rPr>
      <t>A007158</t>
    </r>
  </si>
  <si>
    <t>413-SIPI-012022-1100612</t>
  </si>
  <si>
    <r>
      <t>'</t>
    </r>
    <r>
      <rPr>
        <sz val="10"/>
        <color rgb="FF000000"/>
        <rFont val="Arial"/>
        <family val="2"/>
      </rPr>
      <t>A008032</t>
    </r>
  </si>
  <si>
    <t>CTY TNHH MTV SÀI GÒN CO.OP NAM SÀI GÒN</t>
  </si>
  <si>
    <r>
      <t>'</t>
    </r>
    <r>
      <rPr>
        <sz val="10"/>
        <color rgb="FF000000"/>
        <rFont val="Arial"/>
        <family val="2"/>
      </rPr>
      <t>A006883</t>
    </r>
  </si>
  <si>
    <r>
      <t>'</t>
    </r>
    <r>
      <rPr>
        <sz val="10"/>
        <color rgb="FF000000"/>
        <rFont val="Arial"/>
        <family val="2"/>
      </rPr>
      <t>A006416</t>
    </r>
  </si>
  <si>
    <r>
      <t>'</t>
    </r>
    <r>
      <rPr>
        <sz val="10"/>
        <color rgb="FF000000"/>
        <rFont val="Arial"/>
        <family val="2"/>
      </rPr>
      <t>A009302</t>
    </r>
  </si>
  <si>
    <r>
      <t>'</t>
    </r>
    <r>
      <rPr>
        <sz val="10"/>
        <color rgb="FF000000"/>
        <rFont val="Arial"/>
        <family val="2"/>
      </rPr>
      <t>A007625</t>
    </r>
  </si>
  <si>
    <r>
      <t>'</t>
    </r>
    <r>
      <rPr>
        <sz val="10"/>
        <color rgb="FF000000"/>
        <rFont val="Arial"/>
        <family val="2"/>
      </rPr>
      <t>A010215</t>
    </r>
  </si>
  <si>
    <t>414-SIPI-012022-1109267</t>
  </si>
  <si>
    <r>
      <t>'</t>
    </r>
    <r>
      <rPr>
        <sz val="10"/>
        <color rgb="FF000000"/>
        <rFont val="Arial"/>
        <family val="2"/>
      </rPr>
      <t>N10424</t>
    </r>
  </si>
  <si>
    <t>NT/21E|GA</t>
  </si>
  <si>
    <t>CTY TNHH MTV SÀI GÒN CO.OP PHÚ NHUẬN</t>
  </si>
  <si>
    <r>
      <t>'</t>
    </r>
    <r>
      <rPr>
        <sz val="10"/>
        <color rgb="FF000000"/>
        <rFont val="Arial"/>
        <family val="2"/>
      </rPr>
      <t>N008035</t>
    </r>
  </si>
  <si>
    <r>
      <t>'</t>
    </r>
    <r>
      <rPr>
        <sz val="10"/>
        <color rgb="FF000000"/>
        <rFont val="Arial"/>
        <family val="2"/>
      </rPr>
      <t>N008651</t>
    </r>
  </si>
  <si>
    <r>
      <t>'</t>
    </r>
    <r>
      <rPr>
        <sz val="10"/>
        <color rgb="FF000000"/>
        <rFont val="Arial"/>
        <family val="2"/>
      </rPr>
      <t>N006423</t>
    </r>
  </si>
  <si>
    <r>
      <t>'</t>
    </r>
    <r>
      <rPr>
        <sz val="10"/>
        <color rgb="FF000000"/>
        <rFont val="Arial"/>
        <family val="2"/>
      </rPr>
      <t>N010426</t>
    </r>
  </si>
  <si>
    <t>415-SIPI-012022-1122321</t>
  </si>
  <si>
    <r>
      <t>'</t>
    </r>
    <r>
      <rPr>
        <sz val="10"/>
        <color rgb="FF000000"/>
        <rFont val="Arial"/>
        <family val="2"/>
      </rPr>
      <t>X006871</t>
    </r>
  </si>
  <si>
    <t>CTY TNHH MTV SÀI GÒN CO.OP XA LỘ HÀ NỘI</t>
  </si>
  <si>
    <r>
      <t>'</t>
    </r>
    <r>
      <rPr>
        <sz val="10"/>
        <color rgb="FF000000"/>
        <rFont val="Arial"/>
        <family val="2"/>
      </rPr>
      <t>X007697</t>
    </r>
  </si>
  <si>
    <r>
      <t>'</t>
    </r>
    <r>
      <rPr>
        <sz val="10"/>
        <color rgb="FF000000"/>
        <rFont val="Arial"/>
        <family val="2"/>
      </rPr>
      <t>A10252</t>
    </r>
  </si>
  <si>
    <t>NT/21E|CHANGIO</t>
  </si>
  <si>
    <r>
      <t>'</t>
    </r>
    <r>
      <rPr>
        <sz val="10"/>
        <color rgb="FF000000"/>
        <rFont val="Arial"/>
        <family val="2"/>
      </rPr>
      <t>X010483</t>
    </r>
  </si>
  <si>
    <r>
      <t>'</t>
    </r>
    <r>
      <rPr>
        <sz val="10"/>
        <color rgb="FF000000"/>
        <rFont val="Arial"/>
        <family val="2"/>
      </rPr>
      <t>X008325</t>
    </r>
  </si>
  <si>
    <r>
      <t>'</t>
    </r>
    <r>
      <rPr>
        <sz val="10"/>
        <color rgb="FF000000"/>
        <rFont val="Arial"/>
        <family val="2"/>
      </rPr>
      <t>X006277</t>
    </r>
  </si>
  <si>
    <r>
      <t>'</t>
    </r>
    <r>
      <rPr>
        <sz val="10"/>
        <color rgb="FF000000"/>
        <rFont val="Arial"/>
        <family val="2"/>
      </rPr>
      <t>X009295</t>
    </r>
  </si>
  <si>
    <t>418-SIPI-012022-1097876</t>
  </si>
  <si>
    <r>
      <t>'</t>
    </r>
    <r>
      <rPr>
        <sz val="10"/>
        <color rgb="FF000000"/>
        <rFont val="Arial"/>
        <family val="2"/>
      </rPr>
      <t>7159</t>
    </r>
  </si>
  <si>
    <t>CTY TNHH TMDV TRUNG MỸ TÂY</t>
  </si>
  <si>
    <r>
      <t>'</t>
    </r>
    <r>
      <rPr>
        <sz val="10"/>
        <color rgb="FF000000"/>
        <rFont val="Arial"/>
        <family val="2"/>
      </rPr>
      <t>6429</t>
    </r>
  </si>
  <si>
    <r>
      <t>'</t>
    </r>
    <r>
      <rPr>
        <sz val="10"/>
        <color rgb="FF000000"/>
        <rFont val="Arial"/>
        <family val="2"/>
      </rPr>
      <t>8889</t>
    </r>
  </si>
  <si>
    <r>
      <t>'</t>
    </r>
    <r>
      <rPr>
        <sz val="10"/>
        <color rgb="FF000000"/>
        <rFont val="Arial"/>
        <family val="2"/>
      </rPr>
      <t>10453</t>
    </r>
  </si>
  <si>
    <t>425-SIPI-012022-1101803</t>
  </si>
  <si>
    <r>
      <t>'</t>
    </r>
    <r>
      <rPr>
        <sz val="10"/>
        <color rgb="FF000000"/>
        <rFont val="Arial"/>
        <family val="2"/>
      </rPr>
      <t>E008904</t>
    </r>
  </si>
  <si>
    <t>CTY TNHH MTV SÀI GÒN CO.OP RẠCH MIỄU</t>
  </si>
  <si>
    <r>
      <t>'</t>
    </r>
    <r>
      <rPr>
        <sz val="10"/>
        <color rgb="FF000000"/>
        <rFont val="Arial"/>
        <family val="2"/>
      </rPr>
      <t>E006914</t>
    </r>
  </si>
  <si>
    <r>
      <t>'</t>
    </r>
    <r>
      <rPr>
        <sz val="10"/>
        <color rgb="FF000000"/>
        <rFont val="Arial"/>
        <family val="2"/>
      </rPr>
      <t>E010465</t>
    </r>
  </si>
  <si>
    <t>426-SIPI-012022-1056091</t>
  </si>
  <si>
    <r>
      <t>'</t>
    </r>
    <r>
      <rPr>
        <sz val="10"/>
        <color rgb="FF000000"/>
        <rFont val="Arial"/>
        <family val="2"/>
      </rPr>
      <t>A008353</t>
    </r>
  </si>
  <si>
    <r>
      <t>'</t>
    </r>
    <r>
      <rPr>
        <sz val="10"/>
        <color rgb="FF000000"/>
        <rFont val="Arial"/>
        <family val="2"/>
      </rPr>
      <t>A010313</t>
    </r>
  </si>
  <si>
    <r>
      <t>'</t>
    </r>
    <r>
      <rPr>
        <sz val="10"/>
        <color rgb="FF000000"/>
        <rFont val="Arial"/>
        <family val="2"/>
      </rPr>
      <t>A007191</t>
    </r>
  </si>
  <si>
    <t>NT/21E|CHAN GIO</t>
  </si>
  <si>
    <r>
      <t>'</t>
    </r>
    <r>
      <rPr>
        <sz val="10"/>
        <color rgb="FF000000"/>
        <rFont val="Arial"/>
        <family val="2"/>
      </rPr>
      <t>A006522</t>
    </r>
  </si>
  <si>
    <t>427-SIPI-012022-1045761</t>
  </si>
  <si>
    <r>
      <t>'</t>
    </r>
    <r>
      <rPr>
        <sz val="10"/>
        <color rgb="FF000000"/>
        <rFont val="Arial"/>
        <family val="2"/>
      </rPr>
      <t>A6892</t>
    </r>
  </si>
  <si>
    <t>CTY TNHH MTV TMDV SÀI GÒN - HÀ TĨNH</t>
  </si>
  <si>
    <r>
      <t>'</t>
    </r>
    <r>
      <rPr>
        <sz val="10"/>
        <color rgb="FF000000"/>
        <rFont val="Arial"/>
        <family val="2"/>
      </rPr>
      <t>A8875</t>
    </r>
  </si>
  <si>
    <t>428-SIPI-012022-1050780</t>
  </si>
  <si>
    <r>
      <t>'</t>
    </r>
    <r>
      <rPr>
        <sz val="10"/>
        <color rgb="FF000000"/>
        <rFont val="Arial"/>
        <family val="2"/>
      </rPr>
      <t>H010452</t>
    </r>
  </si>
  <si>
    <t>CTY TNHH MTV SÀI GÒN CO.OP HÓC MÔN</t>
  </si>
  <si>
    <t>430-SIPI-012022-1098827</t>
  </si>
  <si>
    <r>
      <t>'</t>
    </r>
    <r>
      <rPr>
        <sz val="10"/>
        <color rgb="FF000000"/>
        <rFont val="Arial"/>
        <family val="2"/>
      </rPr>
      <t>A008036</t>
    </r>
  </si>
  <si>
    <t>CTY TNHH MTV SÀI GÒN CO.OP GÒ VẤP</t>
  </si>
  <si>
    <r>
      <t>'</t>
    </r>
    <r>
      <rPr>
        <sz val="10"/>
        <color rgb="FF000000"/>
        <rFont val="Arial"/>
        <family val="2"/>
      </rPr>
      <t>A007176</t>
    </r>
  </si>
  <si>
    <r>
      <t>'</t>
    </r>
    <r>
      <rPr>
        <sz val="10"/>
        <color rgb="FF000000"/>
        <rFont val="Arial"/>
        <family val="2"/>
      </rPr>
      <t>A008652</t>
    </r>
  </si>
  <si>
    <t>432-SIPI-012022-1059644</t>
  </si>
  <si>
    <r>
      <t>'</t>
    </r>
    <r>
      <rPr>
        <sz val="10"/>
        <color rgb="FF000000"/>
        <rFont val="Arial"/>
        <family val="2"/>
      </rPr>
      <t>A6888</t>
    </r>
  </si>
  <si>
    <t>CTY TNHH MTV SÀI GÒN CO.OP HÀ NỘI</t>
  </si>
  <si>
    <r>
      <t>'</t>
    </r>
    <r>
      <rPr>
        <sz val="10"/>
        <color rgb="FF000000"/>
        <rFont val="Arial"/>
        <family val="2"/>
      </rPr>
      <t>A7679</t>
    </r>
  </si>
  <si>
    <r>
      <t>'</t>
    </r>
    <r>
      <rPr>
        <sz val="10"/>
        <color rgb="FF000000"/>
        <rFont val="Arial"/>
        <family val="2"/>
      </rPr>
      <t>A9708</t>
    </r>
  </si>
  <si>
    <t>435-SIPI-012022-1072768</t>
  </si>
  <si>
    <r>
      <t>'</t>
    </r>
    <r>
      <rPr>
        <sz val="10"/>
        <color rgb="FF000000"/>
        <rFont val="Arial"/>
        <family val="2"/>
      </rPr>
      <t>A009529</t>
    </r>
  </si>
  <si>
    <t>NT/21E/CHAN GIO</t>
  </si>
  <si>
    <t>CTY TNHH TMDV SÀI GÒN-TRÀ VINH</t>
  </si>
  <si>
    <r>
      <t>'</t>
    </r>
    <r>
      <rPr>
        <sz val="10"/>
        <color rgb="FF000000"/>
        <rFont val="Arial"/>
        <family val="2"/>
      </rPr>
      <t>A008020</t>
    </r>
  </si>
  <si>
    <t>NT/21E/CHAN GIO HEO</t>
  </si>
  <si>
    <t>438-SIPI-012022-1057889</t>
  </si>
  <si>
    <r>
      <t>'</t>
    </r>
    <r>
      <rPr>
        <sz val="10"/>
        <color rgb="FF000000"/>
        <rFont val="Arial"/>
        <family val="2"/>
      </rPr>
      <t>A0008660</t>
    </r>
  </si>
  <si>
    <t>CTY TNHH MTV SÀI GÒN CO.OP BẢO LỘC</t>
  </si>
  <si>
    <r>
      <t>'</t>
    </r>
    <r>
      <rPr>
        <sz val="10"/>
        <color rgb="FF000000"/>
        <rFont val="Arial"/>
        <family val="2"/>
      </rPr>
      <t>A0008022</t>
    </r>
  </si>
  <si>
    <r>
      <t>'</t>
    </r>
    <r>
      <rPr>
        <sz val="10"/>
        <color rgb="FF000000"/>
        <rFont val="Arial"/>
        <family val="2"/>
      </rPr>
      <t>A0009533</t>
    </r>
  </si>
  <si>
    <t>438-SIPI-R-012022-1057889</t>
  </si>
  <si>
    <r>
      <t>'</t>
    </r>
    <r>
      <rPr>
        <sz val="10"/>
        <color rgb="FF000000"/>
        <rFont val="Arial"/>
        <family val="2"/>
      </rPr>
      <t>A0000037</t>
    </r>
  </si>
  <si>
    <t>RTV1487704|GA MUOI</t>
  </si>
  <si>
    <t>439-SIPI-012022-10046003</t>
  </si>
  <si>
    <r>
      <t>'</t>
    </r>
    <r>
      <rPr>
        <sz val="10"/>
        <color rgb="FF000000"/>
        <rFont val="Arial"/>
        <family val="2"/>
      </rPr>
      <t>10307</t>
    </r>
  </si>
  <si>
    <t>N.CHAN GIO</t>
  </si>
  <si>
    <t>CTY TNHH MTV THƯƠNG MẠI VÀ DỊCH VỤ SÀI GÒN - CAM RANH</t>
  </si>
  <si>
    <r>
      <t>'</t>
    </r>
    <r>
      <rPr>
        <sz val="10"/>
        <color rgb="FF000000"/>
        <rFont val="Arial"/>
        <family val="2"/>
      </rPr>
      <t>7186</t>
    </r>
  </si>
  <si>
    <t>N/CHAN GIO</t>
  </si>
  <si>
    <t>440-SIPI-012022-10071735</t>
  </si>
  <si>
    <r>
      <t>'</t>
    </r>
    <r>
      <rPr>
        <sz val="10"/>
        <color rgb="FF000000"/>
        <rFont val="Arial"/>
        <family val="2"/>
      </rPr>
      <t>C006420</t>
    </r>
  </si>
  <si>
    <t>CTY TNHH MTV SÀI GÒN CO.OP CỦ CHI</t>
  </si>
  <si>
    <r>
      <t>'</t>
    </r>
    <r>
      <rPr>
        <sz val="10"/>
        <color rgb="FF000000"/>
        <rFont val="Arial"/>
        <family val="2"/>
      </rPr>
      <t>C010470</t>
    </r>
  </si>
  <si>
    <r>
      <t>'</t>
    </r>
    <r>
      <rPr>
        <sz val="10"/>
        <color rgb="FF000000"/>
        <rFont val="Arial"/>
        <family val="2"/>
      </rPr>
      <t>C007152</t>
    </r>
  </si>
  <si>
    <r>
      <t>'</t>
    </r>
    <r>
      <rPr>
        <sz val="10"/>
        <color rgb="FF000000"/>
        <rFont val="Arial"/>
        <family val="2"/>
      </rPr>
      <t>C008888</t>
    </r>
  </si>
  <si>
    <t>443-SIPI-012022-1083201</t>
  </si>
  <si>
    <r>
      <t>'</t>
    </r>
    <r>
      <rPr>
        <sz val="10"/>
        <color rgb="FF000000"/>
        <rFont val="Arial"/>
        <family val="2"/>
      </rPr>
      <t>B010497</t>
    </r>
  </si>
  <si>
    <t>CTY TNHH MTV CO.OPMART HÒA BÌNH</t>
  </si>
  <si>
    <r>
      <t>'</t>
    </r>
    <r>
      <rPr>
        <sz val="10"/>
        <color rgb="FF000000"/>
        <rFont val="Arial"/>
        <family val="2"/>
      </rPr>
      <t>B007716</t>
    </r>
  </si>
  <si>
    <r>
      <t>'</t>
    </r>
    <r>
      <rPr>
        <sz val="10"/>
        <color rgb="FF000000"/>
        <rFont val="Arial"/>
        <family val="2"/>
      </rPr>
      <t>B006283</t>
    </r>
  </si>
  <si>
    <t>448-SIPI-012022-10043768</t>
  </si>
  <si>
    <r>
      <t>'</t>
    </r>
    <r>
      <rPr>
        <sz val="10"/>
        <color rgb="FF000000"/>
        <rFont val="Arial"/>
        <family val="2"/>
      </rPr>
      <t>A007714</t>
    </r>
  </si>
  <si>
    <t>448-SIPI-R-012022-10043768</t>
  </si>
  <si>
    <r>
      <t>'</t>
    </r>
    <r>
      <rPr>
        <sz val="10"/>
        <color rgb="FF000000"/>
        <rFont val="Arial"/>
        <family val="2"/>
      </rPr>
      <t>A001726</t>
    </r>
  </si>
  <si>
    <t>DA/20E|1490258|TPCN</t>
  </si>
  <si>
    <t>449-SIPI-012022-10059492</t>
  </si>
  <si>
    <r>
      <t>'</t>
    </r>
    <r>
      <rPr>
        <sz val="10"/>
        <color rgb="FF000000"/>
        <rFont val="Arial"/>
        <family val="2"/>
      </rPr>
      <t>A006552</t>
    </r>
  </si>
  <si>
    <t>NT/21E|CHACOM</t>
  </si>
  <si>
    <t>CTY TNHH TM SÀI GÒN CO.OP RẠCH GIÁ</t>
  </si>
  <si>
    <r>
      <t>'</t>
    </r>
    <r>
      <rPr>
        <sz val="10"/>
        <color rgb="FF000000"/>
        <rFont val="Arial"/>
        <family val="2"/>
      </rPr>
      <t>A008662</t>
    </r>
  </si>
  <si>
    <t>NT/21E|CHANUONG</t>
  </si>
  <si>
    <r>
      <t>'</t>
    </r>
    <r>
      <rPr>
        <sz val="10"/>
        <color rgb="FF000000"/>
        <rFont val="Arial"/>
        <family val="2"/>
      </rPr>
      <t>A009861</t>
    </r>
  </si>
  <si>
    <t>NT/21E|GIOTAINAM</t>
  </si>
  <si>
    <r>
      <t>'</t>
    </r>
    <r>
      <rPr>
        <sz val="10"/>
        <color rgb="FF000000"/>
        <rFont val="Arial"/>
        <family val="2"/>
      </rPr>
      <t>A007469</t>
    </r>
  </si>
  <si>
    <t>NT/21E|GIOLUA</t>
  </si>
  <si>
    <t>450-SIPI-012022-10046290</t>
  </si>
  <si>
    <r>
      <t>'</t>
    </r>
    <r>
      <rPr>
        <sz val="10"/>
        <color rgb="FF000000"/>
        <rFont val="Arial"/>
        <family val="2"/>
      </rPr>
      <t>A009330</t>
    </r>
  </si>
  <si>
    <t>NT/21E/CHANGIO</t>
  </si>
  <si>
    <t>CTY TNHH MTV CO.OPMART THANH HÓA</t>
  </si>
  <si>
    <t>451-SIPI-012022-10085023</t>
  </si>
  <si>
    <r>
      <t>'</t>
    </r>
    <r>
      <rPr>
        <sz val="10"/>
        <color rgb="FF000000"/>
        <rFont val="Arial"/>
        <family val="2"/>
      </rPr>
      <t>T007690</t>
    </r>
  </si>
  <si>
    <t>CTY TNHH MTV CO.OPMART BÌNH TRIỆU</t>
  </si>
  <si>
    <r>
      <t>'</t>
    </r>
    <r>
      <rPr>
        <sz val="10"/>
        <color rgb="FF000000"/>
        <rFont val="Arial"/>
        <family val="2"/>
      </rPr>
      <t>T007029</t>
    </r>
  </si>
  <si>
    <r>
      <t>'</t>
    </r>
    <r>
      <rPr>
        <sz val="10"/>
        <color rgb="FF000000"/>
        <rFont val="Arial"/>
        <family val="2"/>
      </rPr>
      <t>T008641</t>
    </r>
  </si>
  <si>
    <t>453-SIPI-012022-10067938</t>
  </si>
  <si>
    <r>
      <t>'</t>
    </r>
    <r>
      <rPr>
        <sz val="10"/>
        <color rgb="FF000000"/>
        <rFont val="Arial"/>
        <family val="2"/>
      </rPr>
      <t>A008063</t>
    </r>
  </si>
  <si>
    <t>NT/21E|CGIO</t>
  </si>
  <si>
    <r>
      <t>'</t>
    </r>
    <r>
      <rPr>
        <sz val="10"/>
        <color rgb="FF000000"/>
        <rFont val="Arial"/>
        <family val="2"/>
      </rPr>
      <t>A010385</t>
    </r>
  </si>
  <si>
    <r>
      <t>'</t>
    </r>
    <r>
      <rPr>
        <sz val="10"/>
        <color rgb="FF000000"/>
        <rFont val="Arial"/>
        <family val="2"/>
      </rPr>
      <t>A006286</t>
    </r>
  </si>
  <si>
    <r>
      <t>'</t>
    </r>
    <r>
      <rPr>
        <sz val="10"/>
        <color rgb="FF000000"/>
        <rFont val="Arial"/>
        <family val="2"/>
      </rPr>
      <t>A009864</t>
    </r>
  </si>
  <si>
    <r>
      <t>'</t>
    </r>
    <r>
      <rPr>
        <sz val="10"/>
        <color rgb="FF000000"/>
        <rFont val="Arial"/>
        <family val="2"/>
      </rPr>
      <t>A007046</t>
    </r>
  </si>
  <si>
    <t>456-SIPI-012022-1075831</t>
  </si>
  <si>
    <r>
      <t>'</t>
    </r>
    <r>
      <rPr>
        <sz val="10"/>
        <color rgb="FF000000"/>
        <rFont val="Arial"/>
        <family val="2"/>
      </rPr>
      <t>F008648</t>
    </r>
  </si>
  <si>
    <t>CTY TNHH TMDV ĐỒNG THỊNH</t>
  </si>
  <si>
    <r>
      <t>'</t>
    </r>
    <r>
      <rPr>
        <sz val="10"/>
        <color rgb="FF000000"/>
        <rFont val="Arial"/>
        <family val="2"/>
      </rPr>
      <t>F009332</t>
    </r>
  </si>
  <si>
    <r>
      <t>'</t>
    </r>
    <r>
      <rPr>
        <sz val="10"/>
        <color rgb="FF000000"/>
        <rFont val="Arial"/>
        <family val="2"/>
      </rPr>
      <t>F010456</t>
    </r>
  </si>
  <si>
    <r>
      <t>'</t>
    </r>
    <r>
      <rPr>
        <sz val="10"/>
        <color rgb="FF000000"/>
        <rFont val="Arial"/>
        <family val="2"/>
      </rPr>
      <t>F006259</t>
    </r>
  </si>
  <si>
    <r>
      <t>'</t>
    </r>
    <r>
      <rPr>
        <sz val="10"/>
        <color rgb="FF000000"/>
        <rFont val="Arial"/>
        <family val="2"/>
      </rPr>
      <t>F007442</t>
    </r>
  </si>
  <si>
    <r>
      <t>'</t>
    </r>
    <r>
      <rPr>
        <sz val="10"/>
        <color rgb="FF000000"/>
        <rFont val="Arial"/>
        <family val="2"/>
      </rPr>
      <t>F010242</t>
    </r>
  </si>
  <si>
    <t>456-SIPI-R-012022-1075831</t>
  </si>
  <si>
    <r>
      <t>'</t>
    </r>
    <r>
      <rPr>
        <sz val="10"/>
        <color rgb="FF000000"/>
        <rFont val="Arial"/>
        <family val="2"/>
      </rPr>
      <t>3615</t>
    </r>
  </si>
  <si>
    <t>AB/21P-3615|CHA COM NGOC THOM_RTV1490748</t>
  </si>
  <si>
    <t>457-SIPI-012022-1093269</t>
  </si>
  <si>
    <r>
      <t>'</t>
    </r>
    <r>
      <rPr>
        <sz val="10"/>
        <color rgb="FF000000"/>
        <rFont val="Arial"/>
        <family val="2"/>
      </rPr>
      <t>A7713</t>
    </r>
  </si>
  <si>
    <t>CTY TNHH TMDV SAIGON CO.OP TOÀN TÂM</t>
  </si>
  <si>
    <r>
      <t>'</t>
    </r>
    <r>
      <rPr>
        <sz val="10"/>
        <color rgb="FF000000"/>
        <rFont val="Arial"/>
        <family val="2"/>
      </rPr>
      <t>A10362</t>
    </r>
  </si>
  <si>
    <r>
      <t>'</t>
    </r>
    <r>
      <rPr>
        <sz val="10"/>
        <color rgb="FF000000"/>
        <rFont val="Arial"/>
        <family val="2"/>
      </rPr>
      <t>A006273</t>
    </r>
  </si>
  <si>
    <r>
      <t>'</t>
    </r>
    <r>
      <rPr>
        <sz val="10"/>
        <color rgb="FF000000"/>
        <rFont val="Arial"/>
        <family val="2"/>
      </rPr>
      <t>A8624</t>
    </r>
  </si>
  <si>
    <r>
      <t>'</t>
    </r>
    <r>
      <rPr>
        <sz val="10"/>
        <color rgb="FF000000"/>
        <rFont val="Arial"/>
        <family val="2"/>
      </rPr>
      <t>A6689</t>
    </r>
  </si>
  <si>
    <t>NT/21E|CHAN GIO HEO</t>
  </si>
  <si>
    <r>
      <t>'</t>
    </r>
    <r>
      <rPr>
        <sz val="10"/>
        <color rgb="FF000000"/>
        <rFont val="Arial"/>
        <family val="2"/>
      </rPr>
      <t>A6921</t>
    </r>
  </si>
  <si>
    <r>
      <t>'</t>
    </r>
    <r>
      <rPr>
        <sz val="10"/>
        <color rgb="FF000000"/>
        <rFont val="Arial"/>
        <family val="2"/>
      </rPr>
      <t>A9311</t>
    </r>
  </si>
  <si>
    <r>
      <t>'</t>
    </r>
    <r>
      <rPr>
        <sz val="10"/>
        <color rgb="FF000000"/>
        <rFont val="Arial"/>
        <family val="2"/>
      </rPr>
      <t>A10253</t>
    </r>
  </si>
  <si>
    <t>463-SIPI-012022-10016717</t>
  </si>
  <si>
    <r>
      <t>'</t>
    </r>
    <r>
      <rPr>
        <sz val="10"/>
        <color rgb="FF000000"/>
        <rFont val="Arial"/>
        <family val="2"/>
      </rPr>
      <t>A006899</t>
    </r>
  </si>
  <si>
    <t>CONG TY TNHH MOT THANH VIEN MARFOUR</t>
  </si>
  <si>
    <r>
      <t>'</t>
    </r>
    <r>
      <rPr>
        <sz val="10"/>
        <color rgb="FF000000"/>
        <rFont val="Arial"/>
        <family val="2"/>
      </rPr>
      <t>A008057</t>
    </r>
  </si>
  <si>
    <r>
      <t>'</t>
    </r>
    <r>
      <rPr>
        <sz val="10"/>
        <color rgb="FF000000"/>
        <rFont val="Arial"/>
        <family val="2"/>
      </rPr>
      <t>A007707</t>
    </r>
  </si>
  <si>
    <t>464-SIPI-012022-10013830</t>
  </si>
  <si>
    <r>
      <t>'</t>
    </r>
    <r>
      <rPr>
        <sz val="10"/>
        <color rgb="FF000000"/>
        <rFont val="Arial"/>
        <family val="2"/>
      </rPr>
      <t>A008614</t>
    </r>
  </si>
  <si>
    <t>CONG TY TNHH MOT THANH VIEN MARFIVE</t>
  </si>
  <si>
    <t>465-SIPI-012022-10013501</t>
  </si>
  <si>
    <r>
      <t>'</t>
    </r>
    <r>
      <rPr>
        <sz val="10"/>
        <color rgb="FF000000"/>
        <rFont val="Arial"/>
        <family val="2"/>
      </rPr>
      <t>A010254</t>
    </r>
  </si>
  <si>
    <t>CÔNG TY TNHH MOT THANH VIEN CO.OP FINELIFE</t>
  </si>
  <si>
    <r>
      <t>'</t>
    </r>
    <r>
      <rPr>
        <sz val="10"/>
        <color rgb="FF000000"/>
        <rFont val="Arial"/>
        <family val="2"/>
      </rPr>
      <t>A006885</t>
    </r>
  </si>
  <si>
    <r>
      <t>'</t>
    </r>
    <r>
      <rPr>
        <sz val="10"/>
        <color rgb="FF000000"/>
        <rFont val="Arial"/>
        <family val="2"/>
      </rPr>
      <t>A007453</t>
    </r>
  </si>
  <si>
    <r>
      <t>'</t>
    </r>
    <r>
      <rPr>
        <sz val="10"/>
        <color rgb="FF000000"/>
        <rFont val="Arial"/>
        <family val="2"/>
      </rPr>
      <t>A010250</t>
    </r>
  </si>
  <si>
    <r>
      <t>'</t>
    </r>
    <r>
      <rPr>
        <sz val="10"/>
        <color rgb="FF000000"/>
        <rFont val="Arial"/>
        <family val="2"/>
      </rPr>
      <t>A010458</t>
    </r>
  </si>
  <si>
    <r>
      <t>'</t>
    </r>
    <r>
      <rPr>
        <sz val="10"/>
        <color rgb="FF000000"/>
        <rFont val="Arial"/>
        <family val="2"/>
      </rPr>
      <t>A007443</t>
    </r>
  </si>
  <si>
    <r>
      <t>'</t>
    </r>
    <r>
      <rPr>
        <sz val="10"/>
        <color rgb="FF000000"/>
        <rFont val="Arial"/>
        <family val="2"/>
      </rPr>
      <t>A010377</t>
    </r>
  </si>
  <si>
    <t>504-SIPI-012022-504034773</t>
  </si>
  <si>
    <r>
      <t>'</t>
    </r>
    <r>
      <rPr>
        <sz val="10"/>
        <color rgb="FF000000"/>
        <rFont val="Arial"/>
        <family val="2"/>
      </rPr>
      <t>A8344</t>
    </r>
  </si>
  <si>
    <t>NT/21E|VAT10|GA</t>
  </si>
  <si>
    <t>CN LIEN HIEP HTX TM TP.HCM–CO.OPMART DAK NONG.</t>
  </si>
  <si>
    <r>
      <t>'</t>
    </r>
    <r>
      <rPr>
        <sz val="10"/>
        <color rgb="FF000000"/>
        <rFont val="Arial"/>
        <family val="2"/>
      </rPr>
      <t>A10384</t>
    </r>
  </si>
  <si>
    <r>
      <t>'</t>
    </r>
    <r>
      <rPr>
        <sz val="10"/>
        <color rgb="FF000000"/>
        <rFont val="Arial"/>
        <family val="2"/>
      </rPr>
      <t>A6519</t>
    </r>
  </si>
  <si>
    <t>504-SIPI-R-012022-504034651</t>
  </si>
  <si>
    <r>
      <t>'</t>
    </r>
    <r>
      <rPr>
        <sz val="10"/>
        <color rgb="FF000000"/>
        <rFont val="Arial"/>
        <family val="2"/>
      </rPr>
      <t>332</t>
    </r>
  </si>
  <si>
    <t>DS/21E|VAT10|GIOSUN|332</t>
  </si>
  <si>
    <t>508-SIPI-012022-50832547</t>
  </si>
  <si>
    <r>
      <t>'</t>
    </r>
    <r>
      <rPr>
        <sz val="10"/>
        <color rgb="FF000000"/>
        <rFont val="Arial"/>
        <family val="2"/>
      </rPr>
      <t>A007450</t>
    </r>
  </si>
  <si>
    <t>CN LIEN HIEP HTX TM TP.HCM–CO.OPMART NGUYEN BINH</t>
  </si>
  <si>
    <r>
      <t>'</t>
    </r>
    <r>
      <rPr>
        <sz val="10"/>
        <color rgb="FF000000"/>
        <rFont val="Arial"/>
        <family val="2"/>
      </rPr>
      <t>A010319</t>
    </r>
  </si>
  <si>
    <t>511-SIPI-012022-51137221</t>
  </si>
  <si>
    <r>
      <t>'</t>
    </r>
    <r>
      <rPr>
        <sz val="10"/>
        <color rgb="FF000000"/>
        <rFont val="Arial"/>
        <family val="2"/>
      </rPr>
      <t>H006932</t>
    </r>
  </si>
  <si>
    <t>CN LIEN HIEP HTX TM TP.HCM–CO.OPMART HIEP THANH</t>
  </si>
  <si>
    <r>
      <t>'</t>
    </r>
    <r>
      <rPr>
        <sz val="10"/>
        <color rgb="FF000000"/>
        <rFont val="Arial"/>
        <family val="2"/>
      </rPr>
      <t>H010402</t>
    </r>
  </si>
  <si>
    <r>
      <t>'</t>
    </r>
    <r>
      <rPr>
        <sz val="10"/>
        <color rgb="FF000000"/>
        <rFont val="Arial"/>
        <family val="2"/>
      </rPr>
      <t>H008894</t>
    </r>
  </si>
  <si>
    <r>
      <t>'</t>
    </r>
    <r>
      <rPr>
        <sz val="10"/>
        <color rgb="FF000000"/>
        <rFont val="Arial"/>
        <family val="2"/>
      </rPr>
      <t>H008043</t>
    </r>
  </si>
  <si>
    <t>512-SIPI-012022-10043798</t>
  </si>
  <si>
    <r>
      <t>'</t>
    </r>
    <r>
      <rPr>
        <sz val="10"/>
        <color rgb="FF000000"/>
        <rFont val="Arial"/>
        <family val="2"/>
      </rPr>
      <t>H007009</t>
    </r>
  </si>
  <si>
    <t>CN LIEN HIEP HTX TM TP.HCM–CO.OPMART QUANG BINH</t>
  </si>
  <si>
    <r>
      <t>'</t>
    </r>
    <r>
      <rPr>
        <sz val="10"/>
        <color rgb="FF000000"/>
        <rFont val="Arial"/>
        <family val="2"/>
      </rPr>
      <t>I010305</t>
    </r>
  </si>
  <si>
    <r>
      <t>'</t>
    </r>
    <r>
      <rPr>
        <sz val="10"/>
        <color rgb="FF000000"/>
        <rFont val="Arial"/>
        <family val="2"/>
      </rPr>
      <t>I009527</t>
    </r>
  </si>
  <si>
    <r>
      <t>'</t>
    </r>
    <r>
      <rPr>
        <sz val="10"/>
        <color rgb="FF000000"/>
        <rFont val="Arial"/>
        <family val="2"/>
      </rPr>
      <t>H007192</t>
    </r>
  </si>
  <si>
    <r>
      <t>'</t>
    </r>
    <r>
      <rPr>
        <sz val="10"/>
        <color rgb="FF000000"/>
        <rFont val="Arial"/>
        <family val="2"/>
      </rPr>
      <t>I008019</t>
    </r>
  </si>
  <si>
    <r>
      <t>'</t>
    </r>
    <r>
      <rPr>
        <sz val="10"/>
        <color rgb="FF000000"/>
        <rFont val="Arial"/>
        <family val="2"/>
      </rPr>
      <t>I008352</t>
    </r>
  </si>
  <si>
    <t>513-SIPI-012022-10034617</t>
  </si>
  <si>
    <r>
      <t>'</t>
    </r>
    <r>
      <rPr>
        <sz val="10"/>
        <color rgb="FF000000"/>
        <rFont val="Arial"/>
        <family val="2"/>
      </rPr>
      <t>A6548</t>
    </r>
  </si>
  <si>
    <t>CN LIEN HIEP HTX TM TP.HCM–CO.OPMART BEN LUC</t>
  </si>
  <si>
    <r>
      <t>'</t>
    </r>
    <r>
      <rPr>
        <sz val="10"/>
        <color rgb="FF000000"/>
        <rFont val="Arial"/>
        <family val="2"/>
      </rPr>
      <t>A7471</t>
    </r>
  </si>
  <si>
    <r>
      <t>'</t>
    </r>
    <r>
      <rPr>
        <sz val="10"/>
        <color rgb="FF000000"/>
        <rFont val="Arial"/>
        <family val="2"/>
      </rPr>
      <t>A8663</t>
    </r>
  </si>
  <si>
    <t>NT/21E|CA</t>
  </si>
  <si>
    <r>
      <t>'</t>
    </r>
    <r>
      <rPr>
        <sz val="10"/>
        <color rgb="FF000000"/>
        <rFont val="Arial"/>
        <family val="2"/>
      </rPr>
      <t>A10336</t>
    </r>
  </si>
  <si>
    <t>514-SIPI-012022-10046564</t>
  </si>
  <si>
    <r>
      <t>'</t>
    </r>
    <r>
      <rPr>
        <sz val="10"/>
        <color rgb="FF000000"/>
        <rFont val="Arial"/>
        <family val="2"/>
      </rPr>
      <t>A7468</t>
    </r>
  </si>
  <si>
    <t>CN LIEN HIEP HTX TM TP.HCM–CO.OPMART TAN AN</t>
  </si>
  <si>
    <r>
      <t>'</t>
    </r>
    <r>
      <rPr>
        <sz val="10"/>
        <color rgb="FF000000"/>
        <rFont val="Arial"/>
        <family val="2"/>
      </rPr>
      <t>A9531</t>
    </r>
  </si>
  <si>
    <r>
      <t>'</t>
    </r>
    <r>
      <rPr>
        <sz val="10"/>
        <color rgb="FF000000"/>
        <rFont val="Arial"/>
        <family val="2"/>
      </rPr>
      <t>A6551</t>
    </r>
  </si>
  <si>
    <r>
      <t>'</t>
    </r>
    <r>
      <rPr>
        <sz val="10"/>
        <color rgb="FF000000"/>
        <rFont val="Arial"/>
        <family val="2"/>
      </rPr>
      <t>A8659</t>
    </r>
  </si>
  <si>
    <t>515-SIPI-012022-10052677</t>
  </si>
  <si>
    <r>
      <t>'</t>
    </r>
    <r>
      <rPr>
        <sz val="10"/>
        <color rgb="FF000000"/>
        <rFont val="Arial"/>
        <family val="2"/>
      </rPr>
      <t>A0006521</t>
    </r>
  </si>
  <si>
    <t>CN LIEN HIEP HTX TM TP.HCM–CO.OPMART BA RIA</t>
  </si>
  <si>
    <r>
      <t>'</t>
    </r>
    <r>
      <rPr>
        <sz val="10"/>
        <color rgb="FF000000"/>
        <rFont val="Arial"/>
        <family val="2"/>
      </rPr>
      <t>A0008345</t>
    </r>
  </si>
  <si>
    <r>
      <t>'</t>
    </r>
    <r>
      <rPr>
        <sz val="10"/>
        <color rgb="FF000000"/>
        <rFont val="Arial"/>
        <family val="2"/>
      </rPr>
      <t>A0006249</t>
    </r>
  </si>
  <si>
    <r>
      <t>'</t>
    </r>
    <r>
      <rPr>
        <sz val="10"/>
        <color rgb="FF000000"/>
        <rFont val="Arial"/>
        <family val="2"/>
      </rPr>
      <t>A0007012</t>
    </r>
  </si>
  <si>
    <r>
      <t>'</t>
    </r>
    <r>
      <rPr>
        <sz val="10"/>
        <color rgb="FF000000"/>
        <rFont val="Arial"/>
        <family val="2"/>
      </rPr>
      <t>A0008018</t>
    </r>
  </si>
  <si>
    <r>
      <t>'</t>
    </r>
    <r>
      <rPr>
        <sz val="10"/>
        <color rgb="FF000000"/>
        <rFont val="Arial"/>
        <family val="2"/>
      </rPr>
      <t>A0009534</t>
    </r>
  </si>
  <si>
    <r>
      <t>'</t>
    </r>
    <r>
      <rPr>
        <sz val="10"/>
        <color rgb="FF000000"/>
        <rFont val="Arial"/>
        <family val="2"/>
      </rPr>
      <t>A0007196</t>
    </r>
  </si>
  <si>
    <t>NT/21E|GIO TAI</t>
  </si>
  <si>
    <r>
      <t>'</t>
    </r>
    <r>
      <rPr>
        <sz val="10"/>
        <color rgb="FF000000"/>
        <rFont val="Arial"/>
        <family val="2"/>
      </rPr>
      <t>A0010312</t>
    </r>
  </si>
  <si>
    <t>515-SIPI-R-012022-10052677</t>
  </si>
  <si>
    <r>
      <t>'</t>
    </r>
    <r>
      <rPr>
        <sz val="10"/>
        <color rgb="FF000000"/>
        <rFont val="Arial"/>
        <family val="2"/>
      </rPr>
      <t>A0000153</t>
    </r>
  </si>
  <si>
    <t>EE/21E-1490389|CHAN GA</t>
  </si>
  <si>
    <r>
      <t>'</t>
    </r>
    <r>
      <rPr>
        <sz val="10"/>
        <color rgb="FF000000"/>
        <rFont val="Arial"/>
        <family val="2"/>
      </rPr>
      <t>A0000128</t>
    </r>
  </si>
  <si>
    <t>EE/21E-1484595|CHAN GIO</t>
  </si>
  <si>
    <t>517-SIPI-012022-517043792</t>
  </si>
  <si>
    <r>
      <t>'</t>
    </r>
    <r>
      <rPr>
        <sz val="10"/>
        <color rgb="FF000000"/>
        <rFont val="Arial"/>
        <family val="2"/>
      </rPr>
      <t>A8065</t>
    </r>
  </si>
  <si>
    <t>CN LIEN HIEP HTX TM TP.HCM–CO.OPMART SA DEC</t>
  </si>
  <si>
    <r>
      <t>'</t>
    </r>
    <r>
      <rPr>
        <sz val="10"/>
        <color rgb="FF000000"/>
        <rFont val="Arial"/>
        <family val="2"/>
      </rPr>
      <t>A6285</t>
    </r>
  </si>
  <si>
    <t>524-SIPI-012022-524027653</t>
  </si>
  <si>
    <r>
      <t>'</t>
    </r>
    <r>
      <rPr>
        <sz val="10"/>
        <color rgb="FF000000"/>
        <rFont val="Arial"/>
        <family val="2"/>
      </rPr>
      <t>D007171</t>
    </r>
  </si>
  <si>
    <t>CN LIEN HIEP HTX TM TP HCM-CO.OPMART DONG VAN CONG</t>
  </si>
  <si>
    <t>525-SIPI-012022-525011938</t>
  </si>
  <si>
    <r>
      <t>'</t>
    </r>
    <r>
      <rPr>
        <sz val="10"/>
        <color rgb="FF000000"/>
        <rFont val="Arial"/>
        <family val="2"/>
      </rPr>
      <t>A006893</t>
    </r>
  </si>
  <si>
    <t>CN LIEN HIEP HTX TM TP.HCM–CO.OPMART NAM DINH</t>
  </si>
  <si>
    <r>
      <t>'</t>
    </r>
    <r>
      <rPr>
        <sz val="10"/>
        <color rgb="FF000000"/>
        <rFont val="Arial"/>
        <family val="2"/>
      </rPr>
      <t>A010280</t>
    </r>
  </si>
  <si>
    <t>525-SIPI-R-012022-525011938</t>
  </si>
  <si>
    <r>
      <t>'</t>
    </r>
    <r>
      <rPr>
        <sz val="10"/>
        <color rgb="FF000000"/>
        <rFont val="Arial"/>
        <family val="2"/>
      </rPr>
      <t>0000538</t>
    </r>
  </si>
  <si>
    <t>EQ/21E|TPCN|RTV1486889</t>
  </si>
  <si>
    <t>528-SIPI-012022-528025477</t>
  </si>
  <si>
    <r>
      <t>'</t>
    </r>
    <r>
      <rPr>
        <sz val="10"/>
        <color rgb="FF000000"/>
        <rFont val="Arial"/>
        <family val="2"/>
      </rPr>
      <t>A6896</t>
    </r>
  </si>
  <si>
    <t>CN LIEN HIEP HTX TM TP.HCM–CO.OPMART KON TUM</t>
  </si>
  <si>
    <r>
      <t>'</t>
    </r>
    <r>
      <rPr>
        <sz val="10"/>
        <color rgb="FF000000"/>
        <rFont val="Arial"/>
        <family val="2"/>
      </rPr>
      <t>A0007703</t>
    </r>
  </si>
  <si>
    <r>
      <t>'</t>
    </r>
    <r>
      <rPr>
        <sz val="10"/>
        <color rgb="FF000000"/>
        <rFont val="Arial"/>
        <family val="2"/>
      </rPr>
      <t>A0007195</t>
    </r>
  </si>
  <si>
    <r>
      <t>'</t>
    </r>
    <r>
      <rPr>
        <sz val="10"/>
        <color rgb="FF000000"/>
        <rFont val="Arial"/>
        <family val="2"/>
      </rPr>
      <t>A0008346</t>
    </r>
  </si>
  <si>
    <r>
      <t>'</t>
    </r>
    <r>
      <rPr>
        <sz val="10"/>
        <color rgb="FF000000"/>
        <rFont val="Arial"/>
        <family val="2"/>
      </rPr>
      <t>A0010311</t>
    </r>
  </si>
  <si>
    <r>
      <t>'</t>
    </r>
    <r>
      <rPr>
        <sz val="10"/>
        <color rgb="FF000000"/>
        <rFont val="Arial"/>
        <family val="2"/>
      </rPr>
      <t>A0006520</t>
    </r>
  </si>
  <si>
    <r>
      <t>'</t>
    </r>
    <r>
      <rPr>
        <sz val="10"/>
        <color rgb="FF000000"/>
        <rFont val="Arial"/>
        <family val="2"/>
      </rPr>
      <t>A0009168</t>
    </r>
  </si>
  <si>
    <t>532-SIPI-012022-532026950</t>
  </si>
  <si>
    <r>
      <t>'</t>
    </r>
    <r>
      <rPr>
        <sz val="10"/>
        <color rgb="FF000000"/>
        <rFont val="Arial"/>
        <family val="2"/>
      </rPr>
      <t>B9866</t>
    </r>
  </si>
  <si>
    <t>NT/21E|GIO</t>
  </si>
  <si>
    <t>CN LIEN HIEP HTX TM TP.HCM–CO.OPMART CAI LAY</t>
  </si>
  <si>
    <r>
      <t>'</t>
    </r>
    <r>
      <rPr>
        <sz val="10"/>
        <color rgb="FF000000"/>
        <rFont val="Arial"/>
        <family val="2"/>
      </rPr>
      <t>B7042</t>
    </r>
  </si>
  <si>
    <t>532-SIPI-R-012022-532026950</t>
  </si>
  <si>
    <r>
      <t>'</t>
    </r>
    <r>
      <rPr>
        <sz val="10"/>
        <color rgb="FF000000"/>
        <rFont val="Arial"/>
        <family val="2"/>
      </rPr>
      <t>B0000523</t>
    </r>
  </si>
  <si>
    <t>EX/21E|GHE-RTV 1487526</t>
  </si>
  <si>
    <t>534-SIPI-012022-10023811</t>
  </si>
  <si>
    <r>
      <t>'</t>
    </r>
    <r>
      <rPr>
        <sz val="10"/>
        <color rgb="FF000000"/>
        <rFont val="Arial"/>
        <family val="2"/>
      </rPr>
      <t>A0007044</t>
    </r>
  </si>
  <si>
    <t>CN LIEN HIEP HTX TM TP.HCM-CO.OPMART GO DAU</t>
  </si>
  <si>
    <r>
      <t>'</t>
    </r>
    <r>
      <rPr>
        <sz val="10"/>
        <color rgb="FF000000"/>
        <rFont val="Arial"/>
        <family val="2"/>
      </rPr>
      <t>A0008067</t>
    </r>
  </si>
  <si>
    <t>536-SIPI-012022-1014278</t>
  </si>
  <si>
    <r>
      <t>'</t>
    </r>
    <r>
      <rPr>
        <sz val="10"/>
        <color rgb="FF000000"/>
        <rFont val="Arial"/>
        <family val="2"/>
      </rPr>
      <t>P6250</t>
    </r>
  </si>
  <si>
    <t>CN LIEN HIEP HTX TM TP.HCM – CO-OPMART DUYEN HAI</t>
  </si>
  <si>
    <t>536-SIPI-R-012022-1014278</t>
  </si>
  <si>
    <r>
      <t>'</t>
    </r>
    <r>
      <rPr>
        <sz val="10"/>
        <color rgb="FF000000"/>
        <rFont val="Arial"/>
        <family val="2"/>
      </rPr>
      <t>321</t>
    </r>
  </si>
  <si>
    <t>GC/21E|1485443-321|CHA NUONG</t>
  </si>
  <si>
    <r>
      <t>'</t>
    </r>
    <r>
      <rPr>
        <sz val="10"/>
        <color rgb="FF000000"/>
        <rFont val="Arial"/>
        <family val="2"/>
      </rPr>
      <t>319</t>
    </r>
  </si>
  <si>
    <t>GC/2E|1485442-319|CHAN GA</t>
  </si>
  <si>
    <t>537-SIPI-012022-1011390</t>
  </si>
  <si>
    <r>
      <t>'</t>
    </r>
    <r>
      <rPr>
        <sz val="10"/>
        <color rgb="FF000000"/>
        <rFont val="Arial"/>
        <family val="2"/>
      </rPr>
      <t>A8021</t>
    </r>
  </si>
  <si>
    <t>NT|21E|GAMUOI</t>
  </si>
  <si>
    <t>CN LIÊN HIỆP HTX TM TP.HCM – CO-OPMART VIET TRI</t>
  </si>
  <si>
    <t>537-SIPI-R-012022-1011390</t>
  </si>
  <si>
    <r>
      <t>'</t>
    </r>
    <r>
      <rPr>
        <sz val="10"/>
        <color rgb="FF000000"/>
        <rFont val="Arial"/>
        <family val="2"/>
      </rPr>
      <t>A474</t>
    </r>
  </si>
  <si>
    <t>GD/21E|RTV1486200-474-GAMUOI</t>
  </si>
  <si>
    <t>539-SIPI-012022-10020074</t>
  </si>
  <si>
    <r>
      <t>'</t>
    </r>
    <r>
      <rPr>
        <sz val="10"/>
        <color rgb="FF000000"/>
        <rFont val="Arial"/>
        <family val="2"/>
      </rPr>
      <t>A7470</t>
    </r>
  </si>
  <si>
    <t>CN LIEN HIEP HTX TM TP.HCM-CO-OPMART PHAN RI CUA</t>
  </si>
  <si>
    <r>
      <t>'</t>
    </r>
    <r>
      <rPr>
        <sz val="10"/>
        <color rgb="FF000000"/>
        <rFont val="Arial"/>
        <family val="2"/>
      </rPr>
      <t>A6545</t>
    </r>
  </si>
  <si>
    <t>NT/21E|CHANGIOMUOI</t>
  </si>
  <si>
    <r>
      <t>'</t>
    </r>
    <r>
      <rPr>
        <sz val="10"/>
        <color rgb="FF000000"/>
        <rFont val="Arial"/>
        <family val="2"/>
      </rPr>
      <t>A8664</t>
    </r>
  </si>
  <si>
    <r>
      <t>'</t>
    </r>
    <r>
      <rPr>
        <sz val="10"/>
        <color rgb="FF000000"/>
        <rFont val="Arial"/>
        <family val="2"/>
      </rPr>
      <t>A10335</t>
    </r>
  </si>
  <si>
    <r>
      <t>'</t>
    </r>
    <r>
      <rPr>
        <sz val="10"/>
        <color rgb="FF000000"/>
        <rFont val="Arial"/>
        <family val="2"/>
      </rPr>
      <t>A9528</t>
    </r>
  </si>
  <si>
    <t>540-SIPI-012022-540017547</t>
  </si>
  <si>
    <r>
      <t>'</t>
    </r>
    <r>
      <rPr>
        <sz val="10"/>
        <color rgb="FF000000"/>
        <rFont val="Arial"/>
        <family val="2"/>
      </rPr>
      <t>A7465</t>
    </r>
  </si>
  <si>
    <t>CN LIEN HIEP HTX TM TP.HCM-CO-OPMART CAN GIUOC</t>
  </si>
  <si>
    <r>
      <t>'</t>
    </r>
    <r>
      <rPr>
        <sz val="10"/>
        <color rgb="FF000000"/>
        <rFont val="Arial"/>
        <family val="2"/>
      </rPr>
      <t>A6546</t>
    </r>
  </si>
  <si>
    <r>
      <t>'</t>
    </r>
    <r>
      <rPr>
        <sz val="10"/>
        <color rgb="FF000000"/>
        <rFont val="Arial"/>
        <family val="2"/>
      </rPr>
      <t>A8909</t>
    </r>
  </si>
  <si>
    <t>541-SIPI-012022-541016971</t>
  </si>
  <si>
    <r>
      <t>'</t>
    </r>
    <r>
      <rPr>
        <sz val="10"/>
        <color rgb="FF000000"/>
        <rFont val="Arial"/>
        <family val="2"/>
      </rPr>
      <t>T009317</t>
    </r>
  </si>
  <si>
    <t>CN LIEN HIEP HTX TM TP.HCM-CO.OPMART BINH TAN 2</t>
  </si>
  <si>
    <r>
      <t>'</t>
    </r>
    <r>
      <rPr>
        <sz val="10"/>
        <color rgb="FF000000"/>
        <rFont val="Arial"/>
        <family val="2"/>
      </rPr>
      <t>T006284</t>
    </r>
  </si>
  <si>
    <r>
      <t>'</t>
    </r>
    <r>
      <rPr>
        <sz val="10"/>
        <color rgb="FF000000"/>
        <rFont val="Arial"/>
        <family val="2"/>
      </rPr>
      <t>T008338</t>
    </r>
  </si>
  <si>
    <t>542-SIPI-012022-10012857</t>
  </si>
  <si>
    <r>
      <t>'</t>
    </r>
    <r>
      <rPr>
        <sz val="10"/>
        <color rgb="FF000000"/>
        <rFont val="Arial"/>
        <family val="2"/>
      </rPr>
      <t>A7045</t>
    </r>
  </si>
  <si>
    <t>CN LIEN HIEP HTX TM TP.HCM-CO.OPMART BINH THUY</t>
  </si>
  <si>
    <r>
      <t>'</t>
    </r>
    <r>
      <rPr>
        <sz val="10"/>
        <color rgb="FF000000"/>
        <rFont val="Arial"/>
        <family val="2"/>
      </rPr>
      <t>A9869</t>
    </r>
  </si>
  <si>
    <t>NT/21E|CHA GIO</t>
  </si>
  <si>
    <r>
      <t>'</t>
    </r>
    <r>
      <rPr>
        <sz val="10"/>
        <color rgb="FF000000"/>
        <rFont val="Arial"/>
        <family val="2"/>
      </rPr>
      <t>A8068</t>
    </r>
  </si>
  <si>
    <t>546-SIPI-012022-10011944</t>
  </si>
  <si>
    <r>
      <t>'</t>
    </r>
    <r>
      <rPr>
        <sz val="10"/>
        <color rgb="FF000000"/>
        <rFont val="Arial"/>
        <family val="2"/>
      </rPr>
      <t>A8661</t>
    </r>
  </si>
  <si>
    <t>NT/21E|GMUOI</t>
  </si>
  <si>
    <t>CN LIEN HIEP HTX TM TP.HCM-CO.OPMART DONG PHU</t>
  </si>
  <si>
    <r>
      <t>'</t>
    </r>
    <r>
      <rPr>
        <sz val="10"/>
        <color rgb="FF000000"/>
        <rFont val="Arial"/>
        <family val="2"/>
      </rPr>
      <t>A7467</t>
    </r>
  </si>
  <si>
    <t>NT/21E|CGIO MUOI</t>
  </si>
  <si>
    <t>546-SIPI-R-012022-10011944</t>
  </si>
  <si>
    <r>
      <t>'</t>
    </r>
    <r>
      <rPr>
        <sz val="10"/>
        <color rgb="FF000000"/>
        <rFont val="Arial"/>
        <family val="2"/>
      </rPr>
      <t>448</t>
    </r>
  </si>
  <si>
    <t>GQ/21E-448|C.GIO|RTV1488015</t>
  </si>
  <si>
    <t>547-SIPI-012022-547011795</t>
  </si>
  <si>
    <r>
      <t>'</t>
    </r>
    <r>
      <rPr>
        <sz val="10"/>
        <color rgb="FF000000"/>
        <rFont val="Arial"/>
        <family val="2"/>
      </rPr>
      <t>A0007185</t>
    </r>
  </si>
  <si>
    <t>NT/21E¦VAT10¦CHANGIO</t>
  </si>
  <si>
    <t>CN LIEN HIEP HTX TM TP.HCM-CO.OPMART SON TRA</t>
  </si>
  <si>
    <r>
      <t>'</t>
    </r>
    <r>
      <rPr>
        <sz val="10"/>
        <color rgb="FF000000"/>
        <rFont val="Arial"/>
        <family val="2"/>
      </rPr>
      <t>A0008351</t>
    </r>
  </si>
  <si>
    <t>563-SIPI-012022-563007877</t>
  </si>
  <si>
    <r>
      <t>'</t>
    </r>
    <r>
      <rPr>
        <sz val="10"/>
        <color rgb="FF000000"/>
        <rFont val="Arial"/>
        <family val="2"/>
      </rPr>
      <t>A0009859</t>
    </r>
  </si>
  <si>
    <t>CN LIEN HIEP HTX TM TP.HCM-CO.OPMART TAN BIEN</t>
  </si>
  <si>
    <t>565-SIPI-012022-566010793</t>
  </si>
  <si>
    <r>
      <t>'</t>
    </r>
    <r>
      <rPr>
        <sz val="10"/>
        <color rgb="FF000000"/>
        <rFont val="Arial"/>
        <family val="2"/>
      </rPr>
      <t>A006878</t>
    </r>
  </si>
  <si>
    <t>CN LIEN HIEP HTX TM TP.HCM-CO.OPMART TAM BINH</t>
  </si>
  <si>
    <r>
      <t>'</t>
    </r>
    <r>
      <rPr>
        <sz val="10"/>
        <color rgb="FF000000"/>
        <rFont val="Arial"/>
        <family val="2"/>
      </rPr>
      <t>A10226</t>
    </r>
  </si>
  <si>
    <t>570-SIPI-012022-10005016</t>
  </si>
  <si>
    <r>
      <t>'</t>
    </r>
    <r>
      <rPr>
        <sz val="10"/>
        <color rgb="FF000000"/>
        <rFont val="Arial"/>
        <family val="2"/>
      </rPr>
      <t>A006427</t>
    </r>
  </si>
  <si>
    <t>CONG TY TNHH MTV SAIGON CO.OP THANG LOI</t>
  </si>
  <si>
    <r>
      <t>'</t>
    </r>
    <r>
      <rPr>
        <sz val="10"/>
        <color rgb="FF000000"/>
        <rFont val="Arial"/>
        <family val="2"/>
      </rPr>
      <t>A007157</t>
    </r>
  </si>
  <si>
    <r>
      <t>'</t>
    </r>
    <r>
      <rPr>
        <sz val="10"/>
        <color rgb="FF000000"/>
        <rFont val="Arial"/>
        <family val="2"/>
      </rPr>
      <t>A010427</t>
    </r>
  </si>
  <si>
    <r>
      <t>'</t>
    </r>
    <r>
      <rPr>
        <sz val="10"/>
        <color rgb="FF000000"/>
        <rFont val="Arial"/>
        <family val="2"/>
      </rPr>
      <t>A008617</t>
    </r>
  </si>
  <si>
    <t>600-SIPI-012022-1072465</t>
  </si>
  <si>
    <r>
      <t>'</t>
    </r>
    <r>
      <rPr>
        <sz val="10"/>
        <color rgb="FF000000"/>
        <rFont val="Arial"/>
        <family val="2"/>
      </rPr>
      <t>006897</t>
    </r>
  </si>
  <si>
    <t>NT/21E|CHANGIO-71577304</t>
  </si>
  <si>
    <t>CTY TNHH MTV TMDV SÀI GÒN - PHÚ YÊN</t>
  </si>
  <si>
    <r>
      <t>'</t>
    </r>
    <r>
      <rPr>
        <sz val="10"/>
        <color rgb="FF000000"/>
        <rFont val="Arial"/>
        <family val="2"/>
      </rPr>
      <t>009171</t>
    </r>
  </si>
  <si>
    <t>NT/21E|CHANGIO-71808654</t>
  </si>
  <si>
    <r>
      <t>'</t>
    </r>
    <r>
      <rPr>
        <sz val="10"/>
        <color rgb="FF000000"/>
        <rFont val="Arial"/>
        <family val="2"/>
      </rPr>
      <t>007189</t>
    </r>
  </si>
  <si>
    <t>NT/21E|CHANGIO-71646825</t>
  </si>
  <si>
    <t>601-SIPI-012022-1068417</t>
  </si>
  <si>
    <r>
      <t>'</t>
    </r>
    <r>
      <rPr>
        <sz val="10"/>
        <color rgb="FF000000"/>
        <rFont val="Arial"/>
        <family val="2"/>
      </rPr>
      <t>A0010314</t>
    </r>
  </si>
  <si>
    <t>CTY TNHH MTV SÀI GÒN CO.OP TAM KỲ</t>
  </si>
  <si>
    <r>
      <t>'</t>
    </r>
    <r>
      <rPr>
        <sz val="10"/>
        <color rgb="FF000000"/>
        <rFont val="Arial"/>
        <family val="2"/>
      </rPr>
      <t>A0009860</t>
    </r>
  </si>
  <si>
    <t>602-SIPI-012022-1084113</t>
  </si>
  <si>
    <r>
      <t>'</t>
    </r>
    <r>
      <rPr>
        <sz val="10"/>
        <color rgb="FF000000"/>
        <rFont val="Arial"/>
        <family val="2"/>
      </rPr>
      <t>A7010</t>
    </r>
  </si>
  <si>
    <t>NT/21E-7010|VAT10|CHANGIO</t>
  </si>
  <si>
    <t>CTY TNHH MTV TMDV SÀI GÒN - PHAN THIẾT</t>
  </si>
  <si>
    <r>
      <t>'</t>
    </r>
    <r>
      <rPr>
        <sz val="10"/>
        <color rgb="FF000000"/>
        <rFont val="Arial"/>
        <family val="2"/>
      </rPr>
      <t>A7623</t>
    </r>
  </si>
  <si>
    <t>NT/21E-7623|VAT10|CHANGIO</t>
  </si>
  <si>
    <r>
      <t>'</t>
    </r>
    <r>
      <rPr>
        <sz val="10"/>
        <color rgb="FF000000"/>
        <rFont val="Arial"/>
        <family val="2"/>
      </rPr>
      <t>A10337</t>
    </r>
  </si>
  <si>
    <t>NT/21E-10337|VAT10|CHANGIO</t>
  </si>
  <si>
    <r>
      <t>'</t>
    </r>
    <r>
      <rPr>
        <sz val="10"/>
        <color rgb="FF000000"/>
        <rFont val="Arial"/>
        <family val="2"/>
      </rPr>
      <t>A6248</t>
    </r>
  </si>
  <si>
    <t>NT/21E-6248|VAT10|CHANGIO</t>
  </si>
  <si>
    <r>
      <t>'</t>
    </r>
    <r>
      <rPr>
        <sz val="10"/>
        <color rgb="FF000000"/>
        <rFont val="Arial"/>
        <family val="2"/>
      </rPr>
      <t>A8017</t>
    </r>
  </si>
  <si>
    <t>NT/21E-8017|VAT10|CHANGIO</t>
  </si>
  <si>
    <t>603-SIPI-012022-1050795</t>
  </si>
  <si>
    <r>
      <t>'</t>
    </r>
    <r>
      <rPr>
        <sz val="10"/>
        <color rgb="FF000000"/>
        <rFont val="Arial"/>
        <family val="2"/>
      </rPr>
      <t>A8066</t>
    </r>
  </si>
  <si>
    <t>CTY TNHH MTV TM SÀI GÒN - HẬU GIANG</t>
  </si>
  <si>
    <r>
      <t>'</t>
    </r>
    <r>
      <rPr>
        <sz val="10"/>
        <color rgb="FF000000"/>
        <rFont val="Arial"/>
        <family val="2"/>
      </rPr>
      <t>A6824</t>
    </r>
  </si>
  <si>
    <r>
      <t>'</t>
    </r>
    <r>
      <rPr>
        <sz val="10"/>
        <color rgb="FF000000"/>
        <rFont val="Arial"/>
        <family val="2"/>
      </rPr>
      <t>A9870</t>
    </r>
  </si>
  <si>
    <t>605-SIPI-012022-1086844</t>
  </si>
  <si>
    <r>
      <t>'</t>
    </r>
    <r>
      <rPr>
        <sz val="10"/>
        <color rgb="FF000000"/>
        <rFont val="Arial"/>
        <family val="2"/>
      </rPr>
      <t>Z010318</t>
    </r>
  </si>
  <si>
    <t>CTY TNHH MTV SÀI GÒN CO.OP NHIÊU LỘC</t>
  </si>
  <si>
    <r>
      <t>'</t>
    </r>
    <r>
      <rPr>
        <sz val="10"/>
        <color rgb="FF000000"/>
        <rFont val="Arial"/>
        <family val="2"/>
      </rPr>
      <t>Z006711</t>
    </r>
  </si>
  <si>
    <r>
      <t>'</t>
    </r>
    <r>
      <rPr>
        <sz val="10"/>
        <color rgb="FF000000"/>
        <rFont val="Arial"/>
        <family val="2"/>
      </rPr>
      <t>Z009320</t>
    </r>
  </si>
  <si>
    <r>
      <t>'</t>
    </r>
    <r>
      <rPr>
        <sz val="10"/>
        <color rgb="FF000000"/>
        <rFont val="Arial"/>
        <family val="2"/>
      </rPr>
      <t>Z008060</t>
    </r>
  </si>
  <si>
    <r>
      <t>'</t>
    </r>
    <r>
      <rPr>
        <sz val="10"/>
        <color rgb="FF000000"/>
        <rFont val="Arial"/>
        <family val="2"/>
      </rPr>
      <t>Z010416</t>
    </r>
  </si>
  <si>
    <r>
      <t>'</t>
    </r>
    <r>
      <rPr>
        <sz val="10"/>
        <color rgb="FF000000"/>
        <rFont val="Arial"/>
        <family val="2"/>
      </rPr>
      <t>Z006710</t>
    </r>
  </si>
  <si>
    <r>
      <t>'</t>
    </r>
    <r>
      <rPr>
        <sz val="10"/>
        <color rgb="FF000000"/>
        <rFont val="Arial"/>
        <family val="2"/>
      </rPr>
      <t>Z010462</t>
    </r>
  </si>
  <si>
    <t>606-SIPI-012022-1088508</t>
  </si>
  <si>
    <r>
      <t>'</t>
    </r>
    <r>
      <rPr>
        <sz val="10"/>
        <color rgb="FF000000"/>
        <rFont val="Arial"/>
        <family val="2"/>
      </rPr>
      <t>A0010308</t>
    </r>
  </si>
  <si>
    <t>CTY TNHH TMDV SÀI GÒN - VŨNG TÀU</t>
  </si>
  <si>
    <r>
      <t>'</t>
    </r>
    <r>
      <rPr>
        <sz val="10"/>
        <color rgb="FF000000"/>
        <rFont val="Arial"/>
        <family val="2"/>
      </rPr>
      <t>A0007656</t>
    </r>
  </si>
  <si>
    <t>NT/21E|CHAN GIO MUOI</t>
  </si>
  <si>
    <r>
      <t>'</t>
    </r>
    <r>
      <rPr>
        <sz val="10"/>
        <color rgb="FF000000"/>
        <rFont val="Arial"/>
        <family val="2"/>
      </rPr>
      <t>A0008907</t>
    </r>
  </si>
  <si>
    <t>NT/21E|CHNA GIO</t>
  </si>
  <si>
    <r>
      <t>'</t>
    </r>
    <r>
      <rPr>
        <sz val="10"/>
        <color rgb="FF000000"/>
        <rFont val="Arial"/>
        <family val="2"/>
      </rPr>
      <t>A0007011</t>
    </r>
  </si>
  <si>
    <r>
      <t>'</t>
    </r>
    <r>
      <rPr>
        <sz val="10"/>
        <color rgb="FF000000"/>
        <rFont val="Arial"/>
        <family val="2"/>
      </rPr>
      <t>A0006523</t>
    </r>
  </si>
  <si>
    <r>
      <t>'</t>
    </r>
    <r>
      <rPr>
        <sz val="10"/>
        <color rgb="FF000000"/>
        <rFont val="Arial"/>
        <family val="2"/>
      </rPr>
      <t>A0008347</t>
    </r>
  </si>
  <si>
    <t>606-SIPI-R-012022-1088508</t>
  </si>
  <si>
    <r>
      <t>'</t>
    </r>
    <r>
      <rPr>
        <sz val="10"/>
        <color rgb="FF000000"/>
        <rFont val="Arial"/>
        <family val="2"/>
      </rPr>
      <t>A0019296</t>
    </r>
  </si>
  <si>
    <t>AB/20P|GAMUOI-RTV1489187</t>
  </si>
  <si>
    <r>
      <t>'</t>
    </r>
    <r>
      <rPr>
        <sz val="10"/>
        <color rgb="FF000000"/>
        <rFont val="Arial"/>
        <family val="2"/>
      </rPr>
      <t>A0019242</t>
    </r>
  </si>
  <si>
    <t>AB/20P|CHAN GA|RTV 1486510</t>
  </si>
  <si>
    <t>607-SIPI-012022-1084538</t>
  </si>
  <si>
    <r>
      <t>'</t>
    </r>
    <r>
      <rPr>
        <sz val="10"/>
        <color rgb="FF000000"/>
        <rFont val="Arial"/>
        <family val="2"/>
      </rPr>
      <t>B0007642</t>
    </r>
  </si>
  <si>
    <t>CTY TNHH MTV SÀI GÒN CO.OP BÌNH TÂN</t>
  </si>
  <si>
    <r>
      <t>'</t>
    </r>
    <r>
      <rPr>
        <sz val="10"/>
        <color rgb="FF000000"/>
        <rFont val="Arial"/>
        <family val="2"/>
      </rPr>
      <t>B0010372</t>
    </r>
  </si>
  <si>
    <r>
      <t>'</t>
    </r>
    <r>
      <rPr>
        <sz val="10"/>
        <color rgb="FF000000"/>
        <rFont val="Arial"/>
        <family val="2"/>
      </rPr>
      <t>B0009315</t>
    </r>
  </si>
  <si>
    <t>608-SIPI-012022-1043930</t>
  </si>
  <si>
    <r>
      <t>'</t>
    </r>
    <r>
      <rPr>
        <sz val="10"/>
        <color rgb="FF000000"/>
        <rFont val="Arial"/>
        <family val="2"/>
      </rPr>
      <t>A10406</t>
    </r>
  </si>
  <si>
    <t>CTY TNHH MTV TMDV AN ĐÔNG</t>
  </si>
  <si>
    <t>609-SIPI-012022-1083353</t>
  </si>
  <si>
    <r>
      <t>'</t>
    </r>
    <r>
      <rPr>
        <sz val="10"/>
        <color rgb="FF000000"/>
        <rFont val="Arial"/>
        <family val="2"/>
      </rPr>
      <t>A010383</t>
    </r>
  </si>
  <si>
    <t>CTY TNHH MTV TMDV BÌNH ĐÔNG</t>
  </si>
  <si>
    <t>613-SIPI-012022-1081973</t>
  </si>
  <si>
    <r>
      <t>'</t>
    </r>
    <r>
      <rPr>
        <sz val="10"/>
        <color rgb="FF000000"/>
        <rFont val="Arial"/>
        <family val="2"/>
      </rPr>
      <t>A6547</t>
    </r>
  </si>
  <si>
    <r>
      <t>'</t>
    </r>
    <r>
      <rPr>
        <sz val="10"/>
        <color rgb="FF000000"/>
        <rFont val="Arial"/>
        <family val="2"/>
      </rPr>
      <t>A9532</t>
    </r>
  </si>
  <si>
    <r>
      <t>'</t>
    </r>
    <r>
      <rPr>
        <sz val="10"/>
        <color rgb="FF000000"/>
        <rFont val="Arial"/>
        <family val="2"/>
      </rPr>
      <t>A8658</t>
    </r>
  </si>
  <si>
    <r>
      <t>'</t>
    </r>
    <r>
      <rPr>
        <sz val="10"/>
        <color rgb="FF000000"/>
        <rFont val="Arial"/>
        <family val="2"/>
      </rPr>
      <t>A7466</t>
    </r>
  </si>
  <si>
    <t>617-SIPI-012022-1067628</t>
  </si>
  <si>
    <r>
      <t>'</t>
    </r>
    <r>
      <rPr>
        <sz val="10"/>
        <color rgb="FF000000"/>
        <rFont val="Arial"/>
        <family val="2"/>
      </rPr>
      <t>A009167</t>
    </r>
  </si>
  <si>
    <t>CTY TNHH MTV TM SÀI GÒN - QUẢNG NGÃI</t>
  </si>
  <si>
    <r>
      <t>'</t>
    </r>
    <r>
      <rPr>
        <sz val="10"/>
        <color rgb="FF000000"/>
        <rFont val="Arial"/>
        <family val="2"/>
      </rPr>
      <t>A007193</t>
    </r>
  </si>
  <si>
    <r>
      <t>'</t>
    </r>
    <r>
      <rPr>
        <sz val="10"/>
        <color rgb="FF000000"/>
        <rFont val="Arial"/>
        <family val="2"/>
      </rPr>
      <t>A007705</t>
    </r>
  </si>
  <si>
    <r>
      <t>'</t>
    </r>
    <r>
      <rPr>
        <sz val="10"/>
        <color rgb="FF000000"/>
        <rFont val="Arial"/>
        <family val="2"/>
      </rPr>
      <t>A009862</t>
    </r>
  </si>
  <si>
    <t>618-SIPI-012022-1064201</t>
  </si>
  <si>
    <r>
      <t>'</t>
    </r>
    <r>
      <rPr>
        <sz val="10"/>
        <color rgb="FF000000"/>
        <rFont val="Arial"/>
        <family val="2"/>
      </rPr>
      <t>A7194</t>
    </r>
  </si>
  <si>
    <t>CHANGIO</t>
  </si>
  <si>
    <t>CTY TNHH MTV TMDV SÀI GÒN - PHAN RANG</t>
  </si>
  <si>
    <r>
      <t>'</t>
    </r>
    <r>
      <rPr>
        <sz val="10"/>
        <color rgb="FF000000"/>
        <rFont val="Arial"/>
        <family val="2"/>
      </rPr>
      <t>A8354</t>
    </r>
  </si>
  <si>
    <t>CHANGIPO</t>
  </si>
  <si>
    <r>
      <t>'</t>
    </r>
    <r>
      <rPr>
        <sz val="10"/>
        <color rgb="FF000000"/>
        <rFont val="Arial"/>
        <family val="2"/>
      </rPr>
      <t>A9530</t>
    </r>
  </si>
  <si>
    <t>620-SIPI-012022-1049159</t>
  </si>
  <si>
    <r>
      <t>'</t>
    </r>
    <r>
      <rPr>
        <sz val="10"/>
        <color rgb="FF000000"/>
        <rFont val="Arial"/>
        <family val="2"/>
      </rPr>
      <t>D007037</t>
    </r>
  </si>
  <si>
    <t>CTY TNHH SAIGON CO-OP FAIRPRICE</t>
  </si>
  <si>
    <r>
      <t>'</t>
    </r>
    <r>
      <rPr>
        <sz val="10"/>
        <color rgb="FF000000"/>
        <rFont val="Arial"/>
        <family val="2"/>
      </rPr>
      <t>D010380</t>
    </r>
  </si>
  <si>
    <r>
      <t>'</t>
    </r>
    <r>
      <rPr>
        <sz val="10"/>
        <color rgb="FF000000"/>
        <rFont val="Arial"/>
        <family val="2"/>
      </rPr>
      <t>D008646</t>
    </r>
  </si>
  <si>
    <r>
      <t>'</t>
    </r>
    <r>
      <rPr>
        <sz val="10"/>
        <color rgb="FF000000"/>
        <rFont val="Arial"/>
        <family val="2"/>
      </rPr>
      <t>D006891</t>
    </r>
  </si>
  <si>
    <r>
      <t>'</t>
    </r>
    <r>
      <rPr>
        <sz val="10"/>
        <color rgb="FF000000"/>
        <rFont val="Arial"/>
        <family val="2"/>
      </rPr>
      <t>D006282</t>
    </r>
  </si>
  <si>
    <r>
      <t>'</t>
    </r>
    <r>
      <rPr>
        <sz val="10"/>
        <color rgb="FF000000"/>
        <rFont val="Arial"/>
        <family val="2"/>
      </rPr>
      <t>D010228</t>
    </r>
  </si>
  <si>
    <t>910-SIPI-012022-10023710</t>
  </si>
  <si>
    <r>
      <t>'</t>
    </r>
    <r>
      <rPr>
        <sz val="10"/>
        <color rgb="FF000000"/>
        <rFont val="Arial"/>
        <family val="2"/>
      </rPr>
      <t>b006252</t>
    </r>
  </si>
  <si>
    <t>CN CTY TNHH MTV THUC PHAM SAIGON CO.OP-CO.OP FOOD MIEN BAC</t>
  </si>
  <si>
    <r>
      <t>'</t>
    </r>
    <r>
      <rPr>
        <sz val="10"/>
        <color rgb="FF000000"/>
        <rFont val="Arial"/>
        <family val="2"/>
      </rPr>
      <t>b006935</t>
    </r>
  </si>
  <si>
    <r>
      <t>'</t>
    </r>
    <r>
      <rPr>
        <sz val="10"/>
        <color rgb="FF000000"/>
        <rFont val="Arial"/>
        <family val="2"/>
      </rPr>
      <t>B006264</t>
    </r>
  </si>
  <si>
    <r>
      <t>'</t>
    </r>
    <r>
      <rPr>
        <sz val="10"/>
        <color rgb="FF000000"/>
        <rFont val="Arial"/>
        <family val="2"/>
      </rPr>
      <t>b006936</t>
    </r>
  </si>
  <si>
    <r>
      <t>'</t>
    </r>
    <r>
      <rPr>
        <sz val="10"/>
        <color rgb="FF000000"/>
        <rFont val="Arial"/>
        <family val="2"/>
      </rPr>
      <t>b007034</t>
    </r>
  </si>
  <si>
    <r>
      <t>'</t>
    </r>
    <r>
      <rPr>
        <sz val="10"/>
        <color rgb="FF000000"/>
        <rFont val="Arial"/>
        <family val="2"/>
      </rPr>
      <t>b007039</t>
    </r>
  </si>
  <si>
    <r>
      <t>'</t>
    </r>
    <r>
      <rPr>
        <sz val="10"/>
        <color rgb="FF000000"/>
        <rFont val="Arial"/>
        <family val="2"/>
      </rPr>
      <t>b010328</t>
    </r>
  </si>
  <si>
    <r>
      <t>'</t>
    </r>
    <r>
      <rPr>
        <sz val="10"/>
        <color rgb="FF000000"/>
        <rFont val="Arial"/>
        <family val="2"/>
      </rPr>
      <t>b010119</t>
    </r>
  </si>
  <si>
    <r>
      <t>'</t>
    </r>
    <r>
      <rPr>
        <sz val="10"/>
        <color rgb="FF000000"/>
        <rFont val="Arial"/>
        <family val="2"/>
      </rPr>
      <t>b006253</t>
    </r>
  </si>
  <si>
    <r>
      <t>'</t>
    </r>
    <r>
      <rPr>
        <sz val="10"/>
        <color rgb="FF000000"/>
        <rFont val="Arial"/>
        <family val="2"/>
      </rPr>
      <t>b006251</t>
    </r>
  </si>
  <si>
    <r>
      <t>'</t>
    </r>
    <r>
      <rPr>
        <sz val="10"/>
        <color rgb="FF000000"/>
        <rFont val="Arial"/>
        <family val="2"/>
      </rPr>
      <t>b006345</t>
    </r>
  </si>
  <si>
    <r>
      <t>'</t>
    </r>
    <r>
      <rPr>
        <sz val="10"/>
        <color rgb="FF000000"/>
        <rFont val="Arial"/>
        <family val="2"/>
      </rPr>
      <t>b010278</t>
    </r>
  </si>
  <si>
    <r>
      <t>'</t>
    </r>
    <r>
      <rPr>
        <sz val="10"/>
        <color rgb="FF000000"/>
        <rFont val="Arial"/>
        <family val="2"/>
      </rPr>
      <t>B007676</t>
    </r>
  </si>
  <si>
    <r>
      <t>'</t>
    </r>
    <r>
      <rPr>
        <sz val="10"/>
        <color rgb="FF000000"/>
        <rFont val="Arial"/>
        <family val="2"/>
      </rPr>
      <t>b008056</t>
    </r>
  </si>
  <si>
    <r>
      <t>'</t>
    </r>
    <r>
      <rPr>
        <sz val="10"/>
        <color rgb="FF000000"/>
        <rFont val="Arial"/>
        <family val="2"/>
      </rPr>
      <t>B008026</t>
    </r>
  </si>
  <si>
    <r>
      <t>'</t>
    </r>
    <r>
      <rPr>
        <sz val="10"/>
        <color rgb="FF000000"/>
        <rFont val="Arial"/>
        <family val="2"/>
      </rPr>
      <t>b009705</t>
    </r>
  </si>
  <si>
    <r>
      <t>'</t>
    </r>
    <r>
      <rPr>
        <sz val="10"/>
        <color rgb="FF000000"/>
        <rFont val="Arial"/>
        <family val="2"/>
      </rPr>
      <t>b006823</t>
    </r>
  </si>
  <si>
    <r>
      <t>'</t>
    </r>
    <r>
      <rPr>
        <sz val="10"/>
        <color rgb="FF000000"/>
        <rFont val="Arial"/>
        <family val="2"/>
      </rPr>
      <t>B007181</t>
    </r>
  </si>
  <si>
    <r>
      <t>'</t>
    </r>
    <r>
      <rPr>
        <sz val="10"/>
        <color rgb="FF000000"/>
        <rFont val="Arial"/>
        <family val="2"/>
      </rPr>
      <t>b007015</t>
    </r>
  </si>
  <si>
    <r>
      <t>'</t>
    </r>
    <r>
      <rPr>
        <sz val="10"/>
        <color rgb="FF000000"/>
        <rFont val="Arial"/>
        <family val="2"/>
      </rPr>
      <t>B008062</t>
    </r>
  </si>
  <si>
    <r>
      <t>'</t>
    </r>
    <r>
      <rPr>
        <sz val="10"/>
        <color rgb="FF000000"/>
        <rFont val="Arial"/>
        <family val="2"/>
      </rPr>
      <t>b008912</t>
    </r>
  </si>
  <si>
    <r>
      <t>'</t>
    </r>
    <r>
      <rPr>
        <sz val="10"/>
        <color rgb="FF000000"/>
        <rFont val="Arial"/>
        <family val="2"/>
      </rPr>
      <t>b006266</t>
    </r>
  </si>
  <si>
    <r>
      <t>'</t>
    </r>
    <r>
      <rPr>
        <sz val="10"/>
        <color rgb="FF000000"/>
        <rFont val="Arial"/>
        <family val="2"/>
      </rPr>
      <t>b006527</t>
    </r>
  </si>
  <si>
    <r>
      <t>'</t>
    </r>
    <r>
      <rPr>
        <sz val="10"/>
        <color rgb="FF000000"/>
        <rFont val="Arial"/>
        <family val="2"/>
      </rPr>
      <t>b007040</t>
    </r>
  </si>
  <si>
    <r>
      <t>'</t>
    </r>
    <r>
      <rPr>
        <sz val="10"/>
        <color rgb="FF000000"/>
        <rFont val="Arial"/>
        <family val="2"/>
      </rPr>
      <t>b008323</t>
    </r>
  </si>
  <si>
    <r>
      <t>'</t>
    </r>
    <r>
      <rPr>
        <sz val="10"/>
        <color rgb="FF000000"/>
        <rFont val="Arial"/>
        <family val="2"/>
      </rPr>
      <t>b006529</t>
    </r>
  </si>
  <si>
    <r>
      <t>'</t>
    </r>
    <r>
      <rPr>
        <sz val="10"/>
        <color rgb="FF000000"/>
        <rFont val="Arial"/>
        <family val="2"/>
      </rPr>
      <t>B006271</t>
    </r>
  </si>
  <si>
    <r>
      <t>'</t>
    </r>
    <r>
      <rPr>
        <sz val="10"/>
        <color rgb="FF000000"/>
        <rFont val="Arial"/>
        <family val="2"/>
      </rPr>
      <t>b008055</t>
    </r>
  </si>
  <si>
    <r>
      <t>'</t>
    </r>
    <r>
      <rPr>
        <sz val="10"/>
        <color rgb="FF000000"/>
        <rFont val="Arial"/>
        <family val="2"/>
      </rPr>
      <t>b006554</t>
    </r>
  </si>
  <si>
    <r>
      <t>'</t>
    </r>
    <r>
      <rPr>
        <sz val="10"/>
        <color rgb="FF000000"/>
        <rFont val="Arial"/>
        <family val="2"/>
      </rPr>
      <t>B006263</t>
    </r>
  </si>
  <si>
    <r>
      <t>'</t>
    </r>
    <r>
      <rPr>
        <sz val="10"/>
        <color rgb="FF000000"/>
        <rFont val="Arial"/>
        <family val="2"/>
      </rPr>
      <t>B006544</t>
    </r>
  </si>
  <si>
    <r>
      <t>'</t>
    </r>
    <r>
      <rPr>
        <sz val="10"/>
        <color rgb="FF000000"/>
        <rFont val="Arial"/>
        <family val="2"/>
      </rPr>
      <t>b007429</t>
    </r>
  </si>
  <si>
    <r>
      <t>'</t>
    </r>
    <r>
      <rPr>
        <sz val="10"/>
        <color rgb="FF000000"/>
        <rFont val="Arial"/>
        <family val="2"/>
      </rPr>
      <t>b006526</t>
    </r>
  </si>
  <si>
    <r>
      <t>'</t>
    </r>
    <r>
      <rPr>
        <sz val="10"/>
        <color rgb="FF000000"/>
        <rFont val="Arial"/>
        <family val="2"/>
      </rPr>
      <t>b006898</t>
    </r>
  </si>
  <si>
    <r>
      <t>'</t>
    </r>
    <r>
      <rPr>
        <sz val="10"/>
        <color rgb="FF000000"/>
        <rFont val="Arial"/>
        <family val="2"/>
      </rPr>
      <t>B007182</t>
    </r>
  </si>
  <si>
    <r>
      <t>'</t>
    </r>
    <r>
      <rPr>
        <sz val="10"/>
        <color rgb="FF000000"/>
        <rFont val="Arial"/>
        <family val="2"/>
      </rPr>
      <t>b008027</t>
    </r>
  </si>
  <si>
    <r>
      <t>'</t>
    </r>
    <r>
      <rPr>
        <sz val="10"/>
        <color rgb="FF000000"/>
        <rFont val="Arial"/>
        <family val="2"/>
      </rPr>
      <t>b010279</t>
    </r>
  </si>
  <si>
    <r>
      <t>'</t>
    </r>
    <r>
      <rPr>
        <sz val="10"/>
        <color rgb="FF000000"/>
        <rFont val="Arial"/>
        <family val="2"/>
      </rPr>
      <t>b010327</t>
    </r>
  </si>
  <si>
    <t>910-SIPI-R-012022-10023710</t>
  </si>
  <si>
    <r>
      <t>'</t>
    </r>
    <r>
      <rPr>
        <sz val="10"/>
        <color rgb="FF000000"/>
        <rFont val="Arial"/>
        <family val="2"/>
      </rPr>
      <t>0009804</t>
    </r>
  </si>
  <si>
    <t>VP/20E-9804|R-1489975|CHAN GIO</t>
  </si>
  <si>
    <r>
      <t>'</t>
    </r>
    <r>
      <rPr>
        <sz val="10"/>
        <color rgb="FF000000"/>
        <rFont val="Arial"/>
        <family val="2"/>
      </rPr>
      <t>0009807</t>
    </r>
  </si>
  <si>
    <t>VP/20E-9807|R-1490018|GIO</t>
  </si>
  <si>
    <r>
      <t>'</t>
    </r>
    <r>
      <rPr>
        <sz val="10"/>
        <color rgb="FF000000"/>
        <rFont val="Arial"/>
        <family val="2"/>
      </rPr>
      <t>0009841</t>
    </r>
  </si>
  <si>
    <t>VP/20E-9841|R-1490698|GIO</t>
  </si>
  <si>
    <r>
      <t>'</t>
    </r>
    <r>
      <rPr>
        <sz val="10"/>
        <color rgb="FF000000"/>
        <rFont val="Arial"/>
        <family val="2"/>
      </rPr>
      <t>0009801</t>
    </r>
  </si>
  <si>
    <t>VP/20E-9801|R-1489933|GA</t>
  </si>
  <si>
    <r>
      <t>'</t>
    </r>
    <r>
      <rPr>
        <sz val="10"/>
        <color rgb="FF000000"/>
        <rFont val="Arial"/>
        <family val="2"/>
      </rPr>
      <t>0009806</t>
    </r>
  </si>
  <si>
    <t>VP/20E-9806|R-1489999|GIO</t>
  </si>
  <si>
    <r>
      <t>'</t>
    </r>
    <r>
      <rPr>
        <sz val="10"/>
        <color rgb="FF000000"/>
        <rFont val="Arial"/>
        <family val="2"/>
      </rPr>
      <t>0009840</t>
    </r>
  </si>
  <si>
    <t>VP/20E-9840|R-1490693|TOM</t>
  </si>
  <si>
    <r>
      <t>'</t>
    </r>
    <r>
      <rPr>
        <sz val="10"/>
        <color rgb="FF000000"/>
        <rFont val="Arial"/>
        <family val="2"/>
      </rPr>
      <t>0009803</t>
    </r>
  </si>
  <si>
    <t>VP/20E-9803|R-1489962|CHAN GIO</t>
  </si>
  <si>
    <r>
      <t>'</t>
    </r>
    <r>
      <rPr>
        <sz val="10"/>
        <color rgb="FF000000"/>
        <rFont val="Arial"/>
        <family val="2"/>
      </rPr>
      <t>0009842</t>
    </r>
  </si>
  <si>
    <t>VP/20E-9842|R-1490703|GIO</t>
  </si>
  <si>
    <r>
      <t>'</t>
    </r>
    <r>
      <rPr>
        <sz val="10"/>
        <color rgb="FF000000"/>
        <rFont val="Arial"/>
        <family val="2"/>
      </rPr>
      <t>0009802</t>
    </r>
  </si>
  <si>
    <t>VP/20E-9802|R-1489945|CHAN GIO</t>
  </si>
  <si>
    <r>
      <t>'</t>
    </r>
    <r>
      <rPr>
        <sz val="10"/>
        <color rgb="FF000000"/>
        <rFont val="Arial"/>
        <family val="2"/>
      </rPr>
      <t>0009805</t>
    </r>
  </si>
  <si>
    <t>VP/20E-9805|R-1489990|GIO</t>
  </si>
  <si>
    <r>
      <t>'</t>
    </r>
    <r>
      <rPr>
        <sz val="10"/>
        <color rgb="FF000000"/>
        <rFont val="Arial"/>
        <family val="2"/>
      </rPr>
      <t>0009808</t>
    </r>
  </si>
  <si>
    <t>VP/20E-9808|R-1490044|GIO</t>
  </si>
  <si>
    <r>
      <t>'</t>
    </r>
    <r>
      <rPr>
        <sz val="10"/>
        <color rgb="FF000000"/>
        <rFont val="Arial"/>
        <family val="2"/>
      </rPr>
      <t>0009838</t>
    </r>
  </si>
  <si>
    <t>VP/20E-9838|R-1490637|GIO</t>
  </si>
  <si>
    <r>
      <t>'</t>
    </r>
    <r>
      <rPr>
        <sz val="10"/>
        <color rgb="FF000000"/>
        <rFont val="Arial"/>
        <family val="2"/>
      </rPr>
      <t>0009839</t>
    </r>
  </si>
  <si>
    <t>VP/20E-9839|R-1490690|CHA</t>
  </si>
  <si>
    <t>920-SIPI-012022-10012712</t>
  </si>
  <si>
    <r>
      <t>'</t>
    </r>
    <r>
      <rPr>
        <sz val="10"/>
        <color rgb="FF000000"/>
        <rFont val="Arial"/>
        <family val="2"/>
      </rPr>
      <t>b010352</t>
    </r>
  </si>
  <si>
    <t>AA/19P|HHCLOAI.</t>
  </si>
  <si>
    <t>CN CTY TNHH MTV THUC PHAM SAIGON CO.OP-CO.OP FOOD DONG NAI</t>
  </si>
  <si>
    <r>
      <t>'</t>
    </r>
    <r>
      <rPr>
        <sz val="10"/>
        <color rgb="FF000000"/>
        <rFont val="Arial"/>
        <family val="2"/>
      </rPr>
      <t>b00007139</t>
    </r>
  </si>
  <si>
    <r>
      <t>'</t>
    </r>
    <r>
      <rPr>
        <sz val="10"/>
        <color rgb="FF000000"/>
        <rFont val="Arial"/>
        <family val="2"/>
      </rPr>
      <t>b008620</t>
    </r>
  </si>
  <si>
    <r>
      <t>'</t>
    </r>
    <r>
      <rPr>
        <sz val="10"/>
        <color rgb="FF000000"/>
        <rFont val="Arial"/>
        <family val="2"/>
      </rPr>
      <t>b008881</t>
    </r>
  </si>
  <si>
    <r>
      <t>'</t>
    </r>
    <r>
      <rPr>
        <sz val="10"/>
        <color rgb="FF000000"/>
        <rFont val="Arial"/>
        <family val="2"/>
      </rPr>
      <t>b010353</t>
    </r>
  </si>
  <si>
    <r>
      <t>'</t>
    </r>
    <r>
      <rPr>
        <sz val="10"/>
        <color rgb="FF000000"/>
        <rFont val="Arial"/>
        <family val="2"/>
      </rPr>
      <t>b006901</t>
    </r>
  </si>
  <si>
    <t>920-SIPI-R-012022-10012712</t>
  </si>
  <si>
    <r>
      <t>'</t>
    </r>
    <r>
      <rPr>
        <sz val="10"/>
        <color rgb="FF000000"/>
        <rFont val="Arial"/>
        <family val="2"/>
      </rPr>
      <t>0000316</t>
    </r>
  </si>
  <si>
    <t>VP/20E-000316-RTV1486735|HHCL</t>
  </si>
  <si>
    <r>
      <t>'</t>
    </r>
    <r>
      <rPr>
        <sz val="10"/>
        <color rgb="FF000000"/>
        <rFont val="Arial"/>
        <family val="2"/>
      </rPr>
      <t>0000324</t>
    </r>
  </si>
  <si>
    <t>VP/20E-000324-RTV1490518|HHCL</t>
  </si>
  <si>
    <t>930-SIPI-012022-10017322</t>
  </si>
  <si>
    <r>
      <t>'</t>
    </r>
    <r>
      <rPr>
        <sz val="10"/>
        <color rgb="FF000000"/>
        <rFont val="Arial"/>
        <family val="2"/>
      </rPr>
      <t>b0009288</t>
    </r>
  </si>
  <si>
    <t>AA/21P|HHCLII</t>
  </si>
  <si>
    <t>CN CTY TNHH MTV THUC PHAM SAIGON CO.OP-CO.OP FOOD KHU VUC BINH DUONG</t>
  </si>
  <si>
    <r>
      <t>'</t>
    </r>
    <r>
      <rPr>
        <sz val="10"/>
        <color rgb="FF000000"/>
        <rFont val="Arial"/>
        <family val="2"/>
      </rPr>
      <t>b07630</t>
    </r>
  </si>
  <si>
    <r>
      <t>'</t>
    </r>
    <r>
      <rPr>
        <sz val="10"/>
        <color rgb="FF000000"/>
        <rFont val="Arial"/>
        <family val="2"/>
      </rPr>
      <t>b007636</t>
    </r>
  </si>
  <si>
    <r>
      <t>'</t>
    </r>
    <r>
      <rPr>
        <sz val="10"/>
        <color rgb="FF000000"/>
        <rFont val="Arial"/>
        <family val="2"/>
      </rPr>
      <t>b009290</t>
    </r>
  </si>
  <si>
    <r>
      <t>'</t>
    </r>
    <r>
      <rPr>
        <sz val="10"/>
        <color rgb="FF000000"/>
        <rFont val="Arial"/>
        <family val="2"/>
      </rPr>
      <t>b009719</t>
    </r>
  </si>
  <si>
    <r>
      <t>'</t>
    </r>
    <r>
      <rPr>
        <sz val="10"/>
        <color rgb="FF000000"/>
        <rFont val="Arial"/>
        <family val="2"/>
      </rPr>
      <t>b07637</t>
    </r>
  </si>
  <si>
    <r>
      <t>'</t>
    </r>
    <r>
      <rPr>
        <sz val="10"/>
        <color rgb="FF000000"/>
        <rFont val="Arial"/>
        <family val="2"/>
      </rPr>
      <t>b09718</t>
    </r>
  </si>
  <si>
    <r>
      <t>'</t>
    </r>
    <r>
      <rPr>
        <sz val="10"/>
        <color rgb="FF000000"/>
        <rFont val="Arial"/>
        <family val="2"/>
      </rPr>
      <t>b09289</t>
    </r>
  </si>
  <si>
    <r>
      <t>'</t>
    </r>
    <r>
      <rPr>
        <sz val="10"/>
        <color rgb="FF000000"/>
        <rFont val="Arial"/>
        <family val="2"/>
      </rPr>
      <t>b09287</t>
    </r>
  </si>
  <si>
    <r>
      <t>'</t>
    </r>
    <r>
      <rPr>
        <sz val="10"/>
        <color rgb="FF000000"/>
        <rFont val="Arial"/>
        <family val="2"/>
      </rPr>
      <t>b6432</t>
    </r>
  </si>
  <si>
    <t>940-SIPI-012022-10014867</t>
  </si>
  <si>
    <r>
      <t>'</t>
    </r>
    <r>
      <rPr>
        <sz val="10"/>
        <color rgb="FF000000"/>
        <rFont val="Arial"/>
        <family val="2"/>
      </rPr>
      <t>B0006290</t>
    </r>
  </si>
  <si>
    <t>NT/21E|HANGHOACACLOAI</t>
  </si>
  <si>
    <r>
      <t>'</t>
    </r>
    <r>
      <rPr>
        <sz val="10"/>
        <color rgb="FF000000"/>
        <rFont val="Arial"/>
        <family val="2"/>
      </rPr>
      <t>A0008071</t>
    </r>
  </si>
  <si>
    <r>
      <t>'</t>
    </r>
    <r>
      <rPr>
        <sz val="10"/>
        <color rgb="FF000000"/>
        <rFont val="Arial"/>
        <family val="2"/>
      </rPr>
      <t>A0006288</t>
    </r>
  </si>
  <si>
    <r>
      <t>'</t>
    </r>
    <r>
      <rPr>
        <sz val="10"/>
        <color rgb="FF000000"/>
        <rFont val="Arial"/>
        <family val="2"/>
      </rPr>
      <t>A0008069</t>
    </r>
  </si>
  <si>
    <r>
      <t>'</t>
    </r>
    <r>
      <rPr>
        <sz val="10"/>
        <color rgb="FF000000"/>
        <rFont val="Arial"/>
        <family val="2"/>
      </rPr>
      <t>B0006289</t>
    </r>
  </si>
  <si>
    <r>
      <t>'</t>
    </r>
    <r>
      <rPr>
        <sz val="10"/>
        <color rgb="FF000000"/>
        <rFont val="Arial"/>
        <family val="2"/>
      </rPr>
      <t>B0008070</t>
    </r>
  </si>
  <si>
    <t>940-SIPI-R-012022-10014867</t>
  </si>
  <si>
    <r>
      <t>'</t>
    </r>
    <r>
      <rPr>
        <sz val="10"/>
        <color rgb="FF000000"/>
        <rFont val="Arial"/>
        <family val="2"/>
      </rPr>
      <t>R0021460</t>
    </r>
  </si>
  <si>
    <t>CT/18P|21460.R1488217|GIOTAI18</t>
  </si>
  <si>
    <r>
      <t>'</t>
    </r>
    <r>
      <rPr>
        <sz val="10"/>
        <color rgb="FF000000"/>
        <rFont val="Arial"/>
        <family val="2"/>
      </rPr>
      <t>R0021470</t>
    </r>
  </si>
  <si>
    <t>CT/18P|21470.R1488968|DUIGA18</t>
  </si>
  <si>
    <r>
      <t>'</t>
    </r>
    <r>
      <rPr>
        <sz val="10"/>
        <color rgb="FF000000"/>
        <rFont val="Arial"/>
        <family val="2"/>
      </rPr>
      <t>R0021480</t>
    </r>
  </si>
  <si>
    <t>CT/18P|21480.R1490327|GAMUOI21</t>
  </si>
  <si>
    <r>
      <t>'</t>
    </r>
    <r>
      <rPr>
        <sz val="10"/>
        <color rgb="FF000000"/>
        <rFont val="Arial"/>
        <family val="2"/>
      </rPr>
      <t>R0021457</t>
    </r>
  </si>
  <si>
    <t>CT/18P|21457.R1488012|GIOTAI20</t>
  </si>
  <si>
    <r>
      <t>'</t>
    </r>
    <r>
      <rPr>
        <sz val="10"/>
        <color rgb="FF000000"/>
        <rFont val="Arial"/>
        <family val="2"/>
      </rPr>
      <t>R0021458</t>
    </r>
  </si>
  <si>
    <t>CT/18P|21458.R1488182|GIOTAI02</t>
  </si>
  <si>
    <t>950-SIPI-012022-10005650</t>
  </si>
  <si>
    <r>
      <t>'</t>
    </r>
    <r>
      <rPr>
        <sz val="10"/>
        <color rgb="FF000000"/>
        <rFont val="Arial"/>
        <family val="2"/>
      </rPr>
      <t>b0006549</t>
    </r>
  </si>
  <si>
    <t>CN CTY TNHH MTV THUC PHAM SAIGON CO.OP-CH CO.OP FOOD LONG HAU</t>
  </si>
  <si>
    <r>
      <t>'</t>
    </r>
    <r>
      <rPr>
        <sz val="10"/>
        <color rgb="FF000000"/>
        <rFont val="Arial"/>
        <family val="2"/>
      </rPr>
      <t>b008910</t>
    </r>
  </si>
  <si>
    <t>QT01022022-00661</t>
  </si>
  <si>
    <t>010303-HT06-Phi VC tinh T1/2022 -7%</t>
  </si>
  <si>
    <t>Tháng TT</t>
  </si>
  <si>
    <t>197-SIPI-012022-1065717</t>
  </si>
  <si>
    <r>
      <t>'</t>
    </r>
    <r>
      <rPr>
        <sz val="10"/>
        <color rgb="FF000000"/>
        <rFont val="Arial"/>
        <family val="2"/>
      </rPr>
      <t>C010364</t>
    </r>
  </si>
  <si>
    <t>197-SIPI-022022-1066373</t>
  </si>
  <si>
    <r>
      <t>'</t>
    </r>
    <r>
      <rPr>
        <sz val="10"/>
        <color rgb="FF000000"/>
        <rFont val="Arial"/>
        <family val="2"/>
      </rPr>
      <t>C011450</t>
    </r>
  </si>
  <si>
    <t>10.25%-VAT 8</t>
  </si>
  <si>
    <r>
      <t>'</t>
    </r>
    <r>
      <rPr>
        <sz val="10"/>
        <color rgb="FF000000"/>
        <rFont val="Arial"/>
        <family val="2"/>
      </rPr>
      <t>C012691</t>
    </r>
  </si>
  <si>
    <r>
      <t>'</t>
    </r>
    <r>
      <rPr>
        <sz val="10"/>
        <color rgb="FF000000"/>
        <rFont val="Arial"/>
        <family val="2"/>
      </rPr>
      <t>C013276</t>
    </r>
  </si>
  <si>
    <t>200-SIPI-022022-1068528</t>
  </si>
  <si>
    <r>
      <t>'</t>
    </r>
    <r>
      <rPr>
        <sz val="10"/>
        <color rgb="FF000000"/>
        <rFont val="Arial"/>
        <family val="2"/>
      </rPr>
      <t>A12750</t>
    </r>
  </si>
  <si>
    <t>NT/21E|VAT8|GA MUOI</t>
  </si>
  <si>
    <r>
      <t>'</t>
    </r>
    <r>
      <rPr>
        <sz val="10"/>
        <color rgb="FF000000"/>
        <rFont val="Arial"/>
        <family val="2"/>
      </rPr>
      <t>13443</t>
    </r>
  </si>
  <si>
    <t>299-SIPI-012022-1217389</t>
  </si>
  <si>
    <r>
      <t>'</t>
    </r>
    <r>
      <rPr>
        <sz val="10"/>
        <color rgb="FF000000"/>
        <rFont val="Arial"/>
        <family val="2"/>
      </rPr>
      <t>21-b010397</t>
    </r>
  </si>
  <si>
    <r>
      <t>'</t>
    </r>
    <r>
      <rPr>
        <sz val="10"/>
        <color rgb="FF000000"/>
        <rFont val="Arial"/>
        <family val="2"/>
      </rPr>
      <t>b007028</t>
    </r>
  </si>
  <si>
    <t>299-SIPI-012022-1217709</t>
  </si>
  <si>
    <r>
      <t>'</t>
    </r>
    <r>
      <rPr>
        <sz val="10"/>
        <color rgb="FF000000"/>
        <rFont val="Arial"/>
        <family val="2"/>
      </rPr>
      <t>b010413</t>
    </r>
  </si>
  <si>
    <t>AA/22P|HANGHOACACLOAI</t>
  </si>
  <si>
    <r>
      <t>'</t>
    </r>
    <r>
      <rPr>
        <sz val="10"/>
        <color rgb="FF000000"/>
        <rFont val="Arial"/>
        <family val="2"/>
      </rPr>
      <t>22-b10491</t>
    </r>
  </si>
  <si>
    <r>
      <t>'</t>
    </r>
    <r>
      <rPr>
        <sz val="10"/>
        <color rgb="FF000000"/>
        <rFont val="Arial"/>
        <family val="2"/>
      </rPr>
      <t>b010434</t>
    </r>
  </si>
  <si>
    <t>299-SIPI-012022-1217815</t>
  </si>
  <si>
    <r>
      <t>'</t>
    </r>
    <r>
      <rPr>
        <sz val="10"/>
        <color rgb="FF000000"/>
        <rFont val="Arial"/>
        <family val="2"/>
      </rPr>
      <t>b010365</t>
    </r>
  </si>
  <si>
    <t>AA/22P|HHCACLOAI-TIEN</t>
  </si>
  <si>
    <r>
      <t>'</t>
    </r>
    <r>
      <rPr>
        <sz val="10"/>
        <color rgb="FF000000"/>
        <rFont val="Arial"/>
        <family val="2"/>
      </rPr>
      <t>b0008643</t>
    </r>
  </si>
  <si>
    <r>
      <t>'</t>
    </r>
    <r>
      <rPr>
        <sz val="10"/>
        <color rgb="FF000000"/>
        <rFont val="Arial"/>
        <family val="2"/>
      </rPr>
      <t>22-b10476</t>
    </r>
  </si>
  <si>
    <t>299-SIPI-012022-1217900</t>
  </si>
  <si>
    <r>
      <t>'</t>
    </r>
    <r>
      <rPr>
        <sz val="10"/>
        <color rgb="FF000000"/>
        <rFont val="Arial"/>
        <family val="2"/>
      </rPr>
      <t>b007719</t>
    </r>
  </si>
  <si>
    <r>
      <t>'</t>
    </r>
    <r>
      <rPr>
        <sz val="10"/>
        <color rgb="FF000000"/>
        <rFont val="Arial"/>
        <family val="2"/>
      </rPr>
      <t>b010221</t>
    </r>
  </si>
  <si>
    <r>
      <t>'</t>
    </r>
    <r>
      <rPr>
        <sz val="10"/>
        <color rgb="FF000000"/>
        <rFont val="Arial"/>
        <family val="2"/>
      </rPr>
      <t>b006870</t>
    </r>
  </si>
  <si>
    <r>
      <t>'</t>
    </r>
    <r>
      <rPr>
        <sz val="10"/>
        <color rgb="FF000000"/>
        <rFont val="Arial"/>
        <family val="2"/>
      </rPr>
      <t>b006280</t>
    </r>
  </si>
  <si>
    <r>
      <t>'</t>
    </r>
    <r>
      <rPr>
        <sz val="10"/>
        <color rgb="FF000000"/>
        <rFont val="Arial"/>
        <family val="2"/>
      </rPr>
      <t>b006275</t>
    </r>
  </si>
  <si>
    <r>
      <t>'</t>
    </r>
    <r>
      <rPr>
        <sz val="10"/>
        <color rgb="FF000000"/>
        <rFont val="Arial"/>
        <family val="2"/>
      </rPr>
      <t>b0010477</t>
    </r>
  </si>
  <si>
    <t>299-SIPI-012022-1218259</t>
  </si>
  <si>
    <r>
      <t>'</t>
    </r>
    <r>
      <rPr>
        <sz val="10"/>
        <color rgb="FF000000"/>
        <rFont val="Arial"/>
        <family val="2"/>
      </rPr>
      <t>b010490</t>
    </r>
  </si>
  <si>
    <t>AA/22P|HHCL</t>
  </si>
  <si>
    <t>299-SIPI-012022-1218455</t>
  </si>
  <si>
    <r>
      <t>'</t>
    </r>
    <r>
      <rPr>
        <sz val="10"/>
        <color rgb="FF000000"/>
        <rFont val="Arial"/>
        <family val="2"/>
      </rPr>
      <t>b10371</t>
    </r>
  </si>
  <si>
    <t>HHCL-UYEN</t>
  </si>
  <si>
    <r>
      <t>'</t>
    </r>
    <r>
      <rPr>
        <sz val="10"/>
        <color rgb="FF000000"/>
        <rFont val="Arial"/>
        <family val="2"/>
      </rPr>
      <t>b10496</t>
    </r>
  </si>
  <si>
    <t>AA/20P|HHCL-UYEN</t>
  </si>
  <si>
    <t>299-SIPI-012022-1218606</t>
  </si>
  <si>
    <r>
      <t>'</t>
    </r>
    <r>
      <rPr>
        <sz val="10"/>
        <color rgb="FF000000"/>
        <rFont val="Arial"/>
        <family val="2"/>
      </rPr>
      <t>b007438</t>
    </r>
  </si>
  <si>
    <t>HHCL-TIEN</t>
  </si>
  <si>
    <t>299-SIPI-012022-1218710</t>
  </si>
  <si>
    <r>
      <t>'</t>
    </r>
    <r>
      <rPr>
        <sz val="10"/>
        <color rgb="FF000000"/>
        <rFont val="Arial"/>
        <family val="2"/>
      </rPr>
      <t>b009301</t>
    </r>
  </si>
  <si>
    <t>299-SIPI-012022-1219618</t>
  </si>
  <si>
    <r>
      <t>'</t>
    </r>
    <r>
      <rPr>
        <sz val="10"/>
        <color rgb="FF000000"/>
        <rFont val="Arial"/>
        <family val="2"/>
      </rPr>
      <t>b0008050</t>
    </r>
  </si>
  <si>
    <r>
      <t>'</t>
    </r>
    <r>
      <rPr>
        <sz val="10"/>
        <color rgb="FF000000"/>
        <rFont val="Arial"/>
        <family val="2"/>
      </rPr>
      <t>b010225</t>
    </r>
  </si>
  <si>
    <r>
      <t>'</t>
    </r>
    <r>
      <rPr>
        <sz val="10"/>
        <color rgb="FF000000"/>
        <rFont val="Arial"/>
        <family val="2"/>
      </rPr>
      <t>b010317</t>
    </r>
  </si>
  <si>
    <r>
      <t>'</t>
    </r>
    <r>
      <rPr>
        <sz val="10"/>
        <color rgb="FF000000"/>
        <rFont val="Arial"/>
        <family val="2"/>
      </rPr>
      <t>b10216</t>
    </r>
  </si>
  <si>
    <t>AA/21P|HHCL-LOC</t>
  </si>
  <si>
    <r>
      <t>'</t>
    </r>
    <r>
      <rPr>
        <sz val="10"/>
        <color rgb="FF000000"/>
        <rFont val="Arial"/>
        <family val="2"/>
      </rPr>
      <t>b10358</t>
    </r>
  </si>
  <si>
    <r>
      <t>'</t>
    </r>
    <r>
      <rPr>
        <sz val="10"/>
        <color rgb="FF000000"/>
        <rFont val="Arial"/>
        <family val="2"/>
      </rPr>
      <t>b010369</t>
    </r>
  </si>
  <si>
    <r>
      <t>'</t>
    </r>
    <r>
      <rPr>
        <sz val="10"/>
        <color rgb="FF000000"/>
        <rFont val="Arial"/>
        <family val="2"/>
      </rPr>
      <t>b010367</t>
    </r>
  </si>
  <si>
    <r>
      <t>'</t>
    </r>
    <r>
      <rPr>
        <sz val="10"/>
        <color rgb="FF000000"/>
        <rFont val="Arial"/>
        <family val="2"/>
      </rPr>
      <t>b10445</t>
    </r>
  </si>
  <si>
    <r>
      <t>'</t>
    </r>
    <r>
      <rPr>
        <sz val="10"/>
        <color rgb="FF000000"/>
        <rFont val="Arial"/>
        <family val="2"/>
      </rPr>
      <t>b006907</t>
    </r>
  </si>
  <si>
    <r>
      <t>'</t>
    </r>
    <r>
      <rPr>
        <sz val="10"/>
        <color rgb="FF000000"/>
        <rFont val="Arial"/>
        <family val="2"/>
      </rPr>
      <t>b009310</t>
    </r>
  </si>
  <si>
    <t>299-SIPI-012022-1219876</t>
  </si>
  <si>
    <r>
      <t>'</t>
    </r>
    <r>
      <rPr>
        <sz val="10"/>
        <color rgb="FF000000"/>
        <rFont val="Arial"/>
        <family val="2"/>
      </rPr>
      <t>b010227</t>
    </r>
  </si>
  <si>
    <t>AA/21P|HHCL-TIEN</t>
  </si>
  <si>
    <r>
      <t>'</t>
    </r>
    <r>
      <rPr>
        <sz val="10"/>
        <color rgb="FF000000"/>
        <rFont val="Arial"/>
        <family val="2"/>
      </rPr>
      <t>b010222</t>
    </r>
  </si>
  <si>
    <r>
      <t>'</t>
    </r>
    <r>
      <rPr>
        <sz val="10"/>
        <color rgb="FF000000"/>
        <rFont val="Arial"/>
        <family val="2"/>
      </rPr>
      <t>22-b010220</t>
    </r>
  </si>
  <si>
    <t>HHCL-T</t>
  </si>
  <si>
    <t>299-SIPI-012022-1220005</t>
  </si>
  <si>
    <r>
      <t>'</t>
    </r>
    <r>
      <rPr>
        <sz val="10"/>
        <color rgb="FF000000"/>
        <rFont val="Arial"/>
        <family val="2"/>
      </rPr>
      <t>22-b10399</t>
    </r>
  </si>
  <si>
    <r>
      <t>'</t>
    </r>
    <r>
      <rPr>
        <sz val="10"/>
        <color rgb="FF000000"/>
        <rFont val="Arial"/>
        <family val="2"/>
      </rPr>
      <t>22-b010468</t>
    </r>
  </si>
  <si>
    <r>
      <t>'</t>
    </r>
    <r>
      <rPr>
        <sz val="10"/>
        <color rgb="FF000000"/>
        <rFont val="Arial"/>
        <family val="2"/>
      </rPr>
      <t>22-B10485</t>
    </r>
  </si>
  <si>
    <t>299-SIPI-012022-1220152</t>
  </si>
  <si>
    <r>
      <t>'</t>
    </r>
    <r>
      <rPr>
        <sz val="10"/>
        <color rgb="FF000000"/>
        <rFont val="Arial"/>
        <family val="2"/>
      </rPr>
      <t>22-b9721</t>
    </r>
  </si>
  <si>
    <r>
      <t>'</t>
    </r>
    <r>
      <rPr>
        <sz val="10"/>
        <color rgb="FF000000"/>
        <rFont val="Arial"/>
        <family val="2"/>
      </rPr>
      <t>22-B8052</t>
    </r>
  </si>
  <si>
    <t>299-SIPI-022022-1220524</t>
  </si>
  <si>
    <r>
      <t>'</t>
    </r>
    <r>
      <rPr>
        <sz val="10"/>
        <color rgb="FF000000"/>
        <rFont val="Arial"/>
        <family val="2"/>
      </rPr>
      <t>22-b13097</t>
    </r>
  </si>
  <si>
    <t>HHCL-</t>
  </si>
  <si>
    <r>
      <t>'</t>
    </r>
    <r>
      <rPr>
        <sz val="10"/>
        <color rgb="FF000000"/>
        <rFont val="Arial"/>
        <family val="2"/>
      </rPr>
      <t>22-b13096</t>
    </r>
  </si>
  <si>
    <r>
      <t>'</t>
    </r>
    <r>
      <rPr>
        <sz val="10"/>
        <color rgb="FF000000"/>
        <rFont val="Arial"/>
        <family val="2"/>
      </rPr>
      <t>b014337</t>
    </r>
  </si>
  <si>
    <t>AA/22P|HHCL-HAI</t>
  </si>
  <si>
    <r>
      <t>'</t>
    </r>
    <r>
      <rPr>
        <sz val="10"/>
        <color rgb="FF000000"/>
        <rFont val="Arial"/>
        <family val="2"/>
      </rPr>
      <t>b013869</t>
    </r>
  </si>
  <si>
    <r>
      <t>'</t>
    </r>
    <r>
      <rPr>
        <sz val="10"/>
        <color rgb="FF000000"/>
        <rFont val="Arial"/>
        <family val="2"/>
      </rPr>
      <t>22-b14312</t>
    </r>
  </si>
  <si>
    <r>
      <t>'</t>
    </r>
    <r>
      <rPr>
        <sz val="10"/>
        <color rgb="FF000000"/>
        <rFont val="Arial"/>
        <family val="2"/>
      </rPr>
      <t>22-b13845</t>
    </r>
  </si>
  <si>
    <r>
      <t>'</t>
    </r>
    <r>
      <rPr>
        <sz val="10"/>
        <color rgb="FF000000"/>
        <rFont val="Arial"/>
        <family val="2"/>
      </rPr>
      <t>b0014328</t>
    </r>
  </si>
  <si>
    <r>
      <t>'</t>
    </r>
    <r>
      <rPr>
        <sz val="10"/>
        <color rgb="FF000000"/>
        <rFont val="Arial"/>
        <family val="2"/>
      </rPr>
      <t>22-b14287</t>
    </r>
  </si>
  <si>
    <r>
      <t>'</t>
    </r>
    <r>
      <rPr>
        <sz val="10"/>
        <color rgb="FF000000"/>
        <rFont val="Arial"/>
        <family val="2"/>
      </rPr>
      <t>b0013078</t>
    </r>
  </si>
  <si>
    <r>
      <t>'</t>
    </r>
    <r>
      <rPr>
        <sz val="10"/>
        <color rgb="FF000000"/>
        <rFont val="Arial"/>
        <family val="2"/>
      </rPr>
      <t>b013309</t>
    </r>
  </si>
  <si>
    <r>
      <t>'</t>
    </r>
    <r>
      <rPr>
        <sz val="10"/>
        <color rgb="FF000000"/>
        <rFont val="Arial"/>
        <family val="2"/>
      </rPr>
      <t>b013106</t>
    </r>
  </si>
  <si>
    <r>
      <t>'</t>
    </r>
    <r>
      <rPr>
        <sz val="10"/>
        <color rgb="FF000000"/>
        <rFont val="Arial"/>
        <family val="2"/>
      </rPr>
      <t>b0013102</t>
    </r>
  </si>
  <si>
    <r>
      <t>'</t>
    </r>
    <r>
      <rPr>
        <sz val="10"/>
        <color rgb="FF000000"/>
        <rFont val="Arial"/>
        <family val="2"/>
      </rPr>
      <t>b0013057</t>
    </r>
  </si>
  <si>
    <r>
      <t>'</t>
    </r>
    <r>
      <rPr>
        <sz val="10"/>
        <color rgb="FF000000"/>
        <rFont val="Arial"/>
        <family val="2"/>
      </rPr>
      <t>b013071</t>
    </r>
  </si>
  <si>
    <r>
      <t>'</t>
    </r>
    <r>
      <rPr>
        <sz val="10"/>
        <color rgb="FF000000"/>
        <rFont val="Arial"/>
        <family val="2"/>
      </rPr>
      <t>b13064</t>
    </r>
  </si>
  <si>
    <r>
      <t>'</t>
    </r>
    <r>
      <rPr>
        <sz val="10"/>
        <color rgb="FF000000"/>
        <rFont val="Arial"/>
        <family val="2"/>
      </rPr>
      <t>b0012722</t>
    </r>
  </si>
  <si>
    <r>
      <t>'</t>
    </r>
    <r>
      <rPr>
        <sz val="10"/>
        <color rgb="FF000000"/>
        <rFont val="Arial"/>
        <family val="2"/>
      </rPr>
      <t>b010754</t>
    </r>
  </si>
  <si>
    <r>
      <t>'</t>
    </r>
    <r>
      <rPr>
        <sz val="10"/>
        <color rgb="FF000000"/>
        <rFont val="Arial"/>
        <family val="2"/>
      </rPr>
      <t>b0011495</t>
    </r>
  </si>
  <si>
    <r>
      <t>'</t>
    </r>
    <r>
      <rPr>
        <sz val="10"/>
        <color rgb="FF000000"/>
        <rFont val="Arial"/>
        <family val="2"/>
      </rPr>
      <t>b0010711</t>
    </r>
  </si>
  <si>
    <r>
      <t>'</t>
    </r>
    <r>
      <rPr>
        <sz val="10"/>
        <color rgb="FF000000"/>
        <rFont val="Arial"/>
        <family val="2"/>
      </rPr>
      <t>b0011780</t>
    </r>
  </si>
  <si>
    <r>
      <t>'</t>
    </r>
    <r>
      <rPr>
        <sz val="10"/>
        <color rgb="FF000000"/>
        <rFont val="Arial"/>
        <family val="2"/>
      </rPr>
      <t>b11497</t>
    </r>
  </si>
  <si>
    <r>
      <t>'</t>
    </r>
    <r>
      <rPr>
        <sz val="10"/>
        <color rgb="FF000000"/>
        <rFont val="Arial"/>
        <family val="2"/>
      </rPr>
      <t>b11277</t>
    </r>
  </si>
  <si>
    <r>
      <t>'</t>
    </r>
    <r>
      <rPr>
        <sz val="10"/>
        <color rgb="FF000000"/>
        <rFont val="Arial"/>
        <family val="2"/>
      </rPr>
      <t>b010745</t>
    </r>
  </si>
  <si>
    <r>
      <t>'</t>
    </r>
    <r>
      <rPr>
        <sz val="10"/>
        <color rgb="FF000000"/>
        <rFont val="Arial"/>
        <family val="2"/>
      </rPr>
      <t>b011491</t>
    </r>
  </si>
  <si>
    <r>
      <t>'</t>
    </r>
    <r>
      <rPr>
        <sz val="10"/>
        <color rgb="FF000000"/>
        <rFont val="Arial"/>
        <family val="2"/>
      </rPr>
      <t>b010705</t>
    </r>
  </si>
  <si>
    <r>
      <t>'</t>
    </r>
    <r>
      <rPr>
        <sz val="10"/>
        <color rgb="FF000000"/>
        <rFont val="Arial"/>
        <family val="2"/>
      </rPr>
      <t>b0010747</t>
    </r>
  </si>
  <si>
    <r>
      <t>'</t>
    </r>
    <r>
      <rPr>
        <sz val="10"/>
        <color rgb="FF000000"/>
        <rFont val="Arial"/>
        <family val="2"/>
      </rPr>
      <t>b010740</t>
    </r>
  </si>
  <si>
    <r>
      <t>'</t>
    </r>
    <r>
      <rPr>
        <sz val="10"/>
        <color rgb="FF000000"/>
        <rFont val="Arial"/>
        <family val="2"/>
      </rPr>
      <t>b014263</t>
    </r>
  </si>
  <si>
    <t>AA/22P|HHCL-TIEN</t>
  </si>
  <si>
    <r>
      <t>'</t>
    </r>
    <r>
      <rPr>
        <sz val="10"/>
        <color rgb="FF000000"/>
        <rFont val="Arial"/>
        <family val="2"/>
      </rPr>
      <t>22-b13839</t>
    </r>
  </si>
  <si>
    <r>
      <t>'</t>
    </r>
    <r>
      <rPr>
        <sz val="10"/>
        <color rgb="FF000000"/>
        <rFont val="Arial"/>
        <family val="2"/>
      </rPr>
      <t>22-b13081</t>
    </r>
  </si>
  <si>
    <r>
      <t>'</t>
    </r>
    <r>
      <rPr>
        <sz val="10"/>
        <color rgb="FF000000"/>
        <rFont val="Arial"/>
        <family val="2"/>
      </rPr>
      <t>22-b13082</t>
    </r>
  </si>
  <si>
    <r>
      <t>'</t>
    </r>
    <r>
      <rPr>
        <sz val="10"/>
        <color rgb="FF000000"/>
        <rFont val="Arial"/>
        <family val="2"/>
      </rPr>
      <t>b013250</t>
    </r>
  </si>
  <si>
    <r>
      <t>'</t>
    </r>
    <r>
      <rPr>
        <sz val="10"/>
        <color rgb="FF000000"/>
        <rFont val="Arial"/>
        <family val="2"/>
      </rPr>
      <t>b013072</t>
    </r>
  </si>
  <si>
    <r>
      <t>'</t>
    </r>
    <r>
      <rPr>
        <sz val="10"/>
        <color rgb="FF000000"/>
        <rFont val="Arial"/>
        <family val="2"/>
      </rPr>
      <t>22-b14283</t>
    </r>
  </si>
  <si>
    <r>
      <t>'</t>
    </r>
    <r>
      <rPr>
        <sz val="10"/>
        <color rgb="FF000000"/>
        <rFont val="Arial"/>
        <family val="2"/>
      </rPr>
      <t>22-b13268</t>
    </r>
  </si>
  <si>
    <r>
      <t>'</t>
    </r>
    <r>
      <rPr>
        <sz val="10"/>
        <color rgb="FF000000"/>
        <rFont val="Arial"/>
        <family val="2"/>
      </rPr>
      <t>b0013851</t>
    </r>
  </si>
  <si>
    <r>
      <t>'</t>
    </r>
    <r>
      <rPr>
        <sz val="10"/>
        <color rgb="FF000000"/>
        <rFont val="Arial"/>
        <family val="2"/>
      </rPr>
      <t>b13119</t>
    </r>
  </si>
  <si>
    <r>
      <t>'</t>
    </r>
    <r>
      <rPr>
        <sz val="10"/>
        <color rgb="FF000000"/>
        <rFont val="Arial"/>
        <family val="2"/>
      </rPr>
      <t>b0013085</t>
    </r>
  </si>
  <si>
    <r>
      <t>'</t>
    </r>
    <r>
      <rPr>
        <sz val="10"/>
        <color rgb="FF000000"/>
        <rFont val="Arial"/>
        <family val="2"/>
      </rPr>
      <t>b011489</t>
    </r>
  </si>
  <si>
    <r>
      <t>'</t>
    </r>
    <r>
      <rPr>
        <sz val="10"/>
        <color rgb="FF000000"/>
        <rFont val="Arial"/>
        <family val="2"/>
      </rPr>
      <t>b011776</t>
    </r>
  </si>
  <si>
    <r>
      <t>'</t>
    </r>
    <r>
      <rPr>
        <sz val="10"/>
        <color rgb="FF000000"/>
        <rFont val="Arial"/>
        <family val="2"/>
      </rPr>
      <t>b0013124</t>
    </r>
  </si>
  <si>
    <r>
      <t>'</t>
    </r>
    <r>
      <rPr>
        <sz val="10"/>
        <color rgb="FF000000"/>
        <rFont val="Arial"/>
        <family val="2"/>
      </rPr>
      <t>b013086</t>
    </r>
  </si>
  <si>
    <r>
      <t>'</t>
    </r>
    <r>
      <rPr>
        <sz val="10"/>
        <color rgb="FF000000"/>
        <rFont val="Arial"/>
        <family val="2"/>
      </rPr>
      <t>b013263</t>
    </r>
  </si>
  <si>
    <r>
      <t>'</t>
    </r>
    <r>
      <rPr>
        <sz val="10"/>
        <color rgb="FF000000"/>
        <rFont val="Arial"/>
        <family val="2"/>
      </rPr>
      <t>b013073</t>
    </r>
  </si>
  <si>
    <r>
      <t>'</t>
    </r>
    <r>
      <rPr>
        <sz val="10"/>
        <color rgb="FF000000"/>
        <rFont val="Arial"/>
        <family val="2"/>
      </rPr>
      <t>b013068</t>
    </r>
  </si>
  <si>
    <r>
      <t>'</t>
    </r>
    <r>
      <rPr>
        <sz val="10"/>
        <color rgb="FF000000"/>
        <rFont val="Arial"/>
        <family val="2"/>
      </rPr>
      <t>b012852</t>
    </r>
  </si>
  <si>
    <r>
      <t>'</t>
    </r>
    <r>
      <rPr>
        <sz val="10"/>
        <color rgb="FF000000"/>
        <rFont val="Arial"/>
        <family val="2"/>
      </rPr>
      <t>b012740</t>
    </r>
  </si>
  <si>
    <r>
      <t>'</t>
    </r>
    <r>
      <rPr>
        <sz val="10"/>
        <color rgb="FF000000"/>
        <rFont val="Arial"/>
        <family val="2"/>
      </rPr>
      <t>b012712</t>
    </r>
  </si>
  <si>
    <r>
      <t>'</t>
    </r>
    <r>
      <rPr>
        <sz val="10"/>
        <color rgb="FF000000"/>
        <rFont val="Arial"/>
        <family val="2"/>
      </rPr>
      <t>22-b013125</t>
    </r>
  </si>
  <si>
    <r>
      <t>'</t>
    </r>
    <r>
      <rPr>
        <sz val="10"/>
        <color rgb="FF000000"/>
        <rFont val="Arial"/>
        <family val="2"/>
      </rPr>
      <t>b0011255</t>
    </r>
  </si>
  <si>
    <r>
      <t>'</t>
    </r>
    <r>
      <rPr>
        <sz val="10"/>
        <color rgb="FF000000"/>
        <rFont val="Arial"/>
        <family val="2"/>
      </rPr>
      <t>b011775</t>
    </r>
  </si>
  <si>
    <r>
      <t>'</t>
    </r>
    <r>
      <rPr>
        <sz val="10"/>
        <color rgb="FF000000"/>
        <rFont val="Arial"/>
        <family val="2"/>
      </rPr>
      <t>b010758</t>
    </r>
  </si>
  <si>
    <r>
      <t>'</t>
    </r>
    <r>
      <rPr>
        <sz val="10"/>
        <color rgb="FF000000"/>
        <rFont val="Arial"/>
        <family val="2"/>
      </rPr>
      <t>b010646</t>
    </r>
  </si>
  <si>
    <r>
      <t>'</t>
    </r>
    <r>
      <rPr>
        <sz val="10"/>
        <color rgb="FF000000"/>
        <rFont val="Arial"/>
        <family val="2"/>
      </rPr>
      <t>b011253</t>
    </r>
  </si>
  <si>
    <r>
      <t>'</t>
    </r>
    <r>
      <rPr>
        <sz val="10"/>
        <color rgb="FF000000"/>
        <rFont val="Arial"/>
        <family val="2"/>
      </rPr>
      <t>b010753</t>
    </r>
  </si>
  <si>
    <r>
      <t>'</t>
    </r>
    <r>
      <rPr>
        <sz val="10"/>
        <color rgb="FF000000"/>
        <rFont val="Arial"/>
        <family val="2"/>
      </rPr>
      <t>b010713</t>
    </r>
  </si>
  <si>
    <r>
      <t>'</t>
    </r>
    <r>
      <rPr>
        <sz val="10"/>
        <color rgb="FF000000"/>
        <rFont val="Arial"/>
        <family val="2"/>
      </rPr>
      <t>b0010731</t>
    </r>
  </si>
  <si>
    <r>
      <t>'</t>
    </r>
    <r>
      <rPr>
        <sz val="10"/>
        <color rgb="FF000000"/>
        <rFont val="Arial"/>
        <family val="2"/>
      </rPr>
      <t>22-b014261</t>
    </r>
  </si>
  <si>
    <r>
      <t>'</t>
    </r>
    <r>
      <rPr>
        <sz val="10"/>
        <color rgb="FF000000"/>
        <rFont val="Arial"/>
        <family val="2"/>
      </rPr>
      <t>b0014340</t>
    </r>
  </si>
  <si>
    <r>
      <t>'</t>
    </r>
    <r>
      <rPr>
        <sz val="10"/>
        <color rgb="FF000000"/>
        <rFont val="Arial"/>
        <family val="2"/>
      </rPr>
      <t>b0013868</t>
    </r>
  </si>
  <si>
    <r>
      <t>'</t>
    </r>
    <r>
      <rPr>
        <sz val="10"/>
        <color rgb="FF000000"/>
        <rFont val="Arial"/>
        <family val="2"/>
      </rPr>
      <t>b0012790</t>
    </r>
  </si>
  <si>
    <r>
      <t>'</t>
    </r>
    <r>
      <rPr>
        <sz val="10"/>
        <color rgb="FF000000"/>
        <rFont val="Arial"/>
        <family val="2"/>
      </rPr>
      <t>b014309</t>
    </r>
  </si>
  <si>
    <r>
      <t>'</t>
    </r>
    <r>
      <rPr>
        <sz val="10"/>
        <color rgb="FF000000"/>
        <rFont val="Arial"/>
        <family val="2"/>
      </rPr>
      <t>b012843</t>
    </r>
  </si>
  <si>
    <r>
      <t>'</t>
    </r>
    <r>
      <rPr>
        <sz val="10"/>
        <color rgb="FF000000"/>
        <rFont val="Arial"/>
        <family val="2"/>
      </rPr>
      <t>b0014257</t>
    </r>
  </si>
  <si>
    <r>
      <t>'</t>
    </r>
    <r>
      <rPr>
        <sz val="10"/>
        <color rgb="FF000000"/>
        <rFont val="Arial"/>
        <family val="2"/>
      </rPr>
      <t>b0013132</t>
    </r>
  </si>
  <si>
    <r>
      <t>'</t>
    </r>
    <r>
      <rPr>
        <sz val="10"/>
        <color rgb="FF000000"/>
        <rFont val="Arial"/>
        <family val="2"/>
      </rPr>
      <t>b0013092</t>
    </r>
  </si>
  <si>
    <r>
      <t>'</t>
    </r>
    <r>
      <rPr>
        <sz val="10"/>
        <color rgb="FF000000"/>
        <rFont val="Arial"/>
        <family val="2"/>
      </rPr>
      <t>b10752</t>
    </r>
  </si>
  <si>
    <r>
      <t>'</t>
    </r>
    <r>
      <rPr>
        <sz val="10"/>
        <color rgb="FF000000"/>
        <rFont val="Arial"/>
        <family val="2"/>
      </rPr>
      <t>b013131</t>
    </r>
  </si>
  <si>
    <r>
      <t>'</t>
    </r>
    <r>
      <rPr>
        <sz val="10"/>
        <color rgb="FF000000"/>
        <rFont val="Arial"/>
        <family val="2"/>
      </rPr>
      <t>b012850</t>
    </r>
  </si>
  <si>
    <r>
      <t>'</t>
    </r>
    <r>
      <rPr>
        <sz val="10"/>
        <color rgb="FF000000"/>
        <rFont val="Arial"/>
        <family val="2"/>
      </rPr>
      <t>b0011250</t>
    </r>
  </si>
  <si>
    <r>
      <t>'</t>
    </r>
    <r>
      <rPr>
        <sz val="10"/>
        <color rgb="FF000000"/>
        <rFont val="Arial"/>
        <family val="2"/>
      </rPr>
      <t>b012841</t>
    </r>
  </si>
  <si>
    <r>
      <t>'</t>
    </r>
    <r>
      <rPr>
        <sz val="10"/>
        <color rgb="FF000000"/>
        <rFont val="Arial"/>
        <family val="2"/>
      </rPr>
      <t>b011482</t>
    </r>
  </si>
  <si>
    <r>
      <t>'</t>
    </r>
    <r>
      <rPr>
        <sz val="10"/>
        <color rgb="FF000000"/>
        <rFont val="Arial"/>
        <family val="2"/>
      </rPr>
      <t>b10735</t>
    </r>
  </si>
  <si>
    <r>
      <t>'</t>
    </r>
    <r>
      <rPr>
        <sz val="10"/>
        <color rgb="FF000000"/>
        <rFont val="Arial"/>
        <family val="2"/>
      </rPr>
      <t>b0011478</t>
    </r>
  </si>
  <si>
    <r>
      <t>'</t>
    </r>
    <r>
      <rPr>
        <sz val="10"/>
        <color rgb="FF000000"/>
        <rFont val="Arial"/>
        <family val="2"/>
      </rPr>
      <t>b00010750</t>
    </r>
  </si>
  <si>
    <t>AA/21P|HHCL</t>
  </si>
  <si>
    <r>
      <t>'</t>
    </r>
    <r>
      <rPr>
        <sz val="10"/>
        <color rgb="FF000000"/>
        <rFont val="Arial"/>
        <family val="2"/>
      </rPr>
      <t>b0010669</t>
    </r>
  </si>
  <si>
    <r>
      <t>'</t>
    </r>
    <r>
      <rPr>
        <sz val="10"/>
        <color rgb="FF000000"/>
        <rFont val="Arial"/>
        <family val="2"/>
      </rPr>
      <t>b010658</t>
    </r>
  </si>
  <si>
    <r>
      <t>'</t>
    </r>
    <r>
      <rPr>
        <sz val="10"/>
        <color rgb="FF000000"/>
        <rFont val="Arial"/>
        <family val="2"/>
      </rPr>
      <t>22-b010664</t>
    </r>
  </si>
  <si>
    <r>
      <t>'</t>
    </r>
    <r>
      <rPr>
        <sz val="10"/>
        <color rgb="FF000000"/>
        <rFont val="Arial"/>
        <family val="2"/>
      </rPr>
      <t>b014352</t>
    </r>
  </si>
  <si>
    <r>
      <t>'</t>
    </r>
    <r>
      <rPr>
        <sz val="10"/>
        <color rgb="FF000000"/>
        <rFont val="Arial"/>
        <family val="2"/>
      </rPr>
      <t>22-b14277</t>
    </r>
  </si>
  <si>
    <r>
      <t>'</t>
    </r>
    <r>
      <rPr>
        <sz val="10"/>
        <color rgb="FF000000"/>
        <rFont val="Arial"/>
        <family val="2"/>
      </rPr>
      <t>21-b013264</t>
    </r>
  </si>
  <si>
    <r>
      <t>'</t>
    </r>
    <r>
      <rPr>
        <sz val="10"/>
        <color rgb="FF000000"/>
        <rFont val="Arial"/>
        <family val="2"/>
      </rPr>
      <t>22-b13313</t>
    </r>
  </si>
  <si>
    <r>
      <t>'</t>
    </r>
    <r>
      <rPr>
        <sz val="10"/>
        <color rgb="FF000000"/>
        <rFont val="Arial"/>
        <family val="2"/>
      </rPr>
      <t>22-b13093</t>
    </r>
  </si>
  <si>
    <r>
      <t>'</t>
    </r>
    <r>
      <rPr>
        <sz val="10"/>
        <color rgb="FF000000"/>
        <rFont val="Arial"/>
        <family val="2"/>
      </rPr>
      <t>22-b013062</t>
    </r>
  </si>
  <si>
    <r>
      <t>'</t>
    </r>
    <r>
      <rPr>
        <sz val="10"/>
        <color rgb="FF000000"/>
        <rFont val="Arial"/>
        <family val="2"/>
      </rPr>
      <t>b0013867</t>
    </r>
  </si>
  <si>
    <r>
      <t>'</t>
    </r>
    <r>
      <rPr>
        <sz val="10"/>
        <color rgb="FF000000"/>
        <rFont val="Arial"/>
        <family val="2"/>
      </rPr>
      <t>b014308</t>
    </r>
  </si>
  <si>
    <r>
      <t>'</t>
    </r>
    <r>
      <rPr>
        <sz val="10"/>
        <color rgb="FF000000"/>
        <rFont val="Arial"/>
        <family val="2"/>
      </rPr>
      <t>b013831</t>
    </r>
  </si>
  <si>
    <r>
      <t>'</t>
    </r>
    <r>
      <rPr>
        <sz val="10"/>
        <color rgb="FF000000"/>
        <rFont val="Arial"/>
        <family val="2"/>
      </rPr>
      <t>b13873</t>
    </r>
  </si>
  <si>
    <r>
      <t>'</t>
    </r>
    <r>
      <rPr>
        <sz val="10"/>
        <color rgb="FF000000"/>
        <rFont val="Arial"/>
        <family val="2"/>
      </rPr>
      <t>b13127</t>
    </r>
  </si>
  <si>
    <r>
      <t>'</t>
    </r>
    <r>
      <rPr>
        <sz val="10"/>
        <color rgb="FF000000"/>
        <rFont val="Arial"/>
        <family val="2"/>
      </rPr>
      <t>b11259</t>
    </r>
  </si>
  <si>
    <r>
      <t>'</t>
    </r>
    <r>
      <rPr>
        <sz val="10"/>
        <color rgb="FF000000"/>
        <rFont val="Arial"/>
        <family val="2"/>
      </rPr>
      <t>b012848</t>
    </r>
  </si>
  <si>
    <r>
      <t>'</t>
    </r>
    <r>
      <rPr>
        <sz val="10"/>
        <color rgb="FF000000"/>
        <rFont val="Arial"/>
        <family val="2"/>
      </rPr>
      <t>b0012777</t>
    </r>
  </si>
  <si>
    <r>
      <t>'</t>
    </r>
    <r>
      <rPr>
        <sz val="10"/>
        <color rgb="FF000000"/>
        <rFont val="Arial"/>
        <family val="2"/>
      </rPr>
      <t>b012836</t>
    </r>
  </si>
  <si>
    <r>
      <t>'</t>
    </r>
    <r>
      <rPr>
        <sz val="10"/>
        <color rgb="FF000000"/>
        <rFont val="Arial"/>
        <family val="2"/>
      </rPr>
      <t>b12854</t>
    </r>
  </si>
  <si>
    <r>
      <t>'</t>
    </r>
    <r>
      <rPr>
        <sz val="10"/>
        <color rgb="FF000000"/>
        <rFont val="Arial"/>
        <family val="2"/>
      </rPr>
      <t>b0012727</t>
    </r>
  </si>
  <si>
    <r>
      <t>'</t>
    </r>
    <r>
      <rPr>
        <sz val="10"/>
        <color rgb="FF000000"/>
        <rFont val="Arial"/>
        <family val="2"/>
      </rPr>
      <t>b012737</t>
    </r>
  </si>
  <si>
    <r>
      <t>'</t>
    </r>
    <r>
      <rPr>
        <sz val="10"/>
        <color rgb="FF000000"/>
        <rFont val="Arial"/>
        <family val="2"/>
      </rPr>
      <t>b012735</t>
    </r>
  </si>
  <si>
    <r>
      <t>'</t>
    </r>
    <r>
      <rPr>
        <sz val="10"/>
        <color rgb="FF000000"/>
        <rFont val="Arial"/>
        <family val="2"/>
      </rPr>
      <t>b0012778</t>
    </r>
  </si>
  <si>
    <r>
      <t>'</t>
    </r>
    <r>
      <rPr>
        <sz val="10"/>
        <color rgb="FF000000"/>
        <rFont val="Arial"/>
        <family val="2"/>
      </rPr>
      <t>b0012772</t>
    </r>
  </si>
  <si>
    <r>
      <t>'</t>
    </r>
    <r>
      <rPr>
        <sz val="10"/>
        <color rgb="FF000000"/>
        <rFont val="Arial"/>
        <family val="2"/>
      </rPr>
      <t>b0011278</t>
    </r>
  </si>
  <si>
    <r>
      <t>'</t>
    </r>
    <r>
      <rPr>
        <sz val="10"/>
        <color rgb="FF000000"/>
        <rFont val="Arial"/>
        <family val="2"/>
      </rPr>
      <t>b0010679</t>
    </r>
  </si>
  <si>
    <r>
      <t>'</t>
    </r>
    <r>
      <rPr>
        <sz val="10"/>
        <color rgb="FF000000"/>
        <rFont val="Arial"/>
        <family val="2"/>
      </rPr>
      <t>22-b14324</t>
    </r>
  </si>
  <si>
    <r>
      <t>'</t>
    </r>
    <r>
      <rPr>
        <sz val="10"/>
        <color rgb="FF000000"/>
        <rFont val="Arial"/>
        <family val="2"/>
      </rPr>
      <t>22-b014322</t>
    </r>
  </si>
  <si>
    <r>
      <t>'</t>
    </r>
    <r>
      <rPr>
        <sz val="10"/>
        <color rgb="FF000000"/>
        <rFont val="Arial"/>
        <family val="2"/>
      </rPr>
      <t>b014268</t>
    </r>
  </si>
  <si>
    <r>
      <t>'</t>
    </r>
    <r>
      <rPr>
        <sz val="10"/>
        <color rgb="FF000000"/>
        <rFont val="Arial"/>
        <family val="2"/>
      </rPr>
      <t>22-b14332</t>
    </r>
  </si>
  <si>
    <r>
      <t>'</t>
    </r>
    <r>
      <rPr>
        <sz val="10"/>
        <color rgb="FF000000"/>
        <rFont val="Arial"/>
        <family val="2"/>
      </rPr>
      <t>22-b14259</t>
    </r>
  </si>
  <si>
    <r>
      <t>'</t>
    </r>
    <r>
      <rPr>
        <sz val="10"/>
        <color rgb="FF000000"/>
        <rFont val="Arial"/>
        <family val="2"/>
      </rPr>
      <t>22-b13262</t>
    </r>
  </si>
  <si>
    <r>
      <t>'</t>
    </r>
    <r>
      <rPr>
        <sz val="10"/>
        <color rgb="FF000000"/>
        <rFont val="Arial"/>
        <family val="2"/>
      </rPr>
      <t>22-b14286</t>
    </r>
  </si>
  <si>
    <r>
      <t>'</t>
    </r>
    <r>
      <rPr>
        <sz val="10"/>
        <color rgb="FF000000"/>
        <rFont val="Arial"/>
        <family val="2"/>
      </rPr>
      <t>22-b14272</t>
    </r>
  </si>
  <si>
    <r>
      <t>'</t>
    </r>
    <r>
      <rPr>
        <sz val="10"/>
        <color rgb="FF000000"/>
        <rFont val="Arial"/>
        <family val="2"/>
      </rPr>
      <t>b0013249</t>
    </r>
  </si>
  <si>
    <r>
      <t>'</t>
    </r>
    <r>
      <rPr>
        <sz val="10"/>
        <color rgb="FF000000"/>
        <rFont val="Arial"/>
        <family val="2"/>
      </rPr>
      <t>b13266</t>
    </r>
  </si>
  <si>
    <r>
      <t>'</t>
    </r>
    <r>
      <rPr>
        <sz val="10"/>
        <color rgb="FF000000"/>
        <rFont val="Arial"/>
        <family val="2"/>
      </rPr>
      <t>b014310</t>
    </r>
  </si>
  <si>
    <r>
      <t>'</t>
    </r>
    <r>
      <rPr>
        <sz val="10"/>
        <color rgb="FF000000"/>
        <rFont val="Arial"/>
        <family val="2"/>
      </rPr>
      <t>b013090</t>
    </r>
  </si>
  <si>
    <r>
      <t>'</t>
    </r>
    <r>
      <rPr>
        <sz val="10"/>
        <color rgb="FF000000"/>
        <rFont val="Arial"/>
        <family val="2"/>
      </rPr>
      <t>b012818</t>
    </r>
  </si>
  <si>
    <r>
      <t>'</t>
    </r>
    <r>
      <rPr>
        <sz val="10"/>
        <color rgb="FF000000"/>
        <rFont val="Arial"/>
        <family val="2"/>
      </rPr>
      <t>b013058</t>
    </r>
  </si>
  <si>
    <r>
      <t>'</t>
    </r>
    <r>
      <rPr>
        <sz val="10"/>
        <color rgb="FF000000"/>
        <rFont val="Arial"/>
        <family val="2"/>
      </rPr>
      <t>b010644</t>
    </r>
  </si>
  <si>
    <r>
      <t>'</t>
    </r>
    <r>
      <rPr>
        <sz val="10"/>
        <color rgb="FF000000"/>
        <rFont val="Arial"/>
        <family val="2"/>
      </rPr>
      <t>b012742</t>
    </r>
  </si>
  <si>
    <r>
      <t>'</t>
    </r>
    <r>
      <rPr>
        <sz val="10"/>
        <color rgb="FF000000"/>
        <rFont val="Arial"/>
        <family val="2"/>
      </rPr>
      <t>b0012743</t>
    </r>
  </si>
  <si>
    <r>
      <t>'</t>
    </r>
    <r>
      <rPr>
        <sz val="10"/>
        <color rgb="FF000000"/>
        <rFont val="Arial"/>
        <family val="2"/>
      </rPr>
      <t>b00012775</t>
    </r>
  </si>
  <si>
    <r>
      <t>'</t>
    </r>
    <r>
      <rPr>
        <sz val="10"/>
        <color rgb="FF000000"/>
        <rFont val="Arial"/>
        <family val="2"/>
      </rPr>
      <t>b12721</t>
    </r>
  </si>
  <si>
    <r>
      <t>'</t>
    </r>
    <r>
      <rPr>
        <sz val="10"/>
        <color rgb="FF000000"/>
        <rFont val="Arial"/>
        <family val="2"/>
      </rPr>
      <t>b010738</t>
    </r>
  </si>
  <si>
    <r>
      <t>'</t>
    </r>
    <r>
      <rPr>
        <sz val="10"/>
        <color rgb="FF000000"/>
        <rFont val="Arial"/>
        <family val="2"/>
      </rPr>
      <t>b010755</t>
    </r>
  </si>
  <si>
    <r>
      <t>'</t>
    </r>
    <r>
      <rPr>
        <sz val="10"/>
        <color rgb="FF000000"/>
        <rFont val="Arial"/>
        <family val="2"/>
      </rPr>
      <t>b0011244</t>
    </r>
  </si>
  <si>
    <r>
      <t>'</t>
    </r>
    <r>
      <rPr>
        <sz val="10"/>
        <color rgb="FF000000"/>
        <rFont val="Arial"/>
        <family val="2"/>
      </rPr>
      <t>22-b14288</t>
    </r>
  </si>
  <si>
    <r>
      <t>'</t>
    </r>
    <r>
      <rPr>
        <sz val="10"/>
        <color rgb="FF000000"/>
        <rFont val="Arial"/>
        <family val="2"/>
      </rPr>
      <t>b0014325</t>
    </r>
  </si>
  <si>
    <r>
      <t>'</t>
    </r>
    <r>
      <rPr>
        <sz val="10"/>
        <color rgb="FF000000"/>
        <rFont val="Arial"/>
        <family val="2"/>
      </rPr>
      <t>b014318</t>
    </r>
  </si>
  <si>
    <r>
      <t>'</t>
    </r>
    <r>
      <rPr>
        <sz val="10"/>
        <color rgb="FF000000"/>
        <rFont val="Arial"/>
        <family val="2"/>
      </rPr>
      <t>22-b14338</t>
    </r>
  </si>
  <si>
    <r>
      <t>'</t>
    </r>
    <r>
      <rPr>
        <sz val="10"/>
        <color rgb="FF000000"/>
        <rFont val="Arial"/>
        <family val="2"/>
      </rPr>
      <t>22-b14311</t>
    </r>
  </si>
  <si>
    <r>
      <t>'</t>
    </r>
    <r>
      <rPr>
        <sz val="10"/>
        <color rgb="FF000000"/>
        <rFont val="Arial"/>
        <family val="2"/>
      </rPr>
      <t>b014307</t>
    </r>
  </si>
  <si>
    <r>
      <t>'</t>
    </r>
    <r>
      <rPr>
        <sz val="10"/>
        <color rgb="FF000000"/>
        <rFont val="Arial"/>
        <family val="2"/>
      </rPr>
      <t>22-b13850</t>
    </r>
  </si>
  <si>
    <r>
      <t>'</t>
    </r>
    <r>
      <rPr>
        <sz val="10"/>
        <color rgb="FF000000"/>
        <rFont val="Arial"/>
        <family val="2"/>
      </rPr>
      <t>22-b14341</t>
    </r>
  </si>
  <si>
    <r>
      <t>'</t>
    </r>
    <r>
      <rPr>
        <sz val="10"/>
        <color rgb="FF000000"/>
        <rFont val="Arial"/>
        <family val="2"/>
      </rPr>
      <t>b013069</t>
    </r>
  </si>
  <si>
    <r>
      <t>'</t>
    </r>
    <r>
      <rPr>
        <sz val="10"/>
        <color rgb="FF000000"/>
        <rFont val="Arial"/>
        <family val="2"/>
      </rPr>
      <t>b013094</t>
    </r>
  </si>
  <si>
    <r>
      <t>'</t>
    </r>
    <r>
      <rPr>
        <sz val="10"/>
        <color rgb="FF000000"/>
        <rFont val="Arial"/>
        <family val="2"/>
      </rPr>
      <t>b012765</t>
    </r>
  </si>
  <si>
    <r>
      <t>'</t>
    </r>
    <r>
      <rPr>
        <sz val="10"/>
        <color rgb="FF000000"/>
        <rFont val="Arial"/>
        <family val="2"/>
      </rPr>
      <t>b12830</t>
    </r>
  </si>
  <si>
    <r>
      <t>'</t>
    </r>
    <r>
      <rPr>
        <sz val="10"/>
        <color rgb="FF000000"/>
        <rFont val="Arial"/>
        <family val="2"/>
      </rPr>
      <t>b12838</t>
    </r>
  </si>
  <si>
    <r>
      <t>'</t>
    </r>
    <r>
      <rPr>
        <sz val="10"/>
        <color rgb="FF000000"/>
        <rFont val="Arial"/>
        <family val="2"/>
      </rPr>
      <t>b11496</t>
    </r>
  </si>
  <si>
    <r>
      <t>'</t>
    </r>
    <r>
      <rPr>
        <sz val="10"/>
        <color rgb="FF000000"/>
        <rFont val="Arial"/>
        <family val="2"/>
      </rPr>
      <t>b013095</t>
    </r>
  </si>
  <si>
    <r>
      <t>'</t>
    </r>
    <r>
      <rPr>
        <sz val="10"/>
        <color rgb="FF000000"/>
        <rFont val="Arial"/>
        <family val="2"/>
      </rPr>
      <t>b012724</t>
    </r>
  </si>
  <si>
    <r>
      <t>'</t>
    </r>
    <r>
      <rPr>
        <sz val="10"/>
        <color rgb="FF000000"/>
        <rFont val="Arial"/>
        <family val="2"/>
      </rPr>
      <t>b011479</t>
    </r>
  </si>
  <si>
    <r>
      <t>'</t>
    </r>
    <r>
      <rPr>
        <sz val="10"/>
        <color rgb="FF000000"/>
        <rFont val="Arial"/>
        <family val="2"/>
      </rPr>
      <t>22-b12780</t>
    </r>
  </si>
  <si>
    <r>
      <t>'</t>
    </r>
    <r>
      <rPr>
        <sz val="10"/>
        <color rgb="FF000000"/>
        <rFont val="Arial"/>
        <family val="2"/>
      </rPr>
      <t>b00011481</t>
    </r>
  </si>
  <si>
    <r>
      <t>'</t>
    </r>
    <r>
      <rPr>
        <sz val="10"/>
        <color rgb="FF000000"/>
        <rFont val="Arial"/>
        <family val="2"/>
      </rPr>
      <t>b0012746</t>
    </r>
  </si>
  <si>
    <r>
      <t>'</t>
    </r>
    <r>
      <rPr>
        <sz val="10"/>
        <color rgb="FF000000"/>
        <rFont val="Arial"/>
        <family val="2"/>
      </rPr>
      <t>b0011779</t>
    </r>
  </si>
  <si>
    <r>
      <t>'</t>
    </r>
    <r>
      <rPr>
        <sz val="10"/>
        <color rgb="FF000000"/>
        <rFont val="Arial"/>
        <family val="2"/>
      </rPr>
      <t>b011500</t>
    </r>
  </si>
  <si>
    <r>
      <t>'</t>
    </r>
    <r>
      <rPr>
        <sz val="10"/>
        <color rgb="FF000000"/>
        <rFont val="Arial"/>
        <family val="2"/>
      </rPr>
      <t>b010749</t>
    </r>
  </si>
  <si>
    <r>
      <t>'</t>
    </r>
    <r>
      <rPr>
        <sz val="10"/>
        <color rgb="FF000000"/>
        <rFont val="Arial"/>
        <family val="2"/>
      </rPr>
      <t>b013136</t>
    </r>
  </si>
  <si>
    <r>
      <t>'</t>
    </r>
    <r>
      <rPr>
        <sz val="10"/>
        <color rgb="FF000000"/>
        <rFont val="Arial"/>
        <family val="2"/>
      </rPr>
      <t>b013872</t>
    </r>
  </si>
  <si>
    <r>
      <t>'</t>
    </r>
    <r>
      <rPr>
        <sz val="10"/>
        <color rgb="FF000000"/>
        <rFont val="Arial"/>
        <family val="2"/>
      </rPr>
      <t>22-b11268</t>
    </r>
  </si>
  <si>
    <r>
      <t>'</t>
    </r>
    <r>
      <rPr>
        <sz val="10"/>
        <color rgb="FF000000"/>
        <rFont val="Arial"/>
        <family val="2"/>
      </rPr>
      <t>22-b14329</t>
    </r>
  </si>
  <si>
    <r>
      <t>'</t>
    </r>
    <r>
      <rPr>
        <sz val="10"/>
        <color rgb="FF000000"/>
        <rFont val="Arial"/>
        <family val="2"/>
      </rPr>
      <t>22-b13314</t>
    </r>
  </si>
  <si>
    <r>
      <t>'</t>
    </r>
    <r>
      <rPr>
        <sz val="10"/>
        <color rgb="FF000000"/>
        <rFont val="Arial"/>
        <family val="2"/>
      </rPr>
      <t>b014323</t>
    </r>
  </si>
  <si>
    <r>
      <t>'</t>
    </r>
    <r>
      <rPr>
        <sz val="10"/>
        <color rgb="FF000000"/>
        <rFont val="Arial"/>
        <family val="2"/>
      </rPr>
      <t>22-b013084</t>
    </r>
  </si>
  <si>
    <r>
      <t>'</t>
    </r>
    <r>
      <rPr>
        <sz val="10"/>
        <color rgb="FF000000"/>
        <rFont val="Arial"/>
        <family val="2"/>
      </rPr>
      <t>b014321</t>
    </r>
  </si>
  <si>
    <r>
      <t>'</t>
    </r>
    <r>
      <rPr>
        <sz val="10"/>
        <color rgb="FF000000"/>
        <rFont val="Arial"/>
        <family val="2"/>
      </rPr>
      <t>b13103</t>
    </r>
  </si>
  <si>
    <r>
      <t>'</t>
    </r>
    <r>
      <rPr>
        <sz val="10"/>
        <color rgb="FF000000"/>
        <rFont val="Arial"/>
        <family val="2"/>
      </rPr>
      <t>b11484</t>
    </r>
  </si>
  <si>
    <r>
      <t>'</t>
    </r>
    <r>
      <rPr>
        <sz val="10"/>
        <color rgb="FF000000"/>
        <rFont val="Arial"/>
        <family val="2"/>
      </rPr>
      <t>b013837</t>
    </r>
  </si>
  <si>
    <r>
      <t>'</t>
    </r>
    <r>
      <rPr>
        <sz val="10"/>
        <color rgb="FF000000"/>
        <rFont val="Arial"/>
        <family val="2"/>
      </rPr>
      <t>b0012831</t>
    </r>
  </si>
  <si>
    <r>
      <t>'</t>
    </r>
    <r>
      <rPr>
        <sz val="10"/>
        <color rgb="FF000000"/>
        <rFont val="Arial"/>
        <family val="2"/>
      </rPr>
      <t>b013122</t>
    </r>
  </si>
  <si>
    <r>
      <t>'</t>
    </r>
    <r>
      <rPr>
        <sz val="10"/>
        <color rgb="FF000000"/>
        <rFont val="Arial"/>
        <family val="2"/>
      </rPr>
      <t>b013076</t>
    </r>
  </si>
  <si>
    <r>
      <t>'</t>
    </r>
    <r>
      <rPr>
        <sz val="10"/>
        <color rgb="FF000000"/>
        <rFont val="Arial"/>
        <family val="2"/>
      </rPr>
      <t>b012845</t>
    </r>
  </si>
  <si>
    <r>
      <t>'</t>
    </r>
    <r>
      <rPr>
        <sz val="10"/>
        <color rgb="FF000000"/>
        <rFont val="Arial"/>
        <family val="2"/>
      </rPr>
      <t>b0013101</t>
    </r>
  </si>
  <si>
    <r>
      <t>'</t>
    </r>
    <r>
      <rPr>
        <sz val="10"/>
        <color rgb="FF000000"/>
        <rFont val="Arial"/>
        <family val="2"/>
      </rPr>
      <t>b0013079</t>
    </r>
  </si>
  <si>
    <r>
      <t>'</t>
    </r>
    <r>
      <rPr>
        <sz val="10"/>
        <color rgb="FF000000"/>
        <rFont val="Arial"/>
        <family val="2"/>
      </rPr>
      <t>b013033</t>
    </r>
  </si>
  <si>
    <r>
      <t>'</t>
    </r>
    <r>
      <rPr>
        <sz val="10"/>
        <color rgb="FF000000"/>
        <rFont val="Arial"/>
        <family val="2"/>
      </rPr>
      <t>b012796</t>
    </r>
  </si>
  <si>
    <r>
      <t>'</t>
    </r>
    <r>
      <rPr>
        <sz val="10"/>
        <color rgb="FF000000"/>
        <rFont val="Arial"/>
        <family val="2"/>
      </rPr>
      <t>b010710</t>
    </r>
  </si>
  <si>
    <r>
      <t>'</t>
    </r>
    <r>
      <rPr>
        <sz val="10"/>
        <color rgb="FF000000"/>
        <rFont val="Arial"/>
        <family val="2"/>
      </rPr>
      <t>b012729</t>
    </r>
  </si>
  <si>
    <r>
      <t>'</t>
    </r>
    <r>
      <rPr>
        <sz val="10"/>
        <color rgb="FF000000"/>
        <rFont val="Arial"/>
        <family val="2"/>
      </rPr>
      <t>b011254</t>
    </r>
  </si>
  <si>
    <r>
      <t>'</t>
    </r>
    <r>
      <rPr>
        <sz val="10"/>
        <color rgb="FF000000"/>
        <rFont val="Arial"/>
        <family val="2"/>
      </rPr>
      <t>b0010737</t>
    </r>
  </si>
  <si>
    <r>
      <t>'</t>
    </r>
    <r>
      <rPr>
        <sz val="10"/>
        <color rgb="FF000000"/>
        <rFont val="Arial"/>
        <family val="2"/>
      </rPr>
      <t>b00011242</t>
    </r>
  </si>
  <si>
    <r>
      <t>'</t>
    </r>
    <r>
      <rPr>
        <sz val="10"/>
        <color rgb="FF000000"/>
        <rFont val="Arial"/>
        <family val="2"/>
      </rPr>
      <t>b010714</t>
    </r>
  </si>
  <si>
    <r>
      <t>'</t>
    </r>
    <r>
      <rPr>
        <sz val="10"/>
        <color rgb="FF000000"/>
        <rFont val="Arial"/>
        <family val="2"/>
      </rPr>
      <t>b010651</t>
    </r>
  </si>
  <si>
    <r>
      <t>'</t>
    </r>
    <r>
      <rPr>
        <sz val="10"/>
        <color rgb="FF000000"/>
        <rFont val="Arial"/>
        <family val="2"/>
      </rPr>
      <t>b0010734</t>
    </r>
  </si>
  <si>
    <r>
      <t>'</t>
    </r>
    <r>
      <rPr>
        <sz val="10"/>
        <color rgb="FF000000"/>
        <rFont val="Arial"/>
        <family val="2"/>
      </rPr>
      <t>22-b14349</t>
    </r>
  </si>
  <si>
    <r>
      <t>'</t>
    </r>
    <r>
      <rPr>
        <sz val="10"/>
        <color rgb="FF000000"/>
        <rFont val="Arial"/>
        <family val="2"/>
      </rPr>
      <t>22-b13091</t>
    </r>
  </si>
  <si>
    <r>
      <t>'</t>
    </r>
    <r>
      <rPr>
        <sz val="10"/>
        <color rgb="FF000000"/>
        <rFont val="Arial"/>
        <family val="2"/>
      </rPr>
      <t>22-b014281</t>
    </r>
  </si>
  <si>
    <r>
      <t>'</t>
    </r>
    <r>
      <rPr>
        <sz val="10"/>
        <color rgb="FF000000"/>
        <rFont val="Arial"/>
        <family val="2"/>
      </rPr>
      <t>22-b014278</t>
    </r>
  </si>
  <si>
    <r>
      <t>'</t>
    </r>
    <r>
      <rPr>
        <sz val="10"/>
        <color rgb="FF000000"/>
        <rFont val="Arial"/>
        <family val="2"/>
      </rPr>
      <t>22-b013244</t>
    </r>
  </si>
  <si>
    <r>
      <t>'</t>
    </r>
    <r>
      <rPr>
        <sz val="10"/>
        <color rgb="FF000000"/>
        <rFont val="Arial"/>
        <family val="2"/>
      </rPr>
      <t>b0013853</t>
    </r>
  </si>
  <si>
    <r>
      <t>'</t>
    </r>
    <r>
      <rPr>
        <sz val="10"/>
        <color rgb="FF000000"/>
        <rFont val="Arial"/>
        <family val="2"/>
      </rPr>
      <t>b013836</t>
    </r>
  </si>
  <si>
    <r>
      <t>'</t>
    </r>
    <r>
      <rPr>
        <sz val="10"/>
        <color rgb="FF000000"/>
        <rFont val="Arial"/>
        <family val="2"/>
      </rPr>
      <t>22-b12853</t>
    </r>
  </si>
  <si>
    <r>
      <t>'</t>
    </r>
    <r>
      <rPr>
        <sz val="10"/>
        <color rgb="FF000000"/>
        <rFont val="Arial"/>
        <family val="2"/>
      </rPr>
      <t>b013137</t>
    </r>
  </si>
  <si>
    <r>
      <t>'</t>
    </r>
    <r>
      <rPr>
        <sz val="10"/>
        <color rgb="FF000000"/>
        <rFont val="Arial"/>
        <family val="2"/>
      </rPr>
      <t>b013267</t>
    </r>
  </si>
  <si>
    <r>
      <t>'</t>
    </r>
    <r>
      <rPr>
        <sz val="10"/>
        <color rgb="FF000000"/>
        <rFont val="Arial"/>
        <family val="2"/>
      </rPr>
      <t>b013130</t>
    </r>
  </si>
  <si>
    <r>
      <t>'</t>
    </r>
    <r>
      <rPr>
        <sz val="10"/>
        <color rgb="FF000000"/>
        <rFont val="Arial"/>
        <family val="2"/>
      </rPr>
      <t>b010751</t>
    </r>
  </si>
  <si>
    <r>
      <t>'</t>
    </r>
    <r>
      <rPr>
        <sz val="10"/>
        <color rgb="FF000000"/>
        <rFont val="Arial"/>
        <family val="2"/>
      </rPr>
      <t>b012832</t>
    </r>
  </si>
  <si>
    <r>
      <t>'</t>
    </r>
    <r>
      <rPr>
        <sz val="10"/>
        <color rgb="FF000000"/>
        <rFont val="Arial"/>
        <family val="2"/>
      </rPr>
      <t>b012738</t>
    </r>
  </si>
  <si>
    <r>
      <t>'</t>
    </r>
    <r>
      <rPr>
        <sz val="10"/>
        <color rgb="FF000000"/>
        <rFont val="Arial"/>
        <family val="2"/>
      </rPr>
      <t>b13118</t>
    </r>
  </si>
  <si>
    <r>
      <t>'</t>
    </r>
    <r>
      <rPr>
        <sz val="10"/>
        <color rgb="FF000000"/>
        <rFont val="Arial"/>
        <family val="2"/>
      </rPr>
      <t>b013138</t>
    </r>
  </si>
  <si>
    <r>
      <t>'</t>
    </r>
    <r>
      <rPr>
        <sz val="10"/>
        <color rgb="FF000000"/>
        <rFont val="Arial"/>
        <family val="2"/>
      </rPr>
      <t>b013104</t>
    </r>
  </si>
  <si>
    <r>
      <t>'</t>
    </r>
    <r>
      <rPr>
        <sz val="10"/>
        <color rgb="FF000000"/>
        <rFont val="Arial"/>
        <family val="2"/>
      </rPr>
      <t>b012855</t>
    </r>
  </si>
  <si>
    <r>
      <t>'</t>
    </r>
    <r>
      <rPr>
        <sz val="10"/>
        <color rgb="FF000000"/>
        <rFont val="Arial"/>
        <family val="2"/>
      </rPr>
      <t>b012847</t>
    </r>
  </si>
  <si>
    <r>
      <t>'</t>
    </r>
    <r>
      <rPr>
        <sz val="10"/>
        <color rgb="FF000000"/>
        <rFont val="Arial"/>
        <family val="2"/>
      </rPr>
      <t>b012821</t>
    </r>
  </si>
  <si>
    <r>
      <t>'</t>
    </r>
    <r>
      <rPr>
        <sz val="10"/>
        <color rgb="FF000000"/>
        <rFont val="Arial"/>
        <family val="2"/>
      </rPr>
      <t>b012789</t>
    </r>
  </si>
  <si>
    <r>
      <t>'</t>
    </r>
    <r>
      <rPr>
        <sz val="10"/>
        <color rgb="FF000000"/>
        <rFont val="Arial"/>
        <family val="2"/>
      </rPr>
      <t>b011494</t>
    </r>
  </si>
  <si>
    <r>
      <t>'</t>
    </r>
    <r>
      <rPr>
        <sz val="10"/>
        <color rgb="FF000000"/>
        <rFont val="Arial"/>
        <family val="2"/>
      </rPr>
      <t>b011784</t>
    </r>
  </si>
  <si>
    <r>
      <t>'</t>
    </r>
    <r>
      <rPr>
        <sz val="10"/>
        <color rgb="FF000000"/>
        <rFont val="Arial"/>
        <family val="2"/>
      </rPr>
      <t>b010746</t>
    </r>
  </si>
  <si>
    <r>
      <t>'</t>
    </r>
    <r>
      <rPr>
        <sz val="10"/>
        <color rgb="FF000000"/>
        <rFont val="Arial"/>
        <family val="2"/>
      </rPr>
      <t>b010744</t>
    </r>
  </si>
  <si>
    <r>
      <t>'</t>
    </r>
    <r>
      <rPr>
        <sz val="10"/>
        <color rgb="FF000000"/>
        <rFont val="Arial"/>
        <family val="2"/>
      </rPr>
      <t>b0010693</t>
    </r>
  </si>
  <si>
    <r>
      <t>'</t>
    </r>
    <r>
      <rPr>
        <sz val="10"/>
        <color rgb="FF000000"/>
        <rFont val="Arial"/>
        <family val="2"/>
      </rPr>
      <t>b11273</t>
    </r>
  </si>
  <si>
    <r>
      <t>'</t>
    </r>
    <r>
      <rPr>
        <sz val="10"/>
        <color rgb="FF000000"/>
        <rFont val="Arial"/>
        <family val="2"/>
      </rPr>
      <t>b010741</t>
    </r>
  </si>
  <si>
    <t>299-SIPI-R-022022-1219618</t>
  </si>
  <si>
    <r>
      <t>'</t>
    </r>
    <r>
      <rPr>
        <sz val="10"/>
        <color rgb="FF000000"/>
        <rFont val="Arial"/>
        <family val="2"/>
      </rPr>
      <t>0050985</t>
    </r>
  </si>
  <si>
    <t>AA/17P-50985-RTV1499408|HHCL.</t>
  </si>
  <si>
    <r>
      <t>'</t>
    </r>
    <r>
      <rPr>
        <sz val="10"/>
        <color rgb="FF000000"/>
        <rFont val="Arial"/>
        <family val="2"/>
      </rPr>
      <t>0049621</t>
    </r>
  </si>
  <si>
    <t>AA/17P-49621-RTV1495972|HHCL.</t>
  </si>
  <si>
    <r>
      <t>'</t>
    </r>
    <r>
      <rPr>
        <sz val="10"/>
        <color rgb="FF000000"/>
        <rFont val="Arial"/>
        <family val="2"/>
      </rPr>
      <t>0050780</t>
    </r>
  </si>
  <si>
    <t>VP/20E-0050780-RTV1498964|HHCL</t>
  </si>
  <si>
    <r>
      <t>'</t>
    </r>
    <r>
      <rPr>
        <sz val="10"/>
        <color rgb="FF000000"/>
        <rFont val="Arial"/>
        <family val="2"/>
      </rPr>
      <t>0050737</t>
    </r>
  </si>
  <si>
    <t>VP/20E-0050737-RTV1498870|HHCL</t>
  </si>
  <si>
    <r>
      <t>'</t>
    </r>
    <r>
      <rPr>
        <sz val="10"/>
        <color rgb="FF000000"/>
        <rFont val="Arial"/>
        <family val="2"/>
      </rPr>
      <t>0050067</t>
    </r>
  </si>
  <si>
    <t>VP/20E-0050068-RTV1497404|HHCL</t>
  </si>
  <si>
    <r>
      <t>'</t>
    </r>
    <r>
      <rPr>
        <sz val="10"/>
        <color rgb="FF000000"/>
        <rFont val="Arial"/>
        <family val="2"/>
      </rPr>
      <t>0049785</t>
    </r>
  </si>
  <si>
    <t>VP/20E-0049785-RTV1496696|HHCL</t>
  </si>
  <si>
    <r>
      <t>'</t>
    </r>
    <r>
      <rPr>
        <sz val="10"/>
        <color rgb="FF000000"/>
        <rFont val="Arial"/>
        <family val="2"/>
      </rPr>
      <t>0049114</t>
    </r>
  </si>
  <si>
    <t>VP/20E-0049114-RTV1494689|HHCL</t>
  </si>
  <si>
    <r>
      <t>'</t>
    </r>
    <r>
      <rPr>
        <sz val="10"/>
        <color rgb="FF000000"/>
        <rFont val="Arial"/>
        <family val="2"/>
      </rPr>
      <t>0049445</t>
    </r>
  </si>
  <si>
    <t>VP/20E-0049445-RTV1495587|HHCL</t>
  </si>
  <si>
    <r>
      <t>'</t>
    </r>
    <r>
      <rPr>
        <sz val="10"/>
        <color rgb="FF000000"/>
        <rFont val="Arial"/>
        <family val="2"/>
      </rPr>
      <t>0050568</t>
    </r>
  </si>
  <si>
    <t>VP/20E-0050568-RTV1498643|HHCL</t>
  </si>
  <si>
    <r>
      <t>'</t>
    </r>
    <r>
      <rPr>
        <sz val="10"/>
        <color rgb="FF000000"/>
        <rFont val="Arial"/>
        <family val="2"/>
      </rPr>
      <t>0050245</t>
    </r>
  </si>
  <si>
    <t>VP/20E-0050245-RTV1497616|HHCL</t>
  </si>
  <si>
    <r>
      <t>'</t>
    </r>
    <r>
      <rPr>
        <sz val="10"/>
        <color rgb="FF000000"/>
        <rFont val="Arial"/>
        <family val="2"/>
      </rPr>
      <t>0050207</t>
    </r>
  </si>
  <si>
    <t>VP/20E-0050207-RTV1497615|HHCL</t>
  </si>
  <si>
    <r>
      <t>'</t>
    </r>
    <r>
      <rPr>
        <sz val="10"/>
        <color rgb="FF000000"/>
        <rFont val="Arial"/>
        <family val="2"/>
      </rPr>
      <t>0050203</t>
    </r>
  </si>
  <si>
    <t>VP/20E-0050202-RTV1497607|HHCL</t>
  </si>
  <si>
    <r>
      <t>'</t>
    </r>
    <r>
      <rPr>
        <sz val="10"/>
        <color rgb="FF000000"/>
        <rFont val="Arial"/>
        <family val="2"/>
      </rPr>
      <t>0049629</t>
    </r>
  </si>
  <si>
    <t>AA/17P-49629-RTV1496009|HHCL.</t>
  </si>
  <si>
    <r>
      <t>'</t>
    </r>
    <r>
      <rPr>
        <sz val="10"/>
        <color rgb="FF000000"/>
        <rFont val="Arial"/>
        <family val="2"/>
      </rPr>
      <t>0049951</t>
    </r>
  </si>
  <si>
    <t>VP/20E.0049951-RTV1497155|HHCL</t>
  </si>
  <si>
    <r>
      <t>'</t>
    </r>
    <r>
      <rPr>
        <sz val="10"/>
        <color rgb="FF000000"/>
        <rFont val="Arial"/>
        <family val="2"/>
      </rPr>
      <t>0049846</t>
    </r>
  </si>
  <si>
    <t>VP/20E-0049846-RTV1496917|HHCL</t>
  </si>
  <si>
    <r>
      <t>'</t>
    </r>
    <r>
      <rPr>
        <sz val="10"/>
        <color rgb="FF000000"/>
        <rFont val="Arial"/>
        <family val="2"/>
      </rPr>
      <t>0049822</t>
    </r>
  </si>
  <si>
    <t>VP/20E-0049822-RTV1496868|HHCL</t>
  </si>
  <si>
    <r>
      <t>'</t>
    </r>
    <r>
      <rPr>
        <sz val="10"/>
        <color rgb="FF000000"/>
        <rFont val="Arial"/>
        <family val="2"/>
      </rPr>
      <t>0050813</t>
    </r>
  </si>
  <si>
    <t>VP/20E-0050813-RTV1499003|HHCL</t>
  </si>
  <si>
    <r>
      <t>'</t>
    </r>
    <r>
      <rPr>
        <sz val="10"/>
        <color rgb="FF000000"/>
        <rFont val="Arial"/>
        <family val="2"/>
      </rPr>
      <t>0050759</t>
    </r>
  </si>
  <si>
    <t>VP/20E-0050759-RTV1498934|HHCL</t>
  </si>
  <si>
    <r>
      <t>'</t>
    </r>
    <r>
      <rPr>
        <sz val="10"/>
        <color rgb="FF000000"/>
        <rFont val="Arial"/>
        <family val="2"/>
      </rPr>
      <t>0050381</t>
    </r>
  </si>
  <si>
    <t>VP/20E-0050381-RTV1497939|HHCL</t>
  </si>
  <si>
    <r>
      <t>'</t>
    </r>
    <r>
      <rPr>
        <sz val="10"/>
        <color rgb="FF000000"/>
        <rFont val="Arial"/>
        <family val="2"/>
      </rPr>
      <t>0050033</t>
    </r>
  </si>
  <si>
    <t>VP/20E-0050033-RTV1497308|HHCL</t>
  </si>
  <si>
    <r>
      <t>'</t>
    </r>
    <r>
      <rPr>
        <sz val="10"/>
        <color rgb="FF000000"/>
        <rFont val="Arial"/>
        <family val="2"/>
      </rPr>
      <t>0049976</t>
    </r>
  </si>
  <si>
    <t>VP/20E-0049976-RTV1497219|HHCL</t>
  </si>
  <si>
    <r>
      <t>'</t>
    </r>
    <r>
      <rPr>
        <sz val="10"/>
        <color rgb="FF000000"/>
        <rFont val="Arial"/>
        <family val="2"/>
      </rPr>
      <t>0049949</t>
    </r>
  </si>
  <si>
    <t>VP/20E.0049949-RTV1497137|HHCL</t>
  </si>
  <si>
    <r>
      <t>'</t>
    </r>
    <r>
      <rPr>
        <sz val="10"/>
        <color rgb="FF000000"/>
        <rFont val="Arial"/>
        <family val="2"/>
      </rPr>
      <t>0049689</t>
    </r>
  </si>
  <si>
    <t>VP/20E-0049689-RTV1496205|HHCL</t>
  </si>
  <si>
    <r>
      <t>'</t>
    </r>
    <r>
      <rPr>
        <sz val="10"/>
        <color rgb="FF000000"/>
        <rFont val="Arial"/>
        <family val="2"/>
      </rPr>
      <t>0049171</t>
    </r>
  </si>
  <si>
    <t>VP/20E-0049171-RTV1494857|HHCL</t>
  </si>
  <si>
    <r>
      <t>'</t>
    </r>
    <r>
      <rPr>
        <sz val="10"/>
        <color rgb="FF000000"/>
        <rFont val="Arial"/>
        <family val="2"/>
      </rPr>
      <t>0050053</t>
    </r>
  </si>
  <si>
    <t>VP/20E-0050053-RTV1497376|HHCL</t>
  </si>
  <si>
    <r>
      <t>'</t>
    </r>
    <r>
      <rPr>
        <sz val="10"/>
        <color rgb="FF000000"/>
        <rFont val="Arial"/>
        <family val="2"/>
      </rPr>
      <t>0050052</t>
    </r>
  </si>
  <si>
    <t>VP/20E-0050052-RTV1497354|HHCL</t>
  </si>
  <si>
    <r>
      <t>'</t>
    </r>
    <r>
      <rPr>
        <sz val="10"/>
        <color rgb="FF000000"/>
        <rFont val="Arial"/>
        <family val="2"/>
      </rPr>
      <t>0050102</t>
    </r>
  </si>
  <si>
    <t>VP/20E-0050102-RTV1497471|HHCL</t>
  </si>
  <si>
    <r>
      <t>'</t>
    </r>
    <r>
      <rPr>
        <sz val="10"/>
        <color rgb="FF000000"/>
        <rFont val="Arial"/>
        <family val="2"/>
      </rPr>
      <t>0049929</t>
    </r>
  </si>
  <si>
    <t>VP/20E-0049929-RTV1497124|HHCL</t>
  </si>
  <si>
    <r>
      <t>'</t>
    </r>
    <r>
      <rPr>
        <sz val="10"/>
        <color rgb="FF000000"/>
        <rFont val="Arial"/>
        <family val="2"/>
      </rPr>
      <t>0049848</t>
    </r>
  </si>
  <si>
    <t>VP/20E-0049848-RTV1496920|HHCL</t>
  </si>
  <si>
    <r>
      <t>'</t>
    </r>
    <r>
      <rPr>
        <sz val="10"/>
        <color rgb="FF000000"/>
        <rFont val="Arial"/>
        <family val="2"/>
      </rPr>
      <t>0050544</t>
    </r>
  </si>
  <si>
    <t>VP/20E-0050544-RTV1498604|HHCL</t>
  </si>
  <si>
    <r>
      <t>'</t>
    </r>
    <r>
      <rPr>
        <sz val="10"/>
        <color rgb="FF000000"/>
        <rFont val="Arial"/>
        <family val="2"/>
      </rPr>
      <t>0050543</t>
    </r>
  </si>
  <si>
    <t>VP/20E-0050543-RTV1498603|HHCL</t>
  </si>
  <si>
    <r>
      <t>'</t>
    </r>
    <r>
      <rPr>
        <sz val="10"/>
        <color rgb="FF000000"/>
        <rFont val="Arial"/>
        <family val="2"/>
      </rPr>
      <t>0050542</t>
    </r>
  </si>
  <si>
    <t>VP/20E-0050542-RTV1498602|HHCL</t>
  </si>
  <si>
    <r>
      <t>'</t>
    </r>
    <r>
      <rPr>
        <sz val="10"/>
        <color rgb="FF000000"/>
        <rFont val="Arial"/>
        <family val="2"/>
      </rPr>
      <t>0050230</t>
    </r>
  </si>
  <si>
    <t>VP/20E-0050230-RTV1497656|HHCL</t>
  </si>
  <si>
    <r>
      <t>'</t>
    </r>
    <r>
      <rPr>
        <sz val="10"/>
        <color rgb="FF000000"/>
        <rFont val="Arial"/>
        <family val="2"/>
      </rPr>
      <t>0050808</t>
    </r>
  </si>
  <si>
    <t>VP/20E-0050808-RTV1498996|HHCL</t>
  </si>
  <si>
    <r>
      <t>'</t>
    </r>
    <r>
      <rPr>
        <sz val="10"/>
        <color rgb="FF000000"/>
        <rFont val="Arial"/>
        <family val="2"/>
      </rPr>
      <t>0049167</t>
    </r>
  </si>
  <si>
    <t>VP/20E-0049167-RTV1494842|HHCL</t>
  </si>
  <si>
    <r>
      <t>'</t>
    </r>
    <r>
      <rPr>
        <sz val="10"/>
        <color rgb="FF000000"/>
        <rFont val="Arial"/>
        <family val="2"/>
      </rPr>
      <t>0049122</t>
    </r>
  </si>
  <si>
    <t>VP/20E-0049122-RTV1494735|HHCL</t>
  </si>
  <si>
    <r>
      <t>'</t>
    </r>
    <r>
      <rPr>
        <sz val="10"/>
        <color rgb="FF000000"/>
        <rFont val="Arial"/>
        <family val="2"/>
      </rPr>
      <t>0049977</t>
    </r>
  </si>
  <si>
    <t>VP/20E-0049977-RTV1497222|HHCL</t>
  </si>
  <si>
    <r>
      <t>'</t>
    </r>
    <r>
      <rPr>
        <sz val="10"/>
        <color rgb="FF000000"/>
        <rFont val="Arial"/>
        <family val="2"/>
      </rPr>
      <t>0049265</t>
    </r>
  </si>
  <si>
    <t>VP/20E-0049265-RTV1495050|HHCL</t>
  </si>
  <si>
    <r>
      <t>'</t>
    </r>
    <r>
      <rPr>
        <sz val="10"/>
        <color rgb="FF000000"/>
        <rFont val="Arial"/>
        <family val="2"/>
      </rPr>
      <t>0049107</t>
    </r>
  </si>
  <si>
    <t>VP/20E-0049107-RTV1494669|HHCL</t>
  </si>
  <si>
    <r>
      <t>'</t>
    </r>
    <r>
      <rPr>
        <sz val="10"/>
        <color rgb="FF000000"/>
        <rFont val="Arial"/>
        <family val="2"/>
      </rPr>
      <t>0050845</t>
    </r>
  </si>
  <si>
    <t>VP/20E.0050845-RTV1499259|HHCL</t>
  </si>
  <si>
    <r>
      <t>'</t>
    </r>
    <r>
      <rPr>
        <sz val="10"/>
        <color rgb="FF000000"/>
        <rFont val="Arial"/>
        <family val="2"/>
      </rPr>
      <t>0049203</t>
    </r>
  </si>
  <si>
    <t>VP/20E-0049203-RTV1494915|HHCL</t>
  </si>
  <si>
    <t>299-SIPI-R-022022-1219876</t>
  </si>
  <si>
    <r>
      <t>'</t>
    </r>
    <r>
      <rPr>
        <sz val="10"/>
        <color rgb="FF000000"/>
        <rFont val="Arial"/>
        <family val="2"/>
      </rPr>
      <t>0050885</t>
    </r>
  </si>
  <si>
    <t>VP/20E-0050885-RTV1499385]HHCL</t>
  </si>
  <si>
    <r>
      <t>'</t>
    </r>
    <r>
      <rPr>
        <sz val="10"/>
        <color rgb="FF000000"/>
        <rFont val="Arial"/>
        <family val="2"/>
      </rPr>
      <t>0050867</t>
    </r>
  </si>
  <si>
    <t>VP/20E-0050867-RTV1499322]HHCL</t>
  </si>
  <si>
    <r>
      <t>'</t>
    </r>
    <r>
      <rPr>
        <sz val="10"/>
        <color rgb="FF000000"/>
        <rFont val="Arial"/>
        <family val="2"/>
      </rPr>
      <t>0051035</t>
    </r>
  </si>
  <si>
    <t>VP/20E-0051035-RTV1499672|HHCL</t>
  </si>
  <si>
    <r>
      <t>'</t>
    </r>
    <r>
      <rPr>
        <sz val="10"/>
        <color rgb="FF000000"/>
        <rFont val="Arial"/>
        <family val="2"/>
      </rPr>
      <t>0050837</t>
    </r>
  </si>
  <si>
    <t>VP/20E-50837-RTV1492139|HHCL</t>
  </si>
  <si>
    <r>
      <t>'</t>
    </r>
    <r>
      <rPr>
        <sz val="10"/>
        <color rgb="FF000000"/>
        <rFont val="Arial"/>
        <family val="2"/>
      </rPr>
      <t>0050912</t>
    </r>
  </si>
  <si>
    <t>VP/20E-0050912-RTV1499529]HHCL</t>
  </si>
  <si>
    <t>304-SIPI-022022-10050916</t>
  </si>
  <si>
    <r>
      <t>'</t>
    </r>
    <r>
      <rPr>
        <sz val="10"/>
        <color rgb="FF000000"/>
        <rFont val="Arial"/>
        <family val="2"/>
      </rPr>
      <t>A014289</t>
    </r>
  </si>
  <si>
    <r>
      <t>'</t>
    </r>
    <r>
      <rPr>
        <sz val="10"/>
        <color rgb="FF000000"/>
        <rFont val="Arial"/>
        <family val="2"/>
      </rPr>
      <t>A013080</t>
    </r>
  </si>
  <si>
    <r>
      <t>'</t>
    </r>
    <r>
      <rPr>
        <sz val="10"/>
        <color rgb="FF000000"/>
        <rFont val="Arial"/>
        <family val="2"/>
      </rPr>
      <t>A010759</t>
    </r>
  </si>
  <si>
    <r>
      <t>'</t>
    </r>
    <r>
      <rPr>
        <sz val="10"/>
        <color rgb="FF000000"/>
        <rFont val="Arial"/>
        <family val="2"/>
      </rPr>
      <t>A012770</t>
    </r>
  </si>
  <si>
    <t>304-SIPI-R-022022-10050916</t>
  </si>
  <si>
    <r>
      <t>'</t>
    </r>
    <r>
      <rPr>
        <sz val="10"/>
        <color rgb="FF000000"/>
        <rFont val="Arial"/>
        <family val="2"/>
      </rPr>
      <t>0007380</t>
    </r>
  </si>
  <si>
    <t>BE/21E-7380|CHAN</t>
  </si>
  <si>
    <t>305-SIPI-022022-10046796</t>
  </si>
  <si>
    <r>
      <t>'</t>
    </r>
    <r>
      <rPr>
        <sz val="10"/>
        <color rgb="FF000000"/>
        <rFont val="Arial"/>
        <family val="2"/>
      </rPr>
      <t>B010656</t>
    </r>
  </si>
  <si>
    <r>
      <t>'</t>
    </r>
    <r>
      <rPr>
        <sz val="10"/>
        <color rgb="FF000000"/>
        <rFont val="Arial"/>
        <family val="2"/>
      </rPr>
      <t>B013245</t>
    </r>
  </si>
  <si>
    <r>
      <t>'</t>
    </r>
    <r>
      <rPr>
        <sz val="10"/>
        <color rgb="FF000000"/>
        <rFont val="Arial"/>
        <family val="2"/>
      </rPr>
      <t>B014300</t>
    </r>
  </si>
  <si>
    <t>306-SIPI-022022-10036054</t>
  </si>
  <si>
    <r>
      <t>'</t>
    </r>
    <r>
      <rPr>
        <sz val="10"/>
        <color rgb="FF000000"/>
        <rFont val="Arial"/>
        <family val="2"/>
      </rPr>
      <t>C012745</t>
    </r>
  </si>
  <si>
    <r>
      <t>'</t>
    </r>
    <r>
      <rPr>
        <sz val="10"/>
        <color rgb="FF000000"/>
        <rFont val="Arial"/>
        <family val="2"/>
      </rPr>
      <t>C014342</t>
    </r>
  </si>
  <si>
    <r>
      <t>'</t>
    </r>
    <r>
      <rPr>
        <sz val="10"/>
        <color rgb="FF000000"/>
        <rFont val="Arial"/>
        <family val="2"/>
      </rPr>
      <t>C010649</t>
    </r>
  </si>
  <si>
    <t>306-SIPI-R-022022-10036054</t>
  </si>
  <si>
    <r>
      <t>'</t>
    </r>
    <r>
      <rPr>
        <sz val="10"/>
        <color rgb="FF000000"/>
        <rFont val="Arial"/>
        <family val="2"/>
      </rPr>
      <t>0007724</t>
    </r>
  </si>
  <si>
    <t>BE/21E_7724|HOPQUA</t>
  </si>
  <si>
    <t>399-SIPI-022022-10004650</t>
  </si>
  <si>
    <r>
      <t>'</t>
    </r>
    <r>
      <rPr>
        <sz val="10"/>
        <color rgb="FF000000"/>
        <rFont val="Arial"/>
        <family val="2"/>
      </rPr>
      <t>A013316</t>
    </r>
  </si>
  <si>
    <t>NT/21E|CHAGIOHEOMUOI</t>
  </si>
  <si>
    <r>
      <t>'</t>
    </r>
    <r>
      <rPr>
        <sz val="10"/>
        <color rgb="FF000000"/>
        <rFont val="Arial"/>
        <family val="2"/>
      </rPr>
      <t>A012773</t>
    </r>
  </si>
  <si>
    <t>399-SIPI-R-022022-10004650</t>
  </si>
  <si>
    <r>
      <t>'</t>
    </r>
    <r>
      <rPr>
        <sz val="10"/>
        <color rgb="FF000000"/>
        <rFont val="Arial"/>
        <family val="2"/>
      </rPr>
      <t>0004639</t>
    </r>
  </si>
  <si>
    <t>VP/19E|RTV1497736-4639|HANGHOA</t>
  </si>
  <si>
    <t>405-SIPI-022022-1051376</t>
  </si>
  <si>
    <r>
      <t>'</t>
    </r>
    <r>
      <rPr>
        <sz val="10"/>
        <color rgb="FF000000"/>
        <rFont val="Arial"/>
        <family val="2"/>
      </rPr>
      <t>A13445</t>
    </r>
  </si>
  <si>
    <t>406-SIPI-022022-1134271</t>
  </si>
  <si>
    <r>
      <t>'</t>
    </r>
    <r>
      <rPr>
        <sz val="10"/>
        <color rgb="FF000000"/>
        <rFont val="Arial"/>
        <family val="2"/>
      </rPr>
      <t>A010662</t>
    </r>
  </si>
  <si>
    <r>
      <t>'</t>
    </r>
    <r>
      <rPr>
        <sz val="10"/>
        <color rgb="FF000000"/>
        <rFont val="Arial"/>
        <family val="2"/>
      </rPr>
      <t>A012731</t>
    </r>
  </si>
  <si>
    <r>
      <t>'</t>
    </r>
    <r>
      <rPr>
        <sz val="10"/>
        <color rgb="FF000000"/>
        <rFont val="Arial"/>
        <family val="2"/>
      </rPr>
      <t>A013126</t>
    </r>
  </si>
  <si>
    <r>
      <t>'</t>
    </r>
    <r>
      <rPr>
        <sz val="10"/>
        <color rgb="FF000000"/>
        <rFont val="Arial"/>
        <family val="2"/>
      </rPr>
      <t>A013841</t>
    </r>
  </si>
  <si>
    <t>408-SIPI-R-022022-22000007</t>
  </si>
  <si>
    <r>
      <t>'</t>
    </r>
    <r>
      <rPr>
        <sz val="10"/>
        <color rgb="FF000000"/>
        <rFont val="Arial"/>
        <family val="2"/>
      </rPr>
      <t>7403</t>
    </r>
  </si>
  <si>
    <t>R1496404|AB/21P-7403|C-HQTET</t>
  </si>
  <si>
    <t>CTY TNHH MTV SÀI GÒN CO.OP ĐẦM SEN</t>
  </si>
  <si>
    <t>409-SIPI-022022-1119120</t>
  </si>
  <si>
    <r>
      <t>'</t>
    </r>
    <r>
      <rPr>
        <sz val="10"/>
        <color rgb="FF000000"/>
        <rFont val="Arial"/>
        <family val="2"/>
      </rPr>
      <t>C014350</t>
    </r>
  </si>
  <si>
    <r>
      <t>'</t>
    </r>
    <r>
      <rPr>
        <sz val="10"/>
        <color rgb="FF000000"/>
        <rFont val="Arial"/>
        <family val="2"/>
      </rPr>
      <t>C013840</t>
    </r>
  </si>
  <si>
    <r>
      <t>'</t>
    </r>
    <r>
      <rPr>
        <sz val="10"/>
        <color rgb="FF000000"/>
        <rFont val="Arial"/>
        <family val="2"/>
      </rPr>
      <t>C012730</t>
    </r>
  </si>
  <si>
    <r>
      <t>'</t>
    </r>
    <r>
      <rPr>
        <sz val="10"/>
        <color rgb="FF000000"/>
        <rFont val="Arial"/>
        <family val="2"/>
      </rPr>
      <t>C013123</t>
    </r>
  </si>
  <si>
    <r>
      <t>'</t>
    </r>
    <r>
      <rPr>
        <sz val="10"/>
        <color rgb="FF000000"/>
        <rFont val="Arial"/>
        <family val="2"/>
      </rPr>
      <t>C011781</t>
    </r>
  </si>
  <si>
    <r>
      <t>'</t>
    </r>
    <r>
      <rPr>
        <sz val="10"/>
        <color rgb="FF000000"/>
        <rFont val="Arial"/>
        <family val="2"/>
      </rPr>
      <t>C010643</t>
    </r>
  </si>
  <si>
    <t>GR/21E|VAT 8 |TPCN</t>
  </si>
  <si>
    <r>
      <t>'</t>
    </r>
    <r>
      <rPr>
        <sz val="10"/>
        <color rgb="FF000000"/>
        <rFont val="Arial"/>
        <family val="2"/>
      </rPr>
      <t>C013310</t>
    </r>
  </si>
  <si>
    <t>412-SIPI-022022-1105252</t>
  </si>
  <si>
    <r>
      <t>'</t>
    </r>
    <r>
      <rPr>
        <sz val="10"/>
        <color rgb="FF000000"/>
        <rFont val="Arial"/>
        <family val="2"/>
      </rPr>
      <t>A014273</t>
    </r>
  </si>
  <si>
    <r>
      <t>'</t>
    </r>
    <r>
      <rPr>
        <sz val="10"/>
        <color rgb="FF000000"/>
        <rFont val="Arial"/>
        <family val="2"/>
      </rPr>
      <t>A013056</t>
    </r>
  </si>
  <si>
    <t>412-SIPI-R-022022-1105252</t>
  </si>
  <si>
    <r>
      <t>'</t>
    </r>
    <r>
      <rPr>
        <sz val="10"/>
        <color rgb="FF000000"/>
        <rFont val="Arial"/>
        <family val="2"/>
      </rPr>
      <t>0001352</t>
    </r>
  </si>
  <si>
    <t>BU/21E-1352|C-HQTET(R-1498474)</t>
  </si>
  <si>
    <t>413-SIPI-R-022022-1101544</t>
  </si>
  <si>
    <r>
      <t>'</t>
    </r>
    <r>
      <rPr>
        <sz val="10"/>
        <color rgb="FF000000"/>
        <rFont val="Arial"/>
        <family val="2"/>
      </rPr>
      <t>0000914</t>
    </r>
  </si>
  <si>
    <t>BV/21E|HOPQUA|RTV1496614</t>
  </si>
  <si>
    <t>414-SIPI-R-022022-1110081</t>
  </si>
  <si>
    <r>
      <t>'</t>
    </r>
    <r>
      <rPr>
        <sz val="10"/>
        <color rgb="FF000000"/>
        <rFont val="Arial"/>
        <family val="2"/>
      </rPr>
      <t>2217</t>
    </r>
  </si>
  <si>
    <t>AB/22P-2217|CHANGARTV1498880|19278</t>
  </si>
  <si>
    <t>424-SIPI-R-022022-22000036</t>
  </si>
  <si>
    <r>
      <t>'</t>
    </r>
    <r>
      <rPr>
        <sz val="10"/>
        <color rgb="FF000000"/>
        <rFont val="Arial"/>
        <family val="2"/>
      </rPr>
      <t>0000654</t>
    </r>
  </si>
  <si>
    <t>RTV 1493468/GHE FACI</t>
  </si>
  <si>
    <t>CTY TNHH MTV CO.OPMART NHA TRANG</t>
  </si>
  <si>
    <t>428-SIPI-R-022022-1051157</t>
  </si>
  <si>
    <r>
      <t>'</t>
    </r>
    <r>
      <rPr>
        <sz val="10"/>
        <color rgb="FF000000"/>
        <rFont val="Arial"/>
        <family val="2"/>
      </rPr>
      <t>0003773</t>
    </r>
  </si>
  <si>
    <t>AB/21E|HQTET-1491833</t>
  </si>
  <si>
    <t>430-SIPI-012022-1098967</t>
  </si>
  <si>
    <r>
      <t>'</t>
    </r>
    <r>
      <rPr>
        <sz val="10"/>
        <color rgb="FF000000"/>
        <rFont val="Arial"/>
        <family val="2"/>
      </rPr>
      <t>A010309</t>
    </r>
  </si>
  <si>
    <t>430-SIPI-012022-1099309</t>
  </si>
  <si>
    <r>
      <t>'</t>
    </r>
    <r>
      <rPr>
        <sz val="10"/>
        <color rgb="FF000000"/>
        <rFont val="Arial"/>
        <family val="2"/>
      </rPr>
      <t>A010454</t>
    </r>
  </si>
  <si>
    <t>430-SIPI-R-022022-1099760</t>
  </si>
  <si>
    <r>
      <t>'</t>
    </r>
    <r>
      <rPr>
        <sz val="10"/>
        <color rgb="FF000000"/>
        <rFont val="Arial"/>
        <family val="2"/>
      </rPr>
      <t>A017020</t>
    </r>
  </si>
  <si>
    <t>AB/21P|RTV 1498353|GAMUOI</t>
  </si>
  <si>
    <t>432-SIPI-022022-1060150</t>
  </si>
  <si>
    <r>
      <t>'</t>
    </r>
    <r>
      <rPr>
        <sz val="10"/>
        <color rgb="FF000000"/>
        <rFont val="Arial"/>
        <family val="2"/>
      </rPr>
      <t>A11279</t>
    </r>
  </si>
  <si>
    <r>
      <t>'</t>
    </r>
    <r>
      <rPr>
        <sz val="10"/>
        <color rgb="FF000000"/>
        <rFont val="Arial"/>
        <family val="2"/>
      </rPr>
      <t>A12810</t>
    </r>
  </si>
  <si>
    <t>432-SIPI-R-032022-1060150</t>
  </si>
  <si>
    <r>
      <t>'</t>
    </r>
    <r>
      <rPr>
        <sz val="10"/>
        <color rgb="FF000000"/>
        <rFont val="Arial"/>
        <family val="2"/>
      </rPr>
      <t>315</t>
    </r>
  </si>
  <si>
    <t>CY/20E|1505032|CHANGIO</t>
  </si>
  <si>
    <t>438-SIPI-022022-1058400</t>
  </si>
  <si>
    <r>
      <t>'</t>
    </r>
    <r>
      <rPr>
        <sz val="10"/>
        <color rgb="FF000000"/>
        <rFont val="Arial"/>
        <family val="2"/>
      </rPr>
      <t>A0013455</t>
    </r>
  </si>
  <si>
    <r>
      <t>'</t>
    </r>
    <r>
      <rPr>
        <sz val="10"/>
        <color rgb="FF000000"/>
        <rFont val="Arial"/>
        <family val="2"/>
      </rPr>
      <t>A0013242</t>
    </r>
  </si>
  <si>
    <r>
      <t>'</t>
    </r>
    <r>
      <rPr>
        <sz val="10"/>
        <color rgb="FF000000"/>
        <rFont val="Arial"/>
        <family val="2"/>
      </rPr>
      <t>A0012044</t>
    </r>
  </si>
  <si>
    <r>
      <t>'</t>
    </r>
    <r>
      <rPr>
        <sz val="10"/>
        <color rgb="FF000000"/>
        <rFont val="Arial"/>
        <family val="2"/>
      </rPr>
      <t>A0014343</t>
    </r>
  </si>
  <si>
    <t>438-SIPI-R-022022-1058400</t>
  </si>
  <si>
    <r>
      <t>'</t>
    </r>
    <r>
      <rPr>
        <sz val="10"/>
        <color rgb="FF000000"/>
        <rFont val="Arial"/>
        <family val="2"/>
      </rPr>
      <t>A0003850</t>
    </r>
  </si>
  <si>
    <t>RTV1492109|CHAN GIO</t>
  </si>
  <si>
    <t>439-SIPI-022022-10046402</t>
  </si>
  <si>
    <r>
      <t>'</t>
    </r>
    <r>
      <rPr>
        <sz val="10"/>
        <color rgb="FF000000"/>
        <rFont val="Arial"/>
        <family val="2"/>
      </rPr>
      <t>13442</t>
    </r>
  </si>
  <si>
    <t>N/CHAN GIO HEO</t>
  </si>
  <si>
    <r>
      <t>'</t>
    </r>
    <r>
      <rPr>
        <sz val="10"/>
        <color rgb="FF000000"/>
        <rFont val="Arial"/>
        <family val="2"/>
      </rPr>
      <t>12755</t>
    </r>
  </si>
  <si>
    <t>440-SIPI-022022-10072368</t>
  </si>
  <si>
    <r>
      <t>'</t>
    </r>
    <r>
      <rPr>
        <sz val="10"/>
        <color rgb="FF000000"/>
        <rFont val="Arial"/>
        <family val="2"/>
      </rPr>
      <t>C014274</t>
    </r>
  </si>
  <si>
    <r>
      <t>'</t>
    </r>
    <r>
      <rPr>
        <sz val="10"/>
        <color rgb="FF000000"/>
        <rFont val="Arial"/>
        <family val="2"/>
      </rPr>
      <t>C010666</t>
    </r>
  </si>
  <si>
    <t>441-SIPI-012022-1088035</t>
  </si>
  <si>
    <r>
      <t>'</t>
    </r>
    <r>
      <rPr>
        <sz val="10"/>
        <color rgb="FF000000"/>
        <rFont val="Arial"/>
        <family val="2"/>
      </rPr>
      <t>Q0008908</t>
    </r>
  </si>
  <si>
    <t>CTY TNHH TMDV SÀI GÒN-TÂY NINH</t>
  </si>
  <si>
    <t>441-SIPI-R-022022-1088035</t>
  </si>
  <si>
    <r>
      <t>'</t>
    </r>
    <r>
      <rPr>
        <sz val="10"/>
        <color rgb="FF000000"/>
        <rFont val="Arial"/>
        <family val="2"/>
      </rPr>
      <t>0001427</t>
    </r>
  </si>
  <si>
    <t>CU/21E|CHANGIOHEO|RTV 1495350</t>
  </si>
  <si>
    <t>444-SIPI-022022-10029087</t>
  </si>
  <si>
    <r>
      <t>'</t>
    </r>
    <r>
      <rPr>
        <sz val="10"/>
        <color rgb="FF000000"/>
        <rFont val="Arial"/>
        <family val="2"/>
      </rPr>
      <t>A013238</t>
    </r>
  </si>
  <si>
    <t>CTY TNHH MTV CO.OPMART VĨNH PHÚC</t>
  </si>
  <si>
    <t>448-SIPI-022022-10044087</t>
  </si>
  <si>
    <r>
      <t>'</t>
    </r>
    <r>
      <rPr>
        <sz val="10"/>
        <color rgb="FF000000"/>
        <rFont val="Arial"/>
        <family val="2"/>
      </rPr>
      <t>A011238</t>
    </r>
  </si>
  <si>
    <r>
      <t>'</t>
    </r>
    <r>
      <rPr>
        <sz val="10"/>
        <color rgb="FF000000"/>
        <rFont val="Arial"/>
        <family val="2"/>
      </rPr>
      <t>A013322</t>
    </r>
  </si>
  <si>
    <t>450-SIPI-022022-10046649</t>
  </si>
  <si>
    <r>
      <t>'</t>
    </r>
    <r>
      <rPr>
        <sz val="10"/>
        <color rgb="FF000000"/>
        <rFont val="Arial"/>
        <family val="2"/>
      </rPr>
      <t>A014254</t>
    </r>
  </si>
  <si>
    <t>NT/21E/GAMUOI</t>
  </si>
  <si>
    <r>
      <t>'</t>
    </r>
    <r>
      <rPr>
        <sz val="10"/>
        <color rgb="FF000000"/>
        <rFont val="Arial"/>
        <family val="2"/>
      </rPr>
      <t>A011237</t>
    </r>
  </si>
  <si>
    <t>451-SIPI-022022-10085639</t>
  </si>
  <si>
    <r>
      <t>'</t>
    </r>
    <r>
      <rPr>
        <sz val="10"/>
        <color rgb="FF000000"/>
        <rFont val="Arial"/>
        <family val="2"/>
      </rPr>
      <t>T013070</t>
    </r>
  </si>
  <si>
    <r>
      <t>'</t>
    </r>
    <r>
      <rPr>
        <sz val="10"/>
        <color rgb="FF000000"/>
        <rFont val="Arial"/>
        <family val="2"/>
      </rPr>
      <t>T010650</t>
    </r>
  </si>
  <si>
    <r>
      <t>'</t>
    </r>
    <r>
      <rPr>
        <sz val="10"/>
        <color rgb="FF000000"/>
        <rFont val="Arial"/>
        <family val="2"/>
      </rPr>
      <t>T013862</t>
    </r>
  </si>
  <si>
    <t>451-SIPI-R-022022-10085639</t>
  </si>
  <si>
    <r>
      <t>'</t>
    </r>
    <r>
      <rPr>
        <sz val="10"/>
        <color rgb="FF000000"/>
        <rFont val="Arial"/>
        <family val="2"/>
      </rPr>
      <t>0000118</t>
    </r>
  </si>
  <si>
    <t>RTV 1498491|DD/22E|HOPQUA</t>
  </si>
  <si>
    <t>453-SIPI-022022-10068576</t>
  </si>
  <si>
    <r>
      <t>'</t>
    </r>
    <r>
      <rPr>
        <sz val="10"/>
        <color rgb="FF000000"/>
        <rFont val="Arial"/>
        <family val="2"/>
      </rPr>
      <t>A012690</t>
    </r>
  </si>
  <si>
    <r>
      <t>'</t>
    </r>
    <r>
      <rPr>
        <sz val="10"/>
        <color rgb="FF000000"/>
        <rFont val="Arial"/>
        <family val="2"/>
      </rPr>
      <t>A013279</t>
    </r>
  </si>
  <si>
    <t>453-SIPI-R-022022-10068576</t>
  </si>
  <si>
    <r>
      <t>'</t>
    </r>
    <r>
      <rPr>
        <sz val="10"/>
        <color rgb="FF000000"/>
        <rFont val="Arial"/>
        <family val="2"/>
      </rPr>
      <t>0001005</t>
    </r>
  </si>
  <si>
    <t>456-SIPI-022022-1076666</t>
  </si>
  <si>
    <r>
      <t>'</t>
    </r>
    <r>
      <rPr>
        <sz val="10"/>
        <color rgb="FF000000"/>
        <rFont val="Arial"/>
        <family val="2"/>
      </rPr>
      <t>F012793</t>
    </r>
  </si>
  <si>
    <r>
      <t>'</t>
    </r>
    <r>
      <rPr>
        <sz val="10"/>
        <color rgb="FF000000"/>
        <rFont val="Arial"/>
        <family val="2"/>
      </rPr>
      <t>F010677</t>
    </r>
  </si>
  <si>
    <t>457-SIPI-022022-1094379</t>
  </si>
  <si>
    <r>
      <t>'</t>
    </r>
    <r>
      <rPr>
        <sz val="10"/>
        <color rgb="FF000000"/>
        <rFont val="Arial"/>
        <family val="2"/>
      </rPr>
      <t>A13861</t>
    </r>
  </si>
  <si>
    <r>
      <t>'</t>
    </r>
    <r>
      <rPr>
        <sz val="10"/>
        <color rgb="FF000000"/>
        <rFont val="Arial"/>
        <family val="2"/>
      </rPr>
      <t>A11270</t>
    </r>
  </si>
  <si>
    <r>
      <t>'</t>
    </r>
    <r>
      <rPr>
        <sz val="10"/>
        <color rgb="FF000000"/>
        <rFont val="Arial"/>
        <family val="2"/>
      </rPr>
      <t>A013089</t>
    </r>
  </si>
  <si>
    <r>
      <t>'</t>
    </r>
    <r>
      <rPr>
        <sz val="10"/>
        <color rgb="FF000000"/>
        <rFont val="Arial"/>
        <family val="2"/>
      </rPr>
      <t>A10684</t>
    </r>
  </si>
  <si>
    <r>
      <t>'</t>
    </r>
    <r>
      <rPr>
        <sz val="10"/>
        <color rgb="FF000000"/>
        <rFont val="Arial"/>
        <family val="2"/>
      </rPr>
      <t>A014299</t>
    </r>
  </si>
  <si>
    <r>
      <t>'</t>
    </r>
    <r>
      <rPr>
        <sz val="10"/>
        <color rgb="FF000000"/>
        <rFont val="Arial"/>
        <family val="2"/>
      </rPr>
      <t>A12747</t>
    </r>
  </si>
  <si>
    <t>NT/21E|GIO LUA</t>
  </si>
  <si>
    <t>457-SIPI-R-032022-1094379</t>
  </si>
  <si>
    <r>
      <t>'</t>
    </r>
    <r>
      <rPr>
        <sz val="10"/>
        <color rgb="FF000000"/>
        <rFont val="Arial"/>
        <family val="2"/>
      </rPr>
      <t>922</t>
    </r>
  </si>
  <si>
    <t>DK/21E-922|GIOSUN-1502543</t>
  </si>
  <si>
    <r>
      <t>'</t>
    </r>
    <r>
      <rPr>
        <sz val="10"/>
        <color rgb="FF000000"/>
        <rFont val="Arial"/>
        <family val="2"/>
      </rPr>
      <t>10690</t>
    </r>
  </si>
  <si>
    <t>AB/21P-10690|GIOTAI-1502538</t>
  </si>
  <si>
    <t>459-SIPI-R-032022-22000033</t>
  </si>
  <si>
    <r>
      <t>'</t>
    </r>
    <r>
      <rPr>
        <sz val="10"/>
        <color rgb="FF000000"/>
        <rFont val="Arial"/>
        <family val="2"/>
      </rPr>
      <t>0000882</t>
    </r>
  </si>
  <si>
    <t>DM/21E|TPCN|1500746-882</t>
  </si>
  <si>
    <t>CONG TY TNHH SAIGON-BUON HO</t>
  </si>
  <si>
    <t>462-SIPI-022022-10014132</t>
  </si>
  <si>
    <r>
      <t>'</t>
    </r>
    <r>
      <rPr>
        <sz val="10"/>
        <color rgb="FF000000"/>
        <rFont val="Arial"/>
        <family val="2"/>
      </rPr>
      <t>A011246</t>
    </r>
  </si>
  <si>
    <t>CONG TY TNHH MOT THANH VIEN MARSIX</t>
  </si>
  <si>
    <t>463-SIPI-022022-10017326</t>
  </si>
  <si>
    <r>
      <t>'</t>
    </r>
    <r>
      <rPr>
        <sz val="10"/>
        <color rgb="FF000000"/>
        <rFont val="Arial"/>
        <family val="2"/>
      </rPr>
      <t>A013271</t>
    </r>
  </si>
  <si>
    <r>
      <t>'</t>
    </r>
    <r>
      <rPr>
        <sz val="10"/>
        <color rgb="FF000000"/>
        <rFont val="Arial"/>
        <family val="2"/>
      </rPr>
      <t>A013054</t>
    </r>
  </si>
  <si>
    <r>
      <t>'</t>
    </r>
    <r>
      <rPr>
        <sz val="10"/>
        <color rgb="FF000000"/>
        <rFont val="Arial"/>
        <family val="2"/>
      </rPr>
      <t>A011503</t>
    </r>
  </si>
  <si>
    <r>
      <t>'</t>
    </r>
    <r>
      <rPr>
        <sz val="10"/>
        <color rgb="FF000000"/>
        <rFont val="Arial"/>
        <family val="2"/>
      </rPr>
      <t>A010778</t>
    </r>
  </si>
  <si>
    <t>463-SIPI-R-022022-10017326</t>
  </si>
  <si>
    <r>
      <t>'</t>
    </r>
    <r>
      <rPr>
        <sz val="10"/>
        <color rgb="FF000000"/>
        <rFont val="Arial"/>
        <family val="2"/>
      </rPr>
      <t>0005402</t>
    </r>
  </si>
  <si>
    <t>VP/19E-5402RTV1492956|CHACOM</t>
  </si>
  <si>
    <r>
      <t>'</t>
    </r>
    <r>
      <rPr>
        <sz val="10"/>
        <color rgb="FF000000"/>
        <rFont val="Arial"/>
        <family val="2"/>
      </rPr>
      <t>0005614</t>
    </r>
  </si>
  <si>
    <t>VP/19E-5614RTV1499359|CHANGA</t>
  </si>
  <si>
    <t>464-SIPI-022022-10014309</t>
  </si>
  <si>
    <r>
      <t>'</t>
    </r>
    <r>
      <rPr>
        <sz val="10"/>
        <color rgb="FF000000"/>
        <rFont val="Arial"/>
        <family val="2"/>
      </rPr>
      <t>A013852</t>
    </r>
  </si>
  <si>
    <r>
      <t>'</t>
    </r>
    <r>
      <rPr>
        <sz val="10"/>
        <color rgb="FF000000"/>
        <rFont val="Arial"/>
        <family val="2"/>
      </rPr>
      <t>A011258</t>
    </r>
  </si>
  <si>
    <r>
      <t>'</t>
    </r>
    <r>
      <rPr>
        <sz val="10"/>
        <color rgb="FF000000"/>
        <rFont val="Arial"/>
        <family val="2"/>
      </rPr>
      <t>A010695</t>
    </r>
  </si>
  <si>
    <t>NT/21E|010695|CHANGIO</t>
  </si>
  <si>
    <t>464-SIPI-R-022022-10014309</t>
  </si>
  <si>
    <r>
      <t>'</t>
    </r>
    <r>
      <rPr>
        <sz val="10"/>
        <color rgb="FF000000"/>
        <rFont val="Arial"/>
        <family val="2"/>
      </rPr>
      <t>0003926</t>
    </r>
  </si>
  <si>
    <t>VP/19E|HQUA-1496402-3926</t>
  </si>
  <si>
    <t>464-SIPI-R-032022-10014309</t>
  </si>
  <si>
    <r>
      <t>'</t>
    </r>
    <r>
      <rPr>
        <sz val="10"/>
        <color rgb="FF000000"/>
        <rFont val="Arial"/>
        <family val="2"/>
      </rPr>
      <t>0003939</t>
    </r>
  </si>
  <si>
    <t>VP/19E|TOMRTV 1500045_3939</t>
  </si>
  <si>
    <t>465-SIPI-022022-10014076</t>
  </si>
  <si>
    <r>
      <t>'</t>
    </r>
    <r>
      <rPr>
        <sz val="10"/>
        <color rgb="FF000000"/>
        <rFont val="Arial"/>
        <family val="2"/>
      </rPr>
      <t>A013860</t>
    </r>
  </si>
  <si>
    <r>
      <t>'</t>
    </r>
    <r>
      <rPr>
        <sz val="10"/>
        <color rgb="FF000000"/>
        <rFont val="Arial"/>
        <family val="2"/>
      </rPr>
      <t>A011488</t>
    </r>
  </si>
  <si>
    <r>
      <t>'</t>
    </r>
    <r>
      <rPr>
        <sz val="10"/>
        <color rgb="FF000000"/>
        <rFont val="Arial"/>
        <family val="2"/>
      </rPr>
      <t>A012776</t>
    </r>
  </si>
  <si>
    <r>
      <t>'</t>
    </r>
    <r>
      <rPr>
        <sz val="10"/>
        <color rgb="FF000000"/>
        <rFont val="Arial"/>
        <family val="2"/>
      </rPr>
      <t>A010757</t>
    </r>
  </si>
  <si>
    <r>
      <t>'</t>
    </r>
    <r>
      <rPr>
        <sz val="10"/>
        <color rgb="FF000000"/>
        <rFont val="Arial"/>
        <family val="2"/>
      </rPr>
      <t>A013858</t>
    </r>
  </si>
  <si>
    <r>
      <t>'</t>
    </r>
    <r>
      <rPr>
        <sz val="10"/>
        <color rgb="FF000000"/>
        <rFont val="Arial"/>
        <family val="2"/>
      </rPr>
      <t>A013315</t>
    </r>
  </si>
  <si>
    <t>465-SIPI-R-022022-10014076</t>
  </si>
  <si>
    <r>
      <t>'</t>
    </r>
    <r>
      <rPr>
        <sz val="10"/>
        <color rgb="FF000000"/>
        <rFont val="Arial"/>
        <family val="2"/>
      </rPr>
      <t>0004663</t>
    </r>
  </si>
  <si>
    <t>VP/19E|RTV1499205-4663|HANGHOA - RTV1499205</t>
  </si>
  <si>
    <r>
      <t>'</t>
    </r>
    <r>
      <rPr>
        <sz val="10"/>
        <color rgb="FF000000"/>
        <rFont val="Arial"/>
        <family val="2"/>
      </rPr>
      <t>0004548</t>
    </r>
  </si>
  <si>
    <t>VP/19E|RTV1494688-4548|HANGHOA - RTV1494688</t>
  </si>
  <si>
    <t>502-SIPI-012022-10018731</t>
  </si>
  <si>
    <r>
      <t>'</t>
    </r>
    <r>
      <rPr>
        <sz val="10"/>
        <color rgb="FF000000"/>
        <rFont val="Arial"/>
        <family val="2"/>
      </rPr>
      <t>C007016</t>
    </r>
  </si>
  <si>
    <t>CN LIEN HIEP HTX TM TP.HCM–CO.OPMART BAC GIANG</t>
  </si>
  <si>
    <t>502-SIPI-012022-10018767</t>
  </si>
  <si>
    <r>
      <t>'</t>
    </r>
    <r>
      <rPr>
        <sz val="10"/>
        <color rgb="FF000000"/>
        <rFont val="Arial"/>
        <family val="2"/>
      </rPr>
      <t>C009702</t>
    </r>
  </si>
  <si>
    <t>502-SIPI-022022-10018958</t>
  </si>
  <si>
    <r>
      <t>'</t>
    </r>
    <r>
      <rPr>
        <sz val="10"/>
        <color rgb="FF000000"/>
        <rFont val="Arial"/>
        <family val="2"/>
      </rPr>
      <t>C010779</t>
    </r>
  </si>
  <si>
    <t>504-SIPI-012022-504034936</t>
  </si>
  <si>
    <r>
      <t>'</t>
    </r>
    <r>
      <rPr>
        <sz val="10"/>
        <color rgb="FF000000"/>
        <rFont val="Arial"/>
        <family val="2"/>
      </rPr>
      <t>A7187</t>
    </r>
  </si>
  <si>
    <t>504-SIPI-022022-504035171</t>
  </si>
  <si>
    <r>
      <t>'</t>
    </r>
    <r>
      <rPr>
        <sz val="10"/>
        <color rgb="FF000000"/>
        <rFont val="Arial"/>
        <family val="2"/>
      </rPr>
      <t>A12752</t>
    </r>
  </si>
  <si>
    <t>NT/21E|VAT8|CHAN</t>
  </si>
  <si>
    <r>
      <t>'</t>
    </r>
    <r>
      <rPr>
        <sz val="10"/>
        <color rgb="FF000000"/>
        <rFont val="Arial"/>
        <family val="2"/>
      </rPr>
      <t>A13447</t>
    </r>
  </si>
  <si>
    <t>NT/21E|VAT8|GA</t>
  </si>
  <si>
    <t>506-SIPI-022022-10064040</t>
  </si>
  <si>
    <r>
      <t>'</t>
    </r>
    <r>
      <rPr>
        <sz val="10"/>
        <color rgb="FF000000"/>
        <rFont val="Arial"/>
        <family val="2"/>
      </rPr>
      <t>V010704</t>
    </r>
  </si>
  <si>
    <t>CN LIEN HIEP HTX TM TP.HCM–CO.OPMART VAN THANH</t>
  </si>
  <si>
    <t>511-SIPI-022022-51137656</t>
  </si>
  <si>
    <r>
      <t>'</t>
    </r>
    <r>
      <rPr>
        <sz val="10"/>
        <color rgb="FF000000"/>
        <rFont val="Arial"/>
        <family val="2"/>
      </rPr>
      <t>H013829</t>
    </r>
  </si>
  <si>
    <r>
      <t>'</t>
    </r>
    <r>
      <rPr>
        <sz val="10"/>
        <color rgb="FF000000"/>
        <rFont val="Arial"/>
        <family val="2"/>
      </rPr>
      <t>H013265</t>
    </r>
  </si>
  <si>
    <r>
      <t>'</t>
    </r>
    <r>
      <rPr>
        <sz val="10"/>
        <color rgb="FF000000"/>
        <rFont val="Arial"/>
        <family val="2"/>
      </rPr>
      <t>H011251</t>
    </r>
  </si>
  <si>
    <t>511-SIPI-R-022022-51137656</t>
  </si>
  <si>
    <r>
      <t>'</t>
    </r>
    <r>
      <rPr>
        <sz val="10"/>
        <color rgb="FF000000"/>
        <rFont val="Arial"/>
        <family val="2"/>
      </rPr>
      <t>39034</t>
    </r>
  </si>
  <si>
    <t>SC/21P|39034|GAMUOI-1498451</t>
  </si>
  <si>
    <t>512-SIPI-022022-10044311</t>
  </si>
  <si>
    <r>
      <t>'</t>
    </r>
    <r>
      <rPr>
        <sz val="10"/>
        <color rgb="FF000000"/>
        <rFont val="Arial"/>
        <family val="2"/>
      </rPr>
      <t>K012757</t>
    </r>
  </si>
  <si>
    <t>513-SIPI-022022-10035034</t>
  </si>
  <si>
    <r>
      <t>'</t>
    </r>
    <r>
      <rPr>
        <sz val="10"/>
        <color rgb="FF000000"/>
        <rFont val="Arial"/>
        <family val="2"/>
      </rPr>
      <t>A13454</t>
    </r>
  </si>
  <si>
    <r>
      <t>'</t>
    </r>
    <r>
      <rPr>
        <sz val="10"/>
        <color rgb="FF000000"/>
        <rFont val="Arial"/>
        <family val="2"/>
      </rPr>
      <t>A12808</t>
    </r>
  </si>
  <si>
    <t>NT/20E|CHAN</t>
  </si>
  <si>
    <t>513-SIPI-R-032022-10035034</t>
  </si>
  <si>
    <r>
      <t>'</t>
    </r>
    <r>
      <rPr>
        <sz val="10"/>
        <color rgb="FF000000"/>
        <rFont val="Arial"/>
        <family val="2"/>
      </rPr>
      <t>A0000482</t>
    </r>
  </si>
  <si>
    <t>RTV1503768-EC/21E|CHANGIO</t>
  </si>
  <si>
    <r>
      <t>'</t>
    </r>
    <r>
      <rPr>
        <sz val="10"/>
        <color rgb="FF000000"/>
        <rFont val="Arial"/>
        <family val="2"/>
      </rPr>
      <t>A0000447</t>
    </r>
  </si>
  <si>
    <t>RTV1501261=EC/21E|GIO</t>
  </si>
  <si>
    <t>514-SIPI-022022-10047201</t>
  </si>
  <si>
    <r>
      <t>'</t>
    </r>
    <r>
      <rPr>
        <sz val="10"/>
        <color rgb="FF000000"/>
        <rFont val="Arial"/>
        <family val="2"/>
      </rPr>
      <t>A13239</t>
    </r>
  </si>
  <si>
    <t>NT/21E|CHANGIOHEO</t>
  </si>
  <si>
    <r>
      <t>'</t>
    </r>
    <r>
      <rPr>
        <sz val="10"/>
        <color rgb="FF000000"/>
        <rFont val="Arial"/>
        <family val="2"/>
      </rPr>
      <t>A12807</t>
    </r>
  </si>
  <si>
    <r>
      <t>'</t>
    </r>
    <r>
      <rPr>
        <sz val="10"/>
        <color rgb="FF000000"/>
        <rFont val="Arial"/>
        <family val="2"/>
      </rPr>
      <t>A12047</t>
    </r>
  </si>
  <si>
    <r>
      <t>'</t>
    </r>
    <r>
      <rPr>
        <sz val="10"/>
        <color rgb="FF000000"/>
        <rFont val="Arial"/>
        <family val="2"/>
      </rPr>
      <t>A13457</t>
    </r>
  </si>
  <si>
    <t>514-SIPI-R-022022-10047201</t>
  </si>
  <si>
    <r>
      <t>'</t>
    </r>
    <r>
      <rPr>
        <sz val="10"/>
        <color rgb="FF000000"/>
        <rFont val="Arial"/>
        <family val="2"/>
      </rPr>
      <t>A0000519</t>
    </r>
  </si>
  <si>
    <t>ED/21E|GAMUOI-RTV1491962</t>
  </si>
  <si>
    <t>514-SIPI-R-032022-10047201</t>
  </si>
  <si>
    <r>
      <t>'</t>
    </r>
    <r>
      <rPr>
        <sz val="10"/>
        <color rgb="FF000000"/>
        <rFont val="Arial"/>
        <family val="2"/>
      </rPr>
      <t>A0000668</t>
    </r>
  </si>
  <si>
    <t>ED/21E|GIOSUNGA-RTV1503564</t>
  </si>
  <si>
    <t>515-SIPI-022022-10053322</t>
  </si>
  <si>
    <r>
      <t>'</t>
    </r>
    <r>
      <rPr>
        <sz val="10"/>
        <color rgb="FF000000"/>
        <rFont val="Arial"/>
        <family val="2"/>
      </rPr>
      <t>A0013448</t>
    </r>
  </si>
  <si>
    <r>
      <t>'</t>
    </r>
    <r>
      <rPr>
        <sz val="10"/>
        <color rgb="FF000000"/>
        <rFont val="Arial"/>
        <family val="2"/>
      </rPr>
      <t>A0012754</t>
    </r>
  </si>
  <si>
    <r>
      <t>'</t>
    </r>
    <r>
      <rPr>
        <sz val="10"/>
        <color rgb="FF000000"/>
        <rFont val="Arial"/>
        <family val="2"/>
      </rPr>
      <t>A0014344</t>
    </r>
  </si>
  <si>
    <r>
      <t>'</t>
    </r>
    <r>
      <rPr>
        <sz val="10"/>
        <color rgb="FF000000"/>
        <rFont val="Arial"/>
        <family val="2"/>
      </rPr>
      <t>A0012045</t>
    </r>
  </si>
  <si>
    <t>515-SIPI-R-022022-10053322</t>
  </si>
  <si>
    <r>
      <t>'</t>
    </r>
    <r>
      <rPr>
        <sz val="10"/>
        <color rgb="FF000000"/>
        <rFont val="Arial"/>
        <family val="2"/>
      </rPr>
      <t>A0000174</t>
    </r>
  </si>
  <si>
    <t>EE/21E-1492552|GIO TAI</t>
  </si>
  <si>
    <t>517-SIPI-012022-517044337</t>
  </si>
  <si>
    <r>
      <t>'</t>
    </r>
    <r>
      <rPr>
        <sz val="10"/>
        <color rgb="FF000000"/>
        <rFont val="Arial"/>
        <family val="2"/>
      </rPr>
      <t>A9867</t>
    </r>
  </si>
  <si>
    <t>517-SIPI-022022-517044612</t>
  </si>
  <si>
    <r>
      <t>'</t>
    </r>
    <r>
      <rPr>
        <sz val="10"/>
        <color rgb="FF000000"/>
        <rFont val="Arial"/>
        <family val="2"/>
      </rPr>
      <t>A12687</t>
    </r>
  </si>
  <si>
    <r>
      <t>'</t>
    </r>
    <r>
      <rPr>
        <sz val="10"/>
        <color rgb="FF000000"/>
        <rFont val="Arial"/>
        <family val="2"/>
      </rPr>
      <t>A12688</t>
    </r>
  </si>
  <si>
    <t>524-SIPI-012022-524027907</t>
  </si>
  <si>
    <r>
      <t>'</t>
    </r>
    <r>
      <rPr>
        <sz val="10"/>
        <color rgb="FF000000"/>
        <rFont val="Arial"/>
        <family val="2"/>
      </rPr>
      <t>A9717</t>
    </r>
  </si>
  <si>
    <t>525-SIPI-022022-525012023</t>
  </si>
  <si>
    <r>
      <t>'</t>
    </r>
    <r>
      <rPr>
        <sz val="10"/>
        <color rgb="FF000000"/>
        <rFont val="Arial"/>
        <family val="2"/>
      </rPr>
      <t>A014296</t>
    </r>
  </si>
  <si>
    <r>
      <t>'</t>
    </r>
    <r>
      <rPr>
        <sz val="10"/>
        <color rgb="FF000000"/>
        <rFont val="Arial"/>
        <family val="2"/>
      </rPr>
      <t>A011502</t>
    </r>
  </si>
  <si>
    <r>
      <t>'</t>
    </r>
    <r>
      <rPr>
        <sz val="10"/>
        <color rgb="FF000000"/>
        <rFont val="Arial"/>
        <family val="2"/>
      </rPr>
      <t>A000571</t>
    </r>
  </si>
  <si>
    <t>DEU CHINH GIAM THUE SUAT THUE GTGT HD 00564 NGAY 07/0/2022 TU 10% THANH 8%</t>
  </si>
  <si>
    <t>525-SIPI-R-022022-525012023</t>
  </si>
  <si>
    <r>
      <t>'</t>
    </r>
    <r>
      <rPr>
        <sz val="10"/>
        <color rgb="FF000000"/>
        <rFont val="Arial"/>
        <family val="2"/>
      </rPr>
      <t>0000564</t>
    </r>
  </si>
  <si>
    <t>EQ/21E|TPCN|RTV1491369</t>
  </si>
  <si>
    <t>528-SIPI-022022-528025964</t>
  </si>
  <si>
    <r>
      <t>'</t>
    </r>
    <r>
      <rPr>
        <sz val="10"/>
        <color rgb="FF000000"/>
        <rFont val="Arial"/>
        <family val="2"/>
      </rPr>
      <t>A0012753</t>
    </r>
  </si>
  <si>
    <t>NT/21E|CHAN GIO HEO MUOI</t>
  </si>
  <si>
    <r>
      <t>'</t>
    </r>
    <r>
      <rPr>
        <sz val="10"/>
        <color rgb="FF000000"/>
        <rFont val="Arial"/>
        <family val="2"/>
      </rPr>
      <t>A0013444</t>
    </r>
  </si>
  <si>
    <r>
      <t>'</t>
    </r>
    <r>
      <rPr>
        <sz val="10"/>
        <color rgb="FF000000"/>
        <rFont val="Arial"/>
        <family val="2"/>
      </rPr>
      <t>A0011773</t>
    </r>
  </si>
  <si>
    <t>532-SIPI-022022-532027480</t>
  </si>
  <si>
    <r>
      <t>'</t>
    </r>
    <r>
      <rPr>
        <sz val="10"/>
        <color rgb="FF000000"/>
        <rFont val="Arial"/>
        <family val="2"/>
      </rPr>
      <t>B13277</t>
    </r>
  </si>
  <si>
    <t>NT/21E|CHAN</t>
  </si>
  <si>
    <t>532-SIPI-R-032022-532027480</t>
  </si>
  <si>
    <r>
      <t>'</t>
    </r>
    <r>
      <rPr>
        <sz val="10"/>
        <color rgb="FF000000"/>
        <rFont val="Arial"/>
        <family val="2"/>
      </rPr>
      <t>B0000615</t>
    </r>
  </si>
  <si>
    <t>EX/21E|GA-RTV 1503659</t>
  </si>
  <si>
    <t>534-SIPI-012022-10023864</t>
  </si>
  <si>
    <r>
      <t>'</t>
    </r>
    <r>
      <rPr>
        <sz val="10"/>
        <color rgb="FF000000"/>
        <rFont val="Arial"/>
        <family val="2"/>
      </rPr>
      <t>A0009863</t>
    </r>
  </si>
  <si>
    <t>534-SIPI-022022-10024351</t>
  </si>
  <si>
    <r>
      <t>'</t>
    </r>
    <r>
      <rPr>
        <sz val="10"/>
        <color rgb="FF000000"/>
        <rFont val="Arial"/>
        <family val="2"/>
      </rPr>
      <t>A0013278</t>
    </r>
  </si>
  <si>
    <r>
      <t>'</t>
    </r>
    <r>
      <rPr>
        <sz val="10"/>
        <color rgb="FF000000"/>
        <rFont val="Arial"/>
        <family val="2"/>
      </rPr>
      <t>A0012692</t>
    </r>
  </si>
  <si>
    <t>536-SIPI-022022-1014621</t>
  </si>
  <si>
    <r>
      <t>'</t>
    </r>
    <r>
      <rPr>
        <sz val="10"/>
        <color rgb="FF000000"/>
        <rFont val="Arial"/>
        <family val="2"/>
      </rPr>
      <t>P14347</t>
    </r>
  </si>
  <si>
    <t>536-SIPI-R-022022-1014621</t>
  </si>
  <si>
    <r>
      <t>'</t>
    </r>
    <r>
      <rPr>
        <sz val="10"/>
        <color rgb="FF000000"/>
        <rFont val="Arial"/>
        <family val="2"/>
      </rPr>
      <t>413</t>
    </r>
  </si>
  <si>
    <t>GC/21E|1496376-388|CHAN GA</t>
  </si>
  <si>
    <t>537-SIPI-022022-1011694</t>
  </si>
  <si>
    <r>
      <t>'</t>
    </r>
    <r>
      <rPr>
        <sz val="10"/>
        <color rgb="FF000000"/>
        <rFont val="Arial"/>
        <family val="2"/>
      </rPr>
      <t>A13237</t>
    </r>
  </si>
  <si>
    <t>540-SIPI-022022-540017951</t>
  </si>
  <si>
    <r>
      <t>'</t>
    </r>
    <r>
      <rPr>
        <sz val="10"/>
        <color rgb="FF000000"/>
        <rFont val="Arial"/>
        <family val="2"/>
      </rPr>
      <t>A12805</t>
    </r>
  </si>
  <si>
    <r>
      <t>'</t>
    </r>
    <r>
      <rPr>
        <sz val="10"/>
        <color rgb="FF000000"/>
        <rFont val="Arial"/>
        <family val="2"/>
      </rPr>
      <t>A13453</t>
    </r>
  </si>
  <si>
    <t>540-SIPI-R-022022-540017951</t>
  </si>
  <si>
    <r>
      <t>'</t>
    </r>
    <r>
      <rPr>
        <sz val="10"/>
        <color rgb="FF000000"/>
        <rFont val="Arial"/>
        <family val="2"/>
      </rPr>
      <t>572</t>
    </r>
  </si>
  <si>
    <t>GH/21E-572|DUIGA</t>
  </si>
  <si>
    <t>541-SIPI-022022-541017482</t>
  </si>
  <si>
    <r>
      <t>'</t>
    </r>
    <r>
      <rPr>
        <sz val="10"/>
        <color rgb="FF000000"/>
        <rFont val="Arial"/>
        <family val="2"/>
      </rPr>
      <t>T013140</t>
    </r>
  </si>
  <si>
    <r>
      <t>'</t>
    </r>
    <r>
      <rPr>
        <sz val="10"/>
        <color rgb="FF000000"/>
        <rFont val="Arial"/>
        <family val="2"/>
      </rPr>
      <t>T011245</t>
    </r>
  </si>
  <si>
    <t>541-SIPI-R-022022-541017482</t>
  </si>
  <si>
    <r>
      <t>'</t>
    </r>
    <r>
      <rPr>
        <sz val="10"/>
        <color rgb="FF000000"/>
        <rFont val="Arial"/>
        <family val="2"/>
      </rPr>
      <t>35354</t>
    </r>
  </si>
  <si>
    <t>SC/21P|R1492052|GIOTAINAM</t>
  </si>
  <si>
    <r>
      <t>'</t>
    </r>
    <r>
      <rPr>
        <sz val="10"/>
        <color rgb="FF000000"/>
        <rFont val="Arial"/>
        <family val="2"/>
      </rPr>
      <t>35494</t>
    </r>
  </si>
  <si>
    <t>SC/21P|R1497094|HOPQUA</t>
  </si>
  <si>
    <t>542-SIPI-022022-10013117</t>
  </si>
  <si>
    <r>
      <t>'</t>
    </r>
    <r>
      <rPr>
        <sz val="10"/>
        <color rgb="FF000000"/>
        <rFont val="Arial"/>
        <family val="2"/>
      </rPr>
      <t>A12689</t>
    </r>
  </si>
  <si>
    <r>
      <t>'</t>
    </r>
    <r>
      <rPr>
        <sz val="10"/>
        <color rgb="FF000000"/>
        <rFont val="Arial"/>
        <family val="2"/>
      </rPr>
      <t>A13281</t>
    </r>
  </si>
  <si>
    <t>546-SIPI-022022-10012191</t>
  </si>
  <si>
    <r>
      <t>'</t>
    </r>
    <r>
      <rPr>
        <sz val="10"/>
        <color rgb="FF000000"/>
        <rFont val="Arial"/>
        <family val="2"/>
      </rPr>
      <t>A13456</t>
    </r>
  </si>
  <si>
    <t>546-SIPI-R-032022-10012191</t>
  </si>
  <si>
    <r>
      <t>'</t>
    </r>
    <r>
      <rPr>
        <sz val="10"/>
        <color rgb="FF000000"/>
        <rFont val="Arial"/>
        <family val="2"/>
      </rPr>
      <t>502</t>
    </r>
  </si>
  <si>
    <t>GQ/21E-503|CGIO|RTV1505361</t>
  </si>
  <si>
    <t>563-SIPI-022022-563008146</t>
  </si>
  <si>
    <r>
      <t>'</t>
    </r>
    <r>
      <rPr>
        <sz val="10"/>
        <color rgb="FF000000"/>
        <rFont val="Arial"/>
        <family val="2"/>
      </rPr>
      <t>A0012685</t>
    </r>
  </si>
  <si>
    <r>
      <t>'</t>
    </r>
    <r>
      <rPr>
        <sz val="10"/>
        <color rgb="FF000000"/>
        <rFont val="Arial"/>
        <family val="2"/>
      </rPr>
      <t>A0012686</t>
    </r>
  </si>
  <si>
    <t>570-SIPI-022022-10005741</t>
  </si>
  <si>
    <r>
      <t>'</t>
    </r>
    <r>
      <rPr>
        <sz val="10"/>
        <color rgb="FF000000"/>
        <rFont val="Arial"/>
        <family val="2"/>
      </rPr>
      <t>A010671</t>
    </r>
  </si>
  <si>
    <r>
      <t>'</t>
    </r>
    <r>
      <rPr>
        <sz val="10"/>
        <color rgb="FF000000"/>
        <rFont val="Arial"/>
        <family val="2"/>
      </rPr>
      <t>A013308</t>
    </r>
  </si>
  <si>
    <t>600-SIPI-022022-1073163</t>
  </si>
  <si>
    <r>
      <t>'</t>
    </r>
    <r>
      <rPr>
        <sz val="10"/>
        <color rgb="FF000000"/>
        <rFont val="Arial"/>
        <family val="2"/>
      </rPr>
      <t>011774</t>
    </r>
  </si>
  <si>
    <t>NT/21E|CHANGIO-72002330</t>
  </si>
  <si>
    <t>601-SIPI-012022-1068507</t>
  </si>
  <si>
    <r>
      <t>'</t>
    </r>
    <r>
      <rPr>
        <sz val="10"/>
        <color rgb="FF000000"/>
        <rFont val="Arial"/>
        <family val="2"/>
      </rPr>
      <t>A0008349</t>
    </r>
  </si>
  <si>
    <r>
      <t>'</t>
    </r>
    <r>
      <rPr>
        <sz val="10"/>
        <color rgb="FF000000"/>
        <rFont val="Arial"/>
        <family val="2"/>
      </rPr>
      <t>A0007190</t>
    </r>
  </si>
  <si>
    <r>
      <t>'</t>
    </r>
    <r>
      <rPr>
        <sz val="10"/>
        <color rgb="FF000000"/>
        <rFont val="Arial"/>
        <family val="2"/>
      </rPr>
      <t>A0007704</t>
    </r>
  </si>
  <si>
    <t>601-SIPI-022022-1069270</t>
  </si>
  <si>
    <r>
      <t>'</t>
    </r>
    <r>
      <rPr>
        <sz val="10"/>
        <color rgb="FF000000"/>
        <rFont val="Arial"/>
        <family val="2"/>
      </rPr>
      <t>A0013446</t>
    </r>
  </si>
  <si>
    <t>NT/21E|VAT8|CHAN GIO</t>
  </si>
  <si>
    <t>602-SIPI-022022-1084785</t>
  </si>
  <si>
    <r>
      <t>'</t>
    </r>
    <r>
      <rPr>
        <sz val="10"/>
        <color rgb="FF000000"/>
        <rFont val="Arial"/>
        <family val="2"/>
      </rPr>
      <t>A13458</t>
    </r>
  </si>
  <si>
    <t>NT/21E-13458|VAT8|CHANGIO</t>
  </si>
  <si>
    <r>
      <t>'</t>
    </r>
    <r>
      <rPr>
        <sz val="10"/>
        <color rgb="FF000000"/>
        <rFont val="Arial"/>
        <family val="2"/>
      </rPr>
      <t>A13240</t>
    </r>
  </si>
  <si>
    <t>NT/21E-13240|VAT8|CHANGIO</t>
  </si>
  <si>
    <r>
      <t>'</t>
    </r>
    <r>
      <rPr>
        <sz val="10"/>
        <color rgb="FF000000"/>
        <rFont val="Arial"/>
        <family val="2"/>
      </rPr>
      <t>A14346</t>
    </r>
  </si>
  <si>
    <t>NT/21E-14346|VAT8|CHANGIO</t>
  </si>
  <si>
    <r>
      <t>'</t>
    </r>
    <r>
      <rPr>
        <sz val="10"/>
        <color rgb="FF000000"/>
        <rFont val="Arial"/>
        <family val="2"/>
      </rPr>
      <t>A12046</t>
    </r>
  </si>
  <si>
    <t>NT/21E-12046|VAT8|CHANGIO</t>
  </si>
  <si>
    <t>603-SIPI-R-022022-22000005</t>
  </si>
  <si>
    <r>
      <t>'</t>
    </r>
    <r>
      <rPr>
        <sz val="10"/>
        <color rgb="FF000000"/>
        <rFont val="Arial"/>
        <family val="2"/>
      </rPr>
      <t>4935</t>
    </r>
  </si>
  <si>
    <t>AB/20P-4935|1498728|VT8|GIOTAI</t>
  </si>
  <si>
    <t>605-SIPI-022022-1087566</t>
  </si>
  <si>
    <r>
      <t>'</t>
    </r>
    <r>
      <rPr>
        <sz val="10"/>
        <color rgb="FF000000"/>
        <rFont val="Arial"/>
        <family val="2"/>
      </rPr>
      <t>Z010647</t>
    </r>
  </si>
  <si>
    <r>
      <t>'</t>
    </r>
    <r>
      <rPr>
        <sz val="10"/>
        <color rgb="FF000000"/>
        <rFont val="Arial"/>
        <family val="2"/>
      </rPr>
      <t>Z011276</t>
    </r>
  </si>
  <si>
    <r>
      <t>'</t>
    </r>
    <r>
      <rPr>
        <sz val="10"/>
        <color rgb="FF000000"/>
        <rFont val="Arial"/>
        <family val="2"/>
      </rPr>
      <t>Z013087</t>
    </r>
  </si>
  <si>
    <t>605-SIPI-R-022022-1087566</t>
  </si>
  <si>
    <r>
      <t>'</t>
    </r>
    <r>
      <rPr>
        <sz val="10"/>
        <color rgb="FF000000"/>
        <rFont val="Arial"/>
        <family val="2"/>
      </rPr>
      <t>26318</t>
    </r>
  </si>
  <si>
    <t>AB/21P|R1493614|HQ</t>
  </si>
  <si>
    <t>606-SIPI-022022-1089252</t>
  </si>
  <si>
    <r>
      <t>'</t>
    </r>
    <r>
      <rPr>
        <sz val="10"/>
        <color rgb="FF000000"/>
        <rFont val="Arial"/>
        <family val="2"/>
      </rPr>
      <t>A0011452</t>
    </r>
  </si>
  <si>
    <t>NT/21E| GA MUOI</t>
  </si>
  <si>
    <r>
      <t>'</t>
    </r>
    <r>
      <rPr>
        <sz val="10"/>
        <color rgb="FF000000"/>
        <rFont val="Arial"/>
        <family val="2"/>
      </rPr>
      <t>A0012749</t>
    </r>
  </si>
  <si>
    <r>
      <t>'</t>
    </r>
    <r>
      <rPr>
        <sz val="10"/>
        <color rgb="FF000000"/>
        <rFont val="Arial"/>
        <family val="2"/>
      </rPr>
      <t>A0011451</t>
    </r>
  </si>
  <si>
    <t>NT/21E| CHAN GIO</t>
  </si>
  <si>
    <r>
      <t>'</t>
    </r>
    <r>
      <rPr>
        <sz val="10"/>
        <color rgb="FF000000"/>
        <rFont val="Arial"/>
        <family val="2"/>
      </rPr>
      <t>A0012861</t>
    </r>
  </si>
  <si>
    <t>606-SIPI-R-032022-1089252</t>
  </si>
  <si>
    <r>
      <t>'</t>
    </r>
    <r>
      <rPr>
        <sz val="10"/>
        <color rgb="FF000000"/>
        <rFont val="Arial"/>
        <family val="2"/>
      </rPr>
      <t>A0019449</t>
    </r>
  </si>
  <si>
    <t>AB/20P|GAMUOI-RTV1502717</t>
  </si>
  <si>
    <t>607-SIPI-022022-1085184</t>
  </si>
  <si>
    <r>
      <t>'</t>
    </r>
    <r>
      <rPr>
        <sz val="10"/>
        <color rgb="FF000000"/>
        <rFont val="Arial"/>
        <family val="2"/>
      </rPr>
      <t>B0013854</t>
    </r>
  </si>
  <si>
    <r>
      <t>'</t>
    </r>
    <r>
      <rPr>
        <sz val="10"/>
        <color rgb="FF000000"/>
        <rFont val="Arial"/>
        <family val="2"/>
      </rPr>
      <t>B0014358</t>
    </r>
  </si>
  <si>
    <r>
      <t>'</t>
    </r>
    <r>
      <rPr>
        <sz val="10"/>
        <color rgb="FF000000"/>
        <rFont val="Arial"/>
        <family val="2"/>
      </rPr>
      <t>B0012726</t>
    </r>
  </si>
  <si>
    <r>
      <t>'</t>
    </r>
    <r>
      <rPr>
        <sz val="10"/>
        <color rgb="FF000000"/>
        <rFont val="Arial"/>
        <family val="2"/>
      </rPr>
      <t>B0010694</t>
    </r>
  </si>
  <si>
    <t>609-SIPI-022022-1083884</t>
  </si>
  <si>
    <r>
      <t>'</t>
    </r>
    <r>
      <rPr>
        <sz val="10"/>
        <color rgb="FF000000"/>
        <rFont val="Arial"/>
        <family val="2"/>
      </rPr>
      <t>A012839</t>
    </r>
  </si>
  <si>
    <t>609-SIPI-R-022022-1083884</t>
  </si>
  <si>
    <r>
      <t>'</t>
    </r>
    <r>
      <rPr>
        <sz val="10"/>
        <color rgb="FF000000"/>
        <rFont val="Arial"/>
        <family val="2"/>
      </rPr>
      <t>0000561</t>
    </r>
  </si>
  <si>
    <t>HM/21E|COT GA</t>
  </si>
  <si>
    <t>613-SIPI-022022-1082594</t>
  </si>
  <si>
    <r>
      <t>'</t>
    </r>
    <r>
      <rPr>
        <sz val="10"/>
        <color rgb="FF000000"/>
        <rFont val="Arial"/>
        <family val="2"/>
      </rPr>
      <t>A13241</t>
    </r>
  </si>
  <si>
    <t>613-SIPI-R-032022-1082594</t>
  </si>
  <si>
    <r>
      <t>'</t>
    </r>
    <r>
      <rPr>
        <sz val="10"/>
        <color rgb="FF000000"/>
        <rFont val="Arial"/>
        <family val="2"/>
      </rPr>
      <t>1382</t>
    </r>
  </si>
  <si>
    <t>HQ/21E|GAMUOI|RTV1504946</t>
  </si>
  <si>
    <t>618-SIPI-022022-1064677</t>
  </si>
  <si>
    <r>
      <t>'</t>
    </r>
    <r>
      <rPr>
        <sz val="10"/>
        <color rgb="FF000000"/>
        <rFont val="Arial"/>
        <family val="2"/>
      </rPr>
      <t>A12756</t>
    </r>
  </si>
  <si>
    <t>620-SIPI-022022-1050113</t>
  </si>
  <si>
    <r>
      <t>'</t>
    </r>
    <r>
      <rPr>
        <sz val="10"/>
        <color rgb="FF000000"/>
        <rFont val="Arial"/>
        <family val="2"/>
      </rPr>
      <t>D014305</t>
    </r>
  </si>
  <si>
    <r>
      <t>'</t>
    </r>
    <r>
      <rPr>
        <sz val="10"/>
        <color rgb="FF000000"/>
        <rFont val="Arial"/>
        <family val="2"/>
      </rPr>
      <t>D012744</t>
    </r>
  </si>
  <si>
    <r>
      <t>'</t>
    </r>
    <r>
      <rPr>
        <sz val="10"/>
        <color rgb="FF000000"/>
        <rFont val="Arial"/>
        <family val="2"/>
      </rPr>
      <t>D011777</t>
    </r>
  </si>
  <si>
    <r>
      <t>'</t>
    </r>
    <r>
      <rPr>
        <sz val="10"/>
        <color rgb="FF000000"/>
        <rFont val="Arial"/>
        <family val="2"/>
      </rPr>
      <t>D013074</t>
    </r>
  </si>
  <si>
    <t>620-SIPI-R-022022-1050113</t>
  </si>
  <si>
    <r>
      <t>'</t>
    </r>
    <r>
      <rPr>
        <sz val="10"/>
        <color rgb="FF000000"/>
        <rFont val="Arial"/>
        <family val="2"/>
      </rPr>
      <t>0007361</t>
    </r>
  </si>
  <si>
    <t>BE/21E_7361|HQTET|RTV 1493769</t>
  </si>
  <si>
    <t>910-SIPI-012022-10023922</t>
  </si>
  <si>
    <r>
      <t>'</t>
    </r>
    <r>
      <rPr>
        <sz val="10"/>
        <color rgb="FF000000"/>
        <rFont val="Arial"/>
        <family val="2"/>
      </rPr>
      <t>b010334</t>
    </r>
  </si>
  <si>
    <r>
      <t>'</t>
    </r>
    <r>
      <rPr>
        <sz val="10"/>
        <color rgb="FF000000"/>
        <rFont val="Arial"/>
        <family val="2"/>
      </rPr>
      <t>b009726</t>
    </r>
  </si>
  <si>
    <r>
      <t>'</t>
    </r>
    <r>
      <rPr>
        <sz val="10"/>
        <color rgb="FF000000"/>
        <rFont val="Arial"/>
        <family val="2"/>
      </rPr>
      <t>b008324</t>
    </r>
  </si>
  <si>
    <r>
      <t>'</t>
    </r>
    <r>
      <rPr>
        <sz val="10"/>
        <color rgb="FF000000"/>
        <rFont val="Arial"/>
        <family val="2"/>
      </rPr>
      <t>b009725</t>
    </r>
  </si>
  <si>
    <r>
      <t>'</t>
    </r>
    <r>
      <rPr>
        <sz val="10"/>
        <color rgb="FF000000"/>
        <rFont val="Arial"/>
        <family val="2"/>
      </rPr>
      <t>B007677</t>
    </r>
  </si>
  <si>
    <t>910-SIPI-012022-10024019</t>
  </si>
  <si>
    <r>
      <t>'</t>
    </r>
    <r>
      <rPr>
        <sz val="10"/>
        <color rgb="FF000000"/>
        <rFont val="Arial"/>
        <family val="2"/>
      </rPr>
      <t>b008883</t>
    </r>
  </si>
  <si>
    <t>910-SIPI-012022-10024099</t>
  </si>
  <si>
    <r>
      <t>'</t>
    </r>
    <r>
      <rPr>
        <sz val="10"/>
        <color rgb="FF000000"/>
        <rFont val="Arial"/>
        <family val="2"/>
      </rPr>
      <t>b009707</t>
    </r>
  </si>
  <si>
    <t>910-SIPI-022022-10024295</t>
  </si>
  <si>
    <r>
      <t>'</t>
    </r>
    <r>
      <rPr>
        <sz val="10"/>
        <color rgb="FF000000"/>
        <rFont val="Arial"/>
        <family val="2"/>
      </rPr>
      <t>b012719</t>
    </r>
  </si>
  <si>
    <r>
      <t>'</t>
    </r>
    <r>
      <rPr>
        <sz val="10"/>
        <color rgb="FF000000"/>
        <rFont val="Arial"/>
        <family val="2"/>
      </rPr>
      <t>b013452</t>
    </r>
  </si>
  <si>
    <r>
      <t>'</t>
    </r>
    <r>
      <rPr>
        <sz val="10"/>
        <color rgb="FF000000"/>
        <rFont val="Arial"/>
        <family val="2"/>
      </rPr>
      <t>b013272</t>
    </r>
  </si>
  <si>
    <r>
      <t>'</t>
    </r>
    <r>
      <rPr>
        <sz val="10"/>
        <color rgb="FF000000"/>
        <rFont val="Arial"/>
        <family val="2"/>
      </rPr>
      <t>b010729</t>
    </r>
  </si>
  <si>
    <r>
      <t>'</t>
    </r>
    <r>
      <rPr>
        <sz val="10"/>
        <color rgb="FF000000"/>
        <rFont val="Arial"/>
        <family val="2"/>
      </rPr>
      <t>b013875</t>
    </r>
  </si>
  <si>
    <r>
      <t>'</t>
    </r>
    <r>
      <rPr>
        <sz val="10"/>
        <color rgb="FF000000"/>
        <rFont val="Arial"/>
        <family val="2"/>
      </rPr>
      <t>b010726</t>
    </r>
  </si>
  <si>
    <r>
      <t>'</t>
    </r>
    <r>
      <rPr>
        <sz val="10"/>
        <color rgb="FF000000"/>
        <rFont val="Arial"/>
        <family val="2"/>
      </rPr>
      <t>b012759</t>
    </r>
  </si>
  <si>
    <r>
      <t>'</t>
    </r>
    <r>
      <rPr>
        <sz val="10"/>
        <color rgb="FF000000"/>
        <rFont val="Arial"/>
        <family val="2"/>
      </rPr>
      <t>B010727</t>
    </r>
  </si>
  <si>
    <r>
      <t>'</t>
    </r>
    <r>
      <rPr>
        <sz val="10"/>
        <color rgb="FF000000"/>
        <rFont val="Arial"/>
        <family val="2"/>
      </rPr>
      <t>b010728</t>
    </r>
  </si>
  <si>
    <r>
      <t>'</t>
    </r>
    <r>
      <rPr>
        <sz val="10"/>
        <color rgb="FF000000"/>
        <rFont val="Arial"/>
        <family val="2"/>
      </rPr>
      <t>b013274</t>
    </r>
  </si>
  <si>
    <r>
      <t>'</t>
    </r>
    <r>
      <rPr>
        <sz val="10"/>
        <color rgb="FF000000"/>
        <rFont val="Arial"/>
        <family val="2"/>
      </rPr>
      <t>b012718</t>
    </r>
  </si>
  <si>
    <r>
      <t>'</t>
    </r>
    <r>
      <rPr>
        <sz val="10"/>
        <color rgb="FF000000"/>
        <rFont val="Arial"/>
        <family val="2"/>
      </rPr>
      <t>b010774</t>
    </r>
  </si>
  <si>
    <r>
      <t>'</t>
    </r>
    <r>
      <rPr>
        <sz val="10"/>
        <color rgb="FF000000"/>
        <rFont val="Arial"/>
        <family val="2"/>
      </rPr>
      <t>b013877</t>
    </r>
  </si>
  <si>
    <r>
      <t>'</t>
    </r>
    <r>
      <rPr>
        <sz val="10"/>
        <color rgb="FF000000"/>
        <rFont val="Arial"/>
        <family val="2"/>
      </rPr>
      <t>b010776</t>
    </r>
  </si>
  <si>
    <r>
      <t>'</t>
    </r>
    <r>
      <rPr>
        <sz val="10"/>
        <color rgb="FF000000"/>
        <rFont val="Arial"/>
        <family val="2"/>
      </rPr>
      <t>b011283</t>
    </r>
  </si>
  <si>
    <r>
      <t>'</t>
    </r>
    <r>
      <rPr>
        <sz val="10"/>
        <color rgb="FF000000"/>
        <rFont val="Arial"/>
        <family val="2"/>
      </rPr>
      <t>b013139</t>
    </r>
  </si>
  <si>
    <r>
      <t>'</t>
    </r>
    <r>
      <rPr>
        <sz val="10"/>
        <color rgb="FF000000"/>
        <rFont val="Arial"/>
        <family val="2"/>
      </rPr>
      <t>b010773</t>
    </r>
  </si>
  <si>
    <r>
      <t>'</t>
    </r>
    <r>
      <rPr>
        <sz val="10"/>
        <color rgb="FF000000"/>
        <rFont val="Arial"/>
        <family val="2"/>
      </rPr>
      <t>b013273</t>
    </r>
  </si>
  <si>
    <r>
      <t>'</t>
    </r>
    <r>
      <rPr>
        <sz val="10"/>
        <color rgb="FF000000"/>
        <rFont val="Arial"/>
        <family val="2"/>
      </rPr>
      <t>b012811</t>
    </r>
  </si>
  <si>
    <r>
      <t>'</t>
    </r>
    <r>
      <rPr>
        <sz val="10"/>
        <color rgb="FF000000"/>
        <rFont val="Arial"/>
        <family val="2"/>
      </rPr>
      <t>b010775</t>
    </r>
  </si>
  <si>
    <r>
      <t>'</t>
    </r>
    <r>
      <rPr>
        <sz val="10"/>
        <color rgb="FF000000"/>
        <rFont val="Arial"/>
        <family val="2"/>
      </rPr>
      <t>b011788</t>
    </r>
  </si>
  <si>
    <r>
      <t>'</t>
    </r>
    <r>
      <rPr>
        <sz val="10"/>
        <color rgb="FF000000"/>
        <rFont val="Arial"/>
        <family val="2"/>
      </rPr>
      <t>b012812</t>
    </r>
  </si>
  <si>
    <r>
      <t>'</t>
    </r>
    <r>
      <rPr>
        <sz val="10"/>
        <color rgb="FF000000"/>
        <rFont val="Arial"/>
        <family val="2"/>
      </rPr>
      <t>b011267</t>
    </r>
  </si>
  <si>
    <r>
      <t>'</t>
    </r>
    <r>
      <rPr>
        <sz val="10"/>
        <color rgb="FF000000"/>
        <rFont val="Arial"/>
        <family val="2"/>
      </rPr>
      <t>b013055</t>
    </r>
  </si>
  <si>
    <r>
      <t>'</t>
    </r>
    <r>
      <rPr>
        <sz val="10"/>
        <color rgb="FF000000"/>
        <rFont val="Arial"/>
        <family val="2"/>
      </rPr>
      <t>b013320</t>
    </r>
  </si>
  <si>
    <r>
      <t>'</t>
    </r>
    <r>
      <rPr>
        <sz val="10"/>
        <color rgb="FF000000"/>
        <rFont val="Arial"/>
        <family val="2"/>
      </rPr>
      <t>b012717</t>
    </r>
  </si>
  <si>
    <r>
      <t>'</t>
    </r>
    <r>
      <rPr>
        <sz val="10"/>
        <color rgb="FF000000"/>
        <rFont val="Arial"/>
        <family val="2"/>
      </rPr>
      <t>b011787</t>
    </r>
  </si>
  <si>
    <t>910-SIPI-R-022022-10024295</t>
  </si>
  <si>
    <r>
      <t>'</t>
    </r>
    <r>
      <rPr>
        <sz val="10"/>
        <color rgb="FF000000"/>
        <rFont val="Arial"/>
        <family val="2"/>
      </rPr>
      <t>0009993</t>
    </r>
  </si>
  <si>
    <t>VP/20E-9993|R-1498334|GIO</t>
  </si>
  <si>
    <r>
      <t>'</t>
    </r>
    <r>
      <rPr>
        <sz val="10"/>
        <color rgb="FF000000"/>
        <rFont val="Arial"/>
        <family val="2"/>
      </rPr>
      <t>0009978</t>
    </r>
  </si>
  <si>
    <t>VP/20E-9978|R-1498213|GA</t>
  </si>
  <si>
    <r>
      <t>'</t>
    </r>
    <r>
      <rPr>
        <sz val="10"/>
        <color rgb="FF000000"/>
        <rFont val="Arial"/>
        <family val="2"/>
      </rPr>
      <t>0009995</t>
    </r>
  </si>
  <si>
    <t>VP/20E-9995|R-1498340|GIO</t>
  </si>
  <si>
    <r>
      <t>'</t>
    </r>
    <r>
      <rPr>
        <sz val="10"/>
        <color rgb="FF000000"/>
        <rFont val="Arial"/>
        <family val="2"/>
      </rPr>
      <t>0009994</t>
    </r>
  </si>
  <si>
    <t>VP/20E-9994|R-1498337|GIO</t>
  </si>
  <si>
    <r>
      <t>'</t>
    </r>
    <r>
      <rPr>
        <sz val="10"/>
        <color rgb="FF000000"/>
        <rFont val="Arial"/>
        <family val="2"/>
      </rPr>
      <t>0009977</t>
    </r>
  </si>
  <si>
    <t>VP/20E-9977|R-1498204|CHA</t>
  </si>
  <si>
    <r>
      <t>'</t>
    </r>
    <r>
      <rPr>
        <sz val="10"/>
        <color rgb="FF000000"/>
        <rFont val="Arial"/>
        <family val="2"/>
      </rPr>
      <t>0009976</t>
    </r>
  </si>
  <si>
    <t>VP/20E-9976|R-1498178|GA</t>
  </si>
  <si>
    <r>
      <t>'</t>
    </r>
    <r>
      <rPr>
        <sz val="10"/>
        <color rgb="FF000000"/>
        <rFont val="Arial"/>
        <family val="2"/>
      </rPr>
      <t>0009975</t>
    </r>
  </si>
  <si>
    <t>VP/20E-9975|R-1498170|GIO</t>
  </si>
  <si>
    <r>
      <t>'</t>
    </r>
    <r>
      <rPr>
        <sz val="10"/>
        <color rgb="FF000000"/>
        <rFont val="Arial"/>
        <family val="2"/>
      </rPr>
      <t>0009996</t>
    </r>
  </si>
  <si>
    <t>VP/20E-9996|R-1498344|GIO</t>
  </si>
  <si>
    <r>
      <t>'</t>
    </r>
    <r>
      <rPr>
        <sz val="10"/>
        <color rgb="FF000000"/>
        <rFont val="Arial"/>
        <family val="2"/>
      </rPr>
      <t>0009988</t>
    </r>
  </si>
  <si>
    <t>VP/20E-9988|R-1498294|CHAN GIO</t>
  </si>
  <si>
    <r>
      <t>'</t>
    </r>
    <r>
      <rPr>
        <sz val="10"/>
        <color rgb="FF000000"/>
        <rFont val="Arial"/>
        <family val="2"/>
      </rPr>
      <t>0009987</t>
    </r>
  </si>
  <si>
    <t>VP/20E-9987|R-1498283|GIO</t>
  </si>
  <si>
    <r>
      <t>'</t>
    </r>
    <r>
      <rPr>
        <sz val="10"/>
        <color rgb="FF000000"/>
        <rFont val="Arial"/>
        <family val="2"/>
      </rPr>
      <t>0009982</t>
    </r>
  </si>
  <si>
    <t>VP/20E-9982|R-1498241|GIO</t>
  </si>
  <si>
    <r>
      <t>'</t>
    </r>
    <r>
      <rPr>
        <sz val="10"/>
        <color rgb="FF000000"/>
        <rFont val="Arial"/>
        <family val="2"/>
      </rPr>
      <t>0009974</t>
    </r>
  </si>
  <si>
    <t>VP/20E-9974|R-1498158|GIO</t>
  </si>
  <si>
    <r>
      <t>'</t>
    </r>
    <r>
      <rPr>
        <sz val="10"/>
        <color rgb="FF000000"/>
        <rFont val="Arial"/>
        <family val="2"/>
      </rPr>
      <t>0009991</t>
    </r>
  </si>
  <si>
    <t>VP/20E-9991|R-1498331|CHA</t>
  </si>
  <si>
    <r>
      <t>'</t>
    </r>
    <r>
      <rPr>
        <sz val="10"/>
        <color rgb="FF000000"/>
        <rFont val="Arial"/>
        <family val="2"/>
      </rPr>
      <t>0009990</t>
    </r>
  </si>
  <si>
    <t>VP/20E-9990|R-1498317|CHAN GIO</t>
  </si>
  <si>
    <r>
      <t>'</t>
    </r>
    <r>
      <rPr>
        <sz val="10"/>
        <color rgb="FF000000"/>
        <rFont val="Arial"/>
        <family val="2"/>
      </rPr>
      <t>0009989</t>
    </r>
  </si>
  <si>
    <t>VP/20E-9989|R-1498308|CHAN GIO</t>
  </si>
  <si>
    <r>
      <t>'</t>
    </r>
    <r>
      <rPr>
        <sz val="10"/>
        <color rgb="FF000000"/>
        <rFont val="Arial"/>
        <family val="2"/>
      </rPr>
      <t>0009983</t>
    </r>
  </si>
  <si>
    <t>VP/20E-9983|R-1498255|GIO</t>
  </si>
  <si>
    <r>
      <t>'</t>
    </r>
    <r>
      <rPr>
        <sz val="10"/>
        <color rgb="FF000000"/>
        <rFont val="Arial"/>
        <family val="2"/>
      </rPr>
      <t>0009980</t>
    </r>
  </si>
  <si>
    <t>VP/20E-9980|R-1498219|GA</t>
  </si>
  <si>
    <r>
      <t>'</t>
    </r>
    <r>
      <rPr>
        <sz val="10"/>
        <color rgb="FF000000"/>
        <rFont val="Arial"/>
        <family val="2"/>
      </rPr>
      <t>0009985</t>
    </r>
  </si>
  <si>
    <t>VP/20E-9985|R-1498272|GIO</t>
  </si>
  <si>
    <r>
      <t>'</t>
    </r>
    <r>
      <rPr>
        <sz val="10"/>
        <color rgb="FF000000"/>
        <rFont val="Arial"/>
        <family val="2"/>
      </rPr>
      <t>0009992</t>
    </r>
  </si>
  <si>
    <t>VP/20E-9992|R-1498333|GIO</t>
  </si>
  <si>
    <r>
      <t>'</t>
    </r>
    <r>
      <rPr>
        <sz val="10"/>
        <color rgb="FF000000"/>
        <rFont val="Arial"/>
        <family val="2"/>
      </rPr>
      <t>0009981</t>
    </r>
  </si>
  <si>
    <t>VP/20E-9981|R-1498228|GA</t>
  </si>
  <si>
    <r>
      <t>'</t>
    </r>
    <r>
      <rPr>
        <sz val="10"/>
        <color rgb="FF000000"/>
        <rFont val="Arial"/>
        <family val="2"/>
      </rPr>
      <t>0009986</t>
    </r>
  </si>
  <si>
    <t>VP/20E-9986|R-1498276|GIO</t>
  </si>
  <si>
    <r>
      <t>'</t>
    </r>
    <r>
      <rPr>
        <sz val="10"/>
        <color rgb="FF000000"/>
        <rFont val="Arial"/>
        <family val="2"/>
      </rPr>
      <t>0009984</t>
    </r>
  </si>
  <si>
    <t>VP/20E-9984|R-1498265|CHA</t>
  </si>
  <si>
    <t>910-SIPI-R-032022-10024295</t>
  </si>
  <si>
    <r>
      <t>'</t>
    </r>
    <r>
      <rPr>
        <sz val="10"/>
        <color rgb="FF000000"/>
        <rFont val="Arial"/>
        <family val="2"/>
      </rPr>
      <t>10193</t>
    </r>
  </si>
  <si>
    <t>VP20E-10193/R-1505542/GA SOT</t>
  </si>
  <si>
    <r>
      <t>'</t>
    </r>
    <r>
      <rPr>
        <sz val="10"/>
        <color rgb="FF000000"/>
        <rFont val="Arial"/>
        <family val="2"/>
      </rPr>
      <t>10190</t>
    </r>
  </si>
  <si>
    <t>VP20E-10190/R-1505529/CHA SUN</t>
  </si>
  <si>
    <r>
      <t>'</t>
    </r>
    <r>
      <rPr>
        <sz val="10"/>
        <color rgb="FF000000"/>
        <rFont val="Arial"/>
        <family val="2"/>
      </rPr>
      <t>10191</t>
    </r>
  </si>
  <si>
    <t>VP20E-10191/R-1505535/GIO SUN</t>
  </si>
  <si>
    <r>
      <t>'</t>
    </r>
    <r>
      <rPr>
        <sz val="10"/>
        <color rgb="FF000000"/>
        <rFont val="Arial"/>
        <family val="2"/>
      </rPr>
      <t>10192</t>
    </r>
  </si>
  <si>
    <t>VP20E-10192/R-1505536/GIO SUN</t>
  </si>
  <si>
    <r>
      <t>'</t>
    </r>
    <r>
      <rPr>
        <sz val="10"/>
        <color rgb="FF000000"/>
        <rFont val="Arial"/>
        <family val="2"/>
      </rPr>
      <t>0010118</t>
    </r>
  </si>
  <si>
    <t>VP20E-10118/R-1501916/GIO</t>
  </si>
  <si>
    <r>
      <t>'</t>
    </r>
    <r>
      <rPr>
        <sz val="10"/>
        <color rgb="FF000000"/>
        <rFont val="Arial"/>
        <family val="2"/>
      </rPr>
      <t>0010120</t>
    </r>
  </si>
  <si>
    <t>VP20E-10120/R-1501950/ CHA COM</t>
  </si>
  <si>
    <r>
      <t>'</t>
    </r>
    <r>
      <rPr>
        <sz val="10"/>
        <color rgb="FF000000"/>
        <rFont val="Arial"/>
        <family val="2"/>
      </rPr>
      <t>0010119</t>
    </r>
  </si>
  <si>
    <t>VP20E-10119/R-1501942/GIO</t>
  </si>
  <si>
    <t>920-SIPI-012022-10012837</t>
  </si>
  <si>
    <r>
      <t>'</t>
    </r>
    <r>
      <rPr>
        <sz val="10"/>
        <color rgb="FF000000"/>
        <rFont val="Arial"/>
        <family val="2"/>
      </rPr>
      <t>b008882</t>
    </r>
  </si>
  <si>
    <t>920-SIPI-R-022022-10012967</t>
  </si>
  <si>
    <r>
      <t>'</t>
    </r>
    <r>
      <rPr>
        <sz val="10"/>
        <color rgb="FF000000"/>
        <rFont val="Arial"/>
        <family val="2"/>
      </rPr>
      <t>0000341</t>
    </r>
  </si>
  <si>
    <t>VP/20E-0000341-RTV1495174]HHCL</t>
  </si>
  <si>
    <r>
      <t>'</t>
    </r>
    <r>
      <rPr>
        <sz val="10"/>
        <color rgb="FF000000"/>
        <rFont val="Arial"/>
        <family val="2"/>
      </rPr>
      <t>0000333</t>
    </r>
  </si>
  <si>
    <t>VP/20E-0000333-RTV1495133¦HHCL</t>
  </si>
  <si>
    <t>930-SIPI-012022-10017467</t>
  </si>
  <si>
    <r>
      <t>'</t>
    </r>
    <r>
      <rPr>
        <sz val="10"/>
        <color rgb="FF000000"/>
        <rFont val="Arial"/>
        <family val="2"/>
      </rPr>
      <t>b07710</t>
    </r>
  </si>
  <si>
    <t>930-SIPI-012022-10017561</t>
  </si>
  <si>
    <r>
      <t>'</t>
    </r>
    <r>
      <rPr>
        <sz val="10"/>
        <color rgb="FF000000"/>
        <rFont val="Arial"/>
        <family val="2"/>
      </rPr>
      <t>b009291</t>
    </r>
  </si>
  <si>
    <r>
      <t>'</t>
    </r>
    <r>
      <rPr>
        <sz val="10"/>
        <color rgb="FF000000"/>
        <rFont val="Arial"/>
        <family val="2"/>
      </rPr>
      <t>b008884</t>
    </r>
  </si>
  <si>
    <t>940-SIPI-R-022022-10015214</t>
  </si>
  <si>
    <r>
      <t>'</t>
    </r>
    <r>
      <rPr>
        <sz val="10"/>
        <color rgb="FF000000"/>
        <rFont val="Arial"/>
        <family val="2"/>
      </rPr>
      <t>R0000025</t>
    </r>
  </si>
  <si>
    <t>VP/20E|000025.R1494042|9413</t>
  </si>
  <si>
    <r>
      <t>'</t>
    </r>
    <r>
      <rPr>
        <sz val="10"/>
        <color rgb="FF000000"/>
        <rFont val="Arial"/>
        <family val="2"/>
      </rPr>
      <t>R0000019</t>
    </r>
  </si>
  <si>
    <t>VP/20E|000019.R1493925|9408</t>
  </si>
  <si>
    <r>
      <t>'</t>
    </r>
    <r>
      <rPr>
        <sz val="10"/>
        <color rgb="FF000000"/>
        <rFont val="Arial"/>
        <family val="2"/>
      </rPr>
      <t>R0000051</t>
    </r>
  </si>
  <si>
    <t>VP/20E|000051.R1494164|9421</t>
  </si>
  <si>
    <r>
      <t>'</t>
    </r>
    <r>
      <rPr>
        <sz val="10"/>
        <color rgb="FF000000"/>
        <rFont val="Arial"/>
        <family val="2"/>
      </rPr>
      <t>R0000033</t>
    </r>
  </si>
  <si>
    <t>VP/20E|000033.R1494063|9419</t>
  </si>
  <si>
    <r>
      <t>'</t>
    </r>
    <r>
      <rPr>
        <sz val="10"/>
        <color rgb="FF000000"/>
        <rFont val="Arial"/>
        <family val="2"/>
      </rPr>
      <t>R0000017</t>
    </r>
  </si>
  <si>
    <t>VP/20E|000017.R1493922|9406</t>
  </si>
  <si>
    <t>950-SIPI-022022-10005802</t>
  </si>
  <si>
    <r>
      <t>'</t>
    </r>
    <r>
      <rPr>
        <sz val="10"/>
        <color rgb="FF000000"/>
        <rFont val="Arial"/>
        <family val="2"/>
      </rPr>
      <t>b12806</t>
    </r>
  </si>
  <si>
    <t>QT01032022-00509</t>
  </si>
  <si>
    <t>010303-HT06-Phi VC tinh T2/2022 -7%</t>
  </si>
  <si>
    <t>197-SIPI-032022-1066951</t>
  </si>
  <si>
    <r>
      <t>'</t>
    </r>
    <r>
      <rPr>
        <sz val="10"/>
        <color rgb="FF000000"/>
        <rFont val="Arial"/>
        <family val="2"/>
      </rPr>
      <t>C001178</t>
    </r>
  </si>
  <si>
    <t>1C22TNT|TPCN</t>
  </si>
  <si>
    <r>
      <t>'</t>
    </r>
    <r>
      <rPr>
        <sz val="10"/>
        <color rgb="FF000000"/>
        <rFont val="Arial"/>
        <family val="2"/>
      </rPr>
      <t>C000007</t>
    </r>
  </si>
  <si>
    <r>
      <t>'</t>
    </r>
    <r>
      <rPr>
        <sz val="10"/>
        <color rgb="FF000000"/>
        <rFont val="Arial"/>
        <family val="2"/>
      </rPr>
      <t>C014362</t>
    </r>
  </si>
  <si>
    <r>
      <t>'</t>
    </r>
    <r>
      <rPr>
        <sz val="10"/>
        <color rgb="FF000000"/>
        <rFont val="Arial"/>
        <family val="2"/>
      </rPr>
      <t>C002620</t>
    </r>
  </si>
  <si>
    <r>
      <t>'</t>
    </r>
    <r>
      <rPr>
        <sz val="10"/>
        <color rgb="FF000000"/>
        <rFont val="Arial"/>
        <family val="2"/>
      </rPr>
      <t>C003594</t>
    </r>
  </si>
  <si>
    <t>197-SIPI-R-032022-1066951</t>
  </si>
  <si>
    <r>
      <t>'</t>
    </r>
    <r>
      <rPr>
        <sz val="10"/>
        <color rgb="FF000000"/>
        <rFont val="Arial"/>
        <family val="2"/>
      </rPr>
      <t>0001228</t>
    </r>
  </si>
  <si>
    <t>BA/21E-1509414|TPCN</t>
  </si>
  <si>
    <t>199-SIPI-022022-1073549</t>
  </si>
  <si>
    <r>
      <t>'</t>
    </r>
    <r>
      <rPr>
        <sz val="10"/>
        <color rgb="FF000000"/>
        <rFont val="Arial"/>
        <family val="2"/>
      </rPr>
      <t>a012809</t>
    </r>
  </si>
  <si>
    <t>199-SIPI-032022-1073549</t>
  </si>
  <si>
    <r>
      <t>'</t>
    </r>
    <r>
      <rPr>
        <sz val="10"/>
        <color rgb="FF000000"/>
        <rFont val="Arial"/>
        <family val="2"/>
      </rPr>
      <t>a004694</t>
    </r>
  </si>
  <si>
    <t>1C22TNT|GA MUOI</t>
  </si>
  <si>
    <r>
      <t>'</t>
    </r>
    <r>
      <rPr>
        <sz val="10"/>
        <color rgb="FF000000"/>
        <rFont val="Arial"/>
        <family val="2"/>
      </rPr>
      <t>a015028</t>
    </r>
  </si>
  <si>
    <r>
      <t>'</t>
    </r>
    <r>
      <rPr>
        <sz val="10"/>
        <color rgb="FF000000"/>
        <rFont val="Arial"/>
        <family val="2"/>
      </rPr>
      <t>a000933</t>
    </r>
  </si>
  <si>
    <t>199-SIPI-R-022022-1073549</t>
  </si>
  <si>
    <r>
      <t>'</t>
    </r>
    <r>
      <rPr>
        <sz val="10"/>
        <color rgb="FF000000"/>
        <rFont val="Arial"/>
        <family val="2"/>
      </rPr>
      <t>1461</t>
    </r>
  </si>
  <si>
    <t>AB/21P-1492317|CHAN GIO HEO</t>
  </si>
  <si>
    <t>199-SIPI-R-032022-1073549</t>
  </si>
  <si>
    <r>
      <t>'</t>
    </r>
    <r>
      <rPr>
        <sz val="10"/>
        <color rgb="FF000000"/>
        <rFont val="Arial"/>
        <family val="2"/>
      </rPr>
      <t>1581</t>
    </r>
  </si>
  <si>
    <t>AB/21P-1502296|CHAN GIO HEO</t>
  </si>
  <si>
    <t>200-SIPI-032022-1069205</t>
  </si>
  <si>
    <r>
      <t>'</t>
    </r>
    <r>
      <rPr>
        <sz val="10"/>
        <color rgb="FF000000"/>
        <rFont val="Arial"/>
        <family val="2"/>
      </rPr>
      <t>A4501</t>
    </r>
  </si>
  <si>
    <t>1C22TNT|VAT8|GA MUOI</t>
  </si>
  <si>
    <r>
      <t>'</t>
    </r>
    <r>
      <rPr>
        <sz val="10"/>
        <color rgb="FF000000"/>
        <rFont val="Arial"/>
        <family val="2"/>
      </rPr>
      <t>A679</t>
    </r>
  </si>
  <si>
    <t>1C22TNT|VAT8|CHAN GIO</t>
  </si>
  <si>
    <r>
      <t>'</t>
    </r>
    <r>
      <rPr>
        <sz val="10"/>
        <color rgb="FF000000"/>
        <rFont val="Arial"/>
        <family val="2"/>
      </rPr>
      <t>A3390</t>
    </r>
  </si>
  <si>
    <r>
      <t>'</t>
    </r>
    <r>
      <rPr>
        <sz val="10"/>
        <color rgb="FF000000"/>
        <rFont val="Arial"/>
        <family val="2"/>
      </rPr>
      <t>A14913</t>
    </r>
  </si>
  <si>
    <t>NT/21E|VAT8|GIO TAI</t>
  </si>
  <si>
    <r>
      <t>'</t>
    </r>
    <r>
      <rPr>
        <sz val="10"/>
        <color rgb="FF000000"/>
        <rFont val="Arial"/>
        <family val="2"/>
      </rPr>
      <t>A1864</t>
    </r>
  </si>
  <si>
    <t>200-SIPI-R-032022-1069205</t>
  </si>
  <si>
    <r>
      <t>'</t>
    </r>
    <r>
      <rPr>
        <sz val="10"/>
        <color rgb="FF000000"/>
        <rFont val="Arial"/>
        <family val="2"/>
      </rPr>
      <t>18066</t>
    </r>
  </si>
  <si>
    <t>AB/21P-18066|VAT8|CHAN GIO</t>
  </si>
  <si>
    <t>299-SIPI-012022-1221234</t>
  </si>
  <si>
    <r>
      <t>'</t>
    </r>
    <r>
      <rPr>
        <sz val="10"/>
        <color rgb="FF000000"/>
        <rFont val="Arial"/>
        <family val="2"/>
      </rPr>
      <t>b007720</t>
    </r>
  </si>
  <si>
    <t>299-SIPI-012022-1221836</t>
  </si>
  <si>
    <r>
      <t>'</t>
    </r>
    <r>
      <rPr>
        <sz val="10"/>
        <color rgb="FF000000"/>
        <rFont val="Arial"/>
        <family val="2"/>
      </rPr>
      <t>b010469</t>
    </r>
  </si>
  <si>
    <t>HHCLTHUY</t>
  </si>
  <si>
    <t>299-SIPI-012022-1223307</t>
  </si>
  <si>
    <r>
      <t>'</t>
    </r>
    <r>
      <rPr>
        <sz val="10"/>
        <color rgb="FF000000"/>
        <rFont val="Arial"/>
        <family val="2"/>
      </rPr>
      <t>22-B7655</t>
    </r>
  </si>
  <si>
    <r>
      <t>'</t>
    </r>
    <r>
      <rPr>
        <sz val="10"/>
        <color rgb="FF000000"/>
        <rFont val="Arial"/>
        <family val="2"/>
      </rPr>
      <t>B006920</t>
    </r>
  </si>
  <si>
    <r>
      <t>'</t>
    </r>
    <r>
      <rPr>
        <sz val="10"/>
        <color rgb="FF000000"/>
        <rFont val="Arial"/>
        <family val="2"/>
      </rPr>
      <t>b00007019</t>
    </r>
  </si>
  <si>
    <r>
      <t>'</t>
    </r>
    <r>
      <rPr>
        <sz val="10"/>
        <color rgb="FF000000"/>
        <rFont val="Arial"/>
        <family val="2"/>
      </rPr>
      <t>22-B6699</t>
    </r>
  </si>
  <si>
    <t>299-SIPI-012022-1223922</t>
  </si>
  <si>
    <r>
      <t>'</t>
    </r>
    <r>
      <rPr>
        <sz val="10"/>
        <color rgb="FF000000"/>
        <rFont val="Arial"/>
        <family val="2"/>
      </rPr>
      <t>B010359</t>
    </r>
  </si>
  <si>
    <t>299-SIPI-022022-1220612</t>
  </si>
  <si>
    <r>
      <t>'</t>
    </r>
    <r>
      <rPr>
        <sz val="10"/>
        <color rgb="FF000000"/>
        <rFont val="Arial"/>
        <family val="2"/>
      </rPr>
      <t>22-b13300</t>
    </r>
  </si>
  <si>
    <r>
      <t>'</t>
    </r>
    <r>
      <rPr>
        <sz val="10"/>
        <color rgb="FF000000"/>
        <rFont val="Arial"/>
        <family val="2"/>
      </rPr>
      <t>21-b014331</t>
    </r>
  </si>
  <si>
    <r>
      <t>'</t>
    </r>
    <r>
      <rPr>
        <sz val="10"/>
        <color rgb="FF000000"/>
        <rFont val="Arial"/>
        <family val="2"/>
      </rPr>
      <t>b0013835</t>
    </r>
  </si>
  <si>
    <r>
      <t>'</t>
    </r>
    <r>
      <rPr>
        <sz val="10"/>
        <color rgb="FF000000"/>
        <rFont val="Arial"/>
        <family val="2"/>
      </rPr>
      <t>21-b013110</t>
    </r>
  </si>
  <si>
    <r>
      <t>'</t>
    </r>
    <r>
      <rPr>
        <sz val="10"/>
        <color rgb="FF000000"/>
        <rFont val="Arial"/>
        <family val="2"/>
      </rPr>
      <t>22-b14319</t>
    </r>
  </si>
  <si>
    <r>
      <t>'</t>
    </r>
    <r>
      <rPr>
        <sz val="10"/>
        <color rgb="FF000000"/>
        <rFont val="Arial"/>
        <family val="2"/>
      </rPr>
      <t>21-b014339</t>
    </r>
  </si>
  <si>
    <r>
      <t>'</t>
    </r>
    <r>
      <rPr>
        <sz val="10"/>
        <color rgb="FF000000"/>
        <rFont val="Arial"/>
        <family val="2"/>
      </rPr>
      <t>22-b14266</t>
    </r>
  </si>
  <si>
    <t>299-SIPI-022022-1220770</t>
  </si>
  <si>
    <r>
      <t>'</t>
    </r>
    <r>
      <rPr>
        <sz val="10"/>
        <color rgb="FF000000"/>
        <rFont val="Arial"/>
        <family val="2"/>
      </rPr>
      <t>22-b14256</t>
    </r>
  </si>
  <si>
    <r>
      <t>'</t>
    </r>
    <r>
      <rPr>
        <sz val="10"/>
        <color rgb="FF000000"/>
        <rFont val="Arial"/>
        <family val="2"/>
      </rPr>
      <t>b012725</t>
    </r>
  </si>
  <si>
    <t>299-SIPI-022022-1221234</t>
  </si>
  <si>
    <r>
      <t>'</t>
    </r>
    <r>
      <rPr>
        <sz val="10"/>
        <color rgb="FF000000"/>
        <rFont val="Arial"/>
        <family val="2"/>
      </rPr>
      <t>21-b014334</t>
    </r>
  </si>
  <si>
    <r>
      <t>'</t>
    </r>
    <r>
      <rPr>
        <sz val="10"/>
        <color rgb="FF000000"/>
        <rFont val="Arial"/>
        <family val="2"/>
      </rPr>
      <t>b014327</t>
    </r>
  </si>
  <si>
    <r>
      <t>'</t>
    </r>
    <r>
      <rPr>
        <sz val="10"/>
        <color rgb="FF000000"/>
        <rFont val="Arial"/>
        <family val="2"/>
      </rPr>
      <t>b010692</t>
    </r>
  </si>
  <si>
    <r>
      <t>'</t>
    </r>
    <r>
      <rPr>
        <sz val="10"/>
        <color rgb="FF000000"/>
        <rFont val="Arial"/>
        <family val="2"/>
      </rPr>
      <t>22-b013849</t>
    </r>
  </si>
  <si>
    <r>
      <t>'</t>
    </r>
    <r>
      <rPr>
        <sz val="10"/>
        <color rgb="FF000000"/>
        <rFont val="Arial"/>
        <family val="2"/>
      </rPr>
      <t>22-b012817</t>
    </r>
  </si>
  <si>
    <r>
      <t>'</t>
    </r>
    <r>
      <rPr>
        <sz val="10"/>
        <color rgb="FF000000"/>
        <rFont val="Arial"/>
        <family val="2"/>
      </rPr>
      <t>22-b013261</t>
    </r>
  </si>
  <si>
    <r>
      <t>'</t>
    </r>
    <r>
      <rPr>
        <sz val="10"/>
        <color rgb="FF000000"/>
        <rFont val="Arial"/>
        <family val="2"/>
      </rPr>
      <t>22-b13307</t>
    </r>
  </si>
  <si>
    <r>
      <t>'</t>
    </r>
    <r>
      <rPr>
        <sz val="10"/>
        <color rgb="FF000000"/>
        <rFont val="Arial"/>
        <family val="2"/>
      </rPr>
      <t>b0013866</t>
    </r>
  </si>
  <si>
    <r>
      <t>'</t>
    </r>
    <r>
      <rPr>
        <sz val="10"/>
        <color rgb="FF000000"/>
        <rFont val="Arial"/>
        <family val="2"/>
      </rPr>
      <t>21-b014279</t>
    </r>
  </si>
  <si>
    <t>299-SIPI-022022-1221510</t>
  </si>
  <si>
    <r>
      <t>'</t>
    </r>
    <r>
      <rPr>
        <sz val="10"/>
        <color rgb="FF000000"/>
        <rFont val="Arial"/>
        <family val="2"/>
      </rPr>
      <t>22-b012736</t>
    </r>
  </si>
  <si>
    <r>
      <t>'</t>
    </r>
    <r>
      <rPr>
        <sz val="10"/>
        <color rgb="FF000000"/>
        <rFont val="Arial"/>
        <family val="2"/>
      </rPr>
      <t>b011280</t>
    </r>
  </si>
  <si>
    <t>299-SIPI-022022-1221705</t>
  </si>
  <si>
    <r>
      <t>'</t>
    </r>
    <r>
      <rPr>
        <sz val="10"/>
        <color rgb="FF000000"/>
        <rFont val="Arial"/>
        <family val="2"/>
      </rPr>
      <t>22-b14330</t>
    </r>
  </si>
  <si>
    <r>
      <t>'</t>
    </r>
    <r>
      <rPr>
        <sz val="10"/>
        <color rgb="FF000000"/>
        <rFont val="Arial"/>
        <family val="2"/>
      </rPr>
      <t>21-b011272</t>
    </r>
  </si>
  <si>
    <t>299-SIPI-022022-1222140</t>
  </si>
  <si>
    <r>
      <t>'</t>
    </r>
    <r>
      <rPr>
        <sz val="10"/>
        <color rgb="FF000000"/>
        <rFont val="Arial"/>
        <family val="2"/>
      </rPr>
      <t>21-b012856</t>
    </r>
  </si>
  <si>
    <r>
      <t>'</t>
    </r>
    <r>
      <rPr>
        <sz val="10"/>
        <color rgb="FF000000"/>
        <rFont val="Arial"/>
        <family val="2"/>
      </rPr>
      <t>b0011271</t>
    </r>
  </si>
  <si>
    <t>299-SIPI-022022-1222231</t>
  </si>
  <si>
    <r>
      <t>'</t>
    </r>
    <r>
      <rPr>
        <sz val="10"/>
        <color rgb="FF000000"/>
        <rFont val="Arial"/>
        <family val="2"/>
      </rPr>
      <t>b0013098</t>
    </r>
  </si>
  <si>
    <t>299-SIPI-022022-1223307</t>
  </si>
  <si>
    <r>
      <t>'</t>
    </r>
    <r>
      <rPr>
        <sz val="10"/>
        <color rgb="FF000000"/>
        <rFont val="Arial"/>
        <family val="2"/>
      </rPr>
      <t>b011493</t>
    </r>
  </si>
  <si>
    <r>
      <t>'</t>
    </r>
    <r>
      <rPr>
        <sz val="10"/>
        <color rgb="FF000000"/>
        <rFont val="Arial"/>
        <family val="2"/>
      </rPr>
      <t>b0012837</t>
    </r>
  </si>
  <si>
    <t>299-SIPI-032022-1223307</t>
  </si>
  <si>
    <r>
      <t>'</t>
    </r>
    <r>
      <rPr>
        <sz val="10"/>
        <color rgb="FF000000"/>
        <rFont val="Arial"/>
        <family val="2"/>
      </rPr>
      <t>b001713</t>
    </r>
  </si>
  <si>
    <t>AA/22P|HHCL-VAN</t>
  </si>
  <si>
    <r>
      <t>'</t>
    </r>
    <r>
      <rPr>
        <sz val="10"/>
        <color rgb="FF000000"/>
        <rFont val="Arial"/>
        <family val="2"/>
      </rPr>
      <t>22-b46</t>
    </r>
  </si>
  <si>
    <r>
      <t>'</t>
    </r>
    <r>
      <rPr>
        <sz val="10"/>
        <color rgb="FF000000"/>
        <rFont val="Arial"/>
        <family val="2"/>
      </rPr>
      <t>22-b14954</t>
    </r>
  </si>
  <si>
    <r>
      <t>'</t>
    </r>
    <r>
      <rPr>
        <sz val="10"/>
        <color rgb="FF000000"/>
        <rFont val="Arial"/>
        <family val="2"/>
      </rPr>
      <t>b0014916</t>
    </r>
  </si>
  <si>
    <r>
      <t>'</t>
    </r>
    <r>
      <rPr>
        <sz val="10"/>
        <color rgb="FF000000"/>
        <rFont val="Arial"/>
        <family val="2"/>
      </rPr>
      <t>22-b14929</t>
    </r>
  </si>
  <si>
    <r>
      <t>'</t>
    </r>
    <r>
      <rPr>
        <sz val="10"/>
        <color rgb="FF000000"/>
        <rFont val="Arial"/>
        <family val="2"/>
      </rPr>
      <t>b014936</t>
    </r>
  </si>
  <si>
    <r>
      <t>'</t>
    </r>
    <r>
      <rPr>
        <sz val="10"/>
        <color rgb="FF000000"/>
        <rFont val="Arial"/>
        <family val="2"/>
      </rPr>
      <t>b001124</t>
    </r>
  </si>
  <si>
    <r>
      <t>'</t>
    </r>
    <r>
      <rPr>
        <sz val="10"/>
        <color rgb="FF000000"/>
        <rFont val="Arial"/>
        <family val="2"/>
      </rPr>
      <t>b014942</t>
    </r>
  </si>
  <si>
    <r>
      <t>'</t>
    </r>
    <r>
      <rPr>
        <sz val="10"/>
        <color rgb="FF000000"/>
        <rFont val="Arial"/>
        <family val="2"/>
      </rPr>
      <t>b0001467</t>
    </r>
  </si>
  <si>
    <r>
      <t>'</t>
    </r>
    <r>
      <rPr>
        <sz val="10"/>
        <color rgb="FF000000"/>
        <rFont val="Arial"/>
        <family val="2"/>
      </rPr>
      <t>21-b014945</t>
    </r>
  </si>
  <si>
    <r>
      <t>'</t>
    </r>
    <r>
      <rPr>
        <sz val="10"/>
        <color rgb="FF000000"/>
        <rFont val="Arial"/>
        <family val="2"/>
      </rPr>
      <t>22-b1726</t>
    </r>
  </si>
  <si>
    <r>
      <t>'</t>
    </r>
    <r>
      <rPr>
        <sz val="10"/>
        <color rgb="FF000000"/>
        <rFont val="Arial"/>
        <family val="2"/>
      </rPr>
      <t>22-b000657</t>
    </r>
  </si>
  <si>
    <r>
      <t>'</t>
    </r>
    <r>
      <rPr>
        <sz val="10"/>
        <color rgb="FF000000"/>
        <rFont val="Arial"/>
        <family val="2"/>
      </rPr>
      <t>21-b003014</t>
    </r>
  </si>
  <si>
    <r>
      <t>'</t>
    </r>
    <r>
      <rPr>
        <sz val="10"/>
        <color rgb="FF000000"/>
        <rFont val="Arial"/>
        <family val="2"/>
      </rPr>
      <t>b0001786</t>
    </r>
  </si>
  <si>
    <r>
      <t>'</t>
    </r>
    <r>
      <rPr>
        <sz val="10"/>
        <color rgb="FF000000"/>
        <rFont val="Arial"/>
        <family val="2"/>
      </rPr>
      <t>21-b1441</t>
    </r>
  </si>
  <si>
    <r>
      <t>'</t>
    </r>
    <r>
      <rPr>
        <sz val="10"/>
        <color rgb="FF000000"/>
        <rFont val="Arial"/>
        <family val="2"/>
      </rPr>
      <t>22-b1862</t>
    </r>
  </si>
  <si>
    <r>
      <t>'</t>
    </r>
    <r>
      <rPr>
        <sz val="10"/>
        <color rgb="FF000000"/>
        <rFont val="Arial"/>
        <family val="2"/>
      </rPr>
      <t>22-b1453</t>
    </r>
  </si>
  <si>
    <r>
      <t>'</t>
    </r>
    <r>
      <rPr>
        <sz val="10"/>
        <color rgb="FF000000"/>
        <rFont val="Arial"/>
        <family val="2"/>
      </rPr>
      <t>b00002163</t>
    </r>
  </si>
  <si>
    <r>
      <t>'</t>
    </r>
    <r>
      <rPr>
        <sz val="10"/>
        <color rgb="FF000000"/>
        <rFont val="Arial"/>
        <family val="2"/>
      </rPr>
      <t>b0000671</t>
    </r>
  </si>
  <si>
    <t>AA/20P|HHCL-VAN</t>
  </si>
  <si>
    <r>
      <t>'</t>
    </r>
    <r>
      <rPr>
        <sz val="10"/>
        <color rgb="FF000000"/>
        <rFont val="Arial"/>
        <family val="2"/>
      </rPr>
      <t>22-b002805</t>
    </r>
  </si>
  <si>
    <r>
      <t>'</t>
    </r>
    <r>
      <rPr>
        <sz val="10"/>
        <color rgb="FF000000"/>
        <rFont val="Arial"/>
        <family val="2"/>
      </rPr>
      <t>22-b1720</t>
    </r>
  </si>
  <si>
    <r>
      <t>'</t>
    </r>
    <r>
      <rPr>
        <sz val="10"/>
        <color rgb="FF000000"/>
        <rFont val="Arial"/>
        <family val="2"/>
      </rPr>
      <t>22-b002667</t>
    </r>
  </si>
  <si>
    <r>
      <t>'</t>
    </r>
    <r>
      <rPr>
        <sz val="10"/>
        <color rgb="FF000000"/>
        <rFont val="Arial"/>
        <family val="2"/>
      </rPr>
      <t>b003859</t>
    </r>
  </si>
  <si>
    <r>
      <t>'</t>
    </r>
    <r>
      <rPr>
        <sz val="10"/>
        <color rgb="FF000000"/>
        <rFont val="Arial"/>
        <family val="2"/>
      </rPr>
      <t>b0004360</t>
    </r>
  </si>
  <si>
    <r>
      <t>'</t>
    </r>
    <r>
      <rPr>
        <sz val="10"/>
        <color rgb="FF000000"/>
        <rFont val="Arial"/>
        <family val="2"/>
      </rPr>
      <t>b002795</t>
    </r>
  </si>
  <si>
    <r>
      <t>'</t>
    </r>
    <r>
      <rPr>
        <sz val="10"/>
        <color rgb="FF000000"/>
        <rFont val="Arial"/>
        <family val="2"/>
      </rPr>
      <t>b003865</t>
    </r>
  </si>
  <si>
    <r>
      <t>'</t>
    </r>
    <r>
      <rPr>
        <sz val="10"/>
        <color rgb="FF000000"/>
        <rFont val="Arial"/>
        <family val="2"/>
      </rPr>
      <t>b002821</t>
    </r>
  </si>
  <si>
    <r>
      <t>'</t>
    </r>
    <r>
      <rPr>
        <sz val="10"/>
        <color rgb="FF000000"/>
        <rFont val="Arial"/>
        <family val="2"/>
      </rPr>
      <t>b000232</t>
    </r>
  </si>
  <si>
    <r>
      <t>'</t>
    </r>
    <r>
      <rPr>
        <sz val="10"/>
        <color rgb="FF000000"/>
        <rFont val="Arial"/>
        <family val="2"/>
      </rPr>
      <t>21-b003848</t>
    </r>
  </si>
  <si>
    <r>
      <t>'</t>
    </r>
    <r>
      <rPr>
        <sz val="10"/>
        <color rgb="FF000000"/>
        <rFont val="Arial"/>
        <family val="2"/>
      </rPr>
      <t>21-b014955</t>
    </r>
  </si>
  <si>
    <r>
      <t>'</t>
    </r>
    <r>
      <rPr>
        <sz val="10"/>
        <color rgb="FF000000"/>
        <rFont val="Arial"/>
        <family val="2"/>
      </rPr>
      <t>22-b1851</t>
    </r>
  </si>
  <si>
    <r>
      <t>'</t>
    </r>
    <r>
      <rPr>
        <sz val="10"/>
        <color rgb="FF000000"/>
        <rFont val="Arial"/>
        <family val="2"/>
      </rPr>
      <t>b0001778</t>
    </r>
  </si>
  <si>
    <r>
      <t>'</t>
    </r>
    <r>
      <rPr>
        <sz val="10"/>
        <color rgb="FF000000"/>
        <rFont val="Arial"/>
        <family val="2"/>
      </rPr>
      <t>b003840</t>
    </r>
  </si>
  <si>
    <r>
      <t>'</t>
    </r>
    <r>
      <rPr>
        <sz val="10"/>
        <color rgb="FF000000"/>
        <rFont val="Arial"/>
        <family val="2"/>
      </rPr>
      <t>22-b4673</t>
    </r>
  </si>
  <si>
    <r>
      <t>'</t>
    </r>
    <r>
      <rPr>
        <sz val="10"/>
        <color rgb="FF000000"/>
        <rFont val="Arial"/>
        <family val="2"/>
      </rPr>
      <t>b0004447</t>
    </r>
  </si>
  <si>
    <r>
      <t>'</t>
    </r>
    <r>
      <rPr>
        <sz val="10"/>
        <color rgb="FF000000"/>
        <rFont val="Arial"/>
        <family val="2"/>
      </rPr>
      <t>b002404</t>
    </r>
  </si>
  <si>
    <r>
      <t>'</t>
    </r>
    <r>
      <rPr>
        <sz val="10"/>
        <color rgb="FF000000"/>
        <rFont val="Arial"/>
        <family val="2"/>
      </rPr>
      <t>b0004737</t>
    </r>
  </si>
  <si>
    <r>
      <t>'</t>
    </r>
    <r>
      <rPr>
        <sz val="10"/>
        <color rgb="FF000000"/>
        <rFont val="Arial"/>
        <family val="2"/>
      </rPr>
      <t>22-b003841</t>
    </r>
  </si>
  <si>
    <r>
      <t>'</t>
    </r>
    <r>
      <rPr>
        <sz val="10"/>
        <color rgb="FF000000"/>
        <rFont val="Arial"/>
        <family val="2"/>
      </rPr>
      <t>22-b0004754</t>
    </r>
  </si>
  <si>
    <r>
      <t>'</t>
    </r>
    <r>
      <rPr>
        <sz val="10"/>
        <color rgb="FF000000"/>
        <rFont val="Arial"/>
        <family val="2"/>
      </rPr>
      <t>22-b3263</t>
    </r>
  </si>
  <si>
    <t>NGA-HHCL</t>
  </si>
  <si>
    <r>
      <t>'</t>
    </r>
    <r>
      <rPr>
        <sz val="10"/>
        <color rgb="FF000000"/>
        <rFont val="Arial"/>
        <family val="2"/>
      </rPr>
      <t>22-b004755</t>
    </r>
  </si>
  <si>
    <t>AA/22P|HHCL-THUY</t>
  </si>
  <si>
    <r>
      <t>'</t>
    </r>
    <r>
      <rPr>
        <sz val="10"/>
        <color rgb="FF000000"/>
        <rFont val="Arial"/>
        <family val="2"/>
      </rPr>
      <t>22-b000461</t>
    </r>
  </si>
  <si>
    <r>
      <t>'</t>
    </r>
    <r>
      <rPr>
        <sz val="10"/>
        <color rgb="FF000000"/>
        <rFont val="Arial"/>
        <family val="2"/>
      </rPr>
      <t>b014951</t>
    </r>
  </si>
  <si>
    <r>
      <t>'</t>
    </r>
    <r>
      <rPr>
        <sz val="10"/>
        <color rgb="FF000000"/>
        <rFont val="Arial"/>
        <family val="2"/>
      </rPr>
      <t>b0000460</t>
    </r>
  </si>
  <si>
    <r>
      <t>'</t>
    </r>
    <r>
      <rPr>
        <sz val="10"/>
        <color rgb="FF000000"/>
        <rFont val="Arial"/>
        <family val="2"/>
      </rPr>
      <t>22-b665</t>
    </r>
  </si>
  <si>
    <r>
      <t>'</t>
    </r>
    <r>
      <rPr>
        <sz val="10"/>
        <color rgb="FF000000"/>
        <rFont val="Arial"/>
        <family val="2"/>
      </rPr>
      <t>b000001463</t>
    </r>
  </si>
  <si>
    <r>
      <t>'</t>
    </r>
    <r>
      <rPr>
        <sz val="10"/>
        <color rgb="FF000000"/>
        <rFont val="Arial"/>
        <family val="2"/>
      </rPr>
      <t>22-b1777</t>
    </r>
  </si>
  <si>
    <r>
      <t>'</t>
    </r>
    <r>
      <rPr>
        <sz val="10"/>
        <color rgb="FF000000"/>
        <rFont val="Arial"/>
        <family val="2"/>
      </rPr>
      <t>22-b001762</t>
    </r>
  </si>
  <si>
    <r>
      <t>'</t>
    </r>
    <r>
      <rPr>
        <sz val="10"/>
        <color rgb="FF000000"/>
        <rFont val="Arial"/>
        <family val="2"/>
      </rPr>
      <t>b001444</t>
    </r>
  </si>
  <si>
    <r>
      <t>'</t>
    </r>
    <r>
      <rPr>
        <sz val="10"/>
        <color rgb="FF000000"/>
        <rFont val="Arial"/>
        <family val="2"/>
      </rPr>
      <t>b0000664</t>
    </r>
  </si>
  <si>
    <r>
      <t>'</t>
    </r>
    <r>
      <rPr>
        <sz val="10"/>
        <color rgb="FF000000"/>
        <rFont val="Arial"/>
        <family val="2"/>
      </rPr>
      <t>21-b0000037</t>
    </r>
  </si>
  <si>
    <r>
      <t>'</t>
    </r>
    <r>
      <rPr>
        <sz val="10"/>
        <color rgb="FF000000"/>
        <rFont val="Arial"/>
        <family val="2"/>
      </rPr>
      <t>2</t>
    </r>
  </si>
  <si>
    <r>
      <t>'</t>
    </r>
    <r>
      <rPr>
        <sz val="10"/>
        <color rgb="FF000000"/>
        <rFont val="Arial"/>
        <family val="2"/>
      </rPr>
      <t>b0001836</t>
    </r>
  </si>
  <si>
    <r>
      <t>'</t>
    </r>
    <r>
      <rPr>
        <sz val="10"/>
        <color rgb="FF000000"/>
        <rFont val="Arial"/>
        <family val="2"/>
      </rPr>
      <t>b001785</t>
    </r>
  </si>
  <si>
    <r>
      <t>'</t>
    </r>
    <r>
      <rPr>
        <sz val="10"/>
        <color rgb="FF000000"/>
        <rFont val="Arial"/>
        <family val="2"/>
      </rPr>
      <t>b000899</t>
    </r>
  </si>
  <si>
    <r>
      <t>'</t>
    </r>
    <r>
      <rPr>
        <sz val="10"/>
        <color rgb="FF000000"/>
        <rFont val="Arial"/>
        <family val="2"/>
      </rPr>
      <t>22-b001861</t>
    </r>
  </si>
  <si>
    <t>AA/20P|HHCL-LY</t>
  </si>
  <si>
    <r>
      <t>'</t>
    </r>
    <r>
      <rPr>
        <sz val="10"/>
        <color rgb="FF000000"/>
        <rFont val="Arial"/>
        <family val="2"/>
      </rPr>
      <t>21-b001952</t>
    </r>
  </si>
  <si>
    <r>
      <t>'</t>
    </r>
    <r>
      <rPr>
        <sz val="10"/>
        <color rgb="FF000000"/>
        <rFont val="Arial"/>
        <family val="2"/>
      </rPr>
      <t>b000050</t>
    </r>
  </si>
  <si>
    <r>
      <t>'</t>
    </r>
    <r>
      <rPr>
        <sz val="10"/>
        <color rgb="FF000000"/>
        <rFont val="Arial"/>
        <family val="2"/>
      </rPr>
      <t>21-b001721</t>
    </r>
  </si>
  <si>
    <r>
      <t>'</t>
    </r>
    <r>
      <rPr>
        <sz val="10"/>
        <color rgb="FF000000"/>
        <rFont val="Arial"/>
        <family val="2"/>
      </rPr>
      <t>22-b3065</t>
    </r>
  </si>
  <si>
    <r>
      <t>'</t>
    </r>
    <r>
      <rPr>
        <sz val="10"/>
        <color rgb="FF000000"/>
        <rFont val="Arial"/>
        <family val="2"/>
      </rPr>
      <t>22-b33</t>
    </r>
  </si>
  <si>
    <r>
      <t>'</t>
    </r>
    <r>
      <rPr>
        <sz val="10"/>
        <color rgb="FF000000"/>
        <rFont val="Arial"/>
        <family val="2"/>
      </rPr>
      <t>b0001960</t>
    </r>
  </si>
  <si>
    <r>
      <t>'</t>
    </r>
    <r>
      <rPr>
        <sz val="10"/>
        <color rgb="FF000000"/>
        <rFont val="Arial"/>
        <family val="2"/>
      </rPr>
      <t>b00001345</t>
    </r>
  </si>
  <si>
    <r>
      <t>'</t>
    </r>
    <r>
      <rPr>
        <sz val="10"/>
        <color rgb="FF000000"/>
        <rFont val="Arial"/>
        <family val="2"/>
      </rPr>
      <t>22-b464</t>
    </r>
  </si>
  <si>
    <r>
      <t>'</t>
    </r>
    <r>
      <rPr>
        <sz val="10"/>
        <color rgb="FF000000"/>
        <rFont val="Arial"/>
        <family val="2"/>
      </rPr>
      <t>b0004117</t>
    </r>
  </si>
  <si>
    <r>
      <t>'</t>
    </r>
    <r>
      <rPr>
        <sz val="10"/>
        <color rgb="FF000000"/>
        <rFont val="Arial"/>
        <family val="2"/>
      </rPr>
      <t>b00004131</t>
    </r>
  </si>
  <si>
    <r>
      <t>'</t>
    </r>
    <r>
      <rPr>
        <sz val="10"/>
        <color rgb="FF000000"/>
        <rFont val="Arial"/>
        <family val="2"/>
      </rPr>
      <t>b0001846</t>
    </r>
  </si>
  <si>
    <r>
      <t>'</t>
    </r>
    <r>
      <rPr>
        <sz val="10"/>
        <color rgb="FF000000"/>
        <rFont val="Arial"/>
        <family val="2"/>
      </rPr>
      <t>b0002797</t>
    </r>
  </si>
  <si>
    <r>
      <t>'</t>
    </r>
    <r>
      <rPr>
        <sz val="10"/>
        <color rgb="FF000000"/>
        <rFont val="Arial"/>
        <family val="2"/>
      </rPr>
      <t>b00004116</t>
    </r>
  </si>
  <si>
    <r>
      <t>'</t>
    </r>
    <r>
      <rPr>
        <sz val="10"/>
        <color rgb="FF000000"/>
        <rFont val="Arial"/>
        <family val="2"/>
      </rPr>
      <t>b0003829</t>
    </r>
  </si>
  <si>
    <r>
      <t>'</t>
    </r>
    <r>
      <rPr>
        <sz val="10"/>
        <color rgb="FF000000"/>
        <rFont val="Arial"/>
        <family val="2"/>
      </rPr>
      <t>22-b2401</t>
    </r>
  </si>
  <si>
    <r>
      <t>'</t>
    </r>
    <r>
      <rPr>
        <sz val="10"/>
        <color rgb="FF000000"/>
        <rFont val="Arial"/>
        <family val="2"/>
      </rPr>
      <t>b003013</t>
    </r>
  </si>
  <si>
    <r>
      <t>'</t>
    </r>
    <r>
      <rPr>
        <sz val="10"/>
        <color rgb="FF000000"/>
        <rFont val="Arial"/>
        <family val="2"/>
      </rPr>
      <t>b00003040</t>
    </r>
  </si>
  <si>
    <r>
      <t>'</t>
    </r>
    <r>
      <rPr>
        <sz val="10"/>
        <color rgb="FF000000"/>
        <rFont val="Arial"/>
        <family val="2"/>
      </rPr>
      <t>b00003828</t>
    </r>
  </si>
  <si>
    <r>
      <t>'</t>
    </r>
    <r>
      <rPr>
        <sz val="10"/>
        <color rgb="FF000000"/>
        <rFont val="Arial"/>
        <family val="2"/>
      </rPr>
      <t>b0003429</t>
    </r>
  </si>
  <si>
    <t>AA/22P|HANGHOA-DONG</t>
  </si>
  <si>
    <r>
      <t>'</t>
    </r>
    <r>
      <rPr>
        <sz val="10"/>
        <color rgb="FF000000"/>
        <rFont val="Arial"/>
        <family val="2"/>
      </rPr>
      <t>b004661</t>
    </r>
  </si>
  <si>
    <r>
      <t>'</t>
    </r>
    <r>
      <rPr>
        <sz val="10"/>
        <color rgb="FF000000"/>
        <rFont val="Arial"/>
        <family val="2"/>
      </rPr>
      <t>b00004122</t>
    </r>
  </si>
  <si>
    <r>
      <t>'</t>
    </r>
    <r>
      <rPr>
        <sz val="10"/>
        <color rgb="FF000000"/>
        <rFont val="Arial"/>
        <family val="2"/>
      </rPr>
      <t>b00004738</t>
    </r>
  </si>
  <si>
    <r>
      <t>'</t>
    </r>
    <r>
      <rPr>
        <sz val="10"/>
        <color rgb="FF000000"/>
        <rFont val="Arial"/>
        <family val="2"/>
      </rPr>
      <t>22-b004753</t>
    </r>
  </si>
  <si>
    <r>
      <t>'</t>
    </r>
    <r>
      <rPr>
        <sz val="10"/>
        <color rgb="FF000000"/>
        <rFont val="Arial"/>
        <family val="2"/>
      </rPr>
      <t>22-b0004355</t>
    </r>
  </si>
  <si>
    <r>
      <t>'</t>
    </r>
    <r>
      <rPr>
        <sz val="10"/>
        <color rgb="FF000000"/>
        <rFont val="Arial"/>
        <family val="2"/>
      </rPr>
      <t>b0004130</t>
    </r>
  </si>
  <si>
    <r>
      <t>'</t>
    </r>
    <r>
      <rPr>
        <sz val="10"/>
        <color rgb="FF000000"/>
        <rFont val="Arial"/>
        <family val="2"/>
      </rPr>
      <t>b0000455</t>
    </r>
  </si>
  <si>
    <r>
      <t>'</t>
    </r>
    <r>
      <rPr>
        <sz val="10"/>
        <color rgb="FF000000"/>
        <rFont val="Arial"/>
        <family val="2"/>
      </rPr>
      <t>22-b14884</t>
    </r>
  </si>
  <si>
    <r>
      <t>'</t>
    </r>
    <r>
      <rPr>
        <sz val="10"/>
        <color rgb="FF000000"/>
        <rFont val="Arial"/>
        <family val="2"/>
      </rPr>
      <t>b014938</t>
    </r>
  </si>
  <si>
    <r>
      <t>'</t>
    </r>
    <r>
      <rPr>
        <sz val="10"/>
        <color rgb="FF000000"/>
        <rFont val="Arial"/>
        <family val="2"/>
      </rPr>
      <t>22-b14930</t>
    </r>
  </si>
  <si>
    <r>
      <t>'</t>
    </r>
    <r>
      <rPr>
        <sz val="10"/>
        <color rgb="FF000000"/>
        <rFont val="Arial"/>
        <family val="2"/>
      </rPr>
      <t>22-b14903</t>
    </r>
  </si>
  <si>
    <r>
      <t>'</t>
    </r>
    <r>
      <rPr>
        <sz val="10"/>
        <color rgb="FF000000"/>
        <rFont val="Arial"/>
        <family val="2"/>
      </rPr>
      <t>b000676</t>
    </r>
  </si>
  <si>
    <r>
      <t>'</t>
    </r>
    <r>
      <rPr>
        <sz val="10"/>
        <color rgb="FF000000"/>
        <rFont val="Arial"/>
        <family val="2"/>
      </rPr>
      <t>22-b14923</t>
    </r>
  </si>
  <si>
    <r>
      <t>'</t>
    </r>
    <r>
      <rPr>
        <sz val="10"/>
        <color rgb="FF000000"/>
        <rFont val="Arial"/>
        <family val="2"/>
      </rPr>
      <t>b000243</t>
    </r>
  </si>
  <si>
    <r>
      <t>'</t>
    </r>
    <r>
      <rPr>
        <sz val="10"/>
        <color rgb="FF000000"/>
        <rFont val="Arial"/>
        <family val="2"/>
      </rPr>
      <t>22-b000454</t>
    </r>
  </si>
  <si>
    <r>
      <t>'</t>
    </r>
    <r>
      <rPr>
        <sz val="10"/>
        <color rgb="FF000000"/>
        <rFont val="Arial"/>
        <family val="2"/>
      </rPr>
      <t>b0001464</t>
    </r>
  </si>
  <si>
    <r>
      <t>'</t>
    </r>
    <r>
      <rPr>
        <sz val="10"/>
        <color rgb="FF000000"/>
        <rFont val="Arial"/>
        <family val="2"/>
      </rPr>
      <t>b0000920</t>
    </r>
  </si>
  <si>
    <r>
      <t>'</t>
    </r>
    <r>
      <rPr>
        <sz val="10"/>
        <color rgb="FF000000"/>
        <rFont val="Arial"/>
        <family val="2"/>
      </rPr>
      <t>b001440</t>
    </r>
  </si>
  <si>
    <r>
      <t>'</t>
    </r>
    <r>
      <rPr>
        <sz val="10"/>
        <color rgb="FF000000"/>
        <rFont val="Arial"/>
        <family val="2"/>
      </rPr>
      <t>b0001128</t>
    </r>
  </si>
  <si>
    <r>
      <t>'</t>
    </r>
    <r>
      <rPr>
        <sz val="10"/>
        <color rgb="FF000000"/>
        <rFont val="Arial"/>
        <family val="2"/>
      </rPr>
      <t>b014931</t>
    </r>
  </si>
  <si>
    <r>
      <t>'</t>
    </r>
    <r>
      <rPr>
        <sz val="10"/>
        <color rgb="FF000000"/>
        <rFont val="Arial"/>
        <family val="2"/>
      </rPr>
      <t>22-b001718</t>
    </r>
  </si>
  <si>
    <r>
      <t>'</t>
    </r>
    <r>
      <rPr>
        <sz val="10"/>
        <color rgb="FF000000"/>
        <rFont val="Arial"/>
        <family val="2"/>
      </rPr>
      <t>b001761</t>
    </r>
  </si>
  <si>
    <r>
      <t>'</t>
    </r>
    <r>
      <rPr>
        <sz val="10"/>
        <color rgb="FF000000"/>
        <rFont val="Arial"/>
        <family val="2"/>
      </rPr>
      <t>b0001880</t>
    </r>
  </si>
  <si>
    <r>
      <t>'</t>
    </r>
    <r>
      <rPr>
        <sz val="10"/>
        <color rgb="FF000000"/>
        <rFont val="Arial"/>
        <family val="2"/>
      </rPr>
      <t>b0002164</t>
    </r>
  </si>
  <si>
    <r>
      <t>'</t>
    </r>
    <r>
      <rPr>
        <sz val="10"/>
        <color rgb="FF000000"/>
        <rFont val="Arial"/>
        <family val="2"/>
      </rPr>
      <t>22-b3039</t>
    </r>
  </si>
  <si>
    <r>
      <t>'</t>
    </r>
    <r>
      <rPr>
        <sz val="10"/>
        <color rgb="FF000000"/>
        <rFont val="Arial"/>
        <family val="2"/>
      </rPr>
      <t>22-b1854</t>
    </r>
  </si>
  <si>
    <r>
      <t>'</t>
    </r>
    <r>
      <rPr>
        <sz val="10"/>
        <color rgb="FF000000"/>
        <rFont val="Arial"/>
        <family val="2"/>
      </rPr>
      <t>b0002827</t>
    </r>
  </si>
  <si>
    <r>
      <t>'</t>
    </r>
    <r>
      <rPr>
        <sz val="10"/>
        <color rgb="FF000000"/>
        <rFont val="Arial"/>
        <family val="2"/>
      </rPr>
      <t>b001764</t>
    </r>
  </si>
  <si>
    <r>
      <t>'</t>
    </r>
    <r>
      <rPr>
        <sz val="10"/>
        <color rgb="FF000000"/>
        <rFont val="Arial"/>
        <family val="2"/>
      </rPr>
      <t>21-b900</t>
    </r>
  </si>
  <si>
    <r>
      <t>'</t>
    </r>
    <r>
      <rPr>
        <sz val="10"/>
        <color rgb="FF000000"/>
        <rFont val="Arial"/>
        <family val="2"/>
      </rPr>
      <t>22-b1876</t>
    </r>
  </si>
  <si>
    <r>
      <t>'</t>
    </r>
    <r>
      <rPr>
        <sz val="10"/>
        <color rgb="FF000000"/>
        <rFont val="Arial"/>
        <family val="2"/>
      </rPr>
      <t>22-b456</t>
    </r>
  </si>
  <si>
    <r>
      <t>'</t>
    </r>
    <r>
      <rPr>
        <sz val="10"/>
        <color rgb="FF000000"/>
        <rFont val="Arial"/>
        <family val="2"/>
      </rPr>
      <t>b00001850</t>
    </r>
  </si>
  <si>
    <r>
      <t>'</t>
    </r>
    <r>
      <rPr>
        <sz val="10"/>
        <color rgb="FF000000"/>
        <rFont val="Arial"/>
        <family val="2"/>
      </rPr>
      <t>b0001120</t>
    </r>
  </si>
  <si>
    <r>
      <t>'</t>
    </r>
    <r>
      <rPr>
        <sz val="10"/>
        <color rgb="FF000000"/>
        <rFont val="Arial"/>
        <family val="2"/>
      </rPr>
      <t>21-b1962</t>
    </r>
  </si>
  <si>
    <r>
      <t>'</t>
    </r>
    <r>
      <rPr>
        <sz val="10"/>
        <color rgb="FF000000"/>
        <rFont val="Arial"/>
        <family val="2"/>
      </rPr>
      <t>b0001466</t>
    </r>
  </si>
  <si>
    <r>
      <t>'</t>
    </r>
    <r>
      <rPr>
        <sz val="10"/>
        <color rgb="FF000000"/>
        <rFont val="Arial"/>
        <family val="2"/>
      </rPr>
      <t>b001959</t>
    </r>
  </si>
  <si>
    <r>
      <t>'</t>
    </r>
    <r>
      <rPr>
        <sz val="10"/>
        <color rgb="FF000000"/>
        <rFont val="Arial"/>
        <family val="2"/>
      </rPr>
      <t>b003256</t>
    </r>
  </si>
  <si>
    <r>
      <t>'</t>
    </r>
    <r>
      <rPr>
        <sz val="10"/>
        <color rgb="FF000000"/>
        <rFont val="Arial"/>
        <family val="2"/>
      </rPr>
      <t>b003835</t>
    </r>
  </si>
  <si>
    <r>
      <t>'</t>
    </r>
    <r>
      <rPr>
        <sz val="10"/>
        <color rgb="FF000000"/>
        <rFont val="Arial"/>
        <family val="2"/>
      </rPr>
      <t>22-b003438</t>
    </r>
  </si>
  <si>
    <r>
      <t>'</t>
    </r>
    <r>
      <rPr>
        <sz val="10"/>
        <color rgb="FF000000"/>
        <rFont val="Arial"/>
        <family val="2"/>
      </rPr>
      <t>21-b001330</t>
    </r>
  </si>
  <si>
    <r>
      <t>'</t>
    </r>
    <r>
      <rPr>
        <sz val="10"/>
        <color rgb="FF000000"/>
        <rFont val="Arial"/>
        <family val="2"/>
      </rPr>
      <t>b0004115</t>
    </r>
  </si>
  <si>
    <r>
      <t>'</t>
    </r>
    <r>
      <rPr>
        <sz val="10"/>
        <color rgb="FF000000"/>
        <rFont val="Arial"/>
        <family val="2"/>
      </rPr>
      <t>b0004448</t>
    </r>
  </si>
  <si>
    <r>
      <t>'</t>
    </r>
    <r>
      <rPr>
        <sz val="10"/>
        <color rgb="FF000000"/>
        <rFont val="Arial"/>
        <family val="2"/>
      </rPr>
      <t>b0004375</t>
    </r>
  </si>
  <si>
    <t>AA/20P|HHCL-CHAU</t>
  </si>
  <si>
    <r>
      <t>'</t>
    </r>
    <r>
      <rPr>
        <sz val="10"/>
        <color rgb="FF000000"/>
        <rFont val="Arial"/>
        <family val="2"/>
      </rPr>
      <t>b0004132</t>
    </r>
  </si>
  <si>
    <r>
      <t>'</t>
    </r>
    <r>
      <rPr>
        <sz val="10"/>
        <color rgb="FF000000"/>
        <rFont val="Arial"/>
        <family val="2"/>
      </rPr>
      <t>b004759</t>
    </r>
  </si>
  <si>
    <r>
      <t>'</t>
    </r>
    <r>
      <rPr>
        <sz val="10"/>
        <color rgb="FF000000"/>
        <rFont val="Arial"/>
        <family val="2"/>
      </rPr>
      <t>22-b3012</t>
    </r>
  </si>
  <si>
    <r>
      <t>'</t>
    </r>
    <r>
      <rPr>
        <sz val="10"/>
        <color rgb="FF000000"/>
        <rFont val="Arial"/>
        <family val="2"/>
      </rPr>
      <t>b000001771</t>
    </r>
  </si>
  <si>
    <t>AA/22P|HHCL- TRAM</t>
  </si>
  <si>
    <r>
      <t>'</t>
    </r>
    <r>
      <rPr>
        <sz val="10"/>
        <color rgb="FF000000"/>
        <rFont val="Arial"/>
        <family val="2"/>
      </rPr>
      <t>b0002800</t>
    </r>
  </si>
  <si>
    <r>
      <t>'</t>
    </r>
    <r>
      <rPr>
        <sz val="10"/>
        <color rgb="FF000000"/>
        <rFont val="Arial"/>
        <family val="2"/>
      </rPr>
      <t>b003839</t>
    </r>
  </si>
  <si>
    <r>
      <t>'</t>
    </r>
    <r>
      <rPr>
        <sz val="10"/>
        <color rgb="FF000000"/>
        <rFont val="Arial"/>
        <family val="2"/>
      </rPr>
      <t>22-b3850</t>
    </r>
  </si>
  <si>
    <r>
      <t>'</t>
    </r>
    <r>
      <rPr>
        <sz val="10"/>
        <color rgb="FF000000"/>
        <rFont val="Arial"/>
        <family val="2"/>
      </rPr>
      <t>b001956</t>
    </r>
  </si>
  <si>
    <r>
      <t>'</t>
    </r>
    <r>
      <rPr>
        <sz val="10"/>
        <color rgb="FF000000"/>
        <rFont val="Arial"/>
        <family val="2"/>
      </rPr>
      <t>b004488</t>
    </r>
  </si>
  <si>
    <r>
      <t>'</t>
    </r>
    <r>
      <rPr>
        <sz val="10"/>
        <color rgb="FF000000"/>
        <rFont val="Arial"/>
        <family val="2"/>
      </rPr>
      <t>22-b14944</t>
    </r>
  </si>
  <si>
    <r>
      <t>'</t>
    </r>
    <r>
      <rPr>
        <sz val="10"/>
        <color rgb="FF000000"/>
        <rFont val="Arial"/>
        <family val="2"/>
      </rPr>
      <t>22-b14950</t>
    </r>
  </si>
  <si>
    <r>
      <t>'</t>
    </r>
    <r>
      <rPr>
        <sz val="10"/>
        <color rgb="FF000000"/>
        <rFont val="Arial"/>
        <family val="2"/>
      </rPr>
      <t>22-b001438</t>
    </r>
  </si>
  <si>
    <r>
      <t>'</t>
    </r>
    <r>
      <rPr>
        <sz val="10"/>
        <color rgb="FF000000"/>
        <rFont val="Arial"/>
        <family val="2"/>
      </rPr>
      <t>b0014924</t>
    </r>
  </si>
  <si>
    <r>
      <t>'</t>
    </r>
    <r>
      <rPr>
        <sz val="10"/>
        <color rgb="FF000000"/>
        <rFont val="Arial"/>
        <family val="2"/>
      </rPr>
      <t>b0000928</t>
    </r>
  </si>
  <si>
    <r>
      <t>'</t>
    </r>
    <r>
      <rPr>
        <sz val="10"/>
        <color rgb="FF000000"/>
        <rFont val="Arial"/>
        <family val="2"/>
      </rPr>
      <t>b00910</t>
    </r>
  </si>
  <si>
    <r>
      <t>'</t>
    </r>
    <r>
      <rPr>
        <sz val="10"/>
        <color rgb="FF000000"/>
        <rFont val="Arial"/>
        <family val="2"/>
      </rPr>
      <t>21-b000035</t>
    </r>
  </si>
  <si>
    <r>
      <t>'</t>
    </r>
    <r>
      <rPr>
        <sz val="10"/>
        <color rgb="FF000000"/>
        <rFont val="Arial"/>
        <family val="2"/>
      </rPr>
      <t>21-b000922</t>
    </r>
  </si>
  <si>
    <r>
      <t>'</t>
    </r>
    <r>
      <rPr>
        <sz val="10"/>
        <color rgb="FF000000"/>
        <rFont val="Arial"/>
        <family val="2"/>
      </rPr>
      <t>b0000257</t>
    </r>
  </si>
  <si>
    <r>
      <t>'</t>
    </r>
    <r>
      <rPr>
        <sz val="10"/>
        <color rgb="FF000000"/>
        <rFont val="Arial"/>
        <family val="2"/>
      </rPr>
      <t>b001127</t>
    </r>
  </si>
  <si>
    <r>
      <t>'</t>
    </r>
    <r>
      <rPr>
        <sz val="10"/>
        <color rgb="FF000000"/>
        <rFont val="Arial"/>
        <family val="2"/>
      </rPr>
      <t>22-b000054</t>
    </r>
  </si>
  <si>
    <r>
      <t>'</t>
    </r>
    <r>
      <rPr>
        <sz val="10"/>
        <color rgb="FF000000"/>
        <rFont val="Arial"/>
        <family val="2"/>
      </rPr>
      <t>b001344</t>
    </r>
  </si>
  <si>
    <r>
      <t>'</t>
    </r>
    <r>
      <rPr>
        <sz val="10"/>
        <color rgb="FF000000"/>
        <rFont val="Arial"/>
        <family val="2"/>
      </rPr>
      <t>b001835</t>
    </r>
  </si>
  <si>
    <r>
      <t>'</t>
    </r>
    <r>
      <rPr>
        <sz val="10"/>
        <color rgb="FF000000"/>
        <rFont val="Arial"/>
        <family val="2"/>
      </rPr>
      <t>b0001843</t>
    </r>
  </si>
  <si>
    <r>
      <t>'</t>
    </r>
    <r>
      <rPr>
        <sz val="10"/>
        <color rgb="FF000000"/>
        <rFont val="Arial"/>
        <family val="2"/>
      </rPr>
      <t>22-b1161</t>
    </r>
  </si>
  <si>
    <r>
      <t>'</t>
    </r>
    <r>
      <rPr>
        <sz val="10"/>
        <color rgb="FF000000"/>
        <rFont val="Arial"/>
        <family val="2"/>
      </rPr>
      <t>22-b1449</t>
    </r>
  </si>
  <si>
    <r>
      <t>'</t>
    </r>
    <r>
      <rPr>
        <sz val="10"/>
        <color rgb="FF000000"/>
        <rFont val="Arial"/>
        <family val="2"/>
      </rPr>
      <t>b0001853</t>
    </r>
  </si>
  <si>
    <r>
      <t>'</t>
    </r>
    <r>
      <rPr>
        <sz val="10"/>
        <color rgb="FF000000"/>
        <rFont val="Arial"/>
        <family val="2"/>
      </rPr>
      <t>b0002815</t>
    </r>
  </si>
  <si>
    <r>
      <t>'</t>
    </r>
    <r>
      <rPr>
        <sz val="10"/>
        <color rgb="FF000000"/>
        <rFont val="Arial"/>
        <family val="2"/>
      </rPr>
      <t>b000919</t>
    </r>
  </si>
  <si>
    <r>
      <t>'</t>
    </r>
    <r>
      <rPr>
        <sz val="10"/>
        <color rgb="FF000000"/>
        <rFont val="Arial"/>
        <family val="2"/>
      </rPr>
      <t>b001955</t>
    </r>
  </si>
  <si>
    <t>AA/20P|HHCL-QUYNH</t>
  </si>
  <si>
    <r>
      <t>'</t>
    </r>
    <r>
      <rPr>
        <sz val="10"/>
        <color rgb="FF000000"/>
        <rFont val="Arial"/>
        <family val="2"/>
      </rPr>
      <t>b0001849</t>
    </r>
  </si>
  <si>
    <r>
      <t>'</t>
    </r>
    <r>
      <rPr>
        <sz val="10"/>
        <color rgb="FF000000"/>
        <rFont val="Arial"/>
        <family val="2"/>
      </rPr>
      <t>21-b3075</t>
    </r>
  </si>
  <si>
    <r>
      <t>'</t>
    </r>
    <r>
      <rPr>
        <sz val="10"/>
        <color rgb="FF000000"/>
        <rFont val="Arial"/>
        <family val="2"/>
      </rPr>
      <t>22-b0003419</t>
    </r>
  </si>
  <si>
    <r>
      <t>'</t>
    </r>
    <r>
      <rPr>
        <sz val="10"/>
        <color rgb="FF000000"/>
        <rFont val="Arial"/>
        <family val="2"/>
      </rPr>
      <t>b002816</t>
    </r>
  </si>
  <si>
    <r>
      <t>'</t>
    </r>
    <r>
      <rPr>
        <sz val="10"/>
        <color rgb="FF000000"/>
        <rFont val="Arial"/>
        <family val="2"/>
      </rPr>
      <t>b003825</t>
    </r>
  </si>
  <si>
    <r>
      <t>'</t>
    </r>
    <r>
      <rPr>
        <sz val="10"/>
        <color rgb="FF000000"/>
        <rFont val="Arial"/>
        <family val="2"/>
      </rPr>
      <t>b0002799</t>
    </r>
  </si>
  <si>
    <r>
      <t>'</t>
    </r>
    <r>
      <rPr>
        <sz val="10"/>
        <color rgb="FF000000"/>
        <rFont val="Arial"/>
        <family val="2"/>
      </rPr>
      <t>b001725</t>
    </r>
  </si>
  <si>
    <r>
      <t>'</t>
    </r>
    <r>
      <rPr>
        <sz val="10"/>
        <color rgb="FF000000"/>
        <rFont val="Arial"/>
        <family val="2"/>
      </rPr>
      <t>22-b3426</t>
    </r>
  </si>
  <si>
    <r>
      <t>'</t>
    </r>
    <r>
      <rPr>
        <sz val="10"/>
        <color rgb="FF000000"/>
        <rFont val="Arial"/>
        <family val="2"/>
      </rPr>
      <t>21-b014928</t>
    </r>
  </si>
  <si>
    <r>
      <t>'</t>
    </r>
    <r>
      <rPr>
        <sz val="10"/>
        <color rgb="FF000000"/>
        <rFont val="Arial"/>
        <family val="2"/>
      </rPr>
      <t>22-b00004351</t>
    </r>
  </si>
  <si>
    <r>
      <t>'</t>
    </r>
    <r>
      <rPr>
        <sz val="10"/>
        <color rgb="FF000000"/>
        <rFont val="Arial"/>
        <family val="2"/>
      </rPr>
      <t>b0004129</t>
    </r>
  </si>
  <si>
    <r>
      <t>'</t>
    </r>
    <r>
      <rPr>
        <sz val="10"/>
        <color rgb="FF000000"/>
        <rFont val="Arial"/>
        <family val="2"/>
      </rPr>
      <t>22-b3055</t>
    </r>
  </si>
  <si>
    <r>
      <t>'</t>
    </r>
    <r>
      <rPr>
        <sz val="10"/>
        <color rgb="FF000000"/>
        <rFont val="Arial"/>
        <family val="2"/>
      </rPr>
      <t>b004376</t>
    </r>
  </si>
  <si>
    <r>
      <t>'</t>
    </r>
    <r>
      <rPr>
        <sz val="10"/>
        <color rgb="FF000000"/>
        <rFont val="Arial"/>
        <family val="2"/>
      </rPr>
      <t>22-b4756</t>
    </r>
  </si>
  <si>
    <r>
      <t>'</t>
    </r>
    <r>
      <rPr>
        <sz val="10"/>
        <color rgb="FF000000"/>
        <rFont val="Arial"/>
        <family val="2"/>
      </rPr>
      <t>22-b14926</t>
    </r>
  </si>
  <si>
    <r>
      <t>'</t>
    </r>
    <r>
      <rPr>
        <sz val="10"/>
        <color rgb="FF000000"/>
        <rFont val="Arial"/>
        <family val="2"/>
      </rPr>
      <t>b014632</t>
    </r>
  </si>
  <si>
    <r>
      <t>'</t>
    </r>
    <r>
      <rPr>
        <sz val="10"/>
        <color rgb="FF000000"/>
        <rFont val="Arial"/>
        <family val="2"/>
      </rPr>
      <t>b000236</t>
    </r>
  </si>
  <si>
    <r>
      <t>'</t>
    </r>
    <r>
      <rPr>
        <sz val="10"/>
        <color rgb="FF000000"/>
        <rFont val="Arial"/>
        <family val="2"/>
      </rPr>
      <t>b0014904</t>
    </r>
  </si>
  <si>
    <r>
      <t>'</t>
    </r>
    <r>
      <rPr>
        <sz val="10"/>
        <color rgb="FF000000"/>
        <rFont val="Arial"/>
        <family val="2"/>
      </rPr>
      <t>22-b253</t>
    </r>
  </si>
  <si>
    <r>
      <t>'</t>
    </r>
    <r>
      <rPr>
        <sz val="10"/>
        <color rgb="FF000000"/>
        <rFont val="Arial"/>
        <family val="2"/>
      </rPr>
      <t>b0001169</t>
    </r>
  </si>
  <si>
    <r>
      <t>'</t>
    </r>
    <r>
      <rPr>
        <sz val="10"/>
        <color rgb="FF000000"/>
        <rFont val="Arial"/>
        <family val="2"/>
      </rPr>
      <t>21-b000244</t>
    </r>
  </si>
  <si>
    <r>
      <t>'</t>
    </r>
    <r>
      <rPr>
        <sz val="10"/>
        <color rgb="FF000000"/>
        <rFont val="Arial"/>
        <family val="2"/>
      </rPr>
      <t>22-b0001716</t>
    </r>
  </si>
  <si>
    <r>
      <t>'</t>
    </r>
    <r>
      <rPr>
        <sz val="10"/>
        <color rgb="FF000000"/>
        <rFont val="Arial"/>
        <family val="2"/>
      </rPr>
      <t>b001349</t>
    </r>
  </si>
  <si>
    <r>
      <t>'</t>
    </r>
    <r>
      <rPr>
        <sz val="10"/>
        <color rgb="FF000000"/>
        <rFont val="Arial"/>
        <family val="2"/>
      </rPr>
      <t>22-b001162</t>
    </r>
  </si>
  <si>
    <r>
      <t>'</t>
    </r>
    <r>
      <rPr>
        <sz val="10"/>
        <color rgb="FF000000"/>
        <rFont val="Arial"/>
        <family val="2"/>
      </rPr>
      <t>22-b001329</t>
    </r>
  </si>
  <si>
    <r>
      <t>'</t>
    </r>
    <r>
      <rPr>
        <sz val="10"/>
        <color rgb="FF000000"/>
        <rFont val="Arial"/>
        <family val="2"/>
      </rPr>
      <t>b000674</t>
    </r>
  </si>
  <si>
    <r>
      <t>'</t>
    </r>
    <r>
      <rPr>
        <sz val="10"/>
        <color rgb="FF000000"/>
        <rFont val="Arial"/>
        <family val="2"/>
      </rPr>
      <t>22-b001958</t>
    </r>
  </si>
  <si>
    <r>
      <t>'</t>
    </r>
    <r>
      <rPr>
        <sz val="10"/>
        <color rgb="FF000000"/>
        <rFont val="Arial"/>
        <family val="2"/>
      </rPr>
      <t>21-b259</t>
    </r>
  </si>
  <si>
    <r>
      <t>'</t>
    </r>
    <r>
      <rPr>
        <sz val="10"/>
        <color rgb="FF000000"/>
        <rFont val="Arial"/>
        <family val="2"/>
      </rPr>
      <t>21-b001454</t>
    </r>
  </si>
  <si>
    <r>
      <t>'</t>
    </r>
    <r>
      <rPr>
        <sz val="10"/>
        <color rgb="FF000000"/>
        <rFont val="Arial"/>
        <family val="2"/>
      </rPr>
      <t>21-b1847</t>
    </r>
  </si>
  <si>
    <r>
      <t>'</t>
    </r>
    <r>
      <rPr>
        <sz val="10"/>
        <color rgb="FF000000"/>
        <rFont val="Arial"/>
        <family val="2"/>
      </rPr>
      <t>b000242</t>
    </r>
  </si>
  <si>
    <r>
      <t>'</t>
    </r>
    <r>
      <rPr>
        <sz val="10"/>
        <color rgb="FF000000"/>
        <rFont val="Arial"/>
        <family val="2"/>
      </rPr>
      <t>b003036</t>
    </r>
  </si>
  <si>
    <r>
      <t>'</t>
    </r>
    <r>
      <rPr>
        <sz val="10"/>
        <color rgb="FF000000"/>
        <rFont val="Arial"/>
        <family val="2"/>
      </rPr>
      <t>b004353</t>
    </r>
  </si>
  <si>
    <r>
      <t>'</t>
    </r>
    <r>
      <rPr>
        <sz val="10"/>
        <color rgb="FF000000"/>
        <rFont val="Arial"/>
        <family val="2"/>
      </rPr>
      <t>b00003431</t>
    </r>
  </si>
  <si>
    <r>
      <t>'</t>
    </r>
    <r>
      <rPr>
        <sz val="10"/>
        <color rgb="FF000000"/>
        <rFont val="Arial"/>
        <family val="2"/>
      </rPr>
      <t>22-b3018</t>
    </r>
  </si>
  <si>
    <r>
      <t>'</t>
    </r>
    <r>
      <rPr>
        <sz val="10"/>
        <color rgb="FF000000"/>
        <rFont val="Arial"/>
        <family val="2"/>
      </rPr>
      <t>21-b003035</t>
    </r>
  </si>
  <si>
    <r>
      <t>'</t>
    </r>
    <r>
      <rPr>
        <sz val="10"/>
        <color rgb="FF000000"/>
        <rFont val="Arial"/>
        <family val="2"/>
      </rPr>
      <t>21-b14902</t>
    </r>
  </si>
  <si>
    <r>
      <t>'</t>
    </r>
    <r>
      <rPr>
        <sz val="10"/>
        <color rgb="FF000000"/>
        <rFont val="Arial"/>
        <family val="2"/>
      </rPr>
      <t>21-b001347</t>
    </r>
  </si>
  <si>
    <r>
      <t>'</t>
    </r>
    <r>
      <rPr>
        <sz val="10"/>
        <color rgb="FF000000"/>
        <rFont val="Arial"/>
        <family val="2"/>
      </rPr>
      <t>b00003433</t>
    </r>
  </si>
  <si>
    <r>
      <t>'</t>
    </r>
    <r>
      <rPr>
        <sz val="10"/>
        <color rgb="FF000000"/>
        <rFont val="Arial"/>
        <family val="2"/>
      </rPr>
      <t>b00003827</t>
    </r>
  </si>
  <si>
    <r>
      <t>'</t>
    </r>
    <r>
      <rPr>
        <sz val="10"/>
        <color rgb="FF000000"/>
        <rFont val="Arial"/>
        <family val="2"/>
      </rPr>
      <t>22-b0001722</t>
    </r>
  </si>
  <si>
    <r>
      <t>'</t>
    </r>
    <r>
      <rPr>
        <sz val="10"/>
        <color rgb="FF000000"/>
        <rFont val="Arial"/>
        <family val="2"/>
      </rPr>
      <t>22-b4350</t>
    </r>
  </si>
  <si>
    <r>
      <t>'</t>
    </r>
    <r>
      <rPr>
        <sz val="10"/>
        <color rgb="FF000000"/>
        <rFont val="Arial"/>
        <family val="2"/>
      </rPr>
      <t>22-b3041</t>
    </r>
  </si>
  <si>
    <r>
      <t>'</t>
    </r>
    <r>
      <rPr>
        <sz val="10"/>
        <color rgb="FF000000"/>
        <rFont val="Arial"/>
        <family val="2"/>
      </rPr>
      <t>22-b4443</t>
    </r>
  </si>
  <si>
    <r>
      <t>'</t>
    </r>
    <r>
      <rPr>
        <sz val="10"/>
        <color rgb="FF000000"/>
        <rFont val="Arial"/>
        <family val="2"/>
      </rPr>
      <t>22-b14898</t>
    </r>
  </si>
  <si>
    <r>
      <t>'</t>
    </r>
    <r>
      <rPr>
        <sz val="10"/>
        <color rgb="FF000000"/>
        <rFont val="Arial"/>
        <family val="2"/>
      </rPr>
      <t>22-b14949</t>
    </r>
  </si>
  <si>
    <r>
      <t>'</t>
    </r>
    <r>
      <rPr>
        <sz val="10"/>
        <color rgb="FF000000"/>
        <rFont val="Arial"/>
        <family val="2"/>
      </rPr>
      <t>b014937</t>
    </r>
  </si>
  <si>
    <r>
      <t>'</t>
    </r>
    <r>
      <rPr>
        <sz val="10"/>
        <color rgb="FF000000"/>
        <rFont val="Arial"/>
        <family val="2"/>
      </rPr>
      <t>22-b14899</t>
    </r>
  </si>
  <si>
    <r>
      <t>'</t>
    </r>
    <r>
      <rPr>
        <sz val="10"/>
        <color rgb="FF000000"/>
        <rFont val="Arial"/>
        <family val="2"/>
      </rPr>
      <t>22-b258</t>
    </r>
  </si>
  <si>
    <r>
      <t>'</t>
    </r>
    <r>
      <rPr>
        <sz val="10"/>
        <color rgb="FF000000"/>
        <rFont val="Arial"/>
        <family val="2"/>
      </rPr>
      <t>b001160</t>
    </r>
  </si>
  <si>
    <r>
      <t>'</t>
    </r>
    <r>
      <rPr>
        <sz val="10"/>
        <color rgb="FF000000"/>
        <rFont val="Arial"/>
        <family val="2"/>
      </rPr>
      <t>22-b917</t>
    </r>
  </si>
  <si>
    <r>
      <t>'</t>
    </r>
    <r>
      <rPr>
        <sz val="10"/>
        <color rgb="FF000000"/>
        <rFont val="Arial"/>
        <family val="2"/>
      </rPr>
      <t>b001170</t>
    </r>
  </si>
  <si>
    <r>
      <t>'</t>
    </r>
    <r>
      <rPr>
        <sz val="10"/>
        <color rgb="FF000000"/>
        <rFont val="Arial"/>
        <family val="2"/>
      </rPr>
      <t>22-b014939</t>
    </r>
  </si>
  <si>
    <r>
      <t>'</t>
    </r>
    <r>
      <rPr>
        <sz val="10"/>
        <color rgb="FF000000"/>
        <rFont val="Arial"/>
        <family val="2"/>
      </rPr>
      <t>b001772</t>
    </r>
  </si>
  <si>
    <r>
      <t>'</t>
    </r>
    <r>
      <rPr>
        <sz val="10"/>
        <color rgb="FF000000"/>
        <rFont val="Arial"/>
        <family val="2"/>
      </rPr>
      <t>b002819</t>
    </r>
  </si>
  <si>
    <r>
      <t>'</t>
    </r>
    <r>
      <rPr>
        <sz val="10"/>
        <color rgb="FF000000"/>
        <rFont val="Arial"/>
        <family val="2"/>
      </rPr>
      <t>b001346</t>
    </r>
  </si>
  <si>
    <r>
      <t>'</t>
    </r>
    <r>
      <rPr>
        <sz val="10"/>
        <color rgb="FF000000"/>
        <rFont val="Arial"/>
        <family val="2"/>
      </rPr>
      <t>21-b47</t>
    </r>
  </si>
  <si>
    <r>
      <t>'</t>
    </r>
    <r>
      <rPr>
        <sz val="10"/>
        <color rgb="FF000000"/>
        <rFont val="Arial"/>
        <family val="2"/>
      </rPr>
      <t>b0001448</t>
    </r>
  </si>
  <si>
    <r>
      <t>'</t>
    </r>
    <r>
      <rPr>
        <sz val="10"/>
        <color rgb="FF000000"/>
        <rFont val="Arial"/>
        <family val="2"/>
      </rPr>
      <t>b003064</t>
    </r>
  </si>
  <si>
    <r>
      <t>'</t>
    </r>
    <r>
      <rPr>
        <sz val="10"/>
        <color rgb="FF000000"/>
        <rFont val="Arial"/>
        <family val="2"/>
      </rPr>
      <t>b002808</t>
    </r>
  </si>
  <si>
    <t>AA/21P|HHCL-TRANG</t>
  </si>
  <si>
    <r>
      <t>'</t>
    </r>
    <r>
      <rPr>
        <sz val="10"/>
        <color rgb="FF000000"/>
        <rFont val="Arial"/>
        <family val="2"/>
      </rPr>
      <t>b00003824</t>
    </r>
  </si>
  <si>
    <r>
      <t>'</t>
    </r>
    <r>
      <rPr>
        <sz val="10"/>
        <color rgb="FF000000"/>
        <rFont val="Arial"/>
        <family val="2"/>
      </rPr>
      <t>22-b001781</t>
    </r>
  </si>
  <si>
    <r>
      <t>'</t>
    </r>
    <r>
      <rPr>
        <sz val="10"/>
        <color rgb="FF000000"/>
        <rFont val="Arial"/>
        <family val="2"/>
      </rPr>
      <t>22-b1450</t>
    </r>
  </si>
  <si>
    <r>
      <t>'</t>
    </r>
    <r>
      <rPr>
        <sz val="10"/>
        <color rgb="FF000000"/>
        <rFont val="Arial"/>
        <family val="2"/>
      </rPr>
      <t>b003833</t>
    </r>
  </si>
  <si>
    <r>
      <t>'</t>
    </r>
    <r>
      <rPr>
        <sz val="10"/>
        <color rgb="FF000000"/>
        <rFont val="Arial"/>
        <family val="2"/>
      </rPr>
      <t>b000468</t>
    </r>
  </si>
  <si>
    <r>
      <t>'</t>
    </r>
    <r>
      <rPr>
        <sz val="10"/>
        <color rgb="FF000000"/>
        <rFont val="Arial"/>
        <family val="2"/>
      </rPr>
      <t>22-b3266</t>
    </r>
  </si>
  <si>
    <r>
      <t>'</t>
    </r>
    <r>
      <rPr>
        <sz val="10"/>
        <color rgb="FF000000"/>
        <rFont val="Arial"/>
        <family val="2"/>
      </rPr>
      <t>b0004111</t>
    </r>
  </si>
  <si>
    <r>
      <t>'</t>
    </r>
    <r>
      <rPr>
        <sz val="10"/>
        <color rgb="FF000000"/>
        <rFont val="Arial"/>
        <family val="2"/>
      </rPr>
      <t>b004365</t>
    </r>
  </si>
  <si>
    <r>
      <t>'</t>
    </r>
    <r>
      <rPr>
        <sz val="10"/>
        <color rgb="FF000000"/>
        <rFont val="Arial"/>
        <family val="2"/>
      </rPr>
      <t>b0000915</t>
    </r>
  </si>
  <si>
    <r>
      <t>'</t>
    </r>
    <r>
      <rPr>
        <sz val="10"/>
        <color rgb="FF000000"/>
        <rFont val="Arial"/>
        <family val="2"/>
      </rPr>
      <t>22-b004358</t>
    </r>
  </si>
  <si>
    <r>
      <t>'</t>
    </r>
    <r>
      <rPr>
        <sz val="10"/>
        <color rgb="FF000000"/>
        <rFont val="Arial"/>
        <family val="2"/>
      </rPr>
      <t>22-b004663</t>
    </r>
  </si>
  <si>
    <r>
      <t>'</t>
    </r>
    <r>
      <rPr>
        <sz val="10"/>
        <color rgb="FF000000"/>
        <rFont val="Arial"/>
        <family val="2"/>
      </rPr>
      <t>b003437</t>
    </r>
  </si>
  <si>
    <r>
      <t>'</t>
    </r>
    <r>
      <rPr>
        <sz val="10"/>
        <color rgb="FF000000"/>
        <rFont val="Arial"/>
        <family val="2"/>
      </rPr>
      <t>b004660</t>
    </r>
  </si>
  <si>
    <r>
      <t>'</t>
    </r>
    <r>
      <rPr>
        <sz val="10"/>
        <color rgb="FF000000"/>
        <rFont val="Arial"/>
        <family val="2"/>
      </rPr>
      <t>b0003817</t>
    </r>
  </si>
  <si>
    <r>
      <t>'</t>
    </r>
    <r>
      <rPr>
        <sz val="10"/>
        <color rgb="FF000000"/>
        <rFont val="Arial"/>
        <family val="2"/>
      </rPr>
      <t>b0004736</t>
    </r>
  </si>
  <si>
    <t>AA/21P|HHCL-NHUNG</t>
  </si>
  <si>
    <r>
      <t>'</t>
    </r>
    <r>
      <rPr>
        <sz val="10"/>
        <color rgb="FF000000"/>
        <rFont val="Arial"/>
        <family val="2"/>
      </rPr>
      <t>22-b14919</t>
    </r>
  </si>
  <si>
    <r>
      <t>'</t>
    </r>
    <r>
      <rPr>
        <sz val="10"/>
        <color rgb="FF000000"/>
        <rFont val="Arial"/>
        <family val="2"/>
      </rPr>
      <t>b0000048</t>
    </r>
  </si>
  <si>
    <r>
      <t>'</t>
    </r>
    <r>
      <rPr>
        <sz val="10"/>
        <color rgb="FF000000"/>
        <rFont val="Arial"/>
        <family val="2"/>
      </rPr>
      <t>b001123</t>
    </r>
  </si>
  <si>
    <r>
      <t>'</t>
    </r>
    <r>
      <rPr>
        <sz val="10"/>
        <color rgb="FF000000"/>
        <rFont val="Arial"/>
        <family val="2"/>
      </rPr>
      <t>22-b1116</t>
    </r>
  </si>
  <si>
    <r>
      <t>'</t>
    </r>
    <r>
      <rPr>
        <sz val="10"/>
        <color rgb="FF000000"/>
        <rFont val="Arial"/>
        <family val="2"/>
      </rPr>
      <t>b00001350</t>
    </r>
  </si>
  <si>
    <r>
      <t>'</t>
    </r>
    <r>
      <rPr>
        <sz val="10"/>
        <color rgb="FF000000"/>
        <rFont val="Arial"/>
        <family val="2"/>
      </rPr>
      <t>b0001167</t>
    </r>
  </si>
  <si>
    <r>
      <t>'</t>
    </r>
    <r>
      <rPr>
        <sz val="10"/>
        <color rgb="FF000000"/>
        <rFont val="Arial"/>
        <family val="2"/>
      </rPr>
      <t>b014886</t>
    </r>
  </si>
  <si>
    <r>
      <t>'</t>
    </r>
    <r>
      <rPr>
        <sz val="10"/>
        <color rgb="FF000000"/>
        <rFont val="Arial"/>
        <family val="2"/>
      </rPr>
      <t>b002162</t>
    </r>
  </si>
  <si>
    <r>
      <t>'</t>
    </r>
    <r>
      <rPr>
        <sz val="10"/>
        <color rgb="FF000000"/>
        <rFont val="Arial"/>
        <family val="2"/>
      </rPr>
      <t>b0003063</t>
    </r>
  </si>
  <si>
    <r>
      <t>'</t>
    </r>
    <r>
      <rPr>
        <sz val="10"/>
        <color rgb="FF000000"/>
        <rFont val="Arial"/>
        <family val="2"/>
      </rPr>
      <t>b0001452</t>
    </r>
  </si>
  <si>
    <r>
      <t>'</t>
    </r>
    <r>
      <rPr>
        <sz val="10"/>
        <color rgb="FF000000"/>
        <rFont val="Arial"/>
        <family val="2"/>
      </rPr>
      <t>22-b1455</t>
    </r>
  </si>
  <si>
    <r>
      <t>'</t>
    </r>
    <r>
      <rPr>
        <sz val="10"/>
        <color rgb="FF000000"/>
        <rFont val="Arial"/>
        <family val="2"/>
      </rPr>
      <t>b00003057</t>
    </r>
  </si>
  <si>
    <r>
      <t>'</t>
    </r>
    <r>
      <rPr>
        <sz val="10"/>
        <color rgb="FF000000"/>
        <rFont val="Arial"/>
        <family val="2"/>
      </rPr>
      <t>b0003856</t>
    </r>
  </si>
  <si>
    <r>
      <t>'</t>
    </r>
    <r>
      <rPr>
        <sz val="10"/>
        <color rgb="FF000000"/>
        <rFont val="Arial"/>
        <family val="2"/>
      </rPr>
      <t>b003033</t>
    </r>
  </si>
  <si>
    <r>
      <t>'</t>
    </r>
    <r>
      <rPr>
        <sz val="10"/>
        <color rgb="FF000000"/>
        <rFont val="Arial"/>
        <family val="2"/>
      </rPr>
      <t>b003838</t>
    </r>
  </si>
  <si>
    <r>
      <t>'</t>
    </r>
    <r>
      <rPr>
        <sz val="10"/>
        <color rgb="FF000000"/>
        <rFont val="Arial"/>
        <family val="2"/>
      </rPr>
      <t>b0003849</t>
    </r>
  </si>
  <si>
    <r>
      <t>'</t>
    </r>
    <r>
      <rPr>
        <sz val="10"/>
        <color rgb="FF000000"/>
        <rFont val="Arial"/>
        <family val="2"/>
      </rPr>
      <t>21-b3026</t>
    </r>
  </si>
  <si>
    <r>
      <t>'</t>
    </r>
    <r>
      <rPr>
        <sz val="10"/>
        <color rgb="FF000000"/>
        <rFont val="Arial"/>
        <family val="2"/>
      </rPr>
      <t>22-b465</t>
    </r>
  </si>
  <si>
    <r>
      <t>'</t>
    </r>
    <r>
      <rPr>
        <sz val="10"/>
        <color rgb="FF000000"/>
        <rFont val="Arial"/>
        <family val="2"/>
      </rPr>
      <t>22-b3253</t>
    </r>
  </si>
  <si>
    <r>
      <t>'</t>
    </r>
    <r>
      <rPr>
        <sz val="10"/>
        <color rgb="FF000000"/>
        <rFont val="Arial"/>
        <family val="2"/>
      </rPr>
      <t>b000003818</t>
    </r>
  </si>
  <si>
    <r>
      <t>'</t>
    </r>
    <r>
      <rPr>
        <sz val="10"/>
        <color rgb="FF000000"/>
        <rFont val="Arial"/>
        <family val="2"/>
      </rPr>
      <t>b0004740</t>
    </r>
  </si>
  <si>
    <r>
      <t>'</t>
    </r>
    <r>
      <rPr>
        <sz val="10"/>
        <color rgb="FF000000"/>
        <rFont val="Arial"/>
        <family val="2"/>
      </rPr>
      <t>b003837</t>
    </r>
  </si>
  <si>
    <r>
      <t>'</t>
    </r>
    <r>
      <rPr>
        <sz val="10"/>
        <color rgb="FF000000"/>
        <rFont val="Arial"/>
        <family val="2"/>
      </rPr>
      <t>22-b3853</t>
    </r>
  </si>
  <si>
    <r>
      <t>'</t>
    </r>
    <r>
      <rPr>
        <sz val="10"/>
        <color rgb="FF000000"/>
        <rFont val="Arial"/>
        <family val="2"/>
      </rPr>
      <t>b00000256</t>
    </r>
  </si>
  <si>
    <r>
      <t>'</t>
    </r>
    <r>
      <rPr>
        <sz val="10"/>
        <color rgb="FF000000"/>
        <rFont val="Arial"/>
        <family val="2"/>
      </rPr>
      <t>22-b238</t>
    </r>
  </si>
  <si>
    <r>
      <t>'</t>
    </r>
    <r>
      <rPr>
        <sz val="10"/>
        <color rgb="FF000000"/>
        <rFont val="Arial"/>
        <family val="2"/>
      </rPr>
      <t>b014940</t>
    </r>
  </si>
  <si>
    <r>
      <t>'</t>
    </r>
    <r>
      <rPr>
        <sz val="10"/>
        <color rgb="FF000000"/>
        <rFont val="Arial"/>
        <family val="2"/>
      </rPr>
      <t>b0001447</t>
    </r>
  </si>
  <si>
    <r>
      <t>'</t>
    </r>
    <r>
      <rPr>
        <sz val="10"/>
        <color rgb="FF000000"/>
        <rFont val="Arial"/>
        <family val="2"/>
      </rPr>
      <t>b0049</t>
    </r>
  </si>
  <si>
    <r>
      <t>'</t>
    </r>
    <r>
      <rPr>
        <sz val="10"/>
        <color rgb="FF000000"/>
        <rFont val="Arial"/>
        <family val="2"/>
      </rPr>
      <t>22-b44</t>
    </r>
  </si>
  <si>
    <r>
      <t>'</t>
    </r>
    <r>
      <rPr>
        <sz val="10"/>
        <color rgb="FF000000"/>
        <rFont val="Arial"/>
        <family val="2"/>
      </rPr>
      <t>b000462</t>
    </r>
  </si>
  <si>
    <r>
      <t>'</t>
    </r>
    <r>
      <rPr>
        <sz val="10"/>
        <color rgb="FF000000"/>
        <rFont val="Arial"/>
        <family val="2"/>
      </rPr>
      <t>b000897</t>
    </r>
  </si>
  <si>
    <r>
      <t>'</t>
    </r>
    <r>
      <rPr>
        <sz val="10"/>
        <color rgb="FF000000"/>
        <rFont val="Arial"/>
        <family val="2"/>
      </rPr>
      <t>b001121</t>
    </r>
  </si>
  <si>
    <r>
      <t>'</t>
    </r>
    <r>
      <rPr>
        <sz val="10"/>
        <color rgb="FF000000"/>
        <rFont val="Arial"/>
        <family val="2"/>
      </rPr>
      <t>21-b001780</t>
    </r>
  </si>
  <si>
    <r>
      <t>'</t>
    </r>
    <r>
      <rPr>
        <sz val="10"/>
        <color rgb="FF000000"/>
        <rFont val="Arial"/>
        <family val="2"/>
      </rPr>
      <t>21-b002405</t>
    </r>
  </si>
  <si>
    <r>
      <t>'</t>
    </r>
    <r>
      <rPr>
        <sz val="10"/>
        <color rgb="FF000000"/>
        <rFont val="Arial"/>
        <family val="2"/>
      </rPr>
      <t>22-b1839</t>
    </r>
  </si>
  <si>
    <r>
      <t>'</t>
    </r>
    <r>
      <rPr>
        <sz val="10"/>
        <color rgb="FF000000"/>
        <rFont val="Arial"/>
        <family val="2"/>
      </rPr>
      <t>b0001763</t>
    </r>
  </si>
  <si>
    <r>
      <t>'</t>
    </r>
    <r>
      <rPr>
        <sz val="10"/>
        <color rgb="FF000000"/>
        <rFont val="Arial"/>
        <family val="2"/>
      </rPr>
      <t>b001709</t>
    </r>
  </si>
  <si>
    <r>
      <t>'</t>
    </r>
    <r>
      <rPr>
        <sz val="10"/>
        <color rgb="FF000000"/>
        <rFont val="Arial"/>
        <family val="2"/>
      </rPr>
      <t>b002403</t>
    </r>
  </si>
  <si>
    <r>
      <t>'</t>
    </r>
    <r>
      <rPr>
        <sz val="10"/>
        <color rgb="FF000000"/>
        <rFont val="Arial"/>
        <family val="2"/>
      </rPr>
      <t>21-b014985</t>
    </r>
  </si>
  <si>
    <r>
      <t>'</t>
    </r>
    <r>
      <rPr>
        <sz val="10"/>
        <color rgb="FF000000"/>
        <rFont val="Arial"/>
        <family val="2"/>
      </rPr>
      <t>b0003265</t>
    </r>
  </si>
  <si>
    <r>
      <t>'</t>
    </r>
    <r>
      <rPr>
        <sz val="10"/>
        <color rgb="FF000000"/>
        <rFont val="Arial"/>
        <family val="2"/>
      </rPr>
      <t>b000918</t>
    </r>
  </si>
  <si>
    <r>
      <t>'</t>
    </r>
    <r>
      <rPr>
        <sz val="10"/>
        <color rgb="FF000000"/>
        <rFont val="Arial"/>
        <family val="2"/>
      </rPr>
      <t>22-b003860</t>
    </r>
  </si>
  <si>
    <r>
      <t>'</t>
    </r>
    <r>
      <rPr>
        <sz val="10"/>
        <color rgb="FF000000"/>
        <rFont val="Arial"/>
        <family val="2"/>
      </rPr>
      <t>b003823</t>
    </r>
  </si>
  <si>
    <r>
      <t>'</t>
    </r>
    <r>
      <rPr>
        <sz val="10"/>
        <color rgb="FF000000"/>
        <rFont val="Arial"/>
        <family val="2"/>
      </rPr>
      <t>b00001831</t>
    </r>
  </si>
  <si>
    <r>
      <t>'</t>
    </r>
    <r>
      <rPr>
        <sz val="10"/>
        <color rgb="FF000000"/>
        <rFont val="Arial"/>
        <family val="2"/>
      </rPr>
      <t>22-b3819</t>
    </r>
  </si>
  <si>
    <r>
      <t>'</t>
    </r>
    <r>
      <rPr>
        <sz val="10"/>
        <color rgb="FF000000"/>
        <rFont val="Arial"/>
        <family val="2"/>
      </rPr>
      <t>22-b3857</t>
    </r>
  </si>
  <si>
    <r>
      <t>'</t>
    </r>
    <r>
      <rPr>
        <sz val="10"/>
        <color rgb="FF000000"/>
        <rFont val="Arial"/>
        <family val="2"/>
      </rPr>
      <t>21-b004123</t>
    </r>
  </si>
  <si>
    <r>
      <t>'</t>
    </r>
    <r>
      <rPr>
        <sz val="10"/>
        <color rgb="FF000000"/>
        <rFont val="Arial"/>
        <family val="2"/>
      </rPr>
      <t>22-b1708</t>
    </r>
  </si>
  <si>
    <r>
      <t>'</t>
    </r>
    <r>
      <rPr>
        <sz val="10"/>
        <color rgb="FF000000"/>
        <rFont val="Arial"/>
        <family val="2"/>
      </rPr>
      <t>b004499</t>
    </r>
  </si>
  <si>
    <r>
      <t>'</t>
    </r>
    <r>
      <rPr>
        <sz val="10"/>
        <color rgb="FF000000"/>
        <rFont val="Arial"/>
        <family val="2"/>
      </rPr>
      <t>b003264</t>
    </r>
  </si>
  <si>
    <r>
      <t>'</t>
    </r>
    <r>
      <rPr>
        <sz val="10"/>
        <color rgb="FF000000"/>
        <rFont val="Arial"/>
        <family val="2"/>
      </rPr>
      <t>b003843</t>
    </r>
  </si>
  <si>
    <r>
      <t>'</t>
    </r>
    <r>
      <rPr>
        <sz val="10"/>
        <color rgb="FF000000"/>
        <rFont val="Arial"/>
        <family val="2"/>
      </rPr>
      <t>22-b4752</t>
    </r>
  </si>
  <si>
    <t>299-SIPI-032022-1223469</t>
  </si>
  <si>
    <r>
      <t>'</t>
    </r>
    <r>
      <rPr>
        <sz val="10"/>
        <color rgb="FF000000"/>
        <rFont val="Arial"/>
        <family val="2"/>
      </rPr>
      <t>b004742</t>
    </r>
  </si>
  <si>
    <r>
      <t>'</t>
    </r>
    <r>
      <rPr>
        <sz val="10"/>
        <color rgb="FF000000"/>
        <rFont val="Arial"/>
        <family val="2"/>
      </rPr>
      <t>b002809</t>
    </r>
  </si>
  <si>
    <r>
      <t>'</t>
    </r>
    <r>
      <rPr>
        <sz val="10"/>
        <color rgb="FF000000"/>
        <rFont val="Arial"/>
        <family val="2"/>
      </rPr>
      <t>22-b004685</t>
    </r>
  </si>
  <si>
    <t>299-SIPI-032022-1223589</t>
  </si>
  <si>
    <r>
      <t>'</t>
    </r>
    <r>
      <rPr>
        <sz val="10"/>
        <color rgb="FF000000"/>
        <rFont val="Arial"/>
        <family val="2"/>
      </rPr>
      <t>22-b004495</t>
    </r>
  </si>
  <si>
    <t>HHCL-NHAN</t>
  </si>
  <si>
    <r>
      <t>'</t>
    </r>
    <r>
      <rPr>
        <sz val="10"/>
        <color rgb="FF000000"/>
        <rFont val="Arial"/>
        <family val="2"/>
      </rPr>
      <t>b0004354</t>
    </r>
  </si>
  <si>
    <r>
      <t>'</t>
    </r>
    <r>
      <rPr>
        <sz val="10"/>
        <color rgb="FF000000"/>
        <rFont val="Arial"/>
        <family val="2"/>
      </rPr>
      <t>b004675</t>
    </r>
  </si>
  <si>
    <r>
      <t>'</t>
    </r>
    <r>
      <rPr>
        <sz val="10"/>
        <color rgb="FF000000"/>
        <rFont val="Arial"/>
        <family val="2"/>
      </rPr>
      <t>22-b004744</t>
    </r>
  </si>
  <si>
    <t>299-SIPI-032022-1223691</t>
  </si>
  <si>
    <r>
      <t>'</t>
    </r>
    <r>
      <rPr>
        <sz val="10"/>
        <color rgb="FF000000"/>
        <rFont val="Arial"/>
        <family val="2"/>
      </rPr>
      <t>b0003847</t>
    </r>
  </si>
  <si>
    <t>AA/20P|HHCL-TUYEN</t>
  </si>
  <si>
    <r>
      <t>'</t>
    </r>
    <r>
      <rPr>
        <sz val="10"/>
        <color rgb="FF000000"/>
        <rFont val="Arial"/>
        <family val="2"/>
      </rPr>
      <t>22-b3851</t>
    </r>
  </si>
  <si>
    <r>
      <t>'</t>
    </r>
    <r>
      <rPr>
        <sz val="10"/>
        <color rgb="FF000000"/>
        <rFont val="Arial"/>
        <family val="2"/>
      </rPr>
      <t>22-b3250</t>
    </r>
  </si>
  <si>
    <r>
      <t>'</t>
    </r>
    <r>
      <rPr>
        <sz val="10"/>
        <color rgb="FF000000"/>
        <rFont val="Arial"/>
        <family val="2"/>
      </rPr>
      <t>b0004741</t>
    </r>
  </si>
  <si>
    <r>
      <t>'</t>
    </r>
    <r>
      <rPr>
        <sz val="10"/>
        <color rgb="FF000000"/>
        <rFont val="Arial"/>
        <family val="2"/>
      </rPr>
      <t>22-b003820</t>
    </r>
  </si>
  <si>
    <r>
      <t>'</t>
    </r>
    <r>
      <rPr>
        <sz val="10"/>
        <color rgb="FF000000"/>
        <rFont val="Arial"/>
        <family val="2"/>
      </rPr>
      <t>22-b04748</t>
    </r>
  </si>
  <si>
    <r>
      <t>'</t>
    </r>
    <r>
      <rPr>
        <sz val="10"/>
        <color rgb="FF000000"/>
        <rFont val="Arial"/>
        <family val="2"/>
      </rPr>
      <t>22-b004439</t>
    </r>
  </si>
  <si>
    <t>AA/22P|HHCL-HUNG</t>
  </si>
  <si>
    <r>
      <t>'</t>
    </r>
    <r>
      <rPr>
        <sz val="10"/>
        <color rgb="FF000000"/>
        <rFont val="Arial"/>
        <family val="2"/>
      </rPr>
      <t>22-b04665</t>
    </r>
  </si>
  <si>
    <r>
      <t>'</t>
    </r>
    <r>
      <rPr>
        <sz val="10"/>
        <color rgb="FF000000"/>
        <rFont val="Arial"/>
        <family val="2"/>
      </rPr>
      <t>b0004664</t>
    </r>
  </si>
  <si>
    <t>AA/21P|HHCL-CHAU</t>
  </si>
  <si>
    <r>
      <t>'</t>
    </r>
    <r>
      <rPr>
        <sz val="10"/>
        <color rgb="FF000000"/>
        <rFont val="Arial"/>
        <family val="2"/>
      </rPr>
      <t>22-b4757</t>
    </r>
  </si>
  <si>
    <t>299-SIPI-032022-1223922</t>
  </si>
  <si>
    <r>
      <t>'</t>
    </r>
    <r>
      <rPr>
        <sz val="10"/>
        <color rgb="FF000000"/>
        <rFont val="Arial"/>
        <family val="2"/>
      </rPr>
      <t>22-b4371</t>
    </r>
  </si>
  <si>
    <r>
      <t>'</t>
    </r>
    <r>
      <rPr>
        <sz val="10"/>
        <color rgb="FF000000"/>
        <rFont val="Arial"/>
        <family val="2"/>
      </rPr>
      <t>b0004751</t>
    </r>
  </si>
  <si>
    <r>
      <t>'</t>
    </r>
    <r>
      <rPr>
        <sz val="10"/>
        <color rgb="FF000000"/>
        <rFont val="Arial"/>
        <family val="2"/>
      </rPr>
      <t>b04124</t>
    </r>
  </si>
  <si>
    <r>
      <t>'</t>
    </r>
    <r>
      <rPr>
        <sz val="10"/>
        <color rgb="FF000000"/>
        <rFont val="Arial"/>
        <family val="2"/>
      </rPr>
      <t>22-b4368</t>
    </r>
  </si>
  <si>
    <r>
      <t>'</t>
    </r>
    <r>
      <rPr>
        <sz val="10"/>
        <color rgb="FF000000"/>
        <rFont val="Arial"/>
        <family val="2"/>
      </rPr>
      <t>22-b4359</t>
    </r>
  </si>
  <si>
    <t>299-SIPI-R-032022-1221234</t>
  </si>
  <si>
    <r>
      <t>'</t>
    </r>
    <r>
      <rPr>
        <sz val="10"/>
        <color rgb="FF000000"/>
        <rFont val="Arial"/>
        <family val="2"/>
      </rPr>
      <t>0051088</t>
    </r>
  </si>
  <si>
    <t>AA/17P-51088-RTV1500126|HHCL.</t>
  </si>
  <si>
    <r>
      <t>'</t>
    </r>
    <r>
      <rPr>
        <sz val="10"/>
        <color rgb="FF000000"/>
        <rFont val="Arial"/>
        <family val="2"/>
      </rPr>
      <t>0051908</t>
    </r>
  </si>
  <si>
    <t>AA/17P-51908-RTV1504609|HHCL.</t>
  </si>
  <si>
    <r>
      <t>'</t>
    </r>
    <r>
      <rPr>
        <sz val="10"/>
        <color rgb="FF000000"/>
        <rFont val="Arial"/>
        <family val="2"/>
      </rPr>
      <t>0051086</t>
    </r>
  </si>
  <si>
    <t>AA/17P-51086-RTV1500123|HHCL.</t>
  </si>
  <si>
    <r>
      <t>'</t>
    </r>
    <r>
      <rPr>
        <sz val="10"/>
        <color rgb="FF000000"/>
        <rFont val="Arial"/>
        <family val="2"/>
      </rPr>
      <t>0052222</t>
    </r>
  </si>
  <si>
    <t>AA/17P-52222-RTV1505624|HHCL.</t>
  </si>
  <si>
    <r>
      <t>'</t>
    </r>
    <r>
      <rPr>
        <sz val="10"/>
        <color rgb="FF000000"/>
        <rFont val="Arial"/>
        <family val="2"/>
      </rPr>
      <t>0052651</t>
    </r>
  </si>
  <si>
    <t>AA/17P-52651-RTV1507576|HHCL.</t>
  </si>
  <si>
    <r>
      <t>'</t>
    </r>
    <r>
      <rPr>
        <sz val="10"/>
        <color rgb="FF000000"/>
        <rFont val="Arial"/>
        <family val="2"/>
      </rPr>
      <t>0051880</t>
    </r>
  </si>
  <si>
    <t>AA/17P-51880-RTV1504581|HHCL.</t>
  </si>
  <si>
    <t>299-SIPI-R-032022-1222140</t>
  </si>
  <si>
    <r>
      <t>'</t>
    </r>
    <r>
      <rPr>
        <sz val="10"/>
        <color rgb="FF000000"/>
        <rFont val="Arial"/>
        <family val="2"/>
      </rPr>
      <t>0051446</t>
    </r>
  </si>
  <si>
    <t>VP/20E-0051446-RTV1501787¦HHCL</t>
  </si>
  <si>
    <r>
      <t>'</t>
    </r>
    <r>
      <rPr>
        <sz val="10"/>
        <color rgb="FF000000"/>
        <rFont val="Arial"/>
        <family val="2"/>
      </rPr>
      <t>0051289</t>
    </r>
  </si>
  <si>
    <t>VP/20E-0051289-RTV1500972|HH</t>
  </si>
  <si>
    <r>
      <t>'</t>
    </r>
    <r>
      <rPr>
        <sz val="10"/>
        <color rgb="FF000000"/>
        <rFont val="Arial"/>
        <family val="2"/>
      </rPr>
      <t>0053119</t>
    </r>
  </si>
  <si>
    <t>VP/20E-0053119-RTV1508848|HHCL</t>
  </si>
  <si>
    <r>
      <t>'</t>
    </r>
    <r>
      <rPr>
        <sz val="10"/>
        <color rgb="FF000000"/>
        <rFont val="Arial"/>
        <family val="2"/>
      </rPr>
      <t>0051964</t>
    </r>
  </si>
  <si>
    <t>VP/20E-0051964-RTV1504698¦HHCL</t>
  </si>
  <si>
    <r>
      <t>'</t>
    </r>
    <r>
      <rPr>
        <sz val="10"/>
        <color rgb="FF000000"/>
        <rFont val="Arial"/>
        <family val="2"/>
      </rPr>
      <t>054468</t>
    </r>
  </si>
  <si>
    <t>VP/20E.0054468-RTV1513336|HHCL</t>
  </si>
  <si>
    <r>
      <t>'</t>
    </r>
    <r>
      <rPr>
        <sz val="10"/>
        <color rgb="FF000000"/>
        <rFont val="Arial"/>
        <family val="2"/>
      </rPr>
      <t>0051320</t>
    </r>
  </si>
  <si>
    <t>VP/20E-0051320-RTV1501146|HHCL</t>
  </si>
  <si>
    <r>
      <t>'</t>
    </r>
    <r>
      <rPr>
        <sz val="10"/>
        <color rgb="FF000000"/>
        <rFont val="Arial"/>
        <family val="2"/>
      </rPr>
      <t>0051993</t>
    </r>
  </si>
  <si>
    <t>VP/20E-0051993-RTV1504778¦HHCL</t>
  </si>
  <si>
    <r>
      <t>'</t>
    </r>
    <r>
      <rPr>
        <sz val="10"/>
        <color rgb="FF000000"/>
        <rFont val="Arial"/>
        <family val="2"/>
      </rPr>
      <t>0053057</t>
    </r>
  </si>
  <si>
    <t>VP/20E-0053057-RTV1508707|HHCL</t>
  </si>
  <si>
    <r>
      <t>'</t>
    </r>
    <r>
      <rPr>
        <sz val="10"/>
        <color rgb="FF000000"/>
        <rFont val="Arial"/>
        <family val="2"/>
      </rPr>
      <t>0052415</t>
    </r>
  </si>
  <si>
    <t>VP/20E.0052415-RTV1506842|HHCL</t>
  </si>
  <si>
    <r>
      <t>'</t>
    </r>
    <r>
      <rPr>
        <sz val="10"/>
        <color rgb="FF000000"/>
        <rFont val="Arial"/>
        <family val="2"/>
      </rPr>
      <t>0051317</t>
    </r>
  </si>
  <si>
    <t>VP/20E-0051317-RTV1501143|HHCL</t>
  </si>
  <si>
    <t>299-SIPI-R-032022-1222231</t>
  </si>
  <si>
    <r>
      <t>'</t>
    </r>
    <r>
      <rPr>
        <sz val="10"/>
        <color rgb="FF000000"/>
        <rFont val="Arial"/>
        <family val="2"/>
      </rPr>
      <t>0054749</t>
    </r>
  </si>
  <si>
    <t>VP/20E-0054749-RTV1514173|HHCL</t>
  </si>
  <si>
    <t>299-SIPI-R-032022-1223307</t>
  </si>
  <si>
    <r>
      <t>'</t>
    </r>
    <r>
      <rPr>
        <sz val="10"/>
        <color rgb="FF000000"/>
        <rFont val="Arial"/>
        <family val="2"/>
      </rPr>
      <t>0052556</t>
    </r>
  </si>
  <si>
    <t>VP/20E-0052556-RTV1506754|HHCL</t>
  </si>
  <si>
    <r>
      <t>'</t>
    </r>
    <r>
      <rPr>
        <sz val="10"/>
        <color rgb="FF000000"/>
        <rFont val="Arial"/>
        <family val="2"/>
      </rPr>
      <t>0052686</t>
    </r>
  </si>
  <si>
    <t>VP/20E-0052686-RTV1507590|HHCL</t>
  </si>
  <si>
    <r>
      <t>'</t>
    </r>
    <r>
      <rPr>
        <sz val="10"/>
        <color rgb="FF000000"/>
        <rFont val="Arial"/>
        <family val="2"/>
      </rPr>
      <t>0053737</t>
    </r>
  </si>
  <si>
    <t>VP/20E-0053737-RTV1510443¦HHCL</t>
  </si>
  <si>
    <r>
      <t>'</t>
    </r>
    <r>
      <rPr>
        <sz val="10"/>
        <color rgb="FF000000"/>
        <rFont val="Arial"/>
        <family val="2"/>
      </rPr>
      <t>0053318</t>
    </r>
  </si>
  <si>
    <t>VP/20E-0053318-RTV1509304|HHCL</t>
  </si>
  <si>
    <r>
      <t>'</t>
    </r>
    <r>
      <rPr>
        <sz val="10"/>
        <color rgb="FF000000"/>
        <rFont val="Arial"/>
        <family val="2"/>
      </rPr>
      <t>0051227</t>
    </r>
  </si>
  <si>
    <t>VP/20E-0051227-RTV1501062¦HHCL</t>
  </si>
  <si>
    <r>
      <t>'</t>
    </r>
    <r>
      <rPr>
        <sz val="10"/>
        <color rgb="FF000000"/>
        <rFont val="Arial"/>
        <family val="2"/>
      </rPr>
      <t>0052623</t>
    </r>
  </si>
  <si>
    <t>VP/20E-0052623-RTV1507343|HHCL</t>
  </si>
  <si>
    <r>
      <t>'</t>
    </r>
    <r>
      <rPr>
        <sz val="10"/>
        <color rgb="FF000000"/>
        <rFont val="Arial"/>
        <family val="2"/>
      </rPr>
      <t>0053025</t>
    </r>
  </si>
  <si>
    <t>VP/20E-0053025-RTV1508764|HHCL</t>
  </si>
  <si>
    <r>
      <t>'</t>
    </r>
    <r>
      <rPr>
        <sz val="10"/>
        <color rgb="FF000000"/>
        <rFont val="Arial"/>
        <family val="2"/>
      </rPr>
      <t>0053331</t>
    </r>
  </si>
  <si>
    <t>VP/20E-0053331-RTV1509343|HHCL</t>
  </si>
  <si>
    <r>
      <t>'</t>
    </r>
    <r>
      <rPr>
        <sz val="10"/>
        <color rgb="FF000000"/>
        <rFont val="Arial"/>
        <family val="2"/>
      </rPr>
      <t>0053468</t>
    </r>
  </si>
  <si>
    <t>VP/20E-0053468-RTV1509571|HHCL</t>
  </si>
  <si>
    <r>
      <t>'</t>
    </r>
    <r>
      <rPr>
        <sz val="10"/>
        <color rgb="FF000000"/>
        <rFont val="Arial"/>
        <family val="2"/>
      </rPr>
      <t>0053547</t>
    </r>
  </si>
  <si>
    <t>VP/20E-0053547-RTV1509662|HHCL</t>
  </si>
  <si>
    <r>
      <t>'</t>
    </r>
    <r>
      <rPr>
        <sz val="10"/>
        <color rgb="FF000000"/>
        <rFont val="Arial"/>
        <family val="2"/>
      </rPr>
      <t>0052678</t>
    </r>
  </si>
  <si>
    <t>VP/20E-0052678-RTV1507578|HHCL</t>
  </si>
  <si>
    <r>
      <t>'</t>
    </r>
    <r>
      <rPr>
        <sz val="10"/>
        <color rgb="FF000000"/>
        <rFont val="Arial"/>
        <family val="2"/>
      </rPr>
      <t>0053749</t>
    </r>
  </si>
  <si>
    <t>VP/20E-0053749-RTV1510455|HHCL</t>
  </si>
  <si>
    <r>
      <t>'</t>
    </r>
    <r>
      <rPr>
        <sz val="10"/>
        <color rgb="FF000000"/>
        <rFont val="Arial"/>
        <family val="2"/>
      </rPr>
      <t>0054099</t>
    </r>
  </si>
  <si>
    <t>VP/20E-054099-RTV1511419|HHCL</t>
  </si>
  <si>
    <r>
      <t>'</t>
    </r>
    <r>
      <rPr>
        <sz val="10"/>
        <color rgb="FF000000"/>
        <rFont val="Arial"/>
        <family val="2"/>
      </rPr>
      <t>0054482</t>
    </r>
  </si>
  <si>
    <t>VP/20E-054482-RTV1513403|HHCL</t>
  </si>
  <si>
    <r>
      <t>'</t>
    </r>
    <r>
      <rPr>
        <sz val="10"/>
        <color rgb="FF000000"/>
        <rFont val="Arial"/>
        <family val="2"/>
      </rPr>
      <t>0053475</t>
    </r>
  </si>
  <si>
    <t>VP/20E-0053475-RTV1509580|HHCL</t>
  </si>
  <si>
    <r>
      <t>'</t>
    </r>
    <r>
      <rPr>
        <sz val="10"/>
        <color rgb="FF000000"/>
        <rFont val="Arial"/>
        <family val="2"/>
      </rPr>
      <t>0053497</t>
    </r>
  </si>
  <si>
    <t>VP/20E-0053497-RTV1509625|HHCL</t>
  </si>
  <si>
    <r>
      <t>'</t>
    </r>
    <r>
      <rPr>
        <sz val="10"/>
        <color rgb="FF000000"/>
        <rFont val="Arial"/>
        <family val="2"/>
      </rPr>
      <t>0054281</t>
    </r>
  </si>
  <si>
    <t>VP/20E-054281-RTV1512428|HHCL</t>
  </si>
  <si>
    <r>
      <t>'</t>
    </r>
    <r>
      <rPr>
        <sz val="10"/>
        <color rgb="FF000000"/>
        <rFont val="Arial"/>
        <family val="2"/>
      </rPr>
      <t>0053412</t>
    </r>
  </si>
  <si>
    <t>VP/20E-0053412-RTV1509503|HHCL</t>
  </si>
  <si>
    <r>
      <t>'</t>
    </r>
    <r>
      <rPr>
        <sz val="10"/>
        <color rgb="FF000000"/>
        <rFont val="Arial"/>
        <family val="2"/>
      </rPr>
      <t>0051778</t>
    </r>
  </si>
  <si>
    <t>VP/20E-0051778-RTV1504194|HHCL</t>
  </si>
  <si>
    <r>
      <t>'</t>
    </r>
    <r>
      <rPr>
        <sz val="10"/>
        <color rgb="FF000000"/>
        <rFont val="Arial"/>
        <family val="2"/>
      </rPr>
      <t>0052501</t>
    </r>
  </si>
  <si>
    <t>VP/20E-0052501-RTV1506624|HHCL</t>
  </si>
  <si>
    <r>
      <t>'</t>
    </r>
    <r>
      <rPr>
        <sz val="10"/>
        <color rgb="FF000000"/>
        <rFont val="Arial"/>
        <family val="2"/>
      </rPr>
      <t>0052767</t>
    </r>
  </si>
  <si>
    <t>VP/20E-0052767-RTV1507408|HHCL</t>
  </si>
  <si>
    <r>
      <t>'</t>
    </r>
    <r>
      <rPr>
        <sz val="10"/>
        <color rgb="FF000000"/>
        <rFont val="Arial"/>
        <family val="2"/>
      </rPr>
      <t>0052841</t>
    </r>
  </si>
  <si>
    <t>VP/20E-0052841-RTV1508033|HHCL</t>
  </si>
  <si>
    <r>
      <t>'</t>
    </r>
    <r>
      <rPr>
        <sz val="10"/>
        <color rgb="FF000000"/>
        <rFont val="Arial"/>
        <family val="2"/>
      </rPr>
      <t>0052860</t>
    </r>
  </si>
  <si>
    <t>VP/20E-0052860-RTV1508115|HHCL</t>
  </si>
  <si>
    <r>
      <t>'</t>
    </r>
    <r>
      <rPr>
        <sz val="10"/>
        <color rgb="FF000000"/>
        <rFont val="Arial"/>
        <family val="2"/>
      </rPr>
      <t>0053717</t>
    </r>
  </si>
  <si>
    <t>VP/20E-0053717-RTV1510414|HHCL</t>
  </si>
  <si>
    <r>
      <t>'</t>
    </r>
    <r>
      <rPr>
        <sz val="10"/>
        <color rgb="FF000000"/>
        <rFont val="Arial"/>
        <family val="2"/>
      </rPr>
      <t>0053774</t>
    </r>
  </si>
  <si>
    <t>VP/20E-0053774-RTV1510483|HHCL</t>
  </si>
  <si>
    <r>
      <t>'</t>
    </r>
    <r>
      <rPr>
        <sz val="10"/>
        <color rgb="FF000000"/>
        <rFont val="Arial"/>
        <family val="2"/>
      </rPr>
      <t>0053344</t>
    </r>
  </si>
  <si>
    <t>VP/20E-0053344-RTV1509363|HHCL</t>
  </si>
  <si>
    <r>
      <t>'</t>
    </r>
    <r>
      <rPr>
        <sz val="10"/>
        <color rgb="FF000000"/>
        <rFont val="Arial"/>
        <family val="2"/>
      </rPr>
      <t>0052891</t>
    </r>
  </si>
  <si>
    <t>VP/20E-0052891-RTV1508196|HHCL</t>
  </si>
  <si>
    <r>
      <t>'</t>
    </r>
    <r>
      <rPr>
        <sz val="10"/>
        <color rgb="FF000000"/>
        <rFont val="Arial"/>
        <family val="2"/>
      </rPr>
      <t>0053198</t>
    </r>
  </si>
  <si>
    <t>VP/20E-0053198-RTV1508949|HHCL</t>
  </si>
  <si>
    <r>
      <t>'</t>
    </r>
    <r>
      <rPr>
        <sz val="10"/>
        <color rgb="FF000000"/>
        <rFont val="Arial"/>
        <family val="2"/>
      </rPr>
      <t>0053466</t>
    </r>
  </si>
  <si>
    <t>VP/20E-0053466-RTV1509570|HHCL</t>
  </si>
  <si>
    <r>
      <t>'</t>
    </r>
    <r>
      <rPr>
        <sz val="10"/>
        <color rgb="FF000000"/>
        <rFont val="Arial"/>
        <family val="2"/>
      </rPr>
      <t>0053317</t>
    </r>
  </si>
  <si>
    <t>VP/20E-0053317-RTV1509302|HHCL</t>
  </si>
  <si>
    <r>
      <t>'</t>
    </r>
    <r>
      <rPr>
        <sz val="10"/>
        <color rgb="FF000000"/>
        <rFont val="Arial"/>
        <family val="2"/>
      </rPr>
      <t>0053752</t>
    </r>
  </si>
  <si>
    <t>VP/20E-0053752-RTV1510458|HHCL</t>
  </si>
  <si>
    <r>
      <t>'</t>
    </r>
    <r>
      <rPr>
        <sz val="10"/>
        <color rgb="FF000000"/>
        <rFont val="Arial"/>
        <family val="2"/>
      </rPr>
      <t>0053784</t>
    </r>
  </si>
  <si>
    <t>VP/20E-0053784-RTV1510493|HHCL</t>
  </si>
  <si>
    <r>
      <t>'</t>
    </r>
    <r>
      <rPr>
        <sz val="10"/>
        <color rgb="FF000000"/>
        <rFont val="Arial"/>
        <family val="2"/>
      </rPr>
      <t>0053855</t>
    </r>
  </si>
  <si>
    <t>VP/20E-0053855-RTV1510564|HHCL</t>
  </si>
  <si>
    <r>
      <t>'</t>
    </r>
    <r>
      <rPr>
        <sz val="10"/>
        <color rgb="FF000000"/>
        <rFont val="Arial"/>
        <family val="2"/>
      </rPr>
      <t>0054405</t>
    </r>
  </si>
  <si>
    <t>VP/20E-054405-RTV1512974|HHCL</t>
  </si>
  <si>
    <r>
      <t>'</t>
    </r>
    <r>
      <rPr>
        <sz val="10"/>
        <color rgb="FF000000"/>
        <rFont val="Arial"/>
        <family val="2"/>
      </rPr>
      <t>0053932</t>
    </r>
  </si>
  <si>
    <t>VP/20E-0053932-RTV1510025|HHCL</t>
  </si>
  <si>
    <r>
      <t>'</t>
    </r>
    <r>
      <rPr>
        <sz val="10"/>
        <color rgb="FF000000"/>
        <rFont val="Arial"/>
        <family val="2"/>
      </rPr>
      <t>0053757</t>
    </r>
  </si>
  <si>
    <t>VP/20E-0053757-RTV1510465|HHCL</t>
  </si>
  <si>
    <t>304-SIPI-032022-10051925</t>
  </si>
  <si>
    <r>
      <t>'</t>
    </r>
    <r>
      <rPr>
        <sz val="10"/>
        <color rgb="FF000000"/>
        <rFont val="Arial"/>
        <family val="2"/>
      </rPr>
      <t>A001773</t>
    </r>
  </si>
  <si>
    <t>1C22TNT|GIOTAILUOIXAO</t>
  </si>
  <si>
    <r>
      <t>'</t>
    </r>
    <r>
      <rPr>
        <sz val="10"/>
        <color rgb="FF000000"/>
        <rFont val="Arial"/>
        <family val="2"/>
      </rPr>
      <t>A004671</t>
    </r>
  </si>
  <si>
    <t>1C22TNT|CHANGIOHEOMUOI</t>
  </si>
  <si>
    <r>
      <t>'</t>
    </r>
    <r>
      <rPr>
        <sz val="10"/>
        <color rgb="FF000000"/>
        <rFont val="Arial"/>
        <family val="2"/>
      </rPr>
      <t>A004110</t>
    </r>
  </si>
  <si>
    <t>1C22TNT|GAMUOI</t>
  </si>
  <si>
    <r>
      <t>'</t>
    </r>
    <r>
      <rPr>
        <sz val="10"/>
        <color rgb="FF000000"/>
        <rFont val="Arial"/>
        <family val="2"/>
      </rPr>
      <t>A014892</t>
    </r>
  </si>
  <si>
    <r>
      <t>'</t>
    </r>
    <r>
      <rPr>
        <sz val="10"/>
        <color rgb="FF000000"/>
        <rFont val="Arial"/>
        <family val="2"/>
      </rPr>
      <t>A003061</t>
    </r>
  </si>
  <si>
    <r>
      <t>'</t>
    </r>
    <r>
      <rPr>
        <sz val="10"/>
        <color rgb="FF000000"/>
        <rFont val="Arial"/>
        <family val="2"/>
      </rPr>
      <t>B000658</t>
    </r>
  </si>
  <si>
    <t>1C22TNT|GA</t>
  </si>
  <si>
    <t>304-SIPI-R-032022-10051925</t>
  </si>
  <si>
    <r>
      <t>'</t>
    </r>
    <r>
      <rPr>
        <sz val="10"/>
        <color rgb="FF000000"/>
        <rFont val="Arial"/>
        <family val="2"/>
      </rPr>
      <t>0008073</t>
    </r>
  </si>
  <si>
    <t>BE/21E-8073|MOC</t>
  </si>
  <si>
    <t>305-SIPI-032022-10047774</t>
  </si>
  <si>
    <r>
      <t>'</t>
    </r>
    <r>
      <rPr>
        <sz val="10"/>
        <color rgb="FF000000"/>
        <rFont val="Arial"/>
        <family val="2"/>
      </rPr>
      <t>B003245</t>
    </r>
  </si>
  <si>
    <r>
      <t>'</t>
    </r>
    <r>
      <rPr>
        <sz val="10"/>
        <color rgb="FF000000"/>
        <rFont val="Arial"/>
        <family val="2"/>
      </rPr>
      <t>B004683</t>
    </r>
  </si>
  <si>
    <r>
      <t>'</t>
    </r>
    <r>
      <rPr>
        <sz val="10"/>
        <color rgb="FF000000"/>
        <rFont val="Arial"/>
        <family val="2"/>
      </rPr>
      <t>B000452</t>
    </r>
  </si>
  <si>
    <r>
      <t>'</t>
    </r>
    <r>
      <rPr>
        <sz val="10"/>
        <color rgb="FF000000"/>
        <rFont val="Arial"/>
        <family val="2"/>
      </rPr>
      <t>B001117</t>
    </r>
  </si>
  <si>
    <t>306-SIPI-032022-10036971</t>
  </si>
  <si>
    <r>
      <t>'</t>
    </r>
    <r>
      <rPr>
        <sz val="10"/>
        <color rgb="FF000000"/>
        <rFont val="Arial"/>
        <family val="2"/>
      </rPr>
      <t>C014934</t>
    </r>
  </si>
  <si>
    <r>
      <t>'</t>
    </r>
    <r>
      <rPr>
        <sz val="10"/>
        <color rgb="FF000000"/>
        <rFont val="Arial"/>
        <family val="2"/>
      </rPr>
      <t>C004686</t>
    </r>
  </si>
  <si>
    <r>
      <t>'</t>
    </r>
    <r>
      <rPr>
        <sz val="10"/>
        <color rgb="FF000000"/>
        <rFont val="Arial"/>
        <family val="2"/>
      </rPr>
      <t>C002798</t>
    </r>
  </si>
  <si>
    <t>399-SIPI-032022-10004897</t>
  </si>
  <si>
    <r>
      <t>'</t>
    </r>
    <r>
      <rPr>
        <sz val="10"/>
        <color rgb="FF000000"/>
        <rFont val="Arial"/>
        <family val="2"/>
      </rPr>
      <t>A014890</t>
    </r>
  </si>
  <si>
    <r>
      <t>'</t>
    </r>
    <r>
      <rPr>
        <sz val="10"/>
        <color rgb="FF000000"/>
        <rFont val="Arial"/>
        <family val="2"/>
      </rPr>
      <t>A001703</t>
    </r>
  </si>
  <si>
    <r>
      <t>'</t>
    </r>
    <r>
      <rPr>
        <sz val="10"/>
        <color rgb="FF000000"/>
        <rFont val="Arial"/>
        <family val="2"/>
      </rPr>
      <t>A003822</t>
    </r>
  </si>
  <si>
    <r>
      <t>'</t>
    </r>
    <r>
      <rPr>
        <sz val="10"/>
        <color rgb="FF000000"/>
        <rFont val="Arial"/>
        <family val="2"/>
      </rPr>
      <t>A004498</t>
    </r>
  </si>
  <si>
    <t>399-SIPI-R-032022-10004897</t>
  </si>
  <si>
    <r>
      <t>'</t>
    </r>
    <r>
      <rPr>
        <sz val="10"/>
        <color rgb="FF000000"/>
        <rFont val="Arial"/>
        <family val="2"/>
      </rPr>
      <t>0004895</t>
    </r>
  </si>
  <si>
    <t>VP/19E|RTV1508894-4895|HANGHOA</t>
  </si>
  <si>
    <t>401-SIPI-032022-1073660</t>
  </si>
  <si>
    <r>
      <t>'</t>
    </r>
    <r>
      <rPr>
        <sz val="10"/>
        <color rgb="FF000000"/>
        <rFont val="Arial"/>
        <family val="2"/>
      </rPr>
      <t>A4504</t>
    </r>
  </si>
  <si>
    <t>1C22TNT|72636593-GIO</t>
  </si>
  <si>
    <r>
      <t>'</t>
    </r>
    <r>
      <rPr>
        <sz val="10"/>
        <color rgb="FF000000"/>
        <rFont val="Arial"/>
        <family val="2"/>
      </rPr>
      <t>A682</t>
    </r>
  </si>
  <si>
    <t>1C22TNT|72328282-GIOHEO</t>
  </si>
  <si>
    <t>401-SIPI-R-032022-1073660</t>
  </si>
  <si>
    <r>
      <t>'</t>
    </r>
    <r>
      <rPr>
        <sz val="10"/>
        <color rgb="FF000000"/>
        <rFont val="Arial"/>
        <family val="2"/>
      </rPr>
      <t>27793</t>
    </r>
  </si>
  <si>
    <t>AB/20P|1500186-CHANGIO</t>
  </si>
  <si>
    <t>406-SIPI-032022-1135318</t>
  </si>
  <si>
    <r>
      <t>'</t>
    </r>
    <r>
      <rPr>
        <sz val="10"/>
        <color rgb="FF000000"/>
        <rFont val="Arial"/>
        <family val="2"/>
      </rPr>
      <t>A004483</t>
    </r>
  </si>
  <si>
    <r>
      <t>'</t>
    </r>
    <r>
      <rPr>
        <sz val="10"/>
        <color rgb="FF000000"/>
        <rFont val="Arial"/>
        <family val="2"/>
      </rPr>
      <t>A000245</t>
    </r>
  </si>
  <si>
    <r>
      <t>'</t>
    </r>
    <r>
      <rPr>
        <sz val="10"/>
        <color rgb="FF000000"/>
        <rFont val="Arial"/>
        <family val="2"/>
      </rPr>
      <t>A014889</t>
    </r>
  </si>
  <si>
    <r>
      <t>'</t>
    </r>
    <r>
      <rPr>
        <sz val="10"/>
        <color rgb="FF000000"/>
        <rFont val="Arial"/>
        <family val="2"/>
      </rPr>
      <t>A001348</t>
    </r>
  </si>
  <si>
    <r>
      <t>'</t>
    </r>
    <r>
      <rPr>
        <sz val="10"/>
        <color rgb="FF000000"/>
        <rFont val="Arial"/>
        <family val="2"/>
      </rPr>
      <t>A004108</t>
    </r>
  </si>
  <si>
    <r>
      <t>'</t>
    </r>
    <r>
      <rPr>
        <sz val="10"/>
        <color rgb="FF000000"/>
        <rFont val="Arial"/>
        <family val="2"/>
      </rPr>
      <t>A003015</t>
    </r>
  </si>
  <si>
    <r>
      <t>'</t>
    </r>
    <r>
      <rPr>
        <sz val="10"/>
        <color rgb="FF000000"/>
        <rFont val="Arial"/>
        <family val="2"/>
      </rPr>
      <t>A001838</t>
    </r>
  </si>
  <si>
    <t>409-SIPI-032022-1119970</t>
  </si>
  <si>
    <r>
      <t>'</t>
    </r>
    <r>
      <rPr>
        <sz val="10"/>
        <color rgb="FF000000"/>
        <rFont val="Arial"/>
        <family val="2"/>
      </rPr>
      <t>C000003</t>
    </r>
  </si>
  <si>
    <r>
      <t>'</t>
    </r>
    <r>
      <rPr>
        <sz val="10"/>
        <color rgb="FF000000"/>
        <rFont val="Arial"/>
        <family val="2"/>
      </rPr>
      <t>C001774</t>
    </r>
  </si>
  <si>
    <r>
      <t>'</t>
    </r>
    <r>
      <rPr>
        <sz val="10"/>
        <color rgb="FF000000"/>
        <rFont val="Arial"/>
        <family val="2"/>
      </rPr>
      <t>C001837</t>
    </r>
  </si>
  <si>
    <r>
      <t>'</t>
    </r>
    <r>
      <rPr>
        <sz val="10"/>
        <color rgb="FF000000"/>
        <rFont val="Arial"/>
        <family val="2"/>
      </rPr>
      <t>C004484</t>
    </r>
  </si>
  <si>
    <r>
      <t>'</t>
    </r>
    <r>
      <rPr>
        <sz val="10"/>
        <color rgb="FF000000"/>
        <rFont val="Arial"/>
        <family val="2"/>
      </rPr>
      <t>C000470</t>
    </r>
  </si>
  <si>
    <r>
      <t>'</t>
    </r>
    <r>
      <rPr>
        <sz val="10"/>
        <color rgb="FF000000"/>
        <rFont val="Arial"/>
        <family val="2"/>
      </rPr>
      <t>C004107</t>
    </r>
  </si>
  <si>
    <r>
      <t>'</t>
    </r>
    <r>
      <rPr>
        <sz val="10"/>
        <color rgb="FF000000"/>
        <rFont val="Arial"/>
        <family val="2"/>
      </rPr>
      <t>C003054</t>
    </r>
  </si>
  <si>
    <t>411-SIPI-022022-1110845</t>
  </si>
  <si>
    <r>
      <t>'</t>
    </r>
    <r>
      <rPr>
        <sz val="10"/>
        <color rgb="FF000000"/>
        <rFont val="Arial"/>
        <family val="2"/>
      </rPr>
      <t>A013247</t>
    </r>
  </si>
  <si>
    <r>
      <t>'</t>
    </r>
    <r>
      <rPr>
        <sz val="10"/>
        <color rgb="FF000000"/>
        <rFont val="Arial"/>
        <family val="2"/>
      </rPr>
      <t>A011499</t>
    </r>
  </si>
  <si>
    <r>
      <t>'</t>
    </r>
    <r>
      <rPr>
        <sz val="10"/>
        <color rgb="FF000000"/>
        <rFont val="Arial"/>
        <family val="2"/>
      </rPr>
      <t>A014302</t>
    </r>
  </si>
  <si>
    <t>411-SIPI-032022-1111659</t>
  </si>
  <si>
    <r>
      <t>'</t>
    </r>
    <r>
      <rPr>
        <sz val="10"/>
        <color rgb="FF000000"/>
        <rFont val="Arial"/>
        <family val="2"/>
      </rPr>
      <t>A014881</t>
    </r>
  </si>
  <si>
    <r>
      <t>'</t>
    </r>
    <r>
      <rPr>
        <sz val="10"/>
        <color rgb="FF000000"/>
        <rFont val="Arial"/>
        <family val="2"/>
      </rPr>
      <t>A000911</t>
    </r>
  </si>
  <si>
    <r>
      <t>'</t>
    </r>
    <r>
      <rPr>
        <sz val="10"/>
        <color rgb="FF000000"/>
        <rFont val="Arial"/>
        <family val="2"/>
      </rPr>
      <t>A004682</t>
    </r>
  </si>
  <si>
    <r>
      <t>'</t>
    </r>
    <r>
      <rPr>
        <sz val="10"/>
        <color rgb="FF000000"/>
        <rFont val="Arial"/>
        <family val="2"/>
      </rPr>
      <t>A003864</t>
    </r>
  </si>
  <si>
    <r>
      <t>'</t>
    </r>
    <r>
      <rPr>
        <sz val="10"/>
        <color rgb="FF000000"/>
        <rFont val="Arial"/>
        <family val="2"/>
      </rPr>
      <t>A002399</t>
    </r>
  </si>
  <si>
    <t>411-SIPI-R-032022-1111659</t>
  </si>
  <si>
    <r>
      <t>'</t>
    </r>
    <r>
      <rPr>
        <sz val="10"/>
        <color rgb="FF000000"/>
        <rFont val="Arial"/>
        <family val="2"/>
      </rPr>
      <t>0001260</t>
    </r>
  </si>
  <si>
    <t>BT/21E-0001260|GHE</t>
  </si>
  <si>
    <t>412-SIPI-032022-1105921</t>
  </si>
  <si>
    <r>
      <t>'</t>
    </r>
    <r>
      <rPr>
        <sz val="10"/>
        <color rgb="FF000000"/>
        <rFont val="Arial"/>
        <family val="2"/>
      </rPr>
      <t>A004438</t>
    </r>
  </si>
  <si>
    <r>
      <t>'</t>
    </r>
    <r>
      <rPr>
        <sz val="10"/>
        <color rgb="FF000000"/>
        <rFont val="Arial"/>
        <family val="2"/>
      </rPr>
      <t>A014914</t>
    </r>
  </si>
  <si>
    <r>
      <t>'</t>
    </r>
    <r>
      <rPr>
        <sz val="10"/>
        <color rgb="FF000000"/>
        <rFont val="Arial"/>
        <family val="2"/>
      </rPr>
      <t>A004440</t>
    </r>
  </si>
  <si>
    <r>
      <t>'</t>
    </r>
    <r>
      <rPr>
        <sz val="10"/>
        <color rgb="FF000000"/>
        <rFont val="Arial"/>
        <family val="2"/>
      </rPr>
      <t>A000459</t>
    </r>
  </si>
  <si>
    <r>
      <t>'</t>
    </r>
    <r>
      <rPr>
        <sz val="10"/>
        <color rgb="FF000000"/>
        <rFont val="Arial"/>
        <family val="2"/>
      </rPr>
      <t>A003029</t>
    </r>
  </si>
  <si>
    <r>
      <t>'</t>
    </r>
    <r>
      <rPr>
        <sz val="10"/>
        <color rgb="FF000000"/>
        <rFont val="Arial"/>
        <family val="2"/>
      </rPr>
      <t>A001788</t>
    </r>
  </si>
  <si>
    <t>413-SIPI-022022-1101544</t>
  </si>
  <si>
    <r>
      <t>'</t>
    </r>
    <r>
      <rPr>
        <sz val="10"/>
        <color rgb="FF000000"/>
        <rFont val="Arial"/>
        <family val="2"/>
      </rPr>
      <t>A014250</t>
    </r>
  </si>
  <si>
    <r>
      <t>'</t>
    </r>
    <r>
      <rPr>
        <sz val="10"/>
        <color rgb="FF000000"/>
        <rFont val="Arial"/>
        <family val="2"/>
      </rPr>
      <t>A012769</t>
    </r>
  </si>
  <si>
    <r>
      <t>'</t>
    </r>
    <r>
      <rPr>
        <sz val="10"/>
        <color rgb="FF000000"/>
        <rFont val="Arial"/>
        <family val="2"/>
      </rPr>
      <t>A013317</t>
    </r>
  </si>
  <si>
    <t>413-SIPI-032022-1102501</t>
  </si>
  <si>
    <r>
      <t>'</t>
    </r>
    <r>
      <rPr>
        <sz val="10"/>
        <color rgb="FF000000"/>
        <rFont val="Arial"/>
        <family val="2"/>
      </rPr>
      <t>A001700</t>
    </r>
  </si>
  <si>
    <r>
      <t>'</t>
    </r>
    <r>
      <rPr>
        <sz val="10"/>
        <color rgb="FF000000"/>
        <rFont val="Arial"/>
        <family val="2"/>
      </rPr>
      <t>A000659</t>
    </r>
  </si>
  <si>
    <r>
      <t>'</t>
    </r>
    <r>
      <rPr>
        <sz val="10"/>
        <color rgb="FF000000"/>
        <rFont val="Arial"/>
        <family val="2"/>
      </rPr>
      <t>A004485</t>
    </r>
  </si>
  <si>
    <r>
      <t>'</t>
    </r>
    <r>
      <rPr>
        <sz val="10"/>
        <color rgb="FF000000"/>
        <rFont val="Arial"/>
        <family val="2"/>
      </rPr>
      <t>A003254</t>
    </r>
  </si>
  <si>
    <r>
      <t>'</t>
    </r>
    <r>
      <rPr>
        <sz val="10"/>
        <color rgb="FF000000"/>
        <rFont val="Arial"/>
        <family val="2"/>
      </rPr>
      <t>A004442</t>
    </r>
  </si>
  <si>
    <t>414-SIPI-022022-1110081</t>
  </si>
  <si>
    <r>
      <t>'</t>
    </r>
    <r>
      <rPr>
        <sz val="10"/>
        <color rgb="FF000000"/>
        <rFont val="Arial"/>
        <family val="2"/>
      </rPr>
      <t>N014290</t>
    </r>
  </si>
  <si>
    <r>
      <t>'</t>
    </r>
    <r>
      <rPr>
        <sz val="10"/>
        <color rgb="FF000000"/>
        <rFont val="Arial"/>
        <family val="2"/>
      </rPr>
      <t>N011256</t>
    </r>
  </si>
  <si>
    <r>
      <t>'</t>
    </r>
    <r>
      <rPr>
        <sz val="10"/>
        <color rgb="FF000000"/>
        <rFont val="Arial"/>
        <family val="2"/>
      </rPr>
      <t>N014265</t>
    </r>
  </si>
  <si>
    <t>414-SIPI-032022-1110987</t>
  </si>
  <si>
    <r>
      <t>'</t>
    </r>
    <r>
      <rPr>
        <sz val="10"/>
        <color rgb="FF000000"/>
        <rFont val="Arial"/>
        <family val="2"/>
      </rPr>
      <t>N001172</t>
    </r>
  </si>
  <si>
    <r>
      <t>'</t>
    </r>
    <r>
      <rPr>
        <sz val="10"/>
        <color rgb="FF000000"/>
        <rFont val="Arial"/>
        <family val="2"/>
      </rPr>
      <t>N002825</t>
    </r>
  </si>
  <si>
    <r>
      <t>'</t>
    </r>
    <r>
      <rPr>
        <sz val="10"/>
        <color rgb="FF000000"/>
        <rFont val="Arial"/>
        <family val="2"/>
      </rPr>
      <t>N004121</t>
    </r>
  </si>
  <si>
    <t>415-SIPI-022022-1123446</t>
  </si>
  <si>
    <r>
      <t>'</t>
    </r>
    <r>
      <rPr>
        <sz val="10"/>
        <color rgb="FF000000"/>
        <rFont val="Arial"/>
        <family val="2"/>
      </rPr>
      <t>X013100</t>
    </r>
  </si>
  <si>
    <r>
      <t>'</t>
    </r>
    <r>
      <rPr>
        <sz val="10"/>
        <color rgb="FF000000"/>
        <rFont val="Arial"/>
        <family val="2"/>
      </rPr>
      <t>X014275</t>
    </r>
  </si>
  <si>
    <r>
      <t>'</t>
    </r>
    <r>
      <rPr>
        <sz val="10"/>
        <color rgb="FF000000"/>
        <rFont val="Arial"/>
        <family val="2"/>
      </rPr>
      <t>X011480</t>
    </r>
  </si>
  <si>
    <t>415-SIPI-032022-1124366</t>
  </si>
  <si>
    <r>
      <t>'</t>
    </r>
    <r>
      <rPr>
        <sz val="10"/>
        <color rgb="FF000000"/>
        <rFont val="Arial"/>
        <family val="2"/>
      </rPr>
      <t>X004370</t>
    </r>
  </si>
  <si>
    <r>
      <t>'</t>
    </r>
    <r>
      <rPr>
        <sz val="10"/>
        <color rgb="FF000000"/>
        <rFont val="Arial"/>
        <family val="2"/>
      </rPr>
      <t>X000034</t>
    </r>
  </si>
  <si>
    <r>
      <t>'</t>
    </r>
    <r>
      <rPr>
        <sz val="10"/>
        <color rgb="FF000000"/>
        <rFont val="Arial"/>
        <family val="2"/>
      </rPr>
      <t>X4746</t>
    </r>
  </si>
  <si>
    <r>
      <t>'</t>
    </r>
    <r>
      <rPr>
        <sz val="10"/>
        <color rgb="FF000000"/>
        <rFont val="Arial"/>
        <family val="2"/>
      </rPr>
      <t>X001451</t>
    </r>
  </si>
  <si>
    <r>
      <t>'</t>
    </r>
    <r>
      <rPr>
        <sz val="10"/>
        <color rgb="FF000000"/>
        <rFont val="Arial"/>
        <family val="2"/>
      </rPr>
      <t>X001789</t>
    </r>
  </si>
  <si>
    <r>
      <t>'</t>
    </r>
    <r>
      <rPr>
        <sz val="10"/>
        <color rgb="FF000000"/>
        <rFont val="Arial"/>
        <family val="2"/>
      </rPr>
      <t>X002814</t>
    </r>
  </si>
  <si>
    <t>418-SIPI-022022-1098794</t>
  </si>
  <si>
    <r>
      <t>'</t>
    </r>
    <r>
      <rPr>
        <sz val="10"/>
        <color rgb="FF000000"/>
        <rFont val="Arial"/>
        <family val="2"/>
      </rPr>
      <t>10673</t>
    </r>
  </si>
  <si>
    <r>
      <t>'</t>
    </r>
    <r>
      <rPr>
        <sz val="10"/>
        <color rgb="FF000000"/>
        <rFont val="Arial"/>
        <family val="2"/>
      </rPr>
      <t>13870</t>
    </r>
  </si>
  <si>
    <r>
      <t>'</t>
    </r>
    <r>
      <rPr>
        <sz val="10"/>
        <color rgb="FF000000"/>
        <rFont val="Arial"/>
        <family val="2"/>
      </rPr>
      <t>14326</t>
    </r>
  </si>
  <si>
    <t>418-SIPI-032022-1099574</t>
  </si>
  <si>
    <r>
      <t>'</t>
    </r>
    <r>
      <rPr>
        <sz val="10"/>
        <color rgb="FF000000"/>
        <rFont val="Arial"/>
        <family val="2"/>
      </rPr>
      <t>4481</t>
    </r>
  </si>
  <si>
    <r>
      <t>'</t>
    </r>
    <r>
      <rPr>
        <sz val="10"/>
        <color rgb="FF000000"/>
        <rFont val="Arial"/>
        <family val="2"/>
      </rPr>
      <t>241</t>
    </r>
  </si>
  <si>
    <r>
      <t>'</t>
    </r>
    <r>
      <rPr>
        <sz val="10"/>
        <color rgb="FF000000"/>
        <rFont val="Arial"/>
        <family val="2"/>
      </rPr>
      <t>1953</t>
    </r>
  </si>
  <si>
    <r>
      <t>'</t>
    </r>
    <r>
      <rPr>
        <sz val="10"/>
        <color rgb="FF000000"/>
        <rFont val="Arial"/>
        <family val="2"/>
      </rPr>
      <t>1711</t>
    </r>
  </si>
  <si>
    <t>425-SIPI-022022-1102586</t>
  </si>
  <si>
    <r>
      <t>'</t>
    </r>
    <r>
      <rPr>
        <sz val="10"/>
        <color rgb="FF000000"/>
        <rFont val="Arial"/>
        <family val="2"/>
      </rPr>
      <t>E010648</t>
    </r>
  </si>
  <si>
    <t>425-SIPI-032022-1103600</t>
  </si>
  <si>
    <r>
      <t>'</t>
    </r>
    <r>
      <rPr>
        <sz val="10"/>
        <color rgb="FF000000"/>
        <rFont val="Arial"/>
        <family val="2"/>
      </rPr>
      <t>E014895</t>
    </r>
  </si>
  <si>
    <r>
      <t>'</t>
    </r>
    <r>
      <rPr>
        <sz val="10"/>
        <color rgb="FF000000"/>
        <rFont val="Arial"/>
        <family val="2"/>
      </rPr>
      <t>E014986</t>
    </r>
  </si>
  <si>
    <r>
      <t>'</t>
    </r>
    <r>
      <rPr>
        <sz val="10"/>
        <color rgb="FF000000"/>
        <rFont val="Arial"/>
        <family val="2"/>
      </rPr>
      <t>E001790</t>
    </r>
  </si>
  <si>
    <t>425-SIPI-R-042022-1103600</t>
  </si>
  <si>
    <r>
      <t>'</t>
    </r>
    <r>
      <rPr>
        <sz val="10"/>
        <color rgb="FF000000"/>
        <rFont val="Arial"/>
        <family val="2"/>
      </rPr>
      <t>0000262</t>
    </r>
  </si>
  <si>
    <t>RTV1519337-GIOLUA</t>
  </si>
  <si>
    <t>426-SIPI-022022-1056526</t>
  </si>
  <si>
    <r>
      <t>'</t>
    </r>
    <r>
      <rPr>
        <sz val="10"/>
        <color rgb="FF000000"/>
        <rFont val="Arial"/>
        <family val="2"/>
      </rPr>
      <t>A012751</t>
    </r>
  </si>
  <si>
    <t>426-SIPI-032022-1057059</t>
  </si>
  <si>
    <r>
      <t>'</t>
    </r>
    <r>
      <rPr>
        <sz val="10"/>
        <color rgb="FF000000"/>
        <rFont val="Arial"/>
        <family val="2"/>
      </rPr>
      <t>A014908</t>
    </r>
  </si>
  <si>
    <r>
      <t>'</t>
    </r>
    <r>
      <rPr>
        <sz val="10"/>
        <color rgb="FF000000"/>
        <rFont val="Arial"/>
        <family val="2"/>
      </rPr>
      <t>A000684</t>
    </r>
  </si>
  <si>
    <r>
      <t>'</t>
    </r>
    <r>
      <rPr>
        <sz val="10"/>
        <color rgb="FF000000"/>
        <rFont val="Arial"/>
        <family val="2"/>
      </rPr>
      <t>A003386</t>
    </r>
  </si>
  <si>
    <r>
      <t>'</t>
    </r>
    <r>
      <rPr>
        <sz val="10"/>
        <color rgb="FF000000"/>
        <rFont val="Arial"/>
        <family val="2"/>
      </rPr>
      <t>A004505</t>
    </r>
  </si>
  <si>
    <t>426-SIPI-R-042022-1057059</t>
  </si>
  <si>
    <r>
      <t>'</t>
    </r>
    <r>
      <rPr>
        <sz val="10"/>
        <color rgb="FF000000"/>
        <rFont val="Arial"/>
        <family val="2"/>
      </rPr>
      <t>A001237</t>
    </r>
  </si>
  <si>
    <t>CG/21E-1237|GA MUOI|1516878</t>
  </si>
  <si>
    <t>427-SIPI-032022-1046443</t>
  </si>
  <si>
    <r>
      <t>'</t>
    </r>
    <r>
      <rPr>
        <sz val="10"/>
        <color rgb="FF000000"/>
        <rFont val="Arial"/>
        <family val="2"/>
      </rPr>
      <t>A3496</t>
    </r>
  </si>
  <si>
    <t>428-SIPI-022022-1051157</t>
  </si>
  <si>
    <r>
      <t>'</t>
    </r>
    <r>
      <rPr>
        <sz val="10"/>
        <color rgb="FF000000"/>
        <rFont val="Arial"/>
        <family val="2"/>
      </rPr>
      <t>H011252</t>
    </r>
  </si>
  <si>
    <t>428-SIPI-032022-1051485</t>
  </si>
  <si>
    <r>
      <t>'</t>
    </r>
    <r>
      <rPr>
        <sz val="10"/>
        <color rgb="FF000000"/>
        <rFont val="Arial"/>
        <family val="2"/>
      </rPr>
      <t>H001714</t>
    </r>
  </si>
  <si>
    <t>430-SIPI-022022-1099760</t>
  </si>
  <si>
    <r>
      <t>'</t>
    </r>
    <r>
      <rPr>
        <sz val="10"/>
        <color rgb="FF000000"/>
        <rFont val="Arial"/>
        <family val="2"/>
      </rPr>
      <t>A014267</t>
    </r>
  </si>
  <si>
    <t>430-SIPI-032022-1100302</t>
  </si>
  <si>
    <r>
      <t>'</t>
    </r>
    <r>
      <rPr>
        <sz val="10"/>
        <color rgb="FF000000"/>
        <rFont val="Arial"/>
        <family val="2"/>
      </rPr>
      <t>A004120</t>
    </r>
  </si>
  <si>
    <r>
      <t>'</t>
    </r>
    <r>
      <rPr>
        <sz val="10"/>
        <color rgb="FF000000"/>
        <rFont val="Arial"/>
        <family val="2"/>
      </rPr>
      <t>A000041</t>
    </r>
  </si>
  <si>
    <t>430-SIPI-R-032022-1100302</t>
  </si>
  <si>
    <r>
      <t>'</t>
    </r>
    <r>
      <rPr>
        <sz val="10"/>
        <color rgb="FF000000"/>
        <rFont val="Arial"/>
        <family val="2"/>
      </rPr>
      <t>A018957</t>
    </r>
  </si>
  <si>
    <t>AB/21P|RTV 1513203|CHACOM</t>
  </si>
  <si>
    <r>
      <t>'</t>
    </r>
    <r>
      <rPr>
        <sz val="10"/>
        <color rgb="FF000000"/>
        <rFont val="Arial"/>
        <family val="2"/>
      </rPr>
      <t>A018927</t>
    </r>
  </si>
  <si>
    <t>AB/21P|RTV 1513204|TOMMUNI</t>
  </si>
  <si>
    <t>432-SIPI-032022-1060729</t>
  </si>
  <si>
    <r>
      <t>'</t>
    </r>
    <r>
      <rPr>
        <sz val="10"/>
        <color rgb="FF000000"/>
        <rFont val="Arial"/>
        <family val="2"/>
      </rPr>
      <t>A1470</t>
    </r>
  </si>
  <si>
    <r>
      <t>'</t>
    </r>
    <r>
      <rPr>
        <sz val="10"/>
        <color rgb="FF000000"/>
        <rFont val="Arial"/>
        <family val="2"/>
      </rPr>
      <t>A2409</t>
    </r>
  </si>
  <si>
    <t>438-SIPI-032022-1058918</t>
  </si>
  <si>
    <r>
      <t>'</t>
    </r>
    <r>
      <rPr>
        <sz val="10"/>
        <color rgb="FF000000"/>
        <rFont val="Arial"/>
        <family val="2"/>
      </rPr>
      <t>A00002170</t>
    </r>
  </si>
  <si>
    <r>
      <t>'</t>
    </r>
    <r>
      <rPr>
        <sz val="10"/>
        <color rgb="FF000000"/>
        <rFont val="Arial"/>
        <family val="2"/>
      </rPr>
      <t>A00003044</t>
    </r>
  </si>
  <si>
    <r>
      <t>'</t>
    </r>
    <r>
      <rPr>
        <sz val="10"/>
        <color rgb="FF000000"/>
        <rFont val="Arial"/>
        <family val="2"/>
      </rPr>
      <t>A00003490</t>
    </r>
  </si>
  <si>
    <t>438-SIPI-R-032022-1058918</t>
  </si>
  <si>
    <r>
      <t>'</t>
    </r>
    <r>
      <rPr>
        <sz val="10"/>
        <color rgb="FF000000"/>
        <rFont val="Arial"/>
        <family val="2"/>
      </rPr>
      <t>A0000228</t>
    </r>
  </si>
  <si>
    <t>RTV1511217|GA MUOI</t>
  </si>
  <si>
    <t>439-SIPI-032022-10046790</t>
  </si>
  <si>
    <r>
      <t>'</t>
    </r>
    <r>
      <rPr>
        <sz val="10"/>
        <color rgb="FF000000"/>
        <rFont val="Arial"/>
        <family val="2"/>
      </rPr>
      <t>3387</t>
    </r>
  </si>
  <si>
    <t>N/GA MUOI</t>
  </si>
  <si>
    <r>
      <t>'</t>
    </r>
    <r>
      <rPr>
        <sz val="10"/>
        <color rgb="FF000000"/>
        <rFont val="Arial"/>
        <family val="2"/>
      </rPr>
      <t>680</t>
    </r>
  </si>
  <si>
    <r>
      <t>'</t>
    </r>
    <r>
      <rPr>
        <sz val="10"/>
        <color rgb="FF000000"/>
        <rFont val="Arial"/>
        <family val="2"/>
      </rPr>
      <t>14912</t>
    </r>
  </si>
  <si>
    <r>
      <t>'</t>
    </r>
    <r>
      <rPr>
        <sz val="10"/>
        <color rgb="FF000000"/>
        <rFont val="Arial"/>
        <family val="2"/>
      </rPr>
      <t>1867</t>
    </r>
  </si>
  <si>
    <t>N/CHAN GIO HEO MUOI</t>
  </si>
  <si>
    <r>
      <t>'</t>
    </r>
    <r>
      <rPr>
        <sz val="10"/>
        <color rgb="FF000000"/>
        <rFont val="Arial"/>
        <family val="2"/>
      </rPr>
      <t>4502</t>
    </r>
  </si>
  <si>
    <t>440-SIPI-032022-10073029</t>
  </si>
  <si>
    <r>
      <t>'</t>
    </r>
    <r>
      <rPr>
        <sz val="10"/>
        <color rgb="FF000000"/>
        <rFont val="Arial"/>
        <family val="2"/>
      </rPr>
      <t>C003832</t>
    </r>
  </si>
  <si>
    <r>
      <t>'</t>
    </r>
    <r>
      <rPr>
        <sz val="10"/>
        <color rgb="FF000000"/>
        <rFont val="Arial"/>
        <family val="2"/>
      </rPr>
      <t>C001715</t>
    </r>
  </si>
  <si>
    <r>
      <t>'</t>
    </r>
    <r>
      <rPr>
        <sz val="10"/>
        <color rgb="FF000000"/>
        <rFont val="Arial"/>
        <family val="2"/>
      </rPr>
      <t>C002813</t>
    </r>
  </si>
  <si>
    <t>441-SIPI-012022-1088504</t>
  </si>
  <si>
    <r>
      <t>'</t>
    </r>
    <r>
      <rPr>
        <sz val="10"/>
        <color rgb="FF000000"/>
        <rFont val="Arial"/>
        <family val="2"/>
      </rPr>
      <t>Q0009868</t>
    </r>
  </si>
  <si>
    <t>441-SIPI-022022-1088934</t>
  </si>
  <si>
    <r>
      <t>'</t>
    </r>
    <r>
      <rPr>
        <sz val="10"/>
        <color rgb="FF000000"/>
        <rFont val="Arial"/>
        <family val="2"/>
      </rPr>
      <t>Q0014051</t>
    </r>
  </si>
  <si>
    <r>
      <t>'</t>
    </r>
    <r>
      <rPr>
        <sz val="10"/>
        <color rgb="FF000000"/>
        <rFont val="Arial"/>
        <family val="2"/>
      </rPr>
      <t>Q0012862</t>
    </r>
  </si>
  <si>
    <t>441-SIPI-032022-1089182</t>
  </si>
  <si>
    <r>
      <t>'</t>
    </r>
    <r>
      <rPr>
        <sz val="10"/>
        <color rgb="FF000000"/>
        <rFont val="Arial"/>
        <family val="2"/>
      </rPr>
      <t>Q0014366</t>
    </r>
  </si>
  <si>
    <r>
      <t>'</t>
    </r>
    <r>
      <rPr>
        <sz val="10"/>
        <color rgb="FF000000"/>
        <rFont val="Arial"/>
        <family val="2"/>
      </rPr>
      <t>Q00001328</t>
    </r>
  </si>
  <si>
    <t>443-SIPI-022022-1084720</t>
  </si>
  <si>
    <r>
      <t>'</t>
    </r>
    <r>
      <rPr>
        <sz val="10"/>
        <color rgb="FF000000"/>
        <rFont val="Arial"/>
        <family val="2"/>
      </rPr>
      <t>B013077</t>
    </r>
  </si>
  <si>
    <r>
      <t>'</t>
    </r>
    <r>
      <rPr>
        <sz val="10"/>
        <color rgb="FF000000"/>
        <rFont val="Arial"/>
        <family val="2"/>
      </rPr>
      <t>B010733</t>
    </r>
  </si>
  <si>
    <t>443-SIPI-032022-1084720</t>
  </si>
  <si>
    <r>
      <t>'</t>
    </r>
    <r>
      <rPr>
        <sz val="10"/>
        <color rgb="FF000000"/>
        <rFont val="Arial"/>
        <family val="2"/>
      </rPr>
      <t>B001705</t>
    </r>
  </si>
  <si>
    <r>
      <t>'</t>
    </r>
    <r>
      <rPr>
        <sz val="10"/>
        <color rgb="FF000000"/>
        <rFont val="Arial"/>
        <family val="2"/>
      </rPr>
      <t>B014887</t>
    </r>
  </si>
  <si>
    <r>
      <t>'</t>
    </r>
    <r>
      <rPr>
        <sz val="10"/>
        <color rgb="FF000000"/>
        <rFont val="Arial"/>
        <family val="2"/>
      </rPr>
      <t>B002806</t>
    </r>
  </si>
  <si>
    <r>
      <t>'</t>
    </r>
    <r>
      <rPr>
        <sz val="10"/>
        <color rgb="FF000000"/>
        <rFont val="Arial"/>
        <family val="2"/>
      </rPr>
      <t>B000261</t>
    </r>
  </si>
  <si>
    <r>
      <t>'</t>
    </r>
    <r>
      <rPr>
        <sz val="10"/>
        <color rgb="FF000000"/>
        <rFont val="Arial"/>
        <family val="2"/>
      </rPr>
      <t>B003067</t>
    </r>
  </si>
  <si>
    <t>443-SIPI-R-032022-1084720</t>
  </si>
  <si>
    <r>
      <t>'</t>
    </r>
    <r>
      <rPr>
        <sz val="10"/>
        <color rgb="FF000000"/>
        <rFont val="Arial"/>
        <family val="2"/>
      </rPr>
      <t>673</t>
    </r>
  </si>
  <si>
    <t>RTV1500517|GIOTAINAM|673</t>
  </si>
  <si>
    <r>
      <t>'</t>
    </r>
    <r>
      <rPr>
        <sz val="10"/>
        <color rgb="FF000000"/>
        <rFont val="Arial"/>
        <family val="2"/>
      </rPr>
      <t>672</t>
    </r>
  </si>
  <si>
    <t>RTV1500496|GAMUOI|672</t>
  </si>
  <si>
    <t>443-SIPI-R-042022-1084720</t>
  </si>
  <si>
    <r>
      <t>'</t>
    </r>
    <r>
      <rPr>
        <sz val="10"/>
        <color rgb="FF000000"/>
        <rFont val="Arial"/>
        <family val="2"/>
      </rPr>
      <t>7</t>
    </r>
  </si>
  <si>
    <t>RTV1516238|GIOTAINAM|7</t>
  </si>
  <si>
    <t>444-SIPI-032022-10029349</t>
  </si>
  <si>
    <r>
      <t>'</t>
    </r>
    <r>
      <rPr>
        <sz val="10"/>
        <color rgb="FF000000"/>
        <rFont val="Arial"/>
        <family val="2"/>
      </rPr>
      <t>A003042</t>
    </r>
  </si>
  <si>
    <t>1C22TNT-GA MUOI</t>
  </si>
  <si>
    <t>448-SIPI-032022-10044467</t>
  </si>
  <si>
    <r>
      <t>'</t>
    </r>
    <r>
      <rPr>
        <sz val="10"/>
        <color rgb="FF000000"/>
        <rFont val="Arial"/>
        <family val="2"/>
      </rPr>
      <t>A000156</t>
    </r>
  </si>
  <si>
    <r>
      <t>'</t>
    </r>
    <r>
      <rPr>
        <sz val="10"/>
        <color rgb="FF000000"/>
        <rFont val="Arial"/>
        <family val="2"/>
      </rPr>
      <t>A002829</t>
    </r>
  </si>
  <si>
    <t>448-SIPI-R-032022-10044467</t>
  </si>
  <si>
    <r>
      <t>'</t>
    </r>
    <r>
      <rPr>
        <sz val="10"/>
        <color rgb="FF000000"/>
        <rFont val="Arial"/>
        <family val="2"/>
      </rPr>
      <t>A001968</t>
    </r>
  </si>
  <si>
    <t>DA/20E|1511720|TPCN</t>
  </si>
  <si>
    <t>450-SIPI-032022-10047092</t>
  </si>
  <si>
    <r>
      <t>'</t>
    </r>
    <r>
      <rPr>
        <sz val="10"/>
        <color rgb="FF000000"/>
        <rFont val="Arial"/>
        <family val="2"/>
      </rPr>
      <t>A000451</t>
    </r>
  </si>
  <si>
    <t>1C22TNK/CHANGIO</t>
  </si>
  <si>
    <r>
      <t>'</t>
    </r>
    <r>
      <rPr>
        <sz val="10"/>
        <color rgb="FF000000"/>
        <rFont val="Arial"/>
        <family val="2"/>
      </rPr>
      <t>A003073</t>
    </r>
  </si>
  <si>
    <t>1C22TNT/CHANGIO</t>
  </si>
  <si>
    <r>
      <t>'</t>
    </r>
    <r>
      <rPr>
        <sz val="10"/>
        <color rgb="FF000000"/>
        <rFont val="Arial"/>
        <family val="2"/>
      </rPr>
      <t>A001792</t>
    </r>
  </si>
  <si>
    <r>
      <t>'</t>
    </r>
    <r>
      <rPr>
        <sz val="10"/>
        <color rgb="FF000000"/>
        <rFont val="Arial"/>
        <family val="2"/>
      </rPr>
      <t>A004449</t>
    </r>
  </si>
  <si>
    <t>451-SIPI-032022-10086279</t>
  </si>
  <si>
    <r>
      <t>'</t>
    </r>
    <r>
      <rPr>
        <sz val="10"/>
        <color rgb="FF000000"/>
        <rFont val="Arial"/>
        <family val="2"/>
      </rPr>
      <t>T000672</t>
    </r>
  </si>
  <si>
    <r>
      <t>'</t>
    </r>
    <r>
      <rPr>
        <sz val="10"/>
        <color rgb="FF000000"/>
        <rFont val="Arial"/>
        <family val="2"/>
      </rPr>
      <t>T004104</t>
    </r>
  </si>
  <si>
    <r>
      <t>'</t>
    </r>
    <r>
      <rPr>
        <sz val="10"/>
        <color rgb="FF000000"/>
        <rFont val="Arial"/>
        <family val="2"/>
      </rPr>
      <t>T014956</t>
    </r>
  </si>
  <si>
    <r>
      <t>'</t>
    </r>
    <r>
      <rPr>
        <sz val="10"/>
        <color rgb="FF000000"/>
        <rFont val="Arial"/>
        <family val="2"/>
      </rPr>
      <t>T003051</t>
    </r>
  </si>
  <si>
    <r>
      <t>'</t>
    </r>
    <r>
      <rPr>
        <sz val="10"/>
        <color rgb="FF000000"/>
        <rFont val="Arial"/>
        <family val="2"/>
      </rPr>
      <t>T004479</t>
    </r>
  </si>
  <si>
    <t>453-SIPI-032022-10069242</t>
  </si>
  <si>
    <r>
      <t>'</t>
    </r>
    <r>
      <rPr>
        <sz val="10"/>
        <color rgb="FF000000"/>
        <rFont val="Arial"/>
        <family val="2"/>
      </rPr>
      <t>A004468</t>
    </r>
  </si>
  <si>
    <t>1C22TNT|CGIO</t>
  </si>
  <si>
    <r>
      <t>'</t>
    </r>
    <r>
      <rPr>
        <sz val="10"/>
        <color rgb="FF000000"/>
        <rFont val="Arial"/>
        <family val="2"/>
      </rPr>
      <t>A001177</t>
    </r>
  </si>
  <si>
    <r>
      <t>'</t>
    </r>
    <r>
      <rPr>
        <sz val="10"/>
        <color rgb="FF000000"/>
        <rFont val="Arial"/>
        <family val="2"/>
      </rPr>
      <t>A001808</t>
    </r>
  </si>
  <si>
    <r>
      <t>'</t>
    </r>
    <r>
      <rPr>
        <sz val="10"/>
        <color rgb="FF000000"/>
        <rFont val="Arial"/>
        <family val="2"/>
      </rPr>
      <t>A003220</t>
    </r>
  </si>
  <si>
    <r>
      <t>'</t>
    </r>
    <r>
      <rPr>
        <sz val="10"/>
        <color rgb="FF000000"/>
        <rFont val="Arial"/>
        <family val="2"/>
      </rPr>
      <t>A014365</t>
    </r>
  </si>
  <si>
    <t>453-SIPI-R-042022-10069242</t>
  </si>
  <si>
    <r>
      <t>'</t>
    </r>
    <r>
      <rPr>
        <sz val="10"/>
        <color rgb="FF000000"/>
        <rFont val="Arial"/>
        <family val="2"/>
      </rPr>
      <t>0001229</t>
    </r>
  </si>
  <si>
    <t>DG/21E|CHAN GIO</t>
  </si>
  <si>
    <t>456-SIPI-032022-1077415</t>
  </si>
  <si>
    <r>
      <t>'</t>
    </r>
    <r>
      <rPr>
        <sz val="10"/>
        <color rgb="FF000000"/>
        <rFont val="Arial"/>
        <family val="2"/>
      </rPr>
      <t>F004497</t>
    </r>
  </si>
  <si>
    <r>
      <t>'</t>
    </r>
    <r>
      <rPr>
        <sz val="10"/>
        <color rgb="FF000000"/>
        <rFont val="Arial"/>
        <family val="2"/>
      </rPr>
      <t>F000042</t>
    </r>
  </si>
  <si>
    <r>
      <t>'</t>
    </r>
    <r>
      <rPr>
        <sz val="10"/>
        <color rgb="FF000000"/>
        <rFont val="Arial"/>
        <family val="2"/>
      </rPr>
      <t>F002826</t>
    </r>
  </si>
  <si>
    <t>457-SIPI-032022-1095437</t>
  </si>
  <si>
    <r>
      <t>'</t>
    </r>
    <r>
      <rPr>
        <sz val="10"/>
        <color rgb="FF000000"/>
        <rFont val="Arial"/>
        <family val="2"/>
      </rPr>
      <t>A2810</t>
    </r>
  </si>
  <si>
    <t>1C22TNTGIO TAI</t>
  </si>
  <si>
    <r>
      <t>'</t>
    </r>
    <r>
      <rPr>
        <sz val="10"/>
        <color rgb="FF000000"/>
        <rFont val="Arial"/>
        <family val="2"/>
      </rPr>
      <t>A14917</t>
    </r>
  </si>
  <si>
    <r>
      <t>'</t>
    </r>
    <r>
      <rPr>
        <sz val="10"/>
        <color rgb="FF000000"/>
        <rFont val="Arial"/>
        <family val="2"/>
      </rPr>
      <t>A3862</t>
    </r>
  </si>
  <si>
    <t>1C22TNT/CHAN GIO HEO</t>
  </si>
  <si>
    <r>
      <t>'</t>
    </r>
    <r>
      <rPr>
        <sz val="10"/>
        <color rgb="FF000000"/>
        <rFont val="Arial"/>
        <family val="2"/>
      </rPr>
      <t>A4487</t>
    </r>
  </si>
  <si>
    <t>1C22TNT/MOC NAM HUONG</t>
  </si>
  <si>
    <r>
      <t>'</t>
    </r>
    <r>
      <rPr>
        <sz val="10"/>
        <color rgb="FF000000"/>
        <rFont val="Arial"/>
        <family val="2"/>
      </rPr>
      <t>A000240</t>
    </r>
  </si>
  <si>
    <r>
      <t>'</t>
    </r>
    <r>
      <rPr>
        <sz val="10"/>
        <color rgb="FF000000"/>
        <rFont val="Arial"/>
        <family val="2"/>
      </rPr>
      <t>A3267</t>
    </r>
  </si>
  <si>
    <t>1C22TNT/GA MUOI</t>
  </si>
  <si>
    <r>
      <t>'</t>
    </r>
    <r>
      <rPr>
        <sz val="10"/>
        <color rgb="FF000000"/>
        <rFont val="Arial"/>
        <family val="2"/>
      </rPr>
      <t>A667</t>
    </r>
  </si>
  <si>
    <r>
      <t>'</t>
    </r>
    <r>
      <rPr>
        <sz val="10"/>
        <color rgb="FF000000"/>
        <rFont val="Arial"/>
        <family val="2"/>
      </rPr>
      <t>A1445</t>
    </r>
  </si>
  <si>
    <t>1C22TNT/GIO TAI</t>
  </si>
  <si>
    <r>
      <t>'</t>
    </r>
    <r>
      <rPr>
        <sz val="10"/>
        <color rgb="FF000000"/>
        <rFont val="Arial"/>
        <family val="2"/>
      </rPr>
      <t>A1834</t>
    </r>
  </si>
  <si>
    <t>462-SIPI-032022-10014660</t>
  </si>
  <si>
    <r>
      <t>'</t>
    </r>
    <r>
      <rPr>
        <sz val="10"/>
        <color rgb="FF000000"/>
        <rFont val="Arial"/>
        <family val="2"/>
      </rPr>
      <t>A001842</t>
    </r>
  </si>
  <si>
    <t>462-SIPI-R-032022-10014660</t>
  </si>
  <si>
    <r>
      <t>'</t>
    </r>
    <r>
      <rPr>
        <sz val="10"/>
        <color rgb="FF000000"/>
        <rFont val="Arial"/>
        <family val="2"/>
      </rPr>
      <t>0003030</t>
    </r>
  </si>
  <si>
    <t>VP/19E|CGIO-3030-RTV 1510947</t>
  </si>
  <si>
    <t>463-SIPI-032022-10017892</t>
  </si>
  <si>
    <r>
      <t>'</t>
    </r>
    <r>
      <rPr>
        <sz val="10"/>
        <color rgb="FF000000"/>
        <rFont val="Arial"/>
        <family val="2"/>
      </rPr>
      <t>A002682</t>
    </r>
  </si>
  <si>
    <r>
      <t>'</t>
    </r>
    <r>
      <rPr>
        <sz val="10"/>
        <color rgb="FF000000"/>
        <rFont val="Arial"/>
        <family val="2"/>
      </rPr>
      <t>A014447</t>
    </r>
  </si>
  <si>
    <r>
      <t>'</t>
    </r>
    <r>
      <rPr>
        <sz val="10"/>
        <color rgb="FF000000"/>
        <rFont val="Arial"/>
        <family val="2"/>
      </rPr>
      <t>A000024</t>
    </r>
  </si>
  <si>
    <r>
      <t>'</t>
    </r>
    <r>
      <rPr>
        <sz val="10"/>
        <color rgb="FF000000"/>
        <rFont val="Arial"/>
        <family val="2"/>
      </rPr>
      <t>A001791</t>
    </r>
  </si>
  <si>
    <t>464-SIPI-032022-10014775</t>
  </si>
  <si>
    <r>
      <t>'</t>
    </r>
    <r>
      <rPr>
        <sz val="10"/>
        <color rgb="FF000000"/>
        <rFont val="Arial"/>
        <family val="2"/>
      </rPr>
      <t>A000043</t>
    </r>
  </si>
  <si>
    <r>
      <t>'</t>
    </r>
    <r>
      <rPr>
        <sz val="10"/>
        <color rgb="FF000000"/>
        <rFont val="Arial"/>
        <family val="2"/>
      </rPr>
      <t>A003846</t>
    </r>
  </si>
  <si>
    <r>
      <t>'</t>
    </r>
    <r>
      <rPr>
        <sz val="10"/>
        <color rgb="FF000000"/>
        <rFont val="Arial"/>
        <family val="2"/>
      </rPr>
      <t>A004491</t>
    </r>
  </si>
  <si>
    <t>465-SIPI-032022-10014732</t>
  </si>
  <si>
    <r>
      <t>'</t>
    </r>
    <r>
      <rPr>
        <sz val="10"/>
        <color rgb="FF000000"/>
        <rFont val="Arial"/>
        <family val="2"/>
      </rPr>
      <t>A004486</t>
    </r>
  </si>
  <si>
    <r>
      <t>'</t>
    </r>
    <r>
      <rPr>
        <sz val="10"/>
        <color rgb="FF000000"/>
        <rFont val="Arial"/>
        <family val="2"/>
      </rPr>
      <t>A001719</t>
    </r>
  </si>
  <si>
    <t>1C22TNT|MOCNAMHUONG</t>
  </si>
  <si>
    <r>
      <t>'</t>
    </r>
    <r>
      <rPr>
        <sz val="10"/>
        <color rgb="FF000000"/>
        <rFont val="Arial"/>
        <family val="2"/>
      </rPr>
      <t>A003017</t>
    </r>
  </si>
  <si>
    <r>
      <t>'</t>
    </r>
    <r>
      <rPr>
        <sz val="10"/>
        <color rgb="FF000000"/>
        <rFont val="Arial"/>
        <family val="2"/>
      </rPr>
      <t>A001878</t>
    </r>
  </si>
  <si>
    <r>
      <t>'</t>
    </r>
    <r>
      <rPr>
        <sz val="10"/>
        <color rgb="FF000000"/>
        <rFont val="Arial"/>
        <family val="2"/>
      </rPr>
      <t>A001779</t>
    </r>
  </si>
  <si>
    <t>1C22TNT|GM</t>
  </si>
  <si>
    <r>
      <t>'</t>
    </r>
    <r>
      <rPr>
        <sz val="10"/>
        <color rgb="FF000000"/>
        <rFont val="Arial"/>
        <family val="2"/>
      </rPr>
      <t>A014918</t>
    </r>
  </si>
  <si>
    <r>
      <t>'</t>
    </r>
    <r>
      <rPr>
        <sz val="10"/>
        <color rgb="FF000000"/>
        <rFont val="Arial"/>
        <family val="2"/>
      </rPr>
      <t>A003038</t>
    </r>
  </si>
  <si>
    <t>465-SIPI-R-032022-10014732</t>
  </si>
  <si>
    <r>
      <t>'</t>
    </r>
    <r>
      <rPr>
        <sz val="10"/>
        <color rgb="FF000000"/>
        <rFont val="Arial"/>
        <family val="2"/>
      </rPr>
      <t>0005038</t>
    </r>
  </si>
  <si>
    <t>VP/19E|RTV1514240-5038|HANGHOA - RTV1514240</t>
  </si>
  <si>
    <t>502-SIPI-032022-10019144</t>
  </si>
  <si>
    <r>
      <t>'</t>
    </r>
    <r>
      <rPr>
        <sz val="10"/>
        <color rgb="FF000000"/>
        <rFont val="Arial"/>
        <family val="2"/>
      </rPr>
      <t>C000163</t>
    </r>
  </si>
  <si>
    <r>
      <t>'</t>
    </r>
    <r>
      <rPr>
        <sz val="10"/>
        <color rgb="FF000000"/>
        <rFont val="Arial"/>
        <family val="2"/>
      </rPr>
      <t>C002824</t>
    </r>
  </si>
  <si>
    <t>1C22TNT|GIO</t>
  </si>
  <si>
    <t>504-SIPI-032022-504035479</t>
  </si>
  <si>
    <r>
      <t>'</t>
    </r>
    <r>
      <rPr>
        <sz val="10"/>
        <color rgb="FF000000"/>
        <rFont val="Arial"/>
        <family val="2"/>
      </rPr>
      <t>A14907</t>
    </r>
  </si>
  <si>
    <t>NT/21E|VAT8|CHANGIO</t>
  </si>
  <si>
    <r>
      <t>'</t>
    </r>
    <r>
      <rPr>
        <sz val="10"/>
        <color rgb="FF000000"/>
        <rFont val="Arial"/>
        <family val="2"/>
      </rPr>
      <t>A3381</t>
    </r>
  </si>
  <si>
    <t>1C22TNT|VAT8|GA</t>
  </si>
  <si>
    <r>
      <t>'</t>
    </r>
    <r>
      <rPr>
        <sz val="10"/>
        <color rgb="FF000000"/>
        <rFont val="Arial"/>
        <family val="2"/>
      </rPr>
      <t>A687</t>
    </r>
  </si>
  <si>
    <r>
      <t>'</t>
    </r>
    <r>
      <rPr>
        <sz val="10"/>
        <color rgb="FF000000"/>
        <rFont val="Arial"/>
        <family val="2"/>
      </rPr>
      <t>A1866</t>
    </r>
  </si>
  <si>
    <t>1C22TNT|VAT8|CHAN</t>
  </si>
  <si>
    <t>504-SIPI-032022-504035518</t>
  </si>
  <si>
    <r>
      <t>'</t>
    </r>
    <r>
      <rPr>
        <sz val="10"/>
        <color rgb="FF000000"/>
        <rFont val="Arial"/>
        <family val="2"/>
      </rPr>
      <t>A4500</t>
    </r>
  </si>
  <si>
    <t>504-SIPI-R-032022-504035479</t>
  </si>
  <si>
    <r>
      <t>'</t>
    </r>
    <r>
      <rPr>
        <sz val="10"/>
        <color rgb="FF000000"/>
        <rFont val="Arial"/>
        <family val="2"/>
      </rPr>
      <t>469</t>
    </r>
  </si>
  <si>
    <t>DS/21E|VAT10|CHANGA|469</t>
  </si>
  <si>
    <t>506-SIPI-032022-10064596</t>
  </si>
  <si>
    <r>
      <t>'</t>
    </r>
    <r>
      <rPr>
        <sz val="10"/>
        <color rgb="FF000000"/>
        <rFont val="Arial"/>
        <family val="2"/>
      </rPr>
      <t>V001795</t>
    </r>
  </si>
  <si>
    <r>
      <t>'</t>
    </r>
    <r>
      <rPr>
        <sz val="10"/>
        <color rgb="FF000000"/>
        <rFont val="Arial"/>
        <family val="2"/>
      </rPr>
      <t>V003259</t>
    </r>
  </si>
  <si>
    <t>506-SIPI-R-032022-10064596</t>
  </si>
  <si>
    <r>
      <t>'</t>
    </r>
    <r>
      <rPr>
        <sz val="10"/>
        <color rgb="FF000000"/>
        <rFont val="Arial"/>
        <family val="2"/>
      </rPr>
      <t>RTV1506283</t>
    </r>
  </si>
  <si>
    <t>SC/22P|RTV1506283-9435-TPCN</t>
  </si>
  <si>
    <t>508-SIPI-032022-50833251</t>
  </si>
  <si>
    <r>
      <t>'</t>
    </r>
    <r>
      <rPr>
        <sz val="10"/>
        <color rgb="FF000000"/>
        <rFont val="Arial"/>
        <family val="2"/>
      </rPr>
      <t>A001877</t>
    </r>
  </si>
  <si>
    <r>
      <t>'</t>
    </r>
    <r>
      <rPr>
        <sz val="10"/>
        <color rgb="FF000000"/>
        <rFont val="Arial"/>
        <family val="2"/>
      </rPr>
      <t>A000029</t>
    </r>
  </si>
  <si>
    <t>508-SIPI-R-022022-22000012</t>
  </si>
  <si>
    <r>
      <t>'</t>
    </r>
    <r>
      <rPr>
        <sz val="10"/>
        <color rgb="FF000000"/>
        <rFont val="Arial"/>
        <family val="2"/>
      </rPr>
      <t>22524</t>
    </r>
  </si>
  <si>
    <t>RTV1497815-22524|DUIGA|</t>
  </si>
  <si>
    <t>508-SIPI-R-042022-50833251</t>
  </si>
  <si>
    <r>
      <t>'</t>
    </r>
    <r>
      <rPr>
        <sz val="10"/>
        <color rgb="FF000000"/>
        <rFont val="Arial"/>
        <family val="2"/>
      </rPr>
      <t>3195</t>
    </r>
  </si>
  <si>
    <t>RTV1519958-3195|CHA|</t>
  </si>
  <si>
    <t>511-SIPI-032022-51138093</t>
  </si>
  <si>
    <r>
      <t>'</t>
    </r>
    <r>
      <rPr>
        <sz val="10"/>
        <color rgb="FF000000"/>
        <rFont val="Arial"/>
        <family val="2"/>
      </rPr>
      <t>H001165</t>
    </r>
  </si>
  <si>
    <r>
      <t>'</t>
    </r>
    <r>
      <rPr>
        <sz val="10"/>
        <color rgb="FF000000"/>
        <rFont val="Arial"/>
        <family val="2"/>
      </rPr>
      <t>H005555</t>
    </r>
  </si>
  <si>
    <r>
      <t>'</t>
    </r>
    <r>
      <rPr>
        <sz val="10"/>
        <color rgb="FF000000"/>
        <rFont val="Arial"/>
        <family val="2"/>
      </rPr>
      <t>H002811</t>
    </r>
  </si>
  <si>
    <r>
      <t>'</t>
    </r>
    <r>
      <rPr>
        <sz val="10"/>
        <color rgb="FF000000"/>
        <rFont val="Arial"/>
        <family val="2"/>
      </rPr>
      <t>H004747</t>
    </r>
  </si>
  <si>
    <t>512-SIPI-032022-10044868</t>
  </si>
  <si>
    <r>
      <t>'</t>
    </r>
    <r>
      <rPr>
        <sz val="10"/>
        <color rgb="FF000000"/>
        <rFont val="Arial"/>
        <family val="2"/>
      </rPr>
      <t>K001865</t>
    </r>
  </si>
  <si>
    <t>1C22TNT|CHANGIO</t>
  </si>
  <si>
    <r>
      <t>'</t>
    </r>
    <r>
      <rPr>
        <sz val="10"/>
        <color rgb="FF000000"/>
        <rFont val="Arial"/>
        <family val="2"/>
      </rPr>
      <t>K003383</t>
    </r>
  </si>
  <si>
    <r>
      <t>'</t>
    </r>
    <r>
      <rPr>
        <sz val="10"/>
        <color rgb="FF000000"/>
        <rFont val="Arial"/>
        <family val="2"/>
      </rPr>
      <t>K004508</t>
    </r>
  </si>
  <si>
    <t>513-SIPI-032022-10035345</t>
  </si>
  <si>
    <r>
      <t>'</t>
    </r>
    <r>
      <rPr>
        <sz val="10"/>
        <color rgb="FF000000"/>
        <rFont val="Arial"/>
        <family val="2"/>
      </rPr>
      <t>A2168</t>
    </r>
  </si>
  <si>
    <r>
      <t>'</t>
    </r>
    <r>
      <rPr>
        <sz val="10"/>
        <color rgb="FF000000"/>
        <rFont val="Arial"/>
        <family val="2"/>
      </rPr>
      <t>A3488</t>
    </r>
  </si>
  <si>
    <t>513-SIPI-R-042022-10035345</t>
  </si>
  <si>
    <r>
      <t>'</t>
    </r>
    <r>
      <rPr>
        <sz val="10"/>
        <color rgb="FF000000"/>
        <rFont val="Arial"/>
        <family val="2"/>
      </rPr>
      <t>A0000580</t>
    </r>
  </si>
  <si>
    <t>EC/21E-580|GIO TAINAM</t>
  </si>
  <si>
    <t>514-SIPI-032022-10047805</t>
  </si>
  <si>
    <r>
      <t>'</t>
    </r>
    <r>
      <rPr>
        <sz val="10"/>
        <color rgb="FF000000"/>
        <rFont val="Arial"/>
        <family val="2"/>
      </rPr>
      <t>A2171</t>
    </r>
  </si>
  <si>
    <r>
      <t>'</t>
    </r>
    <r>
      <rPr>
        <sz val="10"/>
        <color rgb="FF000000"/>
        <rFont val="Arial"/>
        <family val="2"/>
      </rPr>
      <t>A935</t>
    </r>
  </si>
  <si>
    <r>
      <t>'</t>
    </r>
    <r>
      <rPr>
        <sz val="10"/>
        <color rgb="FF000000"/>
        <rFont val="Arial"/>
        <family val="2"/>
      </rPr>
      <t>A015027</t>
    </r>
  </si>
  <si>
    <r>
      <t>'</t>
    </r>
    <r>
      <rPr>
        <sz val="10"/>
        <color rgb="FF000000"/>
        <rFont val="Arial"/>
        <family val="2"/>
      </rPr>
      <t>A4692</t>
    </r>
  </si>
  <si>
    <t>515-SIPI-032022-10053927</t>
  </si>
  <si>
    <r>
      <t>'</t>
    </r>
    <r>
      <rPr>
        <sz val="10"/>
        <color rgb="FF000000"/>
        <rFont val="Arial"/>
        <family val="2"/>
      </rPr>
      <t>A00003593</t>
    </r>
  </si>
  <si>
    <t>1C22TNT|CHAN GIO</t>
  </si>
  <si>
    <r>
      <t>'</t>
    </r>
    <r>
      <rPr>
        <sz val="10"/>
        <color rgb="FF000000"/>
        <rFont val="Arial"/>
        <family val="2"/>
      </rPr>
      <t>A0014911</t>
    </r>
  </si>
  <si>
    <r>
      <t>'</t>
    </r>
    <r>
      <rPr>
        <sz val="10"/>
        <color rgb="FF000000"/>
        <rFont val="Arial"/>
        <family val="2"/>
      </rPr>
      <t>A00000681</t>
    </r>
  </si>
  <si>
    <r>
      <t>'</t>
    </r>
    <r>
      <rPr>
        <sz val="10"/>
        <color rgb="FF000000"/>
        <rFont val="Arial"/>
        <family val="2"/>
      </rPr>
      <t>A00004503</t>
    </r>
  </si>
  <si>
    <r>
      <t>'</t>
    </r>
    <r>
      <rPr>
        <sz val="10"/>
        <color rgb="FF000000"/>
        <rFont val="Arial"/>
        <family val="2"/>
      </rPr>
      <t>A00002621</t>
    </r>
  </si>
  <si>
    <t>517-SIPI-032022-517045226</t>
  </si>
  <si>
    <r>
      <t>'</t>
    </r>
    <r>
      <rPr>
        <sz val="10"/>
        <color rgb="FF000000"/>
        <rFont val="Arial"/>
        <family val="2"/>
      </rPr>
      <t>A4467</t>
    </r>
  </si>
  <si>
    <r>
      <t>'</t>
    </r>
    <r>
      <rPr>
        <sz val="10"/>
        <color rgb="FF000000"/>
        <rFont val="Arial"/>
        <family val="2"/>
      </rPr>
      <t>A3221</t>
    </r>
  </si>
  <si>
    <r>
      <t>'</t>
    </r>
    <r>
      <rPr>
        <sz val="10"/>
        <color rgb="FF000000"/>
        <rFont val="Arial"/>
        <family val="2"/>
      </rPr>
      <t>A1807</t>
    </r>
  </si>
  <si>
    <r>
      <t>'</t>
    </r>
    <r>
      <rPr>
        <sz val="10"/>
        <color rgb="FF000000"/>
        <rFont val="Arial"/>
        <family val="2"/>
      </rPr>
      <t>A14363</t>
    </r>
  </si>
  <si>
    <t>517-SIPI-R-032022-517045226</t>
  </si>
  <si>
    <r>
      <t>'</t>
    </r>
    <r>
      <rPr>
        <sz val="10"/>
        <color rgb="FF000000"/>
        <rFont val="Arial"/>
        <family val="2"/>
      </rPr>
      <t>665</t>
    </r>
  </si>
  <si>
    <t>EH/21E-665|DUIGA</t>
  </si>
  <si>
    <t>517-SIPI-R-042022-517045226</t>
  </si>
  <si>
    <r>
      <t>'</t>
    </r>
    <r>
      <rPr>
        <sz val="10"/>
        <color rgb="FF000000"/>
        <rFont val="Arial"/>
        <family val="2"/>
      </rPr>
      <t>916</t>
    </r>
  </si>
  <si>
    <t>EH/21E-916|DUIGA</t>
  </si>
  <si>
    <t>524-SIPI-022022-524028383</t>
  </si>
  <si>
    <r>
      <t>'</t>
    </r>
    <r>
      <rPr>
        <sz val="10"/>
        <color rgb="FF000000"/>
        <rFont val="Arial"/>
        <family val="2"/>
      </rPr>
      <t>A13834</t>
    </r>
  </si>
  <si>
    <r>
      <t>'</t>
    </r>
    <r>
      <rPr>
        <sz val="10"/>
        <color rgb="FF000000"/>
        <rFont val="Arial"/>
        <family val="2"/>
      </rPr>
      <t>D012723</t>
    </r>
  </si>
  <si>
    <r>
      <t>'</t>
    </r>
    <r>
      <rPr>
        <sz val="10"/>
        <color rgb="FF000000"/>
        <rFont val="Arial"/>
        <family val="2"/>
      </rPr>
      <t>A11275</t>
    </r>
  </si>
  <si>
    <t>524-SIPI-032022-524028608</t>
  </si>
  <si>
    <r>
      <t>'</t>
    </r>
    <r>
      <rPr>
        <sz val="10"/>
        <color rgb="FF000000"/>
        <rFont val="Arial"/>
        <family val="2"/>
      </rPr>
      <t>D001827</t>
    </r>
  </si>
  <si>
    <r>
      <t>'</t>
    </r>
    <r>
      <rPr>
        <sz val="10"/>
        <color rgb="FF000000"/>
        <rFont val="Arial"/>
        <family val="2"/>
      </rPr>
      <t>D004367</t>
    </r>
  </si>
  <si>
    <r>
      <t>'</t>
    </r>
    <r>
      <rPr>
        <sz val="10"/>
        <color rgb="FF000000"/>
        <rFont val="Arial"/>
        <family val="2"/>
      </rPr>
      <t>D001442</t>
    </r>
  </si>
  <si>
    <t>524-SIPI-R-022022-524028383</t>
  </si>
  <si>
    <r>
      <t>'</t>
    </r>
    <r>
      <rPr>
        <sz val="10"/>
        <color rgb="FF000000"/>
        <rFont val="Arial"/>
        <family val="2"/>
      </rPr>
      <t>R28599</t>
    </r>
  </si>
  <si>
    <t>SC/21P-1494437|GIOLUA</t>
  </si>
  <si>
    <r>
      <t>'</t>
    </r>
    <r>
      <rPr>
        <sz val="10"/>
        <color rgb="FF000000"/>
        <rFont val="Arial"/>
        <family val="2"/>
      </rPr>
      <t>R28600</t>
    </r>
  </si>
  <si>
    <t>SC/21P-1494438|GACHANGIO</t>
  </si>
  <si>
    <t>524-SIPI-R-032022-524028608</t>
  </si>
  <si>
    <r>
      <t>'</t>
    </r>
    <r>
      <rPr>
        <sz val="10"/>
        <color rgb="FF000000"/>
        <rFont val="Arial"/>
        <family val="2"/>
      </rPr>
      <t>R38460</t>
    </r>
  </si>
  <si>
    <t>SC/21P-1514771|DUA</t>
  </si>
  <si>
    <t>525-SIPI-032022-525012184</t>
  </si>
  <si>
    <r>
      <t>'</t>
    </r>
    <r>
      <rPr>
        <sz val="10"/>
        <color rgb="FF000000"/>
        <rFont val="Arial"/>
        <family val="2"/>
      </rPr>
      <t>A001460</t>
    </r>
  </si>
  <si>
    <t>1C22T/NT|TPCN</t>
  </si>
  <si>
    <t>525-SIPI-R-032022-525012184</t>
  </si>
  <si>
    <r>
      <t>'</t>
    </r>
    <r>
      <rPr>
        <sz val="10"/>
        <color rgb="FF000000"/>
        <rFont val="Arial"/>
        <family val="2"/>
      </rPr>
      <t>0000674</t>
    </r>
  </si>
  <si>
    <t>RTV1510438|EQ/21E|TPCN</t>
  </si>
  <si>
    <t>528-SIPI-032022-528026486</t>
  </si>
  <si>
    <r>
      <t>'</t>
    </r>
    <r>
      <rPr>
        <sz val="10"/>
        <color rgb="FF000000"/>
        <rFont val="Arial"/>
        <family val="2"/>
      </rPr>
      <t>A0014910</t>
    </r>
  </si>
  <si>
    <r>
      <t>'</t>
    </r>
    <r>
      <rPr>
        <sz val="10"/>
        <color rgb="FF000000"/>
        <rFont val="Arial"/>
        <family val="2"/>
      </rPr>
      <t>A00003382</t>
    </r>
  </si>
  <si>
    <r>
      <t>'</t>
    </r>
    <r>
      <rPr>
        <sz val="10"/>
        <color rgb="FF000000"/>
        <rFont val="Arial"/>
        <family val="2"/>
      </rPr>
      <t>A00000683</t>
    </r>
  </si>
  <si>
    <r>
      <t>'</t>
    </r>
    <r>
      <rPr>
        <sz val="10"/>
        <color rgb="FF000000"/>
        <rFont val="Arial"/>
        <family val="2"/>
      </rPr>
      <t>A00001868</t>
    </r>
  </si>
  <si>
    <r>
      <t>'</t>
    </r>
    <r>
      <rPr>
        <sz val="10"/>
        <color rgb="FF000000"/>
        <rFont val="Arial"/>
        <family val="2"/>
      </rPr>
      <t>A00004060</t>
    </r>
  </si>
  <si>
    <t>532-SIPI-032022-532028037</t>
  </si>
  <si>
    <r>
      <t>'</t>
    </r>
    <r>
      <rPr>
        <sz val="10"/>
        <color rgb="FF000000"/>
        <rFont val="Arial"/>
        <family val="2"/>
      </rPr>
      <t>B3222</t>
    </r>
  </si>
  <si>
    <r>
      <t>'</t>
    </r>
    <r>
      <rPr>
        <sz val="10"/>
        <color rgb="FF000000"/>
        <rFont val="Arial"/>
        <family val="2"/>
      </rPr>
      <t>B473</t>
    </r>
  </si>
  <si>
    <t>1C22TNT|GIOTAI</t>
  </si>
  <si>
    <t>536-SIPI-032022-1014906</t>
  </si>
  <si>
    <r>
      <t>'</t>
    </r>
    <r>
      <rPr>
        <sz val="10"/>
        <color rgb="FF000000"/>
        <rFont val="Arial"/>
        <family val="2"/>
      </rPr>
      <t>P1766</t>
    </r>
  </si>
  <si>
    <t>537-SIPI-032022-1011953</t>
  </si>
  <si>
    <r>
      <t>'</t>
    </r>
    <r>
      <rPr>
        <sz val="10"/>
        <color rgb="FF000000"/>
        <rFont val="Arial"/>
        <family val="2"/>
      </rPr>
      <t>A3043</t>
    </r>
  </si>
  <si>
    <t>539-SIPI-032022-10021017</t>
  </si>
  <si>
    <r>
      <t>'</t>
    </r>
    <r>
      <rPr>
        <sz val="10"/>
        <color rgb="FF000000"/>
        <rFont val="Arial"/>
        <family val="2"/>
      </rPr>
      <t>A4693</t>
    </r>
  </si>
  <si>
    <t>1C22TNT|CHANGIOMUOI</t>
  </si>
  <si>
    <r>
      <t>'</t>
    </r>
    <r>
      <rPr>
        <sz val="10"/>
        <color rgb="FF000000"/>
        <rFont val="Arial"/>
        <family val="2"/>
      </rPr>
      <t>A2167</t>
    </r>
  </si>
  <si>
    <r>
      <t>'</t>
    </r>
    <r>
      <rPr>
        <sz val="10"/>
        <color rgb="FF000000"/>
        <rFont val="Arial"/>
        <family val="2"/>
      </rPr>
      <t>A3492</t>
    </r>
  </si>
  <si>
    <r>
      <t>'</t>
    </r>
    <r>
      <rPr>
        <sz val="10"/>
        <color rgb="FF000000"/>
        <rFont val="Arial"/>
        <family val="2"/>
      </rPr>
      <t>A932</t>
    </r>
  </si>
  <si>
    <r>
      <t>'</t>
    </r>
    <r>
      <rPr>
        <sz val="10"/>
        <color rgb="FF000000"/>
        <rFont val="Arial"/>
        <family val="2"/>
      </rPr>
      <t>A15032</t>
    </r>
  </si>
  <si>
    <t>539-SIPI-R-022022-10021017</t>
  </si>
  <si>
    <r>
      <t>'</t>
    </r>
    <r>
      <rPr>
        <sz val="10"/>
        <color rgb="FF000000"/>
        <rFont val="Arial"/>
        <family val="2"/>
      </rPr>
      <t>1938</t>
    </r>
  </si>
  <si>
    <t>PR/21P|1938|CAMUOI|1491653</t>
  </si>
  <si>
    <r>
      <t>'</t>
    </r>
    <r>
      <rPr>
        <sz val="10"/>
        <color rgb="FF000000"/>
        <rFont val="Arial"/>
        <family val="2"/>
      </rPr>
      <t>1939</t>
    </r>
  </si>
  <si>
    <t>PR/21P|1939|CHACOM|1491654</t>
  </si>
  <si>
    <r>
      <t>'</t>
    </r>
    <r>
      <rPr>
        <sz val="10"/>
        <color rgb="FF000000"/>
        <rFont val="Arial"/>
        <family val="2"/>
      </rPr>
      <t>1955</t>
    </r>
  </si>
  <si>
    <t>PR/21P|1955|CHACOM|1493070</t>
  </si>
  <si>
    <t>539-SIPI-R-032022-10021017</t>
  </si>
  <si>
    <r>
      <t>'</t>
    </r>
    <r>
      <rPr>
        <sz val="10"/>
        <color rgb="FF000000"/>
        <rFont val="Arial"/>
        <family val="2"/>
      </rPr>
      <t>2140</t>
    </r>
  </si>
  <si>
    <t>PR/21P|2140|CHACOM|1512474</t>
  </si>
  <si>
    <r>
      <t>'</t>
    </r>
    <r>
      <rPr>
        <sz val="10"/>
        <color rgb="FF000000"/>
        <rFont val="Arial"/>
        <family val="2"/>
      </rPr>
      <t>2121</t>
    </r>
  </si>
  <si>
    <t>PR/21P|2121|GIOTAI|1507566</t>
  </si>
  <si>
    <t>540-SIPI-032022-540018320</t>
  </si>
  <si>
    <r>
      <t>'</t>
    </r>
    <r>
      <rPr>
        <sz val="10"/>
        <color rgb="FF000000"/>
        <rFont val="Arial"/>
        <family val="2"/>
      </rPr>
      <t>A3493</t>
    </r>
  </si>
  <si>
    <t>1C22TNT|CHANGIOHEO</t>
  </si>
  <si>
    <t>541-SIPI-032022-541017931</t>
  </si>
  <si>
    <r>
      <t>'</t>
    </r>
    <r>
      <rPr>
        <sz val="10"/>
        <color rgb="FF000000"/>
        <rFont val="Arial"/>
        <family val="2"/>
      </rPr>
      <t>T003244</t>
    </r>
  </si>
  <si>
    <r>
      <t>'</t>
    </r>
    <r>
      <rPr>
        <sz val="10"/>
        <color rgb="FF000000"/>
        <rFont val="Arial"/>
        <family val="2"/>
      </rPr>
      <t>T000907</t>
    </r>
  </si>
  <si>
    <t>541-SIPI-R-032022-541017931</t>
  </si>
  <si>
    <r>
      <t>'</t>
    </r>
    <r>
      <rPr>
        <sz val="10"/>
        <color rgb="FF000000"/>
        <rFont val="Arial"/>
        <family val="2"/>
      </rPr>
      <t>35947</t>
    </r>
  </si>
  <si>
    <t>SC/21P|RTV1513490|GIOTAI</t>
  </si>
  <si>
    <t>542-SIPI-032022-10013433</t>
  </si>
  <si>
    <r>
      <t>'</t>
    </r>
    <r>
      <rPr>
        <sz val="10"/>
        <color rgb="FF000000"/>
        <rFont val="Arial"/>
        <family val="2"/>
      </rPr>
      <t>A1809</t>
    </r>
  </si>
  <si>
    <r>
      <t>'</t>
    </r>
    <r>
      <rPr>
        <sz val="10"/>
        <color rgb="FF000000"/>
        <rFont val="Arial"/>
        <family val="2"/>
      </rPr>
      <t>A14364</t>
    </r>
  </si>
  <si>
    <t>542-SIPI-R-042022-10013433</t>
  </si>
  <si>
    <r>
      <t>'</t>
    </r>
    <r>
      <rPr>
        <sz val="10"/>
        <color rgb="FF000000"/>
        <rFont val="Arial"/>
        <family val="2"/>
      </rPr>
      <t>0000457</t>
    </r>
  </si>
  <si>
    <t>GL/21E-457|GIOSUNGA</t>
  </si>
  <si>
    <t>546-SIPI-032022-10012504</t>
  </si>
  <si>
    <r>
      <t>'</t>
    </r>
    <r>
      <rPr>
        <sz val="10"/>
        <color rgb="FF000000"/>
        <rFont val="Arial"/>
        <family val="2"/>
      </rPr>
      <t>A2169</t>
    </r>
  </si>
  <si>
    <t>1C22TNT|GMUOI</t>
  </si>
  <si>
    <r>
      <t>'</t>
    </r>
    <r>
      <rPr>
        <sz val="10"/>
        <color rgb="FF000000"/>
        <rFont val="Arial"/>
        <family val="2"/>
      </rPr>
      <t>A3489</t>
    </r>
  </si>
  <si>
    <r>
      <t>'</t>
    </r>
    <r>
      <rPr>
        <sz val="10"/>
        <color rgb="FF000000"/>
        <rFont val="Arial"/>
        <family val="2"/>
      </rPr>
      <t>A934</t>
    </r>
  </si>
  <si>
    <t>563-SIPI-032022-563008431</t>
  </si>
  <si>
    <r>
      <t>'</t>
    </r>
    <r>
      <rPr>
        <sz val="10"/>
        <color rgb="FF000000"/>
        <rFont val="Arial"/>
        <family val="2"/>
      </rPr>
      <t>A00000472</t>
    </r>
  </si>
  <si>
    <t>1C22TNT|CHACOM</t>
  </si>
  <si>
    <t>564-SIPI-R-012022-22000002</t>
  </si>
  <si>
    <r>
      <t>'</t>
    </r>
    <r>
      <rPr>
        <sz val="10"/>
        <color rgb="FF000000"/>
        <rFont val="Arial"/>
        <family val="2"/>
      </rPr>
      <t>0000469</t>
    </r>
  </si>
  <si>
    <t>GV/21E|CHANGA|RTV1488593</t>
  </si>
  <si>
    <t>CN LIEN HIEP HTX TM TP.HCM-CO.OPMART DUONG MINH CHAU</t>
  </si>
  <si>
    <t>565-SIPI-022022-566011643</t>
  </si>
  <si>
    <r>
      <t>'</t>
    </r>
    <r>
      <rPr>
        <sz val="10"/>
        <color rgb="FF000000"/>
        <rFont val="Arial"/>
        <family val="2"/>
      </rPr>
      <t>A12846</t>
    </r>
  </si>
  <si>
    <t>565-SIPI-032022-566011643</t>
  </si>
  <si>
    <r>
      <t>'</t>
    </r>
    <r>
      <rPr>
        <sz val="10"/>
        <color rgb="FF000000"/>
        <rFont val="Arial"/>
        <family val="2"/>
      </rPr>
      <t>A003826</t>
    </r>
  </si>
  <si>
    <r>
      <t>'</t>
    </r>
    <r>
      <rPr>
        <sz val="10"/>
        <color rgb="FF000000"/>
        <rFont val="Arial"/>
        <family val="2"/>
      </rPr>
      <t>A002801</t>
    </r>
  </si>
  <si>
    <r>
      <t>'</t>
    </r>
    <r>
      <rPr>
        <sz val="10"/>
        <color rgb="FF000000"/>
        <rFont val="Arial"/>
        <family val="2"/>
      </rPr>
      <t>A14935</t>
    </r>
  </si>
  <si>
    <t>565-SIPI-R-022022-566011643</t>
  </si>
  <si>
    <r>
      <t>'</t>
    </r>
    <r>
      <rPr>
        <sz val="10"/>
        <color rgb="FF000000"/>
        <rFont val="Arial"/>
        <family val="2"/>
      </rPr>
      <t>A14</t>
    </r>
  </si>
  <si>
    <t>SC/22P|HOPQUA14</t>
  </si>
  <si>
    <t>565-SIPI-R-032022-566011643</t>
  </si>
  <si>
    <r>
      <t>'</t>
    </r>
    <r>
      <rPr>
        <sz val="10"/>
        <color rgb="FF000000"/>
        <rFont val="Arial"/>
        <family val="2"/>
      </rPr>
      <t>A598</t>
    </r>
  </si>
  <si>
    <t>SC/22P|HOPQUA598</t>
  </si>
  <si>
    <t>565-SIPI-R-042022-566011643</t>
  </si>
  <si>
    <r>
      <t>'</t>
    </r>
    <r>
      <rPr>
        <sz val="10"/>
        <color rgb="FF000000"/>
        <rFont val="Arial"/>
        <family val="2"/>
      </rPr>
      <t>A805</t>
    </r>
  </si>
  <si>
    <t>SC/22P|MOC805</t>
  </si>
  <si>
    <t>570-SIPI-032022-10006524</t>
  </si>
  <si>
    <r>
      <t>'</t>
    </r>
    <r>
      <rPr>
        <sz val="10"/>
        <color rgb="FF000000"/>
        <rFont val="Arial"/>
        <family val="2"/>
      </rPr>
      <t>A003242</t>
    </r>
  </si>
  <si>
    <r>
      <t>'</t>
    </r>
    <r>
      <rPr>
        <sz val="10"/>
        <color rgb="FF000000"/>
        <rFont val="Arial"/>
        <family val="2"/>
      </rPr>
      <t>A000663</t>
    </r>
  </si>
  <si>
    <t>600-SIPI-032022-1073788</t>
  </si>
  <si>
    <r>
      <t>'</t>
    </r>
    <r>
      <rPr>
        <sz val="10"/>
        <color rgb="FF000000"/>
        <rFont val="Arial"/>
        <family val="2"/>
      </rPr>
      <t>014906</t>
    </r>
  </si>
  <si>
    <t>NT/21E|CHANGIO- 72246617</t>
  </si>
  <si>
    <r>
      <t>'</t>
    </r>
    <r>
      <rPr>
        <sz val="10"/>
        <color rgb="FF000000"/>
        <rFont val="Arial"/>
        <family val="2"/>
      </rPr>
      <t>003380</t>
    </r>
  </si>
  <si>
    <t>1C22TNT|CHANGIO-72557012</t>
  </si>
  <si>
    <r>
      <t>'</t>
    </r>
    <r>
      <rPr>
        <sz val="10"/>
        <color rgb="FF000000"/>
        <rFont val="Arial"/>
        <family val="2"/>
      </rPr>
      <t>000688</t>
    </r>
  </si>
  <si>
    <t>1C22TNT|CHANGIO-72333703</t>
  </si>
  <si>
    <t>601-SIPI-032022-1069946</t>
  </si>
  <si>
    <r>
      <t>'</t>
    </r>
    <r>
      <rPr>
        <sz val="10"/>
        <color rgb="FF000000"/>
        <rFont val="Arial"/>
        <family val="2"/>
      </rPr>
      <t>A00000685</t>
    </r>
  </si>
  <si>
    <t>1C22TNT|VAT8|CHAN GIO HEO MUOI</t>
  </si>
  <si>
    <r>
      <t>'</t>
    </r>
    <r>
      <rPr>
        <sz val="10"/>
        <color rgb="FF000000"/>
        <rFont val="Arial"/>
        <family val="2"/>
      </rPr>
      <t>A00003388</t>
    </r>
  </si>
  <si>
    <t>1C22TNT|VAT8|GO TAI</t>
  </si>
  <si>
    <r>
      <t>'</t>
    </r>
    <r>
      <rPr>
        <sz val="10"/>
        <color rgb="FF000000"/>
        <rFont val="Arial"/>
        <family val="2"/>
      </rPr>
      <t>A00003389</t>
    </r>
  </si>
  <si>
    <t>1C22TNT\VAT8|CHAN GIO</t>
  </si>
  <si>
    <t>601-SIPI-R-032022-1069946</t>
  </si>
  <si>
    <r>
      <t>'</t>
    </r>
    <r>
      <rPr>
        <sz val="10"/>
        <color rgb="FF000000"/>
        <rFont val="Arial"/>
        <family val="2"/>
      </rPr>
      <t>0000518</t>
    </r>
  </si>
  <si>
    <t>RTV 1512380/VAT8/GIO TAI LUOI</t>
  </si>
  <si>
    <t>602-SIPI-032022-1085429</t>
  </si>
  <si>
    <r>
      <t>'</t>
    </r>
    <r>
      <rPr>
        <sz val="10"/>
        <color rgb="FF000000"/>
        <rFont val="Arial"/>
        <family val="2"/>
      </rPr>
      <t>A262</t>
    </r>
  </si>
  <si>
    <t>1C22TNT-262|VAT8|CHANGIO</t>
  </si>
  <si>
    <r>
      <t>'</t>
    </r>
    <r>
      <rPr>
        <sz val="10"/>
        <color rgb="FF000000"/>
        <rFont val="Arial"/>
        <family val="2"/>
      </rPr>
      <t>A4349</t>
    </r>
  </si>
  <si>
    <t>1C22TNT-4349|VAT8|CHANGIO</t>
  </si>
  <si>
    <r>
      <t>'</t>
    </r>
    <r>
      <rPr>
        <sz val="10"/>
        <color rgb="FF000000"/>
        <rFont val="Arial"/>
        <family val="2"/>
      </rPr>
      <t>A2165</t>
    </r>
  </si>
  <si>
    <t>1C22TNT-2165|VAT8|CHANGIOHEO</t>
  </si>
  <si>
    <r>
      <t>'</t>
    </r>
    <r>
      <rPr>
        <sz val="10"/>
        <color rgb="FF000000"/>
        <rFont val="Arial"/>
        <family val="2"/>
      </rPr>
      <t>A3494</t>
    </r>
  </si>
  <si>
    <t>1C22TNT-3494|VAT8|CHANGIO</t>
  </si>
  <si>
    <t>605-SIPI-032022-1088175</t>
  </si>
  <si>
    <r>
      <t>'</t>
    </r>
    <r>
      <rPr>
        <sz val="10"/>
        <color rgb="FF000000"/>
        <rFont val="Arial"/>
        <family val="2"/>
      </rPr>
      <t>Z004761</t>
    </r>
  </si>
  <si>
    <r>
      <t>'</t>
    </r>
    <r>
      <rPr>
        <sz val="10"/>
        <color rgb="FF000000"/>
        <rFont val="Arial"/>
        <family val="2"/>
      </rPr>
      <t>Z014933</t>
    </r>
  </si>
  <si>
    <r>
      <t>'</t>
    </r>
    <r>
      <rPr>
        <sz val="10"/>
        <color rgb="FF000000"/>
        <rFont val="Arial"/>
        <family val="2"/>
      </rPr>
      <t>Z001118</t>
    </r>
  </si>
  <si>
    <r>
      <t>'</t>
    </r>
    <r>
      <rPr>
        <sz val="10"/>
        <color rgb="FF000000"/>
        <rFont val="Arial"/>
        <family val="2"/>
      </rPr>
      <t>Z001857</t>
    </r>
  </si>
  <si>
    <t>605-SIPI-R-032022-1088175</t>
  </si>
  <si>
    <r>
      <t>'</t>
    </r>
    <r>
      <rPr>
        <sz val="10"/>
        <color rgb="FF000000"/>
        <rFont val="Arial"/>
        <family val="2"/>
      </rPr>
      <t>29164</t>
    </r>
  </si>
  <si>
    <t>AB/21P|R1507035|CHA</t>
  </si>
  <si>
    <t>606-SIPI-032022-1089950</t>
  </si>
  <si>
    <r>
      <t>'</t>
    </r>
    <r>
      <rPr>
        <sz val="10"/>
        <color rgb="FF000000"/>
        <rFont val="Arial"/>
        <family val="2"/>
      </rPr>
      <t>A0014909</t>
    </r>
  </si>
  <si>
    <r>
      <t>'</t>
    </r>
    <r>
      <rPr>
        <sz val="10"/>
        <color rgb="FF000000"/>
        <rFont val="Arial"/>
        <family val="2"/>
      </rPr>
      <t>A0001869</t>
    </r>
  </si>
  <si>
    <r>
      <t>'</t>
    </r>
    <r>
      <rPr>
        <sz val="10"/>
        <color rgb="FF000000"/>
        <rFont val="Arial"/>
        <family val="2"/>
      </rPr>
      <t>A00000686</t>
    </r>
  </si>
  <si>
    <r>
      <t>'</t>
    </r>
    <r>
      <rPr>
        <sz val="10"/>
        <color rgb="FF000000"/>
        <rFont val="Arial"/>
        <family val="2"/>
      </rPr>
      <t>A0003384</t>
    </r>
  </si>
  <si>
    <r>
      <t>'</t>
    </r>
    <r>
      <rPr>
        <sz val="10"/>
        <color rgb="FF000000"/>
        <rFont val="Arial"/>
        <family val="2"/>
      </rPr>
      <t>A0004506</t>
    </r>
  </si>
  <si>
    <t>607-SIPI-032022-1085732</t>
  </si>
  <si>
    <r>
      <t>'</t>
    </r>
    <r>
      <rPr>
        <sz val="10"/>
        <color rgb="FF000000"/>
        <rFont val="Arial"/>
        <family val="2"/>
      </rPr>
      <t>B0001125</t>
    </r>
  </si>
  <si>
    <r>
      <t>'</t>
    </r>
    <r>
      <rPr>
        <sz val="10"/>
        <color rgb="FF000000"/>
        <rFont val="Arial"/>
        <family val="2"/>
      </rPr>
      <t>B0001126</t>
    </r>
  </si>
  <si>
    <r>
      <t>'</t>
    </r>
    <r>
      <rPr>
        <sz val="10"/>
        <color rgb="FF000000"/>
        <rFont val="Arial"/>
        <family val="2"/>
      </rPr>
      <t>B0004677</t>
    </r>
  </si>
  <si>
    <r>
      <t>'</t>
    </r>
    <r>
      <rPr>
        <sz val="10"/>
        <color rgb="FF000000"/>
        <rFont val="Arial"/>
        <family val="2"/>
      </rPr>
      <t>B0002807</t>
    </r>
  </si>
  <si>
    <t>607-SIPI-R-042022-1085732</t>
  </si>
  <si>
    <r>
      <t>'</t>
    </r>
    <r>
      <rPr>
        <sz val="10"/>
        <color rgb="FF000000"/>
        <rFont val="Arial"/>
        <family val="2"/>
      </rPr>
      <t>B0000127</t>
    </r>
  </si>
  <si>
    <t>HK/21E|RTV1520185|CHANGA</t>
  </si>
  <si>
    <t>609-SIPI-032022-1084552</t>
  </si>
  <si>
    <r>
      <t>'</t>
    </r>
    <r>
      <rPr>
        <sz val="10"/>
        <color rgb="FF000000"/>
        <rFont val="Arial"/>
        <family val="2"/>
      </rPr>
      <t>A000453</t>
    </r>
  </si>
  <si>
    <r>
      <t>'</t>
    </r>
    <r>
      <rPr>
        <sz val="10"/>
        <color rgb="FF000000"/>
        <rFont val="Arial"/>
        <family val="2"/>
      </rPr>
      <t>A002400</t>
    </r>
  </si>
  <si>
    <t>613-SIPI-032022-1083221</t>
  </si>
  <si>
    <r>
      <t>'</t>
    </r>
    <r>
      <rPr>
        <sz val="10"/>
        <color rgb="FF000000"/>
        <rFont val="Arial"/>
        <family val="2"/>
      </rPr>
      <t>A3491</t>
    </r>
  </si>
  <si>
    <r>
      <t>'</t>
    </r>
    <r>
      <rPr>
        <sz val="10"/>
        <color rgb="FF000000"/>
        <rFont val="Arial"/>
        <family val="2"/>
      </rPr>
      <t>A15026</t>
    </r>
  </si>
  <si>
    <r>
      <t>'</t>
    </r>
    <r>
      <rPr>
        <sz val="10"/>
        <color rgb="FF000000"/>
        <rFont val="Arial"/>
        <family val="2"/>
      </rPr>
      <t>A931</t>
    </r>
  </si>
  <si>
    <r>
      <t>'</t>
    </r>
    <r>
      <rPr>
        <sz val="10"/>
        <color rgb="FF000000"/>
        <rFont val="Arial"/>
        <family val="2"/>
      </rPr>
      <t>A3590</t>
    </r>
  </si>
  <si>
    <t>618-SIPI-032022-1065207</t>
  </si>
  <si>
    <r>
      <t>'</t>
    </r>
    <r>
      <rPr>
        <sz val="10"/>
        <color rgb="FF000000"/>
        <rFont val="Arial"/>
        <family val="2"/>
      </rPr>
      <t>A4507</t>
    </r>
  </si>
  <si>
    <t>GAMUOI</t>
  </si>
  <si>
    <r>
      <t>'</t>
    </r>
    <r>
      <rPr>
        <sz val="10"/>
        <color rgb="FF000000"/>
        <rFont val="Arial"/>
        <family val="2"/>
      </rPr>
      <t>A14905</t>
    </r>
  </si>
  <si>
    <r>
      <t>'</t>
    </r>
    <r>
      <rPr>
        <sz val="10"/>
        <color rgb="FF000000"/>
        <rFont val="Arial"/>
        <family val="2"/>
      </rPr>
      <t>A1870</t>
    </r>
  </si>
  <si>
    <r>
      <t>'</t>
    </r>
    <r>
      <rPr>
        <sz val="10"/>
        <color rgb="FF000000"/>
        <rFont val="Arial"/>
        <family val="2"/>
      </rPr>
      <t>A3385</t>
    </r>
  </si>
  <si>
    <t>620-SIPI-022022-1050923</t>
  </si>
  <si>
    <r>
      <t>'</t>
    </r>
    <r>
      <rPr>
        <sz val="10"/>
        <color rgb="FF000000"/>
        <rFont val="Arial"/>
        <family val="2"/>
      </rPr>
      <t>D010661</t>
    </r>
  </si>
  <si>
    <t>620-SIPI-032022-1051097</t>
  </si>
  <si>
    <r>
      <t>'</t>
    </r>
    <r>
      <rPr>
        <sz val="10"/>
        <color rgb="FF000000"/>
        <rFont val="Arial"/>
        <family val="2"/>
      </rPr>
      <t>D000675</t>
    </r>
  </si>
  <si>
    <r>
      <t>'</t>
    </r>
    <r>
      <rPr>
        <sz val="10"/>
        <color rgb="FF000000"/>
        <rFont val="Arial"/>
        <family val="2"/>
      </rPr>
      <t>D000055</t>
    </r>
  </si>
  <si>
    <r>
      <t>'</t>
    </r>
    <r>
      <rPr>
        <sz val="10"/>
        <color rgb="FF000000"/>
        <rFont val="Arial"/>
        <family val="2"/>
      </rPr>
      <t>D001833</t>
    </r>
  </si>
  <si>
    <r>
      <t>'</t>
    </r>
    <r>
      <rPr>
        <sz val="10"/>
        <color rgb="FF000000"/>
        <rFont val="Arial"/>
        <family val="2"/>
      </rPr>
      <t>D004478</t>
    </r>
  </si>
  <si>
    <r>
      <t>'</t>
    </r>
    <r>
      <rPr>
        <sz val="10"/>
        <color rgb="FF000000"/>
        <rFont val="Arial"/>
        <family val="2"/>
      </rPr>
      <t>D003831</t>
    </r>
  </si>
  <si>
    <t>910-SIPI-022022-10024436</t>
  </si>
  <si>
    <r>
      <t>'</t>
    </r>
    <r>
      <rPr>
        <sz val="10"/>
        <color rgb="FF000000"/>
        <rFont val="Arial"/>
        <family val="2"/>
      </rPr>
      <t>b010772</t>
    </r>
  </si>
  <si>
    <r>
      <t>'</t>
    </r>
    <r>
      <rPr>
        <sz val="10"/>
        <color rgb="FF000000"/>
        <rFont val="Arial"/>
        <family val="2"/>
      </rPr>
      <t>b011284</t>
    </r>
  </si>
  <si>
    <t>910-SIPI-022022-10024571</t>
  </si>
  <si>
    <r>
      <t>'</t>
    </r>
    <r>
      <rPr>
        <sz val="10"/>
        <color rgb="FF000000"/>
        <rFont val="Arial"/>
        <family val="2"/>
      </rPr>
      <t>b010730</t>
    </r>
  </si>
  <si>
    <r>
      <t>'</t>
    </r>
    <r>
      <rPr>
        <sz val="10"/>
        <color rgb="FF000000"/>
        <rFont val="Arial"/>
        <family val="2"/>
      </rPr>
      <t>b013319</t>
    </r>
  </si>
  <si>
    <t>910-SIPI-022022-10024681</t>
  </si>
  <si>
    <r>
      <t>'</t>
    </r>
    <r>
      <rPr>
        <sz val="10"/>
        <color rgb="FF000000"/>
        <rFont val="Arial"/>
        <family val="2"/>
      </rPr>
      <t>b013876</t>
    </r>
  </si>
  <si>
    <t>910-SIPI-022022-10024788</t>
  </si>
  <si>
    <r>
      <t>'</t>
    </r>
    <r>
      <rPr>
        <sz val="10"/>
        <color rgb="FF000000"/>
        <rFont val="Arial"/>
        <family val="2"/>
      </rPr>
      <t>b013234</t>
    </r>
  </si>
  <si>
    <t>910-SIPI-022022-10024996</t>
  </si>
  <si>
    <r>
      <t>'</t>
    </r>
    <r>
      <rPr>
        <sz val="10"/>
        <color rgb="FF000000"/>
        <rFont val="Arial"/>
        <family val="2"/>
      </rPr>
      <t>B013305</t>
    </r>
  </si>
  <si>
    <t>910-SIPI-032022-10025179</t>
  </si>
  <si>
    <r>
      <t>'</t>
    </r>
    <r>
      <rPr>
        <sz val="10"/>
        <color rgb="FF000000"/>
        <rFont val="Arial"/>
        <family val="2"/>
      </rPr>
      <t>B014436</t>
    </r>
  </si>
  <si>
    <r>
      <t>'</t>
    </r>
    <r>
      <rPr>
        <sz val="10"/>
        <color rgb="FF000000"/>
        <rFont val="Arial"/>
        <family val="2"/>
      </rPr>
      <t>b014445</t>
    </r>
  </si>
  <si>
    <r>
      <t>'</t>
    </r>
    <r>
      <rPr>
        <sz val="10"/>
        <color rgb="FF000000"/>
        <rFont val="Arial"/>
        <family val="2"/>
      </rPr>
      <t>b014444</t>
    </r>
  </si>
  <si>
    <r>
      <t>'</t>
    </r>
    <r>
      <rPr>
        <sz val="10"/>
        <color rgb="FF000000"/>
        <rFont val="Arial"/>
        <family val="2"/>
      </rPr>
      <t>b002178</t>
    </r>
  </si>
  <si>
    <r>
      <t>'</t>
    </r>
    <r>
      <rPr>
        <sz val="10"/>
        <color rgb="FF000000"/>
        <rFont val="Arial"/>
        <family val="2"/>
      </rPr>
      <t>B001848</t>
    </r>
  </si>
  <si>
    <r>
      <t>'</t>
    </r>
    <r>
      <rPr>
        <sz val="10"/>
        <color rgb="FF000000"/>
        <rFont val="Arial"/>
        <family val="2"/>
      </rPr>
      <t>b014440</t>
    </r>
  </si>
  <si>
    <r>
      <t>'</t>
    </r>
    <r>
      <rPr>
        <sz val="10"/>
        <color rgb="FF000000"/>
        <rFont val="Arial"/>
        <family val="2"/>
      </rPr>
      <t>b001176</t>
    </r>
  </si>
  <si>
    <r>
      <t>'</t>
    </r>
    <r>
      <rPr>
        <sz val="10"/>
        <color rgb="FF000000"/>
        <rFont val="Arial"/>
        <family val="2"/>
      </rPr>
      <t>b001471</t>
    </r>
  </si>
  <si>
    <r>
      <t>'</t>
    </r>
    <r>
      <rPr>
        <sz val="10"/>
        <color rgb="FF000000"/>
        <rFont val="Arial"/>
        <family val="2"/>
      </rPr>
      <t>B001964</t>
    </r>
  </si>
  <si>
    <r>
      <t>'</t>
    </r>
    <r>
      <rPr>
        <sz val="10"/>
        <color rgb="FF000000"/>
        <rFont val="Arial"/>
        <family val="2"/>
      </rPr>
      <t>b014442</t>
    </r>
  </si>
  <si>
    <r>
      <t>'</t>
    </r>
    <r>
      <rPr>
        <sz val="10"/>
        <color rgb="FF000000"/>
        <rFont val="Arial"/>
        <family val="2"/>
      </rPr>
      <t>B000677</t>
    </r>
  </si>
  <si>
    <r>
      <t>'</t>
    </r>
    <r>
      <rPr>
        <sz val="10"/>
        <color rgb="FF000000"/>
        <rFont val="Arial"/>
        <family val="2"/>
      </rPr>
      <t>b014438</t>
    </r>
  </si>
  <si>
    <r>
      <t>'</t>
    </r>
    <r>
      <rPr>
        <sz val="10"/>
        <color rgb="FF000000"/>
        <rFont val="Arial"/>
        <family val="2"/>
      </rPr>
      <t>B000025</t>
    </r>
  </si>
  <si>
    <r>
      <t>'</t>
    </r>
    <r>
      <rPr>
        <sz val="10"/>
        <color rgb="FF000000"/>
        <rFont val="Arial"/>
        <family val="2"/>
      </rPr>
      <t>B003485</t>
    </r>
  </si>
  <si>
    <r>
      <t>'</t>
    </r>
    <r>
      <rPr>
        <sz val="10"/>
        <color rgb="FF000000"/>
        <rFont val="Arial"/>
        <family val="2"/>
      </rPr>
      <t>b001469</t>
    </r>
  </si>
  <si>
    <r>
      <t>'</t>
    </r>
    <r>
      <rPr>
        <sz val="10"/>
        <color rgb="FF000000"/>
        <rFont val="Arial"/>
        <family val="2"/>
      </rPr>
      <t>b000264</t>
    </r>
  </si>
  <si>
    <r>
      <t>'</t>
    </r>
    <r>
      <rPr>
        <sz val="10"/>
        <color rgb="FF000000"/>
        <rFont val="Arial"/>
        <family val="2"/>
      </rPr>
      <t>b000056</t>
    </r>
  </si>
  <si>
    <r>
      <t>'</t>
    </r>
    <r>
      <rPr>
        <sz val="10"/>
        <color rgb="FF000000"/>
        <rFont val="Arial"/>
        <family val="2"/>
      </rPr>
      <t>b003049</t>
    </r>
  </si>
  <si>
    <r>
      <t>'</t>
    </r>
    <r>
      <rPr>
        <sz val="10"/>
        <color rgb="FF000000"/>
        <rFont val="Arial"/>
        <family val="2"/>
      </rPr>
      <t>B003071</t>
    </r>
  </si>
  <si>
    <r>
      <t>'</t>
    </r>
    <r>
      <rPr>
        <sz val="10"/>
        <color rgb="FF000000"/>
        <rFont val="Arial"/>
        <family val="2"/>
      </rPr>
      <t>B000143</t>
    </r>
  </si>
  <si>
    <r>
      <t>'</t>
    </r>
    <r>
      <rPr>
        <sz val="10"/>
        <color rgb="FF000000"/>
        <rFont val="Arial"/>
        <family val="2"/>
      </rPr>
      <t>B000026</t>
    </r>
  </si>
  <si>
    <r>
      <t>'</t>
    </r>
    <r>
      <rPr>
        <sz val="10"/>
        <color rgb="FF000000"/>
        <rFont val="Arial"/>
        <family val="2"/>
      </rPr>
      <t>b014439</t>
    </r>
  </si>
  <si>
    <r>
      <t>'</t>
    </r>
    <r>
      <rPr>
        <sz val="10"/>
        <color rgb="FF000000"/>
        <rFont val="Arial"/>
        <family val="2"/>
      </rPr>
      <t>b000678</t>
    </r>
  </si>
  <si>
    <r>
      <t>'</t>
    </r>
    <r>
      <rPr>
        <sz val="10"/>
        <color rgb="FF000000"/>
        <rFont val="Arial"/>
        <family val="2"/>
      </rPr>
      <t>b001462</t>
    </r>
  </si>
  <si>
    <r>
      <t>'</t>
    </r>
    <r>
      <rPr>
        <sz val="10"/>
        <color rgb="FF000000"/>
        <rFont val="Arial"/>
        <family val="2"/>
      </rPr>
      <t>b014441</t>
    </r>
  </si>
  <si>
    <r>
      <t>'</t>
    </r>
    <r>
      <rPr>
        <sz val="10"/>
        <color rgb="FF000000"/>
        <rFont val="Arial"/>
        <family val="2"/>
      </rPr>
      <t>b003217</t>
    </r>
  </si>
  <si>
    <r>
      <t>'</t>
    </r>
    <r>
      <rPr>
        <sz val="10"/>
        <color rgb="FF000000"/>
        <rFont val="Arial"/>
        <family val="2"/>
      </rPr>
      <t>b014443</t>
    </r>
  </si>
  <si>
    <r>
      <t>'</t>
    </r>
    <r>
      <rPr>
        <sz val="10"/>
        <color rgb="FF000000"/>
        <rFont val="Arial"/>
        <family val="2"/>
      </rPr>
      <t>B003074</t>
    </r>
  </si>
  <si>
    <t>910-SIPI-032022-10025225</t>
  </si>
  <si>
    <r>
      <t>'</t>
    </r>
    <r>
      <rPr>
        <sz val="10"/>
        <color rgb="FF000000"/>
        <rFont val="Arial"/>
        <family val="2"/>
      </rPr>
      <t>a003486</t>
    </r>
  </si>
  <si>
    <t>HANGGHOACACLOAI</t>
  </si>
  <si>
    <r>
      <t>'</t>
    </r>
    <r>
      <rPr>
        <sz val="10"/>
        <color rgb="FF000000"/>
        <rFont val="Arial"/>
        <family val="2"/>
      </rPr>
      <t>b003219</t>
    </r>
  </si>
  <si>
    <r>
      <t>'</t>
    </r>
    <r>
      <rPr>
        <sz val="10"/>
        <color rgb="FF000000"/>
        <rFont val="Arial"/>
        <family val="2"/>
      </rPr>
      <t>b004653</t>
    </r>
  </si>
  <si>
    <r>
      <t>'</t>
    </r>
    <r>
      <rPr>
        <sz val="10"/>
        <color rgb="FF000000"/>
        <rFont val="Arial"/>
        <family val="2"/>
      </rPr>
      <t>B003022</t>
    </r>
  </si>
  <si>
    <r>
      <t>'</t>
    </r>
    <r>
      <rPr>
        <sz val="10"/>
        <color rgb="FF000000"/>
        <rFont val="Arial"/>
        <family val="2"/>
      </rPr>
      <t>B003814</t>
    </r>
  </si>
  <si>
    <r>
      <t>'</t>
    </r>
    <r>
      <rPr>
        <sz val="10"/>
        <color rgb="FF000000"/>
        <rFont val="Arial"/>
        <family val="2"/>
      </rPr>
      <t>b004652</t>
    </r>
  </si>
  <si>
    <r>
      <t>'</t>
    </r>
    <r>
      <rPr>
        <sz val="10"/>
        <color rgb="FF000000"/>
        <rFont val="Arial"/>
        <family val="2"/>
      </rPr>
      <t>b014436</t>
    </r>
  </si>
  <si>
    <t>910-SIPI-032022-10025387</t>
  </si>
  <si>
    <r>
      <t>'</t>
    </r>
    <r>
      <rPr>
        <sz val="10"/>
        <color rgb="FF000000"/>
        <rFont val="Arial"/>
        <family val="2"/>
      </rPr>
      <t>b003047</t>
    </r>
  </si>
  <si>
    <r>
      <t>'</t>
    </r>
    <r>
      <rPr>
        <sz val="10"/>
        <color rgb="FF000000"/>
        <rFont val="Arial"/>
        <family val="2"/>
      </rPr>
      <t>22-b001963</t>
    </r>
  </si>
  <si>
    <t>910-SIPI-032022-10025473</t>
  </si>
  <si>
    <r>
      <t>'</t>
    </r>
    <r>
      <rPr>
        <sz val="10"/>
        <color rgb="FF000000"/>
        <rFont val="Arial"/>
        <family val="2"/>
      </rPr>
      <t>a003487</t>
    </r>
  </si>
  <si>
    <t>910-SIPI-R-032022-10024436</t>
  </si>
  <si>
    <r>
      <t>'</t>
    </r>
    <r>
      <rPr>
        <sz val="10"/>
        <color rgb="FF000000"/>
        <rFont val="Arial"/>
        <family val="2"/>
      </rPr>
      <t>0010236</t>
    </r>
  </si>
  <si>
    <t>VP20E-10236/R-1507929/GIO LUA</t>
  </si>
  <si>
    <r>
      <t>'</t>
    </r>
    <r>
      <rPr>
        <sz val="10"/>
        <color rgb="FF000000"/>
        <rFont val="Arial"/>
        <family val="2"/>
      </rPr>
      <t>0010235</t>
    </r>
  </si>
  <si>
    <t>VP20E-10235/R-1507919/GIO SUN</t>
  </si>
  <si>
    <r>
      <t>'</t>
    </r>
    <r>
      <rPr>
        <sz val="10"/>
        <color rgb="FF000000"/>
        <rFont val="Arial"/>
        <family val="2"/>
      </rPr>
      <t>0010248</t>
    </r>
  </si>
  <si>
    <t>VP20E-10248/R-1508040/CHAN GIO</t>
  </si>
  <si>
    <t>910-SIPI-R-032022-10025225</t>
  </si>
  <si>
    <r>
      <t>'</t>
    </r>
    <r>
      <rPr>
        <sz val="10"/>
        <color rgb="FF000000"/>
        <rFont val="Arial"/>
        <family val="2"/>
      </rPr>
      <t>0010291</t>
    </r>
  </si>
  <si>
    <t>VP20E-10291/R-15102259/GIO</t>
  </si>
  <si>
    <r>
      <t>'</t>
    </r>
    <r>
      <rPr>
        <sz val="10"/>
        <color rgb="FF000000"/>
        <rFont val="Arial"/>
        <family val="2"/>
      </rPr>
      <t>0010345</t>
    </r>
  </si>
  <si>
    <t>VP20E-10345/R-1512727/CHAN GA</t>
  </si>
  <si>
    <r>
      <t>'</t>
    </r>
    <r>
      <rPr>
        <sz val="10"/>
        <color rgb="FF000000"/>
        <rFont val="Arial"/>
        <family val="2"/>
      </rPr>
      <t>0010344</t>
    </r>
  </si>
  <si>
    <t>VP20E-10344/R-1512726/GIOCHA</t>
  </si>
  <si>
    <r>
      <t>'</t>
    </r>
    <r>
      <rPr>
        <sz val="10"/>
        <color rgb="FF000000"/>
        <rFont val="Arial"/>
        <family val="2"/>
      </rPr>
      <t>10292</t>
    </r>
  </si>
  <si>
    <t>VP20E-10292/ GIO CHA</t>
  </si>
  <si>
    <r>
      <t>'</t>
    </r>
    <r>
      <rPr>
        <sz val="10"/>
        <color rgb="FF000000"/>
        <rFont val="Arial"/>
        <family val="2"/>
      </rPr>
      <t>0010341</t>
    </r>
  </si>
  <si>
    <t>VP20E-10341/R-1512382/GIO</t>
  </si>
  <si>
    <r>
      <t>'</t>
    </r>
    <r>
      <rPr>
        <sz val="10"/>
        <color rgb="FF000000"/>
        <rFont val="Arial"/>
        <family val="2"/>
      </rPr>
      <t>014436</t>
    </r>
  </si>
  <si>
    <t>NHAP AM HD DO SAI LOAI THUE</t>
  </si>
  <si>
    <t>920-SIPI-022022-10012967</t>
  </si>
  <si>
    <r>
      <t>'</t>
    </r>
    <r>
      <rPr>
        <sz val="10"/>
        <color rgb="FF000000"/>
        <rFont val="Arial"/>
        <family val="2"/>
      </rPr>
      <t>b014304</t>
    </r>
  </si>
  <si>
    <r>
      <t>'</t>
    </r>
    <r>
      <rPr>
        <sz val="10"/>
        <color rgb="FF000000"/>
        <rFont val="Arial"/>
        <family val="2"/>
      </rPr>
      <t>b012824</t>
    </r>
  </si>
  <si>
    <r>
      <t>'</t>
    </r>
    <r>
      <rPr>
        <sz val="10"/>
        <color rgb="FF000000"/>
        <rFont val="Arial"/>
        <family val="2"/>
      </rPr>
      <t>b012823</t>
    </r>
  </si>
  <si>
    <t>920-SIPI-032022-10013164</t>
  </si>
  <si>
    <r>
      <t>'</t>
    </r>
    <r>
      <rPr>
        <sz val="10"/>
        <color rgb="FF000000"/>
        <rFont val="Arial"/>
        <family val="2"/>
      </rPr>
      <t>b014958</t>
    </r>
  </si>
  <si>
    <r>
      <t>'</t>
    </r>
    <r>
      <rPr>
        <sz val="10"/>
        <color rgb="FF000000"/>
        <rFont val="Arial"/>
        <family val="2"/>
      </rPr>
      <t>b0003418</t>
    </r>
  </si>
  <si>
    <r>
      <t>'</t>
    </r>
    <r>
      <rPr>
        <sz val="10"/>
        <color rgb="FF000000"/>
        <rFont val="Arial"/>
        <family val="2"/>
      </rPr>
      <t>b003011</t>
    </r>
  </si>
  <si>
    <r>
      <t>'</t>
    </r>
    <r>
      <rPr>
        <sz val="10"/>
        <color rgb="FF000000"/>
        <rFont val="Arial"/>
        <family val="2"/>
      </rPr>
      <t>b001871</t>
    </r>
  </si>
  <si>
    <r>
      <t>'</t>
    </r>
    <r>
      <rPr>
        <sz val="10"/>
        <color rgb="FF000000"/>
        <rFont val="Arial"/>
        <family val="2"/>
      </rPr>
      <t>b0001872</t>
    </r>
  </si>
  <si>
    <t>930-SIPI-022022-10017697</t>
  </si>
  <si>
    <r>
      <t>'</t>
    </r>
    <r>
      <rPr>
        <sz val="10"/>
        <color rgb="FF000000"/>
        <rFont val="Arial"/>
        <family val="2"/>
      </rPr>
      <t>b0013303</t>
    </r>
  </si>
  <si>
    <r>
      <t>'</t>
    </r>
    <r>
      <rPr>
        <sz val="10"/>
        <color rgb="FF000000"/>
        <rFont val="Arial"/>
        <family val="2"/>
      </rPr>
      <t>b013255</t>
    </r>
  </si>
  <si>
    <r>
      <t>'</t>
    </r>
    <r>
      <rPr>
        <sz val="10"/>
        <color rgb="FF000000"/>
        <rFont val="Arial"/>
        <family val="2"/>
      </rPr>
      <t>b014246</t>
    </r>
  </si>
  <si>
    <r>
      <t>'</t>
    </r>
    <r>
      <rPr>
        <sz val="10"/>
        <color rgb="FF000000"/>
        <rFont val="Arial"/>
        <family val="2"/>
      </rPr>
      <t>b014248</t>
    </r>
  </si>
  <si>
    <r>
      <t>'</t>
    </r>
    <r>
      <rPr>
        <sz val="10"/>
        <color rgb="FF000000"/>
        <rFont val="Arial"/>
        <family val="2"/>
      </rPr>
      <t>b012858</t>
    </r>
  </si>
  <si>
    <r>
      <t>'</t>
    </r>
    <r>
      <rPr>
        <sz val="10"/>
        <color rgb="FF000000"/>
        <rFont val="Arial"/>
        <family val="2"/>
      </rPr>
      <t>b0013256</t>
    </r>
  </si>
  <si>
    <r>
      <t>'</t>
    </r>
    <r>
      <rPr>
        <sz val="10"/>
        <color rgb="FF000000"/>
        <rFont val="Arial"/>
        <family val="2"/>
      </rPr>
      <t>b013304</t>
    </r>
  </si>
  <si>
    <r>
      <t>'</t>
    </r>
    <r>
      <rPr>
        <sz val="10"/>
        <color rgb="FF000000"/>
        <rFont val="Arial"/>
        <family val="2"/>
      </rPr>
      <t>b011789</t>
    </r>
  </si>
  <si>
    <t>930-SIPI-032022-10018095</t>
  </si>
  <si>
    <r>
      <t>'</t>
    </r>
    <r>
      <rPr>
        <sz val="10"/>
        <color rgb="FF000000"/>
        <rFont val="Arial"/>
        <family val="2"/>
      </rPr>
      <t>b01873</t>
    </r>
  </si>
  <si>
    <r>
      <t>'</t>
    </r>
    <r>
      <rPr>
        <sz val="10"/>
        <color rgb="FF000000"/>
        <rFont val="Arial"/>
        <family val="2"/>
      </rPr>
      <t>b000938</t>
    </r>
  </si>
  <si>
    <t>AA/21P|HHCLC</t>
  </si>
  <si>
    <r>
      <t>'</t>
    </r>
    <r>
      <rPr>
        <sz val="10"/>
        <color rgb="FF000000"/>
        <rFont val="Arial"/>
        <family val="2"/>
      </rPr>
      <t>b0661</t>
    </r>
  </si>
  <si>
    <r>
      <t>'</t>
    </r>
    <r>
      <rPr>
        <sz val="10"/>
        <color rgb="FF000000"/>
        <rFont val="Arial"/>
        <family val="2"/>
      </rPr>
      <t>b01355</t>
    </r>
  </si>
  <si>
    <r>
      <t>'</t>
    </r>
    <r>
      <rPr>
        <sz val="10"/>
        <color rgb="FF000000"/>
        <rFont val="Arial"/>
        <family val="2"/>
      </rPr>
      <t>b001354</t>
    </r>
  </si>
  <si>
    <r>
      <t>'</t>
    </r>
    <r>
      <rPr>
        <sz val="10"/>
        <color rgb="FF000000"/>
        <rFont val="Arial"/>
        <family val="2"/>
      </rPr>
      <t>b03052</t>
    </r>
  </si>
  <si>
    <r>
      <t>'</t>
    </r>
    <r>
      <rPr>
        <sz val="10"/>
        <color rgb="FF000000"/>
        <rFont val="Arial"/>
        <family val="2"/>
      </rPr>
      <t>b003053</t>
    </r>
  </si>
  <si>
    <r>
      <t>'</t>
    </r>
    <r>
      <rPr>
        <sz val="10"/>
        <color rgb="FF000000"/>
        <rFont val="Arial"/>
        <family val="2"/>
      </rPr>
      <t>b01712</t>
    </r>
  </si>
  <si>
    <r>
      <t>'</t>
    </r>
    <r>
      <rPr>
        <sz val="10"/>
        <color rgb="FF000000"/>
        <rFont val="Arial"/>
        <family val="2"/>
      </rPr>
      <t>b00004105</t>
    </r>
  </si>
  <si>
    <r>
      <t>'</t>
    </r>
    <r>
      <rPr>
        <sz val="10"/>
        <color rgb="FF000000"/>
        <rFont val="Arial"/>
        <family val="2"/>
      </rPr>
      <t>b004363</t>
    </r>
  </si>
  <si>
    <r>
      <t>'</t>
    </r>
    <r>
      <rPr>
        <sz val="10"/>
        <color rgb="FF000000"/>
        <rFont val="Arial"/>
        <family val="2"/>
      </rPr>
      <t>b0252</t>
    </r>
  </si>
  <si>
    <r>
      <t>'</t>
    </r>
    <r>
      <rPr>
        <sz val="10"/>
        <color rgb="FF000000"/>
        <rFont val="Arial"/>
        <family val="2"/>
      </rPr>
      <t>b004362</t>
    </r>
  </si>
  <si>
    <t>930-SIPI-R-032022-10018095</t>
  </si>
  <si>
    <r>
      <t>'</t>
    </r>
    <r>
      <rPr>
        <sz val="10"/>
        <color rgb="FF000000"/>
        <rFont val="Arial"/>
        <family val="2"/>
      </rPr>
      <t>0001244</t>
    </r>
  </si>
  <si>
    <t>VP/20E-001244-RTV1503534</t>
  </si>
  <si>
    <r>
      <t>'</t>
    </r>
    <r>
      <rPr>
        <sz val="10"/>
        <color rgb="FF000000"/>
        <rFont val="Arial"/>
        <family val="2"/>
      </rPr>
      <t>0001303</t>
    </r>
  </si>
  <si>
    <t>VP/20E-001303-RTV1512931|HHCL</t>
  </si>
  <si>
    <t>940-SIPI-022022-10015214</t>
  </si>
  <si>
    <r>
      <t>'</t>
    </r>
    <r>
      <rPr>
        <sz val="10"/>
        <color rgb="FF000000"/>
        <rFont val="Arial"/>
        <family val="2"/>
      </rPr>
      <t>B0012696</t>
    </r>
  </si>
  <si>
    <r>
      <t>'</t>
    </r>
    <r>
      <rPr>
        <sz val="10"/>
        <color rgb="FF000000"/>
        <rFont val="Arial"/>
        <family val="2"/>
      </rPr>
      <t>A0012695</t>
    </r>
  </si>
  <si>
    <r>
      <t>'</t>
    </r>
    <r>
      <rPr>
        <sz val="10"/>
        <color rgb="FF000000"/>
        <rFont val="Arial"/>
        <family val="2"/>
      </rPr>
      <t>B0012697</t>
    </r>
  </si>
  <si>
    <r>
      <t>'</t>
    </r>
    <r>
      <rPr>
        <sz val="10"/>
        <color rgb="FF000000"/>
        <rFont val="Arial"/>
        <family val="2"/>
      </rPr>
      <t>B0013282</t>
    </r>
  </si>
  <si>
    <r>
      <t>'</t>
    </r>
    <r>
      <rPr>
        <sz val="10"/>
        <color rgb="FF000000"/>
        <rFont val="Arial"/>
        <family val="2"/>
      </rPr>
      <t>A0012694</t>
    </r>
  </si>
  <si>
    <t>940-SIPI-032022-10015559</t>
  </si>
  <si>
    <r>
      <t>'</t>
    </r>
    <r>
      <rPr>
        <sz val="10"/>
        <color rgb="FF000000"/>
        <rFont val="Arial"/>
        <family val="2"/>
      </rPr>
      <t>A00001801</t>
    </r>
  </si>
  <si>
    <t>1C22TNT|HANGHOACACLOAI</t>
  </si>
  <si>
    <r>
      <t>'</t>
    </r>
    <r>
      <rPr>
        <sz val="10"/>
        <color rgb="FF000000"/>
        <rFont val="Arial"/>
        <family val="2"/>
      </rPr>
      <t>A00003225</t>
    </r>
  </si>
  <si>
    <r>
      <t>'</t>
    </r>
    <r>
      <rPr>
        <sz val="10"/>
        <color rgb="FF000000"/>
        <rFont val="Arial"/>
        <family val="2"/>
      </rPr>
      <t>B00004469</t>
    </r>
  </si>
  <si>
    <r>
      <t>'</t>
    </r>
    <r>
      <rPr>
        <sz val="10"/>
        <color rgb="FF000000"/>
        <rFont val="Arial"/>
        <family val="2"/>
      </rPr>
      <t>B00001803</t>
    </r>
  </si>
  <si>
    <r>
      <t>'</t>
    </r>
    <r>
      <rPr>
        <sz val="10"/>
        <color rgb="FF000000"/>
        <rFont val="Arial"/>
        <family val="2"/>
      </rPr>
      <t>A00001804</t>
    </r>
  </si>
  <si>
    <r>
      <t>'</t>
    </r>
    <r>
      <rPr>
        <sz val="10"/>
        <color rgb="FF000000"/>
        <rFont val="Arial"/>
        <family val="2"/>
      </rPr>
      <t>A00001798</t>
    </r>
  </si>
  <si>
    <r>
      <t>'</t>
    </r>
    <r>
      <rPr>
        <sz val="10"/>
        <color rgb="FF000000"/>
        <rFont val="Arial"/>
        <family val="2"/>
      </rPr>
      <t>A0000474</t>
    </r>
  </si>
  <si>
    <r>
      <t>'</t>
    </r>
    <r>
      <rPr>
        <sz val="10"/>
        <color rgb="FF000000"/>
        <rFont val="Arial"/>
        <family val="2"/>
      </rPr>
      <t>A00001805</t>
    </r>
  </si>
  <si>
    <r>
      <t>'</t>
    </r>
    <r>
      <rPr>
        <sz val="10"/>
        <color rgb="FF000000"/>
        <rFont val="Arial"/>
        <family val="2"/>
      </rPr>
      <t>B00001799</t>
    </r>
  </si>
  <si>
    <r>
      <t>'</t>
    </r>
    <r>
      <rPr>
        <sz val="10"/>
        <color rgb="FF000000"/>
        <rFont val="Arial"/>
        <family val="2"/>
      </rPr>
      <t>B00001800</t>
    </r>
  </si>
  <si>
    <r>
      <t>'</t>
    </r>
    <r>
      <rPr>
        <sz val="10"/>
        <color rgb="FF000000"/>
        <rFont val="Arial"/>
        <family val="2"/>
      </rPr>
      <t>A00003223</t>
    </r>
  </si>
  <si>
    <r>
      <t>'</t>
    </r>
    <r>
      <rPr>
        <sz val="10"/>
        <color rgb="FF000000"/>
        <rFont val="Arial"/>
        <family val="2"/>
      </rPr>
      <t>B00004466</t>
    </r>
  </si>
  <si>
    <r>
      <t>'</t>
    </r>
    <r>
      <rPr>
        <sz val="10"/>
        <color rgb="FF000000"/>
        <rFont val="Arial"/>
        <family val="2"/>
      </rPr>
      <t>B0014368</t>
    </r>
  </si>
  <si>
    <r>
      <t>'</t>
    </r>
    <r>
      <rPr>
        <sz val="10"/>
        <color rgb="FF000000"/>
        <rFont val="Arial"/>
        <family val="2"/>
      </rPr>
      <t>B00001113</t>
    </r>
  </si>
  <si>
    <r>
      <t>'</t>
    </r>
    <r>
      <rPr>
        <sz val="10"/>
        <color rgb="FF000000"/>
        <rFont val="Arial"/>
        <family val="2"/>
      </rPr>
      <t>B0014367</t>
    </r>
  </si>
  <si>
    <r>
      <t>'</t>
    </r>
    <r>
      <rPr>
        <sz val="10"/>
        <color rgb="FF000000"/>
        <rFont val="Arial"/>
        <family val="2"/>
      </rPr>
      <t>A00003224</t>
    </r>
  </si>
  <si>
    <r>
      <t>'</t>
    </r>
    <r>
      <rPr>
        <sz val="10"/>
        <color rgb="FF000000"/>
        <rFont val="Arial"/>
        <family val="2"/>
      </rPr>
      <t>A00004470</t>
    </r>
  </si>
  <si>
    <r>
      <t>'</t>
    </r>
    <r>
      <rPr>
        <sz val="10"/>
        <color rgb="FF000000"/>
        <rFont val="Arial"/>
        <family val="2"/>
      </rPr>
      <t>B00001802</t>
    </r>
  </si>
  <si>
    <t>940-SIPI-R-032022-10015559</t>
  </si>
  <si>
    <r>
      <t>'</t>
    </r>
    <r>
      <rPr>
        <sz val="10"/>
        <color rgb="FF000000"/>
        <rFont val="Arial"/>
        <family val="2"/>
      </rPr>
      <t>R0000133</t>
    </r>
  </si>
  <si>
    <t>VP/20E|0000133.R1504292|9419</t>
  </si>
  <si>
    <r>
      <t>'</t>
    </r>
    <r>
      <rPr>
        <sz val="10"/>
        <color rgb="FF000000"/>
        <rFont val="Arial"/>
        <family val="2"/>
      </rPr>
      <t>R0000138</t>
    </r>
  </si>
  <si>
    <t>VP/20E|0000138.R1504677|9411</t>
  </si>
  <si>
    <r>
      <t>'</t>
    </r>
    <r>
      <rPr>
        <sz val="10"/>
        <color rgb="FF000000"/>
        <rFont val="Arial"/>
        <family val="2"/>
      </rPr>
      <t>R0000113</t>
    </r>
  </si>
  <si>
    <t>VP/20E|0000113.R1501675|9413</t>
  </si>
  <si>
    <r>
      <t>'</t>
    </r>
    <r>
      <rPr>
        <sz val="10"/>
        <color rgb="FF000000"/>
        <rFont val="Arial"/>
        <family val="2"/>
      </rPr>
      <t>R0000126</t>
    </r>
  </si>
  <si>
    <t>VP/20E|0000126.R1502695|9421</t>
  </si>
  <si>
    <t>940-SIPI-R-042022-10015559</t>
  </si>
  <si>
    <r>
      <t>'</t>
    </r>
    <r>
      <rPr>
        <sz val="10"/>
        <color rgb="FF000000"/>
        <rFont val="Arial"/>
        <family val="2"/>
      </rPr>
      <t>R0000211</t>
    </r>
  </si>
  <si>
    <t>VP/20E|0000211.R1518457|9421</t>
  </si>
  <si>
    <t>950-SIPI-032022-10005956</t>
  </si>
  <si>
    <r>
      <t>'</t>
    </r>
    <r>
      <rPr>
        <sz val="10"/>
        <color rgb="FF000000"/>
        <rFont val="Arial"/>
        <family val="2"/>
      </rPr>
      <t>b0015030</t>
    </r>
  </si>
  <si>
    <r>
      <t>'</t>
    </r>
    <r>
      <rPr>
        <sz val="10"/>
        <color rgb="FF000000"/>
        <rFont val="Arial"/>
        <family val="2"/>
      </rPr>
      <t>b0002166</t>
    </r>
  </si>
  <si>
    <t>950-SIPI-R-032022-10005956</t>
  </si>
  <si>
    <r>
      <t>'</t>
    </r>
    <r>
      <rPr>
        <sz val="10"/>
        <color rgb="FF000000"/>
        <rFont val="Arial"/>
        <family val="2"/>
      </rPr>
      <t>0000037</t>
    </r>
  </si>
  <si>
    <t>VP/20E-0037-RTV1514737|HHCL</t>
  </si>
  <si>
    <r>
      <t>'</t>
    </r>
    <r>
      <rPr>
        <sz val="10"/>
        <color rgb="FF000000"/>
        <rFont val="Arial"/>
        <family val="2"/>
      </rPr>
      <t>0000028</t>
    </r>
  </si>
  <si>
    <t>VP/20E-0028-RTV1507328|HHCL</t>
  </si>
  <si>
    <t>QT01032022-00887</t>
  </si>
  <si>
    <t>010303-HTTAM8-TRUY THU 0.25% PHI HO TRO SP MOI TU BK T01/21 DEN BK 19/01/22 THEO HD 1225/2021</t>
  </si>
  <si>
    <t>QT01042022-00577</t>
  </si>
  <si>
    <t>010303-HT06-QT- Phi VC tinh T3/2022- 7%</t>
  </si>
  <si>
    <t>197-SIPI-042022-1067641</t>
  </si>
  <si>
    <r>
      <t>'</t>
    </r>
    <r>
      <rPr>
        <sz val="10"/>
        <color rgb="FF000000"/>
        <rFont val="Arial"/>
        <family val="2"/>
      </rPr>
      <t>C009224</t>
    </r>
  </si>
  <si>
    <r>
      <t>'</t>
    </r>
    <r>
      <rPr>
        <sz val="10"/>
        <color rgb="FF000000"/>
        <rFont val="Arial"/>
        <family val="2"/>
      </rPr>
      <t>C007446</t>
    </r>
  </si>
  <si>
    <r>
      <t>'</t>
    </r>
    <r>
      <rPr>
        <sz val="10"/>
        <color rgb="FF000000"/>
        <rFont val="Arial"/>
        <family val="2"/>
      </rPr>
      <t>C004767</t>
    </r>
  </si>
  <si>
    <r>
      <t>'</t>
    </r>
    <r>
      <rPr>
        <sz val="10"/>
        <color rgb="FF000000"/>
        <rFont val="Arial"/>
        <family val="2"/>
      </rPr>
      <t>C009632</t>
    </r>
  </si>
  <si>
    <r>
      <t>'</t>
    </r>
    <r>
      <rPr>
        <sz val="10"/>
        <color rgb="FF000000"/>
        <rFont val="Arial"/>
        <family val="2"/>
      </rPr>
      <t>C005391</t>
    </r>
  </si>
  <si>
    <t>199-SIPI-042022-1074193</t>
  </si>
  <si>
    <r>
      <t>'</t>
    </r>
    <r>
      <rPr>
        <sz val="10"/>
        <color rgb="FF000000"/>
        <rFont val="Arial"/>
        <family val="2"/>
      </rPr>
      <t>a008851</t>
    </r>
  </si>
  <si>
    <r>
      <t>'</t>
    </r>
    <r>
      <rPr>
        <sz val="10"/>
        <color rgb="FF000000"/>
        <rFont val="Arial"/>
        <family val="2"/>
      </rPr>
      <t>a007202</t>
    </r>
  </si>
  <si>
    <r>
      <t>'</t>
    </r>
    <r>
      <rPr>
        <sz val="10"/>
        <color rgb="FF000000"/>
        <rFont val="Arial"/>
        <family val="2"/>
      </rPr>
      <t>a010249</t>
    </r>
  </si>
  <si>
    <r>
      <t>'</t>
    </r>
    <r>
      <rPr>
        <sz val="10"/>
        <color rgb="FF000000"/>
        <rFont val="Arial"/>
        <family val="2"/>
      </rPr>
      <t>a007497</t>
    </r>
  </si>
  <si>
    <t>1C22TNT|MOC</t>
  </si>
  <si>
    <r>
      <t>'</t>
    </r>
    <r>
      <rPr>
        <sz val="10"/>
        <color rgb="FF000000"/>
        <rFont val="Arial"/>
        <family val="2"/>
      </rPr>
      <t>a005644</t>
    </r>
  </si>
  <si>
    <t>199-SIPI-R-042022-1074193</t>
  </si>
  <si>
    <r>
      <t>'</t>
    </r>
    <r>
      <rPr>
        <sz val="10"/>
        <color rgb="FF000000"/>
        <rFont val="Arial"/>
        <family val="2"/>
      </rPr>
      <t>1615</t>
    </r>
  </si>
  <si>
    <t>AB/21P-1521676|GIO TAY NAM HUO</t>
  </si>
  <si>
    <t>200-SIPI-042022-1069829</t>
  </si>
  <si>
    <r>
      <t>'</t>
    </r>
    <r>
      <rPr>
        <sz val="10"/>
        <color rgb="FF000000"/>
        <rFont val="Arial"/>
        <family val="2"/>
      </rPr>
      <t>A9932</t>
    </r>
  </si>
  <si>
    <r>
      <t>'</t>
    </r>
    <r>
      <rPr>
        <sz val="10"/>
        <color rgb="FF000000"/>
        <rFont val="Arial"/>
        <family val="2"/>
      </rPr>
      <t>A8505</t>
    </r>
  </si>
  <si>
    <r>
      <t>'</t>
    </r>
    <r>
      <rPr>
        <sz val="10"/>
        <color rgb="FF000000"/>
        <rFont val="Arial"/>
        <family val="2"/>
      </rPr>
      <t>A5451</t>
    </r>
  </si>
  <si>
    <t>299-SIPI-012022-1226119</t>
  </si>
  <si>
    <r>
      <t>'</t>
    </r>
    <r>
      <rPr>
        <sz val="10"/>
        <color rgb="FF000000"/>
        <rFont val="Arial"/>
        <family val="2"/>
      </rPr>
      <t>22-B010361</t>
    </r>
  </si>
  <si>
    <r>
      <t>'</t>
    </r>
    <r>
      <rPr>
        <sz val="10"/>
        <color rgb="FF000000"/>
        <rFont val="Arial"/>
        <family val="2"/>
      </rPr>
      <t>B007688</t>
    </r>
  </si>
  <si>
    <t>299-SIPI-022022-1225480</t>
  </si>
  <si>
    <r>
      <t>'</t>
    </r>
    <r>
      <rPr>
        <sz val="10"/>
        <color rgb="FF000000"/>
        <rFont val="Arial"/>
        <family val="2"/>
      </rPr>
      <t>b013857</t>
    </r>
  </si>
  <si>
    <t>AA/22P|HHCL-NGA</t>
  </si>
  <si>
    <t>299-SIPI-032022-1224851</t>
  </si>
  <si>
    <r>
      <t>'</t>
    </r>
    <r>
      <rPr>
        <sz val="10"/>
        <color rgb="FF000000"/>
        <rFont val="Arial"/>
        <family val="2"/>
      </rPr>
      <t>b004669</t>
    </r>
  </si>
  <si>
    <r>
      <t>'</t>
    </r>
    <r>
      <rPr>
        <sz val="10"/>
        <color rgb="FF000000"/>
        <rFont val="Arial"/>
        <family val="2"/>
      </rPr>
      <t>b002818</t>
    </r>
  </si>
  <si>
    <r>
      <t>'</t>
    </r>
    <r>
      <rPr>
        <sz val="10"/>
        <color rgb="FF000000"/>
        <rFont val="Arial"/>
        <family val="2"/>
      </rPr>
      <t>22-b4662</t>
    </r>
  </si>
  <si>
    <t>299-SIPI-032022-1225480</t>
  </si>
  <si>
    <r>
      <t>'</t>
    </r>
    <r>
      <rPr>
        <sz val="10"/>
        <color rgb="FF000000"/>
        <rFont val="Arial"/>
        <family val="2"/>
      </rPr>
      <t>22-b4749</t>
    </r>
  </si>
  <si>
    <r>
      <t>'</t>
    </r>
    <r>
      <rPr>
        <sz val="10"/>
        <color rgb="FF000000"/>
        <rFont val="Arial"/>
        <family val="2"/>
      </rPr>
      <t>22-b3068</t>
    </r>
  </si>
  <si>
    <t>299-SIPI-032022-1226119</t>
  </si>
  <si>
    <r>
      <t>'</t>
    </r>
    <r>
      <rPr>
        <sz val="10"/>
        <color rgb="FF000000"/>
        <rFont val="Arial"/>
        <family val="2"/>
      </rPr>
      <t>21-b001881</t>
    </r>
  </si>
  <si>
    <r>
      <t>'</t>
    </r>
    <r>
      <rPr>
        <sz val="10"/>
        <color rgb="FF000000"/>
        <rFont val="Arial"/>
        <family val="2"/>
      </rPr>
      <t>b0004496</t>
    </r>
  </si>
  <si>
    <t>299-SIPI-032022-1226722</t>
  </si>
  <si>
    <r>
      <t>'</t>
    </r>
    <r>
      <rPr>
        <sz val="10"/>
        <color rgb="FF000000"/>
        <rFont val="Arial"/>
        <family val="2"/>
      </rPr>
      <t>B000051</t>
    </r>
  </si>
  <si>
    <r>
      <t>'</t>
    </r>
    <r>
      <rPr>
        <sz val="10"/>
        <color rgb="FF000000"/>
        <rFont val="Arial"/>
        <family val="2"/>
      </rPr>
      <t>B904</t>
    </r>
  </si>
  <si>
    <r>
      <t>'</t>
    </r>
    <r>
      <rPr>
        <sz val="10"/>
        <color rgb="FF000000"/>
        <rFont val="Arial"/>
        <family val="2"/>
      </rPr>
      <t>B1443</t>
    </r>
  </si>
  <si>
    <t>299-SIPI-032022-1226975</t>
  </si>
  <si>
    <r>
      <t>'</t>
    </r>
    <r>
      <rPr>
        <sz val="10"/>
        <color rgb="FF000000"/>
        <rFont val="Arial"/>
        <family val="2"/>
      </rPr>
      <t>B3815</t>
    </r>
  </si>
  <si>
    <r>
      <t>'</t>
    </r>
    <r>
      <rPr>
        <sz val="10"/>
        <color rgb="FF000000"/>
        <rFont val="Arial"/>
        <family val="2"/>
      </rPr>
      <t>B3247</t>
    </r>
  </si>
  <si>
    <r>
      <t>'</t>
    </r>
    <r>
      <rPr>
        <sz val="10"/>
        <color rgb="FF000000"/>
        <rFont val="Arial"/>
        <family val="2"/>
      </rPr>
      <t>B912</t>
    </r>
  </si>
  <si>
    <r>
      <t>'</t>
    </r>
    <r>
      <rPr>
        <sz val="10"/>
        <color rgb="FF000000"/>
        <rFont val="Arial"/>
        <family val="2"/>
      </rPr>
      <t>B233</t>
    </r>
  </si>
  <si>
    <t>299-SIPI-042022-1226119</t>
  </si>
  <si>
    <r>
      <t>'</t>
    </r>
    <r>
      <rPr>
        <sz val="10"/>
        <color rgb="FF000000"/>
        <rFont val="Arial"/>
        <family val="2"/>
      </rPr>
      <t>b010514</t>
    </r>
  </si>
  <si>
    <r>
      <t>'</t>
    </r>
    <r>
      <rPr>
        <sz val="10"/>
        <color rgb="FF000000"/>
        <rFont val="Arial"/>
        <family val="2"/>
      </rPr>
      <t>b10410</t>
    </r>
  </si>
  <si>
    <r>
      <t>'</t>
    </r>
    <r>
      <rPr>
        <sz val="10"/>
        <color rgb="FF000000"/>
        <rFont val="Arial"/>
        <family val="2"/>
      </rPr>
      <t>b0010448</t>
    </r>
  </si>
  <si>
    <t>AA/21P|HHCL-HA</t>
  </si>
  <si>
    <r>
      <t>'</t>
    </r>
    <r>
      <rPr>
        <sz val="10"/>
        <color rgb="FF000000"/>
        <rFont val="Arial"/>
        <family val="2"/>
      </rPr>
      <t>b0009764</t>
    </r>
  </si>
  <si>
    <r>
      <t>'</t>
    </r>
    <r>
      <rPr>
        <sz val="10"/>
        <color rgb="FF000000"/>
        <rFont val="Arial"/>
        <family val="2"/>
      </rPr>
      <t>b0009297</t>
    </r>
  </si>
  <si>
    <t>AA/22P|HHCL-HA</t>
  </si>
  <si>
    <r>
      <t>'</t>
    </r>
    <r>
      <rPr>
        <sz val="10"/>
        <color rgb="FF000000"/>
        <rFont val="Arial"/>
        <family val="2"/>
      </rPr>
      <t>22-b006714</t>
    </r>
  </si>
  <si>
    <r>
      <t>'</t>
    </r>
    <r>
      <rPr>
        <sz val="10"/>
        <color rgb="FF000000"/>
        <rFont val="Arial"/>
        <family val="2"/>
      </rPr>
      <t>b008452</t>
    </r>
  </si>
  <si>
    <r>
      <t>'</t>
    </r>
    <r>
      <rPr>
        <sz val="10"/>
        <color rgb="FF000000"/>
        <rFont val="Arial"/>
        <family val="2"/>
      </rPr>
      <t>b00008820</t>
    </r>
  </si>
  <si>
    <r>
      <t>'</t>
    </r>
    <r>
      <rPr>
        <sz val="10"/>
        <color rgb="FF000000"/>
        <rFont val="Arial"/>
        <family val="2"/>
      </rPr>
      <t>b007094</t>
    </r>
  </si>
  <si>
    <r>
      <t>'</t>
    </r>
    <r>
      <rPr>
        <sz val="10"/>
        <color rgb="FF000000"/>
        <rFont val="Arial"/>
        <family val="2"/>
      </rPr>
      <t>b0009250</t>
    </r>
  </si>
  <si>
    <r>
      <t>'</t>
    </r>
    <r>
      <rPr>
        <sz val="10"/>
        <color rgb="FF000000"/>
        <rFont val="Arial"/>
        <family val="2"/>
      </rPr>
      <t>22-b9266</t>
    </r>
  </si>
  <si>
    <r>
      <t>'</t>
    </r>
    <r>
      <rPr>
        <sz val="10"/>
        <color rgb="FF000000"/>
        <rFont val="Arial"/>
        <family val="2"/>
      </rPr>
      <t>b008488</t>
    </r>
  </si>
  <si>
    <r>
      <t>'</t>
    </r>
    <r>
      <rPr>
        <sz val="10"/>
        <color rgb="FF000000"/>
        <rFont val="Arial"/>
        <family val="2"/>
      </rPr>
      <t>b007823</t>
    </r>
  </si>
  <si>
    <r>
      <t>'</t>
    </r>
    <r>
      <rPr>
        <sz val="10"/>
        <color rgb="FF000000"/>
        <rFont val="Arial"/>
        <family val="2"/>
      </rPr>
      <t>b007071</t>
    </r>
  </si>
  <si>
    <r>
      <t>'</t>
    </r>
    <r>
      <rPr>
        <sz val="10"/>
        <color rgb="FF000000"/>
        <rFont val="Arial"/>
        <family val="2"/>
      </rPr>
      <t>b00005288</t>
    </r>
  </si>
  <si>
    <r>
      <t>'</t>
    </r>
    <r>
      <rPr>
        <sz val="10"/>
        <color rgb="FF000000"/>
        <rFont val="Arial"/>
        <family val="2"/>
      </rPr>
      <t>22-b5086</t>
    </r>
  </si>
  <si>
    <r>
      <t>'</t>
    </r>
    <r>
      <rPr>
        <sz val="10"/>
        <color rgb="FF000000"/>
        <rFont val="Arial"/>
        <family val="2"/>
      </rPr>
      <t>22-b7489</t>
    </r>
  </si>
  <si>
    <r>
      <t>'</t>
    </r>
    <r>
      <rPr>
        <sz val="10"/>
        <color rgb="FF000000"/>
        <rFont val="Arial"/>
        <family val="2"/>
      </rPr>
      <t>22-b006261</t>
    </r>
  </si>
  <si>
    <r>
      <t>'</t>
    </r>
    <r>
      <rPr>
        <sz val="10"/>
        <color rgb="FF000000"/>
        <rFont val="Arial"/>
        <family val="2"/>
      </rPr>
      <t>22-b7484</t>
    </r>
  </si>
  <si>
    <r>
      <t>'</t>
    </r>
    <r>
      <rPr>
        <sz val="10"/>
        <color rgb="FF000000"/>
        <rFont val="Arial"/>
        <family val="2"/>
      </rPr>
      <t>b007488</t>
    </r>
  </si>
  <si>
    <r>
      <t>'</t>
    </r>
    <r>
      <rPr>
        <sz val="10"/>
        <color rgb="FF000000"/>
        <rFont val="Arial"/>
        <family val="2"/>
      </rPr>
      <t>22-b5408</t>
    </r>
  </si>
  <si>
    <r>
      <t>'</t>
    </r>
    <r>
      <rPr>
        <sz val="10"/>
        <color rgb="FF000000"/>
        <rFont val="Arial"/>
        <family val="2"/>
      </rPr>
      <t>b00007070</t>
    </r>
  </si>
  <si>
    <r>
      <t>'</t>
    </r>
    <r>
      <rPr>
        <sz val="10"/>
        <color rgb="FF000000"/>
        <rFont val="Arial"/>
        <family val="2"/>
      </rPr>
      <t>b004785</t>
    </r>
  </si>
  <si>
    <r>
      <t>'</t>
    </r>
    <r>
      <rPr>
        <sz val="10"/>
        <color rgb="FF000000"/>
        <rFont val="Arial"/>
        <family val="2"/>
      </rPr>
      <t>b00005102</t>
    </r>
  </si>
  <si>
    <r>
      <t>'</t>
    </r>
    <r>
      <rPr>
        <sz val="10"/>
        <color rgb="FF000000"/>
        <rFont val="Arial"/>
        <family val="2"/>
      </rPr>
      <t>b00007069</t>
    </r>
  </si>
  <si>
    <r>
      <t>'</t>
    </r>
    <r>
      <rPr>
        <sz val="10"/>
        <color rgb="FF000000"/>
        <rFont val="Arial"/>
        <family val="2"/>
      </rPr>
      <t>b0006256</t>
    </r>
  </si>
  <si>
    <r>
      <t>'</t>
    </r>
    <r>
      <rPr>
        <sz val="10"/>
        <color rgb="FF000000"/>
        <rFont val="Arial"/>
        <family val="2"/>
      </rPr>
      <t>b0006253</t>
    </r>
  </si>
  <si>
    <r>
      <t>'</t>
    </r>
    <r>
      <rPr>
        <sz val="10"/>
        <color rgb="FF000000"/>
        <rFont val="Arial"/>
        <family val="2"/>
      </rPr>
      <t>b005592</t>
    </r>
  </si>
  <si>
    <r>
      <t>'</t>
    </r>
    <r>
      <rPr>
        <sz val="10"/>
        <color rgb="FF000000"/>
        <rFont val="Arial"/>
        <family val="2"/>
      </rPr>
      <t>b008773</t>
    </r>
  </si>
  <si>
    <r>
      <t>'</t>
    </r>
    <r>
      <rPr>
        <sz val="10"/>
        <color rgb="FF000000"/>
        <rFont val="Arial"/>
        <family val="2"/>
      </rPr>
      <t>b0009173</t>
    </r>
  </si>
  <si>
    <r>
      <t>'</t>
    </r>
    <r>
      <rPr>
        <sz val="10"/>
        <color rgb="FF000000"/>
        <rFont val="Arial"/>
        <family val="2"/>
      </rPr>
      <t>b08443</t>
    </r>
  </si>
  <si>
    <r>
      <t>'</t>
    </r>
    <r>
      <rPr>
        <sz val="10"/>
        <color rgb="FF000000"/>
        <rFont val="Arial"/>
        <family val="2"/>
      </rPr>
      <t>22-b007493</t>
    </r>
  </si>
  <si>
    <r>
      <t>'</t>
    </r>
    <r>
      <rPr>
        <sz val="10"/>
        <color rgb="FF000000"/>
        <rFont val="Arial"/>
        <family val="2"/>
      </rPr>
      <t>b0008769</t>
    </r>
  </si>
  <si>
    <r>
      <t>'</t>
    </r>
    <r>
      <rPr>
        <sz val="10"/>
        <color rgb="FF000000"/>
        <rFont val="Arial"/>
        <family val="2"/>
      </rPr>
      <t>b009479</t>
    </r>
  </si>
  <si>
    <r>
      <t>'</t>
    </r>
    <r>
      <rPr>
        <sz val="10"/>
        <color rgb="FF000000"/>
        <rFont val="Arial"/>
        <family val="2"/>
      </rPr>
      <t>22-b008441</t>
    </r>
  </si>
  <si>
    <r>
      <t>'</t>
    </r>
    <r>
      <rPr>
        <sz val="10"/>
        <color rgb="FF000000"/>
        <rFont val="Arial"/>
        <family val="2"/>
      </rPr>
      <t>b008811</t>
    </r>
  </si>
  <si>
    <r>
      <t>'</t>
    </r>
    <r>
      <rPr>
        <sz val="10"/>
        <color rgb="FF000000"/>
        <rFont val="Arial"/>
        <family val="2"/>
      </rPr>
      <t>b0009249</t>
    </r>
  </si>
  <si>
    <r>
      <t>'</t>
    </r>
    <r>
      <rPr>
        <sz val="10"/>
        <color rgb="FF000000"/>
        <rFont val="Arial"/>
        <family val="2"/>
      </rPr>
      <t>b009467</t>
    </r>
  </si>
  <si>
    <r>
      <t>'</t>
    </r>
    <r>
      <rPr>
        <sz val="10"/>
        <color rgb="FF000000"/>
        <rFont val="Arial"/>
        <family val="2"/>
      </rPr>
      <t>b008794</t>
    </r>
  </si>
  <si>
    <r>
      <t>'</t>
    </r>
    <r>
      <rPr>
        <sz val="10"/>
        <color rgb="FF000000"/>
        <rFont val="Arial"/>
        <family val="2"/>
      </rPr>
      <t>b008445</t>
    </r>
  </si>
  <si>
    <r>
      <t>'</t>
    </r>
    <r>
      <rPr>
        <sz val="10"/>
        <color rgb="FF000000"/>
        <rFont val="Arial"/>
        <family val="2"/>
      </rPr>
      <t>b009137</t>
    </r>
  </si>
  <si>
    <r>
      <t>'</t>
    </r>
    <r>
      <rPr>
        <sz val="10"/>
        <color rgb="FF000000"/>
        <rFont val="Arial"/>
        <family val="2"/>
      </rPr>
      <t>b0009174</t>
    </r>
  </si>
  <si>
    <r>
      <t>'</t>
    </r>
    <r>
      <rPr>
        <sz val="10"/>
        <color rgb="FF000000"/>
        <rFont val="Arial"/>
        <family val="2"/>
      </rPr>
      <t>b0008774</t>
    </r>
  </si>
  <si>
    <r>
      <t>'</t>
    </r>
    <r>
      <rPr>
        <sz val="10"/>
        <color rgb="FF000000"/>
        <rFont val="Arial"/>
        <family val="2"/>
      </rPr>
      <t>b0006266</t>
    </r>
  </si>
  <si>
    <r>
      <t>'</t>
    </r>
    <r>
      <rPr>
        <sz val="10"/>
        <color rgb="FF000000"/>
        <rFont val="Arial"/>
        <family val="2"/>
      </rPr>
      <t>b008824</t>
    </r>
  </si>
  <si>
    <r>
      <t>'</t>
    </r>
    <r>
      <rPr>
        <sz val="10"/>
        <color rgb="FF000000"/>
        <rFont val="Arial"/>
        <family val="2"/>
      </rPr>
      <t>b005587</t>
    </r>
  </si>
  <si>
    <r>
      <t>'</t>
    </r>
    <r>
      <rPr>
        <sz val="10"/>
        <color rgb="FF000000"/>
        <rFont val="Arial"/>
        <family val="2"/>
      </rPr>
      <t>b0009295</t>
    </r>
  </si>
  <si>
    <r>
      <t>'</t>
    </r>
    <r>
      <rPr>
        <sz val="10"/>
        <color rgb="FF000000"/>
        <rFont val="Arial"/>
        <family val="2"/>
      </rPr>
      <t>b0009290</t>
    </r>
  </si>
  <si>
    <r>
      <t>'</t>
    </r>
    <r>
      <rPr>
        <sz val="10"/>
        <color rgb="FF000000"/>
        <rFont val="Arial"/>
        <family val="2"/>
      </rPr>
      <t>b007808</t>
    </r>
  </si>
  <si>
    <r>
      <t>'</t>
    </r>
    <r>
      <rPr>
        <sz val="10"/>
        <color rgb="FF000000"/>
        <rFont val="Arial"/>
        <family val="2"/>
      </rPr>
      <t>b007806</t>
    </r>
  </si>
  <si>
    <r>
      <t>'</t>
    </r>
    <r>
      <rPr>
        <sz val="10"/>
        <color rgb="FF000000"/>
        <rFont val="Arial"/>
        <family val="2"/>
      </rPr>
      <t>b0009156</t>
    </r>
  </si>
  <si>
    <r>
      <t>'</t>
    </r>
    <r>
      <rPr>
        <sz val="10"/>
        <color rgb="FF000000"/>
        <rFont val="Arial"/>
        <family val="2"/>
      </rPr>
      <t>b0007837</t>
    </r>
  </si>
  <si>
    <r>
      <t>'</t>
    </r>
    <r>
      <rPr>
        <sz val="10"/>
        <color rgb="FF000000"/>
        <rFont val="Arial"/>
        <family val="2"/>
      </rPr>
      <t>b0007087</t>
    </r>
  </si>
  <si>
    <r>
      <t>'</t>
    </r>
    <r>
      <rPr>
        <sz val="10"/>
        <color rgb="FF000000"/>
        <rFont val="Arial"/>
        <family val="2"/>
      </rPr>
      <t>b009281</t>
    </r>
  </si>
  <si>
    <r>
      <t>'</t>
    </r>
    <r>
      <rPr>
        <sz val="10"/>
        <color rgb="FF000000"/>
        <rFont val="Arial"/>
        <family val="2"/>
      </rPr>
      <t>b008455</t>
    </r>
  </si>
  <si>
    <r>
      <t>'</t>
    </r>
    <r>
      <rPr>
        <sz val="10"/>
        <color rgb="FF000000"/>
        <rFont val="Arial"/>
        <family val="2"/>
      </rPr>
      <t>b008482</t>
    </r>
  </si>
  <si>
    <r>
      <t>'</t>
    </r>
    <r>
      <rPr>
        <sz val="10"/>
        <color rgb="FF000000"/>
        <rFont val="Arial"/>
        <family val="2"/>
      </rPr>
      <t>b007811</t>
    </r>
  </si>
  <si>
    <r>
      <t>'</t>
    </r>
    <r>
      <rPr>
        <sz val="10"/>
        <color rgb="FF000000"/>
        <rFont val="Arial"/>
        <family val="2"/>
      </rPr>
      <t>22-b6025</t>
    </r>
  </si>
  <si>
    <r>
      <t>'</t>
    </r>
    <r>
      <rPr>
        <sz val="10"/>
        <color rgb="FF000000"/>
        <rFont val="Arial"/>
        <family val="2"/>
      </rPr>
      <t>b0005301</t>
    </r>
  </si>
  <si>
    <r>
      <t>'</t>
    </r>
    <r>
      <rPr>
        <sz val="10"/>
        <color rgb="FF000000"/>
        <rFont val="Arial"/>
        <family val="2"/>
      </rPr>
      <t>b007848</t>
    </r>
  </si>
  <si>
    <r>
      <t>'</t>
    </r>
    <r>
      <rPr>
        <sz val="10"/>
        <color rgb="FF000000"/>
        <rFont val="Arial"/>
        <family val="2"/>
      </rPr>
      <t>22-b7844</t>
    </r>
  </si>
  <si>
    <r>
      <t>'</t>
    </r>
    <r>
      <rPr>
        <sz val="10"/>
        <color rgb="FF000000"/>
        <rFont val="Arial"/>
        <family val="2"/>
      </rPr>
      <t>22-b5661</t>
    </r>
  </si>
  <si>
    <r>
      <t>'</t>
    </r>
    <r>
      <rPr>
        <sz val="10"/>
        <color rgb="FF000000"/>
        <rFont val="Arial"/>
        <family val="2"/>
      </rPr>
      <t>b004960</t>
    </r>
  </si>
  <si>
    <r>
      <t>'</t>
    </r>
    <r>
      <rPr>
        <sz val="10"/>
        <color rgb="FF000000"/>
        <rFont val="Arial"/>
        <family val="2"/>
      </rPr>
      <t>b005567</t>
    </r>
  </si>
  <si>
    <r>
      <t>'</t>
    </r>
    <r>
      <rPr>
        <sz val="10"/>
        <color rgb="FF000000"/>
        <rFont val="Arial"/>
        <family val="2"/>
      </rPr>
      <t>b00006746</t>
    </r>
  </si>
  <si>
    <r>
      <t>'</t>
    </r>
    <r>
      <rPr>
        <sz val="10"/>
        <color rgb="FF000000"/>
        <rFont val="Arial"/>
        <family val="2"/>
      </rPr>
      <t>b00005298</t>
    </r>
  </si>
  <si>
    <r>
      <t>'</t>
    </r>
    <r>
      <rPr>
        <sz val="10"/>
        <color rgb="FF000000"/>
        <rFont val="Arial"/>
        <family val="2"/>
      </rPr>
      <t>22-b6210</t>
    </r>
  </si>
  <si>
    <r>
      <t>'</t>
    </r>
    <r>
      <rPr>
        <sz val="10"/>
        <color rgb="FF000000"/>
        <rFont val="Arial"/>
        <family val="2"/>
      </rPr>
      <t>22-b5563</t>
    </r>
  </si>
  <si>
    <r>
      <t>'</t>
    </r>
    <r>
      <rPr>
        <sz val="10"/>
        <color rgb="FF000000"/>
        <rFont val="Arial"/>
        <family val="2"/>
      </rPr>
      <t>b0005594</t>
    </r>
  </si>
  <si>
    <r>
      <t>'</t>
    </r>
    <r>
      <rPr>
        <sz val="10"/>
        <color rgb="FF000000"/>
        <rFont val="Arial"/>
        <family val="2"/>
      </rPr>
      <t>22-b05578</t>
    </r>
  </si>
  <si>
    <r>
      <t>'</t>
    </r>
    <r>
      <rPr>
        <sz val="10"/>
        <color rgb="FF000000"/>
        <rFont val="Arial"/>
        <family val="2"/>
      </rPr>
      <t>b005296</t>
    </r>
  </si>
  <si>
    <r>
      <t>'</t>
    </r>
    <r>
      <rPr>
        <sz val="10"/>
        <color rgb="FF000000"/>
        <rFont val="Arial"/>
        <family val="2"/>
      </rPr>
      <t>b00004784</t>
    </r>
  </si>
  <si>
    <r>
      <t>'</t>
    </r>
    <r>
      <rPr>
        <sz val="10"/>
        <color rgb="FF000000"/>
        <rFont val="Arial"/>
        <family val="2"/>
      </rPr>
      <t>b00007822</t>
    </r>
  </si>
  <si>
    <r>
      <t>'</t>
    </r>
    <r>
      <rPr>
        <sz val="10"/>
        <color rgb="FF000000"/>
        <rFont val="Arial"/>
        <family val="2"/>
      </rPr>
      <t>b010399</t>
    </r>
  </si>
  <si>
    <r>
      <t>'</t>
    </r>
    <r>
      <rPr>
        <sz val="10"/>
        <color rgb="FF000000"/>
        <rFont val="Arial"/>
        <family val="2"/>
      </rPr>
      <t>b0009201</t>
    </r>
  </si>
  <si>
    <r>
      <t>'</t>
    </r>
    <r>
      <rPr>
        <sz val="10"/>
        <color rgb="FF000000"/>
        <rFont val="Arial"/>
        <family val="2"/>
      </rPr>
      <t>b00010517</t>
    </r>
  </si>
  <si>
    <r>
      <t>'</t>
    </r>
    <r>
      <rPr>
        <sz val="10"/>
        <color rgb="FF000000"/>
        <rFont val="Arial"/>
        <family val="2"/>
      </rPr>
      <t>b00010433</t>
    </r>
  </si>
  <si>
    <r>
      <t>'</t>
    </r>
    <r>
      <rPr>
        <sz val="10"/>
        <color rgb="FF000000"/>
        <rFont val="Arial"/>
        <family val="2"/>
      </rPr>
      <t>b0010120</t>
    </r>
  </si>
  <si>
    <r>
      <t>'</t>
    </r>
    <r>
      <rPr>
        <sz val="10"/>
        <color rgb="FF000000"/>
        <rFont val="Arial"/>
        <family val="2"/>
      </rPr>
      <t>22-b010445</t>
    </r>
  </si>
  <si>
    <r>
      <t>'</t>
    </r>
    <r>
      <rPr>
        <sz val="10"/>
        <color rgb="FF000000"/>
        <rFont val="Arial"/>
        <family val="2"/>
      </rPr>
      <t>b008476</t>
    </r>
  </si>
  <si>
    <r>
      <t>'</t>
    </r>
    <r>
      <rPr>
        <sz val="10"/>
        <color rgb="FF000000"/>
        <rFont val="Arial"/>
        <family val="2"/>
      </rPr>
      <t>b0008768</t>
    </r>
  </si>
  <si>
    <r>
      <t>'</t>
    </r>
    <r>
      <rPr>
        <sz val="10"/>
        <color rgb="FF000000"/>
        <rFont val="Arial"/>
        <family val="2"/>
      </rPr>
      <t>b010082</t>
    </r>
  </si>
  <si>
    <r>
      <t>'</t>
    </r>
    <r>
      <rPr>
        <sz val="10"/>
        <color rgb="FF000000"/>
        <rFont val="Arial"/>
        <family val="2"/>
      </rPr>
      <t>b009508</t>
    </r>
  </si>
  <si>
    <r>
      <t>'</t>
    </r>
    <r>
      <rPr>
        <sz val="10"/>
        <color rgb="FF000000"/>
        <rFont val="Arial"/>
        <family val="2"/>
      </rPr>
      <t>b0010431</t>
    </r>
  </si>
  <si>
    <r>
      <t>'</t>
    </r>
    <r>
      <rPr>
        <sz val="10"/>
        <color rgb="FF000000"/>
        <rFont val="Arial"/>
        <family val="2"/>
      </rPr>
      <t>b0009903</t>
    </r>
  </si>
  <si>
    <r>
      <t>'</t>
    </r>
    <r>
      <rPr>
        <sz val="10"/>
        <color rgb="FF000000"/>
        <rFont val="Arial"/>
        <family val="2"/>
      </rPr>
      <t>b0008491</t>
    </r>
  </si>
  <si>
    <r>
      <t>'</t>
    </r>
    <r>
      <rPr>
        <sz val="10"/>
        <color rgb="FF000000"/>
        <rFont val="Arial"/>
        <family val="2"/>
      </rPr>
      <t>b00009177</t>
    </r>
  </si>
  <si>
    <r>
      <t>'</t>
    </r>
    <r>
      <rPr>
        <sz val="10"/>
        <color rgb="FF000000"/>
        <rFont val="Arial"/>
        <family val="2"/>
      </rPr>
      <t>b0009176</t>
    </r>
  </si>
  <si>
    <r>
      <t>'</t>
    </r>
    <r>
      <rPr>
        <sz val="10"/>
        <color rgb="FF000000"/>
        <rFont val="Arial"/>
        <family val="2"/>
      </rPr>
      <t>b0008770</t>
    </r>
  </si>
  <si>
    <r>
      <t>'</t>
    </r>
    <r>
      <rPr>
        <sz val="10"/>
        <color rgb="FF000000"/>
        <rFont val="Arial"/>
        <family val="2"/>
      </rPr>
      <t>22-b8444</t>
    </r>
  </si>
  <si>
    <r>
      <t>'</t>
    </r>
    <r>
      <rPr>
        <sz val="10"/>
        <color rgb="FF000000"/>
        <rFont val="Arial"/>
        <family val="2"/>
      </rPr>
      <t>b0006747</t>
    </r>
  </si>
  <si>
    <r>
      <t>'</t>
    </r>
    <r>
      <rPr>
        <sz val="10"/>
        <color rgb="FF000000"/>
        <rFont val="Arial"/>
        <family val="2"/>
      </rPr>
      <t>b08788</t>
    </r>
  </si>
  <si>
    <r>
      <t>'</t>
    </r>
    <r>
      <rPr>
        <sz val="10"/>
        <color rgb="FF000000"/>
        <rFont val="Arial"/>
        <family val="2"/>
      </rPr>
      <t>b009170</t>
    </r>
  </si>
  <si>
    <r>
      <t>'</t>
    </r>
    <r>
      <rPr>
        <sz val="10"/>
        <color rgb="FF000000"/>
        <rFont val="Arial"/>
        <family val="2"/>
      </rPr>
      <t>b008799</t>
    </r>
  </si>
  <si>
    <r>
      <t>'</t>
    </r>
    <r>
      <rPr>
        <sz val="10"/>
        <color rgb="FF000000"/>
        <rFont val="Arial"/>
        <family val="2"/>
      </rPr>
      <t>b0009180</t>
    </r>
  </si>
  <si>
    <r>
      <t>'</t>
    </r>
    <r>
      <rPr>
        <sz val="10"/>
        <color rgb="FF000000"/>
        <rFont val="Arial"/>
        <family val="2"/>
      </rPr>
      <t>22-b007843</t>
    </r>
  </si>
  <si>
    <r>
      <t>'</t>
    </r>
    <r>
      <rPr>
        <sz val="10"/>
        <color rgb="FF000000"/>
        <rFont val="Arial"/>
        <family val="2"/>
      </rPr>
      <t>22-b007088</t>
    </r>
  </si>
  <si>
    <r>
      <t>'</t>
    </r>
    <r>
      <rPr>
        <sz val="10"/>
        <color rgb="FF000000"/>
        <rFont val="Arial"/>
        <family val="2"/>
      </rPr>
      <t>b00005372</t>
    </r>
  </si>
  <si>
    <r>
      <t>'</t>
    </r>
    <r>
      <rPr>
        <sz val="10"/>
        <color rgb="FF000000"/>
        <rFont val="Arial"/>
        <family val="2"/>
      </rPr>
      <t>22-b8484</t>
    </r>
  </si>
  <si>
    <r>
      <t>'</t>
    </r>
    <r>
      <rPr>
        <sz val="10"/>
        <color rgb="FF000000"/>
        <rFont val="Arial"/>
        <family val="2"/>
      </rPr>
      <t>b00007077</t>
    </r>
  </si>
  <si>
    <r>
      <t>'</t>
    </r>
    <r>
      <rPr>
        <sz val="10"/>
        <color rgb="FF000000"/>
        <rFont val="Arial"/>
        <family val="2"/>
      </rPr>
      <t>22-b005425</t>
    </r>
  </si>
  <si>
    <r>
      <t>'</t>
    </r>
    <r>
      <rPr>
        <sz val="10"/>
        <color rgb="FF000000"/>
        <rFont val="Arial"/>
        <family val="2"/>
      </rPr>
      <t>b007464</t>
    </r>
  </si>
  <si>
    <r>
      <t>'</t>
    </r>
    <r>
      <rPr>
        <sz val="10"/>
        <color rgb="FF000000"/>
        <rFont val="Arial"/>
        <family val="2"/>
      </rPr>
      <t>b00006741</t>
    </r>
  </si>
  <si>
    <r>
      <t>'</t>
    </r>
    <r>
      <rPr>
        <sz val="10"/>
        <color rgb="FF000000"/>
        <rFont val="Arial"/>
        <family val="2"/>
      </rPr>
      <t>b0005404</t>
    </r>
  </si>
  <si>
    <r>
      <t>'</t>
    </r>
    <r>
      <rPr>
        <sz val="10"/>
        <color rgb="FF000000"/>
        <rFont val="Arial"/>
        <family val="2"/>
      </rPr>
      <t>22-b5412</t>
    </r>
  </si>
  <si>
    <r>
      <t>'</t>
    </r>
    <r>
      <rPr>
        <sz val="10"/>
        <color rgb="FF000000"/>
        <rFont val="Arial"/>
        <family val="2"/>
      </rPr>
      <t>22-b6206</t>
    </r>
  </si>
  <si>
    <r>
      <t>'</t>
    </r>
    <r>
      <rPr>
        <sz val="10"/>
        <color rgb="FF000000"/>
        <rFont val="Arial"/>
        <family val="2"/>
      </rPr>
      <t>b005596</t>
    </r>
  </si>
  <si>
    <r>
      <t>'</t>
    </r>
    <r>
      <rPr>
        <sz val="10"/>
        <color rgb="FF000000"/>
        <rFont val="Arial"/>
        <family val="2"/>
      </rPr>
      <t>b0005091</t>
    </r>
  </si>
  <si>
    <r>
      <t>'</t>
    </r>
    <r>
      <rPr>
        <sz val="10"/>
        <color rgb="FF000000"/>
        <rFont val="Arial"/>
        <family val="2"/>
      </rPr>
      <t>b005088</t>
    </r>
  </si>
  <si>
    <r>
      <t>'</t>
    </r>
    <r>
      <rPr>
        <sz val="10"/>
        <color rgb="FF000000"/>
        <rFont val="Arial"/>
        <family val="2"/>
      </rPr>
      <t>b009145</t>
    </r>
  </si>
  <si>
    <r>
      <t>'</t>
    </r>
    <r>
      <rPr>
        <sz val="10"/>
        <color rgb="FF000000"/>
        <rFont val="Arial"/>
        <family val="2"/>
      </rPr>
      <t>b00009291</t>
    </r>
  </si>
  <si>
    <r>
      <t>'</t>
    </r>
    <r>
      <rPr>
        <sz val="10"/>
        <color rgb="FF000000"/>
        <rFont val="Arial"/>
        <family val="2"/>
      </rPr>
      <t>b009165</t>
    </r>
  </si>
  <si>
    <r>
      <t>'</t>
    </r>
    <r>
      <rPr>
        <sz val="10"/>
        <color rgb="FF000000"/>
        <rFont val="Arial"/>
        <family val="2"/>
      </rPr>
      <t>22-b10449</t>
    </r>
  </si>
  <si>
    <r>
      <t>'</t>
    </r>
    <r>
      <rPr>
        <sz val="10"/>
        <color rgb="FF000000"/>
        <rFont val="Arial"/>
        <family val="2"/>
      </rPr>
      <t>b010424</t>
    </r>
  </si>
  <si>
    <r>
      <t>'</t>
    </r>
    <r>
      <rPr>
        <sz val="10"/>
        <color rgb="FF000000"/>
        <rFont val="Arial"/>
        <family val="2"/>
      </rPr>
      <t>b010488</t>
    </r>
  </si>
  <si>
    <r>
      <t>'</t>
    </r>
    <r>
      <rPr>
        <sz val="10"/>
        <color rgb="FF000000"/>
        <rFont val="Arial"/>
        <family val="2"/>
      </rPr>
      <t>b007323</t>
    </r>
  </si>
  <si>
    <r>
      <t>'</t>
    </r>
    <r>
      <rPr>
        <sz val="10"/>
        <color rgb="FF000000"/>
        <rFont val="Arial"/>
        <family val="2"/>
      </rPr>
      <t>b0008442</t>
    </r>
  </si>
  <si>
    <r>
      <t>'</t>
    </r>
    <r>
      <rPr>
        <sz val="10"/>
        <color rgb="FF000000"/>
        <rFont val="Arial"/>
        <family val="2"/>
      </rPr>
      <t>b007803</t>
    </r>
  </si>
  <si>
    <r>
      <t>'</t>
    </r>
    <r>
      <rPr>
        <sz val="10"/>
        <color rgb="FF000000"/>
        <rFont val="Arial"/>
        <family val="2"/>
      </rPr>
      <t>22-b008457</t>
    </r>
  </si>
  <si>
    <r>
      <t>'</t>
    </r>
    <r>
      <rPr>
        <sz val="10"/>
        <color rgb="FF000000"/>
        <rFont val="Arial"/>
        <family val="2"/>
      </rPr>
      <t>b0006022</t>
    </r>
  </si>
  <si>
    <r>
      <t>'</t>
    </r>
    <r>
      <rPr>
        <sz val="10"/>
        <color rgb="FF000000"/>
        <rFont val="Arial"/>
        <family val="2"/>
      </rPr>
      <t>22-b9047</t>
    </r>
  </si>
  <si>
    <r>
      <t>'</t>
    </r>
    <r>
      <rPr>
        <sz val="10"/>
        <color rgb="FF000000"/>
        <rFont val="Arial"/>
        <family val="2"/>
      </rPr>
      <t>b08819</t>
    </r>
  </si>
  <si>
    <r>
      <t>'</t>
    </r>
    <r>
      <rPr>
        <sz val="10"/>
        <color rgb="FF000000"/>
        <rFont val="Arial"/>
        <family val="2"/>
      </rPr>
      <t>b009252</t>
    </r>
  </si>
  <si>
    <r>
      <t>'</t>
    </r>
    <r>
      <rPr>
        <sz val="10"/>
        <color rgb="FF000000"/>
        <rFont val="Arial"/>
        <family val="2"/>
      </rPr>
      <t>b008744</t>
    </r>
  </si>
  <si>
    <r>
      <t>'</t>
    </r>
    <r>
      <rPr>
        <sz val="10"/>
        <color rgb="FF000000"/>
        <rFont val="Arial"/>
        <family val="2"/>
      </rPr>
      <t>b008456</t>
    </r>
  </si>
  <si>
    <r>
      <t>'</t>
    </r>
    <r>
      <rPr>
        <sz val="10"/>
        <color rgb="FF000000"/>
        <rFont val="Arial"/>
        <family val="2"/>
      </rPr>
      <t>b007309</t>
    </r>
  </si>
  <si>
    <r>
      <t>'</t>
    </r>
    <r>
      <rPr>
        <sz val="10"/>
        <color rgb="FF000000"/>
        <rFont val="Arial"/>
        <family val="2"/>
      </rPr>
      <t>b009056</t>
    </r>
  </si>
  <si>
    <r>
      <t>'</t>
    </r>
    <r>
      <rPr>
        <sz val="10"/>
        <color rgb="FF000000"/>
        <rFont val="Arial"/>
        <family val="2"/>
      </rPr>
      <t>b009040</t>
    </r>
  </si>
  <si>
    <r>
      <t>'</t>
    </r>
    <r>
      <rPr>
        <sz val="10"/>
        <color rgb="FF000000"/>
        <rFont val="Arial"/>
        <family val="2"/>
      </rPr>
      <t>b008797</t>
    </r>
  </si>
  <si>
    <r>
      <t>'</t>
    </r>
    <r>
      <rPr>
        <sz val="10"/>
        <color rgb="FF000000"/>
        <rFont val="Arial"/>
        <family val="2"/>
      </rPr>
      <t>b00008757</t>
    </r>
  </si>
  <si>
    <r>
      <t>'</t>
    </r>
    <r>
      <rPr>
        <sz val="10"/>
        <color rgb="FF000000"/>
        <rFont val="Arial"/>
        <family val="2"/>
      </rPr>
      <t>22-b005422</t>
    </r>
  </si>
  <si>
    <r>
      <t>'</t>
    </r>
    <r>
      <rPr>
        <sz val="10"/>
        <color rgb="FF000000"/>
        <rFont val="Arial"/>
        <family val="2"/>
      </rPr>
      <t>b0006214</t>
    </r>
  </si>
  <si>
    <r>
      <t>'</t>
    </r>
    <r>
      <rPr>
        <sz val="10"/>
        <color rgb="FF000000"/>
        <rFont val="Arial"/>
        <family val="2"/>
      </rPr>
      <t>b009172</t>
    </r>
  </si>
  <si>
    <r>
      <t>'</t>
    </r>
    <r>
      <rPr>
        <sz val="10"/>
        <color rgb="FF000000"/>
        <rFont val="Arial"/>
        <family val="2"/>
      </rPr>
      <t>b009141</t>
    </r>
  </si>
  <si>
    <r>
      <t>'</t>
    </r>
    <r>
      <rPr>
        <sz val="10"/>
        <color rgb="FF000000"/>
        <rFont val="Arial"/>
        <family val="2"/>
      </rPr>
      <t>b0009254</t>
    </r>
  </si>
  <si>
    <r>
      <t>'</t>
    </r>
    <r>
      <rPr>
        <sz val="10"/>
        <color rgb="FF000000"/>
        <rFont val="Arial"/>
        <family val="2"/>
      </rPr>
      <t>b0009157</t>
    </r>
  </si>
  <si>
    <r>
      <t>'</t>
    </r>
    <r>
      <rPr>
        <sz val="10"/>
        <color rgb="FF000000"/>
        <rFont val="Arial"/>
        <family val="2"/>
      </rPr>
      <t>22-b9267</t>
    </r>
  </si>
  <si>
    <r>
      <t>'</t>
    </r>
    <r>
      <rPr>
        <sz val="10"/>
        <color rgb="FF000000"/>
        <rFont val="Arial"/>
        <family val="2"/>
      </rPr>
      <t>b007816</t>
    </r>
  </si>
  <si>
    <r>
      <t>'</t>
    </r>
    <r>
      <rPr>
        <sz val="10"/>
        <color rgb="FF000000"/>
        <rFont val="Arial"/>
        <family val="2"/>
      </rPr>
      <t>b008135</t>
    </r>
  </si>
  <si>
    <r>
      <t>'</t>
    </r>
    <r>
      <rPr>
        <sz val="10"/>
        <color rgb="FF000000"/>
        <rFont val="Arial"/>
        <family val="2"/>
      </rPr>
      <t>b008137</t>
    </r>
  </si>
  <si>
    <r>
      <t>'</t>
    </r>
    <r>
      <rPr>
        <sz val="10"/>
        <color rgb="FF000000"/>
        <rFont val="Arial"/>
        <family val="2"/>
      </rPr>
      <t>b007829</t>
    </r>
  </si>
  <si>
    <r>
      <t>'</t>
    </r>
    <r>
      <rPr>
        <sz val="10"/>
        <color rgb="FF000000"/>
        <rFont val="Arial"/>
        <family val="2"/>
      </rPr>
      <t>b006228</t>
    </r>
  </si>
  <si>
    <r>
      <t>'</t>
    </r>
    <r>
      <rPr>
        <sz val="10"/>
        <color rgb="FF000000"/>
        <rFont val="Arial"/>
        <family val="2"/>
      </rPr>
      <t>22-b9057</t>
    </r>
  </si>
  <si>
    <r>
      <t>'</t>
    </r>
    <r>
      <rPr>
        <sz val="10"/>
        <color rgb="FF000000"/>
        <rFont val="Arial"/>
        <family val="2"/>
      </rPr>
      <t>b0008481</t>
    </r>
  </si>
  <si>
    <r>
      <t>'</t>
    </r>
    <r>
      <rPr>
        <sz val="10"/>
        <color rgb="FF000000"/>
        <rFont val="Arial"/>
        <family val="2"/>
      </rPr>
      <t>b00007472</t>
    </r>
  </si>
  <si>
    <r>
      <t>'</t>
    </r>
    <r>
      <rPr>
        <sz val="10"/>
        <color rgb="FF000000"/>
        <rFont val="Arial"/>
        <family val="2"/>
      </rPr>
      <t>22-b007318</t>
    </r>
  </si>
  <si>
    <r>
      <t>'</t>
    </r>
    <r>
      <rPr>
        <sz val="10"/>
        <color rgb="FF000000"/>
        <rFont val="Arial"/>
        <family val="2"/>
      </rPr>
      <t>22-b5662</t>
    </r>
  </si>
  <si>
    <r>
      <t>'</t>
    </r>
    <r>
      <rPr>
        <sz val="10"/>
        <color rgb="FF000000"/>
        <rFont val="Arial"/>
        <family val="2"/>
      </rPr>
      <t>22-b6245</t>
    </r>
  </si>
  <si>
    <r>
      <t>'</t>
    </r>
    <r>
      <rPr>
        <sz val="10"/>
        <color rgb="FF000000"/>
        <rFont val="Arial"/>
        <family val="2"/>
      </rPr>
      <t>22-b5426</t>
    </r>
  </si>
  <si>
    <r>
      <t>'</t>
    </r>
    <r>
      <rPr>
        <sz val="10"/>
        <color rgb="FF000000"/>
        <rFont val="Arial"/>
        <family val="2"/>
      </rPr>
      <t>b0005292</t>
    </r>
  </si>
  <si>
    <r>
      <t>'</t>
    </r>
    <r>
      <rPr>
        <sz val="10"/>
        <color rgb="FF000000"/>
        <rFont val="Arial"/>
        <family val="2"/>
      </rPr>
      <t>b0006264</t>
    </r>
  </si>
  <si>
    <r>
      <t>'</t>
    </r>
    <r>
      <rPr>
        <sz val="10"/>
        <color rgb="FF000000"/>
        <rFont val="Arial"/>
        <family val="2"/>
      </rPr>
      <t>22-b5597</t>
    </r>
  </si>
  <si>
    <r>
      <t>'</t>
    </r>
    <r>
      <rPr>
        <sz val="10"/>
        <color rgb="FF000000"/>
        <rFont val="Arial"/>
        <family val="2"/>
      </rPr>
      <t>b005096</t>
    </r>
  </si>
  <si>
    <r>
      <t>'</t>
    </r>
    <r>
      <rPr>
        <sz val="10"/>
        <color rgb="FF000000"/>
        <rFont val="Arial"/>
        <family val="2"/>
      </rPr>
      <t>b0005089</t>
    </r>
  </si>
  <si>
    <r>
      <t>'</t>
    </r>
    <r>
      <rPr>
        <sz val="10"/>
        <color rgb="FF000000"/>
        <rFont val="Arial"/>
        <family val="2"/>
      </rPr>
      <t>b0000004783</t>
    </r>
  </si>
  <si>
    <r>
      <t>'</t>
    </r>
    <r>
      <rPr>
        <sz val="10"/>
        <color rgb="FF000000"/>
        <rFont val="Arial"/>
        <family val="2"/>
      </rPr>
      <t>22-b010507</t>
    </r>
  </si>
  <si>
    <r>
      <t>'</t>
    </r>
    <r>
      <rPr>
        <sz val="10"/>
        <color rgb="FF000000"/>
        <rFont val="Arial"/>
        <family val="2"/>
      </rPr>
      <t>22-b6259</t>
    </r>
  </si>
  <si>
    <r>
      <t>'</t>
    </r>
    <r>
      <rPr>
        <sz val="10"/>
        <color rgb="FF000000"/>
        <rFont val="Arial"/>
        <family val="2"/>
      </rPr>
      <t>b010535</t>
    </r>
  </si>
  <si>
    <r>
      <t>'</t>
    </r>
    <r>
      <rPr>
        <sz val="10"/>
        <color rgb="FF000000"/>
        <rFont val="Arial"/>
        <family val="2"/>
      </rPr>
      <t>b009245</t>
    </r>
  </si>
  <si>
    <r>
      <t>'</t>
    </r>
    <r>
      <rPr>
        <sz val="10"/>
        <color rgb="FF000000"/>
        <rFont val="Arial"/>
        <family val="2"/>
      </rPr>
      <t>b008447</t>
    </r>
  </si>
  <si>
    <r>
      <t>'</t>
    </r>
    <r>
      <rPr>
        <sz val="10"/>
        <color rgb="FF000000"/>
        <rFont val="Arial"/>
        <family val="2"/>
      </rPr>
      <t>b09294</t>
    </r>
  </si>
  <si>
    <r>
      <t>'</t>
    </r>
    <r>
      <rPr>
        <sz val="10"/>
        <color rgb="FF000000"/>
        <rFont val="Arial"/>
        <family val="2"/>
      </rPr>
      <t>b008828</t>
    </r>
  </si>
  <si>
    <r>
      <t>'</t>
    </r>
    <r>
      <rPr>
        <sz val="10"/>
        <color rgb="FF000000"/>
        <rFont val="Arial"/>
        <family val="2"/>
      </rPr>
      <t>b08786</t>
    </r>
  </si>
  <si>
    <r>
      <t>'</t>
    </r>
    <r>
      <rPr>
        <sz val="10"/>
        <color rgb="FF000000"/>
        <rFont val="Arial"/>
        <family val="2"/>
      </rPr>
      <t>b009272</t>
    </r>
  </si>
  <si>
    <r>
      <t>'</t>
    </r>
    <r>
      <rPr>
        <sz val="10"/>
        <color rgb="FF000000"/>
        <rFont val="Arial"/>
        <family val="2"/>
      </rPr>
      <t>b008460</t>
    </r>
  </si>
  <si>
    <r>
      <t>'</t>
    </r>
    <r>
      <rPr>
        <sz val="10"/>
        <color rgb="FF000000"/>
        <rFont val="Arial"/>
        <family val="2"/>
      </rPr>
      <t>b007821</t>
    </r>
  </si>
  <si>
    <r>
      <t>'</t>
    </r>
    <r>
      <rPr>
        <sz val="10"/>
        <color rgb="FF000000"/>
        <rFont val="Arial"/>
        <family val="2"/>
      </rPr>
      <t>b0009175</t>
    </r>
  </si>
  <si>
    <r>
      <t>'</t>
    </r>
    <r>
      <rPr>
        <sz val="10"/>
        <color rgb="FF000000"/>
        <rFont val="Arial"/>
        <family val="2"/>
      </rPr>
      <t>b009163</t>
    </r>
  </si>
  <si>
    <r>
      <t>'</t>
    </r>
    <r>
      <rPr>
        <sz val="10"/>
        <color rgb="FF000000"/>
        <rFont val="Arial"/>
        <family val="2"/>
      </rPr>
      <t>b0007311</t>
    </r>
  </si>
  <si>
    <r>
      <t>'</t>
    </r>
    <r>
      <rPr>
        <sz val="10"/>
        <color rgb="FF000000"/>
        <rFont val="Arial"/>
        <family val="2"/>
      </rPr>
      <t>b008842</t>
    </r>
  </si>
  <si>
    <r>
      <t>'</t>
    </r>
    <r>
      <rPr>
        <sz val="10"/>
        <color rgb="FF000000"/>
        <rFont val="Arial"/>
        <family val="2"/>
      </rPr>
      <t>b008817</t>
    </r>
  </si>
  <si>
    <r>
      <t>'</t>
    </r>
    <r>
      <rPr>
        <sz val="10"/>
        <color rgb="FF000000"/>
        <rFont val="Arial"/>
        <family val="2"/>
      </rPr>
      <t>b0006754</t>
    </r>
  </si>
  <si>
    <r>
      <t>'</t>
    </r>
    <r>
      <rPr>
        <sz val="10"/>
        <color rgb="FF000000"/>
        <rFont val="Arial"/>
        <family val="2"/>
      </rPr>
      <t>b008458</t>
    </r>
  </si>
  <si>
    <r>
      <t>'</t>
    </r>
    <r>
      <rPr>
        <sz val="10"/>
        <color rgb="FF000000"/>
        <rFont val="Arial"/>
        <family val="2"/>
      </rPr>
      <t>b005565</t>
    </r>
  </si>
  <si>
    <r>
      <t>'</t>
    </r>
    <r>
      <rPr>
        <sz val="10"/>
        <color rgb="FF000000"/>
        <rFont val="Arial"/>
        <family val="2"/>
      </rPr>
      <t>b0006739</t>
    </r>
  </si>
  <si>
    <r>
      <t>'</t>
    </r>
    <r>
      <rPr>
        <sz val="10"/>
        <color rgb="FF000000"/>
        <rFont val="Arial"/>
        <family val="2"/>
      </rPr>
      <t>b00008477</t>
    </r>
  </si>
  <si>
    <r>
      <t>'</t>
    </r>
    <r>
      <rPr>
        <sz val="10"/>
        <color rgb="FF000000"/>
        <rFont val="Arial"/>
        <family val="2"/>
      </rPr>
      <t>b000009253</t>
    </r>
  </si>
  <si>
    <r>
      <t>'</t>
    </r>
    <r>
      <rPr>
        <sz val="10"/>
        <color rgb="FF000000"/>
        <rFont val="Arial"/>
        <family val="2"/>
      </rPr>
      <t>b0007444</t>
    </r>
  </si>
  <si>
    <r>
      <t>'</t>
    </r>
    <r>
      <rPr>
        <sz val="10"/>
        <color rgb="FF000000"/>
        <rFont val="Arial"/>
        <family val="2"/>
      </rPr>
      <t>b000006217</t>
    </r>
  </si>
  <si>
    <r>
      <t>'</t>
    </r>
    <r>
      <rPr>
        <sz val="10"/>
        <color rgb="FF000000"/>
        <rFont val="Arial"/>
        <family val="2"/>
      </rPr>
      <t>b0006270</t>
    </r>
  </si>
  <si>
    <r>
      <t>'</t>
    </r>
    <r>
      <rPr>
        <sz val="10"/>
        <color rgb="FF000000"/>
        <rFont val="Arial"/>
        <family val="2"/>
      </rPr>
      <t>b005591</t>
    </r>
  </si>
  <si>
    <r>
      <t>'</t>
    </r>
    <r>
      <rPr>
        <sz val="10"/>
        <color rgb="FF000000"/>
        <rFont val="Arial"/>
        <family val="2"/>
      </rPr>
      <t>22-b0005432</t>
    </r>
  </si>
  <si>
    <r>
      <t>'</t>
    </r>
    <r>
      <rPr>
        <sz val="10"/>
        <color rgb="FF000000"/>
        <rFont val="Arial"/>
        <family val="2"/>
      </rPr>
      <t>22-b006026</t>
    </r>
  </si>
  <si>
    <r>
      <t>'</t>
    </r>
    <r>
      <rPr>
        <sz val="10"/>
        <color rgb="FF000000"/>
        <rFont val="Arial"/>
        <family val="2"/>
      </rPr>
      <t>b005668</t>
    </r>
  </si>
  <si>
    <r>
      <t>'</t>
    </r>
    <r>
      <rPr>
        <sz val="10"/>
        <color rgb="FF000000"/>
        <rFont val="Arial"/>
        <family val="2"/>
      </rPr>
      <t>b0006018</t>
    </r>
  </si>
  <si>
    <r>
      <t>'</t>
    </r>
    <r>
      <rPr>
        <sz val="10"/>
        <color rgb="FF000000"/>
        <rFont val="Arial"/>
        <family val="2"/>
      </rPr>
      <t>22-b5304</t>
    </r>
  </si>
  <si>
    <r>
      <t>'</t>
    </r>
    <r>
      <rPr>
        <sz val="10"/>
        <color rgb="FF000000"/>
        <rFont val="Arial"/>
        <family val="2"/>
      </rPr>
      <t>b0005081</t>
    </r>
  </si>
  <si>
    <r>
      <t>'</t>
    </r>
    <r>
      <rPr>
        <sz val="10"/>
        <color rgb="FF000000"/>
        <rFont val="Arial"/>
        <family val="2"/>
      </rPr>
      <t>b010508</t>
    </r>
  </si>
  <si>
    <r>
      <t>'</t>
    </r>
    <r>
      <rPr>
        <sz val="10"/>
        <color rgb="FF000000"/>
        <rFont val="Arial"/>
        <family val="2"/>
      </rPr>
      <t>b005590</t>
    </r>
  </si>
  <si>
    <r>
      <t>'</t>
    </r>
    <r>
      <rPr>
        <sz val="10"/>
        <color rgb="FF000000"/>
        <rFont val="Arial"/>
        <family val="2"/>
      </rPr>
      <t>b009046</t>
    </r>
  </si>
  <si>
    <r>
      <t>'</t>
    </r>
    <r>
      <rPr>
        <sz val="10"/>
        <color rgb="FF000000"/>
        <rFont val="Arial"/>
        <family val="2"/>
      </rPr>
      <t>b0008809</t>
    </r>
  </si>
  <si>
    <r>
      <t>'</t>
    </r>
    <r>
      <rPr>
        <sz val="10"/>
        <color rgb="FF000000"/>
        <rFont val="Arial"/>
        <family val="2"/>
      </rPr>
      <t>b010497</t>
    </r>
  </si>
  <si>
    <r>
      <t>'</t>
    </r>
    <r>
      <rPr>
        <sz val="10"/>
        <color rgb="FF000000"/>
        <rFont val="Arial"/>
        <family val="2"/>
      </rPr>
      <t>b010452</t>
    </r>
  </si>
  <si>
    <r>
      <t>'</t>
    </r>
    <r>
      <rPr>
        <sz val="10"/>
        <color rgb="FF000000"/>
        <rFont val="Arial"/>
        <family val="2"/>
      </rPr>
      <t>b007492</t>
    </r>
  </si>
  <si>
    <r>
      <t>'</t>
    </r>
    <r>
      <rPr>
        <sz val="10"/>
        <color rgb="FF000000"/>
        <rFont val="Arial"/>
        <family val="2"/>
      </rPr>
      <t>b00010529</t>
    </r>
  </si>
  <si>
    <r>
      <t>'</t>
    </r>
    <r>
      <rPr>
        <sz val="10"/>
        <color rgb="FF000000"/>
        <rFont val="Arial"/>
        <family val="2"/>
      </rPr>
      <t>b009038</t>
    </r>
  </si>
  <si>
    <r>
      <t>'</t>
    </r>
    <r>
      <rPr>
        <sz val="10"/>
        <color rgb="FF000000"/>
        <rFont val="Arial"/>
        <family val="2"/>
      </rPr>
      <t>b0009300</t>
    </r>
  </si>
  <si>
    <r>
      <t>'</t>
    </r>
    <r>
      <rPr>
        <sz val="10"/>
        <color rgb="FF000000"/>
        <rFont val="Arial"/>
        <family val="2"/>
      </rPr>
      <t>b009150</t>
    </r>
  </si>
  <si>
    <r>
      <t>'</t>
    </r>
    <r>
      <rPr>
        <sz val="10"/>
        <color rgb="FF000000"/>
        <rFont val="Arial"/>
        <family val="2"/>
      </rPr>
      <t>b006260</t>
    </r>
  </si>
  <si>
    <r>
      <t>'</t>
    </r>
    <r>
      <rPr>
        <sz val="10"/>
        <color rgb="FF000000"/>
        <rFont val="Arial"/>
        <family val="2"/>
      </rPr>
      <t>b009501</t>
    </r>
  </si>
  <si>
    <r>
      <t>'</t>
    </r>
    <r>
      <rPr>
        <sz val="10"/>
        <color rgb="FF000000"/>
        <rFont val="Arial"/>
        <family val="2"/>
      </rPr>
      <t>b008829</t>
    </r>
  </si>
  <si>
    <r>
      <t>'</t>
    </r>
    <r>
      <rPr>
        <sz val="10"/>
        <color rgb="FF000000"/>
        <rFont val="Arial"/>
        <family val="2"/>
      </rPr>
      <t>b009143</t>
    </r>
  </si>
  <si>
    <r>
      <t>'</t>
    </r>
    <r>
      <rPr>
        <sz val="10"/>
        <color rgb="FF000000"/>
        <rFont val="Arial"/>
        <family val="2"/>
      </rPr>
      <t>b0007479</t>
    </r>
  </si>
  <si>
    <r>
      <t>'</t>
    </r>
    <r>
      <rPr>
        <sz val="10"/>
        <color rgb="FF000000"/>
        <rFont val="Arial"/>
        <family val="2"/>
      </rPr>
      <t>b0006724</t>
    </r>
  </si>
  <si>
    <r>
      <t>'</t>
    </r>
    <r>
      <rPr>
        <sz val="10"/>
        <color rgb="FF000000"/>
        <rFont val="Arial"/>
        <family val="2"/>
      </rPr>
      <t>b0008792</t>
    </r>
  </si>
  <si>
    <r>
      <t>'</t>
    </r>
    <r>
      <rPr>
        <sz val="10"/>
        <color rgb="FF000000"/>
        <rFont val="Arial"/>
        <family val="2"/>
      </rPr>
      <t>b0005099</t>
    </r>
  </si>
  <si>
    <r>
      <t>'</t>
    </r>
    <r>
      <rPr>
        <sz val="10"/>
        <color rgb="FF000000"/>
        <rFont val="Arial"/>
        <family val="2"/>
      </rPr>
      <t>b00009158</t>
    </r>
  </si>
  <si>
    <r>
      <t>'</t>
    </r>
    <r>
      <rPr>
        <sz val="10"/>
        <color rgb="FF000000"/>
        <rFont val="Arial"/>
        <family val="2"/>
      </rPr>
      <t>22-b8784</t>
    </r>
  </si>
  <si>
    <r>
      <t>'</t>
    </r>
    <r>
      <rPr>
        <sz val="10"/>
        <color rgb="FF000000"/>
        <rFont val="Arial"/>
        <family val="2"/>
      </rPr>
      <t>b008796</t>
    </r>
  </si>
  <si>
    <r>
      <t>'</t>
    </r>
    <r>
      <rPr>
        <sz val="10"/>
        <color rgb="FF000000"/>
        <rFont val="Arial"/>
        <family val="2"/>
      </rPr>
      <t>b008463</t>
    </r>
  </si>
  <si>
    <r>
      <t>'</t>
    </r>
    <r>
      <rPr>
        <sz val="10"/>
        <color rgb="FF000000"/>
        <rFont val="Arial"/>
        <family val="2"/>
      </rPr>
      <t>b0008152</t>
    </r>
  </si>
  <si>
    <r>
      <t>'</t>
    </r>
    <r>
      <rPr>
        <sz val="10"/>
        <color rgb="FF000000"/>
        <rFont val="Arial"/>
        <family val="2"/>
      </rPr>
      <t>b0007093</t>
    </r>
  </si>
  <si>
    <r>
      <t>'</t>
    </r>
    <r>
      <rPr>
        <sz val="10"/>
        <color rgb="FF000000"/>
        <rFont val="Arial"/>
        <family val="2"/>
      </rPr>
      <t>b00007483</t>
    </r>
  </si>
  <si>
    <r>
      <t>'</t>
    </r>
    <r>
      <rPr>
        <sz val="10"/>
        <color rgb="FF000000"/>
        <rFont val="Arial"/>
        <family val="2"/>
      </rPr>
      <t>22-b005667</t>
    </r>
  </si>
  <si>
    <r>
      <t>'</t>
    </r>
    <r>
      <rPr>
        <sz val="10"/>
        <color rgb="FF000000"/>
        <rFont val="Arial"/>
        <family val="2"/>
      </rPr>
      <t>22-b005302</t>
    </r>
  </si>
  <si>
    <r>
      <t>'</t>
    </r>
    <r>
      <rPr>
        <sz val="10"/>
        <color rgb="FF000000"/>
        <rFont val="Arial"/>
        <family val="2"/>
      </rPr>
      <t>b009255</t>
    </r>
  </si>
  <si>
    <r>
      <t>'</t>
    </r>
    <r>
      <rPr>
        <sz val="10"/>
        <color rgb="FF000000"/>
        <rFont val="Arial"/>
        <family val="2"/>
      </rPr>
      <t>b009202</t>
    </r>
  </si>
  <si>
    <r>
      <t>'</t>
    </r>
    <r>
      <rPr>
        <sz val="10"/>
        <color rgb="FF000000"/>
        <rFont val="Arial"/>
        <family val="2"/>
      </rPr>
      <t>b008815</t>
    </r>
  </si>
  <si>
    <r>
      <t>'</t>
    </r>
    <r>
      <rPr>
        <sz val="10"/>
        <color rgb="FF000000"/>
        <rFont val="Arial"/>
        <family val="2"/>
      </rPr>
      <t>b007832</t>
    </r>
  </si>
  <si>
    <r>
      <t>'</t>
    </r>
    <r>
      <rPr>
        <sz val="10"/>
        <color rgb="FF000000"/>
        <rFont val="Arial"/>
        <family val="2"/>
      </rPr>
      <t>b0008149</t>
    </r>
  </si>
  <si>
    <r>
      <t>'</t>
    </r>
    <r>
      <rPr>
        <sz val="10"/>
        <color rgb="FF000000"/>
        <rFont val="Arial"/>
        <family val="2"/>
      </rPr>
      <t>b0007477</t>
    </r>
  </si>
  <si>
    <r>
      <t>'</t>
    </r>
    <r>
      <rPr>
        <sz val="10"/>
        <color rgb="FF000000"/>
        <rFont val="Arial"/>
        <family val="2"/>
      </rPr>
      <t>22-b005588</t>
    </r>
  </si>
  <si>
    <r>
      <t>'</t>
    </r>
    <r>
      <rPr>
        <sz val="10"/>
        <color rgb="FF000000"/>
        <rFont val="Arial"/>
        <family val="2"/>
      </rPr>
      <t>b0007499</t>
    </r>
  </si>
  <si>
    <r>
      <t>'</t>
    </r>
    <r>
      <rPr>
        <sz val="10"/>
        <color rgb="FF000000"/>
        <rFont val="Arial"/>
        <family val="2"/>
      </rPr>
      <t>22-b7847</t>
    </r>
  </si>
  <si>
    <r>
      <t>'</t>
    </r>
    <r>
      <rPr>
        <sz val="10"/>
        <color rgb="FF000000"/>
        <rFont val="Arial"/>
        <family val="2"/>
      </rPr>
      <t>b007315</t>
    </r>
  </si>
  <si>
    <r>
      <t>'</t>
    </r>
    <r>
      <rPr>
        <sz val="10"/>
        <color rgb="FF000000"/>
        <rFont val="Arial"/>
        <family val="2"/>
      </rPr>
      <t>b0005293</t>
    </r>
  </si>
  <si>
    <r>
      <t>'</t>
    </r>
    <r>
      <rPr>
        <sz val="10"/>
        <color rgb="FF000000"/>
        <rFont val="Arial"/>
        <family val="2"/>
      </rPr>
      <t>22-b6248</t>
    </r>
  </si>
  <si>
    <r>
      <t>'</t>
    </r>
    <r>
      <rPr>
        <sz val="10"/>
        <color rgb="FF000000"/>
        <rFont val="Arial"/>
        <family val="2"/>
      </rPr>
      <t>b0006751</t>
    </r>
  </si>
  <si>
    <r>
      <t>'</t>
    </r>
    <r>
      <rPr>
        <sz val="10"/>
        <color rgb="FF000000"/>
        <rFont val="Arial"/>
        <family val="2"/>
      </rPr>
      <t>b0006753</t>
    </r>
  </si>
  <si>
    <r>
      <t>'</t>
    </r>
    <r>
      <rPr>
        <sz val="10"/>
        <color rgb="FF000000"/>
        <rFont val="Arial"/>
        <family val="2"/>
      </rPr>
      <t>22-b5576</t>
    </r>
  </si>
  <si>
    <r>
      <t>'</t>
    </r>
    <r>
      <rPr>
        <sz val="10"/>
        <color rgb="FF000000"/>
        <rFont val="Arial"/>
        <family val="2"/>
      </rPr>
      <t>b006233</t>
    </r>
  </si>
  <si>
    <r>
      <t>'</t>
    </r>
    <r>
      <rPr>
        <sz val="10"/>
        <color rgb="FF000000"/>
        <rFont val="Arial"/>
        <family val="2"/>
      </rPr>
      <t>b009911</t>
    </r>
  </si>
  <si>
    <r>
      <t>'</t>
    </r>
    <r>
      <rPr>
        <sz val="10"/>
        <color rgb="FF000000"/>
        <rFont val="Arial"/>
        <family val="2"/>
      </rPr>
      <t>b009895</t>
    </r>
  </si>
  <si>
    <r>
      <t>'</t>
    </r>
    <r>
      <rPr>
        <sz val="10"/>
        <color rgb="FF000000"/>
        <rFont val="Arial"/>
        <family val="2"/>
      </rPr>
      <t>b00010541</t>
    </r>
  </si>
  <si>
    <r>
      <t>'</t>
    </r>
    <r>
      <rPr>
        <sz val="10"/>
        <color rgb="FF000000"/>
        <rFont val="Arial"/>
        <family val="2"/>
      </rPr>
      <t>b008742</t>
    </r>
  </si>
  <si>
    <r>
      <t>'</t>
    </r>
    <r>
      <rPr>
        <sz val="10"/>
        <color rgb="FF000000"/>
        <rFont val="Arial"/>
        <family val="2"/>
      </rPr>
      <t>b010447</t>
    </r>
  </si>
  <si>
    <r>
      <t>'</t>
    </r>
    <r>
      <rPr>
        <sz val="10"/>
        <color rgb="FF000000"/>
        <rFont val="Arial"/>
        <family val="2"/>
      </rPr>
      <t>b0009480</t>
    </r>
  </si>
  <si>
    <r>
      <t>'</t>
    </r>
    <r>
      <rPr>
        <sz val="10"/>
        <color rgb="FF000000"/>
        <rFont val="Arial"/>
        <family val="2"/>
      </rPr>
      <t>b0010501</t>
    </r>
  </si>
  <si>
    <r>
      <t>'</t>
    </r>
    <r>
      <rPr>
        <sz val="10"/>
        <color rgb="FF000000"/>
        <rFont val="Arial"/>
        <family val="2"/>
      </rPr>
      <t>22-b010400</t>
    </r>
  </si>
  <si>
    <r>
      <t>'</t>
    </r>
    <r>
      <rPr>
        <sz val="10"/>
        <color rgb="FF000000"/>
        <rFont val="Arial"/>
        <family val="2"/>
      </rPr>
      <t>b008795</t>
    </r>
  </si>
  <si>
    <r>
      <t>'</t>
    </r>
    <r>
      <rPr>
        <sz val="10"/>
        <color rgb="FF000000"/>
        <rFont val="Arial"/>
        <family val="2"/>
      </rPr>
      <t>b008831</t>
    </r>
  </si>
  <si>
    <r>
      <t>'</t>
    </r>
    <r>
      <rPr>
        <sz val="10"/>
        <color rgb="FF000000"/>
        <rFont val="Arial"/>
        <family val="2"/>
      </rPr>
      <t>b00005673</t>
    </r>
  </si>
  <si>
    <r>
      <t>'</t>
    </r>
    <r>
      <rPr>
        <sz val="10"/>
        <color rgb="FF000000"/>
        <rFont val="Arial"/>
        <family val="2"/>
      </rPr>
      <t>b009292</t>
    </r>
  </si>
  <si>
    <r>
      <t>'</t>
    </r>
    <r>
      <rPr>
        <sz val="10"/>
        <color rgb="FF000000"/>
        <rFont val="Arial"/>
        <family val="2"/>
      </rPr>
      <t>22-b008762</t>
    </r>
  </si>
  <si>
    <r>
      <t>'</t>
    </r>
    <r>
      <rPr>
        <sz val="10"/>
        <color rgb="FF000000"/>
        <rFont val="Arial"/>
        <family val="2"/>
      </rPr>
      <t>b008761</t>
    </r>
  </si>
  <si>
    <r>
      <t>'</t>
    </r>
    <r>
      <rPr>
        <sz val="10"/>
        <color rgb="FF000000"/>
        <rFont val="Arial"/>
        <family val="2"/>
      </rPr>
      <t>b08489</t>
    </r>
  </si>
  <si>
    <r>
      <t>'</t>
    </r>
    <r>
      <rPr>
        <sz val="10"/>
        <color rgb="FF000000"/>
        <rFont val="Arial"/>
        <family val="2"/>
      </rPr>
      <t>b008793</t>
    </r>
  </si>
  <si>
    <r>
      <t>'</t>
    </r>
    <r>
      <rPr>
        <sz val="10"/>
        <color rgb="FF000000"/>
        <rFont val="Arial"/>
        <family val="2"/>
      </rPr>
      <t>b008790</t>
    </r>
  </si>
  <si>
    <r>
      <t>'</t>
    </r>
    <r>
      <rPr>
        <sz val="10"/>
        <color rgb="FF000000"/>
        <rFont val="Arial"/>
        <family val="2"/>
      </rPr>
      <t>b008461</t>
    </r>
  </si>
  <si>
    <r>
      <t>'</t>
    </r>
    <r>
      <rPr>
        <sz val="10"/>
        <color rgb="FF000000"/>
        <rFont val="Arial"/>
        <family val="2"/>
      </rPr>
      <t>b007807</t>
    </r>
  </si>
  <si>
    <r>
      <t>'</t>
    </r>
    <r>
      <rPr>
        <sz val="10"/>
        <color rgb="FF000000"/>
        <rFont val="Arial"/>
        <family val="2"/>
      </rPr>
      <t>b009039</t>
    </r>
  </si>
  <si>
    <r>
      <t>'</t>
    </r>
    <r>
      <rPr>
        <sz val="10"/>
        <color rgb="FF000000"/>
        <rFont val="Arial"/>
        <family val="2"/>
      </rPr>
      <t>22-b0007313</t>
    </r>
  </si>
  <si>
    <r>
      <t>'</t>
    </r>
    <r>
      <rPr>
        <sz val="10"/>
        <color rgb="FF000000"/>
        <rFont val="Arial"/>
        <family val="2"/>
      </rPr>
      <t>b0008787</t>
    </r>
  </si>
  <si>
    <r>
      <t>'</t>
    </r>
    <r>
      <rPr>
        <sz val="10"/>
        <color rgb="FF000000"/>
        <rFont val="Arial"/>
        <family val="2"/>
      </rPr>
      <t>b00055660</t>
    </r>
  </si>
  <si>
    <r>
      <t>'</t>
    </r>
    <r>
      <rPr>
        <sz val="10"/>
        <color rgb="FF000000"/>
        <rFont val="Arial"/>
        <family val="2"/>
      </rPr>
      <t>b0005289</t>
    </r>
  </si>
  <si>
    <r>
      <t>'</t>
    </r>
    <r>
      <rPr>
        <sz val="10"/>
        <color rgb="FF000000"/>
        <rFont val="Arial"/>
        <family val="2"/>
      </rPr>
      <t>b00009251</t>
    </r>
  </si>
  <si>
    <r>
      <t>'</t>
    </r>
    <r>
      <rPr>
        <sz val="10"/>
        <color rgb="FF000000"/>
        <rFont val="Arial"/>
        <family val="2"/>
      </rPr>
      <t>22-b8748</t>
    </r>
  </si>
  <si>
    <r>
      <t>'</t>
    </r>
    <r>
      <rPr>
        <sz val="10"/>
        <color rgb="FF000000"/>
        <rFont val="Arial"/>
        <family val="2"/>
      </rPr>
      <t>b008825</t>
    </r>
  </si>
  <si>
    <r>
      <t>'</t>
    </r>
    <r>
      <rPr>
        <sz val="10"/>
        <color rgb="FF000000"/>
        <rFont val="Arial"/>
        <family val="2"/>
      </rPr>
      <t>b0009159</t>
    </r>
  </si>
  <si>
    <r>
      <t>'</t>
    </r>
    <r>
      <rPr>
        <sz val="10"/>
        <color rgb="FF000000"/>
        <rFont val="Arial"/>
        <family val="2"/>
      </rPr>
      <t>b007836</t>
    </r>
  </si>
  <si>
    <r>
      <t>'</t>
    </r>
    <r>
      <rPr>
        <sz val="10"/>
        <color rgb="FF000000"/>
        <rFont val="Arial"/>
        <family val="2"/>
      </rPr>
      <t>b0008464</t>
    </r>
  </si>
  <si>
    <r>
      <t>'</t>
    </r>
    <r>
      <rPr>
        <sz val="10"/>
        <color rgb="FF000000"/>
        <rFont val="Arial"/>
        <family val="2"/>
      </rPr>
      <t>22-b0006250</t>
    </r>
  </si>
  <si>
    <r>
      <t>'</t>
    </r>
    <r>
      <rPr>
        <sz val="10"/>
        <color rgb="FF000000"/>
        <rFont val="Arial"/>
        <family val="2"/>
      </rPr>
      <t>b009160</t>
    </r>
  </si>
  <si>
    <r>
      <t>'</t>
    </r>
    <r>
      <rPr>
        <sz val="10"/>
        <color rgb="FF000000"/>
        <rFont val="Arial"/>
        <family val="2"/>
      </rPr>
      <t>b008816</t>
    </r>
  </si>
  <si>
    <r>
      <t>'</t>
    </r>
    <r>
      <rPr>
        <sz val="10"/>
        <color rgb="FF000000"/>
        <rFont val="Arial"/>
        <family val="2"/>
      </rPr>
      <t>22-b5666</t>
    </r>
  </si>
  <si>
    <r>
      <t>'</t>
    </r>
    <r>
      <rPr>
        <sz val="10"/>
        <color rgb="FF000000"/>
        <rFont val="Arial"/>
        <family val="2"/>
      </rPr>
      <t>b007467</t>
    </r>
  </si>
  <si>
    <r>
      <t>'</t>
    </r>
    <r>
      <rPr>
        <sz val="10"/>
        <color rgb="FF000000"/>
        <rFont val="Arial"/>
        <family val="2"/>
      </rPr>
      <t>b005589</t>
    </r>
  </si>
  <si>
    <r>
      <t>'</t>
    </r>
    <r>
      <rPr>
        <sz val="10"/>
        <color rgb="FF000000"/>
        <rFont val="Arial"/>
        <family val="2"/>
      </rPr>
      <t>b0008492</t>
    </r>
  </si>
  <si>
    <r>
      <t>'</t>
    </r>
    <r>
      <rPr>
        <sz val="10"/>
        <color rgb="FF000000"/>
        <rFont val="Arial"/>
        <family val="2"/>
      </rPr>
      <t>b0007841</t>
    </r>
  </si>
  <si>
    <r>
      <t>'</t>
    </r>
    <r>
      <rPr>
        <sz val="10"/>
        <color rgb="FF000000"/>
        <rFont val="Arial"/>
        <family val="2"/>
      </rPr>
      <t>b0008451</t>
    </r>
  </si>
  <si>
    <r>
      <t>'</t>
    </r>
    <r>
      <rPr>
        <sz val="10"/>
        <color rgb="FF000000"/>
        <rFont val="Arial"/>
        <family val="2"/>
      </rPr>
      <t>b0008450</t>
    </r>
  </si>
  <si>
    <r>
      <t>'</t>
    </r>
    <r>
      <rPr>
        <sz val="10"/>
        <color rgb="FF000000"/>
        <rFont val="Arial"/>
        <family val="2"/>
      </rPr>
      <t>22-b8134</t>
    </r>
  </si>
  <si>
    <r>
      <t>'</t>
    </r>
    <r>
      <rPr>
        <sz val="10"/>
        <color rgb="FF000000"/>
        <rFont val="Arial"/>
        <family val="2"/>
      </rPr>
      <t>22-b5095</t>
    </r>
  </si>
  <si>
    <r>
      <t>'</t>
    </r>
    <r>
      <rPr>
        <sz val="10"/>
        <color rgb="FF000000"/>
        <rFont val="Arial"/>
        <family val="2"/>
      </rPr>
      <t>b007481</t>
    </r>
  </si>
  <si>
    <r>
      <t>'</t>
    </r>
    <r>
      <rPr>
        <sz val="10"/>
        <color rgb="FF000000"/>
        <rFont val="Arial"/>
        <family val="2"/>
      </rPr>
      <t>22-b6755</t>
    </r>
  </si>
  <si>
    <r>
      <t>'</t>
    </r>
    <r>
      <rPr>
        <sz val="10"/>
        <color rgb="FF000000"/>
        <rFont val="Arial"/>
        <family val="2"/>
      </rPr>
      <t>22-b5424</t>
    </r>
  </si>
  <si>
    <r>
      <t>'</t>
    </r>
    <r>
      <rPr>
        <sz val="10"/>
        <color rgb="FF000000"/>
        <rFont val="Arial"/>
        <family val="2"/>
      </rPr>
      <t>22-b005418</t>
    </r>
  </si>
  <si>
    <r>
      <t>'</t>
    </r>
    <r>
      <rPr>
        <sz val="10"/>
        <color rgb="FF000000"/>
        <rFont val="Arial"/>
        <family val="2"/>
      </rPr>
      <t>b0005085</t>
    </r>
  </si>
  <si>
    <r>
      <t>'</t>
    </r>
    <r>
      <rPr>
        <sz val="10"/>
        <color rgb="FF000000"/>
        <rFont val="Arial"/>
        <family val="2"/>
      </rPr>
      <t>b005291</t>
    </r>
  </si>
  <si>
    <r>
      <t>'</t>
    </r>
    <r>
      <rPr>
        <sz val="10"/>
        <color rgb="FF000000"/>
        <rFont val="Arial"/>
        <family val="2"/>
      </rPr>
      <t>b0006752</t>
    </r>
  </si>
  <si>
    <r>
      <t>'</t>
    </r>
    <r>
      <rPr>
        <sz val="10"/>
        <color rgb="FF000000"/>
        <rFont val="Arial"/>
        <family val="2"/>
      </rPr>
      <t>b0005595</t>
    </r>
  </si>
  <si>
    <r>
      <t>'</t>
    </r>
    <r>
      <rPr>
        <sz val="10"/>
        <color rgb="FF000000"/>
        <rFont val="Arial"/>
        <family val="2"/>
      </rPr>
      <t>b00004782</t>
    </r>
  </si>
  <si>
    <r>
      <t>'</t>
    </r>
    <r>
      <rPr>
        <sz val="10"/>
        <color rgb="FF000000"/>
        <rFont val="Arial"/>
        <family val="2"/>
      </rPr>
      <t>22-b6235</t>
    </r>
  </si>
  <si>
    <r>
      <t>'</t>
    </r>
    <r>
      <rPr>
        <sz val="10"/>
        <color rgb="FF000000"/>
        <rFont val="Arial"/>
        <family val="2"/>
      </rPr>
      <t>22-b5574</t>
    </r>
  </si>
  <si>
    <r>
      <t>'</t>
    </r>
    <r>
      <rPr>
        <sz val="10"/>
        <color rgb="FF000000"/>
        <rFont val="Arial"/>
        <family val="2"/>
      </rPr>
      <t>b0005087</t>
    </r>
  </si>
  <si>
    <r>
      <t>'</t>
    </r>
    <r>
      <rPr>
        <sz val="10"/>
        <color rgb="FF000000"/>
        <rFont val="Arial"/>
        <family val="2"/>
      </rPr>
      <t>b000004781</t>
    </r>
  </si>
  <si>
    <r>
      <t>'</t>
    </r>
    <r>
      <rPr>
        <sz val="10"/>
        <color rgb="FF000000"/>
        <rFont val="Arial"/>
        <family val="2"/>
      </rPr>
      <t>b008772</t>
    </r>
  </si>
  <si>
    <r>
      <t>'</t>
    </r>
    <r>
      <rPr>
        <sz val="10"/>
        <color rgb="FF000000"/>
        <rFont val="Arial"/>
        <family val="2"/>
      </rPr>
      <t>b0008142</t>
    </r>
  </si>
  <si>
    <r>
      <t>'</t>
    </r>
    <r>
      <rPr>
        <sz val="10"/>
        <color rgb="FF000000"/>
        <rFont val="Arial"/>
        <family val="2"/>
      </rPr>
      <t>b009053</t>
    </r>
  </si>
  <si>
    <r>
      <t>'</t>
    </r>
    <r>
      <rPr>
        <sz val="10"/>
        <color rgb="FF000000"/>
        <rFont val="Arial"/>
        <family val="2"/>
      </rPr>
      <t>b0010440</t>
    </r>
  </si>
  <si>
    <r>
      <t>'</t>
    </r>
    <r>
      <rPr>
        <sz val="10"/>
        <color rgb="FF000000"/>
        <rFont val="Arial"/>
        <family val="2"/>
      </rPr>
      <t>22-b010530</t>
    </r>
  </si>
  <si>
    <r>
      <t>'</t>
    </r>
    <r>
      <rPr>
        <sz val="10"/>
        <color rgb="FF000000"/>
        <rFont val="Arial"/>
        <family val="2"/>
      </rPr>
      <t>b010453</t>
    </r>
  </si>
  <si>
    <r>
      <t>'</t>
    </r>
    <r>
      <rPr>
        <sz val="10"/>
        <color rgb="FF000000"/>
        <rFont val="Arial"/>
        <family val="2"/>
      </rPr>
      <t>22-b009503</t>
    </r>
  </si>
  <si>
    <r>
      <t>'</t>
    </r>
    <r>
      <rPr>
        <sz val="10"/>
        <color rgb="FF000000"/>
        <rFont val="Arial"/>
        <family val="2"/>
      </rPr>
      <t>b010525</t>
    </r>
  </si>
  <si>
    <r>
      <t>'</t>
    </r>
    <r>
      <rPr>
        <sz val="10"/>
        <color rgb="FF000000"/>
        <rFont val="Arial"/>
        <family val="2"/>
      </rPr>
      <t>b0010496</t>
    </r>
  </si>
  <si>
    <r>
      <t>'</t>
    </r>
    <r>
      <rPr>
        <sz val="10"/>
        <color rgb="FF000000"/>
        <rFont val="Arial"/>
        <family val="2"/>
      </rPr>
      <t>b00010446</t>
    </r>
  </si>
  <si>
    <r>
      <t>'</t>
    </r>
    <r>
      <rPr>
        <sz val="10"/>
        <color rgb="FF000000"/>
        <rFont val="Arial"/>
        <family val="2"/>
      </rPr>
      <t>b007833</t>
    </r>
  </si>
  <si>
    <r>
      <t>'</t>
    </r>
    <r>
      <rPr>
        <sz val="10"/>
        <color rgb="FF000000"/>
        <rFont val="Arial"/>
        <family val="2"/>
      </rPr>
      <t>b009296</t>
    </r>
  </si>
  <si>
    <r>
      <t>'</t>
    </r>
    <r>
      <rPr>
        <sz val="10"/>
        <color rgb="FF000000"/>
        <rFont val="Arial"/>
        <family val="2"/>
      </rPr>
      <t>b009248</t>
    </r>
  </si>
  <si>
    <r>
      <t>'</t>
    </r>
    <r>
      <rPr>
        <sz val="10"/>
        <color rgb="FF000000"/>
        <rFont val="Arial"/>
        <family val="2"/>
      </rPr>
      <t>b009263</t>
    </r>
  </si>
  <si>
    <r>
      <t>'</t>
    </r>
    <r>
      <rPr>
        <sz val="10"/>
        <color rgb="FF000000"/>
        <rFont val="Arial"/>
        <family val="2"/>
      </rPr>
      <t>b008749</t>
    </r>
  </si>
  <si>
    <r>
      <t>'</t>
    </r>
    <r>
      <rPr>
        <sz val="10"/>
        <color rgb="FF000000"/>
        <rFont val="Arial"/>
        <family val="2"/>
      </rPr>
      <t>b008223</t>
    </r>
  </si>
  <si>
    <r>
      <t>'</t>
    </r>
    <r>
      <rPr>
        <sz val="10"/>
        <color rgb="FF000000"/>
        <rFont val="Arial"/>
        <family val="2"/>
      </rPr>
      <t>b007466</t>
    </r>
  </si>
  <si>
    <r>
      <t>'</t>
    </r>
    <r>
      <rPr>
        <sz val="10"/>
        <color rgb="FF000000"/>
        <rFont val="Arial"/>
        <family val="2"/>
      </rPr>
      <t>b009146</t>
    </r>
  </si>
  <si>
    <r>
      <t>'</t>
    </r>
    <r>
      <rPr>
        <sz val="10"/>
        <color rgb="FF000000"/>
        <rFont val="Arial"/>
        <family val="2"/>
      </rPr>
      <t>b009041</t>
    </r>
  </si>
  <si>
    <r>
      <t>'</t>
    </r>
    <r>
      <rPr>
        <sz val="10"/>
        <color rgb="FF000000"/>
        <rFont val="Arial"/>
        <family val="2"/>
      </rPr>
      <t>b008804</t>
    </r>
  </si>
  <si>
    <r>
      <t>'</t>
    </r>
    <r>
      <rPr>
        <sz val="10"/>
        <color rgb="FF000000"/>
        <rFont val="Arial"/>
        <family val="2"/>
      </rPr>
      <t>b0008834</t>
    </r>
  </si>
  <si>
    <r>
      <t>'</t>
    </r>
    <r>
      <rPr>
        <sz val="10"/>
        <color rgb="FF000000"/>
        <rFont val="Arial"/>
        <family val="2"/>
      </rPr>
      <t>b0007478</t>
    </r>
  </si>
  <si>
    <r>
      <t>'</t>
    </r>
    <r>
      <rPr>
        <sz val="10"/>
        <color rgb="FF000000"/>
        <rFont val="Arial"/>
        <family val="2"/>
      </rPr>
      <t>b00008841</t>
    </r>
  </si>
  <si>
    <r>
      <t>'</t>
    </r>
    <r>
      <rPr>
        <sz val="10"/>
        <color rgb="FF000000"/>
        <rFont val="Arial"/>
        <family val="2"/>
      </rPr>
      <t>b0008743</t>
    </r>
  </si>
  <si>
    <r>
      <t>'</t>
    </r>
    <r>
      <rPr>
        <sz val="10"/>
        <color rgb="FF000000"/>
        <rFont val="Arial"/>
        <family val="2"/>
      </rPr>
      <t>b0007083</t>
    </r>
  </si>
  <si>
    <r>
      <t>'</t>
    </r>
    <r>
      <rPr>
        <sz val="10"/>
        <color rgb="FF000000"/>
        <rFont val="Arial"/>
        <family val="2"/>
      </rPr>
      <t>b00008833</t>
    </r>
  </si>
  <si>
    <r>
      <t>'</t>
    </r>
    <r>
      <rPr>
        <sz val="10"/>
        <color rgb="FF000000"/>
        <rFont val="Arial"/>
        <family val="2"/>
      </rPr>
      <t>b0007838</t>
    </r>
  </si>
  <si>
    <r>
      <t>'</t>
    </r>
    <r>
      <rPr>
        <sz val="10"/>
        <color rgb="FF000000"/>
        <rFont val="Arial"/>
        <family val="2"/>
      </rPr>
      <t>b00008771</t>
    </r>
  </si>
  <si>
    <r>
      <t>'</t>
    </r>
    <r>
      <rPr>
        <sz val="10"/>
        <color rgb="FF000000"/>
        <rFont val="Arial"/>
        <family val="2"/>
      </rPr>
      <t>b008805</t>
    </r>
  </si>
  <si>
    <r>
      <t>'</t>
    </r>
    <r>
      <rPr>
        <sz val="10"/>
        <color rgb="FF000000"/>
        <rFont val="Arial"/>
        <family val="2"/>
      </rPr>
      <t>22-b8821</t>
    </r>
  </si>
  <si>
    <r>
      <t>'</t>
    </r>
    <r>
      <rPr>
        <sz val="10"/>
        <color rgb="FF000000"/>
        <rFont val="Arial"/>
        <family val="2"/>
      </rPr>
      <t>22-b7079</t>
    </r>
  </si>
  <si>
    <r>
      <t>'</t>
    </r>
    <r>
      <rPr>
        <sz val="10"/>
        <color rgb="FF000000"/>
        <rFont val="Arial"/>
        <family val="2"/>
      </rPr>
      <t>b008462</t>
    </r>
  </si>
  <si>
    <r>
      <t>'</t>
    </r>
    <r>
      <rPr>
        <sz val="10"/>
        <color rgb="FF000000"/>
        <rFont val="Arial"/>
        <family val="2"/>
      </rPr>
      <t>b0008143</t>
    </r>
  </si>
  <si>
    <r>
      <t>'</t>
    </r>
    <r>
      <rPr>
        <sz val="10"/>
        <color rgb="FF000000"/>
        <rFont val="Arial"/>
        <family val="2"/>
      </rPr>
      <t>22-b006257</t>
    </r>
  </si>
  <si>
    <r>
      <t>'</t>
    </r>
    <r>
      <rPr>
        <sz val="10"/>
        <color rgb="FF000000"/>
        <rFont val="Arial"/>
        <family val="2"/>
      </rPr>
      <t>b007476</t>
    </r>
  </si>
  <si>
    <r>
      <t>'</t>
    </r>
    <r>
      <rPr>
        <sz val="10"/>
        <color rgb="FF000000"/>
        <rFont val="Arial"/>
        <family val="2"/>
      </rPr>
      <t>b005398</t>
    </r>
  </si>
  <si>
    <r>
      <t>'</t>
    </r>
    <r>
      <rPr>
        <sz val="10"/>
        <color rgb="FF000000"/>
        <rFont val="Arial"/>
        <family val="2"/>
      </rPr>
      <t>22-b6215</t>
    </r>
  </si>
  <si>
    <r>
      <t>'</t>
    </r>
    <r>
      <rPr>
        <sz val="10"/>
        <color rgb="FF000000"/>
        <rFont val="Arial"/>
        <family val="2"/>
      </rPr>
      <t>b005669</t>
    </r>
  </si>
  <si>
    <r>
      <t>'</t>
    </r>
    <r>
      <rPr>
        <sz val="10"/>
        <color rgb="FF000000"/>
        <rFont val="Arial"/>
        <family val="2"/>
      </rPr>
      <t>b005419</t>
    </r>
  </si>
  <si>
    <r>
      <t>'</t>
    </r>
    <r>
      <rPr>
        <sz val="10"/>
        <color rgb="FF000000"/>
        <rFont val="Arial"/>
        <family val="2"/>
      </rPr>
      <t>b0005572</t>
    </r>
  </si>
  <si>
    <r>
      <t>'</t>
    </r>
    <r>
      <rPr>
        <sz val="10"/>
        <color rgb="FF000000"/>
        <rFont val="Arial"/>
        <family val="2"/>
      </rPr>
      <t>b005573</t>
    </r>
  </si>
  <si>
    <r>
      <t>'</t>
    </r>
    <r>
      <rPr>
        <sz val="10"/>
        <color rgb="FF000000"/>
        <rFont val="Arial"/>
        <family val="2"/>
      </rPr>
      <t>22-b5303</t>
    </r>
  </si>
  <si>
    <t>299-SIPI-042022-1226321</t>
  </si>
  <si>
    <r>
      <t>'</t>
    </r>
    <r>
      <rPr>
        <sz val="10"/>
        <color rgb="FF000000"/>
        <rFont val="Arial"/>
        <family val="2"/>
      </rPr>
      <t>b0008473</t>
    </r>
  </si>
  <si>
    <r>
      <t>'</t>
    </r>
    <r>
      <rPr>
        <sz val="10"/>
        <color rgb="FF000000"/>
        <rFont val="Arial"/>
        <family val="2"/>
      </rPr>
      <t>b0008775</t>
    </r>
  </si>
  <si>
    <r>
      <t>'</t>
    </r>
    <r>
      <rPr>
        <sz val="10"/>
        <color rgb="FF000000"/>
        <rFont val="Arial"/>
        <family val="2"/>
      </rPr>
      <t>b08480</t>
    </r>
  </si>
  <si>
    <t>AA/21P|HHCL-TRAM</t>
  </si>
  <si>
    <r>
      <t>'</t>
    </r>
    <r>
      <rPr>
        <sz val="10"/>
        <color rgb="FF000000"/>
        <rFont val="Arial"/>
        <family val="2"/>
      </rPr>
      <t>b010427</t>
    </r>
  </si>
  <si>
    <r>
      <t>'</t>
    </r>
    <r>
      <rPr>
        <sz val="10"/>
        <color rgb="FF000000"/>
        <rFont val="Arial"/>
        <family val="2"/>
      </rPr>
      <t>b008777</t>
    </r>
  </si>
  <si>
    <r>
      <t>'</t>
    </r>
    <r>
      <rPr>
        <sz val="10"/>
        <color rgb="FF000000"/>
        <rFont val="Arial"/>
        <family val="2"/>
      </rPr>
      <t>b0008494</t>
    </r>
  </si>
  <si>
    <r>
      <t>'</t>
    </r>
    <r>
      <rPr>
        <sz val="10"/>
        <color rgb="FF000000"/>
        <rFont val="Arial"/>
        <family val="2"/>
      </rPr>
      <t>b0008479</t>
    </r>
  </si>
  <si>
    <r>
      <t>'</t>
    </r>
    <r>
      <rPr>
        <sz val="10"/>
        <color rgb="FF000000"/>
        <rFont val="Arial"/>
        <family val="2"/>
      </rPr>
      <t>b0009484</t>
    </r>
  </si>
  <si>
    <r>
      <t>'</t>
    </r>
    <r>
      <rPr>
        <sz val="10"/>
        <color rgb="FF000000"/>
        <rFont val="Arial"/>
        <family val="2"/>
      </rPr>
      <t>b0008781</t>
    </r>
  </si>
  <si>
    <r>
      <t>'</t>
    </r>
    <r>
      <rPr>
        <sz val="10"/>
        <color rgb="FF000000"/>
        <rFont val="Arial"/>
        <family val="2"/>
      </rPr>
      <t>b0008779</t>
    </r>
  </si>
  <si>
    <r>
      <t>'</t>
    </r>
    <r>
      <rPr>
        <sz val="10"/>
        <color rgb="FF000000"/>
        <rFont val="Arial"/>
        <family val="2"/>
      </rPr>
      <t>b009244</t>
    </r>
  </si>
  <si>
    <r>
      <t>'</t>
    </r>
    <r>
      <rPr>
        <sz val="10"/>
        <color rgb="FF000000"/>
        <rFont val="Arial"/>
        <family val="2"/>
      </rPr>
      <t>b0009471</t>
    </r>
  </si>
  <si>
    <r>
      <t>'</t>
    </r>
    <r>
      <rPr>
        <sz val="10"/>
        <color rgb="FF000000"/>
        <rFont val="Arial"/>
        <family val="2"/>
      </rPr>
      <t>22-b007495</t>
    </r>
  </si>
  <si>
    <r>
      <t>'</t>
    </r>
    <r>
      <rPr>
        <sz val="10"/>
        <color rgb="FF000000"/>
        <rFont val="Arial"/>
        <family val="2"/>
      </rPr>
      <t>b010519</t>
    </r>
  </si>
  <si>
    <r>
      <t>'</t>
    </r>
    <r>
      <rPr>
        <sz val="10"/>
        <color rgb="FF000000"/>
        <rFont val="Arial"/>
        <family val="2"/>
      </rPr>
      <t>b008478</t>
    </r>
  </si>
  <si>
    <r>
      <t>'</t>
    </r>
    <r>
      <rPr>
        <sz val="10"/>
        <color rgb="FF000000"/>
        <rFont val="Arial"/>
        <family val="2"/>
      </rPr>
      <t>b009142</t>
    </r>
  </si>
  <si>
    <r>
      <t>'</t>
    </r>
    <r>
      <rPr>
        <sz val="10"/>
        <color rgb="FF000000"/>
        <rFont val="Arial"/>
        <family val="2"/>
      </rPr>
      <t>b0008767</t>
    </r>
  </si>
  <si>
    <r>
      <t>'</t>
    </r>
    <r>
      <rPr>
        <sz val="10"/>
        <color rgb="FF000000"/>
        <rFont val="Arial"/>
        <family val="2"/>
      </rPr>
      <t>b010439</t>
    </r>
  </si>
  <si>
    <r>
      <t>'</t>
    </r>
    <r>
      <rPr>
        <sz val="10"/>
        <color rgb="FF000000"/>
        <rFont val="Arial"/>
        <family val="2"/>
      </rPr>
      <t>b010527</t>
    </r>
  </si>
  <si>
    <t>299-SIPI-042022-1226482</t>
  </si>
  <si>
    <r>
      <t>'</t>
    </r>
    <r>
      <rPr>
        <sz val="10"/>
        <color rgb="FF000000"/>
        <rFont val="Arial"/>
        <family val="2"/>
      </rPr>
      <t>b010502</t>
    </r>
  </si>
  <si>
    <r>
      <t>'</t>
    </r>
    <r>
      <rPr>
        <sz val="10"/>
        <color rgb="FF000000"/>
        <rFont val="Arial"/>
        <family val="2"/>
      </rPr>
      <t>b009269</t>
    </r>
  </si>
  <si>
    <r>
      <t>'</t>
    </r>
    <r>
      <rPr>
        <sz val="10"/>
        <color rgb="FF000000"/>
        <rFont val="Arial"/>
        <family val="2"/>
      </rPr>
      <t>b0009478</t>
    </r>
  </si>
  <si>
    <r>
      <t>'</t>
    </r>
    <r>
      <rPr>
        <sz val="10"/>
        <color rgb="FF000000"/>
        <rFont val="Arial"/>
        <family val="2"/>
      </rPr>
      <t>b010536</t>
    </r>
  </si>
  <si>
    <r>
      <t>'</t>
    </r>
    <r>
      <rPr>
        <sz val="10"/>
        <color rgb="FF000000"/>
        <rFont val="Arial"/>
        <family val="2"/>
      </rPr>
      <t>b008807</t>
    </r>
  </si>
  <si>
    <r>
      <t>'</t>
    </r>
    <r>
      <rPr>
        <sz val="10"/>
        <color rgb="FF000000"/>
        <rFont val="Arial"/>
        <family val="2"/>
      </rPr>
      <t>b008145</t>
    </r>
  </si>
  <si>
    <r>
      <t>'</t>
    </r>
    <r>
      <rPr>
        <sz val="10"/>
        <color rgb="FF000000"/>
        <rFont val="Arial"/>
        <family val="2"/>
      </rPr>
      <t>b008475</t>
    </r>
  </si>
  <si>
    <r>
      <t>'</t>
    </r>
    <r>
      <rPr>
        <sz val="10"/>
        <color rgb="FF000000"/>
        <rFont val="Arial"/>
        <family val="2"/>
      </rPr>
      <t>b009896</t>
    </r>
  </si>
  <si>
    <r>
      <t>'</t>
    </r>
    <r>
      <rPr>
        <sz val="10"/>
        <color rgb="FF000000"/>
        <rFont val="Arial"/>
        <family val="2"/>
      </rPr>
      <t>b00010485</t>
    </r>
  </si>
  <si>
    <r>
      <t>'</t>
    </r>
    <r>
      <rPr>
        <sz val="10"/>
        <color rgb="FF000000"/>
        <rFont val="Arial"/>
        <family val="2"/>
      </rPr>
      <t>b008782</t>
    </r>
  </si>
  <si>
    <r>
      <t>'</t>
    </r>
    <r>
      <rPr>
        <sz val="10"/>
        <color rgb="FF000000"/>
        <rFont val="Arial"/>
        <family val="2"/>
      </rPr>
      <t>b0008778</t>
    </r>
  </si>
  <si>
    <r>
      <t>'</t>
    </r>
    <r>
      <rPr>
        <sz val="10"/>
        <color rgb="FF000000"/>
        <rFont val="Arial"/>
        <family val="2"/>
      </rPr>
      <t>b008760</t>
    </r>
  </si>
  <si>
    <r>
      <t>'</t>
    </r>
    <r>
      <rPr>
        <sz val="10"/>
        <color rgb="FF000000"/>
        <rFont val="Arial"/>
        <family val="2"/>
      </rPr>
      <t>b0008454</t>
    </r>
  </si>
  <si>
    <r>
      <t>'</t>
    </r>
    <r>
      <rPr>
        <sz val="10"/>
        <color rgb="FF000000"/>
        <rFont val="Arial"/>
        <family val="2"/>
      </rPr>
      <t>b009151</t>
    </r>
  </si>
  <si>
    <r>
      <t>'</t>
    </r>
    <r>
      <rPr>
        <sz val="10"/>
        <color rgb="FF000000"/>
        <rFont val="Arial"/>
        <family val="2"/>
      </rPr>
      <t>b006012</t>
    </r>
  </si>
  <si>
    <r>
      <t>'</t>
    </r>
    <r>
      <rPr>
        <sz val="10"/>
        <color rgb="FF000000"/>
        <rFont val="Arial"/>
        <family val="2"/>
      </rPr>
      <t>b005575</t>
    </r>
  </si>
  <si>
    <r>
      <t>'</t>
    </r>
    <r>
      <rPr>
        <sz val="10"/>
        <color rgb="FF000000"/>
        <rFont val="Arial"/>
        <family val="2"/>
      </rPr>
      <t>22-b8818</t>
    </r>
  </si>
  <si>
    <t>299-SIPI-042022-1226722</t>
  </si>
  <si>
    <r>
      <t>'</t>
    </r>
    <r>
      <rPr>
        <sz val="10"/>
        <color rgb="FF000000"/>
        <rFont val="Arial"/>
        <family val="2"/>
      </rPr>
      <t>22-b010503</t>
    </r>
  </si>
  <si>
    <r>
      <t>'</t>
    </r>
    <r>
      <rPr>
        <sz val="10"/>
        <color rgb="FF000000"/>
        <rFont val="Arial"/>
        <family val="2"/>
      </rPr>
      <t>b010513</t>
    </r>
  </si>
  <si>
    <r>
      <t>'</t>
    </r>
    <r>
      <rPr>
        <sz val="10"/>
        <color rgb="FF000000"/>
        <rFont val="Arial"/>
        <family val="2"/>
      </rPr>
      <t>b0007842</t>
    </r>
  </si>
  <si>
    <r>
      <t>'</t>
    </r>
    <r>
      <rPr>
        <sz val="10"/>
        <color rgb="FF000000"/>
        <rFont val="Arial"/>
        <family val="2"/>
      </rPr>
      <t>22-b10450</t>
    </r>
  </si>
  <si>
    <r>
      <t>'</t>
    </r>
    <r>
      <rPr>
        <sz val="10"/>
        <color rgb="FF000000"/>
        <rFont val="Arial"/>
        <family val="2"/>
      </rPr>
      <t>b010506</t>
    </r>
  </si>
  <si>
    <r>
      <t>'</t>
    </r>
    <r>
      <rPr>
        <sz val="10"/>
        <color rgb="FF000000"/>
        <rFont val="Arial"/>
        <family val="2"/>
      </rPr>
      <t>b006737</t>
    </r>
  </si>
  <si>
    <r>
      <t>'</t>
    </r>
    <r>
      <rPr>
        <sz val="10"/>
        <color rgb="FF000000"/>
        <rFont val="Arial"/>
        <family val="2"/>
      </rPr>
      <t>b010489</t>
    </r>
  </si>
  <si>
    <t>299-SIPI-042022-1226975</t>
  </si>
  <si>
    <r>
      <t>'</t>
    </r>
    <r>
      <rPr>
        <sz val="10"/>
        <color rgb="FF000000"/>
        <rFont val="Arial"/>
        <family val="2"/>
      </rPr>
      <t>b008756</t>
    </r>
  </si>
  <si>
    <r>
      <t>'</t>
    </r>
    <r>
      <rPr>
        <sz val="10"/>
        <color rgb="FF000000"/>
        <rFont val="Arial"/>
        <family val="2"/>
      </rPr>
      <t>b010499</t>
    </r>
  </si>
  <si>
    <r>
      <t>'</t>
    </r>
    <r>
      <rPr>
        <sz val="10"/>
        <color rgb="FF000000"/>
        <rFont val="Arial"/>
        <family val="2"/>
      </rPr>
      <t>22-b10237</t>
    </r>
  </si>
  <si>
    <r>
      <t>'</t>
    </r>
    <r>
      <rPr>
        <sz val="10"/>
        <color rgb="FF000000"/>
        <rFont val="Arial"/>
        <family val="2"/>
      </rPr>
      <t>22-b8801</t>
    </r>
  </si>
  <si>
    <t>299-SIPI-042022-1227241</t>
  </si>
  <si>
    <r>
      <t>'</t>
    </r>
    <r>
      <rPr>
        <sz val="10"/>
        <color rgb="FF000000"/>
        <rFont val="Arial"/>
        <family val="2"/>
      </rPr>
      <t>b05579</t>
    </r>
  </si>
  <si>
    <t>AA/22P|HHCL-THUYAN</t>
  </si>
  <si>
    <r>
      <t>'</t>
    </r>
    <r>
      <rPr>
        <sz val="10"/>
        <color rgb="FF000000"/>
        <rFont val="Arial"/>
        <family val="2"/>
      </rPr>
      <t>b0008472</t>
    </r>
  </si>
  <si>
    <r>
      <t>'</t>
    </r>
    <r>
      <rPr>
        <sz val="10"/>
        <color rgb="FF000000"/>
        <rFont val="Arial"/>
        <family val="2"/>
      </rPr>
      <t>22-b10417</t>
    </r>
  </si>
  <si>
    <t>299-SIPI-R-042022-1224851</t>
  </si>
  <si>
    <r>
      <t>'</t>
    </r>
    <r>
      <rPr>
        <sz val="10"/>
        <color rgb="FF000000"/>
        <rFont val="Arial"/>
        <family val="2"/>
      </rPr>
      <t>0056065</t>
    </r>
  </si>
  <si>
    <t>VP/20E.0056065-RTV1520464|HHCL</t>
  </si>
  <si>
    <r>
      <t>'</t>
    </r>
    <r>
      <rPr>
        <sz val="10"/>
        <color rgb="FF000000"/>
        <rFont val="Arial"/>
        <family val="2"/>
      </rPr>
      <t>0055983</t>
    </r>
  </si>
  <si>
    <t>VP/20E.0055983-RTV1518689|HHCL</t>
  </si>
  <si>
    <r>
      <t>'</t>
    </r>
    <r>
      <rPr>
        <sz val="10"/>
        <color rgb="FF000000"/>
        <rFont val="Arial"/>
        <family val="2"/>
      </rPr>
      <t>0056063</t>
    </r>
  </si>
  <si>
    <t>VP/20E.0056063-RTV1520446|HHCL</t>
  </si>
  <si>
    <r>
      <t>'</t>
    </r>
    <r>
      <rPr>
        <sz val="10"/>
        <color rgb="FF000000"/>
        <rFont val="Arial"/>
        <family val="2"/>
      </rPr>
      <t>0056104</t>
    </r>
  </si>
  <si>
    <t>VP/20E.0056104-RTV1520865|HHCL</t>
  </si>
  <si>
    <t>299-SIPI-R-042022-1225480</t>
  </si>
  <si>
    <r>
      <t>'</t>
    </r>
    <r>
      <rPr>
        <sz val="10"/>
        <color rgb="FF000000"/>
        <rFont val="Arial"/>
        <family val="2"/>
      </rPr>
      <t>0055304</t>
    </r>
  </si>
  <si>
    <t>VP/20E-0055304-RTV1515935</t>
  </si>
  <si>
    <r>
      <t>'</t>
    </r>
    <r>
      <rPr>
        <sz val="10"/>
        <color rgb="FF000000"/>
        <rFont val="Arial"/>
        <family val="2"/>
      </rPr>
      <t>0057725</t>
    </r>
  </si>
  <si>
    <t>VP/20E.0057725-RTV1526378|HHCL</t>
  </si>
  <si>
    <r>
      <t>'</t>
    </r>
    <r>
      <rPr>
        <sz val="10"/>
        <color rgb="FF000000"/>
        <rFont val="Arial"/>
        <family val="2"/>
      </rPr>
      <t>0057844</t>
    </r>
  </si>
  <si>
    <t>VP/20E-0057844-RTV1526923</t>
  </si>
  <si>
    <r>
      <t>'</t>
    </r>
    <r>
      <rPr>
        <sz val="10"/>
        <color rgb="FF000000"/>
        <rFont val="Arial"/>
        <family val="2"/>
      </rPr>
      <t>0055372</t>
    </r>
  </si>
  <si>
    <t>VP/20E-0055372-RTV1516043</t>
  </si>
  <si>
    <r>
      <t>'</t>
    </r>
    <r>
      <rPr>
        <sz val="10"/>
        <color rgb="FF000000"/>
        <rFont val="Arial"/>
        <family val="2"/>
      </rPr>
      <t>0057799</t>
    </r>
  </si>
  <si>
    <t>VP/20E-0057799-RTV1526762|HHCL</t>
  </si>
  <si>
    <r>
      <t>'</t>
    </r>
    <r>
      <rPr>
        <sz val="10"/>
        <color rgb="FF000000"/>
        <rFont val="Arial"/>
        <family val="2"/>
      </rPr>
      <t>0056562</t>
    </r>
  </si>
  <si>
    <t>VP/20E-0056562-RTV1522004</t>
  </si>
  <si>
    <r>
      <t>'</t>
    </r>
    <r>
      <rPr>
        <sz val="10"/>
        <color rgb="FF000000"/>
        <rFont val="Arial"/>
        <family val="2"/>
      </rPr>
      <t>0057240</t>
    </r>
  </si>
  <si>
    <t>VP/20E-0057240-RTV1524471</t>
  </si>
  <si>
    <r>
      <t>'</t>
    </r>
    <r>
      <rPr>
        <sz val="10"/>
        <color rgb="FF000000"/>
        <rFont val="Arial"/>
        <family val="2"/>
      </rPr>
      <t>0057225</t>
    </r>
  </si>
  <si>
    <t>VP/20E-0057225-RTV1524406</t>
  </si>
  <si>
    <r>
      <t>'</t>
    </r>
    <r>
      <rPr>
        <sz val="10"/>
        <color rgb="FF000000"/>
        <rFont val="Arial"/>
        <family val="2"/>
      </rPr>
      <t>0056748</t>
    </r>
  </si>
  <si>
    <t>VP/20E-0056748-RTV1522711</t>
  </si>
  <si>
    <r>
      <t>'</t>
    </r>
    <r>
      <rPr>
        <sz val="10"/>
        <color rgb="FF000000"/>
        <rFont val="Arial"/>
        <family val="2"/>
      </rPr>
      <t>0056890</t>
    </r>
  </si>
  <si>
    <t>VP/20E-0056890-RTV1523337</t>
  </si>
  <si>
    <r>
      <t>'</t>
    </r>
    <r>
      <rPr>
        <sz val="10"/>
        <color rgb="FF000000"/>
        <rFont val="Arial"/>
        <family val="2"/>
      </rPr>
      <t>0056878</t>
    </r>
  </si>
  <si>
    <t>VP/20E-0056878-RTV1523272</t>
  </si>
  <si>
    <r>
      <t>'</t>
    </r>
    <r>
      <rPr>
        <sz val="10"/>
        <color rgb="FF000000"/>
        <rFont val="Arial"/>
        <family val="2"/>
      </rPr>
      <t>0056889</t>
    </r>
  </si>
  <si>
    <t>VP/20E-0056889-RTV1523335</t>
  </si>
  <si>
    <r>
      <t>'</t>
    </r>
    <r>
      <rPr>
        <sz val="10"/>
        <color rgb="FF000000"/>
        <rFont val="Arial"/>
        <family val="2"/>
      </rPr>
      <t>0057248</t>
    </r>
  </si>
  <si>
    <t>VP/20E-0057248-RTV1524490</t>
  </si>
  <si>
    <r>
      <t>'</t>
    </r>
    <r>
      <rPr>
        <sz val="10"/>
        <color rgb="FF000000"/>
        <rFont val="Arial"/>
        <family val="2"/>
      </rPr>
      <t>0056944</t>
    </r>
  </si>
  <si>
    <t>VP/20E.0056944-RTV1523845|HHCL</t>
  </si>
  <si>
    <t>299-SIPI-R-042022-1226119</t>
  </si>
  <si>
    <r>
      <t>'</t>
    </r>
    <r>
      <rPr>
        <sz val="10"/>
        <color rgb="FF000000"/>
        <rFont val="Arial"/>
        <family val="2"/>
      </rPr>
      <t>0057045</t>
    </r>
  </si>
  <si>
    <t>VP/20E-057045-RTV1524238|HHCL</t>
  </si>
  <si>
    <r>
      <t>'</t>
    </r>
    <r>
      <rPr>
        <sz val="10"/>
        <color rgb="FF000000"/>
        <rFont val="Arial"/>
        <family val="2"/>
      </rPr>
      <t>0056534</t>
    </r>
  </si>
  <si>
    <t>VP/20E-056534-RTV1522156|HHCL</t>
  </si>
  <si>
    <r>
      <t>'</t>
    </r>
    <r>
      <rPr>
        <sz val="10"/>
        <color rgb="FF000000"/>
        <rFont val="Arial"/>
        <family val="2"/>
      </rPr>
      <t>0056322</t>
    </r>
  </si>
  <si>
    <t>VP/20E-056322-RTV1521587|HHCL</t>
  </si>
  <si>
    <r>
      <t>'</t>
    </r>
    <r>
      <rPr>
        <sz val="10"/>
        <color rgb="FF000000"/>
        <rFont val="Arial"/>
        <family val="2"/>
      </rPr>
      <t>0056786</t>
    </r>
  </si>
  <si>
    <t>VP/20E-0056786-RTV1522808</t>
  </si>
  <si>
    <r>
      <t>'</t>
    </r>
    <r>
      <rPr>
        <sz val="10"/>
        <color rgb="FF000000"/>
        <rFont val="Arial"/>
        <family val="2"/>
      </rPr>
      <t>0055725</t>
    </r>
  </si>
  <si>
    <t>VP/20E-055725-RTV1517702|HHCL</t>
  </si>
  <si>
    <r>
      <t>'</t>
    </r>
    <r>
      <rPr>
        <sz val="10"/>
        <color rgb="FF000000"/>
        <rFont val="Arial"/>
        <family val="2"/>
      </rPr>
      <t>0057429</t>
    </r>
  </si>
  <si>
    <t>VP/20E-0057429-RTV1525419</t>
  </si>
  <si>
    <r>
      <t>'</t>
    </r>
    <r>
      <rPr>
        <sz val="10"/>
        <color rgb="FF000000"/>
        <rFont val="Arial"/>
        <family val="2"/>
      </rPr>
      <t>0055932</t>
    </r>
  </si>
  <si>
    <t>VP/20E-055932-RTV1518584|HHCL</t>
  </si>
  <si>
    <r>
      <t>'</t>
    </r>
    <r>
      <rPr>
        <sz val="10"/>
        <color rgb="FF000000"/>
        <rFont val="Arial"/>
        <family val="2"/>
      </rPr>
      <t>0056934</t>
    </r>
  </si>
  <si>
    <t>VP/20E-056934-RTV1523966|HHCL</t>
  </si>
  <si>
    <r>
      <t>'</t>
    </r>
    <r>
      <rPr>
        <sz val="10"/>
        <color rgb="FF000000"/>
        <rFont val="Arial"/>
        <family val="2"/>
      </rPr>
      <t>0055893</t>
    </r>
  </si>
  <si>
    <t>VP/20E-0055893-RTV1518399</t>
  </si>
  <si>
    <r>
      <t>'</t>
    </r>
    <r>
      <rPr>
        <sz val="10"/>
        <color rgb="FF000000"/>
        <rFont val="Arial"/>
        <family val="2"/>
      </rPr>
      <t>0057197</t>
    </r>
  </si>
  <si>
    <t>VP/20E-057197-RTV1524704|HHCL</t>
  </si>
  <si>
    <r>
      <t>'</t>
    </r>
    <r>
      <rPr>
        <sz val="10"/>
        <color rgb="FF000000"/>
        <rFont val="Arial"/>
        <family val="2"/>
      </rPr>
      <t>0056933</t>
    </r>
  </si>
  <si>
    <t>VP/20E-056933-RTV1523959|HHCL</t>
  </si>
  <si>
    <r>
      <t>'</t>
    </r>
    <r>
      <rPr>
        <sz val="10"/>
        <color rgb="FF000000"/>
        <rFont val="Arial"/>
        <family val="2"/>
      </rPr>
      <t>0058092</t>
    </r>
  </si>
  <si>
    <t>VP/20E-0058092-RTV1527392</t>
  </si>
  <si>
    <r>
      <t>'</t>
    </r>
    <r>
      <rPr>
        <sz val="10"/>
        <color rgb="FF000000"/>
        <rFont val="Arial"/>
        <family val="2"/>
      </rPr>
      <t>0056182</t>
    </r>
  </si>
  <si>
    <t>VP/20E-0056182-RTV1521006</t>
  </si>
  <si>
    <r>
      <t>'</t>
    </r>
    <r>
      <rPr>
        <sz val="10"/>
        <color rgb="FF000000"/>
        <rFont val="Arial"/>
        <family val="2"/>
      </rPr>
      <t>0055906</t>
    </r>
  </si>
  <si>
    <t>VP/20E-055906-RTV1518570|HHCL</t>
  </si>
  <si>
    <r>
      <t>'</t>
    </r>
    <r>
      <rPr>
        <sz val="10"/>
        <color rgb="FF000000"/>
        <rFont val="Arial"/>
        <family val="2"/>
      </rPr>
      <t>0055913</t>
    </r>
  </si>
  <si>
    <t>VP/20E-055913-RTV1518562|HHCL</t>
  </si>
  <si>
    <r>
      <t>'</t>
    </r>
    <r>
      <rPr>
        <sz val="10"/>
        <color rgb="FF000000"/>
        <rFont val="Arial"/>
        <family val="2"/>
      </rPr>
      <t>0056203</t>
    </r>
  </si>
  <si>
    <t>VP/20E-056203-RTV1521243|HHCL</t>
  </si>
  <si>
    <r>
      <t>'</t>
    </r>
    <r>
      <rPr>
        <sz val="10"/>
        <color rgb="FF000000"/>
        <rFont val="Arial"/>
        <family val="2"/>
      </rPr>
      <t>0057699</t>
    </r>
  </si>
  <si>
    <t>VP/20E-0057699-RTV1526176</t>
  </si>
  <si>
    <r>
      <t>'</t>
    </r>
    <r>
      <rPr>
        <sz val="10"/>
        <color rgb="FF000000"/>
        <rFont val="Arial"/>
        <family val="2"/>
      </rPr>
      <t>0057138</t>
    </r>
  </si>
  <si>
    <t>VP/20E-057138-RTV1524517|HHCL</t>
  </si>
  <si>
    <t>304-SIPI-042022-10052945</t>
  </si>
  <si>
    <r>
      <t>'</t>
    </r>
    <r>
      <rPr>
        <sz val="10"/>
        <color rgb="FF000000"/>
        <rFont val="Arial"/>
        <family val="2"/>
      </rPr>
      <t>A009899</t>
    </r>
  </si>
  <si>
    <r>
      <t>'</t>
    </r>
    <r>
      <rPr>
        <sz val="10"/>
        <color rgb="FF000000"/>
        <rFont val="Arial"/>
        <family val="2"/>
      </rPr>
      <t>A006734</t>
    </r>
  </si>
  <si>
    <r>
      <t>'</t>
    </r>
    <r>
      <rPr>
        <sz val="10"/>
        <color rgb="FF000000"/>
        <rFont val="Arial"/>
        <family val="2"/>
      </rPr>
      <t>A006211</t>
    </r>
  </si>
  <si>
    <r>
      <t>'</t>
    </r>
    <r>
      <rPr>
        <sz val="10"/>
        <color rgb="FF000000"/>
        <rFont val="Arial"/>
        <family val="2"/>
      </rPr>
      <t>A008751</t>
    </r>
  </si>
  <si>
    <r>
      <t>'</t>
    </r>
    <r>
      <rPr>
        <sz val="10"/>
        <color rgb="FF000000"/>
        <rFont val="Arial"/>
        <family val="2"/>
      </rPr>
      <t>A005281</t>
    </r>
  </si>
  <si>
    <r>
      <t>'</t>
    </r>
    <r>
      <rPr>
        <sz val="10"/>
        <color rgb="FF000000"/>
        <rFont val="Arial"/>
        <family val="2"/>
      </rPr>
      <t>A008132</t>
    </r>
  </si>
  <si>
    <t>305-SIPI-042022-10048839</t>
  </si>
  <si>
    <r>
      <t>'</t>
    </r>
    <r>
      <rPr>
        <sz val="10"/>
        <color rgb="FF000000"/>
        <rFont val="Arial"/>
        <family val="2"/>
      </rPr>
      <t>B010411</t>
    </r>
  </si>
  <si>
    <r>
      <t>'</t>
    </r>
    <r>
      <rPr>
        <sz val="10"/>
        <color rgb="FF000000"/>
        <rFont val="Arial"/>
        <family val="2"/>
      </rPr>
      <t>B007082</t>
    </r>
  </si>
  <si>
    <r>
      <t>'</t>
    </r>
    <r>
      <rPr>
        <sz val="10"/>
        <color rgb="FF000000"/>
        <rFont val="Arial"/>
        <family val="2"/>
      </rPr>
      <t>B009167</t>
    </r>
  </si>
  <si>
    <t>306-SIPI-042022-10038021</t>
  </si>
  <si>
    <r>
      <t>'</t>
    </r>
    <r>
      <rPr>
        <sz val="10"/>
        <color rgb="FF000000"/>
        <rFont val="Arial"/>
        <family val="2"/>
      </rPr>
      <t>C007817</t>
    </r>
  </si>
  <si>
    <r>
      <t>'</t>
    </r>
    <r>
      <rPr>
        <sz val="10"/>
        <color rgb="FF000000"/>
        <rFont val="Arial"/>
        <family val="2"/>
      </rPr>
      <t>C006218</t>
    </r>
  </si>
  <si>
    <r>
      <t>'</t>
    </r>
    <r>
      <rPr>
        <sz val="10"/>
        <color rgb="FF000000"/>
        <rFont val="Arial"/>
        <family val="2"/>
      </rPr>
      <t>C010520</t>
    </r>
  </si>
  <si>
    <r>
      <t>'</t>
    </r>
    <r>
      <rPr>
        <sz val="10"/>
        <color rgb="FF000000"/>
        <rFont val="Arial"/>
        <family val="2"/>
      </rPr>
      <t>C007818</t>
    </r>
  </si>
  <si>
    <r>
      <t>'</t>
    </r>
    <r>
      <rPr>
        <sz val="10"/>
        <color rgb="FF000000"/>
        <rFont val="Arial"/>
        <family val="2"/>
      </rPr>
      <t>C009482</t>
    </r>
  </si>
  <si>
    <t>399-SIPI-042022-10005227</t>
  </si>
  <si>
    <r>
      <t>'</t>
    </r>
    <r>
      <rPr>
        <sz val="10"/>
        <color rgb="FF000000"/>
        <rFont val="Arial"/>
        <family val="2"/>
      </rPr>
      <t>A008129</t>
    </r>
  </si>
  <si>
    <r>
      <t>'</t>
    </r>
    <r>
      <rPr>
        <sz val="10"/>
        <color rgb="FF000000"/>
        <rFont val="Arial"/>
        <family val="2"/>
      </rPr>
      <t>A006729</t>
    </r>
  </si>
  <si>
    <t>399-SIPI-R-052022-10005227</t>
  </si>
  <si>
    <r>
      <t>'</t>
    </r>
    <r>
      <rPr>
        <sz val="10"/>
        <color rgb="FF000000"/>
        <rFont val="Arial"/>
        <family val="2"/>
      </rPr>
      <t>0005351</t>
    </r>
  </si>
  <si>
    <t>VP/19E|RTV1528185-5351|HANGHOA</t>
  </si>
  <si>
    <t>400-SIPI-042022-1080039</t>
  </si>
  <si>
    <r>
      <t>'</t>
    </r>
    <r>
      <rPr>
        <sz val="10"/>
        <color rgb="FF000000"/>
        <rFont val="Arial"/>
        <family val="2"/>
      </rPr>
      <t>M009931</t>
    </r>
  </si>
  <si>
    <t>1C22TNT|CHARAM</t>
  </si>
  <si>
    <t>CTY TNHH TMDV TIỀN GIANG - SÀI GÒN</t>
  </si>
  <si>
    <t>401-SIPI-042022-1074304</t>
  </si>
  <si>
    <r>
      <t>'</t>
    </r>
    <r>
      <rPr>
        <sz val="10"/>
        <color rgb="FF000000"/>
        <rFont val="Arial"/>
        <family val="2"/>
      </rPr>
      <t>A9928</t>
    </r>
  </si>
  <si>
    <t>1C22TNT|73064544-CHANGIO</t>
  </si>
  <si>
    <r>
      <t>'</t>
    </r>
    <r>
      <rPr>
        <sz val="10"/>
        <color rgb="FF000000"/>
        <rFont val="Arial"/>
        <family val="2"/>
      </rPr>
      <t>A8504</t>
    </r>
  </si>
  <si>
    <t>1C22TNT|72954722-CHANGIO</t>
  </si>
  <si>
    <t>402-SIPI-042022-1075295</t>
  </si>
  <si>
    <r>
      <t>'</t>
    </r>
    <r>
      <rPr>
        <sz val="10"/>
        <color rgb="FF000000"/>
        <rFont val="Arial"/>
        <family val="2"/>
      </rPr>
      <t>A00009359</t>
    </r>
  </si>
  <si>
    <t>1C22TNT|VAT8|GA-TPCN</t>
  </si>
  <si>
    <t>CTY TNHH TM SÀI GÒN - GIA LAI</t>
  </si>
  <si>
    <r>
      <t>'</t>
    </r>
    <r>
      <rPr>
        <sz val="10"/>
        <color rgb="FF000000"/>
        <rFont val="Arial"/>
        <family val="2"/>
      </rPr>
      <t>A00006763</t>
    </r>
  </si>
  <si>
    <t>1C22TNT|VAT8|CHANGIO-TPCN</t>
  </si>
  <si>
    <t>404-SIPI-042022-1081863</t>
  </si>
  <si>
    <r>
      <t>'</t>
    </r>
    <r>
      <rPr>
        <sz val="10"/>
        <color rgb="FF000000"/>
        <rFont val="Arial"/>
        <family val="2"/>
      </rPr>
      <t>A00009475</t>
    </r>
  </si>
  <si>
    <t>CTY TNHH TMDV ST CO.OPMART BIÊN HÒA</t>
  </si>
  <si>
    <t>406-SIPI-042022-1136513</t>
  </si>
  <si>
    <r>
      <t>'</t>
    </r>
    <r>
      <rPr>
        <sz val="10"/>
        <color rgb="FF000000"/>
        <rFont val="Arial"/>
        <family val="2"/>
      </rPr>
      <t>A008439</t>
    </r>
  </si>
  <si>
    <r>
      <t>'</t>
    </r>
    <r>
      <rPr>
        <sz val="10"/>
        <color rgb="FF000000"/>
        <rFont val="Arial"/>
        <family val="2"/>
      </rPr>
      <t>A006009</t>
    </r>
  </si>
  <si>
    <r>
      <t>'</t>
    </r>
    <r>
      <rPr>
        <sz val="10"/>
        <color rgb="FF000000"/>
        <rFont val="Arial"/>
        <family val="2"/>
      </rPr>
      <t>A009897</t>
    </r>
  </si>
  <si>
    <r>
      <t>'</t>
    </r>
    <r>
      <rPr>
        <sz val="10"/>
        <color rgb="FF000000"/>
        <rFont val="Arial"/>
        <family val="2"/>
      </rPr>
      <t>A005430</t>
    </r>
  </si>
  <si>
    <r>
      <t>'</t>
    </r>
    <r>
      <rPr>
        <sz val="10"/>
        <color rgb="FF000000"/>
        <rFont val="Arial"/>
        <family val="2"/>
      </rPr>
      <t>A006726</t>
    </r>
  </si>
  <si>
    <t>409-SIPI-042022-1121000</t>
  </si>
  <si>
    <r>
      <t>'</t>
    </r>
    <r>
      <rPr>
        <sz val="10"/>
        <color rgb="FF000000"/>
        <rFont val="Arial"/>
        <family val="2"/>
      </rPr>
      <t>C007345</t>
    </r>
  </si>
  <si>
    <r>
      <t>'</t>
    </r>
    <r>
      <rPr>
        <sz val="10"/>
        <color rgb="FF000000"/>
        <rFont val="Arial"/>
        <family val="2"/>
      </rPr>
      <t>C010532</t>
    </r>
  </si>
  <si>
    <r>
      <t>'</t>
    </r>
    <r>
      <rPr>
        <sz val="10"/>
        <color rgb="FF000000"/>
        <rFont val="Arial"/>
        <family val="2"/>
      </rPr>
      <t>C006725</t>
    </r>
  </si>
  <si>
    <r>
      <t>'</t>
    </r>
    <r>
      <rPr>
        <sz val="10"/>
        <color rgb="FF000000"/>
        <rFont val="Arial"/>
        <family val="2"/>
      </rPr>
      <t>C005429</t>
    </r>
  </si>
  <si>
    <t>411-SIPI-042022-1112482</t>
  </si>
  <si>
    <r>
      <t>'</t>
    </r>
    <r>
      <rPr>
        <sz val="10"/>
        <color rgb="FF000000"/>
        <rFont val="Arial"/>
        <family val="2"/>
      </rPr>
      <t>A010515</t>
    </r>
  </si>
  <si>
    <r>
      <t>'</t>
    </r>
    <r>
      <rPr>
        <sz val="10"/>
        <color rgb="FF000000"/>
        <rFont val="Arial"/>
        <family val="2"/>
      </rPr>
      <t>A006028</t>
    </r>
  </si>
  <si>
    <r>
      <t>'</t>
    </r>
    <r>
      <rPr>
        <sz val="10"/>
        <color rgb="FF000000"/>
        <rFont val="Arial"/>
        <family val="2"/>
      </rPr>
      <t>A006722</t>
    </r>
  </si>
  <si>
    <r>
      <t>'</t>
    </r>
    <r>
      <rPr>
        <sz val="10"/>
        <color rgb="FF000000"/>
        <rFont val="Arial"/>
        <family val="2"/>
      </rPr>
      <t>A009169</t>
    </r>
  </si>
  <si>
    <t>412-SIPI-042022-1106624</t>
  </si>
  <si>
    <r>
      <t>'</t>
    </r>
    <r>
      <rPr>
        <sz val="10"/>
        <color rgb="FF000000"/>
        <rFont val="Arial"/>
        <family val="2"/>
      </rPr>
      <t>A009769</t>
    </r>
  </si>
  <si>
    <r>
      <t>'</t>
    </r>
    <r>
      <rPr>
        <sz val="10"/>
        <color rgb="FF000000"/>
        <rFont val="Arial"/>
        <family val="2"/>
      </rPr>
      <t>A007307</t>
    </r>
  </si>
  <si>
    <r>
      <t>'</t>
    </r>
    <r>
      <rPr>
        <sz val="10"/>
        <color rgb="FF000000"/>
        <rFont val="Arial"/>
        <family val="2"/>
      </rPr>
      <t>A008153</t>
    </r>
  </si>
  <si>
    <r>
      <t>'</t>
    </r>
    <r>
      <rPr>
        <sz val="10"/>
        <color rgb="FF000000"/>
        <rFont val="Arial"/>
        <family val="2"/>
      </rPr>
      <t>A009770</t>
    </r>
  </si>
  <si>
    <t>413-SIPI-042022-1103529</t>
  </si>
  <si>
    <r>
      <t>'</t>
    </r>
    <r>
      <rPr>
        <sz val="10"/>
        <color rgb="FF000000"/>
        <rFont val="Arial"/>
        <family val="2"/>
      </rPr>
      <t>A005282</t>
    </r>
  </si>
  <si>
    <r>
      <t>'</t>
    </r>
    <r>
      <rPr>
        <sz val="10"/>
        <color rgb="FF000000"/>
        <rFont val="Arial"/>
        <family val="2"/>
      </rPr>
      <t>A007470</t>
    </r>
  </si>
  <si>
    <r>
      <t>'</t>
    </r>
    <r>
      <rPr>
        <sz val="10"/>
        <color rgb="FF000000"/>
        <rFont val="Arial"/>
        <family val="2"/>
      </rPr>
      <t>A006008</t>
    </r>
  </si>
  <si>
    <r>
      <t>'</t>
    </r>
    <r>
      <rPr>
        <sz val="10"/>
        <color rgb="FF000000"/>
        <rFont val="Arial"/>
        <family val="2"/>
      </rPr>
      <t>A008750</t>
    </r>
  </si>
  <si>
    <r>
      <t>'</t>
    </r>
    <r>
      <rPr>
        <sz val="10"/>
        <color rgb="FF000000"/>
        <rFont val="Arial"/>
        <family val="2"/>
      </rPr>
      <t>A009510</t>
    </r>
  </si>
  <si>
    <t>414-SIPI-042022-1111888</t>
  </si>
  <si>
    <r>
      <t>'</t>
    </r>
    <r>
      <rPr>
        <sz val="10"/>
        <color rgb="FF000000"/>
        <rFont val="Arial"/>
        <family val="2"/>
      </rPr>
      <t>N006224</t>
    </r>
  </si>
  <si>
    <r>
      <t>'</t>
    </r>
    <r>
      <rPr>
        <sz val="10"/>
        <color rgb="FF000000"/>
        <rFont val="Arial"/>
        <family val="2"/>
      </rPr>
      <t>N010498</t>
    </r>
  </si>
  <si>
    <r>
      <t>'</t>
    </r>
    <r>
      <rPr>
        <sz val="10"/>
        <color rgb="FF000000"/>
        <rFont val="Arial"/>
        <family val="2"/>
      </rPr>
      <t>N008806</t>
    </r>
  </si>
  <si>
    <r>
      <t>'</t>
    </r>
    <r>
      <rPr>
        <sz val="10"/>
        <color rgb="FF000000"/>
        <rFont val="Arial"/>
        <family val="2"/>
      </rPr>
      <t>N005373</t>
    </r>
  </si>
  <si>
    <t>415-SIPI-042022-1125439</t>
  </si>
  <si>
    <r>
      <t>'</t>
    </r>
    <r>
      <rPr>
        <sz val="10"/>
        <color rgb="FF000000"/>
        <rFont val="Arial"/>
        <family val="2"/>
      </rPr>
      <t>X10476</t>
    </r>
  </si>
  <si>
    <r>
      <t>'</t>
    </r>
    <r>
      <rPr>
        <sz val="10"/>
        <color rgb="FF000000"/>
        <rFont val="Arial"/>
        <family val="2"/>
      </rPr>
      <t>X009285</t>
    </r>
  </si>
  <si>
    <r>
      <t>'</t>
    </r>
    <r>
      <rPr>
        <sz val="10"/>
        <color rgb="FF000000"/>
        <rFont val="Arial"/>
        <family val="2"/>
      </rPr>
      <t>X005423</t>
    </r>
  </si>
  <si>
    <r>
      <t>'</t>
    </r>
    <r>
      <rPr>
        <sz val="10"/>
        <color rgb="FF000000"/>
        <rFont val="Arial"/>
        <family val="2"/>
      </rPr>
      <t>X007805</t>
    </r>
  </si>
  <si>
    <r>
      <t>'</t>
    </r>
    <r>
      <rPr>
        <sz val="10"/>
        <color rgb="FF000000"/>
        <rFont val="Arial"/>
        <family val="2"/>
      </rPr>
      <t>X006240</t>
    </r>
  </si>
  <si>
    <r>
      <t>'</t>
    </r>
    <r>
      <rPr>
        <sz val="10"/>
        <color rgb="FF000000"/>
        <rFont val="Arial"/>
        <family val="2"/>
      </rPr>
      <t>X007074</t>
    </r>
  </si>
  <si>
    <t>418-SIPI-042022-1100429</t>
  </si>
  <si>
    <r>
      <t>'</t>
    </r>
    <r>
      <rPr>
        <sz val="10"/>
        <color rgb="FF000000"/>
        <rFont val="Arial"/>
        <family val="2"/>
      </rPr>
      <t>7801</t>
    </r>
  </si>
  <si>
    <r>
      <t>'</t>
    </r>
    <r>
      <rPr>
        <sz val="10"/>
        <color rgb="FF000000"/>
        <rFont val="Arial"/>
        <family val="2"/>
      </rPr>
      <t>5561</t>
    </r>
  </si>
  <si>
    <r>
      <t>'</t>
    </r>
    <r>
      <rPr>
        <sz val="10"/>
        <color rgb="FF000000"/>
        <rFont val="Arial"/>
        <family val="2"/>
      </rPr>
      <t>8148</t>
    </r>
  </si>
  <si>
    <t>424-SIPI-042022-1056498</t>
  </si>
  <si>
    <r>
      <t>'</t>
    </r>
    <r>
      <rPr>
        <sz val="10"/>
        <color rgb="FF000000"/>
        <rFont val="Arial"/>
        <family val="2"/>
      </rPr>
      <t>A9934</t>
    </r>
  </si>
  <si>
    <t>425-SIPI-042022-1104521</t>
  </si>
  <si>
    <r>
      <t>'</t>
    </r>
    <r>
      <rPr>
        <sz val="10"/>
        <color rgb="FF000000"/>
        <rFont val="Arial"/>
        <family val="2"/>
      </rPr>
      <t>E005677</t>
    </r>
  </si>
  <si>
    <r>
      <t>'</t>
    </r>
    <r>
      <rPr>
        <sz val="10"/>
        <color rgb="FF000000"/>
        <rFont val="Arial"/>
        <family val="2"/>
      </rPr>
      <t>E010543</t>
    </r>
  </si>
  <si>
    <t>426-SIPI-042022-1057585</t>
  </si>
  <si>
    <r>
      <t>'</t>
    </r>
    <r>
      <rPr>
        <sz val="10"/>
        <color rgb="FF000000"/>
        <rFont val="Arial"/>
        <family val="2"/>
      </rPr>
      <t>A005514</t>
    </r>
  </si>
  <si>
    <r>
      <t>'</t>
    </r>
    <r>
      <rPr>
        <sz val="10"/>
        <color rgb="FF000000"/>
        <rFont val="Arial"/>
        <family val="2"/>
      </rPr>
      <t>A009918</t>
    </r>
  </si>
  <si>
    <r>
      <t>'</t>
    </r>
    <r>
      <rPr>
        <sz val="10"/>
        <color rgb="FF000000"/>
        <rFont val="Arial"/>
        <family val="2"/>
      </rPr>
      <t>A008506</t>
    </r>
  </si>
  <si>
    <r>
      <t>'</t>
    </r>
    <r>
      <rPr>
        <sz val="10"/>
        <color rgb="FF000000"/>
        <rFont val="Arial"/>
        <family val="2"/>
      </rPr>
      <t>A006762</t>
    </r>
  </si>
  <si>
    <t>427-SIPI-042022-1046892</t>
  </si>
  <si>
    <r>
      <t>'</t>
    </r>
    <r>
      <rPr>
        <sz val="10"/>
        <color rgb="FF000000"/>
        <rFont val="Arial"/>
        <family val="2"/>
      </rPr>
      <t>A7496</t>
    </r>
  </si>
  <si>
    <r>
      <t>'</t>
    </r>
    <r>
      <rPr>
        <sz val="10"/>
        <color rgb="FF000000"/>
        <rFont val="Arial"/>
        <family val="2"/>
      </rPr>
      <t>A5611</t>
    </r>
  </si>
  <si>
    <t>428-SIPI-042022-1051844</t>
  </si>
  <si>
    <r>
      <t>'</t>
    </r>
    <r>
      <rPr>
        <sz val="10"/>
        <color rgb="FF000000"/>
        <rFont val="Arial"/>
        <family val="2"/>
      </rPr>
      <t>H010487</t>
    </r>
  </si>
  <si>
    <r>
      <t>'</t>
    </r>
    <r>
      <rPr>
        <sz val="10"/>
        <color rgb="FF000000"/>
        <rFont val="Arial"/>
        <family val="2"/>
      </rPr>
      <t>H005566</t>
    </r>
  </si>
  <si>
    <r>
      <t>'</t>
    </r>
    <r>
      <rPr>
        <sz val="10"/>
        <color rgb="FF000000"/>
        <rFont val="Arial"/>
        <family val="2"/>
      </rPr>
      <t>H007800</t>
    </r>
  </si>
  <si>
    <t>430-SIPI-042022-1101052</t>
  </si>
  <si>
    <r>
      <t>'</t>
    </r>
    <r>
      <rPr>
        <sz val="10"/>
        <color rgb="FF000000"/>
        <rFont val="Arial"/>
        <family val="2"/>
      </rPr>
      <t>A009773</t>
    </r>
  </si>
  <si>
    <r>
      <t>'</t>
    </r>
    <r>
      <rPr>
        <sz val="10"/>
        <color rgb="FF000000"/>
        <rFont val="Arial"/>
        <family val="2"/>
      </rPr>
      <t>A005671</t>
    </r>
  </si>
  <si>
    <t>435-SIPI-042022-1074763</t>
  </si>
  <si>
    <r>
      <t>'</t>
    </r>
    <r>
      <rPr>
        <sz val="10"/>
        <color rgb="FF000000"/>
        <rFont val="Arial"/>
        <family val="2"/>
      </rPr>
      <t>A010247</t>
    </r>
  </si>
  <si>
    <r>
      <t>'</t>
    </r>
    <r>
      <rPr>
        <sz val="10"/>
        <color rgb="FF000000"/>
        <rFont val="Arial"/>
        <family val="2"/>
      </rPr>
      <t>A007956</t>
    </r>
  </si>
  <si>
    <t>438-SIPI-042022-1059527</t>
  </si>
  <si>
    <r>
      <t>'</t>
    </r>
    <r>
      <rPr>
        <sz val="10"/>
        <color rgb="FF000000"/>
        <rFont val="Arial"/>
        <family val="2"/>
      </rPr>
      <t>A00010240</t>
    </r>
  </si>
  <si>
    <r>
      <t>'</t>
    </r>
    <r>
      <rPr>
        <sz val="10"/>
        <color rgb="FF000000"/>
        <rFont val="Arial"/>
        <family val="2"/>
      </rPr>
      <t>A00005647</t>
    </r>
  </si>
  <si>
    <r>
      <t>'</t>
    </r>
    <r>
      <rPr>
        <sz val="10"/>
        <color rgb="FF000000"/>
        <rFont val="Arial"/>
        <family val="2"/>
      </rPr>
      <t>A00008848</t>
    </r>
  </si>
  <si>
    <t>438-SIPI-R-042022-1059527</t>
  </si>
  <si>
    <r>
      <t>'</t>
    </r>
    <r>
      <rPr>
        <sz val="10"/>
        <color rgb="FF000000"/>
        <rFont val="Arial"/>
        <family val="2"/>
      </rPr>
      <t>A0000349</t>
    </r>
  </si>
  <si>
    <t>RTV1525267|CHAN GIO</t>
  </si>
  <si>
    <r>
      <t>'</t>
    </r>
    <r>
      <rPr>
        <sz val="10"/>
        <color rgb="FF000000"/>
        <rFont val="Arial"/>
        <family val="2"/>
      </rPr>
      <t>A000320</t>
    </r>
  </si>
  <si>
    <t>RTV1521088|CHAN GIO</t>
  </si>
  <si>
    <t>439-SIPI-042022-10047264</t>
  </si>
  <si>
    <r>
      <t>'</t>
    </r>
    <r>
      <rPr>
        <sz val="10"/>
        <color rgb="FF000000"/>
        <rFont val="Arial"/>
        <family val="2"/>
      </rPr>
      <t>8502</t>
    </r>
  </si>
  <si>
    <t>N,GA MUOI</t>
  </si>
  <si>
    <r>
      <t>'</t>
    </r>
    <r>
      <rPr>
        <sz val="10"/>
        <color rgb="FF000000"/>
        <rFont val="Arial"/>
        <family val="2"/>
      </rPr>
      <t>5450</t>
    </r>
  </si>
  <si>
    <t>N.GA MUOI</t>
  </si>
  <si>
    <r>
      <t>'</t>
    </r>
    <r>
      <rPr>
        <sz val="10"/>
        <color rgb="FF000000"/>
        <rFont val="Arial"/>
        <family val="2"/>
      </rPr>
      <t>6765</t>
    </r>
  </si>
  <si>
    <r>
      <t>'</t>
    </r>
    <r>
      <rPr>
        <sz val="10"/>
        <color rgb="FF000000"/>
        <rFont val="Arial"/>
        <family val="2"/>
      </rPr>
      <t>9927</t>
    </r>
  </si>
  <si>
    <t>440-SIPI-042022-10073630</t>
  </si>
  <si>
    <r>
      <t>'</t>
    </r>
    <r>
      <rPr>
        <sz val="10"/>
        <color rgb="FF000000"/>
        <rFont val="Arial"/>
        <family val="2"/>
      </rPr>
      <t>C009256</t>
    </r>
  </si>
  <si>
    <r>
      <t>'</t>
    </r>
    <r>
      <rPr>
        <sz val="10"/>
        <color rgb="FF000000"/>
        <rFont val="Arial"/>
        <family val="2"/>
      </rPr>
      <t>C009771</t>
    </r>
  </si>
  <si>
    <r>
      <t>'</t>
    </r>
    <r>
      <rPr>
        <sz val="10"/>
        <color rgb="FF000000"/>
        <rFont val="Arial"/>
        <family val="2"/>
      </rPr>
      <t>C007308</t>
    </r>
  </si>
  <si>
    <r>
      <t>'</t>
    </r>
    <r>
      <rPr>
        <sz val="10"/>
        <color rgb="FF000000"/>
        <rFont val="Arial"/>
        <family val="2"/>
      </rPr>
      <t>C009257</t>
    </r>
  </si>
  <si>
    <r>
      <t>'</t>
    </r>
    <r>
      <rPr>
        <sz val="10"/>
        <color rgb="FF000000"/>
        <rFont val="Arial"/>
        <family val="2"/>
      </rPr>
      <t>C006232</t>
    </r>
  </si>
  <si>
    <r>
      <t>'</t>
    </r>
    <r>
      <rPr>
        <sz val="10"/>
        <color rgb="FF000000"/>
        <rFont val="Arial"/>
        <family val="2"/>
      </rPr>
      <t>C010486</t>
    </r>
  </si>
  <si>
    <r>
      <t>'</t>
    </r>
    <r>
      <rPr>
        <sz val="10"/>
        <color rgb="FF000000"/>
        <rFont val="Arial"/>
        <family val="2"/>
      </rPr>
      <t>C005568</t>
    </r>
  </si>
  <si>
    <t>441-SIPI-032022-1089653</t>
  </si>
  <si>
    <r>
      <t>'</t>
    </r>
    <r>
      <rPr>
        <sz val="10"/>
        <color rgb="FF000000"/>
        <rFont val="Arial"/>
        <family val="2"/>
      </rPr>
      <t>Q00002619</t>
    </r>
  </si>
  <si>
    <t>441-SIPI-032022-1089725</t>
  </si>
  <si>
    <r>
      <t>'</t>
    </r>
    <r>
      <rPr>
        <sz val="10"/>
        <color rgb="FF000000"/>
        <rFont val="Arial"/>
        <family val="2"/>
      </rPr>
      <t>Q00003595</t>
    </r>
  </si>
  <si>
    <t>441-SIPI-032022-1089804</t>
  </si>
  <si>
    <r>
      <t>'</t>
    </r>
    <r>
      <rPr>
        <sz val="10"/>
        <color rgb="FF000000"/>
        <rFont val="Arial"/>
        <family val="2"/>
      </rPr>
      <t>Q00004471</t>
    </r>
  </si>
  <si>
    <t>441-SIPI-042022-1090214</t>
  </si>
  <si>
    <r>
      <t>'</t>
    </r>
    <r>
      <rPr>
        <sz val="10"/>
        <color rgb="FF000000"/>
        <rFont val="Arial"/>
        <family val="2"/>
      </rPr>
      <t>A9223</t>
    </r>
  </si>
  <si>
    <r>
      <t>'</t>
    </r>
    <r>
      <rPr>
        <sz val="10"/>
        <color rgb="FF000000"/>
        <rFont val="Arial"/>
        <family val="2"/>
      </rPr>
      <t>Q00006007</t>
    </r>
  </si>
  <si>
    <r>
      <t>'</t>
    </r>
    <r>
      <rPr>
        <sz val="10"/>
        <color rgb="FF000000"/>
        <rFont val="Arial"/>
        <family val="2"/>
      </rPr>
      <t>A7445</t>
    </r>
  </si>
  <si>
    <r>
      <t>'</t>
    </r>
    <r>
      <rPr>
        <sz val="10"/>
        <color rgb="FF000000"/>
        <rFont val="Arial"/>
        <family val="2"/>
      </rPr>
      <t>A9631</t>
    </r>
  </si>
  <si>
    <t>1C22TNT|GAUMUOI</t>
  </si>
  <si>
    <r>
      <t>'</t>
    </r>
    <r>
      <rPr>
        <sz val="10"/>
        <color rgb="FF000000"/>
        <rFont val="Arial"/>
        <family val="2"/>
      </rPr>
      <t>A5392</t>
    </r>
  </si>
  <si>
    <r>
      <t>'</t>
    </r>
    <r>
      <rPr>
        <sz val="10"/>
        <color rgb="FF000000"/>
        <rFont val="Arial"/>
        <family val="2"/>
      </rPr>
      <t>A5680</t>
    </r>
  </si>
  <si>
    <t>441-SIPI-042022-1090551</t>
  </si>
  <si>
    <r>
      <t>'</t>
    </r>
    <r>
      <rPr>
        <sz val="10"/>
        <color rgb="FF000000"/>
        <rFont val="Arial"/>
        <family val="2"/>
      </rPr>
      <t>A8228</t>
    </r>
  </si>
  <si>
    <t>441-SIPI-R-052022-1090551</t>
  </si>
  <si>
    <r>
      <t>'</t>
    </r>
    <r>
      <rPr>
        <sz val="10"/>
        <color rgb="FF000000"/>
        <rFont val="Arial"/>
        <family val="2"/>
      </rPr>
      <t>0001928</t>
    </r>
  </si>
  <si>
    <t>CU/21E|GAMUOI|RTV1530521</t>
  </si>
  <si>
    <t>443-SIPI-042022-1085482</t>
  </si>
  <si>
    <r>
      <t>'</t>
    </r>
    <r>
      <rPr>
        <sz val="10"/>
        <color rgb="FF000000"/>
        <rFont val="Arial"/>
        <family val="2"/>
      </rPr>
      <t>B010094</t>
    </r>
  </si>
  <si>
    <r>
      <t>'</t>
    </r>
    <r>
      <rPr>
        <sz val="10"/>
        <color rgb="FF000000"/>
        <rFont val="Arial"/>
        <family val="2"/>
      </rPr>
      <t>B007092</t>
    </r>
  </si>
  <si>
    <r>
      <t>'</t>
    </r>
    <r>
      <rPr>
        <sz val="10"/>
        <color rgb="FF000000"/>
        <rFont val="Arial"/>
        <family val="2"/>
      </rPr>
      <t>B008798</t>
    </r>
  </si>
  <si>
    <t>1C22TNT|CHANGASOTCAY</t>
  </si>
  <si>
    <r>
      <t>'</t>
    </r>
    <r>
      <rPr>
        <sz val="10"/>
        <color rgb="FF000000"/>
        <rFont val="Arial"/>
        <family val="2"/>
      </rPr>
      <t>B005286</t>
    </r>
  </si>
  <si>
    <r>
      <t>'</t>
    </r>
    <r>
      <rPr>
        <sz val="10"/>
        <color rgb="FF000000"/>
        <rFont val="Arial"/>
        <family val="2"/>
      </rPr>
      <t>B007834</t>
    </r>
  </si>
  <si>
    <t>443-SIPI-R-052022-1085482</t>
  </si>
  <si>
    <r>
      <t>'</t>
    </r>
    <r>
      <rPr>
        <sz val="10"/>
        <color rgb="FF000000"/>
        <rFont val="Arial"/>
        <family val="2"/>
      </rPr>
      <t>0000133</t>
    </r>
  </si>
  <si>
    <t>RTV1527715|CHANGIOHEO|133</t>
  </si>
  <si>
    <t>444-SIPI-042022-10029610</t>
  </si>
  <si>
    <r>
      <t>'</t>
    </r>
    <r>
      <rPr>
        <sz val="10"/>
        <color rgb="FF000000"/>
        <rFont val="Arial"/>
        <family val="2"/>
      </rPr>
      <t>A007853</t>
    </r>
  </si>
  <si>
    <t>445-SIPI-042022-10036999</t>
  </si>
  <si>
    <r>
      <t>'</t>
    </r>
    <r>
      <rPr>
        <sz val="10"/>
        <color rgb="FF000000"/>
        <rFont val="Arial"/>
        <family val="2"/>
      </rPr>
      <t>A009935</t>
    </r>
  </si>
  <si>
    <t>CTY TNHH MTV CO.OPMART CẦN GIỜ</t>
  </si>
  <si>
    <t>448-SIPI-042022-10044839</t>
  </si>
  <si>
    <r>
      <t>'</t>
    </r>
    <r>
      <rPr>
        <sz val="10"/>
        <color rgb="FF000000"/>
        <rFont val="Arial"/>
        <family val="2"/>
      </rPr>
      <t>A005285</t>
    </r>
  </si>
  <si>
    <r>
      <t>'</t>
    </r>
    <r>
      <rPr>
        <sz val="10"/>
        <color rgb="FF000000"/>
        <rFont val="Arial"/>
        <family val="2"/>
      </rPr>
      <t>A009463</t>
    </r>
  </si>
  <si>
    <r>
      <t>'</t>
    </r>
    <r>
      <rPr>
        <sz val="10"/>
        <color rgb="FF000000"/>
        <rFont val="Arial"/>
        <family val="2"/>
      </rPr>
      <t>A007500</t>
    </r>
  </si>
  <si>
    <t>449-SIPI-R-032022-22000041</t>
  </si>
  <si>
    <r>
      <t>'</t>
    </r>
    <r>
      <rPr>
        <sz val="10"/>
        <color rgb="FF000000"/>
        <rFont val="Arial"/>
        <family val="2"/>
      </rPr>
      <t>A001099</t>
    </r>
  </si>
  <si>
    <t>DB/21E-1099|RTV1512541-CHACOM</t>
  </si>
  <si>
    <r>
      <t>'</t>
    </r>
    <r>
      <rPr>
        <sz val="10"/>
        <color rgb="FF000000"/>
        <rFont val="Arial"/>
        <family val="2"/>
      </rPr>
      <t>A001098</t>
    </r>
  </si>
  <si>
    <t>DB/21E-1098|RTV1512542-CHANGA</t>
  </si>
  <si>
    <t>450-SIPI-042022-10047569</t>
  </si>
  <si>
    <r>
      <t>'</t>
    </r>
    <r>
      <rPr>
        <sz val="10"/>
        <color rgb="FF000000"/>
        <rFont val="Arial"/>
        <family val="2"/>
      </rPr>
      <t>A006801</t>
    </r>
  </si>
  <si>
    <r>
      <t>'</t>
    </r>
    <r>
      <rPr>
        <sz val="10"/>
        <color rgb="FF000000"/>
        <rFont val="Arial"/>
        <family val="2"/>
      </rPr>
      <t>A009625</t>
    </r>
  </si>
  <si>
    <t>450-SIPI-R-042022-10047569</t>
  </si>
  <si>
    <r>
      <t>'</t>
    </r>
    <r>
      <rPr>
        <sz val="10"/>
        <color rgb="FF000000"/>
        <rFont val="Arial"/>
        <family val="2"/>
      </rPr>
      <t>0001429</t>
    </r>
  </si>
  <si>
    <t>RTV 1521741/GAMUOI</t>
  </si>
  <si>
    <t>451-SIPI-042022-10087012</t>
  </si>
  <si>
    <r>
      <t>'</t>
    </r>
    <r>
      <rPr>
        <sz val="10"/>
        <color rgb="FF000000"/>
        <rFont val="Arial"/>
        <family val="2"/>
      </rPr>
      <t>T010429</t>
    </r>
  </si>
  <si>
    <r>
      <t>'</t>
    </r>
    <r>
      <rPr>
        <sz val="10"/>
        <color rgb="FF000000"/>
        <rFont val="Arial"/>
        <family val="2"/>
      </rPr>
      <t>T006251</t>
    </r>
  </si>
  <si>
    <r>
      <t>'</t>
    </r>
    <r>
      <rPr>
        <sz val="10"/>
        <color rgb="FF000000"/>
        <rFont val="Arial"/>
        <family val="2"/>
      </rPr>
      <t>T009289</t>
    </r>
  </si>
  <si>
    <r>
      <t>'</t>
    </r>
    <r>
      <rPr>
        <sz val="10"/>
        <color rgb="FF000000"/>
        <rFont val="Arial"/>
        <family val="2"/>
      </rPr>
      <t>T005405</t>
    </r>
  </si>
  <si>
    <t>452-SIPI-042022-10090894</t>
  </si>
  <si>
    <r>
      <t>'</t>
    </r>
    <r>
      <rPr>
        <sz val="10"/>
        <color rgb="FF000000"/>
        <rFont val="Arial"/>
        <family val="2"/>
      </rPr>
      <t>A9630</t>
    </r>
  </si>
  <si>
    <t>CTY TNHH MTV CO.OPMART CẦN THƠ</t>
  </si>
  <si>
    <t>452-SIPI-R-052022-10090894</t>
  </si>
  <si>
    <r>
      <t>'</t>
    </r>
    <r>
      <rPr>
        <sz val="10"/>
        <color rgb="FF000000"/>
        <rFont val="Arial"/>
        <family val="2"/>
      </rPr>
      <t>1268</t>
    </r>
  </si>
  <si>
    <t>AC/20P-1268|GAMUOI-1528400</t>
  </si>
  <si>
    <t>453-SIPI-042022-10069895</t>
  </si>
  <si>
    <r>
      <t>'</t>
    </r>
    <r>
      <rPr>
        <sz val="10"/>
        <color rgb="FF000000"/>
        <rFont val="Arial"/>
        <family val="2"/>
      </rPr>
      <t>A009629</t>
    </r>
  </si>
  <si>
    <r>
      <t>'</t>
    </r>
    <r>
      <rPr>
        <sz val="10"/>
        <color rgb="FF000000"/>
        <rFont val="Arial"/>
        <family val="2"/>
      </rPr>
      <t>A005393</t>
    </r>
  </si>
  <si>
    <r>
      <t>'</t>
    </r>
    <r>
      <rPr>
        <sz val="10"/>
        <color rgb="FF000000"/>
        <rFont val="Arial"/>
        <family val="2"/>
      </rPr>
      <t>A007498</t>
    </r>
  </si>
  <si>
    <t>1C22TNT|GIO LUOI</t>
  </si>
  <si>
    <r>
      <t>'</t>
    </r>
    <r>
      <rPr>
        <sz val="10"/>
        <color rgb="FF000000"/>
        <rFont val="Arial"/>
        <family val="2"/>
      </rPr>
      <t>A006708</t>
    </r>
  </si>
  <si>
    <r>
      <t>'</t>
    </r>
    <r>
      <rPr>
        <sz val="10"/>
        <color rgb="FF000000"/>
        <rFont val="Arial"/>
        <family val="2"/>
      </rPr>
      <t>A008232</t>
    </r>
  </si>
  <si>
    <t>453-SIPI-R-042022-10069895</t>
  </si>
  <si>
    <r>
      <t>'</t>
    </r>
    <r>
      <rPr>
        <sz val="10"/>
        <color rgb="FF000000"/>
        <rFont val="Arial"/>
        <family val="2"/>
      </rPr>
      <t>0001194</t>
    </r>
  </si>
  <si>
    <t>453-SIPI-R-052022-10069895</t>
  </si>
  <si>
    <r>
      <t>'</t>
    </r>
    <r>
      <rPr>
        <sz val="10"/>
        <color rgb="FF000000"/>
        <rFont val="Arial"/>
        <family val="2"/>
      </rPr>
      <t>0001387</t>
    </r>
  </si>
  <si>
    <t>DG/21E|CHAN GIO MUOI</t>
  </si>
  <si>
    <t>456-SIPI-042022-1078218</t>
  </si>
  <si>
    <r>
      <t>'</t>
    </r>
    <r>
      <rPr>
        <sz val="10"/>
        <color rgb="FF000000"/>
        <rFont val="Arial"/>
        <family val="2"/>
      </rPr>
      <t>F010504</t>
    </r>
  </si>
  <si>
    <r>
      <t>'</t>
    </r>
    <r>
      <rPr>
        <sz val="10"/>
        <color rgb="FF000000"/>
        <rFont val="Arial"/>
        <family val="2"/>
      </rPr>
      <t>F008822</t>
    </r>
  </si>
  <si>
    <r>
      <t>'</t>
    </r>
    <r>
      <rPr>
        <sz val="10"/>
        <color rgb="FF000000"/>
        <rFont val="Arial"/>
        <family val="2"/>
      </rPr>
      <t>F006748</t>
    </r>
  </si>
  <si>
    <r>
      <t>'</t>
    </r>
    <r>
      <rPr>
        <sz val="10"/>
        <color rgb="FF000000"/>
        <rFont val="Arial"/>
        <family val="2"/>
      </rPr>
      <t>F005670</t>
    </r>
  </si>
  <si>
    <t>457-SIPI-042022-1096415</t>
  </si>
  <si>
    <r>
      <t>'</t>
    </r>
    <r>
      <rPr>
        <sz val="10"/>
        <color rgb="FF000000"/>
        <rFont val="Arial"/>
        <family val="2"/>
      </rPr>
      <t>A8835</t>
    </r>
  </si>
  <si>
    <t>1C22TBT/GIO TAI</t>
  </si>
  <si>
    <r>
      <t>'</t>
    </r>
    <r>
      <rPr>
        <sz val="10"/>
        <color rgb="FF000000"/>
        <rFont val="Arial"/>
        <family val="2"/>
      </rPr>
      <t>A10492</t>
    </r>
  </si>
  <si>
    <r>
      <t>'</t>
    </r>
    <r>
      <rPr>
        <sz val="10"/>
        <color rgb="FF000000"/>
        <rFont val="Arial"/>
        <family val="2"/>
      </rPr>
      <t>A7824</t>
    </r>
  </si>
  <si>
    <t>1C22TNT/ GIO TAI</t>
  </si>
  <si>
    <r>
      <t>'</t>
    </r>
    <r>
      <rPr>
        <sz val="10"/>
        <color rgb="FF000000"/>
        <rFont val="Arial"/>
        <family val="2"/>
      </rPr>
      <t>A6027</t>
    </r>
  </si>
  <si>
    <r>
      <t>'</t>
    </r>
    <r>
      <rPr>
        <sz val="10"/>
        <color rgb="FF000000"/>
        <rFont val="Arial"/>
        <family val="2"/>
      </rPr>
      <t>A7084</t>
    </r>
  </si>
  <si>
    <t>1C22TNT/GIO LUA</t>
  </si>
  <si>
    <r>
      <t>'</t>
    </r>
    <r>
      <rPr>
        <sz val="10"/>
        <color rgb="FF000000"/>
        <rFont val="Arial"/>
        <family val="2"/>
      </rPr>
      <t>A6225</t>
    </r>
  </si>
  <si>
    <r>
      <t>'</t>
    </r>
    <r>
      <rPr>
        <sz val="10"/>
        <color rgb="FF000000"/>
        <rFont val="Arial"/>
        <family val="2"/>
      </rPr>
      <t>A9286</t>
    </r>
  </si>
  <si>
    <r>
      <t>'</t>
    </r>
    <r>
      <rPr>
        <sz val="10"/>
        <color rgb="FF000000"/>
        <rFont val="Arial"/>
        <family val="2"/>
      </rPr>
      <t>A10081</t>
    </r>
  </si>
  <si>
    <t>1C22TNT/GIO SUN</t>
  </si>
  <si>
    <t>462-SIPI-042022-10015232</t>
  </si>
  <si>
    <r>
      <t>'</t>
    </r>
    <r>
      <rPr>
        <sz val="10"/>
        <color rgb="FF000000"/>
        <rFont val="Arial"/>
        <family val="2"/>
      </rPr>
      <t>A005654</t>
    </r>
  </si>
  <si>
    <r>
      <t>'</t>
    </r>
    <r>
      <rPr>
        <sz val="10"/>
        <color rgb="FF000000"/>
        <rFont val="Arial"/>
        <family val="2"/>
      </rPr>
      <t>A007825</t>
    </r>
  </si>
  <si>
    <r>
      <t>'</t>
    </r>
    <r>
      <rPr>
        <sz val="10"/>
        <color rgb="FF000000"/>
        <rFont val="Arial"/>
        <family val="2"/>
      </rPr>
      <t>A006735</t>
    </r>
  </si>
  <si>
    <t>1C22TNT|GIOLUA</t>
  </si>
  <si>
    <t>463-SIPI-042022-10018468</t>
  </si>
  <si>
    <r>
      <t>'</t>
    </r>
    <r>
      <rPr>
        <sz val="10"/>
        <color rgb="FF000000"/>
        <rFont val="Arial"/>
        <family val="2"/>
      </rPr>
      <t>A009357</t>
    </r>
  </si>
  <si>
    <r>
      <t>'</t>
    </r>
    <r>
      <rPr>
        <sz val="10"/>
        <color rgb="FF000000"/>
        <rFont val="Arial"/>
        <family val="2"/>
      </rPr>
      <t>A008840</t>
    </r>
  </si>
  <si>
    <r>
      <t>'</t>
    </r>
    <r>
      <rPr>
        <sz val="10"/>
        <color rgb="FF000000"/>
        <rFont val="Arial"/>
        <family val="2"/>
      </rPr>
      <t>A005447</t>
    </r>
  </si>
  <si>
    <t>463-SIPI-R-042022-10018468</t>
  </si>
  <si>
    <r>
      <t>'</t>
    </r>
    <r>
      <rPr>
        <sz val="10"/>
        <color rgb="FF000000"/>
        <rFont val="Arial"/>
        <family val="2"/>
      </rPr>
      <t>0006132</t>
    </r>
  </si>
  <si>
    <t>VP/19E|GIO-6132-RTV 1524164</t>
  </si>
  <si>
    <t>464-SIPI-042022-10015235</t>
  </si>
  <si>
    <r>
      <t>'</t>
    </r>
    <r>
      <rPr>
        <sz val="10"/>
        <color rgb="FF000000"/>
        <rFont val="Arial"/>
        <family val="2"/>
      </rPr>
      <t>A010526</t>
    </r>
  </si>
  <si>
    <r>
      <t>'</t>
    </r>
    <r>
      <rPr>
        <sz val="10"/>
        <color rgb="FF000000"/>
        <rFont val="Arial"/>
        <family val="2"/>
      </rPr>
      <t>A009774</t>
    </r>
  </si>
  <si>
    <r>
      <t>'</t>
    </r>
    <r>
      <rPr>
        <sz val="10"/>
        <color rgb="FF000000"/>
        <rFont val="Arial"/>
        <family val="2"/>
      </rPr>
      <t>A005569</t>
    </r>
  </si>
  <si>
    <t>465-SIPI-042022-10015329</t>
  </si>
  <si>
    <r>
      <t>'</t>
    </r>
    <r>
      <rPr>
        <sz val="10"/>
        <color rgb="FF000000"/>
        <rFont val="Arial"/>
        <family val="2"/>
      </rPr>
      <t>A009278</t>
    </r>
  </si>
  <si>
    <r>
      <t>'</t>
    </r>
    <r>
      <rPr>
        <sz val="10"/>
        <color rgb="FF000000"/>
        <rFont val="Arial"/>
        <family val="2"/>
      </rPr>
      <t>A008487</t>
    </r>
  </si>
  <si>
    <r>
      <t>'</t>
    </r>
    <r>
      <rPr>
        <sz val="10"/>
        <color rgb="FF000000"/>
        <rFont val="Arial"/>
        <family val="2"/>
      </rPr>
      <t>A006234</t>
    </r>
  </si>
  <si>
    <r>
      <t>'</t>
    </r>
    <r>
      <rPr>
        <sz val="10"/>
        <color rgb="FF000000"/>
        <rFont val="Arial"/>
        <family val="2"/>
      </rPr>
      <t>A005082</t>
    </r>
  </si>
  <si>
    <r>
      <t>'</t>
    </r>
    <r>
      <rPr>
        <sz val="10"/>
        <color rgb="FF000000"/>
        <rFont val="Arial"/>
        <family val="2"/>
      </rPr>
      <t>A007468</t>
    </r>
  </si>
  <si>
    <r>
      <t>'</t>
    </r>
    <r>
      <rPr>
        <sz val="10"/>
        <color rgb="FF000000"/>
        <rFont val="Arial"/>
        <family val="2"/>
      </rPr>
      <t>A005665</t>
    </r>
  </si>
  <si>
    <r>
      <t>'</t>
    </r>
    <r>
      <rPr>
        <sz val="10"/>
        <color rgb="FF000000"/>
        <rFont val="Arial"/>
        <family val="2"/>
      </rPr>
      <t>A005431</t>
    </r>
  </si>
  <si>
    <t>502-SIPI-042022-10019441</t>
  </si>
  <si>
    <r>
      <t>'</t>
    </r>
    <r>
      <rPr>
        <sz val="10"/>
        <color rgb="FF000000"/>
        <rFont val="Arial"/>
        <family val="2"/>
      </rPr>
      <t>C009627</t>
    </r>
  </si>
  <si>
    <r>
      <t>'</t>
    </r>
    <r>
      <rPr>
        <sz val="10"/>
        <color rgb="FF000000"/>
        <rFont val="Arial"/>
        <family val="2"/>
      </rPr>
      <t>C005610</t>
    </r>
  </si>
  <si>
    <r>
      <t>'</t>
    </r>
    <r>
      <rPr>
        <sz val="10"/>
        <color rgb="FF000000"/>
        <rFont val="Arial"/>
        <family val="2"/>
      </rPr>
      <t>C007317</t>
    </r>
  </si>
  <si>
    <t>504-SIPI-042022-504035931</t>
  </si>
  <si>
    <r>
      <t>'</t>
    </r>
    <r>
      <rPr>
        <sz val="10"/>
        <color rgb="FF000000"/>
        <rFont val="Arial"/>
        <family val="2"/>
      </rPr>
      <t>A8500</t>
    </r>
  </si>
  <si>
    <r>
      <t>'</t>
    </r>
    <r>
      <rPr>
        <sz val="10"/>
        <color rgb="FF000000"/>
        <rFont val="Arial"/>
        <family val="2"/>
      </rPr>
      <t>A5492</t>
    </r>
  </si>
  <si>
    <r>
      <t>'</t>
    </r>
    <r>
      <rPr>
        <sz val="10"/>
        <color rgb="FF000000"/>
        <rFont val="Arial"/>
        <family val="2"/>
      </rPr>
      <t>A9921</t>
    </r>
  </si>
  <si>
    <r>
      <t>'</t>
    </r>
    <r>
      <rPr>
        <sz val="10"/>
        <color rgb="FF000000"/>
        <rFont val="Arial"/>
        <family val="2"/>
      </rPr>
      <t>A6759</t>
    </r>
  </si>
  <si>
    <t>506-SIPI-042022-10065200</t>
  </si>
  <si>
    <r>
      <t>'</t>
    </r>
    <r>
      <rPr>
        <sz val="10"/>
        <color rgb="FF000000"/>
        <rFont val="Arial"/>
        <family val="2"/>
      </rPr>
      <t>V005598</t>
    </r>
  </si>
  <si>
    <r>
      <t>'</t>
    </r>
    <r>
      <rPr>
        <sz val="10"/>
        <color rgb="FF000000"/>
        <rFont val="Arial"/>
        <family val="2"/>
      </rPr>
      <t>V009288</t>
    </r>
  </si>
  <si>
    <t>508-SIPI-042022-50833669</t>
  </si>
  <si>
    <r>
      <t>'</t>
    </r>
    <r>
      <rPr>
        <sz val="10"/>
        <color rgb="FF000000"/>
        <rFont val="Arial"/>
        <family val="2"/>
      </rPr>
      <t>A010087</t>
    </r>
  </si>
  <si>
    <r>
      <t>'</t>
    </r>
    <r>
      <rPr>
        <sz val="10"/>
        <color rgb="FF000000"/>
        <rFont val="Arial"/>
        <family val="2"/>
      </rPr>
      <t>A009048</t>
    </r>
  </si>
  <si>
    <r>
      <t>'</t>
    </r>
    <r>
      <rPr>
        <sz val="10"/>
        <color rgb="FF000000"/>
        <rFont val="Arial"/>
        <family val="2"/>
      </rPr>
      <t>A005434</t>
    </r>
  </si>
  <si>
    <t>511-SIPI-042022-51138573</t>
  </si>
  <si>
    <r>
      <t>'</t>
    </r>
    <r>
      <rPr>
        <sz val="10"/>
        <color rgb="FF000000"/>
        <rFont val="Arial"/>
        <family val="2"/>
      </rPr>
      <t>H009907</t>
    </r>
  </si>
  <si>
    <r>
      <t>'</t>
    </r>
    <r>
      <rPr>
        <sz val="10"/>
        <color rgb="FF000000"/>
        <rFont val="Arial"/>
        <family val="2"/>
      </rPr>
      <t>H009906</t>
    </r>
  </si>
  <si>
    <r>
      <t>'</t>
    </r>
    <r>
      <rPr>
        <sz val="10"/>
        <color rgb="FF000000"/>
        <rFont val="Arial"/>
        <family val="2"/>
      </rPr>
      <t>H007097</t>
    </r>
  </si>
  <si>
    <r>
      <t>'</t>
    </r>
    <r>
      <rPr>
        <sz val="10"/>
        <color rgb="FF000000"/>
        <rFont val="Arial"/>
        <family val="2"/>
      </rPr>
      <t>H007096</t>
    </r>
  </si>
  <si>
    <r>
      <t>'</t>
    </r>
    <r>
      <rPr>
        <sz val="10"/>
        <color rgb="FF000000"/>
        <rFont val="Arial"/>
        <family val="2"/>
      </rPr>
      <t>H006020</t>
    </r>
  </si>
  <si>
    <r>
      <t>'</t>
    </r>
    <r>
      <rPr>
        <sz val="10"/>
        <color rgb="FF000000"/>
        <rFont val="Arial"/>
        <family val="2"/>
      </rPr>
      <t>H008151</t>
    </r>
  </si>
  <si>
    <r>
      <t>'</t>
    </r>
    <r>
      <rPr>
        <sz val="10"/>
        <color rgb="FF000000"/>
        <rFont val="Arial"/>
        <family val="2"/>
      </rPr>
      <t>H005663</t>
    </r>
  </si>
  <si>
    <t>512-SIPI-042022-10045463</t>
  </si>
  <si>
    <r>
      <t>'</t>
    </r>
    <r>
      <rPr>
        <sz val="10"/>
        <color rgb="FF000000"/>
        <rFont val="Arial"/>
        <family val="2"/>
      </rPr>
      <t>K008508</t>
    </r>
  </si>
  <si>
    <r>
      <t>'</t>
    </r>
    <r>
      <rPr>
        <sz val="10"/>
        <color rgb="FF000000"/>
        <rFont val="Arial"/>
        <family val="2"/>
      </rPr>
      <t>K005493</t>
    </r>
  </si>
  <si>
    <r>
      <t>'</t>
    </r>
    <r>
      <rPr>
        <sz val="10"/>
        <color rgb="FF000000"/>
        <rFont val="Arial"/>
        <family val="2"/>
      </rPr>
      <t>K009924</t>
    </r>
  </si>
  <si>
    <r>
      <t>'</t>
    </r>
    <r>
      <rPr>
        <sz val="10"/>
        <color rgb="FF000000"/>
        <rFont val="Arial"/>
        <family val="2"/>
      </rPr>
      <t>K006766</t>
    </r>
  </si>
  <si>
    <t>513-SIPI-042022-10035810</t>
  </si>
  <si>
    <r>
      <t>'</t>
    </r>
    <r>
      <rPr>
        <sz val="10"/>
        <color rgb="FF000000"/>
        <rFont val="Arial"/>
        <family val="2"/>
      </rPr>
      <t>A8847</t>
    </r>
  </si>
  <si>
    <r>
      <t>'</t>
    </r>
    <r>
      <rPr>
        <sz val="10"/>
        <color rgb="FF000000"/>
        <rFont val="Arial"/>
        <family val="2"/>
      </rPr>
      <t>A5659</t>
    </r>
  </si>
  <si>
    <r>
      <t>'</t>
    </r>
    <r>
      <rPr>
        <sz val="10"/>
        <color rgb="FF000000"/>
        <rFont val="Arial"/>
        <family val="2"/>
      </rPr>
      <t>A10244</t>
    </r>
  </si>
  <si>
    <r>
      <t>'</t>
    </r>
    <r>
      <rPr>
        <sz val="10"/>
        <color rgb="FF000000"/>
        <rFont val="Arial"/>
        <family val="2"/>
      </rPr>
      <t>A7204</t>
    </r>
  </si>
  <si>
    <t>513-SIPI-R-042022-10035810</t>
  </si>
  <si>
    <r>
      <t>'</t>
    </r>
    <r>
      <rPr>
        <sz val="10"/>
        <color rgb="FF000000"/>
        <rFont val="Arial"/>
        <family val="2"/>
      </rPr>
      <t>A0000644</t>
    </r>
  </si>
  <si>
    <t>EC/21E-644|CHA NUONG</t>
  </si>
  <si>
    <t>514-SIPI-042022-10048522</t>
  </si>
  <si>
    <r>
      <t>'</t>
    </r>
    <r>
      <rPr>
        <sz val="10"/>
        <color rgb="FF000000"/>
        <rFont val="Arial"/>
        <family val="2"/>
      </rPr>
      <t>A10245</t>
    </r>
  </si>
  <si>
    <r>
      <t>'</t>
    </r>
    <r>
      <rPr>
        <sz val="10"/>
        <color rgb="FF000000"/>
        <rFont val="Arial"/>
        <family val="2"/>
      </rPr>
      <t>A9472</t>
    </r>
  </si>
  <si>
    <r>
      <t>'</t>
    </r>
    <r>
      <rPr>
        <sz val="10"/>
        <color rgb="FF000000"/>
        <rFont val="Arial"/>
        <family val="2"/>
      </rPr>
      <t>A7200</t>
    </r>
  </si>
  <si>
    <r>
      <t>'</t>
    </r>
    <r>
      <rPr>
        <sz val="10"/>
        <color rgb="FF000000"/>
        <rFont val="Arial"/>
        <family val="2"/>
      </rPr>
      <t>A7850</t>
    </r>
  </si>
  <si>
    <r>
      <t>'</t>
    </r>
    <r>
      <rPr>
        <sz val="10"/>
        <color rgb="FF000000"/>
        <rFont val="Arial"/>
        <family val="2"/>
      </rPr>
      <t>A5642</t>
    </r>
  </si>
  <si>
    <t>515-SIPI-042022-10054600</t>
  </si>
  <si>
    <r>
      <t>'</t>
    </r>
    <r>
      <rPr>
        <sz val="10"/>
        <color rgb="FF000000"/>
        <rFont val="Arial"/>
        <family val="2"/>
      </rPr>
      <t>A00007447</t>
    </r>
  </si>
  <si>
    <r>
      <t>'</t>
    </r>
    <r>
      <rPr>
        <sz val="10"/>
        <color rgb="FF000000"/>
        <rFont val="Arial"/>
        <family val="2"/>
      </rPr>
      <t>A00006761</t>
    </r>
  </si>
  <si>
    <r>
      <t>'</t>
    </r>
    <r>
      <rPr>
        <sz val="10"/>
        <color rgb="FF000000"/>
        <rFont val="Arial"/>
        <family val="2"/>
      </rPr>
      <t>A00007851</t>
    </r>
  </si>
  <si>
    <r>
      <t>'</t>
    </r>
    <r>
      <rPr>
        <sz val="10"/>
        <color rgb="FF000000"/>
        <rFont val="Arial"/>
        <family val="2"/>
      </rPr>
      <t>A00005679</t>
    </r>
  </si>
  <si>
    <r>
      <t>'</t>
    </r>
    <r>
      <rPr>
        <sz val="10"/>
        <color rgb="FF000000"/>
        <rFont val="Arial"/>
        <family val="2"/>
      </rPr>
      <t>A00005449</t>
    </r>
  </si>
  <si>
    <r>
      <t>'</t>
    </r>
    <r>
      <rPr>
        <sz val="10"/>
        <color rgb="FF000000"/>
        <rFont val="Arial"/>
        <family val="2"/>
      </rPr>
      <t>A00009925</t>
    </r>
  </si>
  <si>
    <t>1C22TNT|GIO HEO</t>
  </si>
  <si>
    <t>515-SIPI-R-042022-10054600</t>
  </si>
  <si>
    <r>
      <t>'</t>
    </r>
    <r>
      <rPr>
        <sz val="10"/>
        <color rgb="FF000000"/>
        <rFont val="Arial"/>
        <family val="2"/>
      </rPr>
      <t>A0000276</t>
    </r>
  </si>
  <si>
    <t>EE/21E-1516537|CHAN GIO</t>
  </si>
  <si>
    <t>517-SIPI-042022-517045887</t>
  </si>
  <si>
    <r>
      <t>'</t>
    </r>
    <r>
      <rPr>
        <sz val="10"/>
        <color rgb="FF000000"/>
        <rFont val="Arial"/>
        <family val="2"/>
      </rPr>
      <t>A9634</t>
    </r>
  </si>
  <si>
    <t>517-SIPI-042022-517046164</t>
  </si>
  <si>
    <r>
      <t>'</t>
    </r>
    <r>
      <rPr>
        <sz val="10"/>
        <color rgb="FF000000"/>
        <rFont val="Arial"/>
        <family val="2"/>
      </rPr>
      <t>A7459</t>
    </r>
  </si>
  <si>
    <t>524-SIPI-042022-524029075</t>
  </si>
  <si>
    <r>
      <t>'</t>
    </r>
    <r>
      <rPr>
        <sz val="10"/>
        <color rgb="FF000000"/>
        <rFont val="Arial"/>
        <family val="2"/>
      </rPr>
      <t>D010422</t>
    </r>
  </si>
  <si>
    <r>
      <t>'</t>
    </r>
    <r>
      <rPr>
        <sz val="10"/>
        <color rgb="FF000000"/>
        <rFont val="Arial"/>
        <family val="2"/>
      </rPr>
      <t>D007471</t>
    </r>
  </si>
  <si>
    <r>
      <t>'</t>
    </r>
    <r>
      <rPr>
        <sz val="10"/>
        <color rgb="FF000000"/>
        <rFont val="Arial"/>
        <family val="2"/>
      </rPr>
      <t>D009264</t>
    </r>
  </si>
  <si>
    <r>
      <t>'</t>
    </r>
    <r>
      <rPr>
        <sz val="10"/>
        <color rgb="FF000000"/>
        <rFont val="Arial"/>
        <family val="2"/>
      </rPr>
      <t>D005416</t>
    </r>
  </si>
  <si>
    <t>525-SIPI-042022-525012373</t>
  </si>
  <si>
    <r>
      <t>'</t>
    </r>
    <r>
      <rPr>
        <sz val="10"/>
        <color rgb="FF000000"/>
        <rFont val="Arial"/>
        <family val="2"/>
      </rPr>
      <t>A005612</t>
    </r>
  </si>
  <si>
    <r>
      <t>'</t>
    </r>
    <r>
      <rPr>
        <sz val="10"/>
        <color rgb="FF000000"/>
        <rFont val="Arial"/>
        <family val="2"/>
      </rPr>
      <t>A007462</t>
    </r>
  </si>
  <si>
    <r>
      <t>'</t>
    </r>
    <r>
      <rPr>
        <sz val="10"/>
        <color rgb="FF000000"/>
        <rFont val="Arial"/>
        <family val="2"/>
      </rPr>
      <t>A009462</t>
    </r>
  </si>
  <si>
    <t>525-SIPI-042022-525012493</t>
  </si>
  <si>
    <t>525-SIPI-R-042022-525012373</t>
  </si>
  <si>
    <r>
      <t>'</t>
    </r>
    <r>
      <rPr>
        <sz val="10"/>
        <color rgb="FF000000"/>
        <rFont val="Arial"/>
        <family val="2"/>
      </rPr>
      <t>0000698</t>
    </r>
  </si>
  <si>
    <t>RTV 1515860|EQ/21E|TPCN</t>
  </si>
  <si>
    <r>
      <t>'</t>
    </r>
    <r>
      <rPr>
        <sz val="10"/>
        <color rgb="FF000000"/>
        <rFont val="Arial"/>
        <family val="2"/>
      </rPr>
      <t>0000728</t>
    </r>
  </si>
  <si>
    <t>RTV 1518114|EQ/21E|TPCN</t>
  </si>
  <si>
    <r>
      <t>'</t>
    </r>
    <r>
      <rPr>
        <sz val="10"/>
        <color rgb="FF000000"/>
        <rFont val="Arial"/>
        <family val="2"/>
      </rPr>
      <t>0000699</t>
    </r>
  </si>
  <si>
    <t>RTV 1515862|EQ/21E|TPCN</t>
  </si>
  <si>
    <t>528-SIPI-042022-528027128</t>
  </si>
  <si>
    <r>
      <t>'</t>
    </r>
    <r>
      <rPr>
        <sz val="10"/>
        <color rgb="FF000000"/>
        <rFont val="Arial"/>
        <family val="2"/>
      </rPr>
      <t>A00009920</t>
    </r>
  </si>
  <si>
    <r>
      <t>'</t>
    </r>
    <r>
      <rPr>
        <sz val="10"/>
        <color rgb="FF000000"/>
        <rFont val="Arial"/>
        <family val="2"/>
      </rPr>
      <t>A00008499</t>
    </r>
  </si>
  <si>
    <r>
      <t>'</t>
    </r>
    <r>
      <rPr>
        <sz val="10"/>
        <color rgb="FF000000"/>
        <rFont val="Arial"/>
        <family val="2"/>
      </rPr>
      <t>A00006764</t>
    </r>
  </si>
  <si>
    <r>
      <t>'</t>
    </r>
    <r>
      <rPr>
        <sz val="10"/>
        <color rgb="FF000000"/>
        <rFont val="Arial"/>
        <family val="2"/>
      </rPr>
      <t>A00005448</t>
    </r>
  </si>
  <si>
    <r>
      <t>'</t>
    </r>
    <r>
      <rPr>
        <sz val="10"/>
        <color rgb="FF000000"/>
        <rFont val="Arial"/>
        <family val="2"/>
      </rPr>
      <t>A00008498</t>
    </r>
  </si>
  <si>
    <r>
      <t>'</t>
    </r>
    <r>
      <rPr>
        <sz val="10"/>
        <color rgb="FF000000"/>
        <rFont val="Arial"/>
        <family val="2"/>
      </rPr>
      <t>A00009358</t>
    </r>
  </si>
  <si>
    <t>528-SIPI-R-042022-528027128</t>
  </si>
  <si>
    <r>
      <t>'</t>
    </r>
    <r>
      <rPr>
        <sz val="10"/>
        <color rgb="FF000000"/>
        <rFont val="Arial"/>
        <family val="2"/>
      </rPr>
      <t>RTV0000620</t>
    </r>
  </si>
  <si>
    <t>ES/21E-620|GIO TAI|1526804</t>
  </si>
  <si>
    <t>532-SIPI-042022-532028621</t>
  </si>
  <si>
    <r>
      <t>'</t>
    </r>
    <r>
      <rPr>
        <sz val="10"/>
        <color rgb="FF000000"/>
        <rFont val="Arial"/>
        <family val="2"/>
      </rPr>
      <t>B9633</t>
    </r>
  </si>
  <si>
    <r>
      <t>'</t>
    </r>
    <r>
      <rPr>
        <sz val="10"/>
        <color rgb="FF000000"/>
        <rFont val="Arial"/>
        <family val="2"/>
      </rPr>
      <t>B5396</t>
    </r>
  </si>
  <si>
    <t>1C22TNT|CHAN</t>
  </si>
  <si>
    <r>
      <t>'</t>
    </r>
    <r>
      <rPr>
        <sz val="10"/>
        <color rgb="FF000000"/>
        <rFont val="Arial"/>
        <family val="2"/>
      </rPr>
      <t>B8230</t>
    </r>
  </si>
  <si>
    <t>532-SIPI-R-042022-532028621</t>
  </si>
  <si>
    <r>
      <t>'</t>
    </r>
    <r>
      <rPr>
        <sz val="10"/>
        <color rgb="FF000000"/>
        <rFont val="Arial"/>
        <family val="2"/>
      </rPr>
      <t>B0000827</t>
    </r>
  </si>
  <si>
    <t>EX/21E|GIO-RTV 1526482</t>
  </si>
  <si>
    <t>534-SIPI-042022-10025500</t>
  </si>
  <si>
    <r>
      <t>'</t>
    </r>
    <r>
      <rPr>
        <sz val="10"/>
        <color rgb="FF000000"/>
        <rFont val="Arial"/>
        <family val="2"/>
      </rPr>
      <t>A00008231</t>
    </r>
  </si>
  <si>
    <t>536-SIPI-042022-1015292</t>
  </si>
  <si>
    <r>
      <t>'</t>
    </r>
    <r>
      <rPr>
        <sz val="10"/>
        <color rgb="FF000000"/>
        <rFont val="Arial"/>
        <family val="2"/>
      </rPr>
      <t>P5678</t>
    </r>
  </si>
  <si>
    <t>1C22TNT|CHA GIO</t>
  </si>
  <si>
    <r>
      <t>'</t>
    </r>
    <r>
      <rPr>
        <sz val="10"/>
        <color rgb="FF000000"/>
        <rFont val="Arial"/>
        <family val="2"/>
      </rPr>
      <t>P9473</t>
    </r>
  </si>
  <si>
    <t>536-SIPI-R-052022-22000011</t>
  </si>
  <si>
    <r>
      <t>'</t>
    </r>
    <r>
      <rPr>
        <sz val="10"/>
        <color rgb="FF000000"/>
        <rFont val="Arial"/>
        <family val="2"/>
      </rPr>
      <t>0000628</t>
    </r>
  </si>
  <si>
    <t>GC/21E|1529035-628|GIO TAI</t>
  </si>
  <si>
    <t>537-SIPI-042022-1012322</t>
  </si>
  <si>
    <r>
      <t>'</t>
    </r>
    <r>
      <rPr>
        <sz val="10"/>
        <color rgb="FF000000"/>
        <rFont val="Arial"/>
        <family val="2"/>
      </rPr>
      <t>A7849</t>
    </r>
  </si>
  <si>
    <t>539-SIPI-042022-10021538</t>
  </si>
  <si>
    <r>
      <t>'</t>
    </r>
    <r>
      <rPr>
        <sz val="10"/>
        <color rgb="FF000000"/>
        <rFont val="Arial"/>
        <family val="2"/>
      </rPr>
      <t>A8845</t>
    </r>
  </si>
  <si>
    <r>
      <t>'</t>
    </r>
    <r>
      <rPr>
        <sz val="10"/>
        <color rgb="FF000000"/>
        <rFont val="Arial"/>
        <family val="2"/>
      </rPr>
      <t>A10246</t>
    </r>
  </si>
  <si>
    <r>
      <t>'</t>
    </r>
    <r>
      <rPr>
        <sz val="10"/>
        <color rgb="FF000000"/>
        <rFont val="Arial"/>
        <family val="2"/>
      </rPr>
      <t>A5658</t>
    </r>
  </si>
  <si>
    <r>
      <t>'</t>
    </r>
    <r>
      <rPr>
        <sz val="10"/>
        <color rgb="FF000000"/>
        <rFont val="Arial"/>
        <family val="2"/>
      </rPr>
      <t>A9240</t>
    </r>
  </si>
  <si>
    <r>
      <t>'</t>
    </r>
    <r>
      <rPr>
        <sz val="10"/>
        <color rgb="FF000000"/>
        <rFont val="Arial"/>
        <family val="2"/>
      </rPr>
      <t>A7448</t>
    </r>
  </si>
  <si>
    <t>540-SIPI-042022-540018725</t>
  </si>
  <si>
    <r>
      <t>'</t>
    </r>
    <r>
      <rPr>
        <sz val="10"/>
        <color rgb="FF000000"/>
        <rFont val="Arial"/>
        <family val="2"/>
      </rPr>
      <t>A7205</t>
    </r>
  </si>
  <si>
    <r>
      <t>'</t>
    </r>
    <r>
      <rPr>
        <sz val="10"/>
        <color rgb="FF000000"/>
        <rFont val="Arial"/>
        <family val="2"/>
      </rPr>
      <t>A10241</t>
    </r>
  </si>
  <si>
    <r>
      <t>'</t>
    </r>
    <r>
      <rPr>
        <sz val="10"/>
        <color rgb="FF000000"/>
        <rFont val="Arial"/>
        <family val="2"/>
      </rPr>
      <t>A8849</t>
    </r>
  </si>
  <si>
    <t>541-SIPI-042022-541018518</t>
  </si>
  <si>
    <r>
      <t>'</t>
    </r>
    <r>
      <rPr>
        <sz val="10"/>
        <color rgb="FF000000"/>
        <rFont val="Arial"/>
        <family val="2"/>
      </rPr>
      <t>T009500</t>
    </r>
  </si>
  <si>
    <r>
      <t>'</t>
    </r>
    <r>
      <rPr>
        <sz val="10"/>
        <color rgb="FF000000"/>
        <rFont val="Arial"/>
        <family val="2"/>
      </rPr>
      <t>T008147</t>
    </r>
  </si>
  <si>
    <r>
      <t>'</t>
    </r>
    <r>
      <rPr>
        <sz val="10"/>
        <color rgb="FF000000"/>
        <rFont val="Arial"/>
        <family val="2"/>
      </rPr>
      <t>T005290</t>
    </r>
  </si>
  <si>
    <t>542-SIPI-032022-10013639</t>
  </si>
  <si>
    <r>
      <t>'</t>
    </r>
    <r>
      <rPr>
        <sz val="10"/>
        <color rgb="FF000000"/>
        <rFont val="Arial"/>
        <family val="2"/>
      </rPr>
      <t>A4472</t>
    </r>
  </si>
  <si>
    <t>542-SIPI-042022-10013750</t>
  </si>
  <si>
    <r>
      <t>'</t>
    </r>
    <r>
      <rPr>
        <sz val="10"/>
        <color rgb="FF000000"/>
        <rFont val="Arial"/>
        <family val="2"/>
      </rPr>
      <t>A9635</t>
    </r>
  </si>
  <si>
    <t>1C22TNT GA MUOI</t>
  </si>
  <si>
    <r>
      <t>'</t>
    </r>
    <r>
      <rPr>
        <sz val="10"/>
        <color rgb="FF000000"/>
        <rFont val="Arial"/>
        <family val="2"/>
      </rPr>
      <t>A8229</t>
    </r>
  </si>
  <si>
    <r>
      <t>'</t>
    </r>
    <r>
      <rPr>
        <sz val="10"/>
        <color rgb="FF000000"/>
        <rFont val="Arial"/>
        <family val="2"/>
      </rPr>
      <t>A5394</t>
    </r>
  </si>
  <si>
    <t>542-SIPI-R-042022-10013639</t>
  </si>
  <si>
    <r>
      <t>'</t>
    </r>
    <r>
      <rPr>
        <sz val="10"/>
        <color rgb="FF000000"/>
        <rFont val="Arial"/>
        <family val="2"/>
      </rPr>
      <t>RTV1521025</t>
    </r>
  </si>
  <si>
    <t>GL/21E-487|CHANUONG</t>
  </si>
  <si>
    <t>546-SIPI-042022-10012814</t>
  </si>
  <si>
    <r>
      <t>'</t>
    </r>
    <r>
      <rPr>
        <sz val="10"/>
        <color rgb="FF000000"/>
        <rFont val="Arial"/>
        <family val="2"/>
      </rPr>
      <t>A00010243</t>
    </r>
  </si>
  <si>
    <r>
      <t>'</t>
    </r>
    <r>
      <rPr>
        <sz val="10"/>
        <color rgb="FF000000"/>
        <rFont val="Arial"/>
        <family val="2"/>
      </rPr>
      <t>A8844</t>
    </r>
  </si>
  <si>
    <r>
      <t>'</t>
    </r>
    <r>
      <rPr>
        <sz val="10"/>
        <color rgb="FF000000"/>
        <rFont val="Arial"/>
        <family val="2"/>
      </rPr>
      <t>A5645</t>
    </r>
  </si>
  <si>
    <t>562-SIPI-042022-562008045</t>
  </si>
  <si>
    <r>
      <t>'</t>
    </r>
    <r>
      <rPr>
        <sz val="10"/>
        <color rgb="FF000000"/>
        <rFont val="Arial"/>
        <family val="2"/>
      </rPr>
      <t>A9926</t>
    </r>
  </si>
  <si>
    <t>CN LIEN HIEP HTX TM TP.HCM-CO.OPMART THOAI SON</t>
  </si>
  <si>
    <t>563-SIPI-R-052022-22000038</t>
  </si>
  <si>
    <r>
      <t>'</t>
    </r>
    <r>
      <rPr>
        <sz val="10"/>
        <color rgb="FF000000"/>
        <rFont val="Arial"/>
        <family val="2"/>
      </rPr>
      <t>735</t>
    </r>
  </si>
  <si>
    <t>GU/21E|CHANGA|RTV1528192</t>
  </si>
  <si>
    <t>565-SIPI-042022-566012096</t>
  </si>
  <si>
    <r>
      <t>'</t>
    </r>
    <r>
      <rPr>
        <sz val="10"/>
        <color rgb="FF000000"/>
        <rFont val="Arial"/>
        <family val="2"/>
      </rPr>
      <t>A010432</t>
    </r>
  </si>
  <si>
    <r>
      <t>'</t>
    </r>
    <r>
      <rPr>
        <sz val="10"/>
        <color rgb="FF000000"/>
        <rFont val="Arial"/>
        <family val="2"/>
      </rPr>
      <t>A008776</t>
    </r>
  </si>
  <si>
    <r>
      <t>'</t>
    </r>
    <r>
      <rPr>
        <sz val="10"/>
        <color rgb="FF000000"/>
        <rFont val="Arial"/>
        <family val="2"/>
      </rPr>
      <t>A006740</t>
    </r>
  </si>
  <si>
    <t>570-SIPI-042022-10007224</t>
  </si>
  <si>
    <r>
      <t>'</t>
    </r>
    <r>
      <rPr>
        <sz val="10"/>
        <color rgb="FF000000"/>
        <rFont val="Arial"/>
        <family val="2"/>
      </rPr>
      <t>A009258</t>
    </r>
  </si>
  <si>
    <r>
      <t>'</t>
    </r>
    <r>
      <rPr>
        <sz val="10"/>
        <color rgb="FF000000"/>
        <rFont val="Arial"/>
        <family val="2"/>
      </rPr>
      <t>A009763</t>
    </r>
  </si>
  <si>
    <t>570-SIPI-R-042022-10007224</t>
  </si>
  <si>
    <r>
      <t>'</t>
    </r>
    <r>
      <rPr>
        <sz val="10"/>
        <color rgb="FF000000"/>
        <rFont val="Arial"/>
        <family val="2"/>
      </rPr>
      <t>0002066</t>
    </r>
  </si>
  <si>
    <t>BU/21E-2066|GIOTAI-RTV1527485</t>
  </si>
  <si>
    <t>600-SIPI-042022-1074495</t>
  </si>
  <si>
    <r>
      <t>'</t>
    </r>
    <r>
      <rPr>
        <sz val="10"/>
        <color rgb="FF000000"/>
        <rFont val="Arial"/>
        <family val="2"/>
      </rPr>
      <t>006757</t>
    </r>
  </si>
  <si>
    <t>1C22TNT|CHANGIO-72805464</t>
  </si>
  <si>
    <r>
      <t>'</t>
    </r>
    <r>
      <rPr>
        <sz val="10"/>
        <color rgb="FF000000"/>
        <rFont val="Arial"/>
        <family val="2"/>
      </rPr>
      <t>008507</t>
    </r>
  </si>
  <si>
    <t>1C22TNT|CHANGIO-72900455</t>
  </si>
  <si>
    <r>
      <t>'</t>
    </r>
    <r>
      <rPr>
        <sz val="10"/>
        <color rgb="FF000000"/>
        <rFont val="Arial"/>
        <family val="2"/>
      </rPr>
      <t>009933</t>
    </r>
  </si>
  <si>
    <t>1C22TNT|CHANGIO-73011651</t>
  </si>
  <si>
    <r>
      <t>'</t>
    </r>
    <r>
      <rPr>
        <sz val="10"/>
        <color rgb="FF000000"/>
        <rFont val="Arial"/>
        <family val="2"/>
      </rPr>
      <t>005452</t>
    </r>
  </si>
  <si>
    <t>1C22TNT|CHANGIO-72740890</t>
  </si>
  <si>
    <t>601-SIPI-042022-1070629</t>
  </si>
  <si>
    <r>
      <t>'</t>
    </r>
    <r>
      <rPr>
        <sz val="10"/>
        <color rgb="FF000000"/>
        <rFont val="Arial"/>
        <family val="2"/>
      </rPr>
      <t>A00006758</t>
    </r>
  </si>
  <si>
    <r>
      <t>'</t>
    </r>
    <r>
      <rPr>
        <sz val="10"/>
        <color rgb="FF000000"/>
        <rFont val="Arial"/>
        <family val="2"/>
      </rPr>
      <t>A00009930</t>
    </r>
  </si>
  <si>
    <t>1C22TNT/VAT8/CHAN GIO HEO</t>
  </si>
  <si>
    <r>
      <t>'</t>
    </r>
    <r>
      <rPr>
        <sz val="10"/>
        <color rgb="FF000000"/>
        <rFont val="Arial"/>
        <family val="2"/>
      </rPr>
      <t>A00009360</t>
    </r>
  </si>
  <si>
    <t>1C22TNT/VAT8/CHAN GIO</t>
  </si>
  <si>
    <t>602-SIPI-042022-1086128</t>
  </si>
  <si>
    <r>
      <t>'</t>
    </r>
    <r>
      <rPr>
        <sz val="10"/>
        <color rgb="FF000000"/>
        <rFont val="Arial"/>
        <family val="2"/>
      </rPr>
      <t>A5640</t>
    </r>
  </si>
  <si>
    <t>1C22TNT-5640|VAT8|CHANGIO</t>
  </si>
  <si>
    <r>
      <t>'</t>
    </r>
    <r>
      <rPr>
        <sz val="10"/>
        <color rgb="FF000000"/>
        <rFont val="Arial"/>
        <family val="2"/>
      </rPr>
      <t>A7201</t>
    </r>
  </si>
  <si>
    <t>1C22TNT-7201|VAT8|CHANGIO</t>
  </si>
  <si>
    <r>
      <t>'</t>
    </r>
    <r>
      <rPr>
        <sz val="10"/>
        <color rgb="FF000000"/>
        <rFont val="Arial"/>
        <family val="2"/>
      </rPr>
      <t>A8850</t>
    </r>
  </si>
  <si>
    <t>1C22TNT-8850|VAT8|CHANGIO</t>
  </si>
  <si>
    <r>
      <t>'</t>
    </r>
    <r>
      <rPr>
        <sz val="10"/>
        <color rgb="FF000000"/>
        <rFont val="Arial"/>
        <family val="2"/>
      </rPr>
      <t>A10248</t>
    </r>
  </si>
  <si>
    <t>1C22TNT-10248|VAT8|CHANGIO</t>
  </si>
  <si>
    <t>602-SIPI-042022-1086219</t>
  </si>
  <si>
    <r>
      <t>'</t>
    </r>
    <r>
      <rPr>
        <sz val="10"/>
        <color rgb="FF000000"/>
        <rFont val="Arial"/>
        <family val="2"/>
      </rPr>
      <t>A9474</t>
    </r>
  </si>
  <si>
    <t>1C22TNT-9474|VAT8|CHAGIO</t>
  </si>
  <si>
    <t>603-SIPI-042022-1052117</t>
  </si>
  <si>
    <r>
      <t>'</t>
    </r>
    <r>
      <rPr>
        <sz val="10"/>
        <color rgb="FF000000"/>
        <rFont val="Arial"/>
        <family val="2"/>
      </rPr>
      <t>A9628</t>
    </r>
  </si>
  <si>
    <t>1C22TNT|VAT8|GAMUOI</t>
  </si>
  <si>
    <t>603-SIPI-R-042022-1052117</t>
  </si>
  <si>
    <r>
      <t>'</t>
    </r>
    <r>
      <rPr>
        <sz val="10"/>
        <color rgb="FF000000"/>
        <rFont val="Arial"/>
        <family val="2"/>
      </rPr>
      <t>231</t>
    </r>
  </si>
  <si>
    <t>AB/21P-231|1523081|VAT8|GAMUOI</t>
  </si>
  <si>
    <t>605-SIPI-042022-1088873</t>
  </si>
  <si>
    <r>
      <t>'</t>
    </r>
    <r>
      <rPr>
        <sz val="10"/>
        <color rgb="FF000000"/>
        <rFont val="Arial"/>
        <family val="2"/>
      </rPr>
      <t>Z006756</t>
    </r>
  </si>
  <si>
    <r>
      <t>'</t>
    </r>
    <r>
      <rPr>
        <sz val="10"/>
        <color rgb="FF000000"/>
        <rFont val="Arial"/>
        <family val="2"/>
      </rPr>
      <t>Z006223</t>
    </r>
  </si>
  <si>
    <r>
      <t>'</t>
    </r>
    <r>
      <rPr>
        <sz val="10"/>
        <color rgb="FF000000"/>
        <rFont val="Arial"/>
        <family val="2"/>
      </rPr>
      <t>Z009470</t>
    </r>
  </si>
  <si>
    <r>
      <t>'</t>
    </r>
    <r>
      <rPr>
        <sz val="10"/>
        <color rgb="FF000000"/>
        <rFont val="Arial"/>
        <family val="2"/>
      </rPr>
      <t>Z005593</t>
    </r>
  </si>
  <si>
    <r>
      <t>'</t>
    </r>
    <r>
      <rPr>
        <sz val="10"/>
        <color rgb="FF000000"/>
        <rFont val="Arial"/>
        <family val="2"/>
      </rPr>
      <t>Z010395</t>
    </r>
  </si>
  <si>
    <r>
      <t>'</t>
    </r>
    <r>
      <rPr>
        <sz val="10"/>
        <color rgb="FF000000"/>
        <rFont val="Arial"/>
        <family val="2"/>
      </rPr>
      <t>Z010505</t>
    </r>
  </si>
  <si>
    <t>606-SIPI-042022-1090637</t>
  </si>
  <si>
    <r>
      <t>'</t>
    </r>
    <r>
      <rPr>
        <sz val="10"/>
        <color rgb="FF000000"/>
        <rFont val="Arial"/>
        <family val="2"/>
      </rPr>
      <t>A0009922</t>
    </r>
  </si>
  <si>
    <r>
      <t>'</t>
    </r>
    <r>
      <rPr>
        <sz val="10"/>
        <color rgb="FF000000"/>
        <rFont val="Arial"/>
        <family val="2"/>
      </rPr>
      <t>A0008503</t>
    </r>
  </si>
  <si>
    <r>
      <t>'</t>
    </r>
    <r>
      <rPr>
        <sz val="10"/>
        <color rgb="FF000000"/>
        <rFont val="Arial"/>
        <family val="2"/>
      </rPr>
      <t>A0010461</t>
    </r>
  </si>
  <si>
    <r>
      <t>'</t>
    </r>
    <r>
      <rPr>
        <sz val="10"/>
        <color rgb="FF000000"/>
        <rFont val="Arial"/>
        <family val="2"/>
      </rPr>
      <t>A0005476</t>
    </r>
  </si>
  <si>
    <r>
      <t>'</t>
    </r>
    <r>
      <rPr>
        <sz val="10"/>
        <color rgb="FF000000"/>
        <rFont val="Arial"/>
        <family val="2"/>
      </rPr>
      <t>A0006760</t>
    </r>
  </si>
  <si>
    <t>606-SIPI-R-042022-1090637</t>
  </si>
  <si>
    <r>
      <t>'</t>
    </r>
    <r>
      <rPr>
        <sz val="10"/>
        <color rgb="FF000000"/>
        <rFont val="Arial"/>
        <family val="2"/>
      </rPr>
      <t>A0019575</t>
    </r>
  </si>
  <si>
    <t>AB/20P|GAMUOI|RTV1519281</t>
  </si>
  <si>
    <t>606-SIPI-R-052022-1090637</t>
  </si>
  <si>
    <r>
      <t>'</t>
    </r>
    <r>
      <rPr>
        <sz val="10"/>
        <color rgb="FF000000"/>
        <rFont val="Arial"/>
        <family val="2"/>
      </rPr>
      <t>A0019648</t>
    </r>
  </si>
  <si>
    <t>AB/20P|CHANGIOHEO- RTV1531212</t>
  </si>
  <si>
    <r>
      <t>'</t>
    </r>
    <r>
      <rPr>
        <sz val="10"/>
        <color rgb="FF000000"/>
        <rFont val="Arial"/>
        <family val="2"/>
      </rPr>
      <t>A0019649</t>
    </r>
  </si>
  <si>
    <t>AB/20P|GAMUOI-RTV1531213</t>
  </si>
  <si>
    <t>607-SIPI-042022-1086543</t>
  </si>
  <si>
    <r>
      <t>'</t>
    </r>
    <r>
      <rPr>
        <sz val="10"/>
        <color rgb="FF000000"/>
        <rFont val="Arial"/>
        <family val="2"/>
      </rPr>
      <t>B0009499</t>
    </r>
  </si>
  <si>
    <r>
      <t>'</t>
    </r>
    <r>
      <rPr>
        <sz val="10"/>
        <color rgb="FF000000"/>
        <rFont val="Arial"/>
        <family val="2"/>
      </rPr>
      <t>B0007487</t>
    </r>
  </si>
  <si>
    <r>
      <t>'</t>
    </r>
    <r>
      <rPr>
        <sz val="10"/>
        <color rgb="FF000000"/>
        <rFont val="Arial"/>
        <family val="2"/>
      </rPr>
      <t>B0006017</t>
    </r>
  </si>
  <si>
    <r>
      <t>'</t>
    </r>
    <r>
      <rPr>
        <sz val="10"/>
        <color rgb="FF000000"/>
        <rFont val="Arial"/>
        <family val="2"/>
      </rPr>
      <t>B0010402</t>
    </r>
  </si>
  <si>
    <r>
      <t>'</t>
    </r>
    <r>
      <rPr>
        <sz val="10"/>
        <color rgb="FF000000"/>
        <rFont val="Arial"/>
        <family val="2"/>
      </rPr>
      <t>B0008146</t>
    </r>
  </si>
  <si>
    <t>609-SIPI-042022-1085222</t>
  </si>
  <si>
    <r>
      <t>'</t>
    </r>
    <r>
      <rPr>
        <sz val="10"/>
        <color rgb="FF000000"/>
        <rFont val="Arial"/>
        <family val="2"/>
      </rPr>
      <t>A007827</t>
    </r>
  </si>
  <si>
    <t>613-SIPI-042022-1084014</t>
  </si>
  <si>
    <r>
      <t>'</t>
    </r>
    <r>
      <rPr>
        <sz val="10"/>
        <color rgb="FF000000"/>
        <rFont val="Arial"/>
        <family val="2"/>
      </rPr>
      <t>A7203</t>
    </r>
  </si>
  <si>
    <r>
      <t>'</t>
    </r>
    <r>
      <rPr>
        <sz val="10"/>
        <color rgb="FF000000"/>
        <rFont val="Arial"/>
        <family val="2"/>
      </rPr>
      <t>A5646</t>
    </r>
  </si>
  <si>
    <r>
      <t>'</t>
    </r>
    <r>
      <rPr>
        <sz val="10"/>
        <color rgb="FF000000"/>
        <rFont val="Arial"/>
        <family val="2"/>
      </rPr>
      <t>A10242</t>
    </r>
  </si>
  <si>
    <r>
      <t>'</t>
    </r>
    <r>
      <rPr>
        <sz val="10"/>
        <color rgb="FF000000"/>
        <rFont val="Arial"/>
        <family val="2"/>
      </rPr>
      <t>A8846</t>
    </r>
  </si>
  <si>
    <t>617-SIPI-042022-1069492</t>
  </si>
  <si>
    <r>
      <t>'</t>
    </r>
    <r>
      <rPr>
        <sz val="10"/>
        <color rgb="FF000000"/>
        <rFont val="Arial"/>
        <family val="2"/>
      </rPr>
      <t>A008501</t>
    </r>
  </si>
  <si>
    <r>
      <t>'</t>
    </r>
    <r>
      <rPr>
        <sz val="10"/>
        <color rgb="FF000000"/>
        <rFont val="Arial"/>
        <family val="2"/>
      </rPr>
      <t>A009923</t>
    </r>
  </si>
  <si>
    <t>618-SIPI-042022-1065711</t>
  </si>
  <si>
    <r>
      <t>'</t>
    </r>
    <r>
      <rPr>
        <sz val="10"/>
        <color rgb="FF000000"/>
        <rFont val="Arial"/>
        <family val="2"/>
      </rPr>
      <t>A9929</t>
    </r>
  </si>
  <si>
    <t>620-SIPI-042022-1052100</t>
  </si>
  <si>
    <r>
      <t>'</t>
    </r>
    <r>
      <rPr>
        <sz val="10"/>
        <color rgb="FF000000"/>
        <rFont val="Arial"/>
        <family val="2"/>
      </rPr>
      <t>D006738</t>
    </r>
  </si>
  <si>
    <r>
      <t>'</t>
    </r>
    <r>
      <rPr>
        <sz val="10"/>
        <color rgb="FF000000"/>
        <rFont val="Arial"/>
        <family val="2"/>
      </rPr>
      <t>D010435</t>
    </r>
  </si>
  <si>
    <r>
      <t>'</t>
    </r>
    <r>
      <rPr>
        <sz val="10"/>
        <color rgb="FF000000"/>
        <rFont val="Arial"/>
        <family val="2"/>
      </rPr>
      <t>D005406</t>
    </r>
  </si>
  <si>
    <r>
      <t>'</t>
    </r>
    <r>
      <rPr>
        <sz val="10"/>
        <color rgb="FF000000"/>
        <rFont val="Arial"/>
        <family val="2"/>
      </rPr>
      <t>D004780</t>
    </r>
  </si>
  <si>
    <r>
      <t>'</t>
    </r>
    <r>
      <rPr>
        <sz val="10"/>
        <color rgb="FF000000"/>
        <rFont val="Arial"/>
        <family val="2"/>
      </rPr>
      <t>D008144</t>
    </r>
  </si>
  <si>
    <r>
      <t>'</t>
    </r>
    <r>
      <rPr>
        <sz val="10"/>
        <color rgb="FF000000"/>
        <rFont val="Arial"/>
        <family val="2"/>
      </rPr>
      <t>D010518</t>
    </r>
  </si>
  <si>
    <t>910-SIPI-032022-10025504</t>
  </si>
  <si>
    <r>
      <t>'</t>
    </r>
    <r>
      <rPr>
        <sz val="10"/>
        <color rgb="FF000000"/>
        <rFont val="Arial"/>
        <family val="2"/>
      </rPr>
      <t>b004453</t>
    </r>
  </si>
  <si>
    <r>
      <t>'</t>
    </r>
    <r>
      <rPr>
        <sz val="10"/>
        <color rgb="FF000000"/>
        <rFont val="Arial"/>
        <family val="2"/>
      </rPr>
      <t>b003861</t>
    </r>
  </si>
  <si>
    <r>
      <t>'</t>
    </r>
    <r>
      <rPr>
        <sz val="10"/>
        <color rgb="FF000000"/>
        <rFont val="Arial"/>
        <family val="2"/>
      </rPr>
      <t>b004651</t>
    </r>
  </si>
  <si>
    <t>910-SIPI-032022-10025650</t>
  </si>
  <si>
    <r>
      <t>'</t>
    </r>
    <r>
      <rPr>
        <sz val="10"/>
        <color rgb="FF000000"/>
        <rFont val="Arial"/>
        <family val="2"/>
      </rPr>
      <t>b003241</t>
    </r>
  </si>
  <si>
    <r>
      <t>'</t>
    </r>
    <r>
      <rPr>
        <sz val="10"/>
        <color rgb="FF000000"/>
        <rFont val="Arial"/>
        <family val="2"/>
      </rPr>
      <t>b003072</t>
    </r>
  </si>
  <si>
    <t>910-SIPI-042022-10026290</t>
  </si>
  <si>
    <r>
      <t>'</t>
    </r>
    <r>
      <rPr>
        <sz val="10"/>
        <color rgb="FF000000"/>
        <rFont val="Arial"/>
        <family val="2"/>
      </rPr>
      <t>b005094</t>
    </r>
  </si>
  <si>
    <r>
      <t>'</t>
    </r>
    <r>
      <rPr>
        <sz val="10"/>
        <color rgb="FF000000"/>
        <rFont val="Arial"/>
        <family val="2"/>
      </rPr>
      <t>b005681</t>
    </r>
  </si>
  <si>
    <r>
      <t>'</t>
    </r>
    <r>
      <rPr>
        <sz val="10"/>
        <color rgb="FF000000"/>
        <rFont val="Arial"/>
        <family val="2"/>
      </rPr>
      <t>b005609</t>
    </r>
  </si>
  <si>
    <r>
      <t>'</t>
    </r>
    <r>
      <rPr>
        <sz val="10"/>
        <color rgb="FF000000"/>
        <rFont val="Arial"/>
        <family val="2"/>
      </rPr>
      <t>b009198</t>
    </r>
  </si>
  <si>
    <r>
      <t>'</t>
    </r>
    <r>
      <rPr>
        <sz val="10"/>
        <color rgb="FF000000"/>
        <rFont val="Arial"/>
        <family val="2"/>
      </rPr>
      <t>B005675</t>
    </r>
  </si>
  <si>
    <r>
      <t>'</t>
    </r>
    <r>
      <rPr>
        <sz val="10"/>
        <color rgb="FF000000"/>
        <rFont val="Arial"/>
        <family val="2"/>
      </rPr>
      <t>b005445</t>
    </r>
  </si>
  <si>
    <r>
      <t>'</t>
    </r>
    <r>
      <rPr>
        <sz val="10"/>
        <color rgb="FF000000"/>
        <rFont val="Arial"/>
        <family val="2"/>
      </rPr>
      <t>B007213</t>
    </r>
  </si>
  <si>
    <r>
      <t>'</t>
    </r>
    <r>
      <rPr>
        <sz val="10"/>
        <color rgb="FF000000"/>
        <rFont val="Arial"/>
        <family val="2"/>
      </rPr>
      <t>B007461</t>
    </r>
  </si>
  <si>
    <r>
      <t>'</t>
    </r>
    <r>
      <rPr>
        <sz val="10"/>
        <color rgb="FF000000"/>
        <rFont val="Arial"/>
        <family val="2"/>
      </rPr>
      <t>b006272</t>
    </r>
  </si>
  <si>
    <r>
      <t>'</t>
    </r>
    <r>
      <rPr>
        <sz val="10"/>
        <color rgb="FF000000"/>
        <rFont val="Arial"/>
        <family val="2"/>
      </rPr>
      <t>b005446</t>
    </r>
  </si>
  <si>
    <r>
      <t>'</t>
    </r>
    <r>
      <rPr>
        <sz val="10"/>
        <color rgb="FF000000"/>
        <rFont val="Arial"/>
        <family val="2"/>
      </rPr>
      <t>B006780</t>
    </r>
  </si>
  <si>
    <r>
      <t>'</t>
    </r>
    <r>
      <rPr>
        <sz val="10"/>
        <color rgb="FF000000"/>
        <rFont val="Arial"/>
        <family val="2"/>
      </rPr>
      <t>b006029</t>
    </r>
  </si>
  <si>
    <r>
      <t>'</t>
    </r>
    <r>
      <rPr>
        <sz val="10"/>
        <color rgb="FF000000"/>
        <rFont val="Arial"/>
        <family val="2"/>
      </rPr>
      <t>b009218</t>
    </r>
  </si>
  <si>
    <r>
      <t>'</t>
    </r>
    <r>
      <rPr>
        <sz val="10"/>
        <color rgb="FF000000"/>
        <rFont val="Arial"/>
        <family val="2"/>
      </rPr>
      <t>b005093</t>
    </r>
  </si>
  <si>
    <r>
      <t>'</t>
    </r>
    <r>
      <rPr>
        <sz val="10"/>
        <color rgb="FF000000"/>
        <rFont val="Arial"/>
        <family val="2"/>
      </rPr>
      <t>b009219</t>
    </r>
  </si>
  <si>
    <r>
      <t>'</t>
    </r>
    <r>
      <rPr>
        <sz val="10"/>
        <color rgb="FF000000"/>
        <rFont val="Arial"/>
        <family val="2"/>
      </rPr>
      <t>b008125</t>
    </r>
  </si>
  <si>
    <r>
      <t>'</t>
    </r>
    <r>
      <rPr>
        <sz val="10"/>
        <color rgb="FF000000"/>
        <rFont val="Arial"/>
        <family val="2"/>
      </rPr>
      <t>B009210</t>
    </r>
  </si>
  <si>
    <r>
      <t>'</t>
    </r>
    <r>
      <rPr>
        <sz val="10"/>
        <color rgb="FF000000"/>
        <rFont val="Arial"/>
        <family val="2"/>
      </rPr>
      <t>b006767</t>
    </r>
  </si>
  <si>
    <r>
      <t>'</t>
    </r>
    <r>
      <rPr>
        <sz val="10"/>
        <color rgb="FF000000"/>
        <rFont val="Arial"/>
        <family val="2"/>
      </rPr>
      <t>a007460</t>
    </r>
  </si>
  <si>
    <r>
      <t>'</t>
    </r>
    <r>
      <rPr>
        <sz val="10"/>
        <color rgb="FF000000"/>
        <rFont val="Arial"/>
        <family val="2"/>
      </rPr>
      <t>B009220</t>
    </r>
  </si>
  <si>
    <r>
      <t>'</t>
    </r>
    <r>
      <rPr>
        <sz val="10"/>
        <color rgb="FF000000"/>
        <rFont val="Arial"/>
        <family val="2"/>
      </rPr>
      <t>B008511</t>
    </r>
  </si>
  <si>
    <r>
      <t>'</t>
    </r>
    <r>
      <rPr>
        <sz val="10"/>
        <color rgb="FF000000"/>
        <rFont val="Arial"/>
        <family val="2"/>
      </rPr>
      <t>b005444</t>
    </r>
  </si>
  <si>
    <r>
      <t>'</t>
    </r>
    <r>
      <rPr>
        <sz val="10"/>
        <color rgb="FF000000"/>
        <rFont val="Arial"/>
        <family val="2"/>
      </rPr>
      <t>b009217</t>
    </r>
  </si>
  <si>
    <t>910-SIPI-042022-10026395</t>
  </si>
  <si>
    <r>
      <t>'</t>
    </r>
    <r>
      <rPr>
        <sz val="10"/>
        <color rgb="FF000000"/>
        <rFont val="Arial"/>
        <family val="2"/>
      </rPr>
      <t>B009211</t>
    </r>
  </si>
  <si>
    <t>910-SIPI-042022-10026399</t>
  </si>
  <si>
    <r>
      <t>'</t>
    </r>
    <r>
      <rPr>
        <sz val="10"/>
        <color rgb="FF000000"/>
        <rFont val="Arial"/>
        <family val="2"/>
      </rPr>
      <t>B009213</t>
    </r>
  </si>
  <si>
    <r>
      <t>'</t>
    </r>
    <r>
      <rPr>
        <sz val="10"/>
        <color rgb="FF000000"/>
        <rFont val="Arial"/>
        <family val="2"/>
      </rPr>
      <t>b009189</t>
    </r>
  </si>
  <si>
    <r>
      <t>'</t>
    </r>
    <r>
      <rPr>
        <sz val="10"/>
        <color rgb="FF000000"/>
        <rFont val="Arial"/>
        <family val="2"/>
      </rPr>
      <t>b009352</t>
    </r>
  </si>
  <si>
    <t>910-SIPI-042022-10026648</t>
  </si>
  <si>
    <r>
      <t>'</t>
    </r>
    <r>
      <rPr>
        <sz val="10"/>
        <color rgb="FF000000"/>
        <rFont val="Arial"/>
        <family val="2"/>
      </rPr>
      <t>b007089</t>
    </r>
  </si>
  <si>
    <r>
      <t>'</t>
    </r>
    <r>
      <rPr>
        <sz val="10"/>
        <color rgb="FF000000"/>
        <rFont val="Arial"/>
        <family val="2"/>
      </rPr>
      <t>b005608</t>
    </r>
  </si>
  <si>
    <r>
      <t>'</t>
    </r>
    <r>
      <rPr>
        <sz val="10"/>
        <color rgb="FF000000"/>
        <rFont val="Arial"/>
        <family val="2"/>
      </rPr>
      <t>B008427</t>
    </r>
  </si>
  <si>
    <t>HANGHOACACLOAI0     -</t>
  </si>
  <si>
    <r>
      <t>'</t>
    </r>
    <r>
      <rPr>
        <sz val="10"/>
        <color rgb="FF000000"/>
        <rFont val="Arial"/>
        <family val="2"/>
      </rPr>
      <t>b009190</t>
    </r>
  </si>
  <si>
    <r>
      <t>'</t>
    </r>
    <r>
      <rPr>
        <sz val="10"/>
        <color rgb="FF000000"/>
        <rFont val="Arial"/>
        <family val="2"/>
      </rPr>
      <t>b009212</t>
    </r>
  </si>
  <si>
    <r>
      <t>'</t>
    </r>
    <r>
      <rPr>
        <sz val="10"/>
        <color rgb="FF000000"/>
        <rFont val="Arial"/>
        <family val="2"/>
      </rPr>
      <t>b009205</t>
    </r>
  </si>
  <si>
    <r>
      <t>'</t>
    </r>
    <r>
      <rPr>
        <sz val="10"/>
        <color rgb="FF000000"/>
        <rFont val="Arial"/>
        <family val="2"/>
      </rPr>
      <t>b007840</t>
    </r>
  </si>
  <si>
    <r>
      <t>'</t>
    </r>
    <r>
      <rPr>
        <sz val="10"/>
        <color rgb="FF000000"/>
        <rFont val="Arial"/>
        <family val="2"/>
      </rPr>
      <t>b008428</t>
    </r>
  </si>
  <si>
    <r>
      <t>'</t>
    </r>
    <r>
      <rPr>
        <sz val="10"/>
        <color rgb="FF000000"/>
        <rFont val="Arial"/>
        <family val="2"/>
      </rPr>
      <t>b009185</t>
    </r>
  </si>
  <si>
    <t>910-SIPI-042022-10026770</t>
  </si>
  <si>
    <r>
      <t>'</t>
    </r>
    <r>
      <rPr>
        <sz val="10"/>
        <color rgb="FF000000"/>
        <rFont val="Arial"/>
        <family val="2"/>
      </rPr>
      <t>b009196</t>
    </r>
  </si>
  <si>
    <r>
      <t>'</t>
    </r>
    <r>
      <rPr>
        <sz val="10"/>
        <color rgb="FF000000"/>
        <rFont val="Arial"/>
        <family val="2"/>
      </rPr>
      <t>b009187</t>
    </r>
  </si>
  <si>
    <t>910-SIPI-R-042022-10026290</t>
  </si>
  <si>
    <r>
      <t>'</t>
    </r>
    <r>
      <rPr>
        <sz val="10"/>
        <color rgb="FF000000"/>
        <rFont val="Arial"/>
        <family val="2"/>
      </rPr>
      <t>0010515</t>
    </r>
  </si>
  <si>
    <t>VP20E-10515/R-1524003/ GA</t>
  </si>
  <si>
    <r>
      <t>'</t>
    </r>
    <r>
      <rPr>
        <sz val="10"/>
        <color rgb="FF000000"/>
        <rFont val="Arial"/>
        <family val="2"/>
      </rPr>
      <t>0010518</t>
    </r>
  </si>
  <si>
    <t>VP20E-10518/R-1524011/ GA</t>
  </si>
  <si>
    <r>
      <t>'</t>
    </r>
    <r>
      <rPr>
        <sz val="10"/>
        <color rgb="FF000000"/>
        <rFont val="Arial"/>
        <family val="2"/>
      </rPr>
      <t>0010517</t>
    </r>
  </si>
  <si>
    <t>VP20E-10517/R-1524006/ CHA SUN</t>
  </si>
  <si>
    <r>
      <t>'</t>
    </r>
    <r>
      <rPr>
        <sz val="10"/>
        <color rgb="FF000000"/>
        <rFont val="Arial"/>
        <family val="2"/>
      </rPr>
      <t>0010516</t>
    </r>
  </si>
  <si>
    <t>VP20E-10516/R-1524005/ CHA COM</t>
  </si>
  <si>
    <t>910-SIPI-R-042022-10026399</t>
  </si>
  <si>
    <r>
      <t>'</t>
    </r>
    <r>
      <rPr>
        <sz val="10"/>
        <color rgb="FF000000"/>
        <rFont val="Arial"/>
        <family val="2"/>
      </rPr>
      <t>0010519</t>
    </r>
  </si>
  <si>
    <t>VP20E-10519/R-1524012/ GIO MOC</t>
  </si>
  <si>
    <r>
      <t>'</t>
    </r>
    <r>
      <rPr>
        <sz val="10"/>
        <color rgb="FF000000"/>
        <rFont val="Arial"/>
        <family val="2"/>
      </rPr>
      <t>10463</t>
    </r>
  </si>
  <si>
    <t>VP20E10463|R1510290|GIO</t>
  </si>
  <si>
    <t>910-SIPI-R-052022-10026399</t>
  </si>
  <si>
    <r>
      <t>'</t>
    </r>
    <r>
      <rPr>
        <sz val="10"/>
        <color rgb="FF000000"/>
        <rFont val="Arial"/>
        <family val="2"/>
      </rPr>
      <t>0011486</t>
    </r>
  </si>
  <si>
    <t>VP20E-11486/R-1530583/GIO</t>
  </si>
  <si>
    <r>
      <t>'</t>
    </r>
    <r>
      <rPr>
        <sz val="10"/>
        <color rgb="FF000000"/>
        <rFont val="Arial"/>
        <family val="2"/>
      </rPr>
      <t>0011483</t>
    </r>
  </si>
  <si>
    <t>VP20E-11483/R-1530549/GIO MOC</t>
  </si>
  <si>
    <r>
      <t>'</t>
    </r>
    <r>
      <rPr>
        <sz val="10"/>
        <color rgb="FF000000"/>
        <rFont val="Arial"/>
        <family val="2"/>
      </rPr>
      <t>0011481</t>
    </r>
  </si>
  <si>
    <t>VP20E-11481/R-1530536/GIO</t>
  </si>
  <si>
    <r>
      <t>'</t>
    </r>
    <r>
      <rPr>
        <sz val="10"/>
        <color rgb="FF000000"/>
        <rFont val="Arial"/>
        <family val="2"/>
      </rPr>
      <t>0011482</t>
    </r>
  </si>
  <si>
    <t>VP20E-11482/R-1530539/GIO</t>
  </si>
  <si>
    <r>
      <t>'</t>
    </r>
    <r>
      <rPr>
        <sz val="10"/>
        <color rgb="FF000000"/>
        <rFont val="Arial"/>
        <family val="2"/>
      </rPr>
      <t>0011479</t>
    </r>
  </si>
  <si>
    <t>VP20E-11479/R-1530530/GIO</t>
  </si>
  <si>
    <r>
      <t>'</t>
    </r>
    <r>
      <rPr>
        <sz val="10"/>
        <color rgb="FF000000"/>
        <rFont val="Arial"/>
        <family val="2"/>
      </rPr>
      <t>0011485</t>
    </r>
  </si>
  <si>
    <t>VP20E-11485/R-1530570/GA</t>
  </si>
  <si>
    <r>
      <t>'</t>
    </r>
    <r>
      <rPr>
        <sz val="10"/>
        <color rgb="FF000000"/>
        <rFont val="Arial"/>
        <family val="2"/>
      </rPr>
      <t>0011480</t>
    </r>
  </si>
  <si>
    <t>VP20E-11480/R-1530534/GIO</t>
  </si>
  <si>
    <r>
      <t>'</t>
    </r>
    <r>
      <rPr>
        <sz val="10"/>
        <color rgb="FF000000"/>
        <rFont val="Arial"/>
        <family val="2"/>
      </rPr>
      <t>0011484</t>
    </r>
  </si>
  <si>
    <t>VP20E-11484/R-1530561/TOM</t>
  </si>
  <si>
    <t>920-SIPI-032022-10013243</t>
  </si>
  <si>
    <r>
      <t>'</t>
    </r>
    <r>
      <rPr>
        <sz val="10"/>
        <color rgb="FF000000"/>
        <rFont val="Arial"/>
        <family val="2"/>
      </rPr>
      <t>b0004731</t>
    </r>
  </si>
  <si>
    <r>
      <t>'</t>
    </r>
    <r>
      <rPr>
        <sz val="10"/>
        <color rgb="FF000000"/>
        <rFont val="Arial"/>
        <family val="2"/>
      </rPr>
      <t>b004732</t>
    </r>
  </si>
  <si>
    <t>920-SIPI-042022-10013435</t>
  </si>
  <si>
    <r>
      <t>'</t>
    </r>
    <r>
      <rPr>
        <sz val="10"/>
        <color rgb="FF000000"/>
        <rFont val="Arial"/>
        <family val="2"/>
      </rPr>
      <t>22-b9772</t>
    </r>
  </si>
  <si>
    <r>
      <t>'</t>
    </r>
    <r>
      <rPr>
        <sz val="10"/>
        <color rgb="FF000000"/>
        <rFont val="Arial"/>
        <family val="2"/>
      </rPr>
      <t>b008433</t>
    </r>
  </si>
  <si>
    <r>
      <t>'</t>
    </r>
    <r>
      <rPr>
        <sz val="10"/>
        <color rgb="FF000000"/>
        <rFont val="Arial"/>
        <family val="2"/>
      </rPr>
      <t>b005657</t>
    </r>
  </si>
  <si>
    <r>
      <t>'</t>
    </r>
    <r>
      <rPr>
        <sz val="10"/>
        <color rgb="FF000000"/>
        <rFont val="Arial"/>
        <family val="2"/>
      </rPr>
      <t>b09055</t>
    </r>
  </si>
  <si>
    <r>
      <t>'</t>
    </r>
    <r>
      <rPr>
        <sz val="10"/>
        <color rgb="FF000000"/>
        <rFont val="Arial"/>
        <family val="2"/>
      </rPr>
      <t>b005656</t>
    </r>
  </si>
  <si>
    <r>
      <t>'</t>
    </r>
    <r>
      <rPr>
        <sz val="10"/>
        <color rgb="FF000000"/>
        <rFont val="Arial"/>
        <family val="2"/>
      </rPr>
      <t>b005655</t>
    </r>
  </si>
  <si>
    <t>920-SIPI-R-042022-10013435</t>
  </si>
  <si>
    <r>
      <t>'</t>
    </r>
    <r>
      <rPr>
        <sz val="10"/>
        <color rgb="FF000000"/>
        <rFont val="Arial"/>
        <family val="2"/>
      </rPr>
      <t>0000425</t>
    </r>
  </si>
  <si>
    <t>VP/20E-0000425-RTV1521528|HHCL</t>
  </si>
  <si>
    <t>930-SIPI-022022-10018437</t>
  </si>
  <si>
    <r>
      <t>'</t>
    </r>
    <r>
      <rPr>
        <sz val="10"/>
        <color rgb="FF000000"/>
        <rFont val="Arial"/>
        <family val="2"/>
      </rPr>
      <t>b00013254</t>
    </r>
  </si>
  <si>
    <t>930-SIPI-032022-10018344</t>
  </si>
  <si>
    <r>
      <t>'</t>
    </r>
    <r>
      <rPr>
        <sz val="10"/>
        <color rgb="FF000000"/>
        <rFont val="Arial"/>
        <family val="2"/>
      </rPr>
      <t>b04364</t>
    </r>
  </si>
  <si>
    <r>
      <t>'</t>
    </r>
    <r>
      <rPr>
        <sz val="10"/>
        <color rgb="FF000000"/>
        <rFont val="Arial"/>
        <family val="2"/>
      </rPr>
      <t>b004477</t>
    </r>
  </si>
  <si>
    <t>930-SIPI-R-042022-10018570</t>
  </si>
  <si>
    <r>
      <t>'</t>
    </r>
    <r>
      <rPr>
        <sz val="10"/>
        <color rgb="FF000000"/>
        <rFont val="Arial"/>
        <family val="2"/>
      </rPr>
      <t>0001333</t>
    </r>
  </si>
  <si>
    <t>VP/20E-0001333-RTV1516853|HHCL</t>
  </si>
  <si>
    <r>
      <t>'</t>
    </r>
    <r>
      <rPr>
        <sz val="10"/>
        <color rgb="FF000000"/>
        <rFont val="Arial"/>
        <family val="2"/>
      </rPr>
      <t>0001329</t>
    </r>
  </si>
  <si>
    <t>VP/20E-0001329-RTV1516847|HHCL</t>
  </si>
  <si>
    <r>
      <t>'</t>
    </r>
    <r>
      <rPr>
        <sz val="10"/>
        <color rgb="FF000000"/>
        <rFont val="Arial"/>
        <family val="2"/>
      </rPr>
      <t>0001344</t>
    </r>
  </si>
  <si>
    <t>VP/20E-0001344-RTV1517893|HHCL</t>
  </si>
  <si>
    <r>
      <t>'</t>
    </r>
    <r>
      <rPr>
        <sz val="10"/>
        <color rgb="FF000000"/>
        <rFont val="Arial"/>
        <family val="2"/>
      </rPr>
      <t>0001383</t>
    </r>
  </si>
  <si>
    <t>VP/20E-0001383-RTV1522186|HHCL</t>
  </si>
  <si>
    <r>
      <t>'</t>
    </r>
    <r>
      <rPr>
        <sz val="10"/>
        <color rgb="FF000000"/>
        <rFont val="Arial"/>
        <family val="2"/>
      </rPr>
      <t>0001357</t>
    </r>
  </si>
  <si>
    <t>VP/20E-0001357-RTV1519779|HHCL</t>
  </si>
  <si>
    <t>940-SIPI-R-052022-10015974</t>
  </si>
  <si>
    <r>
      <t>'</t>
    </r>
    <r>
      <rPr>
        <sz val="10"/>
        <color rgb="FF000000"/>
        <rFont val="Arial"/>
        <family val="2"/>
      </rPr>
      <t>R0000296</t>
    </r>
  </si>
  <si>
    <t>VP/20E|0000296.R1530351|9411</t>
  </si>
  <si>
    <r>
      <t>'</t>
    </r>
    <r>
      <rPr>
        <sz val="10"/>
        <color rgb="FF000000"/>
        <rFont val="Arial"/>
        <family val="2"/>
      </rPr>
      <t>R0000292</t>
    </r>
  </si>
  <si>
    <t>VP/20E|0000292.R1529007|9421</t>
  </si>
  <si>
    <t>950-SIPI-042022-10006181</t>
  </si>
  <si>
    <r>
      <t>'</t>
    </r>
    <r>
      <rPr>
        <sz val="10"/>
        <color rgb="FF000000"/>
        <rFont val="Arial"/>
        <family val="2"/>
      </rPr>
      <t>b008852</t>
    </r>
  </si>
  <si>
    <r>
      <t>'</t>
    </r>
    <r>
      <rPr>
        <sz val="10"/>
        <color rgb="FF000000"/>
        <rFont val="Arial"/>
        <family val="2"/>
      </rPr>
      <t>b0007206</t>
    </r>
  </si>
  <si>
    <r>
      <t>'</t>
    </r>
    <r>
      <rPr>
        <sz val="10"/>
        <color rgb="FF000000"/>
        <rFont val="Arial"/>
        <family val="2"/>
      </rPr>
      <t>b0008843</t>
    </r>
  </si>
  <si>
    <t>QT01052022-00778</t>
  </si>
  <si>
    <t>010303-HT06-Phi VC tinh T4/2022 - 7%</t>
  </si>
  <si>
    <t>197-SIPI-052022-1068234</t>
  </si>
  <si>
    <t>199-SIPI-052022-1074946</t>
  </si>
  <si>
    <t>200-SIPI-052022-1070588</t>
  </si>
  <si>
    <t>299-SIPI-022022-1226119</t>
  </si>
  <si>
    <t>299-SIPI-022022-1227890</t>
  </si>
  <si>
    <t>AA/20P|HHCL-TIEN</t>
  </si>
  <si>
    <t>299-SIPI-032022-1228069</t>
  </si>
  <si>
    <t>299-SIPI-032022-1229286</t>
  </si>
  <si>
    <t>AA/22P|HHCL-THU</t>
  </si>
  <si>
    <t>299-SIPI-042022-1227508</t>
  </si>
  <si>
    <t>299-SIPI-042022-1227533</t>
  </si>
  <si>
    <t>AA/21P|HHCL-THU</t>
  </si>
  <si>
    <t>299-SIPI-042022-1227890</t>
  </si>
  <si>
    <t>AA/22P|HHCL-TUYEN</t>
  </si>
  <si>
    <t>299-SIPI-042022-1227931</t>
  </si>
  <si>
    <t>299-SIPI-042022-1228069</t>
  </si>
  <si>
    <t>299-SIPI-042022-1228455</t>
  </si>
  <si>
    <t>AA/22P|HHCL-TRAM</t>
  </si>
  <si>
    <t>299-SIPI-042022-1228760</t>
  </si>
  <si>
    <t>299-SIPI-042022-1228887</t>
  </si>
  <si>
    <t>299-SIPI-042022-1229012</t>
  </si>
  <si>
    <t>299-SIPI-042022-1229286</t>
  </si>
  <si>
    <t>299-SIPI-042022-1229384</t>
  </si>
  <si>
    <t>AA/22P|TS-THUY</t>
  </si>
  <si>
    <t>299-SIPI-042022-1229782</t>
  </si>
  <si>
    <t>299-SIPI-042022-1230170</t>
  </si>
  <si>
    <t>299-SIPI-042022-1230329</t>
  </si>
  <si>
    <t>299-SIPI-042022-1230651</t>
  </si>
  <si>
    <t>299-SIPI-052022-1230651</t>
  </si>
  <si>
    <t>AA/22|HHCACLOAI</t>
  </si>
  <si>
    <t>AA/22P|HANGHOA-NGA</t>
  </si>
  <si>
    <t>AA/22P|HHCLII</t>
  </si>
  <si>
    <t>AA/22P|HANGHOA-TIEN</t>
  </si>
  <si>
    <t>AA/22P|HANGHOA-HONGANH</t>
  </si>
  <si>
    <t>AA/22P|HHCL-TNGA</t>
  </si>
  <si>
    <t>AA/22P|HHTS-THUY</t>
  </si>
  <si>
    <t>299-SIPI-R-052022-1227533</t>
  </si>
  <si>
    <t>VP/20E.0058878-RTV1532955|HHCL</t>
  </si>
  <si>
    <t>VP/20E.0058285-RTV1528706|HHCL</t>
  </si>
  <si>
    <t>VP/20E.0059068-RTV1535260|HHCL</t>
  </si>
  <si>
    <t>VP/20E.0058183-RTV1528183|HHCL</t>
  </si>
  <si>
    <t>299-SIPI-R-052022-1228455</t>
  </si>
  <si>
    <t>VP/20E-0059670-RTV1536818|HHCL</t>
  </si>
  <si>
    <t>VP/20E-0058941-RTV1534345|HHCL</t>
  </si>
  <si>
    <t>VP/20E-0058195-RTV1528190|HHCL</t>
  </si>
  <si>
    <t>VP/20E-0058412-RTV1529209|HHCL</t>
  </si>
  <si>
    <t>VP/20E-0058705-RTV1530105|HHCL</t>
  </si>
  <si>
    <t>VP/20E-0058390-RTV1529118|HHCL</t>
  </si>
  <si>
    <t>VP/20E-0059752-RTV1537181|HHCL</t>
  </si>
  <si>
    <t>299-SIPI-R-052022-1228760</t>
  </si>
  <si>
    <t>VP/20E-0059865-RTV1537674|HHCL</t>
  </si>
  <si>
    <t>VP/20E-0058322-RTV1528780|HHCL</t>
  </si>
  <si>
    <t>VP/20E-0059395-RTV1536273|HHCL</t>
  </si>
  <si>
    <t>VP/20E-0059821-RTV1537587|HHCL</t>
  </si>
  <si>
    <t>VP/20E-0059876-RTV1537703|HHCL</t>
  </si>
  <si>
    <t>VP/20E/58213/RTV1528239|HHCL</t>
  </si>
  <si>
    <t>VP/20E-0059866-RTV1537675|HHCL</t>
  </si>
  <si>
    <t>VP/20E-0058444-RTV1529317|HHCL</t>
  </si>
  <si>
    <t>299-SIPI-R-052022-1229012</t>
  </si>
  <si>
    <t>VP/20E.0060056-RTV1538915|HHCL</t>
  </si>
  <si>
    <t>VP/20E.0060064-RTV1538937|HHCL</t>
  </si>
  <si>
    <t>299-SIPI-R-052022-1229384</t>
  </si>
  <si>
    <t>VP/20E-0059336-RTV1536293|HHCL</t>
  </si>
  <si>
    <t>VP/20E-0058620-RTV1530155|HHCL</t>
  </si>
  <si>
    <t>VP/20E-0058623-RTV1530159|HHCL</t>
  </si>
  <si>
    <t>VP/20E-0058978-RTV1534513|HHCL</t>
  </si>
  <si>
    <t>VP/20E-0058631-RTV1530180|HHCL</t>
  </si>
  <si>
    <t>299-SIPI-R-052022-1229782</t>
  </si>
  <si>
    <t>VP/20E-0058306-RTV1528826|HHCL</t>
  </si>
  <si>
    <t>304-SIPI-052022-10054053</t>
  </si>
  <si>
    <t>1C22TNT|CHANUONG</t>
  </si>
  <si>
    <t>305-SIPI-052022-10049924</t>
  </si>
  <si>
    <t>305-SIPI-R-062022-10049924</t>
  </si>
  <si>
    <t>1K22TBD-90|DUIGA|RTV1539255</t>
  </si>
  <si>
    <t>306-SIPI-052022-10039061</t>
  </si>
  <si>
    <t>306-SIPI-R-052022-10039061</t>
  </si>
  <si>
    <t>DP/21E_490|GHE</t>
  </si>
  <si>
    <t>399-SIPI-052022-10005636</t>
  </si>
  <si>
    <t>399-SIPI-R-062022-10005636</t>
  </si>
  <si>
    <t>1K22TDV|RTV1541513-74|HANGHOA</t>
  </si>
  <si>
    <t>400-SIPI-052022-1080698</t>
  </si>
  <si>
    <t>400-SIPI-R-052022-1080698</t>
  </si>
  <si>
    <t>BG/21E|RTV 1535470-GAMUOI</t>
  </si>
  <si>
    <t>400-SIPI-R-062022-1080698</t>
  </si>
  <si>
    <t>1K22TBE|RTV 1545144-CHACOM</t>
  </si>
  <si>
    <t>1K22TBE|RTV 1541630-GAMUOI</t>
  </si>
  <si>
    <t>401-SIPI-052022-1074963</t>
  </si>
  <si>
    <t>1C22TNT|73384770-CHAGIO</t>
  </si>
  <si>
    <t>404-SIPI-052022-1082512</t>
  </si>
  <si>
    <t>406-SIPI-052022-1137552</t>
  </si>
  <si>
    <t>409-SIPI-052022-1121896</t>
  </si>
  <si>
    <t>411-SIPI-052022-1113332</t>
  </si>
  <si>
    <t>412-SIPI-052022-1107389</t>
  </si>
  <si>
    <t>413-SIPI-052022-1104566</t>
  </si>
  <si>
    <t>414-SIPI-052022-1112789</t>
  </si>
  <si>
    <t>415-SIPI-052022-1126512</t>
  </si>
  <si>
    <t>418-SIPI-052022-1101368</t>
  </si>
  <si>
    <t>424-SIPI-052022-1057060</t>
  </si>
  <si>
    <t>425-SIPI-052022-1105601</t>
  </si>
  <si>
    <t>426-SIPI-052022-1058154</t>
  </si>
  <si>
    <t>426-SIPI-R-052022-1058154</t>
  </si>
  <si>
    <t>CG/21E-1490|GIO SUN|1534272</t>
  </si>
  <si>
    <t>427-SIPI-052022-1047298</t>
  </si>
  <si>
    <t>430-SIPI-052022-1101815</t>
  </si>
  <si>
    <t>430-SIPI-R-052022-1101815</t>
  </si>
  <si>
    <t>AB/22P-RTV 1535990|GIOTAILUOI</t>
  </si>
  <si>
    <t>432-SIPI-052022-1061924</t>
  </si>
  <si>
    <t>438-SIPI-052022-1060149</t>
  </si>
  <si>
    <t>438-SIPI-R-052022-1060149</t>
  </si>
  <si>
    <t>RTV1531582|CHAN GA</t>
  </si>
  <si>
    <t>439-SIPI-052022-10047794</t>
  </si>
  <si>
    <t>440-SIPI-052022-10074322</t>
  </si>
  <si>
    <t>441-SIPI-052022-1091131</t>
  </si>
  <si>
    <t>443-SIPI-052022-1086310</t>
  </si>
  <si>
    <t>444-SIPI-052022-10029990</t>
  </si>
  <si>
    <t>1C22TNT-TPCN</t>
  </si>
  <si>
    <t>448-SIPI-052022-10045227</t>
  </si>
  <si>
    <t>450-SIPI-052022-10048097</t>
  </si>
  <si>
    <t>450-SIPI-R-052022-10048097</t>
  </si>
  <si>
    <t>RTV 1532781/CHACOM</t>
  </si>
  <si>
    <t>451-SIPI-052022-10087742</t>
  </si>
  <si>
    <t>463-SIPI-R-052022-10019169</t>
  </si>
  <si>
    <t>VP/19E-6262RTV1530572|CHANGIO</t>
  </si>
  <si>
    <t>VP/19E|CHA-6365-RTV 1538596</t>
  </si>
  <si>
    <t>464-SIPI-052022-10015770</t>
  </si>
  <si>
    <t>465-SIPI-042022-10015757</t>
  </si>
  <si>
    <t>465-SIPI-052022-10016112</t>
  </si>
  <si>
    <t>465-SIPI-R-052022-10015757</t>
  </si>
  <si>
    <t>VP/19E|RTV1533452-5462|HANGHOA - RTV1533452</t>
  </si>
  <si>
    <t>502-SIPI-R-052022-10019720</t>
  </si>
  <si>
    <t>DQ/21E-570|GIO|RTV 1537943</t>
  </si>
  <si>
    <t>508-SIPI-052022-50834021</t>
  </si>
  <si>
    <t>511-SIPI-052022-51139003</t>
  </si>
  <si>
    <t>1C22TNT|CHAGIOHEOMUOI</t>
  </si>
  <si>
    <t>512-SIPI-052022-10046003</t>
  </si>
  <si>
    <t>513-SIPI-052022-10036288</t>
  </si>
  <si>
    <t>1C22TNT|CHA</t>
  </si>
  <si>
    <t>513-SIPI-R-052022-10036288</t>
  </si>
  <si>
    <t>EC/21E-711|GA MUOI</t>
  </si>
  <si>
    <t>EC/21E-685|CHANGIO</t>
  </si>
  <si>
    <t>514-SIPI-052022-10049160</t>
  </si>
  <si>
    <t>514-SIPI-R-052022-10049160</t>
  </si>
  <si>
    <t>ED/21E|GAMUOI-RTV1533660</t>
  </si>
  <si>
    <t>515-SIPI-052022-10055258</t>
  </si>
  <si>
    <t>1C22TNT|GIO TAI</t>
  </si>
  <si>
    <t>515-SIPI-R-052022-10055258</t>
  </si>
  <si>
    <t>EE/21E-1536632|CHAN GIO</t>
  </si>
  <si>
    <t>EE/21E-1534852|CHA GIO</t>
  </si>
  <si>
    <t>EE/21E-1533810|CHAN GIO</t>
  </si>
  <si>
    <t>517-SIPI-052022-517046773</t>
  </si>
  <si>
    <t>517-SIPI-R-052022-517046773</t>
  </si>
  <si>
    <t>EH/21E-1118|GIO SUN</t>
  </si>
  <si>
    <t>524-SIPI-052022-524029588</t>
  </si>
  <si>
    <t>525-SIPI-052022-525012588</t>
  </si>
  <si>
    <t>525-SIPI-R-052022-525012588</t>
  </si>
  <si>
    <t>EQ/21E|TPCN|RTV1533191</t>
  </si>
  <si>
    <t>EQ/21E|TPCN|RTV1529559</t>
  </si>
  <si>
    <t>528-SIPI-052022-528027786</t>
  </si>
  <si>
    <t>1C22TNT|CHAN GIO HEO</t>
  </si>
  <si>
    <t>528-SIPI-R-052022-22000024</t>
  </si>
  <si>
    <t>ES/21E-747|CHA COM|1537137</t>
  </si>
  <si>
    <t>532-SIPI-052022-532029252</t>
  </si>
  <si>
    <t>532-SIPI-R-052022-532029252</t>
  </si>
  <si>
    <t>EX/21E|GIOTAI-RTV 1536174</t>
  </si>
  <si>
    <t>EX/21E|CHANGARTV 1536173</t>
  </si>
  <si>
    <t>534-SIPI-052022-10025888</t>
  </si>
  <si>
    <t>536-SIPI-052022-1015666</t>
  </si>
  <si>
    <t>536-SIPI-R-052022-1015666</t>
  </si>
  <si>
    <t>1K22TGN|1539004-18|CHA COM</t>
  </si>
  <si>
    <t>GC/21E|1533442-640|DUI GA</t>
  </si>
  <si>
    <t>539-SIPI-052022-10022088</t>
  </si>
  <si>
    <t>539-SIPI-R-052022-10022088</t>
  </si>
  <si>
    <t>PR/21P|2333|CHANUONG|1532754</t>
  </si>
  <si>
    <t>540-SIPI-052022-540019217</t>
  </si>
  <si>
    <t>540-SIPI-R-052022-540019217</t>
  </si>
  <si>
    <t>GH/21E-927|CHACOM</t>
  </si>
  <si>
    <t>541-SIPI-052022-541019057</t>
  </si>
  <si>
    <t>1C22TNT|BAMUOI</t>
  </si>
  <si>
    <t>542-SIPI-052022-10014164</t>
  </si>
  <si>
    <t>1C22TNT GAMUOI</t>
  </si>
  <si>
    <t>1C22TNT CHANGIO</t>
  </si>
  <si>
    <t>546-SIPI-052022-10013152</t>
  </si>
  <si>
    <t>556-SIPI-022022-556011331</t>
  </si>
  <si>
    <t>CN LIEN HIEP HTX TM TP.HCM-CO.OPMART TO KY</t>
  </si>
  <si>
    <t>556-SIPI-R-022022-22000057</t>
  </si>
  <si>
    <t>SC/21P-29641|RTV1492037-HQ</t>
  </si>
  <si>
    <t>564-SIPI-052022-564005237</t>
  </si>
  <si>
    <t>565-SIPI-052022-566012586</t>
  </si>
  <si>
    <t>566-SIPI-052022-566009510</t>
  </si>
  <si>
    <t>CN LIEN HIẸP HTX TM TP.HCM-CO.OPMART CU MGAR</t>
  </si>
  <si>
    <t>569-SIPI-042022-569005428</t>
  </si>
  <si>
    <t>CN LIEN HIEP HTX TM TP.HCM-CO.OPMART THAP MUOI</t>
  </si>
  <si>
    <t>570-SIPI-052022-10007984</t>
  </si>
  <si>
    <t>600-SIPI-052022-1075325</t>
  </si>
  <si>
    <t>1C22TNT|CHANGIO-73329994</t>
  </si>
  <si>
    <t>1C22TNT|CHANGIO-73507498</t>
  </si>
  <si>
    <t>601-SIPI-052022-1071378</t>
  </si>
  <si>
    <t>601-SIPI-R-052022-1071378</t>
  </si>
  <si>
    <t>RTV 1535935/VAT8/GIO TAI</t>
  </si>
  <si>
    <t>602-SIPI-052022-1086915</t>
  </si>
  <si>
    <t>1C22TNT-14227|VAT8|GAMUOI</t>
  </si>
  <si>
    <t>1C22TNT-13101|VAT8|CHANGIO</t>
  </si>
  <si>
    <t>1C22TNT-12434|VAT8|GAMUOI</t>
  </si>
  <si>
    <t>1C22TNT-13415|VAT8|GAMUOI</t>
  </si>
  <si>
    <t>603-SIPI-052022-1052599</t>
  </si>
  <si>
    <t>605-SIPI-052022-1089631</t>
  </si>
  <si>
    <t>606-SIPI-052022-1091369</t>
  </si>
  <si>
    <t>606-SIPI-R-062022-1091369</t>
  </si>
  <si>
    <t>1K22THT|C.GIOHEO - RTV 1539648</t>
  </si>
  <si>
    <t>607-SIPI-052022-1087212</t>
  </si>
  <si>
    <t>608-SIPI-042022-1045468</t>
  </si>
  <si>
    <t>608-SIPI-052022-1045468</t>
  </si>
  <si>
    <t>608-SIPI-R-032022-1045468</t>
  </si>
  <si>
    <t>AB/21P|1509165|GAMUOI</t>
  </si>
  <si>
    <t>609-SIPI-052022-1085859</t>
  </si>
  <si>
    <t>613-SIPI-052022-1084711</t>
  </si>
  <si>
    <t>613-SIPI-R-052022-1084711</t>
  </si>
  <si>
    <t>HQ/21E-1681|MOCNAM|RTV1534738</t>
  </si>
  <si>
    <t>HQ/21E-1670|CHANGIO|RTV1532458</t>
  </si>
  <si>
    <t>613-SIPI-R-062022-1084711</t>
  </si>
  <si>
    <t>1K22TKA-67|GAMUOI|RTV1541700</t>
  </si>
  <si>
    <t>617-SIPI-052022-1070072</t>
  </si>
  <si>
    <t>618-SIPI-052022-1066315</t>
  </si>
  <si>
    <t>618-SIPI-R-062022-1066315</t>
  </si>
  <si>
    <t>RTV 1539213-3-CHANGIO</t>
  </si>
  <si>
    <t>620-SIPI-052022-1053067</t>
  </si>
  <si>
    <t>910-SIPI-042022-10026534</t>
  </si>
  <si>
    <t>910-SIPI-042022-10026906</t>
  </si>
  <si>
    <t>910-SIPI-042022-10027036</t>
  </si>
  <si>
    <t>910-SIPI-042022-10027065</t>
  </si>
  <si>
    <t>910-SIPI-042022-10027097</t>
  </si>
  <si>
    <t>910-SIPI-042022-10027204</t>
  </si>
  <si>
    <t>910-SIPI-052022-10027500</t>
  </si>
  <si>
    <t>910-SIPI-R-052022-10027500</t>
  </si>
  <si>
    <t>VP20E-11644/R-1535077/ CHAN GA</t>
  </si>
  <si>
    <t>VP20E-11678/R-1537105/ GIO CHA</t>
  </si>
  <si>
    <t>VP20E-11638/R-1535075/GIO LUA</t>
  </si>
  <si>
    <t>VP20E-11639/R-1535074/ GA MUOI</t>
  </si>
  <si>
    <t>VP20E-11636/R-1535069/ GIO</t>
  </si>
  <si>
    <t>VP20E-11631/R-1535064/ CHAN</t>
  </si>
  <si>
    <t>VP20E-11629/R-1535062/ CHAN GA</t>
  </si>
  <si>
    <t>VP20E-11764/R-1538380/ GIO</t>
  </si>
  <si>
    <t>VP20E-11630/R-1535065/ CHAN GA</t>
  </si>
  <si>
    <t>VP20E-11637/R-1535071/GA</t>
  </si>
  <si>
    <t>VP20E-11763/R-1538379/ GIO</t>
  </si>
  <si>
    <t>VP20E-11824/R-1538591/ GA</t>
  </si>
  <si>
    <t>VP20E-11814/R-1538577/ GA</t>
  </si>
  <si>
    <t>VP20E-11634/R-1535068/ TOM</t>
  </si>
  <si>
    <t>VP20E-11889/R-1538884/GA</t>
  </si>
  <si>
    <t>VP20E-11823/R-1538589/ GA</t>
  </si>
  <si>
    <t>VP20E-11645/R-1535078/ GIO</t>
  </si>
  <si>
    <t>VP20E-11632/R-1535066/ GIO TAI</t>
  </si>
  <si>
    <t>VP20E-11640/R-1535072/ GA MUOI</t>
  </si>
  <si>
    <t>VP20E-11635/R-1535070/ GIO</t>
  </si>
  <si>
    <t>VP20E-11625/R-1535063/ MOC GIO</t>
  </si>
  <si>
    <t>VP20E-11641/R-1535073/ GA MUOI</t>
  </si>
  <si>
    <t>VP20E-11633/R-1535067/ TOM</t>
  </si>
  <si>
    <t>VP20E-11881/R-1538798/TOM</t>
  </si>
  <si>
    <t>VP20E-11822/R-1538587/  CHA</t>
  </si>
  <si>
    <t>VP20E-11813/R-1538576/ CHAN</t>
  </si>
  <si>
    <t>VP20E-11642/R-1535076/TOM</t>
  </si>
  <si>
    <t>910-SIPI-R-062022-10027500</t>
  </si>
  <si>
    <t>1K22TVB- 23 |R-1543122|GA MUOI</t>
  </si>
  <si>
    <t>1K22TVB- 21|R-1543119|CHAN GA</t>
  </si>
  <si>
    <t>1K22TVB- 50|R-1540140|GIO</t>
  </si>
  <si>
    <t>1K22TVB- 22 |R-1543121|GA MUOI</t>
  </si>
  <si>
    <t>1K22TVB- 44|R-1539924| GIO TAI</t>
  </si>
  <si>
    <t>920-SIPI-042022-10013600</t>
  </si>
  <si>
    <t>920-SIPI-052022-10013805</t>
  </si>
  <si>
    <t>920-SIPI-R-052022-10013805</t>
  </si>
  <si>
    <t>VP/20E-000460-RTV1533906|HHCL</t>
  </si>
  <si>
    <t>930-SIPI-042022-10018570</t>
  </si>
  <si>
    <t>930-SIPI-042022-10018951</t>
  </si>
  <si>
    <t>930-SIPI-052022-10019159</t>
  </si>
  <si>
    <t>930-SIPI-R-052022-10019159</t>
  </si>
  <si>
    <t>BD/18P/13590/RTV158417|HHCL</t>
  </si>
  <si>
    <t>940-SIPI-042022-10015974</t>
  </si>
  <si>
    <t>940-SIPI-042022-10016183</t>
  </si>
  <si>
    <t>940-SIPI-052022-10016406</t>
  </si>
  <si>
    <t>1C22TNT|HANGHOACACLOAII</t>
  </si>
  <si>
    <t>940-SIPI-R-052022-10016183</t>
  </si>
  <si>
    <t>VP/20E|0000322.R1532642|9420</t>
  </si>
  <si>
    <t>940-SIPI-R-052022-10016406</t>
  </si>
  <si>
    <t>VP/20E|0000355.R1537386|9406</t>
  </si>
  <si>
    <t>VP/20E|0000338.R1535121|9411</t>
  </si>
  <si>
    <t>940-SIPI-R-062022-10016406</t>
  </si>
  <si>
    <t>1K22TVE|000057.R1543882|9402</t>
  </si>
  <si>
    <t>1K22TVE|000064.R1543898|9420</t>
  </si>
  <si>
    <t>1K22TVE|000084.R1545506|9413</t>
  </si>
  <si>
    <t>K22TVE|000055.R1543048|9421</t>
  </si>
  <si>
    <t>950-SIPI-052022-10006349</t>
  </si>
  <si>
    <r>
      <t>'</t>
    </r>
    <r>
      <rPr>
        <sz val="10"/>
        <color rgb="FF000000"/>
        <rFont val="Arial"/>
        <family val="2"/>
      </rPr>
      <t>C011573</t>
    </r>
  </si>
  <si>
    <r>
      <t>'</t>
    </r>
    <r>
      <rPr>
        <sz val="10"/>
        <color rgb="FF000000"/>
        <rFont val="Arial"/>
        <family val="2"/>
      </rPr>
      <t>C013443</t>
    </r>
  </si>
  <si>
    <r>
      <t>'</t>
    </r>
    <r>
      <rPr>
        <sz val="10"/>
        <color rgb="FF000000"/>
        <rFont val="Arial"/>
        <family val="2"/>
      </rPr>
      <t>C012897</t>
    </r>
  </si>
  <si>
    <r>
      <t>'</t>
    </r>
    <r>
      <rPr>
        <sz val="10"/>
        <color rgb="FF000000"/>
        <rFont val="Arial"/>
        <family val="2"/>
      </rPr>
      <t>C014588</t>
    </r>
  </si>
  <si>
    <r>
      <t>'</t>
    </r>
    <r>
      <rPr>
        <sz val="10"/>
        <color rgb="FF000000"/>
        <rFont val="Arial"/>
        <family val="2"/>
      </rPr>
      <t>a012437</t>
    </r>
  </si>
  <si>
    <r>
      <t>'</t>
    </r>
    <r>
      <rPr>
        <sz val="10"/>
        <color rgb="FF000000"/>
        <rFont val="Arial"/>
        <family val="2"/>
      </rPr>
      <t>a014230</t>
    </r>
  </si>
  <si>
    <r>
      <t>'</t>
    </r>
    <r>
      <rPr>
        <sz val="10"/>
        <color rgb="FF000000"/>
        <rFont val="Arial"/>
        <family val="2"/>
      </rPr>
      <t>a011363</t>
    </r>
  </si>
  <si>
    <r>
      <t>'</t>
    </r>
    <r>
      <rPr>
        <sz val="10"/>
        <color rgb="FF000000"/>
        <rFont val="Arial"/>
        <family val="2"/>
      </rPr>
      <t>a013413</t>
    </r>
  </si>
  <si>
    <r>
      <t>'</t>
    </r>
    <r>
      <rPr>
        <sz val="10"/>
        <color rgb="FF000000"/>
        <rFont val="Arial"/>
        <family val="2"/>
      </rPr>
      <t>A14005</t>
    </r>
  </si>
  <si>
    <r>
      <t>'</t>
    </r>
    <r>
      <rPr>
        <sz val="10"/>
        <color rgb="FF000000"/>
        <rFont val="Arial"/>
        <family val="2"/>
      </rPr>
      <t>A12187</t>
    </r>
  </si>
  <si>
    <r>
      <t>'</t>
    </r>
    <r>
      <rPr>
        <sz val="10"/>
        <color rgb="FF000000"/>
        <rFont val="Arial"/>
        <family val="2"/>
      </rPr>
      <t>A11215</t>
    </r>
  </si>
  <si>
    <r>
      <t>'</t>
    </r>
    <r>
      <rPr>
        <sz val="10"/>
        <color rgb="FF000000"/>
        <rFont val="Arial"/>
        <family val="2"/>
      </rPr>
      <t>A13301</t>
    </r>
  </si>
  <si>
    <r>
      <t>'</t>
    </r>
    <r>
      <rPr>
        <sz val="10"/>
        <color rgb="FF000000"/>
        <rFont val="Arial"/>
        <family val="2"/>
      </rPr>
      <t>22-b12771</t>
    </r>
  </si>
  <si>
    <r>
      <t>'</t>
    </r>
    <r>
      <rPr>
        <sz val="10"/>
        <color rgb="FF000000"/>
        <rFont val="Arial"/>
        <family val="2"/>
      </rPr>
      <t>b013031</t>
    </r>
  </si>
  <si>
    <r>
      <t>'</t>
    </r>
    <r>
      <rPr>
        <sz val="10"/>
        <color rgb="FF000000"/>
        <rFont val="Arial"/>
        <family val="2"/>
      </rPr>
      <t>22-b3030</t>
    </r>
  </si>
  <si>
    <r>
      <t>'</t>
    </r>
    <r>
      <rPr>
        <sz val="10"/>
        <color rgb="FF000000"/>
        <rFont val="Arial"/>
        <family val="2"/>
      </rPr>
      <t>b0004743</t>
    </r>
  </si>
  <si>
    <r>
      <t>'</t>
    </r>
    <r>
      <rPr>
        <sz val="10"/>
        <color rgb="FF000000"/>
        <rFont val="Arial"/>
        <family val="2"/>
      </rPr>
      <t>b008759</t>
    </r>
  </si>
  <si>
    <r>
      <t>'</t>
    </r>
    <r>
      <rPr>
        <sz val="10"/>
        <color rgb="FF000000"/>
        <rFont val="Arial"/>
        <family val="2"/>
      </rPr>
      <t>b006010</t>
    </r>
  </si>
  <si>
    <r>
      <t>'</t>
    </r>
    <r>
      <rPr>
        <sz val="10"/>
        <color rgb="FF000000"/>
        <rFont val="Arial"/>
        <family val="2"/>
      </rPr>
      <t>b0009483</t>
    </r>
  </si>
  <si>
    <r>
      <t>'</t>
    </r>
    <r>
      <rPr>
        <sz val="10"/>
        <color rgb="FF000000"/>
        <rFont val="Arial"/>
        <family val="2"/>
      </rPr>
      <t>b008746</t>
    </r>
  </si>
  <si>
    <r>
      <t>'</t>
    </r>
    <r>
      <rPr>
        <sz val="10"/>
        <color rgb="FF000000"/>
        <rFont val="Arial"/>
        <family val="2"/>
      </rPr>
      <t>b008764</t>
    </r>
  </si>
  <si>
    <r>
      <t>'</t>
    </r>
    <r>
      <rPr>
        <sz val="10"/>
        <color rgb="FF000000"/>
        <rFont val="Arial"/>
        <family val="2"/>
      </rPr>
      <t>b008747</t>
    </r>
  </si>
  <si>
    <r>
      <t>'</t>
    </r>
    <r>
      <rPr>
        <sz val="10"/>
        <color rgb="FF000000"/>
        <rFont val="Arial"/>
        <family val="2"/>
      </rPr>
      <t>b009469</t>
    </r>
  </si>
  <si>
    <r>
      <t>'</t>
    </r>
    <r>
      <rPr>
        <sz val="10"/>
        <color rgb="FF000000"/>
        <rFont val="Arial"/>
        <family val="2"/>
      </rPr>
      <t>b009242</t>
    </r>
  </si>
  <si>
    <r>
      <t>'</t>
    </r>
    <r>
      <rPr>
        <sz val="10"/>
        <color rgb="FF000000"/>
        <rFont val="Arial"/>
        <family val="2"/>
      </rPr>
      <t>b008765</t>
    </r>
  </si>
  <si>
    <r>
      <t>'</t>
    </r>
    <r>
      <rPr>
        <sz val="10"/>
        <color rgb="FF000000"/>
        <rFont val="Arial"/>
        <family val="2"/>
      </rPr>
      <t>b010421</t>
    </r>
  </si>
  <si>
    <r>
      <t>'</t>
    </r>
    <r>
      <rPr>
        <sz val="10"/>
        <color rgb="FF000000"/>
        <rFont val="Arial"/>
        <family val="2"/>
      </rPr>
      <t>22-b9246</t>
    </r>
  </si>
  <si>
    <r>
      <t>'</t>
    </r>
    <r>
      <rPr>
        <sz val="10"/>
        <color rgb="FF000000"/>
        <rFont val="Arial"/>
        <family val="2"/>
      </rPr>
      <t>b010423</t>
    </r>
  </si>
  <si>
    <r>
      <t>'</t>
    </r>
    <r>
      <rPr>
        <sz val="10"/>
        <color rgb="FF000000"/>
        <rFont val="Arial"/>
        <family val="2"/>
      </rPr>
      <t>b010509</t>
    </r>
  </si>
  <si>
    <r>
      <t>'</t>
    </r>
    <r>
      <rPr>
        <sz val="10"/>
        <color rgb="FF000000"/>
        <rFont val="Arial"/>
        <family val="2"/>
      </rPr>
      <t>22-b9280</t>
    </r>
  </si>
  <si>
    <r>
      <t>'</t>
    </r>
    <r>
      <rPr>
        <sz val="10"/>
        <color rgb="FF000000"/>
        <rFont val="Arial"/>
        <family val="2"/>
      </rPr>
      <t>b005577</t>
    </r>
  </si>
  <si>
    <r>
      <t>'</t>
    </r>
    <r>
      <rPr>
        <sz val="10"/>
        <color rgb="FF000000"/>
        <rFont val="Arial"/>
        <family val="2"/>
      </rPr>
      <t>22-b5097</t>
    </r>
  </si>
  <si>
    <r>
      <t>'</t>
    </r>
    <r>
      <rPr>
        <sz val="10"/>
        <color rgb="FF000000"/>
        <rFont val="Arial"/>
        <family val="2"/>
      </rPr>
      <t>22-b8808</t>
    </r>
  </si>
  <si>
    <r>
      <t>'</t>
    </r>
    <r>
      <rPr>
        <sz val="10"/>
        <color rgb="FF000000"/>
        <rFont val="Arial"/>
        <family val="2"/>
      </rPr>
      <t>b008832</t>
    </r>
  </si>
  <si>
    <r>
      <t>'</t>
    </r>
    <r>
      <rPr>
        <sz val="10"/>
        <color rgb="FF000000"/>
        <rFont val="Arial"/>
        <family val="2"/>
      </rPr>
      <t>b006208</t>
    </r>
  </si>
  <si>
    <r>
      <t>'</t>
    </r>
    <r>
      <rPr>
        <sz val="10"/>
        <color rgb="FF000000"/>
        <rFont val="Arial"/>
        <family val="2"/>
      </rPr>
      <t>22-b10522</t>
    </r>
  </si>
  <si>
    <r>
      <t>'</t>
    </r>
    <r>
      <rPr>
        <sz val="10"/>
        <color rgb="FF000000"/>
        <rFont val="Arial"/>
        <family val="2"/>
      </rPr>
      <t>b009908</t>
    </r>
  </si>
  <si>
    <r>
      <t>'</t>
    </r>
    <r>
      <rPr>
        <sz val="10"/>
        <color rgb="FF000000"/>
        <rFont val="Arial"/>
        <family val="2"/>
      </rPr>
      <t>b009147</t>
    </r>
  </si>
  <si>
    <r>
      <t>'</t>
    </r>
    <r>
      <rPr>
        <sz val="10"/>
        <color rgb="FF000000"/>
        <rFont val="Arial"/>
        <family val="2"/>
      </rPr>
      <t>b0009149</t>
    </r>
  </si>
  <si>
    <r>
      <t>'</t>
    </r>
    <r>
      <rPr>
        <sz val="10"/>
        <color rgb="FF000000"/>
        <rFont val="Arial"/>
        <family val="2"/>
      </rPr>
      <t>22-b10481</t>
    </r>
  </si>
  <si>
    <r>
      <t>'</t>
    </r>
    <r>
      <rPr>
        <sz val="10"/>
        <color rgb="FF000000"/>
        <rFont val="Arial"/>
        <family val="2"/>
      </rPr>
      <t>b009045</t>
    </r>
  </si>
  <si>
    <r>
      <t>'</t>
    </r>
    <r>
      <rPr>
        <sz val="10"/>
        <color rgb="FF000000"/>
        <rFont val="Arial"/>
        <family val="2"/>
      </rPr>
      <t>22-b9284</t>
    </r>
  </si>
  <si>
    <r>
      <t>'</t>
    </r>
    <r>
      <rPr>
        <sz val="10"/>
        <color rgb="FF000000"/>
        <rFont val="Arial"/>
        <family val="2"/>
      </rPr>
      <t>b010528</t>
    </r>
  </si>
  <si>
    <r>
      <t>'</t>
    </r>
    <r>
      <rPr>
        <sz val="10"/>
        <color rgb="FF000000"/>
        <rFont val="Arial"/>
        <family val="2"/>
      </rPr>
      <t>b0008780</t>
    </r>
  </si>
  <si>
    <r>
      <t>'</t>
    </r>
    <r>
      <rPr>
        <sz val="10"/>
        <color rgb="FF000000"/>
        <rFont val="Arial"/>
        <family val="2"/>
      </rPr>
      <t>b008810</t>
    </r>
  </si>
  <si>
    <r>
      <t>'</t>
    </r>
    <r>
      <rPr>
        <sz val="10"/>
        <color rgb="FF000000"/>
        <rFont val="Arial"/>
        <family val="2"/>
      </rPr>
      <t>b010438</t>
    </r>
  </si>
  <si>
    <r>
      <t>'</t>
    </r>
    <r>
      <rPr>
        <sz val="10"/>
        <color rgb="FF000000"/>
        <rFont val="Arial"/>
        <family val="2"/>
      </rPr>
      <t>b008803</t>
    </r>
  </si>
  <si>
    <r>
      <t>'</t>
    </r>
    <r>
      <rPr>
        <sz val="10"/>
        <color rgb="FF000000"/>
        <rFont val="Arial"/>
        <family val="2"/>
      </rPr>
      <t>22-b10524</t>
    </r>
  </si>
  <si>
    <r>
      <t>'</t>
    </r>
    <r>
      <rPr>
        <sz val="10"/>
        <color rgb="FF000000"/>
        <rFont val="Arial"/>
        <family val="2"/>
      </rPr>
      <t>b005586</t>
    </r>
  </si>
  <si>
    <r>
      <t>'</t>
    </r>
    <r>
      <rPr>
        <sz val="10"/>
        <color rgb="FF000000"/>
        <rFont val="Arial"/>
        <family val="2"/>
      </rPr>
      <t>b00010409</t>
    </r>
  </si>
  <si>
    <r>
      <t>'</t>
    </r>
    <r>
      <rPr>
        <sz val="10"/>
        <color rgb="FF000000"/>
        <rFont val="Arial"/>
        <family val="2"/>
      </rPr>
      <t>b0008486</t>
    </r>
  </si>
  <si>
    <r>
      <t>'</t>
    </r>
    <r>
      <rPr>
        <sz val="10"/>
        <color rgb="FF000000"/>
        <rFont val="Arial"/>
        <family val="2"/>
      </rPr>
      <t>b0008453</t>
    </r>
  </si>
  <si>
    <r>
      <t>'</t>
    </r>
    <r>
      <rPr>
        <sz val="10"/>
        <color rgb="FF000000"/>
        <rFont val="Arial"/>
        <family val="2"/>
      </rPr>
      <t>22-b7828</t>
    </r>
  </si>
  <si>
    <r>
      <t>'</t>
    </r>
    <r>
      <rPr>
        <sz val="10"/>
        <color rgb="FF000000"/>
        <rFont val="Arial"/>
        <family val="2"/>
      </rPr>
      <t>22-b9502</t>
    </r>
  </si>
  <si>
    <r>
      <t>'</t>
    </r>
    <r>
      <rPr>
        <sz val="10"/>
        <color rgb="FF000000"/>
        <rFont val="Arial"/>
        <family val="2"/>
      </rPr>
      <t>22-b8785</t>
    </r>
  </si>
  <si>
    <r>
      <t>'</t>
    </r>
    <r>
      <rPr>
        <sz val="10"/>
        <color rgb="FF000000"/>
        <rFont val="Arial"/>
        <family val="2"/>
      </rPr>
      <t>b009489</t>
    </r>
  </si>
  <si>
    <r>
      <t>'</t>
    </r>
    <r>
      <rPr>
        <sz val="10"/>
        <color rgb="FF000000"/>
        <rFont val="Arial"/>
        <family val="2"/>
      </rPr>
      <t>b0009260</t>
    </r>
  </si>
  <si>
    <r>
      <t>'</t>
    </r>
    <r>
      <rPr>
        <sz val="10"/>
        <color rgb="FF000000"/>
        <rFont val="Arial"/>
        <family val="2"/>
      </rPr>
      <t>b010500</t>
    </r>
  </si>
  <si>
    <r>
      <t>'</t>
    </r>
    <r>
      <rPr>
        <sz val="10"/>
        <color rgb="FF000000"/>
        <rFont val="Arial"/>
        <family val="2"/>
      </rPr>
      <t>22-b10490</t>
    </r>
  </si>
  <si>
    <r>
      <t>'</t>
    </r>
    <r>
      <rPr>
        <sz val="10"/>
        <color rgb="FF000000"/>
        <rFont val="Arial"/>
        <family val="2"/>
      </rPr>
      <t>22-b9481</t>
    </r>
  </si>
  <si>
    <r>
      <t>'</t>
    </r>
    <r>
      <rPr>
        <sz val="10"/>
        <color rgb="FF000000"/>
        <rFont val="Arial"/>
        <family val="2"/>
      </rPr>
      <t>22-b8446</t>
    </r>
  </si>
  <si>
    <r>
      <t>'</t>
    </r>
    <r>
      <rPr>
        <sz val="10"/>
        <color rgb="FF000000"/>
        <rFont val="Arial"/>
        <family val="2"/>
      </rPr>
      <t>22-b9507</t>
    </r>
  </si>
  <si>
    <r>
      <t>'</t>
    </r>
    <r>
      <rPr>
        <sz val="10"/>
        <color rgb="FF000000"/>
        <rFont val="Arial"/>
        <family val="2"/>
      </rPr>
      <t>22-b9044</t>
    </r>
  </si>
  <si>
    <r>
      <t>'</t>
    </r>
    <r>
      <rPr>
        <sz val="10"/>
        <color rgb="FF000000"/>
        <rFont val="Arial"/>
        <family val="2"/>
      </rPr>
      <t>22-b9767</t>
    </r>
  </si>
  <si>
    <r>
      <t>'</t>
    </r>
    <r>
      <rPr>
        <sz val="10"/>
        <color rgb="FF000000"/>
        <rFont val="Arial"/>
        <family val="2"/>
      </rPr>
      <t>b010512</t>
    </r>
  </si>
  <si>
    <r>
      <t>'</t>
    </r>
    <r>
      <rPr>
        <sz val="10"/>
        <color rgb="FF000000"/>
        <rFont val="Arial"/>
        <family val="2"/>
      </rPr>
      <t>b009148</t>
    </r>
  </si>
  <si>
    <r>
      <t>'</t>
    </r>
    <r>
      <rPr>
        <sz val="10"/>
        <color rgb="FF000000"/>
        <rFont val="Arial"/>
        <family val="2"/>
      </rPr>
      <t>22-b8826</t>
    </r>
  </si>
  <si>
    <r>
      <t>'</t>
    </r>
    <r>
      <rPr>
        <sz val="10"/>
        <color rgb="FF000000"/>
        <rFont val="Arial"/>
        <family val="2"/>
      </rPr>
      <t>22-b9913</t>
    </r>
  </si>
  <si>
    <r>
      <t>'</t>
    </r>
    <r>
      <rPr>
        <sz val="10"/>
        <color rgb="FF000000"/>
        <rFont val="Arial"/>
        <family val="2"/>
      </rPr>
      <t>22-b9293</t>
    </r>
  </si>
  <si>
    <r>
      <t>'</t>
    </r>
    <r>
      <rPr>
        <sz val="10"/>
        <color rgb="FF000000"/>
        <rFont val="Arial"/>
        <family val="2"/>
      </rPr>
      <t>b00010510</t>
    </r>
  </si>
  <si>
    <r>
      <t>'</t>
    </r>
    <r>
      <rPr>
        <sz val="10"/>
        <color rgb="FF000000"/>
        <rFont val="Arial"/>
        <family val="2"/>
      </rPr>
      <t>b009904</t>
    </r>
  </si>
  <si>
    <r>
      <t>'</t>
    </r>
    <r>
      <rPr>
        <sz val="10"/>
        <color rgb="FF000000"/>
        <rFont val="Arial"/>
        <family val="2"/>
      </rPr>
      <t>22-b8814</t>
    </r>
  </si>
  <si>
    <r>
      <t>'</t>
    </r>
    <r>
      <rPr>
        <sz val="10"/>
        <color rgb="FF000000"/>
        <rFont val="Arial"/>
        <family val="2"/>
      </rPr>
      <t>22-b8763</t>
    </r>
  </si>
  <si>
    <r>
      <t>'</t>
    </r>
    <r>
      <rPr>
        <sz val="10"/>
        <color rgb="FF000000"/>
        <rFont val="Arial"/>
        <family val="2"/>
      </rPr>
      <t>22-b8830</t>
    </r>
  </si>
  <si>
    <r>
      <t>'</t>
    </r>
    <r>
      <rPr>
        <sz val="10"/>
        <color rgb="FF000000"/>
        <rFont val="Arial"/>
        <family val="2"/>
      </rPr>
      <t>22-b10425</t>
    </r>
  </si>
  <si>
    <r>
      <t>'</t>
    </r>
    <r>
      <rPr>
        <sz val="10"/>
        <color rgb="FF000000"/>
        <rFont val="Arial"/>
        <family val="2"/>
      </rPr>
      <t>22-b7845</t>
    </r>
  </si>
  <si>
    <r>
      <t>'</t>
    </r>
    <r>
      <rPr>
        <sz val="10"/>
        <color rgb="FF000000"/>
        <rFont val="Arial"/>
        <family val="2"/>
      </rPr>
      <t>b009271</t>
    </r>
  </si>
  <si>
    <r>
      <t>'</t>
    </r>
    <r>
      <rPr>
        <sz val="10"/>
        <color rgb="FF000000"/>
        <rFont val="Arial"/>
        <family val="2"/>
      </rPr>
      <t>b009140</t>
    </r>
  </si>
  <si>
    <r>
      <t>'</t>
    </r>
    <r>
      <rPr>
        <sz val="10"/>
        <color rgb="FF000000"/>
        <rFont val="Arial"/>
        <family val="2"/>
      </rPr>
      <t>b009270</t>
    </r>
  </si>
  <si>
    <r>
      <t>'</t>
    </r>
    <r>
      <rPr>
        <sz val="10"/>
        <color rgb="FF000000"/>
        <rFont val="Arial"/>
        <family val="2"/>
      </rPr>
      <t>b007835</t>
    </r>
  </si>
  <si>
    <r>
      <t>'</t>
    </r>
    <r>
      <rPr>
        <sz val="10"/>
        <color rgb="FF000000"/>
        <rFont val="Arial"/>
        <family val="2"/>
      </rPr>
      <t>b009200</t>
    </r>
  </si>
  <si>
    <r>
      <t>'</t>
    </r>
    <r>
      <rPr>
        <sz val="10"/>
        <color rgb="FF000000"/>
        <rFont val="Arial"/>
        <family val="2"/>
      </rPr>
      <t>b008741</t>
    </r>
  </si>
  <si>
    <r>
      <t>'</t>
    </r>
    <r>
      <rPr>
        <sz val="10"/>
        <color rgb="FF000000"/>
        <rFont val="Arial"/>
        <family val="2"/>
      </rPr>
      <t>b0009282</t>
    </r>
  </si>
  <si>
    <r>
      <t>'</t>
    </r>
    <r>
      <rPr>
        <sz val="10"/>
        <color rgb="FF000000"/>
        <rFont val="Arial"/>
        <family val="2"/>
      </rPr>
      <t>b007799</t>
    </r>
  </si>
  <si>
    <r>
      <t>'</t>
    </r>
    <r>
      <rPr>
        <sz val="10"/>
        <color rgb="FF000000"/>
        <rFont val="Arial"/>
        <family val="2"/>
      </rPr>
      <t>b009153</t>
    </r>
  </si>
  <si>
    <r>
      <t>'</t>
    </r>
    <r>
      <rPr>
        <sz val="10"/>
        <color rgb="FF000000"/>
        <rFont val="Arial"/>
        <family val="2"/>
      </rPr>
      <t>b010479</t>
    </r>
  </si>
  <si>
    <r>
      <t>'</t>
    </r>
    <r>
      <rPr>
        <sz val="10"/>
        <color rgb="FF000000"/>
        <rFont val="Arial"/>
        <family val="2"/>
      </rPr>
      <t>b0008490</t>
    </r>
  </si>
  <si>
    <r>
      <t>'</t>
    </r>
    <r>
      <rPr>
        <sz val="10"/>
        <color rgb="FF000000"/>
        <rFont val="Arial"/>
        <family val="2"/>
      </rPr>
      <t>b009494</t>
    </r>
  </si>
  <si>
    <r>
      <t>'</t>
    </r>
    <r>
      <rPr>
        <sz val="10"/>
        <color rgb="FF000000"/>
        <rFont val="Arial"/>
        <family val="2"/>
      </rPr>
      <t>b0010480</t>
    </r>
  </si>
  <si>
    <r>
      <t>'</t>
    </r>
    <r>
      <rPr>
        <sz val="10"/>
        <color rgb="FF000000"/>
        <rFont val="Arial"/>
        <family val="2"/>
      </rPr>
      <t>b008459</t>
    </r>
  </si>
  <si>
    <r>
      <t>'</t>
    </r>
    <r>
      <rPr>
        <sz val="10"/>
        <color rgb="FF000000"/>
        <rFont val="Arial"/>
        <family val="2"/>
      </rPr>
      <t>22-b6247</t>
    </r>
  </si>
  <si>
    <r>
      <t>'</t>
    </r>
    <r>
      <rPr>
        <sz val="10"/>
        <color rgb="FF000000"/>
        <rFont val="Arial"/>
        <family val="2"/>
      </rPr>
      <t>b0009161</t>
    </r>
  </si>
  <si>
    <r>
      <t>'</t>
    </r>
    <r>
      <rPr>
        <sz val="10"/>
        <color rgb="FF000000"/>
        <rFont val="Arial"/>
        <family val="2"/>
      </rPr>
      <t>b010428</t>
    </r>
  </si>
  <si>
    <r>
      <t>'</t>
    </r>
    <r>
      <rPr>
        <sz val="10"/>
        <color rgb="FF000000"/>
        <rFont val="Arial"/>
        <family val="2"/>
      </rPr>
      <t>b009468</t>
    </r>
  </si>
  <si>
    <r>
      <t>'</t>
    </r>
    <r>
      <rPr>
        <sz val="10"/>
        <color rgb="FF000000"/>
        <rFont val="Arial"/>
        <family val="2"/>
      </rPr>
      <t>b009283</t>
    </r>
  </si>
  <si>
    <r>
      <t>'</t>
    </r>
    <r>
      <rPr>
        <sz val="10"/>
        <color rgb="FF000000"/>
        <rFont val="Arial"/>
        <family val="2"/>
      </rPr>
      <t>22-b6249</t>
    </r>
  </si>
  <si>
    <r>
      <t>'</t>
    </r>
    <r>
      <rPr>
        <sz val="10"/>
        <color rgb="FF000000"/>
        <rFont val="Arial"/>
        <family val="2"/>
      </rPr>
      <t>b007819</t>
    </r>
  </si>
  <si>
    <r>
      <t>'</t>
    </r>
    <r>
      <rPr>
        <sz val="10"/>
        <color rgb="FF000000"/>
        <rFont val="Arial"/>
        <family val="2"/>
      </rPr>
      <t>22-b10401</t>
    </r>
  </si>
  <si>
    <r>
      <t>'</t>
    </r>
    <r>
      <rPr>
        <sz val="10"/>
        <color rgb="FF000000"/>
        <rFont val="Arial"/>
        <family val="2"/>
      </rPr>
      <t>b005582</t>
    </r>
  </si>
  <si>
    <r>
      <t>'</t>
    </r>
    <r>
      <rPr>
        <sz val="10"/>
        <color rgb="FF000000"/>
        <rFont val="Arial"/>
        <family val="2"/>
      </rPr>
      <t>22-b5584</t>
    </r>
  </si>
  <si>
    <r>
      <t>'</t>
    </r>
    <r>
      <rPr>
        <sz val="10"/>
        <color rgb="FF000000"/>
        <rFont val="Arial"/>
        <family val="2"/>
      </rPr>
      <t>b009155</t>
    </r>
  </si>
  <si>
    <r>
      <t>'</t>
    </r>
    <r>
      <rPr>
        <sz val="10"/>
        <color rgb="FF000000"/>
        <rFont val="Arial"/>
        <family val="2"/>
      </rPr>
      <t>b009492</t>
    </r>
  </si>
  <si>
    <r>
      <t>'</t>
    </r>
    <r>
      <rPr>
        <sz val="10"/>
        <color rgb="FF000000"/>
        <rFont val="Arial"/>
        <family val="2"/>
      </rPr>
      <t>b00006236</t>
    </r>
  </si>
  <si>
    <r>
      <t>'</t>
    </r>
    <r>
      <rPr>
        <sz val="10"/>
        <color rgb="FF000000"/>
        <rFont val="Arial"/>
        <family val="2"/>
      </rPr>
      <t>b010085</t>
    </r>
  </si>
  <si>
    <r>
      <t>'</t>
    </r>
    <r>
      <rPr>
        <sz val="10"/>
        <color rgb="FF000000"/>
        <rFont val="Arial"/>
        <family val="2"/>
      </rPr>
      <t>b007463</t>
    </r>
  </si>
  <si>
    <r>
      <t>'</t>
    </r>
    <r>
      <rPr>
        <sz val="10"/>
        <color rgb="FF000000"/>
        <rFont val="Arial"/>
        <family val="2"/>
      </rPr>
      <t>b008800</t>
    </r>
  </si>
  <si>
    <r>
      <t>'</t>
    </r>
    <r>
      <rPr>
        <sz val="10"/>
        <color rgb="FF000000"/>
        <rFont val="Arial"/>
        <family val="2"/>
      </rPr>
      <t>b008136</t>
    </r>
  </si>
  <si>
    <r>
      <t>'</t>
    </r>
    <r>
      <rPr>
        <sz val="10"/>
        <color rgb="FF000000"/>
        <rFont val="Arial"/>
        <family val="2"/>
      </rPr>
      <t>22-B9136</t>
    </r>
  </si>
  <si>
    <r>
      <t>'</t>
    </r>
    <r>
      <rPr>
        <sz val="10"/>
        <color rgb="FF000000"/>
        <rFont val="Arial"/>
        <family val="2"/>
      </rPr>
      <t>22-B6216</t>
    </r>
  </si>
  <si>
    <r>
      <t>'</t>
    </r>
    <r>
      <rPr>
        <sz val="10"/>
        <color rgb="FF000000"/>
        <rFont val="Arial"/>
        <family val="2"/>
      </rPr>
      <t>b006244</t>
    </r>
  </si>
  <si>
    <r>
      <t>'</t>
    </r>
    <r>
      <rPr>
        <sz val="10"/>
        <color rgb="FF000000"/>
        <rFont val="Arial"/>
        <family val="2"/>
      </rPr>
      <t>b010478</t>
    </r>
  </si>
  <si>
    <r>
      <t>'</t>
    </r>
    <r>
      <rPr>
        <sz val="10"/>
        <color rgb="FF000000"/>
        <rFont val="Arial"/>
        <family val="2"/>
      </rPr>
      <t>b009144</t>
    </r>
  </si>
  <si>
    <r>
      <t>'</t>
    </r>
    <r>
      <rPr>
        <sz val="10"/>
        <color rgb="FF000000"/>
        <rFont val="Arial"/>
        <family val="2"/>
      </rPr>
      <t>b009497</t>
    </r>
  </si>
  <si>
    <r>
      <t>'</t>
    </r>
    <r>
      <rPr>
        <sz val="10"/>
        <color rgb="FF000000"/>
        <rFont val="Arial"/>
        <family val="2"/>
      </rPr>
      <t>b008437</t>
    </r>
  </si>
  <si>
    <r>
      <t>'</t>
    </r>
    <r>
      <rPr>
        <sz val="10"/>
        <color rgb="FF000000"/>
        <rFont val="Arial"/>
        <family val="2"/>
      </rPr>
      <t>b010523</t>
    </r>
  </si>
  <si>
    <r>
      <t>'</t>
    </r>
    <r>
      <rPr>
        <sz val="10"/>
        <color rgb="FF000000"/>
        <rFont val="Arial"/>
        <family val="2"/>
      </rPr>
      <t>b007465</t>
    </r>
  </si>
  <si>
    <r>
      <t>'</t>
    </r>
    <r>
      <rPr>
        <sz val="10"/>
        <color rgb="FF000000"/>
        <rFont val="Arial"/>
        <family val="2"/>
      </rPr>
      <t>b009042</t>
    </r>
  </si>
  <si>
    <r>
      <t>'</t>
    </r>
    <r>
      <rPr>
        <sz val="10"/>
        <color rgb="FF000000"/>
        <rFont val="Arial"/>
        <family val="2"/>
      </rPr>
      <t>b009493</t>
    </r>
  </si>
  <si>
    <r>
      <t>'</t>
    </r>
    <r>
      <rPr>
        <sz val="10"/>
        <color rgb="FF000000"/>
        <rFont val="Arial"/>
        <family val="2"/>
      </rPr>
      <t>b006241</t>
    </r>
  </si>
  <si>
    <r>
      <t>'</t>
    </r>
    <r>
      <rPr>
        <sz val="10"/>
        <color rgb="FF000000"/>
        <rFont val="Arial"/>
        <family val="2"/>
      </rPr>
      <t>b008130</t>
    </r>
  </si>
  <si>
    <r>
      <t>'</t>
    </r>
    <r>
      <rPr>
        <sz val="10"/>
        <color rgb="FF000000"/>
        <rFont val="Arial"/>
        <family val="2"/>
      </rPr>
      <t>b008812</t>
    </r>
  </si>
  <si>
    <r>
      <t>'</t>
    </r>
    <r>
      <rPr>
        <sz val="10"/>
        <color rgb="FF000000"/>
        <rFont val="Arial"/>
        <family val="2"/>
      </rPr>
      <t>b010531</t>
    </r>
  </si>
  <si>
    <r>
      <t>'</t>
    </r>
    <r>
      <rPr>
        <sz val="10"/>
        <color rgb="FF000000"/>
        <rFont val="Arial"/>
        <family val="2"/>
      </rPr>
      <t>b009287</t>
    </r>
  </si>
  <si>
    <r>
      <t>'</t>
    </r>
    <r>
      <rPr>
        <sz val="10"/>
        <color rgb="FF000000"/>
        <rFont val="Arial"/>
        <family val="2"/>
      </rPr>
      <t>b006243</t>
    </r>
  </si>
  <si>
    <r>
      <t>'</t>
    </r>
    <r>
      <rPr>
        <sz val="10"/>
        <color rgb="FF000000"/>
        <rFont val="Arial"/>
        <family val="2"/>
      </rPr>
      <t>b011611</t>
    </r>
  </si>
  <si>
    <r>
      <t>'</t>
    </r>
    <r>
      <rPr>
        <sz val="10"/>
        <color rgb="FF000000"/>
        <rFont val="Arial"/>
        <family val="2"/>
      </rPr>
      <t>b014450</t>
    </r>
  </si>
  <si>
    <r>
      <t>'</t>
    </r>
    <r>
      <rPr>
        <sz val="10"/>
        <color rgb="FF000000"/>
        <rFont val="Arial"/>
        <family val="2"/>
      </rPr>
      <t>b013540</t>
    </r>
  </si>
  <si>
    <r>
      <t>'</t>
    </r>
    <r>
      <rPr>
        <sz val="10"/>
        <color rgb="FF000000"/>
        <rFont val="Arial"/>
        <family val="2"/>
      </rPr>
      <t>b013796</t>
    </r>
  </si>
  <si>
    <r>
      <t>'</t>
    </r>
    <r>
      <rPr>
        <sz val="10"/>
        <color rgb="FF000000"/>
        <rFont val="Arial"/>
        <family val="2"/>
      </rPr>
      <t>b013492</t>
    </r>
  </si>
  <si>
    <r>
      <t>'</t>
    </r>
    <r>
      <rPr>
        <sz val="10"/>
        <color rgb="FF000000"/>
        <rFont val="Arial"/>
        <family val="2"/>
      </rPr>
      <t>b0013974</t>
    </r>
  </si>
  <si>
    <r>
      <t>'</t>
    </r>
    <r>
      <rPr>
        <sz val="10"/>
        <color rgb="FF000000"/>
        <rFont val="Arial"/>
        <family val="2"/>
      </rPr>
      <t>b0013721</t>
    </r>
  </si>
  <si>
    <r>
      <t>'</t>
    </r>
    <r>
      <rPr>
        <sz val="10"/>
        <color rgb="FF000000"/>
        <rFont val="Arial"/>
        <family val="2"/>
      </rPr>
      <t>b0012929</t>
    </r>
  </si>
  <si>
    <r>
      <t>'</t>
    </r>
    <r>
      <rPr>
        <sz val="10"/>
        <color rgb="FF000000"/>
        <rFont val="Arial"/>
        <family val="2"/>
      </rPr>
      <t>b013405</t>
    </r>
  </si>
  <si>
    <r>
      <t>'</t>
    </r>
    <r>
      <rPr>
        <sz val="10"/>
        <color rgb="FF000000"/>
        <rFont val="Arial"/>
        <family val="2"/>
      </rPr>
      <t>b014130</t>
    </r>
  </si>
  <si>
    <r>
      <t>'</t>
    </r>
    <r>
      <rPr>
        <sz val="10"/>
        <color rgb="FF000000"/>
        <rFont val="Arial"/>
        <family val="2"/>
      </rPr>
      <t>b013464</t>
    </r>
  </si>
  <si>
    <r>
      <t>'</t>
    </r>
    <r>
      <rPr>
        <sz val="10"/>
        <color rgb="FF000000"/>
        <rFont val="Arial"/>
        <family val="2"/>
      </rPr>
      <t>b14436</t>
    </r>
  </si>
  <si>
    <r>
      <t>'</t>
    </r>
    <r>
      <rPr>
        <sz val="10"/>
        <color rgb="FF000000"/>
        <rFont val="Arial"/>
        <family val="2"/>
      </rPr>
      <t>b014451</t>
    </r>
  </si>
  <si>
    <r>
      <t>'</t>
    </r>
    <r>
      <rPr>
        <sz val="10"/>
        <color rgb="FF000000"/>
        <rFont val="Arial"/>
        <family val="2"/>
      </rPr>
      <t>b0014438</t>
    </r>
  </si>
  <si>
    <r>
      <t>'</t>
    </r>
    <r>
      <rPr>
        <sz val="10"/>
        <color rgb="FF000000"/>
        <rFont val="Arial"/>
        <family val="2"/>
      </rPr>
      <t>b000012406</t>
    </r>
  </si>
  <si>
    <r>
      <t>'</t>
    </r>
    <r>
      <rPr>
        <sz val="10"/>
        <color rgb="FF000000"/>
        <rFont val="Arial"/>
        <family val="2"/>
      </rPr>
      <t>b012919</t>
    </r>
  </si>
  <si>
    <r>
      <t>'</t>
    </r>
    <r>
      <rPr>
        <sz val="10"/>
        <color rgb="FF000000"/>
        <rFont val="Arial"/>
        <family val="2"/>
      </rPr>
      <t>b0013967</t>
    </r>
  </si>
  <si>
    <r>
      <t>'</t>
    </r>
    <r>
      <rPr>
        <sz val="10"/>
        <color rgb="FF000000"/>
        <rFont val="Arial"/>
        <family val="2"/>
      </rPr>
      <t>b011694</t>
    </r>
  </si>
  <si>
    <r>
      <t>'</t>
    </r>
    <r>
      <rPr>
        <sz val="10"/>
        <color rgb="FF000000"/>
        <rFont val="Arial"/>
        <family val="2"/>
      </rPr>
      <t>b00013396</t>
    </r>
  </si>
  <si>
    <r>
      <t>'</t>
    </r>
    <r>
      <rPr>
        <sz val="10"/>
        <color rgb="FF000000"/>
        <rFont val="Arial"/>
        <family val="2"/>
      </rPr>
      <t>22-b13099</t>
    </r>
  </si>
  <si>
    <r>
      <t>'</t>
    </r>
    <r>
      <rPr>
        <sz val="10"/>
        <color rgb="FF000000"/>
        <rFont val="Arial"/>
        <family val="2"/>
      </rPr>
      <t>b00013570</t>
    </r>
  </si>
  <si>
    <r>
      <t>'</t>
    </r>
    <r>
      <rPr>
        <sz val="10"/>
        <color rgb="FF000000"/>
        <rFont val="Arial"/>
        <family val="2"/>
      </rPr>
      <t>b00013123</t>
    </r>
  </si>
  <si>
    <r>
      <t>'</t>
    </r>
    <r>
      <rPr>
        <sz val="10"/>
        <color rgb="FF000000"/>
        <rFont val="Arial"/>
        <family val="2"/>
      </rPr>
      <t>b013375</t>
    </r>
  </si>
  <si>
    <r>
      <t>'</t>
    </r>
    <r>
      <rPr>
        <sz val="10"/>
        <color rgb="FF000000"/>
        <rFont val="Arial"/>
        <family val="2"/>
      </rPr>
      <t>b012082</t>
    </r>
  </si>
  <si>
    <r>
      <t>'</t>
    </r>
    <r>
      <rPr>
        <sz val="10"/>
        <color rgb="FF000000"/>
        <rFont val="Arial"/>
        <family val="2"/>
      </rPr>
      <t>b011663</t>
    </r>
  </si>
  <si>
    <r>
      <t>'</t>
    </r>
    <r>
      <rPr>
        <sz val="10"/>
        <color rgb="FF000000"/>
        <rFont val="Arial"/>
        <family val="2"/>
      </rPr>
      <t>b0012415</t>
    </r>
  </si>
  <si>
    <r>
      <t>'</t>
    </r>
    <r>
      <rPr>
        <sz val="10"/>
        <color rgb="FF000000"/>
        <rFont val="Arial"/>
        <family val="2"/>
      </rPr>
      <t>b00012098</t>
    </r>
  </si>
  <si>
    <r>
      <t>'</t>
    </r>
    <r>
      <rPr>
        <sz val="10"/>
        <color rgb="FF000000"/>
        <rFont val="Arial"/>
        <family val="2"/>
      </rPr>
      <t>22-b11226</t>
    </r>
  </si>
  <si>
    <r>
      <t>'</t>
    </r>
    <r>
      <rPr>
        <sz val="10"/>
        <color rgb="FF000000"/>
        <rFont val="Arial"/>
        <family val="2"/>
      </rPr>
      <t>22-b11657</t>
    </r>
  </si>
  <si>
    <r>
      <t>'</t>
    </r>
    <r>
      <rPr>
        <sz val="10"/>
        <color rgb="FF000000"/>
        <rFont val="Arial"/>
        <family val="2"/>
      </rPr>
      <t>22-b11656</t>
    </r>
  </si>
  <si>
    <r>
      <t>'</t>
    </r>
    <r>
      <rPr>
        <sz val="10"/>
        <color rgb="FF000000"/>
        <rFont val="Arial"/>
        <family val="2"/>
      </rPr>
      <t>b012450</t>
    </r>
  </si>
  <si>
    <r>
      <t>'</t>
    </r>
    <r>
      <rPr>
        <sz val="10"/>
        <color rgb="FF000000"/>
        <rFont val="Arial"/>
        <family val="2"/>
      </rPr>
      <t>b011951</t>
    </r>
  </si>
  <si>
    <r>
      <t>'</t>
    </r>
    <r>
      <rPr>
        <sz val="10"/>
        <color rgb="FF000000"/>
        <rFont val="Arial"/>
        <family val="2"/>
      </rPr>
      <t>b00011666</t>
    </r>
  </si>
  <si>
    <r>
      <t>'</t>
    </r>
    <r>
      <rPr>
        <sz val="10"/>
        <color rgb="FF000000"/>
        <rFont val="Arial"/>
        <family val="2"/>
      </rPr>
      <t>22-b12095</t>
    </r>
  </si>
  <si>
    <r>
      <t>'</t>
    </r>
    <r>
      <rPr>
        <sz val="10"/>
        <color rgb="FF000000"/>
        <rFont val="Arial"/>
        <family val="2"/>
      </rPr>
      <t>b012458</t>
    </r>
  </si>
  <si>
    <r>
      <t>'</t>
    </r>
    <r>
      <rPr>
        <sz val="10"/>
        <color rgb="FF000000"/>
        <rFont val="Arial"/>
        <family val="2"/>
      </rPr>
      <t>b015175</t>
    </r>
  </si>
  <si>
    <r>
      <t>'</t>
    </r>
    <r>
      <rPr>
        <sz val="10"/>
        <color rgb="FF000000"/>
        <rFont val="Arial"/>
        <family val="2"/>
      </rPr>
      <t>b013403</t>
    </r>
  </si>
  <si>
    <r>
      <t>'</t>
    </r>
    <r>
      <rPr>
        <sz val="10"/>
        <color rgb="FF000000"/>
        <rFont val="Arial"/>
        <family val="2"/>
      </rPr>
      <t>b0014738</t>
    </r>
  </si>
  <si>
    <r>
      <t>'</t>
    </r>
    <r>
      <rPr>
        <sz val="10"/>
        <color rgb="FF000000"/>
        <rFont val="Arial"/>
        <family val="2"/>
      </rPr>
      <t>b013567</t>
    </r>
  </si>
  <si>
    <r>
      <t>'</t>
    </r>
    <r>
      <rPr>
        <sz val="10"/>
        <color rgb="FF000000"/>
        <rFont val="Arial"/>
        <family val="2"/>
      </rPr>
      <t>b013565</t>
    </r>
  </si>
  <si>
    <r>
      <t>'</t>
    </r>
    <r>
      <rPr>
        <sz val="10"/>
        <color rgb="FF000000"/>
        <rFont val="Arial"/>
        <family val="2"/>
      </rPr>
      <t>b013491</t>
    </r>
  </si>
  <si>
    <r>
      <t>'</t>
    </r>
    <r>
      <rPr>
        <sz val="10"/>
        <color rgb="FF000000"/>
        <rFont val="Arial"/>
        <family val="2"/>
      </rPr>
      <t>b014455</t>
    </r>
  </si>
  <si>
    <r>
      <t>'</t>
    </r>
    <r>
      <rPr>
        <sz val="10"/>
        <color rgb="FF000000"/>
        <rFont val="Arial"/>
        <family val="2"/>
      </rPr>
      <t>b013972</t>
    </r>
  </si>
  <si>
    <r>
      <t>'</t>
    </r>
    <r>
      <rPr>
        <sz val="10"/>
        <color rgb="FF000000"/>
        <rFont val="Arial"/>
        <family val="2"/>
      </rPr>
      <t>b013716</t>
    </r>
  </si>
  <si>
    <r>
      <t>'</t>
    </r>
    <r>
      <rPr>
        <sz val="10"/>
        <color rgb="FF000000"/>
        <rFont val="Arial"/>
        <family val="2"/>
      </rPr>
      <t>b012087</t>
    </r>
  </si>
  <si>
    <r>
      <t>'</t>
    </r>
    <r>
      <rPr>
        <sz val="10"/>
        <color rgb="FF000000"/>
        <rFont val="Arial"/>
        <family val="2"/>
      </rPr>
      <t>b011615</t>
    </r>
  </si>
  <si>
    <r>
      <t>'</t>
    </r>
    <r>
      <rPr>
        <sz val="10"/>
        <color rgb="FF000000"/>
        <rFont val="Arial"/>
        <family val="2"/>
      </rPr>
      <t>b0013385</t>
    </r>
  </si>
  <si>
    <r>
      <t>'</t>
    </r>
    <r>
      <rPr>
        <sz val="10"/>
        <color rgb="FF000000"/>
        <rFont val="Arial"/>
        <family val="2"/>
      </rPr>
      <t>b013968</t>
    </r>
  </si>
  <si>
    <r>
      <t>'</t>
    </r>
    <r>
      <rPr>
        <sz val="10"/>
        <color rgb="FF000000"/>
        <rFont val="Arial"/>
        <family val="2"/>
      </rPr>
      <t>b00012402</t>
    </r>
  </si>
  <si>
    <r>
      <t>'</t>
    </r>
    <r>
      <rPr>
        <sz val="10"/>
        <color rgb="FF000000"/>
        <rFont val="Arial"/>
        <family val="2"/>
      </rPr>
      <t>b013477</t>
    </r>
  </si>
  <si>
    <r>
      <t>'</t>
    </r>
    <r>
      <rPr>
        <sz val="10"/>
        <color rgb="FF000000"/>
        <rFont val="Arial"/>
        <family val="2"/>
      </rPr>
      <t>b0013267</t>
    </r>
  </si>
  <si>
    <r>
      <t>'</t>
    </r>
    <r>
      <rPr>
        <sz val="10"/>
        <color rgb="FF000000"/>
        <rFont val="Arial"/>
        <family val="2"/>
      </rPr>
      <t>b0012965</t>
    </r>
  </si>
  <si>
    <r>
      <t>'</t>
    </r>
    <r>
      <rPr>
        <sz val="10"/>
        <color rgb="FF000000"/>
        <rFont val="Arial"/>
        <family val="2"/>
      </rPr>
      <t>b013467</t>
    </r>
  </si>
  <si>
    <r>
      <t>'</t>
    </r>
    <r>
      <rPr>
        <sz val="10"/>
        <color rgb="FF000000"/>
        <rFont val="Arial"/>
        <family val="2"/>
      </rPr>
      <t>b013539</t>
    </r>
  </si>
  <si>
    <r>
      <t>'</t>
    </r>
    <r>
      <rPr>
        <sz val="10"/>
        <color rgb="FF000000"/>
        <rFont val="Arial"/>
        <family val="2"/>
      </rPr>
      <t>b010989</t>
    </r>
  </si>
  <si>
    <r>
      <t>'</t>
    </r>
    <r>
      <rPr>
        <sz val="10"/>
        <color rgb="FF000000"/>
        <rFont val="Arial"/>
        <family val="2"/>
      </rPr>
      <t>b00012447</t>
    </r>
  </si>
  <si>
    <r>
      <t>'</t>
    </r>
    <r>
      <rPr>
        <sz val="10"/>
        <color rgb="FF000000"/>
        <rFont val="Arial"/>
        <family val="2"/>
      </rPr>
      <t>b012455</t>
    </r>
  </si>
  <si>
    <r>
      <t>'</t>
    </r>
    <r>
      <rPr>
        <sz val="10"/>
        <color rgb="FF000000"/>
        <rFont val="Arial"/>
        <family val="2"/>
      </rPr>
      <t>b010992</t>
    </r>
  </si>
  <si>
    <r>
      <t>'</t>
    </r>
    <r>
      <rPr>
        <sz val="10"/>
        <color rgb="FF000000"/>
        <rFont val="Arial"/>
        <family val="2"/>
      </rPr>
      <t>b0012411</t>
    </r>
  </si>
  <si>
    <r>
      <t>'</t>
    </r>
    <r>
      <rPr>
        <sz val="10"/>
        <color rgb="FF000000"/>
        <rFont val="Arial"/>
        <family val="2"/>
      </rPr>
      <t>b012958</t>
    </r>
  </si>
  <si>
    <r>
      <t>'</t>
    </r>
    <r>
      <rPr>
        <sz val="10"/>
        <color rgb="FF000000"/>
        <rFont val="Arial"/>
        <family val="2"/>
      </rPr>
      <t>b012088</t>
    </r>
  </si>
  <si>
    <r>
      <t>'</t>
    </r>
    <r>
      <rPr>
        <sz val="10"/>
        <color rgb="FF000000"/>
        <rFont val="Arial"/>
        <family val="2"/>
      </rPr>
      <t>b012081</t>
    </r>
  </si>
  <si>
    <r>
      <t>'</t>
    </r>
    <r>
      <rPr>
        <sz val="10"/>
        <color rgb="FF000000"/>
        <rFont val="Arial"/>
        <family val="2"/>
      </rPr>
      <t>b00011606</t>
    </r>
  </si>
  <si>
    <r>
      <t>'</t>
    </r>
    <r>
      <rPr>
        <sz val="10"/>
        <color rgb="FF000000"/>
        <rFont val="Arial"/>
        <family val="2"/>
      </rPr>
      <t>b0011697</t>
    </r>
  </si>
  <si>
    <r>
      <t>'</t>
    </r>
    <r>
      <rPr>
        <sz val="10"/>
        <color rgb="FF000000"/>
        <rFont val="Arial"/>
        <family val="2"/>
      </rPr>
      <t>b00010990</t>
    </r>
  </si>
  <si>
    <r>
      <t>'</t>
    </r>
    <r>
      <rPr>
        <sz val="10"/>
        <color rgb="FF000000"/>
        <rFont val="Arial"/>
        <family val="2"/>
      </rPr>
      <t>b012077</t>
    </r>
  </si>
  <si>
    <r>
      <t>'</t>
    </r>
    <r>
      <rPr>
        <sz val="10"/>
        <color rgb="FF000000"/>
        <rFont val="Arial"/>
        <family val="2"/>
      </rPr>
      <t>b011612</t>
    </r>
  </si>
  <si>
    <r>
      <t>'</t>
    </r>
    <r>
      <rPr>
        <sz val="10"/>
        <color rgb="FF000000"/>
        <rFont val="Arial"/>
        <family val="2"/>
      </rPr>
      <t>b011605</t>
    </r>
  </si>
  <si>
    <r>
      <t>'</t>
    </r>
    <r>
      <rPr>
        <sz val="10"/>
        <color rgb="FF000000"/>
        <rFont val="Arial"/>
        <family val="2"/>
      </rPr>
      <t>b00013546</t>
    </r>
  </si>
  <si>
    <r>
      <t>'</t>
    </r>
    <r>
      <rPr>
        <sz val="10"/>
        <color rgb="FF000000"/>
        <rFont val="Arial"/>
        <family val="2"/>
      </rPr>
      <t>b015048</t>
    </r>
  </si>
  <si>
    <r>
      <t>'</t>
    </r>
    <r>
      <rPr>
        <sz val="10"/>
        <color rgb="FF000000"/>
        <rFont val="Arial"/>
        <family val="2"/>
      </rPr>
      <t>b0014440</t>
    </r>
  </si>
  <si>
    <r>
      <t>'</t>
    </r>
    <r>
      <rPr>
        <sz val="10"/>
        <color rgb="FF000000"/>
        <rFont val="Arial"/>
        <family val="2"/>
      </rPr>
      <t>b0013076</t>
    </r>
  </si>
  <si>
    <r>
      <t>'</t>
    </r>
    <r>
      <rPr>
        <sz val="10"/>
        <color rgb="FF000000"/>
        <rFont val="Arial"/>
        <family val="2"/>
      </rPr>
      <t>b014704</t>
    </r>
  </si>
  <si>
    <r>
      <t>'</t>
    </r>
    <r>
      <rPr>
        <sz val="10"/>
        <color rgb="FF000000"/>
        <rFont val="Arial"/>
        <family val="2"/>
      </rPr>
      <t>b013973</t>
    </r>
  </si>
  <si>
    <r>
      <t>'</t>
    </r>
    <r>
      <rPr>
        <sz val="10"/>
        <color rgb="FF000000"/>
        <rFont val="Arial"/>
        <family val="2"/>
      </rPr>
      <t>b00013079</t>
    </r>
  </si>
  <si>
    <r>
      <t>'</t>
    </r>
    <r>
      <rPr>
        <sz val="10"/>
        <color rgb="FF000000"/>
        <rFont val="Arial"/>
        <family val="2"/>
      </rPr>
      <t>22-b013965</t>
    </r>
  </si>
  <si>
    <r>
      <t>'</t>
    </r>
    <r>
      <rPr>
        <sz val="10"/>
        <color rgb="FF000000"/>
        <rFont val="Arial"/>
        <family val="2"/>
      </rPr>
      <t>b013568</t>
    </r>
  </si>
  <si>
    <r>
      <t>'</t>
    </r>
    <r>
      <rPr>
        <sz val="10"/>
        <color rgb="FF000000"/>
        <rFont val="Arial"/>
        <family val="2"/>
      </rPr>
      <t>b00011664</t>
    </r>
  </si>
  <si>
    <r>
      <t>'</t>
    </r>
    <r>
      <rPr>
        <sz val="10"/>
        <color rgb="FF000000"/>
        <rFont val="Arial"/>
        <family val="2"/>
      </rPr>
      <t>b00013377</t>
    </r>
  </si>
  <si>
    <r>
      <t>'</t>
    </r>
    <r>
      <rPr>
        <sz val="10"/>
        <color rgb="FF000000"/>
        <rFont val="Arial"/>
        <family val="2"/>
      </rPr>
      <t>b00012085</t>
    </r>
  </si>
  <si>
    <r>
      <t>'</t>
    </r>
    <r>
      <rPr>
        <sz val="10"/>
        <color rgb="FF000000"/>
        <rFont val="Arial"/>
        <family val="2"/>
      </rPr>
      <t>b00013534</t>
    </r>
  </si>
  <si>
    <r>
      <t>'</t>
    </r>
    <r>
      <rPr>
        <sz val="10"/>
        <color rgb="FF000000"/>
        <rFont val="Arial"/>
        <family val="2"/>
      </rPr>
      <t>b00013275</t>
    </r>
  </si>
  <si>
    <r>
      <t>'</t>
    </r>
    <r>
      <rPr>
        <sz val="10"/>
        <color rgb="FF000000"/>
        <rFont val="Arial"/>
        <family val="2"/>
      </rPr>
      <t>b013400</t>
    </r>
  </si>
  <si>
    <r>
      <t>'</t>
    </r>
    <r>
      <rPr>
        <sz val="10"/>
        <color rgb="FF000000"/>
        <rFont val="Arial"/>
        <family val="2"/>
      </rPr>
      <t>b012467</t>
    </r>
  </si>
  <si>
    <r>
      <t>'</t>
    </r>
    <r>
      <rPr>
        <sz val="10"/>
        <color rgb="FF000000"/>
        <rFont val="Arial"/>
        <family val="2"/>
      </rPr>
      <t>b012921</t>
    </r>
  </si>
  <si>
    <r>
      <t>'</t>
    </r>
    <r>
      <rPr>
        <sz val="10"/>
        <color rgb="FF000000"/>
        <rFont val="Arial"/>
        <family val="2"/>
      </rPr>
      <t>b0013391</t>
    </r>
  </si>
  <si>
    <r>
      <t>'</t>
    </r>
    <r>
      <rPr>
        <sz val="10"/>
        <color rgb="FF000000"/>
        <rFont val="Arial"/>
        <family val="2"/>
      </rPr>
      <t>b012094</t>
    </r>
  </si>
  <si>
    <r>
      <t>'</t>
    </r>
    <r>
      <rPr>
        <sz val="10"/>
        <color rgb="FF000000"/>
        <rFont val="Arial"/>
        <family val="2"/>
      </rPr>
      <t>b0012151</t>
    </r>
  </si>
  <si>
    <r>
      <t>'</t>
    </r>
    <r>
      <rPr>
        <sz val="10"/>
        <color rgb="FF000000"/>
        <rFont val="Arial"/>
        <family val="2"/>
      </rPr>
      <t>b0013136</t>
    </r>
  </si>
  <si>
    <r>
      <t>'</t>
    </r>
    <r>
      <rPr>
        <sz val="10"/>
        <color rgb="FF000000"/>
        <rFont val="Arial"/>
        <family val="2"/>
      </rPr>
      <t>b0012158</t>
    </r>
  </si>
  <si>
    <r>
      <t>'</t>
    </r>
    <r>
      <rPr>
        <sz val="10"/>
        <color rgb="FF000000"/>
        <rFont val="Arial"/>
        <family val="2"/>
      </rPr>
      <t>b0011885</t>
    </r>
  </si>
  <si>
    <r>
      <t>'</t>
    </r>
    <r>
      <rPr>
        <sz val="10"/>
        <color rgb="FF000000"/>
        <rFont val="Arial"/>
        <family val="2"/>
      </rPr>
      <t>b011947</t>
    </r>
  </si>
  <si>
    <r>
      <t>'</t>
    </r>
    <r>
      <rPr>
        <sz val="10"/>
        <color rgb="FF000000"/>
        <rFont val="Arial"/>
        <family val="2"/>
      </rPr>
      <t>b011597</t>
    </r>
  </si>
  <si>
    <r>
      <t>'</t>
    </r>
    <r>
      <rPr>
        <sz val="10"/>
        <color rgb="FF000000"/>
        <rFont val="Arial"/>
        <family val="2"/>
      </rPr>
      <t>b011678</t>
    </r>
  </si>
  <si>
    <r>
      <t>'</t>
    </r>
    <r>
      <rPr>
        <sz val="10"/>
        <color rgb="FF000000"/>
        <rFont val="Arial"/>
        <family val="2"/>
      </rPr>
      <t>b0010559</t>
    </r>
  </si>
  <si>
    <r>
      <t>'</t>
    </r>
    <r>
      <rPr>
        <sz val="10"/>
        <color rgb="FF000000"/>
        <rFont val="Arial"/>
        <family val="2"/>
      </rPr>
      <t>b011406</t>
    </r>
  </si>
  <si>
    <r>
      <t>'</t>
    </r>
    <r>
      <rPr>
        <sz val="10"/>
        <color rgb="FF000000"/>
        <rFont val="Arial"/>
        <family val="2"/>
      </rPr>
      <t>b011242</t>
    </r>
  </si>
  <si>
    <r>
      <t>'</t>
    </r>
    <r>
      <rPr>
        <sz val="10"/>
        <color rgb="FF000000"/>
        <rFont val="Arial"/>
        <family val="2"/>
      </rPr>
      <t>b0013432</t>
    </r>
  </si>
  <si>
    <r>
      <t>'</t>
    </r>
    <r>
      <rPr>
        <sz val="10"/>
        <color rgb="FF000000"/>
        <rFont val="Arial"/>
        <family val="2"/>
      </rPr>
      <t>b013701</t>
    </r>
  </si>
  <si>
    <r>
      <t>'</t>
    </r>
    <r>
      <rPr>
        <sz val="10"/>
        <color rgb="FF000000"/>
        <rFont val="Arial"/>
        <family val="2"/>
      </rPr>
      <t>b0014442</t>
    </r>
  </si>
  <si>
    <r>
      <t>'</t>
    </r>
    <r>
      <rPr>
        <sz val="10"/>
        <color rgb="FF000000"/>
        <rFont val="Arial"/>
        <family val="2"/>
      </rPr>
      <t>b00013442</t>
    </r>
  </si>
  <si>
    <r>
      <t>'</t>
    </r>
    <r>
      <rPr>
        <sz val="10"/>
        <color rgb="FF000000"/>
        <rFont val="Arial"/>
        <family val="2"/>
      </rPr>
      <t>b013698</t>
    </r>
  </si>
  <si>
    <r>
      <t>'</t>
    </r>
    <r>
      <rPr>
        <sz val="10"/>
        <color rgb="FF000000"/>
        <rFont val="Arial"/>
        <family val="2"/>
      </rPr>
      <t>b014709</t>
    </r>
  </si>
  <si>
    <r>
      <t>'</t>
    </r>
    <r>
      <rPr>
        <sz val="10"/>
        <color rgb="FF000000"/>
        <rFont val="Arial"/>
        <family val="2"/>
      </rPr>
      <t>b00013718</t>
    </r>
  </si>
  <si>
    <r>
      <t>'</t>
    </r>
    <r>
      <rPr>
        <sz val="10"/>
        <color rgb="FF000000"/>
        <rFont val="Arial"/>
        <family val="2"/>
      </rPr>
      <t>b0012959</t>
    </r>
  </si>
  <si>
    <r>
      <t>'</t>
    </r>
    <r>
      <rPr>
        <sz val="10"/>
        <color rgb="FF000000"/>
        <rFont val="Arial"/>
        <family val="2"/>
      </rPr>
      <t>b0013380</t>
    </r>
  </si>
  <si>
    <r>
      <t>'</t>
    </r>
    <r>
      <rPr>
        <sz val="10"/>
        <color rgb="FF000000"/>
        <rFont val="Arial"/>
        <family val="2"/>
      </rPr>
      <t>b013494</t>
    </r>
  </si>
  <si>
    <r>
      <t>'</t>
    </r>
    <r>
      <rPr>
        <sz val="10"/>
        <color rgb="FF000000"/>
        <rFont val="Arial"/>
        <family val="2"/>
      </rPr>
      <t>b013437</t>
    </r>
  </si>
  <si>
    <r>
      <t>'</t>
    </r>
    <r>
      <rPr>
        <sz val="10"/>
        <color rgb="FF000000"/>
        <rFont val="Arial"/>
        <family val="2"/>
      </rPr>
      <t>b013487</t>
    </r>
  </si>
  <si>
    <r>
      <t>'</t>
    </r>
    <r>
      <rPr>
        <sz val="10"/>
        <color rgb="FF000000"/>
        <rFont val="Arial"/>
        <family val="2"/>
      </rPr>
      <t>b013478</t>
    </r>
  </si>
  <si>
    <r>
      <t>'</t>
    </r>
    <r>
      <rPr>
        <sz val="10"/>
        <color rgb="FF000000"/>
        <rFont val="Arial"/>
        <family val="2"/>
      </rPr>
      <t>b010561</t>
    </r>
  </si>
  <si>
    <r>
      <t>'</t>
    </r>
    <r>
      <rPr>
        <sz val="10"/>
        <color rgb="FF000000"/>
        <rFont val="Arial"/>
        <family val="2"/>
      </rPr>
      <t>b012397</t>
    </r>
  </si>
  <si>
    <r>
      <t>'</t>
    </r>
    <r>
      <rPr>
        <sz val="10"/>
        <color rgb="FF000000"/>
        <rFont val="Arial"/>
        <family val="2"/>
      </rPr>
      <t>b011658</t>
    </r>
  </si>
  <si>
    <r>
      <t>'</t>
    </r>
    <r>
      <rPr>
        <sz val="10"/>
        <color rgb="FF000000"/>
        <rFont val="Arial"/>
        <family val="2"/>
      </rPr>
      <t>b00011608</t>
    </r>
  </si>
  <si>
    <r>
      <t>'</t>
    </r>
    <r>
      <rPr>
        <sz val="10"/>
        <color rgb="FF000000"/>
        <rFont val="Arial"/>
        <family val="2"/>
      </rPr>
      <t>b011614</t>
    </r>
  </si>
  <si>
    <r>
      <t>'</t>
    </r>
    <r>
      <rPr>
        <sz val="10"/>
        <color rgb="FF000000"/>
        <rFont val="Arial"/>
        <family val="2"/>
      </rPr>
      <t>b010560</t>
    </r>
  </si>
  <si>
    <r>
      <t>'</t>
    </r>
    <r>
      <rPr>
        <sz val="10"/>
        <color rgb="FF000000"/>
        <rFont val="Arial"/>
        <family val="2"/>
      </rPr>
      <t>b0011601</t>
    </r>
  </si>
  <si>
    <r>
      <t>'</t>
    </r>
    <r>
      <rPr>
        <sz val="10"/>
        <color rgb="FF000000"/>
        <rFont val="Arial"/>
        <family val="2"/>
      </rPr>
      <t>b0011360</t>
    </r>
  </si>
  <si>
    <r>
      <t>'</t>
    </r>
    <r>
      <rPr>
        <sz val="10"/>
        <color rgb="FF000000"/>
        <rFont val="Arial"/>
        <family val="2"/>
      </rPr>
      <t>b011404</t>
    </r>
  </si>
  <si>
    <r>
      <t>'</t>
    </r>
    <r>
      <rPr>
        <sz val="10"/>
        <color rgb="FF000000"/>
        <rFont val="Arial"/>
        <family val="2"/>
      </rPr>
      <t>b00010558</t>
    </r>
  </si>
  <si>
    <r>
      <t>'</t>
    </r>
    <r>
      <rPr>
        <sz val="10"/>
        <color rgb="FF000000"/>
        <rFont val="Arial"/>
        <family val="2"/>
      </rPr>
      <t>b0013486</t>
    </r>
  </si>
  <si>
    <r>
      <t>'</t>
    </r>
    <r>
      <rPr>
        <sz val="10"/>
        <color rgb="FF000000"/>
        <rFont val="Arial"/>
        <family val="2"/>
      </rPr>
      <t>b012392</t>
    </r>
  </si>
  <si>
    <r>
      <t>'</t>
    </r>
    <r>
      <rPr>
        <sz val="10"/>
        <color rgb="FF000000"/>
        <rFont val="Arial"/>
        <family val="2"/>
      </rPr>
      <t>b14670</t>
    </r>
  </si>
  <si>
    <r>
      <t>'</t>
    </r>
    <r>
      <rPr>
        <sz val="10"/>
        <color rgb="FF000000"/>
        <rFont val="Arial"/>
        <family val="2"/>
      </rPr>
      <t>b014707</t>
    </r>
  </si>
  <si>
    <r>
      <t>'</t>
    </r>
    <r>
      <rPr>
        <sz val="10"/>
        <color rgb="FF000000"/>
        <rFont val="Arial"/>
        <family val="2"/>
      </rPr>
      <t>b013708</t>
    </r>
  </si>
  <si>
    <r>
      <t>'</t>
    </r>
    <r>
      <rPr>
        <sz val="10"/>
        <color rgb="FF000000"/>
        <rFont val="Arial"/>
        <family val="2"/>
      </rPr>
      <t>b0013544</t>
    </r>
  </si>
  <si>
    <r>
      <t>'</t>
    </r>
    <r>
      <rPr>
        <sz val="10"/>
        <color rgb="FF000000"/>
        <rFont val="Arial"/>
        <family val="2"/>
      </rPr>
      <t>b014667</t>
    </r>
  </si>
  <si>
    <r>
      <t>'</t>
    </r>
    <r>
      <rPr>
        <sz val="10"/>
        <color rgb="FF000000"/>
        <rFont val="Arial"/>
        <family val="2"/>
      </rPr>
      <t>b013741</t>
    </r>
  </si>
  <si>
    <r>
      <t>'</t>
    </r>
    <r>
      <rPr>
        <sz val="10"/>
        <color rgb="FF000000"/>
        <rFont val="Arial"/>
        <family val="2"/>
      </rPr>
      <t>b0014937</t>
    </r>
  </si>
  <si>
    <r>
      <t>'</t>
    </r>
    <r>
      <rPr>
        <sz val="10"/>
        <color rgb="FF000000"/>
        <rFont val="Arial"/>
        <family val="2"/>
      </rPr>
      <t>b0011944</t>
    </r>
  </si>
  <si>
    <r>
      <t>'</t>
    </r>
    <r>
      <rPr>
        <sz val="10"/>
        <color rgb="FF000000"/>
        <rFont val="Arial"/>
        <family val="2"/>
      </rPr>
      <t>b014193</t>
    </r>
  </si>
  <si>
    <r>
      <t>'</t>
    </r>
    <r>
      <rPr>
        <sz val="10"/>
        <color rgb="FF000000"/>
        <rFont val="Arial"/>
        <family val="2"/>
      </rPr>
      <t>b00013482</t>
    </r>
  </si>
  <si>
    <r>
      <t>'</t>
    </r>
    <r>
      <rPr>
        <sz val="10"/>
        <color rgb="FF000000"/>
        <rFont val="Arial"/>
        <family val="2"/>
      </rPr>
      <t>b012968</t>
    </r>
  </si>
  <si>
    <r>
      <t>'</t>
    </r>
    <r>
      <rPr>
        <sz val="10"/>
        <color rgb="FF000000"/>
        <rFont val="Arial"/>
        <family val="2"/>
      </rPr>
      <t>b013402</t>
    </r>
  </si>
  <si>
    <r>
      <t>'</t>
    </r>
    <r>
      <rPr>
        <sz val="10"/>
        <color rgb="FF000000"/>
        <rFont val="Arial"/>
        <family val="2"/>
      </rPr>
      <t>b012950</t>
    </r>
  </si>
  <si>
    <r>
      <t>'</t>
    </r>
    <r>
      <rPr>
        <sz val="10"/>
        <color rgb="FF000000"/>
        <rFont val="Arial"/>
        <family val="2"/>
      </rPr>
      <t>b012400</t>
    </r>
  </si>
  <si>
    <r>
      <t>'</t>
    </r>
    <r>
      <rPr>
        <sz val="10"/>
        <color rgb="FF000000"/>
        <rFont val="Arial"/>
        <family val="2"/>
      </rPr>
      <t>b011619</t>
    </r>
  </si>
  <si>
    <r>
      <t>'</t>
    </r>
    <r>
      <rPr>
        <sz val="10"/>
        <color rgb="FF000000"/>
        <rFont val="Arial"/>
        <family val="2"/>
      </rPr>
      <t>b0013393</t>
    </r>
  </si>
  <si>
    <r>
      <t>'</t>
    </r>
    <r>
      <rPr>
        <sz val="10"/>
        <color rgb="FF000000"/>
        <rFont val="Arial"/>
        <family val="2"/>
      </rPr>
      <t>b013465</t>
    </r>
  </si>
  <si>
    <r>
      <t>'</t>
    </r>
    <r>
      <rPr>
        <sz val="10"/>
        <color rgb="FF000000"/>
        <rFont val="Arial"/>
        <family val="2"/>
      </rPr>
      <t>b00013441</t>
    </r>
  </si>
  <si>
    <r>
      <t>'</t>
    </r>
    <r>
      <rPr>
        <sz val="10"/>
        <color rgb="FF000000"/>
        <rFont val="Arial"/>
        <family val="2"/>
      </rPr>
      <t>b012928</t>
    </r>
  </si>
  <si>
    <r>
      <t>'</t>
    </r>
    <r>
      <rPr>
        <sz val="10"/>
        <color rgb="FF000000"/>
        <rFont val="Arial"/>
        <family val="2"/>
      </rPr>
      <t>b00012471</t>
    </r>
  </si>
  <si>
    <r>
      <t>'</t>
    </r>
    <r>
      <rPr>
        <sz val="10"/>
        <color rgb="FF000000"/>
        <rFont val="Arial"/>
        <family val="2"/>
      </rPr>
      <t>b012412</t>
    </r>
  </si>
  <si>
    <r>
      <t>'</t>
    </r>
    <r>
      <rPr>
        <sz val="10"/>
        <color rgb="FF000000"/>
        <rFont val="Arial"/>
        <family val="2"/>
      </rPr>
      <t>b0012139</t>
    </r>
  </si>
  <si>
    <r>
      <t>'</t>
    </r>
    <r>
      <rPr>
        <sz val="10"/>
        <color rgb="FF000000"/>
        <rFont val="Arial"/>
        <family val="2"/>
      </rPr>
      <t>22-b11686</t>
    </r>
  </si>
  <si>
    <r>
      <t>'</t>
    </r>
    <r>
      <rPr>
        <sz val="10"/>
        <color rgb="FF000000"/>
        <rFont val="Arial"/>
        <family val="2"/>
      </rPr>
      <t>22-b11236</t>
    </r>
  </si>
  <si>
    <r>
      <t>'</t>
    </r>
    <r>
      <rPr>
        <sz val="10"/>
        <color rgb="FF000000"/>
        <rFont val="Arial"/>
        <family val="2"/>
      </rPr>
      <t>b011408</t>
    </r>
  </si>
  <si>
    <r>
      <t>'</t>
    </r>
    <r>
      <rPr>
        <sz val="10"/>
        <color rgb="FF000000"/>
        <rFont val="Arial"/>
        <family val="2"/>
      </rPr>
      <t>22-b011359</t>
    </r>
  </si>
  <si>
    <r>
      <t>'</t>
    </r>
    <r>
      <rPr>
        <sz val="10"/>
        <color rgb="FF000000"/>
        <rFont val="Arial"/>
        <family val="2"/>
      </rPr>
      <t>b011690</t>
    </r>
  </si>
  <si>
    <r>
      <t>'</t>
    </r>
    <r>
      <rPr>
        <sz val="10"/>
        <color rgb="FF000000"/>
        <rFont val="Arial"/>
        <family val="2"/>
      </rPr>
      <t>b10988</t>
    </r>
  </si>
  <si>
    <r>
      <t>'</t>
    </r>
    <r>
      <rPr>
        <sz val="10"/>
        <color rgb="FF000000"/>
        <rFont val="Arial"/>
        <family val="2"/>
      </rPr>
      <t>b013135</t>
    </r>
  </si>
  <si>
    <r>
      <t>'</t>
    </r>
    <r>
      <rPr>
        <sz val="10"/>
        <color rgb="FF000000"/>
        <rFont val="Arial"/>
        <family val="2"/>
      </rPr>
      <t>b014194</t>
    </r>
  </si>
  <si>
    <r>
      <t>'</t>
    </r>
    <r>
      <rPr>
        <sz val="10"/>
        <color rgb="FF000000"/>
        <rFont val="Arial"/>
        <family val="2"/>
      </rPr>
      <t>b012916</t>
    </r>
  </si>
  <si>
    <r>
      <t>'</t>
    </r>
    <r>
      <rPr>
        <sz val="10"/>
        <color rgb="FF000000"/>
        <rFont val="Arial"/>
        <family val="2"/>
      </rPr>
      <t>22-b13966</t>
    </r>
  </si>
  <si>
    <r>
      <t>'</t>
    </r>
    <r>
      <rPr>
        <sz val="10"/>
        <color rgb="FF000000"/>
        <rFont val="Arial"/>
        <family val="2"/>
      </rPr>
      <t>22-b13726</t>
    </r>
  </si>
  <si>
    <r>
      <t>'</t>
    </r>
    <r>
      <rPr>
        <sz val="10"/>
        <color rgb="FF000000"/>
        <rFont val="Arial"/>
        <family val="2"/>
      </rPr>
      <t>b014679</t>
    </r>
  </si>
  <si>
    <r>
      <t>'</t>
    </r>
    <r>
      <rPr>
        <sz val="10"/>
        <color rgb="FF000000"/>
        <rFont val="Arial"/>
        <family val="2"/>
      </rPr>
      <t>b013468</t>
    </r>
  </si>
  <si>
    <r>
      <t>'</t>
    </r>
    <r>
      <rPr>
        <sz val="10"/>
        <color rgb="FF000000"/>
        <rFont val="Arial"/>
        <family val="2"/>
      </rPr>
      <t>b013253</t>
    </r>
  </si>
  <si>
    <r>
      <t>'</t>
    </r>
    <r>
      <rPr>
        <sz val="10"/>
        <color rgb="FF000000"/>
        <rFont val="Arial"/>
        <family val="2"/>
      </rPr>
      <t>22-b14186</t>
    </r>
  </si>
  <si>
    <r>
      <t>'</t>
    </r>
    <r>
      <rPr>
        <sz val="10"/>
        <color rgb="FF000000"/>
        <rFont val="Arial"/>
        <family val="2"/>
      </rPr>
      <t>22-b014755</t>
    </r>
  </si>
  <si>
    <r>
      <t>'</t>
    </r>
    <r>
      <rPr>
        <sz val="10"/>
        <color rgb="FF000000"/>
        <rFont val="Arial"/>
        <family val="2"/>
      </rPr>
      <t>b014726</t>
    </r>
  </si>
  <si>
    <r>
      <t>'</t>
    </r>
    <r>
      <rPr>
        <sz val="10"/>
        <color rgb="FF000000"/>
        <rFont val="Arial"/>
        <family val="2"/>
      </rPr>
      <t>b00013389</t>
    </r>
  </si>
  <si>
    <r>
      <t>'</t>
    </r>
    <r>
      <rPr>
        <sz val="10"/>
        <color rgb="FF000000"/>
        <rFont val="Arial"/>
        <family val="2"/>
      </rPr>
      <t>b013612</t>
    </r>
  </si>
  <si>
    <r>
      <t>'</t>
    </r>
    <r>
      <rPr>
        <sz val="10"/>
        <color rgb="FF000000"/>
        <rFont val="Arial"/>
        <family val="2"/>
      </rPr>
      <t>b013270</t>
    </r>
  </si>
  <si>
    <r>
      <t>'</t>
    </r>
    <r>
      <rPr>
        <sz val="10"/>
        <color rgb="FF000000"/>
        <rFont val="Arial"/>
        <family val="2"/>
      </rPr>
      <t>b013252</t>
    </r>
  </si>
  <si>
    <r>
      <t>'</t>
    </r>
    <r>
      <rPr>
        <sz val="10"/>
        <color rgb="FF000000"/>
        <rFont val="Arial"/>
        <family val="2"/>
      </rPr>
      <t>b012391</t>
    </r>
  </si>
  <si>
    <r>
      <t>'</t>
    </r>
    <r>
      <rPr>
        <sz val="10"/>
        <color rgb="FF000000"/>
        <rFont val="Arial"/>
        <family val="2"/>
      </rPr>
      <t>b011600</t>
    </r>
  </si>
  <si>
    <r>
      <t>'</t>
    </r>
    <r>
      <rPr>
        <sz val="10"/>
        <color rgb="FF000000"/>
        <rFont val="Arial"/>
        <family val="2"/>
      </rPr>
      <t>b0013086</t>
    </r>
  </si>
  <si>
    <r>
      <t>'</t>
    </r>
    <r>
      <rPr>
        <sz val="10"/>
        <color rgb="FF000000"/>
        <rFont val="Arial"/>
        <family val="2"/>
      </rPr>
      <t>b010816</t>
    </r>
  </si>
  <si>
    <r>
      <t>'</t>
    </r>
    <r>
      <rPr>
        <sz val="10"/>
        <color rgb="FF000000"/>
        <rFont val="Arial"/>
        <family val="2"/>
      </rPr>
      <t>22-b11610</t>
    </r>
  </si>
  <si>
    <r>
      <t>'</t>
    </r>
    <r>
      <rPr>
        <sz val="10"/>
        <color rgb="FF000000"/>
        <rFont val="Arial"/>
        <family val="2"/>
      </rPr>
      <t>b0012080</t>
    </r>
  </si>
  <si>
    <r>
      <t>'</t>
    </r>
    <r>
      <rPr>
        <sz val="10"/>
        <color rgb="FF000000"/>
        <rFont val="Arial"/>
        <family val="2"/>
      </rPr>
      <t>b012103</t>
    </r>
  </si>
  <si>
    <r>
      <t>'</t>
    </r>
    <r>
      <rPr>
        <sz val="10"/>
        <color rgb="FF000000"/>
        <rFont val="Arial"/>
        <family val="2"/>
      </rPr>
      <t>b0011680</t>
    </r>
  </si>
  <si>
    <r>
      <t>'</t>
    </r>
    <r>
      <rPr>
        <sz val="10"/>
        <color rgb="FF000000"/>
        <rFont val="Arial"/>
        <family val="2"/>
      </rPr>
      <t>b0011607</t>
    </r>
  </si>
  <si>
    <r>
      <t>'</t>
    </r>
    <r>
      <rPr>
        <sz val="10"/>
        <color rgb="FF000000"/>
        <rFont val="Arial"/>
        <family val="2"/>
      </rPr>
      <t>b011676</t>
    </r>
  </si>
  <si>
    <r>
      <t>'</t>
    </r>
    <r>
      <rPr>
        <sz val="10"/>
        <color rgb="FF000000"/>
        <rFont val="Arial"/>
        <family val="2"/>
      </rPr>
      <t>b0012922</t>
    </r>
  </si>
  <si>
    <r>
      <t>'</t>
    </r>
    <r>
      <rPr>
        <sz val="10"/>
        <color rgb="FF000000"/>
        <rFont val="Arial"/>
        <family val="2"/>
      </rPr>
      <t>b014760</t>
    </r>
  </si>
  <si>
    <r>
      <t>'</t>
    </r>
    <r>
      <rPr>
        <sz val="10"/>
        <color rgb="FF000000"/>
        <rFont val="Arial"/>
        <family val="2"/>
      </rPr>
      <t>22-b14705</t>
    </r>
  </si>
  <si>
    <r>
      <t>'</t>
    </r>
    <r>
      <rPr>
        <sz val="10"/>
        <color rgb="FF000000"/>
        <rFont val="Arial"/>
        <family val="2"/>
      </rPr>
      <t>b014435</t>
    </r>
  </si>
  <si>
    <r>
      <t>'</t>
    </r>
    <r>
      <rPr>
        <sz val="10"/>
        <color rgb="FF000000"/>
        <rFont val="Arial"/>
        <family val="2"/>
      </rPr>
      <t>b014199</t>
    </r>
  </si>
  <si>
    <r>
      <t>'</t>
    </r>
    <r>
      <rPr>
        <sz val="10"/>
        <color rgb="FF000000"/>
        <rFont val="Arial"/>
        <family val="2"/>
      </rPr>
      <t>b013371</t>
    </r>
  </si>
  <si>
    <r>
      <t>'</t>
    </r>
    <r>
      <rPr>
        <sz val="10"/>
        <color rgb="FF000000"/>
        <rFont val="Arial"/>
        <family val="2"/>
      </rPr>
      <t>b0012414</t>
    </r>
  </si>
  <si>
    <r>
      <t>'</t>
    </r>
    <r>
      <rPr>
        <sz val="10"/>
        <color rgb="FF000000"/>
        <rFont val="Arial"/>
        <family val="2"/>
      </rPr>
      <t>b014180</t>
    </r>
  </si>
  <si>
    <r>
      <t>'</t>
    </r>
    <r>
      <rPr>
        <sz val="10"/>
        <color rgb="FF000000"/>
        <rFont val="Arial"/>
        <family val="2"/>
      </rPr>
      <t>b014430</t>
    </r>
  </si>
  <si>
    <r>
      <t>'</t>
    </r>
    <r>
      <rPr>
        <sz val="10"/>
        <color rgb="FF000000"/>
        <rFont val="Arial"/>
        <family val="2"/>
      </rPr>
      <t>b014668</t>
    </r>
  </si>
  <si>
    <r>
      <t>'</t>
    </r>
    <r>
      <rPr>
        <sz val="10"/>
        <color rgb="FF000000"/>
        <rFont val="Arial"/>
        <family val="2"/>
      </rPr>
      <t>b00013462</t>
    </r>
  </si>
  <si>
    <r>
      <t>'</t>
    </r>
    <r>
      <rPr>
        <sz val="10"/>
        <color rgb="FF000000"/>
        <rFont val="Arial"/>
        <family val="2"/>
      </rPr>
      <t>b00013981</t>
    </r>
  </si>
  <si>
    <r>
      <t>'</t>
    </r>
    <r>
      <rPr>
        <sz val="10"/>
        <color rgb="FF000000"/>
        <rFont val="Arial"/>
        <family val="2"/>
      </rPr>
      <t>b12923</t>
    </r>
  </si>
  <si>
    <r>
      <t>'</t>
    </r>
    <r>
      <rPr>
        <sz val="10"/>
        <color rgb="FF000000"/>
        <rFont val="Arial"/>
        <family val="2"/>
      </rPr>
      <t>22-b13569</t>
    </r>
  </si>
  <si>
    <r>
      <t>'</t>
    </r>
    <r>
      <rPr>
        <sz val="10"/>
        <color rgb="FF000000"/>
        <rFont val="Arial"/>
        <family val="2"/>
      </rPr>
      <t>b013485</t>
    </r>
  </si>
  <si>
    <r>
      <t>'</t>
    </r>
    <r>
      <rPr>
        <sz val="10"/>
        <color rgb="FF000000"/>
        <rFont val="Arial"/>
        <family val="2"/>
      </rPr>
      <t>b0013392</t>
    </r>
  </si>
  <si>
    <r>
      <t>'</t>
    </r>
    <r>
      <rPr>
        <sz val="10"/>
        <color rgb="FF000000"/>
        <rFont val="Arial"/>
        <family val="2"/>
      </rPr>
      <t>b0013125</t>
    </r>
  </si>
  <si>
    <r>
      <t>'</t>
    </r>
    <r>
      <rPr>
        <sz val="10"/>
        <color rgb="FF000000"/>
        <rFont val="Arial"/>
        <family val="2"/>
      </rPr>
      <t>b00013291</t>
    </r>
  </si>
  <si>
    <r>
      <t>'</t>
    </r>
    <r>
      <rPr>
        <sz val="10"/>
        <color rgb="FF000000"/>
        <rFont val="Arial"/>
        <family val="2"/>
      </rPr>
      <t>b013490</t>
    </r>
  </si>
  <si>
    <r>
      <t>'</t>
    </r>
    <r>
      <rPr>
        <sz val="10"/>
        <color rgb="FF000000"/>
        <rFont val="Arial"/>
        <family val="2"/>
      </rPr>
      <t>22-b12133</t>
    </r>
  </si>
  <si>
    <r>
      <t>'</t>
    </r>
    <r>
      <rPr>
        <sz val="10"/>
        <color rgb="FF000000"/>
        <rFont val="Arial"/>
        <family val="2"/>
      </rPr>
      <t>b012912</t>
    </r>
  </si>
  <si>
    <r>
      <t>'</t>
    </r>
    <r>
      <rPr>
        <sz val="10"/>
        <color rgb="FF000000"/>
        <rFont val="Arial"/>
        <family val="2"/>
      </rPr>
      <t>b012931</t>
    </r>
  </si>
  <si>
    <r>
      <t>'</t>
    </r>
    <r>
      <rPr>
        <sz val="10"/>
        <color rgb="FF000000"/>
        <rFont val="Arial"/>
        <family val="2"/>
      </rPr>
      <t>b013382</t>
    </r>
  </si>
  <si>
    <r>
      <t>'</t>
    </r>
    <r>
      <rPr>
        <sz val="10"/>
        <color rgb="FF000000"/>
        <rFont val="Arial"/>
        <family val="2"/>
      </rPr>
      <t>b012453</t>
    </r>
  </si>
  <si>
    <r>
      <t>'</t>
    </r>
    <r>
      <rPr>
        <sz val="10"/>
        <color rgb="FF000000"/>
        <rFont val="Arial"/>
        <family val="2"/>
      </rPr>
      <t>b012138</t>
    </r>
  </si>
  <si>
    <r>
      <t>'</t>
    </r>
    <r>
      <rPr>
        <sz val="10"/>
        <color rgb="FF000000"/>
        <rFont val="Arial"/>
        <family val="2"/>
      </rPr>
      <t>b012033</t>
    </r>
  </si>
  <si>
    <r>
      <t>'</t>
    </r>
    <r>
      <rPr>
        <sz val="10"/>
        <color rgb="FF000000"/>
        <rFont val="Arial"/>
        <family val="2"/>
      </rPr>
      <t>b0011677</t>
    </r>
  </si>
  <si>
    <r>
      <t>'</t>
    </r>
    <r>
      <rPr>
        <sz val="10"/>
        <color rgb="FF000000"/>
        <rFont val="Arial"/>
        <family val="2"/>
      </rPr>
      <t>b0012475</t>
    </r>
  </si>
  <si>
    <r>
      <t>'</t>
    </r>
    <r>
      <rPr>
        <sz val="10"/>
        <color rgb="FF000000"/>
        <rFont val="Arial"/>
        <family val="2"/>
      </rPr>
      <t>22-b12137</t>
    </r>
  </si>
  <si>
    <r>
      <t>'</t>
    </r>
    <r>
      <rPr>
        <sz val="10"/>
        <color rgb="FF000000"/>
        <rFont val="Arial"/>
        <family val="2"/>
      </rPr>
      <t>b012961</t>
    </r>
  </si>
  <si>
    <r>
      <t>'</t>
    </r>
    <r>
      <rPr>
        <sz val="10"/>
        <color rgb="FF000000"/>
        <rFont val="Arial"/>
        <family val="2"/>
      </rPr>
      <t>b012449</t>
    </r>
  </si>
  <si>
    <r>
      <t>'</t>
    </r>
    <r>
      <rPr>
        <sz val="10"/>
        <color rgb="FF000000"/>
        <rFont val="Arial"/>
        <family val="2"/>
      </rPr>
      <t>b00012456</t>
    </r>
  </si>
  <si>
    <r>
      <t>'</t>
    </r>
    <r>
      <rPr>
        <sz val="10"/>
        <color rgb="FF000000"/>
        <rFont val="Arial"/>
        <family val="2"/>
      </rPr>
      <t>b00012149</t>
    </r>
  </si>
  <si>
    <r>
      <t>'</t>
    </r>
    <r>
      <rPr>
        <sz val="10"/>
        <color rgb="FF000000"/>
        <rFont val="Arial"/>
        <family val="2"/>
      </rPr>
      <t>b012083</t>
    </r>
  </si>
  <si>
    <r>
      <t>'</t>
    </r>
    <r>
      <rPr>
        <sz val="10"/>
        <color rgb="FF000000"/>
        <rFont val="Arial"/>
        <family val="2"/>
      </rPr>
      <t>b011235</t>
    </r>
  </si>
  <si>
    <r>
      <t>'</t>
    </r>
    <r>
      <rPr>
        <sz val="10"/>
        <color rgb="FF000000"/>
        <rFont val="Arial"/>
        <family val="2"/>
      </rPr>
      <t>22-b010557</t>
    </r>
  </si>
  <si>
    <r>
      <t>'</t>
    </r>
    <r>
      <rPr>
        <sz val="10"/>
        <color rgb="FF000000"/>
        <rFont val="Arial"/>
        <family val="2"/>
      </rPr>
      <t>b014197</t>
    </r>
  </si>
  <si>
    <r>
      <t>'</t>
    </r>
    <r>
      <rPr>
        <sz val="10"/>
        <color rgb="FF000000"/>
        <rFont val="Arial"/>
        <family val="2"/>
      </rPr>
      <t>22-b13720</t>
    </r>
  </si>
  <si>
    <r>
      <t>'</t>
    </r>
    <r>
      <rPr>
        <sz val="10"/>
        <color rgb="FF000000"/>
        <rFont val="Arial"/>
        <family val="2"/>
      </rPr>
      <t>b013126</t>
    </r>
  </si>
  <si>
    <r>
      <t>'</t>
    </r>
    <r>
      <rPr>
        <sz val="10"/>
        <color rgb="FF000000"/>
        <rFont val="Arial"/>
        <family val="2"/>
      </rPr>
      <t>b014434</t>
    </r>
  </si>
  <si>
    <r>
      <t>'</t>
    </r>
    <r>
      <rPr>
        <sz val="10"/>
        <color rgb="FF000000"/>
        <rFont val="Arial"/>
        <family val="2"/>
      </rPr>
      <t>b014698</t>
    </r>
  </si>
  <si>
    <r>
      <t>'</t>
    </r>
    <r>
      <rPr>
        <sz val="10"/>
        <color rgb="FF000000"/>
        <rFont val="Arial"/>
        <family val="2"/>
      </rPr>
      <t>b014669</t>
    </r>
  </si>
  <si>
    <r>
      <t>'</t>
    </r>
    <r>
      <rPr>
        <sz val="10"/>
        <color rgb="FF000000"/>
        <rFont val="Arial"/>
        <family val="2"/>
      </rPr>
      <t>b0014441</t>
    </r>
  </si>
  <si>
    <r>
      <t>'</t>
    </r>
    <r>
      <rPr>
        <sz val="10"/>
        <color rgb="FF000000"/>
        <rFont val="Arial"/>
        <family val="2"/>
      </rPr>
      <t>b0014425</t>
    </r>
  </si>
  <si>
    <r>
      <t>'</t>
    </r>
    <r>
      <rPr>
        <sz val="10"/>
        <color rgb="FF000000"/>
        <rFont val="Arial"/>
        <family val="2"/>
      </rPr>
      <t>b00013751</t>
    </r>
  </si>
  <si>
    <r>
      <t>'</t>
    </r>
    <r>
      <rPr>
        <sz val="10"/>
        <color rgb="FF000000"/>
        <rFont val="Arial"/>
        <family val="2"/>
      </rPr>
      <t>b013132</t>
    </r>
  </si>
  <si>
    <r>
      <t>'</t>
    </r>
    <r>
      <rPr>
        <sz val="10"/>
        <color rgb="FF000000"/>
        <rFont val="Arial"/>
        <family val="2"/>
      </rPr>
      <t>b0013274</t>
    </r>
  </si>
  <si>
    <r>
      <t>'</t>
    </r>
    <r>
      <rPr>
        <sz val="10"/>
        <color rgb="FF000000"/>
        <rFont val="Arial"/>
        <family val="2"/>
      </rPr>
      <t>b012952</t>
    </r>
  </si>
  <si>
    <r>
      <t>'</t>
    </r>
    <r>
      <rPr>
        <sz val="10"/>
        <color rgb="FF000000"/>
        <rFont val="Arial"/>
        <family val="2"/>
      </rPr>
      <t>b0013379</t>
    </r>
  </si>
  <si>
    <r>
      <t>'</t>
    </r>
    <r>
      <rPr>
        <sz val="10"/>
        <color rgb="FF000000"/>
        <rFont val="Arial"/>
        <family val="2"/>
      </rPr>
      <t>b0013122</t>
    </r>
  </si>
  <si>
    <r>
      <t>'</t>
    </r>
    <r>
      <rPr>
        <sz val="10"/>
        <color rgb="FF000000"/>
        <rFont val="Arial"/>
        <family val="2"/>
      </rPr>
      <t>b00013378</t>
    </r>
  </si>
  <si>
    <r>
      <t>'</t>
    </r>
    <r>
      <rPr>
        <sz val="10"/>
        <color rgb="FF000000"/>
        <rFont val="Arial"/>
        <family val="2"/>
      </rPr>
      <t>b0013717</t>
    </r>
  </si>
  <si>
    <r>
      <t>'</t>
    </r>
    <r>
      <rPr>
        <sz val="10"/>
        <color rgb="FF000000"/>
        <rFont val="Arial"/>
        <family val="2"/>
      </rPr>
      <t>b00013746</t>
    </r>
  </si>
  <si>
    <r>
      <t>'</t>
    </r>
    <r>
      <rPr>
        <sz val="10"/>
        <color rgb="FF000000"/>
        <rFont val="Arial"/>
        <family val="2"/>
      </rPr>
      <t>b012962</t>
    </r>
  </si>
  <si>
    <r>
      <t>'</t>
    </r>
    <r>
      <rPr>
        <sz val="10"/>
        <color rgb="FF000000"/>
        <rFont val="Arial"/>
        <family val="2"/>
      </rPr>
      <t>b012474</t>
    </r>
  </si>
  <si>
    <r>
      <t>'</t>
    </r>
    <r>
      <rPr>
        <sz val="10"/>
        <color rgb="FF000000"/>
        <rFont val="Arial"/>
        <family val="2"/>
      </rPr>
      <t>b011860</t>
    </r>
  </si>
  <si>
    <r>
      <t>'</t>
    </r>
    <r>
      <rPr>
        <sz val="10"/>
        <color rgb="FF000000"/>
        <rFont val="Arial"/>
        <family val="2"/>
      </rPr>
      <t>b0012079</t>
    </r>
  </si>
  <si>
    <r>
      <t>'</t>
    </r>
    <r>
      <rPr>
        <sz val="10"/>
        <color rgb="FF000000"/>
        <rFont val="Arial"/>
        <family val="2"/>
      </rPr>
      <t>b012470</t>
    </r>
  </si>
  <si>
    <r>
      <t>'</t>
    </r>
    <r>
      <rPr>
        <sz val="10"/>
        <color rgb="FF000000"/>
        <rFont val="Arial"/>
        <family val="2"/>
      </rPr>
      <t>b012152</t>
    </r>
  </si>
  <si>
    <r>
      <t>'</t>
    </r>
    <r>
      <rPr>
        <sz val="10"/>
        <color rgb="FF000000"/>
        <rFont val="Arial"/>
        <family val="2"/>
      </rPr>
      <t>b00013078</t>
    </r>
  </si>
  <si>
    <r>
      <t>'</t>
    </r>
    <r>
      <rPr>
        <sz val="10"/>
        <color rgb="FF000000"/>
        <rFont val="Arial"/>
        <family val="2"/>
      </rPr>
      <t>b012920</t>
    </r>
  </si>
  <si>
    <r>
      <t>'</t>
    </r>
    <r>
      <rPr>
        <sz val="10"/>
        <color rgb="FF000000"/>
        <rFont val="Arial"/>
        <family val="2"/>
      </rPr>
      <t>b013096</t>
    </r>
  </si>
  <si>
    <r>
      <t>'</t>
    </r>
    <r>
      <rPr>
        <sz val="10"/>
        <color rgb="FF000000"/>
        <rFont val="Arial"/>
        <family val="2"/>
      </rPr>
      <t>b00013097</t>
    </r>
  </si>
  <si>
    <r>
      <t>'</t>
    </r>
    <r>
      <rPr>
        <sz val="10"/>
        <color rgb="FF000000"/>
        <rFont val="Arial"/>
        <family val="2"/>
      </rPr>
      <t>b011661</t>
    </r>
  </si>
  <si>
    <r>
      <t>'</t>
    </r>
    <r>
      <rPr>
        <sz val="10"/>
        <color rgb="FF000000"/>
        <rFont val="Arial"/>
        <family val="2"/>
      </rPr>
      <t>b012159</t>
    </r>
  </si>
  <si>
    <r>
      <t>'</t>
    </r>
    <r>
      <rPr>
        <sz val="10"/>
        <color rgb="FF000000"/>
        <rFont val="Arial"/>
        <family val="2"/>
      </rPr>
      <t>b011616</t>
    </r>
  </si>
  <si>
    <r>
      <t>'</t>
    </r>
    <r>
      <rPr>
        <sz val="10"/>
        <color rgb="FF000000"/>
        <rFont val="Arial"/>
        <family val="2"/>
      </rPr>
      <t>22-b010993</t>
    </r>
  </si>
  <si>
    <r>
      <t>'</t>
    </r>
    <r>
      <rPr>
        <sz val="10"/>
        <color rgb="FF000000"/>
        <rFont val="Arial"/>
        <family val="2"/>
      </rPr>
      <t>b011603</t>
    </r>
  </si>
  <si>
    <r>
      <t>'</t>
    </r>
    <r>
      <rPr>
        <sz val="10"/>
        <color rgb="FF000000"/>
        <rFont val="Arial"/>
        <family val="2"/>
      </rPr>
      <t>b010994</t>
    </r>
  </si>
  <si>
    <r>
      <t>'</t>
    </r>
    <r>
      <rPr>
        <sz val="10"/>
        <color rgb="FF000000"/>
        <rFont val="Arial"/>
        <family val="2"/>
      </rPr>
      <t>b010975</t>
    </r>
  </si>
  <si>
    <r>
      <t>'</t>
    </r>
    <r>
      <rPr>
        <sz val="10"/>
        <color rgb="FF000000"/>
        <rFont val="Arial"/>
        <family val="2"/>
      </rPr>
      <t>0058878</t>
    </r>
  </si>
  <si>
    <r>
      <t>'</t>
    </r>
    <r>
      <rPr>
        <sz val="10"/>
        <color rgb="FF000000"/>
        <rFont val="Arial"/>
        <family val="2"/>
      </rPr>
      <t>0058285</t>
    </r>
  </si>
  <si>
    <r>
      <t>'</t>
    </r>
    <r>
      <rPr>
        <sz val="10"/>
        <color rgb="FF000000"/>
        <rFont val="Arial"/>
        <family val="2"/>
      </rPr>
      <t>0059068</t>
    </r>
  </si>
  <si>
    <r>
      <t>'</t>
    </r>
    <r>
      <rPr>
        <sz val="10"/>
        <color rgb="FF000000"/>
        <rFont val="Arial"/>
        <family val="2"/>
      </rPr>
      <t>0058183</t>
    </r>
  </si>
  <si>
    <r>
      <t>'</t>
    </r>
    <r>
      <rPr>
        <sz val="10"/>
        <color rgb="FF000000"/>
        <rFont val="Arial"/>
        <family val="2"/>
      </rPr>
      <t>0059670</t>
    </r>
  </si>
  <si>
    <r>
      <t>'</t>
    </r>
    <r>
      <rPr>
        <sz val="10"/>
        <color rgb="FF000000"/>
        <rFont val="Arial"/>
        <family val="2"/>
      </rPr>
      <t>0058941</t>
    </r>
  </si>
  <si>
    <r>
      <t>'</t>
    </r>
    <r>
      <rPr>
        <sz val="10"/>
        <color rgb="FF000000"/>
        <rFont val="Arial"/>
        <family val="2"/>
      </rPr>
      <t>0058195</t>
    </r>
  </si>
  <si>
    <r>
      <t>'</t>
    </r>
    <r>
      <rPr>
        <sz val="10"/>
        <color rgb="FF000000"/>
        <rFont val="Arial"/>
        <family val="2"/>
      </rPr>
      <t>0058412</t>
    </r>
  </si>
  <si>
    <r>
      <t>'</t>
    </r>
    <r>
      <rPr>
        <sz val="10"/>
        <color rgb="FF000000"/>
        <rFont val="Arial"/>
        <family val="2"/>
      </rPr>
      <t>0058705</t>
    </r>
  </si>
  <si>
    <r>
      <t>'</t>
    </r>
    <r>
      <rPr>
        <sz val="10"/>
        <color rgb="FF000000"/>
        <rFont val="Arial"/>
        <family val="2"/>
      </rPr>
      <t>0058390</t>
    </r>
  </si>
  <si>
    <r>
      <t>'</t>
    </r>
    <r>
      <rPr>
        <sz val="10"/>
        <color rgb="FF000000"/>
        <rFont val="Arial"/>
        <family val="2"/>
      </rPr>
      <t>0059752</t>
    </r>
  </si>
  <si>
    <r>
      <t>'</t>
    </r>
    <r>
      <rPr>
        <sz val="10"/>
        <color rgb="FF000000"/>
        <rFont val="Arial"/>
        <family val="2"/>
      </rPr>
      <t>0059865</t>
    </r>
  </si>
  <si>
    <r>
      <t>'</t>
    </r>
    <r>
      <rPr>
        <sz val="10"/>
        <color rgb="FF000000"/>
        <rFont val="Arial"/>
        <family val="2"/>
      </rPr>
      <t>0058322</t>
    </r>
  </si>
  <si>
    <r>
      <t>'</t>
    </r>
    <r>
      <rPr>
        <sz val="10"/>
        <color rgb="FF000000"/>
        <rFont val="Arial"/>
        <family val="2"/>
      </rPr>
      <t>0059395</t>
    </r>
  </si>
  <si>
    <r>
      <t>'</t>
    </r>
    <r>
      <rPr>
        <sz val="10"/>
        <color rgb="FF000000"/>
        <rFont val="Arial"/>
        <family val="2"/>
      </rPr>
      <t>0059821</t>
    </r>
  </si>
  <si>
    <r>
      <t>'</t>
    </r>
    <r>
      <rPr>
        <sz val="10"/>
        <color rgb="FF000000"/>
        <rFont val="Arial"/>
        <family val="2"/>
      </rPr>
      <t>0059876</t>
    </r>
  </si>
  <si>
    <r>
      <t>'</t>
    </r>
    <r>
      <rPr>
        <sz val="10"/>
        <color rgb="FF000000"/>
        <rFont val="Arial"/>
        <family val="2"/>
      </rPr>
      <t>0058213</t>
    </r>
  </si>
  <si>
    <r>
      <t>'</t>
    </r>
    <r>
      <rPr>
        <sz val="10"/>
        <color rgb="FF000000"/>
        <rFont val="Arial"/>
        <family val="2"/>
      </rPr>
      <t>0059866</t>
    </r>
  </si>
  <si>
    <r>
      <t>'</t>
    </r>
    <r>
      <rPr>
        <sz val="10"/>
        <color rgb="FF000000"/>
        <rFont val="Arial"/>
        <family val="2"/>
      </rPr>
      <t>0058444</t>
    </r>
  </si>
  <si>
    <r>
      <t>'</t>
    </r>
    <r>
      <rPr>
        <sz val="10"/>
        <color rgb="FF000000"/>
        <rFont val="Arial"/>
        <family val="2"/>
      </rPr>
      <t>0060056</t>
    </r>
  </si>
  <si>
    <r>
      <t>'</t>
    </r>
    <r>
      <rPr>
        <sz val="10"/>
        <color rgb="FF000000"/>
        <rFont val="Arial"/>
        <family val="2"/>
      </rPr>
      <t>0060064</t>
    </r>
  </si>
  <si>
    <r>
      <t>'</t>
    </r>
    <r>
      <rPr>
        <sz val="10"/>
        <color rgb="FF000000"/>
        <rFont val="Arial"/>
        <family val="2"/>
      </rPr>
      <t>0059336</t>
    </r>
  </si>
  <si>
    <r>
      <t>'</t>
    </r>
    <r>
      <rPr>
        <sz val="10"/>
        <color rgb="FF000000"/>
        <rFont val="Arial"/>
        <family val="2"/>
      </rPr>
      <t>0058620</t>
    </r>
  </si>
  <si>
    <r>
      <t>'</t>
    </r>
    <r>
      <rPr>
        <sz val="10"/>
        <color rgb="FF000000"/>
        <rFont val="Arial"/>
        <family val="2"/>
      </rPr>
      <t>0058623</t>
    </r>
  </si>
  <si>
    <r>
      <t>'</t>
    </r>
    <r>
      <rPr>
        <sz val="10"/>
        <color rgb="FF000000"/>
        <rFont val="Arial"/>
        <family val="2"/>
      </rPr>
      <t>0058978</t>
    </r>
  </si>
  <si>
    <r>
      <t>'</t>
    </r>
    <r>
      <rPr>
        <sz val="10"/>
        <color rgb="FF000000"/>
        <rFont val="Arial"/>
        <family val="2"/>
      </rPr>
      <t>0058631</t>
    </r>
  </si>
  <si>
    <r>
      <t>'</t>
    </r>
    <r>
      <rPr>
        <sz val="10"/>
        <color rgb="FF000000"/>
        <rFont val="Arial"/>
        <family val="2"/>
      </rPr>
      <t>0058306</t>
    </r>
  </si>
  <si>
    <r>
      <t>'</t>
    </r>
    <r>
      <rPr>
        <sz val="10"/>
        <color rgb="FF000000"/>
        <rFont val="Arial"/>
        <family val="2"/>
      </rPr>
      <t>A014780</t>
    </r>
  </si>
  <si>
    <r>
      <t>'</t>
    </r>
    <r>
      <rPr>
        <sz val="10"/>
        <color rgb="FF000000"/>
        <rFont val="Arial"/>
        <family val="2"/>
      </rPr>
      <t>A013469</t>
    </r>
  </si>
  <si>
    <r>
      <t>'</t>
    </r>
    <r>
      <rPr>
        <sz val="10"/>
        <color rgb="FF000000"/>
        <rFont val="Arial"/>
        <family val="2"/>
      </rPr>
      <t>A012388</t>
    </r>
  </si>
  <si>
    <r>
      <t>'</t>
    </r>
    <r>
      <rPr>
        <sz val="10"/>
        <color rgb="FF000000"/>
        <rFont val="Arial"/>
        <family val="2"/>
      </rPr>
      <t>A011942</t>
    </r>
  </si>
  <si>
    <r>
      <t>'</t>
    </r>
    <r>
      <rPr>
        <sz val="10"/>
        <color rgb="FF000000"/>
        <rFont val="Arial"/>
        <family val="2"/>
      </rPr>
      <t>A013786</t>
    </r>
  </si>
  <si>
    <r>
      <t>'</t>
    </r>
    <r>
      <rPr>
        <sz val="10"/>
        <color rgb="FF000000"/>
        <rFont val="Arial"/>
        <family val="2"/>
      </rPr>
      <t>A014761</t>
    </r>
  </si>
  <si>
    <r>
      <t>'</t>
    </r>
    <r>
      <rPr>
        <sz val="10"/>
        <color rgb="FF000000"/>
        <rFont val="Arial"/>
        <family val="2"/>
      </rPr>
      <t>A012442</t>
    </r>
  </si>
  <si>
    <r>
      <t>'</t>
    </r>
    <r>
      <rPr>
        <sz val="10"/>
        <color rgb="FF000000"/>
        <rFont val="Arial"/>
        <family val="2"/>
      </rPr>
      <t>A010985</t>
    </r>
  </si>
  <si>
    <r>
      <t>'</t>
    </r>
    <r>
      <rPr>
        <sz val="10"/>
        <color rgb="FF000000"/>
        <rFont val="Arial"/>
        <family val="2"/>
      </rPr>
      <t>A013117</t>
    </r>
  </si>
  <si>
    <r>
      <t>'</t>
    </r>
    <r>
      <rPr>
        <sz val="10"/>
        <color rgb="FF000000"/>
        <rFont val="Arial"/>
        <family val="2"/>
      </rPr>
      <t>A011613</t>
    </r>
  </si>
  <si>
    <r>
      <t>'</t>
    </r>
    <r>
      <rPr>
        <sz val="10"/>
        <color rgb="FF000000"/>
        <rFont val="Arial"/>
        <family val="2"/>
      </rPr>
      <t>B013711</t>
    </r>
  </si>
  <si>
    <r>
      <t>'</t>
    </r>
    <r>
      <rPr>
        <sz val="10"/>
        <color rgb="FF000000"/>
        <rFont val="Arial"/>
        <family val="2"/>
      </rPr>
      <t>B011409</t>
    </r>
  </si>
  <si>
    <r>
      <t>'</t>
    </r>
    <r>
      <rPr>
        <sz val="10"/>
        <color rgb="FF000000"/>
        <rFont val="Arial"/>
        <family val="2"/>
      </rPr>
      <t>B014794</t>
    </r>
  </si>
  <si>
    <r>
      <t>'</t>
    </r>
    <r>
      <rPr>
        <sz val="10"/>
        <color rgb="FF000000"/>
        <rFont val="Arial"/>
        <family val="2"/>
      </rPr>
      <t>B013390</t>
    </r>
  </si>
  <si>
    <r>
      <t>'</t>
    </r>
    <r>
      <rPr>
        <sz val="10"/>
        <color rgb="FF000000"/>
        <rFont val="Arial"/>
        <family val="2"/>
      </rPr>
      <t>90</t>
    </r>
  </si>
  <si>
    <r>
      <t>'</t>
    </r>
    <r>
      <rPr>
        <sz val="10"/>
        <color rgb="FF000000"/>
        <rFont val="Arial"/>
        <family val="2"/>
      </rPr>
      <t>C014739</t>
    </r>
  </si>
  <si>
    <r>
      <t>'</t>
    </r>
    <r>
      <rPr>
        <sz val="10"/>
        <color rgb="FF000000"/>
        <rFont val="Arial"/>
        <family val="2"/>
      </rPr>
      <t>C012410</t>
    </r>
  </si>
  <si>
    <r>
      <t>'</t>
    </r>
    <r>
      <rPr>
        <sz val="10"/>
        <color rgb="FF000000"/>
        <rFont val="Arial"/>
        <family val="2"/>
      </rPr>
      <t>C011672</t>
    </r>
  </si>
  <si>
    <r>
      <t>'</t>
    </r>
    <r>
      <rPr>
        <sz val="10"/>
        <color rgb="FF000000"/>
        <rFont val="Arial"/>
        <family val="2"/>
      </rPr>
      <t>0000490</t>
    </r>
  </si>
  <si>
    <r>
      <t>'</t>
    </r>
    <r>
      <rPr>
        <sz val="10"/>
        <color rgb="FF000000"/>
        <rFont val="Arial"/>
        <family val="2"/>
      </rPr>
      <t>A010983</t>
    </r>
  </si>
  <si>
    <r>
      <t>'</t>
    </r>
    <r>
      <rPr>
        <sz val="10"/>
        <color rgb="FF000000"/>
        <rFont val="Arial"/>
        <family val="2"/>
      </rPr>
      <t>A012970</t>
    </r>
  </si>
  <si>
    <r>
      <t>'</t>
    </r>
    <r>
      <rPr>
        <sz val="10"/>
        <color rgb="FF000000"/>
        <rFont val="Arial"/>
        <family val="2"/>
      </rPr>
      <t>A013466</t>
    </r>
  </si>
  <si>
    <r>
      <t>'</t>
    </r>
    <r>
      <rPr>
        <sz val="10"/>
        <color rgb="FF000000"/>
        <rFont val="Arial"/>
        <family val="2"/>
      </rPr>
      <t>74</t>
    </r>
  </si>
  <si>
    <r>
      <t>'</t>
    </r>
    <r>
      <rPr>
        <sz val="10"/>
        <color rgb="FF000000"/>
        <rFont val="Arial"/>
        <family val="2"/>
      </rPr>
      <t>M014006</t>
    </r>
  </si>
  <si>
    <r>
      <t>'</t>
    </r>
    <r>
      <rPr>
        <sz val="10"/>
        <color rgb="FF000000"/>
        <rFont val="Arial"/>
        <family val="2"/>
      </rPr>
      <t>M012243</t>
    </r>
  </si>
  <si>
    <r>
      <t>'</t>
    </r>
    <r>
      <rPr>
        <sz val="10"/>
        <color rgb="FF000000"/>
        <rFont val="Arial"/>
        <family val="2"/>
      </rPr>
      <t>0000833</t>
    </r>
  </si>
  <si>
    <r>
      <t>'</t>
    </r>
    <r>
      <rPr>
        <sz val="10"/>
        <color rgb="FF000000"/>
        <rFont val="Arial"/>
        <family val="2"/>
      </rPr>
      <t>000094</t>
    </r>
  </si>
  <si>
    <r>
      <t>'</t>
    </r>
    <r>
      <rPr>
        <sz val="10"/>
        <color rgb="FF000000"/>
        <rFont val="Arial"/>
        <family val="2"/>
      </rPr>
      <t>000080</t>
    </r>
  </si>
  <si>
    <r>
      <t>'</t>
    </r>
    <r>
      <rPr>
        <sz val="10"/>
        <color rgb="FF000000"/>
        <rFont val="Arial"/>
        <family val="2"/>
      </rPr>
      <t>A13295</t>
    </r>
  </si>
  <si>
    <r>
      <t>'</t>
    </r>
    <r>
      <rPr>
        <sz val="10"/>
        <color rgb="FF000000"/>
        <rFont val="Arial"/>
        <family val="2"/>
      </rPr>
      <t>A00011386</t>
    </r>
  </si>
  <si>
    <r>
      <t>'</t>
    </r>
    <r>
      <rPr>
        <sz val="10"/>
        <color rgb="FF000000"/>
        <rFont val="Arial"/>
        <family val="2"/>
      </rPr>
      <t>A014723</t>
    </r>
  </si>
  <si>
    <r>
      <t>'</t>
    </r>
    <r>
      <rPr>
        <sz val="10"/>
        <color rgb="FF000000"/>
        <rFont val="Arial"/>
        <family val="2"/>
      </rPr>
      <t>A013787</t>
    </r>
  </si>
  <si>
    <r>
      <t>'</t>
    </r>
    <r>
      <rPr>
        <sz val="10"/>
        <color rgb="FF000000"/>
        <rFont val="Arial"/>
        <family val="2"/>
      </rPr>
      <t>A013134</t>
    </r>
  </si>
  <si>
    <r>
      <t>'</t>
    </r>
    <r>
      <rPr>
        <sz val="10"/>
        <color rgb="FF000000"/>
        <rFont val="Arial"/>
        <family val="2"/>
      </rPr>
      <t>A012974</t>
    </r>
  </si>
  <si>
    <r>
      <t>'</t>
    </r>
    <r>
      <rPr>
        <sz val="10"/>
        <color rgb="FF000000"/>
        <rFont val="Arial"/>
        <family val="2"/>
      </rPr>
      <t>A011411</t>
    </r>
  </si>
  <si>
    <r>
      <t>'</t>
    </r>
    <r>
      <rPr>
        <sz val="10"/>
        <color rgb="FF000000"/>
        <rFont val="Arial"/>
        <family val="2"/>
      </rPr>
      <t>A015029</t>
    </r>
  </si>
  <si>
    <r>
      <t>'</t>
    </r>
    <r>
      <rPr>
        <sz val="10"/>
        <color rgb="FF000000"/>
        <rFont val="Arial"/>
        <family val="2"/>
      </rPr>
      <t>A012092</t>
    </r>
  </si>
  <si>
    <r>
      <t>'</t>
    </r>
    <r>
      <rPr>
        <sz val="10"/>
        <color rgb="FF000000"/>
        <rFont val="Arial"/>
        <family val="2"/>
      </rPr>
      <t>C013784</t>
    </r>
  </si>
  <si>
    <r>
      <t>'</t>
    </r>
    <r>
      <rPr>
        <sz val="10"/>
        <color rgb="FF000000"/>
        <rFont val="Arial"/>
        <family val="2"/>
      </rPr>
      <t>C012445</t>
    </r>
  </si>
  <si>
    <r>
      <t>'</t>
    </r>
    <r>
      <rPr>
        <sz val="10"/>
        <color rgb="FF000000"/>
        <rFont val="Arial"/>
        <family val="2"/>
      </rPr>
      <t>C011687</t>
    </r>
  </si>
  <si>
    <r>
      <t>'</t>
    </r>
    <r>
      <rPr>
        <sz val="10"/>
        <color rgb="FF000000"/>
        <rFont val="Arial"/>
        <family val="2"/>
      </rPr>
      <t>C011003</t>
    </r>
  </si>
  <si>
    <r>
      <t>'</t>
    </r>
    <r>
      <rPr>
        <sz val="10"/>
        <color rgb="FF000000"/>
        <rFont val="Arial"/>
        <family val="2"/>
      </rPr>
      <t>C014418</t>
    </r>
  </si>
  <si>
    <r>
      <t>'</t>
    </r>
    <r>
      <rPr>
        <sz val="10"/>
        <color rgb="FF000000"/>
        <rFont val="Arial"/>
        <family val="2"/>
      </rPr>
      <t>C013785</t>
    </r>
  </si>
  <si>
    <r>
      <t>'</t>
    </r>
    <r>
      <rPr>
        <sz val="10"/>
        <color rgb="FF000000"/>
        <rFont val="Arial"/>
        <family val="2"/>
      </rPr>
      <t>C014722</t>
    </r>
  </si>
  <si>
    <r>
      <t>'</t>
    </r>
    <r>
      <rPr>
        <sz val="10"/>
        <color rgb="FF000000"/>
        <rFont val="Arial"/>
        <family val="2"/>
      </rPr>
      <t>C011002</t>
    </r>
  </si>
  <si>
    <r>
      <t>'</t>
    </r>
    <r>
      <rPr>
        <sz val="10"/>
        <color rgb="FF000000"/>
        <rFont val="Arial"/>
        <family val="2"/>
      </rPr>
      <t>A011410</t>
    </r>
  </si>
  <si>
    <r>
      <t>'</t>
    </r>
    <r>
      <rPr>
        <sz val="10"/>
        <color rgb="FF000000"/>
        <rFont val="Arial"/>
        <family val="2"/>
      </rPr>
      <t>A013985</t>
    </r>
  </si>
  <si>
    <r>
      <t>'</t>
    </r>
    <r>
      <rPr>
        <sz val="10"/>
        <color rgb="FF000000"/>
        <rFont val="Arial"/>
        <family val="2"/>
      </rPr>
      <t>A013483</t>
    </r>
  </si>
  <si>
    <r>
      <t>'</t>
    </r>
    <r>
      <rPr>
        <sz val="10"/>
        <color rgb="FF000000"/>
        <rFont val="Arial"/>
        <family val="2"/>
      </rPr>
      <t>A012404</t>
    </r>
  </si>
  <si>
    <r>
      <t>'</t>
    </r>
    <r>
      <rPr>
        <sz val="10"/>
        <color rgb="FF000000"/>
        <rFont val="Arial"/>
        <family val="2"/>
      </rPr>
      <t>A014939</t>
    </r>
  </si>
  <si>
    <r>
      <t>'</t>
    </r>
    <r>
      <rPr>
        <sz val="10"/>
        <color rgb="FF000000"/>
        <rFont val="Arial"/>
        <family val="2"/>
      </rPr>
      <t>A012954</t>
    </r>
  </si>
  <si>
    <r>
      <t>'</t>
    </r>
    <r>
      <rPr>
        <sz val="10"/>
        <color rgb="FF000000"/>
        <rFont val="Arial"/>
        <family val="2"/>
      </rPr>
      <t>A013696</t>
    </r>
  </si>
  <si>
    <r>
      <t>'</t>
    </r>
    <r>
      <rPr>
        <sz val="10"/>
        <color rgb="FF000000"/>
        <rFont val="Arial"/>
        <family val="2"/>
      </rPr>
      <t>A011000</t>
    </r>
  </si>
  <si>
    <r>
      <t>'</t>
    </r>
    <r>
      <rPr>
        <sz val="10"/>
        <color rgb="FF000000"/>
        <rFont val="Arial"/>
        <family val="2"/>
      </rPr>
      <t>A012972</t>
    </r>
  </si>
  <si>
    <r>
      <t>'</t>
    </r>
    <r>
      <rPr>
        <sz val="10"/>
        <color rgb="FF000000"/>
        <rFont val="Arial"/>
        <family val="2"/>
      </rPr>
      <t>A010984</t>
    </r>
  </si>
  <si>
    <r>
      <t>'</t>
    </r>
    <r>
      <rPr>
        <sz val="10"/>
        <color rgb="FF000000"/>
        <rFont val="Arial"/>
        <family val="2"/>
      </rPr>
      <t>A014666</t>
    </r>
  </si>
  <si>
    <r>
      <t>'</t>
    </r>
    <r>
      <rPr>
        <sz val="10"/>
        <color rgb="FF000000"/>
        <rFont val="Arial"/>
        <family val="2"/>
      </rPr>
      <t>A013401</t>
    </r>
  </si>
  <si>
    <r>
      <t>'</t>
    </r>
    <r>
      <rPr>
        <sz val="10"/>
        <color rgb="FF000000"/>
        <rFont val="Arial"/>
        <family val="2"/>
      </rPr>
      <t>A011651</t>
    </r>
  </si>
  <si>
    <r>
      <t>'</t>
    </r>
    <r>
      <rPr>
        <sz val="10"/>
        <color rgb="FF000000"/>
        <rFont val="Arial"/>
        <family val="2"/>
      </rPr>
      <t>A012389</t>
    </r>
  </si>
  <si>
    <r>
      <t>'</t>
    </r>
    <r>
      <rPr>
        <sz val="10"/>
        <color rgb="FF000000"/>
        <rFont val="Arial"/>
        <family val="2"/>
      </rPr>
      <t>N013611</t>
    </r>
  </si>
  <si>
    <r>
      <t>'</t>
    </r>
    <r>
      <rPr>
        <sz val="10"/>
        <color rgb="FF000000"/>
        <rFont val="Arial"/>
        <family val="2"/>
      </rPr>
      <t>N011230</t>
    </r>
  </si>
  <si>
    <r>
      <t>'</t>
    </r>
    <r>
      <rPr>
        <sz val="10"/>
        <color rgb="FF000000"/>
        <rFont val="Arial"/>
        <family val="2"/>
      </rPr>
      <t>N013610</t>
    </r>
  </si>
  <si>
    <r>
      <t>'</t>
    </r>
    <r>
      <rPr>
        <sz val="10"/>
        <color rgb="FF000000"/>
        <rFont val="Arial"/>
        <family val="2"/>
      </rPr>
      <t>N012413</t>
    </r>
  </si>
  <si>
    <r>
      <t>'</t>
    </r>
    <r>
      <rPr>
        <sz val="10"/>
        <color rgb="FF000000"/>
        <rFont val="Arial"/>
        <family val="2"/>
      </rPr>
      <t>%11653</t>
    </r>
  </si>
  <si>
    <r>
      <t>'</t>
    </r>
    <r>
      <rPr>
        <sz val="10"/>
        <color rgb="FF000000"/>
        <rFont val="Arial"/>
        <family val="2"/>
      </rPr>
      <t>X013256</t>
    </r>
  </si>
  <si>
    <r>
      <t>'</t>
    </r>
    <r>
      <rPr>
        <sz val="10"/>
        <color rgb="FF000000"/>
        <rFont val="Arial"/>
        <family val="2"/>
      </rPr>
      <t>X012403</t>
    </r>
  </si>
  <si>
    <r>
      <t>'</t>
    </r>
    <r>
      <rPr>
        <sz val="10"/>
        <color rgb="FF000000"/>
        <rFont val="Arial"/>
        <family val="2"/>
      </rPr>
      <t>X015142</t>
    </r>
  </si>
  <si>
    <r>
      <t>'</t>
    </r>
    <r>
      <rPr>
        <sz val="10"/>
        <color rgb="FF000000"/>
        <rFont val="Arial"/>
        <family val="2"/>
      </rPr>
      <t>X012925</t>
    </r>
  </si>
  <si>
    <r>
      <t>'</t>
    </r>
    <r>
      <rPr>
        <sz val="10"/>
        <color rgb="FF000000"/>
        <rFont val="Arial"/>
        <family val="2"/>
      </rPr>
      <t>X11227</t>
    </r>
  </si>
  <si>
    <r>
      <t>'</t>
    </r>
    <r>
      <rPr>
        <sz val="10"/>
        <color rgb="FF000000"/>
        <rFont val="Arial"/>
        <family val="2"/>
      </rPr>
      <t>X013497</t>
    </r>
  </si>
  <si>
    <r>
      <t>'</t>
    </r>
    <r>
      <rPr>
        <sz val="10"/>
        <color rgb="FF000000"/>
        <rFont val="Arial"/>
        <family val="2"/>
      </rPr>
      <t>12102</t>
    </r>
  </si>
  <si>
    <r>
      <t>'</t>
    </r>
    <r>
      <rPr>
        <sz val="10"/>
        <color rgb="FF000000"/>
        <rFont val="Arial"/>
        <family val="2"/>
      </rPr>
      <t>13697</t>
    </r>
  </si>
  <si>
    <r>
      <t>'</t>
    </r>
    <r>
      <rPr>
        <sz val="10"/>
        <color rgb="FF000000"/>
        <rFont val="Arial"/>
        <family val="2"/>
      </rPr>
      <t>15028</t>
    </r>
  </si>
  <si>
    <r>
      <t>'</t>
    </r>
    <r>
      <rPr>
        <sz val="10"/>
        <color rgb="FF000000"/>
        <rFont val="Arial"/>
        <family val="2"/>
      </rPr>
      <t>10991</t>
    </r>
  </si>
  <si>
    <r>
      <t>'</t>
    </r>
    <r>
      <rPr>
        <sz val="10"/>
        <color rgb="FF000000"/>
        <rFont val="Arial"/>
        <family val="2"/>
      </rPr>
      <t>12461</t>
    </r>
  </si>
  <si>
    <r>
      <t>'</t>
    </r>
    <r>
      <rPr>
        <sz val="10"/>
        <color rgb="FF000000"/>
        <rFont val="Arial"/>
        <family val="2"/>
      </rPr>
      <t>A13298</t>
    </r>
  </si>
  <si>
    <r>
      <t>'</t>
    </r>
    <r>
      <rPr>
        <sz val="10"/>
        <color rgb="FF000000"/>
        <rFont val="Arial"/>
        <family val="2"/>
      </rPr>
      <t>E013705</t>
    </r>
  </si>
  <si>
    <r>
      <t>'</t>
    </r>
    <r>
      <rPr>
        <sz val="10"/>
        <color rgb="FF000000"/>
        <rFont val="Arial"/>
        <family val="2"/>
      </rPr>
      <t>E011696</t>
    </r>
  </si>
  <si>
    <r>
      <t>'</t>
    </r>
    <r>
      <rPr>
        <sz val="10"/>
        <color rgb="FF000000"/>
        <rFont val="Arial"/>
        <family val="2"/>
      </rPr>
      <t>E015023</t>
    </r>
  </si>
  <si>
    <r>
      <t>'</t>
    </r>
    <r>
      <rPr>
        <sz val="10"/>
        <color rgb="FF000000"/>
        <rFont val="Arial"/>
        <family val="2"/>
      </rPr>
      <t>A012274</t>
    </r>
  </si>
  <si>
    <r>
      <t>'</t>
    </r>
    <r>
      <rPr>
        <sz val="10"/>
        <color rgb="FF000000"/>
        <rFont val="Arial"/>
        <family val="2"/>
      </rPr>
      <t>A014008</t>
    </r>
  </si>
  <si>
    <r>
      <t>'</t>
    </r>
    <r>
      <rPr>
        <sz val="10"/>
        <color rgb="FF000000"/>
        <rFont val="Arial"/>
        <family val="2"/>
      </rPr>
      <t>A001490</t>
    </r>
  </si>
  <si>
    <r>
      <t>'</t>
    </r>
    <r>
      <rPr>
        <sz val="10"/>
        <color rgb="FF000000"/>
        <rFont val="Arial"/>
        <family val="2"/>
      </rPr>
      <t>A12745</t>
    </r>
  </si>
  <si>
    <r>
      <t>'</t>
    </r>
    <r>
      <rPr>
        <sz val="10"/>
        <color rgb="FF000000"/>
        <rFont val="Arial"/>
        <family val="2"/>
      </rPr>
      <t>A14586</t>
    </r>
  </si>
  <si>
    <r>
      <t>'</t>
    </r>
    <r>
      <rPr>
        <sz val="10"/>
        <color rgb="FF000000"/>
        <rFont val="Arial"/>
        <family val="2"/>
      </rPr>
      <t>A013489</t>
    </r>
  </si>
  <si>
    <r>
      <t>'</t>
    </r>
    <r>
      <rPr>
        <sz val="10"/>
        <color rgb="FF000000"/>
        <rFont val="Arial"/>
        <family val="2"/>
      </rPr>
      <t>A002382</t>
    </r>
  </si>
  <si>
    <r>
      <t>'</t>
    </r>
    <r>
      <rPr>
        <sz val="10"/>
        <color rgb="FF000000"/>
        <rFont val="Arial"/>
        <family val="2"/>
      </rPr>
      <t>A11670</t>
    </r>
  </si>
  <si>
    <r>
      <t>'</t>
    </r>
    <r>
      <rPr>
        <sz val="10"/>
        <color rgb="FF000000"/>
        <rFont val="Arial"/>
        <family val="2"/>
      </rPr>
      <t>A00013410</t>
    </r>
  </si>
  <si>
    <r>
      <t>'</t>
    </r>
    <r>
      <rPr>
        <sz val="10"/>
        <color rgb="FF000000"/>
        <rFont val="Arial"/>
        <family val="2"/>
      </rPr>
      <t>A00011366</t>
    </r>
  </si>
  <si>
    <r>
      <t>'</t>
    </r>
    <r>
      <rPr>
        <sz val="10"/>
        <color rgb="FF000000"/>
        <rFont val="Arial"/>
        <family val="2"/>
      </rPr>
      <t>A0000429</t>
    </r>
  </si>
  <si>
    <r>
      <t>'</t>
    </r>
    <r>
      <rPr>
        <sz val="10"/>
        <color rgb="FF000000"/>
        <rFont val="Arial"/>
        <family val="2"/>
      </rPr>
      <t>12185</t>
    </r>
  </si>
  <si>
    <r>
      <t>'</t>
    </r>
    <r>
      <rPr>
        <sz val="10"/>
        <color rgb="FF000000"/>
        <rFont val="Arial"/>
        <family val="2"/>
      </rPr>
      <t>14007</t>
    </r>
  </si>
  <si>
    <r>
      <t>'</t>
    </r>
    <r>
      <rPr>
        <sz val="10"/>
        <color rgb="FF000000"/>
        <rFont val="Arial"/>
        <family val="2"/>
      </rPr>
      <t>13300</t>
    </r>
  </si>
  <si>
    <r>
      <t>'</t>
    </r>
    <r>
      <rPr>
        <sz val="10"/>
        <color rgb="FF000000"/>
        <rFont val="Arial"/>
        <family val="2"/>
      </rPr>
      <t>11218</t>
    </r>
  </si>
  <si>
    <r>
      <t>'</t>
    </r>
    <r>
      <rPr>
        <sz val="10"/>
        <color rgb="FF000000"/>
        <rFont val="Arial"/>
        <family val="2"/>
      </rPr>
      <t>C012143</t>
    </r>
  </si>
  <si>
    <r>
      <t>'</t>
    </r>
    <r>
      <rPr>
        <sz val="10"/>
        <color rgb="FF000000"/>
        <rFont val="Arial"/>
        <family val="2"/>
      </rPr>
      <t>C010995</t>
    </r>
  </si>
  <si>
    <r>
      <t>'</t>
    </r>
    <r>
      <rPr>
        <sz val="10"/>
        <color rgb="FF000000"/>
        <rFont val="Arial"/>
        <family val="2"/>
      </rPr>
      <t>C013971</t>
    </r>
  </si>
  <si>
    <r>
      <t>'</t>
    </r>
    <r>
      <rPr>
        <sz val="10"/>
        <color rgb="FF000000"/>
        <rFont val="Arial"/>
        <family val="2"/>
      </rPr>
      <t>A13755</t>
    </r>
  </si>
  <si>
    <r>
      <t>'</t>
    </r>
    <r>
      <rPr>
        <sz val="10"/>
        <color rgb="FF000000"/>
        <rFont val="Arial"/>
        <family val="2"/>
      </rPr>
      <t>A13138</t>
    </r>
  </si>
  <si>
    <r>
      <t>'</t>
    </r>
    <r>
      <rPr>
        <sz val="10"/>
        <color rgb="FF000000"/>
        <rFont val="Arial"/>
        <family val="2"/>
      </rPr>
      <t>D00013758</t>
    </r>
  </si>
  <si>
    <r>
      <t>'</t>
    </r>
    <r>
      <rPr>
        <sz val="10"/>
        <color rgb="FF000000"/>
        <rFont val="Arial"/>
        <family val="2"/>
      </rPr>
      <t>A12898</t>
    </r>
  </si>
  <si>
    <r>
      <t>'</t>
    </r>
    <r>
      <rPr>
        <sz val="10"/>
        <color rgb="FF000000"/>
        <rFont val="Arial"/>
        <family val="2"/>
      </rPr>
      <t>A14585</t>
    </r>
  </si>
  <si>
    <r>
      <t>'</t>
    </r>
    <r>
      <rPr>
        <sz val="10"/>
        <color rgb="FF000000"/>
        <rFont val="Arial"/>
        <family val="2"/>
      </rPr>
      <t>A13444</t>
    </r>
  </si>
  <si>
    <r>
      <t>'</t>
    </r>
    <r>
      <rPr>
        <sz val="10"/>
        <color rgb="FF000000"/>
        <rFont val="Arial"/>
        <family val="2"/>
      </rPr>
      <t>A11576</t>
    </r>
  </si>
  <si>
    <r>
      <t>'</t>
    </r>
    <r>
      <rPr>
        <sz val="10"/>
        <color rgb="FF000000"/>
        <rFont val="Arial"/>
        <family val="2"/>
      </rPr>
      <t>A12107</t>
    </r>
  </si>
  <si>
    <r>
      <t>'</t>
    </r>
    <r>
      <rPr>
        <sz val="10"/>
        <color rgb="FF000000"/>
        <rFont val="Arial"/>
        <family val="2"/>
      </rPr>
      <t>A15044</t>
    </r>
  </si>
  <si>
    <r>
      <t>'</t>
    </r>
    <r>
      <rPr>
        <sz val="10"/>
        <color rgb="FF000000"/>
        <rFont val="Arial"/>
        <family val="2"/>
      </rPr>
      <t>B015026</t>
    </r>
  </si>
  <si>
    <r>
      <t>'</t>
    </r>
    <r>
      <rPr>
        <sz val="10"/>
        <color rgb="FF000000"/>
        <rFont val="Arial"/>
        <family val="2"/>
      </rPr>
      <t>B012915</t>
    </r>
  </si>
  <si>
    <r>
      <t>'</t>
    </r>
    <r>
      <rPr>
        <sz val="10"/>
        <color rgb="FF000000"/>
        <rFont val="Arial"/>
        <family val="2"/>
      </rPr>
      <t>B013133</t>
    </r>
  </si>
  <si>
    <r>
      <t>'</t>
    </r>
    <r>
      <rPr>
        <sz val="10"/>
        <color rgb="FF000000"/>
        <rFont val="Arial"/>
        <family val="2"/>
      </rPr>
      <t>B010998</t>
    </r>
  </si>
  <si>
    <r>
      <t>'</t>
    </r>
    <r>
      <rPr>
        <sz val="10"/>
        <color rgb="FF000000"/>
        <rFont val="Arial"/>
        <family val="2"/>
      </rPr>
      <t>A011936</t>
    </r>
  </si>
  <si>
    <r>
      <t>'</t>
    </r>
    <r>
      <rPr>
        <sz val="10"/>
        <color rgb="FF000000"/>
        <rFont val="Arial"/>
        <family val="2"/>
      </rPr>
      <t>A014777</t>
    </r>
  </si>
  <si>
    <r>
      <t>'</t>
    </r>
    <r>
      <rPr>
        <sz val="10"/>
        <color rgb="FF000000"/>
        <rFont val="Arial"/>
        <family val="2"/>
      </rPr>
      <t>A011642</t>
    </r>
  </si>
  <si>
    <r>
      <t>'</t>
    </r>
    <r>
      <rPr>
        <sz val="10"/>
        <color rgb="FF000000"/>
        <rFont val="Arial"/>
        <family val="2"/>
      </rPr>
      <t>A013109</t>
    </r>
  </si>
  <si>
    <r>
      <t>'</t>
    </r>
    <r>
      <rPr>
        <sz val="10"/>
        <color rgb="FF000000"/>
        <rFont val="Arial"/>
        <family val="2"/>
      </rPr>
      <t>A013778</t>
    </r>
  </si>
  <si>
    <r>
      <t>'</t>
    </r>
    <r>
      <rPr>
        <sz val="10"/>
        <color rgb="FF000000"/>
        <rFont val="Arial"/>
        <family val="2"/>
      </rPr>
      <t>A011934</t>
    </r>
  </si>
  <si>
    <r>
      <t>'</t>
    </r>
    <r>
      <rPr>
        <sz val="10"/>
        <color rgb="FF000000"/>
        <rFont val="Arial"/>
        <family val="2"/>
      </rPr>
      <t>A012091</t>
    </r>
  </si>
  <si>
    <r>
      <t>'</t>
    </r>
    <r>
      <rPr>
        <sz val="10"/>
        <color rgb="FF000000"/>
        <rFont val="Arial"/>
        <family val="2"/>
      </rPr>
      <t>0001533</t>
    </r>
  </si>
  <si>
    <r>
      <t>'</t>
    </r>
    <r>
      <rPr>
        <sz val="10"/>
        <color rgb="FF000000"/>
        <rFont val="Arial"/>
        <family val="2"/>
      </rPr>
      <t>T011417</t>
    </r>
  </si>
  <si>
    <r>
      <t>'</t>
    </r>
    <r>
      <rPr>
        <sz val="10"/>
        <color rgb="FF000000"/>
        <rFont val="Arial"/>
        <family val="2"/>
      </rPr>
      <t>T015049</t>
    </r>
  </si>
  <si>
    <r>
      <t>'</t>
    </r>
    <r>
      <rPr>
        <sz val="10"/>
        <color rgb="FF000000"/>
        <rFont val="Arial"/>
        <family val="2"/>
      </rPr>
      <t>T012966</t>
    </r>
  </si>
  <si>
    <r>
      <t>'</t>
    </r>
    <r>
      <rPr>
        <sz val="10"/>
        <color rgb="FF000000"/>
        <rFont val="Arial"/>
        <family val="2"/>
      </rPr>
      <t>T013535</t>
    </r>
  </si>
  <si>
    <r>
      <t>'</t>
    </r>
    <r>
      <rPr>
        <sz val="10"/>
        <color rgb="FF000000"/>
        <rFont val="Arial"/>
        <family val="2"/>
      </rPr>
      <t>0006262</t>
    </r>
  </si>
  <si>
    <r>
      <t>'</t>
    </r>
    <r>
      <rPr>
        <sz val="10"/>
        <color rgb="FF000000"/>
        <rFont val="Arial"/>
        <family val="2"/>
      </rPr>
      <t>0006365</t>
    </r>
  </si>
  <si>
    <r>
      <t>'</t>
    </r>
    <r>
      <rPr>
        <sz val="10"/>
        <color rgb="FF000000"/>
        <rFont val="Arial"/>
        <family val="2"/>
      </rPr>
      <t>A012160</t>
    </r>
  </si>
  <si>
    <r>
      <t>'</t>
    </r>
    <r>
      <rPr>
        <sz val="10"/>
        <color rgb="FF000000"/>
        <rFont val="Arial"/>
        <family val="2"/>
      </rPr>
      <t>A011234</t>
    </r>
  </si>
  <si>
    <r>
      <t>'</t>
    </r>
    <r>
      <rPr>
        <sz val="10"/>
        <color rgb="FF000000"/>
        <rFont val="Arial"/>
        <family val="2"/>
      </rPr>
      <t>A015170</t>
    </r>
  </si>
  <si>
    <r>
      <t>'</t>
    </r>
    <r>
      <rPr>
        <sz val="10"/>
        <color rgb="FF000000"/>
        <rFont val="Arial"/>
        <family val="2"/>
      </rPr>
      <t>A010413</t>
    </r>
  </si>
  <si>
    <r>
      <t>'</t>
    </r>
    <r>
      <rPr>
        <sz val="10"/>
        <color rgb="FF000000"/>
        <rFont val="Arial"/>
        <family val="2"/>
      </rPr>
      <t>A012971</t>
    </r>
  </si>
  <si>
    <r>
      <t>'</t>
    </r>
    <r>
      <rPr>
        <sz val="10"/>
        <color rgb="FF000000"/>
        <rFont val="Arial"/>
        <family val="2"/>
      </rPr>
      <t>A014742</t>
    </r>
  </si>
  <si>
    <r>
      <t>'</t>
    </r>
    <r>
      <rPr>
        <sz val="10"/>
        <color rgb="FF000000"/>
        <rFont val="Arial"/>
        <family val="2"/>
      </rPr>
      <t>A013384</t>
    </r>
  </si>
  <si>
    <r>
      <t>'</t>
    </r>
    <r>
      <rPr>
        <sz val="10"/>
        <color rgb="FF000000"/>
        <rFont val="Arial"/>
        <family val="2"/>
      </rPr>
      <t>A010996</t>
    </r>
  </si>
  <si>
    <r>
      <t>'</t>
    </r>
    <r>
      <rPr>
        <sz val="10"/>
        <color rgb="FF000000"/>
        <rFont val="Arial"/>
        <family val="2"/>
      </rPr>
      <t>0005462</t>
    </r>
  </si>
  <si>
    <r>
      <t>'</t>
    </r>
    <r>
      <rPr>
        <sz val="10"/>
        <color rgb="FF000000"/>
        <rFont val="Arial"/>
        <family val="2"/>
      </rPr>
      <t>570</t>
    </r>
  </si>
  <si>
    <r>
      <t>'</t>
    </r>
    <r>
      <rPr>
        <sz val="10"/>
        <color rgb="FF000000"/>
        <rFont val="Arial"/>
        <family val="2"/>
      </rPr>
      <t>A014183</t>
    </r>
  </si>
  <si>
    <r>
      <t>'</t>
    </r>
    <r>
      <rPr>
        <sz val="10"/>
        <color rgb="FF000000"/>
        <rFont val="Arial"/>
        <family val="2"/>
      </rPr>
      <t>A015143</t>
    </r>
  </si>
  <si>
    <r>
      <t>'</t>
    </r>
    <r>
      <rPr>
        <sz val="10"/>
        <color rgb="FF000000"/>
        <rFont val="Arial"/>
        <family val="2"/>
      </rPr>
      <t>A012973</t>
    </r>
  </si>
  <si>
    <r>
      <t>'</t>
    </r>
    <r>
      <rPr>
        <sz val="10"/>
        <color rgb="FF000000"/>
        <rFont val="Arial"/>
        <family val="2"/>
      </rPr>
      <t>H013969</t>
    </r>
  </si>
  <si>
    <r>
      <t>'</t>
    </r>
    <r>
      <rPr>
        <sz val="10"/>
        <color rgb="FF000000"/>
        <rFont val="Arial"/>
        <family val="2"/>
      </rPr>
      <t>H011233</t>
    </r>
  </si>
  <si>
    <r>
      <t>'</t>
    </r>
    <r>
      <rPr>
        <sz val="10"/>
        <color rgb="FF000000"/>
        <rFont val="Arial"/>
        <family val="2"/>
      </rPr>
      <t>H014443</t>
    </r>
  </si>
  <si>
    <r>
      <t>'</t>
    </r>
    <r>
      <rPr>
        <sz val="10"/>
        <color rgb="FF000000"/>
        <rFont val="Arial"/>
        <family val="2"/>
      </rPr>
      <t>H011617</t>
    </r>
  </si>
  <si>
    <r>
      <t>'</t>
    </r>
    <r>
      <rPr>
        <sz val="10"/>
        <color rgb="FF000000"/>
        <rFont val="Arial"/>
        <family val="2"/>
      </rPr>
      <t>H014924</t>
    </r>
  </si>
  <si>
    <r>
      <t>'</t>
    </r>
    <r>
      <rPr>
        <sz val="10"/>
        <color rgb="FF000000"/>
        <rFont val="Arial"/>
        <family val="2"/>
      </rPr>
      <t>K011217</t>
    </r>
  </si>
  <si>
    <r>
      <t>'</t>
    </r>
    <r>
      <rPr>
        <sz val="10"/>
        <color rgb="FF000000"/>
        <rFont val="Arial"/>
        <family val="2"/>
      </rPr>
      <t>K013296</t>
    </r>
  </si>
  <si>
    <r>
      <t>'</t>
    </r>
    <r>
      <rPr>
        <sz val="10"/>
        <color rgb="FF000000"/>
        <rFont val="Arial"/>
        <family val="2"/>
      </rPr>
      <t>A14232</t>
    </r>
  </si>
  <si>
    <r>
      <t>'</t>
    </r>
    <r>
      <rPr>
        <sz val="10"/>
        <color rgb="FF000000"/>
        <rFont val="Arial"/>
        <family val="2"/>
      </rPr>
      <t>A0000711</t>
    </r>
  </si>
  <si>
    <r>
      <t>'</t>
    </r>
    <r>
      <rPr>
        <sz val="10"/>
        <color rgb="FF000000"/>
        <rFont val="Arial"/>
        <family val="2"/>
      </rPr>
      <t>A0000685</t>
    </r>
  </si>
  <si>
    <r>
      <t>'</t>
    </r>
    <r>
      <rPr>
        <sz val="10"/>
        <color rgb="FF000000"/>
        <rFont val="Arial"/>
        <family val="2"/>
      </rPr>
      <t>A13414</t>
    </r>
  </si>
  <si>
    <r>
      <t>'</t>
    </r>
    <r>
      <rPr>
        <sz val="10"/>
        <color rgb="FF000000"/>
        <rFont val="Arial"/>
        <family val="2"/>
      </rPr>
      <t>A12435</t>
    </r>
  </si>
  <si>
    <r>
      <t>'</t>
    </r>
    <r>
      <rPr>
        <sz val="10"/>
        <color rgb="FF000000"/>
        <rFont val="Arial"/>
        <family val="2"/>
      </rPr>
      <t>A14231</t>
    </r>
  </si>
  <si>
    <r>
      <t>'</t>
    </r>
    <r>
      <rPr>
        <sz val="10"/>
        <color rgb="FF000000"/>
        <rFont val="Arial"/>
        <family val="2"/>
      </rPr>
      <t>A11365</t>
    </r>
  </si>
  <si>
    <r>
      <t>'</t>
    </r>
    <r>
      <rPr>
        <sz val="10"/>
        <color rgb="FF000000"/>
        <rFont val="Arial"/>
        <family val="2"/>
      </rPr>
      <t>A0935</t>
    </r>
  </si>
  <si>
    <r>
      <t>'</t>
    </r>
    <r>
      <rPr>
        <sz val="10"/>
        <color rgb="FF000000"/>
        <rFont val="Arial"/>
        <family val="2"/>
      </rPr>
      <t>A00014583</t>
    </r>
  </si>
  <si>
    <r>
      <t>'</t>
    </r>
    <r>
      <rPr>
        <sz val="10"/>
        <color rgb="FF000000"/>
        <rFont val="Arial"/>
        <family val="2"/>
      </rPr>
      <t>A00011219</t>
    </r>
  </si>
  <si>
    <r>
      <t>'</t>
    </r>
    <r>
      <rPr>
        <sz val="10"/>
        <color rgb="FF000000"/>
        <rFont val="Arial"/>
        <family val="2"/>
      </rPr>
      <t>A00013100</t>
    </r>
  </si>
  <si>
    <r>
      <t>'</t>
    </r>
    <r>
      <rPr>
        <sz val="10"/>
        <color rgb="FF000000"/>
        <rFont val="Arial"/>
        <family val="2"/>
      </rPr>
      <t>A00012899</t>
    </r>
  </si>
  <si>
    <r>
      <t>'</t>
    </r>
    <r>
      <rPr>
        <sz val="10"/>
        <color rgb="FF000000"/>
        <rFont val="Arial"/>
        <family val="2"/>
      </rPr>
      <t>A00012164</t>
    </r>
  </si>
  <si>
    <r>
      <t>'</t>
    </r>
    <r>
      <rPr>
        <sz val="10"/>
        <color rgb="FF000000"/>
        <rFont val="Arial"/>
        <family val="2"/>
      </rPr>
      <t>A00013302</t>
    </r>
  </si>
  <si>
    <r>
      <t>'</t>
    </r>
    <r>
      <rPr>
        <sz val="10"/>
        <color rgb="FF000000"/>
        <rFont val="Arial"/>
        <family val="2"/>
      </rPr>
      <t>A00014014</t>
    </r>
  </si>
  <si>
    <r>
      <t>'</t>
    </r>
    <r>
      <rPr>
        <sz val="10"/>
        <color rgb="FF000000"/>
        <rFont val="Arial"/>
        <family val="2"/>
      </rPr>
      <t>A00013613</t>
    </r>
  </si>
  <si>
    <r>
      <t>'</t>
    </r>
    <r>
      <rPr>
        <sz val="10"/>
        <color rgb="FF000000"/>
        <rFont val="Arial"/>
        <family val="2"/>
      </rPr>
      <t>A00011220</t>
    </r>
  </si>
  <si>
    <r>
      <t>'</t>
    </r>
    <r>
      <rPr>
        <sz val="10"/>
        <color rgb="FF000000"/>
        <rFont val="Arial"/>
        <family val="2"/>
      </rPr>
      <t>A0000367</t>
    </r>
  </si>
  <si>
    <r>
      <t>'</t>
    </r>
    <r>
      <rPr>
        <sz val="10"/>
        <color rgb="FF000000"/>
        <rFont val="Arial"/>
        <family val="2"/>
      </rPr>
      <t>A0000353</t>
    </r>
  </si>
  <si>
    <r>
      <t>'</t>
    </r>
    <r>
      <rPr>
        <sz val="10"/>
        <color rgb="FF000000"/>
        <rFont val="Arial"/>
        <family val="2"/>
      </rPr>
      <t>A0000342</t>
    </r>
  </si>
  <si>
    <r>
      <t>'</t>
    </r>
    <r>
      <rPr>
        <sz val="10"/>
        <color rgb="FF000000"/>
        <rFont val="Arial"/>
        <family val="2"/>
      </rPr>
      <t>A11587</t>
    </r>
  </si>
  <si>
    <r>
      <t>'</t>
    </r>
    <r>
      <rPr>
        <sz val="10"/>
        <color rgb="FF000000"/>
        <rFont val="Arial"/>
        <family val="2"/>
      </rPr>
      <t>A13141</t>
    </r>
  </si>
  <si>
    <r>
      <t>'</t>
    </r>
    <r>
      <rPr>
        <sz val="10"/>
        <color rgb="FF000000"/>
        <rFont val="Arial"/>
        <family val="2"/>
      </rPr>
      <t>D014428</t>
    </r>
  </si>
  <si>
    <r>
      <t>'</t>
    </r>
    <r>
      <rPr>
        <sz val="10"/>
        <color rgb="FF000000"/>
        <rFont val="Arial"/>
        <family val="2"/>
      </rPr>
      <t>D013370</t>
    </r>
  </si>
  <si>
    <r>
      <t>'</t>
    </r>
    <r>
      <rPr>
        <sz val="10"/>
        <color rgb="FF000000"/>
        <rFont val="Arial"/>
        <family val="2"/>
      </rPr>
      <t>D011683</t>
    </r>
  </si>
  <si>
    <r>
      <t>'</t>
    </r>
    <r>
      <rPr>
        <sz val="10"/>
        <color rgb="FF000000"/>
        <rFont val="Arial"/>
        <family val="2"/>
      </rPr>
      <t>A011937</t>
    </r>
  </si>
  <si>
    <r>
      <t>'</t>
    </r>
    <r>
      <rPr>
        <sz val="10"/>
        <color rgb="FF000000"/>
        <rFont val="Arial"/>
        <family val="2"/>
      </rPr>
      <t>A013548</t>
    </r>
  </si>
  <si>
    <r>
      <t>'</t>
    </r>
    <r>
      <rPr>
        <sz val="10"/>
        <color rgb="FF000000"/>
        <rFont val="Arial"/>
        <family val="2"/>
      </rPr>
      <t>A000808</t>
    </r>
  </si>
  <si>
    <r>
      <t>'</t>
    </r>
    <r>
      <rPr>
        <sz val="10"/>
        <color rgb="FF000000"/>
        <rFont val="Arial"/>
        <family val="2"/>
      </rPr>
      <t>0000768</t>
    </r>
  </si>
  <si>
    <r>
      <t>'</t>
    </r>
    <r>
      <rPr>
        <sz val="10"/>
        <color rgb="FF000000"/>
        <rFont val="Arial"/>
        <family val="2"/>
      </rPr>
      <t>A00014721</t>
    </r>
  </si>
  <si>
    <r>
      <t>'</t>
    </r>
    <r>
      <rPr>
        <sz val="10"/>
        <color rgb="FF000000"/>
        <rFont val="Arial"/>
        <family val="2"/>
      </rPr>
      <t>A00012935</t>
    </r>
  </si>
  <si>
    <r>
      <t>'</t>
    </r>
    <r>
      <rPr>
        <sz val="10"/>
        <color rgb="FF000000"/>
        <rFont val="Arial"/>
        <family val="2"/>
      </rPr>
      <t>A00011644</t>
    </r>
  </si>
  <si>
    <r>
      <t>'</t>
    </r>
    <r>
      <rPr>
        <sz val="10"/>
        <color rgb="FF000000"/>
        <rFont val="Arial"/>
        <family val="2"/>
      </rPr>
      <t>A00013527</t>
    </r>
  </si>
  <si>
    <r>
      <t>'</t>
    </r>
    <r>
      <rPr>
        <sz val="10"/>
        <color rgb="FF000000"/>
        <rFont val="Arial"/>
        <family val="2"/>
      </rPr>
      <t>A00012254</t>
    </r>
  </si>
  <si>
    <r>
      <t>'</t>
    </r>
    <r>
      <rPr>
        <sz val="10"/>
        <color rgb="FF000000"/>
        <rFont val="Arial"/>
        <family val="2"/>
      </rPr>
      <t>A00014009</t>
    </r>
  </si>
  <si>
    <r>
      <t>'</t>
    </r>
    <r>
      <rPr>
        <sz val="10"/>
        <color rgb="FF000000"/>
        <rFont val="Arial"/>
        <family val="2"/>
      </rPr>
      <t>A00011222</t>
    </r>
  </si>
  <si>
    <r>
      <t>'</t>
    </r>
    <r>
      <rPr>
        <sz val="10"/>
        <color rgb="FF000000"/>
        <rFont val="Arial"/>
        <family val="2"/>
      </rPr>
      <t>A00013303</t>
    </r>
  </si>
  <si>
    <r>
      <t>'</t>
    </r>
    <r>
      <rPr>
        <sz val="10"/>
        <color rgb="FF000000"/>
        <rFont val="Arial"/>
        <family val="2"/>
      </rPr>
      <t>RTV0000747</t>
    </r>
  </si>
  <si>
    <r>
      <t>'</t>
    </r>
    <r>
      <rPr>
        <sz val="10"/>
        <color rgb="FF000000"/>
        <rFont val="Arial"/>
        <family val="2"/>
      </rPr>
      <t>B13753</t>
    </r>
  </si>
  <si>
    <r>
      <t>'</t>
    </r>
    <r>
      <rPr>
        <sz val="10"/>
        <color rgb="FF000000"/>
        <rFont val="Arial"/>
        <family val="2"/>
      </rPr>
      <t>B15042</t>
    </r>
  </si>
  <si>
    <r>
      <t>'</t>
    </r>
    <r>
      <rPr>
        <sz val="10"/>
        <color rgb="FF000000"/>
        <rFont val="Arial"/>
        <family val="2"/>
      </rPr>
      <t>B12104</t>
    </r>
  </si>
  <si>
    <r>
      <t>'</t>
    </r>
    <r>
      <rPr>
        <sz val="10"/>
        <color rgb="FF000000"/>
        <rFont val="Arial"/>
        <family val="2"/>
      </rPr>
      <t>B0000956</t>
    </r>
  </si>
  <si>
    <r>
      <t>'</t>
    </r>
    <r>
      <rPr>
        <sz val="10"/>
        <color rgb="FF000000"/>
        <rFont val="Arial"/>
        <family val="2"/>
      </rPr>
      <t>B0000955</t>
    </r>
  </si>
  <si>
    <r>
      <t>'</t>
    </r>
    <r>
      <rPr>
        <sz val="10"/>
        <color rgb="FF000000"/>
        <rFont val="Arial"/>
        <family val="2"/>
      </rPr>
      <t>A00013226</t>
    </r>
  </si>
  <si>
    <r>
      <t>'</t>
    </r>
    <r>
      <rPr>
        <sz val="10"/>
        <color rgb="FF000000"/>
        <rFont val="Arial"/>
        <family val="2"/>
      </rPr>
      <t>A00015081</t>
    </r>
  </si>
  <si>
    <r>
      <t>'</t>
    </r>
    <r>
      <rPr>
        <sz val="10"/>
        <color rgb="FF000000"/>
        <rFont val="Arial"/>
        <family val="2"/>
      </rPr>
      <t>A00013142</t>
    </r>
  </si>
  <si>
    <r>
      <t>'</t>
    </r>
    <r>
      <rPr>
        <sz val="10"/>
        <color rgb="FF000000"/>
        <rFont val="Arial"/>
        <family val="2"/>
      </rPr>
      <t>P13614</t>
    </r>
  </si>
  <si>
    <r>
      <t>'</t>
    </r>
    <r>
      <rPr>
        <sz val="10"/>
        <color rgb="FF000000"/>
        <rFont val="Arial"/>
        <family val="2"/>
      </rPr>
      <t>P11935</t>
    </r>
  </si>
  <si>
    <r>
      <t>'</t>
    </r>
    <r>
      <rPr>
        <sz val="10"/>
        <color rgb="FF000000"/>
        <rFont val="Arial"/>
        <family val="2"/>
      </rPr>
      <t>18</t>
    </r>
  </si>
  <si>
    <r>
      <t>'</t>
    </r>
    <r>
      <rPr>
        <sz val="10"/>
        <color rgb="FF000000"/>
        <rFont val="Arial"/>
        <family val="2"/>
      </rPr>
      <t>640</t>
    </r>
  </si>
  <si>
    <r>
      <t>'</t>
    </r>
    <r>
      <rPr>
        <sz val="10"/>
        <color rgb="FF000000"/>
        <rFont val="Arial"/>
        <family val="2"/>
      </rPr>
      <t>A13294</t>
    </r>
  </si>
  <si>
    <r>
      <t>'</t>
    </r>
    <r>
      <rPr>
        <sz val="10"/>
        <color rgb="FF000000"/>
        <rFont val="Arial"/>
        <family val="2"/>
      </rPr>
      <t>A11364</t>
    </r>
  </si>
  <si>
    <r>
      <t>'</t>
    </r>
    <r>
      <rPr>
        <sz val="10"/>
        <color rgb="FF000000"/>
        <rFont val="Arial"/>
        <family val="2"/>
      </rPr>
      <t>A14229</t>
    </r>
  </si>
  <si>
    <r>
      <t>'</t>
    </r>
    <r>
      <rPr>
        <sz val="10"/>
        <color rgb="FF000000"/>
        <rFont val="Arial"/>
        <family val="2"/>
      </rPr>
      <t>2333</t>
    </r>
  </si>
  <si>
    <r>
      <t>'</t>
    </r>
    <r>
      <rPr>
        <sz val="10"/>
        <color rgb="FF000000"/>
        <rFont val="Arial"/>
        <family val="2"/>
      </rPr>
      <t>A13417</t>
    </r>
  </si>
  <si>
    <r>
      <t>'</t>
    </r>
    <r>
      <rPr>
        <sz val="10"/>
        <color rgb="FF000000"/>
        <rFont val="Arial"/>
        <family val="2"/>
      </rPr>
      <t>A11367</t>
    </r>
  </si>
  <si>
    <r>
      <t>'</t>
    </r>
    <r>
      <rPr>
        <sz val="10"/>
        <color rgb="FF000000"/>
        <rFont val="Arial"/>
        <family val="2"/>
      </rPr>
      <t>927</t>
    </r>
  </si>
  <si>
    <r>
      <t>'</t>
    </r>
    <r>
      <rPr>
        <sz val="10"/>
        <color rgb="FF000000"/>
        <rFont val="Arial"/>
        <family val="2"/>
      </rPr>
      <t>T012387</t>
    </r>
  </si>
  <si>
    <r>
      <t>'</t>
    </r>
    <r>
      <rPr>
        <sz val="10"/>
        <color rgb="FF000000"/>
        <rFont val="Arial"/>
        <family val="2"/>
      </rPr>
      <t>T013719</t>
    </r>
  </si>
  <si>
    <r>
      <t>'</t>
    </r>
    <r>
      <rPr>
        <sz val="10"/>
        <color rgb="FF000000"/>
        <rFont val="Arial"/>
        <family val="2"/>
      </rPr>
      <t>A13140</t>
    </r>
  </si>
  <si>
    <r>
      <t>'</t>
    </r>
    <r>
      <rPr>
        <sz val="10"/>
        <color rgb="FF000000"/>
        <rFont val="Arial"/>
        <family val="2"/>
      </rPr>
      <t>A12108</t>
    </r>
  </si>
  <si>
    <r>
      <t>'</t>
    </r>
    <r>
      <rPr>
        <sz val="10"/>
        <color rgb="FF000000"/>
        <rFont val="Arial"/>
        <family val="2"/>
      </rPr>
      <t>A15041</t>
    </r>
  </si>
  <si>
    <r>
      <t>'</t>
    </r>
    <r>
      <rPr>
        <sz val="10"/>
        <color rgb="FF000000"/>
        <rFont val="Arial"/>
        <family val="2"/>
      </rPr>
      <t>A13757</t>
    </r>
  </si>
  <si>
    <r>
      <t>'</t>
    </r>
    <r>
      <rPr>
        <sz val="10"/>
        <color rgb="FF000000"/>
        <rFont val="Arial"/>
        <family val="2"/>
      </rPr>
      <t>A10823</t>
    </r>
  </si>
  <si>
    <r>
      <t>'</t>
    </r>
    <r>
      <rPr>
        <sz val="10"/>
        <color rgb="FF000000"/>
        <rFont val="Arial"/>
        <family val="2"/>
      </rPr>
      <t>A13412</t>
    </r>
  </si>
  <si>
    <r>
      <t>'</t>
    </r>
    <r>
      <rPr>
        <sz val="10"/>
        <color rgb="FF000000"/>
        <rFont val="Arial"/>
        <family val="2"/>
      </rPr>
      <t>A12438</t>
    </r>
  </si>
  <si>
    <r>
      <t>'</t>
    </r>
    <r>
      <rPr>
        <sz val="10"/>
        <color rgb="FF000000"/>
        <rFont val="Arial"/>
        <family val="2"/>
      </rPr>
      <t>A14233</t>
    </r>
  </si>
  <si>
    <r>
      <t>'</t>
    </r>
    <r>
      <rPr>
        <sz val="10"/>
        <color rgb="FF000000"/>
        <rFont val="Arial"/>
        <family val="2"/>
      </rPr>
      <t>H013067</t>
    </r>
  </si>
  <si>
    <r>
      <t>'</t>
    </r>
    <r>
      <rPr>
        <sz val="10"/>
        <color rgb="FF000000"/>
        <rFont val="Arial"/>
        <family val="2"/>
      </rPr>
      <t>029641</t>
    </r>
  </si>
  <si>
    <r>
      <t>'</t>
    </r>
    <r>
      <rPr>
        <sz val="10"/>
        <color rgb="FF000000"/>
        <rFont val="Arial"/>
        <family val="2"/>
      </rPr>
      <t>A0012109</t>
    </r>
  </si>
  <si>
    <r>
      <t>'</t>
    </r>
    <r>
      <rPr>
        <sz val="10"/>
        <color rgb="FF000000"/>
        <rFont val="Arial"/>
        <family val="2"/>
      </rPr>
      <t>A011420</t>
    </r>
  </si>
  <si>
    <r>
      <t>'</t>
    </r>
    <r>
      <rPr>
        <sz val="10"/>
        <color rgb="FF000000"/>
        <rFont val="Arial"/>
        <family val="2"/>
      </rPr>
      <t>A015160</t>
    </r>
  </si>
  <si>
    <r>
      <t>'</t>
    </r>
    <r>
      <rPr>
        <sz val="10"/>
        <color rgb="FF000000"/>
        <rFont val="Arial"/>
        <family val="2"/>
      </rPr>
      <t>b13526</t>
    </r>
  </si>
  <si>
    <r>
      <t>'</t>
    </r>
    <r>
      <rPr>
        <sz val="10"/>
        <color rgb="FF000000"/>
        <rFont val="Arial"/>
        <family val="2"/>
      </rPr>
      <t>C009919</t>
    </r>
  </si>
  <si>
    <r>
      <t>'</t>
    </r>
    <r>
      <rPr>
        <sz val="10"/>
        <color rgb="FF000000"/>
        <rFont val="Arial"/>
        <family val="2"/>
      </rPr>
      <t>A014748</t>
    </r>
  </si>
  <si>
    <r>
      <t>'</t>
    </r>
    <r>
      <rPr>
        <sz val="10"/>
        <color rgb="FF000000"/>
        <rFont val="Arial"/>
        <family val="2"/>
      </rPr>
      <t>A011352</t>
    </r>
  </si>
  <si>
    <r>
      <t>'</t>
    </r>
    <r>
      <rPr>
        <sz val="10"/>
        <color rgb="FF000000"/>
        <rFont val="Arial"/>
        <family val="2"/>
      </rPr>
      <t>A012459</t>
    </r>
  </si>
  <si>
    <r>
      <t>'</t>
    </r>
    <r>
      <rPr>
        <sz val="10"/>
        <color rgb="FF000000"/>
        <rFont val="Arial"/>
        <family val="2"/>
      </rPr>
      <t>012934</t>
    </r>
  </si>
  <si>
    <r>
      <t>'</t>
    </r>
    <r>
      <rPr>
        <sz val="10"/>
        <color rgb="FF000000"/>
        <rFont val="Arial"/>
        <family val="2"/>
      </rPr>
      <t>014012</t>
    </r>
  </si>
  <si>
    <r>
      <t>'</t>
    </r>
    <r>
      <rPr>
        <sz val="10"/>
        <color rgb="FF000000"/>
        <rFont val="Arial"/>
        <family val="2"/>
      </rPr>
      <t>A00014013</t>
    </r>
  </si>
  <si>
    <r>
      <t>'</t>
    </r>
    <r>
      <rPr>
        <sz val="10"/>
        <color rgb="FF000000"/>
        <rFont val="Arial"/>
        <family val="2"/>
      </rPr>
      <t>A00012275</t>
    </r>
  </si>
  <si>
    <r>
      <t>'</t>
    </r>
    <r>
      <rPr>
        <sz val="10"/>
        <color rgb="FF000000"/>
        <rFont val="Arial"/>
        <family val="2"/>
      </rPr>
      <t>A00013297</t>
    </r>
  </si>
  <si>
    <r>
      <t>'</t>
    </r>
    <r>
      <rPr>
        <sz val="10"/>
        <color rgb="FF000000"/>
        <rFont val="Arial"/>
        <family val="2"/>
      </rPr>
      <t>0000745</t>
    </r>
  </si>
  <si>
    <r>
      <t>'</t>
    </r>
    <r>
      <rPr>
        <sz val="10"/>
        <color rgb="FF000000"/>
        <rFont val="Arial"/>
        <family val="2"/>
      </rPr>
      <t>A14227</t>
    </r>
  </si>
  <si>
    <r>
      <t>'</t>
    </r>
    <r>
      <rPr>
        <sz val="10"/>
        <color rgb="FF000000"/>
        <rFont val="Arial"/>
        <family val="2"/>
      </rPr>
      <t>A13101</t>
    </r>
  </si>
  <si>
    <r>
      <t>'</t>
    </r>
    <r>
      <rPr>
        <sz val="10"/>
        <color rgb="FF000000"/>
        <rFont val="Arial"/>
        <family val="2"/>
      </rPr>
      <t>A12434</t>
    </r>
  </si>
  <si>
    <r>
      <t>'</t>
    </r>
    <r>
      <rPr>
        <sz val="10"/>
        <color rgb="FF000000"/>
        <rFont val="Arial"/>
        <family val="2"/>
      </rPr>
      <t>A13415</t>
    </r>
  </si>
  <si>
    <r>
      <t>'</t>
    </r>
    <r>
      <rPr>
        <sz val="10"/>
        <color rgb="FF000000"/>
        <rFont val="Arial"/>
        <family val="2"/>
      </rPr>
      <t>A13139</t>
    </r>
  </si>
  <si>
    <r>
      <t>'</t>
    </r>
    <r>
      <rPr>
        <sz val="10"/>
        <color rgb="FF000000"/>
        <rFont val="Arial"/>
        <family val="2"/>
      </rPr>
      <t>Z013743</t>
    </r>
  </si>
  <si>
    <r>
      <t>'</t>
    </r>
    <r>
      <rPr>
        <sz val="10"/>
        <color rgb="FF000000"/>
        <rFont val="Arial"/>
        <family val="2"/>
      </rPr>
      <t>Z012964</t>
    </r>
  </si>
  <si>
    <r>
      <t>'</t>
    </r>
    <r>
      <rPr>
        <sz val="10"/>
        <color rgb="FF000000"/>
        <rFont val="Arial"/>
        <family val="2"/>
      </rPr>
      <t>Z011358</t>
    </r>
  </si>
  <si>
    <r>
      <t>'</t>
    </r>
    <r>
      <rPr>
        <sz val="10"/>
        <color rgb="FF000000"/>
        <rFont val="Arial"/>
        <family val="2"/>
      </rPr>
      <t>Z012462</t>
    </r>
  </si>
  <si>
    <r>
      <t>'</t>
    </r>
    <r>
      <rPr>
        <sz val="10"/>
        <color rgb="FF000000"/>
        <rFont val="Arial"/>
        <family val="2"/>
      </rPr>
      <t>A0012186</t>
    </r>
  </si>
  <si>
    <r>
      <t>'</t>
    </r>
    <r>
      <rPr>
        <sz val="10"/>
        <color rgb="FF000000"/>
        <rFont val="Arial"/>
        <family val="2"/>
      </rPr>
      <t>A0013293</t>
    </r>
  </si>
  <si>
    <r>
      <t>'</t>
    </r>
    <r>
      <rPr>
        <sz val="10"/>
        <color rgb="FF000000"/>
        <rFont val="Arial"/>
        <family val="2"/>
      </rPr>
      <t>A0014010</t>
    </r>
  </si>
  <si>
    <r>
      <t>'</t>
    </r>
    <r>
      <rPr>
        <sz val="10"/>
        <color rgb="FF000000"/>
        <rFont val="Arial"/>
        <family val="2"/>
      </rPr>
      <t>A0000008</t>
    </r>
  </si>
  <si>
    <r>
      <t>'</t>
    </r>
    <r>
      <rPr>
        <sz val="10"/>
        <color rgb="FF000000"/>
        <rFont val="Arial"/>
        <family val="2"/>
      </rPr>
      <t>B0013367</t>
    </r>
  </si>
  <si>
    <r>
      <t>'</t>
    </r>
    <r>
      <rPr>
        <sz val="10"/>
        <color rgb="FF000000"/>
        <rFont val="Arial"/>
        <family val="2"/>
      </rPr>
      <t>B0014678</t>
    </r>
  </si>
  <si>
    <r>
      <t>'</t>
    </r>
    <r>
      <rPr>
        <sz val="10"/>
        <color rgb="FF000000"/>
        <rFont val="Arial"/>
        <family val="2"/>
      </rPr>
      <t>B0012454</t>
    </r>
  </si>
  <si>
    <r>
      <t>'</t>
    </r>
    <r>
      <rPr>
        <sz val="10"/>
        <color rgb="FF000000"/>
        <rFont val="Arial"/>
        <family val="2"/>
      </rPr>
      <t>B0011665</t>
    </r>
  </si>
  <si>
    <r>
      <t>'</t>
    </r>
    <r>
      <rPr>
        <sz val="10"/>
        <color rgb="FF000000"/>
        <rFont val="Arial"/>
        <family val="2"/>
      </rPr>
      <t>A10412</t>
    </r>
  </si>
  <si>
    <r>
      <t>'</t>
    </r>
    <r>
      <rPr>
        <sz val="10"/>
        <color rgb="FF000000"/>
        <rFont val="Arial"/>
        <family val="2"/>
      </rPr>
      <t>A11240</t>
    </r>
  </si>
  <si>
    <r>
      <t>'</t>
    </r>
    <r>
      <rPr>
        <sz val="10"/>
        <color rgb="FF000000"/>
        <rFont val="Arial"/>
        <family val="2"/>
      </rPr>
      <t>A14557</t>
    </r>
  </si>
  <si>
    <r>
      <t>'</t>
    </r>
    <r>
      <rPr>
        <sz val="10"/>
        <color rgb="FF000000"/>
        <rFont val="Arial"/>
        <family val="2"/>
      </rPr>
      <t>A014741</t>
    </r>
  </si>
  <si>
    <r>
      <t>'</t>
    </r>
    <r>
      <rPr>
        <sz val="10"/>
        <color rgb="FF000000"/>
        <rFont val="Arial"/>
        <family val="2"/>
      </rPr>
      <t>A012468</t>
    </r>
  </si>
  <si>
    <r>
      <t>'</t>
    </r>
    <r>
      <rPr>
        <sz val="10"/>
        <color rgb="FF000000"/>
        <rFont val="Arial"/>
        <family val="2"/>
      </rPr>
      <t>A13411</t>
    </r>
  </si>
  <si>
    <r>
      <t>'</t>
    </r>
    <r>
      <rPr>
        <sz val="10"/>
        <color rgb="FF000000"/>
        <rFont val="Arial"/>
        <family val="2"/>
      </rPr>
      <t>A14228</t>
    </r>
  </si>
  <si>
    <r>
      <t>'</t>
    </r>
    <r>
      <rPr>
        <sz val="10"/>
        <color rgb="FF000000"/>
        <rFont val="Arial"/>
        <family val="2"/>
      </rPr>
      <t>A12436</t>
    </r>
  </si>
  <si>
    <r>
      <t>'</t>
    </r>
    <r>
      <rPr>
        <sz val="10"/>
        <color rgb="FF000000"/>
        <rFont val="Arial"/>
        <family val="2"/>
      </rPr>
      <t>1681</t>
    </r>
  </si>
  <si>
    <r>
      <t>'</t>
    </r>
    <r>
      <rPr>
        <sz val="10"/>
        <color rgb="FF000000"/>
        <rFont val="Arial"/>
        <family val="2"/>
      </rPr>
      <t>1670</t>
    </r>
  </si>
  <si>
    <r>
      <t>'</t>
    </r>
    <r>
      <rPr>
        <sz val="10"/>
        <color rgb="FF000000"/>
        <rFont val="Arial"/>
        <family val="2"/>
      </rPr>
      <t>67</t>
    </r>
  </si>
  <si>
    <r>
      <t>'</t>
    </r>
    <r>
      <rPr>
        <sz val="10"/>
        <color rgb="FF000000"/>
        <rFont val="Arial"/>
        <family val="2"/>
      </rPr>
      <t>A014720</t>
    </r>
  </si>
  <si>
    <r>
      <t>'</t>
    </r>
    <r>
      <rPr>
        <sz val="10"/>
        <color rgb="FF000000"/>
        <rFont val="Arial"/>
        <family val="2"/>
      </rPr>
      <t>A013304</t>
    </r>
  </si>
  <si>
    <r>
      <t>'</t>
    </r>
    <r>
      <rPr>
        <sz val="10"/>
        <color rgb="FF000000"/>
        <rFont val="Arial"/>
        <family val="2"/>
      </rPr>
      <t>A11221</t>
    </r>
  </si>
  <si>
    <r>
      <t>'</t>
    </r>
    <r>
      <rPr>
        <sz val="10"/>
        <color rgb="FF000000"/>
        <rFont val="Arial"/>
        <family val="2"/>
      </rPr>
      <t>A13299</t>
    </r>
  </si>
  <si>
    <r>
      <t>'</t>
    </r>
    <r>
      <rPr>
        <sz val="10"/>
        <color rgb="FF000000"/>
        <rFont val="Arial"/>
        <family val="2"/>
      </rPr>
      <t>3</t>
    </r>
  </si>
  <si>
    <r>
      <t>'</t>
    </r>
    <r>
      <rPr>
        <sz val="10"/>
        <color rgb="FF000000"/>
        <rFont val="Arial"/>
        <family val="2"/>
      </rPr>
      <t>D012967</t>
    </r>
  </si>
  <si>
    <r>
      <t>'</t>
    </r>
    <r>
      <rPr>
        <sz val="10"/>
        <color rgb="FF000000"/>
        <rFont val="Arial"/>
        <family val="2"/>
      </rPr>
      <t>D011604</t>
    </r>
  </si>
  <si>
    <r>
      <t>'</t>
    </r>
    <r>
      <rPr>
        <sz val="10"/>
        <color rgb="FF000000"/>
        <rFont val="Arial"/>
        <family val="2"/>
      </rPr>
      <t>D012153</t>
    </r>
  </si>
  <si>
    <r>
      <t>'</t>
    </r>
    <r>
      <rPr>
        <sz val="10"/>
        <color rgb="FF000000"/>
        <rFont val="Arial"/>
        <family val="2"/>
      </rPr>
      <t>D011461</t>
    </r>
  </si>
  <si>
    <r>
      <t>'</t>
    </r>
    <r>
      <rPr>
        <sz val="10"/>
        <color rgb="FF000000"/>
        <rFont val="Arial"/>
        <family val="2"/>
      </rPr>
      <t>D013982</t>
    </r>
  </si>
  <si>
    <r>
      <t>'</t>
    </r>
    <r>
      <rPr>
        <sz val="10"/>
        <color rgb="FF000000"/>
        <rFont val="Arial"/>
        <family val="2"/>
      </rPr>
      <t>D015161</t>
    </r>
  </si>
  <si>
    <r>
      <t>'</t>
    </r>
    <r>
      <rPr>
        <sz val="10"/>
        <color rgb="FF000000"/>
        <rFont val="Arial"/>
        <family val="2"/>
      </rPr>
      <t>D013381</t>
    </r>
  </si>
  <si>
    <r>
      <t>'</t>
    </r>
    <r>
      <rPr>
        <sz val="10"/>
        <color rgb="FF000000"/>
        <rFont val="Arial"/>
        <family val="2"/>
      </rPr>
      <t>b009208</t>
    </r>
  </si>
  <si>
    <r>
      <t>'</t>
    </r>
    <r>
      <rPr>
        <sz val="10"/>
        <color rgb="FF000000"/>
        <rFont val="Arial"/>
        <family val="2"/>
      </rPr>
      <t>b009193</t>
    </r>
  </si>
  <si>
    <r>
      <t>'</t>
    </r>
    <r>
      <rPr>
        <sz val="10"/>
        <color rgb="FF000000"/>
        <rFont val="Arial"/>
        <family val="2"/>
      </rPr>
      <t>b009761</t>
    </r>
  </si>
  <si>
    <r>
      <t>'</t>
    </r>
    <r>
      <rPr>
        <sz val="10"/>
        <color rgb="FF000000"/>
        <rFont val="Arial"/>
        <family val="2"/>
      </rPr>
      <t>b008739</t>
    </r>
  </si>
  <si>
    <r>
      <t>'</t>
    </r>
    <r>
      <rPr>
        <sz val="10"/>
        <color rgb="FF000000"/>
        <rFont val="Arial"/>
        <family val="2"/>
      </rPr>
      <t>b009203</t>
    </r>
  </si>
  <si>
    <r>
      <t>'</t>
    </r>
    <r>
      <rPr>
        <sz val="10"/>
        <color rgb="FF000000"/>
        <rFont val="Arial"/>
        <family val="2"/>
      </rPr>
      <t>b009209</t>
    </r>
  </si>
  <si>
    <r>
      <t>'</t>
    </r>
    <r>
      <rPr>
        <sz val="10"/>
        <color rgb="FF000000"/>
        <rFont val="Arial"/>
        <family val="2"/>
      </rPr>
      <t>b009197</t>
    </r>
  </si>
  <si>
    <r>
      <t>'</t>
    </r>
    <r>
      <rPr>
        <sz val="10"/>
        <color rgb="FF000000"/>
        <rFont val="Arial"/>
        <family val="2"/>
      </rPr>
      <t>b010238</t>
    </r>
  </si>
  <si>
    <r>
      <t>'</t>
    </r>
    <r>
      <rPr>
        <sz val="10"/>
        <color rgb="FF000000"/>
        <rFont val="Arial"/>
        <family val="2"/>
      </rPr>
      <t>b006768</t>
    </r>
  </si>
  <si>
    <r>
      <t>'</t>
    </r>
    <r>
      <rPr>
        <sz val="10"/>
        <color rgb="FF000000"/>
        <rFont val="Arial"/>
        <family val="2"/>
      </rPr>
      <t>b009188</t>
    </r>
  </si>
  <si>
    <r>
      <t>'</t>
    </r>
    <r>
      <rPr>
        <sz val="10"/>
        <color rgb="FF000000"/>
        <rFont val="Arial"/>
        <family val="2"/>
      </rPr>
      <t>b010396</t>
    </r>
  </si>
  <si>
    <r>
      <t>'</t>
    </r>
    <r>
      <rPr>
        <sz val="10"/>
        <color rgb="FF000000"/>
        <rFont val="Arial"/>
        <family val="2"/>
      </rPr>
      <t>B010239</t>
    </r>
  </si>
  <si>
    <r>
      <t>'</t>
    </r>
    <r>
      <rPr>
        <sz val="10"/>
        <color rgb="FF000000"/>
        <rFont val="Arial"/>
        <family val="2"/>
      </rPr>
      <t>b009221</t>
    </r>
  </si>
  <si>
    <r>
      <t>'</t>
    </r>
    <r>
      <rPr>
        <sz val="10"/>
        <color rgb="FF000000"/>
        <rFont val="Arial"/>
        <family val="2"/>
      </rPr>
      <t>b009178</t>
    </r>
  </si>
  <si>
    <r>
      <t>'</t>
    </r>
    <r>
      <rPr>
        <sz val="10"/>
        <color rgb="FF000000"/>
        <rFont val="Arial"/>
        <family val="2"/>
      </rPr>
      <t>b009204</t>
    </r>
  </si>
  <si>
    <r>
      <t>'</t>
    </r>
    <r>
      <rPr>
        <sz val="10"/>
        <color rgb="FF000000"/>
        <rFont val="Arial"/>
        <family val="2"/>
      </rPr>
      <t>b009191</t>
    </r>
  </si>
  <si>
    <r>
      <t>'</t>
    </r>
    <r>
      <rPr>
        <sz val="10"/>
        <color rgb="FF000000"/>
        <rFont val="Arial"/>
        <family val="2"/>
      </rPr>
      <t>b007316</t>
    </r>
  </si>
  <si>
    <r>
      <t>'</t>
    </r>
    <r>
      <rPr>
        <sz val="10"/>
        <color rgb="FF000000"/>
        <rFont val="Arial"/>
        <family val="2"/>
      </rPr>
      <t>b009206</t>
    </r>
  </si>
  <si>
    <r>
      <t>'</t>
    </r>
    <r>
      <rPr>
        <sz val="10"/>
        <color rgb="FF000000"/>
        <rFont val="Arial"/>
        <family val="2"/>
      </rPr>
      <t>b009215</t>
    </r>
  </si>
  <si>
    <r>
      <t>'</t>
    </r>
    <r>
      <rPr>
        <sz val="10"/>
        <color rgb="FF000000"/>
        <rFont val="Arial"/>
        <family val="2"/>
      </rPr>
      <t>b009216</t>
    </r>
  </si>
  <si>
    <r>
      <t>'</t>
    </r>
    <r>
      <rPr>
        <sz val="10"/>
        <color rgb="FF000000"/>
        <rFont val="Arial"/>
        <family val="2"/>
      </rPr>
      <t>b009222</t>
    </r>
  </si>
  <si>
    <r>
      <t>'</t>
    </r>
    <r>
      <rPr>
        <sz val="10"/>
        <color rgb="FF000000"/>
        <rFont val="Arial"/>
        <family val="2"/>
      </rPr>
      <t>b009195</t>
    </r>
  </si>
  <si>
    <r>
      <t>'</t>
    </r>
    <r>
      <rPr>
        <sz val="10"/>
        <color rgb="FF000000"/>
        <rFont val="Arial"/>
        <family val="2"/>
      </rPr>
      <t>b006769</t>
    </r>
  </si>
  <si>
    <r>
      <t>'</t>
    </r>
    <r>
      <rPr>
        <sz val="10"/>
        <color rgb="FF000000"/>
        <rFont val="Arial"/>
        <family val="2"/>
      </rPr>
      <t>b009917</t>
    </r>
  </si>
  <si>
    <r>
      <t>'</t>
    </r>
    <r>
      <rPr>
        <sz val="10"/>
        <color rgb="FF000000"/>
        <rFont val="Arial"/>
        <family val="2"/>
      </rPr>
      <t>b009186</t>
    </r>
  </si>
  <si>
    <r>
      <t>'</t>
    </r>
    <r>
      <rPr>
        <sz val="10"/>
        <color rgb="FF000000"/>
        <rFont val="Arial"/>
        <family val="2"/>
      </rPr>
      <t>b009488</t>
    </r>
  </si>
  <si>
    <r>
      <t>'</t>
    </r>
    <r>
      <rPr>
        <sz val="10"/>
        <color rgb="FF000000"/>
        <rFont val="Arial"/>
        <family val="2"/>
      </rPr>
      <t>b009207</t>
    </r>
  </si>
  <si>
    <r>
      <t>'</t>
    </r>
    <r>
      <rPr>
        <sz val="10"/>
        <color rgb="FF000000"/>
        <rFont val="Arial"/>
        <family val="2"/>
      </rPr>
      <t>b006606</t>
    </r>
  </si>
  <si>
    <r>
      <t>'</t>
    </r>
    <r>
      <rPr>
        <sz val="10"/>
        <color rgb="FF000000"/>
        <rFont val="Arial"/>
        <family val="2"/>
      </rPr>
      <t>b009194</t>
    </r>
  </si>
  <si>
    <r>
      <t>'</t>
    </r>
    <r>
      <rPr>
        <sz val="10"/>
        <color rgb="FF000000"/>
        <rFont val="Arial"/>
        <family val="2"/>
      </rPr>
      <t>b009214</t>
    </r>
  </si>
  <si>
    <r>
      <t>'</t>
    </r>
    <r>
      <rPr>
        <sz val="10"/>
        <color rgb="FF000000"/>
        <rFont val="Arial"/>
        <family val="2"/>
      </rPr>
      <t>b008426</t>
    </r>
  </si>
  <si>
    <r>
      <t>'</t>
    </r>
    <r>
      <rPr>
        <sz val="10"/>
        <color rgb="FF000000"/>
        <rFont val="Arial"/>
        <family val="2"/>
      </rPr>
      <t>b013962</t>
    </r>
  </si>
  <si>
    <r>
      <t>'</t>
    </r>
    <r>
      <rPr>
        <sz val="10"/>
        <color rgb="FF000000"/>
        <rFont val="Arial"/>
        <family val="2"/>
      </rPr>
      <t>b013601</t>
    </r>
  </si>
  <si>
    <r>
      <t>'</t>
    </r>
    <r>
      <rPr>
        <sz val="10"/>
        <color rgb="FF000000"/>
        <rFont val="Arial"/>
        <family val="2"/>
      </rPr>
      <t>b013409</t>
    </r>
  </si>
  <si>
    <r>
      <t>'</t>
    </r>
    <r>
      <rPr>
        <sz val="10"/>
        <color rgb="FF000000"/>
        <rFont val="Arial"/>
        <family val="2"/>
      </rPr>
      <t>B012427</t>
    </r>
  </si>
  <si>
    <r>
      <t>'</t>
    </r>
    <r>
      <rPr>
        <sz val="10"/>
        <color rgb="FF000000"/>
        <rFont val="Arial"/>
        <family val="2"/>
      </rPr>
      <t>b011647</t>
    </r>
  </si>
  <si>
    <r>
      <t>'</t>
    </r>
    <r>
      <rPr>
        <sz val="10"/>
        <color rgb="FF000000"/>
        <rFont val="Arial"/>
        <family val="2"/>
      </rPr>
      <t>b011648</t>
    </r>
  </si>
  <si>
    <r>
      <t>'</t>
    </r>
    <r>
      <rPr>
        <sz val="10"/>
        <color rgb="FF000000"/>
        <rFont val="Arial"/>
        <family val="2"/>
      </rPr>
      <t>b014776</t>
    </r>
  </si>
  <si>
    <r>
      <t>'</t>
    </r>
    <r>
      <rPr>
        <sz val="10"/>
        <color rgb="FF000000"/>
        <rFont val="Arial"/>
        <family val="2"/>
      </rPr>
      <t>b013679</t>
    </r>
  </si>
  <si>
    <r>
      <t>'</t>
    </r>
    <r>
      <rPr>
        <sz val="10"/>
        <color rgb="FF000000"/>
        <rFont val="Arial"/>
        <family val="2"/>
      </rPr>
      <t>b013288</t>
    </r>
  </si>
  <si>
    <r>
      <t>'</t>
    </r>
    <r>
      <rPr>
        <sz val="10"/>
        <color rgb="FF000000"/>
        <rFont val="Arial"/>
        <family val="2"/>
      </rPr>
      <t>b011477</t>
    </r>
  </si>
  <si>
    <r>
      <t>'</t>
    </r>
    <r>
      <rPr>
        <sz val="10"/>
        <color rgb="FF000000"/>
        <rFont val="Arial"/>
        <family val="2"/>
      </rPr>
      <t>b010554</t>
    </r>
  </si>
  <si>
    <r>
      <t>'</t>
    </r>
    <r>
      <rPr>
        <sz val="10"/>
        <color rgb="FF000000"/>
        <rFont val="Arial"/>
        <family val="2"/>
      </rPr>
      <t>b012428</t>
    </r>
  </si>
  <si>
    <r>
      <t>'</t>
    </r>
    <r>
      <rPr>
        <sz val="10"/>
        <color rgb="FF000000"/>
        <rFont val="Arial"/>
        <family val="2"/>
      </rPr>
      <t>B012100</t>
    </r>
  </si>
  <si>
    <r>
      <t>'</t>
    </r>
    <r>
      <rPr>
        <sz val="10"/>
        <color rgb="FF000000"/>
        <rFont val="Arial"/>
        <family val="2"/>
      </rPr>
      <t>b011012</t>
    </r>
  </si>
  <si>
    <r>
      <t>'</t>
    </r>
    <r>
      <rPr>
        <sz val="10"/>
        <color rgb="FF000000"/>
        <rFont val="Arial"/>
        <family val="2"/>
      </rPr>
      <t>b011361</t>
    </r>
  </si>
  <si>
    <r>
      <t>'</t>
    </r>
    <r>
      <rPr>
        <sz val="10"/>
        <color rgb="FF000000"/>
        <rFont val="Arial"/>
        <family val="2"/>
      </rPr>
      <t>b011223</t>
    </r>
  </si>
  <si>
    <r>
      <t>'</t>
    </r>
    <r>
      <rPr>
        <sz val="10"/>
        <color rgb="FF000000"/>
        <rFont val="Arial"/>
        <family val="2"/>
      </rPr>
      <t>b013780</t>
    </r>
  </si>
  <si>
    <r>
      <t>'</t>
    </r>
    <r>
      <rPr>
        <sz val="10"/>
        <color rgb="FF000000"/>
        <rFont val="Arial"/>
        <family val="2"/>
      </rPr>
      <t>b013781</t>
    </r>
  </si>
  <si>
    <r>
      <t>'</t>
    </r>
    <r>
      <rPr>
        <sz val="10"/>
        <color rgb="FF000000"/>
        <rFont val="Arial"/>
        <family val="2"/>
      </rPr>
      <t>b013102</t>
    </r>
  </si>
  <si>
    <r>
      <t>'</t>
    </r>
    <r>
      <rPr>
        <sz val="10"/>
        <color rgb="FF000000"/>
        <rFont val="Arial"/>
        <family val="2"/>
      </rPr>
      <t>b012424</t>
    </r>
  </si>
  <si>
    <r>
      <t>'</t>
    </r>
    <r>
      <rPr>
        <sz val="10"/>
        <color rgb="FF000000"/>
        <rFont val="Arial"/>
        <family val="2"/>
      </rPr>
      <t>b012382</t>
    </r>
  </si>
  <si>
    <r>
      <t>'</t>
    </r>
    <r>
      <rPr>
        <sz val="10"/>
        <color rgb="FF000000"/>
        <rFont val="Arial"/>
        <family val="2"/>
      </rPr>
      <t>B011639</t>
    </r>
  </si>
  <si>
    <r>
      <t>'</t>
    </r>
    <r>
      <rPr>
        <sz val="10"/>
        <color rgb="FF000000"/>
        <rFont val="Arial"/>
        <family val="2"/>
      </rPr>
      <t>b011636</t>
    </r>
  </si>
  <si>
    <r>
      <t>'</t>
    </r>
    <r>
      <rPr>
        <sz val="10"/>
        <color rgb="FF000000"/>
        <rFont val="Arial"/>
        <family val="2"/>
      </rPr>
      <t>b011010</t>
    </r>
  </si>
  <si>
    <r>
      <t>'</t>
    </r>
    <r>
      <rPr>
        <sz val="10"/>
        <color rgb="FF000000"/>
        <rFont val="Arial"/>
        <family val="2"/>
      </rPr>
      <t>b013103</t>
    </r>
  </si>
  <si>
    <r>
      <t>'</t>
    </r>
    <r>
      <rPr>
        <sz val="10"/>
        <color rgb="FF000000"/>
        <rFont val="Arial"/>
        <family val="2"/>
      </rPr>
      <t>b013530</t>
    </r>
  </si>
  <si>
    <r>
      <t>'</t>
    </r>
    <r>
      <rPr>
        <sz val="10"/>
        <color rgb="FF000000"/>
        <rFont val="Arial"/>
        <family val="2"/>
      </rPr>
      <t>B014015</t>
    </r>
  </si>
  <si>
    <r>
      <t>'</t>
    </r>
    <r>
      <rPr>
        <sz val="10"/>
        <color rgb="FF000000"/>
        <rFont val="Arial"/>
        <family val="2"/>
      </rPr>
      <t>b013598</t>
    </r>
  </si>
  <si>
    <r>
      <t>'</t>
    </r>
    <r>
      <rPr>
        <sz val="10"/>
        <color rgb="FF000000"/>
        <rFont val="Arial"/>
        <family val="2"/>
      </rPr>
      <t>b012433</t>
    </r>
  </si>
  <si>
    <r>
      <t>'</t>
    </r>
    <r>
      <rPr>
        <sz val="10"/>
        <color rgb="FF000000"/>
        <rFont val="Arial"/>
        <family val="2"/>
      </rPr>
      <t>b013289</t>
    </r>
  </si>
  <si>
    <r>
      <t>'</t>
    </r>
    <r>
      <rPr>
        <sz val="10"/>
        <color rgb="FF000000"/>
        <rFont val="Arial"/>
        <family val="2"/>
      </rPr>
      <t>b011011</t>
    </r>
  </si>
  <si>
    <r>
      <t>'</t>
    </r>
    <r>
      <rPr>
        <sz val="10"/>
        <color rgb="FF000000"/>
        <rFont val="Arial"/>
        <family val="2"/>
      </rPr>
      <t>b010553</t>
    </r>
  </si>
  <si>
    <r>
      <t>'</t>
    </r>
    <r>
      <rPr>
        <sz val="10"/>
        <color rgb="FF000000"/>
        <rFont val="Arial"/>
        <family val="2"/>
      </rPr>
      <t>b013599</t>
    </r>
  </si>
  <si>
    <r>
      <t>'</t>
    </r>
    <r>
      <rPr>
        <sz val="10"/>
        <color rgb="FF000000"/>
        <rFont val="Arial"/>
        <family val="2"/>
      </rPr>
      <t>b012156</t>
    </r>
  </si>
  <si>
    <r>
      <t>'</t>
    </r>
    <r>
      <rPr>
        <sz val="10"/>
        <color rgb="FF000000"/>
        <rFont val="Arial"/>
        <family val="2"/>
      </rPr>
      <t>a012422</t>
    </r>
  </si>
  <si>
    <r>
      <t>'</t>
    </r>
    <r>
      <rPr>
        <sz val="10"/>
        <color rgb="FF000000"/>
        <rFont val="Arial"/>
        <family val="2"/>
      </rPr>
      <t>B012421</t>
    </r>
  </si>
  <si>
    <r>
      <t>'</t>
    </r>
    <r>
      <rPr>
        <sz val="10"/>
        <color rgb="FF000000"/>
        <rFont val="Arial"/>
        <family val="2"/>
      </rPr>
      <t>b012420</t>
    </r>
  </si>
  <si>
    <r>
      <t>'</t>
    </r>
    <r>
      <rPr>
        <sz val="10"/>
        <color rgb="FF000000"/>
        <rFont val="Arial"/>
        <family val="2"/>
      </rPr>
      <t>b011634</t>
    </r>
  </si>
  <si>
    <r>
      <t>'</t>
    </r>
    <r>
      <rPr>
        <sz val="10"/>
        <color rgb="FF000000"/>
        <rFont val="Arial"/>
        <family val="2"/>
      </rPr>
      <t>b014115</t>
    </r>
  </si>
  <si>
    <r>
      <t>'</t>
    </r>
    <r>
      <rPr>
        <sz val="10"/>
        <color rgb="FF000000"/>
        <rFont val="Arial"/>
        <family val="2"/>
      </rPr>
      <t>b0013600</t>
    </r>
  </si>
  <si>
    <r>
      <t>'</t>
    </r>
    <r>
      <rPr>
        <sz val="10"/>
        <color rgb="FF000000"/>
        <rFont val="Arial"/>
        <family val="2"/>
      </rPr>
      <t>b013547</t>
    </r>
  </si>
  <si>
    <r>
      <t>'</t>
    </r>
    <r>
      <rPr>
        <sz val="10"/>
        <color rgb="FF000000"/>
        <rFont val="Arial"/>
        <family val="2"/>
      </rPr>
      <t>B011478</t>
    </r>
  </si>
  <si>
    <r>
      <t>'</t>
    </r>
    <r>
      <rPr>
        <sz val="10"/>
        <color rgb="FF000000"/>
        <rFont val="Arial"/>
        <family val="2"/>
      </rPr>
      <t>b012089</t>
    </r>
  </si>
  <si>
    <r>
      <t>'</t>
    </r>
    <r>
      <rPr>
        <sz val="10"/>
        <color rgb="FF000000"/>
        <rFont val="Arial"/>
        <family val="2"/>
      </rPr>
      <t>b011633</t>
    </r>
  </si>
  <si>
    <r>
      <t>'</t>
    </r>
    <r>
      <rPr>
        <sz val="10"/>
        <color rgb="FF000000"/>
        <rFont val="Arial"/>
        <family val="2"/>
      </rPr>
      <t>b014004</t>
    </r>
  </si>
  <si>
    <r>
      <t>'</t>
    </r>
    <r>
      <rPr>
        <sz val="10"/>
        <color rgb="FF000000"/>
        <rFont val="Arial"/>
        <family val="2"/>
      </rPr>
      <t>b013779</t>
    </r>
  </si>
  <si>
    <r>
      <t>'</t>
    </r>
    <r>
      <rPr>
        <sz val="10"/>
        <color rgb="FF000000"/>
        <rFont val="Arial"/>
        <family val="2"/>
      </rPr>
      <t>b013408</t>
    </r>
  </si>
  <si>
    <r>
      <t>'</t>
    </r>
    <r>
      <rPr>
        <sz val="10"/>
        <color rgb="FF000000"/>
        <rFont val="Arial"/>
        <family val="2"/>
      </rPr>
      <t>b012099</t>
    </r>
  </si>
  <si>
    <r>
      <t>'</t>
    </r>
    <r>
      <rPr>
        <sz val="10"/>
        <color rgb="FF000000"/>
        <rFont val="Arial"/>
        <family val="2"/>
      </rPr>
      <t>b013251</t>
    </r>
  </si>
  <si>
    <r>
      <t>'</t>
    </r>
    <r>
      <rPr>
        <sz val="10"/>
        <color rgb="FF000000"/>
        <rFont val="Arial"/>
        <family val="2"/>
      </rPr>
      <t>b011950</t>
    </r>
  </si>
  <si>
    <r>
      <t>'</t>
    </r>
    <r>
      <rPr>
        <sz val="10"/>
        <color rgb="FF000000"/>
        <rFont val="Arial"/>
        <family val="2"/>
      </rPr>
      <t>B012426</t>
    </r>
  </si>
  <si>
    <r>
      <t>'</t>
    </r>
    <r>
      <rPr>
        <sz val="10"/>
        <color rgb="FF000000"/>
        <rFont val="Arial"/>
        <family val="2"/>
      </rPr>
      <t>b010549</t>
    </r>
  </si>
  <si>
    <r>
      <t>'</t>
    </r>
    <r>
      <rPr>
        <sz val="10"/>
        <color rgb="FF000000"/>
        <rFont val="Arial"/>
        <family val="2"/>
      </rPr>
      <t>b010548</t>
    </r>
  </si>
  <si>
    <r>
      <t>'</t>
    </r>
    <r>
      <rPr>
        <sz val="10"/>
        <color rgb="FF000000"/>
        <rFont val="Arial"/>
        <family val="2"/>
      </rPr>
      <t>b012430</t>
    </r>
  </si>
  <si>
    <r>
      <t>'</t>
    </r>
    <r>
      <rPr>
        <sz val="10"/>
        <color rgb="FF000000"/>
        <rFont val="Arial"/>
        <family val="2"/>
      </rPr>
      <t>b012425</t>
    </r>
  </si>
  <si>
    <r>
      <t>'</t>
    </r>
    <r>
      <rPr>
        <sz val="10"/>
        <color rgb="FF000000"/>
        <rFont val="Arial"/>
        <family val="2"/>
      </rPr>
      <t>b012419</t>
    </r>
  </si>
  <si>
    <r>
      <t>'</t>
    </r>
    <r>
      <rPr>
        <sz val="10"/>
        <color rgb="FF000000"/>
        <rFont val="Arial"/>
        <family val="2"/>
      </rPr>
      <t>b012101</t>
    </r>
  </si>
  <si>
    <r>
      <t>'</t>
    </r>
    <r>
      <rPr>
        <sz val="10"/>
        <color rgb="FF000000"/>
        <rFont val="Arial"/>
        <family val="2"/>
      </rPr>
      <t>B012423</t>
    </r>
  </si>
  <si>
    <r>
      <t>'</t>
    </r>
    <r>
      <rPr>
        <sz val="10"/>
        <color rgb="FF000000"/>
        <rFont val="Arial"/>
        <family val="2"/>
      </rPr>
      <t>b011638</t>
    </r>
  </si>
  <si>
    <r>
      <t>'</t>
    </r>
    <r>
      <rPr>
        <sz val="10"/>
        <color rgb="FF000000"/>
        <rFont val="Arial"/>
        <family val="2"/>
      </rPr>
      <t>b011637</t>
    </r>
  </si>
  <si>
    <r>
      <t>'</t>
    </r>
    <r>
      <rPr>
        <sz val="10"/>
        <color rgb="FF000000"/>
        <rFont val="Arial"/>
        <family val="2"/>
      </rPr>
      <t>0011644</t>
    </r>
  </si>
  <si>
    <r>
      <t>'</t>
    </r>
    <r>
      <rPr>
        <sz val="10"/>
        <color rgb="FF000000"/>
        <rFont val="Arial"/>
        <family val="2"/>
      </rPr>
      <t>0011678</t>
    </r>
  </si>
  <si>
    <r>
      <t>'</t>
    </r>
    <r>
      <rPr>
        <sz val="10"/>
        <color rgb="FF000000"/>
        <rFont val="Arial"/>
        <family val="2"/>
      </rPr>
      <t>0011638</t>
    </r>
  </si>
  <si>
    <r>
      <t>'</t>
    </r>
    <r>
      <rPr>
        <sz val="10"/>
        <color rgb="FF000000"/>
        <rFont val="Arial"/>
        <family val="2"/>
      </rPr>
      <t>0011639</t>
    </r>
  </si>
  <si>
    <r>
      <t>'</t>
    </r>
    <r>
      <rPr>
        <sz val="10"/>
        <color rgb="FF000000"/>
        <rFont val="Arial"/>
        <family val="2"/>
      </rPr>
      <t>0011636</t>
    </r>
  </si>
  <si>
    <r>
      <t>'</t>
    </r>
    <r>
      <rPr>
        <sz val="10"/>
        <color rgb="FF000000"/>
        <rFont val="Arial"/>
        <family val="2"/>
      </rPr>
      <t>0011631</t>
    </r>
  </si>
  <si>
    <r>
      <t>'</t>
    </r>
    <r>
      <rPr>
        <sz val="10"/>
        <color rgb="FF000000"/>
        <rFont val="Arial"/>
        <family val="2"/>
      </rPr>
      <t>0011629</t>
    </r>
  </si>
  <si>
    <r>
      <t>'</t>
    </r>
    <r>
      <rPr>
        <sz val="10"/>
        <color rgb="FF000000"/>
        <rFont val="Arial"/>
        <family val="2"/>
      </rPr>
      <t>0011764</t>
    </r>
  </si>
  <si>
    <r>
      <t>'</t>
    </r>
    <r>
      <rPr>
        <sz val="10"/>
        <color rgb="FF000000"/>
        <rFont val="Arial"/>
        <family val="2"/>
      </rPr>
      <t>0011630</t>
    </r>
  </si>
  <si>
    <r>
      <t>'</t>
    </r>
    <r>
      <rPr>
        <sz val="10"/>
        <color rgb="FF000000"/>
        <rFont val="Arial"/>
        <family val="2"/>
      </rPr>
      <t>0011637</t>
    </r>
  </si>
  <si>
    <r>
      <t>'</t>
    </r>
    <r>
      <rPr>
        <sz val="10"/>
        <color rgb="FF000000"/>
        <rFont val="Arial"/>
        <family val="2"/>
      </rPr>
      <t>0011763</t>
    </r>
  </si>
  <si>
    <r>
      <t>'</t>
    </r>
    <r>
      <rPr>
        <sz val="10"/>
        <color rgb="FF000000"/>
        <rFont val="Arial"/>
        <family val="2"/>
      </rPr>
      <t>0011824</t>
    </r>
  </si>
  <si>
    <r>
      <t>'</t>
    </r>
    <r>
      <rPr>
        <sz val="10"/>
        <color rgb="FF000000"/>
        <rFont val="Arial"/>
        <family val="2"/>
      </rPr>
      <t>0011814</t>
    </r>
  </si>
  <si>
    <r>
      <t>'</t>
    </r>
    <r>
      <rPr>
        <sz val="10"/>
        <color rgb="FF000000"/>
        <rFont val="Arial"/>
        <family val="2"/>
      </rPr>
      <t>0011634</t>
    </r>
  </si>
  <si>
    <r>
      <t>'</t>
    </r>
    <r>
      <rPr>
        <sz val="10"/>
        <color rgb="FF000000"/>
        <rFont val="Arial"/>
        <family val="2"/>
      </rPr>
      <t>0011889</t>
    </r>
  </si>
  <si>
    <r>
      <t>'</t>
    </r>
    <r>
      <rPr>
        <sz val="10"/>
        <color rgb="FF000000"/>
        <rFont val="Arial"/>
        <family val="2"/>
      </rPr>
      <t>0011823</t>
    </r>
  </si>
  <si>
    <r>
      <t>'</t>
    </r>
    <r>
      <rPr>
        <sz val="10"/>
        <color rgb="FF000000"/>
        <rFont val="Arial"/>
        <family val="2"/>
      </rPr>
      <t>0011643</t>
    </r>
  </si>
  <si>
    <r>
      <t>'</t>
    </r>
    <r>
      <rPr>
        <sz val="10"/>
        <color rgb="FF000000"/>
        <rFont val="Arial"/>
        <family val="2"/>
      </rPr>
      <t>0011632</t>
    </r>
  </si>
  <si>
    <r>
      <t>'</t>
    </r>
    <r>
      <rPr>
        <sz val="10"/>
        <color rgb="FF000000"/>
        <rFont val="Arial"/>
        <family val="2"/>
      </rPr>
      <t>0011640</t>
    </r>
  </si>
  <si>
    <r>
      <t>'</t>
    </r>
    <r>
      <rPr>
        <sz val="10"/>
        <color rgb="FF000000"/>
        <rFont val="Arial"/>
        <family val="2"/>
      </rPr>
      <t>0011635</t>
    </r>
  </si>
  <si>
    <r>
      <t>'</t>
    </r>
    <r>
      <rPr>
        <sz val="10"/>
        <color rgb="FF000000"/>
        <rFont val="Arial"/>
        <family val="2"/>
      </rPr>
      <t>0011625</t>
    </r>
  </si>
  <si>
    <r>
      <t>'</t>
    </r>
    <r>
      <rPr>
        <sz val="10"/>
        <color rgb="FF000000"/>
        <rFont val="Arial"/>
        <family val="2"/>
      </rPr>
      <t>0011641</t>
    </r>
  </si>
  <si>
    <r>
      <t>'</t>
    </r>
    <r>
      <rPr>
        <sz val="10"/>
        <color rgb="FF000000"/>
        <rFont val="Arial"/>
        <family val="2"/>
      </rPr>
      <t>0011633</t>
    </r>
  </si>
  <si>
    <r>
      <t>'</t>
    </r>
    <r>
      <rPr>
        <sz val="10"/>
        <color rgb="FF000000"/>
        <rFont val="Arial"/>
        <family val="2"/>
      </rPr>
      <t>0011881</t>
    </r>
  </si>
  <si>
    <r>
      <t>'</t>
    </r>
    <r>
      <rPr>
        <sz val="10"/>
        <color rgb="FF000000"/>
        <rFont val="Arial"/>
        <family val="2"/>
      </rPr>
      <t>0011822</t>
    </r>
  </si>
  <si>
    <r>
      <t>'</t>
    </r>
    <r>
      <rPr>
        <sz val="10"/>
        <color rgb="FF000000"/>
        <rFont val="Arial"/>
        <family val="2"/>
      </rPr>
      <t>0011813</t>
    </r>
  </si>
  <si>
    <r>
      <t>'</t>
    </r>
    <r>
      <rPr>
        <sz val="10"/>
        <color rgb="FF000000"/>
        <rFont val="Arial"/>
        <family val="2"/>
      </rPr>
      <t>0011642</t>
    </r>
  </si>
  <si>
    <r>
      <t>'</t>
    </r>
    <r>
      <rPr>
        <sz val="10"/>
        <color rgb="FF000000"/>
        <rFont val="Arial"/>
        <family val="2"/>
      </rPr>
      <t>23</t>
    </r>
  </si>
  <si>
    <r>
      <t>'</t>
    </r>
    <r>
      <rPr>
        <sz val="10"/>
        <color rgb="FF000000"/>
        <rFont val="Arial"/>
        <family val="2"/>
      </rPr>
      <t>21</t>
    </r>
  </si>
  <si>
    <r>
      <t>'</t>
    </r>
    <r>
      <rPr>
        <sz val="10"/>
        <color rgb="FF000000"/>
        <rFont val="Arial"/>
        <family val="2"/>
      </rPr>
      <t>50</t>
    </r>
  </si>
  <si>
    <r>
      <t>'</t>
    </r>
    <r>
      <rPr>
        <sz val="10"/>
        <color rgb="FF000000"/>
        <rFont val="Arial"/>
        <family val="2"/>
      </rPr>
      <t>22</t>
    </r>
  </si>
  <si>
    <r>
      <t>'</t>
    </r>
    <r>
      <rPr>
        <sz val="10"/>
        <color rgb="FF000000"/>
        <rFont val="Arial"/>
        <family val="2"/>
      </rPr>
      <t>44</t>
    </r>
  </si>
  <si>
    <r>
      <t>'</t>
    </r>
    <r>
      <rPr>
        <sz val="10"/>
        <color rgb="FF000000"/>
        <rFont val="Arial"/>
        <family val="2"/>
      </rPr>
      <t>22-b8432</t>
    </r>
  </si>
  <si>
    <r>
      <t>'</t>
    </r>
    <r>
      <rPr>
        <sz val="10"/>
        <color rgb="FF000000"/>
        <rFont val="Arial"/>
        <family val="2"/>
      </rPr>
      <t>22-b8434</t>
    </r>
  </si>
  <si>
    <r>
      <t>'</t>
    </r>
    <r>
      <rPr>
        <sz val="10"/>
        <color rgb="FF000000"/>
        <rFont val="Arial"/>
        <family val="2"/>
      </rPr>
      <t>22-b9054</t>
    </r>
  </si>
  <si>
    <r>
      <t>'</t>
    </r>
    <r>
      <rPr>
        <sz val="10"/>
        <color rgb="FF000000"/>
        <rFont val="Arial"/>
        <family val="2"/>
      </rPr>
      <t>22-b8435</t>
    </r>
  </si>
  <si>
    <r>
      <t>'</t>
    </r>
    <r>
      <rPr>
        <sz val="10"/>
        <color rgb="FF000000"/>
        <rFont val="Arial"/>
        <family val="2"/>
      </rPr>
      <t>b011660</t>
    </r>
  </si>
  <si>
    <r>
      <t>'</t>
    </r>
    <r>
      <rPr>
        <sz val="10"/>
        <color rgb="FF000000"/>
        <rFont val="Arial"/>
        <family val="2"/>
      </rPr>
      <t>22-b10556</t>
    </r>
  </si>
  <si>
    <r>
      <t>'</t>
    </r>
    <r>
      <rPr>
        <sz val="10"/>
        <color rgb="FF000000"/>
        <rFont val="Arial"/>
        <family val="2"/>
      </rPr>
      <t>b013425</t>
    </r>
  </si>
  <si>
    <r>
      <t>'</t>
    </r>
    <r>
      <rPr>
        <sz val="10"/>
        <color rgb="FF000000"/>
        <rFont val="Arial"/>
        <family val="2"/>
      </rPr>
      <t>b0011669</t>
    </r>
  </si>
  <si>
    <r>
      <t>'</t>
    </r>
    <r>
      <rPr>
        <sz val="10"/>
        <color rgb="FF000000"/>
        <rFont val="Arial"/>
        <family val="2"/>
      </rPr>
      <t>b0013794</t>
    </r>
  </si>
  <si>
    <r>
      <t>'</t>
    </r>
    <r>
      <rPr>
        <sz val="10"/>
        <color rgb="FF000000"/>
        <rFont val="Arial"/>
        <family val="2"/>
      </rPr>
      <t>b014600</t>
    </r>
  </si>
  <si>
    <r>
      <t>'</t>
    </r>
    <r>
      <rPr>
        <sz val="10"/>
        <color rgb="FF000000"/>
        <rFont val="Arial"/>
        <family val="2"/>
      </rPr>
      <t>b0013429</t>
    </r>
  </si>
  <si>
    <r>
      <t>'</t>
    </r>
    <r>
      <rPr>
        <sz val="10"/>
        <color rgb="FF000000"/>
        <rFont val="Arial"/>
        <family val="2"/>
      </rPr>
      <t>b013427</t>
    </r>
  </si>
  <si>
    <r>
      <t>'</t>
    </r>
    <r>
      <rPr>
        <sz val="10"/>
        <color rgb="FF000000"/>
        <rFont val="Arial"/>
        <family val="2"/>
      </rPr>
      <t>0000460</t>
    </r>
  </si>
  <si>
    <r>
      <t>'</t>
    </r>
    <r>
      <rPr>
        <sz val="10"/>
        <color rgb="FF000000"/>
        <rFont val="Arial"/>
        <family val="2"/>
      </rPr>
      <t>b008466</t>
    </r>
  </si>
  <si>
    <r>
      <t>'</t>
    </r>
    <r>
      <rPr>
        <sz val="10"/>
        <color rgb="FF000000"/>
        <rFont val="Arial"/>
        <family val="2"/>
      </rPr>
      <t>b006220</t>
    </r>
  </si>
  <si>
    <r>
      <t>'</t>
    </r>
    <r>
      <rPr>
        <sz val="10"/>
        <color rgb="FF000000"/>
        <rFont val="Arial"/>
        <family val="2"/>
      </rPr>
      <t>b005413</t>
    </r>
  </si>
  <si>
    <r>
      <t>'</t>
    </r>
    <r>
      <rPr>
        <sz val="10"/>
        <color rgb="FF000000"/>
        <rFont val="Arial"/>
        <family val="2"/>
      </rPr>
      <t>b009051</t>
    </r>
  </si>
  <si>
    <r>
      <t>'</t>
    </r>
    <r>
      <rPr>
        <sz val="10"/>
        <color rgb="FF000000"/>
        <rFont val="Arial"/>
        <family val="2"/>
      </rPr>
      <t>b006255</t>
    </r>
  </si>
  <si>
    <r>
      <t>'</t>
    </r>
    <r>
      <rPr>
        <sz val="10"/>
        <color rgb="FF000000"/>
        <rFont val="Arial"/>
        <family val="2"/>
      </rPr>
      <t>b009355</t>
    </r>
  </si>
  <si>
    <r>
      <t>'</t>
    </r>
    <r>
      <rPr>
        <sz val="10"/>
        <color rgb="FF000000"/>
        <rFont val="Arial"/>
        <family val="2"/>
      </rPr>
      <t>b006254</t>
    </r>
  </si>
  <si>
    <r>
      <t>'</t>
    </r>
    <r>
      <rPr>
        <sz val="10"/>
        <color rgb="FF000000"/>
        <rFont val="Arial"/>
        <family val="2"/>
      </rPr>
      <t>b008467</t>
    </r>
  </si>
  <si>
    <r>
      <t>'</t>
    </r>
    <r>
      <rPr>
        <sz val="10"/>
        <color rgb="FF000000"/>
        <rFont val="Arial"/>
        <family val="2"/>
      </rPr>
      <t>b010477</t>
    </r>
  </si>
  <si>
    <r>
      <t>'</t>
    </r>
    <r>
      <rPr>
        <sz val="10"/>
        <color rgb="FF000000"/>
        <rFont val="Arial"/>
        <family val="2"/>
      </rPr>
      <t>b009052</t>
    </r>
  </si>
  <si>
    <r>
      <t>'</t>
    </r>
    <r>
      <rPr>
        <sz val="10"/>
        <color rgb="FF000000"/>
        <rFont val="Arial"/>
        <family val="2"/>
      </rPr>
      <t>b008436</t>
    </r>
  </si>
  <si>
    <r>
      <t>'</t>
    </r>
    <r>
      <rPr>
        <sz val="10"/>
        <color rgb="FF000000"/>
        <rFont val="Arial"/>
        <family val="2"/>
      </rPr>
      <t>b009276</t>
    </r>
  </si>
  <si>
    <r>
      <t>'</t>
    </r>
    <r>
      <rPr>
        <sz val="10"/>
        <color rgb="FF000000"/>
        <rFont val="Arial"/>
        <family val="2"/>
      </rPr>
      <t>b009049</t>
    </r>
  </si>
  <si>
    <r>
      <t>'</t>
    </r>
    <r>
      <rPr>
        <sz val="10"/>
        <color rgb="FF000000"/>
        <rFont val="Arial"/>
        <family val="2"/>
      </rPr>
      <t>b009275</t>
    </r>
  </si>
  <si>
    <r>
      <t>'</t>
    </r>
    <r>
      <rPr>
        <sz val="10"/>
        <color rgb="FF000000"/>
        <rFont val="Arial"/>
        <family val="2"/>
      </rPr>
      <t>b09356</t>
    </r>
  </si>
  <si>
    <r>
      <t>'</t>
    </r>
    <r>
      <rPr>
        <sz val="10"/>
        <color rgb="FF000000"/>
        <rFont val="Arial"/>
        <family val="2"/>
      </rPr>
      <t>b008469</t>
    </r>
  </si>
  <si>
    <r>
      <t>'</t>
    </r>
    <r>
      <rPr>
        <sz val="10"/>
        <color rgb="FF000000"/>
        <rFont val="Arial"/>
        <family val="2"/>
      </rPr>
      <t>b008470</t>
    </r>
  </si>
  <si>
    <r>
      <t>'</t>
    </r>
    <r>
      <rPr>
        <sz val="10"/>
        <color rgb="FF000000"/>
        <rFont val="Arial"/>
        <family val="2"/>
      </rPr>
      <t>b006221</t>
    </r>
  </si>
  <si>
    <r>
      <t>'</t>
    </r>
    <r>
      <rPr>
        <sz val="10"/>
        <color rgb="FF000000"/>
        <rFont val="Arial"/>
        <family val="2"/>
      </rPr>
      <t>b008468</t>
    </r>
  </si>
  <si>
    <r>
      <t>'</t>
    </r>
    <r>
      <rPr>
        <sz val="10"/>
        <color rgb="FF000000"/>
        <rFont val="Arial"/>
        <family val="2"/>
      </rPr>
      <t>b0013552</t>
    </r>
  </si>
  <si>
    <r>
      <t>'</t>
    </r>
    <r>
      <rPr>
        <sz val="10"/>
        <color rgb="FF000000"/>
        <rFont val="Arial"/>
        <family val="2"/>
      </rPr>
      <t>b014123</t>
    </r>
  </si>
  <si>
    <r>
      <t>'</t>
    </r>
    <r>
      <rPr>
        <sz val="10"/>
        <color rgb="FF000000"/>
        <rFont val="Arial"/>
        <family val="2"/>
      </rPr>
      <t>b0013555</t>
    </r>
  </si>
  <si>
    <r>
      <t>'</t>
    </r>
    <r>
      <rPr>
        <sz val="10"/>
        <color rgb="FF000000"/>
        <rFont val="Arial"/>
        <family val="2"/>
      </rPr>
      <t>b0012945</t>
    </r>
  </si>
  <si>
    <r>
      <t>'</t>
    </r>
    <r>
      <rPr>
        <sz val="10"/>
        <color rgb="FF000000"/>
        <rFont val="Arial"/>
        <family val="2"/>
      </rPr>
      <t>b014672</t>
    </r>
  </si>
  <si>
    <r>
      <t>'</t>
    </r>
    <r>
      <rPr>
        <sz val="10"/>
        <color rgb="FF000000"/>
        <rFont val="Arial"/>
        <family val="2"/>
      </rPr>
      <t>b010547</t>
    </r>
  </si>
  <si>
    <r>
      <t>'</t>
    </r>
    <r>
      <rPr>
        <sz val="10"/>
        <color rgb="FF000000"/>
        <rFont val="Arial"/>
        <family val="2"/>
      </rPr>
      <t>b011628</t>
    </r>
  </si>
  <si>
    <r>
      <t>'</t>
    </r>
    <r>
      <rPr>
        <sz val="10"/>
        <color rgb="FF000000"/>
        <rFont val="Arial"/>
        <family val="2"/>
      </rPr>
      <t>b0014671</t>
    </r>
  </si>
  <si>
    <r>
      <t>'</t>
    </r>
    <r>
      <rPr>
        <sz val="10"/>
        <color rgb="FF000000"/>
        <rFont val="Arial"/>
        <family val="2"/>
      </rPr>
      <t>b0013551</t>
    </r>
  </si>
  <si>
    <r>
      <t>'</t>
    </r>
    <r>
      <rPr>
        <sz val="10"/>
        <color rgb="FF000000"/>
        <rFont val="Arial"/>
        <family val="2"/>
      </rPr>
      <t>b011393</t>
    </r>
  </si>
  <si>
    <r>
      <t>'</t>
    </r>
    <r>
      <rPr>
        <sz val="10"/>
        <color rgb="FF000000"/>
        <rFont val="Arial"/>
        <family val="2"/>
      </rPr>
      <t>b0013553</t>
    </r>
  </si>
  <si>
    <r>
      <t>'</t>
    </r>
    <r>
      <rPr>
        <sz val="10"/>
        <color rgb="FF000000"/>
        <rFont val="Arial"/>
        <family val="2"/>
      </rPr>
      <t>b0014778</t>
    </r>
  </si>
  <si>
    <r>
      <t>'</t>
    </r>
    <r>
      <rPr>
        <sz val="10"/>
        <color rgb="FF000000"/>
        <rFont val="Arial"/>
        <family val="2"/>
      </rPr>
      <t>b0013710</t>
    </r>
  </si>
  <si>
    <r>
      <t>'</t>
    </r>
    <r>
      <rPr>
        <sz val="10"/>
        <color rgb="FF000000"/>
        <rFont val="Arial"/>
        <family val="2"/>
      </rPr>
      <t>b0011629</t>
    </r>
  </si>
  <si>
    <r>
      <t>'</t>
    </r>
    <r>
      <rPr>
        <sz val="10"/>
        <color rgb="FF000000"/>
        <rFont val="Arial"/>
        <family val="2"/>
      </rPr>
      <t>b0012473</t>
    </r>
  </si>
  <si>
    <r>
      <t>'</t>
    </r>
    <r>
      <rPr>
        <sz val="10"/>
        <color rgb="FF000000"/>
        <rFont val="Arial"/>
        <family val="2"/>
      </rPr>
      <t>b012472</t>
    </r>
  </si>
  <si>
    <r>
      <t>'</t>
    </r>
    <r>
      <rPr>
        <sz val="10"/>
        <color rgb="FF000000"/>
        <rFont val="Arial"/>
        <family val="2"/>
      </rPr>
      <t>b0013556</t>
    </r>
  </si>
  <si>
    <r>
      <t>'</t>
    </r>
    <r>
      <rPr>
        <sz val="10"/>
        <color rgb="FF000000"/>
        <rFont val="Arial"/>
        <family val="2"/>
      </rPr>
      <t>b13557</t>
    </r>
  </si>
  <si>
    <r>
      <t>'</t>
    </r>
    <r>
      <rPr>
        <sz val="10"/>
        <color rgb="FF000000"/>
        <rFont val="Arial"/>
        <family val="2"/>
      </rPr>
      <t>13590</t>
    </r>
  </si>
  <si>
    <r>
      <t>'</t>
    </r>
    <r>
      <rPr>
        <sz val="10"/>
        <color rgb="FF000000"/>
        <rFont val="Arial"/>
        <family val="2"/>
      </rPr>
      <t>A00009637</t>
    </r>
  </si>
  <si>
    <r>
      <t>'</t>
    </r>
    <r>
      <rPr>
        <sz val="10"/>
        <color rgb="FF000000"/>
        <rFont val="Arial"/>
        <family val="2"/>
      </rPr>
      <t>A00005395</t>
    </r>
  </si>
  <si>
    <r>
      <t>'</t>
    </r>
    <r>
      <rPr>
        <sz val="10"/>
        <color rgb="FF000000"/>
        <rFont val="Arial"/>
        <family val="2"/>
      </rPr>
      <t>B00009639</t>
    </r>
  </si>
  <si>
    <r>
      <t>'</t>
    </r>
    <r>
      <rPr>
        <sz val="10"/>
        <color rgb="FF000000"/>
        <rFont val="Arial"/>
        <family val="2"/>
      </rPr>
      <t>B00009638</t>
    </r>
  </si>
  <si>
    <r>
      <t>'</t>
    </r>
    <r>
      <rPr>
        <sz val="10"/>
        <color rgb="FF000000"/>
        <rFont val="Arial"/>
        <family val="2"/>
      </rPr>
      <t>A00008234</t>
    </r>
  </si>
  <si>
    <r>
      <t>'</t>
    </r>
    <r>
      <rPr>
        <sz val="10"/>
        <color rgb="FF000000"/>
        <rFont val="Arial"/>
        <family val="2"/>
      </rPr>
      <t>A00008233</t>
    </r>
  </si>
  <si>
    <r>
      <t>'</t>
    </r>
    <r>
      <rPr>
        <sz val="10"/>
        <color rgb="FF000000"/>
        <rFont val="Arial"/>
        <family val="2"/>
      </rPr>
      <t>B00006712</t>
    </r>
  </si>
  <si>
    <r>
      <t>'</t>
    </r>
    <r>
      <rPr>
        <sz val="10"/>
        <color rgb="FF000000"/>
        <rFont val="Arial"/>
        <family val="2"/>
      </rPr>
      <t>B00006711</t>
    </r>
  </si>
  <si>
    <r>
      <t>'</t>
    </r>
    <r>
      <rPr>
        <sz val="10"/>
        <color rgb="FF000000"/>
        <rFont val="Arial"/>
        <family val="2"/>
      </rPr>
      <t>A00006710</t>
    </r>
  </si>
  <si>
    <r>
      <t>'</t>
    </r>
    <r>
      <rPr>
        <sz val="10"/>
        <color rgb="FF000000"/>
        <rFont val="Arial"/>
        <family val="2"/>
      </rPr>
      <t>B00008235</t>
    </r>
  </si>
  <si>
    <r>
      <t>'</t>
    </r>
    <r>
      <rPr>
        <sz val="10"/>
        <color rgb="FF000000"/>
        <rFont val="Arial"/>
        <family val="2"/>
      </rPr>
      <t>B00005397</t>
    </r>
  </si>
  <si>
    <r>
      <t>'</t>
    </r>
    <r>
      <rPr>
        <sz val="10"/>
        <color rgb="FF000000"/>
        <rFont val="Arial"/>
        <family val="2"/>
      </rPr>
      <t>A00009636</t>
    </r>
  </si>
  <si>
    <r>
      <t>'</t>
    </r>
    <r>
      <rPr>
        <sz val="10"/>
        <color rgb="FF000000"/>
        <rFont val="Arial"/>
        <family val="2"/>
      </rPr>
      <t>B00012128</t>
    </r>
  </si>
  <si>
    <r>
      <t>'</t>
    </r>
    <r>
      <rPr>
        <sz val="10"/>
        <color rgb="FF000000"/>
        <rFont val="Arial"/>
        <family val="2"/>
      </rPr>
      <t>A00012126</t>
    </r>
  </si>
  <si>
    <r>
      <t>'</t>
    </r>
    <r>
      <rPr>
        <sz val="10"/>
        <color rgb="FF000000"/>
        <rFont val="Arial"/>
        <family val="2"/>
      </rPr>
      <t>A00012127</t>
    </r>
  </si>
  <si>
    <r>
      <t>'</t>
    </r>
    <r>
      <rPr>
        <sz val="10"/>
        <color rgb="FF000000"/>
        <rFont val="Arial"/>
        <family val="2"/>
      </rPr>
      <t>A00012113</t>
    </r>
  </si>
  <si>
    <r>
      <t>'</t>
    </r>
    <r>
      <rPr>
        <sz val="10"/>
        <color rgb="FF000000"/>
        <rFont val="Arial"/>
        <family val="2"/>
      </rPr>
      <t>A00012111</t>
    </r>
  </si>
  <si>
    <r>
      <t>'</t>
    </r>
    <r>
      <rPr>
        <sz val="10"/>
        <color rgb="FF000000"/>
        <rFont val="Arial"/>
        <family val="2"/>
      </rPr>
      <t>B00012112</t>
    </r>
  </si>
  <si>
    <r>
      <t>'</t>
    </r>
    <r>
      <rPr>
        <sz val="10"/>
        <color rgb="FF000000"/>
        <rFont val="Arial"/>
        <family val="2"/>
      </rPr>
      <t>A00012110</t>
    </r>
  </si>
  <si>
    <r>
      <t>'</t>
    </r>
    <r>
      <rPr>
        <sz val="10"/>
        <color rgb="FF000000"/>
        <rFont val="Arial"/>
        <family val="2"/>
      </rPr>
      <t>B00013759</t>
    </r>
  </si>
  <si>
    <r>
      <t>'</t>
    </r>
    <r>
      <rPr>
        <sz val="10"/>
        <color rgb="FF000000"/>
        <rFont val="Arial"/>
        <family val="2"/>
      </rPr>
      <t>B00013761</t>
    </r>
  </si>
  <si>
    <r>
      <t>'</t>
    </r>
    <r>
      <rPr>
        <sz val="10"/>
        <color rgb="FF000000"/>
        <rFont val="Arial"/>
        <family val="2"/>
      </rPr>
      <t>A00013760</t>
    </r>
  </si>
  <si>
    <r>
      <t>'</t>
    </r>
    <r>
      <rPr>
        <sz val="10"/>
        <color rgb="FF000000"/>
        <rFont val="Arial"/>
        <family val="2"/>
      </rPr>
      <t>B00012114</t>
    </r>
  </si>
  <si>
    <r>
      <t>'</t>
    </r>
    <r>
      <rPr>
        <sz val="10"/>
        <color rgb="FF000000"/>
        <rFont val="Arial"/>
        <family val="2"/>
      </rPr>
      <t>B00010825</t>
    </r>
  </si>
  <si>
    <r>
      <t>'</t>
    </r>
    <r>
      <rPr>
        <sz val="10"/>
        <color rgb="FF000000"/>
        <rFont val="Arial"/>
        <family val="2"/>
      </rPr>
      <t>R0000322</t>
    </r>
  </si>
  <si>
    <r>
      <t>'</t>
    </r>
    <r>
      <rPr>
        <sz val="10"/>
        <color rgb="FF000000"/>
        <rFont val="Arial"/>
        <family val="2"/>
      </rPr>
      <t>R0000355</t>
    </r>
  </si>
  <si>
    <r>
      <t>'</t>
    </r>
    <r>
      <rPr>
        <sz val="10"/>
        <color rgb="FF000000"/>
        <rFont val="Arial"/>
        <family val="2"/>
      </rPr>
      <t>R0000338</t>
    </r>
  </si>
  <si>
    <r>
      <t>'</t>
    </r>
    <r>
      <rPr>
        <sz val="10"/>
        <color rgb="FF000000"/>
        <rFont val="Arial"/>
        <family val="2"/>
      </rPr>
      <t>R000057</t>
    </r>
  </si>
  <si>
    <r>
      <t>'</t>
    </r>
    <r>
      <rPr>
        <sz val="10"/>
        <color rgb="FF000000"/>
        <rFont val="Arial"/>
        <family val="2"/>
      </rPr>
      <t>R000064</t>
    </r>
  </si>
  <si>
    <r>
      <t>'</t>
    </r>
    <r>
      <rPr>
        <sz val="10"/>
        <color rgb="FF000000"/>
        <rFont val="Arial"/>
        <family val="2"/>
      </rPr>
      <t>R000084</t>
    </r>
  </si>
  <si>
    <r>
      <t>'</t>
    </r>
    <r>
      <rPr>
        <sz val="10"/>
        <color rgb="FF000000"/>
        <rFont val="Arial"/>
        <family val="2"/>
      </rPr>
      <t>R000055</t>
    </r>
  </si>
  <si>
    <r>
      <t>'</t>
    </r>
    <r>
      <rPr>
        <sz val="10"/>
        <color rgb="FF000000"/>
        <rFont val="Arial"/>
        <family val="2"/>
      </rPr>
      <t>b013416</t>
    </r>
  </si>
  <si>
    <t>197-SIPI-062022-1068878</t>
  </si>
  <si>
    <t>199-SIPI-062022-1075740</t>
  </si>
  <si>
    <t>200-SIPI-062022-1071332</t>
  </si>
  <si>
    <t>200-SIPI-R-062022-1071332</t>
  </si>
  <si>
    <t>12KKTBC-16|VAT8|CHAN GIO</t>
  </si>
  <si>
    <t>299-SIPI-032022-1231199</t>
  </si>
  <si>
    <t>299-SIPI-032022-1235015</t>
  </si>
  <si>
    <t>299-SIPI-042022-1230766</t>
  </si>
  <si>
    <t>299-SIPI-042022-1230932</t>
  </si>
  <si>
    <t>299-SIPI-042022-1231199</t>
  </si>
  <si>
    <t>299-SIPI-042022-1231520</t>
  </si>
  <si>
    <t>299-SIPI-052022-1230766</t>
  </si>
  <si>
    <t>299-SIPI-052022-1230932</t>
  </si>
  <si>
    <t>299-SIPI-052022-1231199</t>
  </si>
  <si>
    <t>299-SIPI-052022-1231520</t>
  </si>
  <si>
    <t>299-SIPI-052022-1231591</t>
  </si>
  <si>
    <t>AA/20P|HHCL-HANH</t>
  </si>
  <si>
    <t>AA/22P|HHCL-LAN</t>
  </si>
  <si>
    <t>299-SIPI-052022-1232053</t>
  </si>
  <si>
    <t>299-SIPI-052022-1232274</t>
  </si>
  <si>
    <t>299-SIPI-052022-1232564</t>
  </si>
  <si>
    <t>299-SIPI-052022-1232687</t>
  </si>
  <si>
    <t>AA/22P|HHCL-VANV</t>
  </si>
  <si>
    <t>299-SIPI-052022-1232859</t>
  </si>
  <si>
    <t>299-SIPI-052022-1233074</t>
  </si>
  <si>
    <t>299-SIPI-052022-1233491</t>
  </si>
  <si>
    <t>299-SIPI-052022-1233795</t>
  </si>
  <si>
    <t>299-SIPI-052022-1234308</t>
  </si>
  <si>
    <t>299-SIPI-052022-1235015</t>
  </si>
  <si>
    <t>299-SIPI-062022-1235015</t>
  </si>
  <si>
    <t>299-SIPI-R-062022-1233491</t>
  </si>
  <si>
    <t>K22TVA-83-RTV1540153|HHCL</t>
  </si>
  <si>
    <t>K22TVA-103-RTV1540229|HHCL</t>
  </si>
  <si>
    <t>K22TVA-1688-RTV1546677|HHCL</t>
  </si>
  <si>
    <t>K22TVA-1725-RTV1546759|HHCL</t>
  </si>
  <si>
    <t>K22TVA-1736-RTV1546777|HHCL</t>
  </si>
  <si>
    <t>K22TVA-2161-RTV1548005|HHCL</t>
  </si>
  <si>
    <t>K22TVA-2162-RTV1548007|HHCL</t>
  </si>
  <si>
    <t>299-SIPI-R-062022-1233795</t>
  </si>
  <si>
    <t>VP/20E.761-RTV1542863|HCLI</t>
  </si>
  <si>
    <t>K22TVA-796-RTV1542788|HHCL</t>
  </si>
  <si>
    <t>K22TVA-2330-RTV1548637|HHCL</t>
  </si>
  <si>
    <t>K22TVA-457-RTV1541273|HHCL</t>
  </si>
  <si>
    <t>K22TVA-737-RTV1542637|HHCL</t>
  </si>
  <si>
    <t>VP/20E.963-RTV1543740|HCLI</t>
  </si>
  <si>
    <t>K22TVA-3106-RTV1550684|HHCL</t>
  </si>
  <si>
    <t>VP/20E.753-RTV1542854|HCLI</t>
  </si>
  <si>
    <t>VP/20E.1146-RTV1544529|HCLI</t>
  </si>
  <si>
    <t>VP/20E.1183-RTV1545019|HCLI</t>
  </si>
  <si>
    <t>K22TVA-1901-RTV1547146|HHCL</t>
  </si>
  <si>
    <t>VP/20E.757-RTV1542859|HCLI</t>
  </si>
  <si>
    <t>K22TVA-1903-RTV1547151|HHCL</t>
  </si>
  <si>
    <t>K22TVA-404-RTV1541209|HHCL</t>
  </si>
  <si>
    <t>K22TVA-720-RTV1542588|HHCL</t>
  </si>
  <si>
    <t>VP/20E.1939-RTV1547219|HCLI</t>
  </si>
  <si>
    <t>K22TVA-1896-RTV1547127|HHCL</t>
  </si>
  <si>
    <t>K22TVA-1163-RTV1544897|HHCL</t>
  </si>
  <si>
    <t>299-SIPI-R-062022-1234308</t>
  </si>
  <si>
    <t>K22TVA-002114-RTV1548100|HHCL</t>
  </si>
  <si>
    <t>K22TVA-002532-RTV1548905|HHCL</t>
  </si>
  <si>
    <t>VP/20E.3161-RTV1551017|HCLI</t>
  </si>
  <si>
    <t>K22TVA-002849-RTV1550231|HHCL</t>
  </si>
  <si>
    <t>K22TVA-001574-RTV1546034|HHCL</t>
  </si>
  <si>
    <t>K22TVA-003019-RTV1550574|HHCL</t>
  </si>
  <si>
    <t>K22TVA-002549-RTV1548923|HHCL</t>
  </si>
  <si>
    <t>VP/20E.3038-RTV1550681|HCLI</t>
  </si>
  <si>
    <t>K22TVA-003130-RTV1550884|HHCL</t>
  </si>
  <si>
    <t>K22TVA-001024-RTV1543935|HHCL</t>
  </si>
  <si>
    <t>K22TVA-001427-RTV1545741|HHCL</t>
  </si>
  <si>
    <t>K22TVA-002959-RTV1550481|HHCL</t>
  </si>
  <si>
    <t>K22TVA-002656-RTV1549258|HHCL</t>
  </si>
  <si>
    <t>K22TVA-000310-RTV1540685|HHCL</t>
  </si>
  <si>
    <t>K22TVA-002057-RTV1547987|HHCL</t>
  </si>
  <si>
    <t>K22TVA-001348-RTV1545664|HHCL</t>
  </si>
  <si>
    <t>K22TVA-001432-RTV1545746|HHCL</t>
  </si>
  <si>
    <t>VP/20E.2236-RTV1548378|HCLI</t>
  </si>
  <si>
    <t>K22TVA-002369-RTV1548687|HHCL</t>
  </si>
  <si>
    <t>K22TVA-002465-RTV1548817|HHCL</t>
  </si>
  <si>
    <t>K22TVA-002676-RTV1549337|HHCL</t>
  </si>
  <si>
    <t>K22TVA-000352-RTV1540784|HHCL</t>
  </si>
  <si>
    <t>K22TVA-000390-RTV1540863|HHCL</t>
  </si>
  <si>
    <t>K22TVA-001068-RTV1544037|HHCL</t>
  </si>
  <si>
    <t>K22TVA-001321-RTV1545608|HHCL</t>
  </si>
  <si>
    <t>K22TVA-001476-RTV1545788|HHCL</t>
  </si>
  <si>
    <t>K22TVA-001559-RTV1545993|HHCL</t>
  </si>
  <si>
    <t>299-SIPI-R-062022-1235015</t>
  </si>
  <si>
    <t>K22TVA-3195-RTV1551056|HHCL</t>
  </si>
  <si>
    <t>K22TVA-1214-RTV1545276|HHCL</t>
  </si>
  <si>
    <t>K22TVA-1829-RTV1547003|HHCL</t>
  </si>
  <si>
    <t>K22TVA-2810-RTV1550313|HHCL</t>
  </si>
  <si>
    <t>K22TVA-2819-RTV1550329|HHCL</t>
  </si>
  <si>
    <t>K22TVA-611-RTV1542051|HHCL</t>
  </si>
  <si>
    <t>K22TVA-654-RTV1542150|HHCL</t>
  </si>
  <si>
    <t>K22TVA-1267-RTV1545417|HHCL</t>
  </si>
  <si>
    <t>K22TVA-2433-RTV1548823|HHCL</t>
  </si>
  <si>
    <t>K22TVA-1668-RTV1546644|HHCL</t>
  </si>
  <si>
    <t>K22TVA-1364-RTV1545601|HHCL</t>
  </si>
  <si>
    <t>K22TVA-2033-RTV1547927|HHCL</t>
  </si>
  <si>
    <t>K22TVA-1286-RTV1545496|HHCL</t>
  </si>
  <si>
    <t>K22TVA-2009-RTV1547847|HHCL</t>
  </si>
  <si>
    <t>299-SIPI-R-072022-1235015</t>
  </si>
  <si>
    <t>K22TVA-3305-RTV1551883|HHCL</t>
  </si>
  <si>
    <t>K22TVA-4266-RTV1555525|HHCL</t>
  </si>
  <si>
    <t>K22TVA-4226-RTV1555379|HHCL</t>
  </si>
  <si>
    <t>K22TVA-4195-RTV1554889|HHCL</t>
  </si>
  <si>
    <t>K22TVA-3922-RTV1554070|HHCL</t>
  </si>
  <si>
    <t>K22TVA-4259-RTV1555499|HHCL</t>
  </si>
  <si>
    <t>304-SIPI-062022-10055126</t>
  </si>
  <si>
    <t>305-SIPI-062022-10051076</t>
  </si>
  <si>
    <t>306-SIPI-062022-10040232</t>
  </si>
  <si>
    <t>399-SIPI-062022-10005964</t>
  </si>
  <si>
    <t>400-SIPI-062022-1081273</t>
  </si>
  <si>
    <t>400-SIPI-R-062022-1081273</t>
  </si>
  <si>
    <t>1K22TBE|RTV 1547516-GAMUOI</t>
  </si>
  <si>
    <t>1K22TBE|RTV 1551133-CHACOM</t>
  </si>
  <si>
    <t>400-SIPI-R-072022-1081273</t>
  </si>
  <si>
    <t>1K22TBEE|RTV 1553434-GAMUOI</t>
  </si>
  <si>
    <t>401-SIPI-062022-1075555</t>
  </si>
  <si>
    <t>1C22TNT|73925972-CHANGIOHEO</t>
  </si>
  <si>
    <t>1C22TNT|73620335-CHANGIO</t>
  </si>
  <si>
    <t>1C22TNT|73812645-CHANGIO</t>
  </si>
  <si>
    <t>405-SIPI-062022-1053471</t>
  </si>
  <si>
    <t>1C22TNT|CHANGA</t>
  </si>
  <si>
    <t>406-SIPI-062022-1138710</t>
  </si>
  <si>
    <t>1C22TNT|GIOTAINAMHUONG</t>
  </si>
  <si>
    <t>409-SIPI-062022-1122933</t>
  </si>
  <si>
    <t>411-SIPI-062022-1114220</t>
  </si>
  <si>
    <t>412-SIPI-062022-1108180</t>
  </si>
  <si>
    <t>425-SIPI-R-072022-1106682</t>
  </si>
  <si>
    <t>RTV1556413-CHANGA</t>
  </si>
  <si>
    <t>426-SIPI-R-062022-1058716</t>
  </si>
  <si>
    <t>1K22TCG|92|GIO SUN|1549509</t>
  </si>
  <si>
    <t>428-SIPI-062022-1052547</t>
  </si>
  <si>
    <t>430-SIPI-062022-1102593</t>
  </si>
  <si>
    <t>438-SIPI-062022-1060793</t>
  </si>
  <si>
    <t>438-SIPI-R-062022-1060793</t>
  </si>
  <si>
    <t>RTV1548638|GIO TAI HEO</t>
  </si>
  <si>
    <t>439-SIPI-062022-10048252</t>
  </si>
  <si>
    <t>439-SIPI-R-072022-10048252</t>
  </si>
  <si>
    <t>1K22TCT-124|CHAN GIO HEO MUOI</t>
  </si>
  <si>
    <t>440-SIPI-062022-10075025</t>
  </si>
  <si>
    <t>441-SIPI-062022-1091913</t>
  </si>
  <si>
    <t>1C22TNT|GIOHEO</t>
  </si>
  <si>
    <t>443-SIPI-062022-1087140</t>
  </si>
  <si>
    <t>444-SIPI-062022-10030391</t>
  </si>
  <si>
    <t>448-SIPI-062022-10045675</t>
  </si>
  <si>
    <t>448-SIPI-R-072022-10045675</t>
  </si>
  <si>
    <t>1K22TDB|1552005|TPCN</t>
  </si>
  <si>
    <t>450-SIPI-062022-10048573</t>
  </si>
  <si>
    <t>451-SIPI-062022-10088439</t>
  </si>
  <si>
    <t>453-SIPI-052022-10070483</t>
  </si>
  <si>
    <t>453-SIPI-062022-10070988</t>
  </si>
  <si>
    <t>453-SIPI-R-052022-10070988</t>
  </si>
  <si>
    <t>453-SIPI-R-062022-10070988</t>
  </si>
  <si>
    <t>1K22TDH|CHAN GIO</t>
  </si>
  <si>
    <t>1K22TDH|LAU THAI</t>
  </si>
  <si>
    <t>456-SIPI-052022-1079050</t>
  </si>
  <si>
    <t>456-SIPI-062022-1079969</t>
  </si>
  <si>
    <t>457-SIPI-052022-1097607</t>
  </si>
  <si>
    <t>1C22TNT/ CHAN GIO HEO</t>
  </si>
  <si>
    <t>1C22TNT/ GA MUOI</t>
  </si>
  <si>
    <t>1C22TNT/ GIO TAI LUOI</t>
  </si>
  <si>
    <t>457-SIPI-062022-1098617</t>
  </si>
  <si>
    <t>1C22TNT|GIO TAI LUOI</t>
  </si>
  <si>
    <t>462-SIPI-052022-10016373</t>
  </si>
  <si>
    <t>462-SIPI-062022-10016373</t>
  </si>
  <si>
    <t>462-SIPI-R-052022-10016373</t>
  </si>
  <si>
    <t>VP/19E|GHE-3356-RTV 1534587</t>
  </si>
  <si>
    <t>462-SIPI-R-062022-10016373</t>
  </si>
  <si>
    <t>1K22TDS|GIOSUN</t>
  </si>
  <si>
    <t>463-SIPI-052022-10019169</t>
  </si>
  <si>
    <t>463-SIPI-062022-10019904</t>
  </si>
  <si>
    <t>463-SIPI-R-072022-10019904</t>
  </si>
  <si>
    <t>1K22TDT-264RTV1553170|CHANGIO</t>
  </si>
  <si>
    <t>464-SIPI-062022-10016247</t>
  </si>
  <si>
    <t>465-SIPI-052022-10016648</t>
  </si>
  <si>
    <t>465-SIPI-062022-10016833</t>
  </si>
  <si>
    <t>502-SIPI-052022-10019720</t>
  </si>
  <si>
    <t>502-SIPI-062022-10020030</t>
  </si>
  <si>
    <t>504-SIPI-052022-504036367</t>
  </si>
  <si>
    <t>504-SIPI-062022-504036826</t>
  </si>
  <si>
    <t>506-SIPI-052022-10065839</t>
  </si>
  <si>
    <t>506-SIPI-062022-10066439</t>
  </si>
  <si>
    <t>508-SIPI-062022-50834447</t>
  </si>
  <si>
    <t>511-SIPI-062022-51139465</t>
  </si>
  <si>
    <t>512-SIPI-062022-10046686</t>
  </si>
  <si>
    <t>513-SIPI-062022-10036778</t>
  </si>
  <si>
    <t>513-SIPI-R-072022-10036778</t>
  </si>
  <si>
    <t>1K22TEN-113|GA MUOI</t>
  </si>
  <si>
    <t>514-SIPI-062022-10049956</t>
  </si>
  <si>
    <t>515-SIPI-062022-10055827</t>
  </si>
  <si>
    <t>517-SIPI-052022-517046803</t>
  </si>
  <si>
    <t>517-SIPI-052022-517047226</t>
  </si>
  <si>
    <t>517-SIPI-062022-517047552</t>
  </si>
  <si>
    <t>524-SIPI-062022-524030050</t>
  </si>
  <si>
    <t>525-SIPI-062022-525012864</t>
  </si>
  <si>
    <t>525-SIPI-R-062022-525012864</t>
  </si>
  <si>
    <t>RTV1549947|1K22T/GA|TPCN</t>
  </si>
  <si>
    <t>RTV 154759|1K22T/GA|TPCN</t>
  </si>
  <si>
    <t>1K22TGA/TPCN|RTV1541363</t>
  </si>
  <si>
    <t>528-SIPI-062022-528028350</t>
  </si>
  <si>
    <t>1C22TNT|CHAN GIO HEO MUOI</t>
  </si>
  <si>
    <t>532-SIPI-062022-532029807</t>
  </si>
  <si>
    <t>532-SIPI-R-062022-532029807</t>
  </si>
  <si>
    <t>1K22TGH|CHANGIO-RTV 1542512</t>
  </si>
  <si>
    <t>1K22TGH|GIOTAI-RTV 1550219</t>
  </si>
  <si>
    <t>1K22TGH|GIO-RTV 1544887</t>
  </si>
  <si>
    <t>534-SIPI-062022-10026318</t>
  </si>
  <si>
    <t>536-SIPI-062022-1016025</t>
  </si>
  <si>
    <t>539-SIPI-062022-10022617</t>
  </si>
  <si>
    <t>1C22TNT|CHNAGIOMUOI</t>
  </si>
  <si>
    <t>539-SIPI-R-062022-10022617</t>
  </si>
  <si>
    <t>1K22TGR|105|GAMUOI|1551237</t>
  </si>
  <si>
    <t>540-SIPI-062022-540019788</t>
  </si>
  <si>
    <t>541-SIPI-062022-541019631</t>
  </si>
  <si>
    <t>542-SIPI-062022-10014534</t>
  </si>
  <si>
    <t>542-SIPI-R-062022-10014534</t>
  </si>
  <si>
    <t>1K22TGU-51|GIOTAI</t>
  </si>
  <si>
    <t>1K22TGU-30|GIOSUNGA</t>
  </si>
  <si>
    <t>546-SIPI-062022-10013433</t>
  </si>
  <si>
    <t>565-SIPI-062022-566013001</t>
  </si>
  <si>
    <t>565-SIPI-R-072022-566013001</t>
  </si>
  <si>
    <t>1K22THH|GAMUOI149</t>
  </si>
  <si>
    <t>566-SIPI-062022-566009812</t>
  </si>
  <si>
    <t>570-SIPI-062022-10008772</t>
  </si>
  <si>
    <t>600-SIPI-062022-1076077</t>
  </si>
  <si>
    <t>1C22TNT|CHANGIO-73716500</t>
  </si>
  <si>
    <t>1C22TNT|CHANGIO-73618538</t>
  </si>
  <si>
    <t>1C22TNT|CHANGIO-73653256</t>
  </si>
  <si>
    <t>601-SIPI-062022-1072148</t>
  </si>
  <si>
    <t>1C22TNT\VAT8|GA U MUOI</t>
  </si>
  <si>
    <t>602-SIPI-062022-1087748</t>
  </si>
  <si>
    <t>1C22TNT-20579|VAT8|GAMUOI</t>
  </si>
  <si>
    <t>1C22TNT-18760|VAT8|CHANGIO</t>
  </si>
  <si>
    <t>1C22TNT-17797|VAT8|GAMUOI</t>
  </si>
  <si>
    <t>1C22TNT-21376|VAT8|CHANGIO</t>
  </si>
  <si>
    <t>1C22TNT-16827|VAT8|CHANGIO</t>
  </si>
  <si>
    <t>603-SIPI-062022-1053116</t>
  </si>
  <si>
    <t>1C22TNT|VAT8|CHANGIO</t>
  </si>
  <si>
    <t>603-SIPI-R-062022-1053116</t>
  </si>
  <si>
    <t>1K22THR-124|1549480|VAT8|GIO</t>
  </si>
  <si>
    <t>605-SIPI-062022-1090365</t>
  </si>
  <si>
    <t>606-SIPI-062022-1092024</t>
  </si>
  <si>
    <t>1C22TNT|C.GIOHEO</t>
  </si>
  <si>
    <t>606-SIPI-R-062022-1092024</t>
  </si>
  <si>
    <t>1K22THT|CGIO -RTV1548949</t>
  </si>
  <si>
    <t>606-SIPI-R-072022-1092024</t>
  </si>
  <si>
    <t>1K22THT|GIO-RTV1553244</t>
  </si>
  <si>
    <t>607-SIPI-062022-1088029</t>
  </si>
  <si>
    <t>609-SIPI-062022-1086559</t>
  </si>
  <si>
    <t>613-SIPI-062022-1085420</t>
  </si>
  <si>
    <t>617-SIPI-062022-1070775</t>
  </si>
  <si>
    <t>618-SIPI-062022-1066945</t>
  </si>
  <si>
    <t>CHAN GIO</t>
  </si>
  <si>
    <t>CHAN GO</t>
  </si>
  <si>
    <t>620-SIPI-062022-1054091</t>
  </si>
  <si>
    <t>620-SIPI-R-072022-1054091</t>
  </si>
  <si>
    <t>1K22TBD_1430|DUIGA|RTV 1553669</t>
  </si>
  <si>
    <t>910-SIPI-052022-10027559</t>
  </si>
  <si>
    <t>910-SIPI-052022-10027598</t>
  </si>
  <si>
    <t>910-SIPI-052022-10027661</t>
  </si>
  <si>
    <t>910-SIPI-052022-10027870</t>
  </si>
  <si>
    <t>910-SIPI-062022-10028202</t>
  </si>
  <si>
    <t>910-SIPI-R-062022-10028202</t>
  </si>
  <si>
    <t>1K22TVB|00138|R-1550416|CHANGA</t>
  </si>
  <si>
    <t>1K22TVB|00137|R-1550413|CHAN</t>
  </si>
  <si>
    <t>1K22TVB|00077|R-1548974|GA</t>
  </si>
  <si>
    <t>1K22TVB|000076|R1548970|GIO</t>
  </si>
  <si>
    <t>1K22TVB|00139|R-1550420|GIO</t>
  </si>
  <si>
    <t>1K22TVB|00140|R-1550423|CHANGA</t>
  </si>
  <si>
    <t>910-SIPI-R-072022-10028202</t>
  </si>
  <si>
    <t>1K22TVB|00192|R-1551778|MOC</t>
  </si>
  <si>
    <t>1K22TVB|00193|R-1551781|MOC</t>
  </si>
  <si>
    <t>1K22TVB|00179|R-1551659|GIÒ</t>
  </si>
  <si>
    <t>920-SIPI-052022-10013836</t>
  </si>
  <si>
    <t>920-SIPI-062022-10014067</t>
  </si>
  <si>
    <t>930-SIPI-042022-10019186</t>
  </si>
  <si>
    <t>HHCL- NCC HUY HD 4363</t>
  </si>
  <si>
    <t>930-SIPI-042022-10019381</t>
  </si>
  <si>
    <t>930-SIPI-052022-10019186</t>
  </si>
  <si>
    <t>930-SIPI-062022-10019554</t>
  </si>
  <si>
    <t>930-SIPI-R-032022-10019186</t>
  </si>
  <si>
    <t>HHCL- NCC THAY THE HD 5560</t>
  </si>
  <si>
    <t>930-SIPI-R-062022-10019554</t>
  </si>
  <si>
    <t>K22TVD-14-RTV1545459|HHCL</t>
  </si>
  <si>
    <t>K22TVD-4-RTV1542270|HHCL</t>
  </si>
  <si>
    <t>940-SIPI-062022-10016758</t>
  </si>
  <si>
    <t>940-SIPI-R-062022-10016758</t>
  </si>
  <si>
    <t>1K22TVE|0000107.R1548470|9409</t>
  </si>
  <si>
    <t>1K22TVE|0000123.R1550024|9418</t>
  </si>
  <si>
    <t>940-SIPI-R-072022-10016758</t>
  </si>
  <si>
    <t>1K22TVE|0000155.R1553038|9413</t>
  </si>
  <si>
    <t>1K22TVE|0000167.R1553071|9419</t>
  </si>
  <si>
    <t>1K22TVE|0000147.R1553020|9406</t>
  </si>
  <si>
    <t>950-SIPI-062022-10006541</t>
  </si>
  <si>
    <t>950-SIPI-R-062022-10006541</t>
  </si>
  <si>
    <t>K22TVG4-000003-RTV1542274|HHCL</t>
  </si>
  <si>
    <t>QT01072022-00048</t>
  </si>
  <si>
    <t>010303-HT06-Phi VC tinh T5/2022- 7%</t>
  </si>
  <si>
    <r>
      <t>'</t>
    </r>
    <r>
      <rPr>
        <sz val="10"/>
        <color rgb="FF000000"/>
        <rFont val="Arial"/>
        <family val="2"/>
      </rPr>
      <t>C018171</t>
    </r>
  </si>
  <si>
    <r>
      <t>'</t>
    </r>
    <r>
      <rPr>
        <sz val="10"/>
        <color rgb="FF000000"/>
        <rFont val="Arial"/>
        <family val="2"/>
      </rPr>
      <t>C015853</t>
    </r>
  </si>
  <si>
    <r>
      <t>'</t>
    </r>
    <r>
      <rPr>
        <sz val="10"/>
        <color rgb="FF000000"/>
        <rFont val="Arial"/>
        <family val="2"/>
      </rPr>
      <t>C017278</t>
    </r>
  </si>
  <si>
    <r>
      <t>'</t>
    </r>
    <r>
      <rPr>
        <sz val="10"/>
        <color rgb="FF000000"/>
        <rFont val="Arial"/>
        <family val="2"/>
      </rPr>
      <t>C020153</t>
    </r>
  </si>
  <si>
    <r>
      <t>'</t>
    </r>
    <r>
      <rPr>
        <sz val="10"/>
        <color rgb="FF000000"/>
        <rFont val="Arial"/>
        <family val="2"/>
      </rPr>
      <t>a019764</t>
    </r>
  </si>
  <si>
    <r>
      <t>'</t>
    </r>
    <r>
      <rPr>
        <sz val="10"/>
        <color rgb="FF000000"/>
        <rFont val="Arial"/>
        <family val="2"/>
      </rPr>
      <t>a016833</t>
    </r>
  </si>
  <si>
    <r>
      <t>'</t>
    </r>
    <r>
      <rPr>
        <sz val="10"/>
        <color rgb="FF000000"/>
        <rFont val="Arial"/>
        <family val="2"/>
      </rPr>
      <t>a021375</t>
    </r>
  </si>
  <si>
    <r>
      <t>'</t>
    </r>
    <r>
      <rPr>
        <sz val="10"/>
        <color rgb="FF000000"/>
        <rFont val="Arial"/>
        <family val="2"/>
      </rPr>
      <t>A18065</t>
    </r>
  </si>
  <si>
    <r>
      <t>'</t>
    </r>
    <r>
      <rPr>
        <sz val="10"/>
        <color rgb="FF000000"/>
        <rFont val="Arial"/>
        <family val="2"/>
      </rPr>
      <t>A15196</t>
    </r>
  </si>
  <si>
    <r>
      <t>'</t>
    </r>
    <r>
      <rPr>
        <sz val="10"/>
        <color rgb="FF000000"/>
        <rFont val="Arial"/>
        <family val="2"/>
      </rPr>
      <t>16</t>
    </r>
  </si>
  <si>
    <r>
      <t>'</t>
    </r>
    <r>
      <rPr>
        <sz val="10"/>
        <color rgb="FF000000"/>
        <rFont val="Arial"/>
        <family val="2"/>
      </rPr>
      <t>b00004369</t>
    </r>
  </si>
  <si>
    <r>
      <t>'</t>
    </r>
    <r>
      <rPr>
        <sz val="10"/>
        <color rgb="FF000000"/>
        <rFont val="Arial"/>
        <family val="2"/>
      </rPr>
      <t>22-b003031</t>
    </r>
  </si>
  <si>
    <r>
      <t>'</t>
    </r>
    <r>
      <rPr>
        <sz val="10"/>
        <color rgb="FF000000"/>
        <rFont val="Arial"/>
        <family val="2"/>
      </rPr>
      <t>b0003069</t>
    </r>
  </si>
  <si>
    <r>
      <t>'</t>
    </r>
    <r>
      <rPr>
        <sz val="10"/>
        <color rgb="FF000000"/>
        <rFont val="Arial"/>
        <family val="2"/>
      </rPr>
      <t>22-B9162</t>
    </r>
  </si>
  <si>
    <r>
      <t>'</t>
    </r>
    <r>
      <rPr>
        <sz val="10"/>
        <color rgb="FF000000"/>
        <rFont val="Arial"/>
        <family val="2"/>
      </rPr>
      <t>22-B7324</t>
    </r>
  </si>
  <si>
    <r>
      <t>'</t>
    </r>
    <r>
      <rPr>
        <sz val="10"/>
        <color rgb="FF000000"/>
        <rFont val="Arial"/>
        <family val="2"/>
      </rPr>
      <t>22-B10451</t>
    </r>
  </si>
  <si>
    <r>
      <t>'</t>
    </r>
    <r>
      <rPr>
        <sz val="10"/>
        <color rgb="FF000000"/>
        <rFont val="Arial"/>
        <family val="2"/>
      </rPr>
      <t>22-B5672</t>
    </r>
  </si>
  <si>
    <r>
      <t>'</t>
    </r>
    <r>
      <rPr>
        <sz val="10"/>
        <color rgb="FF000000"/>
        <rFont val="Arial"/>
        <family val="2"/>
      </rPr>
      <t>b009154</t>
    </r>
  </si>
  <si>
    <r>
      <t>'</t>
    </r>
    <r>
      <rPr>
        <sz val="10"/>
        <color rgb="FF000000"/>
        <rFont val="Arial"/>
        <family val="2"/>
      </rPr>
      <t>b09496</t>
    </r>
  </si>
  <si>
    <r>
      <t>'</t>
    </r>
    <r>
      <rPr>
        <sz val="10"/>
        <color rgb="FF000000"/>
        <rFont val="Arial"/>
        <family val="2"/>
      </rPr>
      <t>b007482</t>
    </r>
  </si>
  <si>
    <r>
      <t>'</t>
    </r>
    <r>
      <rPr>
        <sz val="10"/>
        <color rgb="FF000000"/>
        <rFont val="Arial"/>
        <family val="2"/>
      </rPr>
      <t>b009505</t>
    </r>
  </si>
  <si>
    <r>
      <t>'</t>
    </r>
    <r>
      <rPr>
        <sz val="10"/>
        <color rgb="FF000000"/>
        <rFont val="Arial"/>
        <family val="2"/>
      </rPr>
      <t>b010539</t>
    </r>
  </si>
  <si>
    <r>
      <t>'</t>
    </r>
    <r>
      <rPr>
        <sz val="10"/>
        <color rgb="FF000000"/>
        <rFont val="Arial"/>
        <family val="2"/>
      </rPr>
      <t>b0010437</t>
    </r>
  </si>
  <si>
    <r>
      <t>'</t>
    </r>
    <r>
      <rPr>
        <sz val="10"/>
        <color rgb="FF000000"/>
        <rFont val="Arial"/>
        <family val="2"/>
      </rPr>
      <t>b009490</t>
    </r>
  </si>
  <si>
    <r>
      <t>'</t>
    </r>
    <r>
      <rPr>
        <sz val="10"/>
        <color rgb="FF000000"/>
        <rFont val="Arial"/>
        <family val="2"/>
      </rPr>
      <t>b009491</t>
    </r>
  </si>
  <si>
    <r>
      <t>'</t>
    </r>
    <r>
      <rPr>
        <sz val="10"/>
        <color rgb="FF000000"/>
        <rFont val="Arial"/>
        <family val="2"/>
      </rPr>
      <t>b010521</t>
    </r>
  </si>
  <si>
    <r>
      <t>'</t>
    </r>
    <r>
      <rPr>
        <sz val="10"/>
        <color rgb="FF000000"/>
        <rFont val="Arial"/>
        <family val="2"/>
      </rPr>
      <t>b012409</t>
    </r>
  </si>
  <si>
    <r>
      <t>'</t>
    </r>
    <r>
      <rPr>
        <sz val="10"/>
        <color rgb="FF000000"/>
        <rFont val="Arial"/>
        <family val="2"/>
      </rPr>
      <t>b014422</t>
    </r>
  </si>
  <si>
    <r>
      <t>'</t>
    </r>
    <r>
      <rPr>
        <sz val="10"/>
        <color rgb="FF000000"/>
        <rFont val="Arial"/>
        <family val="2"/>
      </rPr>
      <t>b0011945</t>
    </r>
  </si>
  <si>
    <r>
      <t>'</t>
    </r>
    <r>
      <rPr>
        <sz val="10"/>
        <color rgb="FF000000"/>
        <rFont val="Arial"/>
        <family val="2"/>
      </rPr>
      <t>b015173</t>
    </r>
  </si>
  <si>
    <r>
      <t>'</t>
    </r>
    <r>
      <rPr>
        <sz val="10"/>
        <color rgb="FF000000"/>
        <rFont val="Arial"/>
        <family val="2"/>
      </rPr>
      <t>b0014762</t>
    </r>
  </si>
  <si>
    <r>
      <t>'</t>
    </r>
    <r>
      <rPr>
        <sz val="10"/>
        <color rgb="FF000000"/>
        <rFont val="Arial"/>
        <family val="2"/>
      </rPr>
      <t>b0013077</t>
    </r>
  </si>
  <si>
    <r>
      <t>'</t>
    </r>
    <r>
      <rPr>
        <sz val="10"/>
        <color rgb="FF000000"/>
        <rFont val="Arial"/>
        <family val="2"/>
      </rPr>
      <t>0013704</t>
    </r>
  </si>
  <si>
    <r>
      <t>'</t>
    </r>
    <r>
      <rPr>
        <sz val="10"/>
        <color rgb="FF000000"/>
        <rFont val="Arial"/>
        <family val="2"/>
      </rPr>
      <t>b011232</t>
    </r>
  </si>
  <si>
    <r>
      <t>'</t>
    </r>
    <r>
      <rPr>
        <sz val="10"/>
        <color rgb="FF000000"/>
        <rFont val="Arial"/>
        <family val="2"/>
      </rPr>
      <t>b0012953</t>
    </r>
  </si>
  <si>
    <r>
      <t>'</t>
    </r>
    <r>
      <rPr>
        <sz val="10"/>
        <color rgb="FF000000"/>
        <rFont val="Arial"/>
        <family val="2"/>
      </rPr>
      <t>b0012452</t>
    </r>
  </si>
  <si>
    <r>
      <t>'</t>
    </r>
    <r>
      <rPr>
        <sz val="10"/>
        <color rgb="FF000000"/>
        <rFont val="Arial"/>
        <family val="2"/>
      </rPr>
      <t>b011231</t>
    </r>
  </si>
  <si>
    <r>
      <t>'</t>
    </r>
    <r>
      <rPr>
        <sz val="10"/>
        <color rgb="FF000000"/>
        <rFont val="Arial"/>
        <family val="2"/>
      </rPr>
      <t>b014128</t>
    </r>
  </si>
  <si>
    <r>
      <t>'</t>
    </r>
    <r>
      <rPr>
        <sz val="10"/>
        <color rgb="FF000000"/>
        <rFont val="Arial"/>
        <family val="2"/>
      </rPr>
      <t>b012405</t>
    </r>
  </si>
  <si>
    <r>
      <t>'</t>
    </r>
    <r>
      <rPr>
        <sz val="10"/>
        <color rgb="FF000000"/>
        <rFont val="Arial"/>
        <family val="2"/>
      </rPr>
      <t>b011652</t>
    </r>
  </si>
  <si>
    <r>
      <t>'</t>
    </r>
    <r>
      <rPr>
        <sz val="10"/>
        <color rgb="FF000000"/>
        <rFont val="Arial"/>
        <family val="2"/>
      </rPr>
      <t>b0013388</t>
    </r>
  </si>
  <si>
    <r>
      <t>'</t>
    </r>
    <r>
      <rPr>
        <sz val="10"/>
        <color rgb="FF000000"/>
        <rFont val="Arial"/>
        <family val="2"/>
      </rPr>
      <t>b011679</t>
    </r>
  </si>
  <si>
    <r>
      <t>'</t>
    </r>
    <r>
      <rPr>
        <sz val="10"/>
        <color rgb="FF000000"/>
        <rFont val="Arial"/>
        <family val="2"/>
      </rPr>
      <t>b012154</t>
    </r>
  </si>
  <si>
    <r>
      <t>'</t>
    </r>
    <r>
      <rPr>
        <sz val="10"/>
        <color rgb="FF000000"/>
        <rFont val="Arial"/>
        <family val="2"/>
      </rPr>
      <t>b014423</t>
    </r>
  </si>
  <si>
    <r>
      <t>'</t>
    </r>
    <r>
      <rPr>
        <sz val="10"/>
        <color rgb="FF000000"/>
        <rFont val="Arial"/>
        <family val="2"/>
      </rPr>
      <t>b013112</t>
    </r>
  </si>
  <si>
    <r>
      <t>'</t>
    </r>
    <r>
      <rPr>
        <sz val="10"/>
        <color rgb="FF000000"/>
        <rFont val="Arial"/>
        <family val="2"/>
      </rPr>
      <t>b0012150</t>
    </r>
  </si>
  <si>
    <r>
      <t>'</t>
    </r>
    <r>
      <rPr>
        <sz val="10"/>
        <color rgb="FF000000"/>
        <rFont val="Arial"/>
        <family val="2"/>
      </rPr>
      <t>b011682</t>
    </r>
  </si>
  <si>
    <r>
      <t>'</t>
    </r>
    <r>
      <rPr>
        <sz val="10"/>
        <color rgb="FF000000"/>
        <rFont val="Arial"/>
        <family val="2"/>
      </rPr>
      <t>b012957</t>
    </r>
  </si>
  <si>
    <r>
      <t>'</t>
    </r>
    <r>
      <rPr>
        <sz val="10"/>
        <color rgb="FF000000"/>
        <rFont val="Arial"/>
        <family val="2"/>
      </rPr>
      <t>b013290</t>
    </r>
  </si>
  <si>
    <r>
      <t>'</t>
    </r>
    <r>
      <rPr>
        <sz val="10"/>
        <color rgb="FF000000"/>
        <rFont val="Arial"/>
        <family val="2"/>
      </rPr>
      <t>b014453</t>
    </r>
  </si>
  <si>
    <r>
      <t>'</t>
    </r>
    <r>
      <rPr>
        <sz val="10"/>
        <color rgb="FF000000"/>
        <rFont val="Arial"/>
        <family val="2"/>
      </rPr>
      <t>b012926</t>
    </r>
  </si>
  <si>
    <r>
      <t>'</t>
    </r>
    <r>
      <rPr>
        <sz val="10"/>
        <color rgb="FF000000"/>
        <rFont val="Arial"/>
        <family val="2"/>
      </rPr>
      <t>22-b14437</t>
    </r>
  </si>
  <si>
    <r>
      <t>'</t>
    </r>
    <r>
      <rPr>
        <sz val="10"/>
        <color rgb="FF000000"/>
        <rFont val="Arial"/>
        <family val="2"/>
      </rPr>
      <t>b013474</t>
    </r>
  </si>
  <si>
    <r>
      <t>'</t>
    </r>
    <r>
      <rPr>
        <sz val="10"/>
        <color rgb="FF000000"/>
        <rFont val="Arial"/>
        <family val="2"/>
      </rPr>
      <t>22-b14182</t>
    </r>
  </si>
  <si>
    <r>
      <t>'</t>
    </r>
    <r>
      <rPr>
        <sz val="10"/>
        <color rgb="FF000000"/>
        <rFont val="Arial"/>
        <family val="2"/>
      </rPr>
      <t>b014121</t>
    </r>
  </si>
  <si>
    <r>
      <t>'</t>
    </r>
    <r>
      <rPr>
        <sz val="10"/>
        <color rgb="FF000000"/>
        <rFont val="Arial"/>
        <family val="2"/>
      </rPr>
      <t>b013706</t>
    </r>
  </si>
  <si>
    <r>
      <t>'</t>
    </r>
    <r>
      <rPr>
        <sz val="10"/>
        <color rgb="FF000000"/>
        <rFont val="Arial"/>
        <family val="2"/>
      </rPr>
      <t>b00015144</t>
    </r>
  </si>
  <si>
    <r>
      <t>'</t>
    </r>
    <r>
      <rPr>
        <sz val="10"/>
        <color rgb="FF000000"/>
        <rFont val="Arial"/>
        <family val="2"/>
      </rPr>
      <t>b015172</t>
    </r>
  </si>
  <si>
    <r>
      <t>'</t>
    </r>
    <r>
      <rPr>
        <sz val="10"/>
        <color rgb="FF000000"/>
        <rFont val="Arial"/>
        <family val="2"/>
      </rPr>
      <t>b00014429</t>
    </r>
  </si>
  <si>
    <r>
      <t>'</t>
    </r>
    <r>
      <rPr>
        <sz val="10"/>
        <color rgb="FF000000"/>
        <rFont val="Arial"/>
        <family val="2"/>
      </rPr>
      <t>b0013440</t>
    </r>
  </si>
  <si>
    <r>
      <t>'</t>
    </r>
    <r>
      <rPr>
        <sz val="10"/>
        <color rgb="FF000000"/>
        <rFont val="Arial"/>
        <family val="2"/>
      </rPr>
      <t>b015174</t>
    </r>
  </si>
  <si>
    <r>
      <t>'</t>
    </r>
    <r>
      <rPr>
        <sz val="10"/>
        <color rgb="FF000000"/>
        <rFont val="Arial"/>
        <family val="2"/>
      </rPr>
      <t>b014433</t>
    </r>
  </si>
  <si>
    <r>
      <t>'</t>
    </r>
    <r>
      <rPr>
        <sz val="10"/>
        <color rgb="FF000000"/>
        <rFont val="Arial"/>
        <family val="2"/>
      </rPr>
      <t>b0013281</t>
    </r>
  </si>
  <si>
    <r>
      <t>'</t>
    </r>
    <r>
      <rPr>
        <sz val="10"/>
        <color rgb="FF000000"/>
        <rFont val="Arial"/>
        <family val="2"/>
      </rPr>
      <t>b00013278</t>
    </r>
  </si>
  <si>
    <r>
      <t>'</t>
    </r>
    <r>
      <rPr>
        <sz val="10"/>
        <color rgb="FF000000"/>
        <rFont val="Arial"/>
        <family val="2"/>
      </rPr>
      <t>b013703</t>
    </r>
  </si>
  <si>
    <r>
      <t>'</t>
    </r>
    <r>
      <rPr>
        <sz val="10"/>
        <color rgb="FF000000"/>
        <rFont val="Arial"/>
        <family val="2"/>
      </rPr>
      <t>b013475</t>
    </r>
  </si>
  <si>
    <r>
      <t>'</t>
    </r>
    <r>
      <rPr>
        <sz val="10"/>
        <color rgb="FF000000"/>
        <rFont val="Arial"/>
        <family val="2"/>
      </rPr>
      <t>22-b014938</t>
    </r>
  </si>
  <si>
    <r>
      <t>'</t>
    </r>
    <r>
      <rPr>
        <sz val="10"/>
        <color rgb="FF000000"/>
        <rFont val="Arial"/>
        <family val="2"/>
      </rPr>
      <t>22-b014444</t>
    </r>
  </si>
  <si>
    <r>
      <t>'</t>
    </r>
    <r>
      <rPr>
        <sz val="10"/>
        <color rgb="FF000000"/>
        <rFont val="Arial"/>
        <family val="2"/>
      </rPr>
      <t>b0015024</t>
    </r>
  </si>
  <si>
    <r>
      <t>'</t>
    </r>
    <r>
      <rPr>
        <sz val="10"/>
        <color rgb="FF000000"/>
        <rFont val="Arial"/>
        <family val="2"/>
      </rPr>
      <t>22-b013387</t>
    </r>
  </si>
  <si>
    <r>
      <t>'</t>
    </r>
    <r>
      <rPr>
        <sz val="10"/>
        <color rgb="FF000000"/>
        <rFont val="Arial"/>
        <family val="2"/>
      </rPr>
      <t>22-b014677</t>
    </r>
  </si>
  <si>
    <r>
      <t>'</t>
    </r>
    <r>
      <rPr>
        <sz val="10"/>
        <color rgb="FF000000"/>
        <rFont val="Arial"/>
        <family val="2"/>
      </rPr>
      <t>22-b13712</t>
    </r>
  </si>
  <si>
    <r>
      <t>'</t>
    </r>
    <r>
      <rPr>
        <sz val="10"/>
        <color rgb="FF000000"/>
        <rFont val="Arial"/>
        <family val="2"/>
      </rPr>
      <t>b014700</t>
    </r>
  </si>
  <si>
    <r>
      <t>'</t>
    </r>
    <r>
      <rPr>
        <sz val="10"/>
        <color rgb="FF000000"/>
        <rFont val="Arial"/>
        <family val="2"/>
      </rPr>
      <t>b015111</t>
    </r>
  </si>
  <si>
    <r>
      <t>'</t>
    </r>
    <r>
      <rPr>
        <sz val="10"/>
        <color rgb="FF000000"/>
        <rFont val="Arial"/>
        <family val="2"/>
      </rPr>
      <t>b00013984</t>
    </r>
  </si>
  <si>
    <r>
      <t>'</t>
    </r>
    <r>
      <rPr>
        <sz val="10"/>
        <color rgb="FF000000"/>
        <rFont val="Arial"/>
        <family val="2"/>
      </rPr>
      <t>b013964</t>
    </r>
  </si>
  <si>
    <r>
      <t>'</t>
    </r>
    <r>
      <rPr>
        <sz val="10"/>
        <color rgb="FF000000"/>
        <rFont val="Arial"/>
        <family val="2"/>
      </rPr>
      <t>b013438</t>
    </r>
  </si>
  <si>
    <r>
      <t>'</t>
    </r>
    <r>
      <rPr>
        <sz val="10"/>
        <color rgb="FF000000"/>
        <rFont val="Arial"/>
        <family val="2"/>
      </rPr>
      <t>b0014445</t>
    </r>
  </si>
  <si>
    <r>
      <t>'</t>
    </r>
    <r>
      <rPr>
        <sz val="10"/>
        <color rgb="FF000000"/>
        <rFont val="Arial"/>
        <family val="2"/>
      </rPr>
      <t>b014452</t>
    </r>
  </si>
  <si>
    <r>
      <t>'</t>
    </r>
    <r>
      <rPr>
        <sz val="10"/>
        <color rgb="FF000000"/>
        <rFont val="Arial"/>
        <family val="2"/>
      </rPr>
      <t>b00012963</t>
    </r>
  </si>
  <si>
    <r>
      <t>'</t>
    </r>
    <r>
      <rPr>
        <sz val="10"/>
        <color rgb="FF000000"/>
        <rFont val="Arial"/>
        <family val="2"/>
      </rPr>
      <t>b013473</t>
    </r>
  </si>
  <si>
    <r>
      <t>'</t>
    </r>
    <r>
      <rPr>
        <sz val="10"/>
        <color rgb="FF000000"/>
        <rFont val="Arial"/>
        <family val="2"/>
      </rPr>
      <t>b013082</t>
    </r>
  </si>
  <si>
    <r>
      <t>'</t>
    </r>
    <r>
      <rPr>
        <sz val="10"/>
        <color rgb="FF000000"/>
        <rFont val="Arial"/>
        <family val="2"/>
      </rPr>
      <t>b0014236</t>
    </r>
  </si>
  <si>
    <r>
      <t>'</t>
    </r>
    <r>
      <rPr>
        <sz val="10"/>
        <color rgb="FF000000"/>
        <rFont val="Arial"/>
        <family val="2"/>
      </rPr>
      <t>b014184</t>
    </r>
  </si>
  <si>
    <r>
      <t>'</t>
    </r>
    <r>
      <rPr>
        <sz val="10"/>
        <color rgb="FF000000"/>
        <rFont val="Arial"/>
        <family val="2"/>
      </rPr>
      <t>b011695</t>
    </r>
  </si>
  <si>
    <r>
      <t>'</t>
    </r>
    <r>
      <rPr>
        <sz val="10"/>
        <color rgb="FF000000"/>
        <rFont val="Arial"/>
        <family val="2"/>
      </rPr>
      <t>b0013121</t>
    </r>
  </si>
  <si>
    <r>
      <t>'</t>
    </r>
    <r>
      <rPr>
        <sz val="10"/>
        <color rgb="FF000000"/>
        <rFont val="Arial"/>
        <family val="2"/>
      </rPr>
      <t>b013702</t>
    </r>
  </si>
  <si>
    <r>
      <t>'</t>
    </r>
    <r>
      <rPr>
        <sz val="10"/>
        <color rgb="FF000000"/>
        <rFont val="Arial"/>
        <family val="2"/>
      </rPr>
      <t>b0014198</t>
    </r>
  </si>
  <si>
    <r>
      <t>'</t>
    </r>
    <r>
      <rPr>
        <sz val="10"/>
        <color rgb="FF000000"/>
        <rFont val="Arial"/>
        <family val="2"/>
      </rPr>
      <t>b013749</t>
    </r>
  </si>
  <si>
    <r>
      <t>'</t>
    </r>
    <r>
      <rPr>
        <sz val="10"/>
        <color rgb="FF000000"/>
        <rFont val="Arial"/>
        <family val="2"/>
      </rPr>
      <t>b014187</t>
    </r>
  </si>
  <si>
    <r>
      <t>'</t>
    </r>
    <r>
      <rPr>
        <sz val="10"/>
        <color rgb="FF000000"/>
        <rFont val="Arial"/>
        <family val="2"/>
      </rPr>
      <t>b0015158</t>
    </r>
  </si>
  <si>
    <r>
      <t>'</t>
    </r>
    <r>
      <rPr>
        <sz val="10"/>
        <color rgb="FF000000"/>
        <rFont val="Arial"/>
        <family val="2"/>
      </rPr>
      <t>b014743</t>
    </r>
  </si>
  <si>
    <r>
      <t>'</t>
    </r>
    <r>
      <rPr>
        <sz val="10"/>
        <color rgb="FF000000"/>
        <rFont val="Arial"/>
        <family val="2"/>
      </rPr>
      <t>b00014725</t>
    </r>
  </si>
  <si>
    <r>
      <t>'</t>
    </r>
    <r>
      <rPr>
        <sz val="10"/>
        <color rgb="FF000000"/>
        <rFont val="Arial"/>
        <family val="2"/>
      </rPr>
      <t>b015022</t>
    </r>
  </si>
  <si>
    <r>
      <t>'</t>
    </r>
    <r>
      <rPr>
        <sz val="10"/>
        <color rgb="FF000000"/>
        <rFont val="Arial"/>
        <family val="2"/>
      </rPr>
      <t>b014758</t>
    </r>
  </si>
  <si>
    <r>
      <t>'</t>
    </r>
    <r>
      <rPr>
        <sz val="10"/>
        <color rgb="FF000000"/>
        <rFont val="Arial"/>
        <family val="2"/>
      </rPr>
      <t>b013397</t>
    </r>
  </si>
  <si>
    <r>
      <t>'</t>
    </r>
    <r>
      <rPr>
        <sz val="10"/>
        <color rgb="FF000000"/>
        <rFont val="Arial"/>
        <family val="2"/>
      </rPr>
      <t>b012457</t>
    </r>
  </si>
  <si>
    <r>
      <t>'</t>
    </r>
    <r>
      <rPr>
        <sz val="10"/>
        <color rgb="FF000000"/>
        <rFont val="Arial"/>
        <family val="2"/>
      </rPr>
      <t>b011655</t>
    </r>
  </si>
  <si>
    <r>
      <t>'</t>
    </r>
    <r>
      <rPr>
        <sz val="10"/>
        <color rgb="FF000000"/>
        <rFont val="Arial"/>
        <family val="2"/>
      </rPr>
      <t>b013983</t>
    </r>
  </si>
  <si>
    <r>
      <t>'</t>
    </r>
    <r>
      <rPr>
        <sz val="10"/>
        <color rgb="FF000000"/>
        <rFont val="Arial"/>
        <family val="2"/>
      </rPr>
      <t>b013254</t>
    </r>
  </si>
  <si>
    <r>
      <t>'</t>
    </r>
    <r>
      <rPr>
        <sz val="10"/>
        <color rgb="FF000000"/>
        <rFont val="Arial"/>
        <family val="2"/>
      </rPr>
      <t>b011654</t>
    </r>
  </si>
  <si>
    <r>
      <t>'</t>
    </r>
    <r>
      <rPr>
        <sz val="10"/>
        <color rgb="FF000000"/>
        <rFont val="Arial"/>
        <family val="2"/>
      </rPr>
      <t>b013699</t>
    </r>
  </si>
  <si>
    <r>
      <t>'</t>
    </r>
    <r>
      <rPr>
        <sz val="10"/>
        <color rgb="FF000000"/>
        <rFont val="Arial"/>
        <family val="2"/>
      </rPr>
      <t>b013752</t>
    </r>
  </si>
  <si>
    <r>
      <t>'</t>
    </r>
    <r>
      <rPr>
        <sz val="10"/>
        <color rgb="FF000000"/>
        <rFont val="Arial"/>
        <family val="2"/>
      </rPr>
      <t>b014127</t>
    </r>
  </si>
  <si>
    <r>
      <t>'</t>
    </r>
    <r>
      <rPr>
        <sz val="10"/>
        <color rgb="FF000000"/>
        <rFont val="Arial"/>
        <family val="2"/>
      </rPr>
      <t>b00015176</t>
    </r>
  </si>
  <si>
    <r>
      <t>'</t>
    </r>
    <r>
      <rPr>
        <sz val="10"/>
        <color rgb="FF000000"/>
        <rFont val="Arial"/>
        <family val="2"/>
      </rPr>
      <t>b0014702</t>
    </r>
  </si>
  <si>
    <r>
      <t>'</t>
    </r>
    <r>
      <rPr>
        <sz val="10"/>
        <color rgb="FF000000"/>
        <rFont val="Arial"/>
        <family val="2"/>
      </rPr>
      <t>b0014728</t>
    </r>
  </si>
  <si>
    <r>
      <t>'</t>
    </r>
    <r>
      <rPr>
        <sz val="10"/>
        <color rgb="FF000000"/>
        <rFont val="Arial"/>
        <family val="2"/>
      </rPr>
      <t>b014185</t>
    </r>
  </si>
  <si>
    <r>
      <t>'</t>
    </r>
    <r>
      <rPr>
        <sz val="10"/>
        <color rgb="FF000000"/>
        <rFont val="Arial"/>
        <family val="2"/>
      </rPr>
      <t>b014706</t>
    </r>
  </si>
  <si>
    <r>
      <t>'</t>
    </r>
    <r>
      <rPr>
        <sz val="10"/>
        <color rgb="FF000000"/>
        <rFont val="Arial"/>
        <family val="2"/>
      </rPr>
      <t>b013744</t>
    </r>
  </si>
  <si>
    <r>
      <t>'</t>
    </r>
    <r>
      <rPr>
        <sz val="10"/>
        <color rgb="FF000000"/>
        <rFont val="Arial"/>
        <family val="2"/>
      </rPr>
      <t>b014424</t>
    </r>
  </si>
  <si>
    <r>
      <t>'</t>
    </r>
    <r>
      <rPr>
        <sz val="10"/>
        <color rgb="FF000000"/>
        <rFont val="Arial"/>
        <family val="2"/>
      </rPr>
      <t>b00013089</t>
    </r>
  </si>
  <si>
    <r>
      <t>'</t>
    </r>
    <r>
      <rPr>
        <sz val="10"/>
        <color rgb="FF000000"/>
        <rFont val="Arial"/>
        <family val="2"/>
      </rPr>
      <t>b00013980</t>
    </r>
  </si>
  <si>
    <r>
      <t>'</t>
    </r>
    <r>
      <rPr>
        <sz val="10"/>
        <color rgb="FF000000"/>
        <rFont val="Arial"/>
        <family val="2"/>
      </rPr>
      <t>b013476</t>
    </r>
  </si>
  <si>
    <r>
      <t>'</t>
    </r>
    <r>
      <rPr>
        <sz val="10"/>
        <color rgb="FF000000"/>
        <rFont val="Arial"/>
        <family val="2"/>
      </rPr>
      <t>b00014432</t>
    </r>
  </si>
  <si>
    <r>
      <t>'</t>
    </r>
    <r>
      <rPr>
        <sz val="10"/>
        <color rgb="FF000000"/>
        <rFont val="Arial"/>
        <family val="2"/>
      </rPr>
      <t>b00014747</t>
    </r>
  </si>
  <si>
    <r>
      <t>'</t>
    </r>
    <r>
      <rPr>
        <sz val="10"/>
        <color rgb="FF000000"/>
        <rFont val="Arial"/>
        <family val="2"/>
      </rPr>
      <t>b015440</t>
    </r>
  </si>
  <si>
    <r>
      <t>'</t>
    </r>
    <r>
      <rPr>
        <sz val="10"/>
        <color rgb="FF000000"/>
        <rFont val="Arial"/>
        <family val="2"/>
      </rPr>
      <t>b00014431</t>
    </r>
  </si>
  <si>
    <r>
      <t>'</t>
    </r>
    <r>
      <rPr>
        <sz val="10"/>
        <color rgb="FF000000"/>
        <rFont val="Arial"/>
        <family val="2"/>
      </rPr>
      <t>b00013404</t>
    </r>
  </si>
  <si>
    <r>
      <t>'</t>
    </r>
    <r>
      <rPr>
        <sz val="10"/>
        <color rgb="FF000000"/>
        <rFont val="Arial"/>
        <family val="2"/>
      </rPr>
      <t>b014753</t>
    </r>
  </si>
  <si>
    <r>
      <t>'</t>
    </r>
    <r>
      <rPr>
        <sz val="10"/>
        <color rgb="FF000000"/>
        <rFont val="Arial"/>
        <family val="2"/>
      </rPr>
      <t>b00014454</t>
    </r>
  </si>
  <si>
    <r>
      <t>'</t>
    </r>
    <r>
      <rPr>
        <sz val="10"/>
        <color rgb="FF000000"/>
        <rFont val="Arial"/>
        <family val="2"/>
      </rPr>
      <t>b015177</t>
    </r>
  </si>
  <si>
    <r>
      <t>'</t>
    </r>
    <r>
      <rPr>
        <sz val="10"/>
        <color rgb="FF000000"/>
        <rFont val="Arial"/>
        <family val="2"/>
      </rPr>
      <t>b014125</t>
    </r>
  </si>
  <si>
    <r>
      <t>'</t>
    </r>
    <r>
      <rPr>
        <sz val="10"/>
        <color rgb="FF000000"/>
        <rFont val="Arial"/>
        <family val="2"/>
      </rPr>
      <t>b012911</t>
    </r>
  </si>
  <si>
    <r>
      <t>'</t>
    </r>
    <r>
      <rPr>
        <sz val="10"/>
        <color rgb="FF000000"/>
        <rFont val="Arial"/>
        <family val="2"/>
      </rPr>
      <t>b014665</t>
    </r>
  </si>
  <si>
    <r>
      <t>'</t>
    </r>
    <r>
      <rPr>
        <sz val="10"/>
        <color rgb="FF000000"/>
        <rFont val="Arial"/>
        <family val="2"/>
      </rPr>
      <t>b014701</t>
    </r>
  </si>
  <si>
    <r>
      <t>'</t>
    </r>
    <r>
      <rPr>
        <sz val="10"/>
        <color rgb="FF000000"/>
        <rFont val="Arial"/>
        <family val="2"/>
      </rPr>
      <t>b0013460</t>
    </r>
  </si>
  <si>
    <r>
      <t>'</t>
    </r>
    <r>
      <rPr>
        <sz val="10"/>
        <color rgb="FF000000"/>
        <rFont val="Arial"/>
        <family val="2"/>
      </rPr>
      <t>b014745</t>
    </r>
  </si>
  <si>
    <r>
      <t>'</t>
    </r>
    <r>
      <rPr>
        <sz val="10"/>
        <color rgb="FF000000"/>
        <rFont val="Arial"/>
        <family val="2"/>
      </rPr>
      <t>b012390</t>
    </r>
  </si>
  <si>
    <r>
      <t>'</t>
    </r>
    <r>
      <rPr>
        <sz val="10"/>
        <color rgb="FF000000"/>
        <rFont val="Arial"/>
        <family val="2"/>
      </rPr>
      <t>b012949</t>
    </r>
  </si>
  <si>
    <r>
      <t>'</t>
    </r>
    <r>
      <rPr>
        <sz val="10"/>
        <color rgb="FF000000"/>
        <rFont val="Arial"/>
        <family val="2"/>
      </rPr>
      <t>b0014439</t>
    </r>
  </si>
  <si>
    <r>
      <t>'</t>
    </r>
    <r>
      <rPr>
        <sz val="10"/>
        <color rgb="FF000000"/>
        <rFont val="Arial"/>
        <family val="2"/>
      </rPr>
      <t>b014727</t>
    </r>
  </si>
  <si>
    <r>
      <t>'</t>
    </r>
    <r>
      <rPr>
        <sz val="10"/>
        <color rgb="FF000000"/>
        <rFont val="Arial"/>
        <family val="2"/>
      </rPr>
      <t>b014599</t>
    </r>
  </si>
  <si>
    <r>
      <t>'</t>
    </r>
    <r>
      <rPr>
        <sz val="10"/>
        <color rgb="FF000000"/>
        <rFont val="Arial"/>
        <family val="2"/>
      </rPr>
      <t>b0013463</t>
    </r>
  </si>
  <si>
    <r>
      <t>'</t>
    </r>
    <r>
      <rPr>
        <sz val="10"/>
        <color rgb="FF000000"/>
        <rFont val="Arial"/>
        <family val="2"/>
      </rPr>
      <t>b011948</t>
    </r>
  </si>
  <si>
    <r>
      <t>'</t>
    </r>
    <r>
      <rPr>
        <sz val="10"/>
        <color rgb="FF000000"/>
        <rFont val="Arial"/>
        <family val="2"/>
      </rPr>
      <t>b013398</t>
    </r>
  </si>
  <si>
    <r>
      <t>'</t>
    </r>
    <r>
      <rPr>
        <sz val="10"/>
        <color rgb="FF000000"/>
        <rFont val="Arial"/>
        <family val="2"/>
      </rPr>
      <t>b011946</t>
    </r>
  </si>
  <si>
    <r>
      <t>'</t>
    </r>
    <r>
      <rPr>
        <sz val="10"/>
        <color rgb="FF000000"/>
        <rFont val="Arial"/>
        <family val="2"/>
      </rPr>
      <t>b013481</t>
    </r>
  </si>
  <si>
    <r>
      <t>'</t>
    </r>
    <r>
      <rPr>
        <sz val="10"/>
        <color rgb="FF000000"/>
        <rFont val="Arial"/>
        <family val="2"/>
      </rPr>
      <t>b012992</t>
    </r>
  </si>
  <si>
    <r>
      <t>'</t>
    </r>
    <r>
      <rPr>
        <sz val="10"/>
        <color rgb="FF000000"/>
        <rFont val="Arial"/>
        <family val="2"/>
      </rPr>
      <t>b0014680</t>
    </r>
  </si>
  <si>
    <r>
      <t>'</t>
    </r>
    <r>
      <rPr>
        <sz val="10"/>
        <color rgb="FF000000"/>
        <rFont val="Arial"/>
        <family val="2"/>
      </rPr>
      <t>b014746</t>
    </r>
  </si>
  <si>
    <r>
      <t>'</t>
    </r>
    <r>
      <rPr>
        <sz val="10"/>
        <color rgb="FF000000"/>
        <rFont val="Arial"/>
        <family val="2"/>
      </rPr>
      <t>b00014759</t>
    </r>
  </si>
  <si>
    <r>
      <t>'</t>
    </r>
    <r>
      <rPr>
        <sz val="10"/>
        <color rgb="FF000000"/>
        <rFont val="Arial"/>
        <family val="2"/>
      </rPr>
      <t>b014763</t>
    </r>
  </si>
  <si>
    <r>
      <t>'</t>
    </r>
    <r>
      <rPr>
        <sz val="10"/>
        <color rgb="FF000000"/>
        <rFont val="Arial"/>
        <family val="2"/>
      </rPr>
      <t>b00014731</t>
    </r>
  </si>
  <si>
    <r>
      <t>'</t>
    </r>
    <r>
      <rPr>
        <sz val="10"/>
        <color rgb="FF000000"/>
        <rFont val="Arial"/>
        <family val="2"/>
      </rPr>
      <t>b00013255</t>
    </r>
  </si>
  <si>
    <r>
      <t>'</t>
    </r>
    <r>
      <rPr>
        <sz val="10"/>
        <color rgb="FF000000"/>
        <rFont val="Arial"/>
        <family val="2"/>
      </rPr>
      <t>22-b015231</t>
    </r>
  </si>
  <si>
    <r>
      <t>'</t>
    </r>
    <r>
      <rPr>
        <sz val="10"/>
        <color rgb="FF000000"/>
        <rFont val="Arial"/>
        <family val="2"/>
      </rPr>
      <t>b016298</t>
    </r>
  </si>
  <si>
    <r>
      <t>'</t>
    </r>
    <r>
      <rPr>
        <sz val="10"/>
        <color rgb="FF000000"/>
        <rFont val="Arial"/>
        <family val="2"/>
      </rPr>
      <t>b015802</t>
    </r>
  </si>
  <si>
    <r>
      <t>'</t>
    </r>
    <r>
      <rPr>
        <sz val="10"/>
        <color rgb="FF000000"/>
        <rFont val="Arial"/>
        <family val="2"/>
      </rPr>
      <t>b016498</t>
    </r>
  </si>
  <si>
    <r>
      <t>'</t>
    </r>
    <r>
      <rPr>
        <sz val="10"/>
        <color rgb="FF000000"/>
        <rFont val="Arial"/>
        <family val="2"/>
      </rPr>
      <t>b00016326</t>
    </r>
  </si>
  <si>
    <r>
      <t>'</t>
    </r>
    <r>
      <rPr>
        <sz val="10"/>
        <color rgb="FF000000"/>
        <rFont val="Arial"/>
        <family val="2"/>
      </rPr>
      <t>b016325</t>
    </r>
  </si>
  <si>
    <r>
      <t>'</t>
    </r>
    <r>
      <rPr>
        <sz val="10"/>
        <color rgb="FF000000"/>
        <rFont val="Arial"/>
        <family val="2"/>
      </rPr>
      <t>b016018</t>
    </r>
  </si>
  <si>
    <r>
      <t>'</t>
    </r>
    <r>
      <rPr>
        <sz val="10"/>
        <color rgb="FF000000"/>
        <rFont val="Arial"/>
        <family val="2"/>
      </rPr>
      <t>b016133</t>
    </r>
  </si>
  <si>
    <r>
      <t>'</t>
    </r>
    <r>
      <rPr>
        <sz val="10"/>
        <color rgb="FF000000"/>
        <rFont val="Arial"/>
        <family val="2"/>
      </rPr>
      <t>b016328</t>
    </r>
  </si>
  <si>
    <r>
      <t>'</t>
    </r>
    <r>
      <rPr>
        <sz val="10"/>
        <color rgb="FF000000"/>
        <rFont val="Arial"/>
        <family val="2"/>
      </rPr>
      <t>b016497</t>
    </r>
  </si>
  <si>
    <r>
      <t>'</t>
    </r>
    <r>
      <rPr>
        <sz val="10"/>
        <color rgb="FF000000"/>
        <rFont val="Arial"/>
        <family val="2"/>
      </rPr>
      <t>b016330</t>
    </r>
  </si>
  <si>
    <r>
      <t>'</t>
    </r>
    <r>
      <rPr>
        <sz val="10"/>
        <color rgb="FF000000"/>
        <rFont val="Arial"/>
        <family val="2"/>
      </rPr>
      <t>b00016775</t>
    </r>
  </si>
  <si>
    <r>
      <t>'</t>
    </r>
    <r>
      <rPr>
        <sz val="10"/>
        <color rgb="FF000000"/>
        <rFont val="Arial"/>
        <family val="2"/>
      </rPr>
      <t>b016780</t>
    </r>
  </si>
  <si>
    <r>
      <t>'</t>
    </r>
    <r>
      <rPr>
        <sz val="10"/>
        <color rgb="FF000000"/>
        <rFont val="Arial"/>
        <family val="2"/>
      </rPr>
      <t>b017669</t>
    </r>
  </si>
  <si>
    <r>
      <t>'</t>
    </r>
    <r>
      <rPr>
        <sz val="10"/>
        <color rgb="FF000000"/>
        <rFont val="Arial"/>
        <family val="2"/>
      </rPr>
      <t>b18033</t>
    </r>
  </si>
  <si>
    <r>
      <t>'</t>
    </r>
    <r>
      <rPr>
        <sz val="10"/>
        <color rgb="FF000000"/>
        <rFont val="Arial"/>
        <family val="2"/>
      </rPr>
      <t>b016468</t>
    </r>
  </si>
  <si>
    <r>
      <t>'</t>
    </r>
    <r>
      <rPr>
        <sz val="10"/>
        <color rgb="FF000000"/>
        <rFont val="Arial"/>
        <family val="2"/>
      </rPr>
      <t>b0017148</t>
    </r>
  </si>
  <si>
    <r>
      <t>'</t>
    </r>
    <r>
      <rPr>
        <sz val="10"/>
        <color rgb="FF000000"/>
        <rFont val="Arial"/>
        <family val="2"/>
      </rPr>
      <t>b0016779</t>
    </r>
  </si>
  <si>
    <r>
      <t>'</t>
    </r>
    <r>
      <rPr>
        <sz val="10"/>
        <color rgb="FF000000"/>
        <rFont val="Arial"/>
        <family val="2"/>
      </rPr>
      <t>b017862</t>
    </r>
  </si>
  <si>
    <r>
      <t>'</t>
    </r>
    <r>
      <rPr>
        <sz val="10"/>
        <color rgb="FF000000"/>
        <rFont val="Arial"/>
        <family val="2"/>
      </rPr>
      <t>22-b017639</t>
    </r>
  </si>
  <si>
    <r>
      <t>'</t>
    </r>
    <r>
      <rPr>
        <sz val="10"/>
        <color rgb="FF000000"/>
        <rFont val="Arial"/>
        <family val="2"/>
      </rPr>
      <t>b00018053</t>
    </r>
  </si>
  <si>
    <r>
      <t>'</t>
    </r>
    <r>
      <rPr>
        <sz val="10"/>
        <color rgb="FF000000"/>
        <rFont val="Arial"/>
        <family val="2"/>
      </rPr>
      <t>b0017472</t>
    </r>
  </si>
  <si>
    <r>
      <t>'</t>
    </r>
    <r>
      <rPr>
        <sz val="10"/>
        <color rgb="FF000000"/>
        <rFont val="Arial"/>
        <family val="2"/>
      </rPr>
      <t>22-b015832</t>
    </r>
  </si>
  <si>
    <r>
      <t>'</t>
    </r>
    <r>
      <rPr>
        <sz val="10"/>
        <color rgb="FF000000"/>
        <rFont val="Arial"/>
        <family val="2"/>
      </rPr>
      <t>b016709</t>
    </r>
  </si>
  <si>
    <r>
      <t>'</t>
    </r>
    <r>
      <rPr>
        <sz val="10"/>
        <color rgb="FF000000"/>
        <rFont val="Arial"/>
        <family val="2"/>
      </rPr>
      <t>b017960</t>
    </r>
  </si>
  <si>
    <r>
      <t>'</t>
    </r>
    <r>
      <rPr>
        <sz val="10"/>
        <color rgb="FF000000"/>
        <rFont val="Arial"/>
        <family val="2"/>
      </rPr>
      <t>b018291</t>
    </r>
  </si>
  <si>
    <r>
      <t>'</t>
    </r>
    <r>
      <rPr>
        <sz val="10"/>
        <color rgb="FF000000"/>
        <rFont val="Arial"/>
        <family val="2"/>
      </rPr>
      <t>b017694</t>
    </r>
  </si>
  <si>
    <r>
      <t>'</t>
    </r>
    <r>
      <rPr>
        <sz val="10"/>
        <color rgb="FF000000"/>
        <rFont val="Arial"/>
        <family val="2"/>
      </rPr>
      <t>b00019623</t>
    </r>
  </si>
  <si>
    <r>
      <t>'</t>
    </r>
    <r>
      <rPr>
        <sz val="10"/>
        <color rgb="FF000000"/>
        <rFont val="Arial"/>
        <family val="2"/>
      </rPr>
      <t>b00018151</t>
    </r>
  </si>
  <si>
    <r>
      <t>'</t>
    </r>
    <r>
      <rPr>
        <sz val="10"/>
        <color rgb="FF000000"/>
        <rFont val="Arial"/>
        <family val="2"/>
      </rPr>
      <t>b00015807</t>
    </r>
  </si>
  <si>
    <r>
      <t>'</t>
    </r>
    <r>
      <rPr>
        <sz val="10"/>
        <color rgb="FF000000"/>
        <rFont val="Arial"/>
        <family val="2"/>
      </rPr>
      <t>b00021029</t>
    </r>
  </si>
  <si>
    <r>
      <t>'</t>
    </r>
    <r>
      <rPr>
        <sz val="10"/>
        <color rgb="FF000000"/>
        <rFont val="Arial"/>
        <family val="2"/>
      </rPr>
      <t>b0019652</t>
    </r>
  </si>
  <si>
    <r>
      <t>'</t>
    </r>
    <r>
      <rPr>
        <sz val="10"/>
        <color rgb="FF000000"/>
        <rFont val="Arial"/>
        <family val="2"/>
      </rPr>
      <t>b18283</t>
    </r>
  </si>
  <si>
    <r>
      <t>'</t>
    </r>
    <r>
      <rPr>
        <sz val="10"/>
        <color rgb="FF000000"/>
        <rFont val="Arial"/>
        <family val="2"/>
      </rPr>
      <t>b00018616</t>
    </r>
  </si>
  <si>
    <r>
      <t>'</t>
    </r>
    <r>
      <rPr>
        <sz val="10"/>
        <color rgb="FF000000"/>
        <rFont val="Arial"/>
        <family val="2"/>
      </rPr>
      <t>b00019637</t>
    </r>
  </si>
  <si>
    <r>
      <t>'</t>
    </r>
    <r>
      <rPr>
        <sz val="10"/>
        <color rgb="FF000000"/>
        <rFont val="Arial"/>
        <family val="2"/>
      </rPr>
      <t>b019621</t>
    </r>
  </si>
  <si>
    <r>
      <t>'</t>
    </r>
    <r>
      <rPr>
        <sz val="10"/>
        <color rgb="FF000000"/>
        <rFont val="Arial"/>
        <family val="2"/>
      </rPr>
      <t>b00017739</t>
    </r>
  </si>
  <si>
    <r>
      <t>'</t>
    </r>
    <r>
      <rPr>
        <sz val="10"/>
        <color rgb="FF000000"/>
        <rFont val="Arial"/>
        <family val="2"/>
      </rPr>
      <t>b00020479</t>
    </r>
  </si>
  <si>
    <r>
      <t>'</t>
    </r>
    <r>
      <rPr>
        <sz val="10"/>
        <color rgb="FF000000"/>
        <rFont val="Arial"/>
        <family val="2"/>
      </rPr>
      <t>b00021025</t>
    </r>
  </si>
  <si>
    <r>
      <t>'</t>
    </r>
    <r>
      <rPr>
        <sz val="10"/>
        <color rgb="FF000000"/>
        <rFont val="Arial"/>
        <family val="2"/>
      </rPr>
      <t>b018079</t>
    </r>
  </si>
  <si>
    <r>
      <t>'</t>
    </r>
    <r>
      <rPr>
        <sz val="10"/>
        <color rgb="FF000000"/>
        <rFont val="Arial"/>
        <family val="2"/>
      </rPr>
      <t>b016113</t>
    </r>
  </si>
  <si>
    <r>
      <t>'</t>
    </r>
    <r>
      <rPr>
        <sz val="10"/>
        <color rgb="FF000000"/>
        <rFont val="Arial"/>
        <family val="2"/>
      </rPr>
      <t>b016110</t>
    </r>
  </si>
  <si>
    <r>
      <t>'</t>
    </r>
    <r>
      <rPr>
        <sz val="10"/>
        <color rgb="FF000000"/>
        <rFont val="Arial"/>
        <family val="2"/>
      </rPr>
      <t>b016714</t>
    </r>
  </si>
  <si>
    <r>
      <t>'</t>
    </r>
    <r>
      <rPr>
        <sz val="10"/>
        <color rgb="FF000000"/>
        <rFont val="Arial"/>
        <family val="2"/>
      </rPr>
      <t>b016329</t>
    </r>
  </si>
  <si>
    <r>
      <t>'</t>
    </r>
    <r>
      <rPr>
        <sz val="10"/>
        <color rgb="FF000000"/>
        <rFont val="Arial"/>
        <family val="2"/>
      </rPr>
      <t>b00015226</t>
    </r>
  </si>
  <si>
    <r>
      <t>'</t>
    </r>
    <r>
      <rPr>
        <sz val="10"/>
        <color rgb="FF000000"/>
        <rFont val="Arial"/>
        <family val="2"/>
      </rPr>
      <t>b000016494</t>
    </r>
  </si>
  <si>
    <r>
      <t>'</t>
    </r>
    <r>
      <rPr>
        <sz val="10"/>
        <color rgb="FF000000"/>
        <rFont val="Arial"/>
        <family val="2"/>
      </rPr>
      <t>b0016561</t>
    </r>
  </si>
  <si>
    <r>
      <t>'</t>
    </r>
    <r>
      <rPr>
        <sz val="10"/>
        <color rgb="FF000000"/>
        <rFont val="Arial"/>
        <family val="2"/>
      </rPr>
      <t>b0017471</t>
    </r>
  </si>
  <si>
    <r>
      <t>'</t>
    </r>
    <r>
      <rPr>
        <sz val="10"/>
        <color rgb="FF000000"/>
        <rFont val="Arial"/>
        <family val="2"/>
      </rPr>
      <t>b017153</t>
    </r>
  </si>
  <si>
    <r>
      <t>'</t>
    </r>
    <r>
      <rPr>
        <sz val="10"/>
        <color rgb="FF000000"/>
        <rFont val="Arial"/>
        <family val="2"/>
      </rPr>
      <t>b0017478</t>
    </r>
  </si>
  <si>
    <r>
      <t>'</t>
    </r>
    <r>
      <rPr>
        <sz val="10"/>
        <color rgb="FF000000"/>
        <rFont val="Arial"/>
        <family val="2"/>
      </rPr>
      <t>b0016776</t>
    </r>
  </si>
  <si>
    <r>
      <t>'</t>
    </r>
    <r>
      <rPr>
        <sz val="10"/>
        <color rgb="FF000000"/>
        <rFont val="Arial"/>
        <family val="2"/>
      </rPr>
      <t>b0017109</t>
    </r>
  </si>
  <si>
    <r>
      <t>'</t>
    </r>
    <r>
      <rPr>
        <sz val="10"/>
        <color rgb="FF000000"/>
        <rFont val="Arial"/>
        <family val="2"/>
      </rPr>
      <t>b018026</t>
    </r>
  </si>
  <si>
    <r>
      <t>'</t>
    </r>
    <r>
      <rPr>
        <sz val="10"/>
        <color rgb="FF000000"/>
        <rFont val="Arial"/>
        <family val="2"/>
      </rPr>
      <t>b016711</t>
    </r>
  </si>
  <si>
    <r>
      <t>'</t>
    </r>
    <r>
      <rPr>
        <sz val="10"/>
        <color rgb="FF000000"/>
        <rFont val="Arial"/>
        <family val="2"/>
      </rPr>
      <t>b016549</t>
    </r>
  </si>
  <si>
    <r>
      <t>'</t>
    </r>
    <r>
      <rPr>
        <sz val="10"/>
        <color rgb="FF000000"/>
        <rFont val="Arial"/>
        <family val="2"/>
      </rPr>
      <t>b0018036</t>
    </r>
  </si>
  <si>
    <r>
      <t>'</t>
    </r>
    <r>
      <rPr>
        <sz val="10"/>
        <color rgb="FF000000"/>
        <rFont val="Arial"/>
        <family val="2"/>
      </rPr>
      <t>b018084</t>
    </r>
  </si>
  <si>
    <r>
      <t>'</t>
    </r>
    <r>
      <rPr>
        <sz val="10"/>
        <color rgb="FF000000"/>
        <rFont val="Arial"/>
        <family val="2"/>
      </rPr>
      <t>b00018047</t>
    </r>
  </si>
  <si>
    <r>
      <t>'</t>
    </r>
    <r>
      <rPr>
        <sz val="10"/>
        <color rgb="FF000000"/>
        <rFont val="Arial"/>
        <family val="2"/>
      </rPr>
      <t>b018312</t>
    </r>
  </si>
  <si>
    <r>
      <t>'</t>
    </r>
    <r>
      <rPr>
        <sz val="10"/>
        <color rgb="FF000000"/>
        <rFont val="Arial"/>
        <family val="2"/>
      </rPr>
      <t>b017666</t>
    </r>
  </si>
  <si>
    <r>
      <t>'</t>
    </r>
    <r>
      <rPr>
        <sz val="10"/>
        <color rgb="FF000000"/>
        <rFont val="Arial"/>
        <family val="2"/>
      </rPr>
      <t>b019616</t>
    </r>
  </si>
  <si>
    <r>
      <t>'</t>
    </r>
    <r>
      <rPr>
        <sz val="10"/>
        <color rgb="FF000000"/>
        <rFont val="Arial"/>
        <family val="2"/>
      </rPr>
      <t>b019629</t>
    </r>
  </si>
  <si>
    <r>
      <t>'</t>
    </r>
    <r>
      <rPr>
        <sz val="10"/>
        <color rgb="FF000000"/>
        <rFont val="Arial"/>
        <family val="2"/>
      </rPr>
      <t>b019931</t>
    </r>
  </si>
  <si>
    <r>
      <t>'</t>
    </r>
    <r>
      <rPr>
        <sz val="10"/>
        <color rgb="FF000000"/>
        <rFont val="Arial"/>
        <family val="2"/>
      </rPr>
      <t>b019694</t>
    </r>
  </si>
  <si>
    <r>
      <t>'</t>
    </r>
    <r>
      <rPr>
        <sz val="10"/>
        <color rgb="FF000000"/>
        <rFont val="Arial"/>
        <family val="2"/>
      </rPr>
      <t>b0017873</t>
    </r>
  </si>
  <si>
    <r>
      <t>'</t>
    </r>
    <r>
      <rPr>
        <sz val="10"/>
        <color rgb="FF000000"/>
        <rFont val="Arial"/>
        <family val="2"/>
      </rPr>
      <t>b0019615</t>
    </r>
  </si>
  <si>
    <r>
      <t>'</t>
    </r>
    <r>
      <rPr>
        <sz val="10"/>
        <color rgb="FF000000"/>
        <rFont val="Arial"/>
        <family val="2"/>
      </rPr>
      <t>b00019770</t>
    </r>
  </si>
  <si>
    <r>
      <t>'</t>
    </r>
    <r>
      <rPr>
        <sz val="10"/>
        <color rgb="FF000000"/>
        <rFont val="Arial"/>
        <family val="2"/>
      </rPr>
      <t>b019904</t>
    </r>
  </si>
  <si>
    <r>
      <t>'</t>
    </r>
    <r>
      <rPr>
        <sz val="10"/>
        <color rgb="FF000000"/>
        <rFont val="Arial"/>
        <family val="2"/>
      </rPr>
      <t>b020478</t>
    </r>
  </si>
  <si>
    <r>
      <t>'</t>
    </r>
    <r>
      <rPr>
        <sz val="10"/>
        <color rgb="FF000000"/>
        <rFont val="Arial"/>
        <family val="2"/>
      </rPr>
      <t>b019618</t>
    </r>
  </si>
  <si>
    <r>
      <t>'</t>
    </r>
    <r>
      <rPr>
        <sz val="10"/>
        <color rgb="FF000000"/>
        <rFont val="Arial"/>
        <family val="2"/>
      </rPr>
      <t>b00015846</t>
    </r>
  </si>
  <si>
    <r>
      <t>'</t>
    </r>
    <r>
      <rPr>
        <sz val="10"/>
        <color rgb="FF000000"/>
        <rFont val="Arial"/>
        <family val="2"/>
      </rPr>
      <t>b019631</t>
    </r>
  </si>
  <si>
    <r>
      <t>'</t>
    </r>
    <r>
      <rPr>
        <sz val="10"/>
        <color rgb="FF000000"/>
        <rFont val="Arial"/>
        <family val="2"/>
      </rPr>
      <t>b00019949</t>
    </r>
  </si>
  <si>
    <r>
      <t>'</t>
    </r>
    <r>
      <rPr>
        <sz val="10"/>
        <color rgb="FF000000"/>
        <rFont val="Arial"/>
        <family val="2"/>
      </rPr>
      <t>b019610</t>
    </r>
  </si>
  <si>
    <r>
      <t>'</t>
    </r>
    <r>
      <rPr>
        <sz val="10"/>
        <color rgb="FF000000"/>
        <rFont val="Arial"/>
        <family val="2"/>
      </rPr>
      <t>b021020</t>
    </r>
  </si>
  <si>
    <r>
      <t>'</t>
    </r>
    <r>
      <rPr>
        <sz val="10"/>
        <color rgb="FF000000"/>
        <rFont val="Arial"/>
        <family val="2"/>
      </rPr>
      <t>b00017735</t>
    </r>
  </si>
  <si>
    <r>
      <t>'</t>
    </r>
    <r>
      <rPr>
        <sz val="10"/>
        <color rgb="FF000000"/>
        <rFont val="Arial"/>
        <family val="2"/>
      </rPr>
      <t>b016343</t>
    </r>
  </si>
  <si>
    <r>
      <t>'</t>
    </r>
    <r>
      <rPr>
        <sz val="10"/>
        <color rgb="FF000000"/>
        <rFont val="Arial"/>
        <family val="2"/>
      </rPr>
      <t>b00016777</t>
    </r>
  </si>
  <si>
    <r>
      <t>'</t>
    </r>
    <r>
      <rPr>
        <sz val="10"/>
        <color rgb="FF000000"/>
        <rFont val="Arial"/>
        <family val="2"/>
      </rPr>
      <t>b0016553</t>
    </r>
  </si>
  <si>
    <r>
      <t>'</t>
    </r>
    <r>
      <rPr>
        <sz val="10"/>
        <color rgb="FF000000"/>
        <rFont val="Arial"/>
        <family val="2"/>
      </rPr>
      <t>b015223</t>
    </r>
  </si>
  <si>
    <r>
      <t>'</t>
    </r>
    <r>
      <rPr>
        <sz val="10"/>
        <color rgb="FF000000"/>
        <rFont val="Arial"/>
        <family val="2"/>
      </rPr>
      <t>b0016548</t>
    </r>
  </si>
  <si>
    <r>
      <t>'</t>
    </r>
    <r>
      <rPr>
        <sz val="10"/>
        <color rgb="FF000000"/>
        <rFont val="Arial"/>
        <family val="2"/>
      </rPr>
      <t>b00016324</t>
    </r>
  </si>
  <si>
    <r>
      <t>'</t>
    </r>
    <r>
      <rPr>
        <sz val="10"/>
        <color rgb="FF000000"/>
        <rFont val="Arial"/>
        <family val="2"/>
      </rPr>
      <t>b016557</t>
    </r>
  </si>
  <si>
    <r>
      <t>'</t>
    </r>
    <r>
      <rPr>
        <sz val="10"/>
        <color rgb="FF000000"/>
        <rFont val="Arial"/>
        <family val="2"/>
      </rPr>
      <t>b016683</t>
    </r>
  </si>
  <si>
    <r>
      <t>'</t>
    </r>
    <r>
      <rPr>
        <sz val="10"/>
        <color rgb="FF000000"/>
        <rFont val="Arial"/>
        <family val="2"/>
      </rPr>
      <t>b018041</t>
    </r>
  </si>
  <si>
    <r>
      <t>'</t>
    </r>
    <r>
      <rPr>
        <sz val="10"/>
        <color rgb="FF000000"/>
        <rFont val="Arial"/>
        <family val="2"/>
      </rPr>
      <t>b018046</t>
    </r>
  </si>
  <si>
    <r>
      <t>'</t>
    </r>
    <r>
      <rPr>
        <sz val="10"/>
        <color rgb="FF000000"/>
        <rFont val="Arial"/>
        <family val="2"/>
      </rPr>
      <t>22-b017365</t>
    </r>
  </si>
  <si>
    <r>
      <t>'</t>
    </r>
    <r>
      <rPr>
        <sz val="10"/>
        <color rgb="FF000000"/>
        <rFont val="Arial"/>
        <family val="2"/>
      </rPr>
      <t>22-b017713</t>
    </r>
  </si>
  <si>
    <r>
      <t>'</t>
    </r>
    <r>
      <rPr>
        <sz val="10"/>
        <color rgb="FF000000"/>
        <rFont val="Arial"/>
        <family val="2"/>
      </rPr>
      <t>b0017741</t>
    </r>
  </si>
  <si>
    <r>
      <t>'</t>
    </r>
    <r>
      <rPr>
        <sz val="10"/>
        <color rgb="FF000000"/>
        <rFont val="Arial"/>
        <family val="2"/>
      </rPr>
      <t>b016333</t>
    </r>
  </si>
  <si>
    <r>
      <t>'</t>
    </r>
    <r>
      <rPr>
        <sz val="10"/>
        <color rgb="FF000000"/>
        <rFont val="Arial"/>
        <family val="2"/>
      </rPr>
      <t>b00015850</t>
    </r>
  </si>
  <si>
    <r>
      <t>'</t>
    </r>
    <r>
      <rPr>
        <sz val="10"/>
        <color rgb="FF000000"/>
        <rFont val="Arial"/>
        <family val="2"/>
      </rPr>
      <t>b0018049</t>
    </r>
  </si>
  <si>
    <r>
      <t>'</t>
    </r>
    <r>
      <rPr>
        <sz val="10"/>
        <color rgb="FF000000"/>
        <rFont val="Arial"/>
        <family val="2"/>
      </rPr>
      <t>b00018054</t>
    </r>
  </si>
  <si>
    <r>
      <t>'</t>
    </r>
    <r>
      <rPr>
        <sz val="10"/>
        <color rgb="FF000000"/>
        <rFont val="Arial"/>
        <family val="2"/>
      </rPr>
      <t>b0018118</t>
    </r>
  </si>
  <si>
    <r>
      <t>'</t>
    </r>
    <r>
      <rPr>
        <sz val="10"/>
        <color rgb="FF000000"/>
        <rFont val="Arial"/>
        <family val="2"/>
      </rPr>
      <t>b0016479</t>
    </r>
  </si>
  <si>
    <r>
      <t>'</t>
    </r>
    <r>
      <rPr>
        <sz val="10"/>
        <color rgb="FF000000"/>
        <rFont val="Arial"/>
        <family val="2"/>
      </rPr>
      <t>b016136</t>
    </r>
  </si>
  <si>
    <r>
      <t>'</t>
    </r>
    <r>
      <rPr>
        <sz val="10"/>
        <color rgb="FF000000"/>
        <rFont val="Arial"/>
        <family val="2"/>
      </rPr>
      <t>b016477</t>
    </r>
  </si>
  <si>
    <r>
      <t>'</t>
    </r>
    <r>
      <rPr>
        <sz val="10"/>
        <color rgb="FF000000"/>
        <rFont val="Arial"/>
        <family val="2"/>
      </rPr>
      <t>22-b018091</t>
    </r>
  </si>
  <si>
    <r>
      <t>'</t>
    </r>
    <r>
      <rPr>
        <sz val="10"/>
        <color rgb="FF000000"/>
        <rFont val="Arial"/>
        <family val="2"/>
      </rPr>
      <t>b00019051</t>
    </r>
  </si>
  <si>
    <r>
      <t>'</t>
    </r>
    <r>
      <rPr>
        <sz val="10"/>
        <color rgb="FF000000"/>
        <rFont val="Arial"/>
        <family val="2"/>
      </rPr>
      <t>b00020407</t>
    </r>
  </si>
  <si>
    <r>
      <t>'</t>
    </r>
    <r>
      <rPr>
        <sz val="10"/>
        <color rgb="FF000000"/>
        <rFont val="Arial"/>
        <family val="2"/>
      </rPr>
      <t>b0019948</t>
    </r>
  </si>
  <si>
    <r>
      <t>'</t>
    </r>
    <r>
      <rPr>
        <sz val="10"/>
        <color rgb="FF000000"/>
        <rFont val="Arial"/>
        <family val="2"/>
      </rPr>
      <t>b019830</t>
    </r>
  </si>
  <si>
    <r>
      <t>'</t>
    </r>
    <r>
      <rPr>
        <sz val="10"/>
        <color rgb="FF000000"/>
        <rFont val="Arial"/>
        <family val="2"/>
      </rPr>
      <t>b00016302</t>
    </r>
  </si>
  <si>
    <r>
      <t>'</t>
    </r>
    <r>
      <rPr>
        <sz val="10"/>
        <color rgb="FF000000"/>
        <rFont val="Arial"/>
        <family val="2"/>
      </rPr>
      <t>b018038</t>
    </r>
  </si>
  <si>
    <r>
      <t>'</t>
    </r>
    <r>
      <rPr>
        <sz val="10"/>
        <color rgb="FF000000"/>
        <rFont val="Arial"/>
        <family val="2"/>
      </rPr>
      <t>b018086</t>
    </r>
  </si>
  <si>
    <r>
      <t>'</t>
    </r>
    <r>
      <rPr>
        <sz val="10"/>
        <color rgb="FF000000"/>
        <rFont val="Arial"/>
        <family val="2"/>
      </rPr>
      <t>b00019079</t>
    </r>
  </si>
  <si>
    <r>
      <t>'</t>
    </r>
    <r>
      <rPr>
        <sz val="10"/>
        <color rgb="FF000000"/>
        <rFont val="Arial"/>
        <family val="2"/>
      </rPr>
      <t>b019628</t>
    </r>
  </si>
  <si>
    <r>
      <t>'</t>
    </r>
    <r>
      <rPr>
        <sz val="10"/>
        <color rgb="FF000000"/>
        <rFont val="Arial"/>
        <family val="2"/>
      </rPr>
      <t>b016171</t>
    </r>
  </si>
  <si>
    <r>
      <t>'</t>
    </r>
    <r>
      <rPr>
        <sz val="10"/>
        <color rgb="FF000000"/>
        <rFont val="Arial"/>
        <family val="2"/>
      </rPr>
      <t>b00015217</t>
    </r>
  </si>
  <si>
    <r>
      <t>'</t>
    </r>
    <r>
      <rPr>
        <sz val="10"/>
        <color rgb="FF000000"/>
        <rFont val="Arial"/>
        <family val="2"/>
      </rPr>
      <t>b0015234</t>
    </r>
  </si>
  <si>
    <r>
      <t>'</t>
    </r>
    <r>
      <rPr>
        <sz val="10"/>
        <color rgb="FF000000"/>
        <rFont val="Arial"/>
        <family val="2"/>
      </rPr>
      <t>22-b16335</t>
    </r>
  </si>
  <si>
    <r>
      <t>'</t>
    </r>
    <r>
      <rPr>
        <sz val="10"/>
        <color rgb="FF000000"/>
        <rFont val="Arial"/>
        <family val="2"/>
      </rPr>
      <t>b00016019</t>
    </r>
  </si>
  <si>
    <r>
      <t>'</t>
    </r>
    <r>
      <rPr>
        <sz val="10"/>
        <color rgb="FF000000"/>
        <rFont val="Arial"/>
        <family val="2"/>
      </rPr>
      <t>b0015232</t>
    </r>
  </si>
  <si>
    <r>
      <t>'</t>
    </r>
    <r>
      <rPr>
        <sz val="10"/>
        <color rgb="FF000000"/>
        <rFont val="Arial"/>
        <family val="2"/>
      </rPr>
      <t>b015803</t>
    </r>
  </si>
  <si>
    <r>
      <t>'</t>
    </r>
    <r>
      <rPr>
        <sz val="10"/>
        <color rgb="FF000000"/>
        <rFont val="Arial"/>
        <family val="2"/>
      </rPr>
      <t>b016115</t>
    </r>
  </si>
  <si>
    <r>
      <t>'</t>
    </r>
    <r>
      <rPr>
        <sz val="10"/>
        <color rgb="FF000000"/>
        <rFont val="Arial"/>
        <family val="2"/>
      </rPr>
      <t>b016559</t>
    </r>
  </si>
  <si>
    <r>
      <t>'</t>
    </r>
    <r>
      <rPr>
        <sz val="10"/>
        <color rgb="FF000000"/>
        <rFont val="Arial"/>
        <family val="2"/>
      </rPr>
      <t>b00017483</t>
    </r>
  </si>
  <si>
    <r>
      <t>'</t>
    </r>
    <r>
      <rPr>
        <sz val="10"/>
        <color rgb="FF000000"/>
        <rFont val="Arial"/>
        <family val="2"/>
      </rPr>
      <t>b0015831</t>
    </r>
  </si>
  <si>
    <r>
      <t>'</t>
    </r>
    <r>
      <rPr>
        <sz val="10"/>
        <color rgb="FF000000"/>
        <rFont val="Arial"/>
        <family val="2"/>
      </rPr>
      <t>b0016682</t>
    </r>
  </si>
  <si>
    <r>
      <t>'</t>
    </r>
    <r>
      <rPr>
        <sz val="10"/>
        <color rgb="FF000000"/>
        <rFont val="Arial"/>
        <family val="2"/>
      </rPr>
      <t>b017672</t>
    </r>
  </si>
  <si>
    <r>
      <t>'</t>
    </r>
    <r>
      <rPr>
        <sz val="10"/>
        <color rgb="FF000000"/>
        <rFont val="Arial"/>
        <family val="2"/>
      </rPr>
      <t>b018150</t>
    </r>
  </si>
  <si>
    <r>
      <t>'</t>
    </r>
    <r>
      <rPr>
        <sz val="10"/>
        <color rgb="FF000000"/>
        <rFont val="Arial"/>
        <family val="2"/>
      </rPr>
      <t>b018390</t>
    </r>
  </si>
  <si>
    <r>
      <t>'</t>
    </r>
    <r>
      <rPr>
        <sz val="10"/>
        <color rgb="FF000000"/>
        <rFont val="Arial"/>
        <family val="2"/>
      </rPr>
      <t>b018480</t>
    </r>
  </si>
  <si>
    <r>
      <t>'</t>
    </r>
    <r>
      <rPr>
        <sz val="10"/>
        <color rgb="FF000000"/>
        <rFont val="Arial"/>
        <family val="2"/>
      </rPr>
      <t>22-b017100</t>
    </r>
  </si>
  <si>
    <r>
      <t>'</t>
    </r>
    <r>
      <rPr>
        <sz val="10"/>
        <color rgb="FF000000"/>
        <rFont val="Arial"/>
        <family val="2"/>
      </rPr>
      <t>b017108</t>
    </r>
  </si>
  <si>
    <r>
      <t>'</t>
    </r>
    <r>
      <rPr>
        <sz val="10"/>
        <color rgb="FF000000"/>
        <rFont val="Arial"/>
        <family val="2"/>
      </rPr>
      <t>b017151</t>
    </r>
  </si>
  <si>
    <r>
      <t>'</t>
    </r>
    <r>
      <rPr>
        <sz val="10"/>
        <color rgb="FF000000"/>
        <rFont val="Arial"/>
        <family val="2"/>
      </rPr>
      <t>b00017152</t>
    </r>
  </si>
  <si>
    <r>
      <t>'</t>
    </r>
    <r>
      <rPr>
        <sz val="10"/>
        <color rgb="FF000000"/>
        <rFont val="Arial"/>
        <family val="2"/>
      </rPr>
      <t>b0018048</t>
    </r>
  </si>
  <si>
    <r>
      <t>'</t>
    </r>
    <r>
      <rPr>
        <sz val="10"/>
        <color rgb="FF000000"/>
        <rFont val="Arial"/>
        <family val="2"/>
      </rPr>
      <t>b0018751</t>
    </r>
  </si>
  <si>
    <r>
      <t>'</t>
    </r>
    <r>
      <rPr>
        <sz val="10"/>
        <color rgb="FF000000"/>
        <rFont val="Arial"/>
        <family val="2"/>
      </rPr>
      <t>b017700</t>
    </r>
  </si>
  <si>
    <r>
      <t>'</t>
    </r>
    <r>
      <rPr>
        <sz val="10"/>
        <color rgb="FF000000"/>
        <rFont val="Arial"/>
        <family val="2"/>
      </rPr>
      <t>b016712</t>
    </r>
  </si>
  <si>
    <r>
      <t>'</t>
    </r>
    <r>
      <rPr>
        <sz val="10"/>
        <color rgb="FF000000"/>
        <rFont val="Arial"/>
        <family val="2"/>
      </rPr>
      <t>b018037</t>
    </r>
  </si>
  <si>
    <r>
      <t>'</t>
    </r>
    <r>
      <rPr>
        <sz val="10"/>
        <color rgb="FF000000"/>
        <rFont val="Arial"/>
        <family val="2"/>
      </rPr>
      <t>b018154</t>
    </r>
  </si>
  <si>
    <r>
      <t>'</t>
    </r>
    <r>
      <rPr>
        <sz val="10"/>
        <color rgb="FF000000"/>
        <rFont val="Arial"/>
        <family val="2"/>
      </rPr>
      <t>b019696</t>
    </r>
  </si>
  <si>
    <r>
      <t>'</t>
    </r>
    <r>
      <rPr>
        <sz val="10"/>
        <color rgb="FF000000"/>
        <rFont val="Arial"/>
        <family val="2"/>
      </rPr>
      <t>b018661</t>
    </r>
  </si>
  <si>
    <r>
      <t>'</t>
    </r>
    <r>
      <rPr>
        <sz val="10"/>
        <color rgb="FF000000"/>
        <rFont val="Arial"/>
        <family val="2"/>
      </rPr>
      <t>b018264</t>
    </r>
  </si>
  <si>
    <r>
      <t>'</t>
    </r>
    <r>
      <rPr>
        <sz val="10"/>
        <color rgb="FF000000"/>
        <rFont val="Arial"/>
        <family val="2"/>
      </rPr>
      <t>b019081</t>
    </r>
  </si>
  <si>
    <r>
      <t>'</t>
    </r>
    <r>
      <rPr>
        <sz val="10"/>
        <color rgb="FF000000"/>
        <rFont val="Arial"/>
        <family val="2"/>
      </rPr>
      <t>b016547</t>
    </r>
  </si>
  <si>
    <r>
      <t>'</t>
    </r>
    <r>
      <rPr>
        <sz val="10"/>
        <color rgb="FF000000"/>
        <rFont val="Arial"/>
        <family val="2"/>
      </rPr>
      <t>b00018115</t>
    </r>
  </si>
  <si>
    <r>
      <t>'</t>
    </r>
    <r>
      <rPr>
        <sz val="10"/>
        <color rgb="FF000000"/>
        <rFont val="Arial"/>
        <family val="2"/>
      </rPr>
      <t>b00019946</t>
    </r>
  </si>
  <si>
    <r>
      <t>'</t>
    </r>
    <r>
      <rPr>
        <sz val="10"/>
        <color rgb="FF000000"/>
        <rFont val="Arial"/>
        <family val="2"/>
      </rPr>
      <t>b018729</t>
    </r>
  </si>
  <si>
    <r>
      <t>'</t>
    </r>
    <r>
      <rPr>
        <sz val="10"/>
        <color rgb="FF000000"/>
        <rFont val="Arial"/>
        <family val="2"/>
      </rPr>
      <t>b018164</t>
    </r>
  </si>
  <si>
    <r>
      <t>'</t>
    </r>
    <r>
      <rPr>
        <sz val="10"/>
        <color rgb="FF000000"/>
        <rFont val="Arial"/>
        <family val="2"/>
      </rPr>
      <t>b00015848</t>
    </r>
  </si>
  <si>
    <r>
      <t>'</t>
    </r>
    <r>
      <rPr>
        <sz val="10"/>
        <color rgb="FF000000"/>
        <rFont val="Arial"/>
        <family val="2"/>
      </rPr>
      <t>b00016015</t>
    </r>
  </si>
  <si>
    <r>
      <t>'</t>
    </r>
    <r>
      <rPr>
        <sz val="10"/>
        <color rgb="FF000000"/>
        <rFont val="Arial"/>
        <family val="2"/>
      </rPr>
      <t>b016499</t>
    </r>
  </si>
  <si>
    <r>
      <t>'</t>
    </r>
    <r>
      <rPr>
        <sz val="10"/>
        <color rgb="FF000000"/>
        <rFont val="Arial"/>
        <family val="2"/>
      </rPr>
      <t>b016165</t>
    </r>
  </si>
  <si>
    <r>
      <t>'</t>
    </r>
    <r>
      <rPr>
        <sz val="10"/>
        <color rgb="FF000000"/>
        <rFont val="Arial"/>
        <family val="2"/>
      </rPr>
      <t>b00016474</t>
    </r>
  </si>
  <si>
    <r>
      <t>'</t>
    </r>
    <r>
      <rPr>
        <sz val="10"/>
        <color rgb="FF000000"/>
        <rFont val="Arial"/>
        <family val="2"/>
      </rPr>
      <t>b016716</t>
    </r>
  </si>
  <si>
    <r>
      <t>'</t>
    </r>
    <r>
      <rPr>
        <sz val="10"/>
        <color rgb="FF000000"/>
        <rFont val="Arial"/>
        <family val="2"/>
      </rPr>
      <t>b016785</t>
    </r>
  </si>
  <si>
    <r>
      <t>'</t>
    </r>
    <r>
      <rPr>
        <sz val="10"/>
        <color rgb="FF000000"/>
        <rFont val="Arial"/>
        <family val="2"/>
      </rPr>
      <t>b00016563</t>
    </r>
  </si>
  <si>
    <r>
      <t>'</t>
    </r>
    <r>
      <rPr>
        <sz val="10"/>
        <color rgb="FF000000"/>
        <rFont val="Arial"/>
        <family val="2"/>
      </rPr>
      <t>b0018159</t>
    </r>
  </si>
  <si>
    <r>
      <t>'</t>
    </r>
    <r>
      <rPr>
        <sz val="10"/>
        <color rgb="FF000000"/>
        <rFont val="Arial"/>
        <family val="2"/>
      </rPr>
      <t>b017965</t>
    </r>
  </si>
  <si>
    <r>
      <t>'</t>
    </r>
    <r>
      <rPr>
        <sz val="10"/>
        <color rgb="FF000000"/>
        <rFont val="Arial"/>
        <family val="2"/>
      </rPr>
      <t>b018617</t>
    </r>
  </si>
  <si>
    <r>
      <t>'</t>
    </r>
    <r>
      <rPr>
        <sz val="10"/>
        <color rgb="FF000000"/>
        <rFont val="Arial"/>
        <family val="2"/>
      </rPr>
      <t>b018088</t>
    </r>
  </si>
  <si>
    <r>
      <t>'</t>
    </r>
    <r>
      <rPr>
        <sz val="10"/>
        <color rgb="FF000000"/>
        <rFont val="Arial"/>
        <family val="2"/>
      </rPr>
      <t>b020556</t>
    </r>
  </si>
  <si>
    <r>
      <t>'</t>
    </r>
    <r>
      <rPr>
        <sz val="10"/>
        <color rgb="FF000000"/>
        <rFont val="Arial"/>
        <family val="2"/>
      </rPr>
      <t>22-b0018137</t>
    </r>
  </si>
  <si>
    <r>
      <t>'</t>
    </r>
    <r>
      <rPr>
        <sz val="10"/>
        <color rgb="FF000000"/>
        <rFont val="Arial"/>
        <family val="2"/>
      </rPr>
      <t>b0018166</t>
    </r>
  </si>
  <si>
    <r>
      <t>'</t>
    </r>
    <r>
      <rPr>
        <sz val="10"/>
        <color rgb="FF000000"/>
        <rFont val="Arial"/>
        <family val="2"/>
      </rPr>
      <t>b019833</t>
    </r>
  </si>
  <si>
    <r>
      <t>'</t>
    </r>
    <r>
      <rPr>
        <sz val="10"/>
        <color rgb="FF000000"/>
        <rFont val="Arial"/>
        <family val="2"/>
      </rPr>
      <t>b0020855</t>
    </r>
  </si>
  <si>
    <r>
      <t>'</t>
    </r>
    <r>
      <rPr>
        <sz val="10"/>
        <color rgb="FF000000"/>
        <rFont val="Arial"/>
        <family val="2"/>
      </rPr>
      <t>b018261</t>
    </r>
  </si>
  <si>
    <r>
      <t>'</t>
    </r>
    <r>
      <rPr>
        <sz val="10"/>
        <color rgb="FF000000"/>
        <rFont val="Arial"/>
        <family val="2"/>
      </rPr>
      <t>b019947</t>
    </r>
  </si>
  <si>
    <r>
      <t>'</t>
    </r>
    <r>
      <rPr>
        <sz val="10"/>
        <color rgb="FF000000"/>
        <rFont val="Arial"/>
        <family val="2"/>
      </rPr>
      <t>b020474</t>
    </r>
  </si>
  <si>
    <r>
      <t>'</t>
    </r>
    <r>
      <rPr>
        <sz val="10"/>
        <color rgb="FF000000"/>
        <rFont val="Arial"/>
        <family val="2"/>
      </rPr>
      <t>b019332</t>
    </r>
  </si>
  <si>
    <r>
      <t>'</t>
    </r>
    <r>
      <rPr>
        <sz val="10"/>
        <color rgb="FF000000"/>
        <rFont val="Arial"/>
        <family val="2"/>
      </rPr>
      <t>b00018029</t>
    </r>
  </si>
  <si>
    <r>
      <t>'</t>
    </r>
    <r>
      <rPr>
        <sz val="10"/>
        <color rgb="FF000000"/>
        <rFont val="Arial"/>
        <family val="2"/>
      </rPr>
      <t>b020639</t>
    </r>
  </si>
  <si>
    <r>
      <t>'</t>
    </r>
    <r>
      <rPr>
        <sz val="10"/>
        <color rgb="FF000000"/>
        <rFont val="Arial"/>
        <family val="2"/>
      </rPr>
      <t>b019832</t>
    </r>
  </si>
  <si>
    <r>
      <t>'</t>
    </r>
    <r>
      <rPr>
        <sz val="10"/>
        <color rgb="FF000000"/>
        <rFont val="Arial"/>
        <family val="2"/>
      </rPr>
      <t>b0015224</t>
    </r>
  </si>
  <si>
    <r>
      <t>'</t>
    </r>
    <r>
      <rPr>
        <sz val="10"/>
        <color rgb="FF000000"/>
        <rFont val="Arial"/>
        <family val="2"/>
      </rPr>
      <t>b00015818</t>
    </r>
  </si>
  <si>
    <r>
      <t>'</t>
    </r>
    <r>
      <rPr>
        <sz val="10"/>
        <color rgb="FF000000"/>
        <rFont val="Arial"/>
        <family val="2"/>
      </rPr>
      <t>b015849</t>
    </r>
  </si>
  <si>
    <r>
      <t>'</t>
    </r>
    <r>
      <rPr>
        <sz val="10"/>
        <color rgb="FF000000"/>
        <rFont val="Arial"/>
        <family val="2"/>
      </rPr>
      <t>b00015836</t>
    </r>
  </si>
  <si>
    <r>
      <t>'</t>
    </r>
    <r>
      <rPr>
        <sz val="10"/>
        <color rgb="FF000000"/>
        <rFont val="Arial"/>
        <family val="2"/>
      </rPr>
      <t>b0016293</t>
    </r>
  </si>
  <si>
    <r>
      <t>'</t>
    </r>
    <r>
      <rPr>
        <sz val="10"/>
        <color rgb="FF000000"/>
        <rFont val="Arial"/>
        <family val="2"/>
      </rPr>
      <t>b0017480</t>
    </r>
  </si>
  <si>
    <r>
      <t>'</t>
    </r>
    <r>
      <rPr>
        <sz val="10"/>
        <color rgb="FF000000"/>
        <rFont val="Arial"/>
        <family val="2"/>
      </rPr>
      <t>b017945</t>
    </r>
  </si>
  <si>
    <r>
      <t>'</t>
    </r>
    <r>
      <rPr>
        <sz val="10"/>
        <color rgb="FF000000"/>
        <rFont val="Arial"/>
        <family val="2"/>
      </rPr>
      <t>b018035</t>
    </r>
  </si>
  <si>
    <r>
      <t>'</t>
    </r>
    <r>
      <rPr>
        <sz val="10"/>
        <color rgb="FF000000"/>
        <rFont val="Arial"/>
        <family val="2"/>
      </rPr>
      <t>b0016476</t>
    </r>
  </si>
  <si>
    <r>
      <t>'</t>
    </r>
    <r>
      <rPr>
        <sz val="10"/>
        <color rgb="FF000000"/>
        <rFont val="Arial"/>
        <family val="2"/>
      </rPr>
      <t>b0017752</t>
    </r>
  </si>
  <si>
    <r>
      <t>'</t>
    </r>
    <r>
      <rPr>
        <sz val="10"/>
        <color rgb="FF000000"/>
        <rFont val="Arial"/>
        <family val="2"/>
      </rPr>
      <t>b016710</t>
    </r>
  </si>
  <si>
    <r>
      <t>'</t>
    </r>
    <r>
      <rPr>
        <sz val="10"/>
        <color rgb="FF000000"/>
        <rFont val="Arial"/>
        <family val="2"/>
      </rPr>
      <t>b016969</t>
    </r>
  </si>
  <si>
    <r>
      <t>'</t>
    </r>
    <r>
      <rPr>
        <sz val="10"/>
        <color rgb="FF000000"/>
        <rFont val="Arial"/>
        <family val="2"/>
      </rPr>
      <t>b017765</t>
    </r>
  </si>
  <si>
    <r>
      <t>'</t>
    </r>
    <r>
      <rPr>
        <sz val="10"/>
        <color rgb="FF000000"/>
        <rFont val="Arial"/>
        <family val="2"/>
      </rPr>
      <t>b018039</t>
    </r>
  </si>
  <si>
    <r>
      <t>'</t>
    </r>
    <r>
      <rPr>
        <sz val="10"/>
        <color rgb="FF000000"/>
        <rFont val="Arial"/>
        <family val="2"/>
      </rPr>
      <t>b016331</t>
    </r>
  </si>
  <si>
    <r>
      <t>'</t>
    </r>
    <r>
      <rPr>
        <sz val="10"/>
        <color rgb="FF000000"/>
        <rFont val="Arial"/>
        <family val="2"/>
      </rPr>
      <t>b016707</t>
    </r>
  </si>
  <si>
    <r>
      <t>'</t>
    </r>
    <r>
      <rPr>
        <sz val="10"/>
        <color rgb="FF000000"/>
        <rFont val="Arial"/>
        <family val="2"/>
      </rPr>
      <t>22-b0018112</t>
    </r>
  </si>
  <si>
    <r>
      <t>'</t>
    </r>
    <r>
      <rPr>
        <sz val="10"/>
        <color rgb="FF000000"/>
        <rFont val="Arial"/>
        <family val="2"/>
      </rPr>
      <t>22-b0018724</t>
    </r>
  </si>
  <si>
    <r>
      <t>'</t>
    </r>
    <r>
      <rPr>
        <sz val="10"/>
        <color rgb="FF000000"/>
        <rFont val="Arial"/>
        <family val="2"/>
      </rPr>
      <t>b00019617</t>
    </r>
  </si>
  <si>
    <r>
      <t>'</t>
    </r>
    <r>
      <rPr>
        <sz val="10"/>
        <color rgb="FF000000"/>
        <rFont val="Arial"/>
        <family val="2"/>
      </rPr>
      <t>b018027</t>
    </r>
  </si>
  <si>
    <r>
      <t>'</t>
    </r>
    <r>
      <rPr>
        <sz val="10"/>
        <color rgb="FF000000"/>
        <rFont val="Arial"/>
        <family val="2"/>
      </rPr>
      <t>b020879</t>
    </r>
  </si>
  <si>
    <r>
      <t>'</t>
    </r>
    <r>
      <rPr>
        <sz val="10"/>
        <color rgb="FF000000"/>
        <rFont val="Arial"/>
        <family val="2"/>
      </rPr>
      <t>b020557</t>
    </r>
  </si>
  <si>
    <r>
      <t>'</t>
    </r>
    <r>
      <rPr>
        <sz val="10"/>
        <color rgb="FF000000"/>
        <rFont val="Arial"/>
        <family val="2"/>
      </rPr>
      <t>b021015</t>
    </r>
  </si>
  <si>
    <r>
      <t>'</t>
    </r>
    <r>
      <rPr>
        <sz val="10"/>
        <color rgb="FF000000"/>
        <rFont val="Arial"/>
        <family val="2"/>
      </rPr>
      <t>b00020614</t>
    </r>
  </si>
  <si>
    <r>
      <t>'</t>
    </r>
    <r>
      <rPr>
        <sz val="10"/>
        <color rgb="FF000000"/>
        <rFont val="Arial"/>
        <family val="2"/>
      </rPr>
      <t>b0021519</t>
    </r>
  </si>
  <si>
    <r>
      <t>'</t>
    </r>
    <r>
      <rPr>
        <sz val="10"/>
        <color rgb="FF000000"/>
        <rFont val="Arial"/>
        <family val="2"/>
      </rPr>
      <t>b019626</t>
    </r>
  </si>
  <si>
    <r>
      <t>'</t>
    </r>
    <r>
      <rPr>
        <sz val="10"/>
        <color rgb="FF000000"/>
        <rFont val="Arial"/>
        <family val="2"/>
      </rPr>
      <t>b00018725</t>
    </r>
  </si>
  <si>
    <r>
      <t>'</t>
    </r>
    <r>
      <rPr>
        <sz val="10"/>
        <color rgb="FF000000"/>
        <rFont val="Arial"/>
        <family val="2"/>
      </rPr>
      <t>b0015225</t>
    </r>
  </si>
  <si>
    <r>
      <t>'</t>
    </r>
    <r>
      <rPr>
        <sz val="10"/>
        <color rgb="FF000000"/>
        <rFont val="Arial"/>
        <family val="2"/>
      </rPr>
      <t>22-b16108</t>
    </r>
  </si>
  <si>
    <r>
      <t>'</t>
    </r>
    <r>
      <rPr>
        <sz val="10"/>
        <color rgb="FF000000"/>
        <rFont val="Arial"/>
        <family val="2"/>
      </rPr>
      <t>b016130</t>
    </r>
  </si>
  <si>
    <r>
      <t>'</t>
    </r>
    <r>
      <rPr>
        <sz val="10"/>
        <color rgb="FF000000"/>
        <rFont val="Arial"/>
        <family val="2"/>
      </rPr>
      <t>b015222</t>
    </r>
  </si>
  <si>
    <r>
      <t>'</t>
    </r>
    <r>
      <rPr>
        <sz val="10"/>
        <color rgb="FF000000"/>
        <rFont val="Arial"/>
        <family val="2"/>
      </rPr>
      <t>b00015834</t>
    </r>
  </si>
  <si>
    <r>
      <t>'</t>
    </r>
    <r>
      <rPr>
        <sz val="10"/>
        <color rgb="FF000000"/>
        <rFont val="Arial"/>
        <family val="2"/>
      </rPr>
      <t>b016323</t>
    </r>
  </si>
  <si>
    <r>
      <t>'</t>
    </r>
    <r>
      <rPr>
        <sz val="10"/>
        <color rgb="FF000000"/>
        <rFont val="Arial"/>
        <family val="2"/>
      </rPr>
      <t>b016564</t>
    </r>
  </si>
  <si>
    <r>
      <t>'</t>
    </r>
    <r>
      <rPr>
        <sz val="10"/>
        <color rgb="FF000000"/>
        <rFont val="Arial"/>
        <family val="2"/>
      </rPr>
      <t>b0017367</t>
    </r>
  </si>
  <si>
    <r>
      <t>'</t>
    </r>
    <r>
      <rPr>
        <sz val="10"/>
        <color rgb="FF000000"/>
        <rFont val="Arial"/>
        <family val="2"/>
      </rPr>
      <t>b0016317</t>
    </r>
  </si>
  <si>
    <r>
      <t>'</t>
    </r>
    <r>
      <rPr>
        <sz val="10"/>
        <color rgb="FF000000"/>
        <rFont val="Arial"/>
        <family val="2"/>
      </rPr>
      <t>b017736</t>
    </r>
  </si>
  <si>
    <r>
      <t>'</t>
    </r>
    <r>
      <rPr>
        <sz val="10"/>
        <color rgb="FF000000"/>
        <rFont val="Arial"/>
        <family val="2"/>
      </rPr>
      <t>b015228</t>
    </r>
  </si>
  <si>
    <r>
      <t>'</t>
    </r>
    <r>
      <rPr>
        <sz val="10"/>
        <color rgb="FF000000"/>
        <rFont val="Arial"/>
        <family val="2"/>
      </rPr>
      <t>b016715</t>
    </r>
  </si>
  <si>
    <r>
      <t>'</t>
    </r>
    <r>
      <rPr>
        <sz val="10"/>
        <color rgb="FF000000"/>
        <rFont val="Arial"/>
        <family val="2"/>
      </rPr>
      <t>b016544</t>
    </r>
  </si>
  <si>
    <r>
      <t>'</t>
    </r>
    <r>
      <rPr>
        <sz val="10"/>
        <color rgb="FF000000"/>
        <rFont val="Arial"/>
        <family val="2"/>
      </rPr>
      <t>22-b017649</t>
    </r>
  </si>
  <si>
    <r>
      <t>'</t>
    </r>
    <r>
      <rPr>
        <sz val="10"/>
        <color rgb="FF000000"/>
        <rFont val="Arial"/>
        <family val="2"/>
      </rPr>
      <t>b00017363</t>
    </r>
  </si>
  <si>
    <r>
      <t>'</t>
    </r>
    <r>
      <rPr>
        <sz val="10"/>
        <color rgb="FF000000"/>
        <rFont val="Arial"/>
        <family val="2"/>
      </rPr>
      <t>b00017948</t>
    </r>
  </si>
  <si>
    <r>
      <t>'</t>
    </r>
    <r>
      <rPr>
        <sz val="10"/>
        <color rgb="FF000000"/>
        <rFont val="Arial"/>
        <family val="2"/>
      </rPr>
      <t>b016551</t>
    </r>
  </si>
  <si>
    <r>
      <t>'</t>
    </r>
    <r>
      <rPr>
        <sz val="10"/>
        <color rgb="FF000000"/>
        <rFont val="Arial"/>
        <family val="2"/>
      </rPr>
      <t>b00016705</t>
    </r>
  </si>
  <si>
    <r>
      <t>'</t>
    </r>
    <r>
      <rPr>
        <sz val="10"/>
        <color rgb="FF000000"/>
        <rFont val="Arial"/>
        <family val="2"/>
      </rPr>
      <t>b016478</t>
    </r>
  </si>
  <si>
    <r>
      <t>'</t>
    </r>
    <r>
      <rPr>
        <sz val="10"/>
        <color rgb="FF000000"/>
        <rFont val="Arial"/>
        <family val="2"/>
      </rPr>
      <t>b018087</t>
    </r>
  </si>
  <si>
    <r>
      <t>'</t>
    </r>
    <r>
      <rPr>
        <sz val="10"/>
        <color rgb="FF000000"/>
        <rFont val="Arial"/>
        <family val="2"/>
      </rPr>
      <t>22-b016308</t>
    </r>
  </si>
  <si>
    <r>
      <t>'</t>
    </r>
    <r>
      <rPr>
        <sz val="10"/>
        <color rgb="FF000000"/>
        <rFont val="Arial"/>
        <family val="2"/>
      </rPr>
      <t>b016046</t>
    </r>
  </si>
  <si>
    <r>
      <t>'</t>
    </r>
    <r>
      <rPr>
        <sz val="10"/>
        <color rgb="FF000000"/>
        <rFont val="Arial"/>
        <family val="2"/>
      </rPr>
      <t>b016784</t>
    </r>
  </si>
  <si>
    <r>
      <t>'</t>
    </r>
    <r>
      <rPr>
        <sz val="10"/>
        <color rgb="FF000000"/>
        <rFont val="Arial"/>
        <family val="2"/>
      </rPr>
      <t>b017149</t>
    </r>
  </si>
  <si>
    <r>
      <t>'</t>
    </r>
    <r>
      <rPr>
        <sz val="10"/>
        <color rgb="FF000000"/>
        <rFont val="Arial"/>
        <family val="2"/>
      </rPr>
      <t>b019577</t>
    </r>
  </si>
  <si>
    <r>
      <t>'</t>
    </r>
    <r>
      <rPr>
        <sz val="10"/>
        <color rgb="FF000000"/>
        <rFont val="Arial"/>
        <family val="2"/>
      </rPr>
      <t>b00018148</t>
    </r>
  </si>
  <si>
    <r>
      <t>'</t>
    </r>
    <r>
      <rPr>
        <sz val="10"/>
        <color rgb="FF000000"/>
        <rFont val="Arial"/>
        <family val="2"/>
      </rPr>
      <t>b0016562</t>
    </r>
  </si>
  <si>
    <r>
      <t>'</t>
    </r>
    <r>
      <rPr>
        <sz val="10"/>
        <color rgb="FF000000"/>
        <rFont val="Arial"/>
        <family val="2"/>
      </rPr>
      <t>b018080</t>
    </r>
  </si>
  <si>
    <r>
      <t>'</t>
    </r>
    <r>
      <rPr>
        <sz val="10"/>
        <color rgb="FF000000"/>
        <rFont val="Arial"/>
        <family val="2"/>
      </rPr>
      <t>b018628</t>
    </r>
  </si>
  <si>
    <r>
      <t>'</t>
    </r>
    <r>
      <rPr>
        <sz val="10"/>
        <color rgb="FF000000"/>
        <rFont val="Arial"/>
        <family val="2"/>
      </rPr>
      <t>b018165</t>
    </r>
  </si>
  <si>
    <r>
      <t>'</t>
    </r>
    <r>
      <rPr>
        <sz val="10"/>
        <color rgb="FF000000"/>
        <rFont val="Arial"/>
        <family val="2"/>
      </rPr>
      <t>b017861</t>
    </r>
  </si>
  <si>
    <r>
      <t>'</t>
    </r>
    <r>
      <rPr>
        <sz val="10"/>
        <color rgb="FF000000"/>
        <rFont val="Arial"/>
        <family val="2"/>
      </rPr>
      <t>b019259</t>
    </r>
  </si>
  <si>
    <r>
      <t>'</t>
    </r>
    <r>
      <rPr>
        <sz val="10"/>
        <color rgb="FF000000"/>
        <rFont val="Arial"/>
        <family val="2"/>
      </rPr>
      <t>22-b0016965</t>
    </r>
  </si>
  <si>
    <r>
      <t>'</t>
    </r>
    <r>
      <rPr>
        <sz val="10"/>
        <color rgb="FF000000"/>
        <rFont val="Arial"/>
        <family val="2"/>
      </rPr>
      <t>b0017366</t>
    </r>
  </si>
  <si>
    <r>
      <t>'</t>
    </r>
    <r>
      <rPr>
        <sz val="10"/>
        <color rgb="FF000000"/>
        <rFont val="Arial"/>
        <family val="2"/>
      </rPr>
      <t>b0018028</t>
    </r>
  </si>
  <si>
    <r>
      <t>'</t>
    </r>
    <r>
      <rPr>
        <sz val="10"/>
        <color rgb="FF000000"/>
        <rFont val="Arial"/>
        <family val="2"/>
      </rPr>
      <t>b0018093</t>
    </r>
  </si>
  <si>
    <r>
      <t>'</t>
    </r>
    <r>
      <rPr>
        <sz val="10"/>
        <color rgb="FF000000"/>
        <rFont val="Arial"/>
        <family val="2"/>
      </rPr>
      <t>b00019262</t>
    </r>
  </si>
  <si>
    <r>
      <t>'</t>
    </r>
    <r>
      <rPr>
        <sz val="10"/>
        <color rgb="FF000000"/>
        <rFont val="Arial"/>
        <family val="2"/>
      </rPr>
      <t>b00020402</t>
    </r>
  </si>
  <si>
    <r>
      <t>'</t>
    </r>
    <r>
      <rPr>
        <sz val="10"/>
        <color rgb="FF000000"/>
        <rFont val="Arial"/>
        <family val="2"/>
      </rPr>
      <t>b018161</t>
    </r>
  </si>
  <si>
    <r>
      <t>'</t>
    </r>
    <r>
      <rPr>
        <sz val="10"/>
        <color rgb="FF000000"/>
        <rFont val="Arial"/>
        <family val="2"/>
      </rPr>
      <t>b0018672</t>
    </r>
  </si>
  <si>
    <r>
      <t>'</t>
    </r>
    <r>
      <rPr>
        <sz val="10"/>
        <color rgb="FF000000"/>
        <rFont val="Arial"/>
        <family val="2"/>
      </rPr>
      <t>b00019885</t>
    </r>
  </si>
  <si>
    <r>
      <t>'</t>
    </r>
    <r>
      <rPr>
        <sz val="10"/>
        <color rgb="FF000000"/>
        <rFont val="Arial"/>
        <family val="2"/>
      </rPr>
      <t>b0020608</t>
    </r>
  </si>
  <si>
    <r>
      <t>'</t>
    </r>
    <r>
      <rPr>
        <sz val="10"/>
        <color rgb="FF000000"/>
        <rFont val="Arial"/>
        <family val="2"/>
      </rPr>
      <t>b019695</t>
    </r>
  </si>
  <si>
    <r>
      <t>'</t>
    </r>
    <r>
      <rPr>
        <sz val="10"/>
        <color rgb="FF000000"/>
        <rFont val="Arial"/>
        <family val="2"/>
      </rPr>
      <t>b00018017</t>
    </r>
  </si>
  <si>
    <r>
      <t>'</t>
    </r>
    <r>
      <rPr>
        <sz val="10"/>
        <color rgb="FF000000"/>
        <rFont val="Arial"/>
        <family val="2"/>
      </rPr>
      <t>b017107</t>
    </r>
  </si>
  <si>
    <r>
      <t>'</t>
    </r>
    <r>
      <rPr>
        <sz val="10"/>
        <color rgb="FF000000"/>
        <rFont val="Arial"/>
        <family val="2"/>
      </rPr>
      <t>b018010</t>
    </r>
  </si>
  <si>
    <r>
      <t>'</t>
    </r>
    <r>
      <rPr>
        <sz val="10"/>
        <color rgb="FF000000"/>
        <rFont val="Arial"/>
        <family val="2"/>
      </rPr>
      <t>b00019693</t>
    </r>
  </si>
  <si>
    <r>
      <t>'</t>
    </r>
    <r>
      <rPr>
        <sz val="10"/>
        <color rgb="FF000000"/>
        <rFont val="Arial"/>
        <family val="2"/>
      </rPr>
      <t>b0018937</t>
    </r>
  </si>
  <si>
    <r>
      <t>'</t>
    </r>
    <r>
      <rPr>
        <sz val="10"/>
        <color rgb="FF000000"/>
        <rFont val="Arial"/>
        <family val="2"/>
      </rPr>
      <t>b00018939</t>
    </r>
  </si>
  <si>
    <r>
      <t>'</t>
    </r>
    <r>
      <rPr>
        <sz val="10"/>
        <color rgb="FF000000"/>
        <rFont val="Arial"/>
        <family val="2"/>
      </rPr>
      <t>b017942</t>
    </r>
  </si>
  <si>
    <r>
      <t>'</t>
    </r>
    <r>
      <rPr>
        <sz val="10"/>
        <color rgb="FF000000"/>
        <rFont val="Arial"/>
        <family val="2"/>
      </rPr>
      <t>b00018314</t>
    </r>
  </si>
  <si>
    <r>
      <t>'</t>
    </r>
    <r>
      <rPr>
        <sz val="10"/>
        <color rgb="FF000000"/>
        <rFont val="Arial"/>
        <family val="2"/>
      </rPr>
      <t>b016334</t>
    </r>
  </si>
  <si>
    <r>
      <t>'</t>
    </r>
    <r>
      <rPr>
        <sz val="10"/>
        <color rgb="FF000000"/>
        <rFont val="Arial"/>
        <family val="2"/>
      </rPr>
      <t>b015801</t>
    </r>
  </si>
  <si>
    <r>
      <t>'</t>
    </r>
    <r>
      <rPr>
        <sz val="10"/>
        <color rgb="FF000000"/>
        <rFont val="Arial"/>
        <family val="2"/>
      </rPr>
      <t>22-b16162</t>
    </r>
  </si>
  <si>
    <r>
      <t>'</t>
    </r>
    <r>
      <rPr>
        <sz val="10"/>
        <color rgb="FF000000"/>
        <rFont val="Arial"/>
        <family val="2"/>
      </rPr>
      <t>b015835</t>
    </r>
  </si>
  <si>
    <r>
      <t>'</t>
    </r>
    <r>
      <rPr>
        <sz val="10"/>
        <color rgb="FF000000"/>
        <rFont val="Arial"/>
        <family val="2"/>
      </rPr>
      <t>b015851</t>
    </r>
  </si>
  <si>
    <r>
      <t>'</t>
    </r>
    <r>
      <rPr>
        <sz val="10"/>
        <color rgb="FF000000"/>
        <rFont val="Arial"/>
        <family val="2"/>
      </rPr>
      <t>b016048</t>
    </r>
  </si>
  <si>
    <r>
      <t>'</t>
    </r>
    <r>
      <rPr>
        <sz val="10"/>
        <color rgb="FF000000"/>
        <rFont val="Arial"/>
        <family val="2"/>
      </rPr>
      <t>b016318</t>
    </r>
  </si>
  <si>
    <r>
      <t>'</t>
    </r>
    <r>
      <rPr>
        <sz val="10"/>
        <color rgb="FF000000"/>
        <rFont val="Arial"/>
        <family val="2"/>
      </rPr>
      <t>b017682</t>
    </r>
  </si>
  <si>
    <r>
      <t>'</t>
    </r>
    <r>
      <rPr>
        <sz val="10"/>
        <color rgb="FF000000"/>
        <rFont val="Arial"/>
        <family val="2"/>
      </rPr>
      <t>b0016565</t>
    </r>
  </si>
  <si>
    <r>
      <t>'</t>
    </r>
    <r>
      <rPr>
        <sz val="10"/>
        <color rgb="FF000000"/>
        <rFont val="Arial"/>
        <family val="2"/>
      </rPr>
      <t>b016114</t>
    </r>
  </si>
  <si>
    <r>
      <t>'</t>
    </r>
    <r>
      <rPr>
        <sz val="10"/>
        <color rgb="FF000000"/>
        <rFont val="Arial"/>
        <family val="2"/>
      </rPr>
      <t>b0015816</t>
    </r>
  </si>
  <si>
    <r>
      <t>'</t>
    </r>
    <r>
      <rPr>
        <sz val="10"/>
        <color rgb="FF000000"/>
        <rFont val="Arial"/>
        <family val="2"/>
      </rPr>
      <t>b017466</t>
    </r>
  </si>
  <si>
    <r>
      <t>'</t>
    </r>
    <r>
      <rPr>
        <sz val="10"/>
        <color rgb="FF000000"/>
        <rFont val="Arial"/>
        <family val="2"/>
      </rPr>
      <t>b017479</t>
    </r>
  </si>
  <si>
    <r>
      <t>'</t>
    </r>
    <r>
      <rPr>
        <sz val="10"/>
        <color rgb="FF000000"/>
        <rFont val="Arial"/>
        <family val="2"/>
      </rPr>
      <t>b017693</t>
    </r>
  </si>
  <si>
    <r>
      <t>'</t>
    </r>
    <r>
      <rPr>
        <sz val="10"/>
        <color rgb="FF000000"/>
        <rFont val="Arial"/>
        <family val="2"/>
      </rPr>
      <t>b016678</t>
    </r>
  </si>
  <si>
    <r>
      <t>'</t>
    </r>
    <r>
      <rPr>
        <sz val="10"/>
        <color rgb="FF000000"/>
        <rFont val="Arial"/>
        <family val="2"/>
      </rPr>
      <t>b0016313</t>
    </r>
  </si>
  <si>
    <r>
      <t>'</t>
    </r>
    <r>
      <rPr>
        <sz val="10"/>
        <color rgb="FF000000"/>
        <rFont val="Arial"/>
        <family val="2"/>
      </rPr>
      <t>b018162</t>
    </r>
  </si>
  <si>
    <r>
      <t>'</t>
    </r>
    <r>
      <rPr>
        <sz val="10"/>
        <color rgb="FF000000"/>
        <rFont val="Arial"/>
        <family val="2"/>
      </rPr>
      <t>b00018052</t>
    </r>
  </si>
  <si>
    <r>
      <t>'</t>
    </r>
    <r>
      <rPr>
        <sz val="10"/>
        <color rgb="FF000000"/>
        <rFont val="Arial"/>
        <family val="2"/>
      </rPr>
      <t>b00015833</t>
    </r>
  </si>
  <si>
    <r>
      <t>'</t>
    </r>
    <r>
      <rPr>
        <sz val="10"/>
        <color rgb="FF000000"/>
        <rFont val="Arial"/>
        <family val="2"/>
      </rPr>
      <t>b0018076</t>
    </r>
  </si>
  <si>
    <r>
      <t>'</t>
    </r>
    <r>
      <rPr>
        <sz val="10"/>
        <color rgb="FF000000"/>
        <rFont val="Arial"/>
        <family val="2"/>
      </rPr>
      <t>b019613</t>
    </r>
  </si>
  <si>
    <r>
      <t>'</t>
    </r>
    <r>
      <rPr>
        <sz val="10"/>
        <color rgb="FF000000"/>
        <rFont val="Arial"/>
        <family val="2"/>
      </rPr>
      <t>b018663</t>
    </r>
  </si>
  <si>
    <r>
      <t>'</t>
    </r>
    <r>
      <rPr>
        <sz val="10"/>
        <color rgb="FF000000"/>
        <rFont val="Arial"/>
        <family val="2"/>
      </rPr>
      <t>b000018158</t>
    </r>
  </si>
  <si>
    <r>
      <t>'</t>
    </r>
    <r>
      <rPr>
        <sz val="10"/>
        <color rgb="FF000000"/>
        <rFont val="Arial"/>
        <family val="2"/>
      </rPr>
      <t>b0018293</t>
    </r>
  </si>
  <si>
    <r>
      <t>'</t>
    </r>
    <r>
      <rPr>
        <sz val="10"/>
        <color rgb="FF000000"/>
        <rFont val="Arial"/>
        <family val="2"/>
      </rPr>
      <t>b0020476</t>
    </r>
  </si>
  <si>
    <r>
      <t>'</t>
    </r>
    <r>
      <rPr>
        <sz val="10"/>
        <color rgb="FF000000"/>
        <rFont val="Arial"/>
        <family val="2"/>
      </rPr>
      <t>22-b018290</t>
    </r>
  </si>
  <si>
    <r>
      <t>'</t>
    </r>
    <r>
      <rPr>
        <sz val="10"/>
        <color rgb="FF000000"/>
        <rFont val="Arial"/>
        <family val="2"/>
      </rPr>
      <t>b0020484</t>
    </r>
  </si>
  <si>
    <r>
      <t>'</t>
    </r>
    <r>
      <rPr>
        <sz val="10"/>
        <color rgb="FF000000"/>
        <rFont val="Arial"/>
        <family val="2"/>
      </rPr>
      <t>b0020854</t>
    </r>
  </si>
  <si>
    <r>
      <t>'</t>
    </r>
    <r>
      <rPr>
        <sz val="10"/>
        <color rgb="FF000000"/>
        <rFont val="Arial"/>
        <family val="2"/>
      </rPr>
      <t>b020384</t>
    </r>
  </si>
  <si>
    <r>
      <t>'</t>
    </r>
    <r>
      <rPr>
        <sz val="10"/>
        <color rgb="FF000000"/>
        <rFont val="Arial"/>
        <family val="2"/>
      </rPr>
      <t>b017737</t>
    </r>
  </si>
  <si>
    <r>
      <t>'</t>
    </r>
    <r>
      <rPr>
        <sz val="10"/>
        <color rgb="FF000000"/>
        <rFont val="Arial"/>
        <family val="2"/>
      </rPr>
      <t>b00019425</t>
    </r>
  </si>
  <si>
    <r>
      <t>'</t>
    </r>
    <r>
      <rPr>
        <sz val="10"/>
        <color rgb="FF000000"/>
        <rFont val="Arial"/>
        <family val="2"/>
      </rPr>
      <t>b00020618</t>
    </r>
  </si>
  <si>
    <r>
      <t>'</t>
    </r>
    <r>
      <rPr>
        <sz val="10"/>
        <color rgb="FF000000"/>
        <rFont val="Arial"/>
        <family val="2"/>
      </rPr>
      <t>b018327</t>
    </r>
  </si>
  <si>
    <r>
      <t>'</t>
    </r>
    <r>
      <rPr>
        <sz val="10"/>
        <color rgb="FF000000"/>
        <rFont val="Arial"/>
        <family val="2"/>
      </rPr>
      <t>b018083</t>
    </r>
  </si>
  <si>
    <r>
      <t>'</t>
    </r>
    <r>
      <rPr>
        <sz val="10"/>
        <color rgb="FF000000"/>
        <rFont val="Arial"/>
        <family val="2"/>
      </rPr>
      <t>b021028</t>
    </r>
  </si>
  <si>
    <r>
      <t>'</t>
    </r>
    <r>
      <rPr>
        <sz val="10"/>
        <color rgb="FF000000"/>
        <rFont val="Arial"/>
        <family val="2"/>
      </rPr>
      <t>b00017670</t>
    </r>
  </si>
  <si>
    <r>
      <t>'</t>
    </r>
    <r>
      <rPr>
        <sz val="10"/>
        <color rgb="FF000000"/>
        <rFont val="Arial"/>
        <family val="2"/>
      </rPr>
      <t>b00018473</t>
    </r>
  </si>
  <si>
    <r>
      <t>'</t>
    </r>
    <r>
      <rPr>
        <sz val="10"/>
        <color rgb="FF000000"/>
        <rFont val="Arial"/>
        <family val="2"/>
      </rPr>
      <t>b018155</t>
    </r>
  </si>
  <si>
    <r>
      <t>'</t>
    </r>
    <r>
      <rPr>
        <sz val="10"/>
        <color rgb="FF000000"/>
        <rFont val="Arial"/>
        <family val="2"/>
      </rPr>
      <t>83</t>
    </r>
  </si>
  <si>
    <r>
      <t>'</t>
    </r>
    <r>
      <rPr>
        <sz val="10"/>
        <color rgb="FF000000"/>
        <rFont val="Arial"/>
        <family val="2"/>
      </rPr>
      <t>103</t>
    </r>
  </si>
  <si>
    <r>
      <t>'</t>
    </r>
    <r>
      <rPr>
        <sz val="10"/>
        <color rgb="FF000000"/>
        <rFont val="Arial"/>
        <family val="2"/>
      </rPr>
      <t>1688</t>
    </r>
  </si>
  <si>
    <r>
      <t>'</t>
    </r>
    <r>
      <rPr>
        <sz val="10"/>
        <color rgb="FF000000"/>
        <rFont val="Arial"/>
        <family val="2"/>
      </rPr>
      <t>1725</t>
    </r>
  </si>
  <si>
    <r>
      <t>'</t>
    </r>
    <r>
      <rPr>
        <sz val="10"/>
        <color rgb="FF000000"/>
        <rFont val="Arial"/>
        <family val="2"/>
      </rPr>
      <t>1736</t>
    </r>
  </si>
  <si>
    <r>
      <t>'</t>
    </r>
    <r>
      <rPr>
        <sz val="10"/>
        <color rgb="FF000000"/>
        <rFont val="Arial"/>
        <family val="2"/>
      </rPr>
      <t>2161</t>
    </r>
  </si>
  <si>
    <r>
      <t>'</t>
    </r>
    <r>
      <rPr>
        <sz val="10"/>
        <color rgb="FF000000"/>
        <rFont val="Arial"/>
        <family val="2"/>
      </rPr>
      <t>2162</t>
    </r>
  </si>
  <si>
    <r>
      <t>'</t>
    </r>
    <r>
      <rPr>
        <sz val="10"/>
        <color rgb="FF000000"/>
        <rFont val="Arial"/>
        <family val="2"/>
      </rPr>
      <t>761</t>
    </r>
  </si>
  <si>
    <r>
      <t>'</t>
    </r>
    <r>
      <rPr>
        <sz val="10"/>
        <color rgb="FF000000"/>
        <rFont val="Arial"/>
        <family val="2"/>
      </rPr>
      <t>796</t>
    </r>
  </si>
  <si>
    <r>
      <t>'</t>
    </r>
    <r>
      <rPr>
        <sz val="10"/>
        <color rgb="FF000000"/>
        <rFont val="Arial"/>
        <family val="2"/>
      </rPr>
      <t>3076</t>
    </r>
  </si>
  <si>
    <r>
      <t>'</t>
    </r>
    <r>
      <rPr>
        <sz val="10"/>
        <color rgb="FF000000"/>
        <rFont val="Arial"/>
        <family val="2"/>
      </rPr>
      <t>457</t>
    </r>
  </si>
  <si>
    <r>
      <t>'</t>
    </r>
    <r>
      <rPr>
        <sz val="10"/>
        <color rgb="FF000000"/>
        <rFont val="Arial"/>
        <family val="2"/>
      </rPr>
      <t>737</t>
    </r>
  </si>
  <si>
    <r>
      <t>'</t>
    </r>
    <r>
      <rPr>
        <sz val="10"/>
        <color rgb="FF000000"/>
        <rFont val="Arial"/>
        <family val="2"/>
      </rPr>
      <t>963</t>
    </r>
  </si>
  <si>
    <r>
      <t>'</t>
    </r>
    <r>
      <rPr>
        <sz val="10"/>
        <color rgb="FF000000"/>
        <rFont val="Arial"/>
        <family val="2"/>
      </rPr>
      <t>3106</t>
    </r>
  </si>
  <si>
    <r>
      <t>'</t>
    </r>
    <r>
      <rPr>
        <sz val="10"/>
        <color rgb="FF000000"/>
        <rFont val="Arial"/>
        <family val="2"/>
      </rPr>
      <t>753</t>
    </r>
  </si>
  <si>
    <r>
      <t>'</t>
    </r>
    <r>
      <rPr>
        <sz val="10"/>
        <color rgb="FF000000"/>
        <rFont val="Arial"/>
        <family val="2"/>
      </rPr>
      <t>1146</t>
    </r>
  </si>
  <si>
    <r>
      <t>'</t>
    </r>
    <r>
      <rPr>
        <sz val="10"/>
        <color rgb="FF000000"/>
        <rFont val="Arial"/>
        <family val="2"/>
      </rPr>
      <t>1183</t>
    </r>
  </si>
  <si>
    <r>
      <t>'</t>
    </r>
    <r>
      <rPr>
        <sz val="10"/>
        <color rgb="FF000000"/>
        <rFont val="Arial"/>
        <family val="2"/>
      </rPr>
      <t>1901</t>
    </r>
  </si>
  <si>
    <r>
      <t>'</t>
    </r>
    <r>
      <rPr>
        <sz val="10"/>
        <color rgb="FF000000"/>
        <rFont val="Arial"/>
        <family val="2"/>
      </rPr>
      <t>757</t>
    </r>
  </si>
  <si>
    <r>
      <t>'</t>
    </r>
    <r>
      <rPr>
        <sz val="10"/>
        <color rgb="FF000000"/>
        <rFont val="Arial"/>
        <family val="2"/>
      </rPr>
      <t>1903</t>
    </r>
  </si>
  <si>
    <r>
      <t>'</t>
    </r>
    <r>
      <rPr>
        <sz val="10"/>
        <color rgb="FF000000"/>
        <rFont val="Arial"/>
        <family val="2"/>
      </rPr>
      <t>404</t>
    </r>
  </si>
  <si>
    <r>
      <t>'</t>
    </r>
    <r>
      <rPr>
        <sz val="10"/>
        <color rgb="FF000000"/>
        <rFont val="Arial"/>
        <family val="2"/>
      </rPr>
      <t>720</t>
    </r>
  </si>
  <si>
    <r>
      <t>'</t>
    </r>
    <r>
      <rPr>
        <sz val="10"/>
        <color rgb="FF000000"/>
        <rFont val="Arial"/>
        <family val="2"/>
      </rPr>
      <t>1896</t>
    </r>
  </si>
  <si>
    <r>
      <t>'</t>
    </r>
    <r>
      <rPr>
        <sz val="10"/>
        <color rgb="FF000000"/>
        <rFont val="Arial"/>
        <family val="2"/>
      </rPr>
      <t>1163</t>
    </r>
  </si>
  <si>
    <r>
      <t>'</t>
    </r>
    <r>
      <rPr>
        <sz val="10"/>
        <color rgb="FF000000"/>
        <rFont val="Arial"/>
        <family val="2"/>
      </rPr>
      <t>002114</t>
    </r>
  </si>
  <si>
    <r>
      <t>'</t>
    </r>
    <r>
      <rPr>
        <sz val="10"/>
        <color rgb="FF000000"/>
        <rFont val="Arial"/>
        <family val="2"/>
      </rPr>
      <t>002532</t>
    </r>
  </si>
  <si>
    <r>
      <t>'</t>
    </r>
    <r>
      <rPr>
        <sz val="10"/>
        <color rgb="FF000000"/>
        <rFont val="Arial"/>
        <family val="2"/>
      </rPr>
      <t>3161</t>
    </r>
  </si>
  <si>
    <r>
      <t>'</t>
    </r>
    <r>
      <rPr>
        <sz val="10"/>
        <color rgb="FF000000"/>
        <rFont val="Arial"/>
        <family val="2"/>
      </rPr>
      <t>002849</t>
    </r>
  </si>
  <si>
    <r>
      <t>'</t>
    </r>
    <r>
      <rPr>
        <sz val="10"/>
        <color rgb="FF000000"/>
        <rFont val="Arial"/>
        <family val="2"/>
      </rPr>
      <t>001574</t>
    </r>
  </si>
  <si>
    <r>
      <t>'</t>
    </r>
    <r>
      <rPr>
        <sz val="10"/>
        <color rgb="FF000000"/>
        <rFont val="Arial"/>
        <family val="2"/>
      </rPr>
      <t>003019</t>
    </r>
  </si>
  <si>
    <r>
      <t>'</t>
    </r>
    <r>
      <rPr>
        <sz val="10"/>
        <color rgb="FF000000"/>
        <rFont val="Arial"/>
        <family val="2"/>
      </rPr>
      <t>002549</t>
    </r>
  </si>
  <si>
    <r>
      <t>'</t>
    </r>
    <r>
      <rPr>
        <sz val="10"/>
        <color rgb="FF000000"/>
        <rFont val="Arial"/>
        <family val="2"/>
      </rPr>
      <t>3038</t>
    </r>
  </si>
  <si>
    <r>
      <t>'</t>
    </r>
    <r>
      <rPr>
        <sz val="10"/>
        <color rgb="FF000000"/>
        <rFont val="Arial"/>
        <family val="2"/>
      </rPr>
      <t>003130</t>
    </r>
  </si>
  <si>
    <r>
      <t>'</t>
    </r>
    <r>
      <rPr>
        <sz val="10"/>
        <color rgb="FF000000"/>
        <rFont val="Arial"/>
        <family val="2"/>
      </rPr>
      <t>001024</t>
    </r>
  </si>
  <si>
    <r>
      <t>'</t>
    </r>
    <r>
      <rPr>
        <sz val="10"/>
        <color rgb="FF000000"/>
        <rFont val="Arial"/>
        <family val="2"/>
      </rPr>
      <t>001427</t>
    </r>
  </si>
  <si>
    <r>
      <t>'</t>
    </r>
    <r>
      <rPr>
        <sz val="10"/>
        <color rgb="FF000000"/>
        <rFont val="Arial"/>
        <family val="2"/>
      </rPr>
      <t>002959</t>
    </r>
  </si>
  <si>
    <r>
      <t>'</t>
    </r>
    <r>
      <rPr>
        <sz val="10"/>
        <color rgb="FF000000"/>
        <rFont val="Arial"/>
        <family val="2"/>
      </rPr>
      <t>002656</t>
    </r>
  </si>
  <si>
    <r>
      <t>'</t>
    </r>
    <r>
      <rPr>
        <sz val="10"/>
        <color rgb="FF000000"/>
        <rFont val="Arial"/>
        <family val="2"/>
      </rPr>
      <t>000310</t>
    </r>
  </si>
  <si>
    <r>
      <t>'</t>
    </r>
    <r>
      <rPr>
        <sz val="10"/>
        <color rgb="FF000000"/>
        <rFont val="Arial"/>
        <family val="2"/>
      </rPr>
      <t>002057</t>
    </r>
  </si>
  <si>
    <r>
      <t>'</t>
    </r>
    <r>
      <rPr>
        <sz val="10"/>
        <color rgb="FF000000"/>
        <rFont val="Arial"/>
        <family val="2"/>
      </rPr>
      <t>001348</t>
    </r>
  </si>
  <si>
    <r>
      <t>'</t>
    </r>
    <r>
      <rPr>
        <sz val="10"/>
        <color rgb="FF000000"/>
        <rFont val="Arial"/>
        <family val="2"/>
      </rPr>
      <t>001432</t>
    </r>
  </si>
  <si>
    <r>
      <t>'</t>
    </r>
    <r>
      <rPr>
        <sz val="10"/>
        <color rgb="FF000000"/>
        <rFont val="Arial"/>
        <family val="2"/>
      </rPr>
      <t>2236</t>
    </r>
  </si>
  <si>
    <r>
      <t>'</t>
    </r>
    <r>
      <rPr>
        <sz val="10"/>
        <color rgb="FF000000"/>
        <rFont val="Arial"/>
        <family val="2"/>
      </rPr>
      <t>002369</t>
    </r>
  </si>
  <si>
    <r>
      <t>'</t>
    </r>
    <r>
      <rPr>
        <sz val="10"/>
        <color rgb="FF000000"/>
        <rFont val="Arial"/>
        <family val="2"/>
      </rPr>
      <t>002465</t>
    </r>
  </si>
  <si>
    <r>
      <t>'</t>
    </r>
    <r>
      <rPr>
        <sz val="10"/>
        <color rgb="FF000000"/>
        <rFont val="Arial"/>
        <family val="2"/>
      </rPr>
      <t>002677</t>
    </r>
  </si>
  <si>
    <r>
      <t>'</t>
    </r>
    <r>
      <rPr>
        <sz val="10"/>
        <color rgb="FF000000"/>
        <rFont val="Arial"/>
        <family val="2"/>
      </rPr>
      <t>000352</t>
    </r>
  </si>
  <si>
    <r>
      <t>'</t>
    </r>
    <r>
      <rPr>
        <sz val="10"/>
        <color rgb="FF000000"/>
        <rFont val="Arial"/>
        <family val="2"/>
      </rPr>
      <t>000390</t>
    </r>
  </si>
  <si>
    <r>
      <t>'</t>
    </r>
    <r>
      <rPr>
        <sz val="10"/>
        <color rgb="FF000000"/>
        <rFont val="Arial"/>
        <family val="2"/>
      </rPr>
      <t>001068</t>
    </r>
  </si>
  <si>
    <r>
      <t>'</t>
    </r>
    <r>
      <rPr>
        <sz val="10"/>
        <color rgb="FF000000"/>
        <rFont val="Arial"/>
        <family val="2"/>
      </rPr>
      <t>001321</t>
    </r>
  </si>
  <si>
    <r>
      <t>'</t>
    </r>
    <r>
      <rPr>
        <sz val="10"/>
        <color rgb="FF000000"/>
        <rFont val="Arial"/>
        <family val="2"/>
      </rPr>
      <t>001476</t>
    </r>
  </si>
  <si>
    <r>
      <t>'</t>
    </r>
    <r>
      <rPr>
        <sz val="10"/>
        <color rgb="FF000000"/>
        <rFont val="Arial"/>
        <family val="2"/>
      </rPr>
      <t>001559</t>
    </r>
  </si>
  <si>
    <r>
      <t>'</t>
    </r>
    <r>
      <rPr>
        <sz val="10"/>
        <color rgb="FF000000"/>
        <rFont val="Arial"/>
        <family val="2"/>
      </rPr>
      <t>1214</t>
    </r>
  </si>
  <si>
    <r>
      <t>'</t>
    </r>
    <r>
      <rPr>
        <sz val="10"/>
        <color rgb="FF000000"/>
        <rFont val="Arial"/>
        <family val="2"/>
      </rPr>
      <t>1829</t>
    </r>
  </si>
  <si>
    <r>
      <t>'</t>
    </r>
    <r>
      <rPr>
        <sz val="10"/>
        <color rgb="FF000000"/>
        <rFont val="Arial"/>
        <family val="2"/>
      </rPr>
      <t>2810</t>
    </r>
  </si>
  <si>
    <r>
      <t>'</t>
    </r>
    <r>
      <rPr>
        <sz val="10"/>
        <color rgb="FF000000"/>
        <rFont val="Arial"/>
        <family val="2"/>
      </rPr>
      <t>2819</t>
    </r>
  </si>
  <si>
    <r>
      <t>'</t>
    </r>
    <r>
      <rPr>
        <sz val="10"/>
        <color rgb="FF000000"/>
        <rFont val="Arial"/>
        <family val="2"/>
      </rPr>
      <t>611</t>
    </r>
  </si>
  <si>
    <r>
      <t>'</t>
    </r>
    <r>
      <rPr>
        <sz val="10"/>
        <color rgb="FF000000"/>
        <rFont val="Arial"/>
        <family val="2"/>
      </rPr>
      <t>654</t>
    </r>
  </si>
  <si>
    <r>
      <t>'</t>
    </r>
    <r>
      <rPr>
        <sz val="10"/>
        <color rgb="FF000000"/>
        <rFont val="Arial"/>
        <family val="2"/>
      </rPr>
      <t>1267</t>
    </r>
  </si>
  <si>
    <r>
      <t>'</t>
    </r>
    <r>
      <rPr>
        <sz val="10"/>
        <color rgb="FF000000"/>
        <rFont val="Arial"/>
        <family val="2"/>
      </rPr>
      <t>2433</t>
    </r>
  </si>
  <si>
    <r>
      <t>'</t>
    </r>
    <r>
      <rPr>
        <sz val="10"/>
        <color rgb="FF000000"/>
        <rFont val="Arial"/>
        <family val="2"/>
      </rPr>
      <t>1668</t>
    </r>
  </si>
  <si>
    <r>
      <t>'</t>
    </r>
    <r>
      <rPr>
        <sz val="10"/>
        <color rgb="FF000000"/>
        <rFont val="Arial"/>
        <family val="2"/>
      </rPr>
      <t>1364</t>
    </r>
  </si>
  <si>
    <r>
      <t>'</t>
    </r>
    <r>
      <rPr>
        <sz val="10"/>
        <color rgb="FF000000"/>
        <rFont val="Arial"/>
        <family val="2"/>
      </rPr>
      <t>2033</t>
    </r>
  </si>
  <si>
    <r>
      <t>'</t>
    </r>
    <r>
      <rPr>
        <sz val="10"/>
        <color rgb="FF000000"/>
        <rFont val="Arial"/>
        <family val="2"/>
      </rPr>
      <t>1286</t>
    </r>
  </si>
  <si>
    <r>
      <t>'</t>
    </r>
    <r>
      <rPr>
        <sz val="10"/>
        <color rgb="FF000000"/>
        <rFont val="Arial"/>
        <family val="2"/>
      </rPr>
      <t>2009</t>
    </r>
  </si>
  <si>
    <r>
      <t>'</t>
    </r>
    <r>
      <rPr>
        <sz val="10"/>
        <color rgb="FF000000"/>
        <rFont val="Arial"/>
        <family val="2"/>
      </rPr>
      <t>3305</t>
    </r>
  </si>
  <si>
    <r>
      <t>'</t>
    </r>
    <r>
      <rPr>
        <sz val="10"/>
        <color rgb="FF000000"/>
        <rFont val="Arial"/>
        <family val="2"/>
      </rPr>
      <t>4266</t>
    </r>
  </si>
  <si>
    <r>
      <t>'</t>
    </r>
    <r>
      <rPr>
        <sz val="10"/>
        <color rgb="FF000000"/>
        <rFont val="Arial"/>
        <family val="2"/>
      </rPr>
      <t>4226</t>
    </r>
  </si>
  <si>
    <r>
      <t>'</t>
    </r>
    <r>
      <rPr>
        <sz val="10"/>
        <color rgb="FF000000"/>
        <rFont val="Arial"/>
        <family val="2"/>
      </rPr>
      <t>4195</t>
    </r>
  </si>
  <si>
    <r>
      <t>'</t>
    </r>
    <r>
      <rPr>
        <sz val="10"/>
        <color rgb="FF000000"/>
        <rFont val="Arial"/>
        <family val="2"/>
      </rPr>
      <t>3922</t>
    </r>
  </si>
  <si>
    <r>
      <t>'</t>
    </r>
    <r>
      <rPr>
        <sz val="10"/>
        <color rgb="FF000000"/>
        <rFont val="Arial"/>
        <family val="2"/>
      </rPr>
      <t>4259</t>
    </r>
  </si>
  <si>
    <r>
      <t>'</t>
    </r>
    <r>
      <rPr>
        <sz val="10"/>
        <color rgb="FF000000"/>
        <rFont val="Arial"/>
        <family val="2"/>
      </rPr>
      <t>A020181</t>
    </r>
  </si>
  <si>
    <r>
      <t>'</t>
    </r>
    <r>
      <rPr>
        <sz val="10"/>
        <color rgb="FF000000"/>
        <rFont val="Arial"/>
        <family val="2"/>
      </rPr>
      <t>A016303</t>
    </r>
  </si>
  <si>
    <r>
      <t>'</t>
    </r>
    <r>
      <rPr>
        <sz val="10"/>
        <color rgb="FF000000"/>
        <rFont val="Arial"/>
        <family val="2"/>
      </rPr>
      <t>A019834</t>
    </r>
  </si>
  <si>
    <r>
      <t>'</t>
    </r>
    <r>
      <rPr>
        <sz val="10"/>
        <color rgb="FF000000"/>
        <rFont val="Arial"/>
        <family val="2"/>
      </rPr>
      <t>A017650</t>
    </r>
  </si>
  <si>
    <r>
      <t>'</t>
    </r>
    <r>
      <rPr>
        <sz val="10"/>
        <color rgb="FF000000"/>
        <rFont val="Arial"/>
        <family val="2"/>
      </rPr>
      <t>A020615</t>
    </r>
  </si>
  <si>
    <r>
      <t>'</t>
    </r>
    <r>
      <rPr>
        <sz val="10"/>
        <color rgb="FF000000"/>
        <rFont val="Arial"/>
        <family val="2"/>
      </rPr>
      <t>A021293</t>
    </r>
  </si>
  <si>
    <r>
      <t>'</t>
    </r>
    <r>
      <rPr>
        <sz val="10"/>
        <color rgb="FF000000"/>
        <rFont val="Arial"/>
        <family val="2"/>
      </rPr>
      <t>A018753</t>
    </r>
  </si>
  <si>
    <r>
      <t>'</t>
    </r>
    <r>
      <rPr>
        <sz val="10"/>
        <color rgb="FF000000"/>
        <rFont val="Arial"/>
        <family val="2"/>
      </rPr>
      <t>A016471</t>
    </r>
  </si>
  <si>
    <r>
      <t>'</t>
    </r>
    <r>
      <rPr>
        <sz val="10"/>
        <color rgb="FF000000"/>
        <rFont val="Arial"/>
        <family val="2"/>
      </rPr>
      <t>A017937</t>
    </r>
  </si>
  <si>
    <r>
      <t>'</t>
    </r>
    <r>
      <rPr>
        <sz val="10"/>
        <color rgb="FF000000"/>
        <rFont val="Arial"/>
        <family val="2"/>
      </rPr>
      <t>B016492</t>
    </r>
  </si>
  <si>
    <r>
      <t>'</t>
    </r>
    <r>
      <rPr>
        <sz val="10"/>
        <color rgb="FF000000"/>
        <rFont val="Arial"/>
        <family val="2"/>
      </rPr>
      <t>B018031</t>
    </r>
  </si>
  <si>
    <r>
      <t>'</t>
    </r>
    <r>
      <rPr>
        <sz val="10"/>
        <color rgb="FF000000"/>
        <rFont val="Arial"/>
        <family val="2"/>
      </rPr>
      <t>C019609</t>
    </r>
  </si>
  <si>
    <r>
      <t>'</t>
    </r>
    <r>
      <rPr>
        <sz val="10"/>
        <color rgb="FF000000"/>
        <rFont val="Arial"/>
        <family val="2"/>
      </rPr>
      <t>C016493</t>
    </r>
  </si>
  <si>
    <r>
      <t>'</t>
    </r>
    <r>
      <rPr>
        <sz val="10"/>
        <color rgb="FF000000"/>
        <rFont val="Arial"/>
        <family val="2"/>
      </rPr>
      <t>C018138</t>
    </r>
  </si>
  <si>
    <r>
      <t>'</t>
    </r>
    <r>
      <rPr>
        <sz val="10"/>
        <color rgb="FF000000"/>
        <rFont val="Arial"/>
        <family val="2"/>
      </rPr>
      <t>A018021</t>
    </r>
  </si>
  <si>
    <r>
      <t>'</t>
    </r>
    <r>
      <rPr>
        <sz val="10"/>
        <color rgb="FF000000"/>
        <rFont val="Arial"/>
        <family val="2"/>
      </rPr>
      <t>A017651</t>
    </r>
  </si>
  <si>
    <r>
      <t>'</t>
    </r>
    <r>
      <rPr>
        <sz val="10"/>
        <color rgb="FF000000"/>
        <rFont val="Arial"/>
        <family val="2"/>
      </rPr>
      <t>A020616</t>
    </r>
  </si>
  <si>
    <r>
      <t>'</t>
    </r>
    <r>
      <rPr>
        <sz val="10"/>
        <color rgb="FF000000"/>
        <rFont val="Arial"/>
        <family val="2"/>
      </rPr>
      <t>M018067</t>
    </r>
  </si>
  <si>
    <r>
      <t>'</t>
    </r>
    <r>
      <rPr>
        <sz val="10"/>
        <color rgb="FF000000"/>
        <rFont val="Arial"/>
        <family val="2"/>
      </rPr>
      <t>M015508</t>
    </r>
  </si>
  <si>
    <r>
      <t>'</t>
    </r>
    <r>
      <rPr>
        <sz val="10"/>
        <color rgb="FF000000"/>
        <rFont val="Arial"/>
        <family val="2"/>
      </rPr>
      <t>M016567</t>
    </r>
  </si>
  <si>
    <r>
      <t>'</t>
    </r>
    <r>
      <rPr>
        <sz val="10"/>
        <color rgb="FF000000"/>
        <rFont val="Arial"/>
        <family val="2"/>
      </rPr>
      <t>000104</t>
    </r>
  </si>
  <si>
    <r>
      <t>'</t>
    </r>
    <r>
      <rPr>
        <sz val="10"/>
        <color rgb="FF000000"/>
        <rFont val="Arial"/>
        <family val="2"/>
      </rPr>
      <t>000138</t>
    </r>
  </si>
  <si>
    <r>
      <t>'</t>
    </r>
    <r>
      <rPr>
        <sz val="10"/>
        <color rgb="FF000000"/>
        <rFont val="Arial"/>
        <family val="2"/>
      </rPr>
      <t>197</t>
    </r>
  </si>
  <si>
    <r>
      <t>'</t>
    </r>
    <r>
      <rPr>
        <sz val="10"/>
        <color rgb="FF000000"/>
        <rFont val="Arial"/>
        <family val="2"/>
      </rPr>
      <t>A19524</t>
    </r>
  </si>
  <si>
    <r>
      <t>'</t>
    </r>
    <r>
      <rPr>
        <sz val="10"/>
        <color rgb="FF000000"/>
        <rFont val="Arial"/>
        <family val="2"/>
      </rPr>
      <t>A15203</t>
    </r>
  </si>
  <si>
    <r>
      <t>'</t>
    </r>
    <r>
      <rPr>
        <sz val="10"/>
        <color rgb="FF000000"/>
        <rFont val="Arial"/>
        <family val="2"/>
      </rPr>
      <t>A18056</t>
    </r>
  </si>
  <si>
    <r>
      <t>'</t>
    </r>
    <r>
      <rPr>
        <sz val="10"/>
        <color rgb="FF000000"/>
        <rFont val="Arial"/>
        <family val="2"/>
      </rPr>
      <t>A18070</t>
    </r>
  </si>
  <si>
    <r>
      <t>'</t>
    </r>
    <r>
      <rPr>
        <sz val="10"/>
        <color rgb="FF000000"/>
        <rFont val="Arial"/>
        <family val="2"/>
      </rPr>
      <t>A015705</t>
    </r>
  </si>
  <si>
    <r>
      <t>'</t>
    </r>
    <r>
      <rPr>
        <sz val="10"/>
        <color rgb="FF000000"/>
        <rFont val="Arial"/>
        <family val="2"/>
      </rPr>
      <t>A017644</t>
    </r>
  </si>
  <si>
    <r>
      <t>'</t>
    </r>
    <r>
      <rPr>
        <sz val="10"/>
        <color rgb="FF000000"/>
        <rFont val="Arial"/>
        <family val="2"/>
      </rPr>
      <t>A017947</t>
    </r>
  </si>
  <si>
    <r>
      <t>'</t>
    </r>
    <r>
      <rPr>
        <sz val="10"/>
        <color rgb="FF000000"/>
        <rFont val="Arial"/>
        <family val="2"/>
      </rPr>
      <t>A018140</t>
    </r>
  </si>
  <si>
    <r>
      <t>'</t>
    </r>
    <r>
      <rPr>
        <sz val="10"/>
        <color rgb="FF000000"/>
        <rFont val="Arial"/>
        <family val="2"/>
      </rPr>
      <t>A020389</t>
    </r>
  </si>
  <si>
    <r>
      <t>'</t>
    </r>
    <r>
      <rPr>
        <sz val="10"/>
        <color rgb="FF000000"/>
        <rFont val="Arial"/>
        <family val="2"/>
      </rPr>
      <t>A016538</t>
    </r>
  </si>
  <si>
    <r>
      <t>'</t>
    </r>
    <r>
      <rPr>
        <sz val="10"/>
        <color rgb="FF000000"/>
        <rFont val="Arial"/>
        <family val="2"/>
      </rPr>
      <t>A019071</t>
    </r>
  </si>
  <si>
    <r>
      <t>'</t>
    </r>
    <r>
      <rPr>
        <sz val="10"/>
        <color rgb="FF000000"/>
        <rFont val="Arial"/>
        <family val="2"/>
      </rPr>
      <t>A021322</t>
    </r>
  </si>
  <si>
    <r>
      <t>'</t>
    </r>
    <r>
      <rPr>
        <sz val="10"/>
        <color rgb="FF000000"/>
        <rFont val="Arial"/>
        <family val="2"/>
      </rPr>
      <t>C019070</t>
    </r>
  </si>
  <si>
    <r>
      <t>'</t>
    </r>
    <r>
      <rPr>
        <sz val="10"/>
        <color rgb="FF000000"/>
        <rFont val="Arial"/>
        <family val="2"/>
      </rPr>
      <t>C018008</t>
    </r>
  </si>
  <si>
    <r>
      <t>'</t>
    </r>
    <r>
      <rPr>
        <sz val="10"/>
        <color rgb="FF000000"/>
        <rFont val="Arial"/>
        <family val="2"/>
      </rPr>
      <t>C016041</t>
    </r>
  </si>
  <si>
    <r>
      <t>'</t>
    </r>
    <r>
      <rPr>
        <sz val="10"/>
        <color rgb="FF000000"/>
        <rFont val="Arial"/>
        <family val="2"/>
      </rPr>
      <t>C020622</t>
    </r>
  </si>
  <si>
    <r>
      <t>'</t>
    </r>
    <r>
      <rPr>
        <sz val="10"/>
        <color rgb="FF000000"/>
        <rFont val="Arial"/>
        <family val="2"/>
      </rPr>
      <t>C016554</t>
    </r>
  </si>
  <si>
    <r>
      <t>'</t>
    </r>
    <r>
      <rPr>
        <sz val="10"/>
        <color rgb="FF000000"/>
        <rFont val="Arial"/>
        <family val="2"/>
      </rPr>
      <t>C017645</t>
    </r>
  </si>
  <si>
    <r>
      <t>'</t>
    </r>
    <r>
      <rPr>
        <sz val="10"/>
        <color rgb="FF000000"/>
        <rFont val="Arial"/>
        <family val="2"/>
      </rPr>
      <t>A019789</t>
    </r>
  </si>
  <si>
    <r>
      <t>'</t>
    </r>
    <r>
      <rPr>
        <sz val="10"/>
        <color rgb="FF000000"/>
        <rFont val="Arial"/>
        <family val="2"/>
      </rPr>
      <t>A018146</t>
    </r>
  </si>
  <si>
    <r>
      <t>'</t>
    </r>
    <r>
      <rPr>
        <sz val="10"/>
        <color rgb="FF000000"/>
        <rFont val="Arial"/>
        <family val="2"/>
      </rPr>
      <t>A021222</t>
    </r>
  </si>
  <si>
    <r>
      <t>'</t>
    </r>
    <r>
      <rPr>
        <sz val="10"/>
        <color rgb="FF000000"/>
        <rFont val="Arial"/>
        <family val="2"/>
      </rPr>
      <t>A015806</t>
    </r>
  </si>
  <si>
    <r>
      <t>'</t>
    </r>
    <r>
      <rPr>
        <sz val="10"/>
        <color rgb="FF000000"/>
        <rFont val="Arial"/>
        <family val="2"/>
      </rPr>
      <t>A017154</t>
    </r>
  </si>
  <si>
    <r>
      <t>'</t>
    </r>
    <r>
      <rPr>
        <sz val="10"/>
        <color rgb="FF000000"/>
        <rFont val="Arial"/>
        <family val="2"/>
      </rPr>
      <t>A020399</t>
    </r>
  </si>
  <si>
    <r>
      <t>'</t>
    </r>
    <r>
      <rPr>
        <sz val="10"/>
        <color rgb="FF000000"/>
        <rFont val="Arial"/>
        <family val="2"/>
      </rPr>
      <t>A016467</t>
    </r>
  </si>
  <si>
    <r>
      <t>'</t>
    </r>
    <r>
      <rPr>
        <sz val="10"/>
        <color rgb="FF000000"/>
        <rFont val="Arial"/>
        <family val="2"/>
      </rPr>
      <t>A019031</t>
    </r>
  </si>
  <si>
    <r>
      <t>'</t>
    </r>
    <r>
      <rPr>
        <sz val="10"/>
        <color rgb="FF000000"/>
        <rFont val="Arial"/>
        <family val="2"/>
      </rPr>
      <t>364</t>
    </r>
  </si>
  <si>
    <r>
      <t>'</t>
    </r>
    <r>
      <rPr>
        <sz val="10"/>
        <color rgb="FF000000"/>
        <rFont val="Arial"/>
        <family val="2"/>
      </rPr>
      <t>A000092</t>
    </r>
  </si>
  <si>
    <r>
      <t>'</t>
    </r>
    <r>
      <rPr>
        <sz val="10"/>
        <color rgb="FF000000"/>
        <rFont val="Arial"/>
        <family val="2"/>
      </rPr>
      <t>H018294</t>
    </r>
  </si>
  <si>
    <r>
      <t>'</t>
    </r>
    <r>
      <rPr>
        <sz val="10"/>
        <color rgb="FF000000"/>
        <rFont val="Arial"/>
        <family val="2"/>
      </rPr>
      <t>H016310</t>
    </r>
  </si>
  <si>
    <r>
      <t>'</t>
    </r>
    <r>
      <rPr>
        <sz val="10"/>
        <color rgb="FF000000"/>
        <rFont val="Arial"/>
        <family val="2"/>
      </rPr>
      <t>A017470</t>
    </r>
  </si>
  <si>
    <r>
      <t>'</t>
    </r>
    <r>
      <rPr>
        <sz val="10"/>
        <color rgb="FF000000"/>
        <rFont val="Arial"/>
        <family val="2"/>
      </rPr>
      <t>A020405</t>
    </r>
  </si>
  <si>
    <r>
      <t>'</t>
    </r>
    <r>
      <rPr>
        <sz val="10"/>
        <color rgb="FF000000"/>
        <rFont val="Arial"/>
        <family val="2"/>
      </rPr>
      <t>A00016828</t>
    </r>
  </si>
  <si>
    <r>
      <t>'</t>
    </r>
    <r>
      <rPr>
        <sz val="10"/>
        <color rgb="FF000000"/>
        <rFont val="Arial"/>
        <family val="2"/>
      </rPr>
      <t>A00019760</t>
    </r>
  </si>
  <si>
    <r>
      <t>'</t>
    </r>
    <r>
      <rPr>
        <sz val="10"/>
        <color rgb="FF000000"/>
        <rFont val="Arial"/>
        <family val="2"/>
      </rPr>
      <t>A00018102</t>
    </r>
  </si>
  <si>
    <r>
      <t>'</t>
    </r>
    <r>
      <rPr>
        <sz val="10"/>
        <color rgb="FF000000"/>
        <rFont val="Arial"/>
        <family val="2"/>
      </rPr>
      <t>A00015584</t>
    </r>
  </si>
  <si>
    <r>
      <t>'</t>
    </r>
    <r>
      <rPr>
        <sz val="10"/>
        <color rgb="FF000000"/>
        <rFont val="Arial"/>
        <family val="2"/>
      </rPr>
      <t>A65</t>
    </r>
  </si>
  <si>
    <r>
      <t>'</t>
    </r>
    <r>
      <rPr>
        <sz val="10"/>
        <color rgb="FF000000"/>
        <rFont val="Arial"/>
        <family val="2"/>
      </rPr>
      <t>18063</t>
    </r>
  </si>
  <si>
    <r>
      <t>'</t>
    </r>
    <r>
      <rPr>
        <sz val="10"/>
        <color rgb="FF000000"/>
        <rFont val="Arial"/>
        <family val="2"/>
      </rPr>
      <t>21369</t>
    </r>
  </si>
  <si>
    <r>
      <t>'</t>
    </r>
    <r>
      <rPr>
        <sz val="10"/>
        <color rgb="FF000000"/>
        <rFont val="Arial"/>
        <family val="2"/>
      </rPr>
      <t>15201</t>
    </r>
  </si>
  <si>
    <r>
      <t>'</t>
    </r>
    <r>
      <rPr>
        <sz val="10"/>
        <color rgb="FF000000"/>
        <rFont val="Arial"/>
        <family val="2"/>
      </rPr>
      <t>19529</t>
    </r>
  </si>
  <si>
    <r>
      <t>'</t>
    </r>
    <r>
      <rPr>
        <sz val="10"/>
        <color rgb="FF000000"/>
        <rFont val="Arial"/>
        <family val="2"/>
      </rPr>
      <t>16572</t>
    </r>
  </si>
  <si>
    <r>
      <t>'</t>
    </r>
    <r>
      <rPr>
        <sz val="10"/>
        <color rgb="FF000000"/>
        <rFont val="Arial"/>
        <family val="2"/>
      </rPr>
      <t>124</t>
    </r>
  </si>
  <si>
    <r>
      <t>'</t>
    </r>
    <r>
      <rPr>
        <sz val="10"/>
        <color rgb="FF000000"/>
        <rFont val="Arial"/>
        <family val="2"/>
      </rPr>
      <t>C016016</t>
    </r>
  </si>
  <si>
    <r>
      <t>'</t>
    </r>
    <r>
      <rPr>
        <sz val="10"/>
        <color rgb="FF000000"/>
        <rFont val="Arial"/>
        <family val="2"/>
      </rPr>
      <t>C020645</t>
    </r>
  </si>
  <si>
    <r>
      <t>'</t>
    </r>
    <r>
      <rPr>
        <sz val="10"/>
        <color rgb="FF000000"/>
        <rFont val="Arial"/>
        <family val="2"/>
      </rPr>
      <t>C019260</t>
    </r>
  </si>
  <si>
    <r>
      <t>'</t>
    </r>
    <r>
      <rPr>
        <sz val="10"/>
        <color rgb="FF000000"/>
        <rFont val="Arial"/>
        <family val="2"/>
      </rPr>
      <t>C017664</t>
    </r>
  </si>
  <si>
    <r>
      <t>'</t>
    </r>
    <r>
      <rPr>
        <sz val="10"/>
        <color rgb="FF000000"/>
        <rFont val="Arial"/>
        <family val="2"/>
      </rPr>
      <t>C017665</t>
    </r>
  </si>
  <si>
    <r>
      <t>'</t>
    </r>
    <r>
      <rPr>
        <sz val="10"/>
        <color rgb="FF000000"/>
        <rFont val="Arial"/>
        <family val="2"/>
      </rPr>
      <t>C018468</t>
    </r>
  </si>
  <si>
    <r>
      <t>'</t>
    </r>
    <r>
      <rPr>
        <sz val="10"/>
        <color rgb="FF000000"/>
        <rFont val="Arial"/>
        <family val="2"/>
      </rPr>
      <t>A17958</t>
    </r>
  </si>
  <si>
    <r>
      <t>'</t>
    </r>
    <r>
      <rPr>
        <sz val="10"/>
        <color rgb="FF000000"/>
        <rFont val="Arial"/>
        <family val="2"/>
      </rPr>
      <t>A20069</t>
    </r>
  </si>
  <si>
    <r>
      <t>'</t>
    </r>
    <r>
      <rPr>
        <sz val="10"/>
        <color rgb="FF000000"/>
        <rFont val="Arial"/>
        <family val="2"/>
      </rPr>
      <t>A15852</t>
    </r>
  </si>
  <si>
    <r>
      <t>'</t>
    </r>
    <r>
      <rPr>
        <sz val="10"/>
        <color rgb="FF000000"/>
        <rFont val="Arial"/>
        <family val="2"/>
      </rPr>
      <t>A17279</t>
    </r>
  </si>
  <si>
    <r>
      <t>'</t>
    </r>
    <r>
      <rPr>
        <sz val="10"/>
        <color rgb="FF000000"/>
        <rFont val="Arial"/>
        <family val="2"/>
      </rPr>
      <t>A18172</t>
    </r>
  </si>
  <si>
    <r>
      <t>'</t>
    </r>
    <r>
      <rPr>
        <sz val="10"/>
        <color rgb="FF000000"/>
        <rFont val="Arial"/>
        <family val="2"/>
      </rPr>
      <t>A16504</t>
    </r>
  </si>
  <si>
    <r>
      <t>'</t>
    </r>
    <r>
      <rPr>
        <sz val="10"/>
        <color rgb="FF000000"/>
        <rFont val="Arial"/>
        <family val="2"/>
      </rPr>
      <t>D00017959</t>
    </r>
  </si>
  <si>
    <r>
      <t>'</t>
    </r>
    <r>
      <rPr>
        <sz val="10"/>
        <color rgb="FF000000"/>
        <rFont val="Arial"/>
        <family val="2"/>
      </rPr>
      <t>A19187</t>
    </r>
  </si>
  <si>
    <r>
      <t>'</t>
    </r>
    <r>
      <rPr>
        <sz val="10"/>
        <color rgb="FF000000"/>
        <rFont val="Arial"/>
        <family val="2"/>
      </rPr>
      <t>B019083</t>
    </r>
  </si>
  <si>
    <r>
      <t>'</t>
    </r>
    <r>
      <rPr>
        <sz val="10"/>
        <color rgb="FF000000"/>
        <rFont val="Arial"/>
        <family val="2"/>
      </rPr>
      <t>B017943</t>
    </r>
  </si>
  <si>
    <r>
      <t>'</t>
    </r>
    <r>
      <rPr>
        <sz val="10"/>
        <color rgb="FF000000"/>
        <rFont val="Arial"/>
        <family val="2"/>
      </rPr>
      <t>B021721</t>
    </r>
  </si>
  <si>
    <r>
      <t>'</t>
    </r>
    <r>
      <rPr>
        <sz val="10"/>
        <color rgb="FF000000"/>
        <rFont val="Arial"/>
        <family val="2"/>
      </rPr>
      <t>A016383</t>
    </r>
  </si>
  <si>
    <r>
      <t>'</t>
    </r>
    <r>
      <rPr>
        <sz val="10"/>
        <color rgb="FF000000"/>
        <rFont val="Arial"/>
        <family val="2"/>
      </rPr>
      <t>A020225</t>
    </r>
  </si>
  <si>
    <r>
      <t>'</t>
    </r>
    <r>
      <rPr>
        <sz val="10"/>
        <color rgb="FF000000"/>
        <rFont val="Arial"/>
        <family val="2"/>
      </rPr>
      <t>A017860</t>
    </r>
  </si>
  <si>
    <r>
      <t>'</t>
    </r>
    <r>
      <rPr>
        <sz val="10"/>
        <color rgb="FF000000"/>
        <rFont val="Arial"/>
        <family val="2"/>
      </rPr>
      <t>A020226</t>
    </r>
  </si>
  <si>
    <r>
      <t>'</t>
    </r>
    <r>
      <rPr>
        <sz val="10"/>
        <color rgb="FF000000"/>
        <rFont val="Arial"/>
        <family val="2"/>
      </rPr>
      <t>A000101</t>
    </r>
  </si>
  <si>
    <r>
      <t>'</t>
    </r>
    <r>
      <rPr>
        <sz val="10"/>
        <color rgb="FF000000"/>
        <rFont val="Arial"/>
        <family val="2"/>
      </rPr>
      <t>A019127</t>
    </r>
  </si>
  <si>
    <r>
      <t>'</t>
    </r>
    <r>
      <rPr>
        <sz val="10"/>
        <color rgb="FF000000"/>
        <rFont val="Arial"/>
        <family val="2"/>
      </rPr>
      <t>A016488</t>
    </r>
  </si>
  <si>
    <r>
      <t>'</t>
    </r>
    <r>
      <rPr>
        <sz val="10"/>
        <color rgb="FF000000"/>
        <rFont val="Arial"/>
        <family val="2"/>
      </rPr>
      <t>T017961</t>
    </r>
  </si>
  <si>
    <r>
      <t>'</t>
    </r>
    <r>
      <rPr>
        <sz val="10"/>
        <color rgb="FF000000"/>
        <rFont val="Arial"/>
        <family val="2"/>
      </rPr>
      <t>T017116</t>
    </r>
  </si>
  <si>
    <r>
      <t>'</t>
    </r>
    <r>
      <rPr>
        <sz val="10"/>
        <color rgb="FF000000"/>
        <rFont val="Arial"/>
        <family val="2"/>
      </rPr>
      <t>T020632</t>
    </r>
  </si>
  <si>
    <r>
      <t>'</t>
    </r>
    <r>
      <rPr>
        <sz val="10"/>
        <color rgb="FF000000"/>
        <rFont val="Arial"/>
        <family val="2"/>
      </rPr>
      <t>A010824</t>
    </r>
  </si>
  <si>
    <r>
      <t>'</t>
    </r>
    <r>
      <rPr>
        <sz val="10"/>
        <color rgb="FF000000"/>
        <rFont val="Arial"/>
        <family val="2"/>
      </rPr>
      <t>A012106</t>
    </r>
  </si>
  <si>
    <r>
      <t>'</t>
    </r>
    <r>
      <rPr>
        <sz val="10"/>
        <color rgb="FF000000"/>
        <rFont val="Arial"/>
        <family val="2"/>
      </rPr>
      <t>A013756</t>
    </r>
  </si>
  <si>
    <r>
      <t>'</t>
    </r>
    <r>
      <rPr>
        <sz val="10"/>
        <color rgb="FF000000"/>
        <rFont val="Arial"/>
        <family val="2"/>
      </rPr>
      <t>A013227</t>
    </r>
  </si>
  <si>
    <r>
      <t>'</t>
    </r>
    <r>
      <rPr>
        <sz val="10"/>
        <color rgb="FF000000"/>
        <rFont val="Arial"/>
        <family val="2"/>
      </rPr>
      <t>A015045</t>
    </r>
  </si>
  <si>
    <r>
      <t>'</t>
    </r>
    <r>
      <rPr>
        <sz val="10"/>
        <color rgb="FF000000"/>
        <rFont val="Arial"/>
        <family val="2"/>
      </rPr>
      <t>A017957</t>
    </r>
  </si>
  <si>
    <r>
      <t>'</t>
    </r>
    <r>
      <rPr>
        <sz val="10"/>
        <color rgb="FF000000"/>
        <rFont val="Arial"/>
        <family val="2"/>
      </rPr>
      <t>0001413</t>
    </r>
  </si>
  <si>
    <r>
      <t>'</t>
    </r>
    <r>
      <rPr>
        <sz val="10"/>
        <color rgb="FF000000"/>
        <rFont val="Arial"/>
        <family val="2"/>
      </rPr>
      <t>29</t>
    </r>
  </si>
  <si>
    <r>
      <t>'</t>
    </r>
    <r>
      <rPr>
        <sz val="10"/>
        <color rgb="FF000000"/>
        <rFont val="Arial"/>
        <family val="2"/>
      </rPr>
      <t>102</t>
    </r>
  </si>
  <si>
    <r>
      <t>'</t>
    </r>
    <r>
      <rPr>
        <sz val="10"/>
        <color rgb="FF000000"/>
        <rFont val="Arial"/>
        <family val="2"/>
      </rPr>
      <t>F011674</t>
    </r>
  </si>
  <si>
    <r>
      <t>'</t>
    </r>
    <r>
      <rPr>
        <sz val="10"/>
        <color rgb="FF000000"/>
        <rFont val="Arial"/>
        <family val="2"/>
      </rPr>
      <t>F013406</t>
    </r>
  </si>
  <si>
    <r>
      <t>'</t>
    </r>
    <r>
      <rPr>
        <sz val="10"/>
        <color rgb="FF000000"/>
        <rFont val="Arial"/>
        <family val="2"/>
      </rPr>
      <t>F015814</t>
    </r>
  </si>
  <si>
    <r>
      <t>'</t>
    </r>
    <r>
      <rPr>
        <sz val="10"/>
        <color rgb="FF000000"/>
        <rFont val="Arial"/>
        <family val="2"/>
      </rPr>
      <t>F017118</t>
    </r>
  </si>
  <si>
    <r>
      <t>'</t>
    </r>
    <r>
      <rPr>
        <sz val="10"/>
        <color rgb="FF000000"/>
        <rFont val="Arial"/>
        <family val="2"/>
      </rPr>
      <t>F018320</t>
    </r>
  </si>
  <si>
    <r>
      <t>'</t>
    </r>
    <r>
      <rPr>
        <sz val="10"/>
        <color rgb="FF000000"/>
        <rFont val="Arial"/>
        <family val="2"/>
      </rPr>
      <t>F019331</t>
    </r>
  </si>
  <si>
    <r>
      <t>'</t>
    </r>
    <r>
      <rPr>
        <sz val="10"/>
        <color rgb="FF000000"/>
        <rFont val="Arial"/>
        <family val="2"/>
      </rPr>
      <t>F021299</t>
    </r>
  </si>
  <si>
    <r>
      <t>'</t>
    </r>
    <r>
      <rPr>
        <sz val="10"/>
        <color rgb="FF000000"/>
        <rFont val="Arial"/>
        <family val="2"/>
      </rPr>
      <t>A11239</t>
    </r>
  </si>
  <si>
    <r>
      <t>'</t>
    </r>
    <r>
      <rPr>
        <sz val="10"/>
        <color rgb="FF000000"/>
        <rFont val="Arial"/>
        <family val="2"/>
      </rPr>
      <t>A14696</t>
    </r>
  </si>
  <si>
    <r>
      <t>'</t>
    </r>
    <r>
      <rPr>
        <sz val="10"/>
        <color rgb="FF000000"/>
        <rFont val="Arial"/>
        <family val="2"/>
      </rPr>
      <t>A13087</t>
    </r>
  </si>
  <si>
    <r>
      <t>'</t>
    </r>
    <r>
      <rPr>
        <sz val="10"/>
        <color rgb="FF000000"/>
        <rFont val="Arial"/>
        <family val="2"/>
      </rPr>
      <t>A13986</t>
    </r>
  </si>
  <si>
    <r>
      <t>'</t>
    </r>
    <r>
      <rPr>
        <sz val="10"/>
        <color rgb="FF000000"/>
        <rFont val="Arial"/>
        <family val="2"/>
      </rPr>
      <t>A11596</t>
    </r>
  </si>
  <si>
    <r>
      <t>'</t>
    </r>
    <r>
      <rPr>
        <sz val="10"/>
        <color rgb="FF000000"/>
        <rFont val="Arial"/>
        <family val="2"/>
      </rPr>
      <t>A12096</t>
    </r>
  </si>
  <si>
    <r>
      <t>'</t>
    </r>
    <r>
      <rPr>
        <sz val="10"/>
        <color rgb="FF000000"/>
        <rFont val="Arial"/>
        <family val="2"/>
      </rPr>
      <t>A15031</t>
    </r>
  </si>
  <si>
    <r>
      <t>'</t>
    </r>
    <r>
      <rPr>
        <sz val="10"/>
        <color rgb="FF000000"/>
        <rFont val="Arial"/>
        <family val="2"/>
      </rPr>
      <t>A13269</t>
    </r>
  </si>
  <si>
    <r>
      <t>'</t>
    </r>
    <r>
      <rPr>
        <sz val="10"/>
        <color rgb="FF000000"/>
        <rFont val="Arial"/>
        <family val="2"/>
      </rPr>
      <t>A13480</t>
    </r>
  </si>
  <si>
    <r>
      <t>'</t>
    </r>
    <r>
      <rPr>
        <sz val="10"/>
        <color rgb="FF000000"/>
        <rFont val="Arial"/>
        <family val="2"/>
      </rPr>
      <t>A18144</t>
    </r>
  </si>
  <si>
    <r>
      <t>'</t>
    </r>
    <r>
      <rPr>
        <sz val="10"/>
        <color rgb="FF000000"/>
        <rFont val="Arial"/>
        <family val="2"/>
      </rPr>
      <t>A19951</t>
    </r>
  </si>
  <si>
    <r>
      <t>'</t>
    </r>
    <r>
      <rPr>
        <sz val="10"/>
        <color rgb="FF000000"/>
        <rFont val="Arial"/>
        <family val="2"/>
      </rPr>
      <t>A17612</t>
    </r>
  </si>
  <si>
    <r>
      <t>'</t>
    </r>
    <r>
      <rPr>
        <sz val="10"/>
        <color rgb="FF000000"/>
        <rFont val="Arial"/>
        <family val="2"/>
      </rPr>
      <t>A17944</t>
    </r>
  </si>
  <si>
    <r>
      <t>'</t>
    </r>
    <r>
      <rPr>
        <sz val="10"/>
        <color rgb="FF000000"/>
        <rFont val="Arial"/>
        <family val="2"/>
      </rPr>
      <t>A20475</t>
    </r>
  </si>
  <si>
    <r>
      <t>'</t>
    </r>
    <r>
      <rPr>
        <sz val="10"/>
        <color rgb="FF000000"/>
        <rFont val="Arial"/>
        <family val="2"/>
      </rPr>
      <t>A21727</t>
    </r>
  </si>
  <si>
    <r>
      <t>'</t>
    </r>
    <r>
      <rPr>
        <sz val="10"/>
        <color rgb="FF000000"/>
        <rFont val="Arial"/>
        <family val="2"/>
      </rPr>
      <t>A20631</t>
    </r>
  </si>
  <si>
    <r>
      <t>'</t>
    </r>
    <r>
      <rPr>
        <sz val="10"/>
        <color rgb="FF000000"/>
        <rFont val="Arial"/>
        <family val="2"/>
      </rPr>
      <t>A16116</t>
    </r>
  </si>
  <si>
    <r>
      <t>'</t>
    </r>
    <r>
      <rPr>
        <sz val="10"/>
        <color rgb="FF000000"/>
        <rFont val="Arial"/>
        <family val="2"/>
      </rPr>
      <t>A012008</t>
    </r>
  </si>
  <si>
    <r>
      <t>'</t>
    </r>
    <r>
      <rPr>
        <sz val="10"/>
        <color rgb="FF000000"/>
        <rFont val="Arial"/>
        <family val="2"/>
      </rPr>
      <t>A016319</t>
    </r>
  </si>
  <si>
    <r>
      <t>'</t>
    </r>
    <r>
      <rPr>
        <sz val="10"/>
        <color rgb="FF000000"/>
        <rFont val="Arial"/>
        <family val="2"/>
      </rPr>
      <t>A019383</t>
    </r>
  </si>
  <si>
    <r>
      <t>'</t>
    </r>
    <r>
      <rPr>
        <sz val="10"/>
        <color rgb="FF000000"/>
        <rFont val="Arial"/>
        <family val="2"/>
      </rPr>
      <t>A020647</t>
    </r>
  </si>
  <si>
    <r>
      <t>'</t>
    </r>
    <r>
      <rPr>
        <sz val="10"/>
        <color rgb="FF000000"/>
        <rFont val="Arial"/>
        <family val="2"/>
      </rPr>
      <t>A016112</t>
    </r>
  </si>
  <si>
    <r>
      <t>'</t>
    </r>
    <r>
      <rPr>
        <sz val="10"/>
        <color rgb="FF000000"/>
        <rFont val="Arial"/>
        <family val="2"/>
      </rPr>
      <t>0003356</t>
    </r>
  </si>
  <si>
    <r>
      <t>'</t>
    </r>
    <r>
      <rPr>
        <sz val="10"/>
        <color rgb="FF000000"/>
        <rFont val="Arial"/>
        <family val="2"/>
      </rPr>
      <t>24</t>
    </r>
  </si>
  <si>
    <r>
      <t>'</t>
    </r>
    <r>
      <rPr>
        <sz val="10"/>
        <color rgb="FF000000"/>
        <rFont val="Arial"/>
        <family val="2"/>
      </rPr>
      <t>A010555</t>
    </r>
  </si>
  <si>
    <r>
      <t>'</t>
    </r>
    <r>
      <rPr>
        <sz val="10"/>
        <color rgb="FF000000"/>
        <rFont val="Arial"/>
        <family val="2"/>
      </rPr>
      <t>A014234</t>
    </r>
  </si>
  <si>
    <r>
      <t>'</t>
    </r>
    <r>
      <rPr>
        <sz val="10"/>
        <color rgb="FF000000"/>
        <rFont val="Arial"/>
        <family val="2"/>
      </rPr>
      <t>A011640</t>
    </r>
  </si>
  <si>
    <r>
      <t>'</t>
    </r>
    <r>
      <rPr>
        <sz val="10"/>
        <color rgb="FF000000"/>
        <rFont val="Arial"/>
        <family val="2"/>
      </rPr>
      <t>A013532</t>
    </r>
  </si>
  <si>
    <r>
      <t>'</t>
    </r>
    <r>
      <rPr>
        <sz val="10"/>
        <color rgb="FF000000"/>
        <rFont val="Arial"/>
        <family val="2"/>
      </rPr>
      <t>A012155</t>
    </r>
  </si>
  <si>
    <r>
      <t>'</t>
    </r>
    <r>
      <rPr>
        <sz val="10"/>
        <color rgb="FF000000"/>
        <rFont val="Arial"/>
        <family val="2"/>
      </rPr>
      <t>A019950</t>
    </r>
  </si>
  <si>
    <r>
      <t>'</t>
    </r>
    <r>
      <rPr>
        <sz val="10"/>
        <color rgb="FF000000"/>
        <rFont val="Arial"/>
        <family val="2"/>
      </rPr>
      <t>A018246</t>
    </r>
  </si>
  <si>
    <r>
      <t>'</t>
    </r>
    <r>
      <rPr>
        <sz val="10"/>
        <color rgb="FF000000"/>
        <rFont val="Arial"/>
        <family val="2"/>
      </rPr>
      <t>A020333</t>
    </r>
  </si>
  <si>
    <r>
      <t>'</t>
    </r>
    <r>
      <rPr>
        <sz val="10"/>
        <color rgb="FF000000"/>
        <rFont val="Arial"/>
        <family val="2"/>
      </rPr>
      <t>A016192</t>
    </r>
  </si>
  <si>
    <r>
      <t>'</t>
    </r>
    <r>
      <rPr>
        <sz val="10"/>
        <color rgb="FF000000"/>
        <rFont val="Arial"/>
        <family val="2"/>
      </rPr>
      <t>A016585</t>
    </r>
  </si>
  <si>
    <r>
      <t>'</t>
    </r>
    <r>
      <rPr>
        <sz val="10"/>
        <color rgb="FF000000"/>
        <rFont val="Arial"/>
        <family val="2"/>
      </rPr>
      <t>264</t>
    </r>
  </si>
  <si>
    <r>
      <t>'</t>
    </r>
    <r>
      <rPr>
        <sz val="10"/>
        <color rgb="FF000000"/>
        <rFont val="Arial"/>
        <family val="2"/>
      </rPr>
      <t>A018095</t>
    </r>
  </si>
  <si>
    <r>
      <t>'</t>
    </r>
    <r>
      <rPr>
        <sz val="10"/>
        <color rgb="FF000000"/>
        <rFont val="Arial"/>
        <family val="2"/>
      </rPr>
      <t>A016163</t>
    </r>
  </si>
  <si>
    <r>
      <t>'</t>
    </r>
    <r>
      <rPr>
        <sz val="10"/>
        <color rgb="FF000000"/>
        <rFont val="Arial"/>
        <family val="2"/>
      </rPr>
      <t>A018089</t>
    </r>
  </si>
  <si>
    <r>
      <t>'</t>
    </r>
    <r>
      <rPr>
        <sz val="10"/>
        <color rgb="FF000000"/>
        <rFont val="Arial"/>
        <family val="2"/>
      </rPr>
      <t>A011241</t>
    </r>
  </si>
  <si>
    <r>
      <t>'</t>
    </r>
    <r>
      <rPr>
        <sz val="10"/>
        <color rgb="FF000000"/>
        <rFont val="Arial"/>
        <family val="2"/>
      </rPr>
      <t>A017105</t>
    </r>
  </si>
  <si>
    <r>
      <t>'</t>
    </r>
    <r>
      <rPr>
        <sz val="10"/>
        <color rgb="FF000000"/>
        <rFont val="Arial"/>
        <family val="2"/>
      </rPr>
      <t>A018936</t>
    </r>
  </si>
  <si>
    <r>
      <t>'</t>
    </r>
    <r>
      <rPr>
        <sz val="10"/>
        <color rgb="FF000000"/>
        <rFont val="Arial"/>
        <family val="2"/>
      </rPr>
      <t>A019385</t>
    </r>
  </si>
  <si>
    <r>
      <t>'</t>
    </r>
    <r>
      <rPr>
        <sz val="10"/>
        <color rgb="FF000000"/>
        <rFont val="Arial"/>
        <family val="2"/>
      </rPr>
      <t>A020846</t>
    </r>
  </si>
  <si>
    <r>
      <t>'</t>
    </r>
    <r>
      <rPr>
        <sz val="10"/>
        <color rgb="FF000000"/>
        <rFont val="Arial"/>
        <family val="2"/>
      </rPr>
      <t>A016111</t>
    </r>
  </si>
  <si>
    <r>
      <t>'</t>
    </r>
    <r>
      <rPr>
        <sz val="10"/>
        <color rgb="FF000000"/>
        <rFont val="Arial"/>
        <family val="2"/>
      </rPr>
      <t>A016490</t>
    </r>
  </si>
  <si>
    <r>
      <t>'</t>
    </r>
    <r>
      <rPr>
        <sz val="10"/>
        <color rgb="FF000000"/>
        <rFont val="Arial"/>
        <family val="2"/>
      </rPr>
      <t>A017939</t>
    </r>
  </si>
  <si>
    <r>
      <t>'</t>
    </r>
    <r>
      <rPr>
        <sz val="10"/>
        <color rgb="FF000000"/>
        <rFont val="Arial"/>
        <family val="2"/>
      </rPr>
      <t>A016050</t>
    </r>
  </si>
  <si>
    <r>
      <t>'</t>
    </r>
    <r>
      <rPr>
        <sz val="10"/>
        <color rgb="FF000000"/>
        <rFont val="Arial"/>
        <family val="2"/>
      </rPr>
      <t>A019419</t>
    </r>
  </si>
  <si>
    <r>
      <t>'</t>
    </r>
    <r>
      <rPr>
        <sz val="10"/>
        <color rgb="FF000000"/>
        <rFont val="Arial"/>
        <family val="2"/>
      </rPr>
      <t>C012157</t>
    </r>
  </si>
  <si>
    <r>
      <t>'</t>
    </r>
    <r>
      <rPr>
        <sz val="10"/>
        <color rgb="FF000000"/>
        <rFont val="Arial"/>
        <family val="2"/>
      </rPr>
      <t>C013419</t>
    </r>
  </si>
  <si>
    <r>
      <t>'</t>
    </r>
    <r>
      <rPr>
        <sz val="10"/>
        <color rgb="FF000000"/>
        <rFont val="Arial"/>
        <family val="2"/>
      </rPr>
      <t>C015998</t>
    </r>
  </si>
  <si>
    <r>
      <t>'</t>
    </r>
    <r>
      <rPr>
        <sz val="10"/>
        <color rgb="FF000000"/>
        <rFont val="Arial"/>
        <family val="2"/>
      </rPr>
      <t>C020179</t>
    </r>
  </si>
  <si>
    <r>
      <t>'</t>
    </r>
    <r>
      <rPr>
        <sz val="10"/>
        <color rgb="FF000000"/>
        <rFont val="Arial"/>
        <family val="2"/>
      </rPr>
      <t>A11216</t>
    </r>
  </si>
  <si>
    <r>
      <t>'</t>
    </r>
    <r>
      <rPr>
        <sz val="10"/>
        <color rgb="FF000000"/>
        <rFont val="Arial"/>
        <family val="2"/>
      </rPr>
      <t>A12276</t>
    </r>
  </si>
  <si>
    <r>
      <t>'</t>
    </r>
    <r>
      <rPr>
        <sz val="10"/>
        <color rgb="FF000000"/>
        <rFont val="Arial"/>
        <family val="2"/>
      </rPr>
      <t>A14011</t>
    </r>
  </si>
  <si>
    <r>
      <t>'</t>
    </r>
    <r>
      <rPr>
        <sz val="10"/>
        <color rgb="FF000000"/>
        <rFont val="Arial"/>
        <family val="2"/>
      </rPr>
      <t>A15205</t>
    </r>
  </si>
  <si>
    <r>
      <t>'</t>
    </r>
    <r>
      <rPr>
        <sz val="10"/>
        <color rgb="FF000000"/>
        <rFont val="Arial"/>
        <family val="2"/>
      </rPr>
      <t>A16570</t>
    </r>
  </si>
  <si>
    <r>
      <t>'</t>
    </r>
    <r>
      <rPr>
        <sz val="10"/>
        <color rgb="FF000000"/>
        <rFont val="Arial"/>
        <family val="2"/>
      </rPr>
      <t>A18071</t>
    </r>
  </si>
  <si>
    <r>
      <t>'</t>
    </r>
    <r>
      <rPr>
        <sz val="10"/>
        <color rgb="FF000000"/>
        <rFont val="Arial"/>
        <family val="2"/>
      </rPr>
      <t>A19531</t>
    </r>
  </si>
  <si>
    <r>
      <t>'</t>
    </r>
    <r>
      <rPr>
        <sz val="10"/>
        <color rgb="FF000000"/>
        <rFont val="Arial"/>
        <family val="2"/>
      </rPr>
      <t>V013979</t>
    </r>
  </si>
  <si>
    <r>
      <t>'</t>
    </r>
    <r>
      <rPr>
        <sz val="10"/>
        <color rgb="FF000000"/>
        <rFont val="Arial"/>
        <family val="2"/>
      </rPr>
      <t>V013074</t>
    </r>
  </si>
  <si>
    <r>
      <t>'</t>
    </r>
    <r>
      <rPr>
        <sz val="10"/>
        <color rgb="FF000000"/>
        <rFont val="Arial"/>
        <family val="2"/>
      </rPr>
      <t>V011472</t>
    </r>
  </si>
  <si>
    <r>
      <t>'</t>
    </r>
    <r>
      <rPr>
        <sz val="10"/>
        <color rgb="FF000000"/>
        <rFont val="Arial"/>
        <family val="2"/>
      </rPr>
      <t>V019697</t>
    </r>
  </si>
  <si>
    <r>
      <t>'</t>
    </r>
    <r>
      <rPr>
        <sz val="10"/>
        <color rgb="FF000000"/>
        <rFont val="Arial"/>
        <family val="2"/>
      </rPr>
      <t>V017679</t>
    </r>
  </si>
  <si>
    <r>
      <t>'</t>
    </r>
    <r>
      <rPr>
        <sz val="10"/>
        <color rgb="FF000000"/>
        <rFont val="Arial"/>
        <family val="2"/>
      </rPr>
      <t>V021288</t>
    </r>
  </si>
  <si>
    <r>
      <t>'</t>
    </r>
    <r>
      <rPr>
        <sz val="10"/>
        <color rgb="FF000000"/>
        <rFont val="Arial"/>
        <family val="2"/>
      </rPr>
      <t>A018019</t>
    </r>
  </si>
  <si>
    <r>
      <t>'</t>
    </r>
    <r>
      <rPr>
        <sz val="10"/>
        <color rgb="FF000000"/>
        <rFont val="Arial"/>
        <family val="2"/>
      </rPr>
      <t>A020636</t>
    </r>
  </si>
  <si>
    <r>
      <t>'</t>
    </r>
    <r>
      <rPr>
        <sz val="10"/>
        <color rgb="FF000000"/>
        <rFont val="Arial"/>
        <family val="2"/>
      </rPr>
      <t>H019698</t>
    </r>
  </si>
  <si>
    <r>
      <t>'</t>
    </r>
    <r>
      <rPr>
        <sz val="10"/>
        <color rgb="FF000000"/>
        <rFont val="Arial"/>
        <family val="2"/>
      </rPr>
      <t>H021291</t>
    </r>
  </si>
  <si>
    <r>
      <t>'</t>
    </r>
    <r>
      <rPr>
        <sz val="10"/>
        <color rgb="FF000000"/>
        <rFont val="Arial"/>
        <family val="2"/>
      </rPr>
      <t>H017892</t>
    </r>
  </si>
  <si>
    <r>
      <t>'</t>
    </r>
    <r>
      <rPr>
        <sz val="10"/>
        <color rgb="FF000000"/>
        <rFont val="Arial"/>
        <family val="2"/>
      </rPr>
      <t>H020843</t>
    </r>
  </si>
  <si>
    <r>
      <t>'</t>
    </r>
    <r>
      <rPr>
        <sz val="10"/>
        <color rgb="FF000000"/>
        <rFont val="Arial"/>
        <family val="2"/>
      </rPr>
      <t>K021370</t>
    </r>
  </si>
  <si>
    <r>
      <t>'</t>
    </r>
    <r>
      <rPr>
        <sz val="10"/>
        <color rgb="FF000000"/>
        <rFont val="Arial"/>
        <family val="2"/>
      </rPr>
      <t>K015199</t>
    </r>
  </si>
  <si>
    <r>
      <t>'</t>
    </r>
    <r>
      <rPr>
        <sz val="10"/>
        <color rgb="FF000000"/>
        <rFont val="Arial"/>
        <family val="2"/>
      </rPr>
      <t>K019528</t>
    </r>
  </si>
  <si>
    <r>
      <t>'</t>
    </r>
    <r>
      <rPr>
        <sz val="10"/>
        <color rgb="FF000000"/>
        <rFont val="Arial"/>
        <family val="2"/>
      </rPr>
      <t>K018057</t>
    </r>
  </si>
  <si>
    <r>
      <t>'</t>
    </r>
    <r>
      <rPr>
        <sz val="10"/>
        <color rgb="FF000000"/>
        <rFont val="Arial"/>
        <family val="2"/>
      </rPr>
      <t>A15548</t>
    </r>
  </si>
  <si>
    <r>
      <t>'</t>
    </r>
    <r>
      <rPr>
        <sz val="10"/>
        <color rgb="FF000000"/>
        <rFont val="Arial"/>
        <family val="2"/>
      </rPr>
      <t>A19762</t>
    </r>
  </si>
  <si>
    <r>
      <t>'</t>
    </r>
    <r>
      <rPr>
        <sz val="10"/>
        <color rgb="FF000000"/>
        <rFont val="Arial"/>
        <family val="2"/>
      </rPr>
      <t>A16832</t>
    </r>
  </si>
  <si>
    <r>
      <t>'</t>
    </r>
    <r>
      <rPr>
        <sz val="10"/>
        <color rgb="FF000000"/>
        <rFont val="Arial"/>
        <family val="2"/>
      </rPr>
      <t>A21374</t>
    </r>
  </si>
  <si>
    <r>
      <t>'</t>
    </r>
    <r>
      <rPr>
        <sz val="10"/>
        <color rgb="FF000000"/>
        <rFont val="Arial"/>
        <family val="2"/>
      </rPr>
      <t>A18105</t>
    </r>
  </si>
  <si>
    <r>
      <t>'</t>
    </r>
    <r>
      <rPr>
        <sz val="10"/>
        <color rgb="FF000000"/>
        <rFont val="Arial"/>
        <family val="2"/>
      </rPr>
      <t>A113</t>
    </r>
  </si>
  <si>
    <r>
      <t>'</t>
    </r>
    <r>
      <rPr>
        <sz val="10"/>
        <color rgb="FF000000"/>
        <rFont val="Arial"/>
        <family val="2"/>
      </rPr>
      <t>A16830</t>
    </r>
  </si>
  <si>
    <r>
      <t>'</t>
    </r>
    <r>
      <rPr>
        <sz val="10"/>
        <color rgb="FF000000"/>
        <rFont val="Arial"/>
        <family val="2"/>
      </rPr>
      <t>A18106</t>
    </r>
  </si>
  <si>
    <r>
      <t>'</t>
    </r>
    <r>
      <rPr>
        <sz val="10"/>
        <color rgb="FF000000"/>
        <rFont val="Arial"/>
        <family val="2"/>
      </rPr>
      <t>A19763</t>
    </r>
  </si>
  <si>
    <r>
      <t>'</t>
    </r>
    <r>
      <rPr>
        <sz val="10"/>
        <color rgb="FF000000"/>
        <rFont val="Arial"/>
        <family val="2"/>
      </rPr>
      <t>A21373</t>
    </r>
  </si>
  <si>
    <r>
      <t>'</t>
    </r>
    <r>
      <rPr>
        <sz val="10"/>
        <color rgb="FF000000"/>
        <rFont val="Arial"/>
        <family val="2"/>
      </rPr>
      <t>A15583</t>
    </r>
  </si>
  <si>
    <r>
      <t>'</t>
    </r>
    <r>
      <rPr>
        <sz val="10"/>
        <color rgb="FF000000"/>
        <rFont val="Arial"/>
        <family val="2"/>
      </rPr>
      <t>A00015200</t>
    </r>
  </si>
  <si>
    <r>
      <t>'</t>
    </r>
    <r>
      <rPr>
        <sz val="10"/>
        <color rgb="FF000000"/>
        <rFont val="Arial"/>
        <family val="2"/>
      </rPr>
      <t>A00016571</t>
    </r>
  </si>
  <si>
    <r>
      <t>'</t>
    </r>
    <r>
      <rPr>
        <sz val="10"/>
        <color rgb="FF000000"/>
        <rFont val="Arial"/>
        <family val="2"/>
      </rPr>
      <t>A00016381</t>
    </r>
  </si>
  <si>
    <r>
      <t>'</t>
    </r>
    <r>
      <rPr>
        <sz val="10"/>
        <color rgb="FF000000"/>
        <rFont val="Arial"/>
        <family val="2"/>
      </rPr>
      <t>A00019526</t>
    </r>
  </si>
  <si>
    <r>
      <t>'</t>
    </r>
    <r>
      <rPr>
        <sz val="10"/>
        <color rgb="FF000000"/>
        <rFont val="Arial"/>
        <family val="2"/>
      </rPr>
      <t>A00020070</t>
    </r>
  </si>
  <si>
    <r>
      <t>'</t>
    </r>
    <r>
      <rPr>
        <sz val="10"/>
        <color rgb="FF000000"/>
        <rFont val="Arial"/>
        <family val="2"/>
      </rPr>
      <t>A00018761</t>
    </r>
  </si>
  <si>
    <r>
      <t>'</t>
    </r>
    <r>
      <rPr>
        <sz val="10"/>
        <color rgb="FF000000"/>
        <rFont val="Arial"/>
        <family val="2"/>
      </rPr>
      <t>A00017798</t>
    </r>
  </si>
  <si>
    <r>
      <t>'</t>
    </r>
    <r>
      <rPr>
        <sz val="10"/>
        <color rgb="FF000000"/>
        <rFont val="Arial"/>
        <family val="2"/>
      </rPr>
      <t>A00018170</t>
    </r>
  </si>
  <si>
    <r>
      <t>'</t>
    </r>
    <r>
      <rPr>
        <sz val="10"/>
        <color rgb="FF000000"/>
        <rFont val="Arial"/>
        <family val="2"/>
      </rPr>
      <t>A13754</t>
    </r>
  </si>
  <si>
    <r>
      <t>'</t>
    </r>
    <r>
      <rPr>
        <sz val="10"/>
        <color rgb="FF000000"/>
        <rFont val="Arial"/>
        <family val="2"/>
      </rPr>
      <t>A15043</t>
    </r>
  </si>
  <si>
    <r>
      <t>'</t>
    </r>
    <r>
      <rPr>
        <sz val="10"/>
        <color rgb="FF000000"/>
        <rFont val="Arial"/>
        <family val="2"/>
      </rPr>
      <t>A16507</t>
    </r>
  </si>
  <si>
    <r>
      <t>'</t>
    </r>
    <r>
      <rPr>
        <sz val="10"/>
        <color rgb="FF000000"/>
        <rFont val="Arial"/>
        <family val="2"/>
      </rPr>
      <t>D016151</t>
    </r>
  </si>
  <si>
    <r>
      <t>'</t>
    </r>
    <r>
      <rPr>
        <sz val="10"/>
        <color rgb="FF000000"/>
        <rFont val="Arial"/>
        <family val="2"/>
      </rPr>
      <t>D017599</t>
    </r>
  </si>
  <si>
    <r>
      <t>'</t>
    </r>
    <r>
      <rPr>
        <sz val="10"/>
        <color rgb="FF000000"/>
        <rFont val="Arial"/>
        <family val="2"/>
      </rPr>
      <t>D019082</t>
    </r>
  </si>
  <si>
    <r>
      <t>'</t>
    </r>
    <r>
      <rPr>
        <sz val="10"/>
        <color rgb="FF000000"/>
        <rFont val="Arial"/>
        <family val="2"/>
      </rPr>
      <t>D021323</t>
    </r>
  </si>
  <si>
    <r>
      <t>'</t>
    </r>
    <r>
      <rPr>
        <sz val="10"/>
        <color rgb="FF000000"/>
        <rFont val="Arial"/>
        <family val="2"/>
      </rPr>
      <t>A016500</t>
    </r>
  </si>
  <si>
    <r>
      <t>'</t>
    </r>
    <r>
      <rPr>
        <sz val="10"/>
        <color rgb="FF000000"/>
        <rFont val="Arial"/>
        <family val="2"/>
      </rPr>
      <t>A020603</t>
    </r>
  </si>
  <si>
    <r>
      <t>'</t>
    </r>
    <r>
      <rPr>
        <sz val="10"/>
        <color rgb="FF000000"/>
        <rFont val="Arial"/>
        <family val="2"/>
      </rPr>
      <t>43</t>
    </r>
  </si>
  <si>
    <r>
      <t>'</t>
    </r>
    <r>
      <rPr>
        <sz val="10"/>
        <color rgb="FF000000"/>
        <rFont val="Arial"/>
        <family val="2"/>
      </rPr>
      <t>30</t>
    </r>
  </si>
  <si>
    <r>
      <t>'</t>
    </r>
    <r>
      <rPr>
        <sz val="10"/>
        <color rgb="FF000000"/>
        <rFont val="Arial"/>
        <family val="2"/>
      </rPr>
      <t>A00015207</t>
    </r>
  </si>
  <si>
    <r>
      <t>'</t>
    </r>
    <r>
      <rPr>
        <sz val="10"/>
        <color rgb="FF000000"/>
        <rFont val="Arial"/>
        <family val="2"/>
      </rPr>
      <t>A00016566</t>
    </r>
  </si>
  <si>
    <r>
      <t>'</t>
    </r>
    <r>
      <rPr>
        <sz val="10"/>
        <color rgb="FF000000"/>
        <rFont val="Arial"/>
        <family val="2"/>
      </rPr>
      <t>A00020227</t>
    </r>
  </si>
  <si>
    <r>
      <t>'</t>
    </r>
    <r>
      <rPr>
        <sz val="10"/>
        <color rgb="FF000000"/>
        <rFont val="Arial"/>
        <family val="2"/>
      </rPr>
      <t>A00018069</t>
    </r>
  </si>
  <si>
    <r>
      <t>'</t>
    </r>
    <r>
      <rPr>
        <sz val="10"/>
        <color rgb="FF000000"/>
        <rFont val="Arial"/>
        <family val="2"/>
      </rPr>
      <t>A00015195</t>
    </r>
  </si>
  <si>
    <r>
      <t>'</t>
    </r>
    <r>
      <rPr>
        <sz val="10"/>
        <color rgb="FF000000"/>
        <rFont val="Arial"/>
        <family val="2"/>
      </rPr>
      <t>A00017519</t>
    </r>
  </si>
  <si>
    <r>
      <t>'</t>
    </r>
    <r>
      <rPr>
        <sz val="10"/>
        <color rgb="FF000000"/>
        <rFont val="Arial"/>
        <family val="2"/>
      </rPr>
      <t>A00016173</t>
    </r>
  </si>
  <si>
    <r>
      <t>'</t>
    </r>
    <r>
      <rPr>
        <sz val="10"/>
        <color rgb="FF000000"/>
        <rFont val="Arial"/>
        <family val="2"/>
      </rPr>
      <t>A00019530</t>
    </r>
  </si>
  <si>
    <r>
      <t>'</t>
    </r>
    <r>
      <rPr>
        <sz val="10"/>
        <color rgb="FF000000"/>
        <rFont val="Arial"/>
        <family val="2"/>
      </rPr>
      <t>A18433</t>
    </r>
  </si>
  <si>
    <r>
      <t>'</t>
    </r>
    <r>
      <rPr>
        <sz val="10"/>
        <color rgb="FF000000"/>
        <rFont val="Arial"/>
        <family val="2"/>
      </rPr>
      <t>B16506</t>
    </r>
  </si>
  <si>
    <r>
      <t>'</t>
    </r>
    <r>
      <rPr>
        <sz val="10"/>
        <color rgb="FF000000"/>
        <rFont val="Arial"/>
        <family val="2"/>
      </rPr>
      <t>B19189</t>
    </r>
  </si>
  <si>
    <r>
      <t>'</t>
    </r>
    <r>
      <rPr>
        <sz val="10"/>
        <color rgb="FF000000"/>
        <rFont val="Arial"/>
        <family val="2"/>
      </rPr>
      <t>B21371</t>
    </r>
  </si>
  <si>
    <r>
      <t>'</t>
    </r>
    <r>
      <rPr>
        <sz val="10"/>
        <color rgb="FF000000"/>
        <rFont val="Arial"/>
        <family val="2"/>
      </rPr>
      <t>B17955</t>
    </r>
  </si>
  <si>
    <r>
      <t>'</t>
    </r>
    <r>
      <rPr>
        <sz val="10"/>
        <color rgb="FF000000"/>
        <rFont val="Arial"/>
        <family val="2"/>
      </rPr>
      <t>B112</t>
    </r>
  </si>
  <si>
    <r>
      <t>'</t>
    </r>
    <r>
      <rPr>
        <sz val="10"/>
        <color rgb="FF000000"/>
        <rFont val="Arial"/>
        <family val="2"/>
      </rPr>
      <t>B176</t>
    </r>
  </si>
  <si>
    <r>
      <t>'</t>
    </r>
    <r>
      <rPr>
        <sz val="10"/>
        <color rgb="FF000000"/>
        <rFont val="Arial"/>
        <family val="2"/>
      </rPr>
      <t>B133</t>
    </r>
  </si>
  <si>
    <r>
      <t>'</t>
    </r>
    <r>
      <rPr>
        <sz val="10"/>
        <color rgb="FF000000"/>
        <rFont val="Arial"/>
        <family val="2"/>
      </rPr>
      <t>A00017954</t>
    </r>
  </si>
  <si>
    <r>
      <t>'</t>
    </r>
    <r>
      <rPr>
        <sz val="10"/>
        <color rgb="FF000000"/>
        <rFont val="Arial"/>
        <family val="2"/>
      </rPr>
      <t>A00016508</t>
    </r>
  </si>
  <si>
    <r>
      <t>'</t>
    </r>
    <r>
      <rPr>
        <sz val="10"/>
        <color rgb="FF000000"/>
        <rFont val="Arial"/>
        <family val="2"/>
      </rPr>
      <t>P18759</t>
    </r>
  </si>
  <si>
    <r>
      <t>'</t>
    </r>
    <r>
      <rPr>
        <sz val="10"/>
        <color rgb="FF000000"/>
        <rFont val="Arial"/>
        <family val="2"/>
      </rPr>
      <t>P16380</t>
    </r>
  </si>
  <si>
    <r>
      <t>'</t>
    </r>
    <r>
      <rPr>
        <sz val="10"/>
        <color rgb="FF000000"/>
        <rFont val="Arial"/>
        <family val="2"/>
      </rPr>
      <t>A15478</t>
    </r>
  </si>
  <si>
    <r>
      <t>'</t>
    </r>
    <r>
      <rPr>
        <sz val="10"/>
        <color rgb="FF000000"/>
        <rFont val="Arial"/>
        <family val="2"/>
      </rPr>
      <t>A19765</t>
    </r>
  </si>
  <si>
    <r>
      <t>'</t>
    </r>
    <r>
      <rPr>
        <sz val="10"/>
        <color rgb="FF000000"/>
        <rFont val="Arial"/>
        <family val="2"/>
      </rPr>
      <t>A21368</t>
    </r>
  </si>
  <si>
    <r>
      <t>'</t>
    </r>
    <r>
      <rPr>
        <sz val="10"/>
        <color rgb="FF000000"/>
        <rFont val="Arial"/>
        <family val="2"/>
      </rPr>
      <t>A18107</t>
    </r>
  </si>
  <si>
    <r>
      <t>'</t>
    </r>
    <r>
      <rPr>
        <sz val="10"/>
        <color rgb="FF000000"/>
        <rFont val="Arial"/>
        <family val="2"/>
      </rPr>
      <t>A16826</t>
    </r>
  </si>
  <si>
    <r>
      <t>'</t>
    </r>
    <r>
      <rPr>
        <sz val="10"/>
        <color rgb="FF000000"/>
        <rFont val="Arial"/>
        <family val="2"/>
      </rPr>
      <t>A20224</t>
    </r>
  </si>
  <si>
    <r>
      <t>'</t>
    </r>
    <r>
      <rPr>
        <sz val="10"/>
        <color rgb="FF000000"/>
        <rFont val="Arial"/>
        <family val="2"/>
      </rPr>
      <t>105</t>
    </r>
  </si>
  <si>
    <r>
      <t>'</t>
    </r>
    <r>
      <rPr>
        <sz val="10"/>
        <color rgb="FF000000"/>
        <rFont val="Arial"/>
        <family val="2"/>
      </rPr>
      <t>A15448</t>
    </r>
  </si>
  <si>
    <r>
      <t>'</t>
    </r>
    <r>
      <rPr>
        <sz val="10"/>
        <color rgb="FF000000"/>
        <rFont val="Arial"/>
        <family val="2"/>
      </rPr>
      <t>A18101</t>
    </r>
  </si>
  <si>
    <r>
      <t>'</t>
    </r>
    <r>
      <rPr>
        <sz val="10"/>
        <color rgb="FF000000"/>
        <rFont val="Arial"/>
        <family val="2"/>
      </rPr>
      <t>A19761</t>
    </r>
  </si>
  <si>
    <r>
      <t>'</t>
    </r>
    <r>
      <rPr>
        <sz val="10"/>
        <color rgb="FF000000"/>
        <rFont val="Arial"/>
        <family val="2"/>
      </rPr>
      <t>T019786</t>
    </r>
  </si>
  <si>
    <r>
      <t>'</t>
    </r>
    <r>
      <rPr>
        <sz val="10"/>
        <color rgb="FF000000"/>
        <rFont val="Arial"/>
        <family val="2"/>
      </rPr>
      <t>T021292</t>
    </r>
  </si>
  <si>
    <r>
      <t>'</t>
    </r>
    <r>
      <rPr>
        <sz val="10"/>
        <color rgb="FF000000"/>
        <rFont val="Arial"/>
        <family val="2"/>
      </rPr>
      <t>T017110</t>
    </r>
  </si>
  <si>
    <r>
      <t>'</t>
    </r>
    <r>
      <rPr>
        <sz val="10"/>
        <color rgb="FF000000"/>
        <rFont val="Arial"/>
        <family val="2"/>
      </rPr>
      <t>A19184</t>
    </r>
  </si>
  <si>
    <r>
      <t>'</t>
    </r>
    <r>
      <rPr>
        <sz val="10"/>
        <color rgb="FF000000"/>
        <rFont val="Arial"/>
        <family val="2"/>
      </rPr>
      <t>51</t>
    </r>
  </si>
  <si>
    <r>
      <t>'</t>
    </r>
    <r>
      <rPr>
        <sz val="10"/>
        <color rgb="FF000000"/>
        <rFont val="Arial"/>
        <family val="2"/>
      </rPr>
      <t>A16831</t>
    </r>
  </si>
  <si>
    <r>
      <t>'</t>
    </r>
    <r>
      <rPr>
        <sz val="10"/>
        <color rgb="FF000000"/>
        <rFont val="Arial"/>
        <family val="2"/>
      </rPr>
      <t>A15585</t>
    </r>
  </si>
  <si>
    <r>
      <t>'</t>
    </r>
    <r>
      <rPr>
        <sz val="10"/>
        <color rgb="FF000000"/>
        <rFont val="Arial"/>
        <family val="2"/>
      </rPr>
      <t>A00019759</t>
    </r>
  </si>
  <si>
    <r>
      <t>'</t>
    </r>
    <r>
      <rPr>
        <sz val="10"/>
        <color rgb="FF000000"/>
        <rFont val="Arial"/>
        <family val="2"/>
      </rPr>
      <t>A00018103</t>
    </r>
  </si>
  <si>
    <r>
      <t>'</t>
    </r>
    <r>
      <rPr>
        <sz val="10"/>
        <color rgb="FF000000"/>
        <rFont val="Arial"/>
        <family val="2"/>
      </rPr>
      <t>A020387</t>
    </r>
  </si>
  <si>
    <r>
      <t>'</t>
    </r>
    <r>
      <rPr>
        <sz val="10"/>
        <color rgb="FF000000"/>
        <rFont val="Arial"/>
        <family val="2"/>
      </rPr>
      <t>A149</t>
    </r>
  </si>
  <si>
    <r>
      <t>'</t>
    </r>
    <r>
      <rPr>
        <sz val="10"/>
        <color rgb="FF000000"/>
        <rFont val="Arial"/>
        <family val="2"/>
      </rPr>
      <t>b16172</t>
    </r>
  </si>
  <si>
    <r>
      <t>'</t>
    </r>
    <r>
      <rPr>
        <sz val="10"/>
        <color rgb="FF000000"/>
        <rFont val="Arial"/>
        <family val="2"/>
      </rPr>
      <t>A018280</t>
    </r>
  </si>
  <si>
    <r>
      <t>'</t>
    </r>
    <r>
      <rPr>
        <sz val="10"/>
        <color rgb="FF000000"/>
        <rFont val="Arial"/>
        <family val="2"/>
      </rPr>
      <t>A017893</t>
    </r>
  </si>
  <si>
    <r>
      <t>'</t>
    </r>
    <r>
      <rPr>
        <sz val="10"/>
        <color rgb="FF000000"/>
        <rFont val="Arial"/>
        <family val="2"/>
      </rPr>
      <t>016569</t>
    </r>
  </si>
  <si>
    <r>
      <t>'</t>
    </r>
    <r>
      <rPr>
        <sz val="10"/>
        <color rgb="FF000000"/>
        <rFont val="Arial"/>
        <family val="2"/>
      </rPr>
      <t>015194</t>
    </r>
  </si>
  <si>
    <r>
      <t>'</t>
    </r>
    <r>
      <rPr>
        <sz val="10"/>
        <color rgb="FF000000"/>
        <rFont val="Arial"/>
        <family val="2"/>
      </rPr>
      <t>016174</t>
    </r>
  </si>
  <si>
    <r>
      <t>'</t>
    </r>
    <r>
      <rPr>
        <sz val="10"/>
        <color rgb="FF000000"/>
        <rFont val="Arial"/>
        <family val="2"/>
      </rPr>
      <t>A0018434</t>
    </r>
  </si>
  <si>
    <r>
      <t>'</t>
    </r>
    <r>
      <rPr>
        <sz val="10"/>
        <color rgb="FF000000"/>
        <rFont val="Arial"/>
        <family val="2"/>
      </rPr>
      <t>A00017518</t>
    </r>
  </si>
  <si>
    <r>
      <t>'</t>
    </r>
    <r>
      <rPr>
        <sz val="10"/>
        <color rgb="FF000000"/>
        <rFont val="Arial"/>
        <family val="2"/>
      </rPr>
      <t>A00015206</t>
    </r>
  </si>
  <si>
    <r>
      <t>'</t>
    </r>
    <r>
      <rPr>
        <sz val="10"/>
        <color rgb="FF000000"/>
        <rFont val="Arial"/>
        <family val="2"/>
      </rPr>
      <t>A20579</t>
    </r>
  </si>
  <si>
    <r>
      <t>'</t>
    </r>
    <r>
      <rPr>
        <sz val="10"/>
        <color rgb="FF000000"/>
        <rFont val="Arial"/>
        <family val="2"/>
      </rPr>
      <t>A18760</t>
    </r>
  </si>
  <si>
    <r>
      <t>'</t>
    </r>
    <r>
      <rPr>
        <sz val="10"/>
        <color rgb="FF000000"/>
        <rFont val="Arial"/>
        <family val="2"/>
      </rPr>
      <t>A17797</t>
    </r>
  </si>
  <si>
    <r>
      <t>'</t>
    </r>
    <r>
      <rPr>
        <sz val="10"/>
        <color rgb="FF000000"/>
        <rFont val="Arial"/>
        <family val="2"/>
      </rPr>
      <t>A21376</t>
    </r>
  </si>
  <si>
    <r>
      <t>'</t>
    </r>
    <r>
      <rPr>
        <sz val="10"/>
        <color rgb="FF000000"/>
        <rFont val="Arial"/>
        <family val="2"/>
      </rPr>
      <t>A16827</t>
    </r>
  </si>
  <si>
    <r>
      <t>'</t>
    </r>
    <r>
      <rPr>
        <sz val="10"/>
        <color rgb="FF000000"/>
        <rFont val="Arial"/>
        <family val="2"/>
      </rPr>
      <t>A17956</t>
    </r>
  </si>
  <si>
    <r>
      <t>'</t>
    </r>
    <r>
      <rPr>
        <sz val="10"/>
        <color rgb="FF000000"/>
        <rFont val="Arial"/>
        <family val="2"/>
      </rPr>
      <t>A16505</t>
    </r>
  </si>
  <si>
    <r>
      <t>'</t>
    </r>
    <r>
      <rPr>
        <sz val="10"/>
        <color rgb="FF000000"/>
        <rFont val="Arial"/>
        <family val="2"/>
      </rPr>
      <t>A19186</t>
    </r>
  </si>
  <si>
    <r>
      <t>'</t>
    </r>
    <r>
      <rPr>
        <sz val="10"/>
        <color rgb="FF000000"/>
        <rFont val="Arial"/>
        <family val="2"/>
      </rPr>
      <t>Z019053</t>
    </r>
  </si>
  <si>
    <r>
      <t>'</t>
    </r>
    <r>
      <rPr>
        <sz val="10"/>
        <color rgb="FF000000"/>
        <rFont val="Arial"/>
        <family val="2"/>
      </rPr>
      <t>Z020630</t>
    </r>
  </si>
  <si>
    <r>
      <t>'</t>
    </r>
    <r>
      <rPr>
        <sz val="10"/>
        <color rgb="FF000000"/>
        <rFont val="Arial"/>
        <family val="2"/>
      </rPr>
      <t>Z016495</t>
    </r>
  </si>
  <si>
    <r>
      <t>'</t>
    </r>
    <r>
      <rPr>
        <sz val="10"/>
        <color rgb="FF000000"/>
        <rFont val="Arial"/>
        <family val="2"/>
      </rPr>
      <t>Z019120</t>
    </r>
  </si>
  <si>
    <r>
      <t>'</t>
    </r>
    <r>
      <rPr>
        <sz val="10"/>
        <color rgb="FF000000"/>
        <rFont val="Arial"/>
        <family val="2"/>
      </rPr>
      <t>A0019523</t>
    </r>
  </si>
  <si>
    <r>
      <t>'</t>
    </r>
    <r>
      <rPr>
        <sz val="10"/>
        <color rgb="FF000000"/>
        <rFont val="Arial"/>
        <family val="2"/>
      </rPr>
      <t>A0020578</t>
    </r>
  </si>
  <si>
    <r>
      <t>'</t>
    </r>
    <r>
      <rPr>
        <sz val="10"/>
        <color rgb="FF000000"/>
        <rFont val="Arial"/>
        <family val="2"/>
      </rPr>
      <t>A0016573</t>
    </r>
  </si>
  <si>
    <r>
      <t>'</t>
    </r>
    <r>
      <rPr>
        <sz val="10"/>
        <color rgb="FF000000"/>
        <rFont val="Arial"/>
        <family val="2"/>
      </rPr>
      <t>A0018066</t>
    </r>
  </si>
  <si>
    <r>
      <t>'</t>
    </r>
    <r>
      <rPr>
        <sz val="10"/>
        <color rgb="FF000000"/>
        <rFont val="Arial"/>
        <family val="2"/>
      </rPr>
      <t>A0015197</t>
    </r>
  </si>
  <si>
    <r>
      <t>'</t>
    </r>
    <r>
      <rPr>
        <sz val="10"/>
        <color rgb="FF000000"/>
        <rFont val="Arial"/>
        <family val="2"/>
      </rPr>
      <t>A0000102</t>
    </r>
  </si>
  <si>
    <r>
      <t>'</t>
    </r>
    <r>
      <rPr>
        <sz val="10"/>
        <color rgb="FF000000"/>
        <rFont val="Arial"/>
        <family val="2"/>
      </rPr>
      <t>A0000146</t>
    </r>
  </si>
  <si>
    <r>
      <t>'</t>
    </r>
    <r>
      <rPr>
        <sz val="10"/>
        <color rgb="FF000000"/>
        <rFont val="Arial"/>
        <family val="2"/>
      </rPr>
      <t>B0019386</t>
    </r>
  </si>
  <si>
    <r>
      <t>'</t>
    </r>
    <r>
      <rPr>
        <sz val="10"/>
        <color rgb="FF000000"/>
        <rFont val="Arial"/>
        <family val="2"/>
      </rPr>
      <t>B0016132</t>
    </r>
  </si>
  <si>
    <r>
      <t>'</t>
    </r>
    <r>
      <rPr>
        <sz val="10"/>
        <color rgb="FF000000"/>
        <rFont val="Arial"/>
        <family val="2"/>
      </rPr>
      <t>B0016679</t>
    </r>
  </si>
  <si>
    <r>
      <t>'</t>
    </r>
    <r>
      <rPr>
        <sz val="10"/>
        <color rgb="FF000000"/>
        <rFont val="Arial"/>
        <family val="2"/>
      </rPr>
      <t>B0020628</t>
    </r>
  </si>
  <si>
    <r>
      <t>'</t>
    </r>
    <r>
      <rPr>
        <sz val="10"/>
        <color rgb="FF000000"/>
        <rFont val="Arial"/>
        <family val="2"/>
      </rPr>
      <t>B0018160</t>
    </r>
  </si>
  <si>
    <r>
      <t>'</t>
    </r>
    <r>
      <rPr>
        <sz val="10"/>
        <color rgb="FF000000"/>
        <rFont val="Arial"/>
        <family val="2"/>
      </rPr>
      <t>A018665</t>
    </r>
  </si>
  <si>
    <r>
      <t>'</t>
    </r>
    <r>
      <rPr>
        <sz val="10"/>
        <color rgb="FF000000"/>
        <rFont val="Arial"/>
        <family val="2"/>
      </rPr>
      <t>A021223</t>
    </r>
  </si>
  <si>
    <r>
      <t>'</t>
    </r>
    <r>
      <rPr>
        <sz val="10"/>
        <color rgb="FF000000"/>
        <rFont val="Arial"/>
        <family val="2"/>
      </rPr>
      <t>A019639</t>
    </r>
  </si>
  <si>
    <r>
      <t>'</t>
    </r>
    <r>
      <rPr>
        <sz val="10"/>
        <color rgb="FF000000"/>
        <rFont val="Arial"/>
        <family val="2"/>
      </rPr>
      <t>A18108</t>
    </r>
  </si>
  <si>
    <r>
      <t>'</t>
    </r>
    <r>
      <rPr>
        <sz val="10"/>
        <color rgb="FF000000"/>
        <rFont val="Arial"/>
        <family val="2"/>
      </rPr>
      <t>A16829</t>
    </r>
  </si>
  <si>
    <r>
      <t>'</t>
    </r>
    <r>
      <rPr>
        <sz val="10"/>
        <color rgb="FF000000"/>
        <rFont val="Arial"/>
        <family val="2"/>
      </rPr>
      <t>A21367</t>
    </r>
  </si>
  <si>
    <r>
      <t>'</t>
    </r>
    <r>
      <rPr>
        <sz val="10"/>
        <color rgb="FF000000"/>
        <rFont val="Arial"/>
        <family val="2"/>
      </rPr>
      <t>A016568</t>
    </r>
  </si>
  <si>
    <r>
      <t>'</t>
    </r>
    <r>
      <rPr>
        <sz val="10"/>
        <color rgb="FF000000"/>
        <rFont val="Arial"/>
        <family val="2"/>
      </rPr>
      <t>A18064</t>
    </r>
  </si>
  <si>
    <r>
      <t>'</t>
    </r>
    <r>
      <rPr>
        <sz val="10"/>
        <color rgb="FF000000"/>
        <rFont val="Arial"/>
        <family val="2"/>
      </rPr>
      <t>A21372</t>
    </r>
  </si>
  <si>
    <r>
      <t>'</t>
    </r>
    <r>
      <rPr>
        <sz val="10"/>
        <color rgb="FF000000"/>
        <rFont val="Arial"/>
        <family val="2"/>
      </rPr>
      <t>A16575</t>
    </r>
  </si>
  <si>
    <r>
      <t>'</t>
    </r>
    <r>
      <rPr>
        <sz val="10"/>
        <color rgb="FF000000"/>
        <rFont val="Arial"/>
        <family val="2"/>
      </rPr>
      <t>A15198</t>
    </r>
  </si>
  <si>
    <r>
      <t>'</t>
    </r>
    <r>
      <rPr>
        <sz val="10"/>
        <color rgb="FF000000"/>
        <rFont val="Arial"/>
        <family val="2"/>
      </rPr>
      <t>A19522</t>
    </r>
  </si>
  <si>
    <r>
      <t>'</t>
    </r>
    <r>
      <rPr>
        <sz val="10"/>
        <color rgb="FF000000"/>
        <rFont val="Arial"/>
        <family val="2"/>
      </rPr>
      <t>D016008</t>
    </r>
  </si>
  <si>
    <r>
      <t>'</t>
    </r>
    <r>
      <rPr>
        <sz val="10"/>
        <color rgb="FF000000"/>
        <rFont val="Arial"/>
        <family val="2"/>
      </rPr>
      <t>D018016</t>
    </r>
  </si>
  <si>
    <r>
      <t>'</t>
    </r>
    <r>
      <rPr>
        <sz val="10"/>
        <color rgb="FF000000"/>
        <rFont val="Arial"/>
        <family val="2"/>
      </rPr>
      <t>D019608</t>
    </r>
  </si>
  <si>
    <r>
      <t>'</t>
    </r>
    <r>
      <rPr>
        <sz val="10"/>
        <color rgb="FF000000"/>
        <rFont val="Arial"/>
        <family val="2"/>
      </rPr>
      <t>D016774</t>
    </r>
  </si>
  <si>
    <r>
      <t>'</t>
    </r>
    <r>
      <rPr>
        <sz val="10"/>
        <color rgb="FF000000"/>
        <rFont val="Arial"/>
        <family val="2"/>
      </rPr>
      <t>D017621</t>
    </r>
  </si>
  <si>
    <r>
      <t>'</t>
    </r>
    <r>
      <rPr>
        <sz val="10"/>
        <color rgb="FF000000"/>
        <rFont val="Arial"/>
        <family val="2"/>
      </rPr>
      <t>D019856</t>
    </r>
  </si>
  <si>
    <r>
      <t>'</t>
    </r>
    <r>
      <rPr>
        <sz val="10"/>
        <color rgb="FF000000"/>
        <rFont val="Arial"/>
        <family val="2"/>
      </rPr>
      <t>1430</t>
    </r>
  </si>
  <si>
    <r>
      <t>'</t>
    </r>
    <r>
      <rPr>
        <sz val="10"/>
        <color rgb="FF000000"/>
        <rFont val="Arial"/>
        <family val="2"/>
      </rPr>
      <t>B014771</t>
    </r>
  </si>
  <si>
    <r>
      <t>'</t>
    </r>
    <r>
      <rPr>
        <sz val="10"/>
        <color rgb="FF000000"/>
        <rFont val="Arial"/>
        <family val="2"/>
      </rPr>
      <t>b014447</t>
    </r>
  </si>
  <si>
    <r>
      <t>'</t>
    </r>
    <r>
      <rPr>
        <sz val="10"/>
        <color rgb="FF000000"/>
        <rFont val="Arial"/>
        <family val="2"/>
      </rPr>
      <t>b013420</t>
    </r>
  </si>
  <si>
    <r>
      <t>'</t>
    </r>
    <r>
      <rPr>
        <sz val="10"/>
        <color rgb="FF000000"/>
        <rFont val="Arial"/>
        <family val="2"/>
      </rPr>
      <t>b014414</t>
    </r>
  </si>
  <si>
    <r>
      <t>'</t>
    </r>
    <r>
      <rPr>
        <sz val="10"/>
        <color rgb="FF000000"/>
        <rFont val="Arial"/>
        <family val="2"/>
      </rPr>
      <t>b013782</t>
    </r>
  </si>
  <si>
    <r>
      <t>'</t>
    </r>
    <r>
      <rPr>
        <sz val="10"/>
        <color rgb="FF000000"/>
        <rFont val="Arial"/>
        <family val="2"/>
      </rPr>
      <t>b011671</t>
    </r>
  </si>
  <si>
    <r>
      <t>'</t>
    </r>
    <r>
      <rPr>
        <sz val="10"/>
        <color rgb="FF000000"/>
        <rFont val="Arial"/>
        <family val="2"/>
      </rPr>
      <t>B013963</t>
    </r>
  </si>
  <si>
    <r>
      <t>'</t>
    </r>
    <r>
      <rPr>
        <sz val="10"/>
        <color rgb="FF000000"/>
        <rFont val="Arial"/>
        <family val="2"/>
      </rPr>
      <t>B015214</t>
    </r>
  </si>
  <si>
    <r>
      <t>'</t>
    </r>
    <r>
      <rPr>
        <sz val="10"/>
        <color rgb="FF000000"/>
        <rFont val="Arial"/>
        <family val="2"/>
      </rPr>
      <t>B016486</t>
    </r>
  </si>
  <si>
    <r>
      <t>'</t>
    </r>
    <r>
      <rPr>
        <sz val="10"/>
        <color rgb="FF000000"/>
        <rFont val="Arial"/>
        <family val="2"/>
      </rPr>
      <t>b017359</t>
    </r>
  </si>
  <si>
    <r>
      <t>'</t>
    </r>
    <r>
      <rPr>
        <sz val="10"/>
        <color rgb="FF000000"/>
        <rFont val="Arial"/>
        <family val="2"/>
      </rPr>
      <t>b017346</t>
    </r>
  </si>
  <si>
    <r>
      <t>'</t>
    </r>
    <r>
      <rPr>
        <sz val="10"/>
        <color rgb="FF000000"/>
        <rFont val="Arial"/>
        <family val="2"/>
      </rPr>
      <t>b019757</t>
    </r>
  </si>
  <si>
    <r>
      <t>'</t>
    </r>
    <r>
      <rPr>
        <sz val="10"/>
        <color rgb="FF000000"/>
        <rFont val="Arial"/>
        <family val="2"/>
      </rPr>
      <t>b020602</t>
    </r>
  </si>
  <si>
    <r>
      <t>'</t>
    </r>
    <r>
      <rPr>
        <sz val="10"/>
        <color rgb="FF000000"/>
        <rFont val="Arial"/>
        <family val="2"/>
      </rPr>
      <t>b020971</t>
    </r>
  </si>
  <si>
    <r>
      <t>'</t>
    </r>
    <r>
      <rPr>
        <sz val="10"/>
        <color rgb="FF000000"/>
        <rFont val="Arial"/>
        <family val="2"/>
      </rPr>
      <t>B016316</t>
    </r>
  </si>
  <si>
    <r>
      <t>'</t>
    </r>
    <r>
      <rPr>
        <sz val="10"/>
        <color rgb="FF000000"/>
        <rFont val="Arial"/>
        <family val="2"/>
      </rPr>
      <t>b018650</t>
    </r>
  </si>
  <si>
    <r>
      <t>'</t>
    </r>
    <r>
      <rPr>
        <sz val="10"/>
        <color rgb="FF000000"/>
        <rFont val="Arial"/>
        <family val="2"/>
      </rPr>
      <t>b019125</t>
    </r>
  </si>
  <si>
    <r>
      <t>'</t>
    </r>
    <r>
      <rPr>
        <sz val="10"/>
        <color rgb="FF000000"/>
        <rFont val="Arial"/>
        <family val="2"/>
      </rPr>
      <t>A015208</t>
    </r>
  </si>
  <si>
    <r>
      <t>'</t>
    </r>
    <r>
      <rPr>
        <sz val="10"/>
        <color rgb="FF000000"/>
        <rFont val="Arial"/>
        <family val="2"/>
      </rPr>
      <t>B016835</t>
    </r>
  </si>
  <si>
    <r>
      <t>'</t>
    </r>
    <r>
      <rPr>
        <sz val="10"/>
        <color rgb="FF000000"/>
        <rFont val="Arial"/>
        <family val="2"/>
      </rPr>
      <t>b018737</t>
    </r>
  </si>
  <si>
    <r>
      <t>'</t>
    </r>
    <r>
      <rPr>
        <sz val="10"/>
        <color rgb="FF000000"/>
        <rFont val="Arial"/>
        <family val="2"/>
      </rPr>
      <t>b016336</t>
    </r>
  </si>
  <si>
    <r>
      <t>'</t>
    </r>
    <r>
      <rPr>
        <sz val="10"/>
        <color rgb="FF000000"/>
        <rFont val="Arial"/>
        <family val="2"/>
      </rPr>
      <t>b016542</t>
    </r>
  </si>
  <si>
    <r>
      <t>'</t>
    </r>
    <r>
      <rPr>
        <sz val="10"/>
        <color rgb="FF000000"/>
        <rFont val="Arial"/>
        <family val="2"/>
      </rPr>
      <t>B017188</t>
    </r>
  </si>
  <si>
    <r>
      <t>'</t>
    </r>
    <r>
      <rPr>
        <sz val="10"/>
        <color rgb="FF000000"/>
        <rFont val="Arial"/>
        <family val="2"/>
      </rPr>
      <t>b017923</t>
    </r>
  </si>
  <si>
    <r>
      <t>'</t>
    </r>
    <r>
      <rPr>
        <sz val="10"/>
        <color rgb="FF000000"/>
        <rFont val="Arial"/>
        <family val="2"/>
      </rPr>
      <t>b020623</t>
    </r>
  </si>
  <si>
    <r>
      <t>'</t>
    </r>
    <r>
      <rPr>
        <sz val="10"/>
        <color rgb="FF000000"/>
        <rFont val="Arial"/>
        <family val="2"/>
      </rPr>
      <t>B019736</t>
    </r>
  </si>
  <si>
    <r>
      <t>'</t>
    </r>
    <r>
      <rPr>
        <sz val="10"/>
        <color rgb="FF000000"/>
        <rFont val="Arial"/>
        <family val="2"/>
      </rPr>
      <t>b015992</t>
    </r>
  </si>
  <si>
    <r>
      <t>'</t>
    </r>
    <r>
      <rPr>
        <sz val="10"/>
        <color rgb="FF000000"/>
        <rFont val="Arial"/>
        <family val="2"/>
      </rPr>
      <t>b017729</t>
    </r>
  </si>
  <si>
    <r>
      <t>'</t>
    </r>
    <r>
      <rPr>
        <sz val="10"/>
        <color rgb="FF000000"/>
        <rFont val="Arial"/>
        <family val="2"/>
      </rPr>
      <t>a018058</t>
    </r>
  </si>
  <si>
    <r>
      <t>'</t>
    </r>
    <r>
      <rPr>
        <sz val="10"/>
        <color rgb="FF000000"/>
        <rFont val="Arial"/>
        <family val="2"/>
      </rPr>
      <t>b017924</t>
    </r>
  </si>
  <si>
    <r>
      <t>'</t>
    </r>
    <r>
      <rPr>
        <sz val="10"/>
        <color rgb="FF000000"/>
        <rFont val="Arial"/>
        <family val="2"/>
      </rPr>
      <t>b019881</t>
    </r>
  </si>
  <si>
    <r>
      <t>'</t>
    </r>
    <r>
      <rPr>
        <sz val="10"/>
        <color rgb="FF000000"/>
        <rFont val="Arial"/>
        <family val="2"/>
      </rPr>
      <t>b018738</t>
    </r>
  </si>
  <si>
    <r>
      <t>'</t>
    </r>
    <r>
      <rPr>
        <sz val="10"/>
        <color rgb="FF000000"/>
        <rFont val="Arial"/>
        <family val="2"/>
      </rPr>
      <t>B019737</t>
    </r>
  </si>
  <si>
    <r>
      <t>'</t>
    </r>
    <r>
      <rPr>
        <sz val="10"/>
        <color rgb="FF000000"/>
        <rFont val="Arial"/>
        <family val="2"/>
      </rPr>
      <t>b020336</t>
    </r>
  </si>
  <si>
    <r>
      <t>'</t>
    </r>
    <r>
      <rPr>
        <sz val="10"/>
        <color rgb="FF000000"/>
        <rFont val="Arial"/>
        <family val="2"/>
      </rPr>
      <t>b020178</t>
    </r>
  </si>
  <si>
    <r>
      <t>'</t>
    </r>
    <r>
      <rPr>
        <sz val="10"/>
        <color rgb="FF000000"/>
        <rFont val="Arial"/>
        <family val="2"/>
      </rPr>
      <t>b016217</t>
    </r>
  </si>
  <si>
    <r>
      <t>'</t>
    </r>
    <r>
      <rPr>
        <sz val="10"/>
        <color rgb="FF000000"/>
        <rFont val="Arial"/>
        <family val="2"/>
      </rPr>
      <t>B018098</t>
    </r>
  </si>
  <si>
    <r>
      <t>'</t>
    </r>
    <r>
      <rPr>
        <sz val="10"/>
        <color rgb="FF000000"/>
        <rFont val="Arial"/>
        <family val="2"/>
      </rPr>
      <t>b020627</t>
    </r>
  </si>
  <si>
    <r>
      <t>'</t>
    </r>
    <r>
      <rPr>
        <sz val="10"/>
        <color rgb="FF000000"/>
        <rFont val="Arial"/>
        <family val="2"/>
      </rPr>
      <t>b016501</t>
    </r>
  </si>
  <si>
    <r>
      <t>'</t>
    </r>
    <r>
      <rPr>
        <sz val="10"/>
        <color rgb="FF000000"/>
        <rFont val="Arial"/>
        <family val="2"/>
      </rPr>
      <t>B016485</t>
    </r>
  </si>
  <si>
    <r>
      <t>'</t>
    </r>
    <r>
      <rPr>
        <sz val="10"/>
        <color rgb="FF000000"/>
        <rFont val="Arial"/>
        <family val="2"/>
      </rPr>
      <t>b017949</t>
    </r>
  </si>
  <si>
    <r>
      <t>'</t>
    </r>
    <r>
      <rPr>
        <sz val="10"/>
        <color rgb="FF000000"/>
        <rFont val="Arial"/>
        <family val="2"/>
      </rPr>
      <t>B018211</t>
    </r>
  </si>
  <si>
    <r>
      <t>'</t>
    </r>
    <r>
      <rPr>
        <sz val="10"/>
        <color rgb="FF000000"/>
        <rFont val="Arial"/>
        <family val="2"/>
      </rPr>
      <t>b019124</t>
    </r>
  </si>
  <si>
    <r>
      <t>'</t>
    </r>
    <r>
      <rPr>
        <sz val="10"/>
        <color rgb="FF000000"/>
        <rFont val="Arial"/>
        <family val="2"/>
      </rPr>
      <t>b015209</t>
    </r>
  </si>
  <si>
    <r>
      <t>'</t>
    </r>
    <r>
      <rPr>
        <sz val="10"/>
        <color rgb="FF000000"/>
        <rFont val="Arial"/>
        <family val="2"/>
      </rPr>
      <t>B016487</t>
    </r>
  </si>
  <si>
    <r>
      <t>'</t>
    </r>
    <r>
      <rPr>
        <sz val="10"/>
        <color rgb="FF000000"/>
        <rFont val="Arial"/>
        <family val="2"/>
      </rPr>
      <t>b015994</t>
    </r>
  </si>
  <si>
    <r>
      <t>'</t>
    </r>
    <r>
      <rPr>
        <sz val="10"/>
        <color rgb="FF000000"/>
        <rFont val="Arial"/>
        <family val="2"/>
      </rPr>
      <t>b018858</t>
    </r>
  </si>
  <si>
    <r>
      <t>'</t>
    </r>
    <r>
      <rPr>
        <sz val="10"/>
        <color rgb="FF000000"/>
        <rFont val="Arial"/>
        <family val="2"/>
      </rPr>
      <t>b019126</t>
    </r>
  </si>
  <si>
    <r>
      <t>'</t>
    </r>
    <r>
      <rPr>
        <sz val="10"/>
        <color rgb="FF000000"/>
        <rFont val="Arial"/>
        <family val="2"/>
      </rPr>
      <t>b020840</t>
    </r>
  </si>
  <si>
    <r>
      <t>'</t>
    </r>
    <r>
      <rPr>
        <sz val="10"/>
        <color rgb="FF000000"/>
        <rFont val="Arial"/>
        <family val="2"/>
      </rPr>
      <t>b016438</t>
    </r>
  </si>
  <si>
    <r>
      <t>'</t>
    </r>
    <r>
      <rPr>
        <sz val="10"/>
        <color rgb="FF000000"/>
        <rFont val="Arial"/>
        <family val="2"/>
      </rPr>
      <t>b020872</t>
    </r>
  </si>
  <si>
    <r>
      <t>'</t>
    </r>
    <r>
      <rPr>
        <sz val="10"/>
        <color rgb="FF000000"/>
        <rFont val="Arial"/>
        <family val="2"/>
      </rPr>
      <t>138</t>
    </r>
  </si>
  <si>
    <r>
      <t>'</t>
    </r>
    <r>
      <rPr>
        <sz val="10"/>
        <color rgb="FF000000"/>
        <rFont val="Arial"/>
        <family val="2"/>
      </rPr>
      <t>137</t>
    </r>
  </si>
  <si>
    <r>
      <t>'</t>
    </r>
    <r>
      <rPr>
        <sz val="10"/>
        <color rgb="FF000000"/>
        <rFont val="Arial"/>
        <family val="2"/>
      </rPr>
      <t>b00077</t>
    </r>
  </si>
  <si>
    <r>
      <t>'</t>
    </r>
    <r>
      <rPr>
        <sz val="10"/>
        <color rgb="FF000000"/>
        <rFont val="Arial"/>
        <family val="2"/>
      </rPr>
      <t>76</t>
    </r>
  </si>
  <si>
    <r>
      <t>'</t>
    </r>
    <r>
      <rPr>
        <sz val="10"/>
        <color rgb="FF000000"/>
        <rFont val="Arial"/>
        <family val="2"/>
      </rPr>
      <t>139</t>
    </r>
  </si>
  <si>
    <r>
      <t>'</t>
    </r>
    <r>
      <rPr>
        <sz val="10"/>
        <color rgb="FF000000"/>
        <rFont val="Arial"/>
        <family val="2"/>
      </rPr>
      <t>140</t>
    </r>
  </si>
  <si>
    <r>
      <t>'</t>
    </r>
    <r>
      <rPr>
        <sz val="10"/>
        <color rgb="FF000000"/>
        <rFont val="Arial"/>
        <family val="2"/>
      </rPr>
      <t>000192</t>
    </r>
  </si>
  <si>
    <r>
      <t>'</t>
    </r>
    <r>
      <rPr>
        <sz val="10"/>
        <color rgb="FF000000"/>
        <rFont val="Arial"/>
        <family val="2"/>
      </rPr>
      <t>000193</t>
    </r>
  </si>
  <si>
    <r>
      <t>'</t>
    </r>
    <r>
      <rPr>
        <sz val="10"/>
        <color rgb="FF000000"/>
        <rFont val="Arial"/>
        <family val="2"/>
      </rPr>
      <t>000179</t>
    </r>
  </si>
  <si>
    <r>
      <t>'</t>
    </r>
    <r>
      <rPr>
        <sz val="10"/>
        <color rgb="FF000000"/>
        <rFont val="Arial"/>
        <family val="2"/>
      </rPr>
      <t>b0015113</t>
    </r>
  </si>
  <si>
    <r>
      <t>'</t>
    </r>
    <r>
      <rPr>
        <sz val="10"/>
        <color rgb="FF000000"/>
        <rFont val="Arial"/>
        <family val="2"/>
      </rPr>
      <t>b0015112</t>
    </r>
  </si>
  <si>
    <r>
      <t>'</t>
    </r>
    <r>
      <rPr>
        <sz val="10"/>
        <color rgb="FF000000"/>
        <rFont val="Arial"/>
        <family val="2"/>
      </rPr>
      <t>b16539</t>
    </r>
  </si>
  <si>
    <r>
      <t>'</t>
    </r>
    <r>
      <rPr>
        <sz val="10"/>
        <color rgb="FF000000"/>
        <rFont val="Arial"/>
        <family val="2"/>
      </rPr>
      <t>b18044</t>
    </r>
  </si>
  <si>
    <r>
      <t>'</t>
    </r>
    <r>
      <rPr>
        <sz val="10"/>
        <color rgb="FF000000"/>
        <rFont val="Arial"/>
        <family val="2"/>
      </rPr>
      <t>b19828</t>
    </r>
  </si>
  <si>
    <r>
      <t>'</t>
    </r>
    <r>
      <rPr>
        <sz val="10"/>
        <color rgb="FF000000"/>
        <rFont val="Arial"/>
        <family val="2"/>
      </rPr>
      <t>b18045</t>
    </r>
  </si>
  <si>
    <r>
      <t>'</t>
    </r>
    <r>
      <rPr>
        <sz val="10"/>
        <color rgb="FF000000"/>
        <rFont val="Arial"/>
        <family val="2"/>
      </rPr>
      <t>005560</t>
    </r>
  </si>
  <si>
    <r>
      <t>'</t>
    </r>
    <r>
      <rPr>
        <sz val="10"/>
        <color rgb="FF000000"/>
        <rFont val="Arial"/>
        <family val="2"/>
      </rPr>
      <t>b007304</t>
    </r>
  </si>
  <si>
    <r>
      <t>'</t>
    </r>
    <r>
      <rPr>
        <sz val="10"/>
        <color rgb="FF000000"/>
        <rFont val="Arial"/>
        <family val="2"/>
      </rPr>
      <t>b014124</t>
    </r>
  </si>
  <si>
    <r>
      <t>'</t>
    </r>
    <r>
      <rPr>
        <sz val="10"/>
        <color rgb="FF000000"/>
        <rFont val="Arial"/>
        <family val="2"/>
      </rPr>
      <t>b017085</t>
    </r>
  </si>
  <si>
    <r>
      <t>'</t>
    </r>
    <r>
      <rPr>
        <sz val="10"/>
        <color rgb="FF000000"/>
        <rFont val="Arial"/>
        <family val="2"/>
      </rPr>
      <t>b0018492</t>
    </r>
  </si>
  <si>
    <r>
      <t>'</t>
    </r>
    <r>
      <rPr>
        <sz val="10"/>
        <color rgb="FF000000"/>
        <rFont val="Arial"/>
        <family val="2"/>
      </rPr>
      <t>b0017464</t>
    </r>
  </si>
  <si>
    <r>
      <t>'</t>
    </r>
    <r>
      <rPr>
        <sz val="10"/>
        <color rgb="FF000000"/>
        <rFont val="Arial"/>
        <family val="2"/>
      </rPr>
      <t>b0018491</t>
    </r>
  </si>
  <si>
    <r>
      <t>'</t>
    </r>
    <r>
      <rPr>
        <sz val="10"/>
        <color rgb="FF000000"/>
        <rFont val="Arial"/>
        <family val="2"/>
      </rPr>
      <t>b0016292</t>
    </r>
  </si>
  <si>
    <r>
      <t>'</t>
    </r>
    <r>
      <rPr>
        <sz val="10"/>
        <color rgb="FF000000"/>
        <rFont val="Arial"/>
        <family val="2"/>
      </rPr>
      <t>b018494</t>
    </r>
  </si>
  <si>
    <r>
      <t>'</t>
    </r>
    <r>
      <rPr>
        <sz val="10"/>
        <color rgb="FF000000"/>
        <rFont val="Arial"/>
        <family val="2"/>
      </rPr>
      <t>b017465</t>
    </r>
  </si>
  <si>
    <r>
      <t>'</t>
    </r>
    <r>
      <rPr>
        <sz val="10"/>
        <color rgb="FF000000"/>
        <rFont val="Arial"/>
        <family val="2"/>
      </rPr>
      <t>b0020642</t>
    </r>
  </si>
  <si>
    <r>
      <t>'</t>
    </r>
    <r>
      <rPr>
        <sz val="10"/>
        <color rgb="FF000000"/>
        <rFont val="Arial"/>
        <family val="2"/>
      </rPr>
      <t>b0016291</t>
    </r>
  </si>
  <si>
    <r>
      <t>'</t>
    </r>
    <r>
      <rPr>
        <sz val="10"/>
        <color rgb="FF000000"/>
        <rFont val="Arial"/>
        <family val="2"/>
      </rPr>
      <t>b0016289</t>
    </r>
  </si>
  <si>
    <r>
      <t>'</t>
    </r>
    <r>
      <rPr>
        <sz val="10"/>
        <color rgb="FF000000"/>
        <rFont val="Arial"/>
        <family val="2"/>
      </rPr>
      <t>b0018073</t>
    </r>
  </si>
  <si>
    <r>
      <t>'</t>
    </r>
    <r>
      <rPr>
        <sz val="10"/>
        <color rgb="FF000000"/>
        <rFont val="Arial"/>
        <family val="2"/>
      </rPr>
      <t>b020643</t>
    </r>
  </si>
  <si>
    <r>
      <t>'</t>
    </r>
    <r>
      <rPr>
        <sz val="10"/>
        <color rgb="FF000000"/>
        <rFont val="Arial"/>
        <family val="2"/>
      </rPr>
      <t>b017130</t>
    </r>
  </si>
  <si>
    <r>
      <t>'</t>
    </r>
    <r>
      <rPr>
        <sz val="10"/>
        <color rgb="FF000000"/>
        <rFont val="Arial"/>
        <family val="2"/>
      </rPr>
      <t>b0018489</t>
    </r>
  </si>
  <si>
    <r>
      <t>'</t>
    </r>
    <r>
      <rPr>
        <sz val="10"/>
        <color rgb="FF000000"/>
        <rFont val="Arial"/>
        <family val="2"/>
      </rPr>
      <t>b016290</t>
    </r>
  </si>
  <si>
    <r>
      <t>'</t>
    </r>
    <r>
      <rPr>
        <sz val="10"/>
        <color rgb="FF000000"/>
        <rFont val="Arial"/>
        <family val="2"/>
      </rPr>
      <t>b0018072</t>
    </r>
  </si>
  <si>
    <r>
      <t>'</t>
    </r>
    <r>
      <rPr>
        <sz val="10"/>
        <color rgb="FF000000"/>
        <rFont val="Arial"/>
        <family val="2"/>
      </rPr>
      <t>b0018496</t>
    </r>
  </si>
  <si>
    <r>
      <t>'</t>
    </r>
    <r>
      <rPr>
        <sz val="10"/>
        <color rgb="FF000000"/>
        <rFont val="Arial"/>
        <family val="2"/>
      </rPr>
      <t>004363</t>
    </r>
  </si>
  <si>
    <r>
      <t>'</t>
    </r>
    <r>
      <rPr>
        <sz val="10"/>
        <color rgb="FF000000"/>
        <rFont val="Arial"/>
        <family val="2"/>
      </rPr>
      <t>14</t>
    </r>
  </si>
  <si>
    <r>
      <t>'</t>
    </r>
    <r>
      <rPr>
        <sz val="10"/>
        <color rgb="FF000000"/>
        <rFont val="Arial"/>
        <family val="2"/>
      </rPr>
      <t>4</t>
    </r>
  </si>
  <si>
    <r>
      <t>'</t>
    </r>
    <r>
      <rPr>
        <sz val="10"/>
        <color rgb="FF000000"/>
        <rFont val="Arial"/>
        <family val="2"/>
      </rPr>
      <t>B00016509</t>
    </r>
  </si>
  <si>
    <r>
      <t>'</t>
    </r>
    <r>
      <rPr>
        <sz val="10"/>
        <color rgb="FF000000"/>
        <rFont val="Arial"/>
        <family val="2"/>
      </rPr>
      <t>A00017951</t>
    </r>
  </si>
  <si>
    <r>
      <t>'</t>
    </r>
    <r>
      <rPr>
        <sz val="10"/>
        <color rgb="FF000000"/>
        <rFont val="Arial"/>
        <family val="2"/>
      </rPr>
      <t>B00017950</t>
    </r>
  </si>
  <si>
    <r>
      <t>'</t>
    </r>
    <r>
      <rPr>
        <sz val="10"/>
        <color rgb="FF000000"/>
        <rFont val="Arial"/>
        <family val="2"/>
      </rPr>
      <t>A00019188</t>
    </r>
  </si>
  <si>
    <r>
      <t>'</t>
    </r>
    <r>
      <rPr>
        <sz val="10"/>
        <color rgb="FF000000"/>
        <rFont val="Arial"/>
        <family val="2"/>
      </rPr>
      <t>B00016503</t>
    </r>
  </si>
  <si>
    <r>
      <t>'</t>
    </r>
    <r>
      <rPr>
        <sz val="10"/>
        <color rgb="FF000000"/>
        <rFont val="Arial"/>
        <family val="2"/>
      </rPr>
      <t>A00017952</t>
    </r>
  </si>
  <si>
    <r>
      <t>'</t>
    </r>
    <r>
      <rPr>
        <sz val="10"/>
        <color rgb="FF000000"/>
        <rFont val="Arial"/>
        <family val="2"/>
      </rPr>
      <t>B00017953</t>
    </r>
  </si>
  <si>
    <r>
      <t>'</t>
    </r>
    <r>
      <rPr>
        <sz val="10"/>
        <color rgb="FF000000"/>
        <rFont val="Arial"/>
        <family val="2"/>
      </rPr>
      <t>B00019191</t>
    </r>
  </si>
  <si>
    <r>
      <t>'</t>
    </r>
    <r>
      <rPr>
        <sz val="10"/>
        <color rgb="FF000000"/>
        <rFont val="Arial"/>
        <family val="2"/>
      </rPr>
      <t>A00019185</t>
    </r>
  </si>
  <si>
    <r>
      <t>'</t>
    </r>
    <r>
      <rPr>
        <sz val="10"/>
        <color rgb="FF000000"/>
        <rFont val="Arial"/>
        <family val="2"/>
      </rPr>
      <t>B00020071</t>
    </r>
  </si>
  <si>
    <r>
      <t>'</t>
    </r>
    <r>
      <rPr>
        <sz val="10"/>
        <color rgb="FF000000"/>
        <rFont val="Arial"/>
        <family val="2"/>
      </rPr>
      <t>A00016502</t>
    </r>
  </si>
  <si>
    <r>
      <t>'</t>
    </r>
    <r>
      <rPr>
        <sz val="10"/>
        <color rgb="FF000000"/>
        <rFont val="Arial"/>
        <family val="2"/>
      </rPr>
      <t>A00016510</t>
    </r>
  </si>
  <si>
    <r>
      <t>'</t>
    </r>
    <r>
      <rPr>
        <sz val="10"/>
        <color rgb="FF000000"/>
        <rFont val="Arial"/>
        <family val="2"/>
      </rPr>
      <t>B00019190</t>
    </r>
  </si>
  <si>
    <r>
      <t>'</t>
    </r>
    <r>
      <rPr>
        <sz val="10"/>
        <color rgb="FF000000"/>
        <rFont val="Arial"/>
        <family val="2"/>
      </rPr>
      <t>R0000107</t>
    </r>
  </si>
  <si>
    <r>
      <t>'</t>
    </r>
    <r>
      <rPr>
        <sz val="10"/>
        <color rgb="FF000000"/>
        <rFont val="Arial"/>
        <family val="2"/>
      </rPr>
      <t>R0000123</t>
    </r>
  </si>
  <si>
    <r>
      <t>'</t>
    </r>
    <r>
      <rPr>
        <sz val="10"/>
        <color rgb="FF000000"/>
        <rFont val="Arial"/>
        <family val="2"/>
      </rPr>
      <t>R0000155</t>
    </r>
  </si>
  <si>
    <r>
      <t>'</t>
    </r>
    <r>
      <rPr>
        <sz val="10"/>
        <color rgb="FF000000"/>
        <rFont val="Arial"/>
        <family val="2"/>
      </rPr>
      <t>R0000167</t>
    </r>
  </si>
  <si>
    <r>
      <t>'</t>
    </r>
    <r>
      <rPr>
        <sz val="10"/>
        <color rgb="FF000000"/>
        <rFont val="Arial"/>
        <family val="2"/>
      </rPr>
      <t>R0000147</t>
    </r>
  </si>
  <si>
    <r>
      <t>'</t>
    </r>
    <r>
      <rPr>
        <sz val="10"/>
        <color rgb="FF000000"/>
        <rFont val="Arial"/>
        <family val="2"/>
      </rPr>
      <t>b18104</t>
    </r>
  </si>
  <si>
    <t>197-SIPI-072022-1069609</t>
  </si>
  <si>
    <r>
      <t>'</t>
    </r>
    <r>
      <rPr>
        <sz val="10"/>
        <color rgb="FF000000"/>
        <rFont val="Arial"/>
        <family val="2"/>
      </rPr>
      <t>C026163</t>
    </r>
  </si>
  <si>
    <r>
      <t>'</t>
    </r>
    <r>
      <rPr>
        <sz val="10"/>
        <color rgb="FF000000"/>
        <rFont val="Arial"/>
        <family val="2"/>
      </rPr>
      <t>C023620</t>
    </r>
  </si>
  <si>
    <r>
      <t>'</t>
    </r>
    <r>
      <rPr>
        <sz val="10"/>
        <color rgb="FF000000"/>
        <rFont val="Arial"/>
        <family val="2"/>
      </rPr>
      <t>C027493</t>
    </r>
  </si>
  <si>
    <r>
      <t>'</t>
    </r>
    <r>
      <rPr>
        <sz val="10"/>
        <color rgb="FF000000"/>
        <rFont val="Arial"/>
        <family val="2"/>
      </rPr>
      <t>C021887</t>
    </r>
  </si>
  <si>
    <t>199-SIPI-072022-1076516</t>
  </si>
  <si>
    <r>
      <t>'</t>
    </r>
    <r>
      <rPr>
        <sz val="10"/>
        <color rgb="FF000000"/>
        <rFont val="Arial"/>
        <family val="2"/>
      </rPr>
      <t>a027435</t>
    </r>
  </si>
  <si>
    <r>
      <t>'</t>
    </r>
    <r>
      <rPr>
        <sz val="10"/>
        <color rgb="FF000000"/>
        <rFont val="Arial"/>
        <family val="2"/>
      </rPr>
      <t>a023380</t>
    </r>
  </si>
  <si>
    <r>
      <t>'</t>
    </r>
    <r>
      <rPr>
        <sz val="10"/>
        <color rgb="FF000000"/>
        <rFont val="Arial"/>
        <family val="2"/>
      </rPr>
      <t>a026127</t>
    </r>
  </si>
  <si>
    <r>
      <t>'</t>
    </r>
    <r>
      <rPr>
        <sz val="10"/>
        <color rgb="FF000000"/>
        <rFont val="Arial"/>
        <family val="2"/>
      </rPr>
      <t>a024391</t>
    </r>
  </si>
  <si>
    <t>199-SIPI-R-072022-1076516</t>
  </si>
  <si>
    <t>1K22TBB|CHA COM</t>
  </si>
  <si>
    <t>200-SIPI-072022-1072046</t>
  </si>
  <si>
    <r>
      <t>'</t>
    </r>
    <r>
      <rPr>
        <sz val="10"/>
        <color rgb="FF000000"/>
        <rFont val="Arial"/>
        <family val="2"/>
      </rPr>
      <t>A21883</t>
    </r>
  </si>
  <si>
    <r>
      <t>'</t>
    </r>
    <r>
      <rPr>
        <sz val="10"/>
        <color rgb="FF000000"/>
        <rFont val="Arial"/>
        <family val="2"/>
      </rPr>
      <t>A22887</t>
    </r>
  </si>
  <si>
    <r>
      <t>'</t>
    </r>
    <r>
      <rPr>
        <sz val="10"/>
        <color rgb="FF000000"/>
        <rFont val="Arial"/>
        <family val="2"/>
      </rPr>
      <t>A24230</t>
    </r>
  </si>
  <si>
    <r>
      <t>'</t>
    </r>
    <r>
      <rPr>
        <sz val="10"/>
        <color rgb="FF000000"/>
        <rFont val="Arial"/>
        <family val="2"/>
      </rPr>
      <t>A27260</t>
    </r>
  </si>
  <si>
    <t>299-SIPI-042022-1236931</t>
  </si>
  <si>
    <r>
      <t>'</t>
    </r>
    <r>
      <rPr>
        <sz val="10"/>
        <color rgb="FF000000"/>
        <rFont val="Arial"/>
        <family val="2"/>
      </rPr>
      <t>b009138</t>
    </r>
  </si>
  <si>
    <t>299-SIPI-042022-1237308</t>
  </si>
  <si>
    <r>
      <t>'</t>
    </r>
    <r>
      <rPr>
        <sz val="10"/>
        <color rgb="FF000000"/>
        <rFont val="Arial"/>
        <family val="2"/>
      </rPr>
      <t>22-b9152</t>
    </r>
  </si>
  <si>
    <t>299-SIPI-042022-1238638</t>
  </si>
  <si>
    <r>
      <t>'</t>
    </r>
    <r>
      <rPr>
        <sz val="10"/>
        <color rgb="FF000000"/>
        <rFont val="Arial"/>
        <family val="2"/>
      </rPr>
      <t>22-b8139</t>
    </r>
  </si>
  <si>
    <t>299-SIPI-052022-1235364</t>
  </si>
  <si>
    <r>
      <t>'</t>
    </r>
    <r>
      <rPr>
        <sz val="10"/>
        <color rgb="FF000000"/>
        <rFont val="Arial"/>
        <family val="2"/>
      </rPr>
      <t>b00013088</t>
    </r>
  </si>
  <si>
    <t>299-SIPI-052022-1235478</t>
  </si>
  <si>
    <r>
      <t>'</t>
    </r>
    <r>
      <rPr>
        <sz val="10"/>
        <color rgb="FF000000"/>
        <rFont val="Arial"/>
        <family val="2"/>
      </rPr>
      <t>b015025</t>
    </r>
  </si>
  <si>
    <t>299-SIPI-052022-1238638</t>
  </si>
  <si>
    <r>
      <t>'</t>
    </r>
    <r>
      <rPr>
        <sz val="10"/>
        <color rgb="FF000000"/>
        <rFont val="Arial"/>
        <family val="2"/>
      </rPr>
      <t>22-b012927</t>
    </r>
  </si>
  <si>
    <t>299-SIPI-062022-1235202</t>
  </si>
  <si>
    <r>
      <t>'</t>
    </r>
    <r>
      <rPr>
        <sz val="10"/>
        <color rgb="FF000000"/>
        <rFont val="Arial"/>
        <family val="2"/>
      </rPr>
      <t>b00018025</t>
    </r>
  </si>
  <si>
    <r>
      <t>'</t>
    </r>
    <r>
      <rPr>
        <sz val="10"/>
        <color rgb="FF000000"/>
        <rFont val="Arial"/>
        <family val="2"/>
      </rPr>
      <t>b021762</t>
    </r>
  </si>
  <si>
    <r>
      <t>'</t>
    </r>
    <r>
      <rPr>
        <sz val="10"/>
        <color rgb="FF000000"/>
        <rFont val="Arial"/>
        <family val="2"/>
      </rPr>
      <t>b00019431</t>
    </r>
  </si>
  <si>
    <r>
      <t>'</t>
    </r>
    <r>
      <rPr>
        <sz val="10"/>
        <color rgb="FF000000"/>
        <rFont val="Arial"/>
        <family val="2"/>
      </rPr>
      <t>b00021016</t>
    </r>
  </si>
  <si>
    <r>
      <t>'</t>
    </r>
    <r>
      <rPr>
        <sz val="10"/>
        <color rgb="FF000000"/>
        <rFont val="Arial"/>
        <family val="2"/>
      </rPr>
      <t>b000018116</t>
    </r>
  </si>
  <si>
    <r>
      <t>'</t>
    </r>
    <r>
      <rPr>
        <sz val="10"/>
        <color rgb="FF000000"/>
        <rFont val="Arial"/>
        <family val="2"/>
      </rPr>
      <t>b00019614</t>
    </r>
  </si>
  <si>
    <r>
      <t>'</t>
    </r>
    <r>
      <rPr>
        <sz val="10"/>
        <color rgb="FF000000"/>
        <rFont val="Arial"/>
        <family val="2"/>
      </rPr>
      <t>b00019804</t>
    </r>
  </si>
  <si>
    <r>
      <t>'</t>
    </r>
    <r>
      <rPr>
        <sz val="10"/>
        <color rgb="FF000000"/>
        <rFont val="Arial"/>
        <family val="2"/>
      </rPr>
      <t>b018156</t>
    </r>
  </si>
  <si>
    <r>
      <t>'</t>
    </r>
    <r>
      <rPr>
        <sz val="10"/>
        <color rgb="FF000000"/>
        <rFont val="Arial"/>
        <family val="2"/>
      </rPr>
      <t>b00018311</t>
    </r>
  </si>
  <si>
    <r>
      <t>'</t>
    </r>
    <r>
      <rPr>
        <sz val="10"/>
        <color rgb="FF000000"/>
        <rFont val="Arial"/>
        <family val="2"/>
      </rPr>
      <t>b00017104</t>
    </r>
  </si>
  <si>
    <t>299-SIPI-062022-1235364</t>
  </si>
  <si>
    <r>
      <t>'</t>
    </r>
    <r>
      <rPr>
        <sz val="10"/>
        <color rgb="FF000000"/>
        <rFont val="Arial"/>
        <family val="2"/>
      </rPr>
      <t>b018627</t>
    </r>
  </si>
  <si>
    <r>
      <t>'</t>
    </r>
    <r>
      <rPr>
        <sz val="10"/>
        <color rgb="FF000000"/>
        <rFont val="Arial"/>
        <family val="2"/>
      </rPr>
      <t>b00019932</t>
    </r>
  </si>
  <si>
    <r>
      <t>'</t>
    </r>
    <r>
      <rPr>
        <sz val="10"/>
        <color rgb="FF000000"/>
        <rFont val="Arial"/>
        <family val="2"/>
      </rPr>
      <t>b016049</t>
    </r>
  </si>
  <si>
    <r>
      <t>'</t>
    </r>
    <r>
      <rPr>
        <sz val="10"/>
        <color rgb="FF000000"/>
        <rFont val="Arial"/>
        <family val="2"/>
      </rPr>
      <t>b00017743</t>
    </r>
  </si>
  <si>
    <r>
      <t>'</t>
    </r>
    <r>
      <rPr>
        <sz val="10"/>
        <color rgb="FF000000"/>
        <rFont val="Arial"/>
        <family val="2"/>
      </rPr>
      <t>b00019263</t>
    </r>
  </si>
  <si>
    <r>
      <t>'</t>
    </r>
    <r>
      <rPr>
        <sz val="10"/>
        <color rgb="FF000000"/>
        <rFont val="Arial"/>
        <family val="2"/>
      </rPr>
      <t>b00019795</t>
    </r>
  </si>
  <si>
    <r>
      <t>'</t>
    </r>
    <r>
      <rPr>
        <sz val="10"/>
        <color rgb="FF000000"/>
        <rFont val="Arial"/>
        <family val="2"/>
      </rPr>
      <t>b019790</t>
    </r>
  </si>
  <si>
    <r>
      <t>'</t>
    </r>
    <r>
      <rPr>
        <sz val="10"/>
        <color rgb="FF000000"/>
        <rFont val="Arial"/>
        <family val="2"/>
      </rPr>
      <t>b021294</t>
    </r>
  </si>
  <si>
    <r>
      <t>'</t>
    </r>
    <r>
      <rPr>
        <sz val="10"/>
        <color rgb="FF000000"/>
        <rFont val="Arial"/>
        <family val="2"/>
      </rPr>
      <t>b0018391</t>
    </r>
  </si>
  <si>
    <r>
      <t>'</t>
    </r>
    <r>
      <rPr>
        <sz val="10"/>
        <color rgb="FF000000"/>
        <rFont val="Arial"/>
        <family val="2"/>
      </rPr>
      <t>b00016550</t>
    </r>
  </si>
  <si>
    <t>299-SIPI-062022-1235478</t>
  </si>
  <si>
    <r>
      <t>'</t>
    </r>
    <r>
      <rPr>
        <sz val="10"/>
        <color rgb="FF000000"/>
        <rFont val="Arial"/>
        <family val="2"/>
      </rPr>
      <t>22-b20482</t>
    </r>
  </si>
  <si>
    <r>
      <t>'</t>
    </r>
    <r>
      <rPr>
        <sz val="10"/>
        <color rgb="FF000000"/>
        <rFont val="Arial"/>
        <family val="2"/>
      </rPr>
      <t>22-b20638</t>
    </r>
  </si>
  <si>
    <r>
      <t>'</t>
    </r>
    <r>
      <rPr>
        <sz val="10"/>
        <color rgb="FF000000"/>
        <rFont val="Arial"/>
        <family val="2"/>
      </rPr>
      <t>b019612</t>
    </r>
  </si>
  <si>
    <r>
      <t>'</t>
    </r>
    <r>
      <rPr>
        <sz val="10"/>
        <color rgb="FF000000"/>
        <rFont val="Arial"/>
        <family val="2"/>
      </rPr>
      <t>b019622</t>
    </r>
  </si>
  <si>
    <r>
      <t>'</t>
    </r>
    <r>
      <rPr>
        <sz val="10"/>
        <color rgb="FF000000"/>
        <rFont val="Arial"/>
        <family val="2"/>
      </rPr>
      <t>b018040</t>
    </r>
  </si>
  <si>
    <r>
      <t>'</t>
    </r>
    <r>
      <rPr>
        <sz val="10"/>
        <color rgb="FF000000"/>
        <rFont val="Arial"/>
        <family val="2"/>
      </rPr>
      <t>b000020155</t>
    </r>
  </si>
  <si>
    <r>
      <t>'</t>
    </r>
    <r>
      <rPr>
        <sz val="10"/>
        <color rgb="FF000000"/>
        <rFont val="Arial"/>
        <family val="2"/>
      </rPr>
      <t>b000017101</t>
    </r>
  </si>
  <si>
    <r>
      <t>'</t>
    </r>
    <r>
      <rPr>
        <sz val="10"/>
        <color rgb="FF000000"/>
        <rFont val="Arial"/>
        <family val="2"/>
      </rPr>
      <t>22-b18662</t>
    </r>
  </si>
  <si>
    <r>
      <t>'</t>
    </r>
    <r>
      <rPr>
        <sz val="10"/>
        <color rgb="FF000000"/>
        <rFont val="Arial"/>
        <family val="2"/>
      </rPr>
      <t>b019933</t>
    </r>
  </si>
  <si>
    <r>
      <t>'</t>
    </r>
    <r>
      <rPr>
        <sz val="10"/>
        <color rgb="FF000000"/>
        <rFont val="Arial"/>
        <family val="2"/>
      </rPr>
      <t>b0015235</t>
    </r>
  </si>
  <si>
    <r>
      <t>'</t>
    </r>
    <r>
      <rPr>
        <sz val="10"/>
        <color rgb="FF000000"/>
        <rFont val="Arial"/>
        <family val="2"/>
      </rPr>
      <t>22-b18671</t>
    </r>
  </si>
  <si>
    <r>
      <t>'</t>
    </r>
    <r>
      <rPr>
        <sz val="10"/>
        <color rgb="FF000000"/>
        <rFont val="Arial"/>
        <family val="2"/>
      </rPr>
      <t>b00016297</t>
    </r>
  </si>
  <si>
    <r>
      <t>'</t>
    </r>
    <r>
      <rPr>
        <sz val="10"/>
        <color rgb="FF000000"/>
        <rFont val="Arial"/>
        <family val="2"/>
      </rPr>
      <t>b018389</t>
    </r>
  </si>
  <si>
    <r>
      <t>'</t>
    </r>
    <r>
      <rPr>
        <sz val="10"/>
        <color rgb="FF000000"/>
        <rFont val="Arial"/>
        <family val="2"/>
      </rPr>
      <t>b017869</t>
    </r>
  </si>
  <si>
    <t>299-SIPI-062022-1235820</t>
  </si>
  <si>
    <r>
      <t>'</t>
    </r>
    <r>
      <rPr>
        <sz val="10"/>
        <color rgb="FF000000"/>
        <rFont val="Arial"/>
        <family val="2"/>
      </rPr>
      <t>b021136</t>
    </r>
  </si>
  <si>
    <r>
      <t>'</t>
    </r>
    <r>
      <rPr>
        <sz val="10"/>
        <color rgb="FF000000"/>
        <rFont val="Arial"/>
        <family val="2"/>
      </rPr>
      <t>22-b20851</t>
    </r>
  </si>
  <si>
    <r>
      <t>'</t>
    </r>
    <r>
      <rPr>
        <sz val="10"/>
        <color rgb="FF000000"/>
        <rFont val="Arial"/>
        <family val="2"/>
      </rPr>
      <t>22-b16322</t>
    </r>
  </si>
  <si>
    <r>
      <t>'</t>
    </r>
    <r>
      <rPr>
        <sz val="10"/>
        <color rgb="FF000000"/>
        <rFont val="Arial"/>
        <family val="2"/>
      </rPr>
      <t>b0019756</t>
    </r>
  </si>
  <si>
    <t>299-SIPI-062022-1236931</t>
  </si>
  <si>
    <r>
      <t>'</t>
    </r>
    <r>
      <rPr>
        <sz val="10"/>
        <color rgb="FF000000"/>
        <rFont val="Arial"/>
        <family val="2"/>
      </rPr>
      <t>22-b20848</t>
    </r>
  </si>
  <si>
    <r>
      <t>'</t>
    </r>
    <r>
      <rPr>
        <sz val="10"/>
        <color rgb="FF000000"/>
        <rFont val="Arial"/>
        <family val="2"/>
      </rPr>
      <t>22-b020849</t>
    </r>
  </si>
  <si>
    <t>HHCLVV</t>
  </si>
  <si>
    <r>
      <t>'</t>
    </r>
    <r>
      <rPr>
        <sz val="10"/>
        <color rgb="FF000000"/>
        <rFont val="Arial"/>
        <family val="2"/>
      </rPr>
      <t>22-b21758</t>
    </r>
  </si>
  <si>
    <r>
      <t>'</t>
    </r>
    <r>
      <rPr>
        <sz val="10"/>
        <color rgb="FF000000"/>
        <rFont val="Arial"/>
        <family val="2"/>
      </rPr>
      <t>22-b21760</t>
    </r>
  </si>
  <si>
    <r>
      <t>'</t>
    </r>
    <r>
      <rPr>
        <sz val="10"/>
        <color rgb="FF000000"/>
        <rFont val="Arial"/>
        <family val="2"/>
      </rPr>
      <t>22-0b21518</t>
    </r>
  </si>
  <si>
    <t>HHCLHA</t>
  </si>
  <si>
    <r>
      <t>'</t>
    </r>
    <r>
      <rPr>
        <sz val="10"/>
        <color rgb="FF000000"/>
        <rFont val="Arial"/>
        <family val="2"/>
      </rPr>
      <t>22-b23051</t>
    </r>
  </si>
  <si>
    <r>
      <t>'</t>
    </r>
    <r>
      <rPr>
        <sz val="10"/>
        <color rgb="FF000000"/>
        <rFont val="Arial"/>
        <family val="2"/>
      </rPr>
      <t>22-b20401</t>
    </r>
  </si>
  <si>
    <r>
      <t>'</t>
    </r>
    <r>
      <rPr>
        <sz val="10"/>
        <color rgb="FF000000"/>
        <rFont val="Arial"/>
        <family val="2"/>
      </rPr>
      <t>22-b21761</t>
    </r>
  </si>
  <si>
    <r>
      <t>'</t>
    </r>
    <r>
      <rPr>
        <sz val="10"/>
        <color rgb="FF000000"/>
        <rFont val="Arial"/>
        <family val="2"/>
      </rPr>
      <t>22-b21013</t>
    </r>
  </si>
  <si>
    <t>299-SIPI-062022-1237020</t>
  </si>
  <si>
    <r>
      <t>'</t>
    </r>
    <r>
      <rPr>
        <sz val="10"/>
        <color rgb="FF000000"/>
        <rFont val="Arial"/>
        <family val="2"/>
      </rPr>
      <t>22-b20992</t>
    </r>
  </si>
  <si>
    <t>299-SIPI-062022-1237231</t>
  </si>
  <si>
    <r>
      <t>'</t>
    </r>
    <r>
      <rPr>
        <sz val="10"/>
        <color rgb="FF000000"/>
        <rFont val="Arial"/>
        <family val="2"/>
      </rPr>
      <t>22-b21133</t>
    </r>
  </si>
  <si>
    <r>
      <t>'</t>
    </r>
    <r>
      <rPr>
        <sz val="10"/>
        <color rgb="FF000000"/>
        <rFont val="Arial"/>
        <family val="2"/>
      </rPr>
      <t>b020558</t>
    </r>
  </si>
  <si>
    <r>
      <t>'</t>
    </r>
    <r>
      <rPr>
        <sz val="10"/>
        <color rgb="FF000000"/>
        <rFont val="Arial"/>
        <family val="2"/>
      </rPr>
      <t>22-b20991</t>
    </r>
  </si>
  <si>
    <t>299-SIPI-062022-1237308</t>
  </si>
  <si>
    <r>
      <t>'</t>
    </r>
    <r>
      <rPr>
        <sz val="10"/>
        <color rgb="FF000000"/>
        <rFont val="Arial"/>
        <family val="2"/>
      </rPr>
      <t>22-b21033</t>
    </r>
  </si>
  <si>
    <r>
      <t>'</t>
    </r>
    <r>
      <rPr>
        <sz val="10"/>
        <color rgb="FF000000"/>
        <rFont val="Arial"/>
        <family val="2"/>
      </rPr>
      <t>22-b19416</t>
    </r>
  </si>
  <si>
    <r>
      <t>'</t>
    </r>
    <r>
      <rPr>
        <sz val="10"/>
        <color rgb="FF000000"/>
        <rFont val="Arial"/>
        <family val="2"/>
      </rPr>
      <t>22-b21520</t>
    </r>
  </si>
  <si>
    <r>
      <t>'</t>
    </r>
    <r>
      <rPr>
        <sz val="10"/>
        <color rgb="FF000000"/>
        <rFont val="Arial"/>
        <family val="2"/>
      </rPr>
      <t>22-b18313</t>
    </r>
  </si>
  <si>
    <r>
      <t>'</t>
    </r>
    <r>
      <rPr>
        <sz val="10"/>
        <color rgb="FF000000"/>
        <rFont val="Arial"/>
        <family val="2"/>
      </rPr>
      <t>02-b20388</t>
    </r>
  </si>
  <si>
    <r>
      <t>'</t>
    </r>
    <r>
      <rPr>
        <sz val="10"/>
        <color rgb="FF000000"/>
        <rFont val="Arial"/>
        <family val="2"/>
      </rPr>
      <t>22-b19653</t>
    </r>
  </si>
  <si>
    <r>
      <t>'</t>
    </r>
    <r>
      <rPr>
        <sz val="10"/>
        <color rgb="FF000000"/>
        <rFont val="Arial"/>
        <family val="2"/>
      </rPr>
      <t>22-b20483</t>
    </r>
  </si>
  <si>
    <r>
      <t>'</t>
    </r>
    <r>
      <rPr>
        <sz val="10"/>
        <color rgb="FF000000"/>
        <rFont val="Arial"/>
        <family val="2"/>
      </rPr>
      <t>22-b024218</t>
    </r>
  </si>
  <si>
    <r>
      <t>'</t>
    </r>
    <r>
      <rPr>
        <sz val="10"/>
        <color rgb="FF000000"/>
        <rFont val="Arial"/>
        <family val="2"/>
      </rPr>
      <t>22-b021017</t>
    </r>
  </si>
  <si>
    <r>
      <t>'</t>
    </r>
    <r>
      <rPr>
        <sz val="10"/>
        <color rgb="FF000000"/>
        <rFont val="Arial"/>
        <family val="2"/>
      </rPr>
      <t>22-b20946</t>
    </r>
  </si>
  <si>
    <r>
      <t>'</t>
    </r>
    <r>
      <rPr>
        <sz val="10"/>
        <color rgb="FF000000"/>
        <rFont val="Arial"/>
        <family val="2"/>
      </rPr>
      <t>22-b21021</t>
    </r>
  </si>
  <si>
    <r>
      <t>'</t>
    </r>
    <r>
      <rPr>
        <sz val="10"/>
        <color rgb="FF000000"/>
        <rFont val="Arial"/>
        <family val="2"/>
      </rPr>
      <t>22-b020580</t>
    </r>
  </si>
  <si>
    <r>
      <t>'</t>
    </r>
    <r>
      <rPr>
        <sz val="10"/>
        <color rgb="FF000000"/>
        <rFont val="Arial"/>
        <family val="2"/>
      </rPr>
      <t>22-b20990</t>
    </r>
  </si>
  <si>
    <r>
      <t>'</t>
    </r>
    <r>
      <rPr>
        <sz val="10"/>
        <color rgb="FF000000"/>
        <rFont val="Arial"/>
        <family val="2"/>
      </rPr>
      <t>22-b19426</t>
    </r>
  </si>
  <si>
    <r>
      <t>'</t>
    </r>
    <r>
      <rPr>
        <sz val="10"/>
        <color rgb="FF000000"/>
        <rFont val="Arial"/>
        <family val="2"/>
      </rPr>
      <t>22-b21295</t>
    </r>
  </si>
  <si>
    <r>
      <t>'</t>
    </r>
    <r>
      <rPr>
        <sz val="10"/>
        <color rgb="FF000000"/>
        <rFont val="Arial"/>
        <family val="2"/>
      </rPr>
      <t>22-0b18153</t>
    </r>
  </si>
  <si>
    <t>299-SIPI-062022-1238638</t>
  </si>
  <si>
    <r>
      <t>'</t>
    </r>
    <r>
      <rPr>
        <sz val="10"/>
        <color rgb="FF000000"/>
        <rFont val="Arial"/>
        <family val="2"/>
      </rPr>
      <t>22-b21030</t>
    </r>
  </si>
  <si>
    <r>
      <t>'</t>
    </r>
    <r>
      <rPr>
        <sz val="10"/>
        <color rgb="FF000000"/>
        <rFont val="Arial"/>
        <family val="2"/>
      </rPr>
      <t>22-b20881</t>
    </r>
  </si>
  <si>
    <r>
      <t>'</t>
    </r>
    <r>
      <rPr>
        <sz val="10"/>
        <color rgb="FF000000"/>
        <rFont val="Arial"/>
        <family val="2"/>
      </rPr>
      <t>22-b20612</t>
    </r>
  </si>
  <si>
    <r>
      <t>'</t>
    </r>
    <r>
      <rPr>
        <sz val="10"/>
        <color rgb="FF000000"/>
        <rFont val="Arial"/>
        <family val="2"/>
      </rPr>
      <t>22-b21757</t>
    </r>
  </si>
  <si>
    <r>
      <t>'</t>
    </r>
    <r>
      <rPr>
        <sz val="10"/>
        <color rgb="FF000000"/>
        <rFont val="Arial"/>
        <family val="2"/>
      </rPr>
      <t>22-b21138</t>
    </r>
  </si>
  <si>
    <r>
      <t>'</t>
    </r>
    <r>
      <rPr>
        <sz val="10"/>
        <color rgb="FF000000"/>
        <rFont val="Arial"/>
        <family val="2"/>
      </rPr>
      <t>22-b21722</t>
    </r>
  </si>
  <si>
    <r>
      <t>'</t>
    </r>
    <r>
      <rPr>
        <sz val="10"/>
        <color rgb="FF000000"/>
        <rFont val="Arial"/>
        <family val="2"/>
      </rPr>
      <t>22-b21018</t>
    </r>
  </si>
  <si>
    <t>299-SIPI-072022-1238638</t>
  </si>
  <si>
    <r>
      <t>'</t>
    </r>
    <r>
      <rPr>
        <sz val="10"/>
        <color rgb="FF000000"/>
        <rFont val="Arial"/>
        <family val="2"/>
      </rPr>
      <t>22-0b26773</t>
    </r>
  </si>
  <si>
    <r>
      <t>'</t>
    </r>
    <r>
      <rPr>
        <sz val="10"/>
        <color rgb="FF000000"/>
        <rFont val="Arial"/>
        <family val="2"/>
      </rPr>
      <t>22-b21905</t>
    </r>
  </si>
  <si>
    <r>
      <t>'</t>
    </r>
    <r>
      <rPr>
        <sz val="10"/>
        <color rgb="FF000000"/>
        <rFont val="Arial"/>
        <family val="2"/>
      </rPr>
      <t>22-b22605</t>
    </r>
  </si>
  <si>
    <r>
      <t>'</t>
    </r>
    <r>
      <rPr>
        <sz val="10"/>
        <color rgb="FF000000"/>
        <rFont val="Arial"/>
        <family val="2"/>
      </rPr>
      <t>22-b24377</t>
    </r>
  </si>
  <si>
    <r>
      <t>'</t>
    </r>
    <r>
      <rPr>
        <sz val="10"/>
        <color rgb="FF000000"/>
        <rFont val="Arial"/>
        <family val="2"/>
      </rPr>
      <t>22-b22008</t>
    </r>
  </si>
  <si>
    <r>
      <t>'</t>
    </r>
    <r>
      <rPr>
        <sz val="10"/>
        <color rgb="FF000000"/>
        <rFont val="Arial"/>
        <family val="2"/>
      </rPr>
      <t>22-b24323</t>
    </r>
  </si>
  <si>
    <r>
      <t>'</t>
    </r>
    <r>
      <rPr>
        <sz val="10"/>
        <color rgb="FF000000"/>
        <rFont val="Arial"/>
        <family val="2"/>
      </rPr>
      <t>22-b26107</t>
    </r>
  </si>
  <si>
    <r>
      <t>'</t>
    </r>
    <r>
      <rPr>
        <sz val="10"/>
        <color rgb="FF000000"/>
        <rFont val="Arial"/>
        <family val="2"/>
      </rPr>
      <t>02-b23040</t>
    </r>
  </si>
  <si>
    <r>
      <t>'</t>
    </r>
    <r>
      <rPr>
        <sz val="10"/>
        <color rgb="FF000000"/>
        <rFont val="Arial"/>
        <family val="2"/>
      </rPr>
      <t>22-b027395</t>
    </r>
  </si>
  <si>
    <r>
      <t>'</t>
    </r>
    <r>
      <rPr>
        <sz val="10"/>
        <color rgb="FF000000"/>
        <rFont val="Arial"/>
        <family val="2"/>
      </rPr>
      <t>b0027400</t>
    </r>
  </si>
  <si>
    <r>
      <t>'</t>
    </r>
    <r>
      <rPr>
        <sz val="10"/>
        <color rgb="FF000000"/>
        <rFont val="Arial"/>
        <family val="2"/>
      </rPr>
      <t>22-b27403</t>
    </r>
  </si>
  <si>
    <r>
      <t>'</t>
    </r>
    <r>
      <rPr>
        <sz val="10"/>
        <color rgb="FF000000"/>
        <rFont val="Arial"/>
        <family val="2"/>
      </rPr>
      <t>22-b27450</t>
    </r>
  </si>
  <si>
    <r>
      <t>'</t>
    </r>
    <r>
      <rPr>
        <sz val="10"/>
        <color rgb="FF000000"/>
        <rFont val="Arial"/>
        <family val="2"/>
      </rPr>
      <t>02-b25373</t>
    </r>
  </si>
  <si>
    <r>
      <t>'</t>
    </r>
    <r>
      <rPr>
        <sz val="10"/>
        <color rgb="FF000000"/>
        <rFont val="Arial"/>
        <family val="2"/>
      </rPr>
      <t>02-b26642</t>
    </r>
  </si>
  <si>
    <r>
      <t>'</t>
    </r>
    <r>
      <rPr>
        <sz val="10"/>
        <color rgb="FF000000"/>
        <rFont val="Arial"/>
        <family val="2"/>
      </rPr>
      <t>02-b27478</t>
    </r>
  </si>
  <si>
    <r>
      <t>'</t>
    </r>
    <r>
      <rPr>
        <sz val="10"/>
        <color rgb="FF000000"/>
        <rFont val="Arial"/>
        <family val="2"/>
      </rPr>
      <t>22-b027341</t>
    </r>
  </si>
  <si>
    <r>
      <t>'</t>
    </r>
    <r>
      <rPr>
        <sz val="10"/>
        <color rgb="FF000000"/>
        <rFont val="Arial"/>
        <family val="2"/>
      </rPr>
      <t>22-b025384</t>
    </r>
  </si>
  <si>
    <r>
      <t>'</t>
    </r>
    <r>
      <rPr>
        <sz val="10"/>
        <color rgb="FF000000"/>
        <rFont val="Arial"/>
        <family val="2"/>
      </rPr>
      <t>22-b026153</t>
    </r>
  </si>
  <si>
    <r>
      <t>'</t>
    </r>
    <r>
      <rPr>
        <sz val="10"/>
        <color rgb="FF000000"/>
        <rFont val="Arial"/>
        <family val="2"/>
      </rPr>
      <t>22-b23465</t>
    </r>
  </si>
  <si>
    <r>
      <t>'</t>
    </r>
    <r>
      <rPr>
        <sz val="10"/>
        <color rgb="FF000000"/>
        <rFont val="Arial"/>
        <family val="2"/>
      </rPr>
      <t>22-b25285</t>
    </r>
  </si>
  <si>
    <r>
      <t>'</t>
    </r>
    <r>
      <rPr>
        <sz val="10"/>
        <color rgb="FF000000"/>
        <rFont val="Arial"/>
        <family val="2"/>
      </rPr>
      <t>22-b23686</t>
    </r>
  </si>
  <si>
    <r>
      <t>'</t>
    </r>
    <r>
      <rPr>
        <sz val="10"/>
        <color rgb="FF000000"/>
        <rFont val="Arial"/>
        <family val="2"/>
      </rPr>
      <t>22-b22511</t>
    </r>
  </si>
  <si>
    <r>
      <t>'</t>
    </r>
    <r>
      <rPr>
        <sz val="10"/>
        <color rgb="FF000000"/>
        <rFont val="Arial"/>
        <family val="2"/>
      </rPr>
      <t>22-0b26097</t>
    </r>
  </si>
  <si>
    <r>
      <t>'</t>
    </r>
    <r>
      <rPr>
        <sz val="10"/>
        <color rgb="FF000000"/>
        <rFont val="Arial"/>
        <family val="2"/>
      </rPr>
      <t>22-b23569</t>
    </r>
  </si>
  <si>
    <r>
      <t>'</t>
    </r>
    <r>
      <rPr>
        <sz val="10"/>
        <color rgb="FF000000"/>
        <rFont val="Arial"/>
        <family val="2"/>
      </rPr>
      <t>22-b23694</t>
    </r>
  </si>
  <si>
    <r>
      <t>'</t>
    </r>
    <r>
      <rPr>
        <sz val="10"/>
        <color rgb="FF000000"/>
        <rFont val="Arial"/>
        <family val="2"/>
      </rPr>
      <t>22-b24882</t>
    </r>
  </si>
  <si>
    <r>
      <t>'</t>
    </r>
    <r>
      <rPr>
        <sz val="10"/>
        <color rgb="FF000000"/>
        <rFont val="Arial"/>
        <family val="2"/>
      </rPr>
      <t>22-0b24338</t>
    </r>
  </si>
  <si>
    <r>
      <t>'</t>
    </r>
    <r>
      <rPr>
        <sz val="10"/>
        <color rgb="FF000000"/>
        <rFont val="Arial"/>
        <family val="2"/>
      </rPr>
      <t>22-b23311</t>
    </r>
  </si>
  <si>
    <r>
      <t>'</t>
    </r>
    <r>
      <rPr>
        <sz val="10"/>
        <color rgb="FF000000"/>
        <rFont val="Arial"/>
        <family val="2"/>
      </rPr>
      <t>22-b025953</t>
    </r>
  </si>
  <si>
    <r>
      <t>'</t>
    </r>
    <r>
      <rPr>
        <sz val="10"/>
        <color rgb="FF000000"/>
        <rFont val="Arial"/>
        <family val="2"/>
      </rPr>
      <t>22-b27462</t>
    </r>
  </si>
  <si>
    <r>
      <t>'</t>
    </r>
    <r>
      <rPr>
        <sz val="10"/>
        <color rgb="FF000000"/>
        <rFont val="Arial"/>
        <family val="2"/>
      </rPr>
      <t>02-b27369</t>
    </r>
  </si>
  <si>
    <r>
      <t>'</t>
    </r>
    <r>
      <rPr>
        <sz val="10"/>
        <color rgb="FF000000"/>
        <rFont val="Arial"/>
        <family val="2"/>
      </rPr>
      <t>02-b27371</t>
    </r>
  </si>
  <si>
    <r>
      <t>'</t>
    </r>
    <r>
      <rPr>
        <sz val="10"/>
        <color rgb="FF000000"/>
        <rFont val="Arial"/>
        <family val="2"/>
      </rPr>
      <t>22-b025385</t>
    </r>
  </si>
  <si>
    <r>
      <t>'</t>
    </r>
    <r>
      <rPr>
        <sz val="10"/>
        <color rgb="FF000000"/>
        <rFont val="Arial"/>
        <family val="2"/>
      </rPr>
      <t>22-b22981</t>
    </r>
  </si>
  <si>
    <r>
      <t>'</t>
    </r>
    <r>
      <rPr>
        <sz val="10"/>
        <color rgb="FF000000"/>
        <rFont val="Arial"/>
        <family val="2"/>
      </rPr>
      <t>22-b23045</t>
    </r>
  </si>
  <si>
    <r>
      <t>'</t>
    </r>
    <r>
      <rPr>
        <sz val="10"/>
        <color rgb="FF000000"/>
        <rFont val="Arial"/>
        <family val="2"/>
      </rPr>
      <t>22-b025941</t>
    </r>
  </si>
  <si>
    <r>
      <t>'</t>
    </r>
    <r>
      <rPr>
        <sz val="10"/>
        <color rgb="FF000000"/>
        <rFont val="Arial"/>
        <family val="2"/>
      </rPr>
      <t>22-b21969</t>
    </r>
  </si>
  <si>
    <r>
      <t>'</t>
    </r>
    <r>
      <rPr>
        <sz val="10"/>
        <color rgb="FF000000"/>
        <rFont val="Arial"/>
        <family val="2"/>
      </rPr>
      <t>22-b21994</t>
    </r>
  </si>
  <si>
    <r>
      <t>'</t>
    </r>
    <r>
      <rPr>
        <sz val="10"/>
        <color rgb="FF000000"/>
        <rFont val="Arial"/>
        <family val="2"/>
      </rPr>
      <t>22-b22000</t>
    </r>
  </si>
  <si>
    <r>
      <t>'</t>
    </r>
    <r>
      <rPr>
        <sz val="10"/>
        <color rgb="FF000000"/>
        <rFont val="Arial"/>
        <family val="2"/>
      </rPr>
      <t>22-0b23716</t>
    </r>
  </si>
  <si>
    <r>
      <t>'</t>
    </r>
    <r>
      <rPr>
        <sz val="10"/>
        <color rgb="FF000000"/>
        <rFont val="Arial"/>
        <family val="2"/>
      </rPr>
      <t>22-0b25950</t>
    </r>
  </si>
  <si>
    <r>
      <t>'</t>
    </r>
    <r>
      <rPr>
        <sz val="10"/>
        <color rgb="FF000000"/>
        <rFont val="Arial"/>
        <family val="2"/>
      </rPr>
      <t>22-b24355</t>
    </r>
  </si>
  <si>
    <r>
      <t>'</t>
    </r>
    <r>
      <rPr>
        <sz val="10"/>
        <color rgb="FF000000"/>
        <rFont val="Arial"/>
        <family val="2"/>
      </rPr>
      <t>22-b22510</t>
    </r>
  </si>
  <si>
    <r>
      <t>'</t>
    </r>
    <r>
      <rPr>
        <sz val="10"/>
        <color rgb="FF000000"/>
        <rFont val="Arial"/>
        <family val="2"/>
      </rPr>
      <t>22-0b26102</t>
    </r>
  </si>
  <si>
    <r>
      <t>'</t>
    </r>
    <r>
      <rPr>
        <sz val="10"/>
        <color rgb="FF000000"/>
        <rFont val="Arial"/>
        <family val="2"/>
      </rPr>
      <t>22-b025284</t>
    </r>
  </si>
  <si>
    <r>
      <t>'</t>
    </r>
    <r>
      <rPr>
        <sz val="10"/>
        <color rgb="FF000000"/>
        <rFont val="Arial"/>
        <family val="2"/>
      </rPr>
      <t>22-b21998</t>
    </r>
  </si>
  <si>
    <r>
      <t>'</t>
    </r>
    <r>
      <rPr>
        <sz val="10"/>
        <color rgb="FF000000"/>
        <rFont val="Arial"/>
        <family val="2"/>
      </rPr>
      <t>22-b26104</t>
    </r>
  </si>
  <si>
    <r>
      <t>'</t>
    </r>
    <r>
      <rPr>
        <sz val="10"/>
        <color rgb="FF000000"/>
        <rFont val="Arial"/>
        <family val="2"/>
      </rPr>
      <t>22-b25827</t>
    </r>
  </si>
  <si>
    <r>
      <t>'</t>
    </r>
    <r>
      <rPr>
        <sz val="10"/>
        <color rgb="FF000000"/>
        <rFont val="Arial"/>
        <family val="2"/>
      </rPr>
      <t>02-b26147</t>
    </r>
  </si>
  <si>
    <r>
      <t>'</t>
    </r>
    <r>
      <rPr>
        <sz val="10"/>
        <color rgb="FF000000"/>
        <rFont val="Arial"/>
        <family val="2"/>
      </rPr>
      <t>22-b27348</t>
    </r>
  </si>
  <si>
    <r>
      <t>'</t>
    </r>
    <r>
      <rPr>
        <sz val="10"/>
        <color rgb="FF000000"/>
        <rFont val="Arial"/>
        <family val="2"/>
      </rPr>
      <t>22-b24770</t>
    </r>
  </si>
  <si>
    <r>
      <t>'</t>
    </r>
    <r>
      <rPr>
        <sz val="10"/>
        <color rgb="FF000000"/>
        <rFont val="Arial"/>
        <family val="2"/>
      </rPr>
      <t>02-b26148</t>
    </r>
  </si>
  <si>
    <r>
      <t>'</t>
    </r>
    <r>
      <rPr>
        <sz val="10"/>
        <color rgb="FF000000"/>
        <rFont val="Arial"/>
        <family val="2"/>
      </rPr>
      <t>02-b27476</t>
    </r>
  </si>
  <si>
    <r>
      <t>'</t>
    </r>
    <r>
      <rPr>
        <sz val="10"/>
        <color rgb="FF000000"/>
        <rFont val="Arial"/>
        <family val="2"/>
      </rPr>
      <t>22-b27519</t>
    </r>
  </si>
  <si>
    <r>
      <t>'</t>
    </r>
    <r>
      <rPr>
        <sz val="10"/>
        <color rgb="FF000000"/>
        <rFont val="Arial"/>
        <family val="2"/>
      </rPr>
      <t>22-b25369</t>
    </r>
  </si>
  <si>
    <r>
      <t>'</t>
    </r>
    <r>
      <rPr>
        <sz val="10"/>
        <color rgb="FF000000"/>
        <rFont val="Arial"/>
        <family val="2"/>
      </rPr>
      <t>22-b22760</t>
    </r>
  </si>
  <si>
    <r>
      <t>'</t>
    </r>
    <r>
      <rPr>
        <sz val="10"/>
        <color rgb="FF000000"/>
        <rFont val="Arial"/>
        <family val="2"/>
      </rPr>
      <t>22-0b21903</t>
    </r>
  </si>
  <si>
    <r>
      <t>'</t>
    </r>
    <r>
      <rPr>
        <sz val="10"/>
        <color rgb="FF000000"/>
        <rFont val="Arial"/>
        <family val="2"/>
      </rPr>
      <t>22-b23698</t>
    </r>
  </si>
  <si>
    <r>
      <t>'</t>
    </r>
    <r>
      <rPr>
        <sz val="10"/>
        <color rgb="FF000000"/>
        <rFont val="Arial"/>
        <family val="2"/>
      </rPr>
      <t>22-b021993</t>
    </r>
  </si>
  <si>
    <r>
      <t>'</t>
    </r>
    <r>
      <rPr>
        <sz val="10"/>
        <color rgb="FF000000"/>
        <rFont val="Arial"/>
        <family val="2"/>
      </rPr>
      <t>22-b022976</t>
    </r>
  </si>
  <si>
    <r>
      <t>'</t>
    </r>
    <r>
      <rPr>
        <sz val="10"/>
        <color rgb="FF000000"/>
        <rFont val="Arial"/>
        <family val="2"/>
      </rPr>
      <t>22-b23699</t>
    </r>
  </si>
  <si>
    <r>
      <t>'</t>
    </r>
    <r>
      <rPr>
        <sz val="10"/>
        <color rgb="FF000000"/>
        <rFont val="Arial"/>
        <family val="2"/>
      </rPr>
      <t>22-b23050</t>
    </r>
  </si>
  <si>
    <r>
      <t>'</t>
    </r>
    <r>
      <rPr>
        <sz val="10"/>
        <color rgb="FF000000"/>
        <rFont val="Arial"/>
        <family val="2"/>
      </rPr>
      <t>22-b23688</t>
    </r>
  </si>
  <si>
    <r>
      <t>'</t>
    </r>
    <r>
      <rPr>
        <sz val="10"/>
        <color rgb="FF000000"/>
        <rFont val="Arial"/>
        <family val="2"/>
      </rPr>
      <t>22-b24216</t>
    </r>
  </si>
  <si>
    <r>
      <t>'</t>
    </r>
    <r>
      <rPr>
        <sz val="10"/>
        <color rgb="FF000000"/>
        <rFont val="Arial"/>
        <family val="2"/>
      </rPr>
      <t>22-b24768</t>
    </r>
  </si>
  <si>
    <r>
      <t>'</t>
    </r>
    <r>
      <rPr>
        <sz val="10"/>
        <color rgb="FF000000"/>
        <rFont val="Arial"/>
        <family val="2"/>
      </rPr>
      <t>22-b23971</t>
    </r>
  </si>
  <si>
    <r>
      <t>'</t>
    </r>
    <r>
      <rPr>
        <sz val="10"/>
        <color rgb="FF000000"/>
        <rFont val="Arial"/>
        <family val="2"/>
      </rPr>
      <t>22-b24347</t>
    </r>
  </si>
  <si>
    <r>
      <t>'</t>
    </r>
    <r>
      <rPr>
        <sz val="10"/>
        <color rgb="FF000000"/>
        <rFont val="Arial"/>
        <family val="2"/>
      </rPr>
      <t>22-b25335</t>
    </r>
  </si>
  <si>
    <r>
      <t>'</t>
    </r>
    <r>
      <rPr>
        <sz val="10"/>
        <color rgb="FF000000"/>
        <rFont val="Arial"/>
        <family val="2"/>
      </rPr>
      <t>22-0b025840</t>
    </r>
  </si>
  <si>
    <r>
      <t>'</t>
    </r>
    <r>
      <rPr>
        <sz val="10"/>
        <color rgb="FF000000"/>
        <rFont val="Arial"/>
        <family val="2"/>
      </rPr>
      <t>22-0b24299</t>
    </r>
  </si>
  <si>
    <r>
      <t>'</t>
    </r>
    <r>
      <rPr>
        <sz val="10"/>
        <color rgb="FF000000"/>
        <rFont val="Arial"/>
        <family val="2"/>
      </rPr>
      <t>22-0b24340</t>
    </r>
  </si>
  <si>
    <r>
      <t>'</t>
    </r>
    <r>
      <rPr>
        <sz val="10"/>
        <color rgb="FF000000"/>
        <rFont val="Arial"/>
        <family val="2"/>
      </rPr>
      <t>22-b23690</t>
    </r>
  </si>
  <si>
    <r>
      <t>'</t>
    </r>
    <r>
      <rPr>
        <sz val="10"/>
        <color rgb="FF000000"/>
        <rFont val="Arial"/>
        <family val="2"/>
      </rPr>
      <t>22-b24219</t>
    </r>
  </si>
  <si>
    <r>
      <t>'</t>
    </r>
    <r>
      <rPr>
        <sz val="10"/>
        <color rgb="FF000000"/>
        <rFont val="Arial"/>
        <family val="2"/>
      </rPr>
      <t>22-b24302</t>
    </r>
  </si>
  <si>
    <r>
      <t>'</t>
    </r>
    <r>
      <rPr>
        <sz val="10"/>
        <color rgb="FF000000"/>
        <rFont val="Arial"/>
        <family val="2"/>
      </rPr>
      <t>22-b026103</t>
    </r>
  </si>
  <si>
    <r>
      <t>'</t>
    </r>
    <r>
      <rPr>
        <sz val="10"/>
        <color rgb="FF000000"/>
        <rFont val="Arial"/>
        <family val="2"/>
      </rPr>
      <t>22-b25336</t>
    </r>
  </si>
  <si>
    <r>
      <t>'</t>
    </r>
    <r>
      <rPr>
        <sz val="10"/>
        <color rgb="FF000000"/>
        <rFont val="Arial"/>
        <family val="2"/>
      </rPr>
      <t>02-b24361</t>
    </r>
  </si>
  <si>
    <r>
      <t>'</t>
    </r>
    <r>
      <rPr>
        <sz val="10"/>
        <color rgb="FF000000"/>
        <rFont val="Arial"/>
        <family val="2"/>
      </rPr>
      <t>22-b24362</t>
    </r>
  </si>
  <si>
    <r>
      <t>'</t>
    </r>
    <r>
      <rPr>
        <sz val="10"/>
        <color rgb="FF000000"/>
        <rFont val="Arial"/>
        <family val="2"/>
      </rPr>
      <t>02-b26779</t>
    </r>
  </si>
  <si>
    <r>
      <t>'</t>
    </r>
    <r>
      <rPr>
        <sz val="10"/>
        <color rgb="FF000000"/>
        <rFont val="Arial"/>
        <family val="2"/>
      </rPr>
      <t>22-b26933</t>
    </r>
  </si>
  <si>
    <r>
      <t>'</t>
    </r>
    <r>
      <rPr>
        <sz val="10"/>
        <color rgb="FF000000"/>
        <rFont val="Arial"/>
        <family val="2"/>
      </rPr>
      <t>22-b24356</t>
    </r>
  </si>
  <si>
    <r>
      <t>'</t>
    </r>
    <r>
      <rPr>
        <sz val="10"/>
        <color rgb="FF000000"/>
        <rFont val="Arial"/>
        <family val="2"/>
      </rPr>
      <t>22-b27404</t>
    </r>
  </si>
  <si>
    <r>
      <t>'</t>
    </r>
    <r>
      <rPr>
        <sz val="10"/>
        <color rgb="FF000000"/>
        <rFont val="Arial"/>
        <family val="2"/>
      </rPr>
      <t>02-b27481</t>
    </r>
  </si>
  <si>
    <r>
      <t>'</t>
    </r>
    <r>
      <rPr>
        <sz val="10"/>
        <color rgb="FF000000"/>
        <rFont val="Arial"/>
        <family val="2"/>
      </rPr>
      <t>02-b27475</t>
    </r>
  </si>
  <si>
    <r>
      <t>'</t>
    </r>
    <r>
      <rPr>
        <sz val="10"/>
        <color rgb="FF000000"/>
        <rFont val="Arial"/>
        <family val="2"/>
      </rPr>
      <t>22-b22011</t>
    </r>
  </si>
  <si>
    <r>
      <t>'</t>
    </r>
    <r>
      <rPr>
        <sz val="10"/>
        <color rgb="FF000000"/>
        <rFont val="Arial"/>
        <family val="2"/>
      </rPr>
      <t>22-b22719</t>
    </r>
  </si>
  <si>
    <r>
      <t>'</t>
    </r>
    <r>
      <rPr>
        <sz val="10"/>
        <color rgb="FF000000"/>
        <rFont val="Arial"/>
        <family val="2"/>
      </rPr>
      <t>22-b24309</t>
    </r>
  </si>
  <si>
    <r>
      <t>'</t>
    </r>
    <r>
      <rPr>
        <sz val="10"/>
        <color rgb="FF000000"/>
        <rFont val="Arial"/>
        <family val="2"/>
      </rPr>
      <t>22-b22007</t>
    </r>
  </si>
  <si>
    <r>
      <t>'</t>
    </r>
    <r>
      <rPr>
        <sz val="10"/>
        <color rgb="FF000000"/>
        <rFont val="Arial"/>
        <family val="2"/>
      </rPr>
      <t>22-b23696</t>
    </r>
  </si>
  <si>
    <r>
      <t>'</t>
    </r>
    <r>
      <rPr>
        <sz val="10"/>
        <color rgb="FF000000"/>
        <rFont val="Arial"/>
        <family val="2"/>
      </rPr>
      <t>22-b24310</t>
    </r>
  </si>
  <si>
    <r>
      <t>'</t>
    </r>
    <r>
      <rPr>
        <sz val="10"/>
        <color rgb="FF000000"/>
        <rFont val="Arial"/>
        <family val="2"/>
      </rPr>
      <t>22-b024173</t>
    </r>
  </si>
  <si>
    <r>
      <t>'</t>
    </r>
    <r>
      <rPr>
        <sz val="10"/>
        <color rgb="FF000000"/>
        <rFont val="Arial"/>
        <family val="2"/>
      </rPr>
      <t>22-b23033</t>
    </r>
  </si>
  <si>
    <r>
      <t>'</t>
    </r>
    <r>
      <rPr>
        <sz val="10"/>
        <color rgb="FF000000"/>
        <rFont val="Arial"/>
        <family val="2"/>
      </rPr>
      <t>22-0b21932</t>
    </r>
  </si>
  <si>
    <r>
      <t>'</t>
    </r>
    <r>
      <rPr>
        <sz val="10"/>
        <color rgb="FF000000"/>
        <rFont val="Arial"/>
        <family val="2"/>
      </rPr>
      <t>22-0b24285</t>
    </r>
  </si>
  <si>
    <r>
      <t>'</t>
    </r>
    <r>
      <rPr>
        <sz val="10"/>
        <color rgb="FF000000"/>
        <rFont val="Arial"/>
        <family val="2"/>
      </rPr>
      <t>22-0b24333</t>
    </r>
  </si>
  <si>
    <r>
      <t>'</t>
    </r>
    <r>
      <rPr>
        <sz val="10"/>
        <color rgb="FF000000"/>
        <rFont val="Arial"/>
        <family val="2"/>
      </rPr>
      <t>22-0b24335</t>
    </r>
  </si>
  <si>
    <r>
      <t>'</t>
    </r>
    <r>
      <rPr>
        <sz val="10"/>
        <color rgb="FF000000"/>
        <rFont val="Arial"/>
        <family val="2"/>
      </rPr>
      <t>22-0b24341</t>
    </r>
  </si>
  <si>
    <r>
      <t>'</t>
    </r>
    <r>
      <rPr>
        <sz val="10"/>
        <color rgb="FF000000"/>
        <rFont val="Arial"/>
        <family val="2"/>
      </rPr>
      <t>22-0b26100</t>
    </r>
  </si>
  <si>
    <r>
      <t>'</t>
    </r>
    <r>
      <rPr>
        <sz val="10"/>
        <color rgb="FF000000"/>
        <rFont val="Arial"/>
        <family val="2"/>
      </rPr>
      <t>22-b23703</t>
    </r>
  </si>
  <si>
    <r>
      <t>'</t>
    </r>
    <r>
      <rPr>
        <sz val="10"/>
        <color rgb="FF000000"/>
        <rFont val="Arial"/>
        <family val="2"/>
      </rPr>
      <t>22-b24169</t>
    </r>
  </si>
  <si>
    <r>
      <t>'</t>
    </r>
    <r>
      <rPr>
        <sz val="10"/>
        <color rgb="FF000000"/>
        <rFont val="Arial"/>
        <family val="2"/>
      </rPr>
      <t>22-b23032</t>
    </r>
  </si>
  <si>
    <r>
      <t>'</t>
    </r>
    <r>
      <rPr>
        <sz val="10"/>
        <color rgb="FF000000"/>
        <rFont val="Arial"/>
        <family val="2"/>
      </rPr>
      <t>22-0b26076</t>
    </r>
  </si>
  <si>
    <r>
      <t>'</t>
    </r>
    <r>
      <rPr>
        <sz val="10"/>
        <color rgb="FF000000"/>
        <rFont val="Arial"/>
        <family val="2"/>
      </rPr>
      <t>22-b027074</t>
    </r>
  </si>
  <si>
    <r>
      <t>'</t>
    </r>
    <r>
      <rPr>
        <sz val="10"/>
        <color rgb="FF000000"/>
        <rFont val="Arial"/>
        <family val="2"/>
      </rPr>
      <t>22-b25937</t>
    </r>
  </si>
  <si>
    <r>
      <t>'</t>
    </r>
    <r>
      <rPr>
        <sz val="10"/>
        <color rgb="FF000000"/>
        <rFont val="Arial"/>
        <family val="2"/>
      </rPr>
      <t>22-b25949</t>
    </r>
  </si>
  <si>
    <r>
      <t>'</t>
    </r>
    <r>
      <rPr>
        <sz val="10"/>
        <color rgb="FF000000"/>
        <rFont val="Arial"/>
        <family val="2"/>
      </rPr>
      <t>22-b24322</t>
    </r>
  </si>
  <si>
    <r>
      <t>'</t>
    </r>
    <r>
      <rPr>
        <sz val="10"/>
        <color rgb="FF000000"/>
        <rFont val="Arial"/>
        <family val="2"/>
      </rPr>
      <t>22-b26089</t>
    </r>
  </si>
  <si>
    <r>
      <t>'</t>
    </r>
    <r>
      <rPr>
        <sz val="10"/>
        <color rgb="FF000000"/>
        <rFont val="Arial"/>
        <family val="2"/>
      </rPr>
      <t>22-b26551</t>
    </r>
  </si>
  <si>
    <r>
      <t>'</t>
    </r>
    <r>
      <rPr>
        <sz val="10"/>
        <color rgb="FF000000"/>
        <rFont val="Arial"/>
        <family val="2"/>
      </rPr>
      <t>22-b27265</t>
    </r>
  </si>
  <si>
    <r>
      <t>'</t>
    </r>
    <r>
      <rPr>
        <sz val="10"/>
        <color rgb="FF000000"/>
        <rFont val="Arial"/>
        <family val="2"/>
      </rPr>
      <t>22-b26106</t>
    </r>
  </si>
  <si>
    <r>
      <t>'</t>
    </r>
    <r>
      <rPr>
        <sz val="10"/>
        <color rgb="FF000000"/>
        <rFont val="Arial"/>
        <family val="2"/>
      </rPr>
      <t>22-b27375</t>
    </r>
  </si>
  <si>
    <r>
      <t>'</t>
    </r>
    <r>
      <rPr>
        <sz val="10"/>
        <color rgb="FF000000"/>
        <rFont val="Arial"/>
        <family val="2"/>
      </rPr>
      <t>22-B27389</t>
    </r>
  </si>
  <si>
    <r>
      <t>'</t>
    </r>
    <r>
      <rPr>
        <sz val="10"/>
        <color rgb="FF000000"/>
        <rFont val="Arial"/>
        <family val="2"/>
      </rPr>
      <t>02-b26098</t>
    </r>
  </si>
  <si>
    <r>
      <t>'</t>
    </r>
    <r>
      <rPr>
        <sz val="10"/>
        <color rgb="FF000000"/>
        <rFont val="Arial"/>
        <family val="2"/>
      </rPr>
      <t>02-b26777</t>
    </r>
  </si>
  <si>
    <r>
      <t>'</t>
    </r>
    <r>
      <rPr>
        <sz val="10"/>
        <color rgb="FF000000"/>
        <rFont val="Arial"/>
        <family val="2"/>
      </rPr>
      <t>02-b27372</t>
    </r>
  </si>
  <si>
    <r>
      <t>'</t>
    </r>
    <r>
      <rPr>
        <sz val="10"/>
        <color rgb="FF000000"/>
        <rFont val="Arial"/>
        <family val="2"/>
      </rPr>
      <t>22-b24168</t>
    </r>
  </si>
  <si>
    <r>
      <t>'</t>
    </r>
    <r>
      <rPr>
        <sz val="10"/>
        <color rgb="FF000000"/>
        <rFont val="Arial"/>
        <family val="2"/>
      </rPr>
      <t>22-b027514</t>
    </r>
  </si>
  <si>
    <r>
      <t>'</t>
    </r>
    <r>
      <rPr>
        <sz val="10"/>
        <color rgb="FF000000"/>
        <rFont val="Arial"/>
        <family val="2"/>
      </rPr>
      <t>22-b023047</t>
    </r>
  </si>
  <si>
    <r>
      <t>'</t>
    </r>
    <r>
      <rPr>
        <sz val="10"/>
        <color rgb="FF000000"/>
        <rFont val="Arial"/>
        <family val="2"/>
      </rPr>
      <t>22-b027351</t>
    </r>
  </si>
  <si>
    <r>
      <t>'</t>
    </r>
    <r>
      <rPr>
        <sz val="10"/>
        <color rgb="FF000000"/>
        <rFont val="Arial"/>
        <family val="2"/>
      </rPr>
      <t>22-b23571</t>
    </r>
  </si>
  <si>
    <r>
      <t>'</t>
    </r>
    <r>
      <rPr>
        <sz val="10"/>
        <color rgb="FF000000"/>
        <rFont val="Arial"/>
        <family val="2"/>
      </rPr>
      <t>22-b022512</t>
    </r>
  </si>
  <si>
    <r>
      <t>'</t>
    </r>
    <r>
      <rPr>
        <sz val="10"/>
        <color rgb="FF000000"/>
        <rFont val="Arial"/>
        <family val="2"/>
      </rPr>
      <t>22-b22978</t>
    </r>
  </si>
  <si>
    <r>
      <t>'</t>
    </r>
    <r>
      <rPr>
        <sz val="10"/>
        <color rgb="FF000000"/>
        <rFont val="Arial"/>
        <family val="2"/>
      </rPr>
      <t>22-b22974</t>
    </r>
  </si>
  <si>
    <r>
      <t>'</t>
    </r>
    <r>
      <rPr>
        <sz val="10"/>
        <color rgb="FF000000"/>
        <rFont val="Arial"/>
        <family val="2"/>
      </rPr>
      <t>22-b23031</t>
    </r>
  </si>
  <si>
    <r>
      <t>'</t>
    </r>
    <r>
      <rPr>
        <sz val="10"/>
        <color rgb="FF000000"/>
        <rFont val="Arial"/>
        <family val="2"/>
      </rPr>
      <t>22-b25386</t>
    </r>
  </si>
  <si>
    <r>
      <t>'</t>
    </r>
    <r>
      <rPr>
        <sz val="10"/>
        <color rgb="FF000000"/>
        <rFont val="Arial"/>
        <family val="2"/>
      </rPr>
      <t>22-b25936</t>
    </r>
  </si>
  <si>
    <r>
      <t>'</t>
    </r>
    <r>
      <rPr>
        <sz val="10"/>
        <color rgb="FF000000"/>
        <rFont val="Arial"/>
        <family val="2"/>
      </rPr>
      <t>22-b24398</t>
    </r>
  </si>
  <si>
    <r>
      <t>'</t>
    </r>
    <r>
      <rPr>
        <sz val="10"/>
        <color rgb="FF000000"/>
        <rFont val="Arial"/>
        <family val="2"/>
      </rPr>
      <t>22-b021908</t>
    </r>
  </si>
  <si>
    <r>
      <t>'</t>
    </r>
    <r>
      <rPr>
        <sz val="10"/>
        <color rgb="FF000000"/>
        <rFont val="Arial"/>
        <family val="2"/>
      </rPr>
      <t>22-b022105</t>
    </r>
  </si>
  <si>
    <r>
      <t>'</t>
    </r>
    <r>
      <rPr>
        <sz val="10"/>
        <color rgb="FF000000"/>
        <rFont val="Arial"/>
        <family val="2"/>
      </rPr>
      <t>22-0b24334</t>
    </r>
  </si>
  <si>
    <r>
      <t>'</t>
    </r>
    <r>
      <rPr>
        <sz val="10"/>
        <color rgb="FF000000"/>
        <rFont val="Arial"/>
        <family val="2"/>
      </rPr>
      <t>22-0b24337</t>
    </r>
  </si>
  <si>
    <r>
      <t>'</t>
    </r>
    <r>
      <rPr>
        <sz val="10"/>
        <color rgb="FF000000"/>
        <rFont val="Arial"/>
        <family val="2"/>
      </rPr>
      <t>22-b24239</t>
    </r>
  </si>
  <si>
    <r>
      <t>'</t>
    </r>
    <r>
      <rPr>
        <sz val="10"/>
        <color rgb="FF000000"/>
        <rFont val="Arial"/>
        <family val="2"/>
      </rPr>
      <t>22-b24218</t>
    </r>
  </si>
  <si>
    <r>
      <t>'</t>
    </r>
    <r>
      <rPr>
        <sz val="10"/>
        <color rgb="FF000000"/>
        <rFont val="Arial"/>
        <family val="2"/>
      </rPr>
      <t>22-b24223</t>
    </r>
  </si>
  <si>
    <r>
      <t>'</t>
    </r>
    <r>
      <rPr>
        <sz val="10"/>
        <color rgb="FF000000"/>
        <rFont val="Arial"/>
        <family val="2"/>
      </rPr>
      <t>22-b26241</t>
    </r>
  </si>
  <si>
    <r>
      <t>'</t>
    </r>
    <r>
      <rPr>
        <sz val="10"/>
        <color rgb="FF000000"/>
        <rFont val="Arial"/>
        <family val="2"/>
      </rPr>
      <t>22-b26534</t>
    </r>
  </si>
  <si>
    <r>
      <t>'</t>
    </r>
    <r>
      <rPr>
        <sz val="10"/>
        <color rgb="FF000000"/>
        <rFont val="Arial"/>
        <family val="2"/>
      </rPr>
      <t>22-b27366</t>
    </r>
  </si>
  <si>
    <r>
      <t>'</t>
    </r>
    <r>
      <rPr>
        <sz val="10"/>
        <color rgb="FF000000"/>
        <rFont val="Arial"/>
        <family val="2"/>
      </rPr>
      <t>22-b24170</t>
    </r>
  </si>
  <si>
    <r>
      <t>'</t>
    </r>
    <r>
      <rPr>
        <sz val="10"/>
        <color rgb="FF000000"/>
        <rFont val="Arial"/>
        <family val="2"/>
      </rPr>
      <t>02-b024345</t>
    </r>
  </si>
  <si>
    <r>
      <t>'</t>
    </r>
    <r>
      <rPr>
        <sz val="10"/>
        <color rgb="FF000000"/>
        <rFont val="Arial"/>
        <family val="2"/>
      </rPr>
      <t>22-b025286</t>
    </r>
  </si>
  <si>
    <r>
      <t>'</t>
    </r>
    <r>
      <rPr>
        <sz val="10"/>
        <color rgb="FF000000"/>
        <rFont val="Arial"/>
        <family val="2"/>
      </rPr>
      <t>22-b026347</t>
    </r>
  </si>
  <si>
    <r>
      <t>'</t>
    </r>
    <r>
      <rPr>
        <sz val="10"/>
        <color rgb="FF000000"/>
        <rFont val="Arial"/>
        <family val="2"/>
      </rPr>
      <t>22-b26552</t>
    </r>
  </si>
  <si>
    <r>
      <t>'</t>
    </r>
    <r>
      <rPr>
        <sz val="10"/>
        <color rgb="FF000000"/>
        <rFont val="Arial"/>
        <family val="2"/>
      </rPr>
      <t>22-b27272</t>
    </r>
  </si>
  <si>
    <r>
      <t>'</t>
    </r>
    <r>
      <rPr>
        <sz val="10"/>
        <color rgb="FF000000"/>
        <rFont val="Arial"/>
        <family val="2"/>
      </rPr>
      <t>22-b026105</t>
    </r>
  </si>
  <si>
    <r>
      <t>'</t>
    </r>
    <r>
      <rPr>
        <sz val="10"/>
        <color rgb="FF000000"/>
        <rFont val="Arial"/>
        <family val="2"/>
      </rPr>
      <t>22-b027516</t>
    </r>
  </si>
  <si>
    <r>
      <t>'</t>
    </r>
    <r>
      <rPr>
        <sz val="10"/>
        <color rgb="FF000000"/>
        <rFont val="Arial"/>
        <family val="2"/>
      </rPr>
      <t>22-b26158</t>
    </r>
  </si>
  <si>
    <r>
      <t>'</t>
    </r>
    <r>
      <rPr>
        <sz val="10"/>
        <color rgb="FF000000"/>
        <rFont val="Arial"/>
        <family val="2"/>
      </rPr>
      <t>22-b21907</t>
    </r>
  </si>
  <si>
    <r>
      <t>'</t>
    </r>
    <r>
      <rPr>
        <sz val="10"/>
        <color rgb="FF000000"/>
        <rFont val="Arial"/>
        <family val="2"/>
      </rPr>
      <t>22-b21902</t>
    </r>
  </si>
  <si>
    <r>
      <t>'</t>
    </r>
    <r>
      <rPr>
        <sz val="10"/>
        <color rgb="FF000000"/>
        <rFont val="Arial"/>
        <family val="2"/>
      </rPr>
      <t>022-b23042</t>
    </r>
  </si>
  <si>
    <r>
      <t>'</t>
    </r>
    <r>
      <rPr>
        <sz val="10"/>
        <color rgb="FF000000"/>
        <rFont val="Arial"/>
        <family val="2"/>
      </rPr>
      <t>22-b21990</t>
    </r>
  </si>
  <si>
    <r>
      <t>'</t>
    </r>
    <r>
      <rPr>
        <sz val="10"/>
        <color rgb="FF000000"/>
        <rFont val="Arial"/>
        <family val="2"/>
      </rPr>
      <t>22-b21967</t>
    </r>
  </si>
  <si>
    <r>
      <t>'</t>
    </r>
    <r>
      <rPr>
        <sz val="10"/>
        <color rgb="FF000000"/>
        <rFont val="Arial"/>
        <family val="2"/>
      </rPr>
      <t>22-0b23036</t>
    </r>
  </si>
  <si>
    <r>
      <t>'</t>
    </r>
    <r>
      <rPr>
        <sz val="10"/>
        <color rgb="FF000000"/>
        <rFont val="Arial"/>
        <family val="2"/>
      </rPr>
      <t>22-0b24336</t>
    </r>
  </si>
  <si>
    <r>
      <t>'</t>
    </r>
    <r>
      <rPr>
        <sz val="10"/>
        <color rgb="FF000000"/>
        <rFont val="Arial"/>
        <family val="2"/>
      </rPr>
      <t>22-b23035</t>
    </r>
  </si>
  <si>
    <r>
      <t>'</t>
    </r>
    <r>
      <rPr>
        <sz val="10"/>
        <color rgb="FF000000"/>
        <rFont val="Arial"/>
        <family val="2"/>
      </rPr>
      <t>22-b24363</t>
    </r>
  </si>
  <si>
    <r>
      <t>'</t>
    </r>
    <r>
      <rPr>
        <sz val="10"/>
        <color rgb="FF000000"/>
        <rFont val="Arial"/>
        <family val="2"/>
      </rPr>
      <t>22-b26080</t>
    </r>
  </si>
  <si>
    <r>
      <t>'</t>
    </r>
    <r>
      <rPr>
        <sz val="10"/>
        <color rgb="FF000000"/>
        <rFont val="Arial"/>
        <family val="2"/>
      </rPr>
      <t>22-b23044</t>
    </r>
  </si>
  <si>
    <r>
      <t>'</t>
    </r>
    <r>
      <rPr>
        <sz val="10"/>
        <color rgb="FF000000"/>
        <rFont val="Arial"/>
        <family val="2"/>
      </rPr>
      <t>02-b23039</t>
    </r>
  </si>
  <si>
    <r>
      <t>'</t>
    </r>
    <r>
      <rPr>
        <sz val="10"/>
        <color rgb="FF000000"/>
        <rFont val="Arial"/>
        <family val="2"/>
      </rPr>
      <t>22-b23962</t>
    </r>
  </si>
  <si>
    <r>
      <t>'</t>
    </r>
    <r>
      <rPr>
        <sz val="10"/>
        <color rgb="FF000000"/>
        <rFont val="Arial"/>
        <family val="2"/>
      </rPr>
      <t>22-b24176</t>
    </r>
  </si>
  <si>
    <r>
      <t>'</t>
    </r>
    <r>
      <rPr>
        <sz val="10"/>
        <color rgb="FF000000"/>
        <rFont val="Arial"/>
        <family val="2"/>
      </rPr>
      <t>22-b22973</t>
    </r>
  </si>
  <si>
    <r>
      <t>'</t>
    </r>
    <r>
      <rPr>
        <sz val="10"/>
        <color rgb="FF000000"/>
        <rFont val="Arial"/>
        <family val="2"/>
      </rPr>
      <t>22-b25387</t>
    </r>
  </si>
  <si>
    <r>
      <t>'</t>
    </r>
    <r>
      <rPr>
        <sz val="10"/>
        <color rgb="FF000000"/>
        <rFont val="Arial"/>
        <family val="2"/>
      </rPr>
      <t>22-b26166</t>
    </r>
  </si>
  <si>
    <r>
      <t>'</t>
    </r>
    <r>
      <rPr>
        <sz val="10"/>
        <color rgb="FF000000"/>
        <rFont val="Arial"/>
        <family val="2"/>
      </rPr>
      <t>02-b22013</t>
    </r>
  </si>
  <si>
    <r>
      <t>'</t>
    </r>
    <r>
      <rPr>
        <sz val="10"/>
        <color rgb="FF000000"/>
        <rFont val="Arial"/>
        <family val="2"/>
      </rPr>
      <t>02-b26624</t>
    </r>
  </si>
  <si>
    <r>
      <t>'</t>
    </r>
    <r>
      <rPr>
        <sz val="10"/>
        <color rgb="FF000000"/>
        <rFont val="Arial"/>
        <family val="2"/>
      </rPr>
      <t>22-b27471</t>
    </r>
  </si>
  <si>
    <r>
      <t>'</t>
    </r>
    <r>
      <rPr>
        <sz val="10"/>
        <color rgb="FF000000"/>
        <rFont val="Arial"/>
        <family val="2"/>
      </rPr>
      <t>22-b27397</t>
    </r>
  </si>
  <si>
    <r>
      <t>'</t>
    </r>
    <r>
      <rPr>
        <sz val="10"/>
        <color rgb="FF000000"/>
        <rFont val="Arial"/>
        <family val="2"/>
      </rPr>
      <t>22-b27465</t>
    </r>
  </si>
  <si>
    <r>
      <t>'</t>
    </r>
    <r>
      <rPr>
        <sz val="10"/>
        <color rgb="FF000000"/>
        <rFont val="Arial"/>
        <family val="2"/>
      </rPr>
      <t>22-b026079</t>
    </r>
  </si>
  <si>
    <r>
      <t>'</t>
    </r>
    <r>
      <rPr>
        <sz val="10"/>
        <color rgb="FF000000"/>
        <rFont val="Arial"/>
        <family val="2"/>
      </rPr>
      <t>0005430</t>
    </r>
  </si>
  <si>
    <t>K22TVA-5430-RTV15607471|HHCL</t>
  </si>
  <si>
    <r>
      <t>'</t>
    </r>
    <r>
      <rPr>
        <sz val="10"/>
        <color rgb="FF000000"/>
        <rFont val="Arial"/>
        <family val="2"/>
      </rPr>
      <t>22-b21985</t>
    </r>
  </si>
  <si>
    <r>
      <t>'</t>
    </r>
    <r>
      <rPr>
        <sz val="10"/>
        <color rgb="FF000000"/>
        <rFont val="Arial"/>
        <family val="2"/>
      </rPr>
      <t>22-b22062</t>
    </r>
  </si>
  <si>
    <r>
      <t>'</t>
    </r>
    <r>
      <rPr>
        <sz val="10"/>
        <color rgb="FF000000"/>
        <rFont val="Arial"/>
        <family val="2"/>
      </rPr>
      <t>22-b23695</t>
    </r>
  </si>
  <si>
    <r>
      <t>'</t>
    </r>
    <r>
      <rPr>
        <sz val="10"/>
        <color rgb="FF000000"/>
        <rFont val="Arial"/>
        <family val="2"/>
      </rPr>
      <t>22-b23706</t>
    </r>
  </si>
  <si>
    <r>
      <t>'</t>
    </r>
    <r>
      <rPr>
        <sz val="10"/>
        <color rgb="FF000000"/>
        <rFont val="Arial"/>
        <family val="2"/>
      </rPr>
      <t>22-b23043</t>
    </r>
  </si>
  <si>
    <r>
      <t>'</t>
    </r>
    <r>
      <rPr>
        <sz val="10"/>
        <color rgb="FF000000"/>
        <rFont val="Arial"/>
        <family val="2"/>
      </rPr>
      <t>22-b23708</t>
    </r>
  </si>
  <si>
    <r>
      <t>'</t>
    </r>
    <r>
      <rPr>
        <sz val="10"/>
        <color rgb="FF000000"/>
        <rFont val="Arial"/>
        <family val="2"/>
      </rPr>
      <t>22-b24172</t>
    </r>
  </si>
  <si>
    <r>
      <t>'</t>
    </r>
    <r>
      <rPr>
        <sz val="10"/>
        <color rgb="FF000000"/>
        <rFont val="Arial"/>
        <family val="2"/>
      </rPr>
      <t>22-b23615</t>
    </r>
  </si>
  <si>
    <r>
      <t>'</t>
    </r>
    <r>
      <rPr>
        <sz val="10"/>
        <color rgb="FF000000"/>
        <rFont val="Arial"/>
        <family val="2"/>
      </rPr>
      <t>22-b24217</t>
    </r>
  </si>
  <si>
    <r>
      <t>'</t>
    </r>
    <r>
      <rPr>
        <sz val="10"/>
        <color rgb="FF000000"/>
        <rFont val="Arial"/>
        <family val="2"/>
      </rPr>
      <t>22-b24767</t>
    </r>
  </si>
  <si>
    <r>
      <t>'</t>
    </r>
    <r>
      <rPr>
        <sz val="10"/>
        <color rgb="FF000000"/>
        <rFont val="Arial"/>
        <family val="2"/>
      </rPr>
      <t>22-b23709</t>
    </r>
  </si>
  <si>
    <r>
      <t>'</t>
    </r>
    <r>
      <rPr>
        <sz val="10"/>
        <color rgb="FF000000"/>
        <rFont val="Arial"/>
        <family val="2"/>
      </rPr>
      <t>22-b23034</t>
    </r>
  </si>
  <si>
    <r>
      <t>'</t>
    </r>
    <r>
      <rPr>
        <sz val="10"/>
        <color rgb="FF000000"/>
        <rFont val="Arial"/>
        <family val="2"/>
      </rPr>
      <t>22-b23467</t>
    </r>
  </si>
  <si>
    <r>
      <t>'</t>
    </r>
    <r>
      <rPr>
        <sz val="10"/>
        <color rgb="FF000000"/>
        <rFont val="Arial"/>
        <family val="2"/>
      </rPr>
      <t>22-b24304</t>
    </r>
  </si>
  <si>
    <r>
      <t>'</t>
    </r>
    <r>
      <rPr>
        <sz val="10"/>
        <color rgb="FF000000"/>
        <rFont val="Arial"/>
        <family val="2"/>
      </rPr>
      <t>22-b25375</t>
    </r>
  </si>
  <si>
    <r>
      <t>'</t>
    </r>
    <r>
      <rPr>
        <sz val="10"/>
        <color rgb="FF000000"/>
        <rFont val="Arial"/>
        <family val="2"/>
      </rPr>
      <t>22-b25939</t>
    </r>
  </si>
  <si>
    <r>
      <t>'</t>
    </r>
    <r>
      <rPr>
        <sz val="10"/>
        <color rgb="FF000000"/>
        <rFont val="Arial"/>
        <family val="2"/>
      </rPr>
      <t>22-b26120</t>
    </r>
  </si>
  <si>
    <r>
      <t>'</t>
    </r>
    <r>
      <rPr>
        <sz val="10"/>
        <color rgb="FF000000"/>
        <rFont val="Arial"/>
        <family val="2"/>
      </rPr>
      <t>22-b025370</t>
    </r>
  </si>
  <si>
    <r>
      <t>'</t>
    </r>
    <r>
      <rPr>
        <sz val="10"/>
        <color rgb="FF000000"/>
        <rFont val="Arial"/>
        <family val="2"/>
      </rPr>
      <t>22-0b26778</t>
    </r>
  </si>
  <si>
    <r>
      <t>'</t>
    </r>
    <r>
      <rPr>
        <sz val="10"/>
        <color rgb="FF000000"/>
        <rFont val="Arial"/>
        <family val="2"/>
      </rPr>
      <t>02-b22759</t>
    </r>
  </si>
  <si>
    <r>
      <t>'</t>
    </r>
    <r>
      <rPr>
        <sz val="10"/>
        <color rgb="FF000000"/>
        <rFont val="Arial"/>
        <family val="2"/>
      </rPr>
      <t>02-b26623</t>
    </r>
  </si>
  <si>
    <r>
      <t>'</t>
    </r>
    <r>
      <rPr>
        <sz val="10"/>
        <color rgb="FF000000"/>
        <rFont val="Arial"/>
        <family val="2"/>
      </rPr>
      <t>22-b25952</t>
    </r>
  </si>
  <si>
    <r>
      <t>'</t>
    </r>
    <r>
      <rPr>
        <sz val="10"/>
        <color rgb="FF000000"/>
        <rFont val="Arial"/>
        <family val="2"/>
      </rPr>
      <t>22-b26096</t>
    </r>
  </si>
  <si>
    <r>
      <t>'</t>
    </r>
    <r>
      <rPr>
        <sz val="10"/>
        <color rgb="FF000000"/>
        <rFont val="Arial"/>
        <family val="2"/>
      </rPr>
      <t>22-b027073</t>
    </r>
  </si>
  <si>
    <r>
      <t>'</t>
    </r>
    <r>
      <rPr>
        <sz val="10"/>
        <color rgb="FF000000"/>
        <rFont val="Arial"/>
        <family val="2"/>
      </rPr>
      <t>02-b26095</t>
    </r>
  </si>
  <si>
    <r>
      <t>'</t>
    </r>
    <r>
      <rPr>
        <sz val="10"/>
        <color rgb="FF000000"/>
        <rFont val="Arial"/>
        <family val="2"/>
      </rPr>
      <t>22-b22982</t>
    </r>
  </si>
  <si>
    <r>
      <t>'</t>
    </r>
    <r>
      <rPr>
        <sz val="10"/>
        <color rgb="FF000000"/>
        <rFont val="Arial"/>
        <family val="2"/>
      </rPr>
      <t>22-b027414</t>
    </r>
  </si>
  <si>
    <t>299-SIPI-R-072022-1236931</t>
  </si>
  <si>
    <r>
      <t>'</t>
    </r>
    <r>
      <rPr>
        <sz val="10"/>
        <color rgb="FF000000"/>
        <rFont val="Arial"/>
        <family val="2"/>
      </rPr>
      <t>3657</t>
    </r>
  </si>
  <si>
    <t>K22TVA-3657-RTV1553325|HHCL</t>
  </si>
  <si>
    <r>
      <t>'</t>
    </r>
    <r>
      <rPr>
        <sz val="10"/>
        <color rgb="FF000000"/>
        <rFont val="Arial"/>
        <family val="2"/>
      </rPr>
      <t>3716</t>
    </r>
  </si>
  <si>
    <t>K22TVA-3716-RTV1553490|HHCL</t>
  </si>
  <si>
    <r>
      <t>'</t>
    </r>
    <r>
      <rPr>
        <sz val="10"/>
        <color rgb="FF000000"/>
        <rFont val="Arial"/>
        <family val="2"/>
      </rPr>
      <t>4429</t>
    </r>
  </si>
  <si>
    <t>K22TVA-4429-RTV1556859|HHCL</t>
  </si>
  <si>
    <r>
      <t>'</t>
    </r>
    <r>
      <rPr>
        <sz val="10"/>
        <color rgb="FF000000"/>
        <rFont val="Arial"/>
        <family val="2"/>
      </rPr>
      <t>4646</t>
    </r>
  </si>
  <si>
    <t>K22TVA-4646-RTV1557388|HHCL</t>
  </si>
  <si>
    <r>
      <t>'</t>
    </r>
    <r>
      <rPr>
        <sz val="10"/>
        <color rgb="FF000000"/>
        <rFont val="Arial"/>
        <family val="2"/>
      </rPr>
      <t>4895</t>
    </r>
  </si>
  <si>
    <t>K22TVA-4895-RTV1557892|HHCL</t>
  </si>
  <si>
    <r>
      <t>'</t>
    </r>
    <r>
      <rPr>
        <sz val="10"/>
        <color rgb="FF000000"/>
        <rFont val="Arial"/>
        <family val="2"/>
      </rPr>
      <t>4438</t>
    </r>
  </si>
  <si>
    <t>K22TVA-4438-RTV1556791|HHCL</t>
  </si>
  <si>
    <r>
      <t>'</t>
    </r>
    <r>
      <rPr>
        <sz val="10"/>
        <color rgb="FF000000"/>
        <rFont val="Arial"/>
        <family val="2"/>
      </rPr>
      <t>4638</t>
    </r>
  </si>
  <si>
    <t>K22TVA-4638-RTV1557370|HHCL</t>
  </si>
  <si>
    <r>
      <t>'</t>
    </r>
    <r>
      <rPr>
        <sz val="10"/>
        <color rgb="FF000000"/>
        <rFont val="Arial"/>
        <family val="2"/>
      </rPr>
      <t>4925</t>
    </r>
  </si>
  <si>
    <t>K22TVA-4925-RTV1557998|HHCL</t>
  </si>
  <si>
    <r>
      <t>'</t>
    </r>
    <r>
      <rPr>
        <sz val="10"/>
        <color rgb="FF000000"/>
        <rFont val="Arial"/>
        <family val="2"/>
      </rPr>
      <t>4926</t>
    </r>
  </si>
  <si>
    <t>K22TVA-4926-RTV1558003|HHCL</t>
  </si>
  <si>
    <r>
      <t>'</t>
    </r>
    <r>
      <rPr>
        <sz val="10"/>
        <color rgb="FF000000"/>
        <rFont val="Arial"/>
        <family val="2"/>
      </rPr>
      <t>3632</t>
    </r>
  </si>
  <si>
    <t>K22TVA-3632-RTV1553227|HHCL</t>
  </si>
  <si>
    <r>
      <t>'</t>
    </r>
    <r>
      <rPr>
        <sz val="10"/>
        <color rgb="FF000000"/>
        <rFont val="Arial"/>
        <family val="2"/>
      </rPr>
      <t>3814</t>
    </r>
  </si>
  <si>
    <t>K22TVA-3814-RTV1553933|HHCL</t>
  </si>
  <si>
    <r>
      <t>'</t>
    </r>
    <r>
      <rPr>
        <sz val="10"/>
        <color rgb="FF000000"/>
        <rFont val="Arial"/>
        <family val="2"/>
      </rPr>
      <t>3838</t>
    </r>
  </si>
  <si>
    <t>K22TVA-3838-RTV1554121|HHCL</t>
  </si>
  <si>
    <r>
      <t>'</t>
    </r>
    <r>
      <rPr>
        <sz val="10"/>
        <color rgb="FF000000"/>
        <rFont val="Arial"/>
        <family val="2"/>
      </rPr>
      <t>4909</t>
    </r>
  </si>
  <si>
    <t>K22TVA-4909-RTV1557928|HHCL</t>
  </si>
  <si>
    <r>
      <t>'</t>
    </r>
    <r>
      <rPr>
        <sz val="10"/>
        <color rgb="FF000000"/>
        <rFont val="Arial"/>
        <family val="2"/>
      </rPr>
      <t>3996</t>
    </r>
  </si>
  <si>
    <t>K22TVA-3996-RTV1554138|HHCL</t>
  </si>
  <si>
    <t>299-SIPI-R-072022-1237308</t>
  </si>
  <si>
    <r>
      <t>'</t>
    </r>
    <r>
      <rPr>
        <sz val="10"/>
        <color rgb="FF000000"/>
        <rFont val="Arial"/>
        <family val="2"/>
      </rPr>
      <t>4128</t>
    </r>
  </si>
  <si>
    <t>VP20E-4128-RTV1554649-HHMT</t>
  </si>
  <si>
    <r>
      <t>'</t>
    </r>
    <r>
      <rPr>
        <sz val="10"/>
        <color rgb="FF000000"/>
        <rFont val="Arial"/>
        <family val="2"/>
      </rPr>
      <t>5179</t>
    </r>
  </si>
  <si>
    <t>VP20E-5179-RTV1558956-HHMT</t>
  </si>
  <si>
    <t>299-SIPI-R-072022-1238638</t>
  </si>
  <si>
    <r>
      <t>'</t>
    </r>
    <r>
      <rPr>
        <sz val="10"/>
        <color rgb="FF000000"/>
        <rFont val="Arial"/>
        <family val="2"/>
      </rPr>
      <t>3397</t>
    </r>
  </si>
  <si>
    <t>RTV1552072-3397|HHCLII</t>
  </si>
  <si>
    <r>
      <t>'</t>
    </r>
    <r>
      <rPr>
        <sz val="10"/>
        <color rgb="FF000000"/>
        <rFont val="Arial"/>
        <family val="2"/>
      </rPr>
      <t>5491</t>
    </r>
  </si>
  <si>
    <t>VP20E-5491-RTV1560723-HHMT</t>
  </si>
  <si>
    <r>
      <t>'</t>
    </r>
    <r>
      <rPr>
        <sz val="10"/>
        <color rgb="FF000000"/>
        <rFont val="Arial"/>
        <family val="2"/>
      </rPr>
      <t>5602</t>
    </r>
  </si>
  <si>
    <t>VP20E-5602-RTV1561788-HHMT</t>
  </si>
  <si>
    <r>
      <t>'</t>
    </r>
    <r>
      <rPr>
        <sz val="10"/>
        <color rgb="FF000000"/>
        <rFont val="Arial"/>
        <family val="2"/>
      </rPr>
      <t>005612</t>
    </r>
  </si>
  <si>
    <t>K22TVA-5612-RTV1561936|HHCL</t>
  </si>
  <si>
    <r>
      <t>'</t>
    </r>
    <r>
      <rPr>
        <sz val="10"/>
        <color rgb="FF000000"/>
        <rFont val="Arial"/>
        <family val="2"/>
      </rPr>
      <t>5887</t>
    </r>
  </si>
  <si>
    <t>K22TVA-5887-RTV1563741|HHCL</t>
  </si>
  <si>
    <r>
      <t>'</t>
    </r>
    <r>
      <rPr>
        <sz val="10"/>
        <color rgb="FF000000"/>
        <rFont val="Arial"/>
        <family val="2"/>
      </rPr>
      <t>003587</t>
    </r>
  </si>
  <si>
    <t>K22TVA-3587-RTV1552929|HHCL</t>
  </si>
  <si>
    <r>
      <t>'</t>
    </r>
    <r>
      <rPr>
        <sz val="10"/>
        <color rgb="FF000000"/>
        <rFont val="Arial"/>
        <family val="2"/>
      </rPr>
      <t>4175</t>
    </r>
  </si>
  <si>
    <t>RTV1554953-4175|HHCLII</t>
  </si>
  <si>
    <r>
      <t>'</t>
    </r>
    <r>
      <rPr>
        <sz val="10"/>
        <color rgb="FF000000"/>
        <rFont val="Arial"/>
        <family val="2"/>
      </rPr>
      <t>003489</t>
    </r>
  </si>
  <si>
    <t>K22TVA-3489-RTV1552759|HHCL</t>
  </si>
  <si>
    <r>
      <t>'</t>
    </r>
    <r>
      <rPr>
        <sz val="10"/>
        <color rgb="FF000000"/>
        <rFont val="Arial"/>
        <family val="2"/>
      </rPr>
      <t>3430</t>
    </r>
  </si>
  <si>
    <t>RTV1552371-3430|HHCLII</t>
  </si>
  <si>
    <r>
      <t>'</t>
    </r>
    <r>
      <rPr>
        <sz val="10"/>
        <color rgb="FF000000"/>
        <rFont val="Arial"/>
        <family val="2"/>
      </rPr>
      <t>5897</t>
    </r>
  </si>
  <si>
    <t>K22TVA-5897-RTV1563751|HHCL</t>
  </si>
  <si>
    <r>
      <t>'</t>
    </r>
    <r>
      <rPr>
        <sz val="10"/>
        <color rgb="FF000000"/>
        <rFont val="Arial"/>
        <family val="2"/>
      </rPr>
      <t>5909</t>
    </r>
  </si>
  <si>
    <t>K22TVA-5909-RTV1563764|HHCL</t>
  </si>
  <si>
    <r>
      <t>'</t>
    </r>
    <r>
      <rPr>
        <sz val="10"/>
        <color rgb="FF000000"/>
        <rFont val="Arial"/>
        <family val="2"/>
      </rPr>
      <t>5916</t>
    </r>
  </si>
  <si>
    <t>K22TVA-5916-RTV1563775|HHCL</t>
  </si>
  <si>
    <r>
      <t>'</t>
    </r>
    <r>
      <rPr>
        <sz val="10"/>
        <color rgb="FF000000"/>
        <rFont val="Arial"/>
        <family val="2"/>
      </rPr>
      <t>04937</t>
    </r>
  </si>
  <si>
    <t>K22TVA-4937-RTV1557992|HHCL</t>
  </si>
  <si>
    <r>
      <t>'</t>
    </r>
    <r>
      <rPr>
        <sz val="10"/>
        <color rgb="FF000000"/>
        <rFont val="Arial"/>
        <family val="2"/>
      </rPr>
      <t>4950</t>
    </r>
  </si>
  <si>
    <t>K22TVA-4950-RTV1558015|HHCL</t>
  </si>
  <si>
    <r>
      <t>'</t>
    </r>
    <r>
      <rPr>
        <sz val="10"/>
        <color rgb="FF000000"/>
        <rFont val="Arial"/>
        <family val="2"/>
      </rPr>
      <t>5143</t>
    </r>
  </si>
  <si>
    <t>1K22TVA-RTV1559133-5143|HHHM</t>
  </si>
  <si>
    <r>
      <t>'</t>
    </r>
    <r>
      <rPr>
        <sz val="10"/>
        <color rgb="FF000000"/>
        <rFont val="Arial"/>
        <family val="2"/>
      </rPr>
      <t>4779</t>
    </r>
  </si>
  <si>
    <t>RTV1557736-4779|HHCLII</t>
  </si>
  <si>
    <r>
      <t>'</t>
    </r>
    <r>
      <rPr>
        <sz val="10"/>
        <color rgb="FF000000"/>
        <rFont val="Arial"/>
        <family val="2"/>
      </rPr>
      <t>5150</t>
    </r>
  </si>
  <si>
    <t>1K22TVA-RTV1559200-5150|HHHM</t>
  </si>
  <si>
    <r>
      <t>'</t>
    </r>
    <r>
      <rPr>
        <sz val="10"/>
        <color rgb="FF000000"/>
        <rFont val="Arial"/>
        <family val="2"/>
      </rPr>
      <t>3794</t>
    </r>
  </si>
  <si>
    <t>K22TVA-3794-RTV1554024|HHCL</t>
  </si>
  <si>
    <r>
      <t>'</t>
    </r>
    <r>
      <rPr>
        <sz val="10"/>
        <color rgb="FF000000"/>
        <rFont val="Arial"/>
        <family val="2"/>
      </rPr>
      <t>4668</t>
    </r>
  </si>
  <si>
    <t>1K22TVA-RTV1557387-4668|HHHM</t>
  </si>
  <si>
    <r>
      <t>'</t>
    </r>
    <r>
      <rPr>
        <sz val="10"/>
        <color rgb="FF000000"/>
        <rFont val="Arial"/>
        <family val="2"/>
      </rPr>
      <t>4772</t>
    </r>
  </si>
  <si>
    <t>RTV1557682-4772|HHCLII</t>
  </si>
  <si>
    <r>
      <t>'</t>
    </r>
    <r>
      <rPr>
        <sz val="10"/>
        <color rgb="FF000000"/>
        <rFont val="Arial"/>
        <family val="2"/>
      </rPr>
      <t>05225</t>
    </r>
  </si>
  <si>
    <t>K22TVA-5225-RTV1559168|HHCL</t>
  </si>
  <si>
    <r>
      <t>'</t>
    </r>
    <r>
      <rPr>
        <sz val="10"/>
        <color rgb="FF000000"/>
        <rFont val="Arial"/>
        <family val="2"/>
      </rPr>
      <t>003536</t>
    </r>
  </si>
  <si>
    <t>K22TVA-3536-RTV1552864|HHCL</t>
  </si>
  <si>
    <r>
      <t>'</t>
    </r>
    <r>
      <rPr>
        <sz val="10"/>
        <color rgb="FF000000"/>
        <rFont val="Arial"/>
        <family val="2"/>
      </rPr>
      <t>4468</t>
    </r>
  </si>
  <si>
    <t>1K22TVA-RTV1556840-4468|HHHM</t>
  </si>
  <si>
    <r>
      <t>'</t>
    </r>
    <r>
      <rPr>
        <sz val="10"/>
        <color rgb="FF000000"/>
        <rFont val="Arial"/>
        <family val="2"/>
      </rPr>
      <t>3378</t>
    </r>
  </si>
  <si>
    <t>RTV1552075-3378|HHCLII</t>
  </si>
  <si>
    <r>
      <t>'</t>
    </r>
    <r>
      <rPr>
        <sz val="10"/>
        <color rgb="FF000000"/>
        <rFont val="Arial"/>
        <family val="2"/>
      </rPr>
      <t>3547</t>
    </r>
  </si>
  <si>
    <t>RTV1552840-3547|HHCLII</t>
  </si>
  <si>
    <r>
      <t>'</t>
    </r>
    <r>
      <rPr>
        <sz val="10"/>
        <color rgb="FF000000"/>
        <rFont val="Arial"/>
        <family val="2"/>
      </rPr>
      <t>5869</t>
    </r>
  </si>
  <si>
    <t>K22TVA-5869-RTV1563723|HHCL</t>
  </si>
  <si>
    <r>
      <t>'</t>
    </r>
    <r>
      <rPr>
        <sz val="10"/>
        <color rgb="FF000000"/>
        <rFont val="Arial"/>
        <family val="2"/>
      </rPr>
      <t>04951</t>
    </r>
  </si>
  <si>
    <t>K22TVA-4951-RTV1558017|HHCL</t>
  </si>
  <si>
    <r>
      <t>'</t>
    </r>
    <r>
      <rPr>
        <sz val="10"/>
        <color rgb="FF000000"/>
        <rFont val="Arial"/>
        <family val="2"/>
      </rPr>
      <t>005430</t>
    </r>
  </si>
  <si>
    <t>K22TVA-5430-RTV1560770|HHCL</t>
  </si>
  <si>
    <r>
      <t>'</t>
    </r>
    <r>
      <rPr>
        <sz val="10"/>
        <color rgb="FF000000"/>
        <rFont val="Arial"/>
        <family val="2"/>
      </rPr>
      <t>5688</t>
    </r>
  </si>
  <si>
    <t>K22TVA-5685-RTV1562315|HHCL</t>
  </si>
  <si>
    <r>
      <t>'</t>
    </r>
    <r>
      <rPr>
        <sz val="10"/>
        <color rgb="FF000000"/>
        <rFont val="Arial"/>
        <family val="2"/>
      </rPr>
      <t>3445</t>
    </r>
  </si>
  <si>
    <t>RTV1552377-3445|HHCLII</t>
  </si>
  <si>
    <r>
      <t>'</t>
    </r>
    <r>
      <rPr>
        <sz val="10"/>
        <color rgb="FF000000"/>
        <rFont val="Arial"/>
        <family val="2"/>
      </rPr>
      <t>4536</t>
    </r>
  </si>
  <si>
    <t>RTV1557154-4536|HHCLII</t>
  </si>
  <si>
    <r>
      <t>'</t>
    </r>
    <r>
      <rPr>
        <sz val="10"/>
        <color rgb="FF000000"/>
        <rFont val="Arial"/>
        <family val="2"/>
      </rPr>
      <t>04862</t>
    </r>
  </si>
  <si>
    <t>K22TVA-4862-RTV1557888|HHCL</t>
  </si>
  <si>
    <r>
      <t>'</t>
    </r>
    <r>
      <rPr>
        <sz val="10"/>
        <color rgb="FF000000"/>
        <rFont val="Arial"/>
        <family val="2"/>
      </rPr>
      <t>003541</t>
    </r>
  </si>
  <si>
    <t>K22TVA-3541-RTV1552870|HHCL</t>
  </si>
  <si>
    <r>
      <t>'</t>
    </r>
    <r>
      <rPr>
        <sz val="10"/>
        <color rgb="FF000000"/>
        <rFont val="Arial"/>
        <family val="2"/>
      </rPr>
      <t>004095</t>
    </r>
  </si>
  <si>
    <t>K22TVA-4095-RTV1554346|HHCL</t>
  </si>
  <si>
    <r>
      <t>'</t>
    </r>
    <r>
      <rPr>
        <sz val="10"/>
        <color rgb="FF000000"/>
        <rFont val="Arial"/>
        <family val="2"/>
      </rPr>
      <t>005431</t>
    </r>
  </si>
  <si>
    <t>K22TVA-5431-RTV15607471|HHCL</t>
  </si>
  <si>
    <r>
      <t>'</t>
    </r>
    <r>
      <rPr>
        <sz val="10"/>
        <color rgb="FF000000"/>
        <rFont val="Arial"/>
        <family val="2"/>
      </rPr>
      <t>004557</t>
    </r>
  </si>
  <si>
    <t>K22TVA-4557-RTV1557200|HHCL</t>
  </si>
  <si>
    <r>
      <t>'</t>
    </r>
    <r>
      <rPr>
        <sz val="10"/>
        <color rgb="FF000000"/>
        <rFont val="Arial"/>
        <family val="2"/>
      </rPr>
      <t>005611</t>
    </r>
  </si>
  <si>
    <t>K22TVA-5611-RTV1561904|HHCL</t>
  </si>
  <si>
    <r>
      <t>'</t>
    </r>
    <r>
      <rPr>
        <sz val="10"/>
        <color rgb="FF000000"/>
        <rFont val="Arial"/>
        <family val="2"/>
      </rPr>
      <t>003867</t>
    </r>
  </si>
  <si>
    <t>K22TVA-3867-RTV1554062|HHCL</t>
  </si>
  <si>
    <t>304-SIPI-072022-10056247</t>
  </si>
  <si>
    <r>
      <t>'</t>
    </r>
    <r>
      <rPr>
        <sz val="10"/>
        <color rgb="FF000000"/>
        <rFont val="Arial"/>
        <family val="2"/>
      </rPr>
      <t>A026057</t>
    </r>
  </si>
  <si>
    <r>
      <t>'</t>
    </r>
    <r>
      <rPr>
        <sz val="10"/>
        <color rgb="FF000000"/>
        <rFont val="Arial"/>
        <family val="2"/>
      </rPr>
      <t>A024397</t>
    </r>
  </si>
  <si>
    <r>
      <t>'</t>
    </r>
    <r>
      <rPr>
        <sz val="10"/>
        <color rgb="FF000000"/>
        <rFont val="Arial"/>
        <family val="2"/>
      </rPr>
      <t>A027345</t>
    </r>
  </si>
  <si>
    <r>
      <t>'</t>
    </r>
    <r>
      <rPr>
        <sz val="10"/>
        <color rgb="FF000000"/>
        <rFont val="Arial"/>
        <family val="2"/>
      </rPr>
      <t>A023462</t>
    </r>
  </si>
  <si>
    <r>
      <t>'</t>
    </r>
    <r>
      <rPr>
        <sz val="10"/>
        <color rgb="FF000000"/>
        <rFont val="Arial"/>
        <family val="2"/>
      </rPr>
      <t>A024242</t>
    </r>
  </si>
  <si>
    <t>305-SIPI-072022-10052187</t>
  </si>
  <si>
    <r>
      <t>'</t>
    </r>
    <r>
      <rPr>
        <sz val="10"/>
        <color rgb="FF000000"/>
        <rFont val="Arial"/>
        <family val="2"/>
      </rPr>
      <t>B023265</t>
    </r>
  </si>
  <si>
    <r>
      <t>'</t>
    </r>
    <r>
      <rPr>
        <sz val="10"/>
        <color rgb="FF000000"/>
        <rFont val="Arial"/>
        <family val="2"/>
      </rPr>
      <t>B024308</t>
    </r>
  </si>
  <si>
    <r>
      <t>'</t>
    </r>
    <r>
      <rPr>
        <sz val="10"/>
        <color rgb="FF000000"/>
        <rFont val="Arial"/>
        <family val="2"/>
      </rPr>
      <t>B023537</t>
    </r>
  </si>
  <si>
    <t>1C22TNT|GIOTAILUOIXAO|TT HD 19701(22/06)</t>
  </si>
  <si>
    <r>
      <t>'</t>
    </r>
    <r>
      <rPr>
        <sz val="10"/>
        <color rgb="FF000000"/>
        <rFont val="Arial"/>
        <family val="2"/>
      </rPr>
      <t>B021910</t>
    </r>
  </si>
  <si>
    <r>
      <t>'</t>
    </r>
    <r>
      <rPr>
        <sz val="10"/>
        <color rgb="FF000000"/>
        <rFont val="Arial"/>
        <family val="2"/>
      </rPr>
      <t>B026123</t>
    </r>
  </si>
  <si>
    <t>306-SIPI-072022-10041306</t>
  </si>
  <si>
    <r>
      <t>'</t>
    </r>
    <r>
      <rPr>
        <sz val="10"/>
        <color rgb="FF000000"/>
        <rFont val="Arial"/>
        <family val="2"/>
      </rPr>
      <t>C023687</t>
    </r>
  </si>
  <si>
    <r>
      <t>'</t>
    </r>
    <r>
      <rPr>
        <sz val="10"/>
        <color rgb="FF000000"/>
        <rFont val="Arial"/>
        <family val="2"/>
      </rPr>
      <t>C025934</t>
    </r>
  </si>
  <si>
    <r>
      <t>'</t>
    </r>
    <r>
      <rPr>
        <sz val="10"/>
        <color rgb="FF000000"/>
        <rFont val="Arial"/>
        <family val="2"/>
      </rPr>
      <t>C027266</t>
    </r>
  </si>
  <si>
    <r>
      <t>'</t>
    </r>
    <r>
      <rPr>
        <sz val="10"/>
        <color rgb="FF000000"/>
        <rFont val="Arial"/>
        <family val="2"/>
      </rPr>
      <t>C022608</t>
    </r>
  </si>
  <si>
    <t>399-SIPI-072022-10006327</t>
  </si>
  <si>
    <r>
      <t>'</t>
    </r>
    <r>
      <rPr>
        <sz val="10"/>
        <color rgb="FF000000"/>
        <rFont val="Arial"/>
        <family val="2"/>
      </rPr>
      <t>A021995</t>
    </r>
  </si>
  <si>
    <r>
      <t>'</t>
    </r>
    <r>
      <rPr>
        <sz val="10"/>
        <color rgb="FF000000"/>
        <rFont val="Arial"/>
        <family val="2"/>
      </rPr>
      <t>A027396</t>
    </r>
  </si>
  <si>
    <t>400-SIPI-R-072022-1081902</t>
  </si>
  <si>
    <r>
      <t>'</t>
    </r>
    <r>
      <rPr>
        <sz val="10"/>
        <color rgb="FF000000"/>
        <rFont val="Arial"/>
        <family val="2"/>
      </rPr>
      <t>247</t>
    </r>
  </si>
  <si>
    <t>1K22TBE|RTV 1560068-CHACOM</t>
  </si>
  <si>
    <t>409-SIPI-072022-1123808</t>
  </si>
  <si>
    <r>
      <t>'</t>
    </r>
    <r>
      <rPr>
        <sz val="10"/>
        <color rgb="FF000000"/>
        <rFont val="Arial"/>
        <family val="2"/>
      </rPr>
      <t>C028956</t>
    </r>
  </si>
  <si>
    <r>
      <t>'</t>
    </r>
    <r>
      <rPr>
        <sz val="10"/>
        <color rgb="FF000000"/>
        <rFont val="Arial"/>
        <family val="2"/>
      </rPr>
      <t>C021897</t>
    </r>
  </si>
  <si>
    <r>
      <t>'</t>
    </r>
    <r>
      <rPr>
        <sz val="10"/>
        <color rgb="FF000000"/>
        <rFont val="Arial"/>
        <family val="2"/>
      </rPr>
      <t>C023459</t>
    </r>
  </si>
  <si>
    <r>
      <t>'</t>
    </r>
    <r>
      <rPr>
        <sz val="10"/>
        <color rgb="FF000000"/>
        <rFont val="Arial"/>
        <family val="2"/>
      </rPr>
      <t>C024292</t>
    </r>
  </si>
  <si>
    <r>
      <t>'</t>
    </r>
    <r>
      <rPr>
        <sz val="10"/>
        <color rgb="FF000000"/>
        <rFont val="Arial"/>
        <family val="2"/>
      </rPr>
      <t>C025380</t>
    </r>
  </si>
  <si>
    <r>
      <t>'</t>
    </r>
    <r>
      <rPr>
        <sz val="10"/>
        <color rgb="FF000000"/>
        <rFont val="Arial"/>
        <family val="2"/>
      </rPr>
      <t>C026160</t>
    </r>
  </si>
  <si>
    <r>
      <t>'</t>
    </r>
    <r>
      <rPr>
        <sz val="10"/>
        <color rgb="FF000000"/>
        <rFont val="Arial"/>
        <family val="2"/>
      </rPr>
      <t>C025962</t>
    </r>
  </si>
  <si>
    <r>
      <t>'</t>
    </r>
    <r>
      <rPr>
        <sz val="10"/>
        <color rgb="FF000000"/>
        <rFont val="Arial"/>
        <family val="2"/>
      </rPr>
      <t>C022060</t>
    </r>
  </si>
  <si>
    <t>411-SIPI-072022-1114965</t>
  </si>
  <si>
    <r>
      <t>'</t>
    </r>
    <r>
      <rPr>
        <sz val="10"/>
        <color rgb="FF000000"/>
        <rFont val="Arial"/>
        <family val="2"/>
      </rPr>
      <t>A023450</t>
    </r>
  </si>
  <si>
    <r>
      <t>'</t>
    </r>
    <r>
      <rPr>
        <sz val="10"/>
        <color rgb="FF000000"/>
        <rFont val="Arial"/>
        <family val="2"/>
      </rPr>
      <t>A025423</t>
    </r>
  </si>
  <si>
    <r>
      <t>'</t>
    </r>
    <r>
      <rPr>
        <sz val="10"/>
        <color rgb="FF000000"/>
        <rFont val="Arial"/>
        <family val="2"/>
      </rPr>
      <t>A027427</t>
    </r>
  </si>
  <si>
    <t>412-SIPI-072022-1108990</t>
  </si>
  <si>
    <r>
      <t>'</t>
    </r>
    <r>
      <rPr>
        <sz val="10"/>
        <color rgb="FF000000"/>
        <rFont val="Arial"/>
        <family val="2"/>
      </rPr>
      <t>A028708</t>
    </r>
  </si>
  <si>
    <r>
      <t>'</t>
    </r>
    <r>
      <rPr>
        <sz val="10"/>
        <color rgb="FF000000"/>
        <rFont val="Arial"/>
        <family val="2"/>
      </rPr>
      <t>A024244</t>
    </r>
  </si>
  <si>
    <r>
      <t>'</t>
    </r>
    <r>
      <rPr>
        <sz val="10"/>
        <color rgb="FF000000"/>
        <rFont val="Arial"/>
        <family val="2"/>
      </rPr>
      <t>A024402</t>
    </r>
  </si>
  <si>
    <t>413-SIPI-062022-1105505</t>
  </si>
  <si>
    <r>
      <t>'</t>
    </r>
    <r>
      <rPr>
        <sz val="10"/>
        <color rgb="FF000000"/>
        <rFont val="Arial"/>
        <family val="2"/>
      </rPr>
      <t>A016044</t>
    </r>
  </si>
  <si>
    <r>
      <t>'</t>
    </r>
    <r>
      <rPr>
        <sz val="10"/>
        <color rgb="FF000000"/>
        <rFont val="Arial"/>
        <family val="2"/>
      </rPr>
      <t>A016472</t>
    </r>
  </si>
  <si>
    <r>
      <t>'</t>
    </r>
    <r>
      <rPr>
        <sz val="10"/>
        <color rgb="FF000000"/>
        <rFont val="Arial"/>
        <family val="2"/>
      </rPr>
      <t>A017364</t>
    </r>
  </si>
  <si>
    <r>
      <t>'</t>
    </r>
    <r>
      <rPr>
        <sz val="10"/>
        <color rgb="FF000000"/>
        <rFont val="Arial"/>
        <family val="2"/>
      </rPr>
      <t>A018022</t>
    </r>
  </si>
  <si>
    <r>
      <t>'</t>
    </r>
    <r>
      <rPr>
        <sz val="10"/>
        <color rgb="FF000000"/>
        <rFont val="Arial"/>
        <family val="2"/>
      </rPr>
      <t>A020842</t>
    </r>
  </si>
  <si>
    <r>
      <t>'</t>
    </r>
    <r>
      <rPr>
        <sz val="10"/>
        <color rgb="FF000000"/>
        <rFont val="Arial"/>
        <family val="2"/>
      </rPr>
      <t>A020152</t>
    </r>
  </si>
  <si>
    <t>413-SIPI-072022-1106578</t>
  </si>
  <si>
    <r>
      <t>'</t>
    </r>
    <r>
      <rPr>
        <sz val="10"/>
        <color rgb="FF000000"/>
        <rFont val="Arial"/>
        <family val="2"/>
      </rPr>
      <t>A027066</t>
    </r>
  </si>
  <si>
    <r>
      <t>'</t>
    </r>
    <r>
      <rPr>
        <sz val="10"/>
        <color rgb="FF000000"/>
        <rFont val="Arial"/>
        <family val="2"/>
      </rPr>
      <t>A027420</t>
    </r>
  </si>
  <si>
    <r>
      <t>'</t>
    </r>
    <r>
      <rPr>
        <sz val="10"/>
        <color rgb="FF000000"/>
        <rFont val="Arial"/>
        <family val="2"/>
      </rPr>
      <t>A021896</t>
    </r>
  </si>
  <si>
    <r>
      <t>'</t>
    </r>
    <r>
      <rPr>
        <sz val="10"/>
        <color rgb="FF000000"/>
        <rFont val="Arial"/>
        <family val="2"/>
      </rPr>
      <t>A026055</t>
    </r>
  </si>
  <si>
    <r>
      <t>'</t>
    </r>
    <r>
      <rPr>
        <sz val="10"/>
        <color rgb="FF000000"/>
        <rFont val="Arial"/>
        <family val="2"/>
      </rPr>
      <t>A025828</t>
    </r>
  </si>
  <si>
    <t>414-SIPI-062022-1113665</t>
  </si>
  <si>
    <r>
      <t>'</t>
    </r>
    <r>
      <rPr>
        <sz val="10"/>
        <color rgb="FF000000"/>
        <rFont val="Arial"/>
        <family val="2"/>
      </rPr>
      <t>N018319</t>
    </r>
  </si>
  <si>
    <r>
      <t>'</t>
    </r>
    <r>
      <rPr>
        <sz val="10"/>
        <color rgb="FF000000"/>
        <rFont val="Arial"/>
        <family val="2"/>
      </rPr>
      <t>N016783</t>
    </r>
  </si>
  <si>
    <r>
      <t>'</t>
    </r>
    <r>
      <rPr>
        <sz val="10"/>
        <color rgb="FF000000"/>
        <rFont val="Arial"/>
        <family val="2"/>
      </rPr>
      <t>N016320</t>
    </r>
  </si>
  <si>
    <r>
      <t>'</t>
    </r>
    <r>
      <rPr>
        <sz val="10"/>
        <color rgb="FF000000"/>
        <rFont val="Arial"/>
        <family val="2"/>
      </rPr>
      <t>N020637</t>
    </r>
  </si>
  <si>
    <t>414-SIPI-072022-1114635</t>
  </si>
  <si>
    <r>
      <t>'</t>
    </r>
    <r>
      <rPr>
        <sz val="10"/>
        <color rgb="FF000000"/>
        <rFont val="Arial"/>
        <family val="2"/>
      </rPr>
      <t>N021988</t>
    </r>
  </si>
  <si>
    <r>
      <t>'</t>
    </r>
    <r>
      <rPr>
        <sz val="10"/>
        <color rgb="FF000000"/>
        <rFont val="Arial"/>
        <family val="2"/>
      </rPr>
      <t>N024368</t>
    </r>
  </si>
  <si>
    <r>
      <t>'</t>
    </r>
    <r>
      <rPr>
        <sz val="10"/>
        <color rgb="FF000000"/>
        <rFont val="Arial"/>
        <family val="2"/>
      </rPr>
      <t>N027428</t>
    </r>
  </si>
  <si>
    <r>
      <t>'</t>
    </r>
    <r>
      <rPr>
        <sz val="10"/>
        <color rgb="FF000000"/>
        <rFont val="Arial"/>
        <family val="2"/>
      </rPr>
      <t>N026018</t>
    </r>
  </si>
  <si>
    <t>415-SIPI-062022-1127525</t>
  </si>
  <si>
    <r>
      <t>'</t>
    </r>
    <r>
      <rPr>
        <sz val="10"/>
        <color rgb="FF000000"/>
        <rFont val="Arial"/>
        <family val="2"/>
      </rPr>
      <t>X018157</t>
    </r>
  </si>
  <si>
    <r>
      <t>'</t>
    </r>
    <r>
      <rPr>
        <sz val="10"/>
        <color rgb="FF000000"/>
        <rFont val="Arial"/>
        <family val="2"/>
      </rPr>
      <t>X017634</t>
    </r>
  </si>
  <si>
    <r>
      <t>'</t>
    </r>
    <r>
      <rPr>
        <sz val="10"/>
        <color rgb="FF000000"/>
        <rFont val="Arial"/>
        <family val="2"/>
      </rPr>
      <t>X020397</t>
    </r>
  </si>
  <si>
    <r>
      <t>'</t>
    </r>
    <r>
      <rPr>
        <sz val="10"/>
        <color rgb="FF000000"/>
        <rFont val="Arial"/>
        <family val="2"/>
      </rPr>
      <t>X017941</t>
    </r>
  </si>
  <si>
    <r>
      <t>'</t>
    </r>
    <r>
      <rPr>
        <sz val="10"/>
        <color rgb="FF000000"/>
        <rFont val="Arial"/>
        <family val="2"/>
      </rPr>
      <t>X016166</t>
    </r>
  </si>
  <si>
    <r>
      <t>'</t>
    </r>
    <r>
      <rPr>
        <sz val="10"/>
        <color rgb="FF000000"/>
        <rFont val="Arial"/>
        <family val="2"/>
      </rPr>
      <t>X020844</t>
    </r>
  </si>
  <si>
    <t>415-SIPI-072022-1128576</t>
  </si>
  <si>
    <r>
      <t>'</t>
    </r>
    <r>
      <rPr>
        <sz val="10"/>
        <color rgb="FF000000"/>
        <rFont val="Arial"/>
        <family val="2"/>
      </rPr>
      <t>X027276</t>
    </r>
  </si>
  <si>
    <r>
      <t>'</t>
    </r>
    <r>
      <rPr>
        <sz val="10"/>
        <color rgb="FF000000"/>
        <rFont val="Arial"/>
        <family val="2"/>
      </rPr>
      <t>X027477</t>
    </r>
  </si>
  <si>
    <r>
      <t>'</t>
    </r>
    <r>
      <rPr>
        <sz val="10"/>
        <color rgb="FF000000"/>
        <rFont val="Arial"/>
        <family val="2"/>
      </rPr>
      <t>X023963</t>
    </r>
  </si>
  <si>
    <r>
      <t>'</t>
    </r>
    <r>
      <rPr>
        <sz val="10"/>
        <color rgb="FF000000"/>
        <rFont val="Arial"/>
        <family val="2"/>
      </rPr>
      <t>X024251</t>
    </r>
  </si>
  <si>
    <r>
      <t>'</t>
    </r>
    <r>
      <rPr>
        <sz val="10"/>
        <color rgb="FF000000"/>
        <rFont val="Arial"/>
        <family val="2"/>
      </rPr>
      <t>X021901</t>
    </r>
  </si>
  <si>
    <r>
      <t>'</t>
    </r>
    <r>
      <rPr>
        <sz val="10"/>
        <color rgb="FF000000"/>
        <rFont val="Arial"/>
        <family val="2"/>
      </rPr>
      <t>X022756</t>
    </r>
  </si>
  <si>
    <t>418-SIPI-062022-1102338</t>
  </si>
  <si>
    <r>
      <t>'</t>
    </r>
    <r>
      <rPr>
        <sz val="10"/>
        <color rgb="FF000000"/>
        <rFont val="Arial"/>
        <family val="2"/>
      </rPr>
      <t>20400</t>
    </r>
  </si>
  <si>
    <r>
      <t>'</t>
    </r>
    <r>
      <rPr>
        <sz val="10"/>
        <color rgb="FF000000"/>
        <rFont val="Arial"/>
        <family val="2"/>
      </rPr>
      <t>16545</t>
    </r>
  </si>
  <si>
    <r>
      <t>'</t>
    </r>
    <r>
      <rPr>
        <sz val="10"/>
        <color rgb="FF000000"/>
        <rFont val="Arial"/>
        <family val="2"/>
      </rPr>
      <t>17663</t>
    </r>
  </si>
  <si>
    <r>
      <t>'</t>
    </r>
    <r>
      <rPr>
        <sz val="10"/>
        <color rgb="FF000000"/>
        <rFont val="Arial"/>
        <family val="2"/>
      </rPr>
      <t>17766</t>
    </r>
  </si>
  <si>
    <r>
      <t>'</t>
    </r>
    <r>
      <rPr>
        <sz val="10"/>
        <color rgb="FF000000"/>
        <rFont val="Arial"/>
        <family val="2"/>
      </rPr>
      <t>18666</t>
    </r>
  </si>
  <si>
    <t>418-SIPI-072022-1103249</t>
  </si>
  <si>
    <r>
      <t>'</t>
    </r>
    <r>
      <rPr>
        <sz val="10"/>
        <color rgb="FF000000"/>
        <rFont val="Arial"/>
        <family val="2"/>
      </rPr>
      <t>27051</t>
    </r>
  </si>
  <si>
    <r>
      <t>'</t>
    </r>
    <r>
      <rPr>
        <sz val="10"/>
        <color rgb="FF000000"/>
        <rFont val="Arial"/>
        <family val="2"/>
      </rPr>
      <t>25837</t>
    </r>
  </si>
  <si>
    <r>
      <t>'</t>
    </r>
    <r>
      <rPr>
        <sz val="10"/>
        <color rgb="FF000000"/>
        <rFont val="Arial"/>
        <family val="2"/>
      </rPr>
      <t>26514</t>
    </r>
  </si>
  <si>
    <r>
      <t>'</t>
    </r>
    <r>
      <rPr>
        <sz val="10"/>
        <color rgb="FF000000"/>
        <rFont val="Arial"/>
        <family val="2"/>
      </rPr>
      <t>21992</t>
    </r>
  </si>
  <si>
    <r>
      <t>'</t>
    </r>
    <r>
      <rPr>
        <sz val="10"/>
        <color rgb="FF000000"/>
        <rFont val="Arial"/>
        <family val="2"/>
      </rPr>
      <t>23964</t>
    </r>
  </si>
  <si>
    <t>424-SIPI-062022-1057622</t>
  </si>
  <si>
    <r>
      <t>'</t>
    </r>
    <r>
      <rPr>
        <sz val="10"/>
        <color rgb="FF000000"/>
        <rFont val="Arial"/>
        <family val="2"/>
      </rPr>
      <t>A15204</t>
    </r>
  </si>
  <si>
    <r>
      <t>'</t>
    </r>
    <r>
      <rPr>
        <sz val="10"/>
        <color rgb="FF000000"/>
        <rFont val="Arial"/>
        <family val="2"/>
      </rPr>
      <t>A19527</t>
    </r>
  </si>
  <si>
    <t>424-SIPI-072022-1058204</t>
  </si>
  <si>
    <r>
      <t>'</t>
    </r>
    <r>
      <rPr>
        <sz val="10"/>
        <color rgb="FF000000"/>
        <rFont val="Arial"/>
        <family val="2"/>
      </rPr>
      <t>A27264</t>
    </r>
  </si>
  <si>
    <r>
      <t>'</t>
    </r>
    <r>
      <rPr>
        <sz val="10"/>
        <color rgb="FF000000"/>
        <rFont val="Arial"/>
        <family val="2"/>
      </rPr>
      <t>A22889</t>
    </r>
  </si>
  <si>
    <t>425-SIPI-062022-1106682</t>
  </si>
  <si>
    <r>
      <t>'</t>
    </r>
    <r>
      <rPr>
        <sz val="10"/>
        <color rgb="FF000000"/>
        <rFont val="Arial"/>
        <family val="2"/>
      </rPr>
      <t>E020157</t>
    </r>
  </si>
  <si>
    <r>
      <t>'</t>
    </r>
    <r>
      <rPr>
        <sz val="10"/>
        <color rgb="FF000000"/>
        <rFont val="Arial"/>
        <family val="2"/>
      </rPr>
      <t>E018328</t>
    </r>
  </si>
  <si>
    <r>
      <t>'</t>
    </r>
    <r>
      <rPr>
        <sz val="10"/>
        <color rgb="FF000000"/>
        <rFont val="Arial"/>
        <family val="2"/>
      </rPr>
      <t>E015804</t>
    </r>
  </si>
  <si>
    <r>
      <t>'</t>
    </r>
    <r>
      <rPr>
        <sz val="10"/>
        <color rgb="FF000000"/>
        <rFont val="Arial"/>
        <family val="2"/>
      </rPr>
      <t>E017678</t>
    </r>
  </si>
  <si>
    <t>425-SIPI-072022-1107798</t>
  </si>
  <si>
    <r>
      <t>'</t>
    </r>
    <r>
      <rPr>
        <sz val="10"/>
        <color rgb="FF000000"/>
        <rFont val="Arial"/>
        <family val="2"/>
      </rPr>
      <t>E022091</t>
    </r>
  </si>
  <si>
    <r>
      <t>'</t>
    </r>
    <r>
      <rPr>
        <sz val="10"/>
        <color rgb="FF000000"/>
        <rFont val="Arial"/>
        <family val="2"/>
      </rPr>
      <t>E024171</t>
    </r>
  </si>
  <si>
    <r>
      <t>'</t>
    </r>
    <r>
      <rPr>
        <sz val="10"/>
        <color rgb="FF000000"/>
        <rFont val="Arial"/>
        <family val="2"/>
      </rPr>
      <t>E025955</t>
    </r>
  </si>
  <si>
    <t>426-SIPI-062022-1058716</t>
  </si>
  <si>
    <r>
      <t>'</t>
    </r>
    <r>
      <rPr>
        <sz val="10"/>
        <color rgb="FF000000"/>
        <rFont val="Arial"/>
        <family val="2"/>
      </rPr>
      <t>A015202</t>
    </r>
  </si>
  <si>
    <r>
      <t>'</t>
    </r>
    <r>
      <rPr>
        <sz val="10"/>
        <color rgb="FF000000"/>
        <rFont val="Arial"/>
        <family val="2"/>
      </rPr>
      <t>A019525</t>
    </r>
  </si>
  <si>
    <r>
      <t>'</t>
    </r>
    <r>
      <rPr>
        <sz val="10"/>
        <color rgb="FF000000"/>
        <rFont val="Arial"/>
        <family val="2"/>
      </rPr>
      <t>A020228</t>
    </r>
  </si>
  <si>
    <r>
      <t>'</t>
    </r>
    <r>
      <rPr>
        <sz val="10"/>
        <color rgb="FF000000"/>
        <rFont val="Arial"/>
        <family val="2"/>
      </rPr>
      <t>A016574</t>
    </r>
  </si>
  <si>
    <r>
      <t>'</t>
    </r>
    <r>
      <rPr>
        <sz val="10"/>
        <color rgb="FF000000"/>
        <rFont val="Arial"/>
        <family val="2"/>
      </rPr>
      <t>A018068</t>
    </r>
  </si>
  <si>
    <t>426-SIPI-072022-1059333</t>
  </si>
  <si>
    <r>
      <t>'</t>
    </r>
    <r>
      <rPr>
        <sz val="10"/>
        <color rgb="FF000000"/>
        <rFont val="Arial"/>
        <family val="2"/>
      </rPr>
      <t>A022888</t>
    </r>
  </si>
  <si>
    <r>
      <t>'</t>
    </r>
    <r>
      <rPr>
        <sz val="10"/>
        <color rgb="FF000000"/>
        <rFont val="Arial"/>
        <family val="2"/>
      </rPr>
      <t>A027381</t>
    </r>
  </si>
  <si>
    <r>
      <t>'</t>
    </r>
    <r>
      <rPr>
        <sz val="10"/>
        <color rgb="FF000000"/>
        <rFont val="Arial"/>
        <family val="2"/>
      </rPr>
      <t>A026047</t>
    </r>
  </si>
  <si>
    <r>
      <t>'</t>
    </r>
    <r>
      <rPr>
        <sz val="10"/>
        <color rgb="FF000000"/>
        <rFont val="Arial"/>
        <family val="2"/>
      </rPr>
      <t>A024312</t>
    </r>
  </si>
  <si>
    <t>426-SIPI-R-072022-1059333</t>
  </si>
  <si>
    <r>
      <t>'</t>
    </r>
    <r>
      <rPr>
        <sz val="10"/>
        <color rgb="FF000000"/>
        <rFont val="Arial"/>
        <family val="2"/>
      </rPr>
      <t>A000216</t>
    </r>
  </si>
  <si>
    <t>1K22TCG|216|GIO MUOI|1558231</t>
  </si>
  <si>
    <t>426-SIPI-R-082022-1059333</t>
  </si>
  <si>
    <r>
      <t>'</t>
    </r>
    <r>
      <rPr>
        <sz val="10"/>
        <color rgb="FF000000"/>
        <rFont val="Arial"/>
        <family val="2"/>
      </rPr>
      <t>A000342</t>
    </r>
  </si>
  <si>
    <t>1K22TCG|342|CHAN GIO|1565552</t>
  </si>
  <si>
    <t>427-SIPI-062022-1047717</t>
  </si>
  <si>
    <r>
      <t>'</t>
    </r>
    <r>
      <rPr>
        <sz val="10"/>
        <color rgb="FF000000"/>
        <rFont val="Arial"/>
        <family val="2"/>
      </rPr>
      <t>A18110</t>
    </r>
  </si>
  <si>
    <t>427-SIPI-072022-1048226</t>
  </si>
  <si>
    <r>
      <t>'</t>
    </r>
    <r>
      <rPr>
        <sz val="10"/>
        <color rgb="FF000000"/>
        <rFont val="Arial"/>
        <family val="2"/>
      </rPr>
      <t>A21981</t>
    </r>
  </si>
  <si>
    <r>
      <t>'</t>
    </r>
    <r>
      <rPr>
        <sz val="10"/>
        <color rgb="FF000000"/>
        <rFont val="Arial"/>
        <family val="2"/>
      </rPr>
      <t>A26024</t>
    </r>
  </si>
  <si>
    <r>
      <t>'</t>
    </r>
    <r>
      <rPr>
        <sz val="10"/>
        <color rgb="FF000000"/>
        <rFont val="Arial"/>
        <family val="2"/>
      </rPr>
      <t>A26854</t>
    </r>
  </si>
  <si>
    <r>
      <t>'</t>
    </r>
    <r>
      <rPr>
        <sz val="10"/>
        <color rgb="FF000000"/>
        <rFont val="Arial"/>
        <family val="2"/>
      </rPr>
      <t>A26025</t>
    </r>
  </si>
  <si>
    <t>427-SIPI-R-072022-1048226</t>
  </si>
  <si>
    <r>
      <t>'</t>
    </r>
    <r>
      <rPr>
        <sz val="10"/>
        <color rgb="FF000000"/>
        <rFont val="Arial"/>
        <family val="2"/>
      </rPr>
      <t>1K22TCH-153</t>
    </r>
  </si>
  <si>
    <t>1K22TCH-153|GAMUOI</t>
  </si>
  <si>
    <t>428-SIPI-072022-1053001</t>
  </si>
  <si>
    <r>
      <t>'</t>
    </r>
    <r>
      <rPr>
        <sz val="10"/>
        <color rgb="FF000000"/>
        <rFont val="Arial"/>
        <family val="2"/>
      </rPr>
      <t>H026108</t>
    </r>
  </si>
  <si>
    <t>430-SIPI-072022-1103324</t>
  </si>
  <si>
    <r>
      <t>'</t>
    </r>
    <r>
      <rPr>
        <sz val="10"/>
        <color rgb="FF000000"/>
        <rFont val="Arial"/>
        <family val="2"/>
      </rPr>
      <t>A024881</t>
    </r>
  </si>
  <si>
    <r>
      <t>'</t>
    </r>
    <r>
      <rPr>
        <sz val="10"/>
        <color rgb="FF000000"/>
        <rFont val="Arial"/>
        <family val="2"/>
      </rPr>
      <t>A025954</t>
    </r>
  </si>
  <si>
    <r>
      <t>'</t>
    </r>
    <r>
      <rPr>
        <sz val="10"/>
        <color rgb="FF000000"/>
        <rFont val="Arial"/>
        <family val="2"/>
      </rPr>
      <t>A023704</t>
    </r>
  </si>
  <si>
    <t>432-SIPI-072022-1063117</t>
  </si>
  <si>
    <r>
      <t>'</t>
    </r>
    <r>
      <rPr>
        <sz val="10"/>
        <color rgb="FF000000"/>
        <rFont val="Arial"/>
        <family val="2"/>
      </rPr>
      <t>A21920</t>
    </r>
  </si>
  <si>
    <t>438-SIPI-072022-1061412</t>
  </si>
  <si>
    <r>
      <t>'</t>
    </r>
    <r>
      <rPr>
        <sz val="10"/>
        <color rgb="FF000000"/>
        <rFont val="Arial"/>
        <family val="2"/>
      </rPr>
      <t>A00026129</t>
    </r>
  </si>
  <si>
    <r>
      <t>'</t>
    </r>
    <r>
      <rPr>
        <sz val="10"/>
        <color rgb="FF000000"/>
        <rFont val="Arial"/>
        <family val="2"/>
      </rPr>
      <t>A00027438</t>
    </r>
  </si>
  <si>
    <r>
      <t>'</t>
    </r>
    <r>
      <rPr>
        <sz val="10"/>
        <color rgb="FF000000"/>
        <rFont val="Arial"/>
        <family val="2"/>
      </rPr>
      <t>A00023381</t>
    </r>
  </si>
  <si>
    <t>438-SIPI-R-072022-1061412</t>
  </si>
  <si>
    <r>
      <t>'</t>
    </r>
    <r>
      <rPr>
        <sz val="10"/>
        <color rgb="FF000000"/>
        <rFont val="Arial"/>
        <family val="2"/>
      </rPr>
      <t>A153</t>
    </r>
  </si>
  <si>
    <t>RTV1559706|CHAN GIO</t>
  </si>
  <si>
    <t>439-SIPI-072022-10048740</t>
  </si>
  <si>
    <r>
      <t>'</t>
    </r>
    <r>
      <rPr>
        <sz val="10"/>
        <color rgb="FF000000"/>
        <rFont val="Arial"/>
        <family val="2"/>
      </rPr>
      <t>24209</t>
    </r>
  </si>
  <si>
    <r>
      <t>'</t>
    </r>
    <r>
      <rPr>
        <sz val="10"/>
        <color rgb="FF000000"/>
        <rFont val="Arial"/>
        <family val="2"/>
      </rPr>
      <t>27261</t>
    </r>
  </si>
  <si>
    <r>
      <t>'</t>
    </r>
    <r>
      <rPr>
        <sz val="10"/>
        <color rgb="FF000000"/>
        <rFont val="Arial"/>
        <family val="2"/>
      </rPr>
      <t>21977</t>
    </r>
  </si>
  <si>
    <r>
      <t>'</t>
    </r>
    <r>
      <rPr>
        <sz val="10"/>
        <color rgb="FF000000"/>
        <rFont val="Arial"/>
        <family val="2"/>
      </rPr>
      <t>25932</t>
    </r>
  </si>
  <si>
    <t>N/HA U MUOI</t>
  </si>
  <si>
    <t>440-SIPI-072022-10075670</t>
  </si>
  <si>
    <r>
      <t>'</t>
    </r>
    <r>
      <rPr>
        <sz val="10"/>
        <color rgb="FF000000"/>
        <rFont val="Arial"/>
        <family val="2"/>
      </rPr>
      <t>C026078</t>
    </r>
  </si>
  <si>
    <r>
      <t>'</t>
    </r>
    <r>
      <rPr>
        <sz val="10"/>
        <color rgb="FF000000"/>
        <rFont val="Arial"/>
        <family val="2"/>
      </rPr>
      <t>C023468</t>
    </r>
  </si>
  <si>
    <r>
      <t>'</t>
    </r>
    <r>
      <rPr>
        <sz val="10"/>
        <color rgb="FF000000"/>
        <rFont val="Arial"/>
        <family val="2"/>
      </rPr>
      <t>C024360</t>
    </r>
  </si>
  <si>
    <t>441-SIPI-072022-1092629</t>
  </si>
  <si>
    <r>
      <t>'</t>
    </r>
    <r>
      <rPr>
        <sz val="10"/>
        <color rgb="FF000000"/>
        <rFont val="Arial"/>
        <family val="2"/>
      </rPr>
      <t>A22221</t>
    </r>
  </si>
  <si>
    <r>
      <t>'</t>
    </r>
    <r>
      <rPr>
        <sz val="10"/>
        <color rgb="FF000000"/>
        <rFont val="Arial"/>
        <family val="2"/>
      </rPr>
      <t>A25969</t>
    </r>
  </si>
  <si>
    <r>
      <t>'</t>
    </r>
    <r>
      <rPr>
        <sz val="10"/>
        <color rgb="FF000000"/>
        <rFont val="Arial"/>
        <family val="2"/>
      </rPr>
      <t>A27290</t>
    </r>
  </si>
  <si>
    <r>
      <t>'</t>
    </r>
    <r>
      <rPr>
        <sz val="10"/>
        <color rgb="FF000000"/>
        <rFont val="Arial"/>
        <family val="2"/>
      </rPr>
      <t>A27492</t>
    </r>
  </si>
  <si>
    <r>
      <t>'</t>
    </r>
    <r>
      <rPr>
        <sz val="10"/>
        <color rgb="FF000000"/>
        <rFont val="Arial"/>
        <family val="2"/>
      </rPr>
      <t>A24915</t>
    </r>
  </si>
  <si>
    <r>
      <t>'</t>
    </r>
    <r>
      <rPr>
        <sz val="10"/>
        <color rgb="FF000000"/>
        <rFont val="Arial"/>
        <family val="2"/>
      </rPr>
      <t>A24253</t>
    </r>
  </si>
  <si>
    <r>
      <t>'</t>
    </r>
    <r>
      <rPr>
        <sz val="10"/>
        <color rgb="FF000000"/>
        <rFont val="Arial"/>
        <family val="2"/>
      </rPr>
      <t>A26162</t>
    </r>
  </si>
  <si>
    <r>
      <t>'</t>
    </r>
    <r>
      <rPr>
        <sz val="10"/>
        <color rgb="FF000000"/>
        <rFont val="Arial"/>
        <family val="2"/>
      </rPr>
      <t>A23621</t>
    </r>
  </si>
  <si>
    <t>441-SIPI-R-072022-1092629</t>
  </si>
  <si>
    <r>
      <t>'</t>
    </r>
    <r>
      <rPr>
        <sz val="10"/>
        <color rgb="FF000000"/>
        <rFont val="Arial"/>
        <family val="2"/>
      </rPr>
      <t>228</t>
    </r>
  </si>
  <si>
    <t>1K22TCV|CHANGA|RTV1551972</t>
  </si>
  <si>
    <r>
      <t>'</t>
    </r>
    <r>
      <rPr>
        <sz val="10"/>
        <color rgb="FF000000"/>
        <rFont val="Arial"/>
        <family val="2"/>
      </rPr>
      <t>343</t>
    </r>
  </si>
  <si>
    <t>1K22TCV|GIOHEOMUOI</t>
  </si>
  <si>
    <t>443-SIPI-072022-1087914</t>
  </si>
  <si>
    <r>
      <t>'</t>
    </r>
    <r>
      <rPr>
        <sz val="10"/>
        <color rgb="FF000000"/>
        <rFont val="Arial"/>
        <family val="2"/>
      </rPr>
      <t>B026037</t>
    </r>
  </si>
  <si>
    <r>
      <t>'</t>
    </r>
    <r>
      <rPr>
        <sz val="10"/>
        <color rgb="FF000000"/>
        <rFont val="Arial"/>
        <family val="2"/>
      </rPr>
      <t>B024246</t>
    </r>
  </si>
  <si>
    <r>
      <t>'</t>
    </r>
    <r>
      <rPr>
        <sz val="10"/>
        <color rgb="FF000000"/>
        <rFont val="Arial"/>
        <family val="2"/>
      </rPr>
      <t>B022107</t>
    </r>
  </si>
  <si>
    <r>
      <t>'</t>
    </r>
    <r>
      <rPr>
        <sz val="10"/>
        <color rgb="FF000000"/>
        <rFont val="Arial"/>
        <family val="2"/>
      </rPr>
      <t>B021986</t>
    </r>
  </si>
  <si>
    <t>443-SIPI-R-082022-1087914</t>
  </si>
  <si>
    <r>
      <t>'</t>
    </r>
    <r>
      <rPr>
        <sz val="10"/>
        <color rgb="FF000000"/>
        <rFont val="Arial"/>
        <family val="2"/>
      </rPr>
      <t>368</t>
    </r>
  </si>
  <si>
    <t>RTV1569450|CHACOM|368</t>
  </si>
  <si>
    <t>444-SIPI-072022-10030781</t>
  </si>
  <si>
    <r>
      <t>'</t>
    </r>
    <r>
      <rPr>
        <sz val="10"/>
        <color rgb="FF000000"/>
        <rFont val="Arial"/>
        <family val="2"/>
      </rPr>
      <t>A027263</t>
    </r>
  </si>
  <si>
    <t>1C22TNT GA MUOI|TPCN</t>
  </si>
  <si>
    <r>
      <t>'</t>
    </r>
    <r>
      <rPr>
        <sz val="10"/>
        <color rgb="FF000000"/>
        <rFont val="Arial"/>
        <family val="2"/>
      </rPr>
      <t>A021978</t>
    </r>
  </si>
  <si>
    <t>448-SIPI-072022-10046073</t>
  </si>
  <si>
    <r>
      <t>'</t>
    </r>
    <r>
      <rPr>
        <sz val="10"/>
        <color rgb="FF000000"/>
        <rFont val="Arial"/>
        <family val="2"/>
      </rPr>
      <t>A026139</t>
    </r>
  </si>
  <si>
    <t>448-SIPI-R-082022-10046073</t>
  </si>
  <si>
    <r>
      <t>'</t>
    </r>
    <r>
      <rPr>
        <sz val="10"/>
        <color rgb="FF000000"/>
        <rFont val="Arial"/>
        <family val="2"/>
      </rPr>
      <t>A000237</t>
    </r>
  </si>
  <si>
    <t>1K22TDB|1568312|TPCN</t>
  </si>
  <si>
    <t>450-SIPI-072022-10049064</t>
  </si>
  <si>
    <r>
      <t>'</t>
    </r>
    <r>
      <rPr>
        <sz val="10"/>
        <color rgb="FF000000"/>
        <rFont val="Arial"/>
        <family val="2"/>
      </rPr>
      <t>A027314</t>
    </r>
  </si>
  <si>
    <r>
      <t>'</t>
    </r>
    <r>
      <rPr>
        <sz val="10"/>
        <color rgb="FF000000"/>
        <rFont val="Arial"/>
        <family val="2"/>
      </rPr>
      <t>A022109</t>
    </r>
  </si>
  <si>
    <t>451-SIPI-072022-10089222</t>
  </si>
  <si>
    <r>
      <t>'</t>
    </r>
    <r>
      <rPr>
        <sz val="10"/>
        <color rgb="FF000000"/>
        <rFont val="Arial"/>
        <family val="2"/>
      </rPr>
      <t>T025966</t>
    </r>
  </si>
  <si>
    <r>
      <t>'</t>
    </r>
    <r>
      <rPr>
        <sz val="10"/>
        <color rgb="FF000000"/>
        <rFont val="Arial"/>
        <family val="2"/>
      </rPr>
      <t>T023143</t>
    </r>
  </si>
  <si>
    <r>
      <t>'</t>
    </r>
    <r>
      <rPr>
        <sz val="10"/>
        <color rgb="FF000000"/>
        <rFont val="Arial"/>
        <family val="2"/>
      </rPr>
      <t>T024379</t>
    </r>
  </si>
  <si>
    <t>453-SIPI-062022-10071474</t>
  </si>
  <si>
    <r>
      <t>'</t>
    </r>
    <r>
      <rPr>
        <sz val="10"/>
        <color rgb="FF000000"/>
        <rFont val="Arial"/>
        <family val="2"/>
      </rPr>
      <t>A019183</t>
    </r>
  </si>
  <si>
    <t>453-SIPI-072022-10071996</t>
  </si>
  <si>
    <r>
      <t>'</t>
    </r>
    <r>
      <rPr>
        <sz val="10"/>
        <color rgb="FF000000"/>
        <rFont val="Arial"/>
        <family val="2"/>
      </rPr>
      <t>A022217</t>
    </r>
  </si>
  <si>
    <r>
      <t>'</t>
    </r>
    <r>
      <rPr>
        <sz val="10"/>
        <color rgb="FF000000"/>
        <rFont val="Arial"/>
        <family val="2"/>
      </rPr>
      <t>A025970</t>
    </r>
  </si>
  <si>
    <r>
      <t>'</t>
    </r>
    <r>
      <rPr>
        <sz val="10"/>
        <color rgb="FF000000"/>
        <rFont val="Arial"/>
        <family val="2"/>
      </rPr>
      <t>A021888</t>
    </r>
  </si>
  <si>
    <t>456-SIPI-072022-1080833</t>
  </si>
  <si>
    <r>
      <t>'</t>
    </r>
    <r>
      <rPr>
        <sz val="10"/>
        <color rgb="FF000000"/>
        <rFont val="Arial"/>
        <family val="2"/>
      </rPr>
      <t>F024342</t>
    </r>
  </si>
  <si>
    <r>
      <t>'</t>
    </r>
    <r>
      <rPr>
        <sz val="10"/>
        <color rgb="FF000000"/>
        <rFont val="Arial"/>
        <family val="2"/>
      </rPr>
      <t>F027378</t>
    </r>
  </si>
  <si>
    <t>457-SIPI-072022-1099938</t>
  </si>
  <si>
    <r>
      <t>'</t>
    </r>
    <r>
      <rPr>
        <sz val="10"/>
        <color rgb="FF000000"/>
        <rFont val="Arial"/>
        <family val="2"/>
      </rPr>
      <t>A22667</t>
    </r>
  </si>
  <si>
    <r>
      <t>'</t>
    </r>
    <r>
      <rPr>
        <sz val="10"/>
        <color rgb="FF000000"/>
        <rFont val="Arial"/>
        <family val="2"/>
      </rPr>
      <t>A024212</t>
    </r>
  </si>
  <si>
    <r>
      <t>'</t>
    </r>
    <r>
      <rPr>
        <sz val="10"/>
        <color rgb="FF000000"/>
        <rFont val="Arial"/>
        <family val="2"/>
      </rPr>
      <t>A026359</t>
    </r>
  </si>
  <si>
    <r>
      <t>'</t>
    </r>
    <r>
      <rPr>
        <sz val="10"/>
        <color rgb="FF000000"/>
        <rFont val="Arial"/>
        <family val="2"/>
      </rPr>
      <t>A027377</t>
    </r>
  </si>
  <si>
    <r>
      <t>'</t>
    </r>
    <r>
      <rPr>
        <sz val="10"/>
        <color rgb="FF000000"/>
        <rFont val="Arial"/>
        <family val="2"/>
      </rPr>
      <t>A026022</t>
    </r>
  </si>
  <si>
    <r>
      <t>'</t>
    </r>
    <r>
      <rPr>
        <sz val="10"/>
        <color rgb="FF000000"/>
        <rFont val="Arial"/>
        <family val="2"/>
      </rPr>
      <t>A027488</t>
    </r>
  </si>
  <si>
    <r>
      <t>'</t>
    </r>
    <r>
      <rPr>
        <sz val="10"/>
        <color rgb="FF000000"/>
        <rFont val="Arial"/>
        <family val="2"/>
      </rPr>
      <t>A23588</t>
    </r>
  </si>
  <si>
    <t>463-SIPI-072022-10020581</t>
  </si>
  <si>
    <r>
      <t>'</t>
    </r>
    <r>
      <rPr>
        <sz val="10"/>
        <color rgb="FF000000"/>
        <rFont val="Arial"/>
        <family val="2"/>
      </rPr>
      <t>A023395</t>
    </r>
  </si>
  <si>
    <r>
      <t>'</t>
    </r>
    <r>
      <rPr>
        <sz val="10"/>
        <color rgb="FF000000"/>
        <rFont val="Arial"/>
        <family val="2"/>
      </rPr>
      <t>A026010</t>
    </r>
  </si>
  <si>
    <r>
      <t>'</t>
    </r>
    <r>
      <rPr>
        <sz val="10"/>
        <color rgb="FF000000"/>
        <rFont val="Arial"/>
        <family val="2"/>
      </rPr>
      <t>A021927</t>
    </r>
  </si>
  <si>
    <t>463-SIPI-R-072022-10020581</t>
  </si>
  <si>
    <r>
      <t>'</t>
    </r>
    <r>
      <rPr>
        <sz val="10"/>
        <color rgb="FF000000"/>
        <rFont val="Arial"/>
        <family val="2"/>
      </rPr>
      <t>375</t>
    </r>
  </si>
  <si>
    <t>1K22TDT|CHANGA-375-RTV 1562753</t>
  </si>
  <si>
    <t>1K22TDT|GIO-332-RTV 1555831</t>
  </si>
  <si>
    <t>464-SIPI-072022-10016758</t>
  </si>
  <si>
    <r>
      <t>'</t>
    </r>
    <r>
      <rPr>
        <sz val="10"/>
        <color rgb="FF000000"/>
        <rFont val="Arial"/>
        <family val="2"/>
      </rPr>
      <t>A026932</t>
    </r>
  </si>
  <si>
    <r>
      <t>'</t>
    </r>
    <r>
      <rPr>
        <sz val="10"/>
        <color rgb="FF000000"/>
        <rFont val="Arial"/>
        <family val="2"/>
      </rPr>
      <t>A024064</t>
    </r>
  </si>
  <si>
    <r>
      <t>'</t>
    </r>
    <r>
      <rPr>
        <sz val="10"/>
        <color rgb="FF000000"/>
        <rFont val="Arial"/>
        <family val="2"/>
      </rPr>
      <t>A026061</t>
    </r>
  </si>
  <si>
    <t>465-SIPI-072022-10017504</t>
  </si>
  <si>
    <r>
      <t>'</t>
    </r>
    <r>
      <rPr>
        <sz val="10"/>
        <color rgb="FF000000"/>
        <rFont val="Arial"/>
        <family val="2"/>
      </rPr>
      <t>A021984</t>
    </r>
  </si>
  <si>
    <r>
      <t>'</t>
    </r>
    <r>
      <rPr>
        <sz val="10"/>
        <color rgb="FF000000"/>
        <rFont val="Arial"/>
        <family val="2"/>
      </rPr>
      <t>A022983</t>
    </r>
  </si>
  <si>
    <r>
      <t>'</t>
    </r>
    <r>
      <rPr>
        <sz val="10"/>
        <color rgb="FF000000"/>
        <rFont val="Arial"/>
        <family val="2"/>
      </rPr>
      <t>A027473</t>
    </r>
  </si>
  <si>
    <r>
      <t>'</t>
    </r>
    <r>
      <rPr>
        <sz val="10"/>
        <color rgb="FF000000"/>
        <rFont val="Arial"/>
        <family val="2"/>
      </rPr>
      <t>A025379</t>
    </r>
  </si>
  <si>
    <r>
      <t>'</t>
    </r>
    <r>
      <rPr>
        <sz val="10"/>
        <color rgb="FF000000"/>
        <rFont val="Arial"/>
        <family val="2"/>
      </rPr>
      <t>A026019</t>
    </r>
  </si>
  <si>
    <r>
      <t>'</t>
    </r>
    <r>
      <rPr>
        <sz val="10"/>
        <color rgb="FF000000"/>
        <rFont val="Arial"/>
        <family val="2"/>
      </rPr>
      <t>A027349</t>
    </r>
  </si>
  <si>
    <r>
      <t>'</t>
    </r>
    <r>
      <rPr>
        <sz val="10"/>
        <color rgb="FF000000"/>
        <rFont val="Arial"/>
        <family val="2"/>
      </rPr>
      <t>A024245</t>
    </r>
  </si>
  <si>
    <r>
      <t>'</t>
    </r>
    <r>
      <rPr>
        <sz val="10"/>
        <color rgb="FF000000"/>
        <rFont val="Arial"/>
        <family val="2"/>
      </rPr>
      <t>A026145</t>
    </r>
  </si>
  <si>
    <t>502-SIPI-062022-10020208</t>
  </si>
  <si>
    <r>
      <t>'</t>
    </r>
    <r>
      <rPr>
        <sz val="10"/>
        <color rgb="FF000000"/>
        <rFont val="Arial"/>
        <family val="2"/>
      </rPr>
      <t>C018247</t>
    </r>
  </si>
  <si>
    <t>502-SIPI-072022-10020285</t>
  </si>
  <si>
    <r>
      <t>'</t>
    </r>
    <r>
      <rPr>
        <sz val="10"/>
        <color rgb="FF000000"/>
        <rFont val="Arial"/>
        <family val="2"/>
      </rPr>
      <t>C027313</t>
    </r>
  </si>
  <si>
    <t>504-SIPI-072022-504037390</t>
  </si>
  <si>
    <r>
      <t>'</t>
    </r>
    <r>
      <rPr>
        <sz val="10"/>
        <color rgb="FF000000"/>
        <rFont val="Arial"/>
        <family val="2"/>
      </rPr>
      <t>A24317</t>
    </r>
  </si>
  <si>
    <r>
      <t>'</t>
    </r>
    <r>
      <rPr>
        <sz val="10"/>
        <color rgb="FF000000"/>
        <rFont val="Arial"/>
        <family val="2"/>
      </rPr>
      <t>A27386</t>
    </r>
  </si>
  <si>
    <r>
      <t>'</t>
    </r>
    <r>
      <rPr>
        <sz val="10"/>
        <color rgb="FF000000"/>
        <rFont val="Arial"/>
        <family val="2"/>
      </rPr>
      <t>A21885</t>
    </r>
  </si>
  <si>
    <r>
      <t>'</t>
    </r>
    <r>
      <rPr>
        <sz val="10"/>
        <color rgb="FF000000"/>
        <rFont val="Arial"/>
        <family val="2"/>
      </rPr>
      <t>A26044</t>
    </r>
  </si>
  <si>
    <r>
      <t>'</t>
    </r>
    <r>
      <rPr>
        <sz val="10"/>
        <color rgb="FF000000"/>
        <rFont val="Arial"/>
        <family val="2"/>
      </rPr>
      <t>A22882</t>
    </r>
  </si>
  <si>
    <t>504-SIPI-R-072022-504037390</t>
  </si>
  <si>
    <r>
      <t>'</t>
    </r>
    <r>
      <rPr>
        <sz val="10"/>
        <color rgb="FF000000"/>
        <rFont val="Arial"/>
        <family val="2"/>
      </rPr>
      <t>152</t>
    </r>
  </si>
  <si>
    <t>1K22TEC|VAT8|CHANGIO|152</t>
  </si>
  <si>
    <t>506-SIPI-072022-10067144</t>
  </si>
  <si>
    <r>
      <t>'</t>
    </r>
    <r>
      <rPr>
        <sz val="10"/>
        <color rgb="FF000000"/>
        <rFont val="Arial"/>
        <family val="2"/>
      </rPr>
      <t>V023314</t>
    </r>
  </si>
  <si>
    <r>
      <t>'</t>
    </r>
    <r>
      <rPr>
        <sz val="10"/>
        <color rgb="FF000000"/>
        <rFont val="Arial"/>
        <family val="2"/>
      </rPr>
      <t>V026275</t>
    </r>
  </si>
  <si>
    <t>508-SIPI-072022-50834856</t>
  </si>
  <si>
    <r>
      <t>'</t>
    </r>
    <r>
      <rPr>
        <sz val="10"/>
        <color rgb="FF000000"/>
        <rFont val="Arial"/>
        <family val="2"/>
      </rPr>
      <t>A024213</t>
    </r>
  </si>
  <si>
    <r>
      <t>'</t>
    </r>
    <r>
      <rPr>
        <sz val="10"/>
        <color rgb="FF000000"/>
        <rFont val="Arial"/>
        <family val="2"/>
      </rPr>
      <t>A027354</t>
    </r>
  </si>
  <si>
    <t>511-SIPI-072022-51139960</t>
  </si>
  <si>
    <r>
      <t>'</t>
    </r>
    <r>
      <rPr>
        <sz val="10"/>
        <color rgb="FF000000"/>
        <rFont val="Arial"/>
        <family val="2"/>
      </rPr>
      <t>H022392</t>
    </r>
  </si>
  <si>
    <r>
      <t>'</t>
    </r>
    <r>
      <rPr>
        <sz val="10"/>
        <color rgb="FF000000"/>
        <rFont val="Arial"/>
        <family val="2"/>
      </rPr>
      <t>H025389</t>
    </r>
  </si>
  <si>
    <r>
      <t>'</t>
    </r>
    <r>
      <rPr>
        <sz val="10"/>
        <color rgb="FF000000"/>
        <rFont val="Arial"/>
        <family val="2"/>
      </rPr>
      <t>H027365</t>
    </r>
  </si>
  <si>
    <t>512-SIPI-072022-10047351</t>
  </si>
  <si>
    <r>
      <t>'</t>
    </r>
    <r>
      <rPr>
        <sz val="10"/>
        <color rgb="FF000000"/>
        <rFont val="Arial"/>
        <family val="2"/>
      </rPr>
      <t>K027382</t>
    </r>
  </si>
  <si>
    <r>
      <t>'</t>
    </r>
    <r>
      <rPr>
        <sz val="10"/>
        <color rgb="FF000000"/>
        <rFont val="Arial"/>
        <family val="2"/>
      </rPr>
      <t>K026045</t>
    </r>
  </si>
  <si>
    <t>513-SIPI-072022-10037228</t>
  </si>
  <si>
    <r>
      <t>'</t>
    </r>
    <r>
      <rPr>
        <sz val="10"/>
        <color rgb="FF000000"/>
        <rFont val="Arial"/>
        <family val="2"/>
      </rPr>
      <t>A24389</t>
    </r>
  </si>
  <si>
    <r>
      <t>'</t>
    </r>
    <r>
      <rPr>
        <sz val="10"/>
        <color rgb="FF000000"/>
        <rFont val="Arial"/>
        <family val="2"/>
      </rPr>
      <t>A27441</t>
    </r>
  </si>
  <si>
    <r>
      <t>'</t>
    </r>
    <r>
      <rPr>
        <sz val="10"/>
        <color rgb="FF000000"/>
        <rFont val="Arial"/>
        <family val="2"/>
      </rPr>
      <t>A26131</t>
    </r>
  </si>
  <si>
    <r>
      <t>'</t>
    </r>
    <r>
      <rPr>
        <sz val="10"/>
        <color rgb="FF000000"/>
        <rFont val="Arial"/>
        <family val="2"/>
      </rPr>
      <t>A23387</t>
    </r>
  </si>
  <si>
    <t>513-SIPI-R-072022-10037228</t>
  </si>
  <si>
    <r>
      <t>'</t>
    </r>
    <r>
      <rPr>
        <sz val="10"/>
        <color rgb="FF000000"/>
        <rFont val="Arial"/>
        <family val="2"/>
      </rPr>
      <t>A167</t>
    </r>
  </si>
  <si>
    <t>1K22TEN-167|CHAN GIO</t>
  </si>
  <si>
    <t>514-SIPI-072022-10050650</t>
  </si>
  <si>
    <r>
      <t>'</t>
    </r>
    <r>
      <rPr>
        <sz val="10"/>
        <color rgb="FF000000"/>
        <rFont val="Arial"/>
        <family val="2"/>
      </rPr>
      <t>A23386</t>
    </r>
  </si>
  <si>
    <r>
      <t>'</t>
    </r>
    <r>
      <rPr>
        <sz val="10"/>
        <color rgb="FF000000"/>
        <rFont val="Arial"/>
        <family val="2"/>
      </rPr>
      <t>A24390</t>
    </r>
  </si>
  <si>
    <r>
      <t>'</t>
    </r>
    <r>
      <rPr>
        <sz val="10"/>
        <color rgb="FF000000"/>
        <rFont val="Arial"/>
        <family val="2"/>
      </rPr>
      <t>A27437</t>
    </r>
  </si>
  <si>
    <t>514-SIPI-R-072022-10050650</t>
  </si>
  <si>
    <r>
      <t>'</t>
    </r>
    <r>
      <rPr>
        <sz val="10"/>
        <color rgb="FF000000"/>
        <rFont val="Arial"/>
        <family val="2"/>
      </rPr>
      <t>A252</t>
    </r>
  </si>
  <si>
    <t>1K22TEP|CHANGIOHEO-RTV1560444</t>
  </si>
  <si>
    <t>515-SIPI-072022-10056390</t>
  </si>
  <si>
    <r>
      <t>'</t>
    </r>
    <r>
      <rPr>
        <sz val="10"/>
        <color rgb="FF000000"/>
        <rFont val="Arial"/>
        <family val="2"/>
      </rPr>
      <t>A00021889</t>
    </r>
  </si>
  <si>
    <r>
      <t>'</t>
    </r>
    <r>
      <rPr>
        <sz val="10"/>
        <color rgb="FF000000"/>
        <rFont val="Arial"/>
        <family val="2"/>
      </rPr>
      <t>A00027262</t>
    </r>
  </si>
  <si>
    <r>
      <t>'</t>
    </r>
    <r>
      <rPr>
        <sz val="10"/>
        <color rgb="FF000000"/>
        <rFont val="Arial"/>
        <family val="2"/>
      </rPr>
      <t>A00023622</t>
    </r>
  </si>
  <si>
    <r>
      <t>'</t>
    </r>
    <r>
      <rPr>
        <sz val="10"/>
        <color rgb="FF000000"/>
        <rFont val="Arial"/>
        <family val="2"/>
      </rPr>
      <t>A00022885</t>
    </r>
  </si>
  <si>
    <r>
      <t>'</t>
    </r>
    <r>
      <rPr>
        <sz val="10"/>
        <color rgb="FF000000"/>
        <rFont val="Arial"/>
        <family val="2"/>
      </rPr>
      <t>A00027528</t>
    </r>
  </si>
  <si>
    <r>
      <t>'</t>
    </r>
    <r>
      <rPr>
        <sz val="10"/>
        <color rgb="FF000000"/>
        <rFont val="Arial"/>
        <family val="2"/>
      </rPr>
      <t>A00025933</t>
    </r>
  </si>
  <si>
    <r>
      <t>'</t>
    </r>
    <r>
      <rPr>
        <sz val="10"/>
        <color rgb="FF000000"/>
        <rFont val="Arial"/>
        <family val="2"/>
      </rPr>
      <t>A00027494</t>
    </r>
  </si>
  <si>
    <r>
      <t>'</t>
    </r>
    <r>
      <rPr>
        <sz val="10"/>
        <color rgb="FF000000"/>
        <rFont val="Arial"/>
        <family val="2"/>
      </rPr>
      <t>A00026041</t>
    </r>
  </si>
  <si>
    <r>
      <t>'</t>
    </r>
    <r>
      <rPr>
        <sz val="10"/>
        <color rgb="FF000000"/>
        <rFont val="Arial"/>
        <family val="2"/>
      </rPr>
      <t>A00024319</t>
    </r>
  </si>
  <si>
    <r>
      <t>'</t>
    </r>
    <r>
      <rPr>
        <sz val="10"/>
        <color rgb="FF000000"/>
        <rFont val="Arial"/>
        <family val="2"/>
      </rPr>
      <t>A00027383</t>
    </r>
  </si>
  <si>
    <t>515-SIPI-R-072022-10056390</t>
  </si>
  <si>
    <r>
      <t>'</t>
    </r>
    <r>
      <rPr>
        <sz val="10"/>
        <color rgb="FF000000"/>
        <rFont val="Arial"/>
        <family val="2"/>
      </rPr>
      <t>A00000134</t>
    </r>
  </si>
  <si>
    <t>1K22TEQ-1556099|CHAN GIO</t>
  </si>
  <si>
    <t>517-SIPI-072022-517048634</t>
  </si>
  <si>
    <r>
      <t>'</t>
    </r>
    <r>
      <rPr>
        <sz val="10"/>
        <color rgb="FF000000"/>
        <rFont val="Arial"/>
        <family val="2"/>
      </rPr>
      <t>A22220</t>
    </r>
  </si>
  <si>
    <r>
      <t>'</t>
    </r>
    <r>
      <rPr>
        <sz val="10"/>
        <color rgb="FF000000"/>
        <rFont val="Arial"/>
        <family val="2"/>
      </rPr>
      <t>A21882</t>
    </r>
  </si>
  <si>
    <r>
      <t>'</t>
    </r>
    <r>
      <rPr>
        <sz val="10"/>
        <color rgb="FF000000"/>
        <rFont val="Arial"/>
        <family val="2"/>
      </rPr>
      <t>A24255</t>
    </r>
  </si>
  <si>
    <t>517-SIPI-R-082022-517048634</t>
  </si>
  <si>
    <t>1K22TES-375|CHAN GIO</t>
  </si>
  <si>
    <t>524-SIPI-072022-524030598</t>
  </si>
  <si>
    <r>
      <t>'</t>
    </r>
    <r>
      <rPr>
        <sz val="10"/>
        <color rgb="FF000000"/>
        <rFont val="Arial"/>
        <family val="2"/>
      </rPr>
      <t>D024343</t>
    </r>
  </si>
  <si>
    <r>
      <t>'</t>
    </r>
    <r>
      <rPr>
        <sz val="10"/>
        <color rgb="FF000000"/>
        <rFont val="Arial"/>
        <family val="2"/>
      </rPr>
      <t>D026088</t>
    </r>
  </si>
  <si>
    <r>
      <t>'</t>
    </r>
    <r>
      <rPr>
        <sz val="10"/>
        <color rgb="FF000000"/>
        <rFont val="Arial"/>
        <family val="2"/>
      </rPr>
      <t>D023961</t>
    </r>
  </si>
  <si>
    <t>525-SIPI-062022-525012871</t>
  </si>
  <si>
    <r>
      <t>'</t>
    </r>
    <r>
      <rPr>
        <sz val="10"/>
        <color rgb="FF000000"/>
        <rFont val="Arial"/>
        <family val="2"/>
      </rPr>
      <t>A020180</t>
    </r>
  </si>
  <si>
    <t>525-SIPI-072022-525013114</t>
  </si>
  <si>
    <r>
      <t>'</t>
    </r>
    <r>
      <rPr>
        <sz val="10"/>
        <color rgb="FF000000"/>
        <rFont val="Arial"/>
        <family val="2"/>
      </rPr>
      <t>A026112</t>
    </r>
  </si>
  <si>
    <r>
      <t>'</t>
    </r>
    <r>
      <rPr>
        <sz val="10"/>
        <color rgb="FF000000"/>
        <rFont val="Arial"/>
        <family val="2"/>
      </rPr>
      <t>A027461</t>
    </r>
  </si>
  <si>
    <r>
      <t>'</t>
    </r>
    <r>
      <rPr>
        <sz val="10"/>
        <color rgb="FF000000"/>
        <rFont val="Arial"/>
        <family val="2"/>
      </rPr>
      <t>A027460</t>
    </r>
  </si>
  <si>
    <r>
      <t>'</t>
    </r>
    <r>
      <rPr>
        <sz val="10"/>
        <color rgb="FF000000"/>
        <rFont val="Arial"/>
        <family val="2"/>
      </rPr>
      <t>A021983</t>
    </r>
  </si>
  <si>
    <t>525-SIPI-R-072022-525013114</t>
  </si>
  <si>
    <r>
      <t>'</t>
    </r>
    <r>
      <rPr>
        <sz val="10"/>
        <color rgb="FF000000"/>
        <rFont val="Arial"/>
        <family val="2"/>
      </rPr>
      <t>A000083</t>
    </r>
  </si>
  <si>
    <t>1K22T/GA|TPCN|RTV1557675</t>
  </si>
  <si>
    <t>528-SIPI-072022-528029006</t>
  </si>
  <si>
    <r>
      <t>'</t>
    </r>
    <r>
      <rPr>
        <sz val="10"/>
        <color rgb="FF000000"/>
        <rFont val="Arial"/>
        <family val="2"/>
      </rPr>
      <t>A00022047</t>
    </r>
  </si>
  <si>
    <r>
      <t>'</t>
    </r>
    <r>
      <rPr>
        <sz val="10"/>
        <color rgb="FF000000"/>
        <rFont val="Arial"/>
        <family val="2"/>
      </rPr>
      <t>A00023974</t>
    </r>
  </si>
  <si>
    <r>
      <t>'</t>
    </r>
    <r>
      <rPr>
        <sz val="10"/>
        <color rgb="FF000000"/>
        <rFont val="Arial"/>
        <family val="2"/>
      </rPr>
      <t>A00023973</t>
    </r>
  </si>
  <si>
    <r>
      <t>'</t>
    </r>
    <r>
      <rPr>
        <sz val="10"/>
        <color rgb="FF000000"/>
        <rFont val="Arial"/>
        <family val="2"/>
      </rPr>
      <t>A00021940</t>
    </r>
  </si>
  <si>
    <t>1C22TNT| CHAN GIO</t>
  </si>
  <si>
    <r>
      <t>'</t>
    </r>
    <r>
      <rPr>
        <sz val="10"/>
        <color rgb="FF000000"/>
        <rFont val="Arial"/>
        <family val="2"/>
      </rPr>
      <t>A00022891</t>
    </r>
  </si>
  <si>
    <r>
      <t>'</t>
    </r>
    <r>
      <rPr>
        <sz val="10"/>
        <color rgb="FF000000"/>
        <rFont val="Arial"/>
        <family val="2"/>
      </rPr>
      <t>A00024315</t>
    </r>
  </si>
  <si>
    <r>
      <t>'</t>
    </r>
    <r>
      <rPr>
        <sz val="10"/>
        <color rgb="FF000000"/>
        <rFont val="Arial"/>
        <family val="2"/>
      </rPr>
      <t>A00025833</t>
    </r>
  </si>
  <si>
    <r>
      <t>'</t>
    </r>
    <r>
      <rPr>
        <sz val="10"/>
        <color rgb="FF000000"/>
        <rFont val="Arial"/>
        <family val="2"/>
      </rPr>
      <t>A00027387</t>
    </r>
  </si>
  <si>
    <r>
      <t>'</t>
    </r>
    <r>
      <rPr>
        <sz val="10"/>
        <color rgb="FF000000"/>
        <rFont val="Arial"/>
        <family val="2"/>
      </rPr>
      <t>A00024366</t>
    </r>
  </si>
  <si>
    <r>
      <t>'</t>
    </r>
    <r>
      <rPr>
        <sz val="10"/>
        <color rgb="FF000000"/>
        <rFont val="Arial"/>
        <family val="2"/>
      </rPr>
      <t>A00026042</t>
    </r>
  </si>
  <si>
    <t>528-SIPI-R-072022-528029006</t>
  </si>
  <si>
    <r>
      <t>'</t>
    </r>
    <r>
      <rPr>
        <sz val="10"/>
        <color rgb="FF000000"/>
        <rFont val="Arial"/>
        <family val="2"/>
      </rPr>
      <t>RTV71</t>
    </r>
  </si>
  <si>
    <t>1K22TGC-71|CHA COM|1554106</t>
  </si>
  <si>
    <t>532-SIPI-072022-532030489</t>
  </si>
  <si>
    <r>
      <t>'</t>
    </r>
    <r>
      <rPr>
        <sz val="10"/>
        <color rgb="FF000000"/>
        <rFont val="Arial"/>
        <family val="2"/>
      </rPr>
      <t>B27294</t>
    </r>
  </si>
  <si>
    <r>
      <t>'</t>
    </r>
    <r>
      <rPr>
        <sz val="10"/>
        <color rgb="FF000000"/>
        <rFont val="Arial"/>
        <family val="2"/>
      </rPr>
      <t>B24256</t>
    </r>
  </si>
  <si>
    <r>
      <t>'</t>
    </r>
    <r>
      <rPr>
        <sz val="10"/>
        <color rgb="FF000000"/>
        <rFont val="Arial"/>
        <family val="2"/>
      </rPr>
      <t>B26002</t>
    </r>
  </si>
  <si>
    <t>532-SIPI-R-072022-532030489</t>
  </si>
  <si>
    <r>
      <t>'</t>
    </r>
    <r>
      <rPr>
        <sz val="10"/>
        <color rgb="FF000000"/>
        <rFont val="Arial"/>
        <family val="2"/>
      </rPr>
      <t>B326</t>
    </r>
  </si>
  <si>
    <t>1K22TGH|CHA-RTV 1558790</t>
  </si>
  <si>
    <t>532-SIPI-R-082022-532030489</t>
  </si>
  <si>
    <r>
      <t>'</t>
    </r>
    <r>
      <rPr>
        <sz val="10"/>
        <color rgb="FF000000"/>
        <rFont val="Arial"/>
        <family val="2"/>
      </rPr>
      <t>B437</t>
    </r>
  </si>
  <si>
    <t>1K22TGH|CHA-RTV 1565499</t>
  </si>
  <si>
    <r>
      <t>'</t>
    </r>
    <r>
      <rPr>
        <sz val="10"/>
        <color rgb="FF000000"/>
        <rFont val="Arial"/>
        <family val="2"/>
      </rPr>
      <t>B487</t>
    </r>
  </si>
  <si>
    <t>1K22TGH|GA-RTV 1570169</t>
  </si>
  <si>
    <t>534-SIPI-072022-10026761</t>
  </si>
  <si>
    <r>
      <t>'</t>
    </r>
    <r>
      <rPr>
        <sz val="10"/>
        <color rgb="FF000000"/>
        <rFont val="Arial"/>
        <family val="2"/>
      </rPr>
      <t>A00024257</t>
    </r>
  </si>
  <si>
    <r>
      <t>'</t>
    </r>
    <r>
      <rPr>
        <sz val="10"/>
        <color rgb="FF000000"/>
        <rFont val="Arial"/>
        <family val="2"/>
      </rPr>
      <t>A00021884</t>
    </r>
  </si>
  <si>
    <t>534-SIPI-R-072022-10026761</t>
  </si>
  <si>
    <r>
      <t>'</t>
    </r>
    <r>
      <rPr>
        <sz val="10"/>
        <color rgb="FF000000"/>
        <rFont val="Arial"/>
        <family val="2"/>
      </rPr>
      <t>110</t>
    </r>
  </si>
  <si>
    <t>1K22TGL|DUIGA|RTV1553888</t>
  </si>
  <si>
    <t>536-SIPI-072022-1016457</t>
  </si>
  <si>
    <r>
      <t>'</t>
    </r>
    <r>
      <rPr>
        <sz val="10"/>
        <color rgb="FF000000"/>
        <rFont val="Arial"/>
        <family val="2"/>
      </rPr>
      <t>P21976</t>
    </r>
  </si>
  <si>
    <r>
      <t>'</t>
    </r>
    <r>
      <rPr>
        <sz val="10"/>
        <color rgb="FF000000"/>
        <rFont val="Arial"/>
        <family val="2"/>
      </rPr>
      <t>P25931</t>
    </r>
  </si>
  <si>
    <t>537-SIPI-072022-1013278</t>
  </si>
  <si>
    <r>
      <t>'</t>
    </r>
    <r>
      <rPr>
        <sz val="10"/>
        <color rgb="FF000000"/>
        <rFont val="Arial"/>
        <family val="2"/>
      </rPr>
      <t>A21979</t>
    </r>
  </si>
  <si>
    <t>1C22TNT| GAMUOI</t>
  </si>
  <si>
    <t>539-SIPI-072022-10023162</t>
  </si>
  <si>
    <r>
      <t>'</t>
    </r>
    <r>
      <rPr>
        <sz val="10"/>
        <color rgb="FF000000"/>
        <rFont val="Arial"/>
        <family val="2"/>
      </rPr>
      <t>A24387</t>
    </r>
  </si>
  <si>
    <r>
      <t>'</t>
    </r>
    <r>
      <rPr>
        <sz val="10"/>
        <color rgb="FF000000"/>
        <rFont val="Arial"/>
        <family val="2"/>
      </rPr>
      <t>A27442</t>
    </r>
  </si>
  <si>
    <r>
      <t>'</t>
    </r>
    <r>
      <rPr>
        <sz val="10"/>
        <color rgb="FF000000"/>
        <rFont val="Arial"/>
        <family val="2"/>
      </rPr>
      <t>A23389</t>
    </r>
  </si>
  <si>
    <r>
      <t>'</t>
    </r>
    <r>
      <rPr>
        <sz val="10"/>
        <color rgb="FF000000"/>
        <rFont val="Arial"/>
        <family val="2"/>
      </rPr>
      <t>A26126</t>
    </r>
  </si>
  <si>
    <t>1C22TNT|GAMUOI'</t>
  </si>
  <si>
    <t>539-SIPI-R-072022-10023162</t>
  </si>
  <si>
    <r>
      <t>'</t>
    </r>
    <r>
      <rPr>
        <sz val="10"/>
        <color rgb="FF000000"/>
        <rFont val="Arial"/>
        <family val="2"/>
      </rPr>
      <t>164</t>
    </r>
  </si>
  <si>
    <t>1K22TGR|164|GIOMUOI|1554081</t>
  </si>
  <si>
    <t>539-SIPI-R-082022-10023162</t>
  </si>
  <si>
    <r>
      <t>'</t>
    </r>
    <r>
      <rPr>
        <sz val="10"/>
        <color rgb="FF000000"/>
        <rFont val="Arial"/>
        <family val="2"/>
      </rPr>
      <t>292</t>
    </r>
  </si>
  <si>
    <t>1K22TGR|292|GIOMUOI|1566234</t>
  </si>
  <si>
    <t>540-SIPI-072022-540020231</t>
  </si>
  <si>
    <r>
      <t>'</t>
    </r>
    <r>
      <rPr>
        <sz val="10"/>
        <color rgb="FF000000"/>
        <rFont val="Arial"/>
        <family val="2"/>
      </rPr>
      <t>A23378</t>
    </r>
  </si>
  <si>
    <r>
      <t>'</t>
    </r>
    <r>
      <rPr>
        <sz val="10"/>
        <color rgb="FF000000"/>
        <rFont val="Arial"/>
        <family val="2"/>
      </rPr>
      <t>A27436</t>
    </r>
  </si>
  <si>
    <r>
      <t>'</t>
    </r>
    <r>
      <rPr>
        <sz val="10"/>
        <color rgb="FF000000"/>
        <rFont val="Arial"/>
        <family val="2"/>
      </rPr>
      <t>A26133</t>
    </r>
  </si>
  <si>
    <t>541-SIPI-072022-541020191</t>
  </si>
  <si>
    <r>
      <t>'</t>
    </r>
    <r>
      <rPr>
        <sz val="10"/>
        <color rgb="FF000000"/>
        <rFont val="Arial"/>
        <family val="2"/>
      </rPr>
      <t>T027280</t>
    </r>
  </si>
  <si>
    <r>
      <t>'</t>
    </r>
    <r>
      <rPr>
        <sz val="10"/>
        <color rgb="FF000000"/>
        <rFont val="Arial"/>
        <family val="2"/>
      </rPr>
      <t>T024129</t>
    </r>
  </si>
  <si>
    <r>
      <t>'</t>
    </r>
    <r>
      <rPr>
        <sz val="10"/>
        <color rgb="FF000000"/>
        <rFont val="Arial"/>
        <family val="2"/>
      </rPr>
      <t>T026056</t>
    </r>
  </si>
  <si>
    <t>542-SIPI-072022-10014924</t>
  </si>
  <si>
    <r>
      <t>'</t>
    </r>
    <r>
      <rPr>
        <sz val="10"/>
        <color rgb="FF000000"/>
        <rFont val="Arial"/>
        <family val="2"/>
      </rPr>
      <t>A27289</t>
    </r>
  </si>
  <si>
    <r>
      <t>'</t>
    </r>
    <r>
      <rPr>
        <sz val="10"/>
        <color rgb="FF000000"/>
        <rFont val="Arial"/>
        <family val="2"/>
      </rPr>
      <t>A24254</t>
    </r>
  </si>
  <si>
    <r>
      <t>'</t>
    </r>
    <r>
      <rPr>
        <sz val="10"/>
        <color rgb="FF000000"/>
        <rFont val="Arial"/>
        <family val="2"/>
      </rPr>
      <t>A21878</t>
    </r>
  </si>
  <si>
    <r>
      <t>'</t>
    </r>
    <r>
      <rPr>
        <sz val="10"/>
        <color rgb="FF000000"/>
        <rFont val="Arial"/>
        <family val="2"/>
      </rPr>
      <t>A22218</t>
    </r>
  </si>
  <si>
    <t>542-SIPI-R-072022-10014924</t>
  </si>
  <si>
    <r>
      <t>'</t>
    </r>
    <r>
      <rPr>
        <sz val="10"/>
        <color rgb="FF000000"/>
        <rFont val="Arial"/>
        <family val="2"/>
      </rPr>
      <t>136</t>
    </r>
  </si>
  <si>
    <t>1K22TGU-136|GIOTAI</t>
  </si>
  <si>
    <t>546-SIPI-072022-10013744</t>
  </si>
  <si>
    <r>
      <t>'</t>
    </r>
    <r>
      <rPr>
        <sz val="10"/>
        <color rgb="FF000000"/>
        <rFont val="Arial"/>
        <family val="2"/>
      </rPr>
      <t>A23388</t>
    </r>
  </si>
  <si>
    <r>
      <t>'</t>
    </r>
    <r>
      <rPr>
        <sz val="10"/>
        <color rgb="FF000000"/>
        <rFont val="Arial"/>
        <family val="2"/>
      </rPr>
      <t>A26128</t>
    </r>
  </si>
  <si>
    <r>
      <t>'</t>
    </r>
    <r>
      <rPr>
        <sz val="10"/>
        <color rgb="FF000000"/>
        <rFont val="Arial"/>
        <family val="2"/>
      </rPr>
      <t>A27439</t>
    </r>
  </si>
  <si>
    <t>565-SIPI-072022-566013513</t>
  </si>
  <si>
    <r>
      <t>'</t>
    </r>
    <r>
      <rPr>
        <sz val="10"/>
        <color rgb="FF000000"/>
        <rFont val="Arial"/>
        <family val="2"/>
      </rPr>
      <t>A023710</t>
    </r>
  </si>
  <si>
    <r>
      <t>'</t>
    </r>
    <r>
      <rPr>
        <sz val="10"/>
        <color rgb="FF000000"/>
        <rFont val="Arial"/>
        <family val="2"/>
      </rPr>
      <t>A026074</t>
    </r>
  </si>
  <si>
    <r>
      <t>'</t>
    </r>
    <r>
      <rPr>
        <sz val="10"/>
        <color rgb="FF000000"/>
        <rFont val="Arial"/>
        <family val="2"/>
      </rPr>
      <t>A21914</t>
    </r>
  </si>
  <si>
    <r>
      <t>'</t>
    </r>
    <r>
      <rPr>
        <sz val="10"/>
        <color rgb="FF000000"/>
        <rFont val="Arial"/>
        <family val="2"/>
      </rPr>
      <t>A25956</t>
    </r>
  </si>
  <si>
    <r>
      <t>'</t>
    </r>
    <r>
      <rPr>
        <sz val="10"/>
        <color rgb="FF000000"/>
        <rFont val="Arial"/>
        <family val="2"/>
      </rPr>
      <t>A028370</t>
    </r>
  </si>
  <si>
    <t>569-SIPI-062022-569005806</t>
  </si>
  <si>
    <r>
      <t>'</t>
    </r>
    <r>
      <rPr>
        <sz val="10"/>
        <color rgb="FF000000"/>
        <rFont val="Arial"/>
        <family val="2"/>
      </rPr>
      <t>C019532</t>
    </r>
  </si>
  <si>
    <t>569-SIPI-072022-569006237</t>
  </si>
  <si>
    <r>
      <t>'</t>
    </r>
    <r>
      <rPr>
        <sz val="10"/>
        <color rgb="FF000000"/>
        <rFont val="Arial"/>
        <family val="2"/>
      </rPr>
      <t>C026049</t>
    </r>
  </si>
  <si>
    <t>570-SIPI-072022-10009534</t>
  </si>
  <si>
    <r>
      <t>'</t>
    </r>
    <r>
      <rPr>
        <sz val="10"/>
        <color rgb="FF000000"/>
        <rFont val="Arial"/>
        <family val="2"/>
      </rPr>
      <t>A026928</t>
    </r>
  </si>
  <si>
    <r>
      <t>'</t>
    </r>
    <r>
      <rPr>
        <sz val="10"/>
        <color rgb="FF000000"/>
        <rFont val="Arial"/>
        <family val="2"/>
      </rPr>
      <t>A023482</t>
    </r>
  </si>
  <si>
    <r>
      <t>'</t>
    </r>
    <r>
      <rPr>
        <sz val="10"/>
        <color rgb="FF000000"/>
        <rFont val="Arial"/>
        <family val="2"/>
      </rPr>
      <t>A027352</t>
    </r>
  </si>
  <si>
    <t>600-SIPI-072022-1076922</t>
  </si>
  <si>
    <r>
      <t>'</t>
    </r>
    <r>
      <rPr>
        <sz val="10"/>
        <color rgb="FF000000"/>
        <rFont val="Arial"/>
        <family val="2"/>
      </rPr>
      <t>024318</t>
    </r>
  </si>
  <si>
    <t>1C22TNT|GIOHEOMUOI-74240823</t>
  </si>
  <si>
    <r>
      <t>'</t>
    </r>
    <r>
      <rPr>
        <sz val="10"/>
        <color rgb="FF000000"/>
        <rFont val="Arial"/>
        <family val="2"/>
      </rPr>
      <t>026046</t>
    </r>
  </si>
  <si>
    <t>1C22TNT|CHANGIO-74348147</t>
  </si>
  <si>
    <r>
      <t>'</t>
    </r>
    <r>
      <rPr>
        <sz val="10"/>
        <color rgb="FF000000"/>
        <rFont val="Arial"/>
        <family val="2"/>
      </rPr>
      <t>021886</t>
    </r>
  </si>
  <si>
    <t>1C22TNT|CHANGIO-74073957</t>
  </si>
  <si>
    <r>
      <t>'</t>
    </r>
    <r>
      <rPr>
        <sz val="10"/>
        <color rgb="FF000000"/>
        <rFont val="Arial"/>
        <family val="2"/>
      </rPr>
      <t>025832</t>
    </r>
  </si>
  <si>
    <t>1C22TNT|HEOMUOI-74312106</t>
  </si>
  <si>
    <t>601-SIPI-062022-1072264</t>
  </si>
  <si>
    <r>
      <t>'</t>
    </r>
    <r>
      <rPr>
        <sz val="10"/>
        <color rgb="FF000000"/>
        <rFont val="Arial"/>
        <family val="2"/>
      </rPr>
      <t>A00020229</t>
    </r>
  </si>
  <si>
    <t>1C22TNT|VAT8|GA U MUOI</t>
  </si>
  <si>
    <t>601-SIPI-072022-1072970</t>
  </si>
  <si>
    <r>
      <t>'</t>
    </r>
    <r>
      <rPr>
        <sz val="10"/>
        <color rgb="FF000000"/>
        <rFont val="Arial"/>
        <family val="2"/>
      </rPr>
      <t>A00021938</t>
    </r>
  </si>
  <si>
    <r>
      <t>'</t>
    </r>
    <r>
      <rPr>
        <sz val="10"/>
        <color rgb="FF000000"/>
        <rFont val="Arial"/>
        <family val="2"/>
      </rPr>
      <t>A00026908</t>
    </r>
  </si>
  <si>
    <t>1C22TNT/VAT8/GA MUOI</t>
  </si>
  <si>
    <r>
      <t>'</t>
    </r>
    <r>
      <rPr>
        <sz val="10"/>
        <color rgb="FF000000"/>
        <rFont val="Arial"/>
        <family val="2"/>
      </rPr>
      <t>A00022890</t>
    </r>
  </si>
  <si>
    <r>
      <t>'</t>
    </r>
    <r>
      <rPr>
        <sz val="10"/>
        <color rgb="FF000000"/>
        <rFont val="Arial"/>
        <family val="2"/>
      </rPr>
      <t>A00024316</t>
    </r>
  </si>
  <si>
    <t>1C22TNT/VAT8/CHAN GIO HEO MUOI</t>
  </si>
  <si>
    <r>
      <t>'</t>
    </r>
    <r>
      <rPr>
        <sz val="10"/>
        <color rgb="FF000000"/>
        <rFont val="Arial"/>
        <family val="2"/>
      </rPr>
      <t>A00027385</t>
    </r>
  </si>
  <si>
    <t>601-SIPI-R-082022-1072970</t>
  </si>
  <si>
    <r>
      <t>'</t>
    </r>
    <r>
      <rPr>
        <sz val="10"/>
        <color rgb="FF000000"/>
        <rFont val="Arial"/>
        <family val="2"/>
      </rPr>
      <t>213</t>
    </r>
  </si>
  <si>
    <t>RTV 1566347/VAT8/GIO LUA</t>
  </si>
  <si>
    <t>602-SIPI-072022-1088494</t>
  </si>
  <si>
    <r>
      <t>'</t>
    </r>
    <r>
      <rPr>
        <sz val="10"/>
        <color rgb="FF000000"/>
        <rFont val="Arial"/>
        <family val="2"/>
      </rPr>
      <t>A26132</t>
    </r>
  </si>
  <si>
    <t>1C22TNT-26132|VAT8|CHANGIO</t>
  </si>
  <si>
    <r>
      <t>'</t>
    </r>
    <r>
      <rPr>
        <sz val="10"/>
        <color rgb="FF000000"/>
        <rFont val="Arial"/>
        <family val="2"/>
      </rPr>
      <t>A23390</t>
    </r>
  </si>
  <si>
    <t>1C22TNT-23390|VAT8|GAMUOI</t>
  </si>
  <si>
    <r>
      <t>'</t>
    </r>
    <r>
      <rPr>
        <sz val="10"/>
        <color rgb="FF000000"/>
        <rFont val="Arial"/>
        <family val="2"/>
      </rPr>
      <t>A24388</t>
    </r>
  </si>
  <si>
    <t>1C22TNT-24388|VAT8|GAMUOI</t>
  </si>
  <si>
    <r>
      <t>'</t>
    </r>
    <r>
      <rPr>
        <sz val="10"/>
        <color rgb="FF000000"/>
        <rFont val="Arial"/>
        <family val="2"/>
      </rPr>
      <t>A24208</t>
    </r>
  </si>
  <si>
    <t>1C22TNT-24208|VAT8|GAMUOI</t>
  </si>
  <si>
    <r>
      <t>'</t>
    </r>
    <r>
      <rPr>
        <sz val="10"/>
        <color rgb="FF000000"/>
        <rFont val="Arial"/>
        <family val="2"/>
      </rPr>
      <t>A21975</t>
    </r>
  </si>
  <si>
    <t>1C22TNT-21975|VAT8|CHANGIO</t>
  </si>
  <si>
    <t>603-SIPI-072022-1053582</t>
  </si>
  <si>
    <r>
      <t>'</t>
    </r>
    <r>
      <rPr>
        <sz val="10"/>
        <color rgb="FF000000"/>
        <rFont val="Arial"/>
        <family val="2"/>
      </rPr>
      <t>A21881</t>
    </r>
  </si>
  <si>
    <t>1C22TNT|VAT8|CHAGIO</t>
  </si>
  <si>
    <r>
      <t>'</t>
    </r>
    <r>
      <rPr>
        <sz val="10"/>
        <color rgb="FF000000"/>
        <rFont val="Arial"/>
        <family val="2"/>
      </rPr>
      <t>A22219</t>
    </r>
  </si>
  <si>
    <r>
      <t>'</t>
    </r>
    <r>
      <rPr>
        <sz val="10"/>
        <color rgb="FF000000"/>
        <rFont val="Arial"/>
        <family val="2"/>
      </rPr>
      <t>A27293</t>
    </r>
  </si>
  <si>
    <r>
      <t>'</t>
    </r>
    <r>
      <rPr>
        <sz val="10"/>
        <color rgb="FF000000"/>
        <rFont val="Arial"/>
        <family val="2"/>
      </rPr>
      <t>A25971</t>
    </r>
  </si>
  <si>
    <t>605-SIPI-072022-1091126</t>
  </si>
  <si>
    <r>
      <t>'</t>
    </r>
    <r>
      <rPr>
        <sz val="10"/>
        <color rgb="FF000000"/>
        <rFont val="Arial"/>
        <family val="2"/>
      </rPr>
      <t>Z027065</t>
    </r>
  </si>
  <si>
    <r>
      <t>'</t>
    </r>
    <r>
      <rPr>
        <sz val="10"/>
        <color rgb="FF000000"/>
        <rFont val="Arial"/>
        <family val="2"/>
      </rPr>
      <t>Z027379</t>
    </r>
  </si>
  <si>
    <r>
      <t>'</t>
    </r>
    <r>
      <rPr>
        <sz val="10"/>
        <color rgb="FF000000"/>
        <rFont val="Arial"/>
        <family val="2"/>
      </rPr>
      <t>Z024307</t>
    </r>
  </si>
  <si>
    <r>
      <t>'</t>
    </r>
    <r>
      <rPr>
        <sz val="10"/>
        <color rgb="FF000000"/>
        <rFont val="Arial"/>
        <family val="2"/>
      </rPr>
      <t>Z024174</t>
    </r>
  </si>
  <si>
    <r>
      <t>'</t>
    </r>
    <r>
      <rPr>
        <sz val="10"/>
        <color rgb="FF000000"/>
        <rFont val="Arial"/>
        <family val="2"/>
      </rPr>
      <t>Z026164</t>
    </r>
  </si>
  <si>
    <r>
      <t>'</t>
    </r>
    <r>
      <rPr>
        <sz val="10"/>
        <color rgb="FF000000"/>
        <rFont val="Arial"/>
        <family val="2"/>
      </rPr>
      <t>Z022391</t>
    </r>
  </si>
  <si>
    <t>606-SIPI-072022-1092726</t>
  </si>
  <si>
    <r>
      <t>'</t>
    </r>
    <r>
      <rPr>
        <sz val="10"/>
        <color rgb="FF000000"/>
        <rFont val="Arial"/>
        <family val="2"/>
      </rPr>
      <t>A0022881</t>
    </r>
  </si>
  <si>
    <r>
      <t>'</t>
    </r>
    <r>
      <rPr>
        <sz val="10"/>
        <color rgb="FF000000"/>
        <rFont val="Arial"/>
        <family val="2"/>
      </rPr>
      <t>A0026048</t>
    </r>
  </si>
  <si>
    <r>
      <t>'</t>
    </r>
    <r>
      <rPr>
        <sz val="10"/>
        <color rgb="FF000000"/>
        <rFont val="Arial"/>
        <family val="2"/>
      </rPr>
      <t>A0027391</t>
    </r>
  </si>
  <si>
    <r>
      <t>'</t>
    </r>
    <r>
      <rPr>
        <sz val="10"/>
        <color rgb="FF000000"/>
        <rFont val="Arial"/>
        <family val="2"/>
      </rPr>
      <t>A0024314</t>
    </r>
  </si>
  <si>
    <t>606-SIPI-R-082022-1092726</t>
  </si>
  <si>
    <r>
      <t>'</t>
    </r>
    <r>
      <rPr>
        <sz val="10"/>
        <color rgb="FF000000"/>
        <rFont val="Arial"/>
        <family val="2"/>
      </rPr>
      <t>A0000278</t>
    </r>
  </si>
  <si>
    <t>1K22THT|CHANGIO-RTV1565010</t>
  </si>
  <si>
    <t>607-SIPI-072022-1088751</t>
  </si>
  <si>
    <r>
      <t>'</t>
    </r>
    <r>
      <rPr>
        <sz val="10"/>
        <color rgb="FF000000"/>
        <rFont val="Arial"/>
        <family val="2"/>
      </rPr>
      <t>B0027281</t>
    </r>
  </si>
  <si>
    <r>
      <t>'</t>
    </r>
    <r>
      <rPr>
        <sz val="10"/>
        <color rgb="FF000000"/>
        <rFont val="Arial"/>
        <family val="2"/>
      </rPr>
      <t>B0027782</t>
    </r>
  </si>
  <si>
    <r>
      <t>'</t>
    </r>
    <r>
      <rPr>
        <sz val="10"/>
        <color rgb="FF000000"/>
        <rFont val="Arial"/>
        <family val="2"/>
      </rPr>
      <t>B0023144</t>
    </r>
  </si>
  <si>
    <r>
      <t>'</t>
    </r>
    <r>
      <rPr>
        <sz val="10"/>
        <color rgb="FF000000"/>
        <rFont val="Arial"/>
        <family val="2"/>
      </rPr>
      <t>B0024325</t>
    </r>
  </si>
  <si>
    <r>
      <t>'</t>
    </r>
    <r>
      <rPr>
        <sz val="10"/>
        <color rgb="FF000000"/>
        <rFont val="Arial"/>
        <family val="2"/>
      </rPr>
      <t>B0026154</t>
    </r>
  </si>
  <si>
    <t>608-SIPI-072022-1046320</t>
  </si>
  <si>
    <r>
      <t>'</t>
    </r>
    <r>
      <rPr>
        <sz val="10"/>
        <color rgb="FF000000"/>
        <rFont val="Arial"/>
        <family val="2"/>
      </rPr>
      <t>A026023</t>
    </r>
  </si>
  <si>
    <t>1C22TNT|GAMUOI500</t>
  </si>
  <si>
    <t>608-SIPI-R-072022-1046320</t>
  </si>
  <si>
    <r>
      <t>'</t>
    </r>
    <r>
      <rPr>
        <sz val="10"/>
        <color rgb="FF000000"/>
        <rFont val="Arial"/>
        <family val="2"/>
      </rPr>
      <t>A0102</t>
    </r>
  </si>
  <si>
    <t>1K22THV|156551|CHANGIOHEO</t>
  </si>
  <si>
    <t>609-SIPI-072022-1087195</t>
  </si>
  <si>
    <r>
      <t>'</t>
    </r>
    <r>
      <rPr>
        <sz val="10"/>
        <color rgb="FF000000"/>
        <rFont val="Arial"/>
        <family val="2"/>
      </rPr>
      <t>A024401</t>
    </r>
  </si>
  <si>
    <r>
      <t>'</t>
    </r>
    <r>
      <rPr>
        <sz val="10"/>
        <color rgb="FF000000"/>
        <rFont val="Arial"/>
        <family val="2"/>
      </rPr>
      <t>A026159</t>
    </r>
  </si>
  <si>
    <r>
      <t>'</t>
    </r>
    <r>
      <rPr>
        <sz val="10"/>
        <color rgb="FF000000"/>
        <rFont val="Arial"/>
        <family val="2"/>
      </rPr>
      <t>A021987</t>
    </r>
  </si>
  <si>
    <t>609-SIPI-R-082022-1087195</t>
  </si>
  <si>
    <r>
      <t>'</t>
    </r>
    <r>
      <rPr>
        <sz val="10"/>
        <color rgb="FF000000"/>
        <rFont val="Arial"/>
        <family val="2"/>
      </rPr>
      <t>358</t>
    </r>
  </si>
  <si>
    <t>1K22THX|CHAN GA</t>
  </si>
  <si>
    <t>613-SIPI-072022-1086145</t>
  </si>
  <si>
    <r>
      <t>'</t>
    </r>
    <r>
      <rPr>
        <sz val="10"/>
        <color rgb="FF000000"/>
        <rFont val="Arial"/>
        <family val="2"/>
      </rPr>
      <t>A26130</t>
    </r>
  </si>
  <si>
    <r>
      <t>'</t>
    </r>
    <r>
      <rPr>
        <sz val="10"/>
        <color rgb="FF000000"/>
        <rFont val="Arial"/>
        <family val="2"/>
      </rPr>
      <t>A27440</t>
    </r>
  </si>
  <si>
    <r>
      <t>'</t>
    </r>
    <r>
      <rPr>
        <sz val="10"/>
        <color rgb="FF000000"/>
        <rFont val="Arial"/>
        <family val="2"/>
      </rPr>
      <t>A23377</t>
    </r>
  </si>
  <si>
    <r>
      <t>'</t>
    </r>
    <r>
      <rPr>
        <sz val="10"/>
        <color rgb="FF000000"/>
        <rFont val="Arial"/>
        <family val="2"/>
      </rPr>
      <t>A24386</t>
    </r>
  </si>
  <si>
    <t>613-SIPI-R-082022-1086145</t>
  </si>
  <si>
    <r>
      <t>'</t>
    </r>
    <r>
      <rPr>
        <sz val="10"/>
        <color rgb="FF000000"/>
        <rFont val="Arial"/>
        <family val="2"/>
      </rPr>
      <t>305</t>
    </r>
  </si>
  <si>
    <t>1K22TKA|CHANGIO|RTV1565089</t>
  </si>
  <si>
    <t>617-SIPI-072022-1071432</t>
  </si>
  <si>
    <r>
      <t>'</t>
    </r>
    <r>
      <rPr>
        <sz val="10"/>
        <color rgb="FF000000"/>
        <rFont val="Arial"/>
        <family val="2"/>
      </rPr>
      <t>A021939</t>
    </r>
  </si>
  <si>
    <r>
      <t>'</t>
    </r>
    <r>
      <rPr>
        <sz val="10"/>
        <color rgb="FF000000"/>
        <rFont val="Arial"/>
        <family val="2"/>
      </rPr>
      <t>A026907</t>
    </r>
  </si>
  <si>
    <t>618-SIPI-072022-1067526</t>
  </si>
  <si>
    <r>
      <t>'</t>
    </r>
    <r>
      <rPr>
        <sz val="10"/>
        <color rgb="FF000000"/>
        <rFont val="Arial"/>
        <family val="2"/>
      </rPr>
      <t>A26043</t>
    </r>
  </si>
  <si>
    <r>
      <t>'</t>
    </r>
    <r>
      <rPr>
        <sz val="10"/>
        <color rgb="FF000000"/>
        <rFont val="Arial"/>
        <family val="2"/>
      </rPr>
      <t>A22886</t>
    </r>
  </si>
  <si>
    <r>
      <t>'</t>
    </r>
    <r>
      <rPr>
        <sz val="10"/>
        <color rgb="FF000000"/>
        <rFont val="Arial"/>
        <family val="2"/>
      </rPr>
      <t>A24313</t>
    </r>
  </si>
  <si>
    <r>
      <t>'</t>
    </r>
    <r>
      <rPr>
        <sz val="10"/>
        <color rgb="FF000000"/>
        <rFont val="Arial"/>
        <family val="2"/>
      </rPr>
      <t>A27384</t>
    </r>
  </si>
  <si>
    <t>GA MUOI</t>
  </si>
  <si>
    <t>620-SIPI-072022-1055153</t>
  </si>
  <si>
    <r>
      <t>'</t>
    </r>
    <r>
      <rPr>
        <sz val="10"/>
        <color rgb="FF000000"/>
        <rFont val="Arial"/>
        <family val="2"/>
      </rPr>
      <t>D024250</t>
    </r>
  </si>
  <si>
    <r>
      <t>'</t>
    </r>
    <r>
      <rPr>
        <sz val="10"/>
        <color rgb="FF000000"/>
        <rFont val="Arial"/>
        <family val="2"/>
      </rPr>
      <t>D027483</t>
    </r>
  </si>
  <si>
    <r>
      <t>'</t>
    </r>
    <r>
      <rPr>
        <sz val="10"/>
        <color rgb="FF000000"/>
        <rFont val="Arial"/>
        <family val="2"/>
      </rPr>
      <t>D025967</t>
    </r>
  </si>
  <si>
    <r>
      <t>'</t>
    </r>
    <r>
      <rPr>
        <sz val="10"/>
        <color rgb="FF000000"/>
        <rFont val="Arial"/>
        <family val="2"/>
      </rPr>
      <t>D021913</t>
    </r>
  </si>
  <si>
    <r>
      <t>'</t>
    </r>
    <r>
      <rPr>
        <sz val="10"/>
        <color rgb="FF000000"/>
        <rFont val="Arial"/>
        <family val="2"/>
      </rPr>
      <t>D022602</t>
    </r>
  </si>
  <si>
    <r>
      <t>'</t>
    </r>
    <r>
      <rPr>
        <sz val="10"/>
        <color rgb="FF000000"/>
        <rFont val="Arial"/>
        <family val="2"/>
      </rPr>
      <t>D023700</t>
    </r>
  </si>
  <si>
    <r>
      <t>'</t>
    </r>
    <r>
      <rPr>
        <sz val="10"/>
        <color rgb="FF000000"/>
        <rFont val="Arial"/>
        <family val="2"/>
      </rPr>
      <t>D027070</t>
    </r>
  </si>
  <si>
    <r>
      <t>'</t>
    </r>
    <r>
      <rPr>
        <sz val="10"/>
        <color rgb="FF000000"/>
        <rFont val="Arial"/>
        <family val="2"/>
      </rPr>
      <t>D027278</t>
    </r>
  </si>
  <si>
    <t>910-SIPI-062022-10028249</t>
  </si>
  <si>
    <r>
      <t>'</t>
    </r>
    <r>
      <rPr>
        <sz val="10"/>
        <color rgb="FF000000"/>
        <rFont val="Arial"/>
        <family val="2"/>
      </rPr>
      <t>b020230</t>
    </r>
  </si>
  <si>
    <t>910-SIPI-062022-10028282</t>
  </si>
  <si>
    <r>
      <t>'</t>
    </r>
    <r>
      <rPr>
        <sz val="10"/>
        <color rgb="FF000000"/>
        <rFont val="Arial"/>
        <family val="2"/>
      </rPr>
      <t>b020624</t>
    </r>
  </si>
  <si>
    <r>
      <t>'</t>
    </r>
    <r>
      <rPr>
        <sz val="10"/>
        <color rgb="FF000000"/>
        <rFont val="Arial"/>
        <family val="2"/>
      </rPr>
      <t>b017730</t>
    </r>
  </si>
  <si>
    <t>910-SIPI-062022-10028448</t>
  </si>
  <si>
    <r>
      <t>'</t>
    </r>
    <r>
      <rPr>
        <sz val="10"/>
        <color rgb="FF000000"/>
        <rFont val="Arial"/>
        <family val="2"/>
      </rPr>
      <t>b019129</t>
    </r>
  </si>
  <si>
    <r>
      <t>'</t>
    </r>
    <r>
      <rPr>
        <sz val="10"/>
        <color rgb="FF000000"/>
        <rFont val="Arial"/>
        <family val="2"/>
      </rPr>
      <t>b020625</t>
    </r>
  </si>
  <si>
    <t>910-SIPI-062022-10028531</t>
  </si>
  <si>
    <r>
      <t>'</t>
    </r>
    <r>
      <rPr>
        <sz val="10"/>
        <color rgb="FF000000"/>
        <rFont val="Arial"/>
        <family val="2"/>
      </rPr>
      <t>b020697</t>
    </r>
  </si>
  <si>
    <t>910-SIPI-072022-10028985</t>
  </si>
  <si>
    <r>
      <t>'</t>
    </r>
    <r>
      <rPr>
        <sz val="10"/>
        <color rgb="FF000000"/>
        <rFont val="Arial"/>
        <family val="2"/>
      </rPr>
      <t>b021924</t>
    </r>
  </si>
  <si>
    <r>
      <t>'</t>
    </r>
    <r>
      <rPr>
        <sz val="10"/>
        <color rgb="FF000000"/>
        <rFont val="Arial"/>
        <family val="2"/>
      </rPr>
      <t>b021937</t>
    </r>
  </si>
  <si>
    <r>
      <t>'</t>
    </r>
    <r>
      <rPr>
        <sz val="10"/>
        <color rgb="FF000000"/>
        <rFont val="Arial"/>
        <family val="2"/>
      </rPr>
      <t>b021953</t>
    </r>
  </si>
  <si>
    <r>
      <t>'</t>
    </r>
    <r>
      <rPr>
        <sz val="10"/>
        <color rgb="FF000000"/>
        <rFont val="Arial"/>
        <family val="2"/>
      </rPr>
      <t>b024365</t>
    </r>
  </si>
  <si>
    <r>
      <t>'</t>
    </r>
    <r>
      <rPr>
        <sz val="10"/>
        <color rgb="FF000000"/>
        <rFont val="Arial"/>
        <family val="2"/>
      </rPr>
      <t>b023398</t>
    </r>
  </si>
  <si>
    <r>
      <t>'</t>
    </r>
    <r>
      <rPr>
        <sz val="10"/>
        <color rgb="FF000000"/>
        <rFont val="Arial"/>
        <family val="2"/>
      </rPr>
      <t>b026006</t>
    </r>
  </si>
  <si>
    <r>
      <t>'</t>
    </r>
    <r>
      <rPr>
        <sz val="10"/>
        <color rgb="FF000000"/>
        <rFont val="Arial"/>
        <family val="2"/>
      </rPr>
      <t>b026009</t>
    </r>
  </si>
  <si>
    <r>
      <t>'</t>
    </r>
    <r>
      <rPr>
        <sz val="10"/>
        <color rgb="FF000000"/>
        <rFont val="Arial"/>
        <family val="2"/>
      </rPr>
      <t>b023618</t>
    </r>
  </si>
  <si>
    <r>
      <t>'</t>
    </r>
    <r>
      <rPr>
        <sz val="10"/>
        <color rgb="FF000000"/>
        <rFont val="Arial"/>
        <family val="2"/>
      </rPr>
      <t>b025842</t>
    </r>
  </si>
  <si>
    <r>
      <t>'</t>
    </r>
    <r>
      <rPr>
        <sz val="10"/>
        <color rgb="FF000000"/>
        <rFont val="Arial"/>
        <family val="2"/>
      </rPr>
      <t>b024311</t>
    </r>
  </si>
  <si>
    <r>
      <t>'</t>
    </r>
    <r>
      <rPr>
        <sz val="10"/>
        <color rgb="FF000000"/>
        <rFont val="Arial"/>
        <family val="2"/>
      </rPr>
      <t>b026168</t>
    </r>
  </si>
  <si>
    <r>
      <t>'</t>
    </r>
    <r>
      <rPr>
        <sz val="10"/>
        <color rgb="FF000000"/>
        <rFont val="Arial"/>
        <family val="2"/>
      </rPr>
      <t>b022517</t>
    </r>
  </si>
  <si>
    <r>
      <t>'</t>
    </r>
    <r>
      <rPr>
        <sz val="10"/>
        <color rgb="FF000000"/>
        <rFont val="Arial"/>
        <family val="2"/>
      </rPr>
      <t>b026052</t>
    </r>
  </si>
  <si>
    <r>
      <t>'</t>
    </r>
    <r>
      <rPr>
        <sz val="10"/>
        <color rgb="FF000000"/>
        <rFont val="Arial"/>
        <family val="2"/>
      </rPr>
      <t>b022098</t>
    </r>
  </si>
  <si>
    <r>
      <t>'</t>
    </r>
    <r>
      <rPr>
        <sz val="10"/>
        <color rgb="FF000000"/>
        <rFont val="Arial"/>
        <family val="2"/>
      </rPr>
      <t>b024373</t>
    </r>
  </si>
  <si>
    <r>
      <t>'</t>
    </r>
    <r>
      <rPr>
        <sz val="10"/>
        <color rgb="FF000000"/>
        <rFont val="Arial"/>
        <family val="2"/>
      </rPr>
      <t>b023396</t>
    </r>
  </si>
  <si>
    <r>
      <t>'</t>
    </r>
    <r>
      <rPr>
        <sz val="10"/>
        <color rgb="FF000000"/>
        <rFont val="Arial"/>
        <family val="2"/>
      </rPr>
      <t>b026050</t>
    </r>
  </si>
  <si>
    <r>
      <t>'</t>
    </r>
    <r>
      <rPr>
        <sz val="10"/>
        <color rgb="FF000000"/>
        <rFont val="Arial"/>
        <family val="2"/>
      </rPr>
      <t>b021922</t>
    </r>
  </si>
  <si>
    <r>
      <t>'</t>
    </r>
    <r>
      <rPr>
        <sz val="10"/>
        <color rgb="FF000000"/>
        <rFont val="Arial"/>
        <family val="2"/>
      </rPr>
      <t>b027316</t>
    </r>
  </si>
  <si>
    <r>
      <t>'</t>
    </r>
    <r>
      <rPr>
        <sz val="10"/>
        <color rgb="FF000000"/>
        <rFont val="Arial"/>
        <family val="2"/>
      </rPr>
      <t>b021930</t>
    </r>
  </si>
  <si>
    <r>
      <t>'</t>
    </r>
    <r>
      <rPr>
        <sz val="10"/>
        <color rgb="FF000000"/>
        <rFont val="Arial"/>
        <family val="2"/>
      </rPr>
      <t>b022964</t>
    </r>
  </si>
  <si>
    <r>
      <t>'</t>
    </r>
    <r>
      <rPr>
        <sz val="10"/>
        <color rgb="FF000000"/>
        <rFont val="Arial"/>
        <family val="2"/>
      </rPr>
      <t>b023852</t>
    </r>
  </si>
  <si>
    <r>
      <t>'</t>
    </r>
    <r>
      <rPr>
        <sz val="10"/>
        <color rgb="FF000000"/>
        <rFont val="Arial"/>
        <family val="2"/>
      </rPr>
      <t>b025930</t>
    </r>
  </si>
  <si>
    <r>
      <t>'</t>
    </r>
    <r>
      <rPr>
        <sz val="10"/>
        <color rgb="FF000000"/>
        <rFont val="Arial"/>
        <family val="2"/>
      </rPr>
      <t>b023617</t>
    </r>
  </si>
  <si>
    <r>
      <t>'</t>
    </r>
    <r>
      <rPr>
        <sz val="10"/>
        <color rgb="FF000000"/>
        <rFont val="Arial"/>
        <family val="2"/>
      </rPr>
      <t>b027259</t>
    </r>
  </si>
  <si>
    <r>
      <t>'</t>
    </r>
    <r>
      <rPr>
        <sz val="10"/>
        <color rgb="FF000000"/>
        <rFont val="Arial"/>
        <family val="2"/>
      </rPr>
      <t>b027392</t>
    </r>
  </si>
  <si>
    <r>
      <t>'</t>
    </r>
    <r>
      <rPr>
        <sz val="10"/>
        <color rgb="FF000000"/>
        <rFont val="Arial"/>
        <family val="2"/>
      </rPr>
      <t>b024393</t>
    </r>
  </si>
  <si>
    <r>
      <t>'</t>
    </r>
    <r>
      <rPr>
        <sz val="10"/>
        <color rgb="FF000000"/>
        <rFont val="Arial"/>
        <family val="2"/>
      </rPr>
      <t>b023854</t>
    </r>
  </si>
  <si>
    <r>
      <t>'</t>
    </r>
    <r>
      <rPr>
        <sz val="10"/>
        <color rgb="FF000000"/>
        <rFont val="Arial"/>
        <family val="2"/>
      </rPr>
      <t>b024297</t>
    </r>
  </si>
  <si>
    <r>
      <t>'</t>
    </r>
    <r>
      <rPr>
        <sz val="10"/>
        <color rgb="FF000000"/>
        <rFont val="Arial"/>
        <family val="2"/>
      </rPr>
      <t>b027315</t>
    </r>
  </si>
  <si>
    <r>
      <t>'</t>
    </r>
    <r>
      <rPr>
        <sz val="10"/>
        <color rgb="FF000000"/>
        <rFont val="Arial"/>
        <family val="2"/>
      </rPr>
      <t>b025829</t>
    </r>
  </si>
  <si>
    <r>
      <t>'</t>
    </r>
    <r>
      <rPr>
        <sz val="10"/>
        <color rgb="FF000000"/>
        <rFont val="Arial"/>
        <family val="2"/>
      </rPr>
      <t>b022100</t>
    </r>
  </si>
  <si>
    <r>
      <t>'</t>
    </r>
    <r>
      <rPr>
        <sz val="10"/>
        <color rgb="FF000000"/>
        <rFont val="Arial"/>
        <family val="2"/>
      </rPr>
      <t>b022099</t>
    </r>
  </si>
  <si>
    <r>
      <t>'</t>
    </r>
    <r>
      <rPr>
        <sz val="10"/>
        <color rgb="FF000000"/>
        <rFont val="Arial"/>
        <family val="2"/>
      </rPr>
      <t>b021923</t>
    </r>
  </si>
  <si>
    <r>
      <t>'</t>
    </r>
    <r>
      <rPr>
        <sz val="10"/>
        <color rgb="FF000000"/>
        <rFont val="Arial"/>
        <family val="2"/>
      </rPr>
      <t>b023853</t>
    </r>
  </si>
  <si>
    <r>
      <t>'</t>
    </r>
    <r>
      <rPr>
        <sz val="10"/>
        <color rgb="FF000000"/>
        <rFont val="Arial"/>
        <family val="2"/>
      </rPr>
      <t>b021982</t>
    </r>
  </si>
  <si>
    <r>
      <t>'</t>
    </r>
    <r>
      <rPr>
        <sz val="10"/>
        <color rgb="FF000000"/>
        <rFont val="Arial"/>
        <family val="2"/>
      </rPr>
      <t>b023397</t>
    </r>
  </si>
  <si>
    <r>
      <t>'</t>
    </r>
    <r>
      <rPr>
        <sz val="10"/>
        <color rgb="FF000000"/>
        <rFont val="Arial"/>
        <family val="2"/>
      </rPr>
      <t>b026004</t>
    </r>
  </si>
  <si>
    <r>
      <t>'</t>
    </r>
    <r>
      <rPr>
        <sz val="10"/>
        <color rgb="FF000000"/>
        <rFont val="Arial"/>
        <family val="2"/>
      </rPr>
      <t>b024394</t>
    </r>
  </si>
  <si>
    <r>
      <t>'</t>
    </r>
    <r>
      <rPr>
        <sz val="10"/>
        <color rgb="FF000000"/>
        <rFont val="Arial"/>
        <family val="2"/>
      </rPr>
      <t>b026007</t>
    </r>
  </si>
  <si>
    <r>
      <t>'</t>
    </r>
    <r>
      <rPr>
        <sz val="10"/>
        <color rgb="FF000000"/>
        <rFont val="Arial"/>
        <family val="2"/>
      </rPr>
      <t>b026008</t>
    </r>
  </si>
  <si>
    <r>
      <t>'</t>
    </r>
    <r>
      <rPr>
        <sz val="10"/>
        <color rgb="FF000000"/>
        <rFont val="Arial"/>
        <family val="2"/>
      </rPr>
      <t>b027257</t>
    </r>
  </si>
  <si>
    <r>
      <t>'</t>
    </r>
    <r>
      <rPr>
        <sz val="10"/>
        <color rgb="FF000000"/>
        <rFont val="Arial"/>
        <family val="2"/>
      </rPr>
      <t>b027359</t>
    </r>
  </si>
  <si>
    <r>
      <t>'</t>
    </r>
    <r>
      <rPr>
        <sz val="10"/>
        <color rgb="FF000000"/>
        <rFont val="Arial"/>
        <family val="2"/>
      </rPr>
      <t>b027486</t>
    </r>
  </si>
  <si>
    <r>
      <t>'</t>
    </r>
    <r>
      <rPr>
        <sz val="10"/>
        <color rgb="FF000000"/>
        <rFont val="Arial"/>
        <family val="2"/>
      </rPr>
      <t>b026053</t>
    </r>
  </si>
  <si>
    <r>
      <t>'</t>
    </r>
    <r>
      <rPr>
        <sz val="10"/>
        <color rgb="FF000000"/>
        <rFont val="Arial"/>
        <family val="2"/>
      </rPr>
      <t>b021919</t>
    </r>
  </si>
  <si>
    <r>
      <t>'</t>
    </r>
    <r>
      <rPr>
        <sz val="10"/>
        <color rgb="FF000000"/>
        <rFont val="Arial"/>
        <family val="2"/>
      </rPr>
      <t>b023145</t>
    </r>
  </si>
  <si>
    <r>
      <t>'</t>
    </r>
    <r>
      <rPr>
        <sz val="10"/>
        <color rgb="FF000000"/>
        <rFont val="Arial"/>
        <family val="2"/>
      </rPr>
      <t>B023998</t>
    </r>
  </si>
  <si>
    <r>
      <t>'</t>
    </r>
    <r>
      <rPr>
        <sz val="10"/>
        <color rgb="FF000000"/>
        <rFont val="Arial"/>
        <family val="2"/>
      </rPr>
      <t>b025850</t>
    </r>
  </si>
  <si>
    <r>
      <t>'</t>
    </r>
    <r>
      <rPr>
        <sz val="10"/>
        <color rgb="FF000000"/>
        <rFont val="Arial"/>
        <family val="2"/>
      </rPr>
      <t>b026005</t>
    </r>
  </si>
  <si>
    <r>
      <t>'</t>
    </r>
    <r>
      <rPr>
        <sz val="10"/>
        <color rgb="FF000000"/>
        <rFont val="Arial"/>
        <family val="2"/>
      </rPr>
      <t>b027317</t>
    </r>
  </si>
  <si>
    <r>
      <t>'</t>
    </r>
    <r>
      <rPr>
        <sz val="10"/>
        <color rgb="FF000000"/>
        <rFont val="Arial"/>
        <family val="2"/>
      </rPr>
      <t>b027333</t>
    </r>
  </si>
  <si>
    <r>
      <t>'</t>
    </r>
    <r>
      <rPr>
        <sz val="10"/>
        <color rgb="FF000000"/>
        <rFont val="Arial"/>
        <family val="2"/>
      </rPr>
      <t>b027330</t>
    </r>
  </si>
  <si>
    <t>910-SIPI-R-072022-10028985</t>
  </si>
  <si>
    <r>
      <t>'</t>
    </r>
    <r>
      <rPr>
        <sz val="10"/>
        <color rgb="FF000000"/>
        <rFont val="Arial"/>
        <family val="2"/>
      </rPr>
      <t>b00350</t>
    </r>
  </si>
  <si>
    <t>1K22TVB|00350|R-1561586|GIO</t>
  </si>
  <si>
    <r>
      <t>'</t>
    </r>
    <r>
      <rPr>
        <sz val="10"/>
        <color rgb="FF000000"/>
        <rFont val="Arial"/>
        <family val="2"/>
      </rPr>
      <t>276</t>
    </r>
  </si>
  <si>
    <t>1K22TVB|00276|R-1558593|GIO</t>
  </si>
  <si>
    <r>
      <t>'</t>
    </r>
    <r>
      <rPr>
        <sz val="10"/>
        <color rgb="FF000000"/>
        <rFont val="Arial"/>
        <family val="2"/>
      </rPr>
      <t>b00346</t>
    </r>
  </si>
  <si>
    <t>1K22TVB|00346|R-1561574|CHANG</t>
  </si>
  <si>
    <r>
      <t>'</t>
    </r>
    <r>
      <rPr>
        <sz val="10"/>
        <color rgb="FF000000"/>
        <rFont val="Arial"/>
        <family val="2"/>
      </rPr>
      <t>b00418</t>
    </r>
  </si>
  <si>
    <t>RTV 1564104|418|</t>
  </si>
  <si>
    <r>
      <t>'</t>
    </r>
    <r>
      <rPr>
        <sz val="10"/>
        <color rgb="FF000000"/>
        <rFont val="Arial"/>
        <family val="2"/>
      </rPr>
      <t>249</t>
    </r>
  </si>
  <si>
    <t>1K22TVB|00249|R-1555207|GA</t>
  </si>
  <si>
    <r>
      <t>'</t>
    </r>
    <r>
      <rPr>
        <sz val="10"/>
        <color rgb="FF000000"/>
        <rFont val="Arial"/>
        <family val="2"/>
      </rPr>
      <t>b00352</t>
    </r>
  </si>
  <si>
    <t>1K22TVB|00352|R-1561562|GA</t>
  </si>
  <si>
    <r>
      <t>'</t>
    </r>
    <r>
      <rPr>
        <sz val="10"/>
        <color rgb="FF000000"/>
        <rFont val="Arial"/>
        <family val="2"/>
      </rPr>
      <t>b00351</t>
    </r>
  </si>
  <si>
    <t>1K22TVB|00351|R-1561590|GA</t>
  </si>
  <si>
    <r>
      <t>'</t>
    </r>
    <r>
      <rPr>
        <sz val="10"/>
        <color rgb="FF000000"/>
        <rFont val="Arial"/>
        <family val="2"/>
      </rPr>
      <t>b00412</t>
    </r>
  </si>
  <si>
    <t>RTV 1564090|412|</t>
  </si>
  <si>
    <r>
      <t>'</t>
    </r>
    <r>
      <rPr>
        <sz val="10"/>
        <color rgb="FF000000"/>
        <rFont val="Arial"/>
        <family val="2"/>
      </rPr>
      <t>b00420</t>
    </r>
  </si>
  <si>
    <t>RTV 1564106|420|</t>
  </si>
  <si>
    <r>
      <t>'</t>
    </r>
    <r>
      <rPr>
        <sz val="10"/>
        <color rgb="FF000000"/>
        <rFont val="Arial"/>
        <family val="2"/>
      </rPr>
      <t>b00348</t>
    </r>
  </si>
  <si>
    <t>1K22TVB|00348|R-1561579|CHANG</t>
  </si>
  <si>
    <r>
      <t>'</t>
    </r>
    <r>
      <rPr>
        <sz val="10"/>
        <color rgb="FF000000"/>
        <rFont val="Arial"/>
        <family val="2"/>
      </rPr>
      <t>b00349</t>
    </r>
  </si>
  <si>
    <t>1K22TVB|0034900|R-1561582|GA</t>
  </si>
  <si>
    <r>
      <t>'</t>
    </r>
    <r>
      <rPr>
        <sz val="10"/>
        <color rgb="FF000000"/>
        <rFont val="Arial"/>
        <family val="2"/>
      </rPr>
      <t>248</t>
    </r>
  </si>
  <si>
    <t>1K22TVB|00248|R-1555200|GA</t>
  </si>
  <si>
    <r>
      <t>'</t>
    </r>
    <r>
      <rPr>
        <sz val="10"/>
        <color rgb="FF000000"/>
        <rFont val="Arial"/>
        <family val="2"/>
      </rPr>
      <t>b00419</t>
    </r>
  </si>
  <si>
    <t>RTV 1564105|419|</t>
  </si>
  <si>
    <r>
      <t>'</t>
    </r>
    <r>
      <rPr>
        <sz val="10"/>
        <color rgb="FF000000"/>
        <rFont val="Arial"/>
        <family val="2"/>
      </rPr>
      <t>275</t>
    </r>
  </si>
  <si>
    <t>1K22TVB|00275|R-1558588|GIO</t>
  </si>
  <si>
    <r>
      <t>'</t>
    </r>
    <r>
      <rPr>
        <sz val="10"/>
        <color rgb="FF000000"/>
        <rFont val="Arial"/>
        <family val="2"/>
      </rPr>
      <t>b00347</t>
    </r>
  </si>
  <si>
    <t>1K22TVB|00347|R-1561577|GIO</t>
  </si>
  <si>
    <r>
      <t>'</t>
    </r>
    <r>
      <rPr>
        <sz val="10"/>
        <color rgb="FF000000"/>
        <rFont val="Arial"/>
        <family val="2"/>
      </rPr>
      <t>b00422</t>
    </r>
  </si>
  <si>
    <t>RTV 1564108|422|</t>
  </si>
  <si>
    <r>
      <t>'</t>
    </r>
    <r>
      <rPr>
        <sz val="10"/>
        <color rgb="FF000000"/>
        <rFont val="Arial"/>
        <family val="2"/>
      </rPr>
      <t>b00421</t>
    </r>
  </si>
  <si>
    <t>RTV 1564107|421|</t>
  </si>
  <si>
    <r>
      <t>'</t>
    </r>
    <r>
      <rPr>
        <sz val="10"/>
        <color rgb="FF000000"/>
        <rFont val="Arial"/>
        <family val="2"/>
      </rPr>
      <t>277</t>
    </r>
  </si>
  <si>
    <t>1K22TVB|00277|R-1558594|GA</t>
  </si>
  <si>
    <t>920-SIPI-062022-10014176</t>
  </si>
  <si>
    <r>
      <t>'</t>
    </r>
    <r>
      <rPr>
        <sz val="10"/>
        <color rgb="FF000000"/>
        <rFont val="Arial"/>
        <family val="2"/>
      </rPr>
      <t>22-b020878</t>
    </r>
  </si>
  <si>
    <r>
      <t>'</t>
    </r>
    <r>
      <rPr>
        <sz val="10"/>
        <color rgb="FF000000"/>
        <rFont val="Arial"/>
        <family val="2"/>
      </rPr>
      <t>22-b019326</t>
    </r>
  </si>
  <si>
    <t>920-SIPI-072022-10014291</t>
  </si>
  <si>
    <r>
      <t>'</t>
    </r>
    <r>
      <rPr>
        <sz val="10"/>
        <color rgb="FF000000"/>
        <rFont val="Arial"/>
        <family val="2"/>
      </rPr>
      <t>22-b026030</t>
    </r>
  </si>
  <si>
    <r>
      <t>'</t>
    </r>
    <r>
      <rPr>
        <sz val="10"/>
        <color rgb="FF000000"/>
        <rFont val="Arial"/>
        <family val="2"/>
      </rPr>
      <t>22-b026181</t>
    </r>
  </si>
  <si>
    <t>HHCLT</t>
  </si>
  <si>
    <t>930-SIPI-062022-10019673</t>
  </si>
  <si>
    <r>
      <t>'</t>
    </r>
    <r>
      <rPr>
        <sz val="10"/>
        <color rgb="FF000000"/>
        <rFont val="Arial"/>
        <family val="2"/>
      </rPr>
      <t>b020641</t>
    </r>
  </si>
  <si>
    <t>930-SIPI-062022-10019724</t>
  </si>
  <si>
    <r>
      <t>'</t>
    </r>
    <r>
      <rPr>
        <sz val="10"/>
        <color rgb="FF000000"/>
        <rFont val="Arial"/>
        <family val="2"/>
      </rPr>
      <t>22-b020393</t>
    </r>
  </si>
  <si>
    <t>930-SIPI-062022-10019856</t>
  </si>
  <si>
    <r>
      <t>'</t>
    </r>
    <r>
      <rPr>
        <sz val="10"/>
        <color rgb="FF000000"/>
        <rFont val="Arial"/>
        <family val="2"/>
      </rPr>
      <t>22-b020394</t>
    </r>
  </si>
  <si>
    <t>930-SIPI-072022-10019949</t>
  </si>
  <si>
    <r>
      <t>'</t>
    </r>
    <r>
      <rPr>
        <sz val="10"/>
        <color rgb="FF000000"/>
        <rFont val="Arial"/>
        <family val="2"/>
      </rPr>
      <t>22-b024738</t>
    </r>
  </si>
  <si>
    <r>
      <t>'</t>
    </r>
    <r>
      <rPr>
        <sz val="10"/>
        <color rgb="FF000000"/>
        <rFont val="Arial"/>
        <family val="2"/>
      </rPr>
      <t>22-b021899</t>
    </r>
  </si>
  <si>
    <r>
      <t>'</t>
    </r>
    <r>
      <rPr>
        <sz val="10"/>
        <color rgb="FF000000"/>
        <rFont val="Arial"/>
        <family val="2"/>
      </rPr>
      <t>22-b024224</t>
    </r>
  </si>
  <si>
    <r>
      <t>'</t>
    </r>
    <r>
      <rPr>
        <sz val="10"/>
        <color rgb="FF000000"/>
        <rFont val="Arial"/>
        <family val="2"/>
      </rPr>
      <t>22-b024225</t>
    </r>
  </si>
  <si>
    <r>
      <t>'</t>
    </r>
    <r>
      <rPr>
        <sz val="10"/>
        <color rgb="FF000000"/>
        <rFont val="Arial"/>
        <family val="2"/>
      </rPr>
      <t>22-b024227</t>
    </r>
  </si>
  <si>
    <r>
      <t>'</t>
    </r>
    <r>
      <rPr>
        <sz val="10"/>
        <color rgb="FF000000"/>
        <rFont val="Arial"/>
        <family val="2"/>
      </rPr>
      <t>22-b0024065</t>
    </r>
  </si>
  <si>
    <t>930-SIPI-R-072022-10019856</t>
  </si>
  <si>
    <r>
      <t>'</t>
    </r>
    <r>
      <rPr>
        <sz val="10"/>
        <color rgb="FF000000"/>
        <rFont val="Arial"/>
        <family val="2"/>
      </rPr>
      <t>99</t>
    </r>
  </si>
  <si>
    <t>K22TVD-99-RTV1556515|HHCL</t>
  </si>
  <si>
    <r>
      <t>'</t>
    </r>
    <r>
      <rPr>
        <sz val="10"/>
        <color rgb="FF000000"/>
        <rFont val="Arial"/>
        <family val="2"/>
      </rPr>
      <t>143</t>
    </r>
  </si>
  <si>
    <t>K22TVD-143-RTV1559266|HHCL</t>
  </si>
  <si>
    <t>940-SIPI-072022-10017168</t>
  </si>
  <si>
    <r>
      <t>'</t>
    </r>
    <r>
      <rPr>
        <sz val="10"/>
        <color rgb="FF000000"/>
        <rFont val="Arial"/>
        <family val="2"/>
      </rPr>
      <t>B00025976</t>
    </r>
  </si>
  <si>
    <r>
      <t>'</t>
    </r>
    <r>
      <rPr>
        <sz val="10"/>
        <color rgb="FF000000"/>
        <rFont val="Arial"/>
        <family val="2"/>
      </rPr>
      <t>A00025973</t>
    </r>
  </si>
  <si>
    <r>
      <t>'</t>
    </r>
    <r>
      <rPr>
        <sz val="10"/>
        <color rgb="FF000000"/>
        <rFont val="Arial"/>
        <family val="2"/>
      </rPr>
      <t>A00025974</t>
    </r>
  </si>
  <si>
    <r>
      <t>'</t>
    </r>
    <r>
      <rPr>
        <sz val="10"/>
        <color rgb="FF000000"/>
        <rFont val="Arial"/>
        <family val="2"/>
      </rPr>
      <t>A00027286</t>
    </r>
  </si>
  <si>
    <r>
      <t>'</t>
    </r>
    <r>
      <rPr>
        <sz val="10"/>
        <color rgb="FF000000"/>
        <rFont val="Arial"/>
        <family val="2"/>
      </rPr>
      <t>B00021879</t>
    </r>
  </si>
  <si>
    <r>
      <t>'</t>
    </r>
    <r>
      <rPr>
        <sz val="10"/>
        <color rgb="FF000000"/>
        <rFont val="Arial"/>
        <family val="2"/>
      </rPr>
      <t>B00021891</t>
    </r>
  </si>
  <si>
    <r>
      <t>'</t>
    </r>
    <r>
      <rPr>
        <sz val="10"/>
        <color rgb="FF000000"/>
        <rFont val="Arial"/>
        <family val="2"/>
      </rPr>
      <t>A00024258</t>
    </r>
  </si>
  <si>
    <r>
      <t>'</t>
    </r>
    <r>
      <rPr>
        <sz val="10"/>
        <color rgb="FF000000"/>
        <rFont val="Arial"/>
        <family val="2"/>
      </rPr>
      <t>B00025972</t>
    </r>
  </si>
  <si>
    <r>
      <t>'</t>
    </r>
    <r>
      <rPr>
        <sz val="10"/>
        <color rgb="FF000000"/>
        <rFont val="Arial"/>
        <family val="2"/>
      </rPr>
      <t>A00027295</t>
    </r>
  </si>
  <si>
    <r>
      <t>'</t>
    </r>
    <r>
      <rPr>
        <sz val="10"/>
        <color rgb="FF000000"/>
        <rFont val="Arial"/>
        <family val="2"/>
      </rPr>
      <t>A00021893</t>
    </r>
  </si>
  <si>
    <r>
      <t>'</t>
    </r>
    <r>
      <rPr>
        <sz val="10"/>
        <color rgb="FF000000"/>
        <rFont val="Arial"/>
        <family val="2"/>
      </rPr>
      <t>B00027287</t>
    </r>
  </si>
  <si>
    <r>
      <t>'</t>
    </r>
    <r>
      <rPr>
        <sz val="10"/>
        <color rgb="FF000000"/>
        <rFont val="Arial"/>
        <family val="2"/>
      </rPr>
      <t>B00024262</t>
    </r>
  </si>
  <si>
    <r>
      <t>'</t>
    </r>
    <r>
      <rPr>
        <sz val="10"/>
        <color rgb="FF000000"/>
        <rFont val="Arial"/>
        <family val="2"/>
      </rPr>
      <t>B00025975</t>
    </r>
  </si>
  <si>
    <r>
      <t>'</t>
    </r>
    <r>
      <rPr>
        <sz val="10"/>
        <color rgb="FF000000"/>
        <rFont val="Arial"/>
        <family val="2"/>
      </rPr>
      <t>A00021892</t>
    </r>
  </si>
  <si>
    <r>
      <t>'</t>
    </r>
    <r>
      <rPr>
        <sz val="10"/>
        <color rgb="FF000000"/>
        <rFont val="Arial"/>
        <family val="2"/>
      </rPr>
      <t>A00022377</t>
    </r>
  </si>
  <si>
    <r>
      <t>'</t>
    </r>
    <r>
      <rPr>
        <sz val="10"/>
        <color rgb="FF000000"/>
        <rFont val="Arial"/>
        <family val="2"/>
      </rPr>
      <t>B00025977</t>
    </r>
  </si>
  <si>
    <r>
      <t>'</t>
    </r>
    <r>
      <rPr>
        <sz val="10"/>
        <color rgb="FF000000"/>
        <rFont val="Arial"/>
        <family val="2"/>
      </rPr>
      <t>A00021890</t>
    </r>
  </si>
  <si>
    <r>
      <t>'</t>
    </r>
    <r>
      <rPr>
        <sz val="10"/>
        <color rgb="FF000000"/>
        <rFont val="Arial"/>
        <family val="2"/>
      </rPr>
      <t>A00024259</t>
    </r>
  </si>
  <si>
    <r>
      <t>'</t>
    </r>
    <r>
      <rPr>
        <sz val="10"/>
        <color rgb="FF000000"/>
        <rFont val="Arial"/>
        <family val="2"/>
      </rPr>
      <t>B00024261</t>
    </r>
  </si>
  <si>
    <r>
      <t>'</t>
    </r>
    <r>
      <rPr>
        <sz val="10"/>
        <color rgb="FF000000"/>
        <rFont val="Arial"/>
        <family val="2"/>
      </rPr>
      <t>A00024260</t>
    </r>
  </si>
  <si>
    <t>940-SIPI-R-072022-10017168</t>
  </si>
  <si>
    <r>
      <t>'</t>
    </r>
    <r>
      <rPr>
        <sz val="10"/>
        <color rgb="FF000000"/>
        <rFont val="Arial"/>
        <family val="2"/>
      </rPr>
      <t>R0000239</t>
    </r>
  </si>
  <si>
    <t>1K22TVE|0000239.R1562075|9406</t>
  </si>
  <si>
    <r>
      <t>'</t>
    </r>
    <r>
      <rPr>
        <sz val="10"/>
        <color rgb="FF000000"/>
        <rFont val="Arial"/>
        <family val="2"/>
      </rPr>
      <t>R0000241</t>
    </r>
  </si>
  <si>
    <t>1K22TVE|0000241.R1562077|9408</t>
  </si>
  <si>
    <r>
      <t>'</t>
    </r>
    <r>
      <rPr>
        <sz val="10"/>
        <color rgb="FF000000"/>
        <rFont val="Arial"/>
        <family val="2"/>
      </rPr>
      <t>R0000205</t>
    </r>
  </si>
  <si>
    <t>1K22TVE|0000205.R1556875|9411</t>
  </si>
  <si>
    <r>
      <t>'</t>
    </r>
    <r>
      <rPr>
        <sz val="10"/>
        <color rgb="FF000000"/>
        <rFont val="Arial"/>
        <family val="2"/>
      </rPr>
      <t>R0000191</t>
    </r>
  </si>
  <si>
    <t>1K22TVE|0000191.R1555889|9408</t>
  </si>
  <si>
    <r>
      <t>'</t>
    </r>
    <r>
      <rPr>
        <sz val="10"/>
        <color rgb="FF000000"/>
        <rFont val="Arial"/>
        <family val="2"/>
      </rPr>
      <t>R0000236</t>
    </r>
  </si>
  <si>
    <t>1K22TVE|0000236.R1561487|9421</t>
  </si>
  <si>
    <t>940-SIPI-R-082022-10017168</t>
  </si>
  <si>
    <r>
      <t>'</t>
    </r>
    <r>
      <rPr>
        <sz val="10"/>
        <color rgb="FF000000"/>
        <rFont val="Arial"/>
        <family val="2"/>
      </rPr>
      <t>R0000270</t>
    </r>
  </si>
  <si>
    <t>1K22TVE|0000270.R1566516|9411</t>
  </si>
  <si>
    <t>950-SIPI-072022-10006730</t>
  </si>
  <si>
    <r>
      <t>'</t>
    </r>
    <r>
      <rPr>
        <sz val="10"/>
        <color rgb="FF000000"/>
        <rFont val="Arial"/>
        <family val="2"/>
      </rPr>
      <t>22-b023379</t>
    </r>
  </si>
  <si>
    <t>QT01082022-00171</t>
  </si>
  <si>
    <t>010303-HT14.1-Phi HT phat trien HTBH theo hop dong 1034/HDTM/2022</t>
  </si>
  <si>
    <t>QT01082022-00979</t>
  </si>
  <si>
    <t>010303-HT06-Phi VC tinh T7/2022 - 7%</t>
  </si>
  <si>
    <t>197-SIPI-082022-1070251</t>
  </si>
  <si>
    <r>
      <t>'</t>
    </r>
    <r>
      <rPr>
        <sz val="10"/>
        <color rgb="FF000000"/>
        <rFont val="Arial"/>
        <family val="2"/>
      </rPr>
      <t>C029401</t>
    </r>
  </si>
  <si>
    <t>10.5%-VAT 8</t>
  </si>
  <si>
    <r>
      <t>'</t>
    </r>
    <r>
      <rPr>
        <sz val="10"/>
        <color rgb="FF000000"/>
        <rFont val="Arial"/>
        <family val="2"/>
      </rPr>
      <t>C034173</t>
    </r>
  </si>
  <si>
    <r>
      <t>'</t>
    </r>
    <r>
      <rPr>
        <sz val="10"/>
        <color rgb="FF000000"/>
        <rFont val="Arial"/>
        <family val="2"/>
      </rPr>
      <t>C029728</t>
    </r>
  </si>
  <si>
    <r>
      <t>'</t>
    </r>
    <r>
      <rPr>
        <sz val="10"/>
        <color rgb="FF000000"/>
        <rFont val="Arial"/>
        <family val="2"/>
      </rPr>
      <t>C036366</t>
    </r>
  </si>
  <si>
    <r>
      <t>'</t>
    </r>
    <r>
      <rPr>
        <sz val="10"/>
        <color rgb="FF000000"/>
        <rFont val="Arial"/>
        <family val="2"/>
      </rPr>
      <t>C032744</t>
    </r>
  </si>
  <si>
    <t>197-SIPI-R-082022-1070251</t>
  </si>
  <si>
    <r>
      <t>'</t>
    </r>
    <r>
      <rPr>
        <sz val="10"/>
        <color rgb="FF000000"/>
        <rFont val="Arial"/>
        <family val="2"/>
      </rPr>
      <t>356</t>
    </r>
  </si>
  <si>
    <t>1K22TBA|TPCN-1564821</t>
  </si>
  <si>
    <t>199-SIPI-082022-1077215</t>
  </si>
  <si>
    <r>
      <t>'</t>
    </r>
    <r>
      <rPr>
        <sz val="10"/>
        <color rgb="FF000000"/>
        <rFont val="Arial"/>
        <family val="2"/>
      </rPr>
      <t>a036291</t>
    </r>
  </si>
  <si>
    <r>
      <t>'</t>
    </r>
    <r>
      <rPr>
        <sz val="10"/>
        <color rgb="FF000000"/>
        <rFont val="Arial"/>
        <family val="2"/>
      </rPr>
      <t>a031732</t>
    </r>
  </si>
  <si>
    <r>
      <t>'</t>
    </r>
    <r>
      <rPr>
        <sz val="10"/>
        <color rgb="FF000000"/>
        <rFont val="Arial"/>
        <family val="2"/>
      </rPr>
      <t>a029679</t>
    </r>
  </si>
  <si>
    <r>
      <t>'</t>
    </r>
    <r>
      <rPr>
        <sz val="10"/>
        <color rgb="FF000000"/>
        <rFont val="Arial"/>
        <family val="2"/>
      </rPr>
      <t>a034393</t>
    </r>
  </si>
  <si>
    <t>200-SIPI-082022-1072870</t>
  </si>
  <si>
    <r>
      <t>'</t>
    </r>
    <r>
      <rPr>
        <sz val="10"/>
        <color rgb="FF000000"/>
        <rFont val="Arial"/>
        <family val="2"/>
      </rPr>
      <t>A29499</t>
    </r>
  </si>
  <si>
    <r>
      <t>'</t>
    </r>
    <r>
      <rPr>
        <sz val="10"/>
        <color rgb="FF000000"/>
        <rFont val="Arial"/>
        <family val="2"/>
      </rPr>
      <t>A28965</t>
    </r>
  </si>
  <si>
    <r>
      <t>'</t>
    </r>
    <r>
      <rPr>
        <sz val="10"/>
        <color rgb="FF000000"/>
        <rFont val="Arial"/>
        <family val="2"/>
      </rPr>
      <t>A36282</t>
    </r>
  </si>
  <si>
    <r>
      <t>'</t>
    </r>
    <r>
      <rPr>
        <sz val="10"/>
        <color rgb="FF000000"/>
        <rFont val="Arial"/>
        <family val="2"/>
      </rPr>
      <t>A34146</t>
    </r>
  </si>
  <si>
    <r>
      <t>'</t>
    </r>
    <r>
      <rPr>
        <sz val="10"/>
        <color rgb="FF000000"/>
        <rFont val="Arial"/>
        <family val="2"/>
      </rPr>
      <t>A31515</t>
    </r>
  </si>
  <si>
    <t>299-SIPI-052022-1238720</t>
  </si>
  <si>
    <r>
      <t>'</t>
    </r>
    <r>
      <rPr>
        <sz val="10"/>
        <color rgb="FF000000"/>
        <rFont val="Arial"/>
        <family val="2"/>
      </rPr>
      <t>22-b25368</t>
    </r>
  </si>
  <si>
    <t>299-SIPI-062022-1238984</t>
  </si>
  <si>
    <r>
      <t>'</t>
    </r>
    <r>
      <rPr>
        <sz val="10"/>
        <color rgb="FF000000"/>
        <rFont val="Arial"/>
        <family val="2"/>
      </rPr>
      <t>02-b20385</t>
    </r>
  </si>
  <si>
    <t>299-SIPI-062022-1240029</t>
  </si>
  <si>
    <r>
      <t>'</t>
    </r>
    <r>
      <rPr>
        <sz val="10"/>
        <color rgb="FF000000"/>
        <rFont val="Arial"/>
        <family val="2"/>
      </rPr>
      <t>22-b20845</t>
    </r>
  </si>
  <si>
    <r>
      <t>'</t>
    </r>
    <r>
      <rPr>
        <sz val="10"/>
        <color rgb="FF000000"/>
        <rFont val="Arial"/>
        <family val="2"/>
      </rPr>
      <t>22-b19635</t>
    </r>
  </si>
  <si>
    <t>HH</t>
  </si>
  <si>
    <r>
      <t>'</t>
    </r>
    <r>
      <rPr>
        <sz val="10"/>
        <color rgb="FF000000"/>
        <rFont val="Arial"/>
        <family val="2"/>
      </rPr>
      <t>22-b21728</t>
    </r>
  </si>
  <si>
    <r>
      <t>'</t>
    </r>
    <r>
      <rPr>
        <sz val="10"/>
        <color rgb="FF000000"/>
        <rFont val="Arial"/>
        <family val="2"/>
      </rPr>
      <t>02-b17633</t>
    </r>
  </si>
  <si>
    <t>299-SIPI-062022-1241330</t>
  </si>
  <si>
    <r>
      <t>'</t>
    </r>
    <r>
      <rPr>
        <sz val="10"/>
        <color rgb="FF000000"/>
        <rFont val="Arial"/>
        <family val="2"/>
      </rPr>
      <t>22-b21527</t>
    </r>
  </si>
  <si>
    <r>
      <t>'</t>
    </r>
    <r>
      <rPr>
        <sz val="10"/>
        <color rgb="FF000000"/>
        <rFont val="Arial"/>
        <family val="2"/>
      </rPr>
      <t>22-b20477</t>
    </r>
  </si>
  <si>
    <t>299-SIPI-062022-1241750</t>
  </si>
  <si>
    <r>
      <t>'</t>
    </r>
    <r>
      <rPr>
        <sz val="10"/>
        <color rgb="FF000000"/>
        <rFont val="Arial"/>
        <family val="2"/>
      </rPr>
      <t>22-b021014</t>
    </r>
  </si>
  <si>
    <t>299-SIPI-062022-1241856</t>
  </si>
  <si>
    <r>
      <t>'</t>
    </r>
    <r>
      <rPr>
        <sz val="10"/>
        <color rgb="FF000000"/>
        <rFont val="Arial"/>
        <family val="2"/>
      </rPr>
      <t>22-b19620</t>
    </r>
  </si>
  <si>
    <r>
      <t>'</t>
    </r>
    <r>
      <rPr>
        <sz val="10"/>
        <color rgb="FF000000"/>
        <rFont val="Arial"/>
        <family val="2"/>
      </rPr>
      <t>22-b021735</t>
    </r>
  </si>
  <si>
    <r>
      <t>'</t>
    </r>
    <r>
      <rPr>
        <sz val="10"/>
        <color rgb="FF000000"/>
        <rFont val="Arial"/>
        <family val="2"/>
      </rPr>
      <t>22-b019624</t>
    </r>
  </si>
  <si>
    <r>
      <t>'</t>
    </r>
    <r>
      <rPr>
        <sz val="10"/>
        <color rgb="FF000000"/>
        <rFont val="Arial"/>
        <family val="2"/>
      </rPr>
      <t>22-b021139</t>
    </r>
  </si>
  <si>
    <t>299-SIPI-072022-1238984</t>
  </si>
  <si>
    <r>
      <t>'</t>
    </r>
    <r>
      <rPr>
        <sz val="10"/>
        <color rgb="FF000000"/>
        <rFont val="Arial"/>
        <family val="2"/>
      </rPr>
      <t>02-b21931</t>
    </r>
  </si>
  <si>
    <r>
      <t>'</t>
    </r>
    <r>
      <rPr>
        <sz val="10"/>
        <color rgb="FF000000"/>
        <rFont val="Arial"/>
        <family val="2"/>
      </rPr>
      <t>22-b27466</t>
    </r>
  </si>
  <si>
    <r>
      <t>'</t>
    </r>
    <r>
      <rPr>
        <sz val="10"/>
        <color rgb="FF000000"/>
        <rFont val="Arial"/>
        <family val="2"/>
      </rPr>
      <t>02-b22977</t>
    </r>
  </si>
  <si>
    <r>
      <t>'</t>
    </r>
    <r>
      <rPr>
        <sz val="10"/>
        <color rgb="FF000000"/>
        <rFont val="Arial"/>
        <family val="2"/>
      </rPr>
      <t>22-b027780</t>
    </r>
  </si>
  <si>
    <r>
      <t>'</t>
    </r>
    <r>
      <rPr>
        <sz val="10"/>
        <color rgb="FF000000"/>
        <rFont val="Arial"/>
        <family val="2"/>
      </rPr>
      <t>02-b23717</t>
    </r>
  </si>
  <si>
    <r>
      <t>'</t>
    </r>
    <r>
      <rPr>
        <sz val="10"/>
        <color rgb="FF000000"/>
        <rFont val="Arial"/>
        <family val="2"/>
      </rPr>
      <t>22-b022001</t>
    </r>
  </si>
  <si>
    <r>
      <t>'</t>
    </r>
    <r>
      <rPr>
        <sz val="10"/>
        <color rgb="FF000000"/>
        <rFont val="Arial"/>
        <family val="2"/>
      </rPr>
      <t>02-b24220</t>
    </r>
  </si>
  <si>
    <r>
      <t>'</t>
    </r>
    <r>
      <rPr>
        <sz val="10"/>
        <color rgb="FF000000"/>
        <rFont val="Arial"/>
        <family val="2"/>
      </rPr>
      <t>22-b24399</t>
    </r>
  </si>
  <si>
    <r>
      <t>'</t>
    </r>
    <r>
      <rPr>
        <sz val="10"/>
        <color rgb="FF000000"/>
        <rFont val="Arial"/>
        <family val="2"/>
      </rPr>
      <t>02-b24215</t>
    </r>
  </si>
  <si>
    <r>
      <t>'</t>
    </r>
    <r>
      <rPr>
        <sz val="10"/>
        <color rgb="FF000000"/>
        <rFont val="Arial"/>
        <family val="2"/>
      </rPr>
      <t>02-b27374</t>
    </r>
  </si>
  <si>
    <r>
      <t>'</t>
    </r>
    <r>
      <rPr>
        <sz val="10"/>
        <color rgb="FF000000"/>
        <rFont val="Arial"/>
        <family val="2"/>
      </rPr>
      <t>02-b23693</t>
    </r>
  </si>
  <si>
    <r>
      <t>'</t>
    </r>
    <r>
      <rPr>
        <sz val="10"/>
        <color rgb="FF000000"/>
        <rFont val="Arial"/>
        <family val="2"/>
      </rPr>
      <t>02-b27373</t>
    </r>
  </si>
  <si>
    <r>
      <t>'</t>
    </r>
    <r>
      <rPr>
        <sz val="10"/>
        <color rgb="FF000000"/>
        <rFont val="Arial"/>
        <family val="2"/>
      </rPr>
      <t>22-b27472</t>
    </r>
  </si>
  <si>
    <r>
      <t>'</t>
    </r>
    <r>
      <rPr>
        <sz val="10"/>
        <color rgb="FF000000"/>
        <rFont val="Arial"/>
        <family val="2"/>
      </rPr>
      <t>02-b26142</t>
    </r>
  </si>
  <si>
    <r>
      <t>'</t>
    </r>
    <r>
      <rPr>
        <sz val="10"/>
        <color rgb="FF000000"/>
        <rFont val="Arial"/>
        <family val="2"/>
      </rPr>
      <t>02-b24066</t>
    </r>
  </si>
  <si>
    <t>299-SIPI-072022-1239656</t>
  </si>
  <si>
    <r>
      <t>'</t>
    </r>
    <r>
      <rPr>
        <sz val="10"/>
        <color rgb="FF000000"/>
        <rFont val="Arial"/>
        <family val="2"/>
      </rPr>
      <t>22-b22002</t>
    </r>
  </si>
  <si>
    <r>
      <t>'</t>
    </r>
    <r>
      <rPr>
        <sz val="10"/>
        <color rgb="FF000000"/>
        <rFont val="Arial"/>
        <family val="2"/>
      </rPr>
      <t>22-b27342</t>
    </r>
  </si>
  <si>
    <r>
      <t>'</t>
    </r>
    <r>
      <rPr>
        <sz val="10"/>
        <color rgb="FF000000"/>
        <rFont val="Arial"/>
        <family val="2"/>
      </rPr>
      <t>22-b23464</t>
    </r>
  </si>
  <si>
    <r>
      <t>'</t>
    </r>
    <r>
      <rPr>
        <sz val="10"/>
        <color rgb="FF000000"/>
        <rFont val="Arial"/>
        <family val="2"/>
      </rPr>
      <t>22-b26300</t>
    </r>
  </si>
  <si>
    <r>
      <t>'</t>
    </r>
    <r>
      <rPr>
        <sz val="10"/>
        <color rgb="FF000000"/>
        <rFont val="Arial"/>
        <family val="2"/>
      </rPr>
      <t>22-b26239</t>
    </r>
  </si>
  <si>
    <r>
      <t>'</t>
    </r>
    <r>
      <rPr>
        <sz val="10"/>
        <color rgb="FF000000"/>
        <rFont val="Arial"/>
        <family val="2"/>
      </rPr>
      <t>22-b27402</t>
    </r>
  </si>
  <si>
    <r>
      <t>'</t>
    </r>
    <r>
      <rPr>
        <sz val="10"/>
        <color rgb="FF000000"/>
        <rFont val="Arial"/>
        <family val="2"/>
      </rPr>
      <t>22-b27469</t>
    </r>
  </si>
  <si>
    <r>
      <t>'</t>
    </r>
    <r>
      <rPr>
        <sz val="10"/>
        <color rgb="FF000000"/>
        <rFont val="Arial"/>
        <family val="2"/>
      </rPr>
      <t>22-b27399</t>
    </r>
  </si>
  <si>
    <r>
      <t>'</t>
    </r>
    <r>
      <rPr>
        <sz val="10"/>
        <color rgb="FF000000"/>
        <rFont val="Arial"/>
        <family val="2"/>
      </rPr>
      <t>22-b26092</t>
    </r>
  </si>
  <si>
    <r>
      <t>'</t>
    </r>
    <r>
      <rPr>
        <sz val="10"/>
        <color rgb="FF000000"/>
        <rFont val="Arial"/>
        <family val="2"/>
      </rPr>
      <t>22-b24582</t>
    </r>
  </si>
  <si>
    <r>
      <t>'</t>
    </r>
    <r>
      <rPr>
        <sz val="10"/>
        <color rgb="FF000000"/>
        <rFont val="Arial"/>
        <family val="2"/>
      </rPr>
      <t>22-b27364</t>
    </r>
  </si>
  <si>
    <r>
      <t>'</t>
    </r>
    <r>
      <rPr>
        <sz val="10"/>
        <color rgb="FF000000"/>
        <rFont val="Arial"/>
        <family val="2"/>
      </rPr>
      <t>22-b27456</t>
    </r>
  </si>
  <si>
    <r>
      <t>'</t>
    </r>
    <r>
      <rPr>
        <sz val="10"/>
        <color rgb="FF000000"/>
        <rFont val="Arial"/>
        <family val="2"/>
      </rPr>
      <t>22-b27429</t>
    </r>
  </si>
  <si>
    <r>
      <t>'</t>
    </r>
    <r>
      <rPr>
        <sz val="10"/>
        <color rgb="FF000000"/>
        <rFont val="Arial"/>
        <family val="2"/>
      </rPr>
      <t>22-b027513</t>
    </r>
  </si>
  <si>
    <r>
      <t>'</t>
    </r>
    <r>
      <rPr>
        <sz val="10"/>
        <color rgb="FF000000"/>
        <rFont val="Arial"/>
        <family val="2"/>
      </rPr>
      <t>22-b27470</t>
    </r>
  </si>
  <si>
    <r>
      <t>'</t>
    </r>
    <r>
      <rPr>
        <sz val="10"/>
        <color rgb="FF000000"/>
        <rFont val="Arial"/>
        <family val="2"/>
      </rPr>
      <t>22-b24348</t>
    </r>
  </si>
  <si>
    <r>
      <t>'</t>
    </r>
    <r>
      <rPr>
        <sz val="10"/>
        <color rgb="FF000000"/>
        <rFont val="Arial"/>
        <family val="2"/>
      </rPr>
      <t>22-b027337</t>
    </r>
  </si>
  <si>
    <r>
      <t>'</t>
    </r>
    <r>
      <rPr>
        <sz val="10"/>
        <color rgb="FF000000"/>
        <rFont val="Arial"/>
        <family val="2"/>
      </rPr>
      <t>22-b27390</t>
    </r>
  </si>
  <si>
    <r>
      <t>'</t>
    </r>
    <r>
      <rPr>
        <sz val="10"/>
        <color rgb="FF000000"/>
        <rFont val="Arial"/>
        <family val="2"/>
      </rPr>
      <t>22-b25940</t>
    </r>
  </si>
  <si>
    <t>299-SIPI-072022-1240029</t>
  </si>
  <si>
    <r>
      <t>'</t>
    </r>
    <r>
      <rPr>
        <sz val="10"/>
        <color rgb="FF000000"/>
        <rFont val="Arial"/>
        <family val="2"/>
      </rPr>
      <t>22-b27380</t>
    </r>
  </si>
  <si>
    <r>
      <t>'</t>
    </r>
    <r>
      <rPr>
        <sz val="10"/>
        <color rgb="FF000000"/>
        <rFont val="Arial"/>
        <family val="2"/>
      </rPr>
      <t>22-b27464</t>
    </r>
  </si>
  <si>
    <r>
      <t>'</t>
    </r>
    <r>
      <rPr>
        <sz val="10"/>
        <color rgb="FF000000"/>
        <rFont val="Arial"/>
        <family val="2"/>
      </rPr>
      <t>22-b25376</t>
    </r>
  </si>
  <si>
    <r>
      <t>'</t>
    </r>
    <r>
      <rPr>
        <sz val="10"/>
        <color rgb="FF000000"/>
        <rFont val="Arial"/>
        <family val="2"/>
      </rPr>
      <t>22-b27521</t>
    </r>
  </si>
  <si>
    <r>
      <t>'</t>
    </r>
    <r>
      <rPr>
        <sz val="10"/>
        <color rgb="FF000000"/>
        <rFont val="Arial"/>
        <family val="2"/>
      </rPr>
      <t>22-b27474</t>
    </r>
  </si>
  <si>
    <r>
      <t>'</t>
    </r>
    <r>
      <rPr>
        <sz val="10"/>
        <color rgb="FF000000"/>
        <rFont val="Arial"/>
        <family val="2"/>
      </rPr>
      <t>22-b022990</t>
    </r>
  </si>
  <si>
    <r>
      <t>'</t>
    </r>
    <r>
      <rPr>
        <sz val="10"/>
        <color rgb="FF000000"/>
        <rFont val="Arial"/>
        <family val="2"/>
      </rPr>
      <t>22-b26071</t>
    </r>
  </si>
  <si>
    <r>
      <t>'</t>
    </r>
    <r>
      <rPr>
        <sz val="10"/>
        <color rgb="FF000000"/>
        <rFont val="Arial"/>
        <family val="2"/>
      </rPr>
      <t>22-b28844</t>
    </r>
  </si>
  <si>
    <r>
      <t>'</t>
    </r>
    <r>
      <rPr>
        <sz val="10"/>
        <color rgb="FF000000"/>
        <rFont val="Arial"/>
        <family val="2"/>
      </rPr>
      <t>22-b025378</t>
    </r>
  </si>
  <si>
    <r>
      <t>'</t>
    </r>
    <r>
      <rPr>
        <sz val="10"/>
        <color rgb="FF000000"/>
        <rFont val="Arial"/>
        <family val="2"/>
      </rPr>
      <t>22-b25372</t>
    </r>
  </si>
  <si>
    <r>
      <t>'</t>
    </r>
    <r>
      <rPr>
        <sz val="10"/>
        <color rgb="FF000000"/>
        <rFont val="Arial"/>
        <family val="2"/>
      </rPr>
      <t>22-b024382</t>
    </r>
  </si>
  <si>
    <r>
      <t>'</t>
    </r>
    <r>
      <rPr>
        <sz val="10"/>
        <color rgb="FF000000"/>
        <rFont val="Arial"/>
        <family val="2"/>
      </rPr>
      <t>22-b27491</t>
    </r>
  </si>
  <si>
    <r>
      <t>'</t>
    </r>
    <r>
      <rPr>
        <sz val="10"/>
        <color rgb="FF000000"/>
        <rFont val="Arial"/>
        <family val="2"/>
      </rPr>
      <t>22-b21909</t>
    </r>
  </si>
  <si>
    <t>HHC</t>
  </si>
  <si>
    <r>
      <t>'</t>
    </r>
    <r>
      <rPr>
        <sz val="10"/>
        <color rgb="FF000000"/>
        <rFont val="Arial"/>
        <family val="2"/>
      </rPr>
      <t>02-b27482</t>
    </r>
  </si>
  <si>
    <t>299-SIPI-072022-1240289</t>
  </si>
  <si>
    <r>
      <t>'</t>
    </r>
    <r>
      <rPr>
        <sz val="10"/>
        <color rgb="FF000000"/>
        <rFont val="Arial"/>
        <family val="2"/>
      </rPr>
      <t>22-b27424</t>
    </r>
  </si>
  <si>
    <r>
      <t>'</t>
    </r>
    <r>
      <rPr>
        <sz val="10"/>
        <color rgb="FF000000"/>
        <rFont val="Arial"/>
        <family val="2"/>
      </rPr>
      <t>22-b022979</t>
    </r>
  </si>
  <si>
    <t>299-SIPI-072022-1240616</t>
  </si>
  <si>
    <r>
      <t>'</t>
    </r>
    <r>
      <rPr>
        <sz val="10"/>
        <color rgb="FF000000"/>
        <rFont val="Arial"/>
        <family val="2"/>
      </rPr>
      <t>22-b22013</t>
    </r>
  </si>
  <si>
    <t>299-SIPI-072022-1240790</t>
  </si>
  <si>
    <r>
      <t>'</t>
    </r>
    <r>
      <rPr>
        <sz val="10"/>
        <color rgb="FF000000"/>
        <rFont val="Arial"/>
        <family val="2"/>
      </rPr>
      <t>22-b27448</t>
    </r>
  </si>
  <si>
    <t>HHCL-MAI</t>
  </si>
  <si>
    <r>
      <t>'</t>
    </r>
    <r>
      <rPr>
        <sz val="10"/>
        <color rgb="FF000000"/>
        <rFont val="Arial"/>
        <family val="2"/>
      </rPr>
      <t>22b27340</t>
    </r>
  </si>
  <si>
    <t>HHCLHM</t>
  </si>
  <si>
    <t>299-SIPI-072022-1241330</t>
  </si>
  <si>
    <r>
      <t>'</t>
    </r>
    <r>
      <rPr>
        <sz val="10"/>
        <color rgb="FF000000"/>
        <rFont val="Arial"/>
        <family val="2"/>
      </rPr>
      <t>22-b26152</t>
    </r>
  </si>
  <si>
    <r>
      <t>'</t>
    </r>
    <r>
      <rPr>
        <sz val="10"/>
        <color rgb="FF000000"/>
        <rFont val="Arial"/>
        <family val="2"/>
      </rPr>
      <t>22-0b24288</t>
    </r>
  </si>
  <si>
    <r>
      <t>'</t>
    </r>
    <r>
      <rPr>
        <sz val="10"/>
        <color rgb="FF000000"/>
        <rFont val="Arial"/>
        <family val="2"/>
      </rPr>
      <t>22-b23691</t>
    </r>
  </si>
  <si>
    <r>
      <t>'</t>
    </r>
    <r>
      <rPr>
        <sz val="10"/>
        <color rgb="FF000000"/>
        <rFont val="Arial"/>
        <family val="2"/>
      </rPr>
      <t>22-b22722</t>
    </r>
  </si>
  <si>
    <r>
      <t>'</t>
    </r>
    <r>
      <rPr>
        <sz val="10"/>
        <color rgb="FF000000"/>
        <rFont val="Arial"/>
        <family val="2"/>
      </rPr>
      <t>22-b26021</t>
    </r>
  </si>
  <si>
    <r>
      <t>'</t>
    </r>
    <r>
      <rPr>
        <sz val="10"/>
        <color rgb="FF000000"/>
        <rFont val="Arial"/>
        <family val="2"/>
      </rPr>
      <t>22-b28702</t>
    </r>
  </si>
  <si>
    <r>
      <t>'</t>
    </r>
    <r>
      <rPr>
        <sz val="10"/>
        <color rgb="FF000000"/>
        <rFont val="Arial"/>
        <family val="2"/>
      </rPr>
      <t>22-b27515</t>
    </r>
  </si>
  <si>
    <r>
      <t>'</t>
    </r>
    <r>
      <rPr>
        <sz val="10"/>
        <color rgb="FF000000"/>
        <rFont val="Arial"/>
        <family val="2"/>
      </rPr>
      <t>22-b23570</t>
    </r>
  </si>
  <si>
    <r>
      <t>'</t>
    </r>
    <r>
      <rPr>
        <sz val="10"/>
        <color rgb="FF000000"/>
        <rFont val="Arial"/>
        <family val="2"/>
      </rPr>
      <t>22-b027405</t>
    </r>
  </si>
  <si>
    <r>
      <t>'</t>
    </r>
    <r>
      <rPr>
        <sz val="10"/>
        <color rgb="FF000000"/>
        <rFont val="Arial"/>
        <family val="2"/>
      </rPr>
      <t>22-b0028848</t>
    </r>
  </si>
  <si>
    <r>
      <t>'</t>
    </r>
    <r>
      <rPr>
        <sz val="10"/>
        <color rgb="FF000000"/>
        <rFont val="Arial"/>
        <family val="2"/>
      </rPr>
      <t>22-b25947</t>
    </r>
  </si>
  <si>
    <r>
      <t>'</t>
    </r>
    <r>
      <rPr>
        <sz val="10"/>
        <color rgb="FF000000"/>
        <rFont val="Arial"/>
        <family val="2"/>
      </rPr>
      <t>22-b026036</t>
    </r>
  </si>
  <si>
    <r>
      <t>'</t>
    </r>
    <r>
      <rPr>
        <sz val="10"/>
        <color rgb="FF000000"/>
        <rFont val="Arial"/>
        <family val="2"/>
      </rPr>
      <t>22-b27254</t>
    </r>
  </si>
  <si>
    <r>
      <t>'</t>
    </r>
    <r>
      <rPr>
        <sz val="10"/>
        <color rgb="FF000000"/>
        <rFont val="Arial"/>
        <family val="2"/>
      </rPr>
      <t>22-b27526</t>
    </r>
  </si>
  <si>
    <r>
      <t>'</t>
    </r>
    <r>
      <rPr>
        <sz val="10"/>
        <color rgb="FF000000"/>
        <rFont val="Arial"/>
        <family val="2"/>
      </rPr>
      <t>22-b26101</t>
    </r>
  </si>
  <si>
    <t>299-SIPI-072022-1241750</t>
  </si>
  <si>
    <r>
      <t>'</t>
    </r>
    <r>
      <rPr>
        <sz val="10"/>
        <color rgb="FF000000"/>
        <rFont val="Arial"/>
        <family val="2"/>
      </rPr>
      <t>22-b025383</t>
    </r>
  </si>
  <si>
    <r>
      <t>'</t>
    </r>
    <r>
      <rPr>
        <sz val="10"/>
        <color rgb="FF000000"/>
        <rFont val="Arial"/>
        <family val="2"/>
      </rPr>
      <t>22-b027490</t>
    </r>
  </si>
  <si>
    <r>
      <t>'</t>
    </r>
    <r>
      <rPr>
        <sz val="10"/>
        <color rgb="FF000000"/>
        <rFont val="Arial"/>
        <family val="2"/>
      </rPr>
      <t>22-b024381</t>
    </r>
  </si>
  <si>
    <r>
      <t>'</t>
    </r>
    <r>
      <rPr>
        <sz val="10"/>
        <color rgb="FF000000"/>
        <rFont val="Arial"/>
        <family val="2"/>
      </rPr>
      <t>22-b022988</t>
    </r>
  </si>
  <si>
    <r>
      <t>'</t>
    </r>
    <r>
      <rPr>
        <sz val="10"/>
        <color rgb="FF000000"/>
        <rFont val="Arial"/>
        <family val="2"/>
      </rPr>
      <t>22-b021934</t>
    </r>
  </si>
  <si>
    <r>
      <t>'</t>
    </r>
    <r>
      <rPr>
        <sz val="10"/>
        <color rgb="FF000000"/>
        <rFont val="Arial"/>
        <family val="2"/>
      </rPr>
      <t>22-b024243</t>
    </r>
  </si>
  <si>
    <r>
      <t>'</t>
    </r>
    <r>
      <rPr>
        <sz val="10"/>
        <color rgb="FF000000"/>
        <rFont val="Arial"/>
        <family val="2"/>
      </rPr>
      <t>22-b021999</t>
    </r>
  </si>
  <si>
    <r>
      <t>'</t>
    </r>
    <r>
      <rPr>
        <sz val="10"/>
        <color rgb="FF000000"/>
        <rFont val="Arial"/>
        <family val="2"/>
      </rPr>
      <t>22-b027431</t>
    </r>
  </si>
  <si>
    <r>
      <t>'</t>
    </r>
    <r>
      <rPr>
        <sz val="10"/>
        <color rgb="FF000000"/>
        <rFont val="Arial"/>
        <family val="2"/>
      </rPr>
      <t>22-b026093</t>
    </r>
  </si>
  <si>
    <r>
      <t>'</t>
    </r>
    <r>
      <rPr>
        <sz val="10"/>
        <color rgb="FF000000"/>
        <rFont val="Arial"/>
        <family val="2"/>
      </rPr>
      <t>22-b021935</t>
    </r>
  </si>
  <si>
    <r>
      <t>'</t>
    </r>
    <r>
      <rPr>
        <sz val="10"/>
        <color rgb="FF000000"/>
        <rFont val="Arial"/>
        <family val="2"/>
      </rPr>
      <t>22-b022012</t>
    </r>
  </si>
  <si>
    <r>
      <t>'</t>
    </r>
    <r>
      <rPr>
        <sz val="10"/>
        <color rgb="FF000000"/>
        <rFont val="Arial"/>
        <family val="2"/>
      </rPr>
      <t>22-b027468</t>
    </r>
  </si>
  <si>
    <r>
      <t>'</t>
    </r>
    <r>
      <rPr>
        <sz val="10"/>
        <color rgb="FF000000"/>
        <rFont val="Arial"/>
        <family val="2"/>
      </rPr>
      <t>22-b022972</t>
    </r>
  </si>
  <si>
    <r>
      <t>'</t>
    </r>
    <r>
      <rPr>
        <sz val="10"/>
        <color rgb="FF000000"/>
        <rFont val="Arial"/>
        <family val="2"/>
      </rPr>
      <t>22-b022097</t>
    </r>
  </si>
  <si>
    <r>
      <t>'</t>
    </r>
    <r>
      <rPr>
        <sz val="10"/>
        <color rgb="FF000000"/>
        <rFont val="Arial"/>
        <family val="2"/>
      </rPr>
      <t>22-b023697</t>
    </r>
  </si>
  <si>
    <r>
      <t>'</t>
    </r>
    <r>
      <rPr>
        <sz val="10"/>
        <color rgb="FF000000"/>
        <rFont val="Arial"/>
        <family val="2"/>
      </rPr>
      <t>22-b023713</t>
    </r>
  </si>
  <si>
    <r>
      <t>'</t>
    </r>
    <r>
      <rPr>
        <sz val="10"/>
        <color rgb="FF000000"/>
        <rFont val="Arial"/>
        <family val="2"/>
      </rPr>
      <t>22-b024583</t>
    </r>
  </si>
  <si>
    <r>
      <t>'</t>
    </r>
    <r>
      <rPr>
        <sz val="10"/>
        <color rgb="FF000000"/>
        <rFont val="Arial"/>
        <family val="2"/>
      </rPr>
      <t>22-b27480</t>
    </r>
  </si>
  <si>
    <r>
      <t>'</t>
    </r>
    <r>
      <rPr>
        <sz val="10"/>
        <color rgb="FF000000"/>
        <rFont val="Arial"/>
        <family val="2"/>
      </rPr>
      <t>22-b025935</t>
    </r>
  </si>
  <si>
    <r>
      <t>'</t>
    </r>
    <r>
      <rPr>
        <sz val="10"/>
        <color rgb="FF000000"/>
        <rFont val="Arial"/>
        <family val="2"/>
      </rPr>
      <t>22-b026040</t>
    </r>
  </si>
  <si>
    <r>
      <t>'</t>
    </r>
    <r>
      <rPr>
        <sz val="10"/>
        <color rgb="FF000000"/>
        <rFont val="Arial"/>
        <family val="2"/>
      </rPr>
      <t>22-b026246</t>
    </r>
  </si>
  <si>
    <r>
      <t>'</t>
    </r>
    <r>
      <rPr>
        <sz val="10"/>
        <color rgb="FF000000"/>
        <rFont val="Arial"/>
        <family val="2"/>
      </rPr>
      <t>22-b25371</t>
    </r>
  </si>
  <si>
    <t>299-SIPI-072022-1241856</t>
  </si>
  <si>
    <r>
      <t>'</t>
    </r>
    <r>
      <rPr>
        <sz val="10"/>
        <color rgb="FF000000"/>
        <rFont val="Arial"/>
        <family val="2"/>
      </rPr>
      <t>22-b22986</t>
    </r>
  </si>
  <si>
    <r>
      <t>'</t>
    </r>
    <r>
      <rPr>
        <sz val="10"/>
        <color rgb="FF000000"/>
        <rFont val="Arial"/>
        <family val="2"/>
      </rPr>
      <t>22-b21996</t>
    </r>
  </si>
  <si>
    <r>
      <t>'</t>
    </r>
    <r>
      <rPr>
        <sz val="10"/>
        <color rgb="FF000000"/>
        <rFont val="Arial"/>
        <family val="2"/>
      </rPr>
      <t>22-b21997</t>
    </r>
  </si>
  <si>
    <r>
      <t>'</t>
    </r>
    <r>
      <rPr>
        <sz val="10"/>
        <color rgb="FF000000"/>
        <rFont val="Arial"/>
        <family val="2"/>
      </rPr>
      <t>22-b26157</t>
    </r>
  </si>
  <si>
    <r>
      <t>'</t>
    </r>
    <r>
      <rPr>
        <sz val="10"/>
        <color rgb="FF000000"/>
        <rFont val="Arial"/>
        <family val="2"/>
      </rPr>
      <t>22-b022987</t>
    </r>
  </si>
  <si>
    <r>
      <t>'</t>
    </r>
    <r>
      <rPr>
        <sz val="10"/>
        <color rgb="FF000000"/>
        <rFont val="Arial"/>
        <family val="2"/>
      </rPr>
      <t>22-b27479</t>
    </r>
  </si>
  <si>
    <r>
      <t>'</t>
    </r>
    <r>
      <rPr>
        <sz val="10"/>
        <color rgb="FF000000"/>
        <rFont val="Arial"/>
        <family val="2"/>
      </rPr>
      <t>22-b26240</t>
    </r>
  </si>
  <si>
    <r>
      <t>'</t>
    </r>
    <r>
      <rPr>
        <sz val="10"/>
        <color rgb="FF000000"/>
        <rFont val="Arial"/>
        <family val="2"/>
      </rPr>
      <t>22-b24349</t>
    </r>
  </si>
  <si>
    <r>
      <t>'</t>
    </r>
    <r>
      <rPr>
        <sz val="10"/>
        <color rgb="FF000000"/>
        <rFont val="Arial"/>
        <family val="2"/>
      </rPr>
      <t>22-b23470</t>
    </r>
  </si>
  <si>
    <t>299-SIPI-082022-1242668</t>
  </si>
  <si>
    <r>
      <t>'</t>
    </r>
    <r>
      <rPr>
        <sz val="10"/>
        <color rgb="FF000000"/>
        <rFont val="Arial"/>
        <family val="2"/>
      </rPr>
      <t>22-0b34335</t>
    </r>
  </si>
  <si>
    <t>HHCLNT</t>
  </si>
  <si>
    <r>
      <t>'</t>
    </r>
    <r>
      <rPr>
        <sz val="10"/>
        <color rgb="FF000000"/>
        <rFont val="Arial"/>
        <family val="2"/>
      </rPr>
      <t>22-0b34133</t>
    </r>
  </si>
  <si>
    <t>HHCLC</t>
  </si>
  <si>
    <r>
      <t>'</t>
    </r>
    <r>
      <rPr>
        <sz val="10"/>
        <color rgb="FF000000"/>
        <rFont val="Arial"/>
        <family val="2"/>
      </rPr>
      <t>22-0b34127</t>
    </r>
  </si>
  <si>
    <r>
      <t>'</t>
    </r>
    <r>
      <rPr>
        <sz val="10"/>
        <color rgb="FF000000"/>
        <rFont val="Arial"/>
        <family val="2"/>
      </rPr>
      <t>22-b33459</t>
    </r>
  </si>
  <si>
    <r>
      <t>'</t>
    </r>
    <r>
      <rPr>
        <sz val="10"/>
        <color rgb="FF000000"/>
        <rFont val="Arial"/>
        <family val="2"/>
      </rPr>
      <t>22-0b36603</t>
    </r>
  </si>
  <si>
    <r>
      <t>'</t>
    </r>
    <r>
      <rPr>
        <sz val="10"/>
        <color rgb="FF000000"/>
        <rFont val="Arial"/>
        <family val="2"/>
      </rPr>
      <t>22-0b35387</t>
    </r>
  </si>
  <si>
    <r>
      <t>'</t>
    </r>
    <r>
      <rPr>
        <sz val="10"/>
        <color rgb="FF000000"/>
        <rFont val="Arial"/>
        <family val="2"/>
      </rPr>
      <t>22-0b34303</t>
    </r>
  </si>
  <si>
    <t>HHCLCC</t>
  </si>
  <si>
    <r>
      <t>'</t>
    </r>
    <r>
      <rPr>
        <sz val="10"/>
        <color rgb="FF000000"/>
        <rFont val="Arial"/>
        <family val="2"/>
      </rPr>
      <t>22-0b35429</t>
    </r>
  </si>
  <si>
    <r>
      <t>'</t>
    </r>
    <r>
      <rPr>
        <sz val="10"/>
        <color rgb="FF000000"/>
        <rFont val="Arial"/>
        <family val="2"/>
      </rPr>
      <t>22-b029654</t>
    </r>
  </si>
  <si>
    <r>
      <t>'</t>
    </r>
    <r>
      <rPr>
        <sz val="10"/>
        <color rgb="FF000000"/>
        <rFont val="Arial"/>
        <family val="2"/>
      </rPr>
      <t>22-b36276</t>
    </r>
  </si>
  <si>
    <r>
      <t>'</t>
    </r>
    <r>
      <rPr>
        <sz val="10"/>
        <color rgb="FF000000"/>
        <rFont val="Arial"/>
        <family val="2"/>
      </rPr>
      <t>22-b31670</t>
    </r>
  </si>
  <si>
    <r>
      <t>'</t>
    </r>
    <r>
      <rPr>
        <sz val="10"/>
        <color rgb="FF000000"/>
        <rFont val="Arial"/>
        <family val="2"/>
      </rPr>
      <t>22-b036582</t>
    </r>
  </si>
  <si>
    <r>
      <t>'</t>
    </r>
    <r>
      <rPr>
        <sz val="10"/>
        <color rgb="FF000000"/>
        <rFont val="Arial"/>
        <family val="2"/>
      </rPr>
      <t>22-b32522</t>
    </r>
  </si>
  <si>
    <r>
      <t>'</t>
    </r>
    <r>
      <rPr>
        <sz val="10"/>
        <color rgb="FF000000"/>
        <rFont val="Arial"/>
        <family val="2"/>
      </rPr>
      <t>22-b31704</t>
    </r>
  </si>
  <si>
    <r>
      <t>'</t>
    </r>
    <r>
      <rPr>
        <sz val="10"/>
        <color rgb="FF000000"/>
        <rFont val="Arial"/>
        <family val="2"/>
      </rPr>
      <t>22-b29742</t>
    </r>
  </si>
  <si>
    <r>
      <t>'</t>
    </r>
    <r>
      <rPr>
        <sz val="10"/>
        <color rgb="FF000000"/>
        <rFont val="Arial"/>
        <family val="2"/>
      </rPr>
      <t>22-b031646</t>
    </r>
  </si>
  <si>
    <r>
      <t>'</t>
    </r>
    <r>
      <rPr>
        <sz val="10"/>
        <color rgb="FF000000"/>
        <rFont val="Arial"/>
        <family val="2"/>
      </rPr>
      <t>22-b029504</t>
    </r>
  </si>
  <si>
    <r>
      <t>'</t>
    </r>
    <r>
      <rPr>
        <sz val="10"/>
        <color rgb="FF000000"/>
        <rFont val="Arial"/>
        <family val="2"/>
      </rPr>
      <t>22-b31687</t>
    </r>
  </si>
  <si>
    <r>
      <t>'</t>
    </r>
    <r>
      <rPr>
        <sz val="10"/>
        <color rgb="FF000000"/>
        <rFont val="Arial"/>
        <family val="2"/>
      </rPr>
      <t>22-b034299</t>
    </r>
  </si>
  <si>
    <r>
      <t>'</t>
    </r>
    <r>
      <rPr>
        <sz val="10"/>
        <color rgb="FF000000"/>
        <rFont val="Arial"/>
        <family val="2"/>
      </rPr>
      <t>22-b034121</t>
    </r>
  </si>
  <si>
    <r>
      <t>'</t>
    </r>
    <r>
      <rPr>
        <sz val="10"/>
        <color rgb="FF000000"/>
        <rFont val="Arial"/>
        <family val="2"/>
      </rPr>
      <t>22-b031611</t>
    </r>
  </si>
  <si>
    <r>
      <t>'</t>
    </r>
    <r>
      <rPr>
        <sz val="10"/>
        <color rgb="FF000000"/>
        <rFont val="Arial"/>
        <family val="2"/>
      </rPr>
      <t>22-b029621</t>
    </r>
  </si>
  <si>
    <r>
      <t>'</t>
    </r>
    <r>
      <rPr>
        <sz val="10"/>
        <color rgb="FF000000"/>
        <rFont val="Arial"/>
        <family val="2"/>
      </rPr>
      <t>22-b29065</t>
    </r>
  </si>
  <si>
    <r>
      <t>'</t>
    </r>
    <r>
      <rPr>
        <sz val="10"/>
        <color rgb="FF000000"/>
        <rFont val="Arial"/>
        <family val="2"/>
      </rPr>
      <t>22-b031148</t>
    </r>
  </si>
  <si>
    <r>
      <t>'</t>
    </r>
    <r>
      <rPr>
        <sz val="10"/>
        <color rgb="FF000000"/>
        <rFont val="Arial"/>
        <family val="2"/>
      </rPr>
      <t>22-0b32514</t>
    </r>
  </si>
  <si>
    <r>
      <t>'</t>
    </r>
    <r>
      <rPr>
        <sz val="10"/>
        <color rgb="FF000000"/>
        <rFont val="Arial"/>
        <family val="2"/>
      </rPr>
      <t>22-b29740</t>
    </r>
  </si>
  <si>
    <r>
      <t>'</t>
    </r>
    <r>
      <rPr>
        <sz val="10"/>
        <color rgb="FF000000"/>
        <rFont val="Arial"/>
        <family val="2"/>
      </rPr>
      <t>22-b29526</t>
    </r>
  </si>
  <si>
    <r>
      <t>'</t>
    </r>
    <r>
      <rPr>
        <sz val="10"/>
        <color rgb="FF000000"/>
        <rFont val="Arial"/>
        <family val="2"/>
      </rPr>
      <t>22-b29447</t>
    </r>
  </si>
  <si>
    <r>
      <t>'</t>
    </r>
    <r>
      <rPr>
        <sz val="10"/>
        <color rgb="FF000000"/>
        <rFont val="Arial"/>
        <family val="2"/>
      </rPr>
      <t>02-b29377</t>
    </r>
  </si>
  <si>
    <r>
      <t>'</t>
    </r>
    <r>
      <rPr>
        <sz val="10"/>
        <color rgb="FF000000"/>
        <rFont val="Arial"/>
        <family val="2"/>
      </rPr>
      <t>22-b29398</t>
    </r>
  </si>
  <si>
    <r>
      <t>'</t>
    </r>
    <r>
      <rPr>
        <sz val="10"/>
        <color rgb="FF000000"/>
        <rFont val="Arial"/>
        <family val="2"/>
      </rPr>
      <t>22-b29639</t>
    </r>
  </si>
  <si>
    <r>
      <t>'</t>
    </r>
    <r>
      <rPr>
        <sz val="10"/>
        <color rgb="FF000000"/>
        <rFont val="Arial"/>
        <family val="2"/>
      </rPr>
      <t>02-b29262</t>
    </r>
  </si>
  <si>
    <r>
      <t>'</t>
    </r>
    <r>
      <rPr>
        <sz val="10"/>
        <color rgb="FF000000"/>
        <rFont val="Arial"/>
        <family val="2"/>
      </rPr>
      <t>02-b29397</t>
    </r>
  </si>
  <si>
    <r>
      <t>'</t>
    </r>
    <r>
      <rPr>
        <sz val="10"/>
        <color rgb="FF000000"/>
        <rFont val="Arial"/>
        <family val="2"/>
      </rPr>
      <t>02-b28977</t>
    </r>
  </si>
  <si>
    <r>
      <t>'</t>
    </r>
    <r>
      <rPr>
        <sz val="10"/>
        <color rgb="FF000000"/>
        <rFont val="Arial"/>
        <family val="2"/>
      </rPr>
      <t>22-b29694</t>
    </r>
  </si>
  <si>
    <r>
      <t>'</t>
    </r>
    <r>
      <rPr>
        <sz val="10"/>
        <color rgb="FF000000"/>
        <rFont val="Arial"/>
        <family val="2"/>
      </rPr>
      <t>22-0b36436</t>
    </r>
  </si>
  <si>
    <r>
      <t>'</t>
    </r>
    <r>
      <rPr>
        <sz val="10"/>
        <color rgb="FF000000"/>
        <rFont val="Arial"/>
        <family val="2"/>
      </rPr>
      <t>22-0b36419</t>
    </r>
  </si>
  <si>
    <t>HHCLV</t>
  </si>
  <si>
    <r>
      <t>'</t>
    </r>
    <r>
      <rPr>
        <sz val="10"/>
        <color rgb="FF000000"/>
        <rFont val="Arial"/>
        <family val="2"/>
      </rPr>
      <t>22-b034411</t>
    </r>
  </si>
  <si>
    <r>
      <t>'</t>
    </r>
    <r>
      <rPr>
        <sz val="10"/>
        <color rgb="FF000000"/>
        <rFont val="Arial"/>
        <family val="2"/>
      </rPr>
      <t>22-0b34152</t>
    </r>
  </si>
  <si>
    <r>
      <t>'</t>
    </r>
    <r>
      <rPr>
        <sz val="10"/>
        <color rgb="FF000000"/>
        <rFont val="Arial"/>
        <family val="2"/>
      </rPr>
      <t>22-0b34334</t>
    </r>
  </si>
  <si>
    <r>
      <t>'</t>
    </r>
    <r>
      <rPr>
        <sz val="10"/>
        <color rgb="FF000000"/>
        <rFont val="Arial"/>
        <family val="2"/>
      </rPr>
      <t>22-0b34318</t>
    </r>
  </si>
  <si>
    <r>
      <t>'</t>
    </r>
    <r>
      <rPr>
        <sz val="10"/>
        <color rgb="FF000000"/>
        <rFont val="Arial"/>
        <family val="2"/>
      </rPr>
      <t>22-b029716</t>
    </r>
  </si>
  <si>
    <r>
      <t>'</t>
    </r>
    <r>
      <rPr>
        <sz val="10"/>
        <color rgb="FF000000"/>
        <rFont val="Arial"/>
        <family val="2"/>
      </rPr>
      <t>22-0b36300</t>
    </r>
  </si>
  <si>
    <r>
      <t>'</t>
    </r>
    <r>
      <rPr>
        <sz val="10"/>
        <color rgb="FF000000"/>
        <rFont val="Arial"/>
        <family val="2"/>
      </rPr>
      <t>22-b34410</t>
    </r>
  </si>
  <si>
    <r>
      <t>'</t>
    </r>
    <r>
      <rPr>
        <sz val="10"/>
        <color rgb="FF000000"/>
        <rFont val="Arial"/>
        <family val="2"/>
      </rPr>
      <t>22-b36344</t>
    </r>
  </si>
  <si>
    <r>
      <t>'</t>
    </r>
    <r>
      <rPr>
        <sz val="10"/>
        <color rgb="FF000000"/>
        <rFont val="Arial"/>
        <family val="2"/>
      </rPr>
      <t>22-0b31702</t>
    </r>
  </si>
  <si>
    <r>
      <t>'</t>
    </r>
    <r>
      <rPr>
        <sz val="10"/>
        <color rgb="FF000000"/>
        <rFont val="Arial"/>
        <family val="2"/>
      </rPr>
      <t>22-b29513</t>
    </r>
  </si>
  <si>
    <r>
      <t>'</t>
    </r>
    <r>
      <rPr>
        <sz val="10"/>
        <color rgb="FF000000"/>
        <rFont val="Arial"/>
        <family val="2"/>
      </rPr>
      <t>22-b31714</t>
    </r>
  </si>
  <si>
    <r>
      <t>'</t>
    </r>
    <r>
      <rPr>
        <sz val="10"/>
        <color rgb="FF000000"/>
        <rFont val="Arial"/>
        <family val="2"/>
      </rPr>
      <t>22-0b31643</t>
    </r>
  </si>
  <si>
    <r>
      <t>'</t>
    </r>
    <r>
      <rPr>
        <sz val="10"/>
        <color rgb="FF000000"/>
        <rFont val="Arial"/>
        <family val="2"/>
      </rPr>
      <t>22-0b31639</t>
    </r>
  </si>
  <si>
    <r>
      <t>'</t>
    </r>
    <r>
      <rPr>
        <sz val="10"/>
        <color rgb="FF000000"/>
        <rFont val="Arial"/>
        <family val="2"/>
      </rPr>
      <t>22-b32517</t>
    </r>
  </si>
  <si>
    <r>
      <t>'</t>
    </r>
    <r>
      <rPr>
        <sz val="10"/>
        <color rgb="FF000000"/>
        <rFont val="Arial"/>
        <family val="2"/>
      </rPr>
      <t>22-b31706</t>
    </r>
  </si>
  <si>
    <r>
      <t>'</t>
    </r>
    <r>
      <rPr>
        <sz val="10"/>
        <color rgb="FF000000"/>
        <rFont val="Arial"/>
        <family val="2"/>
      </rPr>
      <t>22-b29592</t>
    </r>
  </si>
  <si>
    <r>
      <t>'</t>
    </r>
    <r>
      <rPr>
        <sz val="10"/>
        <color rgb="FF000000"/>
        <rFont val="Arial"/>
        <family val="2"/>
      </rPr>
      <t>22-b31640</t>
    </r>
  </si>
  <si>
    <r>
      <t>'</t>
    </r>
    <r>
      <rPr>
        <sz val="10"/>
        <color rgb="FF000000"/>
        <rFont val="Arial"/>
        <family val="2"/>
      </rPr>
      <t>22-b31649</t>
    </r>
  </si>
  <si>
    <r>
      <t>'</t>
    </r>
    <r>
      <rPr>
        <sz val="10"/>
        <color rgb="FF000000"/>
        <rFont val="Arial"/>
        <family val="2"/>
      </rPr>
      <t>22-b29622</t>
    </r>
  </si>
  <si>
    <r>
      <t>'</t>
    </r>
    <r>
      <rPr>
        <sz val="10"/>
        <color rgb="FF000000"/>
        <rFont val="Arial"/>
        <family val="2"/>
      </rPr>
      <t>22-b29145</t>
    </r>
  </si>
  <si>
    <r>
      <t>'</t>
    </r>
    <r>
      <rPr>
        <sz val="10"/>
        <color rgb="FF000000"/>
        <rFont val="Arial"/>
        <family val="2"/>
      </rPr>
      <t>02-b29476</t>
    </r>
  </si>
  <si>
    <r>
      <t>'</t>
    </r>
    <r>
      <rPr>
        <sz val="10"/>
        <color rgb="FF000000"/>
        <rFont val="Arial"/>
        <family val="2"/>
      </rPr>
      <t>02-b29633</t>
    </r>
  </si>
  <si>
    <r>
      <t>'</t>
    </r>
    <r>
      <rPr>
        <sz val="10"/>
        <color rgb="FF000000"/>
        <rFont val="Arial"/>
        <family val="2"/>
      </rPr>
      <t>02-b29146</t>
    </r>
  </si>
  <si>
    <r>
      <t>'</t>
    </r>
    <r>
      <rPr>
        <sz val="10"/>
        <color rgb="FF000000"/>
        <rFont val="Arial"/>
        <family val="2"/>
      </rPr>
      <t>02-b29159</t>
    </r>
  </si>
  <si>
    <r>
      <t>'</t>
    </r>
    <r>
      <rPr>
        <sz val="10"/>
        <color rgb="FF000000"/>
        <rFont val="Arial"/>
        <family val="2"/>
      </rPr>
      <t>02-b29154</t>
    </r>
  </si>
  <si>
    <r>
      <t>'</t>
    </r>
    <r>
      <rPr>
        <sz val="10"/>
        <color rgb="FF000000"/>
        <rFont val="Arial"/>
        <family val="2"/>
      </rPr>
      <t>22-b29165</t>
    </r>
  </si>
  <si>
    <r>
      <t>'</t>
    </r>
    <r>
      <rPr>
        <sz val="10"/>
        <color rgb="FF000000"/>
        <rFont val="Arial"/>
        <family val="2"/>
      </rPr>
      <t>02-b29637</t>
    </r>
  </si>
  <si>
    <r>
      <t>'</t>
    </r>
    <r>
      <rPr>
        <sz val="10"/>
        <color rgb="FF000000"/>
        <rFont val="Arial"/>
        <family val="2"/>
      </rPr>
      <t>22-b36280</t>
    </r>
  </si>
  <si>
    <r>
      <t>'</t>
    </r>
    <r>
      <rPr>
        <sz val="10"/>
        <color rgb="FF000000"/>
        <rFont val="Arial"/>
        <family val="2"/>
      </rPr>
      <t>22-b036427</t>
    </r>
  </si>
  <si>
    <r>
      <t>'</t>
    </r>
    <r>
      <rPr>
        <sz val="10"/>
        <color rgb="FF000000"/>
        <rFont val="Arial"/>
        <family val="2"/>
      </rPr>
      <t>22-0b34129</t>
    </r>
  </si>
  <si>
    <r>
      <t>'</t>
    </r>
    <r>
      <rPr>
        <sz val="10"/>
        <color rgb="FF000000"/>
        <rFont val="Arial"/>
        <family val="2"/>
      </rPr>
      <t>22-0b29655</t>
    </r>
  </si>
  <si>
    <r>
      <t>'</t>
    </r>
    <r>
      <rPr>
        <sz val="10"/>
        <color rgb="FF000000"/>
        <rFont val="Arial"/>
        <family val="2"/>
      </rPr>
      <t>22-0b29267</t>
    </r>
  </si>
  <si>
    <r>
      <t>'</t>
    </r>
    <r>
      <rPr>
        <sz val="10"/>
        <color rgb="FF000000"/>
        <rFont val="Arial"/>
        <family val="2"/>
      </rPr>
      <t>22-b29373</t>
    </r>
  </si>
  <si>
    <r>
      <t>'</t>
    </r>
    <r>
      <rPr>
        <sz val="10"/>
        <color rgb="FF000000"/>
        <rFont val="Arial"/>
        <family val="2"/>
      </rPr>
      <t>22-0b35397</t>
    </r>
  </si>
  <si>
    <r>
      <t>'</t>
    </r>
    <r>
      <rPr>
        <sz val="10"/>
        <color rgb="FF000000"/>
        <rFont val="Arial"/>
        <family val="2"/>
      </rPr>
      <t>22-b029066</t>
    </r>
  </si>
  <si>
    <r>
      <t>'</t>
    </r>
    <r>
      <rPr>
        <sz val="10"/>
        <color rgb="FF000000"/>
        <rFont val="Arial"/>
        <family val="2"/>
      </rPr>
      <t>22-b36460</t>
    </r>
  </si>
  <si>
    <r>
      <t>'</t>
    </r>
    <r>
      <rPr>
        <sz val="10"/>
        <color rgb="FF000000"/>
        <rFont val="Arial"/>
        <family val="2"/>
      </rPr>
      <t>22-b35375</t>
    </r>
  </si>
  <si>
    <r>
      <t>'</t>
    </r>
    <r>
      <rPr>
        <sz val="10"/>
        <color rgb="FF000000"/>
        <rFont val="Arial"/>
        <family val="2"/>
      </rPr>
      <t>22-b29693</t>
    </r>
  </si>
  <si>
    <r>
      <t>'</t>
    </r>
    <r>
      <rPr>
        <sz val="10"/>
        <color rgb="FF000000"/>
        <rFont val="Arial"/>
        <family val="2"/>
      </rPr>
      <t>22-b036265</t>
    </r>
  </si>
  <si>
    <r>
      <t>'</t>
    </r>
    <r>
      <rPr>
        <sz val="10"/>
        <color rgb="FF000000"/>
        <rFont val="Arial"/>
        <family val="2"/>
      </rPr>
      <t>22-b034296</t>
    </r>
  </si>
  <si>
    <r>
      <t>'</t>
    </r>
    <r>
      <rPr>
        <sz val="10"/>
        <color rgb="FF000000"/>
        <rFont val="Arial"/>
        <family val="2"/>
      </rPr>
      <t>22-b033926</t>
    </r>
  </si>
  <si>
    <r>
      <t>'</t>
    </r>
    <r>
      <rPr>
        <sz val="10"/>
        <color rgb="FF000000"/>
        <rFont val="Arial"/>
        <family val="2"/>
      </rPr>
      <t>22-b29782</t>
    </r>
  </si>
  <si>
    <r>
      <t>'</t>
    </r>
    <r>
      <rPr>
        <sz val="10"/>
        <color rgb="FF000000"/>
        <rFont val="Arial"/>
        <family val="2"/>
      </rPr>
      <t>22-0b36080</t>
    </r>
  </si>
  <si>
    <r>
      <t>'</t>
    </r>
    <r>
      <rPr>
        <sz val="10"/>
        <color rgb="FF000000"/>
        <rFont val="Arial"/>
        <family val="2"/>
      </rPr>
      <t>22-0b29593</t>
    </r>
  </si>
  <si>
    <r>
      <t>'</t>
    </r>
    <r>
      <rPr>
        <sz val="10"/>
        <color rgb="FF000000"/>
        <rFont val="Arial"/>
        <family val="2"/>
      </rPr>
      <t>22-b34284</t>
    </r>
  </si>
  <si>
    <r>
      <t>'</t>
    </r>
    <r>
      <rPr>
        <sz val="10"/>
        <color rgb="FF000000"/>
        <rFont val="Arial"/>
        <family val="2"/>
      </rPr>
      <t>22-b34259</t>
    </r>
  </si>
  <si>
    <r>
      <t>'</t>
    </r>
    <r>
      <rPr>
        <sz val="10"/>
        <color rgb="FF000000"/>
        <rFont val="Arial"/>
        <family val="2"/>
      </rPr>
      <t>22-b34132</t>
    </r>
  </si>
  <si>
    <r>
      <t>'</t>
    </r>
    <r>
      <rPr>
        <sz val="10"/>
        <color rgb="FF000000"/>
        <rFont val="Arial"/>
        <family val="2"/>
      </rPr>
      <t>22-b032524</t>
    </r>
  </si>
  <si>
    <r>
      <t>'</t>
    </r>
    <r>
      <rPr>
        <sz val="10"/>
        <color rgb="FF000000"/>
        <rFont val="Arial"/>
        <family val="2"/>
      </rPr>
      <t>22-b031503</t>
    </r>
  </si>
  <si>
    <r>
      <t>'</t>
    </r>
    <r>
      <rPr>
        <sz val="10"/>
        <color rgb="FF000000"/>
        <rFont val="Arial"/>
        <family val="2"/>
      </rPr>
      <t>22-b029753</t>
    </r>
  </si>
  <si>
    <r>
      <t>'</t>
    </r>
    <r>
      <rPr>
        <sz val="10"/>
        <color rgb="FF000000"/>
        <rFont val="Arial"/>
        <family val="2"/>
      </rPr>
      <t>22-b029638</t>
    </r>
  </si>
  <si>
    <r>
      <t>'</t>
    </r>
    <r>
      <rPr>
        <sz val="10"/>
        <color rgb="FF000000"/>
        <rFont val="Arial"/>
        <family val="2"/>
      </rPr>
      <t>22-0b31642</t>
    </r>
  </si>
  <si>
    <r>
      <t>'</t>
    </r>
    <r>
      <rPr>
        <sz val="10"/>
        <color rgb="FF000000"/>
        <rFont val="Arial"/>
        <family val="2"/>
      </rPr>
      <t>22-b31689</t>
    </r>
  </si>
  <si>
    <r>
      <t>'</t>
    </r>
    <r>
      <rPr>
        <sz val="10"/>
        <color rgb="FF000000"/>
        <rFont val="Arial"/>
        <family val="2"/>
      </rPr>
      <t>22-b33482</t>
    </r>
  </si>
  <si>
    <r>
      <t>'</t>
    </r>
    <r>
      <rPr>
        <sz val="10"/>
        <color rgb="FF000000"/>
        <rFont val="Arial"/>
        <family val="2"/>
      </rPr>
      <t>22-b29619</t>
    </r>
  </si>
  <si>
    <r>
      <t>'</t>
    </r>
    <r>
      <rPr>
        <sz val="10"/>
        <color rgb="FF000000"/>
        <rFont val="Arial"/>
        <family val="2"/>
      </rPr>
      <t>22-b29210</t>
    </r>
  </si>
  <si>
    <r>
      <t>'</t>
    </r>
    <r>
      <rPr>
        <sz val="10"/>
        <color rgb="FF000000"/>
        <rFont val="Arial"/>
        <family val="2"/>
      </rPr>
      <t>22-b31630</t>
    </r>
  </si>
  <si>
    <r>
      <t>'</t>
    </r>
    <r>
      <rPr>
        <sz val="10"/>
        <color rgb="FF000000"/>
        <rFont val="Arial"/>
        <family val="2"/>
      </rPr>
      <t>22-b29544</t>
    </r>
  </si>
  <si>
    <r>
      <t>'</t>
    </r>
    <r>
      <rPr>
        <sz val="10"/>
        <color rgb="FF000000"/>
        <rFont val="Arial"/>
        <family val="2"/>
      </rPr>
      <t>22-b29396</t>
    </r>
  </si>
  <si>
    <r>
      <t>'</t>
    </r>
    <r>
      <rPr>
        <sz val="10"/>
        <color rgb="FF000000"/>
        <rFont val="Arial"/>
        <family val="2"/>
      </rPr>
      <t>22-b29683</t>
    </r>
  </si>
  <si>
    <r>
      <t>'</t>
    </r>
    <r>
      <rPr>
        <sz val="10"/>
        <color rgb="FF000000"/>
        <rFont val="Arial"/>
        <family val="2"/>
      </rPr>
      <t>22-b29510</t>
    </r>
  </si>
  <si>
    <r>
      <t>'</t>
    </r>
    <r>
      <rPr>
        <sz val="10"/>
        <color rgb="FF000000"/>
        <rFont val="Arial"/>
        <family val="2"/>
      </rPr>
      <t>02-b29664</t>
    </r>
  </si>
  <si>
    <r>
      <t>'</t>
    </r>
    <r>
      <rPr>
        <sz val="10"/>
        <color rgb="FF000000"/>
        <rFont val="Arial"/>
        <family val="2"/>
      </rPr>
      <t>02-b28979</t>
    </r>
  </si>
  <si>
    <r>
      <t>'</t>
    </r>
    <r>
      <rPr>
        <sz val="10"/>
        <color rgb="FF000000"/>
        <rFont val="Arial"/>
        <family val="2"/>
      </rPr>
      <t>02-b29438</t>
    </r>
  </si>
  <si>
    <r>
      <t>'</t>
    </r>
    <r>
      <rPr>
        <sz val="10"/>
        <color rgb="FF000000"/>
        <rFont val="Arial"/>
        <family val="2"/>
      </rPr>
      <t>02-b29152</t>
    </r>
  </si>
  <si>
    <r>
      <t>'</t>
    </r>
    <r>
      <rPr>
        <sz val="10"/>
        <color rgb="FF000000"/>
        <rFont val="Arial"/>
        <family val="2"/>
      </rPr>
      <t>22-b029140</t>
    </r>
  </si>
  <si>
    <r>
      <t>'</t>
    </r>
    <r>
      <rPr>
        <sz val="10"/>
        <color rgb="FF000000"/>
        <rFont val="Arial"/>
        <family val="2"/>
      </rPr>
      <t>22-0b32508</t>
    </r>
  </si>
  <si>
    <r>
      <t>'</t>
    </r>
    <r>
      <rPr>
        <sz val="10"/>
        <color rgb="FF000000"/>
        <rFont val="Arial"/>
        <family val="2"/>
      </rPr>
      <t>22-b36297</t>
    </r>
  </si>
  <si>
    <r>
      <t>'</t>
    </r>
    <r>
      <rPr>
        <sz val="10"/>
        <color rgb="FF000000"/>
        <rFont val="Arial"/>
        <family val="2"/>
      </rPr>
      <t>22-0b36454</t>
    </r>
  </si>
  <si>
    <r>
      <t>'</t>
    </r>
    <r>
      <rPr>
        <sz val="10"/>
        <color rgb="FF000000"/>
        <rFont val="Arial"/>
        <family val="2"/>
      </rPr>
      <t>22-b31727</t>
    </r>
  </si>
  <si>
    <r>
      <t>'</t>
    </r>
    <r>
      <rPr>
        <sz val="10"/>
        <color rgb="FF000000"/>
        <rFont val="Arial"/>
        <family val="2"/>
      </rPr>
      <t>22-b031625</t>
    </r>
  </si>
  <si>
    <r>
      <t>'</t>
    </r>
    <r>
      <rPr>
        <sz val="10"/>
        <color rgb="FF000000"/>
        <rFont val="Arial"/>
        <family val="2"/>
      </rPr>
      <t>22-b0029433</t>
    </r>
  </si>
  <si>
    <r>
      <t>'</t>
    </r>
    <r>
      <rPr>
        <sz val="10"/>
        <color rgb="FF000000"/>
        <rFont val="Arial"/>
        <family val="2"/>
      </rPr>
      <t>22-B36452</t>
    </r>
  </si>
  <si>
    <r>
      <t>'</t>
    </r>
    <r>
      <rPr>
        <sz val="10"/>
        <color rgb="FF000000"/>
        <rFont val="Arial"/>
        <family val="2"/>
      </rPr>
      <t>22-b34298</t>
    </r>
  </si>
  <si>
    <r>
      <t>'</t>
    </r>
    <r>
      <rPr>
        <sz val="10"/>
        <color rgb="FF000000"/>
        <rFont val="Arial"/>
        <family val="2"/>
      </rPr>
      <t>22-b029749</t>
    </r>
  </si>
  <si>
    <r>
      <t>'</t>
    </r>
    <r>
      <rPr>
        <sz val="10"/>
        <color rgb="FF000000"/>
        <rFont val="Arial"/>
        <family val="2"/>
      </rPr>
      <t>22-b34124</t>
    </r>
  </si>
  <si>
    <r>
      <t>'</t>
    </r>
    <r>
      <rPr>
        <sz val="10"/>
        <color rgb="FF000000"/>
        <rFont val="Arial"/>
        <family val="2"/>
      </rPr>
      <t>22-b32507</t>
    </r>
  </si>
  <si>
    <r>
      <t>'</t>
    </r>
    <r>
      <rPr>
        <sz val="10"/>
        <color rgb="FF000000"/>
        <rFont val="Arial"/>
        <family val="2"/>
      </rPr>
      <t>22-B31631</t>
    </r>
  </si>
  <si>
    <r>
      <t>'</t>
    </r>
    <r>
      <rPr>
        <sz val="10"/>
        <color rgb="FF000000"/>
        <rFont val="Arial"/>
        <family val="2"/>
      </rPr>
      <t>22-b31650</t>
    </r>
  </si>
  <si>
    <r>
      <t>'</t>
    </r>
    <r>
      <rPr>
        <sz val="10"/>
        <color rgb="FF000000"/>
        <rFont val="Arial"/>
        <family val="2"/>
      </rPr>
      <t>22-b31147</t>
    </r>
  </si>
  <si>
    <r>
      <t>'</t>
    </r>
    <r>
      <rPr>
        <sz val="10"/>
        <color rgb="FF000000"/>
        <rFont val="Arial"/>
        <family val="2"/>
      </rPr>
      <t>22-b29658</t>
    </r>
  </si>
  <si>
    <r>
      <t>'</t>
    </r>
    <r>
      <rPr>
        <sz val="10"/>
        <color rgb="FF000000"/>
        <rFont val="Arial"/>
        <family val="2"/>
      </rPr>
      <t>22-b29429</t>
    </r>
  </si>
  <si>
    <r>
      <t>'</t>
    </r>
    <r>
      <rPr>
        <sz val="10"/>
        <color rgb="FF000000"/>
        <rFont val="Arial"/>
        <family val="2"/>
      </rPr>
      <t>02-b29062</t>
    </r>
  </si>
  <si>
    <r>
      <t>'</t>
    </r>
    <r>
      <rPr>
        <sz val="10"/>
        <color rgb="FF000000"/>
        <rFont val="Arial"/>
        <family val="2"/>
      </rPr>
      <t>22-b29395</t>
    </r>
  </si>
  <si>
    <r>
      <t>'</t>
    </r>
    <r>
      <rPr>
        <sz val="10"/>
        <color rgb="FF000000"/>
        <rFont val="Arial"/>
        <family val="2"/>
      </rPr>
      <t>22-0b36438</t>
    </r>
  </si>
  <si>
    <r>
      <t>'</t>
    </r>
    <r>
      <rPr>
        <sz val="10"/>
        <color rgb="FF000000"/>
        <rFont val="Arial"/>
        <family val="2"/>
      </rPr>
      <t>22-0b36605</t>
    </r>
  </si>
  <si>
    <r>
      <t>'</t>
    </r>
    <r>
      <rPr>
        <sz val="10"/>
        <color rgb="FF000000"/>
        <rFont val="Arial"/>
        <family val="2"/>
      </rPr>
      <t>22-0b36604</t>
    </r>
  </si>
  <si>
    <r>
      <t>'</t>
    </r>
    <r>
      <rPr>
        <sz val="10"/>
        <color rgb="FF000000"/>
        <rFont val="Arial"/>
        <family val="2"/>
      </rPr>
      <t>22-0b34313</t>
    </r>
  </si>
  <si>
    <r>
      <t>'</t>
    </r>
    <r>
      <rPr>
        <sz val="10"/>
        <color rgb="FF000000"/>
        <rFont val="Arial"/>
        <family val="2"/>
      </rPr>
      <t>22-0b36293</t>
    </r>
  </si>
  <si>
    <r>
      <t>'</t>
    </r>
    <r>
      <rPr>
        <sz val="10"/>
        <color rgb="FF000000"/>
        <rFont val="Arial"/>
        <family val="2"/>
      </rPr>
      <t>22-b36076</t>
    </r>
  </si>
  <si>
    <r>
      <t>'</t>
    </r>
    <r>
      <rPr>
        <sz val="10"/>
        <color rgb="FF000000"/>
        <rFont val="Arial"/>
        <family val="2"/>
      </rPr>
      <t>22-b29626</t>
    </r>
  </si>
  <si>
    <r>
      <t>'</t>
    </r>
    <r>
      <rPr>
        <sz val="10"/>
        <color rgb="FF000000"/>
        <rFont val="Arial"/>
        <family val="2"/>
      </rPr>
      <t>22-b029232</t>
    </r>
  </si>
  <si>
    <r>
      <t>'</t>
    </r>
    <r>
      <rPr>
        <sz val="10"/>
        <color rgb="FF000000"/>
        <rFont val="Arial"/>
        <family val="2"/>
      </rPr>
      <t>22-b031686</t>
    </r>
  </si>
  <si>
    <r>
      <t>'</t>
    </r>
    <r>
      <rPr>
        <sz val="10"/>
        <color rgb="FF000000"/>
        <rFont val="Arial"/>
        <family val="2"/>
      </rPr>
      <t>22-b029439</t>
    </r>
  </si>
  <si>
    <r>
      <t>'</t>
    </r>
    <r>
      <rPr>
        <sz val="10"/>
        <color rgb="FF000000"/>
        <rFont val="Arial"/>
        <family val="2"/>
      </rPr>
      <t>22-b36516</t>
    </r>
  </si>
  <si>
    <r>
      <t>'</t>
    </r>
    <r>
      <rPr>
        <sz val="10"/>
        <color rgb="FF000000"/>
        <rFont val="Arial"/>
        <family val="2"/>
      </rPr>
      <t>22-b36465</t>
    </r>
  </si>
  <si>
    <r>
      <t>'</t>
    </r>
    <r>
      <rPr>
        <sz val="10"/>
        <color rgb="FF000000"/>
        <rFont val="Arial"/>
        <family val="2"/>
      </rPr>
      <t>22-0b36274</t>
    </r>
  </si>
  <si>
    <r>
      <t>'</t>
    </r>
    <r>
      <rPr>
        <sz val="10"/>
        <color rgb="FF000000"/>
        <rFont val="Arial"/>
        <family val="2"/>
      </rPr>
      <t>22-b36267</t>
    </r>
  </si>
  <si>
    <r>
      <t>'</t>
    </r>
    <r>
      <rPr>
        <sz val="10"/>
        <color rgb="FF000000"/>
        <rFont val="Arial"/>
        <family val="2"/>
      </rPr>
      <t>22-b029162</t>
    </r>
  </si>
  <si>
    <r>
      <t>'</t>
    </r>
    <r>
      <rPr>
        <sz val="10"/>
        <color rgb="FF000000"/>
        <rFont val="Arial"/>
        <family val="2"/>
      </rPr>
      <t>22-b29394</t>
    </r>
  </si>
  <si>
    <r>
      <t>'</t>
    </r>
    <r>
      <rPr>
        <sz val="10"/>
        <color rgb="FF000000"/>
        <rFont val="Arial"/>
        <family val="2"/>
      </rPr>
      <t>22-0b31145</t>
    </r>
  </si>
  <si>
    <r>
      <t>'</t>
    </r>
    <r>
      <rPr>
        <sz val="10"/>
        <color rgb="FF000000"/>
        <rFont val="Arial"/>
        <family val="2"/>
      </rPr>
      <t>22-0b31142</t>
    </r>
  </si>
  <si>
    <r>
      <t>'</t>
    </r>
    <r>
      <rPr>
        <sz val="10"/>
        <color rgb="FF000000"/>
        <rFont val="Arial"/>
        <family val="2"/>
      </rPr>
      <t>22-0b29781</t>
    </r>
  </si>
  <si>
    <r>
      <t>'</t>
    </r>
    <r>
      <rPr>
        <sz val="10"/>
        <color rgb="FF000000"/>
        <rFont val="Arial"/>
        <family val="2"/>
      </rPr>
      <t>22-b29752</t>
    </r>
  </si>
  <si>
    <r>
      <t>'</t>
    </r>
    <r>
      <rPr>
        <sz val="10"/>
        <color rgb="FF000000"/>
        <rFont val="Arial"/>
        <family val="2"/>
      </rPr>
      <t>22-b29430</t>
    </r>
  </si>
  <si>
    <r>
      <t>'</t>
    </r>
    <r>
      <rPr>
        <sz val="10"/>
        <color rgb="FF000000"/>
        <rFont val="Arial"/>
        <family val="2"/>
      </rPr>
      <t>22-b32538</t>
    </r>
  </si>
  <si>
    <r>
      <t>'</t>
    </r>
    <r>
      <rPr>
        <sz val="10"/>
        <color rgb="FF000000"/>
        <rFont val="Arial"/>
        <family val="2"/>
      </rPr>
      <t>22-b36299</t>
    </r>
  </si>
  <si>
    <r>
      <t>'</t>
    </r>
    <r>
      <rPr>
        <sz val="10"/>
        <color rgb="FF000000"/>
        <rFont val="Arial"/>
        <family val="2"/>
      </rPr>
      <t>22-b33467</t>
    </r>
  </si>
  <si>
    <r>
      <t>'</t>
    </r>
    <r>
      <rPr>
        <sz val="10"/>
        <color rgb="FF000000"/>
        <rFont val="Arial"/>
        <family val="2"/>
      </rPr>
      <t>22-b34119</t>
    </r>
  </si>
  <si>
    <r>
      <t>'</t>
    </r>
    <r>
      <rPr>
        <sz val="10"/>
        <color rgb="FF000000"/>
        <rFont val="Arial"/>
        <family val="2"/>
      </rPr>
      <t>22-0b31641</t>
    </r>
  </si>
  <si>
    <r>
      <t>'</t>
    </r>
    <r>
      <rPr>
        <sz val="10"/>
        <color rgb="FF000000"/>
        <rFont val="Arial"/>
        <family val="2"/>
      </rPr>
      <t>22-b32540</t>
    </r>
  </si>
  <si>
    <r>
      <t>'</t>
    </r>
    <r>
      <rPr>
        <sz val="10"/>
        <color rgb="FF000000"/>
        <rFont val="Arial"/>
        <family val="2"/>
      </rPr>
      <t>22-b0031167</t>
    </r>
  </si>
  <si>
    <r>
      <t>'</t>
    </r>
    <r>
      <rPr>
        <sz val="10"/>
        <color rgb="FF000000"/>
        <rFont val="Arial"/>
        <family val="2"/>
      </rPr>
      <t>22-b29598</t>
    </r>
  </si>
  <si>
    <r>
      <t>'</t>
    </r>
    <r>
      <rPr>
        <sz val="10"/>
        <color rgb="FF000000"/>
        <rFont val="Arial"/>
        <family val="2"/>
      </rPr>
      <t>22-b29142</t>
    </r>
  </si>
  <si>
    <r>
      <t>'</t>
    </r>
    <r>
      <rPr>
        <sz val="10"/>
        <color rgb="FF000000"/>
        <rFont val="Arial"/>
        <family val="2"/>
      </rPr>
      <t>22-b28975</t>
    </r>
  </si>
  <si>
    <r>
      <t>'</t>
    </r>
    <r>
      <rPr>
        <sz val="10"/>
        <color rgb="FF000000"/>
        <rFont val="Arial"/>
        <family val="2"/>
      </rPr>
      <t>22-b31648</t>
    </r>
  </si>
  <si>
    <r>
      <t>'</t>
    </r>
    <r>
      <rPr>
        <sz val="10"/>
        <color rgb="FF000000"/>
        <rFont val="Arial"/>
        <family val="2"/>
      </rPr>
      <t>22-b29715</t>
    </r>
  </si>
  <si>
    <r>
      <t>'</t>
    </r>
    <r>
      <rPr>
        <sz val="10"/>
        <color rgb="FF000000"/>
        <rFont val="Arial"/>
        <family val="2"/>
      </rPr>
      <t>22-b29441</t>
    </r>
  </si>
  <si>
    <r>
      <t>'</t>
    </r>
    <r>
      <rPr>
        <sz val="10"/>
        <color rgb="FF000000"/>
        <rFont val="Arial"/>
        <family val="2"/>
      </rPr>
      <t>22-b29256</t>
    </r>
  </si>
  <si>
    <r>
      <t>'</t>
    </r>
    <r>
      <rPr>
        <sz val="10"/>
        <color rgb="FF000000"/>
        <rFont val="Arial"/>
        <family val="2"/>
      </rPr>
      <t>22-b29652</t>
    </r>
  </si>
  <si>
    <r>
      <t>'</t>
    </r>
    <r>
      <rPr>
        <sz val="10"/>
        <color rgb="FF000000"/>
        <rFont val="Arial"/>
        <family val="2"/>
      </rPr>
      <t>02-b29636</t>
    </r>
  </si>
  <si>
    <r>
      <t>'</t>
    </r>
    <r>
      <rPr>
        <sz val="10"/>
        <color rgb="FF000000"/>
        <rFont val="Arial"/>
        <family val="2"/>
      </rPr>
      <t>02-b29049</t>
    </r>
  </si>
  <si>
    <r>
      <t>'</t>
    </r>
    <r>
      <rPr>
        <sz val="10"/>
        <color rgb="FF000000"/>
        <rFont val="Arial"/>
        <family val="2"/>
      </rPr>
      <t>22-b29435</t>
    </r>
  </si>
  <si>
    <r>
      <t>'</t>
    </r>
    <r>
      <rPr>
        <sz val="10"/>
        <color rgb="FF000000"/>
        <rFont val="Arial"/>
        <family val="2"/>
      </rPr>
      <t>22-b29163</t>
    </r>
  </si>
  <si>
    <r>
      <t>'</t>
    </r>
    <r>
      <rPr>
        <sz val="10"/>
        <color rgb="FF000000"/>
        <rFont val="Arial"/>
        <family val="2"/>
      </rPr>
      <t>22-b29462</t>
    </r>
  </si>
  <si>
    <r>
      <t>'</t>
    </r>
    <r>
      <rPr>
        <sz val="10"/>
        <color rgb="FF000000"/>
        <rFont val="Arial"/>
        <family val="2"/>
      </rPr>
      <t>22-b28990</t>
    </r>
  </si>
  <si>
    <r>
      <t>'</t>
    </r>
    <r>
      <rPr>
        <sz val="10"/>
        <color rgb="FF000000"/>
        <rFont val="Arial"/>
        <family val="2"/>
      </rPr>
      <t>22-b29055</t>
    </r>
  </si>
  <si>
    <r>
      <t>'</t>
    </r>
    <r>
      <rPr>
        <sz val="10"/>
        <color rgb="FF000000"/>
        <rFont val="Arial"/>
        <family val="2"/>
      </rPr>
      <t>22-0b36457</t>
    </r>
  </si>
  <si>
    <r>
      <t>'</t>
    </r>
    <r>
      <rPr>
        <sz val="10"/>
        <color rgb="FF000000"/>
        <rFont val="Arial"/>
        <family val="2"/>
      </rPr>
      <t>22-0b34295</t>
    </r>
  </si>
  <si>
    <r>
      <t>'</t>
    </r>
    <r>
      <rPr>
        <sz val="10"/>
        <color rgb="FF000000"/>
        <rFont val="Arial"/>
        <family val="2"/>
      </rPr>
      <t>22-0b36296</t>
    </r>
  </si>
  <si>
    <t>HHCLCT</t>
  </si>
  <si>
    <r>
      <t>'</t>
    </r>
    <r>
      <rPr>
        <sz val="10"/>
        <color rgb="FF000000"/>
        <rFont val="Arial"/>
        <family val="2"/>
      </rPr>
      <t>22-b031672</t>
    </r>
  </si>
  <si>
    <r>
      <t>'</t>
    </r>
    <r>
      <rPr>
        <sz val="10"/>
        <color rgb="FF000000"/>
        <rFont val="Arial"/>
        <family val="2"/>
      </rPr>
      <t>22-0b34135</t>
    </r>
  </si>
  <si>
    <r>
      <t>'</t>
    </r>
    <r>
      <rPr>
        <sz val="10"/>
        <color rgb="FF000000"/>
        <rFont val="Arial"/>
        <family val="2"/>
      </rPr>
      <t>22-0b31638</t>
    </r>
  </si>
  <si>
    <r>
      <t>'</t>
    </r>
    <r>
      <rPr>
        <sz val="10"/>
        <color rgb="FF000000"/>
        <rFont val="Arial"/>
        <family val="2"/>
      </rPr>
      <t>22-0b29684</t>
    </r>
  </si>
  <si>
    <r>
      <t>'</t>
    </r>
    <r>
      <rPr>
        <sz val="10"/>
        <color rgb="FF000000"/>
        <rFont val="Arial"/>
        <family val="2"/>
      </rPr>
      <t>22-b029756</t>
    </r>
  </si>
  <si>
    <r>
      <t>'</t>
    </r>
    <r>
      <rPr>
        <sz val="10"/>
        <color rgb="FF000000"/>
        <rFont val="Arial"/>
        <family val="2"/>
      </rPr>
      <t>22-0b36083</t>
    </r>
  </si>
  <si>
    <r>
      <t>'</t>
    </r>
    <r>
      <rPr>
        <sz val="10"/>
        <color rgb="FF000000"/>
        <rFont val="Arial"/>
        <family val="2"/>
      </rPr>
      <t>22-b36462</t>
    </r>
  </si>
  <si>
    <r>
      <t>'</t>
    </r>
    <r>
      <rPr>
        <sz val="10"/>
        <color rgb="FF000000"/>
        <rFont val="Arial"/>
        <family val="2"/>
      </rPr>
      <t>22-b36249</t>
    </r>
  </si>
  <si>
    <r>
      <t>'</t>
    </r>
    <r>
      <rPr>
        <sz val="10"/>
        <color rgb="FF000000"/>
        <rFont val="Arial"/>
        <family val="2"/>
      </rPr>
      <t>22-b35425</t>
    </r>
  </si>
  <si>
    <r>
      <t>'</t>
    </r>
    <r>
      <rPr>
        <sz val="10"/>
        <color rgb="FF000000"/>
        <rFont val="Arial"/>
        <family val="2"/>
      </rPr>
      <t>22-b31626</t>
    </r>
  </si>
  <si>
    <r>
      <t>'</t>
    </r>
    <r>
      <rPr>
        <sz val="10"/>
        <color rgb="FF000000"/>
        <rFont val="Arial"/>
        <family val="2"/>
      </rPr>
      <t>22-b029615</t>
    </r>
  </si>
  <si>
    <r>
      <t>'</t>
    </r>
    <r>
      <rPr>
        <sz val="10"/>
        <color rgb="FF000000"/>
        <rFont val="Arial"/>
        <family val="2"/>
      </rPr>
      <t>22-b29432</t>
    </r>
  </si>
  <si>
    <r>
      <t>'</t>
    </r>
    <r>
      <rPr>
        <sz val="10"/>
        <color rgb="FF000000"/>
        <rFont val="Arial"/>
        <family val="2"/>
      </rPr>
      <t>22-b29431</t>
    </r>
  </si>
  <si>
    <r>
      <t>'</t>
    </r>
    <r>
      <rPr>
        <sz val="10"/>
        <color rgb="FF000000"/>
        <rFont val="Arial"/>
        <family val="2"/>
      </rPr>
      <t>22-b33925</t>
    </r>
  </si>
  <si>
    <r>
      <t>'</t>
    </r>
    <r>
      <rPr>
        <sz val="10"/>
        <color rgb="FF000000"/>
        <rFont val="Arial"/>
        <family val="2"/>
      </rPr>
      <t>22-b35398</t>
    </r>
  </si>
  <si>
    <r>
      <t>'</t>
    </r>
    <r>
      <rPr>
        <sz val="10"/>
        <color rgb="FF000000"/>
        <rFont val="Arial"/>
        <family val="2"/>
      </rPr>
      <t>22-b034409</t>
    </r>
  </si>
  <si>
    <r>
      <t>'</t>
    </r>
    <r>
      <rPr>
        <sz val="10"/>
        <color rgb="FF000000"/>
        <rFont val="Arial"/>
        <family val="2"/>
      </rPr>
      <t>22-b029483</t>
    </r>
  </si>
  <si>
    <r>
      <t>'</t>
    </r>
    <r>
      <rPr>
        <sz val="10"/>
        <color rgb="FF000000"/>
        <rFont val="Arial"/>
        <family val="2"/>
      </rPr>
      <t>22-0b32516</t>
    </r>
  </si>
  <si>
    <r>
      <t>'</t>
    </r>
    <r>
      <rPr>
        <sz val="10"/>
        <color rgb="FF000000"/>
        <rFont val="Arial"/>
        <family val="2"/>
      </rPr>
      <t>22-b31718</t>
    </r>
  </si>
  <si>
    <r>
      <t>'</t>
    </r>
    <r>
      <rPr>
        <sz val="10"/>
        <color rgb="FF000000"/>
        <rFont val="Arial"/>
        <family val="2"/>
      </rPr>
      <t>22-b31669</t>
    </r>
  </si>
  <si>
    <r>
      <t>'</t>
    </r>
    <r>
      <rPr>
        <sz val="10"/>
        <color rgb="FF000000"/>
        <rFont val="Arial"/>
        <family val="2"/>
      </rPr>
      <t>22-b31146</t>
    </r>
  </si>
  <si>
    <r>
      <t>'</t>
    </r>
    <r>
      <rPr>
        <sz val="10"/>
        <color rgb="FF000000"/>
        <rFont val="Arial"/>
        <family val="2"/>
      </rPr>
      <t>22-b30146</t>
    </r>
  </si>
  <si>
    <r>
      <t>'</t>
    </r>
    <r>
      <rPr>
        <sz val="10"/>
        <color rgb="FF000000"/>
        <rFont val="Arial"/>
        <family val="2"/>
      </rPr>
      <t>22-b29375</t>
    </r>
  </si>
  <si>
    <r>
      <t>'</t>
    </r>
    <r>
      <rPr>
        <sz val="10"/>
        <color rgb="FF000000"/>
        <rFont val="Arial"/>
        <family val="2"/>
      </rPr>
      <t>22-b29368</t>
    </r>
  </si>
  <si>
    <r>
      <t>'</t>
    </r>
    <r>
      <rPr>
        <sz val="10"/>
        <color rgb="FF000000"/>
        <rFont val="Arial"/>
        <family val="2"/>
      </rPr>
      <t>22-b31504</t>
    </r>
  </si>
  <si>
    <r>
      <t>'</t>
    </r>
    <r>
      <rPr>
        <sz val="10"/>
        <color rgb="FF000000"/>
        <rFont val="Arial"/>
        <family val="2"/>
      </rPr>
      <t>22-b29472</t>
    </r>
  </si>
  <si>
    <r>
      <t>'</t>
    </r>
    <r>
      <rPr>
        <sz val="10"/>
        <color rgb="FF000000"/>
        <rFont val="Arial"/>
        <family val="2"/>
      </rPr>
      <t>22-b29259</t>
    </r>
  </si>
  <si>
    <r>
      <t>'</t>
    </r>
    <r>
      <rPr>
        <sz val="10"/>
        <color rgb="FF000000"/>
        <rFont val="Arial"/>
        <family val="2"/>
      </rPr>
      <t>22-b031507</t>
    </r>
  </si>
  <si>
    <r>
      <t>'</t>
    </r>
    <r>
      <rPr>
        <sz val="10"/>
        <color rgb="FF000000"/>
        <rFont val="Arial"/>
        <family val="2"/>
      </rPr>
      <t>22-b29720</t>
    </r>
  </si>
  <si>
    <r>
      <t>'</t>
    </r>
    <r>
      <rPr>
        <sz val="10"/>
        <color rgb="FF000000"/>
        <rFont val="Arial"/>
        <family val="2"/>
      </rPr>
      <t>22-b29692</t>
    </r>
  </si>
  <si>
    <r>
      <t>'</t>
    </r>
    <r>
      <rPr>
        <sz val="10"/>
        <color rgb="FF000000"/>
        <rFont val="Arial"/>
        <family val="2"/>
      </rPr>
      <t>22-b29141</t>
    </r>
  </si>
  <si>
    <r>
      <t>'</t>
    </r>
    <r>
      <rPr>
        <sz val="10"/>
        <color rgb="FF000000"/>
        <rFont val="Arial"/>
        <family val="2"/>
      </rPr>
      <t>22-b29600</t>
    </r>
  </si>
  <si>
    <r>
      <t>'</t>
    </r>
    <r>
      <rPr>
        <sz val="10"/>
        <color rgb="FF000000"/>
        <rFont val="Arial"/>
        <family val="2"/>
      </rPr>
      <t>22-b29434</t>
    </r>
  </si>
  <si>
    <r>
      <t>'</t>
    </r>
    <r>
      <rPr>
        <sz val="10"/>
        <color rgb="FF000000"/>
        <rFont val="Arial"/>
        <family val="2"/>
      </rPr>
      <t>22-b29051</t>
    </r>
  </si>
  <si>
    <r>
      <t>'</t>
    </r>
    <r>
      <rPr>
        <sz val="10"/>
        <color rgb="FF000000"/>
        <rFont val="Arial"/>
        <family val="2"/>
      </rPr>
      <t>02-b29509</t>
    </r>
  </si>
  <si>
    <r>
      <t>'</t>
    </r>
    <r>
      <rPr>
        <sz val="10"/>
        <color rgb="FF000000"/>
        <rFont val="Arial"/>
        <family val="2"/>
      </rPr>
      <t>22-b29530</t>
    </r>
  </si>
  <si>
    <r>
      <t>'</t>
    </r>
    <r>
      <rPr>
        <sz val="10"/>
        <color rgb="FF000000"/>
        <rFont val="Arial"/>
        <family val="2"/>
      </rPr>
      <t>22-b029231</t>
    </r>
  </si>
  <si>
    <r>
      <t>'</t>
    </r>
    <r>
      <rPr>
        <sz val="10"/>
        <color rgb="FF000000"/>
        <rFont val="Arial"/>
        <family val="2"/>
      </rPr>
      <t>22-b28967</t>
    </r>
  </si>
  <si>
    <r>
      <t>'</t>
    </r>
    <r>
      <rPr>
        <sz val="10"/>
        <color rgb="FF000000"/>
        <rFont val="Arial"/>
        <family val="2"/>
      </rPr>
      <t>22-0b36437</t>
    </r>
  </si>
  <si>
    <r>
      <t>'</t>
    </r>
    <r>
      <rPr>
        <sz val="10"/>
        <color rgb="FF000000"/>
        <rFont val="Arial"/>
        <family val="2"/>
      </rPr>
      <t>22-b33919</t>
    </r>
  </si>
  <si>
    <r>
      <t>'</t>
    </r>
    <r>
      <rPr>
        <sz val="10"/>
        <color rgb="FF000000"/>
        <rFont val="Arial"/>
        <family val="2"/>
      </rPr>
      <t>22-0b36271</t>
    </r>
  </si>
  <si>
    <r>
      <t>'</t>
    </r>
    <r>
      <rPr>
        <sz val="10"/>
        <color rgb="FF000000"/>
        <rFont val="Arial"/>
        <family val="2"/>
      </rPr>
      <t>22-0b36241</t>
    </r>
  </si>
  <si>
    <r>
      <t>'</t>
    </r>
    <r>
      <rPr>
        <sz val="10"/>
        <color rgb="FF000000"/>
        <rFont val="Arial"/>
        <family val="2"/>
      </rPr>
      <t>22-b29717</t>
    </r>
  </si>
  <si>
    <r>
      <t>'</t>
    </r>
    <r>
      <rPr>
        <sz val="10"/>
        <color rgb="FF000000"/>
        <rFont val="Arial"/>
        <family val="2"/>
      </rPr>
      <t>22-b34130</t>
    </r>
  </si>
  <si>
    <r>
      <t>'</t>
    </r>
    <r>
      <rPr>
        <sz val="10"/>
        <color rgb="FF000000"/>
        <rFont val="Arial"/>
        <family val="2"/>
      </rPr>
      <t>22-b34375</t>
    </r>
  </si>
  <si>
    <r>
      <t>'</t>
    </r>
    <r>
      <rPr>
        <sz val="10"/>
        <color rgb="FF000000"/>
        <rFont val="Arial"/>
        <family val="2"/>
      </rPr>
      <t>22-0b34317</t>
    </r>
  </si>
  <si>
    <r>
      <t>'</t>
    </r>
    <r>
      <rPr>
        <sz val="10"/>
        <color rgb="FF000000"/>
        <rFont val="Arial"/>
        <family val="2"/>
      </rPr>
      <t>22-b29071</t>
    </r>
  </si>
  <si>
    <r>
      <t>'</t>
    </r>
    <r>
      <rPr>
        <sz val="10"/>
        <color rgb="FF000000"/>
        <rFont val="Arial"/>
        <family val="2"/>
      </rPr>
      <t>22-b29160</t>
    </r>
  </si>
  <si>
    <r>
      <t>'</t>
    </r>
    <r>
      <rPr>
        <sz val="10"/>
        <color rgb="FF000000"/>
        <rFont val="Arial"/>
        <family val="2"/>
      </rPr>
      <t>22-b031653</t>
    </r>
  </si>
  <si>
    <r>
      <t>'</t>
    </r>
    <r>
      <rPr>
        <sz val="10"/>
        <color rgb="FF000000"/>
        <rFont val="Arial"/>
        <family val="2"/>
      </rPr>
      <t>22-b31651</t>
    </r>
  </si>
  <si>
    <r>
      <t>'</t>
    </r>
    <r>
      <rPr>
        <sz val="10"/>
        <color rgb="FF000000"/>
        <rFont val="Arial"/>
        <family val="2"/>
      </rPr>
      <t>22-b29068</t>
    </r>
  </si>
  <si>
    <r>
      <t>'</t>
    </r>
    <r>
      <rPr>
        <sz val="10"/>
        <color rgb="FF000000"/>
        <rFont val="Arial"/>
        <family val="2"/>
      </rPr>
      <t>22-0b33886</t>
    </r>
  </si>
  <si>
    <r>
      <t>'</t>
    </r>
    <r>
      <rPr>
        <sz val="10"/>
        <color rgb="FF000000"/>
        <rFont val="Arial"/>
        <family val="2"/>
      </rPr>
      <t>22-b31715</t>
    </r>
  </si>
  <si>
    <r>
      <t>'</t>
    </r>
    <r>
      <rPr>
        <sz val="10"/>
        <color rgb="FF000000"/>
        <rFont val="Arial"/>
        <family val="2"/>
      </rPr>
      <t>22-b31644</t>
    </r>
  </si>
  <si>
    <r>
      <t>'</t>
    </r>
    <r>
      <rPr>
        <sz val="10"/>
        <color rgb="FF000000"/>
        <rFont val="Arial"/>
        <family val="2"/>
      </rPr>
      <t>22-b31746</t>
    </r>
  </si>
  <si>
    <r>
      <t>'</t>
    </r>
    <r>
      <rPr>
        <sz val="10"/>
        <color rgb="FF000000"/>
        <rFont val="Arial"/>
        <family val="2"/>
      </rPr>
      <t>22-b32526</t>
    </r>
  </si>
  <si>
    <r>
      <t>'</t>
    </r>
    <r>
      <rPr>
        <sz val="10"/>
        <color rgb="FF000000"/>
        <rFont val="Arial"/>
        <family val="2"/>
      </rPr>
      <t>22-b29646</t>
    </r>
  </si>
  <si>
    <r>
      <t>'</t>
    </r>
    <r>
      <rPr>
        <sz val="10"/>
        <color rgb="FF000000"/>
        <rFont val="Arial"/>
        <family val="2"/>
      </rPr>
      <t>22-b31637</t>
    </r>
  </si>
  <si>
    <r>
      <t>'</t>
    </r>
    <r>
      <rPr>
        <sz val="10"/>
        <color rgb="FF000000"/>
        <rFont val="Arial"/>
        <family val="2"/>
      </rPr>
      <t>22-b31144</t>
    </r>
  </si>
  <si>
    <r>
      <t>'</t>
    </r>
    <r>
      <rPr>
        <sz val="10"/>
        <color rgb="FF000000"/>
        <rFont val="Arial"/>
        <family val="2"/>
      </rPr>
      <t>22-b29718</t>
    </r>
  </si>
  <si>
    <r>
      <t>'</t>
    </r>
    <r>
      <rPr>
        <sz val="10"/>
        <color rgb="FF000000"/>
        <rFont val="Arial"/>
        <family val="2"/>
      </rPr>
      <t>22-b29387</t>
    </r>
  </si>
  <si>
    <r>
      <t>'</t>
    </r>
    <r>
      <rPr>
        <sz val="10"/>
        <color rgb="FF000000"/>
        <rFont val="Arial"/>
        <family val="2"/>
      </rPr>
      <t>22-b29143</t>
    </r>
  </si>
  <si>
    <r>
      <t>'</t>
    </r>
    <r>
      <rPr>
        <sz val="10"/>
        <color rgb="FF000000"/>
        <rFont val="Arial"/>
        <family val="2"/>
      </rPr>
      <t>22-b29187</t>
    </r>
  </si>
  <si>
    <r>
      <t>'</t>
    </r>
    <r>
      <rPr>
        <sz val="10"/>
        <color rgb="FF000000"/>
        <rFont val="Arial"/>
        <family val="2"/>
      </rPr>
      <t>22-b29148</t>
    </r>
  </si>
  <si>
    <r>
      <t>'</t>
    </r>
    <r>
      <rPr>
        <sz val="10"/>
        <color rgb="FF000000"/>
        <rFont val="Arial"/>
        <family val="2"/>
      </rPr>
      <t>22-b29056</t>
    </r>
  </si>
  <si>
    <r>
      <t>'</t>
    </r>
    <r>
      <rPr>
        <sz val="10"/>
        <color rgb="FF000000"/>
        <rFont val="Arial"/>
        <family val="2"/>
      </rPr>
      <t>02-b29635</t>
    </r>
  </si>
  <si>
    <r>
      <t>'</t>
    </r>
    <r>
      <rPr>
        <sz val="10"/>
        <color rgb="FF000000"/>
        <rFont val="Arial"/>
        <family val="2"/>
      </rPr>
      <t>02-b29634</t>
    </r>
  </si>
  <si>
    <r>
      <t>'</t>
    </r>
    <r>
      <rPr>
        <sz val="10"/>
        <color rgb="FF000000"/>
        <rFont val="Arial"/>
        <family val="2"/>
      </rPr>
      <t>02-b29157</t>
    </r>
  </si>
  <si>
    <r>
      <t>'</t>
    </r>
    <r>
      <rPr>
        <sz val="10"/>
        <color rgb="FF000000"/>
        <rFont val="Arial"/>
        <family val="2"/>
      </rPr>
      <t>22-b29599</t>
    </r>
  </si>
  <si>
    <r>
      <t>'</t>
    </r>
    <r>
      <rPr>
        <sz val="10"/>
        <color rgb="FF000000"/>
        <rFont val="Arial"/>
        <family val="2"/>
      </rPr>
      <t>22-b29508</t>
    </r>
  </si>
  <si>
    <r>
      <t>'</t>
    </r>
    <r>
      <rPr>
        <sz val="10"/>
        <color rgb="FF000000"/>
        <rFont val="Arial"/>
        <family val="2"/>
      </rPr>
      <t>22-b29384</t>
    </r>
  </si>
  <si>
    <r>
      <t>'</t>
    </r>
    <r>
      <rPr>
        <sz val="10"/>
        <color rgb="FF000000"/>
        <rFont val="Arial"/>
        <family val="2"/>
      </rPr>
      <t>22-0b34312</t>
    </r>
  </si>
  <si>
    <r>
      <t>'</t>
    </r>
    <r>
      <rPr>
        <sz val="10"/>
        <color rgb="FF000000"/>
        <rFont val="Arial"/>
        <family val="2"/>
      </rPr>
      <t>22-0b36294</t>
    </r>
  </si>
  <si>
    <r>
      <t>'</t>
    </r>
    <r>
      <rPr>
        <sz val="10"/>
        <color rgb="FF000000"/>
        <rFont val="Arial"/>
        <family val="2"/>
      </rPr>
      <t>22-0b34314</t>
    </r>
  </si>
  <si>
    <r>
      <t>'</t>
    </r>
    <r>
      <rPr>
        <sz val="10"/>
        <color rgb="FF000000"/>
        <rFont val="Arial"/>
        <family val="2"/>
      </rPr>
      <t>22-b033577</t>
    </r>
  </si>
  <si>
    <r>
      <t>'</t>
    </r>
    <r>
      <rPr>
        <sz val="10"/>
        <color rgb="FF000000"/>
        <rFont val="Arial"/>
        <family val="2"/>
      </rPr>
      <t>22-0b34120</t>
    </r>
  </si>
  <si>
    <r>
      <t>'</t>
    </r>
    <r>
      <rPr>
        <sz val="10"/>
        <color rgb="FF000000"/>
        <rFont val="Arial"/>
        <family val="2"/>
      </rPr>
      <t>22-b35418</t>
    </r>
  </si>
  <si>
    <r>
      <t>'</t>
    </r>
    <r>
      <rPr>
        <sz val="10"/>
        <color rgb="FF000000"/>
        <rFont val="Arial"/>
        <family val="2"/>
      </rPr>
      <t>22-0b36607</t>
    </r>
  </si>
  <si>
    <r>
      <t>'</t>
    </r>
    <r>
      <rPr>
        <sz val="10"/>
        <color rgb="FF000000"/>
        <rFont val="Arial"/>
        <family val="2"/>
      </rPr>
      <t>22-0b34311</t>
    </r>
  </si>
  <si>
    <r>
      <t>'</t>
    </r>
    <r>
      <rPr>
        <sz val="10"/>
        <color rgb="FF000000"/>
        <rFont val="Arial"/>
        <family val="2"/>
      </rPr>
      <t>22-0b34316</t>
    </r>
  </si>
  <si>
    <r>
      <t>'</t>
    </r>
    <r>
      <rPr>
        <sz val="10"/>
        <color rgb="FF000000"/>
        <rFont val="Arial"/>
        <family val="2"/>
      </rPr>
      <t>22-0b36085</t>
    </r>
  </si>
  <si>
    <r>
      <t>'</t>
    </r>
    <r>
      <rPr>
        <sz val="10"/>
        <color rgb="FF000000"/>
        <rFont val="Arial"/>
        <family val="2"/>
      </rPr>
      <t>22-0b29695</t>
    </r>
  </si>
  <si>
    <r>
      <t>'</t>
    </r>
    <r>
      <rPr>
        <sz val="10"/>
        <color rgb="FF000000"/>
        <rFont val="Arial"/>
        <family val="2"/>
      </rPr>
      <t>22-0b28978</t>
    </r>
  </si>
  <si>
    <r>
      <t>'</t>
    </r>
    <r>
      <rPr>
        <sz val="10"/>
        <color rgb="FF000000"/>
        <rFont val="Arial"/>
        <family val="2"/>
      </rPr>
      <t>22-b031627</t>
    </r>
  </si>
  <si>
    <r>
      <t>'</t>
    </r>
    <r>
      <rPr>
        <sz val="10"/>
        <color rgb="FF000000"/>
        <rFont val="Arial"/>
        <family val="2"/>
      </rPr>
      <t>22-b031091</t>
    </r>
  </si>
  <si>
    <r>
      <t>'</t>
    </r>
    <r>
      <rPr>
        <sz val="10"/>
        <color rgb="FF000000"/>
        <rFont val="Arial"/>
        <family val="2"/>
      </rPr>
      <t>22-b029744</t>
    </r>
  </si>
  <si>
    <r>
      <t>'</t>
    </r>
    <r>
      <rPr>
        <sz val="10"/>
        <color rgb="FF000000"/>
        <rFont val="Arial"/>
        <family val="2"/>
      </rPr>
      <t>22-0b34304</t>
    </r>
  </si>
  <si>
    <r>
      <t>'</t>
    </r>
    <r>
      <rPr>
        <sz val="10"/>
        <color rgb="FF000000"/>
        <rFont val="Arial"/>
        <family val="2"/>
      </rPr>
      <t>22-b035396</t>
    </r>
  </si>
  <si>
    <r>
      <t>'</t>
    </r>
    <r>
      <rPr>
        <sz val="10"/>
        <color rgb="FF000000"/>
        <rFont val="Arial"/>
        <family val="2"/>
      </rPr>
      <t>22-b029149</t>
    </r>
  </si>
  <si>
    <r>
      <t>'</t>
    </r>
    <r>
      <rPr>
        <sz val="10"/>
        <color rgb="FF000000"/>
        <rFont val="Arial"/>
        <family val="2"/>
      </rPr>
      <t>22-b34126</t>
    </r>
  </si>
  <si>
    <r>
      <t>'</t>
    </r>
    <r>
      <rPr>
        <sz val="10"/>
        <color rgb="FF000000"/>
        <rFont val="Arial"/>
        <family val="2"/>
      </rPr>
      <t>22-0B29618</t>
    </r>
  </si>
  <si>
    <r>
      <t>'</t>
    </r>
    <r>
      <rPr>
        <sz val="10"/>
        <color rgb="FF000000"/>
        <rFont val="Arial"/>
        <family val="2"/>
      </rPr>
      <t>22-b34236</t>
    </r>
  </si>
  <si>
    <r>
      <t>'</t>
    </r>
    <r>
      <rPr>
        <sz val="10"/>
        <color rgb="FF000000"/>
        <rFont val="Arial"/>
        <family val="2"/>
      </rPr>
      <t>22-b29766</t>
    </r>
  </si>
  <si>
    <r>
      <t>'</t>
    </r>
    <r>
      <rPr>
        <sz val="10"/>
        <color rgb="FF000000"/>
        <rFont val="Arial"/>
        <family val="2"/>
      </rPr>
      <t>22-b29515</t>
    </r>
  </si>
  <si>
    <r>
      <t>'</t>
    </r>
    <r>
      <rPr>
        <sz val="10"/>
        <color rgb="FF000000"/>
        <rFont val="Arial"/>
        <family val="2"/>
      </rPr>
      <t>22-0b32515</t>
    </r>
  </si>
  <si>
    <r>
      <t>'</t>
    </r>
    <r>
      <rPr>
        <sz val="10"/>
        <color rgb="FF000000"/>
        <rFont val="Arial"/>
        <family val="2"/>
      </rPr>
      <t>22-b29629</t>
    </r>
  </si>
  <si>
    <r>
      <t>'</t>
    </r>
    <r>
      <rPr>
        <sz val="10"/>
        <color rgb="FF000000"/>
        <rFont val="Arial"/>
        <family val="2"/>
      </rPr>
      <t>22-b31716</t>
    </r>
  </si>
  <si>
    <r>
      <t>'</t>
    </r>
    <r>
      <rPr>
        <sz val="10"/>
        <color rgb="FF000000"/>
        <rFont val="Arial"/>
        <family val="2"/>
      </rPr>
      <t>22-b29385</t>
    </r>
  </si>
  <si>
    <r>
      <t>'</t>
    </r>
    <r>
      <rPr>
        <sz val="10"/>
        <color rgb="FF000000"/>
        <rFont val="Arial"/>
        <family val="2"/>
      </rPr>
      <t>22-b31688</t>
    </r>
  </si>
  <si>
    <r>
      <t>'</t>
    </r>
    <r>
      <rPr>
        <sz val="10"/>
        <color rgb="FF000000"/>
        <rFont val="Arial"/>
        <family val="2"/>
      </rPr>
      <t>22-b29758</t>
    </r>
  </si>
  <si>
    <r>
      <t>'</t>
    </r>
    <r>
      <rPr>
        <sz val="10"/>
        <color rgb="FF000000"/>
        <rFont val="Arial"/>
        <family val="2"/>
      </rPr>
      <t>22-b29719</t>
    </r>
  </si>
  <si>
    <r>
      <t>'</t>
    </r>
    <r>
      <rPr>
        <sz val="10"/>
        <color rgb="FF000000"/>
        <rFont val="Arial"/>
        <family val="2"/>
      </rPr>
      <t>02-b29511</t>
    </r>
  </si>
  <si>
    <r>
      <t>'</t>
    </r>
    <r>
      <rPr>
        <sz val="10"/>
        <color rgb="FF000000"/>
        <rFont val="Arial"/>
        <family val="2"/>
      </rPr>
      <t>22-B29514</t>
    </r>
  </si>
  <si>
    <r>
      <t>'</t>
    </r>
    <r>
      <rPr>
        <sz val="10"/>
        <color rgb="FF000000"/>
        <rFont val="Arial"/>
        <family val="2"/>
      </rPr>
      <t>02-b29378</t>
    </r>
  </si>
  <si>
    <r>
      <t>'</t>
    </r>
    <r>
      <rPr>
        <sz val="10"/>
        <color rgb="FF000000"/>
        <rFont val="Arial"/>
        <family val="2"/>
      </rPr>
      <t>22-B29054</t>
    </r>
  </si>
  <si>
    <r>
      <t>'</t>
    </r>
    <r>
      <rPr>
        <sz val="10"/>
        <color rgb="FF000000"/>
        <rFont val="Arial"/>
        <family val="2"/>
      </rPr>
      <t>22-b29151</t>
    </r>
  </si>
  <si>
    <r>
      <t>'</t>
    </r>
    <r>
      <rPr>
        <sz val="10"/>
        <color rgb="FF000000"/>
        <rFont val="Arial"/>
        <family val="2"/>
      </rPr>
      <t>02-b29156</t>
    </r>
  </si>
  <si>
    <r>
      <t>'</t>
    </r>
    <r>
      <rPr>
        <sz val="10"/>
        <color rgb="FF000000"/>
        <rFont val="Arial"/>
        <family val="2"/>
      </rPr>
      <t>22-b29529</t>
    </r>
  </si>
  <si>
    <t>299-SIPI-R-082022-1241330</t>
  </si>
  <si>
    <r>
      <t>'</t>
    </r>
    <r>
      <rPr>
        <sz val="10"/>
        <color rgb="FF000000"/>
        <rFont val="Arial"/>
        <family val="2"/>
      </rPr>
      <t>06749</t>
    </r>
  </si>
  <si>
    <t>K22TVA-6749-RTV1567180|HHCL</t>
  </si>
  <si>
    <r>
      <t>'</t>
    </r>
    <r>
      <rPr>
        <sz val="10"/>
        <color rgb="FF000000"/>
        <rFont val="Arial"/>
        <family val="2"/>
      </rPr>
      <t>06735</t>
    </r>
  </si>
  <si>
    <t>K22TVA-6735-RTV1567090|HHCL</t>
  </si>
  <si>
    <r>
      <t>'</t>
    </r>
    <r>
      <rPr>
        <sz val="10"/>
        <color rgb="FF000000"/>
        <rFont val="Arial"/>
        <family val="2"/>
      </rPr>
      <t>06623</t>
    </r>
  </si>
  <si>
    <t>K22TVA-6623-RTV1566628|HHCL</t>
  </si>
  <si>
    <r>
      <t>'</t>
    </r>
    <r>
      <rPr>
        <sz val="10"/>
        <color rgb="FF000000"/>
        <rFont val="Arial"/>
        <family val="2"/>
      </rPr>
      <t>06454</t>
    </r>
  </si>
  <si>
    <t>K22TVA-6454-RTV1566212|HHCL</t>
  </si>
  <si>
    <r>
      <t>'</t>
    </r>
    <r>
      <rPr>
        <sz val="10"/>
        <color rgb="FF000000"/>
        <rFont val="Arial"/>
        <family val="2"/>
      </rPr>
      <t>8259</t>
    </r>
  </si>
  <si>
    <t>K22TVA-8259-RTV1575434|HHHM</t>
  </si>
  <si>
    <r>
      <t>'</t>
    </r>
    <r>
      <rPr>
        <sz val="10"/>
        <color rgb="FF000000"/>
        <rFont val="Arial"/>
        <family val="2"/>
      </rPr>
      <t>06283</t>
    </r>
  </si>
  <si>
    <t>K22TVA-6283-RTV1565670|HHCL</t>
  </si>
  <si>
    <r>
      <t>'</t>
    </r>
    <r>
      <rPr>
        <sz val="10"/>
        <color rgb="FF000000"/>
        <rFont val="Arial"/>
        <family val="2"/>
      </rPr>
      <t>7179</t>
    </r>
  </si>
  <si>
    <t>VP20E-7179-RTV1569722-HHMT</t>
  </si>
  <si>
    <r>
      <t>'</t>
    </r>
    <r>
      <rPr>
        <sz val="10"/>
        <color rgb="FF000000"/>
        <rFont val="Arial"/>
        <family val="2"/>
      </rPr>
      <t>7723</t>
    </r>
  </si>
  <si>
    <t>K22TVA-7723-RTV1572270|HHHM</t>
  </si>
  <si>
    <r>
      <t>'</t>
    </r>
    <r>
      <rPr>
        <sz val="10"/>
        <color rgb="FF000000"/>
        <rFont val="Arial"/>
        <family val="2"/>
      </rPr>
      <t>06739</t>
    </r>
  </si>
  <si>
    <t>K22TVA-6739-RTV1567105|HHCL</t>
  </si>
  <si>
    <r>
      <t>'</t>
    </r>
    <r>
      <rPr>
        <sz val="10"/>
        <color rgb="FF000000"/>
        <rFont val="Arial"/>
        <family val="2"/>
      </rPr>
      <t>06618</t>
    </r>
  </si>
  <si>
    <t>K22TVA-6618-RTV1566624|HHCL</t>
  </si>
  <si>
    <t>299-SIPI-R-082022-1241750</t>
  </si>
  <si>
    <r>
      <t>'</t>
    </r>
    <r>
      <rPr>
        <sz val="10"/>
        <color rgb="FF000000"/>
        <rFont val="Arial"/>
        <family val="2"/>
      </rPr>
      <t>8775</t>
    </r>
  </si>
  <si>
    <t>K22TVA-8775-RTV1577824|HHCLII</t>
  </si>
  <si>
    <r>
      <t>'</t>
    </r>
    <r>
      <rPr>
        <sz val="10"/>
        <color rgb="FF000000"/>
        <rFont val="Arial"/>
        <family val="2"/>
      </rPr>
      <t>08056</t>
    </r>
  </si>
  <si>
    <t>VP20E-8056-RTV1574553-HHMT</t>
  </si>
  <si>
    <r>
      <t>'</t>
    </r>
    <r>
      <rPr>
        <sz val="10"/>
        <color rgb="FF000000"/>
        <rFont val="Arial"/>
        <family val="2"/>
      </rPr>
      <t>6827</t>
    </r>
  </si>
  <si>
    <t>RTV1567893-6827|HHCLII</t>
  </si>
  <si>
    <r>
      <t>'</t>
    </r>
    <r>
      <rPr>
        <sz val="10"/>
        <color rgb="FF000000"/>
        <rFont val="Arial"/>
        <family val="2"/>
      </rPr>
      <t>6556</t>
    </r>
  </si>
  <si>
    <t>44778-RTV1566301-6556|HHHM</t>
  </si>
  <si>
    <r>
      <t>'</t>
    </r>
    <r>
      <rPr>
        <sz val="10"/>
        <color rgb="FF000000"/>
        <rFont val="Arial"/>
        <family val="2"/>
      </rPr>
      <t>8724</t>
    </r>
  </si>
  <si>
    <t>K22TVA-8724-RTV1577366|HHCL</t>
  </si>
  <si>
    <r>
      <t>'</t>
    </r>
    <r>
      <rPr>
        <sz val="10"/>
        <color rgb="FF000000"/>
        <rFont val="Arial"/>
        <family val="2"/>
      </rPr>
      <t>8638</t>
    </r>
  </si>
  <si>
    <t>K22TVA-8638-RTV1577156|HHCL</t>
  </si>
  <si>
    <r>
      <t>'</t>
    </r>
    <r>
      <rPr>
        <sz val="10"/>
        <color rgb="FF000000"/>
        <rFont val="Arial"/>
        <family val="2"/>
      </rPr>
      <t>8712</t>
    </r>
  </si>
  <si>
    <t>K22TVA-8712-RTV1577147|HHCLII</t>
  </si>
  <si>
    <r>
      <t>'</t>
    </r>
    <r>
      <rPr>
        <sz val="10"/>
        <color rgb="FF000000"/>
        <rFont val="Arial"/>
        <family val="2"/>
      </rPr>
      <t>8517</t>
    </r>
  </si>
  <si>
    <t>K22TVA-8517-RTV1576332|HHCL</t>
  </si>
  <si>
    <r>
      <t>'</t>
    </r>
    <r>
      <rPr>
        <sz val="10"/>
        <color rgb="FF000000"/>
        <rFont val="Arial"/>
        <family val="2"/>
      </rPr>
      <t>8177</t>
    </r>
  </si>
  <si>
    <t>K22TVA-8177-RTV1575047|HHCL</t>
  </si>
  <si>
    <r>
      <t>'</t>
    </r>
    <r>
      <rPr>
        <sz val="10"/>
        <color rgb="FF000000"/>
        <rFont val="Arial"/>
        <family val="2"/>
      </rPr>
      <t>6664</t>
    </r>
  </si>
  <si>
    <t>K22TVA-6664-RTV1566820|HHCL</t>
  </si>
  <si>
    <r>
      <t>'</t>
    </r>
    <r>
      <rPr>
        <sz val="10"/>
        <color rgb="FF000000"/>
        <rFont val="Arial"/>
        <family val="2"/>
      </rPr>
      <t>7811</t>
    </r>
  </si>
  <si>
    <t>K22TVA-7811-RTV1572754|HHCL</t>
  </si>
  <si>
    <r>
      <t>'</t>
    </r>
    <r>
      <rPr>
        <sz val="10"/>
        <color rgb="FF000000"/>
        <rFont val="Arial"/>
        <family val="2"/>
      </rPr>
      <t>07691</t>
    </r>
  </si>
  <si>
    <t>VP20E-7691-RTV1571871-HHMT</t>
  </si>
  <si>
    <r>
      <t>'</t>
    </r>
    <r>
      <rPr>
        <sz val="10"/>
        <color rgb="FF000000"/>
        <rFont val="Arial"/>
        <family val="2"/>
      </rPr>
      <t>6824</t>
    </r>
  </si>
  <si>
    <t>RTV1567839-6824|HHCLII</t>
  </si>
  <si>
    <r>
      <t>'</t>
    </r>
    <r>
      <rPr>
        <sz val="10"/>
        <color rgb="FF000000"/>
        <rFont val="Arial"/>
        <family val="2"/>
      </rPr>
      <t>6258</t>
    </r>
  </si>
  <si>
    <t>RTV1565732-6258|HHCLII</t>
  </si>
  <si>
    <r>
      <t>'</t>
    </r>
    <r>
      <rPr>
        <sz val="10"/>
        <color rgb="FF000000"/>
        <rFont val="Arial"/>
        <family val="2"/>
      </rPr>
      <t>6191</t>
    </r>
  </si>
  <si>
    <t>K22TVA-6191-RTV1564850|HHCL</t>
  </si>
  <si>
    <r>
      <t>'</t>
    </r>
    <r>
      <rPr>
        <sz val="10"/>
        <color rgb="FF000000"/>
        <rFont val="Arial"/>
        <family val="2"/>
      </rPr>
      <t>08233</t>
    </r>
  </si>
  <si>
    <t>VP20E-8233-RTV1574838-HHMT</t>
  </si>
  <si>
    <r>
      <t>'</t>
    </r>
    <r>
      <rPr>
        <sz val="10"/>
        <color rgb="FF000000"/>
        <rFont val="Arial"/>
        <family val="2"/>
      </rPr>
      <t>7310</t>
    </r>
  </si>
  <si>
    <t>K22TVA-7310-RTV1570477|HHCL</t>
  </si>
  <si>
    <r>
      <t>'</t>
    </r>
    <r>
      <rPr>
        <sz val="10"/>
        <color rgb="FF000000"/>
        <rFont val="Arial"/>
        <family val="2"/>
      </rPr>
      <t>07407</t>
    </r>
  </si>
  <si>
    <t>VP20E-7407-RTV1571150-HHMT</t>
  </si>
  <si>
    <r>
      <t>'</t>
    </r>
    <r>
      <rPr>
        <sz val="10"/>
        <color rgb="FF000000"/>
        <rFont val="Arial"/>
        <family val="2"/>
      </rPr>
      <t>8423</t>
    </r>
  </si>
  <si>
    <t>K22TVA-8423-RTV1576027|HHCL</t>
  </si>
  <si>
    <r>
      <t>'</t>
    </r>
    <r>
      <rPr>
        <sz val="10"/>
        <color rgb="FF000000"/>
        <rFont val="Arial"/>
        <family val="2"/>
      </rPr>
      <t>7044</t>
    </r>
  </si>
  <si>
    <t>K22TVA-7044-RTV1568665|HHCL</t>
  </si>
  <si>
    <r>
      <t>'</t>
    </r>
    <r>
      <rPr>
        <sz val="10"/>
        <color rgb="FF000000"/>
        <rFont val="Arial"/>
        <family val="2"/>
      </rPr>
      <t>7397</t>
    </r>
  </si>
  <si>
    <t>K22TVA-7321-RTV1570845|HHCL</t>
  </si>
  <si>
    <r>
      <t>'</t>
    </r>
    <r>
      <rPr>
        <sz val="10"/>
        <color rgb="FF000000"/>
        <rFont val="Arial"/>
        <family val="2"/>
      </rPr>
      <t>7828</t>
    </r>
  </si>
  <si>
    <t>K22TVA-7828-RTV1572771|HHCL</t>
  </si>
  <si>
    <r>
      <t>'</t>
    </r>
    <r>
      <rPr>
        <sz val="10"/>
        <color rgb="FF000000"/>
        <rFont val="Arial"/>
        <family val="2"/>
      </rPr>
      <t>7851</t>
    </r>
  </si>
  <si>
    <t>K22TVA-7851-RTV1572799|HHCL</t>
  </si>
  <si>
    <r>
      <t>'</t>
    </r>
    <r>
      <rPr>
        <sz val="10"/>
        <color rgb="FF000000"/>
        <rFont val="Arial"/>
        <family val="2"/>
      </rPr>
      <t>7314</t>
    </r>
  </si>
  <si>
    <t>RTV 1570835</t>
  </si>
  <si>
    <r>
      <t>'</t>
    </r>
    <r>
      <rPr>
        <sz val="10"/>
        <color rgb="FF000000"/>
        <rFont val="Arial"/>
        <family val="2"/>
      </rPr>
      <t>6123</t>
    </r>
  </si>
  <si>
    <t>RTV1564558-6123|HHCLII</t>
  </si>
  <si>
    <r>
      <t>'</t>
    </r>
    <r>
      <rPr>
        <sz val="10"/>
        <color rgb="FF000000"/>
        <rFont val="Arial"/>
        <family val="2"/>
      </rPr>
      <t>6908</t>
    </r>
  </si>
  <si>
    <t>K22TVA-6908-RTV1568024|HHCL</t>
  </si>
  <si>
    <r>
      <t>'</t>
    </r>
    <r>
      <rPr>
        <sz val="10"/>
        <color rgb="FF000000"/>
        <rFont val="Arial"/>
        <family val="2"/>
      </rPr>
      <t>7064</t>
    </r>
  </si>
  <si>
    <t>K22TVA-7064-RTV1568729|HHCL</t>
  </si>
  <si>
    <r>
      <t>'</t>
    </r>
    <r>
      <rPr>
        <sz val="10"/>
        <color rgb="FF000000"/>
        <rFont val="Arial"/>
        <family val="2"/>
      </rPr>
      <t>08392</t>
    </r>
  </si>
  <si>
    <t>VP20E-8392-RTV1575574-HHMT</t>
  </si>
  <si>
    <r>
      <t>'</t>
    </r>
    <r>
      <rPr>
        <sz val="10"/>
        <color rgb="FF000000"/>
        <rFont val="Arial"/>
        <family val="2"/>
      </rPr>
      <t>08211</t>
    </r>
  </si>
  <si>
    <t>VP20E-8211-RTV1575392-HHMT</t>
  </si>
  <si>
    <r>
      <t>'</t>
    </r>
    <r>
      <rPr>
        <sz val="10"/>
        <color rgb="FF000000"/>
        <rFont val="Arial"/>
        <family val="2"/>
      </rPr>
      <t>07426</t>
    </r>
  </si>
  <si>
    <t>VP20E-7426-RTV1571096-HHMT</t>
  </si>
  <si>
    <r>
      <t>'</t>
    </r>
    <r>
      <rPr>
        <sz val="10"/>
        <color rgb="FF000000"/>
        <rFont val="Arial"/>
        <family val="2"/>
      </rPr>
      <t>06771</t>
    </r>
  </si>
  <si>
    <t>K22TVA-6771-RTV1567302|HHCL</t>
  </si>
  <si>
    <r>
      <t>'</t>
    </r>
    <r>
      <rPr>
        <sz val="10"/>
        <color rgb="FF000000"/>
        <rFont val="Arial"/>
        <family val="2"/>
      </rPr>
      <t>8796</t>
    </r>
  </si>
  <si>
    <t>K22TVA-8796-RTV1577719|HHCL</t>
  </si>
  <si>
    <r>
      <t>'</t>
    </r>
    <r>
      <rPr>
        <sz val="10"/>
        <color rgb="FF000000"/>
        <rFont val="Arial"/>
        <family val="2"/>
      </rPr>
      <t>8129</t>
    </r>
  </si>
  <si>
    <t>K22TVA-8129-RTV1574727|HHCL</t>
  </si>
  <si>
    <r>
      <t>'</t>
    </r>
    <r>
      <rPr>
        <sz val="10"/>
        <color rgb="FF000000"/>
        <rFont val="Arial"/>
        <family val="2"/>
      </rPr>
      <t>7553</t>
    </r>
  </si>
  <si>
    <t>K22TVA-7553-RTV1571928|HHCL</t>
  </si>
  <si>
    <r>
      <t>'</t>
    </r>
    <r>
      <rPr>
        <sz val="10"/>
        <color rgb="FF000000"/>
        <rFont val="Arial"/>
        <family val="2"/>
      </rPr>
      <t>6993</t>
    </r>
  </si>
  <si>
    <t>K22TVA-6993-RTV1568679|HHCL</t>
  </si>
  <si>
    <r>
      <t>'</t>
    </r>
    <r>
      <rPr>
        <sz val="10"/>
        <color rgb="FF000000"/>
        <rFont val="Arial"/>
        <family val="2"/>
      </rPr>
      <t>07683</t>
    </r>
  </si>
  <si>
    <t>VP20E-7683-RTV1571588-HHMT</t>
  </si>
  <si>
    <r>
      <t>'</t>
    </r>
    <r>
      <rPr>
        <sz val="10"/>
        <color rgb="FF000000"/>
        <rFont val="Arial"/>
        <family val="2"/>
      </rPr>
      <t>7045</t>
    </r>
  </si>
  <si>
    <t>K22TVA-7045-RTV1568667|HHCL</t>
  </si>
  <si>
    <r>
      <t>'</t>
    </r>
    <r>
      <rPr>
        <sz val="10"/>
        <color rgb="FF000000"/>
        <rFont val="Arial"/>
        <family val="2"/>
      </rPr>
      <t>08227</t>
    </r>
  </si>
  <si>
    <t>VP20E-8227-RTV1575407-HHMT</t>
  </si>
  <si>
    <r>
      <t>'</t>
    </r>
    <r>
      <rPr>
        <sz val="10"/>
        <color rgb="FF000000"/>
        <rFont val="Arial"/>
        <family val="2"/>
      </rPr>
      <t>7949</t>
    </r>
  </si>
  <si>
    <t>K22TVA-7949-RTV1574099|HHCL</t>
  </si>
  <si>
    <r>
      <t>'</t>
    </r>
    <r>
      <rPr>
        <sz val="10"/>
        <color rgb="FF000000"/>
        <rFont val="Arial"/>
        <family val="2"/>
      </rPr>
      <t>6434</t>
    </r>
  </si>
  <si>
    <t>K22TVA-6434-RTV1566409|HHCL</t>
  </si>
  <si>
    <r>
      <t>'</t>
    </r>
    <r>
      <rPr>
        <sz val="10"/>
        <color rgb="FF000000"/>
        <rFont val="Arial"/>
        <family val="2"/>
      </rPr>
      <t>8294</t>
    </r>
  </si>
  <si>
    <t>K22TVA-8294-RTV1575308|HHCL</t>
  </si>
  <si>
    <r>
      <t>'</t>
    </r>
    <r>
      <rPr>
        <sz val="10"/>
        <color rgb="FF000000"/>
        <rFont val="Arial"/>
        <family val="2"/>
      </rPr>
      <t>7838</t>
    </r>
  </si>
  <si>
    <t>K22TVA-7838-RTV1572783|HHCL</t>
  </si>
  <si>
    <r>
      <t>'</t>
    </r>
    <r>
      <rPr>
        <sz val="10"/>
        <color rgb="FF000000"/>
        <rFont val="Arial"/>
        <family val="2"/>
      </rPr>
      <t>6443</t>
    </r>
  </si>
  <si>
    <t>K22TVA-6443-RTV1566431|HHCL</t>
  </si>
  <si>
    <t>304-SIPI-082022-10057302</t>
  </si>
  <si>
    <r>
      <t>'</t>
    </r>
    <r>
      <rPr>
        <sz val="10"/>
        <color rgb="FF000000"/>
        <rFont val="Arial"/>
        <family val="2"/>
      </rPr>
      <t>A036406</t>
    </r>
  </si>
  <si>
    <r>
      <t>'</t>
    </r>
    <r>
      <rPr>
        <sz val="10"/>
        <color rgb="FF000000"/>
        <rFont val="Arial"/>
        <family val="2"/>
      </rPr>
      <t>A029059</t>
    </r>
  </si>
  <si>
    <r>
      <t>'</t>
    </r>
    <r>
      <rPr>
        <sz val="10"/>
        <color rgb="FF000000"/>
        <rFont val="Arial"/>
        <family val="2"/>
      </rPr>
      <t>A034308</t>
    </r>
  </si>
  <si>
    <r>
      <t>'</t>
    </r>
    <r>
      <rPr>
        <sz val="10"/>
        <color rgb="FF000000"/>
        <rFont val="Arial"/>
        <family val="2"/>
      </rPr>
      <t>A029058</t>
    </r>
  </si>
  <si>
    <r>
      <t>'</t>
    </r>
    <r>
      <rPr>
        <sz val="10"/>
        <color rgb="FF000000"/>
        <rFont val="Arial"/>
        <family val="2"/>
      </rPr>
      <t>A031654</t>
    </r>
  </si>
  <si>
    <r>
      <t>'</t>
    </r>
    <r>
      <rPr>
        <sz val="10"/>
        <color rgb="FF000000"/>
        <rFont val="Arial"/>
        <family val="2"/>
      </rPr>
      <t>A029520</t>
    </r>
  </si>
  <si>
    <r>
      <t>'</t>
    </r>
    <r>
      <rPr>
        <sz val="10"/>
        <color rgb="FF000000"/>
        <rFont val="Arial"/>
        <family val="2"/>
      </rPr>
      <t>A036250</t>
    </r>
  </si>
  <si>
    <t>304-SIPI-R-092022-10057302</t>
  </si>
  <si>
    <r>
      <t>'</t>
    </r>
    <r>
      <rPr>
        <sz val="10"/>
        <color rgb="FF000000"/>
        <rFont val="Arial"/>
        <family val="2"/>
      </rPr>
      <t>3875</t>
    </r>
  </si>
  <si>
    <t>1K22TBD-3875|CHA|R1580685</t>
  </si>
  <si>
    <t>305-SIPI-082022-10053259</t>
  </si>
  <si>
    <r>
      <t>'</t>
    </r>
    <r>
      <rPr>
        <sz val="10"/>
        <color rgb="FF000000"/>
        <rFont val="Arial"/>
        <family val="2"/>
      </rPr>
      <t>B029221</t>
    </r>
  </si>
  <si>
    <r>
      <t>'</t>
    </r>
    <r>
      <rPr>
        <sz val="10"/>
        <color rgb="FF000000"/>
        <rFont val="Arial"/>
        <family val="2"/>
      </rPr>
      <t>B029631</t>
    </r>
  </si>
  <si>
    <r>
      <t>'</t>
    </r>
    <r>
      <rPr>
        <sz val="10"/>
        <color rgb="FF000000"/>
        <rFont val="Arial"/>
        <family val="2"/>
      </rPr>
      <t>B036424</t>
    </r>
  </si>
  <si>
    <r>
      <t>'</t>
    </r>
    <r>
      <rPr>
        <sz val="10"/>
        <color rgb="FF000000"/>
        <rFont val="Arial"/>
        <family val="2"/>
      </rPr>
      <t>B036073</t>
    </r>
  </si>
  <si>
    <t>305-SIPI-R-082022-10053259</t>
  </si>
  <si>
    <r>
      <t>'</t>
    </r>
    <r>
      <rPr>
        <sz val="10"/>
        <color rgb="FF000000"/>
        <rFont val="Arial"/>
        <family val="2"/>
      </rPr>
      <t>3100</t>
    </r>
  </si>
  <si>
    <t>1K22TBD-3100|GIOSUN|RTV1573164</t>
  </si>
  <si>
    <t>306-SIPI-082022-10042457</t>
  </si>
  <si>
    <r>
      <t>'</t>
    </r>
    <r>
      <rPr>
        <sz val="10"/>
        <color rgb="FF000000"/>
        <rFont val="Arial"/>
        <family val="2"/>
      </rPr>
      <t>C029233</t>
    </r>
  </si>
  <si>
    <r>
      <t>'</t>
    </r>
    <r>
      <rPr>
        <sz val="10"/>
        <color rgb="FF000000"/>
        <rFont val="Arial"/>
        <family val="2"/>
      </rPr>
      <t>C036268</t>
    </r>
  </si>
  <si>
    <r>
      <t>'</t>
    </r>
    <r>
      <rPr>
        <sz val="10"/>
        <color rgb="FF000000"/>
        <rFont val="Arial"/>
        <family val="2"/>
      </rPr>
      <t>C034217</t>
    </r>
  </si>
  <si>
    <r>
      <t>'</t>
    </r>
    <r>
      <rPr>
        <sz val="10"/>
        <color rgb="FF000000"/>
        <rFont val="Arial"/>
        <family val="2"/>
      </rPr>
      <t>C029765</t>
    </r>
  </si>
  <si>
    <t>399-SIPI-082022-10006625</t>
  </si>
  <si>
    <r>
      <t>'</t>
    </r>
    <r>
      <rPr>
        <sz val="10"/>
        <color rgb="FF000000"/>
        <rFont val="Arial"/>
        <family val="2"/>
      </rPr>
      <t>A036302</t>
    </r>
  </si>
  <si>
    <r>
      <t>'</t>
    </r>
    <r>
      <rPr>
        <sz val="10"/>
        <color rgb="FF000000"/>
        <rFont val="Arial"/>
        <family val="2"/>
      </rPr>
      <t>A029531</t>
    </r>
  </si>
  <si>
    <r>
      <t>'</t>
    </r>
    <r>
      <rPr>
        <sz val="10"/>
        <color rgb="FF000000"/>
        <rFont val="Arial"/>
        <family val="2"/>
      </rPr>
      <t>A031678</t>
    </r>
  </si>
  <si>
    <t>400-SIPI-072022-1081902</t>
  </si>
  <si>
    <r>
      <t>'</t>
    </r>
    <r>
      <rPr>
        <sz val="10"/>
        <color rgb="FF000000"/>
        <rFont val="Arial"/>
        <family val="2"/>
      </rPr>
      <t>M021880</t>
    </r>
  </si>
  <si>
    <r>
      <t>'</t>
    </r>
    <r>
      <rPr>
        <sz val="10"/>
        <color rgb="FF000000"/>
        <rFont val="Arial"/>
        <family val="2"/>
      </rPr>
      <t>M022883</t>
    </r>
  </si>
  <si>
    <t>400-SIPI-082022-1082506</t>
  </si>
  <si>
    <r>
      <t>'</t>
    </r>
    <r>
      <rPr>
        <sz val="10"/>
        <color rgb="FF000000"/>
        <rFont val="Arial"/>
        <family val="2"/>
      </rPr>
      <t>M034276</t>
    </r>
  </si>
  <si>
    <r>
      <t>'</t>
    </r>
    <r>
      <rPr>
        <sz val="10"/>
        <color rgb="FF000000"/>
        <rFont val="Arial"/>
        <family val="2"/>
      </rPr>
      <t>M029605</t>
    </r>
  </si>
  <si>
    <t>401-SIPI-072022-1076233</t>
  </si>
  <si>
    <r>
      <t>'</t>
    </r>
    <r>
      <rPr>
        <sz val="10"/>
        <color rgb="FF000000"/>
        <rFont val="Arial"/>
        <family val="2"/>
      </rPr>
      <t>A22884</t>
    </r>
  </si>
  <si>
    <t>1C22TNT|74132953-CHANGIO</t>
  </si>
  <si>
    <t>401-SIPI-082022-1076823</t>
  </si>
  <si>
    <r>
      <t>'</t>
    </r>
    <r>
      <rPr>
        <sz val="10"/>
        <color rgb="FF000000"/>
        <rFont val="Arial"/>
        <family val="2"/>
      </rPr>
      <t>A34397</t>
    </r>
  </si>
  <si>
    <t>1C22TNT|74904451-CHANGIO</t>
  </si>
  <si>
    <r>
      <t>'</t>
    </r>
    <r>
      <rPr>
        <sz val="10"/>
        <color rgb="FF000000"/>
        <rFont val="Arial"/>
        <family val="2"/>
      </rPr>
      <t>A36368</t>
    </r>
  </si>
  <si>
    <t>1C22TNT|75009812-CHANGIO</t>
  </si>
  <si>
    <r>
      <t>'</t>
    </r>
    <r>
      <rPr>
        <sz val="10"/>
        <color rgb="FF000000"/>
        <rFont val="Arial"/>
        <family val="2"/>
      </rPr>
      <t>A31659</t>
    </r>
  </si>
  <si>
    <t>1C22TNT|74784487-CHANGIO</t>
  </si>
  <si>
    <t>404-SIPI-082022-1084504</t>
  </si>
  <si>
    <r>
      <t>'</t>
    </r>
    <r>
      <rPr>
        <sz val="10"/>
        <color rgb="FF000000"/>
        <rFont val="Arial"/>
        <family val="2"/>
      </rPr>
      <t>A00031506</t>
    </r>
  </si>
  <si>
    <r>
      <t>'</t>
    </r>
    <r>
      <rPr>
        <sz val="10"/>
        <color rgb="FF000000"/>
        <rFont val="Arial"/>
        <family val="2"/>
      </rPr>
      <t>A00035514</t>
    </r>
  </si>
  <si>
    <t>406-SIPI-072022-1139896</t>
  </si>
  <si>
    <r>
      <t>'</t>
    </r>
    <r>
      <rPr>
        <sz val="10"/>
        <color rgb="FF000000"/>
        <rFont val="Arial"/>
        <family val="2"/>
      </rPr>
      <t>A027413</t>
    </r>
  </si>
  <si>
    <r>
      <t>'</t>
    </r>
    <r>
      <rPr>
        <sz val="10"/>
        <color rgb="FF000000"/>
        <rFont val="Arial"/>
        <family val="2"/>
      </rPr>
      <t>A026087</t>
    </r>
  </si>
  <si>
    <r>
      <t>'</t>
    </r>
    <r>
      <rPr>
        <sz val="10"/>
        <color rgb="FF000000"/>
        <rFont val="Arial"/>
        <family val="2"/>
      </rPr>
      <t>A024354</t>
    </r>
  </si>
  <si>
    <r>
      <t>'</t>
    </r>
    <r>
      <rPr>
        <sz val="10"/>
        <color rgb="FF000000"/>
        <rFont val="Arial"/>
        <family val="2"/>
      </rPr>
      <t>A022713</t>
    </r>
  </si>
  <si>
    <r>
      <t>'</t>
    </r>
    <r>
      <rPr>
        <sz val="10"/>
        <color rgb="FF000000"/>
        <rFont val="Arial"/>
        <family val="2"/>
      </rPr>
      <t>A028842</t>
    </r>
  </si>
  <si>
    <r>
      <t>'</t>
    </r>
    <r>
      <rPr>
        <sz val="10"/>
        <color rgb="FF000000"/>
        <rFont val="Arial"/>
        <family val="2"/>
      </rPr>
      <t>A023970</t>
    </r>
  </si>
  <si>
    <r>
      <t>'</t>
    </r>
    <r>
      <rPr>
        <sz val="10"/>
        <color rgb="FF000000"/>
        <rFont val="Arial"/>
        <family val="2"/>
      </rPr>
      <t>A027059</t>
    </r>
  </si>
  <si>
    <r>
      <t>'</t>
    </r>
    <r>
      <rPr>
        <sz val="10"/>
        <color rgb="FF000000"/>
        <rFont val="Arial"/>
        <family val="2"/>
      </rPr>
      <t>A025381</t>
    </r>
  </si>
  <si>
    <t>406-SIPI-082022-1141129</t>
  </si>
  <si>
    <r>
      <t>'</t>
    </r>
    <r>
      <rPr>
        <sz val="10"/>
        <color rgb="FF000000"/>
        <rFont val="Arial"/>
        <family val="2"/>
      </rPr>
      <t>A036346</t>
    </r>
  </si>
  <si>
    <r>
      <t>'</t>
    </r>
    <r>
      <rPr>
        <sz val="10"/>
        <color rgb="FF000000"/>
        <rFont val="Arial"/>
        <family val="2"/>
      </rPr>
      <t>A034216</t>
    </r>
  </si>
  <si>
    <r>
      <t>'</t>
    </r>
    <r>
      <rPr>
        <sz val="10"/>
        <color rgb="FF000000"/>
        <rFont val="Arial"/>
        <family val="2"/>
      </rPr>
      <t>A029687</t>
    </r>
  </si>
  <si>
    <r>
      <t>'</t>
    </r>
    <r>
      <rPr>
        <sz val="10"/>
        <color rgb="FF000000"/>
        <rFont val="Arial"/>
        <family val="2"/>
      </rPr>
      <t>A029060</t>
    </r>
  </si>
  <si>
    <r>
      <t>'</t>
    </r>
    <r>
      <rPr>
        <sz val="10"/>
        <color rgb="FF000000"/>
        <rFont val="Arial"/>
        <family val="2"/>
      </rPr>
      <t>A036070</t>
    </r>
  </si>
  <si>
    <r>
      <t>'</t>
    </r>
    <r>
      <rPr>
        <sz val="10"/>
        <color rgb="FF000000"/>
        <rFont val="Arial"/>
        <family val="2"/>
      </rPr>
      <t>A031614</t>
    </r>
  </si>
  <si>
    <r>
      <t>'</t>
    </r>
    <r>
      <rPr>
        <sz val="10"/>
        <color rgb="FF000000"/>
        <rFont val="Arial"/>
        <family val="2"/>
      </rPr>
      <t>A029495</t>
    </r>
  </si>
  <si>
    <t>409-SIPI-082022-1124858</t>
  </si>
  <si>
    <r>
      <t>'</t>
    </r>
    <r>
      <rPr>
        <sz val="10"/>
        <color rgb="FF000000"/>
        <rFont val="Arial"/>
        <family val="2"/>
      </rPr>
      <t>C029521</t>
    </r>
  </si>
  <si>
    <r>
      <t>'</t>
    </r>
    <r>
      <rPr>
        <sz val="10"/>
        <color rgb="FF000000"/>
        <rFont val="Arial"/>
        <family val="2"/>
      </rPr>
      <t>C029763</t>
    </r>
  </si>
  <si>
    <r>
      <t>'</t>
    </r>
    <r>
      <rPr>
        <sz val="10"/>
        <color rgb="FF000000"/>
        <rFont val="Arial"/>
        <family val="2"/>
      </rPr>
      <t>C028966</t>
    </r>
  </si>
  <si>
    <r>
      <t>'</t>
    </r>
    <r>
      <rPr>
        <sz val="10"/>
        <color rgb="FF000000"/>
        <rFont val="Arial"/>
        <family val="2"/>
      </rPr>
      <t>C034226</t>
    </r>
  </si>
  <si>
    <r>
      <t>'</t>
    </r>
    <r>
      <rPr>
        <sz val="10"/>
        <color rgb="FF000000"/>
        <rFont val="Arial"/>
        <family val="2"/>
      </rPr>
      <t>C033468</t>
    </r>
  </si>
  <si>
    <r>
      <t>'</t>
    </r>
    <r>
      <rPr>
        <sz val="10"/>
        <color rgb="FF000000"/>
        <rFont val="Arial"/>
        <family val="2"/>
      </rPr>
      <t>C029469</t>
    </r>
  </si>
  <si>
    <r>
      <t>'</t>
    </r>
    <r>
      <rPr>
        <sz val="10"/>
        <color rgb="FF000000"/>
        <rFont val="Arial"/>
        <family val="2"/>
      </rPr>
      <t>C036446</t>
    </r>
  </si>
  <si>
    <r>
      <t>'</t>
    </r>
    <r>
      <rPr>
        <sz val="10"/>
        <color rgb="FF000000"/>
        <rFont val="Arial"/>
        <family val="2"/>
      </rPr>
      <t>C036329</t>
    </r>
  </si>
  <si>
    <r>
      <t>'</t>
    </r>
    <r>
      <rPr>
        <sz val="10"/>
        <color rgb="FF000000"/>
        <rFont val="Arial"/>
        <family val="2"/>
      </rPr>
      <t>C030212</t>
    </r>
  </si>
  <si>
    <t>411-SIPI-082022-1115963</t>
  </si>
  <si>
    <r>
      <t>'</t>
    </r>
    <r>
      <rPr>
        <sz val="10"/>
        <color rgb="FF000000"/>
        <rFont val="Arial"/>
        <family val="2"/>
      </rPr>
      <t>A034408</t>
    </r>
  </si>
  <si>
    <r>
      <t>'</t>
    </r>
    <r>
      <rPr>
        <sz val="10"/>
        <color rgb="FF000000"/>
        <rFont val="Arial"/>
        <family val="2"/>
      </rPr>
      <t>A036608</t>
    </r>
  </si>
  <si>
    <r>
      <t>'</t>
    </r>
    <r>
      <rPr>
        <sz val="10"/>
        <color rgb="FF000000"/>
        <rFont val="Arial"/>
        <family val="2"/>
      </rPr>
      <t>A029698</t>
    </r>
  </si>
  <si>
    <r>
      <t>'</t>
    </r>
    <r>
      <rPr>
        <sz val="10"/>
        <color rgb="FF000000"/>
        <rFont val="Arial"/>
        <family val="2"/>
      </rPr>
      <t>A029166</t>
    </r>
  </si>
  <si>
    <t>412-SIPI-082022-1109760</t>
  </si>
  <si>
    <r>
      <t>'</t>
    </r>
    <r>
      <rPr>
        <sz val="10"/>
        <color rgb="FF000000"/>
        <rFont val="Arial"/>
        <family val="2"/>
      </rPr>
      <t>A034228</t>
    </r>
  </si>
  <si>
    <r>
      <t>'</t>
    </r>
    <r>
      <rPr>
        <sz val="10"/>
        <color rgb="FF000000"/>
        <rFont val="Arial"/>
        <family val="2"/>
      </rPr>
      <t>A029070</t>
    </r>
  </si>
  <si>
    <r>
      <t>'</t>
    </r>
    <r>
      <rPr>
        <sz val="10"/>
        <color rgb="FF000000"/>
        <rFont val="Arial"/>
        <family val="2"/>
      </rPr>
      <t>A029527</t>
    </r>
  </si>
  <si>
    <r>
      <t>'</t>
    </r>
    <r>
      <rPr>
        <sz val="10"/>
        <color rgb="FF000000"/>
        <rFont val="Arial"/>
        <family val="2"/>
      </rPr>
      <t>A029366</t>
    </r>
  </si>
  <si>
    <t>413-SIPI-082022-1107577</t>
  </si>
  <si>
    <r>
      <t>'</t>
    </r>
    <r>
      <rPr>
        <sz val="10"/>
        <color rgb="FF000000"/>
        <rFont val="Arial"/>
        <family val="2"/>
      </rPr>
      <t>A034404</t>
    </r>
  </si>
  <si>
    <r>
      <t>'</t>
    </r>
    <r>
      <rPr>
        <sz val="10"/>
        <color rgb="FF000000"/>
        <rFont val="Arial"/>
        <family val="2"/>
      </rPr>
      <t>A034305</t>
    </r>
  </si>
  <si>
    <r>
      <t>'</t>
    </r>
    <r>
      <rPr>
        <sz val="10"/>
        <color rgb="FF000000"/>
        <rFont val="Arial"/>
        <family val="2"/>
      </rPr>
      <t>A029464</t>
    </r>
  </si>
  <si>
    <r>
      <t>'</t>
    </r>
    <r>
      <rPr>
        <sz val="10"/>
        <color rgb="FF000000"/>
        <rFont val="Arial"/>
        <family val="2"/>
      </rPr>
      <t>A033575</t>
    </r>
  </si>
  <si>
    <r>
      <t>'</t>
    </r>
    <r>
      <rPr>
        <sz val="10"/>
        <color rgb="FF000000"/>
        <rFont val="Arial"/>
        <family val="2"/>
      </rPr>
      <t>A029689</t>
    </r>
  </si>
  <si>
    <r>
      <t>'</t>
    </r>
    <r>
      <rPr>
        <sz val="10"/>
        <color rgb="FF000000"/>
        <rFont val="Arial"/>
        <family val="2"/>
      </rPr>
      <t>A036318</t>
    </r>
  </si>
  <si>
    <r>
      <t>'</t>
    </r>
    <r>
      <rPr>
        <sz val="10"/>
        <color rgb="FF000000"/>
        <rFont val="Arial"/>
        <family val="2"/>
      </rPr>
      <t>A031509</t>
    </r>
  </si>
  <si>
    <t>414-SIPI-082022-1115604</t>
  </si>
  <si>
    <r>
      <t>'</t>
    </r>
    <r>
      <rPr>
        <sz val="10"/>
        <color rgb="FF000000"/>
        <rFont val="Arial"/>
        <family val="2"/>
      </rPr>
      <t>N029399</t>
    </r>
  </si>
  <si>
    <r>
      <t>'</t>
    </r>
    <r>
      <rPr>
        <sz val="10"/>
        <color rgb="FF000000"/>
        <rFont val="Arial"/>
        <family val="2"/>
      </rPr>
      <t>N036301</t>
    </r>
  </si>
  <si>
    <r>
      <t>'</t>
    </r>
    <r>
      <rPr>
        <sz val="10"/>
        <color rgb="FF000000"/>
        <rFont val="Arial"/>
        <family val="2"/>
      </rPr>
      <t>N033523</t>
    </r>
  </si>
  <si>
    <r>
      <t>'</t>
    </r>
    <r>
      <rPr>
        <sz val="10"/>
        <color rgb="FF000000"/>
        <rFont val="Arial"/>
        <family val="2"/>
      </rPr>
      <t>N029047</t>
    </r>
  </si>
  <si>
    <r>
      <t>'</t>
    </r>
    <r>
      <rPr>
        <sz val="10"/>
        <color rgb="FF000000"/>
        <rFont val="Arial"/>
        <family val="2"/>
      </rPr>
      <t>N036517</t>
    </r>
  </si>
  <si>
    <r>
      <t>'</t>
    </r>
    <r>
      <rPr>
        <sz val="10"/>
        <color rgb="FF000000"/>
        <rFont val="Arial"/>
        <family val="2"/>
      </rPr>
      <t>N29643</t>
    </r>
  </si>
  <si>
    <r>
      <t>'</t>
    </r>
    <r>
      <rPr>
        <sz val="10"/>
        <color rgb="FF000000"/>
        <rFont val="Arial"/>
        <family val="2"/>
      </rPr>
      <t>N034221</t>
    </r>
  </si>
  <si>
    <t>414-SIPI-R-082022-1115604</t>
  </si>
  <si>
    <r>
      <t>'</t>
    </r>
    <r>
      <rPr>
        <sz val="10"/>
        <color rgb="FF000000"/>
        <rFont val="Arial"/>
        <family val="2"/>
      </rPr>
      <t>445</t>
    </r>
  </si>
  <si>
    <t>1K22TBV-445|GHERTV1571762|19794</t>
  </si>
  <si>
    <r>
      <t>'</t>
    </r>
    <r>
      <rPr>
        <sz val="10"/>
        <color rgb="FF000000"/>
        <rFont val="Arial"/>
        <family val="2"/>
      </rPr>
      <t>443</t>
    </r>
  </si>
  <si>
    <t>1K22TBV-443|CHANGIORTV1571758|19794</t>
  </si>
  <si>
    <t>415-SIPI-082022-1129677</t>
  </si>
  <si>
    <r>
      <t>'</t>
    </r>
    <r>
      <rPr>
        <sz val="10"/>
        <color rgb="FF000000"/>
        <rFont val="Arial"/>
        <family val="2"/>
      </rPr>
      <t>X034230</t>
    </r>
  </si>
  <si>
    <r>
      <t>'</t>
    </r>
    <r>
      <rPr>
        <sz val="10"/>
        <color rgb="FF000000"/>
        <rFont val="Arial"/>
        <family val="2"/>
      </rPr>
      <t>X029392</t>
    </r>
  </si>
  <si>
    <r>
      <t>'</t>
    </r>
    <r>
      <rPr>
        <sz val="10"/>
        <color rgb="FF000000"/>
        <rFont val="Arial"/>
        <family val="2"/>
      </rPr>
      <t>X031531</t>
    </r>
  </si>
  <si>
    <r>
      <t>'</t>
    </r>
    <r>
      <rPr>
        <sz val="10"/>
        <color rgb="FF000000"/>
        <rFont val="Arial"/>
        <family val="2"/>
      </rPr>
      <t>X029745</t>
    </r>
  </si>
  <si>
    <r>
      <t>'</t>
    </r>
    <r>
      <rPr>
        <sz val="10"/>
        <color rgb="FF000000"/>
        <rFont val="Arial"/>
        <family val="2"/>
      </rPr>
      <t>X032520</t>
    </r>
  </si>
  <si>
    <r>
      <t>'</t>
    </r>
    <r>
      <rPr>
        <sz val="10"/>
        <color rgb="FF000000"/>
        <rFont val="Arial"/>
        <family val="2"/>
      </rPr>
      <t>X036409</t>
    </r>
  </si>
  <si>
    <t>418-SIPI-082022-1104142</t>
  </si>
  <si>
    <r>
      <t>'</t>
    </r>
    <r>
      <rPr>
        <sz val="10"/>
        <color rgb="FF000000"/>
        <rFont val="Arial"/>
        <family val="2"/>
      </rPr>
      <t>29911</t>
    </r>
  </si>
  <si>
    <r>
      <t>'</t>
    </r>
    <r>
      <rPr>
        <sz val="10"/>
        <color rgb="FF000000"/>
        <rFont val="Arial"/>
        <family val="2"/>
      </rPr>
      <t>29216</t>
    </r>
  </si>
  <si>
    <r>
      <t>'</t>
    </r>
    <r>
      <rPr>
        <sz val="10"/>
        <color rgb="FF000000"/>
        <rFont val="Arial"/>
        <family val="2"/>
      </rPr>
      <t>29579</t>
    </r>
  </si>
  <si>
    <r>
      <t>'</t>
    </r>
    <r>
      <rPr>
        <sz val="10"/>
        <color rgb="FF000000"/>
        <rFont val="Arial"/>
        <family val="2"/>
      </rPr>
      <t>36237</t>
    </r>
  </si>
  <si>
    <r>
      <t>'</t>
    </r>
    <r>
      <rPr>
        <sz val="10"/>
        <color rgb="FF000000"/>
        <rFont val="Arial"/>
        <family val="2"/>
      </rPr>
      <t>33670</t>
    </r>
  </si>
  <si>
    <t>421-SIPI-082022-1074351</t>
  </si>
  <si>
    <r>
      <t>'</t>
    </r>
    <r>
      <rPr>
        <sz val="10"/>
        <color rgb="FF000000"/>
        <rFont val="Arial"/>
        <family val="2"/>
      </rPr>
      <t>A34394</t>
    </r>
  </si>
  <si>
    <t>1C22TNT|CN|12/09/2022</t>
  </si>
  <si>
    <t>CTY TNHH MTV TM SÀI GÒN - SÓC TRĂNG</t>
  </si>
  <si>
    <t>424-SIPI-082022-1058818</t>
  </si>
  <si>
    <r>
      <t>'</t>
    </r>
    <r>
      <rPr>
        <sz val="10"/>
        <color rgb="FF000000"/>
        <rFont val="Arial"/>
        <family val="2"/>
      </rPr>
      <t>A29612</t>
    </r>
  </si>
  <si>
    <r>
      <t>'</t>
    </r>
    <r>
      <rPr>
        <sz val="10"/>
        <color rgb="FF000000"/>
        <rFont val="Arial"/>
        <family val="2"/>
      </rPr>
      <t>A33951</t>
    </r>
  </si>
  <si>
    <r>
      <t>'</t>
    </r>
    <r>
      <rPr>
        <sz val="10"/>
        <color rgb="FF000000"/>
        <rFont val="Arial"/>
        <family val="2"/>
      </rPr>
      <t>A31660</t>
    </r>
  </si>
  <si>
    <t>425-SIPI-082022-1108871</t>
  </si>
  <si>
    <r>
      <t>'</t>
    </r>
    <r>
      <rPr>
        <sz val="10"/>
        <color rgb="FF000000"/>
        <rFont val="Arial"/>
        <family val="2"/>
      </rPr>
      <t>E036236</t>
    </r>
  </si>
  <si>
    <r>
      <t>'</t>
    </r>
    <r>
      <rPr>
        <sz val="10"/>
        <color rgb="FF000000"/>
        <rFont val="Arial"/>
        <family val="2"/>
      </rPr>
      <t>E029688</t>
    </r>
  </si>
  <si>
    <r>
      <t>'</t>
    </r>
    <r>
      <rPr>
        <sz val="10"/>
        <color rgb="FF000000"/>
        <rFont val="Arial"/>
        <family val="2"/>
      </rPr>
      <t>E029208</t>
    </r>
  </si>
  <si>
    <r>
      <t>'</t>
    </r>
    <r>
      <rPr>
        <sz val="10"/>
        <color rgb="FF000000"/>
        <rFont val="Arial"/>
        <family val="2"/>
      </rPr>
      <t>E033519</t>
    </r>
  </si>
  <si>
    <t>426-SIPI-082022-1059975</t>
  </si>
  <si>
    <r>
      <t>'</t>
    </r>
    <r>
      <rPr>
        <sz val="10"/>
        <color rgb="FF000000"/>
        <rFont val="Arial"/>
        <family val="2"/>
      </rPr>
      <t>A034274</t>
    </r>
  </si>
  <si>
    <r>
      <t>'</t>
    </r>
    <r>
      <rPr>
        <sz val="10"/>
        <color rgb="FF000000"/>
        <rFont val="Arial"/>
        <family val="2"/>
      </rPr>
      <t>A029608</t>
    </r>
  </si>
  <si>
    <r>
      <t>'</t>
    </r>
    <r>
      <rPr>
        <sz val="10"/>
        <color rgb="FF000000"/>
        <rFont val="Arial"/>
        <family val="2"/>
      </rPr>
      <t>A031662</t>
    </r>
  </si>
  <si>
    <r>
      <t>'</t>
    </r>
    <r>
      <rPr>
        <sz val="10"/>
        <color rgb="FF000000"/>
        <rFont val="Arial"/>
        <family val="2"/>
      </rPr>
      <t>A036363</t>
    </r>
  </si>
  <si>
    <r>
      <t>'</t>
    </r>
    <r>
      <rPr>
        <sz val="10"/>
        <color rgb="FF000000"/>
        <rFont val="Arial"/>
        <family val="2"/>
      </rPr>
      <t>A029075</t>
    </r>
  </si>
  <si>
    <t>427-SIPI-072022-1048571</t>
  </si>
  <si>
    <r>
      <t>'</t>
    </r>
    <r>
      <rPr>
        <sz val="10"/>
        <color rgb="FF000000"/>
        <rFont val="Arial"/>
        <family val="2"/>
      </rPr>
      <t>A26136</t>
    </r>
  </si>
  <si>
    <t>427-SIPI-082022-1048724</t>
  </si>
  <si>
    <r>
      <t>'</t>
    </r>
    <r>
      <rPr>
        <sz val="10"/>
        <color rgb="FF000000"/>
        <rFont val="Arial"/>
        <family val="2"/>
      </rPr>
      <t>A34349</t>
    </r>
  </si>
  <si>
    <r>
      <t>'</t>
    </r>
    <r>
      <rPr>
        <sz val="10"/>
        <color rgb="FF000000"/>
        <rFont val="Arial"/>
        <family val="2"/>
      </rPr>
      <t>A31717</t>
    </r>
  </si>
  <si>
    <t>430-SIPI-082022-1104233</t>
  </si>
  <si>
    <r>
      <t>'</t>
    </r>
    <r>
      <rPr>
        <sz val="10"/>
        <color rgb="FF000000"/>
        <rFont val="Arial"/>
        <family val="2"/>
      </rPr>
      <t>A029492</t>
    </r>
  </si>
  <si>
    <r>
      <t>'</t>
    </r>
    <r>
      <rPr>
        <sz val="10"/>
        <color rgb="FF000000"/>
        <rFont val="Arial"/>
        <family val="2"/>
      </rPr>
      <t>A036087</t>
    </r>
  </si>
  <si>
    <r>
      <t>'</t>
    </r>
    <r>
      <rPr>
        <sz val="10"/>
        <color rgb="FF000000"/>
        <rFont val="Arial"/>
        <family val="2"/>
      </rPr>
      <t>A031695</t>
    </r>
  </si>
  <si>
    <t>432-SIPI-082022-1063743</t>
  </si>
  <si>
    <r>
      <t>'</t>
    </r>
    <r>
      <rPr>
        <sz val="10"/>
        <color rgb="FF000000"/>
        <rFont val="Arial"/>
        <family val="2"/>
      </rPr>
      <t>A29446</t>
    </r>
  </si>
  <si>
    <r>
      <t>'</t>
    </r>
    <r>
      <rPr>
        <sz val="10"/>
        <color rgb="FF000000"/>
        <rFont val="Arial"/>
        <family val="2"/>
      </rPr>
      <t>A34266</t>
    </r>
  </si>
  <si>
    <t>435-SIPI-082022-1077632</t>
  </si>
  <si>
    <r>
      <t>'</t>
    </r>
    <r>
      <rPr>
        <sz val="10"/>
        <color rgb="FF000000"/>
        <rFont val="Arial"/>
        <family val="2"/>
      </rPr>
      <t>A033952</t>
    </r>
  </si>
  <si>
    <t>438-SIPI-082022-1062014</t>
  </si>
  <si>
    <r>
      <t>'</t>
    </r>
    <r>
      <rPr>
        <sz val="10"/>
        <color rgb="FF000000"/>
        <rFont val="Arial"/>
        <family val="2"/>
      </rPr>
      <t>A00036305</t>
    </r>
  </si>
  <si>
    <r>
      <t>'</t>
    </r>
    <r>
      <rPr>
        <sz val="10"/>
        <color rgb="FF000000"/>
        <rFont val="Arial"/>
        <family val="2"/>
      </rPr>
      <t>A00034398</t>
    </r>
  </si>
  <si>
    <r>
      <t>'</t>
    </r>
    <r>
      <rPr>
        <sz val="10"/>
        <color rgb="FF000000"/>
        <rFont val="Arial"/>
        <family val="2"/>
      </rPr>
      <t>A00031729</t>
    </r>
  </si>
  <si>
    <r>
      <t>'</t>
    </r>
    <r>
      <rPr>
        <sz val="10"/>
        <color rgb="FF000000"/>
        <rFont val="Arial"/>
        <family val="2"/>
      </rPr>
      <t>A00029280</t>
    </r>
  </si>
  <si>
    <t>438-SIPI-R-082022-1062014</t>
  </si>
  <si>
    <r>
      <t>'</t>
    </r>
    <r>
      <rPr>
        <sz val="10"/>
        <color rgb="FF000000"/>
        <rFont val="Arial"/>
        <family val="2"/>
      </rPr>
      <t>A236</t>
    </r>
  </si>
  <si>
    <t>RTV1567332|CHAN GIO</t>
  </si>
  <si>
    <t>439-SIPI-082022-10049268</t>
  </si>
  <si>
    <r>
      <t>'</t>
    </r>
    <r>
      <rPr>
        <sz val="10"/>
        <color rgb="FF000000"/>
        <rFont val="Arial"/>
        <family val="2"/>
      </rPr>
      <t>29501</t>
    </r>
  </si>
  <si>
    <r>
      <t>'</t>
    </r>
    <r>
      <rPr>
        <sz val="10"/>
        <color rgb="FF000000"/>
        <rFont val="Arial"/>
        <family val="2"/>
      </rPr>
      <t>36283</t>
    </r>
  </si>
  <si>
    <r>
      <t>'</t>
    </r>
    <r>
      <rPr>
        <sz val="10"/>
        <color rgb="FF000000"/>
        <rFont val="Arial"/>
        <family val="2"/>
      </rPr>
      <t>33949</t>
    </r>
  </si>
  <si>
    <r>
      <t>'</t>
    </r>
    <r>
      <rPr>
        <sz val="10"/>
        <color rgb="FF000000"/>
        <rFont val="Arial"/>
        <family val="2"/>
      </rPr>
      <t>31502</t>
    </r>
  </si>
  <si>
    <r>
      <t>'</t>
    </r>
    <r>
      <rPr>
        <sz val="10"/>
        <color rgb="FF000000"/>
        <rFont val="Arial"/>
        <family val="2"/>
      </rPr>
      <t>28960</t>
    </r>
  </si>
  <si>
    <r>
      <t>'</t>
    </r>
    <r>
      <rPr>
        <sz val="10"/>
        <color rgb="FF000000"/>
        <rFont val="Arial"/>
        <family val="2"/>
      </rPr>
      <t>29604</t>
    </r>
  </si>
  <si>
    <t>440-SIPI-082022-10076354</t>
  </si>
  <si>
    <r>
      <t>'</t>
    </r>
    <r>
      <rPr>
        <sz val="10"/>
        <color rgb="FF000000"/>
        <rFont val="Arial"/>
        <family val="2"/>
      </rPr>
      <t>C034252</t>
    </r>
  </si>
  <si>
    <r>
      <t>'</t>
    </r>
    <r>
      <rPr>
        <sz val="10"/>
        <color rgb="FF000000"/>
        <rFont val="Arial"/>
        <family val="2"/>
      </rPr>
      <t>C036260</t>
    </r>
  </si>
  <si>
    <r>
      <t>'</t>
    </r>
    <r>
      <rPr>
        <sz val="10"/>
        <color rgb="FF000000"/>
        <rFont val="Arial"/>
        <family val="2"/>
      </rPr>
      <t>C036467</t>
    </r>
  </si>
  <si>
    <r>
      <t>'</t>
    </r>
    <r>
      <rPr>
        <sz val="10"/>
        <color rgb="FF000000"/>
        <rFont val="Arial"/>
        <family val="2"/>
      </rPr>
      <t>C029367</t>
    </r>
  </si>
  <si>
    <r>
      <t>'</t>
    </r>
    <r>
      <rPr>
        <sz val="10"/>
        <color rgb="FF000000"/>
        <rFont val="Arial"/>
        <family val="2"/>
      </rPr>
      <t>C029596</t>
    </r>
  </si>
  <si>
    <r>
      <t>'</t>
    </r>
    <r>
      <rPr>
        <sz val="10"/>
        <color rgb="FF000000"/>
        <rFont val="Arial"/>
        <family val="2"/>
      </rPr>
      <t>C031624</t>
    </r>
  </si>
  <si>
    <t>441-SIPI-082022-1093441</t>
  </si>
  <si>
    <r>
      <t>'</t>
    </r>
    <r>
      <rPr>
        <sz val="10"/>
        <color rgb="FF000000"/>
        <rFont val="Arial"/>
        <family val="2"/>
      </rPr>
      <t>A35404</t>
    </r>
  </si>
  <si>
    <r>
      <t>'</t>
    </r>
    <r>
      <rPr>
        <sz val="10"/>
        <color rgb="FF000000"/>
        <rFont val="Arial"/>
        <family val="2"/>
      </rPr>
      <t>A36372</t>
    </r>
  </si>
  <si>
    <r>
      <t>'</t>
    </r>
    <r>
      <rPr>
        <sz val="10"/>
        <color rgb="FF000000"/>
        <rFont val="Arial"/>
        <family val="2"/>
      </rPr>
      <t>A34175</t>
    </r>
  </si>
  <si>
    <r>
      <t>'</t>
    </r>
    <r>
      <rPr>
        <sz val="10"/>
        <color rgb="FF000000"/>
        <rFont val="Arial"/>
        <family val="2"/>
      </rPr>
      <t>A29402</t>
    </r>
  </si>
  <si>
    <r>
      <t>'</t>
    </r>
    <r>
      <rPr>
        <sz val="10"/>
        <color rgb="FF000000"/>
        <rFont val="Arial"/>
        <family val="2"/>
      </rPr>
      <t>A31551</t>
    </r>
  </si>
  <si>
    <r>
      <t>'</t>
    </r>
    <r>
      <rPr>
        <sz val="10"/>
        <color rgb="FF000000"/>
        <rFont val="Arial"/>
        <family val="2"/>
      </rPr>
      <t>A32734</t>
    </r>
  </si>
  <si>
    <r>
      <t>'</t>
    </r>
    <r>
      <rPr>
        <sz val="10"/>
        <color rgb="FF000000"/>
        <rFont val="Arial"/>
        <family val="2"/>
      </rPr>
      <t>A29541</t>
    </r>
  </si>
  <si>
    <r>
      <t>'</t>
    </r>
    <r>
      <rPr>
        <sz val="10"/>
        <color rgb="FF000000"/>
        <rFont val="Arial"/>
        <family val="2"/>
      </rPr>
      <t>A28993</t>
    </r>
  </si>
  <si>
    <t>441-SIPI-R-082022-1093441</t>
  </si>
  <si>
    <r>
      <t>'</t>
    </r>
    <r>
      <rPr>
        <sz val="10"/>
        <color rgb="FF000000"/>
        <rFont val="Arial"/>
        <family val="2"/>
      </rPr>
      <t>503</t>
    </r>
  </si>
  <si>
    <t>1K22TCV|CHANGIO</t>
  </si>
  <si>
    <t>1K22TCV|GAMUOI|RTV1564719</t>
  </si>
  <si>
    <t>443-SIPI-082022-1088786</t>
  </si>
  <si>
    <r>
      <t>'</t>
    </r>
    <r>
      <rPr>
        <sz val="10"/>
        <color rgb="FF000000"/>
        <rFont val="Arial"/>
        <family val="2"/>
      </rPr>
      <t>B031522</t>
    </r>
  </si>
  <si>
    <r>
      <t>'</t>
    </r>
    <r>
      <rPr>
        <sz val="10"/>
        <color rgb="FF000000"/>
        <rFont val="Arial"/>
        <family val="2"/>
      </rPr>
      <t>B029603</t>
    </r>
  </si>
  <si>
    <r>
      <t>'</t>
    </r>
    <r>
      <rPr>
        <sz val="10"/>
        <color rgb="FF000000"/>
        <rFont val="Arial"/>
        <family val="2"/>
      </rPr>
      <t>B031530</t>
    </r>
  </si>
  <si>
    <r>
      <t>'</t>
    </r>
    <r>
      <rPr>
        <sz val="10"/>
        <color rgb="FF000000"/>
        <rFont val="Arial"/>
        <family val="2"/>
      </rPr>
      <t>B036338</t>
    </r>
  </si>
  <si>
    <r>
      <t>'</t>
    </r>
    <r>
      <rPr>
        <sz val="10"/>
        <color rgb="FF000000"/>
        <rFont val="Arial"/>
        <family val="2"/>
      </rPr>
      <t>B034231</t>
    </r>
  </si>
  <si>
    <t>444-SIPI-082022-10031146</t>
  </si>
  <si>
    <r>
      <t>'</t>
    </r>
    <r>
      <rPr>
        <sz val="10"/>
        <color rgb="FF000000"/>
        <rFont val="Arial"/>
        <family val="2"/>
      </rPr>
      <t>A033953</t>
    </r>
  </si>
  <si>
    <t>448-SIPI-082022-10046474</t>
  </si>
  <si>
    <r>
      <t>'</t>
    </r>
    <r>
      <rPr>
        <sz val="10"/>
        <color rgb="FF000000"/>
        <rFont val="Arial"/>
        <family val="2"/>
      </rPr>
      <t>A036382</t>
    </r>
  </si>
  <si>
    <r>
      <t>'</t>
    </r>
    <r>
      <rPr>
        <sz val="10"/>
        <color rgb="FF000000"/>
        <rFont val="Arial"/>
        <family val="2"/>
      </rPr>
      <t>A031555</t>
    </r>
  </si>
  <si>
    <r>
      <t>'</t>
    </r>
    <r>
      <rPr>
        <sz val="10"/>
        <color rgb="FF000000"/>
        <rFont val="Arial"/>
        <family val="2"/>
      </rPr>
      <t>A029466</t>
    </r>
  </si>
  <si>
    <t>450-SIPI-082022-10049626</t>
  </si>
  <si>
    <r>
      <t>'</t>
    </r>
    <r>
      <rPr>
        <sz val="10"/>
        <color rgb="FF000000"/>
        <rFont val="Arial"/>
        <family val="2"/>
      </rPr>
      <t>A029037</t>
    </r>
  </si>
  <si>
    <r>
      <t>'</t>
    </r>
    <r>
      <rPr>
        <sz val="10"/>
        <color rgb="FF000000"/>
        <rFont val="Arial"/>
        <family val="2"/>
      </rPr>
      <t>A029663</t>
    </r>
  </si>
  <si>
    <r>
      <t>'</t>
    </r>
    <r>
      <rPr>
        <sz val="10"/>
        <color rgb="FF000000"/>
        <rFont val="Arial"/>
        <family val="2"/>
      </rPr>
      <t>A036339</t>
    </r>
  </si>
  <si>
    <t>451-SIPI-082022-10089984</t>
  </si>
  <si>
    <r>
      <t>'</t>
    </r>
    <r>
      <rPr>
        <sz val="10"/>
        <color rgb="FF000000"/>
        <rFont val="Arial"/>
        <family val="2"/>
      </rPr>
      <t>T0036408</t>
    </r>
  </si>
  <si>
    <r>
      <t>'</t>
    </r>
    <r>
      <rPr>
        <sz val="10"/>
        <color rgb="FF000000"/>
        <rFont val="Arial"/>
        <family val="2"/>
      </rPr>
      <t>T029578</t>
    </r>
  </si>
  <si>
    <r>
      <t>'</t>
    </r>
    <r>
      <rPr>
        <sz val="10"/>
        <color rgb="FF000000"/>
        <rFont val="Arial"/>
        <family val="2"/>
      </rPr>
      <t>T031705</t>
    </r>
  </si>
  <si>
    <r>
      <t>'</t>
    </r>
    <r>
      <rPr>
        <sz val="10"/>
        <color rgb="FF000000"/>
        <rFont val="Arial"/>
        <family val="2"/>
      </rPr>
      <t>T034205</t>
    </r>
  </si>
  <si>
    <t>452-SIPI-082022-10094084</t>
  </si>
  <si>
    <r>
      <t>'</t>
    </r>
    <r>
      <rPr>
        <sz val="10"/>
        <color rgb="FF000000"/>
        <rFont val="Arial"/>
        <family val="2"/>
      </rPr>
      <t>A34172</t>
    </r>
  </si>
  <si>
    <t>453-SIPI-072022-10072060</t>
  </si>
  <si>
    <r>
      <t>'</t>
    </r>
    <r>
      <rPr>
        <sz val="10"/>
        <color rgb="FF000000"/>
        <rFont val="Arial"/>
        <family val="2"/>
      </rPr>
      <t>T027288</t>
    </r>
  </si>
  <si>
    <t>453-SIPI-082022-10072866</t>
  </si>
  <si>
    <r>
      <t>'</t>
    </r>
    <r>
      <rPr>
        <sz val="10"/>
        <color rgb="FF000000"/>
        <rFont val="Arial"/>
        <family val="2"/>
      </rPr>
      <t>T036369</t>
    </r>
  </si>
  <si>
    <r>
      <t>'</t>
    </r>
    <r>
      <rPr>
        <sz val="10"/>
        <color rgb="FF000000"/>
        <rFont val="Arial"/>
        <family val="2"/>
      </rPr>
      <t>T029543</t>
    </r>
  </si>
  <si>
    <r>
      <t>'</t>
    </r>
    <r>
      <rPr>
        <sz val="10"/>
        <color rgb="FF000000"/>
        <rFont val="Arial"/>
        <family val="2"/>
      </rPr>
      <t>T028996</t>
    </r>
  </si>
  <si>
    <t>453-SIPI-R-082022-10072866</t>
  </si>
  <si>
    <r>
      <t>'</t>
    </r>
    <r>
      <rPr>
        <sz val="10"/>
        <color rgb="FF000000"/>
        <rFont val="Arial"/>
        <family val="2"/>
      </rPr>
      <t>313</t>
    </r>
  </si>
  <si>
    <t>1K22TDH|GIOTAI|RTV1571229</t>
  </si>
  <si>
    <t>456-SIPI-082022-1081714</t>
  </si>
  <si>
    <r>
      <t>'</t>
    </r>
    <r>
      <rPr>
        <sz val="10"/>
        <color rgb="FF000000"/>
        <rFont val="Arial"/>
        <family val="2"/>
      </rPr>
      <t>F029762</t>
    </r>
  </si>
  <si>
    <r>
      <t>'</t>
    </r>
    <r>
      <rPr>
        <sz val="10"/>
        <color rgb="FF000000"/>
        <rFont val="Arial"/>
        <family val="2"/>
      </rPr>
      <t>F034323</t>
    </r>
  </si>
  <si>
    <r>
      <t>'</t>
    </r>
    <r>
      <rPr>
        <sz val="10"/>
        <color rgb="FF000000"/>
        <rFont val="Arial"/>
        <family val="2"/>
      </rPr>
      <t>F029427</t>
    </r>
  </si>
  <si>
    <t>457-SIPI-082022-1101117</t>
  </si>
  <si>
    <r>
      <t>'</t>
    </r>
    <r>
      <rPr>
        <sz val="10"/>
        <color rgb="FF000000"/>
        <rFont val="Arial"/>
        <family val="2"/>
      </rPr>
      <t>A035427</t>
    </r>
  </si>
  <si>
    <r>
      <t>'</t>
    </r>
    <r>
      <rPr>
        <sz val="10"/>
        <color rgb="FF000000"/>
        <rFont val="Arial"/>
        <family val="2"/>
      </rPr>
      <t>A031615</t>
    </r>
  </si>
  <si>
    <r>
      <t>'</t>
    </r>
    <r>
      <rPr>
        <sz val="10"/>
        <color rgb="FF000000"/>
        <rFont val="Arial"/>
        <family val="2"/>
      </rPr>
      <t>A028983</t>
    </r>
  </si>
  <si>
    <r>
      <t>'</t>
    </r>
    <r>
      <rPr>
        <sz val="10"/>
        <color rgb="FF000000"/>
        <rFont val="Arial"/>
        <family val="2"/>
      </rPr>
      <t>A029759</t>
    </r>
  </si>
  <si>
    <r>
      <t>'</t>
    </r>
    <r>
      <rPr>
        <sz val="10"/>
        <color rgb="FF000000"/>
        <rFont val="Arial"/>
        <family val="2"/>
      </rPr>
      <t>A036407</t>
    </r>
  </si>
  <si>
    <r>
      <t>'</t>
    </r>
    <r>
      <rPr>
        <sz val="10"/>
        <color rgb="FF000000"/>
        <rFont val="Arial"/>
        <family val="2"/>
      </rPr>
      <t>A029580</t>
    </r>
  </si>
  <si>
    <r>
      <t>'</t>
    </r>
    <r>
      <rPr>
        <sz val="10"/>
        <color rgb="FF000000"/>
        <rFont val="Arial"/>
        <family val="2"/>
      </rPr>
      <t>A031748</t>
    </r>
  </si>
  <si>
    <r>
      <t>'</t>
    </r>
    <r>
      <rPr>
        <sz val="10"/>
        <color rgb="FF000000"/>
        <rFont val="Arial"/>
        <family val="2"/>
      </rPr>
      <t>A034222</t>
    </r>
  </si>
  <si>
    <t>462-SIPI-072022-10017644</t>
  </si>
  <si>
    <r>
      <t>'</t>
    </r>
    <r>
      <rPr>
        <sz val="10"/>
        <color rgb="FF000000"/>
        <rFont val="Arial"/>
        <family val="2"/>
      </rPr>
      <t>A027452</t>
    </r>
  </si>
  <si>
    <r>
      <t>'</t>
    </r>
    <r>
      <rPr>
        <sz val="10"/>
        <color rgb="FF000000"/>
        <rFont val="Arial"/>
        <family val="2"/>
      </rPr>
      <t>A023715</t>
    </r>
  </si>
  <si>
    <r>
      <t>'</t>
    </r>
    <r>
      <rPr>
        <sz val="10"/>
        <color rgb="FF000000"/>
        <rFont val="Arial"/>
        <family val="2"/>
      </rPr>
      <t>A025843</t>
    </r>
  </si>
  <si>
    <t>462-SIPI-082022-10017644</t>
  </si>
  <si>
    <r>
      <t>'</t>
    </r>
    <r>
      <rPr>
        <sz val="10"/>
        <color rgb="FF000000"/>
        <rFont val="Arial"/>
        <family val="2"/>
      </rPr>
      <t>A036425</t>
    </r>
  </si>
  <si>
    <r>
      <t>'</t>
    </r>
    <r>
      <rPr>
        <sz val="10"/>
        <color rgb="FF000000"/>
        <rFont val="Arial"/>
        <family val="2"/>
      </rPr>
      <t>A029761</t>
    </r>
  </si>
  <si>
    <r>
      <t>'</t>
    </r>
    <r>
      <rPr>
        <sz val="10"/>
        <color rgb="FF000000"/>
        <rFont val="Arial"/>
        <family val="2"/>
      </rPr>
      <t>A031062</t>
    </r>
  </si>
  <si>
    <t>462-SIPI-R-072022-10017644</t>
  </si>
  <si>
    <r>
      <t>'</t>
    </r>
    <r>
      <rPr>
        <sz val="10"/>
        <color rgb="FF000000"/>
        <rFont val="Arial"/>
        <family val="2"/>
      </rPr>
      <t>A000174</t>
    </r>
  </si>
  <si>
    <t>1K22TDS|CHANUONG|174|1560214</t>
  </si>
  <si>
    <t>462-SIPI-R-082022-10017644</t>
  </si>
  <si>
    <r>
      <t>'</t>
    </r>
    <r>
      <rPr>
        <sz val="10"/>
        <color rgb="FF000000"/>
        <rFont val="Arial"/>
        <family val="2"/>
      </rPr>
      <t>A000295</t>
    </r>
  </si>
  <si>
    <t>1K22TDS|CHANGA|295|1570902</t>
  </si>
  <si>
    <r>
      <t>'</t>
    </r>
    <r>
      <rPr>
        <sz val="10"/>
        <color rgb="FF000000"/>
        <rFont val="Arial"/>
        <family val="2"/>
      </rPr>
      <t>A000354</t>
    </r>
  </si>
  <si>
    <t>1K22TDS|GIOLUA|354|1574855</t>
  </si>
  <si>
    <t>463-SIPI-082022-10021244</t>
  </si>
  <si>
    <r>
      <t>'</t>
    </r>
    <r>
      <rPr>
        <sz val="10"/>
        <color rgb="FF000000"/>
        <rFont val="Arial"/>
        <family val="2"/>
      </rPr>
      <t>A029024</t>
    </r>
  </si>
  <si>
    <r>
      <t>'</t>
    </r>
    <r>
      <rPr>
        <sz val="10"/>
        <color rgb="FF000000"/>
        <rFont val="Arial"/>
        <family val="2"/>
      </rPr>
      <t>A029776</t>
    </r>
  </si>
  <si>
    <r>
      <t>'</t>
    </r>
    <r>
      <rPr>
        <sz val="10"/>
        <color rgb="FF000000"/>
        <rFont val="Arial"/>
        <family val="2"/>
      </rPr>
      <t>A029021</t>
    </r>
  </si>
  <si>
    <r>
      <t>'</t>
    </r>
    <r>
      <rPr>
        <sz val="10"/>
        <color rgb="FF000000"/>
        <rFont val="Arial"/>
        <family val="2"/>
      </rPr>
      <t>A036257</t>
    </r>
  </si>
  <si>
    <r>
      <t>'</t>
    </r>
    <r>
      <rPr>
        <sz val="10"/>
        <color rgb="FF000000"/>
        <rFont val="Arial"/>
        <family val="2"/>
      </rPr>
      <t>A033857</t>
    </r>
  </si>
  <si>
    <r>
      <t>'</t>
    </r>
    <r>
      <rPr>
        <sz val="10"/>
        <color rgb="FF000000"/>
        <rFont val="Arial"/>
        <family val="2"/>
      </rPr>
      <t>A036275</t>
    </r>
  </si>
  <si>
    <r>
      <t>'</t>
    </r>
    <r>
      <rPr>
        <sz val="10"/>
        <color rgb="FF000000"/>
        <rFont val="Arial"/>
        <family val="2"/>
      </rPr>
      <t>A033073</t>
    </r>
  </si>
  <si>
    <t>464-SIPI-082022-10017275</t>
  </si>
  <si>
    <r>
      <t>'</t>
    </r>
    <r>
      <rPr>
        <sz val="10"/>
        <color rgb="FF000000"/>
        <rFont val="Arial"/>
        <family val="2"/>
      </rPr>
      <t>A036579</t>
    </r>
  </si>
  <si>
    <t>1C22TNT|GAMUUOI</t>
  </si>
  <si>
    <r>
      <t>'</t>
    </r>
    <r>
      <rPr>
        <sz val="10"/>
        <color rgb="FF000000"/>
        <rFont val="Arial"/>
        <family val="2"/>
      </rPr>
      <t>A031510</t>
    </r>
  </si>
  <si>
    <r>
      <t>'</t>
    </r>
    <r>
      <rPr>
        <sz val="10"/>
        <color rgb="FF000000"/>
        <rFont val="Arial"/>
        <family val="2"/>
      </rPr>
      <t>A031696</t>
    </r>
  </si>
  <si>
    <t>465-SIPI-082022-10018171</t>
  </si>
  <si>
    <r>
      <t>'</t>
    </r>
    <r>
      <rPr>
        <sz val="10"/>
        <color rgb="FF000000"/>
        <rFont val="Arial"/>
        <family val="2"/>
      </rPr>
      <t>A032537</t>
    </r>
  </si>
  <si>
    <r>
      <t>'</t>
    </r>
    <r>
      <rPr>
        <sz val="10"/>
        <color rgb="FF000000"/>
        <rFont val="Arial"/>
        <family val="2"/>
      </rPr>
      <t>A035426</t>
    </r>
  </si>
  <si>
    <r>
      <t>'</t>
    </r>
    <r>
      <rPr>
        <sz val="10"/>
        <color rgb="FF000000"/>
        <rFont val="Arial"/>
        <family val="2"/>
      </rPr>
      <t>A029057</t>
    </r>
  </si>
  <si>
    <r>
      <t>'</t>
    </r>
    <r>
      <rPr>
        <sz val="10"/>
        <color rgb="FF000000"/>
        <rFont val="Arial"/>
        <family val="2"/>
      </rPr>
      <t>A031517</t>
    </r>
  </si>
  <si>
    <r>
      <t>'</t>
    </r>
    <r>
      <rPr>
        <sz val="10"/>
        <color rgb="FF000000"/>
        <rFont val="Arial"/>
        <family val="2"/>
      </rPr>
      <t>A030211</t>
    </r>
  </si>
  <si>
    <r>
      <t>'</t>
    </r>
    <r>
      <rPr>
        <sz val="10"/>
        <color rgb="FF000000"/>
        <rFont val="Arial"/>
        <family val="2"/>
      </rPr>
      <t>A029169</t>
    </r>
  </si>
  <si>
    <r>
      <t>'</t>
    </r>
    <r>
      <rPr>
        <sz val="10"/>
        <color rgb="FF000000"/>
        <rFont val="Arial"/>
        <family val="2"/>
      </rPr>
      <t>A035424</t>
    </r>
  </si>
  <si>
    <r>
      <t>'</t>
    </r>
    <r>
      <rPr>
        <sz val="10"/>
        <color rgb="FF000000"/>
        <rFont val="Arial"/>
        <family val="2"/>
      </rPr>
      <t>A029422</t>
    </r>
  </si>
  <si>
    <t>465-SIPI-R-082022-10018171</t>
  </si>
  <si>
    <r>
      <t>'</t>
    </r>
    <r>
      <rPr>
        <sz val="10"/>
        <color rgb="FF000000"/>
        <rFont val="Arial"/>
        <family val="2"/>
      </rPr>
      <t>749</t>
    </r>
  </si>
  <si>
    <t>1K22TDV|RTV1570966-749|HANGHOA - RTV1570966</t>
  </si>
  <si>
    <t>502-SIPI-082022-10020558</t>
  </si>
  <si>
    <r>
      <t>'</t>
    </r>
    <r>
      <rPr>
        <sz val="10"/>
        <color rgb="FF000000"/>
        <rFont val="Arial"/>
        <family val="2"/>
      </rPr>
      <t>C036258</t>
    </r>
  </si>
  <si>
    <r>
      <t>'</t>
    </r>
    <r>
      <rPr>
        <sz val="10"/>
        <color rgb="FF000000"/>
        <rFont val="Arial"/>
        <family val="2"/>
      </rPr>
      <t>C031539</t>
    </r>
  </si>
  <si>
    <t>504-SIPI-082022-504037843</t>
  </si>
  <si>
    <r>
      <t>'</t>
    </r>
    <r>
      <rPr>
        <sz val="10"/>
        <color rgb="FF000000"/>
        <rFont val="Arial"/>
        <family val="2"/>
      </rPr>
      <t>A34272</t>
    </r>
  </si>
  <si>
    <r>
      <t>'</t>
    </r>
    <r>
      <rPr>
        <sz val="10"/>
        <color rgb="FF000000"/>
        <rFont val="Arial"/>
        <family val="2"/>
      </rPr>
      <t>A29611</t>
    </r>
  </si>
  <si>
    <r>
      <t>'</t>
    </r>
    <r>
      <rPr>
        <sz val="10"/>
        <color rgb="FF000000"/>
        <rFont val="Arial"/>
        <family val="2"/>
      </rPr>
      <t>A36289</t>
    </r>
  </si>
  <si>
    <r>
      <t>'</t>
    </r>
    <r>
      <rPr>
        <sz val="10"/>
        <color rgb="FF000000"/>
        <rFont val="Arial"/>
        <family val="2"/>
      </rPr>
      <t>A29078</t>
    </r>
  </si>
  <si>
    <t>506-SIPI-082022-10067756</t>
  </si>
  <si>
    <r>
      <t>'</t>
    </r>
    <r>
      <rPr>
        <sz val="10"/>
        <color rgb="FF000000"/>
        <rFont val="Arial"/>
        <family val="2"/>
      </rPr>
      <t>V031742</t>
    </r>
  </si>
  <si>
    <r>
      <t>'</t>
    </r>
    <r>
      <rPr>
        <sz val="10"/>
        <color rgb="FF000000"/>
        <rFont val="Arial"/>
        <family val="2"/>
      </rPr>
      <t>V029213</t>
    </r>
  </si>
  <si>
    <t>508-SIPI-082022-50835260</t>
  </si>
  <si>
    <r>
      <t>'</t>
    </r>
    <r>
      <rPr>
        <sz val="10"/>
        <color rgb="FF000000"/>
        <rFont val="Arial"/>
        <family val="2"/>
      </rPr>
      <t>A031620</t>
    </r>
  </si>
  <si>
    <r>
      <t>'</t>
    </r>
    <r>
      <rPr>
        <sz val="10"/>
        <color rgb="FF000000"/>
        <rFont val="Arial"/>
        <family val="2"/>
      </rPr>
      <t>A029691</t>
    </r>
  </si>
  <si>
    <t>511-SIPI-082022-51140441</t>
  </si>
  <si>
    <r>
      <t>'</t>
    </r>
    <r>
      <rPr>
        <sz val="10"/>
        <color rgb="FF000000"/>
        <rFont val="Arial"/>
        <family val="2"/>
      </rPr>
      <t>H036551</t>
    </r>
  </si>
  <si>
    <r>
      <t>'</t>
    </r>
    <r>
      <rPr>
        <sz val="10"/>
        <color rgb="FF000000"/>
        <rFont val="Arial"/>
        <family val="2"/>
      </rPr>
      <t>H034229</t>
    </r>
  </si>
  <si>
    <r>
      <t>'</t>
    </r>
    <r>
      <rPr>
        <sz val="10"/>
        <color rgb="FF000000"/>
        <rFont val="Arial"/>
        <family val="2"/>
      </rPr>
      <t>H031693</t>
    </r>
  </si>
  <si>
    <r>
      <t>'</t>
    </r>
    <r>
      <rPr>
        <sz val="10"/>
        <color rgb="FF000000"/>
        <rFont val="Arial"/>
        <family val="2"/>
      </rPr>
      <t>H029640</t>
    </r>
  </si>
  <si>
    <t>512-SIPI-082022-10048108</t>
  </si>
  <si>
    <r>
      <t>'</t>
    </r>
    <r>
      <rPr>
        <sz val="10"/>
        <color rgb="FF000000"/>
        <rFont val="Arial"/>
        <family val="2"/>
      </rPr>
      <t>K034280</t>
    </r>
  </si>
  <si>
    <r>
      <t>'</t>
    </r>
    <r>
      <rPr>
        <sz val="10"/>
        <color rgb="FF000000"/>
        <rFont val="Arial"/>
        <family val="2"/>
      </rPr>
      <t>K029077</t>
    </r>
  </si>
  <si>
    <r>
      <t>'</t>
    </r>
    <r>
      <rPr>
        <sz val="10"/>
        <color rgb="FF000000"/>
        <rFont val="Arial"/>
        <family val="2"/>
      </rPr>
      <t>K031663</t>
    </r>
  </si>
  <si>
    <t>512-SIPI-R-082022-10048108</t>
  </si>
  <si>
    <r>
      <t>'</t>
    </r>
    <r>
      <rPr>
        <sz val="10"/>
        <color rgb="FF000000"/>
        <rFont val="Arial"/>
        <family val="2"/>
      </rPr>
      <t>266</t>
    </r>
  </si>
  <si>
    <t>RTV1566109-1K22TEM-266|CHANGIO</t>
  </si>
  <si>
    <t>513-SIPI-082022-10037700</t>
  </si>
  <si>
    <r>
      <t>'</t>
    </r>
    <r>
      <rPr>
        <sz val="10"/>
        <color rgb="FF000000"/>
        <rFont val="Arial"/>
        <family val="2"/>
      </rPr>
      <t>A29279</t>
    </r>
  </si>
  <si>
    <r>
      <t>'</t>
    </r>
    <r>
      <rPr>
        <sz val="10"/>
        <color rgb="FF000000"/>
        <rFont val="Arial"/>
        <family val="2"/>
      </rPr>
      <t>A36287</t>
    </r>
  </si>
  <si>
    <r>
      <t>'</t>
    </r>
    <r>
      <rPr>
        <sz val="10"/>
        <color rgb="FF000000"/>
        <rFont val="Arial"/>
        <family val="2"/>
      </rPr>
      <t>A29678</t>
    </r>
  </si>
  <si>
    <r>
      <t>'</t>
    </r>
    <r>
      <rPr>
        <sz val="10"/>
        <color rgb="FF000000"/>
        <rFont val="Arial"/>
        <family val="2"/>
      </rPr>
      <t>A34396</t>
    </r>
  </si>
  <si>
    <r>
      <t>'</t>
    </r>
    <r>
      <rPr>
        <sz val="10"/>
        <color rgb="FF000000"/>
        <rFont val="Arial"/>
        <family val="2"/>
      </rPr>
      <t>A31728</t>
    </r>
  </si>
  <si>
    <t>513-SIPI-R-082022-10037700</t>
  </si>
  <si>
    <r>
      <t>'</t>
    </r>
    <r>
      <rPr>
        <sz val="10"/>
        <color rgb="FF000000"/>
        <rFont val="Arial"/>
        <family val="2"/>
      </rPr>
      <t>A242</t>
    </r>
  </si>
  <si>
    <t>1K22TEN-242|GAMUOI</t>
  </si>
  <si>
    <t>514-SIPI-082022-10051353</t>
  </si>
  <si>
    <r>
      <t>'</t>
    </r>
    <r>
      <rPr>
        <sz val="10"/>
        <color rgb="FF000000"/>
        <rFont val="Arial"/>
        <family val="2"/>
      </rPr>
      <t>A34395</t>
    </r>
  </si>
  <si>
    <r>
      <t>'</t>
    </r>
    <r>
      <rPr>
        <sz val="10"/>
        <color rgb="FF000000"/>
        <rFont val="Arial"/>
        <family val="2"/>
      </rPr>
      <t>A36286</t>
    </r>
  </si>
  <si>
    <r>
      <t>'</t>
    </r>
    <r>
      <rPr>
        <sz val="10"/>
        <color rgb="FF000000"/>
        <rFont val="Arial"/>
        <family val="2"/>
      </rPr>
      <t>A29281</t>
    </r>
  </si>
  <si>
    <r>
      <t>'</t>
    </r>
    <r>
      <rPr>
        <sz val="10"/>
        <color rgb="FF000000"/>
        <rFont val="Arial"/>
        <family val="2"/>
      </rPr>
      <t>A29677</t>
    </r>
  </si>
  <si>
    <r>
      <t>'</t>
    </r>
    <r>
      <rPr>
        <sz val="10"/>
        <color rgb="FF000000"/>
        <rFont val="Arial"/>
        <family val="2"/>
      </rPr>
      <t>A31733</t>
    </r>
  </si>
  <si>
    <t>514-SIPI-R-092022-10051353</t>
  </si>
  <si>
    <r>
      <t>'</t>
    </r>
    <r>
      <rPr>
        <sz val="10"/>
        <color rgb="FF000000"/>
        <rFont val="Arial"/>
        <family val="2"/>
      </rPr>
      <t>A478</t>
    </r>
  </si>
  <si>
    <t>1K22TEP|GIOLUA-RTV1581671</t>
  </si>
  <si>
    <t>515-SIPI-082022-10057116</t>
  </si>
  <si>
    <r>
      <t>'</t>
    </r>
    <r>
      <rPr>
        <sz val="10"/>
        <color rgb="FF000000"/>
        <rFont val="Arial"/>
        <family val="2"/>
      </rPr>
      <t>A00029610</t>
    </r>
  </si>
  <si>
    <r>
      <t>'</t>
    </r>
    <r>
      <rPr>
        <sz val="10"/>
        <color rgb="FF000000"/>
        <rFont val="Arial"/>
        <family val="2"/>
      </rPr>
      <t>A00029079</t>
    </r>
  </si>
  <si>
    <r>
      <t>'</t>
    </r>
    <r>
      <rPr>
        <sz val="10"/>
        <color rgb="FF000000"/>
        <rFont val="Arial"/>
        <family val="2"/>
      </rPr>
      <t>A00031500</t>
    </r>
  </si>
  <si>
    <r>
      <t>'</t>
    </r>
    <r>
      <rPr>
        <sz val="10"/>
        <color rgb="FF000000"/>
        <rFont val="Arial"/>
        <family val="2"/>
      </rPr>
      <t>A00036370</t>
    </r>
  </si>
  <si>
    <r>
      <t>'</t>
    </r>
    <r>
      <rPr>
        <sz val="10"/>
        <color rgb="FF000000"/>
        <rFont val="Arial"/>
        <family val="2"/>
      </rPr>
      <t>A00034273</t>
    </r>
  </si>
  <si>
    <r>
      <t>'</t>
    </r>
    <r>
      <rPr>
        <sz val="10"/>
        <color rgb="FF000000"/>
        <rFont val="Arial"/>
        <family val="2"/>
      </rPr>
      <t>A00029502</t>
    </r>
  </si>
  <si>
    <r>
      <t>'</t>
    </r>
    <r>
      <rPr>
        <sz val="10"/>
        <color rgb="FF000000"/>
        <rFont val="Arial"/>
        <family val="2"/>
      </rPr>
      <t>A00036288</t>
    </r>
  </si>
  <si>
    <r>
      <t>'</t>
    </r>
    <r>
      <rPr>
        <sz val="10"/>
        <color rgb="FF000000"/>
        <rFont val="Arial"/>
        <family val="2"/>
      </rPr>
      <t>A00031665</t>
    </r>
  </si>
  <si>
    <t>517-SIPI-072022-517048639</t>
  </si>
  <si>
    <r>
      <t>'</t>
    </r>
    <r>
      <rPr>
        <sz val="10"/>
        <color rgb="FF000000"/>
        <rFont val="Arial"/>
        <family val="2"/>
      </rPr>
      <t>A27291</t>
    </r>
  </si>
  <si>
    <t>517-SIPI-072022-517049100</t>
  </si>
  <si>
    <r>
      <t>'</t>
    </r>
    <r>
      <rPr>
        <sz val="10"/>
        <color rgb="FF000000"/>
        <rFont val="Arial"/>
        <family val="2"/>
      </rPr>
      <t>A25968</t>
    </r>
  </si>
  <si>
    <t>1C22TNT|CAMUOI</t>
  </si>
  <si>
    <t>517-SIPI-082022-517049360</t>
  </si>
  <si>
    <r>
      <t>'</t>
    </r>
    <r>
      <rPr>
        <sz val="10"/>
        <color rgb="FF000000"/>
        <rFont val="Arial"/>
        <family val="2"/>
      </rPr>
      <t>A29046</t>
    </r>
  </si>
  <si>
    <r>
      <t>'</t>
    </r>
    <r>
      <rPr>
        <sz val="10"/>
        <color rgb="FF000000"/>
        <rFont val="Arial"/>
        <family val="2"/>
      </rPr>
      <t>A29551</t>
    </r>
  </si>
  <si>
    <r>
      <t>'</t>
    </r>
    <r>
      <rPr>
        <sz val="10"/>
        <color rgb="FF000000"/>
        <rFont val="Arial"/>
        <family val="2"/>
      </rPr>
      <t>A34170</t>
    </r>
  </si>
  <si>
    <r>
      <t>'</t>
    </r>
    <r>
      <rPr>
        <sz val="10"/>
        <color rgb="FF000000"/>
        <rFont val="Arial"/>
        <family val="2"/>
      </rPr>
      <t>A28995</t>
    </r>
  </si>
  <si>
    <t>524-SIPI-082022-524031103</t>
  </si>
  <si>
    <r>
      <t>'</t>
    </r>
    <r>
      <rPr>
        <sz val="10"/>
        <color rgb="FF000000"/>
        <rFont val="Arial"/>
        <family val="2"/>
      </rPr>
      <t>D034223</t>
    </r>
  </si>
  <si>
    <r>
      <t>'</t>
    </r>
    <r>
      <rPr>
        <sz val="10"/>
        <color rgb="FF000000"/>
        <rFont val="Arial"/>
        <family val="2"/>
      </rPr>
      <t>D029487</t>
    </r>
  </si>
  <si>
    <r>
      <t>'</t>
    </r>
    <r>
      <rPr>
        <sz val="10"/>
        <color rgb="FF000000"/>
        <rFont val="Arial"/>
        <family val="2"/>
      </rPr>
      <t>A36410</t>
    </r>
  </si>
  <si>
    <r>
      <t>'</t>
    </r>
    <r>
      <rPr>
        <sz val="10"/>
        <color rgb="FF000000"/>
        <rFont val="Arial"/>
        <family val="2"/>
      </rPr>
      <t>D029647</t>
    </r>
  </si>
  <si>
    <t>525-SIPI-082022-525013396</t>
  </si>
  <si>
    <r>
      <t>'</t>
    </r>
    <r>
      <rPr>
        <sz val="10"/>
        <color rgb="FF000000"/>
        <rFont val="Arial"/>
        <family val="2"/>
      </rPr>
      <t>A029532</t>
    </r>
  </si>
  <si>
    <r>
      <t>'</t>
    </r>
    <r>
      <rPr>
        <sz val="10"/>
        <color rgb="FF000000"/>
        <rFont val="Arial"/>
        <family val="2"/>
      </rPr>
      <t>A035101</t>
    </r>
  </si>
  <si>
    <t>525-SIPI-R-082022-525013396</t>
  </si>
  <si>
    <r>
      <t>'</t>
    </r>
    <r>
      <rPr>
        <sz val="10"/>
        <color rgb="FF000000"/>
        <rFont val="Arial"/>
        <family val="2"/>
      </rPr>
      <t>A000147</t>
    </r>
  </si>
  <si>
    <t>1K22T/GA|TPCN|RTV1569193</t>
  </si>
  <si>
    <r>
      <t>'</t>
    </r>
    <r>
      <rPr>
        <sz val="10"/>
        <color rgb="FF000000"/>
        <rFont val="Arial"/>
        <family val="2"/>
      </rPr>
      <t>A000205</t>
    </r>
  </si>
  <si>
    <t>1K22T/GA|TPCN|RTV1576892</t>
  </si>
  <si>
    <t>528-SIPI-082022-528029584</t>
  </si>
  <si>
    <r>
      <t>'</t>
    </r>
    <r>
      <rPr>
        <sz val="10"/>
        <color rgb="FF000000"/>
        <rFont val="Arial"/>
        <family val="2"/>
      </rPr>
      <t>A00029459</t>
    </r>
  </si>
  <si>
    <r>
      <t>'</t>
    </r>
    <r>
      <rPr>
        <sz val="10"/>
        <color rgb="FF000000"/>
        <rFont val="Arial"/>
        <family val="2"/>
      </rPr>
      <t>A00034277</t>
    </r>
  </si>
  <si>
    <r>
      <t>'</t>
    </r>
    <r>
      <rPr>
        <sz val="10"/>
        <color rgb="FF000000"/>
        <rFont val="Arial"/>
        <family val="2"/>
      </rPr>
      <t>A00036263</t>
    </r>
  </si>
  <si>
    <r>
      <t>'</t>
    </r>
    <r>
      <rPr>
        <sz val="10"/>
        <color rgb="FF000000"/>
        <rFont val="Arial"/>
        <family val="2"/>
      </rPr>
      <t>A00029609</t>
    </r>
  </si>
  <si>
    <r>
      <t>'</t>
    </r>
    <r>
      <rPr>
        <sz val="10"/>
        <color rgb="FF000000"/>
        <rFont val="Arial"/>
        <family val="2"/>
      </rPr>
      <t>A00029072</t>
    </r>
  </si>
  <si>
    <r>
      <t>'</t>
    </r>
    <r>
      <rPr>
        <sz val="10"/>
        <color rgb="FF000000"/>
        <rFont val="Arial"/>
        <family val="2"/>
      </rPr>
      <t>A00031661</t>
    </r>
  </si>
  <si>
    <r>
      <t>'</t>
    </r>
    <r>
      <rPr>
        <sz val="10"/>
        <color rgb="FF000000"/>
        <rFont val="Arial"/>
        <family val="2"/>
      </rPr>
      <t>A00029913</t>
    </r>
  </si>
  <si>
    <r>
      <t>'</t>
    </r>
    <r>
      <rPr>
        <sz val="10"/>
        <color rgb="FF000000"/>
        <rFont val="Arial"/>
        <family val="2"/>
      </rPr>
      <t>A00033891</t>
    </r>
  </si>
  <si>
    <t>1C22NTN|GA MUOI</t>
  </si>
  <si>
    <r>
      <t>'</t>
    </r>
    <r>
      <rPr>
        <sz val="10"/>
        <color rgb="FF000000"/>
        <rFont val="Arial"/>
        <family val="2"/>
      </rPr>
      <t>A00036234</t>
    </r>
  </si>
  <si>
    <r>
      <t>'</t>
    </r>
    <r>
      <rPr>
        <sz val="10"/>
        <color rgb="FF000000"/>
        <rFont val="Arial"/>
        <family val="2"/>
      </rPr>
      <t>A00034278</t>
    </r>
  </si>
  <si>
    <t>532-SIPI-082022-532031134</t>
  </si>
  <si>
    <r>
      <t>'</t>
    </r>
    <r>
      <rPr>
        <sz val="10"/>
        <color rgb="FF000000"/>
        <rFont val="Arial"/>
        <family val="2"/>
      </rPr>
      <t>B34169</t>
    </r>
  </si>
  <si>
    <r>
      <t>'</t>
    </r>
    <r>
      <rPr>
        <sz val="10"/>
        <color rgb="FF000000"/>
        <rFont val="Arial"/>
        <family val="2"/>
      </rPr>
      <t>B28994</t>
    </r>
  </si>
  <si>
    <r>
      <t>'</t>
    </r>
    <r>
      <rPr>
        <sz val="10"/>
        <color rgb="FF000000"/>
        <rFont val="Arial"/>
        <family val="2"/>
      </rPr>
      <t>B36365</t>
    </r>
  </si>
  <si>
    <r>
      <t>'</t>
    </r>
    <r>
      <rPr>
        <sz val="10"/>
        <color rgb="FF000000"/>
        <rFont val="Arial"/>
        <family val="2"/>
      </rPr>
      <t>B31552</t>
    </r>
  </si>
  <si>
    <t>532-SIPI-R-082022-532031134</t>
  </si>
  <si>
    <r>
      <t>'</t>
    </r>
    <r>
      <rPr>
        <sz val="10"/>
        <color rgb="FF000000"/>
        <rFont val="Arial"/>
        <family val="2"/>
      </rPr>
      <t>B494</t>
    </r>
  </si>
  <si>
    <t>1K22TGH|CHAN-RTV 1570838</t>
  </si>
  <si>
    <t>532-SIPI-R-092022-532031134</t>
  </si>
  <si>
    <r>
      <t>'</t>
    </r>
    <r>
      <rPr>
        <sz val="10"/>
        <color rgb="FF000000"/>
        <rFont val="Arial"/>
        <family val="2"/>
      </rPr>
      <t>B607</t>
    </r>
  </si>
  <si>
    <t>1K22TGH|CHA-RTV 1579678</t>
  </si>
  <si>
    <t>534-SIPI-072022-10026799</t>
  </si>
  <si>
    <r>
      <t>'</t>
    </r>
    <r>
      <rPr>
        <sz val="10"/>
        <color rgb="FF000000"/>
        <rFont val="Arial"/>
        <family val="2"/>
      </rPr>
      <t>A00027292</t>
    </r>
  </si>
  <si>
    <t>534-SIPI-082022-10027366</t>
  </si>
  <si>
    <r>
      <t>'</t>
    </r>
    <r>
      <rPr>
        <sz val="10"/>
        <color rgb="FF000000"/>
        <rFont val="Arial"/>
        <family val="2"/>
      </rPr>
      <t>A00031550</t>
    </r>
  </si>
  <si>
    <r>
      <t>'</t>
    </r>
    <r>
      <rPr>
        <sz val="10"/>
        <color rgb="FF000000"/>
        <rFont val="Arial"/>
        <family val="2"/>
      </rPr>
      <t>A00029545</t>
    </r>
  </si>
  <si>
    <t>534-SIPI-R-082022-10027366</t>
  </si>
  <si>
    <r>
      <t>'</t>
    </r>
    <r>
      <rPr>
        <sz val="10"/>
        <color rgb="FF000000"/>
        <rFont val="Arial"/>
        <family val="2"/>
      </rPr>
      <t>200</t>
    </r>
  </si>
  <si>
    <t>1K22TGL|GIOTAI|RTV1566897</t>
  </si>
  <si>
    <t>536-SIPI-082022-1016919</t>
  </si>
  <si>
    <r>
      <t>'</t>
    </r>
    <r>
      <rPr>
        <sz val="10"/>
        <color rgb="FF000000"/>
        <rFont val="Arial"/>
        <family val="2"/>
      </rPr>
      <t>P29522</t>
    </r>
  </si>
  <si>
    <r>
      <t>'</t>
    </r>
    <r>
      <rPr>
        <sz val="10"/>
        <color rgb="FF000000"/>
        <rFont val="Arial"/>
        <family val="2"/>
      </rPr>
      <t>P33950</t>
    </r>
  </si>
  <si>
    <r>
      <t>'</t>
    </r>
    <r>
      <rPr>
        <sz val="10"/>
        <color rgb="FF000000"/>
        <rFont val="Arial"/>
        <family val="2"/>
      </rPr>
      <t>P28962</t>
    </r>
  </si>
  <si>
    <t>539-SIPI-082022-10023726</t>
  </si>
  <si>
    <r>
      <t>'</t>
    </r>
    <r>
      <rPr>
        <sz val="10"/>
        <color rgb="FF000000"/>
        <rFont val="Arial"/>
        <family val="2"/>
      </rPr>
      <t>A29277</t>
    </r>
  </si>
  <si>
    <r>
      <t>'</t>
    </r>
    <r>
      <rPr>
        <sz val="10"/>
        <color rgb="FF000000"/>
        <rFont val="Arial"/>
        <family val="2"/>
      </rPr>
      <t>A36290</t>
    </r>
  </si>
  <si>
    <r>
      <t>'</t>
    </r>
    <r>
      <rPr>
        <sz val="10"/>
        <color rgb="FF000000"/>
        <rFont val="Arial"/>
        <family val="2"/>
      </rPr>
      <t>A34400</t>
    </r>
  </si>
  <si>
    <r>
      <t>'</t>
    </r>
    <r>
      <rPr>
        <sz val="10"/>
        <color rgb="FF000000"/>
        <rFont val="Arial"/>
        <family val="2"/>
      </rPr>
      <t>A31735</t>
    </r>
  </si>
  <si>
    <r>
      <t>'</t>
    </r>
    <r>
      <rPr>
        <sz val="10"/>
        <color rgb="FF000000"/>
        <rFont val="Arial"/>
        <family val="2"/>
      </rPr>
      <t>A29680</t>
    </r>
  </si>
  <si>
    <t>539-SIPI-R-082022-10023726</t>
  </si>
  <si>
    <r>
      <t>'</t>
    </r>
    <r>
      <rPr>
        <sz val="10"/>
        <color rgb="FF000000"/>
        <rFont val="Arial"/>
        <family val="2"/>
      </rPr>
      <t>328</t>
    </r>
  </si>
  <si>
    <t>1K22TGR|328|NAMHUONG|1569654</t>
  </si>
  <si>
    <t>540-SIPI-082022-540020687</t>
  </si>
  <si>
    <r>
      <t>'</t>
    </r>
    <r>
      <rPr>
        <sz val="10"/>
        <color rgb="FF000000"/>
        <rFont val="Arial"/>
        <family val="2"/>
      </rPr>
      <t>A29286</t>
    </r>
  </si>
  <si>
    <r>
      <t>'</t>
    </r>
    <r>
      <rPr>
        <sz val="10"/>
        <color rgb="FF000000"/>
        <rFont val="Arial"/>
        <family val="2"/>
      </rPr>
      <t>A34392</t>
    </r>
  </si>
  <si>
    <r>
      <t>'</t>
    </r>
    <r>
      <rPr>
        <sz val="10"/>
        <color rgb="FF000000"/>
        <rFont val="Arial"/>
        <family val="2"/>
      </rPr>
      <t>A29676</t>
    </r>
  </si>
  <si>
    <t>540-SIPI-R-092022-540020687</t>
  </si>
  <si>
    <r>
      <t>'</t>
    </r>
    <r>
      <rPr>
        <sz val="10"/>
        <color rgb="FF000000"/>
        <rFont val="Arial"/>
        <family val="2"/>
      </rPr>
      <t>293</t>
    </r>
  </si>
  <si>
    <t>1K22TGS|293-CHANUONG</t>
  </si>
  <si>
    <t>541-SIPI-082022-541020810</t>
  </si>
  <si>
    <r>
      <t>'</t>
    </r>
    <r>
      <rPr>
        <sz val="10"/>
        <color rgb="FF000000"/>
        <rFont val="Arial"/>
        <family val="2"/>
      </rPr>
      <t>T035428</t>
    </r>
  </si>
  <si>
    <r>
      <t>'</t>
    </r>
    <r>
      <rPr>
        <sz val="10"/>
        <color rgb="FF000000"/>
        <rFont val="Arial"/>
        <family val="2"/>
      </rPr>
      <t>T033491</t>
    </r>
  </si>
  <si>
    <r>
      <t>'</t>
    </r>
    <r>
      <rPr>
        <sz val="10"/>
        <color rgb="FF000000"/>
        <rFont val="Arial"/>
        <family val="2"/>
      </rPr>
      <t>T029576</t>
    </r>
  </si>
  <si>
    <t>541-SIPI-R-092022-541020810</t>
  </si>
  <si>
    <r>
      <t>'</t>
    </r>
    <r>
      <rPr>
        <sz val="10"/>
        <color rgb="FF000000"/>
        <rFont val="Arial"/>
        <family val="2"/>
      </rPr>
      <t>324</t>
    </r>
  </si>
  <si>
    <t>1K22TGT|R1579462|GIOSUNGA</t>
  </si>
  <si>
    <t>542-SIPI-082022-10015340</t>
  </si>
  <si>
    <r>
      <t>'</t>
    </r>
    <r>
      <rPr>
        <sz val="10"/>
        <color rgb="FF000000"/>
        <rFont val="Arial"/>
        <family val="2"/>
      </rPr>
      <t>A34174</t>
    </r>
  </si>
  <si>
    <r>
      <t>'</t>
    </r>
    <r>
      <rPr>
        <sz val="10"/>
        <color rgb="FF000000"/>
        <rFont val="Arial"/>
        <family val="2"/>
      </rPr>
      <t>A28998</t>
    </r>
  </si>
  <si>
    <r>
      <t>'</t>
    </r>
    <r>
      <rPr>
        <sz val="10"/>
        <color rgb="FF000000"/>
        <rFont val="Arial"/>
        <family val="2"/>
      </rPr>
      <t>A29540</t>
    </r>
  </si>
  <si>
    <t>542-SIPI-R-082022-10015340</t>
  </si>
  <si>
    <r>
      <t>'</t>
    </r>
    <r>
      <rPr>
        <sz val="10"/>
        <color rgb="FF000000"/>
        <rFont val="Arial"/>
        <family val="2"/>
      </rPr>
      <t>205</t>
    </r>
  </si>
  <si>
    <t>1K22TGU-205|GIOSUN</t>
  </si>
  <si>
    <t>546-SIPI-082022-10014099</t>
  </si>
  <si>
    <r>
      <t>'</t>
    </r>
    <r>
      <rPr>
        <sz val="10"/>
        <color rgb="FF000000"/>
        <rFont val="Arial"/>
        <family val="2"/>
      </rPr>
      <t>A31731</t>
    </r>
  </si>
  <si>
    <r>
      <t>'</t>
    </r>
    <r>
      <rPr>
        <sz val="10"/>
        <color rgb="FF000000"/>
        <rFont val="Arial"/>
        <family val="2"/>
      </rPr>
      <t>A29283</t>
    </r>
  </si>
  <si>
    <r>
      <t>'</t>
    </r>
    <r>
      <rPr>
        <sz val="10"/>
        <color rgb="FF000000"/>
        <rFont val="Arial"/>
        <family val="2"/>
      </rPr>
      <t>A29284</t>
    </r>
  </si>
  <si>
    <r>
      <t>'</t>
    </r>
    <r>
      <rPr>
        <sz val="10"/>
        <color rgb="FF000000"/>
        <rFont val="Arial"/>
        <family val="2"/>
      </rPr>
      <t>A36285</t>
    </r>
  </si>
  <si>
    <t>546-SIPI-R-082022-10014099</t>
  </si>
  <si>
    <r>
      <t>'</t>
    </r>
    <r>
      <rPr>
        <sz val="10"/>
        <color rgb="FF000000"/>
        <rFont val="Arial"/>
        <family val="2"/>
      </rPr>
      <t>172</t>
    </r>
  </si>
  <si>
    <t>1K22THA|RTV-GAMUOI</t>
  </si>
  <si>
    <t>547-SIPI-082022-547014121</t>
  </si>
  <si>
    <r>
      <t>'</t>
    </r>
    <r>
      <rPr>
        <sz val="10"/>
        <color rgb="FF000000"/>
        <rFont val="Arial"/>
        <family val="2"/>
      </rPr>
      <t>A00034270</t>
    </r>
  </si>
  <si>
    <t>1C22TNT¦VAT8¦CHANGIO</t>
  </si>
  <si>
    <r>
      <t>'</t>
    </r>
    <r>
      <rPr>
        <sz val="10"/>
        <color rgb="FF000000"/>
        <rFont val="Arial"/>
        <family val="2"/>
      </rPr>
      <t>A00031664</t>
    </r>
  </si>
  <si>
    <t>565-SIPI-082022-566014033</t>
  </si>
  <si>
    <r>
      <t>'</t>
    </r>
    <r>
      <rPr>
        <sz val="10"/>
        <color rgb="FF000000"/>
        <rFont val="Arial"/>
        <family val="2"/>
      </rPr>
      <t>A034219</t>
    </r>
  </si>
  <si>
    <r>
      <t>'</t>
    </r>
    <r>
      <rPr>
        <sz val="10"/>
        <color rgb="FF000000"/>
        <rFont val="Arial"/>
        <family val="2"/>
      </rPr>
      <t>A029425</t>
    </r>
  </si>
  <si>
    <t>569-SIPI-082022-569006615</t>
  </si>
  <si>
    <r>
      <t>'</t>
    </r>
    <r>
      <rPr>
        <sz val="10"/>
        <color rgb="FF000000"/>
        <rFont val="Arial"/>
        <family val="2"/>
      </rPr>
      <t>C029073</t>
    </r>
  </si>
  <si>
    <r>
      <t>'</t>
    </r>
    <r>
      <rPr>
        <sz val="10"/>
        <color rgb="FF000000"/>
        <rFont val="Arial"/>
        <family val="2"/>
      </rPr>
      <t>C034306</t>
    </r>
  </si>
  <si>
    <r>
      <t>'</t>
    </r>
    <r>
      <rPr>
        <sz val="10"/>
        <color rgb="FF000000"/>
        <rFont val="Arial"/>
        <family val="2"/>
      </rPr>
      <t>C031667</t>
    </r>
  </si>
  <si>
    <t>570-SIPI-082022-10010287</t>
  </si>
  <si>
    <r>
      <t>'</t>
    </r>
    <r>
      <rPr>
        <sz val="10"/>
        <color rgb="FF000000"/>
        <rFont val="Arial"/>
        <family val="2"/>
      </rPr>
      <t>A029490</t>
    </r>
  </si>
  <si>
    <r>
      <t>'</t>
    </r>
    <r>
      <rPr>
        <sz val="10"/>
        <color rgb="FF000000"/>
        <rFont val="Arial"/>
        <family val="2"/>
      </rPr>
      <t>A034206</t>
    </r>
  </si>
  <si>
    <t>600-SIPI-082022-1077697</t>
  </si>
  <si>
    <r>
      <t>'</t>
    </r>
    <r>
      <rPr>
        <sz val="10"/>
        <color rgb="FF000000"/>
        <rFont val="Arial"/>
        <family val="2"/>
      </rPr>
      <t>029456</t>
    </r>
  </si>
  <si>
    <t>1C22TNT|CHANGIO-74624689</t>
  </si>
  <si>
    <r>
      <t>'</t>
    </r>
    <r>
      <rPr>
        <sz val="10"/>
        <color rgb="FF000000"/>
        <rFont val="Arial"/>
        <family val="2"/>
      </rPr>
      <t>031666</t>
    </r>
  </si>
  <si>
    <t>1C22TNT|CHANGIO-74796052</t>
  </si>
  <si>
    <r>
      <t>'</t>
    </r>
    <r>
      <rPr>
        <sz val="10"/>
        <color rgb="FF000000"/>
        <rFont val="Arial"/>
        <family val="2"/>
      </rPr>
      <t>036233</t>
    </r>
  </si>
  <si>
    <t>1C22TNT|CHANGIO-74942790</t>
  </si>
  <si>
    <t>601-SIPI-082022-1073888</t>
  </si>
  <si>
    <r>
      <t>'</t>
    </r>
    <r>
      <rPr>
        <sz val="10"/>
        <color rgb="FF000000"/>
        <rFont val="Arial"/>
        <family val="2"/>
      </rPr>
      <t>A00036232</t>
    </r>
  </si>
  <si>
    <r>
      <t>'</t>
    </r>
    <r>
      <rPr>
        <sz val="10"/>
        <color rgb="FF000000"/>
        <rFont val="Arial"/>
        <family val="2"/>
      </rPr>
      <t>A00029912</t>
    </r>
  </si>
  <si>
    <r>
      <t>'</t>
    </r>
    <r>
      <rPr>
        <sz val="10"/>
        <color rgb="FF000000"/>
        <rFont val="Arial"/>
        <family val="2"/>
      </rPr>
      <t>A00036231</t>
    </r>
  </si>
  <si>
    <r>
      <t>'</t>
    </r>
    <r>
      <rPr>
        <sz val="10"/>
        <color rgb="FF000000"/>
        <rFont val="Arial"/>
        <family val="2"/>
      </rPr>
      <t>A00029076</t>
    </r>
  </si>
  <si>
    <r>
      <t>'</t>
    </r>
    <r>
      <rPr>
        <sz val="10"/>
        <color rgb="FF000000"/>
        <rFont val="Arial"/>
        <family val="2"/>
      </rPr>
      <t>A00034271</t>
    </r>
  </si>
  <si>
    <t>602-SIPI-082022-1089287</t>
  </si>
  <si>
    <r>
      <t>'</t>
    </r>
    <r>
      <rPr>
        <sz val="10"/>
        <color rgb="FF000000"/>
        <rFont val="Arial"/>
        <family val="2"/>
      </rPr>
      <t>A29278</t>
    </r>
  </si>
  <si>
    <t>1C22TNT-29278|VAT8|GAMUOI</t>
  </si>
  <si>
    <r>
      <t>'</t>
    </r>
    <r>
      <rPr>
        <sz val="10"/>
        <color rgb="FF000000"/>
        <rFont val="Arial"/>
        <family val="2"/>
      </rPr>
      <t>A28961</t>
    </r>
  </si>
  <si>
    <t>1C22TNT-28961|VAT8|CHANGIO</t>
  </si>
  <si>
    <r>
      <t>'</t>
    </r>
    <r>
      <rPr>
        <sz val="10"/>
        <color rgb="FF000000"/>
        <rFont val="Arial"/>
        <family val="2"/>
      </rPr>
      <t>A34399</t>
    </r>
  </si>
  <si>
    <t>1C22TNT-34399|VAT8|CHANGIO</t>
  </si>
  <si>
    <r>
      <t>'</t>
    </r>
    <r>
      <rPr>
        <sz val="10"/>
        <color rgb="FF000000"/>
        <rFont val="Arial"/>
        <family val="2"/>
      </rPr>
      <t>A29500</t>
    </r>
  </si>
  <si>
    <t>1C22TNT-29500|VAT8|GAMUOI</t>
  </si>
  <si>
    <r>
      <t>'</t>
    </r>
    <r>
      <rPr>
        <sz val="10"/>
        <color rgb="FF000000"/>
        <rFont val="Arial"/>
        <family val="2"/>
      </rPr>
      <t>A36284</t>
    </r>
  </si>
  <si>
    <t>1C22TNT-36284|VAT8|CHANGIO</t>
  </si>
  <si>
    <r>
      <t>'</t>
    </r>
    <r>
      <rPr>
        <sz val="10"/>
        <color rgb="FF000000"/>
        <rFont val="Arial"/>
        <family val="2"/>
      </rPr>
      <t>A31501</t>
    </r>
  </si>
  <si>
    <t>1C22TNT-31501|VAT8|CHANGIO</t>
  </si>
  <si>
    <t>603-SIPI-082022-1054147</t>
  </si>
  <si>
    <r>
      <t>'</t>
    </r>
    <r>
      <rPr>
        <sz val="10"/>
        <color rgb="FF000000"/>
        <rFont val="Arial"/>
        <family val="2"/>
      </rPr>
      <t>A34171</t>
    </r>
  </si>
  <si>
    <r>
      <t>'</t>
    </r>
    <r>
      <rPr>
        <sz val="10"/>
        <color rgb="FF000000"/>
        <rFont val="Arial"/>
        <family val="2"/>
      </rPr>
      <t>A29542</t>
    </r>
  </si>
  <si>
    <r>
      <t>'</t>
    </r>
    <r>
      <rPr>
        <sz val="10"/>
        <color rgb="FF000000"/>
        <rFont val="Arial"/>
        <family val="2"/>
      </rPr>
      <t>A28997</t>
    </r>
  </si>
  <si>
    <r>
      <t>'</t>
    </r>
    <r>
      <rPr>
        <sz val="10"/>
        <color rgb="FF000000"/>
        <rFont val="Arial"/>
        <family val="2"/>
      </rPr>
      <t>A31553</t>
    </r>
  </si>
  <si>
    <t>1V22TNT|VAT8|GAMUOI</t>
  </si>
  <si>
    <t>605-SIPI-082022-1091764</t>
  </si>
  <si>
    <r>
      <t>'</t>
    </r>
    <r>
      <rPr>
        <sz val="10"/>
        <color rgb="FF000000"/>
        <rFont val="Arial"/>
        <family val="2"/>
      </rPr>
      <t>Z036411</t>
    </r>
  </si>
  <si>
    <r>
      <t>'</t>
    </r>
    <r>
      <rPr>
        <sz val="10"/>
        <color rgb="FF000000"/>
        <rFont val="Arial"/>
        <family val="2"/>
      </rPr>
      <t>Z034288</t>
    </r>
  </si>
  <si>
    <r>
      <t>'</t>
    </r>
    <r>
      <rPr>
        <sz val="10"/>
        <color rgb="FF000000"/>
        <rFont val="Arial"/>
        <family val="2"/>
      </rPr>
      <t>Z029496</t>
    </r>
  </si>
  <si>
    <r>
      <t>'</t>
    </r>
    <r>
      <rPr>
        <sz val="10"/>
        <color rgb="FF000000"/>
        <rFont val="Arial"/>
        <family val="2"/>
      </rPr>
      <t>Z029645</t>
    </r>
  </si>
  <si>
    <t>606-SIPI-082022-1093492</t>
  </si>
  <si>
    <r>
      <t>'</t>
    </r>
    <r>
      <rPr>
        <sz val="10"/>
        <color rgb="FF000000"/>
        <rFont val="Arial"/>
        <family val="2"/>
      </rPr>
      <t>A0029606</t>
    </r>
  </si>
  <si>
    <r>
      <t>'</t>
    </r>
    <r>
      <rPr>
        <sz val="10"/>
        <color rgb="FF000000"/>
        <rFont val="Arial"/>
        <family val="2"/>
      </rPr>
      <t>A0036362</t>
    </r>
  </si>
  <si>
    <r>
      <t>'</t>
    </r>
    <r>
      <rPr>
        <sz val="10"/>
        <color rgb="FF000000"/>
        <rFont val="Arial"/>
        <family val="2"/>
      </rPr>
      <t>A0034275</t>
    </r>
  </si>
  <si>
    <r>
      <t>'</t>
    </r>
    <r>
      <rPr>
        <sz val="10"/>
        <color rgb="FF000000"/>
        <rFont val="Arial"/>
        <family val="2"/>
      </rPr>
      <t>A0029074</t>
    </r>
  </si>
  <si>
    <r>
      <t>'</t>
    </r>
    <r>
      <rPr>
        <sz val="10"/>
        <color rgb="FF000000"/>
        <rFont val="Arial"/>
        <family val="2"/>
      </rPr>
      <t>A0031658</t>
    </r>
  </si>
  <si>
    <t>607-SIPI-082022-1089539</t>
  </si>
  <si>
    <r>
      <t>'</t>
    </r>
    <r>
      <rPr>
        <sz val="10"/>
        <color rgb="FF000000"/>
        <rFont val="Arial"/>
        <family val="2"/>
      </rPr>
      <t>B0036461</t>
    </r>
  </si>
  <si>
    <r>
      <t>'</t>
    </r>
    <r>
      <rPr>
        <sz val="10"/>
        <color rgb="FF000000"/>
        <rFont val="Arial"/>
        <family val="2"/>
      </rPr>
      <t>B0029767</t>
    </r>
  </si>
  <si>
    <r>
      <t>'</t>
    </r>
    <r>
      <rPr>
        <sz val="10"/>
        <color rgb="FF000000"/>
        <rFont val="Arial"/>
        <family val="2"/>
      </rPr>
      <t>B0034376</t>
    </r>
  </si>
  <si>
    <r>
      <t>'</t>
    </r>
    <r>
      <rPr>
        <sz val="10"/>
        <color rgb="FF000000"/>
        <rFont val="Arial"/>
        <family val="2"/>
      </rPr>
      <t>B0031529</t>
    </r>
  </si>
  <si>
    <r>
      <t>'</t>
    </r>
    <r>
      <rPr>
        <sz val="10"/>
        <color rgb="FF000000"/>
        <rFont val="Arial"/>
        <family val="2"/>
      </rPr>
      <t>B0029614</t>
    </r>
  </si>
  <si>
    <t>609-SIPI-082022-1087878</t>
  </si>
  <si>
    <r>
      <t>'</t>
    </r>
    <r>
      <rPr>
        <sz val="10"/>
        <color rgb="FF000000"/>
        <rFont val="Arial"/>
        <family val="2"/>
      </rPr>
      <t>A034227</t>
    </r>
  </si>
  <si>
    <r>
      <t>'</t>
    </r>
    <r>
      <rPr>
        <sz val="10"/>
        <color rgb="FF000000"/>
        <rFont val="Arial"/>
        <family val="2"/>
      </rPr>
      <t>A033569</t>
    </r>
  </si>
  <si>
    <r>
      <t>'</t>
    </r>
    <r>
      <rPr>
        <sz val="10"/>
        <color rgb="FF000000"/>
        <rFont val="Arial"/>
        <family val="2"/>
      </rPr>
      <t>A029372</t>
    </r>
  </si>
  <si>
    <t>613-SIPI-082022-1086900</t>
  </si>
  <si>
    <r>
      <t>'</t>
    </r>
    <r>
      <rPr>
        <sz val="10"/>
        <color rgb="FF000000"/>
        <rFont val="Arial"/>
        <family val="2"/>
      </rPr>
      <t>A29675</t>
    </r>
  </si>
  <si>
    <r>
      <t>'</t>
    </r>
    <r>
      <rPr>
        <sz val="10"/>
        <color rgb="FF000000"/>
        <rFont val="Arial"/>
        <family val="2"/>
      </rPr>
      <t>A31730</t>
    </r>
  </si>
  <si>
    <r>
      <t>'</t>
    </r>
    <r>
      <rPr>
        <sz val="10"/>
        <color rgb="FF000000"/>
        <rFont val="Arial"/>
        <family val="2"/>
      </rPr>
      <t>A36281</t>
    </r>
  </si>
  <si>
    <r>
      <t>'</t>
    </r>
    <r>
      <rPr>
        <sz val="10"/>
        <color rgb="FF000000"/>
        <rFont val="Arial"/>
        <family val="2"/>
      </rPr>
      <t>A29285</t>
    </r>
  </si>
  <si>
    <t>613-SIPI-R-082022-1086900</t>
  </si>
  <si>
    <r>
      <t>'</t>
    </r>
    <r>
      <rPr>
        <sz val="10"/>
        <color rgb="FF000000"/>
        <rFont val="Arial"/>
        <family val="2"/>
      </rPr>
      <t>406</t>
    </r>
  </si>
  <si>
    <r>
      <t>'</t>
    </r>
    <r>
      <rPr>
        <sz val="10"/>
        <color rgb="FF000000"/>
        <rFont val="Arial"/>
        <family val="2"/>
      </rPr>
      <t>407</t>
    </r>
  </si>
  <si>
    <t>1K22TKA|CHANGIOHEO|RTV1573550</t>
  </si>
  <si>
    <t>617-SIPI-082022-1072089</t>
  </si>
  <si>
    <r>
      <t>'</t>
    </r>
    <r>
      <rPr>
        <sz val="10"/>
        <color rgb="FF000000"/>
        <rFont val="Arial"/>
        <family val="2"/>
      </rPr>
      <t>A036242</t>
    </r>
  </si>
  <si>
    <r>
      <t>'</t>
    </r>
    <r>
      <rPr>
        <sz val="10"/>
        <color rgb="FF000000"/>
        <rFont val="Arial"/>
        <family val="2"/>
      </rPr>
      <t>A036235</t>
    </r>
  </si>
  <si>
    <r>
      <t>'</t>
    </r>
    <r>
      <rPr>
        <sz val="10"/>
        <color rgb="FF000000"/>
        <rFont val="Arial"/>
        <family val="2"/>
      </rPr>
      <t>A029457</t>
    </r>
  </si>
  <si>
    <t>618-SIPI-082022-1068149</t>
  </si>
  <si>
    <r>
      <t>'</t>
    </r>
    <r>
      <rPr>
        <sz val="10"/>
        <color rgb="FF000000"/>
        <rFont val="Arial"/>
        <family val="2"/>
      </rPr>
      <t>A31657</t>
    </r>
  </si>
  <si>
    <r>
      <t>'</t>
    </r>
    <r>
      <rPr>
        <sz val="10"/>
        <color rgb="FF000000"/>
        <rFont val="Arial"/>
        <family val="2"/>
      </rPr>
      <t>A34269</t>
    </r>
  </si>
  <si>
    <t>GA</t>
  </si>
  <si>
    <r>
      <t>'</t>
    </r>
    <r>
      <rPr>
        <sz val="10"/>
        <color rgb="FF000000"/>
        <rFont val="Arial"/>
        <family val="2"/>
      </rPr>
      <t>A29607</t>
    </r>
  </si>
  <si>
    <r>
      <t>'</t>
    </r>
    <r>
      <rPr>
        <sz val="10"/>
        <color rgb="FF000000"/>
        <rFont val="Arial"/>
        <family val="2"/>
      </rPr>
      <t>A36292</t>
    </r>
  </si>
  <si>
    <t>618-SIPI-R-092022-1068149</t>
  </si>
  <si>
    <r>
      <t>'</t>
    </r>
    <r>
      <rPr>
        <sz val="10"/>
        <color rgb="FF000000"/>
        <rFont val="Arial"/>
        <family val="2"/>
      </rPr>
      <t>403</t>
    </r>
  </si>
  <si>
    <t>RTV 1580984-403-GAMUOI</t>
  </si>
  <si>
    <t>620-SIPI-082022-1056161</t>
  </si>
  <si>
    <r>
      <t>'</t>
    </r>
    <r>
      <rPr>
        <sz val="10"/>
        <color rgb="FF000000"/>
        <rFont val="Arial"/>
        <family val="2"/>
      </rPr>
      <t>D032511</t>
    </r>
  </si>
  <si>
    <r>
      <t>'</t>
    </r>
    <r>
      <rPr>
        <sz val="10"/>
        <color rgb="FF000000"/>
        <rFont val="Arial"/>
        <family val="2"/>
      </rPr>
      <t>D036340</t>
    </r>
  </si>
  <si>
    <r>
      <t>'</t>
    </r>
    <r>
      <rPr>
        <sz val="10"/>
        <color rgb="FF000000"/>
        <rFont val="Arial"/>
        <family val="2"/>
      </rPr>
      <t>D034157</t>
    </r>
  </si>
  <si>
    <r>
      <t>'</t>
    </r>
    <r>
      <rPr>
        <sz val="10"/>
        <color rgb="FF000000"/>
        <rFont val="Arial"/>
        <family val="2"/>
      </rPr>
      <t>D029760</t>
    </r>
  </si>
  <si>
    <r>
      <t>'</t>
    </r>
    <r>
      <rPr>
        <sz val="10"/>
        <color rgb="FF000000"/>
        <rFont val="Arial"/>
        <family val="2"/>
      </rPr>
      <t>D029577</t>
    </r>
  </si>
  <si>
    <r>
      <t>'</t>
    </r>
    <r>
      <rPr>
        <sz val="10"/>
        <color rgb="FF000000"/>
        <rFont val="Arial"/>
        <family val="2"/>
      </rPr>
      <t>D036067</t>
    </r>
  </si>
  <si>
    <r>
      <t>'</t>
    </r>
    <r>
      <rPr>
        <sz val="10"/>
        <color rgb="FF000000"/>
        <rFont val="Arial"/>
        <family val="2"/>
      </rPr>
      <t>D029428</t>
    </r>
  </si>
  <si>
    <r>
      <t>'</t>
    </r>
    <r>
      <rPr>
        <sz val="10"/>
        <color rgb="FF000000"/>
        <rFont val="Arial"/>
        <family val="2"/>
      </rPr>
      <t>D031613</t>
    </r>
  </si>
  <si>
    <r>
      <t>'</t>
    </r>
    <r>
      <rPr>
        <sz val="10"/>
        <color rgb="FF000000"/>
        <rFont val="Arial"/>
        <family val="2"/>
      </rPr>
      <t>D029223</t>
    </r>
  </si>
  <si>
    <t>620-SIPI-R-092022-1056161</t>
  </si>
  <si>
    <r>
      <t>'</t>
    </r>
    <r>
      <rPr>
        <sz val="10"/>
        <color rgb="FF000000"/>
        <rFont val="Arial"/>
        <family val="2"/>
      </rPr>
      <t>3759</t>
    </r>
  </si>
  <si>
    <t>1K22TBD_3759|GIO|RTV 1579464</t>
  </si>
  <si>
    <t>910-SIPI-072022-10029098</t>
  </si>
  <si>
    <r>
      <t>'</t>
    </r>
    <r>
      <rPr>
        <sz val="10"/>
        <color rgb="FF000000"/>
        <rFont val="Arial"/>
        <family val="2"/>
      </rPr>
      <t>b027393</t>
    </r>
  </si>
  <si>
    <r>
      <t>'</t>
    </r>
    <r>
      <rPr>
        <sz val="10"/>
        <color rgb="FF000000"/>
        <rFont val="Arial"/>
        <family val="2"/>
      </rPr>
      <t>b026167</t>
    </r>
  </si>
  <si>
    <t>910-SIPI-072022-10029159</t>
  </si>
  <si>
    <r>
      <t>'</t>
    </r>
    <r>
      <rPr>
        <sz val="10"/>
        <color rgb="FF000000"/>
        <rFont val="Arial"/>
        <family val="2"/>
      </rPr>
      <t>b026855</t>
    </r>
  </si>
  <si>
    <r>
      <t>'</t>
    </r>
    <r>
      <rPr>
        <sz val="10"/>
        <color rgb="FF000000"/>
        <rFont val="Arial"/>
        <family val="2"/>
      </rPr>
      <t>b024364</t>
    </r>
  </si>
  <si>
    <r>
      <t>'</t>
    </r>
    <r>
      <rPr>
        <sz val="10"/>
        <color rgb="FF000000"/>
        <rFont val="Arial"/>
        <family val="2"/>
      </rPr>
      <t>b027258</t>
    </r>
  </si>
  <si>
    <t>910-SIPI-072022-10029258</t>
  </si>
  <si>
    <r>
      <t>'</t>
    </r>
    <r>
      <rPr>
        <sz val="10"/>
        <color rgb="FF000000"/>
        <rFont val="Arial"/>
        <family val="2"/>
      </rPr>
      <t>b027417</t>
    </r>
  </si>
  <si>
    <r>
      <t>'</t>
    </r>
    <r>
      <rPr>
        <sz val="10"/>
        <color rgb="FF000000"/>
        <rFont val="Arial"/>
        <family val="2"/>
      </rPr>
      <t>b026137</t>
    </r>
  </si>
  <si>
    <r>
      <t>'</t>
    </r>
    <r>
      <rPr>
        <sz val="10"/>
        <color rgb="FF000000"/>
        <rFont val="Arial"/>
        <family val="2"/>
      </rPr>
      <t>b026051</t>
    </r>
  </si>
  <si>
    <t>910-SIPI-072022-10029414</t>
  </si>
  <si>
    <r>
      <t>'</t>
    </r>
    <r>
      <rPr>
        <sz val="10"/>
        <color rgb="FF000000"/>
        <rFont val="Arial"/>
        <family val="2"/>
      </rPr>
      <t>b027358</t>
    </r>
  </si>
  <si>
    <t>910-SIPI-082022-10029855</t>
  </si>
  <si>
    <r>
      <t>'</t>
    </r>
    <r>
      <rPr>
        <sz val="10"/>
        <color rgb="FF000000"/>
        <rFont val="Arial"/>
        <family val="2"/>
      </rPr>
      <t>b035135</t>
    </r>
  </si>
  <si>
    <r>
      <t>'</t>
    </r>
    <r>
      <rPr>
        <sz val="10"/>
        <color rgb="FF000000"/>
        <rFont val="Arial"/>
        <family val="2"/>
      </rPr>
      <t>B034164</t>
    </r>
  </si>
  <si>
    <r>
      <t>'</t>
    </r>
    <r>
      <rPr>
        <sz val="10"/>
        <color rgb="FF000000"/>
        <rFont val="Arial"/>
        <family val="2"/>
      </rPr>
      <t>b030624</t>
    </r>
  </si>
  <si>
    <r>
      <t>'</t>
    </r>
    <r>
      <rPr>
        <sz val="10"/>
        <color rgb="FF000000"/>
        <rFont val="Arial"/>
        <family val="2"/>
      </rPr>
      <t>b029660</t>
    </r>
  </si>
  <si>
    <r>
      <t>'</t>
    </r>
    <r>
      <rPr>
        <sz val="10"/>
        <color rgb="FF000000"/>
        <rFont val="Arial"/>
        <family val="2"/>
      </rPr>
      <t>b029085</t>
    </r>
  </si>
  <si>
    <r>
      <t>'</t>
    </r>
    <r>
      <rPr>
        <sz val="10"/>
        <color rgb="FF000000"/>
        <rFont val="Arial"/>
        <family val="2"/>
      </rPr>
      <t>b029408</t>
    </r>
  </si>
  <si>
    <r>
      <t>'</t>
    </r>
    <r>
      <rPr>
        <sz val="10"/>
        <color rgb="FF000000"/>
        <rFont val="Arial"/>
        <family val="2"/>
      </rPr>
      <t>b029295</t>
    </r>
  </si>
  <si>
    <r>
      <t>'</t>
    </r>
    <r>
      <rPr>
        <sz val="10"/>
        <color rgb="FF000000"/>
        <rFont val="Arial"/>
        <family val="2"/>
      </rPr>
      <t>b029670</t>
    </r>
  </si>
  <si>
    <r>
      <t>'</t>
    </r>
    <r>
      <rPr>
        <sz val="10"/>
        <color rgb="FF000000"/>
        <rFont val="Arial"/>
        <family val="2"/>
      </rPr>
      <t>b031537</t>
    </r>
  </si>
  <si>
    <r>
      <t>'</t>
    </r>
    <r>
      <rPr>
        <sz val="10"/>
        <color rgb="FF000000"/>
        <rFont val="Arial"/>
        <family val="2"/>
      </rPr>
      <t>b031749</t>
    </r>
  </si>
  <si>
    <r>
      <t>'</t>
    </r>
    <r>
      <rPr>
        <sz val="10"/>
        <color rgb="FF000000"/>
        <rFont val="Arial"/>
        <family val="2"/>
      </rPr>
      <t>b029409</t>
    </r>
  </si>
  <si>
    <r>
      <t>'</t>
    </r>
    <r>
      <rPr>
        <sz val="10"/>
        <color rgb="FF000000"/>
        <rFont val="Arial"/>
        <family val="2"/>
      </rPr>
      <t>b029475</t>
    </r>
  </si>
  <si>
    <r>
      <t>'</t>
    </r>
    <r>
      <rPr>
        <sz val="10"/>
        <color rgb="FF000000"/>
        <rFont val="Arial"/>
        <family val="2"/>
      </rPr>
      <t>b031545</t>
    </r>
  </si>
  <si>
    <r>
      <t>'</t>
    </r>
    <r>
      <rPr>
        <sz val="10"/>
        <color rgb="FF000000"/>
        <rFont val="Arial"/>
        <family val="2"/>
      </rPr>
      <t>b029025</t>
    </r>
  </si>
  <si>
    <r>
      <t>'</t>
    </r>
    <r>
      <rPr>
        <sz val="10"/>
        <color rgb="FF000000"/>
        <rFont val="Arial"/>
        <family val="2"/>
      </rPr>
      <t>b029020</t>
    </r>
  </si>
  <si>
    <r>
      <t>'</t>
    </r>
    <r>
      <rPr>
        <sz val="10"/>
        <color rgb="FF000000"/>
        <rFont val="Arial"/>
        <family val="2"/>
      </rPr>
      <t>b031655</t>
    </r>
  </si>
  <si>
    <r>
      <t>'</t>
    </r>
    <r>
      <rPr>
        <sz val="10"/>
        <color rgb="FF000000"/>
        <rFont val="Arial"/>
        <family val="2"/>
      </rPr>
      <t>b029773</t>
    </r>
  </si>
  <si>
    <r>
      <t>'</t>
    </r>
    <r>
      <rPr>
        <sz val="10"/>
        <color rgb="FF000000"/>
        <rFont val="Arial"/>
        <family val="2"/>
      </rPr>
      <t>b030374</t>
    </r>
  </si>
  <si>
    <r>
      <t>'</t>
    </r>
    <r>
      <rPr>
        <sz val="10"/>
        <color rgb="FF000000"/>
        <rFont val="Arial"/>
        <family val="2"/>
      </rPr>
      <t>b031543</t>
    </r>
  </si>
  <si>
    <r>
      <t>'</t>
    </r>
    <r>
      <rPr>
        <sz val="10"/>
        <color rgb="FF000000"/>
        <rFont val="Arial"/>
        <family val="2"/>
      </rPr>
      <t>b029525</t>
    </r>
  </si>
  <si>
    <r>
      <t>'</t>
    </r>
    <r>
      <rPr>
        <sz val="10"/>
        <color rgb="FF000000"/>
        <rFont val="Arial"/>
        <family val="2"/>
      </rPr>
      <t>b029028</t>
    </r>
  </si>
  <si>
    <r>
      <t>'</t>
    </r>
    <r>
      <rPr>
        <sz val="10"/>
        <color rgb="FF000000"/>
        <rFont val="Arial"/>
        <family val="2"/>
      </rPr>
      <t>b029027</t>
    </r>
  </si>
  <si>
    <r>
      <t>'</t>
    </r>
    <r>
      <rPr>
        <sz val="10"/>
        <color rgb="FF000000"/>
        <rFont val="Arial"/>
        <family val="2"/>
      </rPr>
      <t>b031736</t>
    </r>
  </si>
  <si>
    <r>
      <t>'</t>
    </r>
    <r>
      <rPr>
        <sz val="10"/>
        <color rgb="FF000000"/>
        <rFont val="Arial"/>
        <family val="2"/>
      </rPr>
      <t>b029779</t>
    </r>
  </si>
  <si>
    <r>
      <t>'</t>
    </r>
    <r>
      <rPr>
        <sz val="10"/>
        <color rgb="FF000000"/>
        <rFont val="Arial"/>
        <family val="2"/>
      </rPr>
      <t>b029080</t>
    </r>
  </si>
  <si>
    <r>
      <t>'</t>
    </r>
    <r>
      <rPr>
        <sz val="10"/>
        <color rgb="FF000000"/>
        <rFont val="Arial"/>
        <family val="2"/>
      </rPr>
      <t>B034165</t>
    </r>
  </si>
  <si>
    <r>
      <t>'</t>
    </r>
    <r>
      <rPr>
        <sz val="10"/>
        <color rgb="FF000000"/>
        <rFont val="Arial"/>
        <family val="2"/>
      </rPr>
      <t>b029774</t>
    </r>
  </si>
  <si>
    <r>
      <t>'</t>
    </r>
    <r>
      <rPr>
        <sz val="10"/>
        <color rgb="FF000000"/>
        <rFont val="Arial"/>
        <family val="2"/>
      </rPr>
      <t>B029538</t>
    </r>
  </si>
  <si>
    <r>
      <t>'</t>
    </r>
    <r>
      <rPr>
        <sz val="10"/>
        <color rgb="FF000000"/>
        <rFont val="Arial"/>
        <family val="2"/>
      </rPr>
      <t>b029498</t>
    </r>
  </si>
  <si>
    <r>
      <t>'</t>
    </r>
    <r>
      <rPr>
        <sz val="10"/>
        <color rgb="FF000000"/>
        <rFont val="Arial"/>
        <family val="2"/>
      </rPr>
      <t>b029669</t>
    </r>
  </si>
  <si>
    <r>
      <t>'</t>
    </r>
    <r>
      <rPr>
        <sz val="10"/>
        <color rgb="FF000000"/>
        <rFont val="Arial"/>
        <family val="2"/>
      </rPr>
      <t>b033920</t>
    </r>
  </si>
  <si>
    <r>
      <t>'</t>
    </r>
    <r>
      <rPr>
        <sz val="10"/>
        <color rgb="FF000000"/>
        <rFont val="Arial"/>
        <family val="2"/>
      </rPr>
      <t>b034386</t>
    </r>
  </si>
  <si>
    <r>
      <t>'</t>
    </r>
    <r>
      <rPr>
        <sz val="10"/>
        <color rgb="FF000000"/>
        <rFont val="Arial"/>
        <family val="2"/>
      </rPr>
      <t>b029775</t>
    </r>
  </si>
  <si>
    <r>
      <t>'</t>
    </r>
    <r>
      <rPr>
        <sz val="10"/>
        <color rgb="FF000000"/>
        <rFont val="Arial"/>
        <family val="2"/>
      </rPr>
      <t>b029725</t>
    </r>
  </si>
  <si>
    <r>
      <t>'</t>
    </r>
    <r>
      <rPr>
        <sz val="10"/>
        <color rgb="FF000000"/>
        <rFont val="Arial"/>
        <family val="2"/>
      </rPr>
      <t>b029713</t>
    </r>
  </si>
  <si>
    <r>
      <t>'</t>
    </r>
    <r>
      <rPr>
        <sz val="10"/>
        <color rgb="FF000000"/>
        <rFont val="Arial"/>
        <family val="2"/>
      </rPr>
      <t>b029297</t>
    </r>
  </si>
  <si>
    <r>
      <t>'</t>
    </r>
    <r>
      <rPr>
        <sz val="10"/>
        <color rgb="FF000000"/>
        <rFont val="Arial"/>
        <family val="2"/>
      </rPr>
      <t>b029026</t>
    </r>
  </si>
  <si>
    <r>
      <t>'</t>
    </r>
    <r>
      <rPr>
        <sz val="10"/>
        <color rgb="FF000000"/>
        <rFont val="Arial"/>
        <family val="2"/>
      </rPr>
      <t>b031554</t>
    </r>
  </si>
  <si>
    <r>
      <t>'</t>
    </r>
    <r>
      <rPr>
        <sz val="10"/>
        <color rgb="FF000000"/>
        <rFont val="Arial"/>
        <family val="2"/>
      </rPr>
      <t>b029786</t>
    </r>
  </si>
  <si>
    <r>
      <t>'</t>
    </r>
    <r>
      <rPr>
        <sz val="10"/>
        <color rgb="FF000000"/>
        <rFont val="Arial"/>
        <family val="2"/>
      </rPr>
      <t>b030623</t>
    </r>
  </si>
  <si>
    <r>
      <t>'</t>
    </r>
    <r>
      <rPr>
        <sz val="10"/>
        <color rgb="FF000000"/>
        <rFont val="Arial"/>
        <family val="2"/>
      </rPr>
      <t>b029668</t>
    </r>
  </si>
  <si>
    <r>
      <t>'</t>
    </r>
    <r>
      <rPr>
        <sz val="10"/>
        <color rgb="FF000000"/>
        <rFont val="Arial"/>
        <family val="2"/>
      </rPr>
      <t>b031557</t>
    </r>
  </si>
  <si>
    <r>
      <t>'</t>
    </r>
    <r>
      <rPr>
        <sz val="10"/>
        <color rgb="FF000000"/>
        <rFont val="Arial"/>
        <family val="2"/>
      </rPr>
      <t>b029448</t>
    </r>
  </si>
  <si>
    <r>
      <t>'</t>
    </r>
    <r>
      <rPr>
        <sz val="10"/>
        <color rgb="FF000000"/>
        <rFont val="Arial"/>
        <family val="2"/>
      </rPr>
      <t>b029770</t>
    </r>
  </si>
  <si>
    <r>
      <t>'</t>
    </r>
    <r>
      <rPr>
        <sz val="10"/>
        <color rgb="FF000000"/>
        <rFont val="Arial"/>
        <family val="2"/>
      </rPr>
      <t>b029019</t>
    </r>
  </si>
  <si>
    <t>910-SIPI-R-082022-10029855</t>
  </si>
  <si>
    <r>
      <t>'</t>
    </r>
    <r>
      <rPr>
        <sz val="10"/>
        <color rgb="FF000000"/>
        <rFont val="Arial"/>
        <family val="2"/>
      </rPr>
      <t>462</t>
    </r>
  </si>
  <si>
    <t>RTV 1566994|462|</t>
  </si>
  <si>
    <r>
      <t>'</t>
    </r>
    <r>
      <rPr>
        <sz val="10"/>
        <color rgb="FF000000"/>
        <rFont val="Arial"/>
        <family val="2"/>
      </rPr>
      <t>463</t>
    </r>
  </si>
  <si>
    <t>RTV 1567001|463|</t>
  </si>
  <si>
    <t>920-SIPI-072022-10014521</t>
  </si>
  <si>
    <r>
      <t>'</t>
    </r>
    <r>
      <rPr>
        <sz val="10"/>
        <color rgb="FF000000"/>
        <rFont val="Arial"/>
        <family val="2"/>
      </rPr>
      <t>22-b027416</t>
    </r>
  </si>
  <si>
    <r>
      <t>'</t>
    </r>
    <r>
      <rPr>
        <sz val="10"/>
        <color rgb="FF000000"/>
        <rFont val="Arial"/>
        <family val="2"/>
      </rPr>
      <t>22-b24396</t>
    </r>
  </si>
  <si>
    <t>920-SIPI-082022-10014621</t>
  </si>
  <si>
    <r>
      <t>'</t>
    </r>
    <r>
      <rPr>
        <sz val="10"/>
        <color rgb="FF000000"/>
        <rFont val="Arial"/>
        <family val="2"/>
      </rPr>
      <t>22-b34292</t>
    </r>
  </si>
  <si>
    <r>
      <t>'</t>
    </r>
    <r>
      <rPr>
        <sz val="10"/>
        <color rgb="FF000000"/>
        <rFont val="Arial"/>
        <family val="2"/>
      </rPr>
      <t>22-b29700</t>
    </r>
  </si>
  <si>
    <r>
      <t>'</t>
    </r>
    <r>
      <rPr>
        <sz val="10"/>
        <color rgb="FF000000"/>
        <rFont val="Arial"/>
        <family val="2"/>
      </rPr>
      <t>22-b34293</t>
    </r>
  </si>
  <si>
    <r>
      <t>'</t>
    </r>
    <r>
      <rPr>
        <sz val="10"/>
        <color rgb="FF000000"/>
        <rFont val="Arial"/>
        <family val="2"/>
      </rPr>
      <t>22-b29376</t>
    </r>
  </si>
  <si>
    <r>
      <t>'</t>
    </r>
    <r>
      <rPr>
        <sz val="10"/>
        <color rgb="FF000000"/>
        <rFont val="Arial"/>
        <family val="2"/>
      </rPr>
      <t>22-b31690</t>
    </r>
  </si>
  <si>
    <t>920-SIPI-R-082022-10014621</t>
  </si>
  <si>
    <r>
      <t>'</t>
    </r>
    <r>
      <rPr>
        <sz val="10"/>
        <color rgb="FF000000"/>
        <rFont val="Arial"/>
        <family val="2"/>
      </rPr>
      <t>78</t>
    </r>
  </si>
  <si>
    <t>K22TVC-78-RTV1568331|HHCL</t>
  </si>
  <si>
    <r>
      <t>'</t>
    </r>
    <r>
      <rPr>
        <sz val="10"/>
        <color rgb="FF000000"/>
        <rFont val="Arial"/>
        <family val="2"/>
      </rPr>
      <t>71</t>
    </r>
  </si>
  <si>
    <t>K22TVC-71-RTV1564847|HHCL</t>
  </si>
  <si>
    <t>930-SIPI-072022-10020076</t>
  </si>
  <si>
    <r>
      <t>'</t>
    </r>
    <r>
      <rPr>
        <sz val="10"/>
        <color rgb="FF000000"/>
        <rFont val="Arial"/>
        <family val="2"/>
      </rPr>
      <t>22-b027523</t>
    </r>
  </si>
  <si>
    <r>
      <t>'</t>
    </r>
    <r>
      <rPr>
        <sz val="10"/>
        <color rgb="FF000000"/>
        <rFont val="Arial"/>
        <family val="2"/>
      </rPr>
      <t>22-b026156</t>
    </r>
  </si>
  <si>
    <r>
      <t>'</t>
    </r>
    <r>
      <rPr>
        <sz val="10"/>
        <color rgb="FF000000"/>
        <rFont val="Arial"/>
        <family val="2"/>
      </rPr>
      <t>22-b026119</t>
    </r>
  </si>
  <si>
    <r>
      <t>'</t>
    </r>
    <r>
      <rPr>
        <sz val="10"/>
        <color rgb="FF000000"/>
        <rFont val="Arial"/>
        <family val="2"/>
      </rPr>
      <t>22-b027256</t>
    </r>
  </si>
  <si>
    <r>
      <t>'</t>
    </r>
    <r>
      <rPr>
        <sz val="10"/>
        <color rgb="FF000000"/>
        <rFont val="Arial"/>
        <family val="2"/>
      </rPr>
      <t>22-b027071</t>
    </r>
  </si>
  <si>
    <r>
      <t>'</t>
    </r>
    <r>
      <rPr>
        <sz val="10"/>
        <color rgb="FF000000"/>
        <rFont val="Arial"/>
        <family val="2"/>
      </rPr>
      <t>22-b027522</t>
    </r>
  </si>
  <si>
    <r>
      <t>'</t>
    </r>
    <r>
      <rPr>
        <sz val="10"/>
        <color rgb="FF000000"/>
        <rFont val="Arial"/>
        <family val="2"/>
      </rPr>
      <t>22-b027457</t>
    </r>
  </si>
  <si>
    <t>930-SIPI-072022-10020288</t>
  </si>
  <si>
    <r>
      <t>'</t>
    </r>
    <r>
      <rPr>
        <sz val="10"/>
        <color rgb="FF000000"/>
        <rFont val="Arial"/>
        <family val="2"/>
      </rPr>
      <t>22-b25872</t>
    </r>
  </si>
  <si>
    <t>930-SIPI-082022-10020473</t>
  </si>
  <si>
    <r>
      <t>'</t>
    </r>
    <r>
      <rPr>
        <sz val="10"/>
        <color rgb="FF000000"/>
        <rFont val="Arial"/>
        <family val="2"/>
      </rPr>
      <t>22-b32510</t>
    </r>
  </si>
  <si>
    <r>
      <t>'</t>
    </r>
    <r>
      <rPr>
        <sz val="10"/>
        <color rgb="FF000000"/>
        <rFont val="Arial"/>
        <family val="2"/>
      </rPr>
      <t>22-b29755</t>
    </r>
  </si>
  <si>
    <r>
      <t>'</t>
    </r>
    <r>
      <rPr>
        <sz val="10"/>
        <color rgb="FF000000"/>
        <rFont val="Arial"/>
        <family val="2"/>
      </rPr>
      <t>22-b029235</t>
    </r>
  </si>
  <si>
    <r>
      <t>'</t>
    </r>
    <r>
      <rPr>
        <sz val="10"/>
        <color rgb="FF000000"/>
        <rFont val="Arial"/>
        <family val="2"/>
      </rPr>
      <t>22-b34143</t>
    </r>
  </si>
  <si>
    <r>
      <t>'</t>
    </r>
    <r>
      <rPr>
        <sz val="10"/>
        <color rgb="FF000000"/>
        <rFont val="Arial"/>
        <family val="2"/>
      </rPr>
      <t>22-b029436</t>
    </r>
  </si>
  <si>
    <r>
      <t>'</t>
    </r>
    <r>
      <rPr>
        <sz val="10"/>
        <color rgb="FF000000"/>
        <rFont val="Arial"/>
        <family val="2"/>
      </rPr>
      <t>22-b36469</t>
    </r>
  </si>
  <si>
    <r>
      <t>'</t>
    </r>
    <r>
      <rPr>
        <sz val="10"/>
        <color rgb="FF000000"/>
        <rFont val="Arial"/>
        <family val="2"/>
      </rPr>
      <t>22-b029437</t>
    </r>
  </si>
  <si>
    <r>
      <t>'</t>
    </r>
    <r>
      <rPr>
        <sz val="10"/>
        <color rgb="FF000000"/>
        <rFont val="Arial"/>
        <family val="2"/>
      </rPr>
      <t>22-b029044</t>
    </r>
  </si>
  <si>
    <r>
      <t>'</t>
    </r>
    <r>
      <rPr>
        <sz val="10"/>
        <color rgb="FF000000"/>
        <rFont val="Arial"/>
        <family val="2"/>
      </rPr>
      <t>22-b029043</t>
    </r>
  </si>
  <si>
    <r>
      <t>'</t>
    </r>
    <r>
      <rPr>
        <sz val="10"/>
        <color rgb="FF000000"/>
        <rFont val="Arial"/>
        <family val="2"/>
      </rPr>
      <t>22-b031721</t>
    </r>
  </si>
  <si>
    <r>
      <t>'</t>
    </r>
    <r>
      <rPr>
        <sz val="10"/>
        <color rgb="FF000000"/>
        <rFont val="Arial"/>
        <family val="2"/>
      </rPr>
      <t>22-b029507</t>
    </r>
  </si>
  <si>
    <r>
      <t>'</t>
    </r>
    <r>
      <rPr>
        <sz val="10"/>
        <color rgb="FF000000"/>
        <rFont val="Arial"/>
        <family val="2"/>
      </rPr>
      <t>22-b35364</t>
    </r>
  </si>
  <si>
    <r>
      <t>'</t>
    </r>
    <r>
      <rPr>
        <sz val="10"/>
        <color rgb="FF000000"/>
        <rFont val="Arial"/>
        <family val="2"/>
      </rPr>
      <t>22-b29754</t>
    </r>
  </si>
  <si>
    <r>
      <t>'</t>
    </r>
    <r>
      <rPr>
        <sz val="10"/>
        <color rgb="FF000000"/>
        <rFont val="Arial"/>
        <family val="2"/>
      </rPr>
      <t>22-b029045</t>
    </r>
  </si>
  <si>
    <t>930-SIPI-R-082022-10020473</t>
  </si>
  <si>
    <r>
      <t>'</t>
    </r>
    <r>
      <rPr>
        <sz val="10"/>
        <color rgb="FF000000"/>
        <rFont val="Arial"/>
        <family val="2"/>
      </rPr>
      <t>224</t>
    </r>
  </si>
  <si>
    <t>K22TVD-224-RTV1573317|HHCL</t>
  </si>
  <si>
    <r>
      <t>'</t>
    </r>
    <r>
      <rPr>
        <sz val="10"/>
        <color rgb="FF000000"/>
        <rFont val="Arial"/>
        <family val="2"/>
      </rPr>
      <t>214</t>
    </r>
  </si>
  <si>
    <t>K22TVD-214-RTV1568458|HHCL</t>
  </si>
  <si>
    <t>940-SIPI-082022-10017578</t>
  </si>
  <si>
    <r>
      <t>'</t>
    </r>
    <r>
      <rPr>
        <sz val="10"/>
        <color rgb="FF000000"/>
        <rFont val="Arial"/>
        <family val="2"/>
      </rPr>
      <t>A00034177</t>
    </r>
  </si>
  <si>
    <r>
      <t>'</t>
    </r>
    <r>
      <rPr>
        <sz val="10"/>
        <color rgb="FF000000"/>
        <rFont val="Arial"/>
        <family val="2"/>
      </rPr>
      <t>A00029547</t>
    </r>
  </si>
  <si>
    <r>
      <t>'</t>
    </r>
    <r>
      <rPr>
        <sz val="10"/>
        <color rgb="FF000000"/>
        <rFont val="Arial"/>
        <family val="2"/>
      </rPr>
      <t>A00028991</t>
    </r>
  </si>
  <si>
    <r>
      <t>'</t>
    </r>
    <r>
      <rPr>
        <sz val="10"/>
        <color rgb="FF000000"/>
        <rFont val="Arial"/>
        <family val="2"/>
      </rPr>
      <t>B00031547</t>
    </r>
  </si>
  <si>
    <r>
      <t>'</t>
    </r>
    <r>
      <rPr>
        <sz val="10"/>
        <color rgb="FF000000"/>
        <rFont val="Arial"/>
        <family val="2"/>
      </rPr>
      <t>B00029549</t>
    </r>
  </si>
  <si>
    <r>
      <t>'</t>
    </r>
    <r>
      <rPr>
        <sz val="10"/>
        <color rgb="FF000000"/>
        <rFont val="Arial"/>
        <family val="2"/>
      </rPr>
      <t>B00036373</t>
    </r>
  </si>
  <si>
    <r>
      <t>'</t>
    </r>
    <r>
      <rPr>
        <sz val="10"/>
        <color rgb="FF000000"/>
        <rFont val="Arial"/>
        <family val="2"/>
      </rPr>
      <t>A00034179</t>
    </r>
  </si>
  <si>
    <r>
      <t>'</t>
    </r>
    <r>
      <rPr>
        <sz val="10"/>
        <color rgb="FF000000"/>
        <rFont val="Arial"/>
        <family val="2"/>
      </rPr>
      <t>A00031548</t>
    </r>
  </si>
  <si>
    <r>
      <t>'</t>
    </r>
    <r>
      <rPr>
        <sz val="10"/>
        <color rgb="FF000000"/>
        <rFont val="Arial"/>
        <family val="2"/>
      </rPr>
      <t>B00029548</t>
    </r>
  </si>
  <si>
    <r>
      <t>'</t>
    </r>
    <r>
      <rPr>
        <sz val="10"/>
        <color rgb="FF000000"/>
        <rFont val="Arial"/>
        <family val="2"/>
      </rPr>
      <t>B00036375</t>
    </r>
  </si>
  <si>
    <r>
      <t>'</t>
    </r>
    <r>
      <rPr>
        <sz val="10"/>
        <color rgb="FF000000"/>
        <rFont val="Arial"/>
        <family val="2"/>
      </rPr>
      <t>B00036374</t>
    </r>
  </si>
  <si>
    <r>
      <t>'</t>
    </r>
    <r>
      <rPr>
        <sz val="10"/>
        <color rgb="FF000000"/>
        <rFont val="Arial"/>
        <family val="2"/>
      </rPr>
      <t>A00031546</t>
    </r>
  </si>
  <si>
    <r>
      <t>'</t>
    </r>
    <r>
      <rPr>
        <sz val="10"/>
        <color rgb="FF000000"/>
        <rFont val="Arial"/>
        <family val="2"/>
      </rPr>
      <t>B00034178</t>
    </r>
  </si>
  <si>
    <r>
      <t>'</t>
    </r>
    <r>
      <rPr>
        <sz val="10"/>
        <color rgb="FF000000"/>
        <rFont val="Arial"/>
        <family val="2"/>
      </rPr>
      <t>B00036384</t>
    </r>
  </si>
  <si>
    <r>
      <t>'</t>
    </r>
    <r>
      <rPr>
        <sz val="10"/>
        <color rgb="FF000000"/>
        <rFont val="Arial"/>
        <family val="2"/>
      </rPr>
      <t>B00029550</t>
    </r>
  </si>
  <si>
    <r>
      <t>'</t>
    </r>
    <r>
      <rPr>
        <sz val="10"/>
        <color rgb="FF000000"/>
        <rFont val="Arial"/>
        <family val="2"/>
      </rPr>
      <t>A00028992</t>
    </r>
  </si>
  <si>
    <r>
      <t>'</t>
    </r>
    <r>
      <rPr>
        <sz val="10"/>
        <color rgb="FF000000"/>
        <rFont val="Arial"/>
        <family val="2"/>
      </rPr>
      <t>A00036385</t>
    </r>
  </si>
  <si>
    <r>
      <t>'</t>
    </r>
    <r>
      <rPr>
        <sz val="10"/>
        <color rgb="FF000000"/>
        <rFont val="Arial"/>
        <family val="2"/>
      </rPr>
      <t>A00036383</t>
    </r>
  </si>
  <si>
    <r>
      <t>'</t>
    </r>
    <r>
      <rPr>
        <sz val="10"/>
        <color rgb="FF000000"/>
        <rFont val="Arial"/>
        <family val="2"/>
      </rPr>
      <t>B00031549</t>
    </r>
  </si>
  <si>
    <r>
      <t>'</t>
    </r>
    <r>
      <rPr>
        <sz val="10"/>
        <color rgb="FF000000"/>
        <rFont val="Arial"/>
        <family val="2"/>
      </rPr>
      <t>A00029546</t>
    </r>
  </si>
  <si>
    <t>940-SIPI-R-082022-10017578</t>
  </si>
  <si>
    <r>
      <t>'</t>
    </r>
    <r>
      <rPr>
        <sz val="10"/>
        <color rgb="FF000000"/>
        <rFont val="Arial"/>
        <family val="2"/>
      </rPr>
      <t>R0000353</t>
    </r>
  </si>
  <si>
    <t>1K22TVE|0000353.R1576234|9408</t>
  </si>
  <si>
    <r>
      <t>'</t>
    </r>
    <r>
      <rPr>
        <sz val="10"/>
        <color rgb="FF000000"/>
        <rFont val="Arial"/>
        <family val="2"/>
      </rPr>
      <t>R0000310</t>
    </r>
  </si>
  <si>
    <t>1K22TVE|0000310.R1570531|9420</t>
  </si>
  <si>
    <r>
      <t>'</t>
    </r>
    <r>
      <rPr>
        <sz val="10"/>
        <color rgb="FF000000"/>
        <rFont val="Arial"/>
        <family val="2"/>
      </rPr>
      <t>R0000354</t>
    </r>
  </si>
  <si>
    <t>1K22TVE|0000354.R1576212|9402</t>
  </si>
  <si>
    <t>940-SIPI-R-092022-10017578</t>
  </si>
  <si>
    <r>
      <t>'</t>
    </r>
    <r>
      <rPr>
        <sz val="10"/>
        <color rgb="FF000000"/>
        <rFont val="Arial"/>
        <family val="2"/>
      </rPr>
      <t>R0000439</t>
    </r>
  </si>
  <si>
    <t>1K22TVE|0000439.R1583083|9418</t>
  </si>
  <si>
    <r>
      <t>'</t>
    </r>
    <r>
      <rPr>
        <sz val="10"/>
        <color rgb="FF000000"/>
        <rFont val="Arial"/>
        <family val="2"/>
      </rPr>
      <t>R0000371</t>
    </r>
  </si>
  <si>
    <t>1K22TVE|0000371.R159781|9405</t>
  </si>
  <si>
    <r>
      <t>'</t>
    </r>
    <r>
      <rPr>
        <sz val="10"/>
        <color rgb="FF000000"/>
        <rFont val="Arial"/>
        <family val="2"/>
      </rPr>
      <t>R0000448</t>
    </r>
  </si>
  <si>
    <t>1K22TVE|0000448.R1583113|9405</t>
  </si>
  <si>
    <r>
      <t>'</t>
    </r>
    <r>
      <rPr>
        <sz val="10"/>
        <color rgb="FF000000"/>
        <rFont val="Arial"/>
        <family val="2"/>
      </rPr>
      <t>R0000405</t>
    </r>
  </si>
  <si>
    <t>1K22TVE|0000405.R1580931|9406</t>
  </si>
  <si>
    <t>950-SIPI-082022-10006953</t>
  </si>
  <si>
    <r>
      <t>'</t>
    </r>
    <r>
      <rPr>
        <sz val="10"/>
        <color rgb="FF000000"/>
        <rFont val="Arial"/>
        <family val="2"/>
      </rPr>
      <t>22-b031734</t>
    </r>
  </si>
  <si>
    <r>
      <t>'</t>
    </r>
    <r>
      <rPr>
        <sz val="10"/>
        <color rgb="FF000000"/>
        <rFont val="Arial"/>
        <family val="2"/>
      </rPr>
      <t>22-b029282</t>
    </r>
  </si>
  <si>
    <t>950-SIPI-R-082022-10006953</t>
  </si>
  <si>
    <t>K22TVG-50-RTV1573143|HHCL</t>
  </si>
  <si>
    <t>QT01092022-00550</t>
  </si>
  <si>
    <t>010303-HT06-Phi VC tinh T8/2022- 7%</t>
  </si>
  <si>
    <t>QT01092022-00806</t>
  </si>
  <si>
    <t>010303-HT14.1-TRUY THU 0.5% PHI PT HE THONG BHANG TU BK 18/02/22 (CHO HDON 2022 THU TD 10%-VAT10) THEO HD 1034/2022</t>
  </si>
  <si>
    <t>QT01092022-00807</t>
  </si>
  <si>
    <t>010303-HT14.1-TRUY THU 0.5% PHI PT HE THONG BHANG BK 19/03/22 (CHO HDON 2022 THU TD 10%-VAT10) THEO HD 1034/2022</t>
  </si>
  <si>
    <t>QT01092022-00808</t>
  </si>
  <si>
    <t>010303-HT14.1-TRUY THU 0.25% PHI PT HE THONG BHANG BK 19/03/22 (CHO HDON 2022 THU TD 10.25%-VAT10) THEO HD 1034/2022</t>
  </si>
  <si>
    <t>QT01092022-00809</t>
  </si>
  <si>
    <t>010303-HTTAM8-TRUY THU 0.25% PHI HO TRO SP MOI TU BK 18/02/22 (CHO HDON 2021 THU TD 10%-VAT10) THEO HD 1225/2021</t>
  </si>
  <si>
    <t>QT01092022-00810</t>
  </si>
  <si>
    <t>010303-HTTAM8-TRUY THU 0.25% PHI HO TRO SP MOI TU BK 19/03/22 (CHO HDON 2021 THU TD 10%-VAT10) THEO HD 1225/2021</t>
  </si>
  <si>
    <t>QT01092022-00811</t>
  </si>
  <si>
    <t>010303-HT14.1-TRUY THU 0.25% PHI PT HE THONG BHANG TU BK 25/04/22 DEN BK 19/08/22 THEO HD 1034/2022</t>
  </si>
  <si>
    <t>197-SIPI-092022-1070964</t>
  </si>
  <si>
    <r>
      <t>'</t>
    </r>
    <r>
      <rPr>
        <sz val="10"/>
        <color rgb="FF000000"/>
        <rFont val="Arial"/>
        <family val="2"/>
      </rPr>
      <t>C045255</t>
    </r>
  </si>
  <si>
    <r>
      <t>'</t>
    </r>
    <r>
      <rPr>
        <sz val="10"/>
        <color rgb="FF000000"/>
        <rFont val="Arial"/>
        <family val="2"/>
      </rPr>
      <t>C042340</t>
    </r>
  </si>
  <si>
    <r>
      <t>'</t>
    </r>
    <r>
      <rPr>
        <sz val="10"/>
        <color rgb="FF000000"/>
        <rFont val="Arial"/>
        <family val="2"/>
      </rPr>
      <t>C040138</t>
    </r>
  </si>
  <si>
    <t>197-SIPI-092022-1071017</t>
  </si>
  <si>
    <r>
      <t>'</t>
    </r>
    <r>
      <rPr>
        <sz val="10"/>
        <color rgb="FF000000"/>
        <rFont val="Arial"/>
        <family val="2"/>
      </rPr>
      <t>C037245</t>
    </r>
  </si>
  <si>
    <t>199-SIPI-092022-1077974</t>
  </si>
  <si>
    <r>
      <t>'</t>
    </r>
    <r>
      <rPr>
        <sz val="10"/>
        <color rgb="FF000000"/>
        <rFont val="Arial"/>
        <family val="2"/>
      </rPr>
      <t>a042453</t>
    </r>
  </si>
  <si>
    <r>
      <t>'</t>
    </r>
    <r>
      <rPr>
        <sz val="10"/>
        <color rgb="FF000000"/>
        <rFont val="Arial"/>
        <family val="2"/>
      </rPr>
      <t>a040259</t>
    </r>
  </si>
  <si>
    <t>199-SIPI-092022-1078038</t>
  </si>
  <si>
    <r>
      <t>'</t>
    </r>
    <r>
      <rPr>
        <sz val="10"/>
        <color rgb="FF000000"/>
        <rFont val="Arial"/>
        <family val="2"/>
      </rPr>
      <t>a038174</t>
    </r>
  </si>
  <si>
    <t>200-SIPI-092022-1073558</t>
  </si>
  <si>
    <r>
      <t>'</t>
    </r>
    <r>
      <rPr>
        <sz val="10"/>
        <color rgb="FF000000"/>
        <rFont val="Arial"/>
        <family val="2"/>
      </rPr>
      <t>A42405</t>
    </r>
  </si>
  <si>
    <r>
      <t>'</t>
    </r>
    <r>
      <rPr>
        <sz val="10"/>
        <color rgb="FF000000"/>
        <rFont val="Arial"/>
        <family val="2"/>
      </rPr>
      <t>A43879</t>
    </r>
  </si>
  <si>
    <r>
      <t>'</t>
    </r>
    <r>
      <rPr>
        <sz val="10"/>
        <color rgb="FF000000"/>
        <rFont val="Arial"/>
        <family val="2"/>
      </rPr>
      <t>A40112</t>
    </r>
  </si>
  <si>
    <t>200-SIPI-092022-1073573</t>
  </si>
  <si>
    <r>
      <t>'</t>
    </r>
    <r>
      <rPr>
        <sz val="10"/>
        <color rgb="FF000000"/>
        <rFont val="Arial"/>
        <family val="2"/>
      </rPr>
      <t>A37336</t>
    </r>
  </si>
  <si>
    <t>200-SIPI-R-102022-1073558</t>
  </si>
  <si>
    <r>
      <t>'</t>
    </r>
    <r>
      <rPr>
        <sz val="10"/>
        <color rgb="FF000000"/>
        <rFont val="Arial"/>
        <family val="2"/>
      </rPr>
      <t>578</t>
    </r>
  </si>
  <si>
    <t>1K22TBC|VAT8|GA U MUOI</t>
  </si>
  <si>
    <t>299-SIPI-062022-1244481</t>
  </si>
  <si>
    <r>
      <t>'</t>
    </r>
    <r>
      <rPr>
        <sz val="10"/>
        <color rgb="FF000000"/>
        <rFont val="Arial"/>
        <family val="2"/>
      </rPr>
      <t>22-0b19384</t>
    </r>
  </si>
  <si>
    <t>299-SIPI-062022-1244706</t>
  </si>
  <si>
    <r>
      <t>'</t>
    </r>
    <r>
      <rPr>
        <sz val="10"/>
        <color rgb="FF000000"/>
        <rFont val="Arial"/>
        <family val="2"/>
      </rPr>
      <t>22-0b19076</t>
    </r>
  </si>
  <si>
    <t>299-SIPI-062022-1245855</t>
  </si>
  <si>
    <r>
      <t>'</t>
    </r>
    <r>
      <rPr>
        <sz val="10"/>
        <color rgb="FF000000"/>
        <rFont val="Arial"/>
        <family val="2"/>
      </rPr>
      <t>22-0b21290</t>
    </r>
  </si>
  <si>
    <t>HHCLCL</t>
  </si>
  <si>
    <t>299-SIPI-062022-1246243</t>
  </si>
  <si>
    <r>
      <t>'</t>
    </r>
    <r>
      <rPr>
        <sz val="10"/>
        <color rgb="FF000000"/>
        <rFont val="Arial"/>
        <family val="2"/>
      </rPr>
      <t>22-b21137</t>
    </r>
  </si>
  <si>
    <t>HHCLCT1510</t>
  </si>
  <si>
    <r>
      <t>'</t>
    </r>
    <r>
      <rPr>
        <sz val="10"/>
        <color rgb="FF000000"/>
        <rFont val="Arial"/>
        <family val="2"/>
      </rPr>
      <t>22-b17742</t>
    </r>
  </si>
  <si>
    <t>HHCLQ9-15</t>
  </si>
  <si>
    <t>299-SIPI-072022-1242969</t>
  </si>
  <si>
    <r>
      <t>'</t>
    </r>
    <r>
      <rPr>
        <sz val="10"/>
        <color rgb="FF000000"/>
        <rFont val="Arial"/>
        <family val="2"/>
      </rPr>
      <t>22-b027075</t>
    </r>
  </si>
  <si>
    <t>299-SIPI-072022-1245538</t>
  </si>
  <si>
    <r>
      <t>'</t>
    </r>
    <r>
      <rPr>
        <sz val="10"/>
        <color rgb="FF000000"/>
        <rFont val="Arial"/>
        <family val="2"/>
      </rPr>
      <t>22-b27271</t>
    </r>
  </si>
  <si>
    <t>HHCLAA</t>
  </si>
  <si>
    <r>
      <t>'</t>
    </r>
    <r>
      <rPr>
        <sz val="10"/>
        <color rgb="FF000000"/>
        <rFont val="Arial"/>
        <family val="2"/>
      </rPr>
      <t>22-b26035</t>
    </r>
  </si>
  <si>
    <t>299-SIPI-072022-1245855</t>
  </si>
  <si>
    <r>
      <t>'</t>
    </r>
    <r>
      <rPr>
        <sz val="10"/>
        <color rgb="FF000000"/>
        <rFont val="Arial"/>
        <family val="2"/>
      </rPr>
      <t>22-b26077</t>
    </r>
  </si>
  <si>
    <t>HHCL14</t>
  </si>
  <si>
    <r>
      <t>'</t>
    </r>
    <r>
      <rPr>
        <sz val="10"/>
        <color rgb="FF000000"/>
        <rFont val="Arial"/>
        <family val="2"/>
      </rPr>
      <t>22-0b26065</t>
    </r>
  </si>
  <si>
    <t>299-SIPI-072022-1246243</t>
  </si>
  <si>
    <r>
      <t>'</t>
    </r>
    <r>
      <rPr>
        <sz val="10"/>
        <color rgb="FF000000"/>
        <rFont val="Arial"/>
        <family val="2"/>
      </rPr>
      <t>22-b23692</t>
    </r>
  </si>
  <si>
    <t>299-SIPI-082022-1242969</t>
  </si>
  <si>
    <r>
      <t>'</t>
    </r>
    <r>
      <rPr>
        <sz val="10"/>
        <color rgb="FF000000"/>
        <rFont val="Arial"/>
        <family val="2"/>
      </rPr>
      <t>22-0b34886</t>
    </r>
  </si>
  <si>
    <r>
      <t>'</t>
    </r>
    <r>
      <rPr>
        <sz val="10"/>
        <color rgb="FF000000"/>
        <rFont val="Arial"/>
        <family val="2"/>
      </rPr>
      <t>22-0b36304</t>
    </r>
  </si>
  <si>
    <r>
      <t>'</t>
    </r>
    <r>
      <rPr>
        <sz val="10"/>
        <color rgb="FF000000"/>
        <rFont val="Arial"/>
        <family val="2"/>
      </rPr>
      <t>22-0b31616</t>
    </r>
  </si>
  <si>
    <t>HHMA</t>
  </si>
  <si>
    <r>
      <t>'</t>
    </r>
    <r>
      <rPr>
        <sz val="10"/>
        <color rgb="FF000000"/>
        <rFont val="Arial"/>
        <family val="2"/>
      </rPr>
      <t>22-0b33709</t>
    </r>
  </si>
  <si>
    <r>
      <t>'</t>
    </r>
    <r>
      <rPr>
        <sz val="10"/>
        <color rgb="FF000000"/>
        <rFont val="Arial"/>
        <family val="2"/>
      </rPr>
      <t>22-0b34134</t>
    </r>
  </si>
  <si>
    <r>
      <t>'</t>
    </r>
    <r>
      <rPr>
        <sz val="10"/>
        <color rgb="FF000000"/>
        <rFont val="Arial"/>
        <family val="2"/>
      </rPr>
      <t>22-0b35423</t>
    </r>
  </si>
  <si>
    <r>
      <t>'</t>
    </r>
    <r>
      <rPr>
        <sz val="10"/>
        <color rgb="FF000000"/>
        <rFont val="Arial"/>
        <family val="2"/>
      </rPr>
      <t>22-b34210</t>
    </r>
  </si>
  <si>
    <r>
      <t>'</t>
    </r>
    <r>
      <rPr>
        <sz val="10"/>
        <color rgb="FF000000"/>
        <rFont val="Arial"/>
        <family val="2"/>
      </rPr>
      <t>22-b34131</t>
    </r>
  </si>
  <si>
    <r>
      <t>'</t>
    </r>
    <r>
      <rPr>
        <sz val="10"/>
        <color rgb="FF000000"/>
        <rFont val="Arial"/>
        <family val="2"/>
      </rPr>
      <t>22-0b29624</t>
    </r>
  </si>
  <si>
    <r>
      <t>'</t>
    </r>
    <r>
      <rPr>
        <sz val="10"/>
        <color rgb="FF000000"/>
        <rFont val="Arial"/>
        <family val="2"/>
      </rPr>
      <t>22-0b34322</t>
    </r>
  </si>
  <si>
    <t>299-SIPI-082022-1243287</t>
  </si>
  <si>
    <r>
      <t>'</t>
    </r>
    <r>
      <rPr>
        <sz val="10"/>
        <color rgb="FF000000"/>
        <rFont val="Arial"/>
        <family val="2"/>
      </rPr>
      <t>22-0b031673</t>
    </r>
  </si>
  <si>
    <r>
      <t>'</t>
    </r>
    <r>
      <rPr>
        <sz val="10"/>
        <color rgb="FF000000"/>
        <rFont val="Arial"/>
        <family val="2"/>
      </rPr>
      <t>22-0b36563</t>
    </r>
  </si>
  <si>
    <t>299-SIPI-082022-1243684</t>
  </si>
  <si>
    <r>
      <t>'</t>
    </r>
    <r>
      <rPr>
        <sz val="10"/>
        <color rgb="FF000000"/>
        <rFont val="Arial"/>
        <family val="2"/>
      </rPr>
      <t>22-0b36597</t>
    </r>
  </si>
  <si>
    <r>
      <t>'</t>
    </r>
    <r>
      <rPr>
        <sz val="10"/>
        <color rgb="FF000000"/>
        <rFont val="Arial"/>
        <family val="2"/>
      </rPr>
      <t>22-0b31633</t>
    </r>
  </si>
  <si>
    <r>
      <t>'</t>
    </r>
    <r>
      <rPr>
        <sz val="10"/>
        <color rgb="FF000000"/>
        <rFont val="Arial"/>
        <family val="2"/>
      </rPr>
      <t>22-0b34289</t>
    </r>
  </si>
  <si>
    <r>
      <t>'</t>
    </r>
    <r>
      <rPr>
        <sz val="10"/>
        <color rgb="FF000000"/>
        <rFont val="Arial"/>
        <family val="2"/>
      </rPr>
      <t>22-0b36601</t>
    </r>
  </si>
  <si>
    <r>
      <t>'</t>
    </r>
    <r>
      <rPr>
        <sz val="10"/>
        <color rgb="FF000000"/>
        <rFont val="Arial"/>
        <family val="2"/>
      </rPr>
      <t>22-0b29750</t>
    </r>
  </si>
  <si>
    <r>
      <t>'</t>
    </r>
    <r>
      <rPr>
        <sz val="10"/>
        <color rgb="FF000000"/>
        <rFont val="Arial"/>
        <family val="2"/>
      </rPr>
      <t>22-0b31609</t>
    </r>
  </si>
  <si>
    <r>
      <t>'</t>
    </r>
    <r>
      <rPr>
        <sz val="10"/>
        <color rgb="FF000000"/>
        <rFont val="Arial"/>
        <family val="2"/>
      </rPr>
      <t>22-0b31744</t>
    </r>
  </si>
  <si>
    <r>
      <t>'</t>
    </r>
    <r>
      <rPr>
        <sz val="10"/>
        <color rgb="FF000000"/>
        <rFont val="Arial"/>
        <family val="2"/>
      </rPr>
      <t>22-0b34224</t>
    </r>
  </si>
  <si>
    <r>
      <t>'</t>
    </r>
    <r>
      <rPr>
        <sz val="10"/>
        <color rgb="FF000000"/>
        <rFont val="Arial"/>
        <family val="2"/>
      </rPr>
      <t>22-0b36315</t>
    </r>
  </si>
  <si>
    <r>
      <t>'</t>
    </r>
    <r>
      <rPr>
        <sz val="10"/>
        <color rgb="FF000000"/>
        <rFont val="Arial"/>
        <family val="2"/>
      </rPr>
      <t>22-0b36314</t>
    </r>
  </si>
  <si>
    <r>
      <t>'</t>
    </r>
    <r>
      <rPr>
        <sz val="10"/>
        <color rgb="FF000000"/>
        <rFont val="Arial"/>
        <family val="2"/>
      </rPr>
      <t>22-0b36464</t>
    </r>
  </si>
  <si>
    <r>
      <t>'</t>
    </r>
    <r>
      <rPr>
        <sz val="10"/>
        <color rgb="FF000000"/>
        <rFont val="Arial"/>
        <family val="2"/>
      </rPr>
      <t>22-0b34156</t>
    </r>
  </si>
  <si>
    <r>
      <t>'</t>
    </r>
    <r>
      <rPr>
        <sz val="10"/>
        <color rgb="FF000000"/>
        <rFont val="Arial"/>
        <family val="2"/>
      </rPr>
      <t>22-0b34319</t>
    </r>
  </si>
  <si>
    <r>
      <t>'</t>
    </r>
    <r>
      <rPr>
        <sz val="10"/>
        <color rgb="FF000000"/>
        <rFont val="Arial"/>
        <family val="2"/>
      </rPr>
      <t>22-0b36317</t>
    </r>
  </si>
  <si>
    <r>
      <t>'</t>
    </r>
    <r>
      <rPr>
        <sz val="10"/>
        <color rgb="FF000000"/>
        <rFont val="Arial"/>
        <family val="2"/>
      </rPr>
      <t>22-0b29463</t>
    </r>
  </si>
  <si>
    <r>
      <t>'</t>
    </r>
    <r>
      <rPr>
        <sz val="10"/>
        <color rgb="FF000000"/>
        <rFont val="Arial"/>
        <family val="2"/>
      </rPr>
      <t>22-0b36602</t>
    </r>
  </si>
  <si>
    <t>299-SIPI-082022-1243807</t>
  </si>
  <si>
    <r>
      <t>'</t>
    </r>
    <r>
      <rPr>
        <sz val="10"/>
        <color rgb="FF000000"/>
        <rFont val="Arial"/>
        <family val="2"/>
      </rPr>
      <t>22-0b29217</t>
    </r>
  </si>
  <si>
    <r>
      <t>'</t>
    </r>
    <r>
      <rPr>
        <sz val="10"/>
        <color rgb="FF000000"/>
        <rFont val="Arial"/>
        <family val="2"/>
      </rPr>
      <t>22-0b36334</t>
    </r>
  </si>
  <si>
    <t>HHCLNP</t>
  </si>
  <si>
    <r>
      <t>'</t>
    </r>
    <r>
      <rPr>
        <sz val="10"/>
        <color rgb="FF000000"/>
        <rFont val="Arial"/>
        <family val="2"/>
      </rPr>
      <t>22-0b29481</t>
    </r>
  </si>
  <si>
    <r>
      <t>'</t>
    </r>
    <r>
      <rPr>
        <sz val="10"/>
        <color rgb="FF000000"/>
        <rFont val="Arial"/>
        <family val="2"/>
      </rPr>
      <t>22-0b29623</t>
    </r>
  </si>
  <si>
    <r>
      <t>'</t>
    </r>
    <r>
      <rPr>
        <sz val="10"/>
        <color rgb="FF000000"/>
        <rFont val="Arial"/>
        <family val="2"/>
      </rPr>
      <t>22-0b34218</t>
    </r>
  </si>
  <si>
    <t>299-SIPI-082022-1244326</t>
  </si>
  <si>
    <r>
      <t>'</t>
    </r>
    <r>
      <rPr>
        <sz val="10"/>
        <color rgb="FF000000"/>
        <rFont val="Arial"/>
        <family val="2"/>
      </rPr>
      <t>22-0b31532</t>
    </r>
  </si>
  <si>
    <r>
      <t>'</t>
    </r>
    <r>
      <rPr>
        <sz val="10"/>
        <color rgb="FF000000"/>
        <rFont val="Arial"/>
        <family val="2"/>
      </rPr>
      <t>22-0b34302</t>
    </r>
  </si>
  <si>
    <t>299-SIPI-082022-1244481</t>
  </si>
  <si>
    <r>
      <t>'</t>
    </r>
    <r>
      <rPr>
        <sz val="10"/>
        <color rgb="FF000000"/>
        <rFont val="Arial"/>
        <family val="2"/>
      </rPr>
      <t>22-0b34138</t>
    </r>
  </si>
  <si>
    <r>
      <t>'</t>
    </r>
    <r>
      <rPr>
        <sz val="10"/>
        <color rgb="FF000000"/>
        <rFont val="Arial"/>
        <family val="2"/>
      </rPr>
      <t>22-0b32525</t>
    </r>
  </si>
  <si>
    <t>299-SIPI-082022-1244706</t>
  </si>
  <si>
    <r>
      <t>'</t>
    </r>
    <r>
      <rPr>
        <sz val="10"/>
        <color rgb="FF000000"/>
        <rFont val="Arial"/>
        <family val="2"/>
      </rPr>
      <t>22-0b29751</t>
    </r>
  </si>
  <si>
    <r>
      <t>'</t>
    </r>
    <r>
      <rPr>
        <sz val="10"/>
        <color rgb="FF000000"/>
        <rFont val="Arial"/>
        <family val="2"/>
      </rPr>
      <t>22-b34297</t>
    </r>
  </si>
  <si>
    <r>
      <t>'</t>
    </r>
    <r>
      <rPr>
        <sz val="10"/>
        <color rgb="FF000000"/>
        <rFont val="Arial"/>
        <family val="2"/>
      </rPr>
      <t>22-0b29461</t>
    </r>
  </si>
  <si>
    <t>299-SIPI-082022-1244835</t>
  </si>
  <si>
    <r>
      <t>'</t>
    </r>
    <r>
      <rPr>
        <sz val="10"/>
        <color rgb="FF000000"/>
        <rFont val="Arial"/>
        <family val="2"/>
      </rPr>
      <t>22-0b36606</t>
    </r>
  </si>
  <si>
    <r>
      <t>'</t>
    </r>
    <r>
      <rPr>
        <sz val="10"/>
        <color rgb="FF000000"/>
        <rFont val="Arial"/>
        <family val="2"/>
      </rPr>
      <t>22-0b34142</t>
    </r>
  </si>
  <si>
    <t>299-SIPI-082022-1245260</t>
  </si>
  <si>
    <r>
      <t>'</t>
    </r>
    <r>
      <rPr>
        <sz val="10"/>
        <color rgb="FF000000"/>
        <rFont val="Arial"/>
        <family val="2"/>
      </rPr>
      <t>22-b28976</t>
    </r>
  </si>
  <si>
    <r>
      <t>'</t>
    </r>
    <r>
      <rPr>
        <sz val="10"/>
        <color rgb="FF000000"/>
        <rFont val="Arial"/>
        <family val="2"/>
      </rPr>
      <t>22-0b36266</t>
    </r>
  </si>
  <si>
    <t>299-SIPI-082022-1245538</t>
  </si>
  <si>
    <r>
      <t>'</t>
    </r>
    <r>
      <rPr>
        <sz val="10"/>
        <color rgb="FF000000"/>
        <rFont val="Arial"/>
        <family val="2"/>
      </rPr>
      <t>22-b33501</t>
    </r>
  </si>
  <si>
    <r>
      <t>'</t>
    </r>
    <r>
      <rPr>
        <sz val="10"/>
        <color rgb="FF000000"/>
        <rFont val="Arial"/>
        <family val="2"/>
      </rPr>
      <t>22-b28987</t>
    </r>
  </si>
  <si>
    <r>
      <t>'</t>
    </r>
    <r>
      <rPr>
        <sz val="10"/>
        <color rgb="FF000000"/>
        <rFont val="Arial"/>
        <family val="2"/>
      </rPr>
      <t>22-b31676</t>
    </r>
  </si>
  <si>
    <r>
      <t>'</t>
    </r>
    <r>
      <rPr>
        <sz val="10"/>
        <color rgb="FF000000"/>
        <rFont val="Arial"/>
        <family val="2"/>
      </rPr>
      <t>22-b29659</t>
    </r>
  </si>
  <si>
    <t>299-SIPI-082022-1245855</t>
  </si>
  <si>
    <r>
      <t>'</t>
    </r>
    <r>
      <rPr>
        <sz val="10"/>
        <color rgb="FF000000"/>
        <rFont val="Arial"/>
        <family val="2"/>
      </rPr>
      <t>22-b29444</t>
    </r>
  </si>
  <si>
    <r>
      <t>'</t>
    </r>
    <r>
      <rPr>
        <sz val="10"/>
        <color rgb="FF000000"/>
        <rFont val="Arial"/>
        <family val="2"/>
      </rPr>
      <t>22-b31647</t>
    </r>
  </si>
  <si>
    <r>
      <t>'</t>
    </r>
    <r>
      <rPr>
        <sz val="10"/>
        <color rgb="FF000000"/>
        <rFont val="Arial"/>
        <family val="2"/>
      </rPr>
      <t>22-b36562</t>
    </r>
  </si>
  <si>
    <t>299-SIPI-082022-1246243</t>
  </si>
  <si>
    <r>
      <t>'</t>
    </r>
    <r>
      <rPr>
        <sz val="10"/>
        <color rgb="FF000000"/>
        <rFont val="Arial"/>
        <family val="2"/>
      </rPr>
      <t>22-b36463</t>
    </r>
  </si>
  <si>
    <r>
      <t>'</t>
    </r>
    <r>
      <rPr>
        <sz val="10"/>
        <color rgb="FF000000"/>
        <rFont val="Arial"/>
        <family val="2"/>
      </rPr>
      <t>22-b36458</t>
    </r>
  </si>
  <si>
    <r>
      <t>'</t>
    </r>
    <r>
      <rPr>
        <sz val="10"/>
        <color rgb="FF000000"/>
        <rFont val="Arial"/>
        <family val="2"/>
      </rPr>
      <t>22-b36459</t>
    </r>
  </si>
  <si>
    <t>299-SIPI-092022-1245855</t>
  </si>
  <si>
    <r>
      <t>'</t>
    </r>
    <r>
      <rPr>
        <sz val="10"/>
        <color rgb="FF000000"/>
        <rFont val="Arial"/>
        <family val="2"/>
      </rPr>
      <t>22-0b37138</t>
    </r>
  </si>
  <si>
    <r>
      <t>'</t>
    </r>
    <r>
      <rPr>
        <sz val="10"/>
        <color rgb="FF000000"/>
        <rFont val="Arial"/>
        <family val="2"/>
      </rPr>
      <t>22-0b37311</t>
    </r>
  </si>
  <si>
    <r>
      <t>'</t>
    </r>
    <r>
      <rPr>
        <sz val="10"/>
        <color rgb="FF000000"/>
        <rFont val="Arial"/>
        <family val="2"/>
      </rPr>
      <t>22-0b40198</t>
    </r>
  </si>
  <si>
    <r>
      <t>'</t>
    </r>
    <r>
      <rPr>
        <sz val="10"/>
        <color rgb="FF000000"/>
        <rFont val="Arial"/>
        <family val="2"/>
      </rPr>
      <t>22-0b40271</t>
    </r>
  </si>
  <si>
    <r>
      <t>'</t>
    </r>
    <r>
      <rPr>
        <sz val="10"/>
        <color rgb="FF000000"/>
        <rFont val="Arial"/>
        <family val="2"/>
      </rPr>
      <t>22-0b41350</t>
    </r>
  </si>
  <si>
    <r>
      <t>'</t>
    </r>
    <r>
      <rPr>
        <sz val="10"/>
        <color rgb="FF000000"/>
        <rFont val="Arial"/>
        <family val="2"/>
      </rPr>
      <t>22-b40108</t>
    </r>
  </si>
  <si>
    <r>
      <t>'</t>
    </r>
    <r>
      <rPr>
        <sz val="10"/>
        <color rgb="FF000000"/>
        <rFont val="Arial"/>
        <family val="2"/>
      </rPr>
      <t>22-b43632</t>
    </r>
  </si>
  <si>
    <r>
      <t>'</t>
    </r>
    <r>
      <rPr>
        <sz val="10"/>
        <color rgb="FF000000"/>
        <rFont val="Arial"/>
        <family val="2"/>
      </rPr>
      <t>22-0b38448</t>
    </r>
  </si>
  <si>
    <r>
      <t>'</t>
    </r>
    <r>
      <rPr>
        <sz val="10"/>
        <color rgb="FF000000"/>
        <rFont val="Arial"/>
        <family val="2"/>
      </rPr>
      <t>22-0b40199</t>
    </r>
  </si>
  <si>
    <r>
      <t>'</t>
    </r>
    <r>
      <rPr>
        <sz val="10"/>
        <color rgb="FF000000"/>
        <rFont val="Arial"/>
        <family val="2"/>
      </rPr>
      <t>22-0b42060</t>
    </r>
  </si>
  <si>
    <r>
      <t>'</t>
    </r>
    <r>
      <rPr>
        <sz val="10"/>
        <color rgb="FF000000"/>
        <rFont val="Arial"/>
        <family val="2"/>
      </rPr>
      <t>22-0b37165</t>
    </r>
  </si>
  <si>
    <r>
      <t>'</t>
    </r>
    <r>
      <rPr>
        <sz val="10"/>
        <color rgb="FF000000"/>
        <rFont val="Arial"/>
        <family val="2"/>
      </rPr>
      <t>22-0b45266</t>
    </r>
  </si>
  <si>
    <r>
      <t>'</t>
    </r>
    <r>
      <rPr>
        <sz val="10"/>
        <color rgb="FF000000"/>
        <rFont val="Arial"/>
        <family val="2"/>
      </rPr>
      <t>22-0b44064</t>
    </r>
  </si>
  <si>
    <r>
      <t>'</t>
    </r>
    <r>
      <rPr>
        <sz val="10"/>
        <color rgb="FF000000"/>
        <rFont val="Arial"/>
        <family val="2"/>
      </rPr>
      <t>22-0b44277</t>
    </r>
  </si>
  <si>
    <r>
      <t>'</t>
    </r>
    <r>
      <rPr>
        <sz val="10"/>
        <color rgb="FF000000"/>
        <rFont val="Arial"/>
        <family val="2"/>
      </rPr>
      <t>22-b37358</t>
    </r>
  </si>
  <si>
    <t>HHCLHH</t>
  </si>
  <si>
    <r>
      <t>'</t>
    </r>
    <r>
      <rPr>
        <sz val="10"/>
        <color rgb="FF000000"/>
        <rFont val="Arial"/>
        <family val="2"/>
      </rPr>
      <t>22-0b42379</t>
    </r>
  </si>
  <si>
    <r>
      <t>'</t>
    </r>
    <r>
      <rPr>
        <sz val="10"/>
        <color rgb="FF000000"/>
        <rFont val="Arial"/>
        <family val="2"/>
      </rPr>
      <t>22-0b43660</t>
    </r>
  </si>
  <si>
    <r>
      <t>'</t>
    </r>
    <r>
      <rPr>
        <sz val="10"/>
        <color rgb="FF000000"/>
        <rFont val="Arial"/>
        <family val="2"/>
      </rPr>
      <t>22-b42300</t>
    </r>
  </si>
  <si>
    <r>
      <t>'</t>
    </r>
    <r>
      <rPr>
        <sz val="10"/>
        <color rgb="FF000000"/>
        <rFont val="Arial"/>
        <family val="2"/>
      </rPr>
      <t>22-b42428</t>
    </r>
  </si>
  <si>
    <r>
      <t>'</t>
    </r>
    <r>
      <rPr>
        <sz val="10"/>
        <color rgb="FF000000"/>
        <rFont val="Arial"/>
        <family val="2"/>
      </rPr>
      <t>22-0b42371</t>
    </r>
  </si>
  <si>
    <r>
      <t>'</t>
    </r>
    <r>
      <rPr>
        <sz val="10"/>
        <color rgb="FF000000"/>
        <rFont val="Arial"/>
        <family val="2"/>
      </rPr>
      <t>22-0b44140</t>
    </r>
  </si>
  <si>
    <r>
      <t>'</t>
    </r>
    <r>
      <rPr>
        <sz val="10"/>
        <color rgb="FF000000"/>
        <rFont val="Arial"/>
        <family val="2"/>
      </rPr>
      <t>22-0B45286</t>
    </r>
  </si>
  <si>
    <r>
      <t>'</t>
    </r>
    <r>
      <rPr>
        <sz val="10"/>
        <color rgb="FF000000"/>
        <rFont val="Arial"/>
        <family val="2"/>
      </rPr>
      <t>22-0b42372</t>
    </r>
  </si>
  <si>
    <r>
      <t>'</t>
    </r>
    <r>
      <rPr>
        <sz val="10"/>
        <color rgb="FF000000"/>
        <rFont val="Arial"/>
        <family val="2"/>
      </rPr>
      <t>22-b44120</t>
    </r>
  </si>
  <si>
    <r>
      <t>'</t>
    </r>
    <r>
      <rPr>
        <sz val="10"/>
        <color rgb="FF000000"/>
        <rFont val="Arial"/>
        <family val="2"/>
      </rPr>
      <t>22-b45433</t>
    </r>
  </si>
  <si>
    <r>
      <t>'</t>
    </r>
    <r>
      <rPr>
        <sz val="10"/>
        <color rgb="FF000000"/>
        <rFont val="Arial"/>
        <family val="2"/>
      </rPr>
      <t>22-b43666</t>
    </r>
  </si>
  <si>
    <r>
      <t>'</t>
    </r>
    <r>
      <rPr>
        <sz val="10"/>
        <color rgb="FF000000"/>
        <rFont val="Arial"/>
        <family val="2"/>
      </rPr>
      <t>22-b045434</t>
    </r>
  </si>
  <si>
    <r>
      <t>'</t>
    </r>
    <r>
      <rPr>
        <sz val="10"/>
        <color rgb="FF000000"/>
        <rFont val="Arial"/>
        <family val="2"/>
      </rPr>
      <t>22-0b37520</t>
    </r>
  </si>
  <si>
    <r>
      <t>'</t>
    </r>
    <r>
      <rPr>
        <sz val="10"/>
        <color rgb="FF000000"/>
        <rFont val="Arial"/>
        <family val="2"/>
      </rPr>
      <t>22-0b39797</t>
    </r>
  </si>
  <si>
    <r>
      <t>'</t>
    </r>
    <r>
      <rPr>
        <sz val="10"/>
        <color rgb="FF000000"/>
        <rFont val="Arial"/>
        <family val="2"/>
      </rPr>
      <t>22-0b37119</t>
    </r>
  </si>
  <si>
    <r>
      <t>'</t>
    </r>
    <r>
      <rPr>
        <sz val="10"/>
        <color rgb="FF000000"/>
        <rFont val="Arial"/>
        <family val="2"/>
      </rPr>
      <t>22-0b40206</t>
    </r>
  </si>
  <si>
    <r>
      <t>'</t>
    </r>
    <r>
      <rPr>
        <sz val="10"/>
        <color rgb="FF000000"/>
        <rFont val="Arial"/>
        <family val="2"/>
      </rPr>
      <t>22-0b40131</t>
    </r>
  </si>
  <si>
    <r>
      <t>'</t>
    </r>
    <r>
      <rPr>
        <sz val="10"/>
        <color rgb="FF000000"/>
        <rFont val="Arial"/>
        <family val="2"/>
      </rPr>
      <t>22-0b41360</t>
    </r>
  </si>
  <si>
    <r>
      <t>'</t>
    </r>
    <r>
      <rPr>
        <sz val="10"/>
        <color rgb="FF000000"/>
        <rFont val="Arial"/>
        <family val="2"/>
      </rPr>
      <t>22-0b37317</t>
    </r>
  </si>
  <si>
    <r>
      <t>'</t>
    </r>
    <r>
      <rPr>
        <sz val="10"/>
        <color rgb="FF000000"/>
        <rFont val="Arial"/>
        <family val="2"/>
      </rPr>
      <t>22-0b37349</t>
    </r>
  </si>
  <si>
    <r>
      <t>'</t>
    </r>
    <r>
      <rPr>
        <sz val="10"/>
        <color rgb="FF000000"/>
        <rFont val="Arial"/>
        <family val="2"/>
      </rPr>
      <t>22-0b40207</t>
    </r>
  </si>
  <si>
    <r>
      <t>'</t>
    </r>
    <r>
      <rPr>
        <sz val="10"/>
        <color rgb="FF000000"/>
        <rFont val="Arial"/>
        <family val="2"/>
      </rPr>
      <t>22-0b40210</t>
    </r>
  </si>
  <si>
    <r>
      <t>'</t>
    </r>
    <r>
      <rPr>
        <sz val="10"/>
        <color rgb="FF000000"/>
        <rFont val="Arial"/>
        <family val="2"/>
      </rPr>
      <t>22-0b42070</t>
    </r>
  </si>
  <si>
    <r>
      <t>'</t>
    </r>
    <r>
      <rPr>
        <sz val="10"/>
        <color rgb="FF000000"/>
        <rFont val="Arial"/>
        <family val="2"/>
      </rPr>
      <t>22-0b38452</t>
    </r>
  </si>
  <si>
    <r>
      <t>'</t>
    </r>
    <r>
      <rPr>
        <sz val="10"/>
        <color rgb="FF000000"/>
        <rFont val="Arial"/>
        <family val="2"/>
      </rPr>
      <t>22-0b38453</t>
    </r>
  </si>
  <si>
    <r>
      <t>'</t>
    </r>
    <r>
      <rPr>
        <sz val="10"/>
        <color rgb="FF000000"/>
        <rFont val="Arial"/>
        <family val="2"/>
      </rPr>
      <t>22-0b43630</t>
    </r>
  </si>
  <si>
    <r>
      <t>'</t>
    </r>
    <r>
      <rPr>
        <sz val="10"/>
        <color rgb="FF000000"/>
        <rFont val="Arial"/>
        <family val="2"/>
      </rPr>
      <t>22-0b44254</t>
    </r>
  </si>
  <si>
    <r>
      <t>'</t>
    </r>
    <r>
      <rPr>
        <sz val="10"/>
        <color rgb="FF000000"/>
        <rFont val="Arial"/>
        <family val="2"/>
      </rPr>
      <t>22-0b37323</t>
    </r>
  </si>
  <si>
    <r>
      <t>'</t>
    </r>
    <r>
      <rPr>
        <sz val="10"/>
        <color rgb="FF000000"/>
        <rFont val="Arial"/>
        <family val="2"/>
      </rPr>
      <t>22-b38451</t>
    </r>
  </si>
  <si>
    <r>
      <t>'</t>
    </r>
    <r>
      <rPr>
        <sz val="10"/>
        <color rgb="FF000000"/>
        <rFont val="Arial"/>
        <family val="2"/>
      </rPr>
      <t>22-b44011</t>
    </r>
  </si>
  <si>
    <r>
      <t>'</t>
    </r>
    <r>
      <rPr>
        <sz val="10"/>
        <color rgb="FF000000"/>
        <rFont val="Arial"/>
        <family val="2"/>
      </rPr>
      <t>22-0b42041</t>
    </r>
  </si>
  <si>
    <r>
      <t>'</t>
    </r>
    <r>
      <rPr>
        <sz val="10"/>
        <color rgb="FF000000"/>
        <rFont val="Arial"/>
        <family val="2"/>
      </rPr>
      <t>22-0b44121</t>
    </r>
  </si>
  <si>
    <r>
      <t>'</t>
    </r>
    <r>
      <rPr>
        <sz val="10"/>
        <color rgb="FF000000"/>
        <rFont val="Arial"/>
        <family val="2"/>
      </rPr>
      <t>22-0b44306</t>
    </r>
  </si>
  <si>
    <r>
      <t>'</t>
    </r>
    <r>
      <rPr>
        <sz val="10"/>
        <color rgb="FF000000"/>
        <rFont val="Arial"/>
        <family val="2"/>
      </rPr>
      <t>22-0b37377</t>
    </r>
  </si>
  <si>
    <r>
      <t>'</t>
    </r>
    <r>
      <rPr>
        <sz val="10"/>
        <color rgb="FF000000"/>
        <rFont val="Arial"/>
        <family val="2"/>
      </rPr>
      <t>22-b39528</t>
    </r>
  </si>
  <si>
    <r>
      <t>'</t>
    </r>
    <r>
      <rPr>
        <sz val="10"/>
        <color rgb="FF000000"/>
        <rFont val="Arial"/>
        <family val="2"/>
      </rPr>
      <t>22-b37228</t>
    </r>
  </si>
  <si>
    <r>
      <t>'</t>
    </r>
    <r>
      <rPr>
        <sz val="10"/>
        <color rgb="FF000000"/>
        <rFont val="Arial"/>
        <family val="2"/>
      </rPr>
      <t>22-0b40247</t>
    </r>
  </si>
  <si>
    <r>
      <t>'</t>
    </r>
    <r>
      <rPr>
        <sz val="10"/>
        <color rgb="FF000000"/>
        <rFont val="Arial"/>
        <family val="2"/>
      </rPr>
      <t>22-b44231</t>
    </r>
  </si>
  <si>
    <r>
      <t>'</t>
    </r>
    <r>
      <rPr>
        <sz val="10"/>
        <color rgb="FF000000"/>
        <rFont val="Arial"/>
        <family val="2"/>
      </rPr>
      <t>22-0b38443</t>
    </r>
  </si>
  <si>
    <r>
      <t>'</t>
    </r>
    <r>
      <rPr>
        <sz val="10"/>
        <color rgb="FF000000"/>
        <rFont val="Arial"/>
        <family val="2"/>
      </rPr>
      <t>22-0b37354</t>
    </r>
  </si>
  <si>
    <r>
      <t>'</t>
    </r>
    <r>
      <rPr>
        <sz val="10"/>
        <color rgb="FF000000"/>
        <rFont val="Arial"/>
        <family val="2"/>
      </rPr>
      <t>22-0b39889</t>
    </r>
  </si>
  <si>
    <r>
      <t>'</t>
    </r>
    <r>
      <rPr>
        <sz val="10"/>
        <color rgb="FF000000"/>
        <rFont val="Arial"/>
        <family val="2"/>
      </rPr>
      <t>22-0b40196</t>
    </r>
  </si>
  <si>
    <r>
      <t>'</t>
    </r>
    <r>
      <rPr>
        <sz val="10"/>
        <color rgb="FF000000"/>
        <rFont val="Arial"/>
        <family val="2"/>
      </rPr>
      <t>22-0b37313</t>
    </r>
  </si>
  <si>
    <r>
      <t>'</t>
    </r>
    <r>
      <rPr>
        <sz val="10"/>
        <color rgb="FF000000"/>
        <rFont val="Arial"/>
        <family val="2"/>
      </rPr>
      <t>22-0b39530</t>
    </r>
  </si>
  <si>
    <r>
      <t>'</t>
    </r>
    <r>
      <rPr>
        <sz val="10"/>
        <color rgb="FF000000"/>
        <rFont val="Arial"/>
        <family val="2"/>
      </rPr>
      <t>22-0b39760</t>
    </r>
  </si>
  <si>
    <r>
      <t>'</t>
    </r>
    <r>
      <rPr>
        <sz val="10"/>
        <color rgb="FF000000"/>
        <rFont val="Arial"/>
        <family val="2"/>
      </rPr>
      <t>22-0b41349</t>
    </r>
  </si>
  <si>
    <r>
      <t>'</t>
    </r>
    <r>
      <rPr>
        <sz val="10"/>
        <color rgb="FF000000"/>
        <rFont val="Arial"/>
        <family val="2"/>
      </rPr>
      <t>22-0b43858</t>
    </r>
  </si>
  <si>
    <r>
      <t>'</t>
    </r>
    <r>
      <rPr>
        <sz val="10"/>
        <color rgb="FF000000"/>
        <rFont val="Arial"/>
        <family val="2"/>
      </rPr>
      <t>22-b40135</t>
    </r>
  </si>
  <si>
    <r>
      <t>'</t>
    </r>
    <r>
      <rPr>
        <sz val="10"/>
        <color rgb="FF000000"/>
        <rFont val="Arial"/>
        <family val="2"/>
      </rPr>
      <t>22-0b42435</t>
    </r>
  </si>
  <si>
    <r>
      <t>'</t>
    </r>
    <r>
      <rPr>
        <sz val="10"/>
        <color rgb="FF000000"/>
        <rFont val="Arial"/>
        <family val="2"/>
      </rPr>
      <t>22-0b42445</t>
    </r>
  </si>
  <si>
    <r>
      <t>'</t>
    </r>
    <r>
      <rPr>
        <sz val="10"/>
        <color rgb="FF000000"/>
        <rFont val="Arial"/>
        <family val="2"/>
      </rPr>
      <t>22-0b37163</t>
    </r>
  </si>
  <si>
    <r>
      <t>'</t>
    </r>
    <r>
      <rPr>
        <sz val="10"/>
        <color rgb="FF000000"/>
        <rFont val="Arial"/>
        <family val="2"/>
      </rPr>
      <t>22-0b44274</t>
    </r>
  </si>
  <si>
    <r>
      <t>'</t>
    </r>
    <r>
      <rPr>
        <sz val="10"/>
        <color rgb="FF000000"/>
        <rFont val="Arial"/>
        <family val="2"/>
      </rPr>
      <t>22-0b39529</t>
    </r>
  </si>
  <si>
    <r>
      <t>'</t>
    </r>
    <r>
      <rPr>
        <sz val="10"/>
        <color rgb="FF000000"/>
        <rFont val="Arial"/>
        <family val="2"/>
      </rPr>
      <t>22-0b42065</t>
    </r>
  </si>
  <si>
    <r>
      <t>'</t>
    </r>
    <r>
      <rPr>
        <sz val="10"/>
        <color rgb="FF000000"/>
        <rFont val="Arial"/>
        <family val="2"/>
      </rPr>
      <t>22-0b42430</t>
    </r>
  </si>
  <si>
    <r>
      <t>'</t>
    </r>
    <r>
      <rPr>
        <sz val="10"/>
        <color rgb="FF000000"/>
        <rFont val="Arial"/>
        <family val="2"/>
      </rPr>
      <t>22-0b42437</t>
    </r>
  </si>
  <si>
    <r>
      <t>'</t>
    </r>
    <r>
      <rPr>
        <sz val="10"/>
        <color rgb="FF000000"/>
        <rFont val="Arial"/>
        <family val="2"/>
      </rPr>
      <t>22-0b43626</t>
    </r>
  </si>
  <si>
    <r>
      <t>'</t>
    </r>
    <r>
      <rPr>
        <sz val="10"/>
        <color rgb="FF000000"/>
        <rFont val="Arial"/>
        <family val="2"/>
      </rPr>
      <t>22-0b44305</t>
    </r>
  </si>
  <si>
    <r>
      <t>'</t>
    </r>
    <r>
      <rPr>
        <sz val="10"/>
        <color rgb="FF000000"/>
        <rFont val="Arial"/>
        <family val="2"/>
      </rPr>
      <t>22-b43663</t>
    </r>
  </si>
  <si>
    <r>
      <t>'</t>
    </r>
    <r>
      <rPr>
        <sz val="10"/>
        <color rgb="FF000000"/>
        <rFont val="Arial"/>
        <family val="2"/>
      </rPr>
      <t>22-b37140</t>
    </r>
  </si>
  <si>
    <r>
      <t>'</t>
    </r>
    <r>
      <rPr>
        <sz val="10"/>
        <color rgb="FF000000"/>
        <rFont val="Arial"/>
        <family val="2"/>
      </rPr>
      <t>22-0b39901</t>
    </r>
  </si>
  <si>
    <r>
      <t>'</t>
    </r>
    <r>
      <rPr>
        <sz val="10"/>
        <color rgb="FF000000"/>
        <rFont val="Arial"/>
        <family val="2"/>
      </rPr>
      <t>22-b44256</t>
    </r>
  </si>
  <si>
    <r>
      <t>'</t>
    </r>
    <r>
      <rPr>
        <sz val="10"/>
        <color rgb="FF000000"/>
        <rFont val="Arial"/>
        <family val="2"/>
      </rPr>
      <t>22-b44271</t>
    </r>
  </si>
  <si>
    <r>
      <t>'</t>
    </r>
    <r>
      <rPr>
        <sz val="10"/>
        <color rgb="FF000000"/>
        <rFont val="Arial"/>
        <family val="2"/>
      </rPr>
      <t>22-0b38164</t>
    </r>
  </si>
  <si>
    <r>
      <t>'</t>
    </r>
    <r>
      <rPr>
        <sz val="10"/>
        <color rgb="FF000000"/>
        <rFont val="Arial"/>
        <family val="2"/>
      </rPr>
      <t>22-0b40132</t>
    </r>
  </si>
  <si>
    <r>
      <t>'</t>
    </r>
    <r>
      <rPr>
        <sz val="10"/>
        <color rgb="FF000000"/>
        <rFont val="Arial"/>
        <family val="2"/>
      </rPr>
      <t>22-0b40189</t>
    </r>
  </si>
  <si>
    <r>
      <t>'</t>
    </r>
    <r>
      <rPr>
        <sz val="10"/>
        <color rgb="FF000000"/>
        <rFont val="Arial"/>
        <family val="2"/>
      </rPr>
      <t>22-0b38485</t>
    </r>
  </si>
  <si>
    <r>
      <t>'</t>
    </r>
    <r>
      <rPr>
        <sz val="10"/>
        <color rgb="FF000000"/>
        <rFont val="Arial"/>
        <family val="2"/>
      </rPr>
      <t>22-0b40891</t>
    </r>
  </si>
  <si>
    <r>
      <t>'</t>
    </r>
    <r>
      <rPr>
        <sz val="10"/>
        <color rgb="FF000000"/>
        <rFont val="Arial"/>
        <family val="2"/>
      </rPr>
      <t>22-0b42058</t>
    </r>
  </si>
  <si>
    <r>
      <t>'</t>
    </r>
    <r>
      <rPr>
        <sz val="10"/>
        <color rgb="FF000000"/>
        <rFont val="Arial"/>
        <family val="2"/>
      </rPr>
      <t>22-0b40234</t>
    </r>
  </si>
  <si>
    <r>
      <t>'</t>
    </r>
    <r>
      <rPr>
        <sz val="10"/>
        <color rgb="FF000000"/>
        <rFont val="Arial"/>
        <family val="2"/>
      </rPr>
      <t>22-0b41371</t>
    </r>
  </si>
  <si>
    <r>
      <t>'</t>
    </r>
    <r>
      <rPr>
        <sz val="10"/>
        <color rgb="FF000000"/>
        <rFont val="Arial"/>
        <family val="2"/>
      </rPr>
      <t>22-0b42436</t>
    </r>
  </si>
  <si>
    <r>
      <t>'</t>
    </r>
    <r>
      <rPr>
        <sz val="10"/>
        <color rgb="FF000000"/>
        <rFont val="Arial"/>
        <family val="2"/>
      </rPr>
      <t>22-0b43667</t>
    </r>
  </si>
  <si>
    <r>
      <t>'</t>
    </r>
    <r>
      <rPr>
        <sz val="10"/>
        <color rgb="FF000000"/>
        <rFont val="Arial"/>
        <family val="2"/>
      </rPr>
      <t>22-b43636</t>
    </r>
  </si>
  <si>
    <r>
      <t>'</t>
    </r>
    <r>
      <rPr>
        <sz val="10"/>
        <color rgb="FF000000"/>
        <rFont val="Arial"/>
        <family val="2"/>
      </rPr>
      <t>22-b43664</t>
    </r>
  </si>
  <si>
    <r>
      <t>'</t>
    </r>
    <r>
      <rPr>
        <sz val="10"/>
        <color rgb="FF000000"/>
        <rFont val="Arial"/>
        <family val="2"/>
      </rPr>
      <t>22-0b40171</t>
    </r>
  </si>
  <si>
    <r>
      <t>'</t>
    </r>
    <r>
      <rPr>
        <sz val="10"/>
        <color rgb="FF000000"/>
        <rFont val="Arial"/>
        <family val="2"/>
      </rPr>
      <t>22-0b42390</t>
    </r>
  </si>
  <si>
    <r>
      <t>'</t>
    </r>
    <r>
      <rPr>
        <sz val="10"/>
        <color rgb="FF000000"/>
        <rFont val="Arial"/>
        <family val="2"/>
      </rPr>
      <t>22-0b43627</t>
    </r>
  </si>
  <si>
    <r>
      <t>'</t>
    </r>
    <r>
      <rPr>
        <sz val="10"/>
        <color rgb="FF000000"/>
        <rFont val="Arial"/>
        <family val="2"/>
      </rPr>
      <t>22-0b44292</t>
    </r>
  </si>
  <si>
    <r>
      <t>'</t>
    </r>
    <r>
      <rPr>
        <sz val="10"/>
        <color rgb="FF000000"/>
        <rFont val="Arial"/>
        <family val="2"/>
      </rPr>
      <t>22-b42059</t>
    </r>
  </si>
  <si>
    <r>
      <t>'</t>
    </r>
    <r>
      <rPr>
        <sz val="10"/>
        <color rgb="FF000000"/>
        <rFont val="Arial"/>
        <family val="2"/>
      </rPr>
      <t>22-0b43624</t>
    </r>
  </si>
  <si>
    <r>
      <t>'</t>
    </r>
    <r>
      <rPr>
        <sz val="10"/>
        <color rgb="FF000000"/>
        <rFont val="Arial"/>
        <family val="2"/>
      </rPr>
      <t>22-b45283</t>
    </r>
  </si>
  <si>
    <r>
      <t>'</t>
    </r>
    <r>
      <rPr>
        <sz val="10"/>
        <color rgb="FF000000"/>
        <rFont val="Arial"/>
        <family val="2"/>
      </rPr>
      <t>22-0b38442</t>
    </r>
  </si>
  <si>
    <r>
      <t>'</t>
    </r>
    <r>
      <rPr>
        <sz val="10"/>
        <color rgb="FF000000"/>
        <rFont val="Arial"/>
        <family val="2"/>
      </rPr>
      <t>22-0b37213</t>
    </r>
  </si>
  <si>
    <r>
      <t>'</t>
    </r>
    <r>
      <rPr>
        <sz val="10"/>
        <color rgb="FF000000"/>
        <rFont val="Arial"/>
        <family val="2"/>
      </rPr>
      <t>22-0b37186</t>
    </r>
  </si>
  <si>
    <r>
      <t>'</t>
    </r>
    <r>
      <rPr>
        <sz val="10"/>
        <color rgb="FF000000"/>
        <rFont val="Arial"/>
        <family val="2"/>
      </rPr>
      <t>22-0b40854</t>
    </r>
  </si>
  <si>
    <r>
      <t>'</t>
    </r>
    <r>
      <rPr>
        <sz val="10"/>
        <color rgb="FF000000"/>
        <rFont val="Arial"/>
        <family val="2"/>
      </rPr>
      <t>22-0b37309</t>
    </r>
  </si>
  <si>
    <r>
      <t>'</t>
    </r>
    <r>
      <rPr>
        <sz val="10"/>
        <color rgb="FF000000"/>
        <rFont val="Arial"/>
        <family val="2"/>
      </rPr>
      <t>22-0b38469</t>
    </r>
  </si>
  <si>
    <r>
      <t>'</t>
    </r>
    <r>
      <rPr>
        <sz val="10"/>
        <color rgb="FF000000"/>
        <rFont val="Arial"/>
        <family val="2"/>
      </rPr>
      <t>22-0b39895</t>
    </r>
  </si>
  <si>
    <r>
      <t>'</t>
    </r>
    <r>
      <rPr>
        <sz val="10"/>
        <color rgb="FF000000"/>
        <rFont val="Arial"/>
        <family val="2"/>
      </rPr>
      <t>22-b043665</t>
    </r>
  </si>
  <si>
    <r>
      <t>'</t>
    </r>
    <r>
      <rPr>
        <sz val="10"/>
        <color rgb="FF000000"/>
        <rFont val="Arial"/>
        <family val="2"/>
      </rPr>
      <t>22-0b42434</t>
    </r>
  </si>
  <si>
    <r>
      <t>'</t>
    </r>
    <r>
      <rPr>
        <sz val="10"/>
        <color rgb="FF000000"/>
        <rFont val="Arial"/>
        <family val="2"/>
      </rPr>
      <t>22-0b43628</t>
    </r>
  </si>
  <si>
    <r>
      <t>'</t>
    </r>
    <r>
      <rPr>
        <sz val="10"/>
        <color rgb="FF000000"/>
        <rFont val="Arial"/>
        <family val="2"/>
      </rPr>
      <t>22-0b43662</t>
    </r>
  </si>
  <si>
    <r>
      <t>'</t>
    </r>
    <r>
      <rPr>
        <sz val="10"/>
        <color rgb="FF000000"/>
        <rFont val="Arial"/>
        <family val="2"/>
      </rPr>
      <t>22-0b42064</t>
    </r>
  </si>
  <si>
    <r>
      <t>'</t>
    </r>
    <r>
      <rPr>
        <sz val="10"/>
        <color rgb="FF000000"/>
        <rFont val="Arial"/>
        <family val="2"/>
      </rPr>
      <t>22-0b43625</t>
    </r>
  </si>
  <si>
    <r>
      <t>'</t>
    </r>
    <r>
      <rPr>
        <sz val="10"/>
        <color rgb="FF000000"/>
        <rFont val="Arial"/>
        <family val="2"/>
      </rPr>
      <t>22-0b45262</t>
    </r>
  </si>
  <si>
    <r>
      <t>'</t>
    </r>
    <r>
      <rPr>
        <sz val="10"/>
        <color rgb="FF000000"/>
        <rFont val="Arial"/>
        <family val="2"/>
      </rPr>
      <t>22-b44291</t>
    </r>
  </si>
  <si>
    <r>
      <t>'</t>
    </r>
    <r>
      <rPr>
        <sz val="10"/>
        <color rgb="FF000000"/>
        <rFont val="Arial"/>
        <family val="2"/>
      </rPr>
      <t>22-b44061</t>
    </r>
  </si>
  <si>
    <r>
      <t>'</t>
    </r>
    <r>
      <rPr>
        <sz val="10"/>
        <color rgb="FF000000"/>
        <rFont val="Arial"/>
        <family val="2"/>
      </rPr>
      <t>22-b44255</t>
    </r>
  </si>
  <si>
    <r>
      <t>'</t>
    </r>
    <r>
      <rPr>
        <sz val="10"/>
        <color rgb="FF000000"/>
        <rFont val="Arial"/>
        <family val="2"/>
      </rPr>
      <t>22-b44311</t>
    </r>
  </si>
  <si>
    <r>
      <t>'</t>
    </r>
    <r>
      <rPr>
        <sz val="10"/>
        <color rgb="FF000000"/>
        <rFont val="Arial"/>
        <family val="2"/>
      </rPr>
      <t>22-0b42362</t>
    </r>
  </si>
  <si>
    <r>
      <t>'</t>
    </r>
    <r>
      <rPr>
        <sz val="10"/>
        <color rgb="FF000000"/>
        <rFont val="Arial"/>
        <family val="2"/>
      </rPr>
      <t>22-0b38446</t>
    </r>
  </si>
  <si>
    <r>
      <t>'</t>
    </r>
    <r>
      <rPr>
        <sz val="10"/>
        <color rgb="FF000000"/>
        <rFont val="Arial"/>
        <family val="2"/>
      </rPr>
      <t>22-0b38484</t>
    </r>
  </si>
  <si>
    <r>
      <t>'</t>
    </r>
    <r>
      <rPr>
        <sz val="10"/>
        <color rgb="FF000000"/>
        <rFont val="Arial"/>
        <family val="2"/>
      </rPr>
      <t>22-0b40275</t>
    </r>
  </si>
  <si>
    <r>
      <t>'</t>
    </r>
    <r>
      <rPr>
        <sz val="10"/>
        <color rgb="FF000000"/>
        <rFont val="Arial"/>
        <family val="2"/>
      </rPr>
      <t>22-0b37321</t>
    </r>
  </si>
  <si>
    <r>
      <t>'</t>
    </r>
    <r>
      <rPr>
        <sz val="10"/>
        <color rgb="FF000000"/>
        <rFont val="Arial"/>
        <family val="2"/>
      </rPr>
      <t>22-0b40195</t>
    </r>
  </si>
  <si>
    <r>
      <t>'</t>
    </r>
    <r>
      <rPr>
        <sz val="10"/>
        <color rgb="FF000000"/>
        <rFont val="Arial"/>
        <family val="2"/>
      </rPr>
      <t>22-0b40202</t>
    </r>
  </si>
  <si>
    <r>
      <t>'</t>
    </r>
    <r>
      <rPr>
        <sz val="10"/>
        <color rgb="FF000000"/>
        <rFont val="Arial"/>
        <family val="2"/>
      </rPr>
      <t>22-0b41373</t>
    </r>
  </si>
  <si>
    <r>
      <t>'</t>
    </r>
    <r>
      <rPr>
        <sz val="10"/>
        <color rgb="FF000000"/>
        <rFont val="Arial"/>
        <family val="2"/>
      </rPr>
      <t>22-b42463</t>
    </r>
  </si>
  <si>
    <r>
      <t>'</t>
    </r>
    <r>
      <rPr>
        <sz val="10"/>
        <color rgb="FF000000"/>
        <rFont val="Arial"/>
        <family val="2"/>
      </rPr>
      <t>22-0b38444</t>
    </r>
  </si>
  <si>
    <r>
      <t>'</t>
    </r>
    <r>
      <rPr>
        <sz val="10"/>
        <color rgb="FF000000"/>
        <rFont val="Arial"/>
        <family val="2"/>
      </rPr>
      <t>22-0b37287</t>
    </r>
  </si>
  <si>
    <r>
      <t>'</t>
    </r>
    <r>
      <rPr>
        <sz val="10"/>
        <color rgb="FF000000"/>
        <rFont val="Arial"/>
        <family val="2"/>
      </rPr>
      <t>22-0b42057</t>
    </r>
  </si>
  <si>
    <r>
      <t>'</t>
    </r>
    <r>
      <rPr>
        <sz val="10"/>
        <color rgb="FF000000"/>
        <rFont val="Arial"/>
        <family val="2"/>
      </rPr>
      <t>22-0b38479</t>
    </r>
  </si>
  <si>
    <r>
      <t>'</t>
    </r>
    <r>
      <rPr>
        <sz val="10"/>
        <color rgb="FF000000"/>
        <rFont val="Arial"/>
        <family val="2"/>
      </rPr>
      <t>22-0b44239</t>
    </r>
  </si>
  <si>
    <r>
      <t>'</t>
    </r>
    <r>
      <rPr>
        <sz val="10"/>
        <color rgb="FF000000"/>
        <rFont val="Arial"/>
        <family val="2"/>
      </rPr>
      <t>22-b42063</t>
    </r>
  </si>
  <si>
    <r>
      <t>'</t>
    </r>
    <r>
      <rPr>
        <sz val="10"/>
        <color rgb="FF000000"/>
        <rFont val="Arial"/>
        <family val="2"/>
      </rPr>
      <t>22-0b44065</t>
    </r>
  </si>
  <si>
    <r>
      <t>'</t>
    </r>
    <r>
      <rPr>
        <sz val="10"/>
        <color rgb="FF000000"/>
        <rFont val="Arial"/>
        <family val="2"/>
      </rPr>
      <t>22-0b44304</t>
    </r>
  </si>
  <si>
    <r>
      <t>'</t>
    </r>
    <r>
      <rPr>
        <sz val="10"/>
        <color rgb="FF000000"/>
        <rFont val="Arial"/>
        <family val="2"/>
      </rPr>
      <t>22-b45437</t>
    </r>
  </si>
  <si>
    <r>
      <t>'</t>
    </r>
    <r>
      <rPr>
        <sz val="10"/>
        <color rgb="FF000000"/>
        <rFont val="Arial"/>
        <family val="2"/>
      </rPr>
      <t>22-b40268</t>
    </r>
  </si>
  <si>
    <r>
      <t>'</t>
    </r>
    <r>
      <rPr>
        <sz val="10"/>
        <color rgb="FF000000"/>
        <rFont val="Arial"/>
        <family val="2"/>
      </rPr>
      <t>22-b41358</t>
    </r>
  </si>
  <si>
    <r>
      <t>'</t>
    </r>
    <r>
      <rPr>
        <sz val="10"/>
        <color rgb="FF000000"/>
        <rFont val="Arial"/>
        <family val="2"/>
      </rPr>
      <t>22-b44281</t>
    </r>
  </si>
  <si>
    <r>
      <t>'</t>
    </r>
    <r>
      <rPr>
        <sz val="10"/>
        <color rgb="FF000000"/>
        <rFont val="Arial"/>
        <family val="2"/>
      </rPr>
      <t>22-b44294</t>
    </r>
  </si>
  <si>
    <r>
      <t>'</t>
    </r>
    <r>
      <rPr>
        <sz val="10"/>
        <color rgb="FF000000"/>
        <rFont val="Arial"/>
        <family val="2"/>
      </rPr>
      <t>22-0b37378</t>
    </r>
  </si>
  <si>
    <r>
      <t>'</t>
    </r>
    <r>
      <rPr>
        <sz val="10"/>
        <color rgb="FF000000"/>
        <rFont val="Arial"/>
        <family val="2"/>
      </rPr>
      <t>22-0b38445</t>
    </r>
  </si>
  <si>
    <r>
      <t>'</t>
    </r>
    <r>
      <rPr>
        <sz val="10"/>
        <color rgb="FF000000"/>
        <rFont val="Arial"/>
        <family val="2"/>
      </rPr>
      <t>22-0b37261</t>
    </r>
  </si>
  <si>
    <r>
      <t>'</t>
    </r>
    <r>
      <rPr>
        <sz val="10"/>
        <color rgb="FF000000"/>
        <rFont val="Arial"/>
        <family val="2"/>
      </rPr>
      <t>22-0b37362</t>
    </r>
  </si>
  <si>
    <r>
      <t>'</t>
    </r>
    <r>
      <rPr>
        <sz val="10"/>
        <color rgb="FF000000"/>
        <rFont val="Arial"/>
        <family val="2"/>
      </rPr>
      <t>22-0b39912</t>
    </r>
  </si>
  <si>
    <r>
      <t>'</t>
    </r>
    <r>
      <rPr>
        <sz val="10"/>
        <color rgb="FF000000"/>
        <rFont val="Arial"/>
        <family val="2"/>
      </rPr>
      <t>22-0b41695</t>
    </r>
  </si>
  <si>
    <r>
      <t>'</t>
    </r>
    <r>
      <rPr>
        <sz val="10"/>
        <color rgb="FF000000"/>
        <rFont val="Arial"/>
        <family val="2"/>
      </rPr>
      <t>22-0b37307</t>
    </r>
  </si>
  <si>
    <r>
      <t>'</t>
    </r>
    <r>
      <rPr>
        <sz val="10"/>
        <color rgb="FF000000"/>
        <rFont val="Arial"/>
        <family val="2"/>
      </rPr>
      <t>22-0b40211</t>
    </r>
  </si>
  <si>
    <r>
      <t>'</t>
    </r>
    <r>
      <rPr>
        <sz val="10"/>
        <color rgb="FF000000"/>
        <rFont val="Arial"/>
        <family val="2"/>
      </rPr>
      <t>22-0b40200</t>
    </r>
  </si>
  <si>
    <r>
      <t>'</t>
    </r>
    <r>
      <rPr>
        <sz val="10"/>
        <color rgb="FF000000"/>
        <rFont val="Arial"/>
        <family val="2"/>
      </rPr>
      <t>22-b43634</t>
    </r>
  </si>
  <si>
    <r>
      <t>'</t>
    </r>
    <r>
      <rPr>
        <sz val="10"/>
        <color rgb="FF000000"/>
        <rFont val="Arial"/>
        <family val="2"/>
      </rPr>
      <t>22-0b43849</t>
    </r>
  </si>
  <si>
    <r>
      <t>'</t>
    </r>
    <r>
      <rPr>
        <sz val="10"/>
        <color rgb="FF000000"/>
        <rFont val="Arial"/>
        <family val="2"/>
      </rPr>
      <t>22-0b44117</t>
    </r>
  </si>
  <si>
    <r>
      <t>'</t>
    </r>
    <r>
      <rPr>
        <sz val="10"/>
        <color rgb="FF000000"/>
        <rFont val="Arial"/>
        <family val="2"/>
      </rPr>
      <t>22-0b43633</t>
    </r>
  </si>
  <si>
    <r>
      <t>'</t>
    </r>
    <r>
      <rPr>
        <sz val="10"/>
        <color rgb="FF000000"/>
        <rFont val="Arial"/>
        <family val="2"/>
      </rPr>
      <t>22-0b39899</t>
    </r>
  </si>
  <si>
    <r>
      <t>'</t>
    </r>
    <r>
      <rPr>
        <sz val="10"/>
        <color rgb="FF000000"/>
        <rFont val="Arial"/>
        <family val="2"/>
      </rPr>
      <t>22-0b42377</t>
    </r>
  </si>
  <si>
    <r>
      <t>'</t>
    </r>
    <r>
      <rPr>
        <sz val="10"/>
        <color rgb="FF000000"/>
        <rFont val="Arial"/>
        <family val="2"/>
      </rPr>
      <t>22-0b43856</t>
    </r>
  </si>
  <si>
    <r>
      <t>'</t>
    </r>
    <r>
      <rPr>
        <sz val="10"/>
        <color rgb="FF000000"/>
        <rFont val="Arial"/>
        <family val="2"/>
      </rPr>
      <t>22-b44245</t>
    </r>
  </si>
  <si>
    <r>
      <t>'</t>
    </r>
    <r>
      <rPr>
        <sz val="10"/>
        <color rgb="FF000000"/>
        <rFont val="Arial"/>
        <family val="2"/>
      </rPr>
      <t>22-0b42424</t>
    </r>
  </si>
  <si>
    <r>
      <t>'</t>
    </r>
    <r>
      <rPr>
        <sz val="10"/>
        <color rgb="FF000000"/>
        <rFont val="Arial"/>
        <family val="2"/>
      </rPr>
      <t>22-0b43699</t>
    </r>
  </si>
  <si>
    <r>
      <t>'</t>
    </r>
    <r>
      <rPr>
        <sz val="10"/>
        <color rgb="FF000000"/>
        <rFont val="Arial"/>
        <family val="2"/>
      </rPr>
      <t>22-0b44066</t>
    </r>
  </si>
  <si>
    <r>
      <t>'</t>
    </r>
    <r>
      <rPr>
        <sz val="10"/>
        <color rgb="FF000000"/>
        <rFont val="Arial"/>
        <family val="2"/>
      </rPr>
      <t>22-0b44265</t>
    </r>
  </si>
  <si>
    <t>HHCLN</t>
  </si>
  <si>
    <r>
      <t>'</t>
    </r>
    <r>
      <rPr>
        <sz val="10"/>
        <color rgb="FF000000"/>
        <rFont val="Arial"/>
        <family val="2"/>
      </rPr>
      <t>22-0b44685</t>
    </r>
  </si>
  <si>
    <r>
      <t>'</t>
    </r>
    <r>
      <rPr>
        <sz val="10"/>
        <color rgb="FF000000"/>
        <rFont val="Arial"/>
        <family val="2"/>
      </rPr>
      <t>22-b38470</t>
    </r>
  </si>
  <si>
    <r>
      <t>'</t>
    </r>
    <r>
      <rPr>
        <sz val="10"/>
        <color rgb="FF000000"/>
        <rFont val="Arial"/>
        <family val="2"/>
      </rPr>
      <t>22-b42387</t>
    </r>
  </si>
  <si>
    <r>
      <t>'</t>
    </r>
    <r>
      <rPr>
        <sz val="10"/>
        <color rgb="FF000000"/>
        <rFont val="Arial"/>
        <family val="2"/>
      </rPr>
      <t>22-b42422</t>
    </r>
  </si>
  <si>
    <r>
      <t>'</t>
    </r>
    <r>
      <rPr>
        <sz val="10"/>
        <color rgb="FF000000"/>
        <rFont val="Arial"/>
        <family val="2"/>
      </rPr>
      <t>22-0b42055</t>
    </r>
  </si>
  <si>
    <r>
      <t>'</t>
    </r>
    <r>
      <rPr>
        <sz val="10"/>
        <color rgb="FF000000"/>
        <rFont val="Arial"/>
        <family val="2"/>
      </rPr>
      <t>22-b44314</t>
    </r>
  </si>
  <si>
    <r>
      <t>'</t>
    </r>
    <r>
      <rPr>
        <sz val="10"/>
        <color rgb="FF000000"/>
        <rFont val="Arial"/>
        <family val="2"/>
      </rPr>
      <t>22-0b37363</t>
    </r>
  </si>
  <si>
    <r>
      <t>'</t>
    </r>
    <r>
      <rPr>
        <sz val="10"/>
        <color rgb="FF000000"/>
        <rFont val="Arial"/>
        <family val="2"/>
      </rPr>
      <t>22-0b37663</t>
    </r>
  </si>
  <si>
    <r>
      <t>'</t>
    </r>
    <r>
      <rPr>
        <sz val="10"/>
        <color rgb="FF000000"/>
        <rFont val="Arial"/>
        <family val="2"/>
      </rPr>
      <t>22-0b38430</t>
    </r>
  </si>
  <si>
    <r>
      <t>'</t>
    </r>
    <r>
      <rPr>
        <sz val="10"/>
        <color rgb="FF000000"/>
        <rFont val="Arial"/>
        <family val="2"/>
      </rPr>
      <t>22-0b40166</t>
    </r>
  </si>
  <si>
    <r>
      <t>'</t>
    </r>
    <r>
      <rPr>
        <sz val="10"/>
        <color rgb="FF000000"/>
        <rFont val="Arial"/>
        <family val="2"/>
      </rPr>
      <t>22-0b39887</t>
    </r>
  </si>
  <si>
    <r>
      <t>'</t>
    </r>
    <r>
      <rPr>
        <sz val="10"/>
        <color rgb="FF000000"/>
        <rFont val="Arial"/>
        <family val="2"/>
      </rPr>
      <t>22-0b42308</t>
    </r>
  </si>
  <si>
    <r>
      <t>'</t>
    </r>
    <r>
      <rPr>
        <sz val="10"/>
        <color rgb="FF000000"/>
        <rFont val="Arial"/>
        <family val="2"/>
      </rPr>
      <t>22-0b42429</t>
    </r>
  </si>
  <si>
    <r>
      <t>'</t>
    </r>
    <r>
      <rPr>
        <sz val="10"/>
        <color rgb="FF000000"/>
        <rFont val="Arial"/>
        <family val="2"/>
      </rPr>
      <t>22-0b42061</t>
    </r>
  </si>
  <si>
    <r>
      <t>'</t>
    </r>
    <r>
      <rPr>
        <sz val="10"/>
        <color rgb="FF000000"/>
        <rFont val="Arial"/>
        <family val="2"/>
      </rPr>
      <t>22-0b38449</t>
    </r>
  </si>
  <si>
    <r>
      <t>'</t>
    </r>
    <r>
      <rPr>
        <sz val="10"/>
        <color rgb="FF000000"/>
        <rFont val="Arial"/>
        <family val="2"/>
      </rPr>
      <t>22-b40209</t>
    </r>
  </si>
  <si>
    <r>
      <t>'</t>
    </r>
    <r>
      <rPr>
        <sz val="10"/>
        <color rgb="FF000000"/>
        <rFont val="Arial"/>
        <family val="2"/>
      </rPr>
      <t>22-0b42352</t>
    </r>
  </si>
  <si>
    <r>
      <t>'</t>
    </r>
    <r>
      <rPr>
        <sz val="10"/>
        <color rgb="FF000000"/>
        <rFont val="Arial"/>
        <family val="2"/>
      </rPr>
      <t>22-0b42388</t>
    </r>
  </si>
  <si>
    <r>
      <t>'</t>
    </r>
    <r>
      <rPr>
        <sz val="10"/>
        <color rgb="FF000000"/>
        <rFont val="Arial"/>
        <family val="2"/>
      </rPr>
      <t>22-b41355</t>
    </r>
  </si>
  <si>
    <r>
      <t>'</t>
    </r>
    <r>
      <rPr>
        <sz val="10"/>
        <color rgb="FF000000"/>
        <rFont val="Arial"/>
        <family val="2"/>
      </rPr>
      <t>22-0b43658</t>
    </r>
  </si>
  <si>
    <r>
      <t>'</t>
    </r>
    <r>
      <rPr>
        <sz val="10"/>
        <color rgb="FF000000"/>
        <rFont val="Arial"/>
        <family val="2"/>
      </rPr>
      <t>22-0b44127</t>
    </r>
  </si>
  <si>
    <r>
      <t>'</t>
    </r>
    <r>
      <rPr>
        <sz val="10"/>
        <color rgb="FF000000"/>
        <rFont val="Arial"/>
        <family val="2"/>
      </rPr>
      <t>22-0b44148</t>
    </r>
  </si>
  <si>
    <r>
      <t>'</t>
    </r>
    <r>
      <rPr>
        <sz val="10"/>
        <color rgb="FF000000"/>
        <rFont val="Arial"/>
        <family val="2"/>
      </rPr>
      <t>22-b42370</t>
    </r>
  </si>
  <si>
    <r>
      <t>'</t>
    </r>
    <r>
      <rPr>
        <sz val="10"/>
        <color rgb="FF000000"/>
        <rFont val="Arial"/>
        <family val="2"/>
      </rPr>
      <t>22-0b44310</t>
    </r>
  </si>
  <si>
    <r>
      <t>'</t>
    </r>
    <r>
      <rPr>
        <sz val="10"/>
        <color rgb="FF000000"/>
        <rFont val="Arial"/>
        <family val="2"/>
      </rPr>
      <t>22-0b41347</t>
    </r>
  </si>
  <si>
    <r>
      <t>'</t>
    </r>
    <r>
      <rPr>
        <sz val="10"/>
        <color rgb="FF000000"/>
        <rFont val="Arial"/>
        <family val="2"/>
      </rPr>
      <t>22-0b37260</t>
    </r>
  </si>
  <si>
    <t>299-SIPI-092022-1246243</t>
  </si>
  <si>
    <r>
      <t>'</t>
    </r>
    <r>
      <rPr>
        <sz val="10"/>
        <color rgb="FF000000"/>
        <rFont val="Arial"/>
        <family val="2"/>
      </rPr>
      <t>22-b37157</t>
    </r>
  </si>
  <si>
    <r>
      <t>'</t>
    </r>
    <r>
      <rPr>
        <sz val="10"/>
        <color rgb="FF000000"/>
        <rFont val="Arial"/>
        <family val="2"/>
      </rPr>
      <t>22-0b37171</t>
    </r>
  </si>
  <si>
    <r>
      <t>'</t>
    </r>
    <r>
      <rPr>
        <sz val="10"/>
        <color rgb="FF000000"/>
        <rFont val="Arial"/>
        <family val="2"/>
      </rPr>
      <t>22-0b37148</t>
    </r>
  </si>
  <si>
    <r>
      <t>'</t>
    </r>
    <r>
      <rPr>
        <sz val="10"/>
        <color rgb="FF000000"/>
        <rFont val="Arial"/>
        <family val="2"/>
      </rPr>
      <t>22-0b37164</t>
    </r>
  </si>
  <si>
    <r>
      <t>'</t>
    </r>
    <r>
      <rPr>
        <sz val="10"/>
        <color rgb="FF000000"/>
        <rFont val="Arial"/>
        <family val="2"/>
      </rPr>
      <t>22-0b37178</t>
    </r>
  </si>
  <si>
    <r>
      <t>'</t>
    </r>
    <r>
      <rPr>
        <sz val="10"/>
        <color rgb="FF000000"/>
        <rFont val="Arial"/>
        <family val="2"/>
      </rPr>
      <t>22-0b37312</t>
    </r>
  </si>
  <si>
    <r>
      <t>'</t>
    </r>
    <r>
      <rPr>
        <sz val="10"/>
        <color rgb="FF000000"/>
        <rFont val="Arial"/>
        <family val="2"/>
      </rPr>
      <t>22-0b37146</t>
    </r>
  </si>
  <si>
    <r>
      <t>'</t>
    </r>
    <r>
      <rPr>
        <sz val="10"/>
        <color rgb="FF000000"/>
        <rFont val="Arial"/>
        <family val="2"/>
      </rPr>
      <t>22-0b37359</t>
    </r>
  </si>
  <si>
    <r>
      <t>'</t>
    </r>
    <r>
      <rPr>
        <sz val="10"/>
        <color rgb="FF000000"/>
        <rFont val="Arial"/>
        <family val="2"/>
      </rPr>
      <t>22-b37357</t>
    </r>
  </si>
  <si>
    <r>
      <t>'</t>
    </r>
    <r>
      <rPr>
        <sz val="10"/>
        <color rgb="FF000000"/>
        <rFont val="Arial"/>
        <family val="2"/>
      </rPr>
      <t>22-0b37166</t>
    </r>
  </si>
  <si>
    <r>
      <t>'</t>
    </r>
    <r>
      <rPr>
        <sz val="10"/>
        <color rgb="FF000000"/>
        <rFont val="Arial"/>
        <family val="2"/>
      </rPr>
      <t>22-b37355</t>
    </r>
  </si>
  <si>
    <r>
      <t>'</t>
    </r>
    <r>
      <rPr>
        <sz val="10"/>
        <color rgb="FF000000"/>
        <rFont val="Arial"/>
        <family val="2"/>
      </rPr>
      <t>22-b37120</t>
    </r>
  </si>
  <si>
    <r>
      <t>'</t>
    </r>
    <r>
      <rPr>
        <sz val="10"/>
        <color rgb="FF000000"/>
        <rFont val="Arial"/>
        <family val="2"/>
      </rPr>
      <t>22-0b37142</t>
    </r>
  </si>
  <si>
    <r>
      <t>'</t>
    </r>
    <r>
      <rPr>
        <sz val="10"/>
        <color rgb="FF000000"/>
        <rFont val="Arial"/>
        <family val="2"/>
      </rPr>
      <t>22-0b37325</t>
    </r>
  </si>
  <si>
    <r>
      <t>'</t>
    </r>
    <r>
      <rPr>
        <sz val="10"/>
        <color rgb="FF000000"/>
        <rFont val="Arial"/>
        <family val="2"/>
      </rPr>
      <t>22-0b38483</t>
    </r>
  </si>
  <si>
    <r>
      <t>'</t>
    </r>
    <r>
      <rPr>
        <sz val="10"/>
        <color rgb="FF000000"/>
        <rFont val="Arial"/>
        <family val="2"/>
      </rPr>
      <t>22-0b37356</t>
    </r>
  </si>
  <si>
    <r>
      <t>'</t>
    </r>
    <r>
      <rPr>
        <sz val="10"/>
        <color rgb="FF000000"/>
        <rFont val="Arial"/>
        <family val="2"/>
      </rPr>
      <t>22-0b38480</t>
    </r>
  </si>
  <si>
    <r>
      <t>'</t>
    </r>
    <r>
      <rPr>
        <sz val="10"/>
        <color rgb="FF000000"/>
        <rFont val="Arial"/>
        <family val="2"/>
      </rPr>
      <t>22-b37156</t>
    </r>
  </si>
  <si>
    <r>
      <t>'</t>
    </r>
    <r>
      <rPr>
        <sz val="10"/>
        <color rgb="FF000000"/>
        <rFont val="Arial"/>
        <family val="2"/>
      </rPr>
      <t>22-0b37162</t>
    </r>
  </si>
  <si>
    <r>
      <t>'</t>
    </r>
    <r>
      <rPr>
        <sz val="10"/>
        <color rgb="FF000000"/>
        <rFont val="Arial"/>
        <family val="2"/>
      </rPr>
      <t>22-0b38486</t>
    </r>
  </si>
  <si>
    <r>
      <t>'</t>
    </r>
    <r>
      <rPr>
        <sz val="10"/>
        <color rgb="FF000000"/>
        <rFont val="Arial"/>
        <family val="2"/>
      </rPr>
      <t>22-0b37315</t>
    </r>
  </si>
  <si>
    <r>
      <t>'</t>
    </r>
    <r>
      <rPr>
        <sz val="10"/>
        <color rgb="FF000000"/>
        <rFont val="Arial"/>
        <family val="2"/>
      </rPr>
      <t>22-b37177</t>
    </r>
  </si>
  <si>
    <r>
      <t>'</t>
    </r>
    <r>
      <rPr>
        <sz val="10"/>
        <color rgb="FF000000"/>
        <rFont val="Arial"/>
        <family val="2"/>
      </rPr>
      <t>22-0b37769</t>
    </r>
  </si>
  <si>
    <r>
      <t>'</t>
    </r>
    <r>
      <rPr>
        <sz val="10"/>
        <color rgb="FF000000"/>
        <rFont val="Arial"/>
        <family val="2"/>
      </rPr>
      <t>22-0b37198</t>
    </r>
  </si>
  <si>
    <r>
      <t>'</t>
    </r>
    <r>
      <rPr>
        <sz val="10"/>
        <color rgb="FF000000"/>
        <rFont val="Arial"/>
        <family val="2"/>
      </rPr>
      <t>22-b44262</t>
    </r>
  </si>
  <si>
    <r>
      <t>'</t>
    </r>
    <r>
      <rPr>
        <sz val="10"/>
        <color rgb="FF000000"/>
        <rFont val="Arial"/>
        <family val="2"/>
      </rPr>
      <t>22-0b37147</t>
    </r>
  </si>
  <si>
    <r>
      <t>'</t>
    </r>
    <r>
      <rPr>
        <sz val="10"/>
        <color rgb="FF000000"/>
        <rFont val="Arial"/>
        <family val="2"/>
      </rPr>
      <t>22-0b37350</t>
    </r>
  </si>
  <si>
    <r>
      <t>'</t>
    </r>
    <r>
      <rPr>
        <sz val="10"/>
        <color rgb="FF000000"/>
        <rFont val="Arial"/>
        <family val="2"/>
      </rPr>
      <t>22-0b37351</t>
    </r>
  </si>
  <si>
    <r>
      <t>'</t>
    </r>
    <r>
      <rPr>
        <sz val="10"/>
        <color rgb="FF000000"/>
        <rFont val="Arial"/>
        <family val="2"/>
      </rPr>
      <t>22-b37155</t>
    </r>
  </si>
  <si>
    <r>
      <t>'</t>
    </r>
    <r>
      <rPr>
        <sz val="10"/>
        <color rgb="FF000000"/>
        <rFont val="Arial"/>
        <family val="2"/>
      </rPr>
      <t>22-0b37145</t>
    </r>
  </si>
  <si>
    <r>
      <t>'</t>
    </r>
    <r>
      <rPr>
        <sz val="10"/>
        <color rgb="FF000000"/>
        <rFont val="Arial"/>
        <family val="2"/>
      </rPr>
      <t>22-0b37281</t>
    </r>
  </si>
  <si>
    <r>
      <t>'</t>
    </r>
    <r>
      <rPr>
        <sz val="10"/>
        <color rgb="FF000000"/>
        <rFont val="Arial"/>
        <family val="2"/>
      </rPr>
      <t>22-0b37498</t>
    </r>
  </si>
  <si>
    <r>
      <t>'</t>
    </r>
    <r>
      <rPr>
        <sz val="10"/>
        <color rgb="FF000000"/>
        <rFont val="Arial"/>
        <family val="2"/>
      </rPr>
      <t>22-b40208</t>
    </r>
  </si>
  <si>
    <r>
      <t>'</t>
    </r>
    <r>
      <rPr>
        <sz val="10"/>
        <color rgb="FF000000"/>
        <rFont val="Arial"/>
        <family val="2"/>
      </rPr>
      <t>22-b37200</t>
    </r>
  </si>
  <si>
    <r>
      <t>'</t>
    </r>
    <r>
      <rPr>
        <sz val="10"/>
        <color rgb="FF000000"/>
        <rFont val="Arial"/>
        <family val="2"/>
      </rPr>
      <t>22-0b37144</t>
    </r>
  </si>
  <si>
    <r>
      <t>'</t>
    </r>
    <r>
      <rPr>
        <sz val="10"/>
        <color rgb="FF000000"/>
        <rFont val="Arial"/>
        <family val="2"/>
      </rPr>
      <t>22-0b37172</t>
    </r>
  </si>
  <si>
    <r>
      <t>'</t>
    </r>
    <r>
      <rPr>
        <sz val="10"/>
        <color rgb="FF000000"/>
        <rFont val="Arial"/>
        <family val="2"/>
      </rPr>
      <t>22-0b39913</t>
    </r>
  </si>
  <si>
    <r>
      <t>'</t>
    </r>
    <r>
      <rPr>
        <sz val="10"/>
        <color rgb="FF000000"/>
        <rFont val="Arial"/>
        <family val="2"/>
      </rPr>
      <t>22-b42438</t>
    </r>
  </si>
  <si>
    <t>299-SIPI-R-092022-1244481</t>
  </si>
  <si>
    <r>
      <t>'</t>
    </r>
    <r>
      <rPr>
        <sz val="10"/>
        <color rgb="FF000000"/>
        <rFont val="Arial"/>
        <family val="2"/>
      </rPr>
      <t>12749</t>
    </r>
  </si>
  <si>
    <t>1K22TVA-RTV1592261-12749|HHHM</t>
  </si>
  <si>
    <r>
      <t>'</t>
    </r>
    <r>
      <rPr>
        <sz val="10"/>
        <color rgb="FF000000"/>
        <rFont val="Arial"/>
        <family val="2"/>
      </rPr>
      <t>12787</t>
    </r>
  </si>
  <si>
    <t>1K22TVA-RTV1592296-12787|HHHM</t>
  </si>
  <si>
    <r>
      <t>'</t>
    </r>
    <r>
      <rPr>
        <sz val="10"/>
        <color rgb="FF000000"/>
        <rFont val="Arial"/>
        <family val="2"/>
      </rPr>
      <t>10461</t>
    </r>
  </si>
  <si>
    <t>K22TVA-1585901-10461-"HHCLHM</t>
  </si>
  <si>
    <r>
      <t>'</t>
    </r>
    <r>
      <rPr>
        <sz val="10"/>
        <color rgb="FF000000"/>
        <rFont val="Arial"/>
        <family val="2"/>
      </rPr>
      <t>12307</t>
    </r>
  </si>
  <si>
    <t>1K22TVA-RTV1591171-12307|HHHM</t>
  </si>
  <si>
    <t>299-SIPI-R-092022-1244706</t>
  </si>
  <si>
    <r>
      <t>'</t>
    </r>
    <r>
      <rPr>
        <sz val="10"/>
        <color rgb="FF000000"/>
        <rFont val="Arial"/>
        <family val="2"/>
      </rPr>
      <t>10620</t>
    </r>
  </si>
  <si>
    <t>K22TVA-10620-RTV1576358|HHCL</t>
  </si>
  <si>
    <r>
      <t>'</t>
    </r>
    <r>
      <rPr>
        <sz val="10"/>
        <color rgb="FF000000"/>
        <rFont val="Arial"/>
        <family val="2"/>
      </rPr>
      <t>10625</t>
    </r>
  </si>
  <si>
    <t>K22TVA-10625-RTV1576375|HHCL</t>
  </si>
  <si>
    <r>
      <t>'</t>
    </r>
    <r>
      <rPr>
        <sz val="10"/>
        <color rgb="FF000000"/>
        <rFont val="Arial"/>
        <family val="2"/>
      </rPr>
      <t>10628</t>
    </r>
  </si>
  <si>
    <t>K22TVA-10628-RTV1576396|HHCL</t>
  </si>
  <si>
    <r>
      <t>'</t>
    </r>
    <r>
      <rPr>
        <sz val="10"/>
        <color rgb="FF000000"/>
        <rFont val="Arial"/>
        <family val="2"/>
      </rPr>
      <t>12443</t>
    </r>
  </si>
  <si>
    <t>K22TVA-1591728-12443-"HHCLHA</t>
  </si>
  <si>
    <r>
      <t>'</t>
    </r>
    <r>
      <rPr>
        <sz val="10"/>
        <color rgb="FF000000"/>
        <rFont val="Arial"/>
        <family val="2"/>
      </rPr>
      <t>12482</t>
    </r>
  </si>
  <si>
    <t>K22TVA-1591767-12482-"HHCLHA</t>
  </si>
  <si>
    <r>
      <t>'</t>
    </r>
    <r>
      <rPr>
        <sz val="10"/>
        <color rgb="FF000000"/>
        <rFont val="Arial"/>
        <family val="2"/>
      </rPr>
      <t>12492</t>
    </r>
  </si>
  <si>
    <t>K22TVA-1591526-12492-"HHCLHA</t>
  </si>
  <si>
    <r>
      <t>'</t>
    </r>
    <r>
      <rPr>
        <sz val="10"/>
        <color rgb="FF000000"/>
        <rFont val="Arial"/>
        <family val="2"/>
      </rPr>
      <t>9194</t>
    </r>
  </si>
  <si>
    <t>K22TVA-9194-RTV1580301</t>
  </si>
  <si>
    <r>
      <t>'</t>
    </r>
    <r>
      <rPr>
        <sz val="10"/>
        <color rgb="FF000000"/>
        <rFont val="Arial"/>
        <family val="2"/>
      </rPr>
      <t>9167</t>
    </r>
  </si>
  <si>
    <t>K22TVA-9167-RTV1580047|HHCL</t>
  </si>
  <si>
    <t>299-SIPI-R-092022-1245260</t>
  </si>
  <si>
    <r>
      <t>'</t>
    </r>
    <r>
      <rPr>
        <sz val="10"/>
        <color rgb="FF000000"/>
        <rFont val="Arial"/>
        <family val="2"/>
      </rPr>
      <t>10003</t>
    </r>
  </si>
  <si>
    <t>K22TVA-10003-RTV1583508</t>
  </si>
  <si>
    <r>
      <t>'</t>
    </r>
    <r>
      <rPr>
        <sz val="10"/>
        <color rgb="FF000000"/>
        <rFont val="Arial"/>
        <family val="2"/>
      </rPr>
      <t>10818</t>
    </r>
  </si>
  <si>
    <t>K22TVA-10818-RTV1586588</t>
  </si>
  <si>
    <r>
      <t>'</t>
    </r>
    <r>
      <rPr>
        <sz val="10"/>
        <color rgb="FF000000"/>
        <rFont val="Arial"/>
        <family val="2"/>
      </rPr>
      <t>12352</t>
    </r>
  </si>
  <si>
    <t>K22TVA-12352-RTV1591155|HHCL</t>
  </si>
  <si>
    <r>
      <t>'</t>
    </r>
    <r>
      <rPr>
        <sz val="10"/>
        <color rgb="FF000000"/>
        <rFont val="Arial"/>
        <family val="2"/>
      </rPr>
      <t>11033</t>
    </r>
  </si>
  <si>
    <t>K22TVA-11033-RTV1587307</t>
  </si>
  <si>
    <r>
      <t>'</t>
    </r>
    <r>
      <rPr>
        <sz val="10"/>
        <color rgb="FF000000"/>
        <rFont val="Arial"/>
        <family val="2"/>
      </rPr>
      <t>11892</t>
    </r>
  </si>
  <si>
    <t>K22TVA-11892-RTV1589734</t>
  </si>
  <si>
    <r>
      <t>'</t>
    </r>
    <r>
      <rPr>
        <sz val="10"/>
        <color rgb="FF000000"/>
        <rFont val="Arial"/>
        <family val="2"/>
      </rPr>
      <t>12053</t>
    </r>
  </si>
  <si>
    <t>K22TVA-12053-RTV1590172</t>
  </si>
  <si>
    <r>
      <t>'</t>
    </r>
    <r>
      <rPr>
        <sz val="10"/>
        <color rgb="FF000000"/>
        <rFont val="Arial"/>
        <family val="2"/>
      </rPr>
      <t>11233</t>
    </r>
  </si>
  <si>
    <t>K22TVA-11233-RTV1588292</t>
  </si>
  <si>
    <r>
      <t>'</t>
    </r>
    <r>
      <rPr>
        <sz val="10"/>
        <color rgb="FF000000"/>
        <rFont val="Arial"/>
        <family val="2"/>
      </rPr>
      <t>11391</t>
    </r>
  </si>
  <si>
    <t>K22TVA-11391-RTV1588205</t>
  </si>
  <si>
    <r>
      <t>'</t>
    </r>
    <r>
      <rPr>
        <sz val="10"/>
        <color rgb="FF000000"/>
        <rFont val="Arial"/>
        <family val="2"/>
      </rPr>
      <t>11465</t>
    </r>
  </si>
  <si>
    <t>K22TVA-11465-RTV1588467</t>
  </si>
  <si>
    <r>
      <t>'</t>
    </r>
    <r>
      <rPr>
        <sz val="10"/>
        <color rgb="FF000000"/>
        <rFont val="Arial"/>
        <family val="2"/>
      </rPr>
      <t>12565</t>
    </r>
  </si>
  <si>
    <t>K22TVA-12565-RTV1591629</t>
  </si>
  <si>
    <r>
      <t>'</t>
    </r>
    <r>
      <rPr>
        <sz val="10"/>
        <color rgb="FF000000"/>
        <rFont val="Arial"/>
        <family val="2"/>
      </rPr>
      <t>12624</t>
    </r>
  </si>
  <si>
    <t>K22TVA-12624-RTV1591873|HHCL</t>
  </si>
  <si>
    <r>
      <t>'</t>
    </r>
    <r>
      <rPr>
        <sz val="10"/>
        <color rgb="FF000000"/>
        <rFont val="Arial"/>
        <family val="2"/>
      </rPr>
      <t>12135</t>
    </r>
  </si>
  <si>
    <t>K22TVA-12135-RTV1590432</t>
  </si>
  <si>
    <r>
      <t>'</t>
    </r>
    <r>
      <rPr>
        <sz val="10"/>
        <color rgb="FF000000"/>
        <rFont val="Arial"/>
        <family val="2"/>
      </rPr>
      <t>9481</t>
    </r>
  </si>
  <si>
    <t>K22TVA-9481-RTV1581552|HHCL - RTV1581552</t>
  </si>
  <si>
    <r>
      <t>'</t>
    </r>
    <r>
      <rPr>
        <sz val="10"/>
        <color rgb="FF000000"/>
        <rFont val="Arial"/>
        <family val="2"/>
      </rPr>
      <t>9482</t>
    </r>
  </si>
  <si>
    <t>K22TVA-9482-RTV1581560|HHCL - RTV1581560</t>
  </si>
  <si>
    <r>
      <t>'</t>
    </r>
    <r>
      <rPr>
        <sz val="10"/>
        <color rgb="FF000000"/>
        <rFont val="Arial"/>
        <family val="2"/>
      </rPr>
      <t>9457</t>
    </r>
  </si>
  <si>
    <t>K22TVA-9457-RTV1581264</t>
  </si>
  <si>
    <r>
      <t>'</t>
    </r>
    <r>
      <rPr>
        <sz val="10"/>
        <color rgb="FF000000"/>
        <rFont val="Arial"/>
        <family val="2"/>
      </rPr>
      <t>9458</t>
    </r>
  </si>
  <si>
    <t>K22TVA-9458-RTV1581265</t>
  </si>
  <si>
    <r>
      <t>'</t>
    </r>
    <r>
      <rPr>
        <sz val="10"/>
        <color rgb="FF000000"/>
        <rFont val="Arial"/>
        <family val="2"/>
      </rPr>
      <t>10233</t>
    </r>
  </si>
  <si>
    <t>K22TVA-10233-RTV1584147</t>
  </si>
  <si>
    <r>
      <t>'</t>
    </r>
    <r>
      <rPr>
        <sz val="10"/>
        <color rgb="FF000000"/>
        <rFont val="Arial"/>
        <family val="2"/>
      </rPr>
      <t>10957</t>
    </r>
  </si>
  <si>
    <t>K22TVA-10957-RTV1587320</t>
  </si>
  <si>
    <r>
      <t>'</t>
    </r>
    <r>
      <rPr>
        <sz val="10"/>
        <color rgb="FF000000"/>
        <rFont val="Arial"/>
        <family val="2"/>
      </rPr>
      <t>12560</t>
    </r>
  </si>
  <si>
    <t>K22TVA-12560-RTV1591624</t>
  </si>
  <si>
    <r>
      <t>'</t>
    </r>
    <r>
      <rPr>
        <sz val="10"/>
        <color rgb="FF000000"/>
        <rFont val="Arial"/>
        <family val="2"/>
      </rPr>
      <t>12756</t>
    </r>
  </si>
  <si>
    <t>K22TVA-12756-RTV1592165</t>
  </si>
  <si>
    <r>
      <t>'</t>
    </r>
    <r>
      <rPr>
        <sz val="10"/>
        <color rgb="FF000000"/>
        <rFont val="Arial"/>
        <family val="2"/>
      </rPr>
      <t>11055</t>
    </r>
  </si>
  <si>
    <t>K22TVA-11055-RTV1587481</t>
  </si>
  <si>
    <r>
      <t>'</t>
    </r>
    <r>
      <rPr>
        <sz val="10"/>
        <color rgb="FF000000"/>
        <rFont val="Arial"/>
        <family val="2"/>
      </rPr>
      <t>12032</t>
    </r>
  </si>
  <si>
    <t>K22TVA-12032-RTV1590079|HHCL</t>
  </si>
  <si>
    <r>
      <t>'</t>
    </r>
    <r>
      <rPr>
        <sz val="10"/>
        <color rgb="FF000000"/>
        <rFont val="Arial"/>
        <family val="2"/>
      </rPr>
      <t>9055</t>
    </r>
  </si>
  <si>
    <t>K22TVA-9055-RTV1579120</t>
  </si>
  <si>
    <r>
      <t>'</t>
    </r>
    <r>
      <rPr>
        <sz val="10"/>
        <color rgb="FF000000"/>
        <rFont val="Arial"/>
        <family val="2"/>
      </rPr>
      <t>9057</t>
    </r>
  </si>
  <si>
    <t>K22TVA-9057-RTV1579123</t>
  </si>
  <si>
    <r>
      <t>'</t>
    </r>
    <r>
      <rPr>
        <sz val="10"/>
        <color rgb="FF000000"/>
        <rFont val="Arial"/>
        <family val="2"/>
      </rPr>
      <t>9982</t>
    </r>
  </si>
  <si>
    <t>K22TVA-9982-RTV1583487</t>
  </si>
  <si>
    <r>
      <t>'</t>
    </r>
    <r>
      <rPr>
        <sz val="10"/>
        <color rgb="FF000000"/>
        <rFont val="Arial"/>
        <family val="2"/>
      </rPr>
      <t>10552</t>
    </r>
  </si>
  <si>
    <t>K22TVA-10552-RTV1586058</t>
  </si>
  <si>
    <r>
      <t>'</t>
    </r>
    <r>
      <rPr>
        <sz val="10"/>
        <color rgb="FF000000"/>
        <rFont val="Arial"/>
        <family val="2"/>
      </rPr>
      <t>10783</t>
    </r>
  </si>
  <si>
    <t>K22TVA-10783-RTV1586338</t>
  </si>
  <si>
    <r>
      <t>'</t>
    </r>
    <r>
      <rPr>
        <sz val="10"/>
        <color rgb="FF000000"/>
        <rFont val="Arial"/>
        <family val="2"/>
      </rPr>
      <t>11374</t>
    </r>
  </si>
  <si>
    <t>K22TVA-11374-RTV1588089</t>
  </si>
  <si>
    <r>
      <t>'</t>
    </r>
    <r>
      <rPr>
        <sz val="10"/>
        <color rgb="FF000000"/>
        <rFont val="Arial"/>
        <family val="2"/>
      </rPr>
      <t>11455</t>
    </r>
  </si>
  <si>
    <t>K22TVA-11455-RTV1588441</t>
  </si>
  <si>
    <r>
      <t>'</t>
    </r>
    <r>
      <rPr>
        <sz val="10"/>
        <color rgb="FF000000"/>
        <rFont val="Arial"/>
        <family val="2"/>
      </rPr>
      <t>10444</t>
    </r>
  </si>
  <si>
    <t>K22TVA-10444-RTV1585866</t>
  </si>
  <si>
    <r>
      <t>'</t>
    </r>
    <r>
      <rPr>
        <sz val="10"/>
        <color rgb="FF000000"/>
        <rFont val="Arial"/>
        <family val="2"/>
      </rPr>
      <t>10731</t>
    </r>
  </si>
  <si>
    <t>K22TVA-10731-RTV1586952</t>
  </si>
  <si>
    <r>
      <t>'</t>
    </r>
    <r>
      <rPr>
        <sz val="10"/>
        <color rgb="FF000000"/>
        <rFont val="Arial"/>
        <family val="2"/>
      </rPr>
      <t>11084</t>
    </r>
  </si>
  <si>
    <t>K22TVA-11084-RTV1587570</t>
  </si>
  <si>
    <r>
      <t>'</t>
    </r>
    <r>
      <rPr>
        <sz val="10"/>
        <color rgb="FF000000"/>
        <rFont val="Arial"/>
        <family val="2"/>
      </rPr>
      <t>12630</t>
    </r>
  </si>
  <si>
    <t>K22TVA-12630-RTV1591889|HHCL</t>
  </si>
  <si>
    <r>
      <t>'</t>
    </r>
    <r>
      <rPr>
        <sz val="10"/>
        <color rgb="FF000000"/>
        <rFont val="Arial"/>
        <family val="2"/>
      </rPr>
      <t>11222</t>
    </r>
  </si>
  <si>
    <t>K22TVA-11222-RTV1587668</t>
  </si>
  <si>
    <r>
      <t>'</t>
    </r>
    <r>
      <rPr>
        <sz val="10"/>
        <color rgb="FF000000"/>
        <rFont val="Arial"/>
        <family val="2"/>
      </rPr>
      <t>11416</t>
    </r>
  </si>
  <si>
    <t>K22TVA-11416-RTV1588327</t>
  </si>
  <si>
    <r>
      <t>'</t>
    </r>
    <r>
      <rPr>
        <sz val="10"/>
        <color rgb="FF000000"/>
        <rFont val="Arial"/>
        <family val="2"/>
      </rPr>
      <t>10144</t>
    </r>
  </si>
  <si>
    <t>K22TVA-10144-RTV1584096</t>
  </si>
  <si>
    <r>
      <t>'</t>
    </r>
    <r>
      <rPr>
        <sz val="10"/>
        <color rgb="FF000000"/>
        <rFont val="Arial"/>
        <family val="2"/>
      </rPr>
      <t>12145</t>
    </r>
  </si>
  <si>
    <t>K22TVA-12145-RTV1590533|HHCL</t>
  </si>
  <si>
    <r>
      <t>'</t>
    </r>
    <r>
      <rPr>
        <sz val="10"/>
        <color rgb="FF000000"/>
        <rFont val="Arial"/>
        <family val="2"/>
      </rPr>
      <t>12221</t>
    </r>
  </si>
  <si>
    <t>K22TVA-12221-RTV1590865</t>
  </si>
  <si>
    <r>
      <t>'</t>
    </r>
    <r>
      <rPr>
        <sz val="10"/>
        <color rgb="FF000000"/>
        <rFont val="Arial"/>
        <family val="2"/>
      </rPr>
      <t>9058</t>
    </r>
  </si>
  <si>
    <t>K22TVA-9058-RTV1579125</t>
  </si>
  <si>
    <r>
      <t>'</t>
    </r>
    <r>
      <rPr>
        <sz val="10"/>
        <color rgb="FF000000"/>
        <rFont val="Arial"/>
        <family val="2"/>
      </rPr>
      <t>11454</t>
    </r>
  </si>
  <si>
    <t>K22TVA-11454-RTV1588440</t>
  </si>
  <si>
    <t>299-SIPI-R-092022-1245538</t>
  </si>
  <si>
    <r>
      <t>'</t>
    </r>
    <r>
      <rPr>
        <sz val="10"/>
        <color rgb="FF000000"/>
        <rFont val="Arial"/>
        <family val="2"/>
      </rPr>
      <t>9258</t>
    </r>
  </si>
  <si>
    <t>K22TVA-1580008-9258-</t>
  </si>
  <si>
    <r>
      <t>'</t>
    </r>
    <r>
      <rPr>
        <sz val="10"/>
        <color rgb="FF000000"/>
        <rFont val="Arial"/>
        <family val="2"/>
      </rPr>
      <t>8846</t>
    </r>
  </si>
  <si>
    <t>RTV 1578446-8846</t>
  </si>
  <si>
    <r>
      <t>'</t>
    </r>
    <r>
      <rPr>
        <sz val="10"/>
        <color rgb="FF000000"/>
        <rFont val="Arial"/>
        <family val="2"/>
      </rPr>
      <t>9157</t>
    </r>
  </si>
  <si>
    <t>RTV 1580242-9157</t>
  </si>
  <si>
    <r>
      <t>'</t>
    </r>
    <r>
      <rPr>
        <sz val="10"/>
        <color rgb="FF000000"/>
        <rFont val="Arial"/>
        <family val="2"/>
      </rPr>
      <t>8938</t>
    </r>
  </si>
  <si>
    <t>RTV 1578680-8938</t>
  </si>
  <si>
    <t>299-SIPI-R-092022-1245855</t>
  </si>
  <si>
    <r>
      <t>'</t>
    </r>
    <r>
      <rPr>
        <sz val="10"/>
        <color rgb="FF000000"/>
        <rFont val="Arial"/>
        <family val="2"/>
      </rPr>
      <t>11367</t>
    </r>
  </si>
  <si>
    <t>K22TVA-11367-RTV1588075|HHCL</t>
  </si>
  <si>
    <r>
      <t>'</t>
    </r>
    <r>
      <rPr>
        <sz val="10"/>
        <color rgb="FF000000"/>
        <rFont val="Arial"/>
        <family val="2"/>
      </rPr>
      <t>9397</t>
    </r>
  </si>
  <si>
    <t>K22TVA-1580557-9397-</t>
  </si>
  <si>
    <t>304-SIPI-092022-10058397</t>
  </si>
  <si>
    <r>
      <t>'</t>
    </r>
    <r>
      <rPr>
        <sz val="10"/>
        <color rgb="FF000000"/>
        <rFont val="Arial"/>
        <family val="2"/>
      </rPr>
      <t>A043867</t>
    </r>
  </si>
  <si>
    <t>304-SIPI-092022-10058469</t>
  </si>
  <si>
    <r>
      <t>'</t>
    </r>
    <r>
      <rPr>
        <sz val="10"/>
        <color rgb="FF000000"/>
        <rFont val="Arial"/>
        <family val="2"/>
      </rPr>
      <t>A037727</t>
    </r>
  </si>
  <si>
    <r>
      <t>'</t>
    </r>
    <r>
      <rPr>
        <sz val="10"/>
        <color rgb="FF000000"/>
        <rFont val="Arial"/>
        <family val="2"/>
      </rPr>
      <t>A040203</t>
    </r>
  </si>
  <si>
    <r>
      <t>'</t>
    </r>
    <r>
      <rPr>
        <sz val="10"/>
        <color rgb="FF000000"/>
        <rFont val="Arial"/>
        <family val="2"/>
      </rPr>
      <t>A042312</t>
    </r>
  </si>
  <si>
    <t>305-SIPI-092022-10054356</t>
  </si>
  <si>
    <r>
      <t>'</t>
    </r>
    <r>
      <rPr>
        <sz val="10"/>
        <color rgb="FF000000"/>
        <rFont val="Arial"/>
        <family val="2"/>
      </rPr>
      <t>B043875</t>
    </r>
  </si>
  <si>
    <r>
      <t>'</t>
    </r>
    <r>
      <rPr>
        <sz val="10"/>
        <color rgb="FF000000"/>
        <rFont val="Arial"/>
        <family val="2"/>
      </rPr>
      <t>B042383</t>
    </r>
  </si>
  <si>
    <r>
      <t>'</t>
    </r>
    <r>
      <rPr>
        <sz val="10"/>
        <color rgb="FF000000"/>
        <rFont val="Arial"/>
        <family val="2"/>
      </rPr>
      <t>B044246</t>
    </r>
  </si>
  <si>
    <t>305-SIPI-092022-10054458</t>
  </si>
  <si>
    <r>
      <t>'</t>
    </r>
    <r>
      <rPr>
        <sz val="10"/>
        <color rgb="FF000000"/>
        <rFont val="Arial"/>
        <family val="2"/>
      </rPr>
      <t>B037188</t>
    </r>
  </si>
  <si>
    <r>
      <t>'</t>
    </r>
    <r>
      <rPr>
        <sz val="10"/>
        <color rgb="FF000000"/>
        <rFont val="Arial"/>
        <family val="2"/>
      </rPr>
      <t>B040181</t>
    </r>
  </si>
  <si>
    <r>
      <t>'</t>
    </r>
    <r>
      <rPr>
        <sz val="10"/>
        <color rgb="FF000000"/>
        <rFont val="Arial"/>
        <family val="2"/>
      </rPr>
      <t>B037361</t>
    </r>
  </si>
  <si>
    <t>306-SIPI-092022-10043412</t>
  </si>
  <si>
    <r>
      <t>'</t>
    </r>
    <r>
      <rPr>
        <sz val="10"/>
        <color rgb="FF000000"/>
        <rFont val="Arial"/>
        <family val="2"/>
      </rPr>
      <t>C043850</t>
    </r>
  </si>
  <si>
    <t>306-SIPI-092022-10043514</t>
  </si>
  <si>
    <r>
      <t>'</t>
    </r>
    <r>
      <rPr>
        <sz val="10"/>
        <color rgb="FF000000"/>
        <rFont val="Arial"/>
        <family val="2"/>
      </rPr>
      <t>C037141</t>
    </r>
  </si>
  <si>
    <r>
      <t>'</t>
    </r>
    <r>
      <rPr>
        <sz val="10"/>
        <color rgb="FF000000"/>
        <rFont val="Arial"/>
        <family val="2"/>
      </rPr>
      <t>C040186</t>
    </r>
  </si>
  <si>
    <t>306-SIPI-R-092022-10043412</t>
  </si>
  <si>
    <r>
      <t>'</t>
    </r>
    <r>
      <rPr>
        <sz val="10"/>
        <color rgb="FF000000"/>
        <rFont val="Arial"/>
        <family val="2"/>
      </rPr>
      <t>3829</t>
    </r>
  </si>
  <si>
    <t>1K22TBD_3829|CHACOM|RTV1580046</t>
  </si>
  <si>
    <t>399-SIPI-092022-10006980</t>
  </si>
  <si>
    <r>
      <t>'</t>
    </r>
    <r>
      <rPr>
        <sz val="10"/>
        <color rgb="FF000000"/>
        <rFont val="Arial"/>
        <family val="2"/>
      </rPr>
      <t>A039894</t>
    </r>
  </si>
  <si>
    <t>400-SIPI-092022-1083077</t>
  </si>
  <si>
    <r>
      <t>'</t>
    </r>
    <r>
      <rPr>
        <sz val="10"/>
        <color rgb="FF000000"/>
        <rFont val="Arial"/>
        <family val="2"/>
      </rPr>
      <t>M042404</t>
    </r>
  </si>
  <si>
    <t>400-SIPI-R-102022-1083077</t>
  </si>
  <si>
    <r>
      <t>'</t>
    </r>
    <r>
      <rPr>
        <sz val="10"/>
        <color rgb="FF000000"/>
        <rFont val="Arial"/>
        <family val="2"/>
      </rPr>
      <t>678</t>
    </r>
  </si>
  <si>
    <t>1K22TBE|RTV 1593718-GAMUOI</t>
  </si>
  <si>
    <t>404-SIPI-092022-1085126</t>
  </si>
  <si>
    <r>
      <t>'</t>
    </r>
    <r>
      <rPr>
        <sz val="10"/>
        <color rgb="FF000000"/>
        <rFont val="Arial"/>
        <family val="2"/>
      </rPr>
      <t>A00044402</t>
    </r>
  </si>
  <si>
    <r>
      <t>'</t>
    </r>
    <r>
      <rPr>
        <sz val="10"/>
        <color rgb="FF000000"/>
        <rFont val="Arial"/>
        <family val="2"/>
      </rPr>
      <t>A00042374</t>
    </r>
  </si>
  <si>
    <t>404-SIPI-092022-1085188</t>
  </si>
  <si>
    <r>
      <t>'</t>
    </r>
    <r>
      <rPr>
        <sz val="10"/>
        <color rgb="FF000000"/>
        <rFont val="Arial"/>
        <family val="2"/>
      </rPr>
      <t>A00038436</t>
    </r>
  </si>
  <si>
    <t>405-SIPI-R-072022-22000059</t>
  </si>
  <si>
    <t>RTV 1555772-152|CHANGA</t>
  </si>
  <si>
    <t>406-SIPI-092022-1142280</t>
  </si>
  <si>
    <r>
      <t>'</t>
    </r>
    <r>
      <rPr>
        <sz val="10"/>
        <color rgb="FF000000"/>
        <rFont val="Arial"/>
        <family val="2"/>
      </rPr>
      <t>A041382</t>
    </r>
  </si>
  <si>
    <r>
      <t>'</t>
    </r>
    <r>
      <rPr>
        <sz val="10"/>
        <color rgb="FF000000"/>
        <rFont val="Arial"/>
        <family val="2"/>
      </rPr>
      <t>A042318</t>
    </r>
  </si>
  <si>
    <r>
      <t>'</t>
    </r>
    <r>
      <rPr>
        <sz val="10"/>
        <color rgb="FF000000"/>
        <rFont val="Arial"/>
        <family val="2"/>
      </rPr>
      <t>A044229</t>
    </r>
  </si>
  <si>
    <t>406-SIPI-092022-1142353</t>
  </si>
  <si>
    <r>
      <t>'</t>
    </r>
    <r>
      <rPr>
        <sz val="10"/>
        <color rgb="FF000000"/>
        <rFont val="Arial"/>
        <family val="2"/>
      </rPr>
      <t>A037168</t>
    </r>
  </si>
  <si>
    <r>
      <t>'</t>
    </r>
    <r>
      <rPr>
        <sz val="10"/>
        <color rgb="FF000000"/>
        <rFont val="Arial"/>
        <family val="2"/>
      </rPr>
      <t>A037258</t>
    </r>
  </si>
  <si>
    <r>
      <t>'</t>
    </r>
    <r>
      <rPr>
        <sz val="10"/>
        <color rgb="FF000000"/>
        <rFont val="Arial"/>
        <family val="2"/>
      </rPr>
      <t>A040107</t>
    </r>
  </si>
  <si>
    <r>
      <t>'</t>
    </r>
    <r>
      <rPr>
        <sz val="10"/>
        <color rgb="FF000000"/>
        <rFont val="Arial"/>
        <family val="2"/>
      </rPr>
      <t>A038478</t>
    </r>
  </si>
  <si>
    <t>409-SIPI-092022-1125758</t>
  </si>
  <si>
    <r>
      <t>'</t>
    </r>
    <r>
      <rPr>
        <sz val="10"/>
        <color rgb="FF000000"/>
        <rFont val="Arial"/>
        <family val="2"/>
      </rPr>
      <t>C044138</t>
    </r>
  </si>
  <si>
    <r>
      <t>'</t>
    </r>
    <r>
      <rPr>
        <sz val="10"/>
        <color rgb="FF000000"/>
        <rFont val="Arial"/>
        <family val="2"/>
      </rPr>
      <t>C044300</t>
    </r>
  </si>
  <si>
    <t>409-SIPI-092022-1125825</t>
  </si>
  <si>
    <r>
      <t>'</t>
    </r>
    <r>
      <rPr>
        <sz val="10"/>
        <color rgb="FF000000"/>
        <rFont val="Arial"/>
        <family val="2"/>
      </rPr>
      <t>C042303</t>
    </r>
  </si>
  <si>
    <r>
      <t>'</t>
    </r>
    <r>
      <rPr>
        <sz val="10"/>
        <color rgb="FF000000"/>
        <rFont val="Arial"/>
        <family val="2"/>
      </rPr>
      <t>C037259</t>
    </r>
  </si>
  <si>
    <r>
      <t>'</t>
    </r>
    <r>
      <rPr>
        <sz val="10"/>
        <color rgb="FF000000"/>
        <rFont val="Arial"/>
        <family val="2"/>
      </rPr>
      <t>C037279</t>
    </r>
  </si>
  <si>
    <r>
      <t>'</t>
    </r>
    <r>
      <rPr>
        <sz val="10"/>
        <color rgb="FF000000"/>
        <rFont val="Arial"/>
        <family val="2"/>
      </rPr>
      <t>C037664</t>
    </r>
  </si>
  <si>
    <t>411-SIPI-092022-1116863</t>
  </si>
  <si>
    <r>
      <t>'</t>
    </r>
    <r>
      <rPr>
        <sz val="10"/>
        <color rgb="FF000000"/>
        <rFont val="Arial"/>
        <family val="2"/>
      </rPr>
      <t>A044308</t>
    </r>
  </si>
  <si>
    <r>
      <t>'</t>
    </r>
    <r>
      <rPr>
        <sz val="10"/>
        <color rgb="FF000000"/>
        <rFont val="Arial"/>
        <family val="2"/>
      </rPr>
      <t>A042462</t>
    </r>
  </si>
  <si>
    <t>411-SIPI-092022-1116976</t>
  </si>
  <si>
    <r>
      <t>'</t>
    </r>
    <r>
      <rPr>
        <sz val="10"/>
        <color rgb="FF000000"/>
        <rFont val="Arial"/>
        <family val="2"/>
      </rPr>
      <t>A037316</t>
    </r>
  </si>
  <si>
    <r>
      <t>'</t>
    </r>
    <r>
      <rPr>
        <sz val="10"/>
        <color rgb="FF000000"/>
        <rFont val="Arial"/>
        <family val="2"/>
      </rPr>
      <t>A040256</t>
    </r>
  </si>
  <si>
    <t>412-SIPI-092022-1110624</t>
  </si>
  <si>
    <r>
      <t>'</t>
    </r>
    <r>
      <rPr>
        <sz val="10"/>
        <color rgb="FF000000"/>
        <rFont val="Arial"/>
        <family val="2"/>
      </rPr>
      <t>A042316</t>
    </r>
  </si>
  <si>
    <r>
      <t>'</t>
    </r>
    <r>
      <rPr>
        <sz val="10"/>
        <color rgb="FF000000"/>
        <rFont val="Arial"/>
        <family val="2"/>
      </rPr>
      <t>A044241</t>
    </r>
  </si>
  <si>
    <t>412-SIPI-092022-1110663</t>
  </si>
  <si>
    <r>
      <t>'</t>
    </r>
    <r>
      <rPr>
        <sz val="10"/>
        <color rgb="FF000000"/>
        <rFont val="Arial"/>
        <family val="2"/>
      </rPr>
      <t>A037230</t>
    </r>
  </si>
  <si>
    <r>
      <t>'</t>
    </r>
    <r>
      <rPr>
        <sz val="10"/>
        <color rgb="FF000000"/>
        <rFont val="Arial"/>
        <family val="2"/>
      </rPr>
      <t>A040124</t>
    </r>
  </si>
  <si>
    <t>413-SIPI-092022-1108521</t>
  </si>
  <si>
    <r>
      <t>'</t>
    </r>
    <r>
      <rPr>
        <sz val="10"/>
        <color rgb="FF000000"/>
        <rFont val="Arial"/>
        <family val="2"/>
      </rPr>
      <t>A041711</t>
    </r>
  </si>
  <si>
    <r>
      <t>'</t>
    </r>
    <r>
      <rPr>
        <sz val="10"/>
        <color rgb="FF000000"/>
        <rFont val="Arial"/>
        <family val="2"/>
      </rPr>
      <t>A043659</t>
    </r>
  </si>
  <si>
    <t>413-SIPI-092022-1108626</t>
  </si>
  <si>
    <r>
      <t>'</t>
    </r>
    <r>
      <rPr>
        <sz val="10"/>
        <color rgb="FF000000"/>
        <rFont val="Arial"/>
        <family val="2"/>
      </rPr>
      <t>A039086</t>
    </r>
  </si>
  <si>
    <t>414-SIPI-092022-1116469</t>
  </si>
  <si>
    <r>
      <t>'</t>
    </r>
    <r>
      <rPr>
        <sz val="10"/>
        <color rgb="FF000000"/>
        <rFont val="Arial"/>
        <family val="2"/>
      </rPr>
      <t>N042360</t>
    </r>
  </si>
  <si>
    <r>
      <t>'</t>
    </r>
    <r>
      <rPr>
        <sz val="10"/>
        <color rgb="FF000000"/>
        <rFont val="Arial"/>
        <family val="2"/>
      </rPr>
      <t>N044273</t>
    </r>
  </si>
  <si>
    <t>414-SIPI-092022-1116529</t>
  </si>
  <si>
    <r>
      <t>'</t>
    </r>
    <r>
      <rPr>
        <sz val="10"/>
        <color rgb="FF000000"/>
        <rFont val="Arial"/>
        <family val="2"/>
      </rPr>
      <t>N040244</t>
    </r>
  </si>
  <si>
    <r>
      <t>'</t>
    </r>
    <r>
      <rPr>
        <sz val="10"/>
        <color rgb="FF000000"/>
        <rFont val="Arial"/>
        <family val="2"/>
      </rPr>
      <t>N037223</t>
    </r>
  </si>
  <si>
    <t>415-SIPI-092022-1130795</t>
  </si>
  <si>
    <r>
      <t>'</t>
    </r>
    <r>
      <rPr>
        <sz val="10"/>
        <color rgb="FF000000"/>
        <rFont val="Arial"/>
        <family val="2"/>
      </rPr>
      <t>X042358</t>
    </r>
  </si>
  <si>
    <r>
      <t>'</t>
    </r>
    <r>
      <rPr>
        <sz val="10"/>
        <color rgb="FF000000"/>
        <rFont val="Arial"/>
        <family val="2"/>
      </rPr>
      <t>X043853</t>
    </r>
  </si>
  <si>
    <t>415-SIPI-092022-1130857</t>
  </si>
  <si>
    <r>
      <t>'</t>
    </r>
    <r>
      <rPr>
        <sz val="10"/>
        <color rgb="FF000000"/>
        <rFont val="Arial"/>
        <family val="2"/>
      </rPr>
      <t>X038457</t>
    </r>
  </si>
  <si>
    <r>
      <t>'</t>
    </r>
    <r>
      <rPr>
        <sz val="10"/>
        <color rgb="FF000000"/>
        <rFont val="Arial"/>
        <family val="2"/>
      </rPr>
      <t>X037226</t>
    </r>
  </si>
  <si>
    <t>418-SIPI-092022-1104925</t>
  </si>
  <si>
    <r>
      <t>'</t>
    </r>
    <r>
      <rPr>
        <sz val="10"/>
        <color rgb="FF000000"/>
        <rFont val="Arial"/>
        <family val="2"/>
      </rPr>
      <t>42361</t>
    </r>
  </si>
  <si>
    <t>418-SIPI-092022-1105058</t>
  </si>
  <si>
    <r>
      <t>'</t>
    </r>
    <r>
      <rPr>
        <sz val="10"/>
        <color rgb="FF000000"/>
        <rFont val="Arial"/>
        <family val="2"/>
      </rPr>
      <t>37282</t>
    </r>
  </si>
  <si>
    <r>
      <t>'</t>
    </r>
    <r>
      <rPr>
        <sz val="10"/>
        <color rgb="FF000000"/>
        <rFont val="Arial"/>
        <family val="2"/>
      </rPr>
      <t>39513</t>
    </r>
  </si>
  <si>
    <r>
      <t>'</t>
    </r>
    <r>
      <rPr>
        <sz val="10"/>
        <color rgb="FF000000"/>
        <rFont val="Arial"/>
        <family val="2"/>
      </rPr>
      <t>41706</t>
    </r>
  </si>
  <si>
    <t>1C22TNT|GIOSONG</t>
  </si>
  <si>
    <t>421-SIPI-092022-1075270</t>
  </si>
  <si>
    <r>
      <t>'</t>
    </r>
    <r>
      <rPr>
        <sz val="10"/>
        <color rgb="FF000000"/>
        <rFont val="Arial"/>
        <family val="2"/>
      </rPr>
      <t>A38178</t>
    </r>
  </si>
  <si>
    <t>424-SIPI-092022-1059387</t>
  </si>
  <si>
    <r>
      <t>'</t>
    </r>
    <r>
      <rPr>
        <sz val="10"/>
        <color rgb="FF000000"/>
        <rFont val="Arial"/>
        <family val="2"/>
      </rPr>
      <t>A40103</t>
    </r>
  </si>
  <si>
    <t>1C22TNT/CHAN GA</t>
  </si>
  <si>
    <t>424-SIPI-092022-1059415</t>
  </si>
  <si>
    <r>
      <t>'</t>
    </r>
    <r>
      <rPr>
        <sz val="10"/>
        <color rgb="FF000000"/>
        <rFont val="Arial"/>
        <family val="2"/>
      </rPr>
      <t>A37341</t>
    </r>
  </si>
  <si>
    <r>
      <t>'</t>
    </r>
    <r>
      <rPr>
        <sz val="10"/>
        <color rgb="FF000000"/>
        <rFont val="Arial"/>
        <family val="2"/>
      </rPr>
      <t>A37182</t>
    </r>
  </si>
  <si>
    <t>425-SIPI-092022-1109912</t>
  </si>
  <si>
    <r>
      <t>'</t>
    </r>
    <r>
      <rPr>
        <sz val="10"/>
        <color rgb="FF000000"/>
        <rFont val="Arial"/>
        <family val="2"/>
      </rPr>
      <t>E044012</t>
    </r>
  </si>
  <si>
    <t>425-SIPI-092022-1109994</t>
  </si>
  <si>
    <r>
      <t>'</t>
    </r>
    <r>
      <rPr>
        <sz val="10"/>
        <color rgb="FF000000"/>
        <rFont val="Arial"/>
        <family val="2"/>
      </rPr>
      <t>E038474</t>
    </r>
  </si>
  <si>
    <r>
      <t>'</t>
    </r>
    <r>
      <rPr>
        <sz val="10"/>
        <color rgb="FF000000"/>
        <rFont val="Arial"/>
        <family val="2"/>
      </rPr>
      <t>E037224</t>
    </r>
  </si>
  <si>
    <t>426-SIPI-092022-1060536</t>
  </si>
  <si>
    <r>
      <t>'</t>
    </r>
    <r>
      <rPr>
        <sz val="10"/>
        <color rgb="FF000000"/>
        <rFont val="Arial"/>
        <family val="2"/>
      </rPr>
      <t>A042409</t>
    </r>
  </si>
  <si>
    <r>
      <t>'</t>
    </r>
    <r>
      <rPr>
        <sz val="10"/>
        <color rgb="FF000000"/>
        <rFont val="Arial"/>
        <family val="2"/>
      </rPr>
      <t>A044164</t>
    </r>
  </si>
  <si>
    <t>426-SIPI-092022-1060568</t>
  </si>
  <si>
    <r>
      <t>'</t>
    </r>
    <r>
      <rPr>
        <sz val="10"/>
        <color rgb="FF000000"/>
        <rFont val="Arial"/>
        <family val="2"/>
      </rPr>
      <t>A040223</t>
    </r>
  </si>
  <si>
    <r>
      <t>'</t>
    </r>
    <r>
      <rPr>
        <sz val="10"/>
        <color rgb="FF000000"/>
        <rFont val="Arial"/>
        <family val="2"/>
      </rPr>
      <t>A037339</t>
    </r>
  </si>
  <si>
    <t>426-SIPI-R-092022-1060536</t>
  </si>
  <si>
    <r>
      <t>'</t>
    </r>
    <r>
      <rPr>
        <sz val="10"/>
        <color rgb="FF000000"/>
        <rFont val="Arial"/>
        <family val="2"/>
      </rPr>
      <t>A000603</t>
    </r>
  </si>
  <si>
    <t>1K22TCG|603|GA MUOI|1587968</t>
  </si>
  <si>
    <t>427-SIPI-092022-1049167</t>
  </si>
  <si>
    <r>
      <t>'</t>
    </r>
    <r>
      <rPr>
        <sz val="10"/>
        <color rgb="FF000000"/>
        <rFont val="Arial"/>
        <family val="2"/>
      </rPr>
      <t>A42446</t>
    </r>
  </si>
  <si>
    <r>
      <t>'</t>
    </r>
    <r>
      <rPr>
        <sz val="10"/>
        <color rgb="FF000000"/>
        <rFont val="Arial"/>
        <family val="2"/>
      </rPr>
      <t>A44969</t>
    </r>
  </si>
  <si>
    <r>
      <t>'</t>
    </r>
    <r>
      <rPr>
        <sz val="10"/>
        <color rgb="FF000000"/>
        <rFont val="Arial"/>
        <family val="2"/>
      </rPr>
      <t>A40241</t>
    </r>
  </si>
  <si>
    <r>
      <t>'</t>
    </r>
    <r>
      <rPr>
        <sz val="10"/>
        <color rgb="FF000000"/>
        <rFont val="Arial"/>
        <family val="2"/>
      </rPr>
      <t>A37133</t>
    </r>
  </si>
  <si>
    <t>427-SIPI-092022-1049203</t>
  </si>
  <si>
    <r>
      <t>'</t>
    </r>
    <r>
      <rPr>
        <sz val="10"/>
        <color rgb="FF000000"/>
        <rFont val="Arial"/>
        <family val="2"/>
      </rPr>
      <t>A38425</t>
    </r>
  </si>
  <si>
    <t>428-SIPI-092022-1053786</t>
  </si>
  <si>
    <r>
      <t>'</t>
    </r>
    <r>
      <rPr>
        <sz val="10"/>
        <color rgb="FF000000"/>
        <rFont val="Arial"/>
        <family val="2"/>
      </rPr>
      <t>H040163</t>
    </r>
  </si>
  <si>
    <t>430-SIPI-092022-1104907</t>
  </si>
  <si>
    <r>
      <t>'</t>
    </r>
    <r>
      <rPr>
        <sz val="10"/>
        <color rgb="FF000000"/>
        <rFont val="Arial"/>
        <family val="2"/>
      </rPr>
      <t>A037150</t>
    </r>
  </si>
  <si>
    <r>
      <t>'</t>
    </r>
    <r>
      <rPr>
        <sz val="10"/>
        <color rgb="FF000000"/>
        <rFont val="Arial"/>
        <family val="2"/>
      </rPr>
      <t>A041697</t>
    </r>
  </si>
  <si>
    <r>
      <t>'</t>
    </r>
    <r>
      <rPr>
        <sz val="10"/>
        <color rgb="FF000000"/>
        <rFont val="Arial"/>
        <family val="2"/>
      </rPr>
      <t>A044151</t>
    </r>
  </si>
  <si>
    <t>430-SIPI-R-102022-1104907</t>
  </si>
  <si>
    <r>
      <t>'</t>
    </r>
    <r>
      <rPr>
        <sz val="10"/>
        <color rgb="FF000000"/>
        <rFont val="Arial"/>
        <family val="2"/>
      </rPr>
      <t>A000819</t>
    </r>
  </si>
  <si>
    <t>1K22TCN-RTV 1593750|GIOSUN</t>
  </si>
  <si>
    <r>
      <t>'</t>
    </r>
    <r>
      <rPr>
        <sz val="10"/>
        <color rgb="FF000000"/>
        <rFont val="Arial"/>
        <family val="2"/>
      </rPr>
      <t>A000853</t>
    </r>
  </si>
  <si>
    <t>1K22TCN-RTV 1597112|GIO</t>
  </si>
  <si>
    <t>432-SIPI-092022-1064368</t>
  </si>
  <si>
    <r>
      <t>'</t>
    </r>
    <r>
      <rPr>
        <sz val="10"/>
        <color rgb="FF000000"/>
        <rFont val="Arial"/>
        <family val="2"/>
      </rPr>
      <t>A40699</t>
    </r>
  </si>
  <si>
    <r>
      <t>'</t>
    </r>
    <r>
      <rPr>
        <sz val="10"/>
        <color rgb="FF000000"/>
        <rFont val="Arial"/>
        <family val="2"/>
      </rPr>
      <t>A42449</t>
    </r>
  </si>
  <si>
    <t>1C22TNNT|GAMUOI</t>
  </si>
  <si>
    <r>
      <t>'</t>
    </r>
    <r>
      <rPr>
        <sz val="10"/>
        <color rgb="FF000000"/>
        <rFont val="Arial"/>
        <family val="2"/>
      </rPr>
      <t>A45249</t>
    </r>
  </si>
  <si>
    <r>
      <t>'</t>
    </r>
    <r>
      <rPr>
        <sz val="10"/>
        <color rgb="FF000000"/>
        <rFont val="Arial"/>
        <family val="2"/>
      </rPr>
      <t>A37240</t>
    </r>
  </si>
  <si>
    <t>432-SIPI-R-092022-1064368</t>
  </si>
  <si>
    <r>
      <t>'</t>
    </r>
    <r>
      <rPr>
        <sz val="10"/>
        <color rgb="FF000000"/>
        <rFont val="Arial"/>
        <family val="2"/>
      </rPr>
      <t>613</t>
    </r>
  </si>
  <si>
    <t>1K22TCP|1591071|GIOTAI</t>
  </si>
  <si>
    <t>438-SIPI-092022-1062599</t>
  </si>
  <si>
    <r>
      <t>'</t>
    </r>
    <r>
      <rPr>
        <sz val="10"/>
        <color rgb="FF000000"/>
        <rFont val="Arial"/>
        <family val="2"/>
      </rPr>
      <t>A00044223</t>
    </r>
  </si>
  <si>
    <t>438-SIPI-092022-1062638</t>
  </si>
  <si>
    <r>
      <t>'</t>
    </r>
    <r>
      <rPr>
        <sz val="10"/>
        <color rgb="FF000000"/>
        <rFont val="Arial"/>
        <family val="2"/>
      </rPr>
      <t>A00038172</t>
    </r>
  </si>
  <si>
    <t>438-SIPI-R-092022-1062599</t>
  </si>
  <si>
    <r>
      <t>'</t>
    </r>
    <r>
      <rPr>
        <sz val="10"/>
        <color rgb="FF000000"/>
        <rFont val="Arial"/>
        <family val="2"/>
      </rPr>
      <t>A351</t>
    </r>
  </si>
  <si>
    <t>RTV1581606|GA MUOI</t>
  </si>
  <si>
    <t>439-SIPI-092022-10049792</t>
  </si>
  <si>
    <r>
      <t>'</t>
    </r>
    <r>
      <rPr>
        <sz val="10"/>
        <color rgb="FF000000"/>
        <rFont val="Arial"/>
        <family val="2"/>
      </rPr>
      <t>42110</t>
    </r>
  </si>
  <si>
    <r>
      <t>'</t>
    </r>
    <r>
      <rPr>
        <sz val="10"/>
        <color rgb="FF000000"/>
        <rFont val="Arial"/>
        <family val="2"/>
      </rPr>
      <t>44069</t>
    </r>
  </si>
  <si>
    <r>
      <t>'</t>
    </r>
    <r>
      <rPr>
        <sz val="10"/>
        <color rgb="FF000000"/>
        <rFont val="Arial"/>
        <family val="2"/>
      </rPr>
      <t>42406</t>
    </r>
  </si>
  <si>
    <t>439-SIPI-092022-10049838</t>
  </si>
  <si>
    <r>
      <t>'</t>
    </r>
    <r>
      <rPr>
        <sz val="10"/>
        <color rgb="FF000000"/>
        <rFont val="Arial"/>
        <family val="2"/>
      </rPr>
      <t>37183</t>
    </r>
  </si>
  <si>
    <r>
      <t>'</t>
    </r>
    <r>
      <rPr>
        <sz val="10"/>
        <color rgb="FF000000"/>
        <rFont val="Arial"/>
        <family val="2"/>
      </rPr>
      <t>40102</t>
    </r>
  </si>
  <si>
    <t>440-SIPI-092022-10076979</t>
  </si>
  <si>
    <r>
      <t>'</t>
    </r>
    <r>
      <rPr>
        <sz val="10"/>
        <color rgb="FF000000"/>
        <rFont val="Arial"/>
        <family val="2"/>
      </rPr>
      <t>C044242</t>
    </r>
  </si>
  <si>
    <r>
      <t>'</t>
    </r>
    <r>
      <rPr>
        <sz val="10"/>
        <color rgb="FF000000"/>
        <rFont val="Arial"/>
        <family val="2"/>
      </rPr>
      <t>C043859</t>
    </r>
  </si>
  <si>
    <t>1C22TNT|GIOLUACAY</t>
  </si>
  <si>
    <t>440-SIPI-092022-10077062</t>
  </si>
  <si>
    <r>
      <t>'</t>
    </r>
    <r>
      <rPr>
        <sz val="10"/>
        <color rgb="FF000000"/>
        <rFont val="Arial"/>
        <family val="2"/>
      </rPr>
      <t>C037285</t>
    </r>
  </si>
  <si>
    <r>
      <t>'</t>
    </r>
    <r>
      <rPr>
        <sz val="10"/>
        <color rgb="FF000000"/>
        <rFont val="Arial"/>
        <family val="2"/>
      </rPr>
      <t>C040164</t>
    </r>
  </si>
  <si>
    <r>
      <t>'</t>
    </r>
    <r>
      <rPr>
        <sz val="10"/>
        <color rgb="FF000000"/>
        <rFont val="Arial"/>
        <family val="2"/>
      </rPr>
      <t>C042050</t>
    </r>
  </si>
  <si>
    <t>441-SIPI-092022-1094407</t>
  </si>
  <si>
    <r>
      <t>'</t>
    </r>
    <r>
      <rPr>
        <sz val="10"/>
        <color rgb="FF000000"/>
        <rFont val="Arial"/>
        <family val="2"/>
      </rPr>
      <t>A38456</t>
    </r>
  </si>
  <si>
    <r>
      <t>'</t>
    </r>
    <r>
      <rPr>
        <sz val="10"/>
        <color rgb="FF000000"/>
        <rFont val="Arial"/>
        <family val="2"/>
      </rPr>
      <t>A43639</t>
    </r>
  </si>
  <si>
    <r>
      <t>'</t>
    </r>
    <r>
      <rPr>
        <sz val="10"/>
        <color rgb="FF000000"/>
        <rFont val="Arial"/>
        <family val="2"/>
      </rPr>
      <t>A44166</t>
    </r>
  </si>
  <si>
    <r>
      <t>'</t>
    </r>
    <r>
      <rPr>
        <sz val="10"/>
        <color rgb="FF000000"/>
        <rFont val="Arial"/>
        <family val="2"/>
      </rPr>
      <t>A42339</t>
    </r>
  </si>
  <si>
    <r>
      <t>'</t>
    </r>
    <r>
      <rPr>
        <sz val="10"/>
        <color rgb="FF000000"/>
        <rFont val="Arial"/>
        <family val="2"/>
      </rPr>
      <t>A45256</t>
    </r>
  </si>
  <si>
    <r>
      <t>'</t>
    </r>
    <r>
      <rPr>
        <sz val="10"/>
        <color rgb="FF000000"/>
        <rFont val="Arial"/>
        <family val="2"/>
      </rPr>
      <t>A41370</t>
    </r>
  </si>
  <si>
    <t>441-SIPI-092022-1094470</t>
  </si>
  <si>
    <r>
      <t>'</t>
    </r>
    <r>
      <rPr>
        <sz val="10"/>
        <color rgb="FF000000"/>
        <rFont val="Arial"/>
        <family val="2"/>
      </rPr>
      <t>A40140</t>
    </r>
  </si>
  <si>
    <t>441-SIPI-R-092022-1094407</t>
  </si>
  <si>
    <r>
      <t>'</t>
    </r>
    <r>
      <rPr>
        <sz val="10"/>
        <color rgb="FF000000"/>
        <rFont val="Arial"/>
        <family val="2"/>
      </rPr>
      <t>562</t>
    </r>
  </si>
  <si>
    <t>1K22TCV|GAMUOI|RTV1579307</t>
  </si>
  <si>
    <t>443-SIPI-092022-1089632</t>
  </si>
  <si>
    <r>
      <t>'</t>
    </r>
    <r>
      <rPr>
        <sz val="10"/>
        <color rgb="FF000000"/>
        <rFont val="Arial"/>
        <family val="2"/>
      </rPr>
      <t>B044145</t>
    </r>
  </si>
  <si>
    <r>
      <t>'</t>
    </r>
    <r>
      <rPr>
        <sz val="10"/>
        <color rgb="FF000000"/>
        <rFont val="Arial"/>
        <family val="2"/>
      </rPr>
      <t>B042317</t>
    </r>
  </si>
  <si>
    <r>
      <t>'</t>
    </r>
    <r>
      <rPr>
        <sz val="10"/>
        <color rgb="FF000000"/>
        <rFont val="Arial"/>
        <family val="2"/>
      </rPr>
      <t>B045269</t>
    </r>
  </si>
  <si>
    <t>444-SIPI-092022-10031528</t>
  </si>
  <si>
    <r>
      <t>'</t>
    </r>
    <r>
      <rPr>
        <sz val="10"/>
        <color rgb="FF000000"/>
        <rFont val="Arial"/>
        <family val="2"/>
      </rPr>
      <t>A044095</t>
    </r>
  </si>
  <si>
    <t>448-SIPI-092022-10046850</t>
  </si>
  <si>
    <r>
      <t>'</t>
    </r>
    <r>
      <rPr>
        <sz val="10"/>
        <color rgb="FF000000"/>
        <rFont val="Arial"/>
        <family val="2"/>
      </rPr>
      <t>A044159</t>
    </r>
  </si>
  <si>
    <r>
      <t>'</t>
    </r>
    <r>
      <rPr>
        <sz val="10"/>
        <color rgb="FF000000"/>
        <rFont val="Arial"/>
        <family val="2"/>
      </rPr>
      <t>A040253</t>
    </r>
  </si>
  <si>
    <t>448-SIPI-R-092022-10046850</t>
  </si>
  <si>
    <r>
      <t>'</t>
    </r>
    <r>
      <rPr>
        <sz val="10"/>
        <color rgb="FF000000"/>
        <rFont val="Arial"/>
        <family val="2"/>
      </rPr>
      <t>A000392</t>
    </r>
  </si>
  <si>
    <t>1K22TDB|1587246|TPCN</t>
  </si>
  <si>
    <t>450-SIPI-092022-10050065</t>
  </si>
  <si>
    <r>
      <t>'</t>
    </r>
    <r>
      <rPr>
        <sz val="10"/>
        <color rgb="FF000000"/>
        <rFont val="Arial"/>
        <family val="2"/>
      </rPr>
      <t>A044197</t>
    </r>
  </si>
  <si>
    <r>
      <t>'</t>
    </r>
    <r>
      <rPr>
        <sz val="10"/>
        <color rgb="FF000000"/>
        <rFont val="Arial"/>
        <family val="2"/>
      </rPr>
      <t>A042373</t>
    </r>
  </si>
  <si>
    <t>450-SIPI-092022-10050116</t>
  </si>
  <si>
    <r>
      <t>'</t>
    </r>
    <r>
      <rPr>
        <sz val="10"/>
        <color rgb="FF000000"/>
        <rFont val="Arial"/>
        <family val="2"/>
      </rPr>
      <t>A037238</t>
    </r>
  </si>
  <si>
    <r>
      <t>'</t>
    </r>
    <r>
      <rPr>
        <sz val="10"/>
        <color rgb="FF000000"/>
        <rFont val="Arial"/>
        <family val="2"/>
      </rPr>
      <t>A040123</t>
    </r>
  </si>
  <si>
    <t>1C22TNT/GAMUOI</t>
  </si>
  <si>
    <t>450-SIPI-R-092022-10050065</t>
  </si>
  <si>
    <t>RTV1581437-1K22TDD|CGIOMUOI</t>
  </si>
  <si>
    <t>450-SIPI-R-102022-10050065</t>
  </si>
  <si>
    <r>
      <t>'</t>
    </r>
    <r>
      <rPr>
        <sz val="10"/>
        <color rgb="FF000000"/>
        <rFont val="Arial"/>
        <family val="2"/>
      </rPr>
      <t>452</t>
    </r>
  </si>
  <si>
    <t>RTV 1594743/GAMUOI</t>
  </si>
  <si>
    <t>451-SIPI-092022-10090677</t>
  </si>
  <si>
    <r>
      <t>'</t>
    </r>
    <r>
      <rPr>
        <sz val="10"/>
        <color rgb="FF000000"/>
        <rFont val="Arial"/>
        <family val="2"/>
      </rPr>
      <t>T045282</t>
    </r>
  </si>
  <si>
    <t>451-SIPI-092022-10090754</t>
  </si>
  <si>
    <r>
      <t>'</t>
    </r>
    <r>
      <rPr>
        <sz val="10"/>
        <color rgb="FF000000"/>
        <rFont val="Arial"/>
        <family val="2"/>
      </rPr>
      <t>T040125</t>
    </r>
  </si>
  <si>
    <t>453-SIPI-092022-10073428</t>
  </si>
  <si>
    <r>
      <t>'</t>
    </r>
    <r>
      <rPr>
        <sz val="10"/>
        <color rgb="FF000000"/>
        <rFont val="Arial"/>
        <family val="2"/>
      </rPr>
      <t>T042337</t>
    </r>
  </si>
  <si>
    <r>
      <t>'</t>
    </r>
    <r>
      <rPr>
        <sz val="10"/>
        <color rgb="FF000000"/>
        <rFont val="Arial"/>
        <family val="2"/>
      </rPr>
      <t>T045253</t>
    </r>
  </si>
  <si>
    <t>453-SIPI-092022-10073488</t>
  </si>
  <si>
    <r>
      <t>'</t>
    </r>
    <r>
      <rPr>
        <sz val="10"/>
        <color rgb="FF000000"/>
        <rFont val="Arial"/>
        <family val="2"/>
      </rPr>
      <t>T038455</t>
    </r>
  </si>
  <si>
    <t>453-SIPI-R-092022-10073428</t>
  </si>
  <si>
    <r>
      <t>'</t>
    </r>
    <r>
      <rPr>
        <sz val="10"/>
        <color rgb="FF000000"/>
        <rFont val="Arial"/>
        <family val="2"/>
      </rPr>
      <t>446</t>
    </r>
  </si>
  <si>
    <t>1K22TDH|GIOTAI|RTV1586033</t>
  </si>
  <si>
    <t>453-SIPI-R-102022-10073428</t>
  </si>
  <si>
    <t>1K22TDH|GAMUOI|RTV1596047</t>
  </si>
  <si>
    <t>456-SIPI-092022-1082460</t>
  </si>
  <si>
    <r>
      <t>'</t>
    </r>
    <r>
      <rPr>
        <sz val="10"/>
        <color rgb="FF000000"/>
        <rFont val="Arial"/>
        <family val="2"/>
      </rPr>
      <t>F043284</t>
    </r>
  </si>
  <si>
    <t>456-SIPI-092022-1082591</t>
  </si>
  <si>
    <r>
      <t>'</t>
    </r>
    <r>
      <rPr>
        <sz val="10"/>
        <color rgb="FF000000"/>
        <rFont val="Arial"/>
        <family val="2"/>
      </rPr>
      <t>F040269</t>
    </r>
  </si>
  <si>
    <r>
      <t>'</t>
    </r>
    <r>
      <rPr>
        <sz val="10"/>
        <color rgb="FF000000"/>
        <rFont val="Arial"/>
        <family val="2"/>
      </rPr>
      <t>F037151</t>
    </r>
  </si>
  <si>
    <t>457-SIPI-092022-1102224</t>
  </si>
  <si>
    <r>
      <t>'</t>
    </r>
    <r>
      <rPr>
        <sz val="10"/>
        <color rgb="FF000000"/>
        <rFont val="Arial"/>
        <family val="2"/>
      </rPr>
      <t>A043876</t>
    </r>
  </si>
  <si>
    <r>
      <t>'</t>
    </r>
    <r>
      <rPr>
        <sz val="10"/>
        <color rgb="FF000000"/>
        <rFont val="Arial"/>
        <family val="2"/>
      </rPr>
      <t>A044146</t>
    </r>
  </si>
  <si>
    <t>457-SIPI-092022-1102349</t>
  </si>
  <si>
    <r>
      <t>'</t>
    </r>
    <r>
      <rPr>
        <sz val="10"/>
        <color rgb="FF000000"/>
        <rFont val="Arial"/>
        <family val="2"/>
      </rPr>
      <t>A038450</t>
    </r>
  </si>
  <si>
    <r>
      <t>'</t>
    </r>
    <r>
      <rPr>
        <sz val="10"/>
        <color rgb="FF000000"/>
        <rFont val="Arial"/>
        <family val="2"/>
      </rPr>
      <t>A42067</t>
    </r>
  </si>
  <si>
    <r>
      <t>'</t>
    </r>
    <r>
      <rPr>
        <sz val="10"/>
        <color rgb="FF000000"/>
        <rFont val="Arial"/>
        <family val="2"/>
      </rPr>
      <t>A037121</t>
    </r>
  </si>
  <si>
    <r>
      <t>'</t>
    </r>
    <r>
      <rPr>
        <sz val="10"/>
        <color rgb="FF000000"/>
        <rFont val="Arial"/>
        <family val="2"/>
      </rPr>
      <t>A037257</t>
    </r>
  </si>
  <si>
    <t>457-SIPI-R-092022-1102224</t>
  </si>
  <si>
    <r>
      <t>'</t>
    </r>
    <r>
      <rPr>
        <sz val="10"/>
        <color rgb="FF000000"/>
        <rFont val="Arial"/>
        <family val="2"/>
      </rPr>
      <t>1048</t>
    </r>
  </si>
  <si>
    <t>1K22TDL-1048|DUIGASOT-1588851</t>
  </si>
  <si>
    <t>462-SIPI-092022-10018240</t>
  </si>
  <si>
    <r>
      <t>'</t>
    </r>
    <r>
      <rPr>
        <sz val="10"/>
        <color rgb="FF000000"/>
        <rFont val="Arial"/>
        <family val="2"/>
      </rPr>
      <t>A044774</t>
    </r>
  </si>
  <si>
    <r>
      <t>'</t>
    </r>
    <r>
      <rPr>
        <sz val="10"/>
        <color rgb="FF000000"/>
        <rFont val="Arial"/>
        <family val="2"/>
      </rPr>
      <t>A044240</t>
    </r>
  </si>
  <si>
    <t>462-SIPI-092022-10018363</t>
  </si>
  <si>
    <r>
      <t>'</t>
    </r>
    <r>
      <rPr>
        <sz val="10"/>
        <color rgb="FF000000"/>
        <rFont val="Arial"/>
        <family val="2"/>
      </rPr>
      <t>A037284</t>
    </r>
  </si>
  <si>
    <r>
      <t>'</t>
    </r>
    <r>
      <rPr>
        <sz val="10"/>
        <color rgb="FF000000"/>
        <rFont val="Arial"/>
        <family val="2"/>
      </rPr>
      <t>A037203</t>
    </r>
  </si>
  <si>
    <t>463-SIPI-092022-10021932</t>
  </si>
  <si>
    <r>
      <t>'</t>
    </r>
    <r>
      <rPr>
        <sz val="10"/>
        <color rgb="FF000000"/>
        <rFont val="Arial"/>
        <family val="2"/>
      </rPr>
      <t>A042309</t>
    </r>
  </si>
  <si>
    <r>
      <t>'</t>
    </r>
    <r>
      <rPr>
        <sz val="10"/>
        <color rgb="FF000000"/>
        <rFont val="Arial"/>
        <family val="2"/>
      </rPr>
      <t>A043862</t>
    </r>
  </si>
  <si>
    <t>463-SIPI-092022-10021959</t>
  </si>
  <si>
    <r>
      <t>'</t>
    </r>
    <r>
      <rPr>
        <sz val="10"/>
        <color rgb="FF000000"/>
        <rFont val="Arial"/>
        <family val="2"/>
      </rPr>
      <t>A037179</t>
    </r>
  </si>
  <si>
    <r>
      <t>'</t>
    </r>
    <r>
      <rPr>
        <sz val="10"/>
        <color rgb="FF000000"/>
        <rFont val="Arial"/>
        <family val="2"/>
      </rPr>
      <t>A041927</t>
    </r>
  </si>
  <si>
    <t>464-SIPI-092022-10017790</t>
  </si>
  <si>
    <r>
      <t>'</t>
    </r>
    <r>
      <rPr>
        <sz val="10"/>
        <color rgb="FF000000"/>
        <rFont val="Arial"/>
        <family val="2"/>
      </rPr>
      <t>A042425</t>
    </r>
  </si>
  <si>
    <r>
      <t>'</t>
    </r>
    <r>
      <rPr>
        <sz val="10"/>
        <color rgb="FF000000"/>
        <rFont val="Arial"/>
        <family val="2"/>
      </rPr>
      <t>A037365</t>
    </r>
  </si>
  <si>
    <t>464-SIPI-R-092022-10017790</t>
  </si>
  <si>
    <r>
      <t>'</t>
    </r>
    <r>
      <rPr>
        <sz val="10"/>
        <color rgb="FF000000"/>
        <rFont val="Arial"/>
        <family val="2"/>
      </rPr>
      <t>316</t>
    </r>
  </si>
  <si>
    <t>1K22TDU|GARTV 1578385_316 - RTV1578385</t>
  </si>
  <si>
    <t>465-SIPI-092022-10018801</t>
  </si>
  <si>
    <r>
      <t>'</t>
    </r>
    <r>
      <rPr>
        <sz val="10"/>
        <color rgb="FF000000"/>
        <rFont val="Arial"/>
        <family val="2"/>
      </rPr>
      <t>A040890</t>
    </r>
  </si>
  <si>
    <r>
      <t>'</t>
    </r>
    <r>
      <rPr>
        <sz val="10"/>
        <color rgb="FF000000"/>
        <rFont val="Arial"/>
        <family val="2"/>
      </rPr>
      <t>A043670</t>
    </r>
  </si>
  <si>
    <r>
      <t>'</t>
    </r>
    <r>
      <rPr>
        <sz val="10"/>
        <color rgb="FF000000"/>
        <rFont val="Arial"/>
        <family val="2"/>
      </rPr>
      <t>A040252</t>
    </r>
  </si>
  <si>
    <r>
      <t>'</t>
    </r>
    <r>
      <rPr>
        <sz val="10"/>
        <color rgb="FF000000"/>
        <rFont val="Arial"/>
        <family val="2"/>
      </rPr>
      <t>A044247</t>
    </r>
  </si>
  <si>
    <t>465-SIPI-092022-10018894</t>
  </si>
  <si>
    <r>
      <t>'</t>
    </r>
    <r>
      <rPr>
        <sz val="10"/>
        <color rgb="FF000000"/>
        <rFont val="Arial"/>
        <family val="2"/>
      </rPr>
      <t>A037360</t>
    </r>
  </si>
  <si>
    <r>
      <t>'</t>
    </r>
    <r>
      <rPr>
        <sz val="10"/>
        <color rgb="FF000000"/>
        <rFont val="Arial"/>
        <family val="2"/>
      </rPr>
      <t>A037205</t>
    </r>
  </si>
  <si>
    <t>465-SIPI-R-102022-10018801</t>
  </si>
  <si>
    <r>
      <t>'</t>
    </r>
    <r>
      <rPr>
        <sz val="10"/>
        <color rgb="FF000000"/>
        <rFont val="Arial"/>
        <family val="2"/>
      </rPr>
      <t>1226</t>
    </r>
  </si>
  <si>
    <t>1K22TDV|RTV1595128-1226|HH - RTV1595128</t>
  </si>
  <si>
    <t>502-SIPI-092022-10020893</t>
  </si>
  <si>
    <r>
      <t>'</t>
    </r>
    <r>
      <rPr>
        <sz val="10"/>
        <color rgb="FF000000"/>
        <rFont val="Arial"/>
        <family val="2"/>
      </rPr>
      <t>C040254</t>
    </r>
  </si>
  <si>
    <t>502-SIPI-R-092022-10020893</t>
  </si>
  <si>
    <t>1K22TEA-172|GIO|RTV 1590418</t>
  </si>
  <si>
    <t>504-SIPI-092022-504038280</t>
  </si>
  <si>
    <r>
      <t>'</t>
    </r>
    <r>
      <rPr>
        <sz val="10"/>
        <color rgb="FF000000"/>
        <rFont val="Arial"/>
        <family val="2"/>
      </rPr>
      <t>A45258</t>
    </r>
  </si>
  <si>
    <r>
      <t>'</t>
    </r>
    <r>
      <rPr>
        <sz val="10"/>
        <color rgb="FF000000"/>
        <rFont val="Arial"/>
        <family val="2"/>
      </rPr>
      <t>A40221</t>
    </r>
  </si>
  <si>
    <r>
      <t>'</t>
    </r>
    <r>
      <rPr>
        <sz val="10"/>
        <color rgb="FF000000"/>
        <rFont val="Arial"/>
        <family val="2"/>
      </rPr>
      <t>A42408</t>
    </r>
  </si>
  <si>
    <t>504-SIPI-092022-504038310</t>
  </si>
  <si>
    <r>
      <t>'</t>
    </r>
    <r>
      <rPr>
        <sz val="10"/>
        <color rgb="FF000000"/>
        <rFont val="Arial"/>
        <family val="2"/>
      </rPr>
      <t>A37343</t>
    </r>
  </si>
  <si>
    <t>504-SIPI-R-102022-504038280</t>
  </si>
  <si>
    <r>
      <t>'</t>
    </r>
    <r>
      <rPr>
        <sz val="10"/>
        <color rgb="FF000000"/>
        <rFont val="Arial"/>
        <family val="2"/>
      </rPr>
      <t>346</t>
    </r>
  </si>
  <si>
    <t>1K22TEC|VAT8|CHANGIO|346 - RTV1599978</t>
  </si>
  <si>
    <t>506-SIPI-092022-10068400</t>
  </si>
  <si>
    <r>
      <t>'</t>
    </r>
    <r>
      <rPr>
        <sz val="10"/>
        <color rgb="FF000000"/>
        <rFont val="Arial"/>
        <family val="2"/>
      </rPr>
      <t>V045264</t>
    </r>
  </si>
  <si>
    <t>506-SIPI-092022-10068466</t>
  </si>
  <si>
    <r>
      <t>'</t>
    </r>
    <r>
      <rPr>
        <sz val="10"/>
        <color rgb="FF000000"/>
        <rFont val="Arial"/>
        <family val="2"/>
      </rPr>
      <t>V040134</t>
    </r>
  </si>
  <si>
    <t>508-SIPI-092022-50835682</t>
  </si>
  <si>
    <r>
      <t>'</t>
    </r>
    <r>
      <rPr>
        <sz val="10"/>
        <color rgb="FF000000"/>
        <rFont val="Arial"/>
        <family val="2"/>
      </rPr>
      <t>A044147</t>
    </r>
  </si>
  <si>
    <t>508-SIPI-092022-50835721</t>
  </si>
  <si>
    <r>
      <t>'</t>
    </r>
    <r>
      <rPr>
        <sz val="10"/>
        <color rgb="FF000000"/>
        <rFont val="Arial"/>
        <family val="2"/>
      </rPr>
      <t>A037136</t>
    </r>
  </si>
  <si>
    <r>
      <t>'</t>
    </r>
    <r>
      <rPr>
        <sz val="10"/>
        <color rgb="FF000000"/>
        <rFont val="Arial"/>
        <family val="2"/>
      </rPr>
      <t>A040204</t>
    </r>
  </si>
  <si>
    <t>511-SIPI-092022-51140919</t>
  </si>
  <si>
    <r>
      <t>'</t>
    </r>
    <r>
      <rPr>
        <sz val="10"/>
        <color rgb="FF000000"/>
        <rFont val="Arial"/>
        <family val="2"/>
      </rPr>
      <t>H042461</t>
    </r>
  </si>
  <si>
    <r>
      <t>'</t>
    </r>
    <r>
      <rPr>
        <sz val="10"/>
        <color rgb="FF000000"/>
        <rFont val="Arial"/>
        <family val="2"/>
      </rPr>
      <t>H044302</t>
    </r>
  </si>
  <si>
    <r>
      <t>'</t>
    </r>
    <r>
      <rPr>
        <sz val="10"/>
        <color rgb="FF000000"/>
        <rFont val="Arial"/>
        <family val="2"/>
      </rPr>
      <t>H044295</t>
    </r>
  </si>
  <si>
    <t>511-SIPI-092022-51140957</t>
  </si>
  <si>
    <r>
      <t>'</t>
    </r>
    <r>
      <rPr>
        <sz val="10"/>
        <color rgb="FF000000"/>
        <rFont val="Arial"/>
        <family val="2"/>
      </rPr>
      <t>H040233</t>
    </r>
  </si>
  <si>
    <r>
      <t>'</t>
    </r>
    <r>
      <rPr>
        <sz val="10"/>
        <color rgb="FF000000"/>
        <rFont val="Arial"/>
        <family val="2"/>
      </rPr>
      <t>H037221</t>
    </r>
  </si>
  <si>
    <t>512-SIPI-082022-10048480</t>
  </si>
  <si>
    <r>
      <t>'</t>
    </r>
    <r>
      <rPr>
        <sz val="10"/>
        <color rgb="FF000000"/>
        <rFont val="Arial"/>
        <family val="2"/>
      </rPr>
      <t>K036371</t>
    </r>
  </si>
  <si>
    <t>512-SIPI-092022-10049013</t>
  </si>
  <si>
    <r>
      <t>'</t>
    </r>
    <r>
      <rPr>
        <sz val="10"/>
        <color rgb="FF000000"/>
        <rFont val="Arial"/>
        <family val="2"/>
      </rPr>
      <t>K037335</t>
    </r>
  </si>
  <si>
    <r>
      <t>'</t>
    </r>
    <r>
      <rPr>
        <sz val="10"/>
        <color rgb="FF000000"/>
        <rFont val="Arial"/>
        <family val="2"/>
      </rPr>
      <t>K041708</t>
    </r>
  </si>
  <si>
    <r>
      <t>'</t>
    </r>
    <r>
      <rPr>
        <sz val="10"/>
        <color rgb="FF000000"/>
        <rFont val="Arial"/>
        <family val="2"/>
      </rPr>
      <t>K045257</t>
    </r>
  </si>
  <si>
    <r>
      <t>'</t>
    </r>
    <r>
      <rPr>
        <sz val="10"/>
        <color rgb="FF000000"/>
        <rFont val="Arial"/>
        <family val="2"/>
      </rPr>
      <t>K042454</t>
    </r>
  </si>
  <si>
    <r>
      <t>'</t>
    </r>
    <r>
      <rPr>
        <sz val="10"/>
        <color rgb="FF000000"/>
        <rFont val="Arial"/>
        <family val="2"/>
      </rPr>
      <t>K043881</t>
    </r>
  </si>
  <si>
    <r>
      <t>'</t>
    </r>
    <r>
      <rPr>
        <sz val="10"/>
        <color rgb="FF000000"/>
        <rFont val="Arial"/>
        <family val="2"/>
      </rPr>
      <t>K040224</t>
    </r>
  </si>
  <si>
    <t>512-SIPI-R-092022-10049013</t>
  </si>
  <si>
    <r>
      <t>'</t>
    </r>
    <r>
      <rPr>
        <sz val="10"/>
        <color rgb="FF000000"/>
        <rFont val="Arial"/>
        <family val="2"/>
      </rPr>
      <t>381</t>
    </r>
  </si>
  <si>
    <t>RTV1581958-1K22TEM-381|CHANGIO</t>
  </si>
  <si>
    <t>513-SIPI-092022-10038077</t>
  </si>
  <si>
    <r>
      <t>'</t>
    </r>
    <r>
      <rPr>
        <sz val="10"/>
        <color rgb="FF000000"/>
        <rFont val="Arial"/>
        <family val="2"/>
      </rPr>
      <t>A40261</t>
    </r>
  </si>
  <si>
    <r>
      <t>'</t>
    </r>
    <r>
      <rPr>
        <sz val="10"/>
        <color rgb="FF000000"/>
        <rFont val="Arial"/>
        <family val="2"/>
      </rPr>
      <t>A38177</t>
    </r>
  </si>
  <si>
    <r>
      <t>'</t>
    </r>
    <r>
      <rPr>
        <sz val="10"/>
        <color rgb="FF000000"/>
        <rFont val="Arial"/>
        <family val="2"/>
      </rPr>
      <t>A42451</t>
    </r>
  </si>
  <si>
    <t>513-SIPI-R-092022-10038077</t>
  </si>
  <si>
    <r>
      <t>'</t>
    </r>
    <r>
      <rPr>
        <sz val="10"/>
        <color rgb="FF000000"/>
        <rFont val="Arial"/>
        <family val="2"/>
      </rPr>
      <t>A397</t>
    </r>
  </si>
  <si>
    <t>1K22TEN-397|CHANGIOHEO</t>
  </si>
  <si>
    <r>
      <t>'</t>
    </r>
    <r>
      <rPr>
        <sz val="10"/>
        <color rgb="FF000000"/>
        <rFont val="Arial"/>
        <family val="2"/>
      </rPr>
      <t>A365</t>
    </r>
  </si>
  <si>
    <t>1K22TEN-365|GIOTAILUOIXAO</t>
  </si>
  <si>
    <t>514-SIPI-092022-10052033</t>
  </si>
  <si>
    <r>
      <t>'</t>
    </r>
    <r>
      <rPr>
        <sz val="10"/>
        <color rgb="FF000000"/>
        <rFont val="Arial"/>
        <family val="2"/>
      </rPr>
      <t>A42452</t>
    </r>
  </si>
  <si>
    <r>
      <t>'</t>
    </r>
    <r>
      <rPr>
        <sz val="10"/>
        <color rgb="FF000000"/>
        <rFont val="Arial"/>
        <family val="2"/>
      </rPr>
      <t>A045251</t>
    </r>
  </si>
  <si>
    <t>514-SIPI-092022-10052065</t>
  </si>
  <si>
    <r>
      <t>'</t>
    </r>
    <r>
      <rPr>
        <sz val="10"/>
        <color rgb="FF000000"/>
        <rFont val="Arial"/>
        <family val="2"/>
      </rPr>
      <t>A40262</t>
    </r>
  </si>
  <si>
    <r>
      <t>'</t>
    </r>
    <r>
      <rPr>
        <sz val="10"/>
        <color rgb="FF000000"/>
        <rFont val="Arial"/>
        <family val="2"/>
      </rPr>
      <t>A38179</t>
    </r>
  </si>
  <si>
    <t>514-SIPI-R-102022-10052033</t>
  </si>
  <si>
    <r>
      <t>'</t>
    </r>
    <r>
      <rPr>
        <sz val="10"/>
        <color rgb="FF000000"/>
        <rFont val="Arial"/>
        <family val="2"/>
      </rPr>
      <t>A555</t>
    </r>
  </si>
  <si>
    <t>1K22TEP|CHANGIO-RTV1593604</t>
  </si>
  <si>
    <t>515-SIPI-092022-10057785</t>
  </si>
  <si>
    <r>
      <t>'</t>
    </r>
    <r>
      <rPr>
        <sz val="10"/>
        <color rgb="FF000000"/>
        <rFont val="Arial"/>
        <family val="2"/>
      </rPr>
      <t>A00045260</t>
    </r>
  </si>
  <si>
    <r>
      <t>'</t>
    </r>
    <r>
      <rPr>
        <sz val="10"/>
        <color rgb="FF000000"/>
        <rFont val="Arial"/>
        <family val="2"/>
      </rPr>
      <t>A00044097</t>
    </r>
  </si>
  <si>
    <r>
      <t>'</t>
    </r>
    <r>
      <rPr>
        <sz val="10"/>
        <color rgb="FF000000"/>
        <rFont val="Arial"/>
        <family val="2"/>
      </rPr>
      <t>A00043640</t>
    </r>
  </si>
  <si>
    <t>515-SIPI-092022-10057840</t>
  </si>
  <si>
    <r>
      <t>'</t>
    </r>
    <r>
      <rPr>
        <sz val="10"/>
        <color rgb="FF000000"/>
        <rFont val="Arial"/>
        <family val="2"/>
      </rPr>
      <t>A00037333</t>
    </r>
  </si>
  <si>
    <r>
      <t>'</t>
    </r>
    <r>
      <rPr>
        <sz val="10"/>
        <color rgb="FF000000"/>
        <rFont val="Arial"/>
        <family val="2"/>
      </rPr>
      <t>A00040222</t>
    </r>
  </si>
  <si>
    <t>515-SIPI-R-092022-10057785</t>
  </si>
  <si>
    <r>
      <t>'</t>
    </r>
    <r>
      <rPr>
        <sz val="10"/>
        <color rgb="FF000000"/>
        <rFont val="Arial"/>
        <family val="2"/>
      </rPr>
      <t>A00000316</t>
    </r>
  </si>
  <si>
    <t>1K22TEQ-1578288|CHAN GIO</t>
  </si>
  <si>
    <t>517-SIPI-082022-517049423</t>
  </si>
  <si>
    <r>
      <t>'</t>
    </r>
    <r>
      <rPr>
        <sz val="10"/>
        <color rgb="FF000000"/>
        <rFont val="Arial"/>
        <family val="2"/>
      </rPr>
      <t>A36364</t>
    </r>
  </si>
  <si>
    <t>517-SIPI-092022-517050178</t>
  </si>
  <si>
    <r>
      <t>'</t>
    </r>
    <r>
      <rPr>
        <sz val="10"/>
        <color rgb="FF000000"/>
        <rFont val="Arial"/>
        <family val="2"/>
      </rPr>
      <t>A37241</t>
    </r>
  </si>
  <si>
    <r>
      <t>'</t>
    </r>
    <r>
      <rPr>
        <sz val="10"/>
        <color rgb="FF000000"/>
        <rFont val="Arial"/>
        <family val="2"/>
      </rPr>
      <t>A044162</t>
    </r>
  </si>
  <si>
    <r>
      <t>'</t>
    </r>
    <r>
      <rPr>
        <sz val="10"/>
        <color rgb="FF000000"/>
        <rFont val="Arial"/>
        <family val="2"/>
      </rPr>
      <t>A40137</t>
    </r>
  </si>
  <si>
    <t>517-SIPI-R-092022-517049423</t>
  </si>
  <si>
    <r>
      <t>'</t>
    </r>
    <r>
      <rPr>
        <sz val="10"/>
        <color rgb="FF000000"/>
        <rFont val="Arial"/>
        <family val="2"/>
      </rPr>
      <t>486</t>
    </r>
  </si>
  <si>
    <t>1K22TES-486|GIO TAI</t>
  </si>
  <si>
    <r>
      <t>'</t>
    </r>
    <r>
      <rPr>
        <sz val="10"/>
        <color rgb="FF000000"/>
        <rFont val="Arial"/>
        <family val="2"/>
      </rPr>
      <t>541</t>
    </r>
  </si>
  <si>
    <t>1K22TES-541|DUI GA</t>
  </si>
  <si>
    <t>524-SIPI-092022-524031700</t>
  </si>
  <si>
    <r>
      <t>'</t>
    </r>
    <r>
      <rPr>
        <sz val="10"/>
        <color rgb="FF000000"/>
        <rFont val="Arial"/>
        <family val="2"/>
      </rPr>
      <t>D040270</t>
    </r>
  </si>
  <si>
    <r>
      <t>'</t>
    </r>
    <r>
      <rPr>
        <sz val="10"/>
        <color rgb="FF000000"/>
        <rFont val="Arial"/>
        <family val="2"/>
      </rPr>
      <t>D038429</t>
    </r>
  </si>
  <si>
    <r>
      <t>'</t>
    </r>
    <r>
      <rPr>
        <sz val="10"/>
        <color rgb="FF000000"/>
        <rFont val="Arial"/>
        <family val="2"/>
      </rPr>
      <t>D043872</t>
    </r>
  </si>
  <si>
    <t>528-SIPI-092022-528030131</t>
  </si>
  <si>
    <r>
      <t>'</t>
    </r>
    <r>
      <rPr>
        <sz val="10"/>
        <color rgb="FF000000"/>
        <rFont val="Arial"/>
        <family val="2"/>
      </rPr>
      <t>A00041710</t>
    </r>
  </si>
  <si>
    <r>
      <t>'</t>
    </r>
    <r>
      <rPr>
        <sz val="10"/>
        <color rgb="FF000000"/>
        <rFont val="Arial"/>
        <family val="2"/>
      </rPr>
      <t>A00042410</t>
    </r>
  </si>
  <si>
    <r>
      <t>'</t>
    </r>
    <r>
      <rPr>
        <sz val="10"/>
        <color rgb="FF000000"/>
        <rFont val="Arial"/>
        <family val="2"/>
      </rPr>
      <t>A00045530</t>
    </r>
  </si>
  <si>
    <r>
      <t>'</t>
    </r>
    <r>
      <rPr>
        <sz val="10"/>
        <color rgb="FF000000"/>
        <rFont val="Arial"/>
        <family val="2"/>
      </rPr>
      <t>A00043880</t>
    </r>
  </si>
  <si>
    <t>528-SIPI-092022-528030183</t>
  </si>
  <si>
    <r>
      <t>'</t>
    </r>
    <r>
      <rPr>
        <sz val="10"/>
        <color rgb="FF000000"/>
        <rFont val="Arial"/>
        <family val="2"/>
      </rPr>
      <t>A00040226</t>
    </r>
  </si>
  <si>
    <r>
      <t>'</t>
    </r>
    <r>
      <rPr>
        <sz val="10"/>
        <color rgb="FF000000"/>
        <rFont val="Arial"/>
        <family val="2"/>
      </rPr>
      <t>A00037340</t>
    </r>
  </si>
  <si>
    <r>
      <t>'</t>
    </r>
    <r>
      <rPr>
        <sz val="10"/>
        <color rgb="FF000000"/>
        <rFont val="Arial"/>
        <family val="2"/>
      </rPr>
      <t>A00039478</t>
    </r>
  </si>
  <si>
    <t>528-SIPI-R-092022-528030131</t>
  </si>
  <si>
    <r>
      <t>'</t>
    </r>
    <r>
      <rPr>
        <sz val="10"/>
        <color rgb="FF000000"/>
        <rFont val="Arial"/>
        <family val="2"/>
      </rPr>
      <t>RTV263</t>
    </r>
  </si>
  <si>
    <t>1K22TGC-263|CHAN GIO|1588202</t>
  </si>
  <si>
    <t>532-SIPI-092022-532031720</t>
  </si>
  <si>
    <r>
      <t>'</t>
    </r>
    <r>
      <rPr>
        <sz val="10"/>
        <color rgb="FF000000"/>
        <rFont val="Arial"/>
        <family val="2"/>
      </rPr>
      <t>B044161</t>
    </r>
  </si>
  <si>
    <t>532-SIPI-092022-532031775</t>
  </si>
  <si>
    <r>
      <t>'</t>
    </r>
    <r>
      <rPr>
        <sz val="10"/>
        <color rgb="FF000000"/>
        <rFont val="Arial"/>
        <family val="2"/>
      </rPr>
      <t>B37242</t>
    </r>
  </si>
  <si>
    <r>
      <t>'</t>
    </r>
    <r>
      <rPr>
        <sz val="10"/>
        <color rgb="FF000000"/>
        <rFont val="Arial"/>
        <family val="2"/>
      </rPr>
      <t>B40136</t>
    </r>
  </si>
  <si>
    <t>532-SIPI-R-092022-532031720</t>
  </si>
  <si>
    <r>
      <t>'</t>
    </r>
    <r>
      <rPr>
        <sz val="10"/>
        <color rgb="FF000000"/>
        <rFont val="Arial"/>
        <family val="2"/>
      </rPr>
      <t>B687</t>
    </r>
  </si>
  <si>
    <t>1K22TGH|CHACOM-RTV 1587626</t>
  </si>
  <si>
    <t>534-SIPI-082022-10027471</t>
  </si>
  <si>
    <r>
      <t>'</t>
    </r>
    <r>
      <rPr>
        <sz val="10"/>
        <color rgb="FF000000"/>
        <rFont val="Arial"/>
        <family val="2"/>
      </rPr>
      <t>A00036367</t>
    </r>
  </si>
  <si>
    <t>534-SIPI-092022-10027971</t>
  </si>
  <si>
    <r>
      <t>'</t>
    </r>
    <r>
      <rPr>
        <sz val="10"/>
        <color rgb="FF000000"/>
        <rFont val="Arial"/>
        <family val="2"/>
      </rPr>
      <t>A00043638</t>
    </r>
  </si>
  <si>
    <t>534-SIPI-092022-10028040</t>
  </si>
  <si>
    <r>
      <t>'</t>
    </r>
    <r>
      <rPr>
        <sz val="10"/>
        <color rgb="FF000000"/>
        <rFont val="Arial"/>
        <family val="2"/>
      </rPr>
      <t>A00037244</t>
    </r>
  </si>
  <si>
    <r>
      <t>'</t>
    </r>
    <r>
      <rPr>
        <sz val="10"/>
        <color rgb="FF000000"/>
        <rFont val="Arial"/>
        <family val="2"/>
      </rPr>
      <t>A00040142</t>
    </r>
  </si>
  <si>
    <t>534-SIPI-R-092022-10027971</t>
  </si>
  <si>
    <r>
      <t>'</t>
    </r>
    <r>
      <rPr>
        <sz val="10"/>
        <color rgb="FF000000"/>
        <rFont val="Arial"/>
        <family val="2"/>
      </rPr>
      <t>291</t>
    </r>
  </si>
  <si>
    <t>1K22TGL|CHANGA|RTV1579084</t>
  </si>
  <si>
    <t>536-SIPI-092022-1017205</t>
  </si>
  <si>
    <r>
      <t>'</t>
    </r>
    <r>
      <rPr>
        <sz val="10"/>
        <color rgb="FF000000"/>
        <rFont val="Arial"/>
        <family val="2"/>
      </rPr>
      <t>P42109</t>
    </r>
  </si>
  <si>
    <r>
      <t>'</t>
    </r>
    <r>
      <rPr>
        <sz val="10"/>
        <color rgb="FF000000"/>
        <rFont val="Arial"/>
        <family val="2"/>
      </rPr>
      <t>P40101</t>
    </r>
  </si>
  <si>
    <t>539-SIPI-092022-10024253</t>
  </si>
  <si>
    <r>
      <t>'</t>
    </r>
    <r>
      <rPr>
        <sz val="10"/>
        <color rgb="FF000000"/>
        <rFont val="Arial"/>
        <family val="2"/>
      </rPr>
      <t>A42455</t>
    </r>
  </si>
  <si>
    <r>
      <t>'</t>
    </r>
    <r>
      <rPr>
        <sz val="10"/>
        <color rgb="FF000000"/>
        <rFont val="Arial"/>
        <family val="2"/>
      </rPr>
      <t>A40263</t>
    </r>
  </si>
  <si>
    <r>
      <t>'</t>
    </r>
    <r>
      <rPr>
        <sz val="10"/>
        <color rgb="FF000000"/>
        <rFont val="Arial"/>
        <family val="2"/>
      </rPr>
      <t>A44096</t>
    </r>
  </si>
  <si>
    <t>539-SIPI-092022-10024314</t>
  </si>
  <si>
    <r>
      <t>'</t>
    </r>
    <r>
      <rPr>
        <sz val="10"/>
        <color rgb="FF000000"/>
        <rFont val="Arial"/>
        <family val="2"/>
      </rPr>
      <t>A39477</t>
    </r>
  </si>
  <si>
    <t>539-SIPI-R-092022-10024253</t>
  </si>
  <si>
    <t>1K22TGR|462|GIOMUOI|1584155</t>
  </si>
  <si>
    <t>540-SIPI-092022-540021219</t>
  </si>
  <si>
    <r>
      <t>'</t>
    </r>
    <r>
      <rPr>
        <sz val="10"/>
        <color rgb="FF000000"/>
        <rFont val="Arial"/>
        <family val="2"/>
      </rPr>
      <t>A42450</t>
    </r>
  </si>
  <si>
    <r>
      <t>'</t>
    </r>
    <r>
      <rPr>
        <sz val="10"/>
        <color rgb="FF000000"/>
        <rFont val="Arial"/>
        <family val="2"/>
      </rPr>
      <t>A40258</t>
    </r>
  </si>
  <si>
    <t>540-SIPI-092022-540021271</t>
  </si>
  <si>
    <r>
      <t>'</t>
    </r>
    <r>
      <rPr>
        <sz val="10"/>
        <color rgb="FF000000"/>
        <rFont val="Arial"/>
        <family val="2"/>
      </rPr>
      <t>A38181</t>
    </r>
  </si>
  <si>
    <r>
      <t>'</t>
    </r>
    <r>
      <rPr>
        <sz val="10"/>
        <color rgb="FF000000"/>
        <rFont val="Arial"/>
        <family val="2"/>
      </rPr>
      <t>A45254</t>
    </r>
  </si>
  <si>
    <t>541-SIPI-092022-541021352</t>
  </si>
  <si>
    <r>
      <t>'</t>
    </r>
    <r>
      <rPr>
        <sz val="10"/>
        <color rgb="FF000000"/>
        <rFont val="Arial"/>
        <family val="2"/>
      </rPr>
      <t>T044122</t>
    </r>
  </si>
  <si>
    <t>541-SIPI-092022-541021396</t>
  </si>
  <si>
    <r>
      <t>'</t>
    </r>
    <r>
      <rPr>
        <sz val="10"/>
        <color rgb="FF000000"/>
        <rFont val="Arial"/>
        <family val="2"/>
      </rPr>
      <t>T037210</t>
    </r>
  </si>
  <si>
    <t>542-SIPI-092022-10015776</t>
  </si>
  <si>
    <r>
      <t>'</t>
    </r>
    <r>
      <rPr>
        <sz val="10"/>
        <color rgb="FF000000"/>
        <rFont val="Arial"/>
        <family val="2"/>
      </rPr>
      <t>A42341</t>
    </r>
  </si>
  <si>
    <t>1C22TN GAMUOI</t>
  </si>
  <si>
    <r>
      <t>'</t>
    </r>
    <r>
      <rPr>
        <sz val="10"/>
        <color rgb="FF000000"/>
        <rFont val="Arial"/>
        <family val="2"/>
      </rPr>
      <t>A40139</t>
    </r>
  </si>
  <si>
    <r>
      <t>'</t>
    </r>
    <r>
      <rPr>
        <sz val="10"/>
        <color rgb="FF000000"/>
        <rFont val="Arial"/>
        <family val="2"/>
      </rPr>
      <t>A44165</t>
    </r>
  </si>
  <si>
    <t>542-SIPI-R-092022-10015776</t>
  </si>
  <si>
    <r>
      <t>'</t>
    </r>
    <r>
      <rPr>
        <sz val="10"/>
        <color rgb="FF000000"/>
        <rFont val="Arial"/>
        <family val="2"/>
      </rPr>
      <t>259</t>
    </r>
  </si>
  <si>
    <t>1K22TGU-259|CHANGIO</t>
  </si>
  <si>
    <t>546-SIPI-092022-10014434</t>
  </si>
  <si>
    <r>
      <t>'</t>
    </r>
    <r>
      <rPr>
        <sz val="10"/>
        <color rgb="FF000000"/>
        <rFont val="Arial"/>
        <family val="2"/>
      </rPr>
      <t>A40260</t>
    </r>
  </si>
  <si>
    <r>
      <t>'</t>
    </r>
    <r>
      <rPr>
        <sz val="10"/>
        <color rgb="FF000000"/>
        <rFont val="Arial"/>
        <family val="2"/>
      </rPr>
      <t>A38175</t>
    </r>
  </si>
  <si>
    <t>546-SIPI-R-102022-10014434</t>
  </si>
  <si>
    <t>547-SIPI-092022-547014493</t>
  </si>
  <si>
    <r>
      <t>'</t>
    </r>
    <r>
      <rPr>
        <sz val="10"/>
        <color rgb="FF000000"/>
        <rFont val="Arial"/>
        <family val="2"/>
      </rPr>
      <t>A00042403</t>
    </r>
  </si>
  <si>
    <t>565-SIPI-092022-566014483</t>
  </si>
  <si>
    <r>
      <t>'</t>
    </r>
    <r>
      <rPr>
        <sz val="10"/>
        <color rgb="FF000000"/>
        <rFont val="Arial"/>
        <family val="2"/>
      </rPr>
      <t>A040192</t>
    </r>
  </si>
  <si>
    <r>
      <t>'</t>
    </r>
    <r>
      <rPr>
        <sz val="10"/>
        <color rgb="FF000000"/>
        <rFont val="Arial"/>
        <family val="2"/>
      </rPr>
      <t>A044228</t>
    </r>
  </si>
  <si>
    <t>565-SIPI-092022-566014499</t>
  </si>
  <si>
    <r>
      <t>'</t>
    </r>
    <r>
      <rPr>
        <sz val="10"/>
        <color rgb="FF000000"/>
        <rFont val="Arial"/>
        <family val="2"/>
      </rPr>
      <t>A037161</t>
    </r>
  </si>
  <si>
    <t>569-SIPI-092022-569006925</t>
  </si>
  <si>
    <r>
      <t>'</t>
    </r>
    <r>
      <rPr>
        <sz val="10"/>
        <color rgb="FF000000"/>
        <rFont val="Arial"/>
        <family val="2"/>
      </rPr>
      <t>C042342</t>
    </r>
  </si>
  <si>
    <t>569-SIPI-092022-569006953</t>
  </si>
  <si>
    <r>
      <t>'</t>
    </r>
    <r>
      <rPr>
        <sz val="10"/>
        <color rgb="FF000000"/>
        <rFont val="Arial"/>
        <family val="2"/>
      </rPr>
      <t>C037334</t>
    </r>
  </si>
  <si>
    <t>570-SIPI-092022-10011140</t>
  </si>
  <si>
    <r>
      <t>'</t>
    </r>
    <r>
      <rPr>
        <sz val="10"/>
        <color rgb="FF000000"/>
        <rFont val="Arial"/>
        <family val="2"/>
      </rPr>
      <t>A043635</t>
    </r>
  </si>
  <si>
    <t>570-SIPI-092022-10011189</t>
  </si>
  <si>
    <r>
      <t>'</t>
    </r>
    <r>
      <rPr>
        <sz val="10"/>
        <color rgb="FF000000"/>
        <rFont val="Arial"/>
        <family val="2"/>
      </rPr>
      <t>A040179</t>
    </r>
  </si>
  <si>
    <t>600-SIPI-092022-1078537</t>
  </si>
  <si>
    <r>
      <t>'</t>
    </r>
    <r>
      <rPr>
        <sz val="10"/>
        <color rgb="FF000000"/>
        <rFont val="Arial"/>
        <family val="2"/>
      </rPr>
      <t>044186</t>
    </r>
  </si>
  <si>
    <t>1C22TNT|CHANGIO-75408605</t>
  </si>
  <si>
    <t>600-SIPI-092022-1078627</t>
  </si>
  <si>
    <r>
      <t>'</t>
    </r>
    <r>
      <rPr>
        <sz val="10"/>
        <color rgb="FF000000"/>
        <rFont val="Arial"/>
        <family val="2"/>
      </rPr>
      <t>037185</t>
    </r>
  </si>
  <si>
    <t>1C22TNT|CHANGIO-75008779</t>
  </si>
  <si>
    <r>
      <t>'</t>
    </r>
    <r>
      <rPr>
        <sz val="10"/>
        <color rgb="FF000000"/>
        <rFont val="Arial"/>
        <family val="2"/>
      </rPr>
      <t>037344</t>
    </r>
  </si>
  <si>
    <t>1C22TNT|CHANGIO-75087361</t>
  </si>
  <si>
    <t>601-SIPI-092022-1074814</t>
  </si>
  <si>
    <r>
      <t>'</t>
    </r>
    <r>
      <rPr>
        <sz val="10"/>
        <color rgb="FF000000"/>
        <rFont val="Arial"/>
        <family val="2"/>
      </rPr>
      <t>A00037181</t>
    </r>
  </si>
  <si>
    <r>
      <t>'</t>
    </r>
    <r>
      <rPr>
        <sz val="10"/>
        <color rgb="FF000000"/>
        <rFont val="Arial"/>
        <family val="2"/>
      </rPr>
      <t>A00037342</t>
    </r>
  </si>
  <si>
    <r>
      <t>'</t>
    </r>
    <r>
      <rPr>
        <sz val="10"/>
        <color rgb="FF000000"/>
        <rFont val="Arial"/>
        <family val="2"/>
      </rPr>
      <t>A00041709</t>
    </r>
  </si>
  <si>
    <t>601-SIPI-092022-1074854</t>
  </si>
  <si>
    <r>
      <t>'</t>
    </r>
    <r>
      <rPr>
        <sz val="10"/>
        <color rgb="FF000000"/>
        <rFont val="Arial"/>
        <family val="2"/>
      </rPr>
      <t>A00044163</t>
    </r>
  </si>
  <si>
    <t>1C22TNT/VAT8/ GA MUOI</t>
  </si>
  <si>
    <t>602-SIPI-092022-1090059</t>
  </si>
  <si>
    <r>
      <t>'</t>
    </r>
    <r>
      <rPr>
        <sz val="10"/>
        <color rgb="FF000000"/>
        <rFont val="Arial"/>
        <family val="2"/>
      </rPr>
      <t>A44098</t>
    </r>
  </si>
  <si>
    <t>1C22TNT-44098|VAT8|CHANGIO</t>
  </si>
  <si>
    <r>
      <t>'</t>
    </r>
    <r>
      <rPr>
        <sz val="10"/>
        <color rgb="FF000000"/>
        <rFont val="Arial"/>
        <family val="2"/>
      </rPr>
      <t>A40257</t>
    </r>
  </si>
  <si>
    <t>1C22TNT-40257|VAT8|GAMUOI</t>
  </si>
  <si>
    <r>
      <t>'</t>
    </r>
    <r>
      <rPr>
        <sz val="10"/>
        <color rgb="FF000000"/>
        <rFont val="Arial"/>
        <family val="2"/>
      </rPr>
      <t>A42111</t>
    </r>
  </si>
  <si>
    <t>1C22TNT-42111|VAT8|CHANGIO</t>
  </si>
  <si>
    <t>603-SIPI-092022-1054639</t>
  </si>
  <si>
    <r>
      <t>'</t>
    </r>
    <r>
      <rPr>
        <sz val="10"/>
        <color rgb="FF000000"/>
        <rFont val="Arial"/>
        <family val="2"/>
      </rPr>
      <t>A44167</t>
    </r>
  </si>
  <si>
    <r>
      <t>'</t>
    </r>
    <r>
      <rPr>
        <sz val="10"/>
        <color rgb="FF000000"/>
        <rFont val="Arial"/>
        <family val="2"/>
      </rPr>
      <t>A42338</t>
    </r>
  </si>
  <si>
    <t>603-SIPI-092022-1054682</t>
  </si>
  <si>
    <r>
      <t>'</t>
    </r>
    <r>
      <rPr>
        <sz val="10"/>
        <color rgb="FF000000"/>
        <rFont val="Arial"/>
        <family val="2"/>
      </rPr>
      <t>A40141</t>
    </r>
  </si>
  <si>
    <r>
      <t>'</t>
    </r>
    <r>
      <rPr>
        <sz val="10"/>
        <color rgb="FF000000"/>
        <rFont val="Arial"/>
        <family val="2"/>
      </rPr>
      <t>A37243</t>
    </r>
  </si>
  <si>
    <t>603-SIPI-R-092022-1054639</t>
  </si>
  <si>
    <r>
      <t>'</t>
    </r>
    <r>
      <rPr>
        <sz val="10"/>
        <color rgb="FF000000"/>
        <rFont val="Arial"/>
        <family val="2"/>
      </rPr>
      <t>429</t>
    </r>
  </si>
  <si>
    <t>1K22THR-429|1582826|VAT8|GAMUO</t>
  </si>
  <si>
    <t>605-SIPI-092022-1092603</t>
  </si>
  <si>
    <r>
      <t>'</t>
    </r>
    <r>
      <rPr>
        <sz val="10"/>
        <color rgb="FF000000"/>
        <rFont val="Arial"/>
        <family val="2"/>
      </rPr>
      <t>Z042357</t>
    </r>
  </si>
  <si>
    <r>
      <t>'</t>
    </r>
    <r>
      <rPr>
        <sz val="10"/>
        <color rgb="FF000000"/>
        <rFont val="Arial"/>
        <family val="2"/>
      </rPr>
      <t>Z042432</t>
    </r>
  </si>
  <si>
    <r>
      <t>'</t>
    </r>
    <r>
      <rPr>
        <sz val="10"/>
        <color rgb="FF000000"/>
        <rFont val="Arial"/>
        <family val="2"/>
      </rPr>
      <t>Z044290</t>
    </r>
  </si>
  <si>
    <r>
      <t>'</t>
    </r>
    <r>
      <rPr>
        <sz val="10"/>
        <color rgb="FF000000"/>
        <rFont val="Arial"/>
        <family val="2"/>
      </rPr>
      <t>Z040126</t>
    </r>
  </si>
  <si>
    <t>606-SIPI-092022-1094253</t>
  </si>
  <si>
    <r>
      <t>'</t>
    </r>
    <r>
      <rPr>
        <sz val="10"/>
        <color rgb="FF000000"/>
        <rFont val="Arial"/>
        <family val="2"/>
      </rPr>
      <t>A0042414</t>
    </r>
  </si>
  <si>
    <r>
      <t>'</t>
    </r>
    <r>
      <rPr>
        <sz val="10"/>
        <color rgb="FF000000"/>
        <rFont val="Arial"/>
        <family val="2"/>
      </rPr>
      <t>A0040225</t>
    </r>
  </si>
  <si>
    <r>
      <t>'</t>
    </r>
    <r>
      <rPr>
        <sz val="10"/>
        <color rgb="FF000000"/>
        <rFont val="Arial"/>
        <family val="2"/>
      </rPr>
      <t>A0044068</t>
    </r>
  </si>
  <si>
    <t>606-SIPI-092022-1094271</t>
  </si>
  <si>
    <r>
      <t>'</t>
    </r>
    <r>
      <rPr>
        <sz val="10"/>
        <color rgb="FF000000"/>
        <rFont val="Arial"/>
        <family val="2"/>
      </rPr>
      <t>A0037338</t>
    </r>
  </si>
  <si>
    <t>606-SIPI-R-102022-1094253</t>
  </si>
  <si>
    <r>
      <t>'</t>
    </r>
    <r>
      <rPr>
        <sz val="10"/>
        <color rgb="FF000000"/>
        <rFont val="Arial"/>
        <family val="2"/>
      </rPr>
      <t>A0000539</t>
    </r>
  </si>
  <si>
    <t>1K22THT|GAMUOI-RTV1595267</t>
  </si>
  <si>
    <r>
      <t>'</t>
    </r>
    <r>
      <rPr>
        <sz val="10"/>
        <color rgb="FF000000"/>
        <rFont val="Arial"/>
        <family val="2"/>
      </rPr>
      <t>a0000494</t>
    </r>
  </si>
  <si>
    <t>1K22THT|CHANGIO-RTV1593949</t>
  </si>
  <si>
    <t>607-SIPI-092022-1090218</t>
  </si>
  <si>
    <r>
      <t>'</t>
    </r>
    <r>
      <rPr>
        <sz val="10"/>
        <color rgb="FF000000"/>
        <rFont val="Arial"/>
        <family val="2"/>
      </rPr>
      <t>B0042464</t>
    </r>
  </si>
  <si>
    <t>607-SIPI-092022-1090297</t>
  </si>
  <si>
    <r>
      <t>'</t>
    </r>
    <r>
      <rPr>
        <sz val="10"/>
        <color rgb="FF000000"/>
        <rFont val="Arial"/>
        <family val="2"/>
      </rPr>
      <t>B0040756</t>
    </r>
  </si>
  <si>
    <t>608-SIPI-092022-1047225</t>
  </si>
  <si>
    <r>
      <t>'</t>
    </r>
    <r>
      <rPr>
        <sz val="10"/>
        <color rgb="FF000000"/>
        <rFont val="Arial"/>
        <family val="2"/>
      </rPr>
      <t>A037368</t>
    </r>
  </si>
  <si>
    <t>609-SIPI-092022-1088569</t>
  </si>
  <si>
    <r>
      <t>'</t>
    </r>
    <r>
      <rPr>
        <sz val="10"/>
        <color rgb="FF000000"/>
        <rFont val="Arial"/>
        <family val="2"/>
      </rPr>
      <t>A044232</t>
    </r>
  </si>
  <si>
    <t>609-SIPI-092022-1088637</t>
  </si>
  <si>
    <r>
      <t>'</t>
    </r>
    <r>
      <rPr>
        <sz val="10"/>
        <color rgb="FF000000"/>
        <rFont val="Arial"/>
        <family val="2"/>
      </rPr>
      <t>A042384</t>
    </r>
  </si>
  <si>
    <r>
      <t>'</t>
    </r>
    <r>
      <rPr>
        <sz val="10"/>
        <color rgb="FF000000"/>
        <rFont val="Arial"/>
        <family val="2"/>
      </rPr>
      <t>A037202</t>
    </r>
  </si>
  <si>
    <t>613-SIPI-092022-1087573</t>
  </si>
  <si>
    <r>
      <t>'</t>
    </r>
    <r>
      <rPr>
        <sz val="10"/>
        <color rgb="FF000000"/>
        <rFont val="Arial"/>
        <family val="2"/>
      </rPr>
      <t>A40264</t>
    </r>
  </si>
  <si>
    <t>613-SIPI-092022-1087665</t>
  </si>
  <si>
    <r>
      <t>'</t>
    </r>
    <r>
      <rPr>
        <sz val="10"/>
        <color rgb="FF000000"/>
        <rFont val="Arial"/>
        <family val="2"/>
      </rPr>
      <t>A38171</t>
    </r>
  </si>
  <si>
    <t>613-SIPI-R-082022-22000027</t>
  </si>
  <si>
    <r>
      <t>'</t>
    </r>
    <r>
      <rPr>
        <sz val="10"/>
        <color rgb="FF000000"/>
        <rFont val="Arial"/>
        <family val="2"/>
      </rPr>
      <t>22-406</t>
    </r>
  </si>
  <si>
    <t>1K22TKA|GIO|RTV1573547</t>
  </si>
  <si>
    <t>617-SIPI-092022-1072751</t>
  </si>
  <si>
    <r>
      <t>'</t>
    </r>
    <r>
      <rPr>
        <sz val="10"/>
        <color rgb="FF000000"/>
        <rFont val="Arial"/>
        <family val="2"/>
      </rPr>
      <t>A042407</t>
    </r>
  </si>
  <si>
    <t>617-SIPI-092022-1072808</t>
  </si>
  <si>
    <r>
      <t>'</t>
    </r>
    <r>
      <rPr>
        <sz val="10"/>
        <color rgb="FF000000"/>
        <rFont val="Arial"/>
        <family val="2"/>
      </rPr>
      <t>A037184</t>
    </r>
  </si>
  <si>
    <t>618-SIPI-092022-1068781</t>
  </si>
  <si>
    <r>
      <t>'</t>
    </r>
    <r>
      <rPr>
        <sz val="10"/>
        <color rgb="FF000000"/>
        <rFont val="Arial"/>
        <family val="2"/>
      </rPr>
      <t>A45250</t>
    </r>
  </si>
  <si>
    <t>618-SIPI-092022-1068851</t>
  </si>
  <si>
    <r>
      <t>'</t>
    </r>
    <r>
      <rPr>
        <sz val="10"/>
        <color rgb="FF000000"/>
        <rFont val="Arial"/>
        <family val="2"/>
      </rPr>
      <t>A40227</t>
    </r>
  </si>
  <si>
    <r>
      <t>'</t>
    </r>
    <r>
      <rPr>
        <sz val="10"/>
        <color rgb="FF000000"/>
        <rFont val="Arial"/>
        <family val="2"/>
      </rPr>
      <t>A37337</t>
    </r>
  </si>
  <si>
    <t>620-SIPI-092022-1057117</t>
  </si>
  <si>
    <r>
      <t>'</t>
    </r>
    <r>
      <rPr>
        <sz val="10"/>
        <color rgb="FF000000"/>
        <rFont val="Arial"/>
        <family val="2"/>
      </rPr>
      <t>D043669</t>
    </r>
  </si>
  <si>
    <r>
      <t>'</t>
    </r>
    <r>
      <rPr>
        <sz val="10"/>
        <color rgb="FF000000"/>
        <rFont val="Arial"/>
        <family val="2"/>
      </rPr>
      <t>D045281</t>
    </r>
  </si>
  <si>
    <t>620-SIPI-092022-1057266</t>
  </si>
  <si>
    <r>
      <t>'</t>
    </r>
    <r>
      <rPr>
        <sz val="10"/>
        <color rgb="FF000000"/>
        <rFont val="Arial"/>
        <family val="2"/>
      </rPr>
      <t>D037199</t>
    </r>
  </si>
  <si>
    <r>
      <t>'</t>
    </r>
    <r>
      <rPr>
        <sz val="10"/>
        <color rgb="FF000000"/>
        <rFont val="Arial"/>
        <family val="2"/>
      </rPr>
      <t>D040113</t>
    </r>
  </si>
  <si>
    <r>
      <t>'</t>
    </r>
    <r>
      <rPr>
        <sz val="10"/>
        <color rgb="FF000000"/>
        <rFont val="Arial"/>
        <family val="2"/>
      </rPr>
      <t>D041348</t>
    </r>
  </si>
  <si>
    <t>910-SIPI-072022-10030113</t>
  </si>
  <si>
    <r>
      <t>'</t>
    </r>
    <r>
      <rPr>
        <sz val="10"/>
        <color rgb="FF000000"/>
        <rFont val="Arial"/>
        <family val="2"/>
      </rPr>
      <t>b021926</t>
    </r>
  </si>
  <si>
    <t>910-SIPI-082022-10029939</t>
  </si>
  <si>
    <r>
      <t>'</t>
    </r>
    <r>
      <rPr>
        <sz val="10"/>
        <color rgb="FF000000"/>
        <rFont val="Arial"/>
        <family val="2"/>
      </rPr>
      <t>b034263</t>
    </r>
  </si>
  <si>
    <r>
      <t>'</t>
    </r>
    <r>
      <rPr>
        <sz val="10"/>
        <color rgb="FF000000"/>
        <rFont val="Arial"/>
        <family val="2"/>
      </rPr>
      <t>b033858</t>
    </r>
  </si>
  <si>
    <r>
      <t>'</t>
    </r>
    <r>
      <rPr>
        <sz val="10"/>
        <color rgb="FF000000"/>
        <rFont val="Arial"/>
        <family val="2"/>
      </rPr>
      <t>b034145</t>
    </r>
  </si>
  <si>
    <r>
      <t>'</t>
    </r>
    <r>
      <rPr>
        <sz val="10"/>
        <color rgb="FF000000"/>
        <rFont val="Arial"/>
        <family val="2"/>
      </rPr>
      <t>b034268</t>
    </r>
  </si>
  <si>
    <r>
      <t>'</t>
    </r>
    <r>
      <rPr>
        <sz val="10"/>
        <color rgb="FF000000"/>
        <rFont val="Arial"/>
        <family val="2"/>
      </rPr>
      <t>b036448</t>
    </r>
  </si>
  <si>
    <t>910-SIPI-082022-10030021</t>
  </si>
  <si>
    <r>
      <t>'</t>
    </r>
    <r>
      <rPr>
        <sz val="10"/>
        <color rgb="FF000000"/>
        <rFont val="Arial"/>
        <family val="2"/>
      </rPr>
      <t>b033060</t>
    </r>
  </si>
  <si>
    <t>HANGHOACACLOAI0</t>
  </si>
  <si>
    <t>910-SIPI-082022-10030113</t>
  </si>
  <si>
    <r>
      <t>'</t>
    </r>
    <r>
      <rPr>
        <sz val="10"/>
        <color rgb="FF000000"/>
        <rFont val="Arial"/>
        <family val="2"/>
      </rPr>
      <t>b036088</t>
    </r>
  </si>
  <si>
    <r>
      <t>'</t>
    </r>
    <r>
      <rPr>
        <sz val="10"/>
        <color rgb="FF000000"/>
        <rFont val="Arial"/>
        <family val="2"/>
      </rPr>
      <t>b029364</t>
    </r>
  </si>
  <si>
    <t>910-SIPI-082022-10030163</t>
  </si>
  <si>
    <r>
      <t>'</t>
    </r>
    <r>
      <rPr>
        <sz val="10"/>
        <color rgb="FF000000"/>
        <rFont val="Arial"/>
        <family val="2"/>
      </rPr>
      <t>b029497</t>
    </r>
  </si>
  <si>
    <r>
      <t>'</t>
    </r>
    <r>
      <rPr>
        <sz val="10"/>
        <color rgb="FF000000"/>
        <rFont val="Arial"/>
        <family val="2"/>
      </rPr>
      <t>b036259</t>
    </r>
  </si>
  <si>
    <r>
      <t>'</t>
    </r>
    <r>
      <rPr>
        <sz val="10"/>
        <color rgb="FF000000"/>
        <rFont val="Arial"/>
        <family val="2"/>
      </rPr>
      <t>b036376</t>
    </r>
  </si>
  <si>
    <t>910-SIPI-082022-10030839</t>
  </si>
  <si>
    <r>
      <t>'</t>
    </r>
    <r>
      <rPr>
        <sz val="10"/>
        <color rgb="FF000000"/>
        <rFont val="Arial"/>
        <family val="2"/>
      </rPr>
      <t>b034262</t>
    </r>
  </si>
  <si>
    <t>910-SIPI-092022-10030839</t>
  </si>
  <si>
    <r>
      <t>'</t>
    </r>
    <r>
      <rPr>
        <sz val="10"/>
        <color rgb="FF000000"/>
        <rFont val="Arial"/>
        <family val="2"/>
      </rPr>
      <t>b037115</t>
    </r>
  </si>
  <si>
    <r>
      <t>'</t>
    </r>
    <r>
      <rPr>
        <sz val="10"/>
        <color rgb="FF000000"/>
        <rFont val="Arial"/>
        <family val="2"/>
      </rPr>
      <t>b037175</t>
    </r>
  </si>
  <si>
    <r>
      <t>'</t>
    </r>
    <r>
      <rPr>
        <sz val="10"/>
        <color rgb="FF000000"/>
        <rFont val="Arial"/>
        <family val="2"/>
      </rPr>
      <t>b039891</t>
    </r>
  </si>
  <si>
    <r>
      <t>'</t>
    </r>
    <r>
      <rPr>
        <sz val="10"/>
        <color rgb="FF000000"/>
        <rFont val="Arial"/>
        <family val="2"/>
      </rPr>
      <t>b043878</t>
    </r>
  </si>
  <si>
    <r>
      <t>'</t>
    </r>
    <r>
      <rPr>
        <sz val="10"/>
        <color rgb="FF000000"/>
        <rFont val="Arial"/>
        <family val="2"/>
      </rPr>
      <t>b037108</t>
    </r>
  </si>
  <si>
    <r>
      <t>'</t>
    </r>
    <r>
      <rPr>
        <sz val="10"/>
        <color rgb="FF000000"/>
        <rFont val="Arial"/>
        <family val="2"/>
      </rPr>
      <t>b040191</t>
    </r>
  </si>
  <si>
    <r>
      <t>'</t>
    </r>
    <r>
      <rPr>
        <sz val="10"/>
        <color rgb="FF000000"/>
        <rFont val="Arial"/>
        <family val="2"/>
      </rPr>
      <t>b040104</t>
    </r>
  </si>
  <si>
    <r>
      <t>'</t>
    </r>
    <r>
      <rPr>
        <sz val="10"/>
        <color rgb="FF000000"/>
        <rFont val="Arial"/>
        <family val="2"/>
      </rPr>
      <t>b037110</t>
    </r>
  </si>
  <si>
    <r>
      <t>'</t>
    </r>
    <r>
      <rPr>
        <sz val="10"/>
        <color rgb="FF000000"/>
        <rFont val="Arial"/>
        <family val="2"/>
      </rPr>
      <t>b037187</t>
    </r>
  </si>
  <si>
    <r>
      <t>'</t>
    </r>
    <r>
      <rPr>
        <sz val="10"/>
        <color rgb="FF000000"/>
        <rFont val="Arial"/>
        <family val="2"/>
      </rPr>
      <t>b037109</t>
    </r>
  </si>
  <si>
    <r>
      <t>'</t>
    </r>
    <r>
      <rPr>
        <sz val="10"/>
        <color rgb="FF000000"/>
        <rFont val="Arial"/>
        <family val="2"/>
      </rPr>
      <t>b040147</t>
    </r>
  </si>
  <si>
    <r>
      <t>'</t>
    </r>
    <r>
      <rPr>
        <sz val="10"/>
        <color rgb="FF000000"/>
        <rFont val="Arial"/>
        <family val="2"/>
      </rPr>
      <t>B037303</t>
    </r>
  </si>
  <si>
    <r>
      <t>'</t>
    </r>
    <r>
      <rPr>
        <sz val="10"/>
        <color rgb="FF000000"/>
        <rFont val="Arial"/>
        <family val="2"/>
      </rPr>
      <t>b044124</t>
    </r>
  </si>
  <si>
    <r>
      <t>'</t>
    </r>
    <r>
      <rPr>
        <sz val="10"/>
        <color rgb="FF000000"/>
        <rFont val="Arial"/>
        <family val="2"/>
      </rPr>
      <t>B037225</t>
    </r>
  </si>
  <si>
    <r>
      <t>'</t>
    </r>
    <r>
      <rPr>
        <sz val="10"/>
        <color rgb="FF000000"/>
        <rFont val="Arial"/>
        <family val="2"/>
      </rPr>
      <t>b040219</t>
    </r>
  </si>
  <si>
    <r>
      <t>'</t>
    </r>
    <r>
      <rPr>
        <sz val="10"/>
        <color rgb="FF000000"/>
        <rFont val="Arial"/>
        <family val="2"/>
      </rPr>
      <t>b041707</t>
    </r>
  </si>
  <si>
    <r>
      <t>'</t>
    </r>
    <r>
      <rPr>
        <sz val="10"/>
        <color rgb="FF000000"/>
        <rFont val="Arial"/>
        <family val="2"/>
      </rPr>
      <t>b037180</t>
    </r>
  </si>
  <si>
    <r>
      <t>'</t>
    </r>
    <r>
      <rPr>
        <sz val="10"/>
        <color rgb="FF000000"/>
        <rFont val="Arial"/>
        <family val="2"/>
      </rPr>
      <t>b040216</t>
    </r>
  </si>
  <si>
    <r>
      <t>'</t>
    </r>
    <r>
      <rPr>
        <sz val="10"/>
        <color rgb="FF000000"/>
        <rFont val="Arial"/>
        <family val="2"/>
      </rPr>
      <t>b040121</t>
    </r>
  </si>
  <si>
    <r>
      <t>'</t>
    </r>
    <r>
      <rPr>
        <sz val="10"/>
        <color rgb="FF000000"/>
        <rFont val="Arial"/>
        <family val="2"/>
      </rPr>
      <t>b041704</t>
    </r>
  </si>
  <si>
    <r>
      <t>'</t>
    </r>
    <r>
      <rPr>
        <sz val="10"/>
        <color rgb="FF000000"/>
        <rFont val="Arial"/>
        <family val="2"/>
      </rPr>
      <t>b042398</t>
    </r>
  </si>
  <si>
    <r>
      <t>'</t>
    </r>
    <r>
      <rPr>
        <sz val="10"/>
        <color rgb="FF000000"/>
        <rFont val="Arial"/>
        <family val="2"/>
      </rPr>
      <t>b043882</t>
    </r>
  </si>
  <si>
    <r>
      <t>'</t>
    </r>
    <r>
      <rPr>
        <sz val="10"/>
        <color rgb="FF000000"/>
        <rFont val="Arial"/>
        <family val="2"/>
      </rPr>
      <t>b042066</t>
    </r>
  </si>
  <si>
    <r>
      <t>'</t>
    </r>
    <r>
      <rPr>
        <sz val="10"/>
        <color rgb="FF000000"/>
        <rFont val="Arial"/>
        <family val="2"/>
      </rPr>
      <t>b037301</t>
    </r>
  </si>
  <si>
    <r>
      <t>'</t>
    </r>
    <r>
      <rPr>
        <sz val="10"/>
        <color rgb="FF000000"/>
        <rFont val="Arial"/>
        <family val="2"/>
      </rPr>
      <t>b040250</t>
    </r>
  </si>
  <si>
    <r>
      <t>'</t>
    </r>
    <r>
      <rPr>
        <sz val="10"/>
        <color rgb="FF000000"/>
        <rFont val="Arial"/>
        <family val="2"/>
      </rPr>
      <t>b040148</t>
    </r>
  </si>
  <si>
    <t>910-SIPI-092022-10030899</t>
  </si>
  <si>
    <r>
      <t>'</t>
    </r>
    <r>
      <rPr>
        <sz val="10"/>
        <color rgb="FF000000"/>
        <rFont val="Arial"/>
        <family val="2"/>
      </rPr>
      <t>b037191</t>
    </r>
  </si>
  <si>
    <r>
      <t>'</t>
    </r>
    <r>
      <rPr>
        <sz val="10"/>
        <color rgb="FF000000"/>
        <rFont val="Arial"/>
        <family val="2"/>
      </rPr>
      <t>b037302</t>
    </r>
  </si>
  <si>
    <r>
      <t>'</t>
    </r>
    <r>
      <rPr>
        <sz val="10"/>
        <color rgb="FF000000"/>
        <rFont val="Arial"/>
        <family val="2"/>
      </rPr>
      <t>b037190</t>
    </r>
  </si>
  <si>
    <r>
      <t>'</t>
    </r>
    <r>
      <rPr>
        <sz val="10"/>
        <color rgb="FF000000"/>
        <rFont val="Arial"/>
        <family val="2"/>
      </rPr>
      <t>b037237</t>
    </r>
  </si>
  <si>
    <r>
      <t>'</t>
    </r>
    <r>
      <rPr>
        <sz val="10"/>
        <color rgb="FF000000"/>
        <rFont val="Arial"/>
        <family val="2"/>
      </rPr>
      <t>b037236</t>
    </r>
  </si>
  <si>
    <r>
      <t>'</t>
    </r>
    <r>
      <rPr>
        <sz val="10"/>
        <color rgb="FF000000"/>
        <rFont val="Arial"/>
        <family val="2"/>
      </rPr>
      <t>b037262</t>
    </r>
  </si>
  <si>
    <t>910-SIPI-R-082022-10030839</t>
  </si>
  <si>
    <r>
      <t>'</t>
    </r>
    <r>
      <rPr>
        <sz val="10"/>
        <color rgb="FF000000"/>
        <rFont val="Arial"/>
        <family val="2"/>
      </rPr>
      <t>00508</t>
    </r>
  </si>
  <si>
    <t>RTV 1569492|508|GIO</t>
  </si>
  <si>
    <r>
      <t>'</t>
    </r>
    <r>
      <rPr>
        <sz val="10"/>
        <color rgb="FF000000"/>
        <rFont val="Arial"/>
        <family val="2"/>
      </rPr>
      <t>580</t>
    </r>
  </si>
  <si>
    <t>RTV 1573291|580|CHAN GA</t>
  </si>
  <si>
    <r>
      <t>'</t>
    </r>
    <r>
      <rPr>
        <sz val="10"/>
        <color rgb="FF000000"/>
        <rFont val="Arial"/>
        <family val="2"/>
      </rPr>
      <t>577</t>
    </r>
  </si>
  <si>
    <t>RTV 1573276|577|GA</t>
  </si>
  <si>
    <r>
      <t>'</t>
    </r>
    <r>
      <rPr>
        <sz val="10"/>
        <color rgb="FF000000"/>
        <rFont val="Arial"/>
        <family val="2"/>
      </rPr>
      <t>581</t>
    </r>
  </si>
  <si>
    <t>RTV 1573307|581|GA</t>
  </si>
  <si>
    <r>
      <t>'</t>
    </r>
    <r>
      <rPr>
        <sz val="10"/>
        <color rgb="FF000000"/>
        <rFont val="Arial"/>
        <family val="2"/>
      </rPr>
      <t>582</t>
    </r>
  </si>
  <si>
    <t>RTV 1573312|582|GA</t>
  </si>
  <si>
    <r>
      <t>'</t>
    </r>
    <r>
      <rPr>
        <sz val="10"/>
        <color rgb="FF000000"/>
        <rFont val="Arial"/>
        <family val="2"/>
      </rPr>
      <t>647</t>
    </r>
  </si>
  <si>
    <t>RTV 1577126|647|GIO</t>
  </si>
  <si>
    <t>RTV 1573283|578|GIO</t>
  </si>
  <si>
    <r>
      <t>'</t>
    </r>
    <r>
      <rPr>
        <sz val="10"/>
        <color rgb="FF000000"/>
        <rFont val="Arial"/>
        <family val="2"/>
      </rPr>
      <t>579</t>
    </r>
  </si>
  <si>
    <t>RTV 1573288|579|GIO</t>
  </si>
  <si>
    <r>
      <t>'</t>
    </r>
    <r>
      <rPr>
        <sz val="10"/>
        <color rgb="FF000000"/>
        <rFont val="Arial"/>
        <family val="2"/>
      </rPr>
      <t>648</t>
    </r>
  </si>
  <si>
    <t>RTV 1577133|648|CHAN GIO</t>
  </si>
  <si>
    <r>
      <t>'</t>
    </r>
    <r>
      <rPr>
        <sz val="10"/>
        <color rgb="FF000000"/>
        <rFont val="Arial"/>
        <family val="2"/>
      </rPr>
      <t>649</t>
    </r>
  </si>
  <si>
    <t>RTV 1577138|649|GIO</t>
  </si>
  <si>
    <r>
      <t>'</t>
    </r>
    <r>
      <rPr>
        <sz val="10"/>
        <color rgb="FF000000"/>
        <rFont val="Arial"/>
        <family val="2"/>
      </rPr>
      <t>00509</t>
    </r>
  </si>
  <si>
    <t>RTV 1569502|509|GIO</t>
  </si>
  <si>
    <t>910-SIPI-R-092022-10030839</t>
  </si>
  <si>
    <r>
      <t>'</t>
    </r>
    <r>
      <rPr>
        <sz val="10"/>
        <color rgb="FF000000"/>
        <rFont val="Arial"/>
        <family val="2"/>
      </rPr>
      <t>00676</t>
    </r>
  </si>
  <si>
    <t>RTV 1578822|676|GIO</t>
  </si>
  <si>
    <t>910-SIPI-R-092022-10030899</t>
  </si>
  <si>
    <r>
      <t>'</t>
    </r>
    <r>
      <rPr>
        <sz val="10"/>
        <color rgb="FF000000"/>
        <rFont val="Arial"/>
        <family val="2"/>
      </rPr>
      <t>766</t>
    </r>
  </si>
  <si>
    <t>RTV 1583827|766|GIO</t>
  </si>
  <si>
    <r>
      <t>'</t>
    </r>
    <r>
      <rPr>
        <sz val="10"/>
        <color rgb="FF000000"/>
        <rFont val="Arial"/>
        <family val="2"/>
      </rPr>
      <t>767</t>
    </r>
  </si>
  <si>
    <t>RTV 1583832|767|GIO</t>
  </si>
  <si>
    <r>
      <t>'</t>
    </r>
    <r>
      <rPr>
        <sz val="10"/>
        <color rgb="FF000000"/>
        <rFont val="Arial"/>
        <family val="2"/>
      </rPr>
      <t>770</t>
    </r>
  </si>
  <si>
    <t>RTV 1583876|770|CHANGIO</t>
  </si>
  <si>
    <r>
      <t>'</t>
    </r>
    <r>
      <rPr>
        <sz val="10"/>
        <color rgb="FF000000"/>
        <rFont val="Arial"/>
        <family val="2"/>
      </rPr>
      <t>868</t>
    </r>
  </si>
  <si>
    <t>RTV 1588931|868|GIO</t>
  </si>
  <si>
    <r>
      <t>'</t>
    </r>
    <r>
      <rPr>
        <sz val="10"/>
        <color rgb="FF000000"/>
        <rFont val="Arial"/>
        <family val="2"/>
      </rPr>
      <t>871</t>
    </r>
  </si>
  <si>
    <t>RTV 1588939|871|GIO</t>
  </si>
  <si>
    <r>
      <t>'</t>
    </r>
    <r>
      <rPr>
        <sz val="10"/>
        <color rgb="FF000000"/>
        <rFont val="Arial"/>
        <family val="2"/>
      </rPr>
      <t>769</t>
    </r>
  </si>
  <si>
    <t>RTV 1583840|769|CHANGIO</t>
  </si>
  <si>
    <r>
      <t>'</t>
    </r>
    <r>
      <rPr>
        <sz val="10"/>
        <color rgb="FF000000"/>
        <rFont val="Arial"/>
        <family val="2"/>
      </rPr>
      <t>870</t>
    </r>
  </si>
  <si>
    <t>RTV 1588937|870|CHA</t>
  </si>
  <si>
    <r>
      <t>'</t>
    </r>
    <r>
      <rPr>
        <sz val="10"/>
        <color rgb="FF000000"/>
        <rFont val="Arial"/>
        <family val="2"/>
      </rPr>
      <t>826</t>
    </r>
  </si>
  <si>
    <t>RTV 1584591|826|CHANGIO</t>
  </si>
  <si>
    <r>
      <t>'</t>
    </r>
    <r>
      <rPr>
        <sz val="10"/>
        <color rgb="FF000000"/>
        <rFont val="Arial"/>
        <family val="2"/>
      </rPr>
      <t>872</t>
    </r>
  </si>
  <si>
    <t>RTV 1588941|872|GIO</t>
  </si>
  <si>
    <r>
      <t>'</t>
    </r>
    <r>
      <rPr>
        <sz val="10"/>
        <color rgb="FF000000"/>
        <rFont val="Arial"/>
        <family val="2"/>
      </rPr>
      <t>827</t>
    </r>
  </si>
  <si>
    <t>RTV 1584598|827|GIO</t>
  </si>
  <si>
    <r>
      <t>'</t>
    </r>
    <r>
      <rPr>
        <sz val="10"/>
        <color rgb="FF000000"/>
        <rFont val="Arial"/>
        <family val="2"/>
      </rPr>
      <t>768</t>
    </r>
  </si>
  <si>
    <t>RTV 1583834|768|GIO</t>
  </si>
  <si>
    <r>
      <t>'</t>
    </r>
    <r>
      <rPr>
        <sz val="10"/>
        <color rgb="FF000000"/>
        <rFont val="Arial"/>
        <family val="2"/>
      </rPr>
      <t>869</t>
    </r>
  </si>
  <si>
    <t>RTV 1588934|869|CHA</t>
  </si>
  <si>
    <t>920-SIPI-082022-10014725</t>
  </si>
  <si>
    <r>
      <t>'</t>
    </r>
    <r>
      <rPr>
        <sz val="10"/>
        <color rgb="FF000000"/>
        <rFont val="Arial"/>
        <family val="2"/>
      </rPr>
      <t>22-0b36554</t>
    </r>
  </si>
  <si>
    <r>
      <t>'</t>
    </r>
    <r>
      <rPr>
        <sz val="10"/>
        <color rgb="FF000000"/>
        <rFont val="Arial"/>
        <family val="2"/>
      </rPr>
      <t>22-0b36553</t>
    </r>
  </si>
  <si>
    <r>
      <t>'</t>
    </r>
    <r>
      <rPr>
        <sz val="10"/>
        <color rgb="FF000000"/>
        <rFont val="Arial"/>
        <family val="2"/>
      </rPr>
      <t>22-0b34290</t>
    </r>
  </si>
  <si>
    <t>920-SIPI-082022-10014935</t>
  </si>
  <si>
    <r>
      <t>'</t>
    </r>
    <r>
      <rPr>
        <sz val="10"/>
        <color rgb="FF000000"/>
        <rFont val="Arial"/>
        <family val="2"/>
      </rPr>
      <t>22-0b34294</t>
    </r>
  </si>
  <si>
    <t>920-SIPI-092022-10015003</t>
  </si>
  <si>
    <r>
      <t>'</t>
    </r>
    <r>
      <rPr>
        <sz val="10"/>
        <color rgb="FF000000"/>
        <rFont val="Arial"/>
        <family val="2"/>
      </rPr>
      <t>22-0b40232</t>
    </r>
  </si>
  <si>
    <r>
      <t>'</t>
    </r>
    <r>
      <rPr>
        <sz val="10"/>
        <color rgb="FF000000"/>
        <rFont val="Arial"/>
        <family val="2"/>
      </rPr>
      <t>22-0b40229</t>
    </r>
  </si>
  <si>
    <r>
      <t>'</t>
    </r>
    <r>
      <rPr>
        <sz val="10"/>
        <color rgb="FF000000"/>
        <rFont val="Arial"/>
        <family val="2"/>
      </rPr>
      <t>22-0b40230</t>
    </r>
  </si>
  <si>
    <r>
      <t>'</t>
    </r>
    <r>
      <rPr>
        <sz val="10"/>
        <color rgb="FF000000"/>
        <rFont val="Arial"/>
        <family val="2"/>
      </rPr>
      <t>22-0b40231</t>
    </r>
  </si>
  <si>
    <r>
      <t>'</t>
    </r>
    <r>
      <rPr>
        <sz val="10"/>
        <color rgb="FF000000"/>
        <rFont val="Arial"/>
        <family val="2"/>
      </rPr>
      <t>22-b44751</t>
    </r>
  </si>
  <si>
    <r>
      <t>'</t>
    </r>
    <r>
      <rPr>
        <sz val="10"/>
        <color rgb="FF000000"/>
        <rFont val="Arial"/>
        <family val="2"/>
      </rPr>
      <t>22-0b44750</t>
    </r>
  </si>
  <si>
    <r>
      <t>'</t>
    </r>
    <r>
      <rPr>
        <sz val="10"/>
        <color rgb="FF000000"/>
        <rFont val="Arial"/>
        <family val="2"/>
      </rPr>
      <t>22-b45438</t>
    </r>
  </si>
  <si>
    <r>
      <t>'</t>
    </r>
    <r>
      <rPr>
        <sz val="10"/>
        <color rgb="FF000000"/>
        <rFont val="Arial"/>
        <family val="2"/>
      </rPr>
      <t>22-0b43657</t>
    </r>
  </si>
  <si>
    <t>920-SIPI-R-092022-10014935</t>
  </si>
  <si>
    <r>
      <t>'</t>
    </r>
    <r>
      <rPr>
        <sz val="10"/>
        <color rgb="FF000000"/>
        <rFont val="Arial"/>
        <family val="2"/>
      </rPr>
      <t>132</t>
    </r>
  </si>
  <si>
    <t>K22TVC-132-RTV1588996|HHCL</t>
  </si>
  <si>
    <t>K22TVC-138-RTV1589679|HHCL</t>
  </si>
  <si>
    <t>930-SIPI-072022-10020681</t>
  </si>
  <si>
    <r>
      <t>'</t>
    </r>
    <r>
      <rPr>
        <sz val="10"/>
        <color rgb="FF000000"/>
        <rFont val="Arial"/>
        <family val="2"/>
      </rPr>
      <t>22-0b27524</t>
    </r>
  </si>
  <si>
    <t>930-SIPI-072022-10020794</t>
  </si>
  <si>
    <r>
      <t>'</t>
    </r>
    <r>
      <rPr>
        <sz val="10"/>
        <color rgb="FF000000"/>
        <rFont val="Arial"/>
        <family val="2"/>
      </rPr>
      <t>22-0b23711</t>
    </r>
  </si>
  <si>
    <t>930-SIPI-082022-10020681</t>
  </si>
  <si>
    <r>
      <t>'</t>
    </r>
    <r>
      <rPr>
        <sz val="10"/>
        <color rgb="FF000000"/>
        <rFont val="Arial"/>
        <family val="2"/>
      </rPr>
      <t>22-0b34154</t>
    </r>
  </si>
  <si>
    <r>
      <t>'</t>
    </r>
    <r>
      <rPr>
        <sz val="10"/>
        <color rgb="FF000000"/>
        <rFont val="Arial"/>
        <family val="2"/>
      </rPr>
      <t>22-0b36313</t>
    </r>
  </si>
  <si>
    <t>930-SIPI-082022-10020969</t>
  </si>
  <si>
    <r>
      <t>'</t>
    </r>
    <r>
      <rPr>
        <sz val="10"/>
        <color rgb="FF000000"/>
        <rFont val="Arial"/>
        <family val="2"/>
      </rPr>
      <t>22-0b35352</t>
    </r>
  </si>
  <si>
    <t>930-SIPI-092022-10020969</t>
  </si>
  <si>
    <r>
      <t>'</t>
    </r>
    <r>
      <rPr>
        <sz val="10"/>
        <color rgb="FF000000"/>
        <rFont val="Arial"/>
        <family val="2"/>
      </rPr>
      <t>22-0b40760</t>
    </r>
  </si>
  <si>
    <r>
      <t>'</t>
    </r>
    <r>
      <rPr>
        <sz val="10"/>
        <color rgb="FF000000"/>
        <rFont val="Arial"/>
        <family val="2"/>
      </rPr>
      <t>22-0b41351</t>
    </r>
  </si>
  <si>
    <r>
      <t>'</t>
    </r>
    <r>
      <rPr>
        <sz val="10"/>
        <color rgb="FF000000"/>
        <rFont val="Arial"/>
        <family val="2"/>
      </rPr>
      <t>22-0b40242</t>
    </r>
  </si>
  <si>
    <r>
      <t>'</t>
    </r>
    <r>
      <rPr>
        <sz val="10"/>
        <color rgb="FF000000"/>
        <rFont val="Arial"/>
        <family val="2"/>
      </rPr>
      <t>22-0b38447</t>
    </r>
  </si>
  <si>
    <r>
      <t>'</t>
    </r>
    <r>
      <rPr>
        <sz val="10"/>
        <color rgb="FF000000"/>
        <rFont val="Arial"/>
        <family val="2"/>
      </rPr>
      <t>22-0b44312</t>
    </r>
  </si>
  <si>
    <r>
      <t>'</t>
    </r>
    <r>
      <rPr>
        <sz val="10"/>
        <color rgb="FF000000"/>
        <rFont val="Arial"/>
        <family val="2"/>
      </rPr>
      <t>22-0b41701</t>
    </r>
  </si>
  <si>
    <r>
      <t>'</t>
    </r>
    <r>
      <rPr>
        <sz val="10"/>
        <color rgb="FF000000"/>
        <rFont val="Arial"/>
        <family val="2"/>
      </rPr>
      <t>22-0b44056</t>
    </r>
  </si>
  <si>
    <r>
      <t>'</t>
    </r>
    <r>
      <rPr>
        <sz val="10"/>
        <color rgb="FF000000"/>
        <rFont val="Arial"/>
        <family val="2"/>
      </rPr>
      <t>22-0b40188</t>
    </r>
  </si>
  <si>
    <r>
      <t>'</t>
    </r>
    <r>
      <rPr>
        <sz val="10"/>
        <color rgb="FF000000"/>
        <rFont val="Arial"/>
        <family val="2"/>
      </rPr>
      <t>22-0b40757</t>
    </r>
  </si>
  <si>
    <r>
      <t>'</t>
    </r>
    <r>
      <rPr>
        <sz val="10"/>
        <color rgb="FF000000"/>
        <rFont val="Arial"/>
        <family val="2"/>
      </rPr>
      <t>22-0b40243</t>
    </r>
  </si>
  <si>
    <r>
      <t>'</t>
    </r>
    <r>
      <rPr>
        <sz val="10"/>
        <color rgb="FF000000"/>
        <rFont val="Arial"/>
        <family val="2"/>
      </rPr>
      <t>22-0b37299</t>
    </r>
  </si>
  <si>
    <r>
      <t>'</t>
    </r>
    <r>
      <rPr>
        <sz val="10"/>
        <color rgb="FF000000"/>
        <rFont val="Arial"/>
        <family val="2"/>
      </rPr>
      <t>22-0b40001</t>
    </r>
  </si>
  <si>
    <r>
      <t>'</t>
    </r>
    <r>
      <rPr>
        <sz val="10"/>
        <color rgb="FF000000"/>
        <rFont val="Arial"/>
        <family val="2"/>
      </rPr>
      <t>22-0b38159</t>
    </r>
  </si>
  <si>
    <r>
      <t>'</t>
    </r>
    <r>
      <rPr>
        <sz val="10"/>
        <color rgb="FF000000"/>
        <rFont val="Arial"/>
        <family val="2"/>
      </rPr>
      <t>22-0b42380</t>
    </r>
  </si>
  <si>
    <t>930-SIPI-R-092022-10020969</t>
  </si>
  <si>
    <r>
      <t>'</t>
    </r>
    <r>
      <rPr>
        <sz val="10"/>
        <color rgb="FF000000"/>
        <rFont val="Arial"/>
        <family val="2"/>
      </rPr>
      <t>254</t>
    </r>
  </si>
  <si>
    <t>K22TVD-254-RTV1582600|HHCL</t>
  </si>
  <si>
    <r>
      <t>'</t>
    </r>
    <r>
      <rPr>
        <sz val="10"/>
        <color rgb="FF000000"/>
        <rFont val="Arial"/>
        <family val="2"/>
      </rPr>
      <t>285</t>
    </r>
  </si>
  <si>
    <t>K22TVD-285-RTV1588825|HHCL</t>
  </si>
  <si>
    <t>K22TVD-319-RTV1592309|HHCL</t>
  </si>
  <si>
    <r>
      <t>'</t>
    </r>
    <r>
      <rPr>
        <sz val="10"/>
        <color rgb="FF000000"/>
        <rFont val="Arial"/>
        <family val="2"/>
      </rPr>
      <t>284</t>
    </r>
  </si>
  <si>
    <t>K22TVD-284-RTV1588823|HHCL</t>
  </si>
  <si>
    <r>
      <t>'</t>
    </r>
    <r>
      <rPr>
        <sz val="10"/>
        <color rgb="FF000000"/>
        <rFont val="Arial"/>
        <family val="2"/>
      </rPr>
      <t>318</t>
    </r>
  </si>
  <si>
    <t>K22TVD-318-RTV1592306|HHCL</t>
  </si>
  <si>
    <r>
      <t>'</t>
    </r>
    <r>
      <rPr>
        <sz val="10"/>
        <color rgb="FF000000"/>
        <rFont val="Arial"/>
        <family val="2"/>
      </rPr>
      <t>322</t>
    </r>
  </si>
  <si>
    <t>K22TVD-322-RTV1592313|HHCL</t>
  </si>
  <si>
    <t>K22TVD-264-RTV1582648|HHCL</t>
  </si>
  <si>
    <t>K22TVD-324-RTV1592319|HHCL</t>
  </si>
  <si>
    <r>
      <t>'</t>
    </r>
    <r>
      <rPr>
        <sz val="10"/>
        <color rgb="FF000000"/>
        <rFont val="Arial"/>
        <family val="2"/>
      </rPr>
      <t>263</t>
    </r>
  </si>
  <si>
    <t>K22TVD-263-RTV1582642|HHCL</t>
  </si>
  <si>
    <t>940-SIPI-092022-10018038</t>
  </si>
  <si>
    <r>
      <t>'</t>
    </r>
    <r>
      <rPr>
        <sz val="10"/>
        <color rgb="FF000000"/>
        <rFont val="Arial"/>
        <family val="2"/>
      </rPr>
      <t>A00037247</t>
    </r>
  </si>
  <si>
    <r>
      <t>'</t>
    </r>
    <r>
      <rPr>
        <sz val="10"/>
        <color rgb="FF000000"/>
        <rFont val="Arial"/>
        <family val="2"/>
      </rPr>
      <t>A00042334</t>
    </r>
  </si>
  <si>
    <r>
      <t>'</t>
    </r>
    <r>
      <rPr>
        <sz val="10"/>
        <color rgb="FF000000"/>
        <rFont val="Arial"/>
        <family val="2"/>
      </rPr>
      <t>B00040143</t>
    </r>
  </si>
  <si>
    <r>
      <t>'</t>
    </r>
    <r>
      <rPr>
        <sz val="10"/>
        <color rgb="FF000000"/>
        <rFont val="Arial"/>
        <family val="2"/>
      </rPr>
      <t>B00044171</t>
    </r>
  </si>
  <si>
    <r>
      <t>'</t>
    </r>
    <r>
      <rPr>
        <sz val="10"/>
        <color rgb="FF000000"/>
        <rFont val="Arial"/>
        <family val="2"/>
      </rPr>
      <t>A00042331</t>
    </r>
  </si>
  <si>
    <r>
      <t>'</t>
    </r>
    <r>
      <rPr>
        <sz val="10"/>
        <color rgb="FF000000"/>
        <rFont val="Arial"/>
        <family val="2"/>
      </rPr>
      <t>A00042336</t>
    </r>
  </si>
  <si>
    <r>
      <t>'</t>
    </r>
    <r>
      <rPr>
        <sz val="10"/>
        <color rgb="FF000000"/>
        <rFont val="Arial"/>
        <family val="2"/>
      </rPr>
      <t>A00044169</t>
    </r>
  </si>
  <si>
    <r>
      <t>'</t>
    </r>
    <r>
      <rPr>
        <sz val="10"/>
        <color rgb="FF000000"/>
        <rFont val="Arial"/>
        <family val="2"/>
      </rPr>
      <t>B00044168</t>
    </r>
  </si>
  <si>
    <r>
      <t>'</t>
    </r>
    <r>
      <rPr>
        <sz val="10"/>
        <color rgb="FF000000"/>
        <rFont val="Arial"/>
        <family val="2"/>
      </rPr>
      <t>A00044172</t>
    </r>
  </si>
  <si>
    <r>
      <t>'</t>
    </r>
    <r>
      <rPr>
        <sz val="10"/>
        <color rgb="FF000000"/>
        <rFont val="Arial"/>
        <family val="2"/>
      </rPr>
      <t>A00040145</t>
    </r>
  </si>
  <si>
    <r>
      <t>'</t>
    </r>
    <r>
      <rPr>
        <sz val="10"/>
        <color rgb="FF000000"/>
        <rFont val="Arial"/>
        <family val="2"/>
      </rPr>
      <t>A00042335</t>
    </r>
  </si>
  <si>
    <r>
      <t>'</t>
    </r>
    <r>
      <rPr>
        <sz val="10"/>
        <color rgb="FF000000"/>
        <rFont val="Arial"/>
        <family val="2"/>
      </rPr>
      <t>B00040144</t>
    </r>
  </si>
  <si>
    <r>
      <t>'</t>
    </r>
    <r>
      <rPr>
        <sz val="10"/>
        <color rgb="FF000000"/>
        <rFont val="Arial"/>
        <family val="2"/>
      </rPr>
      <t>A00042332</t>
    </r>
  </si>
  <si>
    <r>
      <t>'</t>
    </r>
    <r>
      <rPr>
        <sz val="10"/>
        <color rgb="FF000000"/>
        <rFont val="Arial"/>
        <family val="2"/>
      </rPr>
      <t>A00044170</t>
    </r>
  </si>
  <si>
    <r>
      <t>'</t>
    </r>
    <r>
      <rPr>
        <sz val="10"/>
        <color rgb="FF000000"/>
        <rFont val="Arial"/>
        <family val="2"/>
      </rPr>
      <t>A00042333</t>
    </r>
  </si>
  <si>
    <t>940-SIPI-092022-10018077</t>
  </si>
  <si>
    <r>
      <t>'</t>
    </r>
    <r>
      <rPr>
        <sz val="10"/>
        <color rgb="FF000000"/>
        <rFont val="Arial"/>
        <family val="2"/>
      </rPr>
      <t>B00037249</t>
    </r>
  </si>
  <si>
    <r>
      <t>'</t>
    </r>
    <r>
      <rPr>
        <sz val="10"/>
        <color rgb="FF000000"/>
        <rFont val="Arial"/>
        <family val="2"/>
      </rPr>
      <t>B00040146</t>
    </r>
  </si>
  <si>
    <r>
      <t>'</t>
    </r>
    <r>
      <rPr>
        <sz val="10"/>
        <color rgb="FF000000"/>
        <rFont val="Arial"/>
        <family val="2"/>
      </rPr>
      <t>A00037248</t>
    </r>
  </si>
  <si>
    <r>
      <t>'</t>
    </r>
    <r>
      <rPr>
        <sz val="10"/>
        <color rgb="FF000000"/>
        <rFont val="Arial"/>
        <family val="2"/>
      </rPr>
      <t>B00037246</t>
    </r>
  </si>
  <si>
    <t>940-SIPI-R-092022-10018038</t>
  </si>
  <si>
    <r>
      <t>'</t>
    </r>
    <r>
      <rPr>
        <sz val="10"/>
        <color rgb="FF000000"/>
        <rFont val="Arial"/>
        <family val="2"/>
      </rPr>
      <t>R0000522</t>
    </r>
  </si>
  <si>
    <t>1K22TVE|0000522.R1591389|9413</t>
  </si>
  <si>
    <r>
      <t>'</t>
    </r>
    <r>
      <rPr>
        <sz val="10"/>
        <color rgb="FF000000"/>
        <rFont val="Arial"/>
        <family val="2"/>
      </rPr>
      <t>R0000534</t>
    </r>
  </si>
  <si>
    <t>1K22TVE|0000534.R1591407|9418</t>
  </si>
  <si>
    <r>
      <t>'</t>
    </r>
    <r>
      <rPr>
        <sz val="10"/>
        <color rgb="FF000000"/>
        <rFont val="Arial"/>
        <family val="2"/>
      </rPr>
      <t>R0000516</t>
    </r>
  </si>
  <si>
    <t>1K22TVE|0000516.R1590359|9421</t>
  </si>
  <si>
    <t>940-SIPI-R-092022-22000038</t>
  </si>
  <si>
    <r>
      <t>'</t>
    </r>
    <r>
      <rPr>
        <sz val="10"/>
        <color rgb="FF000000"/>
        <rFont val="Arial"/>
        <family val="2"/>
      </rPr>
      <t>R0000471</t>
    </r>
  </si>
  <si>
    <t>1K22TVE|0000471.R1586479|9411</t>
  </si>
  <si>
    <r>
      <t>'</t>
    </r>
    <r>
      <rPr>
        <sz val="10"/>
        <color rgb="FF000000"/>
        <rFont val="Arial"/>
        <family val="2"/>
      </rPr>
      <t>R0000489</t>
    </r>
  </si>
  <si>
    <t>1K22TVE|0000489.R1587182|9420</t>
  </si>
  <si>
    <r>
      <t>'</t>
    </r>
    <r>
      <rPr>
        <sz val="10"/>
        <color rgb="FF000000"/>
        <rFont val="Arial"/>
        <family val="2"/>
      </rPr>
      <t>R0000466</t>
    </r>
  </si>
  <si>
    <t>1K22TVE|0000466.R1586466|9408</t>
  </si>
  <si>
    <r>
      <t>'</t>
    </r>
    <r>
      <rPr>
        <sz val="10"/>
        <color rgb="FF000000"/>
        <rFont val="Arial"/>
        <family val="2"/>
      </rPr>
      <t>R0000473</t>
    </r>
  </si>
  <si>
    <t>1K22TVE|0000473.R1586485|9414</t>
  </si>
  <si>
    <t>940-SIPI-R-102022-10018038</t>
  </si>
  <si>
    <r>
      <t>'</t>
    </r>
    <r>
      <rPr>
        <sz val="10"/>
        <color rgb="FF000000"/>
        <rFont val="Arial"/>
        <family val="2"/>
      </rPr>
      <t>R0000579</t>
    </r>
  </si>
  <si>
    <t>1K22TVE|0000579.R1597428|9406</t>
  </si>
  <si>
    <r>
      <t>'</t>
    </r>
    <r>
      <rPr>
        <sz val="10"/>
        <color rgb="FF000000"/>
        <rFont val="Arial"/>
        <family val="2"/>
      </rPr>
      <t>R0000558</t>
    </r>
  </si>
  <si>
    <t>1K22TVE|0000558.R1595335|9408</t>
  </si>
  <si>
    <r>
      <t>'</t>
    </r>
    <r>
      <rPr>
        <sz val="10"/>
        <color rgb="FF000000"/>
        <rFont val="Arial"/>
        <family val="2"/>
      </rPr>
      <t>R0000569</t>
    </r>
  </si>
  <si>
    <t>1K22TVE|0000569.R1595368|9418</t>
  </si>
  <si>
    <r>
      <t>'</t>
    </r>
    <r>
      <rPr>
        <sz val="10"/>
        <color rgb="FF000000"/>
        <rFont val="Arial"/>
        <family val="2"/>
      </rPr>
      <t>R0000551</t>
    </r>
  </si>
  <si>
    <t>1K22TVE|0000551.R1593788|9414</t>
  </si>
  <si>
    <r>
      <t>'</t>
    </r>
    <r>
      <rPr>
        <sz val="10"/>
        <color rgb="FF000000"/>
        <rFont val="Arial"/>
        <family val="2"/>
      </rPr>
      <t>R0000554</t>
    </r>
  </si>
  <si>
    <t>1K22TVE|0000554.R1595328|9402</t>
  </si>
  <si>
    <t>950-SIPI-092022-10007130</t>
  </si>
  <si>
    <r>
      <t>'</t>
    </r>
    <r>
      <rPr>
        <sz val="10"/>
        <color rgb="FF000000"/>
        <rFont val="Arial"/>
        <family val="2"/>
      </rPr>
      <t>22-0b45252</t>
    </r>
  </si>
  <si>
    <t>QT01102022-00959</t>
  </si>
  <si>
    <t>010303-HT06-Phi ho tro VC tinh T9/2022 -7%</t>
  </si>
  <si>
    <t>197-SIPI-102022-1071600</t>
  </si>
  <si>
    <r>
      <t>'</t>
    </r>
    <r>
      <rPr>
        <sz val="10"/>
        <color rgb="FF000000"/>
        <rFont val="Arial"/>
        <family val="2"/>
      </rPr>
      <t>P047520</t>
    </r>
  </si>
  <si>
    <r>
      <t>'</t>
    </r>
    <r>
      <rPr>
        <sz val="10"/>
        <color rgb="FF000000"/>
        <rFont val="Arial"/>
        <family val="2"/>
      </rPr>
      <t>P046528</t>
    </r>
  </si>
  <si>
    <r>
      <t>'</t>
    </r>
    <r>
      <rPr>
        <sz val="10"/>
        <color rgb="FF000000"/>
        <rFont val="Arial"/>
        <family val="2"/>
      </rPr>
      <t>P049268</t>
    </r>
  </si>
  <si>
    <t>197-SIPI-R-102022-1071600</t>
  </si>
  <si>
    <t>1K22TBA|TPCN-1599881 - RTV1599881</t>
  </si>
  <si>
    <t>199-SIPI-102022-1078708</t>
  </si>
  <si>
    <r>
      <t>'</t>
    </r>
    <r>
      <rPr>
        <sz val="10"/>
        <color rgb="FF000000"/>
        <rFont val="Arial"/>
        <family val="2"/>
      </rPr>
      <t>a048910</t>
    </r>
  </si>
  <si>
    <r>
      <t>'</t>
    </r>
    <r>
      <rPr>
        <sz val="10"/>
        <color rgb="FF000000"/>
        <rFont val="Arial"/>
        <family val="2"/>
      </rPr>
      <t>a048203</t>
    </r>
  </si>
  <si>
    <r>
      <t>'</t>
    </r>
    <r>
      <rPr>
        <sz val="10"/>
        <color rgb="FF000000"/>
        <rFont val="Arial"/>
        <family val="2"/>
      </rPr>
      <t>a047092</t>
    </r>
  </si>
  <si>
    <r>
      <t>'</t>
    </r>
    <r>
      <rPr>
        <sz val="10"/>
        <color rgb="FF000000"/>
        <rFont val="Arial"/>
        <family val="2"/>
      </rPr>
      <t>a045906</t>
    </r>
  </si>
  <si>
    <t>200-SIPI-102022-1074390</t>
  </si>
  <si>
    <r>
      <t>'</t>
    </r>
    <r>
      <rPr>
        <sz val="10"/>
        <color rgb="FF000000"/>
        <rFont val="Arial"/>
        <family val="2"/>
      </rPr>
      <t>A48832</t>
    </r>
  </si>
  <si>
    <r>
      <t>'</t>
    </r>
    <r>
      <rPr>
        <sz val="10"/>
        <color rgb="FF000000"/>
        <rFont val="Arial"/>
        <family val="2"/>
      </rPr>
      <t>A48661</t>
    </r>
  </si>
  <si>
    <r>
      <t>'</t>
    </r>
    <r>
      <rPr>
        <sz val="10"/>
        <color rgb="FF000000"/>
        <rFont val="Arial"/>
        <family val="2"/>
      </rPr>
      <t>A47959</t>
    </r>
  </si>
  <si>
    <r>
      <t>'</t>
    </r>
    <r>
      <rPr>
        <sz val="10"/>
        <color rgb="FF000000"/>
        <rFont val="Arial"/>
        <family val="2"/>
      </rPr>
      <t>A48831</t>
    </r>
  </si>
  <si>
    <r>
      <t>'</t>
    </r>
    <r>
      <rPr>
        <sz val="10"/>
        <color rgb="FF000000"/>
        <rFont val="Arial"/>
        <family val="2"/>
      </rPr>
      <t>A47025</t>
    </r>
  </si>
  <si>
    <r>
      <t>'</t>
    </r>
    <r>
      <rPr>
        <sz val="10"/>
        <color rgb="FF000000"/>
        <rFont val="Arial"/>
        <family val="2"/>
      </rPr>
      <t>A45835</t>
    </r>
  </si>
  <si>
    <t>299-SIPI-042022-1250335</t>
  </si>
  <si>
    <r>
      <t>'</t>
    </r>
    <r>
      <rPr>
        <sz val="10"/>
        <color rgb="FF000000"/>
        <rFont val="Arial"/>
        <family val="2"/>
      </rPr>
      <t>22-b008483</t>
    </r>
  </si>
  <si>
    <t>HHCL08</t>
  </si>
  <si>
    <r>
      <t>'</t>
    </r>
    <r>
      <rPr>
        <sz val="10"/>
        <color rgb="FF000000"/>
        <rFont val="Arial"/>
        <family val="2"/>
      </rPr>
      <t>22-b009892</t>
    </r>
  </si>
  <si>
    <t>299-SIPI-062022-1246711</t>
  </si>
  <si>
    <r>
      <t>'</t>
    </r>
    <r>
      <rPr>
        <sz val="10"/>
        <color rgb="FF000000"/>
        <rFont val="Arial"/>
        <family val="2"/>
      </rPr>
      <t>22-b19882</t>
    </r>
  </si>
  <si>
    <t>HHCLNT9</t>
  </si>
  <si>
    <t>299-SIPI-062022-1247976</t>
  </si>
  <si>
    <r>
      <t>'</t>
    </r>
    <r>
      <rPr>
        <sz val="10"/>
        <color rgb="FF000000"/>
        <rFont val="Arial"/>
        <family val="2"/>
      </rPr>
      <t>22-b021026</t>
    </r>
  </si>
  <si>
    <t>HHCLNTT</t>
  </si>
  <si>
    <r>
      <t>'</t>
    </r>
    <r>
      <rPr>
        <sz val="10"/>
        <color rgb="FF000000"/>
        <rFont val="Arial"/>
        <family val="2"/>
      </rPr>
      <t>22-b021027</t>
    </r>
  </si>
  <si>
    <r>
      <t>'</t>
    </r>
    <r>
      <rPr>
        <sz val="10"/>
        <color rgb="FF000000"/>
        <rFont val="Arial"/>
        <family val="2"/>
      </rPr>
      <t>22-b021024</t>
    </r>
  </si>
  <si>
    <t>299-SIPI-072022-1246899</t>
  </si>
  <si>
    <r>
      <t>'</t>
    </r>
    <r>
      <rPr>
        <sz val="10"/>
        <color rgb="FF000000"/>
        <rFont val="Arial"/>
        <family val="2"/>
      </rPr>
      <t>22-b27367</t>
    </r>
  </si>
  <si>
    <t>HHCLNT12</t>
  </si>
  <si>
    <r>
      <t>'</t>
    </r>
    <r>
      <rPr>
        <sz val="10"/>
        <color rgb="FF000000"/>
        <rFont val="Arial"/>
        <family val="2"/>
      </rPr>
      <t>22-b22021</t>
    </r>
  </si>
  <si>
    <r>
      <t>'</t>
    </r>
    <r>
      <rPr>
        <sz val="10"/>
        <color rgb="FF000000"/>
        <rFont val="Arial"/>
        <family val="2"/>
      </rPr>
      <t>22-b27296</t>
    </r>
  </si>
  <si>
    <r>
      <t>'</t>
    </r>
    <r>
      <rPr>
        <sz val="10"/>
        <color rgb="FF000000"/>
        <rFont val="Arial"/>
        <family val="2"/>
      </rPr>
      <t>22-b24346</t>
    </r>
  </si>
  <si>
    <r>
      <t>'</t>
    </r>
    <r>
      <rPr>
        <sz val="10"/>
        <color rgb="FF000000"/>
        <rFont val="Arial"/>
        <family val="2"/>
      </rPr>
      <t>22-b21974</t>
    </r>
  </si>
  <si>
    <r>
      <t>'</t>
    </r>
    <r>
      <rPr>
        <sz val="10"/>
        <color rgb="FF000000"/>
        <rFont val="Arial"/>
        <family val="2"/>
      </rPr>
      <t>22-b22005</t>
    </r>
  </si>
  <si>
    <t>HHCL20</t>
  </si>
  <si>
    <r>
      <t>'</t>
    </r>
    <r>
      <rPr>
        <sz val="10"/>
        <color rgb="FF000000"/>
        <rFont val="Arial"/>
        <family val="2"/>
      </rPr>
      <t>22-b26118</t>
    </r>
  </si>
  <si>
    <r>
      <t>'</t>
    </r>
    <r>
      <rPr>
        <sz val="10"/>
        <color rgb="FF000000"/>
        <rFont val="Arial"/>
        <family val="2"/>
      </rPr>
      <t>22-b24067</t>
    </r>
  </si>
  <si>
    <r>
      <t>'</t>
    </r>
    <r>
      <rPr>
        <sz val="10"/>
        <color rgb="FF000000"/>
        <rFont val="Arial"/>
        <family val="2"/>
      </rPr>
      <t>22-b25374</t>
    </r>
  </si>
  <si>
    <r>
      <t>'</t>
    </r>
    <r>
      <rPr>
        <sz val="10"/>
        <color rgb="FF000000"/>
        <rFont val="Arial"/>
        <family val="2"/>
      </rPr>
      <t>22-b27398</t>
    </r>
  </si>
  <si>
    <t>299-SIPI-072022-1247299</t>
  </si>
  <si>
    <r>
      <t>'</t>
    </r>
    <r>
      <rPr>
        <sz val="10"/>
        <color rgb="FF000000"/>
        <rFont val="Arial"/>
        <family val="2"/>
      </rPr>
      <t>22-b027279</t>
    </r>
  </si>
  <si>
    <r>
      <t>'</t>
    </r>
    <r>
      <rPr>
        <sz val="10"/>
        <color rgb="FF000000"/>
        <rFont val="Arial"/>
        <family val="2"/>
      </rPr>
      <t>22-b26513</t>
    </r>
  </si>
  <si>
    <r>
      <t>'</t>
    </r>
    <r>
      <rPr>
        <sz val="10"/>
        <color rgb="FF000000"/>
        <rFont val="Arial"/>
        <family val="2"/>
      </rPr>
      <t>22-b27376</t>
    </r>
  </si>
  <si>
    <t>299-SIPI-072022-1247520</t>
  </si>
  <si>
    <r>
      <t>'</t>
    </r>
    <r>
      <rPr>
        <sz val="10"/>
        <color rgb="FF000000"/>
        <rFont val="Arial"/>
        <family val="2"/>
      </rPr>
      <t>22-b024350</t>
    </r>
  </si>
  <si>
    <t>HHCL24</t>
  </si>
  <si>
    <r>
      <t>'</t>
    </r>
    <r>
      <rPr>
        <sz val="10"/>
        <color rgb="FF000000"/>
        <rFont val="Arial"/>
        <family val="2"/>
      </rPr>
      <t>22-b026035</t>
    </r>
  </si>
  <si>
    <r>
      <t>'</t>
    </r>
    <r>
      <rPr>
        <sz val="10"/>
        <color rgb="FF000000"/>
        <rFont val="Arial"/>
        <family val="2"/>
      </rPr>
      <t>22-b022476</t>
    </r>
  </si>
  <si>
    <t>HHCLCN</t>
  </si>
  <si>
    <r>
      <t>'</t>
    </r>
    <r>
      <rPr>
        <sz val="10"/>
        <color rgb="FF000000"/>
        <rFont val="Arial"/>
        <family val="2"/>
      </rPr>
      <t>22-b0021912</t>
    </r>
  </si>
  <si>
    <t>299-SIPI-072022-1247976</t>
  </si>
  <si>
    <r>
      <t>'</t>
    </r>
    <r>
      <rPr>
        <sz val="10"/>
        <color rgb="FF000000"/>
        <rFont val="Arial"/>
        <family val="2"/>
      </rPr>
      <t>22-b023041</t>
    </r>
  </si>
  <si>
    <r>
      <t>'</t>
    </r>
    <r>
      <rPr>
        <sz val="10"/>
        <color rgb="FF000000"/>
        <rFont val="Arial"/>
        <family val="2"/>
      </rPr>
      <t>22-b026772</t>
    </r>
  </si>
  <si>
    <r>
      <t>'</t>
    </r>
    <r>
      <rPr>
        <sz val="10"/>
        <color rgb="FF000000"/>
        <rFont val="Arial"/>
        <family val="2"/>
      </rPr>
      <t>22-b027350</t>
    </r>
  </si>
  <si>
    <r>
      <t>'</t>
    </r>
    <r>
      <rPr>
        <sz val="10"/>
        <color rgb="FF000000"/>
        <rFont val="Arial"/>
        <family val="2"/>
      </rPr>
      <t>22-b023037</t>
    </r>
  </si>
  <si>
    <r>
      <t>'</t>
    </r>
    <r>
      <rPr>
        <sz val="10"/>
        <color rgb="FF000000"/>
        <rFont val="Arial"/>
        <family val="2"/>
      </rPr>
      <t>22-b024339</t>
    </r>
  </si>
  <si>
    <r>
      <t>'</t>
    </r>
    <r>
      <rPr>
        <sz val="10"/>
        <color rgb="FF000000"/>
        <rFont val="Arial"/>
        <family val="2"/>
      </rPr>
      <t>22-b026099</t>
    </r>
  </si>
  <si>
    <r>
      <t>'</t>
    </r>
    <r>
      <rPr>
        <sz val="10"/>
        <color rgb="FF000000"/>
        <rFont val="Arial"/>
        <family val="2"/>
      </rPr>
      <t>22-b024351</t>
    </r>
  </si>
  <si>
    <t>299-SIPI-072022-1248312</t>
  </si>
  <si>
    <r>
      <t>'</t>
    </r>
    <r>
      <rPr>
        <sz val="10"/>
        <color rgb="FF000000"/>
        <rFont val="Arial"/>
        <family val="2"/>
      </rPr>
      <t>22-b027252</t>
    </r>
  </si>
  <si>
    <t>HHCLPN</t>
  </si>
  <si>
    <r>
      <t>'</t>
    </r>
    <r>
      <rPr>
        <sz val="10"/>
        <color rgb="FF000000"/>
        <rFont val="Arial"/>
        <family val="2"/>
      </rPr>
      <t>22-b023038</t>
    </r>
  </si>
  <si>
    <t>HHCL28</t>
  </si>
  <si>
    <r>
      <t>'</t>
    </r>
    <r>
      <rPr>
        <sz val="10"/>
        <color rgb="FF000000"/>
        <rFont val="Arial"/>
        <family val="2"/>
      </rPr>
      <t>22-b026091</t>
    </r>
  </si>
  <si>
    <t>299-SIPI-072022-1248483</t>
  </si>
  <si>
    <r>
      <t>'</t>
    </r>
    <r>
      <rPr>
        <sz val="10"/>
        <color rgb="FF000000"/>
        <rFont val="Arial"/>
        <family val="2"/>
      </rPr>
      <t>22-b024240</t>
    </r>
  </si>
  <si>
    <t>299-SIPI-072022-1248813</t>
  </si>
  <si>
    <r>
      <t>'</t>
    </r>
    <r>
      <rPr>
        <sz val="10"/>
        <color rgb="FF000000"/>
        <rFont val="Arial"/>
        <family val="2"/>
      </rPr>
      <t>22-b027401</t>
    </r>
  </si>
  <si>
    <t>299-SIPI-072022-1250335</t>
  </si>
  <si>
    <r>
      <t>'</t>
    </r>
    <r>
      <rPr>
        <sz val="10"/>
        <color rgb="FF000000"/>
        <rFont val="Arial"/>
        <family val="2"/>
      </rPr>
      <t>22-b022980</t>
    </r>
  </si>
  <si>
    <t>AA/22P|HHCLCT</t>
  </si>
  <si>
    <r>
      <t>'</t>
    </r>
    <r>
      <rPr>
        <sz val="10"/>
        <color rgb="FF000000"/>
        <rFont val="Arial"/>
        <family val="2"/>
      </rPr>
      <t>22-b026146</t>
    </r>
  </si>
  <si>
    <r>
      <t>'</t>
    </r>
    <r>
      <rPr>
        <sz val="10"/>
        <color rgb="FF000000"/>
        <rFont val="Arial"/>
        <family val="2"/>
      </rPr>
      <t>22-b0024214</t>
    </r>
  </si>
  <si>
    <r>
      <t>'</t>
    </r>
    <r>
      <rPr>
        <sz val="10"/>
        <color rgb="FF000000"/>
        <rFont val="Arial"/>
        <family val="2"/>
      </rPr>
      <t>22-b026243</t>
    </r>
  </si>
  <si>
    <t>HHCL04</t>
  </si>
  <si>
    <r>
      <t>'</t>
    </r>
    <r>
      <rPr>
        <sz val="10"/>
        <color rgb="FF000000"/>
        <rFont val="Arial"/>
        <family val="2"/>
      </rPr>
      <t>22-b023049</t>
    </r>
  </si>
  <si>
    <t>299-SIPI-072022-1251191</t>
  </si>
  <si>
    <r>
      <t>'</t>
    </r>
    <r>
      <rPr>
        <sz val="10"/>
        <color rgb="FF000000"/>
        <rFont val="Arial"/>
        <family val="2"/>
      </rPr>
      <t>22-b023481</t>
    </r>
  </si>
  <si>
    <t>HHCL16</t>
  </si>
  <si>
    <t>299-SIPI-082022-1246449</t>
  </si>
  <si>
    <r>
      <t>'</t>
    </r>
    <r>
      <rPr>
        <sz val="10"/>
        <color rgb="FF000000"/>
        <rFont val="Arial"/>
        <family val="2"/>
      </rPr>
      <t>22-b29757</t>
    </r>
  </si>
  <si>
    <t>HHCLCF230</t>
  </si>
  <si>
    <t>299-SIPI-082022-1246582</t>
  </si>
  <si>
    <r>
      <t>'</t>
    </r>
    <r>
      <rPr>
        <sz val="10"/>
        <color rgb="FF000000"/>
        <rFont val="Arial"/>
        <family val="2"/>
      </rPr>
      <t>22-b36343</t>
    </r>
  </si>
  <si>
    <t>HHCL19</t>
  </si>
  <si>
    <t>299-SIPI-082022-1246711</t>
  </si>
  <si>
    <r>
      <t>'</t>
    </r>
    <r>
      <rPr>
        <sz val="10"/>
        <color rgb="FF000000"/>
        <rFont val="Arial"/>
        <family val="2"/>
      </rPr>
      <t>22-b31526</t>
    </r>
  </si>
  <si>
    <t>299-SIPI-082022-1246899</t>
  </si>
  <si>
    <r>
      <t>'</t>
    </r>
    <r>
      <rPr>
        <sz val="10"/>
        <color rgb="FF000000"/>
        <rFont val="Arial"/>
        <family val="2"/>
      </rPr>
      <t>22-b36552</t>
    </r>
  </si>
  <si>
    <r>
      <t>'</t>
    </r>
    <r>
      <rPr>
        <sz val="10"/>
        <color rgb="FF000000"/>
        <rFont val="Arial"/>
        <family val="2"/>
      </rPr>
      <t>22-b31165</t>
    </r>
  </si>
  <si>
    <r>
      <t>'</t>
    </r>
    <r>
      <rPr>
        <sz val="10"/>
        <color rgb="FF000000"/>
        <rFont val="Arial"/>
        <family val="2"/>
      </rPr>
      <t>22-b35422</t>
    </r>
  </si>
  <si>
    <r>
      <t>'</t>
    </r>
    <r>
      <rPr>
        <sz val="10"/>
        <color rgb="FF000000"/>
        <rFont val="Arial"/>
        <family val="2"/>
      </rPr>
      <t>22-b36564</t>
    </r>
  </si>
  <si>
    <r>
      <t>'</t>
    </r>
    <r>
      <rPr>
        <sz val="10"/>
        <color rgb="FF000000"/>
        <rFont val="Arial"/>
        <family val="2"/>
      </rPr>
      <t>22-b36575</t>
    </r>
  </si>
  <si>
    <r>
      <t>'</t>
    </r>
    <r>
      <rPr>
        <sz val="10"/>
        <color rgb="FF000000"/>
        <rFont val="Arial"/>
        <family val="2"/>
      </rPr>
      <t>22-b31645</t>
    </r>
  </si>
  <si>
    <r>
      <t>'</t>
    </r>
    <r>
      <rPr>
        <sz val="10"/>
        <color rgb="FF000000"/>
        <rFont val="Arial"/>
        <family val="2"/>
      </rPr>
      <t>22-b36568</t>
    </r>
  </si>
  <si>
    <r>
      <t>'</t>
    </r>
    <r>
      <rPr>
        <sz val="10"/>
        <color rgb="FF000000"/>
        <rFont val="Arial"/>
        <family val="2"/>
      </rPr>
      <t>22-b34300</t>
    </r>
  </si>
  <si>
    <r>
      <t>'</t>
    </r>
    <r>
      <rPr>
        <sz val="10"/>
        <color rgb="FF000000"/>
        <rFont val="Arial"/>
        <family val="2"/>
      </rPr>
      <t>22-b36567</t>
    </r>
  </si>
  <si>
    <r>
      <t>'</t>
    </r>
    <r>
      <rPr>
        <sz val="10"/>
        <color rgb="FF000000"/>
        <rFont val="Arial"/>
        <family val="2"/>
      </rPr>
      <t>22-b34128</t>
    </r>
  </si>
  <si>
    <r>
      <t>'</t>
    </r>
    <r>
      <rPr>
        <sz val="10"/>
        <color rgb="FF000000"/>
        <rFont val="Arial"/>
        <family val="2"/>
      </rPr>
      <t>22-b35420</t>
    </r>
  </si>
  <si>
    <r>
      <t>'</t>
    </r>
    <r>
      <rPr>
        <sz val="10"/>
        <color rgb="FF000000"/>
        <rFont val="Arial"/>
        <family val="2"/>
      </rPr>
      <t>22-b36566</t>
    </r>
  </si>
  <si>
    <r>
      <t>'</t>
    </r>
    <r>
      <rPr>
        <sz val="10"/>
        <color rgb="FF000000"/>
        <rFont val="Arial"/>
        <family val="2"/>
      </rPr>
      <t>22-b36441</t>
    </r>
  </si>
  <si>
    <r>
      <t>'</t>
    </r>
    <r>
      <rPr>
        <sz val="10"/>
        <color rgb="FF000000"/>
        <rFont val="Arial"/>
        <family val="2"/>
      </rPr>
      <t>22-b36565</t>
    </r>
  </si>
  <si>
    <t>299-SIPI-082022-1247299</t>
  </si>
  <si>
    <r>
      <t>'</t>
    </r>
    <r>
      <rPr>
        <sz val="10"/>
        <color rgb="FF000000"/>
        <rFont val="Arial"/>
        <family val="2"/>
      </rPr>
      <t>22-b29365</t>
    </r>
  </si>
  <si>
    <r>
      <t>'</t>
    </r>
    <r>
      <rPr>
        <sz val="10"/>
        <color rgb="FF000000"/>
        <rFont val="Arial"/>
        <family val="2"/>
      </rPr>
      <t>22-b33514</t>
    </r>
  </si>
  <si>
    <r>
      <t>'</t>
    </r>
    <r>
      <rPr>
        <sz val="10"/>
        <color rgb="FF000000"/>
        <rFont val="Arial"/>
        <family val="2"/>
      </rPr>
      <t>22-b36543</t>
    </r>
  </si>
  <si>
    <r>
      <t>'</t>
    </r>
    <r>
      <rPr>
        <sz val="10"/>
        <color rgb="FF000000"/>
        <rFont val="Arial"/>
        <family val="2"/>
      </rPr>
      <t>22-b31726</t>
    </r>
  </si>
  <si>
    <r>
      <t>'</t>
    </r>
    <r>
      <rPr>
        <sz val="10"/>
        <color rgb="FF000000"/>
        <rFont val="Arial"/>
        <family val="2"/>
      </rPr>
      <t>22-b29701</t>
    </r>
  </si>
  <si>
    <r>
      <t>'</t>
    </r>
    <r>
      <rPr>
        <sz val="10"/>
        <color rgb="FF000000"/>
        <rFont val="Arial"/>
        <family val="2"/>
      </rPr>
      <t>22-b33913</t>
    </r>
  </si>
  <si>
    <t>299-SIPI-082022-1247520</t>
  </si>
  <si>
    <r>
      <t>'</t>
    </r>
    <r>
      <rPr>
        <sz val="10"/>
        <color rgb="FF000000"/>
        <rFont val="Arial"/>
        <family val="2"/>
      </rPr>
      <t>22-b0034137</t>
    </r>
  </si>
  <si>
    <r>
      <t>'</t>
    </r>
    <r>
      <rPr>
        <sz val="10"/>
        <color rgb="FF000000"/>
        <rFont val="Arial"/>
        <family val="2"/>
      </rPr>
      <t>22-b036420</t>
    </r>
  </si>
  <si>
    <r>
      <t>'</t>
    </r>
    <r>
      <rPr>
        <sz val="10"/>
        <color rgb="FF000000"/>
        <rFont val="Arial"/>
        <family val="2"/>
      </rPr>
      <t>22-b0032506</t>
    </r>
  </si>
  <si>
    <r>
      <t>'</t>
    </r>
    <r>
      <rPr>
        <sz val="10"/>
        <color rgb="FF000000"/>
        <rFont val="Arial"/>
        <family val="2"/>
      </rPr>
      <t>22-b0036504</t>
    </r>
  </si>
  <si>
    <r>
      <t>'</t>
    </r>
    <r>
      <rPr>
        <sz val="10"/>
        <color rgb="FF000000"/>
        <rFont val="Arial"/>
        <family val="2"/>
      </rPr>
      <t>22-b029426</t>
    </r>
  </si>
  <si>
    <r>
      <t>'</t>
    </r>
    <r>
      <rPr>
        <sz val="10"/>
        <color rgb="FF000000"/>
        <rFont val="Arial"/>
        <family val="2"/>
      </rPr>
      <t>22-b031701</t>
    </r>
  </si>
  <si>
    <t>299-SIPI-082022-1247976</t>
  </si>
  <si>
    <r>
      <t>'</t>
    </r>
    <r>
      <rPr>
        <sz val="10"/>
        <color rgb="FF000000"/>
        <rFont val="Arial"/>
        <family val="2"/>
      </rPr>
      <t>22-b036084</t>
    </r>
  </si>
  <si>
    <t>HHCL2</t>
  </si>
  <si>
    <r>
      <t>'</t>
    </r>
    <r>
      <rPr>
        <sz val="10"/>
        <color rgb="FF000000"/>
        <rFont val="Arial"/>
        <family val="2"/>
      </rPr>
      <t>22-b036451</t>
    </r>
  </si>
  <si>
    <r>
      <t>'</t>
    </r>
    <r>
      <rPr>
        <sz val="10"/>
        <color rgb="FF000000"/>
        <rFont val="Arial"/>
        <family val="2"/>
      </rPr>
      <t>22-b032539</t>
    </r>
  </si>
  <si>
    <r>
      <t>'</t>
    </r>
    <r>
      <rPr>
        <sz val="10"/>
        <color rgb="FF000000"/>
        <rFont val="Arial"/>
        <family val="2"/>
      </rPr>
      <t>22-b034118</t>
    </r>
  </si>
  <si>
    <r>
      <t>'</t>
    </r>
    <r>
      <rPr>
        <sz val="10"/>
        <color rgb="FF000000"/>
        <rFont val="Arial"/>
        <family val="2"/>
      </rPr>
      <t>22-b029743</t>
    </r>
  </si>
  <si>
    <r>
      <t>'</t>
    </r>
    <r>
      <rPr>
        <sz val="10"/>
        <color rgb="FF000000"/>
        <rFont val="Arial"/>
        <family val="2"/>
      </rPr>
      <t>22-b029167</t>
    </r>
  </si>
  <si>
    <t>299-SIPI-082022-1248312</t>
  </si>
  <si>
    <r>
      <t>'</t>
    </r>
    <r>
      <rPr>
        <sz val="10"/>
        <color rgb="FF000000"/>
        <rFont val="Arial"/>
        <family val="2"/>
      </rPr>
      <t>22-b031745</t>
    </r>
  </si>
  <si>
    <t>HHCLBT</t>
  </si>
  <si>
    <r>
      <t>'</t>
    </r>
    <r>
      <rPr>
        <sz val="10"/>
        <color rgb="FF000000"/>
        <rFont val="Arial"/>
        <family val="2"/>
      </rPr>
      <t>22-b032504</t>
    </r>
  </si>
  <si>
    <t>299-SIPI-082022-1250335</t>
  </si>
  <si>
    <r>
      <t>'</t>
    </r>
    <r>
      <rPr>
        <sz val="10"/>
        <color rgb="FF000000"/>
        <rFont val="Arial"/>
        <family val="2"/>
      </rPr>
      <t>22-b036082</t>
    </r>
  </si>
  <si>
    <r>
      <t>'</t>
    </r>
    <r>
      <rPr>
        <sz val="10"/>
        <color rgb="FF000000"/>
        <rFont val="Arial"/>
        <family val="2"/>
      </rPr>
      <t>22-b036074</t>
    </r>
  </si>
  <si>
    <t>299-SIPI-082022-1251191</t>
  </si>
  <si>
    <r>
      <t>'</t>
    </r>
    <r>
      <rPr>
        <sz val="10"/>
        <color rgb="FF000000"/>
        <rFont val="Arial"/>
        <family val="2"/>
      </rPr>
      <t>22-b032518</t>
    </r>
  </si>
  <si>
    <r>
      <t>'</t>
    </r>
    <r>
      <rPr>
        <sz val="10"/>
        <color rgb="FF000000"/>
        <rFont val="Arial"/>
        <family val="2"/>
      </rPr>
      <t>22-b034285</t>
    </r>
  </si>
  <si>
    <r>
      <t>'</t>
    </r>
    <r>
      <rPr>
        <sz val="10"/>
        <color rgb="FF000000"/>
        <rFont val="Arial"/>
        <family val="2"/>
      </rPr>
      <t>22-b031750</t>
    </r>
  </si>
  <si>
    <t>299-SIPI-082022-1251278</t>
  </si>
  <si>
    <r>
      <t>'</t>
    </r>
    <r>
      <rPr>
        <sz val="10"/>
        <color rgb="FF000000"/>
        <rFont val="Arial"/>
        <family val="2"/>
      </rPr>
      <t>22-b036332</t>
    </r>
  </si>
  <si>
    <r>
      <t>'</t>
    </r>
    <r>
      <rPr>
        <sz val="10"/>
        <color rgb="FF000000"/>
        <rFont val="Arial"/>
        <family val="2"/>
      </rPr>
      <t>22-b029069</t>
    </r>
  </si>
  <si>
    <t>299-SIPI-092022-1246306</t>
  </si>
  <si>
    <r>
      <t>'</t>
    </r>
    <r>
      <rPr>
        <sz val="10"/>
        <color rgb="FF000000"/>
        <rFont val="Arial"/>
        <family val="2"/>
      </rPr>
      <t>22-b44276</t>
    </r>
  </si>
  <si>
    <r>
      <t>'</t>
    </r>
    <r>
      <rPr>
        <sz val="10"/>
        <color rgb="FF000000"/>
        <rFont val="Arial"/>
        <family val="2"/>
      </rPr>
      <t>22-b44272</t>
    </r>
  </si>
  <si>
    <r>
      <t>'</t>
    </r>
    <r>
      <rPr>
        <sz val="10"/>
        <color rgb="FF000000"/>
        <rFont val="Arial"/>
        <family val="2"/>
      </rPr>
      <t>22-b45265</t>
    </r>
  </si>
  <si>
    <r>
      <t>'</t>
    </r>
    <r>
      <rPr>
        <sz val="10"/>
        <color rgb="FF000000"/>
        <rFont val="Arial"/>
        <family val="2"/>
      </rPr>
      <t>22-b39900</t>
    </r>
  </si>
  <si>
    <r>
      <t>'</t>
    </r>
    <r>
      <rPr>
        <sz val="10"/>
        <color rgb="FF000000"/>
        <rFont val="Arial"/>
        <family val="2"/>
      </rPr>
      <t>22-b44267</t>
    </r>
  </si>
  <si>
    <r>
      <t>'</t>
    </r>
    <r>
      <rPr>
        <sz val="10"/>
        <color rgb="FF000000"/>
        <rFont val="Arial"/>
        <family val="2"/>
      </rPr>
      <t>22-b45439</t>
    </r>
  </si>
  <si>
    <t>299-SIPI-092022-1246449</t>
  </si>
  <si>
    <r>
      <t>'</t>
    </r>
    <r>
      <rPr>
        <sz val="10"/>
        <color rgb="FF000000"/>
        <rFont val="Arial"/>
        <family val="2"/>
      </rPr>
      <t>22-b41346</t>
    </r>
  </si>
  <si>
    <r>
      <t>'</t>
    </r>
    <r>
      <rPr>
        <sz val="10"/>
        <color rgb="FF000000"/>
        <rFont val="Arial"/>
        <family val="2"/>
      </rPr>
      <t>22-b40273</t>
    </r>
  </si>
  <si>
    <t>HHCL18</t>
  </si>
  <si>
    <r>
      <t>'</t>
    </r>
    <r>
      <rPr>
        <sz val="10"/>
        <color rgb="FF000000"/>
        <rFont val="Arial"/>
        <family val="2"/>
      </rPr>
      <t>22-b44244</t>
    </r>
  </si>
  <si>
    <t>HHCL1810</t>
  </si>
  <si>
    <r>
      <t>'</t>
    </r>
    <r>
      <rPr>
        <sz val="10"/>
        <color rgb="FF000000"/>
        <rFont val="Arial"/>
        <family val="2"/>
      </rPr>
      <t>22-b44800</t>
    </r>
  </si>
  <si>
    <t>299-SIPI-092022-1246711</t>
  </si>
  <si>
    <r>
      <t>'</t>
    </r>
    <r>
      <rPr>
        <sz val="10"/>
        <color rgb="FF000000"/>
        <rFont val="Arial"/>
        <family val="2"/>
      </rPr>
      <t>22-b44264</t>
    </r>
  </si>
  <si>
    <r>
      <t>'</t>
    </r>
    <r>
      <rPr>
        <sz val="10"/>
        <color rgb="FF000000"/>
        <rFont val="Arial"/>
        <family val="2"/>
      </rPr>
      <t>22-b44458</t>
    </r>
  </si>
  <si>
    <r>
      <t>'</t>
    </r>
    <r>
      <rPr>
        <sz val="10"/>
        <color rgb="FF000000"/>
        <rFont val="Arial"/>
        <family val="2"/>
      </rPr>
      <t>22-b42433</t>
    </r>
  </si>
  <si>
    <t>299-SIPI-092022-1246899</t>
  </si>
  <si>
    <r>
      <t>'</t>
    </r>
    <r>
      <rPr>
        <sz val="10"/>
        <color rgb="FF000000"/>
        <rFont val="Arial"/>
        <family val="2"/>
      </rPr>
      <t>22-b37220</t>
    </r>
  </si>
  <si>
    <r>
      <t>'</t>
    </r>
    <r>
      <rPr>
        <sz val="10"/>
        <color rgb="FF000000"/>
        <rFont val="Arial"/>
        <family val="2"/>
      </rPr>
      <t>22-b42458</t>
    </r>
  </si>
  <si>
    <t>299-SIPI-092022-1247299</t>
  </si>
  <si>
    <r>
      <t>'</t>
    </r>
    <r>
      <rPr>
        <sz val="10"/>
        <color rgb="FF000000"/>
        <rFont val="Arial"/>
        <family val="2"/>
      </rPr>
      <t>22-b037219</t>
    </r>
  </si>
  <si>
    <r>
      <t>'</t>
    </r>
    <r>
      <rPr>
        <sz val="10"/>
        <color rgb="FF000000"/>
        <rFont val="Arial"/>
        <family val="2"/>
      </rPr>
      <t>22-b037369</t>
    </r>
  </si>
  <si>
    <t>HHCL47</t>
  </si>
  <si>
    <t>299-SIPI-092022-1247520</t>
  </si>
  <si>
    <r>
      <t>'</t>
    </r>
    <r>
      <rPr>
        <sz val="10"/>
        <color rgb="FF000000"/>
        <rFont val="Arial"/>
        <family val="2"/>
      </rPr>
      <t>22-b045268</t>
    </r>
  </si>
  <si>
    <t>299-SIPI-092022-1248312</t>
  </si>
  <si>
    <r>
      <t>'</t>
    </r>
    <r>
      <rPr>
        <sz val="10"/>
        <color rgb="FF000000"/>
        <rFont val="Arial"/>
        <family val="2"/>
      </rPr>
      <t>22-B045285</t>
    </r>
  </si>
  <si>
    <t>299-SIPI-092022-1248483</t>
  </si>
  <si>
    <r>
      <t>'</t>
    </r>
    <r>
      <rPr>
        <sz val="10"/>
        <color rgb="FF000000"/>
        <rFont val="Arial"/>
        <family val="2"/>
      </rPr>
      <t>22-b040193</t>
    </r>
  </si>
  <si>
    <r>
      <t>'</t>
    </r>
    <r>
      <rPr>
        <sz val="10"/>
        <color rgb="FF000000"/>
        <rFont val="Arial"/>
        <family val="2"/>
      </rPr>
      <t>22-b037209</t>
    </r>
  </si>
  <si>
    <r>
      <t>'</t>
    </r>
    <r>
      <rPr>
        <sz val="10"/>
        <color rgb="FF000000"/>
        <rFont val="Arial"/>
        <family val="2"/>
      </rPr>
      <t>22-b042396</t>
    </r>
  </si>
  <si>
    <r>
      <t>'</t>
    </r>
    <r>
      <rPr>
        <sz val="10"/>
        <color rgb="FF000000"/>
        <rFont val="Arial"/>
        <family val="2"/>
      </rPr>
      <t>22-b043631</t>
    </r>
  </si>
  <si>
    <r>
      <t>'</t>
    </r>
    <r>
      <rPr>
        <sz val="10"/>
        <color rgb="FF000000"/>
        <rFont val="Arial"/>
        <family val="2"/>
      </rPr>
      <t>22-b045292</t>
    </r>
  </si>
  <si>
    <r>
      <t>'</t>
    </r>
    <r>
      <rPr>
        <sz val="10"/>
        <color rgb="FF000000"/>
        <rFont val="Arial"/>
        <family val="2"/>
      </rPr>
      <t>22-b042395</t>
    </r>
  </si>
  <si>
    <r>
      <t>'</t>
    </r>
    <r>
      <rPr>
        <sz val="10"/>
        <color rgb="FF000000"/>
        <rFont val="Arial"/>
        <family val="2"/>
      </rPr>
      <t>22-b040201</t>
    </r>
  </si>
  <si>
    <r>
      <t>'</t>
    </r>
    <r>
      <rPr>
        <sz val="10"/>
        <color rgb="FF000000"/>
        <rFont val="Arial"/>
        <family val="2"/>
      </rPr>
      <t>22-b041345</t>
    </r>
  </si>
  <si>
    <r>
      <t>'</t>
    </r>
    <r>
      <rPr>
        <sz val="10"/>
        <color rgb="FF000000"/>
        <rFont val="Arial"/>
        <family val="2"/>
      </rPr>
      <t>22-b037308</t>
    </r>
  </si>
  <si>
    <r>
      <t>'</t>
    </r>
    <r>
      <rPr>
        <sz val="10"/>
        <color rgb="FF000000"/>
        <rFont val="Arial"/>
        <family val="2"/>
      </rPr>
      <t>22-b045261</t>
    </r>
  </si>
  <si>
    <r>
      <t>'</t>
    </r>
    <r>
      <rPr>
        <sz val="10"/>
        <color rgb="FF000000"/>
        <rFont val="Arial"/>
        <family val="2"/>
      </rPr>
      <t>22-b040194</t>
    </r>
  </si>
  <si>
    <t>299-SIPI-092022-1248813</t>
  </si>
  <si>
    <r>
      <t>'</t>
    </r>
    <r>
      <rPr>
        <sz val="10"/>
        <color rgb="FF000000"/>
        <rFont val="Arial"/>
        <family val="2"/>
      </rPr>
      <t>22-b043851</t>
    </r>
  </si>
  <si>
    <t>HHCL29</t>
  </si>
  <si>
    <t>299-SIPI-092022-1250335</t>
  </si>
  <si>
    <r>
      <t>'</t>
    </r>
    <r>
      <rPr>
        <sz val="10"/>
        <color rgb="FF000000"/>
        <rFont val="Arial"/>
        <family val="2"/>
      </rPr>
      <t>22-b041975</t>
    </r>
  </si>
  <si>
    <t>HHCL01</t>
  </si>
  <si>
    <r>
      <t>'</t>
    </r>
    <r>
      <rPr>
        <sz val="10"/>
        <color rgb="FF000000"/>
        <rFont val="Arial"/>
        <family val="2"/>
      </rPr>
      <t>22-b044799</t>
    </r>
  </si>
  <si>
    <r>
      <t>'</t>
    </r>
    <r>
      <rPr>
        <sz val="10"/>
        <color rgb="FF000000"/>
        <rFont val="Arial"/>
        <family val="2"/>
      </rPr>
      <t>22-b042043</t>
    </r>
  </si>
  <si>
    <r>
      <t>'</t>
    </r>
    <r>
      <rPr>
        <sz val="10"/>
        <color rgb="FF000000"/>
        <rFont val="Arial"/>
        <family val="2"/>
      </rPr>
      <t>22-b041928</t>
    </r>
  </si>
  <si>
    <r>
      <t>'</t>
    </r>
    <r>
      <rPr>
        <sz val="10"/>
        <color rgb="FF000000"/>
        <rFont val="Arial"/>
        <family val="2"/>
      </rPr>
      <t>b37310</t>
    </r>
  </si>
  <si>
    <t>AA/22P|HHCLOAI</t>
  </si>
  <si>
    <r>
      <t>'</t>
    </r>
    <r>
      <rPr>
        <sz val="10"/>
        <color rgb="FF000000"/>
        <rFont val="Arial"/>
        <family val="2"/>
      </rPr>
      <t>22-b0044268</t>
    </r>
  </si>
  <si>
    <r>
      <t>'</t>
    </r>
    <r>
      <rPr>
        <sz val="10"/>
        <color rgb="FF000000"/>
        <rFont val="Arial"/>
        <family val="2"/>
      </rPr>
      <t>22-b044259</t>
    </r>
  </si>
  <si>
    <t>HHCLTN</t>
  </si>
  <si>
    <r>
      <t>'</t>
    </r>
    <r>
      <rPr>
        <sz val="10"/>
        <color rgb="FF000000"/>
        <rFont val="Arial"/>
        <family val="2"/>
      </rPr>
      <t>22-b045287</t>
    </r>
  </si>
  <si>
    <t>HHCLNV</t>
  </si>
  <si>
    <r>
      <t>'</t>
    </r>
    <r>
      <rPr>
        <sz val="10"/>
        <color rgb="FF000000"/>
        <rFont val="Arial"/>
        <family val="2"/>
      </rPr>
      <t>22-b042391</t>
    </r>
  </si>
  <si>
    <r>
      <t>'</t>
    </r>
    <r>
      <rPr>
        <sz val="10"/>
        <color rgb="FF000000"/>
        <rFont val="Arial"/>
        <family val="2"/>
      </rPr>
      <t>22-b042394</t>
    </r>
  </si>
  <si>
    <r>
      <t>'</t>
    </r>
    <r>
      <rPr>
        <sz val="10"/>
        <color rgb="FF000000"/>
        <rFont val="Arial"/>
        <family val="2"/>
      </rPr>
      <t>22-b044266</t>
    </r>
  </si>
  <si>
    <r>
      <t>'</t>
    </r>
    <r>
      <rPr>
        <sz val="10"/>
        <color rgb="FF000000"/>
        <rFont val="Arial"/>
        <family val="2"/>
      </rPr>
      <t>22-b037324</t>
    </r>
  </si>
  <si>
    <r>
      <t>'</t>
    </r>
    <r>
      <rPr>
        <sz val="10"/>
        <color rgb="FF000000"/>
        <rFont val="Arial"/>
        <family val="2"/>
      </rPr>
      <t>22-b039532</t>
    </r>
  </si>
  <si>
    <r>
      <t>'</t>
    </r>
    <r>
      <rPr>
        <sz val="10"/>
        <color rgb="FF000000"/>
        <rFont val="Arial"/>
        <family val="2"/>
      </rPr>
      <t>22-b037348</t>
    </r>
  </si>
  <si>
    <r>
      <t>'</t>
    </r>
    <r>
      <rPr>
        <sz val="10"/>
        <color rgb="FF000000"/>
        <rFont val="Arial"/>
        <family val="2"/>
      </rPr>
      <t>22-b037152</t>
    </r>
  </si>
  <si>
    <r>
      <t>'</t>
    </r>
    <r>
      <rPr>
        <sz val="10"/>
        <color rgb="FF000000"/>
        <rFont val="Arial"/>
        <family val="2"/>
      </rPr>
      <t>22-b037353</t>
    </r>
  </si>
  <si>
    <r>
      <t>'</t>
    </r>
    <r>
      <rPr>
        <sz val="10"/>
        <color rgb="FF000000"/>
        <rFont val="Arial"/>
        <family val="2"/>
      </rPr>
      <t>22-b038454</t>
    </r>
  </si>
  <si>
    <r>
      <t>'</t>
    </r>
    <r>
      <rPr>
        <sz val="10"/>
        <color rgb="FF000000"/>
        <rFont val="Arial"/>
        <family val="2"/>
      </rPr>
      <t>22-b045288</t>
    </r>
  </si>
  <si>
    <r>
      <t>'</t>
    </r>
    <r>
      <rPr>
        <sz val="10"/>
        <color rgb="FF000000"/>
        <rFont val="Arial"/>
        <family val="2"/>
      </rPr>
      <t>22-b039892</t>
    </r>
  </si>
  <si>
    <t>299-SIPI-092022-1250775</t>
  </si>
  <si>
    <r>
      <t>'</t>
    </r>
    <r>
      <rPr>
        <sz val="10"/>
        <color rgb="FF000000"/>
        <rFont val="Arial"/>
        <family val="2"/>
      </rPr>
      <t>22-b038477</t>
    </r>
  </si>
  <si>
    <t>299-SIPI-092022-1251278</t>
  </si>
  <si>
    <r>
      <t>'</t>
    </r>
    <r>
      <rPr>
        <sz val="10"/>
        <color rgb="FF000000"/>
        <rFont val="Arial"/>
        <family val="2"/>
      </rPr>
      <t>22-b040249</t>
    </r>
  </si>
  <si>
    <t>HHCL17</t>
  </si>
  <si>
    <t>299-SIPI-102022-1250874</t>
  </si>
  <si>
    <r>
      <t>'</t>
    </r>
    <r>
      <rPr>
        <sz val="10"/>
        <color rgb="FF000000"/>
        <rFont val="Arial"/>
        <family val="2"/>
      </rPr>
      <t>22-b047977</t>
    </r>
  </si>
  <si>
    <r>
      <t>'</t>
    </r>
    <r>
      <rPr>
        <sz val="10"/>
        <color rgb="FF000000"/>
        <rFont val="Arial"/>
        <family val="2"/>
      </rPr>
      <t>22-0b45715</t>
    </r>
  </si>
  <si>
    <r>
      <t>'</t>
    </r>
    <r>
      <rPr>
        <sz val="10"/>
        <color rgb="FF000000"/>
        <rFont val="Arial"/>
        <family val="2"/>
      </rPr>
      <t>22-0b45725</t>
    </r>
  </si>
  <si>
    <r>
      <t>'</t>
    </r>
    <r>
      <rPr>
        <sz val="10"/>
        <color rgb="FF000000"/>
        <rFont val="Arial"/>
        <family val="2"/>
      </rPr>
      <t>22-0b45813</t>
    </r>
  </si>
  <si>
    <r>
      <t>'</t>
    </r>
    <r>
      <rPr>
        <sz val="10"/>
        <color rgb="FF000000"/>
        <rFont val="Arial"/>
        <family val="2"/>
      </rPr>
      <t>22-b45716</t>
    </r>
  </si>
  <si>
    <r>
      <t>'</t>
    </r>
    <r>
      <rPr>
        <sz val="10"/>
        <color rgb="FF000000"/>
        <rFont val="Arial"/>
        <family val="2"/>
      </rPr>
      <t>22-b46869</t>
    </r>
  </si>
  <si>
    <r>
      <t>'</t>
    </r>
    <r>
      <rPr>
        <sz val="10"/>
        <color rgb="FF000000"/>
        <rFont val="Arial"/>
        <family val="2"/>
      </rPr>
      <t>22-b47015</t>
    </r>
  </si>
  <si>
    <r>
      <t>'</t>
    </r>
    <r>
      <rPr>
        <sz val="10"/>
        <color rgb="FF000000"/>
        <rFont val="Arial"/>
        <family val="2"/>
      </rPr>
      <t>22-b46999</t>
    </r>
  </si>
  <si>
    <t>HHCL15</t>
  </si>
  <si>
    <r>
      <t>'</t>
    </r>
    <r>
      <rPr>
        <sz val="10"/>
        <color rgb="FF000000"/>
        <rFont val="Arial"/>
        <family val="2"/>
      </rPr>
      <t>22-b45695</t>
    </r>
  </si>
  <si>
    <r>
      <t>'</t>
    </r>
    <r>
      <rPr>
        <sz val="10"/>
        <color rgb="FF000000"/>
        <rFont val="Arial"/>
        <family val="2"/>
      </rPr>
      <t>22-b46936</t>
    </r>
  </si>
  <si>
    <r>
      <t>'</t>
    </r>
    <r>
      <rPr>
        <sz val="10"/>
        <color rgb="FF000000"/>
        <rFont val="Arial"/>
        <family val="2"/>
      </rPr>
      <t>22-b47751</t>
    </r>
  </si>
  <si>
    <r>
      <t>'</t>
    </r>
    <r>
      <rPr>
        <sz val="10"/>
        <color rgb="FF000000"/>
        <rFont val="Arial"/>
        <family val="2"/>
      </rPr>
      <t>22-b47753</t>
    </r>
  </si>
  <si>
    <r>
      <t>'</t>
    </r>
    <r>
      <rPr>
        <sz val="10"/>
        <color rgb="FF000000"/>
        <rFont val="Arial"/>
        <family val="2"/>
      </rPr>
      <t>22-b45697</t>
    </r>
  </si>
  <si>
    <r>
      <t>'</t>
    </r>
    <r>
      <rPr>
        <sz val="10"/>
        <color rgb="FF000000"/>
        <rFont val="Arial"/>
        <family val="2"/>
      </rPr>
      <t>22-b046585</t>
    </r>
  </si>
  <si>
    <r>
      <t>'</t>
    </r>
    <r>
      <rPr>
        <sz val="10"/>
        <color rgb="FF000000"/>
        <rFont val="Arial"/>
        <family val="2"/>
      </rPr>
      <t>22-b048536</t>
    </r>
  </si>
  <si>
    <r>
      <t>'</t>
    </r>
    <r>
      <rPr>
        <sz val="10"/>
        <color rgb="FF000000"/>
        <rFont val="Arial"/>
        <family val="2"/>
      </rPr>
      <t>22-b048685</t>
    </r>
  </si>
  <si>
    <r>
      <t>'</t>
    </r>
    <r>
      <rPr>
        <sz val="10"/>
        <color rgb="FF000000"/>
        <rFont val="Arial"/>
        <family val="2"/>
      </rPr>
      <t>22-b047043</t>
    </r>
  </si>
  <si>
    <r>
      <t>'</t>
    </r>
    <r>
      <rPr>
        <sz val="10"/>
        <color rgb="FF000000"/>
        <rFont val="Arial"/>
        <family val="2"/>
      </rPr>
      <t>22-b047125</t>
    </r>
  </si>
  <si>
    <r>
      <t>'</t>
    </r>
    <r>
      <rPr>
        <sz val="10"/>
        <color rgb="FF000000"/>
        <rFont val="Arial"/>
        <family val="2"/>
      </rPr>
      <t>22-b047747</t>
    </r>
  </si>
  <si>
    <r>
      <t>'</t>
    </r>
    <r>
      <rPr>
        <sz val="10"/>
        <color rgb="FF000000"/>
        <rFont val="Arial"/>
        <family val="2"/>
      </rPr>
      <t>22-b047864</t>
    </r>
  </si>
  <si>
    <r>
      <t>'</t>
    </r>
    <r>
      <rPr>
        <sz val="10"/>
        <color rgb="FF000000"/>
        <rFont val="Arial"/>
        <family val="2"/>
      </rPr>
      <t>22-b047951</t>
    </r>
  </si>
  <si>
    <r>
      <t>'</t>
    </r>
    <r>
      <rPr>
        <sz val="10"/>
        <color rgb="FF000000"/>
        <rFont val="Arial"/>
        <family val="2"/>
      </rPr>
      <t>22-b048049</t>
    </r>
  </si>
  <si>
    <r>
      <t>'</t>
    </r>
    <r>
      <rPr>
        <sz val="10"/>
        <color rgb="FF000000"/>
        <rFont val="Arial"/>
        <family val="2"/>
      </rPr>
      <t>22-b048586</t>
    </r>
  </si>
  <si>
    <r>
      <t>'</t>
    </r>
    <r>
      <rPr>
        <sz val="10"/>
        <color rgb="FF000000"/>
        <rFont val="Arial"/>
        <family val="2"/>
      </rPr>
      <t>22-b048588</t>
    </r>
  </si>
  <si>
    <r>
      <t>'</t>
    </r>
    <r>
      <rPr>
        <sz val="10"/>
        <color rgb="FF000000"/>
        <rFont val="Arial"/>
        <family val="2"/>
      </rPr>
      <t>22-b048682</t>
    </r>
  </si>
  <si>
    <r>
      <t>'</t>
    </r>
    <r>
      <rPr>
        <sz val="10"/>
        <color rgb="FF000000"/>
        <rFont val="Arial"/>
        <family val="2"/>
      </rPr>
      <t>22-b047886</t>
    </r>
  </si>
  <si>
    <r>
      <t>'</t>
    </r>
    <r>
      <rPr>
        <sz val="10"/>
        <color rgb="FF000000"/>
        <rFont val="Arial"/>
        <family val="2"/>
      </rPr>
      <t>22-b047901</t>
    </r>
  </si>
  <si>
    <r>
      <t>'</t>
    </r>
    <r>
      <rPr>
        <sz val="10"/>
        <color rgb="FF000000"/>
        <rFont val="Arial"/>
        <family val="2"/>
      </rPr>
      <t>22-b047914</t>
    </r>
  </si>
  <si>
    <r>
      <t>'</t>
    </r>
    <r>
      <rPr>
        <sz val="10"/>
        <color rgb="FF000000"/>
        <rFont val="Arial"/>
        <family val="2"/>
      </rPr>
      <t>22-B047868</t>
    </r>
  </si>
  <si>
    <r>
      <t>'</t>
    </r>
    <r>
      <rPr>
        <sz val="10"/>
        <color rgb="FF000000"/>
        <rFont val="Arial"/>
        <family val="2"/>
      </rPr>
      <t>22-b047512</t>
    </r>
  </si>
  <si>
    <r>
      <t>'</t>
    </r>
    <r>
      <rPr>
        <sz val="10"/>
        <color rgb="FF000000"/>
        <rFont val="Arial"/>
        <family val="2"/>
      </rPr>
      <t>22-b047865</t>
    </r>
  </si>
  <si>
    <r>
      <t>'</t>
    </r>
    <r>
      <rPr>
        <sz val="10"/>
        <color rgb="FF000000"/>
        <rFont val="Arial"/>
        <family val="2"/>
      </rPr>
      <t>22-b048007</t>
    </r>
  </si>
  <si>
    <r>
      <t>'</t>
    </r>
    <r>
      <rPr>
        <sz val="10"/>
        <color rgb="FF000000"/>
        <rFont val="Arial"/>
        <family val="2"/>
      </rPr>
      <t>22-b048037</t>
    </r>
  </si>
  <si>
    <t>HHCL31</t>
  </si>
  <si>
    <r>
      <t>'</t>
    </r>
    <r>
      <rPr>
        <sz val="10"/>
        <color rgb="FF000000"/>
        <rFont val="Arial"/>
        <family val="2"/>
      </rPr>
      <t>22-b048062</t>
    </r>
  </si>
  <si>
    <r>
      <t>'</t>
    </r>
    <r>
      <rPr>
        <sz val="10"/>
        <color rgb="FF000000"/>
        <rFont val="Arial"/>
        <family val="2"/>
      </rPr>
      <t>22-b048633</t>
    </r>
  </si>
  <si>
    <r>
      <t>'</t>
    </r>
    <r>
      <rPr>
        <sz val="10"/>
        <color rgb="FF000000"/>
        <rFont val="Arial"/>
        <family val="2"/>
      </rPr>
      <t>22-b048843</t>
    </r>
  </si>
  <si>
    <r>
      <t>'</t>
    </r>
    <r>
      <rPr>
        <sz val="10"/>
        <color rgb="FF000000"/>
        <rFont val="Arial"/>
        <family val="2"/>
      </rPr>
      <t>22-b048844</t>
    </r>
  </si>
  <si>
    <r>
      <t>'</t>
    </r>
    <r>
      <rPr>
        <sz val="10"/>
        <color rgb="FF000000"/>
        <rFont val="Arial"/>
        <family val="2"/>
      </rPr>
      <t>22-b045871</t>
    </r>
  </si>
  <si>
    <r>
      <t>'</t>
    </r>
    <r>
      <rPr>
        <sz val="10"/>
        <color rgb="FF000000"/>
        <rFont val="Arial"/>
        <family val="2"/>
      </rPr>
      <t>22-b047122</t>
    </r>
  </si>
  <si>
    <r>
      <t>'</t>
    </r>
    <r>
      <rPr>
        <sz val="10"/>
        <color rgb="FF000000"/>
        <rFont val="Arial"/>
        <family val="2"/>
      </rPr>
      <t>22-b047535</t>
    </r>
  </si>
  <si>
    <r>
      <t>'</t>
    </r>
    <r>
      <rPr>
        <sz val="10"/>
        <color rgb="FF000000"/>
        <rFont val="Arial"/>
        <family val="2"/>
      </rPr>
      <t>22-b048595</t>
    </r>
  </si>
  <si>
    <r>
      <t>'</t>
    </r>
    <r>
      <rPr>
        <sz val="10"/>
        <color rgb="FF000000"/>
        <rFont val="Arial"/>
        <family val="2"/>
      </rPr>
      <t>22-b047917</t>
    </r>
  </si>
  <si>
    <r>
      <t>'</t>
    </r>
    <r>
      <rPr>
        <sz val="10"/>
        <color rgb="FF000000"/>
        <rFont val="Arial"/>
        <family val="2"/>
      </rPr>
      <t>22-b046866</t>
    </r>
  </si>
  <si>
    <r>
      <t>'</t>
    </r>
    <r>
      <rPr>
        <sz val="10"/>
        <color rgb="FF000000"/>
        <rFont val="Arial"/>
        <family val="2"/>
      </rPr>
      <t>22-b047041</t>
    </r>
  </si>
  <si>
    <r>
      <t>'</t>
    </r>
    <r>
      <rPr>
        <sz val="10"/>
        <color rgb="FF000000"/>
        <rFont val="Arial"/>
        <family val="2"/>
      </rPr>
      <t>22-b047070</t>
    </r>
  </si>
  <si>
    <r>
      <t>'</t>
    </r>
    <r>
      <rPr>
        <sz val="10"/>
        <color rgb="FF000000"/>
        <rFont val="Arial"/>
        <family val="2"/>
      </rPr>
      <t>22-b047938</t>
    </r>
  </si>
  <si>
    <r>
      <t>'</t>
    </r>
    <r>
      <rPr>
        <sz val="10"/>
        <color rgb="FF000000"/>
        <rFont val="Arial"/>
        <family val="2"/>
      </rPr>
      <t>22-b047855</t>
    </r>
  </si>
  <si>
    <r>
      <t>'</t>
    </r>
    <r>
      <rPr>
        <sz val="10"/>
        <color rgb="FF000000"/>
        <rFont val="Arial"/>
        <family val="2"/>
      </rPr>
      <t>22-b047998</t>
    </r>
  </si>
  <si>
    <r>
      <t>'</t>
    </r>
    <r>
      <rPr>
        <sz val="10"/>
        <color rgb="FF000000"/>
        <rFont val="Arial"/>
        <family val="2"/>
      </rPr>
      <t>22-b048000</t>
    </r>
  </si>
  <si>
    <r>
      <t>'</t>
    </r>
    <r>
      <rPr>
        <sz val="10"/>
        <color rgb="FF000000"/>
        <rFont val="Arial"/>
        <family val="2"/>
      </rPr>
      <t>22-b45710</t>
    </r>
  </si>
  <si>
    <r>
      <t>'</t>
    </r>
    <r>
      <rPr>
        <sz val="10"/>
        <color rgb="FF000000"/>
        <rFont val="Arial"/>
        <family val="2"/>
      </rPr>
      <t>22-b45827</t>
    </r>
  </si>
  <si>
    <r>
      <t>'</t>
    </r>
    <r>
      <rPr>
        <sz val="10"/>
        <color rgb="FF000000"/>
        <rFont val="Arial"/>
        <family val="2"/>
      </rPr>
      <t>22-b45888</t>
    </r>
  </si>
  <si>
    <r>
      <t>'</t>
    </r>
    <r>
      <rPr>
        <sz val="10"/>
        <color rgb="FF000000"/>
        <rFont val="Arial"/>
        <family val="2"/>
      </rPr>
      <t>22-b46352</t>
    </r>
  </si>
  <si>
    <r>
      <t>'</t>
    </r>
    <r>
      <rPr>
        <sz val="10"/>
        <color rgb="FF000000"/>
        <rFont val="Arial"/>
        <family val="2"/>
      </rPr>
      <t>22-b46979</t>
    </r>
  </si>
  <si>
    <r>
      <t>'</t>
    </r>
    <r>
      <rPr>
        <sz val="10"/>
        <color rgb="FF000000"/>
        <rFont val="Arial"/>
        <family val="2"/>
      </rPr>
      <t>22-b46860</t>
    </r>
  </si>
  <si>
    <r>
      <t>'</t>
    </r>
    <r>
      <rPr>
        <sz val="10"/>
        <color rgb="FF000000"/>
        <rFont val="Arial"/>
        <family val="2"/>
      </rPr>
      <t>22-b47008</t>
    </r>
  </si>
  <si>
    <r>
      <t>'</t>
    </r>
    <r>
      <rPr>
        <sz val="10"/>
        <color rgb="FF000000"/>
        <rFont val="Arial"/>
        <family val="2"/>
      </rPr>
      <t>22-b46591</t>
    </r>
  </si>
  <si>
    <r>
      <t>'</t>
    </r>
    <r>
      <rPr>
        <sz val="10"/>
        <color rgb="FF000000"/>
        <rFont val="Arial"/>
        <family val="2"/>
      </rPr>
      <t>22-b47042</t>
    </r>
  </si>
  <si>
    <r>
      <t>'</t>
    </r>
    <r>
      <rPr>
        <sz val="10"/>
        <color rgb="FF000000"/>
        <rFont val="Arial"/>
        <family val="2"/>
      </rPr>
      <t>22-b47513</t>
    </r>
  </si>
  <si>
    <r>
      <t>'</t>
    </r>
    <r>
      <rPr>
        <sz val="10"/>
        <color rgb="FF000000"/>
        <rFont val="Arial"/>
        <family val="2"/>
      </rPr>
      <t>22-b47533</t>
    </r>
  </si>
  <si>
    <r>
      <t>'</t>
    </r>
    <r>
      <rPr>
        <sz val="10"/>
        <color rgb="FF000000"/>
        <rFont val="Arial"/>
        <family val="2"/>
      </rPr>
      <t>22-b46995</t>
    </r>
  </si>
  <si>
    <r>
      <t>'</t>
    </r>
    <r>
      <rPr>
        <sz val="10"/>
        <color rgb="FF000000"/>
        <rFont val="Arial"/>
        <family val="2"/>
      </rPr>
      <t>22-b047835</t>
    </r>
  </si>
  <si>
    <r>
      <t>'</t>
    </r>
    <r>
      <rPr>
        <sz val="10"/>
        <color rgb="FF000000"/>
        <rFont val="Arial"/>
        <family val="2"/>
      </rPr>
      <t>22-b047988</t>
    </r>
  </si>
  <si>
    <r>
      <t>'</t>
    </r>
    <r>
      <rPr>
        <sz val="10"/>
        <color rgb="FF000000"/>
        <rFont val="Arial"/>
        <family val="2"/>
      </rPr>
      <t>22-B045858</t>
    </r>
  </si>
  <si>
    <r>
      <t>'</t>
    </r>
    <r>
      <rPr>
        <sz val="10"/>
        <color rgb="FF000000"/>
        <rFont val="Arial"/>
        <family val="2"/>
      </rPr>
      <t>22-b047036</t>
    </r>
  </si>
  <si>
    <r>
      <t>'</t>
    </r>
    <r>
      <rPr>
        <sz val="10"/>
        <color rgb="FF000000"/>
        <rFont val="Arial"/>
        <family val="2"/>
      </rPr>
      <t>22-b047515</t>
    </r>
  </si>
  <si>
    <r>
      <t>'</t>
    </r>
    <r>
      <rPr>
        <sz val="10"/>
        <color rgb="FF000000"/>
        <rFont val="Arial"/>
        <family val="2"/>
      </rPr>
      <t>22-b048565</t>
    </r>
  </si>
  <si>
    <r>
      <t>'</t>
    </r>
    <r>
      <rPr>
        <sz val="10"/>
        <color rgb="FF000000"/>
        <rFont val="Arial"/>
        <family val="2"/>
      </rPr>
      <t>22-b048585</t>
    </r>
  </si>
  <si>
    <r>
      <t>'</t>
    </r>
    <r>
      <rPr>
        <sz val="10"/>
        <color rgb="FF000000"/>
        <rFont val="Arial"/>
        <family val="2"/>
      </rPr>
      <t>22-b047902</t>
    </r>
  </si>
  <si>
    <r>
      <t>'</t>
    </r>
    <r>
      <rPr>
        <sz val="10"/>
        <color rgb="FF000000"/>
        <rFont val="Arial"/>
        <family val="2"/>
      </rPr>
      <t>22-b048036</t>
    </r>
  </si>
  <si>
    <r>
      <t>'</t>
    </r>
    <r>
      <rPr>
        <sz val="10"/>
        <color rgb="FF000000"/>
        <rFont val="Arial"/>
        <family val="2"/>
      </rPr>
      <t>22-045865</t>
    </r>
  </si>
  <si>
    <r>
      <t>'</t>
    </r>
    <r>
      <rPr>
        <sz val="10"/>
        <color rgb="FF000000"/>
        <rFont val="Arial"/>
        <family val="2"/>
      </rPr>
      <t>22-b047945</t>
    </r>
  </si>
  <si>
    <r>
      <t>'</t>
    </r>
    <r>
      <rPr>
        <sz val="10"/>
        <color rgb="FF000000"/>
        <rFont val="Arial"/>
        <family val="2"/>
      </rPr>
      <t>22-b048025</t>
    </r>
  </si>
  <si>
    <r>
      <t>'</t>
    </r>
    <r>
      <rPr>
        <sz val="10"/>
        <color rgb="FF000000"/>
        <rFont val="Arial"/>
        <family val="2"/>
      </rPr>
      <t>22-b048041</t>
    </r>
  </si>
  <si>
    <r>
      <t>'</t>
    </r>
    <r>
      <rPr>
        <sz val="10"/>
        <color rgb="FF000000"/>
        <rFont val="Arial"/>
        <family val="2"/>
      </rPr>
      <t>22-b045853</t>
    </r>
  </si>
  <si>
    <r>
      <t>'</t>
    </r>
    <r>
      <rPr>
        <sz val="10"/>
        <color rgb="FF000000"/>
        <rFont val="Arial"/>
        <family val="2"/>
      </rPr>
      <t>22-b047126</t>
    </r>
  </si>
  <si>
    <r>
      <t>'</t>
    </r>
    <r>
      <rPr>
        <sz val="10"/>
        <color rgb="FF000000"/>
        <rFont val="Arial"/>
        <family val="2"/>
      </rPr>
      <t>22-b047943</t>
    </r>
  </si>
  <si>
    <r>
      <t>'</t>
    </r>
    <r>
      <rPr>
        <sz val="10"/>
        <color rgb="FF000000"/>
        <rFont val="Arial"/>
        <family val="2"/>
      </rPr>
      <t>22-b048067</t>
    </r>
  </si>
  <si>
    <r>
      <t>'</t>
    </r>
    <r>
      <rPr>
        <sz val="10"/>
        <color rgb="FF000000"/>
        <rFont val="Arial"/>
        <family val="2"/>
      </rPr>
      <t>22-b048521</t>
    </r>
  </si>
  <si>
    <r>
      <t>'</t>
    </r>
    <r>
      <rPr>
        <sz val="10"/>
        <color rgb="FF000000"/>
        <rFont val="Arial"/>
        <family val="2"/>
      </rPr>
      <t>22-b047974</t>
    </r>
  </si>
  <si>
    <r>
      <t>'</t>
    </r>
    <r>
      <rPr>
        <sz val="10"/>
        <color rgb="FF000000"/>
        <rFont val="Arial"/>
        <family val="2"/>
      </rPr>
      <t>22-b048014</t>
    </r>
  </si>
  <si>
    <r>
      <t>'</t>
    </r>
    <r>
      <rPr>
        <sz val="10"/>
        <color rgb="FF000000"/>
        <rFont val="Arial"/>
        <family val="2"/>
      </rPr>
      <t>22-b047063</t>
    </r>
  </si>
  <si>
    <r>
      <t>'</t>
    </r>
    <r>
      <rPr>
        <sz val="10"/>
        <color rgb="FF000000"/>
        <rFont val="Arial"/>
        <family val="2"/>
      </rPr>
      <t>22-b048680</t>
    </r>
  </si>
  <si>
    <r>
      <t>'</t>
    </r>
    <r>
      <rPr>
        <sz val="10"/>
        <color rgb="FF000000"/>
        <rFont val="Arial"/>
        <family val="2"/>
      </rPr>
      <t>22-b048695</t>
    </r>
  </si>
  <si>
    <r>
      <t>'</t>
    </r>
    <r>
      <rPr>
        <sz val="10"/>
        <color rgb="FF000000"/>
        <rFont val="Arial"/>
        <family val="2"/>
      </rPr>
      <t>22-b048858</t>
    </r>
  </si>
  <si>
    <r>
      <t>'</t>
    </r>
    <r>
      <rPr>
        <sz val="10"/>
        <color rgb="FF000000"/>
        <rFont val="Arial"/>
        <family val="2"/>
      </rPr>
      <t>22-b047934</t>
    </r>
  </si>
  <si>
    <r>
      <t>'</t>
    </r>
    <r>
      <rPr>
        <sz val="10"/>
        <color rgb="FF000000"/>
        <rFont val="Arial"/>
        <family val="2"/>
      </rPr>
      <t>22-b048537</t>
    </r>
  </si>
  <si>
    <r>
      <t>'</t>
    </r>
    <r>
      <rPr>
        <sz val="10"/>
        <color rgb="FF000000"/>
        <rFont val="Arial"/>
        <family val="2"/>
      </rPr>
      <t>22-b048849</t>
    </r>
  </si>
  <si>
    <t>HHCL05</t>
  </si>
  <si>
    <r>
      <t>'</t>
    </r>
    <r>
      <rPr>
        <sz val="10"/>
        <color rgb="FF000000"/>
        <rFont val="Arial"/>
        <family val="2"/>
      </rPr>
      <t>22-b049382</t>
    </r>
  </si>
  <si>
    <t>HHCLD</t>
  </si>
  <si>
    <r>
      <t>'</t>
    </r>
    <r>
      <rPr>
        <sz val="10"/>
        <color rgb="FF000000"/>
        <rFont val="Arial"/>
        <family val="2"/>
      </rPr>
      <t>22-b047944</t>
    </r>
  </si>
  <si>
    <r>
      <t>'</t>
    </r>
    <r>
      <rPr>
        <sz val="10"/>
        <color rgb="FF000000"/>
        <rFont val="Arial"/>
        <family val="2"/>
      </rPr>
      <t>22-b048738</t>
    </r>
  </si>
  <si>
    <r>
      <t>'</t>
    </r>
    <r>
      <rPr>
        <sz val="10"/>
        <color rgb="FF000000"/>
        <rFont val="Arial"/>
        <family val="2"/>
      </rPr>
      <t>22-b048850</t>
    </r>
  </si>
  <si>
    <r>
      <t>'</t>
    </r>
    <r>
      <rPr>
        <sz val="10"/>
        <color rgb="FF000000"/>
        <rFont val="Arial"/>
        <family val="2"/>
      </rPr>
      <t>22-b049496</t>
    </r>
  </si>
  <si>
    <r>
      <t>'</t>
    </r>
    <r>
      <rPr>
        <sz val="10"/>
        <color rgb="FF000000"/>
        <rFont val="Arial"/>
        <family val="2"/>
      </rPr>
      <t>22-b048704</t>
    </r>
  </si>
  <si>
    <r>
      <t>'</t>
    </r>
    <r>
      <rPr>
        <sz val="10"/>
        <color rgb="FF000000"/>
        <rFont val="Arial"/>
        <family val="2"/>
      </rPr>
      <t>22-b048885</t>
    </r>
  </si>
  <si>
    <r>
      <t>'</t>
    </r>
    <r>
      <rPr>
        <sz val="10"/>
        <color rgb="FF000000"/>
        <rFont val="Arial"/>
        <family val="2"/>
      </rPr>
      <t>22-b049347</t>
    </r>
  </si>
  <si>
    <r>
      <t>'</t>
    </r>
    <r>
      <rPr>
        <sz val="10"/>
        <color rgb="FF000000"/>
        <rFont val="Arial"/>
        <family val="2"/>
      </rPr>
      <t>22b-045896</t>
    </r>
  </si>
  <si>
    <r>
      <t>'</t>
    </r>
    <r>
      <rPr>
        <sz val="10"/>
        <color rgb="FF000000"/>
        <rFont val="Arial"/>
        <family val="2"/>
      </rPr>
      <t>22-b047921</t>
    </r>
  </si>
  <si>
    <t>HHCLHT</t>
  </si>
  <si>
    <r>
      <t>'</t>
    </r>
    <r>
      <rPr>
        <sz val="10"/>
        <color rgb="FF000000"/>
        <rFont val="Arial"/>
        <family val="2"/>
      </rPr>
      <t>22-b46582</t>
    </r>
  </si>
  <si>
    <r>
      <t>'</t>
    </r>
    <r>
      <rPr>
        <sz val="10"/>
        <color rgb="FF000000"/>
        <rFont val="Arial"/>
        <family val="2"/>
      </rPr>
      <t>22-b47053</t>
    </r>
  </si>
  <si>
    <r>
      <t>'</t>
    </r>
    <r>
      <rPr>
        <sz val="10"/>
        <color rgb="FF000000"/>
        <rFont val="Arial"/>
        <family val="2"/>
      </rPr>
      <t>22-b46923</t>
    </r>
  </si>
  <si>
    <r>
      <t>'</t>
    </r>
    <r>
      <rPr>
        <sz val="10"/>
        <color rgb="FF000000"/>
        <rFont val="Arial"/>
        <family val="2"/>
      </rPr>
      <t>22-b45874</t>
    </r>
  </si>
  <si>
    <r>
      <t>'</t>
    </r>
    <r>
      <rPr>
        <sz val="10"/>
        <color rgb="FF000000"/>
        <rFont val="Arial"/>
        <family val="2"/>
      </rPr>
      <t>22-b46530</t>
    </r>
  </si>
  <si>
    <r>
      <t>'</t>
    </r>
    <r>
      <rPr>
        <sz val="10"/>
        <color rgb="FF000000"/>
        <rFont val="Arial"/>
        <family val="2"/>
      </rPr>
      <t>22-b46579</t>
    </r>
  </si>
  <si>
    <r>
      <t>'</t>
    </r>
    <r>
      <rPr>
        <sz val="10"/>
        <color rgb="FF000000"/>
        <rFont val="Arial"/>
        <family val="2"/>
      </rPr>
      <t>22-b46705</t>
    </r>
  </si>
  <si>
    <r>
      <t>'</t>
    </r>
    <r>
      <rPr>
        <sz val="10"/>
        <color rgb="FF000000"/>
        <rFont val="Arial"/>
        <family val="2"/>
      </rPr>
      <t>22-b47037</t>
    </r>
  </si>
  <si>
    <r>
      <t>'</t>
    </r>
    <r>
      <rPr>
        <sz val="10"/>
        <color rgb="FF000000"/>
        <rFont val="Arial"/>
        <family val="2"/>
      </rPr>
      <t>22-b47335</t>
    </r>
  </si>
  <si>
    <r>
      <t>'</t>
    </r>
    <r>
      <rPr>
        <sz val="10"/>
        <color rgb="FF000000"/>
        <rFont val="Arial"/>
        <family val="2"/>
      </rPr>
      <t>22-b47730</t>
    </r>
  </si>
  <si>
    <r>
      <t>'</t>
    </r>
    <r>
      <rPr>
        <sz val="10"/>
        <color rgb="FF000000"/>
        <rFont val="Arial"/>
        <family val="2"/>
      </rPr>
      <t>22-b047949</t>
    </r>
  </si>
  <si>
    <r>
      <t>'</t>
    </r>
    <r>
      <rPr>
        <sz val="10"/>
        <color rgb="FF000000"/>
        <rFont val="Arial"/>
        <family val="2"/>
      </rPr>
      <t>22-b048035</t>
    </r>
  </si>
  <si>
    <r>
      <t>'</t>
    </r>
    <r>
      <rPr>
        <sz val="10"/>
        <color rgb="FF000000"/>
        <rFont val="Arial"/>
        <family val="2"/>
      </rPr>
      <t>22-b048567</t>
    </r>
  </si>
  <si>
    <r>
      <t>'</t>
    </r>
    <r>
      <rPr>
        <sz val="10"/>
        <color rgb="FF000000"/>
        <rFont val="Arial"/>
        <family val="2"/>
      </rPr>
      <t>22-b045856</t>
    </r>
  </si>
  <si>
    <r>
      <t>'</t>
    </r>
    <r>
      <rPr>
        <sz val="10"/>
        <color rgb="FF000000"/>
        <rFont val="Arial"/>
        <family val="2"/>
      </rPr>
      <t>22-b046977</t>
    </r>
  </si>
  <si>
    <r>
      <t>'</t>
    </r>
    <r>
      <rPr>
        <sz val="10"/>
        <color rgb="FF000000"/>
        <rFont val="Arial"/>
        <family val="2"/>
      </rPr>
      <t>22-b047076</t>
    </r>
  </si>
  <si>
    <r>
      <t>'</t>
    </r>
    <r>
      <rPr>
        <sz val="10"/>
        <color rgb="FF000000"/>
        <rFont val="Arial"/>
        <family val="2"/>
      </rPr>
      <t>22-b047983</t>
    </r>
  </si>
  <si>
    <r>
      <t>'</t>
    </r>
    <r>
      <rPr>
        <sz val="10"/>
        <color rgb="FF000000"/>
        <rFont val="Arial"/>
        <family val="2"/>
      </rPr>
      <t>22-b047993</t>
    </r>
  </si>
  <si>
    <r>
      <t>'</t>
    </r>
    <r>
      <rPr>
        <sz val="10"/>
        <color rgb="FF000000"/>
        <rFont val="Arial"/>
        <family val="2"/>
      </rPr>
      <t>22-B047537</t>
    </r>
  </si>
  <si>
    <r>
      <t>'</t>
    </r>
    <r>
      <rPr>
        <sz val="10"/>
        <color rgb="FF000000"/>
        <rFont val="Arial"/>
        <family val="2"/>
      </rPr>
      <t>22-b048684</t>
    </r>
  </si>
  <si>
    <r>
      <t>'</t>
    </r>
    <r>
      <rPr>
        <sz val="10"/>
        <color rgb="FF000000"/>
        <rFont val="Arial"/>
        <family val="2"/>
      </rPr>
      <t>22-b047061</t>
    </r>
  </si>
  <si>
    <r>
      <t>'</t>
    </r>
    <r>
      <rPr>
        <sz val="10"/>
        <color rgb="FF000000"/>
        <rFont val="Arial"/>
        <family val="2"/>
      </rPr>
      <t>22-b047706</t>
    </r>
  </si>
  <si>
    <r>
      <t>'</t>
    </r>
    <r>
      <rPr>
        <sz val="10"/>
        <color rgb="FF000000"/>
        <rFont val="Arial"/>
        <family val="2"/>
      </rPr>
      <t>22-b048050</t>
    </r>
  </si>
  <si>
    <r>
      <t>'</t>
    </r>
    <r>
      <rPr>
        <sz val="10"/>
        <color rgb="FF000000"/>
        <rFont val="Arial"/>
        <family val="2"/>
      </rPr>
      <t>22-b046868</t>
    </r>
  </si>
  <si>
    <r>
      <t>'</t>
    </r>
    <r>
      <rPr>
        <sz val="10"/>
        <color rgb="FF000000"/>
        <rFont val="Arial"/>
        <family val="2"/>
      </rPr>
      <t>22-b048522</t>
    </r>
  </si>
  <si>
    <r>
      <t>'</t>
    </r>
    <r>
      <rPr>
        <sz val="10"/>
        <color rgb="FF000000"/>
        <rFont val="Arial"/>
        <family val="2"/>
      </rPr>
      <t>22-b048584</t>
    </r>
  </si>
  <si>
    <r>
      <t>'</t>
    </r>
    <r>
      <rPr>
        <sz val="10"/>
        <color rgb="FF000000"/>
        <rFont val="Arial"/>
        <family val="2"/>
      </rPr>
      <t>22-b047878</t>
    </r>
  </si>
  <si>
    <r>
      <t>'</t>
    </r>
    <r>
      <rPr>
        <sz val="10"/>
        <color rgb="FF000000"/>
        <rFont val="Arial"/>
        <family val="2"/>
      </rPr>
      <t>22-b047889</t>
    </r>
  </si>
  <si>
    <r>
      <t>'</t>
    </r>
    <r>
      <rPr>
        <sz val="10"/>
        <color rgb="FF000000"/>
        <rFont val="Arial"/>
        <family val="2"/>
      </rPr>
      <t>22-b048030</t>
    </r>
  </si>
  <si>
    <r>
      <t>'</t>
    </r>
    <r>
      <rPr>
        <sz val="10"/>
        <color rgb="FF000000"/>
        <rFont val="Arial"/>
        <family val="2"/>
      </rPr>
      <t>22-b048520</t>
    </r>
  </si>
  <si>
    <r>
      <t>'</t>
    </r>
    <r>
      <rPr>
        <sz val="10"/>
        <color rgb="FF000000"/>
        <rFont val="Arial"/>
        <family val="2"/>
      </rPr>
      <t>22-b048054</t>
    </r>
  </si>
  <si>
    <r>
      <t>'</t>
    </r>
    <r>
      <rPr>
        <sz val="10"/>
        <color rgb="FF000000"/>
        <rFont val="Arial"/>
        <family val="2"/>
      </rPr>
      <t>22-b047903</t>
    </r>
  </si>
  <si>
    <r>
      <t>'</t>
    </r>
    <r>
      <rPr>
        <sz val="10"/>
        <color rgb="FF000000"/>
        <rFont val="Arial"/>
        <family val="2"/>
      </rPr>
      <t>22-b049375</t>
    </r>
  </si>
  <si>
    <r>
      <t>'</t>
    </r>
    <r>
      <rPr>
        <sz val="10"/>
        <color rgb="FF000000"/>
        <rFont val="Arial"/>
        <family val="2"/>
      </rPr>
      <t>22-b047017</t>
    </r>
  </si>
  <si>
    <r>
      <t>'</t>
    </r>
    <r>
      <rPr>
        <sz val="10"/>
        <color rgb="FF000000"/>
        <rFont val="Arial"/>
        <family val="2"/>
      </rPr>
      <t>22-b048039</t>
    </r>
  </si>
  <si>
    <r>
      <t>'</t>
    </r>
    <r>
      <rPr>
        <sz val="10"/>
        <color rgb="FF000000"/>
        <rFont val="Arial"/>
        <family val="2"/>
      </rPr>
      <t>22-b047047</t>
    </r>
  </si>
  <si>
    <r>
      <t>'</t>
    </r>
    <r>
      <rPr>
        <sz val="10"/>
        <color rgb="FF000000"/>
        <rFont val="Arial"/>
        <family val="2"/>
      </rPr>
      <t>22-b047883</t>
    </r>
  </si>
  <si>
    <r>
      <t>'</t>
    </r>
    <r>
      <rPr>
        <sz val="10"/>
        <color rgb="FF000000"/>
        <rFont val="Arial"/>
        <family val="2"/>
      </rPr>
      <t>22-b048024</t>
    </r>
  </si>
  <si>
    <r>
      <t>'</t>
    </r>
    <r>
      <rPr>
        <sz val="10"/>
        <color rgb="FF000000"/>
        <rFont val="Arial"/>
        <family val="2"/>
      </rPr>
      <t>22-b047972</t>
    </r>
  </si>
  <si>
    <r>
      <t>'</t>
    </r>
    <r>
      <rPr>
        <sz val="10"/>
        <color rgb="FF000000"/>
        <rFont val="Arial"/>
        <family val="2"/>
      </rPr>
      <t>22-b047973</t>
    </r>
  </si>
  <si>
    <r>
      <t>'</t>
    </r>
    <r>
      <rPr>
        <sz val="10"/>
        <color rgb="FF000000"/>
        <rFont val="Arial"/>
        <family val="2"/>
      </rPr>
      <t>22-b048852</t>
    </r>
  </si>
  <si>
    <t>HHCLTM</t>
  </si>
  <si>
    <r>
      <t>'</t>
    </r>
    <r>
      <rPr>
        <sz val="10"/>
        <color rgb="FF000000"/>
        <rFont val="Arial"/>
        <family val="2"/>
      </rPr>
      <t>22-b047776</t>
    </r>
  </si>
  <si>
    <r>
      <t>'</t>
    </r>
    <r>
      <rPr>
        <sz val="10"/>
        <color rgb="FF000000"/>
        <rFont val="Arial"/>
        <family val="2"/>
      </rPr>
      <t>22-b048532</t>
    </r>
  </si>
  <si>
    <r>
      <t>'</t>
    </r>
    <r>
      <rPr>
        <sz val="10"/>
        <color rgb="FF000000"/>
        <rFont val="Arial"/>
        <family val="2"/>
      </rPr>
      <t>22-b049371</t>
    </r>
  </si>
  <si>
    <r>
      <t>'</t>
    </r>
    <r>
      <rPr>
        <sz val="10"/>
        <color rgb="FF000000"/>
        <rFont val="Arial"/>
        <family val="2"/>
      </rPr>
      <t>22-b049097</t>
    </r>
  </si>
  <si>
    <r>
      <t>'</t>
    </r>
    <r>
      <rPr>
        <sz val="10"/>
        <color rgb="FF000000"/>
        <rFont val="Arial"/>
        <family val="2"/>
      </rPr>
      <t>22-b48558</t>
    </r>
  </si>
  <si>
    <r>
      <t>'</t>
    </r>
    <r>
      <rPr>
        <sz val="10"/>
        <color rgb="FF000000"/>
        <rFont val="Arial"/>
        <family val="2"/>
      </rPr>
      <t>22-b048841</t>
    </r>
  </si>
  <si>
    <t>HHCL11</t>
  </si>
  <si>
    <r>
      <t>'</t>
    </r>
    <r>
      <rPr>
        <sz val="10"/>
        <color rgb="FF000000"/>
        <rFont val="Arial"/>
        <family val="2"/>
      </rPr>
      <t>22b-047059</t>
    </r>
  </si>
  <si>
    <r>
      <t>'</t>
    </r>
    <r>
      <rPr>
        <sz val="10"/>
        <color rgb="FF000000"/>
        <rFont val="Arial"/>
        <family val="2"/>
      </rPr>
      <t>22b-048679</t>
    </r>
  </si>
  <si>
    <r>
      <t>'</t>
    </r>
    <r>
      <rPr>
        <sz val="10"/>
        <color rgb="FF000000"/>
        <rFont val="Arial"/>
        <family val="2"/>
      </rPr>
      <t>22-b45744</t>
    </r>
  </si>
  <si>
    <r>
      <t>'</t>
    </r>
    <r>
      <rPr>
        <sz val="10"/>
        <color rgb="FF000000"/>
        <rFont val="Arial"/>
        <family val="2"/>
      </rPr>
      <t>22-b45847</t>
    </r>
  </si>
  <si>
    <r>
      <t>'</t>
    </r>
    <r>
      <rPr>
        <sz val="10"/>
        <color rgb="FF000000"/>
        <rFont val="Arial"/>
        <family val="2"/>
      </rPr>
      <t>22-b45894</t>
    </r>
  </si>
  <si>
    <r>
      <t>'</t>
    </r>
    <r>
      <rPr>
        <sz val="10"/>
        <color rgb="FF000000"/>
        <rFont val="Arial"/>
        <family val="2"/>
      </rPr>
      <t>22-b46608</t>
    </r>
  </si>
  <si>
    <r>
      <t>'</t>
    </r>
    <r>
      <rPr>
        <sz val="10"/>
        <color rgb="FF000000"/>
        <rFont val="Arial"/>
        <family val="2"/>
      </rPr>
      <t>22-0b45890</t>
    </r>
  </si>
  <si>
    <r>
      <t>'</t>
    </r>
    <r>
      <rPr>
        <sz val="10"/>
        <color rgb="FF000000"/>
        <rFont val="Arial"/>
        <family val="2"/>
      </rPr>
      <t>22-b46354</t>
    </r>
  </si>
  <si>
    <r>
      <t>'</t>
    </r>
    <r>
      <rPr>
        <sz val="10"/>
        <color rgb="FF000000"/>
        <rFont val="Arial"/>
        <family val="2"/>
      </rPr>
      <t>22-b46863</t>
    </r>
  </si>
  <si>
    <r>
      <t>'</t>
    </r>
    <r>
      <rPr>
        <sz val="10"/>
        <color rgb="FF000000"/>
        <rFont val="Arial"/>
        <family val="2"/>
      </rPr>
      <t>22-b46224</t>
    </r>
  </si>
  <si>
    <r>
      <t>'</t>
    </r>
    <r>
      <rPr>
        <sz val="10"/>
        <color rgb="FF000000"/>
        <rFont val="Arial"/>
        <family val="2"/>
      </rPr>
      <t>22-b47514</t>
    </r>
  </si>
  <si>
    <r>
      <t>'</t>
    </r>
    <r>
      <rPr>
        <sz val="10"/>
        <color rgb="FF000000"/>
        <rFont val="Arial"/>
        <family val="2"/>
      </rPr>
      <t>22-b0045829</t>
    </r>
  </si>
  <si>
    <r>
      <t>'</t>
    </r>
    <r>
      <rPr>
        <sz val="10"/>
        <color rgb="FF000000"/>
        <rFont val="Arial"/>
        <family val="2"/>
      </rPr>
      <t>22-b047966</t>
    </r>
  </si>
  <si>
    <r>
      <t>'</t>
    </r>
    <r>
      <rPr>
        <sz val="10"/>
        <color rgb="FF000000"/>
        <rFont val="Arial"/>
        <family val="2"/>
      </rPr>
      <t>22-b048671</t>
    </r>
  </si>
  <si>
    <r>
      <t>'</t>
    </r>
    <r>
      <rPr>
        <sz val="10"/>
        <color rgb="FF000000"/>
        <rFont val="Arial"/>
        <family val="2"/>
      </rPr>
      <t>22-b047852</t>
    </r>
  </si>
  <si>
    <r>
      <t>'</t>
    </r>
    <r>
      <rPr>
        <sz val="10"/>
        <color rgb="FF000000"/>
        <rFont val="Arial"/>
        <family val="2"/>
      </rPr>
      <t>22-b047885</t>
    </r>
  </si>
  <si>
    <r>
      <t>'</t>
    </r>
    <r>
      <rPr>
        <sz val="10"/>
        <color rgb="FF000000"/>
        <rFont val="Arial"/>
        <family val="2"/>
      </rPr>
      <t>22-b047987</t>
    </r>
  </si>
  <si>
    <r>
      <t>'</t>
    </r>
    <r>
      <rPr>
        <sz val="10"/>
        <color rgb="FF000000"/>
        <rFont val="Arial"/>
        <family val="2"/>
      </rPr>
      <t>22-b048535</t>
    </r>
  </si>
  <si>
    <r>
      <t>'</t>
    </r>
    <r>
      <rPr>
        <sz val="10"/>
        <color rgb="FF000000"/>
        <rFont val="Arial"/>
        <family val="2"/>
      </rPr>
      <t>22-b047543</t>
    </r>
  </si>
  <si>
    <r>
      <t>'</t>
    </r>
    <r>
      <rPr>
        <sz val="10"/>
        <color rgb="FF000000"/>
        <rFont val="Arial"/>
        <family val="2"/>
      </rPr>
      <t>22-b047976</t>
    </r>
  </si>
  <si>
    <r>
      <t>'</t>
    </r>
    <r>
      <rPr>
        <sz val="10"/>
        <color rgb="FF000000"/>
        <rFont val="Arial"/>
        <family val="2"/>
      </rPr>
      <t>22-b048839</t>
    </r>
  </si>
  <si>
    <r>
      <t>'</t>
    </r>
    <r>
      <rPr>
        <sz val="10"/>
        <color rgb="FF000000"/>
        <rFont val="Arial"/>
        <family val="2"/>
      </rPr>
      <t>22-b048857</t>
    </r>
  </si>
  <si>
    <r>
      <t>'</t>
    </r>
    <r>
      <rPr>
        <sz val="10"/>
        <color rgb="FF000000"/>
        <rFont val="Arial"/>
        <family val="2"/>
      </rPr>
      <t>22-b048593</t>
    </r>
  </si>
  <si>
    <r>
      <t>'</t>
    </r>
    <r>
      <rPr>
        <sz val="10"/>
        <color rgb="FF000000"/>
        <rFont val="Arial"/>
        <family val="2"/>
      </rPr>
      <t>22-b046929</t>
    </r>
  </si>
  <si>
    <r>
      <t>'</t>
    </r>
    <r>
      <rPr>
        <sz val="10"/>
        <color rgb="FF000000"/>
        <rFont val="Arial"/>
        <family val="2"/>
      </rPr>
      <t>22-b048023</t>
    </r>
  </si>
  <si>
    <r>
      <t>'</t>
    </r>
    <r>
      <rPr>
        <sz val="10"/>
        <color rgb="FF000000"/>
        <rFont val="Arial"/>
        <family val="2"/>
      </rPr>
      <t>22-b048893</t>
    </r>
  </si>
  <si>
    <r>
      <t>'</t>
    </r>
    <r>
      <rPr>
        <sz val="10"/>
        <color rgb="FF000000"/>
        <rFont val="Arial"/>
        <family val="2"/>
      </rPr>
      <t>22-b046575</t>
    </r>
  </si>
  <si>
    <r>
      <t>'</t>
    </r>
    <r>
      <rPr>
        <sz val="10"/>
        <color rgb="FF000000"/>
        <rFont val="Arial"/>
        <family val="2"/>
      </rPr>
      <t>22-b048591</t>
    </r>
  </si>
  <si>
    <r>
      <t>'</t>
    </r>
    <r>
      <rPr>
        <sz val="10"/>
        <color rgb="FF000000"/>
        <rFont val="Arial"/>
        <family val="2"/>
      </rPr>
      <t>22-b045660</t>
    </r>
  </si>
  <si>
    <r>
      <t>'</t>
    </r>
    <r>
      <rPr>
        <sz val="10"/>
        <color rgb="FF000000"/>
        <rFont val="Arial"/>
        <family val="2"/>
      </rPr>
      <t>22-b047919</t>
    </r>
  </si>
  <si>
    <r>
      <t>'</t>
    </r>
    <r>
      <rPr>
        <sz val="10"/>
        <color rgb="FF000000"/>
        <rFont val="Arial"/>
        <family val="2"/>
      </rPr>
      <t>22-b048010</t>
    </r>
  </si>
  <si>
    <r>
      <t>'</t>
    </r>
    <r>
      <rPr>
        <sz val="10"/>
        <color rgb="FF000000"/>
        <rFont val="Arial"/>
        <family val="2"/>
      </rPr>
      <t>22-b048715</t>
    </r>
  </si>
  <si>
    <r>
      <t>'</t>
    </r>
    <r>
      <rPr>
        <sz val="10"/>
        <color rgb="FF000000"/>
        <rFont val="Arial"/>
        <family val="2"/>
      </rPr>
      <t>22-b049330</t>
    </r>
  </si>
  <si>
    <r>
      <t>'</t>
    </r>
    <r>
      <rPr>
        <sz val="10"/>
        <color rgb="FF000000"/>
        <rFont val="Arial"/>
        <family val="2"/>
      </rPr>
      <t>22-b048820</t>
    </r>
  </si>
  <si>
    <r>
      <t>'</t>
    </r>
    <r>
      <rPr>
        <sz val="10"/>
        <color rgb="FF000000"/>
        <rFont val="Arial"/>
        <family val="2"/>
      </rPr>
      <t>22-b047851</t>
    </r>
  </si>
  <si>
    <r>
      <t>'</t>
    </r>
    <r>
      <rPr>
        <sz val="10"/>
        <color rgb="FF000000"/>
        <rFont val="Arial"/>
        <family val="2"/>
      </rPr>
      <t>22-b048012</t>
    </r>
  </si>
  <si>
    <r>
      <t>'</t>
    </r>
    <r>
      <rPr>
        <sz val="10"/>
        <color rgb="FF000000"/>
        <rFont val="Arial"/>
        <family val="2"/>
      </rPr>
      <t>22-b047034</t>
    </r>
  </si>
  <si>
    <r>
      <t>'</t>
    </r>
    <r>
      <rPr>
        <sz val="10"/>
        <color rgb="FF000000"/>
        <rFont val="Arial"/>
        <family val="2"/>
      </rPr>
      <t>22-b45802</t>
    </r>
  </si>
  <si>
    <r>
      <t>'</t>
    </r>
    <r>
      <rPr>
        <sz val="10"/>
        <color rgb="FF000000"/>
        <rFont val="Arial"/>
        <family val="2"/>
      </rPr>
      <t>22-b45646</t>
    </r>
  </si>
  <si>
    <r>
      <t>'</t>
    </r>
    <r>
      <rPr>
        <sz val="10"/>
        <color rgb="FF000000"/>
        <rFont val="Arial"/>
        <family val="2"/>
      </rPr>
      <t>22-b45806</t>
    </r>
  </si>
  <si>
    <r>
      <t>'</t>
    </r>
    <r>
      <rPr>
        <sz val="10"/>
        <color rgb="FF000000"/>
        <rFont val="Arial"/>
        <family val="2"/>
      </rPr>
      <t>22-b45884</t>
    </r>
  </si>
  <si>
    <r>
      <t>'</t>
    </r>
    <r>
      <rPr>
        <sz val="10"/>
        <color rgb="FF000000"/>
        <rFont val="Arial"/>
        <family val="2"/>
      </rPr>
      <t>22-b47325</t>
    </r>
  </si>
  <si>
    <r>
      <t>'</t>
    </r>
    <r>
      <rPr>
        <sz val="10"/>
        <color rgb="FF000000"/>
        <rFont val="Arial"/>
        <family val="2"/>
      </rPr>
      <t>22-b47051</t>
    </r>
  </si>
  <si>
    <r>
      <t>'</t>
    </r>
    <r>
      <rPr>
        <sz val="10"/>
        <color rgb="FF000000"/>
        <rFont val="Arial"/>
        <family val="2"/>
      </rPr>
      <t>22-b46865</t>
    </r>
  </si>
  <si>
    <r>
      <t>'</t>
    </r>
    <r>
      <rPr>
        <sz val="10"/>
        <color rgb="FF000000"/>
        <rFont val="Arial"/>
        <family val="2"/>
      </rPr>
      <t>22-b47010</t>
    </r>
  </si>
  <si>
    <r>
      <t>'</t>
    </r>
    <r>
      <rPr>
        <sz val="10"/>
        <color rgb="FF000000"/>
        <rFont val="Arial"/>
        <family val="2"/>
      </rPr>
      <t>22-b47035</t>
    </r>
  </si>
  <si>
    <r>
      <t>'</t>
    </r>
    <r>
      <rPr>
        <sz val="10"/>
        <color rgb="FF000000"/>
        <rFont val="Arial"/>
        <family val="2"/>
      </rPr>
      <t>22-b47050</t>
    </r>
  </si>
  <si>
    <r>
      <t>'</t>
    </r>
    <r>
      <rPr>
        <sz val="10"/>
        <color rgb="FF000000"/>
        <rFont val="Arial"/>
        <family val="2"/>
      </rPr>
      <t>22-b47110</t>
    </r>
  </si>
  <si>
    <r>
      <t>'</t>
    </r>
    <r>
      <rPr>
        <sz val="10"/>
        <color rgb="FF000000"/>
        <rFont val="Arial"/>
        <family val="2"/>
      </rPr>
      <t>22-b0046593</t>
    </r>
  </si>
  <si>
    <r>
      <t>'</t>
    </r>
    <r>
      <rPr>
        <sz val="10"/>
        <color rgb="FF000000"/>
        <rFont val="Arial"/>
        <family val="2"/>
      </rPr>
      <t>22-b0046852</t>
    </r>
  </si>
  <si>
    <r>
      <t>'</t>
    </r>
    <r>
      <rPr>
        <sz val="10"/>
        <color rgb="FF000000"/>
        <rFont val="Arial"/>
        <family val="2"/>
      </rPr>
      <t>22-b047711</t>
    </r>
  </si>
  <si>
    <r>
      <t>'</t>
    </r>
    <r>
      <rPr>
        <sz val="10"/>
        <color rgb="FF000000"/>
        <rFont val="Arial"/>
        <family val="2"/>
      </rPr>
      <t>22-b048020</t>
    </r>
  </si>
  <si>
    <r>
      <t>'</t>
    </r>
    <r>
      <rPr>
        <sz val="10"/>
        <color rgb="FF000000"/>
        <rFont val="Arial"/>
        <family val="2"/>
      </rPr>
      <t>22-B048005</t>
    </r>
  </si>
  <si>
    <r>
      <t>'</t>
    </r>
    <r>
      <rPr>
        <sz val="10"/>
        <color rgb="FF000000"/>
        <rFont val="Arial"/>
        <family val="2"/>
      </rPr>
      <t>22-B047910</t>
    </r>
  </si>
  <si>
    <r>
      <t>'</t>
    </r>
    <r>
      <rPr>
        <sz val="10"/>
        <color rgb="FF000000"/>
        <rFont val="Arial"/>
        <family val="2"/>
      </rPr>
      <t>22-b047871</t>
    </r>
  </si>
  <si>
    <r>
      <t>'</t>
    </r>
    <r>
      <rPr>
        <sz val="10"/>
        <color rgb="FF000000"/>
        <rFont val="Arial"/>
        <family val="2"/>
      </rPr>
      <t>22-b047872</t>
    </r>
  </si>
  <si>
    <r>
      <t>'</t>
    </r>
    <r>
      <rPr>
        <sz val="10"/>
        <color rgb="FF000000"/>
        <rFont val="Arial"/>
        <family val="2"/>
      </rPr>
      <t>22-b047873</t>
    </r>
  </si>
  <si>
    <r>
      <t>'</t>
    </r>
    <r>
      <rPr>
        <sz val="10"/>
        <color rgb="FF000000"/>
        <rFont val="Arial"/>
        <family val="2"/>
      </rPr>
      <t>22-b047881</t>
    </r>
  </si>
  <si>
    <r>
      <t>'</t>
    </r>
    <r>
      <rPr>
        <sz val="10"/>
        <color rgb="FF000000"/>
        <rFont val="Arial"/>
        <family val="2"/>
      </rPr>
      <t>22-b047884</t>
    </r>
  </si>
  <si>
    <r>
      <t>'</t>
    </r>
    <r>
      <rPr>
        <sz val="10"/>
        <color rgb="FF000000"/>
        <rFont val="Arial"/>
        <family val="2"/>
      </rPr>
      <t>22-b047907</t>
    </r>
  </si>
  <si>
    <r>
      <t>'</t>
    </r>
    <r>
      <rPr>
        <sz val="10"/>
        <color rgb="FF000000"/>
        <rFont val="Arial"/>
        <family val="2"/>
      </rPr>
      <t>22-b047014</t>
    </r>
  </si>
  <si>
    <r>
      <t>'</t>
    </r>
    <r>
      <rPr>
        <sz val="10"/>
        <color rgb="FF000000"/>
        <rFont val="Arial"/>
        <family val="2"/>
      </rPr>
      <t>22-b048846</t>
    </r>
  </si>
  <si>
    <r>
      <t>'</t>
    </r>
    <r>
      <rPr>
        <sz val="10"/>
        <color rgb="FF000000"/>
        <rFont val="Arial"/>
        <family val="2"/>
      </rPr>
      <t>22-b047850</t>
    </r>
  </si>
  <si>
    <r>
      <t>'</t>
    </r>
    <r>
      <rPr>
        <sz val="10"/>
        <color rgb="FF000000"/>
        <rFont val="Arial"/>
        <family val="2"/>
      </rPr>
      <t>22-b047905</t>
    </r>
  </si>
  <si>
    <r>
      <t>'</t>
    </r>
    <r>
      <rPr>
        <sz val="10"/>
        <color rgb="FF000000"/>
        <rFont val="Arial"/>
        <family val="2"/>
      </rPr>
      <t>22-b047999</t>
    </r>
  </si>
  <si>
    <r>
      <t>'</t>
    </r>
    <r>
      <rPr>
        <sz val="10"/>
        <color rgb="FF000000"/>
        <rFont val="Arial"/>
        <family val="2"/>
      </rPr>
      <t>22-b048043</t>
    </r>
  </si>
  <si>
    <r>
      <t>'</t>
    </r>
    <r>
      <rPr>
        <sz val="10"/>
        <color rgb="FF000000"/>
        <rFont val="Arial"/>
        <family val="2"/>
      </rPr>
      <t>22-b048924</t>
    </r>
  </si>
  <si>
    <r>
      <t>'</t>
    </r>
    <r>
      <rPr>
        <sz val="10"/>
        <color rgb="FF000000"/>
        <rFont val="Arial"/>
        <family val="2"/>
      </rPr>
      <t>22-b046934</t>
    </r>
  </si>
  <si>
    <r>
      <t>'</t>
    </r>
    <r>
      <rPr>
        <sz val="10"/>
        <color rgb="FF000000"/>
        <rFont val="Arial"/>
        <family val="2"/>
      </rPr>
      <t>22-b047545</t>
    </r>
  </si>
  <si>
    <r>
      <t>'</t>
    </r>
    <r>
      <rPr>
        <sz val="10"/>
        <color rgb="FF000000"/>
        <rFont val="Arial"/>
        <family val="2"/>
      </rPr>
      <t>22-b047708</t>
    </r>
  </si>
  <si>
    <r>
      <t>'</t>
    </r>
    <r>
      <rPr>
        <sz val="10"/>
        <color rgb="FF000000"/>
        <rFont val="Arial"/>
        <family val="2"/>
      </rPr>
      <t>22-b047939</t>
    </r>
  </si>
  <si>
    <r>
      <t>'</t>
    </r>
    <r>
      <rPr>
        <sz val="10"/>
        <color rgb="FF000000"/>
        <rFont val="Arial"/>
        <family val="2"/>
      </rPr>
      <t>22-b047969</t>
    </r>
  </si>
  <si>
    <r>
      <t>'</t>
    </r>
    <r>
      <rPr>
        <sz val="10"/>
        <color rgb="FF000000"/>
        <rFont val="Arial"/>
        <family val="2"/>
      </rPr>
      <t>22-b047984</t>
    </r>
  </si>
  <si>
    <r>
      <t>'</t>
    </r>
    <r>
      <rPr>
        <sz val="10"/>
        <color rgb="FF000000"/>
        <rFont val="Arial"/>
        <family val="2"/>
      </rPr>
      <t>22-b049462</t>
    </r>
  </si>
  <si>
    <r>
      <t>'</t>
    </r>
    <r>
      <rPr>
        <sz val="10"/>
        <color rgb="FF000000"/>
        <rFont val="Arial"/>
        <family val="2"/>
      </rPr>
      <t>22-b046706</t>
    </r>
  </si>
  <si>
    <t>HHCL03</t>
  </si>
  <si>
    <r>
      <t>'</t>
    </r>
    <r>
      <rPr>
        <sz val="10"/>
        <color rgb="FF000000"/>
        <rFont val="Arial"/>
        <family val="2"/>
      </rPr>
      <t>22-b047005</t>
    </r>
  </si>
  <si>
    <r>
      <t>'</t>
    </r>
    <r>
      <rPr>
        <sz val="10"/>
        <color rgb="FF000000"/>
        <rFont val="Arial"/>
        <family val="2"/>
      </rPr>
      <t>22-b048919</t>
    </r>
  </si>
  <si>
    <r>
      <t>'</t>
    </r>
    <r>
      <rPr>
        <sz val="10"/>
        <color rgb="FF000000"/>
        <rFont val="Arial"/>
        <family val="2"/>
      </rPr>
      <t>22-b045823</t>
    </r>
  </si>
  <si>
    <r>
      <t>'</t>
    </r>
    <r>
      <rPr>
        <sz val="10"/>
        <color rgb="FF000000"/>
        <rFont val="Arial"/>
        <family val="2"/>
      </rPr>
      <t>22-b049259</t>
    </r>
  </si>
  <si>
    <r>
      <t>'</t>
    </r>
    <r>
      <rPr>
        <sz val="10"/>
        <color rgb="FF000000"/>
        <rFont val="Arial"/>
        <family val="2"/>
      </rPr>
      <t>22-b049412</t>
    </r>
  </si>
  <si>
    <r>
      <t>'</t>
    </r>
    <r>
      <rPr>
        <sz val="10"/>
        <color rgb="FF000000"/>
        <rFont val="Arial"/>
        <family val="2"/>
      </rPr>
      <t>22-b045742</t>
    </r>
  </si>
  <si>
    <r>
      <t>'</t>
    </r>
    <r>
      <rPr>
        <sz val="10"/>
        <color rgb="FF000000"/>
        <rFont val="Arial"/>
        <family val="2"/>
      </rPr>
      <t>22b-045654</t>
    </r>
  </si>
  <si>
    <r>
      <t>'</t>
    </r>
    <r>
      <rPr>
        <sz val="10"/>
        <color rgb="FF000000"/>
        <rFont val="Arial"/>
        <family val="2"/>
      </rPr>
      <t>22-0b45698</t>
    </r>
  </si>
  <si>
    <r>
      <t>'</t>
    </r>
    <r>
      <rPr>
        <sz val="10"/>
        <color rgb="FF000000"/>
        <rFont val="Arial"/>
        <family val="2"/>
      </rPr>
      <t>22-b46598</t>
    </r>
  </si>
  <si>
    <r>
      <t>'</t>
    </r>
    <r>
      <rPr>
        <sz val="10"/>
        <color rgb="FF000000"/>
        <rFont val="Arial"/>
        <family val="2"/>
      </rPr>
      <t>22-b45718</t>
    </r>
  </si>
  <si>
    <r>
      <t>'</t>
    </r>
    <r>
      <rPr>
        <sz val="10"/>
        <color rgb="FF000000"/>
        <rFont val="Arial"/>
        <family val="2"/>
      </rPr>
      <t>22-b45860</t>
    </r>
  </si>
  <si>
    <r>
      <t>'</t>
    </r>
    <r>
      <rPr>
        <sz val="10"/>
        <color rgb="FF000000"/>
        <rFont val="Arial"/>
        <family val="2"/>
      </rPr>
      <t>22-b46707</t>
    </r>
  </si>
  <si>
    <r>
      <t>'</t>
    </r>
    <r>
      <rPr>
        <sz val="10"/>
        <color rgb="FF000000"/>
        <rFont val="Arial"/>
        <family val="2"/>
      </rPr>
      <t>22-b47019</t>
    </r>
  </si>
  <si>
    <t>HHCL1710</t>
  </si>
  <si>
    <r>
      <t>'</t>
    </r>
    <r>
      <rPr>
        <sz val="10"/>
        <color rgb="FF000000"/>
        <rFont val="Arial"/>
        <family val="2"/>
      </rPr>
      <t>22-b46581</t>
    </r>
  </si>
  <si>
    <r>
      <t>'</t>
    </r>
    <r>
      <rPr>
        <sz val="10"/>
        <color rgb="FF000000"/>
        <rFont val="Arial"/>
        <family val="2"/>
      </rPr>
      <t>22-b46583</t>
    </r>
  </si>
  <si>
    <r>
      <t>'</t>
    </r>
    <r>
      <rPr>
        <sz val="10"/>
        <color rgb="FF000000"/>
        <rFont val="Arial"/>
        <family val="2"/>
      </rPr>
      <t>22-b46924</t>
    </r>
  </si>
  <si>
    <r>
      <t>'</t>
    </r>
    <r>
      <rPr>
        <sz val="10"/>
        <color rgb="FF000000"/>
        <rFont val="Arial"/>
        <family val="2"/>
      </rPr>
      <t>22-b47049</t>
    </r>
  </si>
  <si>
    <r>
      <t>'</t>
    </r>
    <r>
      <rPr>
        <sz val="10"/>
        <color rgb="FF000000"/>
        <rFont val="Arial"/>
        <family val="2"/>
      </rPr>
      <t>22-b45743</t>
    </r>
  </si>
  <si>
    <r>
      <t>'</t>
    </r>
    <r>
      <rPr>
        <sz val="10"/>
        <color rgb="FF000000"/>
        <rFont val="Arial"/>
        <family val="2"/>
      </rPr>
      <t>22-b047937</t>
    </r>
  </si>
  <si>
    <r>
      <t>'</t>
    </r>
    <r>
      <rPr>
        <sz val="10"/>
        <color rgb="FF000000"/>
        <rFont val="Arial"/>
        <family val="2"/>
      </rPr>
      <t>22-B046861</t>
    </r>
  </si>
  <si>
    <r>
      <t>'</t>
    </r>
    <r>
      <rPr>
        <sz val="10"/>
        <color rgb="FF000000"/>
        <rFont val="Arial"/>
        <family val="2"/>
      </rPr>
      <t>22-b047752</t>
    </r>
  </si>
  <si>
    <r>
      <t>'</t>
    </r>
    <r>
      <rPr>
        <sz val="10"/>
        <color rgb="FF000000"/>
        <rFont val="Arial"/>
        <family val="2"/>
      </rPr>
      <t>22-b047861</t>
    </r>
  </si>
  <si>
    <r>
      <t>'</t>
    </r>
    <r>
      <rPr>
        <sz val="10"/>
        <color rgb="FF000000"/>
        <rFont val="Arial"/>
        <family val="2"/>
      </rPr>
      <t>22-b047875</t>
    </r>
  </si>
  <si>
    <r>
      <t>'</t>
    </r>
    <r>
      <rPr>
        <sz val="10"/>
        <color rgb="FF000000"/>
        <rFont val="Arial"/>
        <family val="2"/>
      </rPr>
      <t>22-b048528</t>
    </r>
  </si>
  <si>
    <r>
      <t>'</t>
    </r>
    <r>
      <rPr>
        <sz val="10"/>
        <color rgb="FF000000"/>
        <rFont val="Arial"/>
        <family val="2"/>
      </rPr>
      <t>22-b047876</t>
    </r>
  </si>
  <si>
    <r>
      <t>'</t>
    </r>
    <r>
      <rPr>
        <sz val="10"/>
        <color rgb="FF000000"/>
        <rFont val="Arial"/>
        <family val="2"/>
      </rPr>
      <t>22-b047904</t>
    </r>
  </si>
  <si>
    <r>
      <t>'</t>
    </r>
    <r>
      <rPr>
        <sz val="10"/>
        <color rgb="FF000000"/>
        <rFont val="Arial"/>
        <family val="2"/>
      </rPr>
      <t>22-b047908</t>
    </r>
  </si>
  <si>
    <r>
      <t>'</t>
    </r>
    <r>
      <rPr>
        <sz val="10"/>
        <color rgb="FF000000"/>
        <rFont val="Arial"/>
        <family val="2"/>
      </rPr>
      <t>22-b048028</t>
    </r>
  </si>
  <si>
    <r>
      <t>'</t>
    </r>
    <r>
      <rPr>
        <sz val="10"/>
        <color rgb="FF000000"/>
        <rFont val="Arial"/>
        <family val="2"/>
      </rPr>
      <t>22-b048031</t>
    </r>
  </si>
  <si>
    <r>
      <t>'</t>
    </r>
    <r>
      <rPr>
        <sz val="10"/>
        <color rgb="FF000000"/>
        <rFont val="Arial"/>
        <family val="2"/>
      </rPr>
      <t>22-b048687</t>
    </r>
  </si>
  <si>
    <r>
      <t>'</t>
    </r>
    <r>
      <rPr>
        <sz val="10"/>
        <color rgb="FF000000"/>
        <rFont val="Arial"/>
        <family val="2"/>
      </rPr>
      <t>22-B047869</t>
    </r>
  </si>
  <si>
    <r>
      <t>'</t>
    </r>
    <r>
      <rPr>
        <sz val="10"/>
        <color rgb="FF000000"/>
        <rFont val="Arial"/>
        <family val="2"/>
      </rPr>
      <t>22-b047857</t>
    </r>
  </si>
  <si>
    <r>
      <t>'</t>
    </r>
    <r>
      <rPr>
        <sz val="10"/>
        <color rgb="FF000000"/>
        <rFont val="Arial"/>
        <family val="2"/>
      </rPr>
      <t>22-b048011</t>
    </r>
  </si>
  <si>
    <r>
      <t>'</t>
    </r>
    <r>
      <rPr>
        <sz val="10"/>
        <color rgb="FF000000"/>
        <rFont val="Arial"/>
        <family val="2"/>
      </rPr>
      <t>22-b045876</t>
    </r>
  </si>
  <si>
    <r>
      <t>'</t>
    </r>
    <r>
      <rPr>
        <sz val="10"/>
        <color rgb="FF000000"/>
        <rFont val="Arial"/>
        <family val="2"/>
      </rPr>
      <t>22-b046914</t>
    </r>
  </si>
  <si>
    <r>
      <t>'</t>
    </r>
    <r>
      <rPr>
        <sz val="10"/>
        <color rgb="FF000000"/>
        <rFont val="Arial"/>
        <family val="2"/>
      </rPr>
      <t>22-b049261</t>
    </r>
  </si>
  <si>
    <r>
      <t>'</t>
    </r>
    <r>
      <rPr>
        <sz val="10"/>
        <color rgb="FF000000"/>
        <rFont val="Arial"/>
        <family val="2"/>
      </rPr>
      <t>22-b047971</t>
    </r>
  </si>
  <si>
    <r>
      <t>'</t>
    </r>
    <r>
      <rPr>
        <sz val="10"/>
        <color rgb="FF000000"/>
        <rFont val="Arial"/>
        <family val="2"/>
      </rPr>
      <t>22-b047046</t>
    </r>
  </si>
  <si>
    <r>
      <t>'</t>
    </r>
    <r>
      <rPr>
        <sz val="10"/>
        <color rgb="FF000000"/>
        <rFont val="Arial"/>
        <family val="2"/>
      </rPr>
      <t>22-b048665</t>
    </r>
  </si>
  <si>
    <r>
      <t>'</t>
    </r>
    <r>
      <rPr>
        <sz val="10"/>
        <color rgb="FF000000"/>
        <rFont val="Arial"/>
        <family val="2"/>
      </rPr>
      <t>22-b049449</t>
    </r>
  </si>
  <si>
    <r>
      <t>'</t>
    </r>
    <r>
      <rPr>
        <sz val="10"/>
        <color rgb="FF000000"/>
        <rFont val="Arial"/>
        <family val="2"/>
      </rPr>
      <t>22-b047897</t>
    </r>
  </si>
  <si>
    <r>
      <t>'</t>
    </r>
    <r>
      <rPr>
        <sz val="10"/>
        <color rgb="FF000000"/>
        <rFont val="Arial"/>
        <family val="2"/>
      </rPr>
      <t>22-b048034</t>
    </r>
  </si>
  <si>
    <r>
      <t>'</t>
    </r>
    <r>
      <rPr>
        <sz val="10"/>
        <color rgb="FF000000"/>
        <rFont val="Arial"/>
        <family val="2"/>
      </rPr>
      <t>22-b048009</t>
    </r>
  </si>
  <si>
    <r>
      <t>'</t>
    </r>
    <r>
      <rPr>
        <sz val="10"/>
        <color rgb="FF000000"/>
        <rFont val="Arial"/>
        <family val="2"/>
      </rPr>
      <t>22-b048694</t>
    </r>
  </si>
  <si>
    <r>
      <t>'</t>
    </r>
    <r>
      <rPr>
        <sz val="10"/>
        <color rgb="FF000000"/>
        <rFont val="Arial"/>
        <family val="2"/>
      </rPr>
      <t>22-b048834</t>
    </r>
  </si>
  <si>
    <r>
      <t>'</t>
    </r>
    <r>
      <rPr>
        <sz val="10"/>
        <color rgb="FF000000"/>
        <rFont val="Arial"/>
        <family val="2"/>
      </rPr>
      <t>22-b046704</t>
    </r>
  </si>
  <si>
    <r>
      <t>'</t>
    </r>
    <r>
      <rPr>
        <sz val="10"/>
        <color rgb="FF000000"/>
        <rFont val="Arial"/>
        <family val="2"/>
      </rPr>
      <t>22-b45872</t>
    </r>
  </si>
  <si>
    <r>
      <t>'</t>
    </r>
    <r>
      <rPr>
        <sz val="10"/>
        <color rgb="FF000000"/>
        <rFont val="Arial"/>
        <family val="2"/>
      </rPr>
      <t>22-b46606</t>
    </r>
  </si>
  <si>
    <r>
      <t>'</t>
    </r>
    <r>
      <rPr>
        <sz val="10"/>
        <color rgb="FF000000"/>
        <rFont val="Arial"/>
        <family val="2"/>
      </rPr>
      <t>22-b46870</t>
    </r>
  </si>
  <si>
    <r>
      <t>'</t>
    </r>
    <r>
      <rPr>
        <sz val="10"/>
        <color rgb="FF000000"/>
        <rFont val="Arial"/>
        <family val="2"/>
      </rPr>
      <t>22-b45898</t>
    </r>
  </si>
  <si>
    <r>
      <t>'</t>
    </r>
    <r>
      <rPr>
        <sz val="10"/>
        <color rgb="FF000000"/>
        <rFont val="Arial"/>
        <family val="2"/>
      </rPr>
      <t>22-b45745</t>
    </r>
  </si>
  <si>
    <r>
      <t>'</t>
    </r>
    <r>
      <rPr>
        <sz val="10"/>
        <color rgb="FF000000"/>
        <rFont val="Arial"/>
        <family val="2"/>
      </rPr>
      <t>22-b47013</t>
    </r>
  </si>
  <si>
    <r>
      <t>'</t>
    </r>
    <r>
      <rPr>
        <sz val="10"/>
        <color rgb="FF000000"/>
        <rFont val="Arial"/>
        <family val="2"/>
      </rPr>
      <t>22-b45730</t>
    </r>
  </si>
  <si>
    <r>
      <t>'</t>
    </r>
    <r>
      <rPr>
        <sz val="10"/>
        <color rgb="FF000000"/>
        <rFont val="Arial"/>
        <family val="2"/>
      </rPr>
      <t>22-b45880</t>
    </r>
  </si>
  <si>
    <r>
      <t>'</t>
    </r>
    <r>
      <rPr>
        <sz val="10"/>
        <color rgb="FF000000"/>
        <rFont val="Arial"/>
        <family val="2"/>
      </rPr>
      <t>22-b47064</t>
    </r>
  </si>
  <si>
    <r>
      <t>'</t>
    </r>
    <r>
      <rPr>
        <sz val="10"/>
        <color rgb="FF000000"/>
        <rFont val="Arial"/>
        <family val="2"/>
      </rPr>
      <t>22-b47757</t>
    </r>
  </si>
  <si>
    <r>
      <t>'</t>
    </r>
    <r>
      <rPr>
        <sz val="10"/>
        <color rgb="FF000000"/>
        <rFont val="Arial"/>
        <family val="2"/>
      </rPr>
      <t>22-b045801</t>
    </r>
  </si>
  <si>
    <r>
      <t>'</t>
    </r>
    <r>
      <rPr>
        <sz val="10"/>
        <color rgb="FF000000"/>
        <rFont val="Arial"/>
        <family val="2"/>
      </rPr>
      <t>22-b047948</t>
    </r>
  </si>
  <si>
    <r>
      <t>'</t>
    </r>
    <r>
      <rPr>
        <sz val="10"/>
        <color rgb="FF000000"/>
        <rFont val="Arial"/>
        <family val="2"/>
      </rPr>
      <t>22-b047965</t>
    </r>
  </si>
  <si>
    <r>
      <t>'</t>
    </r>
    <r>
      <rPr>
        <sz val="10"/>
        <color rgb="FF000000"/>
        <rFont val="Arial"/>
        <family val="2"/>
      </rPr>
      <t>22-047874</t>
    </r>
  </si>
  <si>
    <r>
      <t>'</t>
    </r>
    <r>
      <rPr>
        <sz val="10"/>
        <color rgb="FF000000"/>
        <rFont val="Arial"/>
        <family val="2"/>
      </rPr>
      <t>22-b047863</t>
    </r>
  </si>
  <si>
    <r>
      <t>'</t>
    </r>
    <r>
      <rPr>
        <sz val="10"/>
        <color rgb="FF000000"/>
        <rFont val="Arial"/>
        <family val="2"/>
      </rPr>
      <t>22-b048518</t>
    </r>
  </si>
  <si>
    <r>
      <t>'</t>
    </r>
    <r>
      <rPr>
        <sz val="10"/>
        <color rgb="FF000000"/>
        <rFont val="Arial"/>
        <family val="2"/>
      </rPr>
      <t>22-b047866</t>
    </r>
  </si>
  <si>
    <r>
      <t>'</t>
    </r>
    <r>
      <rPr>
        <sz val="10"/>
        <color rgb="FF000000"/>
        <rFont val="Arial"/>
        <family val="2"/>
      </rPr>
      <t>22-b045866</t>
    </r>
  </si>
  <si>
    <r>
      <t>'</t>
    </r>
    <r>
      <rPr>
        <sz val="10"/>
        <color rgb="FF000000"/>
        <rFont val="Arial"/>
        <family val="2"/>
      </rPr>
      <t>22-b046857</t>
    </r>
  </si>
  <si>
    <r>
      <t>'</t>
    </r>
    <r>
      <rPr>
        <sz val="10"/>
        <color rgb="FF000000"/>
        <rFont val="Arial"/>
        <family val="2"/>
      </rPr>
      <t>22-b048013</t>
    </r>
  </si>
  <si>
    <r>
      <t>'</t>
    </r>
    <r>
      <rPr>
        <sz val="10"/>
        <color rgb="FF000000"/>
        <rFont val="Arial"/>
        <family val="2"/>
      </rPr>
      <t>22-b045727</t>
    </r>
  </si>
  <si>
    <r>
      <t>'</t>
    </r>
    <r>
      <rPr>
        <sz val="10"/>
        <color rgb="FF000000"/>
        <rFont val="Arial"/>
        <family val="2"/>
      </rPr>
      <t>22-b047062</t>
    </r>
  </si>
  <si>
    <r>
      <t>'</t>
    </r>
    <r>
      <rPr>
        <sz val="10"/>
        <color rgb="FF000000"/>
        <rFont val="Arial"/>
        <family val="2"/>
      </rPr>
      <t>22-b047980</t>
    </r>
  </si>
  <si>
    <r>
      <t>'</t>
    </r>
    <r>
      <rPr>
        <sz val="10"/>
        <color rgb="FF000000"/>
        <rFont val="Arial"/>
        <family val="2"/>
      </rPr>
      <t>22-b048065</t>
    </r>
  </si>
  <si>
    <r>
      <t>'</t>
    </r>
    <r>
      <rPr>
        <sz val="10"/>
        <color rgb="FF000000"/>
        <rFont val="Arial"/>
        <family val="2"/>
      </rPr>
      <t>22-b047922</t>
    </r>
  </si>
  <si>
    <r>
      <t>'</t>
    </r>
    <r>
      <rPr>
        <sz val="10"/>
        <color rgb="FF000000"/>
        <rFont val="Arial"/>
        <family val="2"/>
      </rPr>
      <t>22-b048058</t>
    </r>
  </si>
  <si>
    <r>
      <t>'</t>
    </r>
    <r>
      <rPr>
        <sz val="10"/>
        <color rgb="FF000000"/>
        <rFont val="Arial"/>
        <family val="2"/>
      </rPr>
      <t>22-b048525</t>
    </r>
  </si>
  <si>
    <r>
      <t>'</t>
    </r>
    <r>
      <rPr>
        <sz val="10"/>
        <color rgb="FF000000"/>
        <rFont val="Arial"/>
        <family val="2"/>
      </rPr>
      <t>22-b048835</t>
    </r>
  </si>
  <si>
    <r>
      <t>'</t>
    </r>
    <r>
      <rPr>
        <sz val="10"/>
        <color rgb="FF000000"/>
        <rFont val="Arial"/>
        <family val="2"/>
      </rPr>
      <t>22-b048592</t>
    </r>
  </si>
  <si>
    <r>
      <t>'</t>
    </r>
    <r>
      <rPr>
        <sz val="10"/>
        <color rgb="FF000000"/>
        <rFont val="Arial"/>
        <family val="2"/>
      </rPr>
      <t>22-b047849</t>
    </r>
  </si>
  <si>
    <r>
      <t>'</t>
    </r>
    <r>
      <rPr>
        <sz val="10"/>
        <color rgb="FF000000"/>
        <rFont val="Arial"/>
        <family val="2"/>
      </rPr>
      <t>22-b048854</t>
    </r>
  </si>
  <si>
    <r>
      <t>'</t>
    </r>
    <r>
      <rPr>
        <sz val="10"/>
        <color rgb="FF000000"/>
        <rFont val="Arial"/>
        <family val="2"/>
      </rPr>
      <t>22-b046589</t>
    </r>
  </si>
  <si>
    <r>
      <t>'</t>
    </r>
    <r>
      <rPr>
        <sz val="10"/>
        <color rgb="FF000000"/>
        <rFont val="Arial"/>
        <family val="2"/>
      </rPr>
      <t>22-0b45714</t>
    </r>
  </si>
  <si>
    <r>
      <t>'</t>
    </r>
    <r>
      <rPr>
        <sz val="10"/>
        <color rgb="FF000000"/>
        <rFont val="Arial"/>
        <family val="2"/>
      </rPr>
      <t>22-b45665</t>
    </r>
  </si>
  <si>
    <r>
      <t>'</t>
    </r>
    <r>
      <rPr>
        <sz val="10"/>
        <color rgb="FF000000"/>
        <rFont val="Arial"/>
        <family val="2"/>
      </rPr>
      <t>22-b45709</t>
    </r>
  </si>
  <si>
    <r>
      <t>'</t>
    </r>
    <r>
      <rPr>
        <sz val="10"/>
        <color rgb="FF000000"/>
        <rFont val="Arial"/>
        <family val="2"/>
      </rPr>
      <t>22-b45849</t>
    </r>
  </si>
  <si>
    <r>
      <t>'</t>
    </r>
    <r>
      <rPr>
        <sz val="10"/>
        <color rgb="FF000000"/>
        <rFont val="Arial"/>
        <family val="2"/>
      </rPr>
      <t>22-b45851</t>
    </r>
  </si>
  <si>
    <r>
      <t>'</t>
    </r>
    <r>
      <rPr>
        <sz val="10"/>
        <color rgb="FF000000"/>
        <rFont val="Arial"/>
        <family val="2"/>
      </rPr>
      <t>22-b45870</t>
    </r>
  </si>
  <si>
    <r>
      <t>'</t>
    </r>
    <r>
      <rPr>
        <sz val="10"/>
        <color rgb="FF000000"/>
        <rFont val="Arial"/>
        <family val="2"/>
      </rPr>
      <t>22-b45882</t>
    </r>
  </si>
  <si>
    <r>
      <t>'</t>
    </r>
    <r>
      <rPr>
        <sz val="10"/>
        <color rgb="FF000000"/>
        <rFont val="Arial"/>
        <family val="2"/>
      </rPr>
      <t>22-b46580</t>
    </r>
  </si>
  <si>
    <r>
      <t>'</t>
    </r>
    <r>
      <rPr>
        <sz val="10"/>
        <color rgb="FF000000"/>
        <rFont val="Arial"/>
        <family val="2"/>
      </rPr>
      <t>22-b45731</t>
    </r>
  </si>
  <si>
    <r>
      <t>'</t>
    </r>
    <r>
      <rPr>
        <sz val="10"/>
        <color rgb="FF000000"/>
        <rFont val="Arial"/>
        <family val="2"/>
      </rPr>
      <t>22-b45848</t>
    </r>
  </si>
  <si>
    <r>
      <t>'</t>
    </r>
    <r>
      <rPr>
        <sz val="10"/>
        <color rgb="FF000000"/>
        <rFont val="Arial"/>
        <family val="2"/>
      </rPr>
      <t>22-b46590</t>
    </r>
  </si>
  <si>
    <r>
      <t>'</t>
    </r>
    <r>
      <rPr>
        <sz val="10"/>
        <color rgb="FF000000"/>
        <rFont val="Arial"/>
        <family val="2"/>
      </rPr>
      <t>22-b45661</t>
    </r>
  </si>
  <si>
    <r>
      <t>'</t>
    </r>
    <r>
      <rPr>
        <sz val="10"/>
        <color rgb="FF000000"/>
        <rFont val="Arial"/>
        <family val="2"/>
      </rPr>
      <t>22-b45868</t>
    </r>
  </si>
  <si>
    <r>
      <t>'</t>
    </r>
    <r>
      <rPr>
        <sz val="10"/>
        <color rgb="FF000000"/>
        <rFont val="Arial"/>
        <family val="2"/>
      </rPr>
      <t>22-b47052</t>
    </r>
  </si>
  <si>
    <r>
      <t>'</t>
    </r>
    <r>
      <rPr>
        <sz val="10"/>
        <color rgb="FF000000"/>
        <rFont val="Arial"/>
        <family val="2"/>
      </rPr>
      <t>22-b47120</t>
    </r>
  </si>
  <si>
    <r>
      <t>'</t>
    </r>
    <r>
      <rPr>
        <sz val="10"/>
        <color rgb="FF000000"/>
        <rFont val="Arial"/>
        <family val="2"/>
      </rPr>
      <t>22-b47748</t>
    </r>
  </si>
  <si>
    <r>
      <t>'</t>
    </r>
    <r>
      <rPr>
        <sz val="10"/>
        <color rgb="FF000000"/>
        <rFont val="Arial"/>
        <family val="2"/>
      </rPr>
      <t>22-b046853</t>
    </r>
  </si>
  <si>
    <r>
      <t>'</t>
    </r>
    <r>
      <rPr>
        <sz val="10"/>
        <color rgb="FF000000"/>
        <rFont val="Arial"/>
        <family val="2"/>
      </rPr>
      <t>22-b048042</t>
    </r>
  </si>
  <si>
    <r>
      <t>'</t>
    </r>
    <r>
      <rPr>
        <sz val="10"/>
        <color rgb="FF000000"/>
        <rFont val="Arial"/>
        <family val="2"/>
      </rPr>
      <t>22-b045738</t>
    </r>
  </si>
  <si>
    <r>
      <t>'</t>
    </r>
    <r>
      <rPr>
        <sz val="10"/>
        <color rgb="FF000000"/>
        <rFont val="Arial"/>
        <family val="2"/>
      </rPr>
      <t>22-b047011</t>
    </r>
  </si>
  <si>
    <r>
      <t>'</t>
    </r>
    <r>
      <rPr>
        <sz val="10"/>
        <color rgb="FF000000"/>
        <rFont val="Arial"/>
        <family val="2"/>
      </rPr>
      <t>22-b047077</t>
    </r>
  </si>
  <si>
    <r>
      <t>'</t>
    </r>
    <r>
      <rPr>
        <sz val="10"/>
        <color rgb="FF000000"/>
        <rFont val="Arial"/>
        <family val="2"/>
      </rPr>
      <t>22-b047536</t>
    </r>
  </si>
  <si>
    <r>
      <t>'</t>
    </r>
    <r>
      <rPr>
        <sz val="10"/>
        <color rgb="FF000000"/>
        <rFont val="Arial"/>
        <family val="2"/>
      </rPr>
      <t>22-b047982</t>
    </r>
  </si>
  <si>
    <r>
      <t>'</t>
    </r>
    <r>
      <rPr>
        <sz val="10"/>
        <color rgb="FF000000"/>
        <rFont val="Arial"/>
        <family val="2"/>
      </rPr>
      <t>22-b047986</t>
    </r>
  </si>
  <si>
    <r>
      <t>'</t>
    </r>
    <r>
      <rPr>
        <sz val="10"/>
        <color rgb="FF000000"/>
        <rFont val="Arial"/>
        <family val="2"/>
      </rPr>
      <t>22-b048847</t>
    </r>
  </si>
  <si>
    <r>
      <t>'</t>
    </r>
    <r>
      <rPr>
        <sz val="10"/>
        <color rgb="FF000000"/>
        <rFont val="Arial"/>
        <family val="2"/>
      </rPr>
      <t>22-b048071</t>
    </r>
  </si>
  <si>
    <r>
      <t>'</t>
    </r>
    <r>
      <rPr>
        <sz val="10"/>
        <color rgb="FF000000"/>
        <rFont val="Arial"/>
        <family val="2"/>
      </rPr>
      <t>22-b048510</t>
    </r>
  </si>
  <si>
    <r>
      <t>'</t>
    </r>
    <r>
      <rPr>
        <sz val="10"/>
        <color rgb="FF000000"/>
        <rFont val="Arial"/>
        <family val="2"/>
      </rPr>
      <t>22-b048563</t>
    </r>
  </si>
  <si>
    <r>
      <t>'</t>
    </r>
    <r>
      <rPr>
        <sz val="10"/>
        <color rgb="FF000000"/>
        <rFont val="Arial"/>
        <family val="2"/>
      </rPr>
      <t>22-b048587</t>
    </r>
  </si>
  <si>
    <r>
      <t>'</t>
    </r>
    <r>
      <rPr>
        <sz val="10"/>
        <color rgb="FF000000"/>
        <rFont val="Arial"/>
        <family val="2"/>
      </rPr>
      <t>22-b047877</t>
    </r>
  </si>
  <si>
    <r>
      <t>'</t>
    </r>
    <r>
      <rPr>
        <sz val="10"/>
        <color rgb="FF000000"/>
        <rFont val="Arial"/>
        <family val="2"/>
      </rPr>
      <t>22-b047880</t>
    </r>
  </si>
  <si>
    <r>
      <t>'</t>
    </r>
    <r>
      <rPr>
        <sz val="10"/>
        <color rgb="FF000000"/>
        <rFont val="Arial"/>
        <family val="2"/>
      </rPr>
      <t>22-b047882</t>
    </r>
  </si>
  <si>
    <r>
      <t>'</t>
    </r>
    <r>
      <rPr>
        <sz val="10"/>
        <color rgb="FF000000"/>
        <rFont val="Arial"/>
        <family val="2"/>
      </rPr>
      <t>22-b047887</t>
    </r>
  </si>
  <si>
    <r>
      <t>'</t>
    </r>
    <r>
      <rPr>
        <sz val="10"/>
        <color rgb="FF000000"/>
        <rFont val="Arial"/>
        <family val="2"/>
      </rPr>
      <t>22-b047888</t>
    </r>
  </si>
  <si>
    <r>
      <t>'</t>
    </r>
    <r>
      <rPr>
        <sz val="10"/>
        <color rgb="FF000000"/>
        <rFont val="Arial"/>
        <family val="2"/>
      </rPr>
      <t>22-b047856</t>
    </r>
  </si>
  <si>
    <r>
      <t>'</t>
    </r>
    <r>
      <rPr>
        <sz val="10"/>
        <color rgb="FF000000"/>
        <rFont val="Arial"/>
        <family val="2"/>
      </rPr>
      <t>22-b047898</t>
    </r>
  </si>
  <si>
    <r>
      <t>'</t>
    </r>
    <r>
      <rPr>
        <sz val="10"/>
        <color rgb="FF000000"/>
        <rFont val="Arial"/>
        <family val="2"/>
      </rPr>
      <t>22-b048055</t>
    </r>
  </si>
  <si>
    <r>
      <t>'</t>
    </r>
    <r>
      <rPr>
        <sz val="10"/>
        <color rgb="FF000000"/>
        <rFont val="Arial"/>
        <family val="2"/>
      </rPr>
      <t>22-b048063</t>
    </r>
  </si>
  <si>
    <r>
      <t>'</t>
    </r>
    <r>
      <rPr>
        <sz val="10"/>
        <color rgb="FF000000"/>
        <rFont val="Arial"/>
        <family val="2"/>
      </rPr>
      <t>22-b046592</t>
    </r>
  </si>
  <si>
    <r>
      <t>'</t>
    </r>
    <r>
      <rPr>
        <sz val="10"/>
        <color rgb="FF000000"/>
        <rFont val="Arial"/>
        <family val="2"/>
      </rPr>
      <t>22-b047081</t>
    </r>
  </si>
  <si>
    <r>
      <t>'</t>
    </r>
    <r>
      <rPr>
        <sz val="10"/>
        <color rgb="FF000000"/>
        <rFont val="Arial"/>
        <family val="2"/>
      </rPr>
      <t>22-b047750</t>
    </r>
  </si>
  <si>
    <r>
      <t>'</t>
    </r>
    <r>
      <rPr>
        <sz val="10"/>
        <color rgb="FF000000"/>
        <rFont val="Arial"/>
        <family val="2"/>
      </rPr>
      <t>22-b047854</t>
    </r>
  </si>
  <si>
    <r>
      <t>'</t>
    </r>
    <r>
      <rPr>
        <sz val="10"/>
        <color rgb="FF000000"/>
        <rFont val="Arial"/>
        <family val="2"/>
      </rPr>
      <t>22-b047935</t>
    </r>
  </si>
  <si>
    <r>
      <t>'</t>
    </r>
    <r>
      <rPr>
        <sz val="10"/>
        <color rgb="FF000000"/>
        <rFont val="Arial"/>
        <family val="2"/>
      </rPr>
      <t>22-b047941</t>
    </r>
  </si>
  <si>
    <r>
      <t>'</t>
    </r>
    <r>
      <rPr>
        <sz val="10"/>
        <color rgb="FF000000"/>
        <rFont val="Arial"/>
        <family val="2"/>
      </rPr>
      <t>22-b047728</t>
    </r>
  </si>
  <si>
    <r>
      <t>'</t>
    </r>
    <r>
      <rPr>
        <sz val="10"/>
        <color rgb="FF000000"/>
        <rFont val="Arial"/>
        <family val="2"/>
      </rPr>
      <t>22-049379</t>
    </r>
  </si>
  <si>
    <r>
      <t>'</t>
    </r>
    <r>
      <rPr>
        <sz val="10"/>
        <color rgb="FF000000"/>
        <rFont val="Arial"/>
        <family val="2"/>
      </rPr>
      <t>22-b048531</t>
    </r>
  </si>
  <si>
    <r>
      <t>'</t>
    </r>
    <r>
      <rPr>
        <sz val="10"/>
        <color rgb="FF000000"/>
        <rFont val="Arial"/>
        <family val="2"/>
      </rPr>
      <t>22-b047906</t>
    </r>
  </si>
  <si>
    <r>
      <t>'</t>
    </r>
    <r>
      <rPr>
        <sz val="10"/>
        <color rgb="FF000000"/>
        <rFont val="Arial"/>
        <family val="2"/>
      </rPr>
      <t>22-b047539</t>
    </r>
  </si>
  <si>
    <r>
      <t>'</t>
    </r>
    <r>
      <rPr>
        <sz val="10"/>
        <color rgb="FF000000"/>
        <rFont val="Arial"/>
        <family val="2"/>
      </rPr>
      <t>22-b047981</t>
    </r>
  </si>
  <si>
    <r>
      <t>'</t>
    </r>
    <r>
      <rPr>
        <sz val="10"/>
        <color rgb="FF000000"/>
        <rFont val="Arial"/>
        <family val="2"/>
      </rPr>
      <t>22-b049343</t>
    </r>
  </si>
  <si>
    <r>
      <t>'</t>
    </r>
    <r>
      <rPr>
        <sz val="10"/>
        <color rgb="FF000000"/>
        <rFont val="Arial"/>
        <family val="2"/>
      </rPr>
      <t>22-b048894</t>
    </r>
  </si>
  <si>
    <r>
      <t>'</t>
    </r>
    <r>
      <rPr>
        <sz val="10"/>
        <color rgb="FF000000"/>
        <rFont val="Arial"/>
        <family val="2"/>
      </rPr>
      <t>22-b047040</t>
    </r>
  </si>
  <si>
    <r>
      <t>'</t>
    </r>
    <r>
      <rPr>
        <sz val="10"/>
        <color rgb="FF000000"/>
        <rFont val="Arial"/>
        <family val="2"/>
      </rPr>
      <t>22-b048056</t>
    </r>
  </si>
  <si>
    <r>
      <t>'</t>
    </r>
    <r>
      <rPr>
        <sz val="10"/>
        <color rgb="FF000000"/>
        <rFont val="Arial"/>
        <family val="2"/>
      </rPr>
      <t>22-b048072</t>
    </r>
  </si>
  <si>
    <r>
      <t>'</t>
    </r>
    <r>
      <rPr>
        <sz val="10"/>
        <color rgb="FF000000"/>
        <rFont val="Arial"/>
        <family val="2"/>
      </rPr>
      <t>22-b047853</t>
    </r>
  </si>
  <si>
    <r>
      <t>'</t>
    </r>
    <r>
      <rPr>
        <sz val="10"/>
        <color rgb="FF000000"/>
        <rFont val="Arial"/>
        <family val="2"/>
      </rPr>
      <t>22-b049346</t>
    </r>
  </si>
  <si>
    <t>HHCLP</t>
  </si>
  <si>
    <r>
      <t>'</t>
    </r>
    <r>
      <rPr>
        <sz val="10"/>
        <color rgb="FF000000"/>
        <rFont val="Arial"/>
        <family val="2"/>
      </rPr>
      <t>22-b049448</t>
    </r>
  </si>
  <si>
    <r>
      <t>'</t>
    </r>
    <r>
      <rPr>
        <sz val="10"/>
        <color rgb="FF000000"/>
        <rFont val="Arial"/>
        <family val="2"/>
      </rPr>
      <t>22-b047749</t>
    </r>
  </si>
  <si>
    <r>
      <t>'</t>
    </r>
    <r>
      <rPr>
        <sz val="10"/>
        <color rgb="FF000000"/>
        <rFont val="Arial"/>
        <family val="2"/>
      </rPr>
      <t>22-b048508</t>
    </r>
  </si>
  <si>
    <r>
      <t>'</t>
    </r>
    <r>
      <rPr>
        <sz val="10"/>
        <color rgb="FF000000"/>
        <rFont val="Arial"/>
        <family val="2"/>
      </rPr>
      <t>22b-049260</t>
    </r>
  </si>
  <si>
    <r>
      <t>'</t>
    </r>
    <r>
      <rPr>
        <sz val="10"/>
        <color rgb="FF000000"/>
        <rFont val="Arial"/>
        <family val="2"/>
      </rPr>
      <t>22b-047913</t>
    </r>
  </si>
  <si>
    <r>
      <t>'</t>
    </r>
    <r>
      <rPr>
        <sz val="10"/>
        <color rgb="FF000000"/>
        <rFont val="Arial"/>
        <family val="2"/>
      </rPr>
      <t>22b-049495</t>
    </r>
  </si>
  <si>
    <t>299-SIPI-102022-1251191</t>
  </si>
  <si>
    <r>
      <t>'</t>
    </r>
    <r>
      <rPr>
        <sz val="10"/>
        <color rgb="FF000000"/>
        <rFont val="Arial"/>
        <family val="2"/>
      </rPr>
      <t>22-b049487</t>
    </r>
  </si>
  <si>
    <r>
      <t>'</t>
    </r>
    <r>
      <rPr>
        <sz val="10"/>
        <color rgb="FF000000"/>
        <rFont val="Arial"/>
        <family val="2"/>
      </rPr>
      <t>22-b047754</t>
    </r>
  </si>
  <si>
    <r>
      <t>'</t>
    </r>
    <r>
      <rPr>
        <sz val="10"/>
        <color rgb="FF000000"/>
        <rFont val="Arial"/>
        <family val="2"/>
      </rPr>
      <t>22-b047916</t>
    </r>
  </si>
  <si>
    <r>
      <t>'</t>
    </r>
    <r>
      <rPr>
        <sz val="10"/>
        <color rgb="FF000000"/>
        <rFont val="Arial"/>
        <family val="2"/>
      </rPr>
      <t>22-b48666</t>
    </r>
  </si>
  <si>
    <t>AA/22P|HHCL-NV</t>
  </si>
  <si>
    <r>
      <t>'</t>
    </r>
    <r>
      <rPr>
        <sz val="10"/>
        <color rgb="FF000000"/>
        <rFont val="Arial"/>
        <family val="2"/>
      </rPr>
      <t>22-b48686</t>
    </r>
  </si>
  <si>
    <r>
      <t>'</t>
    </r>
    <r>
      <rPr>
        <sz val="10"/>
        <color rgb="FF000000"/>
        <rFont val="Arial"/>
        <family val="2"/>
      </rPr>
      <t>22-b049262</t>
    </r>
  </si>
  <si>
    <r>
      <t>'</t>
    </r>
    <r>
      <rPr>
        <sz val="10"/>
        <color rgb="FF000000"/>
        <rFont val="Arial"/>
        <family val="2"/>
      </rPr>
      <t>22-b048008</t>
    </r>
  </si>
  <si>
    <r>
      <t>'</t>
    </r>
    <r>
      <rPr>
        <sz val="10"/>
        <color rgb="FF000000"/>
        <rFont val="Arial"/>
        <family val="2"/>
      </rPr>
      <t>22-b048015</t>
    </r>
  </si>
  <si>
    <r>
      <t>'</t>
    </r>
    <r>
      <rPr>
        <sz val="10"/>
        <color rgb="FF000000"/>
        <rFont val="Arial"/>
        <family val="2"/>
      </rPr>
      <t>22-b048851</t>
    </r>
  </si>
  <si>
    <r>
      <t>'</t>
    </r>
    <r>
      <rPr>
        <sz val="10"/>
        <color rgb="FF000000"/>
        <rFont val="Arial"/>
        <family val="2"/>
      </rPr>
      <t>22-b045821</t>
    </r>
  </si>
  <si>
    <r>
      <t>'</t>
    </r>
    <r>
      <rPr>
        <sz val="10"/>
        <color rgb="FF000000"/>
        <rFont val="Arial"/>
        <family val="2"/>
      </rPr>
      <t>22-b049414</t>
    </r>
  </si>
  <si>
    <r>
      <t>'</t>
    </r>
    <r>
      <rPr>
        <sz val="10"/>
        <color rgb="FF000000"/>
        <rFont val="Arial"/>
        <family val="2"/>
      </rPr>
      <t>22-b047879</t>
    </r>
  </si>
  <si>
    <r>
      <t>'</t>
    </r>
    <r>
      <rPr>
        <sz val="10"/>
        <color rgb="FF000000"/>
        <rFont val="Arial"/>
        <family val="2"/>
      </rPr>
      <t>22-b047942</t>
    </r>
  </si>
  <si>
    <t>299-SIPI-102022-1251278</t>
  </si>
  <si>
    <r>
      <t>'</t>
    </r>
    <r>
      <rPr>
        <sz val="10"/>
        <color rgb="FF000000"/>
        <rFont val="Arial"/>
        <family val="2"/>
      </rPr>
      <t>22-b046138</t>
    </r>
  </si>
  <si>
    <r>
      <t>'</t>
    </r>
    <r>
      <rPr>
        <sz val="10"/>
        <color rgb="FF000000"/>
        <rFont val="Arial"/>
        <family val="2"/>
      </rPr>
      <t>22-b049332</t>
    </r>
  </si>
  <si>
    <t>299-SIPI-R-102022-1248813</t>
  </si>
  <si>
    <r>
      <t>'</t>
    </r>
    <r>
      <rPr>
        <sz val="10"/>
        <color rgb="FF000000"/>
        <rFont val="Arial"/>
        <family val="2"/>
      </rPr>
      <t>13356</t>
    </r>
  </si>
  <si>
    <t>K22TVA-13356-RTV1594007|HHCL</t>
  </si>
  <si>
    <r>
      <t>'</t>
    </r>
    <r>
      <rPr>
        <sz val="10"/>
        <color rgb="FF000000"/>
        <rFont val="Arial"/>
        <family val="2"/>
      </rPr>
      <t>13390</t>
    </r>
  </si>
  <si>
    <t>K22TVA-13390-RTV1594170|HHCL</t>
  </si>
  <si>
    <r>
      <t>'</t>
    </r>
    <r>
      <rPr>
        <sz val="10"/>
        <color rgb="FF000000"/>
        <rFont val="Arial"/>
        <family val="2"/>
      </rPr>
      <t>13345</t>
    </r>
  </si>
  <si>
    <t>K22TVA-13345-RTV1594522|HHCL</t>
  </si>
  <si>
    <t>299-SIPI-R-102022-1250335</t>
  </si>
  <si>
    <r>
      <t>'</t>
    </r>
    <r>
      <rPr>
        <sz val="10"/>
        <color rgb="FF000000"/>
        <rFont val="Arial"/>
        <family val="2"/>
      </rPr>
      <t>16623</t>
    </r>
  </si>
  <si>
    <t>K22TVA-16623-RTV-1605488|HHCL</t>
  </si>
  <si>
    <r>
      <t>'</t>
    </r>
    <r>
      <rPr>
        <sz val="10"/>
        <color rgb="FF000000"/>
        <rFont val="Arial"/>
        <family val="2"/>
      </rPr>
      <t>13974</t>
    </r>
  </si>
  <si>
    <t>K22TVA-13974-RTV-1596957|HHCL</t>
  </si>
  <si>
    <r>
      <t>'</t>
    </r>
    <r>
      <rPr>
        <sz val="10"/>
        <color rgb="FF000000"/>
        <rFont val="Arial"/>
        <family val="2"/>
      </rPr>
      <t>14620</t>
    </r>
  </si>
  <si>
    <t>K22TVA-14620-RTV1599202|HHCL</t>
  </si>
  <si>
    <r>
      <t>'</t>
    </r>
    <r>
      <rPr>
        <sz val="10"/>
        <color rgb="FF000000"/>
        <rFont val="Arial"/>
        <family val="2"/>
      </rPr>
      <t>14640</t>
    </r>
  </si>
  <si>
    <t>K22TVA-14640-RTV1599289|HHCL</t>
  </si>
  <si>
    <r>
      <t>'</t>
    </r>
    <r>
      <rPr>
        <sz val="10"/>
        <color rgb="FF000000"/>
        <rFont val="Arial"/>
        <family val="2"/>
      </rPr>
      <t>15060</t>
    </r>
  </si>
  <si>
    <t>K22TVA-15060-RTV-1599647|HHCL</t>
  </si>
  <si>
    <r>
      <t>'</t>
    </r>
    <r>
      <rPr>
        <sz val="10"/>
        <color rgb="FF000000"/>
        <rFont val="Arial"/>
        <family val="2"/>
      </rPr>
      <t>14743</t>
    </r>
  </si>
  <si>
    <t>K22TVA-14743-RTV1599771|HHCL</t>
  </si>
  <si>
    <r>
      <t>'</t>
    </r>
    <r>
      <rPr>
        <sz val="10"/>
        <color rgb="FF000000"/>
        <rFont val="Arial"/>
        <family val="2"/>
      </rPr>
      <t>15097</t>
    </r>
  </si>
  <si>
    <t>K22TVA-15097-RTV1600357|HHCL</t>
  </si>
  <si>
    <r>
      <t>'</t>
    </r>
    <r>
      <rPr>
        <sz val="10"/>
        <color rgb="FF000000"/>
        <rFont val="Arial"/>
        <family val="2"/>
      </rPr>
      <t>16625</t>
    </r>
  </si>
  <si>
    <t>K22TVA-16625-RTV-1605504|HHCL</t>
  </si>
  <si>
    <r>
      <t>'</t>
    </r>
    <r>
      <rPr>
        <sz val="10"/>
        <color rgb="FF000000"/>
        <rFont val="Arial"/>
        <family val="2"/>
      </rPr>
      <t>16891</t>
    </r>
  </si>
  <si>
    <t>K22TVA-16891-RTV1605734|HHCL</t>
  </si>
  <si>
    <r>
      <t>'</t>
    </r>
    <r>
      <rPr>
        <sz val="10"/>
        <color rgb="FF000000"/>
        <rFont val="Arial"/>
        <family val="2"/>
      </rPr>
      <t>16656</t>
    </r>
  </si>
  <si>
    <t>K22TVA-16656-RTV-1605865|HHCL</t>
  </si>
  <si>
    <r>
      <t>'</t>
    </r>
    <r>
      <rPr>
        <sz val="10"/>
        <color rgb="FF000000"/>
        <rFont val="Arial"/>
        <family val="2"/>
      </rPr>
      <t>16688</t>
    </r>
  </si>
  <si>
    <t>K22TVA-16688-RTV-1606131|HHCL</t>
  </si>
  <si>
    <r>
      <t>'</t>
    </r>
    <r>
      <rPr>
        <sz val="10"/>
        <color rgb="FF000000"/>
        <rFont val="Arial"/>
        <family val="2"/>
      </rPr>
      <t>17338</t>
    </r>
  </si>
  <si>
    <t>K22TVA-17338-RTV1607924|HHCL</t>
  </si>
  <si>
    <r>
      <t>'</t>
    </r>
    <r>
      <rPr>
        <sz val="10"/>
        <color rgb="FF000000"/>
        <rFont val="Arial"/>
        <family val="2"/>
      </rPr>
      <t>13805</t>
    </r>
  </si>
  <si>
    <t>K22TVA-13805-RTV-1595653|HHCL</t>
  </si>
  <si>
    <r>
      <t>'</t>
    </r>
    <r>
      <rPr>
        <sz val="10"/>
        <color rgb="FF000000"/>
        <rFont val="Arial"/>
        <family val="2"/>
      </rPr>
      <t>14463</t>
    </r>
  </si>
  <si>
    <t>K22TVA-14463-RTV1598726|HHCL</t>
  </si>
  <si>
    <r>
      <t>'</t>
    </r>
    <r>
      <rPr>
        <sz val="10"/>
        <color rgb="FF000000"/>
        <rFont val="Arial"/>
        <family val="2"/>
      </rPr>
      <t>16660</t>
    </r>
  </si>
  <si>
    <t>K22TVA-16660-RTV-1605839|HHCL</t>
  </si>
  <si>
    <r>
      <t>'</t>
    </r>
    <r>
      <rPr>
        <sz val="10"/>
        <color rgb="FF000000"/>
        <rFont val="Arial"/>
        <family val="2"/>
      </rPr>
      <t>16644</t>
    </r>
  </si>
  <si>
    <t>K22TVA-16644-RTV-1606056|HHCL</t>
  </si>
  <si>
    <r>
      <t>'</t>
    </r>
    <r>
      <rPr>
        <sz val="10"/>
        <color rgb="FF000000"/>
        <rFont val="Arial"/>
        <family val="2"/>
      </rPr>
      <t>16686</t>
    </r>
  </si>
  <si>
    <t>K22TVA-16686-RTV-1606133|HHCL</t>
  </si>
  <si>
    <r>
      <t>'</t>
    </r>
    <r>
      <rPr>
        <sz val="10"/>
        <color rgb="FF000000"/>
        <rFont val="Arial"/>
        <family val="2"/>
      </rPr>
      <t>14266</t>
    </r>
  </si>
  <si>
    <t>K22TVA-14266-RTV1598522|HHCL</t>
  </si>
  <si>
    <r>
      <t>'</t>
    </r>
    <r>
      <rPr>
        <sz val="10"/>
        <color rgb="FF000000"/>
        <rFont val="Arial"/>
        <family val="2"/>
      </rPr>
      <t>14443</t>
    </r>
  </si>
  <si>
    <t>K22TVA-14443-RTV1598638|HHCL</t>
  </si>
  <si>
    <r>
      <t>'</t>
    </r>
    <r>
      <rPr>
        <sz val="10"/>
        <color rgb="FF000000"/>
        <rFont val="Arial"/>
        <family val="2"/>
      </rPr>
      <t>14956</t>
    </r>
  </si>
  <si>
    <t>K22TVA-14956-RTV-1600218|HHCL</t>
  </si>
  <si>
    <r>
      <t>'</t>
    </r>
    <r>
      <rPr>
        <sz val="10"/>
        <color rgb="FF000000"/>
        <rFont val="Arial"/>
        <family val="2"/>
      </rPr>
      <t>15347</t>
    </r>
  </si>
  <si>
    <t>K22TVA-15347-RTV-1601020|HHCL</t>
  </si>
  <si>
    <r>
      <t>'</t>
    </r>
    <r>
      <rPr>
        <sz val="10"/>
        <color rgb="FF000000"/>
        <rFont val="Arial"/>
        <family val="2"/>
      </rPr>
      <t>15318</t>
    </r>
  </si>
  <si>
    <t>K22TVA-15318-RTV-1601353|HHCL</t>
  </si>
  <si>
    <r>
      <t>'</t>
    </r>
    <r>
      <rPr>
        <sz val="10"/>
        <color rgb="FF000000"/>
        <rFont val="Arial"/>
        <family val="2"/>
      </rPr>
      <t>15573</t>
    </r>
  </si>
  <si>
    <t>K22TVA-15573-RTV1602430|HHCL</t>
  </si>
  <si>
    <r>
      <t>'</t>
    </r>
    <r>
      <rPr>
        <sz val="10"/>
        <color rgb="FF000000"/>
        <rFont val="Arial"/>
        <family val="2"/>
      </rPr>
      <t>15341</t>
    </r>
  </si>
  <si>
    <t>K22TVA-15341-RTV-1601228|HHCL</t>
  </si>
  <si>
    <r>
      <t>'</t>
    </r>
    <r>
      <rPr>
        <sz val="10"/>
        <color rgb="FF000000"/>
        <rFont val="Arial"/>
        <family val="2"/>
      </rPr>
      <t>16715</t>
    </r>
  </si>
  <si>
    <t>K22TVA-16715-RTV1605848|HHCL</t>
  </si>
  <si>
    <r>
      <t>'</t>
    </r>
    <r>
      <rPr>
        <sz val="10"/>
        <color rgb="FF000000"/>
        <rFont val="Arial"/>
        <family val="2"/>
      </rPr>
      <t>16373</t>
    </r>
  </si>
  <si>
    <t>K22TVA-16373-RTV1604106|HHCL</t>
  </si>
  <si>
    <r>
      <t>'</t>
    </r>
    <r>
      <rPr>
        <sz val="10"/>
        <color rgb="FF000000"/>
        <rFont val="Arial"/>
        <family val="2"/>
      </rPr>
      <t>14522</t>
    </r>
  </si>
  <si>
    <t>K22TVA-14522-RTV-1598281|HHCL</t>
  </si>
  <si>
    <r>
      <t>'</t>
    </r>
    <r>
      <rPr>
        <sz val="10"/>
        <color rgb="FF000000"/>
        <rFont val="Arial"/>
        <family val="2"/>
      </rPr>
      <t>14512</t>
    </r>
  </si>
  <si>
    <t>K22TVA-14512-RTV-1598320|HHCL</t>
  </si>
  <si>
    <r>
      <t>'</t>
    </r>
    <r>
      <rPr>
        <sz val="10"/>
        <color rgb="FF000000"/>
        <rFont val="Arial"/>
        <family val="2"/>
      </rPr>
      <t>14312</t>
    </r>
  </si>
  <si>
    <t>K22TVA-14312-RTV1598750|HHCL</t>
  </si>
  <si>
    <r>
      <t>'</t>
    </r>
    <r>
      <rPr>
        <sz val="10"/>
        <color rgb="FF000000"/>
        <rFont val="Arial"/>
        <family val="2"/>
      </rPr>
      <t>15402</t>
    </r>
  </si>
  <si>
    <t>K22TVA-15402-RTV1601500|HHCL</t>
  </si>
  <si>
    <r>
      <t>'</t>
    </r>
    <r>
      <rPr>
        <sz val="10"/>
        <color rgb="FF000000"/>
        <rFont val="Arial"/>
        <family val="2"/>
      </rPr>
      <t>15523</t>
    </r>
  </si>
  <si>
    <t>K22TVA-15523-RTV1602191|HHCL</t>
  </si>
  <si>
    <r>
      <t>'</t>
    </r>
    <r>
      <rPr>
        <sz val="10"/>
        <color rgb="FF000000"/>
        <rFont val="Arial"/>
        <family val="2"/>
      </rPr>
      <t>13926</t>
    </r>
  </si>
  <si>
    <t>K22TVA-13926-RTV1596122|HHCL - RTV1596122</t>
  </si>
  <si>
    <r>
      <t>'</t>
    </r>
    <r>
      <rPr>
        <sz val="10"/>
        <color rgb="FF000000"/>
        <rFont val="Arial"/>
        <family val="2"/>
      </rPr>
      <t>13881</t>
    </r>
  </si>
  <si>
    <t>K22TVA-13881-RTV1596304|HHCL - RTV1596304</t>
  </si>
  <si>
    <r>
      <t>'</t>
    </r>
    <r>
      <rPr>
        <sz val="10"/>
        <color rgb="FF000000"/>
        <rFont val="Arial"/>
        <family val="2"/>
      </rPr>
      <t>16734</t>
    </r>
  </si>
  <si>
    <t>K22TVA-16734-RTV1606072|HHCL</t>
  </si>
  <si>
    <r>
      <t>'</t>
    </r>
    <r>
      <rPr>
        <sz val="10"/>
        <color rgb="FF000000"/>
        <rFont val="Arial"/>
        <family val="2"/>
      </rPr>
      <t>17033</t>
    </r>
  </si>
  <si>
    <t>K22TVA-17033-RTV1607014|HHCL</t>
  </si>
  <si>
    <r>
      <t>'</t>
    </r>
    <r>
      <rPr>
        <sz val="10"/>
        <color rgb="FF000000"/>
        <rFont val="Arial"/>
        <family val="2"/>
      </rPr>
      <t>17226</t>
    </r>
  </si>
  <si>
    <t>K22TVA-17226-RTV1607428|HHCL</t>
  </si>
  <si>
    <r>
      <t>'</t>
    </r>
    <r>
      <rPr>
        <sz val="10"/>
        <color rgb="FF000000"/>
        <rFont val="Arial"/>
        <family val="2"/>
      </rPr>
      <t>14014</t>
    </r>
  </si>
  <si>
    <t>K22TVA-14014-RTV1597677|HHCL</t>
  </si>
  <si>
    <r>
      <t>'</t>
    </r>
    <r>
      <rPr>
        <sz val="10"/>
        <color rgb="FF000000"/>
        <rFont val="Arial"/>
        <family val="2"/>
      </rPr>
      <t>14486</t>
    </r>
  </si>
  <si>
    <t>K22TVA-14486-RTV-1598579|HHCL</t>
  </si>
  <si>
    <r>
      <t>'</t>
    </r>
    <r>
      <rPr>
        <sz val="10"/>
        <color rgb="FF000000"/>
        <rFont val="Arial"/>
        <family val="2"/>
      </rPr>
      <t>16482</t>
    </r>
  </si>
  <si>
    <t>K22TVA-16482-RTV-1604575|HHCL</t>
  </si>
  <si>
    <r>
      <t>'</t>
    </r>
    <r>
      <rPr>
        <sz val="10"/>
        <color rgb="FF000000"/>
        <rFont val="Arial"/>
        <family val="2"/>
      </rPr>
      <t>14138</t>
    </r>
  </si>
  <si>
    <t>K22TVA-14138-RTV-1597558|HHCL</t>
  </si>
  <si>
    <r>
      <t>'</t>
    </r>
    <r>
      <rPr>
        <sz val="10"/>
        <color rgb="FF000000"/>
        <rFont val="Arial"/>
        <family val="2"/>
      </rPr>
      <t>14513</t>
    </r>
  </si>
  <si>
    <t>K22TVA-14513-RTV-1598319|HHCL</t>
  </si>
  <si>
    <r>
      <t>'</t>
    </r>
    <r>
      <rPr>
        <sz val="10"/>
        <color rgb="FF000000"/>
        <rFont val="Arial"/>
        <family val="2"/>
      </rPr>
      <t>15259</t>
    </r>
  </si>
  <si>
    <t>K22TVA-15259-RTV1601317|HHCL</t>
  </si>
  <si>
    <r>
      <t>'</t>
    </r>
    <r>
      <rPr>
        <sz val="10"/>
        <color rgb="FF000000"/>
        <rFont val="Arial"/>
        <family val="2"/>
      </rPr>
      <t>15790</t>
    </r>
  </si>
  <si>
    <t>K22TVA-15790-RTV-1602382|HHCL</t>
  </si>
  <si>
    <r>
      <t>'</t>
    </r>
    <r>
      <rPr>
        <sz val="10"/>
        <color rgb="FF000000"/>
        <rFont val="Arial"/>
        <family val="2"/>
      </rPr>
      <t>15578</t>
    </r>
  </si>
  <si>
    <t>K22TVA-15578-RTV1602443|HHCL</t>
  </si>
  <si>
    <r>
      <t>'</t>
    </r>
    <r>
      <rPr>
        <sz val="10"/>
        <color rgb="FF000000"/>
        <rFont val="Arial"/>
        <family val="2"/>
      </rPr>
      <t>13614</t>
    </r>
  </si>
  <si>
    <t>K22TVA-13614-RTV1594875|HHCL - RTV1594875</t>
  </si>
  <si>
    <r>
      <t>'</t>
    </r>
    <r>
      <rPr>
        <sz val="10"/>
        <color rgb="FF000000"/>
        <rFont val="Arial"/>
        <family val="2"/>
      </rPr>
      <t>17352</t>
    </r>
  </si>
  <si>
    <t>K22TVA-17352-RTV1607834|HHCL</t>
  </si>
  <si>
    <r>
      <t>'</t>
    </r>
    <r>
      <rPr>
        <sz val="10"/>
        <color rgb="FF000000"/>
        <rFont val="Arial"/>
        <family val="2"/>
      </rPr>
      <t>14999</t>
    </r>
  </si>
  <si>
    <t>K22TVA-14999-RTV-1599936|HHCL</t>
  </si>
  <si>
    <r>
      <t>'</t>
    </r>
    <r>
      <rPr>
        <sz val="10"/>
        <color rgb="FF000000"/>
        <rFont val="Arial"/>
        <family val="2"/>
      </rPr>
      <t>15103</t>
    </r>
  </si>
  <si>
    <t>K22TVA-15103-RTV1600365|HHCL</t>
  </si>
  <si>
    <r>
      <t>'</t>
    </r>
    <r>
      <rPr>
        <sz val="10"/>
        <color rgb="FF000000"/>
        <rFont val="Arial"/>
        <family val="2"/>
      </rPr>
      <t>16304</t>
    </r>
  </si>
  <si>
    <t>K22TVA-16304-RTV1604264|HHCL</t>
  </si>
  <si>
    <r>
      <t>'</t>
    </r>
    <r>
      <rPr>
        <sz val="10"/>
        <color rgb="FF000000"/>
        <rFont val="Arial"/>
        <family val="2"/>
      </rPr>
      <t>15114</t>
    </r>
  </si>
  <si>
    <t>K22TVA-15114-RTV1600409|HHCL</t>
  </si>
  <si>
    <t>304-SIPI-102022-10059515</t>
  </si>
  <si>
    <r>
      <t>'</t>
    </r>
    <r>
      <rPr>
        <sz val="10"/>
        <color rgb="FF000000"/>
        <rFont val="Arial"/>
        <family val="2"/>
      </rPr>
      <t>B045735</t>
    </r>
  </si>
  <si>
    <r>
      <t>'</t>
    </r>
    <r>
      <rPr>
        <sz val="10"/>
        <color rgb="FF000000"/>
        <rFont val="Arial"/>
        <family val="2"/>
      </rPr>
      <t>A048004</t>
    </r>
  </si>
  <si>
    <r>
      <t>'</t>
    </r>
    <r>
      <rPr>
        <sz val="10"/>
        <color rgb="FF000000"/>
        <rFont val="Arial"/>
        <family val="2"/>
      </rPr>
      <t>A048728</t>
    </r>
  </si>
  <si>
    <r>
      <t>'</t>
    </r>
    <r>
      <rPr>
        <sz val="10"/>
        <color rgb="FF000000"/>
        <rFont val="Arial"/>
        <family val="2"/>
      </rPr>
      <t>A046928</t>
    </r>
  </si>
  <si>
    <t>304-SIPI-R-112022-10059515</t>
  </si>
  <si>
    <r>
      <t>'</t>
    </r>
    <r>
      <rPr>
        <sz val="10"/>
        <color rgb="FF000000"/>
        <rFont val="Arial"/>
        <family val="2"/>
      </rPr>
      <t>6298</t>
    </r>
  </si>
  <si>
    <t>1K22TBD-6298|RTV1611037|CHAN - RTV1611037</t>
  </si>
  <si>
    <t>305-SIPI-102022-10055545</t>
  </si>
  <si>
    <r>
      <t>'</t>
    </r>
    <r>
      <rPr>
        <sz val="10"/>
        <color rgb="FF000000"/>
        <rFont val="Arial"/>
        <family val="2"/>
      </rPr>
      <t>B046708</t>
    </r>
  </si>
  <si>
    <r>
      <t>'</t>
    </r>
    <r>
      <rPr>
        <sz val="10"/>
        <color rgb="FF000000"/>
        <rFont val="Arial"/>
        <family val="2"/>
      </rPr>
      <t>B048517</t>
    </r>
  </si>
  <si>
    <r>
      <t>'</t>
    </r>
    <r>
      <rPr>
        <sz val="10"/>
        <color rgb="FF000000"/>
        <rFont val="Arial"/>
        <family val="2"/>
      </rPr>
      <t>B048726</t>
    </r>
  </si>
  <si>
    <r>
      <t>'</t>
    </r>
    <r>
      <rPr>
        <sz val="10"/>
        <color rgb="FF000000"/>
        <rFont val="Arial"/>
        <family val="2"/>
      </rPr>
      <t>B047117</t>
    </r>
  </si>
  <si>
    <t>306-SIPI-102022-10044562</t>
  </si>
  <si>
    <r>
      <t>'</t>
    </r>
    <r>
      <rPr>
        <sz val="10"/>
        <color rgb="FF000000"/>
        <rFont val="Arial"/>
        <family val="2"/>
      </rPr>
      <t>C046983</t>
    </r>
  </si>
  <si>
    <r>
      <t>'</t>
    </r>
    <r>
      <rPr>
        <sz val="10"/>
        <color rgb="FF000000"/>
        <rFont val="Arial"/>
        <family val="2"/>
      </rPr>
      <t>C049380</t>
    </r>
  </si>
  <si>
    <r>
      <t>'</t>
    </r>
    <r>
      <rPr>
        <sz val="10"/>
        <color rgb="FF000000"/>
        <rFont val="Arial"/>
        <family val="2"/>
      </rPr>
      <t>C047741</t>
    </r>
  </si>
  <si>
    <r>
      <t>'</t>
    </r>
    <r>
      <rPr>
        <sz val="10"/>
        <color rgb="FF000000"/>
        <rFont val="Arial"/>
        <family val="2"/>
      </rPr>
      <t>C045873</t>
    </r>
  </si>
  <si>
    <r>
      <t>'</t>
    </r>
    <r>
      <rPr>
        <sz val="10"/>
        <color rgb="FF000000"/>
        <rFont val="Arial"/>
        <family val="2"/>
      </rPr>
      <t>C048570</t>
    </r>
  </si>
  <si>
    <t>399-SIPI-102022-10007348</t>
  </si>
  <si>
    <r>
      <t>'</t>
    </r>
    <r>
      <rPr>
        <sz val="10"/>
        <color rgb="FF000000"/>
        <rFont val="Arial"/>
        <family val="2"/>
      </rPr>
      <t>A047773</t>
    </r>
  </si>
  <si>
    <r>
      <t>'</t>
    </r>
    <r>
      <rPr>
        <sz val="10"/>
        <color rgb="FF000000"/>
        <rFont val="Arial"/>
        <family val="2"/>
      </rPr>
      <t>A049420</t>
    </r>
  </si>
  <si>
    <r>
      <t>'</t>
    </r>
    <r>
      <rPr>
        <sz val="10"/>
        <color rgb="FF000000"/>
        <rFont val="Arial"/>
        <family val="2"/>
      </rPr>
      <t>A045702</t>
    </r>
  </si>
  <si>
    <t>400-SIPI-102022-1083734</t>
  </si>
  <si>
    <r>
      <t>'</t>
    </r>
    <r>
      <rPr>
        <sz val="10"/>
        <color rgb="FF000000"/>
        <rFont val="Arial"/>
        <family val="2"/>
      </rPr>
      <t>M047030</t>
    </r>
  </si>
  <si>
    <r>
      <t>'</t>
    </r>
    <r>
      <rPr>
        <sz val="10"/>
        <color rgb="FF000000"/>
        <rFont val="Arial"/>
        <family val="2"/>
      </rPr>
      <t>M048828</t>
    </r>
  </si>
  <si>
    <t>401-SIPI-102022-1078064</t>
  </si>
  <si>
    <r>
      <t>'</t>
    </r>
    <r>
      <rPr>
        <sz val="10"/>
        <color rgb="FF000000"/>
        <rFont val="Arial"/>
        <family val="2"/>
      </rPr>
      <t>A48827</t>
    </r>
  </si>
  <si>
    <t>404-SIPI-102022-1085837</t>
  </si>
  <si>
    <r>
      <t>'</t>
    </r>
    <r>
      <rPr>
        <sz val="10"/>
        <color rgb="FF000000"/>
        <rFont val="Arial"/>
        <family val="2"/>
      </rPr>
      <t>A00048580</t>
    </r>
  </si>
  <si>
    <r>
      <t>'</t>
    </r>
    <r>
      <rPr>
        <sz val="10"/>
        <color rgb="FF000000"/>
        <rFont val="Arial"/>
        <family val="2"/>
      </rPr>
      <t>A00047779</t>
    </r>
  </si>
  <si>
    <r>
      <t>'</t>
    </r>
    <r>
      <rPr>
        <sz val="10"/>
        <color rgb="FF000000"/>
        <rFont val="Arial"/>
        <family val="2"/>
      </rPr>
      <t>A00048818</t>
    </r>
  </si>
  <si>
    <t>406-SIPI-102022-1143469</t>
  </si>
  <si>
    <r>
      <t>'</t>
    </r>
    <r>
      <rPr>
        <sz val="10"/>
        <color rgb="FF000000"/>
        <rFont val="Arial"/>
        <family val="2"/>
      </rPr>
      <t>A045816</t>
    </r>
  </si>
  <si>
    <r>
      <t>'</t>
    </r>
    <r>
      <rPr>
        <sz val="10"/>
        <color rgb="FF000000"/>
        <rFont val="Arial"/>
        <family val="2"/>
      </rPr>
      <t>A048001</t>
    </r>
  </si>
  <si>
    <r>
      <t>'</t>
    </r>
    <r>
      <rPr>
        <sz val="10"/>
        <color rgb="FF000000"/>
        <rFont val="Arial"/>
        <family val="2"/>
      </rPr>
      <t>A048731</t>
    </r>
  </si>
  <si>
    <r>
      <t>'</t>
    </r>
    <r>
      <rPr>
        <sz val="10"/>
        <color rgb="FF000000"/>
        <rFont val="Arial"/>
        <family val="2"/>
      </rPr>
      <t>A046926</t>
    </r>
  </si>
  <si>
    <r>
      <t>'</t>
    </r>
    <r>
      <rPr>
        <sz val="10"/>
        <color rgb="FF000000"/>
        <rFont val="Arial"/>
        <family val="2"/>
      </rPr>
      <t>A046539</t>
    </r>
  </si>
  <si>
    <r>
      <t>'</t>
    </r>
    <r>
      <rPr>
        <sz val="10"/>
        <color rgb="FF000000"/>
        <rFont val="Arial"/>
        <family val="2"/>
      </rPr>
      <t>A048732</t>
    </r>
  </si>
  <si>
    <t>409-SIPI-102022-1126809</t>
  </si>
  <si>
    <r>
      <t>'</t>
    </r>
    <r>
      <rPr>
        <sz val="10"/>
        <color rgb="FF000000"/>
        <rFont val="Arial"/>
        <family val="2"/>
      </rPr>
      <t>C048806</t>
    </r>
  </si>
  <si>
    <r>
      <t>'</t>
    </r>
    <r>
      <rPr>
        <sz val="10"/>
        <color rgb="FF000000"/>
        <rFont val="Arial"/>
        <family val="2"/>
      </rPr>
      <t>C047740</t>
    </r>
  </si>
  <si>
    <r>
      <t>'</t>
    </r>
    <r>
      <rPr>
        <sz val="10"/>
        <color rgb="FF000000"/>
        <rFont val="Arial"/>
        <family val="2"/>
      </rPr>
      <t>C049389</t>
    </r>
  </si>
  <si>
    <r>
      <t>'</t>
    </r>
    <r>
      <rPr>
        <sz val="10"/>
        <color rgb="FF000000"/>
        <rFont val="Arial"/>
        <family val="2"/>
      </rPr>
      <t>C047870</t>
    </r>
  </si>
  <si>
    <r>
      <t>'</t>
    </r>
    <r>
      <rPr>
        <sz val="10"/>
        <color rgb="FF000000"/>
        <rFont val="Arial"/>
        <family val="2"/>
      </rPr>
      <t>C045648</t>
    </r>
  </si>
  <si>
    <r>
      <t>'</t>
    </r>
    <r>
      <rPr>
        <sz val="10"/>
        <color rgb="FF000000"/>
        <rFont val="Arial"/>
        <family val="2"/>
      </rPr>
      <t>C048555</t>
    </r>
  </si>
  <si>
    <r>
      <t>'</t>
    </r>
    <r>
      <rPr>
        <sz val="10"/>
        <color rgb="FF000000"/>
        <rFont val="Arial"/>
        <family val="2"/>
      </rPr>
      <t>C049338</t>
    </r>
  </si>
  <si>
    <r>
      <t>'</t>
    </r>
    <r>
      <rPr>
        <sz val="10"/>
        <color rgb="FF000000"/>
        <rFont val="Arial"/>
        <family val="2"/>
      </rPr>
      <t>C046601</t>
    </r>
  </si>
  <si>
    <t>411-SIPI-102022-1117786</t>
  </si>
  <si>
    <r>
      <t>'</t>
    </r>
    <r>
      <rPr>
        <sz val="10"/>
        <color rgb="FF000000"/>
        <rFont val="Arial"/>
        <family val="2"/>
      </rPr>
      <t>A048523</t>
    </r>
  </si>
  <si>
    <r>
      <t>'</t>
    </r>
    <r>
      <rPr>
        <sz val="10"/>
        <color rgb="FF000000"/>
        <rFont val="Arial"/>
        <family val="2"/>
      </rPr>
      <t>A047071</t>
    </r>
  </si>
  <si>
    <r>
      <t>'</t>
    </r>
    <r>
      <rPr>
        <sz val="10"/>
        <color rgb="FF000000"/>
        <rFont val="Arial"/>
        <family val="2"/>
      </rPr>
      <t>A048837</t>
    </r>
  </si>
  <si>
    <t>412-SIPI-102022-1111454</t>
  </si>
  <si>
    <r>
      <t>'</t>
    </r>
    <r>
      <rPr>
        <sz val="10"/>
        <color rgb="FF000000"/>
        <rFont val="Arial"/>
        <family val="2"/>
      </rPr>
      <t>A045739</t>
    </r>
  </si>
  <si>
    <r>
      <t>'</t>
    </r>
    <r>
      <rPr>
        <sz val="10"/>
        <color rgb="FF000000"/>
        <rFont val="Arial"/>
        <family val="2"/>
      </rPr>
      <t>A049345</t>
    </r>
  </si>
  <si>
    <r>
      <t>'</t>
    </r>
    <r>
      <rPr>
        <sz val="10"/>
        <color rgb="FF000000"/>
        <rFont val="Arial"/>
        <family val="2"/>
      </rPr>
      <t>A045749</t>
    </r>
  </si>
  <si>
    <r>
      <t>'</t>
    </r>
    <r>
      <rPr>
        <sz val="10"/>
        <color rgb="FF000000"/>
        <rFont val="Arial"/>
        <family val="2"/>
      </rPr>
      <t>A046980</t>
    </r>
  </si>
  <si>
    <r>
      <t>'</t>
    </r>
    <r>
      <rPr>
        <sz val="10"/>
        <color rgb="FF000000"/>
        <rFont val="Arial"/>
        <family val="2"/>
      </rPr>
      <t>A048636</t>
    </r>
  </si>
  <si>
    <t>413-SIPI-102022-1109621</t>
  </si>
  <si>
    <r>
      <t>'</t>
    </r>
    <r>
      <rPr>
        <sz val="10"/>
        <color rgb="FF000000"/>
        <rFont val="Arial"/>
        <family val="2"/>
      </rPr>
      <t>A048797</t>
    </r>
  </si>
  <si>
    <r>
      <t>'</t>
    </r>
    <r>
      <rPr>
        <sz val="10"/>
        <color rgb="FF000000"/>
        <rFont val="Arial"/>
        <family val="2"/>
      </rPr>
      <t>A045732</t>
    </r>
  </si>
  <si>
    <r>
      <t>'</t>
    </r>
    <r>
      <rPr>
        <sz val="10"/>
        <color rgb="FF000000"/>
        <rFont val="Arial"/>
        <family val="2"/>
      </rPr>
      <t>A046982</t>
    </r>
  </si>
  <si>
    <r>
      <t>'</t>
    </r>
    <r>
      <rPr>
        <sz val="10"/>
        <color rgb="FF000000"/>
        <rFont val="Arial"/>
        <family val="2"/>
      </rPr>
      <t>A048560</t>
    </r>
  </si>
  <si>
    <r>
      <t>'</t>
    </r>
    <r>
      <rPr>
        <sz val="10"/>
        <color rgb="FF000000"/>
        <rFont val="Arial"/>
        <family val="2"/>
      </rPr>
      <t>A049370</t>
    </r>
  </si>
  <si>
    <r>
      <t>'</t>
    </r>
    <r>
      <rPr>
        <sz val="10"/>
        <color rgb="FF000000"/>
        <rFont val="Arial"/>
        <family val="2"/>
      </rPr>
      <t>A045867</t>
    </r>
  </si>
  <si>
    <r>
      <t>'</t>
    </r>
    <r>
      <rPr>
        <sz val="10"/>
        <color rgb="FF000000"/>
        <rFont val="Arial"/>
        <family val="2"/>
      </rPr>
      <t>A047726</t>
    </r>
  </si>
  <si>
    <t>414-SIPI-102022-1117441</t>
  </si>
  <si>
    <r>
      <t>'</t>
    </r>
    <r>
      <rPr>
        <sz val="10"/>
        <color rgb="FF000000"/>
        <rFont val="Arial"/>
        <family val="2"/>
      </rPr>
      <t>N048032</t>
    </r>
  </si>
  <si>
    <r>
      <t>'</t>
    </r>
    <r>
      <rPr>
        <sz val="10"/>
        <color rgb="FF000000"/>
        <rFont val="Arial"/>
        <family val="2"/>
      </rPr>
      <t>N048717</t>
    </r>
  </si>
  <si>
    <r>
      <t>'</t>
    </r>
    <r>
      <rPr>
        <sz val="10"/>
        <color rgb="FF000000"/>
        <rFont val="Arial"/>
        <family val="2"/>
      </rPr>
      <t>N046239</t>
    </r>
  </si>
  <si>
    <r>
      <t>'</t>
    </r>
    <r>
      <rPr>
        <sz val="10"/>
        <color rgb="FF000000"/>
        <rFont val="Arial"/>
        <family val="2"/>
      </rPr>
      <t>N048530</t>
    </r>
  </si>
  <si>
    <t>415-SIPI-092022-1131580</t>
  </si>
  <si>
    <r>
      <t>'</t>
    </r>
    <r>
      <rPr>
        <sz val="10"/>
        <color rgb="FF000000"/>
        <rFont val="Arial"/>
        <family val="2"/>
      </rPr>
      <t>X044142</t>
    </r>
  </si>
  <si>
    <t>415-SIPI-102022-1131943</t>
  </si>
  <si>
    <r>
      <t>'</t>
    </r>
    <r>
      <rPr>
        <sz val="10"/>
        <color rgb="FF000000"/>
        <rFont val="Arial"/>
        <family val="2"/>
      </rPr>
      <t>X046931</t>
    </r>
  </si>
  <si>
    <r>
      <t>'</t>
    </r>
    <r>
      <rPr>
        <sz val="10"/>
        <color rgb="FF000000"/>
        <rFont val="Arial"/>
        <family val="2"/>
      </rPr>
      <t>X047900</t>
    </r>
  </si>
  <si>
    <r>
      <t>'</t>
    </r>
    <r>
      <rPr>
        <sz val="10"/>
        <color rgb="FF000000"/>
        <rFont val="Arial"/>
        <family val="2"/>
      </rPr>
      <t>X045897</t>
    </r>
  </si>
  <si>
    <r>
      <t>'</t>
    </r>
    <r>
      <rPr>
        <sz val="10"/>
        <color rgb="FF000000"/>
        <rFont val="Arial"/>
        <family val="2"/>
      </rPr>
      <t>X047108</t>
    </r>
  </si>
  <si>
    <r>
      <t>'</t>
    </r>
    <r>
      <rPr>
        <sz val="10"/>
        <color rgb="FF000000"/>
        <rFont val="Arial"/>
        <family val="2"/>
      </rPr>
      <t>X048512</t>
    </r>
  </si>
  <si>
    <r>
      <t>'</t>
    </r>
    <r>
      <rPr>
        <sz val="10"/>
        <color rgb="FF000000"/>
        <rFont val="Arial"/>
        <family val="2"/>
      </rPr>
      <t>X048915</t>
    </r>
  </si>
  <si>
    <t>418-SIPI-102022-1105998</t>
  </si>
  <si>
    <r>
      <t>'</t>
    </r>
    <r>
      <rPr>
        <sz val="10"/>
        <color rgb="FF000000"/>
        <rFont val="Arial"/>
        <family val="2"/>
      </rPr>
      <t>47709</t>
    </r>
  </si>
  <si>
    <r>
      <t>'</t>
    </r>
    <r>
      <rPr>
        <sz val="10"/>
        <color rgb="FF000000"/>
        <rFont val="Arial"/>
        <family val="2"/>
      </rPr>
      <t>49501</t>
    </r>
  </si>
  <si>
    <r>
      <t>'</t>
    </r>
    <r>
      <rPr>
        <sz val="10"/>
        <color rgb="FF000000"/>
        <rFont val="Arial"/>
        <family val="2"/>
      </rPr>
      <t>48736</t>
    </r>
  </si>
  <si>
    <r>
      <t>'</t>
    </r>
    <r>
      <rPr>
        <sz val="10"/>
        <color rgb="FF000000"/>
        <rFont val="Arial"/>
        <family val="2"/>
      </rPr>
      <t>48019</t>
    </r>
  </si>
  <si>
    <r>
      <t>'</t>
    </r>
    <r>
      <rPr>
        <sz val="10"/>
        <color rgb="FF000000"/>
        <rFont val="Arial"/>
        <family val="2"/>
      </rPr>
      <t>48753</t>
    </r>
  </si>
  <si>
    <r>
      <t>'</t>
    </r>
    <r>
      <rPr>
        <sz val="10"/>
        <color rgb="FF000000"/>
        <rFont val="Arial"/>
        <family val="2"/>
      </rPr>
      <t>45800</t>
    </r>
  </si>
  <si>
    <r>
      <t>'</t>
    </r>
    <r>
      <rPr>
        <sz val="10"/>
        <color rgb="FF000000"/>
        <rFont val="Arial"/>
        <family val="2"/>
      </rPr>
      <t>46628</t>
    </r>
  </si>
  <si>
    <t>421-SIPI-102022-1075941</t>
  </si>
  <si>
    <r>
      <t>'</t>
    </r>
    <r>
      <rPr>
        <sz val="10"/>
        <color rgb="FF000000"/>
        <rFont val="Arial"/>
        <family val="2"/>
      </rPr>
      <t>A045912</t>
    </r>
  </si>
  <si>
    <r>
      <t>'</t>
    </r>
    <r>
      <rPr>
        <sz val="10"/>
        <color rgb="FF000000"/>
        <rFont val="Arial"/>
        <family val="2"/>
      </rPr>
      <t>A048905</t>
    </r>
  </si>
  <si>
    <t>424-SIPI-102022-1059941</t>
  </si>
  <si>
    <r>
      <t>'</t>
    </r>
    <r>
      <rPr>
        <sz val="10"/>
        <color rgb="FF000000"/>
        <rFont val="Arial"/>
        <family val="2"/>
      </rPr>
      <t>A47767</t>
    </r>
  </si>
  <si>
    <t>1C22TNT/CHAN GIO</t>
  </si>
  <si>
    <r>
      <t>'</t>
    </r>
    <r>
      <rPr>
        <sz val="10"/>
        <color rgb="FF000000"/>
        <rFont val="Arial"/>
        <family val="2"/>
      </rPr>
      <t>A48908</t>
    </r>
  </si>
  <si>
    <r>
      <t>'</t>
    </r>
    <r>
      <rPr>
        <sz val="10"/>
        <color rgb="FF000000"/>
        <rFont val="Arial"/>
        <family val="2"/>
      </rPr>
      <t>A45911</t>
    </r>
  </si>
  <si>
    <r>
      <t>'</t>
    </r>
    <r>
      <rPr>
        <sz val="10"/>
        <color rgb="FF000000"/>
        <rFont val="Arial"/>
        <family val="2"/>
      </rPr>
      <t>A47094</t>
    </r>
  </si>
  <si>
    <t>425-SIPI-102022-1110947</t>
  </si>
  <si>
    <r>
      <t>'</t>
    </r>
    <r>
      <rPr>
        <sz val="10"/>
        <color rgb="FF000000"/>
        <rFont val="Arial"/>
        <family val="2"/>
      </rPr>
      <t>E049384</t>
    </r>
  </si>
  <si>
    <r>
      <t>'</t>
    </r>
    <r>
      <rPr>
        <sz val="10"/>
        <color rgb="FF000000"/>
        <rFont val="Arial"/>
        <family val="2"/>
      </rPr>
      <t>E045830</t>
    </r>
  </si>
  <si>
    <r>
      <t>'</t>
    </r>
    <r>
      <rPr>
        <sz val="10"/>
        <color rgb="FF000000"/>
        <rFont val="Arial"/>
        <family val="2"/>
      </rPr>
      <t>E048033</t>
    </r>
  </si>
  <si>
    <t>426-SIPI-102022-1061221</t>
  </si>
  <si>
    <r>
      <t>'</t>
    </r>
    <r>
      <rPr>
        <sz val="10"/>
        <color rgb="FF000000"/>
        <rFont val="Arial"/>
        <family val="2"/>
      </rPr>
      <t>A045838</t>
    </r>
  </si>
  <si>
    <r>
      <t>'</t>
    </r>
    <r>
      <rPr>
        <sz val="10"/>
        <color rgb="FF000000"/>
        <rFont val="Arial"/>
        <family val="2"/>
      </rPr>
      <t>A047962</t>
    </r>
  </si>
  <si>
    <r>
      <t>'</t>
    </r>
    <r>
      <rPr>
        <sz val="10"/>
        <color rgb="FF000000"/>
        <rFont val="Arial"/>
        <family val="2"/>
      </rPr>
      <t>A047022</t>
    </r>
  </si>
  <si>
    <r>
      <t>'</t>
    </r>
    <r>
      <rPr>
        <sz val="10"/>
        <color rgb="FF000000"/>
        <rFont val="Arial"/>
        <family val="2"/>
      </rPr>
      <t>A048822</t>
    </r>
  </si>
  <si>
    <t>426-SIPI-R-112022-1061221</t>
  </si>
  <si>
    <r>
      <t>'</t>
    </r>
    <r>
      <rPr>
        <sz val="10"/>
        <color rgb="FF000000"/>
        <rFont val="Arial"/>
        <family val="2"/>
      </rPr>
      <t>A000925</t>
    </r>
  </si>
  <si>
    <t>1K22TCG|925|GA MUOI|1610209 - RTV1610209</t>
  </si>
  <si>
    <t>427-SIPI-102022-1049661</t>
  </si>
  <si>
    <r>
      <t>'</t>
    </r>
    <r>
      <rPr>
        <sz val="10"/>
        <color rgb="FF000000"/>
        <rFont val="Arial"/>
        <family val="2"/>
      </rPr>
      <t>A45767</t>
    </r>
  </si>
  <si>
    <r>
      <t>'</t>
    </r>
    <r>
      <rPr>
        <sz val="10"/>
        <color rgb="FF000000"/>
        <rFont val="Arial"/>
        <family val="2"/>
      </rPr>
      <t>A48723</t>
    </r>
  </si>
  <si>
    <r>
      <t>'</t>
    </r>
    <r>
      <rPr>
        <sz val="10"/>
        <color rgb="FF000000"/>
        <rFont val="Arial"/>
        <family val="2"/>
      </rPr>
      <t>A47780</t>
    </r>
  </si>
  <si>
    <t>428-SIPI-102022-1054221</t>
  </si>
  <si>
    <r>
      <t>'</t>
    </r>
    <r>
      <rPr>
        <sz val="10"/>
        <color rgb="FF000000"/>
        <rFont val="Arial"/>
        <family val="2"/>
      </rPr>
      <t>H045668</t>
    </r>
  </si>
  <si>
    <t>430-SIPI-102022-1105659</t>
  </si>
  <si>
    <r>
      <t>'</t>
    </r>
    <r>
      <rPr>
        <sz val="10"/>
        <color rgb="FF000000"/>
        <rFont val="Arial"/>
        <family val="2"/>
      </rPr>
      <t>A045754</t>
    </r>
  </si>
  <si>
    <r>
      <t>'</t>
    </r>
    <r>
      <rPr>
        <sz val="10"/>
        <color rgb="FF000000"/>
        <rFont val="Arial"/>
        <family val="2"/>
      </rPr>
      <t>A048853</t>
    </r>
  </si>
  <si>
    <t>432-SIPI-102022-1064925</t>
  </si>
  <si>
    <r>
      <t>'</t>
    </r>
    <r>
      <rPr>
        <sz val="10"/>
        <color rgb="FF000000"/>
        <rFont val="Arial"/>
        <family val="2"/>
      </rPr>
      <t>A48575</t>
    </r>
  </si>
  <si>
    <r>
      <t>'</t>
    </r>
    <r>
      <rPr>
        <sz val="10"/>
        <color rgb="FF000000"/>
        <rFont val="Arial"/>
        <family val="2"/>
      </rPr>
      <t>A49316</t>
    </r>
  </si>
  <si>
    <r>
      <t>'</t>
    </r>
    <r>
      <rPr>
        <sz val="10"/>
        <color rgb="FF000000"/>
        <rFont val="Arial"/>
        <family val="2"/>
      </rPr>
      <t>A45845</t>
    </r>
  </si>
  <si>
    <r>
      <t>'</t>
    </r>
    <r>
      <rPr>
        <sz val="10"/>
        <color rgb="FF000000"/>
        <rFont val="Arial"/>
        <family val="2"/>
      </rPr>
      <t>A48994</t>
    </r>
  </si>
  <si>
    <t>432-SIPI-R-102022-22000140</t>
  </si>
  <si>
    <t>1K22TCP|1603499|GAMUOI - RTV1603499</t>
  </si>
  <si>
    <t>438-SIPI-102022-1063198</t>
  </si>
  <si>
    <r>
      <t>'</t>
    </r>
    <r>
      <rPr>
        <sz val="10"/>
        <color rgb="FF000000"/>
        <rFont val="Arial"/>
        <family val="2"/>
      </rPr>
      <t>A00047098</t>
    </r>
  </si>
  <si>
    <r>
      <t>'</t>
    </r>
    <r>
      <rPr>
        <sz val="10"/>
        <color rgb="FF000000"/>
        <rFont val="Arial"/>
        <family val="2"/>
      </rPr>
      <t>A00048900</t>
    </r>
  </si>
  <si>
    <r>
      <t>'</t>
    </r>
    <r>
      <rPr>
        <sz val="10"/>
        <color rgb="FF000000"/>
        <rFont val="Arial"/>
        <family val="2"/>
      </rPr>
      <t>A00045903</t>
    </r>
  </si>
  <si>
    <t>438-SIPI-R-102022-1063198</t>
  </si>
  <si>
    <r>
      <t>'</t>
    </r>
    <r>
      <rPr>
        <sz val="10"/>
        <color rgb="FF000000"/>
        <rFont val="Arial"/>
        <family val="2"/>
      </rPr>
      <t>A469</t>
    </r>
  </si>
  <si>
    <t>RTV1594718|CHAN GIO</t>
  </si>
  <si>
    <t>439-SIPI-102022-10050278</t>
  </si>
  <si>
    <r>
      <t>'</t>
    </r>
    <r>
      <rPr>
        <sz val="10"/>
        <color rgb="FF000000"/>
        <rFont val="Arial"/>
        <family val="2"/>
      </rPr>
      <t>46896</t>
    </r>
  </si>
  <si>
    <r>
      <t>'</t>
    </r>
    <r>
      <rPr>
        <sz val="10"/>
        <color rgb="FF000000"/>
        <rFont val="Arial"/>
        <family val="2"/>
      </rPr>
      <t>47766</t>
    </r>
  </si>
  <si>
    <r>
      <t>'</t>
    </r>
    <r>
      <rPr>
        <sz val="10"/>
        <color rgb="FF000000"/>
        <rFont val="Arial"/>
        <family val="2"/>
      </rPr>
      <t>49417</t>
    </r>
  </si>
  <si>
    <r>
      <t>'</t>
    </r>
    <r>
      <rPr>
        <sz val="10"/>
        <color rgb="FF000000"/>
        <rFont val="Arial"/>
        <family val="2"/>
      </rPr>
      <t>48907</t>
    </r>
  </si>
  <si>
    <r>
      <t>'</t>
    </r>
    <r>
      <rPr>
        <sz val="10"/>
        <color rgb="FF000000"/>
        <rFont val="Arial"/>
        <family val="2"/>
      </rPr>
      <t>45905</t>
    </r>
  </si>
  <si>
    <t>440-SIPI-102022-10077672</t>
  </si>
  <si>
    <r>
      <t>'</t>
    </r>
    <r>
      <rPr>
        <sz val="10"/>
        <color rgb="FF000000"/>
        <rFont val="Arial"/>
        <family val="2"/>
      </rPr>
      <t>C045667</t>
    </r>
  </si>
  <si>
    <r>
      <t>'</t>
    </r>
    <r>
      <rPr>
        <sz val="10"/>
        <color rgb="FF000000"/>
        <rFont val="Arial"/>
        <family val="2"/>
      </rPr>
      <t>C045881</t>
    </r>
  </si>
  <si>
    <r>
      <t>'</t>
    </r>
    <r>
      <rPr>
        <sz val="10"/>
        <color rgb="FF000000"/>
        <rFont val="Arial"/>
        <family val="2"/>
      </rPr>
      <t>C048855</t>
    </r>
  </si>
  <si>
    <r>
      <t>'</t>
    </r>
    <r>
      <rPr>
        <sz val="10"/>
        <color rgb="FF000000"/>
        <rFont val="Arial"/>
        <family val="2"/>
      </rPr>
      <t>C049374</t>
    </r>
  </si>
  <si>
    <r>
      <t>'</t>
    </r>
    <r>
      <rPr>
        <sz val="10"/>
        <color rgb="FF000000"/>
        <rFont val="Arial"/>
        <family val="2"/>
      </rPr>
      <t>C047080</t>
    </r>
  </si>
  <si>
    <r>
      <t>'</t>
    </r>
    <r>
      <rPr>
        <sz val="10"/>
        <color rgb="FF000000"/>
        <rFont val="Arial"/>
        <family val="2"/>
      </rPr>
      <t>C047915</t>
    </r>
  </si>
  <si>
    <t>441-SIPI-102022-1095095</t>
  </si>
  <si>
    <r>
      <t>'</t>
    </r>
    <r>
      <rPr>
        <sz val="10"/>
        <color rgb="FF000000"/>
        <rFont val="Arial"/>
        <family val="2"/>
      </rPr>
      <t>A47519</t>
    </r>
  </si>
  <si>
    <r>
      <t>'</t>
    </r>
    <r>
      <rPr>
        <sz val="10"/>
        <color rgb="FF000000"/>
        <rFont val="Arial"/>
        <family val="2"/>
      </rPr>
      <t>A46941</t>
    </r>
  </si>
  <si>
    <r>
      <t>'</t>
    </r>
    <r>
      <rPr>
        <sz val="10"/>
        <color rgb="FF000000"/>
        <rFont val="Arial"/>
        <family val="2"/>
      </rPr>
      <t>A47791</t>
    </r>
  </si>
  <si>
    <r>
      <t>'</t>
    </r>
    <r>
      <rPr>
        <sz val="10"/>
        <color rgb="FF000000"/>
        <rFont val="Arial"/>
        <family val="2"/>
      </rPr>
      <t>A48539</t>
    </r>
  </si>
  <si>
    <t>1C22TNT|GIOHEOMUOI</t>
  </si>
  <si>
    <r>
      <t>'</t>
    </r>
    <r>
      <rPr>
        <sz val="10"/>
        <color rgb="FF000000"/>
        <rFont val="Arial"/>
        <family val="2"/>
      </rPr>
      <t>A49269</t>
    </r>
  </si>
  <si>
    <r>
      <t>'</t>
    </r>
    <r>
      <rPr>
        <sz val="10"/>
        <color rgb="FF000000"/>
        <rFont val="Arial"/>
        <family val="2"/>
      </rPr>
      <t>A45774</t>
    </r>
  </si>
  <si>
    <r>
      <t>'</t>
    </r>
    <r>
      <rPr>
        <sz val="10"/>
        <color rgb="FF000000"/>
        <rFont val="Arial"/>
        <family val="2"/>
      </rPr>
      <t>A46529</t>
    </r>
  </si>
  <si>
    <t>441-SIPI-102022-1095205</t>
  </si>
  <si>
    <r>
      <t>'</t>
    </r>
    <r>
      <rPr>
        <sz val="10"/>
        <color rgb="FF000000"/>
        <rFont val="Arial"/>
        <family val="2"/>
      </rPr>
      <t>A48762</t>
    </r>
  </si>
  <si>
    <t>443-SIPI-092022-1089660</t>
  </si>
  <si>
    <r>
      <t>'</t>
    </r>
    <r>
      <rPr>
        <sz val="10"/>
        <color rgb="FF000000"/>
        <rFont val="Arial"/>
        <family val="2"/>
      </rPr>
      <t>B037231</t>
    </r>
  </si>
  <si>
    <t>443-SIPI-102022-1090482</t>
  </si>
  <si>
    <r>
      <t>'</t>
    </r>
    <r>
      <rPr>
        <sz val="10"/>
        <color rgb="FF000000"/>
        <rFont val="Arial"/>
        <family val="2"/>
      </rPr>
      <t>B047929</t>
    </r>
  </si>
  <si>
    <r>
      <t>'</t>
    </r>
    <r>
      <rPr>
        <sz val="10"/>
        <color rgb="FF000000"/>
        <rFont val="Arial"/>
        <family val="2"/>
      </rPr>
      <t>B049497</t>
    </r>
  </si>
  <si>
    <r>
      <t>'</t>
    </r>
    <r>
      <rPr>
        <sz val="10"/>
        <color rgb="FF000000"/>
        <rFont val="Arial"/>
        <family val="2"/>
      </rPr>
      <t>B045737</t>
    </r>
  </si>
  <si>
    <r>
      <t>'</t>
    </r>
    <r>
      <rPr>
        <sz val="10"/>
        <color rgb="FF000000"/>
        <rFont val="Arial"/>
        <family val="2"/>
      </rPr>
      <t>B046563</t>
    </r>
  </si>
  <si>
    <r>
      <t>'</t>
    </r>
    <r>
      <rPr>
        <sz val="10"/>
        <color rgb="FF000000"/>
        <rFont val="Arial"/>
        <family val="2"/>
      </rPr>
      <t>B046978</t>
    </r>
  </si>
  <si>
    <r>
      <t>'</t>
    </r>
    <r>
      <rPr>
        <sz val="10"/>
        <color rgb="FF000000"/>
        <rFont val="Arial"/>
        <family val="2"/>
      </rPr>
      <t>B048748</t>
    </r>
  </si>
  <si>
    <t>444-SIPI-102022-10031912</t>
  </si>
  <si>
    <r>
      <t>'</t>
    </r>
    <r>
      <rPr>
        <sz val="10"/>
        <color rgb="FF000000"/>
        <rFont val="Arial"/>
        <family val="2"/>
      </rPr>
      <t>A047765</t>
    </r>
  </si>
  <si>
    <t>444-SIPI-R-112022-22000187</t>
  </si>
  <si>
    <r>
      <t>'</t>
    </r>
    <r>
      <rPr>
        <sz val="10"/>
        <color rgb="FF000000"/>
        <rFont val="Arial"/>
        <family val="2"/>
      </rPr>
      <t>384</t>
    </r>
  </si>
  <si>
    <t>RTV 1609808-HD:384 - RTV1609808</t>
  </si>
  <si>
    <t>448-SIPI-102022-10047247</t>
  </si>
  <si>
    <r>
      <t>'</t>
    </r>
    <r>
      <rPr>
        <sz val="10"/>
        <color rgb="FF000000"/>
        <rFont val="Arial"/>
        <family val="2"/>
      </rPr>
      <t>A046949</t>
    </r>
  </si>
  <si>
    <r>
      <t>'</t>
    </r>
    <r>
      <rPr>
        <sz val="10"/>
        <color rgb="FF000000"/>
        <rFont val="Arial"/>
        <family val="2"/>
      </rPr>
      <t>A048553</t>
    </r>
  </si>
  <si>
    <t>448-SIPI-R-102022-10047247</t>
  </si>
  <si>
    <r>
      <t>'</t>
    </r>
    <r>
      <rPr>
        <sz val="10"/>
        <color rgb="FF000000"/>
        <rFont val="Arial"/>
        <family val="2"/>
      </rPr>
      <t>A000533</t>
    </r>
  </si>
  <si>
    <t>1K22TDB|1604865|TPCN - RTV1604865</t>
  </si>
  <si>
    <t>450-SIPI-102022-10050564</t>
  </si>
  <si>
    <r>
      <t>'</t>
    </r>
    <r>
      <rPr>
        <sz val="10"/>
        <color rgb="FF000000"/>
        <rFont val="Arial"/>
        <family val="2"/>
      </rPr>
      <t>A046951</t>
    </r>
  </si>
  <si>
    <r>
      <t>'</t>
    </r>
    <r>
      <rPr>
        <sz val="10"/>
        <color rgb="FF000000"/>
        <rFont val="Arial"/>
        <family val="2"/>
      </rPr>
      <t>A048770</t>
    </r>
  </si>
  <si>
    <t>451-SIPI-102022-10091472</t>
  </si>
  <si>
    <r>
      <t>'</t>
    </r>
    <r>
      <rPr>
        <sz val="10"/>
        <color rgb="FF000000"/>
        <rFont val="Arial"/>
        <family val="2"/>
      </rPr>
      <t>T048051</t>
    </r>
  </si>
  <si>
    <r>
      <t>'</t>
    </r>
    <r>
      <rPr>
        <sz val="10"/>
        <color rgb="FF000000"/>
        <rFont val="Arial"/>
        <family val="2"/>
      </rPr>
      <t>T045807</t>
    </r>
  </si>
  <si>
    <r>
      <t>'</t>
    </r>
    <r>
      <rPr>
        <sz val="10"/>
        <color rgb="FF000000"/>
        <rFont val="Arial"/>
        <family val="2"/>
      </rPr>
      <t>T049257</t>
    </r>
  </si>
  <si>
    <r>
      <t>'</t>
    </r>
    <r>
      <rPr>
        <sz val="10"/>
        <color rgb="FF000000"/>
        <rFont val="Arial"/>
        <family val="2"/>
      </rPr>
      <t>T046935</t>
    </r>
  </si>
  <si>
    <t>453-SIPI-102022-10074150</t>
  </si>
  <si>
    <r>
      <t>'</t>
    </r>
    <r>
      <rPr>
        <sz val="10"/>
        <color rgb="FF000000"/>
        <rFont val="Arial"/>
        <family val="2"/>
      </rPr>
      <t>T048761</t>
    </r>
  </si>
  <si>
    <r>
      <t>'</t>
    </r>
    <r>
      <rPr>
        <sz val="10"/>
        <color rgb="FF000000"/>
        <rFont val="Arial"/>
        <family val="2"/>
      </rPr>
      <t>T045773</t>
    </r>
  </si>
  <si>
    <r>
      <t>'</t>
    </r>
    <r>
      <rPr>
        <sz val="10"/>
        <color rgb="FF000000"/>
        <rFont val="Arial"/>
        <family val="2"/>
      </rPr>
      <t>T046938</t>
    </r>
  </si>
  <si>
    <r>
      <t>'</t>
    </r>
    <r>
      <rPr>
        <sz val="10"/>
        <color rgb="FF000000"/>
        <rFont val="Arial"/>
        <family val="2"/>
      </rPr>
      <t>T047792</t>
    </r>
  </si>
  <si>
    <t>453-SIPI-R-112022-10074150</t>
  </si>
  <si>
    <r>
      <t>'</t>
    </r>
    <r>
      <rPr>
        <sz val="10"/>
        <color rgb="FF000000"/>
        <rFont val="Arial"/>
        <family val="2"/>
      </rPr>
      <t>609</t>
    </r>
  </si>
  <si>
    <t>1K22TDH|CHANGA|RTV1610714 - RTV1610714</t>
  </si>
  <si>
    <t>456-SIPI-102022-1083361</t>
  </si>
  <si>
    <r>
      <t>'</t>
    </r>
    <r>
      <rPr>
        <sz val="10"/>
        <color rgb="FF000000"/>
        <rFont val="Arial"/>
        <family val="2"/>
      </rPr>
      <t>F047516</t>
    </r>
  </si>
  <si>
    <r>
      <t>'</t>
    </r>
    <r>
      <rPr>
        <sz val="10"/>
        <color rgb="FF000000"/>
        <rFont val="Arial"/>
        <family val="2"/>
      </rPr>
      <t>F048815</t>
    </r>
  </si>
  <si>
    <r>
      <t>'</t>
    </r>
    <r>
      <rPr>
        <sz val="10"/>
        <color rgb="FF000000"/>
        <rFont val="Arial"/>
        <family val="2"/>
      </rPr>
      <t>F045893</t>
    </r>
  </si>
  <si>
    <t>457-SIPI-102022-1103495</t>
  </si>
  <si>
    <r>
      <t>'</t>
    </r>
    <r>
      <rPr>
        <sz val="10"/>
        <color rgb="FF000000"/>
        <rFont val="Arial"/>
        <family val="2"/>
      </rPr>
      <t>A045651</t>
    </r>
  </si>
  <si>
    <r>
      <t>'</t>
    </r>
    <r>
      <rPr>
        <sz val="10"/>
        <color rgb="FF000000"/>
        <rFont val="Arial"/>
        <family val="2"/>
      </rPr>
      <t>A047118</t>
    </r>
  </si>
  <si>
    <r>
      <t>'</t>
    </r>
    <r>
      <rPr>
        <sz val="10"/>
        <color rgb="FF000000"/>
        <rFont val="Arial"/>
        <family val="2"/>
      </rPr>
      <t>A045877</t>
    </r>
  </si>
  <si>
    <r>
      <t>'</t>
    </r>
    <r>
      <rPr>
        <sz val="10"/>
        <color rgb="FF000000"/>
        <rFont val="Arial"/>
        <family val="2"/>
      </rPr>
      <t>A046629</t>
    </r>
  </si>
  <si>
    <r>
      <t>'</t>
    </r>
    <r>
      <rPr>
        <sz val="10"/>
        <color rgb="FF000000"/>
        <rFont val="Arial"/>
        <family val="2"/>
      </rPr>
      <t>A047716</t>
    </r>
  </si>
  <si>
    <r>
      <t>'</t>
    </r>
    <r>
      <rPr>
        <sz val="10"/>
        <color rgb="FF000000"/>
        <rFont val="Arial"/>
        <family val="2"/>
      </rPr>
      <t>A048821</t>
    </r>
  </si>
  <si>
    <r>
      <t>'</t>
    </r>
    <r>
      <rPr>
        <sz val="10"/>
        <color rgb="FF000000"/>
        <rFont val="Arial"/>
        <family val="2"/>
      </rPr>
      <t>A048667</t>
    </r>
  </si>
  <si>
    <t>462-SIPI-102022-10018981</t>
  </si>
  <si>
    <r>
      <t>'</t>
    </r>
    <r>
      <rPr>
        <sz val="10"/>
        <color rgb="FF000000"/>
        <rFont val="Arial"/>
        <family val="2"/>
      </rPr>
      <t>A046625</t>
    </r>
  </si>
  <si>
    <r>
      <t>'</t>
    </r>
    <r>
      <rPr>
        <sz val="10"/>
        <color rgb="FF000000"/>
        <rFont val="Arial"/>
        <family val="2"/>
      </rPr>
      <t>A046588</t>
    </r>
  </si>
  <si>
    <r>
      <t>'</t>
    </r>
    <r>
      <rPr>
        <sz val="10"/>
        <color rgb="FF000000"/>
        <rFont val="Arial"/>
        <family val="2"/>
      </rPr>
      <t>A049499</t>
    </r>
  </si>
  <si>
    <t>462-SIPI-R-102022-10018981</t>
  </si>
  <si>
    <r>
      <t>'</t>
    </r>
    <r>
      <rPr>
        <sz val="10"/>
        <color rgb="FF000000"/>
        <rFont val="Arial"/>
        <family val="2"/>
      </rPr>
      <t>A000549</t>
    </r>
  </si>
  <si>
    <t>1K22TDS|CHANUONG</t>
  </si>
  <si>
    <t>463-SIPI-102022-10022641</t>
  </si>
  <si>
    <r>
      <t>'</t>
    </r>
    <r>
      <rPr>
        <sz val="10"/>
        <color rgb="FF000000"/>
        <rFont val="Arial"/>
        <family val="2"/>
      </rPr>
      <t>A045642</t>
    </r>
  </si>
  <si>
    <r>
      <t>'</t>
    </r>
    <r>
      <rPr>
        <sz val="10"/>
        <color rgb="FF000000"/>
        <rFont val="Arial"/>
        <family val="2"/>
      </rPr>
      <t>A045915</t>
    </r>
  </si>
  <si>
    <r>
      <t>'</t>
    </r>
    <r>
      <rPr>
        <sz val="10"/>
        <color rgb="FF000000"/>
        <rFont val="Arial"/>
        <family val="2"/>
      </rPr>
      <t>A047723</t>
    </r>
  </si>
  <si>
    <r>
      <t>'</t>
    </r>
    <r>
      <rPr>
        <sz val="10"/>
        <color rgb="FF000000"/>
        <rFont val="Arial"/>
        <family val="2"/>
      </rPr>
      <t>A047940</t>
    </r>
  </si>
  <si>
    <t>463-SIPI-R-102022-10022641</t>
  </si>
  <si>
    <r>
      <t>'</t>
    </r>
    <r>
      <rPr>
        <sz val="10"/>
        <color rgb="FF000000"/>
        <rFont val="Arial"/>
        <family val="2"/>
      </rPr>
      <t>973</t>
    </r>
  </si>
  <si>
    <t>1K22TDT|GIO-973-RTV 1601696 - RTV1601696</t>
  </si>
  <si>
    <t>463-SIPI-R-112022-10022641</t>
  </si>
  <si>
    <r>
      <t>'</t>
    </r>
    <r>
      <rPr>
        <sz val="10"/>
        <color rgb="FF000000"/>
        <rFont val="Arial"/>
        <family val="2"/>
      </rPr>
      <t>1148</t>
    </r>
  </si>
  <si>
    <t>1K22TDT-1148RTV1613543|GA - RTV1613543</t>
  </si>
  <si>
    <t>464-SIPI-102022-10018278</t>
  </si>
  <si>
    <r>
      <t>'</t>
    </r>
    <r>
      <rPr>
        <sz val="10"/>
        <color rgb="FF000000"/>
        <rFont val="Arial"/>
        <family val="2"/>
      </rPr>
      <t>A048860</t>
    </r>
  </si>
  <si>
    <r>
      <t>'</t>
    </r>
    <r>
      <rPr>
        <sz val="10"/>
        <color rgb="FF000000"/>
        <rFont val="Arial"/>
        <family val="2"/>
      </rPr>
      <t>A045803</t>
    </r>
  </si>
  <si>
    <r>
      <t>'</t>
    </r>
    <r>
      <rPr>
        <sz val="10"/>
        <color rgb="FF000000"/>
        <rFont val="Arial"/>
        <family val="2"/>
      </rPr>
      <t>A046981</t>
    </r>
  </si>
  <si>
    <r>
      <t>'</t>
    </r>
    <r>
      <rPr>
        <sz val="10"/>
        <color rgb="FF000000"/>
        <rFont val="Arial"/>
        <family val="2"/>
      </rPr>
      <t>A049385</t>
    </r>
  </si>
  <si>
    <t>464-SIPI-R-102022-10018278</t>
  </si>
  <si>
    <r>
      <t>'</t>
    </r>
    <r>
      <rPr>
        <sz val="10"/>
        <color rgb="FF000000"/>
        <rFont val="Arial"/>
        <family val="2"/>
      </rPr>
      <t>551</t>
    </r>
  </si>
  <si>
    <t>1K22TDU|GHERTV 1607230_551 - RTV1607230</t>
  </si>
  <si>
    <t>465-SIPI-102022-10019578</t>
  </si>
  <si>
    <r>
      <t>'</t>
    </r>
    <r>
      <rPr>
        <sz val="10"/>
        <color rgb="FF000000"/>
        <rFont val="Arial"/>
        <family val="2"/>
      </rPr>
      <t>A046599</t>
    </r>
  </si>
  <si>
    <r>
      <t>'</t>
    </r>
    <r>
      <rPr>
        <sz val="10"/>
        <color rgb="FF000000"/>
        <rFont val="Arial"/>
        <family val="2"/>
      </rPr>
      <t>A048040</t>
    </r>
  </si>
  <si>
    <r>
      <t>'</t>
    </r>
    <r>
      <rPr>
        <sz val="10"/>
        <color rgb="FF000000"/>
        <rFont val="Arial"/>
        <family val="2"/>
      </rPr>
      <t>A046576</t>
    </r>
  </si>
  <si>
    <r>
      <t>'</t>
    </r>
    <r>
      <rPr>
        <sz val="10"/>
        <color rgb="FF000000"/>
        <rFont val="Arial"/>
        <family val="2"/>
      </rPr>
      <t>A049413</t>
    </r>
  </si>
  <si>
    <r>
      <t>'</t>
    </r>
    <r>
      <rPr>
        <sz val="10"/>
        <color rgb="FF000000"/>
        <rFont val="Arial"/>
        <family val="2"/>
      </rPr>
      <t>A045696</t>
    </r>
  </si>
  <si>
    <t>465-SIPI-102022-10019726</t>
  </si>
  <si>
    <r>
      <t>'</t>
    </r>
    <r>
      <rPr>
        <sz val="10"/>
        <color rgb="FF000000"/>
        <rFont val="Arial"/>
        <family val="2"/>
      </rPr>
      <t>A047978</t>
    </r>
  </si>
  <si>
    <t>502-SIPI-102022-10021144</t>
  </si>
  <si>
    <r>
      <t>'</t>
    </r>
    <r>
      <rPr>
        <sz val="10"/>
        <color rgb="FF000000"/>
        <rFont val="Arial"/>
        <family val="2"/>
      </rPr>
      <t>C048724</t>
    </r>
  </si>
  <si>
    <r>
      <t>'</t>
    </r>
    <r>
      <rPr>
        <sz val="10"/>
        <color rgb="FF000000"/>
        <rFont val="Arial"/>
        <family val="2"/>
      </rPr>
      <t>C046612</t>
    </r>
  </si>
  <si>
    <t>504-SIPI-102022-504038700</t>
  </si>
  <si>
    <r>
      <t>'</t>
    </r>
    <r>
      <rPr>
        <sz val="10"/>
        <color rgb="FF000000"/>
        <rFont val="Arial"/>
        <family val="2"/>
      </rPr>
      <t>A48826</t>
    </r>
  </si>
  <si>
    <r>
      <t>'</t>
    </r>
    <r>
      <rPr>
        <sz val="10"/>
        <color rgb="FF000000"/>
        <rFont val="Arial"/>
        <family val="2"/>
      </rPr>
      <t>A47027</t>
    </r>
  </si>
  <si>
    <r>
      <t>'</t>
    </r>
    <r>
      <rPr>
        <sz val="10"/>
        <color rgb="FF000000"/>
        <rFont val="Arial"/>
        <family val="2"/>
      </rPr>
      <t>A45842</t>
    </r>
  </si>
  <si>
    <t>506-SIPI-102022-10069071</t>
  </si>
  <si>
    <r>
      <t>'</t>
    </r>
    <r>
      <rPr>
        <sz val="10"/>
        <color rgb="FF000000"/>
        <rFont val="Arial"/>
        <family val="2"/>
      </rPr>
      <t>V048737</t>
    </r>
  </si>
  <si>
    <t>508-SIPI-102022-50836097</t>
  </si>
  <si>
    <r>
      <t>'</t>
    </r>
    <r>
      <rPr>
        <sz val="10"/>
        <color rgb="FF000000"/>
        <rFont val="Arial"/>
        <family val="2"/>
      </rPr>
      <t>A048027</t>
    </r>
  </si>
  <si>
    <t>511-SIPI-102022-51141464</t>
  </si>
  <si>
    <r>
      <t>'</t>
    </r>
    <r>
      <rPr>
        <sz val="10"/>
        <color rgb="FF000000"/>
        <rFont val="Arial"/>
        <family val="2"/>
      </rPr>
      <t>H049502</t>
    </r>
  </si>
  <si>
    <r>
      <t>'</t>
    </r>
    <r>
      <rPr>
        <sz val="10"/>
        <color rgb="FF000000"/>
        <rFont val="Arial"/>
        <family val="2"/>
      </rPr>
      <t>H048564</t>
    </r>
  </si>
  <si>
    <r>
      <t>'</t>
    </r>
    <r>
      <rPr>
        <sz val="10"/>
        <color rgb="FF000000"/>
        <rFont val="Arial"/>
        <family val="2"/>
      </rPr>
      <t>H048749</t>
    </r>
  </si>
  <si>
    <r>
      <t>'</t>
    </r>
    <r>
      <rPr>
        <sz val="10"/>
        <color rgb="FF000000"/>
        <rFont val="Arial"/>
        <family val="2"/>
      </rPr>
      <t>H049264</t>
    </r>
  </si>
  <si>
    <r>
      <t>'</t>
    </r>
    <r>
      <rPr>
        <sz val="10"/>
        <color rgb="FF000000"/>
        <rFont val="Arial"/>
        <family val="2"/>
      </rPr>
      <t>H046917</t>
    </r>
  </si>
  <si>
    <t>512-SIPI-102022-10049670</t>
  </si>
  <si>
    <r>
      <t>'</t>
    </r>
    <r>
      <rPr>
        <sz val="10"/>
        <color rgb="FF000000"/>
        <rFont val="Arial"/>
        <family val="2"/>
      </rPr>
      <t>K047703</t>
    </r>
  </si>
  <si>
    <r>
      <t>'</t>
    </r>
    <r>
      <rPr>
        <sz val="10"/>
        <color rgb="FF000000"/>
        <rFont val="Arial"/>
        <family val="2"/>
      </rPr>
      <t>K045910</t>
    </r>
  </si>
  <si>
    <r>
      <t>'</t>
    </r>
    <r>
      <rPr>
        <sz val="10"/>
        <color rgb="FF000000"/>
        <rFont val="Arial"/>
        <family val="2"/>
      </rPr>
      <t>K046613</t>
    </r>
  </si>
  <si>
    <r>
      <t>'</t>
    </r>
    <r>
      <rPr>
        <sz val="10"/>
        <color rgb="FF000000"/>
        <rFont val="Arial"/>
        <family val="2"/>
      </rPr>
      <t>K047103</t>
    </r>
  </si>
  <si>
    <r>
      <t>'</t>
    </r>
    <r>
      <rPr>
        <sz val="10"/>
        <color rgb="FF000000"/>
        <rFont val="Arial"/>
        <family val="2"/>
      </rPr>
      <t>K048906</t>
    </r>
  </si>
  <si>
    <r>
      <t>'</t>
    </r>
    <r>
      <rPr>
        <sz val="10"/>
        <color rgb="FF000000"/>
        <rFont val="Arial"/>
        <family val="2"/>
      </rPr>
      <t>K049352</t>
    </r>
  </si>
  <si>
    <r>
      <t>'</t>
    </r>
    <r>
      <rPr>
        <sz val="10"/>
        <color rgb="FF000000"/>
        <rFont val="Arial"/>
        <family val="2"/>
      </rPr>
      <t>K048224</t>
    </r>
  </si>
  <si>
    <t>512-SIPI-R-102022-10049670</t>
  </si>
  <si>
    <r>
      <t>'</t>
    </r>
    <r>
      <rPr>
        <sz val="10"/>
        <color rgb="FF000000"/>
        <rFont val="Arial"/>
        <family val="2"/>
      </rPr>
      <t>565</t>
    </r>
  </si>
  <si>
    <t>RTV1603967-1K22TEM-565|CHANGA - RTV1603967</t>
  </si>
  <si>
    <t>513-SIPI-102022-10038536</t>
  </si>
  <si>
    <r>
      <t>'</t>
    </r>
    <r>
      <rPr>
        <sz val="10"/>
        <color rgb="FF000000"/>
        <rFont val="Arial"/>
        <family val="2"/>
      </rPr>
      <t>A048206</t>
    </r>
  </si>
  <si>
    <r>
      <t>'</t>
    </r>
    <r>
      <rPr>
        <sz val="10"/>
        <color rgb="FF000000"/>
        <rFont val="Arial"/>
        <family val="2"/>
      </rPr>
      <t>A048911</t>
    </r>
  </si>
  <si>
    <r>
      <t>'</t>
    </r>
    <r>
      <rPr>
        <sz val="10"/>
        <color rgb="FF000000"/>
        <rFont val="Arial"/>
        <family val="2"/>
      </rPr>
      <t>A045907</t>
    </r>
  </si>
  <si>
    <r>
      <t>'</t>
    </r>
    <r>
      <rPr>
        <sz val="10"/>
        <color rgb="FF000000"/>
        <rFont val="Arial"/>
        <family val="2"/>
      </rPr>
      <t>B047093</t>
    </r>
  </si>
  <si>
    <t>514-SIPI-102022-10052754</t>
  </si>
  <si>
    <r>
      <t>'</t>
    </r>
    <r>
      <rPr>
        <sz val="10"/>
        <color rgb="FF000000"/>
        <rFont val="Arial"/>
        <family val="2"/>
      </rPr>
      <t>A045908</t>
    </r>
  </si>
  <si>
    <r>
      <t>'</t>
    </r>
    <r>
      <rPr>
        <sz val="10"/>
        <color rgb="FF000000"/>
        <rFont val="Arial"/>
        <family val="2"/>
      </rPr>
      <t>A047095</t>
    </r>
  </si>
  <si>
    <r>
      <t>'</t>
    </r>
    <r>
      <rPr>
        <sz val="10"/>
        <color rgb="FF000000"/>
        <rFont val="Arial"/>
        <family val="2"/>
      </rPr>
      <t>A048205</t>
    </r>
  </si>
  <si>
    <r>
      <t>'</t>
    </r>
    <r>
      <rPr>
        <sz val="10"/>
        <color rgb="FF000000"/>
        <rFont val="Arial"/>
        <family val="2"/>
      </rPr>
      <t>A048909</t>
    </r>
  </si>
  <si>
    <t>515-SIPI-102022-10058386</t>
  </si>
  <si>
    <r>
      <t>'</t>
    </r>
    <r>
      <rPr>
        <sz val="10"/>
        <color rgb="FF000000"/>
        <rFont val="Arial"/>
        <family val="2"/>
      </rPr>
      <t>A00047023</t>
    </r>
  </si>
  <si>
    <r>
      <t>'</t>
    </r>
    <r>
      <rPr>
        <sz val="10"/>
        <color rgb="FF000000"/>
        <rFont val="Arial"/>
        <family val="2"/>
      </rPr>
      <t>A00047764</t>
    </r>
  </si>
  <si>
    <r>
      <t>'</t>
    </r>
    <r>
      <rPr>
        <sz val="10"/>
        <color rgb="FF000000"/>
        <rFont val="Arial"/>
        <family val="2"/>
      </rPr>
      <t>A00048719</t>
    </r>
  </si>
  <si>
    <r>
      <t>'</t>
    </r>
    <r>
      <rPr>
        <sz val="10"/>
        <color rgb="FF000000"/>
        <rFont val="Arial"/>
        <family val="2"/>
      </rPr>
      <t>A00045840</t>
    </r>
  </si>
  <si>
    <r>
      <t>'</t>
    </r>
    <r>
      <rPr>
        <sz val="10"/>
        <color rgb="FF000000"/>
        <rFont val="Arial"/>
        <family val="2"/>
      </rPr>
      <t>A00046898</t>
    </r>
  </si>
  <si>
    <r>
      <t>'</t>
    </r>
    <r>
      <rPr>
        <sz val="10"/>
        <color rgb="FF000000"/>
        <rFont val="Arial"/>
        <family val="2"/>
      </rPr>
      <t>A00048540</t>
    </r>
  </si>
  <si>
    <r>
      <t>'</t>
    </r>
    <r>
      <rPr>
        <sz val="10"/>
        <color rgb="FF000000"/>
        <rFont val="Arial"/>
        <family val="2"/>
      </rPr>
      <t>A00048830</t>
    </r>
  </si>
  <si>
    <t>515-SIPI-R-102022-10058386</t>
  </si>
  <si>
    <r>
      <t>'</t>
    </r>
    <r>
      <rPr>
        <sz val="10"/>
        <color rgb="FF000000"/>
        <rFont val="Arial"/>
        <family val="2"/>
      </rPr>
      <t>A00000435</t>
    </r>
  </si>
  <si>
    <t>1K22TEQ-1594770|GA MUOI - RTV1594770</t>
  </si>
  <si>
    <t>517-SIPI-102022-517050786</t>
  </si>
  <si>
    <r>
      <t>'</t>
    </r>
    <r>
      <rPr>
        <sz val="10"/>
        <color rgb="FF000000"/>
        <rFont val="Arial"/>
        <family val="2"/>
      </rPr>
      <t>A047794</t>
    </r>
  </si>
  <si>
    <r>
      <t>'</t>
    </r>
    <r>
      <rPr>
        <sz val="10"/>
        <color rgb="FF000000"/>
        <rFont val="Arial"/>
        <family val="2"/>
      </rPr>
      <t>A046939</t>
    </r>
  </si>
  <si>
    <t>524-SIPI-102022-524032181</t>
  </si>
  <si>
    <r>
      <t>'</t>
    </r>
    <r>
      <rPr>
        <sz val="10"/>
        <color rgb="FF000000"/>
        <rFont val="Arial"/>
        <family val="2"/>
      </rPr>
      <t>D045653</t>
    </r>
  </si>
  <si>
    <r>
      <t>'</t>
    </r>
    <r>
      <rPr>
        <sz val="10"/>
        <color rgb="FF000000"/>
        <rFont val="Arial"/>
        <family val="2"/>
      </rPr>
      <t>D046620</t>
    </r>
  </si>
  <si>
    <r>
      <t>'</t>
    </r>
    <r>
      <rPr>
        <sz val="10"/>
        <color rgb="FF000000"/>
        <rFont val="Arial"/>
        <family val="2"/>
      </rPr>
      <t>D047074</t>
    </r>
  </si>
  <si>
    <t>525-SIPI-R-092022-22000214</t>
  </si>
  <si>
    <r>
      <t>'</t>
    </r>
    <r>
      <rPr>
        <sz val="10"/>
        <color rgb="FF000000"/>
        <rFont val="Arial"/>
        <family val="2"/>
      </rPr>
      <t>A000293</t>
    </r>
  </si>
  <si>
    <t>1K22T/GA|TPCN|RTV1591550</t>
  </si>
  <si>
    <t>528-SIPI-102022-528030750</t>
  </si>
  <si>
    <r>
      <t>'</t>
    </r>
    <r>
      <rPr>
        <sz val="10"/>
        <color rgb="FF000000"/>
        <rFont val="Arial"/>
        <family val="2"/>
      </rPr>
      <t>A00045836</t>
    </r>
  </si>
  <si>
    <r>
      <t>'</t>
    </r>
    <r>
      <rPr>
        <sz val="10"/>
        <color rgb="FF000000"/>
        <rFont val="Arial"/>
        <family val="2"/>
      </rPr>
      <t>A00048825</t>
    </r>
  </si>
  <si>
    <r>
      <t>'</t>
    </r>
    <r>
      <rPr>
        <sz val="10"/>
        <color rgb="FF000000"/>
        <rFont val="Arial"/>
        <family val="2"/>
      </rPr>
      <t>A00047028</t>
    </r>
  </si>
  <si>
    <t>2C22TNT|GA MUOI</t>
  </si>
  <si>
    <r>
      <t>'</t>
    </r>
    <r>
      <rPr>
        <sz val="10"/>
        <color rgb="FF000000"/>
        <rFont val="Arial"/>
        <family val="2"/>
      </rPr>
      <t>A00047963</t>
    </r>
  </si>
  <si>
    <r>
      <t>'</t>
    </r>
    <r>
      <rPr>
        <sz val="10"/>
        <color rgb="FF000000"/>
        <rFont val="Arial"/>
        <family val="2"/>
      </rPr>
      <t>A00048662</t>
    </r>
  </si>
  <si>
    <r>
      <t>'</t>
    </r>
    <r>
      <rPr>
        <sz val="10"/>
        <color rgb="FF000000"/>
        <rFont val="Arial"/>
        <family val="2"/>
      </rPr>
      <t>A00049351</t>
    </r>
  </si>
  <si>
    <r>
      <t>'</t>
    </r>
    <r>
      <rPr>
        <sz val="10"/>
        <color rgb="FF000000"/>
        <rFont val="Arial"/>
        <family val="2"/>
      </rPr>
      <t>A00046616</t>
    </r>
  </si>
  <si>
    <r>
      <t>'</t>
    </r>
    <r>
      <rPr>
        <sz val="10"/>
        <color rgb="FF000000"/>
        <rFont val="Arial"/>
        <family val="2"/>
      </rPr>
      <t>A00047701</t>
    </r>
  </si>
  <si>
    <t>528-SIPI-R-102022-528030750</t>
  </si>
  <si>
    <r>
      <t>'</t>
    </r>
    <r>
      <rPr>
        <sz val="10"/>
        <color rgb="FF000000"/>
        <rFont val="Arial"/>
        <family val="2"/>
      </rPr>
      <t>335</t>
    </r>
  </si>
  <si>
    <t>1K22TGC-335|CHAN GIO|1604428 - RTV1604428</t>
  </si>
  <si>
    <t>528-SIPI-R-112022-528030750</t>
  </si>
  <si>
    <r>
      <t>'</t>
    </r>
    <r>
      <rPr>
        <sz val="10"/>
        <color rgb="FF000000"/>
        <rFont val="Arial"/>
        <family val="2"/>
      </rPr>
      <t>412</t>
    </r>
  </si>
  <si>
    <t>1K22TGC-412|GIO TAI|1611999 - RTV1611999</t>
  </si>
  <si>
    <t>532-SIPI-102022-532032355</t>
  </si>
  <si>
    <r>
      <t>'</t>
    </r>
    <r>
      <rPr>
        <sz val="10"/>
        <color rgb="FF000000"/>
        <rFont val="Arial"/>
        <family val="2"/>
      </rPr>
      <t>B048760</t>
    </r>
  </si>
  <si>
    <r>
      <t>'</t>
    </r>
    <r>
      <rPr>
        <sz val="10"/>
        <color rgb="FF000000"/>
        <rFont val="Arial"/>
        <family val="2"/>
      </rPr>
      <t>B047793</t>
    </r>
  </si>
  <si>
    <r>
      <t>'</t>
    </r>
    <r>
      <rPr>
        <sz val="10"/>
        <color rgb="FF000000"/>
        <rFont val="Arial"/>
        <family val="2"/>
      </rPr>
      <t>B046940</t>
    </r>
  </si>
  <si>
    <t>532-SIPI-R-112022-532032355</t>
  </si>
  <si>
    <r>
      <t>'</t>
    </r>
    <r>
      <rPr>
        <sz val="10"/>
        <color rgb="FF000000"/>
        <rFont val="Arial"/>
        <family val="2"/>
      </rPr>
      <t>B1008</t>
    </r>
  </si>
  <si>
    <t>1K22TGHGA-RTV 1612377 - RTV1612377</t>
  </si>
  <si>
    <t>534-SIPI-102022-10028524</t>
  </si>
  <si>
    <r>
      <t>'</t>
    </r>
    <r>
      <rPr>
        <sz val="10"/>
        <color rgb="FF000000"/>
        <rFont val="Arial"/>
        <family val="2"/>
      </rPr>
      <t>A00049267</t>
    </r>
  </si>
  <si>
    <r>
      <t>'</t>
    </r>
    <r>
      <rPr>
        <sz val="10"/>
        <color rgb="FF000000"/>
        <rFont val="Arial"/>
        <family val="2"/>
      </rPr>
      <t>A00046942</t>
    </r>
  </si>
  <si>
    <r>
      <t>'</t>
    </r>
    <r>
      <rPr>
        <sz val="10"/>
        <color rgb="FF000000"/>
        <rFont val="Arial"/>
        <family val="2"/>
      </rPr>
      <t>A00047790</t>
    </r>
  </si>
  <si>
    <t>534-SIPI-R-102022-10028524</t>
  </si>
  <si>
    <r>
      <t>'</t>
    </r>
    <r>
      <rPr>
        <sz val="10"/>
        <color rgb="FF000000"/>
        <rFont val="Arial"/>
        <family val="2"/>
      </rPr>
      <t>458</t>
    </r>
  </si>
  <si>
    <t>1K22TGL|CHANGIO - RTV1602083</t>
  </si>
  <si>
    <t>536-SIPI-102022-1017632</t>
  </si>
  <si>
    <r>
      <t>'</t>
    </r>
    <r>
      <rPr>
        <sz val="10"/>
        <color rgb="FF000000"/>
        <rFont val="Arial"/>
        <family val="2"/>
      </rPr>
      <t>A049418</t>
    </r>
  </si>
  <si>
    <r>
      <t>'</t>
    </r>
    <r>
      <rPr>
        <sz val="10"/>
        <color rgb="FF000000"/>
        <rFont val="Arial"/>
        <family val="2"/>
      </rPr>
      <t>A048721</t>
    </r>
  </si>
  <si>
    <r>
      <t>'</t>
    </r>
    <r>
      <rPr>
        <sz val="10"/>
        <color rgb="FF000000"/>
        <rFont val="Arial"/>
        <family val="2"/>
      </rPr>
      <t>A047769</t>
    </r>
  </si>
  <si>
    <r>
      <t>'</t>
    </r>
    <r>
      <rPr>
        <sz val="10"/>
        <color rgb="FF000000"/>
        <rFont val="Arial"/>
        <family val="2"/>
      </rPr>
      <t>A045707</t>
    </r>
  </si>
  <si>
    <t>536-SIPI-R-102022-1017632</t>
  </si>
  <si>
    <t>1K22TGN|1600959-458|CHAN GIO - RTV1600959</t>
  </si>
  <si>
    <t>537-SIPI-102022-1014098</t>
  </si>
  <si>
    <r>
      <t>'</t>
    </r>
    <r>
      <rPr>
        <sz val="10"/>
        <color rgb="FF000000"/>
        <rFont val="Arial"/>
        <family val="2"/>
      </rPr>
      <t>A47763</t>
    </r>
  </si>
  <si>
    <t>539-SIPI-102022-10024796</t>
  </si>
  <si>
    <r>
      <t>'</t>
    </r>
    <r>
      <rPr>
        <sz val="10"/>
        <color rgb="FF000000"/>
        <rFont val="Arial"/>
        <family val="2"/>
      </rPr>
      <t>A48223</t>
    </r>
  </si>
  <si>
    <r>
      <t>'</t>
    </r>
    <r>
      <rPr>
        <sz val="10"/>
        <color rgb="FF000000"/>
        <rFont val="Arial"/>
        <family val="2"/>
      </rPr>
      <t>A48902</t>
    </r>
  </si>
  <si>
    <r>
      <t>'</t>
    </r>
    <r>
      <rPr>
        <sz val="10"/>
        <color rgb="FF000000"/>
        <rFont val="Arial"/>
        <family val="2"/>
      </rPr>
      <t>A45904</t>
    </r>
  </si>
  <si>
    <r>
      <t>'</t>
    </r>
    <r>
      <rPr>
        <sz val="10"/>
        <color rgb="FF000000"/>
        <rFont val="Arial"/>
        <family val="2"/>
      </rPr>
      <t>A45834</t>
    </r>
  </si>
  <si>
    <r>
      <t>'</t>
    </r>
    <r>
      <rPr>
        <sz val="10"/>
        <color rgb="FF000000"/>
        <rFont val="Arial"/>
        <family val="2"/>
      </rPr>
      <t>A47097</t>
    </r>
  </si>
  <si>
    <t>539-SIPI-R-102022-10024796</t>
  </si>
  <si>
    <r>
      <t>'</t>
    </r>
    <r>
      <rPr>
        <sz val="10"/>
        <color rgb="FF000000"/>
        <rFont val="Arial"/>
        <family val="2"/>
      </rPr>
      <t>637</t>
    </r>
  </si>
  <si>
    <t>1K22TGR|637|GIOTAI|1601872 - RTV1601872</t>
  </si>
  <si>
    <t>540-SIPI-102022-540021724</t>
  </si>
  <si>
    <r>
      <t>'</t>
    </r>
    <r>
      <rPr>
        <sz val="10"/>
        <color rgb="FF000000"/>
        <rFont val="Arial"/>
        <family val="2"/>
      </rPr>
      <t>A48904</t>
    </r>
  </si>
  <si>
    <r>
      <t>'</t>
    </r>
    <r>
      <rPr>
        <sz val="10"/>
        <color rgb="FF000000"/>
        <rFont val="Arial"/>
        <family val="2"/>
      </rPr>
      <t>A47091</t>
    </r>
  </si>
  <si>
    <r>
      <t>'</t>
    </r>
    <r>
      <rPr>
        <sz val="10"/>
        <color rgb="FF000000"/>
        <rFont val="Arial"/>
        <family val="2"/>
      </rPr>
      <t>A48187</t>
    </r>
  </si>
  <si>
    <t>540-SIPI-R-102022-540021724</t>
  </si>
  <si>
    <r>
      <t>'</t>
    </r>
    <r>
      <rPr>
        <sz val="10"/>
        <color rgb="FF000000"/>
        <rFont val="Arial"/>
        <family val="2"/>
      </rPr>
      <t>410</t>
    </r>
  </si>
  <si>
    <t>1K22TGS|410-GAMUOI</t>
  </si>
  <si>
    <t>540-SIPI-R-112022-540021724</t>
  </si>
  <si>
    <r>
      <t>'</t>
    </r>
    <r>
      <rPr>
        <sz val="10"/>
        <color rgb="FF000000"/>
        <rFont val="Arial"/>
        <family val="2"/>
      </rPr>
      <t>540</t>
    </r>
  </si>
  <si>
    <t>1K22TGS|540-CHAGIOHEO - RTV1609803</t>
  </si>
  <si>
    <t>541-SIPI-102022-541022031</t>
  </si>
  <si>
    <r>
      <t>'</t>
    </r>
    <r>
      <rPr>
        <sz val="10"/>
        <color rgb="FF000000"/>
        <rFont val="Arial"/>
        <family val="2"/>
      </rPr>
      <t>T047712</t>
    </r>
  </si>
  <si>
    <r>
      <t>'</t>
    </r>
    <r>
      <rPr>
        <sz val="10"/>
        <color rgb="FF000000"/>
        <rFont val="Arial"/>
        <family val="2"/>
      </rPr>
      <t>T049381</t>
    </r>
  </si>
  <si>
    <r>
      <t>'</t>
    </r>
    <r>
      <rPr>
        <sz val="10"/>
        <color rgb="FF000000"/>
        <rFont val="Arial"/>
        <family val="2"/>
      </rPr>
      <t>T046205</t>
    </r>
  </si>
  <si>
    <t>542-SIPI-102022-10016239</t>
  </si>
  <si>
    <r>
      <t>'</t>
    </r>
    <r>
      <rPr>
        <sz val="10"/>
        <color rgb="FF000000"/>
        <rFont val="Arial"/>
        <family val="2"/>
      </rPr>
      <t>A045775</t>
    </r>
  </si>
  <si>
    <t>542-SIPI-R-102022-10016239</t>
  </si>
  <si>
    <r>
      <t>'</t>
    </r>
    <r>
      <rPr>
        <sz val="10"/>
        <color rgb="FF000000"/>
        <rFont val="Arial"/>
        <family val="2"/>
      </rPr>
      <t>362</t>
    </r>
  </si>
  <si>
    <t>1K22TGU-362|GIOTAI - RTV1605293</t>
  </si>
  <si>
    <t>546-SIPI-102022-10014733</t>
  </si>
  <si>
    <r>
      <t>'</t>
    </r>
    <r>
      <rPr>
        <sz val="10"/>
        <color rgb="FF000000"/>
        <rFont val="Arial"/>
        <family val="2"/>
      </rPr>
      <t>A45708</t>
    </r>
  </si>
  <si>
    <r>
      <t>'</t>
    </r>
    <r>
      <rPr>
        <sz val="10"/>
        <color rgb="FF000000"/>
        <rFont val="Arial"/>
        <family val="2"/>
      </rPr>
      <t>A47096</t>
    </r>
  </si>
  <si>
    <r>
      <t>'</t>
    </r>
    <r>
      <rPr>
        <sz val="10"/>
        <color rgb="FF000000"/>
        <rFont val="Arial"/>
        <family val="2"/>
      </rPr>
      <t>A48842</t>
    </r>
  </si>
  <si>
    <t>547-SIPI-102022-547014878</t>
  </si>
  <si>
    <r>
      <t>'</t>
    </r>
    <r>
      <rPr>
        <sz val="10"/>
        <color rgb="FF000000"/>
        <rFont val="Arial"/>
        <family val="2"/>
      </rPr>
      <t>A00047958</t>
    </r>
  </si>
  <si>
    <r>
      <t>'</t>
    </r>
    <r>
      <rPr>
        <sz val="10"/>
        <color rgb="FF000000"/>
        <rFont val="Arial"/>
        <family val="2"/>
      </rPr>
      <t>A00045837</t>
    </r>
  </si>
  <si>
    <t>547-SIPI-R-102022-547014878</t>
  </si>
  <si>
    <t>RTV1606653¦CHANGIO - RTV1606653</t>
  </si>
  <si>
    <t>565-SIPI-102022-566014958</t>
  </si>
  <si>
    <r>
      <t>'</t>
    </r>
    <r>
      <rPr>
        <sz val="10"/>
        <color rgb="FF000000"/>
        <rFont val="Arial"/>
        <family val="2"/>
      </rPr>
      <t>A047517</t>
    </r>
  </si>
  <si>
    <t>565-SIPI-R-112022-566014958</t>
  </si>
  <si>
    <t>'691</t>
  </si>
  <si>
    <t>1K22THH|GIOTAI691 - RTV1611342</t>
  </si>
  <si>
    <t>569-SIPI-102022-569007246</t>
  </si>
  <si>
    <r>
      <t>'</t>
    </r>
    <r>
      <rPr>
        <sz val="10"/>
        <color rgb="FF000000"/>
        <rFont val="Arial"/>
        <family val="2"/>
      </rPr>
      <t>C045841</t>
    </r>
  </si>
  <si>
    <t>570-SIPI-102022-10011876</t>
  </si>
  <si>
    <r>
      <t>'</t>
    </r>
    <r>
      <rPr>
        <sz val="10"/>
        <color rgb="FF000000"/>
        <rFont val="Arial"/>
        <family val="2"/>
      </rPr>
      <t>A045753</t>
    </r>
  </si>
  <si>
    <r>
      <t>'</t>
    </r>
    <r>
      <rPr>
        <sz val="10"/>
        <color rgb="FF000000"/>
        <rFont val="Arial"/>
        <family val="2"/>
      </rPr>
      <t>A047845</t>
    </r>
  </si>
  <si>
    <r>
      <t>'</t>
    </r>
    <r>
      <rPr>
        <sz val="10"/>
        <color rgb="FF000000"/>
        <rFont val="Arial"/>
        <family val="2"/>
      </rPr>
      <t>A049349</t>
    </r>
  </si>
  <si>
    <t>600-SIPI-102022-1079359</t>
  </si>
  <si>
    <r>
      <t>'</t>
    </r>
    <r>
      <rPr>
        <sz val="10"/>
        <color rgb="FF000000"/>
        <rFont val="Arial"/>
        <family val="2"/>
      </rPr>
      <t>047960</t>
    </r>
  </si>
  <si>
    <t>1C22TNT|CHANGIO-75726164</t>
  </si>
  <si>
    <r>
      <t>'</t>
    </r>
    <r>
      <rPr>
        <sz val="10"/>
        <color rgb="FF000000"/>
        <rFont val="Arial"/>
        <family val="2"/>
      </rPr>
      <t>049350</t>
    </r>
  </si>
  <si>
    <t>1C22TNT|CHANGIO-75880895</t>
  </si>
  <si>
    <r>
      <t>'</t>
    </r>
    <r>
      <rPr>
        <sz val="10"/>
        <color rgb="FF000000"/>
        <rFont val="Arial"/>
        <family val="2"/>
      </rPr>
      <t>046614</t>
    </r>
  </si>
  <si>
    <t>1C22TNT|CHANGIO-75562515</t>
  </si>
  <si>
    <t>601-SIPI-092022-1074972</t>
  </si>
  <si>
    <r>
      <t>'</t>
    </r>
    <r>
      <rPr>
        <sz val="10"/>
        <color rgb="FF000000"/>
        <rFont val="Arial"/>
        <family val="2"/>
      </rPr>
      <t>A00045529</t>
    </r>
  </si>
  <si>
    <t>1C22TNT/VAT8/ CHAN GIO</t>
  </si>
  <si>
    <t>601-SIPI-102022-1075702</t>
  </si>
  <si>
    <r>
      <t>'</t>
    </r>
    <r>
      <rPr>
        <sz val="10"/>
        <color rgb="FF000000"/>
        <rFont val="Arial"/>
        <family val="2"/>
      </rPr>
      <t>A00045843</t>
    </r>
  </si>
  <si>
    <r>
      <t>'</t>
    </r>
    <r>
      <rPr>
        <sz val="10"/>
        <color rgb="FF000000"/>
        <rFont val="Arial"/>
        <family val="2"/>
      </rPr>
      <t>A00047961</t>
    </r>
  </si>
  <si>
    <r>
      <t>'</t>
    </r>
    <r>
      <rPr>
        <sz val="10"/>
        <color rgb="FF000000"/>
        <rFont val="Arial"/>
        <family val="2"/>
      </rPr>
      <t>A00048823</t>
    </r>
  </si>
  <si>
    <r>
      <t>'</t>
    </r>
    <r>
      <rPr>
        <sz val="10"/>
        <color rgb="FF000000"/>
        <rFont val="Arial"/>
        <family val="2"/>
      </rPr>
      <t>A00046702</t>
    </r>
  </si>
  <si>
    <r>
      <t>'</t>
    </r>
    <r>
      <rPr>
        <sz val="10"/>
        <color rgb="FF000000"/>
        <rFont val="Arial"/>
        <family val="2"/>
      </rPr>
      <t>A00047024</t>
    </r>
  </si>
  <si>
    <r>
      <t>'</t>
    </r>
    <r>
      <rPr>
        <sz val="10"/>
        <color rgb="FF000000"/>
        <rFont val="Arial"/>
        <family val="2"/>
      </rPr>
      <t>A00047702</t>
    </r>
  </si>
  <si>
    <t>602-SIPI-102022-1090853</t>
  </si>
  <si>
    <r>
      <t>'</t>
    </r>
    <r>
      <rPr>
        <sz val="10"/>
        <color rgb="FF000000"/>
        <rFont val="Arial"/>
        <family val="2"/>
      </rPr>
      <t>A47100</t>
    </r>
  </si>
  <si>
    <t>1C22TNT-47100|VAT8|CHANGIO</t>
  </si>
  <si>
    <r>
      <t>'</t>
    </r>
    <r>
      <rPr>
        <sz val="10"/>
        <color rgb="FF000000"/>
        <rFont val="Arial"/>
        <family val="2"/>
      </rPr>
      <t>A45909</t>
    </r>
  </si>
  <si>
    <t>1C22TNT-45909|VAT8|CHANGIO</t>
  </si>
  <si>
    <r>
      <t>'</t>
    </r>
    <r>
      <rPr>
        <sz val="10"/>
        <color rgb="FF000000"/>
        <rFont val="Arial"/>
        <family val="2"/>
      </rPr>
      <t>A46894</t>
    </r>
  </si>
  <si>
    <t>1C22TNT-46894|VAT8|GAMUOI</t>
  </si>
  <si>
    <r>
      <t>'</t>
    </r>
    <r>
      <rPr>
        <sz val="10"/>
        <color rgb="FF000000"/>
        <rFont val="Arial"/>
        <family val="2"/>
      </rPr>
      <t>A47768</t>
    </r>
  </si>
  <si>
    <t>1C22TNT-47768|VAT8|GAMUOI</t>
  </si>
  <si>
    <r>
      <t>'</t>
    </r>
    <r>
      <rPr>
        <sz val="10"/>
        <color rgb="FF000000"/>
        <rFont val="Arial"/>
        <family val="2"/>
      </rPr>
      <t>48217</t>
    </r>
  </si>
  <si>
    <t>1C22TNT-48217|VAT8|CHANGIO</t>
  </si>
  <si>
    <r>
      <t>'</t>
    </r>
    <r>
      <rPr>
        <sz val="10"/>
        <color rgb="FF000000"/>
        <rFont val="Arial"/>
        <family val="2"/>
      </rPr>
      <t>48903</t>
    </r>
  </si>
  <si>
    <t>1X22TNT-48903|VAT8|CHANGIO</t>
  </si>
  <si>
    <t>603-SIPI-102022-1055164</t>
  </si>
  <si>
    <r>
      <t>'</t>
    </r>
    <r>
      <rPr>
        <sz val="10"/>
        <color rgb="FF000000"/>
        <rFont val="Arial"/>
        <family val="2"/>
      </rPr>
      <t>A046937</t>
    </r>
  </si>
  <si>
    <r>
      <t>'</t>
    </r>
    <r>
      <rPr>
        <sz val="10"/>
        <color rgb="FF000000"/>
        <rFont val="Arial"/>
        <family val="2"/>
      </rPr>
      <t>A48759</t>
    </r>
  </si>
  <si>
    <t>605-SIPI-102022-1093451</t>
  </si>
  <si>
    <r>
      <t>'</t>
    </r>
    <r>
      <rPr>
        <sz val="10"/>
        <color rgb="FF000000"/>
        <rFont val="Arial"/>
        <family val="2"/>
      </rPr>
      <t>Z048554</t>
    </r>
  </si>
  <si>
    <r>
      <t>'</t>
    </r>
    <r>
      <rPr>
        <sz val="10"/>
        <color rgb="FF000000"/>
        <rFont val="Arial"/>
        <family val="2"/>
      </rPr>
      <t>Z047713</t>
    </r>
  </si>
  <si>
    <r>
      <t>'</t>
    </r>
    <r>
      <rPr>
        <sz val="10"/>
        <color rgb="FF000000"/>
        <rFont val="Arial"/>
        <family val="2"/>
      </rPr>
      <t>Z045818</t>
    </r>
  </si>
  <si>
    <r>
      <t>'</t>
    </r>
    <r>
      <rPr>
        <sz val="10"/>
        <color rgb="FF000000"/>
        <rFont val="Arial"/>
        <family val="2"/>
      </rPr>
      <t>Z049256</t>
    </r>
  </si>
  <si>
    <t>605-SIPI-R-102022-1093451</t>
  </si>
  <si>
    <r>
      <t>'</t>
    </r>
    <r>
      <rPr>
        <sz val="10"/>
        <color rgb="FF000000"/>
        <rFont val="Arial"/>
        <family val="2"/>
      </rPr>
      <t>498</t>
    </r>
  </si>
  <si>
    <t>1K22THS/GIO LUA|RTV1597143</t>
  </si>
  <si>
    <t>605-SIPI-R-112022-1093451</t>
  </si>
  <si>
    <r>
      <t>'</t>
    </r>
    <r>
      <rPr>
        <sz val="10"/>
        <color rgb="FF000000"/>
        <rFont val="Arial"/>
        <family val="2"/>
      </rPr>
      <t>607</t>
    </r>
  </si>
  <si>
    <t>1K22THS/CHANGA|RTV1614171 - RTV1614171</t>
  </si>
  <si>
    <t>606-SIPI-102022-1094887</t>
  </si>
  <si>
    <r>
      <t>'</t>
    </r>
    <r>
      <rPr>
        <sz val="10"/>
        <color rgb="FF000000"/>
        <rFont val="Arial"/>
        <family val="2"/>
      </rPr>
      <t>A0047964</t>
    </r>
  </si>
  <si>
    <r>
      <t>'</t>
    </r>
    <r>
      <rPr>
        <sz val="10"/>
        <color rgb="FF000000"/>
        <rFont val="Arial"/>
        <family val="2"/>
      </rPr>
      <t>A0048829</t>
    </r>
  </si>
  <si>
    <r>
      <t>'</t>
    </r>
    <r>
      <rPr>
        <sz val="10"/>
        <color rgb="FF000000"/>
        <rFont val="Arial"/>
        <family val="2"/>
      </rPr>
      <t>A0045839</t>
    </r>
  </si>
  <si>
    <r>
      <t>'</t>
    </r>
    <r>
      <rPr>
        <sz val="10"/>
        <color rgb="FF000000"/>
        <rFont val="Arial"/>
        <family val="2"/>
      </rPr>
      <t>A0047029</t>
    </r>
  </si>
  <si>
    <t>607-SIPI-102022-1091011</t>
  </si>
  <si>
    <r>
      <t>'</t>
    </r>
    <r>
      <rPr>
        <sz val="10"/>
        <color rgb="FF000000"/>
        <rFont val="Arial"/>
        <family val="2"/>
      </rPr>
      <t>B0049443</t>
    </r>
  </si>
  <si>
    <r>
      <t>'</t>
    </r>
    <r>
      <rPr>
        <sz val="10"/>
        <color rgb="FF000000"/>
        <rFont val="Arial"/>
        <family val="2"/>
      </rPr>
      <t>B0045812</t>
    </r>
  </si>
  <si>
    <r>
      <t>'</t>
    </r>
    <r>
      <rPr>
        <sz val="10"/>
        <color rgb="FF000000"/>
        <rFont val="Arial"/>
        <family val="2"/>
      </rPr>
      <t>B0047102</t>
    </r>
  </si>
  <si>
    <r>
      <t>'</t>
    </r>
    <r>
      <rPr>
        <sz val="10"/>
        <color rgb="FF000000"/>
        <rFont val="Arial"/>
        <family val="2"/>
      </rPr>
      <t>B0048562</t>
    </r>
  </si>
  <si>
    <t>608-SIPI-102022-1047619</t>
  </si>
  <si>
    <r>
      <t>'</t>
    </r>
    <r>
      <rPr>
        <sz val="10"/>
        <color rgb="FF000000"/>
        <rFont val="Arial"/>
        <family val="2"/>
      </rPr>
      <t>A048516</t>
    </r>
  </si>
  <si>
    <t>608-SIPI-R-102022-1047619</t>
  </si>
  <si>
    <r>
      <t>'</t>
    </r>
    <r>
      <rPr>
        <sz val="10"/>
        <color rgb="FF000000"/>
        <rFont val="Arial"/>
        <family val="2"/>
      </rPr>
      <t>A0240</t>
    </r>
  </si>
  <si>
    <t>1K22THV|1595297|MUCGIAVI</t>
  </si>
  <si>
    <t>609-SIPI-102022-1089213</t>
  </si>
  <si>
    <r>
      <t>'</t>
    </r>
    <r>
      <rPr>
        <sz val="10"/>
        <color rgb="FF000000"/>
        <rFont val="Arial"/>
        <family val="2"/>
      </rPr>
      <t>A048556</t>
    </r>
  </si>
  <si>
    <r>
      <t>'</t>
    </r>
    <r>
      <rPr>
        <sz val="10"/>
        <color rgb="FF000000"/>
        <rFont val="Arial"/>
        <family val="2"/>
      </rPr>
      <t>A049491</t>
    </r>
  </si>
  <si>
    <t>613-SIPI-102022-1088279</t>
  </si>
  <si>
    <r>
      <t>'</t>
    </r>
    <r>
      <rPr>
        <sz val="10"/>
        <color rgb="FF000000"/>
        <rFont val="Arial"/>
        <family val="2"/>
      </rPr>
      <t>A48901</t>
    </r>
  </si>
  <si>
    <r>
      <t>'</t>
    </r>
    <r>
      <rPr>
        <sz val="10"/>
        <color rgb="FF000000"/>
        <rFont val="Arial"/>
        <family val="2"/>
      </rPr>
      <t>A45719</t>
    </r>
  </si>
  <si>
    <r>
      <t>'</t>
    </r>
    <r>
      <rPr>
        <sz val="10"/>
        <color rgb="FF000000"/>
        <rFont val="Arial"/>
        <family val="2"/>
      </rPr>
      <t>A48204</t>
    </r>
  </si>
  <si>
    <r>
      <t>'</t>
    </r>
    <r>
      <rPr>
        <sz val="10"/>
        <color rgb="FF000000"/>
        <rFont val="Arial"/>
        <family val="2"/>
      </rPr>
      <t>A47099</t>
    </r>
  </si>
  <si>
    <t>613-SIPI-R-102022-1088279</t>
  </si>
  <si>
    <r>
      <t>'</t>
    </r>
    <r>
      <rPr>
        <sz val="10"/>
        <color rgb="FF000000"/>
        <rFont val="Arial"/>
        <family val="2"/>
      </rPr>
      <t>644</t>
    </r>
  </si>
  <si>
    <t>1K22TKA-644|CHANGIO|RTV1601052 - RTV1601052</t>
  </si>
  <si>
    <t>613-SIPI-R-112022-1088279</t>
  </si>
  <si>
    <t>1K22TKA-770|CHANGIO - RTV1611604</t>
  </si>
  <si>
    <t>617-SIPI-102022-1073555</t>
  </si>
  <si>
    <r>
      <t>'</t>
    </r>
    <r>
      <rPr>
        <sz val="10"/>
        <color rgb="FF000000"/>
        <rFont val="Arial"/>
        <family val="2"/>
      </rPr>
      <t>A046615</t>
    </r>
  </si>
  <si>
    <r>
      <t>'</t>
    </r>
    <r>
      <rPr>
        <sz val="10"/>
        <color rgb="FF000000"/>
        <rFont val="Arial"/>
        <family val="2"/>
      </rPr>
      <t>A048824</t>
    </r>
  </si>
  <si>
    <t>618-SIPI-102022-1069465</t>
  </si>
  <si>
    <r>
      <t>'</t>
    </r>
    <r>
      <rPr>
        <sz val="10"/>
        <color rgb="FF000000"/>
        <rFont val="Arial"/>
        <family val="2"/>
      </rPr>
      <t>A46901</t>
    </r>
  </si>
  <si>
    <t>GA M</t>
  </si>
  <si>
    <r>
      <t>'</t>
    </r>
    <r>
      <rPr>
        <sz val="10"/>
        <color rgb="FF000000"/>
        <rFont val="Arial"/>
        <family val="2"/>
      </rPr>
      <t>A48720</t>
    </r>
  </si>
  <si>
    <t>620-SIPI-102022-1058184</t>
  </si>
  <si>
    <r>
      <t>'</t>
    </r>
    <r>
      <rPr>
        <sz val="10"/>
        <color rgb="FF000000"/>
        <rFont val="Arial"/>
        <family val="2"/>
      </rPr>
      <t>D046918</t>
    </r>
  </si>
  <si>
    <r>
      <t>'</t>
    </r>
    <r>
      <rPr>
        <sz val="10"/>
        <color rgb="FF000000"/>
        <rFont val="Arial"/>
        <family val="2"/>
      </rPr>
      <t>D047437</t>
    </r>
  </si>
  <si>
    <r>
      <t>'</t>
    </r>
    <r>
      <rPr>
        <sz val="10"/>
        <color rgb="FF000000"/>
        <rFont val="Arial"/>
        <family val="2"/>
      </rPr>
      <t>D046605</t>
    </r>
  </si>
  <si>
    <r>
      <t>'</t>
    </r>
    <r>
      <rPr>
        <sz val="10"/>
        <color rgb="FF000000"/>
        <rFont val="Arial"/>
        <family val="2"/>
      </rPr>
      <t>D048922</t>
    </r>
  </si>
  <si>
    <r>
      <t>'</t>
    </r>
    <r>
      <rPr>
        <sz val="10"/>
        <color rgb="FF000000"/>
        <rFont val="Arial"/>
        <family val="2"/>
      </rPr>
      <t>D048735</t>
    </r>
  </si>
  <si>
    <r>
      <t>'</t>
    </r>
    <r>
      <rPr>
        <sz val="10"/>
        <color rgb="FF000000"/>
        <rFont val="Arial"/>
        <family val="2"/>
      </rPr>
      <t>D049488</t>
    </r>
  </si>
  <si>
    <r>
      <t>'</t>
    </r>
    <r>
      <rPr>
        <sz val="10"/>
        <color rgb="FF000000"/>
        <rFont val="Arial"/>
        <family val="2"/>
      </rPr>
      <t>D048052</t>
    </r>
  </si>
  <si>
    <t>910-SIPI-082022-10032122</t>
  </si>
  <si>
    <r>
      <t>'</t>
    </r>
    <r>
      <rPr>
        <sz val="10"/>
        <color rgb="FF000000"/>
        <rFont val="Arial"/>
        <family val="2"/>
      </rPr>
      <t>b029271</t>
    </r>
  </si>
  <si>
    <t>910-SIPI-092022-10030923</t>
  </si>
  <si>
    <r>
      <t>'</t>
    </r>
    <r>
      <rPr>
        <sz val="10"/>
        <color rgb="FF000000"/>
        <rFont val="Arial"/>
        <family val="2"/>
      </rPr>
      <t>b042053</t>
    </r>
  </si>
  <si>
    <r>
      <t>'</t>
    </r>
    <r>
      <rPr>
        <sz val="10"/>
        <color rgb="FF000000"/>
        <rFont val="Arial"/>
        <family val="2"/>
      </rPr>
      <t>b041550</t>
    </r>
  </si>
  <si>
    <t>910-SIPI-092022-10030971</t>
  </si>
  <si>
    <r>
      <t>'</t>
    </r>
    <r>
      <rPr>
        <sz val="10"/>
        <color rgb="FF000000"/>
        <rFont val="Arial"/>
        <family val="2"/>
      </rPr>
      <t>b044135</t>
    </r>
  </si>
  <si>
    <t>910-SIPI-092022-10031135</t>
  </si>
  <si>
    <r>
      <t>'</t>
    </r>
    <r>
      <rPr>
        <sz val="10"/>
        <color rgb="FF000000"/>
        <rFont val="Arial"/>
        <family val="2"/>
      </rPr>
      <t>b044160</t>
    </r>
  </si>
  <si>
    <r>
      <t>'</t>
    </r>
    <r>
      <rPr>
        <sz val="10"/>
        <color rgb="FF000000"/>
        <rFont val="Arial"/>
        <family val="2"/>
      </rPr>
      <t>b044132</t>
    </r>
  </si>
  <si>
    <t>910-SIPI-092022-10031247</t>
  </si>
  <si>
    <r>
      <t>'</t>
    </r>
    <r>
      <rPr>
        <sz val="10"/>
        <color rgb="FF000000"/>
        <rFont val="Arial"/>
        <family val="2"/>
      </rPr>
      <t>b044136</t>
    </r>
  </si>
  <si>
    <r>
      <t>'</t>
    </r>
    <r>
      <rPr>
        <sz val="10"/>
        <color rgb="FF000000"/>
        <rFont val="Arial"/>
        <family val="2"/>
      </rPr>
      <t>b044260</t>
    </r>
  </si>
  <si>
    <t>910-SIPI-092022-10031395</t>
  </si>
  <si>
    <r>
      <t>'</t>
    </r>
    <r>
      <rPr>
        <sz val="10"/>
        <color rgb="FF000000"/>
        <rFont val="Arial"/>
        <family val="2"/>
      </rPr>
      <t>b044125</t>
    </r>
  </si>
  <si>
    <r>
      <t>'</t>
    </r>
    <r>
      <rPr>
        <sz val="10"/>
        <color rgb="FF000000"/>
        <rFont val="Arial"/>
        <family val="2"/>
      </rPr>
      <t>b042294</t>
    </r>
  </si>
  <si>
    <r>
      <t>'</t>
    </r>
    <r>
      <rPr>
        <sz val="10"/>
        <color rgb="FF000000"/>
        <rFont val="Arial"/>
        <family val="2"/>
      </rPr>
      <t>b038473</t>
    </r>
  </si>
  <si>
    <t>910-SIPI-092022-10031453</t>
  </si>
  <si>
    <r>
      <t>'</t>
    </r>
    <r>
      <rPr>
        <sz val="10"/>
        <color rgb="FF000000"/>
        <rFont val="Arial"/>
        <family val="2"/>
      </rPr>
      <t>b044324</t>
    </r>
  </si>
  <si>
    <r>
      <t>'</t>
    </r>
    <r>
      <rPr>
        <sz val="10"/>
        <color rgb="FF000000"/>
        <rFont val="Arial"/>
        <family val="2"/>
      </rPr>
      <t>b042399</t>
    </r>
  </si>
  <si>
    <t>910-SIPI-092022-10031582</t>
  </si>
  <si>
    <r>
      <t>'</t>
    </r>
    <r>
      <rPr>
        <sz val="10"/>
        <color rgb="FF000000"/>
        <rFont val="Arial"/>
        <family val="2"/>
      </rPr>
      <t>b045295</t>
    </r>
  </si>
  <si>
    <r>
      <t>'</t>
    </r>
    <r>
      <rPr>
        <sz val="10"/>
        <color rgb="FF000000"/>
        <rFont val="Arial"/>
        <family val="2"/>
      </rPr>
      <t>b044317</t>
    </r>
  </si>
  <si>
    <t>910-SIPI-092022-10032122</t>
  </si>
  <si>
    <r>
      <t>'</t>
    </r>
    <r>
      <rPr>
        <sz val="10"/>
        <color rgb="FF000000"/>
        <rFont val="Arial"/>
        <family val="2"/>
      </rPr>
      <t>b044193</t>
    </r>
  </si>
  <si>
    <t>910-SIPI-102022-10032122</t>
  </si>
  <si>
    <r>
      <t>'</t>
    </r>
    <r>
      <rPr>
        <sz val="10"/>
        <color rgb="FF000000"/>
        <rFont val="Arial"/>
        <family val="2"/>
      </rPr>
      <t>b045764</t>
    </r>
  </si>
  <si>
    <r>
      <t>'</t>
    </r>
    <r>
      <rPr>
        <sz val="10"/>
        <color rgb="FF000000"/>
        <rFont val="Arial"/>
        <family val="2"/>
      </rPr>
      <t>b045704</t>
    </r>
  </si>
  <si>
    <r>
      <t>'</t>
    </r>
    <r>
      <rPr>
        <sz val="10"/>
        <color rgb="FF000000"/>
        <rFont val="Arial"/>
        <family val="2"/>
      </rPr>
      <t>b046991</t>
    </r>
  </si>
  <si>
    <r>
      <t>'</t>
    </r>
    <r>
      <rPr>
        <sz val="10"/>
        <color rgb="FF000000"/>
        <rFont val="Arial"/>
        <family val="2"/>
      </rPr>
      <t>b047089</t>
    </r>
  </si>
  <si>
    <r>
      <t>'</t>
    </r>
    <r>
      <rPr>
        <sz val="10"/>
        <color rgb="FF000000"/>
        <rFont val="Arial"/>
        <family val="2"/>
      </rPr>
      <t>b048257</t>
    </r>
  </si>
  <si>
    <r>
      <t>'</t>
    </r>
    <r>
      <rPr>
        <sz val="10"/>
        <color rgb="FF000000"/>
        <rFont val="Arial"/>
        <family val="2"/>
      </rPr>
      <t>b046611</t>
    </r>
  </si>
  <si>
    <r>
      <t>'</t>
    </r>
    <r>
      <rPr>
        <sz val="10"/>
        <color rgb="FF000000"/>
        <rFont val="Arial"/>
        <family val="2"/>
      </rPr>
      <t>b047761</t>
    </r>
  </si>
  <si>
    <r>
      <t>'</t>
    </r>
    <r>
      <rPr>
        <sz val="10"/>
        <color rgb="FF000000"/>
        <rFont val="Arial"/>
        <family val="2"/>
      </rPr>
      <t>B048022</t>
    </r>
  </si>
  <si>
    <r>
      <t>'</t>
    </r>
    <r>
      <rPr>
        <sz val="10"/>
        <color rgb="FF000000"/>
        <rFont val="Arial"/>
        <family val="2"/>
      </rPr>
      <t>b047784</t>
    </r>
  </si>
  <si>
    <r>
      <t>'</t>
    </r>
    <r>
      <rPr>
        <sz val="10"/>
        <color rgb="FF000000"/>
        <rFont val="Arial"/>
        <family val="2"/>
      </rPr>
      <t>b045747</t>
    </r>
  </si>
  <si>
    <r>
      <t>'</t>
    </r>
    <r>
      <rPr>
        <sz val="10"/>
        <color rgb="FF000000"/>
        <rFont val="Arial"/>
        <family val="2"/>
      </rPr>
      <t>b048291</t>
    </r>
  </si>
  <si>
    <r>
      <t>'</t>
    </r>
    <r>
      <rPr>
        <sz val="10"/>
        <color rgb="FF000000"/>
        <rFont val="Arial"/>
        <family val="2"/>
      </rPr>
      <t>b048249</t>
    </r>
  </si>
  <si>
    <r>
      <t>'</t>
    </r>
    <r>
      <rPr>
        <sz val="10"/>
        <color rgb="FF000000"/>
        <rFont val="Arial"/>
        <family val="2"/>
      </rPr>
      <t>b048255</t>
    </r>
  </si>
  <si>
    <r>
      <t>'</t>
    </r>
    <r>
      <rPr>
        <sz val="10"/>
        <color rgb="FF000000"/>
        <rFont val="Arial"/>
        <family val="2"/>
      </rPr>
      <t>b048274</t>
    </r>
  </si>
  <si>
    <r>
      <t>'</t>
    </r>
    <r>
      <rPr>
        <sz val="10"/>
        <color rgb="FF000000"/>
        <rFont val="Arial"/>
        <family val="2"/>
      </rPr>
      <t>b045645</t>
    </r>
  </si>
  <si>
    <r>
      <t>'</t>
    </r>
    <r>
      <rPr>
        <sz val="10"/>
        <color rgb="FF000000"/>
        <rFont val="Arial"/>
        <family val="2"/>
      </rPr>
      <t>b048242</t>
    </r>
  </si>
  <si>
    <r>
      <t>'</t>
    </r>
    <r>
      <rPr>
        <sz val="10"/>
        <color rgb="FF000000"/>
        <rFont val="Arial"/>
        <family val="2"/>
      </rPr>
      <t>b047762</t>
    </r>
  </si>
  <si>
    <r>
      <t>'</t>
    </r>
    <r>
      <rPr>
        <sz val="10"/>
        <color rgb="FF000000"/>
        <rFont val="Arial"/>
        <family val="2"/>
      </rPr>
      <t>b046925</t>
    </r>
  </si>
  <si>
    <r>
      <t>'</t>
    </r>
    <r>
      <rPr>
        <sz val="10"/>
        <color rgb="FF000000"/>
        <rFont val="Arial"/>
        <family val="2"/>
      </rPr>
      <t>b047065</t>
    </r>
  </si>
  <si>
    <r>
      <t>'</t>
    </r>
    <r>
      <rPr>
        <sz val="10"/>
        <color rgb="FF000000"/>
        <rFont val="Arial"/>
        <family val="2"/>
      </rPr>
      <t>b048251</t>
    </r>
  </si>
  <si>
    <r>
      <t>'</t>
    </r>
    <r>
      <rPr>
        <sz val="10"/>
        <color rgb="FF000000"/>
        <rFont val="Arial"/>
        <family val="2"/>
      </rPr>
      <t>b048286</t>
    </r>
  </si>
  <si>
    <r>
      <t>'</t>
    </r>
    <r>
      <rPr>
        <sz val="10"/>
        <color rgb="FF000000"/>
        <rFont val="Arial"/>
        <family val="2"/>
      </rPr>
      <t>b048073</t>
    </r>
  </si>
  <si>
    <r>
      <t>'</t>
    </r>
    <r>
      <rPr>
        <sz val="10"/>
        <color rgb="FF000000"/>
        <rFont val="Arial"/>
        <family val="2"/>
      </rPr>
      <t>b045711</t>
    </r>
  </si>
  <si>
    <r>
      <t>'</t>
    </r>
    <r>
      <rPr>
        <sz val="10"/>
        <color rgb="FF000000"/>
        <rFont val="Arial"/>
        <family val="2"/>
      </rPr>
      <t>b045765</t>
    </r>
  </si>
  <si>
    <r>
      <t>'</t>
    </r>
    <r>
      <rPr>
        <sz val="10"/>
        <color rgb="FF000000"/>
        <rFont val="Arial"/>
        <family val="2"/>
      </rPr>
      <t>b048258</t>
    </r>
  </si>
  <si>
    <r>
      <t>'</t>
    </r>
    <r>
      <rPr>
        <sz val="10"/>
        <color rgb="FF000000"/>
        <rFont val="Arial"/>
        <family val="2"/>
      </rPr>
      <t>b048285</t>
    </r>
  </si>
  <si>
    <r>
      <t>'</t>
    </r>
    <r>
      <rPr>
        <sz val="10"/>
        <color rgb="FF000000"/>
        <rFont val="Arial"/>
        <family val="2"/>
      </rPr>
      <t>b048250</t>
    </r>
  </si>
  <si>
    <r>
      <t>'</t>
    </r>
    <r>
      <rPr>
        <sz val="10"/>
        <color rgb="FF000000"/>
        <rFont val="Arial"/>
        <family val="2"/>
      </rPr>
      <t>b048245</t>
    </r>
  </si>
  <si>
    <r>
      <t>'</t>
    </r>
    <r>
      <rPr>
        <sz val="10"/>
        <color rgb="FF000000"/>
        <rFont val="Arial"/>
        <family val="2"/>
      </rPr>
      <t>b046954</t>
    </r>
  </si>
  <si>
    <r>
      <t>'</t>
    </r>
    <r>
      <rPr>
        <sz val="10"/>
        <color rgb="FF000000"/>
        <rFont val="Arial"/>
        <family val="2"/>
      </rPr>
      <t>b048241</t>
    </r>
  </si>
  <si>
    <r>
      <t>'</t>
    </r>
    <r>
      <rPr>
        <sz val="10"/>
        <color rgb="FF000000"/>
        <rFont val="Arial"/>
        <family val="2"/>
      </rPr>
      <t>b046356</t>
    </r>
  </si>
  <si>
    <r>
      <t>'</t>
    </r>
    <r>
      <rPr>
        <sz val="10"/>
        <color rgb="FF000000"/>
        <rFont val="Arial"/>
        <family val="2"/>
      </rPr>
      <t>b045640</t>
    </r>
  </si>
  <si>
    <r>
      <t>'</t>
    </r>
    <r>
      <rPr>
        <sz val="10"/>
        <color rgb="FF000000"/>
        <rFont val="Arial"/>
        <family val="2"/>
      </rPr>
      <t>b048256</t>
    </r>
  </si>
  <si>
    <r>
      <t>'</t>
    </r>
    <r>
      <rPr>
        <sz val="10"/>
        <color rgb="FF000000"/>
        <rFont val="Arial"/>
        <family val="2"/>
      </rPr>
      <t>b047760</t>
    </r>
  </si>
  <si>
    <r>
      <t>'</t>
    </r>
    <r>
      <rPr>
        <sz val="10"/>
        <color rgb="FF000000"/>
        <rFont val="Arial"/>
        <family val="2"/>
      </rPr>
      <t>b048261</t>
    </r>
  </si>
  <si>
    <r>
      <t>'</t>
    </r>
    <r>
      <rPr>
        <sz val="10"/>
        <color rgb="FF000000"/>
        <rFont val="Arial"/>
        <family val="2"/>
      </rPr>
      <t>b048769</t>
    </r>
  </si>
  <si>
    <r>
      <t>'</t>
    </r>
    <r>
      <rPr>
        <sz val="10"/>
        <color rgb="FF000000"/>
        <rFont val="Arial"/>
        <family val="2"/>
      </rPr>
      <t>b048771</t>
    </r>
  </si>
  <si>
    <r>
      <t>'</t>
    </r>
    <r>
      <rPr>
        <sz val="10"/>
        <color rgb="FF000000"/>
        <rFont val="Arial"/>
        <family val="2"/>
      </rPr>
      <t>b045639</t>
    </r>
  </si>
  <si>
    <r>
      <t>'</t>
    </r>
    <r>
      <rPr>
        <sz val="10"/>
        <color rgb="FF000000"/>
        <rFont val="Arial"/>
        <family val="2"/>
      </rPr>
      <t>b045831</t>
    </r>
  </si>
  <si>
    <r>
      <t>'</t>
    </r>
    <r>
      <rPr>
        <sz val="10"/>
        <color rgb="FF000000"/>
        <rFont val="Arial"/>
        <family val="2"/>
      </rPr>
      <t>B047755</t>
    </r>
  </si>
  <si>
    <r>
      <t>'</t>
    </r>
    <r>
      <rPr>
        <sz val="10"/>
        <color rgb="FF000000"/>
        <rFont val="Arial"/>
        <family val="2"/>
      </rPr>
      <t>b048244</t>
    </r>
  </si>
  <si>
    <r>
      <t>'</t>
    </r>
    <r>
      <rPr>
        <sz val="10"/>
        <color rgb="FF000000"/>
        <rFont val="Arial"/>
        <family val="2"/>
      </rPr>
      <t>b048248</t>
    </r>
  </si>
  <si>
    <r>
      <t>'</t>
    </r>
    <r>
      <rPr>
        <sz val="10"/>
        <color rgb="FF000000"/>
        <rFont val="Arial"/>
        <family val="2"/>
      </rPr>
      <t>b048637</t>
    </r>
  </si>
  <si>
    <r>
      <t>'</t>
    </r>
    <r>
      <rPr>
        <sz val="10"/>
        <color rgb="FF000000"/>
        <rFont val="Arial"/>
        <family val="2"/>
      </rPr>
      <t>B047785</t>
    </r>
  </si>
  <si>
    <r>
      <t>'</t>
    </r>
    <r>
      <rPr>
        <sz val="10"/>
        <color rgb="FF000000"/>
        <rFont val="Arial"/>
        <family val="2"/>
      </rPr>
      <t>b048273</t>
    </r>
  </si>
  <si>
    <r>
      <t>'</t>
    </r>
    <r>
      <rPr>
        <sz val="10"/>
        <color rgb="FF000000"/>
        <rFont val="Arial"/>
        <family val="2"/>
      </rPr>
      <t>b047722</t>
    </r>
  </si>
  <si>
    <r>
      <t>'</t>
    </r>
    <r>
      <rPr>
        <sz val="10"/>
        <color rgb="FF000000"/>
        <rFont val="Arial"/>
        <family val="2"/>
      </rPr>
      <t>b047890</t>
    </r>
  </si>
  <si>
    <r>
      <t>'</t>
    </r>
    <r>
      <rPr>
        <sz val="10"/>
        <color rgb="FF000000"/>
        <rFont val="Arial"/>
        <family val="2"/>
      </rPr>
      <t>b048253</t>
    </r>
  </si>
  <si>
    <r>
      <t>'</t>
    </r>
    <r>
      <rPr>
        <sz val="10"/>
        <color rgb="FF000000"/>
        <rFont val="Arial"/>
        <family val="2"/>
      </rPr>
      <t>b045833</t>
    </r>
  </si>
  <si>
    <r>
      <t>'</t>
    </r>
    <r>
      <rPr>
        <sz val="10"/>
        <color rgb="FF000000"/>
        <rFont val="Arial"/>
        <family val="2"/>
      </rPr>
      <t>b046952</t>
    </r>
  </si>
  <si>
    <r>
      <t>'</t>
    </r>
    <r>
      <rPr>
        <sz val="10"/>
        <color rgb="FF000000"/>
        <rFont val="Arial"/>
        <family val="2"/>
      </rPr>
      <t>b045724</t>
    </r>
  </si>
  <si>
    <r>
      <t>'</t>
    </r>
    <r>
      <rPr>
        <sz val="10"/>
        <color rgb="FF000000"/>
        <rFont val="Arial"/>
        <family val="2"/>
      </rPr>
      <t>b048239</t>
    </r>
  </si>
  <si>
    <r>
      <t>'</t>
    </r>
    <r>
      <rPr>
        <sz val="10"/>
        <color rgb="FF000000"/>
        <rFont val="Arial"/>
        <family val="2"/>
      </rPr>
      <t>B048292</t>
    </r>
  </si>
  <si>
    <r>
      <t>'</t>
    </r>
    <r>
      <rPr>
        <sz val="10"/>
        <color rgb="FF000000"/>
        <rFont val="Arial"/>
        <family val="2"/>
      </rPr>
      <t>b048243</t>
    </r>
  </si>
  <si>
    <r>
      <t>'</t>
    </r>
    <r>
      <rPr>
        <sz val="10"/>
        <color rgb="FF000000"/>
        <rFont val="Arial"/>
        <family val="2"/>
      </rPr>
      <t>b046953</t>
    </r>
  </si>
  <si>
    <r>
      <t>'</t>
    </r>
    <r>
      <rPr>
        <sz val="10"/>
        <color rgb="FF000000"/>
        <rFont val="Arial"/>
        <family val="2"/>
      </rPr>
      <t>b048238</t>
    </r>
  </si>
  <si>
    <r>
      <t>'</t>
    </r>
    <r>
      <rPr>
        <sz val="10"/>
        <color rgb="FF000000"/>
        <rFont val="Arial"/>
        <family val="2"/>
      </rPr>
      <t>b048254</t>
    </r>
  </si>
  <si>
    <t>910-SIPI-102022-10032147</t>
  </si>
  <si>
    <r>
      <t>'</t>
    </r>
    <r>
      <rPr>
        <sz val="10"/>
        <color rgb="FF000000"/>
        <rFont val="Arial"/>
        <family val="2"/>
      </rPr>
      <t>b048467</t>
    </r>
  </si>
  <si>
    <r>
      <t>'</t>
    </r>
    <r>
      <rPr>
        <sz val="10"/>
        <color rgb="FF000000"/>
        <rFont val="Arial"/>
        <family val="2"/>
      </rPr>
      <t>b048237</t>
    </r>
  </si>
  <si>
    <r>
      <t>'</t>
    </r>
    <r>
      <rPr>
        <sz val="10"/>
        <color rgb="FF000000"/>
        <rFont val="Arial"/>
        <family val="2"/>
      </rPr>
      <t>b048279</t>
    </r>
  </si>
  <si>
    <r>
      <t>'</t>
    </r>
    <r>
      <rPr>
        <sz val="10"/>
        <color rgb="FF000000"/>
        <rFont val="Arial"/>
        <family val="2"/>
      </rPr>
      <t>b048246</t>
    </r>
  </si>
  <si>
    <r>
      <t>'</t>
    </r>
    <r>
      <rPr>
        <sz val="10"/>
        <color rgb="FF000000"/>
        <rFont val="Arial"/>
        <family val="2"/>
      </rPr>
      <t>b049369</t>
    </r>
  </si>
  <si>
    <r>
      <t>'</t>
    </r>
    <r>
      <rPr>
        <sz val="10"/>
        <color rgb="FF000000"/>
        <rFont val="Arial"/>
        <family val="2"/>
      </rPr>
      <t>B048896</t>
    </r>
  </si>
  <si>
    <t>910-SIPI-R-092022-10032122</t>
  </si>
  <si>
    <r>
      <t>'</t>
    </r>
    <r>
      <rPr>
        <sz val="10"/>
        <color rgb="FF000000"/>
        <rFont val="Arial"/>
        <family val="2"/>
      </rPr>
      <t>934</t>
    </r>
  </si>
  <si>
    <t>RTV 1592192|934|GIO - RTV1592192</t>
  </si>
  <si>
    <r>
      <t>'</t>
    </r>
    <r>
      <rPr>
        <sz val="10"/>
        <color rgb="FF000000"/>
        <rFont val="Arial"/>
        <family val="2"/>
      </rPr>
      <t>935</t>
    </r>
  </si>
  <si>
    <t>RTV 1592198|935|CHAN GA - RTV1592198</t>
  </si>
  <si>
    <r>
      <t>'</t>
    </r>
    <r>
      <rPr>
        <sz val="10"/>
        <color rgb="FF000000"/>
        <rFont val="Arial"/>
        <family val="2"/>
      </rPr>
      <t>936</t>
    </r>
  </si>
  <si>
    <t>RTV 1592201|936|GIO - RTV1592201</t>
  </si>
  <si>
    <t>910-SIPI-R-102022-10032122</t>
  </si>
  <si>
    <r>
      <t>'</t>
    </r>
    <r>
      <rPr>
        <sz val="10"/>
        <color rgb="FF000000"/>
        <rFont val="Arial"/>
        <family val="2"/>
      </rPr>
      <t>1090</t>
    </r>
  </si>
  <si>
    <t>RTV 1599630|1090|CHA - RTV1599630</t>
  </si>
  <si>
    <r>
      <t>'</t>
    </r>
    <r>
      <rPr>
        <sz val="10"/>
        <color rgb="FF000000"/>
        <rFont val="Arial"/>
        <family val="2"/>
      </rPr>
      <t>1088</t>
    </r>
  </si>
  <si>
    <t>RTV 1599627|1088|GIO - RTV1599627</t>
  </si>
  <si>
    <r>
      <t>'</t>
    </r>
    <r>
      <rPr>
        <sz val="10"/>
        <color rgb="FF000000"/>
        <rFont val="Arial"/>
        <family val="2"/>
      </rPr>
      <t>1244</t>
    </r>
  </si>
  <si>
    <t>RTV 1603637|1244|GIO - RTV1603637</t>
  </si>
  <si>
    <r>
      <t>'</t>
    </r>
    <r>
      <rPr>
        <sz val="10"/>
        <color rgb="FF000000"/>
        <rFont val="Arial"/>
        <family val="2"/>
      </rPr>
      <t>1278</t>
    </r>
  </si>
  <si>
    <t>RTV 1604384|1278|GA - RTV1604384</t>
  </si>
  <si>
    <r>
      <t>'</t>
    </r>
    <r>
      <rPr>
        <sz val="10"/>
        <color rgb="FF000000"/>
        <rFont val="Arial"/>
        <family val="2"/>
      </rPr>
      <t>1014</t>
    </r>
  </si>
  <si>
    <t>RTV 1596397|1014|CHAN GIO - RTV1596397</t>
  </si>
  <si>
    <r>
      <t>'</t>
    </r>
    <r>
      <rPr>
        <sz val="10"/>
        <color rgb="FF000000"/>
        <rFont val="Arial"/>
        <family val="2"/>
      </rPr>
      <t>1142</t>
    </r>
  </si>
  <si>
    <t>RTV 1600498|1142|GIO - RTV1600498</t>
  </si>
  <si>
    <r>
      <t>'</t>
    </r>
    <r>
      <rPr>
        <sz val="10"/>
        <color rgb="FF000000"/>
        <rFont val="Arial"/>
        <family val="2"/>
      </rPr>
      <t>1108</t>
    </r>
  </si>
  <si>
    <t>RTV 1599841|1108|CHA - RTV1599841</t>
  </si>
  <si>
    <r>
      <t>'</t>
    </r>
    <r>
      <rPr>
        <sz val="10"/>
        <color rgb="FF000000"/>
        <rFont val="Arial"/>
        <family val="2"/>
      </rPr>
      <t>1160</t>
    </r>
  </si>
  <si>
    <t>RTV 1600955|1160|GIO - RTV1600955</t>
  </si>
  <si>
    <t>920-SIPI-072022-10015168</t>
  </si>
  <si>
    <r>
      <t>'</t>
    </r>
    <r>
      <rPr>
        <sz val="10"/>
        <color rgb="FF000000"/>
        <rFont val="Arial"/>
        <family val="2"/>
      </rPr>
      <t>22-b027415</t>
    </r>
  </si>
  <si>
    <r>
      <t>'</t>
    </r>
    <r>
      <rPr>
        <sz val="10"/>
        <color rgb="FF000000"/>
        <rFont val="Arial"/>
        <family val="2"/>
      </rPr>
      <t>22-b022984</t>
    </r>
  </si>
  <si>
    <t>920-SIPI-092022-10015041</t>
  </si>
  <si>
    <r>
      <t>'</t>
    </r>
    <r>
      <rPr>
        <sz val="10"/>
        <color rgb="FF000000"/>
        <rFont val="Arial"/>
        <family val="2"/>
      </rPr>
      <t>22-b037143</t>
    </r>
  </si>
  <si>
    <t>920-SIPI-092022-10015316</t>
  </si>
  <si>
    <r>
      <t>'</t>
    </r>
    <r>
      <rPr>
        <sz val="10"/>
        <color rgb="FF000000"/>
        <rFont val="Arial"/>
        <family val="2"/>
      </rPr>
      <t>22-b037373</t>
    </r>
  </si>
  <si>
    <t>920-SIPI-102022-10015358</t>
  </si>
  <si>
    <r>
      <t>'</t>
    </r>
    <r>
      <rPr>
        <sz val="10"/>
        <color rgb="FF000000"/>
        <rFont val="Arial"/>
        <family val="2"/>
      </rPr>
      <t>22-b047954</t>
    </r>
  </si>
  <si>
    <r>
      <t>'</t>
    </r>
    <r>
      <rPr>
        <sz val="10"/>
        <color rgb="FF000000"/>
        <rFont val="Arial"/>
        <family val="2"/>
      </rPr>
      <t>22-b047955</t>
    </r>
  </si>
  <si>
    <r>
      <t>'</t>
    </r>
    <r>
      <rPr>
        <sz val="10"/>
        <color rgb="FF000000"/>
        <rFont val="Arial"/>
        <family val="2"/>
      </rPr>
      <t>22-b048882</t>
    </r>
  </si>
  <si>
    <r>
      <t>'</t>
    </r>
    <r>
      <rPr>
        <sz val="10"/>
        <color rgb="FF000000"/>
        <rFont val="Arial"/>
        <family val="2"/>
      </rPr>
      <t>22-b047952</t>
    </r>
  </si>
  <si>
    <r>
      <t>'</t>
    </r>
    <r>
      <rPr>
        <sz val="10"/>
        <color rgb="FF000000"/>
        <rFont val="Arial"/>
        <family val="2"/>
      </rPr>
      <t>22-b047956</t>
    </r>
  </si>
  <si>
    <r>
      <t>'</t>
    </r>
    <r>
      <rPr>
        <sz val="10"/>
        <color rgb="FF000000"/>
        <rFont val="Arial"/>
        <family val="2"/>
      </rPr>
      <t>22-b047957</t>
    </r>
  </si>
  <si>
    <r>
      <t>'</t>
    </r>
    <r>
      <rPr>
        <sz val="10"/>
        <color rgb="FF000000"/>
        <rFont val="Arial"/>
        <family val="2"/>
      </rPr>
      <t>22-b46610</t>
    </r>
  </si>
  <si>
    <r>
      <t>'</t>
    </r>
    <r>
      <rPr>
        <sz val="10"/>
        <color rgb="FF000000"/>
        <rFont val="Arial"/>
        <family val="2"/>
      </rPr>
      <t>22-b46609</t>
    </r>
  </si>
  <si>
    <r>
      <t>'</t>
    </r>
    <r>
      <rPr>
        <sz val="10"/>
        <color rgb="FF000000"/>
        <rFont val="Arial"/>
        <family val="2"/>
      </rPr>
      <t>22-b047953</t>
    </r>
  </si>
  <si>
    <r>
      <t>'</t>
    </r>
    <r>
      <rPr>
        <sz val="10"/>
        <color rgb="FF000000"/>
        <rFont val="Arial"/>
        <family val="2"/>
      </rPr>
      <t>22-b047273</t>
    </r>
  </si>
  <si>
    <r>
      <t>'</t>
    </r>
    <r>
      <rPr>
        <sz val="10"/>
        <color rgb="FF000000"/>
        <rFont val="Arial"/>
        <family val="2"/>
      </rPr>
      <t>22-b047285</t>
    </r>
  </si>
  <si>
    <t>920-SIPI-R-102022-10015316</t>
  </si>
  <si>
    <r>
      <t>'</t>
    </r>
    <r>
      <rPr>
        <sz val="10"/>
        <color rgb="FF000000"/>
        <rFont val="Arial"/>
        <family val="2"/>
      </rPr>
      <t>191</t>
    </r>
  </si>
  <si>
    <t>K22TVC-191-RTV1603472|HHCL - RTV1603472</t>
  </si>
  <si>
    <r>
      <t>'</t>
    </r>
    <r>
      <rPr>
        <sz val="10"/>
        <color rgb="FF000000"/>
        <rFont val="Arial"/>
        <family val="2"/>
      </rPr>
      <t>204</t>
    </r>
  </si>
  <si>
    <t>K22TVC-204-RTV1606502|HHCL</t>
  </si>
  <si>
    <t>K22TVC-164-RTV1595540|HHCL - RTV1595540</t>
  </si>
  <si>
    <t>930-SIPI-072022-10021157</t>
  </si>
  <si>
    <r>
      <t>'</t>
    </r>
    <r>
      <rPr>
        <sz val="10"/>
        <color rgb="FF000000"/>
        <rFont val="Arial"/>
        <family val="2"/>
      </rPr>
      <t>22-b024226</t>
    </r>
  </si>
  <si>
    <r>
      <t>'</t>
    </r>
    <r>
      <rPr>
        <sz val="10"/>
        <color rgb="FF000000"/>
        <rFont val="Arial"/>
        <family val="2"/>
      </rPr>
      <t>22-b026031</t>
    </r>
  </si>
  <si>
    <t>930-SIPI-072022-10021567</t>
  </si>
  <si>
    <r>
      <t>'</t>
    </r>
    <r>
      <rPr>
        <sz val="10"/>
        <color rgb="FF000000"/>
        <rFont val="Arial"/>
        <family val="2"/>
      </rPr>
      <t>22-b024737</t>
    </r>
  </si>
  <si>
    <t>930-SIPI-082022-10021157</t>
  </si>
  <si>
    <r>
      <t>'</t>
    </r>
    <r>
      <rPr>
        <sz val="10"/>
        <color rgb="FF000000"/>
        <rFont val="Arial"/>
        <family val="2"/>
      </rPr>
      <t>22-b034153</t>
    </r>
  </si>
  <si>
    <t>930-SIPI-092022-10021146</t>
  </si>
  <si>
    <r>
      <t>'</t>
    </r>
    <r>
      <rPr>
        <sz val="10"/>
        <color rgb="FF000000"/>
        <rFont val="Arial"/>
        <family val="2"/>
      </rPr>
      <t>b041700</t>
    </r>
  </si>
  <si>
    <t>930-SIPI-092022-10021268</t>
  </si>
  <si>
    <r>
      <t>'</t>
    </r>
    <r>
      <rPr>
        <sz val="10"/>
        <color rgb="FF000000"/>
        <rFont val="Arial"/>
        <family val="2"/>
      </rPr>
      <t>22-b044313</t>
    </r>
  </si>
  <si>
    <t>HHCL26</t>
  </si>
  <si>
    <t>930-SIPI-092022-10021567</t>
  </si>
  <si>
    <r>
      <t>'</t>
    </r>
    <r>
      <rPr>
        <sz val="10"/>
        <color rgb="FF000000"/>
        <rFont val="Arial"/>
        <family val="2"/>
      </rPr>
      <t>22-b044657</t>
    </r>
  </si>
  <si>
    <t>930-SIPI-092022-10021708</t>
  </si>
  <si>
    <r>
      <t>'</t>
    </r>
    <r>
      <rPr>
        <sz val="10"/>
        <color rgb="FF000000"/>
        <rFont val="Arial"/>
        <family val="2"/>
      </rPr>
      <t>22-b039088</t>
    </r>
  </si>
  <si>
    <r>
      <t>'</t>
    </r>
    <r>
      <rPr>
        <sz val="10"/>
        <color rgb="FF000000"/>
        <rFont val="Arial"/>
        <family val="2"/>
      </rPr>
      <t>22-b044053</t>
    </r>
  </si>
  <si>
    <t>930-SIPI-102022-10021626</t>
  </si>
  <si>
    <r>
      <t>'</t>
    </r>
    <r>
      <rPr>
        <sz val="10"/>
        <color rgb="FF000000"/>
        <rFont val="Arial"/>
        <family val="2"/>
      </rPr>
      <t>22-b047925</t>
    </r>
  </si>
  <si>
    <r>
      <t>'</t>
    </r>
    <r>
      <rPr>
        <sz val="10"/>
        <color rgb="FF000000"/>
        <rFont val="Arial"/>
        <family val="2"/>
      </rPr>
      <t>22-b048470</t>
    </r>
  </si>
  <si>
    <r>
      <t>'</t>
    </r>
    <r>
      <rPr>
        <sz val="10"/>
        <color rgb="FF000000"/>
        <rFont val="Arial"/>
        <family val="2"/>
      </rPr>
      <t>22-b046998</t>
    </r>
  </si>
  <si>
    <r>
      <t>'</t>
    </r>
    <r>
      <rPr>
        <sz val="10"/>
        <color rgb="FF000000"/>
        <rFont val="Arial"/>
        <family val="2"/>
      </rPr>
      <t>22-b045659</t>
    </r>
  </si>
  <si>
    <r>
      <t>'</t>
    </r>
    <r>
      <rPr>
        <sz val="10"/>
        <color rgb="FF000000"/>
        <rFont val="Arial"/>
        <family val="2"/>
      </rPr>
      <t>22-b048468</t>
    </r>
  </si>
  <si>
    <r>
      <t>'</t>
    </r>
    <r>
      <rPr>
        <sz val="10"/>
        <color rgb="FF000000"/>
        <rFont val="Arial"/>
        <family val="2"/>
      </rPr>
      <t>22-b047928</t>
    </r>
  </si>
  <si>
    <r>
      <t>'</t>
    </r>
    <r>
      <rPr>
        <sz val="10"/>
        <color rgb="FF000000"/>
        <rFont val="Arial"/>
        <family val="2"/>
      </rPr>
      <t>22-0b46912</t>
    </r>
  </si>
  <si>
    <r>
      <t>'</t>
    </r>
    <r>
      <rPr>
        <sz val="10"/>
        <color rgb="FF000000"/>
        <rFont val="Arial"/>
        <family val="2"/>
      </rPr>
      <t>22-b047924</t>
    </r>
  </si>
  <si>
    <r>
      <t>'</t>
    </r>
    <r>
      <rPr>
        <sz val="10"/>
        <color rgb="FF000000"/>
        <rFont val="Arial"/>
        <family val="2"/>
      </rPr>
      <t>22-b047926</t>
    </r>
  </si>
  <si>
    <r>
      <t>'</t>
    </r>
    <r>
      <rPr>
        <sz val="10"/>
        <color rgb="FF000000"/>
        <rFont val="Arial"/>
        <family val="2"/>
      </rPr>
      <t>22-b047699</t>
    </r>
  </si>
  <si>
    <r>
      <t>'</t>
    </r>
    <r>
      <rPr>
        <sz val="10"/>
        <color rgb="FF000000"/>
        <rFont val="Arial"/>
        <family val="2"/>
      </rPr>
      <t>22-b047532</t>
    </r>
  </si>
  <si>
    <r>
      <t>'</t>
    </r>
    <r>
      <rPr>
        <sz val="10"/>
        <color rgb="FF000000"/>
        <rFont val="Arial"/>
        <family val="2"/>
      </rPr>
      <t>22-b047546</t>
    </r>
  </si>
  <si>
    <r>
      <t>'</t>
    </r>
    <r>
      <rPr>
        <sz val="10"/>
        <color rgb="FF000000"/>
        <rFont val="Arial"/>
        <family val="2"/>
      </rPr>
      <t>22-b046910</t>
    </r>
  </si>
  <si>
    <r>
      <t>'</t>
    </r>
    <r>
      <rPr>
        <sz val="10"/>
        <color rgb="FF000000"/>
        <rFont val="Arial"/>
        <family val="2"/>
      </rPr>
      <t>22-b047927</t>
    </r>
  </si>
  <si>
    <r>
      <t>'</t>
    </r>
    <r>
      <rPr>
        <sz val="10"/>
        <color rgb="FF000000"/>
        <rFont val="Arial"/>
        <family val="2"/>
      </rPr>
      <t>22-b048483</t>
    </r>
  </si>
  <si>
    <r>
      <t>'</t>
    </r>
    <r>
      <rPr>
        <sz val="10"/>
        <color rgb="FF000000"/>
        <rFont val="Arial"/>
        <family val="2"/>
      </rPr>
      <t>22-b46909</t>
    </r>
  </si>
  <si>
    <r>
      <t>'</t>
    </r>
    <r>
      <rPr>
        <sz val="10"/>
        <color rgb="FF000000"/>
        <rFont val="Arial"/>
        <family val="2"/>
      </rPr>
      <t>22-046908</t>
    </r>
  </si>
  <si>
    <r>
      <t>'</t>
    </r>
    <r>
      <rPr>
        <sz val="10"/>
        <color rgb="FF000000"/>
        <rFont val="Arial"/>
        <family val="2"/>
      </rPr>
      <t>b0048471</t>
    </r>
  </si>
  <si>
    <r>
      <t>'</t>
    </r>
    <r>
      <rPr>
        <sz val="10"/>
        <color rgb="FF000000"/>
        <rFont val="Arial"/>
        <family val="2"/>
      </rPr>
      <t>22-b46911</t>
    </r>
  </si>
  <si>
    <r>
      <t>'</t>
    </r>
    <r>
      <rPr>
        <sz val="10"/>
        <color rgb="FF000000"/>
        <rFont val="Arial"/>
        <family val="2"/>
      </rPr>
      <t>22-b048494</t>
    </r>
  </si>
  <si>
    <r>
      <t>'</t>
    </r>
    <r>
      <rPr>
        <sz val="10"/>
        <color rgb="FF000000"/>
        <rFont val="Arial"/>
        <family val="2"/>
      </rPr>
      <t>22-b045892</t>
    </r>
  </si>
  <si>
    <r>
      <t>'</t>
    </r>
    <r>
      <rPr>
        <sz val="10"/>
        <color rgb="FF000000"/>
        <rFont val="Arial"/>
        <family val="2"/>
      </rPr>
      <t>22-0b45658</t>
    </r>
  </si>
  <si>
    <r>
      <t>'</t>
    </r>
    <r>
      <rPr>
        <sz val="10"/>
        <color rgb="FF000000"/>
        <rFont val="Arial"/>
        <family val="2"/>
      </rPr>
      <t>22-b049334</t>
    </r>
  </si>
  <si>
    <r>
      <t>'</t>
    </r>
    <r>
      <rPr>
        <sz val="10"/>
        <color rgb="FF000000"/>
        <rFont val="Arial"/>
        <family val="2"/>
      </rPr>
      <t>22-b048883</t>
    </r>
  </si>
  <si>
    <t>930-SIPI-102022-10021708</t>
  </si>
  <si>
    <r>
      <t>'</t>
    </r>
    <r>
      <rPr>
        <sz val="10"/>
        <color rgb="FF000000"/>
        <rFont val="Arial"/>
        <family val="2"/>
      </rPr>
      <t>22-b049333</t>
    </r>
  </si>
  <si>
    <t>930-SIPI-R-102022-10021567</t>
  </si>
  <si>
    <r>
      <t>'</t>
    </r>
    <r>
      <rPr>
        <sz val="10"/>
        <color rgb="FF000000"/>
        <rFont val="Arial"/>
        <family val="2"/>
      </rPr>
      <t>417</t>
    </r>
  </si>
  <si>
    <t>K22TVD-417-RTV1606689|HHCL</t>
  </si>
  <si>
    <r>
      <t>'</t>
    </r>
    <r>
      <rPr>
        <sz val="10"/>
        <color rgb="FF000000"/>
        <rFont val="Arial"/>
        <family val="2"/>
      </rPr>
      <t>418</t>
    </r>
  </si>
  <si>
    <t>K22TVD-418-RTV1606691|HHCL</t>
  </si>
  <si>
    <t>K22TVD-384-RTV1600032|HHCL - RTV1600032</t>
  </si>
  <si>
    <r>
      <t>'</t>
    </r>
    <r>
      <rPr>
        <sz val="10"/>
        <color rgb="FF000000"/>
        <rFont val="Arial"/>
        <family val="2"/>
      </rPr>
      <t>377</t>
    </r>
  </si>
  <si>
    <t>K22TVD-377-RTV1599970|HHCL - RTV1599970</t>
  </si>
  <si>
    <t>K22TVD-362-RTV1599850|HHCL - RTV1599850</t>
  </si>
  <si>
    <r>
      <t>'</t>
    </r>
    <r>
      <rPr>
        <sz val="10"/>
        <color rgb="FF000000"/>
        <rFont val="Arial"/>
        <family val="2"/>
      </rPr>
      <t>423</t>
    </r>
  </si>
  <si>
    <t>K22TVD-423-RTV1607735|HHCL</t>
  </si>
  <si>
    <t>940-SIPI-102022-10018521</t>
  </si>
  <si>
    <r>
      <t>'</t>
    </r>
    <r>
      <rPr>
        <sz val="10"/>
        <color rgb="FF000000"/>
        <rFont val="Arial"/>
        <family val="2"/>
      </rPr>
      <t>A00047795</t>
    </r>
  </si>
  <si>
    <r>
      <t>'</t>
    </r>
    <r>
      <rPr>
        <sz val="10"/>
        <color rgb="FF000000"/>
        <rFont val="Arial"/>
        <family val="2"/>
      </rPr>
      <t>A00045772</t>
    </r>
  </si>
  <si>
    <r>
      <t>'</t>
    </r>
    <r>
      <rPr>
        <sz val="10"/>
        <color rgb="FF000000"/>
        <rFont val="Arial"/>
        <family val="2"/>
      </rPr>
      <t>A00047813</t>
    </r>
  </si>
  <si>
    <r>
      <t>'</t>
    </r>
    <r>
      <rPr>
        <sz val="10"/>
        <color rgb="FF000000"/>
        <rFont val="Arial"/>
        <family val="2"/>
      </rPr>
      <t>A00047811</t>
    </r>
  </si>
  <si>
    <r>
      <t>'</t>
    </r>
    <r>
      <rPr>
        <sz val="10"/>
        <color rgb="FF000000"/>
        <rFont val="Arial"/>
        <family val="2"/>
      </rPr>
      <t>B00047816</t>
    </r>
  </si>
  <si>
    <r>
      <t>'</t>
    </r>
    <r>
      <rPr>
        <sz val="10"/>
        <color rgb="FF000000"/>
        <rFont val="Arial"/>
        <family val="2"/>
      </rPr>
      <t>B00048764</t>
    </r>
  </si>
  <si>
    <r>
      <t>'</t>
    </r>
    <r>
      <rPr>
        <sz val="10"/>
        <color rgb="FF000000"/>
        <rFont val="Arial"/>
        <family val="2"/>
      </rPr>
      <t>B00048766</t>
    </r>
  </si>
  <si>
    <r>
      <t>'</t>
    </r>
    <r>
      <rPr>
        <sz val="10"/>
        <color rgb="FF000000"/>
        <rFont val="Arial"/>
        <family val="2"/>
      </rPr>
      <t>B00045771</t>
    </r>
  </si>
  <si>
    <r>
      <t>'</t>
    </r>
    <r>
      <rPr>
        <sz val="10"/>
        <color rgb="FF000000"/>
        <rFont val="Arial"/>
        <family val="2"/>
      </rPr>
      <t>A00046946</t>
    </r>
  </si>
  <si>
    <r>
      <t>'</t>
    </r>
    <r>
      <rPr>
        <sz val="10"/>
        <color rgb="FF000000"/>
        <rFont val="Arial"/>
        <family val="2"/>
      </rPr>
      <t>B00046945</t>
    </r>
  </si>
  <si>
    <r>
      <t>'</t>
    </r>
    <r>
      <rPr>
        <sz val="10"/>
        <color rgb="FF000000"/>
        <rFont val="Arial"/>
        <family val="2"/>
      </rPr>
      <t>A00047819</t>
    </r>
  </si>
  <si>
    <r>
      <t>'</t>
    </r>
    <r>
      <rPr>
        <sz val="10"/>
        <color rgb="FF000000"/>
        <rFont val="Arial"/>
        <family val="2"/>
      </rPr>
      <t>B00047812</t>
    </r>
  </si>
  <si>
    <r>
      <t>'</t>
    </r>
    <r>
      <rPr>
        <sz val="10"/>
        <color rgb="FF000000"/>
        <rFont val="Arial"/>
        <family val="2"/>
      </rPr>
      <t>A00048768</t>
    </r>
  </si>
  <si>
    <r>
      <t>'</t>
    </r>
    <r>
      <rPr>
        <sz val="10"/>
        <color rgb="FF000000"/>
        <rFont val="Arial"/>
        <family val="2"/>
      </rPr>
      <t>A00048763</t>
    </r>
  </si>
  <si>
    <r>
      <t>'</t>
    </r>
    <r>
      <rPr>
        <sz val="10"/>
        <color rgb="FF000000"/>
        <rFont val="Arial"/>
        <family val="2"/>
      </rPr>
      <t>A00048767</t>
    </r>
  </si>
  <si>
    <r>
      <t>'</t>
    </r>
    <r>
      <rPr>
        <sz val="10"/>
        <color rgb="FF000000"/>
        <rFont val="Arial"/>
        <family val="2"/>
      </rPr>
      <t>B00047814</t>
    </r>
  </si>
  <si>
    <r>
      <t>'</t>
    </r>
    <r>
      <rPr>
        <sz val="10"/>
        <color rgb="FF000000"/>
        <rFont val="Arial"/>
        <family val="2"/>
      </rPr>
      <t>B00047821</t>
    </r>
  </si>
  <si>
    <r>
      <t>'</t>
    </r>
    <r>
      <rPr>
        <sz val="10"/>
        <color rgb="FF000000"/>
        <rFont val="Arial"/>
        <family val="2"/>
      </rPr>
      <t>A00046944</t>
    </r>
  </si>
  <si>
    <r>
      <t>'</t>
    </r>
    <r>
      <rPr>
        <sz val="10"/>
        <color rgb="FF000000"/>
        <rFont val="Arial"/>
        <family val="2"/>
      </rPr>
      <t>A00046947</t>
    </r>
  </si>
  <si>
    <r>
      <t>'</t>
    </r>
    <r>
      <rPr>
        <sz val="10"/>
        <color rgb="FF000000"/>
        <rFont val="Arial"/>
        <family val="2"/>
      </rPr>
      <t>A00045769</t>
    </r>
  </si>
  <si>
    <r>
      <t>'</t>
    </r>
    <r>
      <rPr>
        <sz val="10"/>
        <color rgb="FF000000"/>
        <rFont val="Arial"/>
        <family val="2"/>
      </rPr>
      <t>B00046948</t>
    </r>
  </si>
  <si>
    <r>
      <t>'</t>
    </r>
    <r>
      <rPr>
        <sz val="10"/>
        <color rgb="FF000000"/>
        <rFont val="Arial"/>
        <family val="2"/>
      </rPr>
      <t>A00047809</t>
    </r>
  </si>
  <si>
    <r>
      <t>'</t>
    </r>
    <r>
      <rPr>
        <sz val="10"/>
        <color rgb="FF000000"/>
        <rFont val="Arial"/>
        <family val="2"/>
      </rPr>
      <t>A00047810</t>
    </r>
  </si>
  <si>
    <r>
      <t>'</t>
    </r>
    <r>
      <rPr>
        <sz val="10"/>
        <color rgb="FF000000"/>
        <rFont val="Arial"/>
        <family val="2"/>
      </rPr>
      <t>B00047820</t>
    </r>
  </si>
  <si>
    <r>
      <t>'</t>
    </r>
    <r>
      <rPr>
        <sz val="10"/>
        <color rgb="FF000000"/>
        <rFont val="Arial"/>
        <family val="2"/>
      </rPr>
      <t>B00046943</t>
    </r>
  </si>
  <si>
    <r>
      <t>'</t>
    </r>
    <r>
      <rPr>
        <sz val="10"/>
        <color rgb="FF000000"/>
        <rFont val="Arial"/>
        <family val="2"/>
      </rPr>
      <t>B00047817</t>
    </r>
  </si>
  <si>
    <r>
      <t>'</t>
    </r>
    <r>
      <rPr>
        <sz val="10"/>
        <color rgb="FF000000"/>
        <rFont val="Arial"/>
        <family val="2"/>
      </rPr>
      <t>A00048765</t>
    </r>
  </si>
  <si>
    <r>
      <t>'</t>
    </r>
    <r>
      <rPr>
        <sz val="10"/>
        <color rgb="FF000000"/>
        <rFont val="Arial"/>
        <family val="2"/>
      </rPr>
      <t>A00045768</t>
    </r>
  </si>
  <si>
    <r>
      <t>'</t>
    </r>
    <r>
      <rPr>
        <sz val="10"/>
        <color rgb="FF000000"/>
        <rFont val="Arial"/>
        <family val="2"/>
      </rPr>
      <t>A00045770</t>
    </r>
  </si>
  <si>
    <r>
      <t>'</t>
    </r>
    <r>
      <rPr>
        <sz val="10"/>
        <color rgb="FF000000"/>
        <rFont val="Arial"/>
        <family val="2"/>
      </rPr>
      <t>A00047818</t>
    </r>
  </si>
  <si>
    <t>940-SIPI-R-102022-10018521</t>
  </si>
  <si>
    <r>
      <t>'</t>
    </r>
    <r>
      <rPr>
        <sz val="10"/>
        <color rgb="FF000000"/>
        <rFont val="Arial"/>
        <family val="2"/>
      </rPr>
      <t>R0000640</t>
    </r>
  </si>
  <si>
    <t>1K22TVE|0000640.R1604624|9413 - RTV1604624</t>
  </si>
  <si>
    <r>
      <t>'</t>
    </r>
    <r>
      <rPr>
        <sz val="10"/>
        <color rgb="FF000000"/>
        <rFont val="Arial"/>
        <family val="2"/>
      </rPr>
      <t>R0000605</t>
    </r>
  </si>
  <si>
    <t>1K22TVE|0000605.R1600328|9406 - RTV1600328</t>
  </si>
  <si>
    <r>
      <t>'</t>
    </r>
    <r>
      <rPr>
        <sz val="10"/>
        <color rgb="FF000000"/>
        <rFont val="Arial"/>
        <family val="2"/>
      </rPr>
      <t>R0000631</t>
    </r>
  </si>
  <si>
    <t>1K22TVE|0000631.R1604602|9402 - RTV1604602</t>
  </si>
  <si>
    <t>940-SIPI-R-112022-10018521</t>
  </si>
  <si>
    <r>
      <t>'</t>
    </r>
    <r>
      <rPr>
        <sz val="10"/>
        <color rgb="FF000000"/>
        <rFont val="Arial"/>
        <family val="2"/>
      </rPr>
      <t>R0000686</t>
    </r>
  </si>
  <si>
    <t>1K22TVE|0000686.R1609990|9413 - RTV1609990</t>
  </si>
  <si>
    <t>950-SIPI-072022-10007285</t>
  </si>
  <si>
    <r>
      <t>'</t>
    </r>
    <r>
      <rPr>
        <sz val="10"/>
        <color rgb="FF000000"/>
        <rFont val="Arial"/>
        <family val="2"/>
      </rPr>
      <t>22-b026134</t>
    </r>
  </si>
  <si>
    <t>950-SIPI-092022-10007484</t>
  </si>
  <si>
    <r>
      <t>'</t>
    </r>
    <r>
      <rPr>
        <sz val="10"/>
        <color rgb="FF000000"/>
        <rFont val="Arial"/>
        <family val="2"/>
      </rPr>
      <t>22-b038182</t>
    </r>
  </si>
  <si>
    <t>950-SIPI-102022-10007447</t>
  </si>
  <si>
    <r>
      <t>'</t>
    </r>
    <r>
      <rPr>
        <sz val="10"/>
        <color rgb="FF000000"/>
        <rFont val="Arial"/>
        <family val="2"/>
      </rPr>
      <t>22-b048136</t>
    </r>
  </si>
  <si>
    <r>
      <t>'</t>
    </r>
    <r>
      <rPr>
        <sz val="10"/>
        <color rgb="FF000000"/>
        <rFont val="Arial"/>
        <family val="2"/>
      </rPr>
      <t>22-b048137</t>
    </r>
  </si>
  <si>
    <r>
      <t>'</t>
    </r>
    <r>
      <rPr>
        <sz val="10"/>
        <color rgb="FF000000"/>
        <rFont val="Arial"/>
        <family val="2"/>
      </rPr>
      <t>22-b048649</t>
    </r>
  </si>
  <si>
    <t>QT01112022-00695</t>
  </si>
  <si>
    <t>010303-HT06-Phi VC tinh T10/2022- 7%</t>
  </si>
  <si>
    <t>197-SIPI-112022-1072264</t>
  </si>
  <si>
    <r>
      <t>'</t>
    </r>
    <r>
      <rPr>
        <sz val="10"/>
        <color rgb="FF000000"/>
        <rFont val="Arial"/>
        <family val="2"/>
      </rPr>
      <t>P0052194</t>
    </r>
  </si>
  <si>
    <r>
      <t>'</t>
    </r>
    <r>
      <rPr>
        <sz val="10"/>
        <color rgb="FF000000"/>
        <rFont val="Arial"/>
        <family val="2"/>
      </rPr>
      <t>P050664</t>
    </r>
  </si>
  <si>
    <r>
      <t>'</t>
    </r>
    <r>
      <rPr>
        <sz val="10"/>
        <color rgb="FF000000"/>
        <rFont val="Arial"/>
        <family val="2"/>
      </rPr>
      <t>P051179</t>
    </r>
  </si>
  <si>
    <r>
      <t>'</t>
    </r>
    <r>
      <rPr>
        <sz val="10"/>
        <color rgb="FF000000"/>
        <rFont val="Arial"/>
        <family val="2"/>
      </rPr>
      <t>P049769</t>
    </r>
  </si>
  <si>
    <t>199-SIPI-112022-1079455</t>
  </si>
  <si>
    <r>
      <t>'</t>
    </r>
    <r>
      <rPr>
        <sz val="10"/>
        <color rgb="FF000000"/>
        <rFont val="Arial"/>
        <family val="2"/>
      </rPr>
      <t>a049698</t>
    </r>
  </si>
  <si>
    <r>
      <t>'</t>
    </r>
    <r>
      <rPr>
        <sz val="10"/>
        <color rgb="FF000000"/>
        <rFont val="Arial"/>
        <family val="2"/>
      </rPr>
      <t>a050656</t>
    </r>
  </si>
  <si>
    <r>
      <t>'</t>
    </r>
    <r>
      <rPr>
        <sz val="10"/>
        <color rgb="FF000000"/>
        <rFont val="Arial"/>
        <family val="2"/>
      </rPr>
      <t>a051047</t>
    </r>
  </si>
  <si>
    <r>
      <t>'</t>
    </r>
    <r>
      <rPr>
        <sz val="10"/>
        <color rgb="FF000000"/>
        <rFont val="Arial"/>
        <family val="2"/>
      </rPr>
      <t>a0052111</t>
    </r>
  </si>
  <si>
    <t>200-SIPI-102022-1074500</t>
  </si>
  <si>
    <r>
      <t>'</t>
    </r>
    <r>
      <rPr>
        <sz val="10"/>
        <color rgb="FF000000"/>
        <rFont val="Arial"/>
        <family val="2"/>
      </rPr>
      <t>A47781</t>
    </r>
  </si>
  <si>
    <t>200-SIPI-112022-1075335</t>
  </si>
  <si>
    <r>
      <t>'</t>
    </r>
    <r>
      <rPr>
        <sz val="10"/>
        <color rgb="FF000000"/>
        <rFont val="Arial"/>
        <family val="2"/>
      </rPr>
      <t>A49622</t>
    </r>
  </si>
  <si>
    <r>
      <t>'</t>
    </r>
    <r>
      <rPr>
        <sz val="10"/>
        <color rgb="FF000000"/>
        <rFont val="Arial"/>
        <family val="2"/>
      </rPr>
      <t>A050348</t>
    </r>
  </si>
  <si>
    <r>
      <t>'</t>
    </r>
    <r>
      <rPr>
        <sz val="10"/>
        <color rgb="FF000000"/>
        <rFont val="Arial"/>
        <family val="2"/>
      </rPr>
      <t>A0053222</t>
    </r>
  </si>
  <si>
    <r>
      <t>'</t>
    </r>
    <r>
      <rPr>
        <sz val="10"/>
        <color rgb="FF000000"/>
        <rFont val="Arial"/>
        <family val="2"/>
      </rPr>
      <t>A49615</t>
    </r>
  </si>
  <si>
    <r>
      <t>'</t>
    </r>
    <r>
      <rPr>
        <sz val="10"/>
        <color rgb="FF000000"/>
        <rFont val="Arial"/>
        <family val="2"/>
      </rPr>
      <t>A0052049</t>
    </r>
  </si>
  <si>
    <r>
      <t>'</t>
    </r>
    <r>
      <rPr>
        <sz val="10"/>
        <color rgb="FF000000"/>
        <rFont val="Arial"/>
        <family val="2"/>
      </rPr>
      <t>A050996</t>
    </r>
  </si>
  <si>
    <r>
      <t>'</t>
    </r>
    <r>
      <rPr>
        <sz val="10"/>
        <color rgb="FF000000"/>
        <rFont val="Arial"/>
        <family val="2"/>
      </rPr>
      <t>A050346</t>
    </r>
  </si>
  <si>
    <r>
      <t>'</t>
    </r>
    <r>
      <rPr>
        <sz val="10"/>
        <color rgb="FF000000"/>
        <rFont val="Arial"/>
        <family val="2"/>
      </rPr>
      <t>A050995</t>
    </r>
  </si>
  <si>
    <r>
      <t>'</t>
    </r>
    <r>
      <rPr>
        <sz val="10"/>
        <color rgb="FF000000"/>
        <rFont val="Arial"/>
        <family val="2"/>
      </rPr>
      <t>A0052054</t>
    </r>
  </si>
  <si>
    <t>299-SIPI-072022-1252054</t>
  </si>
  <si>
    <r>
      <t>'</t>
    </r>
    <r>
      <rPr>
        <sz val="10"/>
        <color rgb="FF000000"/>
        <rFont val="Arial"/>
        <family val="2"/>
      </rPr>
      <t>22-b023046</t>
    </r>
  </si>
  <si>
    <r>
      <t>'</t>
    </r>
    <r>
      <rPr>
        <sz val="10"/>
        <color rgb="FF000000"/>
        <rFont val="Arial"/>
        <family val="2"/>
      </rPr>
      <t>22-b027253</t>
    </r>
  </si>
  <si>
    <t>299-SIPI-072022-1252657</t>
  </si>
  <si>
    <r>
      <t>'</t>
    </r>
    <r>
      <rPr>
        <sz val="10"/>
        <color rgb="FF000000"/>
        <rFont val="Arial"/>
        <family val="2"/>
      </rPr>
      <t>22-b0026090</t>
    </r>
  </si>
  <si>
    <t>299-SIPI-072022-1253627</t>
  </si>
  <si>
    <r>
      <t>'</t>
    </r>
    <r>
      <rPr>
        <sz val="10"/>
        <color rgb="FF000000"/>
        <rFont val="Arial"/>
        <family val="2"/>
      </rPr>
      <t>22-b026115</t>
    </r>
  </si>
  <si>
    <r>
      <t>'</t>
    </r>
    <r>
      <rPr>
        <sz val="10"/>
        <color rgb="FF000000"/>
        <rFont val="Arial"/>
        <family val="2"/>
      </rPr>
      <t>22-b022004</t>
    </r>
  </si>
  <si>
    <t>HHCLHT30</t>
  </si>
  <si>
    <t>299-SIPI-072022-1254288</t>
  </si>
  <si>
    <r>
      <t>'</t>
    </r>
    <r>
      <rPr>
        <sz val="10"/>
        <color rgb="FF000000"/>
        <rFont val="Arial"/>
        <family val="2"/>
      </rPr>
      <t>22-b027463</t>
    </r>
  </si>
  <si>
    <r>
      <t>'</t>
    </r>
    <r>
      <rPr>
        <sz val="10"/>
        <color rgb="FF000000"/>
        <rFont val="Arial"/>
        <family val="2"/>
      </rPr>
      <t>22-b026094</t>
    </r>
  </si>
  <si>
    <r>
      <t>'</t>
    </r>
    <r>
      <rPr>
        <sz val="10"/>
        <color rgb="FF000000"/>
        <rFont val="Arial"/>
        <family val="2"/>
      </rPr>
      <t>22-b022003</t>
    </r>
  </si>
  <si>
    <t>299-SIPI-082022-1252054</t>
  </si>
  <si>
    <r>
      <t>'</t>
    </r>
    <r>
      <rPr>
        <sz val="10"/>
        <color rgb="FF000000"/>
        <rFont val="Arial"/>
        <family val="2"/>
      </rPr>
      <t>22-b029721</t>
    </r>
  </si>
  <si>
    <t>299-SIPI-082022-1252216</t>
  </si>
  <si>
    <r>
      <t>'</t>
    </r>
    <r>
      <rPr>
        <sz val="10"/>
        <color rgb="FF000000"/>
        <rFont val="Arial"/>
        <family val="2"/>
      </rPr>
      <t>22-b033912</t>
    </r>
  </si>
  <si>
    <t>299-SIPI-082022-1252458</t>
  </si>
  <si>
    <r>
      <t>'</t>
    </r>
    <r>
      <rPr>
        <sz val="10"/>
        <color rgb="FF000000"/>
        <rFont val="Arial"/>
        <family val="2"/>
      </rPr>
      <t>22-b036503</t>
    </r>
  </si>
  <si>
    <r>
      <t>'</t>
    </r>
    <r>
      <rPr>
        <sz val="10"/>
        <color rgb="FF000000"/>
        <rFont val="Arial"/>
        <family val="2"/>
      </rPr>
      <t>22-b036303</t>
    </r>
  </si>
  <si>
    <r>
      <t>'</t>
    </r>
    <r>
      <rPr>
        <sz val="10"/>
        <color rgb="FF000000"/>
        <rFont val="Arial"/>
        <family val="2"/>
      </rPr>
      <t>22-b036501</t>
    </r>
  </si>
  <si>
    <t>299-SIPI-082022-1252657</t>
  </si>
  <si>
    <r>
      <t>'</t>
    </r>
    <r>
      <rPr>
        <sz val="10"/>
        <color rgb="FF000000"/>
        <rFont val="Arial"/>
        <family val="2"/>
      </rPr>
      <t>22-b0034315</t>
    </r>
  </si>
  <si>
    <r>
      <t>'</t>
    </r>
    <r>
      <rPr>
        <sz val="10"/>
        <color rgb="FF000000"/>
        <rFont val="Arial"/>
        <family val="2"/>
      </rPr>
      <t>22-b036264</t>
    </r>
  </si>
  <si>
    <t>HHCLNT24</t>
  </si>
  <si>
    <t>299-SIPI-082022-1252918</t>
  </si>
  <si>
    <r>
      <t>'</t>
    </r>
    <r>
      <rPr>
        <sz val="10"/>
        <color rgb="FF000000"/>
        <rFont val="Arial"/>
        <family val="2"/>
      </rPr>
      <t>22-b0031635</t>
    </r>
  </si>
  <si>
    <t>HHCL25</t>
  </si>
  <si>
    <t>299-SIPI-082022-1253424</t>
  </si>
  <si>
    <r>
      <t>'</t>
    </r>
    <r>
      <rPr>
        <sz val="10"/>
        <color rgb="FF000000"/>
        <rFont val="Arial"/>
        <family val="2"/>
      </rPr>
      <t>22-b029503</t>
    </r>
  </si>
  <si>
    <r>
      <t>'</t>
    </r>
    <r>
      <rPr>
        <sz val="10"/>
        <color rgb="FF000000"/>
        <rFont val="Arial"/>
        <family val="2"/>
      </rPr>
      <t>22-b0031634</t>
    </r>
  </si>
  <si>
    <r>
      <t>'</t>
    </r>
    <r>
      <rPr>
        <sz val="10"/>
        <color rgb="FF000000"/>
        <rFont val="Arial"/>
        <family val="2"/>
      </rPr>
      <t>22-b032509</t>
    </r>
  </si>
  <si>
    <r>
      <t>'</t>
    </r>
    <r>
      <rPr>
        <sz val="10"/>
        <color rgb="FF000000"/>
        <rFont val="Arial"/>
        <family val="2"/>
      </rPr>
      <t>22-b033915</t>
    </r>
  </si>
  <si>
    <r>
      <t>'</t>
    </r>
    <r>
      <rPr>
        <sz val="10"/>
        <color rgb="FF000000"/>
        <rFont val="Arial"/>
        <family val="2"/>
      </rPr>
      <t>22-b029528</t>
    </r>
  </si>
  <si>
    <r>
      <t>'</t>
    </r>
    <r>
      <rPr>
        <sz val="10"/>
        <color rgb="FF000000"/>
        <rFont val="Arial"/>
        <family val="2"/>
      </rPr>
      <t>22-b031747</t>
    </r>
  </si>
  <si>
    <r>
      <t>'</t>
    </r>
    <r>
      <rPr>
        <sz val="10"/>
        <color rgb="FF000000"/>
        <rFont val="Arial"/>
        <family val="2"/>
      </rPr>
      <t>22-b031636</t>
    </r>
  </si>
  <si>
    <r>
      <t>'</t>
    </r>
    <r>
      <rPr>
        <sz val="10"/>
        <color rgb="FF000000"/>
        <rFont val="Arial"/>
        <family val="2"/>
      </rPr>
      <t>22-b0036316</t>
    </r>
  </si>
  <si>
    <r>
      <t>'</t>
    </r>
    <r>
      <rPr>
        <sz val="10"/>
        <color rgb="FF000000"/>
        <rFont val="Arial"/>
        <family val="2"/>
      </rPr>
      <t>22-b031508</t>
    </r>
  </si>
  <si>
    <r>
      <t>'</t>
    </r>
    <r>
      <rPr>
        <sz val="10"/>
        <color rgb="FF000000"/>
        <rFont val="Arial"/>
        <family val="2"/>
      </rPr>
      <t>22-b0034282</t>
    </r>
  </si>
  <si>
    <t>299-SIPI-082022-1253627</t>
  </si>
  <si>
    <r>
      <t>'</t>
    </r>
    <r>
      <rPr>
        <sz val="10"/>
        <color rgb="FF000000"/>
        <rFont val="Arial"/>
        <family val="2"/>
      </rPr>
      <t>22-b036298</t>
    </r>
  </si>
  <si>
    <t>299-SIPI-082022-1254288</t>
  </si>
  <si>
    <r>
      <t>'</t>
    </r>
    <r>
      <rPr>
        <sz val="10"/>
        <color rgb="FF000000"/>
        <rFont val="Arial"/>
        <family val="2"/>
      </rPr>
      <t>22-b034307</t>
    </r>
  </si>
  <si>
    <r>
      <t>'</t>
    </r>
    <r>
      <rPr>
        <sz val="10"/>
        <color rgb="FF000000"/>
        <rFont val="Arial"/>
        <family val="2"/>
      </rPr>
      <t>22-b032513</t>
    </r>
  </si>
  <si>
    <r>
      <t>'</t>
    </r>
    <r>
      <rPr>
        <sz val="10"/>
        <color rgb="FF000000"/>
        <rFont val="Arial"/>
        <family val="2"/>
      </rPr>
      <t>22-b028972</t>
    </r>
  </si>
  <si>
    <r>
      <t>'</t>
    </r>
    <r>
      <rPr>
        <sz val="10"/>
        <color rgb="FF000000"/>
        <rFont val="Arial"/>
        <family val="2"/>
      </rPr>
      <t>22-b029723</t>
    </r>
  </si>
  <si>
    <r>
      <t>'</t>
    </r>
    <r>
      <rPr>
        <sz val="10"/>
        <color rgb="FF000000"/>
        <rFont val="Arial"/>
        <family val="2"/>
      </rPr>
      <t>22-b036576</t>
    </r>
  </si>
  <si>
    <t>299-SIPI-082022-1254624</t>
  </si>
  <si>
    <r>
      <t>'</t>
    </r>
    <r>
      <rPr>
        <sz val="10"/>
        <color rgb="FF000000"/>
        <rFont val="Arial"/>
        <family val="2"/>
      </rPr>
      <t>22-b0029440</t>
    </r>
  </si>
  <si>
    <t>HHCL06</t>
  </si>
  <si>
    <r>
      <t>'</t>
    </r>
    <r>
      <rPr>
        <sz val="10"/>
        <color rgb="FF000000"/>
        <rFont val="Arial"/>
        <family val="2"/>
      </rPr>
      <t>22-b0031143</t>
    </r>
  </si>
  <si>
    <t>299-SIPI-082022-1255818</t>
  </si>
  <si>
    <r>
      <t>'</t>
    </r>
    <r>
      <rPr>
        <sz val="10"/>
        <color rgb="FF000000"/>
        <rFont val="Arial"/>
        <family val="2"/>
      </rPr>
      <t>22-b0036502</t>
    </r>
  </si>
  <si>
    <t>HHCLNQ</t>
  </si>
  <si>
    <t>299-SIPI-092022-1251458</t>
  </si>
  <si>
    <r>
      <t>'</t>
    </r>
    <r>
      <rPr>
        <sz val="10"/>
        <color rgb="FF000000"/>
        <rFont val="Arial"/>
        <family val="2"/>
      </rPr>
      <t>22-b037367</t>
    </r>
  </si>
  <si>
    <r>
      <t>'</t>
    </r>
    <r>
      <rPr>
        <sz val="10"/>
        <color rgb="FF000000"/>
        <rFont val="Arial"/>
        <family val="2"/>
      </rPr>
      <t>22-b040274</t>
    </r>
  </si>
  <si>
    <r>
      <t>'</t>
    </r>
    <r>
      <rPr>
        <sz val="10"/>
        <color rgb="FF000000"/>
        <rFont val="Arial"/>
        <family val="2"/>
      </rPr>
      <t>22-b042448</t>
    </r>
  </si>
  <si>
    <r>
      <t>'</t>
    </r>
    <r>
      <rPr>
        <sz val="10"/>
        <color rgb="FF000000"/>
        <rFont val="Arial"/>
        <family val="2"/>
      </rPr>
      <t>22-b040128</t>
    </r>
  </si>
  <si>
    <t>299-SIPI-092022-1252216</t>
  </si>
  <si>
    <r>
      <t>'</t>
    </r>
    <r>
      <rPr>
        <sz val="10"/>
        <color rgb="FF000000"/>
        <rFont val="Arial"/>
        <family val="2"/>
      </rPr>
      <t>22-b044250</t>
    </r>
  </si>
  <si>
    <r>
      <t>'</t>
    </r>
    <r>
      <rPr>
        <sz val="10"/>
        <color rgb="FF000000"/>
        <rFont val="Arial"/>
        <family val="2"/>
      </rPr>
      <t>22-b039888</t>
    </r>
  </si>
  <si>
    <r>
      <t>'</t>
    </r>
    <r>
      <rPr>
        <sz val="10"/>
        <color rgb="FF000000"/>
        <rFont val="Arial"/>
        <family val="2"/>
      </rPr>
      <t>22-b042051</t>
    </r>
  </si>
  <si>
    <r>
      <t>'</t>
    </r>
    <r>
      <rPr>
        <sz val="10"/>
        <color rgb="FF000000"/>
        <rFont val="Arial"/>
        <family val="2"/>
      </rPr>
      <t>22-b0044058</t>
    </r>
  </si>
  <si>
    <r>
      <t>'</t>
    </r>
    <r>
      <rPr>
        <sz val="10"/>
        <color rgb="FF000000"/>
        <rFont val="Arial"/>
        <family val="2"/>
      </rPr>
      <t>22-b0037322</t>
    </r>
  </si>
  <si>
    <t>299-SIPI-092022-1252458</t>
  </si>
  <si>
    <r>
      <t>'</t>
    </r>
    <r>
      <rPr>
        <sz val="10"/>
        <color rgb="FF000000"/>
        <rFont val="Arial"/>
        <family val="2"/>
      </rPr>
      <t>22-b042393</t>
    </r>
  </si>
  <si>
    <t>HHCLHT23</t>
  </si>
  <si>
    <t>299-SIPI-092022-1252657</t>
  </si>
  <si>
    <r>
      <t>'</t>
    </r>
    <r>
      <rPr>
        <sz val="10"/>
        <color rgb="FF000000"/>
        <rFont val="Arial"/>
        <family val="2"/>
      </rPr>
      <t>22-b0041961</t>
    </r>
  </si>
  <si>
    <r>
      <t>'</t>
    </r>
    <r>
      <rPr>
        <sz val="10"/>
        <color rgb="FF000000"/>
        <rFont val="Arial"/>
        <family val="2"/>
      </rPr>
      <t>22-b038481</t>
    </r>
  </si>
  <si>
    <r>
      <t>'</t>
    </r>
    <r>
      <rPr>
        <sz val="10"/>
        <color rgb="FF000000"/>
        <rFont val="Arial"/>
        <family val="2"/>
      </rPr>
      <t>22-b0037352</t>
    </r>
  </si>
  <si>
    <t>299-SIPI-092022-1253424</t>
  </si>
  <si>
    <r>
      <t>'</t>
    </r>
    <r>
      <rPr>
        <sz val="10"/>
        <color rgb="FF000000"/>
        <rFont val="Arial"/>
        <family val="2"/>
      </rPr>
      <t>22-b0042431</t>
    </r>
  </si>
  <si>
    <r>
      <t>'</t>
    </r>
    <r>
      <rPr>
        <sz val="10"/>
        <color rgb="FF000000"/>
        <rFont val="Arial"/>
        <family val="2"/>
      </rPr>
      <t>22-b0041356</t>
    </r>
  </si>
  <si>
    <r>
      <t>'</t>
    </r>
    <r>
      <rPr>
        <sz val="10"/>
        <color rgb="FF000000"/>
        <rFont val="Arial"/>
        <family val="2"/>
      </rPr>
      <t>22-043685</t>
    </r>
  </si>
  <si>
    <r>
      <t>'</t>
    </r>
    <r>
      <rPr>
        <sz val="10"/>
        <color rgb="FF000000"/>
        <rFont val="Arial"/>
        <family val="2"/>
      </rPr>
      <t>22-b044150</t>
    </r>
  </si>
  <si>
    <r>
      <t>'</t>
    </r>
    <r>
      <rPr>
        <sz val="10"/>
        <color rgb="FF000000"/>
        <rFont val="Arial"/>
        <family val="2"/>
      </rPr>
      <t>22-b0040212</t>
    </r>
  </si>
  <si>
    <t>299-SIPI-092022-1253627</t>
  </si>
  <si>
    <r>
      <t>'</t>
    </r>
    <r>
      <rPr>
        <sz val="10"/>
        <color rgb="FF000000"/>
        <rFont val="Arial"/>
        <family val="2"/>
      </rPr>
      <t>22-b037366</t>
    </r>
  </si>
  <si>
    <r>
      <t>'</t>
    </r>
    <r>
      <rPr>
        <sz val="10"/>
        <color rgb="FF000000"/>
        <rFont val="Arial"/>
        <family val="2"/>
      </rPr>
      <t>22-b040205</t>
    </r>
  </si>
  <si>
    <r>
      <t>'</t>
    </r>
    <r>
      <rPr>
        <sz val="10"/>
        <color rgb="FF000000"/>
        <rFont val="Arial"/>
        <family val="2"/>
      </rPr>
      <t>22-b042392</t>
    </r>
  </si>
  <si>
    <r>
      <t>'</t>
    </r>
    <r>
      <rPr>
        <sz val="10"/>
        <color rgb="FF000000"/>
        <rFont val="Arial"/>
        <family val="2"/>
      </rPr>
      <t>22-b040277</t>
    </r>
  </si>
  <si>
    <r>
      <t>'</t>
    </r>
    <r>
      <rPr>
        <sz val="10"/>
        <color rgb="FF000000"/>
        <rFont val="Arial"/>
        <family val="2"/>
      </rPr>
      <t>22-b037509</t>
    </r>
  </si>
  <si>
    <r>
      <t>'</t>
    </r>
    <r>
      <rPr>
        <sz val="10"/>
        <color rgb="FF000000"/>
        <rFont val="Arial"/>
        <family val="2"/>
      </rPr>
      <t>22-b037154</t>
    </r>
  </si>
  <si>
    <t>299-SIPI-092022-1254288</t>
  </si>
  <si>
    <r>
      <t>'</t>
    </r>
    <r>
      <rPr>
        <sz val="10"/>
        <color rgb="FF000000"/>
        <rFont val="Arial"/>
        <family val="2"/>
      </rPr>
      <t>22-b041353</t>
    </r>
  </si>
  <si>
    <r>
      <t>'</t>
    </r>
    <r>
      <rPr>
        <sz val="10"/>
        <color rgb="FF000000"/>
        <rFont val="Arial"/>
        <family val="2"/>
      </rPr>
      <t>22-b044243</t>
    </r>
  </si>
  <si>
    <r>
      <t>'</t>
    </r>
    <r>
      <rPr>
        <sz val="10"/>
        <color rgb="FF000000"/>
        <rFont val="Arial"/>
        <family val="2"/>
      </rPr>
      <t>22-b0037364</t>
    </r>
  </si>
  <si>
    <t>HHCLGV01</t>
  </si>
  <si>
    <t>299-SIPI-092022-1255607</t>
  </si>
  <si>
    <r>
      <t>'</t>
    </r>
    <r>
      <rPr>
        <sz val="10"/>
        <color rgb="FF000000"/>
        <rFont val="Arial"/>
        <family val="2"/>
      </rPr>
      <t>22-b040892</t>
    </r>
  </si>
  <si>
    <t>299-SIPI-102022-1251458</t>
  </si>
  <si>
    <r>
      <t>'</t>
    </r>
    <r>
      <rPr>
        <sz val="10"/>
        <color rgb="FF000000"/>
        <rFont val="Arial"/>
        <family val="2"/>
      </rPr>
      <t>22-b047018</t>
    </r>
  </si>
  <si>
    <r>
      <t>'</t>
    </r>
    <r>
      <rPr>
        <sz val="10"/>
        <color rgb="FF000000"/>
        <rFont val="Arial"/>
        <family val="2"/>
      </rPr>
      <t>22-b048590</t>
    </r>
  </si>
  <si>
    <r>
      <t>'</t>
    </r>
    <r>
      <rPr>
        <sz val="10"/>
        <color rgb="FF000000"/>
        <rFont val="Arial"/>
        <family val="2"/>
      </rPr>
      <t>22-b048533</t>
    </r>
  </si>
  <si>
    <r>
      <t>'</t>
    </r>
    <r>
      <rPr>
        <sz val="10"/>
        <color rgb="FF000000"/>
        <rFont val="Arial"/>
        <family val="2"/>
      </rPr>
      <t>22-b047862</t>
    </r>
  </si>
  <si>
    <r>
      <t>'</t>
    </r>
    <r>
      <rPr>
        <sz val="10"/>
        <color rgb="FF000000"/>
        <rFont val="Arial"/>
        <family val="2"/>
      </rPr>
      <t>22-b045822</t>
    </r>
  </si>
  <si>
    <r>
      <t>'</t>
    </r>
    <r>
      <rPr>
        <sz val="10"/>
        <color rgb="FF000000"/>
        <rFont val="Arial"/>
        <family val="2"/>
      </rPr>
      <t>22-b047970</t>
    </r>
  </si>
  <si>
    <r>
      <t>'</t>
    </r>
    <r>
      <rPr>
        <sz val="10"/>
        <color rgb="FF000000"/>
        <rFont val="Arial"/>
        <family val="2"/>
      </rPr>
      <t>22-b049387</t>
    </r>
  </si>
  <si>
    <r>
      <t>'</t>
    </r>
    <r>
      <rPr>
        <sz val="10"/>
        <color rgb="FF000000"/>
        <rFont val="Arial"/>
        <family val="2"/>
      </rPr>
      <t>22-b047860</t>
    </r>
  </si>
  <si>
    <r>
      <t>'</t>
    </r>
    <r>
      <rPr>
        <sz val="10"/>
        <color rgb="FF000000"/>
        <rFont val="Arial"/>
        <family val="2"/>
      </rPr>
      <t>22-b046355</t>
    </r>
  </si>
  <si>
    <t>299-SIPI-102022-1252216</t>
  </si>
  <si>
    <r>
      <t>'</t>
    </r>
    <r>
      <rPr>
        <sz val="10"/>
        <color rgb="FF000000"/>
        <rFont val="Arial"/>
        <family val="2"/>
      </rPr>
      <t>22-b0048710</t>
    </r>
  </si>
  <si>
    <r>
      <t>'</t>
    </r>
    <r>
      <rPr>
        <sz val="10"/>
        <color rgb="FF000000"/>
        <rFont val="Arial"/>
        <family val="2"/>
      </rPr>
      <t>22-b0045717</t>
    </r>
  </si>
  <si>
    <r>
      <t>'</t>
    </r>
    <r>
      <rPr>
        <sz val="10"/>
        <color rgb="FF000000"/>
        <rFont val="Arial"/>
        <family val="2"/>
      </rPr>
      <t>22-b049254</t>
    </r>
  </si>
  <si>
    <t>HHCLHT19</t>
  </si>
  <si>
    <r>
      <t>'</t>
    </r>
    <r>
      <rPr>
        <sz val="10"/>
        <color rgb="FF000000"/>
        <rFont val="Arial"/>
        <family val="2"/>
      </rPr>
      <t>22-b047985</t>
    </r>
  </si>
  <si>
    <r>
      <t>'</t>
    </r>
    <r>
      <rPr>
        <sz val="10"/>
        <color rgb="FF000000"/>
        <rFont val="Arial"/>
        <family val="2"/>
      </rPr>
      <t>22-b0048859</t>
    </r>
  </si>
  <si>
    <r>
      <t>'</t>
    </r>
    <r>
      <rPr>
        <sz val="10"/>
        <color rgb="FF000000"/>
        <rFont val="Arial"/>
        <family val="2"/>
      </rPr>
      <t>22-b049500</t>
    </r>
  </si>
  <si>
    <t>HHCLNT19</t>
  </si>
  <si>
    <r>
      <t>'</t>
    </r>
    <r>
      <rPr>
        <sz val="10"/>
        <color rgb="FF000000"/>
        <rFont val="Arial"/>
        <family val="2"/>
      </rPr>
      <t>22-b049344</t>
    </r>
  </si>
  <si>
    <r>
      <t>'</t>
    </r>
    <r>
      <rPr>
        <sz val="10"/>
        <color rgb="FF000000"/>
        <rFont val="Arial"/>
        <family val="2"/>
      </rPr>
      <t>22-b048816</t>
    </r>
  </si>
  <si>
    <r>
      <t>'</t>
    </r>
    <r>
      <rPr>
        <sz val="10"/>
        <color rgb="FF000000"/>
        <rFont val="Arial"/>
        <family val="2"/>
      </rPr>
      <t>22-b045728</t>
    </r>
  </si>
  <si>
    <r>
      <t>'</t>
    </r>
    <r>
      <rPr>
        <sz val="10"/>
        <color rgb="FF000000"/>
        <rFont val="Arial"/>
        <family val="2"/>
      </rPr>
      <t>22-b049331</t>
    </r>
  </si>
  <si>
    <r>
      <t>'</t>
    </r>
    <r>
      <rPr>
        <sz val="10"/>
        <color rgb="FF000000"/>
        <rFont val="Arial"/>
        <family val="2"/>
      </rPr>
      <t>22-b048057</t>
    </r>
  </si>
  <si>
    <r>
      <t>'</t>
    </r>
    <r>
      <rPr>
        <sz val="10"/>
        <color rgb="FF000000"/>
        <rFont val="Arial"/>
        <family val="2"/>
      </rPr>
      <t>22-b049379</t>
    </r>
  </si>
  <si>
    <r>
      <t>'</t>
    </r>
    <r>
      <rPr>
        <sz val="10"/>
        <color rgb="FF000000"/>
        <rFont val="Arial"/>
        <family val="2"/>
      </rPr>
      <t>22-b048527</t>
    </r>
  </si>
  <si>
    <r>
      <t>'</t>
    </r>
    <r>
      <rPr>
        <sz val="10"/>
        <color rgb="FF000000"/>
        <rFont val="Arial"/>
        <family val="2"/>
      </rPr>
      <t>22-b046631</t>
    </r>
  </si>
  <si>
    <t>HHCLNV19</t>
  </si>
  <si>
    <r>
      <t>'</t>
    </r>
    <r>
      <rPr>
        <sz val="10"/>
        <color rgb="FF000000"/>
        <rFont val="Arial"/>
        <family val="2"/>
      </rPr>
      <t>22-b047912</t>
    </r>
  </si>
  <si>
    <r>
      <t>'</t>
    </r>
    <r>
      <rPr>
        <sz val="10"/>
        <color rgb="FF000000"/>
        <rFont val="Arial"/>
        <family val="2"/>
      </rPr>
      <t>22-b048856</t>
    </r>
  </si>
  <si>
    <r>
      <t>'</t>
    </r>
    <r>
      <rPr>
        <sz val="10"/>
        <color rgb="FF000000"/>
        <rFont val="Arial"/>
        <family val="2"/>
      </rPr>
      <t>22-b0048594</t>
    </r>
  </si>
  <si>
    <t>299-SIPI-102022-1252458</t>
  </si>
  <si>
    <r>
      <t>'</t>
    </r>
    <r>
      <rPr>
        <sz val="10"/>
        <color rgb="FF000000"/>
        <rFont val="Arial"/>
        <family val="2"/>
      </rPr>
      <t>22-b0047859</t>
    </r>
  </si>
  <si>
    <t>HHCLTM23</t>
  </si>
  <si>
    <t>299-SIPI-102022-1252657</t>
  </si>
  <si>
    <r>
      <t>'</t>
    </r>
    <r>
      <rPr>
        <sz val="10"/>
        <color rgb="FF000000"/>
        <rFont val="Arial"/>
        <family val="2"/>
      </rPr>
      <t>22-b048002</t>
    </r>
  </si>
  <si>
    <r>
      <t>'</t>
    </r>
    <r>
      <rPr>
        <sz val="10"/>
        <color rgb="FF000000"/>
        <rFont val="Arial"/>
        <family val="2"/>
      </rPr>
      <t>22-b047936</t>
    </r>
  </si>
  <si>
    <r>
      <t>'</t>
    </r>
    <r>
      <rPr>
        <sz val="10"/>
        <color rgb="FF000000"/>
        <rFont val="Arial"/>
        <family val="2"/>
      </rPr>
      <t>22-b0046584</t>
    </r>
  </si>
  <si>
    <r>
      <t>'</t>
    </r>
    <r>
      <rPr>
        <sz val="10"/>
        <color rgb="FF000000"/>
        <rFont val="Arial"/>
        <family val="2"/>
      </rPr>
      <t>22-b0047968</t>
    </r>
  </si>
  <si>
    <r>
      <t>'</t>
    </r>
    <r>
      <rPr>
        <sz val="10"/>
        <color rgb="FF000000"/>
        <rFont val="Arial"/>
        <family val="2"/>
      </rPr>
      <t>22-b0047544</t>
    </r>
  </si>
  <si>
    <r>
      <t>'</t>
    </r>
    <r>
      <rPr>
        <sz val="10"/>
        <color rgb="FF000000"/>
        <rFont val="Arial"/>
        <family val="2"/>
      </rPr>
      <t>22-b048029</t>
    </r>
  </si>
  <si>
    <t>299-SIPI-102022-1252918</t>
  </si>
  <si>
    <r>
      <t>'</t>
    </r>
    <r>
      <rPr>
        <sz val="10"/>
        <color rgb="FF000000"/>
        <rFont val="Arial"/>
        <family val="2"/>
      </rPr>
      <t>22-b048677</t>
    </r>
  </si>
  <si>
    <r>
      <t>'</t>
    </r>
    <r>
      <rPr>
        <sz val="10"/>
        <color rgb="FF000000"/>
        <rFont val="Arial"/>
        <family val="2"/>
      </rPr>
      <t>22-b0049098</t>
    </r>
  </si>
  <si>
    <r>
      <t>'</t>
    </r>
    <r>
      <rPr>
        <sz val="10"/>
        <color rgb="FF000000"/>
        <rFont val="Arial"/>
        <family val="2"/>
      </rPr>
      <t>22-b0047538</t>
    </r>
  </si>
  <si>
    <r>
      <t>'</t>
    </r>
    <r>
      <rPr>
        <sz val="10"/>
        <color rgb="FF000000"/>
        <rFont val="Arial"/>
        <family val="2"/>
      </rPr>
      <t>22-b049096</t>
    </r>
  </si>
  <si>
    <r>
      <t>'</t>
    </r>
    <r>
      <rPr>
        <sz val="10"/>
        <color rgb="FF000000"/>
        <rFont val="Arial"/>
        <family val="2"/>
      </rPr>
      <t>22-b049053</t>
    </r>
  </si>
  <si>
    <t>299-SIPI-102022-1253424</t>
  </si>
  <si>
    <r>
      <t>'</t>
    </r>
    <r>
      <rPr>
        <sz val="10"/>
        <color rgb="FF000000"/>
        <rFont val="Arial"/>
        <family val="2"/>
      </rPr>
      <t>22-b048006</t>
    </r>
  </si>
  <si>
    <t>299-SIPI-102022-1253627</t>
  </si>
  <si>
    <r>
      <t>'</t>
    </r>
    <r>
      <rPr>
        <sz val="10"/>
        <color rgb="FF000000"/>
        <rFont val="Arial"/>
        <family val="2"/>
      </rPr>
      <t>22-b048838</t>
    </r>
  </si>
  <si>
    <r>
      <t>'</t>
    </r>
    <r>
      <rPr>
        <sz val="10"/>
        <color rgb="FF000000"/>
        <rFont val="Arial"/>
        <family val="2"/>
      </rPr>
      <t>22-b047112</t>
    </r>
  </si>
  <si>
    <r>
      <t>'</t>
    </r>
    <r>
      <rPr>
        <sz val="10"/>
        <color rgb="FF000000"/>
        <rFont val="Arial"/>
        <family val="2"/>
      </rPr>
      <t>22-b0047975</t>
    </r>
  </si>
  <si>
    <r>
      <t>'</t>
    </r>
    <r>
      <rPr>
        <sz val="10"/>
        <color rgb="FF000000"/>
        <rFont val="Arial"/>
        <family val="2"/>
      </rPr>
      <t>22-b047909</t>
    </r>
  </si>
  <si>
    <r>
      <t>'</t>
    </r>
    <r>
      <rPr>
        <sz val="10"/>
        <color rgb="FF000000"/>
        <rFont val="Arial"/>
        <family val="2"/>
      </rPr>
      <t>22-b045655</t>
    </r>
  </si>
  <si>
    <r>
      <t>'</t>
    </r>
    <r>
      <rPr>
        <sz val="10"/>
        <color rgb="FF000000"/>
        <rFont val="Arial"/>
        <family val="2"/>
      </rPr>
      <t>22-b045657</t>
    </r>
  </si>
  <si>
    <t>299-SIPI-102022-1254288</t>
  </si>
  <si>
    <r>
      <t>'</t>
    </r>
    <r>
      <rPr>
        <sz val="10"/>
        <color rgb="FF000000"/>
        <rFont val="Arial"/>
        <family val="2"/>
      </rPr>
      <t>22-b045703</t>
    </r>
  </si>
  <si>
    <r>
      <t>'</t>
    </r>
    <r>
      <rPr>
        <sz val="10"/>
        <color rgb="FF000000"/>
        <rFont val="Arial"/>
        <family val="2"/>
      </rPr>
      <t>22-b047057</t>
    </r>
  </si>
  <si>
    <r>
      <t>'</t>
    </r>
    <r>
      <rPr>
        <sz val="10"/>
        <color rgb="FF000000"/>
        <rFont val="Arial"/>
        <family val="2"/>
      </rPr>
      <t>22-b046595</t>
    </r>
  </si>
  <si>
    <r>
      <t>'</t>
    </r>
    <r>
      <rPr>
        <sz val="10"/>
        <color rgb="FF000000"/>
        <rFont val="Arial"/>
        <family val="2"/>
      </rPr>
      <t>22-b0048519</t>
    </r>
  </si>
  <si>
    <t>HHCLHT03</t>
  </si>
  <si>
    <r>
      <t>'</t>
    </r>
    <r>
      <rPr>
        <sz val="10"/>
        <color rgb="FF000000"/>
        <rFont val="Arial"/>
        <family val="2"/>
      </rPr>
      <t>22-b047000</t>
    </r>
  </si>
  <si>
    <r>
      <t>'</t>
    </r>
    <r>
      <rPr>
        <sz val="10"/>
        <color rgb="FF000000"/>
        <rFont val="Arial"/>
        <family val="2"/>
      </rPr>
      <t>22-b047950</t>
    </r>
  </si>
  <si>
    <t>299-SIPI-102022-1254624</t>
  </si>
  <si>
    <r>
      <t>'</t>
    </r>
    <r>
      <rPr>
        <sz val="10"/>
        <color rgb="FF000000"/>
        <rFont val="Arial"/>
        <family val="2"/>
      </rPr>
      <t>22-b049341</t>
    </r>
  </si>
  <si>
    <r>
      <t>'</t>
    </r>
    <r>
      <rPr>
        <sz val="10"/>
        <color rgb="FF000000"/>
        <rFont val="Arial"/>
        <family val="2"/>
      </rPr>
      <t>22-b0045664</t>
    </r>
  </si>
  <si>
    <t>299-SIPI-102022-1254799</t>
  </si>
  <si>
    <r>
      <t>'</t>
    </r>
    <r>
      <rPr>
        <sz val="10"/>
        <color rgb="FF000000"/>
        <rFont val="Arial"/>
        <family val="2"/>
      </rPr>
      <t>22-b048683</t>
    </r>
  </si>
  <si>
    <t>HHCL¬Q}7</t>
  </si>
  <si>
    <t>299-SIPI-102022-1255090</t>
  </si>
  <si>
    <r>
      <t>'</t>
    </r>
    <r>
      <rPr>
        <sz val="10"/>
        <color rgb="FF000000"/>
        <rFont val="Arial"/>
        <family val="2"/>
      </rPr>
      <t>22-b0048887</t>
    </r>
  </si>
  <si>
    <r>
      <t>'</t>
    </r>
    <r>
      <rPr>
        <sz val="10"/>
        <color rgb="FF000000"/>
        <rFont val="Arial"/>
        <family val="2"/>
      </rPr>
      <t>22-b0049038</t>
    </r>
  </si>
  <si>
    <t>HHCLTA</t>
  </si>
  <si>
    <r>
      <t>'</t>
    </r>
    <r>
      <rPr>
        <sz val="10"/>
        <color rgb="FF000000"/>
        <rFont val="Arial"/>
        <family val="2"/>
      </rPr>
      <t>22-b47947</t>
    </r>
  </si>
  <si>
    <t>299-SIPI-102022-1255607</t>
  </si>
  <si>
    <r>
      <t>'</t>
    </r>
    <r>
      <rPr>
        <sz val="10"/>
        <color rgb="FF000000"/>
        <rFont val="Arial"/>
        <family val="2"/>
      </rPr>
      <t>22-b048060</t>
    </r>
  </si>
  <si>
    <r>
      <t>'</t>
    </r>
    <r>
      <rPr>
        <sz val="10"/>
        <color rgb="FF000000"/>
        <rFont val="Arial"/>
        <family val="2"/>
      </rPr>
      <t>22-b0049258</t>
    </r>
  </si>
  <si>
    <r>
      <t>'</t>
    </r>
    <r>
      <rPr>
        <sz val="10"/>
        <color rgb="FF000000"/>
        <rFont val="Arial"/>
        <family val="2"/>
      </rPr>
      <t>22-b048061</t>
    </r>
  </si>
  <si>
    <t>299-SIPI-102022-1256020</t>
  </si>
  <si>
    <r>
      <t>'</t>
    </r>
    <r>
      <rPr>
        <sz val="10"/>
        <color rgb="FF000000"/>
        <rFont val="Arial"/>
        <family val="2"/>
      </rPr>
      <t>22-b0049095</t>
    </r>
  </si>
  <si>
    <t>HHCLQQ</t>
  </si>
  <si>
    <r>
      <t>'</t>
    </r>
    <r>
      <rPr>
        <sz val="10"/>
        <color rgb="FF000000"/>
        <rFont val="Arial"/>
        <family val="2"/>
      </rPr>
      <t>22-b0049490</t>
    </r>
  </si>
  <si>
    <r>
      <t>'</t>
    </r>
    <r>
      <rPr>
        <sz val="10"/>
        <color rgb="FF000000"/>
        <rFont val="Arial"/>
        <family val="2"/>
      </rPr>
      <t>22-b0045857</t>
    </r>
  </si>
  <si>
    <t>299-SIPI-112022-1255818</t>
  </si>
  <si>
    <r>
      <t>'</t>
    </r>
    <r>
      <rPr>
        <sz val="10"/>
        <color rgb="FF000000"/>
        <rFont val="Arial"/>
        <family val="2"/>
      </rPr>
      <t>22-b0051310</t>
    </r>
  </si>
  <si>
    <r>
      <t>'</t>
    </r>
    <r>
      <rPr>
        <sz val="10"/>
        <color rgb="FF000000"/>
        <rFont val="Arial"/>
        <family val="2"/>
      </rPr>
      <t>22-b051160</t>
    </r>
  </si>
  <si>
    <r>
      <t>'</t>
    </r>
    <r>
      <rPr>
        <sz val="10"/>
        <color rgb="FF000000"/>
        <rFont val="Arial"/>
        <family val="2"/>
      </rPr>
      <t>22-b0051955</t>
    </r>
  </si>
  <si>
    <r>
      <t>'</t>
    </r>
    <r>
      <rPr>
        <sz val="10"/>
        <color rgb="FF000000"/>
        <rFont val="Arial"/>
        <family val="2"/>
      </rPr>
      <t>22-b0053153</t>
    </r>
  </si>
  <si>
    <r>
      <t>'</t>
    </r>
    <r>
      <rPr>
        <sz val="10"/>
        <color rgb="FF000000"/>
        <rFont val="Arial"/>
        <family val="2"/>
      </rPr>
      <t>22-b0051154</t>
    </r>
  </si>
  <si>
    <r>
      <t>'</t>
    </r>
    <r>
      <rPr>
        <sz val="10"/>
        <color rgb="FF000000"/>
        <rFont val="Arial"/>
        <family val="2"/>
      </rPr>
      <t>22-b053258</t>
    </r>
  </si>
  <si>
    <r>
      <t>'</t>
    </r>
    <r>
      <rPr>
        <sz val="10"/>
        <color rgb="FF000000"/>
        <rFont val="Arial"/>
        <family val="2"/>
      </rPr>
      <t>22-b050842</t>
    </r>
  </si>
  <si>
    <t>HHCLQ7</t>
  </si>
  <si>
    <r>
      <t>'</t>
    </r>
    <r>
      <rPr>
        <sz val="10"/>
        <color rgb="FF000000"/>
        <rFont val="Arial"/>
        <family val="2"/>
      </rPr>
      <t>22-b051138</t>
    </r>
  </si>
  <si>
    <r>
      <t>'</t>
    </r>
    <r>
      <rPr>
        <sz val="10"/>
        <color rgb="FF000000"/>
        <rFont val="Arial"/>
        <family val="2"/>
      </rPr>
      <t>22-b053240</t>
    </r>
  </si>
  <si>
    <r>
      <t>'</t>
    </r>
    <r>
      <rPr>
        <sz val="10"/>
        <color rgb="FF000000"/>
        <rFont val="Arial"/>
        <family val="2"/>
      </rPr>
      <t>22-b051126</t>
    </r>
  </si>
  <si>
    <r>
      <t>'</t>
    </r>
    <r>
      <rPr>
        <sz val="10"/>
        <color rgb="FF000000"/>
        <rFont val="Arial"/>
        <family val="2"/>
      </rPr>
      <t>22-b0051324</t>
    </r>
  </si>
  <si>
    <r>
      <t>'</t>
    </r>
    <r>
      <rPr>
        <sz val="10"/>
        <color rgb="FF000000"/>
        <rFont val="Arial"/>
        <family val="2"/>
      </rPr>
      <t>22-b0049743</t>
    </r>
  </si>
  <si>
    <r>
      <t>'</t>
    </r>
    <r>
      <rPr>
        <sz val="10"/>
        <color rgb="FF000000"/>
        <rFont val="Arial"/>
        <family val="2"/>
      </rPr>
      <t>22-C53080</t>
    </r>
  </si>
  <si>
    <r>
      <t>'</t>
    </r>
    <r>
      <rPr>
        <sz val="10"/>
        <color rgb="FF000000"/>
        <rFont val="Arial"/>
        <family val="2"/>
      </rPr>
      <t>22-C52093</t>
    </r>
  </si>
  <si>
    <r>
      <t>'</t>
    </r>
    <r>
      <rPr>
        <sz val="10"/>
        <color rgb="FF000000"/>
        <rFont val="Arial"/>
        <family val="2"/>
      </rPr>
      <t>22-b0053229</t>
    </r>
  </si>
  <si>
    <r>
      <t>'</t>
    </r>
    <r>
      <rPr>
        <sz val="10"/>
        <color rgb="FF000000"/>
        <rFont val="Arial"/>
        <family val="2"/>
      </rPr>
      <t>22-b051058</t>
    </r>
  </si>
  <si>
    <r>
      <t>'</t>
    </r>
    <r>
      <rPr>
        <sz val="10"/>
        <color rgb="FF000000"/>
        <rFont val="Arial"/>
        <family val="2"/>
      </rPr>
      <t>22-b051057</t>
    </r>
  </si>
  <si>
    <r>
      <t>'</t>
    </r>
    <r>
      <rPr>
        <sz val="10"/>
        <color rgb="FF000000"/>
        <rFont val="Arial"/>
        <family val="2"/>
      </rPr>
      <t>22-b051561</t>
    </r>
  </si>
  <si>
    <r>
      <t>'</t>
    </r>
    <r>
      <rPr>
        <sz val="10"/>
        <color rgb="FF000000"/>
        <rFont val="Arial"/>
        <family val="2"/>
      </rPr>
      <t>22-b0051243</t>
    </r>
  </si>
  <si>
    <r>
      <t>'</t>
    </r>
    <r>
      <rPr>
        <sz val="10"/>
        <color rgb="FF000000"/>
        <rFont val="Arial"/>
        <family val="2"/>
      </rPr>
      <t>22-b0050882</t>
    </r>
  </si>
  <si>
    <r>
      <t>'</t>
    </r>
    <r>
      <rPr>
        <sz val="10"/>
        <color rgb="FF000000"/>
        <rFont val="Arial"/>
        <family val="2"/>
      </rPr>
      <t>22-b051210</t>
    </r>
  </si>
  <si>
    <r>
      <t>'</t>
    </r>
    <r>
      <rPr>
        <sz val="10"/>
        <color rgb="FF000000"/>
        <rFont val="Arial"/>
        <family val="2"/>
      </rPr>
      <t>22-b051080</t>
    </r>
  </si>
  <si>
    <r>
      <t>'</t>
    </r>
    <r>
      <rPr>
        <sz val="10"/>
        <color rgb="FF000000"/>
        <rFont val="Arial"/>
        <family val="2"/>
      </rPr>
      <t>22-b051105</t>
    </r>
  </si>
  <si>
    <r>
      <t>'</t>
    </r>
    <r>
      <rPr>
        <sz val="10"/>
        <color rgb="FF000000"/>
        <rFont val="Arial"/>
        <family val="2"/>
      </rPr>
      <t>22-b0051245</t>
    </r>
  </si>
  <si>
    <r>
      <t>'</t>
    </r>
    <r>
      <rPr>
        <sz val="10"/>
        <color rgb="FF000000"/>
        <rFont val="Arial"/>
        <family val="2"/>
      </rPr>
      <t>22-b051307</t>
    </r>
  </si>
  <si>
    <r>
      <t>'</t>
    </r>
    <r>
      <rPr>
        <sz val="10"/>
        <color rgb="FF000000"/>
        <rFont val="Arial"/>
        <family val="2"/>
      </rPr>
      <t>22-b051289</t>
    </r>
  </si>
  <si>
    <r>
      <t>'</t>
    </r>
    <r>
      <rPr>
        <sz val="10"/>
        <color rgb="FF000000"/>
        <rFont val="Arial"/>
        <family val="2"/>
      </rPr>
      <t>22-b051078</t>
    </r>
  </si>
  <si>
    <t>HHCLHT24</t>
  </si>
  <si>
    <r>
      <t>'</t>
    </r>
    <r>
      <rPr>
        <sz val="10"/>
        <color rgb="FF000000"/>
        <rFont val="Arial"/>
        <family val="2"/>
      </rPr>
      <t>22-b0051139</t>
    </r>
  </si>
  <si>
    <r>
      <t>'</t>
    </r>
    <r>
      <rPr>
        <sz val="10"/>
        <color rgb="FF000000"/>
        <rFont val="Arial"/>
        <family val="2"/>
      </rPr>
      <t>22-b0051168</t>
    </r>
  </si>
  <si>
    <r>
      <t>'</t>
    </r>
    <r>
      <rPr>
        <sz val="10"/>
        <color rgb="FF000000"/>
        <rFont val="Arial"/>
        <family val="2"/>
      </rPr>
      <t>22-b0051115</t>
    </r>
  </si>
  <si>
    <r>
      <t>'</t>
    </r>
    <r>
      <rPr>
        <sz val="10"/>
        <color rgb="FF000000"/>
        <rFont val="Arial"/>
        <family val="2"/>
      </rPr>
      <t>22-b0051673</t>
    </r>
  </si>
  <si>
    <r>
      <t>'</t>
    </r>
    <r>
      <rPr>
        <sz val="10"/>
        <color rgb="FF000000"/>
        <rFont val="Arial"/>
        <family val="2"/>
      </rPr>
      <t>22-b0051306</t>
    </r>
  </si>
  <si>
    <r>
      <t>'</t>
    </r>
    <r>
      <rPr>
        <sz val="10"/>
        <color rgb="FF000000"/>
        <rFont val="Arial"/>
        <family val="2"/>
      </rPr>
      <t>22-b049741</t>
    </r>
  </si>
  <si>
    <r>
      <t>'</t>
    </r>
    <r>
      <rPr>
        <sz val="10"/>
        <color rgb="FF000000"/>
        <rFont val="Arial"/>
        <family val="2"/>
      </rPr>
      <t>22-b049576</t>
    </r>
  </si>
  <si>
    <r>
      <t>'</t>
    </r>
    <r>
      <rPr>
        <sz val="10"/>
        <color rgb="FF000000"/>
        <rFont val="Arial"/>
        <family val="2"/>
      </rPr>
      <t>22-b051308</t>
    </r>
  </si>
  <si>
    <r>
      <t>'</t>
    </r>
    <r>
      <rPr>
        <sz val="10"/>
        <color rgb="FF000000"/>
        <rFont val="Arial"/>
        <family val="2"/>
      </rPr>
      <t>22-b051295</t>
    </r>
  </si>
  <si>
    <r>
      <t>'</t>
    </r>
    <r>
      <rPr>
        <sz val="10"/>
        <color rgb="FF000000"/>
        <rFont val="Arial"/>
        <family val="2"/>
      </rPr>
      <t>22-b0050569</t>
    </r>
  </si>
  <si>
    <r>
      <t>'</t>
    </r>
    <r>
      <rPr>
        <sz val="10"/>
        <color rgb="FF000000"/>
        <rFont val="Arial"/>
        <family val="2"/>
      </rPr>
      <t>22-b051271</t>
    </r>
  </si>
  <si>
    <r>
      <t>'</t>
    </r>
    <r>
      <rPr>
        <sz val="10"/>
        <color rgb="FF000000"/>
        <rFont val="Arial"/>
        <family val="2"/>
      </rPr>
      <t>22-b051081</t>
    </r>
  </si>
  <si>
    <r>
      <t>'</t>
    </r>
    <r>
      <rPr>
        <sz val="10"/>
        <color rgb="FF000000"/>
        <rFont val="Arial"/>
        <family val="2"/>
      </rPr>
      <t>22-b051258</t>
    </r>
  </si>
  <si>
    <t>HHCLHH22</t>
  </si>
  <si>
    <r>
      <t>'</t>
    </r>
    <r>
      <rPr>
        <sz val="10"/>
        <color rgb="FF000000"/>
        <rFont val="Arial"/>
        <family val="2"/>
      </rPr>
      <t>22-b0051677</t>
    </r>
  </si>
  <si>
    <r>
      <t>'</t>
    </r>
    <r>
      <rPr>
        <sz val="10"/>
        <color rgb="FF000000"/>
        <rFont val="Arial"/>
        <family val="2"/>
      </rPr>
      <t>22-b0051195</t>
    </r>
  </si>
  <si>
    <r>
      <t>'</t>
    </r>
    <r>
      <rPr>
        <sz val="10"/>
        <color rgb="FF000000"/>
        <rFont val="Arial"/>
        <family val="2"/>
      </rPr>
      <t>22-b051946</t>
    </r>
  </si>
  <si>
    <r>
      <t>'</t>
    </r>
    <r>
      <rPr>
        <sz val="10"/>
        <color rgb="FF000000"/>
        <rFont val="Arial"/>
        <family val="2"/>
      </rPr>
      <t>22-b051209</t>
    </r>
  </si>
  <si>
    <r>
      <t>'</t>
    </r>
    <r>
      <rPr>
        <sz val="10"/>
        <color rgb="FF000000"/>
        <rFont val="Arial"/>
        <family val="2"/>
      </rPr>
      <t>22-b050231</t>
    </r>
  </si>
  <si>
    <r>
      <t>'</t>
    </r>
    <r>
      <rPr>
        <sz val="10"/>
        <color rgb="FF000000"/>
        <rFont val="Arial"/>
        <family val="2"/>
      </rPr>
      <t>22-b050230</t>
    </r>
  </si>
  <si>
    <r>
      <t>'</t>
    </r>
    <r>
      <rPr>
        <sz val="10"/>
        <color rgb="FF000000"/>
        <rFont val="Arial"/>
        <family val="2"/>
      </rPr>
      <t>22-b0049740</t>
    </r>
  </si>
  <si>
    <r>
      <t>'</t>
    </r>
    <r>
      <rPr>
        <sz val="10"/>
        <color rgb="FF000000"/>
        <rFont val="Arial"/>
        <family val="2"/>
      </rPr>
      <t>22-b051075</t>
    </r>
  </si>
  <si>
    <r>
      <t>'</t>
    </r>
    <r>
      <rPr>
        <sz val="10"/>
        <color rgb="FF000000"/>
        <rFont val="Arial"/>
        <family val="2"/>
      </rPr>
      <t>22-b050840</t>
    </r>
  </si>
  <si>
    <r>
      <t>'</t>
    </r>
    <r>
      <rPr>
        <sz val="10"/>
        <color rgb="FF000000"/>
        <rFont val="Arial"/>
        <family val="2"/>
      </rPr>
      <t>22-b050798</t>
    </r>
  </si>
  <si>
    <r>
      <t>'</t>
    </r>
    <r>
      <rPr>
        <sz val="10"/>
        <color rgb="FF000000"/>
        <rFont val="Arial"/>
        <family val="2"/>
      </rPr>
      <t>22-b050755</t>
    </r>
  </si>
  <si>
    <r>
      <t>'</t>
    </r>
    <r>
      <rPr>
        <sz val="10"/>
        <color rgb="FF000000"/>
        <rFont val="Arial"/>
        <family val="2"/>
      </rPr>
      <t>22-b050713</t>
    </r>
  </si>
  <si>
    <r>
      <t>'</t>
    </r>
    <r>
      <rPr>
        <sz val="10"/>
        <color rgb="FF000000"/>
        <rFont val="Arial"/>
        <family val="2"/>
      </rPr>
      <t>22-b050746</t>
    </r>
  </si>
  <si>
    <r>
      <t>'</t>
    </r>
    <r>
      <rPr>
        <sz val="10"/>
        <color rgb="FF000000"/>
        <rFont val="Arial"/>
        <family val="2"/>
      </rPr>
      <t>22-049640</t>
    </r>
  </si>
  <si>
    <r>
      <t>'</t>
    </r>
    <r>
      <rPr>
        <sz val="10"/>
        <color rgb="FF000000"/>
        <rFont val="Arial"/>
        <family val="2"/>
      </rPr>
      <t>22-b050587</t>
    </r>
  </si>
  <si>
    <r>
      <t>'</t>
    </r>
    <r>
      <rPr>
        <sz val="10"/>
        <color rgb="FF000000"/>
        <rFont val="Arial"/>
        <family val="2"/>
      </rPr>
      <t>22-b50239</t>
    </r>
  </si>
  <si>
    <r>
      <t>'</t>
    </r>
    <r>
      <rPr>
        <sz val="10"/>
        <color rgb="FF000000"/>
        <rFont val="Arial"/>
        <family val="2"/>
      </rPr>
      <t>22-b050838</t>
    </r>
  </si>
  <si>
    <r>
      <t>'</t>
    </r>
    <r>
      <rPr>
        <sz val="10"/>
        <color rgb="FF000000"/>
        <rFont val="Arial"/>
        <family val="2"/>
      </rPr>
      <t>22-b050570</t>
    </r>
  </si>
  <si>
    <r>
      <t>'</t>
    </r>
    <r>
      <rPr>
        <sz val="10"/>
        <color rgb="FF000000"/>
        <rFont val="Arial"/>
        <family val="2"/>
      </rPr>
      <t>b0049583</t>
    </r>
  </si>
  <si>
    <r>
      <t>'</t>
    </r>
    <r>
      <rPr>
        <sz val="10"/>
        <color rgb="FF000000"/>
        <rFont val="Arial"/>
        <family val="2"/>
      </rPr>
      <t>22-b051111</t>
    </r>
  </si>
  <si>
    <r>
      <t>'</t>
    </r>
    <r>
      <rPr>
        <sz val="10"/>
        <color rgb="FF000000"/>
        <rFont val="Arial"/>
        <family val="2"/>
      </rPr>
      <t>22b-049664</t>
    </r>
  </si>
  <si>
    <r>
      <t>'</t>
    </r>
    <r>
      <rPr>
        <sz val="10"/>
        <color rgb="FF000000"/>
        <rFont val="Arial"/>
        <family val="2"/>
      </rPr>
      <t>22-b049636</t>
    </r>
  </si>
  <si>
    <r>
      <t>'</t>
    </r>
    <r>
      <rPr>
        <sz val="10"/>
        <color rgb="FF000000"/>
        <rFont val="Arial"/>
        <family val="2"/>
      </rPr>
      <t>22-b0051167</t>
    </r>
  </si>
  <si>
    <r>
      <t>'</t>
    </r>
    <r>
      <rPr>
        <sz val="10"/>
        <color rgb="FF000000"/>
        <rFont val="Arial"/>
        <family val="2"/>
      </rPr>
      <t>22-b0050825</t>
    </r>
  </si>
  <si>
    <r>
      <t>'</t>
    </r>
    <r>
      <rPr>
        <sz val="10"/>
        <color rgb="FF000000"/>
        <rFont val="Arial"/>
        <family val="2"/>
      </rPr>
      <t>22-b051261</t>
    </r>
  </si>
  <si>
    <r>
      <t>'</t>
    </r>
    <r>
      <rPr>
        <sz val="10"/>
        <color rgb="FF000000"/>
        <rFont val="Arial"/>
        <family val="2"/>
      </rPr>
      <t>22-b051212</t>
    </r>
  </si>
  <si>
    <r>
      <t>'</t>
    </r>
    <r>
      <rPr>
        <sz val="10"/>
        <color rgb="FF000000"/>
        <rFont val="Arial"/>
        <family val="2"/>
      </rPr>
      <t>22-b052715</t>
    </r>
  </si>
  <si>
    <t>HHCLQ8</t>
  </si>
  <si>
    <r>
      <t>'</t>
    </r>
    <r>
      <rPr>
        <sz val="10"/>
        <color rgb="FF000000"/>
        <rFont val="Arial"/>
        <family val="2"/>
      </rPr>
      <t>22-b051223</t>
    </r>
  </si>
  <si>
    <r>
      <t>'</t>
    </r>
    <r>
      <rPr>
        <sz val="10"/>
        <color rgb="FF000000"/>
        <rFont val="Arial"/>
        <family val="2"/>
      </rPr>
      <t>22-b0053245</t>
    </r>
  </si>
  <si>
    <r>
      <t>'</t>
    </r>
    <r>
      <rPr>
        <sz val="10"/>
        <color rgb="FF000000"/>
        <rFont val="Arial"/>
        <family val="2"/>
      </rPr>
      <t>22-b0051576</t>
    </r>
  </si>
  <si>
    <r>
      <t>'</t>
    </r>
    <r>
      <rPr>
        <sz val="10"/>
        <color rgb="FF000000"/>
        <rFont val="Arial"/>
        <family val="2"/>
      </rPr>
      <t>22-b051750</t>
    </r>
  </si>
  <si>
    <r>
      <t>'</t>
    </r>
    <r>
      <rPr>
        <sz val="10"/>
        <color rgb="FF000000"/>
        <rFont val="Arial"/>
        <family val="2"/>
      </rPr>
      <t>22-b051322</t>
    </r>
  </si>
  <si>
    <r>
      <t>'</t>
    </r>
    <r>
      <rPr>
        <sz val="10"/>
        <color rgb="FF000000"/>
        <rFont val="Arial"/>
        <family val="2"/>
      </rPr>
      <t>22-b051280</t>
    </r>
  </si>
  <si>
    <r>
      <t>'</t>
    </r>
    <r>
      <rPr>
        <sz val="10"/>
        <color rgb="FF000000"/>
        <rFont val="Arial"/>
        <family val="2"/>
      </rPr>
      <t>22-b0051232</t>
    </r>
  </si>
  <si>
    <t>HHCLQ03</t>
  </si>
  <si>
    <r>
      <t>'</t>
    </r>
    <r>
      <rPr>
        <sz val="10"/>
        <color rgb="FF000000"/>
        <rFont val="Arial"/>
        <family val="2"/>
      </rPr>
      <t>22-b052723</t>
    </r>
  </si>
  <si>
    <r>
      <t>'</t>
    </r>
    <r>
      <rPr>
        <sz val="10"/>
        <color rgb="FF000000"/>
        <rFont val="Arial"/>
        <family val="2"/>
      </rPr>
      <t>22-b052066</t>
    </r>
  </si>
  <si>
    <r>
      <t>'</t>
    </r>
    <r>
      <rPr>
        <sz val="10"/>
        <color rgb="FF000000"/>
        <rFont val="Arial"/>
        <family val="2"/>
      </rPr>
      <t>22-b0053228</t>
    </r>
  </si>
  <si>
    <r>
      <t>'</t>
    </r>
    <r>
      <rPr>
        <sz val="10"/>
        <color rgb="FF000000"/>
        <rFont val="Arial"/>
        <family val="2"/>
      </rPr>
      <t>22-b049590</t>
    </r>
  </si>
  <si>
    <r>
      <t>'</t>
    </r>
    <r>
      <rPr>
        <sz val="10"/>
        <color rgb="FF000000"/>
        <rFont val="Arial"/>
        <family val="2"/>
      </rPr>
      <t>22-b051059</t>
    </r>
  </si>
  <si>
    <r>
      <t>'</t>
    </r>
    <r>
      <rPr>
        <sz val="10"/>
        <color rgb="FF000000"/>
        <rFont val="Arial"/>
        <family val="2"/>
      </rPr>
      <t>22-b050235</t>
    </r>
  </si>
  <si>
    <r>
      <t>'</t>
    </r>
    <r>
      <rPr>
        <sz val="10"/>
        <color rgb="FF000000"/>
        <rFont val="Arial"/>
        <family val="2"/>
      </rPr>
      <t>22-b051315</t>
    </r>
  </si>
  <si>
    <r>
      <t>'</t>
    </r>
    <r>
      <rPr>
        <sz val="10"/>
        <color rgb="FF000000"/>
        <rFont val="Arial"/>
        <family val="2"/>
      </rPr>
      <t>22-b051312</t>
    </r>
  </si>
  <si>
    <r>
      <t>'</t>
    </r>
    <r>
      <rPr>
        <sz val="10"/>
        <color rgb="FF000000"/>
        <rFont val="Arial"/>
        <family val="2"/>
      </rPr>
      <t>22-b051945</t>
    </r>
  </si>
  <si>
    <r>
      <t>'</t>
    </r>
    <r>
      <rPr>
        <sz val="10"/>
        <color rgb="FF000000"/>
        <rFont val="Arial"/>
        <family val="2"/>
      </rPr>
      <t>22-b0051959</t>
    </r>
  </si>
  <si>
    <r>
      <t>'</t>
    </r>
    <r>
      <rPr>
        <sz val="10"/>
        <color rgb="FF000000"/>
        <rFont val="Arial"/>
        <family val="2"/>
      </rPr>
      <t>22-b051030</t>
    </r>
  </si>
  <si>
    <r>
      <t>'</t>
    </r>
    <r>
      <rPr>
        <sz val="10"/>
        <color rgb="FF000000"/>
        <rFont val="Arial"/>
        <family val="2"/>
      </rPr>
      <t>22-b051235</t>
    </r>
  </si>
  <si>
    <r>
      <t>'</t>
    </r>
    <r>
      <rPr>
        <sz val="10"/>
        <color rgb="FF000000"/>
        <rFont val="Arial"/>
        <family val="2"/>
      </rPr>
      <t>22-b051645</t>
    </r>
  </si>
  <si>
    <r>
      <t>'</t>
    </r>
    <r>
      <rPr>
        <sz val="10"/>
        <color rgb="FF000000"/>
        <rFont val="Arial"/>
        <family val="2"/>
      </rPr>
      <t>22-b050545</t>
    </r>
  </si>
  <si>
    <r>
      <t>'</t>
    </r>
    <r>
      <rPr>
        <sz val="10"/>
        <color rgb="FF000000"/>
        <rFont val="Arial"/>
        <family val="2"/>
      </rPr>
      <t>22-b049639</t>
    </r>
  </si>
  <si>
    <r>
      <t>'</t>
    </r>
    <r>
      <rPr>
        <sz val="10"/>
        <color rgb="FF000000"/>
        <rFont val="Arial"/>
        <family val="2"/>
      </rPr>
      <t>22-b0051664</t>
    </r>
  </si>
  <si>
    <r>
      <t>'</t>
    </r>
    <r>
      <rPr>
        <sz val="10"/>
        <color rgb="FF000000"/>
        <rFont val="Arial"/>
        <family val="2"/>
      </rPr>
      <t>22-b0051171</t>
    </r>
  </si>
  <si>
    <r>
      <t>'</t>
    </r>
    <r>
      <rPr>
        <sz val="10"/>
        <color rgb="FF000000"/>
        <rFont val="Arial"/>
        <family val="2"/>
      </rPr>
      <t>22-b050973</t>
    </r>
  </si>
  <si>
    <r>
      <t>'</t>
    </r>
    <r>
      <rPr>
        <sz val="10"/>
        <color rgb="FF000000"/>
        <rFont val="Arial"/>
        <family val="2"/>
      </rPr>
      <t>22-b050971</t>
    </r>
  </si>
  <si>
    <r>
      <t>'</t>
    </r>
    <r>
      <rPr>
        <sz val="10"/>
        <color rgb="FF000000"/>
        <rFont val="Arial"/>
        <family val="2"/>
      </rPr>
      <t>22-b0051270</t>
    </r>
  </si>
  <si>
    <r>
      <t>'</t>
    </r>
    <r>
      <rPr>
        <sz val="10"/>
        <color rgb="FF000000"/>
        <rFont val="Arial"/>
        <family val="2"/>
      </rPr>
      <t>22-b051272</t>
    </r>
  </si>
  <si>
    <r>
      <t>'</t>
    </r>
    <r>
      <rPr>
        <sz val="10"/>
        <color rgb="FF000000"/>
        <rFont val="Arial"/>
        <family val="2"/>
      </rPr>
      <t>22-b051117</t>
    </r>
  </si>
  <si>
    <r>
      <t>'</t>
    </r>
    <r>
      <rPr>
        <sz val="10"/>
        <color rgb="FF000000"/>
        <rFont val="Arial"/>
        <family val="2"/>
      </rPr>
      <t>22-b051305</t>
    </r>
  </si>
  <si>
    <r>
      <t>'</t>
    </r>
    <r>
      <rPr>
        <sz val="10"/>
        <color rgb="FF000000"/>
        <rFont val="Arial"/>
        <family val="2"/>
      </rPr>
      <t>22-b0051224</t>
    </r>
  </si>
  <si>
    <r>
      <t>'</t>
    </r>
    <r>
      <rPr>
        <sz val="10"/>
        <color rgb="FF000000"/>
        <rFont val="Arial"/>
        <family val="2"/>
      </rPr>
      <t>22-b050712</t>
    </r>
  </si>
  <si>
    <r>
      <t>'</t>
    </r>
    <r>
      <rPr>
        <sz val="10"/>
        <color rgb="FF000000"/>
        <rFont val="Arial"/>
        <family val="2"/>
      </rPr>
      <t>22-b050568</t>
    </r>
  </si>
  <si>
    <r>
      <t>'</t>
    </r>
    <r>
      <rPr>
        <sz val="10"/>
        <color rgb="FF000000"/>
        <rFont val="Arial"/>
        <family val="2"/>
      </rPr>
      <t>22-b050365</t>
    </r>
  </si>
  <si>
    <r>
      <t>'</t>
    </r>
    <r>
      <rPr>
        <sz val="10"/>
        <color rgb="FF000000"/>
        <rFont val="Arial"/>
        <family val="2"/>
      </rPr>
      <t>22-b049587</t>
    </r>
  </si>
  <si>
    <r>
      <t>'</t>
    </r>
    <r>
      <rPr>
        <sz val="10"/>
        <color rgb="FF000000"/>
        <rFont val="Arial"/>
        <family val="2"/>
      </rPr>
      <t>22-b049675</t>
    </r>
  </si>
  <si>
    <r>
      <t>'</t>
    </r>
    <r>
      <rPr>
        <sz val="10"/>
        <color rgb="FF000000"/>
        <rFont val="Arial"/>
        <family val="2"/>
      </rPr>
      <t>22-b049629</t>
    </r>
  </si>
  <si>
    <r>
      <t>'</t>
    </r>
    <r>
      <rPr>
        <sz val="10"/>
        <color rgb="FF000000"/>
        <rFont val="Arial"/>
        <family val="2"/>
      </rPr>
      <t>22-b049643</t>
    </r>
  </si>
  <si>
    <r>
      <t>'</t>
    </r>
    <r>
      <rPr>
        <sz val="10"/>
        <color rgb="FF000000"/>
        <rFont val="Arial"/>
        <family val="2"/>
      </rPr>
      <t>22-b049580</t>
    </r>
  </si>
  <si>
    <r>
      <t>'</t>
    </r>
    <r>
      <rPr>
        <sz val="10"/>
        <color rgb="FF000000"/>
        <rFont val="Arial"/>
        <family val="2"/>
      </rPr>
      <t>22-b049663</t>
    </r>
  </si>
  <si>
    <r>
      <t>'</t>
    </r>
    <r>
      <rPr>
        <sz val="10"/>
        <color rgb="FF000000"/>
        <rFont val="Arial"/>
        <family val="2"/>
      </rPr>
      <t>22-b049614</t>
    </r>
  </si>
  <si>
    <r>
      <t>'</t>
    </r>
    <r>
      <rPr>
        <sz val="10"/>
        <color rgb="FF000000"/>
        <rFont val="Arial"/>
        <family val="2"/>
      </rPr>
      <t>22-b051268</t>
    </r>
  </si>
  <si>
    <r>
      <t>'</t>
    </r>
    <r>
      <rPr>
        <sz val="10"/>
        <color rgb="FF000000"/>
        <rFont val="Arial"/>
        <family val="2"/>
      </rPr>
      <t>22-b051267</t>
    </r>
  </si>
  <si>
    <r>
      <t>'</t>
    </r>
    <r>
      <rPr>
        <sz val="10"/>
        <color rgb="FF000000"/>
        <rFont val="Arial"/>
        <family val="2"/>
      </rPr>
      <t>22-b051202</t>
    </r>
  </si>
  <si>
    <r>
      <t>'</t>
    </r>
    <r>
      <rPr>
        <sz val="10"/>
        <color rgb="FF000000"/>
        <rFont val="Arial"/>
        <family val="2"/>
      </rPr>
      <t>22-b0051130</t>
    </r>
  </si>
  <si>
    <r>
      <t>'</t>
    </r>
    <r>
      <rPr>
        <sz val="10"/>
        <color rgb="FF000000"/>
        <rFont val="Arial"/>
        <family val="2"/>
      </rPr>
      <t>22-b0053152</t>
    </r>
  </si>
  <si>
    <r>
      <t>'</t>
    </r>
    <r>
      <rPr>
        <sz val="10"/>
        <color rgb="FF000000"/>
        <rFont val="Arial"/>
        <family val="2"/>
      </rPr>
      <t>22-b0052081</t>
    </r>
  </si>
  <si>
    <r>
      <t>'</t>
    </r>
    <r>
      <rPr>
        <sz val="10"/>
        <color rgb="FF000000"/>
        <rFont val="Arial"/>
        <family val="2"/>
      </rPr>
      <t>22-b0051563</t>
    </r>
  </si>
  <si>
    <r>
      <t>'</t>
    </r>
    <r>
      <rPr>
        <sz val="10"/>
        <color rgb="FF000000"/>
        <rFont val="Arial"/>
        <family val="2"/>
      </rPr>
      <t>22-b0049756</t>
    </r>
  </si>
  <si>
    <t>HHCLHT7</t>
  </si>
  <si>
    <r>
      <t>'</t>
    </r>
    <r>
      <rPr>
        <sz val="10"/>
        <color rgb="FF000000"/>
        <rFont val="Arial"/>
        <family val="2"/>
      </rPr>
      <t>22-b049630</t>
    </r>
  </si>
  <si>
    <r>
      <t>'</t>
    </r>
    <r>
      <rPr>
        <sz val="10"/>
        <color rgb="FF000000"/>
        <rFont val="Arial"/>
        <family val="2"/>
      </rPr>
      <t>22-b0052064</t>
    </r>
  </si>
  <si>
    <r>
      <t>'</t>
    </r>
    <r>
      <rPr>
        <sz val="10"/>
        <color rgb="FF000000"/>
        <rFont val="Arial"/>
        <family val="2"/>
      </rPr>
      <t>22-b0051284</t>
    </r>
  </si>
  <si>
    <r>
      <t>'</t>
    </r>
    <r>
      <rPr>
        <sz val="10"/>
        <color rgb="FF000000"/>
        <rFont val="Arial"/>
        <family val="2"/>
      </rPr>
      <t>22-b0051085</t>
    </r>
  </si>
  <si>
    <r>
      <t>'</t>
    </r>
    <r>
      <rPr>
        <sz val="10"/>
        <color rgb="FF000000"/>
        <rFont val="Arial"/>
        <family val="2"/>
      </rPr>
      <t>22-b052067</t>
    </r>
  </si>
  <si>
    <r>
      <t>'</t>
    </r>
    <r>
      <rPr>
        <sz val="10"/>
        <color rgb="FF000000"/>
        <rFont val="Arial"/>
        <family val="2"/>
      </rPr>
      <t>22-b051505</t>
    </r>
  </si>
  <si>
    <r>
      <t>'</t>
    </r>
    <r>
      <rPr>
        <sz val="10"/>
        <color rgb="FF000000"/>
        <rFont val="Arial"/>
        <family val="2"/>
      </rPr>
      <t>22-b051102</t>
    </r>
  </si>
  <si>
    <r>
      <t>'</t>
    </r>
    <r>
      <rPr>
        <sz val="10"/>
        <color rgb="FF000000"/>
        <rFont val="Arial"/>
        <family val="2"/>
      </rPr>
      <t>22-b051086</t>
    </r>
  </si>
  <si>
    <r>
      <t>'</t>
    </r>
    <r>
      <rPr>
        <sz val="10"/>
        <color rgb="FF000000"/>
        <rFont val="Arial"/>
        <family val="2"/>
      </rPr>
      <t>22-b052084</t>
    </r>
  </si>
  <si>
    <r>
      <t>'</t>
    </r>
    <r>
      <rPr>
        <sz val="10"/>
        <color rgb="FF000000"/>
        <rFont val="Arial"/>
        <family val="2"/>
      </rPr>
      <t>22-b0051298</t>
    </r>
  </si>
  <si>
    <r>
      <t>'</t>
    </r>
    <r>
      <rPr>
        <sz val="10"/>
        <color rgb="FF000000"/>
        <rFont val="Arial"/>
        <family val="2"/>
      </rPr>
      <t>22-b0051269</t>
    </r>
  </si>
  <si>
    <r>
      <t>'</t>
    </r>
    <r>
      <rPr>
        <sz val="10"/>
        <color rgb="FF000000"/>
        <rFont val="Arial"/>
        <family val="2"/>
      </rPr>
      <t>22-b0051249</t>
    </r>
  </si>
  <si>
    <r>
      <t>'</t>
    </r>
    <r>
      <rPr>
        <sz val="10"/>
        <color rgb="FF000000"/>
        <rFont val="Arial"/>
        <family val="2"/>
      </rPr>
      <t>22-b0051104</t>
    </r>
  </si>
  <si>
    <r>
      <t>'</t>
    </r>
    <r>
      <rPr>
        <sz val="10"/>
        <color rgb="FF000000"/>
        <rFont val="Arial"/>
        <family val="2"/>
      </rPr>
      <t>22-b0049594</t>
    </r>
  </si>
  <si>
    <r>
      <t>'</t>
    </r>
    <r>
      <rPr>
        <sz val="10"/>
        <color rgb="FF000000"/>
        <rFont val="Arial"/>
        <family val="2"/>
      </rPr>
      <t>22-b051121</t>
    </r>
  </si>
  <si>
    <r>
      <t>'</t>
    </r>
    <r>
      <rPr>
        <sz val="10"/>
        <color rgb="FF000000"/>
        <rFont val="Arial"/>
        <family val="2"/>
      </rPr>
      <t>22-b050740</t>
    </r>
  </si>
  <si>
    <r>
      <t>'</t>
    </r>
    <r>
      <rPr>
        <sz val="10"/>
        <color rgb="FF000000"/>
        <rFont val="Arial"/>
        <family val="2"/>
      </rPr>
      <t>22-b051304</t>
    </r>
  </si>
  <si>
    <t>HHCLHT26</t>
  </si>
  <si>
    <r>
      <t>'</t>
    </r>
    <r>
      <rPr>
        <sz val="10"/>
        <color rgb="FF000000"/>
        <rFont val="Arial"/>
        <family val="2"/>
      </rPr>
      <t>22-b051951</t>
    </r>
  </si>
  <si>
    <r>
      <t>'</t>
    </r>
    <r>
      <rPr>
        <sz val="10"/>
        <color rgb="FF000000"/>
        <rFont val="Arial"/>
        <family val="2"/>
      </rPr>
      <t>22-b051754</t>
    </r>
  </si>
  <si>
    <r>
      <t>'</t>
    </r>
    <r>
      <rPr>
        <sz val="10"/>
        <color rgb="FF000000"/>
        <rFont val="Arial"/>
        <family val="2"/>
      </rPr>
      <t>22-b0050820</t>
    </r>
  </si>
  <si>
    <r>
      <t>'</t>
    </r>
    <r>
      <rPr>
        <sz val="10"/>
        <color rgb="FF000000"/>
        <rFont val="Arial"/>
        <family val="2"/>
      </rPr>
      <t>22-b050828</t>
    </r>
  </si>
  <si>
    <r>
      <t>'</t>
    </r>
    <r>
      <rPr>
        <sz val="10"/>
        <color rgb="FF000000"/>
        <rFont val="Arial"/>
        <family val="2"/>
      </rPr>
      <t>22-b0051282</t>
    </r>
  </si>
  <si>
    <r>
      <t>'</t>
    </r>
    <r>
      <rPr>
        <sz val="10"/>
        <color rgb="FF000000"/>
        <rFont val="Arial"/>
        <family val="2"/>
      </rPr>
      <t>22-b051119</t>
    </r>
  </si>
  <si>
    <r>
      <t>'</t>
    </r>
    <r>
      <rPr>
        <sz val="10"/>
        <color rgb="FF000000"/>
        <rFont val="Arial"/>
        <family val="2"/>
      </rPr>
      <t>22-b0051208</t>
    </r>
  </si>
  <si>
    <r>
      <t>'</t>
    </r>
    <r>
      <rPr>
        <sz val="10"/>
        <color rgb="FF000000"/>
        <rFont val="Arial"/>
        <family val="2"/>
      </rPr>
      <t>22-b050743</t>
    </r>
  </si>
  <si>
    <r>
      <t>'</t>
    </r>
    <r>
      <rPr>
        <sz val="10"/>
        <color rgb="FF000000"/>
        <rFont val="Arial"/>
        <family val="2"/>
      </rPr>
      <t>22-b049632</t>
    </r>
  </si>
  <si>
    <r>
      <t>'</t>
    </r>
    <r>
      <rPr>
        <sz val="10"/>
        <color rgb="FF000000"/>
        <rFont val="Arial"/>
        <family val="2"/>
      </rPr>
      <t>22-b050249</t>
    </r>
  </si>
  <si>
    <r>
      <t>'</t>
    </r>
    <r>
      <rPr>
        <sz val="10"/>
        <color rgb="FF000000"/>
        <rFont val="Arial"/>
        <family val="2"/>
      </rPr>
      <t>22-50843</t>
    </r>
  </si>
  <si>
    <r>
      <t>'</t>
    </r>
    <r>
      <rPr>
        <sz val="10"/>
        <color rgb="FF000000"/>
        <rFont val="Arial"/>
        <family val="2"/>
      </rPr>
      <t>22-b050881</t>
    </r>
  </si>
  <si>
    <r>
      <t>'</t>
    </r>
    <r>
      <rPr>
        <sz val="10"/>
        <color rgb="FF000000"/>
        <rFont val="Arial"/>
        <family val="2"/>
      </rPr>
      <t>22-b050581</t>
    </r>
  </si>
  <si>
    <r>
      <t>'</t>
    </r>
    <r>
      <rPr>
        <sz val="10"/>
        <color rgb="FF000000"/>
        <rFont val="Arial"/>
        <family val="2"/>
      </rPr>
      <t>22-b050565</t>
    </r>
  </si>
  <si>
    <r>
      <t>'</t>
    </r>
    <r>
      <rPr>
        <sz val="10"/>
        <color rgb="FF000000"/>
        <rFont val="Arial"/>
        <family val="2"/>
      </rPr>
      <t>22-b049671</t>
    </r>
  </si>
  <si>
    <r>
      <t>'</t>
    </r>
    <r>
      <rPr>
        <sz val="10"/>
        <color rgb="FF000000"/>
        <rFont val="Arial"/>
        <family val="2"/>
      </rPr>
      <t>22-b0049762</t>
    </r>
  </si>
  <si>
    <r>
      <t>'</t>
    </r>
    <r>
      <rPr>
        <sz val="10"/>
        <color rgb="FF000000"/>
        <rFont val="Arial"/>
        <family val="2"/>
      </rPr>
      <t>22-b051201</t>
    </r>
  </si>
  <si>
    <r>
      <t>'</t>
    </r>
    <r>
      <rPr>
        <sz val="10"/>
        <color rgb="FF000000"/>
        <rFont val="Arial"/>
        <family val="2"/>
      </rPr>
      <t>22-b0051976</t>
    </r>
  </si>
  <si>
    <r>
      <t>'</t>
    </r>
    <r>
      <rPr>
        <sz val="10"/>
        <color rgb="FF000000"/>
        <rFont val="Arial"/>
        <family val="2"/>
      </rPr>
      <t>22-b052087</t>
    </r>
  </si>
  <si>
    <r>
      <t>'</t>
    </r>
    <r>
      <rPr>
        <sz val="10"/>
        <color rgb="FF000000"/>
        <rFont val="Arial"/>
        <family val="2"/>
      </rPr>
      <t>22-b051161</t>
    </r>
  </si>
  <si>
    <r>
      <t>'</t>
    </r>
    <r>
      <rPr>
        <sz val="10"/>
        <color rgb="FF000000"/>
        <rFont val="Arial"/>
        <family val="2"/>
      </rPr>
      <t>22-b0053262</t>
    </r>
  </si>
  <si>
    <r>
      <t>'</t>
    </r>
    <r>
      <rPr>
        <sz val="10"/>
        <color rgb="FF000000"/>
        <rFont val="Arial"/>
        <family val="2"/>
      </rPr>
      <t>22-b0049633</t>
    </r>
  </si>
  <si>
    <r>
      <t>'</t>
    </r>
    <r>
      <rPr>
        <sz val="10"/>
        <color rgb="FF000000"/>
        <rFont val="Arial"/>
        <family val="2"/>
      </rPr>
      <t>22-b053257</t>
    </r>
  </si>
  <si>
    <r>
      <t>'</t>
    </r>
    <r>
      <rPr>
        <sz val="10"/>
        <color rgb="FF000000"/>
        <rFont val="Arial"/>
        <family val="2"/>
      </rPr>
      <t>22-b053204</t>
    </r>
  </si>
  <si>
    <r>
      <t>'</t>
    </r>
    <r>
      <rPr>
        <sz val="10"/>
        <color rgb="FF000000"/>
        <rFont val="Arial"/>
        <family val="2"/>
      </rPr>
      <t>22-b051257</t>
    </r>
  </si>
  <si>
    <r>
      <t>'</t>
    </r>
    <r>
      <rPr>
        <sz val="10"/>
        <color rgb="FF000000"/>
        <rFont val="Arial"/>
        <family val="2"/>
      </rPr>
      <t>22-b051147</t>
    </r>
  </si>
  <si>
    <r>
      <t>'</t>
    </r>
    <r>
      <rPr>
        <sz val="10"/>
        <color rgb="FF000000"/>
        <rFont val="Arial"/>
        <family val="2"/>
      </rPr>
      <t>22-b0051231</t>
    </r>
  </si>
  <si>
    <r>
      <t>'</t>
    </r>
    <r>
      <rPr>
        <sz val="10"/>
        <color rgb="FF000000"/>
        <rFont val="Arial"/>
        <family val="2"/>
      </rPr>
      <t>22-C51061</t>
    </r>
  </si>
  <si>
    <r>
      <t>'</t>
    </r>
    <r>
      <rPr>
        <sz val="10"/>
        <color rgb="FF000000"/>
        <rFont val="Arial"/>
        <family val="2"/>
      </rPr>
      <t>22-b052078</t>
    </r>
  </si>
  <si>
    <r>
      <t>'</t>
    </r>
    <r>
      <rPr>
        <sz val="10"/>
        <color rgb="FF000000"/>
        <rFont val="Arial"/>
        <family val="2"/>
      </rPr>
      <t>22-b051954</t>
    </r>
  </si>
  <si>
    <r>
      <t>'</t>
    </r>
    <r>
      <rPr>
        <sz val="10"/>
        <color rgb="FF000000"/>
        <rFont val="Arial"/>
        <family val="2"/>
      </rPr>
      <t>22-b0053206</t>
    </r>
  </si>
  <si>
    <r>
      <t>'</t>
    </r>
    <r>
      <rPr>
        <sz val="10"/>
        <color rgb="FF000000"/>
        <rFont val="Arial"/>
        <family val="2"/>
      </rPr>
      <t>22-b051637</t>
    </r>
  </si>
  <si>
    <r>
      <t>'</t>
    </r>
    <r>
      <rPr>
        <sz val="10"/>
        <color rgb="FF000000"/>
        <rFont val="Arial"/>
        <family val="2"/>
      </rPr>
      <t>22-b051163</t>
    </r>
  </si>
  <si>
    <r>
      <t>'</t>
    </r>
    <r>
      <rPr>
        <sz val="10"/>
        <color rgb="FF000000"/>
        <rFont val="Arial"/>
        <family val="2"/>
      </rPr>
      <t>22-b050681</t>
    </r>
  </si>
  <si>
    <r>
      <t>'</t>
    </r>
    <r>
      <rPr>
        <sz val="10"/>
        <color rgb="FF000000"/>
        <rFont val="Arial"/>
        <family val="2"/>
      </rPr>
      <t>22-b051676</t>
    </r>
  </si>
  <si>
    <r>
      <t>'</t>
    </r>
    <r>
      <rPr>
        <sz val="10"/>
        <color rgb="FF000000"/>
        <rFont val="Arial"/>
        <family val="2"/>
      </rPr>
      <t>22-b0051252</t>
    </r>
  </si>
  <si>
    <r>
      <t>'</t>
    </r>
    <r>
      <rPr>
        <sz val="10"/>
        <color rgb="FF000000"/>
        <rFont val="Arial"/>
        <family val="2"/>
      </rPr>
      <t>22-b0051240</t>
    </r>
  </si>
  <si>
    <r>
      <t>'</t>
    </r>
    <r>
      <rPr>
        <sz val="10"/>
        <color rgb="FF000000"/>
        <rFont val="Arial"/>
        <family val="2"/>
      </rPr>
      <t>22-b0051236</t>
    </r>
  </si>
  <si>
    <r>
      <t>'</t>
    </r>
    <r>
      <rPr>
        <sz val="10"/>
        <color rgb="FF000000"/>
        <rFont val="Arial"/>
        <family val="2"/>
      </rPr>
      <t>22-b0051196</t>
    </r>
  </si>
  <si>
    <r>
      <t>'</t>
    </r>
    <r>
      <rPr>
        <sz val="10"/>
        <color rgb="FF000000"/>
        <rFont val="Arial"/>
        <family val="2"/>
      </rPr>
      <t>22-b0051107</t>
    </r>
  </si>
  <si>
    <r>
      <t>'</t>
    </r>
    <r>
      <rPr>
        <sz val="10"/>
        <color rgb="FF000000"/>
        <rFont val="Arial"/>
        <family val="2"/>
      </rPr>
      <t>22-b051318</t>
    </r>
  </si>
  <si>
    <r>
      <t>'</t>
    </r>
    <r>
      <rPr>
        <sz val="10"/>
        <color rgb="FF000000"/>
        <rFont val="Arial"/>
        <family val="2"/>
      </rPr>
      <t>22-b051320</t>
    </r>
  </si>
  <si>
    <r>
      <t>'</t>
    </r>
    <r>
      <rPr>
        <sz val="10"/>
        <color rgb="FF000000"/>
        <rFont val="Arial"/>
        <family val="2"/>
      </rPr>
      <t>22-b0051984</t>
    </r>
  </si>
  <si>
    <r>
      <t>'</t>
    </r>
    <r>
      <rPr>
        <sz val="10"/>
        <color rgb="FF000000"/>
        <rFont val="Arial"/>
        <family val="2"/>
      </rPr>
      <t>22-b051200</t>
    </r>
  </si>
  <si>
    <r>
      <t>'</t>
    </r>
    <r>
      <rPr>
        <sz val="10"/>
        <color rgb="FF000000"/>
        <rFont val="Arial"/>
        <family val="2"/>
      </rPr>
      <t>22-b051120</t>
    </r>
  </si>
  <si>
    <r>
      <t>'</t>
    </r>
    <r>
      <rPr>
        <sz val="10"/>
        <color rgb="FF000000"/>
        <rFont val="Arial"/>
        <family val="2"/>
      </rPr>
      <t>22-b051577</t>
    </r>
  </si>
  <si>
    <r>
      <t>'</t>
    </r>
    <r>
      <rPr>
        <sz val="10"/>
        <color rgb="FF000000"/>
        <rFont val="Arial"/>
        <family val="2"/>
      </rPr>
      <t>22-b051233</t>
    </r>
  </si>
  <si>
    <r>
      <t>'</t>
    </r>
    <r>
      <rPr>
        <sz val="10"/>
        <color rgb="FF000000"/>
        <rFont val="Arial"/>
        <family val="2"/>
      </rPr>
      <t>22-b051774</t>
    </r>
  </si>
  <si>
    <r>
      <t>'</t>
    </r>
    <r>
      <rPr>
        <sz val="10"/>
        <color rgb="FF000000"/>
        <rFont val="Arial"/>
        <family val="2"/>
      </rPr>
      <t>22-b051647</t>
    </r>
  </si>
  <si>
    <r>
      <t>'</t>
    </r>
    <r>
      <rPr>
        <sz val="10"/>
        <color rgb="FF000000"/>
        <rFont val="Arial"/>
        <family val="2"/>
      </rPr>
      <t>22-b049726</t>
    </r>
  </si>
  <si>
    <r>
      <t>'</t>
    </r>
    <r>
      <rPr>
        <sz val="10"/>
        <color rgb="FF000000"/>
        <rFont val="Arial"/>
        <family val="2"/>
      </rPr>
      <t>22-b049637</t>
    </r>
  </si>
  <si>
    <r>
      <t>'</t>
    </r>
    <r>
      <rPr>
        <sz val="10"/>
        <color rgb="FF000000"/>
        <rFont val="Arial"/>
        <family val="2"/>
      </rPr>
      <t>22-b0051775</t>
    </r>
  </si>
  <si>
    <r>
      <t>'</t>
    </r>
    <r>
      <rPr>
        <sz val="10"/>
        <color rgb="FF000000"/>
        <rFont val="Arial"/>
        <family val="2"/>
      </rPr>
      <t>22-b0050824</t>
    </r>
  </si>
  <si>
    <r>
      <t>'</t>
    </r>
    <r>
      <rPr>
        <sz val="10"/>
        <color rgb="FF000000"/>
        <rFont val="Arial"/>
        <family val="2"/>
      </rPr>
      <t>22-b051309</t>
    </r>
  </si>
  <si>
    <r>
      <t>'</t>
    </r>
    <r>
      <rPr>
        <sz val="10"/>
        <color rgb="FF000000"/>
        <rFont val="Arial"/>
        <family val="2"/>
      </rPr>
      <t>22-b051314</t>
    </r>
  </si>
  <si>
    <r>
      <t>'</t>
    </r>
    <r>
      <rPr>
        <sz val="10"/>
        <color rgb="FF000000"/>
        <rFont val="Arial"/>
        <family val="2"/>
      </rPr>
      <t>22-b0050735</t>
    </r>
  </si>
  <si>
    <r>
      <t>'</t>
    </r>
    <r>
      <rPr>
        <sz val="10"/>
        <color rgb="FF000000"/>
        <rFont val="Arial"/>
        <family val="2"/>
      </rPr>
      <t>22-b051264</t>
    </r>
  </si>
  <si>
    <r>
      <t>'</t>
    </r>
    <r>
      <rPr>
        <sz val="10"/>
        <color rgb="FF000000"/>
        <rFont val="Arial"/>
        <family val="2"/>
      </rPr>
      <t>22-b051207</t>
    </r>
  </si>
  <si>
    <r>
      <t>'</t>
    </r>
    <r>
      <rPr>
        <sz val="10"/>
        <color rgb="FF000000"/>
        <rFont val="Arial"/>
        <family val="2"/>
      </rPr>
      <t>22-b051118</t>
    </r>
  </si>
  <si>
    <r>
      <t>'</t>
    </r>
    <r>
      <rPr>
        <sz val="10"/>
        <color rgb="FF000000"/>
        <rFont val="Arial"/>
        <family val="2"/>
      </rPr>
      <t>22-b050242</t>
    </r>
  </si>
  <si>
    <r>
      <t>'</t>
    </r>
    <r>
      <rPr>
        <sz val="10"/>
        <color rgb="FF000000"/>
        <rFont val="Arial"/>
        <family val="2"/>
      </rPr>
      <t>22-b0050907</t>
    </r>
  </si>
  <si>
    <r>
      <t>'</t>
    </r>
    <r>
      <rPr>
        <sz val="10"/>
        <color rgb="FF000000"/>
        <rFont val="Arial"/>
        <family val="2"/>
      </rPr>
      <t>22-b050686</t>
    </r>
  </si>
  <si>
    <r>
      <t>'</t>
    </r>
    <r>
      <rPr>
        <sz val="10"/>
        <color rgb="FF000000"/>
        <rFont val="Arial"/>
        <family val="2"/>
      </rPr>
      <t>22-b0051260</t>
    </r>
  </si>
  <si>
    <r>
      <t>'</t>
    </r>
    <r>
      <rPr>
        <sz val="10"/>
        <color rgb="FF000000"/>
        <rFont val="Arial"/>
        <family val="2"/>
      </rPr>
      <t>22-b050555</t>
    </r>
  </si>
  <si>
    <r>
      <t>'</t>
    </r>
    <r>
      <rPr>
        <sz val="10"/>
        <color rgb="FF000000"/>
        <rFont val="Arial"/>
        <family val="2"/>
      </rPr>
      <t>22-b049691</t>
    </r>
  </si>
  <si>
    <r>
      <t>'</t>
    </r>
    <r>
      <rPr>
        <sz val="10"/>
        <color rgb="FF000000"/>
        <rFont val="Arial"/>
        <family val="2"/>
      </rPr>
      <t>22-b051071</t>
    </r>
  </si>
  <si>
    <r>
      <t>'</t>
    </r>
    <r>
      <rPr>
        <sz val="10"/>
        <color rgb="FF000000"/>
        <rFont val="Arial"/>
        <family val="2"/>
      </rPr>
      <t>22-b050878</t>
    </r>
  </si>
  <si>
    <r>
      <t>'</t>
    </r>
    <r>
      <rPr>
        <sz val="10"/>
        <color rgb="FF000000"/>
        <rFont val="Arial"/>
        <family val="2"/>
      </rPr>
      <t>22-b051162</t>
    </r>
  </si>
  <si>
    <r>
      <t>'</t>
    </r>
    <r>
      <rPr>
        <sz val="10"/>
        <color rgb="FF000000"/>
        <rFont val="Arial"/>
        <family val="2"/>
      </rPr>
      <t>22-b049593</t>
    </r>
  </si>
  <si>
    <r>
      <t>'</t>
    </r>
    <r>
      <rPr>
        <sz val="10"/>
        <color rgb="FF000000"/>
        <rFont val="Arial"/>
        <family val="2"/>
      </rPr>
      <t>22-b049572</t>
    </r>
  </si>
  <si>
    <r>
      <t>'</t>
    </r>
    <r>
      <rPr>
        <sz val="10"/>
        <color rgb="FF000000"/>
        <rFont val="Arial"/>
        <family val="2"/>
      </rPr>
      <t>22-b050232</t>
    </r>
  </si>
  <si>
    <r>
      <t>'</t>
    </r>
    <r>
      <rPr>
        <sz val="10"/>
        <color rgb="FF000000"/>
        <rFont val="Arial"/>
        <family val="2"/>
      </rPr>
      <t>22-b049753</t>
    </r>
  </si>
  <si>
    <r>
      <t>'</t>
    </r>
    <r>
      <rPr>
        <sz val="10"/>
        <color rgb="FF000000"/>
        <rFont val="Arial"/>
        <family val="2"/>
      </rPr>
      <t>22-b050748</t>
    </r>
  </si>
  <si>
    <r>
      <t>'</t>
    </r>
    <r>
      <rPr>
        <sz val="10"/>
        <color rgb="FF000000"/>
        <rFont val="Arial"/>
        <family val="2"/>
      </rPr>
      <t>22-b050567</t>
    </r>
  </si>
  <si>
    <r>
      <t>'</t>
    </r>
    <r>
      <rPr>
        <sz val="10"/>
        <color rgb="FF000000"/>
        <rFont val="Arial"/>
        <family val="2"/>
      </rPr>
      <t>22-b050564</t>
    </r>
  </si>
  <si>
    <r>
      <t>'</t>
    </r>
    <r>
      <rPr>
        <sz val="10"/>
        <color rgb="FF000000"/>
        <rFont val="Arial"/>
        <family val="2"/>
      </rPr>
      <t>22-b049757</t>
    </r>
  </si>
  <si>
    <r>
      <t>'</t>
    </r>
    <r>
      <rPr>
        <sz val="10"/>
        <color rgb="FF000000"/>
        <rFont val="Arial"/>
        <family val="2"/>
      </rPr>
      <t>22-b049730</t>
    </r>
  </si>
  <si>
    <r>
      <t>'</t>
    </r>
    <r>
      <rPr>
        <sz val="10"/>
        <color rgb="FF000000"/>
        <rFont val="Arial"/>
        <family val="2"/>
      </rPr>
      <t>22-b049760</t>
    </r>
  </si>
  <si>
    <r>
      <t>'</t>
    </r>
    <r>
      <rPr>
        <sz val="10"/>
        <color rgb="FF000000"/>
        <rFont val="Arial"/>
        <family val="2"/>
      </rPr>
      <t>22-b0051281</t>
    </r>
  </si>
  <si>
    <r>
      <t>'</t>
    </r>
    <r>
      <rPr>
        <sz val="10"/>
        <color rgb="FF000000"/>
        <rFont val="Arial"/>
        <family val="2"/>
      </rPr>
      <t>22-b0051214</t>
    </r>
  </si>
  <si>
    <r>
      <t>'</t>
    </r>
    <r>
      <rPr>
        <sz val="10"/>
        <color rgb="FF000000"/>
        <rFont val="Arial"/>
        <family val="2"/>
      </rPr>
      <t>22-b0053234</t>
    </r>
  </si>
  <si>
    <r>
      <t>'</t>
    </r>
    <r>
      <rPr>
        <sz val="10"/>
        <color rgb="FF000000"/>
        <rFont val="Arial"/>
        <family val="2"/>
      </rPr>
      <t>22-b052106</t>
    </r>
  </si>
  <si>
    <r>
      <t>'</t>
    </r>
    <r>
      <rPr>
        <sz val="10"/>
        <color rgb="FF000000"/>
        <rFont val="Arial"/>
        <family val="2"/>
      </rPr>
      <t>22-b053260</t>
    </r>
  </si>
  <si>
    <r>
      <t>'</t>
    </r>
    <r>
      <rPr>
        <sz val="10"/>
        <color rgb="FF000000"/>
        <rFont val="Arial"/>
        <family val="2"/>
      </rPr>
      <t>22-b052726</t>
    </r>
  </si>
  <si>
    <r>
      <t>'</t>
    </r>
    <r>
      <rPr>
        <sz val="10"/>
        <color rgb="FF000000"/>
        <rFont val="Arial"/>
        <family val="2"/>
      </rPr>
      <t>22-b051238</t>
    </r>
  </si>
  <si>
    <r>
      <t>'</t>
    </r>
    <r>
      <rPr>
        <sz val="10"/>
        <color rgb="FF000000"/>
        <rFont val="Arial"/>
        <family val="2"/>
      </rPr>
      <t>22-b0051286</t>
    </r>
  </si>
  <si>
    <r>
      <t>'</t>
    </r>
    <r>
      <rPr>
        <sz val="10"/>
        <color rgb="FF000000"/>
        <rFont val="Arial"/>
        <family val="2"/>
      </rPr>
      <t>22-b051321</t>
    </r>
  </si>
  <si>
    <r>
      <t>'</t>
    </r>
    <r>
      <rPr>
        <sz val="10"/>
        <color rgb="FF000000"/>
        <rFont val="Arial"/>
        <family val="2"/>
      </rPr>
      <t>22-b0051197</t>
    </r>
  </si>
  <si>
    <r>
      <t>'</t>
    </r>
    <r>
      <rPr>
        <sz val="10"/>
        <color rgb="FF000000"/>
        <rFont val="Arial"/>
        <family val="2"/>
      </rPr>
      <t>22-051100</t>
    </r>
  </si>
  <si>
    <r>
      <t>'</t>
    </r>
    <r>
      <rPr>
        <sz val="10"/>
        <color rgb="FF000000"/>
        <rFont val="Arial"/>
        <family val="2"/>
      </rPr>
      <t>22-C51165</t>
    </r>
  </si>
  <si>
    <r>
      <t>'</t>
    </r>
    <r>
      <rPr>
        <sz val="10"/>
        <color rgb="FF000000"/>
        <rFont val="Arial"/>
        <family val="2"/>
      </rPr>
      <t>22-b051952</t>
    </r>
  </si>
  <si>
    <r>
      <t>'</t>
    </r>
    <r>
      <rPr>
        <sz val="10"/>
        <color rgb="FF000000"/>
        <rFont val="Arial"/>
        <family val="2"/>
      </rPr>
      <t>22-b051275</t>
    </r>
  </si>
  <si>
    <r>
      <t>'</t>
    </r>
    <r>
      <rPr>
        <sz val="10"/>
        <color rgb="FF000000"/>
        <rFont val="Arial"/>
        <family val="2"/>
      </rPr>
      <t>22-b0051229</t>
    </r>
  </si>
  <si>
    <r>
      <t>'</t>
    </r>
    <r>
      <rPr>
        <sz val="10"/>
        <color rgb="FF000000"/>
        <rFont val="Arial"/>
        <family val="2"/>
      </rPr>
      <t>22-b0051957</t>
    </r>
  </si>
  <si>
    <r>
      <t>'</t>
    </r>
    <r>
      <rPr>
        <sz val="10"/>
        <color rgb="FF000000"/>
        <rFont val="Arial"/>
        <family val="2"/>
      </rPr>
      <t>22-b0051250</t>
    </r>
  </si>
  <si>
    <r>
      <t>'</t>
    </r>
    <r>
      <rPr>
        <sz val="10"/>
        <color rgb="FF000000"/>
        <rFont val="Arial"/>
        <family val="2"/>
      </rPr>
      <t>22-b0051242</t>
    </r>
  </si>
  <si>
    <r>
      <t>'</t>
    </r>
    <r>
      <rPr>
        <sz val="10"/>
        <color rgb="FF000000"/>
        <rFont val="Arial"/>
        <family val="2"/>
      </rPr>
      <t>22-b0051110</t>
    </r>
  </si>
  <si>
    <r>
      <t>'</t>
    </r>
    <r>
      <rPr>
        <sz val="10"/>
        <color rgb="FF000000"/>
        <rFont val="Arial"/>
        <family val="2"/>
      </rPr>
      <t>22-b0050750</t>
    </r>
  </si>
  <si>
    <r>
      <t>'</t>
    </r>
    <r>
      <rPr>
        <sz val="10"/>
        <color rgb="FF000000"/>
        <rFont val="Arial"/>
        <family val="2"/>
      </rPr>
      <t>22-b0051978</t>
    </r>
  </si>
  <si>
    <r>
      <t>'</t>
    </r>
    <r>
      <rPr>
        <sz val="10"/>
        <color rgb="FF000000"/>
        <rFont val="Arial"/>
        <family val="2"/>
      </rPr>
      <t>22-b0052069</t>
    </r>
  </si>
  <si>
    <r>
      <t>'</t>
    </r>
    <r>
      <rPr>
        <sz val="10"/>
        <color rgb="FF000000"/>
        <rFont val="Arial"/>
        <family val="2"/>
      </rPr>
      <t>22-b051311</t>
    </r>
  </si>
  <si>
    <r>
      <t>'</t>
    </r>
    <r>
      <rPr>
        <sz val="10"/>
        <color rgb="FF000000"/>
        <rFont val="Arial"/>
        <family val="2"/>
      </rPr>
      <t>22-b051297</t>
    </r>
  </si>
  <si>
    <r>
      <t>'</t>
    </r>
    <r>
      <rPr>
        <sz val="10"/>
        <color rgb="FF000000"/>
        <rFont val="Arial"/>
        <family val="2"/>
      </rPr>
      <t>22-b049635</t>
    </r>
  </si>
  <si>
    <r>
      <t>'</t>
    </r>
    <r>
      <rPr>
        <sz val="10"/>
        <color rgb="FF000000"/>
        <rFont val="Arial"/>
        <family val="2"/>
      </rPr>
      <t>22-b051724</t>
    </r>
  </si>
  <si>
    <r>
      <t>'</t>
    </r>
    <r>
      <rPr>
        <sz val="10"/>
        <color rgb="FF000000"/>
        <rFont val="Arial"/>
        <family val="2"/>
      </rPr>
      <t>22-b051723</t>
    </r>
  </si>
  <si>
    <r>
      <t>'</t>
    </r>
    <r>
      <rPr>
        <sz val="10"/>
        <color rgb="FF000000"/>
        <rFont val="Arial"/>
        <family val="2"/>
      </rPr>
      <t>22-b051125</t>
    </r>
  </si>
  <si>
    <r>
      <t>'</t>
    </r>
    <r>
      <rPr>
        <sz val="10"/>
        <color rgb="FF000000"/>
        <rFont val="Arial"/>
        <family val="2"/>
      </rPr>
      <t>22-b052082</t>
    </r>
  </si>
  <si>
    <r>
      <t>'</t>
    </r>
    <r>
      <rPr>
        <sz val="10"/>
        <color rgb="FF000000"/>
        <rFont val="Arial"/>
        <family val="2"/>
      </rPr>
      <t>22-b051291</t>
    </r>
  </si>
  <si>
    <r>
      <t>'</t>
    </r>
    <r>
      <rPr>
        <sz val="10"/>
        <color rgb="FF000000"/>
        <rFont val="Arial"/>
        <family val="2"/>
      </rPr>
      <t>22-b051206</t>
    </r>
  </si>
  <si>
    <r>
      <t>'</t>
    </r>
    <r>
      <rPr>
        <sz val="10"/>
        <color rgb="FF000000"/>
        <rFont val="Arial"/>
        <family val="2"/>
      </rPr>
      <t>22-b051099</t>
    </r>
  </si>
  <si>
    <r>
      <t>'</t>
    </r>
    <r>
      <rPr>
        <sz val="10"/>
        <color rgb="FF000000"/>
        <rFont val="Arial"/>
        <family val="2"/>
      </rPr>
      <t>22-b051313</t>
    </r>
  </si>
  <si>
    <r>
      <t>'</t>
    </r>
    <r>
      <rPr>
        <sz val="10"/>
        <color rgb="FF000000"/>
        <rFont val="Arial"/>
        <family val="2"/>
      </rPr>
      <t>22-b049733</t>
    </r>
  </si>
  <si>
    <r>
      <t>'</t>
    </r>
    <r>
      <rPr>
        <sz val="10"/>
        <color rgb="FF000000"/>
        <rFont val="Arial"/>
        <family val="2"/>
      </rPr>
      <t>22-b0051158</t>
    </r>
  </si>
  <si>
    <r>
      <t>'</t>
    </r>
    <r>
      <rPr>
        <sz val="10"/>
        <color rgb="FF000000"/>
        <rFont val="Arial"/>
        <family val="2"/>
      </rPr>
      <t>22-b0052026</t>
    </r>
  </si>
  <si>
    <r>
      <t>'</t>
    </r>
    <r>
      <rPr>
        <sz val="10"/>
        <color rgb="FF000000"/>
        <rFont val="Arial"/>
        <family val="2"/>
      </rPr>
      <t>22-b050252</t>
    </r>
  </si>
  <si>
    <r>
      <t>'</t>
    </r>
    <r>
      <rPr>
        <sz val="10"/>
        <color rgb="FF000000"/>
        <rFont val="Arial"/>
        <family val="2"/>
      </rPr>
      <t>22-b0050589</t>
    </r>
  </si>
  <si>
    <r>
      <t>'</t>
    </r>
    <r>
      <rPr>
        <sz val="10"/>
        <color rgb="FF000000"/>
        <rFont val="Arial"/>
        <family val="2"/>
      </rPr>
      <t>22-b0051063</t>
    </r>
  </si>
  <si>
    <r>
      <t>'</t>
    </r>
    <r>
      <rPr>
        <sz val="10"/>
        <color rgb="FF000000"/>
        <rFont val="Arial"/>
        <family val="2"/>
      </rPr>
      <t>22-b0051134</t>
    </r>
  </si>
  <si>
    <r>
      <t>'</t>
    </r>
    <r>
      <rPr>
        <sz val="10"/>
        <color rgb="FF000000"/>
        <rFont val="Arial"/>
        <family val="2"/>
      </rPr>
      <t>22-b049667</t>
    </r>
  </si>
  <si>
    <r>
      <t>'</t>
    </r>
    <r>
      <rPr>
        <sz val="10"/>
        <color rgb="FF000000"/>
        <rFont val="Arial"/>
        <family val="2"/>
      </rPr>
      <t>22-b049735</t>
    </r>
  </si>
  <si>
    <r>
      <t>'</t>
    </r>
    <r>
      <rPr>
        <sz val="10"/>
        <color rgb="FF000000"/>
        <rFont val="Arial"/>
        <family val="2"/>
      </rPr>
      <t>22-b0050747</t>
    </r>
  </si>
  <si>
    <r>
      <t>'</t>
    </r>
    <r>
      <rPr>
        <sz val="10"/>
        <color rgb="FF000000"/>
        <rFont val="Arial"/>
        <family val="2"/>
      </rPr>
      <t>22-b0050543</t>
    </r>
  </si>
  <si>
    <r>
      <t>'</t>
    </r>
    <r>
      <rPr>
        <sz val="10"/>
        <color rgb="FF000000"/>
        <rFont val="Arial"/>
        <family val="2"/>
      </rPr>
      <t>22-b050883</t>
    </r>
  </si>
  <si>
    <r>
      <t>'</t>
    </r>
    <r>
      <rPr>
        <sz val="10"/>
        <color rgb="FF000000"/>
        <rFont val="Arial"/>
        <family val="2"/>
      </rPr>
      <t>22-b050707</t>
    </r>
  </si>
  <si>
    <r>
      <t>'</t>
    </r>
    <r>
      <rPr>
        <sz val="10"/>
        <color rgb="FF000000"/>
        <rFont val="Arial"/>
        <family val="2"/>
      </rPr>
      <t>22-b050560</t>
    </r>
  </si>
  <si>
    <r>
      <t>'</t>
    </r>
    <r>
      <rPr>
        <sz val="10"/>
        <color rgb="FF000000"/>
        <rFont val="Arial"/>
        <family val="2"/>
      </rPr>
      <t>22-b050546</t>
    </r>
  </si>
  <si>
    <r>
      <t>'</t>
    </r>
    <r>
      <rPr>
        <sz val="10"/>
        <color rgb="FF000000"/>
        <rFont val="Arial"/>
        <family val="2"/>
      </rPr>
      <t>22-b050527</t>
    </r>
  </si>
  <si>
    <r>
      <t>'</t>
    </r>
    <r>
      <rPr>
        <sz val="10"/>
        <color rgb="FF000000"/>
        <rFont val="Arial"/>
        <family val="2"/>
      </rPr>
      <t>22-b050526</t>
    </r>
  </si>
  <si>
    <r>
      <t>'</t>
    </r>
    <r>
      <rPr>
        <sz val="10"/>
        <color rgb="FF000000"/>
        <rFont val="Arial"/>
        <family val="2"/>
      </rPr>
      <t>22-b050234</t>
    </r>
  </si>
  <si>
    <r>
      <t>'</t>
    </r>
    <r>
      <rPr>
        <sz val="10"/>
        <color rgb="FF000000"/>
        <rFont val="Arial"/>
        <family val="2"/>
      </rPr>
      <t>22-b050229</t>
    </r>
  </si>
  <si>
    <r>
      <t>'</t>
    </r>
    <r>
      <rPr>
        <sz val="10"/>
        <color rgb="FF000000"/>
        <rFont val="Arial"/>
        <family val="2"/>
      </rPr>
      <t>22-b050551</t>
    </r>
  </si>
  <si>
    <r>
      <t>'</t>
    </r>
    <r>
      <rPr>
        <sz val="10"/>
        <color rgb="FF000000"/>
        <rFont val="Arial"/>
        <family val="2"/>
      </rPr>
      <t>22-b049674</t>
    </r>
  </si>
  <si>
    <r>
      <t>'</t>
    </r>
    <r>
      <rPr>
        <sz val="10"/>
        <color rgb="FF000000"/>
        <rFont val="Arial"/>
        <family val="2"/>
      </rPr>
      <t>22-b049586</t>
    </r>
  </si>
  <si>
    <r>
      <t>'</t>
    </r>
    <r>
      <rPr>
        <sz val="10"/>
        <color rgb="FF000000"/>
        <rFont val="Arial"/>
        <family val="2"/>
      </rPr>
      <t>22-b049677</t>
    </r>
  </si>
  <si>
    <r>
      <t>'</t>
    </r>
    <r>
      <rPr>
        <sz val="10"/>
        <color rgb="FF000000"/>
        <rFont val="Arial"/>
        <family val="2"/>
      </rPr>
      <t>22-b049673</t>
    </r>
  </si>
  <si>
    <r>
      <t>'</t>
    </r>
    <r>
      <rPr>
        <sz val="10"/>
        <color rgb="FF000000"/>
        <rFont val="Arial"/>
        <family val="2"/>
      </rPr>
      <t>22-b049672</t>
    </r>
  </si>
  <si>
    <r>
      <t>'</t>
    </r>
    <r>
      <rPr>
        <sz val="10"/>
        <color rgb="FF000000"/>
        <rFont val="Arial"/>
        <family val="2"/>
      </rPr>
      <t>22-b050280</t>
    </r>
  </si>
  <si>
    <r>
      <t>'</t>
    </r>
    <r>
      <rPr>
        <sz val="10"/>
        <color rgb="FF000000"/>
        <rFont val="Arial"/>
        <family val="2"/>
      </rPr>
      <t>22-b049638</t>
    </r>
  </si>
  <si>
    <r>
      <t>'</t>
    </r>
    <r>
      <rPr>
        <sz val="10"/>
        <color rgb="FF000000"/>
        <rFont val="Arial"/>
        <family val="2"/>
      </rPr>
      <t>22-b053082</t>
    </r>
  </si>
  <si>
    <r>
      <t>'</t>
    </r>
    <r>
      <rPr>
        <sz val="10"/>
        <color rgb="FF000000"/>
        <rFont val="Arial"/>
        <family val="2"/>
      </rPr>
      <t>22-b0051317</t>
    </r>
  </si>
  <si>
    <r>
      <t>'</t>
    </r>
    <r>
      <rPr>
        <sz val="10"/>
        <color rgb="FF000000"/>
        <rFont val="Arial"/>
        <family val="2"/>
      </rPr>
      <t>22-b0051557</t>
    </r>
  </si>
  <si>
    <r>
      <t>'</t>
    </r>
    <r>
      <rPr>
        <sz val="10"/>
        <color rgb="FF000000"/>
        <rFont val="Arial"/>
        <family val="2"/>
      </rPr>
      <t>22-b0051977</t>
    </r>
  </si>
  <si>
    <r>
      <t>'</t>
    </r>
    <r>
      <rPr>
        <sz val="10"/>
        <color rgb="FF000000"/>
        <rFont val="Arial"/>
        <family val="2"/>
      </rPr>
      <t>22-b0049631</t>
    </r>
  </si>
  <si>
    <r>
      <t>'</t>
    </r>
    <r>
      <rPr>
        <sz val="10"/>
        <color rgb="FF000000"/>
        <rFont val="Arial"/>
        <family val="2"/>
      </rPr>
      <t>22-b051262</t>
    </r>
  </si>
  <si>
    <r>
      <t>'</t>
    </r>
    <r>
      <rPr>
        <sz val="10"/>
        <color rgb="FF000000"/>
        <rFont val="Arial"/>
        <family val="2"/>
      </rPr>
      <t>22-b053230</t>
    </r>
  </si>
  <si>
    <r>
      <t>'</t>
    </r>
    <r>
      <rPr>
        <sz val="10"/>
        <color rgb="FF000000"/>
        <rFont val="Arial"/>
        <family val="2"/>
      </rPr>
      <t>22-b051239</t>
    </r>
  </si>
  <si>
    <r>
      <t>'</t>
    </r>
    <r>
      <rPr>
        <sz val="10"/>
        <color rgb="FF000000"/>
        <rFont val="Arial"/>
        <family val="2"/>
      </rPr>
      <t>22-b053265</t>
    </r>
  </si>
  <si>
    <r>
      <t>'</t>
    </r>
    <r>
      <rPr>
        <sz val="10"/>
        <color rgb="FF000000"/>
        <rFont val="Arial"/>
        <family val="2"/>
      </rPr>
      <t>22-b052130</t>
    </r>
  </si>
  <si>
    <r>
      <t>'</t>
    </r>
    <r>
      <rPr>
        <sz val="10"/>
        <color rgb="FF000000"/>
        <rFont val="Arial"/>
        <family val="2"/>
      </rPr>
      <t>22-b051124</t>
    </r>
  </si>
  <si>
    <r>
      <t>'</t>
    </r>
    <r>
      <rPr>
        <sz val="10"/>
        <color rgb="FF000000"/>
        <rFont val="Arial"/>
        <family val="2"/>
      </rPr>
      <t>22-b049759</t>
    </r>
  </si>
  <si>
    <r>
      <t>'</t>
    </r>
    <r>
      <rPr>
        <sz val="10"/>
        <color rgb="FF000000"/>
        <rFont val="Arial"/>
        <family val="2"/>
      </rPr>
      <t>22-b0051958</t>
    </r>
  </si>
  <si>
    <r>
      <t>'</t>
    </r>
    <r>
      <rPr>
        <sz val="10"/>
        <color rgb="FF000000"/>
        <rFont val="Arial"/>
        <family val="2"/>
      </rPr>
      <t>22-b0051073</t>
    </r>
  </si>
  <si>
    <r>
      <t>'</t>
    </r>
    <r>
      <rPr>
        <sz val="10"/>
        <color rgb="FF000000"/>
        <rFont val="Arial"/>
        <family val="2"/>
      </rPr>
      <t>22-b052734</t>
    </r>
  </si>
  <si>
    <r>
      <t>'</t>
    </r>
    <r>
      <rPr>
        <sz val="10"/>
        <color rgb="FF000000"/>
        <rFont val="Arial"/>
        <family val="2"/>
      </rPr>
      <t>22-b051316</t>
    </r>
  </si>
  <si>
    <r>
      <t>'</t>
    </r>
    <r>
      <rPr>
        <sz val="10"/>
        <color rgb="FF000000"/>
        <rFont val="Arial"/>
        <family val="2"/>
      </rPr>
      <t>22-b0051241</t>
    </r>
  </si>
  <si>
    <r>
      <t>'</t>
    </r>
    <r>
      <rPr>
        <sz val="10"/>
        <color rgb="FF000000"/>
        <rFont val="Arial"/>
        <family val="2"/>
      </rPr>
      <t>22-b0051109</t>
    </r>
  </si>
  <si>
    <r>
      <t>'</t>
    </r>
    <r>
      <rPr>
        <sz val="10"/>
        <color rgb="FF000000"/>
        <rFont val="Arial"/>
        <family val="2"/>
      </rPr>
      <t>22-b0051108</t>
    </r>
  </si>
  <si>
    <r>
      <t>'</t>
    </r>
    <r>
      <rPr>
        <sz val="10"/>
        <color rgb="FF000000"/>
        <rFont val="Arial"/>
        <family val="2"/>
      </rPr>
      <t>22-b0051068</t>
    </r>
  </si>
  <si>
    <r>
      <t>'</t>
    </r>
    <r>
      <rPr>
        <sz val="10"/>
        <color rgb="FF000000"/>
        <rFont val="Arial"/>
        <family val="2"/>
      </rPr>
      <t>22-b052152</t>
    </r>
  </si>
  <si>
    <r>
      <t>'</t>
    </r>
    <r>
      <rPr>
        <sz val="10"/>
        <color rgb="FF000000"/>
        <rFont val="Arial"/>
        <family val="2"/>
      </rPr>
      <t>22-b0052107</t>
    </r>
  </si>
  <si>
    <r>
      <t>'</t>
    </r>
    <r>
      <rPr>
        <sz val="10"/>
        <color rgb="FF000000"/>
        <rFont val="Arial"/>
        <family val="2"/>
      </rPr>
      <t>22-b0051244</t>
    </r>
  </si>
  <si>
    <r>
      <t>'</t>
    </r>
    <r>
      <rPr>
        <sz val="10"/>
        <color rgb="FF000000"/>
        <rFont val="Arial"/>
        <family val="2"/>
      </rPr>
      <t>22-b051773</t>
    </r>
  </si>
  <si>
    <r>
      <t>'</t>
    </r>
    <r>
      <rPr>
        <sz val="10"/>
        <color rgb="FF000000"/>
        <rFont val="Arial"/>
        <family val="2"/>
      </rPr>
      <t>22-b051136</t>
    </r>
  </si>
  <si>
    <r>
      <t>'</t>
    </r>
    <r>
      <rPr>
        <sz val="10"/>
        <color rgb="FF000000"/>
        <rFont val="Arial"/>
        <family val="2"/>
      </rPr>
      <t>22-b051089</t>
    </r>
  </si>
  <si>
    <r>
      <t>'</t>
    </r>
    <r>
      <rPr>
        <sz val="10"/>
        <color rgb="FF000000"/>
        <rFont val="Arial"/>
        <family val="2"/>
      </rPr>
      <t>22-b051083</t>
    </r>
  </si>
  <si>
    <r>
      <t>'</t>
    </r>
    <r>
      <rPr>
        <sz val="10"/>
        <color rgb="FF000000"/>
        <rFont val="Arial"/>
        <family val="2"/>
      </rPr>
      <t>22-b050790</t>
    </r>
  </si>
  <si>
    <r>
      <t>'</t>
    </r>
    <r>
      <rPr>
        <sz val="10"/>
        <color rgb="FF000000"/>
        <rFont val="Arial"/>
        <family val="2"/>
      </rPr>
      <t>22-b049761</t>
    </r>
  </si>
  <si>
    <r>
      <t>'</t>
    </r>
    <r>
      <rPr>
        <sz val="10"/>
        <color rgb="FF000000"/>
        <rFont val="Arial"/>
        <family val="2"/>
      </rPr>
      <t>22-b0051091</t>
    </r>
  </si>
  <si>
    <r>
      <t>'</t>
    </r>
    <r>
      <rPr>
        <sz val="10"/>
        <color rgb="FF000000"/>
        <rFont val="Arial"/>
        <family val="2"/>
      </rPr>
      <t>22-b050529</t>
    </r>
  </si>
  <si>
    <r>
      <t>'</t>
    </r>
    <r>
      <rPr>
        <sz val="10"/>
        <color rgb="FF000000"/>
        <rFont val="Arial"/>
        <family val="2"/>
      </rPr>
      <t>22-b0051062</t>
    </r>
  </si>
  <si>
    <r>
      <t>'</t>
    </r>
    <r>
      <rPr>
        <sz val="10"/>
        <color rgb="FF000000"/>
        <rFont val="Arial"/>
        <family val="2"/>
      </rPr>
      <t>22-b0050818</t>
    </r>
  </si>
  <si>
    <r>
      <t>'</t>
    </r>
    <r>
      <rPr>
        <sz val="10"/>
        <color rgb="FF000000"/>
        <rFont val="Arial"/>
        <family val="2"/>
      </rPr>
      <t>22-b051292</t>
    </r>
  </si>
  <si>
    <r>
      <t>'</t>
    </r>
    <r>
      <rPr>
        <sz val="10"/>
        <color rgb="FF000000"/>
        <rFont val="Arial"/>
        <family val="2"/>
      </rPr>
      <t>22-b051095</t>
    </r>
  </si>
  <si>
    <r>
      <t>'</t>
    </r>
    <r>
      <rPr>
        <sz val="10"/>
        <color rgb="FF000000"/>
        <rFont val="Arial"/>
        <family val="2"/>
      </rPr>
      <t>22-b051157</t>
    </r>
  </si>
  <si>
    <r>
      <t>'</t>
    </r>
    <r>
      <rPr>
        <sz val="10"/>
        <color rgb="FF000000"/>
        <rFont val="Arial"/>
        <family val="2"/>
      </rPr>
      <t>22-b051101</t>
    </r>
  </si>
  <si>
    <r>
      <t>'</t>
    </r>
    <r>
      <rPr>
        <sz val="10"/>
        <color rgb="FF000000"/>
        <rFont val="Arial"/>
        <family val="2"/>
      </rPr>
      <t>22-b0051253</t>
    </r>
  </si>
  <si>
    <r>
      <t>'</t>
    </r>
    <r>
      <rPr>
        <sz val="10"/>
        <color rgb="FF000000"/>
        <rFont val="Arial"/>
        <family val="2"/>
      </rPr>
      <t>22-b0051070</t>
    </r>
  </si>
  <si>
    <r>
      <t>'</t>
    </r>
    <r>
      <rPr>
        <sz val="10"/>
        <color rgb="FF000000"/>
        <rFont val="Arial"/>
        <family val="2"/>
      </rPr>
      <t>22-b050791</t>
    </r>
  </si>
  <si>
    <r>
      <t>'</t>
    </r>
    <r>
      <rPr>
        <sz val="10"/>
        <color rgb="FF000000"/>
        <rFont val="Arial"/>
        <family val="2"/>
      </rPr>
      <t>22-b0050575</t>
    </r>
  </si>
  <si>
    <r>
      <t>'</t>
    </r>
    <r>
      <rPr>
        <sz val="10"/>
        <color rgb="FF000000"/>
        <rFont val="Arial"/>
        <family val="2"/>
      </rPr>
      <t>22-b051074</t>
    </r>
  </si>
  <si>
    <r>
      <t>'</t>
    </r>
    <r>
      <rPr>
        <sz val="10"/>
        <color rgb="FF000000"/>
        <rFont val="Arial"/>
        <family val="2"/>
      </rPr>
      <t>22-b050884</t>
    </r>
  </si>
  <si>
    <r>
      <t>'</t>
    </r>
    <r>
      <rPr>
        <sz val="10"/>
        <color rgb="FF000000"/>
        <rFont val="Arial"/>
        <family val="2"/>
      </rPr>
      <t>22-b050753</t>
    </r>
  </si>
  <si>
    <r>
      <t>'</t>
    </r>
    <r>
      <rPr>
        <sz val="10"/>
        <color rgb="FF000000"/>
        <rFont val="Arial"/>
        <family val="2"/>
      </rPr>
      <t>22-b050360</t>
    </r>
  </si>
  <si>
    <r>
      <t>'</t>
    </r>
    <r>
      <rPr>
        <sz val="10"/>
        <color rgb="FF000000"/>
        <rFont val="Arial"/>
        <family val="2"/>
      </rPr>
      <t>22-b050880</t>
    </r>
  </si>
  <si>
    <r>
      <t>'</t>
    </r>
    <r>
      <rPr>
        <sz val="10"/>
        <color rgb="FF000000"/>
        <rFont val="Arial"/>
        <family val="2"/>
      </rPr>
      <t>22-b050549</t>
    </r>
  </si>
  <si>
    <r>
      <t>'</t>
    </r>
    <r>
      <rPr>
        <sz val="10"/>
        <color rgb="FF000000"/>
        <rFont val="Arial"/>
        <family val="2"/>
      </rPr>
      <t>22-b049661</t>
    </r>
  </si>
  <si>
    <r>
      <t>'</t>
    </r>
    <r>
      <rPr>
        <sz val="10"/>
        <color rgb="FF000000"/>
        <rFont val="Arial"/>
        <family val="2"/>
      </rPr>
      <t>22-b050223</t>
    </r>
  </si>
  <si>
    <r>
      <t>'</t>
    </r>
    <r>
      <rPr>
        <sz val="10"/>
        <color rgb="FF000000"/>
        <rFont val="Arial"/>
        <family val="2"/>
      </rPr>
      <t>22-b050709</t>
    </r>
  </si>
  <si>
    <r>
      <t>'</t>
    </r>
    <r>
      <rPr>
        <sz val="10"/>
        <color rgb="FF000000"/>
        <rFont val="Arial"/>
        <family val="2"/>
      </rPr>
      <t>22-b049588</t>
    </r>
  </si>
  <si>
    <r>
      <t>'</t>
    </r>
    <r>
      <rPr>
        <sz val="10"/>
        <color rgb="FF000000"/>
        <rFont val="Arial"/>
        <family val="2"/>
      </rPr>
      <t>22-b049634</t>
    </r>
  </si>
  <si>
    <r>
      <t>'</t>
    </r>
    <r>
      <rPr>
        <sz val="10"/>
        <color rgb="FF000000"/>
        <rFont val="Arial"/>
        <family val="2"/>
      </rPr>
      <t>22-b049649</t>
    </r>
  </si>
  <si>
    <r>
      <t>'</t>
    </r>
    <r>
      <rPr>
        <sz val="10"/>
        <color rgb="FF000000"/>
        <rFont val="Arial"/>
        <family val="2"/>
      </rPr>
      <t>22-b049603</t>
    </r>
  </si>
  <si>
    <r>
      <t>'</t>
    </r>
    <r>
      <rPr>
        <sz val="10"/>
        <color rgb="FF000000"/>
        <rFont val="Arial"/>
        <family val="2"/>
      </rPr>
      <t>22-b049752</t>
    </r>
  </si>
  <si>
    <r>
      <t>'</t>
    </r>
    <r>
      <rPr>
        <sz val="10"/>
        <color rgb="FF000000"/>
        <rFont val="Arial"/>
        <family val="2"/>
      </rPr>
      <t>22-B049676</t>
    </r>
  </si>
  <si>
    <r>
      <t>'</t>
    </r>
    <r>
      <rPr>
        <sz val="10"/>
        <color rgb="FF000000"/>
        <rFont val="Arial"/>
        <family val="2"/>
      </rPr>
      <t>22-b049736</t>
    </r>
  </si>
  <si>
    <r>
      <t>'</t>
    </r>
    <r>
      <rPr>
        <sz val="10"/>
        <color rgb="FF000000"/>
        <rFont val="Arial"/>
        <family val="2"/>
      </rPr>
      <t>22-b0051278</t>
    </r>
  </si>
  <si>
    <r>
      <t>'</t>
    </r>
    <r>
      <rPr>
        <sz val="10"/>
        <color rgb="FF000000"/>
        <rFont val="Arial"/>
        <family val="2"/>
      </rPr>
      <t>22-b0053231</t>
    </r>
  </si>
  <si>
    <r>
      <t>'</t>
    </r>
    <r>
      <rPr>
        <sz val="10"/>
        <color rgb="FF000000"/>
        <rFont val="Arial"/>
        <family val="2"/>
      </rPr>
      <t>22-b052710</t>
    </r>
  </si>
  <si>
    <r>
      <t>'</t>
    </r>
    <r>
      <rPr>
        <sz val="10"/>
        <color rgb="FF000000"/>
        <rFont val="Arial"/>
        <family val="2"/>
      </rPr>
      <t>22-b052706</t>
    </r>
  </si>
  <si>
    <r>
      <t>'</t>
    </r>
    <r>
      <rPr>
        <sz val="10"/>
        <color rgb="FF000000"/>
        <rFont val="Arial"/>
        <family val="2"/>
      </rPr>
      <t>22-b0053160</t>
    </r>
  </si>
  <si>
    <r>
      <t>'</t>
    </r>
    <r>
      <rPr>
        <sz val="10"/>
        <color rgb="FF000000"/>
        <rFont val="Arial"/>
        <family val="2"/>
      </rPr>
      <t>22-b053191</t>
    </r>
  </si>
  <si>
    <r>
      <t>'</t>
    </r>
    <r>
      <rPr>
        <sz val="10"/>
        <color rgb="FF000000"/>
        <rFont val="Arial"/>
        <family val="2"/>
      </rPr>
      <t>22-b0051290</t>
    </r>
  </si>
  <si>
    <r>
      <t>'</t>
    </r>
    <r>
      <rPr>
        <sz val="10"/>
        <color rgb="FF000000"/>
        <rFont val="Arial"/>
        <family val="2"/>
      </rPr>
      <t>22-b0051199</t>
    </r>
  </si>
  <si>
    <r>
      <t>'</t>
    </r>
    <r>
      <rPr>
        <sz val="10"/>
        <color rgb="FF000000"/>
        <rFont val="Arial"/>
        <family val="2"/>
      </rPr>
      <t>22-b0052718</t>
    </r>
  </si>
  <si>
    <r>
      <t>'</t>
    </r>
    <r>
      <rPr>
        <sz val="10"/>
        <color rgb="FF000000"/>
        <rFont val="Arial"/>
        <family val="2"/>
      </rPr>
      <t>22-b050819</t>
    </r>
  </si>
  <si>
    <r>
      <t>'</t>
    </r>
    <r>
      <rPr>
        <sz val="10"/>
        <color rgb="FF000000"/>
        <rFont val="Arial"/>
        <family val="2"/>
      </rPr>
      <t>22-b049764</t>
    </r>
  </si>
  <si>
    <r>
      <t>'</t>
    </r>
    <r>
      <rPr>
        <sz val="10"/>
        <color rgb="FF000000"/>
        <rFont val="Arial"/>
        <family val="2"/>
      </rPr>
      <t>22-b0051230</t>
    </r>
  </si>
  <si>
    <r>
      <t>'</t>
    </r>
    <r>
      <rPr>
        <sz val="10"/>
        <color rgb="FF000000"/>
        <rFont val="Arial"/>
        <family val="2"/>
      </rPr>
      <t>22-b0051953</t>
    </r>
  </si>
  <si>
    <r>
      <t>'</t>
    </r>
    <r>
      <rPr>
        <sz val="10"/>
        <color rgb="FF000000"/>
        <rFont val="Arial"/>
        <family val="2"/>
      </rPr>
      <t>22-b0051646</t>
    </r>
  </si>
  <si>
    <r>
      <t>'</t>
    </r>
    <r>
      <rPr>
        <sz val="10"/>
        <color rgb="FF000000"/>
        <rFont val="Arial"/>
        <family val="2"/>
      </rPr>
      <t>22-b0051173</t>
    </r>
  </si>
  <si>
    <r>
      <t>'</t>
    </r>
    <r>
      <rPr>
        <sz val="10"/>
        <color rgb="FF000000"/>
        <rFont val="Arial"/>
        <family val="2"/>
      </rPr>
      <t>22-b0050090</t>
    </r>
  </si>
  <si>
    <r>
      <t>'</t>
    </r>
    <r>
      <rPr>
        <sz val="10"/>
        <color rgb="FF000000"/>
        <rFont val="Arial"/>
        <family val="2"/>
      </rPr>
      <t>22-b051319</t>
    </r>
  </si>
  <si>
    <r>
      <t>'</t>
    </r>
    <r>
      <rPr>
        <sz val="10"/>
        <color rgb="FF000000"/>
        <rFont val="Arial"/>
        <family val="2"/>
      </rPr>
      <t>22-b0052089</t>
    </r>
  </si>
  <si>
    <r>
      <t>'</t>
    </r>
    <r>
      <rPr>
        <sz val="10"/>
        <color rgb="FF000000"/>
        <rFont val="Arial"/>
        <family val="2"/>
      </rPr>
      <t>22-b051077</t>
    </r>
  </si>
  <si>
    <r>
      <t>'</t>
    </r>
    <r>
      <rPr>
        <sz val="10"/>
        <color rgb="FF000000"/>
        <rFont val="Arial"/>
        <family val="2"/>
      </rPr>
      <t>22-b051098</t>
    </r>
  </si>
  <si>
    <r>
      <t>'</t>
    </r>
    <r>
      <rPr>
        <sz val="10"/>
        <color rgb="FF000000"/>
        <rFont val="Arial"/>
        <family val="2"/>
      </rPr>
      <t>22-b051097</t>
    </r>
  </si>
  <si>
    <r>
      <t>'</t>
    </r>
    <r>
      <rPr>
        <sz val="10"/>
        <color rgb="FF000000"/>
        <rFont val="Arial"/>
        <family val="2"/>
      </rPr>
      <t>22-b050876</t>
    </r>
  </si>
  <si>
    <r>
      <t>'</t>
    </r>
    <r>
      <rPr>
        <sz val="10"/>
        <color rgb="FF000000"/>
        <rFont val="Arial"/>
        <family val="2"/>
      </rPr>
      <t>22-b0051211</t>
    </r>
  </si>
  <si>
    <r>
      <t>'</t>
    </r>
    <r>
      <rPr>
        <sz val="10"/>
        <color rgb="FF000000"/>
        <rFont val="Arial"/>
        <family val="2"/>
      </rPr>
      <t>22-b050172</t>
    </r>
  </si>
  <si>
    <r>
      <t>'</t>
    </r>
    <r>
      <rPr>
        <sz val="10"/>
        <color rgb="FF000000"/>
        <rFont val="Arial"/>
        <family val="2"/>
      </rPr>
      <t>22-b049738</t>
    </r>
  </si>
  <si>
    <r>
      <t>'</t>
    </r>
    <r>
      <rPr>
        <sz val="10"/>
        <color rgb="FF000000"/>
        <rFont val="Arial"/>
        <family val="2"/>
      </rPr>
      <t>22-b051294</t>
    </r>
  </si>
  <si>
    <r>
      <t>'</t>
    </r>
    <r>
      <rPr>
        <sz val="10"/>
        <color rgb="FF000000"/>
        <rFont val="Arial"/>
        <family val="2"/>
      </rPr>
      <t>22-b051203</t>
    </r>
  </si>
  <si>
    <r>
      <t>'</t>
    </r>
    <r>
      <rPr>
        <sz val="10"/>
        <color rgb="FF000000"/>
        <rFont val="Arial"/>
        <family val="2"/>
      </rPr>
      <t>22-b051096</t>
    </r>
  </si>
  <si>
    <r>
      <t>'</t>
    </r>
    <r>
      <rPr>
        <sz val="10"/>
        <color rgb="FF000000"/>
        <rFont val="Arial"/>
        <family val="2"/>
      </rPr>
      <t>22-b0050745</t>
    </r>
  </si>
  <si>
    <r>
      <t>'</t>
    </r>
    <r>
      <rPr>
        <sz val="10"/>
        <color rgb="FF000000"/>
        <rFont val="Arial"/>
        <family val="2"/>
      </rPr>
      <t>22-b050829</t>
    </r>
  </si>
  <si>
    <r>
      <t>'</t>
    </r>
    <r>
      <rPr>
        <sz val="10"/>
        <color rgb="FF000000"/>
        <rFont val="Arial"/>
        <family val="2"/>
      </rPr>
      <t>22-b051076</t>
    </r>
  </si>
  <si>
    <r>
      <t>'</t>
    </r>
    <r>
      <rPr>
        <sz val="10"/>
        <color rgb="FF000000"/>
        <rFont val="Arial"/>
        <family val="2"/>
      </rPr>
      <t>22-b051069</t>
    </r>
  </si>
  <si>
    <r>
      <t>'</t>
    </r>
    <r>
      <rPr>
        <sz val="10"/>
        <color rgb="FF000000"/>
        <rFont val="Arial"/>
        <family val="2"/>
      </rPr>
      <t>22-b050833</t>
    </r>
  </si>
  <si>
    <r>
      <t>'</t>
    </r>
    <r>
      <rPr>
        <sz val="10"/>
        <color rgb="FF000000"/>
        <rFont val="Arial"/>
        <family val="2"/>
      </rPr>
      <t>22-b050669</t>
    </r>
  </si>
  <si>
    <r>
      <t>'</t>
    </r>
    <r>
      <rPr>
        <sz val="10"/>
        <color rgb="FF000000"/>
        <rFont val="Arial"/>
        <family val="2"/>
      </rPr>
      <t>22-b050576</t>
    </r>
  </si>
  <si>
    <r>
      <t>'</t>
    </r>
    <r>
      <rPr>
        <sz val="10"/>
        <color rgb="FF000000"/>
        <rFont val="Arial"/>
        <family val="2"/>
      </rPr>
      <t>22-b049628</t>
    </r>
  </si>
  <si>
    <r>
      <t>'</t>
    </r>
    <r>
      <rPr>
        <sz val="10"/>
        <color rgb="FF000000"/>
        <rFont val="Arial"/>
        <family val="2"/>
      </rPr>
      <t>22-b049592</t>
    </r>
  </si>
  <si>
    <r>
      <t>'</t>
    </r>
    <r>
      <rPr>
        <sz val="10"/>
        <color rgb="FF000000"/>
        <rFont val="Arial"/>
        <family val="2"/>
      </rPr>
      <t>22-b049687</t>
    </r>
  </si>
  <si>
    <r>
      <t>'</t>
    </r>
    <r>
      <rPr>
        <sz val="10"/>
        <color rgb="FF000000"/>
        <rFont val="Arial"/>
        <family val="2"/>
      </rPr>
      <t>22-b049682</t>
    </r>
  </si>
  <si>
    <r>
      <t>'</t>
    </r>
    <r>
      <rPr>
        <sz val="10"/>
        <color rgb="FF000000"/>
        <rFont val="Arial"/>
        <family val="2"/>
      </rPr>
      <t>22-b050879</t>
    </r>
  </si>
  <si>
    <r>
      <t>'</t>
    </r>
    <r>
      <rPr>
        <sz val="10"/>
        <color rgb="FF000000"/>
        <rFont val="Arial"/>
        <family val="2"/>
      </rPr>
      <t>22-b049727</t>
    </r>
  </si>
  <si>
    <r>
      <t>'</t>
    </r>
    <r>
      <rPr>
        <sz val="10"/>
        <color rgb="FF000000"/>
        <rFont val="Arial"/>
        <family val="2"/>
      </rPr>
      <t>22b-049659</t>
    </r>
  </si>
  <si>
    <r>
      <t>'</t>
    </r>
    <r>
      <rPr>
        <sz val="10"/>
        <color rgb="FF000000"/>
        <rFont val="Arial"/>
        <family val="2"/>
      </rPr>
      <t>22-b050668</t>
    </r>
  </si>
  <si>
    <r>
      <t>'</t>
    </r>
    <r>
      <rPr>
        <sz val="10"/>
        <color rgb="FF000000"/>
        <rFont val="Arial"/>
        <family val="2"/>
      </rPr>
      <t>22b-049758</t>
    </r>
  </si>
  <si>
    <r>
      <t>'</t>
    </r>
    <r>
      <rPr>
        <sz val="10"/>
        <color rgb="FF000000"/>
        <rFont val="Arial"/>
        <family val="2"/>
      </rPr>
      <t>22-b049669</t>
    </r>
  </si>
  <si>
    <r>
      <t>'</t>
    </r>
    <r>
      <rPr>
        <sz val="10"/>
        <color rgb="FF000000"/>
        <rFont val="Arial"/>
        <family val="2"/>
      </rPr>
      <t>22-b0051638</t>
    </r>
  </si>
  <si>
    <r>
      <t>'</t>
    </r>
    <r>
      <rPr>
        <sz val="10"/>
        <color rgb="FF000000"/>
        <rFont val="Arial"/>
        <family val="2"/>
      </rPr>
      <t>22-b0049731</t>
    </r>
  </si>
  <si>
    <r>
      <t>'</t>
    </r>
    <r>
      <rPr>
        <sz val="10"/>
        <color rgb="FF000000"/>
        <rFont val="Arial"/>
        <family val="2"/>
      </rPr>
      <t>22-b053226</t>
    </r>
  </si>
  <si>
    <r>
      <t>'</t>
    </r>
    <r>
      <rPr>
        <sz val="10"/>
        <color rgb="FF000000"/>
        <rFont val="Arial"/>
        <family val="2"/>
      </rPr>
      <t>22-b0050906</t>
    </r>
  </si>
  <si>
    <r>
      <t>'</t>
    </r>
    <r>
      <rPr>
        <sz val="10"/>
        <color rgb="FF000000"/>
        <rFont val="Arial"/>
        <family val="2"/>
      </rPr>
      <t>22-b0051222</t>
    </r>
  </si>
  <si>
    <r>
      <t>'</t>
    </r>
    <r>
      <rPr>
        <sz val="10"/>
        <color rgb="FF000000"/>
        <rFont val="Arial"/>
        <family val="2"/>
      </rPr>
      <t>22-b0053255</t>
    </r>
  </si>
  <si>
    <r>
      <t>'</t>
    </r>
    <r>
      <rPr>
        <sz val="10"/>
        <color rgb="FF000000"/>
        <rFont val="Arial"/>
        <family val="2"/>
      </rPr>
      <t>22-b053252</t>
    </r>
  </si>
  <si>
    <r>
      <t>'</t>
    </r>
    <r>
      <rPr>
        <sz val="10"/>
        <color rgb="FF000000"/>
        <rFont val="Arial"/>
        <family val="2"/>
      </rPr>
      <t>22-b051721</t>
    </r>
  </si>
  <si>
    <r>
      <t>'</t>
    </r>
    <r>
      <rPr>
        <sz val="10"/>
        <color rgb="FF000000"/>
        <rFont val="Arial"/>
        <family val="2"/>
      </rPr>
      <t>22-b0052722</t>
    </r>
  </si>
  <si>
    <r>
      <t>'</t>
    </r>
    <r>
      <rPr>
        <sz val="10"/>
        <color rgb="FF000000"/>
        <rFont val="Arial"/>
        <family val="2"/>
      </rPr>
      <t>22-b050241</t>
    </r>
  </si>
  <si>
    <r>
      <t>'</t>
    </r>
    <r>
      <rPr>
        <sz val="10"/>
        <color rgb="FF000000"/>
        <rFont val="Arial"/>
        <family val="2"/>
      </rPr>
      <t>22-b049678</t>
    </r>
  </si>
  <si>
    <t>HHCLHT06</t>
  </si>
  <si>
    <r>
      <t>'</t>
    </r>
    <r>
      <rPr>
        <sz val="10"/>
        <color rgb="FF000000"/>
        <rFont val="Arial"/>
        <family val="2"/>
      </rPr>
      <t>22-b0053198</t>
    </r>
  </si>
  <si>
    <t>HHCL07</t>
  </si>
  <si>
    <r>
      <t>'</t>
    </r>
    <r>
      <rPr>
        <sz val="10"/>
        <color rgb="FF000000"/>
        <rFont val="Arial"/>
        <family val="2"/>
      </rPr>
      <t>22-b0052135</t>
    </r>
  </si>
  <si>
    <r>
      <t>'</t>
    </r>
    <r>
      <rPr>
        <sz val="10"/>
        <color rgb="FF000000"/>
        <rFont val="Arial"/>
        <family val="2"/>
      </rPr>
      <t>22-b052925</t>
    </r>
  </si>
  <si>
    <r>
      <t>'</t>
    </r>
    <r>
      <rPr>
        <sz val="10"/>
        <color rgb="FF000000"/>
        <rFont val="Arial"/>
        <family val="2"/>
      </rPr>
      <t>22-b051227</t>
    </r>
  </si>
  <si>
    <r>
      <t>'</t>
    </r>
    <r>
      <rPr>
        <sz val="10"/>
        <color rgb="FF000000"/>
        <rFont val="Arial"/>
        <family val="2"/>
      </rPr>
      <t>22-b051024</t>
    </r>
  </si>
  <si>
    <r>
      <t>'</t>
    </r>
    <r>
      <rPr>
        <sz val="10"/>
        <color rgb="FF000000"/>
        <rFont val="Arial"/>
        <family val="2"/>
      </rPr>
      <t>22-b051127</t>
    </r>
  </si>
  <si>
    <r>
      <t>'</t>
    </r>
    <r>
      <rPr>
        <sz val="10"/>
        <color rgb="FF000000"/>
        <rFont val="Arial"/>
        <family val="2"/>
      </rPr>
      <t>22-b0051237</t>
    </r>
  </si>
  <si>
    <r>
      <t>'</t>
    </r>
    <r>
      <rPr>
        <sz val="10"/>
        <color rgb="FF000000"/>
        <rFont val="Arial"/>
        <family val="2"/>
      </rPr>
      <t>22-b0050839</t>
    </r>
  </si>
  <si>
    <r>
      <t>'</t>
    </r>
    <r>
      <rPr>
        <sz val="10"/>
        <color rgb="FF000000"/>
        <rFont val="Arial"/>
        <family val="2"/>
      </rPr>
      <t>22-b0050758</t>
    </r>
  </si>
  <si>
    <r>
      <t>'</t>
    </r>
    <r>
      <rPr>
        <sz val="10"/>
        <color rgb="FF000000"/>
        <rFont val="Arial"/>
        <family val="2"/>
      </rPr>
      <t>22-b052080</t>
    </r>
  </si>
  <si>
    <r>
      <t>'</t>
    </r>
    <r>
      <rPr>
        <sz val="10"/>
        <color rgb="FF000000"/>
        <rFont val="Arial"/>
        <family val="2"/>
      </rPr>
      <t>22-b051979</t>
    </r>
  </si>
  <si>
    <r>
      <t>'</t>
    </r>
    <r>
      <rPr>
        <sz val="10"/>
        <color rgb="FF000000"/>
        <rFont val="Arial"/>
        <family val="2"/>
      </rPr>
      <t>22-b0052070</t>
    </r>
  </si>
  <si>
    <r>
      <t>'</t>
    </r>
    <r>
      <rPr>
        <sz val="10"/>
        <color rgb="FF000000"/>
        <rFont val="Arial"/>
        <family val="2"/>
      </rPr>
      <t>22-b051506</t>
    </r>
  </si>
  <si>
    <r>
      <t>'</t>
    </r>
    <r>
      <rPr>
        <sz val="10"/>
        <color rgb="FF000000"/>
        <rFont val="Arial"/>
        <family val="2"/>
      </rPr>
      <t>22-b051106</t>
    </r>
  </si>
  <si>
    <r>
      <t>'</t>
    </r>
    <r>
      <rPr>
        <sz val="10"/>
        <color rgb="FF000000"/>
        <rFont val="Arial"/>
        <family val="2"/>
      </rPr>
      <t>22-b050574</t>
    </r>
  </si>
  <si>
    <r>
      <t>'</t>
    </r>
    <r>
      <rPr>
        <sz val="10"/>
        <color rgb="FF000000"/>
        <rFont val="Arial"/>
        <family val="2"/>
      </rPr>
      <t>22-b051643</t>
    </r>
  </si>
  <si>
    <r>
      <t>'</t>
    </r>
    <r>
      <rPr>
        <sz val="10"/>
        <color rgb="FF000000"/>
        <rFont val="Arial"/>
        <family val="2"/>
      </rPr>
      <t>22-b0051067</t>
    </r>
  </si>
  <si>
    <r>
      <t>'</t>
    </r>
    <r>
      <rPr>
        <sz val="10"/>
        <color rgb="FF000000"/>
        <rFont val="Arial"/>
        <family val="2"/>
      </rPr>
      <t>22-b0051056</t>
    </r>
  </si>
  <si>
    <r>
      <t>'</t>
    </r>
    <r>
      <rPr>
        <sz val="10"/>
        <color rgb="FF000000"/>
        <rFont val="Arial"/>
        <family val="2"/>
      </rPr>
      <t>22-b0050571</t>
    </r>
  </si>
  <si>
    <r>
      <t>'</t>
    </r>
    <r>
      <rPr>
        <sz val="10"/>
        <color rgb="FF000000"/>
        <rFont val="Arial"/>
        <family val="2"/>
      </rPr>
      <t>22-b052716</t>
    </r>
  </si>
  <si>
    <r>
      <t>'</t>
    </r>
    <r>
      <rPr>
        <sz val="10"/>
        <color rgb="FF000000"/>
        <rFont val="Arial"/>
        <family val="2"/>
      </rPr>
      <t>22-b051296</t>
    </r>
  </si>
  <si>
    <r>
      <t>'</t>
    </r>
    <r>
      <rPr>
        <sz val="10"/>
        <color rgb="FF000000"/>
        <rFont val="Arial"/>
        <family val="2"/>
      </rPr>
      <t>22-b051082</t>
    </r>
  </si>
  <si>
    <r>
      <t>'</t>
    </r>
    <r>
      <rPr>
        <sz val="10"/>
        <color rgb="FF000000"/>
        <rFont val="Arial"/>
        <family val="2"/>
      </rPr>
      <t>22-b050554</t>
    </r>
  </si>
  <si>
    <r>
      <t>'</t>
    </r>
    <r>
      <rPr>
        <sz val="10"/>
        <color rgb="FF000000"/>
        <rFont val="Arial"/>
        <family val="2"/>
      </rPr>
      <t>22-b0051558</t>
    </r>
  </si>
  <si>
    <r>
      <t>'</t>
    </r>
    <r>
      <rPr>
        <sz val="10"/>
        <color rgb="FF000000"/>
        <rFont val="Arial"/>
        <family val="2"/>
      </rPr>
      <t>22-b052027</t>
    </r>
  </si>
  <si>
    <r>
      <t>'</t>
    </r>
    <r>
      <rPr>
        <sz val="10"/>
        <color rgb="FF000000"/>
        <rFont val="Arial"/>
        <family val="2"/>
      </rPr>
      <t>22-b051776</t>
    </r>
  </si>
  <si>
    <r>
      <t>'</t>
    </r>
    <r>
      <rPr>
        <sz val="10"/>
        <color rgb="FF000000"/>
        <rFont val="Arial"/>
        <family val="2"/>
      </rPr>
      <t>22-b051671</t>
    </r>
  </si>
  <si>
    <r>
      <t>'</t>
    </r>
    <r>
      <rPr>
        <sz val="10"/>
        <color rgb="FF000000"/>
        <rFont val="Arial"/>
        <family val="2"/>
      </rPr>
      <t>22-b049654</t>
    </r>
  </si>
  <si>
    <r>
      <t>'</t>
    </r>
    <r>
      <rPr>
        <sz val="10"/>
        <color rgb="FF000000"/>
        <rFont val="Arial"/>
        <family val="2"/>
      </rPr>
      <t>22-b049582</t>
    </r>
  </si>
  <si>
    <r>
      <t>'</t>
    </r>
    <r>
      <rPr>
        <sz val="10"/>
        <color rgb="FF000000"/>
        <rFont val="Arial"/>
        <family val="2"/>
      </rPr>
      <t>22-b0050250</t>
    </r>
  </si>
  <si>
    <r>
      <t>'</t>
    </r>
    <r>
      <rPr>
        <sz val="10"/>
        <color rgb="FF000000"/>
        <rFont val="Arial"/>
        <family val="2"/>
      </rPr>
      <t>22-b051265</t>
    </r>
  </si>
  <si>
    <r>
      <t>'</t>
    </r>
    <r>
      <rPr>
        <sz val="10"/>
        <color rgb="FF000000"/>
        <rFont val="Arial"/>
        <family val="2"/>
      </rPr>
      <t>22-b051159</t>
    </r>
  </si>
  <si>
    <r>
      <t>'</t>
    </r>
    <r>
      <rPr>
        <sz val="10"/>
        <color rgb="FF000000"/>
        <rFont val="Arial"/>
        <family val="2"/>
      </rPr>
      <t>22-b051092</t>
    </r>
  </si>
  <si>
    <r>
      <t>'</t>
    </r>
    <r>
      <rPr>
        <sz val="10"/>
        <color rgb="FF000000"/>
        <rFont val="Arial"/>
        <family val="2"/>
      </rPr>
      <t>22-b051028</t>
    </r>
  </si>
  <si>
    <r>
      <t>'</t>
    </r>
    <r>
      <rPr>
        <sz val="10"/>
        <color rgb="FF000000"/>
        <rFont val="Arial"/>
        <family val="2"/>
      </rPr>
      <t>22-b0051725</t>
    </r>
  </si>
  <si>
    <r>
      <t>'</t>
    </r>
    <r>
      <rPr>
        <sz val="10"/>
        <color rgb="FF000000"/>
        <rFont val="Arial"/>
        <family val="2"/>
      </rPr>
      <t>22-b0050742</t>
    </r>
  </si>
  <si>
    <r>
      <t>'</t>
    </r>
    <r>
      <rPr>
        <sz val="10"/>
        <color rgb="FF000000"/>
        <rFont val="Arial"/>
        <family val="2"/>
      </rPr>
      <t>22-b0050247</t>
    </r>
  </si>
  <si>
    <r>
      <t>'</t>
    </r>
    <r>
      <rPr>
        <sz val="10"/>
        <color rgb="FF000000"/>
        <rFont val="Arial"/>
        <family val="2"/>
      </rPr>
      <t>22-b051259</t>
    </r>
  </si>
  <si>
    <r>
      <t>'</t>
    </r>
    <r>
      <rPr>
        <sz val="10"/>
        <color rgb="FF000000"/>
        <rFont val="Arial"/>
        <family val="2"/>
      </rPr>
      <t>22-b0051218</t>
    </r>
  </si>
  <si>
    <r>
      <t>'</t>
    </r>
    <r>
      <rPr>
        <sz val="10"/>
        <color rgb="FF000000"/>
        <rFont val="Arial"/>
        <family val="2"/>
      </rPr>
      <t>22-b049728</t>
    </r>
  </si>
  <si>
    <r>
      <t>'</t>
    </r>
    <r>
      <rPr>
        <sz val="10"/>
        <color rgb="FF000000"/>
        <rFont val="Arial"/>
        <family val="2"/>
      </rPr>
      <t>22-b050222</t>
    </r>
  </si>
  <si>
    <r>
      <t>'</t>
    </r>
    <r>
      <rPr>
        <sz val="10"/>
        <color rgb="FF000000"/>
        <rFont val="Arial"/>
        <family val="2"/>
      </rPr>
      <t>22-b050749</t>
    </r>
  </si>
  <si>
    <r>
      <t>'</t>
    </r>
    <r>
      <rPr>
        <sz val="10"/>
        <color rgb="FF000000"/>
        <rFont val="Arial"/>
        <family val="2"/>
      </rPr>
      <t>22-b050582</t>
    </r>
  </si>
  <si>
    <r>
      <t>'</t>
    </r>
    <r>
      <rPr>
        <sz val="10"/>
        <color rgb="FF000000"/>
        <rFont val="Arial"/>
        <family val="2"/>
      </rPr>
      <t>22-b050573</t>
    </r>
  </si>
  <si>
    <r>
      <t>'</t>
    </r>
    <r>
      <rPr>
        <sz val="10"/>
        <color rgb="FF000000"/>
        <rFont val="Arial"/>
        <family val="2"/>
      </rPr>
      <t>22-b050548</t>
    </r>
  </si>
  <si>
    <r>
      <t>'</t>
    </r>
    <r>
      <rPr>
        <sz val="10"/>
        <color rgb="FF000000"/>
        <rFont val="Arial"/>
        <family val="2"/>
      </rPr>
      <t>22-b049729</t>
    </r>
  </si>
  <si>
    <r>
      <t>'</t>
    </r>
    <r>
      <rPr>
        <sz val="10"/>
        <color rgb="FF000000"/>
        <rFont val="Arial"/>
        <family val="2"/>
      </rPr>
      <t>22-b049720</t>
    </r>
  </si>
  <si>
    <r>
      <t>'</t>
    </r>
    <r>
      <rPr>
        <sz val="10"/>
        <color rgb="FF000000"/>
        <rFont val="Arial"/>
        <family val="2"/>
      </rPr>
      <t>22-b049688</t>
    </r>
  </si>
  <si>
    <r>
      <t>'</t>
    </r>
    <r>
      <rPr>
        <sz val="10"/>
        <color rgb="FF000000"/>
        <rFont val="Arial"/>
        <family val="2"/>
      </rPr>
      <t>22-b049692</t>
    </r>
  </si>
  <si>
    <r>
      <t>'</t>
    </r>
    <r>
      <rPr>
        <sz val="10"/>
        <color rgb="FF000000"/>
        <rFont val="Arial"/>
        <family val="2"/>
      </rPr>
      <t>22-b049644</t>
    </r>
  </si>
  <si>
    <r>
      <t>'</t>
    </r>
    <r>
      <rPr>
        <sz val="10"/>
        <color rgb="FF000000"/>
        <rFont val="Arial"/>
        <family val="2"/>
      </rPr>
      <t>22-b49662</t>
    </r>
  </si>
  <si>
    <r>
      <t>'</t>
    </r>
    <r>
      <rPr>
        <sz val="10"/>
        <color rgb="FF000000"/>
        <rFont val="Arial"/>
        <family val="2"/>
      </rPr>
      <t>22-b049754</t>
    </r>
  </si>
  <si>
    <r>
      <t>'</t>
    </r>
    <r>
      <rPr>
        <sz val="10"/>
        <color rgb="FF000000"/>
        <rFont val="Arial"/>
        <family val="2"/>
      </rPr>
      <t>22-b049763</t>
    </r>
  </si>
  <si>
    <t>299-SIPI-R-112022-1252657</t>
  </si>
  <si>
    <r>
      <t>'</t>
    </r>
    <r>
      <rPr>
        <sz val="10"/>
        <color rgb="FF000000"/>
        <rFont val="Arial"/>
        <family val="2"/>
      </rPr>
      <t>19196</t>
    </r>
  </si>
  <si>
    <t>K22TVA-19196-RTV1617475|HHCL - RTV1617475</t>
  </si>
  <si>
    <r>
      <t>'</t>
    </r>
    <r>
      <rPr>
        <sz val="10"/>
        <color rgb="FF000000"/>
        <rFont val="Arial"/>
        <family val="2"/>
      </rPr>
      <t>19153</t>
    </r>
  </si>
  <si>
    <t>K22TVA-19153-RTV1617042|HHCL - RTV1617042</t>
  </si>
  <si>
    <r>
      <t>'</t>
    </r>
    <r>
      <rPr>
        <sz val="10"/>
        <color rgb="FF000000"/>
        <rFont val="Arial"/>
        <family val="2"/>
      </rPr>
      <t>17528</t>
    </r>
  </si>
  <si>
    <t>K22TVA-17528-RTV1609194|HHCL - RTV1609194</t>
  </si>
  <si>
    <r>
      <t>'</t>
    </r>
    <r>
      <rPr>
        <sz val="10"/>
        <color rgb="FF000000"/>
        <rFont val="Arial"/>
        <family val="2"/>
      </rPr>
      <t>19134</t>
    </r>
  </si>
  <si>
    <t>K22TVA-19134-RTV1617420|HHCL - RTV1617420</t>
  </si>
  <si>
    <r>
      <t>'</t>
    </r>
    <r>
      <rPr>
        <sz val="10"/>
        <color rgb="FF000000"/>
        <rFont val="Arial"/>
        <family val="2"/>
      </rPr>
      <t>17596</t>
    </r>
  </si>
  <si>
    <t>K22TVA-17596-RTV1609798|HHCL - RTV1609798</t>
  </si>
  <si>
    <t>299-SIPI-R-112022-1253424</t>
  </si>
  <si>
    <r>
      <t>'</t>
    </r>
    <r>
      <rPr>
        <sz val="10"/>
        <color rgb="FF000000"/>
        <rFont val="Arial"/>
        <family val="2"/>
      </rPr>
      <t>17460</t>
    </r>
  </si>
  <si>
    <t>K22TVA-17460-RTV1608932|HHCL</t>
  </si>
  <si>
    <t>299-SIPI-R-112022-1253627</t>
  </si>
  <si>
    <r>
      <t>'</t>
    </r>
    <r>
      <rPr>
        <sz val="10"/>
        <color rgb="FF000000"/>
        <rFont val="Arial"/>
        <family val="2"/>
      </rPr>
      <t>17895</t>
    </r>
  </si>
  <si>
    <t>K22TVA-17895-RTV1611676|HHCL</t>
  </si>
  <si>
    <r>
      <t>'</t>
    </r>
    <r>
      <rPr>
        <sz val="10"/>
        <color rgb="FF000000"/>
        <rFont val="Arial"/>
        <family val="2"/>
      </rPr>
      <t>20528</t>
    </r>
  </si>
  <si>
    <t>K22TVA-20528-RTV1622372|HHCL - RTV1622372</t>
  </si>
  <si>
    <r>
      <t>'</t>
    </r>
    <r>
      <rPr>
        <sz val="10"/>
        <color rgb="FF000000"/>
        <rFont val="Arial"/>
        <family val="2"/>
      </rPr>
      <t>19410</t>
    </r>
  </si>
  <si>
    <t>K22TVA-19410-RTV1617895|HHCL - RTV1617895</t>
  </si>
  <si>
    <r>
      <t>'</t>
    </r>
    <r>
      <rPr>
        <sz val="10"/>
        <color rgb="FF000000"/>
        <rFont val="Arial"/>
        <family val="2"/>
      </rPr>
      <t>18718</t>
    </r>
  </si>
  <si>
    <t>K22TVA-18718-RTV1615308|HHCL - RTV1615308</t>
  </si>
  <si>
    <r>
      <t>'</t>
    </r>
    <r>
      <rPr>
        <sz val="10"/>
        <color rgb="FF000000"/>
        <rFont val="Arial"/>
        <family val="2"/>
      </rPr>
      <t>18984</t>
    </r>
  </si>
  <si>
    <t>K22TVA-18984-RTV1616542|HHCL</t>
  </si>
  <si>
    <r>
      <t>'</t>
    </r>
    <r>
      <rPr>
        <sz val="10"/>
        <color rgb="FF000000"/>
        <rFont val="Arial"/>
        <family val="2"/>
      </rPr>
      <t>18399</t>
    </r>
  </si>
  <si>
    <t>K22TVA-18399-RTV1613789|HHCL</t>
  </si>
  <si>
    <r>
      <t>'</t>
    </r>
    <r>
      <rPr>
        <sz val="10"/>
        <color rgb="FF000000"/>
        <rFont val="Arial"/>
        <family val="2"/>
      </rPr>
      <t>18171</t>
    </r>
  </si>
  <si>
    <t>K22TVA-18171-RTV1612906|HHCL</t>
  </si>
  <si>
    <r>
      <t>'</t>
    </r>
    <r>
      <rPr>
        <sz val="10"/>
        <color rgb="FF000000"/>
        <rFont val="Arial"/>
        <family val="2"/>
      </rPr>
      <t>18854</t>
    </r>
  </si>
  <si>
    <t>K22TVA-18854-RTV1616228|HHCL - RTV1616228</t>
  </si>
  <si>
    <r>
      <t>'</t>
    </r>
    <r>
      <rPr>
        <sz val="10"/>
        <color rgb="FF000000"/>
        <rFont val="Arial"/>
        <family val="2"/>
      </rPr>
      <t>18831</t>
    </r>
  </si>
  <si>
    <t>K22TVA-18831-RTV1616146|HHCL - RTV1616146</t>
  </si>
  <si>
    <t>299-SIPI-R-112022-1254288</t>
  </si>
  <si>
    <r>
      <t>'</t>
    </r>
    <r>
      <rPr>
        <sz val="10"/>
        <color rgb="FF000000"/>
        <rFont val="Arial"/>
        <family val="2"/>
      </rPr>
      <t>20487</t>
    </r>
  </si>
  <si>
    <t>K22TVA-20487-RTV1622205|HHCL - RTV1622205</t>
  </si>
  <si>
    <r>
      <t>'</t>
    </r>
    <r>
      <rPr>
        <sz val="10"/>
        <color rgb="FF000000"/>
        <rFont val="Arial"/>
        <family val="2"/>
      </rPr>
      <t>20218</t>
    </r>
  </si>
  <si>
    <t>K22TVA-20218-RTV1620781|HHCL - RTV1620781</t>
  </si>
  <si>
    <r>
      <t>'</t>
    </r>
    <r>
      <rPr>
        <sz val="10"/>
        <color rgb="FF000000"/>
        <rFont val="Arial"/>
        <family val="2"/>
      </rPr>
      <t>20116</t>
    </r>
  </si>
  <si>
    <t>K22TVA-20116-RTV1620137|HHCL - RTV1620137</t>
  </si>
  <si>
    <r>
      <t>'</t>
    </r>
    <r>
      <rPr>
        <sz val="10"/>
        <color rgb="FF000000"/>
        <rFont val="Arial"/>
        <family val="2"/>
      </rPr>
      <t>20276</t>
    </r>
  </si>
  <si>
    <t>K22TVA-20276-RTV1621034|HHCL - RTV1621034</t>
  </si>
  <si>
    <r>
      <t>'</t>
    </r>
    <r>
      <rPr>
        <sz val="10"/>
        <color rgb="FF000000"/>
        <rFont val="Arial"/>
        <family val="2"/>
      </rPr>
      <t>19561</t>
    </r>
  </si>
  <si>
    <t>K22TVA-19561-RTV1618944|HHCL</t>
  </si>
  <si>
    <r>
      <t>'</t>
    </r>
    <r>
      <rPr>
        <sz val="10"/>
        <color rgb="FF000000"/>
        <rFont val="Arial"/>
        <family val="2"/>
      </rPr>
      <t>20107</t>
    </r>
  </si>
  <si>
    <t>K22TVA-20107-RTV1620245|HHCL - RTV1620245</t>
  </si>
  <si>
    <r>
      <t>'</t>
    </r>
    <r>
      <rPr>
        <sz val="10"/>
        <color rgb="FF000000"/>
        <rFont val="Arial"/>
        <family val="2"/>
      </rPr>
      <t>19579</t>
    </r>
  </si>
  <si>
    <t>K22TVA-19579-RTV1619013|HHCL</t>
  </si>
  <si>
    <r>
      <t>'</t>
    </r>
    <r>
      <rPr>
        <sz val="10"/>
        <color rgb="FF000000"/>
        <rFont val="Arial"/>
        <family val="2"/>
      </rPr>
      <t>19071</t>
    </r>
  </si>
  <si>
    <t>K22TVA-19071-RTV1616816|HHCL</t>
  </si>
  <si>
    <r>
      <t>'</t>
    </r>
    <r>
      <rPr>
        <sz val="10"/>
        <color rgb="FF000000"/>
        <rFont val="Arial"/>
        <family val="2"/>
      </rPr>
      <t>19983</t>
    </r>
  </si>
  <si>
    <t>K22TVA-19983-RTV1619346|HHCL - RTV1619346</t>
  </si>
  <si>
    <r>
      <t>'</t>
    </r>
    <r>
      <rPr>
        <sz val="10"/>
        <color rgb="FF000000"/>
        <rFont val="Arial"/>
        <family val="2"/>
      </rPr>
      <t>19263</t>
    </r>
  </si>
  <si>
    <t>K22TVA-19263-RTV1617630|HHCL</t>
  </si>
  <si>
    <r>
      <t>'</t>
    </r>
    <r>
      <rPr>
        <sz val="10"/>
        <color rgb="FF000000"/>
        <rFont val="Arial"/>
        <family val="2"/>
      </rPr>
      <t>20511</t>
    </r>
  </si>
  <si>
    <t>K22TVA-20511-RTV1622282|HHCL - RTV1622282</t>
  </si>
  <si>
    <r>
      <t>'</t>
    </r>
    <r>
      <rPr>
        <sz val="10"/>
        <color rgb="FF000000"/>
        <rFont val="Arial"/>
        <family val="2"/>
      </rPr>
      <t>20065</t>
    </r>
  </si>
  <si>
    <t>K22TVA-20065-RTV1619985|HHCL</t>
  </si>
  <si>
    <r>
      <t>'</t>
    </r>
    <r>
      <rPr>
        <sz val="10"/>
        <color rgb="FF000000"/>
        <rFont val="Arial"/>
        <family val="2"/>
      </rPr>
      <t>19731</t>
    </r>
  </si>
  <si>
    <t>K22TVA-19731-RTV1619367|HHCL</t>
  </si>
  <si>
    <r>
      <t>'</t>
    </r>
    <r>
      <rPr>
        <sz val="10"/>
        <color rgb="FF000000"/>
        <rFont val="Arial"/>
        <family val="2"/>
      </rPr>
      <t>19745</t>
    </r>
  </si>
  <si>
    <t>K22TVA-19745-RTV1619469|HHCL</t>
  </si>
  <si>
    <r>
      <t>'</t>
    </r>
    <r>
      <rPr>
        <sz val="10"/>
        <color rgb="FF000000"/>
        <rFont val="Arial"/>
        <family val="2"/>
      </rPr>
      <t>20158</t>
    </r>
  </si>
  <si>
    <t>K22TVA-20158-RTV1620450|HHCL</t>
  </si>
  <si>
    <r>
      <t>'</t>
    </r>
    <r>
      <rPr>
        <sz val="10"/>
        <color rgb="FF000000"/>
        <rFont val="Arial"/>
        <family val="2"/>
      </rPr>
      <t>19357</t>
    </r>
  </si>
  <si>
    <t>K22TVA-19357-RTV1618023|HHCL</t>
  </si>
  <si>
    <t>299-SIPI-R-112022-1255818</t>
  </si>
  <si>
    <r>
      <t>'</t>
    </r>
    <r>
      <rPr>
        <sz val="10"/>
        <color rgb="FF000000"/>
        <rFont val="Arial"/>
        <family val="2"/>
      </rPr>
      <t>18357</t>
    </r>
  </si>
  <si>
    <t>69026-XTRA</t>
  </si>
  <si>
    <t>304-SIPI-112022-10060611</t>
  </si>
  <si>
    <r>
      <t>'</t>
    </r>
    <r>
      <rPr>
        <sz val="10"/>
        <color rgb="FF000000"/>
        <rFont val="Arial"/>
        <family val="2"/>
      </rPr>
      <t>A0053205</t>
    </r>
  </si>
  <si>
    <r>
      <t>'</t>
    </r>
    <r>
      <rPr>
        <sz val="10"/>
        <color rgb="FF000000"/>
        <rFont val="Arial"/>
        <family val="2"/>
      </rPr>
      <t>A049745</t>
    </r>
  </si>
  <si>
    <r>
      <t>'</t>
    </r>
    <r>
      <rPr>
        <sz val="10"/>
        <color rgb="FF000000"/>
        <rFont val="Arial"/>
        <family val="2"/>
      </rPr>
      <t>A051039</t>
    </r>
  </si>
  <si>
    <r>
      <t>'</t>
    </r>
    <r>
      <rPr>
        <sz val="10"/>
        <color rgb="FF000000"/>
        <rFont val="Arial"/>
        <family val="2"/>
      </rPr>
      <t>A050180</t>
    </r>
  </si>
  <si>
    <r>
      <t>'</t>
    </r>
    <r>
      <rPr>
        <sz val="10"/>
        <color rgb="FF000000"/>
        <rFont val="Arial"/>
        <family val="2"/>
      </rPr>
      <t>A051727</t>
    </r>
  </si>
  <si>
    <t>304-SIPI-R-122022-10060611</t>
  </si>
  <si>
    <r>
      <t>'</t>
    </r>
    <r>
      <rPr>
        <sz val="10"/>
        <color rgb="FF000000"/>
        <rFont val="Arial"/>
        <family val="2"/>
      </rPr>
      <t>7332</t>
    </r>
  </si>
  <si>
    <t>1K22TBD-7332|RTV1622212|GA - RTV1622212</t>
  </si>
  <si>
    <t>305-SIPI-112022-10056728</t>
  </si>
  <si>
    <r>
      <t>'</t>
    </r>
    <r>
      <rPr>
        <sz val="10"/>
        <color rgb="FF000000"/>
        <rFont val="Arial"/>
        <family val="2"/>
      </rPr>
      <t>B050577</t>
    </r>
  </si>
  <si>
    <r>
      <t>'</t>
    </r>
    <r>
      <rPr>
        <sz val="10"/>
        <color rgb="FF000000"/>
        <rFont val="Arial"/>
        <family val="2"/>
      </rPr>
      <t>B050986</t>
    </r>
  </si>
  <si>
    <r>
      <t>'</t>
    </r>
    <r>
      <rPr>
        <sz val="10"/>
        <color rgb="FF000000"/>
        <rFont val="Arial"/>
        <family val="2"/>
      </rPr>
      <t>B052040</t>
    </r>
  </si>
  <si>
    <r>
      <t>'</t>
    </r>
    <r>
      <rPr>
        <sz val="10"/>
        <color rgb="FF000000"/>
        <rFont val="Arial"/>
        <family val="2"/>
      </rPr>
      <t>B0053155</t>
    </r>
  </si>
  <si>
    <r>
      <t>'</t>
    </r>
    <r>
      <rPr>
        <sz val="10"/>
        <color rgb="FF000000"/>
        <rFont val="Arial"/>
        <family val="2"/>
      </rPr>
      <t>B049739</t>
    </r>
  </si>
  <si>
    <t>306-SIPI-112022-10045646</t>
  </si>
  <si>
    <r>
      <t>'</t>
    </r>
    <r>
      <rPr>
        <sz val="10"/>
        <color rgb="FF000000"/>
        <rFont val="Arial"/>
        <family val="2"/>
      </rPr>
      <t>C051726</t>
    </r>
  </si>
  <si>
    <r>
      <t>'</t>
    </r>
    <r>
      <rPr>
        <sz val="10"/>
        <color rgb="FF000000"/>
        <rFont val="Arial"/>
        <family val="2"/>
      </rPr>
      <t>C050877</t>
    </r>
  </si>
  <si>
    <r>
      <t>'</t>
    </r>
    <r>
      <rPr>
        <sz val="10"/>
        <color rgb="FF000000"/>
        <rFont val="Arial"/>
        <family val="2"/>
      </rPr>
      <t>C0052728</t>
    </r>
  </si>
  <si>
    <t>399-SIPI-112022-10007697</t>
  </si>
  <si>
    <r>
      <t>'</t>
    </r>
    <r>
      <rPr>
        <sz val="10"/>
        <color rgb="FF000000"/>
        <rFont val="Arial"/>
        <family val="2"/>
      </rPr>
      <t>A050919</t>
    </r>
  </si>
  <si>
    <r>
      <t>'</t>
    </r>
    <r>
      <rPr>
        <sz val="10"/>
        <color rgb="FF000000"/>
        <rFont val="Arial"/>
        <family val="2"/>
      </rPr>
      <t>A0053203</t>
    </r>
  </si>
  <si>
    <r>
      <t>'</t>
    </r>
    <r>
      <rPr>
        <sz val="10"/>
        <color rgb="FF000000"/>
        <rFont val="Arial"/>
        <family val="2"/>
      </rPr>
      <t>A050253</t>
    </r>
  </si>
  <si>
    <t>400-SIPI-112022-1084390</t>
  </si>
  <si>
    <r>
      <t>'</t>
    </r>
    <r>
      <rPr>
        <sz val="10"/>
        <color rgb="FF000000"/>
        <rFont val="Arial"/>
        <family val="2"/>
      </rPr>
      <t>M0053221</t>
    </r>
  </si>
  <si>
    <r>
      <t>'</t>
    </r>
    <r>
      <rPr>
        <sz val="10"/>
        <color rgb="FF000000"/>
        <rFont val="Arial"/>
        <family val="2"/>
      </rPr>
      <t>M049623</t>
    </r>
  </si>
  <si>
    <r>
      <t>'</t>
    </r>
    <r>
      <rPr>
        <sz val="10"/>
        <color rgb="FF000000"/>
        <rFont val="Arial"/>
        <family val="2"/>
      </rPr>
      <t>M050343</t>
    </r>
  </si>
  <si>
    <r>
      <t>'</t>
    </r>
    <r>
      <rPr>
        <sz val="10"/>
        <color rgb="FF000000"/>
        <rFont val="Arial"/>
        <family val="2"/>
      </rPr>
      <t>M051000</t>
    </r>
  </si>
  <si>
    <r>
      <t>'</t>
    </r>
    <r>
      <rPr>
        <sz val="10"/>
        <color rgb="FF000000"/>
        <rFont val="Arial"/>
        <family val="2"/>
      </rPr>
      <t>M0052048</t>
    </r>
  </si>
  <si>
    <t>401-SIPI-112022-1078673</t>
  </si>
  <si>
    <r>
      <t>'</t>
    </r>
    <r>
      <rPr>
        <sz val="10"/>
        <color rgb="FF000000"/>
        <rFont val="Arial"/>
        <family val="2"/>
      </rPr>
      <t>A50349</t>
    </r>
  </si>
  <si>
    <t>404-SIPI-112022-1086528</t>
  </si>
  <si>
    <r>
      <t>'</t>
    </r>
    <r>
      <rPr>
        <sz val="10"/>
        <color rgb="FF000000"/>
        <rFont val="Arial"/>
        <family val="2"/>
      </rPr>
      <t>A051015</t>
    </r>
  </si>
  <si>
    <r>
      <t>'</t>
    </r>
    <r>
      <rPr>
        <sz val="10"/>
        <color rgb="FF000000"/>
        <rFont val="Arial"/>
        <family val="2"/>
      </rPr>
      <t>A050533</t>
    </r>
  </si>
  <si>
    <t>406-SIPI-112022-1144749</t>
  </si>
  <si>
    <r>
      <t>'</t>
    </r>
    <r>
      <rPr>
        <sz val="10"/>
        <color rgb="FF000000"/>
        <rFont val="Arial"/>
        <family val="2"/>
      </rPr>
      <t>A050729</t>
    </r>
  </si>
  <si>
    <r>
      <t>'</t>
    </r>
    <r>
      <rPr>
        <sz val="10"/>
        <color rgb="FF000000"/>
        <rFont val="Arial"/>
        <family val="2"/>
      </rPr>
      <t>A050251</t>
    </r>
  </si>
  <si>
    <r>
      <t>'</t>
    </r>
    <r>
      <rPr>
        <sz val="10"/>
        <color rgb="FF000000"/>
        <rFont val="Arial"/>
        <family val="2"/>
      </rPr>
      <t>A049599</t>
    </r>
  </si>
  <si>
    <r>
      <t>'</t>
    </r>
    <r>
      <rPr>
        <sz val="10"/>
        <color rgb="FF000000"/>
        <rFont val="Arial"/>
        <family val="2"/>
      </rPr>
      <t>A0053070</t>
    </r>
  </si>
  <si>
    <r>
      <t>'</t>
    </r>
    <r>
      <rPr>
        <sz val="10"/>
        <color rgb="FF000000"/>
        <rFont val="Arial"/>
        <family val="2"/>
      </rPr>
      <t>A050963</t>
    </r>
  </si>
  <si>
    <r>
      <t>'</t>
    </r>
    <r>
      <rPr>
        <sz val="10"/>
        <color rgb="FF000000"/>
        <rFont val="Arial"/>
        <family val="2"/>
      </rPr>
      <t>A051277</t>
    </r>
  </si>
  <si>
    <r>
      <t>'</t>
    </r>
    <r>
      <rPr>
        <sz val="10"/>
        <color rgb="FF000000"/>
        <rFont val="Arial"/>
        <family val="2"/>
      </rPr>
      <t>A0053241</t>
    </r>
  </si>
  <si>
    <r>
      <t>'</t>
    </r>
    <r>
      <rPr>
        <sz val="10"/>
        <color rgb="FF000000"/>
        <rFont val="Arial"/>
        <family val="2"/>
      </rPr>
      <t>A0052091</t>
    </r>
  </si>
  <si>
    <t>409-SIPI-112022-1127863</t>
  </si>
  <si>
    <r>
      <t>'</t>
    </r>
    <r>
      <rPr>
        <sz val="10"/>
        <color rgb="FF000000"/>
        <rFont val="Arial"/>
        <family val="2"/>
      </rPr>
      <t>C050817</t>
    </r>
  </si>
  <si>
    <r>
      <t>'</t>
    </r>
    <r>
      <rPr>
        <sz val="10"/>
        <color rgb="FF000000"/>
        <rFont val="Arial"/>
        <family val="2"/>
      </rPr>
      <t>C0052708</t>
    </r>
  </si>
  <si>
    <r>
      <t>'</t>
    </r>
    <r>
      <rPr>
        <sz val="10"/>
        <color rgb="FF000000"/>
        <rFont val="Arial"/>
        <family val="2"/>
      </rPr>
      <t>C050962</t>
    </r>
  </si>
  <si>
    <r>
      <t>'</t>
    </r>
    <r>
      <rPr>
        <sz val="10"/>
        <color rgb="FF000000"/>
        <rFont val="Arial"/>
        <family val="2"/>
      </rPr>
      <t>C052025</t>
    </r>
  </si>
  <si>
    <r>
      <t>'</t>
    </r>
    <r>
      <rPr>
        <sz val="10"/>
        <color rgb="FF000000"/>
        <rFont val="Arial"/>
        <family val="2"/>
      </rPr>
      <t>C0053189</t>
    </r>
  </si>
  <si>
    <r>
      <t>'</t>
    </r>
    <r>
      <rPr>
        <sz val="10"/>
        <color rgb="FF000000"/>
        <rFont val="Arial"/>
        <family val="2"/>
      </rPr>
      <t>C050816</t>
    </r>
  </si>
  <si>
    <r>
      <t>'</t>
    </r>
    <r>
      <rPr>
        <sz val="10"/>
        <color rgb="FF000000"/>
        <rFont val="Arial"/>
        <family val="2"/>
      </rPr>
      <t>C0053242</t>
    </r>
  </si>
  <si>
    <r>
      <t>'</t>
    </r>
    <r>
      <rPr>
        <sz val="10"/>
        <color rgb="FF000000"/>
        <rFont val="Arial"/>
        <family val="2"/>
      </rPr>
      <t>C049744</t>
    </r>
  </si>
  <si>
    <r>
      <t>'</t>
    </r>
    <r>
      <rPr>
        <sz val="10"/>
        <color rgb="FF000000"/>
        <rFont val="Arial"/>
        <family val="2"/>
      </rPr>
      <t>C049531</t>
    </r>
  </si>
  <si>
    <t>411-SIPI-112022-1118673</t>
  </si>
  <si>
    <r>
      <t>'</t>
    </r>
    <r>
      <rPr>
        <sz val="10"/>
        <color rgb="FF000000"/>
        <rFont val="Arial"/>
        <family val="2"/>
      </rPr>
      <t>A0052038</t>
    </r>
  </si>
  <si>
    <r>
      <t>'</t>
    </r>
    <r>
      <rPr>
        <sz val="10"/>
        <color rgb="FF000000"/>
        <rFont val="Arial"/>
        <family val="2"/>
      </rPr>
      <t>A049645</t>
    </r>
  </si>
  <si>
    <r>
      <t>'</t>
    </r>
    <r>
      <rPr>
        <sz val="10"/>
        <color rgb="FF000000"/>
        <rFont val="Arial"/>
        <family val="2"/>
      </rPr>
      <t>A0053269</t>
    </r>
  </si>
  <si>
    <r>
      <t>'</t>
    </r>
    <r>
      <rPr>
        <sz val="10"/>
        <color rgb="FF000000"/>
        <rFont val="Arial"/>
        <family val="2"/>
      </rPr>
      <t>A050538</t>
    </r>
  </si>
  <si>
    <t>412-SIPI-112022-1112238</t>
  </si>
  <si>
    <r>
      <t>'</t>
    </r>
    <r>
      <rPr>
        <sz val="10"/>
        <color rgb="FF000000"/>
        <rFont val="Arial"/>
        <family val="2"/>
      </rPr>
      <t>A0053238</t>
    </r>
  </si>
  <si>
    <r>
      <t>'</t>
    </r>
    <r>
      <rPr>
        <sz val="10"/>
        <color rgb="FF000000"/>
        <rFont val="Arial"/>
        <family val="2"/>
      </rPr>
      <t>A051114</t>
    </r>
  </si>
  <si>
    <r>
      <t>'</t>
    </r>
    <r>
      <rPr>
        <sz val="10"/>
        <color rgb="FF000000"/>
        <rFont val="Arial"/>
        <family val="2"/>
      </rPr>
      <t>A050552</t>
    </r>
  </si>
  <si>
    <r>
      <t>'</t>
    </r>
    <r>
      <rPr>
        <sz val="10"/>
        <color rgb="FF000000"/>
        <rFont val="Arial"/>
        <family val="2"/>
      </rPr>
      <t>A052030</t>
    </r>
  </si>
  <si>
    <t>413-SIPI-112022-1110526</t>
  </si>
  <si>
    <r>
      <t>'</t>
    </r>
    <r>
      <rPr>
        <sz val="10"/>
        <color rgb="FF000000"/>
        <rFont val="Arial"/>
        <family val="2"/>
      </rPr>
      <t>A0052094</t>
    </r>
  </si>
  <si>
    <r>
      <t>'</t>
    </r>
    <r>
      <rPr>
        <sz val="10"/>
        <color rgb="FF000000"/>
        <rFont val="Arial"/>
        <family val="2"/>
      </rPr>
      <t>A051729</t>
    </r>
  </si>
  <si>
    <r>
      <t>'</t>
    </r>
    <r>
      <rPr>
        <sz val="10"/>
        <color rgb="FF000000"/>
        <rFont val="Arial"/>
        <family val="2"/>
      </rPr>
      <t>A0052713</t>
    </r>
  </si>
  <si>
    <r>
      <t>'</t>
    </r>
    <r>
      <rPr>
        <sz val="10"/>
        <color rgb="FF000000"/>
        <rFont val="Arial"/>
        <family val="2"/>
      </rPr>
      <t>A050814</t>
    </r>
  </si>
  <si>
    <r>
      <t>'</t>
    </r>
    <r>
      <rPr>
        <sz val="10"/>
        <color rgb="FF000000"/>
        <rFont val="Arial"/>
        <family val="2"/>
      </rPr>
      <t>A050813</t>
    </r>
  </si>
  <si>
    <r>
      <t>'</t>
    </r>
    <r>
      <rPr>
        <sz val="10"/>
        <color rgb="FF000000"/>
        <rFont val="Arial"/>
        <family val="2"/>
      </rPr>
      <t>A050225</t>
    </r>
  </si>
  <si>
    <t>414-SIPI-112022-1118384</t>
  </si>
  <si>
    <r>
      <t>'</t>
    </r>
    <r>
      <rPr>
        <sz val="10"/>
        <color rgb="FF000000"/>
        <rFont val="Arial"/>
        <family val="2"/>
      </rPr>
      <t>N049626</t>
    </r>
  </si>
  <si>
    <t>1C22TNT|CGM</t>
  </si>
  <si>
    <r>
      <t>'</t>
    </r>
    <r>
      <rPr>
        <sz val="10"/>
        <color rgb="FF000000"/>
        <rFont val="Arial"/>
        <family val="2"/>
      </rPr>
      <t>N0052090</t>
    </r>
  </si>
  <si>
    <t>415-SIPI-112022-1133006</t>
  </si>
  <si>
    <r>
      <t>'</t>
    </r>
    <r>
      <rPr>
        <sz val="10"/>
        <color rgb="FF000000"/>
        <rFont val="Arial"/>
        <family val="2"/>
      </rPr>
      <t>X051323</t>
    </r>
  </si>
  <si>
    <r>
      <t>'</t>
    </r>
    <r>
      <rPr>
        <sz val="10"/>
        <color rgb="FF000000"/>
        <rFont val="Arial"/>
        <family val="2"/>
      </rPr>
      <t>X0052131</t>
    </r>
  </si>
  <si>
    <r>
      <t>'</t>
    </r>
    <r>
      <rPr>
        <sz val="10"/>
        <color rgb="FF000000"/>
        <rFont val="Arial"/>
        <family val="2"/>
      </rPr>
      <t>X051022</t>
    </r>
  </si>
  <si>
    <r>
      <t>'</t>
    </r>
    <r>
      <rPr>
        <sz val="10"/>
        <color rgb="FF000000"/>
        <rFont val="Arial"/>
        <family val="2"/>
      </rPr>
      <t>X050739</t>
    </r>
  </si>
  <si>
    <r>
      <t>'</t>
    </r>
    <r>
      <rPr>
        <sz val="10"/>
        <color rgb="FF000000"/>
        <rFont val="Arial"/>
        <family val="2"/>
      </rPr>
      <t>X0053013</t>
    </r>
  </si>
  <si>
    <r>
      <t>'</t>
    </r>
    <r>
      <rPr>
        <sz val="10"/>
        <color rgb="FF000000"/>
        <rFont val="Arial"/>
        <family val="2"/>
      </rPr>
      <t>X049723</t>
    </r>
  </si>
  <si>
    <r>
      <t>'</t>
    </r>
    <r>
      <rPr>
        <sz val="10"/>
        <color rgb="FF000000"/>
        <rFont val="Arial"/>
        <family val="2"/>
      </rPr>
      <t>X049567</t>
    </r>
  </si>
  <si>
    <t>418-SIPI-112022-1106955</t>
  </si>
  <si>
    <r>
      <t>'</t>
    </r>
    <r>
      <rPr>
        <sz val="10"/>
        <color rgb="FF000000"/>
        <rFont val="Arial"/>
        <family val="2"/>
      </rPr>
      <t>52024</t>
    </r>
  </si>
  <si>
    <r>
      <t>'</t>
    </r>
    <r>
      <rPr>
        <sz val="10"/>
        <color rgb="FF000000"/>
        <rFont val="Arial"/>
        <family val="2"/>
      </rPr>
      <t>53237</t>
    </r>
  </si>
  <si>
    <r>
      <t>'</t>
    </r>
    <r>
      <rPr>
        <sz val="10"/>
        <color rgb="FF000000"/>
        <rFont val="Arial"/>
        <family val="2"/>
      </rPr>
      <t>50830</t>
    </r>
  </si>
  <si>
    <t>421-SIPI-112022-1076829</t>
  </si>
  <si>
    <r>
      <t>'</t>
    </r>
    <r>
      <rPr>
        <sz val="10"/>
        <color rgb="FF000000"/>
        <rFont val="Arial"/>
        <family val="2"/>
      </rPr>
      <t>A050646</t>
    </r>
  </si>
  <si>
    <r>
      <t>'</t>
    </r>
    <r>
      <rPr>
        <sz val="10"/>
        <color rgb="FF000000"/>
        <rFont val="Arial"/>
        <family val="2"/>
      </rPr>
      <t>A049700</t>
    </r>
  </si>
  <si>
    <r>
      <t>'</t>
    </r>
    <r>
      <rPr>
        <sz val="10"/>
        <color rgb="FF000000"/>
        <rFont val="Arial"/>
        <family val="2"/>
      </rPr>
      <t>A052112</t>
    </r>
  </si>
  <si>
    <t>424-SIPI-112022-1060601</t>
  </si>
  <si>
    <r>
      <t>'</t>
    </r>
    <r>
      <rPr>
        <sz val="10"/>
        <color rgb="FF000000"/>
        <rFont val="Arial"/>
        <family val="2"/>
      </rPr>
      <t>A0051948</t>
    </r>
  </si>
  <si>
    <r>
      <t>'</t>
    </r>
    <r>
      <rPr>
        <sz val="10"/>
        <color rgb="FF000000"/>
        <rFont val="Arial"/>
        <family val="2"/>
      </rPr>
      <t>A50900</t>
    </r>
  </si>
  <si>
    <r>
      <t>'</t>
    </r>
    <r>
      <rPr>
        <sz val="10"/>
        <color rgb="FF000000"/>
        <rFont val="Arial"/>
        <family val="2"/>
      </rPr>
      <t>A50283</t>
    </r>
  </si>
  <si>
    <t>424-SIPI-R-112022-22000272</t>
  </si>
  <si>
    <r>
      <t>'</t>
    </r>
    <r>
      <rPr>
        <sz val="10"/>
        <color rgb="FF000000"/>
        <rFont val="Arial"/>
        <family val="2"/>
      </rPr>
      <t>670</t>
    </r>
  </si>
  <si>
    <t>RTV 1611477¦670/CHAN GA - RTV1611477</t>
  </si>
  <si>
    <t>425-SIPI-112022-1112030</t>
  </si>
  <si>
    <r>
      <t>'</t>
    </r>
    <r>
      <rPr>
        <sz val="10"/>
        <color rgb="FF000000"/>
        <rFont val="Arial"/>
        <family val="2"/>
      </rPr>
      <t>E050831</t>
    </r>
  </si>
  <si>
    <r>
      <t>'</t>
    </r>
    <r>
      <rPr>
        <sz val="10"/>
        <color rgb="FF000000"/>
        <rFont val="Arial"/>
        <family val="2"/>
      </rPr>
      <t>E0052137</t>
    </r>
  </si>
  <si>
    <t>426-SIPI-112022-1061794</t>
  </si>
  <si>
    <r>
      <t>'</t>
    </r>
    <r>
      <rPr>
        <sz val="10"/>
        <color rgb="FF000000"/>
        <rFont val="Arial"/>
        <family val="2"/>
      </rPr>
      <t>A0052050</t>
    </r>
  </si>
  <si>
    <r>
      <t>'</t>
    </r>
    <r>
      <rPr>
        <sz val="10"/>
        <color rgb="FF000000"/>
        <rFont val="Arial"/>
        <family val="2"/>
      </rPr>
      <t>A050344</t>
    </r>
  </si>
  <si>
    <r>
      <t>'</t>
    </r>
    <r>
      <rPr>
        <sz val="10"/>
        <color rgb="FF000000"/>
        <rFont val="Arial"/>
        <family val="2"/>
      </rPr>
      <t>A0053223</t>
    </r>
  </si>
  <si>
    <r>
      <t>'</t>
    </r>
    <r>
      <rPr>
        <sz val="10"/>
        <color rgb="FF000000"/>
        <rFont val="Arial"/>
        <family val="2"/>
      </rPr>
      <t>A051001</t>
    </r>
  </si>
  <si>
    <r>
      <t>'</t>
    </r>
    <r>
      <rPr>
        <sz val="10"/>
        <color rgb="FF000000"/>
        <rFont val="Arial"/>
        <family val="2"/>
      </rPr>
      <t>A049620</t>
    </r>
  </si>
  <si>
    <t>426-SIPI-R-122022-1061794</t>
  </si>
  <si>
    <r>
      <t>'</t>
    </r>
    <r>
      <rPr>
        <sz val="10"/>
        <color rgb="FF000000"/>
        <rFont val="Arial"/>
        <family val="2"/>
      </rPr>
      <t>A001076</t>
    </r>
  </si>
  <si>
    <t>1K22TCG|1076|GA MUOI|162840 - RTV1622840</t>
  </si>
  <si>
    <t>427-SIPI-112022-1050054</t>
  </si>
  <si>
    <r>
      <t>'</t>
    </r>
    <r>
      <rPr>
        <sz val="10"/>
        <color rgb="FF000000"/>
        <rFont val="Arial"/>
        <family val="2"/>
      </rPr>
      <t>A52142</t>
    </r>
  </si>
  <si>
    <r>
      <t>'</t>
    </r>
    <r>
      <rPr>
        <sz val="10"/>
        <color rgb="FF000000"/>
        <rFont val="Arial"/>
        <family val="2"/>
      </rPr>
      <t>A50341</t>
    </r>
  </si>
  <si>
    <r>
      <t>'</t>
    </r>
    <r>
      <rPr>
        <sz val="10"/>
        <color rgb="FF000000"/>
        <rFont val="Arial"/>
        <family val="2"/>
      </rPr>
      <t>A50309</t>
    </r>
  </si>
  <si>
    <t>428-SIPI-112022-1054644</t>
  </si>
  <si>
    <r>
      <t>'</t>
    </r>
    <r>
      <rPr>
        <sz val="10"/>
        <color rgb="FF000000"/>
        <rFont val="Arial"/>
        <family val="2"/>
      </rPr>
      <t>H0053151</t>
    </r>
  </si>
  <si>
    <r>
      <t>'</t>
    </r>
    <r>
      <rPr>
        <sz val="10"/>
        <color rgb="FF000000"/>
        <rFont val="Arial"/>
        <family val="2"/>
      </rPr>
      <t>H050705</t>
    </r>
  </si>
  <si>
    <t>430-SIPI-112022-1106482</t>
  </si>
  <si>
    <r>
      <t>'</t>
    </r>
    <r>
      <rPr>
        <sz val="10"/>
        <color rgb="FF000000"/>
        <rFont val="Arial"/>
        <family val="2"/>
      </rPr>
      <t>A051221</t>
    </r>
  </si>
  <si>
    <t>432-SIPI-112022-1065600</t>
  </si>
  <si>
    <r>
      <t>'</t>
    </r>
    <r>
      <rPr>
        <sz val="10"/>
        <color rgb="FF000000"/>
        <rFont val="Arial"/>
        <family val="2"/>
      </rPr>
      <t>A51422</t>
    </r>
  </si>
  <si>
    <t>438-SIPI-112022-1063790</t>
  </si>
  <si>
    <r>
      <t>'</t>
    </r>
    <r>
      <rPr>
        <sz val="10"/>
        <color rgb="FF000000"/>
        <rFont val="Arial"/>
        <family val="2"/>
      </rPr>
      <t>A00051042</t>
    </r>
  </si>
  <si>
    <r>
      <t>'</t>
    </r>
    <r>
      <rPr>
        <sz val="10"/>
        <color rgb="FF000000"/>
        <rFont val="Arial"/>
        <family val="2"/>
      </rPr>
      <t>A00049719</t>
    </r>
  </si>
  <si>
    <r>
      <t>'</t>
    </r>
    <r>
      <rPr>
        <sz val="10"/>
        <color rgb="FF000000"/>
        <rFont val="Arial"/>
        <family val="2"/>
      </rPr>
      <t>A00052114</t>
    </r>
  </si>
  <si>
    <r>
      <t>'</t>
    </r>
    <r>
      <rPr>
        <sz val="10"/>
        <color rgb="FF000000"/>
        <rFont val="Arial"/>
        <family val="2"/>
      </rPr>
      <t>A00049695</t>
    </r>
  </si>
  <si>
    <t>438-SIPI-R-112022-1063790</t>
  </si>
  <si>
    <r>
      <t>'</t>
    </r>
    <r>
      <rPr>
        <sz val="10"/>
        <color rgb="FF000000"/>
        <rFont val="Arial"/>
        <family val="2"/>
      </rPr>
      <t>A638</t>
    </r>
  </si>
  <si>
    <t>RTV1614155|CHAN GIO - RTV1614155</t>
  </si>
  <si>
    <t>439-SIPI-112022-10050737</t>
  </si>
  <si>
    <r>
      <t>'</t>
    </r>
    <r>
      <rPr>
        <sz val="10"/>
        <color rgb="FF000000"/>
        <rFont val="Arial"/>
        <family val="2"/>
      </rPr>
      <t>51045</t>
    </r>
  </si>
  <si>
    <r>
      <t>'</t>
    </r>
    <r>
      <rPr>
        <sz val="10"/>
        <color rgb="FF000000"/>
        <rFont val="Arial"/>
        <family val="2"/>
      </rPr>
      <t>50256</t>
    </r>
  </si>
  <si>
    <r>
      <t>'</t>
    </r>
    <r>
      <rPr>
        <sz val="10"/>
        <color rgb="FF000000"/>
        <rFont val="Arial"/>
        <family val="2"/>
      </rPr>
      <t>51949</t>
    </r>
  </si>
  <si>
    <t>439-SIPI-R-122022-10050737</t>
  </si>
  <si>
    <r>
      <t>'</t>
    </r>
    <r>
      <rPr>
        <sz val="10"/>
        <color rgb="FF000000"/>
        <rFont val="Arial"/>
        <family val="2"/>
      </rPr>
      <t>661</t>
    </r>
  </si>
  <si>
    <t>1K22TCT-661|GA MUOI - RTV1624003</t>
  </si>
  <si>
    <t>440-SIPI-112022-10078421</t>
  </si>
  <si>
    <r>
      <t>'</t>
    </r>
    <r>
      <rPr>
        <sz val="10"/>
        <color rgb="FF000000"/>
        <rFont val="Arial"/>
        <family val="2"/>
      </rPr>
      <t>C050974</t>
    </r>
  </si>
  <si>
    <r>
      <t>'</t>
    </r>
    <r>
      <rPr>
        <sz val="10"/>
        <color rgb="FF000000"/>
        <rFont val="Arial"/>
        <family val="2"/>
      </rPr>
      <t>C050228</t>
    </r>
  </si>
  <si>
    <r>
      <t>'</t>
    </r>
    <r>
      <rPr>
        <sz val="10"/>
        <color rgb="FF000000"/>
        <rFont val="Arial"/>
        <family val="2"/>
      </rPr>
      <t>C0052714</t>
    </r>
  </si>
  <si>
    <r>
      <t>'</t>
    </r>
    <r>
      <rPr>
        <sz val="10"/>
        <color rgb="FF000000"/>
        <rFont val="Arial"/>
        <family val="2"/>
      </rPr>
      <t>C0053239</t>
    </r>
  </si>
  <si>
    <t>441-SIPI-112022-1096173</t>
  </si>
  <si>
    <r>
      <t>'</t>
    </r>
    <r>
      <rPr>
        <sz val="10"/>
        <color rgb="FF000000"/>
        <rFont val="Arial"/>
        <family val="2"/>
      </rPr>
      <t>A50937</t>
    </r>
  </si>
  <si>
    <r>
      <t>'</t>
    </r>
    <r>
      <rPr>
        <sz val="10"/>
        <color rgb="FF000000"/>
        <rFont val="Arial"/>
        <family val="2"/>
      </rPr>
      <t>A50663</t>
    </r>
  </si>
  <si>
    <r>
      <t>'</t>
    </r>
    <r>
      <rPr>
        <sz val="10"/>
        <color rgb="FF000000"/>
        <rFont val="Arial"/>
        <family val="2"/>
      </rPr>
      <t>A49524</t>
    </r>
  </si>
  <si>
    <r>
      <t>'</t>
    </r>
    <r>
      <rPr>
        <sz val="10"/>
        <color rgb="FF000000"/>
        <rFont val="Arial"/>
        <family val="2"/>
      </rPr>
      <t>A51178</t>
    </r>
  </si>
  <si>
    <r>
      <t>'</t>
    </r>
    <r>
      <rPr>
        <sz val="10"/>
        <color rgb="FF000000"/>
        <rFont val="Arial"/>
        <family val="2"/>
      </rPr>
      <t>A0052195</t>
    </r>
  </si>
  <si>
    <t>443-SIPI-112022-1091326</t>
  </si>
  <si>
    <r>
      <t>'</t>
    </r>
    <r>
      <rPr>
        <sz val="10"/>
        <color rgb="FF000000"/>
        <rFont val="Arial"/>
        <family val="2"/>
      </rPr>
      <t>B0053161</t>
    </r>
  </si>
  <si>
    <r>
      <t>'</t>
    </r>
    <r>
      <rPr>
        <sz val="10"/>
        <color rgb="FF000000"/>
        <rFont val="Arial"/>
        <family val="2"/>
      </rPr>
      <t>B0052071</t>
    </r>
  </si>
  <si>
    <r>
      <t>'</t>
    </r>
    <r>
      <rPr>
        <sz val="10"/>
        <color rgb="FF000000"/>
        <rFont val="Arial"/>
        <family val="2"/>
      </rPr>
      <t>B051012</t>
    </r>
  </si>
  <si>
    <t>444-SIPI-112022-10032317</t>
  </si>
  <si>
    <r>
      <t>'</t>
    </r>
    <r>
      <rPr>
        <sz val="10"/>
        <color rgb="FF000000"/>
        <rFont val="Arial"/>
        <family val="2"/>
      </rPr>
      <t>A0051961</t>
    </r>
  </si>
  <si>
    <t>448-SIPI-112022-10047642</t>
  </si>
  <si>
    <r>
      <t>'</t>
    </r>
    <r>
      <rPr>
        <sz val="10"/>
        <color rgb="FF000000"/>
        <rFont val="Arial"/>
        <family val="2"/>
      </rPr>
      <t>A051975</t>
    </r>
  </si>
  <si>
    <r>
      <t>'</t>
    </r>
    <r>
      <rPr>
        <sz val="10"/>
        <color rgb="FF000000"/>
        <rFont val="Arial"/>
        <family val="2"/>
      </rPr>
      <t>A050296</t>
    </r>
  </si>
  <si>
    <r>
      <t>'</t>
    </r>
    <r>
      <rPr>
        <sz val="10"/>
        <color rgb="FF000000"/>
        <rFont val="Arial"/>
        <family val="2"/>
      </rPr>
      <t>A050181</t>
    </r>
  </si>
  <si>
    <t>448-SIPI-R-122022-10047642</t>
  </si>
  <si>
    <r>
      <t>'</t>
    </r>
    <r>
      <rPr>
        <sz val="10"/>
        <color rgb="FF000000"/>
        <rFont val="Arial"/>
        <family val="2"/>
      </rPr>
      <t>A000778</t>
    </r>
  </si>
  <si>
    <t>1K22TDB|1626740|TPCN - RTV1626740</t>
  </si>
  <si>
    <t>450-SIPI-112022-10051086</t>
  </si>
  <si>
    <r>
      <t>'</t>
    </r>
    <r>
      <rPr>
        <sz val="10"/>
        <color rgb="FF000000"/>
        <rFont val="Arial"/>
        <family val="2"/>
      </rPr>
      <t>A050318</t>
    </r>
  </si>
  <si>
    <r>
      <t>'</t>
    </r>
    <r>
      <rPr>
        <sz val="10"/>
        <color rgb="FF000000"/>
        <rFont val="Arial"/>
        <family val="2"/>
      </rPr>
      <t>A050917</t>
    </r>
  </si>
  <si>
    <r>
      <t>'</t>
    </r>
    <r>
      <rPr>
        <sz val="10"/>
        <color rgb="FF000000"/>
        <rFont val="Arial"/>
        <family val="2"/>
      </rPr>
      <t>A049557</t>
    </r>
  </si>
  <si>
    <r>
      <t>'</t>
    </r>
    <r>
      <rPr>
        <sz val="10"/>
        <color rgb="FF000000"/>
        <rFont val="Arial"/>
        <family val="2"/>
      </rPr>
      <t>A051981</t>
    </r>
  </si>
  <si>
    <t>450-SIPI-R-112022-10051086</t>
  </si>
  <si>
    <r>
      <t>'</t>
    </r>
    <r>
      <rPr>
        <sz val="10"/>
        <color rgb="FF000000"/>
        <rFont val="Arial"/>
        <family val="2"/>
      </rPr>
      <t>573</t>
    </r>
  </si>
  <si>
    <t>RTV 1610161-573|CHANGIOHEO - RTV1610161</t>
  </si>
  <si>
    <t>451-SIPI-112022-10092283</t>
  </si>
  <si>
    <r>
      <t>'</t>
    </r>
    <r>
      <rPr>
        <sz val="10"/>
        <color rgb="FF000000"/>
        <rFont val="Arial"/>
        <family val="2"/>
      </rPr>
      <t>T049575</t>
    </r>
  </si>
  <si>
    <r>
      <t>'</t>
    </r>
    <r>
      <rPr>
        <sz val="10"/>
        <color rgb="FF000000"/>
        <rFont val="Arial"/>
        <family val="2"/>
      </rPr>
      <t>T051066</t>
    </r>
  </si>
  <si>
    <r>
      <t>'</t>
    </r>
    <r>
      <rPr>
        <sz val="10"/>
        <color rgb="FF000000"/>
        <rFont val="Arial"/>
        <family val="2"/>
      </rPr>
      <t>T0053200</t>
    </r>
  </si>
  <si>
    <r>
      <t>'</t>
    </r>
    <r>
      <rPr>
        <sz val="10"/>
        <color rgb="FF000000"/>
        <rFont val="Arial"/>
        <family val="2"/>
      </rPr>
      <t>T051985</t>
    </r>
  </si>
  <si>
    <t>453-SIPI-112022-10074787</t>
  </si>
  <si>
    <r>
      <t>'</t>
    </r>
    <r>
      <rPr>
        <sz val="10"/>
        <color rgb="FF000000"/>
        <rFont val="Arial"/>
        <family val="2"/>
      </rPr>
      <t>T050938</t>
    </r>
  </si>
  <si>
    <r>
      <t>'</t>
    </r>
    <r>
      <rPr>
        <sz val="10"/>
        <color rgb="FF000000"/>
        <rFont val="Arial"/>
        <family val="2"/>
      </rPr>
      <t>T050321</t>
    </r>
  </si>
  <si>
    <r>
      <t>'</t>
    </r>
    <r>
      <rPr>
        <sz val="10"/>
        <color rgb="FF000000"/>
        <rFont val="Arial"/>
        <family val="2"/>
      </rPr>
      <t>T049525</t>
    </r>
  </si>
  <si>
    <r>
      <t>'</t>
    </r>
    <r>
      <rPr>
        <sz val="10"/>
        <color rgb="FF000000"/>
        <rFont val="Arial"/>
        <family val="2"/>
      </rPr>
      <t>T0051993</t>
    </r>
  </si>
  <si>
    <t>456-SIPI-112022-1084208</t>
  </si>
  <si>
    <r>
      <t>'</t>
    </r>
    <r>
      <rPr>
        <sz val="10"/>
        <color rgb="FF000000"/>
        <rFont val="Arial"/>
        <family val="2"/>
      </rPr>
      <t>F0052100</t>
    </r>
  </si>
  <si>
    <r>
      <t>'</t>
    </r>
    <r>
      <rPr>
        <sz val="10"/>
        <color rgb="FF000000"/>
        <rFont val="Arial"/>
        <family val="2"/>
      </rPr>
      <t>F050756</t>
    </r>
  </si>
  <si>
    <r>
      <t>'</t>
    </r>
    <r>
      <rPr>
        <sz val="10"/>
        <color rgb="FF000000"/>
        <rFont val="Arial"/>
        <family val="2"/>
      </rPr>
      <t>F050282</t>
    </r>
  </si>
  <si>
    <r>
      <t>'</t>
    </r>
    <r>
      <rPr>
        <sz val="10"/>
        <color rgb="FF000000"/>
        <rFont val="Arial"/>
        <family val="2"/>
      </rPr>
      <t>F051226</t>
    </r>
  </si>
  <si>
    <t>457-SIPI-112022-1104732</t>
  </si>
  <si>
    <r>
      <t>'</t>
    </r>
    <r>
      <rPr>
        <sz val="10"/>
        <color rgb="FF000000"/>
        <rFont val="Arial"/>
        <family val="2"/>
      </rPr>
      <t>A0053275</t>
    </r>
  </si>
  <si>
    <r>
      <t>'</t>
    </r>
    <r>
      <rPr>
        <sz val="10"/>
        <color rgb="FF000000"/>
        <rFont val="Arial"/>
        <family val="2"/>
      </rPr>
      <t>A050362</t>
    </r>
  </si>
  <si>
    <r>
      <t>'</t>
    </r>
    <r>
      <rPr>
        <sz val="10"/>
        <color rgb="FF000000"/>
        <rFont val="Arial"/>
        <family val="2"/>
      </rPr>
      <t>A050704</t>
    </r>
  </si>
  <si>
    <r>
      <t>'</t>
    </r>
    <r>
      <rPr>
        <sz val="10"/>
        <color rgb="FF000000"/>
        <rFont val="Arial"/>
        <family val="2"/>
      </rPr>
      <t>A052037</t>
    </r>
  </si>
  <si>
    <r>
      <t>'</t>
    </r>
    <r>
      <rPr>
        <sz val="10"/>
        <color rgb="FF000000"/>
        <rFont val="Arial"/>
        <family val="2"/>
      </rPr>
      <t>A049766</t>
    </r>
  </si>
  <si>
    <r>
      <t>'</t>
    </r>
    <r>
      <rPr>
        <sz val="10"/>
        <color rgb="FF000000"/>
        <rFont val="Arial"/>
        <family val="2"/>
      </rPr>
      <t>A051302</t>
    </r>
  </si>
  <si>
    <r>
      <t>'</t>
    </r>
    <r>
      <rPr>
        <sz val="10"/>
        <color rgb="FF000000"/>
        <rFont val="Arial"/>
        <family val="2"/>
      </rPr>
      <t>A53201</t>
    </r>
  </si>
  <si>
    <t>1C22TNT|GIO TAI HEO</t>
  </si>
  <si>
    <r>
      <t>'</t>
    </r>
    <r>
      <rPr>
        <sz val="10"/>
        <color rgb="FF000000"/>
        <rFont val="Arial"/>
        <family val="2"/>
      </rPr>
      <t>A049589</t>
    </r>
  </si>
  <si>
    <t>462-SIPI-112022-10019636</t>
  </si>
  <si>
    <r>
      <t>'</t>
    </r>
    <r>
      <rPr>
        <sz val="10"/>
        <color rgb="FF000000"/>
        <rFont val="Arial"/>
        <family val="2"/>
      </rPr>
      <t>A0052948</t>
    </r>
  </si>
  <si>
    <r>
      <t>'</t>
    </r>
    <r>
      <rPr>
        <sz val="10"/>
        <color rgb="FF000000"/>
        <rFont val="Arial"/>
        <family val="2"/>
      </rPr>
      <t>A0052029</t>
    </r>
  </si>
  <si>
    <t>462-SIPI-R-112022-10019636</t>
  </si>
  <si>
    <r>
      <t>'</t>
    </r>
    <r>
      <rPr>
        <sz val="10"/>
        <color rgb="FF000000"/>
        <rFont val="Arial"/>
        <family val="2"/>
      </rPr>
      <t>A000697</t>
    </r>
  </si>
  <si>
    <t>1K22TDS|CHA|697|1609435 - RTV1609435</t>
  </si>
  <si>
    <t>463-SIPI-112022-10023271</t>
  </si>
  <si>
    <r>
      <t>'</t>
    </r>
    <r>
      <rPr>
        <sz val="10"/>
        <color rgb="FF000000"/>
        <rFont val="Arial"/>
        <family val="2"/>
      </rPr>
      <t>A0053168</t>
    </r>
  </si>
  <si>
    <r>
      <t>'</t>
    </r>
    <r>
      <rPr>
        <sz val="10"/>
        <color rgb="FF000000"/>
        <rFont val="Arial"/>
        <family val="2"/>
      </rPr>
      <t>A0053042</t>
    </r>
  </si>
  <si>
    <r>
      <t>'</t>
    </r>
    <r>
      <rPr>
        <sz val="10"/>
        <color rgb="FF000000"/>
        <rFont val="Arial"/>
        <family val="2"/>
      </rPr>
      <t>A0052103</t>
    </r>
  </si>
  <si>
    <r>
      <t>'</t>
    </r>
    <r>
      <rPr>
        <sz val="10"/>
        <color rgb="FF000000"/>
        <rFont val="Arial"/>
        <family val="2"/>
      </rPr>
      <t>A050303</t>
    </r>
  </si>
  <si>
    <r>
      <t>'</t>
    </r>
    <r>
      <rPr>
        <sz val="10"/>
        <color rgb="FF000000"/>
        <rFont val="Arial"/>
        <family val="2"/>
      </rPr>
      <t>A049549</t>
    </r>
  </si>
  <si>
    <t>463-SIPI-R-112022-10023271</t>
  </si>
  <si>
    <r>
      <t>'</t>
    </r>
    <r>
      <rPr>
        <sz val="10"/>
        <color rgb="FF000000"/>
        <rFont val="Arial"/>
        <family val="2"/>
      </rPr>
      <t>1162</t>
    </r>
  </si>
  <si>
    <t>1K22TDT-1162RTV1614693|GAMUOI - RTV1614693</t>
  </si>
  <si>
    <t>464-SIPI-112022-10018875</t>
  </si>
  <si>
    <r>
      <t>'</t>
    </r>
    <r>
      <rPr>
        <sz val="10"/>
        <color rgb="FF000000"/>
        <rFont val="Arial"/>
        <family val="2"/>
      </rPr>
      <t>A050981</t>
    </r>
  </si>
  <si>
    <r>
      <t>'</t>
    </r>
    <r>
      <rPr>
        <sz val="10"/>
        <color rgb="FF000000"/>
        <rFont val="Arial"/>
        <family val="2"/>
      </rPr>
      <t>A0053014</t>
    </r>
  </si>
  <si>
    <t>465-SIPI-112022-10020455</t>
  </si>
  <si>
    <r>
      <t>'</t>
    </r>
    <r>
      <rPr>
        <sz val="10"/>
        <color rgb="FF000000"/>
        <rFont val="Arial"/>
        <family val="2"/>
      </rPr>
      <t>A0052923</t>
    </r>
  </si>
  <si>
    <r>
      <t>'</t>
    </r>
    <r>
      <rPr>
        <sz val="10"/>
        <color rgb="FF000000"/>
        <rFont val="Arial"/>
        <family val="2"/>
      </rPr>
      <t>A050811</t>
    </r>
  </si>
  <si>
    <r>
      <t>'</t>
    </r>
    <r>
      <rPr>
        <sz val="10"/>
        <color rgb="FF000000"/>
        <rFont val="Arial"/>
        <family val="2"/>
      </rPr>
      <t>A050821</t>
    </r>
  </si>
  <si>
    <r>
      <t>'</t>
    </r>
    <r>
      <rPr>
        <sz val="10"/>
        <color rgb="FF000000"/>
        <rFont val="Arial"/>
        <family val="2"/>
      </rPr>
      <t>A049642</t>
    </r>
  </si>
  <si>
    <r>
      <t>'</t>
    </r>
    <r>
      <rPr>
        <sz val="10"/>
        <color rgb="FF000000"/>
        <rFont val="Arial"/>
        <family val="2"/>
      </rPr>
      <t>A049601</t>
    </r>
  </si>
  <si>
    <r>
      <t>'</t>
    </r>
    <r>
      <rPr>
        <sz val="10"/>
        <color rgb="FF000000"/>
        <rFont val="Arial"/>
        <family val="2"/>
      </rPr>
      <t>A0053154</t>
    </r>
  </si>
  <si>
    <r>
      <t>'</t>
    </r>
    <r>
      <rPr>
        <sz val="10"/>
        <color rgb="FF000000"/>
        <rFont val="Arial"/>
        <family val="2"/>
      </rPr>
      <t>A050233</t>
    </r>
  </si>
  <si>
    <r>
      <t>'</t>
    </r>
    <r>
      <rPr>
        <sz val="10"/>
        <color rgb="FF000000"/>
        <rFont val="Arial"/>
        <family val="2"/>
      </rPr>
      <t>A049595</t>
    </r>
  </si>
  <si>
    <t>502-SIPI-112022-10021371</t>
  </si>
  <si>
    <r>
      <t>'</t>
    </r>
    <r>
      <rPr>
        <sz val="10"/>
        <color rgb="FF000000"/>
        <rFont val="Arial"/>
        <family val="2"/>
      </rPr>
      <t>C050357</t>
    </r>
  </si>
  <si>
    <t>502-SIPI-R-112022-10021371</t>
  </si>
  <si>
    <r>
      <t>'</t>
    </r>
    <r>
      <rPr>
        <sz val="10"/>
        <color rgb="FF000000"/>
        <rFont val="Arial"/>
        <family val="2"/>
      </rPr>
      <t>312</t>
    </r>
  </si>
  <si>
    <t>1K22TEA-312|GIO|RTV 1617905 - RTV1617905</t>
  </si>
  <si>
    <t>504-SIPI-112022-504039092</t>
  </si>
  <si>
    <r>
      <t>'</t>
    </r>
    <r>
      <rPr>
        <sz val="10"/>
        <color rgb="FF000000"/>
        <rFont val="Arial"/>
        <family val="2"/>
      </rPr>
      <t>A53219</t>
    </r>
  </si>
  <si>
    <r>
      <t>'</t>
    </r>
    <r>
      <rPr>
        <sz val="10"/>
        <color rgb="FF000000"/>
        <rFont val="Arial"/>
        <family val="2"/>
      </rPr>
      <t>A50350</t>
    </r>
  </si>
  <si>
    <r>
      <t>'</t>
    </r>
    <r>
      <rPr>
        <sz val="10"/>
        <color rgb="FF000000"/>
        <rFont val="Arial"/>
        <family val="2"/>
      </rPr>
      <t>A50998</t>
    </r>
  </si>
  <si>
    <r>
      <t>'</t>
    </r>
    <r>
      <rPr>
        <sz val="10"/>
        <color rgb="FF000000"/>
        <rFont val="Arial"/>
        <family val="2"/>
      </rPr>
      <t>A52052</t>
    </r>
  </si>
  <si>
    <r>
      <t>'</t>
    </r>
    <r>
      <rPr>
        <sz val="10"/>
        <color rgb="FF000000"/>
        <rFont val="Arial"/>
        <family val="2"/>
      </rPr>
      <t>A049617</t>
    </r>
  </si>
  <si>
    <t>506-SIPI-112022-10069732</t>
  </si>
  <si>
    <r>
      <t>'</t>
    </r>
    <r>
      <rPr>
        <sz val="10"/>
        <color rgb="FF000000"/>
        <rFont val="Arial"/>
        <family val="2"/>
      </rPr>
      <t>V0053156</t>
    </r>
  </si>
  <si>
    <r>
      <t>'</t>
    </r>
    <r>
      <rPr>
        <sz val="10"/>
        <color rgb="FF000000"/>
        <rFont val="Arial"/>
        <family val="2"/>
      </rPr>
      <t>V049751</t>
    </r>
  </si>
  <si>
    <t>508-SIPI-112022-50836510</t>
  </si>
  <si>
    <r>
      <t>'</t>
    </r>
    <r>
      <rPr>
        <sz val="10"/>
        <color rgb="FF000000"/>
        <rFont val="Arial"/>
        <family val="2"/>
      </rPr>
      <t>A049650</t>
    </r>
  </si>
  <si>
    <r>
      <t>'</t>
    </r>
    <r>
      <rPr>
        <sz val="10"/>
        <color rgb="FF000000"/>
        <rFont val="Arial"/>
        <family val="2"/>
      </rPr>
      <t>A050361</t>
    </r>
  </si>
  <si>
    <r>
      <t>'</t>
    </r>
    <r>
      <rPr>
        <sz val="10"/>
        <color rgb="FF000000"/>
        <rFont val="Arial"/>
        <family val="2"/>
      </rPr>
      <t>A052042</t>
    </r>
  </si>
  <si>
    <t>511-SIPI-112022-51141960</t>
  </si>
  <si>
    <r>
      <t>'</t>
    </r>
    <r>
      <rPr>
        <sz val="10"/>
        <color rgb="FF000000"/>
        <rFont val="Arial"/>
        <family val="2"/>
      </rPr>
      <t>H050706</t>
    </r>
  </si>
  <si>
    <r>
      <t>'</t>
    </r>
    <r>
      <rPr>
        <sz val="10"/>
        <color rgb="FF000000"/>
        <rFont val="Arial"/>
        <family val="2"/>
      </rPr>
      <t>H0053211</t>
    </r>
  </si>
  <si>
    <r>
      <t>'</t>
    </r>
    <r>
      <rPr>
        <sz val="10"/>
        <color rgb="FF000000"/>
        <rFont val="Arial"/>
        <family val="2"/>
      </rPr>
      <t>H050557</t>
    </r>
  </si>
  <si>
    <r>
      <t>'</t>
    </r>
    <r>
      <rPr>
        <sz val="10"/>
        <color rgb="FF000000"/>
        <rFont val="Arial"/>
        <family val="2"/>
      </rPr>
      <t>H0052043</t>
    </r>
  </si>
  <si>
    <t>512-SIPI-112022-10050351</t>
  </si>
  <si>
    <r>
      <t>'</t>
    </r>
    <r>
      <rPr>
        <sz val="10"/>
        <color rgb="FF000000"/>
        <rFont val="Arial"/>
        <family val="2"/>
      </rPr>
      <t>K050648</t>
    </r>
  </si>
  <si>
    <r>
      <t>'</t>
    </r>
    <r>
      <rPr>
        <sz val="10"/>
        <color rgb="FF000000"/>
        <rFont val="Arial"/>
        <family val="2"/>
      </rPr>
      <t>K049699</t>
    </r>
  </si>
  <si>
    <r>
      <t>'</t>
    </r>
    <r>
      <rPr>
        <sz val="10"/>
        <color rgb="FF000000"/>
        <rFont val="Arial"/>
        <family val="2"/>
      </rPr>
      <t>K0052119</t>
    </r>
  </si>
  <si>
    <r>
      <t>'</t>
    </r>
    <r>
      <rPr>
        <sz val="10"/>
        <color rgb="FF000000"/>
        <rFont val="Arial"/>
        <family val="2"/>
      </rPr>
      <t>K051040</t>
    </r>
  </si>
  <si>
    <r>
      <t>'</t>
    </r>
    <r>
      <rPr>
        <sz val="10"/>
        <color rgb="FF000000"/>
        <rFont val="Arial"/>
        <family val="2"/>
      </rPr>
      <t>K050792</t>
    </r>
  </si>
  <si>
    <r>
      <t>'</t>
    </r>
    <r>
      <rPr>
        <sz val="10"/>
        <color rgb="FF000000"/>
        <rFont val="Arial"/>
        <family val="2"/>
      </rPr>
      <t>K050183</t>
    </r>
  </si>
  <si>
    <t>512-SIPI-R-112022-10050351</t>
  </si>
  <si>
    <r>
      <t>'</t>
    </r>
    <r>
      <rPr>
        <sz val="10"/>
        <color rgb="FF000000"/>
        <rFont val="Arial"/>
        <family val="2"/>
      </rPr>
      <t>666</t>
    </r>
  </si>
  <si>
    <t>RTV1612085-1K22TEM-666|GAMUOI - RTV1612085</t>
  </si>
  <si>
    <t>513-SIPI-112022-10039029</t>
  </si>
  <si>
    <r>
      <t>'</t>
    </r>
    <r>
      <rPr>
        <sz val="10"/>
        <color rgb="FF000000"/>
        <rFont val="Arial"/>
        <family val="2"/>
      </rPr>
      <t>A0052117</t>
    </r>
  </si>
  <si>
    <r>
      <t>'</t>
    </r>
    <r>
      <rPr>
        <sz val="10"/>
        <color rgb="FF000000"/>
        <rFont val="Arial"/>
        <family val="2"/>
      </rPr>
      <t>A051043</t>
    </r>
  </si>
  <si>
    <r>
      <t>'</t>
    </r>
    <r>
      <rPr>
        <sz val="10"/>
        <color rgb="FF000000"/>
        <rFont val="Arial"/>
        <family val="2"/>
      </rPr>
      <t>A050658</t>
    </r>
  </si>
  <si>
    <t>514-SIPI-112022-10053481</t>
  </si>
  <si>
    <r>
      <t>'</t>
    </r>
    <r>
      <rPr>
        <sz val="10"/>
        <color rgb="FF000000"/>
        <rFont val="Arial"/>
        <family val="2"/>
      </rPr>
      <t>A0052115</t>
    </r>
  </si>
  <si>
    <r>
      <t>'</t>
    </r>
    <r>
      <rPr>
        <sz val="10"/>
        <color rgb="FF000000"/>
        <rFont val="Arial"/>
        <family val="2"/>
      </rPr>
      <t>A050645</t>
    </r>
  </si>
  <si>
    <r>
      <t>'</t>
    </r>
    <r>
      <rPr>
        <sz val="10"/>
        <color rgb="FF000000"/>
        <rFont val="Arial"/>
        <family val="2"/>
      </rPr>
      <t>A051044</t>
    </r>
  </si>
  <si>
    <r>
      <t>'</t>
    </r>
    <r>
      <rPr>
        <sz val="10"/>
        <color rgb="FF000000"/>
        <rFont val="Arial"/>
        <family val="2"/>
      </rPr>
      <t>A049701</t>
    </r>
  </si>
  <si>
    <t>515-SIPI-112022-10059037</t>
  </si>
  <si>
    <r>
      <t>'</t>
    </r>
    <r>
      <rPr>
        <sz val="10"/>
        <color rgb="FF000000"/>
        <rFont val="Arial"/>
        <family val="2"/>
      </rPr>
      <t>A0053225</t>
    </r>
  </si>
  <si>
    <r>
      <t>'</t>
    </r>
    <r>
      <rPr>
        <sz val="10"/>
        <color rgb="FF000000"/>
        <rFont val="Arial"/>
        <family val="2"/>
      </rPr>
      <t>A0052053</t>
    </r>
  </si>
  <si>
    <r>
      <t>'</t>
    </r>
    <r>
      <rPr>
        <sz val="10"/>
        <color rgb="FF000000"/>
        <rFont val="Arial"/>
        <family val="2"/>
      </rPr>
      <t>A049618</t>
    </r>
  </si>
  <si>
    <r>
      <t>'</t>
    </r>
    <r>
      <rPr>
        <sz val="10"/>
        <color rgb="FF000000"/>
        <rFont val="Arial"/>
        <family val="2"/>
      </rPr>
      <t>A051177</t>
    </r>
  </si>
  <si>
    <r>
      <t>'</t>
    </r>
    <r>
      <rPr>
        <sz val="10"/>
        <color rgb="FF000000"/>
        <rFont val="Arial"/>
        <family val="2"/>
      </rPr>
      <t>A050899</t>
    </r>
  </si>
  <si>
    <r>
      <t>'</t>
    </r>
    <r>
      <rPr>
        <sz val="10"/>
        <color rgb="FF000000"/>
        <rFont val="Arial"/>
        <family val="2"/>
      </rPr>
      <t>A050351</t>
    </r>
  </si>
  <si>
    <t>515-SIPI-R-112022-10059037</t>
  </si>
  <si>
    <r>
      <t>'</t>
    </r>
    <r>
      <rPr>
        <sz val="10"/>
        <color rgb="FF000000"/>
        <rFont val="Arial"/>
        <family val="2"/>
      </rPr>
      <t>A00000568</t>
    </r>
  </si>
  <si>
    <t>1K22TEQ-1615402|CHAN GIO - RTV1615402</t>
  </si>
  <si>
    <t>517-SIPI-112022-517051442</t>
  </si>
  <si>
    <r>
      <t>'</t>
    </r>
    <r>
      <rPr>
        <sz val="10"/>
        <color rgb="FF000000"/>
        <rFont val="Arial"/>
        <family val="2"/>
      </rPr>
      <t>A0051992</t>
    </r>
  </si>
  <si>
    <r>
      <t>'</t>
    </r>
    <r>
      <rPr>
        <sz val="10"/>
        <color rgb="FF000000"/>
        <rFont val="Arial"/>
        <family val="2"/>
      </rPr>
      <t>A049527</t>
    </r>
  </si>
  <si>
    <r>
      <t>'</t>
    </r>
    <r>
      <rPr>
        <sz val="10"/>
        <color rgb="FF000000"/>
        <rFont val="Arial"/>
        <family val="2"/>
      </rPr>
      <t>A050936</t>
    </r>
  </si>
  <si>
    <r>
      <t>'</t>
    </r>
    <r>
      <rPr>
        <sz val="10"/>
        <color rgb="FF000000"/>
        <rFont val="Arial"/>
        <family val="2"/>
      </rPr>
      <t>A050323</t>
    </r>
  </si>
  <si>
    <t>524-SIPI-112022-524032769</t>
  </si>
  <si>
    <r>
      <t>'</t>
    </r>
    <r>
      <rPr>
        <sz val="10"/>
        <color rgb="FF000000"/>
        <rFont val="Arial"/>
        <family val="2"/>
      </rPr>
      <t>D050563</t>
    </r>
  </si>
  <si>
    <r>
      <t>'</t>
    </r>
    <r>
      <rPr>
        <sz val="10"/>
        <color rgb="FF000000"/>
        <rFont val="Arial"/>
        <family val="2"/>
      </rPr>
      <t>D0052675</t>
    </r>
  </si>
  <si>
    <r>
      <t>'</t>
    </r>
    <r>
      <rPr>
        <sz val="10"/>
        <color rgb="FF000000"/>
        <rFont val="Arial"/>
        <family val="2"/>
      </rPr>
      <t>D050988</t>
    </r>
  </si>
  <si>
    <t>525-SIPI-R-102022-22000308</t>
  </si>
  <si>
    <r>
      <t>'</t>
    </r>
    <r>
      <rPr>
        <sz val="10"/>
        <color rgb="FF000000"/>
        <rFont val="Arial"/>
        <family val="2"/>
      </rPr>
      <t>495</t>
    </r>
  </si>
  <si>
    <t>1K22T/GA|RTV1597606|TPCN - RTV1597606</t>
  </si>
  <si>
    <t>528-SIPI-112022-528031321</t>
  </si>
  <si>
    <r>
      <t>'</t>
    </r>
    <r>
      <rPr>
        <sz val="10"/>
        <color rgb="FF000000"/>
        <rFont val="Arial"/>
        <family val="2"/>
      </rPr>
      <t>Q0052951</t>
    </r>
  </si>
  <si>
    <r>
      <t>'</t>
    </r>
    <r>
      <rPr>
        <sz val="10"/>
        <color rgb="FF000000"/>
        <rFont val="Arial"/>
        <family val="2"/>
      </rPr>
      <t>A050345</t>
    </r>
  </si>
  <si>
    <r>
      <t>'</t>
    </r>
    <r>
      <rPr>
        <sz val="10"/>
        <color rgb="FF000000"/>
        <rFont val="Arial"/>
        <family val="2"/>
      </rPr>
      <t>A00049624</t>
    </r>
  </si>
  <si>
    <r>
      <t>'</t>
    </r>
    <r>
      <rPr>
        <sz val="10"/>
        <color rgb="FF000000"/>
        <rFont val="Arial"/>
        <family val="2"/>
      </rPr>
      <t>A0051034</t>
    </r>
  </si>
  <si>
    <r>
      <t>'</t>
    </r>
    <r>
      <rPr>
        <sz val="10"/>
        <color rgb="FF000000"/>
        <rFont val="Arial"/>
        <family val="2"/>
      </rPr>
      <t>A00049625</t>
    </r>
  </si>
  <si>
    <r>
      <t>'</t>
    </r>
    <r>
      <rPr>
        <sz val="10"/>
        <color rgb="FF000000"/>
        <rFont val="Arial"/>
        <family val="2"/>
      </rPr>
      <t>Q0052056</t>
    </r>
  </si>
  <si>
    <r>
      <t>'</t>
    </r>
    <r>
      <rPr>
        <sz val="10"/>
        <color rgb="FF000000"/>
        <rFont val="Arial"/>
        <family val="2"/>
      </rPr>
      <t>A0050999</t>
    </r>
  </si>
  <si>
    <r>
      <t>'</t>
    </r>
    <r>
      <rPr>
        <sz val="10"/>
        <color rgb="FF000000"/>
        <rFont val="Arial"/>
        <family val="2"/>
      </rPr>
      <t>Q0053224</t>
    </r>
  </si>
  <si>
    <r>
      <t>'</t>
    </r>
    <r>
      <rPr>
        <sz val="10"/>
        <color rgb="FF000000"/>
        <rFont val="Arial"/>
        <family val="2"/>
      </rPr>
      <t>Q0052079</t>
    </r>
  </si>
  <si>
    <r>
      <t>'</t>
    </r>
    <r>
      <rPr>
        <sz val="10"/>
        <color rgb="FF000000"/>
        <rFont val="Arial"/>
        <family val="2"/>
      </rPr>
      <t>Q0052047</t>
    </r>
  </si>
  <si>
    <t>528-SIPI-R-112022-528031321</t>
  </si>
  <si>
    <r>
      <t>'</t>
    </r>
    <r>
      <rPr>
        <sz val="10"/>
        <color rgb="FF000000"/>
        <rFont val="Arial"/>
        <family val="2"/>
      </rPr>
      <t>RTV432</t>
    </r>
  </si>
  <si>
    <t>1K22TGC-432|GA MUOI|1621616 - RTV1621616</t>
  </si>
  <si>
    <t>532-SIPI-112022-532032949</t>
  </si>
  <si>
    <r>
      <t>'</t>
    </r>
    <r>
      <rPr>
        <sz val="10"/>
        <color rgb="FF000000"/>
        <rFont val="Arial"/>
        <family val="2"/>
      </rPr>
      <t>B050939</t>
    </r>
  </si>
  <si>
    <r>
      <t>'</t>
    </r>
    <r>
      <rPr>
        <sz val="10"/>
        <color rgb="FF000000"/>
        <rFont val="Arial"/>
        <family val="2"/>
      </rPr>
      <t>B0051994</t>
    </r>
  </si>
  <si>
    <r>
      <t>'</t>
    </r>
    <r>
      <rPr>
        <sz val="10"/>
        <color rgb="FF000000"/>
        <rFont val="Arial"/>
        <family val="2"/>
      </rPr>
      <t>B050322</t>
    </r>
  </si>
  <si>
    <r>
      <t>'</t>
    </r>
    <r>
      <rPr>
        <sz val="10"/>
        <color rgb="FF000000"/>
        <rFont val="Arial"/>
        <family val="2"/>
      </rPr>
      <t>B049702</t>
    </r>
  </si>
  <si>
    <t>534-SIPI-112022-10029030</t>
  </si>
  <si>
    <r>
      <t>'</t>
    </r>
    <r>
      <rPr>
        <sz val="10"/>
        <color rgb="FF000000"/>
        <rFont val="Arial"/>
        <family val="2"/>
      </rPr>
      <t>A050941</t>
    </r>
  </si>
  <si>
    <r>
      <t>'</t>
    </r>
    <r>
      <rPr>
        <sz val="10"/>
        <color rgb="FF000000"/>
        <rFont val="Arial"/>
        <family val="2"/>
      </rPr>
      <t>A00050320</t>
    </r>
  </si>
  <si>
    <r>
      <t>'</t>
    </r>
    <r>
      <rPr>
        <sz val="10"/>
        <color rgb="FF000000"/>
        <rFont val="Arial"/>
        <family val="2"/>
      </rPr>
      <t>A00051991</t>
    </r>
  </si>
  <si>
    <t>534-SIPI-R-112022-10029030</t>
  </si>
  <si>
    <r>
      <t>'</t>
    </r>
    <r>
      <rPr>
        <sz val="10"/>
        <color rgb="FF000000"/>
        <rFont val="Arial"/>
        <family val="2"/>
      </rPr>
      <t>553</t>
    </r>
  </si>
  <si>
    <t>1K22TGL|NAMHUONG - RTV1615064</t>
  </si>
  <si>
    <t>1K22TGL|CHANGA - RTV1615067</t>
  </si>
  <si>
    <t>536-SIPI-112022-1018080</t>
  </si>
  <si>
    <r>
      <t>'</t>
    </r>
    <r>
      <rPr>
        <sz val="10"/>
        <color rgb="FF000000"/>
        <rFont val="Arial"/>
        <family val="2"/>
      </rPr>
      <t>A050284</t>
    </r>
  </si>
  <si>
    <r>
      <t>'</t>
    </r>
    <r>
      <rPr>
        <sz val="10"/>
        <color rgb="FF000000"/>
        <rFont val="Arial"/>
        <family val="2"/>
      </rPr>
      <t>A0051950</t>
    </r>
  </si>
  <si>
    <t>539-SIPI-112022-10025355</t>
  </si>
  <si>
    <r>
      <t>'</t>
    </r>
    <r>
      <rPr>
        <sz val="10"/>
        <color rgb="FF000000"/>
        <rFont val="Arial"/>
        <family val="2"/>
      </rPr>
      <t>A051046</t>
    </r>
  </si>
  <si>
    <r>
      <t>'</t>
    </r>
    <r>
      <rPr>
        <sz val="10"/>
        <color rgb="FF000000"/>
        <rFont val="Arial"/>
        <family val="2"/>
      </rPr>
      <t>A049694</t>
    </r>
  </si>
  <si>
    <r>
      <t>'</t>
    </r>
    <r>
      <rPr>
        <sz val="10"/>
        <color rgb="FF000000"/>
        <rFont val="Arial"/>
        <family val="2"/>
      </rPr>
      <t>A050647</t>
    </r>
  </si>
  <si>
    <r>
      <t>'</t>
    </r>
    <r>
      <rPr>
        <sz val="10"/>
        <color rgb="FF000000"/>
        <rFont val="Arial"/>
        <family val="2"/>
      </rPr>
      <t>A0052110</t>
    </r>
  </si>
  <si>
    <t>539-SIPI-R-112022-10025355</t>
  </si>
  <si>
    <t>1K22TGR|720|GIOMUOI|1610452 - RTV1610452</t>
  </si>
  <si>
    <t>540-SIPI-112022-540022201</t>
  </si>
  <si>
    <r>
      <t>'</t>
    </r>
    <r>
      <rPr>
        <sz val="10"/>
        <color rgb="FF000000"/>
        <rFont val="Arial"/>
        <family val="2"/>
      </rPr>
      <t>A50652</t>
    </r>
  </si>
  <si>
    <r>
      <t>'</t>
    </r>
    <r>
      <rPr>
        <sz val="10"/>
        <color rgb="FF000000"/>
        <rFont val="Arial"/>
        <family val="2"/>
      </rPr>
      <t>A51048</t>
    </r>
  </si>
  <si>
    <r>
      <t>'</t>
    </r>
    <r>
      <rPr>
        <sz val="10"/>
        <color rgb="FF000000"/>
        <rFont val="Arial"/>
        <family val="2"/>
      </rPr>
      <t>A52113</t>
    </r>
  </si>
  <si>
    <r>
      <t>'</t>
    </r>
    <r>
      <rPr>
        <sz val="10"/>
        <color rgb="FF000000"/>
        <rFont val="Arial"/>
        <family val="2"/>
      </rPr>
      <t>A49697</t>
    </r>
  </si>
  <si>
    <t>540-SIPI-R-112022-540022201</t>
  </si>
  <si>
    <r>
      <t>'</t>
    </r>
    <r>
      <rPr>
        <sz val="10"/>
        <color rgb="FF000000"/>
        <rFont val="Arial"/>
        <family val="2"/>
      </rPr>
      <t>606</t>
    </r>
  </si>
  <si>
    <t>1K22TGS|606-CHANUONG - RTV1619828</t>
  </si>
  <si>
    <t>541-SIPI-112022-541022587</t>
  </si>
  <si>
    <r>
      <t>'</t>
    </r>
    <r>
      <rPr>
        <sz val="10"/>
        <color rgb="FF000000"/>
        <rFont val="Arial"/>
        <family val="2"/>
      </rPr>
      <t>T0052074</t>
    </r>
  </si>
  <si>
    <r>
      <t>'</t>
    </r>
    <r>
      <rPr>
        <sz val="10"/>
        <color rgb="FF000000"/>
        <rFont val="Arial"/>
        <family val="2"/>
      </rPr>
      <t>T050173</t>
    </r>
  </si>
  <si>
    <t>542-SIPI-112022-10016664</t>
  </si>
  <si>
    <r>
      <t>'</t>
    </r>
    <r>
      <rPr>
        <sz val="10"/>
        <color rgb="FF000000"/>
        <rFont val="Arial"/>
        <family val="2"/>
      </rPr>
      <t>A049526</t>
    </r>
  </si>
  <si>
    <r>
      <t>'</t>
    </r>
    <r>
      <rPr>
        <sz val="10"/>
        <color rgb="FF000000"/>
        <rFont val="Arial"/>
        <family val="2"/>
      </rPr>
      <t>A050940</t>
    </r>
  </si>
  <si>
    <t>542-SIPI-R-112022-10016664</t>
  </si>
  <si>
    <r>
      <t>'</t>
    </r>
    <r>
      <rPr>
        <sz val="10"/>
        <color rgb="FF000000"/>
        <rFont val="Arial"/>
        <family val="2"/>
      </rPr>
      <t>426</t>
    </r>
  </si>
  <si>
    <t>1K22TGU-426|GAMUOI - RTV1618263</t>
  </si>
  <si>
    <t>546-SIPI-112022-10015108</t>
  </si>
  <si>
    <r>
      <t>'</t>
    </r>
    <r>
      <rPr>
        <sz val="10"/>
        <color rgb="FF000000"/>
        <rFont val="Arial"/>
        <family val="2"/>
      </rPr>
      <t>A0052118</t>
    </r>
  </si>
  <si>
    <r>
      <t>'</t>
    </r>
    <r>
      <rPr>
        <sz val="10"/>
        <color rgb="FF000000"/>
        <rFont val="Arial"/>
        <family val="2"/>
      </rPr>
      <t>A050655</t>
    </r>
  </si>
  <si>
    <t>547-SIPI-112022-547015313</t>
  </si>
  <si>
    <r>
      <t>'</t>
    </r>
    <r>
      <rPr>
        <sz val="10"/>
        <color rgb="FF000000"/>
        <rFont val="Arial"/>
        <family val="2"/>
      </rPr>
      <t>A051002</t>
    </r>
  </si>
  <si>
    <t>565-SIPI-112022-566015483</t>
  </si>
  <si>
    <r>
      <t>'</t>
    </r>
    <r>
      <rPr>
        <sz val="10"/>
        <color rgb="FF000000"/>
        <rFont val="Arial"/>
        <family val="2"/>
      </rPr>
      <t>A050240</t>
    </r>
  </si>
  <si>
    <t>569-SIPI-112022-569007585</t>
  </si>
  <si>
    <r>
      <t>'</t>
    </r>
    <r>
      <rPr>
        <sz val="10"/>
        <color rgb="FF000000"/>
        <rFont val="Arial"/>
        <family val="2"/>
      </rPr>
      <t>C049616</t>
    </r>
  </si>
  <si>
    <r>
      <t>'</t>
    </r>
    <r>
      <rPr>
        <sz val="10"/>
        <color rgb="FF000000"/>
        <rFont val="Arial"/>
        <family val="2"/>
      </rPr>
      <t>C0052051</t>
    </r>
  </si>
  <si>
    <t>570-SIPI-112022-10012761</t>
  </si>
  <si>
    <r>
      <t>'</t>
    </r>
    <r>
      <rPr>
        <sz val="10"/>
        <color rgb="FF000000"/>
        <rFont val="Arial"/>
        <family val="2"/>
      </rPr>
      <t>A051756</t>
    </r>
  </si>
  <si>
    <t>600-SIPI-112022-1080262</t>
  </si>
  <si>
    <r>
      <t>'</t>
    </r>
    <r>
      <rPr>
        <sz val="10"/>
        <color rgb="FF000000"/>
        <rFont val="Arial"/>
        <family val="2"/>
      </rPr>
      <t>050353</t>
    </r>
  </si>
  <si>
    <r>
      <t>'</t>
    </r>
    <r>
      <rPr>
        <sz val="10"/>
        <color rgb="FF000000"/>
        <rFont val="Arial"/>
        <family val="2"/>
      </rPr>
      <t>053218</t>
    </r>
  </si>
  <si>
    <r>
      <t>'</t>
    </r>
    <r>
      <rPr>
        <sz val="10"/>
        <color rgb="FF000000"/>
        <rFont val="Arial"/>
        <family val="2"/>
      </rPr>
      <t>051004</t>
    </r>
  </si>
  <si>
    <t>601-SIPI-112022-1076456</t>
  </si>
  <si>
    <r>
      <t>'</t>
    </r>
    <r>
      <rPr>
        <sz val="10"/>
        <color rgb="FF000000"/>
        <rFont val="Arial"/>
        <family val="2"/>
      </rPr>
      <t>A00049619</t>
    </r>
  </si>
  <si>
    <r>
      <t>'</t>
    </r>
    <r>
      <rPr>
        <sz val="10"/>
        <color rgb="FF000000"/>
        <rFont val="Arial"/>
        <family val="2"/>
      </rPr>
      <t>A00051003</t>
    </r>
  </si>
  <si>
    <r>
      <t>'</t>
    </r>
    <r>
      <rPr>
        <sz val="10"/>
        <color rgb="FF000000"/>
        <rFont val="Arial"/>
        <family val="2"/>
      </rPr>
      <t>A00050352</t>
    </r>
  </si>
  <si>
    <r>
      <t>'</t>
    </r>
    <r>
      <rPr>
        <sz val="10"/>
        <color rgb="FF000000"/>
        <rFont val="Arial"/>
        <family val="2"/>
      </rPr>
      <t>A00053217</t>
    </r>
  </si>
  <si>
    <r>
      <t>'</t>
    </r>
    <r>
      <rPr>
        <sz val="10"/>
        <color rgb="FF000000"/>
        <rFont val="Arial"/>
        <family val="2"/>
      </rPr>
      <t>A00050182</t>
    </r>
  </si>
  <si>
    <r>
      <t>'</t>
    </r>
    <r>
      <rPr>
        <sz val="10"/>
        <color rgb="FF000000"/>
        <rFont val="Arial"/>
        <family val="2"/>
      </rPr>
      <t>A0052950</t>
    </r>
  </si>
  <si>
    <t>601-SIPI-R-112022-1076456</t>
  </si>
  <si>
    <r>
      <t>'</t>
    </r>
    <r>
      <rPr>
        <sz val="10"/>
        <color rgb="FF000000"/>
        <rFont val="Arial"/>
        <family val="2"/>
      </rPr>
      <t>602</t>
    </r>
  </si>
  <si>
    <t>RTV 1621884/VAT8/GA MUOI - RTV1621884</t>
  </si>
  <si>
    <t>602-SIPI-112022-1091728</t>
  </si>
  <si>
    <r>
      <t>'</t>
    </r>
    <r>
      <rPr>
        <sz val="10"/>
        <color rgb="FF000000"/>
        <rFont val="Arial"/>
        <family val="2"/>
      </rPr>
      <t>A0052116</t>
    </r>
  </si>
  <si>
    <r>
      <t>'</t>
    </r>
    <r>
      <rPr>
        <sz val="10"/>
        <color rgb="FF000000"/>
        <rFont val="Arial"/>
        <family val="2"/>
      </rPr>
      <t>A051041</t>
    </r>
  </si>
  <si>
    <r>
      <t>'</t>
    </r>
    <r>
      <rPr>
        <sz val="10"/>
        <color rgb="FF000000"/>
        <rFont val="Arial"/>
        <family val="2"/>
      </rPr>
      <t>A050654</t>
    </r>
  </si>
  <si>
    <r>
      <t>'</t>
    </r>
    <r>
      <rPr>
        <sz val="10"/>
        <color rgb="FF000000"/>
        <rFont val="Arial"/>
        <family val="2"/>
      </rPr>
      <t>A049703</t>
    </r>
  </si>
  <si>
    <t>603-SIPI-112022-1055607</t>
  </si>
  <si>
    <r>
      <t>'</t>
    </r>
    <r>
      <rPr>
        <sz val="10"/>
        <color rgb="FF000000"/>
        <rFont val="Arial"/>
        <family val="2"/>
      </rPr>
      <t>A50942</t>
    </r>
  </si>
  <si>
    <r>
      <t>'</t>
    </r>
    <r>
      <rPr>
        <sz val="10"/>
        <color rgb="FF000000"/>
        <rFont val="Arial"/>
        <family val="2"/>
      </rPr>
      <t>A049528</t>
    </r>
  </si>
  <si>
    <t>603-SIPI-R-112022-1055607</t>
  </si>
  <si>
    <r>
      <t>'</t>
    </r>
    <r>
      <rPr>
        <sz val="10"/>
        <color rgb="FF000000"/>
        <rFont val="Arial"/>
        <family val="2"/>
      </rPr>
      <t>707</t>
    </r>
  </si>
  <si>
    <t>1K22THR-707|1617622|VAT5|GA - RTV1617622</t>
  </si>
  <si>
    <t>605-SIPI-112022-1094251</t>
  </si>
  <si>
    <r>
      <t>'</t>
    </r>
    <r>
      <rPr>
        <sz val="10"/>
        <color rgb="FF000000"/>
        <rFont val="Arial"/>
        <family val="2"/>
      </rPr>
      <t>Z053267</t>
    </r>
  </si>
  <si>
    <r>
      <t>'</t>
    </r>
    <r>
      <rPr>
        <sz val="10"/>
        <color rgb="FF000000"/>
        <rFont val="Arial"/>
        <family val="2"/>
      </rPr>
      <t>Z050257</t>
    </r>
  </si>
  <si>
    <r>
      <t>'</t>
    </r>
    <r>
      <rPr>
        <sz val="10"/>
        <color rgb="FF000000"/>
        <rFont val="Arial"/>
        <family val="2"/>
      </rPr>
      <t>Z050662</t>
    </r>
  </si>
  <si>
    <r>
      <t>'</t>
    </r>
    <r>
      <rPr>
        <sz val="10"/>
        <color rgb="FF000000"/>
        <rFont val="Arial"/>
        <family val="2"/>
      </rPr>
      <t>Z052961</t>
    </r>
  </si>
  <si>
    <r>
      <t>'</t>
    </r>
    <r>
      <rPr>
        <sz val="10"/>
        <color rgb="FF000000"/>
        <rFont val="Arial"/>
        <family val="2"/>
      </rPr>
      <t>Z051283</t>
    </r>
  </si>
  <si>
    <r>
      <t>'</t>
    </r>
    <r>
      <rPr>
        <sz val="10"/>
        <color rgb="FF000000"/>
        <rFont val="Arial"/>
        <family val="2"/>
      </rPr>
      <t>Z051960</t>
    </r>
  </si>
  <si>
    <t>606-SIPI-112022-1095688</t>
  </si>
  <si>
    <r>
      <t>'</t>
    </r>
    <r>
      <rPr>
        <sz val="10"/>
        <color rgb="FF000000"/>
        <rFont val="Arial"/>
        <family val="2"/>
      </rPr>
      <t>A0049621</t>
    </r>
  </si>
  <si>
    <r>
      <t>'</t>
    </r>
    <r>
      <rPr>
        <sz val="10"/>
        <color rgb="FF000000"/>
        <rFont val="Arial"/>
        <family val="2"/>
      </rPr>
      <t>A0050997</t>
    </r>
  </si>
  <si>
    <r>
      <t>'</t>
    </r>
    <r>
      <rPr>
        <sz val="10"/>
        <color rgb="FF000000"/>
        <rFont val="Arial"/>
        <family val="2"/>
      </rPr>
      <t>A0050347</t>
    </r>
  </si>
  <si>
    <t>606-SIPI-R-112022-1095688</t>
  </si>
  <si>
    <r>
      <t>'</t>
    </r>
    <r>
      <rPr>
        <sz val="10"/>
        <color rgb="FF000000"/>
        <rFont val="Arial"/>
        <family val="2"/>
      </rPr>
      <t>A0000691</t>
    </r>
  </si>
  <si>
    <t>1K22THT|CHANGIO-RTV1616155 - RTV1616155</t>
  </si>
  <si>
    <t>606-SIPI-R-122022-1095688</t>
  </si>
  <si>
    <r>
      <t>'</t>
    </r>
    <r>
      <rPr>
        <sz val="10"/>
        <color rgb="FF000000"/>
        <rFont val="Arial"/>
        <family val="2"/>
      </rPr>
      <t>A0000778</t>
    </r>
  </si>
  <si>
    <t>1K22THT|GAMUOI-RTV1624818 - RTV1624818</t>
  </si>
  <si>
    <t>607-SIPI-112022-1091766</t>
  </si>
  <si>
    <r>
      <t>'</t>
    </r>
    <r>
      <rPr>
        <sz val="10"/>
        <color rgb="FF000000"/>
        <rFont val="Arial"/>
        <family val="2"/>
      </rPr>
      <t>B0052136</t>
    </r>
  </si>
  <si>
    <r>
      <t>'</t>
    </r>
    <r>
      <rPr>
        <sz val="10"/>
        <color rgb="FF000000"/>
        <rFont val="Arial"/>
        <family val="2"/>
      </rPr>
      <t>B0050093</t>
    </r>
  </si>
  <si>
    <r>
      <t>'</t>
    </r>
    <r>
      <rPr>
        <sz val="10"/>
        <color rgb="FF000000"/>
        <rFont val="Arial"/>
        <family val="2"/>
      </rPr>
      <t>B0051094</t>
    </r>
  </si>
  <si>
    <t>609-SIPI-112022-1089931</t>
  </si>
  <si>
    <r>
      <t>'</t>
    </r>
    <r>
      <rPr>
        <sz val="10"/>
        <color rgb="FF000000"/>
        <rFont val="Arial"/>
        <family val="2"/>
      </rPr>
      <t>A0052705</t>
    </r>
  </si>
  <si>
    <t>613-SIPI-112022-1089057</t>
  </si>
  <si>
    <r>
      <t>'</t>
    </r>
    <r>
      <rPr>
        <sz val="10"/>
        <color rgb="FF000000"/>
        <rFont val="Arial"/>
        <family val="2"/>
      </rPr>
      <t>A050657</t>
    </r>
  </si>
  <si>
    <r>
      <t>'</t>
    </r>
    <r>
      <rPr>
        <sz val="10"/>
        <color rgb="FF000000"/>
        <rFont val="Arial"/>
        <family val="2"/>
      </rPr>
      <t>A051103</t>
    </r>
  </si>
  <si>
    <r>
      <t>'</t>
    </r>
    <r>
      <rPr>
        <sz val="10"/>
        <color rgb="FF000000"/>
        <rFont val="Arial"/>
        <family val="2"/>
      </rPr>
      <t>A49696</t>
    </r>
  </si>
  <si>
    <t>613-SIPI-R-112022-1089057</t>
  </si>
  <si>
    <r>
      <t>'</t>
    </r>
    <r>
      <rPr>
        <sz val="10"/>
        <color rgb="FF000000"/>
        <rFont val="Arial"/>
        <family val="2"/>
      </rPr>
      <t>790</t>
    </r>
  </si>
  <si>
    <t>1K22TKA-790|CHANGA - RTV1616190</t>
  </si>
  <si>
    <t>617-SIPI-112022-1074345</t>
  </si>
  <si>
    <r>
      <t>'</t>
    </r>
    <r>
      <rPr>
        <sz val="10"/>
        <color rgb="FF000000"/>
        <rFont val="Arial"/>
        <family val="2"/>
      </rPr>
      <t>A0053220</t>
    </r>
  </si>
  <si>
    <t>618-SIPI-112022-1070148</t>
  </si>
  <si>
    <r>
      <t>'</t>
    </r>
    <r>
      <rPr>
        <sz val="10"/>
        <color rgb="FF000000"/>
        <rFont val="Arial"/>
        <family val="2"/>
      </rPr>
      <t>A50901</t>
    </r>
  </si>
  <si>
    <r>
      <t>'</t>
    </r>
    <r>
      <rPr>
        <sz val="10"/>
        <color rgb="FF000000"/>
        <rFont val="Arial"/>
        <family val="2"/>
      </rPr>
      <t>A50285</t>
    </r>
  </si>
  <si>
    <t>620-SIPI-112022-1059246</t>
  </si>
  <si>
    <r>
      <t>'</t>
    </r>
    <r>
      <rPr>
        <sz val="10"/>
        <color rgb="FF000000"/>
        <rFont val="Arial"/>
        <family val="2"/>
      </rPr>
      <t>D051219</t>
    </r>
  </si>
  <si>
    <r>
      <t>'</t>
    </r>
    <r>
      <rPr>
        <sz val="10"/>
        <color rgb="FF000000"/>
        <rFont val="Arial"/>
        <family val="2"/>
      </rPr>
      <t>D051065</t>
    </r>
  </si>
  <si>
    <r>
      <t>'</t>
    </r>
    <r>
      <rPr>
        <sz val="10"/>
        <color rgb="FF000000"/>
        <rFont val="Arial"/>
        <family val="2"/>
      </rPr>
      <t>D050836</t>
    </r>
  </si>
  <si>
    <r>
      <t>'</t>
    </r>
    <r>
      <rPr>
        <sz val="10"/>
        <color rgb="FF000000"/>
        <rFont val="Arial"/>
        <family val="2"/>
      </rPr>
      <t>D0052729</t>
    </r>
  </si>
  <si>
    <r>
      <t>'</t>
    </r>
    <r>
      <rPr>
        <sz val="10"/>
        <color rgb="FF000000"/>
        <rFont val="Arial"/>
        <family val="2"/>
      </rPr>
      <t>D050837</t>
    </r>
  </si>
  <si>
    <r>
      <t>'</t>
    </r>
    <r>
      <rPr>
        <sz val="10"/>
        <color rgb="FF000000"/>
        <rFont val="Arial"/>
        <family val="2"/>
      </rPr>
      <t>D050032</t>
    </r>
  </si>
  <si>
    <t>910-SIPI-102022-10032373</t>
  </si>
  <si>
    <r>
      <t>'</t>
    </r>
    <r>
      <rPr>
        <sz val="10"/>
        <color rgb="FF000000"/>
        <rFont val="Arial"/>
        <family val="2"/>
      </rPr>
      <t>b049368</t>
    </r>
  </si>
  <si>
    <r>
      <t>'</t>
    </r>
    <r>
      <rPr>
        <sz val="10"/>
        <color rgb="FF000000"/>
        <rFont val="Arial"/>
        <family val="2"/>
      </rPr>
      <t>B047786</t>
    </r>
  </si>
  <si>
    <r>
      <t>'</t>
    </r>
    <r>
      <rPr>
        <sz val="10"/>
        <color rgb="FF000000"/>
        <rFont val="Arial"/>
        <family val="2"/>
      </rPr>
      <t>b048247</t>
    </r>
  </si>
  <si>
    <r>
      <t>'</t>
    </r>
    <r>
      <rPr>
        <sz val="10"/>
        <color rgb="FF000000"/>
        <rFont val="Arial"/>
        <family val="2"/>
      </rPr>
      <t>b049015</t>
    </r>
  </si>
  <si>
    <t>910-SIPI-102022-10032465</t>
  </si>
  <si>
    <r>
      <t>'</t>
    </r>
    <r>
      <rPr>
        <sz val="10"/>
        <color rgb="FF000000"/>
        <rFont val="Arial"/>
        <family val="2"/>
      </rPr>
      <t>b049386</t>
    </r>
  </si>
  <si>
    <t>910-SIPI-102022-10032534</t>
  </si>
  <si>
    <r>
      <t>'</t>
    </r>
    <r>
      <rPr>
        <sz val="10"/>
        <color rgb="FF000000"/>
        <rFont val="Arial"/>
        <family val="2"/>
      </rPr>
      <t>b048252</t>
    </r>
  </si>
  <si>
    <r>
      <t>'</t>
    </r>
    <r>
      <rPr>
        <sz val="10"/>
        <color rgb="FF000000"/>
        <rFont val="Arial"/>
        <family val="2"/>
      </rPr>
      <t>b048892</t>
    </r>
  </si>
  <si>
    <t>910-SIPI-102022-10032861</t>
  </si>
  <si>
    <r>
      <t>'</t>
    </r>
    <r>
      <rPr>
        <sz val="10"/>
        <color rgb="FF000000"/>
        <rFont val="Arial"/>
        <family val="2"/>
      </rPr>
      <t>b048240</t>
    </r>
  </si>
  <si>
    <t>910-SIPI-102022-10033061</t>
  </si>
  <si>
    <r>
      <t>'</t>
    </r>
    <r>
      <rPr>
        <sz val="10"/>
        <color rgb="FF000000"/>
        <rFont val="Arial"/>
        <family val="2"/>
      </rPr>
      <t>b049421</t>
    </r>
  </si>
  <si>
    <t>910-SIPI-102022-10033102</t>
  </si>
  <si>
    <r>
      <t>'</t>
    </r>
    <r>
      <rPr>
        <sz val="10"/>
        <color rgb="FF000000"/>
        <rFont val="Arial"/>
        <family val="2"/>
      </rPr>
      <t>B048278</t>
    </r>
  </si>
  <si>
    <t>910-SIPI-112022-10033235</t>
  </si>
  <si>
    <r>
      <t>'</t>
    </r>
    <r>
      <rPr>
        <sz val="10"/>
        <color rgb="FF000000"/>
        <rFont val="Arial"/>
        <family val="2"/>
      </rPr>
      <t>b052146</t>
    </r>
  </si>
  <si>
    <r>
      <t>'</t>
    </r>
    <r>
      <rPr>
        <sz val="10"/>
        <color rgb="FF000000"/>
        <rFont val="Arial"/>
        <family val="2"/>
      </rPr>
      <t>b052036</t>
    </r>
  </si>
  <si>
    <r>
      <t>'</t>
    </r>
    <r>
      <rPr>
        <sz val="10"/>
        <color rgb="FF000000"/>
        <rFont val="Arial"/>
        <family val="2"/>
      </rPr>
      <t>b050338</t>
    </r>
  </si>
  <si>
    <r>
      <t>'</t>
    </r>
    <r>
      <rPr>
        <sz val="10"/>
        <color rgb="FF000000"/>
        <rFont val="Arial"/>
        <family val="2"/>
      </rPr>
      <t>b050300</t>
    </r>
  </si>
  <si>
    <r>
      <t>'</t>
    </r>
    <r>
      <rPr>
        <sz val="10"/>
        <color rgb="FF000000"/>
        <rFont val="Arial"/>
        <family val="2"/>
      </rPr>
      <t>b051986</t>
    </r>
  </si>
  <si>
    <r>
      <t>'</t>
    </r>
    <r>
      <rPr>
        <sz val="10"/>
        <color rgb="FF000000"/>
        <rFont val="Arial"/>
        <family val="2"/>
      </rPr>
      <t>b052162</t>
    </r>
  </si>
  <si>
    <r>
      <t>'</t>
    </r>
    <r>
      <rPr>
        <sz val="10"/>
        <color rgb="FF000000"/>
        <rFont val="Arial"/>
        <family val="2"/>
      </rPr>
      <t>b050914</t>
    </r>
  </si>
  <si>
    <r>
      <t>'</t>
    </r>
    <r>
      <rPr>
        <sz val="10"/>
        <color rgb="FF000000"/>
        <rFont val="Arial"/>
        <family val="2"/>
      </rPr>
      <t>b050319</t>
    </r>
  </si>
  <si>
    <r>
      <t>'</t>
    </r>
    <r>
      <rPr>
        <sz val="10"/>
        <color rgb="FF000000"/>
        <rFont val="Arial"/>
        <family val="2"/>
      </rPr>
      <t>b049548</t>
    </r>
  </si>
  <si>
    <r>
      <t>'</t>
    </r>
    <r>
      <rPr>
        <sz val="10"/>
        <color rgb="FF000000"/>
        <rFont val="Arial"/>
        <family val="2"/>
      </rPr>
      <t>b050334</t>
    </r>
  </si>
  <si>
    <r>
      <t>'</t>
    </r>
    <r>
      <rPr>
        <sz val="10"/>
        <color rgb="FF000000"/>
        <rFont val="Arial"/>
        <family val="2"/>
      </rPr>
      <t>b051539</t>
    </r>
  </si>
  <si>
    <r>
      <t>'</t>
    </r>
    <r>
      <rPr>
        <sz val="10"/>
        <color rgb="FF000000"/>
        <rFont val="Arial"/>
        <family val="2"/>
      </rPr>
      <t>b050797</t>
    </r>
  </si>
  <si>
    <r>
      <t>'</t>
    </r>
    <r>
      <rPr>
        <sz val="10"/>
        <color rgb="FF000000"/>
        <rFont val="Arial"/>
        <family val="2"/>
      </rPr>
      <t>b052144</t>
    </r>
  </si>
  <si>
    <r>
      <t>'</t>
    </r>
    <r>
      <rPr>
        <sz val="10"/>
        <color rgb="FF000000"/>
        <rFont val="Arial"/>
        <family val="2"/>
      </rPr>
      <t>b052158</t>
    </r>
  </si>
  <si>
    <r>
      <t>'</t>
    </r>
    <r>
      <rPr>
        <sz val="10"/>
        <color rgb="FF000000"/>
        <rFont val="Arial"/>
        <family val="2"/>
      </rPr>
      <t>b050354</t>
    </r>
  </si>
  <si>
    <r>
      <t>'</t>
    </r>
    <r>
      <rPr>
        <sz val="10"/>
        <color rgb="FF000000"/>
        <rFont val="Arial"/>
        <family val="2"/>
      </rPr>
      <t>b049558</t>
    </r>
  </si>
  <si>
    <r>
      <t>'</t>
    </r>
    <r>
      <rPr>
        <sz val="10"/>
        <color rgb="FF000000"/>
        <rFont val="Arial"/>
        <family val="2"/>
      </rPr>
      <t>b052148</t>
    </r>
  </si>
  <si>
    <r>
      <t>'</t>
    </r>
    <r>
      <rPr>
        <sz val="10"/>
        <color rgb="FF000000"/>
        <rFont val="Arial"/>
        <family val="2"/>
      </rPr>
      <t>b050994</t>
    </r>
  </si>
  <si>
    <r>
      <t>'</t>
    </r>
    <r>
      <rPr>
        <sz val="10"/>
        <color rgb="FF000000"/>
        <rFont val="Arial"/>
        <family val="2"/>
      </rPr>
      <t>b050904</t>
    </r>
  </si>
  <si>
    <r>
      <t>'</t>
    </r>
    <r>
      <rPr>
        <sz val="10"/>
        <color rgb="FF000000"/>
        <rFont val="Arial"/>
        <family val="2"/>
      </rPr>
      <t>b050336</t>
    </r>
  </si>
  <si>
    <r>
      <t>'</t>
    </r>
    <r>
      <rPr>
        <sz val="10"/>
        <color rgb="FF000000"/>
        <rFont val="Arial"/>
        <family val="2"/>
      </rPr>
      <t>b049690</t>
    </r>
  </si>
  <si>
    <r>
      <t>'</t>
    </r>
    <r>
      <rPr>
        <sz val="10"/>
        <color rgb="FF000000"/>
        <rFont val="Arial"/>
        <family val="2"/>
      </rPr>
      <t>b049610</t>
    </r>
  </si>
  <si>
    <r>
      <t>'</t>
    </r>
    <r>
      <rPr>
        <sz val="10"/>
        <color rgb="FF000000"/>
        <rFont val="Arial"/>
        <family val="2"/>
      </rPr>
      <t>b050337</t>
    </r>
  </si>
  <si>
    <r>
      <t>'</t>
    </r>
    <r>
      <rPr>
        <sz val="10"/>
        <color rgb="FF000000"/>
        <rFont val="Arial"/>
        <family val="2"/>
      </rPr>
      <t>b049609</t>
    </r>
  </si>
  <si>
    <r>
      <t>'</t>
    </r>
    <r>
      <rPr>
        <sz val="10"/>
        <color rgb="FF000000"/>
        <rFont val="Arial"/>
        <family val="2"/>
      </rPr>
      <t>b051967</t>
    </r>
  </si>
  <si>
    <r>
      <t>'</t>
    </r>
    <r>
      <rPr>
        <sz val="10"/>
        <color rgb="FF000000"/>
        <rFont val="Arial"/>
        <family val="2"/>
      </rPr>
      <t>b052151</t>
    </r>
  </si>
  <si>
    <r>
      <t>'</t>
    </r>
    <r>
      <rPr>
        <sz val="10"/>
        <color rgb="FF000000"/>
        <rFont val="Arial"/>
        <family val="2"/>
      </rPr>
      <t>b050666</t>
    </r>
  </si>
  <si>
    <r>
      <t>'</t>
    </r>
    <r>
      <rPr>
        <sz val="10"/>
        <color rgb="FF000000"/>
        <rFont val="Arial"/>
        <family val="2"/>
      </rPr>
      <t>b050898</t>
    </r>
  </si>
  <si>
    <r>
      <t>'</t>
    </r>
    <r>
      <rPr>
        <sz val="10"/>
        <color rgb="FF000000"/>
        <rFont val="Arial"/>
        <family val="2"/>
      </rPr>
      <t>b050993</t>
    </r>
  </si>
  <si>
    <r>
      <t>'</t>
    </r>
    <r>
      <rPr>
        <sz val="10"/>
        <color rgb="FF000000"/>
        <rFont val="Arial"/>
        <family val="2"/>
      </rPr>
      <t>b049689</t>
    </r>
  </si>
  <si>
    <r>
      <t>'</t>
    </r>
    <r>
      <rPr>
        <sz val="10"/>
        <color rgb="FF000000"/>
        <rFont val="Arial"/>
        <family val="2"/>
      </rPr>
      <t>B049648</t>
    </r>
  </si>
  <si>
    <r>
      <t>'</t>
    </r>
    <r>
      <rPr>
        <sz val="10"/>
        <color rgb="FF000000"/>
        <rFont val="Arial"/>
        <family val="2"/>
      </rPr>
      <t>b049560</t>
    </r>
  </si>
  <si>
    <r>
      <t>'</t>
    </r>
    <r>
      <rPr>
        <sz val="10"/>
        <color rgb="FF000000"/>
        <rFont val="Arial"/>
        <family val="2"/>
      </rPr>
      <t>b052147</t>
    </r>
  </si>
  <si>
    <r>
      <t>'</t>
    </r>
    <r>
      <rPr>
        <sz val="10"/>
        <color rgb="FF000000"/>
        <rFont val="Arial"/>
        <family val="2"/>
      </rPr>
      <t>b052157</t>
    </r>
  </si>
  <si>
    <r>
      <t>'</t>
    </r>
    <r>
      <rPr>
        <sz val="10"/>
        <color rgb="FF000000"/>
        <rFont val="Arial"/>
        <family val="2"/>
      </rPr>
      <t>b052104</t>
    </r>
  </si>
  <si>
    <r>
      <t>'</t>
    </r>
    <r>
      <rPr>
        <sz val="10"/>
        <color rgb="FF000000"/>
        <rFont val="Arial"/>
        <family val="2"/>
      </rPr>
      <t>b052046</t>
    </r>
  </si>
  <si>
    <r>
      <t>'</t>
    </r>
    <r>
      <rPr>
        <sz val="10"/>
        <color rgb="FF000000"/>
        <rFont val="Arial"/>
        <family val="2"/>
      </rPr>
      <t>b052044</t>
    </r>
  </si>
  <si>
    <r>
      <t>'</t>
    </r>
    <r>
      <rPr>
        <sz val="10"/>
        <color rgb="FF000000"/>
        <rFont val="Arial"/>
        <family val="2"/>
      </rPr>
      <t>b050903</t>
    </r>
  </si>
  <si>
    <r>
      <t>'</t>
    </r>
    <r>
      <rPr>
        <sz val="10"/>
        <color rgb="FF000000"/>
        <rFont val="Arial"/>
        <family val="2"/>
      </rPr>
      <t>b050335</t>
    </r>
  </si>
  <si>
    <r>
      <t>'</t>
    </r>
    <r>
      <rPr>
        <sz val="10"/>
        <color rgb="FF000000"/>
        <rFont val="Arial"/>
        <family val="2"/>
      </rPr>
      <t>b050315</t>
    </r>
  </si>
  <si>
    <r>
      <t>'</t>
    </r>
    <r>
      <rPr>
        <sz val="10"/>
        <color rgb="FF000000"/>
        <rFont val="Arial"/>
        <family val="2"/>
      </rPr>
      <t>b050313</t>
    </r>
  </si>
  <si>
    <r>
      <t>'</t>
    </r>
    <r>
      <rPr>
        <sz val="10"/>
        <color rgb="FF000000"/>
        <rFont val="Arial"/>
        <family val="2"/>
      </rPr>
      <t>b052169</t>
    </r>
  </si>
  <si>
    <r>
      <t>'</t>
    </r>
    <r>
      <rPr>
        <sz val="10"/>
        <color rgb="FF000000"/>
        <rFont val="Arial"/>
        <family val="2"/>
      </rPr>
      <t>b052164</t>
    </r>
  </si>
  <si>
    <r>
      <t>'</t>
    </r>
    <r>
      <rPr>
        <sz val="10"/>
        <color rgb="FF000000"/>
        <rFont val="Arial"/>
        <family val="2"/>
      </rPr>
      <t>b052160</t>
    </r>
  </si>
  <si>
    <r>
      <t>'</t>
    </r>
    <r>
      <rPr>
        <sz val="10"/>
        <color rgb="FF000000"/>
        <rFont val="Arial"/>
        <family val="2"/>
      </rPr>
      <t>b052143</t>
    </r>
  </si>
  <si>
    <r>
      <t>'</t>
    </r>
    <r>
      <rPr>
        <sz val="10"/>
        <color rgb="FF000000"/>
        <rFont val="Arial"/>
        <family val="2"/>
      </rPr>
      <t>b050594</t>
    </r>
  </si>
  <si>
    <r>
      <t>'</t>
    </r>
    <r>
      <rPr>
        <sz val="10"/>
        <color rgb="FF000000"/>
        <rFont val="Arial"/>
        <family val="2"/>
      </rPr>
      <t>b050297</t>
    </r>
  </si>
  <si>
    <r>
      <t>'</t>
    </r>
    <r>
      <rPr>
        <sz val="10"/>
        <color rgb="FF000000"/>
        <rFont val="Arial"/>
        <family val="2"/>
      </rPr>
      <t>b049693</t>
    </r>
  </si>
  <si>
    <r>
      <t>'</t>
    </r>
    <r>
      <rPr>
        <sz val="10"/>
        <color rgb="FF000000"/>
        <rFont val="Arial"/>
        <family val="2"/>
      </rPr>
      <t>b050298</t>
    </r>
  </si>
  <si>
    <r>
      <t>'</t>
    </r>
    <r>
      <rPr>
        <sz val="10"/>
        <color rgb="FF000000"/>
        <rFont val="Arial"/>
        <family val="2"/>
      </rPr>
      <t>B049652</t>
    </r>
  </si>
  <si>
    <r>
      <t>'</t>
    </r>
    <r>
      <rPr>
        <sz val="10"/>
        <color rgb="FF000000"/>
        <rFont val="Arial"/>
        <family val="2"/>
      </rPr>
      <t>b052166</t>
    </r>
  </si>
  <si>
    <r>
      <t>'</t>
    </r>
    <r>
      <rPr>
        <sz val="10"/>
        <color rgb="FF000000"/>
        <rFont val="Arial"/>
        <family val="2"/>
      </rPr>
      <t>b050897</t>
    </r>
  </si>
  <si>
    <r>
      <t>'</t>
    </r>
    <r>
      <rPr>
        <sz val="10"/>
        <color rgb="FF000000"/>
        <rFont val="Arial"/>
        <family val="2"/>
      </rPr>
      <t>b051944</t>
    </r>
  </si>
  <si>
    <r>
      <t>'</t>
    </r>
    <r>
      <rPr>
        <sz val="10"/>
        <color rgb="FF000000"/>
        <rFont val="Arial"/>
        <family val="2"/>
      </rPr>
      <t>b050316</t>
    </r>
  </si>
  <si>
    <r>
      <t>'</t>
    </r>
    <r>
      <rPr>
        <sz val="10"/>
        <color rgb="FF000000"/>
        <rFont val="Arial"/>
        <family val="2"/>
      </rPr>
      <t>b050299</t>
    </r>
  </si>
  <si>
    <r>
      <t>'</t>
    </r>
    <r>
      <rPr>
        <sz val="10"/>
        <color rgb="FF000000"/>
        <rFont val="Arial"/>
        <family val="2"/>
      </rPr>
      <t>b049563</t>
    </r>
  </si>
  <si>
    <t>910-SIPI-R-102022-10032373</t>
  </si>
  <si>
    <r>
      <t>'</t>
    </r>
    <r>
      <rPr>
        <sz val="10"/>
        <color rgb="FF000000"/>
        <rFont val="Arial"/>
        <family val="2"/>
      </rPr>
      <t>1344</t>
    </r>
  </si>
  <si>
    <t>RTV 1608566|1344|CHAN GIO - RTV1608566</t>
  </si>
  <si>
    <t>910-SIPI-R-112022-10032373</t>
  </si>
  <si>
    <r>
      <t>'</t>
    </r>
    <r>
      <rPr>
        <sz val="10"/>
        <color rgb="FF000000"/>
        <rFont val="Arial"/>
        <family val="2"/>
      </rPr>
      <t>1467</t>
    </r>
  </si>
  <si>
    <t>RTV 1614220|1467|CHAN GIO - RTV1614220</t>
  </si>
  <si>
    <r>
      <t>'</t>
    </r>
    <r>
      <rPr>
        <sz val="10"/>
        <color rgb="FF000000"/>
        <rFont val="Arial"/>
        <family val="2"/>
      </rPr>
      <t>1448</t>
    </r>
  </si>
  <si>
    <t>RTV 1612370|1448|GIO - RTV1612370</t>
  </si>
  <si>
    <r>
      <t>'</t>
    </r>
    <r>
      <rPr>
        <sz val="10"/>
        <color rgb="FF000000"/>
        <rFont val="Arial"/>
        <family val="2"/>
      </rPr>
      <t>1449</t>
    </r>
  </si>
  <si>
    <t>RTV 1612387|1449|CHAN GIO - RTV1612387</t>
  </si>
  <si>
    <r>
      <t>'</t>
    </r>
    <r>
      <rPr>
        <sz val="10"/>
        <color rgb="FF000000"/>
        <rFont val="Arial"/>
        <family val="2"/>
      </rPr>
      <t>1447</t>
    </r>
  </si>
  <si>
    <t>RTV 1612367|1447|GIO - RTV1612367</t>
  </si>
  <si>
    <r>
      <t>'</t>
    </r>
    <r>
      <rPr>
        <sz val="10"/>
        <color rgb="FF000000"/>
        <rFont val="Arial"/>
        <family val="2"/>
      </rPr>
      <t>1388</t>
    </r>
  </si>
  <si>
    <t>RTV 1610549|1388|CHAN GA - RTV1610549</t>
  </si>
  <si>
    <t>910-SIPI-R-112022-10033061</t>
  </si>
  <si>
    <r>
      <t>'</t>
    </r>
    <r>
      <rPr>
        <sz val="10"/>
        <color rgb="FF000000"/>
        <rFont val="Arial"/>
        <family val="2"/>
      </rPr>
      <t>1507</t>
    </r>
  </si>
  <si>
    <t>RTV 1617286|1507|GIO - RTV1617286</t>
  </si>
  <si>
    <r>
      <t>'</t>
    </r>
    <r>
      <rPr>
        <sz val="10"/>
        <color rgb="FF000000"/>
        <rFont val="Arial"/>
        <family val="2"/>
      </rPr>
      <t>1505</t>
    </r>
  </si>
  <si>
    <t>RTV 1617278|1505|GA - RTV1617278</t>
  </si>
  <si>
    <r>
      <t>'</t>
    </r>
    <r>
      <rPr>
        <sz val="10"/>
        <color rgb="FF000000"/>
        <rFont val="Arial"/>
        <family val="2"/>
      </rPr>
      <t>1501</t>
    </r>
  </si>
  <si>
    <t>RTV 1617273|1501|GA - RTV1617273</t>
  </si>
  <si>
    <r>
      <t>'</t>
    </r>
    <r>
      <rPr>
        <sz val="10"/>
        <color rgb="FF000000"/>
        <rFont val="Arial"/>
        <family val="2"/>
      </rPr>
      <t>1506</t>
    </r>
  </si>
  <si>
    <t>RTV 1617283|1506|GA - RTV1617283</t>
  </si>
  <si>
    <r>
      <t>'</t>
    </r>
    <r>
      <rPr>
        <sz val="10"/>
        <color rgb="FF000000"/>
        <rFont val="Arial"/>
        <family val="2"/>
      </rPr>
      <t>1508</t>
    </r>
  </si>
  <si>
    <t>RTV 1617288|1508|CHA - RTV1617288</t>
  </si>
  <si>
    <t>920-SIPI-102022-10015592</t>
  </si>
  <si>
    <r>
      <t>'</t>
    </r>
    <r>
      <rPr>
        <sz val="10"/>
        <color rgb="FF000000"/>
        <rFont val="Arial"/>
        <family val="2"/>
      </rPr>
      <t>22-b048884</t>
    </r>
  </si>
  <si>
    <r>
      <t>'</t>
    </r>
    <r>
      <rPr>
        <sz val="10"/>
        <color rgb="FF000000"/>
        <rFont val="Arial"/>
        <family val="2"/>
      </rPr>
      <t>22-b047279</t>
    </r>
  </si>
  <si>
    <t>930-SIPI-102022-10022052</t>
  </si>
  <si>
    <r>
      <t>'</t>
    </r>
    <r>
      <rPr>
        <sz val="10"/>
        <color rgb="FF000000"/>
        <rFont val="Arial"/>
        <family val="2"/>
      </rPr>
      <t>22-b0048596</t>
    </r>
  </si>
  <si>
    <t>930-SIPI-102022-10022314</t>
  </si>
  <si>
    <r>
      <t>'</t>
    </r>
    <r>
      <rPr>
        <sz val="10"/>
        <color rgb="FF000000"/>
        <rFont val="Arial"/>
        <family val="2"/>
      </rPr>
      <t>22-b0047700</t>
    </r>
  </si>
  <si>
    <t>930-SIPI-112022-10022314</t>
  </si>
  <si>
    <r>
      <t>'</t>
    </r>
    <r>
      <rPr>
        <sz val="10"/>
        <color rgb="FF000000"/>
        <rFont val="Arial"/>
        <family val="2"/>
      </rPr>
      <t>22-b0050892</t>
    </r>
  </si>
  <si>
    <r>
      <t>'</t>
    </r>
    <r>
      <rPr>
        <sz val="10"/>
        <color rgb="FF000000"/>
        <rFont val="Arial"/>
        <family val="2"/>
      </rPr>
      <t>22-b0050726</t>
    </r>
  </si>
  <si>
    <r>
      <t>'</t>
    </r>
    <r>
      <rPr>
        <sz val="10"/>
        <color rgb="FF000000"/>
        <rFont val="Arial"/>
        <family val="2"/>
      </rPr>
      <t>22-b0050893</t>
    </r>
  </si>
  <si>
    <r>
      <t>'</t>
    </r>
    <r>
      <rPr>
        <sz val="10"/>
        <color rgb="FF000000"/>
        <rFont val="Arial"/>
        <family val="2"/>
      </rPr>
      <t>22-b0050873</t>
    </r>
  </si>
  <si>
    <r>
      <t>'</t>
    </r>
    <r>
      <rPr>
        <sz val="10"/>
        <color rgb="FF000000"/>
        <rFont val="Arial"/>
        <family val="2"/>
      </rPr>
      <t>22-b0051777</t>
    </r>
  </si>
  <si>
    <r>
      <t>'</t>
    </r>
    <r>
      <rPr>
        <sz val="10"/>
        <color rgb="FF000000"/>
        <rFont val="Arial"/>
        <family val="2"/>
      </rPr>
      <t>22-b0050540</t>
    </r>
  </si>
  <si>
    <r>
      <t>'</t>
    </r>
    <r>
      <rPr>
        <sz val="10"/>
        <color rgb="FF000000"/>
        <rFont val="Arial"/>
        <family val="2"/>
      </rPr>
      <t>22-b0050894</t>
    </r>
  </si>
  <si>
    <r>
      <t>'</t>
    </r>
    <r>
      <rPr>
        <sz val="10"/>
        <color rgb="FF000000"/>
        <rFont val="Arial"/>
        <family val="2"/>
      </rPr>
      <t>22-b049748</t>
    </r>
  </si>
  <si>
    <r>
      <t>'</t>
    </r>
    <r>
      <rPr>
        <sz val="10"/>
        <color rgb="FF000000"/>
        <rFont val="Arial"/>
        <family val="2"/>
      </rPr>
      <t>22-b053247</t>
    </r>
  </si>
  <si>
    <r>
      <t>'</t>
    </r>
    <r>
      <rPr>
        <sz val="10"/>
        <color rgb="FF000000"/>
        <rFont val="Arial"/>
        <family val="2"/>
      </rPr>
      <t>22-b0050910</t>
    </r>
  </si>
  <si>
    <r>
      <t>'</t>
    </r>
    <r>
      <rPr>
        <sz val="10"/>
        <color rgb="FF000000"/>
        <rFont val="Arial"/>
        <family val="2"/>
      </rPr>
      <t>22-b050534</t>
    </r>
  </si>
  <si>
    <r>
      <t>'</t>
    </r>
    <r>
      <rPr>
        <sz val="10"/>
        <color rgb="FF000000"/>
        <rFont val="Arial"/>
        <family val="2"/>
      </rPr>
      <t>22-b0049747</t>
    </r>
  </si>
  <si>
    <r>
      <t>'</t>
    </r>
    <r>
      <rPr>
        <sz val="10"/>
        <color rgb="FF000000"/>
        <rFont val="Arial"/>
        <family val="2"/>
      </rPr>
      <t>22-b0049749</t>
    </r>
  </si>
  <si>
    <r>
      <t>'</t>
    </r>
    <r>
      <rPr>
        <sz val="10"/>
        <color rgb="FF000000"/>
        <rFont val="Arial"/>
        <family val="2"/>
      </rPr>
      <t>22-b050727</t>
    </r>
  </si>
  <si>
    <r>
      <t>'</t>
    </r>
    <r>
      <rPr>
        <sz val="10"/>
        <color rgb="FF000000"/>
        <rFont val="Arial"/>
        <family val="2"/>
      </rPr>
      <t>22-b0049750</t>
    </r>
  </si>
  <si>
    <r>
      <t>'</t>
    </r>
    <r>
      <rPr>
        <sz val="10"/>
        <color rgb="FF000000"/>
        <rFont val="Arial"/>
        <family val="2"/>
      </rPr>
      <t>22-b050891</t>
    </r>
  </si>
  <si>
    <r>
      <t>'</t>
    </r>
    <r>
      <rPr>
        <sz val="10"/>
        <color rgb="FF000000"/>
        <rFont val="Arial"/>
        <family val="2"/>
      </rPr>
      <t>22-b0050874</t>
    </r>
  </si>
  <si>
    <r>
      <t>'</t>
    </r>
    <r>
      <rPr>
        <sz val="10"/>
        <color rgb="FF000000"/>
        <rFont val="Arial"/>
        <family val="2"/>
      </rPr>
      <t>22-b050539</t>
    </r>
  </si>
  <si>
    <r>
      <t>'</t>
    </r>
    <r>
      <rPr>
        <sz val="10"/>
        <color rgb="FF000000"/>
        <rFont val="Arial"/>
        <family val="2"/>
      </rPr>
      <t>22-b0050911</t>
    </r>
  </si>
  <si>
    <r>
      <t>'</t>
    </r>
    <r>
      <rPr>
        <sz val="10"/>
        <color rgb="FF000000"/>
        <rFont val="Arial"/>
        <family val="2"/>
      </rPr>
      <t>22-b050912</t>
    </r>
  </si>
  <si>
    <t>930-SIPI-R-112022-10022314</t>
  </si>
  <si>
    <r>
      <t>'</t>
    </r>
    <r>
      <rPr>
        <sz val="10"/>
        <color rgb="FF000000"/>
        <rFont val="Arial"/>
        <family val="2"/>
      </rPr>
      <t>441</t>
    </r>
  </si>
  <si>
    <t>K22TVD-441-RTV1614875|HHCL</t>
  </si>
  <si>
    <r>
      <t>'</t>
    </r>
    <r>
      <rPr>
        <sz val="10"/>
        <color rgb="FF000000"/>
        <rFont val="Arial"/>
        <family val="2"/>
      </rPr>
      <t>488</t>
    </r>
  </si>
  <si>
    <t>K22TVD-488-RTV1620794|HHCL</t>
  </si>
  <si>
    <r>
      <t>'</t>
    </r>
    <r>
      <rPr>
        <sz val="10"/>
        <color rgb="FF000000"/>
        <rFont val="Arial"/>
        <family val="2"/>
      </rPr>
      <t>428</t>
    </r>
  </si>
  <si>
    <t>K22TVD-428-RTV1610800|HHCL</t>
  </si>
  <si>
    <r>
      <t>'</t>
    </r>
    <r>
      <rPr>
        <sz val="10"/>
        <color rgb="FF000000"/>
        <rFont val="Arial"/>
        <family val="2"/>
      </rPr>
      <t>470</t>
    </r>
  </si>
  <si>
    <t>K22TVD-470-RTV1620126|HHCL</t>
  </si>
  <si>
    <t>K22TVD-469-RTV1620121|HHCL</t>
  </si>
  <si>
    <t>940-SIPI-R-112022-10019003</t>
  </si>
  <si>
    <r>
      <t>'</t>
    </r>
    <r>
      <rPr>
        <sz val="10"/>
        <color rgb="FF000000"/>
        <rFont val="Arial"/>
        <family val="2"/>
      </rPr>
      <t>R0000715</t>
    </r>
  </si>
  <si>
    <t>1K22TVE|0000715.R1613530|9419 - RTV1613530</t>
  </si>
  <si>
    <r>
      <t>'</t>
    </r>
    <r>
      <rPr>
        <sz val="10"/>
        <color rgb="FF000000"/>
        <rFont val="Arial"/>
        <family val="2"/>
      </rPr>
      <t>R0000776</t>
    </r>
  </si>
  <si>
    <t>1K22TVE|0000776.R1620646|9402 - RTV1620646</t>
  </si>
  <si>
    <r>
      <t>'</t>
    </r>
    <r>
      <rPr>
        <sz val="10"/>
        <color rgb="FF000000"/>
        <rFont val="Arial"/>
        <family val="2"/>
      </rPr>
      <t>R0000769</t>
    </r>
  </si>
  <si>
    <t>1K22TVE|0000769.R1618007|9408 - RTV1618007</t>
  </si>
  <si>
    <r>
      <t>'</t>
    </r>
    <r>
      <rPr>
        <sz val="10"/>
        <color rgb="FF000000"/>
        <rFont val="Arial"/>
        <family val="2"/>
      </rPr>
      <t>R0000786</t>
    </r>
  </si>
  <si>
    <t>1K22TVE|0000786.R1620662|9418 - RTV1620662</t>
  </si>
  <si>
    <r>
      <t>'</t>
    </r>
    <r>
      <rPr>
        <sz val="10"/>
        <color rgb="FF000000"/>
        <rFont val="Arial"/>
        <family val="2"/>
      </rPr>
      <t>R0000757</t>
    </r>
  </si>
  <si>
    <t>1K22TVE|0000757.R1615823|9421 - RTV1615823</t>
  </si>
  <si>
    <t>940-SIPI-R-122022-10019003</t>
  </si>
  <si>
    <r>
      <t>'</t>
    </r>
    <r>
      <rPr>
        <sz val="10"/>
        <color rgb="FF000000"/>
        <rFont val="Arial"/>
        <family val="2"/>
      </rPr>
      <t>R0000806</t>
    </r>
  </si>
  <si>
    <t>1K22TVE|0000806.R1624180|9406 - RTV1624180</t>
  </si>
  <si>
    <r>
      <t>'</t>
    </r>
    <r>
      <rPr>
        <sz val="10"/>
        <color rgb="FF000000"/>
        <rFont val="Arial"/>
        <family val="2"/>
      </rPr>
      <t>R0000846</t>
    </r>
  </si>
  <si>
    <t>1K22TVE|0000846.R1626638|9411 - RTV1626638</t>
  </si>
  <si>
    <r>
      <t>'</t>
    </r>
    <r>
      <rPr>
        <sz val="10"/>
        <color rgb="FF000000"/>
        <rFont val="Arial"/>
        <family val="2"/>
      </rPr>
      <t>R0000819</t>
    </r>
  </si>
  <si>
    <t>1K22TVE|0000819.R1624649|9406 - RTV1624649</t>
  </si>
  <si>
    <r>
      <t>'</t>
    </r>
    <r>
      <rPr>
        <sz val="10"/>
        <color rgb="FF000000"/>
        <rFont val="Arial"/>
        <family val="2"/>
      </rPr>
      <t>R0000811</t>
    </r>
  </si>
  <si>
    <t>1K22TVE|0000811.R1624196|9414 - RTV1624196</t>
  </si>
  <si>
    <t>950-SIPI-112022-10007714</t>
  </si>
  <si>
    <r>
      <t>'</t>
    </r>
    <r>
      <rPr>
        <sz val="10"/>
        <color rgb="FF000000"/>
        <rFont val="Arial"/>
        <family val="2"/>
      </rPr>
      <t>22-b0051007</t>
    </r>
  </si>
  <si>
    <r>
      <t>'</t>
    </r>
    <r>
      <rPr>
        <sz val="10"/>
        <color rgb="FF000000"/>
        <rFont val="Arial"/>
        <family val="2"/>
      </rPr>
      <t>22-b0050653</t>
    </r>
  </si>
  <si>
    <t>QT01122022-00749</t>
  </si>
  <si>
    <t>010303-HT06-Phi VC tinh &amp; qua kho ve tinh  T11/2022 -7%</t>
  </si>
  <si>
    <t>Số HĐ</t>
  </si>
  <si>
    <t>Chênh lệch</t>
  </si>
  <si>
    <t>x</t>
  </si>
  <si>
    <t xml:space="preserve">COOP Thanh toán </t>
  </si>
  <si>
    <t>Nháp</t>
  </si>
  <si>
    <t>11481</t>
  </si>
  <si>
    <t>3850</t>
  </si>
  <si>
    <t>11480</t>
  </si>
  <si>
    <t>không có</t>
  </si>
  <si>
    <t>0006550</t>
  </si>
  <si>
    <t>0008880</t>
  </si>
  <si>
    <t>0301175691013</t>
  </si>
  <si>
    <t>0010310</t>
  </si>
  <si>
    <t>0012809</t>
  </si>
  <si>
    <t>0015028</t>
  </si>
  <si>
    <t>0006548</t>
  </si>
  <si>
    <t>0301175691022</t>
  </si>
  <si>
    <t>0007471</t>
  </si>
  <si>
    <t>0008663</t>
  </si>
  <si>
    <t>0010336</t>
  </si>
  <si>
    <t>0012808</t>
  </si>
  <si>
    <t>0013454</t>
  </si>
  <si>
    <t>0006551</t>
  </si>
  <si>
    <t>0301175691023</t>
  </si>
  <si>
    <t>0007468</t>
  </si>
  <si>
    <t>0008659</t>
  </si>
  <si>
    <t>0009531</t>
  </si>
  <si>
    <t>0012047</t>
  </si>
  <si>
    <t>0012807</t>
  </si>
  <si>
    <t>0013239</t>
  </si>
  <si>
    <t>0013457</t>
  </si>
  <si>
    <t>0015027</t>
  </si>
  <si>
    <t>0006249</t>
  </si>
  <si>
    <t>0301175691024</t>
  </si>
  <si>
    <t>0006521</t>
  </si>
  <si>
    <t>0007012</t>
  </si>
  <si>
    <t>0007196</t>
  </si>
  <si>
    <t>0008018</t>
  </si>
  <si>
    <t>0008345</t>
  </si>
  <si>
    <t>0009534</t>
  </si>
  <si>
    <t>0010312</t>
  </si>
  <si>
    <t>0012045</t>
  </si>
  <si>
    <t>0012754</t>
  </si>
  <si>
    <t>0013448</t>
  </si>
  <si>
    <t>0014344</t>
  </si>
  <si>
    <t>0014911</t>
  </si>
  <si>
    <t>0007044</t>
  </si>
  <si>
    <t>0301175691041</t>
  </si>
  <si>
    <t>0008067</t>
  </si>
  <si>
    <t>0009863</t>
  </si>
  <si>
    <t>0012692</t>
  </si>
  <si>
    <t>0013278</t>
  </si>
  <si>
    <t>0007016</t>
  </si>
  <si>
    <t>0301175691014</t>
  </si>
  <si>
    <t>0009702</t>
  </si>
  <si>
    <t>0010779</t>
  </si>
  <si>
    <t>thanh toán trùng 25956</t>
  </si>
  <si>
    <t>HĐ đã hủy</t>
  </si>
  <si>
    <t>HUY</t>
  </si>
  <si>
    <t>thanh toán trùng</t>
  </si>
  <si>
    <t>bù trừ</t>
  </si>
  <si>
    <t>thanh toán nhầm</t>
  </si>
  <si>
    <t>BẢNG KÊ HÓA ĐƠN, CHỨNG TỪ HÀNG HÓA, DỊCH VỤ BÁN RA (MẪU QUẢN TRỊ)</t>
  </si>
  <si>
    <t>Ký hiệu HĐ</t>
  </si>
  <si>
    <t>Diễn giải</t>
  </si>
  <si>
    <t>Doanh số bán chưa có thuế GTGT</t>
  </si>
  <si>
    <t>Tổng cộng</t>
  </si>
  <si>
    <t>Tên người mua</t>
  </si>
  <si>
    <t>Mã số thuế người mua</t>
  </si>
  <si>
    <t>0009840</t>
  </si>
  <si>
    <t/>
  </si>
  <si>
    <t>Hàng trả HD9840</t>
  </si>
  <si>
    <t>KCT</t>
  </si>
  <si>
    <t>Hàng trả HD0011484</t>
  </si>
  <si>
    <t>0011633</t>
  </si>
  <si>
    <t>Hàng trả HD0011633</t>
  </si>
  <si>
    <t>0011634</t>
  </si>
  <si>
    <t>Hàng trả HD0011634</t>
  </si>
  <si>
    <t>0011642</t>
  </si>
  <si>
    <t>Hàng trả HD0011642</t>
  </si>
  <si>
    <t>0011881</t>
  </si>
  <si>
    <t>Hàng trả HD0011881</t>
  </si>
  <si>
    <t>0001118</t>
  </si>
  <si>
    <t>Hàng trả HD1118</t>
  </si>
  <si>
    <t>0000128</t>
  </si>
  <si>
    <t>Hàng trả HD128</t>
  </si>
  <si>
    <t>0001682</t>
  </si>
  <si>
    <t>Hàng trả HD1682</t>
  </si>
  <si>
    <t>0000897</t>
  </si>
  <si>
    <t>Hàng trả HD897</t>
  </si>
  <si>
    <t>0000829</t>
  </si>
  <si>
    <t>Hàng trả HD829</t>
  </si>
  <si>
    <t>0000321</t>
  </si>
  <si>
    <t>Hàng trả HD321</t>
  </si>
  <si>
    <t>0000474</t>
  </si>
  <si>
    <t>Hàng trả HD474</t>
  </si>
  <si>
    <t>0000888</t>
  </si>
  <si>
    <t>Hàng trả HD888</t>
  </si>
  <si>
    <t>0000316</t>
  </si>
  <si>
    <t>Hàng trả HD316</t>
  </si>
  <si>
    <t>0000538</t>
  </si>
  <si>
    <t>Hàng trả HD538</t>
  </si>
  <si>
    <t>0001697</t>
  </si>
  <si>
    <t>Hàng trả HD1697</t>
  </si>
  <si>
    <t>0006610</t>
  </si>
  <si>
    <t>Hàng trả HD6610</t>
  </si>
  <si>
    <t>0000523</t>
  </si>
  <si>
    <t>Hàng trả HD523</t>
  </si>
  <si>
    <t>0000332</t>
  </si>
  <si>
    <t>Hàng trả HD332</t>
  </si>
  <si>
    <t>0000469</t>
  </si>
  <si>
    <t>Hàng trả HD469</t>
  </si>
  <si>
    <t>0009801</t>
  </si>
  <si>
    <t>Hàng trả HD9801</t>
  </si>
  <si>
    <t>0009802</t>
  </si>
  <si>
    <t>Hàng trả HD9802</t>
  </si>
  <si>
    <t>0009803</t>
  </si>
  <si>
    <t>Hàng trả HD9803</t>
  </si>
  <si>
    <t>0009804</t>
  </si>
  <si>
    <t>Hàng trả HD9804</t>
  </si>
  <si>
    <t>0009805</t>
  </si>
  <si>
    <t>Hàng trả HD9805</t>
  </si>
  <si>
    <t>0009806</t>
  </si>
  <si>
    <t>Hàng trả HD9806</t>
  </si>
  <si>
    <t>0009807</t>
  </si>
  <si>
    <t>Hàng trả HD9807</t>
  </si>
  <si>
    <t>0009808</t>
  </si>
  <si>
    <t>Hàng trả HD9808</t>
  </si>
  <si>
    <t>0000153</t>
  </si>
  <si>
    <t>Hàng trả HD153</t>
  </si>
  <si>
    <t>0001726</t>
  </si>
  <si>
    <t>Hàng trả HD1726</t>
  </si>
  <si>
    <t>0009838</t>
  </si>
  <si>
    <t>Hàng trả HD9838</t>
  </si>
  <si>
    <t>0009839</t>
  </si>
  <si>
    <t>Hàng trả HD9839</t>
  </si>
  <si>
    <t>0009841</t>
  </si>
  <si>
    <t>Hàng trả Hd9841</t>
  </si>
  <si>
    <t>0009842</t>
  </si>
  <si>
    <t>Hàng trả HD9842</t>
  </si>
  <si>
    <t>0000564</t>
  </si>
  <si>
    <t>CU/21E</t>
  </si>
  <si>
    <t>Hàng bán trả lại HD564</t>
  </si>
  <si>
    <t>Hàng bán trả lại</t>
  </si>
  <si>
    <t>0005402</t>
  </si>
  <si>
    <t>Hàng bán trả lại HD5402</t>
  </si>
  <si>
    <t>0000646</t>
  </si>
  <si>
    <t>Hàng bán trả lại HD646</t>
  </si>
  <si>
    <t>654</t>
  </si>
  <si>
    <t>0000025</t>
  </si>
  <si>
    <t>Hàng bán trả lại HD25</t>
  </si>
  <si>
    <t>0000033</t>
  </si>
  <si>
    <t>Hàng bán trả lại HD33</t>
  </si>
  <si>
    <t>0000051</t>
  </si>
  <si>
    <t>Hàng bán trả lại HD51</t>
  </si>
  <si>
    <t>0001005</t>
  </si>
  <si>
    <t>Hàng trả 0001005</t>
  </si>
  <si>
    <t>19</t>
  </si>
  <si>
    <t>0001427</t>
  </si>
  <si>
    <t>Hàng trả HD0001427</t>
  </si>
  <si>
    <t>0004548</t>
  </si>
  <si>
    <t>Hàng bán trả lại HD0004548</t>
  </si>
  <si>
    <t>7380</t>
  </si>
  <si>
    <t>0004639</t>
  </si>
  <si>
    <t>Hàng bán trả lại HD0004639</t>
  </si>
  <si>
    <t>0009974</t>
  </si>
  <si>
    <t>Hàng bán trả lại HD0009974</t>
  </si>
  <si>
    <t>0009975</t>
  </si>
  <si>
    <t>Hàng bán trả lại HD0009975</t>
  </si>
  <si>
    <t>0009976</t>
  </si>
  <si>
    <t>Hàng bán trả lại HD0009976</t>
  </si>
  <si>
    <t>0009977</t>
  </si>
  <si>
    <t>Hàng bán trả lại HD0009977</t>
  </si>
  <si>
    <t>0009978</t>
  </si>
  <si>
    <t>Hàng bán trả lại HD0009978</t>
  </si>
  <si>
    <t>0009980</t>
  </si>
  <si>
    <t>Hàng bán trả lại HD0009980</t>
  </si>
  <si>
    <t>0009982</t>
  </si>
  <si>
    <t>Hàng bán trả lại HD0009982</t>
  </si>
  <si>
    <t>0009983</t>
  </si>
  <si>
    <t>Hàng bán trả lại HD0009983</t>
  </si>
  <si>
    <t>0009984</t>
  </si>
  <si>
    <t>Hàng bán trả lại HD0009984</t>
  </si>
  <si>
    <t>0009985</t>
  </si>
  <si>
    <t>Hàng bán trả lại HD0009985</t>
  </si>
  <si>
    <t>0009986</t>
  </si>
  <si>
    <t>Hàng bán trả lại HD0009986</t>
  </si>
  <si>
    <t>0009987</t>
  </si>
  <si>
    <t>Hàng bán trả lại HD0009987</t>
  </si>
  <si>
    <t>0009988</t>
  </si>
  <si>
    <t>Hàng bán trả lại HD0009988</t>
  </si>
  <si>
    <t>0009989</t>
  </si>
  <si>
    <t>Hàng bán trả lại HD0009989</t>
  </si>
  <si>
    <t>0009990</t>
  </si>
  <si>
    <t>Hàng bán trả lại HD0009990</t>
  </si>
  <si>
    <t>0009991</t>
  </si>
  <si>
    <t>Hàng bán trả lại HD0009991</t>
  </si>
  <si>
    <t>0009992</t>
  </si>
  <si>
    <t>Hàng bán trả lại HD0009992</t>
  </si>
  <si>
    <t>0009993</t>
  </si>
  <si>
    <t>Hàng bán trả lại HD0009993</t>
  </si>
  <si>
    <t>0009994</t>
  </si>
  <si>
    <t>Hàng bán trả lại HD0009994</t>
  </si>
  <si>
    <t>0009995</t>
  </si>
  <si>
    <t>Hàng bán trả lại HD0009995</t>
  </si>
  <si>
    <t>0009996</t>
  </si>
  <si>
    <t>Hàng trả HD0009996</t>
  </si>
  <si>
    <t>0050737</t>
  </si>
  <si>
    <t>Hàng bán trả lại HD0050737</t>
  </si>
  <si>
    <t>0004663</t>
  </si>
  <si>
    <t>Hàng bán trả lại HD0004663</t>
  </si>
  <si>
    <t>0005605</t>
  </si>
  <si>
    <t>Hàng trả HD0005605</t>
  </si>
  <si>
    <t>0005614</t>
  </si>
  <si>
    <t>Hàng trả HD0005614</t>
  </si>
  <si>
    <t>0050845</t>
  </si>
  <si>
    <t>Hàng bán trả lại HD0050845</t>
  </si>
  <si>
    <t>5605</t>
  </si>
  <si>
    <t>00000017</t>
  </si>
  <si>
    <t>VP/20E</t>
  </si>
  <si>
    <t>Hàng bán trả lại HD: 0000017</t>
  </si>
  <si>
    <t>Hàng bán trả lại HD: 0000033</t>
  </si>
  <si>
    <t>0000388</t>
  </si>
  <si>
    <t>GC/21E</t>
  </si>
  <si>
    <t>Hàng bán trả lại HD: 0000388</t>
  </si>
  <si>
    <t>0000413</t>
  </si>
  <si>
    <t>Hàng bán trả lại HD: 0000413</t>
  </si>
  <si>
    <t>0003939</t>
  </si>
  <si>
    <t>Hàng trả HD0003939</t>
  </si>
  <si>
    <t>0027793</t>
  </si>
  <si>
    <t>AB/20P</t>
  </si>
  <si>
    <t>Hàng bán trả lại HD: 0027793</t>
  </si>
  <si>
    <t>0000672</t>
  </si>
  <si>
    <t>AA/21P</t>
  </si>
  <si>
    <t>Hàng bán trả lại HD; 0000672</t>
  </si>
  <si>
    <t>0000673</t>
  </si>
  <si>
    <t>Hàng bán trả lại HD; 0000673</t>
  </si>
  <si>
    <t>0000882</t>
  </si>
  <si>
    <t>DM/21E</t>
  </si>
  <si>
    <t>Hàng bán trả lại HD: 0000882</t>
  </si>
  <si>
    <t>0000447</t>
  </si>
  <si>
    <t>EC/21E</t>
  </si>
  <si>
    <t>Hàng bán trả lại HD: 0000447</t>
  </si>
  <si>
    <t>0000113</t>
  </si>
  <si>
    <t>Hàng bán trả lại HD: 000113</t>
  </si>
  <si>
    <t>00101119</t>
  </si>
  <si>
    <t>Hàng bán trả lại HD: 0010119</t>
  </si>
  <si>
    <t>0010118</t>
  </si>
  <si>
    <t>Hàng bán trả lại HD: 0010118</t>
  </si>
  <si>
    <t>Hàng trả HD10119</t>
  </si>
  <si>
    <t>0010120</t>
  </si>
  <si>
    <t>Hàng bán trả lại HD: 0010120</t>
  </si>
  <si>
    <t>0000922</t>
  </si>
  <si>
    <t>DK/21P</t>
  </si>
  <si>
    <t>Hàng bán trả lại HD; 0000922</t>
  </si>
  <si>
    <t>0005181</t>
  </si>
  <si>
    <t>AB/21P</t>
  </si>
  <si>
    <t>Hàng bán trả lại HD: 00001581</t>
  </si>
  <si>
    <t>0010690</t>
  </si>
  <si>
    <t>Hàng bán trả lại HD; 0010690</t>
  </si>
  <si>
    <t>0000126</t>
  </si>
  <si>
    <t>Hàng bán trả lại HD: 000126</t>
  </si>
  <si>
    <t>0019449</t>
  </si>
  <si>
    <t>Hàng bán trả lại HD; 0019449</t>
  </si>
  <si>
    <t>0000615</t>
  </si>
  <si>
    <t>EX/21E</t>
  </si>
  <si>
    <t>Hàng bán trả lại HD: 0000615</t>
  </si>
  <si>
    <t>0000668</t>
  </si>
  <si>
    <t>ED/21E</t>
  </si>
  <si>
    <t>Hàng bán trả lại HD: 0000668</t>
  </si>
  <si>
    <t>0001244</t>
  </si>
  <si>
    <t>Hàng bán trả lại HD: 0001244</t>
  </si>
  <si>
    <t>0000482</t>
  </si>
  <si>
    <t>Hàng bán trả lại HD: 000482</t>
  </si>
  <si>
    <t>000133</t>
  </si>
  <si>
    <t>Hàng bán trả lại HD: 000133</t>
  </si>
  <si>
    <t>0000138</t>
  </si>
  <si>
    <t>Hàng bán trả lại HD: 0000138</t>
  </si>
  <si>
    <t>001382</t>
  </si>
  <si>
    <t>HQ/21E</t>
  </si>
  <si>
    <t>Hàng bán trả lại HD: 001382</t>
  </si>
  <si>
    <t>0000502</t>
  </si>
  <si>
    <t>GQ/21E</t>
  </si>
  <si>
    <t>Hàng bán trả lại HD: 0000502</t>
  </si>
  <si>
    <t>0010190</t>
  </si>
  <si>
    <t>Hàng bán trả lại HD: 0010190</t>
  </si>
  <si>
    <t>0010191</t>
  </si>
  <si>
    <t>Hàng bán trả lại HD: 0010191</t>
  </si>
  <si>
    <t>0010192</t>
  </si>
  <si>
    <t>Hàng bán trả lại HD: 0010192</t>
  </si>
  <si>
    <t>0010193</t>
  </si>
  <si>
    <t>Hàng bán trả lại HD: 0010193</t>
  </si>
  <si>
    <t>0000028</t>
  </si>
  <si>
    <t>Hàng bán trả lại HD; 000028</t>
  </si>
  <si>
    <t>002121</t>
  </si>
  <si>
    <t>PR/21P</t>
  </si>
  <si>
    <t>0010235</t>
  </si>
  <si>
    <t>Hàng bán trả lại HD: 0010235</t>
  </si>
  <si>
    <t>0010236</t>
  </si>
  <si>
    <t>Hàng bán trả lại HD: 0010236</t>
  </si>
  <si>
    <t>0010248</t>
  </si>
  <si>
    <t>Hàng bán trả lại HD: 0010248</t>
  </si>
  <si>
    <t>018066</t>
  </si>
  <si>
    <t>0004895</t>
  </si>
  <si>
    <t>VP/19E</t>
  </si>
  <si>
    <t>001228</t>
  </si>
  <si>
    <t>BA/21E</t>
  </si>
  <si>
    <t>Hàng bán trả lại HD001228</t>
  </si>
  <si>
    <t>0010292</t>
  </si>
  <si>
    <t>Hàng bán trả lại HD0010292</t>
  </si>
  <si>
    <t>0000441</t>
  </si>
  <si>
    <t>GL/21E</t>
  </si>
  <si>
    <t>0000228</t>
  </si>
  <si>
    <t>CR/21E</t>
  </si>
  <si>
    <t>Hàng bán trả lại HD0000228</t>
  </si>
  <si>
    <t>0001968</t>
  </si>
  <si>
    <t>DA/20E</t>
  </si>
  <si>
    <t>Hàng bán trả lại HD0001968</t>
  </si>
  <si>
    <t>0003030</t>
  </si>
  <si>
    <t>Hàng trả HD3030 ( Kiêm tra lại)</t>
  </si>
  <si>
    <t>0000518</t>
  </si>
  <si>
    <t>HC/21E</t>
  </si>
  <si>
    <t>Hàng bán trả lại HD0000518</t>
  </si>
  <si>
    <t>0001098</t>
  </si>
  <si>
    <t>Hàng trả HD1098</t>
  </si>
  <si>
    <t>CÔNG TY TNHH THƯƠNG MẠI SÀI GÒN CO.OP RẠCH GIÁ</t>
  </si>
  <si>
    <t>0001099</t>
  </si>
  <si>
    <t>Hàng trả HD0001099</t>
  </si>
  <si>
    <t>0010341</t>
  </si>
  <si>
    <t>Hàng bán trả lại HD0010341</t>
  </si>
  <si>
    <t>00001303</t>
  </si>
  <si>
    <t>Hàng trả HD1303</t>
  </si>
  <si>
    <t>0010344</t>
  </si>
  <si>
    <t>Hàng trả HD10344</t>
  </si>
  <si>
    <t>0010345</t>
  </si>
  <si>
    <t>Hàng trả HD10345</t>
  </si>
  <si>
    <t>00000469</t>
  </si>
  <si>
    <t>0005038</t>
  </si>
  <si>
    <t>Hàng trả DH5038</t>
  </si>
  <si>
    <t>0000580</t>
  </si>
  <si>
    <t>Hàng bán trả lại HD0000580</t>
  </si>
  <si>
    <t>001697</t>
  </si>
  <si>
    <t>002140</t>
  </si>
  <si>
    <t>0000698</t>
  </si>
  <si>
    <t>EQ/21E</t>
  </si>
  <si>
    <t>Hàng bán trả lại HD0000698</t>
  </si>
  <si>
    <t>0000699</t>
  </si>
  <si>
    <t>Hàng bán trả lại HD0000699</t>
  </si>
  <si>
    <t>0001194</t>
  </si>
  <si>
    <t>DG/21E</t>
  </si>
  <si>
    <t>Hàng bán trả lại HD0001194</t>
  </si>
  <si>
    <t>CV/22E</t>
  </si>
  <si>
    <t>00000276</t>
  </si>
  <si>
    <t>EE/21E</t>
  </si>
  <si>
    <t>Hàng bán trả lại HD00000276</t>
  </si>
  <si>
    <t>001329</t>
  </si>
  <si>
    <t>000457</t>
  </si>
  <si>
    <t>001229</t>
  </si>
  <si>
    <t>001237</t>
  </si>
  <si>
    <t>CG/21E</t>
  </si>
  <si>
    <t>001333</t>
  </si>
  <si>
    <t>000728</t>
  </si>
  <si>
    <t>001344</t>
  </si>
  <si>
    <t>000211</t>
  </si>
  <si>
    <t>000262</t>
  </si>
  <si>
    <t>CE/21E</t>
  </si>
  <si>
    <t>001357</t>
  </si>
  <si>
    <t>00000127</t>
  </si>
  <si>
    <t>Hàng trả HD127</t>
  </si>
  <si>
    <t>00000320</t>
  </si>
  <si>
    <t>Hàng trả HD320</t>
  </si>
  <si>
    <t>0000425</t>
  </si>
  <si>
    <t>Hàng trả HD425</t>
  </si>
  <si>
    <t>00001429</t>
  </si>
  <si>
    <t>Hàng trả HD1429</t>
  </si>
  <si>
    <t>0001615</t>
  </si>
  <si>
    <t>Hàng trả - hóa đơn 0001615</t>
  </si>
  <si>
    <t>001383</t>
  </si>
  <si>
    <t>010463</t>
  </si>
  <si>
    <t>0010515</t>
  </si>
  <si>
    <t>Hàng trả HD10515</t>
  </si>
  <si>
    <t>0010516</t>
  </si>
  <si>
    <t>Hàng trả HD10516</t>
  </si>
  <si>
    <t>0010517</t>
  </si>
  <si>
    <t>Hàng trả HD10517</t>
  </si>
  <si>
    <t>0010518</t>
  </si>
  <si>
    <t>Hàng trả HD10518</t>
  </si>
  <si>
    <t>0010519</t>
  </si>
  <si>
    <t>Hàng trả HD10519</t>
  </si>
  <si>
    <t>0006132</t>
  </si>
  <si>
    <t>Hàng trả HD6132</t>
  </si>
  <si>
    <t>Hàng trả HD349+</t>
  </si>
  <si>
    <t>v</t>
  </si>
  <si>
    <t>Hàng trả HD0000349</t>
  </si>
  <si>
    <t>0000827</t>
  </si>
  <si>
    <t>Hàng trả HD827</t>
  </si>
  <si>
    <t>0000620</t>
  </si>
  <si>
    <t>Hàng trả HD0000620</t>
  </si>
  <si>
    <t>0000644</t>
  </si>
  <si>
    <t>Hàng trả HD0000644</t>
  </si>
  <si>
    <t>0002066</t>
  </si>
  <si>
    <t>Hàng trả HD2066</t>
  </si>
  <si>
    <t>0000133</t>
  </si>
  <si>
    <t>Hàng trả HD0000133</t>
  </si>
  <si>
    <t>0000490</t>
  </si>
  <si>
    <t>Hàng trả HD490</t>
  </si>
  <si>
    <t>0005351</t>
  </si>
  <si>
    <t>Hàng trả HD5351</t>
  </si>
  <si>
    <t>0000628</t>
  </si>
  <si>
    <t>Hàng trả HD628</t>
  </si>
  <si>
    <t>0000768</t>
  </si>
  <si>
    <t>Hàng trả HD768</t>
  </si>
  <si>
    <t>0000296</t>
  </si>
  <si>
    <t>Hàng trả HD296</t>
  </si>
  <si>
    <t>0001387</t>
  </si>
  <si>
    <t>Hàng bán trả lại HD1387</t>
  </si>
  <si>
    <t>0001928</t>
  </si>
  <si>
    <t>Hàng bán trả lại HD0001928</t>
  </si>
  <si>
    <t>0006262</t>
  </si>
  <si>
    <t>Hàng bán trả lại HD0006262</t>
  </si>
  <si>
    <t>Hàng bán trả lại HD11479</t>
  </si>
  <si>
    <t>Hàng bán trả lại HD0011482</t>
  </si>
  <si>
    <t>0011483</t>
  </si>
  <si>
    <t>Hàng bán trả lại HD0011483</t>
  </si>
  <si>
    <t>0011485</t>
  </si>
  <si>
    <t>Hàng bán trả lại HD0011485</t>
  </si>
  <si>
    <t>11486</t>
  </si>
  <si>
    <t>Hàng bán trả lại HD11486</t>
  </si>
  <si>
    <t>0000429</t>
  </si>
  <si>
    <t>Hàng bán trả lại HD0000429</t>
  </si>
  <si>
    <t>0000685</t>
  </si>
  <si>
    <t>Hàng bán trả lại HD685</t>
  </si>
  <si>
    <t>0000322</t>
  </si>
  <si>
    <t>Hàng bán trả lại HD0000322</t>
  </si>
  <si>
    <t>0001670</t>
  </si>
  <si>
    <t>Hàng bán trả lại HD0001670</t>
  </si>
  <si>
    <t>0001533</t>
  </si>
  <si>
    <t>Hàng bán trả lại HD0001533</t>
  </si>
  <si>
    <t>0000640</t>
  </si>
  <si>
    <t>Hàng trả HD0000640</t>
  </si>
  <si>
    <t>0005462</t>
  </si>
  <si>
    <t>Hàng bán trả lại HD0005462</t>
  </si>
  <si>
    <t>0000342</t>
  </si>
  <si>
    <t>Hàng bán trả lại HD0000342</t>
  </si>
  <si>
    <t>0000460</t>
  </si>
  <si>
    <t>Hàng trả HD0000460</t>
  </si>
  <si>
    <t>0000935</t>
  </si>
  <si>
    <t>Hàng bán trả lại HD0000935</t>
  </si>
  <si>
    <t>0000711</t>
  </si>
  <si>
    <t>Hàng trả HD0000711</t>
  </si>
  <si>
    <t>Hàng bán trả lại HD0001118</t>
  </si>
  <si>
    <t>0001490</t>
  </si>
  <si>
    <t>Hàng bán trả lại HD0001490</t>
  </si>
  <si>
    <t>0000927</t>
  </si>
  <si>
    <t>GH/21E</t>
  </si>
  <si>
    <t>Cấn trừ công nợ</t>
  </si>
  <si>
    <t>0011625</t>
  </si>
  <si>
    <t>Hàng bán trả lại HD0011625</t>
  </si>
  <si>
    <t>0011629</t>
  </si>
  <si>
    <t>Hàng trả HD0011629</t>
  </si>
  <si>
    <t>0011630</t>
  </si>
  <si>
    <t>Hàng bán trả lại HD0011630</t>
  </si>
  <si>
    <t>0011631</t>
  </si>
  <si>
    <t>Hàng trả HD11631</t>
  </si>
  <si>
    <t>0011632</t>
  </si>
  <si>
    <t>Hàng bán trả lại HD0011632</t>
  </si>
  <si>
    <t>0011635</t>
  </si>
  <si>
    <t>Hàng bán trả lại HD0011635</t>
  </si>
  <si>
    <t>0011636</t>
  </si>
  <si>
    <t>Hàng bán trả lại HD0011636</t>
  </si>
  <si>
    <t>0011637</t>
  </si>
  <si>
    <t>Hàng bán trả lại HD0011637</t>
  </si>
  <si>
    <t>0011638</t>
  </si>
  <si>
    <t>Hàng trả HD11638</t>
  </si>
  <si>
    <t>0011639</t>
  </si>
  <si>
    <t>Hàng bán trả lại HD0011639</t>
  </si>
  <si>
    <t>0011640</t>
  </si>
  <si>
    <t>Hàng bán trả lại HD0011640</t>
  </si>
  <si>
    <t>0011641</t>
  </si>
  <si>
    <t>Hàng bán trả lại HD0011641</t>
  </si>
  <si>
    <t>0011643</t>
  </si>
  <si>
    <t>Hàng trả HD0011643</t>
  </si>
  <si>
    <t>0011644</t>
  </si>
  <si>
    <t>Hàng trả HD0011644</t>
  </si>
  <si>
    <t>0000338</t>
  </si>
  <si>
    <t>Hàng trả HD0000338</t>
  </si>
  <si>
    <t>0000833</t>
  </si>
  <si>
    <t>Hàng bán trả lại HD0000833</t>
  </si>
  <si>
    <t>0000745</t>
  </si>
  <si>
    <t>Hàng bán trả lại HD0000745</t>
  </si>
  <si>
    <t>0000955</t>
  </si>
  <si>
    <t>Hàng bán trả lại HD0000955</t>
  </si>
  <si>
    <t>0000956</t>
  </si>
  <si>
    <t>Hàng trả HD0000956</t>
  </si>
  <si>
    <t>0000367</t>
  </si>
  <si>
    <t>Hàng bán trả lại HD0000367</t>
  </si>
  <si>
    <t>0000747</t>
  </si>
  <si>
    <t>Hàng bán trả lại HD0000747</t>
  </si>
  <si>
    <t>0001413</t>
  </si>
  <si>
    <t>Cấn trừ công nợ HD0001413</t>
  </si>
  <si>
    <t>0011678</t>
  </si>
  <si>
    <t>Hàng bán trả lại HD0011678</t>
  </si>
  <si>
    <t>0000355</t>
  </si>
  <si>
    <t>Hàng trả HD0000355</t>
  </si>
  <si>
    <t>0000570</t>
  </si>
  <si>
    <t>Hàng bán trả lại HD0000570</t>
  </si>
  <si>
    <t>0011763</t>
  </si>
  <si>
    <t>Hàng bán trả lại HD0011763</t>
  </si>
  <si>
    <t>0011764</t>
  </si>
  <si>
    <t>Hàng bán trả lại HD0011764</t>
  </si>
  <si>
    <t>0006365</t>
  </si>
  <si>
    <t>HÀng trả HD0006365</t>
  </si>
  <si>
    <t>0011813</t>
  </si>
  <si>
    <t>Hàng bán trả lại HD0011813</t>
  </si>
  <si>
    <t>0011814</t>
  </si>
  <si>
    <t>Hàng bán trả lại HD0011814</t>
  </si>
  <si>
    <t>0011822</t>
  </si>
  <si>
    <t>Hàng bán trả lại HD0011822</t>
  </si>
  <si>
    <t>0011823</t>
  </si>
  <si>
    <t>Hàng bán trả lại HD0011823</t>
  </si>
  <si>
    <t>0011824</t>
  </si>
  <si>
    <t>Hàng bán trả lại HD0011824</t>
  </si>
  <si>
    <t>Hàng bán trả lại HD00000003</t>
  </si>
  <si>
    <t>00000018</t>
  </si>
  <si>
    <t>Hàng bán trả lại HD00000018</t>
  </si>
  <si>
    <t>00000090</t>
  </si>
  <si>
    <t>Hàng bán trả lại HD00000090</t>
  </si>
  <si>
    <t>0011889</t>
  </si>
  <si>
    <t>Hàng bán trả lại HD0011889</t>
  </si>
  <si>
    <t>1268</t>
  </si>
  <si>
    <t>19575</t>
  </si>
  <si>
    <t>19649</t>
  </si>
  <si>
    <t>292</t>
  </si>
  <si>
    <t>296</t>
  </si>
  <si>
    <t>628</t>
  </si>
  <si>
    <t>735</t>
  </si>
  <si>
    <t>00000008</t>
  </si>
  <si>
    <t>Hàng trả HD00000008</t>
  </si>
  <si>
    <t>8</t>
  </si>
  <si>
    <t>00000032</t>
  </si>
  <si>
    <t>Hàng bán trả lại HD00000032</t>
  </si>
  <si>
    <t>Hàng trả HD00000035</t>
  </si>
  <si>
    <t>CÔNG TY TNHH MỘT THÀNH VIÊN CO.OP MART CẦN GIỜ</t>
  </si>
  <si>
    <t>Hàng trả HD00000007</t>
  </si>
  <si>
    <t>Hàng trả HD00000003</t>
  </si>
  <si>
    <t>Hàng bán trả lại HD00000029</t>
  </si>
  <si>
    <t>67</t>
  </si>
  <si>
    <t>Hàng bán trả lại HD00000067</t>
  </si>
  <si>
    <t>74</t>
  </si>
  <si>
    <t>112</t>
  </si>
  <si>
    <t>Hàng trả HD00000024</t>
  </si>
  <si>
    <t>00000030</t>
  </si>
  <si>
    <t>Hàng bán trả lại HD00000030</t>
  </si>
  <si>
    <t>57</t>
  </si>
  <si>
    <t>133</t>
  </si>
  <si>
    <t>104</t>
  </si>
  <si>
    <t>Hàng bán trả lại HD0000104</t>
  </si>
  <si>
    <t>Hàng bán trả lại HD00000051</t>
  </si>
  <si>
    <t>00000065</t>
  </si>
  <si>
    <t>Hàng bán trả lại HD00000065</t>
  </si>
  <si>
    <t>00000102</t>
  </si>
  <si>
    <t>Hàng bán trả lại HD00000102</t>
  </si>
  <si>
    <t>00000092</t>
  </si>
  <si>
    <t>Cấn trừ công nợ HD00000092</t>
  </si>
  <si>
    <t>00000124</t>
  </si>
  <si>
    <t>Hàng trả HD00000124</t>
  </si>
  <si>
    <t>124</t>
  </si>
  <si>
    <t>Hàng bán trả lại 00000043</t>
  </si>
  <si>
    <t>Hàng bán trả lại 102</t>
  </si>
  <si>
    <t>00000176</t>
  </si>
  <si>
    <t>Hàng bán trả lại 176</t>
  </si>
  <si>
    <t>00000016</t>
  </si>
  <si>
    <t>Hàng bán trả lại 16</t>
  </si>
  <si>
    <t>00000105</t>
  </si>
  <si>
    <t>Hàng bán trả lại 00000105</t>
  </si>
  <si>
    <t>00000101</t>
  </si>
  <si>
    <t>Hàng bán trả lại 00000101</t>
  </si>
  <si>
    <t>00000179</t>
  </si>
  <si>
    <t>1K22TVB</t>
  </si>
  <si>
    <t>Hàng trả 00000179</t>
  </si>
  <si>
    <t>00000192</t>
  </si>
  <si>
    <t>Hàng bán trả lại 00000192</t>
  </si>
  <si>
    <t>00000193</t>
  </si>
  <si>
    <t>Hàng bán trả lại 00000193</t>
  </si>
  <si>
    <t>00000228</t>
  </si>
  <si>
    <t>Hàng bán trả lại 00000228</t>
  </si>
  <si>
    <t>00000113</t>
  </si>
  <si>
    <t>Hàng bán trả lại 00000113</t>
  </si>
  <si>
    <t>00000149</t>
  </si>
  <si>
    <t>Hàng trả 00000149</t>
  </si>
  <si>
    <t>LIÊN HIỆP HỢP TÁC XÃ THƯƠNG MẠI TP. HỒ CHÍ MINH</t>
  </si>
  <si>
    <t>0301175691</t>
  </si>
  <si>
    <t>00000146</t>
  </si>
  <si>
    <t>Hàng bán trả lại 00000146</t>
  </si>
  <si>
    <t>00000147</t>
  </si>
  <si>
    <t>Hàng bán trả lại 00000147</t>
  </si>
  <si>
    <t>Hàng trả 147</t>
  </si>
  <si>
    <t>00000155</t>
  </si>
  <si>
    <t>Hàng bán trả lại 00000155</t>
  </si>
  <si>
    <t>00000167</t>
  </si>
  <si>
    <t>Hàng bán trả lại 00000167</t>
  </si>
  <si>
    <t>00000197</t>
  </si>
  <si>
    <t>Hàng bán trả lại 197</t>
  </si>
  <si>
    <t>Hàng trả 00000264</t>
  </si>
  <si>
    <t>00000071</t>
  </si>
  <si>
    <t>Hàng bán trả lại 00000071</t>
  </si>
  <si>
    <t>00000110</t>
  </si>
  <si>
    <t>Hàng bán trả lại 00000110</t>
  </si>
  <si>
    <t>00001430</t>
  </si>
  <si>
    <t>Hàng bán trả lại 00001430</t>
  </si>
  <si>
    <t>0000164</t>
  </si>
  <si>
    <t>Hàng bán trả lại 0000164</t>
  </si>
  <si>
    <t>0000124</t>
  </si>
  <si>
    <t>Hàng bán trả lại 0000124</t>
  </si>
  <si>
    <t>00000248</t>
  </si>
  <si>
    <t>Hàng bán trả lại 00000248</t>
  </si>
  <si>
    <t>00000249</t>
  </si>
  <si>
    <t>Hàng bán trả lại 00000249</t>
  </si>
  <si>
    <t>00000152</t>
  </si>
  <si>
    <t>Hàng bán trả lại 00000152</t>
  </si>
  <si>
    <t>00000083</t>
  </si>
  <si>
    <t>Hàng bán trả lại 00000083</t>
  </si>
  <si>
    <t>00000134</t>
  </si>
  <si>
    <t>Hàng bán trả lại 00000134</t>
  </si>
  <si>
    <t>00000191</t>
  </si>
  <si>
    <t>Hàng bán trả lại 00000191</t>
  </si>
  <si>
    <t>00000332</t>
  </si>
  <si>
    <t>Hàng bán trả lại 00000332</t>
  </si>
  <si>
    <t>00000099</t>
  </si>
  <si>
    <t>Hàng trả 99</t>
  </si>
  <si>
    <t>00000364</t>
  </si>
  <si>
    <t>Hàng bán trả lại 00000364</t>
  </si>
  <si>
    <t>99</t>
  </si>
  <si>
    <t>00000205</t>
  </si>
  <si>
    <t>Hàng bán trả lại 00000205</t>
  </si>
  <si>
    <t>00000343</t>
  </si>
  <si>
    <t>Hàng bán trả lại 00000343</t>
  </si>
  <si>
    <t>00000209</t>
  </si>
  <si>
    <t>Hàng bán trả lại 00000209</t>
  </si>
  <si>
    <t>00000216</t>
  </si>
  <si>
    <t>Hàng bán trả lại 00000216</t>
  </si>
  <si>
    <t>Hàng bán trả lại 00000276</t>
  </si>
  <si>
    <t>00000277</t>
  </si>
  <si>
    <t>Hàng bán trả lại 00000277</t>
  </si>
  <si>
    <t>0000275</t>
  </si>
  <si>
    <t>Hàng bán trả lại 0000275</t>
  </si>
  <si>
    <t>00000326</t>
  </si>
  <si>
    <t>Hàng bán trả lại 00000326</t>
  </si>
  <si>
    <t>Hàng bán trả lại 00000143</t>
  </si>
  <si>
    <t>00000707</t>
  </si>
  <si>
    <t>1K22THR</t>
  </si>
  <si>
    <t>Hàng bán 00000707</t>
  </si>
  <si>
    <t>00000153</t>
  </si>
  <si>
    <t>Hàng bán trả lại 00000153</t>
  </si>
  <si>
    <t>00000174</t>
  </si>
  <si>
    <t>Hàng bán trả lại 00000174</t>
  </si>
  <si>
    <t>00000247</t>
  </si>
  <si>
    <t>Hàng bán trả lại 00000247</t>
  </si>
  <si>
    <t>Hàng trả 153</t>
  </si>
  <si>
    <t>Hàng bán trả lại 00000252</t>
  </si>
  <si>
    <t>153</t>
  </si>
  <si>
    <t>00000136</t>
  </si>
  <si>
    <t>Hàng bán trả lại 00000136</t>
  </si>
  <si>
    <t>Hàng bán trả lại 00000102</t>
  </si>
  <si>
    <t>hàng bán trả lại 00000236</t>
  </si>
  <si>
    <t>00000346</t>
  </si>
  <si>
    <t>Hàng bán trả lại 00000346</t>
  </si>
  <si>
    <t>00000347</t>
  </si>
  <si>
    <t>Hàng bán trả lại 00000347</t>
  </si>
  <si>
    <t>00000348</t>
  </si>
  <si>
    <t>Hàng trả 348</t>
  </si>
  <si>
    <t>00000349</t>
  </si>
  <si>
    <t>Hàng bán trả lại 00000349</t>
  </si>
  <si>
    <t>00000350</t>
  </si>
  <si>
    <t>Hàng bán trả lại 00000350</t>
  </si>
  <si>
    <t>00000351</t>
  </si>
  <si>
    <t>Hàng bán trả lại 00000351</t>
  </si>
  <si>
    <t>00000352</t>
  </si>
  <si>
    <t>Hàng bán trả lại 00000352</t>
  </si>
  <si>
    <t>Hàng trả 167</t>
  </si>
  <si>
    <t>00000375</t>
  </si>
  <si>
    <t>Hàng bán trả lại 00000375</t>
  </si>
  <si>
    <t>00000278</t>
  </si>
  <si>
    <t>Hàng bán trả lại 00000278</t>
  </si>
  <si>
    <t>00000356</t>
  </si>
  <si>
    <t>Hàng bán trả lại 00000356</t>
  </si>
  <si>
    <t>00000413</t>
  </si>
  <si>
    <t>Hàng bán trả lại 00000413</t>
  </si>
  <si>
    <t>71</t>
  </si>
  <si>
    <t>00000305</t>
  </si>
  <si>
    <t>Hàng bán trả lại 00000305</t>
  </si>
  <si>
    <t>00000342</t>
  </si>
  <si>
    <t>Hàng bán trả lại 00000342</t>
  </si>
  <si>
    <t>00000437</t>
  </si>
  <si>
    <t>Hàng bán trả lại 00000437</t>
  </si>
  <si>
    <t>00000213</t>
  </si>
  <si>
    <t>Hàng bán trả lại 00000213</t>
  </si>
  <si>
    <t>00000266</t>
  </si>
  <si>
    <t>Hàng bán trả lại 00000266</t>
  </si>
  <si>
    <t>00000292</t>
  </si>
  <si>
    <t>Hàng bán trả lại 00000292</t>
  </si>
  <si>
    <t>00000358</t>
  </si>
  <si>
    <t>Hàng bán trả lại 00000358</t>
  </si>
  <si>
    <t>00000200</t>
  </si>
  <si>
    <t>Hàng bán trả lại 00000200</t>
  </si>
  <si>
    <t>Hàng bán trả lại 00000236</t>
  </si>
  <si>
    <t>00000237</t>
  </si>
  <si>
    <t>Hàng bán trả lại 00000237</t>
  </si>
  <si>
    <t>Hàng bán trả lại 00000242</t>
  </si>
  <si>
    <t>00000328</t>
  </si>
  <si>
    <t>Hàng bán trả lại 00000328</t>
  </si>
  <si>
    <t>00000368</t>
  </si>
  <si>
    <t>Hàng bán trả lại 00000368</t>
  </si>
  <si>
    <t>00000487</t>
  </si>
  <si>
    <t>Hàng bán trả lại 00000487</t>
  </si>
  <si>
    <t>00000295</t>
  </si>
  <si>
    <t>Hàng bán trả lại 00000295</t>
  </si>
  <si>
    <t>00000494</t>
  </si>
  <si>
    <t>Hàng bán trả lại 00000494</t>
  </si>
  <si>
    <t>313</t>
  </si>
  <si>
    <t>00000313</t>
  </si>
  <si>
    <t>Hàng bán trả lại 00000313</t>
  </si>
  <si>
    <t>00000443</t>
  </si>
  <si>
    <t>Hàng bán trả lại 00000443</t>
  </si>
  <si>
    <t>00000445</t>
  </si>
  <si>
    <t>Hàng trả 445</t>
  </si>
  <si>
    <t>00000749</t>
  </si>
  <si>
    <t>Hàng bán trả lại 00000749</t>
  </si>
  <si>
    <t>00000172</t>
  </si>
  <si>
    <t>Hàng bán trả lại 00000172</t>
  </si>
  <si>
    <t>00000503</t>
  </si>
  <si>
    <t>Hàng bán trả lại 00000503</t>
  </si>
  <si>
    <t>00003100</t>
  </si>
  <si>
    <t>Hàng bán trả lại 0003100</t>
  </si>
  <si>
    <t>00000354</t>
  </si>
  <si>
    <t>1K22TDS</t>
  </si>
  <si>
    <t>Hàng bán trả lại 00000354</t>
  </si>
  <si>
    <t>00000406</t>
  </si>
  <si>
    <t>1K22TKA</t>
  </si>
  <si>
    <t>hàng trả 00000406</t>
  </si>
  <si>
    <t>00000407</t>
  </si>
  <si>
    <t>Hàng bán trả lại 00000407</t>
  </si>
  <si>
    <t>353</t>
  </si>
  <si>
    <t>354</t>
  </si>
  <si>
    <t>1K22TVE</t>
  </si>
  <si>
    <t>1K22TGA</t>
  </si>
  <si>
    <t>00000647</t>
  </si>
  <si>
    <t>Hàng bán trả lại 00000647</t>
  </si>
  <si>
    <t>00000648</t>
  </si>
  <si>
    <t>Hàng bán trả lại 00000648</t>
  </si>
  <si>
    <t>00000649</t>
  </si>
  <si>
    <t>Hàng bán trả lại 00000649</t>
  </si>
  <si>
    <t>00000316</t>
  </si>
  <si>
    <t>Hàng trả 316</t>
  </si>
  <si>
    <t>1K22TDU</t>
  </si>
  <si>
    <t>Hàng trả 00000316</t>
  </si>
  <si>
    <t>00000291</t>
  </si>
  <si>
    <t>1K22TGL</t>
  </si>
  <si>
    <t>Hàng trả 00000291</t>
  </si>
  <si>
    <t>hàng trả 676</t>
  </si>
  <si>
    <t>00000562</t>
  </si>
  <si>
    <t>1K22TCV</t>
  </si>
  <si>
    <t>Hàng trả 00000562</t>
  </si>
  <si>
    <t>00000607</t>
  </si>
  <si>
    <t>1K22TGH</t>
  </si>
  <si>
    <t>Hàng trả 00000607</t>
  </si>
  <si>
    <t>00003759</t>
  </si>
  <si>
    <t>1K22TBD</t>
  </si>
  <si>
    <t>HÀNG TRẢ 00003759</t>
  </si>
  <si>
    <t>00000371</t>
  </si>
  <si>
    <t>Hàng trả 00000371</t>
  </si>
  <si>
    <t>00000486</t>
  </si>
  <si>
    <t>1K22TES</t>
  </si>
  <si>
    <t>HÀNG TRẢ 00000486</t>
  </si>
  <si>
    <t>HÀNG TRẢ 00003829</t>
  </si>
  <si>
    <t>00000293</t>
  </si>
  <si>
    <t>1K22TGS</t>
  </si>
  <si>
    <t>Hàng trả 00000293</t>
  </si>
  <si>
    <t>00003875</t>
  </si>
  <si>
    <t>HÀNG TRẢ 00003875</t>
  </si>
  <si>
    <t>00000403</t>
  </si>
  <si>
    <t>1K22TKD</t>
  </si>
  <si>
    <t>HÀNG TRẢ 00000403</t>
  </si>
  <si>
    <t>00000405</t>
  </si>
  <si>
    <t>Hàng trả 00000405</t>
  </si>
  <si>
    <t>1K22TCS</t>
  </si>
  <si>
    <t>HÀNG TRẢ 00000351</t>
  </si>
  <si>
    <t>Hàng trả 00000364</t>
  </si>
  <si>
    <t>00000381</t>
  </si>
  <si>
    <t>1K22TEM</t>
  </si>
  <si>
    <t>hàng trả 00000381</t>
  </si>
  <si>
    <t>00000478</t>
  </si>
  <si>
    <t>1K22TEP</t>
  </si>
  <si>
    <t>HÀNG TRẢ 00000478</t>
  </si>
  <si>
    <t>364</t>
  </si>
  <si>
    <t>1K22TDD</t>
  </si>
  <si>
    <t>hàng trả</t>
  </si>
  <si>
    <t>00000254</t>
  </si>
  <si>
    <t>1K22TVD</t>
  </si>
  <si>
    <t>HÀNG TRẢ 00000254</t>
  </si>
  <si>
    <t>00000263</t>
  </si>
  <si>
    <t>HÀNG TRẢ 00000263</t>
  </si>
  <si>
    <t>HÀNG TRẢ 00000264</t>
  </si>
  <si>
    <t>00000365</t>
  </si>
  <si>
    <t>1K22TEN</t>
  </si>
  <si>
    <t>HÀNG TRẢ 00000365</t>
  </si>
  <si>
    <t>00000429</t>
  </si>
  <si>
    <t>HÀNG TRẢ 00000429</t>
  </si>
  <si>
    <t>00000439</t>
  </si>
  <si>
    <t>HÀNG TRẢ 00000439</t>
  </si>
  <si>
    <t>00000448</t>
  </si>
  <si>
    <t>Hàng trả 00000448</t>
  </si>
  <si>
    <t>00000766</t>
  </si>
  <si>
    <t>hàng trả 00000766</t>
  </si>
  <si>
    <t>00000767</t>
  </si>
  <si>
    <t>hàng trả 00000767</t>
  </si>
  <si>
    <t>00000768</t>
  </si>
  <si>
    <t>hàng trả 00000768</t>
  </si>
  <si>
    <t>00000769</t>
  </si>
  <si>
    <t>hàng trả 00000769</t>
  </si>
  <si>
    <t>00000770</t>
  </si>
  <si>
    <t>hàng trả 00000770</t>
  </si>
  <si>
    <t>00000826</t>
  </si>
  <si>
    <t>hàng trả 00000826</t>
  </si>
  <si>
    <t>00000827</t>
  </si>
  <si>
    <t>hàng trả 00000827</t>
  </si>
  <si>
    <t>1K22TGU</t>
  </si>
  <si>
    <t>Hàng trả 00000259</t>
  </si>
  <si>
    <t>00000397</t>
  </si>
  <si>
    <t>HÀNG TRẢ 00000397</t>
  </si>
  <si>
    <t>00000446</t>
  </si>
  <si>
    <t>Hàng trả 00000446</t>
  </si>
  <si>
    <t>00000466</t>
  </si>
  <si>
    <t>HÀNG TRẢ 00000466</t>
  </si>
  <si>
    <t>00000471</t>
  </si>
  <si>
    <t>HÀNG TRẢ 00000471</t>
  </si>
  <si>
    <t>HÀNG TRẢ 00000473</t>
  </si>
  <si>
    <t>00000541</t>
  </si>
  <si>
    <t>HÀNG TRẢ 00000541</t>
  </si>
  <si>
    <t>00000392</t>
  </si>
  <si>
    <t>Hàng trả 00000392</t>
  </si>
  <si>
    <t>00000489</t>
  </si>
  <si>
    <t>HÀNG TRẢ 00000489</t>
  </si>
  <si>
    <t>392</t>
  </si>
  <si>
    <t>1K22TDB</t>
  </si>
  <si>
    <t>00000603</t>
  </si>
  <si>
    <t>1K22TCG</t>
  </si>
  <si>
    <t>HÀNG TRẢ 00000603</t>
  </si>
  <si>
    <t>HÀNG TRẢ 00000687</t>
  </si>
  <si>
    <t>00000132</t>
  </si>
  <si>
    <t>1K22TVC</t>
  </si>
  <si>
    <t>HÀNG TRẢ 00000132</t>
  </si>
  <si>
    <t>00000284</t>
  </si>
  <si>
    <t>HÀNG TRẢ 00000284</t>
  </si>
  <si>
    <t>00000285</t>
  </si>
  <si>
    <t>HÀNG TRẢ 00000285</t>
  </si>
  <si>
    <t>00000868</t>
  </si>
  <si>
    <t>hàng trả 00000868</t>
  </si>
  <si>
    <t>00000869</t>
  </si>
  <si>
    <t>hàng trả 00000869</t>
  </si>
  <si>
    <t>00000870</t>
  </si>
  <si>
    <t>hàng trả 00000870</t>
  </si>
  <si>
    <t>00000871</t>
  </si>
  <si>
    <t>hàng trả 00000871</t>
  </si>
  <si>
    <t>00000872</t>
  </si>
  <si>
    <t>hàng trả 00000872</t>
  </si>
  <si>
    <t>1048</t>
  </si>
  <si>
    <t>1K22TDL</t>
  </si>
  <si>
    <t>Hàng trả</t>
  </si>
  <si>
    <t>00000138</t>
  </si>
  <si>
    <t>HÀNG TRẢ 00000138</t>
  </si>
  <si>
    <t>00000516</t>
  </si>
  <si>
    <t>Hàng bán trả lại 00000516</t>
  </si>
  <si>
    <t>hàng trả 00000293</t>
  </si>
  <si>
    <t>00000522</t>
  </si>
  <si>
    <t>Hàng trả 00000522</t>
  </si>
  <si>
    <t>00000534</t>
  </si>
  <si>
    <t>Hàng trả 00000534</t>
  </si>
  <si>
    <t>00000318</t>
  </si>
  <si>
    <t>Hàng trả 00000318</t>
  </si>
  <si>
    <t>00000319</t>
  </si>
  <si>
    <t>Hàng trả 00000319</t>
  </si>
  <si>
    <t>00000322</t>
  </si>
  <si>
    <t>Hàng trả 00000322</t>
  </si>
  <si>
    <t>00000324</t>
  </si>
  <si>
    <t>Hàng trả 00000324</t>
  </si>
  <si>
    <t>hàng trả 00000934</t>
  </si>
  <si>
    <t>hàng trả 00000935</t>
  </si>
  <si>
    <t>00000936</t>
  </si>
  <si>
    <t>hàng trả 00000936</t>
  </si>
  <si>
    <t>1K22THA</t>
  </si>
  <si>
    <t>00000818</t>
  </si>
  <si>
    <t>Hàng trả 00000818</t>
  </si>
  <si>
    <t>1K22THT</t>
  </si>
  <si>
    <t>Hàng trả 00000494</t>
  </si>
  <si>
    <t>CÔNG TY TRÁCH NHIỆM HỮU HẠN THƯƠNG MẠI - DỊCH VỤ SÀI GÒN - VŨNG TÀU</t>
  </si>
  <si>
    <t>00000551</t>
  </si>
  <si>
    <t>Hàng trả 00000551</t>
  </si>
  <si>
    <t>00000555</t>
  </si>
  <si>
    <t>Hàng trả 00000555</t>
  </si>
  <si>
    <t>00000819</t>
  </si>
  <si>
    <t>1K22TCN</t>
  </si>
  <si>
    <t>hàng trả 00000819</t>
  </si>
  <si>
    <t>678</t>
  </si>
  <si>
    <t>1K22TBE</t>
  </si>
  <si>
    <t>00000410</t>
  </si>
  <si>
    <t>Hàng trả 00000410</t>
  </si>
  <si>
    <t>00000435</t>
  </si>
  <si>
    <t>1K22TEQ</t>
  </si>
  <si>
    <t>Hàng trả 00000435</t>
  </si>
  <si>
    <t>hàng trả 00000452</t>
  </si>
  <si>
    <t>Hàng trả 00000469</t>
  </si>
  <si>
    <t>00001226</t>
  </si>
  <si>
    <t>1K22TDV</t>
  </si>
  <si>
    <t>Hàng trả 00001226</t>
  </si>
  <si>
    <t>578</t>
  </si>
  <si>
    <t>1K22TBC</t>
  </si>
  <si>
    <t>00000164</t>
  </si>
  <si>
    <t>Hàng trả 00000164</t>
  </si>
  <si>
    <t>00000539</t>
  </si>
  <si>
    <t>Hàng trả 00000539</t>
  </si>
  <si>
    <t>00000554</t>
  </si>
  <si>
    <t>Hàng trả 00000554</t>
  </si>
  <si>
    <t>00000558</t>
  </si>
  <si>
    <t>Hàng trả 00000558</t>
  </si>
  <si>
    <t>00000569</t>
  </si>
  <si>
    <t>Hàng trả 00000569</t>
  </si>
  <si>
    <t>1K22TDH</t>
  </si>
  <si>
    <t>Hàng trả 00000503</t>
  </si>
  <si>
    <t>00001014</t>
  </si>
  <si>
    <t>hàng trả 00001014</t>
  </si>
  <si>
    <t>00000853</t>
  </si>
  <si>
    <t>hàng trả 00000853</t>
  </si>
  <si>
    <t>00000495</t>
  </si>
  <si>
    <t>hàng trả 00000495</t>
  </si>
  <si>
    <t>00000579</t>
  </si>
  <si>
    <t>Hàng trả 00000579</t>
  </si>
  <si>
    <t>1K22TEC</t>
  </si>
  <si>
    <t>Hàng trả 00000346</t>
  </si>
  <si>
    <t>00000362</t>
  </si>
  <si>
    <t>Hàng trả 00000362</t>
  </si>
  <si>
    <t>00000377</t>
  </si>
  <si>
    <t>Hàng trả 00000377</t>
  </si>
  <si>
    <t>00000384</t>
  </si>
  <si>
    <t>Hàng trả 00000384</t>
  </si>
  <si>
    <t>00001090</t>
  </si>
  <si>
    <t>hàng trả 00001090</t>
  </si>
  <si>
    <t>00001108</t>
  </si>
  <si>
    <t>hàng trả 00001108</t>
  </si>
  <si>
    <t>0001088</t>
  </si>
  <si>
    <t>hàng trả 0001088</t>
  </si>
  <si>
    <t>770</t>
  </si>
  <si>
    <t>1K22TBA</t>
  </si>
  <si>
    <t>00000605</t>
  </si>
  <si>
    <t>Hàng trả 00000605</t>
  </si>
  <si>
    <t>00001142</t>
  </si>
  <si>
    <t>hàng trả 00001142</t>
  </si>
  <si>
    <t>00000458</t>
  </si>
  <si>
    <t>1K22TGN</t>
  </si>
  <si>
    <t>HÀNG TRẢ 00000458</t>
  </si>
  <si>
    <t>00000644</t>
  </si>
  <si>
    <t>HÀNG TRẢ 00000644</t>
  </si>
  <si>
    <t>Hàng trả 1160</t>
  </si>
  <si>
    <t>00000637</t>
  </si>
  <si>
    <t>1K22TGR</t>
  </si>
  <si>
    <t>HÀNG TRẢ 00000637</t>
  </si>
  <si>
    <t>00000973</t>
  </si>
  <si>
    <t>1K22TDT</t>
  </si>
  <si>
    <t>HÀNG TRẢ 00000973</t>
  </si>
  <si>
    <t>HÀNG TRẢ 00000191</t>
  </si>
  <si>
    <t>00001244</t>
  </si>
  <si>
    <t>Hàng trả 00001244</t>
  </si>
  <si>
    <t>00000335</t>
  </si>
  <si>
    <t>1K22TGC</t>
  </si>
  <si>
    <t>HÀNG TRẢ 00000335</t>
  </si>
  <si>
    <t>00000565</t>
  </si>
  <si>
    <t>Hàng trả 00000565</t>
  </si>
  <si>
    <t>00001278</t>
  </si>
  <si>
    <t>Hàng trả 00001278</t>
  </si>
  <si>
    <t>00000631</t>
  </si>
  <si>
    <t>HÀNG TRẢ 00000631</t>
  </si>
  <si>
    <t>00000640</t>
  </si>
  <si>
    <t>HÀNG TRẢ 00000640</t>
  </si>
  <si>
    <t>HÀNG TRẢ 00000362</t>
  </si>
  <si>
    <t>00000204</t>
  </si>
  <si>
    <t>Hàng trả 00000204</t>
  </si>
  <si>
    <t>1K22THB</t>
  </si>
  <si>
    <t>HÀNG TRẢ 00000332</t>
  </si>
  <si>
    <t>00000417</t>
  </si>
  <si>
    <t>HÀNG TRẢ 00000417</t>
  </si>
  <si>
    <t>00000418</t>
  </si>
  <si>
    <t>HÀNG TRẢ 00000418</t>
  </si>
  <si>
    <t>00000423</t>
  </si>
  <si>
    <t>HÀNG TRẢ 00000423</t>
  </si>
  <si>
    <t>hàng trả 00001344</t>
  </si>
  <si>
    <t>1K22TCY</t>
  </si>
  <si>
    <t>00000540</t>
  </si>
  <si>
    <t>Hàng trả 00000540</t>
  </si>
  <si>
    <t>00000697</t>
  </si>
  <si>
    <t>Hàng trả 00000697</t>
  </si>
  <si>
    <t>00000573</t>
  </si>
  <si>
    <t>hàng trả 00000573</t>
  </si>
  <si>
    <t>HÀNG TRẢ 00000686</t>
  </si>
  <si>
    <t>00000925</t>
  </si>
  <si>
    <t>HÀNG TRẢ 00000925</t>
  </si>
  <si>
    <t>00000428</t>
  </si>
  <si>
    <t>K22TVD</t>
  </si>
  <si>
    <t>HÀNG TRẢ 00000428</t>
  </si>
  <si>
    <t>00000609</t>
  </si>
  <si>
    <t>K22TDH</t>
  </si>
  <si>
    <t>HÀNG TRẢ 00000609</t>
  </si>
  <si>
    <t>00001388</t>
  </si>
  <si>
    <t>K22TVB</t>
  </si>
  <si>
    <t>HÀNG TRẢ 00001388</t>
  </si>
  <si>
    <t>00000720</t>
  </si>
  <si>
    <t>K22TGR</t>
  </si>
  <si>
    <t>HÀNG TRẢ 00000720</t>
  </si>
  <si>
    <t>00006298</t>
  </si>
  <si>
    <t>K22TBD</t>
  </si>
  <si>
    <t>HÀNG TRẢ 00006298</t>
  </si>
  <si>
    <t>00000670</t>
  </si>
  <si>
    <t>1K22TCD</t>
  </si>
  <si>
    <t>Hàng trả 00000670</t>
  </si>
  <si>
    <t>K22TKA</t>
  </si>
  <si>
    <t>HÀNG TRẢ 00000770</t>
  </si>
  <si>
    <t>00000412</t>
  </si>
  <si>
    <t>HÀNG TRẢ 00000412</t>
  </si>
  <si>
    <t>00000666</t>
  </si>
  <si>
    <t>hàng trả 00000666</t>
  </si>
  <si>
    <t>00001008</t>
  </si>
  <si>
    <t>HÀNG TRẢ 00001008</t>
  </si>
  <si>
    <t>hàng trả 00001447</t>
  </si>
  <si>
    <t>hàng trả 00001448</t>
  </si>
  <si>
    <t>hàng trả 00001449</t>
  </si>
  <si>
    <t>00000441</t>
  </si>
  <si>
    <t>HÀNG TRẢ 00000441</t>
  </si>
  <si>
    <t>00000715</t>
  </si>
  <si>
    <t>HÀNG TRẢ 00000715</t>
  </si>
  <si>
    <t>00001148</t>
  </si>
  <si>
    <t>Hàng trả HD1148</t>
  </si>
  <si>
    <t>565</t>
  </si>
  <si>
    <t>HÀNG TRẢ</t>
  </si>
  <si>
    <t>1K22THS</t>
  </si>
  <si>
    <t>HÀNG TRẢ 00000607</t>
  </si>
  <si>
    <t>00000638</t>
  </si>
  <si>
    <t>HÀNG TRẢ 00000638</t>
  </si>
  <si>
    <t>hàng trả 00001162</t>
  </si>
  <si>
    <t>HÀNG TRẢ 00001467</t>
  </si>
  <si>
    <t>HÀNG TRẢ 00000551</t>
  </si>
  <si>
    <t>00000553</t>
  </si>
  <si>
    <t>HÀNG TRẢ 00000553</t>
  </si>
  <si>
    <t>00000568</t>
  </si>
  <si>
    <t>HÀNG TRẢ 00000568</t>
  </si>
  <si>
    <t>00000691</t>
  </si>
  <si>
    <t>HÀNG TRẢ 00000691</t>
  </si>
  <si>
    <t>00000757</t>
  </si>
  <si>
    <t>HÀNG TRẢ 00000757</t>
  </si>
  <si>
    <t>00000790</t>
  </si>
  <si>
    <t>Hàng trả HD790</t>
  </si>
  <si>
    <t>00001501</t>
  </si>
  <si>
    <t>HÀNG TRẢ 00001501</t>
  </si>
  <si>
    <t>00001505</t>
  </si>
  <si>
    <t>HÀNG TRẢ 00001505</t>
  </si>
  <si>
    <t>00001506</t>
  </si>
  <si>
    <t>HÀNG TRẢ 00001506</t>
  </si>
  <si>
    <t>00001508</t>
  </si>
  <si>
    <t>HÀNG TRẢ 00001508</t>
  </si>
  <si>
    <t>00000312</t>
  </si>
  <si>
    <t>1K22TEA</t>
  </si>
  <si>
    <t>HÀNG TRẢ 00000312</t>
  </si>
  <si>
    <t>HÀNG TRẢ 00000769</t>
  </si>
  <si>
    <t>00000426</t>
  </si>
  <si>
    <t>HÀNG TRẢ 00000426</t>
  </si>
  <si>
    <t>Hàng Trả 00000469</t>
  </si>
  <si>
    <t>Hàng trả 00000470</t>
  </si>
  <si>
    <t>00000606</t>
  </si>
  <si>
    <t>HÀNG TRẢ 00000606</t>
  </si>
  <si>
    <t>00000488</t>
  </si>
  <si>
    <t>HÀNG TRẢ 00000488</t>
  </si>
  <si>
    <t>00000776</t>
  </si>
  <si>
    <t>hàng trả 00000776</t>
  </si>
  <si>
    <t>00000786</t>
  </si>
  <si>
    <t>HÀNG TRẢ 00000786</t>
  </si>
  <si>
    <t>0000432</t>
  </si>
  <si>
    <t>Hàng trả HD432</t>
  </si>
  <si>
    <t>00000602</t>
  </si>
  <si>
    <t>1K22THP</t>
  </si>
  <si>
    <t>HÀNG TRẢ 00000602</t>
  </si>
  <si>
    <t>00001562</t>
  </si>
  <si>
    <t>Hàng trả HD1562</t>
  </si>
  <si>
    <t>00001563</t>
  </si>
  <si>
    <t>Hàng trả -1563</t>
  </si>
  <si>
    <t>00000851</t>
  </si>
  <si>
    <t>Hàng trả 00000851</t>
  </si>
  <si>
    <t>00001076</t>
  </si>
  <si>
    <t>hàng trả 00001076</t>
  </si>
  <si>
    <t>0000666</t>
  </si>
  <si>
    <t>Hàng trả 0000666</t>
  </si>
  <si>
    <t>1K22TCT</t>
  </si>
  <si>
    <t>hàng trả 00000661</t>
  </si>
  <si>
    <t>hàng trả 9101748520</t>
  </si>
  <si>
    <t>00000806</t>
  </si>
  <si>
    <t>hàng trả 00000806</t>
  </si>
  <si>
    <t>00000811</t>
  </si>
  <si>
    <t>hàng trả 00000811</t>
  </si>
  <si>
    <t>00000510</t>
  </si>
  <si>
    <t>hàng trả 00000510</t>
  </si>
  <si>
    <t>00000750</t>
  </si>
  <si>
    <t>hàng trả 00000750</t>
  </si>
  <si>
    <t>00000778</t>
  </si>
  <si>
    <t>hàng trả 00000778</t>
  </si>
  <si>
    <t>00001633</t>
  </si>
  <si>
    <t>Hàng trả 00001633</t>
  </si>
  <si>
    <t>00001634</t>
  </si>
  <si>
    <t>Hàng trả 00001634</t>
  </si>
  <si>
    <t>00001635</t>
  </si>
  <si>
    <t>Hàng trả 00001635</t>
  </si>
  <si>
    <t>00001636</t>
  </si>
  <si>
    <t>Hàng trả 00001636</t>
  </si>
  <si>
    <t>1675</t>
  </si>
  <si>
    <t>Hàng trả 00000846</t>
  </si>
  <si>
    <t>Hàng trả 00000778</t>
  </si>
  <si>
    <t>846</t>
  </si>
  <si>
    <t>00000656</t>
  </si>
  <si>
    <t>Hàng trả 00000656</t>
  </si>
  <si>
    <t>Hàng trả 00000657</t>
  </si>
  <si>
    <t>00000747</t>
  </si>
  <si>
    <t>Hàng trả 00000747</t>
  </si>
  <si>
    <t>00000650</t>
  </si>
  <si>
    <t>Hàng trả 00000650</t>
  </si>
  <si>
    <t>00000862</t>
  </si>
  <si>
    <t>Hàng trả 00000862</t>
  </si>
  <si>
    <t>00000864</t>
  </si>
  <si>
    <t>Hàng trả 00000864</t>
  </si>
  <si>
    <t>00000883</t>
  </si>
  <si>
    <t>Hàng trả 00000883</t>
  </si>
  <si>
    <t>00001695</t>
  </si>
  <si>
    <t>Hàng trả 00001695</t>
  </si>
  <si>
    <t>Hàng trả 00001696</t>
  </si>
  <si>
    <t>00001697</t>
  </si>
  <si>
    <t>Hàng trả 00001697</t>
  </si>
  <si>
    <t>00001698</t>
  </si>
  <si>
    <t>Hàng trả 00001698</t>
  </si>
  <si>
    <t>00001699</t>
  </si>
  <si>
    <t>Hàng trả 00001699</t>
  </si>
  <si>
    <t>Hàng trả 00001720</t>
  </si>
  <si>
    <t>00000399</t>
  </si>
  <si>
    <t>Hàng trả 00000399</t>
  </si>
  <si>
    <t>00000521</t>
  </si>
  <si>
    <t>Hàng trả 00000521</t>
  </si>
  <si>
    <t>886</t>
  </si>
  <si>
    <t>00000492</t>
  </si>
  <si>
    <t>Hàng trả 00000492</t>
  </si>
  <si>
    <t>00001084</t>
  </si>
  <si>
    <t>Hàng trả 00001084</t>
  </si>
  <si>
    <t>00000850</t>
  </si>
  <si>
    <t>1K22TEB</t>
  </si>
  <si>
    <t>Hàng trả 00000850</t>
  </si>
  <si>
    <t>00001026</t>
  </si>
  <si>
    <t>Hàng trả 00001026</t>
  </si>
  <si>
    <t>00001768</t>
  </si>
  <si>
    <t>HÀNG TRẢ 00001768</t>
  </si>
  <si>
    <t>00001769</t>
  </si>
  <si>
    <t>HÀNG TRẢ 00001769</t>
  </si>
  <si>
    <t>HÀNG TRẢ 00001772</t>
  </si>
  <si>
    <t>Hàng trả 00000768</t>
  </si>
  <si>
    <t>Hàng trả 00000910</t>
  </si>
  <si>
    <t>00000914</t>
  </si>
  <si>
    <t>Hàng trả 00000914</t>
  </si>
  <si>
    <t>00000916</t>
  </si>
  <si>
    <t>Hàng trả 00000916</t>
  </si>
  <si>
    <t>1K22TCP</t>
  </si>
  <si>
    <t>HÀNG TRẢ 00001172</t>
  </si>
  <si>
    <t>00001173</t>
  </si>
  <si>
    <t>HÀNG TRẢ 00001173</t>
  </si>
  <si>
    <t>00000937</t>
  </si>
  <si>
    <t>Hàng trả 00000937</t>
  </si>
  <si>
    <t>Hàng trả 00001856</t>
  </si>
  <si>
    <t>00000294</t>
  </si>
  <si>
    <t>Hàng trả 00000294</t>
  </si>
  <si>
    <t>00000533</t>
  </si>
  <si>
    <t>hàng trả 00000533</t>
  </si>
  <si>
    <t>00000535</t>
  </si>
  <si>
    <t>Hàng trả 00000535</t>
  </si>
  <si>
    <t>00001856</t>
  </si>
  <si>
    <t>Hàng trả 00001857</t>
  </si>
  <si>
    <t>00001858</t>
  </si>
  <si>
    <t>Hàng trả 00001858</t>
  </si>
  <si>
    <t>00001859</t>
  </si>
  <si>
    <t>Hàng trả 00001859</t>
  </si>
  <si>
    <t>00001860</t>
  </si>
  <si>
    <t>Hàng trả 00001860</t>
  </si>
  <si>
    <t>00000965</t>
  </si>
  <si>
    <t>Hàng trả 00000965</t>
  </si>
  <si>
    <t>00001033</t>
  </si>
  <si>
    <t>Hàng trả 00001033</t>
  </si>
  <si>
    <t>740</t>
  </si>
  <si>
    <t>1K22TDG</t>
  </si>
  <si>
    <t>Hàng trả 00000853</t>
  </si>
  <si>
    <t>00000980</t>
  </si>
  <si>
    <t>Hàng trả 00000980</t>
  </si>
  <si>
    <t>00001376</t>
  </si>
  <si>
    <t>Hàng trả 00001376</t>
  </si>
  <si>
    <t>1K22THM</t>
  </si>
  <si>
    <t>Hàng trả 00001471</t>
  </si>
  <si>
    <t>00001943</t>
  </si>
  <si>
    <t>Hàng trả 00001943</t>
  </si>
  <si>
    <t>00001944</t>
  </si>
  <si>
    <t>Hàng trả 00001944</t>
  </si>
  <si>
    <t>0053317</t>
  </si>
  <si>
    <t>Hàng bán trả lại HD0053317</t>
  </si>
  <si>
    <t>0046736</t>
  </si>
  <si>
    <t>Hàng trả HD46736</t>
  </si>
  <si>
    <t>0046830</t>
  </si>
  <si>
    <t>Hàng trả HD46830</t>
  </si>
  <si>
    <t>0046861</t>
  </si>
  <si>
    <t>Hàng trả HD46861</t>
  </si>
  <si>
    <t>0046961</t>
  </si>
  <si>
    <t>Hàng trả HD46961</t>
  </si>
  <si>
    <t>0046989</t>
  </si>
  <si>
    <t>Hàng trả HD46989</t>
  </si>
  <si>
    <t>0047114</t>
  </si>
  <si>
    <t>Hàng trả HD47114</t>
  </si>
  <si>
    <t>0047354</t>
  </si>
  <si>
    <t>Hàng trả HD47354</t>
  </si>
  <si>
    <t>0047620</t>
  </si>
  <si>
    <t>Hàng trả HD47620</t>
  </si>
  <si>
    <t>Hàng trả HD29418</t>
  </si>
  <si>
    <t>0029418</t>
  </si>
  <si>
    <t>0047845</t>
  </si>
  <si>
    <t>Hàng trả HD47845</t>
  </si>
  <si>
    <t>Hàng trả HD47992</t>
  </si>
  <si>
    <t>0047998</t>
  </si>
  <si>
    <t>Hàng trả HD47998</t>
  </si>
  <si>
    <t>0048066</t>
  </si>
  <si>
    <t>Hàng trả HD48066</t>
  </si>
  <si>
    <t>0048371</t>
  </si>
  <si>
    <t>Hàng trả HD48371</t>
  </si>
  <si>
    <t>21480</t>
  </si>
  <si>
    <t>1938</t>
  </si>
  <si>
    <t>1939</t>
  </si>
  <si>
    <t>490</t>
  </si>
  <si>
    <t>0000519</t>
  </si>
  <si>
    <t>0000572</t>
  </si>
  <si>
    <t>Hàng bán trả lại HD572</t>
  </si>
  <si>
    <t>0048742</t>
  </si>
  <si>
    <t>Hàng trả HD48743</t>
  </si>
  <si>
    <t>0000174</t>
  </si>
  <si>
    <t>Hàng bán trả lại HD174</t>
  </si>
  <si>
    <t>1461</t>
  </si>
  <si>
    <t>53363</t>
  </si>
  <si>
    <t>1955</t>
  </si>
  <si>
    <t>0000017</t>
  </si>
  <si>
    <t>Hàng bán trả lại HD17</t>
  </si>
  <si>
    <t>0000021</t>
  </si>
  <si>
    <t>Hàng bán trả lại HD21</t>
  </si>
  <si>
    <t>0000341</t>
  </si>
  <si>
    <t>Hàng bán trả lại HD0000341</t>
  </si>
  <si>
    <t>0049107</t>
  </si>
  <si>
    <t>Hàng bán trả lại HD0049107</t>
  </si>
  <si>
    <t>0049114</t>
  </si>
  <si>
    <t>Hàng bán trả lại HD0049114</t>
  </si>
  <si>
    <t>0049122</t>
  </si>
  <si>
    <t>Hàng bán trả lại HD0049122</t>
  </si>
  <si>
    <t>0049167</t>
  </si>
  <si>
    <t>Hàng bán trả lại HD0049167</t>
  </si>
  <si>
    <t>0049171</t>
  </si>
  <si>
    <t>Hàng bán trả lại HD0049171</t>
  </si>
  <si>
    <t>0049203</t>
  </si>
  <si>
    <t>Hàng bán trả lại HD0049203</t>
  </si>
  <si>
    <t>0049265</t>
  </si>
  <si>
    <t>Hàng bán trả lại HD0049265</t>
  </si>
  <si>
    <t>1427</t>
  </si>
  <si>
    <t>333</t>
  </si>
  <si>
    <t>0049445</t>
  </si>
  <si>
    <t>Hàng trả HD49445</t>
  </si>
  <si>
    <t>Hàng bán trả lại HD0000388</t>
  </si>
  <si>
    <t>0049846</t>
  </si>
  <si>
    <t>Hàng bán trả lại HD0049846</t>
  </si>
  <si>
    <t>0049848</t>
  </si>
  <si>
    <t>Hàng bán trả lại HD0049848</t>
  </si>
  <si>
    <t>0049929</t>
  </si>
  <si>
    <t>Hàng bán trả lại HD0049929</t>
  </si>
  <si>
    <t>0049949</t>
  </si>
  <si>
    <t>Hàng bán trả lại HD0049949</t>
  </si>
  <si>
    <t>0049951</t>
  </si>
  <si>
    <t>Hàng bán trả lại HD0049951</t>
  </si>
  <si>
    <t>0049976</t>
  </si>
  <si>
    <t>Hàng bán trả lại HD49976</t>
  </si>
  <si>
    <t>0049977</t>
  </si>
  <si>
    <t>Hàng bán trả lại HD49977</t>
  </si>
  <si>
    <t>0050033</t>
  </si>
  <si>
    <t>Hàng bán trả lại HD0050033</t>
  </si>
  <si>
    <t>0050052</t>
  </si>
  <si>
    <t>Hàng bán trả lại HD0050052</t>
  </si>
  <si>
    <t>0050053</t>
  </si>
  <si>
    <t>Hàng bán trả lại HD0050053</t>
  </si>
  <si>
    <t>0050102</t>
  </si>
  <si>
    <t>Hàng bán trả lại HD0050102</t>
  </si>
  <si>
    <t>0050203</t>
  </si>
  <si>
    <t>Hàng bán trả lại HD0050203</t>
  </si>
  <si>
    <t>0050207</t>
  </si>
  <si>
    <t>Hàng bán trả lại HD0050207</t>
  </si>
  <si>
    <t>0050230</t>
  </si>
  <si>
    <t>Hàng bán trả lại HD0050230</t>
  </si>
  <si>
    <t>0050245</t>
  </si>
  <si>
    <t>Hàng bán trả lại HD0050245</t>
  </si>
  <si>
    <t>0050381</t>
  </si>
  <si>
    <t>Hàng bán trả lại HD0050381</t>
  </si>
  <si>
    <t>0050542</t>
  </si>
  <si>
    <t>Hàng bán trả lại HD0050542</t>
  </si>
  <si>
    <t>0050543</t>
  </si>
  <si>
    <t>Hàng bán trả lại HD0050543</t>
  </si>
  <si>
    <t>0050544</t>
  </si>
  <si>
    <t>Hàng bán trả lại HD0050544</t>
  </si>
  <si>
    <t>0050568</t>
  </si>
  <si>
    <t>Hàng bán trả lại HD0050568</t>
  </si>
  <si>
    <t>0009981</t>
  </si>
  <si>
    <t>Hàng bán trả lại HD0009981</t>
  </si>
  <si>
    <t>0050067</t>
  </si>
  <si>
    <t>Hàng bán trả lại HD0050067</t>
  </si>
  <si>
    <t>0050759</t>
  </si>
  <si>
    <t>Hàng bán trả lại HD0050759</t>
  </si>
  <si>
    <t>0050780</t>
  </si>
  <si>
    <t>Hàng bán trả lại HD0050780</t>
  </si>
  <si>
    <t>0050808</t>
  </si>
  <si>
    <t>Hàng bán trả lại HD0050808</t>
  </si>
  <si>
    <t>0050813</t>
  </si>
  <si>
    <t>Hàng bán trả lại HD0050813</t>
  </si>
  <si>
    <t>0050837</t>
  </si>
  <si>
    <t>Hàng bán trả lại HD0050837</t>
  </si>
  <si>
    <t>0050867</t>
  </si>
  <si>
    <t>Hàng bán trả lại HD0050867</t>
  </si>
  <si>
    <t>0050885</t>
  </si>
  <si>
    <t>Hàng bán trả lại HD0050885</t>
  </si>
  <si>
    <t>0050912</t>
  </si>
  <si>
    <t>Hàng bán trả lại HD0050912</t>
  </si>
  <si>
    <t>0050985</t>
  </si>
  <si>
    <t>Hàng bán trả lại HD0050985</t>
  </si>
  <si>
    <t>0051035</t>
  </si>
  <si>
    <t>Hàng bán trả lại HD0051035</t>
  </si>
  <si>
    <t>0035354</t>
  </si>
  <si>
    <t>SC/21P</t>
  </si>
  <si>
    <t>Hàng bán trả lại HD: 0035354</t>
  </si>
  <si>
    <t>0051086</t>
  </si>
  <si>
    <t>Hàng bán trả lại HD: 0051086</t>
  </si>
  <si>
    <t>0051088</t>
  </si>
  <si>
    <t>Hàng bán trả lại HD: 0051088</t>
  </si>
  <si>
    <t>0051227</t>
  </si>
  <si>
    <t>Hàng bán trả lại HD: 0051227</t>
  </si>
  <si>
    <t>0051289</t>
  </si>
  <si>
    <t>Hàng bán trả lại HD: 0051289</t>
  </si>
  <si>
    <t>0051317</t>
  </si>
  <si>
    <t>Hàng bán trả lại HD: 0051317</t>
  </si>
  <si>
    <t>0051320</t>
  </si>
  <si>
    <t>Hàng bán trả lại HD: 0051320</t>
  </si>
  <si>
    <t>0051446</t>
  </si>
  <si>
    <t>Hàng bán trả lại HD: 0051446</t>
  </si>
  <si>
    <t>0051778</t>
  </si>
  <si>
    <t>Hàng bán trả lại HD: 0051778</t>
  </si>
  <si>
    <t>0051880</t>
  </si>
  <si>
    <t>Hàng bán trả lại HD: 0051880</t>
  </si>
  <si>
    <t>0051908</t>
  </si>
  <si>
    <t>Hàng bán trả lại HD: 0051908</t>
  </si>
  <si>
    <t>0051964</t>
  </si>
  <si>
    <t>Hàng bán trả lại HD: 0051964</t>
  </si>
  <si>
    <t>0051993</t>
  </si>
  <si>
    <t>Hàng bán trả lại HD: 0051993</t>
  </si>
  <si>
    <t>0052222</t>
  </si>
  <si>
    <t>Hàng bán trả lại HD: 0052222</t>
  </si>
  <si>
    <t>0052415</t>
  </si>
  <si>
    <t>0052501</t>
  </si>
  <si>
    <t>Hàng bán trả lại HD: 0052501</t>
  </si>
  <si>
    <t>0052556</t>
  </si>
  <si>
    <t>Hàng trả HD52556</t>
  </si>
  <si>
    <t>00052651</t>
  </si>
  <si>
    <t>Hàng bán trả lại HD: 0052651</t>
  </si>
  <si>
    <t>0052623</t>
  </si>
  <si>
    <t>Hàng bán trả lại HD: .0052623</t>
  </si>
  <si>
    <t>0052678</t>
  </si>
  <si>
    <t>Hàng bán trả lại HD: 00052678</t>
  </si>
  <si>
    <t>0052686</t>
  </si>
  <si>
    <t>Hàng bán trả lại HD: 0052686</t>
  </si>
  <si>
    <t>0052767</t>
  </si>
  <si>
    <t>Hàng bán trả lại HD: 0052767</t>
  </si>
  <si>
    <t>00053057</t>
  </si>
  <si>
    <t>Hàng trả HD53057</t>
  </si>
  <si>
    <t>0052841</t>
  </si>
  <si>
    <t>Hàng bán trả lại HD: 0052841</t>
  </si>
  <si>
    <t>0052860</t>
  </si>
  <si>
    <t>0052891</t>
  </si>
  <si>
    <t>Hàng bán trả lại HD: 0052891</t>
  </si>
  <si>
    <t>0053025</t>
  </si>
  <si>
    <t>Hàng bán trả lại HD; 53025</t>
  </si>
  <si>
    <t>0053119</t>
  </si>
  <si>
    <t>Hàng bán trả lại HD0053119</t>
  </si>
  <si>
    <t>0053198</t>
  </si>
  <si>
    <t>0053318</t>
  </si>
  <si>
    <t>Hàng bán trả lại HD0053318</t>
  </si>
  <si>
    <t>0053331</t>
  </si>
  <si>
    <t>Hàng bán trả lại HD0053331</t>
  </si>
  <si>
    <t>0053344</t>
  </si>
  <si>
    <t>Hàng bán trả lại HD0053344</t>
  </si>
  <si>
    <t>0053412</t>
  </si>
  <si>
    <t>Hàng bán trả lại HD0053412</t>
  </si>
  <si>
    <t>0053475</t>
  </si>
  <si>
    <t>Hàng bán trả lại HD0053475</t>
  </si>
  <si>
    <t>0053497</t>
  </si>
  <si>
    <t>Hàng bán trả lại HD0053497</t>
  </si>
  <si>
    <t>053466</t>
  </si>
  <si>
    <t>Hàng bán trả lại HD053466</t>
  </si>
  <si>
    <t>053467</t>
  </si>
  <si>
    <t>Hàng bán trả lại HD053467</t>
  </si>
  <si>
    <t>053468</t>
  </si>
  <si>
    <t>Hàng bán trả lại HD053468</t>
  </si>
  <si>
    <t>053547</t>
  </si>
  <si>
    <t>Hàng bán trả lại HD053547</t>
  </si>
  <si>
    <t>0053717</t>
  </si>
  <si>
    <t>Hàng trả HD53717</t>
  </si>
  <si>
    <t>0053737</t>
  </si>
  <si>
    <t>Hàng bán trả lại HD0053737</t>
  </si>
  <si>
    <t>0053749</t>
  </si>
  <si>
    <t>Hàng bán trả lại HD0053749</t>
  </si>
  <si>
    <t>0053752</t>
  </si>
  <si>
    <t>0053757</t>
  </si>
  <si>
    <t>Hàng bán trả lại HD0053757</t>
  </si>
  <si>
    <t>0053774</t>
  </si>
  <si>
    <t>0053855</t>
  </si>
  <si>
    <t>Hàng bán trả lại HD0053855</t>
  </si>
  <si>
    <t>0053932</t>
  </si>
  <si>
    <t>Hàng bán trả lại HD0053932</t>
  </si>
  <si>
    <t>0053784</t>
  </si>
  <si>
    <t>Hàng bán HD0053784</t>
  </si>
  <si>
    <t>0054099</t>
  </si>
  <si>
    <t>Hàng bán trả lại HD0054099</t>
  </si>
  <si>
    <t>0054281</t>
  </si>
  <si>
    <t>Hàng trả HD54281</t>
  </si>
  <si>
    <t>0054405</t>
  </si>
  <si>
    <t>Hàng trả HD54405</t>
  </si>
  <si>
    <t>00054482</t>
  </si>
  <si>
    <t>Hàng trả HD54482</t>
  </si>
  <si>
    <t>0054468</t>
  </si>
  <si>
    <t>Hàng trả HD54468</t>
  </si>
  <si>
    <t>0054749</t>
  </si>
  <si>
    <t>Hàng trả HD54749</t>
  </si>
  <si>
    <t>0000037</t>
  </si>
  <si>
    <t>hàng bán trả lại</t>
  </si>
  <si>
    <t>0001260</t>
  </si>
  <si>
    <t>BT/21E</t>
  </si>
  <si>
    <t>0055304</t>
  </si>
  <si>
    <t>hàng bán trả lại HD0055304</t>
  </si>
  <si>
    <t>0055372</t>
  </si>
  <si>
    <t>0055725</t>
  </si>
  <si>
    <t>0055893</t>
  </si>
  <si>
    <t>0055906</t>
  </si>
  <si>
    <t>0055913</t>
  </si>
  <si>
    <t>0055932</t>
  </si>
  <si>
    <t>0055983</t>
  </si>
  <si>
    <t>Hàng trả HD56063</t>
  </si>
  <si>
    <t>Hàng trả HD56065</t>
  </si>
  <si>
    <t>00056182</t>
  </si>
  <si>
    <t>Hàng trả HD56182</t>
  </si>
  <si>
    <t>0056104</t>
  </si>
  <si>
    <t>Hàng trả HD56104</t>
  </si>
  <si>
    <t>0056203</t>
  </si>
  <si>
    <t>Hàng trả HD56203</t>
  </si>
  <si>
    <t>0056322</t>
  </si>
  <si>
    <t>Hàng trả HD56322</t>
  </si>
  <si>
    <t>0056534</t>
  </si>
  <si>
    <t>Hàng trả HD56534</t>
  </si>
  <si>
    <t>0056562</t>
  </si>
  <si>
    <t>Hàng trả HD56562</t>
  </si>
  <si>
    <t>0056748</t>
  </si>
  <si>
    <t>0056786</t>
  </si>
  <si>
    <t>0056878</t>
  </si>
  <si>
    <t>Hàng trả HD56878</t>
  </si>
  <si>
    <t>0056889</t>
  </si>
  <si>
    <t>Hàng trả HD56889</t>
  </si>
  <si>
    <t>0056890</t>
  </si>
  <si>
    <t>Hàng trả HD56890</t>
  </si>
  <si>
    <t>0056933</t>
  </si>
  <si>
    <t>Hàng trả HD56933</t>
  </si>
  <si>
    <t>0056934</t>
  </si>
  <si>
    <t>Hàng trả HD56934</t>
  </si>
  <si>
    <t>0056944</t>
  </si>
  <si>
    <t>Hàng trả HD56944</t>
  </si>
  <si>
    <t>Hàng trả HD57197</t>
  </si>
  <si>
    <t>0057045</t>
  </si>
  <si>
    <t>Hàng trả HD57045</t>
  </si>
  <si>
    <t>0057138</t>
  </si>
  <si>
    <t>Hàng trả HD57138</t>
  </si>
  <si>
    <t>0057225</t>
  </si>
  <si>
    <t>Hàng trả HD57225</t>
  </si>
  <si>
    <t>0057240</t>
  </si>
  <si>
    <t>Hàng trả HD57240</t>
  </si>
  <si>
    <t>0057248</t>
  </si>
  <si>
    <t>Hàng trả HD0057248</t>
  </si>
  <si>
    <t>0057429</t>
  </si>
  <si>
    <t>Hàng trả HD0057429</t>
  </si>
  <si>
    <t>0057699</t>
  </si>
  <si>
    <t>Hàng trả HD57699</t>
  </si>
  <si>
    <t>0057725</t>
  </si>
  <si>
    <t>Hàng trả HD57725</t>
  </si>
  <si>
    <t>0057799</t>
  </si>
  <si>
    <t>Hàng trả HD57799</t>
  </si>
  <si>
    <t>0057844</t>
  </si>
  <si>
    <t>Hàng trả HD57844</t>
  </si>
  <si>
    <t>0058092</t>
  </si>
  <si>
    <t>Hàng trả HD58092</t>
  </si>
  <si>
    <t>0058322</t>
  </si>
  <si>
    <t>Hàng trả HD58322</t>
  </si>
  <si>
    <t>0058620</t>
  </si>
  <si>
    <t>Hàng bán trả lại HD0058620</t>
  </si>
  <si>
    <t>0058631</t>
  </si>
  <si>
    <t>Hàng bán trả lại HD0058631</t>
  </si>
  <si>
    <t>0058705</t>
  </si>
  <si>
    <t>Hàng bán trả HD0058705</t>
  </si>
  <si>
    <t>58623</t>
  </si>
  <si>
    <t>0058878</t>
  </si>
  <si>
    <t>Hàng bán trả lại HD0058878</t>
  </si>
  <si>
    <t>0058941</t>
  </si>
  <si>
    <t>Hàng bán trả lại HD0058941</t>
  </si>
  <si>
    <t>0058978</t>
  </si>
  <si>
    <t>Hàng bán trả lại HD0058978</t>
  </si>
  <si>
    <t>0059068</t>
  </si>
  <si>
    <t>Hàng bán trả lại hd0059068</t>
  </si>
  <si>
    <t>0059336</t>
  </si>
  <si>
    <t>Hàng bán trả lại HD0059336</t>
  </si>
  <si>
    <t>0059395</t>
  </si>
  <si>
    <t>Hàng trả HD0059395</t>
  </si>
  <si>
    <t>0059670</t>
  </si>
  <si>
    <t>Hàng bán trả lại HD0059670</t>
  </si>
  <si>
    <t>0059752</t>
  </si>
  <si>
    <t>Hàng bán trả lại HD0059752</t>
  </si>
  <si>
    <t>0059821</t>
  </si>
  <si>
    <t>Hàng bán trả lại HD0059821</t>
  </si>
  <si>
    <t>0059865</t>
  </si>
  <si>
    <t>Hàng bán trả lại HD0059865</t>
  </si>
  <si>
    <t>0059866</t>
  </si>
  <si>
    <t>Hàng bán trả lại HD0059866</t>
  </si>
  <si>
    <t>0059876</t>
  </si>
  <si>
    <t>Hàng bán trả lại HD0059876</t>
  </si>
  <si>
    <t>0058412</t>
  </si>
  <si>
    <t>Hàng bán trả lại HD0058412</t>
  </si>
  <si>
    <t>0058444</t>
  </si>
  <si>
    <t>Hàng bán trả lại HD0058444</t>
  </si>
  <si>
    <t>58183</t>
  </si>
  <si>
    <t>58195</t>
  </si>
  <si>
    <t>58213</t>
  </si>
  <si>
    <t>58233</t>
  </si>
  <si>
    <t>58285</t>
  </si>
  <si>
    <t>58306</t>
  </si>
  <si>
    <t>58390</t>
  </si>
  <si>
    <t>60056</t>
  </si>
  <si>
    <t>Hàng bán trả lại HD0060056</t>
  </si>
  <si>
    <t>60064</t>
  </si>
  <si>
    <t>Hàng bán trả lại HD0060064</t>
  </si>
  <si>
    <t>00000103</t>
  </si>
  <si>
    <t>Hàng bán trả lại 00000103</t>
  </si>
  <si>
    <t>Hàng bán trả lại 3038</t>
  </si>
  <si>
    <t>00003076</t>
  </si>
  <si>
    <t>Hàng trả 3076</t>
  </si>
  <si>
    <t>00003106</t>
  </si>
  <si>
    <t>Hàng bán trả lại 3106</t>
  </si>
  <si>
    <t>00003130</t>
  </si>
  <si>
    <t>Hàng bán trả lại 3130</t>
  </si>
  <si>
    <t>00003161</t>
  </si>
  <si>
    <t>Hàng bán trả lại 00003161</t>
  </si>
  <si>
    <t>00003195</t>
  </si>
  <si>
    <t>Hàng bán trả lại 00003195</t>
  </si>
  <si>
    <t>00003305</t>
  </si>
  <si>
    <t>Hàng bán trả lại 00003305</t>
  </si>
  <si>
    <t>00003378</t>
  </si>
  <si>
    <t>Hàng bán trả lại 00003378</t>
  </si>
  <si>
    <t>00003397</t>
  </si>
  <si>
    <t>Hàng bán trả lại 00003397</t>
  </si>
  <si>
    <t>00003430</t>
  </si>
  <si>
    <t>Hàng bán trả lại 00003430</t>
  </si>
  <si>
    <t>00003445</t>
  </si>
  <si>
    <t>Hàng bán trả lại 00003445</t>
  </si>
  <si>
    <t>Hàng trả 3489</t>
  </si>
  <si>
    <t>00003536</t>
  </si>
  <si>
    <t>Hàng bán trả lại 00003536</t>
  </si>
  <si>
    <t>00003541</t>
  </si>
  <si>
    <t>Hàng bán trả lại 00003541</t>
  </si>
  <si>
    <t>00003547</t>
  </si>
  <si>
    <t>Hàng bán trả lại 00003547</t>
  </si>
  <si>
    <t>00003587</t>
  </si>
  <si>
    <t>Hàng bán trả lại 00003587</t>
  </si>
  <si>
    <t>00003632</t>
  </si>
  <si>
    <t>Hàng bán trả lại 00003632</t>
  </si>
  <si>
    <t>00003657</t>
  </si>
  <si>
    <t>Hàng bán trả lại 00003657</t>
  </si>
  <si>
    <t>00003716</t>
  </si>
  <si>
    <t>Hàng bán trả lại 00003716</t>
  </si>
  <si>
    <t>00003794</t>
  </si>
  <si>
    <t>Hàng bán trả lại 00003794</t>
  </si>
  <si>
    <t>Hàng bán trả lại 00003814</t>
  </si>
  <si>
    <t>Hàng bán trả lại 00003838</t>
  </si>
  <si>
    <t>00003867</t>
  </si>
  <si>
    <t>Hàng trả 3867</t>
  </si>
  <si>
    <t>00003922</t>
  </si>
  <si>
    <t>Hàng bán trả lại 00003922</t>
  </si>
  <si>
    <t>00003996</t>
  </si>
  <si>
    <t>Hàng bán trả lại 00003996</t>
  </si>
  <si>
    <t>00004095</t>
  </si>
  <si>
    <t>Hàng bán trả lại 00004095</t>
  </si>
  <si>
    <t>00004128</t>
  </si>
  <si>
    <t>Hàng bán trả lại 00004128</t>
  </si>
  <si>
    <t>00004175</t>
  </si>
  <si>
    <t>Hàng bán trả lại 00004175</t>
  </si>
  <si>
    <t>00004195</t>
  </si>
  <si>
    <t>Hàng bán trả lại 00004195</t>
  </si>
  <si>
    <t>00004226</t>
  </si>
  <si>
    <t>Hàng bán trả lại 00004226</t>
  </si>
  <si>
    <t>00004259</t>
  </si>
  <si>
    <t>Hàng bán trả lại 00004259</t>
  </si>
  <si>
    <t>00004266</t>
  </si>
  <si>
    <t>Hàng bán trả lại 00004266</t>
  </si>
  <si>
    <t>00004429</t>
  </si>
  <si>
    <t>Hàng bán trả lại 00004429</t>
  </si>
  <si>
    <t>Hàng bán trả lại 00004438</t>
  </si>
  <si>
    <t>Hàng bán trả lại 00004468</t>
  </si>
  <si>
    <t>00004536</t>
  </si>
  <si>
    <t>hàng trả 00004536</t>
  </si>
  <si>
    <t>00004557</t>
  </si>
  <si>
    <t>Hàng bán trả lại 00004557</t>
  </si>
  <si>
    <t>00004638</t>
  </si>
  <si>
    <t>Hàng bán trả lại 00004638</t>
  </si>
  <si>
    <t>00004646</t>
  </si>
  <si>
    <t>Hàng bán trả lại 00004646</t>
  </si>
  <si>
    <t>00004668</t>
  </si>
  <si>
    <t>Hàng bán trả lại 00004668</t>
  </si>
  <si>
    <t>00004772</t>
  </si>
  <si>
    <t>Hàng bán trả lại 00004772</t>
  </si>
  <si>
    <t>00004779</t>
  </si>
  <si>
    <t>Hàng bán trả lại 00004779</t>
  </si>
  <si>
    <t>00004862</t>
  </si>
  <si>
    <t>Hàng bán trả lại 00004862</t>
  </si>
  <si>
    <t>00004895</t>
  </si>
  <si>
    <t>Hàng bán trả lại 00004895</t>
  </si>
  <si>
    <t>00004909</t>
  </si>
  <si>
    <t>Hàng bán trả lại 00004909</t>
  </si>
  <si>
    <t>00004925</t>
  </si>
  <si>
    <t>Hàng bán trả lại 00004925</t>
  </si>
  <si>
    <t>00004926</t>
  </si>
  <si>
    <t>Hàng bán trả lại 00004926</t>
  </si>
  <si>
    <t>00004937</t>
  </si>
  <si>
    <t>Hàng bán trả lại 00004937</t>
  </si>
  <si>
    <t>00004950</t>
  </si>
  <si>
    <t>Hàng bán trả lại 00004950</t>
  </si>
  <si>
    <t>00004951</t>
  </si>
  <si>
    <t>Hàng bán trả lại 00004951</t>
  </si>
  <si>
    <t>00005143</t>
  </si>
  <si>
    <t>Hàng bán trả lại 00005143</t>
  </si>
  <si>
    <t>00005150</t>
  </si>
  <si>
    <t>Hàng bán trà lại 00005150</t>
  </si>
  <si>
    <t>00005179</t>
  </si>
  <si>
    <t>Hàng bán trả lại 00005179</t>
  </si>
  <si>
    <t>00005225</t>
  </si>
  <si>
    <t>Hàng bán trả lại 00005225</t>
  </si>
  <si>
    <t>Hàng bán trả lại 00005431</t>
  </si>
  <si>
    <t>00005491</t>
  </si>
  <si>
    <t>Hàng bán trả lại 00005491</t>
  </si>
  <si>
    <t>00005602</t>
  </si>
  <si>
    <t>Hàng bán trả lại 00005602</t>
  </si>
  <si>
    <t>Hàng bán trả lại 00005611</t>
  </si>
  <si>
    <t>Hàng bán trả lại 00005612</t>
  </si>
  <si>
    <t>00005688</t>
  </si>
  <si>
    <t>Hàng trả HD5688</t>
  </si>
  <si>
    <t>00008712</t>
  </si>
  <si>
    <t>1K22TVA</t>
  </si>
  <si>
    <t>Hàng bán trả lại 00008712</t>
  </si>
  <si>
    <t>00008724</t>
  </si>
  <si>
    <t>Hàng bán trả lại 00008724</t>
  </si>
  <si>
    <t>Hàng trả 8775</t>
  </si>
  <si>
    <t>Hàng trả 8796</t>
  </si>
  <si>
    <t>Hàng trả 00008846</t>
  </si>
  <si>
    <t>00008938</t>
  </si>
  <si>
    <t>Hàng trả 00008938</t>
  </si>
  <si>
    <t>Hàng trả 00009055</t>
  </si>
  <si>
    <t>Hàng trả 00009057</t>
  </si>
  <si>
    <t>00009058</t>
  </si>
  <si>
    <t>Hàng trả 00009058</t>
  </si>
  <si>
    <t>Hàng trả 00009157</t>
  </si>
  <si>
    <t>Hàng trả 00009167</t>
  </si>
  <si>
    <t>Hàng trả 00009194</t>
  </si>
  <si>
    <t>Hàng trả 00009258</t>
  </si>
  <si>
    <t>00009397</t>
  </si>
  <si>
    <t>Hàng trả 00009397</t>
  </si>
  <si>
    <t>00009457</t>
  </si>
  <si>
    <t>HÀNG TRẢ 00009457</t>
  </si>
  <si>
    <t>00009458</t>
  </si>
  <si>
    <t>HÀNG TRẢ 00009458</t>
  </si>
  <si>
    <t>Hàng trả 00009481</t>
  </si>
  <si>
    <t>Hàng trả 00009482</t>
  </si>
  <si>
    <t>00009982</t>
  </si>
  <si>
    <t>Hàng trả 00009982</t>
  </si>
  <si>
    <t>00010003</t>
  </si>
  <si>
    <t>Hàng trả 00010003</t>
  </si>
  <si>
    <t>00010144</t>
  </si>
  <si>
    <t>Hàng trả 00010144</t>
  </si>
  <si>
    <t>00010233</t>
  </si>
  <si>
    <t>Hàng trả 00010233</t>
  </si>
  <si>
    <t>00010444</t>
  </si>
  <si>
    <t>Hàng trả 00010444</t>
  </si>
  <si>
    <t>HÀNG TRẢ 00010461</t>
  </si>
  <si>
    <t>00010552</t>
  </si>
  <si>
    <t>HÀNG TRẢ 00010552</t>
  </si>
  <si>
    <t>00010620</t>
  </si>
  <si>
    <t>HÀNG TRẢ 00010620</t>
  </si>
  <si>
    <t>00010625</t>
  </si>
  <si>
    <t>HÀNG TRẢ 00010625</t>
  </si>
  <si>
    <t>00010628</t>
  </si>
  <si>
    <t>HÀNG TRẢ 00010628</t>
  </si>
  <si>
    <t>00010731</t>
  </si>
  <si>
    <t>HÀNG TRẢ 00010731</t>
  </si>
  <si>
    <t>00010783</t>
  </si>
  <si>
    <t>HÀNG TRẢ 00010783</t>
  </si>
  <si>
    <t>00010818</t>
  </si>
  <si>
    <t>HÀNG TRẢ 00010818</t>
  </si>
  <si>
    <t>00010957</t>
  </si>
  <si>
    <t>HÀNG TRẢ 10957</t>
  </si>
  <si>
    <t>00011033</t>
  </si>
  <si>
    <t>HÀNG TRẢ 00011033</t>
  </si>
  <si>
    <t>00011055</t>
  </si>
  <si>
    <t>HÀNG TRẢ 00011055</t>
  </si>
  <si>
    <t>00011084</t>
  </si>
  <si>
    <t>HÀNG TRẢ 00011084</t>
  </si>
  <si>
    <t>HÀNG TRẢ 00011222</t>
  </si>
  <si>
    <t>HÀNG TRẢ 00011233</t>
  </si>
  <si>
    <t>HÀNG TRẢ 00011367</t>
  </si>
  <si>
    <t>00011374</t>
  </si>
  <si>
    <t>HÀNG TRẢ 00011374</t>
  </si>
  <si>
    <t>00011391</t>
  </si>
  <si>
    <t>HÀNG TRẢ 00011391</t>
  </si>
  <si>
    <t>00011416</t>
  </si>
  <si>
    <t>HÀNG TRẢ 00011416</t>
  </si>
  <si>
    <t>00011455</t>
  </si>
  <si>
    <t>HÀNG TRẢ 00011455</t>
  </si>
  <si>
    <t>00011465</t>
  </si>
  <si>
    <t>HÀNG TRẢ 00011465</t>
  </si>
  <si>
    <t>00022121</t>
  </si>
  <si>
    <t>Hàng trả 00022121</t>
  </si>
  <si>
    <t>00011892</t>
  </si>
  <si>
    <t>HÀNG TRẢ 00011892</t>
  </si>
  <si>
    <t>00012032</t>
  </si>
  <si>
    <t>Hàng bán trả lại 00012032</t>
  </si>
  <si>
    <t>00012053</t>
  </si>
  <si>
    <t>Hàng bán trả lại 00012053</t>
  </si>
  <si>
    <t>00012135</t>
  </si>
  <si>
    <t>Hàng bán trả lại 00012135</t>
  </si>
  <si>
    <t>00012145</t>
  </si>
  <si>
    <t>Hàng bán trả lại 00012145</t>
  </si>
  <si>
    <t>00012221</t>
  </si>
  <si>
    <t>Hàng bán trả lại 00012221</t>
  </si>
  <si>
    <t>00008638</t>
  </si>
  <si>
    <t>Hàng bán trả lại 00008638</t>
  </si>
  <si>
    <t>00012307</t>
  </si>
  <si>
    <t>Hàng trả 00012307</t>
  </si>
  <si>
    <t>00012352</t>
  </si>
  <si>
    <t>Hàng trả 00012352</t>
  </si>
  <si>
    <t>00012443</t>
  </si>
  <si>
    <t>Hàng trả 00012443</t>
  </si>
  <si>
    <t>00012482</t>
  </si>
  <si>
    <t>Hàng trả 00012482</t>
  </si>
  <si>
    <t>00012492</t>
  </si>
  <si>
    <t>Hàng trả 00012492</t>
  </si>
  <si>
    <t>00012560</t>
  </si>
  <si>
    <t>Hàng trả 00012560</t>
  </si>
  <si>
    <t>00012565</t>
  </si>
  <si>
    <t>Hàng trả 00012565</t>
  </si>
  <si>
    <t>00012624</t>
  </si>
  <si>
    <t>Hàng trả 00012624</t>
  </si>
  <si>
    <t>00012630</t>
  </si>
  <si>
    <t>Hàng trả 00012630</t>
  </si>
  <si>
    <t>00012749</t>
  </si>
  <si>
    <t>Hàng trả 00012749</t>
  </si>
  <si>
    <t>00012756</t>
  </si>
  <si>
    <t>Hàng trả 00012756</t>
  </si>
  <si>
    <t>00012787</t>
  </si>
  <si>
    <t>Hàng trả 00012787</t>
  </si>
  <si>
    <t>00013345</t>
  </si>
  <si>
    <t>Hàng trả 00013345</t>
  </si>
  <si>
    <t>00013356</t>
  </si>
  <si>
    <t>Hàng trả 00013356</t>
  </si>
  <si>
    <t>Hàng trả 00013390</t>
  </si>
  <si>
    <t>Hàng trả 00013614</t>
  </si>
  <si>
    <t>00013805</t>
  </si>
  <si>
    <t>Hàng trả 00013805</t>
  </si>
  <si>
    <t>00013881</t>
  </si>
  <si>
    <t>Hàng trả 00013881</t>
  </si>
  <si>
    <t>00013926</t>
  </si>
  <si>
    <t>Hàng trả 00013926</t>
  </si>
  <si>
    <t>Hàng Trả 00013974</t>
  </si>
  <si>
    <t>Hàng trả 00014014</t>
  </si>
  <si>
    <t>00014138</t>
  </si>
  <si>
    <t>Hàng trả 00014138</t>
  </si>
  <si>
    <t>00014266</t>
  </si>
  <si>
    <t>Hàng trả 00014266</t>
  </si>
  <si>
    <t>00014312</t>
  </si>
  <si>
    <t>Hàng trả 00014312</t>
  </si>
  <si>
    <t>Hàng trả 00014443</t>
  </si>
  <si>
    <t>00014463</t>
  </si>
  <si>
    <t>Hàng trả 00014463</t>
  </si>
  <si>
    <t>00014486</t>
  </si>
  <si>
    <t>Hàng trả 00014486</t>
  </si>
  <si>
    <t>00014512</t>
  </si>
  <si>
    <t>Hàng trả 00014512</t>
  </si>
  <si>
    <t>00014513</t>
  </si>
  <si>
    <t>Hàng trả 00014513</t>
  </si>
  <si>
    <t>00014522</t>
  </si>
  <si>
    <t>Hàng trả 00014522</t>
  </si>
  <si>
    <t>00014620</t>
  </si>
  <si>
    <t>Hàng trả 00014620</t>
  </si>
  <si>
    <t>00014640</t>
  </si>
  <si>
    <t>Hàng trả 00014640</t>
  </si>
  <si>
    <t>Hàng trả 00014743</t>
  </si>
  <si>
    <t>00014956</t>
  </si>
  <si>
    <t>Hàng trả 00014956</t>
  </si>
  <si>
    <t>00014999</t>
  </si>
  <si>
    <t>Hàng trả 00014999</t>
  </si>
  <si>
    <t>00015060</t>
  </si>
  <si>
    <t>Hàng trả 00015060</t>
  </si>
  <si>
    <t>00015097</t>
  </si>
  <si>
    <t>Hàng trả 00015097</t>
  </si>
  <si>
    <t>00015103</t>
  </si>
  <si>
    <t>Hàng trả 00015103</t>
  </si>
  <si>
    <t>00015114</t>
  </si>
  <si>
    <t>Hàng trả 00015114</t>
  </si>
  <si>
    <t>00015259</t>
  </si>
  <si>
    <t>HÀNG TRẢ 00015259</t>
  </si>
  <si>
    <t>00015318</t>
  </si>
  <si>
    <t>HÀNG TRẢ 00015318</t>
  </si>
  <si>
    <t>00015341</t>
  </si>
  <si>
    <t>HÀNG TRẢ 00015341</t>
  </si>
  <si>
    <t>00015347</t>
  </si>
  <si>
    <t>HÀNG TRẢ 00015347</t>
  </si>
  <si>
    <t>00015402</t>
  </si>
  <si>
    <t>HÀNG TRẢ 00015402</t>
  </si>
  <si>
    <t>00015523</t>
  </si>
  <si>
    <t>HÀNG TRẢ 00015523</t>
  </si>
  <si>
    <t>00015573</t>
  </si>
  <si>
    <t>HÀNG TRẢ 00015573</t>
  </si>
  <si>
    <t>00015578</t>
  </si>
  <si>
    <t>HÀNG TRẢ 00015578</t>
  </si>
  <si>
    <t>00015790</t>
  </si>
  <si>
    <t>HÀNG TRẢ 00015790</t>
  </si>
  <si>
    <t>00016304</t>
  </si>
  <si>
    <t>HÀNG TRẢ 00016304</t>
  </si>
  <si>
    <t>00016373</t>
  </si>
  <si>
    <t>HÀNG TRẢ 00016373</t>
  </si>
  <si>
    <t>00016482</t>
  </si>
  <si>
    <t>HÀNG TRẢ 00016482</t>
  </si>
  <si>
    <t>00016623</t>
  </si>
  <si>
    <t>HÀNG TRẢ 00016623</t>
  </si>
  <si>
    <t>00016625</t>
  </si>
  <si>
    <t>HÀNG TRẢ 00016625</t>
  </si>
  <si>
    <t>00016644</t>
  </si>
  <si>
    <t>HÀNG TRẢ 00016644</t>
  </si>
  <si>
    <t>00016656</t>
  </si>
  <si>
    <t>HÀNG TRẢ 00016656</t>
  </si>
  <si>
    <t>00016660</t>
  </si>
  <si>
    <t>HÀNG TRẢ 00016660</t>
  </si>
  <si>
    <t>00016686</t>
  </si>
  <si>
    <t>HÀNG TRẢ 00016686</t>
  </si>
  <si>
    <t>00016688</t>
  </si>
  <si>
    <t>HÀNG TRẢ 00016688</t>
  </si>
  <si>
    <t>HÀNG TRẢ 00016715</t>
  </si>
  <si>
    <t>00016734</t>
  </si>
  <si>
    <t>HÀNG TRẢ 00016734</t>
  </si>
  <si>
    <t>00016891</t>
  </si>
  <si>
    <t>HÀNG TRẢ 00016891</t>
  </si>
  <si>
    <t>00017033</t>
  </si>
  <si>
    <t>HÀNG TRẢ 00017033</t>
  </si>
  <si>
    <t>00017226</t>
  </si>
  <si>
    <t>HÀNG TRẢ 00017226</t>
  </si>
  <si>
    <t>00017338</t>
  </si>
  <si>
    <t>HÀNG TRẢ 00017338</t>
  </si>
  <si>
    <t>00017352</t>
  </si>
  <si>
    <t>HÀNG TRẢ 00017352</t>
  </si>
  <si>
    <t>00017460</t>
  </si>
  <si>
    <t>Hàng trả 00017460</t>
  </si>
  <si>
    <t>00017528</t>
  </si>
  <si>
    <t>HÀNG TRẢ 00017528</t>
  </si>
  <si>
    <t>00017596</t>
  </si>
  <si>
    <t>Hàng trả 00017596</t>
  </si>
  <si>
    <t>00017895</t>
  </si>
  <si>
    <t>K22TVA</t>
  </si>
  <si>
    <t>HÀNG TRẢ 00017895</t>
  </si>
  <si>
    <t>HÀNG TRẢ 00018171</t>
  </si>
  <si>
    <t>00018357</t>
  </si>
  <si>
    <t>HÀNG TRẢ 00018357</t>
  </si>
  <si>
    <t>00018399</t>
  </si>
  <si>
    <t>HÀNG TRẢ 00018399</t>
  </si>
  <si>
    <t>00018718</t>
  </si>
  <si>
    <t>HÀNG TRẢ 00018718</t>
  </si>
  <si>
    <t>00018831</t>
  </si>
  <si>
    <t>HÀNG TRẢ 00018831</t>
  </si>
  <si>
    <t>00018854</t>
  </si>
  <si>
    <t>HÀNG TRẢ 00018854</t>
  </si>
  <si>
    <t>00018984</t>
  </si>
  <si>
    <t>HÀNG TRẢ 00018984</t>
  </si>
  <si>
    <t>HÀNG TRẢ 00019071</t>
  </si>
  <si>
    <t>00019134</t>
  </si>
  <si>
    <t>HÀNG TRẢ 00019134</t>
  </si>
  <si>
    <t>00019153</t>
  </si>
  <si>
    <t>HÀNG TRẢ 00019153</t>
  </si>
  <si>
    <t>00019196</t>
  </si>
  <si>
    <t>HÀNG TRẢ 00019196</t>
  </si>
  <si>
    <t>HÀNG TRẢ 00019263</t>
  </si>
  <si>
    <t>00019357</t>
  </si>
  <si>
    <t>HÀNG TRẢ 00019357</t>
  </si>
  <si>
    <t>00019410</t>
  </si>
  <si>
    <t>HÀNG TRẢ 00019410</t>
  </si>
  <si>
    <t>00019561</t>
  </si>
  <si>
    <t>HÀNG TRẢ 00019561</t>
  </si>
  <si>
    <t>00019579</t>
  </si>
  <si>
    <t>HÀNG TRẢ 00019579</t>
  </si>
  <si>
    <t>00019731</t>
  </si>
  <si>
    <t>HÀNG TRẢ 00019731</t>
  </si>
  <si>
    <t>00019745</t>
  </si>
  <si>
    <t>HÀNG TRẢ 00019745</t>
  </si>
  <si>
    <t>00019983</t>
  </si>
  <si>
    <t>HÀNG TRẢ 00019983</t>
  </si>
  <si>
    <t>00020065</t>
  </si>
  <si>
    <t>HÀNG TRẢ 00020065</t>
  </si>
  <si>
    <t>00020107</t>
  </si>
  <si>
    <t>HÀNG TRẢ 00020107</t>
  </si>
  <si>
    <t>00020116</t>
  </si>
  <si>
    <t>Hàng trả 00020116</t>
  </si>
  <si>
    <t>00020158</t>
  </si>
  <si>
    <t>hàng trả 00020158</t>
  </si>
  <si>
    <t>00020218</t>
  </si>
  <si>
    <t>hàng trả 00020218</t>
  </si>
  <si>
    <t>00020276</t>
  </si>
  <si>
    <t>HÀNG TRẢ 00020276</t>
  </si>
  <si>
    <t>20487</t>
  </si>
  <si>
    <t>20511</t>
  </si>
  <si>
    <t>00020759</t>
  </si>
  <si>
    <t>hàng trả 00020759</t>
  </si>
  <si>
    <t>00020816</t>
  </si>
  <si>
    <t>hàng trả 00020816</t>
  </si>
  <si>
    <t>00020833</t>
  </si>
  <si>
    <t>hàng trả 00020833</t>
  </si>
  <si>
    <t>00021073</t>
  </si>
  <si>
    <t>hàng trả 00021073</t>
  </si>
  <si>
    <t>00021113</t>
  </si>
  <si>
    <t>hàng trả 00021113</t>
  </si>
  <si>
    <t>000021255</t>
  </si>
  <si>
    <t>hàng trả 000021255</t>
  </si>
  <si>
    <t>00007332</t>
  </si>
  <si>
    <t>hàng trả 00007332</t>
  </si>
  <si>
    <t>00021236</t>
  </si>
  <si>
    <t>hàng trả 00021236</t>
  </si>
  <si>
    <t>00021330</t>
  </si>
  <si>
    <t>hàng trả 00021330</t>
  </si>
  <si>
    <t>00021386</t>
  </si>
  <si>
    <t>hàng trả 00021386</t>
  </si>
  <si>
    <t>00021590</t>
  </si>
  <si>
    <t>Hàng trả 00021590</t>
  </si>
  <si>
    <t>00021670</t>
  </si>
  <si>
    <t>Hàng trả 00021670</t>
  </si>
  <si>
    <t>00021698</t>
  </si>
  <si>
    <t>Hàng trả 00021698</t>
  </si>
  <si>
    <t>00021699</t>
  </si>
  <si>
    <t>Hàng trả 00021699</t>
  </si>
  <si>
    <t>00021705</t>
  </si>
  <si>
    <t>Hàng trả 00021705</t>
  </si>
  <si>
    <t>00021753</t>
  </si>
  <si>
    <t>Hàng trả 00021753</t>
  </si>
  <si>
    <t>00021857</t>
  </si>
  <si>
    <t>Hàng trả 00021857</t>
  </si>
  <si>
    <t>00021952</t>
  </si>
  <si>
    <t>Hàng trả 00021952</t>
  </si>
  <si>
    <t>00001648</t>
  </si>
  <si>
    <t>Hàng trả 00001648</t>
  </si>
  <si>
    <t>Hàng trả 00022105</t>
  </si>
  <si>
    <t>00022415</t>
  </si>
  <si>
    <t>Hàng trả 00022415</t>
  </si>
  <si>
    <t>00022488</t>
  </si>
  <si>
    <t>Hàng trả 00022488</t>
  </si>
  <si>
    <t>00022558</t>
  </si>
  <si>
    <t>Hàng trả 00022558</t>
  </si>
  <si>
    <t>00022598</t>
  </si>
  <si>
    <t>Hàng trả 00022598</t>
  </si>
  <si>
    <t>00022927</t>
  </si>
  <si>
    <t>Hàng trả 00022927</t>
  </si>
  <si>
    <t>00022941</t>
  </si>
  <si>
    <t>Hàng trả 00022941</t>
  </si>
  <si>
    <t>00023312</t>
  </si>
  <si>
    <t>Hàng trả 00023312</t>
  </si>
  <si>
    <t>00023478</t>
  </si>
  <si>
    <t>HÀNG TRẢ 00023478</t>
  </si>
  <si>
    <t>00023676</t>
  </si>
  <si>
    <t>HÀNG TRẢ 00023676</t>
  </si>
  <si>
    <t>00023578</t>
  </si>
  <si>
    <t>HÀNG TRẢ 00023578</t>
  </si>
  <si>
    <t>00023724</t>
  </si>
  <si>
    <t>Hàng trả 00023724</t>
  </si>
  <si>
    <t>00023810</t>
  </si>
  <si>
    <t>Hàng trả 00023810</t>
  </si>
  <si>
    <t>00023827</t>
  </si>
  <si>
    <t>Hàng trả 00023827</t>
  </si>
  <si>
    <t>00023911</t>
  </si>
  <si>
    <t>Hàng trả 00023911</t>
  </si>
  <si>
    <t>00024192</t>
  </si>
  <si>
    <t>Hàng trả 00024192</t>
  </si>
  <si>
    <t>Hàng trả 00024254</t>
  </si>
  <si>
    <t>00024286</t>
  </si>
  <si>
    <t>Hàng trả 00024286</t>
  </si>
  <si>
    <t>Hàng trả 00024297</t>
  </si>
  <si>
    <t>00024413</t>
  </si>
  <si>
    <t>Hàng trả 00024413</t>
  </si>
  <si>
    <t>00024414</t>
  </si>
  <si>
    <t>Hàng trả 00024414</t>
  </si>
  <si>
    <t>00024415</t>
  </si>
  <si>
    <t>Hàng trả 00024415</t>
  </si>
  <si>
    <t>lệch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</si>
</sst>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\ hh:mm\ AM/PM"/>
    <numFmt numFmtId="165" formatCode="_-* #,##0_-;\-* #,##0_-;_-* &quot;-&quot;??_-;_-@_-"/>
  </numFmts>
  <fonts count="17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b/>
      <sz val="10"/>
      <name val="Times New Roman"/>
      <family val="2"/>
    </font>
    <font>
      <sz val="10"/>
      <name val="Times New Roman"/>
      <family val="2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FF0000"/>
      <name val="Arial"/>
      <family val="2"/>
    </font>
    <font>
      <sz val="11"/>
      <name val="Times New Roman"/>
      <family val="2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2CFF8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/>
      <top/>
      <bottom/>
      <diagonal/>
    </border>
    <border>
      <left style="thin">
        <color rgb="FF8DA1DE"/>
      </left>
      <right style="thin">
        <color rgb="FF8DA1DE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</cellStyleXfs>
  <cellXfs count="105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0" fontId="6" fillId="4" borderId="8" xfId="0" applyFont="1" applyFill="1" applyBorder="1" applyAlignment="1">
      <alignment horizontal="center" wrapText="1"/>
    </xf>
    <xf numFmtId="0" fontId="7" fillId="5" borderId="8" xfId="0" applyFont="1" applyFill="1" applyBorder="1" applyAlignment="1">
      <alignment horizontal="center" vertical="top" wrapText="1"/>
    </xf>
    <xf numFmtId="0" fontId="8" fillId="5" borderId="8" xfId="0" applyFont="1" applyFill="1" applyBorder="1" applyAlignment="1">
      <alignment vertical="top" wrapText="1"/>
    </xf>
    <xf numFmtId="15" fontId="7" fillId="5" borderId="8" xfId="0" applyNumberFormat="1" applyFont="1" applyFill="1" applyBorder="1" applyAlignment="1">
      <alignment vertical="top" wrapText="1"/>
    </xf>
    <xf numFmtId="0" fontId="7" fillId="5" borderId="8" xfId="0" applyFont="1" applyFill="1" applyBorder="1" applyAlignment="1">
      <alignment vertical="top" wrapText="1"/>
    </xf>
    <xf numFmtId="3" fontId="7" fillId="5" borderId="8" xfId="0" applyNumberFormat="1" applyFont="1" applyFill="1" applyBorder="1" applyAlignment="1">
      <alignment vertical="top" wrapText="1"/>
    </xf>
    <xf numFmtId="0" fontId="7" fillId="5" borderId="1" xfId="0" applyFont="1" applyFill="1" applyBorder="1" applyAlignment="1">
      <alignment horizontal="center" vertical="top" wrapText="1"/>
    </xf>
    <xf numFmtId="0" fontId="7" fillId="5" borderId="7" xfId="0" applyFont="1" applyFill="1" applyBorder="1" applyAlignment="1">
      <alignment horizontal="center" vertical="top" wrapText="1"/>
    </xf>
    <xf numFmtId="0" fontId="7" fillId="5" borderId="13" xfId="0" applyFont="1" applyFill="1" applyBorder="1" applyAlignment="1">
      <alignment horizontal="center" vertical="top" wrapText="1"/>
    </xf>
    <xf numFmtId="0" fontId="0" fillId="5" borderId="8" xfId="0" applyFill="1" applyBorder="1" applyAlignment="1">
      <alignment vertical="top" wrapText="1"/>
    </xf>
    <xf numFmtId="0" fontId="9" fillId="5" borderId="8" xfId="0" applyFont="1" applyFill="1" applyBorder="1" applyAlignment="1">
      <alignment horizontal="center" vertical="top" wrapText="1"/>
    </xf>
    <xf numFmtId="0" fontId="9" fillId="5" borderId="8" xfId="0" applyFont="1" applyFill="1" applyBorder="1" applyAlignment="1">
      <alignment vertical="top" wrapText="1"/>
    </xf>
    <xf numFmtId="15" fontId="9" fillId="5" borderId="8" xfId="0" applyNumberFormat="1" applyFont="1" applyFill="1" applyBorder="1" applyAlignment="1">
      <alignment vertical="top" wrapText="1"/>
    </xf>
    <xf numFmtId="3" fontId="9" fillId="5" borderId="8" xfId="0" applyNumberFormat="1" applyFont="1" applyFill="1" applyBorder="1" applyAlignment="1">
      <alignment vertical="top" wrapText="1"/>
    </xf>
    <xf numFmtId="165" fontId="0" fillId="0" borderId="0" xfId="1" applyNumberFormat="1" applyFont="1"/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vertical="center" wrapText="1"/>
    </xf>
    <xf numFmtId="0" fontId="3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37" fontId="10" fillId="0" borderId="0" xfId="0" applyNumberFormat="1" applyFont="1" applyAlignment="1">
      <alignment horizontal="right" vertical="center" wrapText="1"/>
    </xf>
    <xf numFmtId="164" fontId="3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wrapText="1"/>
    </xf>
    <xf numFmtId="3" fontId="0" fillId="0" borderId="0" xfId="0" applyNumberFormat="1"/>
    <xf numFmtId="37" fontId="0" fillId="0" borderId="0" xfId="0" applyNumberFormat="1"/>
    <xf numFmtId="165" fontId="2" fillId="2" borderId="0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3" fillId="0" borderId="16" xfId="0" applyFont="1" applyBorder="1" applyAlignment="1">
      <alignment horizontal="center" vertical="center" wrapText="1"/>
    </xf>
    <xf numFmtId="37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wrapText="1"/>
    </xf>
    <xf numFmtId="0" fontId="11" fillId="0" borderId="0" xfId="0" applyFont="1"/>
    <xf numFmtId="165" fontId="11" fillId="0" borderId="0" xfId="1" applyNumberFormat="1" applyFont="1"/>
    <xf numFmtId="165" fontId="3" fillId="0" borderId="0" xfId="1" applyNumberFormat="1" applyFont="1" applyBorder="1" applyAlignment="1">
      <alignment horizontal="right" vertical="center" wrapText="1"/>
    </xf>
    <xf numFmtId="0" fontId="3" fillId="0" borderId="17" xfId="0" applyFont="1" applyBorder="1" applyAlignment="1">
      <alignment horizontal="center" vertical="center" wrapText="1"/>
    </xf>
    <xf numFmtId="38" fontId="0" fillId="0" borderId="0" xfId="0" applyNumberFormat="1"/>
    <xf numFmtId="0" fontId="16" fillId="0" borderId="0" xfId="2"/>
    <xf numFmtId="0" fontId="13" fillId="0" borderId="0" xfId="2" applyFont="1" applyAlignment="1">
      <alignment horizontal="center"/>
    </xf>
    <xf numFmtId="0" fontId="15" fillId="0" borderId="20" xfId="2" applyFont="1" applyBorder="1" applyAlignment="1">
      <alignment horizontal="left" vertical="center"/>
    </xf>
    <xf numFmtId="38" fontId="14" fillId="6" borderId="19" xfId="2" applyNumberFormat="1" applyFont="1" applyFill="1" applyBorder="1" applyAlignment="1">
      <alignment horizontal="center" vertical="center" wrapText="1"/>
    </xf>
    <xf numFmtId="0" fontId="14" fillId="6" borderId="18" xfId="2" applyFont="1" applyFill="1" applyBorder="1" applyAlignment="1">
      <alignment horizontal="center" vertical="center" wrapText="1"/>
    </xf>
    <xf numFmtId="38" fontId="15" fillId="0" borderId="20" xfId="2" applyNumberFormat="1" applyFont="1" applyBorder="1" applyAlignment="1">
      <alignment horizontal="right" vertical="center"/>
    </xf>
    <xf numFmtId="14" fontId="14" fillId="6" borderId="18" xfId="2" applyNumberFormat="1" applyFont="1" applyFill="1" applyBorder="1" applyAlignment="1">
      <alignment horizontal="center" vertical="center" wrapText="1"/>
    </xf>
    <xf numFmtId="0" fontId="15" fillId="0" borderId="20" xfId="2" applyFont="1" applyBorder="1" applyAlignment="1">
      <alignment horizontal="right" vertical="center"/>
    </xf>
    <xf numFmtId="14" fontId="15" fillId="0" borderId="20" xfId="2" applyNumberFormat="1" applyFont="1" applyBorder="1" applyAlignment="1">
      <alignment horizontal="center" vertical="center"/>
    </xf>
    <xf numFmtId="165" fontId="13" fillId="0" borderId="0" xfId="3" applyNumberFormat="1" applyFont="1" applyAlignment="1">
      <alignment horizontal="center"/>
    </xf>
    <xf numFmtId="0" fontId="12" fillId="0" borderId="0" xfId="2" applyFont="1"/>
    <xf numFmtId="0" fontId="13" fillId="0" borderId="0" xfId="2" applyFont="1"/>
    <xf numFmtId="38" fontId="14" fillId="6" borderId="21" xfId="2" applyNumberFormat="1" applyFont="1" applyFill="1" applyBorder="1" applyAlignment="1">
      <alignment horizontal="center" vertical="center" wrapText="1"/>
    </xf>
    <xf numFmtId="38" fontId="14" fillId="6" borderId="22" xfId="2" applyNumberFormat="1" applyFont="1" applyFill="1" applyBorder="1" applyAlignment="1">
      <alignment horizontal="center" vertical="center" wrapText="1"/>
    </xf>
    <xf numFmtId="38" fontId="15" fillId="0" borderId="0" xfId="2" applyNumberFormat="1" applyFont="1" applyAlignment="1">
      <alignment horizontal="right" vertical="center"/>
    </xf>
    <xf numFmtId="38" fontId="15" fillId="0" borderId="0" xfId="2" applyNumberFormat="1" applyFont="1" applyAlignment="1">
      <alignment horizontal="left" vertical="center"/>
    </xf>
    <xf numFmtId="9" fontId="15" fillId="0" borderId="20" xfId="2" applyNumberFormat="1" applyFont="1" applyBorder="1" applyAlignment="1">
      <alignment horizontal="right" vertical="center"/>
    </xf>
    <xf numFmtId="0" fontId="12" fillId="0" borderId="0" xfId="2" applyFont="1" applyAlignment="1">
      <alignment wrapText="1"/>
    </xf>
    <xf numFmtId="0" fontId="13" fillId="0" borderId="0" xfId="2" applyFont="1" applyAlignment="1">
      <alignment wrapText="1"/>
    </xf>
    <xf numFmtId="165" fontId="13" fillId="0" borderId="0" xfId="3" applyNumberFormat="1" applyFont="1" applyAlignment="1">
      <alignment horizontal="center" wrapText="1"/>
    </xf>
    <xf numFmtId="38" fontId="15" fillId="0" borderId="0" xfId="2" applyNumberFormat="1" applyFont="1" applyAlignment="1">
      <alignment horizontal="left" vertical="center" wrapText="1"/>
    </xf>
    <xf numFmtId="0" fontId="0" fillId="0" borderId="0" xfId="0" applyAlignment="1">
      <alignment wrapText="1"/>
    </xf>
    <xf numFmtId="0" fontId="7" fillId="5" borderId="1" xfId="0" applyFont="1" applyFill="1" applyBorder="1" applyAlignment="1">
      <alignment horizontal="center" vertical="top" wrapText="1"/>
    </xf>
    <xf numFmtId="0" fontId="7" fillId="5" borderId="13" xfId="0" applyFont="1" applyFill="1" applyBorder="1" applyAlignment="1">
      <alignment horizontal="center" vertical="top" wrapText="1"/>
    </xf>
    <xf numFmtId="0" fontId="7" fillId="5" borderId="7" xfId="0" applyFont="1" applyFill="1" applyBorder="1" applyAlignment="1">
      <alignment horizontal="center" vertical="top" wrapText="1"/>
    </xf>
    <xf numFmtId="3" fontId="7" fillId="5" borderId="5" xfId="0" applyNumberFormat="1" applyFont="1" applyFill="1" applyBorder="1" applyAlignment="1">
      <alignment horizontal="right" vertical="top" wrapText="1"/>
    </xf>
    <xf numFmtId="3" fontId="7" fillId="5" borderId="11" xfId="0" applyNumberFormat="1" applyFont="1" applyFill="1" applyBorder="1" applyAlignment="1">
      <alignment horizontal="right" vertical="top" wrapText="1"/>
    </xf>
    <xf numFmtId="3" fontId="7" fillId="5" borderId="6" xfId="0" applyNumberFormat="1" applyFont="1" applyFill="1" applyBorder="1" applyAlignment="1">
      <alignment horizontal="right" vertical="top" wrapText="1"/>
    </xf>
    <xf numFmtId="3" fontId="7" fillId="5" borderId="14" xfId="0" applyNumberFormat="1" applyFont="1" applyFill="1" applyBorder="1" applyAlignment="1">
      <alignment horizontal="right" vertical="top" wrapText="1"/>
    </xf>
    <xf numFmtId="3" fontId="7" fillId="5" borderId="0" xfId="0" applyNumberFormat="1" applyFont="1" applyFill="1" applyAlignment="1">
      <alignment horizontal="right" vertical="top" wrapText="1"/>
    </xf>
    <xf numFmtId="3" fontId="7" fillId="5" borderId="15" xfId="0" applyNumberFormat="1" applyFont="1" applyFill="1" applyBorder="1" applyAlignment="1">
      <alignment horizontal="right" vertical="top" wrapText="1"/>
    </xf>
    <xf numFmtId="3" fontId="7" fillId="5" borderId="9" xfId="0" applyNumberFormat="1" applyFont="1" applyFill="1" applyBorder="1" applyAlignment="1">
      <alignment horizontal="right" vertical="top" wrapText="1"/>
    </xf>
    <xf numFmtId="3" fontId="7" fillId="5" borderId="12" xfId="0" applyNumberFormat="1" applyFont="1" applyFill="1" applyBorder="1" applyAlignment="1">
      <alignment horizontal="right" vertical="top" wrapText="1"/>
    </xf>
    <xf numFmtId="3" fontId="7" fillId="5" borderId="10" xfId="0" applyNumberFormat="1" applyFont="1" applyFill="1" applyBorder="1" applyAlignment="1">
      <alignment horizontal="right" vertical="top" wrapText="1"/>
    </xf>
    <xf numFmtId="0" fontId="7" fillId="5" borderId="5" xfId="0" applyFont="1" applyFill="1" applyBorder="1" applyAlignment="1">
      <alignment vertical="top" wrapText="1"/>
    </xf>
    <xf numFmtId="0" fontId="7" fillId="5" borderId="6" xfId="0" applyFont="1" applyFill="1" applyBorder="1" applyAlignment="1">
      <alignment vertical="top" wrapText="1"/>
    </xf>
    <xf numFmtId="0" fontId="7" fillId="5" borderId="14" xfId="0" applyFont="1" applyFill="1" applyBorder="1" applyAlignment="1">
      <alignment vertical="top" wrapText="1"/>
    </xf>
    <xf numFmtId="0" fontId="7" fillId="5" borderId="15" xfId="0" applyFont="1" applyFill="1" applyBorder="1" applyAlignment="1">
      <alignment vertical="top" wrapText="1"/>
    </xf>
    <xf numFmtId="0" fontId="7" fillId="5" borderId="9" xfId="0" applyFont="1" applyFill="1" applyBorder="1" applyAlignment="1">
      <alignment vertical="top" wrapText="1"/>
    </xf>
    <xf numFmtId="0" fontId="7" fillId="5" borderId="10" xfId="0" applyFont="1" applyFill="1" applyBorder="1" applyAlignment="1">
      <alignment vertical="top" wrapText="1"/>
    </xf>
    <xf numFmtId="0" fontId="6" fillId="4" borderId="1" xfId="0" applyFont="1" applyFill="1" applyBorder="1" applyAlignment="1">
      <alignment horizontal="center" wrapText="1"/>
    </xf>
    <xf numFmtId="0" fontId="6" fillId="4" borderId="7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6" fillId="4" borderId="4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vertical="top" wrapText="1"/>
    </xf>
    <xf numFmtId="0" fontId="6" fillId="4" borderId="3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6" fillId="4" borderId="5" xfId="0" applyFont="1" applyFill="1" applyBorder="1" applyAlignment="1">
      <alignment horizontal="center" wrapText="1"/>
    </xf>
    <xf numFmtId="0" fontId="6" fillId="4" borderId="6" xfId="0" applyFont="1" applyFill="1" applyBorder="1" applyAlignment="1">
      <alignment horizontal="center" wrapText="1"/>
    </xf>
    <xf numFmtId="0" fontId="6" fillId="4" borderId="9" xfId="0" applyFont="1" applyFill="1" applyBorder="1" applyAlignment="1">
      <alignment horizontal="center" wrapText="1"/>
    </xf>
    <xf numFmtId="0" fontId="6" fillId="4" borderId="10" xfId="0" applyFont="1" applyFill="1" applyBorder="1" applyAlignment="1">
      <alignment horizontal="center" wrapText="1"/>
    </xf>
    <xf numFmtId="3" fontId="7" fillId="5" borderId="2" xfId="0" applyNumberFormat="1" applyFont="1" applyFill="1" applyBorder="1" applyAlignment="1">
      <alignment horizontal="right" vertical="top" wrapText="1"/>
    </xf>
    <xf numFmtId="3" fontId="7" fillId="5" borderId="3" xfId="0" applyNumberFormat="1" applyFont="1" applyFill="1" applyBorder="1" applyAlignment="1">
      <alignment horizontal="right" vertical="top" wrapText="1"/>
    </xf>
    <xf numFmtId="3" fontId="7" fillId="5" borderId="4" xfId="0" applyNumberFormat="1" applyFont="1" applyFill="1" applyBorder="1" applyAlignment="1">
      <alignment horizontal="right" vertical="top" wrapText="1"/>
    </xf>
    <xf numFmtId="0" fontId="7" fillId="5" borderId="2" xfId="0" applyFont="1" applyFill="1" applyBorder="1" applyAlignment="1">
      <alignment vertical="top" wrapText="1"/>
    </xf>
    <xf numFmtId="0" fontId="7" fillId="5" borderId="4" xfId="0" applyFont="1" applyFill="1" applyBorder="1" applyAlignment="1">
      <alignment vertical="top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3" fontId="9" fillId="5" borderId="2" xfId="0" applyNumberFormat="1" applyFont="1" applyFill="1" applyBorder="1" applyAlignment="1">
      <alignment horizontal="right" vertical="top" wrapText="1"/>
    </xf>
    <xf numFmtId="3" fontId="9" fillId="5" borderId="3" xfId="0" applyNumberFormat="1" applyFont="1" applyFill="1" applyBorder="1" applyAlignment="1">
      <alignment horizontal="right" vertical="top" wrapText="1"/>
    </xf>
    <xf numFmtId="3" fontId="9" fillId="5" borderId="4" xfId="0" applyNumberFormat="1" applyFont="1" applyFill="1" applyBorder="1" applyAlignment="1">
      <alignment horizontal="right" vertical="top" wrapText="1"/>
    </xf>
    <xf numFmtId="0" fontId="9" fillId="5" borderId="2" xfId="0" applyFont="1" applyFill="1" applyBorder="1" applyAlignment="1">
      <alignment vertical="top" wrapText="1"/>
    </xf>
    <xf numFmtId="0" fontId="9" fillId="5" borderId="4" xfId="0" applyFont="1" applyFill="1" applyBorder="1" applyAlignment="1">
      <alignment vertical="top" wrapText="1"/>
    </xf>
  </cellXfs>
  <cellStyles count="4">
    <cellStyle name="Comma" xfId="1" builtinId="3"/>
    <cellStyle name="Comma 2" xfId="3" xr:uid="{161B9881-54D8-4C6E-A748-4D589AF8C9D2}"/>
    <cellStyle name="Normal" xfId="0" builtinId="0"/>
    <cellStyle name="Normal 2" xfId="2" xr:uid="{A7E29C16-AF1F-455B-ADA8-A74784C6FD7F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1A407-C011-4456-B8CD-622F4EC7209B}">
  <sheetPr filterMode="1"/>
  <dimension ref="A5:S8099"/>
  <sheetViews>
    <sheetView tabSelected="1" workbookViewId="0">
      <selection activeCell="F4076" activeCellId="1" sqref="F7294 F4076"/>
    </sheetView>
  </sheetViews>
  <sheetFormatPr defaultRowHeight="15.05" x14ac:dyDescent="0.3"/>
  <cols>
    <col min="1" max="1" width="8.6640625" customWidth="1"/>
    <col min="2" max="2" width="26.5546875" bestFit="1" customWidth="1"/>
    <col min="3" max="3" width="12.88671875" customWidth="1"/>
    <col min="4" max="4" width="19.44140625" customWidth="1"/>
    <col min="5" max="5" width="38" customWidth="1"/>
    <col min="6" max="6" width="18.5546875" customWidth="1"/>
    <col min="7" max="7" width="15" customWidth="1"/>
    <col min="8" max="8" width="9.109375" bestFit="1" customWidth="1"/>
    <col min="9" max="10" width="4.88671875" customWidth="1"/>
    <col min="11" max="11" width="5" customWidth="1"/>
    <col min="12" max="12" width="19.44140625" customWidth="1"/>
    <col min="13" max="13" width="13.88671875" customWidth="1"/>
    <col min="16" max="16" width="15.33203125" customWidth="1"/>
    <col min="18" max="18" width="9.5546875" customWidth="1"/>
  </cols>
  <sheetData>
    <row r="5" spans="1:18" x14ac:dyDescent="0.3">
      <c r="F5" s="18">
        <f>+SUBTOTAL(9,F8:F8099)</f>
        <v>14695716</v>
      </c>
      <c r="P5" s="18">
        <f>+SUBTOTAL(9,P8:P8099)</f>
        <v>14695716</v>
      </c>
    </row>
    <row r="6" spans="1:18" x14ac:dyDescent="0.3">
      <c r="A6" s="81" t="s">
        <v>11061</v>
      </c>
      <c r="B6" s="81" t="s">
        <v>10124</v>
      </c>
      <c r="C6" s="83" t="s">
        <v>10125</v>
      </c>
      <c r="D6" s="84"/>
      <c r="E6" s="84"/>
      <c r="F6" s="85"/>
      <c r="G6" s="83" t="s">
        <v>10126</v>
      </c>
      <c r="H6" s="85"/>
      <c r="I6" s="86" t="s">
        <v>10127</v>
      </c>
      <c r="J6" s="87"/>
      <c r="K6" s="88"/>
      <c r="L6" s="89" t="s">
        <v>10128</v>
      </c>
      <c r="M6" s="90"/>
    </row>
    <row r="7" spans="1:18" ht="26.95" x14ac:dyDescent="0.3">
      <c r="A7" s="82"/>
      <c r="B7" s="82"/>
      <c r="C7" s="4" t="s">
        <v>10129</v>
      </c>
      <c r="D7" s="4" t="s">
        <v>10130</v>
      </c>
      <c r="E7" s="4" t="s">
        <v>10131</v>
      </c>
      <c r="F7" s="4" t="s">
        <v>10132</v>
      </c>
      <c r="G7" s="4" t="s">
        <v>10133</v>
      </c>
      <c r="H7" s="4" t="s">
        <v>10134</v>
      </c>
      <c r="I7" s="86" t="s">
        <v>10135</v>
      </c>
      <c r="J7" s="87"/>
      <c r="K7" s="88"/>
      <c r="L7" s="91"/>
      <c r="M7" s="92"/>
    </row>
    <row r="8" spans="1:18" hidden="1" x14ac:dyDescent="0.3">
      <c r="A8" s="10"/>
      <c r="B8" s="63" t="s">
        <v>10165</v>
      </c>
      <c r="C8" s="6" t="s">
        <v>10166</v>
      </c>
      <c r="D8" s="7">
        <v>44564</v>
      </c>
      <c r="E8" s="8" t="s">
        <v>10167</v>
      </c>
      <c r="F8" s="9">
        <v>2719486</v>
      </c>
      <c r="G8" s="8" t="s">
        <v>10138</v>
      </c>
      <c r="H8" s="9">
        <v>271949</v>
      </c>
      <c r="I8" s="66">
        <v>9806712</v>
      </c>
      <c r="J8" s="67"/>
      <c r="K8" s="68"/>
      <c r="L8" s="75" t="s">
        <v>10168</v>
      </c>
      <c r="M8" s="76"/>
      <c r="N8" t="str">
        <f>+RIGHT(C8,5)</f>
        <v>06287</v>
      </c>
      <c r="O8">
        <f>+N8*1</f>
        <v>6287</v>
      </c>
      <c r="P8" s="29">
        <f>+F8</f>
        <v>2719486</v>
      </c>
      <c r="Q8" t="e">
        <f>+VLOOKUP(O8,'Bảng kê HĐ 2022'!N$1912:R$4434,4,0)</f>
        <v>#N/A</v>
      </c>
      <c r="R8" t="e">
        <f>+VLOOKUP(O8,'Hàng trả'!#REF!,2,0)</f>
        <v>#REF!</v>
      </c>
    </row>
    <row r="9" spans="1:18" hidden="1" x14ac:dyDescent="0.3">
      <c r="A9" s="12"/>
      <c r="B9" s="64"/>
      <c r="C9" s="6" t="s">
        <v>10169</v>
      </c>
      <c r="D9" s="7">
        <v>44578</v>
      </c>
      <c r="E9" s="8" t="s">
        <v>10167</v>
      </c>
      <c r="F9" s="9">
        <v>1925154</v>
      </c>
      <c r="G9" s="8" t="s">
        <v>10138</v>
      </c>
      <c r="H9" s="9">
        <v>192515</v>
      </c>
      <c r="I9" s="69"/>
      <c r="J9" s="70"/>
      <c r="K9" s="71"/>
      <c r="L9" s="77"/>
      <c r="M9" s="78"/>
      <c r="N9" t="str">
        <f t="shared" ref="N9:N72" si="0">+RIGHT(C9,5)</f>
        <v>08064</v>
      </c>
      <c r="O9">
        <f t="shared" ref="O9:O72" si="1">+N9*1</f>
        <v>8064</v>
      </c>
      <c r="P9" s="29">
        <f t="shared" ref="P9:P72" si="2">+F9</f>
        <v>1925154</v>
      </c>
      <c r="Q9" t="e">
        <f>+VLOOKUP(O9,'Bảng kê HĐ 2022'!N$1912:R$4434,4,0)</f>
        <v>#N/A</v>
      </c>
      <c r="R9" t="e">
        <f>+VLOOKUP(O9,'Hàng trả'!#REF!,2,0)</f>
        <v>#REF!</v>
      </c>
    </row>
    <row r="10" spans="1:18" hidden="1" x14ac:dyDescent="0.3">
      <c r="A10" s="12">
        <v>2</v>
      </c>
      <c r="B10" s="64"/>
      <c r="C10" s="6" t="s">
        <v>10170</v>
      </c>
      <c r="D10" s="7">
        <v>44585</v>
      </c>
      <c r="E10" s="8" t="s">
        <v>10167</v>
      </c>
      <c r="F10" s="9">
        <v>4326553</v>
      </c>
      <c r="G10" s="8" t="s">
        <v>10138</v>
      </c>
      <c r="H10" s="9">
        <v>432655</v>
      </c>
      <c r="I10" s="69"/>
      <c r="J10" s="70"/>
      <c r="K10" s="71"/>
      <c r="L10" s="77"/>
      <c r="M10" s="78"/>
      <c r="N10" t="str">
        <f t="shared" si="0"/>
        <v>09865</v>
      </c>
      <c r="O10">
        <f t="shared" si="1"/>
        <v>9865</v>
      </c>
      <c r="P10" s="29">
        <f t="shared" si="2"/>
        <v>4326553</v>
      </c>
      <c r="Q10" t="e">
        <f>+VLOOKUP(O10,'Bảng kê HĐ 2022'!N$1912:R$4434,4,0)</f>
        <v>#N/A</v>
      </c>
      <c r="R10" t="e">
        <f>+VLOOKUP(O10,'Hàng trả'!#REF!,2,0)</f>
        <v>#REF!</v>
      </c>
    </row>
    <row r="11" spans="1:18" hidden="1" x14ac:dyDescent="0.3">
      <c r="A11" s="11"/>
      <c r="B11" s="65"/>
      <c r="C11" s="6" t="s">
        <v>10171</v>
      </c>
      <c r="D11" s="7">
        <v>44571</v>
      </c>
      <c r="E11" s="8" t="s">
        <v>10167</v>
      </c>
      <c r="F11" s="9">
        <v>1925154</v>
      </c>
      <c r="G11" s="8" t="s">
        <v>10138</v>
      </c>
      <c r="H11" s="9">
        <v>192515</v>
      </c>
      <c r="I11" s="72"/>
      <c r="J11" s="73"/>
      <c r="K11" s="74"/>
      <c r="L11" s="79"/>
      <c r="M11" s="80"/>
      <c r="N11" t="str">
        <f t="shared" si="0"/>
        <v>07043</v>
      </c>
      <c r="O11">
        <f t="shared" si="1"/>
        <v>7043</v>
      </c>
      <c r="P11" s="29">
        <f t="shared" si="2"/>
        <v>1925154</v>
      </c>
      <c r="Q11" t="e">
        <f>+VLOOKUP(O11,'Bảng kê HĐ 2022'!N$1912:R$4434,4,0)</f>
        <v>#N/A</v>
      </c>
      <c r="R11" t="e">
        <f>+VLOOKUP(O11,'Hàng trả'!#REF!,2,0)</f>
        <v>#REF!</v>
      </c>
    </row>
    <row r="12" spans="1:18" hidden="1" x14ac:dyDescent="0.3">
      <c r="A12" s="12">
        <v>2</v>
      </c>
      <c r="B12" s="63" t="s">
        <v>10172</v>
      </c>
      <c r="C12" s="6" t="s">
        <v>10173</v>
      </c>
      <c r="D12" s="7">
        <v>44566</v>
      </c>
      <c r="E12" s="8" t="s">
        <v>10174</v>
      </c>
      <c r="F12" s="9">
        <v>3416870</v>
      </c>
      <c r="G12" s="8" t="s">
        <v>10138</v>
      </c>
      <c r="H12" s="9">
        <v>341687</v>
      </c>
      <c r="I12" s="66">
        <v>11032150</v>
      </c>
      <c r="J12" s="67"/>
      <c r="K12" s="68"/>
      <c r="L12" s="75" t="s">
        <v>10175</v>
      </c>
      <c r="M12" s="76"/>
      <c r="N12" t="str">
        <f t="shared" si="0"/>
        <v>06550</v>
      </c>
      <c r="O12">
        <f t="shared" si="1"/>
        <v>6550</v>
      </c>
      <c r="P12" s="29">
        <f t="shared" si="2"/>
        <v>3416870</v>
      </c>
      <c r="Q12" t="e">
        <f>+VLOOKUP(O12,'Bảng kê HĐ 2022'!N$1912:R$4434,4,0)</f>
        <v>#N/A</v>
      </c>
    </row>
    <row r="13" spans="1:18" hidden="1" x14ac:dyDescent="0.3">
      <c r="A13" s="12">
        <v>2</v>
      </c>
      <c r="B13" s="64"/>
      <c r="C13" s="6" t="s">
        <v>10176</v>
      </c>
      <c r="D13" s="7">
        <v>44586</v>
      </c>
      <c r="E13" s="8" t="s">
        <v>10174</v>
      </c>
      <c r="F13" s="9">
        <v>4272532</v>
      </c>
      <c r="G13" s="8" t="s">
        <v>10138</v>
      </c>
      <c r="H13" s="9">
        <v>427253</v>
      </c>
      <c r="I13" s="69"/>
      <c r="J13" s="70"/>
      <c r="K13" s="71"/>
      <c r="L13" s="77"/>
      <c r="M13" s="78"/>
      <c r="N13" t="str">
        <f t="shared" si="0"/>
        <v>10310</v>
      </c>
      <c r="O13">
        <f t="shared" si="1"/>
        <v>10310</v>
      </c>
      <c r="P13" s="29">
        <f t="shared" si="2"/>
        <v>4272532</v>
      </c>
      <c r="Q13" t="e">
        <f>+VLOOKUP(O13,'Bảng kê HĐ 2022'!N$1912:R$4434,4,0)</f>
        <v>#N/A</v>
      </c>
    </row>
    <row r="14" spans="1:18" hidden="1" x14ac:dyDescent="0.3">
      <c r="A14" s="12">
        <v>2</v>
      </c>
      <c r="B14" s="65"/>
      <c r="C14" s="6" t="s">
        <v>10177</v>
      </c>
      <c r="D14" s="7">
        <v>44581</v>
      </c>
      <c r="E14" s="8" t="s">
        <v>10174</v>
      </c>
      <c r="F14" s="9">
        <v>4568542</v>
      </c>
      <c r="G14" s="8" t="s">
        <v>10138</v>
      </c>
      <c r="H14" s="9">
        <v>456854</v>
      </c>
      <c r="I14" s="72"/>
      <c r="J14" s="73"/>
      <c r="K14" s="74"/>
      <c r="L14" s="79"/>
      <c r="M14" s="80"/>
      <c r="N14" t="str">
        <f t="shared" si="0"/>
        <v>08880</v>
      </c>
      <c r="O14">
        <f t="shared" si="1"/>
        <v>8880</v>
      </c>
      <c r="P14" s="29">
        <f t="shared" si="2"/>
        <v>4568542</v>
      </c>
      <c r="Q14" t="e">
        <f>+VLOOKUP(O14,'Bảng kê HĐ 2022'!N$1912:R$4434,4,0)</f>
        <v>#N/A</v>
      </c>
    </row>
    <row r="15" spans="1:18" hidden="1" x14ac:dyDescent="0.3">
      <c r="A15" s="12">
        <v>2</v>
      </c>
      <c r="B15" s="63" t="s">
        <v>10178</v>
      </c>
      <c r="C15" s="6" t="s">
        <v>10179</v>
      </c>
      <c r="D15" s="7">
        <v>44565</v>
      </c>
      <c r="E15" s="8" t="s">
        <v>10180</v>
      </c>
      <c r="F15" s="9">
        <v>11231308</v>
      </c>
      <c r="G15" s="8" t="s">
        <v>10138</v>
      </c>
      <c r="H15" s="9">
        <v>1123131</v>
      </c>
      <c r="I15" s="66">
        <v>109014602</v>
      </c>
      <c r="J15" s="67"/>
      <c r="K15" s="68"/>
      <c r="L15" s="75" t="s">
        <v>10181</v>
      </c>
      <c r="M15" s="76"/>
      <c r="N15" t="str">
        <f>+RIGHT(C15,4)</f>
        <v>6524</v>
      </c>
      <c r="O15">
        <f t="shared" si="1"/>
        <v>6524</v>
      </c>
      <c r="P15" s="29">
        <f t="shared" si="2"/>
        <v>11231308</v>
      </c>
      <c r="Q15" t="e">
        <f>+VLOOKUP(O15,'Bảng kê HĐ 2022'!N$1912:R$4434,4,0)</f>
        <v>#N/A</v>
      </c>
      <c r="R15" t="e">
        <f>+VLOOKUP(O15,'Hàng trả'!#REF!,2,0)</f>
        <v>#REF!</v>
      </c>
    </row>
    <row r="16" spans="1:18" hidden="1" x14ac:dyDescent="0.3">
      <c r="A16" s="12">
        <v>2</v>
      </c>
      <c r="B16" s="64"/>
      <c r="C16" s="6" t="s">
        <v>10182</v>
      </c>
      <c r="D16" s="7">
        <v>44572</v>
      </c>
      <c r="E16" s="8" t="s">
        <v>10180</v>
      </c>
      <c r="F16" s="9">
        <v>24731938</v>
      </c>
      <c r="G16" s="8" t="s">
        <v>10138</v>
      </c>
      <c r="H16" s="9">
        <v>2473194</v>
      </c>
      <c r="I16" s="69"/>
      <c r="J16" s="70"/>
      <c r="K16" s="71"/>
      <c r="L16" s="77"/>
      <c r="M16" s="78"/>
      <c r="N16" t="str">
        <f t="shared" ref="N16:N17" si="3">+RIGHT(C16,4)</f>
        <v>7188</v>
      </c>
      <c r="O16">
        <f t="shared" si="1"/>
        <v>7188</v>
      </c>
      <c r="P16" s="29">
        <f t="shared" si="2"/>
        <v>24731938</v>
      </c>
      <c r="Q16" t="e">
        <f>+VLOOKUP(O16,'Bảng kê HĐ 2022'!N$1912:R$4434,4,0)</f>
        <v>#N/A</v>
      </c>
      <c r="R16" t="e">
        <f>+VLOOKUP(O16,'Hàng trả'!#REF!,2,0)</f>
        <v>#REF!</v>
      </c>
    </row>
    <row r="17" spans="1:18" hidden="1" x14ac:dyDescent="0.3">
      <c r="A17" s="12">
        <v>2</v>
      </c>
      <c r="B17" s="64"/>
      <c r="C17" s="6" t="s">
        <v>10183</v>
      </c>
      <c r="D17" s="7">
        <v>44579</v>
      </c>
      <c r="E17" s="8" t="s">
        <v>10180</v>
      </c>
      <c r="F17" s="9">
        <v>72190140</v>
      </c>
      <c r="G17" s="8" t="s">
        <v>10138</v>
      </c>
      <c r="H17" s="9">
        <v>7219014</v>
      </c>
      <c r="I17" s="69"/>
      <c r="J17" s="70"/>
      <c r="K17" s="71"/>
      <c r="L17" s="77"/>
      <c r="M17" s="78"/>
      <c r="N17" t="str">
        <f t="shared" si="3"/>
        <v>8343</v>
      </c>
      <c r="O17">
        <f t="shared" si="1"/>
        <v>8343</v>
      </c>
      <c r="P17" s="29">
        <f t="shared" si="2"/>
        <v>72190140</v>
      </c>
      <c r="Q17" t="e">
        <f>+VLOOKUP(O17,'Bảng kê HĐ 2022'!N$1912:R$4434,4,0)</f>
        <v>#N/A</v>
      </c>
      <c r="R17" t="e">
        <f>+VLOOKUP(O17,'Hàng trả'!#REF!,2,0)</f>
        <v>#REF!</v>
      </c>
    </row>
    <row r="18" spans="1:18" hidden="1" x14ac:dyDescent="0.3">
      <c r="A18" s="12">
        <v>2</v>
      </c>
      <c r="B18" s="65"/>
      <c r="C18" s="6" t="s">
        <v>10184</v>
      </c>
      <c r="D18" s="7">
        <v>44586</v>
      </c>
      <c r="E18" s="8" t="s">
        <v>10185</v>
      </c>
      <c r="F18" s="9">
        <v>12973950</v>
      </c>
      <c r="G18" s="8" t="s">
        <v>10138</v>
      </c>
      <c r="H18" s="9">
        <v>1297395</v>
      </c>
      <c r="I18" s="72"/>
      <c r="J18" s="73"/>
      <c r="K18" s="74"/>
      <c r="L18" s="79"/>
      <c r="M18" s="80"/>
      <c r="N18" t="str">
        <f t="shared" si="0"/>
        <v>10306</v>
      </c>
      <c r="O18">
        <f t="shared" si="1"/>
        <v>10306</v>
      </c>
      <c r="P18" s="29">
        <f t="shared" si="2"/>
        <v>12973950</v>
      </c>
      <c r="Q18" t="e">
        <f>+VLOOKUP(O18,'Bảng kê HĐ 2022'!N$1912:R$4434,4,0)</f>
        <v>#N/A</v>
      </c>
      <c r="R18" t="e">
        <f>+VLOOKUP(O18,'Hàng trả'!#REF!,2,0)</f>
        <v>#REF!</v>
      </c>
    </row>
    <row r="19" spans="1:18" hidden="1" x14ac:dyDescent="0.3">
      <c r="A19" s="12">
        <v>2</v>
      </c>
      <c r="B19" s="63" t="s">
        <v>10186</v>
      </c>
      <c r="C19" s="6" t="s">
        <v>10187</v>
      </c>
      <c r="D19" s="7">
        <v>44572</v>
      </c>
      <c r="E19" s="8" t="s">
        <v>10188</v>
      </c>
      <c r="F19" s="9">
        <v>448081</v>
      </c>
      <c r="G19" s="8" t="s">
        <v>10138</v>
      </c>
      <c r="H19" s="9">
        <v>44808</v>
      </c>
      <c r="I19" s="66">
        <v>271162828</v>
      </c>
      <c r="J19" s="67"/>
      <c r="K19" s="68"/>
      <c r="L19" s="75" t="s">
        <v>10189</v>
      </c>
      <c r="M19" s="76"/>
      <c r="N19" t="str">
        <f t="shared" si="0"/>
        <v>07146</v>
      </c>
      <c r="O19">
        <f t="shared" si="1"/>
        <v>7146</v>
      </c>
      <c r="P19" s="29">
        <f t="shared" si="2"/>
        <v>448081</v>
      </c>
      <c r="Q19" t="e">
        <f>+VLOOKUP(O19,'Bảng kê HĐ 2022'!N$1912:R$4434,4,0)</f>
        <v>#N/A</v>
      </c>
      <c r="R19" t="e">
        <f>+VLOOKUP(O19,'Hàng trả'!#REF!,2,0)</f>
        <v>#REF!</v>
      </c>
    </row>
    <row r="20" spans="1:18" hidden="1" x14ac:dyDescent="0.3">
      <c r="A20" s="12">
        <v>2</v>
      </c>
      <c r="B20" s="64"/>
      <c r="C20" s="6" t="s">
        <v>10190</v>
      </c>
      <c r="D20" s="7">
        <v>44564</v>
      </c>
      <c r="E20" s="8" t="s">
        <v>10191</v>
      </c>
      <c r="F20" s="9">
        <v>1710012</v>
      </c>
      <c r="G20" s="8" t="s">
        <v>10138</v>
      </c>
      <c r="H20" s="9">
        <v>171001</v>
      </c>
      <c r="I20" s="69"/>
      <c r="J20" s="70"/>
      <c r="K20" s="71"/>
      <c r="L20" s="77"/>
      <c r="M20" s="78"/>
      <c r="N20" t="str">
        <f t="shared" si="0"/>
        <v>06278</v>
      </c>
      <c r="O20">
        <f t="shared" si="1"/>
        <v>6278</v>
      </c>
      <c r="P20" s="29">
        <f t="shared" si="2"/>
        <v>1710012</v>
      </c>
      <c r="Q20" t="e">
        <f>+VLOOKUP(O20,'Bảng kê HĐ 2022'!N$1912:R$4434,4,0)</f>
        <v>#N/A</v>
      </c>
      <c r="R20" t="e">
        <f>+VLOOKUP(O20,'Hàng trả'!#REF!,2,0)</f>
        <v>#REF!</v>
      </c>
    </row>
    <row r="21" spans="1:18" hidden="1" x14ac:dyDescent="0.3">
      <c r="A21" s="12">
        <v>2</v>
      </c>
      <c r="B21" s="64"/>
      <c r="C21" s="6" t="s">
        <v>10192</v>
      </c>
      <c r="D21" s="7">
        <v>44569</v>
      </c>
      <c r="E21" s="8" t="s">
        <v>10193</v>
      </c>
      <c r="F21" s="9">
        <v>1020789</v>
      </c>
      <c r="G21" s="8" t="s">
        <v>10138</v>
      </c>
      <c r="H21" s="9">
        <v>102079</v>
      </c>
      <c r="I21" s="69"/>
      <c r="J21" s="70"/>
      <c r="K21" s="71"/>
      <c r="L21" s="77"/>
      <c r="M21" s="78"/>
      <c r="N21" t="str">
        <f t="shared" si="0"/>
        <v>06928</v>
      </c>
      <c r="O21">
        <f t="shared" si="1"/>
        <v>6928</v>
      </c>
      <c r="P21" s="29">
        <f t="shared" si="2"/>
        <v>1020789</v>
      </c>
      <c r="Q21" t="e">
        <f>+VLOOKUP(O21,'Bảng kê HĐ 2022'!N$1912:R$4434,4,0)</f>
        <v>#N/A</v>
      </c>
      <c r="R21" t="e">
        <f>+VLOOKUP(O21,'Hàng trả'!#REF!,2,0)</f>
        <v>#REF!</v>
      </c>
    </row>
    <row r="22" spans="1:18" hidden="1" x14ac:dyDescent="0.3">
      <c r="A22" s="12">
        <v>2</v>
      </c>
      <c r="B22" s="64"/>
      <c r="C22" s="6" t="s">
        <v>10194</v>
      </c>
      <c r="D22" s="7">
        <v>44566</v>
      </c>
      <c r="E22" s="8" t="s">
        <v>10188</v>
      </c>
      <c r="F22" s="9">
        <v>833472</v>
      </c>
      <c r="G22" s="8" t="s">
        <v>10138</v>
      </c>
      <c r="H22" s="9">
        <v>83347</v>
      </c>
      <c r="I22" s="69"/>
      <c r="J22" s="70"/>
      <c r="K22" s="71"/>
      <c r="L22" s="77"/>
      <c r="M22" s="78"/>
      <c r="N22" t="str">
        <f t="shared" si="0"/>
        <v>06540</v>
      </c>
      <c r="O22">
        <f t="shared" si="1"/>
        <v>6540</v>
      </c>
      <c r="P22" s="29">
        <f t="shared" si="2"/>
        <v>833472</v>
      </c>
      <c r="Q22" t="e">
        <f>+VLOOKUP(O22,'Bảng kê HĐ 2022'!N$1912:R$4434,4,0)</f>
        <v>#N/A</v>
      </c>
      <c r="R22" t="e">
        <f>+VLOOKUP(O22,'Hàng trả'!#REF!,2,0)</f>
        <v>#REF!</v>
      </c>
    </row>
    <row r="23" spans="1:18" hidden="1" x14ac:dyDescent="0.3">
      <c r="A23" s="12">
        <v>2</v>
      </c>
      <c r="B23" s="64"/>
      <c r="C23" s="6" t="s">
        <v>10195</v>
      </c>
      <c r="D23" s="7">
        <v>44567</v>
      </c>
      <c r="E23" s="8" t="s">
        <v>10196</v>
      </c>
      <c r="F23" s="9">
        <v>732983</v>
      </c>
      <c r="G23" s="8" t="s">
        <v>10138</v>
      </c>
      <c r="H23" s="9">
        <v>73298</v>
      </c>
      <c r="I23" s="69"/>
      <c r="J23" s="70"/>
      <c r="K23" s="71"/>
      <c r="L23" s="77"/>
      <c r="M23" s="78"/>
      <c r="N23" t="str">
        <f t="shared" si="0"/>
        <v>06706</v>
      </c>
      <c r="O23">
        <f t="shared" si="1"/>
        <v>6706</v>
      </c>
      <c r="P23" s="29">
        <f t="shared" si="2"/>
        <v>732983</v>
      </c>
      <c r="Q23" t="e">
        <f>+VLOOKUP(O23,'Bảng kê HĐ 2022'!N$1912:R$4434,4,0)</f>
        <v>#N/A</v>
      </c>
      <c r="R23" t="e">
        <f>+VLOOKUP(O23,'Hàng trả'!#REF!,2,0)</f>
        <v>#REF!</v>
      </c>
    </row>
    <row r="24" spans="1:18" hidden="1" x14ac:dyDescent="0.3">
      <c r="A24" s="12">
        <v>2</v>
      </c>
      <c r="B24" s="64"/>
      <c r="C24" s="6" t="s">
        <v>10197</v>
      </c>
      <c r="D24" s="7">
        <v>44566</v>
      </c>
      <c r="E24" s="8" t="s">
        <v>10188</v>
      </c>
      <c r="F24" s="9">
        <v>520329</v>
      </c>
      <c r="G24" s="8" t="s">
        <v>10138</v>
      </c>
      <c r="H24" s="9">
        <v>52033</v>
      </c>
      <c r="I24" s="69"/>
      <c r="J24" s="70"/>
      <c r="K24" s="71"/>
      <c r="L24" s="77"/>
      <c r="M24" s="78"/>
      <c r="N24" t="str">
        <f t="shared" si="0"/>
        <v>06535</v>
      </c>
      <c r="O24">
        <f t="shared" si="1"/>
        <v>6535</v>
      </c>
      <c r="P24" s="29">
        <f t="shared" si="2"/>
        <v>520329</v>
      </c>
      <c r="Q24" t="e">
        <f>+VLOOKUP(O24,'Bảng kê HĐ 2022'!N$1912:R$4434,4,0)</f>
        <v>#N/A</v>
      </c>
      <c r="R24" t="e">
        <f>+VLOOKUP(O24,'Hàng trả'!#REF!,2,0)</f>
        <v>#REF!</v>
      </c>
    </row>
    <row r="25" spans="1:18" hidden="1" x14ac:dyDescent="0.3">
      <c r="A25" s="12">
        <v>2</v>
      </c>
      <c r="B25" s="64"/>
      <c r="C25" s="6" t="s">
        <v>10198</v>
      </c>
      <c r="D25" s="7">
        <v>44569</v>
      </c>
      <c r="E25" s="8" t="s">
        <v>10199</v>
      </c>
      <c r="F25" s="9">
        <v>1290691</v>
      </c>
      <c r="G25" s="8" t="s">
        <v>10138</v>
      </c>
      <c r="H25" s="9">
        <v>129069</v>
      </c>
      <c r="I25" s="69"/>
      <c r="J25" s="70"/>
      <c r="K25" s="71"/>
      <c r="L25" s="77"/>
      <c r="M25" s="78"/>
      <c r="N25" t="str">
        <f t="shared" si="0"/>
        <v>06908</v>
      </c>
      <c r="O25">
        <f t="shared" si="1"/>
        <v>6908</v>
      </c>
      <c r="P25" s="29">
        <f t="shared" si="2"/>
        <v>1290691</v>
      </c>
      <c r="Q25" t="e">
        <f>+VLOOKUP(O25,'Bảng kê HĐ 2022'!N$1912:R$4434,4,0)</f>
        <v>#N/A</v>
      </c>
      <c r="R25" t="e">
        <f>+VLOOKUP(O25,'Hàng trả'!#REF!,2,0)</f>
        <v>#REF!</v>
      </c>
    </row>
    <row r="26" spans="1:18" hidden="1" x14ac:dyDescent="0.3">
      <c r="A26" s="12">
        <v>2</v>
      </c>
      <c r="B26" s="64"/>
      <c r="C26" s="6" t="s">
        <v>10200</v>
      </c>
      <c r="D26" s="7">
        <v>44567</v>
      </c>
      <c r="E26" s="8" t="s">
        <v>10201</v>
      </c>
      <c r="F26" s="9">
        <v>1211612</v>
      </c>
      <c r="G26" s="8" t="s">
        <v>10138</v>
      </c>
      <c r="H26" s="9">
        <v>121161</v>
      </c>
      <c r="I26" s="69"/>
      <c r="J26" s="70"/>
      <c r="K26" s="71"/>
      <c r="L26" s="77"/>
      <c r="M26" s="78"/>
      <c r="N26" t="str">
        <f t="shared" si="0"/>
        <v>06701</v>
      </c>
      <c r="O26">
        <f t="shared" si="1"/>
        <v>6701</v>
      </c>
      <c r="P26" s="29">
        <f t="shared" si="2"/>
        <v>1211612</v>
      </c>
      <c r="Q26" t="e">
        <f>+VLOOKUP(O26,'Bảng kê HĐ 2022'!N$1912:R$4434,4,0)</f>
        <v>#N/A</v>
      </c>
      <c r="R26" t="e">
        <f>+VLOOKUP(O26,'Hàng trả'!#REF!,2,0)</f>
        <v>#REF!</v>
      </c>
    </row>
    <row r="27" spans="1:18" hidden="1" x14ac:dyDescent="0.3">
      <c r="A27" s="12">
        <v>2</v>
      </c>
      <c r="B27" s="64"/>
      <c r="C27" s="6" t="s">
        <v>10202</v>
      </c>
      <c r="D27" s="7">
        <v>44573</v>
      </c>
      <c r="E27" s="8" t="s">
        <v>10203</v>
      </c>
      <c r="F27" s="9">
        <v>1633584</v>
      </c>
      <c r="G27" s="8" t="s">
        <v>10138</v>
      </c>
      <c r="H27" s="9">
        <v>163358</v>
      </c>
      <c r="I27" s="69"/>
      <c r="J27" s="70"/>
      <c r="K27" s="71"/>
      <c r="L27" s="77"/>
      <c r="M27" s="78"/>
      <c r="N27" t="str">
        <f t="shared" si="0"/>
        <v>07448</v>
      </c>
      <c r="O27">
        <f t="shared" si="1"/>
        <v>7448</v>
      </c>
      <c r="P27" s="29">
        <f t="shared" si="2"/>
        <v>1633584</v>
      </c>
      <c r="Q27">
        <f>+VLOOKUP(O27,'Bảng kê HĐ 2022'!N$1912:R$4434,4,0)</f>
        <v>0</v>
      </c>
      <c r="R27" t="e">
        <f>+VLOOKUP(O27,'Hàng trả'!#REF!,2,0)</f>
        <v>#REF!</v>
      </c>
    </row>
    <row r="28" spans="1:18" hidden="1" x14ac:dyDescent="0.3">
      <c r="A28" s="12">
        <v>2</v>
      </c>
      <c r="B28" s="64"/>
      <c r="C28" s="6" t="s">
        <v>10204</v>
      </c>
      <c r="D28" s="7">
        <v>44569</v>
      </c>
      <c r="E28" s="8" t="s">
        <v>10205</v>
      </c>
      <c r="F28" s="9">
        <v>759409</v>
      </c>
      <c r="G28" s="8" t="s">
        <v>10138</v>
      </c>
      <c r="H28" s="9">
        <v>75941</v>
      </c>
      <c r="I28" s="69"/>
      <c r="J28" s="70"/>
      <c r="K28" s="71"/>
      <c r="L28" s="77"/>
      <c r="M28" s="78"/>
      <c r="N28" t="str">
        <f t="shared" si="0"/>
        <v>06910</v>
      </c>
      <c r="O28">
        <f t="shared" si="1"/>
        <v>6910</v>
      </c>
      <c r="P28" s="29">
        <f t="shared" si="2"/>
        <v>759409</v>
      </c>
      <c r="Q28" t="e">
        <f>+VLOOKUP(O28,'Bảng kê HĐ 2022'!N$1912:R$4434,4,0)</f>
        <v>#N/A</v>
      </c>
      <c r="R28" t="e">
        <f>+VLOOKUP(O28,'Hàng trả'!#REF!,2,0)</f>
        <v>#REF!</v>
      </c>
    </row>
    <row r="29" spans="1:18" hidden="1" x14ac:dyDescent="0.3">
      <c r="A29" s="12">
        <v>2</v>
      </c>
      <c r="B29" s="64"/>
      <c r="C29" s="6" t="s">
        <v>10206</v>
      </c>
      <c r="D29" s="7">
        <v>44572</v>
      </c>
      <c r="E29" s="8" t="s">
        <v>10205</v>
      </c>
      <c r="F29" s="9">
        <v>276001</v>
      </c>
      <c r="G29" s="8" t="s">
        <v>10138</v>
      </c>
      <c r="H29" s="9">
        <v>27600</v>
      </c>
      <c r="I29" s="69"/>
      <c r="J29" s="70"/>
      <c r="K29" s="71"/>
      <c r="L29" s="77"/>
      <c r="M29" s="78"/>
      <c r="N29" t="str">
        <f>+RIGHT(C29,4)</f>
        <v>7175</v>
      </c>
      <c r="O29">
        <f t="shared" si="1"/>
        <v>7175</v>
      </c>
      <c r="P29" s="29">
        <f t="shared" si="2"/>
        <v>276001</v>
      </c>
      <c r="Q29" t="e">
        <f>+VLOOKUP(O29,'Bảng kê HĐ 2022'!N$1912:R$4434,4,0)</f>
        <v>#N/A</v>
      </c>
      <c r="R29" t="e">
        <f>+VLOOKUP(O29,'Hàng trả'!#REF!,2,0)</f>
        <v>#REF!</v>
      </c>
    </row>
    <row r="30" spans="1:18" hidden="1" x14ac:dyDescent="0.3">
      <c r="A30" s="12">
        <v>2</v>
      </c>
      <c r="B30" s="64"/>
      <c r="C30" s="6" t="s">
        <v>10207</v>
      </c>
      <c r="D30" s="7">
        <v>44571</v>
      </c>
      <c r="E30" s="8" t="s">
        <v>10203</v>
      </c>
      <c r="F30" s="9">
        <v>1799061</v>
      </c>
      <c r="G30" s="8" t="s">
        <v>10138</v>
      </c>
      <c r="H30" s="9">
        <v>179906</v>
      </c>
      <c r="I30" s="69"/>
      <c r="J30" s="70"/>
      <c r="K30" s="71"/>
      <c r="L30" s="77"/>
      <c r="M30" s="78"/>
      <c r="N30" t="str">
        <f t="shared" si="0"/>
        <v>07024</v>
      </c>
      <c r="O30">
        <f t="shared" si="1"/>
        <v>7024</v>
      </c>
      <c r="P30" s="29">
        <f t="shared" si="2"/>
        <v>1799061</v>
      </c>
      <c r="Q30" t="e">
        <f>+VLOOKUP(O30,'Bảng kê HĐ 2022'!N$1912:R$4434,4,0)</f>
        <v>#N/A</v>
      </c>
      <c r="R30" t="e">
        <f>+VLOOKUP(O30,'Hàng trả'!#REF!,2,0)</f>
        <v>#REF!</v>
      </c>
    </row>
    <row r="31" spans="1:18" hidden="1" x14ac:dyDescent="0.3">
      <c r="A31" s="12">
        <v>2</v>
      </c>
      <c r="B31" s="64"/>
      <c r="C31" s="6" t="s">
        <v>10208</v>
      </c>
      <c r="D31" s="7">
        <v>44573</v>
      </c>
      <c r="E31" s="8" t="s">
        <v>10201</v>
      </c>
      <c r="F31" s="9">
        <v>610819</v>
      </c>
      <c r="G31" s="8" t="s">
        <v>10138</v>
      </c>
      <c r="H31" s="9">
        <v>61082</v>
      </c>
      <c r="I31" s="69"/>
      <c r="J31" s="70"/>
      <c r="K31" s="71"/>
      <c r="L31" s="77"/>
      <c r="M31" s="78"/>
      <c r="N31" t="str">
        <f t="shared" si="0"/>
        <v>07456</v>
      </c>
      <c r="O31">
        <f t="shared" si="1"/>
        <v>7456</v>
      </c>
      <c r="P31" s="29">
        <f t="shared" si="2"/>
        <v>610819</v>
      </c>
      <c r="Q31" t="e">
        <f>+VLOOKUP(O31,'Bảng kê HĐ 2022'!N$1912:R$4434,4,0)</f>
        <v>#N/A</v>
      </c>
      <c r="R31" t="e">
        <f>+VLOOKUP(O31,'Hàng trả'!#REF!,2,0)</f>
        <v>#REF!</v>
      </c>
    </row>
    <row r="32" spans="1:18" hidden="1" x14ac:dyDescent="0.3">
      <c r="A32" s="12">
        <v>2</v>
      </c>
      <c r="B32" s="64"/>
      <c r="C32" s="6" t="s">
        <v>10209</v>
      </c>
      <c r="D32" s="7">
        <v>44571</v>
      </c>
      <c r="E32" s="8" t="s">
        <v>10191</v>
      </c>
      <c r="F32" s="9">
        <v>2597353</v>
      </c>
      <c r="G32" s="8" t="s">
        <v>10138</v>
      </c>
      <c r="H32" s="9">
        <v>259735</v>
      </c>
      <c r="I32" s="69"/>
      <c r="J32" s="70"/>
      <c r="K32" s="71"/>
      <c r="L32" s="77"/>
      <c r="M32" s="78"/>
      <c r="N32" t="str">
        <f t="shared" si="0"/>
        <v>07027</v>
      </c>
      <c r="O32">
        <f t="shared" si="1"/>
        <v>7027</v>
      </c>
      <c r="P32" s="29">
        <f t="shared" si="2"/>
        <v>2597353</v>
      </c>
      <c r="Q32" t="e">
        <f>+VLOOKUP(O32,'Bảng kê HĐ 2022'!N$1912:R$4434,4,0)</f>
        <v>#N/A</v>
      </c>
      <c r="R32" t="e">
        <f>+VLOOKUP(O32,'Hàng trả'!#REF!,2,0)</f>
        <v>#REF!</v>
      </c>
    </row>
    <row r="33" spans="1:18" hidden="1" x14ac:dyDescent="0.3">
      <c r="A33" s="12">
        <v>2</v>
      </c>
      <c r="B33" s="64"/>
      <c r="C33" s="6" t="s">
        <v>10210</v>
      </c>
      <c r="D33" s="7">
        <v>44575</v>
      </c>
      <c r="E33" s="8" t="s">
        <v>10191</v>
      </c>
      <c r="F33" s="9">
        <v>1562726</v>
      </c>
      <c r="G33" s="8" t="s">
        <v>10138</v>
      </c>
      <c r="H33" s="9">
        <v>156273</v>
      </c>
      <c r="I33" s="69"/>
      <c r="J33" s="70"/>
      <c r="K33" s="71"/>
      <c r="L33" s="77"/>
      <c r="M33" s="78"/>
      <c r="N33" t="str">
        <f t="shared" si="0"/>
        <v>07698</v>
      </c>
      <c r="O33">
        <f t="shared" si="1"/>
        <v>7698</v>
      </c>
      <c r="P33" s="29">
        <f t="shared" si="2"/>
        <v>1562726</v>
      </c>
      <c r="Q33" t="e">
        <f>+VLOOKUP(O33,'Bảng kê HĐ 2022'!N$1912:R$4434,4,0)</f>
        <v>#N/A</v>
      </c>
      <c r="R33" t="e">
        <f>+VLOOKUP(O33,'Hàng trả'!#REF!,2,0)</f>
        <v>#REF!</v>
      </c>
    </row>
    <row r="34" spans="1:18" hidden="1" x14ac:dyDescent="0.3">
      <c r="A34" s="12">
        <v>2</v>
      </c>
      <c r="B34" s="64"/>
      <c r="C34" s="6" t="s">
        <v>10211</v>
      </c>
      <c r="D34" s="7">
        <v>44575</v>
      </c>
      <c r="E34" s="8" t="s">
        <v>10212</v>
      </c>
      <c r="F34" s="9">
        <v>872289</v>
      </c>
      <c r="G34" s="8" t="s">
        <v>10138</v>
      </c>
      <c r="H34" s="9">
        <v>87229</v>
      </c>
      <c r="I34" s="69"/>
      <c r="J34" s="70"/>
      <c r="K34" s="71"/>
      <c r="L34" s="77"/>
      <c r="M34" s="78"/>
      <c r="N34" t="str">
        <f>+RIGHT(C34,4)</f>
        <v>7681</v>
      </c>
      <c r="O34">
        <f t="shared" si="1"/>
        <v>7681</v>
      </c>
      <c r="P34" s="29">
        <f t="shared" si="2"/>
        <v>872289</v>
      </c>
      <c r="Q34" t="e">
        <f>+VLOOKUP(O34,'Bảng kê HĐ 2022'!N$1912:R$4434,4,0)</f>
        <v>#N/A</v>
      </c>
      <c r="R34" t="e">
        <f>+VLOOKUP(O34,'Hàng trả'!#REF!,2,0)</f>
        <v>#REF!</v>
      </c>
    </row>
    <row r="35" spans="1:18" hidden="1" x14ac:dyDescent="0.3">
      <c r="A35" s="12">
        <v>2</v>
      </c>
      <c r="B35" s="64"/>
      <c r="C35" s="6" t="s">
        <v>10213</v>
      </c>
      <c r="D35" s="7">
        <v>44578</v>
      </c>
      <c r="E35" s="8" t="s">
        <v>10196</v>
      </c>
      <c r="F35" s="9">
        <v>488655</v>
      </c>
      <c r="G35" s="8" t="s">
        <v>10138</v>
      </c>
      <c r="H35" s="9">
        <v>48865</v>
      </c>
      <c r="I35" s="69"/>
      <c r="J35" s="70"/>
      <c r="K35" s="71"/>
      <c r="L35" s="77"/>
      <c r="M35" s="78"/>
      <c r="N35" t="str">
        <f t="shared" si="0"/>
        <v>08044</v>
      </c>
      <c r="O35">
        <f t="shared" si="1"/>
        <v>8044</v>
      </c>
      <c r="P35" s="29">
        <f t="shared" si="2"/>
        <v>488655</v>
      </c>
      <c r="Q35" t="e">
        <f>+VLOOKUP(O35,'Bảng kê HĐ 2022'!N$1912:R$4434,4,0)</f>
        <v>#N/A</v>
      </c>
      <c r="R35" t="e">
        <f>+VLOOKUP(O35,'Hàng trả'!#REF!,2,0)</f>
        <v>#REF!</v>
      </c>
    </row>
    <row r="36" spans="1:18" hidden="1" x14ac:dyDescent="0.3">
      <c r="A36" s="12">
        <v>2</v>
      </c>
      <c r="B36" s="64"/>
      <c r="C36" s="6" t="s">
        <v>10214</v>
      </c>
      <c r="D36" s="7">
        <v>44574</v>
      </c>
      <c r="E36" s="8" t="s">
        <v>10191</v>
      </c>
      <c r="F36" s="9">
        <v>985780</v>
      </c>
      <c r="G36" s="8" t="s">
        <v>10138</v>
      </c>
      <c r="H36" s="9">
        <v>98578</v>
      </c>
      <c r="I36" s="69"/>
      <c r="J36" s="70"/>
      <c r="K36" s="71"/>
      <c r="L36" s="77"/>
      <c r="M36" s="78"/>
      <c r="N36" t="str">
        <f t="shared" si="0"/>
        <v>07628</v>
      </c>
      <c r="O36">
        <f t="shared" si="1"/>
        <v>7628</v>
      </c>
      <c r="P36" s="29">
        <f t="shared" si="2"/>
        <v>985780</v>
      </c>
      <c r="Q36" t="e">
        <f>+VLOOKUP(O36,'Bảng kê HĐ 2022'!N$1912:R$4434,4,0)</f>
        <v>#N/A</v>
      </c>
      <c r="R36" t="e">
        <f>+VLOOKUP(O36,'Hàng trả'!#REF!,2,0)</f>
        <v>#REF!</v>
      </c>
    </row>
    <row r="37" spans="1:18" hidden="1" x14ac:dyDescent="0.3">
      <c r="A37" s="12">
        <v>2</v>
      </c>
      <c r="B37" s="64"/>
      <c r="C37" s="6" t="s">
        <v>10215</v>
      </c>
      <c r="D37" s="7">
        <v>44578</v>
      </c>
      <c r="E37" s="8" t="s">
        <v>10205</v>
      </c>
      <c r="F37" s="9">
        <v>619289</v>
      </c>
      <c r="G37" s="8" t="s">
        <v>10138</v>
      </c>
      <c r="H37" s="9">
        <v>61929</v>
      </c>
      <c r="I37" s="69"/>
      <c r="J37" s="70"/>
      <c r="K37" s="71"/>
      <c r="L37" s="77"/>
      <c r="M37" s="78"/>
      <c r="N37" t="str">
        <f t="shared" si="0"/>
        <v>08048</v>
      </c>
      <c r="O37">
        <f t="shared" si="1"/>
        <v>8048</v>
      </c>
      <c r="P37" s="29">
        <f t="shared" si="2"/>
        <v>619289</v>
      </c>
      <c r="Q37" t="e">
        <f>+VLOOKUP(O37,'Bảng kê HĐ 2022'!N$1912:R$4434,4,0)</f>
        <v>#N/A</v>
      </c>
      <c r="R37" t="e">
        <f>+VLOOKUP(O37,'Hàng trả'!#REF!,2,0)</f>
        <v>#REF!</v>
      </c>
    </row>
    <row r="38" spans="1:18" hidden="1" x14ac:dyDescent="0.3">
      <c r="A38" s="12">
        <v>2</v>
      </c>
      <c r="B38" s="64"/>
      <c r="C38" s="6" t="s">
        <v>10216</v>
      </c>
      <c r="D38" s="7">
        <v>44578</v>
      </c>
      <c r="E38" s="8" t="s">
        <v>10196</v>
      </c>
      <c r="F38" s="9">
        <v>1265682</v>
      </c>
      <c r="G38" s="8" t="s">
        <v>10138</v>
      </c>
      <c r="H38" s="9">
        <v>126568</v>
      </c>
      <c r="I38" s="69"/>
      <c r="J38" s="70"/>
      <c r="K38" s="71"/>
      <c r="L38" s="77"/>
      <c r="M38" s="78"/>
      <c r="N38" t="str">
        <f t="shared" si="0"/>
        <v>08039</v>
      </c>
      <c r="O38">
        <f t="shared" si="1"/>
        <v>8039</v>
      </c>
      <c r="P38" s="29">
        <f t="shared" si="2"/>
        <v>1265682</v>
      </c>
      <c r="Q38" t="e">
        <f>+VLOOKUP(O38,'Bảng kê HĐ 2022'!N$1912:R$4434,4,0)</f>
        <v>#N/A</v>
      </c>
      <c r="R38" t="e">
        <f>+VLOOKUP(O38,'Hàng trả'!#REF!,2,0)</f>
        <v>#REF!</v>
      </c>
    </row>
    <row r="39" spans="1:18" hidden="1" x14ac:dyDescent="0.3">
      <c r="A39" s="12">
        <v>2</v>
      </c>
      <c r="B39" s="64"/>
      <c r="C39" s="6" t="s">
        <v>10217</v>
      </c>
      <c r="D39" s="7">
        <v>44580</v>
      </c>
      <c r="E39" s="8" t="s">
        <v>10196</v>
      </c>
      <c r="F39" s="9">
        <v>1347025</v>
      </c>
      <c r="G39" s="8" t="s">
        <v>10138</v>
      </c>
      <c r="H39" s="9">
        <v>134702</v>
      </c>
      <c r="I39" s="69"/>
      <c r="J39" s="70"/>
      <c r="K39" s="71"/>
      <c r="L39" s="77"/>
      <c r="M39" s="78"/>
      <c r="N39" t="str">
        <f t="shared" si="0"/>
        <v>08628</v>
      </c>
      <c r="O39">
        <f t="shared" si="1"/>
        <v>8628</v>
      </c>
      <c r="P39" s="29">
        <f t="shared" si="2"/>
        <v>1347025</v>
      </c>
      <c r="Q39" t="e">
        <f>+VLOOKUP(O39,'Bảng kê HĐ 2022'!N$1912:R$4434,4,0)</f>
        <v>#N/A</v>
      </c>
      <c r="R39" t="e">
        <f>+VLOOKUP(O39,'Hàng trả'!#REF!,2,0)</f>
        <v>#REF!</v>
      </c>
    </row>
    <row r="40" spans="1:18" hidden="1" x14ac:dyDescent="0.3">
      <c r="A40" s="12">
        <v>2</v>
      </c>
      <c r="B40" s="64"/>
      <c r="C40" s="6" t="s">
        <v>10218</v>
      </c>
      <c r="D40" s="7">
        <v>44571</v>
      </c>
      <c r="E40" s="8" t="s">
        <v>10188</v>
      </c>
      <c r="F40" s="9">
        <v>779944</v>
      </c>
      <c r="G40" s="8" t="s">
        <v>10138</v>
      </c>
      <c r="H40" s="9">
        <v>77994</v>
      </c>
      <c r="I40" s="69"/>
      <c r="J40" s="70"/>
      <c r="K40" s="71"/>
      <c r="L40" s="77"/>
      <c r="M40" s="78"/>
      <c r="N40" t="str">
        <f t="shared" si="0"/>
        <v>07033</v>
      </c>
      <c r="O40">
        <f t="shared" si="1"/>
        <v>7033</v>
      </c>
      <c r="P40" s="29">
        <f t="shared" si="2"/>
        <v>779944</v>
      </c>
      <c r="Q40" t="e">
        <f>+VLOOKUP(O40,'Bảng kê HĐ 2022'!N$1912:R$4434,4,0)</f>
        <v>#N/A</v>
      </c>
      <c r="R40" t="e">
        <f>+VLOOKUP(O40,'Hàng trả'!#REF!,2,0)</f>
        <v>#REF!</v>
      </c>
    </row>
    <row r="41" spans="1:18" hidden="1" x14ac:dyDescent="0.3">
      <c r="A41" s="12">
        <v>2</v>
      </c>
      <c r="B41" s="64"/>
      <c r="C41" s="6" t="s">
        <v>10219</v>
      </c>
      <c r="D41" s="7">
        <v>44581</v>
      </c>
      <c r="E41" s="8" t="s">
        <v>10220</v>
      </c>
      <c r="F41" s="9">
        <v>875380</v>
      </c>
      <c r="G41" s="8" t="s">
        <v>10138</v>
      </c>
      <c r="H41" s="9">
        <v>87538</v>
      </c>
      <c r="I41" s="69"/>
      <c r="J41" s="70"/>
      <c r="K41" s="71"/>
      <c r="L41" s="77"/>
      <c r="M41" s="78"/>
      <c r="N41" t="str">
        <f t="shared" si="0"/>
        <v>08895</v>
      </c>
      <c r="O41">
        <f t="shared" si="1"/>
        <v>8895</v>
      </c>
      <c r="P41" s="29">
        <f t="shared" si="2"/>
        <v>875380</v>
      </c>
      <c r="Q41" t="e">
        <f>+VLOOKUP(O41,'Bảng kê HĐ 2022'!N$1912:R$4434,4,0)</f>
        <v>#N/A</v>
      </c>
      <c r="R41" t="e">
        <f>+VLOOKUP(O41,'Hàng trả'!#REF!,2,0)</f>
        <v>#REF!</v>
      </c>
    </row>
    <row r="42" spans="1:18" hidden="1" x14ac:dyDescent="0.3">
      <c r="A42" s="12">
        <v>2</v>
      </c>
      <c r="B42" s="64"/>
      <c r="C42" s="6" t="s">
        <v>10221</v>
      </c>
      <c r="D42" s="7">
        <v>44582</v>
      </c>
      <c r="E42" s="8" t="s">
        <v>10193</v>
      </c>
      <c r="F42" s="9">
        <v>610819</v>
      </c>
      <c r="G42" s="8" t="s">
        <v>10138</v>
      </c>
      <c r="H42" s="9">
        <v>61082</v>
      </c>
      <c r="I42" s="69"/>
      <c r="J42" s="70"/>
      <c r="K42" s="71"/>
      <c r="L42" s="77"/>
      <c r="M42" s="78"/>
      <c r="N42" t="str">
        <f t="shared" si="0"/>
        <v>08941</v>
      </c>
      <c r="O42">
        <f t="shared" si="1"/>
        <v>8941</v>
      </c>
      <c r="P42" s="29">
        <f t="shared" si="2"/>
        <v>610819</v>
      </c>
      <c r="Q42" t="e">
        <f>+VLOOKUP(O42,'Bảng kê HĐ 2022'!N$1912:R$4434,4,0)</f>
        <v>#N/A</v>
      </c>
      <c r="R42" t="e">
        <f>+VLOOKUP(O42,'Hàng trả'!#REF!,2,0)</f>
        <v>#REF!</v>
      </c>
    </row>
    <row r="43" spans="1:18" hidden="1" x14ac:dyDescent="0.3">
      <c r="A43" s="12">
        <v>2</v>
      </c>
      <c r="B43" s="64"/>
      <c r="C43" s="6" t="s">
        <v>10222</v>
      </c>
      <c r="D43" s="7">
        <v>44583</v>
      </c>
      <c r="E43" s="8" t="s">
        <v>10212</v>
      </c>
      <c r="F43" s="9">
        <v>619289</v>
      </c>
      <c r="G43" s="8" t="s">
        <v>10138</v>
      </c>
      <c r="H43" s="9">
        <v>61929</v>
      </c>
      <c r="I43" s="69"/>
      <c r="J43" s="70"/>
      <c r="K43" s="71"/>
      <c r="L43" s="77"/>
      <c r="M43" s="78"/>
      <c r="N43" t="str">
        <f t="shared" ref="N43:N44" si="4">+RIGHT(C43,4)</f>
        <v>9525</v>
      </c>
      <c r="O43">
        <f t="shared" si="1"/>
        <v>9525</v>
      </c>
      <c r="P43" s="29">
        <f t="shared" si="2"/>
        <v>619289</v>
      </c>
      <c r="Q43" t="e">
        <f>+VLOOKUP(O43,'Bảng kê HĐ 2022'!N$1912:R$4434,4,0)</f>
        <v>#N/A</v>
      </c>
      <c r="R43" t="e">
        <f>+VLOOKUP(O43,'Hàng trả'!#REF!,2,0)</f>
        <v>#REF!</v>
      </c>
    </row>
    <row r="44" spans="1:18" hidden="1" x14ac:dyDescent="0.3">
      <c r="A44" s="12">
        <v>2</v>
      </c>
      <c r="B44" s="64"/>
      <c r="C44" s="6" t="s">
        <v>10223</v>
      </c>
      <c r="D44" s="7">
        <v>44585</v>
      </c>
      <c r="E44" s="8" t="s">
        <v>10212</v>
      </c>
      <c r="F44" s="9">
        <v>523373</v>
      </c>
      <c r="G44" s="8" t="s">
        <v>10138</v>
      </c>
      <c r="H44" s="9">
        <v>52337</v>
      </c>
      <c r="I44" s="69"/>
      <c r="J44" s="70"/>
      <c r="K44" s="71"/>
      <c r="L44" s="77"/>
      <c r="M44" s="78"/>
      <c r="N44" t="str">
        <f t="shared" si="4"/>
        <v>9714</v>
      </c>
      <c r="O44">
        <f t="shared" si="1"/>
        <v>9714</v>
      </c>
      <c r="P44" s="29">
        <f t="shared" si="2"/>
        <v>523373</v>
      </c>
      <c r="Q44" t="e">
        <f>+VLOOKUP(O44,'Bảng kê HĐ 2022'!N$1912:R$4434,4,0)</f>
        <v>#N/A</v>
      </c>
      <c r="R44" t="e">
        <f>+VLOOKUP(O44,'Hàng trả'!#REF!,2,0)</f>
        <v>#REF!</v>
      </c>
    </row>
    <row r="45" spans="1:18" hidden="1" x14ac:dyDescent="0.3">
      <c r="A45" s="12">
        <v>2</v>
      </c>
      <c r="B45" s="64"/>
      <c r="C45" s="6" t="s">
        <v>10224</v>
      </c>
      <c r="D45" s="7">
        <v>44574</v>
      </c>
      <c r="E45" s="8" t="s">
        <v>10201</v>
      </c>
      <c r="F45" s="9">
        <v>910294</v>
      </c>
      <c r="G45" s="8" t="s">
        <v>10138</v>
      </c>
      <c r="H45" s="9">
        <v>91029</v>
      </c>
      <c r="I45" s="69"/>
      <c r="J45" s="70"/>
      <c r="K45" s="71"/>
      <c r="L45" s="77"/>
      <c r="M45" s="78"/>
      <c r="N45" t="str">
        <f t="shared" si="0"/>
        <v>07641</v>
      </c>
      <c r="O45">
        <f t="shared" si="1"/>
        <v>7641</v>
      </c>
      <c r="P45" s="29">
        <f t="shared" si="2"/>
        <v>910294</v>
      </c>
      <c r="Q45" t="e">
        <f>+VLOOKUP(O45,'Bảng kê HĐ 2022'!N$1912:R$4434,4,0)</f>
        <v>#N/A</v>
      </c>
      <c r="R45" t="e">
        <f>+VLOOKUP(O45,'Hàng trả'!#REF!,2,0)</f>
        <v>#REF!</v>
      </c>
    </row>
    <row r="46" spans="1:18" hidden="1" x14ac:dyDescent="0.3">
      <c r="A46" s="12">
        <v>2</v>
      </c>
      <c r="B46" s="64"/>
      <c r="C46" s="6" t="s">
        <v>10225</v>
      </c>
      <c r="D46" s="7">
        <v>44571</v>
      </c>
      <c r="E46" s="8" t="s">
        <v>10191</v>
      </c>
      <c r="F46" s="9">
        <v>2324345</v>
      </c>
      <c r="G46" s="8" t="s">
        <v>10138</v>
      </c>
      <c r="H46" s="9">
        <v>232434</v>
      </c>
      <c r="I46" s="69"/>
      <c r="J46" s="70"/>
      <c r="K46" s="71"/>
      <c r="L46" s="77"/>
      <c r="M46" s="78"/>
      <c r="N46" t="str">
        <f t="shared" si="0"/>
        <v>07036</v>
      </c>
      <c r="O46">
        <f t="shared" si="1"/>
        <v>7036</v>
      </c>
      <c r="P46" s="29">
        <f t="shared" si="2"/>
        <v>2324345</v>
      </c>
      <c r="Q46" t="e">
        <f>+VLOOKUP(O46,'Bảng kê HĐ 2022'!N$1912:R$4434,4,0)</f>
        <v>#N/A</v>
      </c>
      <c r="R46" t="e">
        <f>+VLOOKUP(O46,'Hàng trả'!#REF!,2,0)</f>
        <v>#REF!</v>
      </c>
    </row>
    <row r="47" spans="1:18" hidden="1" x14ac:dyDescent="0.3">
      <c r="A47" s="12">
        <v>2</v>
      </c>
      <c r="B47" s="64"/>
      <c r="C47" s="6" t="s">
        <v>10226</v>
      </c>
      <c r="D47" s="7">
        <v>44574</v>
      </c>
      <c r="E47" s="8" t="s">
        <v>10203</v>
      </c>
      <c r="F47" s="9">
        <v>3173650</v>
      </c>
      <c r="G47" s="8" t="s">
        <v>10138</v>
      </c>
      <c r="H47" s="9">
        <v>317365</v>
      </c>
      <c r="I47" s="69"/>
      <c r="J47" s="70"/>
      <c r="K47" s="71"/>
      <c r="L47" s="77"/>
      <c r="M47" s="78"/>
      <c r="N47" t="str">
        <f t="shared" si="0"/>
        <v>07649</v>
      </c>
      <c r="O47">
        <f t="shared" si="1"/>
        <v>7649</v>
      </c>
      <c r="P47" s="29">
        <f t="shared" si="2"/>
        <v>3173650</v>
      </c>
      <c r="Q47" t="e">
        <f>+VLOOKUP(O47,'Bảng kê HĐ 2022'!N$1912:R$4434,4,0)</f>
        <v>#N/A</v>
      </c>
      <c r="R47" t="e">
        <f>+VLOOKUP(O47,'Hàng trả'!#REF!,2,0)</f>
        <v>#REF!</v>
      </c>
    </row>
    <row r="48" spans="1:18" hidden="1" x14ac:dyDescent="0.3">
      <c r="A48" s="12">
        <v>2</v>
      </c>
      <c r="B48" s="64"/>
      <c r="C48" s="6" t="s">
        <v>10227</v>
      </c>
      <c r="D48" s="7">
        <v>44583</v>
      </c>
      <c r="E48" s="8" t="s">
        <v>10205</v>
      </c>
      <c r="F48" s="9">
        <v>1230108</v>
      </c>
      <c r="G48" s="8" t="s">
        <v>10138</v>
      </c>
      <c r="H48" s="9">
        <v>123011</v>
      </c>
      <c r="I48" s="69"/>
      <c r="J48" s="70"/>
      <c r="K48" s="71"/>
      <c r="L48" s="77"/>
      <c r="M48" s="78"/>
      <c r="N48" t="str">
        <f t="shared" si="0"/>
        <v>09328</v>
      </c>
      <c r="O48">
        <f t="shared" si="1"/>
        <v>9328</v>
      </c>
      <c r="P48" s="29">
        <f t="shared" si="2"/>
        <v>1230108</v>
      </c>
      <c r="Q48" t="e">
        <f>+VLOOKUP(O48,'Bảng kê HĐ 2022'!N$1912:R$4434,4,0)</f>
        <v>#N/A</v>
      </c>
      <c r="R48" t="e">
        <f>+VLOOKUP(O48,'Hàng trả'!#REF!,2,0)</f>
        <v>#REF!</v>
      </c>
    </row>
    <row r="49" spans="1:18" hidden="1" x14ac:dyDescent="0.3">
      <c r="A49" s="12">
        <v>2</v>
      </c>
      <c r="B49" s="64"/>
      <c r="C49" s="6" t="s">
        <v>10228</v>
      </c>
      <c r="D49" s="7">
        <v>44581</v>
      </c>
      <c r="E49" s="8" t="s">
        <v>10191</v>
      </c>
      <c r="F49" s="9">
        <v>2780261</v>
      </c>
      <c r="G49" s="8" t="s">
        <v>10138</v>
      </c>
      <c r="H49" s="9">
        <v>278026</v>
      </c>
      <c r="I49" s="69"/>
      <c r="J49" s="70"/>
      <c r="K49" s="71"/>
      <c r="L49" s="77"/>
      <c r="M49" s="78"/>
      <c r="N49" t="str">
        <f t="shared" si="0"/>
        <v>08899</v>
      </c>
      <c r="O49">
        <f t="shared" si="1"/>
        <v>8899</v>
      </c>
      <c r="P49" s="29">
        <f t="shared" si="2"/>
        <v>2780261</v>
      </c>
      <c r="Q49" t="e">
        <f>+VLOOKUP(O49,'Bảng kê HĐ 2022'!N$1912:R$4434,4,0)</f>
        <v>#N/A</v>
      </c>
      <c r="R49" t="e">
        <f>+VLOOKUP(O49,'Hàng trả'!#REF!,2,0)</f>
        <v>#REF!</v>
      </c>
    </row>
    <row r="50" spans="1:18" hidden="1" x14ac:dyDescent="0.3">
      <c r="A50" s="12">
        <v>2</v>
      </c>
      <c r="B50" s="64"/>
      <c r="C50" s="6" t="s">
        <v>10229</v>
      </c>
      <c r="D50" s="7">
        <v>44582</v>
      </c>
      <c r="E50" s="8" t="s">
        <v>10212</v>
      </c>
      <c r="F50" s="9">
        <v>1162141</v>
      </c>
      <c r="G50" s="8" t="s">
        <v>10138</v>
      </c>
      <c r="H50" s="9">
        <v>116214</v>
      </c>
      <c r="I50" s="69"/>
      <c r="J50" s="70"/>
      <c r="K50" s="71"/>
      <c r="L50" s="77"/>
      <c r="M50" s="78"/>
      <c r="N50" t="str">
        <f>+RIGHT(C50,4)</f>
        <v>8942</v>
      </c>
      <c r="O50">
        <f t="shared" si="1"/>
        <v>8942</v>
      </c>
      <c r="P50" s="29">
        <f t="shared" si="2"/>
        <v>1162141</v>
      </c>
      <c r="Q50" t="e">
        <f>+VLOOKUP(O50,'Bảng kê HĐ 2022'!N$1912:R$4434,4,0)</f>
        <v>#N/A</v>
      </c>
      <c r="R50" t="e">
        <f>+VLOOKUP(O50,'Hàng trả'!#REF!,2,0)</f>
        <v>#REF!</v>
      </c>
    </row>
    <row r="51" spans="1:18" hidden="1" x14ac:dyDescent="0.3">
      <c r="A51" s="12">
        <v>2</v>
      </c>
      <c r="B51" s="64"/>
      <c r="C51" s="6" t="s">
        <v>10230</v>
      </c>
      <c r="D51" s="7">
        <v>44583</v>
      </c>
      <c r="E51" s="8" t="s">
        <v>10193</v>
      </c>
      <c r="F51" s="9">
        <v>1185430</v>
      </c>
      <c r="G51" s="8" t="s">
        <v>10138</v>
      </c>
      <c r="H51" s="9">
        <v>118543</v>
      </c>
      <c r="I51" s="69"/>
      <c r="J51" s="70"/>
      <c r="K51" s="71"/>
      <c r="L51" s="77"/>
      <c r="M51" s="78"/>
      <c r="N51" t="str">
        <f t="shared" si="0"/>
        <v>09325</v>
      </c>
      <c r="O51">
        <f t="shared" si="1"/>
        <v>9325</v>
      </c>
      <c r="P51" s="29">
        <f t="shared" si="2"/>
        <v>1185430</v>
      </c>
      <c r="Q51" t="e">
        <f>+VLOOKUP(O51,'Bảng kê HĐ 2022'!N$1912:R$4434,4,0)</f>
        <v>#N/A</v>
      </c>
      <c r="R51" t="e">
        <f>+VLOOKUP(O51,'Hàng trả'!#REF!,2,0)</f>
        <v>#REF!</v>
      </c>
    </row>
    <row r="52" spans="1:18" hidden="1" x14ac:dyDescent="0.3">
      <c r="A52" s="12">
        <v>2</v>
      </c>
      <c r="B52" s="64"/>
      <c r="C52" s="6" t="s">
        <v>10231</v>
      </c>
      <c r="D52" s="7">
        <v>44581</v>
      </c>
      <c r="E52" s="8" t="s">
        <v>10191</v>
      </c>
      <c r="F52" s="9">
        <v>2603171</v>
      </c>
      <c r="G52" s="8" t="s">
        <v>10138</v>
      </c>
      <c r="H52" s="9">
        <v>260317</v>
      </c>
      <c r="I52" s="69"/>
      <c r="J52" s="70"/>
      <c r="K52" s="71"/>
      <c r="L52" s="77"/>
      <c r="M52" s="78"/>
      <c r="N52" t="str">
        <f t="shared" si="0"/>
        <v>08900</v>
      </c>
      <c r="O52">
        <f t="shared" si="1"/>
        <v>8900</v>
      </c>
      <c r="P52" s="29">
        <f t="shared" si="2"/>
        <v>2603171</v>
      </c>
      <c r="Q52" t="e">
        <f>+VLOOKUP(O52,'Bảng kê HĐ 2022'!N$1912:R$4434,4,0)</f>
        <v>#N/A</v>
      </c>
      <c r="R52" t="e">
        <f>+VLOOKUP(O52,'Hàng trả'!#REF!,2,0)</f>
        <v>#REF!</v>
      </c>
    </row>
    <row r="53" spans="1:18" hidden="1" x14ac:dyDescent="0.3">
      <c r="A53" s="12">
        <v>2</v>
      </c>
      <c r="B53" s="64"/>
      <c r="C53" s="6" t="s">
        <v>10232</v>
      </c>
      <c r="D53" s="7">
        <v>44581</v>
      </c>
      <c r="E53" s="8" t="s">
        <v>10191</v>
      </c>
      <c r="F53" s="9">
        <v>455400</v>
      </c>
      <c r="G53" s="8" t="s">
        <v>10138</v>
      </c>
      <c r="H53" s="9">
        <v>45540</v>
      </c>
      <c r="I53" s="69"/>
      <c r="J53" s="70"/>
      <c r="K53" s="71"/>
      <c r="L53" s="77"/>
      <c r="M53" s="78"/>
      <c r="N53" t="str">
        <f t="shared" si="0"/>
        <v>08901</v>
      </c>
      <c r="O53">
        <f t="shared" si="1"/>
        <v>8901</v>
      </c>
      <c r="P53" s="29">
        <f t="shared" si="2"/>
        <v>455400</v>
      </c>
      <c r="Q53" t="e">
        <f>+VLOOKUP(O53,'Bảng kê HĐ 2022'!N$1912:R$4434,4,0)</f>
        <v>#N/A</v>
      </c>
      <c r="R53" t="e">
        <f>+VLOOKUP(O53,'Hàng trả'!#REF!,2,0)</f>
        <v>#REF!</v>
      </c>
    </row>
    <row r="54" spans="1:18" hidden="1" x14ac:dyDescent="0.3">
      <c r="A54" s="12">
        <v>2</v>
      </c>
      <c r="B54" s="64"/>
      <c r="C54" s="6" t="s">
        <v>10233</v>
      </c>
      <c r="D54" s="7">
        <v>44590</v>
      </c>
      <c r="E54" s="8" t="s">
        <v>10234</v>
      </c>
      <c r="F54" s="9">
        <v>610819</v>
      </c>
      <c r="G54" s="8" t="s">
        <v>10138</v>
      </c>
      <c r="H54" s="9">
        <v>61082</v>
      </c>
      <c r="I54" s="69"/>
      <c r="J54" s="70"/>
      <c r="K54" s="71"/>
      <c r="L54" s="77"/>
      <c r="M54" s="78"/>
      <c r="N54" t="str">
        <f t="shared" si="0"/>
        <v>10441</v>
      </c>
      <c r="O54">
        <f t="shared" si="1"/>
        <v>10441</v>
      </c>
      <c r="P54" s="29">
        <f t="shared" si="2"/>
        <v>610819</v>
      </c>
      <c r="Q54" t="e">
        <f>+VLOOKUP(O54,'Bảng kê HĐ 2022'!N$1912:R$4434,4,0)</f>
        <v>#N/A</v>
      </c>
      <c r="R54" t="e">
        <f>+VLOOKUP(O54,'Hàng trả'!#REF!,2,0)</f>
        <v>#REF!</v>
      </c>
    </row>
    <row r="55" spans="1:18" hidden="1" x14ac:dyDescent="0.3">
      <c r="A55" s="12">
        <v>2</v>
      </c>
      <c r="B55" s="64"/>
      <c r="C55" s="6" t="s">
        <v>10235</v>
      </c>
      <c r="D55" s="7">
        <v>44590</v>
      </c>
      <c r="E55" s="8" t="s">
        <v>10236</v>
      </c>
      <c r="F55" s="9">
        <v>610819</v>
      </c>
      <c r="G55" s="8" t="s">
        <v>10138</v>
      </c>
      <c r="H55" s="9">
        <v>61082</v>
      </c>
      <c r="I55" s="69"/>
      <c r="J55" s="70"/>
      <c r="K55" s="71"/>
      <c r="L55" s="77"/>
      <c r="M55" s="78"/>
      <c r="N55" t="str">
        <f t="shared" si="0"/>
        <v>10466</v>
      </c>
      <c r="O55">
        <f t="shared" si="1"/>
        <v>10466</v>
      </c>
      <c r="P55" s="29">
        <f t="shared" si="2"/>
        <v>610819</v>
      </c>
      <c r="Q55" t="e">
        <f>+VLOOKUP(O55,'Bảng kê HĐ 2022'!N$1912:R$4434,4,0)</f>
        <v>#N/A</v>
      </c>
      <c r="R55" t="e">
        <f>+VLOOKUP(O55,'Hàng trả'!#REF!,2,0)</f>
        <v>#REF!</v>
      </c>
    </row>
    <row r="56" spans="1:18" hidden="1" x14ac:dyDescent="0.3">
      <c r="A56" s="12">
        <v>2</v>
      </c>
      <c r="B56" s="64"/>
      <c r="C56" s="6" t="s">
        <v>10237</v>
      </c>
      <c r="D56" s="7">
        <v>44590</v>
      </c>
      <c r="E56" s="8" t="s">
        <v>10212</v>
      </c>
      <c r="F56" s="9">
        <v>709456</v>
      </c>
      <c r="G56" s="8" t="s">
        <v>10138</v>
      </c>
      <c r="H56" s="9">
        <v>70946</v>
      </c>
      <c r="I56" s="69"/>
      <c r="J56" s="70"/>
      <c r="K56" s="71"/>
      <c r="L56" s="77"/>
      <c r="M56" s="78"/>
      <c r="N56" t="str">
        <f t="shared" si="0"/>
        <v>10457</v>
      </c>
      <c r="O56">
        <f t="shared" si="1"/>
        <v>10457</v>
      </c>
      <c r="P56" s="29">
        <f t="shared" si="2"/>
        <v>709456</v>
      </c>
      <c r="Q56" t="e">
        <f>+VLOOKUP(O56,'Bảng kê HĐ 2022'!N$1912:R$4434,4,0)</f>
        <v>#N/A</v>
      </c>
      <c r="R56" t="e">
        <f>+VLOOKUP(O56,'Hàng trả'!#REF!,2,0)</f>
        <v>#REF!</v>
      </c>
    </row>
    <row r="57" spans="1:18" hidden="1" x14ac:dyDescent="0.3">
      <c r="A57" s="12">
        <v>2</v>
      </c>
      <c r="B57" s="64"/>
      <c r="C57" s="6" t="s">
        <v>10238</v>
      </c>
      <c r="D57" s="7">
        <v>44567</v>
      </c>
      <c r="E57" s="8" t="s">
        <v>10239</v>
      </c>
      <c r="F57" s="9">
        <v>1199125</v>
      </c>
      <c r="G57" s="8" t="s">
        <v>10138</v>
      </c>
      <c r="H57" s="9">
        <v>119912</v>
      </c>
      <c r="I57" s="69"/>
      <c r="J57" s="70"/>
      <c r="K57" s="71"/>
      <c r="L57" s="77"/>
      <c r="M57" s="78"/>
      <c r="N57" t="str">
        <f t="shared" si="0"/>
        <v>06677</v>
      </c>
      <c r="O57">
        <f t="shared" si="1"/>
        <v>6677</v>
      </c>
      <c r="P57" s="29">
        <f t="shared" si="2"/>
        <v>1199125</v>
      </c>
      <c r="Q57" t="e">
        <f>+VLOOKUP(O57,'Bảng kê HĐ 2022'!N$1912:R$4434,4,0)</f>
        <v>#N/A</v>
      </c>
      <c r="R57" t="e">
        <f>+VLOOKUP(O57,'Hàng trả'!#REF!,2,0)</f>
        <v>#REF!</v>
      </c>
    </row>
    <row r="58" spans="1:18" hidden="1" x14ac:dyDescent="0.3">
      <c r="A58" s="12">
        <v>2</v>
      </c>
      <c r="B58" s="64"/>
      <c r="C58" s="6" t="s">
        <v>10240</v>
      </c>
      <c r="D58" s="7">
        <v>44568</v>
      </c>
      <c r="E58" s="8" t="s">
        <v>10203</v>
      </c>
      <c r="F58" s="9">
        <v>1108394</v>
      </c>
      <c r="G58" s="8" t="s">
        <v>10138</v>
      </c>
      <c r="H58" s="9">
        <v>110839</v>
      </c>
      <c r="I58" s="69"/>
      <c r="J58" s="70"/>
      <c r="K58" s="71"/>
      <c r="L58" s="77"/>
      <c r="M58" s="78"/>
      <c r="N58" t="str">
        <f t="shared" si="0"/>
        <v>06874</v>
      </c>
      <c r="O58">
        <f t="shared" si="1"/>
        <v>6874</v>
      </c>
      <c r="P58" s="29">
        <f t="shared" si="2"/>
        <v>1108394</v>
      </c>
      <c r="Q58" t="e">
        <f>+VLOOKUP(O58,'Bảng kê HĐ 2022'!N$1912:R$4434,4,0)</f>
        <v>#N/A</v>
      </c>
      <c r="R58" t="e">
        <f>+VLOOKUP(O58,'Hàng trả'!#REF!,2,0)</f>
        <v>#REF!</v>
      </c>
    </row>
    <row r="59" spans="1:18" hidden="1" x14ac:dyDescent="0.3">
      <c r="A59" s="12">
        <v>2</v>
      </c>
      <c r="B59" s="64"/>
      <c r="C59" s="6" t="s">
        <v>10241</v>
      </c>
      <c r="D59" s="7">
        <v>44568</v>
      </c>
      <c r="E59" s="8" t="s">
        <v>10212</v>
      </c>
      <c r="F59" s="9">
        <v>1608970</v>
      </c>
      <c r="G59" s="8" t="s">
        <v>10138</v>
      </c>
      <c r="H59" s="9">
        <v>160897</v>
      </c>
      <c r="I59" s="69"/>
      <c r="J59" s="70"/>
      <c r="K59" s="71"/>
      <c r="L59" s="77"/>
      <c r="M59" s="78"/>
      <c r="N59" t="str">
        <f>+RIGHT(C59,4)</f>
        <v>6873</v>
      </c>
      <c r="O59">
        <f t="shared" si="1"/>
        <v>6873</v>
      </c>
      <c r="P59" s="29">
        <f t="shared" si="2"/>
        <v>1608970</v>
      </c>
      <c r="Q59" t="e">
        <f>+VLOOKUP(O59,'Bảng kê HĐ 2022'!N$1912:R$4434,4,0)</f>
        <v>#N/A</v>
      </c>
      <c r="R59" t="e">
        <f>+VLOOKUP(O59,'Hàng trả'!#REF!,2,0)</f>
        <v>#REF!</v>
      </c>
    </row>
    <row r="60" spans="1:18" hidden="1" x14ac:dyDescent="0.3">
      <c r="A60" s="12">
        <v>2</v>
      </c>
      <c r="B60" s="64"/>
      <c r="C60" s="6" t="s">
        <v>10242</v>
      </c>
      <c r="D60" s="7">
        <v>44572</v>
      </c>
      <c r="E60" s="8" t="s">
        <v>10203</v>
      </c>
      <c r="F60" s="9">
        <v>1189247</v>
      </c>
      <c r="G60" s="8" t="s">
        <v>10138</v>
      </c>
      <c r="H60" s="9">
        <v>118925</v>
      </c>
      <c r="I60" s="69"/>
      <c r="J60" s="70"/>
      <c r="K60" s="71"/>
      <c r="L60" s="77"/>
      <c r="M60" s="78"/>
      <c r="N60" t="str">
        <f t="shared" si="0"/>
        <v>07184</v>
      </c>
      <c r="O60">
        <f t="shared" si="1"/>
        <v>7184</v>
      </c>
      <c r="P60" s="29">
        <f t="shared" si="2"/>
        <v>1189247</v>
      </c>
      <c r="Q60" t="e">
        <f>+VLOOKUP(O60,'Bảng kê HĐ 2022'!N$1912:R$4434,4,0)</f>
        <v>#N/A</v>
      </c>
      <c r="R60" t="e">
        <f>+VLOOKUP(O60,'Hàng trả'!#REF!,2,0)</f>
        <v>#REF!</v>
      </c>
    </row>
    <row r="61" spans="1:18" hidden="1" x14ac:dyDescent="0.3">
      <c r="A61" s="12">
        <v>2</v>
      </c>
      <c r="B61" s="64"/>
      <c r="C61" s="6" t="s">
        <v>10243</v>
      </c>
      <c r="D61" s="7">
        <v>44573</v>
      </c>
      <c r="E61" s="8" t="s">
        <v>10205</v>
      </c>
      <c r="F61" s="9">
        <v>1198435</v>
      </c>
      <c r="G61" s="8" t="s">
        <v>10138</v>
      </c>
      <c r="H61" s="9">
        <v>119843</v>
      </c>
      <c r="I61" s="69"/>
      <c r="J61" s="70"/>
      <c r="K61" s="71"/>
      <c r="L61" s="77"/>
      <c r="M61" s="78"/>
      <c r="N61" t="str">
        <f t="shared" si="0"/>
        <v>07431</v>
      </c>
      <c r="O61">
        <f t="shared" si="1"/>
        <v>7431</v>
      </c>
      <c r="P61" s="29">
        <f t="shared" si="2"/>
        <v>1198435</v>
      </c>
      <c r="Q61" t="e">
        <f>+VLOOKUP(O61,'Bảng kê HĐ 2022'!N$1912:R$4434,4,0)</f>
        <v>#N/A</v>
      </c>
      <c r="R61" t="e">
        <f>+VLOOKUP(O61,'Hàng trả'!#REF!,2,0)</f>
        <v>#REF!</v>
      </c>
    </row>
    <row r="62" spans="1:18" hidden="1" x14ac:dyDescent="0.3">
      <c r="A62" s="12">
        <v>2</v>
      </c>
      <c r="B62" s="64"/>
      <c r="C62" s="6" t="s">
        <v>10244</v>
      </c>
      <c r="D62" s="7">
        <v>44572</v>
      </c>
      <c r="E62" s="8" t="s">
        <v>10196</v>
      </c>
      <c r="F62" s="9">
        <v>1245290</v>
      </c>
      <c r="G62" s="8" t="s">
        <v>10138</v>
      </c>
      <c r="H62" s="9">
        <v>124529</v>
      </c>
      <c r="I62" s="69"/>
      <c r="J62" s="70"/>
      <c r="K62" s="71"/>
      <c r="L62" s="77"/>
      <c r="M62" s="78"/>
      <c r="N62" t="str">
        <f t="shared" si="0"/>
        <v>07150</v>
      </c>
      <c r="O62">
        <f t="shared" si="1"/>
        <v>7150</v>
      </c>
      <c r="P62" s="29">
        <f t="shared" si="2"/>
        <v>1245290</v>
      </c>
      <c r="Q62" t="e">
        <f>+VLOOKUP(O62,'Bảng kê HĐ 2022'!N$1912:R$4434,4,0)</f>
        <v>#N/A</v>
      </c>
      <c r="R62" t="e">
        <f>+VLOOKUP(O62,'Hàng trả'!#REF!,2,0)</f>
        <v>#REF!</v>
      </c>
    </row>
    <row r="63" spans="1:18" hidden="1" x14ac:dyDescent="0.3">
      <c r="A63" s="12">
        <v>2</v>
      </c>
      <c r="B63" s="64"/>
      <c r="C63" s="6" t="s">
        <v>10245</v>
      </c>
      <c r="D63" s="7">
        <v>44572</v>
      </c>
      <c r="E63" s="8" t="s">
        <v>10196</v>
      </c>
      <c r="F63" s="9">
        <v>995850</v>
      </c>
      <c r="G63" s="8" t="s">
        <v>10138</v>
      </c>
      <c r="H63" s="9">
        <v>99585</v>
      </c>
      <c r="I63" s="69"/>
      <c r="J63" s="70"/>
      <c r="K63" s="71"/>
      <c r="L63" s="77"/>
      <c r="M63" s="78"/>
      <c r="N63" t="str">
        <f t="shared" si="0"/>
        <v>07156</v>
      </c>
      <c r="O63">
        <f t="shared" si="1"/>
        <v>7156</v>
      </c>
      <c r="P63" s="29">
        <f t="shared" si="2"/>
        <v>995850</v>
      </c>
      <c r="Q63" t="e">
        <f>+VLOOKUP(O63,'Bảng kê HĐ 2022'!N$1912:R$4434,4,0)</f>
        <v>#N/A</v>
      </c>
      <c r="R63" t="e">
        <f>+VLOOKUP(O63,'Hàng trả'!#REF!,2,0)</f>
        <v>#REF!</v>
      </c>
    </row>
    <row r="64" spans="1:18" hidden="1" x14ac:dyDescent="0.3">
      <c r="A64" s="12">
        <v>2</v>
      </c>
      <c r="B64" s="64"/>
      <c r="C64" s="6" t="s">
        <v>10246</v>
      </c>
      <c r="D64" s="7">
        <v>44573</v>
      </c>
      <c r="E64" s="8" t="s">
        <v>10205</v>
      </c>
      <c r="F64" s="9">
        <v>2260049</v>
      </c>
      <c r="G64" s="8" t="s">
        <v>10138</v>
      </c>
      <c r="H64" s="9">
        <v>226005</v>
      </c>
      <c r="I64" s="69"/>
      <c r="J64" s="70"/>
      <c r="K64" s="71"/>
      <c r="L64" s="77"/>
      <c r="M64" s="78"/>
      <c r="N64" t="str">
        <f t="shared" ref="N64:N65" si="5">+RIGHT(C64,4)</f>
        <v>7454</v>
      </c>
      <c r="O64">
        <f t="shared" si="1"/>
        <v>7454</v>
      </c>
      <c r="P64" s="29">
        <f t="shared" si="2"/>
        <v>2260049</v>
      </c>
      <c r="Q64" t="e">
        <f>+VLOOKUP(O64,'Bảng kê HĐ 2022'!N$1912:R$4434,4,0)</f>
        <v>#N/A</v>
      </c>
      <c r="R64" t="e">
        <f>+VLOOKUP(O64,'Hàng trả'!#REF!,2,0)</f>
        <v>#REF!</v>
      </c>
    </row>
    <row r="65" spans="1:18" hidden="1" x14ac:dyDescent="0.3">
      <c r="A65" s="12">
        <v>2</v>
      </c>
      <c r="B65" s="64"/>
      <c r="C65" s="6" t="s">
        <v>10247</v>
      </c>
      <c r="D65" s="7">
        <v>44569</v>
      </c>
      <c r="E65" s="8" t="s">
        <v>10212</v>
      </c>
      <c r="F65" s="9">
        <v>1624670</v>
      </c>
      <c r="G65" s="8" t="s">
        <v>10138</v>
      </c>
      <c r="H65" s="9">
        <v>162467</v>
      </c>
      <c r="I65" s="69"/>
      <c r="J65" s="70"/>
      <c r="K65" s="71"/>
      <c r="L65" s="77"/>
      <c r="M65" s="78"/>
      <c r="N65" t="str">
        <f t="shared" si="5"/>
        <v>6931</v>
      </c>
      <c r="O65">
        <f t="shared" si="1"/>
        <v>6931</v>
      </c>
      <c r="P65" s="29">
        <f t="shared" si="2"/>
        <v>1624670</v>
      </c>
      <c r="Q65" t="e">
        <f>+VLOOKUP(O65,'Bảng kê HĐ 2022'!N$1912:R$4434,4,0)</f>
        <v>#N/A</v>
      </c>
      <c r="R65" t="e">
        <f>+VLOOKUP(O65,'Hàng trả'!#REF!,2,0)</f>
        <v>#REF!</v>
      </c>
    </row>
    <row r="66" spans="1:18" hidden="1" x14ac:dyDescent="0.3">
      <c r="A66" s="12">
        <v>2</v>
      </c>
      <c r="B66" s="64"/>
      <c r="C66" s="6" t="s">
        <v>10248</v>
      </c>
      <c r="D66" s="7">
        <v>44576</v>
      </c>
      <c r="E66" s="8" t="s">
        <v>10201</v>
      </c>
      <c r="F66" s="9">
        <v>828003</v>
      </c>
      <c r="G66" s="8" t="s">
        <v>10138</v>
      </c>
      <c r="H66" s="9">
        <v>82800</v>
      </c>
      <c r="I66" s="69"/>
      <c r="J66" s="70"/>
      <c r="K66" s="71"/>
      <c r="L66" s="77"/>
      <c r="M66" s="78"/>
      <c r="N66" t="str">
        <f t="shared" si="0"/>
        <v>07722</v>
      </c>
      <c r="O66">
        <f t="shared" si="1"/>
        <v>7722</v>
      </c>
      <c r="P66" s="29">
        <f t="shared" si="2"/>
        <v>828003</v>
      </c>
      <c r="Q66" t="e">
        <f>+VLOOKUP(O66,'Bảng kê HĐ 2022'!N$1912:R$4434,4,0)</f>
        <v>#N/A</v>
      </c>
      <c r="R66" t="e">
        <f>+VLOOKUP(O66,'Hàng trả'!#REF!,2,0)</f>
        <v>#REF!</v>
      </c>
    </row>
    <row r="67" spans="1:18" hidden="1" x14ac:dyDescent="0.3">
      <c r="A67" s="12">
        <v>2</v>
      </c>
      <c r="B67" s="64"/>
      <c r="C67" s="6" t="s">
        <v>10249</v>
      </c>
      <c r="D67" s="7">
        <v>44583</v>
      </c>
      <c r="E67" s="8" t="s">
        <v>10203</v>
      </c>
      <c r="F67" s="9">
        <v>1251151</v>
      </c>
      <c r="G67" s="8" t="s">
        <v>10138</v>
      </c>
      <c r="H67" s="9">
        <v>125115</v>
      </c>
      <c r="I67" s="69"/>
      <c r="J67" s="70"/>
      <c r="K67" s="71"/>
      <c r="L67" s="77"/>
      <c r="M67" s="78"/>
      <c r="N67" t="str">
        <f t="shared" si="0"/>
        <v>09298</v>
      </c>
      <c r="O67">
        <f t="shared" si="1"/>
        <v>9298</v>
      </c>
      <c r="P67" s="29">
        <f t="shared" si="2"/>
        <v>1251151</v>
      </c>
      <c r="Q67" t="e">
        <f>+VLOOKUP(O67,'Bảng kê HĐ 2022'!N$1912:R$4434,4,0)</f>
        <v>#N/A</v>
      </c>
      <c r="R67" t="e">
        <f>+VLOOKUP(O67,'Hàng trả'!#REF!,2,0)</f>
        <v>#REF!</v>
      </c>
    </row>
    <row r="68" spans="1:18" hidden="1" x14ac:dyDescent="0.3">
      <c r="A68" s="12">
        <v>2</v>
      </c>
      <c r="B68" s="64"/>
      <c r="C68" s="6" t="s">
        <v>10250</v>
      </c>
      <c r="D68" s="7">
        <v>44583</v>
      </c>
      <c r="E68" s="8" t="s">
        <v>10220</v>
      </c>
      <c r="F68" s="9">
        <v>1119708</v>
      </c>
      <c r="G68" s="8" t="s">
        <v>10138</v>
      </c>
      <c r="H68" s="9">
        <v>111971</v>
      </c>
      <c r="I68" s="69"/>
      <c r="J68" s="70"/>
      <c r="K68" s="71"/>
      <c r="L68" s="77"/>
      <c r="M68" s="78"/>
      <c r="N68" t="str">
        <f t="shared" si="0"/>
        <v>09305</v>
      </c>
      <c r="O68">
        <f t="shared" si="1"/>
        <v>9305</v>
      </c>
      <c r="P68" s="29">
        <f t="shared" si="2"/>
        <v>1119708</v>
      </c>
      <c r="Q68" t="e">
        <f>+VLOOKUP(O68,'Bảng kê HĐ 2022'!N$1912:R$4434,4,0)</f>
        <v>#N/A</v>
      </c>
      <c r="R68" t="e">
        <f>+VLOOKUP(O68,'Hàng trả'!#REF!,2,0)</f>
        <v>#REF!</v>
      </c>
    </row>
    <row r="69" spans="1:18" hidden="1" x14ac:dyDescent="0.3">
      <c r="A69" s="12">
        <v>2</v>
      </c>
      <c r="B69" s="64"/>
      <c r="C69" s="6" t="s">
        <v>10251</v>
      </c>
      <c r="D69" s="7">
        <v>44581</v>
      </c>
      <c r="E69" s="8" t="s">
        <v>10252</v>
      </c>
      <c r="F69" s="9">
        <v>738065</v>
      </c>
      <c r="G69" s="8" t="s">
        <v>10138</v>
      </c>
      <c r="H69" s="9">
        <v>73806</v>
      </c>
      <c r="I69" s="69"/>
      <c r="J69" s="70"/>
      <c r="K69" s="71"/>
      <c r="L69" s="77"/>
      <c r="M69" s="78"/>
      <c r="N69" t="str">
        <f t="shared" si="0"/>
        <v>08892</v>
      </c>
      <c r="O69">
        <f t="shared" si="1"/>
        <v>8892</v>
      </c>
      <c r="P69" s="29">
        <f t="shared" si="2"/>
        <v>738065</v>
      </c>
      <c r="Q69" t="e">
        <f>+VLOOKUP(O69,'Bảng kê HĐ 2022'!N$1912:R$4434,4,0)</f>
        <v>#N/A</v>
      </c>
      <c r="R69" t="e">
        <f>+VLOOKUP(O69,'Hàng trả'!#REF!,2,0)</f>
        <v>#REF!</v>
      </c>
    </row>
    <row r="70" spans="1:18" hidden="1" x14ac:dyDescent="0.3">
      <c r="A70" s="12">
        <v>2</v>
      </c>
      <c r="B70" s="64"/>
      <c r="C70" s="6" t="s">
        <v>10253</v>
      </c>
      <c r="D70" s="7">
        <v>44582</v>
      </c>
      <c r="E70" s="8" t="s">
        <v>10201</v>
      </c>
      <c r="F70" s="9">
        <v>863819</v>
      </c>
      <c r="G70" s="8" t="s">
        <v>10138</v>
      </c>
      <c r="H70" s="9">
        <v>86382</v>
      </c>
      <c r="I70" s="69"/>
      <c r="J70" s="70"/>
      <c r="K70" s="71"/>
      <c r="L70" s="77"/>
      <c r="M70" s="78"/>
      <c r="N70" t="str">
        <f t="shared" si="0"/>
        <v>08943</v>
      </c>
      <c r="O70">
        <f t="shared" si="1"/>
        <v>8943</v>
      </c>
      <c r="P70" s="29">
        <f t="shared" si="2"/>
        <v>863819</v>
      </c>
      <c r="Q70" t="e">
        <f>+VLOOKUP(O70,'Bảng kê HĐ 2022'!N$1912:R$4434,4,0)</f>
        <v>#N/A</v>
      </c>
      <c r="R70" t="e">
        <f>+VLOOKUP(O70,'Hàng trả'!#REF!,2,0)</f>
        <v>#REF!</v>
      </c>
    </row>
    <row r="71" spans="1:18" hidden="1" x14ac:dyDescent="0.3">
      <c r="A71" s="12">
        <v>2</v>
      </c>
      <c r="B71" s="64"/>
      <c r="C71" s="6" t="s">
        <v>10254</v>
      </c>
      <c r="D71" s="7">
        <v>44575</v>
      </c>
      <c r="E71" s="8" t="s">
        <v>10255</v>
      </c>
      <c r="F71" s="9">
        <v>2137971</v>
      </c>
      <c r="G71" s="8" t="s">
        <v>10138</v>
      </c>
      <c r="H71" s="9">
        <v>213797</v>
      </c>
      <c r="I71" s="69"/>
      <c r="J71" s="70"/>
      <c r="K71" s="71"/>
      <c r="L71" s="77"/>
      <c r="M71" s="78"/>
      <c r="N71" t="str">
        <f t="shared" si="0"/>
        <v>07693</v>
      </c>
      <c r="O71">
        <f t="shared" si="1"/>
        <v>7693</v>
      </c>
      <c r="P71" s="29">
        <f t="shared" si="2"/>
        <v>2137971</v>
      </c>
      <c r="Q71" t="e">
        <f>+VLOOKUP(O71,'Bảng kê HĐ 2022'!N$1912:R$4434,4,0)</f>
        <v>#N/A</v>
      </c>
      <c r="R71" t="e">
        <f>+VLOOKUP(O71,'Hàng trả'!#REF!,2,0)</f>
        <v>#REF!</v>
      </c>
    </row>
    <row r="72" spans="1:18" hidden="1" x14ac:dyDescent="0.3">
      <c r="A72" s="12">
        <v>2</v>
      </c>
      <c r="B72" s="64"/>
      <c r="C72" s="6" t="s">
        <v>10256</v>
      </c>
      <c r="D72" s="7">
        <v>44580</v>
      </c>
      <c r="E72" s="8" t="s">
        <v>10255</v>
      </c>
      <c r="F72" s="9">
        <v>1176789</v>
      </c>
      <c r="G72" s="8" t="s">
        <v>10138</v>
      </c>
      <c r="H72" s="9">
        <v>117679</v>
      </c>
      <c r="I72" s="69"/>
      <c r="J72" s="70"/>
      <c r="K72" s="71"/>
      <c r="L72" s="77"/>
      <c r="M72" s="78"/>
      <c r="N72" t="str">
        <f t="shared" si="0"/>
        <v>08645</v>
      </c>
      <c r="O72">
        <f t="shared" si="1"/>
        <v>8645</v>
      </c>
      <c r="P72" s="29">
        <f t="shared" si="2"/>
        <v>1176789</v>
      </c>
      <c r="Q72" t="e">
        <f>+VLOOKUP(O72,'Bảng kê HĐ 2022'!N$1912:R$4434,4,0)</f>
        <v>#N/A</v>
      </c>
      <c r="R72" t="e">
        <f>+VLOOKUP(O72,'Hàng trả'!#REF!,2,0)</f>
        <v>#REF!</v>
      </c>
    </row>
    <row r="73" spans="1:18" hidden="1" x14ac:dyDescent="0.3">
      <c r="A73" s="12">
        <v>2</v>
      </c>
      <c r="B73" s="64"/>
      <c r="C73" s="6" t="s">
        <v>10257</v>
      </c>
      <c r="D73" s="7">
        <v>44583</v>
      </c>
      <c r="E73" s="8" t="s">
        <v>10258</v>
      </c>
      <c r="F73" s="9">
        <v>2153591</v>
      </c>
      <c r="G73" s="8" t="s">
        <v>10138</v>
      </c>
      <c r="H73" s="9">
        <v>215359</v>
      </c>
      <c r="I73" s="69"/>
      <c r="J73" s="70"/>
      <c r="K73" s="71"/>
      <c r="L73" s="77"/>
      <c r="M73" s="78"/>
      <c r="N73" t="str">
        <f t="shared" ref="N73:N135" si="6">+RIGHT(C73,5)</f>
        <v>09304</v>
      </c>
      <c r="O73">
        <f t="shared" ref="O73:O136" si="7">+N73*1</f>
        <v>9304</v>
      </c>
      <c r="P73" s="29">
        <f t="shared" ref="P73:P136" si="8">+F73</f>
        <v>2153591</v>
      </c>
      <c r="Q73" t="e">
        <f>+VLOOKUP(O73,'Bảng kê HĐ 2022'!N$1912:R$4434,4,0)</f>
        <v>#N/A</v>
      </c>
      <c r="R73" t="e">
        <f>+VLOOKUP(O73,'Hàng trả'!#REF!,2,0)</f>
        <v>#REF!</v>
      </c>
    </row>
    <row r="74" spans="1:18" hidden="1" x14ac:dyDescent="0.3">
      <c r="A74" s="12">
        <v>2</v>
      </c>
      <c r="B74" s="64"/>
      <c r="C74" s="6" t="s">
        <v>10259</v>
      </c>
      <c r="D74" s="7">
        <v>44583</v>
      </c>
      <c r="E74" s="8" t="s">
        <v>10212</v>
      </c>
      <c r="F74" s="9">
        <v>1550153</v>
      </c>
      <c r="G74" s="8" t="s">
        <v>10138</v>
      </c>
      <c r="H74" s="9">
        <v>155015</v>
      </c>
      <c r="I74" s="69"/>
      <c r="J74" s="70"/>
      <c r="K74" s="71"/>
      <c r="L74" s="77"/>
      <c r="M74" s="78"/>
      <c r="N74" t="str">
        <f>+RIGHT(C74,4)</f>
        <v>9331</v>
      </c>
      <c r="O74">
        <f t="shared" si="7"/>
        <v>9331</v>
      </c>
      <c r="P74" s="29">
        <f t="shared" si="8"/>
        <v>1550153</v>
      </c>
      <c r="Q74" t="e">
        <f>+VLOOKUP(O74,'Bảng kê HĐ 2022'!N$1912:R$4434,4,0)</f>
        <v>#N/A</v>
      </c>
      <c r="R74" t="e">
        <f>+VLOOKUP(O74,'Hàng trả'!#REF!,2,0)</f>
        <v>#REF!</v>
      </c>
    </row>
    <row r="75" spans="1:18" hidden="1" x14ac:dyDescent="0.3">
      <c r="A75" s="12">
        <v>2</v>
      </c>
      <c r="B75" s="64"/>
      <c r="C75" s="6" t="s">
        <v>10260</v>
      </c>
      <c r="D75" s="7">
        <v>44590</v>
      </c>
      <c r="E75" s="8" t="s">
        <v>10191</v>
      </c>
      <c r="F75" s="9">
        <v>3047832</v>
      </c>
      <c r="G75" s="8" t="s">
        <v>10138</v>
      </c>
      <c r="H75" s="9">
        <v>304783</v>
      </c>
      <c r="I75" s="69"/>
      <c r="J75" s="70"/>
      <c r="K75" s="71"/>
      <c r="L75" s="77"/>
      <c r="M75" s="78"/>
      <c r="N75" t="str">
        <f t="shared" si="6"/>
        <v>10448</v>
      </c>
      <c r="O75">
        <f t="shared" si="7"/>
        <v>10448</v>
      </c>
      <c r="P75" s="29">
        <f t="shared" si="8"/>
        <v>3047832</v>
      </c>
      <c r="Q75">
        <f>+VLOOKUP(O75,'Bảng kê HĐ 2022'!N$1912:R$4434,4,0)</f>
        <v>0</v>
      </c>
      <c r="R75" t="e">
        <f>+VLOOKUP(O75,'Hàng trả'!#REF!,2,0)</f>
        <v>#REF!</v>
      </c>
    </row>
    <row r="76" spans="1:18" hidden="1" x14ac:dyDescent="0.3">
      <c r="A76" s="12">
        <v>2</v>
      </c>
      <c r="B76" s="64"/>
      <c r="C76" s="6" t="s">
        <v>10261</v>
      </c>
      <c r="D76" s="7">
        <v>44588</v>
      </c>
      <c r="E76" s="8" t="s">
        <v>10196</v>
      </c>
      <c r="F76" s="9">
        <v>977310</v>
      </c>
      <c r="G76" s="8" t="s">
        <v>10138</v>
      </c>
      <c r="H76" s="9">
        <v>97731</v>
      </c>
      <c r="I76" s="69"/>
      <c r="J76" s="70"/>
      <c r="K76" s="71"/>
      <c r="L76" s="77"/>
      <c r="M76" s="78"/>
      <c r="N76" t="str">
        <f t="shared" si="6"/>
        <v>10374</v>
      </c>
      <c r="O76">
        <f t="shared" si="7"/>
        <v>10374</v>
      </c>
      <c r="P76" s="29">
        <f t="shared" si="8"/>
        <v>977310</v>
      </c>
      <c r="Q76" t="e">
        <f>+VLOOKUP(O76,'Bảng kê HĐ 2022'!N$1912:R$4434,4,0)</f>
        <v>#N/A</v>
      </c>
      <c r="R76" t="e">
        <f>+VLOOKUP(O76,'Hàng trả'!#REF!,2,0)</f>
        <v>#REF!</v>
      </c>
    </row>
    <row r="77" spans="1:18" hidden="1" x14ac:dyDescent="0.3">
      <c r="A77" s="12">
        <v>2</v>
      </c>
      <c r="B77" s="64"/>
      <c r="C77" s="6" t="s">
        <v>10262</v>
      </c>
      <c r="D77" s="7">
        <v>44589</v>
      </c>
      <c r="E77" s="8" t="s">
        <v>10263</v>
      </c>
      <c r="F77" s="9">
        <v>729689</v>
      </c>
      <c r="G77" s="8" t="s">
        <v>10138</v>
      </c>
      <c r="H77" s="9">
        <v>72969</v>
      </c>
      <c r="I77" s="69"/>
      <c r="J77" s="70"/>
      <c r="K77" s="71"/>
      <c r="L77" s="77"/>
      <c r="M77" s="78"/>
      <c r="N77" t="str">
        <f t="shared" si="6"/>
        <v>10423</v>
      </c>
      <c r="O77">
        <f t="shared" si="7"/>
        <v>10423</v>
      </c>
      <c r="P77" s="29">
        <f t="shared" si="8"/>
        <v>729689</v>
      </c>
      <c r="Q77">
        <f>+VLOOKUP(O77,'Bảng kê HĐ 2022'!N$1912:R$4434,4,0)</f>
        <v>0</v>
      </c>
      <c r="R77" t="e">
        <f>+VLOOKUP(O77,'Hàng trả'!#REF!,2,0)</f>
        <v>#REF!</v>
      </c>
    </row>
    <row r="78" spans="1:18" hidden="1" x14ac:dyDescent="0.3">
      <c r="A78" s="12">
        <v>2</v>
      </c>
      <c r="B78" s="64"/>
      <c r="C78" s="6" t="s">
        <v>10264</v>
      </c>
      <c r="D78" s="7">
        <v>44590</v>
      </c>
      <c r="E78" s="8" t="s">
        <v>10191</v>
      </c>
      <c r="F78" s="9">
        <v>1796520</v>
      </c>
      <c r="G78" s="8" t="s">
        <v>10138</v>
      </c>
      <c r="H78" s="9">
        <v>179652</v>
      </c>
      <c r="I78" s="69"/>
      <c r="J78" s="70"/>
      <c r="K78" s="71"/>
      <c r="L78" s="77"/>
      <c r="M78" s="78"/>
      <c r="N78" t="str">
        <f t="shared" si="6"/>
        <v>10440</v>
      </c>
      <c r="O78">
        <f t="shared" si="7"/>
        <v>10440</v>
      </c>
      <c r="P78" s="29">
        <f t="shared" si="8"/>
        <v>1796520</v>
      </c>
      <c r="Q78">
        <f>+VLOOKUP(O78,'Bảng kê HĐ 2022'!N$1912:R$4434,4,0)</f>
        <v>0</v>
      </c>
      <c r="R78" t="e">
        <f>+VLOOKUP(O78,'Hàng trả'!#REF!,2,0)</f>
        <v>#REF!</v>
      </c>
    </row>
    <row r="79" spans="1:18" hidden="1" x14ac:dyDescent="0.3">
      <c r="A79" s="12">
        <v>2</v>
      </c>
      <c r="B79" s="64"/>
      <c r="C79" s="6" t="s">
        <v>10265</v>
      </c>
      <c r="D79" s="7">
        <v>44567</v>
      </c>
      <c r="E79" s="8" t="s">
        <v>10252</v>
      </c>
      <c r="F79" s="9">
        <v>761188</v>
      </c>
      <c r="G79" s="8" t="s">
        <v>10138</v>
      </c>
      <c r="H79" s="9">
        <v>76119</v>
      </c>
      <c r="I79" s="69"/>
      <c r="J79" s="70"/>
      <c r="K79" s="71"/>
      <c r="L79" s="77"/>
      <c r="M79" s="78"/>
      <c r="N79" t="str">
        <f t="shared" si="6"/>
        <v>06707</v>
      </c>
      <c r="O79">
        <f t="shared" si="7"/>
        <v>6707</v>
      </c>
      <c r="P79" s="29">
        <f t="shared" si="8"/>
        <v>761188</v>
      </c>
      <c r="Q79" t="e">
        <f>+VLOOKUP(O79,'Bảng kê HĐ 2022'!N$1912:R$4434,4,0)</f>
        <v>#N/A</v>
      </c>
      <c r="R79" t="e">
        <f>+VLOOKUP(O79,'Hàng trả'!#REF!,2,0)</f>
        <v>#REF!</v>
      </c>
    </row>
    <row r="80" spans="1:18" hidden="1" x14ac:dyDescent="0.3">
      <c r="A80" s="12">
        <v>2</v>
      </c>
      <c r="B80" s="64"/>
      <c r="C80" s="6" t="s">
        <v>10266</v>
      </c>
      <c r="D80" s="7">
        <v>44567</v>
      </c>
      <c r="E80" s="8" t="s">
        <v>10212</v>
      </c>
      <c r="F80" s="9">
        <v>1821507</v>
      </c>
      <c r="G80" s="8" t="s">
        <v>10138</v>
      </c>
      <c r="H80" s="9">
        <v>182151</v>
      </c>
      <c r="I80" s="69"/>
      <c r="J80" s="70"/>
      <c r="K80" s="71"/>
      <c r="L80" s="77"/>
      <c r="M80" s="78"/>
      <c r="N80" t="str">
        <f>+RIGHT(C80,4)</f>
        <v>6691</v>
      </c>
      <c r="O80">
        <f t="shared" si="7"/>
        <v>6691</v>
      </c>
      <c r="P80" s="29">
        <f t="shared" si="8"/>
        <v>1821507</v>
      </c>
      <c r="Q80" t="e">
        <f>+VLOOKUP(O80,'Bảng kê HĐ 2022'!N$1912:R$4434,4,0)</f>
        <v>#N/A</v>
      </c>
      <c r="R80" t="e">
        <f>+VLOOKUP(O80,'Hàng trả'!#REF!,2,0)</f>
        <v>#REF!</v>
      </c>
    </row>
    <row r="81" spans="1:18" hidden="1" x14ac:dyDescent="0.3">
      <c r="A81" s="12">
        <v>2</v>
      </c>
      <c r="B81" s="64"/>
      <c r="C81" s="6" t="s">
        <v>10267</v>
      </c>
      <c r="D81" s="7">
        <v>44574</v>
      </c>
      <c r="E81" s="8" t="s">
        <v>10220</v>
      </c>
      <c r="F81" s="9">
        <v>1206865</v>
      </c>
      <c r="G81" s="8" t="s">
        <v>10138</v>
      </c>
      <c r="H81" s="9">
        <v>120686</v>
      </c>
      <c r="I81" s="69"/>
      <c r="J81" s="70"/>
      <c r="K81" s="71"/>
      <c r="L81" s="77"/>
      <c r="M81" s="78"/>
      <c r="N81" t="str">
        <f t="shared" si="6"/>
        <v>07648</v>
      </c>
      <c r="O81">
        <f t="shared" si="7"/>
        <v>7648</v>
      </c>
      <c r="P81" s="29">
        <f t="shared" si="8"/>
        <v>1206865</v>
      </c>
      <c r="Q81" t="e">
        <f>+VLOOKUP(O81,'Bảng kê HĐ 2022'!N$1912:R$4434,4,0)</f>
        <v>#N/A</v>
      </c>
      <c r="R81" t="e">
        <f>+VLOOKUP(O81,'Hàng trả'!#REF!,2,0)</f>
        <v>#REF!</v>
      </c>
    </row>
    <row r="82" spans="1:18" hidden="1" x14ac:dyDescent="0.3">
      <c r="A82" s="12">
        <v>2</v>
      </c>
      <c r="B82" s="64"/>
      <c r="C82" s="6" t="s">
        <v>10268</v>
      </c>
      <c r="D82" s="7">
        <v>44574</v>
      </c>
      <c r="E82" s="8" t="s">
        <v>10191</v>
      </c>
      <c r="F82" s="9">
        <v>2222827</v>
      </c>
      <c r="G82" s="8" t="s">
        <v>10138</v>
      </c>
      <c r="H82" s="9">
        <v>222283</v>
      </c>
      <c r="I82" s="69"/>
      <c r="J82" s="70"/>
      <c r="K82" s="71"/>
      <c r="L82" s="77"/>
      <c r="M82" s="78"/>
      <c r="N82" t="str">
        <f t="shared" si="6"/>
        <v>07627</v>
      </c>
      <c r="O82">
        <f t="shared" si="7"/>
        <v>7627</v>
      </c>
      <c r="P82" s="29">
        <f t="shared" si="8"/>
        <v>2222827</v>
      </c>
      <c r="Q82" t="e">
        <f>+VLOOKUP(O82,'Bảng kê HĐ 2022'!N$1912:R$4434,4,0)</f>
        <v>#N/A</v>
      </c>
      <c r="R82" t="e">
        <f>+VLOOKUP(O82,'Hàng trả'!#REF!,2,0)</f>
        <v>#REF!</v>
      </c>
    </row>
    <row r="83" spans="1:18" hidden="1" x14ac:dyDescent="0.3">
      <c r="A83" s="12">
        <v>2</v>
      </c>
      <c r="B83" s="64"/>
      <c r="C83" s="6" t="s">
        <v>10269</v>
      </c>
      <c r="D83" s="7">
        <v>44574</v>
      </c>
      <c r="E83" s="8" t="s">
        <v>10205</v>
      </c>
      <c r="F83" s="9">
        <v>886820</v>
      </c>
      <c r="G83" s="8" t="s">
        <v>10138</v>
      </c>
      <c r="H83" s="9">
        <v>88682</v>
      </c>
      <c r="I83" s="69"/>
      <c r="J83" s="70"/>
      <c r="K83" s="71"/>
      <c r="L83" s="77"/>
      <c r="M83" s="78"/>
      <c r="N83" t="str">
        <f t="shared" ref="N83:N84" si="9">+RIGHT(C83,4)</f>
        <v>7644</v>
      </c>
      <c r="O83">
        <f t="shared" si="7"/>
        <v>7644</v>
      </c>
      <c r="P83" s="29">
        <f t="shared" si="8"/>
        <v>886820</v>
      </c>
      <c r="Q83" t="e">
        <f>+VLOOKUP(O83,'Bảng kê HĐ 2022'!N$1912:R$4434,4,0)</f>
        <v>#N/A</v>
      </c>
      <c r="R83" t="e">
        <f>+VLOOKUP(O83,'Hàng trả'!#REF!,2,0)</f>
        <v>#REF!</v>
      </c>
    </row>
    <row r="84" spans="1:18" hidden="1" x14ac:dyDescent="0.3">
      <c r="A84" s="12">
        <v>2</v>
      </c>
      <c r="B84" s="64"/>
      <c r="C84" s="6" t="s">
        <v>10270</v>
      </c>
      <c r="D84" s="7">
        <v>44580</v>
      </c>
      <c r="E84" s="8" t="s">
        <v>10205</v>
      </c>
      <c r="F84" s="9">
        <v>805002</v>
      </c>
      <c r="G84" s="8" t="s">
        <v>10138</v>
      </c>
      <c r="H84" s="9">
        <v>80500</v>
      </c>
      <c r="I84" s="69"/>
      <c r="J84" s="70"/>
      <c r="K84" s="71"/>
      <c r="L84" s="77"/>
      <c r="M84" s="78"/>
      <c r="N84" t="str">
        <f t="shared" si="9"/>
        <v>8629</v>
      </c>
      <c r="O84">
        <f t="shared" si="7"/>
        <v>8629</v>
      </c>
      <c r="P84" s="29">
        <f t="shared" si="8"/>
        <v>805002</v>
      </c>
      <c r="Q84" t="e">
        <f>+VLOOKUP(O84,'Bảng kê HĐ 2022'!N$1912:R$4434,4,0)</f>
        <v>#N/A</v>
      </c>
      <c r="R84" t="e">
        <f>+VLOOKUP(O84,'Hàng trả'!#REF!,2,0)</f>
        <v>#REF!</v>
      </c>
    </row>
    <row r="85" spans="1:18" hidden="1" x14ac:dyDescent="0.3">
      <c r="A85" s="12">
        <v>2</v>
      </c>
      <c r="B85" s="64"/>
      <c r="C85" s="6" t="s">
        <v>10271</v>
      </c>
      <c r="D85" s="7">
        <v>44581</v>
      </c>
      <c r="E85" s="8" t="s">
        <v>10252</v>
      </c>
      <c r="F85" s="9">
        <v>1573396</v>
      </c>
      <c r="G85" s="8" t="s">
        <v>10138</v>
      </c>
      <c r="H85" s="9">
        <v>157340</v>
      </c>
      <c r="I85" s="69"/>
      <c r="J85" s="70"/>
      <c r="K85" s="71"/>
      <c r="L85" s="77"/>
      <c r="M85" s="78"/>
      <c r="N85" t="str">
        <f t="shared" si="6"/>
        <v>08891</v>
      </c>
      <c r="O85">
        <f t="shared" si="7"/>
        <v>8891</v>
      </c>
      <c r="P85" s="29">
        <f t="shared" si="8"/>
        <v>1573396</v>
      </c>
      <c r="Q85" t="e">
        <f>+VLOOKUP(O85,'Bảng kê HĐ 2022'!N$1912:R$4434,4,0)</f>
        <v>#N/A</v>
      </c>
      <c r="R85" t="e">
        <f>+VLOOKUP(O85,'Hàng trả'!#REF!,2,0)</f>
        <v>#REF!</v>
      </c>
    </row>
    <row r="86" spans="1:18" hidden="1" x14ac:dyDescent="0.3">
      <c r="A86" s="12">
        <v>2</v>
      </c>
      <c r="B86" s="64"/>
      <c r="C86" s="6" t="s">
        <v>10272</v>
      </c>
      <c r="D86" s="7">
        <v>44580</v>
      </c>
      <c r="E86" s="8" t="s">
        <v>10252</v>
      </c>
      <c r="F86" s="9">
        <v>1297395</v>
      </c>
      <c r="G86" s="8" t="s">
        <v>10138</v>
      </c>
      <c r="H86" s="9">
        <v>129739</v>
      </c>
      <c r="I86" s="69"/>
      <c r="J86" s="70"/>
      <c r="K86" s="71"/>
      <c r="L86" s="77"/>
      <c r="M86" s="78"/>
      <c r="N86" t="str">
        <f t="shared" si="6"/>
        <v>08638</v>
      </c>
      <c r="O86">
        <f t="shared" si="7"/>
        <v>8638</v>
      </c>
      <c r="P86" s="29">
        <f t="shared" si="8"/>
        <v>1297395</v>
      </c>
      <c r="Q86" t="e">
        <f>+VLOOKUP(O86,'Bảng kê HĐ 2022'!N$1912:R$4434,4,0)</f>
        <v>#N/A</v>
      </c>
      <c r="R86" t="e">
        <f>+VLOOKUP(O86,'Hàng trả'!#REF!,2,0)</f>
        <v>#REF!</v>
      </c>
    </row>
    <row r="87" spans="1:18" hidden="1" x14ac:dyDescent="0.3">
      <c r="A87" s="12">
        <v>2</v>
      </c>
      <c r="B87" s="64"/>
      <c r="C87" s="6" t="s">
        <v>10273</v>
      </c>
      <c r="D87" s="7">
        <v>44568</v>
      </c>
      <c r="E87" s="8" t="s">
        <v>10191</v>
      </c>
      <c r="F87" s="9">
        <v>1884971</v>
      </c>
      <c r="G87" s="8" t="s">
        <v>10138</v>
      </c>
      <c r="H87" s="9">
        <v>188497</v>
      </c>
      <c r="I87" s="69"/>
      <c r="J87" s="70"/>
      <c r="K87" s="71"/>
      <c r="L87" s="77"/>
      <c r="M87" s="78"/>
      <c r="N87" t="str">
        <f t="shared" si="6"/>
        <v>06869</v>
      </c>
      <c r="O87">
        <f t="shared" si="7"/>
        <v>6869</v>
      </c>
      <c r="P87" s="29">
        <f t="shared" si="8"/>
        <v>1884971</v>
      </c>
      <c r="Q87" t="e">
        <f>+VLOOKUP(O87,'Bảng kê HĐ 2022'!N$1912:R$4434,4,0)</f>
        <v>#N/A</v>
      </c>
      <c r="R87" t="e">
        <f>+VLOOKUP(O87,'Hàng trả'!#REF!,2,0)</f>
        <v>#REF!</v>
      </c>
    </row>
    <row r="88" spans="1:18" hidden="1" x14ac:dyDescent="0.3">
      <c r="A88" s="12">
        <v>2</v>
      </c>
      <c r="B88" s="64"/>
      <c r="C88" s="6" t="s">
        <v>10274</v>
      </c>
      <c r="D88" s="7">
        <v>44580</v>
      </c>
      <c r="E88" s="8" t="s">
        <v>10203</v>
      </c>
      <c r="F88" s="9">
        <v>798600</v>
      </c>
      <c r="G88" s="8" t="s">
        <v>10138</v>
      </c>
      <c r="H88" s="9">
        <v>79860</v>
      </c>
      <c r="I88" s="69"/>
      <c r="J88" s="70"/>
      <c r="K88" s="71"/>
      <c r="L88" s="77"/>
      <c r="M88" s="78"/>
      <c r="N88" t="str">
        <f t="shared" si="6"/>
        <v>08630</v>
      </c>
      <c r="O88">
        <f t="shared" si="7"/>
        <v>8630</v>
      </c>
      <c r="P88" s="29">
        <f t="shared" si="8"/>
        <v>798600</v>
      </c>
      <c r="Q88" t="e">
        <f>+VLOOKUP(O88,'Bảng kê HĐ 2022'!N$1912:R$4434,4,0)</f>
        <v>#N/A</v>
      </c>
      <c r="R88" t="e">
        <f>+VLOOKUP(O88,'Hàng trả'!#REF!,2,0)</f>
        <v>#REF!</v>
      </c>
    </row>
    <row r="89" spans="1:18" hidden="1" x14ac:dyDescent="0.3">
      <c r="A89" s="12">
        <v>2</v>
      </c>
      <c r="B89" s="64"/>
      <c r="C89" s="6" t="s">
        <v>10275</v>
      </c>
      <c r="D89" s="7">
        <v>44578</v>
      </c>
      <c r="E89" s="8" t="s">
        <v>10220</v>
      </c>
      <c r="F89" s="9">
        <v>884052</v>
      </c>
      <c r="G89" s="8" t="s">
        <v>10138</v>
      </c>
      <c r="H89" s="9">
        <v>88405</v>
      </c>
      <c r="I89" s="69"/>
      <c r="J89" s="70"/>
      <c r="K89" s="71"/>
      <c r="L89" s="77"/>
      <c r="M89" s="78"/>
      <c r="N89" t="str">
        <f t="shared" si="6"/>
        <v>08037</v>
      </c>
      <c r="O89">
        <f t="shared" si="7"/>
        <v>8037</v>
      </c>
      <c r="P89" s="29">
        <f t="shared" si="8"/>
        <v>884052</v>
      </c>
      <c r="Q89" t="e">
        <f>+VLOOKUP(O89,'Bảng kê HĐ 2022'!N$1912:R$4434,4,0)</f>
        <v>#N/A</v>
      </c>
      <c r="R89" t="e">
        <f>+VLOOKUP(O89,'Hàng trả'!#REF!,2,0)</f>
        <v>#REF!</v>
      </c>
    </row>
    <row r="90" spans="1:18" hidden="1" x14ac:dyDescent="0.3">
      <c r="A90" s="12">
        <v>2</v>
      </c>
      <c r="B90" s="64"/>
      <c r="C90" s="6" t="s">
        <v>10276</v>
      </c>
      <c r="D90" s="7">
        <v>44581</v>
      </c>
      <c r="E90" s="8" t="s">
        <v>10188</v>
      </c>
      <c r="F90" s="9">
        <v>592374</v>
      </c>
      <c r="G90" s="8" t="s">
        <v>10138</v>
      </c>
      <c r="H90" s="9">
        <v>59237</v>
      </c>
      <c r="I90" s="69"/>
      <c r="J90" s="70"/>
      <c r="K90" s="71"/>
      <c r="L90" s="77"/>
      <c r="M90" s="78"/>
      <c r="N90" t="str">
        <f t="shared" si="6"/>
        <v>08885</v>
      </c>
      <c r="O90">
        <f t="shared" si="7"/>
        <v>8885</v>
      </c>
      <c r="P90" s="29">
        <f t="shared" si="8"/>
        <v>592374</v>
      </c>
      <c r="Q90" t="e">
        <f>+VLOOKUP(O90,'Bảng kê HĐ 2022'!N$1912:R$4434,4,0)</f>
        <v>#N/A</v>
      </c>
      <c r="R90" t="e">
        <f>+VLOOKUP(O90,'Hàng trả'!#REF!,2,0)</f>
        <v>#REF!</v>
      </c>
    </row>
    <row r="91" spans="1:18" hidden="1" x14ac:dyDescent="0.3">
      <c r="A91" s="12">
        <v>2</v>
      </c>
      <c r="B91" s="64"/>
      <c r="C91" s="6" t="s">
        <v>10277</v>
      </c>
      <c r="D91" s="7">
        <v>44580</v>
      </c>
      <c r="E91" s="8" t="s">
        <v>10193</v>
      </c>
      <c r="F91" s="9">
        <v>1790985</v>
      </c>
      <c r="G91" s="8" t="s">
        <v>10138</v>
      </c>
      <c r="H91" s="9">
        <v>179098</v>
      </c>
      <c r="I91" s="69"/>
      <c r="J91" s="70"/>
      <c r="K91" s="71"/>
      <c r="L91" s="77"/>
      <c r="M91" s="78"/>
      <c r="N91" t="str">
        <f t="shared" si="6"/>
        <v>08634</v>
      </c>
      <c r="O91">
        <f t="shared" si="7"/>
        <v>8634</v>
      </c>
      <c r="P91" s="29">
        <f t="shared" si="8"/>
        <v>1790985</v>
      </c>
      <c r="Q91" t="e">
        <f>+VLOOKUP(O91,'Bảng kê HĐ 2022'!N$1912:R$4434,4,0)</f>
        <v>#N/A</v>
      </c>
      <c r="R91" t="e">
        <f>+VLOOKUP(O91,'Hàng trả'!#REF!,2,0)</f>
        <v>#REF!</v>
      </c>
    </row>
    <row r="92" spans="1:18" hidden="1" x14ac:dyDescent="0.3">
      <c r="A92" s="12">
        <v>2</v>
      </c>
      <c r="B92" s="64"/>
      <c r="C92" s="6" t="s">
        <v>10278</v>
      </c>
      <c r="D92" s="7">
        <v>44590</v>
      </c>
      <c r="E92" s="8" t="s">
        <v>10191</v>
      </c>
      <c r="F92" s="9">
        <v>566141</v>
      </c>
      <c r="G92" s="8" t="s">
        <v>10138</v>
      </c>
      <c r="H92" s="9">
        <v>56614</v>
      </c>
      <c r="I92" s="69"/>
      <c r="J92" s="70"/>
      <c r="K92" s="71"/>
      <c r="L92" s="77"/>
      <c r="M92" s="78"/>
      <c r="N92" t="str">
        <f t="shared" si="6"/>
        <v>10480</v>
      </c>
      <c r="O92">
        <f t="shared" si="7"/>
        <v>10480</v>
      </c>
      <c r="P92" s="29">
        <f t="shared" si="8"/>
        <v>566141</v>
      </c>
      <c r="Q92">
        <f>+VLOOKUP(O92,'Bảng kê HĐ 2022'!N$1912:R$4434,4,0)</f>
        <v>0</v>
      </c>
      <c r="R92" t="e">
        <f>+VLOOKUP(O92,'Hàng trả'!#REF!,2,0)</f>
        <v>#REF!</v>
      </c>
    </row>
    <row r="93" spans="1:18" hidden="1" x14ac:dyDescent="0.3">
      <c r="A93" s="12">
        <v>2</v>
      </c>
      <c r="B93" s="64"/>
      <c r="C93" s="6" t="s">
        <v>10279</v>
      </c>
      <c r="D93" s="7">
        <v>44583</v>
      </c>
      <c r="E93" s="8" t="s">
        <v>10203</v>
      </c>
      <c r="F93" s="9">
        <v>998151</v>
      </c>
      <c r="G93" s="8" t="s">
        <v>10138</v>
      </c>
      <c r="H93" s="9">
        <v>99815</v>
      </c>
      <c r="I93" s="69"/>
      <c r="J93" s="70"/>
      <c r="K93" s="71"/>
      <c r="L93" s="77"/>
      <c r="M93" s="78"/>
      <c r="N93" t="str">
        <f t="shared" si="6"/>
        <v>09322</v>
      </c>
      <c r="O93">
        <f t="shared" si="7"/>
        <v>9322</v>
      </c>
      <c r="P93" s="29">
        <f t="shared" si="8"/>
        <v>998151</v>
      </c>
      <c r="Q93" t="e">
        <f>+VLOOKUP(O93,'Bảng kê HĐ 2022'!N$1912:R$4434,4,0)</f>
        <v>#N/A</v>
      </c>
      <c r="R93" t="e">
        <f>+VLOOKUP(O93,'Hàng trả'!#REF!,2,0)</f>
        <v>#REF!</v>
      </c>
    </row>
    <row r="94" spans="1:18" hidden="1" x14ac:dyDescent="0.3">
      <c r="A94" s="12">
        <v>2</v>
      </c>
      <c r="B94" s="64"/>
      <c r="C94" s="6" t="s">
        <v>10280</v>
      </c>
      <c r="D94" s="7">
        <v>44572</v>
      </c>
      <c r="E94" s="8" t="s">
        <v>10212</v>
      </c>
      <c r="F94" s="9">
        <v>1064184</v>
      </c>
      <c r="G94" s="8" t="s">
        <v>10138</v>
      </c>
      <c r="H94" s="9">
        <v>106418</v>
      </c>
      <c r="I94" s="69"/>
      <c r="J94" s="70"/>
      <c r="K94" s="71"/>
      <c r="L94" s="77"/>
      <c r="M94" s="78"/>
      <c r="N94" t="str">
        <f>+RIGHT(C94,4)</f>
        <v>7165</v>
      </c>
      <c r="O94">
        <f t="shared" si="7"/>
        <v>7165</v>
      </c>
      <c r="P94" s="29">
        <f t="shared" si="8"/>
        <v>1064184</v>
      </c>
      <c r="Q94" t="e">
        <f>+VLOOKUP(O94,'Bảng kê HĐ 2022'!N$1912:R$4434,4,0)</f>
        <v>#N/A</v>
      </c>
      <c r="R94" t="e">
        <f>+VLOOKUP(O94,'Hàng trả'!#REF!,2,0)</f>
        <v>#REF!</v>
      </c>
    </row>
    <row r="95" spans="1:18" hidden="1" x14ac:dyDescent="0.3">
      <c r="A95" s="12">
        <v>2</v>
      </c>
      <c r="B95" s="64"/>
      <c r="C95" s="6" t="s">
        <v>10281</v>
      </c>
      <c r="D95" s="7">
        <v>44588</v>
      </c>
      <c r="E95" s="8" t="s">
        <v>10263</v>
      </c>
      <c r="F95" s="9">
        <v>954107</v>
      </c>
      <c r="G95" s="8" t="s">
        <v>10138</v>
      </c>
      <c r="H95" s="9">
        <v>95411</v>
      </c>
      <c r="I95" s="69"/>
      <c r="J95" s="70"/>
      <c r="K95" s="71"/>
      <c r="L95" s="77"/>
      <c r="M95" s="78"/>
      <c r="N95" t="str">
        <f t="shared" si="6"/>
        <v>10368</v>
      </c>
      <c r="O95">
        <f t="shared" si="7"/>
        <v>10368</v>
      </c>
      <c r="P95" s="29">
        <f t="shared" si="8"/>
        <v>954107</v>
      </c>
      <c r="Q95" t="e">
        <f>+VLOOKUP(O95,'Bảng kê HĐ 2022'!N$1912:R$4434,4,0)</f>
        <v>#N/A</v>
      </c>
      <c r="R95" t="e">
        <f>+VLOOKUP(O95,'Hàng trả'!#REF!,2,0)</f>
        <v>#REF!</v>
      </c>
    </row>
    <row r="96" spans="1:18" hidden="1" x14ac:dyDescent="0.3">
      <c r="A96" s="12">
        <v>2</v>
      </c>
      <c r="B96" s="64"/>
      <c r="C96" s="6" t="s">
        <v>10282</v>
      </c>
      <c r="D96" s="7">
        <v>44590</v>
      </c>
      <c r="E96" s="8" t="s">
        <v>10283</v>
      </c>
      <c r="F96" s="9">
        <v>4206653</v>
      </c>
      <c r="G96" s="8" t="s">
        <v>10138</v>
      </c>
      <c r="H96" s="9">
        <v>420665</v>
      </c>
      <c r="I96" s="69"/>
      <c r="J96" s="70"/>
      <c r="K96" s="71"/>
      <c r="L96" s="77"/>
      <c r="M96" s="78"/>
      <c r="N96" t="str">
        <f t="shared" si="6"/>
        <v>10475</v>
      </c>
      <c r="O96">
        <f t="shared" si="7"/>
        <v>10475</v>
      </c>
      <c r="P96" s="29">
        <f t="shared" si="8"/>
        <v>4206653</v>
      </c>
      <c r="Q96" t="e">
        <f>+VLOOKUP(O96,'Bảng kê HĐ 2022'!N$1912:R$4434,4,0)</f>
        <v>#N/A</v>
      </c>
      <c r="R96" t="e">
        <f>+VLOOKUP(O96,'Hàng trả'!#REF!,2,0)</f>
        <v>#REF!</v>
      </c>
    </row>
    <row r="97" spans="1:18" hidden="1" x14ac:dyDescent="0.3">
      <c r="A97" s="12">
        <v>2</v>
      </c>
      <c r="B97" s="64"/>
      <c r="C97" s="6" t="s">
        <v>10284</v>
      </c>
      <c r="D97" s="7">
        <v>44589</v>
      </c>
      <c r="E97" s="8" t="s">
        <v>10283</v>
      </c>
      <c r="F97" s="9">
        <v>1076271</v>
      </c>
      <c r="G97" s="8" t="s">
        <v>10138</v>
      </c>
      <c r="H97" s="9">
        <v>107627</v>
      </c>
      <c r="I97" s="69"/>
      <c r="J97" s="70"/>
      <c r="K97" s="71"/>
      <c r="L97" s="77"/>
      <c r="M97" s="78"/>
      <c r="N97" t="str">
        <f t="shared" si="6"/>
        <v>10408</v>
      </c>
      <c r="O97">
        <f t="shared" si="7"/>
        <v>10408</v>
      </c>
      <c r="P97" s="29">
        <f t="shared" si="8"/>
        <v>1076271</v>
      </c>
      <c r="Q97" t="e">
        <f>+VLOOKUP(O97,'Bảng kê HĐ 2022'!N$1912:R$4434,4,0)</f>
        <v>#N/A</v>
      </c>
      <c r="R97" t="e">
        <f>+VLOOKUP(O97,'Hàng trả'!#REF!,2,0)</f>
        <v>#REF!</v>
      </c>
    </row>
    <row r="98" spans="1:18" hidden="1" x14ac:dyDescent="0.3">
      <c r="A98" s="12">
        <v>2</v>
      </c>
      <c r="B98" s="64"/>
      <c r="C98" s="6" t="s">
        <v>10285</v>
      </c>
      <c r="D98" s="7">
        <v>44565</v>
      </c>
      <c r="E98" s="8" t="s">
        <v>10196</v>
      </c>
      <c r="F98" s="9">
        <v>532092</v>
      </c>
      <c r="G98" s="8" t="s">
        <v>10138</v>
      </c>
      <c r="H98" s="9">
        <v>53209</v>
      </c>
      <c r="I98" s="69"/>
      <c r="J98" s="70"/>
      <c r="K98" s="71"/>
      <c r="L98" s="77"/>
      <c r="M98" s="78"/>
      <c r="N98" t="str">
        <f t="shared" si="6"/>
        <v>06428</v>
      </c>
      <c r="O98">
        <f t="shared" si="7"/>
        <v>6428</v>
      </c>
      <c r="P98" s="29">
        <f t="shared" si="8"/>
        <v>532092</v>
      </c>
      <c r="Q98" t="e">
        <f>+VLOOKUP(O98,'Bảng kê HĐ 2022'!N$1912:R$4434,4,0)</f>
        <v>#N/A</v>
      </c>
      <c r="R98" t="e">
        <f>+VLOOKUP(O98,'Hàng trả'!#REF!,2,0)</f>
        <v>#REF!</v>
      </c>
    </row>
    <row r="99" spans="1:18" hidden="1" x14ac:dyDescent="0.3">
      <c r="A99" s="12">
        <v>2</v>
      </c>
      <c r="B99" s="64"/>
      <c r="C99" s="6" t="s">
        <v>10286</v>
      </c>
      <c r="D99" s="7">
        <v>44567</v>
      </c>
      <c r="E99" s="8" t="s">
        <v>10196</v>
      </c>
      <c r="F99" s="9">
        <v>1913021</v>
      </c>
      <c r="G99" s="8" t="s">
        <v>10138</v>
      </c>
      <c r="H99" s="9">
        <v>191302</v>
      </c>
      <c r="I99" s="69"/>
      <c r="J99" s="70"/>
      <c r="K99" s="71"/>
      <c r="L99" s="77"/>
      <c r="M99" s="78"/>
      <c r="N99" t="str">
        <f t="shared" si="6"/>
        <v>06703</v>
      </c>
      <c r="O99">
        <f t="shared" si="7"/>
        <v>6703</v>
      </c>
      <c r="P99" s="29">
        <f t="shared" si="8"/>
        <v>1913021</v>
      </c>
      <c r="Q99" t="e">
        <f>+VLOOKUP(O99,'Bảng kê HĐ 2022'!N$1912:R$4434,4,0)</f>
        <v>#N/A</v>
      </c>
      <c r="R99" t="e">
        <f>+VLOOKUP(O99,'Hàng trả'!#REF!,2,0)</f>
        <v>#REF!</v>
      </c>
    </row>
    <row r="100" spans="1:18" hidden="1" x14ac:dyDescent="0.3">
      <c r="A100" s="12">
        <v>2</v>
      </c>
      <c r="B100" s="64"/>
      <c r="C100" s="6" t="s">
        <v>10287</v>
      </c>
      <c r="D100" s="7">
        <v>44567</v>
      </c>
      <c r="E100" s="8" t="s">
        <v>10212</v>
      </c>
      <c r="F100" s="9">
        <v>1046363</v>
      </c>
      <c r="G100" s="8" t="s">
        <v>10138</v>
      </c>
      <c r="H100" s="9">
        <v>104636</v>
      </c>
      <c r="I100" s="69"/>
      <c r="J100" s="70"/>
      <c r="K100" s="71"/>
      <c r="L100" s="77"/>
      <c r="M100" s="78"/>
      <c r="N100" t="str">
        <f>+RIGHT(C100,4)</f>
        <v>6705</v>
      </c>
      <c r="O100">
        <f t="shared" si="7"/>
        <v>6705</v>
      </c>
      <c r="P100" s="29">
        <f t="shared" si="8"/>
        <v>1046363</v>
      </c>
      <c r="Q100" t="e">
        <f>+VLOOKUP(O100,'Bảng kê HĐ 2022'!N$1912:R$4434,4,0)</f>
        <v>#N/A</v>
      </c>
      <c r="R100" t="e">
        <f>+VLOOKUP(O100,'Hàng trả'!#REF!,2,0)</f>
        <v>#REF!</v>
      </c>
    </row>
    <row r="101" spans="1:18" hidden="1" x14ac:dyDescent="0.3">
      <c r="A101" s="12">
        <v>2</v>
      </c>
      <c r="B101" s="64"/>
      <c r="C101" s="6" t="s">
        <v>10288</v>
      </c>
      <c r="D101" s="7">
        <v>44566</v>
      </c>
      <c r="E101" s="8" t="s">
        <v>10188</v>
      </c>
      <c r="F101" s="9">
        <v>683892</v>
      </c>
      <c r="G101" s="8" t="s">
        <v>10138</v>
      </c>
      <c r="H101" s="9">
        <v>68389</v>
      </c>
      <c r="I101" s="69"/>
      <c r="J101" s="70"/>
      <c r="K101" s="71"/>
      <c r="L101" s="77"/>
      <c r="M101" s="78"/>
      <c r="N101" t="str">
        <f t="shared" si="6"/>
        <v>06541</v>
      </c>
      <c r="O101">
        <f t="shared" si="7"/>
        <v>6541</v>
      </c>
      <c r="P101" s="29">
        <f t="shared" si="8"/>
        <v>683892</v>
      </c>
      <c r="Q101" t="e">
        <f>+VLOOKUP(O101,'Bảng kê HĐ 2022'!N$1912:R$4434,4,0)</f>
        <v>#N/A</v>
      </c>
      <c r="R101" t="e">
        <f>+VLOOKUP(O101,'Hàng trả'!#REF!,2,0)</f>
        <v>#REF!</v>
      </c>
    </row>
    <row r="102" spans="1:18" hidden="1" x14ac:dyDescent="0.3">
      <c r="A102" s="12">
        <v>2</v>
      </c>
      <c r="B102" s="64"/>
      <c r="C102" s="6" t="s">
        <v>10289</v>
      </c>
      <c r="D102" s="7">
        <v>44568</v>
      </c>
      <c r="E102" s="8" t="s">
        <v>10191</v>
      </c>
      <c r="F102" s="9">
        <v>1930078</v>
      </c>
      <c r="G102" s="8" t="s">
        <v>10138</v>
      </c>
      <c r="H102" s="9">
        <v>193008</v>
      </c>
      <c r="I102" s="69"/>
      <c r="J102" s="70"/>
      <c r="K102" s="71"/>
      <c r="L102" s="77"/>
      <c r="M102" s="78"/>
      <c r="N102" t="str">
        <f t="shared" si="6"/>
        <v>06868</v>
      </c>
      <c r="O102">
        <f t="shared" si="7"/>
        <v>6868</v>
      </c>
      <c r="P102" s="29">
        <f t="shared" si="8"/>
        <v>1930078</v>
      </c>
      <c r="Q102" t="e">
        <f>+VLOOKUP(O102,'Bảng kê HĐ 2022'!N$1912:R$4434,4,0)</f>
        <v>#N/A</v>
      </c>
      <c r="R102" t="e">
        <f>+VLOOKUP(O102,'Hàng trả'!#REF!,2,0)</f>
        <v>#REF!</v>
      </c>
    </row>
    <row r="103" spans="1:18" hidden="1" x14ac:dyDescent="0.3">
      <c r="A103" s="12">
        <v>2</v>
      </c>
      <c r="B103" s="64"/>
      <c r="C103" s="6" t="s">
        <v>10290</v>
      </c>
      <c r="D103" s="7">
        <v>44568</v>
      </c>
      <c r="E103" s="8" t="s">
        <v>10205</v>
      </c>
      <c r="F103" s="9">
        <v>532092</v>
      </c>
      <c r="G103" s="8" t="s">
        <v>10138</v>
      </c>
      <c r="H103" s="9">
        <v>53209</v>
      </c>
      <c r="I103" s="69"/>
      <c r="J103" s="70"/>
      <c r="K103" s="71"/>
      <c r="L103" s="77"/>
      <c r="M103" s="78"/>
      <c r="N103" t="str">
        <f t="shared" si="6"/>
        <v>06872</v>
      </c>
      <c r="O103">
        <f t="shared" si="7"/>
        <v>6872</v>
      </c>
      <c r="P103" s="29">
        <f t="shared" si="8"/>
        <v>532092</v>
      </c>
      <c r="Q103" t="e">
        <f>+VLOOKUP(O103,'Bảng kê HĐ 2022'!N$1912:R$4434,4,0)</f>
        <v>#N/A</v>
      </c>
      <c r="R103" t="e">
        <f>+VLOOKUP(O103,'Hàng trả'!#REF!,2,0)</f>
        <v>#REF!</v>
      </c>
    </row>
    <row r="104" spans="1:18" hidden="1" x14ac:dyDescent="0.3">
      <c r="A104" s="12">
        <v>2</v>
      </c>
      <c r="B104" s="64"/>
      <c r="C104" s="6" t="s">
        <v>10291</v>
      </c>
      <c r="D104" s="7">
        <v>44567</v>
      </c>
      <c r="E104" s="8" t="s">
        <v>10205</v>
      </c>
      <c r="F104" s="9">
        <v>2410584</v>
      </c>
      <c r="G104" s="8" t="s">
        <v>10138</v>
      </c>
      <c r="H104" s="9">
        <v>241058</v>
      </c>
      <c r="I104" s="69"/>
      <c r="J104" s="70"/>
      <c r="K104" s="71"/>
      <c r="L104" s="77"/>
      <c r="M104" s="78"/>
      <c r="N104" t="str">
        <f t="shared" si="6"/>
        <v>06698</v>
      </c>
      <c r="O104">
        <f t="shared" si="7"/>
        <v>6698</v>
      </c>
      <c r="P104" s="29">
        <f t="shared" si="8"/>
        <v>2410584</v>
      </c>
      <c r="Q104" t="e">
        <f>+VLOOKUP(O104,'Bảng kê HĐ 2022'!N$1912:R$4434,4,0)</f>
        <v>#N/A</v>
      </c>
      <c r="R104" t="e">
        <f>+VLOOKUP(O104,'Hàng trả'!#REF!,2,0)</f>
        <v>#REF!</v>
      </c>
    </row>
    <row r="105" spans="1:18" hidden="1" x14ac:dyDescent="0.3">
      <c r="A105" s="12">
        <v>2</v>
      </c>
      <c r="B105" s="64"/>
      <c r="C105" s="6" t="s">
        <v>10292</v>
      </c>
      <c r="D105" s="7">
        <v>44567</v>
      </c>
      <c r="E105" s="8" t="s">
        <v>10205</v>
      </c>
      <c r="F105" s="9">
        <v>1056330</v>
      </c>
      <c r="G105" s="8" t="s">
        <v>10138</v>
      </c>
      <c r="H105" s="9">
        <v>105633</v>
      </c>
      <c r="I105" s="69"/>
      <c r="J105" s="70"/>
      <c r="K105" s="71"/>
      <c r="L105" s="77"/>
      <c r="M105" s="78"/>
      <c r="N105" t="str">
        <f t="shared" si="6"/>
        <v>06692</v>
      </c>
      <c r="O105">
        <f t="shared" si="7"/>
        <v>6692</v>
      </c>
      <c r="P105" s="29">
        <f t="shared" si="8"/>
        <v>1056330</v>
      </c>
      <c r="Q105" t="e">
        <f>+VLOOKUP(O105,'Bảng kê HĐ 2022'!N$1912:R$4434,4,0)</f>
        <v>#N/A</v>
      </c>
      <c r="R105" t="e">
        <f>+VLOOKUP(O105,'Hàng trả'!#REF!,2,0)</f>
        <v>#REF!</v>
      </c>
    </row>
    <row r="106" spans="1:18" hidden="1" x14ac:dyDescent="0.3">
      <c r="A106" s="12">
        <v>2</v>
      </c>
      <c r="B106" s="64"/>
      <c r="C106" s="6" t="s">
        <v>10293</v>
      </c>
      <c r="D106" s="7">
        <v>44571</v>
      </c>
      <c r="E106" s="8" t="s">
        <v>10188</v>
      </c>
      <c r="F106" s="9">
        <v>1506432</v>
      </c>
      <c r="G106" s="8" t="s">
        <v>10138</v>
      </c>
      <c r="H106" s="9">
        <v>150643</v>
      </c>
      <c r="I106" s="69"/>
      <c r="J106" s="70"/>
      <c r="K106" s="71"/>
      <c r="L106" s="77"/>
      <c r="M106" s="78"/>
      <c r="N106" t="str">
        <f t="shared" si="6"/>
        <v>07032</v>
      </c>
      <c r="O106">
        <f t="shared" si="7"/>
        <v>7032</v>
      </c>
      <c r="P106" s="29">
        <f t="shared" si="8"/>
        <v>1506432</v>
      </c>
      <c r="Q106" t="e">
        <f>+VLOOKUP(O106,'Bảng kê HĐ 2022'!N$1912:R$4434,4,0)</f>
        <v>#N/A</v>
      </c>
      <c r="R106" t="e">
        <f>+VLOOKUP(O106,'Hàng trả'!#REF!,2,0)</f>
        <v>#REF!</v>
      </c>
    </row>
    <row r="107" spans="1:18" hidden="1" x14ac:dyDescent="0.3">
      <c r="A107" s="12">
        <v>2</v>
      </c>
      <c r="B107" s="64"/>
      <c r="C107" s="6" t="s">
        <v>10294</v>
      </c>
      <c r="D107" s="7">
        <v>44569</v>
      </c>
      <c r="E107" s="8" t="s">
        <v>10205</v>
      </c>
      <c r="F107" s="9">
        <v>1261781</v>
      </c>
      <c r="G107" s="8" t="s">
        <v>10138</v>
      </c>
      <c r="H107" s="9">
        <v>126178</v>
      </c>
      <c r="I107" s="69"/>
      <c r="J107" s="70"/>
      <c r="K107" s="71"/>
      <c r="L107" s="77"/>
      <c r="M107" s="78"/>
      <c r="N107" t="str">
        <f>+RIGHT(C107,4)</f>
        <v>6909</v>
      </c>
      <c r="O107">
        <f t="shared" si="7"/>
        <v>6909</v>
      </c>
      <c r="P107" s="29">
        <f t="shared" si="8"/>
        <v>1261781</v>
      </c>
      <c r="Q107" t="e">
        <f>+VLOOKUP(O107,'Bảng kê HĐ 2022'!N$1912:R$4434,4,0)</f>
        <v>#N/A</v>
      </c>
      <c r="R107" t="e">
        <f>+VLOOKUP(O107,'Hàng trả'!#REF!,2,0)</f>
        <v>#REF!</v>
      </c>
    </row>
    <row r="108" spans="1:18" hidden="1" x14ac:dyDescent="0.3">
      <c r="A108" s="12">
        <v>2</v>
      </c>
      <c r="B108" s="64"/>
      <c r="C108" s="6" t="s">
        <v>10295</v>
      </c>
      <c r="D108" s="7">
        <v>44580</v>
      </c>
      <c r="E108" s="8" t="s">
        <v>10188</v>
      </c>
      <c r="F108" s="9">
        <v>1271508</v>
      </c>
      <c r="G108" s="8" t="s">
        <v>10138</v>
      </c>
      <c r="H108" s="9">
        <v>127151</v>
      </c>
      <c r="I108" s="69"/>
      <c r="J108" s="70"/>
      <c r="K108" s="71"/>
      <c r="L108" s="77"/>
      <c r="M108" s="78"/>
      <c r="N108" t="str">
        <f t="shared" si="6"/>
        <v>08644</v>
      </c>
      <c r="O108">
        <f t="shared" si="7"/>
        <v>8644</v>
      </c>
      <c r="P108" s="29">
        <f t="shared" si="8"/>
        <v>1271508</v>
      </c>
      <c r="Q108" t="e">
        <f>+VLOOKUP(O108,'Bảng kê HĐ 2022'!N$1912:R$4434,4,0)</f>
        <v>#N/A</v>
      </c>
      <c r="R108" t="e">
        <f>+VLOOKUP(O108,'Hàng trả'!#REF!,2,0)</f>
        <v>#REF!</v>
      </c>
    </row>
    <row r="109" spans="1:18" hidden="1" x14ac:dyDescent="0.3">
      <c r="A109" s="12">
        <v>2</v>
      </c>
      <c r="B109" s="64"/>
      <c r="C109" s="6" t="s">
        <v>10296</v>
      </c>
      <c r="D109" s="7">
        <v>44580</v>
      </c>
      <c r="E109" s="8" t="s">
        <v>10196</v>
      </c>
      <c r="F109" s="9">
        <v>2660097</v>
      </c>
      <c r="G109" s="8" t="s">
        <v>10138</v>
      </c>
      <c r="H109" s="9">
        <v>266010</v>
      </c>
      <c r="I109" s="69"/>
      <c r="J109" s="70"/>
      <c r="K109" s="71"/>
      <c r="L109" s="77"/>
      <c r="M109" s="78"/>
      <c r="N109" t="str">
        <f t="shared" si="6"/>
        <v>08621</v>
      </c>
      <c r="O109">
        <f t="shared" si="7"/>
        <v>8621</v>
      </c>
      <c r="P109" s="29">
        <f t="shared" si="8"/>
        <v>2660097</v>
      </c>
      <c r="Q109" t="e">
        <f>+VLOOKUP(O109,'Bảng kê HĐ 2022'!N$1912:R$4434,4,0)</f>
        <v>#N/A</v>
      </c>
      <c r="R109" t="e">
        <f>+VLOOKUP(O109,'Hàng trả'!#REF!,2,0)</f>
        <v>#REF!</v>
      </c>
    </row>
    <row r="110" spans="1:18" hidden="1" x14ac:dyDescent="0.3">
      <c r="A110" s="12">
        <v>2</v>
      </c>
      <c r="B110" s="64"/>
      <c r="C110" s="6" t="s">
        <v>10297</v>
      </c>
      <c r="D110" s="7">
        <v>44580</v>
      </c>
      <c r="E110" s="8" t="s">
        <v>10220</v>
      </c>
      <c r="F110" s="9">
        <v>918493</v>
      </c>
      <c r="G110" s="8" t="s">
        <v>10138</v>
      </c>
      <c r="H110" s="9">
        <v>91849</v>
      </c>
      <c r="I110" s="69"/>
      <c r="J110" s="70"/>
      <c r="K110" s="71"/>
      <c r="L110" s="77"/>
      <c r="M110" s="78"/>
      <c r="N110" t="str">
        <f t="shared" si="6"/>
        <v>08655</v>
      </c>
      <c r="O110">
        <f t="shared" si="7"/>
        <v>8655</v>
      </c>
      <c r="P110" s="29">
        <f t="shared" si="8"/>
        <v>918493</v>
      </c>
      <c r="Q110" t="e">
        <f>+VLOOKUP(O110,'Bảng kê HĐ 2022'!N$1912:R$4434,4,0)</f>
        <v>#N/A</v>
      </c>
      <c r="R110" t="e">
        <f>+VLOOKUP(O110,'Hàng trả'!#REF!,2,0)</f>
        <v>#REF!</v>
      </c>
    </row>
    <row r="111" spans="1:18" hidden="1" x14ac:dyDescent="0.3">
      <c r="A111" s="12">
        <v>2</v>
      </c>
      <c r="B111" s="64"/>
      <c r="C111" s="6" t="s">
        <v>10298</v>
      </c>
      <c r="D111" s="7">
        <v>44582</v>
      </c>
      <c r="E111" s="8" t="s">
        <v>10193</v>
      </c>
      <c r="F111" s="9">
        <v>1234939</v>
      </c>
      <c r="G111" s="8" t="s">
        <v>10138</v>
      </c>
      <c r="H111" s="9">
        <v>123494</v>
      </c>
      <c r="I111" s="69"/>
      <c r="J111" s="70"/>
      <c r="K111" s="71"/>
      <c r="L111" s="77"/>
      <c r="M111" s="78"/>
      <c r="N111" t="str">
        <f t="shared" si="6"/>
        <v>08932</v>
      </c>
      <c r="O111">
        <f t="shared" si="7"/>
        <v>8932</v>
      </c>
      <c r="P111" s="29">
        <f t="shared" si="8"/>
        <v>1234939</v>
      </c>
      <c r="Q111" t="e">
        <f>+VLOOKUP(O111,'Bảng kê HĐ 2022'!N$1912:R$4434,4,0)</f>
        <v>#N/A</v>
      </c>
      <c r="R111" t="e">
        <f>+VLOOKUP(O111,'Hàng trả'!#REF!,2,0)</f>
        <v>#REF!</v>
      </c>
    </row>
    <row r="112" spans="1:18" hidden="1" x14ac:dyDescent="0.3">
      <c r="A112" s="12">
        <v>2</v>
      </c>
      <c r="B112" s="64"/>
      <c r="C112" s="6" t="s">
        <v>10299</v>
      </c>
      <c r="D112" s="7">
        <v>44574</v>
      </c>
      <c r="E112" s="8" t="s">
        <v>10191</v>
      </c>
      <c r="F112" s="9">
        <v>4058771</v>
      </c>
      <c r="G112" s="8" t="s">
        <v>10138</v>
      </c>
      <c r="H112" s="9">
        <v>405877</v>
      </c>
      <c r="I112" s="69"/>
      <c r="J112" s="70"/>
      <c r="K112" s="71"/>
      <c r="L112" s="77"/>
      <c r="M112" s="78"/>
      <c r="N112" t="str">
        <f t="shared" si="6"/>
        <v>07629</v>
      </c>
      <c r="O112">
        <f t="shared" si="7"/>
        <v>7629</v>
      </c>
      <c r="P112" s="29">
        <f t="shared" si="8"/>
        <v>4058771</v>
      </c>
      <c r="Q112" t="e">
        <f>+VLOOKUP(O112,'Bảng kê HĐ 2022'!N$1912:R$4434,4,0)</f>
        <v>#N/A</v>
      </c>
      <c r="R112" t="e">
        <f>+VLOOKUP(O112,'Hàng trả'!#REF!,2,0)</f>
        <v>#REF!</v>
      </c>
    </row>
    <row r="113" spans="1:18" hidden="1" x14ac:dyDescent="0.3">
      <c r="A113" s="12">
        <v>2</v>
      </c>
      <c r="B113" s="64"/>
      <c r="C113" s="6" t="s">
        <v>10300</v>
      </c>
      <c r="D113" s="7">
        <v>44580</v>
      </c>
      <c r="E113" s="8" t="s">
        <v>10188</v>
      </c>
      <c r="F113" s="9">
        <v>396128</v>
      </c>
      <c r="G113" s="8" t="s">
        <v>10138</v>
      </c>
      <c r="H113" s="9">
        <v>39613</v>
      </c>
      <c r="I113" s="69"/>
      <c r="J113" s="70"/>
      <c r="K113" s="71"/>
      <c r="L113" s="77"/>
      <c r="M113" s="78"/>
      <c r="N113" t="str">
        <f t="shared" si="6"/>
        <v>08616</v>
      </c>
      <c r="O113">
        <f t="shared" si="7"/>
        <v>8616</v>
      </c>
      <c r="P113" s="29">
        <f t="shared" si="8"/>
        <v>396128</v>
      </c>
      <c r="Q113" t="e">
        <f>+VLOOKUP(O113,'Bảng kê HĐ 2022'!N$1912:R$4434,4,0)</f>
        <v>#N/A</v>
      </c>
      <c r="R113" t="e">
        <f>+VLOOKUP(O113,'Hàng trả'!#REF!,2,0)</f>
        <v>#REF!</v>
      </c>
    </row>
    <row r="114" spans="1:18" hidden="1" x14ac:dyDescent="0.3">
      <c r="A114" s="12">
        <v>2</v>
      </c>
      <c r="B114" s="64"/>
      <c r="C114" s="6" t="s">
        <v>10301</v>
      </c>
      <c r="D114" s="7">
        <v>44580</v>
      </c>
      <c r="E114" s="8" t="s">
        <v>10252</v>
      </c>
      <c r="F114" s="9">
        <v>1452603</v>
      </c>
      <c r="G114" s="8" t="s">
        <v>10138</v>
      </c>
      <c r="H114" s="9">
        <v>145260</v>
      </c>
      <c r="I114" s="69"/>
      <c r="J114" s="70"/>
      <c r="K114" s="71"/>
      <c r="L114" s="77"/>
      <c r="M114" s="78"/>
      <c r="N114" t="str">
        <f t="shared" si="6"/>
        <v>08622</v>
      </c>
      <c r="O114">
        <f t="shared" si="7"/>
        <v>8622</v>
      </c>
      <c r="P114" s="29">
        <f t="shared" si="8"/>
        <v>1452603</v>
      </c>
      <c r="Q114" t="e">
        <f>+VLOOKUP(O114,'Bảng kê HĐ 2022'!N$1912:R$4434,4,0)</f>
        <v>#N/A</v>
      </c>
      <c r="R114" t="e">
        <f>+VLOOKUP(O114,'Hàng trả'!#REF!,2,0)</f>
        <v>#REF!</v>
      </c>
    </row>
    <row r="115" spans="1:18" hidden="1" x14ac:dyDescent="0.3">
      <c r="A115" s="12">
        <v>2</v>
      </c>
      <c r="B115" s="64"/>
      <c r="C115" s="6" t="s">
        <v>10302</v>
      </c>
      <c r="D115" s="7">
        <v>44585</v>
      </c>
      <c r="E115" s="8" t="s">
        <v>10188</v>
      </c>
      <c r="F115" s="9">
        <v>1139820</v>
      </c>
      <c r="G115" s="8" t="s">
        <v>10138</v>
      </c>
      <c r="H115" s="9">
        <v>113982</v>
      </c>
      <c r="I115" s="69"/>
      <c r="J115" s="70"/>
      <c r="K115" s="71"/>
      <c r="L115" s="77"/>
      <c r="M115" s="78"/>
      <c r="N115" t="str">
        <f t="shared" si="6"/>
        <v>09722</v>
      </c>
      <c r="O115">
        <f t="shared" si="7"/>
        <v>9722</v>
      </c>
      <c r="P115" s="29">
        <f t="shared" si="8"/>
        <v>1139820</v>
      </c>
      <c r="Q115" t="e">
        <f>+VLOOKUP(O115,'Bảng kê HĐ 2022'!N$1912:R$4434,4,0)</f>
        <v>#N/A</v>
      </c>
      <c r="R115" t="e">
        <f>+VLOOKUP(O115,'Hàng trả'!#REF!,2,0)</f>
        <v>#REF!</v>
      </c>
    </row>
    <row r="116" spans="1:18" hidden="1" x14ac:dyDescent="0.3">
      <c r="A116" s="12">
        <v>2</v>
      </c>
      <c r="B116" s="64"/>
      <c r="C116" s="6" t="s">
        <v>10303</v>
      </c>
      <c r="D116" s="7">
        <v>44574</v>
      </c>
      <c r="E116" s="8" t="s">
        <v>10304</v>
      </c>
      <c r="F116" s="9">
        <v>2603171</v>
      </c>
      <c r="G116" s="8" t="s">
        <v>10138</v>
      </c>
      <c r="H116" s="9">
        <v>260317</v>
      </c>
      <c r="I116" s="69"/>
      <c r="J116" s="70"/>
      <c r="K116" s="71"/>
      <c r="L116" s="77"/>
      <c r="M116" s="78"/>
      <c r="N116" t="str">
        <f t="shared" si="6"/>
        <v>07635</v>
      </c>
      <c r="O116">
        <f t="shared" si="7"/>
        <v>7635</v>
      </c>
      <c r="P116" s="29">
        <f t="shared" si="8"/>
        <v>2603171</v>
      </c>
      <c r="Q116" t="e">
        <f>+VLOOKUP(O116,'Bảng kê HĐ 2022'!N$1912:R$4434,4,0)</f>
        <v>#N/A</v>
      </c>
      <c r="R116" t="e">
        <f>+VLOOKUP(O116,'Hàng trả'!#REF!,2,0)</f>
        <v>#REF!</v>
      </c>
    </row>
    <row r="117" spans="1:18" hidden="1" x14ac:dyDescent="0.3">
      <c r="A117" s="12">
        <v>2</v>
      </c>
      <c r="B117" s="64"/>
      <c r="C117" s="6" t="s">
        <v>10305</v>
      </c>
      <c r="D117" s="7">
        <v>44583</v>
      </c>
      <c r="E117" s="8" t="s">
        <v>10196</v>
      </c>
      <c r="F117" s="9">
        <v>2445911</v>
      </c>
      <c r="G117" s="8" t="s">
        <v>10138</v>
      </c>
      <c r="H117" s="9">
        <v>244591</v>
      </c>
      <c r="I117" s="69"/>
      <c r="J117" s="70"/>
      <c r="K117" s="71"/>
      <c r="L117" s="77"/>
      <c r="M117" s="78"/>
      <c r="N117" t="str">
        <f t="shared" si="6"/>
        <v>09327</v>
      </c>
      <c r="O117">
        <f t="shared" si="7"/>
        <v>9327</v>
      </c>
      <c r="P117" s="29">
        <f t="shared" si="8"/>
        <v>2445911</v>
      </c>
      <c r="Q117" t="e">
        <f>+VLOOKUP(O117,'Bảng kê HĐ 2022'!N$1912:R$4434,4,0)</f>
        <v>#N/A</v>
      </c>
      <c r="R117" t="e">
        <f>+VLOOKUP(O117,'Hàng trả'!#REF!,2,0)</f>
        <v>#REF!</v>
      </c>
    </row>
    <row r="118" spans="1:18" hidden="1" x14ac:dyDescent="0.3">
      <c r="A118" s="12">
        <v>2</v>
      </c>
      <c r="B118" s="64"/>
      <c r="C118" s="6" t="s">
        <v>10306</v>
      </c>
      <c r="D118" s="7">
        <v>44580</v>
      </c>
      <c r="E118" s="8" t="s">
        <v>10188</v>
      </c>
      <c r="F118" s="9">
        <v>1265682</v>
      </c>
      <c r="G118" s="8" t="s">
        <v>10138</v>
      </c>
      <c r="H118" s="9">
        <v>126568</v>
      </c>
      <c r="I118" s="69"/>
      <c r="J118" s="70"/>
      <c r="K118" s="71"/>
      <c r="L118" s="77"/>
      <c r="M118" s="78"/>
      <c r="N118" t="str">
        <f t="shared" si="6"/>
        <v>08642</v>
      </c>
      <c r="O118">
        <f t="shared" si="7"/>
        <v>8642</v>
      </c>
      <c r="P118" s="29">
        <f t="shared" si="8"/>
        <v>1265682</v>
      </c>
      <c r="Q118" t="e">
        <f>+VLOOKUP(O118,'Bảng kê HĐ 2022'!N$1912:R$4434,4,0)</f>
        <v>#N/A</v>
      </c>
      <c r="R118" t="e">
        <f>+VLOOKUP(O118,'Hàng trả'!#REF!,2,0)</f>
        <v>#REF!</v>
      </c>
    </row>
    <row r="119" spans="1:18" hidden="1" x14ac:dyDescent="0.3">
      <c r="A119" s="12">
        <v>2</v>
      </c>
      <c r="B119" s="64"/>
      <c r="C119" s="6" t="s">
        <v>10307</v>
      </c>
      <c r="D119" s="7">
        <v>44579</v>
      </c>
      <c r="E119" s="8" t="s">
        <v>10203</v>
      </c>
      <c r="F119" s="9">
        <v>2169910</v>
      </c>
      <c r="G119" s="8" t="s">
        <v>10138</v>
      </c>
      <c r="H119" s="9">
        <v>216991</v>
      </c>
      <c r="I119" s="69"/>
      <c r="J119" s="70"/>
      <c r="K119" s="71"/>
      <c r="L119" s="77"/>
      <c r="M119" s="78"/>
      <c r="N119" t="str">
        <f t="shared" si="6"/>
        <v>08337</v>
      </c>
      <c r="O119">
        <f t="shared" si="7"/>
        <v>8337</v>
      </c>
      <c r="P119" s="29">
        <f t="shared" si="8"/>
        <v>2169910</v>
      </c>
      <c r="Q119" t="e">
        <f>+VLOOKUP(O119,'Bảng kê HĐ 2022'!N$1912:R$4434,4,0)</f>
        <v>#N/A</v>
      </c>
      <c r="R119" t="e">
        <f>+VLOOKUP(O119,'Hàng trả'!#REF!,2,0)</f>
        <v>#REF!</v>
      </c>
    </row>
    <row r="120" spans="1:18" hidden="1" x14ac:dyDescent="0.3">
      <c r="A120" s="12">
        <v>2</v>
      </c>
      <c r="B120" s="64"/>
      <c r="C120" s="6" t="s">
        <v>10308</v>
      </c>
      <c r="D120" s="7">
        <v>44569</v>
      </c>
      <c r="E120" s="8" t="s">
        <v>10191</v>
      </c>
      <c r="F120" s="9">
        <v>1029420</v>
      </c>
      <c r="G120" s="8" t="s">
        <v>10138</v>
      </c>
      <c r="H120" s="9">
        <v>102942</v>
      </c>
      <c r="I120" s="69"/>
      <c r="J120" s="70"/>
      <c r="K120" s="71"/>
      <c r="L120" s="77"/>
      <c r="M120" s="78"/>
      <c r="N120" t="str">
        <f t="shared" si="6"/>
        <v>06919</v>
      </c>
      <c r="O120">
        <f t="shared" si="7"/>
        <v>6919</v>
      </c>
      <c r="P120" s="29">
        <f t="shared" si="8"/>
        <v>1029420</v>
      </c>
      <c r="Q120" t="e">
        <f>+VLOOKUP(O120,'Bảng kê HĐ 2022'!N$1912:R$4434,4,0)</f>
        <v>#N/A</v>
      </c>
      <c r="R120" t="e">
        <f>+VLOOKUP(O120,'Hàng trả'!#REF!,2,0)</f>
        <v>#REF!</v>
      </c>
    </row>
    <row r="121" spans="1:18" hidden="1" x14ac:dyDescent="0.3">
      <c r="A121" s="12">
        <v>2</v>
      </c>
      <c r="B121" s="64"/>
      <c r="C121" s="6" t="s">
        <v>10309</v>
      </c>
      <c r="D121" s="7">
        <v>44579</v>
      </c>
      <c r="E121" s="8" t="s">
        <v>10191</v>
      </c>
      <c r="F121" s="9">
        <v>1510010</v>
      </c>
      <c r="G121" s="8" t="s">
        <v>10138</v>
      </c>
      <c r="H121" s="9">
        <v>151001</v>
      </c>
      <c r="I121" s="69"/>
      <c r="J121" s="70"/>
      <c r="K121" s="71"/>
      <c r="L121" s="77"/>
      <c r="M121" s="78"/>
      <c r="N121" t="str">
        <f t="shared" si="6"/>
        <v>08330</v>
      </c>
      <c r="O121">
        <f t="shared" si="7"/>
        <v>8330</v>
      </c>
      <c r="P121" s="29">
        <f t="shared" si="8"/>
        <v>1510010</v>
      </c>
      <c r="Q121" t="e">
        <f>+VLOOKUP(O121,'Bảng kê HĐ 2022'!N$1912:R$4434,4,0)</f>
        <v>#N/A</v>
      </c>
      <c r="R121" t="e">
        <f>+VLOOKUP(O121,'Hàng trả'!#REF!,2,0)</f>
        <v>#REF!</v>
      </c>
    </row>
    <row r="122" spans="1:18" hidden="1" x14ac:dyDescent="0.3">
      <c r="A122" s="12">
        <v>2</v>
      </c>
      <c r="B122" s="64"/>
      <c r="C122" s="6" t="s">
        <v>10310</v>
      </c>
      <c r="D122" s="7">
        <v>44581</v>
      </c>
      <c r="E122" s="8" t="s">
        <v>10191</v>
      </c>
      <c r="F122" s="9">
        <v>1817926</v>
      </c>
      <c r="G122" s="8" t="s">
        <v>10138</v>
      </c>
      <c r="H122" s="9">
        <v>181793</v>
      </c>
      <c r="I122" s="69"/>
      <c r="J122" s="70"/>
      <c r="K122" s="71"/>
      <c r="L122" s="77"/>
      <c r="M122" s="78"/>
      <c r="N122" t="str">
        <f t="shared" si="6"/>
        <v>08902</v>
      </c>
      <c r="O122">
        <f t="shared" si="7"/>
        <v>8902</v>
      </c>
      <c r="P122" s="29">
        <f t="shared" si="8"/>
        <v>1817926</v>
      </c>
      <c r="Q122" t="e">
        <f>+VLOOKUP(O122,'Bảng kê HĐ 2022'!N$1912:R$4434,4,0)</f>
        <v>#N/A</v>
      </c>
      <c r="R122" t="e">
        <f>+VLOOKUP(O122,'Hàng trả'!#REF!,2,0)</f>
        <v>#REF!</v>
      </c>
    </row>
    <row r="123" spans="1:18" hidden="1" x14ac:dyDescent="0.3">
      <c r="A123" s="12">
        <v>2</v>
      </c>
      <c r="B123" s="64"/>
      <c r="C123" s="6" t="s">
        <v>10311</v>
      </c>
      <c r="D123" s="7">
        <v>44568</v>
      </c>
      <c r="E123" s="8" t="s">
        <v>10191</v>
      </c>
      <c r="F123" s="9">
        <v>759409</v>
      </c>
      <c r="G123" s="8" t="s">
        <v>10138</v>
      </c>
      <c r="H123" s="9">
        <v>75941</v>
      </c>
      <c r="I123" s="69"/>
      <c r="J123" s="70"/>
      <c r="K123" s="71"/>
      <c r="L123" s="77"/>
      <c r="M123" s="78"/>
      <c r="N123" t="str">
        <f t="shared" si="6"/>
        <v>06866</v>
      </c>
      <c r="O123">
        <f t="shared" si="7"/>
        <v>6866</v>
      </c>
      <c r="P123" s="29">
        <f t="shared" si="8"/>
        <v>759409</v>
      </c>
      <c r="Q123" t="e">
        <f>+VLOOKUP(O123,'Bảng kê HĐ 2022'!N$1912:R$4434,4,0)</f>
        <v>#N/A</v>
      </c>
      <c r="R123" t="e">
        <f>+VLOOKUP(O123,'Hàng trả'!#REF!,2,0)</f>
        <v>#REF!</v>
      </c>
    </row>
    <row r="124" spans="1:18" hidden="1" x14ac:dyDescent="0.3">
      <c r="A124" s="12">
        <v>2</v>
      </c>
      <c r="B124" s="64"/>
      <c r="C124" s="6" t="s">
        <v>10312</v>
      </c>
      <c r="D124" s="7">
        <v>44590</v>
      </c>
      <c r="E124" s="8" t="s">
        <v>10203</v>
      </c>
      <c r="F124" s="9">
        <v>610819</v>
      </c>
      <c r="G124" s="8" t="s">
        <v>10138</v>
      </c>
      <c r="H124" s="9">
        <v>61082</v>
      </c>
      <c r="I124" s="69"/>
      <c r="J124" s="70"/>
      <c r="K124" s="71"/>
      <c r="L124" s="77"/>
      <c r="M124" s="78"/>
      <c r="N124" t="str">
        <f t="shared" si="6"/>
        <v>10450</v>
      </c>
      <c r="O124">
        <f t="shared" si="7"/>
        <v>10450</v>
      </c>
      <c r="P124" s="29">
        <f t="shared" si="8"/>
        <v>610819</v>
      </c>
      <c r="Q124">
        <f>+VLOOKUP(O124,'Bảng kê HĐ 2022'!N$1912:R$4434,4,0)</f>
        <v>0</v>
      </c>
      <c r="R124" t="e">
        <f>+VLOOKUP(O124,'Hàng trả'!#REF!,2,0)</f>
        <v>#REF!</v>
      </c>
    </row>
    <row r="125" spans="1:18" hidden="1" x14ac:dyDescent="0.3">
      <c r="A125" s="12">
        <v>2</v>
      </c>
      <c r="B125" s="64"/>
      <c r="C125" s="6" t="s">
        <v>10313</v>
      </c>
      <c r="D125" s="7">
        <v>44589</v>
      </c>
      <c r="E125" s="8" t="s">
        <v>10196</v>
      </c>
      <c r="F125" s="9">
        <v>1329068</v>
      </c>
      <c r="G125" s="8" t="s">
        <v>10138</v>
      </c>
      <c r="H125" s="9">
        <v>132907</v>
      </c>
      <c r="I125" s="69"/>
      <c r="J125" s="70"/>
      <c r="K125" s="71"/>
      <c r="L125" s="77"/>
      <c r="M125" s="78"/>
      <c r="N125" t="str">
        <f t="shared" si="6"/>
        <v>10418</v>
      </c>
      <c r="O125">
        <f t="shared" si="7"/>
        <v>10418</v>
      </c>
      <c r="P125" s="29">
        <f t="shared" si="8"/>
        <v>1329068</v>
      </c>
      <c r="Q125" t="e">
        <f>+VLOOKUP(O125,'Bảng kê HĐ 2022'!N$1912:R$4434,4,0)</f>
        <v>#N/A</v>
      </c>
      <c r="R125" t="e">
        <f>+VLOOKUP(O125,'Hàng trả'!#REF!,2,0)</f>
        <v>#REF!</v>
      </c>
    </row>
    <row r="126" spans="1:18" hidden="1" x14ac:dyDescent="0.3">
      <c r="A126" s="12">
        <v>2</v>
      </c>
      <c r="B126" s="64"/>
      <c r="C126" s="6" t="s">
        <v>10314</v>
      </c>
      <c r="D126" s="7">
        <v>44573</v>
      </c>
      <c r="E126" s="8" t="s">
        <v>10188</v>
      </c>
      <c r="F126" s="9">
        <v>712246</v>
      </c>
      <c r="G126" s="8" t="s">
        <v>10138</v>
      </c>
      <c r="H126" s="9">
        <v>71225</v>
      </c>
      <c r="I126" s="69"/>
      <c r="J126" s="70"/>
      <c r="K126" s="71"/>
      <c r="L126" s="77"/>
      <c r="M126" s="78"/>
      <c r="N126" t="str">
        <f t="shared" si="6"/>
        <v>07432</v>
      </c>
      <c r="O126">
        <f t="shared" si="7"/>
        <v>7432</v>
      </c>
      <c r="P126" s="29">
        <f t="shared" si="8"/>
        <v>712246</v>
      </c>
      <c r="Q126" t="e">
        <f>+VLOOKUP(O126,'Bảng kê HĐ 2022'!N$1912:R$4434,4,0)</f>
        <v>#N/A</v>
      </c>
      <c r="R126" t="e">
        <f>+VLOOKUP(O126,'Hàng trả'!#REF!,2,0)</f>
        <v>#REF!</v>
      </c>
    </row>
    <row r="127" spans="1:18" hidden="1" x14ac:dyDescent="0.3">
      <c r="A127" s="12">
        <v>2</v>
      </c>
      <c r="B127" s="64"/>
      <c r="C127" s="6" t="s">
        <v>10315</v>
      </c>
      <c r="D127" s="7">
        <v>44589</v>
      </c>
      <c r="E127" s="8" t="s">
        <v>10258</v>
      </c>
      <c r="F127" s="9">
        <v>954107</v>
      </c>
      <c r="G127" s="8" t="s">
        <v>10138</v>
      </c>
      <c r="H127" s="9">
        <v>95411</v>
      </c>
      <c r="I127" s="69"/>
      <c r="J127" s="70"/>
      <c r="K127" s="71"/>
      <c r="L127" s="77"/>
      <c r="M127" s="78"/>
      <c r="N127" t="str">
        <f t="shared" si="6"/>
        <v>10412</v>
      </c>
      <c r="O127">
        <f t="shared" si="7"/>
        <v>10412</v>
      </c>
      <c r="P127" s="29">
        <f t="shared" si="8"/>
        <v>954107</v>
      </c>
      <c r="Q127">
        <f>+VLOOKUP(O127,'Bảng kê HĐ 2022'!N$1912:R$4434,4,0)</f>
        <v>0</v>
      </c>
      <c r="R127" t="e">
        <f>+VLOOKUP(O127,'Hàng trả'!#REF!,2,0)</f>
        <v>#REF!</v>
      </c>
    </row>
    <row r="128" spans="1:18" hidden="1" x14ac:dyDescent="0.3">
      <c r="A128" s="12">
        <v>2</v>
      </c>
      <c r="B128" s="64"/>
      <c r="C128" s="6" t="s">
        <v>10316</v>
      </c>
      <c r="D128" s="7">
        <v>44567</v>
      </c>
      <c r="E128" s="8" t="s">
        <v>10196</v>
      </c>
      <c r="F128" s="9">
        <v>1847324</v>
      </c>
      <c r="G128" s="8" t="s">
        <v>10138</v>
      </c>
      <c r="H128" s="9">
        <v>184732</v>
      </c>
      <c r="I128" s="69"/>
      <c r="J128" s="70"/>
      <c r="K128" s="71"/>
      <c r="L128" s="77"/>
      <c r="M128" s="78"/>
      <c r="N128" t="str">
        <f t="shared" si="6"/>
        <v>06697</v>
      </c>
      <c r="O128">
        <f t="shared" si="7"/>
        <v>6697</v>
      </c>
      <c r="P128" s="29">
        <f t="shared" si="8"/>
        <v>1847324</v>
      </c>
      <c r="Q128" t="e">
        <f>+VLOOKUP(O128,'Bảng kê HĐ 2022'!N$1912:R$4434,4,0)</f>
        <v>#N/A</v>
      </c>
      <c r="R128" t="e">
        <f>+VLOOKUP(O128,'Hàng trả'!#REF!,2,0)</f>
        <v>#REF!</v>
      </c>
    </row>
    <row r="129" spans="1:18" hidden="1" x14ac:dyDescent="0.3">
      <c r="A129" s="12">
        <v>2</v>
      </c>
      <c r="B129" s="64"/>
      <c r="C129" s="6" t="s">
        <v>10317</v>
      </c>
      <c r="D129" s="7">
        <v>44567</v>
      </c>
      <c r="E129" s="8" t="s">
        <v>10255</v>
      </c>
      <c r="F129" s="9">
        <v>2123325</v>
      </c>
      <c r="G129" s="8" t="s">
        <v>10138</v>
      </c>
      <c r="H129" s="9">
        <v>212332</v>
      </c>
      <c r="I129" s="69"/>
      <c r="J129" s="70"/>
      <c r="K129" s="71"/>
      <c r="L129" s="77"/>
      <c r="M129" s="78"/>
      <c r="N129" t="str">
        <f t="shared" si="6"/>
        <v>06700</v>
      </c>
      <c r="O129">
        <f t="shared" si="7"/>
        <v>6700</v>
      </c>
      <c r="P129" s="29">
        <f t="shared" si="8"/>
        <v>2123325</v>
      </c>
      <c r="Q129" t="e">
        <f>+VLOOKUP(O129,'Bảng kê HĐ 2022'!N$1912:R$4434,4,0)</f>
        <v>#N/A</v>
      </c>
      <c r="R129" t="e">
        <f>+VLOOKUP(O129,'Hàng trả'!#REF!,2,0)</f>
        <v>#REF!</v>
      </c>
    </row>
    <row r="130" spans="1:18" hidden="1" x14ac:dyDescent="0.3">
      <c r="A130" s="12">
        <v>2</v>
      </c>
      <c r="B130" s="64"/>
      <c r="C130" s="6" t="s">
        <v>10318</v>
      </c>
      <c r="D130" s="7">
        <v>44569</v>
      </c>
      <c r="E130" s="8" t="s">
        <v>10252</v>
      </c>
      <c r="F130" s="9">
        <v>1164838</v>
      </c>
      <c r="G130" s="8" t="s">
        <v>10138</v>
      </c>
      <c r="H130" s="9">
        <v>116484</v>
      </c>
      <c r="I130" s="69"/>
      <c r="J130" s="70"/>
      <c r="K130" s="71"/>
      <c r="L130" s="77"/>
      <c r="M130" s="78"/>
      <c r="N130" t="str">
        <f t="shared" si="6"/>
        <v>06934</v>
      </c>
      <c r="O130">
        <f t="shared" si="7"/>
        <v>6934</v>
      </c>
      <c r="P130" s="29">
        <f t="shared" si="8"/>
        <v>1164838</v>
      </c>
      <c r="Q130" t="e">
        <f>+VLOOKUP(O130,'Bảng kê HĐ 2022'!N$1912:R$4434,4,0)</f>
        <v>#N/A</v>
      </c>
      <c r="R130" t="e">
        <f>+VLOOKUP(O130,'Hàng trả'!#REF!,2,0)</f>
        <v>#REF!</v>
      </c>
    </row>
    <row r="131" spans="1:18" hidden="1" x14ac:dyDescent="0.3">
      <c r="A131" s="12">
        <v>2</v>
      </c>
      <c r="B131" s="64"/>
      <c r="C131" s="6" t="s">
        <v>10319</v>
      </c>
      <c r="D131" s="7">
        <v>44572</v>
      </c>
      <c r="E131" s="8" t="s">
        <v>10196</v>
      </c>
      <c r="F131" s="9">
        <v>1152525</v>
      </c>
      <c r="G131" s="8" t="s">
        <v>10138</v>
      </c>
      <c r="H131" s="9">
        <v>115252</v>
      </c>
      <c r="I131" s="69"/>
      <c r="J131" s="70"/>
      <c r="K131" s="71"/>
      <c r="L131" s="77"/>
      <c r="M131" s="78"/>
      <c r="N131" t="str">
        <f t="shared" si="6"/>
        <v>07183</v>
      </c>
      <c r="O131">
        <f t="shared" si="7"/>
        <v>7183</v>
      </c>
      <c r="P131" s="29">
        <f t="shared" si="8"/>
        <v>1152525</v>
      </c>
      <c r="Q131" t="e">
        <f>+VLOOKUP(O131,'Bảng kê HĐ 2022'!N$1912:R$4434,4,0)</f>
        <v>#N/A</v>
      </c>
      <c r="R131" t="e">
        <f>+VLOOKUP(O131,'Hàng trả'!#REF!,2,0)</f>
        <v>#REF!</v>
      </c>
    </row>
    <row r="132" spans="1:18" hidden="1" x14ac:dyDescent="0.3">
      <c r="A132" s="12">
        <v>2</v>
      </c>
      <c r="B132" s="64"/>
      <c r="C132" s="6" t="s">
        <v>10320</v>
      </c>
      <c r="D132" s="7">
        <v>44569</v>
      </c>
      <c r="E132" s="8" t="s">
        <v>10196</v>
      </c>
      <c r="F132" s="9">
        <v>610819</v>
      </c>
      <c r="G132" s="8" t="s">
        <v>10138</v>
      </c>
      <c r="H132" s="9">
        <v>61082</v>
      </c>
      <c r="I132" s="69"/>
      <c r="J132" s="70"/>
      <c r="K132" s="71"/>
      <c r="L132" s="77"/>
      <c r="M132" s="78"/>
      <c r="N132" t="str">
        <f t="shared" si="6"/>
        <v>06904</v>
      </c>
      <c r="O132">
        <f t="shared" si="7"/>
        <v>6904</v>
      </c>
      <c r="P132" s="29">
        <f t="shared" si="8"/>
        <v>610819</v>
      </c>
      <c r="Q132" t="e">
        <f>+VLOOKUP(O132,'Bảng kê HĐ 2022'!N$1912:R$4434,4,0)</f>
        <v>#N/A</v>
      </c>
      <c r="R132" t="e">
        <f>+VLOOKUP(O132,'Hàng trả'!#REF!,2,0)</f>
        <v>#REF!</v>
      </c>
    </row>
    <row r="133" spans="1:18" hidden="1" x14ac:dyDescent="0.3">
      <c r="A133" s="12">
        <v>2</v>
      </c>
      <c r="B133" s="64"/>
      <c r="C133" s="6" t="s">
        <v>10321</v>
      </c>
      <c r="D133" s="7">
        <v>44566</v>
      </c>
      <c r="E133" s="8" t="s">
        <v>10205</v>
      </c>
      <c r="F133" s="9">
        <v>776420</v>
      </c>
      <c r="G133" s="8" t="s">
        <v>10138</v>
      </c>
      <c r="H133" s="9">
        <v>77642</v>
      </c>
      <c r="I133" s="69"/>
      <c r="J133" s="70"/>
      <c r="K133" s="71"/>
      <c r="L133" s="77"/>
      <c r="M133" s="78"/>
      <c r="N133" t="str">
        <f>+RIGHT(C133,4)</f>
        <v>6542</v>
      </c>
      <c r="O133">
        <f t="shared" si="7"/>
        <v>6542</v>
      </c>
      <c r="P133" s="29">
        <f t="shared" si="8"/>
        <v>776420</v>
      </c>
      <c r="Q133" t="e">
        <f>+VLOOKUP(O133,'Bảng kê HĐ 2022'!N$1912:R$4434,4,0)</f>
        <v>#N/A</v>
      </c>
      <c r="R133" t="e">
        <f>+VLOOKUP(O133,'Hàng trả'!#REF!,2,0)</f>
        <v>#REF!</v>
      </c>
    </row>
    <row r="134" spans="1:18" hidden="1" x14ac:dyDescent="0.3">
      <c r="A134" s="12">
        <v>2</v>
      </c>
      <c r="B134" s="64"/>
      <c r="C134" s="6" t="s">
        <v>10322</v>
      </c>
      <c r="D134" s="7">
        <v>44572</v>
      </c>
      <c r="E134" s="8" t="s">
        <v>10196</v>
      </c>
      <c r="F134" s="9">
        <v>2714019</v>
      </c>
      <c r="G134" s="8" t="s">
        <v>10138</v>
      </c>
      <c r="H134" s="9">
        <v>271402</v>
      </c>
      <c r="I134" s="69"/>
      <c r="J134" s="70"/>
      <c r="K134" s="71"/>
      <c r="L134" s="77"/>
      <c r="M134" s="78"/>
      <c r="N134" t="str">
        <f t="shared" si="6"/>
        <v>07160</v>
      </c>
      <c r="O134">
        <f t="shared" si="7"/>
        <v>7160</v>
      </c>
      <c r="P134" s="29">
        <f t="shared" si="8"/>
        <v>2714019</v>
      </c>
      <c r="Q134" t="e">
        <f>+VLOOKUP(O134,'Bảng kê HĐ 2022'!N$1912:R$4434,4,0)</f>
        <v>#N/A</v>
      </c>
      <c r="R134" t="e">
        <f>+VLOOKUP(O134,'Hàng trả'!#REF!,2,0)</f>
        <v>#REF!</v>
      </c>
    </row>
    <row r="135" spans="1:18" hidden="1" x14ac:dyDescent="0.3">
      <c r="A135" s="12">
        <v>2</v>
      </c>
      <c r="B135" s="64"/>
      <c r="C135" s="6" t="s">
        <v>10323</v>
      </c>
      <c r="D135" s="7">
        <v>44574</v>
      </c>
      <c r="E135" s="8" t="s">
        <v>10252</v>
      </c>
      <c r="F135" s="9">
        <v>366491</v>
      </c>
      <c r="G135" s="8" t="s">
        <v>10138</v>
      </c>
      <c r="H135" s="9">
        <v>36649</v>
      </c>
      <c r="I135" s="69"/>
      <c r="J135" s="70"/>
      <c r="K135" s="71"/>
      <c r="L135" s="77"/>
      <c r="M135" s="78"/>
      <c r="N135" t="str">
        <f t="shared" si="6"/>
        <v>07631</v>
      </c>
      <c r="O135">
        <f t="shared" si="7"/>
        <v>7631</v>
      </c>
      <c r="P135" s="29">
        <f t="shared" si="8"/>
        <v>366491</v>
      </c>
      <c r="Q135" t="e">
        <f>+VLOOKUP(O135,'Bảng kê HĐ 2022'!N$1912:R$4434,4,0)</f>
        <v>#N/A</v>
      </c>
      <c r="R135" t="e">
        <f>+VLOOKUP(O135,'Hàng trả'!#REF!,2,0)</f>
        <v>#REF!</v>
      </c>
    </row>
    <row r="136" spans="1:18" hidden="1" x14ac:dyDescent="0.3">
      <c r="A136" s="12">
        <v>2</v>
      </c>
      <c r="B136" s="64"/>
      <c r="C136" s="6" t="s">
        <v>10324</v>
      </c>
      <c r="D136" s="7">
        <v>44571</v>
      </c>
      <c r="E136" s="8" t="s">
        <v>10212</v>
      </c>
      <c r="F136" s="9">
        <v>738065</v>
      </c>
      <c r="G136" s="8" t="s">
        <v>10138</v>
      </c>
      <c r="H136" s="9">
        <v>73806</v>
      </c>
      <c r="I136" s="69"/>
      <c r="J136" s="70"/>
      <c r="K136" s="71"/>
      <c r="L136" s="77"/>
      <c r="M136" s="78"/>
      <c r="N136" t="str">
        <f t="shared" ref="N136:N137" si="10">+RIGHT(C136,4)</f>
        <v>7020</v>
      </c>
      <c r="O136">
        <f t="shared" si="7"/>
        <v>7020</v>
      </c>
      <c r="P136" s="29">
        <f t="shared" si="8"/>
        <v>738065</v>
      </c>
      <c r="Q136" t="e">
        <f>+VLOOKUP(O136,'Bảng kê HĐ 2022'!N$1912:R$4434,4,0)</f>
        <v>#N/A</v>
      </c>
      <c r="R136" t="e">
        <f>+VLOOKUP(O136,'Hàng trả'!#REF!,2,0)</f>
        <v>#REF!</v>
      </c>
    </row>
    <row r="137" spans="1:18" hidden="1" x14ac:dyDescent="0.3">
      <c r="A137" s="12">
        <v>2</v>
      </c>
      <c r="B137" s="64"/>
      <c r="C137" s="6" t="s">
        <v>10325</v>
      </c>
      <c r="D137" s="7">
        <v>44572</v>
      </c>
      <c r="E137" s="8" t="s">
        <v>10205</v>
      </c>
      <c r="F137" s="9">
        <v>1258763</v>
      </c>
      <c r="G137" s="8" t="s">
        <v>10138</v>
      </c>
      <c r="H137" s="9">
        <v>125876</v>
      </c>
      <c r="I137" s="69"/>
      <c r="J137" s="70"/>
      <c r="K137" s="71"/>
      <c r="L137" s="77"/>
      <c r="M137" s="78"/>
      <c r="N137" t="str">
        <f t="shared" si="10"/>
        <v>7144</v>
      </c>
      <c r="O137">
        <f t="shared" ref="O137:O200" si="11">+N137*1</f>
        <v>7144</v>
      </c>
      <c r="P137" s="29">
        <f t="shared" ref="P137:P200" si="12">+F137</f>
        <v>1258763</v>
      </c>
      <c r="Q137" t="e">
        <f>+VLOOKUP(O137,'Bảng kê HĐ 2022'!N$1912:R$4434,4,0)</f>
        <v>#N/A</v>
      </c>
      <c r="R137" t="e">
        <f>+VLOOKUP(O137,'Hàng trả'!#REF!,2,0)</f>
        <v>#REF!</v>
      </c>
    </row>
    <row r="138" spans="1:18" hidden="1" x14ac:dyDescent="0.3">
      <c r="A138" s="12">
        <v>2</v>
      </c>
      <c r="B138" s="64"/>
      <c r="C138" s="6" t="s">
        <v>10326</v>
      </c>
      <c r="D138" s="7">
        <v>44573</v>
      </c>
      <c r="E138" s="8" t="s">
        <v>10201</v>
      </c>
      <c r="F138" s="9">
        <v>709779</v>
      </c>
      <c r="G138" s="8" t="s">
        <v>10138</v>
      </c>
      <c r="H138" s="9">
        <v>70978</v>
      </c>
      <c r="I138" s="69"/>
      <c r="J138" s="70"/>
      <c r="K138" s="71"/>
      <c r="L138" s="77"/>
      <c r="M138" s="78"/>
      <c r="N138" t="str">
        <f t="shared" ref="N138:N200" si="13">+RIGHT(C138,5)</f>
        <v>07459</v>
      </c>
      <c r="O138">
        <f t="shared" si="11"/>
        <v>7459</v>
      </c>
      <c r="P138" s="29">
        <f t="shared" si="12"/>
        <v>709779</v>
      </c>
      <c r="Q138">
        <f>+VLOOKUP(O138,'Bảng kê HĐ 2022'!N$1912:R$4434,4,0)</f>
        <v>0</v>
      </c>
      <c r="R138" t="e">
        <f>+VLOOKUP(O138,'Hàng trả'!#REF!,2,0)</f>
        <v>#REF!</v>
      </c>
    </row>
    <row r="139" spans="1:18" hidden="1" x14ac:dyDescent="0.3">
      <c r="A139" s="12">
        <v>2</v>
      </c>
      <c r="B139" s="64"/>
      <c r="C139" s="6" t="s">
        <v>10327</v>
      </c>
      <c r="D139" s="7">
        <v>44573</v>
      </c>
      <c r="E139" s="8" t="s">
        <v>10188</v>
      </c>
      <c r="F139" s="9">
        <v>619289</v>
      </c>
      <c r="G139" s="8" t="s">
        <v>10138</v>
      </c>
      <c r="H139" s="9">
        <v>61929</v>
      </c>
      <c r="I139" s="69"/>
      <c r="J139" s="70"/>
      <c r="K139" s="71"/>
      <c r="L139" s="77"/>
      <c r="M139" s="78"/>
      <c r="N139" t="str">
        <f t="shared" si="13"/>
        <v>07460</v>
      </c>
      <c r="O139">
        <f t="shared" si="11"/>
        <v>7460</v>
      </c>
      <c r="P139" s="29">
        <f t="shared" si="12"/>
        <v>619289</v>
      </c>
      <c r="Q139">
        <f>+VLOOKUP(O139,'Bảng kê HĐ 2022'!N$1912:R$4434,4,0)</f>
        <v>0</v>
      </c>
      <c r="R139" t="e">
        <f>+VLOOKUP(O139,'Hàng trả'!#REF!,2,0)</f>
        <v>#REF!</v>
      </c>
    </row>
    <row r="140" spans="1:18" hidden="1" x14ac:dyDescent="0.3">
      <c r="A140" s="12">
        <v>2</v>
      </c>
      <c r="B140" s="64"/>
      <c r="C140" s="6" t="s">
        <v>10328</v>
      </c>
      <c r="D140" s="7">
        <v>44579</v>
      </c>
      <c r="E140" s="8" t="s">
        <v>10191</v>
      </c>
      <c r="F140" s="9">
        <v>1222595</v>
      </c>
      <c r="G140" s="8" t="s">
        <v>10138</v>
      </c>
      <c r="H140" s="9">
        <v>122259</v>
      </c>
      <c r="I140" s="69"/>
      <c r="J140" s="70"/>
      <c r="K140" s="71"/>
      <c r="L140" s="77"/>
      <c r="M140" s="78"/>
      <c r="N140" t="str">
        <f t="shared" si="13"/>
        <v>08327</v>
      </c>
      <c r="O140">
        <f t="shared" si="11"/>
        <v>8327</v>
      </c>
      <c r="P140" s="29">
        <f t="shared" si="12"/>
        <v>1222595</v>
      </c>
      <c r="Q140" t="e">
        <f>+VLOOKUP(O140,'Bảng kê HĐ 2022'!N$1912:R$4434,4,0)</f>
        <v>#N/A</v>
      </c>
      <c r="R140" t="e">
        <f>+VLOOKUP(O140,'Hàng trả'!#REF!,2,0)</f>
        <v>#REF!</v>
      </c>
    </row>
    <row r="141" spans="1:18" hidden="1" x14ac:dyDescent="0.3">
      <c r="A141" s="12">
        <v>2</v>
      </c>
      <c r="B141" s="64"/>
      <c r="C141" s="6" t="s">
        <v>10329</v>
      </c>
      <c r="D141" s="7">
        <v>44580</v>
      </c>
      <c r="E141" s="8" t="s">
        <v>10252</v>
      </c>
      <c r="F141" s="9">
        <v>1565883</v>
      </c>
      <c r="G141" s="8" t="s">
        <v>10138</v>
      </c>
      <c r="H141" s="9">
        <v>156588</v>
      </c>
      <c r="I141" s="69"/>
      <c r="J141" s="70"/>
      <c r="K141" s="71"/>
      <c r="L141" s="77"/>
      <c r="M141" s="78"/>
      <c r="N141" t="str">
        <f t="shared" si="13"/>
        <v>08631</v>
      </c>
      <c r="O141">
        <f t="shared" si="11"/>
        <v>8631</v>
      </c>
      <c r="P141" s="29">
        <f t="shared" si="12"/>
        <v>1565883</v>
      </c>
      <c r="Q141" t="e">
        <f>+VLOOKUP(O141,'Bảng kê HĐ 2022'!N$1912:R$4434,4,0)</f>
        <v>#N/A</v>
      </c>
      <c r="R141" t="e">
        <f>+VLOOKUP(O141,'Hàng trả'!#REF!,2,0)</f>
        <v>#REF!</v>
      </c>
    </row>
    <row r="142" spans="1:18" hidden="1" x14ac:dyDescent="0.3">
      <c r="A142" s="12">
        <v>2</v>
      </c>
      <c r="B142" s="64"/>
      <c r="C142" s="6" t="s">
        <v>10330</v>
      </c>
      <c r="D142" s="7">
        <v>44583</v>
      </c>
      <c r="E142" s="8" t="s">
        <v>10196</v>
      </c>
      <c r="F142" s="9">
        <v>1559067</v>
      </c>
      <c r="G142" s="8" t="s">
        <v>10138</v>
      </c>
      <c r="H142" s="9">
        <v>155907</v>
      </c>
      <c r="I142" s="69"/>
      <c r="J142" s="70"/>
      <c r="K142" s="71"/>
      <c r="L142" s="77"/>
      <c r="M142" s="78"/>
      <c r="N142" t="str">
        <f t="shared" si="13"/>
        <v>09312</v>
      </c>
      <c r="O142">
        <f t="shared" si="11"/>
        <v>9312</v>
      </c>
      <c r="P142" s="29">
        <f t="shared" si="12"/>
        <v>1559067</v>
      </c>
      <c r="Q142" t="e">
        <f>+VLOOKUP(O142,'Bảng kê HĐ 2022'!N$1912:R$4434,4,0)</f>
        <v>#N/A</v>
      </c>
      <c r="R142" t="e">
        <f>+VLOOKUP(O142,'Hàng trả'!#REF!,2,0)</f>
        <v>#REF!</v>
      </c>
    </row>
    <row r="143" spans="1:18" hidden="1" x14ac:dyDescent="0.3">
      <c r="A143" s="12">
        <v>2</v>
      </c>
      <c r="B143" s="64"/>
      <c r="C143" s="6" t="s">
        <v>10331</v>
      </c>
      <c r="D143" s="7">
        <v>44580</v>
      </c>
      <c r="E143" s="8" t="s">
        <v>10188</v>
      </c>
      <c r="F143" s="9">
        <v>2118358</v>
      </c>
      <c r="G143" s="8" t="s">
        <v>10138</v>
      </c>
      <c r="H143" s="9">
        <v>211836</v>
      </c>
      <c r="I143" s="69"/>
      <c r="J143" s="70"/>
      <c r="K143" s="71"/>
      <c r="L143" s="77"/>
      <c r="M143" s="78"/>
      <c r="N143" t="str">
        <f t="shared" si="13"/>
        <v>08654</v>
      </c>
      <c r="O143">
        <f t="shared" si="11"/>
        <v>8654</v>
      </c>
      <c r="P143" s="29">
        <f t="shared" si="12"/>
        <v>2118358</v>
      </c>
      <c r="Q143" t="e">
        <f>+VLOOKUP(O143,'Bảng kê HĐ 2022'!N$1912:R$4434,4,0)</f>
        <v>#N/A</v>
      </c>
      <c r="R143" t="e">
        <f>+VLOOKUP(O143,'Hàng trả'!#REF!,2,0)</f>
        <v>#REF!</v>
      </c>
    </row>
    <row r="144" spans="1:18" hidden="1" x14ac:dyDescent="0.3">
      <c r="A144" s="12">
        <v>2</v>
      </c>
      <c r="B144" s="64"/>
      <c r="C144" s="6" t="s">
        <v>10332</v>
      </c>
      <c r="D144" s="7">
        <v>44585</v>
      </c>
      <c r="E144" s="8" t="s">
        <v>10188</v>
      </c>
      <c r="F144" s="9">
        <v>1221638</v>
      </c>
      <c r="G144" s="8" t="s">
        <v>10138</v>
      </c>
      <c r="H144" s="9">
        <v>122164</v>
      </c>
      <c r="I144" s="69"/>
      <c r="J144" s="70"/>
      <c r="K144" s="71"/>
      <c r="L144" s="77"/>
      <c r="M144" s="78"/>
      <c r="N144" t="str">
        <f t="shared" si="13"/>
        <v>09723</v>
      </c>
      <c r="O144">
        <f t="shared" si="11"/>
        <v>9723</v>
      </c>
      <c r="P144" s="29">
        <f t="shared" si="12"/>
        <v>1221638</v>
      </c>
      <c r="Q144" t="e">
        <f>+VLOOKUP(O144,'Bảng kê HĐ 2022'!N$1912:R$4434,4,0)</f>
        <v>#N/A</v>
      </c>
      <c r="R144" t="e">
        <f>+VLOOKUP(O144,'Hàng trả'!#REF!,2,0)</f>
        <v>#REF!</v>
      </c>
    </row>
    <row r="145" spans="1:18" hidden="1" x14ac:dyDescent="0.3">
      <c r="A145" s="12">
        <v>2</v>
      </c>
      <c r="B145" s="64"/>
      <c r="C145" s="6" t="s">
        <v>10333</v>
      </c>
      <c r="D145" s="7">
        <v>44575</v>
      </c>
      <c r="E145" s="8" t="s">
        <v>10188</v>
      </c>
      <c r="F145" s="9">
        <v>1162726</v>
      </c>
      <c r="G145" s="8" t="s">
        <v>10138</v>
      </c>
      <c r="H145" s="9">
        <v>116273</v>
      </c>
      <c r="I145" s="69"/>
      <c r="J145" s="70"/>
      <c r="K145" s="71"/>
      <c r="L145" s="77"/>
      <c r="M145" s="78"/>
      <c r="N145" t="str">
        <f t="shared" si="13"/>
        <v>07691</v>
      </c>
      <c r="O145">
        <f t="shared" si="11"/>
        <v>7691</v>
      </c>
      <c r="P145" s="29">
        <f t="shared" si="12"/>
        <v>1162726</v>
      </c>
      <c r="Q145" t="e">
        <f>+VLOOKUP(O145,'Bảng kê HĐ 2022'!N$1912:R$4434,4,0)</f>
        <v>#N/A</v>
      </c>
      <c r="R145" t="e">
        <f>+VLOOKUP(O145,'Hàng trả'!#REF!,2,0)</f>
        <v>#REF!</v>
      </c>
    </row>
    <row r="146" spans="1:18" hidden="1" x14ac:dyDescent="0.3">
      <c r="A146" s="12">
        <v>2</v>
      </c>
      <c r="B146" s="64"/>
      <c r="C146" s="6" t="s">
        <v>10334</v>
      </c>
      <c r="D146" s="7">
        <v>44572</v>
      </c>
      <c r="E146" s="8" t="s">
        <v>10191</v>
      </c>
      <c r="F146" s="9">
        <v>408375</v>
      </c>
      <c r="G146" s="8" t="s">
        <v>10138</v>
      </c>
      <c r="H146" s="9">
        <v>40837</v>
      </c>
      <c r="I146" s="69"/>
      <c r="J146" s="70"/>
      <c r="K146" s="71"/>
      <c r="L146" s="77"/>
      <c r="M146" s="78"/>
      <c r="N146" t="str">
        <f t="shared" si="13"/>
        <v>07177</v>
      </c>
      <c r="O146">
        <f t="shared" si="11"/>
        <v>7177</v>
      </c>
      <c r="P146" s="29">
        <f t="shared" si="12"/>
        <v>408375</v>
      </c>
      <c r="Q146" t="e">
        <f>+VLOOKUP(O146,'Bảng kê HĐ 2022'!N$1912:R$4434,4,0)</f>
        <v>#N/A</v>
      </c>
      <c r="R146" t="e">
        <f>+VLOOKUP(O146,'Hàng trả'!#REF!,2,0)</f>
        <v>#REF!</v>
      </c>
    </row>
    <row r="147" spans="1:18" hidden="1" x14ac:dyDescent="0.3">
      <c r="A147" s="12">
        <v>2</v>
      </c>
      <c r="B147" s="64"/>
      <c r="C147" s="6" t="s">
        <v>10335</v>
      </c>
      <c r="D147" s="7">
        <v>44581</v>
      </c>
      <c r="E147" s="8" t="s">
        <v>10212</v>
      </c>
      <c r="F147" s="9">
        <v>985780</v>
      </c>
      <c r="G147" s="8" t="s">
        <v>10138</v>
      </c>
      <c r="H147" s="9">
        <v>98578</v>
      </c>
      <c r="I147" s="69"/>
      <c r="J147" s="70"/>
      <c r="K147" s="71"/>
      <c r="L147" s="77"/>
      <c r="M147" s="78"/>
      <c r="N147" t="str">
        <f>+RIGHT(C147,4)</f>
        <v>8893</v>
      </c>
      <c r="O147">
        <f t="shared" si="11"/>
        <v>8893</v>
      </c>
      <c r="P147" s="29">
        <f t="shared" si="12"/>
        <v>985780</v>
      </c>
      <c r="Q147" t="e">
        <f>+VLOOKUP(O147,'Bảng kê HĐ 2022'!N$1912:R$4434,4,0)</f>
        <v>#N/A</v>
      </c>
      <c r="R147" t="e">
        <f>+VLOOKUP(O147,'Hàng trả'!#REF!,2,0)</f>
        <v>#REF!</v>
      </c>
    </row>
    <row r="148" spans="1:18" hidden="1" x14ac:dyDescent="0.3">
      <c r="A148" s="12">
        <v>2</v>
      </c>
      <c r="B148" s="64"/>
      <c r="C148" s="6" t="s">
        <v>10336</v>
      </c>
      <c r="D148" s="7">
        <v>44583</v>
      </c>
      <c r="E148" s="8" t="s">
        <v>10203</v>
      </c>
      <c r="F148" s="9">
        <v>732983</v>
      </c>
      <c r="G148" s="8" t="s">
        <v>10138</v>
      </c>
      <c r="H148" s="9">
        <v>73298</v>
      </c>
      <c r="I148" s="69"/>
      <c r="J148" s="70"/>
      <c r="K148" s="71"/>
      <c r="L148" s="77"/>
      <c r="M148" s="78"/>
      <c r="N148" t="str">
        <f t="shared" si="13"/>
        <v>09300</v>
      </c>
      <c r="O148">
        <f t="shared" si="11"/>
        <v>9300</v>
      </c>
      <c r="P148" s="29">
        <f t="shared" si="12"/>
        <v>732983</v>
      </c>
      <c r="Q148">
        <f>+VLOOKUP(O148,'Bảng kê HĐ 2022'!N$1912:R$4434,4,0)</f>
        <v>0</v>
      </c>
      <c r="R148" t="e">
        <f>+VLOOKUP(O148,'Hàng trả'!#REF!,2,0)</f>
        <v>#REF!</v>
      </c>
    </row>
    <row r="149" spans="1:18" hidden="1" x14ac:dyDescent="0.3">
      <c r="A149" s="12">
        <v>2</v>
      </c>
      <c r="B149" s="64"/>
      <c r="C149" s="6" t="s">
        <v>10337</v>
      </c>
      <c r="D149" s="7">
        <v>44581</v>
      </c>
      <c r="E149" s="8" t="s">
        <v>10252</v>
      </c>
      <c r="F149" s="9">
        <v>831943</v>
      </c>
      <c r="G149" s="8" t="s">
        <v>10138</v>
      </c>
      <c r="H149" s="9">
        <v>83194</v>
      </c>
      <c r="I149" s="69"/>
      <c r="J149" s="70"/>
      <c r="K149" s="71"/>
      <c r="L149" s="77"/>
      <c r="M149" s="78"/>
      <c r="N149" t="str">
        <f t="shared" si="13"/>
        <v>08897</v>
      </c>
      <c r="O149">
        <f t="shared" si="11"/>
        <v>8897</v>
      </c>
      <c r="P149" s="29">
        <f t="shared" si="12"/>
        <v>831943</v>
      </c>
      <c r="Q149" t="e">
        <f>+VLOOKUP(O149,'Bảng kê HĐ 2022'!N$1912:R$4434,4,0)</f>
        <v>#N/A</v>
      </c>
      <c r="R149" t="e">
        <f>+VLOOKUP(O149,'Hàng trả'!#REF!,2,0)</f>
        <v>#REF!</v>
      </c>
    </row>
    <row r="150" spans="1:18" hidden="1" x14ac:dyDescent="0.3">
      <c r="A150" s="12">
        <v>2</v>
      </c>
      <c r="B150" s="64"/>
      <c r="C150" s="6" t="s">
        <v>10338</v>
      </c>
      <c r="D150" s="7">
        <v>44579</v>
      </c>
      <c r="E150" s="8" t="s">
        <v>10191</v>
      </c>
      <c r="F150" s="9">
        <v>1573396</v>
      </c>
      <c r="G150" s="8" t="s">
        <v>10138</v>
      </c>
      <c r="H150" s="9">
        <v>157340</v>
      </c>
      <c r="I150" s="69"/>
      <c r="J150" s="70"/>
      <c r="K150" s="71"/>
      <c r="L150" s="77"/>
      <c r="M150" s="78"/>
      <c r="N150" t="str">
        <f t="shared" si="13"/>
        <v>08329</v>
      </c>
      <c r="O150">
        <f t="shared" si="11"/>
        <v>8329</v>
      </c>
      <c r="P150" s="29">
        <f t="shared" si="12"/>
        <v>1573396</v>
      </c>
      <c r="Q150" t="e">
        <f>+VLOOKUP(O150,'Bảng kê HĐ 2022'!N$1912:R$4434,4,0)</f>
        <v>#N/A</v>
      </c>
      <c r="R150" t="e">
        <f>+VLOOKUP(O150,'Hàng trả'!#REF!,2,0)</f>
        <v>#REF!</v>
      </c>
    </row>
    <row r="151" spans="1:18" hidden="1" x14ac:dyDescent="0.3">
      <c r="A151" s="12">
        <v>2</v>
      </c>
      <c r="B151" s="64"/>
      <c r="C151" s="6" t="s">
        <v>10339</v>
      </c>
      <c r="D151" s="7">
        <v>44586</v>
      </c>
      <c r="E151" s="8" t="s">
        <v>10188</v>
      </c>
      <c r="F151" s="9">
        <v>1192576</v>
      </c>
      <c r="G151" s="8" t="s">
        <v>10138</v>
      </c>
      <c r="H151" s="9">
        <v>119258</v>
      </c>
      <c r="I151" s="69"/>
      <c r="J151" s="70"/>
      <c r="K151" s="71"/>
      <c r="L151" s="77"/>
      <c r="M151" s="78"/>
      <c r="N151" t="str">
        <f t="shared" si="13"/>
        <v>10244</v>
      </c>
      <c r="O151">
        <f t="shared" si="11"/>
        <v>10244</v>
      </c>
      <c r="P151" s="29">
        <f t="shared" si="12"/>
        <v>1192576</v>
      </c>
      <c r="Q151">
        <f>+VLOOKUP(O151,'Bảng kê HĐ 2022'!N$1912:R$4434,4,0)</f>
        <v>0</v>
      </c>
      <c r="R151" t="e">
        <f>+VLOOKUP(O151,'Hàng trả'!#REF!,2,0)</f>
        <v>#REF!</v>
      </c>
    </row>
    <row r="152" spans="1:18" hidden="1" x14ac:dyDescent="0.3">
      <c r="A152" s="12">
        <v>2</v>
      </c>
      <c r="B152" s="64"/>
      <c r="C152" s="6" t="s">
        <v>10340</v>
      </c>
      <c r="D152" s="7">
        <v>44583</v>
      </c>
      <c r="E152" s="8" t="s">
        <v>10191</v>
      </c>
      <c r="F152" s="9">
        <v>532092</v>
      </c>
      <c r="G152" s="8" t="s">
        <v>10138</v>
      </c>
      <c r="H152" s="9">
        <v>53209</v>
      </c>
      <c r="I152" s="69"/>
      <c r="J152" s="70"/>
      <c r="K152" s="71"/>
      <c r="L152" s="77"/>
      <c r="M152" s="78"/>
      <c r="N152" t="str">
        <f t="shared" si="13"/>
        <v>09294</v>
      </c>
      <c r="O152">
        <f t="shared" si="11"/>
        <v>9294</v>
      </c>
      <c r="P152" s="29">
        <f t="shared" si="12"/>
        <v>532092</v>
      </c>
      <c r="Q152">
        <f>+VLOOKUP(O152,'Bảng kê HĐ 2022'!N$1912:R$4434,4,0)</f>
        <v>0</v>
      </c>
      <c r="R152" t="e">
        <f>+VLOOKUP(O152,'Hàng trả'!#REF!,2,0)</f>
        <v>#REF!</v>
      </c>
    </row>
    <row r="153" spans="1:18" hidden="1" x14ac:dyDescent="0.3">
      <c r="A153" s="12">
        <v>2</v>
      </c>
      <c r="B153" s="64"/>
      <c r="C153" s="6" t="s">
        <v>10341</v>
      </c>
      <c r="D153" s="7">
        <v>44590</v>
      </c>
      <c r="E153" s="8" t="s">
        <v>10201</v>
      </c>
      <c r="F153" s="9">
        <v>274630</v>
      </c>
      <c r="G153" s="8" t="s">
        <v>10138</v>
      </c>
      <c r="H153" s="9">
        <v>27463</v>
      </c>
      <c r="I153" s="69"/>
      <c r="J153" s="70"/>
      <c r="K153" s="71"/>
      <c r="L153" s="77"/>
      <c r="M153" s="78"/>
      <c r="N153" t="str">
        <f t="shared" si="13"/>
        <v>10501</v>
      </c>
      <c r="O153">
        <f t="shared" si="11"/>
        <v>10501</v>
      </c>
      <c r="P153" s="29">
        <f t="shared" si="12"/>
        <v>274630</v>
      </c>
      <c r="Q153">
        <f>+VLOOKUP(O153,'Bảng kê HĐ 2022'!N$1912:R$4434,4,0)</f>
        <v>0</v>
      </c>
      <c r="R153" t="e">
        <f>+VLOOKUP(O153,'Hàng trả'!#REF!,2,0)</f>
        <v>#REF!</v>
      </c>
    </row>
    <row r="154" spans="1:18" hidden="1" x14ac:dyDescent="0.3">
      <c r="A154" s="12">
        <v>2</v>
      </c>
      <c r="B154" s="64"/>
      <c r="C154" s="6" t="s">
        <v>10342</v>
      </c>
      <c r="D154" s="7">
        <v>44588</v>
      </c>
      <c r="E154" s="8" t="s">
        <v>10191</v>
      </c>
      <c r="F154" s="9">
        <v>1230108</v>
      </c>
      <c r="G154" s="8" t="s">
        <v>10138</v>
      </c>
      <c r="H154" s="9">
        <v>123011</v>
      </c>
      <c r="I154" s="69"/>
      <c r="J154" s="70"/>
      <c r="K154" s="71"/>
      <c r="L154" s="77"/>
      <c r="M154" s="78"/>
      <c r="N154" t="str">
        <f t="shared" si="13"/>
        <v>10381</v>
      </c>
      <c r="O154">
        <f t="shared" si="11"/>
        <v>10381</v>
      </c>
      <c r="P154" s="29">
        <f t="shared" si="12"/>
        <v>1230108</v>
      </c>
      <c r="Q154" t="e">
        <f>+VLOOKUP(O154,'Bảng kê HĐ 2022'!N$1912:R$4434,4,0)</f>
        <v>#N/A</v>
      </c>
      <c r="R154" t="e">
        <f>+VLOOKUP(O154,'Hàng trả'!#REF!,2,0)</f>
        <v>#REF!</v>
      </c>
    </row>
    <row r="155" spans="1:18" hidden="1" x14ac:dyDescent="0.3">
      <c r="A155" s="12">
        <v>2</v>
      </c>
      <c r="B155" s="64"/>
      <c r="C155" s="6" t="s">
        <v>10343</v>
      </c>
      <c r="D155" s="7">
        <v>44575</v>
      </c>
      <c r="E155" s="8" t="s">
        <v>10212</v>
      </c>
      <c r="F155" s="9">
        <v>763286</v>
      </c>
      <c r="G155" s="8" t="s">
        <v>10138</v>
      </c>
      <c r="H155" s="9">
        <v>76329</v>
      </c>
      <c r="I155" s="69"/>
      <c r="J155" s="70"/>
      <c r="K155" s="71"/>
      <c r="L155" s="77"/>
      <c r="M155" s="78"/>
      <c r="N155" t="str">
        <f>+RIGHT(C155,4)</f>
        <v>7689</v>
      </c>
      <c r="O155">
        <f t="shared" si="11"/>
        <v>7689</v>
      </c>
      <c r="P155" s="29">
        <f t="shared" si="12"/>
        <v>763286</v>
      </c>
      <c r="Q155" t="e">
        <f>+VLOOKUP(O155,'Bảng kê HĐ 2022'!N$1912:R$4434,4,0)</f>
        <v>#N/A</v>
      </c>
      <c r="R155" t="e">
        <f>+VLOOKUP(O155,'Hàng trả'!#REF!,2,0)</f>
        <v>#REF!</v>
      </c>
    </row>
    <row r="156" spans="1:18" hidden="1" x14ac:dyDescent="0.3">
      <c r="A156" s="12">
        <v>2</v>
      </c>
      <c r="B156" s="64"/>
      <c r="C156" s="6" t="s">
        <v>10344</v>
      </c>
      <c r="D156" s="7">
        <v>44582</v>
      </c>
      <c r="E156" s="8" t="s">
        <v>10203</v>
      </c>
      <c r="F156" s="9">
        <v>886820</v>
      </c>
      <c r="G156" s="8" t="s">
        <v>10138</v>
      </c>
      <c r="H156" s="9">
        <v>88682</v>
      </c>
      <c r="I156" s="69"/>
      <c r="J156" s="70"/>
      <c r="K156" s="71"/>
      <c r="L156" s="77"/>
      <c r="M156" s="78"/>
      <c r="N156" t="str">
        <f t="shared" si="13"/>
        <v>08939</v>
      </c>
      <c r="O156">
        <f t="shared" si="11"/>
        <v>8939</v>
      </c>
      <c r="P156" s="29">
        <f t="shared" si="12"/>
        <v>886820</v>
      </c>
      <c r="Q156" t="e">
        <f>+VLOOKUP(O156,'Bảng kê HĐ 2022'!N$1912:R$4434,4,0)</f>
        <v>#N/A</v>
      </c>
      <c r="R156" t="e">
        <f>+VLOOKUP(O156,'Hàng trả'!#REF!,2,0)</f>
        <v>#REF!</v>
      </c>
    </row>
    <row r="157" spans="1:18" hidden="1" x14ac:dyDescent="0.3">
      <c r="A157" s="12">
        <v>2</v>
      </c>
      <c r="B157" s="64"/>
      <c r="C157" s="6" t="s">
        <v>10345</v>
      </c>
      <c r="D157" s="7">
        <v>44583</v>
      </c>
      <c r="E157" s="8" t="s">
        <v>10201</v>
      </c>
      <c r="F157" s="9">
        <v>2242315</v>
      </c>
      <c r="G157" s="8" t="s">
        <v>10138</v>
      </c>
      <c r="H157" s="9">
        <v>224231</v>
      </c>
      <c r="I157" s="69"/>
      <c r="J157" s="70"/>
      <c r="K157" s="71"/>
      <c r="L157" s="77"/>
      <c r="M157" s="78"/>
      <c r="N157" t="str">
        <f t="shared" si="13"/>
        <v>09306</v>
      </c>
      <c r="O157">
        <f t="shared" si="11"/>
        <v>9306</v>
      </c>
      <c r="P157" s="29">
        <f t="shared" si="12"/>
        <v>2242315</v>
      </c>
      <c r="Q157" t="e">
        <f>+VLOOKUP(O157,'Bảng kê HĐ 2022'!N$1912:R$4434,4,0)</f>
        <v>#N/A</v>
      </c>
      <c r="R157" t="e">
        <f>+VLOOKUP(O157,'Hàng trả'!#REF!,2,0)</f>
        <v>#REF!</v>
      </c>
    </row>
    <row r="158" spans="1:18" hidden="1" x14ac:dyDescent="0.3">
      <c r="A158" s="12">
        <v>2</v>
      </c>
      <c r="B158" s="64"/>
      <c r="C158" s="6" t="s">
        <v>10346</v>
      </c>
      <c r="D158" s="7">
        <v>44590</v>
      </c>
      <c r="E158" s="8" t="s">
        <v>10191</v>
      </c>
      <c r="F158" s="9">
        <v>4920432</v>
      </c>
      <c r="G158" s="8" t="s">
        <v>10138</v>
      </c>
      <c r="H158" s="9">
        <v>492043</v>
      </c>
      <c r="I158" s="69"/>
      <c r="J158" s="70"/>
      <c r="K158" s="71"/>
      <c r="L158" s="77"/>
      <c r="M158" s="78"/>
      <c r="N158" t="str">
        <f t="shared" si="13"/>
        <v>10447</v>
      </c>
      <c r="O158">
        <f t="shared" si="11"/>
        <v>10447</v>
      </c>
      <c r="P158" s="29">
        <f t="shared" si="12"/>
        <v>4920432</v>
      </c>
      <c r="Q158">
        <f>+VLOOKUP(O158,'Bảng kê HĐ 2022'!N$1912:R$4434,4,0)</f>
        <v>0</v>
      </c>
      <c r="R158" t="e">
        <f>+VLOOKUP(O158,'Hàng trả'!#REF!,2,0)</f>
        <v>#REF!</v>
      </c>
    </row>
    <row r="159" spans="1:18" hidden="1" x14ac:dyDescent="0.3">
      <c r="A159" s="12">
        <v>2</v>
      </c>
      <c r="B159" s="64"/>
      <c r="C159" s="6" t="s">
        <v>10347</v>
      </c>
      <c r="D159" s="7">
        <v>44588</v>
      </c>
      <c r="E159" s="8" t="s">
        <v>10258</v>
      </c>
      <c r="F159" s="9">
        <v>495431</v>
      </c>
      <c r="G159" s="8" t="s">
        <v>10138</v>
      </c>
      <c r="H159" s="9">
        <v>49543</v>
      </c>
      <c r="I159" s="69"/>
      <c r="J159" s="70"/>
      <c r="K159" s="71"/>
      <c r="L159" s="77"/>
      <c r="M159" s="78"/>
      <c r="N159" t="str">
        <f t="shared" si="13"/>
        <v>10360</v>
      </c>
      <c r="O159">
        <f t="shared" si="11"/>
        <v>10360</v>
      </c>
      <c r="P159" s="29">
        <f t="shared" si="12"/>
        <v>495431</v>
      </c>
      <c r="Q159" t="e">
        <f>+VLOOKUP(O159,'Bảng kê HĐ 2022'!N$1912:R$4434,4,0)</f>
        <v>#N/A</v>
      </c>
      <c r="R159" t="e">
        <f>+VLOOKUP(O159,'Hàng trả'!#REF!,2,0)</f>
        <v>#REF!</v>
      </c>
    </row>
    <row r="160" spans="1:18" hidden="1" x14ac:dyDescent="0.3">
      <c r="A160" s="12">
        <v>2</v>
      </c>
      <c r="B160" s="64"/>
      <c r="C160" s="6" t="s">
        <v>10348</v>
      </c>
      <c r="D160" s="7">
        <v>44590</v>
      </c>
      <c r="E160" s="8" t="s">
        <v>10212</v>
      </c>
      <c r="F160" s="9">
        <v>1195157</v>
      </c>
      <c r="G160" s="8" t="s">
        <v>10138</v>
      </c>
      <c r="H160" s="9">
        <v>119516</v>
      </c>
      <c r="I160" s="69"/>
      <c r="J160" s="70"/>
      <c r="K160" s="71"/>
      <c r="L160" s="77"/>
      <c r="M160" s="78"/>
      <c r="N160" t="str">
        <f t="shared" si="13"/>
        <v>10488</v>
      </c>
      <c r="O160">
        <f t="shared" si="11"/>
        <v>10488</v>
      </c>
      <c r="P160" s="29">
        <f t="shared" si="12"/>
        <v>1195157</v>
      </c>
      <c r="Q160">
        <f>+VLOOKUP(O160,'Bảng kê HĐ 2022'!N$1912:R$4434,4,0)</f>
        <v>0</v>
      </c>
      <c r="R160" t="e">
        <f>+VLOOKUP(O160,'Hàng trả'!#REF!,2,0)</f>
        <v>#REF!</v>
      </c>
    </row>
    <row r="161" spans="1:18" hidden="1" x14ac:dyDescent="0.3">
      <c r="A161" s="12">
        <v>2</v>
      </c>
      <c r="B161" s="64"/>
      <c r="C161" s="6" t="s">
        <v>10349</v>
      </c>
      <c r="D161" s="7">
        <v>44564</v>
      </c>
      <c r="E161" s="8" t="s">
        <v>10196</v>
      </c>
      <c r="F161" s="9">
        <v>1108635</v>
      </c>
      <c r="G161" s="8" t="s">
        <v>10138</v>
      </c>
      <c r="H161" s="9">
        <v>110863</v>
      </c>
      <c r="I161" s="69"/>
      <c r="J161" s="70"/>
      <c r="K161" s="71"/>
      <c r="L161" s="77"/>
      <c r="M161" s="78"/>
      <c r="N161" t="str">
        <f t="shared" si="13"/>
        <v>06270</v>
      </c>
      <c r="O161">
        <f t="shared" si="11"/>
        <v>6270</v>
      </c>
      <c r="P161" s="29">
        <f t="shared" si="12"/>
        <v>1108635</v>
      </c>
      <c r="Q161" t="e">
        <f>+VLOOKUP(O161,'Bảng kê HĐ 2022'!N$1912:R$4434,4,0)</f>
        <v>#N/A</v>
      </c>
      <c r="R161" t="e">
        <f>+VLOOKUP(O161,'Hàng trả'!#REF!,2,0)</f>
        <v>#REF!</v>
      </c>
    </row>
    <row r="162" spans="1:18" hidden="1" x14ac:dyDescent="0.3">
      <c r="A162" s="12">
        <v>2</v>
      </c>
      <c r="B162" s="64"/>
      <c r="C162" s="6" t="s">
        <v>10350</v>
      </c>
      <c r="D162" s="7">
        <v>44568</v>
      </c>
      <c r="E162" s="8" t="s">
        <v>10191</v>
      </c>
      <c r="F162" s="9">
        <v>686576</v>
      </c>
      <c r="G162" s="8" t="s">
        <v>10138</v>
      </c>
      <c r="H162" s="9">
        <v>68658</v>
      </c>
      <c r="I162" s="69"/>
      <c r="J162" s="70"/>
      <c r="K162" s="71"/>
      <c r="L162" s="77"/>
      <c r="M162" s="78"/>
      <c r="N162" t="str">
        <f t="shared" si="13"/>
        <v>06890</v>
      </c>
      <c r="O162">
        <f t="shared" si="11"/>
        <v>6890</v>
      </c>
      <c r="P162" s="29">
        <f t="shared" si="12"/>
        <v>686576</v>
      </c>
      <c r="Q162" t="e">
        <f>+VLOOKUP(O162,'Bảng kê HĐ 2022'!N$1912:R$4434,4,0)</f>
        <v>#N/A</v>
      </c>
      <c r="R162" t="e">
        <f>+VLOOKUP(O162,'Hàng trả'!#REF!,2,0)</f>
        <v>#REF!</v>
      </c>
    </row>
    <row r="163" spans="1:18" hidden="1" x14ac:dyDescent="0.3">
      <c r="A163" s="12">
        <v>2</v>
      </c>
      <c r="B163" s="64"/>
      <c r="C163" s="6" t="s">
        <v>10351</v>
      </c>
      <c r="D163" s="7">
        <v>44567</v>
      </c>
      <c r="E163" s="8" t="s">
        <v>10212</v>
      </c>
      <c r="F163" s="9">
        <v>1046363</v>
      </c>
      <c r="G163" s="8" t="s">
        <v>10138</v>
      </c>
      <c r="H163" s="9">
        <v>104636</v>
      </c>
      <c r="I163" s="69"/>
      <c r="J163" s="70"/>
      <c r="K163" s="71"/>
      <c r="L163" s="77"/>
      <c r="M163" s="78"/>
      <c r="N163" t="str">
        <f t="shared" ref="N163:N164" si="14">+RIGHT(C163,4)</f>
        <v>6686</v>
      </c>
      <c r="O163">
        <f t="shared" si="11"/>
        <v>6686</v>
      </c>
      <c r="P163" s="29">
        <f t="shared" si="12"/>
        <v>1046363</v>
      </c>
      <c r="Q163" t="e">
        <f>+VLOOKUP(O163,'Bảng kê HĐ 2022'!N$1912:R$4434,4,0)</f>
        <v>#N/A</v>
      </c>
      <c r="R163" t="e">
        <f>+VLOOKUP(O163,'Hàng trả'!#REF!,2,0)</f>
        <v>#REF!</v>
      </c>
    </row>
    <row r="164" spans="1:18" hidden="1" x14ac:dyDescent="0.3">
      <c r="A164" s="12">
        <v>2</v>
      </c>
      <c r="B164" s="64"/>
      <c r="C164" s="6" t="s">
        <v>10352</v>
      </c>
      <c r="D164" s="7">
        <v>44566</v>
      </c>
      <c r="E164" s="8" t="s">
        <v>10212</v>
      </c>
      <c r="F164" s="9">
        <v>1594481</v>
      </c>
      <c r="G164" s="8" t="s">
        <v>10138</v>
      </c>
      <c r="H164" s="9">
        <v>159448</v>
      </c>
      <c r="I164" s="69"/>
      <c r="J164" s="70"/>
      <c r="K164" s="71"/>
      <c r="L164" s="77"/>
      <c r="M164" s="78"/>
      <c r="N164" t="str">
        <f t="shared" si="14"/>
        <v>6531</v>
      </c>
      <c r="O164">
        <f t="shared" si="11"/>
        <v>6531</v>
      </c>
      <c r="P164" s="29">
        <f t="shared" si="12"/>
        <v>1594481</v>
      </c>
      <c r="Q164" t="e">
        <f>+VLOOKUP(O164,'Bảng kê HĐ 2022'!N$1912:R$4434,4,0)</f>
        <v>#N/A</v>
      </c>
      <c r="R164" t="e">
        <f>+VLOOKUP(O164,'Hàng trả'!#REF!,2,0)</f>
        <v>#REF!</v>
      </c>
    </row>
    <row r="165" spans="1:18" hidden="1" x14ac:dyDescent="0.3">
      <c r="A165" s="12">
        <v>2</v>
      </c>
      <c r="B165" s="64"/>
      <c r="C165" s="6" t="s">
        <v>10353</v>
      </c>
      <c r="D165" s="7">
        <v>44565</v>
      </c>
      <c r="E165" s="8" t="s">
        <v>10201</v>
      </c>
      <c r="F165" s="9">
        <v>1129142</v>
      </c>
      <c r="G165" s="8" t="s">
        <v>10138</v>
      </c>
      <c r="H165" s="9">
        <v>112914</v>
      </c>
      <c r="I165" s="69"/>
      <c r="J165" s="70"/>
      <c r="K165" s="71"/>
      <c r="L165" s="77"/>
      <c r="M165" s="78"/>
      <c r="N165" t="str">
        <f t="shared" si="13"/>
        <v>06422</v>
      </c>
      <c r="O165">
        <f t="shared" si="11"/>
        <v>6422</v>
      </c>
      <c r="P165" s="29">
        <f t="shared" si="12"/>
        <v>1129142</v>
      </c>
      <c r="Q165" t="e">
        <f>+VLOOKUP(O165,'Bảng kê HĐ 2022'!N$1912:R$4434,4,0)</f>
        <v>#N/A</v>
      </c>
      <c r="R165" t="e">
        <f>+VLOOKUP(O165,'Hàng trả'!#REF!,2,0)</f>
        <v>#REF!</v>
      </c>
    </row>
    <row r="166" spans="1:18" hidden="1" x14ac:dyDescent="0.3">
      <c r="A166" s="12">
        <v>2</v>
      </c>
      <c r="B166" s="64"/>
      <c r="C166" s="6" t="s">
        <v>10354</v>
      </c>
      <c r="D166" s="7">
        <v>44572</v>
      </c>
      <c r="E166" s="8" t="s">
        <v>10188</v>
      </c>
      <c r="F166" s="9">
        <v>506000</v>
      </c>
      <c r="G166" s="8" t="s">
        <v>10138</v>
      </c>
      <c r="H166" s="9">
        <v>50600</v>
      </c>
      <c r="I166" s="69"/>
      <c r="J166" s="70"/>
      <c r="K166" s="71"/>
      <c r="L166" s="77"/>
      <c r="M166" s="78"/>
      <c r="N166" t="str">
        <f t="shared" si="13"/>
        <v>07147</v>
      </c>
      <c r="O166">
        <f t="shared" si="11"/>
        <v>7147</v>
      </c>
      <c r="P166" s="29">
        <f t="shared" si="12"/>
        <v>506000</v>
      </c>
      <c r="Q166" t="e">
        <f>+VLOOKUP(O166,'Bảng kê HĐ 2022'!N$1912:R$4434,4,0)</f>
        <v>#N/A</v>
      </c>
      <c r="R166" t="e">
        <f>+VLOOKUP(O166,'Hàng trả'!#REF!,2,0)</f>
        <v>#REF!</v>
      </c>
    </row>
    <row r="167" spans="1:18" hidden="1" x14ac:dyDescent="0.3">
      <c r="A167" s="12">
        <v>2</v>
      </c>
      <c r="B167" s="64"/>
      <c r="C167" s="6" t="s">
        <v>10355</v>
      </c>
      <c r="D167" s="7">
        <v>44572</v>
      </c>
      <c r="E167" s="8" t="s">
        <v>10188</v>
      </c>
      <c r="F167" s="9">
        <v>1773640</v>
      </c>
      <c r="G167" s="8" t="s">
        <v>10138</v>
      </c>
      <c r="H167" s="9">
        <v>177364</v>
      </c>
      <c r="I167" s="69"/>
      <c r="J167" s="70"/>
      <c r="K167" s="71"/>
      <c r="L167" s="77"/>
      <c r="M167" s="78"/>
      <c r="N167" t="str">
        <f t="shared" si="13"/>
        <v>07149</v>
      </c>
      <c r="O167">
        <f t="shared" si="11"/>
        <v>7149</v>
      </c>
      <c r="P167" s="29">
        <f t="shared" si="12"/>
        <v>1773640</v>
      </c>
      <c r="Q167" t="e">
        <f>+VLOOKUP(O167,'Bảng kê HĐ 2022'!N$1912:R$4434,4,0)</f>
        <v>#N/A</v>
      </c>
      <c r="R167" t="e">
        <f>+VLOOKUP(O167,'Hàng trả'!#REF!,2,0)</f>
        <v>#REF!</v>
      </c>
    </row>
    <row r="168" spans="1:18" hidden="1" x14ac:dyDescent="0.3">
      <c r="A168" s="12">
        <v>2</v>
      </c>
      <c r="B168" s="64"/>
      <c r="C168" s="6" t="s">
        <v>10356</v>
      </c>
      <c r="D168" s="7">
        <v>44573</v>
      </c>
      <c r="E168" s="8" t="s">
        <v>10201</v>
      </c>
      <c r="F168" s="9">
        <v>848465</v>
      </c>
      <c r="G168" s="8" t="s">
        <v>10138</v>
      </c>
      <c r="H168" s="9">
        <v>84846</v>
      </c>
      <c r="I168" s="69"/>
      <c r="J168" s="70"/>
      <c r="K168" s="71"/>
      <c r="L168" s="77"/>
      <c r="M168" s="78"/>
      <c r="N168" t="str">
        <f t="shared" si="13"/>
        <v>07457</v>
      </c>
      <c r="O168">
        <f t="shared" si="11"/>
        <v>7457</v>
      </c>
      <c r="P168" s="29">
        <f t="shared" si="12"/>
        <v>848465</v>
      </c>
      <c r="Q168" t="e">
        <f>+VLOOKUP(O168,'Bảng kê HĐ 2022'!N$1912:R$4434,4,0)</f>
        <v>#N/A</v>
      </c>
      <c r="R168" t="e">
        <f>+VLOOKUP(O168,'Hàng trả'!#REF!,2,0)</f>
        <v>#REF!</v>
      </c>
    </row>
    <row r="169" spans="1:18" hidden="1" x14ac:dyDescent="0.3">
      <c r="A169" s="12">
        <v>2</v>
      </c>
      <c r="B169" s="64"/>
      <c r="C169" s="6" t="s">
        <v>10357</v>
      </c>
      <c r="D169" s="7">
        <v>44575</v>
      </c>
      <c r="E169" s="8" t="s">
        <v>10196</v>
      </c>
      <c r="F169" s="9">
        <v>955266</v>
      </c>
      <c r="G169" s="8" t="s">
        <v>10138</v>
      </c>
      <c r="H169" s="9">
        <v>95527</v>
      </c>
      <c r="I169" s="69"/>
      <c r="J169" s="70"/>
      <c r="K169" s="71"/>
      <c r="L169" s="77"/>
      <c r="M169" s="78"/>
      <c r="N169" t="str">
        <f t="shared" si="13"/>
        <v>07682</v>
      </c>
      <c r="O169">
        <f t="shared" si="11"/>
        <v>7682</v>
      </c>
      <c r="P169" s="29">
        <f t="shared" si="12"/>
        <v>955266</v>
      </c>
      <c r="Q169" t="e">
        <f>+VLOOKUP(O169,'Bảng kê HĐ 2022'!N$1912:R$4434,4,0)</f>
        <v>#N/A</v>
      </c>
      <c r="R169" t="e">
        <f>+VLOOKUP(O169,'Hàng trả'!#REF!,2,0)</f>
        <v>#REF!</v>
      </c>
    </row>
    <row r="170" spans="1:18" hidden="1" x14ac:dyDescent="0.3">
      <c r="A170" s="12">
        <v>2</v>
      </c>
      <c r="B170" s="64"/>
      <c r="C170" s="6" t="s">
        <v>10358</v>
      </c>
      <c r="D170" s="7">
        <v>44568</v>
      </c>
      <c r="E170" s="8" t="s">
        <v>10196</v>
      </c>
      <c r="F170" s="9">
        <v>615901</v>
      </c>
      <c r="G170" s="8" t="s">
        <v>10138</v>
      </c>
      <c r="H170" s="9">
        <v>61590</v>
      </c>
      <c r="I170" s="69"/>
      <c r="J170" s="70"/>
      <c r="K170" s="71"/>
      <c r="L170" s="77"/>
      <c r="M170" s="78"/>
      <c r="N170" t="str">
        <f t="shared" si="13"/>
        <v>06879</v>
      </c>
      <c r="O170">
        <f t="shared" si="11"/>
        <v>6879</v>
      </c>
      <c r="P170" s="29">
        <f t="shared" si="12"/>
        <v>615901</v>
      </c>
      <c r="Q170" t="e">
        <f>+VLOOKUP(O170,'Bảng kê HĐ 2022'!N$1912:R$4434,4,0)</f>
        <v>#N/A</v>
      </c>
      <c r="R170" t="e">
        <f>+VLOOKUP(O170,'Hàng trả'!#REF!,2,0)</f>
        <v>#REF!</v>
      </c>
    </row>
    <row r="171" spans="1:18" hidden="1" x14ac:dyDescent="0.3">
      <c r="A171" s="12">
        <v>2</v>
      </c>
      <c r="B171" s="64"/>
      <c r="C171" s="6" t="s">
        <v>10359</v>
      </c>
      <c r="D171" s="7">
        <v>44573</v>
      </c>
      <c r="E171" s="8" t="s">
        <v>10212</v>
      </c>
      <c r="F171" s="9">
        <v>1514550</v>
      </c>
      <c r="G171" s="8" t="s">
        <v>10138</v>
      </c>
      <c r="H171" s="9">
        <v>151455</v>
      </c>
      <c r="I171" s="69"/>
      <c r="J171" s="70"/>
      <c r="K171" s="71"/>
      <c r="L171" s="77"/>
      <c r="M171" s="78"/>
      <c r="N171" t="str">
        <f t="shared" ref="N171:N172" si="15">+RIGHT(C171,4)</f>
        <v>7433</v>
      </c>
      <c r="O171">
        <f t="shared" si="11"/>
        <v>7433</v>
      </c>
      <c r="P171" s="29">
        <f t="shared" si="12"/>
        <v>1514550</v>
      </c>
      <c r="Q171" t="e">
        <f>+VLOOKUP(O171,'Bảng kê HĐ 2022'!N$1912:R$4434,4,0)</f>
        <v>#N/A</v>
      </c>
      <c r="R171" t="e">
        <f>+VLOOKUP(O171,'Hàng trả'!#REF!,2,0)</f>
        <v>#REF!</v>
      </c>
    </row>
    <row r="172" spans="1:18" hidden="1" x14ac:dyDescent="0.3">
      <c r="A172" s="12">
        <v>2</v>
      </c>
      <c r="B172" s="64"/>
      <c r="C172" s="6" t="s">
        <v>10360</v>
      </c>
      <c r="D172" s="7">
        <v>44582</v>
      </c>
      <c r="E172" s="8" t="s">
        <v>10212</v>
      </c>
      <c r="F172" s="9">
        <v>1230108</v>
      </c>
      <c r="G172" s="8" t="s">
        <v>10138</v>
      </c>
      <c r="H172" s="9">
        <v>123011</v>
      </c>
      <c r="I172" s="69"/>
      <c r="J172" s="70"/>
      <c r="K172" s="71"/>
      <c r="L172" s="77"/>
      <c r="M172" s="78"/>
      <c r="N172" t="str">
        <f t="shared" si="15"/>
        <v>8936</v>
      </c>
      <c r="O172">
        <f t="shared" si="11"/>
        <v>8936</v>
      </c>
      <c r="P172" s="29">
        <f t="shared" si="12"/>
        <v>1230108</v>
      </c>
      <c r="Q172" t="e">
        <f>+VLOOKUP(O172,'Bảng kê HĐ 2022'!N$1912:R$4434,4,0)</f>
        <v>#N/A</v>
      </c>
      <c r="R172" t="e">
        <f>+VLOOKUP(O172,'Hàng trả'!#REF!,2,0)</f>
        <v>#REF!</v>
      </c>
    </row>
    <row r="173" spans="1:18" hidden="1" x14ac:dyDescent="0.3">
      <c r="A173" s="12">
        <v>2</v>
      </c>
      <c r="B173" s="64"/>
      <c r="C173" s="6" t="s">
        <v>10361</v>
      </c>
      <c r="D173" s="7">
        <v>44583</v>
      </c>
      <c r="E173" s="8" t="s">
        <v>10196</v>
      </c>
      <c r="F173" s="9">
        <v>5612046</v>
      </c>
      <c r="G173" s="8" t="s">
        <v>10138</v>
      </c>
      <c r="H173" s="9">
        <v>561205</v>
      </c>
      <c r="I173" s="69"/>
      <c r="J173" s="70"/>
      <c r="K173" s="71"/>
      <c r="L173" s="77"/>
      <c r="M173" s="78"/>
      <c r="N173" t="str">
        <f t="shared" si="13"/>
        <v>09307</v>
      </c>
      <c r="O173">
        <f t="shared" si="11"/>
        <v>9307</v>
      </c>
      <c r="P173" s="29">
        <f t="shared" si="12"/>
        <v>5612046</v>
      </c>
      <c r="Q173" t="e">
        <f>+VLOOKUP(O173,'Bảng kê HĐ 2022'!N$1912:R$4434,4,0)</f>
        <v>#N/A</v>
      </c>
      <c r="R173" t="e">
        <f>+VLOOKUP(O173,'Hàng trả'!#REF!,2,0)</f>
        <v>#REF!</v>
      </c>
    </row>
    <row r="174" spans="1:18" hidden="1" x14ac:dyDescent="0.3">
      <c r="A174" s="12">
        <v>2</v>
      </c>
      <c r="B174" s="64"/>
      <c r="C174" s="6" t="s">
        <v>10362</v>
      </c>
      <c r="D174" s="7">
        <v>44578</v>
      </c>
      <c r="E174" s="8" t="s">
        <v>10201</v>
      </c>
      <c r="F174" s="9">
        <v>1308307</v>
      </c>
      <c r="G174" s="8" t="s">
        <v>10138</v>
      </c>
      <c r="H174" s="9">
        <v>130831</v>
      </c>
      <c r="I174" s="69"/>
      <c r="J174" s="70"/>
      <c r="K174" s="71"/>
      <c r="L174" s="77"/>
      <c r="M174" s="78"/>
      <c r="N174" t="str">
        <f t="shared" si="13"/>
        <v>08047</v>
      </c>
      <c r="O174">
        <f t="shared" si="11"/>
        <v>8047</v>
      </c>
      <c r="P174" s="29">
        <f t="shared" si="12"/>
        <v>1308307</v>
      </c>
      <c r="Q174" t="e">
        <f>+VLOOKUP(O174,'Bảng kê HĐ 2022'!N$1912:R$4434,4,0)</f>
        <v>#N/A</v>
      </c>
      <c r="R174" t="e">
        <f>+VLOOKUP(O174,'Hàng trả'!#REF!,2,0)</f>
        <v>#REF!</v>
      </c>
    </row>
    <row r="175" spans="1:18" hidden="1" x14ac:dyDescent="0.3">
      <c r="A175" s="12">
        <v>2</v>
      </c>
      <c r="B175" s="64"/>
      <c r="C175" s="6" t="s">
        <v>10363</v>
      </c>
      <c r="D175" s="7">
        <v>44575</v>
      </c>
      <c r="E175" s="8" t="s">
        <v>10364</v>
      </c>
      <c r="F175" s="9">
        <v>1810435</v>
      </c>
      <c r="G175" s="8" t="s">
        <v>10138</v>
      </c>
      <c r="H175" s="9">
        <v>181043</v>
      </c>
      <c r="I175" s="69"/>
      <c r="J175" s="70"/>
      <c r="K175" s="71"/>
      <c r="L175" s="77"/>
      <c r="M175" s="78"/>
      <c r="N175" t="str">
        <f t="shared" si="13"/>
        <v>07692</v>
      </c>
      <c r="O175">
        <f t="shared" si="11"/>
        <v>7692</v>
      </c>
      <c r="P175" s="29">
        <f t="shared" si="12"/>
        <v>1810435</v>
      </c>
      <c r="Q175" t="e">
        <f>+VLOOKUP(O175,'Bảng kê HĐ 2022'!N$1912:R$4434,4,0)</f>
        <v>#N/A</v>
      </c>
      <c r="R175" t="e">
        <f>+VLOOKUP(O175,'Hàng trả'!#REF!,2,0)</f>
        <v>#REF!</v>
      </c>
    </row>
    <row r="176" spans="1:18" hidden="1" x14ac:dyDescent="0.3">
      <c r="A176" s="12">
        <v>2</v>
      </c>
      <c r="B176" s="64"/>
      <c r="C176" s="6" t="s">
        <v>10365</v>
      </c>
      <c r="D176" s="7">
        <v>44582</v>
      </c>
      <c r="E176" s="8" t="s">
        <v>10203</v>
      </c>
      <c r="F176" s="9">
        <v>620660</v>
      </c>
      <c r="G176" s="8" t="s">
        <v>10138</v>
      </c>
      <c r="H176" s="9">
        <v>62066</v>
      </c>
      <c r="I176" s="69"/>
      <c r="J176" s="70"/>
      <c r="K176" s="71"/>
      <c r="L176" s="77"/>
      <c r="M176" s="78"/>
      <c r="N176" t="str">
        <f t="shared" si="13"/>
        <v>08940</v>
      </c>
      <c r="O176">
        <f t="shared" si="11"/>
        <v>8940</v>
      </c>
      <c r="P176" s="29">
        <f t="shared" si="12"/>
        <v>620660</v>
      </c>
      <c r="Q176" t="e">
        <f>+VLOOKUP(O176,'Bảng kê HĐ 2022'!N$1912:R$4434,4,0)</f>
        <v>#N/A</v>
      </c>
      <c r="R176" t="e">
        <f>+VLOOKUP(O176,'Hàng trả'!#REF!,2,0)</f>
        <v>#REF!</v>
      </c>
    </row>
    <row r="177" spans="1:18" hidden="1" x14ac:dyDescent="0.3">
      <c r="A177" s="12">
        <v>2</v>
      </c>
      <c r="B177" s="64"/>
      <c r="C177" s="6" t="s">
        <v>10366</v>
      </c>
      <c r="D177" s="7">
        <v>44583</v>
      </c>
      <c r="E177" s="8" t="s">
        <v>10252</v>
      </c>
      <c r="F177" s="9">
        <v>1230108</v>
      </c>
      <c r="G177" s="8" t="s">
        <v>10138</v>
      </c>
      <c r="H177" s="9">
        <v>123011</v>
      </c>
      <c r="I177" s="69"/>
      <c r="J177" s="70"/>
      <c r="K177" s="71"/>
      <c r="L177" s="77"/>
      <c r="M177" s="78"/>
      <c r="N177" t="str">
        <f t="shared" si="13"/>
        <v>09299</v>
      </c>
      <c r="O177">
        <f t="shared" si="11"/>
        <v>9299</v>
      </c>
      <c r="P177" s="29">
        <f t="shared" si="12"/>
        <v>1230108</v>
      </c>
      <c r="Q177" t="e">
        <f>+VLOOKUP(O177,'Bảng kê HĐ 2022'!N$1912:R$4434,4,0)</f>
        <v>#N/A</v>
      </c>
      <c r="R177" t="e">
        <f>+VLOOKUP(O177,'Hàng trả'!#REF!,2,0)</f>
        <v>#REF!</v>
      </c>
    </row>
    <row r="178" spans="1:18" hidden="1" x14ac:dyDescent="0.3">
      <c r="A178" s="12">
        <v>2</v>
      </c>
      <c r="B178" s="64"/>
      <c r="C178" s="6" t="s">
        <v>10367</v>
      </c>
      <c r="D178" s="7">
        <v>44580</v>
      </c>
      <c r="E178" s="8" t="s">
        <v>10258</v>
      </c>
      <c r="F178" s="9">
        <v>508889</v>
      </c>
      <c r="G178" s="8" t="s">
        <v>10138</v>
      </c>
      <c r="H178" s="9">
        <v>50889</v>
      </c>
      <c r="I178" s="69"/>
      <c r="J178" s="70"/>
      <c r="K178" s="71"/>
      <c r="L178" s="77"/>
      <c r="M178" s="78"/>
      <c r="N178" t="str">
        <f t="shared" si="13"/>
        <v>08640</v>
      </c>
      <c r="O178">
        <f t="shared" si="11"/>
        <v>8640</v>
      </c>
      <c r="P178" s="29">
        <f t="shared" si="12"/>
        <v>508889</v>
      </c>
      <c r="Q178" t="e">
        <f>+VLOOKUP(O178,'Bảng kê HĐ 2022'!N$1912:R$4434,4,0)</f>
        <v>#N/A</v>
      </c>
      <c r="R178" t="e">
        <f>+VLOOKUP(O178,'Hàng trả'!#REF!,2,0)</f>
        <v>#REF!</v>
      </c>
    </row>
    <row r="179" spans="1:18" hidden="1" x14ac:dyDescent="0.3">
      <c r="A179" s="12">
        <v>2</v>
      </c>
      <c r="B179" s="64"/>
      <c r="C179" s="6" t="s">
        <v>10368</v>
      </c>
      <c r="D179" s="7">
        <v>44589</v>
      </c>
      <c r="E179" s="8" t="s">
        <v>10188</v>
      </c>
      <c r="F179" s="9">
        <v>1132333</v>
      </c>
      <c r="G179" s="8" t="s">
        <v>10138</v>
      </c>
      <c r="H179" s="9">
        <v>113233</v>
      </c>
      <c r="I179" s="69"/>
      <c r="J179" s="70"/>
      <c r="K179" s="71"/>
      <c r="L179" s="77"/>
      <c r="M179" s="78"/>
      <c r="N179" t="str">
        <f t="shared" si="13"/>
        <v>10401</v>
      </c>
      <c r="O179">
        <f t="shared" si="11"/>
        <v>10401</v>
      </c>
      <c r="P179" s="29">
        <f t="shared" si="12"/>
        <v>1132333</v>
      </c>
      <c r="Q179">
        <f>+VLOOKUP(O179,'Bảng kê HĐ 2022'!N$1912:R$4434,4,0)</f>
        <v>0</v>
      </c>
      <c r="R179" t="e">
        <f>+VLOOKUP(O179,'Hàng trả'!#REF!,2,0)</f>
        <v>#REF!</v>
      </c>
    </row>
    <row r="180" spans="1:18" hidden="1" x14ac:dyDescent="0.3">
      <c r="A180" s="12">
        <v>2</v>
      </c>
      <c r="B180" s="64"/>
      <c r="C180" s="6" t="s">
        <v>10369</v>
      </c>
      <c r="D180" s="7">
        <v>44590</v>
      </c>
      <c r="E180" s="8" t="s">
        <v>10205</v>
      </c>
      <c r="F180" s="9">
        <v>610819</v>
      </c>
      <c r="G180" s="8" t="s">
        <v>10138</v>
      </c>
      <c r="H180" s="9">
        <v>61082</v>
      </c>
      <c r="I180" s="69"/>
      <c r="J180" s="70"/>
      <c r="K180" s="71"/>
      <c r="L180" s="77"/>
      <c r="M180" s="78"/>
      <c r="N180" t="str">
        <f t="shared" si="13"/>
        <v>10487</v>
      </c>
      <c r="O180">
        <f t="shared" si="11"/>
        <v>10487</v>
      </c>
      <c r="P180" s="29">
        <f t="shared" si="12"/>
        <v>610819</v>
      </c>
      <c r="Q180">
        <f>+VLOOKUP(O180,'Bảng kê HĐ 2022'!N$1912:R$4434,4,0)</f>
        <v>0</v>
      </c>
      <c r="R180" t="e">
        <f>+VLOOKUP(O180,'Hàng trả'!#REF!,2,0)</f>
        <v>#REF!</v>
      </c>
    </row>
    <row r="181" spans="1:18" hidden="1" x14ac:dyDescent="0.3">
      <c r="A181" s="12">
        <v>2</v>
      </c>
      <c r="B181" s="64"/>
      <c r="C181" s="6" t="s">
        <v>10370</v>
      </c>
      <c r="D181" s="7">
        <v>44590</v>
      </c>
      <c r="E181" s="8" t="s">
        <v>10193</v>
      </c>
      <c r="F181" s="9">
        <v>4644662</v>
      </c>
      <c r="G181" s="8" t="s">
        <v>10138</v>
      </c>
      <c r="H181" s="9">
        <v>464466</v>
      </c>
      <c r="I181" s="69"/>
      <c r="J181" s="70"/>
      <c r="K181" s="71"/>
      <c r="L181" s="77"/>
      <c r="M181" s="78"/>
      <c r="N181" t="str">
        <f t="shared" si="13"/>
        <v>10455</v>
      </c>
      <c r="O181">
        <f t="shared" si="11"/>
        <v>10455</v>
      </c>
      <c r="P181" s="29">
        <f t="shared" si="12"/>
        <v>4644662</v>
      </c>
      <c r="Q181" t="e">
        <f>+VLOOKUP(O181,'Bảng kê HĐ 2022'!N$1912:R$4434,4,0)</f>
        <v>#N/A</v>
      </c>
      <c r="R181" t="e">
        <f>+VLOOKUP(O181,'Hàng trả'!#REF!,2,0)</f>
        <v>#REF!</v>
      </c>
    </row>
    <row r="182" spans="1:18" hidden="1" x14ac:dyDescent="0.3">
      <c r="A182" s="12">
        <v>2</v>
      </c>
      <c r="B182" s="64"/>
      <c r="C182" s="6" t="s">
        <v>10371</v>
      </c>
      <c r="D182" s="7">
        <v>44589</v>
      </c>
      <c r="E182" s="8" t="s">
        <v>10196</v>
      </c>
      <c r="F182" s="9">
        <v>1373152</v>
      </c>
      <c r="G182" s="8" t="s">
        <v>10138</v>
      </c>
      <c r="H182" s="9">
        <v>137315</v>
      </c>
      <c r="I182" s="69"/>
      <c r="J182" s="70"/>
      <c r="K182" s="71"/>
      <c r="L182" s="77"/>
      <c r="M182" s="78"/>
      <c r="N182" t="str">
        <f t="shared" si="13"/>
        <v>10414</v>
      </c>
      <c r="O182">
        <f t="shared" si="11"/>
        <v>10414</v>
      </c>
      <c r="P182" s="29">
        <f t="shared" si="12"/>
        <v>1373152</v>
      </c>
      <c r="Q182" t="e">
        <f>+VLOOKUP(O182,'Bảng kê HĐ 2022'!N$1912:R$4434,4,0)</f>
        <v>#N/A</v>
      </c>
      <c r="R182" t="e">
        <f>+VLOOKUP(O182,'Hàng trả'!#REF!,2,0)</f>
        <v>#REF!</v>
      </c>
    </row>
    <row r="183" spans="1:18" hidden="1" x14ac:dyDescent="0.3">
      <c r="A183" s="12">
        <v>2</v>
      </c>
      <c r="B183" s="64"/>
      <c r="C183" s="6" t="s">
        <v>10372</v>
      </c>
      <c r="D183" s="7">
        <v>44576</v>
      </c>
      <c r="E183" s="8" t="s">
        <v>10196</v>
      </c>
      <c r="F183" s="9">
        <v>2850353</v>
      </c>
      <c r="G183" s="8" t="s">
        <v>10138</v>
      </c>
      <c r="H183" s="9">
        <v>285035</v>
      </c>
      <c r="I183" s="69"/>
      <c r="J183" s="70"/>
      <c r="K183" s="71"/>
      <c r="L183" s="77"/>
      <c r="M183" s="78"/>
      <c r="N183" t="str">
        <f t="shared" si="13"/>
        <v>07715</v>
      </c>
      <c r="O183">
        <f t="shared" si="11"/>
        <v>7715</v>
      </c>
      <c r="P183" s="29">
        <f t="shared" si="12"/>
        <v>2850353</v>
      </c>
      <c r="Q183" t="e">
        <f>+VLOOKUP(O183,'Bảng kê HĐ 2022'!N$1912:R$4434,4,0)</f>
        <v>#N/A</v>
      </c>
      <c r="R183" t="e">
        <f>+VLOOKUP(O183,'Hàng trả'!#REF!,2,0)</f>
        <v>#REF!</v>
      </c>
    </row>
    <row r="184" spans="1:18" hidden="1" x14ac:dyDescent="0.3">
      <c r="A184" s="12">
        <v>2</v>
      </c>
      <c r="B184" s="64"/>
      <c r="C184" s="6" t="s">
        <v>10373</v>
      </c>
      <c r="D184" s="7">
        <v>44589</v>
      </c>
      <c r="E184" s="8" t="s">
        <v>10188</v>
      </c>
      <c r="F184" s="9">
        <v>480603</v>
      </c>
      <c r="G184" s="8" t="s">
        <v>10138</v>
      </c>
      <c r="H184" s="9">
        <v>48060</v>
      </c>
      <c r="I184" s="69"/>
      <c r="J184" s="70"/>
      <c r="K184" s="71"/>
      <c r="L184" s="77"/>
      <c r="M184" s="78"/>
      <c r="N184" t="str">
        <f t="shared" si="13"/>
        <v>10409</v>
      </c>
      <c r="O184">
        <f t="shared" si="11"/>
        <v>10409</v>
      </c>
      <c r="P184" s="29">
        <f t="shared" si="12"/>
        <v>480603</v>
      </c>
      <c r="Q184">
        <f>+VLOOKUP(O184,'Bảng kê HĐ 2022'!N$1912:R$4434,4,0)</f>
        <v>0</v>
      </c>
      <c r="R184" t="e">
        <f>+VLOOKUP(O184,'Hàng trả'!#REF!,2,0)</f>
        <v>#REF!</v>
      </c>
    </row>
    <row r="185" spans="1:18" hidden="1" x14ac:dyDescent="0.3">
      <c r="A185" s="12">
        <v>2</v>
      </c>
      <c r="B185" s="64"/>
      <c r="C185" s="6" t="s">
        <v>10374</v>
      </c>
      <c r="D185" s="7">
        <v>44590</v>
      </c>
      <c r="E185" s="8" t="s">
        <v>10191</v>
      </c>
      <c r="F185" s="9">
        <v>738065</v>
      </c>
      <c r="G185" s="8" t="s">
        <v>10138</v>
      </c>
      <c r="H185" s="9">
        <v>73806</v>
      </c>
      <c r="I185" s="69"/>
      <c r="J185" s="70"/>
      <c r="K185" s="71"/>
      <c r="L185" s="77"/>
      <c r="M185" s="78"/>
      <c r="N185" t="str">
        <f t="shared" si="13"/>
        <v>10446</v>
      </c>
      <c r="O185">
        <f t="shared" si="11"/>
        <v>10446</v>
      </c>
      <c r="P185" s="29">
        <f t="shared" si="12"/>
        <v>738065</v>
      </c>
      <c r="Q185">
        <f>+VLOOKUP(O185,'Bảng kê HĐ 2022'!N$1912:R$4434,4,0)</f>
        <v>0</v>
      </c>
      <c r="R185" t="e">
        <f>+VLOOKUP(O185,'Hàng trả'!#REF!,2,0)</f>
        <v>#REF!</v>
      </c>
    </row>
    <row r="186" spans="1:18" hidden="1" x14ac:dyDescent="0.3">
      <c r="A186" s="12">
        <v>2</v>
      </c>
      <c r="B186" s="64"/>
      <c r="C186" s="6" t="s">
        <v>10375</v>
      </c>
      <c r="D186" s="7">
        <v>44573</v>
      </c>
      <c r="E186" s="8" t="s">
        <v>10188</v>
      </c>
      <c r="F186" s="9">
        <v>2064605</v>
      </c>
      <c r="G186" s="8" t="s">
        <v>10138</v>
      </c>
      <c r="H186" s="9">
        <v>206460</v>
      </c>
      <c r="I186" s="69"/>
      <c r="J186" s="70"/>
      <c r="K186" s="71"/>
      <c r="L186" s="77"/>
      <c r="M186" s="78"/>
      <c r="N186" t="str">
        <f t="shared" si="13"/>
        <v>07437</v>
      </c>
      <c r="O186">
        <f t="shared" si="11"/>
        <v>7437</v>
      </c>
      <c r="P186" s="29">
        <f t="shared" si="12"/>
        <v>2064605</v>
      </c>
      <c r="Q186" t="e">
        <f>+VLOOKUP(O186,'Bảng kê HĐ 2022'!N$1912:R$4434,4,0)</f>
        <v>#N/A</v>
      </c>
      <c r="R186" t="e">
        <f>+VLOOKUP(O186,'Hàng trả'!#REF!,2,0)</f>
        <v>#REF!</v>
      </c>
    </row>
    <row r="187" spans="1:18" hidden="1" x14ac:dyDescent="0.3">
      <c r="A187" s="12">
        <v>2</v>
      </c>
      <c r="B187" s="64"/>
      <c r="C187" s="6" t="s">
        <v>10376</v>
      </c>
      <c r="D187" s="7">
        <v>44574</v>
      </c>
      <c r="E187" s="8" t="s">
        <v>10188</v>
      </c>
      <c r="F187" s="9">
        <v>2761359</v>
      </c>
      <c r="G187" s="8" t="s">
        <v>10138</v>
      </c>
      <c r="H187" s="9">
        <v>276136</v>
      </c>
      <c r="I187" s="69"/>
      <c r="J187" s="70"/>
      <c r="K187" s="71"/>
      <c r="L187" s="77"/>
      <c r="M187" s="78"/>
      <c r="N187" t="str">
        <f t="shared" si="13"/>
        <v>07639</v>
      </c>
      <c r="O187">
        <f t="shared" si="11"/>
        <v>7639</v>
      </c>
      <c r="P187" s="29">
        <f t="shared" si="12"/>
        <v>2761359</v>
      </c>
      <c r="Q187" t="e">
        <f>+VLOOKUP(O187,'Bảng kê HĐ 2022'!N$1912:R$4434,4,0)</f>
        <v>#N/A</v>
      </c>
      <c r="R187" t="e">
        <f>+VLOOKUP(O187,'Hàng trả'!#REF!,2,0)</f>
        <v>#REF!</v>
      </c>
    </row>
    <row r="188" spans="1:18" hidden="1" x14ac:dyDescent="0.3">
      <c r="A188" s="12">
        <v>2</v>
      </c>
      <c r="B188" s="64"/>
      <c r="C188" s="6" t="s">
        <v>10377</v>
      </c>
      <c r="D188" s="7">
        <v>44566</v>
      </c>
      <c r="E188" s="8" t="s">
        <v>10201</v>
      </c>
      <c r="F188" s="9">
        <v>610819</v>
      </c>
      <c r="G188" s="8" t="s">
        <v>10138</v>
      </c>
      <c r="H188" s="9">
        <v>61082</v>
      </c>
      <c r="I188" s="69"/>
      <c r="J188" s="70"/>
      <c r="K188" s="71"/>
      <c r="L188" s="77"/>
      <c r="M188" s="78"/>
      <c r="N188" t="str">
        <f t="shared" si="13"/>
        <v>06536</v>
      </c>
      <c r="O188">
        <f t="shared" si="11"/>
        <v>6536</v>
      </c>
      <c r="P188" s="29">
        <f t="shared" si="12"/>
        <v>610819</v>
      </c>
      <c r="Q188" t="e">
        <f>+VLOOKUP(O188,'Bảng kê HĐ 2022'!N$1912:R$4434,4,0)</f>
        <v>#N/A</v>
      </c>
      <c r="R188" t="e">
        <f>+VLOOKUP(O188,'Hàng trả'!#REF!,2,0)</f>
        <v>#REF!</v>
      </c>
    </row>
    <row r="189" spans="1:18" hidden="1" x14ac:dyDescent="0.3">
      <c r="A189" s="12">
        <v>2</v>
      </c>
      <c r="B189" s="64"/>
      <c r="C189" s="6" t="s">
        <v>10378</v>
      </c>
      <c r="D189" s="7">
        <v>44573</v>
      </c>
      <c r="E189" s="8" t="s">
        <v>10196</v>
      </c>
      <c r="F189" s="9">
        <v>823891</v>
      </c>
      <c r="G189" s="8" t="s">
        <v>10138</v>
      </c>
      <c r="H189" s="9">
        <v>82389</v>
      </c>
      <c r="I189" s="69"/>
      <c r="J189" s="70"/>
      <c r="K189" s="71"/>
      <c r="L189" s="77"/>
      <c r="M189" s="78"/>
      <c r="N189" t="str">
        <f t="shared" si="13"/>
        <v>07446</v>
      </c>
      <c r="O189">
        <f t="shared" si="11"/>
        <v>7446</v>
      </c>
      <c r="P189" s="29">
        <f t="shared" si="12"/>
        <v>823891</v>
      </c>
      <c r="Q189">
        <f>+VLOOKUP(O189,'Bảng kê HĐ 2022'!N$1912:R$4434,4,0)</f>
        <v>0</v>
      </c>
      <c r="R189" t="e">
        <f>+VLOOKUP(O189,'Hàng trả'!#REF!,2,0)</f>
        <v>#REF!</v>
      </c>
    </row>
    <row r="190" spans="1:18" hidden="1" x14ac:dyDescent="0.3">
      <c r="A190" s="12">
        <v>2</v>
      </c>
      <c r="B190" s="64"/>
      <c r="C190" s="6" t="s">
        <v>10379</v>
      </c>
      <c r="D190" s="7">
        <v>44567</v>
      </c>
      <c r="E190" s="8" t="s">
        <v>10205</v>
      </c>
      <c r="F190" s="9">
        <v>1660637</v>
      </c>
      <c r="G190" s="8" t="s">
        <v>10138</v>
      </c>
      <c r="H190" s="9">
        <v>166064</v>
      </c>
      <c r="I190" s="69"/>
      <c r="J190" s="70"/>
      <c r="K190" s="71"/>
      <c r="L190" s="77"/>
      <c r="M190" s="78"/>
      <c r="N190" t="str">
        <f t="shared" ref="N190:N191" si="16">+RIGHT(C190,4)</f>
        <v>6709</v>
      </c>
      <c r="O190">
        <f t="shared" si="11"/>
        <v>6709</v>
      </c>
      <c r="P190" s="29">
        <f t="shared" si="12"/>
        <v>1660637</v>
      </c>
      <c r="Q190" t="e">
        <f>+VLOOKUP(O190,'Bảng kê HĐ 2022'!N$1912:R$4434,4,0)</f>
        <v>#N/A</v>
      </c>
      <c r="R190" t="e">
        <f>+VLOOKUP(O190,'Hàng trả'!#REF!,2,0)</f>
        <v>#REF!</v>
      </c>
    </row>
    <row r="191" spans="1:18" hidden="1" x14ac:dyDescent="0.3">
      <c r="A191" s="12">
        <v>2</v>
      </c>
      <c r="B191" s="64"/>
      <c r="C191" s="6" t="s">
        <v>10380</v>
      </c>
      <c r="D191" s="7">
        <v>44568</v>
      </c>
      <c r="E191" s="8" t="s">
        <v>10212</v>
      </c>
      <c r="F191" s="9">
        <v>1123786</v>
      </c>
      <c r="G191" s="8" t="s">
        <v>10138</v>
      </c>
      <c r="H191" s="9">
        <v>112379</v>
      </c>
      <c r="I191" s="69"/>
      <c r="J191" s="70"/>
      <c r="K191" s="71"/>
      <c r="L191" s="77"/>
      <c r="M191" s="78"/>
      <c r="N191" t="str">
        <f t="shared" si="16"/>
        <v>6882</v>
      </c>
      <c r="O191">
        <f t="shared" si="11"/>
        <v>6882</v>
      </c>
      <c r="P191" s="29">
        <f t="shared" si="12"/>
        <v>1123786</v>
      </c>
      <c r="Q191" t="e">
        <f>+VLOOKUP(O191,'Bảng kê HĐ 2022'!N$1912:R$4434,4,0)</f>
        <v>#N/A</v>
      </c>
      <c r="R191" t="e">
        <f>+VLOOKUP(O191,'Hàng trả'!#REF!,2,0)</f>
        <v>#REF!</v>
      </c>
    </row>
    <row r="192" spans="1:18" hidden="1" x14ac:dyDescent="0.3">
      <c r="A192" s="12">
        <v>2</v>
      </c>
      <c r="B192" s="64"/>
      <c r="C192" s="6" t="s">
        <v>10381</v>
      </c>
      <c r="D192" s="7">
        <v>44571</v>
      </c>
      <c r="E192" s="8" t="s">
        <v>10252</v>
      </c>
      <c r="F192" s="9">
        <v>1625492</v>
      </c>
      <c r="G192" s="8" t="s">
        <v>10138</v>
      </c>
      <c r="H192" s="9">
        <v>162549</v>
      </c>
      <c r="I192" s="69"/>
      <c r="J192" s="70"/>
      <c r="K192" s="71"/>
      <c r="L192" s="77"/>
      <c r="M192" s="78"/>
      <c r="N192" t="str">
        <f t="shared" si="13"/>
        <v>07018</v>
      </c>
      <c r="O192">
        <f t="shared" si="11"/>
        <v>7018</v>
      </c>
      <c r="P192" s="29">
        <f t="shared" si="12"/>
        <v>1625492</v>
      </c>
      <c r="Q192" t="e">
        <f>+VLOOKUP(O192,'Bảng kê HĐ 2022'!N$1912:R$4434,4,0)</f>
        <v>#N/A</v>
      </c>
      <c r="R192" t="e">
        <f>+VLOOKUP(O192,'Hàng trả'!#REF!,2,0)</f>
        <v>#REF!</v>
      </c>
    </row>
    <row r="193" spans="1:18" hidden="1" x14ac:dyDescent="0.3">
      <c r="A193" s="12">
        <v>2</v>
      </c>
      <c r="B193" s="64"/>
      <c r="C193" s="6" t="s">
        <v>10382</v>
      </c>
      <c r="D193" s="7">
        <v>44576</v>
      </c>
      <c r="E193" s="8" t="s">
        <v>10188</v>
      </c>
      <c r="F193" s="9">
        <v>682865</v>
      </c>
      <c r="G193" s="8" t="s">
        <v>10138</v>
      </c>
      <c r="H193" s="9">
        <v>68286</v>
      </c>
      <c r="I193" s="69"/>
      <c r="J193" s="70"/>
      <c r="K193" s="71"/>
      <c r="L193" s="77"/>
      <c r="M193" s="78"/>
      <c r="N193" t="str">
        <f t="shared" si="13"/>
        <v>07721</v>
      </c>
      <c r="O193">
        <f t="shared" si="11"/>
        <v>7721</v>
      </c>
      <c r="P193" s="29">
        <f t="shared" si="12"/>
        <v>682865</v>
      </c>
      <c r="Q193" t="e">
        <f>+VLOOKUP(O193,'Bảng kê HĐ 2022'!N$1912:R$4434,4,0)</f>
        <v>#N/A</v>
      </c>
      <c r="R193" t="e">
        <f>+VLOOKUP(O193,'Hàng trả'!#REF!,2,0)</f>
        <v>#REF!</v>
      </c>
    </row>
    <row r="194" spans="1:18" hidden="1" x14ac:dyDescent="0.3">
      <c r="A194" s="12">
        <v>2</v>
      </c>
      <c r="B194" s="64"/>
      <c r="C194" s="6" t="s">
        <v>10383</v>
      </c>
      <c r="D194" s="7">
        <v>44573</v>
      </c>
      <c r="E194" s="8" t="s">
        <v>10201</v>
      </c>
      <c r="F194" s="9">
        <v>831943</v>
      </c>
      <c r="G194" s="8" t="s">
        <v>10138</v>
      </c>
      <c r="H194" s="9">
        <v>83194</v>
      </c>
      <c r="I194" s="69"/>
      <c r="J194" s="70"/>
      <c r="K194" s="71"/>
      <c r="L194" s="77"/>
      <c r="M194" s="78"/>
      <c r="N194" t="str">
        <f t="shared" si="13"/>
        <v>07461</v>
      </c>
      <c r="O194">
        <f t="shared" si="11"/>
        <v>7461</v>
      </c>
      <c r="P194" s="29">
        <f t="shared" si="12"/>
        <v>831943</v>
      </c>
      <c r="Q194">
        <f>+VLOOKUP(O194,'Bảng kê HĐ 2022'!N$1912:R$4434,4,0)</f>
        <v>0</v>
      </c>
      <c r="R194" t="e">
        <f>+VLOOKUP(O194,'Hàng trả'!#REF!,2,0)</f>
        <v>#REF!</v>
      </c>
    </row>
    <row r="195" spans="1:18" hidden="1" x14ac:dyDescent="0.3">
      <c r="A195" s="12">
        <v>2</v>
      </c>
      <c r="B195" s="64"/>
      <c r="C195" s="6" t="s">
        <v>10384</v>
      </c>
      <c r="D195" s="7">
        <v>44569</v>
      </c>
      <c r="E195" s="8" t="s">
        <v>10205</v>
      </c>
      <c r="F195" s="9">
        <v>1375697</v>
      </c>
      <c r="G195" s="8" t="s">
        <v>10138</v>
      </c>
      <c r="H195" s="9">
        <v>137570</v>
      </c>
      <c r="I195" s="69"/>
      <c r="J195" s="70"/>
      <c r="K195" s="71"/>
      <c r="L195" s="77"/>
      <c r="M195" s="78"/>
      <c r="N195" t="str">
        <f>+RIGHT(C195,4)</f>
        <v>6905</v>
      </c>
      <c r="O195">
        <f t="shared" si="11"/>
        <v>6905</v>
      </c>
      <c r="P195" s="29">
        <f t="shared" si="12"/>
        <v>1375697</v>
      </c>
      <c r="Q195" t="e">
        <f>+VLOOKUP(O195,'Bảng kê HĐ 2022'!N$1912:R$4434,4,0)</f>
        <v>#N/A</v>
      </c>
      <c r="R195" t="e">
        <f>+VLOOKUP(O195,'Hàng trả'!#REF!,2,0)</f>
        <v>#REF!</v>
      </c>
    </row>
    <row r="196" spans="1:18" hidden="1" x14ac:dyDescent="0.3">
      <c r="A196" s="12">
        <v>2</v>
      </c>
      <c r="B196" s="64"/>
      <c r="C196" s="6" t="s">
        <v>10385</v>
      </c>
      <c r="D196" s="7">
        <v>44571</v>
      </c>
      <c r="E196" s="8" t="s">
        <v>10201</v>
      </c>
      <c r="F196" s="9">
        <v>1506109</v>
      </c>
      <c r="G196" s="8" t="s">
        <v>10138</v>
      </c>
      <c r="H196" s="9">
        <v>150611</v>
      </c>
      <c r="I196" s="69"/>
      <c r="J196" s="70"/>
      <c r="K196" s="71"/>
      <c r="L196" s="77"/>
      <c r="M196" s="78"/>
      <c r="N196" t="str">
        <f t="shared" si="13"/>
        <v>07031</v>
      </c>
      <c r="O196">
        <f t="shared" si="11"/>
        <v>7031</v>
      </c>
      <c r="P196" s="29">
        <f t="shared" si="12"/>
        <v>1506109</v>
      </c>
      <c r="Q196" t="e">
        <f>+VLOOKUP(O196,'Bảng kê HĐ 2022'!N$1912:R$4434,4,0)</f>
        <v>#N/A</v>
      </c>
      <c r="R196" t="e">
        <f>+VLOOKUP(O196,'Hàng trả'!#REF!,2,0)</f>
        <v>#REF!</v>
      </c>
    </row>
    <row r="197" spans="1:18" hidden="1" x14ac:dyDescent="0.3">
      <c r="A197" s="12">
        <v>2</v>
      </c>
      <c r="B197" s="64"/>
      <c r="C197" s="6" t="s">
        <v>10386</v>
      </c>
      <c r="D197" s="7">
        <v>44568</v>
      </c>
      <c r="E197" s="8" t="s">
        <v>10201</v>
      </c>
      <c r="F197" s="9">
        <v>802035</v>
      </c>
      <c r="G197" s="8" t="s">
        <v>10138</v>
      </c>
      <c r="H197" s="9">
        <v>80203</v>
      </c>
      <c r="I197" s="69"/>
      <c r="J197" s="70"/>
      <c r="K197" s="71"/>
      <c r="L197" s="77"/>
      <c r="M197" s="78"/>
      <c r="N197" t="str">
        <f t="shared" si="13"/>
        <v>06877</v>
      </c>
      <c r="O197">
        <f t="shared" si="11"/>
        <v>6877</v>
      </c>
      <c r="P197" s="29">
        <f t="shared" si="12"/>
        <v>802035</v>
      </c>
      <c r="Q197" t="e">
        <f>+VLOOKUP(O197,'Bảng kê HĐ 2022'!N$1912:R$4434,4,0)</f>
        <v>#N/A</v>
      </c>
      <c r="R197" t="e">
        <f>+VLOOKUP(O197,'Hàng trả'!#REF!,2,0)</f>
        <v>#REF!</v>
      </c>
    </row>
    <row r="198" spans="1:18" hidden="1" x14ac:dyDescent="0.3">
      <c r="A198" s="12">
        <v>2</v>
      </c>
      <c r="B198" s="64"/>
      <c r="C198" s="6" t="s">
        <v>10387</v>
      </c>
      <c r="D198" s="7">
        <v>44574</v>
      </c>
      <c r="E198" s="8" t="s">
        <v>10201</v>
      </c>
      <c r="F198" s="9">
        <v>898366</v>
      </c>
      <c r="G198" s="8" t="s">
        <v>10138</v>
      </c>
      <c r="H198" s="9">
        <v>89837</v>
      </c>
      <c r="I198" s="69"/>
      <c r="J198" s="70"/>
      <c r="K198" s="71"/>
      <c r="L198" s="77"/>
      <c r="M198" s="78"/>
      <c r="N198" t="str">
        <f t="shared" si="13"/>
        <v>07653</v>
      </c>
      <c r="O198">
        <f t="shared" si="11"/>
        <v>7653</v>
      </c>
      <c r="P198" s="29">
        <f t="shared" si="12"/>
        <v>898366</v>
      </c>
      <c r="Q198" t="e">
        <f>+VLOOKUP(O198,'Bảng kê HĐ 2022'!N$1912:R$4434,4,0)</f>
        <v>#N/A</v>
      </c>
      <c r="R198" t="e">
        <f>+VLOOKUP(O198,'Hàng trả'!#REF!,2,0)</f>
        <v>#REF!</v>
      </c>
    </row>
    <row r="199" spans="1:18" hidden="1" x14ac:dyDescent="0.3">
      <c r="A199" s="12">
        <v>2</v>
      </c>
      <c r="B199" s="64"/>
      <c r="C199" s="6" t="s">
        <v>10388</v>
      </c>
      <c r="D199" s="7">
        <v>44578</v>
      </c>
      <c r="E199" s="8" t="s">
        <v>10191</v>
      </c>
      <c r="F199" s="9">
        <v>709779</v>
      </c>
      <c r="G199" s="8" t="s">
        <v>10138</v>
      </c>
      <c r="H199" s="9">
        <v>70978</v>
      </c>
      <c r="I199" s="69"/>
      <c r="J199" s="70"/>
      <c r="K199" s="71"/>
      <c r="L199" s="77"/>
      <c r="M199" s="78"/>
      <c r="N199" t="str">
        <f t="shared" si="13"/>
        <v>08042</v>
      </c>
      <c r="O199">
        <f t="shared" si="11"/>
        <v>8042</v>
      </c>
      <c r="P199" s="29">
        <f t="shared" si="12"/>
        <v>709779</v>
      </c>
      <c r="Q199" t="e">
        <f>+VLOOKUP(O199,'Bảng kê HĐ 2022'!N$1912:R$4434,4,0)</f>
        <v>#N/A</v>
      </c>
      <c r="R199" t="e">
        <f>+VLOOKUP(O199,'Hàng trả'!#REF!,2,0)</f>
        <v>#REF!</v>
      </c>
    </row>
    <row r="200" spans="1:18" hidden="1" x14ac:dyDescent="0.3">
      <c r="A200" s="12">
        <v>2</v>
      </c>
      <c r="B200" s="64"/>
      <c r="C200" s="6" t="s">
        <v>10389</v>
      </c>
      <c r="D200" s="7">
        <v>44583</v>
      </c>
      <c r="E200" s="8" t="s">
        <v>10196</v>
      </c>
      <c r="F200" s="9">
        <v>998151</v>
      </c>
      <c r="G200" s="8" t="s">
        <v>10138</v>
      </c>
      <c r="H200" s="9">
        <v>99815</v>
      </c>
      <c r="I200" s="69"/>
      <c r="J200" s="70"/>
      <c r="K200" s="71"/>
      <c r="L200" s="77"/>
      <c r="M200" s="78"/>
      <c r="N200" t="str">
        <f t="shared" si="13"/>
        <v>09313</v>
      </c>
      <c r="O200">
        <f t="shared" si="11"/>
        <v>9313</v>
      </c>
      <c r="P200" s="29">
        <f t="shared" si="12"/>
        <v>998151</v>
      </c>
      <c r="Q200" t="e">
        <f>+VLOOKUP(O200,'Bảng kê HĐ 2022'!N$1912:R$4434,4,0)</f>
        <v>#N/A</v>
      </c>
      <c r="R200" t="e">
        <f>+VLOOKUP(O200,'Hàng trả'!#REF!,2,0)</f>
        <v>#REF!</v>
      </c>
    </row>
    <row r="201" spans="1:18" hidden="1" x14ac:dyDescent="0.3">
      <c r="A201" s="12">
        <v>2</v>
      </c>
      <c r="B201" s="64"/>
      <c r="C201" s="6" t="s">
        <v>10390</v>
      </c>
      <c r="D201" s="7">
        <v>44580</v>
      </c>
      <c r="E201" s="8" t="s">
        <v>10188</v>
      </c>
      <c r="F201" s="9">
        <v>2184215</v>
      </c>
      <c r="G201" s="8" t="s">
        <v>10138</v>
      </c>
      <c r="H201" s="9">
        <v>218421</v>
      </c>
      <c r="I201" s="69"/>
      <c r="J201" s="70"/>
      <c r="K201" s="71"/>
      <c r="L201" s="77"/>
      <c r="M201" s="78"/>
      <c r="N201" t="str">
        <f t="shared" ref="N201:N264" si="17">+RIGHT(C201,5)</f>
        <v>08647</v>
      </c>
      <c r="O201">
        <f t="shared" ref="O201:O264" si="18">+N201*1</f>
        <v>8647</v>
      </c>
      <c r="P201" s="29">
        <f t="shared" ref="P201:P264" si="19">+F201</f>
        <v>2184215</v>
      </c>
      <c r="Q201" t="e">
        <f>+VLOOKUP(O201,'Bảng kê HĐ 2022'!N$1912:R$4434,4,0)</f>
        <v>#N/A</v>
      </c>
      <c r="R201" t="e">
        <f>+VLOOKUP(O201,'Hàng trả'!#REF!,2,0)</f>
        <v>#REF!</v>
      </c>
    </row>
    <row r="202" spans="1:18" hidden="1" x14ac:dyDescent="0.3">
      <c r="A202" s="12">
        <v>2</v>
      </c>
      <c r="B202" s="64"/>
      <c r="C202" s="6" t="s">
        <v>10391</v>
      </c>
      <c r="D202" s="7">
        <v>44578</v>
      </c>
      <c r="E202" s="8" t="s">
        <v>10252</v>
      </c>
      <c r="F202" s="9">
        <v>1506109</v>
      </c>
      <c r="G202" s="8" t="s">
        <v>10138</v>
      </c>
      <c r="H202" s="9">
        <v>150611</v>
      </c>
      <c r="I202" s="69"/>
      <c r="J202" s="70"/>
      <c r="K202" s="71"/>
      <c r="L202" s="77"/>
      <c r="M202" s="78"/>
      <c r="N202" t="str">
        <f t="shared" si="17"/>
        <v>08054</v>
      </c>
      <c r="O202">
        <f t="shared" si="18"/>
        <v>8054</v>
      </c>
      <c r="P202" s="29">
        <f t="shared" si="19"/>
        <v>1506109</v>
      </c>
      <c r="Q202" t="e">
        <f>+VLOOKUP(O202,'Bảng kê HĐ 2022'!N$1912:R$4434,4,0)</f>
        <v>#N/A</v>
      </c>
      <c r="R202" t="e">
        <f>+VLOOKUP(O202,'Hàng trả'!#REF!,2,0)</f>
        <v>#REF!</v>
      </c>
    </row>
    <row r="203" spans="1:18" hidden="1" x14ac:dyDescent="0.3">
      <c r="A203" s="12">
        <v>2</v>
      </c>
      <c r="B203" s="64"/>
      <c r="C203" s="6" t="s">
        <v>10392</v>
      </c>
      <c r="D203" s="7">
        <v>44580</v>
      </c>
      <c r="E203" s="8" t="s">
        <v>10191</v>
      </c>
      <c r="F203" s="9">
        <v>1274152</v>
      </c>
      <c r="G203" s="8" t="s">
        <v>10138</v>
      </c>
      <c r="H203" s="9">
        <v>127415</v>
      </c>
      <c r="I203" s="69"/>
      <c r="J203" s="70"/>
      <c r="K203" s="71"/>
      <c r="L203" s="77"/>
      <c r="M203" s="78"/>
      <c r="N203" t="str">
        <f t="shared" si="17"/>
        <v>08615</v>
      </c>
      <c r="O203">
        <f t="shared" si="18"/>
        <v>8615</v>
      </c>
      <c r="P203" s="29">
        <f t="shared" si="19"/>
        <v>1274152</v>
      </c>
      <c r="Q203" t="e">
        <f>+VLOOKUP(O203,'Bảng kê HĐ 2022'!N$1912:R$4434,4,0)</f>
        <v>#N/A</v>
      </c>
      <c r="R203" t="e">
        <f>+VLOOKUP(O203,'Hàng trả'!#REF!,2,0)</f>
        <v>#REF!</v>
      </c>
    </row>
    <row r="204" spans="1:18" hidden="1" x14ac:dyDescent="0.3">
      <c r="A204" s="12">
        <v>2</v>
      </c>
      <c r="B204" s="64"/>
      <c r="C204" s="6" t="s">
        <v>10393</v>
      </c>
      <c r="D204" s="7">
        <v>44583</v>
      </c>
      <c r="E204" s="8" t="s">
        <v>10201</v>
      </c>
      <c r="F204" s="9">
        <v>1230108</v>
      </c>
      <c r="G204" s="8" t="s">
        <v>10138</v>
      </c>
      <c r="H204" s="9">
        <v>123011</v>
      </c>
      <c r="I204" s="69"/>
      <c r="J204" s="70"/>
      <c r="K204" s="71"/>
      <c r="L204" s="77"/>
      <c r="M204" s="78"/>
      <c r="N204" t="str">
        <f t="shared" si="17"/>
        <v>09316</v>
      </c>
      <c r="O204">
        <f t="shared" si="18"/>
        <v>9316</v>
      </c>
      <c r="P204" s="29">
        <f t="shared" si="19"/>
        <v>1230108</v>
      </c>
      <c r="Q204" t="e">
        <f>+VLOOKUP(O204,'Bảng kê HĐ 2022'!N$1912:R$4434,4,0)</f>
        <v>#N/A</v>
      </c>
      <c r="R204" t="e">
        <f>+VLOOKUP(O204,'Hàng trả'!#REF!,2,0)</f>
        <v>#REF!</v>
      </c>
    </row>
    <row r="205" spans="1:18" hidden="1" x14ac:dyDescent="0.3">
      <c r="A205" s="12">
        <v>2</v>
      </c>
      <c r="B205" s="64"/>
      <c r="C205" s="6" t="s">
        <v>10394</v>
      </c>
      <c r="D205" s="7">
        <v>44581</v>
      </c>
      <c r="E205" s="8" t="s">
        <v>10212</v>
      </c>
      <c r="F205" s="9">
        <v>1564926</v>
      </c>
      <c r="G205" s="8" t="s">
        <v>10138</v>
      </c>
      <c r="H205" s="9">
        <v>156493</v>
      </c>
      <c r="I205" s="69"/>
      <c r="J205" s="70"/>
      <c r="K205" s="71"/>
      <c r="L205" s="77"/>
      <c r="M205" s="78"/>
      <c r="N205" t="str">
        <f t="shared" ref="N205:N206" si="20">+RIGHT(C205,4)</f>
        <v>8887</v>
      </c>
      <c r="O205">
        <f t="shared" si="18"/>
        <v>8887</v>
      </c>
      <c r="P205" s="29">
        <f t="shared" si="19"/>
        <v>1564926</v>
      </c>
      <c r="Q205" t="e">
        <f>+VLOOKUP(O205,'Bảng kê HĐ 2022'!N$1912:R$4434,4,0)</f>
        <v>#N/A</v>
      </c>
      <c r="R205" t="e">
        <f>+VLOOKUP(O205,'Hàng trả'!#REF!,2,0)</f>
        <v>#REF!</v>
      </c>
    </row>
    <row r="206" spans="1:18" hidden="1" x14ac:dyDescent="0.3">
      <c r="A206" s="12">
        <v>2</v>
      </c>
      <c r="B206" s="64"/>
      <c r="C206" s="6" t="s">
        <v>10395</v>
      </c>
      <c r="D206" s="7">
        <v>44585</v>
      </c>
      <c r="E206" s="8" t="s">
        <v>10212</v>
      </c>
      <c r="F206" s="9">
        <v>1091356</v>
      </c>
      <c r="G206" s="8" t="s">
        <v>10138</v>
      </c>
      <c r="H206" s="9">
        <v>109136</v>
      </c>
      <c r="I206" s="69"/>
      <c r="J206" s="70"/>
      <c r="K206" s="71"/>
      <c r="L206" s="77"/>
      <c r="M206" s="78"/>
      <c r="N206" t="str">
        <f t="shared" si="20"/>
        <v>9715</v>
      </c>
      <c r="O206">
        <f t="shared" si="18"/>
        <v>9715</v>
      </c>
      <c r="P206" s="29">
        <f t="shared" si="19"/>
        <v>1091356</v>
      </c>
      <c r="Q206" t="e">
        <f>+VLOOKUP(O206,'Bảng kê HĐ 2022'!N$1912:R$4434,4,0)</f>
        <v>#N/A</v>
      </c>
      <c r="R206" t="e">
        <f>+VLOOKUP(O206,'Hàng trả'!#REF!,2,0)</f>
        <v>#REF!</v>
      </c>
    </row>
    <row r="207" spans="1:18" hidden="1" x14ac:dyDescent="0.3">
      <c r="A207" s="12">
        <v>2</v>
      </c>
      <c r="B207" s="64"/>
      <c r="C207" s="6" t="s">
        <v>10396</v>
      </c>
      <c r="D207" s="7">
        <v>44575</v>
      </c>
      <c r="E207" s="8" t="s">
        <v>10191</v>
      </c>
      <c r="F207" s="9">
        <v>1629368</v>
      </c>
      <c r="G207" s="8" t="s">
        <v>10138</v>
      </c>
      <c r="H207" s="9">
        <v>162937</v>
      </c>
      <c r="I207" s="69"/>
      <c r="J207" s="70"/>
      <c r="K207" s="71"/>
      <c r="L207" s="77"/>
      <c r="M207" s="78"/>
      <c r="N207" t="str">
        <f t="shared" si="17"/>
        <v>07696</v>
      </c>
      <c r="O207">
        <f t="shared" si="18"/>
        <v>7696</v>
      </c>
      <c r="P207" s="29">
        <f t="shared" si="19"/>
        <v>1629368</v>
      </c>
      <c r="Q207" t="e">
        <f>+VLOOKUP(O207,'Bảng kê HĐ 2022'!N$1912:R$4434,4,0)</f>
        <v>#N/A</v>
      </c>
      <c r="R207" t="e">
        <f>+VLOOKUP(O207,'Hàng trả'!#REF!,2,0)</f>
        <v>#REF!</v>
      </c>
    </row>
    <row r="208" spans="1:18" hidden="1" x14ac:dyDescent="0.3">
      <c r="A208" s="12">
        <v>2</v>
      </c>
      <c r="B208" s="64"/>
      <c r="C208" s="6" t="s">
        <v>10397</v>
      </c>
      <c r="D208" s="7">
        <v>44590</v>
      </c>
      <c r="E208" s="8" t="s">
        <v>10201</v>
      </c>
      <c r="F208" s="9">
        <v>220801</v>
      </c>
      <c r="G208" s="8" t="s">
        <v>10138</v>
      </c>
      <c r="H208" s="9">
        <v>22080</v>
      </c>
      <c r="I208" s="69"/>
      <c r="J208" s="70"/>
      <c r="K208" s="71"/>
      <c r="L208" s="77"/>
      <c r="M208" s="78"/>
      <c r="N208" t="str">
        <f t="shared" si="17"/>
        <v>10493</v>
      </c>
      <c r="O208">
        <f t="shared" si="18"/>
        <v>10493</v>
      </c>
      <c r="P208" s="29">
        <f t="shared" si="19"/>
        <v>220801</v>
      </c>
      <c r="Q208" t="e">
        <f>+VLOOKUP(O208,'Bảng kê HĐ 2022'!N$1912:R$4434,4,0)</f>
        <v>#N/A</v>
      </c>
      <c r="R208" t="e">
        <f>+VLOOKUP(O208,'Hàng trả'!#REF!,2,0)</f>
        <v>#REF!</v>
      </c>
    </row>
    <row r="209" spans="1:18" hidden="1" x14ac:dyDescent="0.3">
      <c r="A209" s="12">
        <v>2</v>
      </c>
      <c r="B209" s="64"/>
      <c r="C209" s="6" t="s">
        <v>10398</v>
      </c>
      <c r="D209" s="7">
        <v>44590</v>
      </c>
      <c r="E209" s="8" t="s">
        <v>10212</v>
      </c>
      <c r="F209" s="9">
        <v>886820</v>
      </c>
      <c r="G209" s="8" t="s">
        <v>10138</v>
      </c>
      <c r="H209" s="9">
        <v>88682</v>
      </c>
      <c r="I209" s="69"/>
      <c r="J209" s="70"/>
      <c r="K209" s="71"/>
      <c r="L209" s="77"/>
      <c r="M209" s="78"/>
      <c r="N209" t="str">
        <f t="shared" si="17"/>
        <v>10461</v>
      </c>
      <c r="O209">
        <f t="shared" si="18"/>
        <v>10461</v>
      </c>
      <c r="P209" s="29">
        <f t="shared" si="19"/>
        <v>886820</v>
      </c>
      <c r="Q209">
        <f>+VLOOKUP(O209,'Bảng kê HĐ 2022'!N$1912:R$4434,4,0)</f>
        <v>0</v>
      </c>
      <c r="R209" t="e">
        <f>+VLOOKUP(O209,'Hàng trả'!#REF!,2,0)</f>
        <v>#REF!</v>
      </c>
    </row>
    <row r="210" spans="1:18" hidden="1" x14ac:dyDescent="0.3">
      <c r="A210" s="12">
        <v>2</v>
      </c>
      <c r="B210" s="64"/>
      <c r="C210" s="6" t="s">
        <v>10399</v>
      </c>
      <c r="D210" s="7">
        <v>44583</v>
      </c>
      <c r="E210" s="8" t="s">
        <v>10212</v>
      </c>
      <c r="F210" s="9">
        <v>3355506</v>
      </c>
      <c r="G210" s="8" t="s">
        <v>10138</v>
      </c>
      <c r="H210" s="9">
        <v>335551</v>
      </c>
      <c r="I210" s="69"/>
      <c r="J210" s="70"/>
      <c r="K210" s="71"/>
      <c r="L210" s="77"/>
      <c r="M210" s="78"/>
      <c r="N210" t="str">
        <f>+RIGHT(C210,4)</f>
        <v>9324</v>
      </c>
      <c r="O210">
        <f t="shared" si="18"/>
        <v>9324</v>
      </c>
      <c r="P210" s="29">
        <f t="shared" si="19"/>
        <v>3355506</v>
      </c>
      <c r="Q210" t="e">
        <f>+VLOOKUP(O210,'Bảng kê HĐ 2022'!N$1912:R$4434,4,0)</f>
        <v>#N/A</v>
      </c>
      <c r="R210" t="e">
        <f>+VLOOKUP(O210,'Hàng trả'!#REF!,2,0)</f>
        <v>#REF!</v>
      </c>
    </row>
    <row r="211" spans="1:18" hidden="1" x14ac:dyDescent="0.3">
      <c r="A211" s="12">
        <v>2</v>
      </c>
      <c r="B211" s="64"/>
      <c r="C211" s="6" t="s">
        <v>10400</v>
      </c>
      <c r="D211" s="7">
        <v>44588</v>
      </c>
      <c r="E211" s="8" t="s">
        <v>10196</v>
      </c>
      <c r="F211" s="9">
        <v>2341574</v>
      </c>
      <c r="G211" s="8" t="s">
        <v>10138</v>
      </c>
      <c r="H211" s="9">
        <v>234157</v>
      </c>
      <c r="I211" s="69"/>
      <c r="J211" s="70"/>
      <c r="K211" s="71"/>
      <c r="L211" s="77"/>
      <c r="M211" s="78"/>
      <c r="N211" t="str">
        <f t="shared" si="17"/>
        <v>10357</v>
      </c>
      <c r="O211">
        <f t="shared" si="18"/>
        <v>10357</v>
      </c>
      <c r="P211" s="29">
        <f t="shared" si="19"/>
        <v>2341574</v>
      </c>
      <c r="Q211" t="e">
        <f>+VLOOKUP(O211,'Bảng kê HĐ 2022'!N$1912:R$4434,4,0)</f>
        <v>#N/A</v>
      </c>
      <c r="R211" t="e">
        <f>+VLOOKUP(O211,'Hàng trả'!#REF!,2,0)</f>
        <v>#REF!</v>
      </c>
    </row>
    <row r="212" spans="1:18" hidden="1" x14ac:dyDescent="0.3">
      <c r="A212" s="12">
        <v>2</v>
      </c>
      <c r="B212" s="64"/>
      <c r="C212" s="6" t="s">
        <v>10401</v>
      </c>
      <c r="D212" s="7">
        <v>44590</v>
      </c>
      <c r="E212" s="8" t="s">
        <v>10196</v>
      </c>
      <c r="F212" s="9">
        <v>1550395</v>
      </c>
      <c r="G212" s="8" t="s">
        <v>10138</v>
      </c>
      <c r="H212" s="9">
        <v>155039</v>
      </c>
      <c r="I212" s="69"/>
      <c r="J212" s="70"/>
      <c r="K212" s="71"/>
      <c r="L212" s="77"/>
      <c r="M212" s="78"/>
      <c r="N212" t="str">
        <f t="shared" si="17"/>
        <v>10472</v>
      </c>
      <c r="O212">
        <f t="shared" si="18"/>
        <v>10472</v>
      </c>
      <c r="P212" s="29">
        <f t="shared" si="19"/>
        <v>1550395</v>
      </c>
      <c r="Q212" t="e">
        <f>+VLOOKUP(O212,'Bảng kê HĐ 2022'!N$1912:R$4434,4,0)</f>
        <v>#N/A</v>
      </c>
      <c r="R212" t="e">
        <f>+VLOOKUP(O212,'Hàng trả'!#REF!,2,0)</f>
        <v>#REF!</v>
      </c>
    </row>
    <row r="213" spans="1:18" hidden="1" x14ac:dyDescent="0.3">
      <c r="A213" s="12">
        <v>2</v>
      </c>
      <c r="B213" s="64"/>
      <c r="C213" s="6" t="s">
        <v>10402</v>
      </c>
      <c r="D213" s="7">
        <v>44578</v>
      </c>
      <c r="E213" s="8" t="s">
        <v>10252</v>
      </c>
      <c r="F213" s="9">
        <v>1849397</v>
      </c>
      <c r="G213" s="8" t="s">
        <v>10138</v>
      </c>
      <c r="H213" s="9">
        <v>184940</v>
      </c>
      <c r="I213" s="69"/>
      <c r="J213" s="70"/>
      <c r="K213" s="71"/>
      <c r="L213" s="77"/>
      <c r="M213" s="78"/>
      <c r="N213" t="str">
        <f t="shared" si="17"/>
        <v>08041</v>
      </c>
      <c r="O213">
        <f t="shared" si="18"/>
        <v>8041</v>
      </c>
      <c r="P213" s="29">
        <f t="shared" si="19"/>
        <v>1849397</v>
      </c>
      <c r="Q213" t="e">
        <f>+VLOOKUP(O213,'Bảng kê HĐ 2022'!N$1912:R$4434,4,0)</f>
        <v>#N/A</v>
      </c>
      <c r="R213" t="e">
        <f>+VLOOKUP(O213,'Hàng trả'!#REF!,2,0)</f>
        <v>#REF!</v>
      </c>
    </row>
    <row r="214" spans="1:18" hidden="1" x14ac:dyDescent="0.3">
      <c r="A214" s="12">
        <v>2</v>
      </c>
      <c r="B214" s="64"/>
      <c r="C214" s="6" t="s">
        <v>10403</v>
      </c>
      <c r="D214" s="7">
        <v>44582</v>
      </c>
      <c r="E214" s="8" t="s">
        <v>10220</v>
      </c>
      <c r="F214" s="9">
        <v>773329</v>
      </c>
      <c r="G214" s="8" t="s">
        <v>10138</v>
      </c>
      <c r="H214" s="9">
        <v>77333</v>
      </c>
      <c r="I214" s="69"/>
      <c r="J214" s="70"/>
      <c r="K214" s="71"/>
      <c r="L214" s="77"/>
      <c r="M214" s="78"/>
      <c r="N214" t="str">
        <f t="shared" si="17"/>
        <v>08944</v>
      </c>
      <c r="O214">
        <f t="shared" si="18"/>
        <v>8944</v>
      </c>
      <c r="P214" s="29">
        <f t="shared" si="19"/>
        <v>773329</v>
      </c>
      <c r="Q214" t="e">
        <f>+VLOOKUP(O214,'Bảng kê HĐ 2022'!N$1912:R$4434,4,0)</f>
        <v>#N/A</v>
      </c>
      <c r="R214" t="e">
        <f>+VLOOKUP(O214,'Hàng trả'!#REF!,2,0)</f>
        <v>#REF!</v>
      </c>
    </row>
    <row r="215" spans="1:18" hidden="1" x14ac:dyDescent="0.3">
      <c r="A215" s="12">
        <v>2</v>
      </c>
      <c r="B215" s="64"/>
      <c r="C215" s="6" t="s">
        <v>10404</v>
      </c>
      <c r="D215" s="7">
        <v>44565</v>
      </c>
      <c r="E215" s="8" t="s">
        <v>10220</v>
      </c>
      <c r="F215" s="9">
        <v>3596742</v>
      </c>
      <c r="G215" s="8" t="s">
        <v>10138</v>
      </c>
      <c r="H215" s="9">
        <v>359674</v>
      </c>
      <c r="I215" s="69"/>
      <c r="J215" s="70"/>
      <c r="K215" s="71"/>
      <c r="L215" s="77"/>
      <c r="M215" s="78"/>
      <c r="N215" t="str">
        <f t="shared" si="17"/>
        <v>06421</v>
      </c>
      <c r="O215">
        <f t="shared" si="18"/>
        <v>6421</v>
      </c>
      <c r="P215" s="29">
        <f t="shared" si="19"/>
        <v>3596742</v>
      </c>
      <c r="Q215" t="e">
        <f>+VLOOKUP(O215,'Bảng kê HĐ 2022'!N$1912:R$4434,4,0)</f>
        <v>#N/A</v>
      </c>
      <c r="R215" t="e">
        <f>+VLOOKUP(O215,'Hàng trả'!#REF!,2,0)</f>
        <v>#REF!</v>
      </c>
    </row>
    <row r="216" spans="1:18" hidden="1" x14ac:dyDescent="0.3">
      <c r="A216" s="12">
        <v>2</v>
      </c>
      <c r="B216" s="64"/>
      <c r="C216" s="6" t="s">
        <v>10405</v>
      </c>
      <c r="D216" s="7">
        <v>44568</v>
      </c>
      <c r="E216" s="8" t="s">
        <v>10252</v>
      </c>
      <c r="F216" s="9">
        <v>1543691</v>
      </c>
      <c r="G216" s="8" t="s">
        <v>10138</v>
      </c>
      <c r="H216" s="9">
        <v>154369</v>
      </c>
      <c r="I216" s="69"/>
      <c r="J216" s="70"/>
      <c r="K216" s="71"/>
      <c r="L216" s="77"/>
      <c r="M216" s="78"/>
      <c r="N216" t="str">
        <f t="shared" si="17"/>
        <v>06880</v>
      </c>
      <c r="O216">
        <f t="shared" si="18"/>
        <v>6880</v>
      </c>
      <c r="P216" s="29">
        <f t="shared" si="19"/>
        <v>1543691</v>
      </c>
      <c r="Q216" t="e">
        <f>+VLOOKUP(O216,'Bảng kê HĐ 2022'!N$1912:R$4434,4,0)</f>
        <v>#N/A</v>
      </c>
      <c r="R216" t="e">
        <f>+VLOOKUP(O216,'Hàng trả'!#REF!,2,0)</f>
        <v>#REF!</v>
      </c>
    </row>
    <row r="217" spans="1:18" hidden="1" x14ac:dyDescent="0.3">
      <c r="A217" s="12">
        <v>2</v>
      </c>
      <c r="B217" s="64"/>
      <c r="C217" s="6" t="s">
        <v>10406</v>
      </c>
      <c r="D217" s="7">
        <v>44568</v>
      </c>
      <c r="E217" s="8" t="s">
        <v>10188</v>
      </c>
      <c r="F217" s="9">
        <v>1562639</v>
      </c>
      <c r="G217" s="8" t="s">
        <v>10138</v>
      </c>
      <c r="H217" s="9">
        <v>156264</v>
      </c>
      <c r="I217" s="69"/>
      <c r="J217" s="70"/>
      <c r="K217" s="71"/>
      <c r="L217" s="77"/>
      <c r="M217" s="78"/>
      <c r="N217" t="str">
        <f t="shared" si="17"/>
        <v>06875</v>
      </c>
      <c r="O217">
        <f t="shared" si="18"/>
        <v>6875</v>
      </c>
      <c r="P217" s="29">
        <f t="shared" si="19"/>
        <v>1562639</v>
      </c>
      <c r="Q217" t="e">
        <f>+VLOOKUP(O217,'Bảng kê HĐ 2022'!N$1912:R$4434,4,0)</f>
        <v>#N/A</v>
      </c>
      <c r="R217" t="e">
        <f>+VLOOKUP(O217,'Hàng trả'!#REF!,2,0)</f>
        <v>#REF!</v>
      </c>
    </row>
    <row r="218" spans="1:18" hidden="1" x14ac:dyDescent="0.3">
      <c r="A218" s="12">
        <v>2</v>
      </c>
      <c r="B218" s="64"/>
      <c r="C218" s="6" t="s">
        <v>10407</v>
      </c>
      <c r="D218" s="7">
        <v>44567</v>
      </c>
      <c r="E218" s="8" t="s">
        <v>10203</v>
      </c>
      <c r="F218" s="9">
        <v>1235490</v>
      </c>
      <c r="G218" s="8" t="s">
        <v>10138</v>
      </c>
      <c r="H218" s="9">
        <v>123549</v>
      </c>
      <c r="I218" s="69"/>
      <c r="J218" s="70"/>
      <c r="K218" s="71"/>
      <c r="L218" s="77"/>
      <c r="M218" s="78"/>
      <c r="N218" t="str">
        <f t="shared" si="17"/>
        <v>06712</v>
      </c>
      <c r="O218">
        <f t="shared" si="18"/>
        <v>6712</v>
      </c>
      <c r="P218" s="29">
        <f t="shared" si="19"/>
        <v>1235490</v>
      </c>
      <c r="Q218">
        <f>+VLOOKUP(O218,'Bảng kê HĐ 2022'!N$1912:R$4434,4,0)</f>
        <v>0</v>
      </c>
      <c r="R218" t="e">
        <f>+VLOOKUP(O218,'Hàng trả'!#REF!,2,0)</f>
        <v>#REF!</v>
      </c>
    </row>
    <row r="219" spans="1:18" hidden="1" x14ac:dyDescent="0.3">
      <c r="A219" s="12">
        <v>2</v>
      </c>
      <c r="B219" s="64"/>
      <c r="C219" s="6" t="s">
        <v>10408</v>
      </c>
      <c r="D219" s="7">
        <v>44567</v>
      </c>
      <c r="E219" s="8" t="s">
        <v>10188</v>
      </c>
      <c r="F219" s="9">
        <v>552002</v>
      </c>
      <c r="G219" s="8" t="s">
        <v>10138</v>
      </c>
      <c r="H219" s="9">
        <v>55200</v>
      </c>
      <c r="I219" s="69"/>
      <c r="J219" s="70"/>
      <c r="K219" s="71"/>
      <c r="L219" s="77"/>
      <c r="M219" s="78"/>
      <c r="N219" t="str">
        <f t="shared" si="17"/>
        <v>06704</v>
      </c>
      <c r="O219">
        <f t="shared" si="18"/>
        <v>6704</v>
      </c>
      <c r="P219" s="29">
        <f t="shared" si="19"/>
        <v>552002</v>
      </c>
      <c r="Q219" t="e">
        <f>+VLOOKUP(O219,'Bảng kê HĐ 2022'!N$1912:R$4434,4,0)</f>
        <v>#N/A</v>
      </c>
      <c r="R219" t="e">
        <f>+VLOOKUP(O219,'Hàng trả'!#REF!,2,0)</f>
        <v>#REF!</v>
      </c>
    </row>
    <row r="220" spans="1:18" hidden="1" x14ac:dyDescent="0.3">
      <c r="A220" s="12">
        <v>2</v>
      </c>
      <c r="B220" s="64"/>
      <c r="C220" s="6" t="s">
        <v>10409</v>
      </c>
      <c r="D220" s="7">
        <v>44564</v>
      </c>
      <c r="E220" s="8" t="s">
        <v>10191</v>
      </c>
      <c r="F220" s="9">
        <v>1630970</v>
      </c>
      <c r="G220" s="8" t="s">
        <v>10138</v>
      </c>
      <c r="H220" s="9">
        <v>163097</v>
      </c>
      <c r="I220" s="69"/>
      <c r="J220" s="70"/>
      <c r="K220" s="71"/>
      <c r="L220" s="77"/>
      <c r="M220" s="78"/>
      <c r="N220" t="str">
        <f t="shared" si="17"/>
        <v>06274</v>
      </c>
      <c r="O220">
        <f t="shared" si="18"/>
        <v>6274</v>
      </c>
      <c r="P220" s="29">
        <f t="shared" si="19"/>
        <v>1630970</v>
      </c>
      <c r="Q220" t="e">
        <f>+VLOOKUP(O220,'Bảng kê HĐ 2022'!N$1912:R$4434,4,0)</f>
        <v>#N/A</v>
      </c>
      <c r="R220" t="e">
        <f>+VLOOKUP(O220,'Hàng trả'!#REF!,2,0)</f>
        <v>#REF!</v>
      </c>
    </row>
    <row r="221" spans="1:18" hidden="1" x14ac:dyDescent="0.3">
      <c r="A221" s="12">
        <v>2</v>
      </c>
      <c r="B221" s="64"/>
      <c r="C221" s="6" t="s">
        <v>10410</v>
      </c>
      <c r="D221" s="7">
        <v>44569</v>
      </c>
      <c r="E221" s="8" t="s">
        <v>10252</v>
      </c>
      <c r="F221" s="9">
        <v>872289</v>
      </c>
      <c r="G221" s="8" t="s">
        <v>10138</v>
      </c>
      <c r="H221" s="9">
        <v>87229</v>
      </c>
      <c r="I221" s="69"/>
      <c r="J221" s="70"/>
      <c r="K221" s="71"/>
      <c r="L221" s="77"/>
      <c r="M221" s="78"/>
      <c r="N221" t="str">
        <f t="shared" si="17"/>
        <v>06906</v>
      </c>
      <c r="O221">
        <f t="shared" si="18"/>
        <v>6906</v>
      </c>
      <c r="P221" s="29">
        <f t="shared" si="19"/>
        <v>872289</v>
      </c>
      <c r="Q221" t="e">
        <f>+VLOOKUP(O221,'Bảng kê HĐ 2022'!N$1912:R$4434,4,0)</f>
        <v>#N/A</v>
      </c>
      <c r="R221" t="e">
        <f>+VLOOKUP(O221,'Hàng trả'!#REF!,2,0)</f>
        <v>#REF!</v>
      </c>
    </row>
    <row r="222" spans="1:18" hidden="1" x14ac:dyDescent="0.3">
      <c r="A222" s="12">
        <v>2</v>
      </c>
      <c r="B222" s="64"/>
      <c r="C222" s="6" t="s">
        <v>10411</v>
      </c>
      <c r="D222" s="7">
        <v>44566</v>
      </c>
      <c r="E222" s="8" t="s">
        <v>10201</v>
      </c>
      <c r="F222" s="9">
        <v>895492</v>
      </c>
      <c r="G222" s="8" t="s">
        <v>10138</v>
      </c>
      <c r="H222" s="9">
        <v>89549</v>
      </c>
      <c r="I222" s="69"/>
      <c r="J222" s="70"/>
      <c r="K222" s="71"/>
      <c r="L222" s="77"/>
      <c r="M222" s="78"/>
      <c r="N222" t="str">
        <f t="shared" si="17"/>
        <v>06539</v>
      </c>
      <c r="O222">
        <f t="shared" si="18"/>
        <v>6539</v>
      </c>
      <c r="P222" s="29">
        <f t="shared" si="19"/>
        <v>895492</v>
      </c>
      <c r="Q222" t="e">
        <f>+VLOOKUP(O222,'Bảng kê HĐ 2022'!N$1912:R$4434,4,0)</f>
        <v>#N/A</v>
      </c>
      <c r="R222" t="e">
        <f>+VLOOKUP(O222,'Hàng trả'!#REF!,2,0)</f>
        <v>#REF!</v>
      </c>
    </row>
    <row r="223" spans="1:18" hidden="1" x14ac:dyDescent="0.3">
      <c r="A223" s="12">
        <v>2</v>
      </c>
      <c r="B223" s="64"/>
      <c r="C223" s="6" t="s">
        <v>10412</v>
      </c>
      <c r="D223" s="7">
        <v>44571</v>
      </c>
      <c r="E223" s="8" t="s">
        <v>10203</v>
      </c>
      <c r="F223" s="9">
        <v>1775279</v>
      </c>
      <c r="G223" s="8" t="s">
        <v>10138</v>
      </c>
      <c r="H223" s="9">
        <v>177528</v>
      </c>
      <c r="I223" s="69"/>
      <c r="J223" s="70"/>
      <c r="K223" s="71"/>
      <c r="L223" s="77"/>
      <c r="M223" s="78"/>
      <c r="N223" t="str">
        <f t="shared" si="17"/>
        <v>07023</v>
      </c>
      <c r="O223">
        <f t="shared" si="18"/>
        <v>7023</v>
      </c>
      <c r="P223" s="29">
        <f t="shared" si="19"/>
        <v>1775279</v>
      </c>
      <c r="Q223" t="e">
        <f>+VLOOKUP(O223,'Bảng kê HĐ 2022'!N$1912:R$4434,4,0)</f>
        <v>#N/A</v>
      </c>
      <c r="R223" t="e">
        <f>+VLOOKUP(O223,'Hàng trả'!#REF!,2,0)</f>
        <v>#REF!</v>
      </c>
    </row>
    <row r="224" spans="1:18" hidden="1" x14ac:dyDescent="0.3">
      <c r="A224" s="12">
        <v>2</v>
      </c>
      <c r="B224" s="64"/>
      <c r="C224" s="6" t="s">
        <v>10413</v>
      </c>
      <c r="D224" s="7">
        <v>44573</v>
      </c>
      <c r="E224" s="8" t="s">
        <v>10203</v>
      </c>
      <c r="F224" s="9">
        <v>1364642</v>
      </c>
      <c r="G224" s="8" t="s">
        <v>10138</v>
      </c>
      <c r="H224" s="9">
        <v>136464</v>
      </c>
      <c r="I224" s="69"/>
      <c r="J224" s="70"/>
      <c r="K224" s="71"/>
      <c r="L224" s="77"/>
      <c r="M224" s="78"/>
      <c r="N224" t="str">
        <f t="shared" si="17"/>
        <v>07439</v>
      </c>
      <c r="O224">
        <f t="shared" si="18"/>
        <v>7439</v>
      </c>
      <c r="P224" s="29">
        <f t="shared" si="19"/>
        <v>1364642</v>
      </c>
      <c r="Q224" t="e">
        <f>+VLOOKUP(O224,'Bảng kê HĐ 2022'!N$1912:R$4434,4,0)</f>
        <v>#N/A</v>
      </c>
      <c r="R224" t="e">
        <f>+VLOOKUP(O224,'Hàng trả'!#REF!,2,0)</f>
        <v>#REF!</v>
      </c>
    </row>
    <row r="225" spans="1:18" hidden="1" x14ac:dyDescent="0.3">
      <c r="A225" s="12">
        <v>2</v>
      </c>
      <c r="B225" s="64"/>
      <c r="C225" s="6" t="s">
        <v>10414</v>
      </c>
      <c r="D225" s="7">
        <v>44573</v>
      </c>
      <c r="E225" s="8" t="s">
        <v>10205</v>
      </c>
      <c r="F225" s="9">
        <v>954107</v>
      </c>
      <c r="G225" s="8" t="s">
        <v>10138</v>
      </c>
      <c r="H225" s="9">
        <v>95411</v>
      </c>
      <c r="I225" s="69"/>
      <c r="J225" s="70"/>
      <c r="K225" s="71"/>
      <c r="L225" s="77"/>
      <c r="M225" s="78"/>
      <c r="N225" t="str">
        <f t="shared" ref="N225:N227" si="21">+RIGHT(C225,4)</f>
        <v>7436</v>
      </c>
      <c r="O225">
        <f t="shared" si="18"/>
        <v>7436</v>
      </c>
      <c r="P225" s="29">
        <f t="shared" si="19"/>
        <v>954107</v>
      </c>
      <c r="Q225" t="e">
        <f>+VLOOKUP(O225,'Bảng kê HĐ 2022'!N$1912:R$4434,4,0)</f>
        <v>#N/A</v>
      </c>
      <c r="R225" t="e">
        <f>+VLOOKUP(O225,'Hàng trả'!#REF!,2,0)</f>
        <v>#REF!</v>
      </c>
    </row>
    <row r="226" spans="1:18" hidden="1" x14ac:dyDescent="0.3">
      <c r="A226" s="12">
        <v>2</v>
      </c>
      <c r="B226" s="64"/>
      <c r="C226" s="6" t="s">
        <v>10415</v>
      </c>
      <c r="D226" s="7">
        <v>44572</v>
      </c>
      <c r="E226" s="8" t="s">
        <v>10193</v>
      </c>
      <c r="F226" s="9">
        <v>1416105</v>
      </c>
      <c r="G226" s="8" t="s">
        <v>10138</v>
      </c>
      <c r="H226" s="9">
        <v>141610</v>
      </c>
      <c r="I226" s="69"/>
      <c r="J226" s="70"/>
      <c r="K226" s="71"/>
      <c r="L226" s="77"/>
      <c r="M226" s="78"/>
      <c r="N226" t="str">
        <f t="shared" si="21"/>
        <v>7143</v>
      </c>
      <c r="O226">
        <f t="shared" si="18"/>
        <v>7143</v>
      </c>
      <c r="P226" s="29">
        <f t="shared" si="19"/>
        <v>1416105</v>
      </c>
      <c r="Q226" t="e">
        <f>+VLOOKUP(O226,'Bảng kê HĐ 2022'!N$1912:R$4434,4,0)</f>
        <v>#N/A</v>
      </c>
      <c r="R226" t="e">
        <f>+VLOOKUP(O226,'Hàng trả'!#REF!,2,0)</f>
        <v>#REF!</v>
      </c>
    </row>
    <row r="227" spans="1:18" hidden="1" x14ac:dyDescent="0.3">
      <c r="A227" s="12">
        <v>2</v>
      </c>
      <c r="B227" s="64"/>
      <c r="C227" s="6" t="s">
        <v>10416</v>
      </c>
      <c r="D227" s="7">
        <v>44574</v>
      </c>
      <c r="E227" s="8" t="s">
        <v>10212</v>
      </c>
      <c r="F227" s="9">
        <v>3024439</v>
      </c>
      <c r="G227" s="8" t="s">
        <v>10138</v>
      </c>
      <c r="H227" s="9">
        <v>302444</v>
      </c>
      <c r="I227" s="69"/>
      <c r="J227" s="70"/>
      <c r="K227" s="71"/>
      <c r="L227" s="77"/>
      <c r="M227" s="78"/>
      <c r="N227" t="str">
        <f t="shared" si="21"/>
        <v>7645</v>
      </c>
      <c r="O227">
        <f t="shared" si="18"/>
        <v>7645</v>
      </c>
      <c r="P227" s="29">
        <f t="shared" si="19"/>
        <v>3024439</v>
      </c>
      <c r="Q227" t="e">
        <f>+VLOOKUP(O227,'Bảng kê HĐ 2022'!N$1912:R$4434,4,0)</f>
        <v>#N/A</v>
      </c>
      <c r="R227" t="e">
        <f>+VLOOKUP(O227,'Hàng trả'!#REF!,2,0)</f>
        <v>#REF!</v>
      </c>
    </row>
    <row r="228" spans="1:18" hidden="1" x14ac:dyDescent="0.3">
      <c r="A228" s="12">
        <v>2</v>
      </c>
      <c r="B228" s="64"/>
      <c r="C228" s="6" t="s">
        <v>10417</v>
      </c>
      <c r="D228" s="7">
        <v>44574</v>
      </c>
      <c r="E228" s="8" t="s">
        <v>10252</v>
      </c>
      <c r="F228" s="9">
        <v>2679943</v>
      </c>
      <c r="G228" s="8" t="s">
        <v>10138</v>
      </c>
      <c r="H228" s="9">
        <v>267994</v>
      </c>
      <c r="I228" s="69"/>
      <c r="J228" s="70"/>
      <c r="K228" s="71"/>
      <c r="L228" s="77"/>
      <c r="M228" s="78"/>
      <c r="N228" t="str">
        <f t="shared" si="17"/>
        <v>07650</v>
      </c>
      <c r="O228">
        <f t="shared" si="18"/>
        <v>7650</v>
      </c>
      <c r="P228" s="29">
        <f t="shared" si="19"/>
        <v>2679943</v>
      </c>
      <c r="Q228" t="e">
        <f>+VLOOKUP(O228,'Bảng kê HĐ 2022'!N$1912:R$4434,4,0)</f>
        <v>#N/A</v>
      </c>
      <c r="R228" t="e">
        <f>+VLOOKUP(O228,'Hàng trả'!#REF!,2,0)</f>
        <v>#REF!</v>
      </c>
    </row>
    <row r="229" spans="1:18" hidden="1" x14ac:dyDescent="0.3">
      <c r="A229" s="12">
        <v>2</v>
      </c>
      <c r="B229" s="64"/>
      <c r="C229" s="6" t="s">
        <v>10418</v>
      </c>
      <c r="D229" s="7">
        <v>44581</v>
      </c>
      <c r="E229" s="8" t="s">
        <v>10212</v>
      </c>
      <c r="F229" s="9">
        <v>343288</v>
      </c>
      <c r="G229" s="8" t="s">
        <v>10138</v>
      </c>
      <c r="H229" s="9">
        <v>34329</v>
      </c>
      <c r="I229" s="69"/>
      <c r="J229" s="70"/>
      <c r="K229" s="71"/>
      <c r="L229" s="77"/>
      <c r="M229" s="78"/>
      <c r="N229" t="str">
        <f>+RIGHT(C229,4)</f>
        <v>8898</v>
      </c>
      <c r="O229">
        <f t="shared" si="18"/>
        <v>8898</v>
      </c>
      <c r="P229" s="29">
        <f t="shared" si="19"/>
        <v>343288</v>
      </c>
      <c r="Q229" t="e">
        <f>+VLOOKUP(O229,'Bảng kê HĐ 2022'!N$1912:R$4434,4,0)</f>
        <v>#N/A</v>
      </c>
      <c r="R229" t="e">
        <f>+VLOOKUP(O229,'Hàng trả'!#REF!,2,0)</f>
        <v>#REF!</v>
      </c>
    </row>
    <row r="230" spans="1:18" hidden="1" x14ac:dyDescent="0.3">
      <c r="A230" s="12">
        <v>2</v>
      </c>
      <c r="B230" s="64"/>
      <c r="C230" s="6" t="s">
        <v>10419</v>
      </c>
      <c r="D230" s="7">
        <v>44575</v>
      </c>
      <c r="E230" s="8" t="s">
        <v>10203</v>
      </c>
      <c r="F230" s="9">
        <v>1409032</v>
      </c>
      <c r="G230" s="8" t="s">
        <v>10138</v>
      </c>
      <c r="H230" s="9">
        <v>140903</v>
      </c>
      <c r="I230" s="69"/>
      <c r="J230" s="70"/>
      <c r="K230" s="71"/>
      <c r="L230" s="77"/>
      <c r="M230" s="78"/>
      <c r="N230" t="str">
        <f t="shared" si="17"/>
        <v>07686</v>
      </c>
      <c r="O230">
        <f t="shared" si="18"/>
        <v>7686</v>
      </c>
      <c r="P230" s="29">
        <f t="shared" si="19"/>
        <v>1409032</v>
      </c>
      <c r="Q230" t="e">
        <f>+VLOOKUP(O230,'Bảng kê HĐ 2022'!N$1912:R$4434,4,0)</f>
        <v>#N/A</v>
      </c>
      <c r="R230" t="e">
        <f>+VLOOKUP(O230,'Hàng trả'!#REF!,2,0)</f>
        <v>#REF!</v>
      </c>
    </row>
    <row r="231" spans="1:18" hidden="1" x14ac:dyDescent="0.3">
      <c r="A231" s="12">
        <v>2</v>
      </c>
      <c r="B231" s="64"/>
      <c r="C231" s="6" t="s">
        <v>10420</v>
      </c>
      <c r="D231" s="7">
        <v>44580</v>
      </c>
      <c r="E231" s="8" t="s">
        <v>10203</v>
      </c>
      <c r="F231" s="9">
        <v>3105524</v>
      </c>
      <c r="G231" s="8" t="s">
        <v>10138</v>
      </c>
      <c r="H231" s="9">
        <v>310552</v>
      </c>
      <c r="I231" s="69"/>
      <c r="J231" s="70"/>
      <c r="K231" s="71"/>
      <c r="L231" s="77"/>
      <c r="M231" s="78"/>
      <c r="N231" t="str">
        <f t="shared" si="17"/>
        <v>08623</v>
      </c>
      <c r="O231">
        <f t="shared" si="18"/>
        <v>8623</v>
      </c>
      <c r="P231" s="29">
        <f t="shared" si="19"/>
        <v>3105524</v>
      </c>
      <c r="Q231" t="e">
        <f>+VLOOKUP(O231,'Bảng kê HĐ 2022'!N$1912:R$4434,4,0)</f>
        <v>#N/A</v>
      </c>
      <c r="R231" t="e">
        <f>+VLOOKUP(O231,'Hàng trả'!#REF!,2,0)</f>
        <v>#REF!</v>
      </c>
    </row>
    <row r="232" spans="1:18" hidden="1" x14ac:dyDescent="0.3">
      <c r="A232" s="12">
        <v>2</v>
      </c>
      <c r="B232" s="64"/>
      <c r="C232" s="6" t="s">
        <v>10421</v>
      </c>
      <c r="D232" s="7">
        <v>44583</v>
      </c>
      <c r="E232" s="8" t="s">
        <v>10203</v>
      </c>
      <c r="F232" s="9">
        <v>1230108</v>
      </c>
      <c r="G232" s="8" t="s">
        <v>10138</v>
      </c>
      <c r="H232" s="9">
        <v>123011</v>
      </c>
      <c r="I232" s="69"/>
      <c r="J232" s="70"/>
      <c r="K232" s="71"/>
      <c r="L232" s="77"/>
      <c r="M232" s="78"/>
      <c r="N232" t="str">
        <f t="shared" si="17"/>
        <v>09323</v>
      </c>
      <c r="O232">
        <f t="shared" si="18"/>
        <v>9323</v>
      </c>
      <c r="P232" s="29">
        <f t="shared" si="19"/>
        <v>1230108</v>
      </c>
      <c r="Q232" t="e">
        <f>+VLOOKUP(O232,'Bảng kê HĐ 2022'!N$1912:R$4434,4,0)</f>
        <v>#N/A</v>
      </c>
      <c r="R232" t="e">
        <f>+VLOOKUP(O232,'Hàng trả'!#REF!,2,0)</f>
        <v>#REF!</v>
      </c>
    </row>
    <row r="233" spans="1:18" hidden="1" x14ac:dyDescent="0.3">
      <c r="A233" s="12">
        <v>2</v>
      </c>
      <c r="B233" s="64"/>
      <c r="C233" s="6" t="s">
        <v>10422</v>
      </c>
      <c r="D233" s="7">
        <v>44580</v>
      </c>
      <c r="E233" s="8" t="s">
        <v>10252</v>
      </c>
      <c r="F233" s="9">
        <v>619289</v>
      </c>
      <c r="G233" s="8" t="s">
        <v>10138</v>
      </c>
      <c r="H233" s="9">
        <v>61929</v>
      </c>
      <c r="I233" s="69"/>
      <c r="J233" s="70"/>
      <c r="K233" s="71"/>
      <c r="L233" s="77"/>
      <c r="M233" s="78"/>
      <c r="N233" t="str">
        <f t="shared" si="17"/>
        <v>08633</v>
      </c>
      <c r="O233">
        <f t="shared" si="18"/>
        <v>8633</v>
      </c>
      <c r="P233" s="29">
        <f t="shared" si="19"/>
        <v>619289</v>
      </c>
      <c r="Q233" t="e">
        <f>+VLOOKUP(O233,'Bảng kê HĐ 2022'!N$1912:R$4434,4,0)</f>
        <v>#N/A</v>
      </c>
      <c r="R233" t="e">
        <f>+VLOOKUP(O233,'Hàng trả'!#REF!,2,0)</f>
        <v>#REF!</v>
      </c>
    </row>
    <row r="234" spans="1:18" hidden="1" x14ac:dyDescent="0.3">
      <c r="A234" s="12">
        <v>2</v>
      </c>
      <c r="B234" s="64"/>
      <c r="C234" s="6" t="s">
        <v>10423</v>
      </c>
      <c r="D234" s="7">
        <v>44586</v>
      </c>
      <c r="E234" s="8" t="s">
        <v>10191</v>
      </c>
      <c r="F234" s="9">
        <v>2959341</v>
      </c>
      <c r="G234" s="8" t="s">
        <v>10138</v>
      </c>
      <c r="H234" s="9">
        <v>295934</v>
      </c>
      <c r="I234" s="69"/>
      <c r="J234" s="70"/>
      <c r="K234" s="71"/>
      <c r="L234" s="77"/>
      <c r="M234" s="78"/>
      <c r="N234" t="str">
        <f t="shared" si="17"/>
        <v>10218</v>
      </c>
      <c r="O234">
        <f t="shared" si="18"/>
        <v>10218</v>
      </c>
      <c r="P234" s="29">
        <f t="shared" si="19"/>
        <v>2959341</v>
      </c>
      <c r="Q234" t="e">
        <f>+VLOOKUP(O234,'Bảng kê HĐ 2022'!N$1912:R$4434,4,0)</f>
        <v>#N/A</v>
      </c>
      <c r="R234" t="e">
        <f>+VLOOKUP(O234,'Hàng trả'!#REF!,2,0)</f>
        <v>#REF!</v>
      </c>
    </row>
    <row r="235" spans="1:18" hidden="1" x14ac:dyDescent="0.3">
      <c r="A235" s="12">
        <v>2</v>
      </c>
      <c r="B235" s="64"/>
      <c r="C235" s="6" t="s">
        <v>10424</v>
      </c>
      <c r="D235" s="7">
        <v>44583</v>
      </c>
      <c r="E235" s="8" t="s">
        <v>10188</v>
      </c>
      <c r="F235" s="9">
        <v>2148832</v>
      </c>
      <c r="G235" s="8" t="s">
        <v>10138</v>
      </c>
      <c r="H235" s="9">
        <v>214883</v>
      </c>
      <c r="I235" s="69"/>
      <c r="J235" s="70"/>
      <c r="K235" s="71"/>
      <c r="L235" s="77"/>
      <c r="M235" s="78"/>
      <c r="N235" t="str">
        <f t="shared" si="17"/>
        <v>09297</v>
      </c>
      <c r="O235">
        <f t="shared" si="18"/>
        <v>9297</v>
      </c>
      <c r="P235" s="29">
        <f t="shared" si="19"/>
        <v>2148832</v>
      </c>
      <c r="Q235">
        <f>+VLOOKUP(O235,'Bảng kê HĐ 2022'!N$1912:R$4434,4,0)</f>
        <v>0</v>
      </c>
      <c r="R235" t="e">
        <f>+VLOOKUP(O235,'Hàng trả'!#REF!,2,0)</f>
        <v>#REF!</v>
      </c>
    </row>
    <row r="236" spans="1:18" hidden="1" x14ac:dyDescent="0.3">
      <c r="A236" s="12">
        <v>2</v>
      </c>
      <c r="B236" s="64"/>
      <c r="C236" s="6" t="s">
        <v>10425</v>
      </c>
      <c r="D236" s="7">
        <v>44588</v>
      </c>
      <c r="E236" s="8" t="s">
        <v>10205</v>
      </c>
      <c r="F236" s="9">
        <v>1265682</v>
      </c>
      <c r="G236" s="8" t="s">
        <v>10138</v>
      </c>
      <c r="H236" s="9">
        <v>126568</v>
      </c>
      <c r="I236" s="69"/>
      <c r="J236" s="70"/>
      <c r="K236" s="71"/>
      <c r="L236" s="77"/>
      <c r="M236" s="78"/>
      <c r="N236" t="str">
        <f t="shared" si="17"/>
        <v>10373</v>
      </c>
      <c r="O236">
        <f t="shared" si="18"/>
        <v>10373</v>
      </c>
      <c r="P236" s="29">
        <f t="shared" si="19"/>
        <v>1265682</v>
      </c>
      <c r="Q236" t="e">
        <f>+VLOOKUP(O236,'Bảng kê HĐ 2022'!N$1912:R$4434,4,0)</f>
        <v>#N/A</v>
      </c>
      <c r="R236" t="e">
        <f>+VLOOKUP(O236,'Hàng trả'!#REF!,2,0)</f>
        <v>#REF!</v>
      </c>
    </row>
    <row r="237" spans="1:18" hidden="1" x14ac:dyDescent="0.3">
      <c r="A237" s="12">
        <v>2</v>
      </c>
      <c r="B237" s="64"/>
      <c r="C237" s="6" t="s">
        <v>10426</v>
      </c>
      <c r="D237" s="7">
        <v>44590</v>
      </c>
      <c r="E237" s="8" t="s">
        <v>10203</v>
      </c>
      <c r="F237" s="9">
        <v>1131148</v>
      </c>
      <c r="G237" s="8" t="s">
        <v>10138</v>
      </c>
      <c r="H237" s="9">
        <v>113115</v>
      </c>
      <c r="I237" s="69"/>
      <c r="J237" s="70"/>
      <c r="K237" s="71"/>
      <c r="L237" s="77"/>
      <c r="M237" s="78"/>
      <c r="N237" t="str">
        <f t="shared" si="17"/>
        <v>10449</v>
      </c>
      <c r="O237">
        <f t="shared" si="18"/>
        <v>10449</v>
      </c>
      <c r="P237" s="29">
        <f t="shared" si="19"/>
        <v>1131148</v>
      </c>
      <c r="Q237">
        <f>+VLOOKUP(O237,'Bảng kê HĐ 2022'!N$1912:R$4434,4,0)</f>
        <v>0</v>
      </c>
      <c r="R237" t="e">
        <f>+VLOOKUP(O237,'Hàng trả'!#REF!,2,0)</f>
        <v>#REF!</v>
      </c>
    </row>
    <row r="238" spans="1:18" hidden="1" x14ac:dyDescent="0.3">
      <c r="A238" s="12">
        <v>2</v>
      </c>
      <c r="B238" s="64"/>
      <c r="C238" s="6" t="s">
        <v>10427</v>
      </c>
      <c r="D238" s="7">
        <v>44586</v>
      </c>
      <c r="E238" s="8" t="s">
        <v>10263</v>
      </c>
      <c r="F238" s="9">
        <v>2451746</v>
      </c>
      <c r="G238" s="8" t="s">
        <v>10138</v>
      </c>
      <c r="H238" s="9">
        <v>245175</v>
      </c>
      <c r="I238" s="69"/>
      <c r="J238" s="70"/>
      <c r="K238" s="71"/>
      <c r="L238" s="77"/>
      <c r="M238" s="78"/>
      <c r="N238" t="str">
        <f t="shared" si="17"/>
        <v>10243</v>
      </c>
      <c r="O238">
        <f t="shared" si="18"/>
        <v>10243</v>
      </c>
      <c r="P238" s="29">
        <f t="shared" si="19"/>
        <v>2451746</v>
      </c>
      <c r="Q238">
        <f>+VLOOKUP(O238,'Bảng kê HĐ 2022'!N$1912:R$4434,4,0)</f>
        <v>0</v>
      </c>
      <c r="R238" t="e">
        <f>+VLOOKUP(O238,'Hàng trả'!#REF!,2,0)</f>
        <v>#REF!</v>
      </c>
    </row>
    <row r="239" spans="1:18" hidden="1" x14ac:dyDescent="0.3">
      <c r="A239" s="12">
        <v>2</v>
      </c>
      <c r="B239" s="64"/>
      <c r="C239" s="6" t="s">
        <v>10428</v>
      </c>
      <c r="D239" s="7">
        <v>44590</v>
      </c>
      <c r="E239" s="8" t="s">
        <v>10263</v>
      </c>
      <c r="F239" s="9">
        <v>697831</v>
      </c>
      <c r="G239" s="8" t="s">
        <v>10138</v>
      </c>
      <c r="H239" s="9">
        <v>69783</v>
      </c>
      <c r="I239" s="69"/>
      <c r="J239" s="70"/>
      <c r="K239" s="71"/>
      <c r="L239" s="77"/>
      <c r="M239" s="78"/>
      <c r="N239" t="str">
        <f t="shared" si="17"/>
        <v>10474</v>
      </c>
      <c r="O239">
        <f t="shared" si="18"/>
        <v>10474</v>
      </c>
      <c r="P239" s="29">
        <f t="shared" si="19"/>
        <v>697831</v>
      </c>
      <c r="Q239" t="e">
        <f>+VLOOKUP(O239,'Bảng kê HĐ 2022'!N$1912:R$4434,4,0)</f>
        <v>#VALUE!</v>
      </c>
      <c r="R239" t="e">
        <f>+VLOOKUP(O239,'Hàng trả'!#REF!,2,0)</f>
        <v>#REF!</v>
      </c>
    </row>
    <row r="240" spans="1:18" hidden="1" x14ac:dyDescent="0.3">
      <c r="A240" s="12">
        <v>2</v>
      </c>
      <c r="B240" s="65"/>
      <c r="C240" s="6" t="s">
        <v>10429</v>
      </c>
      <c r="D240" s="7">
        <v>44589</v>
      </c>
      <c r="E240" s="8" t="s">
        <v>10236</v>
      </c>
      <c r="F240" s="9">
        <v>610819</v>
      </c>
      <c r="G240" s="8" t="s">
        <v>10138</v>
      </c>
      <c r="H240" s="9">
        <v>61082</v>
      </c>
      <c r="I240" s="72"/>
      <c r="J240" s="73"/>
      <c r="K240" s="74"/>
      <c r="L240" s="79"/>
      <c r="M240" s="80"/>
      <c r="N240" t="str">
        <f t="shared" si="17"/>
        <v>10398</v>
      </c>
      <c r="O240">
        <f t="shared" si="18"/>
        <v>10398</v>
      </c>
      <c r="P240" s="29">
        <f t="shared" si="19"/>
        <v>610819</v>
      </c>
      <c r="Q240" t="e">
        <f>+VLOOKUP(O240,'Bảng kê HĐ 2022'!N$1912:R$4434,4,0)</f>
        <v>#N/A</v>
      </c>
      <c r="R240" t="e">
        <f>+VLOOKUP(O240,'Hàng trả'!#REF!,2,0)</f>
        <v>#REF!</v>
      </c>
    </row>
    <row r="241" spans="1:18" hidden="1" x14ac:dyDescent="0.3">
      <c r="A241" s="12">
        <v>2</v>
      </c>
      <c r="B241" s="63" t="s">
        <v>10462</v>
      </c>
      <c r="C241" s="6" t="s">
        <v>10463</v>
      </c>
      <c r="D241" s="7">
        <v>44586</v>
      </c>
      <c r="E241" s="8" t="s">
        <v>10464</v>
      </c>
      <c r="F241" s="9">
        <v>9959092</v>
      </c>
      <c r="G241" s="8" t="s">
        <v>10138</v>
      </c>
      <c r="H241" s="9">
        <v>995909</v>
      </c>
      <c r="I241" s="66">
        <v>23639665</v>
      </c>
      <c r="J241" s="67"/>
      <c r="K241" s="68"/>
      <c r="L241" s="75" t="s">
        <v>10465</v>
      </c>
      <c r="M241" s="76"/>
      <c r="N241" t="str">
        <f t="shared" si="17"/>
        <v>10251</v>
      </c>
      <c r="O241">
        <f t="shared" si="18"/>
        <v>10251</v>
      </c>
      <c r="P241" s="29">
        <f t="shared" si="19"/>
        <v>9959092</v>
      </c>
      <c r="Q241" t="e">
        <f>+VLOOKUP(O241,'Bảng kê HĐ 2022'!N$1912:R$4434,4,0)</f>
        <v>#N/A</v>
      </c>
      <c r="R241" t="e">
        <f>+VLOOKUP(O241,'Hàng trả'!#REF!,2,0)</f>
        <v>#REF!</v>
      </c>
    </row>
    <row r="242" spans="1:18" hidden="1" x14ac:dyDescent="0.3">
      <c r="A242" s="12">
        <v>2</v>
      </c>
      <c r="B242" s="64"/>
      <c r="C242" s="6" t="s">
        <v>10466</v>
      </c>
      <c r="D242" s="7">
        <v>44571</v>
      </c>
      <c r="E242" s="8" t="s">
        <v>10464</v>
      </c>
      <c r="F242" s="9">
        <v>4333934</v>
      </c>
      <c r="G242" s="8" t="s">
        <v>10138</v>
      </c>
      <c r="H242" s="9">
        <v>433393</v>
      </c>
      <c r="I242" s="69"/>
      <c r="J242" s="70"/>
      <c r="K242" s="71"/>
      <c r="L242" s="77"/>
      <c r="M242" s="78"/>
      <c r="N242" t="str">
        <f t="shared" si="17"/>
        <v>07025</v>
      </c>
      <c r="O242">
        <f t="shared" si="18"/>
        <v>7025</v>
      </c>
      <c r="P242" s="29">
        <f t="shared" si="19"/>
        <v>4333934</v>
      </c>
      <c r="Q242" t="e">
        <f>+VLOOKUP(O242,'Bảng kê HĐ 2022'!N$1912:R$4434,4,0)</f>
        <v>#N/A</v>
      </c>
      <c r="R242" t="e">
        <f>+VLOOKUP(O242,'Hàng trả'!#REF!,2,0)</f>
        <v>#REF!</v>
      </c>
    </row>
    <row r="243" spans="1:18" hidden="1" x14ac:dyDescent="0.3">
      <c r="A243" s="12">
        <v>2</v>
      </c>
      <c r="B243" s="64"/>
      <c r="C243" s="6" t="s">
        <v>10467</v>
      </c>
      <c r="D243" s="7">
        <v>44576</v>
      </c>
      <c r="E243" s="8" t="s">
        <v>10464</v>
      </c>
      <c r="F243" s="9">
        <v>4976917</v>
      </c>
      <c r="G243" s="8" t="s">
        <v>10138</v>
      </c>
      <c r="H243" s="9">
        <v>497692</v>
      </c>
      <c r="I243" s="69"/>
      <c r="J243" s="70"/>
      <c r="K243" s="71"/>
      <c r="L243" s="77"/>
      <c r="M243" s="78"/>
      <c r="N243" t="str">
        <f t="shared" si="17"/>
        <v>07708</v>
      </c>
      <c r="O243">
        <f t="shared" si="18"/>
        <v>7708</v>
      </c>
      <c r="P243" s="29">
        <f t="shared" si="19"/>
        <v>4976917</v>
      </c>
      <c r="Q243" t="e">
        <f>+VLOOKUP(O243,'Bảng kê HĐ 2022'!N$1912:R$4434,4,0)</f>
        <v>#N/A</v>
      </c>
      <c r="R243" t="e">
        <f>+VLOOKUP(O243,'Hàng trả'!#REF!,2,0)</f>
        <v>#REF!</v>
      </c>
    </row>
    <row r="244" spans="1:18" hidden="1" x14ac:dyDescent="0.3">
      <c r="A244" s="12">
        <v>2</v>
      </c>
      <c r="B244" s="64"/>
      <c r="C244" s="6" t="s">
        <v>10468</v>
      </c>
      <c r="D244" s="7">
        <v>44582</v>
      </c>
      <c r="E244" s="8" t="s">
        <v>10464</v>
      </c>
      <c r="F244" s="9">
        <v>4656762</v>
      </c>
      <c r="G244" s="8" t="s">
        <v>10138</v>
      </c>
      <c r="H244" s="9">
        <v>465676</v>
      </c>
      <c r="I244" s="69"/>
      <c r="J244" s="70"/>
      <c r="K244" s="71"/>
      <c r="L244" s="77"/>
      <c r="M244" s="78"/>
      <c r="N244" t="str">
        <f t="shared" si="17"/>
        <v>08937</v>
      </c>
      <c r="O244">
        <f t="shared" si="18"/>
        <v>8937</v>
      </c>
      <c r="P244" s="29">
        <f t="shared" si="19"/>
        <v>4656762</v>
      </c>
      <c r="Q244" t="e">
        <f>+VLOOKUP(O244,'Bảng kê HĐ 2022'!N$1912:R$4434,4,0)</f>
        <v>#N/A</v>
      </c>
      <c r="R244" t="e">
        <f>+VLOOKUP(O244,'Hàng trả'!#REF!,2,0)</f>
        <v>#REF!</v>
      </c>
    </row>
    <row r="245" spans="1:18" hidden="1" x14ac:dyDescent="0.3">
      <c r="A245" s="12">
        <v>2</v>
      </c>
      <c r="B245" s="65"/>
      <c r="C245" s="6" t="s">
        <v>10469</v>
      </c>
      <c r="D245" s="7">
        <v>44578</v>
      </c>
      <c r="E245" s="8" t="s">
        <v>10470</v>
      </c>
      <c r="F245" s="9">
        <v>2339590</v>
      </c>
      <c r="G245" s="8" t="s">
        <v>10138</v>
      </c>
      <c r="H245" s="9">
        <v>233959</v>
      </c>
      <c r="I245" s="72"/>
      <c r="J245" s="73"/>
      <c r="K245" s="74"/>
      <c r="L245" s="79"/>
      <c r="M245" s="80"/>
      <c r="N245" t="str">
        <f t="shared" si="17"/>
        <v>08033</v>
      </c>
      <c r="O245">
        <f t="shared" si="18"/>
        <v>8033</v>
      </c>
      <c r="P245" s="29">
        <f t="shared" si="19"/>
        <v>2339590</v>
      </c>
      <c r="Q245" t="e">
        <f>+VLOOKUP(O245,'Bảng kê HĐ 2022'!N$1912:R$4434,4,0)</f>
        <v>#N/A</v>
      </c>
      <c r="R245" t="e">
        <f>+VLOOKUP(O245,'Hàng trả'!#REF!,2,0)</f>
        <v>#REF!</v>
      </c>
    </row>
    <row r="246" spans="1:18" hidden="1" x14ac:dyDescent="0.3">
      <c r="A246" s="12">
        <v>2</v>
      </c>
      <c r="B246" s="63" t="s">
        <v>10474</v>
      </c>
      <c r="C246" s="6" t="s">
        <v>10475</v>
      </c>
      <c r="D246" s="7">
        <v>44564</v>
      </c>
      <c r="E246" s="8" t="s">
        <v>10470</v>
      </c>
      <c r="F246" s="9">
        <v>4695042</v>
      </c>
      <c r="G246" s="8" t="s">
        <v>10138</v>
      </c>
      <c r="H246" s="9">
        <v>469504</v>
      </c>
      <c r="I246" s="66">
        <v>15252118</v>
      </c>
      <c r="J246" s="67"/>
      <c r="K246" s="68"/>
      <c r="L246" s="75" t="s">
        <v>10476</v>
      </c>
      <c r="M246" s="76"/>
      <c r="N246" t="str">
        <f t="shared" si="17"/>
        <v>06272</v>
      </c>
      <c r="O246">
        <f t="shared" si="18"/>
        <v>6272</v>
      </c>
      <c r="P246" s="29">
        <f t="shared" si="19"/>
        <v>4695042</v>
      </c>
      <c r="Q246" t="e">
        <f>+VLOOKUP(O246,'Bảng kê HĐ 2022'!N$1912:R$4434,4,0)</f>
        <v>#N/A</v>
      </c>
      <c r="R246" t="e">
        <f>+VLOOKUP(O246,'Hàng trả'!#REF!,2,0)</f>
        <v>#REF!</v>
      </c>
    </row>
    <row r="247" spans="1:18" hidden="1" x14ac:dyDescent="0.3">
      <c r="A247" s="12">
        <v>2</v>
      </c>
      <c r="B247" s="64"/>
      <c r="C247" s="6" t="s">
        <v>10477</v>
      </c>
      <c r="D247" s="7">
        <v>44566</v>
      </c>
      <c r="E247" s="8" t="s">
        <v>10464</v>
      </c>
      <c r="F247" s="9">
        <v>1221638</v>
      </c>
      <c r="G247" s="8" t="s">
        <v>10138</v>
      </c>
      <c r="H247" s="9">
        <v>122164</v>
      </c>
      <c r="I247" s="69"/>
      <c r="J247" s="70"/>
      <c r="K247" s="71"/>
      <c r="L247" s="77"/>
      <c r="M247" s="78"/>
      <c r="N247" t="str">
        <f t="shared" si="17"/>
        <v>06543</v>
      </c>
      <c r="O247">
        <f t="shared" si="18"/>
        <v>6543</v>
      </c>
      <c r="P247" s="29">
        <f t="shared" si="19"/>
        <v>1221638</v>
      </c>
      <c r="Q247" t="e">
        <f>+VLOOKUP(O247,'Bảng kê HĐ 2022'!N$1912:R$4434,4,0)</f>
        <v>#N/A</v>
      </c>
      <c r="R247" t="e">
        <f>+VLOOKUP(O247,'Hàng trả'!#REF!,2,0)</f>
        <v>#REF!</v>
      </c>
    </row>
    <row r="248" spans="1:18" hidden="1" x14ac:dyDescent="0.3">
      <c r="A248" s="12">
        <v>2</v>
      </c>
      <c r="B248" s="64"/>
      <c r="C248" s="6" t="s">
        <v>10478</v>
      </c>
      <c r="D248" s="7">
        <v>44582</v>
      </c>
      <c r="E248" s="8" t="s">
        <v>10464</v>
      </c>
      <c r="F248" s="9">
        <v>3857777</v>
      </c>
      <c r="G248" s="8" t="s">
        <v>10138</v>
      </c>
      <c r="H248" s="9">
        <v>385778</v>
      </c>
      <c r="I248" s="69"/>
      <c r="J248" s="70"/>
      <c r="K248" s="71"/>
      <c r="L248" s="77"/>
      <c r="M248" s="78"/>
      <c r="N248" t="str">
        <f t="shared" si="17"/>
        <v>08945</v>
      </c>
      <c r="O248">
        <f t="shared" si="18"/>
        <v>8945</v>
      </c>
      <c r="P248" s="29">
        <f t="shared" si="19"/>
        <v>3857777</v>
      </c>
      <c r="Q248" t="e">
        <f>+VLOOKUP(O248,'Bảng kê HĐ 2022'!N$1912:R$4434,4,0)</f>
        <v>#N/A</v>
      </c>
      <c r="R248" t="e">
        <f>+VLOOKUP(O248,'Hàng trả'!#REF!,2,0)</f>
        <v>#REF!</v>
      </c>
    </row>
    <row r="249" spans="1:18" hidden="1" x14ac:dyDescent="0.3">
      <c r="A249" s="12">
        <v>2</v>
      </c>
      <c r="B249" s="65"/>
      <c r="C249" s="6" t="s">
        <v>10479</v>
      </c>
      <c r="D249" s="7">
        <v>44571</v>
      </c>
      <c r="E249" s="8" t="s">
        <v>10464</v>
      </c>
      <c r="F249" s="9">
        <v>7172341</v>
      </c>
      <c r="G249" s="8" t="s">
        <v>10138</v>
      </c>
      <c r="H249" s="9">
        <v>717234</v>
      </c>
      <c r="I249" s="72"/>
      <c r="J249" s="73"/>
      <c r="K249" s="74"/>
      <c r="L249" s="79"/>
      <c r="M249" s="80"/>
      <c r="N249" t="str">
        <f t="shared" si="17"/>
        <v>07021</v>
      </c>
      <c r="O249">
        <f t="shared" si="18"/>
        <v>7021</v>
      </c>
      <c r="P249" s="29">
        <f t="shared" si="19"/>
        <v>7172341</v>
      </c>
      <c r="Q249" t="e">
        <f>+VLOOKUP(O249,'Bảng kê HĐ 2022'!N$1912:R$4434,4,0)</f>
        <v>#N/A</v>
      </c>
      <c r="R249" t="e">
        <f>+VLOOKUP(O249,'Hàng trả'!#REF!,2,0)</f>
        <v>#REF!</v>
      </c>
    </row>
    <row r="250" spans="1:18" hidden="1" x14ac:dyDescent="0.3">
      <c r="A250" s="12">
        <v>2</v>
      </c>
      <c r="B250" s="63" t="s">
        <v>10480</v>
      </c>
      <c r="C250" s="6" t="s">
        <v>10481</v>
      </c>
      <c r="D250" s="7">
        <v>44587</v>
      </c>
      <c r="E250" s="8" t="s">
        <v>10482</v>
      </c>
      <c r="F250" s="9">
        <v>772803</v>
      </c>
      <c r="G250" s="8" t="s">
        <v>10138</v>
      </c>
      <c r="H250" s="9">
        <v>77280</v>
      </c>
      <c r="I250" s="66">
        <v>15214427</v>
      </c>
      <c r="J250" s="67"/>
      <c r="K250" s="68"/>
      <c r="L250" s="75" t="s">
        <v>10483</v>
      </c>
      <c r="M250" s="76"/>
      <c r="N250" t="str">
        <f t="shared" si="17"/>
        <v>10320</v>
      </c>
      <c r="O250">
        <f t="shared" si="18"/>
        <v>10320</v>
      </c>
      <c r="P250" s="29">
        <f t="shared" si="19"/>
        <v>772803</v>
      </c>
      <c r="Q250" t="e">
        <f>+VLOOKUP(O250,'Bảng kê HĐ 2022'!N$1912:R$4434,4,0)</f>
        <v>#N/A</v>
      </c>
      <c r="R250" t="e">
        <f>+VLOOKUP(O250,'Hàng trả'!#REF!,2,0)</f>
        <v>#REF!</v>
      </c>
    </row>
    <row r="251" spans="1:18" hidden="1" x14ac:dyDescent="0.3">
      <c r="A251" s="12">
        <v>2</v>
      </c>
      <c r="B251" s="64"/>
      <c r="C251" s="6" t="s">
        <v>10484</v>
      </c>
      <c r="D251" s="7">
        <v>44587</v>
      </c>
      <c r="E251" s="8" t="s">
        <v>10464</v>
      </c>
      <c r="F251" s="9">
        <v>10304063</v>
      </c>
      <c r="G251" s="8" t="s">
        <v>10138</v>
      </c>
      <c r="H251" s="9">
        <v>1030406</v>
      </c>
      <c r="I251" s="69"/>
      <c r="J251" s="70"/>
      <c r="K251" s="71"/>
      <c r="L251" s="77"/>
      <c r="M251" s="78"/>
      <c r="N251" t="str">
        <f t="shared" si="17"/>
        <v>10316</v>
      </c>
      <c r="O251">
        <f t="shared" si="18"/>
        <v>10316</v>
      </c>
      <c r="P251" s="29">
        <f t="shared" si="19"/>
        <v>10304063</v>
      </c>
      <c r="Q251" t="e">
        <f>+VLOOKUP(O251,'Bảng kê HĐ 2022'!N$1912:R$4434,4,0)</f>
        <v>#N/A</v>
      </c>
      <c r="R251" t="e">
        <f>+VLOOKUP(O251,'Hàng trả'!#REF!,2,0)</f>
        <v>#REF!</v>
      </c>
    </row>
    <row r="252" spans="1:18" hidden="1" x14ac:dyDescent="0.3">
      <c r="A252" s="12">
        <v>2</v>
      </c>
      <c r="B252" s="65"/>
      <c r="C252" s="6" t="s">
        <v>10485</v>
      </c>
      <c r="D252" s="7">
        <v>44575</v>
      </c>
      <c r="E252" s="8" t="s">
        <v>10486</v>
      </c>
      <c r="F252" s="9">
        <v>5828053</v>
      </c>
      <c r="G252" s="8" t="s">
        <v>10138</v>
      </c>
      <c r="H252" s="9">
        <v>582805</v>
      </c>
      <c r="I252" s="72"/>
      <c r="J252" s="73"/>
      <c r="K252" s="74"/>
      <c r="L252" s="79"/>
      <c r="M252" s="80"/>
      <c r="N252" t="str">
        <f t="shared" si="17"/>
        <v>07694</v>
      </c>
      <c r="O252">
        <f t="shared" si="18"/>
        <v>7694</v>
      </c>
      <c r="P252" s="29">
        <f t="shared" si="19"/>
        <v>5828053</v>
      </c>
      <c r="Q252" t="e">
        <f>+VLOOKUP(O252,'Bảng kê HĐ 2022'!N$1912:R$4434,4,0)</f>
        <v>#N/A</v>
      </c>
      <c r="R252" t="e">
        <f>+VLOOKUP(O252,'Hàng trả'!#REF!,2,0)</f>
        <v>#REF!</v>
      </c>
    </row>
    <row r="253" spans="1:18" hidden="1" x14ac:dyDescent="0.3">
      <c r="A253" s="12">
        <v>2</v>
      </c>
      <c r="B253" s="63" t="s">
        <v>10487</v>
      </c>
      <c r="C253" s="6" t="s">
        <v>10488</v>
      </c>
      <c r="D253" s="7">
        <v>44565</v>
      </c>
      <c r="E253" s="8" t="s">
        <v>10470</v>
      </c>
      <c r="F253" s="9">
        <v>989204</v>
      </c>
      <c r="G253" s="8" t="s">
        <v>10138</v>
      </c>
      <c r="H253" s="9">
        <v>98920</v>
      </c>
      <c r="I253" s="66">
        <v>3670142</v>
      </c>
      <c r="J253" s="67"/>
      <c r="K253" s="68"/>
      <c r="L253" s="75" t="s">
        <v>10489</v>
      </c>
      <c r="M253" s="76"/>
      <c r="N253" t="str">
        <f t="shared" si="17"/>
        <v>06415</v>
      </c>
      <c r="O253">
        <f t="shared" si="18"/>
        <v>6415</v>
      </c>
      <c r="P253" s="29">
        <f t="shared" si="19"/>
        <v>989204</v>
      </c>
      <c r="Q253" t="e">
        <f>+VLOOKUP(O253,'Bảng kê HĐ 2022'!N$1912:R$4434,4,0)</f>
        <v>#N/A</v>
      </c>
      <c r="R253" t="e">
        <f>+VLOOKUP(O253,'Hàng trả'!#REF!,2,0)</f>
        <v>#REF!</v>
      </c>
    </row>
    <row r="254" spans="1:18" hidden="1" x14ac:dyDescent="0.3">
      <c r="A254" s="12">
        <v>2</v>
      </c>
      <c r="B254" s="64"/>
      <c r="C254" s="6" t="s">
        <v>10490</v>
      </c>
      <c r="D254" s="7">
        <v>44578</v>
      </c>
      <c r="E254" s="8" t="s">
        <v>10464</v>
      </c>
      <c r="F254" s="9">
        <v>1226762</v>
      </c>
      <c r="G254" s="8" t="s">
        <v>10138</v>
      </c>
      <c r="H254" s="9">
        <v>122676</v>
      </c>
      <c r="I254" s="69"/>
      <c r="J254" s="70"/>
      <c r="K254" s="71"/>
      <c r="L254" s="77"/>
      <c r="M254" s="78"/>
      <c r="N254" t="str">
        <f t="shared" si="17"/>
        <v>08051</v>
      </c>
      <c r="O254">
        <f t="shared" si="18"/>
        <v>8051</v>
      </c>
      <c r="P254" s="29">
        <f t="shared" si="19"/>
        <v>1226762</v>
      </c>
      <c r="Q254" t="e">
        <f>+VLOOKUP(O254,'Bảng kê HĐ 2022'!N$1912:R$4434,4,0)</f>
        <v>#N/A</v>
      </c>
      <c r="R254" t="e">
        <f>+VLOOKUP(O254,'Hàng trả'!#REF!,2,0)</f>
        <v>#REF!</v>
      </c>
    </row>
    <row r="255" spans="1:18" hidden="1" x14ac:dyDescent="0.3">
      <c r="A255" s="12">
        <v>2</v>
      </c>
      <c r="B255" s="65"/>
      <c r="C255" s="6" t="s">
        <v>10491</v>
      </c>
      <c r="D255" s="7">
        <v>44586</v>
      </c>
      <c r="E255" s="8" t="s">
        <v>10464</v>
      </c>
      <c r="F255" s="9">
        <v>1861970</v>
      </c>
      <c r="G255" s="8" t="s">
        <v>10138</v>
      </c>
      <c r="H255" s="9">
        <v>186197</v>
      </c>
      <c r="I255" s="72"/>
      <c r="J255" s="73"/>
      <c r="K255" s="74"/>
      <c r="L255" s="79"/>
      <c r="M255" s="80"/>
      <c r="N255" t="str">
        <f t="shared" si="17"/>
        <v>10249</v>
      </c>
      <c r="O255">
        <f t="shared" si="18"/>
        <v>10249</v>
      </c>
      <c r="P255" s="29">
        <f t="shared" si="19"/>
        <v>1861970</v>
      </c>
      <c r="Q255">
        <f>+VLOOKUP(O255,'Bảng kê HĐ 2022'!N$1912:R$4434,4,0)</f>
        <v>0</v>
      </c>
      <c r="R255" t="e">
        <f>+VLOOKUP(O255,'Hàng trả'!#REF!,2,0)</f>
        <v>#REF!</v>
      </c>
    </row>
    <row r="256" spans="1:18" hidden="1" x14ac:dyDescent="0.3">
      <c r="A256" s="12">
        <v>2</v>
      </c>
      <c r="B256" s="5" t="s">
        <v>10492</v>
      </c>
      <c r="C256" s="6" t="s">
        <v>10493</v>
      </c>
      <c r="D256" s="7">
        <v>44579</v>
      </c>
      <c r="E256" s="8" t="s">
        <v>10494</v>
      </c>
      <c r="F256" s="9">
        <v>2059728</v>
      </c>
      <c r="G256" s="8" t="s">
        <v>10138</v>
      </c>
      <c r="H256" s="9">
        <v>205973</v>
      </c>
      <c r="I256" s="93">
        <v>1853755</v>
      </c>
      <c r="J256" s="94"/>
      <c r="K256" s="95"/>
      <c r="L256" s="96" t="s">
        <v>10495</v>
      </c>
      <c r="M256" s="97"/>
      <c r="N256" t="str">
        <f t="shared" ref="N256:N257" si="22">+RIGHT(C256,4)</f>
        <v>8350</v>
      </c>
      <c r="O256">
        <f t="shared" si="18"/>
        <v>8350</v>
      </c>
      <c r="P256" s="29">
        <f t="shared" si="19"/>
        <v>2059728</v>
      </c>
      <c r="Q256" t="e">
        <f>+VLOOKUP(O256,'Bảng kê HĐ 2022'!N$1912:R$4434,4,0)</f>
        <v>#N/A</v>
      </c>
      <c r="R256" t="e">
        <f>+VLOOKUP(O256,'Hàng trả'!#REF!,2,0)</f>
        <v>#REF!</v>
      </c>
    </row>
    <row r="257" spans="1:18" hidden="1" x14ac:dyDescent="0.3">
      <c r="A257" s="12">
        <v>2</v>
      </c>
      <c r="B257" s="5" t="s">
        <v>10496</v>
      </c>
      <c r="C257" s="6" t="s">
        <v>10497</v>
      </c>
      <c r="D257" s="7">
        <v>44579</v>
      </c>
      <c r="E257" s="8" t="s">
        <v>10498</v>
      </c>
      <c r="F257" s="9">
        <v>1104004</v>
      </c>
      <c r="G257" s="8" t="s">
        <v>10138</v>
      </c>
      <c r="H257" s="9">
        <v>110400</v>
      </c>
      <c r="I257" s="93">
        <v>993604</v>
      </c>
      <c r="J257" s="94"/>
      <c r="K257" s="95"/>
      <c r="L257" s="96" t="s">
        <v>10499</v>
      </c>
      <c r="M257" s="97"/>
      <c r="N257" t="str">
        <f t="shared" si="22"/>
        <v>8348</v>
      </c>
      <c r="O257">
        <f t="shared" si="18"/>
        <v>8348</v>
      </c>
      <c r="P257" s="29">
        <f t="shared" si="19"/>
        <v>1104004</v>
      </c>
      <c r="Q257" t="e">
        <f>+VLOOKUP(O257,'Bảng kê HĐ 2022'!N$1912:R$4434,4,0)</f>
        <v>#N/A</v>
      </c>
      <c r="R257" t="e">
        <f>+VLOOKUP(O257,'Hàng trả'!#REF!,2,0)</f>
        <v>#REF!</v>
      </c>
    </row>
    <row r="258" spans="1:18" hidden="1" x14ac:dyDescent="0.3">
      <c r="A258" s="12">
        <v>2</v>
      </c>
      <c r="B258" s="63" t="s">
        <v>10503</v>
      </c>
      <c r="C258" s="6" t="s">
        <v>10504</v>
      </c>
      <c r="D258" s="7">
        <v>44583</v>
      </c>
      <c r="E258" s="8" t="s">
        <v>10464</v>
      </c>
      <c r="F258" s="9">
        <v>17362158</v>
      </c>
      <c r="G258" s="8" t="s">
        <v>10138</v>
      </c>
      <c r="H258" s="9">
        <v>1736216</v>
      </c>
      <c r="I258" s="66">
        <v>51133322</v>
      </c>
      <c r="J258" s="67"/>
      <c r="K258" s="68"/>
      <c r="L258" s="75" t="s">
        <v>10505</v>
      </c>
      <c r="M258" s="76"/>
      <c r="N258" t="str">
        <f t="shared" si="17"/>
        <v>09321</v>
      </c>
      <c r="O258">
        <f t="shared" si="18"/>
        <v>9321</v>
      </c>
      <c r="P258" s="29">
        <f t="shared" si="19"/>
        <v>17362158</v>
      </c>
      <c r="Q258" t="e">
        <f>+VLOOKUP(O258,'Bảng kê HĐ 2022'!N$1912:R$4434,4,0)</f>
        <v>#N/A</v>
      </c>
      <c r="R258" t="e">
        <f>+VLOOKUP(O258,'Hàng trả'!#REF!,2,0)</f>
        <v>#REF!</v>
      </c>
    </row>
    <row r="259" spans="1:18" hidden="1" x14ac:dyDescent="0.3">
      <c r="A259" s="12">
        <v>2</v>
      </c>
      <c r="B259" s="64"/>
      <c r="C259" s="6" t="s">
        <v>10506</v>
      </c>
      <c r="D259" s="7">
        <v>44589</v>
      </c>
      <c r="E259" s="8" t="s">
        <v>10470</v>
      </c>
      <c r="F259" s="9">
        <v>15622398</v>
      </c>
      <c r="G259" s="8" t="s">
        <v>10138</v>
      </c>
      <c r="H259" s="9">
        <v>1562240</v>
      </c>
      <c r="I259" s="69"/>
      <c r="J259" s="70"/>
      <c r="K259" s="71"/>
      <c r="L259" s="77"/>
      <c r="M259" s="78"/>
      <c r="N259" t="str">
        <f t="shared" si="17"/>
        <v>10395</v>
      </c>
      <c r="O259">
        <f t="shared" si="18"/>
        <v>10395</v>
      </c>
      <c r="P259" s="29">
        <f t="shared" si="19"/>
        <v>15622398</v>
      </c>
      <c r="Q259">
        <f>+VLOOKUP(O259,'Bảng kê HĐ 2022'!N$1912:R$4434,4,0)</f>
        <v>0</v>
      </c>
      <c r="R259" t="e">
        <f>+VLOOKUP(O259,'Hàng trả'!#REF!,2,0)</f>
        <v>#REF!</v>
      </c>
    </row>
    <row r="260" spans="1:18" hidden="1" x14ac:dyDescent="0.3">
      <c r="A260" s="12">
        <v>2</v>
      </c>
      <c r="B260" s="64"/>
      <c r="C260" s="6" t="s">
        <v>10507</v>
      </c>
      <c r="D260" s="7">
        <v>44590</v>
      </c>
      <c r="E260" s="8" t="s">
        <v>10464</v>
      </c>
      <c r="F260" s="9">
        <v>6108190</v>
      </c>
      <c r="G260" s="8" t="s">
        <v>10138</v>
      </c>
      <c r="H260" s="9">
        <v>610819</v>
      </c>
      <c r="I260" s="69"/>
      <c r="J260" s="70"/>
      <c r="K260" s="71"/>
      <c r="L260" s="77"/>
      <c r="M260" s="78"/>
      <c r="N260" t="str">
        <f t="shared" si="17"/>
        <v>10484</v>
      </c>
      <c r="O260">
        <f t="shared" si="18"/>
        <v>10484</v>
      </c>
      <c r="P260" s="29">
        <f t="shared" si="19"/>
        <v>6108190</v>
      </c>
      <c r="Q260" t="e">
        <f>+VLOOKUP(O260,'Bảng kê HĐ 2022'!N$1912:R$4434,4,0)</f>
        <v>#N/A</v>
      </c>
      <c r="R260" t="e">
        <f>+VLOOKUP(O260,'Hàng trả'!#REF!,2,0)</f>
        <v>#REF!</v>
      </c>
    </row>
    <row r="261" spans="1:18" hidden="1" x14ac:dyDescent="0.3">
      <c r="A261" s="12">
        <v>2</v>
      </c>
      <c r="B261" s="64"/>
      <c r="C261" s="6" t="s">
        <v>10508</v>
      </c>
      <c r="D261" s="7">
        <v>44590</v>
      </c>
      <c r="E261" s="8" t="s">
        <v>10482</v>
      </c>
      <c r="F261" s="9">
        <v>552002</v>
      </c>
      <c r="G261" s="8" t="s">
        <v>10138</v>
      </c>
      <c r="H261" s="9">
        <v>55200</v>
      </c>
      <c r="I261" s="69"/>
      <c r="J261" s="70"/>
      <c r="K261" s="71"/>
      <c r="L261" s="77"/>
      <c r="M261" s="78"/>
      <c r="N261" t="str">
        <f t="shared" si="17"/>
        <v>10500</v>
      </c>
      <c r="O261">
        <f t="shared" si="18"/>
        <v>10500</v>
      </c>
      <c r="P261" s="29">
        <f t="shared" si="19"/>
        <v>552002</v>
      </c>
      <c r="Q261">
        <f>+VLOOKUP(O261,'Bảng kê HĐ 2022'!N$1912:R$4434,4,0)</f>
        <v>0</v>
      </c>
      <c r="R261" t="e">
        <f>+VLOOKUP(O261,'Hàng trả'!#REF!,2,0)</f>
        <v>#REF!</v>
      </c>
    </row>
    <row r="262" spans="1:18" hidden="1" x14ac:dyDescent="0.3">
      <c r="A262" s="12">
        <v>2</v>
      </c>
      <c r="B262" s="64"/>
      <c r="C262" s="6" t="s">
        <v>10509</v>
      </c>
      <c r="D262" s="7">
        <v>44568</v>
      </c>
      <c r="E262" s="8" t="s">
        <v>10464</v>
      </c>
      <c r="F262" s="9">
        <v>3694647</v>
      </c>
      <c r="G262" s="8" t="s">
        <v>10138</v>
      </c>
      <c r="H262" s="9">
        <v>369465</v>
      </c>
      <c r="I262" s="69"/>
      <c r="J262" s="70"/>
      <c r="K262" s="71"/>
      <c r="L262" s="77"/>
      <c r="M262" s="78"/>
      <c r="N262" t="str">
        <f t="shared" si="17"/>
        <v>06895</v>
      </c>
      <c r="O262">
        <f t="shared" si="18"/>
        <v>6895</v>
      </c>
      <c r="P262" s="29">
        <f t="shared" si="19"/>
        <v>3694647</v>
      </c>
      <c r="Q262" t="e">
        <f>+VLOOKUP(O262,'Bảng kê HĐ 2022'!N$1912:R$4434,4,0)</f>
        <v>#N/A</v>
      </c>
      <c r="R262" t="e">
        <f>+VLOOKUP(O262,'Hàng trả'!#REF!,2,0)</f>
        <v>#REF!</v>
      </c>
    </row>
    <row r="263" spans="1:18" hidden="1" x14ac:dyDescent="0.3">
      <c r="A263" s="12">
        <v>2</v>
      </c>
      <c r="B263" s="64"/>
      <c r="C263" s="6" t="s">
        <v>10510</v>
      </c>
      <c r="D263" s="7">
        <v>44574</v>
      </c>
      <c r="E263" s="8" t="s">
        <v>10464</v>
      </c>
      <c r="F263" s="9">
        <v>4216091</v>
      </c>
      <c r="G263" s="8" t="s">
        <v>10138</v>
      </c>
      <c r="H263" s="9">
        <v>421609</v>
      </c>
      <c r="I263" s="69"/>
      <c r="J263" s="70"/>
      <c r="K263" s="71"/>
      <c r="L263" s="77"/>
      <c r="M263" s="78"/>
      <c r="N263" t="str">
        <f t="shared" si="17"/>
        <v>07632</v>
      </c>
      <c r="O263">
        <f t="shared" si="18"/>
        <v>7632</v>
      </c>
      <c r="P263" s="29">
        <f t="shared" si="19"/>
        <v>4216091</v>
      </c>
      <c r="Q263" t="e">
        <f>+VLOOKUP(O263,'Bảng kê HĐ 2022'!N$1912:R$4434,4,0)</f>
        <v>#N/A</v>
      </c>
      <c r="R263" t="e">
        <f>+VLOOKUP(O263,'Hàng trả'!#REF!,2,0)</f>
        <v>#REF!</v>
      </c>
    </row>
    <row r="264" spans="1:18" hidden="1" x14ac:dyDescent="0.3">
      <c r="A264" s="12">
        <v>2</v>
      </c>
      <c r="B264" s="64"/>
      <c r="C264" s="6" t="s">
        <v>10511</v>
      </c>
      <c r="D264" s="7">
        <v>44579</v>
      </c>
      <c r="E264" s="8" t="s">
        <v>10464</v>
      </c>
      <c r="F264" s="9">
        <v>6230158</v>
      </c>
      <c r="G264" s="8" t="s">
        <v>10138</v>
      </c>
      <c r="H264" s="9">
        <v>623016</v>
      </c>
      <c r="I264" s="69"/>
      <c r="J264" s="70"/>
      <c r="K264" s="71"/>
      <c r="L264" s="77"/>
      <c r="M264" s="78"/>
      <c r="N264" t="str">
        <f t="shared" si="17"/>
        <v>08332</v>
      </c>
      <c r="O264">
        <f t="shared" si="18"/>
        <v>8332</v>
      </c>
      <c r="P264" s="29">
        <f t="shared" si="19"/>
        <v>6230158</v>
      </c>
      <c r="Q264" t="e">
        <f>+VLOOKUP(O264,'Bảng kê HĐ 2022'!N$1912:R$4434,4,0)</f>
        <v>#N/A</v>
      </c>
      <c r="R264" t="e">
        <f>+VLOOKUP(O264,'Hàng trả'!#REF!,2,0)</f>
        <v>#REF!</v>
      </c>
    </row>
    <row r="265" spans="1:18" hidden="1" x14ac:dyDescent="0.3">
      <c r="A265" s="12">
        <v>2</v>
      </c>
      <c r="B265" s="64"/>
      <c r="C265" s="6" t="s">
        <v>10512</v>
      </c>
      <c r="D265" s="7">
        <v>44590</v>
      </c>
      <c r="E265" s="8" t="s">
        <v>10470</v>
      </c>
      <c r="F265" s="9">
        <v>1373152</v>
      </c>
      <c r="G265" s="8" t="s">
        <v>10138</v>
      </c>
      <c r="H265" s="9">
        <v>137315</v>
      </c>
      <c r="I265" s="69"/>
      <c r="J265" s="70"/>
      <c r="K265" s="71"/>
      <c r="L265" s="77"/>
      <c r="M265" s="78"/>
      <c r="N265" t="str">
        <f t="shared" ref="N265:N328" si="23">+RIGHT(C265,5)</f>
        <v>10498</v>
      </c>
      <c r="O265">
        <f t="shared" ref="O265:O328" si="24">+N265*1</f>
        <v>10498</v>
      </c>
      <c r="P265" s="29">
        <f t="shared" ref="P265:P328" si="25">+F265</f>
        <v>1373152</v>
      </c>
      <c r="Q265">
        <f>+VLOOKUP(O265,'Bảng kê HĐ 2022'!N$1912:R$4434,4,0)</f>
        <v>0</v>
      </c>
      <c r="R265" t="e">
        <f>+VLOOKUP(O265,'Hàng trả'!#REF!,2,0)</f>
        <v>#REF!</v>
      </c>
    </row>
    <row r="266" spans="1:18" hidden="1" x14ac:dyDescent="0.3">
      <c r="A266" s="12">
        <v>2</v>
      </c>
      <c r="B266" s="65"/>
      <c r="C266" s="6" t="s">
        <v>10513</v>
      </c>
      <c r="D266" s="7">
        <v>44572</v>
      </c>
      <c r="E266" s="8" t="s">
        <v>10514</v>
      </c>
      <c r="F266" s="9">
        <v>1656006</v>
      </c>
      <c r="G266" s="8" t="s">
        <v>10138</v>
      </c>
      <c r="H266" s="9">
        <v>165601</v>
      </c>
      <c r="I266" s="72"/>
      <c r="J266" s="73"/>
      <c r="K266" s="74"/>
      <c r="L266" s="79"/>
      <c r="M266" s="80"/>
      <c r="N266" t="str">
        <f t="shared" si="23"/>
        <v>07142</v>
      </c>
      <c r="O266">
        <f t="shared" si="24"/>
        <v>7142</v>
      </c>
      <c r="P266" s="29">
        <f t="shared" si="25"/>
        <v>1656006</v>
      </c>
      <c r="Q266" t="e">
        <f>+VLOOKUP(O266,'Bảng kê HĐ 2022'!N$1912:R$4434,4,0)</f>
        <v>#N/A</v>
      </c>
      <c r="R266" t="e">
        <f>+VLOOKUP(O266,'Hàng trả'!#REF!,2,0)</f>
        <v>#REF!</v>
      </c>
    </row>
    <row r="267" spans="1:18" hidden="1" x14ac:dyDescent="0.3">
      <c r="A267" s="12">
        <v>2</v>
      </c>
      <c r="B267" s="63" t="s">
        <v>10515</v>
      </c>
      <c r="C267" s="6" t="s">
        <v>10516</v>
      </c>
      <c r="D267" s="7">
        <v>44564</v>
      </c>
      <c r="E267" s="8" t="s">
        <v>10464</v>
      </c>
      <c r="F267" s="9">
        <v>2581381</v>
      </c>
      <c r="G267" s="8" t="s">
        <v>10138</v>
      </c>
      <c r="H267" s="9">
        <v>258138</v>
      </c>
      <c r="I267" s="66">
        <v>16485341</v>
      </c>
      <c r="J267" s="67"/>
      <c r="K267" s="68"/>
      <c r="L267" s="75" t="s">
        <v>10517</v>
      </c>
      <c r="M267" s="76"/>
      <c r="N267" t="str">
        <f t="shared" si="23"/>
        <v>06261</v>
      </c>
      <c r="O267">
        <f t="shared" si="24"/>
        <v>6261</v>
      </c>
      <c r="P267" s="29">
        <f t="shared" si="25"/>
        <v>2581381</v>
      </c>
      <c r="Q267" t="e">
        <f>+VLOOKUP(O267,'Bảng kê HĐ 2022'!N$1912:R$4434,4,0)</f>
        <v>#N/A</v>
      </c>
      <c r="R267" t="e">
        <f>+VLOOKUP(O267,'Hàng trả'!#REF!,2,0)</f>
        <v>#REF!</v>
      </c>
    </row>
    <row r="268" spans="1:18" hidden="1" x14ac:dyDescent="0.3">
      <c r="A268" s="12">
        <v>2</v>
      </c>
      <c r="B268" s="64"/>
      <c r="C268" s="6" t="s">
        <v>10518</v>
      </c>
      <c r="D268" s="7">
        <v>44585</v>
      </c>
      <c r="E268" s="8" t="s">
        <v>10470</v>
      </c>
      <c r="F268" s="9">
        <v>7644912</v>
      </c>
      <c r="G268" s="8" t="s">
        <v>10138</v>
      </c>
      <c r="H268" s="9">
        <v>764491</v>
      </c>
      <c r="I268" s="69"/>
      <c r="J268" s="70"/>
      <c r="K268" s="71"/>
      <c r="L268" s="77"/>
      <c r="M268" s="78"/>
      <c r="N268" t="str">
        <f t="shared" si="23"/>
        <v>09711</v>
      </c>
      <c r="O268">
        <f t="shared" si="24"/>
        <v>9711</v>
      </c>
      <c r="P268" s="29">
        <f t="shared" si="25"/>
        <v>7644912</v>
      </c>
      <c r="Q268" t="e">
        <f>+VLOOKUP(O268,'Bảng kê HĐ 2022'!N$1912:R$4434,4,0)</f>
        <v>#N/A</v>
      </c>
      <c r="R268" t="e">
        <f>+VLOOKUP(O268,'Hàng trả'!#REF!,2,0)</f>
        <v>#REF!</v>
      </c>
    </row>
    <row r="269" spans="1:18" hidden="1" x14ac:dyDescent="0.3">
      <c r="A269" s="12">
        <v>2</v>
      </c>
      <c r="B269" s="64"/>
      <c r="C269" s="6" t="s">
        <v>10519</v>
      </c>
      <c r="D269" s="7">
        <v>44571</v>
      </c>
      <c r="E269" s="8" t="s">
        <v>10464</v>
      </c>
      <c r="F269" s="9">
        <v>1162821</v>
      </c>
      <c r="G269" s="8" t="s">
        <v>10138</v>
      </c>
      <c r="H269" s="9">
        <v>116282</v>
      </c>
      <c r="I269" s="69"/>
      <c r="J269" s="70"/>
      <c r="K269" s="71"/>
      <c r="L269" s="77"/>
      <c r="M269" s="78"/>
      <c r="N269" t="str">
        <f t="shared" si="23"/>
        <v>07022</v>
      </c>
      <c r="O269">
        <f t="shared" si="24"/>
        <v>7022</v>
      </c>
      <c r="P269" s="29">
        <f t="shared" si="25"/>
        <v>1162821</v>
      </c>
      <c r="Q269" t="e">
        <f>+VLOOKUP(O269,'Bảng kê HĐ 2022'!N$1912:R$4434,4,0)</f>
        <v>#N/A</v>
      </c>
      <c r="R269" t="e">
        <f>+VLOOKUP(O269,'Hàng trả'!#REF!,2,0)</f>
        <v>#REF!</v>
      </c>
    </row>
    <row r="270" spans="1:18" hidden="1" x14ac:dyDescent="0.3">
      <c r="A270" s="12">
        <v>2</v>
      </c>
      <c r="B270" s="64"/>
      <c r="C270" s="6" t="s">
        <v>10520</v>
      </c>
      <c r="D270" s="7">
        <v>44588</v>
      </c>
      <c r="E270" s="8" t="s">
        <v>10464</v>
      </c>
      <c r="F270" s="9">
        <v>2949276</v>
      </c>
      <c r="G270" s="8" t="s">
        <v>10138</v>
      </c>
      <c r="H270" s="9">
        <v>294928</v>
      </c>
      <c r="I270" s="69"/>
      <c r="J270" s="70"/>
      <c r="K270" s="71"/>
      <c r="L270" s="77"/>
      <c r="M270" s="78"/>
      <c r="N270" t="str">
        <f t="shared" si="23"/>
        <v>10375</v>
      </c>
      <c r="O270">
        <f t="shared" si="24"/>
        <v>10375</v>
      </c>
      <c r="P270" s="29">
        <f t="shared" si="25"/>
        <v>2949276</v>
      </c>
      <c r="Q270" t="e">
        <f>+VLOOKUP(O270,'Bảng kê HĐ 2022'!N$1912:R$4434,4,0)</f>
        <v>#N/A</v>
      </c>
      <c r="R270" t="e">
        <f>+VLOOKUP(O270,'Hàng trả'!#REF!,2,0)</f>
        <v>#REF!</v>
      </c>
    </row>
    <row r="271" spans="1:18" hidden="1" x14ac:dyDescent="0.3">
      <c r="A271" s="12">
        <v>2</v>
      </c>
      <c r="B271" s="65"/>
      <c r="C271" s="6" t="s">
        <v>10521</v>
      </c>
      <c r="D271" s="7">
        <v>44580</v>
      </c>
      <c r="E271" s="8" t="s">
        <v>10464</v>
      </c>
      <c r="F271" s="9">
        <v>3978656</v>
      </c>
      <c r="G271" s="8" t="s">
        <v>10138</v>
      </c>
      <c r="H271" s="9">
        <v>397866</v>
      </c>
      <c r="I271" s="72"/>
      <c r="J271" s="73"/>
      <c r="K271" s="74"/>
      <c r="L271" s="79"/>
      <c r="M271" s="80"/>
      <c r="N271" t="str">
        <f t="shared" si="23"/>
        <v>08626</v>
      </c>
      <c r="O271">
        <f t="shared" si="24"/>
        <v>8626</v>
      </c>
      <c r="P271" s="29">
        <f t="shared" si="25"/>
        <v>3978656</v>
      </c>
      <c r="Q271" t="e">
        <f>+VLOOKUP(O271,'Bảng kê HĐ 2022'!N$1912:R$4434,4,0)</f>
        <v>#N/A</v>
      </c>
      <c r="R271" t="e">
        <f>+VLOOKUP(O271,'Hàng trả'!#REF!,2,0)</f>
        <v>#REF!</v>
      </c>
    </row>
    <row r="272" spans="1:18" hidden="1" x14ac:dyDescent="0.3">
      <c r="A272" s="12">
        <v>2</v>
      </c>
      <c r="B272" s="63" t="s">
        <v>10522</v>
      </c>
      <c r="C272" s="6" t="s">
        <v>10523</v>
      </c>
      <c r="D272" s="7">
        <v>44576</v>
      </c>
      <c r="E272" s="8" t="s">
        <v>10464</v>
      </c>
      <c r="F272" s="9">
        <v>10552102</v>
      </c>
      <c r="G272" s="8" t="s">
        <v>10138</v>
      </c>
      <c r="H272" s="9">
        <v>1055210</v>
      </c>
      <c r="I272" s="66">
        <v>28839492</v>
      </c>
      <c r="J272" s="67"/>
      <c r="K272" s="68"/>
      <c r="L272" s="75" t="s">
        <v>10524</v>
      </c>
      <c r="M272" s="76"/>
      <c r="N272" t="str">
        <f t="shared" si="23"/>
        <v>07712</v>
      </c>
      <c r="O272">
        <f t="shared" si="24"/>
        <v>7712</v>
      </c>
      <c r="P272" s="29">
        <f t="shared" si="25"/>
        <v>10552102</v>
      </c>
      <c r="Q272" t="e">
        <f>+VLOOKUP(O272,'Bảng kê HĐ 2022'!N$1912:R$4434,4,0)</f>
        <v>#N/A</v>
      </c>
      <c r="R272" t="e">
        <f>+VLOOKUP(O272,'Hàng trả'!#REF!,2,0)</f>
        <v>#REF!</v>
      </c>
    </row>
    <row r="273" spans="1:18" hidden="1" x14ac:dyDescent="0.3">
      <c r="A273" s="12">
        <v>2</v>
      </c>
      <c r="B273" s="64"/>
      <c r="C273" s="6" t="s">
        <v>10525</v>
      </c>
      <c r="D273" s="7">
        <v>44583</v>
      </c>
      <c r="E273" s="8" t="s">
        <v>10464</v>
      </c>
      <c r="F273" s="9">
        <v>6435880</v>
      </c>
      <c r="G273" s="8" t="s">
        <v>10138</v>
      </c>
      <c r="H273" s="9">
        <v>643588</v>
      </c>
      <c r="I273" s="69"/>
      <c r="J273" s="70"/>
      <c r="K273" s="71"/>
      <c r="L273" s="77"/>
      <c r="M273" s="78"/>
      <c r="N273" t="str">
        <f t="shared" si="23"/>
        <v>09309</v>
      </c>
      <c r="O273">
        <f t="shared" si="24"/>
        <v>9309</v>
      </c>
      <c r="P273" s="29">
        <f t="shared" si="25"/>
        <v>6435880</v>
      </c>
      <c r="Q273" t="e">
        <f>+VLOOKUP(O273,'Bảng kê HĐ 2022'!N$1912:R$4434,4,0)</f>
        <v>#N/A</v>
      </c>
      <c r="R273" t="e">
        <f>+VLOOKUP(O273,'Hàng trả'!#REF!,2,0)</f>
        <v>#REF!</v>
      </c>
    </row>
    <row r="274" spans="1:18" hidden="1" x14ac:dyDescent="0.3">
      <c r="A274" s="12">
        <v>2</v>
      </c>
      <c r="B274" s="64"/>
      <c r="C274" s="6" t="s">
        <v>10526</v>
      </c>
      <c r="D274" s="7">
        <v>44568</v>
      </c>
      <c r="E274" s="8" t="s">
        <v>10464</v>
      </c>
      <c r="F274" s="9">
        <v>3547280</v>
      </c>
      <c r="G274" s="8" t="s">
        <v>10138</v>
      </c>
      <c r="H274" s="9">
        <v>354728</v>
      </c>
      <c r="I274" s="69"/>
      <c r="J274" s="70"/>
      <c r="K274" s="71"/>
      <c r="L274" s="77"/>
      <c r="M274" s="78"/>
      <c r="N274" t="str">
        <f t="shared" si="23"/>
        <v>06886</v>
      </c>
      <c r="O274">
        <f t="shared" si="24"/>
        <v>6886</v>
      </c>
      <c r="P274" s="29">
        <f t="shared" si="25"/>
        <v>3547280</v>
      </c>
      <c r="Q274" t="e">
        <f>+VLOOKUP(O274,'Bảng kê HĐ 2022'!N$1912:R$4434,4,0)</f>
        <v>#N/A</v>
      </c>
      <c r="R274" t="e">
        <f>+VLOOKUP(O274,'Hàng trả'!#REF!,2,0)</f>
        <v>#REF!</v>
      </c>
    </row>
    <row r="275" spans="1:18" hidden="1" x14ac:dyDescent="0.3">
      <c r="A275" s="12">
        <v>2</v>
      </c>
      <c r="B275" s="65"/>
      <c r="C275" s="6" t="s">
        <v>10527</v>
      </c>
      <c r="D275" s="7">
        <v>44588</v>
      </c>
      <c r="E275" s="8" t="s">
        <v>10464</v>
      </c>
      <c r="F275" s="9">
        <v>11508618</v>
      </c>
      <c r="G275" s="8" t="s">
        <v>10138</v>
      </c>
      <c r="H275" s="9">
        <v>1150862</v>
      </c>
      <c r="I275" s="72"/>
      <c r="J275" s="73"/>
      <c r="K275" s="74"/>
      <c r="L275" s="79"/>
      <c r="M275" s="80"/>
      <c r="N275" t="str">
        <f t="shared" si="23"/>
        <v>10378</v>
      </c>
      <c r="O275">
        <f t="shared" si="24"/>
        <v>10378</v>
      </c>
      <c r="P275" s="29">
        <f t="shared" si="25"/>
        <v>11508618</v>
      </c>
      <c r="Q275" t="e">
        <f>+VLOOKUP(O275,'Bảng kê HĐ 2022'!N$1912:R$4434,4,0)</f>
        <v>#N/A</v>
      </c>
      <c r="R275" t="e">
        <f>+VLOOKUP(O275,'Hàng trả'!#REF!,2,0)</f>
        <v>#REF!</v>
      </c>
    </row>
    <row r="276" spans="1:18" hidden="1" x14ac:dyDescent="0.3">
      <c r="A276" s="12">
        <v>2</v>
      </c>
      <c r="B276" s="63" t="s">
        <v>10528</v>
      </c>
      <c r="C276" s="6" t="s">
        <v>10529</v>
      </c>
      <c r="D276" s="7">
        <v>44569</v>
      </c>
      <c r="E276" s="8" t="s">
        <v>10464</v>
      </c>
      <c r="F276" s="9">
        <v>1221638</v>
      </c>
      <c r="G276" s="8" t="s">
        <v>10138</v>
      </c>
      <c r="H276" s="9">
        <v>122164</v>
      </c>
      <c r="I276" s="66">
        <v>21784415</v>
      </c>
      <c r="J276" s="67"/>
      <c r="K276" s="68"/>
      <c r="L276" s="75" t="s">
        <v>10530</v>
      </c>
      <c r="M276" s="76"/>
      <c r="N276" t="str">
        <f t="shared" si="23"/>
        <v>06933</v>
      </c>
      <c r="O276">
        <f t="shared" si="24"/>
        <v>6933</v>
      </c>
      <c r="P276" s="29">
        <f t="shared" si="25"/>
        <v>1221638</v>
      </c>
      <c r="Q276" t="e">
        <f>+VLOOKUP(O276,'Bảng kê HĐ 2022'!N$1912:R$4434,4,0)</f>
        <v>#N/A</v>
      </c>
      <c r="R276" t="e">
        <f>+VLOOKUP(O276,'Hàng trả'!#REF!,2,0)</f>
        <v>#REF!</v>
      </c>
    </row>
    <row r="277" spans="1:18" hidden="1" x14ac:dyDescent="0.3">
      <c r="A277" s="12">
        <v>2</v>
      </c>
      <c r="B277" s="64"/>
      <c r="C277" s="6" t="s">
        <v>10531</v>
      </c>
      <c r="D277" s="7">
        <v>44589</v>
      </c>
      <c r="E277" s="8" t="s">
        <v>10464</v>
      </c>
      <c r="F277" s="9">
        <v>12973950</v>
      </c>
      <c r="G277" s="8" t="s">
        <v>10138</v>
      </c>
      <c r="H277" s="9">
        <v>1297395</v>
      </c>
      <c r="I277" s="69"/>
      <c r="J277" s="70"/>
      <c r="K277" s="71"/>
      <c r="L277" s="77"/>
      <c r="M277" s="78"/>
      <c r="N277" t="str">
        <f t="shared" si="23"/>
        <v>10421</v>
      </c>
      <c r="O277">
        <f t="shared" si="24"/>
        <v>10421</v>
      </c>
      <c r="P277" s="29">
        <f t="shared" si="25"/>
        <v>12973950</v>
      </c>
      <c r="Q277">
        <f>+VLOOKUP(O277,'Bảng kê HĐ 2022'!N$1912:R$4434,4,0)</f>
        <v>0</v>
      </c>
      <c r="R277" t="e">
        <f>+VLOOKUP(O277,'Hàng trả'!#REF!,2,0)</f>
        <v>#REF!</v>
      </c>
    </row>
    <row r="278" spans="1:18" hidden="1" x14ac:dyDescent="0.3">
      <c r="A278" s="12">
        <v>2</v>
      </c>
      <c r="B278" s="64"/>
      <c r="C278" s="6" t="s">
        <v>10532</v>
      </c>
      <c r="D278" s="7">
        <v>44583</v>
      </c>
      <c r="E278" s="8" t="s">
        <v>10464</v>
      </c>
      <c r="F278" s="9">
        <v>7414528</v>
      </c>
      <c r="G278" s="8" t="s">
        <v>10138</v>
      </c>
      <c r="H278" s="9">
        <v>741453</v>
      </c>
      <c r="I278" s="69"/>
      <c r="J278" s="70"/>
      <c r="K278" s="71"/>
      <c r="L278" s="77"/>
      <c r="M278" s="78"/>
      <c r="N278" t="str">
        <f t="shared" si="23"/>
        <v>09303</v>
      </c>
      <c r="O278">
        <f t="shared" si="24"/>
        <v>9303</v>
      </c>
      <c r="P278" s="29">
        <f t="shared" si="25"/>
        <v>7414528</v>
      </c>
      <c r="Q278" t="e">
        <f>+VLOOKUP(O278,'Bảng kê HĐ 2022'!N$1912:R$4434,4,0)</f>
        <v>#N/A</v>
      </c>
      <c r="R278" t="e">
        <f>+VLOOKUP(O278,'Hàng trả'!#REF!,2,0)</f>
        <v>#REF!</v>
      </c>
    </row>
    <row r="279" spans="1:18" hidden="1" x14ac:dyDescent="0.3">
      <c r="A279" s="12">
        <v>2</v>
      </c>
      <c r="B279" s="65"/>
      <c r="C279" s="6" t="s">
        <v>10533</v>
      </c>
      <c r="D279" s="7">
        <v>44572</v>
      </c>
      <c r="E279" s="8" t="s">
        <v>10464</v>
      </c>
      <c r="F279" s="9">
        <v>2594790</v>
      </c>
      <c r="G279" s="8" t="s">
        <v>10138</v>
      </c>
      <c r="H279" s="9">
        <v>259479</v>
      </c>
      <c r="I279" s="72"/>
      <c r="J279" s="73"/>
      <c r="K279" s="74"/>
      <c r="L279" s="79"/>
      <c r="M279" s="80"/>
      <c r="N279" t="str">
        <f t="shared" si="23"/>
        <v>07158</v>
      </c>
      <c r="O279">
        <f t="shared" si="24"/>
        <v>7158</v>
      </c>
      <c r="P279" s="29">
        <f t="shared" si="25"/>
        <v>2594790</v>
      </c>
      <c r="Q279" t="e">
        <f>+VLOOKUP(O279,'Bảng kê HĐ 2022'!N$1912:R$4434,4,0)</f>
        <v>#N/A</v>
      </c>
      <c r="R279" t="e">
        <f>+VLOOKUP(O279,'Hàng trả'!#REF!,2,0)</f>
        <v>#REF!</v>
      </c>
    </row>
    <row r="280" spans="1:18" hidden="1" x14ac:dyDescent="0.3">
      <c r="A280" s="12">
        <v>2</v>
      </c>
      <c r="B280" s="63" t="s">
        <v>10534</v>
      </c>
      <c r="C280" s="6" t="s">
        <v>10535</v>
      </c>
      <c r="D280" s="7">
        <v>44578</v>
      </c>
      <c r="E280" s="8" t="s">
        <v>10464</v>
      </c>
      <c r="F280" s="9">
        <v>3724435</v>
      </c>
      <c r="G280" s="8" t="s">
        <v>10138</v>
      </c>
      <c r="H280" s="9">
        <v>372443</v>
      </c>
      <c r="I280" s="66">
        <v>41536549</v>
      </c>
      <c r="J280" s="67"/>
      <c r="K280" s="68"/>
      <c r="L280" s="75" t="s">
        <v>10536</v>
      </c>
      <c r="M280" s="76"/>
      <c r="N280" t="str">
        <f t="shared" si="23"/>
        <v>08032</v>
      </c>
      <c r="O280">
        <f t="shared" si="24"/>
        <v>8032</v>
      </c>
      <c r="P280" s="29">
        <f t="shared" si="25"/>
        <v>3724435</v>
      </c>
      <c r="Q280" t="e">
        <f>+VLOOKUP(O280,'Bảng kê HĐ 2022'!N$1912:R$4434,4,0)</f>
        <v>#N/A</v>
      </c>
      <c r="R280" t="e">
        <f>+VLOOKUP(O280,'Hàng trả'!#REF!,2,0)</f>
        <v>#REF!</v>
      </c>
    </row>
    <row r="281" spans="1:18" hidden="1" x14ac:dyDescent="0.3">
      <c r="A281" s="12">
        <v>2</v>
      </c>
      <c r="B281" s="64"/>
      <c r="C281" s="6" t="s">
        <v>10537</v>
      </c>
      <c r="D281" s="7">
        <v>44568</v>
      </c>
      <c r="E281" s="8" t="s">
        <v>10464</v>
      </c>
      <c r="F281" s="9">
        <v>5626533</v>
      </c>
      <c r="G281" s="8" t="s">
        <v>10138</v>
      </c>
      <c r="H281" s="9">
        <v>562653</v>
      </c>
      <c r="I281" s="69"/>
      <c r="J281" s="70"/>
      <c r="K281" s="71"/>
      <c r="L281" s="77"/>
      <c r="M281" s="78"/>
      <c r="N281" t="str">
        <f t="shared" si="23"/>
        <v>06883</v>
      </c>
      <c r="O281">
        <f t="shared" si="24"/>
        <v>6883</v>
      </c>
      <c r="P281" s="29">
        <f t="shared" si="25"/>
        <v>5626533</v>
      </c>
      <c r="Q281" t="e">
        <f>+VLOOKUP(O281,'Bảng kê HĐ 2022'!N$1912:R$4434,4,0)</f>
        <v>#N/A</v>
      </c>
      <c r="R281" t="e">
        <f>+VLOOKUP(O281,'Hàng trả'!#REF!,2,0)</f>
        <v>#REF!</v>
      </c>
    </row>
    <row r="282" spans="1:18" hidden="1" x14ac:dyDescent="0.3">
      <c r="A282" s="12">
        <v>2</v>
      </c>
      <c r="B282" s="64"/>
      <c r="C282" s="6" t="s">
        <v>10538</v>
      </c>
      <c r="D282" s="7">
        <v>44565</v>
      </c>
      <c r="E282" s="8" t="s">
        <v>10464</v>
      </c>
      <c r="F282" s="9">
        <v>4462271</v>
      </c>
      <c r="G282" s="8" t="s">
        <v>10138</v>
      </c>
      <c r="H282" s="9">
        <v>446227</v>
      </c>
      <c r="I282" s="69"/>
      <c r="J282" s="70"/>
      <c r="K282" s="71"/>
      <c r="L282" s="77"/>
      <c r="M282" s="78"/>
      <c r="N282" t="str">
        <f t="shared" si="23"/>
        <v>06416</v>
      </c>
      <c r="O282">
        <f t="shared" si="24"/>
        <v>6416</v>
      </c>
      <c r="P282" s="29">
        <f t="shared" si="25"/>
        <v>4462271</v>
      </c>
      <c r="Q282" t="e">
        <f>+VLOOKUP(O282,'Bảng kê HĐ 2022'!N$1912:R$4434,4,0)</f>
        <v>#N/A</v>
      </c>
      <c r="R282" t="e">
        <f>+VLOOKUP(O282,'Hàng trả'!#REF!,2,0)</f>
        <v>#REF!</v>
      </c>
    </row>
    <row r="283" spans="1:18" hidden="1" x14ac:dyDescent="0.3">
      <c r="A283" s="12">
        <v>2</v>
      </c>
      <c r="B283" s="64"/>
      <c r="C283" s="6" t="s">
        <v>10539</v>
      </c>
      <c r="D283" s="7">
        <v>44583</v>
      </c>
      <c r="E283" s="8" t="s">
        <v>10464</v>
      </c>
      <c r="F283" s="9">
        <v>9572926</v>
      </c>
      <c r="G283" s="8" t="s">
        <v>10138</v>
      </c>
      <c r="H283" s="9">
        <v>957293</v>
      </c>
      <c r="I283" s="69"/>
      <c r="J283" s="70"/>
      <c r="K283" s="71"/>
      <c r="L283" s="77"/>
      <c r="M283" s="78"/>
      <c r="N283" t="str">
        <f t="shared" si="23"/>
        <v>09302</v>
      </c>
      <c r="O283">
        <f t="shared" si="24"/>
        <v>9302</v>
      </c>
      <c r="P283" s="29">
        <f t="shared" si="25"/>
        <v>9572926</v>
      </c>
      <c r="Q283" t="e">
        <f>+VLOOKUP(O283,'Bảng kê HĐ 2022'!N$1912:R$4434,4,0)</f>
        <v>#N/A</v>
      </c>
      <c r="R283" t="e">
        <f>+VLOOKUP(O283,'Hàng trả'!#REF!,2,0)</f>
        <v>#REF!</v>
      </c>
    </row>
    <row r="284" spans="1:18" hidden="1" x14ac:dyDescent="0.3">
      <c r="A284" s="12">
        <v>2</v>
      </c>
      <c r="B284" s="64"/>
      <c r="C284" s="6" t="s">
        <v>10540</v>
      </c>
      <c r="D284" s="7">
        <v>44574</v>
      </c>
      <c r="E284" s="8" t="s">
        <v>10464</v>
      </c>
      <c r="F284" s="9">
        <v>3205609</v>
      </c>
      <c r="G284" s="8" t="s">
        <v>10138</v>
      </c>
      <c r="H284" s="9">
        <v>320561</v>
      </c>
      <c r="I284" s="69"/>
      <c r="J284" s="70"/>
      <c r="K284" s="71"/>
      <c r="L284" s="77"/>
      <c r="M284" s="78"/>
      <c r="N284" t="str">
        <f t="shared" si="23"/>
        <v>07625</v>
      </c>
      <c r="O284">
        <f t="shared" si="24"/>
        <v>7625</v>
      </c>
      <c r="P284" s="29">
        <f t="shared" si="25"/>
        <v>3205609</v>
      </c>
      <c r="Q284" t="e">
        <f>+VLOOKUP(O284,'Bảng kê HĐ 2022'!N$1912:R$4434,4,0)</f>
        <v>#N/A</v>
      </c>
      <c r="R284" t="e">
        <f>+VLOOKUP(O284,'Hàng trả'!#REF!,2,0)</f>
        <v>#REF!</v>
      </c>
    </row>
    <row r="285" spans="1:18" hidden="1" x14ac:dyDescent="0.3">
      <c r="A285" s="12">
        <v>2</v>
      </c>
      <c r="B285" s="65"/>
      <c r="C285" s="6" t="s">
        <v>10541</v>
      </c>
      <c r="D285" s="7">
        <v>44586</v>
      </c>
      <c r="E285" s="8" t="s">
        <v>10464</v>
      </c>
      <c r="F285" s="9">
        <v>19559947</v>
      </c>
      <c r="G285" s="8" t="s">
        <v>10138</v>
      </c>
      <c r="H285" s="9">
        <v>1955995</v>
      </c>
      <c r="I285" s="72"/>
      <c r="J285" s="73"/>
      <c r="K285" s="74"/>
      <c r="L285" s="79"/>
      <c r="M285" s="80"/>
      <c r="N285" t="str">
        <f t="shared" si="23"/>
        <v>10215</v>
      </c>
      <c r="O285">
        <f t="shared" si="24"/>
        <v>10215</v>
      </c>
      <c r="P285" s="29">
        <f t="shared" si="25"/>
        <v>19559947</v>
      </c>
      <c r="Q285" t="e">
        <f>+VLOOKUP(O285,'Bảng kê HĐ 2022'!N$1912:R$4434,4,0)</f>
        <v>#N/A</v>
      </c>
      <c r="R285" t="e">
        <f>+VLOOKUP(O285,'Hàng trả'!#REF!,2,0)</f>
        <v>#REF!</v>
      </c>
    </row>
    <row r="286" spans="1:18" hidden="1" x14ac:dyDescent="0.3">
      <c r="A286" s="12">
        <v>2</v>
      </c>
      <c r="B286" s="63" t="s">
        <v>10542</v>
      </c>
      <c r="C286" s="6" t="s">
        <v>10543</v>
      </c>
      <c r="D286" s="7">
        <v>44590</v>
      </c>
      <c r="E286" s="8" t="s">
        <v>10544</v>
      </c>
      <c r="F286" s="9">
        <v>4768918</v>
      </c>
      <c r="G286" s="8" t="s">
        <v>10138</v>
      </c>
      <c r="H286" s="9">
        <v>476892</v>
      </c>
      <c r="I286" s="66">
        <v>23471896</v>
      </c>
      <c r="J286" s="67"/>
      <c r="K286" s="68"/>
      <c r="L286" s="75" t="s">
        <v>10545</v>
      </c>
      <c r="M286" s="76"/>
      <c r="N286" t="str">
        <f t="shared" si="23"/>
        <v>10424</v>
      </c>
      <c r="O286">
        <f t="shared" si="24"/>
        <v>10424</v>
      </c>
      <c r="P286" s="29">
        <f t="shared" si="25"/>
        <v>4768918</v>
      </c>
      <c r="Q286">
        <f>+VLOOKUP(O286,'Bảng kê HĐ 2022'!N$1912:R$4434,4,0)</f>
        <v>0</v>
      </c>
      <c r="R286" t="e">
        <f>+VLOOKUP(O286,'Hàng trả'!#REF!,2,0)</f>
        <v>#REF!</v>
      </c>
    </row>
    <row r="287" spans="1:18" hidden="1" x14ac:dyDescent="0.3">
      <c r="A287" s="12">
        <v>2</v>
      </c>
      <c r="B287" s="64"/>
      <c r="C287" s="6" t="s">
        <v>10546</v>
      </c>
      <c r="D287" s="7">
        <v>44578</v>
      </c>
      <c r="E287" s="8" t="s">
        <v>10464</v>
      </c>
      <c r="F287" s="9">
        <v>6987882</v>
      </c>
      <c r="G287" s="8" t="s">
        <v>10138</v>
      </c>
      <c r="H287" s="9">
        <v>698788</v>
      </c>
      <c r="I287" s="69"/>
      <c r="J287" s="70"/>
      <c r="K287" s="71"/>
      <c r="L287" s="77"/>
      <c r="M287" s="78"/>
      <c r="N287" t="str">
        <f t="shared" si="23"/>
        <v>08035</v>
      </c>
      <c r="O287">
        <f t="shared" si="24"/>
        <v>8035</v>
      </c>
      <c r="P287" s="29">
        <f t="shared" si="25"/>
        <v>6987882</v>
      </c>
      <c r="Q287" t="e">
        <f>+VLOOKUP(O287,'Bảng kê HĐ 2022'!N$1912:R$4434,4,0)</f>
        <v>#N/A</v>
      </c>
      <c r="R287" t="e">
        <f>+VLOOKUP(O287,'Hàng trả'!#REF!,2,0)</f>
        <v>#REF!</v>
      </c>
    </row>
    <row r="288" spans="1:18" hidden="1" x14ac:dyDescent="0.3">
      <c r="A288" s="12">
        <v>2</v>
      </c>
      <c r="B288" s="64"/>
      <c r="C288" s="6" t="s">
        <v>10547</v>
      </c>
      <c r="D288" s="7">
        <v>44580</v>
      </c>
      <c r="E288" s="8" t="s">
        <v>10470</v>
      </c>
      <c r="F288" s="9">
        <v>2044702</v>
      </c>
      <c r="G288" s="8" t="s">
        <v>10138</v>
      </c>
      <c r="H288" s="9">
        <v>204470</v>
      </c>
      <c r="I288" s="69"/>
      <c r="J288" s="70"/>
      <c r="K288" s="71"/>
      <c r="L288" s="77"/>
      <c r="M288" s="78"/>
      <c r="N288" t="str">
        <f t="shared" si="23"/>
        <v>08651</v>
      </c>
      <c r="O288">
        <f t="shared" si="24"/>
        <v>8651</v>
      </c>
      <c r="P288" s="29">
        <f t="shared" si="25"/>
        <v>2044702</v>
      </c>
      <c r="Q288" t="e">
        <f>+VLOOKUP(O288,'Bảng kê HĐ 2022'!N$1912:R$4434,4,0)</f>
        <v>#N/A</v>
      </c>
      <c r="R288" t="e">
        <f>+VLOOKUP(O288,'Hàng trả'!#REF!,2,0)</f>
        <v>#REF!</v>
      </c>
    </row>
    <row r="289" spans="1:18" hidden="1" x14ac:dyDescent="0.3">
      <c r="A289" s="12">
        <v>2</v>
      </c>
      <c r="B289" s="64"/>
      <c r="C289" s="6" t="s">
        <v>10548</v>
      </c>
      <c r="D289" s="7">
        <v>44565</v>
      </c>
      <c r="E289" s="8" t="s">
        <v>10470</v>
      </c>
      <c r="F289" s="9">
        <v>2881511</v>
      </c>
      <c r="G289" s="8" t="s">
        <v>10138</v>
      </c>
      <c r="H289" s="9">
        <v>288151</v>
      </c>
      <c r="I289" s="69"/>
      <c r="J289" s="70"/>
      <c r="K289" s="71"/>
      <c r="L289" s="77"/>
      <c r="M289" s="78"/>
      <c r="N289" t="str">
        <f t="shared" si="23"/>
        <v>06423</v>
      </c>
      <c r="O289">
        <f t="shared" si="24"/>
        <v>6423</v>
      </c>
      <c r="P289" s="29">
        <f t="shared" si="25"/>
        <v>2881511</v>
      </c>
      <c r="Q289" t="e">
        <f>+VLOOKUP(O289,'Bảng kê HĐ 2022'!N$1912:R$4434,4,0)</f>
        <v>#N/A</v>
      </c>
      <c r="R289" t="e">
        <f>+VLOOKUP(O289,'Hàng trả'!#REF!,2,0)</f>
        <v>#REF!</v>
      </c>
    </row>
    <row r="290" spans="1:18" hidden="1" x14ac:dyDescent="0.3">
      <c r="A290" s="12">
        <v>2</v>
      </c>
      <c r="B290" s="65"/>
      <c r="C290" s="6" t="s">
        <v>10549</v>
      </c>
      <c r="D290" s="7">
        <v>44590</v>
      </c>
      <c r="E290" s="8" t="s">
        <v>10464</v>
      </c>
      <c r="F290" s="9">
        <v>9396871</v>
      </c>
      <c r="G290" s="8" t="s">
        <v>10138</v>
      </c>
      <c r="H290" s="9">
        <v>939687</v>
      </c>
      <c r="I290" s="72"/>
      <c r="J290" s="73"/>
      <c r="K290" s="74"/>
      <c r="L290" s="79"/>
      <c r="M290" s="80"/>
      <c r="N290" t="str">
        <f t="shared" si="23"/>
        <v>10426</v>
      </c>
      <c r="O290">
        <f t="shared" si="24"/>
        <v>10426</v>
      </c>
      <c r="P290" s="29">
        <f t="shared" si="25"/>
        <v>9396871</v>
      </c>
      <c r="Q290" t="e">
        <f>+VLOOKUP(O290,'Bảng kê HĐ 2022'!N$1912:R$4434,4,0)</f>
        <v>#N/A</v>
      </c>
      <c r="R290" t="e">
        <f>+VLOOKUP(O290,'Hàng trả'!#REF!,2,0)</f>
        <v>#REF!</v>
      </c>
    </row>
    <row r="291" spans="1:18" hidden="1" x14ac:dyDescent="0.3">
      <c r="A291" s="12">
        <v>2</v>
      </c>
      <c r="B291" s="63" t="s">
        <v>10550</v>
      </c>
      <c r="C291" s="6" t="s">
        <v>10551</v>
      </c>
      <c r="D291" s="7">
        <v>44568</v>
      </c>
      <c r="E291" s="8" t="s">
        <v>10464</v>
      </c>
      <c r="F291" s="9">
        <v>1908214</v>
      </c>
      <c r="G291" s="8" t="s">
        <v>10138</v>
      </c>
      <c r="H291" s="9">
        <v>190821</v>
      </c>
      <c r="I291" s="66">
        <v>72732452</v>
      </c>
      <c r="J291" s="67"/>
      <c r="K291" s="68"/>
      <c r="L291" s="75" t="s">
        <v>10552</v>
      </c>
      <c r="M291" s="76"/>
      <c r="N291" t="str">
        <f t="shared" si="23"/>
        <v>06871</v>
      </c>
      <c r="O291">
        <f t="shared" si="24"/>
        <v>6871</v>
      </c>
      <c r="P291" s="29">
        <f t="shared" si="25"/>
        <v>1908214</v>
      </c>
      <c r="Q291" t="e">
        <f>+VLOOKUP(O291,'Bảng kê HĐ 2022'!N$1912:R$4434,4,0)</f>
        <v>#N/A</v>
      </c>
      <c r="R291" t="e">
        <f>+VLOOKUP(O291,'Hàng trả'!#REF!,2,0)</f>
        <v>#REF!</v>
      </c>
    </row>
    <row r="292" spans="1:18" hidden="1" x14ac:dyDescent="0.3">
      <c r="A292" s="12">
        <v>2</v>
      </c>
      <c r="B292" s="64"/>
      <c r="C292" s="6" t="s">
        <v>10553</v>
      </c>
      <c r="D292" s="7">
        <v>44575</v>
      </c>
      <c r="E292" s="8" t="s">
        <v>10464</v>
      </c>
      <c r="F292" s="9">
        <v>6759654</v>
      </c>
      <c r="G292" s="8" t="s">
        <v>10138</v>
      </c>
      <c r="H292" s="9">
        <v>675965</v>
      </c>
      <c r="I292" s="69"/>
      <c r="J292" s="70"/>
      <c r="K292" s="71"/>
      <c r="L292" s="77"/>
      <c r="M292" s="78"/>
      <c r="N292" t="str">
        <f t="shared" si="23"/>
        <v>07697</v>
      </c>
      <c r="O292">
        <f t="shared" si="24"/>
        <v>7697</v>
      </c>
      <c r="P292" s="29">
        <f t="shared" si="25"/>
        <v>6759654</v>
      </c>
      <c r="Q292" t="e">
        <f>+VLOOKUP(O292,'Bảng kê HĐ 2022'!N$1912:R$4434,4,0)</f>
        <v>#N/A</v>
      </c>
      <c r="R292" t="e">
        <f>+VLOOKUP(O292,'Hàng trả'!#REF!,2,0)</f>
        <v>#REF!</v>
      </c>
    </row>
    <row r="293" spans="1:18" hidden="1" x14ac:dyDescent="0.3">
      <c r="A293" s="12">
        <v>2</v>
      </c>
      <c r="B293" s="64"/>
      <c r="C293" s="6" t="s">
        <v>10554</v>
      </c>
      <c r="D293" s="7">
        <v>44586</v>
      </c>
      <c r="E293" s="8" t="s">
        <v>10555</v>
      </c>
      <c r="F293" s="9">
        <v>31278379</v>
      </c>
      <c r="G293" s="8" t="s">
        <v>10138</v>
      </c>
      <c r="H293" s="9">
        <v>3127838</v>
      </c>
      <c r="I293" s="69"/>
      <c r="J293" s="70"/>
      <c r="K293" s="71"/>
      <c r="L293" s="77"/>
      <c r="M293" s="78"/>
      <c r="N293" t="str">
        <f t="shared" si="23"/>
        <v>10252</v>
      </c>
      <c r="O293">
        <f t="shared" si="24"/>
        <v>10252</v>
      </c>
      <c r="P293" s="29">
        <f t="shared" si="25"/>
        <v>31278379</v>
      </c>
      <c r="Q293" t="e">
        <f>+VLOOKUP(O293,'Bảng kê HĐ 2022'!N$1912:R$4434,4,0)</f>
        <v>#N/A</v>
      </c>
      <c r="R293" t="e">
        <f>+VLOOKUP(O293,'Hàng trả'!#REF!,2,0)</f>
        <v>#REF!</v>
      </c>
    </row>
    <row r="294" spans="1:18" hidden="1" x14ac:dyDescent="0.3">
      <c r="A294" s="12">
        <v>2</v>
      </c>
      <c r="B294" s="64"/>
      <c r="C294" s="6" t="s">
        <v>10556</v>
      </c>
      <c r="D294" s="7">
        <v>44590</v>
      </c>
      <c r="E294" s="8" t="s">
        <v>10464</v>
      </c>
      <c r="F294" s="9">
        <v>15636966</v>
      </c>
      <c r="G294" s="8" t="s">
        <v>10138</v>
      </c>
      <c r="H294" s="9">
        <v>1563697</v>
      </c>
      <c r="I294" s="69"/>
      <c r="J294" s="70"/>
      <c r="K294" s="71"/>
      <c r="L294" s="77"/>
      <c r="M294" s="78"/>
      <c r="N294" t="str">
        <f t="shared" si="23"/>
        <v>10483</v>
      </c>
      <c r="O294">
        <f t="shared" si="24"/>
        <v>10483</v>
      </c>
      <c r="P294" s="29">
        <f t="shared" si="25"/>
        <v>15636966</v>
      </c>
      <c r="Q294" t="e">
        <f>+VLOOKUP(O294,'Bảng kê HĐ 2022'!N$1912:R$4434,4,0)</f>
        <v>#N/A</v>
      </c>
      <c r="R294" t="e">
        <f>+VLOOKUP(O294,'Hàng trả'!#REF!,2,0)</f>
        <v>#REF!</v>
      </c>
    </row>
    <row r="295" spans="1:18" hidden="1" x14ac:dyDescent="0.3">
      <c r="A295" s="12">
        <v>2</v>
      </c>
      <c r="B295" s="64"/>
      <c r="C295" s="6" t="s">
        <v>10557</v>
      </c>
      <c r="D295" s="7">
        <v>44579</v>
      </c>
      <c r="E295" s="8" t="s">
        <v>10464</v>
      </c>
      <c r="F295" s="9">
        <v>11026972</v>
      </c>
      <c r="G295" s="8" t="s">
        <v>10138</v>
      </c>
      <c r="H295" s="9">
        <v>1102697</v>
      </c>
      <c r="I295" s="69"/>
      <c r="J295" s="70"/>
      <c r="K295" s="71"/>
      <c r="L295" s="77"/>
      <c r="M295" s="78"/>
      <c r="N295" t="str">
        <f t="shared" si="23"/>
        <v>08325</v>
      </c>
      <c r="O295">
        <f t="shared" si="24"/>
        <v>8325</v>
      </c>
      <c r="P295" s="29">
        <f t="shared" si="25"/>
        <v>11026972</v>
      </c>
      <c r="Q295" t="e">
        <f>+VLOOKUP(O295,'Bảng kê HĐ 2022'!N$1912:R$4434,4,0)</f>
        <v>#N/A</v>
      </c>
      <c r="R295" t="e">
        <f>+VLOOKUP(O295,'Hàng trả'!#REF!,2,0)</f>
        <v>#REF!</v>
      </c>
    </row>
    <row r="296" spans="1:18" hidden="1" x14ac:dyDescent="0.3">
      <c r="A296" s="12">
        <v>2</v>
      </c>
      <c r="B296" s="64"/>
      <c r="C296" s="6" t="s">
        <v>10558</v>
      </c>
      <c r="D296" s="7">
        <v>44564</v>
      </c>
      <c r="E296" s="8" t="s">
        <v>10464</v>
      </c>
      <c r="F296" s="9">
        <v>5447695</v>
      </c>
      <c r="G296" s="8" t="s">
        <v>10138</v>
      </c>
      <c r="H296" s="9">
        <v>544770</v>
      </c>
      <c r="I296" s="69"/>
      <c r="J296" s="70"/>
      <c r="K296" s="71"/>
      <c r="L296" s="77"/>
      <c r="M296" s="78"/>
      <c r="N296" t="str">
        <f t="shared" si="23"/>
        <v>06277</v>
      </c>
      <c r="O296">
        <f t="shared" si="24"/>
        <v>6277</v>
      </c>
      <c r="P296" s="29">
        <f t="shared" si="25"/>
        <v>5447695</v>
      </c>
      <c r="Q296" t="e">
        <f>+VLOOKUP(O296,'Bảng kê HĐ 2022'!N$1912:R$4434,4,0)</f>
        <v>#N/A</v>
      </c>
      <c r="R296" t="e">
        <f>+VLOOKUP(O296,'Hàng trả'!#REF!,2,0)</f>
        <v>#REF!</v>
      </c>
    </row>
    <row r="297" spans="1:18" hidden="1" x14ac:dyDescent="0.3">
      <c r="A297" s="12">
        <v>2</v>
      </c>
      <c r="B297" s="65"/>
      <c r="C297" s="6" t="s">
        <v>10559</v>
      </c>
      <c r="D297" s="7">
        <v>44583</v>
      </c>
      <c r="E297" s="8" t="s">
        <v>10464</v>
      </c>
      <c r="F297" s="9">
        <v>8755956</v>
      </c>
      <c r="G297" s="8" t="s">
        <v>10138</v>
      </c>
      <c r="H297" s="9">
        <v>875596</v>
      </c>
      <c r="I297" s="72"/>
      <c r="J297" s="73"/>
      <c r="K297" s="74"/>
      <c r="L297" s="79"/>
      <c r="M297" s="80"/>
      <c r="N297" t="str">
        <f t="shared" si="23"/>
        <v>09295</v>
      </c>
      <c r="O297">
        <f t="shared" si="24"/>
        <v>9295</v>
      </c>
      <c r="P297" s="29">
        <f t="shared" si="25"/>
        <v>8755956</v>
      </c>
      <c r="Q297">
        <f>+VLOOKUP(O297,'Bảng kê HĐ 2022'!N$1912:R$4434,4,0)</f>
        <v>0</v>
      </c>
      <c r="R297" t="e">
        <f>+VLOOKUP(O297,'Hàng trả'!#REF!,2,0)</f>
        <v>#REF!</v>
      </c>
    </row>
    <row r="298" spans="1:18" hidden="1" x14ac:dyDescent="0.3">
      <c r="A298" s="12">
        <v>2</v>
      </c>
      <c r="B298" s="63" t="s">
        <v>10560</v>
      </c>
      <c r="C298" s="6" t="s">
        <v>10561</v>
      </c>
      <c r="D298" s="7">
        <v>44572</v>
      </c>
      <c r="E298" s="8" t="s">
        <v>10464</v>
      </c>
      <c r="F298" s="9">
        <v>6870248</v>
      </c>
      <c r="G298" s="8" t="s">
        <v>10138</v>
      </c>
      <c r="H298" s="9">
        <v>687025</v>
      </c>
      <c r="I298" s="66">
        <v>24274196</v>
      </c>
      <c r="J298" s="67"/>
      <c r="K298" s="68"/>
      <c r="L298" s="75" t="s">
        <v>10562</v>
      </c>
      <c r="M298" s="76"/>
      <c r="N298" t="str">
        <f t="shared" ref="N298:N300" si="26">+RIGHT(C298,4)</f>
        <v>7159</v>
      </c>
      <c r="O298">
        <f t="shared" si="24"/>
        <v>7159</v>
      </c>
      <c r="P298" s="29">
        <f t="shared" si="25"/>
        <v>6870248</v>
      </c>
      <c r="Q298" t="e">
        <f>+VLOOKUP(O298,'Bảng kê HĐ 2022'!N$1912:R$4434,4,0)</f>
        <v>#N/A</v>
      </c>
      <c r="R298" t="e">
        <f>+VLOOKUP(O298,'Hàng trả'!#REF!,2,0)</f>
        <v>#REF!</v>
      </c>
    </row>
    <row r="299" spans="1:18" hidden="1" x14ac:dyDescent="0.3">
      <c r="A299" s="12">
        <v>2</v>
      </c>
      <c r="B299" s="64"/>
      <c r="C299" s="6" t="s">
        <v>10563</v>
      </c>
      <c r="D299" s="7">
        <v>44565</v>
      </c>
      <c r="E299" s="8" t="s">
        <v>10470</v>
      </c>
      <c r="F299" s="9">
        <v>3577013</v>
      </c>
      <c r="G299" s="8" t="s">
        <v>10138</v>
      </c>
      <c r="H299" s="9">
        <v>357701</v>
      </c>
      <c r="I299" s="69"/>
      <c r="J299" s="70"/>
      <c r="K299" s="71"/>
      <c r="L299" s="77"/>
      <c r="M299" s="78"/>
      <c r="N299" t="str">
        <f t="shared" si="26"/>
        <v>6429</v>
      </c>
      <c r="O299">
        <f t="shared" si="24"/>
        <v>6429</v>
      </c>
      <c r="P299" s="29">
        <f t="shared" si="25"/>
        <v>3577013</v>
      </c>
      <c r="Q299" t="e">
        <f>+VLOOKUP(O299,'Bảng kê HĐ 2022'!N$1912:R$4434,4,0)</f>
        <v>#N/A</v>
      </c>
      <c r="R299" t="e">
        <f>+VLOOKUP(O299,'Hàng trả'!#REF!,2,0)</f>
        <v>#REF!</v>
      </c>
    </row>
    <row r="300" spans="1:18" hidden="1" x14ac:dyDescent="0.3">
      <c r="A300" s="12">
        <v>2</v>
      </c>
      <c r="B300" s="64"/>
      <c r="C300" s="6" t="s">
        <v>10564</v>
      </c>
      <c r="D300" s="7">
        <v>44581</v>
      </c>
      <c r="E300" s="8" t="s">
        <v>10470</v>
      </c>
      <c r="F300" s="9">
        <v>5214242</v>
      </c>
      <c r="G300" s="8" t="s">
        <v>10138</v>
      </c>
      <c r="H300" s="9">
        <v>521424</v>
      </c>
      <c r="I300" s="69"/>
      <c r="J300" s="70"/>
      <c r="K300" s="71"/>
      <c r="L300" s="77"/>
      <c r="M300" s="78"/>
      <c r="N300" t="str">
        <f t="shared" si="26"/>
        <v>8889</v>
      </c>
      <c r="O300">
        <f t="shared" si="24"/>
        <v>8889</v>
      </c>
      <c r="P300" s="29">
        <f t="shared" si="25"/>
        <v>5214242</v>
      </c>
      <c r="Q300" t="e">
        <f>+VLOOKUP(O300,'Bảng kê HĐ 2022'!N$1912:R$4434,4,0)</f>
        <v>#N/A</v>
      </c>
      <c r="R300" t="e">
        <f>+VLOOKUP(O300,'Hàng trả'!#REF!,2,0)</f>
        <v>#REF!</v>
      </c>
    </row>
    <row r="301" spans="1:18" hidden="1" x14ac:dyDescent="0.3">
      <c r="A301" s="12">
        <v>2</v>
      </c>
      <c r="B301" s="65"/>
      <c r="C301" s="6" t="s">
        <v>10565</v>
      </c>
      <c r="D301" s="7">
        <v>44590</v>
      </c>
      <c r="E301" s="8" t="s">
        <v>10464</v>
      </c>
      <c r="F301" s="9">
        <v>11309826</v>
      </c>
      <c r="G301" s="8" t="s">
        <v>10138</v>
      </c>
      <c r="H301" s="9">
        <v>1130983</v>
      </c>
      <c r="I301" s="72"/>
      <c r="J301" s="73"/>
      <c r="K301" s="74"/>
      <c r="L301" s="79"/>
      <c r="M301" s="80"/>
      <c r="N301" t="str">
        <f t="shared" si="23"/>
        <v>10453</v>
      </c>
      <c r="O301">
        <f t="shared" si="24"/>
        <v>10453</v>
      </c>
      <c r="P301" s="29">
        <f t="shared" si="25"/>
        <v>11309826</v>
      </c>
      <c r="Q301">
        <f>+VLOOKUP(O301,'Bảng kê HĐ 2022'!N$1912:R$4434,4,0)</f>
        <v>0</v>
      </c>
      <c r="R301" t="e">
        <f>+VLOOKUP(O301,'Hàng trả'!#REF!,2,0)</f>
        <v>#REF!</v>
      </c>
    </row>
    <row r="302" spans="1:18" hidden="1" x14ac:dyDescent="0.3">
      <c r="A302" s="12">
        <v>2</v>
      </c>
      <c r="B302" s="63" t="s">
        <v>10566</v>
      </c>
      <c r="C302" s="6" t="s">
        <v>10567</v>
      </c>
      <c r="D302" s="7">
        <v>44581</v>
      </c>
      <c r="E302" s="8" t="s">
        <v>10482</v>
      </c>
      <c r="F302" s="9">
        <v>1368752</v>
      </c>
      <c r="G302" s="8" t="s">
        <v>10138</v>
      </c>
      <c r="H302" s="9">
        <v>136875</v>
      </c>
      <c r="I302" s="66">
        <v>6992469</v>
      </c>
      <c r="J302" s="67"/>
      <c r="K302" s="68"/>
      <c r="L302" s="75" t="s">
        <v>10568</v>
      </c>
      <c r="M302" s="76"/>
      <c r="N302" t="str">
        <f t="shared" si="23"/>
        <v>08904</v>
      </c>
      <c r="O302">
        <f t="shared" si="24"/>
        <v>8904</v>
      </c>
      <c r="P302" s="29">
        <f t="shared" si="25"/>
        <v>1368752</v>
      </c>
      <c r="Q302" t="e">
        <f>+VLOOKUP(O302,'Bảng kê HĐ 2022'!N$1912:R$4434,4,0)</f>
        <v>#N/A</v>
      </c>
      <c r="R302" t="e">
        <f>+VLOOKUP(O302,'Hàng trả'!#REF!,2,0)</f>
        <v>#REF!</v>
      </c>
    </row>
    <row r="303" spans="1:18" hidden="1" x14ac:dyDescent="0.3">
      <c r="A303" s="12">
        <v>2</v>
      </c>
      <c r="B303" s="64"/>
      <c r="C303" s="6" t="s">
        <v>10569</v>
      </c>
      <c r="D303" s="7">
        <v>44569</v>
      </c>
      <c r="E303" s="8" t="s">
        <v>10482</v>
      </c>
      <c r="F303" s="9">
        <v>552002</v>
      </c>
      <c r="G303" s="8" t="s">
        <v>10138</v>
      </c>
      <c r="H303" s="9">
        <v>55200</v>
      </c>
      <c r="I303" s="69"/>
      <c r="J303" s="70"/>
      <c r="K303" s="71"/>
      <c r="L303" s="77"/>
      <c r="M303" s="78"/>
      <c r="N303" t="str">
        <f t="shared" si="23"/>
        <v>06914</v>
      </c>
      <c r="O303">
        <f t="shared" si="24"/>
        <v>6914</v>
      </c>
      <c r="P303" s="29">
        <f t="shared" si="25"/>
        <v>552002</v>
      </c>
      <c r="Q303" t="e">
        <f>+VLOOKUP(O303,'Bảng kê HĐ 2022'!N$1912:R$4434,4,0)</f>
        <v>#N/A</v>
      </c>
      <c r="R303" t="e">
        <f>+VLOOKUP(O303,'Hàng trả'!#REF!,2,0)</f>
        <v>#REF!</v>
      </c>
    </row>
    <row r="304" spans="1:18" hidden="1" x14ac:dyDescent="0.3">
      <c r="A304" s="12">
        <v>2</v>
      </c>
      <c r="B304" s="65"/>
      <c r="C304" s="6" t="s">
        <v>10570</v>
      </c>
      <c r="D304" s="7">
        <v>44590</v>
      </c>
      <c r="E304" s="8" t="s">
        <v>10482</v>
      </c>
      <c r="F304" s="9">
        <v>5848656</v>
      </c>
      <c r="G304" s="8" t="s">
        <v>10138</v>
      </c>
      <c r="H304" s="9">
        <v>584866</v>
      </c>
      <c r="I304" s="72"/>
      <c r="J304" s="73"/>
      <c r="K304" s="74"/>
      <c r="L304" s="79"/>
      <c r="M304" s="80"/>
      <c r="N304" t="str">
        <f t="shared" si="23"/>
        <v>10465</v>
      </c>
      <c r="O304">
        <f t="shared" si="24"/>
        <v>10465</v>
      </c>
      <c r="P304" s="29">
        <f t="shared" si="25"/>
        <v>5848656</v>
      </c>
      <c r="Q304" t="e">
        <f>+VLOOKUP(O304,'Bảng kê HĐ 2022'!N$1912:R$4434,4,0)</f>
        <v>#N/A</v>
      </c>
      <c r="R304" t="e">
        <f>+VLOOKUP(O304,'Hàng trả'!#REF!,2,0)</f>
        <v>#REF!</v>
      </c>
    </row>
    <row r="305" spans="1:18" hidden="1" x14ac:dyDescent="0.3">
      <c r="A305" s="12">
        <v>2</v>
      </c>
      <c r="B305" s="63" t="s">
        <v>10571</v>
      </c>
      <c r="C305" s="6" t="s">
        <v>10572</v>
      </c>
      <c r="D305" s="7">
        <v>44579</v>
      </c>
      <c r="E305" s="8" t="s">
        <v>10174</v>
      </c>
      <c r="F305" s="9">
        <v>7380648</v>
      </c>
      <c r="G305" s="8" t="s">
        <v>10138</v>
      </c>
      <c r="H305" s="9">
        <v>738065</v>
      </c>
      <c r="I305" s="66">
        <v>15067750</v>
      </c>
      <c r="J305" s="67"/>
      <c r="K305" s="68"/>
      <c r="L305" s="75" t="s">
        <v>10139</v>
      </c>
      <c r="M305" s="76"/>
      <c r="N305" t="str">
        <f t="shared" si="23"/>
        <v>08353</v>
      </c>
      <c r="O305">
        <f t="shared" si="24"/>
        <v>8353</v>
      </c>
      <c r="P305" s="29">
        <f t="shared" si="25"/>
        <v>7380648</v>
      </c>
      <c r="Q305" t="e">
        <f>+VLOOKUP(O305,'Bảng kê HĐ 2022'!N$1912:R$4434,4,0)</f>
        <v>#N/A</v>
      </c>
      <c r="R305" t="e">
        <f>+VLOOKUP(O305,'Hàng trả'!#REF!,2,0)</f>
        <v>#REF!</v>
      </c>
    </row>
    <row r="306" spans="1:18" hidden="1" x14ac:dyDescent="0.3">
      <c r="A306" s="12">
        <v>2</v>
      </c>
      <c r="B306" s="64"/>
      <c r="C306" s="6" t="s">
        <v>10573</v>
      </c>
      <c r="D306" s="7">
        <v>44586</v>
      </c>
      <c r="E306" s="8" t="s">
        <v>10174</v>
      </c>
      <c r="F306" s="9">
        <v>4319700</v>
      </c>
      <c r="G306" s="8" t="s">
        <v>10138</v>
      </c>
      <c r="H306" s="9">
        <v>431970</v>
      </c>
      <c r="I306" s="69"/>
      <c r="J306" s="70"/>
      <c r="K306" s="71"/>
      <c r="L306" s="77"/>
      <c r="M306" s="78"/>
      <c r="N306" t="str">
        <f t="shared" si="23"/>
        <v>10313</v>
      </c>
      <c r="O306">
        <f t="shared" si="24"/>
        <v>10313</v>
      </c>
      <c r="P306" s="29">
        <f t="shared" si="25"/>
        <v>4319700</v>
      </c>
      <c r="Q306" t="e">
        <f>+VLOOKUP(O306,'Bảng kê HĐ 2022'!N$1912:R$4434,4,0)</f>
        <v>#N/A</v>
      </c>
      <c r="R306" t="e">
        <f>+VLOOKUP(O306,'Hàng trả'!#REF!,2,0)</f>
        <v>#REF!</v>
      </c>
    </row>
    <row r="307" spans="1:18" hidden="1" x14ac:dyDescent="0.3">
      <c r="A307" s="12">
        <v>2</v>
      </c>
      <c r="B307" s="64"/>
      <c r="C307" s="6" t="s">
        <v>10574</v>
      </c>
      <c r="D307" s="7">
        <v>44572</v>
      </c>
      <c r="E307" s="8" t="s">
        <v>10575</v>
      </c>
      <c r="F307" s="9">
        <v>2460216</v>
      </c>
      <c r="G307" s="8" t="s">
        <v>10138</v>
      </c>
      <c r="H307" s="9">
        <v>246022</v>
      </c>
      <c r="I307" s="69"/>
      <c r="J307" s="70"/>
      <c r="K307" s="71"/>
      <c r="L307" s="77"/>
      <c r="M307" s="78"/>
      <c r="N307" t="str">
        <f t="shared" si="23"/>
        <v>07191</v>
      </c>
      <c r="O307">
        <f t="shared" si="24"/>
        <v>7191</v>
      </c>
      <c r="P307" s="29">
        <f t="shared" si="25"/>
        <v>2460216</v>
      </c>
      <c r="Q307" t="e">
        <f>+VLOOKUP(O307,'Bảng kê HĐ 2022'!N$1912:R$4434,4,0)</f>
        <v>#N/A</v>
      </c>
      <c r="R307" t="e">
        <f>+VLOOKUP(O307,'Hàng trả'!#REF!,2,0)</f>
        <v>#REF!</v>
      </c>
    </row>
    <row r="308" spans="1:18" hidden="1" x14ac:dyDescent="0.3">
      <c r="A308" s="12">
        <v>2</v>
      </c>
      <c r="B308" s="65"/>
      <c r="C308" s="6" t="s">
        <v>10576</v>
      </c>
      <c r="D308" s="7">
        <v>44565</v>
      </c>
      <c r="E308" s="8" t="s">
        <v>10174</v>
      </c>
      <c r="F308" s="9">
        <v>2581381</v>
      </c>
      <c r="G308" s="8" t="s">
        <v>10138</v>
      </c>
      <c r="H308" s="9">
        <v>258138</v>
      </c>
      <c r="I308" s="72"/>
      <c r="J308" s="73"/>
      <c r="K308" s="74"/>
      <c r="L308" s="79"/>
      <c r="M308" s="80"/>
      <c r="N308" t="str">
        <f t="shared" si="23"/>
        <v>06522</v>
      </c>
      <c r="O308">
        <f t="shared" si="24"/>
        <v>6522</v>
      </c>
      <c r="P308" s="29">
        <f t="shared" si="25"/>
        <v>2581381</v>
      </c>
      <c r="Q308" t="e">
        <f>+VLOOKUP(O308,'Bảng kê HĐ 2022'!N$1912:R$4434,4,0)</f>
        <v>#N/A</v>
      </c>
      <c r="R308" t="e">
        <f>+VLOOKUP(O308,'Hàng trả'!#REF!,2,0)</f>
        <v>#REF!</v>
      </c>
    </row>
    <row r="309" spans="1:18" hidden="1" x14ac:dyDescent="0.3">
      <c r="A309" s="12">
        <v>2</v>
      </c>
      <c r="B309" s="63" t="s">
        <v>10577</v>
      </c>
      <c r="C309" s="6" t="s">
        <v>10578</v>
      </c>
      <c r="D309" s="7">
        <v>44568</v>
      </c>
      <c r="E309" s="8" t="s">
        <v>10464</v>
      </c>
      <c r="F309" s="9">
        <v>3828759</v>
      </c>
      <c r="G309" s="8" t="s">
        <v>10138</v>
      </c>
      <c r="H309" s="9">
        <v>382876</v>
      </c>
      <c r="I309" s="66">
        <v>17926613</v>
      </c>
      <c r="J309" s="67"/>
      <c r="K309" s="68"/>
      <c r="L309" s="75" t="s">
        <v>10579</v>
      </c>
      <c r="M309" s="76"/>
      <c r="N309" t="str">
        <f t="shared" ref="N309:N310" si="27">+RIGHT(C309,4)</f>
        <v>6892</v>
      </c>
      <c r="O309">
        <f t="shared" si="24"/>
        <v>6892</v>
      </c>
      <c r="P309" s="29">
        <f t="shared" si="25"/>
        <v>3828759</v>
      </c>
      <c r="Q309" t="e">
        <f>+VLOOKUP(O309,'Bảng kê HĐ 2022'!N$1912:R$4434,4,0)</f>
        <v>#N/A</v>
      </c>
      <c r="R309" t="e">
        <f>+VLOOKUP(O309,'Hàng trả'!#REF!,2,0)</f>
        <v>#REF!</v>
      </c>
    </row>
    <row r="310" spans="1:18" hidden="1" x14ac:dyDescent="0.3">
      <c r="A310" s="12">
        <v>2</v>
      </c>
      <c r="B310" s="65"/>
      <c r="C310" s="6" t="s">
        <v>10580</v>
      </c>
      <c r="D310" s="7">
        <v>44581</v>
      </c>
      <c r="E310" s="8" t="s">
        <v>10464</v>
      </c>
      <c r="F310" s="9">
        <v>16089700</v>
      </c>
      <c r="G310" s="8" t="s">
        <v>10138</v>
      </c>
      <c r="H310" s="9">
        <v>1608970</v>
      </c>
      <c r="I310" s="72"/>
      <c r="J310" s="73"/>
      <c r="K310" s="74"/>
      <c r="L310" s="79"/>
      <c r="M310" s="80"/>
      <c r="N310" t="str">
        <f t="shared" si="27"/>
        <v>8875</v>
      </c>
      <c r="O310">
        <f t="shared" si="24"/>
        <v>8875</v>
      </c>
      <c r="P310" s="29">
        <f t="shared" si="25"/>
        <v>16089700</v>
      </c>
      <c r="Q310" t="e">
        <f>+VLOOKUP(O310,'Bảng kê HĐ 2022'!N$1912:R$4434,4,0)</f>
        <v>#N/A</v>
      </c>
      <c r="R310" t="e">
        <f>+VLOOKUP(O310,'Hàng trả'!#REF!,2,0)</f>
        <v>#REF!</v>
      </c>
    </row>
    <row r="311" spans="1:18" hidden="1" x14ac:dyDescent="0.3">
      <c r="A311" s="12">
        <v>2</v>
      </c>
      <c r="B311" s="5" t="s">
        <v>10581</v>
      </c>
      <c r="C311" s="6" t="s">
        <v>10582</v>
      </c>
      <c r="D311" s="7">
        <v>44590</v>
      </c>
      <c r="E311" s="8" t="s">
        <v>10464</v>
      </c>
      <c r="F311" s="9">
        <v>6980160</v>
      </c>
      <c r="G311" s="8" t="s">
        <v>10138</v>
      </c>
      <c r="H311" s="9">
        <v>698016</v>
      </c>
      <c r="I311" s="93">
        <v>6282144</v>
      </c>
      <c r="J311" s="94"/>
      <c r="K311" s="95"/>
      <c r="L311" s="96" t="s">
        <v>10583</v>
      </c>
      <c r="M311" s="97"/>
      <c r="N311" t="str">
        <f t="shared" si="23"/>
        <v>10452</v>
      </c>
      <c r="O311">
        <f t="shared" si="24"/>
        <v>10452</v>
      </c>
      <c r="P311" s="29">
        <f t="shared" si="25"/>
        <v>6980160</v>
      </c>
      <c r="Q311">
        <f>+VLOOKUP(O311,'Bảng kê HĐ 2022'!N$1912:R$4434,4,0)</f>
        <v>0</v>
      </c>
      <c r="R311" t="e">
        <f>+VLOOKUP(O311,'Hàng trả'!#REF!,2,0)</f>
        <v>#REF!</v>
      </c>
    </row>
    <row r="312" spans="1:18" hidden="1" x14ac:dyDescent="0.3">
      <c r="A312" s="12">
        <v>2</v>
      </c>
      <c r="B312" s="63" t="s">
        <v>10584</v>
      </c>
      <c r="C312" s="6" t="s">
        <v>10585</v>
      </c>
      <c r="D312" s="7">
        <v>44578</v>
      </c>
      <c r="E312" s="8" t="s">
        <v>10464</v>
      </c>
      <c r="F312" s="9">
        <v>3159123</v>
      </c>
      <c r="G312" s="8" t="s">
        <v>10138</v>
      </c>
      <c r="H312" s="9">
        <v>315912</v>
      </c>
      <c r="I312" s="66">
        <v>9496165</v>
      </c>
      <c r="J312" s="67"/>
      <c r="K312" s="68"/>
      <c r="L312" s="75" t="s">
        <v>10586</v>
      </c>
      <c r="M312" s="76"/>
      <c r="N312" t="str">
        <f t="shared" si="23"/>
        <v>08036</v>
      </c>
      <c r="O312">
        <f t="shared" si="24"/>
        <v>8036</v>
      </c>
      <c r="P312" s="29">
        <f t="shared" si="25"/>
        <v>3159123</v>
      </c>
      <c r="Q312" t="e">
        <f>+VLOOKUP(O312,'Bảng kê HĐ 2022'!N$1912:R$4434,4,0)</f>
        <v>#N/A</v>
      </c>
      <c r="R312" t="e">
        <f>+VLOOKUP(O312,'Hàng trả'!#REF!,2,0)</f>
        <v>#REF!</v>
      </c>
    </row>
    <row r="313" spans="1:18" hidden="1" x14ac:dyDescent="0.3">
      <c r="A313" s="12">
        <v>2</v>
      </c>
      <c r="B313" s="64"/>
      <c r="C313" s="6" t="s">
        <v>10587</v>
      </c>
      <c r="D313" s="7">
        <v>44572</v>
      </c>
      <c r="E313" s="8" t="s">
        <v>10464</v>
      </c>
      <c r="F313" s="9">
        <v>3980048</v>
      </c>
      <c r="G313" s="8" t="s">
        <v>10138</v>
      </c>
      <c r="H313" s="9">
        <v>398005</v>
      </c>
      <c r="I313" s="69"/>
      <c r="J313" s="70"/>
      <c r="K313" s="71"/>
      <c r="L313" s="77"/>
      <c r="M313" s="78"/>
      <c r="N313" t="str">
        <f t="shared" si="23"/>
        <v>07176</v>
      </c>
      <c r="O313">
        <f t="shared" si="24"/>
        <v>7176</v>
      </c>
      <c r="P313" s="29">
        <f t="shared" si="25"/>
        <v>3980048</v>
      </c>
      <c r="Q313" t="e">
        <f>+VLOOKUP(O313,'Bảng kê HĐ 2022'!N$1912:R$4434,4,0)</f>
        <v>#N/A</v>
      </c>
      <c r="R313" t="e">
        <f>+VLOOKUP(O313,'Hàng trả'!#REF!,2,0)</f>
        <v>#REF!</v>
      </c>
    </row>
    <row r="314" spans="1:18" hidden="1" x14ac:dyDescent="0.3">
      <c r="A314" s="12">
        <v>2</v>
      </c>
      <c r="B314" s="65"/>
      <c r="C314" s="6" t="s">
        <v>10588</v>
      </c>
      <c r="D314" s="7">
        <v>44580</v>
      </c>
      <c r="E314" s="8" t="s">
        <v>10464</v>
      </c>
      <c r="F314" s="9">
        <v>3412123</v>
      </c>
      <c r="G314" s="8" t="s">
        <v>10138</v>
      </c>
      <c r="H314" s="9">
        <v>341212</v>
      </c>
      <c r="I314" s="72"/>
      <c r="J314" s="73"/>
      <c r="K314" s="74"/>
      <c r="L314" s="79"/>
      <c r="M314" s="80"/>
      <c r="N314" t="str">
        <f t="shared" si="23"/>
        <v>08652</v>
      </c>
      <c r="O314">
        <f t="shared" si="24"/>
        <v>8652</v>
      </c>
      <c r="P314" s="29">
        <f t="shared" si="25"/>
        <v>3412123</v>
      </c>
      <c r="Q314" t="e">
        <f>+VLOOKUP(O314,'Bảng kê HĐ 2022'!N$1912:R$4434,4,0)</f>
        <v>#N/A</v>
      </c>
      <c r="R314" t="e">
        <f>+VLOOKUP(O314,'Hàng trả'!#REF!,2,0)</f>
        <v>#REF!</v>
      </c>
    </row>
    <row r="315" spans="1:18" hidden="1" x14ac:dyDescent="0.3">
      <c r="A315" s="12">
        <v>2</v>
      </c>
      <c r="B315" s="63" t="s">
        <v>10589</v>
      </c>
      <c r="C315" s="6" t="s">
        <v>10590</v>
      </c>
      <c r="D315" s="7">
        <v>44568</v>
      </c>
      <c r="E315" s="8" t="s">
        <v>10555</v>
      </c>
      <c r="F315" s="9">
        <v>2431154</v>
      </c>
      <c r="G315" s="8" t="s">
        <v>10138</v>
      </c>
      <c r="H315" s="9">
        <v>243115</v>
      </c>
      <c r="I315" s="66">
        <v>10865379</v>
      </c>
      <c r="J315" s="67"/>
      <c r="K315" s="68"/>
      <c r="L315" s="75" t="s">
        <v>10591</v>
      </c>
      <c r="M315" s="76"/>
      <c r="N315" t="str">
        <f t="shared" ref="N315:N317" si="28">+RIGHT(C315,4)</f>
        <v>6888</v>
      </c>
      <c r="O315">
        <f t="shared" si="24"/>
        <v>6888</v>
      </c>
      <c r="P315" s="29">
        <f t="shared" si="25"/>
        <v>2431154</v>
      </c>
      <c r="Q315" t="e">
        <f>+VLOOKUP(O315,'Bảng kê HĐ 2022'!N$1912:R$4434,4,0)</f>
        <v>#N/A</v>
      </c>
      <c r="R315" t="e">
        <f>+VLOOKUP(O315,'Hàng trả'!#REF!,2,0)</f>
        <v>#REF!</v>
      </c>
    </row>
    <row r="316" spans="1:18" hidden="1" x14ac:dyDescent="0.3">
      <c r="A316" s="12">
        <v>2</v>
      </c>
      <c r="B316" s="64"/>
      <c r="C316" s="6" t="s">
        <v>10592</v>
      </c>
      <c r="D316" s="7">
        <v>44574</v>
      </c>
      <c r="E316" s="8" t="s">
        <v>10464</v>
      </c>
      <c r="F316" s="9">
        <v>3205609</v>
      </c>
      <c r="G316" s="8" t="s">
        <v>10138</v>
      </c>
      <c r="H316" s="9">
        <v>320561</v>
      </c>
      <c r="I316" s="69"/>
      <c r="J316" s="70"/>
      <c r="K316" s="71"/>
      <c r="L316" s="77"/>
      <c r="M316" s="78"/>
      <c r="N316" t="str">
        <f t="shared" si="28"/>
        <v>7679</v>
      </c>
      <c r="O316">
        <f t="shared" si="24"/>
        <v>7679</v>
      </c>
      <c r="P316" s="29">
        <f t="shared" si="25"/>
        <v>3205609</v>
      </c>
      <c r="Q316" t="e">
        <f>+VLOOKUP(O316,'Bảng kê HĐ 2022'!N$1912:R$4434,4,0)</f>
        <v>#N/A</v>
      </c>
      <c r="R316" t="e">
        <f>+VLOOKUP(O316,'Hàng trả'!#REF!,2,0)</f>
        <v>#REF!</v>
      </c>
    </row>
    <row r="317" spans="1:18" hidden="1" x14ac:dyDescent="0.3">
      <c r="A317" s="12">
        <v>2</v>
      </c>
      <c r="B317" s="65"/>
      <c r="C317" s="6" t="s">
        <v>10593</v>
      </c>
      <c r="D317" s="7">
        <v>44585</v>
      </c>
      <c r="E317" s="8" t="s">
        <v>10464</v>
      </c>
      <c r="F317" s="9">
        <v>6435880</v>
      </c>
      <c r="G317" s="8" t="s">
        <v>10138</v>
      </c>
      <c r="H317" s="9">
        <v>643588</v>
      </c>
      <c r="I317" s="72"/>
      <c r="J317" s="73"/>
      <c r="K317" s="74"/>
      <c r="L317" s="79"/>
      <c r="M317" s="80"/>
      <c r="N317" t="str">
        <f t="shared" si="28"/>
        <v>9708</v>
      </c>
      <c r="O317">
        <f t="shared" si="24"/>
        <v>9708</v>
      </c>
      <c r="P317" s="29">
        <f t="shared" si="25"/>
        <v>6435880</v>
      </c>
      <c r="Q317" t="e">
        <f>+VLOOKUP(O317,'Bảng kê HĐ 2022'!N$1912:R$4434,4,0)</f>
        <v>#N/A</v>
      </c>
      <c r="R317" t="e">
        <f>+VLOOKUP(O317,'Hàng trả'!#REF!,2,0)</f>
        <v>#REF!</v>
      </c>
    </row>
    <row r="318" spans="1:18" hidden="1" x14ac:dyDescent="0.3">
      <c r="A318" s="12">
        <v>2</v>
      </c>
      <c r="B318" s="63" t="s">
        <v>10594</v>
      </c>
      <c r="C318" s="6" t="s">
        <v>10595</v>
      </c>
      <c r="D318" s="7">
        <v>44583</v>
      </c>
      <c r="E318" s="8" t="s">
        <v>10596</v>
      </c>
      <c r="F318" s="9">
        <v>1029864</v>
      </c>
      <c r="G318" s="8" t="s">
        <v>10138</v>
      </c>
      <c r="H318" s="9">
        <v>102987</v>
      </c>
      <c r="I318" s="66">
        <v>2162714</v>
      </c>
      <c r="J318" s="67"/>
      <c r="K318" s="68"/>
      <c r="L318" s="75" t="s">
        <v>10597</v>
      </c>
      <c r="M318" s="76"/>
      <c r="N318" t="str">
        <f t="shared" si="23"/>
        <v>09529</v>
      </c>
      <c r="O318">
        <f t="shared" si="24"/>
        <v>9529</v>
      </c>
      <c r="P318" s="29">
        <f t="shared" si="25"/>
        <v>1029864</v>
      </c>
      <c r="Q318" t="e">
        <f>+VLOOKUP(O318,'Bảng kê HĐ 2022'!N$1912:R$4434,4,0)</f>
        <v>#N/A</v>
      </c>
      <c r="R318" t="e">
        <f>+VLOOKUP(O318,'Hàng trả'!#REF!,2,0)</f>
        <v>#REF!</v>
      </c>
    </row>
    <row r="319" spans="1:18" hidden="1" x14ac:dyDescent="0.3">
      <c r="A319" s="12">
        <v>2</v>
      </c>
      <c r="B319" s="65"/>
      <c r="C319" s="6" t="s">
        <v>10598</v>
      </c>
      <c r="D319" s="7">
        <v>44576</v>
      </c>
      <c r="E319" s="8" t="s">
        <v>10599</v>
      </c>
      <c r="F319" s="9">
        <v>1373152</v>
      </c>
      <c r="G319" s="8" t="s">
        <v>10138</v>
      </c>
      <c r="H319" s="9">
        <v>137315</v>
      </c>
      <c r="I319" s="72"/>
      <c r="J319" s="73"/>
      <c r="K319" s="74"/>
      <c r="L319" s="79"/>
      <c r="M319" s="80"/>
      <c r="N319" t="str">
        <f t="shared" si="23"/>
        <v>08020</v>
      </c>
      <c r="O319">
        <f t="shared" si="24"/>
        <v>8020</v>
      </c>
      <c r="P319" s="29">
        <f t="shared" si="25"/>
        <v>1373152</v>
      </c>
      <c r="Q319" t="e">
        <f>+VLOOKUP(O319,'Bảng kê HĐ 2022'!N$1912:R$4434,4,0)</f>
        <v>#N/A</v>
      </c>
      <c r="R319" t="e">
        <f>+VLOOKUP(O319,'Hàng trả'!#REF!,2,0)</f>
        <v>#REF!</v>
      </c>
    </row>
    <row r="320" spans="1:18" hidden="1" x14ac:dyDescent="0.3">
      <c r="A320" s="12">
        <v>2</v>
      </c>
      <c r="B320" s="63" t="s">
        <v>10600</v>
      </c>
      <c r="C320" s="6" t="s">
        <v>10601</v>
      </c>
      <c r="D320" s="7">
        <v>44580</v>
      </c>
      <c r="E320" s="8" t="s">
        <v>10174</v>
      </c>
      <c r="F320" s="9">
        <v>9728968</v>
      </c>
      <c r="G320" s="8" t="s">
        <v>10138</v>
      </c>
      <c r="H320" s="9">
        <v>972897</v>
      </c>
      <c r="I320" s="66">
        <v>50587591</v>
      </c>
      <c r="J320" s="67"/>
      <c r="K320" s="68"/>
      <c r="L320" s="75" t="s">
        <v>10602</v>
      </c>
      <c r="M320" s="76"/>
      <c r="N320" t="str">
        <f t="shared" si="23"/>
        <v>08660</v>
      </c>
      <c r="O320">
        <f t="shared" si="24"/>
        <v>8660</v>
      </c>
      <c r="P320" s="29">
        <f t="shared" si="25"/>
        <v>9728968</v>
      </c>
      <c r="Q320" t="e">
        <f>+VLOOKUP(O320,'Bảng kê HĐ 2022'!N$1912:R$4434,4,0)</f>
        <v>#N/A</v>
      </c>
      <c r="R320" t="e">
        <f>+VLOOKUP(O320,'Hàng trả'!#REF!,2,0)</f>
        <v>#REF!</v>
      </c>
    </row>
    <row r="321" spans="1:18" hidden="1" x14ac:dyDescent="0.3">
      <c r="A321" s="12">
        <v>2</v>
      </c>
      <c r="B321" s="64"/>
      <c r="C321" s="6" t="s">
        <v>10603</v>
      </c>
      <c r="D321" s="7">
        <v>44576</v>
      </c>
      <c r="E321" s="8" t="s">
        <v>10575</v>
      </c>
      <c r="F321" s="9">
        <v>9981510</v>
      </c>
      <c r="G321" s="8" t="s">
        <v>10138</v>
      </c>
      <c r="H321" s="9">
        <v>998151</v>
      </c>
      <c r="I321" s="69"/>
      <c r="J321" s="70"/>
      <c r="K321" s="71"/>
      <c r="L321" s="77"/>
      <c r="M321" s="78"/>
      <c r="N321" t="str">
        <f t="shared" si="23"/>
        <v>08022</v>
      </c>
      <c r="O321">
        <f t="shared" si="24"/>
        <v>8022</v>
      </c>
      <c r="P321" s="29">
        <f t="shared" si="25"/>
        <v>9981510</v>
      </c>
      <c r="Q321" t="e">
        <f>+VLOOKUP(O321,'Bảng kê HĐ 2022'!N$1912:R$4434,4,0)</f>
        <v>#N/A</v>
      </c>
      <c r="R321" t="e">
        <f>+VLOOKUP(O321,'Hàng trả'!#REF!,2,0)</f>
        <v>#REF!</v>
      </c>
    </row>
    <row r="322" spans="1:18" hidden="1" x14ac:dyDescent="0.3">
      <c r="A322" s="12">
        <v>2</v>
      </c>
      <c r="B322" s="65"/>
      <c r="C322" s="6" t="s">
        <v>10604</v>
      </c>
      <c r="D322" s="7">
        <v>44583</v>
      </c>
      <c r="E322" s="8" t="s">
        <v>10174</v>
      </c>
      <c r="F322" s="9">
        <v>36497956</v>
      </c>
      <c r="G322" s="8" t="s">
        <v>10138</v>
      </c>
      <c r="H322" s="9">
        <v>3649795</v>
      </c>
      <c r="I322" s="72"/>
      <c r="J322" s="73"/>
      <c r="K322" s="74"/>
      <c r="L322" s="79"/>
      <c r="M322" s="80"/>
      <c r="N322" t="str">
        <f t="shared" si="23"/>
        <v>09533</v>
      </c>
      <c r="O322">
        <f t="shared" si="24"/>
        <v>9533</v>
      </c>
      <c r="P322" s="29">
        <f t="shared" si="25"/>
        <v>36497956</v>
      </c>
      <c r="Q322" t="e">
        <f>+VLOOKUP(O322,'Bảng kê HĐ 2022'!N$1912:R$4434,4,0)</f>
        <v>#N/A</v>
      </c>
      <c r="R322" t="e">
        <f>+VLOOKUP(O322,'Hàng trả'!#REF!,2,0)</f>
        <v>#REF!</v>
      </c>
    </row>
    <row r="323" spans="1:18" hidden="1" x14ac:dyDescent="0.3">
      <c r="A323" s="12">
        <v>2</v>
      </c>
      <c r="B323" s="63" t="s">
        <v>10608</v>
      </c>
      <c r="C323" s="6" t="s">
        <v>10609</v>
      </c>
      <c r="D323" s="7">
        <v>44586</v>
      </c>
      <c r="E323" s="8" t="s">
        <v>10610</v>
      </c>
      <c r="F323" s="9">
        <v>15642726</v>
      </c>
      <c r="G323" s="8" t="s">
        <v>10138</v>
      </c>
      <c r="H323" s="9">
        <v>1564272</v>
      </c>
      <c r="I323" s="66">
        <v>21265141</v>
      </c>
      <c r="J323" s="67"/>
      <c r="K323" s="68"/>
      <c r="L323" s="75" t="s">
        <v>10611</v>
      </c>
      <c r="M323" s="76"/>
      <c r="N323" t="str">
        <f t="shared" si="23"/>
        <v>10307</v>
      </c>
      <c r="O323">
        <f t="shared" si="24"/>
        <v>10307</v>
      </c>
      <c r="P323" s="29">
        <f t="shared" si="25"/>
        <v>15642726</v>
      </c>
      <c r="Q323" t="e">
        <f>+VLOOKUP(O323,'Bảng kê HĐ 2022'!N$1912:R$4434,4,0)</f>
        <v>#N/A</v>
      </c>
      <c r="R323" t="e">
        <f>+VLOOKUP(O323,'Hàng trả'!#REF!,2,0)</f>
        <v>#REF!</v>
      </c>
    </row>
    <row r="324" spans="1:18" hidden="1" x14ac:dyDescent="0.3">
      <c r="A324" s="12">
        <v>2</v>
      </c>
      <c r="B324" s="65"/>
      <c r="C324" s="6" t="s">
        <v>10612</v>
      </c>
      <c r="D324" s="7">
        <v>44572</v>
      </c>
      <c r="E324" s="8" t="s">
        <v>10613</v>
      </c>
      <c r="F324" s="9">
        <v>7985208</v>
      </c>
      <c r="G324" s="8" t="s">
        <v>10138</v>
      </c>
      <c r="H324" s="9">
        <v>798521</v>
      </c>
      <c r="I324" s="72"/>
      <c r="J324" s="73"/>
      <c r="K324" s="74"/>
      <c r="L324" s="79"/>
      <c r="M324" s="80"/>
      <c r="N324" t="str">
        <f>+RIGHT(C324,4)</f>
        <v>7186</v>
      </c>
      <c r="O324">
        <f t="shared" si="24"/>
        <v>7186</v>
      </c>
      <c r="P324" s="29">
        <f t="shared" si="25"/>
        <v>7985208</v>
      </c>
      <c r="Q324" t="e">
        <f>+VLOOKUP(O324,'Bảng kê HĐ 2022'!N$1912:R$4434,4,0)</f>
        <v>#N/A</v>
      </c>
      <c r="R324" t="e">
        <f>+VLOOKUP(O324,'Hàng trả'!#REF!,2,0)</f>
        <v>#REF!</v>
      </c>
    </row>
    <row r="325" spans="1:18" hidden="1" x14ac:dyDescent="0.3">
      <c r="A325" s="12">
        <v>2</v>
      </c>
      <c r="B325" s="63" t="s">
        <v>10614</v>
      </c>
      <c r="C325" s="6" t="s">
        <v>10615</v>
      </c>
      <c r="D325" s="7">
        <v>44565</v>
      </c>
      <c r="E325" s="8" t="s">
        <v>10464</v>
      </c>
      <c r="F325" s="9">
        <v>5162762</v>
      </c>
      <c r="G325" s="8" t="s">
        <v>10138</v>
      </c>
      <c r="H325" s="9">
        <v>516276</v>
      </c>
      <c r="I325" s="66">
        <v>24815310</v>
      </c>
      <c r="J325" s="67"/>
      <c r="K325" s="68"/>
      <c r="L325" s="75" t="s">
        <v>10616</v>
      </c>
      <c r="M325" s="76"/>
      <c r="N325" t="str">
        <f t="shared" si="23"/>
        <v>06420</v>
      </c>
      <c r="O325">
        <f t="shared" si="24"/>
        <v>6420</v>
      </c>
      <c r="P325" s="29">
        <f t="shared" si="25"/>
        <v>5162762</v>
      </c>
      <c r="Q325" t="e">
        <f>+VLOOKUP(O325,'Bảng kê HĐ 2022'!N$1912:R$4434,4,0)</f>
        <v>#N/A</v>
      </c>
      <c r="R325" t="e">
        <f>+VLOOKUP(O325,'Hàng trả'!#REF!,2,0)</f>
        <v>#REF!</v>
      </c>
    </row>
    <row r="326" spans="1:18" hidden="1" x14ac:dyDescent="0.3">
      <c r="A326" s="12">
        <v>2</v>
      </c>
      <c r="B326" s="64"/>
      <c r="C326" s="6" t="s">
        <v>10617</v>
      </c>
      <c r="D326" s="7">
        <v>44590</v>
      </c>
      <c r="E326" s="8" t="s">
        <v>10464</v>
      </c>
      <c r="F326" s="9">
        <v>11749078</v>
      </c>
      <c r="G326" s="8" t="s">
        <v>10138</v>
      </c>
      <c r="H326" s="9">
        <v>1174908</v>
      </c>
      <c r="I326" s="69"/>
      <c r="J326" s="70"/>
      <c r="K326" s="71"/>
      <c r="L326" s="77"/>
      <c r="M326" s="78"/>
      <c r="N326" t="str">
        <f t="shared" si="23"/>
        <v>10470</v>
      </c>
      <c r="O326">
        <f t="shared" si="24"/>
        <v>10470</v>
      </c>
      <c r="P326" s="29">
        <f t="shared" si="25"/>
        <v>11749078</v>
      </c>
      <c r="Q326" t="e">
        <f>+VLOOKUP(O326,'Bảng kê HĐ 2022'!N$1912:R$4434,4,0)</f>
        <v>#N/A</v>
      </c>
      <c r="R326" t="e">
        <f>+VLOOKUP(O326,'Hàng trả'!#REF!,2,0)</f>
        <v>#REF!</v>
      </c>
    </row>
    <row r="327" spans="1:18" hidden="1" x14ac:dyDescent="0.3">
      <c r="A327" s="12">
        <v>2</v>
      </c>
      <c r="B327" s="64"/>
      <c r="C327" s="6" t="s">
        <v>10618</v>
      </c>
      <c r="D327" s="7">
        <v>44572</v>
      </c>
      <c r="E327" s="8" t="s">
        <v>10470</v>
      </c>
      <c r="F327" s="9">
        <v>5532406</v>
      </c>
      <c r="G327" s="8" t="s">
        <v>10138</v>
      </c>
      <c r="H327" s="9">
        <v>553241</v>
      </c>
      <c r="I327" s="69"/>
      <c r="J327" s="70"/>
      <c r="K327" s="71"/>
      <c r="L327" s="77"/>
      <c r="M327" s="78"/>
      <c r="N327" t="str">
        <f t="shared" si="23"/>
        <v>07152</v>
      </c>
      <c r="O327">
        <f t="shared" si="24"/>
        <v>7152</v>
      </c>
      <c r="P327" s="29">
        <f t="shared" si="25"/>
        <v>5532406</v>
      </c>
      <c r="Q327" t="e">
        <f>+VLOOKUP(O327,'Bảng kê HĐ 2022'!N$1912:R$4434,4,0)</f>
        <v>#N/A</v>
      </c>
      <c r="R327" t="e">
        <f>+VLOOKUP(O327,'Hàng trả'!#REF!,2,0)</f>
        <v>#REF!</v>
      </c>
    </row>
    <row r="328" spans="1:18" hidden="1" x14ac:dyDescent="0.3">
      <c r="A328" s="12">
        <v>2</v>
      </c>
      <c r="B328" s="65"/>
      <c r="C328" s="6" t="s">
        <v>10619</v>
      </c>
      <c r="D328" s="7">
        <v>44581</v>
      </c>
      <c r="E328" s="8" t="s">
        <v>10470</v>
      </c>
      <c r="F328" s="9">
        <v>5128321</v>
      </c>
      <c r="G328" s="8" t="s">
        <v>10138</v>
      </c>
      <c r="H328" s="9">
        <v>512832</v>
      </c>
      <c r="I328" s="72"/>
      <c r="J328" s="73"/>
      <c r="K328" s="74"/>
      <c r="L328" s="79"/>
      <c r="M328" s="80"/>
      <c r="N328" t="str">
        <f t="shared" si="23"/>
        <v>08888</v>
      </c>
      <c r="O328">
        <f t="shared" si="24"/>
        <v>8888</v>
      </c>
      <c r="P328" s="29">
        <f t="shared" si="25"/>
        <v>5128321</v>
      </c>
      <c r="Q328" t="e">
        <f>+VLOOKUP(O328,'Bảng kê HĐ 2022'!N$1912:R$4434,4,0)</f>
        <v>#N/A</v>
      </c>
      <c r="R328" t="e">
        <f>+VLOOKUP(O328,'Hàng trả'!#REF!,2,0)</f>
        <v>#REF!</v>
      </c>
    </row>
    <row r="329" spans="1:18" hidden="1" x14ac:dyDescent="0.3">
      <c r="A329" s="12">
        <v>2</v>
      </c>
      <c r="B329" s="63" t="s">
        <v>10620</v>
      </c>
      <c r="C329" s="6" t="s">
        <v>10621</v>
      </c>
      <c r="D329" s="7">
        <v>44590</v>
      </c>
      <c r="E329" s="8" t="s">
        <v>10464</v>
      </c>
      <c r="F329" s="9">
        <v>6108190</v>
      </c>
      <c r="G329" s="8" t="s">
        <v>10138</v>
      </c>
      <c r="H329" s="9">
        <v>610819</v>
      </c>
      <c r="I329" s="66">
        <v>40134432</v>
      </c>
      <c r="J329" s="67"/>
      <c r="K329" s="68"/>
      <c r="L329" s="75" t="s">
        <v>10622</v>
      </c>
      <c r="M329" s="76"/>
      <c r="N329" t="str">
        <f t="shared" ref="N329:N389" si="29">+RIGHT(C329,5)</f>
        <v>10497</v>
      </c>
      <c r="O329">
        <f t="shared" ref="O329:O392" si="30">+N329*1</f>
        <v>10497</v>
      </c>
      <c r="P329" s="29">
        <f t="shared" ref="P329:P392" si="31">+F329</f>
        <v>6108190</v>
      </c>
      <c r="Q329">
        <f>+VLOOKUP(O329,'Bảng kê HĐ 2022'!N$1912:R$4434,4,0)</f>
        <v>0</v>
      </c>
      <c r="R329" t="e">
        <f>+VLOOKUP(O329,'Hàng trả'!#REF!,2,0)</f>
        <v>#REF!</v>
      </c>
    </row>
    <row r="330" spans="1:18" hidden="1" x14ac:dyDescent="0.3">
      <c r="A330" s="12">
        <v>2</v>
      </c>
      <c r="B330" s="64"/>
      <c r="C330" s="6" t="s">
        <v>10623</v>
      </c>
      <c r="D330" s="7">
        <v>44576</v>
      </c>
      <c r="E330" s="8" t="s">
        <v>10464</v>
      </c>
      <c r="F330" s="9">
        <v>30596973</v>
      </c>
      <c r="G330" s="8" t="s">
        <v>10138</v>
      </c>
      <c r="H330" s="9">
        <v>3059697</v>
      </c>
      <c r="I330" s="69"/>
      <c r="J330" s="70"/>
      <c r="K330" s="71"/>
      <c r="L330" s="77"/>
      <c r="M330" s="78"/>
      <c r="N330" t="str">
        <f t="shared" si="29"/>
        <v>07716</v>
      </c>
      <c r="O330">
        <f t="shared" si="30"/>
        <v>7716</v>
      </c>
      <c r="P330" s="29">
        <f t="shared" si="31"/>
        <v>30596973</v>
      </c>
      <c r="Q330" t="e">
        <f>+VLOOKUP(O330,'Bảng kê HĐ 2022'!N$1912:R$4434,4,0)</f>
        <v>#N/A</v>
      </c>
      <c r="R330" t="e">
        <f>+VLOOKUP(O330,'Hàng trả'!#REF!,2,0)</f>
        <v>#REF!</v>
      </c>
    </row>
    <row r="331" spans="1:18" hidden="1" x14ac:dyDescent="0.3">
      <c r="A331" s="12">
        <v>2</v>
      </c>
      <c r="B331" s="65"/>
      <c r="C331" s="6" t="s">
        <v>10624</v>
      </c>
      <c r="D331" s="7">
        <v>44564</v>
      </c>
      <c r="E331" s="8" t="s">
        <v>10464</v>
      </c>
      <c r="F331" s="9">
        <v>7888650</v>
      </c>
      <c r="G331" s="8" t="s">
        <v>10138</v>
      </c>
      <c r="H331" s="9">
        <v>788865</v>
      </c>
      <c r="I331" s="72"/>
      <c r="J331" s="73"/>
      <c r="K331" s="74"/>
      <c r="L331" s="79"/>
      <c r="M331" s="80"/>
      <c r="N331" t="str">
        <f t="shared" si="29"/>
        <v>06283</v>
      </c>
      <c r="O331">
        <f t="shared" si="30"/>
        <v>6283</v>
      </c>
      <c r="P331" s="29">
        <f t="shared" si="31"/>
        <v>7888650</v>
      </c>
      <c r="Q331" t="e">
        <f>+VLOOKUP(O331,'Bảng kê HĐ 2022'!N$1912:R$4434,4,0)</f>
        <v>#N/A</v>
      </c>
      <c r="R331" t="e">
        <f>+VLOOKUP(O331,'Hàng trả'!#REF!,2,0)</f>
        <v>#REF!</v>
      </c>
    </row>
    <row r="332" spans="1:18" hidden="1" x14ac:dyDescent="0.3">
      <c r="A332" s="12">
        <v>2</v>
      </c>
      <c r="B332" s="5" t="s">
        <v>10625</v>
      </c>
      <c r="C332" s="6" t="s">
        <v>10626</v>
      </c>
      <c r="D332" s="7">
        <v>44576</v>
      </c>
      <c r="E332" s="8" t="s">
        <v>10167</v>
      </c>
      <c r="F332" s="9">
        <v>11026972</v>
      </c>
      <c r="G332" s="8" t="s">
        <v>10138</v>
      </c>
      <c r="H332" s="9">
        <v>1102697</v>
      </c>
      <c r="I332" s="93">
        <v>9924275</v>
      </c>
      <c r="J332" s="94"/>
      <c r="K332" s="95"/>
      <c r="L332" s="96" t="s">
        <v>10142</v>
      </c>
      <c r="M332" s="97"/>
      <c r="N332" t="str">
        <f t="shared" si="29"/>
        <v>07714</v>
      </c>
      <c r="O332">
        <f t="shared" si="30"/>
        <v>7714</v>
      </c>
      <c r="P332" s="29">
        <f t="shared" si="31"/>
        <v>11026972</v>
      </c>
      <c r="Q332" t="e">
        <f>+VLOOKUP(O332,'Bảng kê HĐ 2022'!N$1912:R$4434,4,0)</f>
        <v>#N/A</v>
      </c>
      <c r="R332" t="e">
        <f>+VLOOKUP(O332,'Hàng trả'!#REF!,2,0)</f>
        <v>#REF!</v>
      </c>
    </row>
    <row r="333" spans="1:18" hidden="1" x14ac:dyDescent="0.3">
      <c r="A333" s="12">
        <v>2</v>
      </c>
      <c r="B333" s="63" t="s">
        <v>10630</v>
      </c>
      <c r="C333" s="6" t="s">
        <v>10631</v>
      </c>
      <c r="D333" s="7">
        <v>44566</v>
      </c>
      <c r="E333" s="8" t="s">
        <v>10632</v>
      </c>
      <c r="F333" s="9">
        <v>1211870</v>
      </c>
      <c r="G333" s="8" t="s">
        <v>10138</v>
      </c>
      <c r="H333" s="9">
        <v>121187</v>
      </c>
      <c r="I333" s="66">
        <v>4045779</v>
      </c>
      <c r="J333" s="67"/>
      <c r="K333" s="68"/>
      <c r="L333" s="75" t="s">
        <v>10633</v>
      </c>
      <c r="M333" s="76"/>
      <c r="N333" t="str">
        <f t="shared" si="29"/>
        <v>06552</v>
      </c>
      <c r="O333">
        <f t="shared" si="30"/>
        <v>6552</v>
      </c>
      <c r="P333" s="29">
        <f t="shared" si="31"/>
        <v>1211870</v>
      </c>
      <c r="Q333" t="e">
        <f>+VLOOKUP(O333,'Bảng kê HĐ 2022'!N$1912:R$4434,4,0)</f>
        <v>#N/A</v>
      </c>
      <c r="R333" t="e">
        <f>+VLOOKUP(O333,'Hàng trả'!#REF!,2,0)</f>
        <v>#REF!</v>
      </c>
    </row>
    <row r="334" spans="1:18" hidden="1" x14ac:dyDescent="0.3">
      <c r="A334" s="12">
        <v>2</v>
      </c>
      <c r="B334" s="64"/>
      <c r="C334" s="6" t="s">
        <v>10634</v>
      </c>
      <c r="D334" s="7">
        <v>44580</v>
      </c>
      <c r="E334" s="8" t="s">
        <v>10635</v>
      </c>
      <c r="F334" s="9">
        <v>390225</v>
      </c>
      <c r="G334" s="8" t="s">
        <v>10138</v>
      </c>
      <c r="H334" s="9">
        <v>39023</v>
      </c>
      <c r="I334" s="69"/>
      <c r="J334" s="70"/>
      <c r="K334" s="71"/>
      <c r="L334" s="77"/>
      <c r="M334" s="78"/>
      <c r="N334" t="str">
        <f t="shared" si="29"/>
        <v>08662</v>
      </c>
      <c r="O334">
        <f t="shared" si="30"/>
        <v>8662</v>
      </c>
      <c r="P334" s="29">
        <f t="shared" si="31"/>
        <v>390225</v>
      </c>
      <c r="Q334" t="e">
        <f>+VLOOKUP(O334,'Bảng kê HĐ 2022'!N$1912:R$4434,4,0)</f>
        <v>#N/A</v>
      </c>
      <c r="R334" t="e">
        <f>+VLOOKUP(O334,'Hàng trả'!#REF!,2,0)</f>
        <v>#REF!</v>
      </c>
    </row>
    <row r="335" spans="1:18" hidden="1" x14ac:dyDescent="0.3">
      <c r="A335" s="12">
        <v>2</v>
      </c>
      <c r="B335" s="64"/>
      <c r="C335" s="6" t="s">
        <v>10636</v>
      </c>
      <c r="D335" s="7">
        <v>44585</v>
      </c>
      <c r="E335" s="8" t="s">
        <v>10637</v>
      </c>
      <c r="F335" s="9">
        <v>1749765</v>
      </c>
      <c r="G335" s="8" t="s">
        <v>10138</v>
      </c>
      <c r="H335" s="9">
        <v>174977</v>
      </c>
      <c r="I335" s="69"/>
      <c r="J335" s="70"/>
      <c r="K335" s="71"/>
      <c r="L335" s="77"/>
      <c r="M335" s="78"/>
      <c r="N335" t="str">
        <f t="shared" si="29"/>
        <v>09861</v>
      </c>
      <c r="O335">
        <f t="shared" si="30"/>
        <v>9861</v>
      </c>
      <c r="P335" s="29">
        <f t="shared" si="31"/>
        <v>1749765</v>
      </c>
      <c r="Q335" t="e">
        <f>+VLOOKUP(O335,'Bảng kê HĐ 2022'!N$1912:R$4434,4,0)</f>
        <v>#N/A</v>
      </c>
      <c r="R335" t="e">
        <f>+VLOOKUP(O335,'Hàng trả'!#REF!,2,0)</f>
        <v>#REF!</v>
      </c>
    </row>
    <row r="336" spans="1:18" hidden="1" x14ac:dyDescent="0.3">
      <c r="A336" s="12">
        <v>2</v>
      </c>
      <c r="B336" s="65"/>
      <c r="C336" s="6" t="s">
        <v>10638</v>
      </c>
      <c r="D336" s="7">
        <v>44573</v>
      </c>
      <c r="E336" s="8" t="s">
        <v>10639</v>
      </c>
      <c r="F336" s="9">
        <v>1143450</v>
      </c>
      <c r="G336" s="8" t="s">
        <v>10138</v>
      </c>
      <c r="H336" s="9">
        <v>114345</v>
      </c>
      <c r="I336" s="72"/>
      <c r="J336" s="73"/>
      <c r="K336" s="74"/>
      <c r="L336" s="79"/>
      <c r="M336" s="80"/>
      <c r="N336" t="str">
        <f t="shared" si="29"/>
        <v>07469</v>
      </c>
      <c r="O336">
        <f t="shared" si="30"/>
        <v>7469</v>
      </c>
      <c r="P336" s="29">
        <f t="shared" si="31"/>
        <v>1143450</v>
      </c>
      <c r="Q336">
        <f>+VLOOKUP(O336,'Bảng kê HĐ 2022'!N$1912:R$4434,4,0)</f>
        <v>0</v>
      </c>
      <c r="R336" t="e">
        <f>+VLOOKUP(O336,'Hàng trả'!#REF!,2,0)</f>
        <v>#REF!</v>
      </c>
    </row>
    <row r="337" spans="1:18" hidden="1" x14ac:dyDescent="0.3">
      <c r="A337" s="12">
        <v>2</v>
      </c>
      <c r="B337" s="5" t="s">
        <v>10640</v>
      </c>
      <c r="C337" s="6" t="s">
        <v>10641</v>
      </c>
      <c r="D337" s="7">
        <v>44583</v>
      </c>
      <c r="E337" s="8" t="s">
        <v>10642</v>
      </c>
      <c r="F337" s="9">
        <v>20603594</v>
      </c>
      <c r="G337" s="8" t="s">
        <v>10138</v>
      </c>
      <c r="H337" s="9">
        <v>2060359</v>
      </c>
      <c r="I337" s="93">
        <v>18543235</v>
      </c>
      <c r="J337" s="94"/>
      <c r="K337" s="95"/>
      <c r="L337" s="96" t="s">
        <v>10643</v>
      </c>
      <c r="M337" s="97"/>
      <c r="N337" t="str">
        <f t="shared" si="29"/>
        <v>09330</v>
      </c>
      <c r="O337">
        <f t="shared" si="30"/>
        <v>9330</v>
      </c>
      <c r="P337" s="29">
        <f t="shared" si="31"/>
        <v>20603594</v>
      </c>
      <c r="Q337" t="e">
        <f>+VLOOKUP(O337,'Bảng kê HĐ 2022'!N$1912:R$4434,4,0)</f>
        <v>#N/A</v>
      </c>
      <c r="R337" t="e">
        <f>+VLOOKUP(O337,'Hàng trả'!#REF!,2,0)</f>
        <v>#REF!</v>
      </c>
    </row>
    <row r="338" spans="1:18" hidden="1" x14ac:dyDescent="0.3">
      <c r="A338" s="12">
        <v>2</v>
      </c>
      <c r="B338" s="63" t="s">
        <v>10644</v>
      </c>
      <c r="C338" s="6" t="s">
        <v>10645</v>
      </c>
      <c r="D338" s="7">
        <v>44575</v>
      </c>
      <c r="E338" s="8" t="s">
        <v>10482</v>
      </c>
      <c r="F338" s="9">
        <v>1104004</v>
      </c>
      <c r="G338" s="8" t="s">
        <v>10138</v>
      </c>
      <c r="H338" s="9">
        <v>110400</v>
      </c>
      <c r="I338" s="66">
        <v>14779086</v>
      </c>
      <c r="J338" s="67"/>
      <c r="K338" s="68"/>
      <c r="L338" s="75" t="s">
        <v>10646</v>
      </c>
      <c r="M338" s="76"/>
      <c r="N338" t="str">
        <f t="shared" si="29"/>
        <v>07690</v>
      </c>
      <c r="O338">
        <f t="shared" si="30"/>
        <v>7690</v>
      </c>
      <c r="P338" s="29">
        <f t="shared" si="31"/>
        <v>1104004</v>
      </c>
      <c r="Q338" t="e">
        <f>+VLOOKUP(O338,'Bảng kê HĐ 2022'!N$1912:R$4434,4,0)</f>
        <v>#N/A</v>
      </c>
      <c r="R338" t="e">
        <f>+VLOOKUP(O338,'Hàng trả'!#REF!,2,0)</f>
        <v>#REF!</v>
      </c>
    </row>
    <row r="339" spans="1:18" hidden="1" x14ac:dyDescent="0.3">
      <c r="A339" s="12">
        <v>2</v>
      </c>
      <c r="B339" s="64"/>
      <c r="C339" s="6" t="s">
        <v>10647</v>
      </c>
      <c r="D339" s="7">
        <v>44571</v>
      </c>
      <c r="E339" s="8" t="s">
        <v>10464</v>
      </c>
      <c r="F339" s="9">
        <v>5094441</v>
      </c>
      <c r="G339" s="8" t="s">
        <v>10138</v>
      </c>
      <c r="H339" s="9">
        <v>509444</v>
      </c>
      <c r="I339" s="69"/>
      <c r="J339" s="70"/>
      <c r="K339" s="71"/>
      <c r="L339" s="77"/>
      <c r="M339" s="78"/>
      <c r="N339" t="str">
        <f t="shared" si="29"/>
        <v>07029</v>
      </c>
      <c r="O339">
        <f t="shared" si="30"/>
        <v>7029</v>
      </c>
      <c r="P339" s="29">
        <f t="shared" si="31"/>
        <v>5094441</v>
      </c>
      <c r="Q339" t="e">
        <f>+VLOOKUP(O339,'Bảng kê HĐ 2022'!N$1912:R$4434,4,0)</f>
        <v>#N/A</v>
      </c>
      <c r="R339" t="e">
        <f>+VLOOKUP(O339,'Hàng trả'!#REF!,2,0)</f>
        <v>#REF!</v>
      </c>
    </row>
    <row r="340" spans="1:18" hidden="1" x14ac:dyDescent="0.3">
      <c r="A340" s="12">
        <v>2</v>
      </c>
      <c r="B340" s="65"/>
      <c r="C340" s="6" t="s">
        <v>10648</v>
      </c>
      <c r="D340" s="7">
        <v>44580</v>
      </c>
      <c r="E340" s="8" t="s">
        <v>10464</v>
      </c>
      <c r="F340" s="9">
        <v>10222762</v>
      </c>
      <c r="G340" s="8" t="s">
        <v>10138</v>
      </c>
      <c r="H340" s="9">
        <v>1022276</v>
      </c>
      <c r="I340" s="72"/>
      <c r="J340" s="73"/>
      <c r="K340" s="74"/>
      <c r="L340" s="79"/>
      <c r="M340" s="80"/>
      <c r="N340" t="str">
        <f t="shared" si="29"/>
        <v>08641</v>
      </c>
      <c r="O340">
        <f t="shared" si="30"/>
        <v>8641</v>
      </c>
      <c r="P340" s="29">
        <f t="shared" si="31"/>
        <v>10222762</v>
      </c>
      <c r="Q340" t="e">
        <f>+VLOOKUP(O340,'Bảng kê HĐ 2022'!N$1912:R$4434,4,0)</f>
        <v>#N/A</v>
      </c>
      <c r="R340" t="e">
        <f>+VLOOKUP(O340,'Hàng trả'!#REF!,2,0)</f>
        <v>#REF!</v>
      </c>
    </row>
    <row r="341" spans="1:18" hidden="1" x14ac:dyDescent="0.3">
      <c r="A341" s="12">
        <v>2</v>
      </c>
      <c r="B341" s="63" t="s">
        <v>10649</v>
      </c>
      <c r="C341" s="6" t="s">
        <v>10650</v>
      </c>
      <c r="D341" s="7">
        <v>44578</v>
      </c>
      <c r="E341" s="8" t="s">
        <v>10651</v>
      </c>
      <c r="F341" s="9">
        <v>2771791</v>
      </c>
      <c r="G341" s="8" t="s">
        <v>10138</v>
      </c>
      <c r="H341" s="9">
        <v>277179</v>
      </c>
      <c r="I341" s="66">
        <v>20834644</v>
      </c>
      <c r="J341" s="67"/>
      <c r="K341" s="68"/>
      <c r="L341" s="75" t="s">
        <v>10146</v>
      </c>
      <c r="M341" s="76"/>
      <c r="N341" t="str">
        <f t="shared" si="29"/>
        <v>08063</v>
      </c>
      <c r="O341">
        <f t="shared" si="30"/>
        <v>8063</v>
      </c>
      <c r="P341" s="29">
        <f t="shared" si="31"/>
        <v>2771791</v>
      </c>
      <c r="Q341" t="e">
        <f>+VLOOKUP(O341,'Bảng kê HĐ 2022'!N$1912:R$4434,4,0)</f>
        <v>#N/A</v>
      </c>
      <c r="R341" t="e">
        <f>+VLOOKUP(O341,'Hàng trả'!#REF!,2,0)</f>
        <v>#REF!</v>
      </c>
    </row>
    <row r="342" spans="1:18" hidden="1" x14ac:dyDescent="0.3">
      <c r="A342" s="12">
        <v>2</v>
      </c>
      <c r="B342" s="64"/>
      <c r="C342" s="6" t="s">
        <v>10652</v>
      </c>
      <c r="D342" s="7">
        <v>44588</v>
      </c>
      <c r="E342" s="8" t="s">
        <v>10651</v>
      </c>
      <c r="F342" s="9">
        <v>2682878</v>
      </c>
      <c r="G342" s="8" t="s">
        <v>10138</v>
      </c>
      <c r="H342" s="9">
        <v>268288</v>
      </c>
      <c r="I342" s="69"/>
      <c r="J342" s="70"/>
      <c r="K342" s="71"/>
      <c r="L342" s="77"/>
      <c r="M342" s="78"/>
      <c r="N342" t="str">
        <f t="shared" si="29"/>
        <v>10385</v>
      </c>
      <c r="O342">
        <f t="shared" si="30"/>
        <v>10385</v>
      </c>
      <c r="P342" s="29">
        <f t="shared" si="31"/>
        <v>2682878</v>
      </c>
      <c r="Q342" t="e">
        <f>+VLOOKUP(O342,'Bảng kê HĐ 2022'!N$1912:R$4434,4,0)</f>
        <v>#N/A</v>
      </c>
      <c r="R342" t="e">
        <f>+VLOOKUP(O342,'Hàng trả'!#REF!,2,0)</f>
        <v>#REF!</v>
      </c>
    </row>
    <row r="343" spans="1:18" hidden="1" x14ac:dyDescent="0.3">
      <c r="A343" s="12">
        <v>2</v>
      </c>
      <c r="B343" s="64"/>
      <c r="C343" s="6" t="s">
        <v>10653</v>
      </c>
      <c r="D343" s="7">
        <v>44564</v>
      </c>
      <c r="E343" s="8" t="s">
        <v>10651</v>
      </c>
      <c r="F343" s="9">
        <v>2734144</v>
      </c>
      <c r="G343" s="8" t="s">
        <v>10138</v>
      </c>
      <c r="H343" s="9">
        <v>273414</v>
      </c>
      <c r="I343" s="69"/>
      <c r="J343" s="70"/>
      <c r="K343" s="71"/>
      <c r="L343" s="77"/>
      <c r="M343" s="78"/>
      <c r="N343" t="str">
        <f t="shared" si="29"/>
        <v>06286</v>
      </c>
      <c r="O343">
        <f t="shared" si="30"/>
        <v>6286</v>
      </c>
      <c r="P343" s="29">
        <f t="shared" si="31"/>
        <v>2734144</v>
      </c>
      <c r="Q343" t="e">
        <f>+VLOOKUP(O343,'Bảng kê HĐ 2022'!N$1912:R$4434,4,0)</f>
        <v>#N/A</v>
      </c>
      <c r="R343" t="e">
        <f>+VLOOKUP(O343,'Hàng trả'!#REF!,2,0)</f>
        <v>#REF!</v>
      </c>
    </row>
    <row r="344" spans="1:18" hidden="1" x14ac:dyDescent="0.3">
      <c r="A344" s="12">
        <v>2</v>
      </c>
      <c r="B344" s="64"/>
      <c r="C344" s="6" t="s">
        <v>10654</v>
      </c>
      <c r="D344" s="7">
        <v>44585</v>
      </c>
      <c r="E344" s="8" t="s">
        <v>10651</v>
      </c>
      <c r="F344" s="9">
        <v>11965514</v>
      </c>
      <c r="G344" s="8" t="s">
        <v>10138</v>
      </c>
      <c r="H344" s="9">
        <v>1196552</v>
      </c>
      <c r="I344" s="69"/>
      <c r="J344" s="70"/>
      <c r="K344" s="71"/>
      <c r="L344" s="77"/>
      <c r="M344" s="78"/>
      <c r="N344" t="str">
        <f t="shared" si="29"/>
        <v>09864</v>
      </c>
      <c r="O344">
        <f t="shared" si="30"/>
        <v>9864</v>
      </c>
      <c r="P344" s="29">
        <f t="shared" si="31"/>
        <v>11965514</v>
      </c>
      <c r="Q344" t="e">
        <f>+VLOOKUP(O344,'Bảng kê HĐ 2022'!N$1912:R$4434,4,0)</f>
        <v>#N/A</v>
      </c>
      <c r="R344" t="e">
        <f>+VLOOKUP(O344,'Hàng trả'!#REF!,2,0)</f>
        <v>#REF!</v>
      </c>
    </row>
    <row r="345" spans="1:18" hidden="1" x14ac:dyDescent="0.3">
      <c r="A345" s="12">
        <v>2</v>
      </c>
      <c r="B345" s="65"/>
      <c r="C345" s="6" t="s">
        <v>10655</v>
      </c>
      <c r="D345" s="7">
        <v>44571</v>
      </c>
      <c r="E345" s="8" t="s">
        <v>10464</v>
      </c>
      <c r="F345" s="9">
        <v>2995278</v>
      </c>
      <c r="G345" s="8" t="s">
        <v>10138</v>
      </c>
      <c r="H345" s="9">
        <v>299528</v>
      </c>
      <c r="I345" s="72"/>
      <c r="J345" s="73"/>
      <c r="K345" s="74"/>
      <c r="L345" s="79"/>
      <c r="M345" s="80"/>
      <c r="N345" t="str">
        <f t="shared" si="29"/>
        <v>07046</v>
      </c>
      <c r="O345">
        <f t="shared" si="30"/>
        <v>7046</v>
      </c>
      <c r="P345" s="29">
        <f t="shared" si="31"/>
        <v>2995278</v>
      </c>
      <c r="Q345" t="e">
        <f>+VLOOKUP(O345,'Bảng kê HĐ 2022'!N$1912:R$4434,4,0)</f>
        <v>#N/A</v>
      </c>
      <c r="R345" t="e">
        <f>+VLOOKUP(O345,'Hàng trả'!#REF!,2,0)</f>
        <v>#REF!</v>
      </c>
    </row>
    <row r="346" spans="1:18" hidden="1" x14ac:dyDescent="0.3">
      <c r="A346" s="12">
        <v>2</v>
      </c>
      <c r="B346" s="63" t="s">
        <v>10656</v>
      </c>
      <c r="C346" s="6" t="s">
        <v>10657</v>
      </c>
      <c r="D346" s="7">
        <v>44580</v>
      </c>
      <c r="E346" s="8" t="s">
        <v>10464</v>
      </c>
      <c r="F346" s="9">
        <v>4365944</v>
      </c>
      <c r="G346" s="8" t="s">
        <v>10138</v>
      </c>
      <c r="H346" s="9">
        <v>436594</v>
      </c>
      <c r="I346" s="66">
        <v>34104847</v>
      </c>
      <c r="J346" s="67"/>
      <c r="K346" s="68"/>
      <c r="L346" s="75" t="s">
        <v>10658</v>
      </c>
      <c r="M346" s="76"/>
      <c r="N346" t="str">
        <f t="shared" si="29"/>
        <v>08648</v>
      </c>
      <c r="O346">
        <f t="shared" si="30"/>
        <v>8648</v>
      </c>
      <c r="P346" s="29">
        <f t="shared" si="31"/>
        <v>4365944</v>
      </c>
      <c r="Q346" t="e">
        <f>+VLOOKUP(O346,'Bảng kê HĐ 2022'!N$1912:R$4434,4,0)</f>
        <v>#N/A</v>
      </c>
      <c r="R346" t="e">
        <f>+VLOOKUP(O346,'Hàng trả'!#REF!,2,0)</f>
        <v>#REF!</v>
      </c>
    </row>
    <row r="347" spans="1:18" hidden="1" x14ac:dyDescent="0.3">
      <c r="A347" s="12">
        <v>2</v>
      </c>
      <c r="B347" s="64"/>
      <c r="C347" s="6" t="s">
        <v>10659</v>
      </c>
      <c r="D347" s="7">
        <v>44583</v>
      </c>
      <c r="E347" s="8" t="s">
        <v>10464</v>
      </c>
      <c r="F347" s="9">
        <v>8679638</v>
      </c>
      <c r="G347" s="8" t="s">
        <v>10138</v>
      </c>
      <c r="H347" s="9">
        <v>867964</v>
      </c>
      <c r="I347" s="69"/>
      <c r="J347" s="70"/>
      <c r="K347" s="71"/>
      <c r="L347" s="77"/>
      <c r="M347" s="78"/>
      <c r="N347" t="str">
        <f t="shared" si="29"/>
        <v>09332</v>
      </c>
      <c r="O347">
        <f t="shared" si="30"/>
        <v>9332</v>
      </c>
      <c r="P347" s="29">
        <f t="shared" si="31"/>
        <v>8679638</v>
      </c>
      <c r="Q347" t="e">
        <f>+VLOOKUP(O347,'Bảng kê HĐ 2022'!N$1912:R$4434,4,0)</f>
        <v>#N/A</v>
      </c>
      <c r="R347" t="e">
        <f>+VLOOKUP(O347,'Hàng trả'!#REF!,2,0)</f>
        <v>#REF!</v>
      </c>
    </row>
    <row r="348" spans="1:18" hidden="1" x14ac:dyDescent="0.3">
      <c r="A348" s="12">
        <v>2</v>
      </c>
      <c r="B348" s="64"/>
      <c r="C348" s="6" t="s">
        <v>10660</v>
      </c>
      <c r="D348" s="7">
        <v>44590</v>
      </c>
      <c r="E348" s="8" t="s">
        <v>10464</v>
      </c>
      <c r="F348" s="9">
        <v>9725386</v>
      </c>
      <c r="G348" s="8" t="s">
        <v>10138</v>
      </c>
      <c r="H348" s="9">
        <v>972538</v>
      </c>
      <c r="I348" s="69"/>
      <c r="J348" s="70"/>
      <c r="K348" s="71"/>
      <c r="L348" s="77"/>
      <c r="M348" s="78"/>
      <c r="N348" t="str">
        <f t="shared" si="29"/>
        <v>10456</v>
      </c>
      <c r="O348">
        <f t="shared" si="30"/>
        <v>10456</v>
      </c>
      <c r="P348" s="29">
        <f t="shared" si="31"/>
        <v>9725386</v>
      </c>
      <c r="Q348" t="e">
        <f>+VLOOKUP(O348,'Bảng kê HĐ 2022'!N$1912:R$4434,4,0)</f>
        <v>#N/A</v>
      </c>
      <c r="R348" t="e">
        <f>+VLOOKUP(O348,'Hàng trả'!#REF!,2,0)</f>
        <v>#REF!</v>
      </c>
    </row>
    <row r="349" spans="1:18" hidden="1" x14ac:dyDescent="0.3">
      <c r="A349" s="12">
        <v>2</v>
      </c>
      <c r="B349" s="64"/>
      <c r="C349" s="6" t="s">
        <v>10661</v>
      </c>
      <c r="D349" s="7">
        <v>44564</v>
      </c>
      <c r="E349" s="8" t="s">
        <v>10470</v>
      </c>
      <c r="F349" s="9">
        <v>2032866</v>
      </c>
      <c r="G349" s="8" t="s">
        <v>10138</v>
      </c>
      <c r="H349" s="9">
        <v>203287</v>
      </c>
      <c r="I349" s="69"/>
      <c r="J349" s="70"/>
      <c r="K349" s="71"/>
      <c r="L349" s="77"/>
      <c r="M349" s="78"/>
      <c r="N349" t="str">
        <f t="shared" si="29"/>
        <v>06259</v>
      </c>
      <c r="O349">
        <f t="shared" si="30"/>
        <v>6259</v>
      </c>
      <c r="P349" s="29">
        <f t="shared" si="31"/>
        <v>2032866</v>
      </c>
      <c r="Q349" t="e">
        <f>+VLOOKUP(O349,'Bảng kê HĐ 2022'!N$1912:R$4434,4,0)</f>
        <v>#N/A</v>
      </c>
      <c r="R349" t="e">
        <f>+VLOOKUP(O349,'Hàng trả'!#REF!,2,0)</f>
        <v>#REF!</v>
      </c>
    </row>
    <row r="350" spans="1:18" hidden="1" x14ac:dyDescent="0.3">
      <c r="A350" s="12">
        <v>2</v>
      </c>
      <c r="B350" s="64"/>
      <c r="C350" s="6" t="s">
        <v>10662</v>
      </c>
      <c r="D350" s="7">
        <v>44573</v>
      </c>
      <c r="E350" s="8" t="s">
        <v>10464</v>
      </c>
      <c r="F350" s="9">
        <v>3217940</v>
      </c>
      <c r="G350" s="8" t="s">
        <v>10138</v>
      </c>
      <c r="H350" s="9">
        <v>321794</v>
      </c>
      <c r="I350" s="69"/>
      <c r="J350" s="70"/>
      <c r="K350" s="71"/>
      <c r="L350" s="77"/>
      <c r="M350" s="78"/>
      <c r="N350" t="str">
        <f t="shared" si="29"/>
        <v>07442</v>
      </c>
      <c r="O350">
        <f t="shared" si="30"/>
        <v>7442</v>
      </c>
      <c r="P350" s="29">
        <f t="shared" si="31"/>
        <v>3217940</v>
      </c>
      <c r="Q350" t="e">
        <f>+VLOOKUP(O350,'Bảng kê HĐ 2022'!N$1912:R$4434,4,0)</f>
        <v>#N/A</v>
      </c>
      <c r="R350" t="e">
        <f>+VLOOKUP(O350,'Hàng trả'!#REF!,2,0)</f>
        <v>#REF!</v>
      </c>
    </row>
    <row r="351" spans="1:18" hidden="1" x14ac:dyDescent="0.3">
      <c r="A351" s="12">
        <v>2</v>
      </c>
      <c r="B351" s="65"/>
      <c r="C351" s="6" t="s">
        <v>10663</v>
      </c>
      <c r="D351" s="7">
        <v>44586</v>
      </c>
      <c r="E351" s="8" t="s">
        <v>10464</v>
      </c>
      <c r="F351" s="9">
        <v>9872500</v>
      </c>
      <c r="G351" s="8" t="s">
        <v>10138</v>
      </c>
      <c r="H351" s="9">
        <v>987250</v>
      </c>
      <c r="I351" s="72"/>
      <c r="J351" s="73"/>
      <c r="K351" s="74"/>
      <c r="L351" s="79"/>
      <c r="M351" s="80"/>
      <c r="N351" t="str">
        <f t="shared" si="29"/>
        <v>10242</v>
      </c>
      <c r="O351">
        <f t="shared" si="30"/>
        <v>10242</v>
      </c>
      <c r="P351" s="29">
        <f t="shared" si="31"/>
        <v>9872500</v>
      </c>
      <c r="Q351">
        <f>+VLOOKUP(O351,'Bảng kê HĐ 2022'!N$1912:R$4434,4,0)</f>
        <v>0</v>
      </c>
      <c r="R351" t="e">
        <f>+VLOOKUP(O351,'Hàng trả'!#REF!,2,0)</f>
        <v>#REF!</v>
      </c>
    </row>
    <row r="352" spans="1:18" hidden="1" x14ac:dyDescent="0.3">
      <c r="A352" s="12">
        <v>2</v>
      </c>
      <c r="B352" s="63" t="s">
        <v>10667</v>
      </c>
      <c r="C352" s="6" t="s">
        <v>10668</v>
      </c>
      <c r="D352" s="7">
        <v>44576</v>
      </c>
      <c r="E352" s="8" t="s">
        <v>10174</v>
      </c>
      <c r="F352" s="9">
        <v>7063848</v>
      </c>
      <c r="G352" s="8" t="s">
        <v>10138</v>
      </c>
      <c r="H352" s="9">
        <v>706385</v>
      </c>
      <c r="I352" s="66">
        <v>65807761</v>
      </c>
      <c r="J352" s="67"/>
      <c r="K352" s="68"/>
      <c r="L352" s="75" t="s">
        <v>10669</v>
      </c>
      <c r="M352" s="76"/>
      <c r="N352" t="str">
        <f>+RIGHT(C352,4)</f>
        <v>7713</v>
      </c>
      <c r="O352">
        <f t="shared" si="30"/>
        <v>7713</v>
      </c>
      <c r="P352" s="29">
        <f t="shared" si="31"/>
        <v>7063848</v>
      </c>
      <c r="Q352" t="e">
        <f>+VLOOKUP(O352,'Bảng kê HĐ 2022'!N$1912:R$4434,4,0)</f>
        <v>#N/A</v>
      </c>
      <c r="R352" t="e">
        <f>+VLOOKUP(O352,'Hàng trả'!#REF!,2,0)</f>
        <v>#REF!</v>
      </c>
    </row>
    <row r="353" spans="1:18" hidden="1" x14ac:dyDescent="0.3">
      <c r="A353" s="12">
        <v>2</v>
      </c>
      <c r="B353" s="64"/>
      <c r="C353" s="6" t="s">
        <v>10670</v>
      </c>
      <c r="D353" s="7">
        <v>44588</v>
      </c>
      <c r="E353" s="8" t="s">
        <v>10174</v>
      </c>
      <c r="F353" s="9">
        <v>10160821</v>
      </c>
      <c r="G353" s="8" t="s">
        <v>10138</v>
      </c>
      <c r="H353" s="9">
        <v>1016082</v>
      </c>
      <c r="I353" s="69"/>
      <c r="J353" s="70"/>
      <c r="K353" s="71"/>
      <c r="L353" s="77"/>
      <c r="M353" s="78"/>
      <c r="N353" t="str">
        <f t="shared" si="29"/>
        <v>10362</v>
      </c>
      <c r="O353">
        <f t="shared" si="30"/>
        <v>10362</v>
      </c>
      <c r="P353" s="29">
        <f t="shared" si="31"/>
        <v>10160821</v>
      </c>
      <c r="Q353" t="e">
        <f>+VLOOKUP(O353,'Bảng kê HĐ 2022'!N$1912:R$4434,4,0)</f>
        <v>#N/A</v>
      </c>
      <c r="R353" t="e">
        <f>+VLOOKUP(O353,'Hàng trả'!#REF!,2,0)</f>
        <v>#REF!</v>
      </c>
    </row>
    <row r="354" spans="1:18" hidden="1" x14ac:dyDescent="0.3">
      <c r="A354" s="12">
        <v>2</v>
      </c>
      <c r="B354" s="64"/>
      <c r="C354" s="6" t="s">
        <v>10671</v>
      </c>
      <c r="D354" s="7">
        <v>44564</v>
      </c>
      <c r="E354" s="8" t="s">
        <v>10464</v>
      </c>
      <c r="F354" s="9">
        <v>2625535</v>
      </c>
      <c r="G354" s="8" t="s">
        <v>10138</v>
      </c>
      <c r="H354" s="9">
        <v>262553</v>
      </c>
      <c r="I354" s="69"/>
      <c r="J354" s="70"/>
      <c r="K354" s="71"/>
      <c r="L354" s="77"/>
      <c r="M354" s="78"/>
      <c r="N354" t="str">
        <f t="shared" si="29"/>
        <v>06273</v>
      </c>
      <c r="O354">
        <f t="shared" si="30"/>
        <v>6273</v>
      </c>
      <c r="P354" s="29">
        <f t="shared" si="31"/>
        <v>2625535</v>
      </c>
      <c r="Q354" t="e">
        <f>+VLOOKUP(O354,'Bảng kê HĐ 2022'!N$1912:R$4434,4,0)</f>
        <v>#N/A</v>
      </c>
      <c r="R354" t="e">
        <f>+VLOOKUP(O354,'Hàng trả'!#REF!,2,0)</f>
        <v>#REF!</v>
      </c>
    </row>
    <row r="355" spans="1:18" hidden="1" x14ac:dyDescent="0.3">
      <c r="A355" s="12">
        <v>2</v>
      </c>
      <c r="B355" s="64"/>
      <c r="C355" s="6" t="s">
        <v>10672</v>
      </c>
      <c r="D355" s="7">
        <v>44580</v>
      </c>
      <c r="E355" s="8" t="s">
        <v>10174</v>
      </c>
      <c r="F355" s="9">
        <v>12608316</v>
      </c>
      <c r="G355" s="8" t="s">
        <v>10138</v>
      </c>
      <c r="H355" s="9">
        <v>1260832</v>
      </c>
      <c r="I355" s="69"/>
      <c r="J355" s="70"/>
      <c r="K355" s="71"/>
      <c r="L355" s="77"/>
      <c r="M355" s="78"/>
      <c r="N355" t="str">
        <f t="shared" ref="N355:N358" si="32">+RIGHT(C355,4)</f>
        <v>8624</v>
      </c>
      <c r="O355">
        <f t="shared" si="30"/>
        <v>8624</v>
      </c>
      <c r="P355" s="29">
        <f t="shared" si="31"/>
        <v>12608316</v>
      </c>
      <c r="Q355" t="e">
        <f>+VLOOKUP(O355,'Bảng kê HĐ 2022'!N$1912:R$4434,4,0)</f>
        <v>#N/A</v>
      </c>
      <c r="R355" t="e">
        <f>+VLOOKUP(O355,'Hàng trả'!#REF!,2,0)</f>
        <v>#REF!</v>
      </c>
    </row>
    <row r="356" spans="1:18" hidden="1" x14ac:dyDescent="0.3">
      <c r="A356" s="12">
        <v>2</v>
      </c>
      <c r="B356" s="64"/>
      <c r="C356" s="6" t="s">
        <v>10673</v>
      </c>
      <c r="D356" s="7">
        <v>44567</v>
      </c>
      <c r="E356" s="8" t="s">
        <v>10674</v>
      </c>
      <c r="F356" s="9">
        <v>5528457</v>
      </c>
      <c r="G356" s="8" t="s">
        <v>10138</v>
      </c>
      <c r="H356" s="9">
        <v>552846</v>
      </c>
      <c r="I356" s="69"/>
      <c r="J356" s="70"/>
      <c r="K356" s="71"/>
      <c r="L356" s="77"/>
      <c r="M356" s="78"/>
      <c r="N356" t="str">
        <f t="shared" si="32"/>
        <v>6689</v>
      </c>
      <c r="O356">
        <f t="shared" si="30"/>
        <v>6689</v>
      </c>
      <c r="P356" s="29">
        <f t="shared" si="31"/>
        <v>5528457</v>
      </c>
      <c r="Q356" t="e">
        <f>+VLOOKUP(O356,'Bảng kê HĐ 2022'!N$1912:R$4434,4,0)</f>
        <v>#N/A</v>
      </c>
      <c r="R356" t="e">
        <f>+VLOOKUP(O356,'Hàng trả'!#REF!,2,0)</f>
        <v>#REF!</v>
      </c>
    </row>
    <row r="357" spans="1:18" hidden="1" x14ac:dyDescent="0.3">
      <c r="A357" s="12">
        <v>2</v>
      </c>
      <c r="B357" s="64"/>
      <c r="C357" s="6" t="s">
        <v>10675</v>
      </c>
      <c r="D357" s="7">
        <v>44569</v>
      </c>
      <c r="E357" s="8" t="s">
        <v>10174</v>
      </c>
      <c r="F357" s="9">
        <v>3532617</v>
      </c>
      <c r="G357" s="8" t="s">
        <v>10138</v>
      </c>
      <c r="H357" s="9">
        <v>353262</v>
      </c>
      <c r="I357" s="69"/>
      <c r="J357" s="70"/>
      <c r="K357" s="71"/>
      <c r="L357" s="77"/>
      <c r="M357" s="78"/>
      <c r="N357" t="str">
        <f t="shared" si="32"/>
        <v>6921</v>
      </c>
      <c r="O357">
        <f t="shared" si="30"/>
        <v>6921</v>
      </c>
      <c r="P357" s="29">
        <f t="shared" si="31"/>
        <v>3532617</v>
      </c>
      <c r="Q357" t="e">
        <f>+VLOOKUP(O357,'Bảng kê HĐ 2022'!N$1912:R$4434,4,0)</f>
        <v>#N/A</v>
      </c>
      <c r="R357" t="e">
        <f>+VLOOKUP(O357,'Hàng trả'!#REF!,2,0)</f>
        <v>#REF!</v>
      </c>
    </row>
    <row r="358" spans="1:18" hidden="1" x14ac:dyDescent="0.3">
      <c r="A358" s="12">
        <v>2</v>
      </c>
      <c r="B358" s="64"/>
      <c r="C358" s="6" t="s">
        <v>10676</v>
      </c>
      <c r="D358" s="7">
        <v>44583</v>
      </c>
      <c r="E358" s="8" t="s">
        <v>10174</v>
      </c>
      <c r="F358" s="9">
        <v>21469492</v>
      </c>
      <c r="G358" s="8" t="s">
        <v>10138</v>
      </c>
      <c r="H358" s="9">
        <v>2146949</v>
      </c>
      <c r="I358" s="69"/>
      <c r="J358" s="70"/>
      <c r="K358" s="71"/>
      <c r="L358" s="77"/>
      <c r="M358" s="78"/>
      <c r="N358" t="str">
        <f t="shared" si="32"/>
        <v>9311</v>
      </c>
      <c r="O358">
        <f t="shared" si="30"/>
        <v>9311</v>
      </c>
      <c r="P358" s="29">
        <f t="shared" si="31"/>
        <v>21469492</v>
      </c>
      <c r="Q358" t="e">
        <f>+VLOOKUP(O358,'Bảng kê HĐ 2022'!N$1912:R$4434,4,0)</f>
        <v>#N/A</v>
      </c>
      <c r="R358" t="e">
        <f>+VLOOKUP(O358,'Hàng trả'!#REF!,2,0)</f>
        <v>#REF!</v>
      </c>
    </row>
    <row r="359" spans="1:18" hidden="1" x14ac:dyDescent="0.3">
      <c r="A359" s="12">
        <v>2</v>
      </c>
      <c r="B359" s="65"/>
      <c r="C359" s="6" t="s">
        <v>10677</v>
      </c>
      <c r="D359" s="7">
        <v>44586</v>
      </c>
      <c r="E359" s="8" t="s">
        <v>10174</v>
      </c>
      <c r="F359" s="9">
        <v>10130648</v>
      </c>
      <c r="G359" s="8" t="s">
        <v>10138</v>
      </c>
      <c r="H359" s="9">
        <v>1013065</v>
      </c>
      <c r="I359" s="72"/>
      <c r="J359" s="73"/>
      <c r="K359" s="74"/>
      <c r="L359" s="79"/>
      <c r="M359" s="80"/>
      <c r="N359" t="str">
        <f t="shared" si="29"/>
        <v>10253</v>
      </c>
      <c r="O359">
        <f t="shared" si="30"/>
        <v>10253</v>
      </c>
      <c r="P359" s="29">
        <f t="shared" si="31"/>
        <v>10130648</v>
      </c>
      <c r="Q359" t="e">
        <f>+VLOOKUP(O359,'Bảng kê HĐ 2022'!N$1912:R$4434,4,0)</f>
        <v>#N/A</v>
      </c>
      <c r="R359" t="e">
        <f>+VLOOKUP(O359,'Hàng trả'!#REF!,2,0)</f>
        <v>#REF!</v>
      </c>
    </row>
    <row r="360" spans="1:18" hidden="1" x14ac:dyDescent="0.3">
      <c r="A360" s="12">
        <v>2</v>
      </c>
      <c r="B360" s="63" t="s">
        <v>10678</v>
      </c>
      <c r="C360" s="6" t="s">
        <v>10679</v>
      </c>
      <c r="D360" s="7">
        <v>44568</v>
      </c>
      <c r="E360" s="8" t="s">
        <v>10464</v>
      </c>
      <c r="F360" s="9">
        <v>3074533</v>
      </c>
      <c r="G360" s="8" t="s">
        <v>10138</v>
      </c>
      <c r="H360" s="9">
        <v>307453</v>
      </c>
      <c r="I360" s="66">
        <v>12104829</v>
      </c>
      <c r="J360" s="67"/>
      <c r="K360" s="68"/>
      <c r="L360" s="75" t="s">
        <v>10680</v>
      </c>
      <c r="M360" s="76"/>
      <c r="N360" t="str">
        <f t="shared" si="29"/>
        <v>06899</v>
      </c>
      <c r="O360">
        <f t="shared" si="30"/>
        <v>6899</v>
      </c>
      <c r="P360" s="29">
        <f t="shared" si="31"/>
        <v>3074533</v>
      </c>
      <c r="Q360" t="e">
        <f>+VLOOKUP(O360,'Bảng kê HĐ 2022'!N$1912:R$4434,4,0)</f>
        <v>#N/A</v>
      </c>
      <c r="R360" t="e">
        <f>+VLOOKUP(O360,'Hàng trả'!#REF!,2,0)</f>
        <v>#REF!</v>
      </c>
    </row>
    <row r="361" spans="1:18" hidden="1" x14ac:dyDescent="0.3">
      <c r="A361" s="12">
        <v>2</v>
      </c>
      <c r="B361" s="64"/>
      <c r="C361" s="6" t="s">
        <v>10681</v>
      </c>
      <c r="D361" s="7">
        <v>44578</v>
      </c>
      <c r="E361" s="8" t="s">
        <v>10464</v>
      </c>
      <c r="F361" s="9">
        <v>5428467</v>
      </c>
      <c r="G361" s="8" t="s">
        <v>10138</v>
      </c>
      <c r="H361" s="9">
        <v>542847</v>
      </c>
      <c r="I361" s="69"/>
      <c r="J361" s="70"/>
      <c r="K361" s="71"/>
      <c r="L361" s="77"/>
      <c r="M361" s="78"/>
      <c r="N361" t="str">
        <f t="shared" si="29"/>
        <v>08057</v>
      </c>
      <c r="O361">
        <f t="shared" si="30"/>
        <v>8057</v>
      </c>
      <c r="P361" s="29">
        <f t="shared" si="31"/>
        <v>5428467</v>
      </c>
      <c r="Q361" t="e">
        <f>+VLOOKUP(O361,'Bảng kê HĐ 2022'!N$1912:R$4434,4,0)</f>
        <v>#N/A</v>
      </c>
      <c r="R361" t="e">
        <f>+VLOOKUP(O361,'Hàng trả'!#REF!,2,0)</f>
        <v>#REF!</v>
      </c>
    </row>
    <row r="362" spans="1:18" hidden="1" x14ac:dyDescent="0.3">
      <c r="A362" s="12">
        <v>2</v>
      </c>
      <c r="B362" s="65"/>
      <c r="C362" s="6" t="s">
        <v>10682</v>
      </c>
      <c r="D362" s="7">
        <v>44576</v>
      </c>
      <c r="E362" s="8" t="s">
        <v>10464</v>
      </c>
      <c r="F362" s="9">
        <v>4946810</v>
      </c>
      <c r="G362" s="8" t="s">
        <v>10138</v>
      </c>
      <c r="H362" s="9">
        <v>494681</v>
      </c>
      <c r="I362" s="72"/>
      <c r="J362" s="73"/>
      <c r="K362" s="74"/>
      <c r="L362" s="79"/>
      <c r="M362" s="80"/>
      <c r="N362" t="str">
        <f t="shared" si="29"/>
        <v>07707</v>
      </c>
      <c r="O362">
        <f t="shared" si="30"/>
        <v>7707</v>
      </c>
      <c r="P362" s="29">
        <f t="shared" si="31"/>
        <v>4946810</v>
      </c>
      <c r="Q362" t="e">
        <f>+VLOOKUP(O362,'Bảng kê HĐ 2022'!N$1912:R$4434,4,0)</f>
        <v>#N/A</v>
      </c>
      <c r="R362" t="e">
        <f>+VLOOKUP(O362,'Hàng trả'!#REF!,2,0)</f>
        <v>#REF!</v>
      </c>
    </row>
    <row r="363" spans="1:18" hidden="1" x14ac:dyDescent="0.3">
      <c r="A363" s="12">
        <v>2</v>
      </c>
      <c r="B363" s="5" t="s">
        <v>10683</v>
      </c>
      <c r="C363" s="6" t="s">
        <v>10684</v>
      </c>
      <c r="D363" s="7">
        <v>44580</v>
      </c>
      <c r="E363" s="8" t="s">
        <v>10464</v>
      </c>
      <c r="F363" s="9">
        <v>4583882</v>
      </c>
      <c r="G363" s="8" t="s">
        <v>10138</v>
      </c>
      <c r="H363" s="9">
        <v>458388</v>
      </c>
      <c r="I363" s="93">
        <v>4125494</v>
      </c>
      <c r="J363" s="94"/>
      <c r="K363" s="95"/>
      <c r="L363" s="96" t="s">
        <v>10685</v>
      </c>
      <c r="M363" s="97"/>
      <c r="N363" t="str">
        <f t="shared" si="29"/>
        <v>08614</v>
      </c>
      <c r="O363">
        <f t="shared" si="30"/>
        <v>8614</v>
      </c>
      <c r="P363" s="29">
        <f t="shared" si="31"/>
        <v>4583882</v>
      </c>
      <c r="Q363" t="e">
        <f>+VLOOKUP(O363,'Bảng kê HĐ 2022'!N$1912:R$4434,4,0)</f>
        <v>#N/A</v>
      </c>
      <c r="R363" t="e">
        <f>+VLOOKUP(O363,'Hàng trả'!#REF!,2,0)</f>
        <v>#REF!</v>
      </c>
    </row>
    <row r="364" spans="1:18" hidden="1" x14ac:dyDescent="0.3">
      <c r="A364" s="12">
        <v>2</v>
      </c>
      <c r="B364" s="63" t="s">
        <v>10686</v>
      </c>
      <c r="C364" s="6" t="s">
        <v>10687</v>
      </c>
      <c r="D364" s="7">
        <v>44586</v>
      </c>
      <c r="E364" s="8" t="s">
        <v>10464</v>
      </c>
      <c r="F364" s="9">
        <v>4787002</v>
      </c>
      <c r="G364" s="8" t="s">
        <v>10138</v>
      </c>
      <c r="H364" s="9">
        <v>478700</v>
      </c>
      <c r="I364" s="66">
        <v>17695714</v>
      </c>
      <c r="J364" s="67"/>
      <c r="K364" s="68"/>
      <c r="L364" s="75" t="s">
        <v>10688</v>
      </c>
      <c r="M364" s="76"/>
      <c r="N364" t="str">
        <f t="shared" si="29"/>
        <v>10254</v>
      </c>
      <c r="O364">
        <f t="shared" si="30"/>
        <v>10254</v>
      </c>
      <c r="P364" s="29">
        <f t="shared" si="31"/>
        <v>4787002</v>
      </c>
      <c r="Q364" t="e">
        <f>+VLOOKUP(O364,'Bảng kê HĐ 2022'!N$1912:R$4434,4,0)</f>
        <v>#N/A</v>
      </c>
      <c r="R364" t="e">
        <f>+VLOOKUP(O364,'Hàng trả'!#REF!,2,0)</f>
        <v>#REF!</v>
      </c>
    </row>
    <row r="365" spans="1:18" hidden="1" x14ac:dyDescent="0.3">
      <c r="A365" s="12">
        <v>2</v>
      </c>
      <c r="B365" s="64"/>
      <c r="C365" s="6" t="s">
        <v>10689</v>
      </c>
      <c r="D365" s="7">
        <v>44568</v>
      </c>
      <c r="E365" s="8" t="s">
        <v>10464</v>
      </c>
      <c r="F365" s="9">
        <v>1809254</v>
      </c>
      <c r="G365" s="8" t="s">
        <v>10138</v>
      </c>
      <c r="H365" s="9">
        <v>180925</v>
      </c>
      <c r="I365" s="69"/>
      <c r="J365" s="70"/>
      <c r="K365" s="71"/>
      <c r="L365" s="77"/>
      <c r="M365" s="78"/>
      <c r="N365" t="str">
        <f t="shared" si="29"/>
        <v>06885</v>
      </c>
      <c r="O365">
        <f t="shared" si="30"/>
        <v>6885</v>
      </c>
      <c r="P365" s="29">
        <f t="shared" si="31"/>
        <v>1809254</v>
      </c>
      <c r="Q365" t="e">
        <f>+VLOOKUP(O365,'Bảng kê HĐ 2022'!N$1912:R$4434,4,0)</f>
        <v>#N/A</v>
      </c>
      <c r="R365" t="e">
        <f>+VLOOKUP(O365,'Hàng trả'!#REF!,2,0)</f>
        <v>#REF!</v>
      </c>
    </row>
    <row r="366" spans="1:18" hidden="1" x14ac:dyDescent="0.3">
      <c r="A366" s="12">
        <v>2</v>
      </c>
      <c r="B366" s="64"/>
      <c r="C366" s="6" t="s">
        <v>10690</v>
      </c>
      <c r="D366" s="7">
        <v>44573</v>
      </c>
      <c r="E366" s="8" t="s">
        <v>10470</v>
      </c>
      <c r="F366" s="9">
        <v>991427</v>
      </c>
      <c r="G366" s="8" t="s">
        <v>10138</v>
      </c>
      <c r="H366" s="9">
        <v>99143</v>
      </c>
      <c r="I366" s="69"/>
      <c r="J366" s="70"/>
      <c r="K366" s="71"/>
      <c r="L366" s="77"/>
      <c r="M366" s="78"/>
      <c r="N366" t="str">
        <f t="shared" si="29"/>
        <v>07453</v>
      </c>
      <c r="O366">
        <f t="shared" si="30"/>
        <v>7453</v>
      </c>
      <c r="P366" s="29">
        <f t="shared" si="31"/>
        <v>991427</v>
      </c>
      <c r="Q366" t="e">
        <f>+VLOOKUP(O366,'Bảng kê HĐ 2022'!N$1912:R$4434,4,0)</f>
        <v>#N/A</v>
      </c>
      <c r="R366" t="e">
        <f>+VLOOKUP(O366,'Hàng trả'!#REF!,2,0)</f>
        <v>#REF!</v>
      </c>
    </row>
    <row r="367" spans="1:18" hidden="1" x14ac:dyDescent="0.3">
      <c r="A367" s="12">
        <v>2</v>
      </c>
      <c r="B367" s="64"/>
      <c r="C367" s="6" t="s">
        <v>10691</v>
      </c>
      <c r="D367" s="7">
        <v>44586</v>
      </c>
      <c r="E367" s="8" t="s">
        <v>10464</v>
      </c>
      <c r="F367" s="9">
        <v>954107</v>
      </c>
      <c r="G367" s="8" t="s">
        <v>10138</v>
      </c>
      <c r="H367" s="9">
        <v>95411</v>
      </c>
      <c r="I367" s="69"/>
      <c r="J367" s="70"/>
      <c r="K367" s="71"/>
      <c r="L367" s="77"/>
      <c r="M367" s="78"/>
      <c r="N367" t="str">
        <f t="shared" si="29"/>
        <v>10250</v>
      </c>
      <c r="O367">
        <f t="shared" si="30"/>
        <v>10250</v>
      </c>
      <c r="P367" s="29">
        <f t="shared" si="31"/>
        <v>954107</v>
      </c>
      <c r="Q367" t="e">
        <f>+VLOOKUP(O367,'Bảng kê HĐ 2022'!N$1912:R$4434,4,0)</f>
        <v>#N/A</v>
      </c>
      <c r="R367" t="e">
        <f>+VLOOKUP(O367,'Hàng trả'!#REF!,2,0)</f>
        <v>#REF!</v>
      </c>
    </row>
    <row r="368" spans="1:18" hidden="1" x14ac:dyDescent="0.3">
      <c r="A368" s="12">
        <v>2</v>
      </c>
      <c r="B368" s="64"/>
      <c r="C368" s="6" t="s">
        <v>10692</v>
      </c>
      <c r="D368" s="7">
        <v>44590</v>
      </c>
      <c r="E368" s="8" t="s">
        <v>10464</v>
      </c>
      <c r="F368" s="9">
        <v>5544352</v>
      </c>
      <c r="G368" s="8" t="s">
        <v>10138</v>
      </c>
      <c r="H368" s="9">
        <v>554435</v>
      </c>
      <c r="I368" s="69"/>
      <c r="J368" s="70"/>
      <c r="K368" s="71"/>
      <c r="L368" s="77"/>
      <c r="M368" s="78"/>
      <c r="N368" t="str">
        <f t="shared" si="29"/>
        <v>10458</v>
      </c>
      <c r="O368">
        <f t="shared" si="30"/>
        <v>10458</v>
      </c>
      <c r="P368" s="29">
        <f t="shared" si="31"/>
        <v>5544352</v>
      </c>
      <c r="Q368" t="e">
        <f>+VLOOKUP(O368,'Bảng kê HĐ 2022'!N$1912:R$4434,4,0)</f>
        <v>#N/A</v>
      </c>
      <c r="R368" t="e">
        <f>+VLOOKUP(O368,'Hàng trả'!#REF!,2,0)</f>
        <v>#REF!</v>
      </c>
    </row>
    <row r="369" spans="1:18" hidden="1" x14ac:dyDescent="0.3">
      <c r="A369" s="12">
        <v>2</v>
      </c>
      <c r="B369" s="64"/>
      <c r="C369" s="6" t="s">
        <v>10693</v>
      </c>
      <c r="D369" s="7">
        <v>44573</v>
      </c>
      <c r="E369" s="8" t="s">
        <v>10464</v>
      </c>
      <c r="F369" s="9">
        <v>1908214</v>
      </c>
      <c r="G369" s="8" t="s">
        <v>10138</v>
      </c>
      <c r="H369" s="9">
        <v>190821</v>
      </c>
      <c r="I369" s="69"/>
      <c r="J369" s="70"/>
      <c r="K369" s="71"/>
      <c r="L369" s="77"/>
      <c r="M369" s="78"/>
      <c r="N369" t="str">
        <f t="shared" si="29"/>
        <v>07443</v>
      </c>
      <c r="O369">
        <f t="shared" si="30"/>
        <v>7443</v>
      </c>
      <c r="P369" s="29">
        <f t="shared" si="31"/>
        <v>1908214</v>
      </c>
      <c r="Q369" t="e">
        <f>+VLOOKUP(O369,'Bảng kê HĐ 2022'!N$1912:R$4434,4,0)</f>
        <v>#N/A</v>
      </c>
      <c r="R369" t="e">
        <f>+VLOOKUP(O369,'Hàng trả'!#REF!,2,0)</f>
        <v>#REF!</v>
      </c>
    </row>
    <row r="370" spans="1:18" hidden="1" x14ac:dyDescent="0.3">
      <c r="A370" s="12">
        <v>2</v>
      </c>
      <c r="B370" s="65"/>
      <c r="C370" s="6" t="s">
        <v>10694</v>
      </c>
      <c r="D370" s="7">
        <v>44588</v>
      </c>
      <c r="E370" s="8" t="s">
        <v>10464</v>
      </c>
      <c r="F370" s="9">
        <v>3667549</v>
      </c>
      <c r="G370" s="8" t="s">
        <v>10138</v>
      </c>
      <c r="H370" s="9">
        <v>366755</v>
      </c>
      <c r="I370" s="72"/>
      <c r="J370" s="73"/>
      <c r="K370" s="74"/>
      <c r="L370" s="79"/>
      <c r="M370" s="80"/>
      <c r="N370" t="str">
        <f t="shared" si="29"/>
        <v>10377</v>
      </c>
      <c r="O370">
        <f t="shared" si="30"/>
        <v>10377</v>
      </c>
      <c r="P370" s="29">
        <f t="shared" si="31"/>
        <v>3667549</v>
      </c>
      <c r="Q370" t="e">
        <f>+VLOOKUP(O370,'Bảng kê HĐ 2022'!N$1912:R$4434,4,0)</f>
        <v>#N/A</v>
      </c>
      <c r="R370" t="e">
        <f>+VLOOKUP(O370,'Hàng trả'!#REF!,2,0)</f>
        <v>#REF!</v>
      </c>
    </row>
    <row r="371" spans="1:18" hidden="1" x14ac:dyDescent="0.3">
      <c r="A371" s="12">
        <v>2</v>
      </c>
      <c r="B371" s="63" t="s">
        <v>10695</v>
      </c>
      <c r="C371" s="6" t="s">
        <v>10696</v>
      </c>
      <c r="D371" s="7">
        <v>44579</v>
      </c>
      <c r="E371" s="8" t="s">
        <v>10697</v>
      </c>
      <c r="F371" s="9">
        <v>23367850</v>
      </c>
      <c r="G371" s="8" t="s">
        <v>10138</v>
      </c>
      <c r="H371" s="9">
        <v>2336785</v>
      </c>
      <c r="I371" s="66">
        <v>40190802</v>
      </c>
      <c r="J371" s="67"/>
      <c r="K371" s="68"/>
      <c r="L371" s="75" t="s">
        <v>10698</v>
      </c>
      <c r="M371" s="76"/>
      <c r="N371" t="str">
        <f>+RIGHT(C371,4)</f>
        <v>8344</v>
      </c>
      <c r="O371">
        <f t="shared" si="30"/>
        <v>8344</v>
      </c>
      <c r="P371" s="29">
        <f t="shared" si="31"/>
        <v>23367850</v>
      </c>
      <c r="Q371" t="e">
        <f>+VLOOKUP(O371,'Bảng kê HĐ 2022'!N$1912:R$4434,4,0)</f>
        <v>#N/A</v>
      </c>
      <c r="R371" t="e">
        <f>+VLOOKUP(O371,'Hàng trả'!#REF!,2,0)</f>
        <v>#REF!</v>
      </c>
    </row>
    <row r="372" spans="1:18" hidden="1" x14ac:dyDescent="0.3">
      <c r="A372" s="12">
        <v>2</v>
      </c>
      <c r="B372" s="64"/>
      <c r="C372" s="6" t="s">
        <v>10699</v>
      </c>
      <c r="D372" s="7">
        <v>44588</v>
      </c>
      <c r="E372" s="8" t="s">
        <v>10697</v>
      </c>
      <c r="F372" s="9">
        <v>16089700</v>
      </c>
      <c r="G372" s="8" t="s">
        <v>10138</v>
      </c>
      <c r="H372" s="9">
        <v>1608970</v>
      </c>
      <c r="I372" s="69"/>
      <c r="J372" s="70"/>
      <c r="K372" s="71"/>
      <c r="L372" s="77"/>
      <c r="M372" s="78"/>
      <c r="N372" t="str">
        <f t="shared" si="29"/>
        <v>10384</v>
      </c>
      <c r="O372">
        <f t="shared" si="30"/>
        <v>10384</v>
      </c>
      <c r="P372" s="29">
        <f t="shared" si="31"/>
        <v>16089700</v>
      </c>
      <c r="Q372" t="e">
        <f>+VLOOKUP(O372,'Bảng kê HĐ 2022'!N$1912:R$4434,4,0)</f>
        <v>#N/A</v>
      </c>
      <c r="R372" t="e">
        <f>+VLOOKUP(O372,'Hàng trả'!#REF!,2,0)</f>
        <v>#REF!</v>
      </c>
    </row>
    <row r="373" spans="1:18" hidden="1" x14ac:dyDescent="0.3">
      <c r="A373" s="12">
        <v>2</v>
      </c>
      <c r="B373" s="65"/>
      <c r="C373" s="6" t="s">
        <v>10700</v>
      </c>
      <c r="D373" s="7">
        <v>44565</v>
      </c>
      <c r="E373" s="8" t="s">
        <v>10697</v>
      </c>
      <c r="F373" s="9">
        <v>5198897</v>
      </c>
      <c r="G373" s="8" t="s">
        <v>10138</v>
      </c>
      <c r="H373" s="9">
        <v>519890</v>
      </c>
      <c r="I373" s="72"/>
      <c r="J373" s="73"/>
      <c r="K373" s="74"/>
      <c r="L373" s="79"/>
      <c r="M373" s="80"/>
      <c r="N373" t="str">
        <f>+RIGHT(C373,4)</f>
        <v>6519</v>
      </c>
      <c r="O373">
        <f t="shared" si="30"/>
        <v>6519</v>
      </c>
      <c r="P373" s="29">
        <f t="shared" si="31"/>
        <v>5198897</v>
      </c>
      <c r="Q373" t="e">
        <f>+VLOOKUP(O373,'Bảng kê HĐ 2022'!N$1912:R$4434,4,0)</f>
        <v>#N/A</v>
      </c>
      <c r="R373" t="e">
        <f>+VLOOKUP(O373,'Hàng trả'!#REF!,2,0)</f>
        <v>#REF!</v>
      </c>
    </row>
    <row r="374" spans="1:18" hidden="1" x14ac:dyDescent="0.3">
      <c r="A374" s="12">
        <v>2</v>
      </c>
      <c r="B374" s="63" t="s">
        <v>10704</v>
      </c>
      <c r="C374" s="6" t="s">
        <v>10705</v>
      </c>
      <c r="D374" s="7">
        <v>44573</v>
      </c>
      <c r="E374" s="8" t="s">
        <v>10464</v>
      </c>
      <c r="F374" s="9">
        <v>2821511</v>
      </c>
      <c r="G374" s="8" t="s">
        <v>10138</v>
      </c>
      <c r="H374" s="9">
        <v>282151</v>
      </c>
      <c r="I374" s="66">
        <v>13620232</v>
      </c>
      <c r="J374" s="67"/>
      <c r="K374" s="68"/>
      <c r="L374" s="75" t="s">
        <v>10706</v>
      </c>
      <c r="M374" s="76"/>
      <c r="N374" t="str">
        <f t="shared" si="29"/>
        <v>07450</v>
      </c>
      <c r="O374">
        <f t="shared" si="30"/>
        <v>7450</v>
      </c>
      <c r="P374" s="29">
        <f t="shared" si="31"/>
        <v>2821511</v>
      </c>
      <c r="Q374" t="e">
        <f>+VLOOKUP(O374,'Bảng kê HĐ 2022'!N$1912:R$4434,4,0)</f>
        <v>#N/A</v>
      </c>
      <c r="R374" t="e">
        <f>+VLOOKUP(O374,'Hàng trả'!#REF!,2,0)</f>
        <v>#REF!</v>
      </c>
    </row>
    <row r="375" spans="1:18" hidden="1" x14ac:dyDescent="0.3">
      <c r="A375" s="12">
        <v>2</v>
      </c>
      <c r="B375" s="65"/>
      <c r="C375" s="6" t="s">
        <v>10707</v>
      </c>
      <c r="D375" s="7">
        <v>44587</v>
      </c>
      <c r="E375" s="8" t="s">
        <v>10464</v>
      </c>
      <c r="F375" s="9">
        <v>12312080</v>
      </c>
      <c r="G375" s="8" t="s">
        <v>10138</v>
      </c>
      <c r="H375" s="9">
        <v>1231208</v>
      </c>
      <c r="I375" s="72"/>
      <c r="J375" s="73"/>
      <c r="K375" s="74"/>
      <c r="L375" s="79"/>
      <c r="M375" s="80"/>
      <c r="N375" t="str">
        <f t="shared" si="29"/>
        <v>10319</v>
      </c>
      <c r="O375">
        <f t="shared" si="30"/>
        <v>10319</v>
      </c>
      <c r="P375" s="29">
        <f t="shared" si="31"/>
        <v>12312080</v>
      </c>
      <c r="Q375" t="e">
        <f>+VLOOKUP(O375,'Bảng kê HĐ 2022'!N$1912:R$4434,4,0)</f>
        <v>#N/A</v>
      </c>
      <c r="R375" t="e">
        <f>+VLOOKUP(O375,'Hàng trả'!#REF!,2,0)</f>
        <v>#REF!</v>
      </c>
    </row>
    <row r="376" spans="1:18" hidden="1" x14ac:dyDescent="0.3">
      <c r="A376" s="12">
        <v>2</v>
      </c>
      <c r="B376" s="63" t="s">
        <v>10708</v>
      </c>
      <c r="C376" s="6" t="s">
        <v>10709</v>
      </c>
      <c r="D376" s="7">
        <v>44569</v>
      </c>
      <c r="E376" s="8" t="s">
        <v>10464</v>
      </c>
      <c r="F376" s="9">
        <v>3266340</v>
      </c>
      <c r="G376" s="8" t="s">
        <v>10138</v>
      </c>
      <c r="H376" s="9">
        <v>326634</v>
      </c>
      <c r="I376" s="66">
        <v>13294027</v>
      </c>
      <c r="J376" s="67"/>
      <c r="K376" s="68"/>
      <c r="L376" s="75" t="s">
        <v>10710</v>
      </c>
      <c r="M376" s="76"/>
      <c r="N376" t="str">
        <f t="shared" si="29"/>
        <v>06932</v>
      </c>
      <c r="O376">
        <f t="shared" si="30"/>
        <v>6932</v>
      </c>
      <c r="P376" s="29">
        <f t="shared" si="31"/>
        <v>3266340</v>
      </c>
      <c r="Q376" t="e">
        <f>+VLOOKUP(O376,'Bảng kê HĐ 2022'!N$1912:R$4434,4,0)</f>
        <v>#N/A</v>
      </c>
      <c r="R376" t="e">
        <f>+VLOOKUP(O376,'Hàng trả'!#REF!,2,0)</f>
        <v>#REF!</v>
      </c>
    </row>
    <row r="377" spans="1:18" hidden="1" x14ac:dyDescent="0.3">
      <c r="A377" s="12">
        <v>2</v>
      </c>
      <c r="B377" s="64"/>
      <c r="C377" s="6" t="s">
        <v>10711</v>
      </c>
      <c r="D377" s="7">
        <v>44589</v>
      </c>
      <c r="E377" s="8" t="s">
        <v>10470</v>
      </c>
      <c r="F377" s="9">
        <v>3369454</v>
      </c>
      <c r="G377" s="8" t="s">
        <v>10138</v>
      </c>
      <c r="H377" s="9">
        <v>336945</v>
      </c>
      <c r="I377" s="69"/>
      <c r="J377" s="70"/>
      <c r="K377" s="71"/>
      <c r="L377" s="77"/>
      <c r="M377" s="78"/>
      <c r="N377" t="str">
        <f t="shared" si="29"/>
        <v>10402</v>
      </c>
      <c r="O377">
        <f t="shared" si="30"/>
        <v>10402</v>
      </c>
      <c r="P377" s="29">
        <f t="shared" si="31"/>
        <v>3369454</v>
      </c>
      <c r="Q377">
        <f>+VLOOKUP(O377,'Bảng kê HĐ 2022'!N$1912:R$4434,4,0)</f>
        <v>0</v>
      </c>
      <c r="R377" t="e">
        <f>+VLOOKUP(O377,'Hàng trả'!#REF!,2,0)</f>
        <v>#REF!</v>
      </c>
    </row>
    <row r="378" spans="1:18" hidden="1" x14ac:dyDescent="0.3">
      <c r="A378" s="12">
        <v>2</v>
      </c>
      <c r="B378" s="64"/>
      <c r="C378" s="6" t="s">
        <v>10712</v>
      </c>
      <c r="D378" s="7">
        <v>44581</v>
      </c>
      <c r="E378" s="8" t="s">
        <v>10470</v>
      </c>
      <c r="F378" s="9">
        <v>4197457</v>
      </c>
      <c r="G378" s="8" t="s">
        <v>10138</v>
      </c>
      <c r="H378" s="9">
        <v>419746</v>
      </c>
      <c r="I378" s="69"/>
      <c r="J378" s="70"/>
      <c r="K378" s="71"/>
      <c r="L378" s="77"/>
      <c r="M378" s="78"/>
      <c r="N378" t="str">
        <f t="shared" si="29"/>
        <v>08894</v>
      </c>
      <c r="O378">
        <f t="shared" si="30"/>
        <v>8894</v>
      </c>
      <c r="P378" s="29">
        <f t="shared" si="31"/>
        <v>4197457</v>
      </c>
      <c r="Q378" t="e">
        <f>+VLOOKUP(O378,'Bảng kê HĐ 2022'!N$1912:R$4434,4,0)</f>
        <v>#N/A</v>
      </c>
      <c r="R378" t="e">
        <f>+VLOOKUP(O378,'Hàng trả'!#REF!,2,0)</f>
        <v>#REF!</v>
      </c>
    </row>
    <row r="379" spans="1:18" hidden="1" x14ac:dyDescent="0.3">
      <c r="A379" s="12">
        <v>2</v>
      </c>
      <c r="B379" s="65"/>
      <c r="C379" s="6" t="s">
        <v>10713</v>
      </c>
      <c r="D379" s="7">
        <v>44578</v>
      </c>
      <c r="E379" s="8" t="s">
        <v>10464</v>
      </c>
      <c r="F379" s="9">
        <v>3937890</v>
      </c>
      <c r="G379" s="8" t="s">
        <v>10138</v>
      </c>
      <c r="H379" s="9">
        <v>393789</v>
      </c>
      <c r="I379" s="72"/>
      <c r="J379" s="73"/>
      <c r="K379" s="74"/>
      <c r="L379" s="79"/>
      <c r="M379" s="80"/>
      <c r="N379" t="str">
        <f t="shared" si="29"/>
        <v>08043</v>
      </c>
      <c r="O379">
        <f t="shared" si="30"/>
        <v>8043</v>
      </c>
      <c r="P379" s="29">
        <f t="shared" si="31"/>
        <v>3937890</v>
      </c>
      <c r="Q379" t="e">
        <f>+VLOOKUP(O379,'Bảng kê HĐ 2022'!N$1912:R$4434,4,0)</f>
        <v>#N/A</v>
      </c>
      <c r="R379" t="e">
        <f>+VLOOKUP(O379,'Hàng trả'!#REF!,2,0)</f>
        <v>#REF!</v>
      </c>
    </row>
    <row r="380" spans="1:18" hidden="1" x14ac:dyDescent="0.3">
      <c r="A380" s="12">
        <v>2</v>
      </c>
      <c r="B380" s="63" t="s">
        <v>10714</v>
      </c>
      <c r="C380" s="6" t="s">
        <v>10715</v>
      </c>
      <c r="D380" s="7">
        <v>44569</v>
      </c>
      <c r="E380" s="8" t="s">
        <v>10555</v>
      </c>
      <c r="F380" s="9">
        <v>2548304</v>
      </c>
      <c r="G380" s="8" t="s">
        <v>10138</v>
      </c>
      <c r="H380" s="9">
        <v>254830</v>
      </c>
      <c r="I380" s="66">
        <v>22955199</v>
      </c>
      <c r="J380" s="67"/>
      <c r="K380" s="68"/>
      <c r="L380" s="75" t="s">
        <v>10716</v>
      </c>
      <c r="M380" s="76"/>
      <c r="N380" t="str">
        <f t="shared" si="29"/>
        <v>07009</v>
      </c>
      <c r="O380">
        <f t="shared" si="30"/>
        <v>7009</v>
      </c>
      <c r="P380" s="29">
        <f t="shared" si="31"/>
        <v>2548304</v>
      </c>
      <c r="Q380" t="e">
        <f>+VLOOKUP(O380,'Bảng kê HĐ 2022'!N$1912:R$4434,4,0)</f>
        <v>#N/A</v>
      </c>
      <c r="R380" t="e">
        <f>+VLOOKUP(O380,'Hàng trả'!#REF!,2,0)</f>
        <v>#REF!</v>
      </c>
    </row>
    <row r="381" spans="1:18" hidden="1" x14ac:dyDescent="0.3">
      <c r="A381" s="12">
        <v>2</v>
      </c>
      <c r="B381" s="64"/>
      <c r="C381" s="6" t="s">
        <v>10717</v>
      </c>
      <c r="D381" s="7">
        <v>44586</v>
      </c>
      <c r="E381" s="8" t="s">
        <v>10555</v>
      </c>
      <c r="F381" s="9">
        <v>3992604</v>
      </c>
      <c r="G381" s="8" t="s">
        <v>10138</v>
      </c>
      <c r="H381" s="9">
        <v>399260</v>
      </c>
      <c r="I381" s="69"/>
      <c r="J381" s="70"/>
      <c r="K381" s="71"/>
      <c r="L381" s="77"/>
      <c r="M381" s="78"/>
      <c r="N381" t="str">
        <f t="shared" si="29"/>
        <v>10305</v>
      </c>
      <c r="O381">
        <f t="shared" si="30"/>
        <v>10305</v>
      </c>
      <c r="P381" s="29">
        <f t="shared" si="31"/>
        <v>3992604</v>
      </c>
      <c r="Q381" t="e">
        <f>+VLOOKUP(O381,'Bảng kê HĐ 2022'!N$1912:R$4434,4,0)</f>
        <v>#N/A</v>
      </c>
      <c r="R381" t="e">
        <f>+VLOOKUP(O381,'Hàng trả'!#REF!,2,0)</f>
        <v>#REF!</v>
      </c>
    </row>
    <row r="382" spans="1:18" hidden="1" x14ac:dyDescent="0.3">
      <c r="A382" s="12">
        <v>2</v>
      </c>
      <c r="B382" s="64"/>
      <c r="C382" s="6" t="s">
        <v>10718</v>
      </c>
      <c r="D382" s="7">
        <v>44583</v>
      </c>
      <c r="E382" s="8" t="s">
        <v>10555</v>
      </c>
      <c r="F382" s="9">
        <v>5988906</v>
      </c>
      <c r="G382" s="8" t="s">
        <v>10138</v>
      </c>
      <c r="H382" s="9">
        <v>598891</v>
      </c>
      <c r="I382" s="69"/>
      <c r="J382" s="70"/>
      <c r="K382" s="71"/>
      <c r="L382" s="77"/>
      <c r="M382" s="78"/>
      <c r="N382" t="str">
        <f t="shared" si="29"/>
        <v>09527</v>
      </c>
      <c r="O382">
        <f t="shared" si="30"/>
        <v>9527</v>
      </c>
      <c r="P382" s="29">
        <f t="shared" si="31"/>
        <v>5988906</v>
      </c>
      <c r="Q382" t="e">
        <f>+VLOOKUP(O382,'Bảng kê HĐ 2022'!N$1912:R$4434,4,0)</f>
        <v>#N/A</v>
      </c>
      <c r="R382" t="e">
        <f>+VLOOKUP(O382,'Hàng trả'!#REF!,2,0)</f>
        <v>#REF!</v>
      </c>
    </row>
    <row r="383" spans="1:18" hidden="1" x14ac:dyDescent="0.3">
      <c r="A383" s="12">
        <v>2</v>
      </c>
      <c r="B383" s="64"/>
      <c r="C383" s="6" t="s">
        <v>10719</v>
      </c>
      <c r="D383" s="7">
        <v>44572</v>
      </c>
      <c r="E383" s="8" t="s">
        <v>10555</v>
      </c>
      <c r="F383" s="9">
        <v>2994453</v>
      </c>
      <c r="G383" s="8" t="s">
        <v>10138</v>
      </c>
      <c r="H383" s="9">
        <v>299445</v>
      </c>
      <c r="I383" s="69"/>
      <c r="J383" s="70"/>
      <c r="K383" s="71"/>
      <c r="L383" s="77"/>
      <c r="M383" s="78"/>
      <c r="N383" t="str">
        <f t="shared" si="29"/>
        <v>07192</v>
      </c>
      <c r="O383">
        <f t="shared" si="30"/>
        <v>7192</v>
      </c>
      <c r="P383" s="29">
        <f t="shared" si="31"/>
        <v>2994453</v>
      </c>
      <c r="Q383" t="e">
        <f>+VLOOKUP(O383,'Bảng kê HĐ 2022'!N$1912:R$4434,4,0)</f>
        <v>#N/A</v>
      </c>
      <c r="R383" t="e">
        <f>+VLOOKUP(O383,'Hàng trả'!#REF!,2,0)</f>
        <v>#REF!</v>
      </c>
    </row>
    <row r="384" spans="1:18" hidden="1" x14ac:dyDescent="0.3">
      <c r="A384" s="12">
        <v>2</v>
      </c>
      <c r="B384" s="64"/>
      <c r="C384" s="6" t="s">
        <v>10720</v>
      </c>
      <c r="D384" s="7">
        <v>44576</v>
      </c>
      <c r="E384" s="8" t="s">
        <v>10555</v>
      </c>
      <c r="F384" s="9">
        <v>3992604</v>
      </c>
      <c r="G384" s="8" t="s">
        <v>10138</v>
      </c>
      <c r="H384" s="9">
        <v>399260</v>
      </c>
      <c r="I384" s="69"/>
      <c r="J384" s="70"/>
      <c r="K384" s="71"/>
      <c r="L384" s="77"/>
      <c r="M384" s="78"/>
      <c r="N384" t="str">
        <f t="shared" si="29"/>
        <v>08019</v>
      </c>
      <c r="O384">
        <f t="shared" si="30"/>
        <v>8019</v>
      </c>
      <c r="P384" s="29">
        <f t="shared" si="31"/>
        <v>3992604</v>
      </c>
      <c r="Q384" t="e">
        <f>+VLOOKUP(O384,'Bảng kê HĐ 2022'!N$1912:R$4434,4,0)</f>
        <v>#N/A</v>
      </c>
      <c r="R384" t="e">
        <f>+VLOOKUP(O384,'Hàng trả'!#REF!,2,0)</f>
        <v>#REF!</v>
      </c>
    </row>
    <row r="385" spans="1:18" hidden="1" x14ac:dyDescent="0.3">
      <c r="A385" s="12">
        <v>2</v>
      </c>
      <c r="B385" s="65"/>
      <c r="C385" s="6" t="s">
        <v>10721</v>
      </c>
      <c r="D385" s="7">
        <v>44579</v>
      </c>
      <c r="E385" s="8" t="s">
        <v>10555</v>
      </c>
      <c r="F385" s="9">
        <v>5988906</v>
      </c>
      <c r="G385" s="8" t="s">
        <v>10138</v>
      </c>
      <c r="H385" s="9">
        <v>598891</v>
      </c>
      <c r="I385" s="72"/>
      <c r="J385" s="73"/>
      <c r="K385" s="74"/>
      <c r="L385" s="79"/>
      <c r="M385" s="80"/>
      <c r="N385" t="str">
        <f t="shared" si="29"/>
        <v>08352</v>
      </c>
      <c r="O385">
        <f t="shared" si="30"/>
        <v>8352</v>
      </c>
      <c r="P385" s="29">
        <f t="shared" si="31"/>
        <v>5988906</v>
      </c>
      <c r="Q385" t="e">
        <f>+VLOOKUP(O385,'Bảng kê HĐ 2022'!N$1912:R$4434,4,0)</f>
        <v>#N/A</v>
      </c>
      <c r="R385" t="e">
        <f>+VLOOKUP(O385,'Hàng trả'!#REF!,2,0)</f>
        <v>#REF!</v>
      </c>
    </row>
    <row r="386" spans="1:18" hidden="1" x14ac:dyDescent="0.3">
      <c r="A386" s="12">
        <v>2</v>
      </c>
      <c r="B386" s="63" t="s">
        <v>10722</v>
      </c>
      <c r="C386" s="6" t="s">
        <v>10723</v>
      </c>
      <c r="D386" s="7">
        <v>44566</v>
      </c>
      <c r="E386" s="8" t="s">
        <v>10555</v>
      </c>
      <c r="F386" s="9">
        <v>2090699</v>
      </c>
      <c r="G386" s="8" t="s">
        <v>10138</v>
      </c>
      <c r="H386" s="9">
        <v>209070</v>
      </c>
      <c r="I386" s="66">
        <v>21213013</v>
      </c>
      <c r="J386" s="67"/>
      <c r="K386" s="68"/>
      <c r="L386" s="75" t="s">
        <v>10724</v>
      </c>
      <c r="M386" s="76"/>
      <c r="N386" t="str">
        <f t="shared" ref="N386:N388" si="33">+RIGHT(C386,4)</f>
        <v>6548</v>
      </c>
      <c r="O386">
        <f t="shared" si="30"/>
        <v>6548</v>
      </c>
      <c r="P386" s="29">
        <f t="shared" si="31"/>
        <v>2090699</v>
      </c>
      <c r="Q386" t="e">
        <f>+VLOOKUP(O386,'Bảng kê HĐ 2022'!N$1912:R$4434,4,0)</f>
        <v>#N/A</v>
      </c>
    </row>
    <row r="387" spans="1:18" hidden="1" x14ac:dyDescent="0.3">
      <c r="A387" s="12">
        <v>2</v>
      </c>
      <c r="B387" s="64"/>
      <c r="C387" s="6" t="s">
        <v>10725</v>
      </c>
      <c r="D387" s="7">
        <v>44573</v>
      </c>
      <c r="E387" s="8" t="s">
        <v>10555</v>
      </c>
      <c r="F387" s="9">
        <v>4441569</v>
      </c>
      <c r="G387" s="8" t="s">
        <v>10138</v>
      </c>
      <c r="H387" s="9">
        <v>444157</v>
      </c>
      <c r="I387" s="69"/>
      <c r="J387" s="70"/>
      <c r="K387" s="71"/>
      <c r="L387" s="77"/>
      <c r="M387" s="78"/>
      <c r="N387" t="str">
        <f t="shared" si="33"/>
        <v>7471</v>
      </c>
      <c r="O387">
        <f t="shared" si="30"/>
        <v>7471</v>
      </c>
      <c r="P387" s="29">
        <f t="shared" si="31"/>
        <v>4441569</v>
      </c>
      <c r="Q387">
        <f>+VLOOKUP(O387,'Bảng kê HĐ 2022'!N$1912:R$4434,4,0)</f>
        <v>0</v>
      </c>
      <c r="R387" t="e">
        <f>+VLOOKUP(O387,'Hàng trả'!#REF!,2,0)</f>
        <v>#REF!</v>
      </c>
    </row>
    <row r="388" spans="1:18" hidden="1" x14ac:dyDescent="0.3">
      <c r="A388" s="12">
        <v>2</v>
      </c>
      <c r="B388" s="64"/>
      <c r="C388" s="6" t="s">
        <v>10726</v>
      </c>
      <c r="D388" s="7">
        <v>44580</v>
      </c>
      <c r="E388" s="8" t="s">
        <v>10727</v>
      </c>
      <c r="F388" s="9">
        <v>3901590</v>
      </c>
      <c r="G388" s="8" t="s">
        <v>10138</v>
      </c>
      <c r="H388" s="9">
        <v>390159</v>
      </c>
      <c r="I388" s="69"/>
      <c r="J388" s="70"/>
      <c r="K388" s="71"/>
      <c r="L388" s="77"/>
      <c r="M388" s="78"/>
      <c r="N388" t="str">
        <f t="shared" si="33"/>
        <v>8663</v>
      </c>
      <c r="O388">
        <f t="shared" si="30"/>
        <v>8663</v>
      </c>
      <c r="P388" s="29">
        <f t="shared" si="31"/>
        <v>3901590</v>
      </c>
      <c r="Q388" t="e">
        <f>+VLOOKUP(O388,'Bảng kê HĐ 2022'!N$1912:R$4434,4,0)</f>
        <v>#N/A</v>
      </c>
    </row>
    <row r="389" spans="1:18" hidden="1" x14ac:dyDescent="0.3">
      <c r="A389" s="12">
        <v>2</v>
      </c>
      <c r="B389" s="65"/>
      <c r="C389" s="6" t="s">
        <v>10728</v>
      </c>
      <c r="D389" s="7">
        <v>44587</v>
      </c>
      <c r="E389" s="8" t="s">
        <v>10544</v>
      </c>
      <c r="F389" s="9">
        <v>13136156</v>
      </c>
      <c r="G389" s="8" t="s">
        <v>10138</v>
      </c>
      <c r="H389" s="9">
        <v>1313615</v>
      </c>
      <c r="I389" s="72"/>
      <c r="J389" s="73"/>
      <c r="K389" s="74"/>
      <c r="L389" s="79"/>
      <c r="M389" s="80"/>
      <c r="N389" t="str">
        <f t="shared" si="29"/>
        <v>10336</v>
      </c>
      <c r="O389">
        <f t="shared" si="30"/>
        <v>10336</v>
      </c>
      <c r="P389" s="29">
        <f t="shared" si="31"/>
        <v>13136156</v>
      </c>
      <c r="Q389" t="e">
        <f>+VLOOKUP(O389,'Bảng kê HĐ 2022'!N$1912:R$4434,4,0)</f>
        <v>#N/A</v>
      </c>
    </row>
    <row r="390" spans="1:18" hidden="1" x14ac:dyDescent="0.3">
      <c r="A390" s="12">
        <v>2</v>
      </c>
      <c r="B390" s="63" t="s">
        <v>10729</v>
      </c>
      <c r="C390" s="6" t="s">
        <v>10730</v>
      </c>
      <c r="D390" s="7">
        <v>44573</v>
      </c>
      <c r="E390" s="8" t="s">
        <v>10464</v>
      </c>
      <c r="F390" s="9">
        <v>4766971</v>
      </c>
      <c r="G390" s="8" t="s">
        <v>10138</v>
      </c>
      <c r="H390" s="9">
        <v>476697</v>
      </c>
      <c r="I390" s="66">
        <v>30569161</v>
      </c>
      <c r="J390" s="67"/>
      <c r="K390" s="68"/>
      <c r="L390" s="75" t="s">
        <v>10731</v>
      </c>
      <c r="M390" s="76"/>
      <c r="N390" t="str">
        <f t="shared" ref="N390:N393" si="34">+RIGHT(C390,4)</f>
        <v>7468</v>
      </c>
      <c r="O390">
        <f t="shared" si="30"/>
        <v>7468</v>
      </c>
      <c r="P390" s="29">
        <f t="shared" si="31"/>
        <v>4766971</v>
      </c>
      <c r="Q390">
        <f>+VLOOKUP(O390,'Bảng kê HĐ 2022'!N$1912:R$4434,4,0)</f>
        <v>0</v>
      </c>
      <c r="R390" t="e">
        <f>+VLOOKUP(O390,'Hàng trả'!#REF!,2,0)</f>
        <v>#REF!</v>
      </c>
    </row>
    <row r="391" spans="1:18" hidden="1" x14ac:dyDescent="0.3">
      <c r="A391" s="12">
        <v>2</v>
      </c>
      <c r="B391" s="64"/>
      <c r="C391" s="6" t="s">
        <v>10732</v>
      </c>
      <c r="D391" s="7">
        <v>44583</v>
      </c>
      <c r="E391" s="8" t="s">
        <v>10464</v>
      </c>
      <c r="F391" s="9">
        <v>9829732</v>
      </c>
      <c r="G391" s="8" t="s">
        <v>10138</v>
      </c>
      <c r="H391" s="9">
        <v>982973</v>
      </c>
      <c r="I391" s="69"/>
      <c r="J391" s="70"/>
      <c r="K391" s="71"/>
      <c r="L391" s="77"/>
      <c r="M391" s="78"/>
      <c r="N391" t="str">
        <f t="shared" si="34"/>
        <v>9531</v>
      </c>
      <c r="O391">
        <f t="shared" si="30"/>
        <v>9531</v>
      </c>
      <c r="P391" s="29">
        <f t="shared" si="31"/>
        <v>9829732</v>
      </c>
      <c r="Q391" t="e">
        <f>+VLOOKUP(O391,'Bảng kê HĐ 2022'!N$1912:R$4434,4,0)</f>
        <v>#N/A</v>
      </c>
    </row>
    <row r="392" spans="1:18" hidden="1" x14ac:dyDescent="0.3">
      <c r="A392" s="12">
        <v>2</v>
      </c>
      <c r="B392" s="64"/>
      <c r="C392" s="6" t="s">
        <v>10733</v>
      </c>
      <c r="D392" s="7">
        <v>44566</v>
      </c>
      <c r="E392" s="8" t="s">
        <v>10464</v>
      </c>
      <c r="F392" s="9">
        <v>2029379</v>
      </c>
      <c r="G392" s="8" t="s">
        <v>10138</v>
      </c>
      <c r="H392" s="9">
        <v>202938</v>
      </c>
      <c r="I392" s="69"/>
      <c r="J392" s="70"/>
      <c r="K392" s="71"/>
      <c r="L392" s="77"/>
      <c r="M392" s="78"/>
      <c r="N392" t="str">
        <f t="shared" si="34"/>
        <v>6551</v>
      </c>
      <c r="O392">
        <f t="shared" si="30"/>
        <v>6551</v>
      </c>
      <c r="P392" s="29">
        <f t="shared" si="31"/>
        <v>2029379</v>
      </c>
      <c r="Q392" t="e">
        <f>+VLOOKUP(O392,'Bảng kê HĐ 2022'!N$1912:R$4434,4,0)</f>
        <v>#N/A</v>
      </c>
    </row>
    <row r="393" spans="1:18" hidden="1" x14ac:dyDescent="0.3">
      <c r="A393" s="12">
        <v>2</v>
      </c>
      <c r="B393" s="65"/>
      <c r="C393" s="6" t="s">
        <v>10734</v>
      </c>
      <c r="D393" s="7">
        <v>44580</v>
      </c>
      <c r="E393" s="8" t="s">
        <v>10464</v>
      </c>
      <c r="F393" s="9">
        <v>17339652</v>
      </c>
      <c r="G393" s="8" t="s">
        <v>10138</v>
      </c>
      <c r="H393" s="9">
        <v>1733965</v>
      </c>
      <c r="I393" s="72"/>
      <c r="J393" s="73"/>
      <c r="K393" s="74"/>
      <c r="L393" s="79"/>
      <c r="M393" s="80"/>
      <c r="N393" t="str">
        <f t="shared" si="34"/>
        <v>8659</v>
      </c>
      <c r="O393">
        <f t="shared" ref="O393:O456" si="35">+N393*1</f>
        <v>8659</v>
      </c>
      <c r="P393" s="29">
        <f t="shared" ref="P393:P456" si="36">+F393</f>
        <v>17339652</v>
      </c>
      <c r="Q393" t="e">
        <f>+VLOOKUP(O393,'Bảng kê HĐ 2022'!N$1912:R$4434,4,0)</f>
        <v>#N/A</v>
      </c>
    </row>
    <row r="394" spans="1:18" hidden="1" x14ac:dyDescent="0.3">
      <c r="A394" s="12">
        <v>2</v>
      </c>
      <c r="B394" s="63" t="s">
        <v>10735</v>
      </c>
      <c r="C394" s="6" t="s">
        <v>10736</v>
      </c>
      <c r="D394" s="7">
        <v>44565</v>
      </c>
      <c r="E394" s="8" t="s">
        <v>10575</v>
      </c>
      <c r="F394" s="9">
        <v>3527227</v>
      </c>
      <c r="G394" s="8" t="s">
        <v>10138</v>
      </c>
      <c r="H394" s="9">
        <v>352723</v>
      </c>
      <c r="I394" s="66">
        <v>82291592</v>
      </c>
      <c r="J394" s="67"/>
      <c r="K394" s="68"/>
      <c r="L394" s="75" t="s">
        <v>10737</v>
      </c>
      <c r="M394" s="76"/>
      <c r="N394" t="str">
        <f t="shared" ref="N394:N452" si="37">+RIGHT(C394,5)</f>
        <v>06521</v>
      </c>
      <c r="O394">
        <f t="shared" si="35"/>
        <v>6521</v>
      </c>
      <c r="P394" s="29">
        <f t="shared" si="36"/>
        <v>3527227</v>
      </c>
      <c r="Q394" t="e">
        <f>+VLOOKUP(O394,'Bảng kê HĐ 2022'!N$1912:R$4434,4,0)</f>
        <v>#N/A</v>
      </c>
    </row>
    <row r="395" spans="1:18" hidden="1" x14ac:dyDescent="0.3">
      <c r="A395" s="12">
        <v>2</v>
      </c>
      <c r="B395" s="64"/>
      <c r="C395" s="6" t="s">
        <v>10738</v>
      </c>
      <c r="D395" s="7">
        <v>44579</v>
      </c>
      <c r="E395" s="8" t="s">
        <v>10575</v>
      </c>
      <c r="F395" s="9">
        <v>12876094</v>
      </c>
      <c r="G395" s="8" t="s">
        <v>10138</v>
      </c>
      <c r="H395" s="9">
        <v>1287609</v>
      </c>
      <c r="I395" s="69"/>
      <c r="J395" s="70"/>
      <c r="K395" s="71"/>
      <c r="L395" s="77"/>
      <c r="M395" s="78"/>
      <c r="N395" t="str">
        <f t="shared" si="37"/>
        <v>08345</v>
      </c>
      <c r="O395">
        <f t="shared" si="35"/>
        <v>8345</v>
      </c>
      <c r="P395" s="29">
        <f t="shared" si="36"/>
        <v>12876094</v>
      </c>
      <c r="Q395" t="e">
        <f>+VLOOKUP(O395,'Bảng kê HĐ 2022'!N$1912:R$4434,4,0)</f>
        <v>#N/A</v>
      </c>
    </row>
    <row r="396" spans="1:18" hidden="1" x14ac:dyDescent="0.3">
      <c r="A396" s="12">
        <v>2</v>
      </c>
      <c r="B396" s="64"/>
      <c r="C396" s="6" t="s">
        <v>10739</v>
      </c>
      <c r="D396" s="7">
        <v>44564</v>
      </c>
      <c r="E396" s="8" t="s">
        <v>10575</v>
      </c>
      <c r="F396" s="9">
        <v>5763021</v>
      </c>
      <c r="G396" s="8" t="s">
        <v>10138</v>
      </c>
      <c r="H396" s="9">
        <v>576302</v>
      </c>
      <c r="I396" s="69"/>
      <c r="J396" s="70"/>
      <c r="K396" s="71"/>
      <c r="L396" s="77"/>
      <c r="M396" s="78"/>
      <c r="N396" t="str">
        <f t="shared" si="37"/>
        <v>06249</v>
      </c>
      <c r="O396">
        <f t="shared" si="35"/>
        <v>6249</v>
      </c>
      <c r="P396" s="29">
        <f t="shared" si="36"/>
        <v>5763021</v>
      </c>
      <c r="Q396" t="e">
        <f>+VLOOKUP(O396,'Bảng kê HĐ 2022'!N$1912:R$4434,4,0)</f>
        <v>#N/A</v>
      </c>
      <c r="R396" t="e">
        <f>+VLOOKUP(O396,'Hàng trả'!#REF!,2,0)</f>
        <v>#REF!</v>
      </c>
    </row>
    <row r="397" spans="1:18" hidden="1" x14ac:dyDescent="0.3">
      <c r="A397" s="12">
        <v>2</v>
      </c>
      <c r="B397" s="64"/>
      <c r="C397" s="6" t="s">
        <v>10740</v>
      </c>
      <c r="D397" s="7">
        <v>44569</v>
      </c>
      <c r="E397" s="8" t="s">
        <v>10575</v>
      </c>
      <c r="F397" s="9">
        <v>2619452</v>
      </c>
      <c r="G397" s="8" t="s">
        <v>10138</v>
      </c>
      <c r="H397" s="9">
        <v>261945</v>
      </c>
      <c r="I397" s="69"/>
      <c r="J397" s="70"/>
      <c r="K397" s="71"/>
      <c r="L397" s="77"/>
      <c r="M397" s="78"/>
      <c r="N397" t="str">
        <f t="shared" si="37"/>
        <v>07012</v>
      </c>
      <c r="O397">
        <f t="shared" si="35"/>
        <v>7012</v>
      </c>
      <c r="P397" s="29">
        <f t="shared" si="36"/>
        <v>2619452</v>
      </c>
      <c r="Q397" t="e">
        <f>+VLOOKUP(O397,'Bảng kê HĐ 2022'!N$1912:R$4434,4,0)</f>
        <v>#N/A</v>
      </c>
    </row>
    <row r="398" spans="1:18" hidden="1" x14ac:dyDescent="0.3">
      <c r="A398" s="12">
        <v>2</v>
      </c>
      <c r="B398" s="64"/>
      <c r="C398" s="6" t="s">
        <v>10741</v>
      </c>
      <c r="D398" s="7">
        <v>44576</v>
      </c>
      <c r="E398" s="8" t="s">
        <v>10575</v>
      </c>
      <c r="F398" s="9">
        <v>7779486</v>
      </c>
      <c r="G398" s="8" t="s">
        <v>10138</v>
      </c>
      <c r="H398" s="9">
        <v>777949</v>
      </c>
      <c r="I398" s="69"/>
      <c r="J398" s="70"/>
      <c r="K398" s="71"/>
      <c r="L398" s="77"/>
      <c r="M398" s="78"/>
      <c r="N398" t="str">
        <f t="shared" si="37"/>
        <v>08018</v>
      </c>
      <c r="O398">
        <f t="shared" si="35"/>
        <v>8018</v>
      </c>
      <c r="P398" s="29">
        <f t="shared" si="36"/>
        <v>7779486</v>
      </c>
      <c r="Q398" t="e">
        <f>+VLOOKUP(O398,'Bảng kê HĐ 2022'!N$1912:R$4434,4,0)</f>
        <v>#N/A</v>
      </c>
    </row>
    <row r="399" spans="1:18" hidden="1" x14ac:dyDescent="0.3">
      <c r="A399" s="12">
        <v>2</v>
      </c>
      <c r="B399" s="64"/>
      <c r="C399" s="6" t="s">
        <v>10742</v>
      </c>
      <c r="D399" s="7">
        <v>44583</v>
      </c>
      <c r="E399" s="8" t="s">
        <v>10575</v>
      </c>
      <c r="F399" s="9">
        <v>32348800</v>
      </c>
      <c r="G399" s="8" t="s">
        <v>10138</v>
      </c>
      <c r="H399" s="9">
        <v>3234880</v>
      </c>
      <c r="I399" s="69"/>
      <c r="J399" s="70"/>
      <c r="K399" s="71"/>
      <c r="L399" s="77"/>
      <c r="M399" s="78"/>
      <c r="N399" t="str">
        <f t="shared" si="37"/>
        <v>09534</v>
      </c>
      <c r="O399">
        <f t="shared" si="35"/>
        <v>9534</v>
      </c>
      <c r="P399" s="29">
        <f t="shared" si="36"/>
        <v>32348800</v>
      </c>
      <c r="Q399" t="e">
        <f>+VLOOKUP(O399,'Bảng kê HĐ 2022'!N$1912:R$4434,4,0)</f>
        <v>#N/A</v>
      </c>
    </row>
    <row r="400" spans="1:18" hidden="1" x14ac:dyDescent="0.3">
      <c r="A400" s="12">
        <v>2</v>
      </c>
      <c r="B400" s="64"/>
      <c r="C400" s="6" t="s">
        <v>10743</v>
      </c>
      <c r="D400" s="7">
        <v>44572</v>
      </c>
      <c r="E400" s="8" t="s">
        <v>10744</v>
      </c>
      <c r="F400" s="9">
        <v>3163732</v>
      </c>
      <c r="G400" s="8" t="s">
        <v>10138</v>
      </c>
      <c r="H400" s="9">
        <v>316373</v>
      </c>
      <c r="I400" s="69"/>
      <c r="J400" s="70"/>
      <c r="K400" s="71"/>
      <c r="L400" s="77"/>
      <c r="M400" s="78"/>
      <c r="N400" t="str">
        <f t="shared" si="37"/>
        <v>07196</v>
      </c>
      <c r="O400">
        <f t="shared" si="35"/>
        <v>7196</v>
      </c>
      <c r="P400" s="29">
        <f t="shared" si="36"/>
        <v>3163732</v>
      </c>
      <c r="Q400" t="e">
        <f>+VLOOKUP(O400,'Bảng kê HĐ 2022'!N$1912:R$4434,4,0)</f>
        <v>#N/A</v>
      </c>
    </row>
    <row r="401" spans="1:18" hidden="1" x14ac:dyDescent="0.3">
      <c r="A401" s="12">
        <v>2</v>
      </c>
      <c r="B401" s="65"/>
      <c r="C401" s="6" t="s">
        <v>10745</v>
      </c>
      <c r="D401" s="7">
        <v>44586</v>
      </c>
      <c r="E401" s="8" t="s">
        <v>10575</v>
      </c>
      <c r="F401" s="9">
        <v>23357290</v>
      </c>
      <c r="G401" s="8" t="s">
        <v>10138</v>
      </c>
      <c r="H401" s="9">
        <v>2335729</v>
      </c>
      <c r="I401" s="72"/>
      <c r="J401" s="73"/>
      <c r="K401" s="74"/>
      <c r="L401" s="79"/>
      <c r="M401" s="80"/>
      <c r="N401" t="str">
        <f t="shared" si="37"/>
        <v>10312</v>
      </c>
      <c r="O401">
        <f t="shared" si="35"/>
        <v>10312</v>
      </c>
      <c r="P401" s="29">
        <f t="shared" si="36"/>
        <v>23357290</v>
      </c>
      <c r="Q401" t="e">
        <f>+VLOOKUP(O401,'Bảng kê HĐ 2022'!N$1912:R$4434,4,0)</f>
        <v>#N/A</v>
      </c>
    </row>
    <row r="402" spans="1:18" hidden="1" x14ac:dyDescent="0.3">
      <c r="A402" s="12">
        <v>2</v>
      </c>
      <c r="B402" s="63" t="s">
        <v>10751</v>
      </c>
      <c r="C402" s="6" t="s">
        <v>10752</v>
      </c>
      <c r="D402" s="7">
        <v>44578</v>
      </c>
      <c r="E402" s="8" t="s">
        <v>10464</v>
      </c>
      <c r="F402" s="9">
        <v>2894485</v>
      </c>
      <c r="G402" s="8" t="s">
        <v>10138</v>
      </c>
      <c r="H402" s="9">
        <v>289449</v>
      </c>
      <c r="I402" s="66">
        <v>5152841</v>
      </c>
      <c r="J402" s="67"/>
      <c r="K402" s="68"/>
      <c r="L402" s="75" t="s">
        <v>10753</v>
      </c>
      <c r="M402" s="76"/>
      <c r="N402" t="str">
        <f t="shared" ref="N402:N403" si="38">+RIGHT(C402,4)</f>
        <v>8065</v>
      </c>
      <c r="O402">
        <f t="shared" si="35"/>
        <v>8065</v>
      </c>
      <c r="P402" s="29">
        <f t="shared" si="36"/>
        <v>2894485</v>
      </c>
      <c r="Q402" t="e">
        <f>+VLOOKUP(O402,'Bảng kê HĐ 2022'!N$1912:R$4434,4,0)</f>
        <v>#N/A</v>
      </c>
      <c r="R402" t="e">
        <f>+VLOOKUP(O402,'Hàng trả'!#REF!,2,0)</f>
        <v>#REF!</v>
      </c>
    </row>
    <row r="403" spans="1:18" hidden="1" x14ac:dyDescent="0.3">
      <c r="A403" s="12">
        <v>2</v>
      </c>
      <c r="B403" s="65"/>
      <c r="C403" s="6" t="s">
        <v>10754</v>
      </c>
      <c r="D403" s="7">
        <v>44564</v>
      </c>
      <c r="E403" s="8" t="s">
        <v>10464</v>
      </c>
      <c r="F403" s="9">
        <v>2830894</v>
      </c>
      <c r="G403" s="8" t="s">
        <v>10138</v>
      </c>
      <c r="H403" s="9">
        <v>283089</v>
      </c>
      <c r="I403" s="72"/>
      <c r="J403" s="73"/>
      <c r="K403" s="74"/>
      <c r="L403" s="79"/>
      <c r="M403" s="80"/>
      <c r="N403" t="str">
        <f t="shared" si="38"/>
        <v>6285</v>
      </c>
      <c r="O403">
        <f t="shared" si="35"/>
        <v>6285</v>
      </c>
      <c r="P403" s="29">
        <f t="shared" si="36"/>
        <v>2830894</v>
      </c>
      <c r="Q403" t="e">
        <f>+VLOOKUP(O403,'Bảng kê HĐ 2022'!N$1912:R$4434,4,0)</f>
        <v>#N/A</v>
      </c>
      <c r="R403" t="e">
        <f>+VLOOKUP(O403,'Hàng trả'!#REF!,2,0)</f>
        <v>#REF!</v>
      </c>
    </row>
    <row r="404" spans="1:18" hidden="1" x14ac:dyDescent="0.3">
      <c r="A404" s="12">
        <v>2</v>
      </c>
      <c r="B404" s="5" t="s">
        <v>10755</v>
      </c>
      <c r="C404" s="6" t="s">
        <v>10756</v>
      </c>
      <c r="D404" s="7">
        <v>44572</v>
      </c>
      <c r="E404" s="8" t="s">
        <v>10464</v>
      </c>
      <c r="F404" s="9">
        <v>6357890</v>
      </c>
      <c r="G404" s="8" t="s">
        <v>10138</v>
      </c>
      <c r="H404" s="9">
        <v>635789</v>
      </c>
      <c r="I404" s="93">
        <v>5722101</v>
      </c>
      <c r="J404" s="94"/>
      <c r="K404" s="95"/>
      <c r="L404" s="96" t="s">
        <v>10757</v>
      </c>
      <c r="M404" s="97"/>
      <c r="N404" t="str">
        <f t="shared" si="37"/>
        <v>07171</v>
      </c>
      <c r="O404">
        <f t="shared" si="35"/>
        <v>7171</v>
      </c>
      <c r="P404" s="29">
        <f t="shared" si="36"/>
        <v>6357890</v>
      </c>
      <c r="Q404" t="e">
        <f>+VLOOKUP(O404,'Bảng kê HĐ 2022'!N$1912:R$4434,4,0)</f>
        <v>#N/A</v>
      </c>
      <c r="R404" t="e">
        <f>+VLOOKUP(O404,'Hàng trả'!#REF!,2,0)</f>
        <v>#REF!</v>
      </c>
    </row>
    <row r="405" spans="1:18" hidden="1" x14ac:dyDescent="0.3">
      <c r="A405" s="12">
        <v>2</v>
      </c>
      <c r="B405" s="63" t="s">
        <v>10758</v>
      </c>
      <c r="C405" s="6" t="s">
        <v>10759</v>
      </c>
      <c r="D405" s="7">
        <v>44568</v>
      </c>
      <c r="E405" s="8" t="s">
        <v>10167</v>
      </c>
      <c r="F405" s="9">
        <v>2180926</v>
      </c>
      <c r="G405" s="8" t="s">
        <v>10138</v>
      </c>
      <c r="H405" s="9">
        <v>218093</v>
      </c>
      <c r="I405" s="66">
        <v>4955666</v>
      </c>
      <c r="J405" s="67"/>
      <c r="K405" s="68"/>
      <c r="L405" s="75" t="s">
        <v>10760</v>
      </c>
      <c r="M405" s="76"/>
      <c r="N405" t="str">
        <f t="shared" si="37"/>
        <v>06893</v>
      </c>
      <c r="O405">
        <f t="shared" si="35"/>
        <v>6893</v>
      </c>
      <c r="P405" s="29">
        <f t="shared" si="36"/>
        <v>2180926</v>
      </c>
      <c r="Q405" t="e">
        <f>+VLOOKUP(O405,'Bảng kê HĐ 2022'!N$1912:R$4434,4,0)</f>
        <v>#N/A</v>
      </c>
      <c r="R405" t="e">
        <f>+VLOOKUP(O405,'Hàng trả'!#REF!,2,0)</f>
        <v>#REF!</v>
      </c>
    </row>
    <row r="406" spans="1:18" hidden="1" x14ac:dyDescent="0.3">
      <c r="A406" s="12">
        <v>2</v>
      </c>
      <c r="B406" s="65"/>
      <c r="C406" s="6" t="s">
        <v>10761</v>
      </c>
      <c r="D406" s="7">
        <v>44586</v>
      </c>
      <c r="E406" s="8" t="s">
        <v>10167</v>
      </c>
      <c r="F406" s="9">
        <v>3325370</v>
      </c>
      <c r="G406" s="8" t="s">
        <v>10138</v>
      </c>
      <c r="H406" s="9">
        <v>332537</v>
      </c>
      <c r="I406" s="72"/>
      <c r="J406" s="73"/>
      <c r="K406" s="74"/>
      <c r="L406" s="79"/>
      <c r="M406" s="80"/>
      <c r="N406" t="str">
        <f t="shared" si="37"/>
        <v>10280</v>
      </c>
      <c r="O406">
        <f t="shared" si="35"/>
        <v>10280</v>
      </c>
      <c r="P406" s="29">
        <f t="shared" si="36"/>
        <v>3325370</v>
      </c>
      <c r="Q406" t="e">
        <f>+VLOOKUP(O406,'Bảng kê HĐ 2022'!N$1912:R$4434,4,0)</f>
        <v>#N/A</v>
      </c>
      <c r="R406" t="e">
        <f>+VLOOKUP(O406,'Hàng trả'!#REF!,2,0)</f>
        <v>#REF!</v>
      </c>
    </row>
    <row r="407" spans="1:18" hidden="1" x14ac:dyDescent="0.3">
      <c r="A407" s="12">
        <v>2</v>
      </c>
      <c r="B407" s="63" t="s">
        <v>10765</v>
      </c>
      <c r="C407" s="6" t="s">
        <v>10766</v>
      </c>
      <c r="D407" s="7">
        <v>44568</v>
      </c>
      <c r="E407" s="8" t="s">
        <v>10174</v>
      </c>
      <c r="F407" s="9">
        <v>4248013</v>
      </c>
      <c r="G407" s="8" t="s">
        <v>10138</v>
      </c>
      <c r="H407" s="9">
        <v>424801</v>
      </c>
      <c r="I407" s="66">
        <v>33415975</v>
      </c>
      <c r="J407" s="67"/>
      <c r="K407" s="68"/>
      <c r="L407" s="75" t="s">
        <v>10767</v>
      </c>
      <c r="M407" s="76"/>
      <c r="N407" t="str">
        <f>+RIGHT(C407,4)</f>
        <v>6896</v>
      </c>
      <c r="O407">
        <f t="shared" si="35"/>
        <v>6896</v>
      </c>
      <c r="P407" s="29">
        <f t="shared" si="36"/>
        <v>4248013</v>
      </c>
      <c r="Q407" t="e">
        <f>+VLOOKUP(O407,'Bảng kê HĐ 2022'!N$1912:R$4434,4,0)</f>
        <v>#N/A</v>
      </c>
      <c r="R407" t="e">
        <f>+VLOOKUP(O407,'Hàng trả'!#REF!,2,0)</f>
        <v>#REF!</v>
      </c>
    </row>
    <row r="408" spans="1:18" hidden="1" x14ac:dyDescent="0.3">
      <c r="A408" s="12">
        <v>2</v>
      </c>
      <c r="B408" s="64"/>
      <c r="C408" s="6" t="s">
        <v>10768</v>
      </c>
      <c r="D408" s="7">
        <v>44575</v>
      </c>
      <c r="E408" s="8" t="s">
        <v>10174</v>
      </c>
      <c r="F408" s="9">
        <v>6310524</v>
      </c>
      <c r="G408" s="8" t="s">
        <v>10138</v>
      </c>
      <c r="H408" s="9">
        <v>631052</v>
      </c>
      <c r="I408" s="69"/>
      <c r="J408" s="70"/>
      <c r="K408" s="71"/>
      <c r="L408" s="77"/>
      <c r="M408" s="78"/>
      <c r="N408" t="str">
        <f t="shared" si="37"/>
        <v>07703</v>
      </c>
      <c r="O408">
        <f t="shared" si="35"/>
        <v>7703</v>
      </c>
      <c r="P408" s="29">
        <f t="shared" si="36"/>
        <v>6310524</v>
      </c>
      <c r="Q408" t="e">
        <f>+VLOOKUP(O408,'Bảng kê HĐ 2022'!N$1912:R$4434,4,0)</f>
        <v>#N/A</v>
      </c>
      <c r="R408" t="e">
        <f>+VLOOKUP(O408,'Hàng trả'!#REF!,2,0)</f>
        <v>#REF!</v>
      </c>
    </row>
    <row r="409" spans="1:18" hidden="1" x14ac:dyDescent="0.3">
      <c r="A409" s="12">
        <v>2</v>
      </c>
      <c r="B409" s="64"/>
      <c r="C409" s="6" t="s">
        <v>10769</v>
      </c>
      <c r="D409" s="7">
        <v>44572</v>
      </c>
      <c r="E409" s="8" t="s">
        <v>10174</v>
      </c>
      <c r="F409" s="9">
        <v>6516455</v>
      </c>
      <c r="G409" s="8" t="s">
        <v>10138</v>
      </c>
      <c r="H409" s="9">
        <v>651645</v>
      </c>
      <c r="I409" s="69"/>
      <c r="J409" s="70"/>
      <c r="K409" s="71"/>
      <c r="L409" s="77"/>
      <c r="M409" s="78"/>
      <c r="N409" t="str">
        <f t="shared" si="37"/>
        <v>07195</v>
      </c>
      <c r="O409">
        <f t="shared" si="35"/>
        <v>7195</v>
      </c>
      <c r="P409" s="29">
        <f t="shared" si="36"/>
        <v>6516455</v>
      </c>
      <c r="Q409" t="e">
        <f>+VLOOKUP(O409,'Bảng kê HĐ 2022'!N$1912:R$4434,4,0)</f>
        <v>#N/A</v>
      </c>
      <c r="R409" t="e">
        <f>+VLOOKUP(O409,'Hàng trả'!#REF!,2,0)</f>
        <v>#REF!</v>
      </c>
    </row>
    <row r="410" spans="1:18" hidden="1" x14ac:dyDescent="0.3">
      <c r="A410" s="12">
        <v>2</v>
      </c>
      <c r="B410" s="64"/>
      <c r="C410" s="6" t="s">
        <v>10770</v>
      </c>
      <c r="D410" s="7">
        <v>44579</v>
      </c>
      <c r="E410" s="8" t="s">
        <v>10674</v>
      </c>
      <c r="F410" s="9">
        <v>5088886</v>
      </c>
      <c r="G410" s="8" t="s">
        <v>10138</v>
      </c>
      <c r="H410" s="9">
        <v>508889</v>
      </c>
      <c r="I410" s="69"/>
      <c r="J410" s="70"/>
      <c r="K410" s="71"/>
      <c r="L410" s="77"/>
      <c r="M410" s="78"/>
      <c r="N410" t="str">
        <f t="shared" si="37"/>
        <v>08346</v>
      </c>
      <c r="O410">
        <f t="shared" si="35"/>
        <v>8346</v>
      </c>
      <c r="P410" s="29">
        <f t="shared" si="36"/>
        <v>5088886</v>
      </c>
      <c r="Q410" t="e">
        <f>+VLOOKUP(O410,'Bảng kê HĐ 2022'!N$1912:R$4434,4,0)</f>
        <v>#N/A</v>
      </c>
      <c r="R410" t="e">
        <f>+VLOOKUP(O410,'Hàng trả'!#REF!,2,0)</f>
        <v>#REF!</v>
      </c>
    </row>
    <row r="411" spans="1:18" hidden="1" x14ac:dyDescent="0.3">
      <c r="A411" s="12">
        <v>2</v>
      </c>
      <c r="B411" s="64"/>
      <c r="C411" s="6" t="s">
        <v>10771</v>
      </c>
      <c r="D411" s="7">
        <v>44586</v>
      </c>
      <c r="E411" s="8" t="s">
        <v>10174</v>
      </c>
      <c r="F411" s="9">
        <v>9743404</v>
      </c>
      <c r="G411" s="8" t="s">
        <v>10138</v>
      </c>
      <c r="H411" s="9">
        <v>974340</v>
      </c>
      <c r="I411" s="69"/>
      <c r="J411" s="70"/>
      <c r="K411" s="71"/>
      <c r="L411" s="77"/>
      <c r="M411" s="78"/>
      <c r="N411" t="str">
        <f t="shared" si="37"/>
        <v>10311</v>
      </c>
      <c r="O411">
        <f t="shared" si="35"/>
        <v>10311</v>
      </c>
      <c r="P411" s="29">
        <f t="shared" si="36"/>
        <v>9743404</v>
      </c>
      <c r="Q411" t="e">
        <f>+VLOOKUP(O411,'Bảng kê HĐ 2022'!N$1912:R$4434,4,0)</f>
        <v>#N/A</v>
      </c>
      <c r="R411" t="e">
        <f>+VLOOKUP(O411,'Hàng trả'!#REF!,2,0)</f>
        <v>#REF!</v>
      </c>
    </row>
    <row r="412" spans="1:18" hidden="1" x14ac:dyDescent="0.3">
      <c r="A412" s="12">
        <v>2</v>
      </c>
      <c r="B412" s="64"/>
      <c r="C412" s="6" t="s">
        <v>10772</v>
      </c>
      <c r="D412" s="7">
        <v>44565</v>
      </c>
      <c r="E412" s="8" t="s">
        <v>10174</v>
      </c>
      <c r="F412" s="9">
        <v>2778303</v>
      </c>
      <c r="G412" s="8" t="s">
        <v>10138</v>
      </c>
      <c r="H412" s="9">
        <v>277830</v>
      </c>
      <c r="I412" s="69"/>
      <c r="J412" s="70"/>
      <c r="K412" s="71"/>
      <c r="L412" s="77"/>
      <c r="M412" s="78"/>
      <c r="N412" t="str">
        <f t="shared" si="37"/>
        <v>06520</v>
      </c>
      <c r="O412">
        <f t="shared" si="35"/>
        <v>6520</v>
      </c>
      <c r="P412" s="29">
        <f t="shared" si="36"/>
        <v>2778303</v>
      </c>
      <c r="Q412" t="e">
        <f>+VLOOKUP(O412,'Bảng kê HĐ 2022'!N$1912:R$4434,4,0)</f>
        <v>#N/A</v>
      </c>
      <c r="R412" t="e">
        <f>+VLOOKUP(O412,'Hàng trả'!#REF!,2,0)</f>
        <v>#REF!</v>
      </c>
    </row>
    <row r="413" spans="1:18" hidden="1" x14ac:dyDescent="0.3">
      <c r="A413" s="12">
        <v>2</v>
      </c>
      <c r="B413" s="65"/>
      <c r="C413" s="6" t="s">
        <v>10773</v>
      </c>
      <c r="D413" s="7">
        <v>44582</v>
      </c>
      <c r="E413" s="8" t="s">
        <v>10174</v>
      </c>
      <c r="F413" s="9">
        <v>2443276</v>
      </c>
      <c r="G413" s="8" t="s">
        <v>10138</v>
      </c>
      <c r="H413" s="9">
        <v>244328</v>
      </c>
      <c r="I413" s="72"/>
      <c r="J413" s="73"/>
      <c r="K413" s="74"/>
      <c r="L413" s="79"/>
      <c r="M413" s="80"/>
      <c r="N413" t="str">
        <f t="shared" si="37"/>
        <v>09168</v>
      </c>
      <c r="O413">
        <f t="shared" si="35"/>
        <v>9168</v>
      </c>
      <c r="P413" s="29">
        <f t="shared" si="36"/>
        <v>2443276</v>
      </c>
      <c r="Q413" t="e">
        <f>+VLOOKUP(O413,'Bảng kê HĐ 2022'!N$1912:R$4434,4,0)</f>
        <v>#N/A</v>
      </c>
      <c r="R413" t="e">
        <f>+VLOOKUP(O413,'Hàng trả'!#REF!,2,0)</f>
        <v>#REF!</v>
      </c>
    </row>
    <row r="414" spans="1:18" hidden="1" x14ac:dyDescent="0.3">
      <c r="A414" s="12">
        <v>2</v>
      </c>
      <c r="B414" s="63" t="s">
        <v>10774</v>
      </c>
      <c r="C414" s="6" t="s">
        <v>10775</v>
      </c>
      <c r="D414" s="7">
        <v>44585</v>
      </c>
      <c r="E414" s="8" t="s">
        <v>10776</v>
      </c>
      <c r="F414" s="9">
        <v>1581866</v>
      </c>
      <c r="G414" s="8" t="s">
        <v>10138</v>
      </c>
      <c r="H414" s="9">
        <v>158187</v>
      </c>
      <c r="I414" s="66">
        <v>2818817</v>
      </c>
      <c r="J414" s="67"/>
      <c r="K414" s="68"/>
      <c r="L414" s="75" t="s">
        <v>10777</v>
      </c>
      <c r="M414" s="76"/>
      <c r="N414" t="str">
        <f t="shared" ref="N414:N415" si="39">+RIGHT(C414,4)</f>
        <v>9866</v>
      </c>
      <c r="O414">
        <f t="shared" si="35"/>
        <v>9866</v>
      </c>
      <c r="P414" s="29">
        <f t="shared" si="36"/>
        <v>1581866</v>
      </c>
      <c r="Q414" t="e">
        <f>+VLOOKUP(O414,'Bảng kê HĐ 2022'!N$1912:R$4434,4,0)</f>
        <v>#N/A</v>
      </c>
      <c r="R414" t="e">
        <f>+VLOOKUP(O414,'Hàng trả'!#REF!,2,0)</f>
        <v>#REF!</v>
      </c>
    </row>
    <row r="415" spans="1:18" hidden="1" x14ac:dyDescent="0.3">
      <c r="A415" s="12">
        <v>2</v>
      </c>
      <c r="B415" s="65"/>
      <c r="C415" s="6" t="s">
        <v>10778</v>
      </c>
      <c r="D415" s="7">
        <v>44571</v>
      </c>
      <c r="E415" s="8" t="s">
        <v>10555</v>
      </c>
      <c r="F415" s="9">
        <v>1550153</v>
      </c>
      <c r="G415" s="8" t="s">
        <v>10138</v>
      </c>
      <c r="H415" s="9">
        <v>155015</v>
      </c>
      <c r="I415" s="72"/>
      <c r="J415" s="73"/>
      <c r="K415" s="74"/>
      <c r="L415" s="79"/>
      <c r="M415" s="80"/>
      <c r="N415" t="str">
        <f t="shared" si="39"/>
        <v>7042</v>
      </c>
      <c r="O415">
        <f t="shared" si="35"/>
        <v>7042</v>
      </c>
      <c r="P415" s="29">
        <f t="shared" si="36"/>
        <v>1550153</v>
      </c>
      <c r="Q415" t="e">
        <f>+VLOOKUP(O415,'Bảng kê HĐ 2022'!N$1912:R$4434,4,0)</f>
        <v>#N/A</v>
      </c>
      <c r="R415" t="e">
        <f>+VLOOKUP(O415,'Hàng trả'!#REF!,2,0)</f>
        <v>#REF!</v>
      </c>
    </row>
    <row r="416" spans="1:18" hidden="1" x14ac:dyDescent="0.3">
      <c r="A416" s="12">
        <v>2</v>
      </c>
      <c r="B416" s="63" t="s">
        <v>10782</v>
      </c>
      <c r="C416" s="6" t="s">
        <v>10783</v>
      </c>
      <c r="D416" s="7">
        <v>44571</v>
      </c>
      <c r="E416" s="8" t="s">
        <v>10464</v>
      </c>
      <c r="F416" s="9">
        <v>1173293</v>
      </c>
      <c r="G416" s="8" t="s">
        <v>10138</v>
      </c>
      <c r="H416" s="9">
        <v>117329</v>
      </c>
      <c r="I416" s="66">
        <v>1910281</v>
      </c>
      <c r="J416" s="67"/>
      <c r="K416" s="68"/>
      <c r="L416" s="75" t="s">
        <v>10784</v>
      </c>
      <c r="M416" s="76"/>
      <c r="N416" t="str">
        <f t="shared" si="37"/>
        <v>07044</v>
      </c>
      <c r="O416">
        <f t="shared" si="35"/>
        <v>7044</v>
      </c>
      <c r="P416" s="29">
        <f t="shared" si="36"/>
        <v>1173293</v>
      </c>
      <c r="Q416" t="e">
        <f>+VLOOKUP(O416,'Bảng kê HĐ 2022'!N$1912:R$4434,4,0)</f>
        <v>#N/A</v>
      </c>
    </row>
    <row r="417" spans="1:18" hidden="1" x14ac:dyDescent="0.3">
      <c r="A417" s="12">
        <v>2</v>
      </c>
      <c r="B417" s="65"/>
      <c r="C417" s="6" t="s">
        <v>10785</v>
      </c>
      <c r="D417" s="7">
        <v>44578</v>
      </c>
      <c r="E417" s="8" t="s">
        <v>10464</v>
      </c>
      <c r="F417" s="9">
        <v>949241</v>
      </c>
      <c r="G417" s="8" t="s">
        <v>10138</v>
      </c>
      <c r="H417" s="9">
        <v>94924</v>
      </c>
      <c r="I417" s="72"/>
      <c r="J417" s="73"/>
      <c r="K417" s="74"/>
      <c r="L417" s="79"/>
      <c r="M417" s="80"/>
      <c r="N417" t="str">
        <f t="shared" si="37"/>
        <v>08067</v>
      </c>
      <c r="O417">
        <f t="shared" si="35"/>
        <v>8067</v>
      </c>
      <c r="P417" s="29">
        <f t="shared" si="36"/>
        <v>949241</v>
      </c>
      <c r="Q417" t="e">
        <f>+VLOOKUP(O417,'Bảng kê HĐ 2022'!N$1912:R$4434,4,0)</f>
        <v>#N/A</v>
      </c>
    </row>
    <row r="418" spans="1:18" hidden="1" x14ac:dyDescent="0.3">
      <c r="A418" s="12">
        <v>2</v>
      </c>
      <c r="B418" s="5" t="s">
        <v>10786</v>
      </c>
      <c r="C418" s="6" t="s">
        <v>10787</v>
      </c>
      <c r="D418" s="7">
        <v>44564</v>
      </c>
      <c r="E418" s="8" t="s">
        <v>10575</v>
      </c>
      <c r="F418" s="9">
        <v>1236505</v>
      </c>
      <c r="G418" s="8" t="s">
        <v>10138</v>
      </c>
      <c r="H418" s="9">
        <v>123651</v>
      </c>
      <c r="I418" s="93">
        <v>1112854</v>
      </c>
      <c r="J418" s="94"/>
      <c r="K418" s="95"/>
      <c r="L418" s="96" t="s">
        <v>10788</v>
      </c>
      <c r="M418" s="97"/>
      <c r="N418" t="str">
        <f t="shared" ref="N418:N422" si="40">+RIGHT(C418,4)</f>
        <v>6250</v>
      </c>
      <c r="O418">
        <f t="shared" si="35"/>
        <v>6250</v>
      </c>
      <c r="P418" s="29">
        <f t="shared" si="36"/>
        <v>1236505</v>
      </c>
      <c r="Q418" t="e">
        <f>+VLOOKUP(O418,'Bảng kê HĐ 2022'!N$1912:R$4434,4,0)</f>
        <v>#N/A</v>
      </c>
      <c r="R418" t="e">
        <f>+VLOOKUP(O418,'Hàng trả'!#REF!,2,0)</f>
        <v>#REF!</v>
      </c>
    </row>
    <row r="419" spans="1:18" hidden="1" x14ac:dyDescent="0.3">
      <c r="A419" s="12">
        <v>2</v>
      </c>
      <c r="B419" s="5" t="s">
        <v>10794</v>
      </c>
      <c r="C419" s="6" t="s">
        <v>10795</v>
      </c>
      <c r="D419" s="7">
        <v>44576</v>
      </c>
      <c r="E419" s="8" t="s">
        <v>10796</v>
      </c>
      <c r="F419" s="9">
        <v>1265682</v>
      </c>
      <c r="G419" s="8" t="s">
        <v>10138</v>
      </c>
      <c r="H419" s="9">
        <v>126568</v>
      </c>
      <c r="I419" s="93">
        <v>1139114</v>
      </c>
      <c r="J419" s="94"/>
      <c r="K419" s="95"/>
      <c r="L419" s="96" t="s">
        <v>10797</v>
      </c>
      <c r="M419" s="97"/>
      <c r="N419" t="str">
        <f t="shared" si="40"/>
        <v>8021</v>
      </c>
      <c r="O419">
        <f t="shared" si="35"/>
        <v>8021</v>
      </c>
      <c r="P419" s="29">
        <f t="shared" si="36"/>
        <v>1265682</v>
      </c>
      <c r="Q419" t="e">
        <f>+VLOOKUP(O419,'Bảng kê HĐ 2022'!N$1912:R$4434,4,0)</f>
        <v>#N/A</v>
      </c>
      <c r="R419" t="e">
        <f>+VLOOKUP(O419,'Hàng trả'!#REF!,2,0)</f>
        <v>#REF!</v>
      </c>
    </row>
    <row r="420" spans="1:18" hidden="1" x14ac:dyDescent="0.3">
      <c r="A420" s="12">
        <v>2</v>
      </c>
      <c r="B420" s="63" t="s">
        <v>10801</v>
      </c>
      <c r="C420" s="6" t="s">
        <v>10802</v>
      </c>
      <c r="D420" s="7">
        <v>44573</v>
      </c>
      <c r="E420" s="8" t="s">
        <v>10464</v>
      </c>
      <c r="F420" s="9">
        <v>5707427</v>
      </c>
      <c r="G420" s="8" t="s">
        <v>10138</v>
      </c>
      <c r="H420" s="9">
        <v>570743</v>
      </c>
      <c r="I420" s="66">
        <v>40800791</v>
      </c>
      <c r="J420" s="67"/>
      <c r="K420" s="68"/>
      <c r="L420" s="75" t="s">
        <v>10803</v>
      </c>
      <c r="M420" s="76"/>
      <c r="N420" t="str">
        <f t="shared" si="40"/>
        <v>7470</v>
      </c>
      <c r="O420">
        <f t="shared" si="35"/>
        <v>7470</v>
      </c>
      <c r="P420" s="29">
        <f t="shared" si="36"/>
        <v>5707427</v>
      </c>
      <c r="Q420">
        <f>+VLOOKUP(O420,'Bảng kê HĐ 2022'!N$1912:R$4434,4,0)</f>
        <v>0</v>
      </c>
      <c r="R420" t="e">
        <f>+VLOOKUP(O420,'Hàng trả'!#REF!,2,0)</f>
        <v>#REF!</v>
      </c>
    </row>
    <row r="421" spans="1:18" hidden="1" x14ac:dyDescent="0.3">
      <c r="A421" s="12">
        <v>2</v>
      </c>
      <c r="B421" s="64"/>
      <c r="C421" s="6" t="s">
        <v>10804</v>
      </c>
      <c r="D421" s="7">
        <v>44566</v>
      </c>
      <c r="E421" s="8" t="s">
        <v>10805</v>
      </c>
      <c r="F421" s="9">
        <v>3442648</v>
      </c>
      <c r="G421" s="8" t="s">
        <v>10138</v>
      </c>
      <c r="H421" s="9">
        <v>344265</v>
      </c>
      <c r="I421" s="69"/>
      <c r="J421" s="70"/>
      <c r="K421" s="71"/>
      <c r="L421" s="77"/>
      <c r="M421" s="78"/>
      <c r="N421" t="str">
        <f t="shared" si="40"/>
        <v>6545</v>
      </c>
      <c r="O421">
        <f t="shared" si="35"/>
        <v>6545</v>
      </c>
      <c r="P421" s="29">
        <f t="shared" si="36"/>
        <v>3442648</v>
      </c>
      <c r="Q421" t="e">
        <f>+VLOOKUP(O421,'Bảng kê HĐ 2022'!N$1912:R$4434,4,0)</f>
        <v>#N/A</v>
      </c>
      <c r="R421" t="e">
        <f>+VLOOKUP(O421,'Hàng trả'!#REF!,2,0)</f>
        <v>#REF!</v>
      </c>
    </row>
    <row r="422" spans="1:18" hidden="1" x14ac:dyDescent="0.3">
      <c r="A422" s="12">
        <v>2</v>
      </c>
      <c r="B422" s="64"/>
      <c r="C422" s="6" t="s">
        <v>10806</v>
      </c>
      <c r="D422" s="7">
        <v>44580</v>
      </c>
      <c r="E422" s="8" t="s">
        <v>10498</v>
      </c>
      <c r="F422" s="9">
        <v>6949283</v>
      </c>
      <c r="G422" s="8" t="s">
        <v>10138</v>
      </c>
      <c r="H422" s="9">
        <v>694928</v>
      </c>
      <c r="I422" s="69"/>
      <c r="J422" s="70"/>
      <c r="K422" s="71"/>
      <c r="L422" s="77"/>
      <c r="M422" s="78"/>
      <c r="N422" t="str">
        <f t="shared" si="40"/>
        <v>8664</v>
      </c>
      <c r="O422">
        <f t="shared" si="35"/>
        <v>8664</v>
      </c>
      <c r="P422" s="29">
        <f t="shared" si="36"/>
        <v>6949283</v>
      </c>
      <c r="Q422" t="e">
        <f>+VLOOKUP(O422,'Bảng kê HĐ 2022'!N$1912:R$4434,4,0)</f>
        <v>#N/A</v>
      </c>
      <c r="R422" t="e">
        <f>+VLOOKUP(O422,'Hàng trả'!#REF!,2,0)</f>
        <v>#REF!</v>
      </c>
    </row>
    <row r="423" spans="1:18" hidden="1" x14ac:dyDescent="0.3">
      <c r="A423" s="12">
        <v>2</v>
      </c>
      <c r="B423" s="64"/>
      <c r="C423" s="6" t="s">
        <v>10807</v>
      </c>
      <c r="D423" s="7">
        <v>44587</v>
      </c>
      <c r="E423" s="8" t="s">
        <v>10555</v>
      </c>
      <c r="F423" s="9">
        <v>22110484</v>
      </c>
      <c r="G423" s="8" t="s">
        <v>10138</v>
      </c>
      <c r="H423" s="9">
        <v>2211048</v>
      </c>
      <c r="I423" s="69"/>
      <c r="J423" s="70"/>
      <c r="K423" s="71"/>
      <c r="L423" s="77"/>
      <c r="M423" s="78"/>
      <c r="N423" t="str">
        <f t="shared" si="37"/>
        <v>10335</v>
      </c>
      <c r="O423">
        <f t="shared" si="35"/>
        <v>10335</v>
      </c>
      <c r="P423" s="29">
        <f t="shared" si="36"/>
        <v>22110484</v>
      </c>
      <c r="Q423" t="e">
        <f>+VLOOKUP(O423,'Bảng kê HĐ 2022'!N$1912:R$4434,4,0)</f>
        <v>#N/A</v>
      </c>
      <c r="R423" t="e">
        <f>+VLOOKUP(O423,'Hàng trả'!#REF!,2,0)</f>
        <v>#REF!</v>
      </c>
    </row>
    <row r="424" spans="1:18" hidden="1" x14ac:dyDescent="0.3">
      <c r="A424" s="12">
        <v>2</v>
      </c>
      <c r="B424" s="65"/>
      <c r="C424" s="6" t="s">
        <v>10808</v>
      </c>
      <c r="D424" s="7">
        <v>44583</v>
      </c>
      <c r="E424" s="8" t="s">
        <v>10464</v>
      </c>
      <c r="F424" s="9">
        <v>7124370</v>
      </c>
      <c r="G424" s="8" t="s">
        <v>10138</v>
      </c>
      <c r="H424" s="9">
        <v>712437</v>
      </c>
      <c r="I424" s="72"/>
      <c r="J424" s="73"/>
      <c r="K424" s="74"/>
      <c r="L424" s="79"/>
      <c r="M424" s="80"/>
      <c r="N424" t="str">
        <f t="shared" ref="N424:N427" si="41">+RIGHT(C424,4)</f>
        <v>9528</v>
      </c>
      <c r="O424">
        <f t="shared" si="35"/>
        <v>9528</v>
      </c>
      <c r="P424" s="29">
        <f t="shared" si="36"/>
        <v>7124370</v>
      </c>
      <c r="Q424" t="e">
        <f>+VLOOKUP(O424,'Bảng kê HĐ 2022'!N$1912:R$4434,4,0)</f>
        <v>#N/A</v>
      </c>
      <c r="R424" t="e">
        <f>+VLOOKUP(O424,'Hàng trả'!#REF!,2,0)</f>
        <v>#REF!</v>
      </c>
    </row>
    <row r="425" spans="1:18" hidden="1" x14ac:dyDescent="0.3">
      <c r="A425" s="12">
        <v>2</v>
      </c>
      <c r="B425" s="63" t="s">
        <v>10809</v>
      </c>
      <c r="C425" s="6" t="s">
        <v>10810</v>
      </c>
      <c r="D425" s="7">
        <v>44573</v>
      </c>
      <c r="E425" s="8" t="s">
        <v>10464</v>
      </c>
      <c r="F425" s="9">
        <v>2594790</v>
      </c>
      <c r="G425" s="8" t="s">
        <v>10138</v>
      </c>
      <c r="H425" s="9">
        <v>259479</v>
      </c>
      <c r="I425" s="66">
        <v>7013810</v>
      </c>
      <c r="J425" s="67"/>
      <c r="K425" s="68"/>
      <c r="L425" s="75" t="s">
        <v>10811</v>
      </c>
      <c r="M425" s="76"/>
      <c r="N425" t="str">
        <f t="shared" si="41"/>
        <v>7465</v>
      </c>
      <c r="O425">
        <f t="shared" si="35"/>
        <v>7465</v>
      </c>
      <c r="P425" s="29">
        <f t="shared" si="36"/>
        <v>2594790</v>
      </c>
      <c r="Q425">
        <f>+VLOOKUP(O425,'Bảng kê HĐ 2022'!N$1912:R$4434,4,0)</f>
        <v>0</v>
      </c>
      <c r="R425" t="e">
        <f>+VLOOKUP(O425,'Hàng trả'!#REF!,2,0)</f>
        <v>#REF!</v>
      </c>
    </row>
    <row r="426" spans="1:18" hidden="1" x14ac:dyDescent="0.3">
      <c r="A426" s="12">
        <v>2</v>
      </c>
      <c r="B426" s="64"/>
      <c r="C426" s="6" t="s">
        <v>10812</v>
      </c>
      <c r="D426" s="7">
        <v>44566</v>
      </c>
      <c r="E426" s="8" t="s">
        <v>10464</v>
      </c>
      <c r="F426" s="9">
        <v>3825180</v>
      </c>
      <c r="G426" s="8" t="s">
        <v>10138</v>
      </c>
      <c r="H426" s="9">
        <v>382518</v>
      </c>
      <c r="I426" s="69"/>
      <c r="J426" s="70"/>
      <c r="K426" s="71"/>
      <c r="L426" s="77"/>
      <c r="M426" s="78"/>
      <c r="N426" t="str">
        <f t="shared" si="41"/>
        <v>6546</v>
      </c>
      <c r="O426">
        <f t="shared" si="35"/>
        <v>6546</v>
      </c>
      <c r="P426" s="29">
        <f t="shared" si="36"/>
        <v>3825180</v>
      </c>
      <c r="Q426" t="e">
        <f>+VLOOKUP(O426,'Bảng kê HĐ 2022'!N$1912:R$4434,4,0)</f>
        <v>#N/A</v>
      </c>
      <c r="R426" t="e">
        <f>+VLOOKUP(O426,'Hàng trả'!#REF!,2,0)</f>
        <v>#REF!</v>
      </c>
    </row>
    <row r="427" spans="1:18" hidden="1" x14ac:dyDescent="0.3">
      <c r="A427" s="12">
        <v>2</v>
      </c>
      <c r="B427" s="65"/>
      <c r="C427" s="6" t="s">
        <v>10813</v>
      </c>
      <c r="D427" s="7">
        <v>44581</v>
      </c>
      <c r="E427" s="8" t="s">
        <v>10555</v>
      </c>
      <c r="F427" s="9">
        <v>1373152</v>
      </c>
      <c r="G427" s="8" t="s">
        <v>10138</v>
      </c>
      <c r="H427" s="9">
        <v>137315</v>
      </c>
      <c r="I427" s="72"/>
      <c r="J427" s="73"/>
      <c r="K427" s="74"/>
      <c r="L427" s="79"/>
      <c r="M427" s="80"/>
      <c r="N427" t="str">
        <f t="shared" si="41"/>
        <v>8909</v>
      </c>
      <c r="O427">
        <f t="shared" si="35"/>
        <v>8909</v>
      </c>
      <c r="P427" s="29">
        <f t="shared" si="36"/>
        <v>1373152</v>
      </c>
      <c r="Q427" t="e">
        <f>+VLOOKUP(O427,'Bảng kê HĐ 2022'!N$1912:R$4434,4,0)</f>
        <v>#N/A</v>
      </c>
      <c r="R427" t="e">
        <f>+VLOOKUP(O427,'Hàng trả'!#REF!,2,0)</f>
        <v>#REF!</v>
      </c>
    </row>
    <row r="428" spans="1:18" hidden="1" x14ac:dyDescent="0.3">
      <c r="A428" s="12">
        <v>2</v>
      </c>
      <c r="B428" s="63" t="s">
        <v>10814</v>
      </c>
      <c r="C428" s="6" t="s">
        <v>10815</v>
      </c>
      <c r="D428" s="7">
        <v>44583</v>
      </c>
      <c r="E428" s="8" t="s">
        <v>10464</v>
      </c>
      <c r="F428" s="9">
        <v>7380648</v>
      </c>
      <c r="G428" s="8" t="s">
        <v>10138</v>
      </c>
      <c r="H428" s="9">
        <v>738065</v>
      </c>
      <c r="I428" s="66">
        <v>15167721</v>
      </c>
      <c r="J428" s="67"/>
      <c r="K428" s="68"/>
      <c r="L428" s="75" t="s">
        <v>10816</v>
      </c>
      <c r="M428" s="76"/>
      <c r="N428" t="str">
        <f t="shared" si="37"/>
        <v>09317</v>
      </c>
      <c r="O428">
        <f t="shared" si="35"/>
        <v>9317</v>
      </c>
      <c r="P428" s="29">
        <f t="shared" si="36"/>
        <v>7380648</v>
      </c>
      <c r="Q428" t="e">
        <f>+VLOOKUP(O428,'Bảng kê HĐ 2022'!N$1912:R$4434,4,0)</f>
        <v>#N/A</v>
      </c>
      <c r="R428" t="e">
        <f>+VLOOKUP(O428,'Hàng trả'!#REF!,2,0)</f>
        <v>#REF!</v>
      </c>
    </row>
    <row r="429" spans="1:18" hidden="1" x14ac:dyDescent="0.3">
      <c r="A429" s="12">
        <v>2</v>
      </c>
      <c r="B429" s="64"/>
      <c r="C429" s="6" t="s">
        <v>10817</v>
      </c>
      <c r="D429" s="7">
        <v>44564</v>
      </c>
      <c r="E429" s="8" t="s">
        <v>10464</v>
      </c>
      <c r="F429" s="9">
        <v>4551943</v>
      </c>
      <c r="G429" s="8" t="s">
        <v>10138</v>
      </c>
      <c r="H429" s="9">
        <v>455194</v>
      </c>
      <c r="I429" s="69"/>
      <c r="J429" s="70"/>
      <c r="K429" s="71"/>
      <c r="L429" s="77"/>
      <c r="M429" s="78"/>
      <c r="N429" t="str">
        <f t="shared" si="37"/>
        <v>06284</v>
      </c>
      <c r="O429">
        <f t="shared" si="35"/>
        <v>6284</v>
      </c>
      <c r="P429" s="29">
        <f t="shared" si="36"/>
        <v>4551943</v>
      </c>
      <c r="Q429" t="e">
        <f>+VLOOKUP(O429,'Bảng kê HĐ 2022'!N$1912:R$4434,4,0)</f>
        <v>#N/A</v>
      </c>
      <c r="R429" t="e">
        <f>+VLOOKUP(O429,'Hàng trả'!#REF!,2,0)</f>
        <v>#REF!</v>
      </c>
    </row>
    <row r="430" spans="1:18" hidden="1" x14ac:dyDescent="0.3">
      <c r="A430" s="12">
        <v>2</v>
      </c>
      <c r="B430" s="65"/>
      <c r="C430" s="6" t="s">
        <v>10818</v>
      </c>
      <c r="D430" s="7">
        <v>44579</v>
      </c>
      <c r="E430" s="8" t="s">
        <v>10464</v>
      </c>
      <c r="F430" s="9">
        <v>4920432</v>
      </c>
      <c r="G430" s="8" t="s">
        <v>10138</v>
      </c>
      <c r="H430" s="9">
        <v>492043</v>
      </c>
      <c r="I430" s="72"/>
      <c r="J430" s="73"/>
      <c r="K430" s="74"/>
      <c r="L430" s="79"/>
      <c r="M430" s="80"/>
      <c r="N430" t="str">
        <f t="shared" si="37"/>
        <v>08338</v>
      </c>
      <c r="O430">
        <f t="shared" si="35"/>
        <v>8338</v>
      </c>
      <c r="P430" s="29">
        <f t="shared" si="36"/>
        <v>4920432</v>
      </c>
      <c r="Q430" t="e">
        <f>+VLOOKUP(O430,'Bảng kê HĐ 2022'!N$1912:R$4434,4,0)</f>
        <v>#N/A</v>
      </c>
      <c r="R430" t="e">
        <f>+VLOOKUP(O430,'Hàng trả'!#REF!,2,0)</f>
        <v>#REF!</v>
      </c>
    </row>
    <row r="431" spans="1:18" hidden="1" x14ac:dyDescent="0.3">
      <c r="A431" s="12">
        <v>2</v>
      </c>
      <c r="B431" s="63" t="s">
        <v>10819</v>
      </c>
      <c r="C431" s="6" t="s">
        <v>10820</v>
      </c>
      <c r="D431" s="7">
        <v>44571</v>
      </c>
      <c r="E431" s="8" t="s">
        <v>10544</v>
      </c>
      <c r="F431" s="9">
        <v>1608970</v>
      </c>
      <c r="G431" s="8" t="s">
        <v>10138</v>
      </c>
      <c r="H431" s="9">
        <v>160897</v>
      </c>
      <c r="I431" s="66">
        <v>4103441</v>
      </c>
      <c r="J431" s="67"/>
      <c r="K431" s="68"/>
      <c r="L431" s="75" t="s">
        <v>10821</v>
      </c>
      <c r="M431" s="76"/>
      <c r="N431" t="str">
        <f t="shared" ref="N431:N435" si="42">+RIGHT(C431,4)</f>
        <v>7045</v>
      </c>
      <c r="O431">
        <f t="shared" si="35"/>
        <v>7045</v>
      </c>
      <c r="P431" s="29">
        <f t="shared" si="36"/>
        <v>1608970</v>
      </c>
      <c r="Q431" t="e">
        <f>+VLOOKUP(O431,'Bảng kê HĐ 2022'!N$1912:R$4434,4,0)</f>
        <v>#N/A</v>
      </c>
      <c r="R431" t="e">
        <f>+VLOOKUP(O431,'Hàng trả'!#REF!,2,0)</f>
        <v>#REF!</v>
      </c>
    </row>
    <row r="432" spans="1:18" hidden="1" x14ac:dyDescent="0.3">
      <c r="A432" s="12">
        <v>2</v>
      </c>
      <c r="B432" s="64"/>
      <c r="C432" s="6" t="s">
        <v>10822</v>
      </c>
      <c r="D432" s="7">
        <v>44585</v>
      </c>
      <c r="E432" s="8" t="s">
        <v>10823</v>
      </c>
      <c r="F432" s="9">
        <v>1996302</v>
      </c>
      <c r="G432" s="8" t="s">
        <v>10138</v>
      </c>
      <c r="H432" s="9">
        <v>199630</v>
      </c>
      <c r="I432" s="69"/>
      <c r="J432" s="70"/>
      <c r="K432" s="71"/>
      <c r="L432" s="77"/>
      <c r="M432" s="78"/>
      <c r="N432" t="str">
        <f t="shared" si="42"/>
        <v>9869</v>
      </c>
      <c r="O432">
        <f t="shared" si="35"/>
        <v>9869</v>
      </c>
      <c r="P432" s="29">
        <f t="shared" si="36"/>
        <v>1996302</v>
      </c>
      <c r="Q432" t="e">
        <f>+VLOOKUP(O432,'Bảng kê HĐ 2022'!N$1912:R$4434,4,0)</f>
        <v>#N/A</v>
      </c>
      <c r="R432" t="e">
        <f>+VLOOKUP(O432,'Hàng trả'!#REF!,2,0)</f>
        <v>#REF!</v>
      </c>
    </row>
    <row r="433" spans="1:18" hidden="1" x14ac:dyDescent="0.3">
      <c r="A433" s="12">
        <v>2</v>
      </c>
      <c r="B433" s="65"/>
      <c r="C433" s="6" t="s">
        <v>10824</v>
      </c>
      <c r="D433" s="7">
        <v>44578</v>
      </c>
      <c r="E433" s="8" t="s">
        <v>10544</v>
      </c>
      <c r="F433" s="9">
        <v>954107</v>
      </c>
      <c r="G433" s="8" t="s">
        <v>10138</v>
      </c>
      <c r="H433" s="9">
        <v>95411</v>
      </c>
      <c r="I433" s="72"/>
      <c r="J433" s="73"/>
      <c r="K433" s="74"/>
      <c r="L433" s="79"/>
      <c r="M433" s="80"/>
      <c r="N433" t="str">
        <f t="shared" si="42"/>
        <v>8068</v>
      </c>
      <c r="O433">
        <f t="shared" si="35"/>
        <v>8068</v>
      </c>
      <c r="P433" s="29">
        <f t="shared" si="36"/>
        <v>954107</v>
      </c>
      <c r="Q433" t="e">
        <f>+VLOOKUP(O433,'Bảng kê HĐ 2022'!N$1912:R$4434,4,0)</f>
        <v>#N/A</v>
      </c>
      <c r="R433" t="e">
        <f>+VLOOKUP(O433,'Hàng trả'!#REF!,2,0)</f>
        <v>#REF!</v>
      </c>
    </row>
    <row r="434" spans="1:18" hidden="1" x14ac:dyDescent="0.3">
      <c r="A434" s="12">
        <v>2</v>
      </c>
      <c r="B434" s="63" t="s">
        <v>10825</v>
      </c>
      <c r="C434" s="6" t="s">
        <v>10826</v>
      </c>
      <c r="D434" s="7">
        <v>44580</v>
      </c>
      <c r="E434" s="8" t="s">
        <v>10827</v>
      </c>
      <c r="F434" s="9">
        <v>8211434</v>
      </c>
      <c r="G434" s="8" t="s">
        <v>10138</v>
      </c>
      <c r="H434" s="9">
        <v>821144</v>
      </c>
      <c r="I434" s="66">
        <v>8626127</v>
      </c>
      <c r="J434" s="67"/>
      <c r="K434" s="68"/>
      <c r="L434" s="75" t="s">
        <v>10828</v>
      </c>
      <c r="M434" s="76"/>
      <c r="N434" t="str">
        <f t="shared" si="42"/>
        <v>8661</v>
      </c>
      <c r="O434">
        <f t="shared" si="35"/>
        <v>8661</v>
      </c>
      <c r="P434" s="29">
        <f t="shared" si="36"/>
        <v>8211434</v>
      </c>
      <c r="Q434" t="e">
        <f>+VLOOKUP(O434,'Bảng kê HĐ 2022'!N$1912:R$4434,4,0)</f>
        <v>#N/A</v>
      </c>
      <c r="R434" t="e">
        <f>+VLOOKUP(O434,'Hàng trả'!#REF!,2,0)</f>
        <v>#REF!</v>
      </c>
    </row>
    <row r="435" spans="1:18" hidden="1" x14ac:dyDescent="0.3">
      <c r="A435" s="12">
        <v>2</v>
      </c>
      <c r="B435" s="65"/>
      <c r="C435" s="6" t="s">
        <v>10829</v>
      </c>
      <c r="D435" s="7">
        <v>44573</v>
      </c>
      <c r="E435" s="8" t="s">
        <v>10830</v>
      </c>
      <c r="F435" s="9">
        <v>1373152</v>
      </c>
      <c r="G435" s="8" t="s">
        <v>10138</v>
      </c>
      <c r="H435" s="9">
        <v>137315</v>
      </c>
      <c r="I435" s="72"/>
      <c r="J435" s="73"/>
      <c r="K435" s="74"/>
      <c r="L435" s="79"/>
      <c r="M435" s="80"/>
      <c r="N435" t="str">
        <f t="shared" si="42"/>
        <v>7467</v>
      </c>
      <c r="O435">
        <f t="shared" si="35"/>
        <v>7467</v>
      </c>
      <c r="P435" s="29">
        <f t="shared" si="36"/>
        <v>1373152</v>
      </c>
      <c r="Q435">
        <f>+VLOOKUP(O435,'Bảng kê HĐ 2022'!N$1912:R$4434,4,0)</f>
        <v>0</v>
      </c>
      <c r="R435" t="e">
        <f>+VLOOKUP(O435,'Hàng trả'!#REF!,2,0)</f>
        <v>#REF!</v>
      </c>
    </row>
    <row r="436" spans="1:18" hidden="1" x14ac:dyDescent="0.3">
      <c r="A436" s="12">
        <v>2</v>
      </c>
      <c r="B436" s="63" t="s">
        <v>10834</v>
      </c>
      <c r="C436" s="6" t="s">
        <v>10835</v>
      </c>
      <c r="D436" s="7">
        <v>44572</v>
      </c>
      <c r="E436" s="8" t="s">
        <v>10836</v>
      </c>
      <c r="F436" s="9">
        <v>1373152</v>
      </c>
      <c r="G436" s="8" t="s">
        <v>10138</v>
      </c>
      <c r="H436" s="9">
        <v>137315</v>
      </c>
      <c r="I436" s="66">
        <v>2162714</v>
      </c>
      <c r="J436" s="67"/>
      <c r="K436" s="68"/>
      <c r="L436" s="75" t="s">
        <v>10837</v>
      </c>
      <c r="M436" s="76"/>
      <c r="N436" t="str">
        <f t="shared" si="37"/>
        <v>07185</v>
      </c>
      <c r="O436">
        <f t="shared" si="35"/>
        <v>7185</v>
      </c>
      <c r="P436" s="29">
        <f t="shared" si="36"/>
        <v>1373152</v>
      </c>
      <c r="Q436" t="e">
        <f>+VLOOKUP(O436,'Bảng kê HĐ 2022'!N$1912:R$4434,4,0)</f>
        <v>#N/A</v>
      </c>
      <c r="R436" t="e">
        <f>+VLOOKUP(O436,'Hàng trả'!#REF!,2,0)</f>
        <v>#REF!</v>
      </c>
    </row>
    <row r="437" spans="1:18" hidden="1" x14ac:dyDescent="0.3">
      <c r="A437" s="12">
        <v>2</v>
      </c>
      <c r="B437" s="65"/>
      <c r="C437" s="6" t="s">
        <v>10838</v>
      </c>
      <c r="D437" s="7">
        <v>44579</v>
      </c>
      <c r="E437" s="8" t="s">
        <v>10836</v>
      </c>
      <c r="F437" s="9">
        <v>1029864</v>
      </c>
      <c r="G437" s="8" t="s">
        <v>10138</v>
      </c>
      <c r="H437" s="9">
        <v>102987</v>
      </c>
      <c r="I437" s="72"/>
      <c r="J437" s="73"/>
      <c r="K437" s="74"/>
      <c r="L437" s="79"/>
      <c r="M437" s="80"/>
      <c r="N437" t="str">
        <f t="shared" si="37"/>
        <v>08351</v>
      </c>
      <c r="O437">
        <f t="shared" si="35"/>
        <v>8351</v>
      </c>
      <c r="P437" s="29">
        <f t="shared" si="36"/>
        <v>1029864</v>
      </c>
      <c r="Q437" t="e">
        <f>+VLOOKUP(O437,'Bảng kê HĐ 2022'!N$1912:R$4434,4,0)</f>
        <v>#N/A</v>
      </c>
      <c r="R437" t="e">
        <f>+VLOOKUP(O437,'Hàng trả'!#REF!,2,0)</f>
        <v>#REF!</v>
      </c>
    </row>
    <row r="438" spans="1:18" hidden="1" x14ac:dyDescent="0.3">
      <c r="A438" s="12">
        <v>2</v>
      </c>
      <c r="B438" s="5" t="s">
        <v>10839</v>
      </c>
      <c r="C438" s="6" t="s">
        <v>10840</v>
      </c>
      <c r="D438" s="7">
        <v>44585</v>
      </c>
      <c r="E438" s="8" t="s">
        <v>10776</v>
      </c>
      <c r="F438" s="9">
        <v>5555781</v>
      </c>
      <c r="G438" s="8" t="s">
        <v>10138</v>
      </c>
      <c r="H438" s="9">
        <v>555578</v>
      </c>
      <c r="I438" s="93">
        <v>5000203</v>
      </c>
      <c r="J438" s="94"/>
      <c r="K438" s="95"/>
      <c r="L438" s="96" t="s">
        <v>10841</v>
      </c>
      <c r="M438" s="97"/>
      <c r="N438" t="str">
        <f t="shared" si="37"/>
        <v>09859</v>
      </c>
      <c r="O438">
        <f t="shared" si="35"/>
        <v>9859</v>
      </c>
      <c r="P438" s="29">
        <f t="shared" si="36"/>
        <v>5555781</v>
      </c>
      <c r="Q438" t="e">
        <f>+VLOOKUP(O438,'Bảng kê HĐ 2022'!N$1912:R$4434,4,0)</f>
        <v>#N/A</v>
      </c>
      <c r="R438" t="e">
        <f>+VLOOKUP(O438,'Hàng trả'!#REF!,2,0)</f>
        <v>#REF!</v>
      </c>
    </row>
    <row r="439" spans="1:18" hidden="1" x14ac:dyDescent="0.3">
      <c r="A439" s="12">
        <v>2</v>
      </c>
      <c r="B439" s="63" t="s">
        <v>10842</v>
      </c>
      <c r="C439" s="6" t="s">
        <v>10843</v>
      </c>
      <c r="D439" s="7">
        <v>44568</v>
      </c>
      <c r="E439" s="8" t="s">
        <v>10464</v>
      </c>
      <c r="F439" s="9">
        <v>2727335</v>
      </c>
      <c r="G439" s="8" t="s">
        <v>10138</v>
      </c>
      <c r="H439" s="9">
        <v>272734</v>
      </c>
      <c r="I439" s="66">
        <v>7406977</v>
      </c>
      <c r="J439" s="67"/>
      <c r="K439" s="68"/>
      <c r="L439" s="75" t="s">
        <v>10844</v>
      </c>
      <c r="M439" s="76"/>
      <c r="N439" t="str">
        <f t="shared" si="37"/>
        <v>06878</v>
      </c>
      <c r="O439">
        <f t="shared" si="35"/>
        <v>6878</v>
      </c>
      <c r="P439" s="29">
        <f t="shared" si="36"/>
        <v>2727335</v>
      </c>
      <c r="Q439" t="e">
        <f>+VLOOKUP(O439,'Bảng kê HĐ 2022'!N$1912:R$4434,4,0)</f>
        <v>#N/A</v>
      </c>
      <c r="R439" t="e">
        <f>+VLOOKUP(O439,'Hàng trả'!#REF!,2,0)</f>
        <v>#REF!</v>
      </c>
    </row>
    <row r="440" spans="1:18" hidden="1" x14ac:dyDescent="0.3">
      <c r="A440" s="12">
        <v>2</v>
      </c>
      <c r="B440" s="65"/>
      <c r="C440" s="6" t="s">
        <v>10845</v>
      </c>
      <c r="D440" s="7">
        <v>44586</v>
      </c>
      <c r="E440" s="8" t="s">
        <v>10544</v>
      </c>
      <c r="F440" s="9">
        <v>5502640</v>
      </c>
      <c r="G440" s="8" t="s">
        <v>10138</v>
      </c>
      <c r="H440" s="9">
        <v>550264</v>
      </c>
      <c r="I440" s="72"/>
      <c r="J440" s="73"/>
      <c r="K440" s="74"/>
      <c r="L440" s="79"/>
      <c r="M440" s="80"/>
      <c r="N440" t="str">
        <f t="shared" si="37"/>
        <v>10226</v>
      </c>
      <c r="O440">
        <f t="shared" si="35"/>
        <v>10226</v>
      </c>
      <c r="P440" s="29">
        <f t="shared" si="36"/>
        <v>5502640</v>
      </c>
      <c r="Q440" t="e">
        <f>+VLOOKUP(O440,'Bảng kê HĐ 2022'!N$1912:R$4434,4,0)</f>
        <v>#N/A</v>
      </c>
      <c r="R440" t="e">
        <f>+VLOOKUP(O440,'Hàng trả'!#REF!,2,0)</f>
        <v>#REF!</v>
      </c>
    </row>
    <row r="441" spans="1:18" hidden="1" x14ac:dyDescent="0.3">
      <c r="A441" s="12">
        <v>2</v>
      </c>
      <c r="B441" s="63" t="s">
        <v>10846</v>
      </c>
      <c r="C441" s="6" t="s">
        <v>10847</v>
      </c>
      <c r="D441" s="7">
        <v>44565</v>
      </c>
      <c r="E441" s="8" t="s">
        <v>10464</v>
      </c>
      <c r="F441" s="9">
        <v>2586012</v>
      </c>
      <c r="G441" s="8" t="s">
        <v>10138</v>
      </c>
      <c r="H441" s="9">
        <v>258601</v>
      </c>
      <c r="I441" s="66">
        <v>14312004</v>
      </c>
      <c r="J441" s="67"/>
      <c r="K441" s="68"/>
      <c r="L441" s="75" t="s">
        <v>10848</v>
      </c>
      <c r="M441" s="76"/>
      <c r="N441" t="str">
        <f t="shared" si="37"/>
        <v>06427</v>
      </c>
      <c r="O441">
        <f t="shared" si="35"/>
        <v>6427</v>
      </c>
      <c r="P441" s="29">
        <f t="shared" si="36"/>
        <v>2586012</v>
      </c>
      <c r="Q441" t="e">
        <f>+VLOOKUP(O441,'Bảng kê HĐ 2022'!N$1912:R$4434,4,0)</f>
        <v>#N/A</v>
      </c>
      <c r="R441" t="e">
        <f>+VLOOKUP(O441,'Hàng trả'!#REF!,2,0)</f>
        <v>#REF!</v>
      </c>
    </row>
    <row r="442" spans="1:18" hidden="1" x14ac:dyDescent="0.3">
      <c r="A442" s="12">
        <v>2</v>
      </c>
      <c r="B442" s="64"/>
      <c r="C442" s="6" t="s">
        <v>10849</v>
      </c>
      <c r="D442" s="7">
        <v>44572</v>
      </c>
      <c r="E442" s="8" t="s">
        <v>10464</v>
      </c>
      <c r="F442" s="9">
        <v>3904516</v>
      </c>
      <c r="G442" s="8" t="s">
        <v>10138</v>
      </c>
      <c r="H442" s="9">
        <v>390452</v>
      </c>
      <c r="I442" s="69"/>
      <c r="J442" s="70"/>
      <c r="K442" s="71"/>
      <c r="L442" s="77"/>
      <c r="M442" s="78"/>
      <c r="N442" t="str">
        <f t="shared" si="37"/>
        <v>07157</v>
      </c>
      <c r="O442">
        <f t="shared" si="35"/>
        <v>7157</v>
      </c>
      <c r="P442" s="29">
        <f t="shared" si="36"/>
        <v>3904516</v>
      </c>
      <c r="Q442" t="e">
        <f>+VLOOKUP(O442,'Bảng kê HĐ 2022'!N$1912:R$4434,4,0)</f>
        <v>#N/A</v>
      </c>
      <c r="R442" t="e">
        <f>+VLOOKUP(O442,'Hàng trả'!#REF!,2,0)</f>
        <v>#REF!</v>
      </c>
    </row>
    <row r="443" spans="1:18" hidden="1" x14ac:dyDescent="0.3">
      <c r="A443" s="12">
        <v>2</v>
      </c>
      <c r="B443" s="64"/>
      <c r="C443" s="6" t="s">
        <v>10850</v>
      </c>
      <c r="D443" s="7">
        <v>44590</v>
      </c>
      <c r="E443" s="8" t="s">
        <v>10464</v>
      </c>
      <c r="F443" s="9">
        <v>7139396</v>
      </c>
      <c r="G443" s="8" t="s">
        <v>10138</v>
      </c>
      <c r="H443" s="9">
        <v>713940</v>
      </c>
      <c r="I443" s="69"/>
      <c r="J443" s="70"/>
      <c r="K443" s="71"/>
      <c r="L443" s="77"/>
      <c r="M443" s="78"/>
      <c r="N443" t="str">
        <f t="shared" si="37"/>
        <v>10427</v>
      </c>
      <c r="O443">
        <f t="shared" si="35"/>
        <v>10427</v>
      </c>
      <c r="P443" s="29">
        <f t="shared" si="36"/>
        <v>7139396</v>
      </c>
      <c r="Q443">
        <f>+VLOOKUP(O443,'Bảng kê HĐ 2022'!N$1912:R$4434,4,0)</f>
        <v>0</v>
      </c>
      <c r="R443" t="e">
        <f>+VLOOKUP(O443,'Hàng trả'!#REF!,2,0)</f>
        <v>#REF!</v>
      </c>
    </row>
    <row r="444" spans="1:18" hidden="1" x14ac:dyDescent="0.3">
      <c r="A444" s="12">
        <v>2</v>
      </c>
      <c r="B444" s="65"/>
      <c r="C444" s="6" t="s">
        <v>10851</v>
      </c>
      <c r="D444" s="7">
        <v>44580</v>
      </c>
      <c r="E444" s="8" t="s">
        <v>10470</v>
      </c>
      <c r="F444" s="9">
        <v>2272303</v>
      </c>
      <c r="G444" s="8" t="s">
        <v>10138</v>
      </c>
      <c r="H444" s="9">
        <v>227230</v>
      </c>
      <c r="I444" s="72"/>
      <c r="J444" s="73"/>
      <c r="K444" s="74"/>
      <c r="L444" s="79"/>
      <c r="M444" s="80"/>
      <c r="N444" t="str">
        <f t="shared" si="37"/>
        <v>08617</v>
      </c>
      <c r="O444">
        <f t="shared" si="35"/>
        <v>8617</v>
      </c>
      <c r="P444" s="29">
        <f t="shared" si="36"/>
        <v>2272303</v>
      </c>
      <c r="Q444" t="e">
        <f>+VLOOKUP(O444,'Bảng kê HĐ 2022'!N$1912:R$4434,4,0)</f>
        <v>#N/A</v>
      </c>
      <c r="R444" t="e">
        <f>+VLOOKUP(O444,'Hàng trả'!#REF!,2,0)</f>
        <v>#REF!</v>
      </c>
    </row>
    <row r="445" spans="1:18" hidden="1" x14ac:dyDescent="0.3">
      <c r="A445" s="12">
        <v>2</v>
      </c>
      <c r="B445" s="63" t="s">
        <v>10852</v>
      </c>
      <c r="C445" s="6" t="s">
        <v>10853</v>
      </c>
      <c r="D445" s="7">
        <v>44568</v>
      </c>
      <c r="E445" s="8" t="s">
        <v>10854</v>
      </c>
      <c r="F445" s="9">
        <v>3992604</v>
      </c>
      <c r="G445" s="8" t="s">
        <v>10138</v>
      </c>
      <c r="H445" s="9">
        <v>399260</v>
      </c>
      <c r="I445" s="66">
        <v>25153405</v>
      </c>
      <c r="J445" s="67"/>
      <c r="K445" s="68"/>
      <c r="L445" s="75" t="s">
        <v>10855</v>
      </c>
      <c r="M445" s="76"/>
      <c r="N445" t="str">
        <f t="shared" si="37"/>
        <v>06897</v>
      </c>
      <c r="O445">
        <f t="shared" si="35"/>
        <v>6897</v>
      </c>
      <c r="P445" s="29">
        <f t="shared" si="36"/>
        <v>3992604</v>
      </c>
      <c r="Q445" t="e">
        <f>+VLOOKUP(O445,'Bảng kê HĐ 2022'!N$1912:R$4434,4,0)</f>
        <v>#N/A</v>
      </c>
      <c r="R445" t="e">
        <f>+VLOOKUP(O445,'Hàng trả'!#REF!,2,0)</f>
        <v>#REF!</v>
      </c>
    </row>
    <row r="446" spans="1:18" hidden="1" x14ac:dyDescent="0.3">
      <c r="A446" s="12">
        <v>2</v>
      </c>
      <c r="B446" s="64"/>
      <c r="C446" s="6" t="s">
        <v>10856</v>
      </c>
      <c r="D446" s="7">
        <v>44582</v>
      </c>
      <c r="E446" s="8" t="s">
        <v>10857</v>
      </c>
      <c r="F446" s="9">
        <v>19963020</v>
      </c>
      <c r="G446" s="8" t="s">
        <v>10138</v>
      </c>
      <c r="H446" s="9">
        <v>1996302</v>
      </c>
      <c r="I446" s="69"/>
      <c r="J446" s="70"/>
      <c r="K446" s="71"/>
      <c r="L446" s="77"/>
      <c r="M446" s="78"/>
      <c r="N446" t="str">
        <f t="shared" si="37"/>
        <v>09171</v>
      </c>
      <c r="O446">
        <f t="shared" si="35"/>
        <v>9171</v>
      </c>
      <c r="P446" s="29">
        <f t="shared" si="36"/>
        <v>19963020</v>
      </c>
      <c r="Q446" t="e">
        <f>+VLOOKUP(O446,'Bảng kê HĐ 2022'!N$1912:R$4434,4,0)</f>
        <v>#N/A</v>
      </c>
      <c r="R446" t="e">
        <f>+VLOOKUP(O446,'Hàng trả'!#REF!,2,0)</f>
        <v>#REF!</v>
      </c>
    </row>
    <row r="447" spans="1:18" hidden="1" x14ac:dyDescent="0.3">
      <c r="A447" s="12">
        <v>2</v>
      </c>
      <c r="B447" s="65"/>
      <c r="C447" s="6" t="s">
        <v>10858</v>
      </c>
      <c r="D447" s="7">
        <v>44572</v>
      </c>
      <c r="E447" s="8" t="s">
        <v>10859</v>
      </c>
      <c r="F447" s="9">
        <v>3992604</v>
      </c>
      <c r="G447" s="8" t="s">
        <v>10138</v>
      </c>
      <c r="H447" s="9">
        <v>399260</v>
      </c>
      <c r="I447" s="72"/>
      <c r="J447" s="73"/>
      <c r="K447" s="74"/>
      <c r="L447" s="79"/>
      <c r="M447" s="80"/>
      <c r="N447" t="str">
        <f t="shared" si="37"/>
        <v>07189</v>
      </c>
      <c r="O447">
        <f t="shared" si="35"/>
        <v>7189</v>
      </c>
      <c r="P447" s="29">
        <f t="shared" si="36"/>
        <v>3992604</v>
      </c>
      <c r="Q447" t="e">
        <f>+VLOOKUP(O447,'Bảng kê HĐ 2022'!N$1912:R$4434,4,0)</f>
        <v>#N/A</v>
      </c>
      <c r="R447" t="e">
        <f>+VLOOKUP(O447,'Hàng trả'!#REF!,2,0)</f>
        <v>#REF!</v>
      </c>
    </row>
    <row r="448" spans="1:18" hidden="1" x14ac:dyDescent="0.3">
      <c r="A448" s="12">
        <v>2</v>
      </c>
      <c r="B448" s="63" t="s">
        <v>10860</v>
      </c>
      <c r="C448" s="6" t="s">
        <v>10861</v>
      </c>
      <c r="D448" s="7">
        <v>44586</v>
      </c>
      <c r="E448" s="8" t="s">
        <v>10185</v>
      </c>
      <c r="F448" s="9">
        <v>7914080</v>
      </c>
      <c r="G448" s="8" t="s">
        <v>10138</v>
      </c>
      <c r="H448" s="9">
        <v>791408</v>
      </c>
      <c r="I448" s="66">
        <v>15465004</v>
      </c>
      <c r="J448" s="67"/>
      <c r="K448" s="68"/>
      <c r="L448" s="75" t="s">
        <v>10862</v>
      </c>
      <c r="M448" s="76"/>
      <c r="N448" t="str">
        <f t="shared" si="37"/>
        <v>10314</v>
      </c>
      <c r="O448">
        <f t="shared" si="35"/>
        <v>10314</v>
      </c>
      <c r="P448" s="29">
        <f t="shared" si="36"/>
        <v>7914080</v>
      </c>
      <c r="Q448" t="e">
        <f>+VLOOKUP(O448,'Bảng kê HĐ 2022'!N$1912:R$4434,4,0)</f>
        <v>#N/A</v>
      </c>
      <c r="R448" t="e">
        <f>+VLOOKUP(O448,'Hàng trả'!#REF!,2,0)</f>
        <v>#REF!</v>
      </c>
    </row>
    <row r="449" spans="1:18" hidden="1" x14ac:dyDescent="0.3">
      <c r="A449" s="12">
        <v>2</v>
      </c>
      <c r="B449" s="65"/>
      <c r="C449" s="6" t="s">
        <v>10863</v>
      </c>
      <c r="D449" s="7">
        <v>44585</v>
      </c>
      <c r="E449" s="8" t="s">
        <v>10185</v>
      </c>
      <c r="F449" s="9">
        <v>9269258</v>
      </c>
      <c r="G449" s="8" t="s">
        <v>10138</v>
      </c>
      <c r="H449" s="9">
        <v>926926</v>
      </c>
      <c r="I449" s="72"/>
      <c r="J449" s="73"/>
      <c r="K449" s="74"/>
      <c r="L449" s="79"/>
      <c r="M449" s="80"/>
      <c r="N449" t="str">
        <f t="shared" si="37"/>
        <v>09860</v>
      </c>
      <c r="O449">
        <f t="shared" si="35"/>
        <v>9860</v>
      </c>
      <c r="P449" s="29">
        <f t="shared" si="36"/>
        <v>9269258</v>
      </c>
      <c r="Q449" t="e">
        <f>+VLOOKUP(O449,'Bảng kê HĐ 2022'!N$1912:R$4434,4,0)</f>
        <v>#N/A</v>
      </c>
      <c r="R449" t="e">
        <f>+VLOOKUP(O449,'Hàng trả'!#REF!,2,0)</f>
        <v>#REF!</v>
      </c>
    </row>
    <row r="450" spans="1:18" hidden="1" x14ac:dyDescent="0.3">
      <c r="A450" s="12">
        <v>2</v>
      </c>
      <c r="B450" s="63" t="s">
        <v>10864</v>
      </c>
      <c r="C450" s="6" t="s">
        <v>10865</v>
      </c>
      <c r="D450" s="7">
        <v>44569</v>
      </c>
      <c r="E450" s="8" t="s">
        <v>10866</v>
      </c>
      <c r="F450" s="9">
        <v>1996302</v>
      </c>
      <c r="G450" s="8" t="s">
        <v>10138</v>
      </c>
      <c r="H450" s="9">
        <v>199630</v>
      </c>
      <c r="I450" s="66">
        <v>11891019</v>
      </c>
      <c r="J450" s="67"/>
      <c r="K450" s="68"/>
      <c r="L450" s="75" t="s">
        <v>10867</v>
      </c>
      <c r="M450" s="76"/>
      <c r="N450" t="str">
        <f t="shared" ref="N450:N451" si="43">+RIGHT(C450,4)</f>
        <v>7010</v>
      </c>
      <c r="O450">
        <f t="shared" si="35"/>
        <v>7010</v>
      </c>
      <c r="P450" s="29">
        <f t="shared" si="36"/>
        <v>1996302</v>
      </c>
      <c r="Q450" t="e">
        <f>+VLOOKUP(O450,'Bảng kê HĐ 2022'!N$1912:R$4434,4,0)</f>
        <v>#N/A</v>
      </c>
      <c r="R450" t="e">
        <f>+VLOOKUP(O450,'Hàng trả'!#REF!,2,0)</f>
        <v>#REF!</v>
      </c>
    </row>
    <row r="451" spans="1:18" hidden="1" x14ac:dyDescent="0.3">
      <c r="A451" s="12">
        <v>2</v>
      </c>
      <c r="B451" s="64"/>
      <c r="C451" s="6" t="s">
        <v>10868</v>
      </c>
      <c r="D451" s="7">
        <v>44573</v>
      </c>
      <c r="E451" s="8" t="s">
        <v>10869</v>
      </c>
      <c r="F451" s="9">
        <v>3306028</v>
      </c>
      <c r="G451" s="8" t="s">
        <v>10138</v>
      </c>
      <c r="H451" s="9">
        <v>330603</v>
      </c>
      <c r="I451" s="69"/>
      <c r="J451" s="70"/>
      <c r="K451" s="71"/>
      <c r="L451" s="77"/>
      <c r="M451" s="78"/>
      <c r="N451" t="str">
        <f t="shared" si="43"/>
        <v>7623</v>
      </c>
      <c r="O451">
        <f t="shared" si="35"/>
        <v>7623</v>
      </c>
      <c r="P451" s="29">
        <f t="shared" si="36"/>
        <v>3306028</v>
      </c>
      <c r="Q451" t="e">
        <f>+VLOOKUP(O451,'Bảng kê HĐ 2022'!N$1912:R$4434,4,0)</f>
        <v>#N/A</v>
      </c>
      <c r="R451" t="e">
        <f>+VLOOKUP(O451,'Hàng trả'!#REF!,2,0)</f>
        <v>#REF!</v>
      </c>
    </row>
    <row r="452" spans="1:18" hidden="1" x14ac:dyDescent="0.3">
      <c r="A452" s="12">
        <v>2</v>
      </c>
      <c r="B452" s="64"/>
      <c r="C452" s="6" t="s">
        <v>10870</v>
      </c>
      <c r="D452" s="7">
        <v>44587</v>
      </c>
      <c r="E452" s="8" t="s">
        <v>10871</v>
      </c>
      <c r="F452" s="9">
        <v>3992604</v>
      </c>
      <c r="G452" s="8" t="s">
        <v>10138</v>
      </c>
      <c r="H452" s="9">
        <v>399260</v>
      </c>
      <c r="I452" s="69"/>
      <c r="J452" s="70"/>
      <c r="K452" s="71"/>
      <c r="L452" s="77"/>
      <c r="M452" s="78"/>
      <c r="N452" t="str">
        <f t="shared" si="37"/>
        <v>10337</v>
      </c>
      <c r="O452">
        <f t="shared" si="35"/>
        <v>10337</v>
      </c>
      <c r="P452" s="29">
        <f t="shared" si="36"/>
        <v>3992604</v>
      </c>
      <c r="Q452" t="e">
        <f>+VLOOKUP(O452,'Bảng kê HĐ 2022'!N$1912:R$4434,4,0)</f>
        <v>#N/A</v>
      </c>
      <c r="R452" t="e">
        <f>+VLOOKUP(O452,'Hàng trả'!#REF!,2,0)</f>
        <v>#REF!</v>
      </c>
    </row>
    <row r="453" spans="1:18" hidden="1" x14ac:dyDescent="0.3">
      <c r="A453" s="12">
        <v>2</v>
      </c>
      <c r="B453" s="64"/>
      <c r="C453" s="6" t="s">
        <v>10872</v>
      </c>
      <c r="D453" s="7">
        <v>44564</v>
      </c>
      <c r="E453" s="8" t="s">
        <v>10873</v>
      </c>
      <c r="F453" s="9">
        <v>1921007</v>
      </c>
      <c r="G453" s="8" t="s">
        <v>10138</v>
      </c>
      <c r="H453" s="9">
        <v>192101</v>
      </c>
      <c r="I453" s="69"/>
      <c r="J453" s="70"/>
      <c r="K453" s="71"/>
      <c r="L453" s="77"/>
      <c r="M453" s="78"/>
      <c r="N453" t="str">
        <f t="shared" ref="N453:N457" si="44">+RIGHT(C453,4)</f>
        <v>6248</v>
      </c>
      <c r="O453">
        <f t="shared" si="35"/>
        <v>6248</v>
      </c>
      <c r="P453" s="29">
        <f t="shared" si="36"/>
        <v>1921007</v>
      </c>
      <c r="Q453" t="e">
        <f>+VLOOKUP(O453,'Bảng kê HĐ 2022'!N$1912:R$4434,4,0)</f>
        <v>#N/A</v>
      </c>
      <c r="R453" t="e">
        <f>+VLOOKUP(O453,'Hàng trả'!#REF!,2,0)</f>
        <v>#REF!</v>
      </c>
    </row>
    <row r="454" spans="1:18" hidden="1" x14ac:dyDescent="0.3">
      <c r="A454" s="12">
        <v>2</v>
      </c>
      <c r="B454" s="65"/>
      <c r="C454" s="6" t="s">
        <v>10874</v>
      </c>
      <c r="D454" s="7">
        <v>44576</v>
      </c>
      <c r="E454" s="8" t="s">
        <v>10875</v>
      </c>
      <c r="F454" s="9">
        <v>1996302</v>
      </c>
      <c r="G454" s="8" t="s">
        <v>10138</v>
      </c>
      <c r="H454" s="9">
        <v>199630</v>
      </c>
      <c r="I454" s="72"/>
      <c r="J454" s="73"/>
      <c r="K454" s="74"/>
      <c r="L454" s="79"/>
      <c r="M454" s="80"/>
      <c r="N454" t="str">
        <f t="shared" si="44"/>
        <v>8017</v>
      </c>
      <c r="O454">
        <f t="shared" si="35"/>
        <v>8017</v>
      </c>
      <c r="P454" s="29">
        <f t="shared" si="36"/>
        <v>1996302</v>
      </c>
      <c r="Q454" t="e">
        <f>+VLOOKUP(O454,'Bảng kê HĐ 2022'!N$1912:R$4434,4,0)</f>
        <v>#N/A</v>
      </c>
      <c r="R454" t="e">
        <f>+VLOOKUP(O454,'Hàng trả'!#REF!,2,0)</f>
        <v>#REF!</v>
      </c>
    </row>
    <row r="455" spans="1:18" hidden="1" x14ac:dyDescent="0.3">
      <c r="A455" s="12">
        <v>2</v>
      </c>
      <c r="B455" s="63" t="s">
        <v>10876</v>
      </c>
      <c r="C455" s="6" t="s">
        <v>10877</v>
      </c>
      <c r="D455" s="7">
        <v>44578</v>
      </c>
      <c r="E455" s="8" t="s">
        <v>10555</v>
      </c>
      <c r="F455" s="9">
        <v>3723456</v>
      </c>
      <c r="G455" s="8" t="s">
        <v>10138</v>
      </c>
      <c r="H455" s="9">
        <v>372346</v>
      </c>
      <c r="I455" s="66">
        <v>11443865</v>
      </c>
      <c r="J455" s="67"/>
      <c r="K455" s="68"/>
      <c r="L455" s="75" t="s">
        <v>10878</v>
      </c>
      <c r="M455" s="76"/>
      <c r="N455" t="str">
        <f t="shared" si="44"/>
        <v>8066</v>
      </c>
      <c r="O455">
        <f t="shared" si="35"/>
        <v>8066</v>
      </c>
      <c r="P455" s="29">
        <f t="shared" si="36"/>
        <v>3723456</v>
      </c>
      <c r="Q455" t="e">
        <f>+VLOOKUP(O455,'Bảng kê HĐ 2022'!N$1912:R$4434,4,0)</f>
        <v>#N/A</v>
      </c>
      <c r="R455" t="e">
        <f>+VLOOKUP(O455,'Hàng trả'!#REF!,2,0)</f>
        <v>#REF!</v>
      </c>
    </row>
    <row r="456" spans="1:18" hidden="1" x14ac:dyDescent="0.3">
      <c r="A456" s="12">
        <v>2</v>
      </c>
      <c r="B456" s="64"/>
      <c r="C456" s="6" t="s">
        <v>10879</v>
      </c>
      <c r="D456" s="7">
        <v>44567</v>
      </c>
      <c r="E456" s="8" t="s">
        <v>10555</v>
      </c>
      <c r="F456" s="9">
        <v>5327036</v>
      </c>
      <c r="G456" s="8" t="s">
        <v>10138</v>
      </c>
      <c r="H456" s="9">
        <v>532704</v>
      </c>
      <c r="I456" s="69"/>
      <c r="J456" s="70"/>
      <c r="K456" s="71"/>
      <c r="L456" s="77"/>
      <c r="M456" s="78"/>
      <c r="N456" t="str">
        <f t="shared" si="44"/>
        <v>6824</v>
      </c>
      <c r="O456">
        <f t="shared" si="35"/>
        <v>6824</v>
      </c>
      <c r="P456" s="29">
        <f t="shared" si="36"/>
        <v>5327036</v>
      </c>
      <c r="Q456" t="e">
        <f>+VLOOKUP(O456,'Bảng kê HĐ 2022'!N$1912:R$4434,4,0)</f>
        <v>#N/A</v>
      </c>
      <c r="R456" t="e">
        <f>+VLOOKUP(O456,'Hàng trả'!#REF!,2,0)</f>
        <v>#REF!</v>
      </c>
    </row>
    <row r="457" spans="1:18" hidden="1" x14ac:dyDescent="0.3">
      <c r="A457" s="12">
        <v>2</v>
      </c>
      <c r="B457" s="65"/>
      <c r="C457" s="6" t="s">
        <v>10880</v>
      </c>
      <c r="D457" s="7">
        <v>44585</v>
      </c>
      <c r="E457" s="8" t="s">
        <v>10464</v>
      </c>
      <c r="F457" s="9">
        <v>3664914</v>
      </c>
      <c r="G457" s="8" t="s">
        <v>10138</v>
      </c>
      <c r="H457" s="9">
        <v>366492</v>
      </c>
      <c r="I457" s="72"/>
      <c r="J457" s="73"/>
      <c r="K457" s="74"/>
      <c r="L457" s="79"/>
      <c r="M457" s="80"/>
      <c r="N457" t="str">
        <f t="shared" si="44"/>
        <v>9870</v>
      </c>
      <c r="O457">
        <f t="shared" ref="O457:O520" si="45">+N457*1</f>
        <v>9870</v>
      </c>
      <c r="P457" s="29">
        <f t="shared" ref="P457:P520" si="46">+F457</f>
        <v>3664914</v>
      </c>
      <c r="Q457" t="e">
        <f>+VLOOKUP(O457,'Bảng kê HĐ 2022'!N$1912:R$4434,4,0)</f>
        <v>#N/A</v>
      </c>
      <c r="R457" t="e">
        <f>+VLOOKUP(O457,'Hàng trả'!#REF!,2,0)</f>
        <v>#REF!</v>
      </c>
    </row>
    <row r="458" spans="1:18" hidden="1" x14ac:dyDescent="0.3">
      <c r="A458" s="12">
        <v>2</v>
      </c>
      <c r="B458" s="63" t="s">
        <v>10881</v>
      </c>
      <c r="C458" s="6" t="s">
        <v>10882</v>
      </c>
      <c r="D458" s="7">
        <v>44587</v>
      </c>
      <c r="E458" s="8" t="s">
        <v>10470</v>
      </c>
      <c r="F458" s="9">
        <v>3992604</v>
      </c>
      <c r="G458" s="8" t="s">
        <v>10138</v>
      </c>
      <c r="H458" s="9">
        <v>399260</v>
      </c>
      <c r="I458" s="66">
        <v>23166010</v>
      </c>
      <c r="J458" s="67"/>
      <c r="K458" s="68"/>
      <c r="L458" s="75" t="s">
        <v>10883</v>
      </c>
      <c r="M458" s="76"/>
      <c r="N458" t="str">
        <f t="shared" ref="N458:N520" si="47">+RIGHT(C458,5)</f>
        <v>10318</v>
      </c>
      <c r="O458">
        <f t="shared" si="45"/>
        <v>10318</v>
      </c>
      <c r="P458" s="29">
        <f t="shared" si="46"/>
        <v>3992604</v>
      </c>
      <c r="Q458" t="e">
        <f>+VLOOKUP(O458,'Bảng kê HĐ 2022'!N$1912:R$4434,4,0)</f>
        <v>#N/A</v>
      </c>
      <c r="R458" t="e">
        <f>+VLOOKUP(O458,'Hàng trả'!#REF!,2,0)</f>
        <v>#REF!</v>
      </c>
    </row>
    <row r="459" spans="1:18" hidden="1" x14ac:dyDescent="0.3">
      <c r="A459" s="12">
        <v>2</v>
      </c>
      <c r="B459" s="64"/>
      <c r="C459" s="6" t="s">
        <v>10884</v>
      </c>
      <c r="D459" s="7">
        <v>44567</v>
      </c>
      <c r="E459" s="8" t="s">
        <v>10470</v>
      </c>
      <c r="F459" s="9">
        <v>2329382</v>
      </c>
      <c r="G459" s="8" t="s">
        <v>10138</v>
      </c>
      <c r="H459" s="9">
        <v>232938</v>
      </c>
      <c r="I459" s="69"/>
      <c r="J459" s="70"/>
      <c r="K459" s="71"/>
      <c r="L459" s="77"/>
      <c r="M459" s="78"/>
      <c r="N459" t="str">
        <f t="shared" si="47"/>
        <v>06711</v>
      </c>
      <c r="O459">
        <f t="shared" si="45"/>
        <v>6711</v>
      </c>
      <c r="P459" s="29">
        <f t="shared" si="46"/>
        <v>2329382</v>
      </c>
      <c r="Q459" t="e">
        <f>+VLOOKUP(O459,'Bảng kê HĐ 2022'!N$1912:R$4434,4,0)</f>
        <v>#N/A</v>
      </c>
      <c r="R459" t="e">
        <f>+VLOOKUP(O459,'Hàng trả'!#REF!,2,0)</f>
        <v>#REF!</v>
      </c>
    </row>
    <row r="460" spans="1:18" hidden="1" x14ac:dyDescent="0.3">
      <c r="A460" s="12">
        <v>2</v>
      </c>
      <c r="B460" s="64"/>
      <c r="C460" s="6" t="s">
        <v>10885</v>
      </c>
      <c r="D460" s="7">
        <v>44583</v>
      </c>
      <c r="E460" s="8" t="s">
        <v>10464</v>
      </c>
      <c r="F460" s="9">
        <v>7223326</v>
      </c>
      <c r="G460" s="8" t="s">
        <v>10138</v>
      </c>
      <c r="H460" s="9">
        <v>722333</v>
      </c>
      <c r="I460" s="69"/>
      <c r="J460" s="70"/>
      <c r="K460" s="71"/>
      <c r="L460" s="77"/>
      <c r="M460" s="78"/>
      <c r="N460" t="str">
        <f t="shared" si="47"/>
        <v>09320</v>
      </c>
      <c r="O460">
        <f t="shared" si="45"/>
        <v>9320</v>
      </c>
      <c r="P460" s="29">
        <f t="shared" si="46"/>
        <v>7223326</v>
      </c>
      <c r="Q460" t="e">
        <f>+VLOOKUP(O460,'Bảng kê HĐ 2022'!N$1912:R$4434,4,0)</f>
        <v>#N/A</v>
      </c>
      <c r="R460" t="e">
        <f>+VLOOKUP(O460,'Hàng trả'!#REF!,2,0)</f>
        <v>#REF!</v>
      </c>
    </row>
    <row r="461" spans="1:18" hidden="1" x14ac:dyDescent="0.3">
      <c r="A461" s="12">
        <v>2</v>
      </c>
      <c r="B461" s="64"/>
      <c r="C461" s="6" t="s">
        <v>10886</v>
      </c>
      <c r="D461" s="7">
        <v>44578</v>
      </c>
      <c r="E461" s="8" t="s">
        <v>10464</v>
      </c>
      <c r="F461" s="9">
        <v>2818838</v>
      </c>
      <c r="G461" s="8" t="s">
        <v>10138</v>
      </c>
      <c r="H461" s="9">
        <v>281884</v>
      </c>
      <c r="I461" s="69"/>
      <c r="J461" s="70"/>
      <c r="K461" s="71"/>
      <c r="L461" s="77"/>
      <c r="M461" s="78"/>
      <c r="N461" t="str">
        <f t="shared" si="47"/>
        <v>08060</v>
      </c>
      <c r="O461">
        <f t="shared" si="45"/>
        <v>8060</v>
      </c>
      <c r="P461" s="29">
        <f t="shared" si="46"/>
        <v>2818838</v>
      </c>
      <c r="Q461" t="e">
        <f>+VLOOKUP(O461,'Bảng kê HĐ 2022'!N$1912:R$4434,4,0)</f>
        <v>#N/A</v>
      </c>
      <c r="R461" t="e">
        <f>+VLOOKUP(O461,'Hàng trả'!#REF!,2,0)</f>
        <v>#REF!</v>
      </c>
    </row>
    <row r="462" spans="1:18" hidden="1" x14ac:dyDescent="0.3">
      <c r="A462" s="12">
        <v>2</v>
      </c>
      <c r="B462" s="64"/>
      <c r="C462" s="6" t="s">
        <v>10887</v>
      </c>
      <c r="D462" s="7">
        <v>44589</v>
      </c>
      <c r="E462" s="8" t="s">
        <v>10464</v>
      </c>
      <c r="F462" s="9">
        <v>2885993</v>
      </c>
      <c r="G462" s="8" t="s">
        <v>10138</v>
      </c>
      <c r="H462" s="9">
        <v>288599</v>
      </c>
      <c r="I462" s="69"/>
      <c r="J462" s="70"/>
      <c r="K462" s="71"/>
      <c r="L462" s="77"/>
      <c r="M462" s="78"/>
      <c r="N462" t="str">
        <f t="shared" si="47"/>
        <v>10416</v>
      </c>
      <c r="O462">
        <f t="shared" si="45"/>
        <v>10416</v>
      </c>
      <c r="P462" s="29">
        <f t="shared" si="46"/>
        <v>2885993</v>
      </c>
      <c r="Q462" t="e">
        <f>+VLOOKUP(O462,'Bảng kê HĐ 2022'!N$1912:R$4434,4,0)</f>
        <v>#N/A</v>
      </c>
      <c r="R462" t="e">
        <f>+VLOOKUP(O462,'Hàng trả'!#REF!,2,0)</f>
        <v>#REF!</v>
      </c>
    </row>
    <row r="463" spans="1:18" hidden="1" x14ac:dyDescent="0.3">
      <c r="A463" s="12">
        <v>2</v>
      </c>
      <c r="B463" s="64"/>
      <c r="C463" s="6" t="s">
        <v>10888</v>
      </c>
      <c r="D463" s="7">
        <v>44567</v>
      </c>
      <c r="E463" s="8" t="s">
        <v>10482</v>
      </c>
      <c r="F463" s="9">
        <v>1505592</v>
      </c>
      <c r="G463" s="8" t="s">
        <v>10138</v>
      </c>
      <c r="H463" s="9">
        <v>150559</v>
      </c>
      <c r="I463" s="69"/>
      <c r="J463" s="70"/>
      <c r="K463" s="71"/>
      <c r="L463" s="77"/>
      <c r="M463" s="78"/>
      <c r="N463" t="str">
        <f t="shared" si="47"/>
        <v>06710</v>
      </c>
      <c r="O463">
        <f t="shared" si="45"/>
        <v>6710</v>
      </c>
      <c r="P463" s="29">
        <f t="shared" si="46"/>
        <v>1505592</v>
      </c>
      <c r="Q463" t="e">
        <f>+VLOOKUP(O463,'Bảng kê HĐ 2022'!N$1912:R$4434,4,0)</f>
        <v>#N/A</v>
      </c>
      <c r="R463" t="e">
        <f>+VLOOKUP(O463,'Hàng trả'!#REF!,2,0)</f>
        <v>#REF!</v>
      </c>
    </row>
    <row r="464" spans="1:18" hidden="1" x14ac:dyDescent="0.3">
      <c r="A464" s="12">
        <v>2</v>
      </c>
      <c r="B464" s="65"/>
      <c r="C464" s="6" t="s">
        <v>10889</v>
      </c>
      <c r="D464" s="7">
        <v>44590</v>
      </c>
      <c r="E464" s="8" t="s">
        <v>10464</v>
      </c>
      <c r="F464" s="9">
        <v>4984276</v>
      </c>
      <c r="G464" s="8" t="s">
        <v>10138</v>
      </c>
      <c r="H464" s="9">
        <v>498428</v>
      </c>
      <c r="I464" s="72"/>
      <c r="J464" s="73"/>
      <c r="K464" s="74"/>
      <c r="L464" s="79"/>
      <c r="M464" s="80"/>
      <c r="N464" t="str">
        <f t="shared" si="47"/>
        <v>10462</v>
      </c>
      <c r="O464">
        <f t="shared" si="45"/>
        <v>10462</v>
      </c>
      <c r="P464" s="29">
        <f t="shared" si="46"/>
        <v>4984276</v>
      </c>
      <c r="Q464" t="e">
        <f>+VLOOKUP(O464,'Bảng kê HĐ 2022'!N$1912:R$4434,4,0)</f>
        <v>#N/A</v>
      </c>
      <c r="R464" t="e">
        <f>+VLOOKUP(O464,'Hàng trả'!#REF!,2,0)</f>
        <v>#REF!</v>
      </c>
    </row>
    <row r="465" spans="1:18" hidden="1" x14ac:dyDescent="0.3">
      <c r="A465" s="12">
        <v>2</v>
      </c>
      <c r="B465" s="63" t="s">
        <v>10890</v>
      </c>
      <c r="C465" s="6" t="s">
        <v>10891</v>
      </c>
      <c r="D465" s="7">
        <v>44586</v>
      </c>
      <c r="E465" s="8" t="s">
        <v>10575</v>
      </c>
      <c r="F465" s="9">
        <v>13414390</v>
      </c>
      <c r="G465" s="8" t="s">
        <v>10138</v>
      </c>
      <c r="H465" s="9">
        <v>1341439</v>
      </c>
      <c r="I465" s="66">
        <v>74251267</v>
      </c>
      <c r="J465" s="67"/>
      <c r="K465" s="68"/>
      <c r="L465" s="75" t="s">
        <v>10892</v>
      </c>
      <c r="M465" s="76"/>
      <c r="N465" t="str">
        <f t="shared" si="47"/>
        <v>10308</v>
      </c>
      <c r="O465">
        <f t="shared" si="45"/>
        <v>10308</v>
      </c>
      <c r="P465" s="29">
        <f t="shared" si="46"/>
        <v>13414390</v>
      </c>
      <c r="Q465" t="e">
        <f>+VLOOKUP(O465,'Bảng kê HĐ 2022'!N$1912:R$4434,4,0)</f>
        <v>#N/A</v>
      </c>
      <c r="R465" t="e">
        <f>+VLOOKUP(O465,'Hàng trả'!#REF!,2,0)</f>
        <v>#REF!</v>
      </c>
    </row>
    <row r="466" spans="1:18" hidden="1" x14ac:dyDescent="0.3">
      <c r="A466" s="12">
        <v>2</v>
      </c>
      <c r="B466" s="64"/>
      <c r="C466" s="6" t="s">
        <v>10893</v>
      </c>
      <c r="D466" s="7">
        <v>44574</v>
      </c>
      <c r="E466" s="8" t="s">
        <v>10894</v>
      </c>
      <c r="F466" s="9">
        <v>3892185</v>
      </c>
      <c r="G466" s="8" t="s">
        <v>10138</v>
      </c>
      <c r="H466" s="9">
        <v>389219</v>
      </c>
      <c r="I466" s="69"/>
      <c r="J466" s="70"/>
      <c r="K466" s="71"/>
      <c r="L466" s="77"/>
      <c r="M466" s="78"/>
      <c r="N466" t="str">
        <f t="shared" si="47"/>
        <v>07656</v>
      </c>
      <c r="O466">
        <f t="shared" si="45"/>
        <v>7656</v>
      </c>
      <c r="P466" s="29">
        <f t="shared" si="46"/>
        <v>3892185</v>
      </c>
      <c r="Q466" t="e">
        <f>+VLOOKUP(O466,'Bảng kê HĐ 2022'!N$1912:R$4434,4,0)</f>
        <v>#N/A</v>
      </c>
      <c r="R466" t="e">
        <f>+VLOOKUP(O466,'Hàng trả'!#REF!,2,0)</f>
        <v>#REF!</v>
      </c>
    </row>
    <row r="467" spans="1:18" hidden="1" x14ac:dyDescent="0.3">
      <c r="A467" s="12">
        <v>2</v>
      </c>
      <c r="B467" s="64"/>
      <c r="C467" s="6" t="s">
        <v>10895</v>
      </c>
      <c r="D467" s="7">
        <v>44581</v>
      </c>
      <c r="E467" s="8" t="s">
        <v>10896</v>
      </c>
      <c r="F467" s="9">
        <v>49916119</v>
      </c>
      <c r="G467" s="8" t="s">
        <v>10138</v>
      </c>
      <c r="H467" s="9">
        <v>4991612</v>
      </c>
      <c r="I467" s="69"/>
      <c r="J467" s="70"/>
      <c r="K467" s="71"/>
      <c r="L467" s="77"/>
      <c r="M467" s="78"/>
      <c r="N467" t="str">
        <f t="shared" si="47"/>
        <v>08907</v>
      </c>
      <c r="O467">
        <f t="shared" si="45"/>
        <v>8907</v>
      </c>
      <c r="P467" s="29">
        <f t="shared" si="46"/>
        <v>49916119</v>
      </c>
      <c r="Q467" t="e">
        <f>+VLOOKUP(O467,'Bảng kê HĐ 2022'!N$1912:R$4434,4,0)</f>
        <v>#N/A</v>
      </c>
      <c r="R467" t="e">
        <f>+VLOOKUP(O467,'Hàng trả'!#REF!,2,0)</f>
        <v>#REF!</v>
      </c>
    </row>
    <row r="468" spans="1:18" hidden="1" x14ac:dyDescent="0.3">
      <c r="A468" s="12">
        <v>2</v>
      </c>
      <c r="B468" s="64"/>
      <c r="C468" s="6" t="s">
        <v>10897</v>
      </c>
      <c r="D468" s="7">
        <v>44569</v>
      </c>
      <c r="E468" s="8" t="s">
        <v>10575</v>
      </c>
      <c r="F468" s="9">
        <v>4679180</v>
      </c>
      <c r="G468" s="8" t="s">
        <v>10138</v>
      </c>
      <c r="H468" s="9">
        <v>467918</v>
      </c>
      <c r="I468" s="69"/>
      <c r="J468" s="70"/>
      <c r="K468" s="71"/>
      <c r="L468" s="77"/>
      <c r="M468" s="78"/>
      <c r="N468" t="str">
        <f t="shared" si="47"/>
        <v>07011</v>
      </c>
      <c r="O468">
        <f t="shared" si="45"/>
        <v>7011</v>
      </c>
      <c r="P468" s="29">
        <f t="shared" si="46"/>
        <v>4679180</v>
      </c>
      <c r="Q468" t="e">
        <f>+VLOOKUP(O468,'Bảng kê HĐ 2022'!N$1912:R$4434,4,0)</f>
        <v>#N/A</v>
      </c>
      <c r="R468" t="e">
        <f>+VLOOKUP(O468,'Hàng trả'!#REF!,2,0)</f>
        <v>#REF!</v>
      </c>
    </row>
    <row r="469" spans="1:18" hidden="1" x14ac:dyDescent="0.3">
      <c r="A469" s="12">
        <v>2</v>
      </c>
      <c r="B469" s="64"/>
      <c r="C469" s="6" t="s">
        <v>10898</v>
      </c>
      <c r="D469" s="7">
        <v>44565</v>
      </c>
      <c r="E469" s="8" t="s">
        <v>10575</v>
      </c>
      <c r="F469" s="9">
        <v>6707349</v>
      </c>
      <c r="G469" s="8" t="s">
        <v>10138</v>
      </c>
      <c r="H469" s="9">
        <v>670735</v>
      </c>
      <c r="I469" s="69"/>
      <c r="J469" s="70"/>
      <c r="K469" s="71"/>
      <c r="L469" s="77"/>
      <c r="M469" s="78"/>
      <c r="N469" t="str">
        <f t="shared" si="47"/>
        <v>06523</v>
      </c>
      <c r="O469">
        <f t="shared" si="45"/>
        <v>6523</v>
      </c>
      <c r="P469" s="29">
        <f t="shared" si="46"/>
        <v>6707349</v>
      </c>
      <c r="Q469" t="e">
        <f>+VLOOKUP(O469,'Bảng kê HĐ 2022'!N$1912:R$4434,4,0)</f>
        <v>#N/A</v>
      </c>
      <c r="R469" t="e">
        <f>+VLOOKUP(O469,'Hàng trả'!#REF!,2,0)</f>
        <v>#REF!</v>
      </c>
    </row>
    <row r="470" spans="1:18" hidden="1" x14ac:dyDescent="0.3">
      <c r="A470" s="12">
        <v>2</v>
      </c>
      <c r="B470" s="65"/>
      <c r="C470" s="6" t="s">
        <v>10899</v>
      </c>
      <c r="D470" s="7">
        <v>44579</v>
      </c>
      <c r="E470" s="8" t="s">
        <v>10575</v>
      </c>
      <c r="F470" s="9">
        <v>3892185</v>
      </c>
      <c r="G470" s="8" t="s">
        <v>10138</v>
      </c>
      <c r="H470" s="9">
        <v>389219</v>
      </c>
      <c r="I470" s="72"/>
      <c r="J470" s="73"/>
      <c r="K470" s="74"/>
      <c r="L470" s="79"/>
      <c r="M470" s="80"/>
      <c r="N470" t="str">
        <f t="shared" si="47"/>
        <v>08347</v>
      </c>
      <c r="O470">
        <f t="shared" si="45"/>
        <v>8347</v>
      </c>
      <c r="P470" s="29">
        <f t="shared" si="46"/>
        <v>3892185</v>
      </c>
      <c r="Q470" t="e">
        <f>+VLOOKUP(O470,'Bảng kê HĐ 2022'!N$1912:R$4434,4,0)</f>
        <v>#N/A</v>
      </c>
      <c r="R470" t="e">
        <f>+VLOOKUP(O470,'Hàng trả'!#REF!,2,0)</f>
        <v>#REF!</v>
      </c>
    </row>
    <row r="471" spans="1:18" hidden="1" x14ac:dyDescent="0.3">
      <c r="A471" s="12">
        <v>2</v>
      </c>
      <c r="B471" s="63" t="s">
        <v>10905</v>
      </c>
      <c r="C471" s="6" t="s">
        <v>10906</v>
      </c>
      <c r="D471" s="7">
        <v>44574</v>
      </c>
      <c r="E471" s="8" t="s">
        <v>10464</v>
      </c>
      <c r="F471" s="9">
        <v>3828693</v>
      </c>
      <c r="G471" s="8" t="s">
        <v>10138</v>
      </c>
      <c r="H471" s="9">
        <v>382869</v>
      </c>
      <c r="I471" s="66">
        <v>14943228</v>
      </c>
      <c r="J471" s="67"/>
      <c r="K471" s="68"/>
      <c r="L471" s="75" t="s">
        <v>10907</v>
      </c>
      <c r="M471" s="76"/>
      <c r="N471" t="str">
        <f t="shared" si="47"/>
        <v>07642</v>
      </c>
      <c r="O471">
        <f t="shared" si="45"/>
        <v>7642</v>
      </c>
      <c r="P471" s="29">
        <f t="shared" si="46"/>
        <v>3828693</v>
      </c>
      <c r="Q471" t="e">
        <f>+VLOOKUP(O471,'Bảng kê HĐ 2022'!N$1912:R$4434,4,0)</f>
        <v>#N/A</v>
      </c>
      <c r="R471" t="e">
        <f>+VLOOKUP(O471,'Hàng trả'!#REF!,2,0)</f>
        <v>#REF!</v>
      </c>
    </row>
    <row r="472" spans="1:18" hidden="1" x14ac:dyDescent="0.3">
      <c r="A472" s="12">
        <v>2</v>
      </c>
      <c r="B472" s="64"/>
      <c r="C472" s="6" t="s">
        <v>10908</v>
      </c>
      <c r="D472" s="7">
        <v>44588</v>
      </c>
      <c r="E472" s="8" t="s">
        <v>10464</v>
      </c>
      <c r="F472" s="9">
        <v>9703859</v>
      </c>
      <c r="G472" s="8" t="s">
        <v>10138</v>
      </c>
      <c r="H472" s="9">
        <v>970386</v>
      </c>
      <c r="I472" s="69"/>
      <c r="J472" s="70"/>
      <c r="K472" s="71"/>
      <c r="L472" s="77"/>
      <c r="M472" s="78"/>
      <c r="N472" t="str">
        <f t="shared" si="47"/>
        <v>10372</v>
      </c>
      <c r="O472">
        <f t="shared" si="45"/>
        <v>10372</v>
      </c>
      <c r="P472" s="29">
        <f t="shared" si="46"/>
        <v>9703859</v>
      </c>
      <c r="Q472" t="e">
        <f>+VLOOKUP(O472,'Bảng kê HĐ 2022'!N$1912:R$4434,4,0)</f>
        <v>#N/A</v>
      </c>
      <c r="R472" t="e">
        <f>+VLOOKUP(O472,'Hàng trả'!#REF!,2,0)</f>
        <v>#REF!</v>
      </c>
    </row>
    <row r="473" spans="1:18" hidden="1" x14ac:dyDescent="0.3">
      <c r="A473" s="12">
        <v>2</v>
      </c>
      <c r="B473" s="65"/>
      <c r="C473" s="6" t="s">
        <v>10909</v>
      </c>
      <c r="D473" s="7">
        <v>44583</v>
      </c>
      <c r="E473" s="8" t="s">
        <v>10464</v>
      </c>
      <c r="F473" s="9">
        <v>3071035</v>
      </c>
      <c r="G473" s="8" t="s">
        <v>10138</v>
      </c>
      <c r="H473" s="9">
        <v>307104</v>
      </c>
      <c r="I473" s="72"/>
      <c r="J473" s="73"/>
      <c r="K473" s="74"/>
      <c r="L473" s="79"/>
      <c r="M473" s="80"/>
      <c r="N473" t="str">
        <f t="shared" si="47"/>
        <v>09315</v>
      </c>
      <c r="O473">
        <f t="shared" si="45"/>
        <v>9315</v>
      </c>
      <c r="P473" s="29">
        <f t="shared" si="46"/>
        <v>3071035</v>
      </c>
      <c r="Q473" t="e">
        <f>+VLOOKUP(O473,'Bảng kê HĐ 2022'!N$1912:R$4434,4,0)</f>
        <v>#N/A</v>
      </c>
      <c r="R473" t="e">
        <f>+VLOOKUP(O473,'Hàng trả'!#REF!,2,0)</f>
        <v>#REF!</v>
      </c>
    </row>
    <row r="474" spans="1:18" hidden="1" x14ac:dyDescent="0.3">
      <c r="A474" s="12">
        <v>2</v>
      </c>
      <c r="B474" s="5" t="s">
        <v>10910</v>
      </c>
      <c r="C474" s="6" t="s">
        <v>10911</v>
      </c>
      <c r="D474" s="7">
        <v>44589</v>
      </c>
      <c r="E474" s="8" t="s">
        <v>10796</v>
      </c>
      <c r="F474" s="9">
        <v>6280544</v>
      </c>
      <c r="G474" s="8" t="s">
        <v>10138</v>
      </c>
      <c r="H474" s="9">
        <v>628054</v>
      </c>
      <c r="I474" s="93">
        <v>5652490</v>
      </c>
      <c r="J474" s="94"/>
      <c r="K474" s="95"/>
      <c r="L474" s="96" t="s">
        <v>10912</v>
      </c>
      <c r="M474" s="97"/>
      <c r="N474" t="str">
        <f t="shared" si="47"/>
        <v>10406</v>
      </c>
      <c r="O474">
        <f t="shared" si="45"/>
        <v>10406</v>
      </c>
      <c r="P474" s="29">
        <f t="shared" si="46"/>
        <v>6280544</v>
      </c>
      <c r="Q474" t="e">
        <f>+VLOOKUP(O474,'Bảng kê HĐ 2022'!N$1912:R$4434,4,0)</f>
        <v>#N/A</v>
      </c>
      <c r="R474" t="e">
        <f>+VLOOKUP(O474,'Hàng trả'!#REF!,2,0)</f>
        <v>#REF!</v>
      </c>
    </row>
    <row r="475" spans="1:18" hidden="1" x14ac:dyDescent="0.3">
      <c r="A475" s="12">
        <v>2</v>
      </c>
      <c r="B475" s="5" t="s">
        <v>10913</v>
      </c>
      <c r="C475" s="6" t="s">
        <v>10914</v>
      </c>
      <c r="D475" s="7">
        <v>44588</v>
      </c>
      <c r="E475" s="8" t="s">
        <v>10470</v>
      </c>
      <c r="F475" s="9">
        <v>3100306</v>
      </c>
      <c r="G475" s="8" t="s">
        <v>10138</v>
      </c>
      <c r="H475" s="9">
        <v>310031</v>
      </c>
      <c r="I475" s="93">
        <v>2790275</v>
      </c>
      <c r="J475" s="94"/>
      <c r="K475" s="95"/>
      <c r="L475" s="96" t="s">
        <v>10915</v>
      </c>
      <c r="M475" s="97"/>
      <c r="N475" t="str">
        <f t="shared" si="47"/>
        <v>10383</v>
      </c>
      <c r="O475">
        <f t="shared" si="45"/>
        <v>10383</v>
      </c>
      <c r="P475" s="29">
        <f t="shared" si="46"/>
        <v>3100306</v>
      </c>
      <c r="Q475" t="e">
        <f>+VLOOKUP(O475,'Bảng kê HĐ 2022'!N$1912:R$4434,4,0)</f>
        <v>#N/A</v>
      </c>
      <c r="R475" t="e">
        <f>+VLOOKUP(O475,'Hàng trả'!#REF!,2,0)</f>
        <v>#REF!</v>
      </c>
    </row>
    <row r="476" spans="1:18" hidden="1" x14ac:dyDescent="0.3">
      <c r="A476" s="12">
        <v>2</v>
      </c>
      <c r="B476" s="63" t="s">
        <v>10916</v>
      </c>
      <c r="C476" s="6" t="s">
        <v>10917</v>
      </c>
      <c r="D476" s="7">
        <v>44566</v>
      </c>
      <c r="E476" s="8" t="s">
        <v>10555</v>
      </c>
      <c r="F476" s="9">
        <v>20897833</v>
      </c>
      <c r="G476" s="8" t="s">
        <v>10138</v>
      </c>
      <c r="H476" s="9">
        <v>2089783</v>
      </c>
      <c r="I476" s="66">
        <v>120606958</v>
      </c>
      <c r="J476" s="67"/>
      <c r="K476" s="68"/>
      <c r="L476" s="75" t="s">
        <v>10149</v>
      </c>
      <c r="M476" s="76"/>
      <c r="N476" t="str">
        <f t="shared" ref="N476:N479" si="48">+RIGHT(C476,4)</f>
        <v>6547</v>
      </c>
      <c r="O476">
        <f t="shared" si="45"/>
        <v>6547</v>
      </c>
      <c r="P476" s="29">
        <f t="shared" si="46"/>
        <v>20897833</v>
      </c>
      <c r="Q476" t="e">
        <f>+VLOOKUP(O476,'Bảng kê HĐ 2022'!N$1912:R$4434,4,0)</f>
        <v>#N/A</v>
      </c>
      <c r="R476" t="e">
        <f>+VLOOKUP(O476,'Hàng trả'!#REF!,2,0)</f>
        <v>#REF!</v>
      </c>
    </row>
    <row r="477" spans="1:18" hidden="1" x14ac:dyDescent="0.3">
      <c r="A477" s="12">
        <v>2</v>
      </c>
      <c r="B477" s="64"/>
      <c r="C477" s="6" t="s">
        <v>10918</v>
      </c>
      <c r="D477" s="7">
        <v>44583</v>
      </c>
      <c r="E477" s="8" t="s">
        <v>10555</v>
      </c>
      <c r="F477" s="9">
        <v>48910466</v>
      </c>
      <c r="G477" s="8" t="s">
        <v>10138</v>
      </c>
      <c r="H477" s="9">
        <v>4891047</v>
      </c>
      <c r="I477" s="69"/>
      <c r="J477" s="70"/>
      <c r="K477" s="71"/>
      <c r="L477" s="77"/>
      <c r="M477" s="78"/>
      <c r="N477" t="str">
        <f t="shared" si="48"/>
        <v>9532</v>
      </c>
      <c r="O477">
        <f t="shared" si="45"/>
        <v>9532</v>
      </c>
      <c r="P477" s="29">
        <f t="shared" si="46"/>
        <v>48910466</v>
      </c>
      <c r="Q477" t="e">
        <f>+VLOOKUP(O477,'Bảng kê HĐ 2022'!N$1912:R$4434,4,0)</f>
        <v>#N/A</v>
      </c>
      <c r="R477" t="e">
        <f>+VLOOKUP(O477,'Hàng trả'!#REF!,2,0)</f>
        <v>#REF!</v>
      </c>
    </row>
    <row r="478" spans="1:18" hidden="1" x14ac:dyDescent="0.3">
      <c r="A478" s="12">
        <v>2</v>
      </c>
      <c r="B478" s="64"/>
      <c r="C478" s="6" t="s">
        <v>10919</v>
      </c>
      <c r="D478" s="7">
        <v>44580</v>
      </c>
      <c r="E478" s="8" t="s">
        <v>10555</v>
      </c>
      <c r="F478" s="9">
        <v>30231762</v>
      </c>
      <c r="G478" s="8" t="s">
        <v>10138</v>
      </c>
      <c r="H478" s="9">
        <v>3023176</v>
      </c>
      <c r="I478" s="69"/>
      <c r="J478" s="70"/>
      <c r="K478" s="71"/>
      <c r="L478" s="77"/>
      <c r="M478" s="78"/>
      <c r="N478" t="str">
        <f t="shared" si="48"/>
        <v>8658</v>
      </c>
      <c r="O478">
        <f t="shared" si="45"/>
        <v>8658</v>
      </c>
      <c r="P478" s="29">
        <f t="shared" si="46"/>
        <v>30231762</v>
      </c>
      <c r="Q478" t="e">
        <f>+VLOOKUP(O478,'Bảng kê HĐ 2022'!N$1912:R$4434,4,0)</f>
        <v>#N/A</v>
      </c>
      <c r="R478" t="e">
        <f>+VLOOKUP(O478,'Hàng trả'!#REF!,2,0)</f>
        <v>#REF!</v>
      </c>
    </row>
    <row r="479" spans="1:18" hidden="1" x14ac:dyDescent="0.3">
      <c r="A479" s="12">
        <v>2</v>
      </c>
      <c r="B479" s="65"/>
      <c r="C479" s="6" t="s">
        <v>10920</v>
      </c>
      <c r="D479" s="7">
        <v>44573</v>
      </c>
      <c r="E479" s="8" t="s">
        <v>10555</v>
      </c>
      <c r="F479" s="9">
        <v>33967670</v>
      </c>
      <c r="G479" s="8" t="s">
        <v>10138</v>
      </c>
      <c r="H479" s="9">
        <v>3396767</v>
      </c>
      <c r="I479" s="72"/>
      <c r="J479" s="73"/>
      <c r="K479" s="74"/>
      <c r="L479" s="79"/>
      <c r="M479" s="80"/>
      <c r="N479" t="str">
        <f t="shared" si="48"/>
        <v>7466</v>
      </c>
      <c r="O479">
        <f t="shared" si="45"/>
        <v>7466</v>
      </c>
      <c r="P479" s="29">
        <f t="shared" si="46"/>
        <v>33967670</v>
      </c>
      <c r="Q479">
        <f>+VLOOKUP(O479,'Bảng kê HĐ 2022'!N$1912:R$4434,4,0)</f>
        <v>0</v>
      </c>
      <c r="R479" t="e">
        <f>+VLOOKUP(O479,'Hàng trả'!#REF!,2,0)</f>
        <v>#REF!</v>
      </c>
    </row>
    <row r="480" spans="1:18" hidden="1" x14ac:dyDescent="0.3">
      <c r="A480" s="12">
        <v>2</v>
      </c>
      <c r="B480" s="63" t="s">
        <v>10921</v>
      </c>
      <c r="C480" s="6" t="s">
        <v>10922</v>
      </c>
      <c r="D480" s="7">
        <v>44582</v>
      </c>
      <c r="E480" s="8" t="s">
        <v>10498</v>
      </c>
      <c r="F480" s="9">
        <v>1104004</v>
      </c>
      <c r="G480" s="8" t="s">
        <v>10138</v>
      </c>
      <c r="H480" s="9">
        <v>110400</v>
      </c>
      <c r="I480" s="66">
        <v>5089135</v>
      </c>
      <c r="J480" s="67"/>
      <c r="K480" s="68"/>
      <c r="L480" s="75" t="s">
        <v>10923</v>
      </c>
      <c r="M480" s="76"/>
      <c r="N480" t="str">
        <f t="shared" si="47"/>
        <v>09167</v>
      </c>
      <c r="O480">
        <f t="shared" si="45"/>
        <v>9167</v>
      </c>
      <c r="P480" s="29">
        <f t="shared" si="46"/>
        <v>1104004</v>
      </c>
      <c r="Q480">
        <f>+VLOOKUP(O480,'Bảng kê HĐ 2022'!N$1912:R$4434,4,0)</f>
        <v>0</v>
      </c>
      <c r="R480" t="e">
        <f>+VLOOKUP(O480,'Hàng trả'!#REF!,2,0)</f>
        <v>#REF!</v>
      </c>
    </row>
    <row r="481" spans="1:18" hidden="1" x14ac:dyDescent="0.3">
      <c r="A481" s="12">
        <v>2</v>
      </c>
      <c r="B481" s="64"/>
      <c r="C481" s="6" t="s">
        <v>10924</v>
      </c>
      <c r="D481" s="7">
        <v>44572</v>
      </c>
      <c r="E481" s="8" t="s">
        <v>10555</v>
      </c>
      <c r="F481" s="9">
        <v>1790580</v>
      </c>
      <c r="G481" s="8" t="s">
        <v>10138</v>
      </c>
      <c r="H481" s="9">
        <v>179058</v>
      </c>
      <c r="I481" s="69"/>
      <c r="J481" s="70"/>
      <c r="K481" s="71"/>
      <c r="L481" s="77"/>
      <c r="M481" s="78"/>
      <c r="N481" t="str">
        <f t="shared" si="47"/>
        <v>07193</v>
      </c>
      <c r="O481">
        <f t="shared" si="45"/>
        <v>7193</v>
      </c>
      <c r="P481" s="29">
        <f t="shared" si="46"/>
        <v>1790580</v>
      </c>
      <c r="Q481" t="e">
        <f>+VLOOKUP(O481,'Bảng kê HĐ 2022'!N$1912:R$4434,4,0)</f>
        <v>#N/A</v>
      </c>
      <c r="R481" t="e">
        <f>+VLOOKUP(O481,'Hàng trả'!#REF!,2,0)</f>
        <v>#REF!</v>
      </c>
    </row>
    <row r="482" spans="1:18" hidden="1" x14ac:dyDescent="0.3">
      <c r="A482" s="12">
        <v>2</v>
      </c>
      <c r="B482" s="64"/>
      <c r="C482" s="6" t="s">
        <v>10925</v>
      </c>
      <c r="D482" s="7">
        <v>44575</v>
      </c>
      <c r="E482" s="8" t="s">
        <v>10498</v>
      </c>
      <c r="F482" s="9">
        <v>1104004</v>
      </c>
      <c r="G482" s="8" t="s">
        <v>10138</v>
      </c>
      <c r="H482" s="9">
        <v>110400</v>
      </c>
      <c r="I482" s="69"/>
      <c r="J482" s="70"/>
      <c r="K482" s="71"/>
      <c r="L482" s="77"/>
      <c r="M482" s="78"/>
      <c r="N482" t="str">
        <f t="shared" si="47"/>
        <v>07705</v>
      </c>
      <c r="O482">
        <f t="shared" si="45"/>
        <v>7705</v>
      </c>
      <c r="P482" s="29">
        <f t="shared" si="46"/>
        <v>1104004</v>
      </c>
      <c r="Q482" t="e">
        <f>+VLOOKUP(O482,'Bảng kê HĐ 2022'!N$1912:R$4434,4,0)</f>
        <v>#N/A</v>
      </c>
      <c r="R482" t="e">
        <f>+VLOOKUP(O482,'Hàng trả'!#REF!,2,0)</f>
        <v>#REF!</v>
      </c>
    </row>
    <row r="483" spans="1:18" hidden="1" x14ac:dyDescent="0.3">
      <c r="A483" s="12">
        <v>2</v>
      </c>
      <c r="B483" s="65"/>
      <c r="C483" s="6" t="s">
        <v>10926</v>
      </c>
      <c r="D483" s="7">
        <v>44585</v>
      </c>
      <c r="E483" s="8" t="s">
        <v>10498</v>
      </c>
      <c r="F483" s="9">
        <v>1656006</v>
      </c>
      <c r="G483" s="8" t="s">
        <v>10138</v>
      </c>
      <c r="H483" s="9">
        <v>165600</v>
      </c>
      <c r="I483" s="72"/>
      <c r="J483" s="73"/>
      <c r="K483" s="74"/>
      <c r="L483" s="79"/>
      <c r="M483" s="80"/>
      <c r="N483" t="str">
        <f t="shared" si="47"/>
        <v>09862</v>
      </c>
      <c r="O483">
        <f t="shared" si="45"/>
        <v>9862</v>
      </c>
      <c r="P483" s="29">
        <f t="shared" si="46"/>
        <v>1656006</v>
      </c>
      <c r="Q483" t="e">
        <f>+VLOOKUP(O483,'Bảng kê HĐ 2022'!N$1912:R$4434,4,0)</f>
        <v>#N/A</v>
      </c>
      <c r="R483" t="e">
        <f>+VLOOKUP(O483,'Hàng trả'!#REF!,2,0)</f>
        <v>#REF!</v>
      </c>
    </row>
    <row r="484" spans="1:18" hidden="1" x14ac:dyDescent="0.3">
      <c r="A484" s="12">
        <v>2</v>
      </c>
      <c r="B484" s="63" t="s">
        <v>10927</v>
      </c>
      <c r="C484" s="6" t="s">
        <v>10928</v>
      </c>
      <c r="D484" s="7">
        <v>44572</v>
      </c>
      <c r="E484" s="8" t="s">
        <v>10929</v>
      </c>
      <c r="F484" s="9">
        <v>1893441</v>
      </c>
      <c r="G484" s="8" t="s">
        <v>10138</v>
      </c>
      <c r="H484" s="9">
        <v>189344</v>
      </c>
      <c r="I484" s="66">
        <v>9699238</v>
      </c>
      <c r="J484" s="67"/>
      <c r="K484" s="68"/>
      <c r="L484" s="75" t="s">
        <v>10930</v>
      </c>
      <c r="M484" s="76"/>
      <c r="N484" t="str">
        <f t="shared" ref="N484:N486" si="49">+RIGHT(C484,4)</f>
        <v>7194</v>
      </c>
      <c r="O484">
        <f t="shared" si="45"/>
        <v>7194</v>
      </c>
      <c r="P484" s="29">
        <f t="shared" si="46"/>
        <v>1893441</v>
      </c>
      <c r="Q484" t="e">
        <f>+VLOOKUP(O484,'Bảng kê HĐ 2022'!N$1912:R$4434,4,0)</f>
        <v>#N/A</v>
      </c>
      <c r="R484" t="e">
        <f>+VLOOKUP(O484,'Hàng trả'!#REF!,2,0)</f>
        <v>#REF!</v>
      </c>
    </row>
    <row r="485" spans="1:18" hidden="1" x14ac:dyDescent="0.3">
      <c r="A485" s="12">
        <v>2</v>
      </c>
      <c r="B485" s="64"/>
      <c r="C485" s="6" t="s">
        <v>10931</v>
      </c>
      <c r="D485" s="7">
        <v>44579</v>
      </c>
      <c r="E485" s="8" t="s">
        <v>10932</v>
      </c>
      <c r="F485" s="9">
        <v>2548304</v>
      </c>
      <c r="G485" s="8" t="s">
        <v>10138</v>
      </c>
      <c r="H485" s="9">
        <v>254830</v>
      </c>
      <c r="I485" s="69"/>
      <c r="J485" s="70"/>
      <c r="K485" s="71"/>
      <c r="L485" s="77"/>
      <c r="M485" s="78"/>
      <c r="N485" t="str">
        <f t="shared" si="49"/>
        <v>8354</v>
      </c>
      <c r="O485">
        <f t="shared" si="45"/>
        <v>8354</v>
      </c>
      <c r="P485" s="29">
        <f t="shared" si="46"/>
        <v>2548304</v>
      </c>
      <c r="Q485" t="e">
        <f>+VLOOKUP(O485,'Bảng kê HĐ 2022'!N$1912:R$4434,4,0)</f>
        <v>#N/A</v>
      </c>
      <c r="R485" t="e">
        <f>+VLOOKUP(O485,'Hàng trả'!#REF!,2,0)</f>
        <v>#REF!</v>
      </c>
    </row>
    <row r="486" spans="1:18" hidden="1" x14ac:dyDescent="0.3">
      <c r="A486" s="12">
        <v>2</v>
      </c>
      <c r="B486" s="65"/>
      <c r="C486" s="6" t="s">
        <v>10933</v>
      </c>
      <c r="D486" s="7">
        <v>44586</v>
      </c>
      <c r="E486" s="8" t="s">
        <v>10929</v>
      </c>
      <c r="F486" s="9">
        <v>6335186</v>
      </c>
      <c r="G486" s="8" t="s">
        <v>10138</v>
      </c>
      <c r="H486" s="9">
        <v>633519</v>
      </c>
      <c r="I486" s="72"/>
      <c r="J486" s="73"/>
      <c r="K486" s="74"/>
      <c r="L486" s="79"/>
      <c r="M486" s="80"/>
      <c r="N486" t="str">
        <f t="shared" si="49"/>
        <v>9530</v>
      </c>
      <c r="O486">
        <f t="shared" si="45"/>
        <v>9530</v>
      </c>
      <c r="P486" s="29">
        <f t="shared" si="46"/>
        <v>6335186</v>
      </c>
      <c r="Q486" t="e">
        <f>+VLOOKUP(O486,'Bảng kê HĐ 2022'!N$1912:R$4434,4,0)</f>
        <v>#N/A</v>
      </c>
      <c r="R486" t="e">
        <f>+VLOOKUP(O486,'Hàng trả'!#REF!,2,0)</f>
        <v>#REF!</v>
      </c>
    </row>
    <row r="487" spans="1:18" hidden="1" x14ac:dyDescent="0.3">
      <c r="A487" s="12">
        <v>2</v>
      </c>
      <c r="B487" s="63" t="s">
        <v>10934</v>
      </c>
      <c r="C487" s="6" t="s">
        <v>10935</v>
      </c>
      <c r="D487" s="7">
        <v>44571</v>
      </c>
      <c r="E487" s="8" t="s">
        <v>10470</v>
      </c>
      <c r="F487" s="9">
        <v>2220103</v>
      </c>
      <c r="G487" s="8" t="s">
        <v>10138</v>
      </c>
      <c r="H487" s="9">
        <v>222010</v>
      </c>
      <c r="I487" s="66">
        <v>31756503</v>
      </c>
      <c r="J487" s="67"/>
      <c r="K487" s="68"/>
      <c r="L487" s="75" t="s">
        <v>10936</v>
      </c>
      <c r="M487" s="76"/>
      <c r="N487" t="str">
        <f t="shared" si="47"/>
        <v>07037</v>
      </c>
      <c r="O487">
        <f t="shared" si="45"/>
        <v>7037</v>
      </c>
      <c r="P487" s="29">
        <f t="shared" si="46"/>
        <v>2220103</v>
      </c>
      <c r="Q487" t="e">
        <f>+VLOOKUP(O487,'Bảng kê HĐ 2022'!N$1912:R$4434,4,0)</f>
        <v>#N/A</v>
      </c>
      <c r="R487" t="e">
        <f>+VLOOKUP(O487,'Hàng trả'!#REF!,2,0)</f>
        <v>#REF!</v>
      </c>
    </row>
    <row r="488" spans="1:18" hidden="1" x14ac:dyDescent="0.3">
      <c r="A488" s="12">
        <v>2</v>
      </c>
      <c r="B488" s="64"/>
      <c r="C488" s="6" t="s">
        <v>10937</v>
      </c>
      <c r="D488" s="7">
        <v>44588</v>
      </c>
      <c r="E488" s="8" t="s">
        <v>10464</v>
      </c>
      <c r="F488" s="9">
        <v>12338854</v>
      </c>
      <c r="G488" s="8" t="s">
        <v>10138</v>
      </c>
      <c r="H488" s="9">
        <v>1233885</v>
      </c>
      <c r="I488" s="69"/>
      <c r="J488" s="70"/>
      <c r="K488" s="71"/>
      <c r="L488" s="77"/>
      <c r="M488" s="78"/>
      <c r="N488" t="str">
        <f t="shared" si="47"/>
        <v>10380</v>
      </c>
      <c r="O488">
        <f t="shared" si="45"/>
        <v>10380</v>
      </c>
      <c r="P488" s="29">
        <f t="shared" si="46"/>
        <v>12338854</v>
      </c>
      <c r="Q488" t="e">
        <f>+VLOOKUP(O488,'Bảng kê HĐ 2022'!N$1912:R$4434,4,0)</f>
        <v>#N/A</v>
      </c>
      <c r="R488" t="e">
        <f>+VLOOKUP(O488,'Hàng trả'!#REF!,2,0)</f>
        <v>#REF!</v>
      </c>
    </row>
    <row r="489" spans="1:18" hidden="1" x14ac:dyDescent="0.3">
      <c r="A489" s="12">
        <v>2</v>
      </c>
      <c r="B489" s="64"/>
      <c r="C489" s="6" t="s">
        <v>10938</v>
      </c>
      <c r="D489" s="7">
        <v>44580</v>
      </c>
      <c r="E489" s="8" t="s">
        <v>10464</v>
      </c>
      <c r="F489" s="9">
        <v>9820558</v>
      </c>
      <c r="G489" s="8" t="s">
        <v>10138</v>
      </c>
      <c r="H489" s="9">
        <v>982056</v>
      </c>
      <c r="I489" s="69"/>
      <c r="J489" s="70"/>
      <c r="K489" s="71"/>
      <c r="L489" s="77"/>
      <c r="M489" s="78"/>
      <c r="N489" t="str">
        <f t="shared" si="47"/>
        <v>08646</v>
      </c>
      <c r="O489">
        <f t="shared" si="45"/>
        <v>8646</v>
      </c>
      <c r="P489" s="29">
        <f t="shared" si="46"/>
        <v>9820558</v>
      </c>
      <c r="Q489" t="e">
        <f>+VLOOKUP(O489,'Bảng kê HĐ 2022'!N$1912:R$4434,4,0)</f>
        <v>#N/A</v>
      </c>
      <c r="R489" t="e">
        <f>+VLOOKUP(O489,'Hàng trả'!#REF!,2,0)</f>
        <v>#REF!</v>
      </c>
    </row>
    <row r="490" spans="1:18" hidden="1" x14ac:dyDescent="0.3">
      <c r="A490" s="12">
        <v>2</v>
      </c>
      <c r="B490" s="64"/>
      <c r="C490" s="6" t="s">
        <v>10939</v>
      </c>
      <c r="D490" s="7">
        <v>44568</v>
      </c>
      <c r="E490" s="8" t="s">
        <v>10464</v>
      </c>
      <c r="F490" s="9">
        <v>1630013</v>
      </c>
      <c r="G490" s="8" t="s">
        <v>10138</v>
      </c>
      <c r="H490" s="9">
        <v>163001</v>
      </c>
      <c r="I490" s="69"/>
      <c r="J490" s="70"/>
      <c r="K490" s="71"/>
      <c r="L490" s="77"/>
      <c r="M490" s="78"/>
      <c r="N490" t="str">
        <f t="shared" si="47"/>
        <v>06891</v>
      </c>
      <c r="O490">
        <f t="shared" si="45"/>
        <v>6891</v>
      </c>
      <c r="P490" s="29">
        <f t="shared" si="46"/>
        <v>1630013</v>
      </c>
      <c r="Q490" t="e">
        <f>+VLOOKUP(O490,'Bảng kê HĐ 2022'!N$1912:R$4434,4,0)</f>
        <v>#N/A</v>
      </c>
      <c r="R490" t="e">
        <f>+VLOOKUP(O490,'Hàng trả'!#REF!,2,0)</f>
        <v>#REF!</v>
      </c>
    </row>
    <row r="491" spans="1:18" hidden="1" x14ac:dyDescent="0.3">
      <c r="A491" s="12">
        <v>2</v>
      </c>
      <c r="B491" s="64"/>
      <c r="C491" s="6" t="s">
        <v>10940</v>
      </c>
      <c r="D491" s="7">
        <v>44564</v>
      </c>
      <c r="E491" s="8" t="s">
        <v>10639</v>
      </c>
      <c r="F491" s="9">
        <v>1324950</v>
      </c>
      <c r="G491" s="8" t="s">
        <v>10138</v>
      </c>
      <c r="H491" s="9">
        <v>132495</v>
      </c>
      <c r="I491" s="69"/>
      <c r="J491" s="70"/>
      <c r="K491" s="71"/>
      <c r="L491" s="77"/>
      <c r="M491" s="78"/>
      <c r="N491" t="str">
        <f t="shared" si="47"/>
        <v>06282</v>
      </c>
      <c r="O491">
        <f t="shared" si="45"/>
        <v>6282</v>
      </c>
      <c r="P491" s="29">
        <f t="shared" si="46"/>
        <v>1324950</v>
      </c>
      <c r="Q491" t="e">
        <f>+VLOOKUP(O491,'Bảng kê HĐ 2022'!N$1912:R$4434,4,0)</f>
        <v>#N/A</v>
      </c>
      <c r="R491" t="e">
        <f>+VLOOKUP(O491,'Hàng trả'!#REF!,2,0)</f>
        <v>#REF!</v>
      </c>
    </row>
    <row r="492" spans="1:18" hidden="1" x14ac:dyDescent="0.3">
      <c r="A492" s="12">
        <v>2</v>
      </c>
      <c r="B492" s="65"/>
      <c r="C492" s="6" t="s">
        <v>10941</v>
      </c>
      <c r="D492" s="7">
        <v>44586</v>
      </c>
      <c r="E492" s="8" t="s">
        <v>10464</v>
      </c>
      <c r="F492" s="9">
        <v>7950525</v>
      </c>
      <c r="G492" s="8" t="s">
        <v>10138</v>
      </c>
      <c r="H492" s="9">
        <v>795052</v>
      </c>
      <c r="I492" s="72"/>
      <c r="J492" s="73"/>
      <c r="K492" s="74"/>
      <c r="L492" s="79"/>
      <c r="M492" s="80"/>
      <c r="N492" t="str">
        <f t="shared" si="47"/>
        <v>10228</v>
      </c>
      <c r="O492">
        <f t="shared" si="45"/>
        <v>10228</v>
      </c>
      <c r="P492" s="29">
        <f t="shared" si="46"/>
        <v>7950525</v>
      </c>
      <c r="Q492" t="e">
        <f>+VLOOKUP(O492,'Bảng kê HĐ 2022'!N$1912:R$4434,4,0)</f>
        <v>#N/A</v>
      </c>
      <c r="R492" t="e">
        <f>+VLOOKUP(O492,'Hàng trả'!#REF!,2,0)</f>
        <v>#REF!</v>
      </c>
    </row>
    <row r="493" spans="1:18" hidden="1" x14ac:dyDescent="0.3">
      <c r="A493" s="12">
        <v>2</v>
      </c>
      <c r="B493" s="63" t="s">
        <v>10942</v>
      </c>
      <c r="C493" s="6" t="s">
        <v>10943</v>
      </c>
      <c r="D493" s="7">
        <v>44564</v>
      </c>
      <c r="E493" s="8" t="s">
        <v>10212</v>
      </c>
      <c r="F493" s="9">
        <v>1305069</v>
      </c>
      <c r="G493" s="8" t="s">
        <v>10138</v>
      </c>
      <c r="H493" s="9">
        <v>130507</v>
      </c>
      <c r="I493" s="66">
        <v>69765466</v>
      </c>
      <c r="J493" s="67"/>
      <c r="K493" s="68"/>
      <c r="L493" s="75" t="s">
        <v>10944</v>
      </c>
      <c r="M493" s="76"/>
      <c r="N493" t="str">
        <f t="shared" si="47"/>
        <v>06252</v>
      </c>
      <c r="O493">
        <f t="shared" si="45"/>
        <v>6252</v>
      </c>
      <c r="P493" s="29">
        <f t="shared" si="46"/>
        <v>1305069</v>
      </c>
      <c r="Q493" t="e">
        <f>+VLOOKUP(O493,'Bảng kê HĐ 2022'!N$1912:R$4434,4,0)</f>
        <v>#N/A</v>
      </c>
      <c r="R493" t="e">
        <f>+VLOOKUP(O493,'Hàng trả'!#REF!,2,0)</f>
        <v>#REF!</v>
      </c>
    </row>
    <row r="494" spans="1:18" hidden="1" x14ac:dyDescent="0.3">
      <c r="A494" s="12">
        <v>2</v>
      </c>
      <c r="B494" s="64"/>
      <c r="C494" s="6" t="s">
        <v>10945</v>
      </c>
      <c r="D494" s="7">
        <v>44569</v>
      </c>
      <c r="E494" s="8" t="s">
        <v>10212</v>
      </c>
      <c r="F494" s="9">
        <v>2236401</v>
      </c>
      <c r="G494" s="8" t="s">
        <v>10138</v>
      </c>
      <c r="H494" s="9">
        <v>223640</v>
      </c>
      <c r="I494" s="69"/>
      <c r="J494" s="70"/>
      <c r="K494" s="71"/>
      <c r="L494" s="77"/>
      <c r="M494" s="78"/>
      <c r="N494" t="str">
        <f t="shared" si="47"/>
        <v>06935</v>
      </c>
      <c r="O494">
        <f t="shared" si="45"/>
        <v>6935</v>
      </c>
      <c r="P494" s="29">
        <f t="shared" si="46"/>
        <v>2236401</v>
      </c>
      <c r="Q494" t="e">
        <f>+VLOOKUP(O494,'Bảng kê HĐ 2022'!N$1912:R$4434,4,0)</f>
        <v>#N/A</v>
      </c>
      <c r="R494" t="e">
        <f>+VLOOKUP(O494,'Hàng trả'!#REF!,2,0)</f>
        <v>#REF!</v>
      </c>
    </row>
    <row r="495" spans="1:18" hidden="1" x14ac:dyDescent="0.3">
      <c r="A495" s="12">
        <v>2</v>
      </c>
      <c r="B495" s="64"/>
      <c r="C495" s="6" t="s">
        <v>10946</v>
      </c>
      <c r="D495" s="7">
        <v>44564</v>
      </c>
      <c r="E495" s="8" t="s">
        <v>10212</v>
      </c>
      <c r="F495" s="9">
        <v>6776824</v>
      </c>
      <c r="G495" s="8" t="s">
        <v>10138</v>
      </c>
      <c r="H495" s="9">
        <v>677682</v>
      </c>
      <c r="I495" s="69"/>
      <c r="J495" s="70"/>
      <c r="K495" s="71"/>
      <c r="L495" s="77"/>
      <c r="M495" s="78"/>
      <c r="N495" t="str">
        <f t="shared" si="47"/>
        <v>06264</v>
      </c>
      <c r="O495">
        <f t="shared" si="45"/>
        <v>6264</v>
      </c>
      <c r="P495" s="29">
        <f t="shared" si="46"/>
        <v>6776824</v>
      </c>
      <c r="Q495" t="e">
        <f>+VLOOKUP(O495,'Bảng kê HĐ 2022'!N$1912:R$4434,4,0)</f>
        <v>#N/A</v>
      </c>
      <c r="R495" t="e">
        <f>+VLOOKUP(O495,'Hàng trả'!#REF!,2,0)</f>
        <v>#REF!</v>
      </c>
    </row>
    <row r="496" spans="1:18" hidden="1" x14ac:dyDescent="0.3">
      <c r="A496" s="12">
        <v>2</v>
      </c>
      <c r="B496" s="64"/>
      <c r="C496" s="6" t="s">
        <v>10947</v>
      </c>
      <c r="D496" s="7">
        <v>44569</v>
      </c>
      <c r="E496" s="8" t="s">
        <v>10212</v>
      </c>
      <c r="F496" s="9">
        <v>1394210</v>
      </c>
      <c r="G496" s="8" t="s">
        <v>10138</v>
      </c>
      <c r="H496" s="9">
        <v>139421</v>
      </c>
      <c r="I496" s="69"/>
      <c r="J496" s="70"/>
      <c r="K496" s="71"/>
      <c r="L496" s="77"/>
      <c r="M496" s="78"/>
      <c r="N496" t="str">
        <f t="shared" si="47"/>
        <v>06936</v>
      </c>
      <c r="O496">
        <f t="shared" si="45"/>
        <v>6936</v>
      </c>
      <c r="P496" s="29">
        <f t="shared" si="46"/>
        <v>1394210</v>
      </c>
      <c r="Q496" t="e">
        <f>+VLOOKUP(O496,'Bảng kê HĐ 2022'!N$1912:R$4434,4,0)</f>
        <v>#N/A</v>
      </c>
      <c r="R496" t="e">
        <f>+VLOOKUP(O496,'Hàng trả'!#REF!,2,0)</f>
        <v>#REF!</v>
      </c>
    </row>
    <row r="497" spans="1:18" hidden="1" x14ac:dyDescent="0.3">
      <c r="A497" s="12">
        <v>2</v>
      </c>
      <c r="B497" s="64"/>
      <c r="C497" s="6" t="s">
        <v>10948</v>
      </c>
      <c r="D497" s="7">
        <v>44571</v>
      </c>
      <c r="E497" s="8" t="s">
        <v>10212</v>
      </c>
      <c r="F497" s="9">
        <v>1180694</v>
      </c>
      <c r="G497" s="8" t="s">
        <v>10138</v>
      </c>
      <c r="H497" s="9">
        <v>118069</v>
      </c>
      <c r="I497" s="69"/>
      <c r="J497" s="70"/>
      <c r="K497" s="71"/>
      <c r="L497" s="77"/>
      <c r="M497" s="78"/>
      <c r="N497" t="str">
        <f t="shared" si="47"/>
        <v>07034</v>
      </c>
      <c r="O497">
        <f t="shared" si="45"/>
        <v>7034</v>
      </c>
      <c r="P497" s="29">
        <f t="shared" si="46"/>
        <v>1180694</v>
      </c>
      <c r="Q497" t="e">
        <f>+VLOOKUP(O497,'Bảng kê HĐ 2022'!N$1912:R$4434,4,0)</f>
        <v>#N/A</v>
      </c>
      <c r="R497" t="e">
        <f>+VLOOKUP(O497,'Hàng trả'!#REF!,2,0)</f>
        <v>#REF!</v>
      </c>
    </row>
    <row r="498" spans="1:18" hidden="1" x14ac:dyDescent="0.3">
      <c r="A498" s="12">
        <v>2</v>
      </c>
      <c r="B498" s="64"/>
      <c r="C498" s="6" t="s">
        <v>10949</v>
      </c>
      <c r="D498" s="7">
        <v>44571</v>
      </c>
      <c r="E498" s="8" t="s">
        <v>10212</v>
      </c>
      <c r="F498" s="9">
        <v>1550395</v>
      </c>
      <c r="G498" s="8" t="s">
        <v>10138</v>
      </c>
      <c r="H498" s="9">
        <v>155039</v>
      </c>
      <c r="I498" s="69"/>
      <c r="J498" s="70"/>
      <c r="K498" s="71"/>
      <c r="L498" s="77"/>
      <c r="M498" s="78"/>
      <c r="N498" t="str">
        <f t="shared" si="47"/>
        <v>07039</v>
      </c>
      <c r="O498">
        <f t="shared" si="45"/>
        <v>7039</v>
      </c>
      <c r="P498" s="29">
        <f t="shared" si="46"/>
        <v>1550395</v>
      </c>
      <c r="Q498" t="e">
        <f>+VLOOKUP(O498,'Bảng kê HĐ 2022'!N$1912:R$4434,4,0)</f>
        <v>#N/A</v>
      </c>
      <c r="R498" t="e">
        <f>+VLOOKUP(O498,'Hàng trả'!#REF!,2,0)</f>
        <v>#REF!</v>
      </c>
    </row>
    <row r="499" spans="1:18" hidden="1" x14ac:dyDescent="0.3">
      <c r="A499" s="12">
        <v>2</v>
      </c>
      <c r="B499" s="64"/>
      <c r="C499" s="6" t="s">
        <v>10950</v>
      </c>
      <c r="D499" s="7">
        <v>44587</v>
      </c>
      <c r="E499" s="8" t="s">
        <v>10212</v>
      </c>
      <c r="F499" s="9">
        <v>1507497</v>
      </c>
      <c r="G499" s="8" t="s">
        <v>10138</v>
      </c>
      <c r="H499" s="9">
        <v>150750</v>
      </c>
      <c r="I499" s="69"/>
      <c r="J499" s="70"/>
      <c r="K499" s="71"/>
      <c r="L499" s="77"/>
      <c r="M499" s="78"/>
      <c r="N499" t="str">
        <f t="shared" si="47"/>
        <v>10328</v>
      </c>
      <c r="O499">
        <f t="shared" si="45"/>
        <v>10328</v>
      </c>
      <c r="P499" s="29">
        <f t="shared" si="46"/>
        <v>1507497</v>
      </c>
      <c r="Q499" t="e">
        <f>+VLOOKUP(O499,'Bảng kê HĐ 2022'!N$1912:R$4434,4,0)</f>
        <v>#N/A</v>
      </c>
      <c r="R499" t="e">
        <f>+VLOOKUP(O499,'Hàng trả'!#REF!,2,0)</f>
        <v>#REF!</v>
      </c>
    </row>
    <row r="500" spans="1:18" hidden="1" x14ac:dyDescent="0.3">
      <c r="A500" s="12">
        <v>2</v>
      </c>
      <c r="B500" s="64"/>
      <c r="C500" s="6" t="s">
        <v>10951</v>
      </c>
      <c r="D500" s="7">
        <v>44585</v>
      </c>
      <c r="E500" s="8" t="s">
        <v>10212</v>
      </c>
      <c r="F500" s="9">
        <v>4323117</v>
      </c>
      <c r="G500" s="8" t="s">
        <v>10138</v>
      </c>
      <c r="H500" s="9">
        <v>432312</v>
      </c>
      <c r="I500" s="69"/>
      <c r="J500" s="70"/>
      <c r="K500" s="71"/>
      <c r="L500" s="77"/>
      <c r="M500" s="78"/>
      <c r="N500" t="str">
        <f t="shared" si="47"/>
        <v>10119</v>
      </c>
      <c r="O500">
        <f t="shared" si="45"/>
        <v>10119</v>
      </c>
      <c r="P500" s="29">
        <f t="shared" si="46"/>
        <v>4323117</v>
      </c>
      <c r="Q500" t="e">
        <f>+VLOOKUP(O500,'Bảng kê HĐ 2022'!N$1912:R$4434,4,0)</f>
        <v>#N/A</v>
      </c>
      <c r="R500" t="e">
        <f>+VLOOKUP(O500,'Hàng trả'!#REF!,2,0)</f>
        <v>#REF!</v>
      </c>
    </row>
    <row r="501" spans="1:18" hidden="1" x14ac:dyDescent="0.3">
      <c r="A501" s="12">
        <v>2</v>
      </c>
      <c r="B501" s="64"/>
      <c r="C501" s="6" t="s">
        <v>10952</v>
      </c>
      <c r="D501" s="7">
        <v>44564</v>
      </c>
      <c r="E501" s="8" t="s">
        <v>10212</v>
      </c>
      <c r="F501" s="9">
        <v>2327710</v>
      </c>
      <c r="G501" s="8" t="s">
        <v>10138</v>
      </c>
      <c r="H501" s="9">
        <v>232771</v>
      </c>
      <c r="I501" s="69"/>
      <c r="J501" s="70"/>
      <c r="K501" s="71"/>
      <c r="L501" s="77"/>
      <c r="M501" s="78"/>
      <c r="N501" t="str">
        <f t="shared" si="47"/>
        <v>06253</v>
      </c>
      <c r="O501">
        <f t="shared" si="45"/>
        <v>6253</v>
      </c>
      <c r="P501" s="29">
        <f t="shared" si="46"/>
        <v>2327710</v>
      </c>
      <c r="Q501" t="e">
        <f>+VLOOKUP(O501,'Bảng kê HĐ 2022'!N$1912:R$4434,4,0)</f>
        <v>#N/A</v>
      </c>
      <c r="R501" t="e">
        <f>+VLOOKUP(O501,'Hàng trả'!#REF!,2,0)</f>
        <v>#REF!</v>
      </c>
    </row>
    <row r="502" spans="1:18" ht="27.1" hidden="1" customHeight="1" x14ac:dyDescent="0.3">
      <c r="A502" s="12">
        <v>2</v>
      </c>
      <c r="B502" s="64"/>
      <c r="C502" s="6" t="s">
        <v>10953</v>
      </c>
      <c r="D502" s="7">
        <v>44564</v>
      </c>
      <c r="E502" s="8" t="s">
        <v>10212</v>
      </c>
      <c r="F502" s="9">
        <v>2568174</v>
      </c>
      <c r="G502" s="8" t="s">
        <v>10138</v>
      </c>
      <c r="H502" s="9">
        <v>256817</v>
      </c>
      <c r="I502" s="69"/>
      <c r="J502" s="70"/>
      <c r="K502" s="71"/>
      <c r="L502" s="77"/>
      <c r="M502" s="78"/>
      <c r="N502" t="str">
        <f t="shared" si="47"/>
        <v>06251</v>
      </c>
      <c r="O502">
        <f t="shared" si="45"/>
        <v>6251</v>
      </c>
      <c r="P502" s="29">
        <f t="shared" si="46"/>
        <v>2568174</v>
      </c>
      <c r="Q502" t="e">
        <f>+VLOOKUP(O502,'Bảng kê HĐ 2022'!N$1912:R$4434,4,0)</f>
        <v>#N/A</v>
      </c>
      <c r="R502" t="e">
        <f>+VLOOKUP(O502,'Hàng trả'!#REF!,2,0)</f>
        <v>#REF!</v>
      </c>
    </row>
    <row r="503" spans="1:18" hidden="1" x14ac:dyDescent="0.3">
      <c r="A503" s="12">
        <v>2</v>
      </c>
      <c r="B503" s="64"/>
      <c r="C503" s="6" t="s">
        <v>10954</v>
      </c>
      <c r="D503" s="7">
        <v>44564</v>
      </c>
      <c r="E503" s="8" t="s">
        <v>10212</v>
      </c>
      <c r="F503" s="9">
        <v>4079442</v>
      </c>
      <c r="G503" s="8" t="s">
        <v>10138</v>
      </c>
      <c r="H503" s="9">
        <v>407944</v>
      </c>
      <c r="I503" s="69"/>
      <c r="J503" s="70"/>
      <c r="K503" s="71"/>
      <c r="L503" s="77"/>
      <c r="M503" s="78"/>
      <c r="N503" t="str">
        <f t="shared" si="47"/>
        <v>06345</v>
      </c>
      <c r="O503">
        <f t="shared" si="45"/>
        <v>6345</v>
      </c>
      <c r="P503" s="29">
        <f t="shared" si="46"/>
        <v>4079442</v>
      </c>
      <c r="Q503" t="e">
        <f>+VLOOKUP(O503,'Bảng kê HĐ 2022'!N$1912:R$4434,4,0)</f>
        <v>#N/A</v>
      </c>
      <c r="R503" t="e">
        <f>+VLOOKUP(O503,'Hàng trả'!#REF!,2,0)</f>
        <v>#REF!</v>
      </c>
    </row>
    <row r="504" spans="1:18" hidden="1" x14ac:dyDescent="0.3">
      <c r="A504" s="12">
        <v>2</v>
      </c>
      <c r="B504" s="64"/>
      <c r="C504" s="6" t="s">
        <v>10955</v>
      </c>
      <c r="D504" s="7">
        <v>44586</v>
      </c>
      <c r="E504" s="8" t="s">
        <v>10212</v>
      </c>
      <c r="F504" s="9">
        <v>1221638</v>
      </c>
      <c r="G504" s="8" t="s">
        <v>10138</v>
      </c>
      <c r="H504" s="9">
        <v>122164</v>
      </c>
      <c r="I504" s="69"/>
      <c r="J504" s="70"/>
      <c r="K504" s="71"/>
      <c r="L504" s="77"/>
      <c r="M504" s="78"/>
      <c r="N504" t="str">
        <f t="shared" si="47"/>
        <v>10278</v>
      </c>
      <c r="O504">
        <f t="shared" si="45"/>
        <v>10278</v>
      </c>
      <c r="P504" s="29">
        <f t="shared" si="46"/>
        <v>1221638</v>
      </c>
      <c r="Q504" t="e">
        <f>+VLOOKUP(O504,'Bảng kê HĐ 2022'!N$1912:R$4434,4,0)</f>
        <v>#N/A</v>
      </c>
      <c r="R504" t="e">
        <f>+VLOOKUP(O504,'Hàng trả'!#REF!,2,0)</f>
        <v>#REF!</v>
      </c>
    </row>
    <row r="505" spans="1:18" hidden="1" x14ac:dyDescent="0.3">
      <c r="A505" s="12">
        <v>2</v>
      </c>
      <c r="B505" s="64"/>
      <c r="C505" s="6" t="s">
        <v>10956</v>
      </c>
      <c r="D505" s="7">
        <v>44574</v>
      </c>
      <c r="E505" s="8" t="s">
        <v>10212</v>
      </c>
      <c r="F505" s="9">
        <v>1462996</v>
      </c>
      <c r="G505" s="8" t="s">
        <v>10138</v>
      </c>
      <c r="H505" s="9">
        <v>146300</v>
      </c>
      <c r="I505" s="69"/>
      <c r="J505" s="70"/>
      <c r="K505" s="71"/>
      <c r="L505" s="77"/>
      <c r="M505" s="78"/>
      <c r="N505" t="str">
        <f t="shared" si="47"/>
        <v>07676</v>
      </c>
      <c r="O505">
        <f t="shared" si="45"/>
        <v>7676</v>
      </c>
      <c r="P505" s="29">
        <f t="shared" si="46"/>
        <v>1462996</v>
      </c>
      <c r="Q505" t="e">
        <f>+VLOOKUP(O505,'Bảng kê HĐ 2022'!N$1912:R$4434,4,0)</f>
        <v>#N/A</v>
      </c>
      <c r="R505" t="e">
        <f>+VLOOKUP(O505,'Hàng trả'!#REF!,2,0)</f>
        <v>#REF!</v>
      </c>
    </row>
    <row r="506" spans="1:18" hidden="1" x14ac:dyDescent="0.3">
      <c r="A506" s="12">
        <v>2</v>
      </c>
      <c r="B506" s="64"/>
      <c r="C506" s="6" t="s">
        <v>10957</v>
      </c>
      <c r="D506" s="7">
        <v>44578</v>
      </c>
      <c r="E506" s="8" t="s">
        <v>10212</v>
      </c>
      <c r="F506" s="9">
        <v>3651117</v>
      </c>
      <c r="G506" s="8" t="s">
        <v>10138</v>
      </c>
      <c r="H506" s="9">
        <v>365112</v>
      </c>
      <c r="I506" s="69"/>
      <c r="J506" s="70"/>
      <c r="K506" s="71"/>
      <c r="L506" s="77"/>
      <c r="M506" s="78"/>
      <c r="N506" t="str">
        <f t="shared" si="47"/>
        <v>08056</v>
      </c>
      <c r="O506">
        <f t="shared" si="45"/>
        <v>8056</v>
      </c>
      <c r="P506" s="29">
        <f t="shared" si="46"/>
        <v>3651117</v>
      </c>
      <c r="Q506" t="e">
        <f>+VLOOKUP(O506,'Bảng kê HĐ 2022'!N$1912:R$4434,4,0)</f>
        <v>#N/A</v>
      </c>
      <c r="R506" t="e">
        <f>+VLOOKUP(O506,'Hàng trả'!#REF!,2,0)</f>
        <v>#REF!</v>
      </c>
    </row>
    <row r="507" spans="1:18" hidden="1" x14ac:dyDescent="0.3">
      <c r="A507" s="12">
        <v>2</v>
      </c>
      <c r="B507" s="64"/>
      <c r="C507" s="6" t="s">
        <v>10958</v>
      </c>
      <c r="D507" s="7">
        <v>44578</v>
      </c>
      <c r="E507" s="8" t="s">
        <v>10212</v>
      </c>
      <c r="F507" s="9">
        <v>1659526</v>
      </c>
      <c r="G507" s="8" t="s">
        <v>10138</v>
      </c>
      <c r="H507" s="9">
        <v>165953</v>
      </c>
      <c r="I507" s="69"/>
      <c r="J507" s="70"/>
      <c r="K507" s="71"/>
      <c r="L507" s="77"/>
      <c r="M507" s="78"/>
      <c r="N507" t="str">
        <f t="shared" si="47"/>
        <v>08026</v>
      </c>
      <c r="O507">
        <f t="shared" si="45"/>
        <v>8026</v>
      </c>
      <c r="P507" s="29">
        <f t="shared" si="46"/>
        <v>1659526</v>
      </c>
      <c r="Q507" t="e">
        <f>+VLOOKUP(O507,'Bảng kê HĐ 2022'!N$1912:R$4434,4,0)</f>
        <v>#N/A</v>
      </c>
      <c r="R507" t="e">
        <f>+VLOOKUP(O507,'Hàng trả'!#REF!,2,0)</f>
        <v>#REF!</v>
      </c>
    </row>
    <row r="508" spans="1:18" hidden="1" x14ac:dyDescent="0.3">
      <c r="A508" s="12">
        <v>2</v>
      </c>
      <c r="B508" s="64"/>
      <c r="C508" s="6" t="s">
        <v>10959</v>
      </c>
      <c r="D508" s="7">
        <v>44585</v>
      </c>
      <c r="E508" s="8" t="s">
        <v>10212</v>
      </c>
      <c r="F508" s="9">
        <v>2034298</v>
      </c>
      <c r="G508" s="8" t="s">
        <v>10138</v>
      </c>
      <c r="H508" s="9">
        <v>203430</v>
      </c>
      <c r="I508" s="69"/>
      <c r="J508" s="70"/>
      <c r="K508" s="71"/>
      <c r="L508" s="77"/>
      <c r="M508" s="78"/>
      <c r="N508" t="str">
        <f t="shared" si="47"/>
        <v>09705</v>
      </c>
      <c r="O508">
        <f t="shared" si="45"/>
        <v>9705</v>
      </c>
      <c r="P508" s="29">
        <f t="shared" si="46"/>
        <v>2034298</v>
      </c>
      <c r="Q508" t="e">
        <f>+VLOOKUP(O508,'Bảng kê HĐ 2022'!N$1912:R$4434,4,0)</f>
        <v>#N/A</v>
      </c>
      <c r="R508" t="e">
        <f>+VLOOKUP(O508,'Hàng trả'!#REF!,2,0)</f>
        <v>#REF!</v>
      </c>
    </row>
    <row r="509" spans="1:18" hidden="1" x14ac:dyDescent="0.3">
      <c r="A509" s="12">
        <v>2</v>
      </c>
      <c r="B509" s="64"/>
      <c r="C509" s="6" t="s">
        <v>10960</v>
      </c>
      <c r="D509" s="7">
        <v>44567</v>
      </c>
      <c r="E509" s="8" t="s">
        <v>10212</v>
      </c>
      <c r="F509" s="9">
        <v>2137743</v>
      </c>
      <c r="G509" s="8" t="s">
        <v>10138</v>
      </c>
      <c r="H509" s="9">
        <v>213774</v>
      </c>
      <c r="I509" s="69"/>
      <c r="J509" s="70"/>
      <c r="K509" s="71"/>
      <c r="L509" s="77"/>
      <c r="M509" s="78"/>
      <c r="N509" t="str">
        <f t="shared" si="47"/>
        <v>06823</v>
      </c>
      <c r="O509">
        <f t="shared" si="45"/>
        <v>6823</v>
      </c>
      <c r="P509" s="29">
        <f t="shared" si="46"/>
        <v>2137743</v>
      </c>
      <c r="Q509" t="e">
        <f>+VLOOKUP(O509,'Bảng kê HĐ 2022'!N$1912:R$4434,4,0)</f>
        <v>#N/A</v>
      </c>
      <c r="R509" t="e">
        <f>+VLOOKUP(O509,'Hàng trả'!#REF!,2,0)</f>
        <v>#REF!</v>
      </c>
    </row>
    <row r="510" spans="1:18" hidden="1" x14ac:dyDescent="0.3">
      <c r="A510" s="12">
        <v>2</v>
      </c>
      <c r="B510" s="64"/>
      <c r="C510" s="6" t="s">
        <v>10961</v>
      </c>
      <c r="D510" s="7">
        <v>44572</v>
      </c>
      <c r="E510" s="8" t="s">
        <v>10212</v>
      </c>
      <c r="F510" s="9">
        <v>1162821</v>
      </c>
      <c r="G510" s="8" t="s">
        <v>10138</v>
      </c>
      <c r="H510" s="9">
        <v>116282</v>
      </c>
      <c r="I510" s="69"/>
      <c r="J510" s="70"/>
      <c r="K510" s="71"/>
      <c r="L510" s="77"/>
      <c r="M510" s="78"/>
      <c r="N510" t="str">
        <f t="shared" si="47"/>
        <v>07181</v>
      </c>
      <c r="O510">
        <f t="shared" si="45"/>
        <v>7181</v>
      </c>
      <c r="P510" s="29">
        <f t="shared" si="46"/>
        <v>1162821</v>
      </c>
      <c r="Q510" t="e">
        <f>+VLOOKUP(O510,'Bảng kê HĐ 2022'!N$1912:R$4434,4,0)</f>
        <v>#N/A</v>
      </c>
      <c r="R510" t="e">
        <f>+VLOOKUP(O510,'Hàng trả'!#REF!,2,0)</f>
        <v>#REF!</v>
      </c>
    </row>
    <row r="511" spans="1:18" hidden="1" x14ac:dyDescent="0.3">
      <c r="A511" s="12">
        <v>2</v>
      </c>
      <c r="B511" s="64"/>
      <c r="C511" s="6" t="s">
        <v>10962</v>
      </c>
      <c r="D511" s="7">
        <v>44571</v>
      </c>
      <c r="E511" s="8" t="s">
        <v>10212</v>
      </c>
      <c r="F511" s="9">
        <v>1053067</v>
      </c>
      <c r="G511" s="8" t="s">
        <v>10138</v>
      </c>
      <c r="H511" s="9">
        <v>105307</v>
      </c>
      <c r="I511" s="69"/>
      <c r="J511" s="70"/>
      <c r="K511" s="71"/>
      <c r="L511" s="77"/>
      <c r="M511" s="78"/>
      <c r="N511" t="str">
        <f t="shared" si="47"/>
        <v>07015</v>
      </c>
      <c r="O511">
        <f t="shared" si="45"/>
        <v>7015</v>
      </c>
      <c r="P511" s="29">
        <f t="shared" si="46"/>
        <v>1053067</v>
      </c>
      <c r="Q511" t="e">
        <f>+VLOOKUP(O511,'Bảng kê HĐ 2022'!N$1912:R$4434,4,0)</f>
        <v>#N/A</v>
      </c>
      <c r="R511" t="e">
        <f>+VLOOKUP(O511,'Hàng trả'!#REF!,2,0)</f>
        <v>#REF!</v>
      </c>
    </row>
    <row r="512" spans="1:18" hidden="1" x14ac:dyDescent="0.3">
      <c r="A512" s="12">
        <v>2</v>
      </c>
      <c r="B512" s="64"/>
      <c r="C512" s="6" t="s">
        <v>10963</v>
      </c>
      <c r="D512" s="7">
        <v>44578</v>
      </c>
      <c r="E512" s="8" t="s">
        <v>10212</v>
      </c>
      <c r="F512" s="9">
        <v>1573396</v>
      </c>
      <c r="G512" s="8" t="s">
        <v>10138</v>
      </c>
      <c r="H512" s="9">
        <v>157340</v>
      </c>
      <c r="I512" s="69"/>
      <c r="J512" s="70"/>
      <c r="K512" s="71"/>
      <c r="L512" s="77"/>
      <c r="M512" s="78"/>
      <c r="N512" t="str">
        <f t="shared" si="47"/>
        <v>08062</v>
      </c>
      <c r="O512">
        <f t="shared" si="45"/>
        <v>8062</v>
      </c>
      <c r="P512" s="29">
        <f t="shared" si="46"/>
        <v>1573396</v>
      </c>
      <c r="Q512" t="e">
        <f>+VLOOKUP(O512,'Bảng kê HĐ 2022'!N$1912:R$4434,4,0)</f>
        <v>#N/A</v>
      </c>
      <c r="R512" t="e">
        <f>+VLOOKUP(O512,'Hàng trả'!#REF!,2,0)</f>
        <v>#REF!</v>
      </c>
    </row>
    <row r="513" spans="1:18" hidden="1" x14ac:dyDescent="0.3">
      <c r="A513" s="12">
        <v>2</v>
      </c>
      <c r="B513" s="64"/>
      <c r="C513" s="6" t="s">
        <v>10964</v>
      </c>
      <c r="D513" s="7">
        <v>44581</v>
      </c>
      <c r="E513" s="8" t="s">
        <v>10212</v>
      </c>
      <c r="F513" s="9">
        <v>1816203</v>
      </c>
      <c r="G513" s="8" t="s">
        <v>10138</v>
      </c>
      <c r="H513" s="9">
        <v>181620</v>
      </c>
      <c r="I513" s="69"/>
      <c r="J513" s="70"/>
      <c r="K513" s="71"/>
      <c r="L513" s="77"/>
      <c r="M513" s="78"/>
      <c r="N513" t="str">
        <f t="shared" si="47"/>
        <v>08912</v>
      </c>
      <c r="O513">
        <f t="shared" si="45"/>
        <v>8912</v>
      </c>
      <c r="P513" s="29">
        <f t="shared" si="46"/>
        <v>1816203</v>
      </c>
      <c r="Q513" t="e">
        <f>+VLOOKUP(O513,'Bảng kê HĐ 2022'!N$1912:R$4434,4,0)</f>
        <v>#N/A</v>
      </c>
      <c r="R513" t="e">
        <f>+VLOOKUP(O513,'Hàng trả'!#REF!,2,0)</f>
        <v>#REF!</v>
      </c>
    </row>
    <row r="514" spans="1:18" hidden="1" x14ac:dyDescent="0.3">
      <c r="A514" s="12">
        <v>2</v>
      </c>
      <c r="B514" s="64"/>
      <c r="C514" s="6" t="s">
        <v>10965</v>
      </c>
      <c r="D514" s="7">
        <v>44564</v>
      </c>
      <c r="E514" s="8" t="s">
        <v>10212</v>
      </c>
      <c r="F514" s="9">
        <v>2355665</v>
      </c>
      <c r="G514" s="8" t="s">
        <v>10138</v>
      </c>
      <c r="H514" s="9">
        <v>235566</v>
      </c>
      <c r="I514" s="69"/>
      <c r="J514" s="70"/>
      <c r="K514" s="71"/>
      <c r="L514" s="77"/>
      <c r="M514" s="78"/>
      <c r="N514" t="str">
        <f t="shared" si="47"/>
        <v>06266</v>
      </c>
      <c r="O514">
        <f t="shared" si="45"/>
        <v>6266</v>
      </c>
      <c r="P514" s="29">
        <f t="shared" si="46"/>
        <v>2355665</v>
      </c>
      <c r="Q514" t="e">
        <f>+VLOOKUP(O514,'Bảng kê HĐ 2022'!N$1912:R$4434,4,0)</f>
        <v>#N/A</v>
      </c>
      <c r="R514" t="e">
        <f>+VLOOKUP(O514,'Hàng trả'!#REF!,2,0)</f>
        <v>#REF!</v>
      </c>
    </row>
    <row r="515" spans="1:18" hidden="1" x14ac:dyDescent="0.3">
      <c r="A515" s="12">
        <v>2</v>
      </c>
      <c r="B515" s="64"/>
      <c r="C515" s="6" t="s">
        <v>10966</v>
      </c>
      <c r="D515" s="7">
        <v>44565</v>
      </c>
      <c r="E515" s="8" t="s">
        <v>10212</v>
      </c>
      <c r="F515" s="9">
        <v>1063469</v>
      </c>
      <c r="G515" s="8" t="s">
        <v>10138</v>
      </c>
      <c r="H515" s="9">
        <v>106347</v>
      </c>
      <c r="I515" s="69"/>
      <c r="J515" s="70"/>
      <c r="K515" s="71"/>
      <c r="L515" s="77"/>
      <c r="M515" s="78"/>
      <c r="N515" t="str">
        <f t="shared" si="47"/>
        <v>06527</v>
      </c>
      <c r="O515">
        <f t="shared" si="45"/>
        <v>6527</v>
      </c>
      <c r="P515" s="29">
        <f t="shared" si="46"/>
        <v>1063469</v>
      </c>
      <c r="Q515" t="e">
        <f>+VLOOKUP(O515,'Bảng kê HĐ 2022'!N$1912:R$4434,4,0)</f>
        <v>#N/A</v>
      </c>
      <c r="R515" t="e">
        <f>+VLOOKUP(O515,'Hàng trả'!#REF!,2,0)</f>
        <v>#REF!</v>
      </c>
    </row>
    <row r="516" spans="1:18" hidden="1" x14ac:dyDescent="0.3">
      <c r="A516" s="12">
        <v>2</v>
      </c>
      <c r="B516" s="64"/>
      <c r="C516" s="6" t="s">
        <v>10967</v>
      </c>
      <c r="D516" s="7">
        <v>44571</v>
      </c>
      <c r="E516" s="8" t="s">
        <v>10212</v>
      </c>
      <c r="F516" s="9">
        <v>2600422</v>
      </c>
      <c r="G516" s="8" t="s">
        <v>10138</v>
      </c>
      <c r="H516" s="9">
        <v>260042</v>
      </c>
      <c r="I516" s="69"/>
      <c r="J516" s="70"/>
      <c r="K516" s="71"/>
      <c r="L516" s="77"/>
      <c r="M516" s="78"/>
      <c r="N516" t="str">
        <f t="shared" si="47"/>
        <v>07040</v>
      </c>
      <c r="O516">
        <f t="shared" si="45"/>
        <v>7040</v>
      </c>
      <c r="P516" s="29">
        <f t="shared" si="46"/>
        <v>2600422</v>
      </c>
      <c r="Q516" t="e">
        <f>+VLOOKUP(O516,'Bảng kê HĐ 2022'!N$1912:R$4434,4,0)</f>
        <v>#N/A</v>
      </c>
      <c r="R516" t="e">
        <f>+VLOOKUP(O516,'Hàng trả'!#REF!,2,0)</f>
        <v>#REF!</v>
      </c>
    </row>
    <row r="517" spans="1:18" hidden="1" x14ac:dyDescent="0.3">
      <c r="A517" s="12">
        <v>2</v>
      </c>
      <c r="B517" s="64"/>
      <c r="C517" s="6" t="s">
        <v>10968</v>
      </c>
      <c r="D517" s="7">
        <v>44579</v>
      </c>
      <c r="E517" s="8" t="s">
        <v>10212</v>
      </c>
      <c r="F517" s="9">
        <v>3199242</v>
      </c>
      <c r="G517" s="8" t="s">
        <v>10138</v>
      </c>
      <c r="H517" s="9">
        <v>319924</v>
      </c>
      <c r="I517" s="69"/>
      <c r="J517" s="70"/>
      <c r="K517" s="71"/>
      <c r="L517" s="77"/>
      <c r="M517" s="78"/>
      <c r="N517" t="str">
        <f t="shared" si="47"/>
        <v>08323</v>
      </c>
      <c r="O517">
        <f t="shared" si="45"/>
        <v>8323</v>
      </c>
      <c r="P517" s="29">
        <f t="shared" si="46"/>
        <v>3199242</v>
      </c>
      <c r="Q517" t="e">
        <f>+VLOOKUP(O517,'Bảng kê HĐ 2022'!N$1912:R$4434,4,0)</f>
        <v>#N/A</v>
      </c>
      <c r="R517" t="e">
        <f>+VLOOKUP(O517,'Hàng trả'!#REF!,2,0)</f>
        <v>#REF!</v>
      </c>
    </row>
    <row r="518" spans="1:18" hidden="1" x14ac:dyDescent="0.3">
      <c r="A518" s="12">
        <v>2</v>
      </c>
      <c r="B518" s="64"/>
      <c r="C518" s="6" t="s">
        <v>10969</v>
      </c>
      <c r="D518" s="7">
        <v>44565</v>
      </c>
      <c r="E518" s="8" t="s">
        <v>10212</v>
      </c>
      <c r="F518" s="9">
        <v>1376632</v>
      </c>
      <c r="G518" s="8" t="s">
        <v>10138</v>
      </c>
      <c r="H518" s="9">
        <v>137663</v>
      </c>
      <c r="I518" s="69"/>
      <c r="J518" s="70"/>
      <c r="K518" s="71"/>
      <c r="L518" s="77"/>
      <c r="M518" s="78"/>
      <c r="N518" t="str">
        <f t="shared" si="47"/>
        <v>06529</v>
      </c>
      <c r="O518">
        <f t="shared" si="45"/>
        <v>6529</v>
      </c>
      <c r="P518" s="29">
        <f t="shared" si="46"/>
        <v>1376632</v>
      </c>
      <c r="Q518" t="e">
        <f>+VLOOKUP(O518,'Bảng kê HĐ 2022'!N$1912:R$4434,4,0)</f>
        <v>#N/A</v>
      </c>
      <c r="R518" t="e">
        <f>+VLOOKUP(O518,'Hàng trả'!#REF!,2,0)</f>
        <v>#REF!</v>
      </c>
    </row>
    <row r="519" spans="1:18" hidden="1" x14ac:dyDescent="0.3">
      <c r="A519" s="12">
        <v>2</v>
      </c>
      <c r="B519" s="64"/>
      <c r="C519" s="6" t="s">
        <v>10970</v>
      </c>
      <c r="D519" s="7">
        <v>44564</v>
      </c>
      <c r="E519" s="8" t="s">
        <v>10212</v>
      </c>
      <c r="F519" s="9">
        <v>1540724</v>
      </c>
      <c r="G519" s="8" t="s">
        <v>10138</v>
      </c>
      <c r="H519" s="9">
        <v>154072</v>
      </c>
      <c r="I519" s="69"/>
      <c r="J519" s="70"/>
      <c r="K519" s="71"/>
      <c r="L519" s="77"/>
      <c r="M519" s="78"/>
      <c r="N519" t="str">
        <f t="shared" si="47"/>
        <v>06271</v>
      </c>
      <c r="O519">
        <f t="shared" si="45"/>
        <v>6271</v>
      </c>
      <c r="P519" s="29">
        <f t="shared" si="46"/>
        <v>1540724</v>
      </c>
      <c r="Q519" t="e">
        <f>+VLOOKUP(O519,'Bảng kê HĐ 2022'!N$1912:R$4434,4,0)</f>
        <v>#N/A</v>
      </c>
      <c r="R519" t="e">
        <f>+VLOOKUP(O519,'Hàng trả'!#REF!,2,0)</f>
        <v>#REF!</v>
      </c>
    </row>
    <row r="520" spans="1:18" hidden="1" x14ac:dyDescent="0.3">
      <c r="A520" s="12">
        <v>2</v>
      </c>
      <c r="B520" s="64"/>
      <c r="C520" s="6" t="s">
        <v>10971</v>
      </c>
      <c r="D520" s="7">
        <v>44578</v>
      </c>
      <c r="E520" s="8" t="s">
        <v>10212</v>
      </c>
      <c r="F520" s="9">
        <v>1188242</v>
      </c>
      <c r="G520" s="8" t="s">
        <v>10138</v>
      </c>
      <c r="H520" s="9">
        <v>118824</v>
      </c>
      <c r="I520" s="69"/>
      <c r="J520" s="70"/>
      <c r="K520" s="71"/>
      <c r="L520" s="77"/>
      <c r="M520" s="78"/>
      <c r="N520" t="str">
        <f t="shared" si="47"/>
        <v>08055</v>
      </c>
      <c r="O520">
        <f t="shared" si="45"/>
        <v>8055</v>
      </c>
      <c r="P520" s="29">
        <f t="shared" si="46"/>
        <v>1188242</v>
      </c>
      <c r="Q520" t="e">
        <f>+VLOOKUP(O520,'Bảng kê HĐ 2022'!N$1912:R$4434,4,0)</f>
        <v>#N/A</v>
      </c>
      <c r="R520" t="e">
        <f>+VLOOKUP(O520,'Hàng trả'!#REF!,2,0)</f>
        <v>#REF!</v>
      </c>
    </row>
    <row r="521" spans="1:18" hidden="1" x14ac:dyDescent="0.3">
      <c r="A521" s="12">
        <v>2</v>
      </c>
      <c r="B521" s="64"/>
      <c r="C521" s="6" t="s">
        <v>10972</v>
      </c>
      <c r="D521" s="7">
        <v>44566</v>
      </c>
      <c r="E521" s="8" t="s">
        <v>10212</v>
      </c>
      <c r="F521" s="9">
        <v>2151182</v>
      </c>
      <c r="G521" s="8" t="s">
        <v>10138</v>
      </c>
      <c r="H521" s="9">
        <v>215118</v>
      </c>
      <c r="I521" s="69"/>
      <c r="J521" s="70"/>
      <c r="K521" s="71"/>
      <c r="L521" s="77"/>
      <c r="M521" s="78"/>
      <c r="N521" t="str">
        <f t="shared" ref="N521:N584" si="50">+RIGHT(C521,5)</f>
        <v>06554</v>
      </c>
      <c r="O521">
        <f t="shared" ref="O521:O584" si="51">+N521*1</f>
        <v>6554</v>
      </c>
      <c r="P521" s="29">
        <f t="shared" ref="P521:P584" si="52">+F521</f>
        <v>2151182</v>
      </c>
      <c r="Q521" t="e">
        <f>+VLOOKUP(O521,'Bảng kê HĐ 2022'!N$1912:R$4434,4,0)</f>
        <v>#N/A</v>
      </c>
      <c r="R521" t="e">
        <f>+VLOOKUP(O521,'Hàng trả'!#REF!,2,0)</f>
        <v>#REF!</v>
      </c>
    </row>
    <row r="522" spans="1:18" hidden="1" x14ac:dyDescent="0.3">
      <c r="A522" s="12">
        <v>2</v>
      </c>
      <c r="B522" s="64"/>
      <c r="C522" s="6" t="s">
        <v>10973</v>
      </c>
      <c r="D522" s="7">
        <v>44564</v>
      </c>
      <c r="E522" s="8" t="s">
        <v>10212</v>
      </c>
      <c r="F522" s="9">
        <v>2242156</v>
      </c>
      <c r="G522" s="8" t="s">
        <v>10138</v>
      </c>
      <c r="H522" s="9">
        <v>224216</v>
      </c>
      <c r="I522" s="69"/>
      <c r="J522" s="70"/>
      <c r="K522" s="71"/>
      <c r="L522" s="77"/>
      <c r="M522" s="78"/>
      <c r="N522" t="str">
        <f t="shared" si="50"/>
        <v>06263</v>
      </c>
      <c r="O522">
        <f t="shared" si="51"/>
        <v>6263</v>
      </c>
      <c r="P522" s="29">
        <f t="shared" si="52"/>
        <v>2242156</v>
      </c>
      <c r="Q522" t="e">
        <f>+VLOOKUP(O522,'Bảng kê HĐ 2022'!N$1912:R$4434,4,0)</f>
        <v>#N/A</v>
      </c>
      <c r="R522" t="e">
        <f>+VLOOKUP(O522,'Hàng trả'!#REF!,2,0)</f>
        <v>#REF!</v>
      </c>
    </row>
    <row r="523" spans="1:18" hidden="1" x14ac:dyDescent="0.3">
      <c r="A523" s="12">
        <v>2</v>
      </c>
      <c r="B523" s="64"/>
      <c r="C523" s="6" t="s">
        <v>10974</v>
      </c>
      <c r="D523" s="7">
        <v>44566</v>
      </c>
      <c r="E523" s="8" t="s">
        <v>10212</v>
      </c>
      <c r="F523" s="9">
        <v>2085567</v>
      </c>
      <c r="G523" s="8" t="s">
        <v>10138</v>
      </c>
      <c r="H523" s="9">
        <v>208557</v>
      </c>
      <c r="I523" s="69"/>
      <c r="J523" s="70"/>
      <c r="K523" s="71"/>
      <c r="L523" s="77"/>
      <c r="M523" s="78"/>
      <c r="N523" t="str">
        <f t="shared" si="50"/>
        <v>06544</v>
      </c>
      <c r="O523">
        <f t="shared" si="51"/>
        <v>6544</v>
      </c>
      <c r="P523" s="29">
        <f t="shared" si="52"/>
        <v>2085567</v>
      </c>
      <c r="Q523" t="e">
        <f>+VLOOKUP(O523,'Bảng kê HĐ 2022'!N$1912:R$4434,4,0)</f>
        <v>#N/A</v>
      </c>
      <c r="R523" t="e">
        <f>+VLOOKUP(O523,'Hàng trả'!#REF!,2,0)</f>
        <v>#REF!</v>
      </c>
    </row>
    <row r="524" spans="1:18" hidden="1" x14ac:dyDescent="0.3">
      <c r="A524" s="12">
        <v>2</v>
      </c>
      <c r="B524" s="64"/>
      <c r="C524" s="6" t="s">
        <v>10975</v>
      </c>
      <c r="D524" s="7">
        <v>44572</v>
      </c>
      <c r="E524" s="8" t="s">
        <v>10212</v>
      </c>
      <c r="F524" s="9">
        <v>2045644</v>
      </c>
      <c r="G524" s="8" t="s">
        <v>10138</v>
      </c>
      <c r="H524" s="9">
        <v>204564</v>
      </c>
      <c r="I524" s="69"/>
      <c r="J524" s="70"/>
      <c r="K524" s="71"/>
      <c r="L524" s="77"/>
      <c r="M524" s="78"/>
      <c r="N524" t="str">
        <f t="shared" si="50"/>
        <v>07429</v>
      </c>
      <c r="O524">
        <f t="shared" si="51"/>
        <v>7429</v>
      </c>
      <c r="P524" s="29">
        <f t="shared" si="52"/>
        <v>2045644</v>
      </c>
      <c r="Q524" t="e">
        <f>+VLOOKUP(O524,'Bảng kê HĐ 2022'!N$1912:R$4434,4,0)</f>
        <v>#N/A</v>
      </c>
      <c r="R524" t="e">
        <f>+VLOOKUP(O524,'Hàng trả'!#REF!,2,0)</f>
        <v>#REF!</v>
      </c>
    </row>
    <row r="525" spans="1:18" hidden="1" x14ac:dyDescent="0.3">
      <c r="A525" s="12">
        <v>2</v>
      </c>
      <c r="B525" s="64"/>
      <c r="C525" s="6" t="s">
        <v>10976</v>
      </c>
      <c r="D525" s="7">
        <v>44565</v>
      </c>
      <c r="E525" s="8" t="s">
        <v>10212</v>
      </c>
      <c r="F525" s="9">
        <v>1083742</v>
      </c>
      <c r="G525" s="8" t="s">
        <v>10138</v>
      </c>
      <c r="H525" s="9">
        <v>108374</v>
      </c>
      <c r="I525" s="69"/>
      <c r="J525" s="70"/>
      <c r="K525" s="71"/>
      <c r="L525" s="77"/>
      <c r="M525" s="78"/>
      <c r="N525" t="str">
        <f t="shared" si="50"/>
        <v>06526</v>
      </c>
      <c r="O525">
        <f t="shared" si="51"/>
        <v>6526</v>
      </c>
      <c r="P525" s="29">
        <f t="shared" si="52"/>
        <v>1083742</v>
      </c>
      <c r="Q525" t="e">
        <f>+VLOOKUP(O525,'Bảng kê HĐ 2022'!N$1912:R$4434,4,0)</f>
        <v>#N/A</v>
      </c>
      <c r="R525" t="e">
        <f>+VLOOKUP(O525,'Hàng trả'!#REF!,2,0)</f>
        <v>#REF!</v>
      </c>
    </row>
    <row r="526" spans="1:18" hidden="1" x14ac:dyDescent="0.3">
      <c r="A526" s="12">
        <v>2</v>
      </c>
      <c r="B526" s="64"/>
      <c r="C526" s="6" t="s">
        <v>10977</v>
      </c>
      <c r="D526" s="7">
        <v>44568</v>
      </c>
      <c r="E526" s="8" t="s">
        <v>10212</v>
      </c>
      <c r="F526" s="9">
        <v>1230108</v>
      </c>
      <c r="G526" s="8" t="s">
        <v>10138</v>
      </c>
      <c r="H526" s="9">
        <v>123011</v>
      </c>
      <c r="I526" s="69"/>
      <c r="J526" s="70"/>
      <c r="K526" s="71"/>
      <c r="L526" s="77"/>
      <c r="M526" s="78"/>
      <c r="N526" t="str">
        <f t="shared" si="50"/>
        <v>06898</v>
      </c>
      <c r="O526">
        <f t="shared" si="51"/>
        <v>6898</v>
      </c>
      <c r="P526" s="29">
        <f t="shared" si="52"/>
        <v>1230108</v>
      </c>
      <c r="Q526" t="e">
        <f>+VLOOKUP(O526,'Bảng kê HĐ 2022'!N$1912:R$4434,4,0)</f>
        <v>#N/A</v>
      </c>
      <c r="R526" t="e">
        <f>+VLOOKUP(O526,'Hàng trả'!#REF!,2,0)</f>
        <v>#REF!</v>
      </c>
    </row>
    <row r="527" spans="1:18" hidden="1" x14ac:dyDescent="0.3">
      <c r="A527" s="12">
        <v>2</v>
      </c>
      <c r="B527" s="64"/>
      <c r="C527" s="6" t="s">
        <v>10978</v>
      </c>
      <c r="D527" s="7">
        <v>44572</v>
      </c>
      <c r="E527" s="8" t="s">
        <v>10212</v>
      </c>
      <c r="F527" s="9">
        <v>1832457</v>
      </c>
      <c r="G527" s="8" t="s">
        <v>10138</v>
      </c>
      <c r="H527" s="9">
        <v>183246</v>
      </c>
      <c r="I527" s="69"/>
      <c r="J527" s="70"/>
      <c r="K527" s="71"/>
      <c r="L527" s="77"/>
      <c r="M527" s="78"/>
      <c r="N527" t="str">
        <f t="shared" si="50"/>
        <v>07182</v>
      </c>
      <c r="O527">
        <f t="shared" si="51"/>
        <v>7182</v>
      </c>
      <c r="P527" s="29">
        <f t="shared" si="52"/>
        <v>1832457</v>
      </c>
      <c r="Q527" t="e">
        <f>+VLOOKUP(O527,'Bảng kê HĐ 2022'!N$1912:R$4434,4,0)</f>
        <v>#N/A</v>
      </c>
      <c r="R527" t="e">
        <f>+VLOOKUP(O527,'Hàng trả'!#REF!,2,0)</f>
        <v>#REF!</v>
      </c>
    </row>
    <row r="528" spans="1:18" hidden="1" x14ac:dyDescent="0.3">
      <c r="A528" s="12">
        <v>2</v>
      </c>
      <c r="B528" s="64"/>
      <c r="C528" s="6" t="s">
        <v>10979</v>
      </c>
      <c r="D528" s="7">
        <v>44578</v>
      </c>
      <c r="E528" s="8" t="s">
        <v>10212</v>
      </c>
      <c r="F528" s="9">
        <v>1072698</v>
      </c>
      <c r="G528" s="8" t="s">
        <v>10138</v>
      </c>
      <c r="H528" s="9">
        <v>107270</v>
      </c>
      <c r="I528" s="69"/>
      <c r="J528" s="70"/>
      <c r="K528" s="71"/>
      <c r="L528" s="77"/>
      <c r="M528" s="78"/>
      <c r="N528" t="str">
        <f t="shared" si="50"/>
        <v>08027</v>
      </c>
      <c r="O528">
        <f t="shared" si="51"/>
        <v>8027</v>
      </c>
      <c r="P528" s="29">
        <f t="shared" si="52"/>
        <v>1072698</v>
      </c>
      <c r="Q528" t="e">
        <f>+VLOOKUP(O528,'Bảng kê HĐ 2022'!N$1912:R$4434,4,0)</f>
        <v>#N/A</v>
      </c>
      <c r="R528" t="e">
        <f>+VLOOKUP(O528,'Hàng trả'!#REF!,2,0)</f>
        <v>#REF!</v>
      </c>
    </row>
    <row r="529" spans="1:18" hidden="1" x14ac:dyDescent="0.3">
      <c r="A529" s="12">
        <v>2</v>
      </c>
      <c r="B529" s="64"/>
      <c r="C529" s="6" t="s">
        <v>10980</v>
      </c>
      <c r="D529" s="7">
        <v>44586</v>
      </c>
      <c r="E529" s="8" t="s">
        <v>10212</v>
      </c>
      <c r="F529" s="9">
        <v>1952258</v>
      </c>
      <c r="G529" s="8" t="s">
        <v>10138</v>
      </c>
      <c r="H529" s="9">
        <v>195226</v>
      </c>
      <c r="I529" s="69"/>
      <c r="J529" s="70"/>
      <c r="K529" s="71"/>
      <c r="L529" s="77"/>
      <c r="M529" s="78"/>
      <c r="N529" t="str">
        <f t="shared" si="50"/>
        <v>10279</v>
      </c>
      <c r="O529">
        <f t="shared" si="51"/>
        <v>10279</v>
      </c>
      <c r="P529" s="29">
        <f t="shared" si="52"/>
        <v>1952258</v>
      </c>
      <c r="Q529" t="e">
        <f>+VLOOKUP(O529,'Bảng kê HĐ 2022'!N$1912:R$4434,4,0)</f>
        <v>#N/A</v>
      </c>
      <c r="R529" t="e">
        <f>+VLOOKUP(O529,'Hàng trả'!#REF!,2,0)</f>
        <v>#REF!</v>
      </c>
    </row>
    <row r="530" spans="1:18" hidden="1" x14ac:dyDescent="0.3">
      <c r="A530" s="12">
        <v>2</v>
      </c>
      <c r="B530" s="65"/>
      <c r="C530" s="6" t="s">
        <v>10981</v>
      </c>
      <c r="D530" s="7">
        <v>44587</v>
      </c>
      <c r="E530" s="8" t="s">
        <v>10212</v>
      </c>
      <c r="F530" s="9">
        <v>1474638</v>
      </c>
      <c r="G530" s="8" t="s">
        <v>10138</v>
      </c>
      <c r="H530" s="9">
        <v>147464</v>
      </c>
      <c r="I530" s="72"/>
      <c r="J530" s="73"/>
      <c r="K530" s="74"/>
      <c r="L530" s="79"/>
      <c r="M530" s="80"/>
      <c r="N530" t="str">
        <f t="shared" si="50"/>
        <v>10327</v>
      </c>
      <c r="O530">
        <f t="shared" si="51"/>
        <v>10327</v>
      </c>
      <c r="P530" s="29">
        <f t="shared" si="52"/>
        <v>1474638</v>
      </c>
      <c r="Q530" t="e">
        <f>+VLOOKUP(O530,'Bảng kê HĐ 2022'!N$1912:R$4434,4,0)</f>
        <v>#N/A</v>
      </c>
      <c r="R530" t="e">
        <f>+VLOOKUP(O530,'Hàng trả'!#REF!,2,0)</f>
        <v>#REF!</v>
      </c>
    </row>
    <row r="531" spans="1:18" hidden="1" x14ac:dyDescent="0.3">
      <c r="A531" s="12">
        <v>2</v>
      </c>
      <c r="B531" s="63" t="s">
        <v>11009</v>
      </c>
      <c r="C531" s="6" t="s">
        <v>11010</v>
      </c>
      <c r="D531" s="7">
        <v>44588</v>
      </c>
      <c r="E531" s="8" t="s">
        <v>11011</v>
      </c>
      <c r="F531" s="9">
        <v>610819</v>
      </c>
      <c r="G531" s="8" t="s">
        <v>10138</v>
      </c>
      <c r="H531" s="9">
        <v>61082</v>
      </c>
      <c r="I531" s="66">
        <v>5749937</v>
      </c>
      <c r="J531" s="67"/>
      <c r="K531" s="68"/>
      <c r="L531" s="75" t="s">
        <v>11012</v>
      </c>
      <c r="M531" s="76"/>
      <c r="N531" t="str">
        <f t="shared" si="50"/>
        <v>10352</v>
      </c>
      <c r="O531">
        <f t="shared" si="51"/>
        <v>10352</v>
      </c>
      <c r="P531" s="29">
        <f t="shared" si="52"/>
        <v>610819</v>
      </c>
      <c r="Q531" t="e">
        <f>+VLOOKUP(O531,'Bảng kê HĐ 2022'!N$1912:R$4434,4,0)</f>
        <v>#N/A</v>
      </c>
      <c r="R531" t="e">
        <f>+VLOOKUP(O531,'Hàng trả'!#REF!,2,0)</f>
        <v>#REF!</v>
      </c>
    </row>
    <row r="532" spans="1:18" hidden="1" x14ac:dyDescent="0.3">
      <c r="A532" s="12">
        <v>2</v>
      </c>
      <c r="B532" s="64"/>
      <c r="C532" s="6" t="s">
        <v>11013</v>
      </c>
      <c r="D532" s="7">
        <v>44572</v>
      </c>
      <c r="E532" s="8" t="s">
        <v>11011</v>
      </c>
      <c r="F532" s="9">
        <v>1289787</v>
      </c>
      <c r="G532" s="8" t="s">
        <v>10138</v>
      </c>
      <c r="H532" s="9">
        <v>128979</v>
      </c>
      <c r="I532" s="69"/>
      <c r="J532" s="70"/>
      <c r="K532" s="71"/>
      <c r="L532" s="77"/>
      <c r="M532" s="78"/>
      <c r="N532" t="str">
        <f t="shared" si="50"/>
        <v>07139</v>
      </c>
      <c r="O532">
        <f t="shared" si="51"/>
        <v>7139</v>
      </c>
      <c r="P532" s="29">
        <f t="shared" si="52"/>
        <v>1289787</v>
      </c>
      <c r="Q532" t="e">
        <f>+VLOOKUP(O532,'Bảng kê HĐ 2022'!N$1912:R$4434,4,0)</f>
        <v>#N/A</v>
      </c>
      <c r="R532" t="e">
        <f>+VLOOKUP(O532,'Hàng trả'!#REF!,2,0)</f>
        <v>#REF!</v>
      </c>
    </row>
    <row r="533" spans="1:18" hidden="1" x14ac:dyDescent="0.3">
      <c r="A533" s="12">
        <v>2</v>
      </c>
      <c r="B533" s="64"/>
      <c r="C533" s="6" t="s">
        <v>11014</v>
      </c>
      <c r="D533" s="7">
        <v>44580</v>
      </c>
      <c r="E533" s="8" t="s">
        <v>11011</v>
      </c>
      <c r="F533" s="9">
        <v>1738997</v>
      </c>
      <c r="G533" s="8" t="s">
        <v>10138</v>
      </c>
      <c r="H533" s="9">
        <v>173900</v>
      </c>
      <c r="I533" s="69"/>
      <c r="J533" s="70"/>
      <c r="K533" s="71"/>
      <c r="L533" s="77"/>
      <c r="M533" s="78"/>
      <c r="N533" t="str">
        <f t="shared" si="50"/>
        <v>08620</v>
      </c>
      <c r="O533">
        <f t="shared" si="51"/>
        <v>8620</v>
      </c>
      <c r="P533" s="29">
        <f t="shared" si="52"/>
        <v>1738997</v>
      </c>
      <c r="Q533" t="e">
        <f>+VLOOKUP(O533,'Bảng kê HĐ 2022'!N$1912:R$4434,4,0)</f>
        <v>#N/A</v>
      </c>
      <c r="R533" t="e">
        <f>+VLOOKUP(O533,'Hàng trả'!#REF!,2,0)</f>
        <v>#REF!</v>
      </c>
    </row>
    <row r="534" spans="1:18" hidden="1" x14ac:dyDescent="0.3">
      <c r="A534" s="12">
        <v>2</v>
      </c>
      <c r="B534" s="64"/>
      <c r="C534" s="6" t="s">
        <v>11015</v>
      </c>
      <c r="D534" s="7">
        <v>44581</v>
      </c>
      <c r="E534" s="8" t="s">
        <v>11011</v>
      </c>
      <c r="F534" s="9">
        <v>1186295</v>
      </c>
      <c r="G534" s="8" t="s">
        <v>10138</v>
      </c>
      <c r="H534" s="9">
        <v>118630</v>
      </c>
      <c r="I534" s="69"/>
      <c r="J534" s="70"/>
      <c r="K534" s="71"/>
      <c r="L534" s="77"/>
      <c r="M534" s="78"/>
      <c r="N534" t="str">
        <f t="shared" si="50"/>
        <v>08881</v>
      </c>
      <c r="O534">
        <f t="shared" si="51"/>
        <v>8881</v>
      </c>
      <c r="P534" s="29">
        <f t="shared" si="52"/>
        <v>1186295</v>
      </c>
      <c r="Q534" t="e">
        <f>+VLOOKUP(O534,'Bảng kê HĐ 2022'!N$1912:R$4434,4,0)</f>
        <v>#N/A</v>
      </c>
      <c r="R534" t="e">
        <f>+VLOOKUP(O534,'Hàng trả'!#REF!,2,0)</f>
        <v>#REF!</v>
      </c>
    </row>
    <row r="535" spans="1:18" hidden="1" x14ac:dyDescent="0.3">
      <c r="A535" s="12">
        <v>2</v>
      </c>
      <c r="B535" s="64"/>
      <c r="C535" s="6" t="s">
        <v>11016</v>
      </c>
      <c r="D535" s="7">
        <v>44588</v>
      </c>
      <c r="E535" s="8" t="s">
        <v>11011</v>
      </c>
      <c r="F535" s="9">
        <v>954107</v>
      </c>
      <c r="G535" s="8" t="s">
        <v>10138</v>
      </c>
      <c r="H535" s="9">
        <v>95411</v>
      </c>
      <c r="I535" s="69"/>
      <c r="J535" s="70"/>
      <c r="K535" s="71"/>
      <c r="L535" s="77"/>
      <c r="M535" s="78"/>
      <c r="N535" t="str">
        <f t="shared" si="50"/>
        <v>10353</v>
      </c>
      <c r="O535">
        <f t="shared" si="51"/>
        <v>10353</v>
      </c>
      <c r="P535" s="29">
        <f t="shared" si="52"/>
        <v>954107</v>
      </c>
      <c r="Q535" t="e">
        <f>+VLOOKUP(O535,'Bảng kê HĐ 2022'!N$1912:R$4434,4,0)</f>
        <v>#N/A</v>
      </c>
      <c r="R535" t="e">
        <f>+VLOOKUP(O535,'Hàng trả'!#REF!,2,0)</f>
        <v>#REF!</v>
      </c>
    </row>
    <row r="536" spans="1:18" hidden="1" x14ac:dyDescent="0.3">
      <c r="A536" s="12">
        <v>2</v>
      </c>
      <c r="B536" s="65"/>
      <c r="C536" s="6" t="s">
        <v>11017</v>
      </c>
      <c r="D536" s="7">
        <v>44569</v>
      </c>
      <c r="E536" s="8" t="s">
        <v>11011</v>
      </c>
      <c r="F536" s="9">
        <v>608814</v>
      </c>
      <c r="G536" s="8" t="s">
        <v>10138</v>
      </c>
      <c r="H536" s="9">
        <v>60881</v>
      </c>
      <c r="I536" s="72"/>
      <c r="J536" s="73"/>
      <c r="K536" s="74"/>
      <c r="L536" s="79"/>
      <c r="M536" s="80"/>
      <c r="N536" t="str">
        <f t="shared" si="50"/>
        <v>06901</v>
      </c>
      <c r="O536">
        <f t="shared" si="51"/>
        <v>6901</v>
      </c>
      <c r="P536" s="29">
        <f t="shared" si="52"/>
        <v>608814</v>
      </c>
      <c r="Q536" t="e">
        <f>+VLOOKUP(O536,'Bảng kê HĐ 2022'!N$1912:R$4434,4,0)</f>
        <v>#N/A</v>
      </c>
      <c r="R536" t="e">
        <f>+VLOOKUP(O536,'Hàng trả'!#REF!,2,0)</f>
        <v>#REF!</v>
      </c>
    </row>
    <row r="537" spans="1:18" hidden="1" x14ac:dyDescent="0.3">
      <c r="A537" s="12">
        <v>2</v>
      </c>
      <c r="B537" s="63" t="s">
        <v>11023</v>
      </c>
      <c r="C537" s="6" t="s">
        <v>11024</v>
      </c>
      <c r="D537" s="7">
        <v>44583</v>
      </c>
      <c r="E537" s="8" t="s">
        <v>11025</v>
      </c>
      <c r="F537" s="9">
        <v>2160972</v>
      </c>
      <c r="G537" s="8" t="s">
        <v>10138</v>
      </c>
      <c r="H537" s="9">
        <v>216097</v>
      </c>
      <c r="I537" s="66">
        <v>20482625</v>
      </c>
      <c r="J537" s="67"/>
      <c r="K537" s="68"/>
      <c r="L537" s="75" t="s">
        <v>11026</v>
      </c>
      <c r="M537" s="76"/>
      <c r="N537" t="str">
        <f t="shared" si="50"/>
        <v>09288</v>
      </c>
      <c r="O537">
        <f t="shared" si="51"/>
        <v>9288</v>
      </c>
      <c r="P537" s="29">
        <f t="shared" si="52"/>
        <v>2160972</v>
      </c>
      <c r="Q537">
        <f>+VLOOKUP(O537,'Bảng kê HĐ 2022'!N$1912:R$4434,4,0)</f>
        <v>0</v>
      </c>
      <c r="R537" t="e">
        <f>+VLOOKUP(O537,'Hàng trả'!#REF!,2,0)</f>
        <v>#REF!</v>
      </c>
    </row>
    <row r="538" spans="1:18" hidden="1" x14ac:dyDescent="0.3">
      <c r="A538" s="12">
        <v>2</v>
      </c>
      <c r="B538" s="64"/>
      <c r="C538" s="6" t="s">
        <v>11027</v>
      </c>
      <c r="D538" s="7">
        <v>44574</v>
      </c>
      <c r="E538" s="8" t="s">
        <v>11025</v>
      </c>
      <c r="F538" s="9">
        <v>1438459</v>
      </c>
      <c r="G538" s="8" t="s">
        <v>10138</v>
      </c>
      <c r="H538" s="9">
        <v>143846</v>
      </c>
      <c r="I538" s="69"/>
      <c r="J538" s="70"/>
      <c r="K538" s="71"/>
      <c r="L538" s="77"/>
      <c r="M538" s="78"/>
      <c r="N538" t="str">
        <f t="shared" si="50"/>
        <v>07630</v>
      </c>
      <c r="O538">
        <f t="shared" si="51"/>
        <v>7630</v>
      </c>
      <c r="P538" s="29">
        <f t="shared" si="52"/>
        <v>1438459</v>
      </c>
      <c r="Q538" t="e">
        <f>+VLOOKUP(O538,'Bảng kê HĐ 2022'!N$1912:R$4434,4,0)</f>
        <v>#N/A</v>
      </c>
      <c r="R538" t="e">
        <f>+VLOOKUP(O538,'Hàng trả'!#REF!,2,0)</f>
        <v>#REF!</v>
      </c>
    </row>
    <row r="539" spans="1:18" hidden="1" x14ac:dyDescent="0.3">
      <c r="A539" s="12">
        <v>2</v>
      </c>
      <c r="B539" s="64"/>
      <c r="C539" s="6" t="s">
        <v>11028</v>
      </c>
      <c r="D539" s="7">
        <v>44574</v>
      </c>
      <c r="E539" s="8" t="s">
        <v>11025</v>
      </c>
      <c r="F539" s="9">
        <v>2054540</v>
      </c>
      <c r="G539" s="8" t="s">
        <v>10138</v>
      </c>
      <c r="H539" s="9">
        <v>205454</v>
      </c>
      <c r="I539" s="69"/>
      <c r="J539" s="70"/>
      <c r="K539" s="71"/>
      <c r="L539" s="77"/>
      <c r="M539" s="78"/>
      <c r="N539" t="str">
        <f t="shared" si="50"/>
        <v>07636</v>
      </c>
      <c r="O539">
        <f t="shared" si="51"/>
        <v>7636</v>
      </c>
      <c r="P539" s="29">
        <f t="shared" si="52"/>
        <v>2054540</v>
      </c>
      <c r="Q539" t="e">
        <f>+VLOOKUP(O539,'Bảng kê HĐ 2022'!N$1912:R$4434,4,0)</f>
        <v>#N/A</v>
      </c>
      <c r="R539" t="e">
        <f>+VLOOKUP(O539,'Hàng trả'!#REF!,2,0)</f>
        <v>#REF!</v>
      </c>
    </row>
    <row r="540" spans="1:18" hidden="1" x14ac:dyDescent="0.3">
      <c r="A540" s="12">
        <v>2</v>
      </c>
      <c r="B540" s="64"/>
      <c r="C540" s="6" t="s">
        <v>11029</v>
      </c>
      <c r="D540" s="7">
        <v>44583</v>
      </c>
      <c r="E540" s="8" t="s">
        <v>11025</v>
      </c>
      <c r="F540" s="9">
        <v>4880590</v>
      </c>
      <c r="G540" s="8" t="s">
        <v>10138</v>
      </c>
      <c r="H540" s="9">
        <v>488059</v>
      </c>
      <c r="I540" s="69"/>
      <c r="J540" s="70"/>
      <c r="K540" s="71"/>
      <c r="L540" s="77"/>
      <c r="M540" s="78"/>
      <c r="N540" t="str">
        <f t="shared" si="50"/>
        <v>09290</v>
      </c>
      <c r="O540">
        <f t="shared" si="51"/>
        <v>9290</v>
      </c>
      <c r="P540" s="29">
        <f t="shared" si="52"/>
        <v>4880590</v>
      </c>
      <c r="Q540">
        <f>+VLOOKUP(O540,'Bảng kê HĐ 2022'!N$1912:R$4434,4,0)</f>
        <v>0</v>
      </c>
      <c r="R540" t="e">
        <f>+VLOOKUP(O540,'Hàng trả'!#REF!,2,0)</f>
        <v>#REF!</v>
      </c>
    </row>
    <row r="541" spans="1:18" hidden="1" x14ac:dyDescent="0.3">
      <c r="A541" s="12">
        <v>2</v>
      </c>
      <c r="B541" s="64"/>
      <c r="C541" s="6" t="s">
        <v>11030</v>
      </c>
      <c r="D541" s="7">
        <v>44585</v>
      </c>
      <c r="E541" s="8" t="s">
        <v>11025</v>
      </c>
      <c r="F541" s="9">
        <v>1552192</v>
      </c>
      <c r="G541" s="8" t="s">
        <v>10138</v>
      </c>
      <c r="H541" s="9">
        <v>155219</v>
      </c>
      <c r="I541" s="69"/>
      <c r="J541" s="70"/>
      <c r="K541" s="71"/>
      <c r="L541" s="77"/>
      <c r="M541" s="78"/>
      <c r="N541" t="str">
        <f t="shared" si="50"/>
        <v>09719</v>
      </c>
      <c r="O541">
        <f t="shared" si="51"/>
        <v>9719</v>
      </c>
      <c r="P541" s="29">
        <f t="shared" si="52"/>
        <v>1552192</v>
      </c>
      <c r="Q541" t="e">
        <f>+VLOOKUP(O541,'Bảng kê HĐ 2022'!N$1912:R$4434,4,0)</f>
        <v>#N/A</v>
      </c>
      <c r="R541" t="e">
        <f>+VLOOKUP(O541,'Hàng trả'!#REF!,2,0)</f>
        <v>#REF!</v>
      </c>
    </row>
    <row r="542" spans="1:18" hidden="1" x14ac:dyDescent="0.3">
      <c r="A542" s="12">
        <v>2</v>
      </c>
      <c r="B542" s="64"/>
      <c r="C542" s="6" t="s">
        <v>11031</v>
      </c>
      <c r="D542" s="7">
        <v>44574</v>
      </c>
      <c r="E542" s="8" t="s">
        <v>11025</v>
      </c>
      <c r="F542" s="9">
        <v>886820</v>
      </c>
      <c r="G542" s="8" t="s">
        <v>10138</v>
      </c>
      <c r="H542" s="9">
        <v>88682</v>
      </c>
      <c r="I542" s="69"/>
      <c r="J542" s="70"/>
      <c r="K542" s="71"/>
      <c r="L542" s="77"/>
      <c r="M542" s="78"/>
      <c r="N542" t="str">
        <f t="shared" si="50"/>
        <v>07637</v>
      </c>
      <c r="O542">
        <f t="shared" si="51"/>
        <v>7637</v>
      </c>
      <c r="P542" s="29">
        <f t="shared" si="52"/>
        <v>886820</v>
      </c>
      <c r="Q542" t="e">
        <f>+VLOOKUP(O542,'Bảng kê HĐ 2022'!N$1912:R$4434,4,0)</f>
        <v>#N/A</v>
      </c>
      <c r="R542" t="e">
        <f>+VLOOKUP(O542,'Hàng trả'!#REF!,2,0)</f>
        <v>#REF!</v>
      </c>
    </row>
    <row r="543" spans="1:18" hidden="1" x14ac:dyDescent="0.3">
      <c r="A543" s="12">
        <v>2</v>
      </c>
      <c r="B543" s="64"/>
      <c r="C543" s="6" t="s">
        <v>11032</v>
      </c>
      <c r="D543" s="7">
        <v>44585</v>
      </c>
      <c r="E543" s="8" t="s">
        <v>11025</v>
      </c>
      <c r="F543" s="9">
        <v>4103616</v>
      </c>
      <c r="G543" s="8" t="s">
        <v>10138</v>
      </c>
      <c r="H543" s="9">
        <v>410362</v>
      </c>
      <c r="I543" s="69"/>
      <c r="J543" s="70"/>
      <c r="K543" s="71"/>
      <c r="L543" s="77"/>
      <c r="M543" s="78"/>
      <c r="N543" t="str">
        <f t="shared" si="50"/>
        <v>09718</v>
      </c>
      <c r="O543">
        <f t="shared" si="51"/>
        <v>9718</v>
      </c>
      <c r="P543" s="29">
        <f t="shared" si="52"/>
        <v>4103616</v>
      </c>
      <c r="Q543" t="e">
        <f>+VLOOKUP(O543,'Bảng kê HĐ 2022'!N$1912:R$4434,4,0)</f>
        <v>#N/A</v>
      </c>
      <c r="R543" t="e">
        <f>+VLOOKUP(O543,'Hàng trả'!#REF!,2,0)</f>
        <v>#REF!</v>
      </c>
    </row>
    <row r="544" spans="1:18" hidden="1" x14ac:dyDescent="0.3">
      <c r="A544" s="12">
        <v>2</v>
      </c>
      <c r="B544" s="64"/>
      <c r="C544" s="6" t="s">
        <v>11033</v>
      </c>
      <c r="D544" s="7">
        <v>44583</v>
      </c>
      <c r="E544" s="8" t="s">
        <v>11025</v>
      </c>
      <c r="F544" s="9">
        <v>1357004</v>
      </c>
      <c r="G544" s="8" t="s">
        <v>10138</v>
      </c>
      <c r="H544" s="9">
        <v>135700</v>
      </c>
      <c r="I544" s="69"/>
      <c r="J544" s="70"/>
      <c r="K544" s="71"/>
      <c r="L544" s="77"/>
      <c r="M544" s="78"/>
      <c r="N544" t="str">
        <f t="shared" si="50"/>
        <v>09289</v>
      </c>
      <c r="O544">
        <f t="shared" si="51"/>
        <v>9289</v>
      </c>
      <c r="P544" s="29">
        <f t="shared" si="52"/>
        <v>1357004</v>
      </c>
      <c r="Q544">
        <f>+VLOOKUP(O544,'Bảng kê HĐ 2022'!N$1912:R$4434,4,0)</f>
        <v>0</v>
      </c>
      <c r="R544" t="e">
        <f>+VLOOKUP(O544,'Hàng trả'!#REF!,2,0)</f>
        <v>#REF!</v>
      </c>
    </row>
    <row r="545" spans="1:18" hidden="1" x14ac:dyDescent="0.3">
      <c r="A545" s="12">
        <v>2</v>
      </c>
      <c r="B545" s="64"/>
      <c r="C545" s="6" t="s">
        <v>11034</v>
      </c>
      <c r="D545" s="7">
        <v>44583</v>
      </c>
      <c r="E545" s="8" t="s">
        <v>11025</v>
      </c>
      <c r="F545" s="9">
        <v>2160972</v>
      </c>
      <c r="G545" s="8" t="s">
        <v>10138</v>
      </c>
      <c r="H545" s="9">
        <v>216097</v>
      </c>
      <c r="I545" s="69"/>
      <c r="J545" s="70"/>
      <c r="K545" s="71"/>
      <c r="L545" s="77"/>
      <c r="M545" s="78"/>
      <c r="N545" t="str">
        <f t="shared" si="50"/>
        <v>09287</v>
      </c>
      <c r="O545">
        <f t="shared" si="51"/>
        <v>9287</v>
      </c>
      <c r="P545" s="29">
        <f t="shared" si="52"/>
        <v>2160972</v>
      </c>
      <c r="Q545">
        <f>+VLOOKUP(O545,'Bảng kê HĐ 2022'!N$1912:R$4434,4,0)</f>
        <v>0</v>
      </c>
      <c r="R545" t="e">
        <f>+VLOOKUP(O545,'Hàng trả'!#REF!,2,0)</f>
        <v>#REF!</v>
      </c>
    </row>
    <row r="546" spans="1:18" hidden="1" x14ac:dyDescent="0.3">
      <c r="A546" s="12">
        <v>2</v>
      </c>
      <c r="B546" s="65"/>
      <c r="C546" s="6" t="s">
        <v>11035</v>
      </c>
      <c r="D546" s="7">
        <v>44565</v>
      </c>
      <c r="E546" s="8" t="s">
        <v>11025</v>
      </c>
      <c r="F546" s="9">
        <v>2163307</v>
      </c>
      <c r="G546" s="8" t="s">
        <v>10138</v>
      </c>
      <c r="H546" s="9">
        <v>216331</v>
      </c>
      <c r="I546" s="72"/>
      <c r="J546" s="73"/>
      <c r="K546" s="74"/>
      <c r="L546" s="79"/>
      <c r="M546" s="80"/>
      <c r="N546" t="str">
        <f>+RIGHT(C546,4)</f>
        <v>6432</v>
      </c>
      <c r="O546">
        <f t="shared" si="51"/>
        <v>6432</v>
      </c>
      <c r="P546" s="29">
        <f t="shared" si="52"/>
        <v>2163307</v>
      </c>
      <c r="Q546" t="e">
        <f>+VLOOKUP(O546,'Bảng kê HĐ 2022'!N$1912:R$4434,4,0)</f>
        <v>#N/A</v>
      </c>
      <c r="R546" t="e">
        <f>+VLOOKUP(O546,'Hàng trả'!#REF!,2,0)</f>
        <v>#REF!</v>
      </c>
    </row>
    <row r="547" spans="1:18" hidden="1" x14ac:dyDescent="0.3">
      <c r="A547" s="12">
        <v>2</v>
      </c>
      <c r="B547" s="63" t="s">
        <v>11036</v>
      </c>
      <c r="C547" s="6" t="s">
        <v>11037</v>
      </c>
      <c r="D547" s="7">
        <v>44564</v>
      </c>
      <c r="E547" s="8" t="s">
        <v>11038</v>
      </c>
      <c r="F547" s="9">
        <v>2639362</v>
      </c>
      <c r="G547" s="8" t="s">
        <v>10138</v>
      </c>
      <c r="H547" s="9">
        <v>263936</v>
      </c>
      <c r="I547" s="66">
        <v>9570215</v>
      </c>
      <c r="J547" s="67"/>
      <c r="K547" s="68"/>
      <c r="L547" s="75" t="s">
        <v>10152</v>
      </c>
      <c r="M547" s="76"/>
      <c r="N547" t="str">
        <f t="shared" si="50"/>
        <v>06290</v>
      </c>
      <c r="O547">
        <f t="shared" si="51"/>
        <v>6290</v>
      </c>
      <c r="P547" s="29">
        <f t="shared" si="52"/>
        <v>2639362</v>
      </c>
      <c r="Q547" t="e">
        <f>+VLOOKUP(O547,'Bảng kê HĐ 2022'!N$1912:R$4434,4,0)</f>
        <v>#N/A</v>
      </c>
      <c r="R547" t="e">
        <f>+VLOOKUP(O547,'Hàng trả'!#REF!,2,0)</f>
        <v>#REF!</v>
      </c>
    </row>
    <row r="548" spans="1:18" hidden="1" x14ac:dyDescent="0.3">
      <c r="A548" s="12">
        <v>2</v>
      </c>
      <c r="B548" s="64"/>
      <c r="C548" s="6" t="s">
        <v>11039</v>
      </c>
      <c r="D548" s="7">
        <v>44578</v>
      </c>
      <c r="E548" s="8" t="s">
        <v>11038</v>
      </c>
      <c r="F548" s="9">
        <v>1609927</v>
      </c>
      <c r="G548" s="8" t="s">
        <v>10138</v>
      </c>
      <c r="H548" s="9">
        <v>160993</v>
      </c>
      <c r="I548" s="69"/>
      <c r="J548" s="70"/>
      <c r="K548" s="71"/>
      <c r="L548" s="77"/>
      <c r="M548" s="78"/>
      <c r="N548" t="str">
        <f t="shared" si="50"/>
        <v>08071</v>
      </c>
      <c r="O548">
        <f t="shared" si="51"/>
        <v>8071</v>
      </c>
      <c r="P548" s="29">
        <f t="shared" si="52"/>
        <v>1609927</v>
      </c>
      <c r="Q548" t="e">
        <f>+VLOOKUP(O548,'Bảng kê HĐ 2022'!N$1912:R$4434,4,0)</f>
        <v>#N/A</v>
      </c>
      <c r="R548" t="e">
        <f>+VLOOKUP(O548,'Hàng trả'!#REF!,2,0)</f>
        <v>#REF!</v>
      </c>
    </row>
    <row r="549" spans="1:18" hidden="1" x14ac:dyDescent="0.3">
      <c r="A549" s="12">
        <v>2</v>
      </c>
      <c r="B549" s="64"/>
      <c r="C549" s="6" t="s">
        <v>11040</v>
      </c>
      <c r="D549" s="7">
        <v>44564</v>
      </c>
      <c r="E549" s="8" t="s">
        <v>11038</v>
      </c>
      <c r="F549" s="9">
        <v>1341247</v>
      </c>
      <c r="G549" s="8" t="s">
        <v>10138</v>
      </c>
      <c r="H549" s="9">
        <v>134125</v>
      </c>
      <c r="I549" s="69"/>
      <c r="J549" s="70"/>
      <c r="K549" s="71"/>
      <c r="L549" s="77"/>
      <c r="M549" s="78"/>
      <c r="N549" t="str">
        <f t="shared" si="50"/>
        <v>06288</v>
      </c>
      <c r="O549">
        <f t="shared" si="51"/>
        <v>6288</v>
      </c>
      <c r="P549" s="29">
        <f t="shared" si="52"/>
        <v>1341247</v>
      </c>
      <c r="Q549" t="e">
        <f>+VLOOKUP(O549,'Bảng kê HĐ 2022'!N$1912:R$4434,4,0)</f>
        <v>#N/A</v>
      </c>
      <c r="R549" t="e">
        <f>+VLOOKUP(O549,'Hàng trả'!#REF!,2,0)</f>
        <v>#REF!</v>
      </c>
    </row>
    <row r="550" spans="1:18" hidden="1" x14ac:dyDescent="0.3">
      <c r="A550" s="12">
        <v>2</v>
      </c>
      <c r="B550" s="64"/>
      <c r="C550" s="6" t="s">
        <v>11041</v>
      </c>
      <c r="D550" s="7">
        <v>44578</v>
      </c>
      <c r="E550" s="8" t="s">
        <v>11038</v>
      </c>
      <c r="F550" s="9">
        <v>1485227</v>
      </c>
      <c r="G550" s="8" t="s">
        <v>10138</v>
      </c>
      <c r="H550" s="9">
        <v>148523</v>
      </c>
      <c r="I550" s="69"/>
      <c r="J550" s="70"/>
      <c r="K550" s="71"/>
      <c r="L550" s="77"/>
      <c r="M550" s="78"/>
      <c r="N550" t="str">
        <f t="shared" si="50"/>
        <v>08069</v>
      </c>
      <c r="O550">
        <f t="shared" si="51"/>
        <v>8069</v>
      </c>
      <c r="P550" s="29">
        <f t="shared" si="52"/>
        <v>1485227</v>
      </c>
      <c r="Q550" t="e">
        <f>+VLOOKUP(O550,'Bảng kê HĐ 2022'!N$1912:R$4434,4,0)</f>
        <v>#N/A</v>
      </c>
      <c r="R550" t="e">
        <f>+VLOOKUP(O550,'Hàng trả'!#REF!,2,0)</f>
        <v>#REF!</v>
      </c>
    </row>
    <row r="551" spans="1:18" hidden="1" x14ac:dyDescent="0.3">
      <c r="A551" s="12">
        <v>2</v>
      </c>
      <c r="B551" s="64"/>
      <c r="C551" s="6" t="s">
        <v>11042</v>
      </c>
      <c r="D551" s="7">
        <v>44564</v>
      </c>
      <c r="E551" s="8" t="s">
        <v>11038</v>
      </c>
      <c r="F551" s="9">
        <v>1418560</v>
      </c>
      <c r="G551" s="8" t="s">
        <v>10138</v>
      </c>
      <c r="H551" s="9">
        <v>141856</v>
      </c>
      <c r="I551" s="69"/>
      <c r="J551" s="70"/>
      <c r="K551" s="71"/>
      <c r="L551" s="77"/>
      <c r="M551" s="78"/>
      <c r="N551" t="str">
        <f t="shared" si="50"/>
        <v>06289</v>
      </c>
      <c r="O551">
        <f t="shared" si="51"/>
        <v>6289</v>
      </c>
      <c r="P551" s="29">
        <f t="shared" si="52"/>
        <v>1418560</v>
      </c>
      <c r="Q551" t="e">
        <f>+VLOOKUP(O551,'Bảng kê HĐ 2022'!N$1912:R$4434,4,0)</f>
        <v>#N/A</v>
      </c>
      <c r="R551" t="e">
        <f>+VLOOKUP(O551,'Hàng trả'!#REF!,2,0)</f>
        <v>#REF!</v>
      </c>
    </row>
    <row r="552" spans="1:18" hidden="1" x14ac:dyDescent="0.3">
      <c r="A552" s="12">
        <v>2</v>
      </c>
      <c r="B552" s="65"/>
      <c r="C552" s="6" t="s">
        <v>11043</v>
      </c>
      <c r="D552" s="7">
        <v>44578</v>
      </c>
      <c r="E552" s="8" t="s">
        <v>11038</v>
      </c>
      <c r="F552" s="9">
        <v>2139249</v>
      </c>
      <c r="G552" s="8" t="s">
        <v>10138</v>
      </c>
      <c r="H552" s="9">
        <v>213925</v>
      </c>
      <c r="I552" s="72"/>
      <c r="J552" s="73"/>
      <c r="K552" s="74"/>
      <c r="L552" s="79"/>
      <c r="M552" s="80"/>
      <c r="N552" t="str">
        <f t="shared" si="50"/>
        <v>08070</v>
      </c>
      <c r="O552">
        <f t="shared" si="51"/>
        <v>8070</v>
      </c>
      <c r="P552" s="29">
        <f t="shared" si="52"/>
        <v>2139249</v>
      </c>
      <c r="Q552" t="e">
        <f>+VLOOKUP(O552,'Bảng kê HĐ 2022'!N$1912:R$4434,4,0)</f>
        <v>#N/A</v>
      </c>
      <c r="R552" t="e">
        <f>+VLOOKUP(O552,'Hàng trả'!#REF!,2,0)</f>
        <v>#REF!</v>
      </c>
    </row>
    <row r="553" spans="1:18" hidden="1" x14ac:dyDescent="0.3">
      <c r="A553" s="12">
        <v>2</v>
      </c>
      <c r="B553" s="63" t="s">
        <v>11055</v>
      </c>
      <c r="C553" s="6" t="s">
        <v>11056</v>
      </c>
      <c r="D553" s="7">
        <v>44566</v>
      </c>
      <c r="E553" s="8" t="s">
        <v>10201</v>
      </c>
      <c r="F553" s="9">
        <v>679872</v>
      </c>
      <c r="G553" s="8" t="s">
        <v>10138</v>
      </c>
      <c r="H553" s="9">
        <v>67987</v>
      </c>
      <c r="I553" s="66">
        <v>1864553</v>
      </c>
      <c r="J553" s="67"/>
      <c r="K553" s="68"/>
      <c r="L553" s="75" t="s">
        <v>11057</v>
      </c>
      <c r="M553" s="76"/>
      <c r="N553" t="str">
        <f t="shared" si="50"/>
        <v>06549</v>
      </c>
      <c r="O553">
        <f t="shared" si="51"/>
        <v>6549</v>
      </c>
      <c r="P553" s="29">
        <f t="shared" si="52"/>
        <v>679872</v>
      </c>
      <c r="Q553" t="e">
        <f>+VLOOKUP(O553,'Bảng kê HĐ 2022'!N$1912:R$4434,4,0)</f>
        <v>#N/A</v>
      </c>
      <c r="R553" t="e">
        <f>+VLOOKUP(O553,'Hàng trả'!#REF!,2,0)</f>
        <v>#REF!</v>
      </c>
    </row>
    <row r="554" spans="1:18" hidden="1" x14ac:dyDescent="0.3">
      <c r="A554" s="12">
        <v>2</v>
      </c>
      <c r="B554" s="65"/>
      <c r="C554" s="6" t="s">
        <v>11058</v>
      </c>
      <c r="D554" s="7">
        <v>44581</v>
      </c>
      <c r="E554" s="8" t="s">
        <v>10201</v>
      </c>
      <c r="F554" s="9">
        <v>1391854</v>
      </c>
      <c r="G554" s="8" t="s">
        <v>10138</v>
      </c>
      <c r="H554" s="9">
        <v>139186</v>
      </c>
      <c r="I554" s="72"/>
      <c r="J554" s="73"/>
      <c r="K554" s="74"/>
      <c r="L554" s="79"/>
      <c r="M554" s="80"/>
      <c r="N554" t="str">
        <f t="shared" si="50"/>
        <v>08910</v>
      </c>
      <c r="O554">
        <f t="shared" si="51"/>
        <v>8910</v>
      </c>
      <c r="P554" s="29">
        <f t="shared" si="52"/>
        <v>1391854</v>
      </c>
      <c r="Q554" t="e">
        <f>+VLOOKUP(O554,'Bảng kê HĐ 2022'!N$1912:R$4434,4,0)</f>
        <v>#N/A</v>
      </c>
      <c r="R554" t="e">
        <f>+VLOOKUP(O554,'Hàng trả'!#REF!,2,0)</f>
        <v>#REF!</v>
      </c>
    </row>
    <row r="555" spans="1:18" hidden="1" x14ac:dyDescent="0.3">
      <c r="A555" s="5">
        <v>3</v>
      </c>
      <c r="B555" s="5" t="s">
        <v>11062</v>
      </c>
      <c r="C555" s="6" t="s">
        <v>11063</v>
      </c>
      <c r="D555" s="7">
        <v>44588</v>
      </c>
      <c r="E555" s="8" t="s">
        <v>10167</v>
      </c>
      <c r="F555" s="9">
        <v>1373152</v>
      </c>
      <c r="G555" s="8" t="s">
        <v>10138</v>
      </c>
      <c r="H555" s="9">
        <v>137315</v>
      </c>
      <c r="I555" s="93">
        <v>1235837</v>
      </c>
      <c r="J555" s="94"/>
      <c r="K555" s="95"/>
      <c r="L555" s="96" t="s">
        <v>10168</v>
      </c>
      <c r="M555" s="97"/>
      <c r="N555" t="str">
        <f t="shared" si="50"/>
        <v>10364</v>
      </c>
      <c r="O555">
        <f t="shared" si="51"/>
        <v>10364</v>
      </c>
      <c r="P555" s="29">
        <f t="shared" si="52"/>
        <v>1373152</v>
      </c>
      <c r="Q555" t="e">
        <f>+VLOOKUP(O555,'Bảng kê HĐ 2022'!N$1912:R$4434,4,0)</f>
        <v>#N/A</v>
      </c>
      <c r="R555" t="e">
        <f>+VLOOKUP(O555,'Hàng trả'!#REF!,2,0)</f>
        <v>#REF!</v>
      </c>
    </row>
    <row r="556" spans="1:18" hidden="1" x14ac:dyDescent="0.3">
      <c r="A556" s="5">
        <v>3</v>
      </c>
      <c r="B556" s="63" t="s">
        <v>11064</v>
      </c>
      <c r="C556" s="6" t="s">
        <v>11065</v>
      </c>
      <c r="D556" s="7">
        <v>44602</v>
      </c>
      <c r="E556" s="8" t="s">
        <v>10167</v>
      </c>
      <c r="F556" s="9">
        <v>2670041</v>
      </c>
      <c r="G556" s="8" t="s">
        <v>11066</v>
      </c>
      <c r="H556" s="9">
        <v>273679</v>
      </c>
      <c r="I556" s="66">
        <v>5018076</v>
      </c>
      <c r="J556" s="67"/>
      <c r="K556" s="68"/>
      <c r="L556" s="75" t="s">
        <v>10168</v>
      </c>
      <c r="M556" s="76"/>
      <c r="N556" t="str">
        <f t="shared" si="50"/>
        <v>11450</v>
      </c>
      <c r="O556">
        <f t="shared" si="51"/>
        <v>11450</v>
      </c>
      <c r="P556" s="29">
        <f t="shared" si="52"/>
        <v>2670041</v>
      </c>
      <c r="Q556" t="e">
        <f>+VLOOKUP(O556,'Bảng kê HĐ 2022'!N$1912:R$4434,4,0)</f>
        <v>#N/A</v>
      </c>
      <c r="R556" t="e">
        <f>+VLOOKUP(O556,'Hàng trả'!#REF!,2,0)</f>
        <v>#REF!</v>
      </c>
    </row>
    <row r="557" spans="1:18" hidden="1" x14ac:dyDescent="0.3">
      <c r="A557" s="5">
        <v>3</v>
      </c>
      <c r="B557" s="64"/>
      <c r="C557" s="6" t="s">
        <v>11067</v>
      </c>
      <c r="D557" s="7">
        <v>44606</v>
      </c>
      <c r="E557" s="8" t="s">
        <v>10167</v>
      </c>
      <c r="F557" s="9">
        <v>1335020</v>
      </c>
      <c r="G557" s="8" t="s">
        <v>11066</v>
      </c>
      <c r="H557" s="9">
        <v>136840</v>
      </c>
      <c r="I557" s="69"/>
      <c r="J557" s="70"/>
      <c r="K557" s="71"/>
      <c r="L557" s="77"/>
      <c r="M557" s="78"/>
      <c r="N557" t="str">
        <f t="shared" si="50"/>
        <v>12691</v>
      </c>
      <c r="O557">
        <f t="shared" si="51"/>
        <v>12691</v>
      </c>
      <c r="P557" s="29">
        <f t="shared" si="52"/>
        <v>1335020</v>
      </c>
      <c r="Q557" t="e">
        <f>+VLOOKUP(O557,'Bảng kê HĐ 2022'!N$1912:R$4434,4,0)</f>
        <v>#N/A</v>
      </c>
      <c r="R557" t="e">
        <f>+VLOOKUP(O557,'Hàng trả'!#REF!,2,0)</f>
        <v>#REF!</v>
      </c>
    </row>
    <row r="558" spans="1:18" hidden="1" x14ac:dyDescent="0.3">
      <c r="A558" s="5">
        <v>3</v>
      </c>
      <c r="B558" s="65"/>
      <c r="C558" s="6" t="s">
        <v>11068</v>
      </c>
      <c r="D558" s="7">
        <v>44613</v>
      </c>
      <c r="E558" s="8" t="s">
        <v>10167</v>
      </c>
      <c r="F558" s="9">
        <v>1586110</v>
      </c>
      <c r="G558" s="8" t="s">
        <v>11066</v>
      </c>
      <c r="H558" s="9">
        <v>162576</v>
      </c>
      <c r="I558" s="72"/>
      <c r="J558" s="73"/>
      <c r="K558" s="74"/>
      <c r="L558" s="79"/>
      <c r="M558" s="80"/>
      <c r="N558" t="str">
        <f t="shared" si="50"/>
        <v>13276</v>
      </c>
      <c r="O558">
        <f t="shared" si="51"/>
        <v>13276</v>
      </c>
      <c r="P558" s="29">
        <f t="shared" si="52"/>
        <v>1586110</v>
      </c>
      <c r="Q558" t="e">
        <f>+VLOOKUP(O558,'Bảng kê HĐ 2022'!N$1912:R$4434,4,0)</f>
        <v>#N/A</v>
      </c>
      <c r="R558" t="e">
        <f>+VLOOKUP(O558,'Hàng trả'!#REF!,2,0)</f>
        <v>#REF!</v>
      </c>
    </row>
    <row r="559" spans="1:18" hidden="1" x14ac:dyDescent="0.3">
      <c r="A559" s="5">
        <v>3</v>
      </c>
      <c r="B559" s="63" t="s">
        <v>11069</v>
      </c>
      <c r="C559" s="6" t="s">
        <v>11070</v>
      </c>
      <c r="D559" s="7">
        <v>44607</v>
      </c>
      <c r="E559" s="8" t="s">
        <v>11071</v>
      </c>
      <c r="F559" s="9">
        <v>11991996</v>
      </c>
      <c r="G559" s="8" t="s">
        <v>11066</v>
      </c>
      <c r="H559" s="9">
        <v>1229179</v>
      </c>
      <c r="I559" s="66">
        <v>14866884</v>
      </c>
      <c r="J559" s="67"/>
      <c r="K559" s="68"/>
      <c r="L559" s="75" t="s">
        <v>10181</v>
      </c>
      <c r="M559" s="76"/>
      <c r="N559" t="str">
        <f t="shared" si="50"/>
        <v>12750</v>
      </c>
      <c r="O559">
        <f t="shared" si="51"/>
        <v>12750</v>
      </c>
      <c r="P559" s="29">
        <f t="shared" si="52"/>
        <v>11991996</v>
      </c>
      <c r="Q559" t="e">
        <f>+VLOOKUP(O559,'Bảng kê HĐ 2022'!N$1912:R$4434,4,0)</f>
        <v>#N/A</v>
      </c>
      <c r="R559" t="e">
        <f>+VLOOKUP(O559,'Hàng trả'!#REF!,2,0)</f>
        <v>#REF!</v>
      </c>
    </row>
    <row r="560" spans="1:18" hidden="1" x14ac:dyDescent="0.3">
      <c r="A560" s="5">
        <v>3</v>
      </c>
      <c r="B560" s="65"/>
      <c r="C560" s="6" t="s">
        <v>11072</v>
      </c>
      <c r="D560" s="7">
        <v>44605</v>
      </c>
      <c r="E560" s="8" t="s">
        <v>11071</v>
      </c>
      <c r="F560" s="9">
        <v>4572777</v>
      </c>
      <c r="G560" s="8" t="s">
        <v>11066</v>
      </c>
      <c r="H560" s="9">
        <v>468710</v>
      </c>
      <c r="I560" s="72"/>
      <c r="J560" s="73"/>
      <c r="K560" s="74"/>
      <c r="L560" s="79"/>
      <c r="M560" s="80"/>
      <c r="N560" t="str">
        <f t="shared" si="50"/>
        <v>13443</v>
      </c>
      <c r="O560">
        <f t="shared" si="51"/>
        <v>13443</v>
      </c>
      <c r="P560" s="29">
        <f t="shared" si="52"/>
        <v>4572777</v>
      </c>
      <c r="Q560">
        <f>+VLOOKUP(O560,'Bảng kê HĐ 2022'!N$1912:R$4434,4,0)</f>
        <v>0</v>
      </c>
      <c r="R560" t="e">
        <f>+VLOOKUP(O560,'Hàng trả'!#REF!,2,0)</f>
        <v>#REF!</v>
      </c>
    </row>
    <row r="561" spans="1:18" hidden="1" x14ac:dyDescent="0.3">
      <c r="A561" s="5">
        <v>3</v>
      </c>
      <c r="B561" s="63" t="s">
        <v>11073</v>
      </c>
      <c r="C561" s="6" t="s">
        <v>11074</v>
      </c>
      <c r="D561" s="7">
        <v>44589</v>
      </c>
      <c r="E561" s="8" t="s">
        <v>10203</v>
      </c>
      <c r="F561" s="9">
        <v>3217940</v>
      </c>
      <c r="G561" s="8" t="s">
        <v>10138</v>
      </c>
      <c r="H561" s="9">
        <v>321794</v>
      </c>
      <c r="I561" s="66">
        <v>4349147</v>
      </c>
      <c r="J561" s="67"/>
      <c r="K561" s="68"/>
      <c r="L561" s="75" t="s">
        <v>10189</v>
      </c>
      <c r="M561" s="76"/>
      <c r="N561" t="str">
        <f t="shared" si="50"/>
        <v>10397</v>
      </c>
      <c r="O561">
        <f t="shared" si="51"/>
        <v>10397</v>
      </c>
      <c r="P561" s="29">
        <f t="shared" si="52"/>
        <v>3217940</v>
      </c>
      <c r="Q561" t="e">
        <f>+VLOOKUP(O561,'Bảng kê HĐ 2022'!N$1912:R$4434,4,0)</f>
        <v>#N/A</v>
      </c>
      <c r="R561" t="e">
        <f>+VLOOKUP(O561,'Hàng trả'!#REF!,2,0)</f>
        <v>#REF!</v>
      </c>
    </row>
    <row r="562" spans="1:18" hidden="1" x14ac:dyDescent="0.3">
      <c r="A562" s="5">
        <v>3</v>
      </c>
      <c r="B562" s="65"/>
      <c r="C562" s="6" t="s">
        <v>11075</v>
      </c>
      <c r="D562" s="7">
        <v>44571</v>
      </c>
      <c r="E562" s="8" t="s">
        <v>10234</v>
      </c>
      <c r="F562" s="9">
        <v>1614446</v>
      </c>
      <c r="G562" s="8" t="s">
        <v>10138</v>
      </c>
      <c r="H562" s="9">
        <v>161445</v>
      </c>
      <c r="I562" s="72"/>
      <c r="J562" s="73"/>
      <c r="K562" s="74"/>
      <c r="L562" s="79"/>
      <c r="M562" s="80"/>
      <c r="N562" t="str">
        <f t="shared" si="50"/>
        <v>07028</v>
      </c>
      <c r="O562">
        <f t="shared" si="51"/>
        <v>7028</v>
      </c>
      <c r="P562" s="29">
        <f t="shared" si="52"/>
        <v>1614446</v>
      </c>
      <c r="Q562" t="e">
        <f>+VLOOKUP(O562,'Bảng kê HĐ 2022'!N$1912:R$4434,4,0)</f>
        <v>#N/A</v>
      </c>
      <c r="R562" t="e">
        <f>+VLOOKUP(O562,'Hàng trả'!#REF!,2,0)</f>
        <v>#REF!</v>
      </c>
    </row>
    <row r="563" spans="1:18" hidden="1" x14ac:dyDescent="0.3">
      <c r="A563" s="5">
        <v>3</v>
      </c>
      <c r="B563" s="63" t="s">
        <v>11076</v>
      </c>
      <c r="C563" s="6" t="s">
        <v>11077</v>
      </c>
      <c r="D563" s="7">
        <v>44589</v>
      </c>
      <c r="E563" s="8" t="s">
        <v>11078</v>
      </c>
      <c r="F563" s="9">
        <v>1526571</v>
      </c>
      <c r="G563" s="8" t="s">
        <v>10138</v>
      </c>
      <c r="H563" s="9">
        <v>152657</v>
      </c>
      <c r="I563" s="66">
        <v>3525408</v>
      </c>
      <c r="J563" s="67"/>
      <c r="K563" s="68"/>
      <c r="L563" s="75" t="s">
        <v>10189</v>
      </c>
      <c r="M563" s="76"/>
      <c r="N563" t="str">
        <f t="shared" si="50"/>
        <v>10413</v>
      </c>
      <c r="O563">
        <f t="shared" si="51"/>
        <v>10413</v>
      </c>
      <c r="P563" s="29">
        <f t="shared" si="52"/>
        <v>1526571</v>
      </c>
      <c r="Q563">
        <f>+VLOOKUP(O563,'Bảng kê HĐ 2022'!N$1912:R$4434,4,0)</f>
        <v>0</v>
      </c>
      <c r="R563" t="e">
        <f>+VLOOKUP(O563,'Hàng trả'!#REF!,2,0)</f>
        <v>#REF!</v>
      </c>
    </row>
    <row r="564" spans="1:18" hidden="1" x14ac:dyDescent="0.3">
      <c r="A564" s="5">
        <v>3</v>
      </c>
      <c r="B564" s="64"/>
      <c r="C564" s="6" t="s">
        <v>11079</v>
      </c>
      <c r="D564" s="7">
        <v>44590</v>
      </c>
      <c r="E564" s="8" t="s">
        <v>10193</v>
      </c>
      <c r="F564" s="9">
        <v>610819</v>
      </c>
      <c r="G564" s="8" t="s">
        <v>10138</v>
      </c>
      <c r="H564" s="9">
        <v>61082</v>
      </c>
      <c r="I564" s="69"/>
      <c r="J564" s="70"/>
      <c r="K564" s="71"/>
      <c r="L564" s="77"/>
      <c r="M564" s="78"/>
      <c r="N564" t="str">
        <f t="shared" si="50"/>
        <v>10491</v>
      </c>
      <c r="O564">
        <f t="shared" si="51"/>
        <v>10491</v>
      </c>
      <c r="P564" s="29">
        <f t="shared" si="52"/>
        <v>610819</v>
      </c>
      <c r="Q564" t="e">
        <f>+VLOOKUP(O564,'Bảng kê HĐ 2022'!N$1912:R$4434,4,0)</f>
        <v>#N/A</v>
      </c>
      <c r="R564" t="e">
        <f>+VLOOKUP(O564,'Hàng trả'!#REF!,2,0)</f>
        <v>#REF!</v>
      </c>
    </row>
    <row r="565" spans="1:18" hidden="1" x14ac:dyDescent="0.3">
      <c r="A565" s="5">
        <v>3</v>
      </c>
      <c r="B565" s="65"/>
      <c r="C565" s="6" t="s">
        <v>11080</v>
      </c>
      <c r="D565" s="7">
        <v>44590</v>
      </c>
      <c r="E565" s="8" t="s">
        <v>10258</v>
      </c>
      <c r="F565" s="9">
        <v>1779730</v>
      </c>
      <c r="G565" s="8" t="s">
        <v>10138</v>
      </c>
      <c r="H565" s="9">
        <v>177973</v>
      </c>
      <c r="I565" s="72"/>
      <c r="J565" s="73"/>
      <c r="K565" s="74"/>
      <c r="L565" s="79"/>
      <c r="M565" s="80"/>
      <c r="N565" t="str">
        <f t="shared" si="50"/>
        <v>10434</v>
      </c>
      <c r="O565">
        <f t="shared" si="51"/>
        <v>10434</v>
      </c>
      <c r="P565" s="29">
        <f t="shared" si="52"/>
        <v>1779730</v>
      </c>
      <c r="Q565" t="e">
        <f>+VLOOKUP(O565,'Bảng kê HĐ 2022'!N$1912:R$4434,4,0)</f>
        <v>#N/A</v>
      </c>
      <c r="R565" t="e">
        <f>+VLOOKUP(O565,'Hàng trả'!#REF!,2,0)</f>
        <v>#REF!</v>
      </c>
    </row>
    <row r="566" spans="1:18" hidden="1" x14ac:dyDescent="0.3">
      <c r="A566" s="5">
        <v>3</v>
      </c>
      <c r="B566" s="63" t="s">
        <v>11081</v>
      </c>
      <c r="C566" s="6" t="s">
        <v>11082</v>
      </c>
      <c r="D566" s="7">
        <v>44588</v>
      </c>
      <c r="E566" s="8" t="s">
        <v>11083</v>
      </c>
      <c r="F566" s="9">
        <v>2891592</v>
      </c>
      <c r="G566" s="8" t="s">
        <v>10138</v>
      </c>
      <c r="H566" s="9">
        <v>289159</v>
      </c>
      <c r="I566" s="66">
        <v>5862083</v>
      </c>
      <c r="J566" s="67"/>
      <c r="K566" s="68"/>
      <c r="L566" s="75" t="s">
        <v>10189</v>
      </c>
      <c r="M566" s="76"/>
      <c r="N566" t="str">
        <f t="shared" si="50"/>
        <v>10365</v>
      </c>
      <c r="O566">
        <f t="shared" si="51"/>
        <v>10365</v>
      </c>
      <c r="P566" s="29">
        <f t="shared" si="52"/>
        <v>2891592</v>
      </c>
      <c r="Q566" t="e">
        <f>+VLOOKUP(O566,'Bảng kê HĐ 2022'!N$1912:R$4434,4,0)</f>
        <v>#N/A</v>
      </c>
      <c r="R566" t="e">
        <f>+VLOOKUP(O566,'Hàng trả'!#REF!,2,0)</f>
        <v>#REF!</v>
      </c>
    </row>
    <row r="567" spans="1:18" hidden="1" x14ac:dyDescent="0.3">
      <c r="A567" s="5">
        <v>3</v>
      </c>
      <c r="B567" s="64"/>
      <c r="C567" s="6" t="s">
        <v>11084</v>
      </c>
      <c r="D567" s="7">
        <v>44580</v>
      </c>
      <c r="E567" s="8" t="s">
        <v>11083</v>
      </c>
      <c r="F567" s="9">
        <v>2229216</v>
      </c>
      <c r="G567" s="8" t="s">
        <v>10138</v>
      </c>
      <c r="H567" s="9">
        <v>222922</v>
      </c>
      <c r="I567" s="69"/>
      <c r="J567" s="70"/>
      <c r="K567" s="71"/>
      <c r="L567" s="77"/>
      <c r="M567" s="78"/>
      <c r="N567" t="str">
        <f t="shared" si="50"/>
        <v>08643</v>
      </c>
      <c r="O567">
        <f t="shared" si="51"/>
        <v>8643</v>
      </c>
      <c r="P567" s="29">
        <f t="shared" si="52"/>
        <v>2229216</v>
      </c>
      <c r="Q567" t="e">
        <f>+VLOOKUP(O567,'Bảng kê HĐ 2022'!N$1912:R$4434,4,0)</f>
        <v>#N/A</v>
      </c>
      <c r="R567" t="e">
        <f>+VLOOKUP(O567,'Hàng trả'!#REF!,2,0)</f>
        <v>#REF!</v>
      </c>
    </row>
    <row r="568" spans="1:18" hidden="1" x14ac:dyDescent="0.3">
      <c r="A568" s="5">
        <v>3</v>
      </c>
      <c r="B568" s="65"/>
      <c r="C568" s="6" t="s">
        <v>11085</v>
      </c>
      <c r="D568" s="7">
        <v>44590</v>
      </c>
      <c r="E568" s="8" t="s">
        <v>10193</v>
      </c>
      <c r="F568" s="9">
        <v>1392618</v>
      </c>
      <c r="G568" s="8" t="s">
        <v>10138</v>
      </c>
      <c r="H568" s="9">
        <v>139262</v>
      </c>
      <c r="I568" s="72"/>
      <c r="J568" s="73"/>
      <c r="K568" s="74"/>
      <c r="L568" s="79"/>
      <c r="M568" s="80"/>
      <c r="N568" t="str">
        <f t="shared" si="50"/>
        <v>10476</v>
      </c>
      <c r="O568">
        <f t="shared" si="51"/>
        <v>10476</v>
      </c>
      <c r="P568" s="29">
        <f t="shared" si="52"/>
        <v>1392618</v>
      </c>
      <c r="Q568">
        <f>+VLOOKUP(O568,'Bảng kê HĐ 2022'!N$1912:R$4434,4,0)</f>
        <v>0</v>
      </c>
      <c r="R568" t="e">
        <f>+VLOOKUP(O568,'Hàng trả'!#REF!,2,0)</f>
        <v>#REF!</v>
      </c>
    </row>
    <row r="569" spans="1:18" hidden="1" x14ac:dyDescent="0.3">
      <c r="A569" s="5">
        <v>3</v>
      </c>
      <c r="B569" s="63" t="s">
        <v>11086</v>
      </c>
      <c r="C569" s="6" t="s">
        <v>11087</v>
      </c>
      <c r="D569" s="7">
        <v>44576</v>
      </c>
      <c r="E569" s="8" t="s">
        <v>10263</v>
      </c>
      <c r="F569" s="9">
        <v>1274152</v>
      </c>
      <c r="G569" s="8" t="s">
        <v>10138</v>
      </c>
      <c r="H569" s="9">
        <v>127415</v>
      </c>
      <c r="I569" s="66">
        <v>7295773</v>
      </c>
      <c r="J569" s="67"/>
      <c r="K569" s="68"/>
      <c r="L569" s="75" t="s">
        <v>10189</v>
      </c>
      <c r="M569" s="76"/>
      <c r="N569" t="str">
        <f t="shared" si="50"/>
        <v>07719</v>
      </c>
      <c r="O569">
        <f t="shared" si="51"/>
        <v>7719</v>
      </c>
      <c r="P569" s="29">
        <f t="shared" si="52"/>
        <v>1274152</v>
      </c>
      <c r="Q569" t="e">
        <f>+VLOOKUP(O569,'Bảng kê HĐ 2022'!N$1912:R$4434,4,0)</f>
        <v>#N/A</v>
      </c>
      <c r="R569" t="e">
        <f>+VLOOKUP(O569,'Hàng trả'!#REF!,2,0)</f>
        <v>#REF!</v>
      </c>
    </row>
    <row r="570" spans="1:18" hidden="1" x14ac:dyDescent="0.3">
      <c r="A570" s="5">
        <v>3</v>
      </c>
      <c r="B570" s="64"/>
      <c r="C570" s="6" t="s">
        <v>11088</v>
      </c>
      <c r="D570" s="7">
        <v>44586</v>
      </c>
      <c r="E570" s="8" t="s">
        <v>10236</v>
      </c>
      <c r="F570" s="9">
        <v>3769942</v>
      </c>
      <c r="G570" s="8" t="s">
        <v>10138</v>
      </c>
      <c r="H570" s="9">
        <v>376994</v>
      </c>
      <c r="I570" s="69"/>
      <c r="J570" s="70"/>
      <c r="K570" s="71"/>
      <c r="L570" s="77"/>
      <c r="M570" s="78"/>
      <c r="N570" t="str">
        <f t="shared" si="50"/>
        <v>10221</v>
      </c>
      <c r="O570">
        <f t="shared" si="51"/>
        <v>10221</v>
      </c>
      <c r="P570" s="29">
        <f t="shared" si="52"/>
        <v>3769942</v>
      </c>
      <c r="Q570" t="e">
        <f>+VLOOKUP(O570,'Bảng kê HĐ 2022'!N$1912:R$4434,4,0)</f>
        <v>#N/A</v>
      </c>
      <c r="R570" t="e">
        <f>+VLOOKUP(O570,'Hàng trả'!#REF!,2,0)</f>
        <v>#REF!</v>
      </c>
    </row>
    <row r="571" spans="1:18" hidden="1" x14ac:dyDescent="0.3">
      <c r="A571" s="5">
        <v>3</v>
      </c>
      <c r="B571" s="64"/>
      <c r="C571" s="6" t="s">
        <v>11089</v>
      </c>
      <c r="D571" s="7">
        <v>44568</v>
      </c>
      <c r="E571" s="8" t="s">
        <v>10236</v>
      </c>
      <c r="F571" s="9">
        <v>686576</v>
      </c>
      <c r="G571" s="8" t="s">
        <v>10138</v>
      </c>
      <c r="H571" s="9">
        <v>68658</v>
      </c>
      <c r="I571" s="69"/>
      <c r="J571" s="70"/>
      <c r="K571" s="71"/>
      <c r="L571" s="77"/>
      <c r="M571" s="78"/>
      <c r="N571" t="str">
        <f t="shared" si="50"/>
        <v>06870</v>
      </c>
      <c r="O571">
        <f t="shared" si="51"/>
        <v>6870</v>
      </c>
      <c r="P571" s="29">
        <f t="shared" si="52"/>
        <v>686576</v>
      </c>
      <c r="Q571" t="e">
        <f>+VLOOKUP(O571,'Bảng kê HĐ 2022'!N$1912:R$4434,4,0)</f>
        <v>#N/A</v>
      </c>
      <c r="R571" t="e">
        <f>+VLOOKUP(O571,'Hàng trả'!#REF!,2,0)</f>
        <v>#REF!</v>
      </c>
    </row>
    <row r="572" spans="1:18" hidden="1" x14ac:dyDescent="0.3">
      <c r="A572" s="5">
        <v>3</v>
      </c>
      <c r="B572" s="64"/>
      <c r="C572" s="6" t="s">
        <v>11090</v>
      </c>
      <c r="D572" s="7">
        <v>44564</v>
      </c>
      <c r="E572" s="8" t="s">
        <v>10236</v>
      </c>
      <c r="F572" s="9">
        <v>1070850</v>
      </c>
      <c r="G572" s="8" t="s">
        <v>10138</v>
      </c>
      <c r="H572" s="9">
        <v>107085</v>
      </c>
      <c r="I572" s="69"/>
      <c r="J572" s="70"/>
      <c r="K572" s="71"/>
      <c r="L572" s="77"/>
      <c r="M572" s="78"/>
      <c r="N572" t="str">
        <f t="shared" si="50"/>
        <v>06280</v>
      </c>
      <c r="O572">
        <f t="shared" si="51"/>
        <v>6280</v>
      </c>
      <c r="P572" s="29">
        <f t="shared" si="52"/>
        <v>1070850</v>
      </c>
      <c r="Q572" t="e">
        <f>+VLOOKUP(O572,'Bảng kê HĐ 2022'!N$1912:R$4434,4,0)</f>
        <v>#N/A</v>
      </c>
      <c r="R572" t="e">
        <f>+VLOOKUP(O572,'Hàng trả'!#REF!,2,0)</f>
        <v>#REF!</v>
      </c>
    </row>
    <row r="573" spans="1:18" hidden="1" x14ac:dyDescent="0.3">
      <c r="A573" s="5">
        <v>3</v>
      </c>
      <c r="B573" s="64"/>
      <c r="C573" s="6" t="s">
        <v>11091</v>
      </c>
      <c r="D573" s="7">
        <v>44564</v>
      </c>
      <c r="E573" s="8" t="s">
        <v>10236</v>
      </c>
      <c r="F573" s="9">
        <v>918493</v>
      </c>
      <c r="G573" s="8" t="s">
        <v>10138</v>
      </c>
      <c r="H573" s="9">
        <v>91849</v>
      </c>
      <c r="I573" s="69"/>
      <c r="J573" s="70"/>
      <c r="K573" s="71"/>
      <c r="L573" s="77"/>
      <c r="M573" s="78"/>
      <c r="N573" t="str">
        <f t="shared" si="50"/>
        <v>06275</v>
      </c>
      <c r="O573">
        <f t="shared" si="51"/>
        <v>6275</v>
      </c>
      <c r="P573" s="29">
        <f t="shared" si="52"/>
        <v>918493</v>
      </c>
      <c r="Q573" t="e">
        <f>+VLOOKUP(O573,'Bảng kê HĐ 2022'!N$1912:R$4434,4,0)</f>
        <v>#N/A</v>
      </c>
      <c r="R573" t="e">
        <f>+VLOOKUP(O573,'Hàng trả'!#REF!,2,0)</f>
        <v>#REF!</v>
      </c>
    </row>
    <row r="574" spans="1:18" hidden="1" x14ac:dyDescent="0.3">
      <c r="A574" s="5">
        <v>3</v>
      </c>
      <c r="B574" s="65"/>
      <c r="C574" s="6" t="s">
        <v>11092</v>
      </c>
      <c r="D574" s="7">
        <v>44590</v>
      </c>
      <c r="E574" s="8" t="s">
        <v>10220</v>
      </c>
      <c r="F574" s="9">
        <v>386401</v>
      </c>
      <c r="G574" s="8" t="s">
        <v>10138</v>
      </c>
      <c r="H574" s="9">
        <v>38640</v>
      </c>
      <c r="I574" s="72"/>
      <c r="J574" s="73"/>
      <c r="K574" s="74"/>
      <c r="L574" s="79"/>
      <c r="M574" s="80"/>
      <c r="N574" t="str">
        <f t="shared" si="50"/>
        <v>10477</v>
      </c>
      <c r="O574">
        <f t="shared" si="51"/>
        <v>10477</v>
      </c>
      <c r="P574" s="29">
        <f t="shared" si="52"/>
        <v>386401</v>
      </c>
      <c r="Q574">
        <f>+VLOOKUP(O574,'Bảng kê HĐ 2022'!N$1912:R$4434,4,0)</f>
        <v>0</v>
      </c>
      <c r="R574" t="e">
        <f>+VLOOKUP(O574,'Hàng trả'!#REF!,2,0)</f>
        <v>#REF!</v>
      </c>
    </row>
    <row r="575" spans="1:18" hidden="1" x14ac:dyDescent="0.3">
      <c r="A575" s="5">
        <v>3</v>
      </c>
      <c r="B575" s="5" t="s">
        <v>11093</v>
      </c>
      <c r="C575" s="6" t="s">
        <v>11094</v>
      </c>
      <c r="D575" s="7">
        <v>44590</v>
      </c>
      <c r="E575" s="8" t="s">
        <v>11095</v>
      </c>
      <c r="F575" s="9">
        <v>610819</v>
      </c>
      <c r="G575" s="8" t="s">
        <v>10138</v>
      </c>
      <c r="H575" s="9">
        <v>61082</v>
      </c>
      <c r="I575" s="93">
        <v>549737</v>
      </c>
      <c r="J575" s="94"/>
      <c r="K575" s="95"/>
      <c r="L575" s="96" t="s">
        <v>10189</v>
      </c>
      <c r="M575" s="97"/>
      <c r="N575" t="str">
        <f t="shared" si="50"/>
        <v>10490</v>
      </c>
      <c r="O575">
        <f t="shared" si="51"/>
        <v>10490</v>
      </c>
      <c r="P575" s="29">
        <f t="shared" si="52"/>
        <v>610819</v>
      </c>
      <c r="Q575">
        <f>+VLOOKUP(O575,'Bảng kê HĐ 2022'!N$1912:R$4434,4,0)</f>
        <v>0</v>
      </c>
      <c r="R575" t="e">
        <f>+VLOOKUP(O575,'Hàng trả'!#REF!,2,0)</f>
        <v>#REF!</v>
      </c>
    </row>
    <row r="576" spans="1:18" hidden="1" x14ac:dyDescent="0.3">
      <c r="A576" s="5">
        <v>3</v>
      </c>
      <c r="B576" s="63" t="s">
        <v>11096</v>
      </c>
      <c r="C576" s="6" t="s">
        <v>11097</v>
      </c>
      <c r="D576" s="7">
        <v>44588</v>
      </c>
      <c r="E576" s="8" t="s">
        <v>11098</v>
      </c>
      <c r="F576" s="9">
        <v>2355397</v>
      </c>
      <c r="G576" s="8" t="s">
        <v>10138</v>
      </c>
      <c r="H576" s="9">
        <v>235540</v>
      </c>
      <c r="I576" s="66">
        <v>2588153</v>
      </c>
      <c r="J576" s="67"/>
      <c r="K576" s="68"/>
      <c r="L576" s="75" t="s">
        <v>10189</v>
      </c>
      <c r="M576" s="76"/>
      <c r="N576" t="str">
        <f t="shared" si="50"/>
        <v>10371</v>
      </c>
      <c r="O576">
        <f t="shared" si="51"/>
        <v>10371</v>
      </c>
      <c r="P576" s="29">
        <f t="shared" si="52"/>
        <v>2355397</v>
      </c>
      <c r="Q576" t="e">
        <f>+VLOOKUP(O576,'Bảng kê HĐ 2022'!N$1912:R$4434,4,0)</f>
        <v>#N/A</v>
      </c>
      <c r="R576" t="e">
        <f>+VLOOKUP(O576,'Hàng trả'!#REF!,2,0)</f>
        <v>#REF!</v>
      </c>
    </row>
    <row r="577" spans="1:18" hidden="1" x14ac:dyDescent="0.3">
      <c r="A577" s="5">
        <v>3</v>
      </c>
      <c r="B577" s="65"/>
      <c r="C577" s="6" t="s">
        <v>11099</v>
      </c>
      <c r="D577" s="7">
        <v>44590</v>
      </c>
      <c r="E577" s="8" t="s">
        <v>11100</v>
      </c>
      <c r="F577" s="9">
        <v>520329</v>
      </c>
      <c r="G577" s="8" t="s">
        <v>10138</v>
      </c>
      <c r="H577" s="9">
        <v>52033</v>
      </c>
      <c r="I577" s="72"/>
      <c r="J577" s="73"/>
      <c r="K577" s="74"/>
      <c r="L577" s="79"/>
      <c r="M577" s="80"/>
      <c r="N577" t="str">
        <f t="shared" si="50"/>
        <v>10496</v>
      </c>
      <c r="O577">
        <f t="shared" si="51"/>
        <v>10496</v>
      </c>
      <c r="P577" s="29">
        <f t="shared" si="52"/>
        <v>520329</v>
      </c>
      <c r="Q577">
        <f>+VLOOKUP(O577,'Bảng kê HĐ 2022'!N$1912:R$4434,4,0)</f>
        <v>0</v>
      </c>
      <c r="R577" t="e">
        <f>+VLOOKUP(O577,'Hàng trả'!#REF!,2,0)</f>
        <v>#REF!</v>
      </c>
    </row>
    <row r="578" spans="1:18" hidden="1" x14ac:dyDescent="0.3">
      <c r="A578" s="5">
        <v>3</v>
      </c>
      <c r="B578" s="5" t="s">
        <v>11101</v>
      </c>
      <c r="C578" s="6" t="s">
        <v>11102</v>
      </c>
      <c r="D578" s="7">
        <v>44573</v>
      </c>
      <c r="E578" s="8" t="s">
        <v>11103</v>
      </c>
      <c r="F578" s="9">
        <v>1171291</v>
      </c>
      <c r="G578" s="8" t="s">
        <v>10138</v>
      </c>
      <c r="H578" s="9">
        <v>117129</v>
      </c>
      <c r="I578" s="93">
        <v>1054162</v>
      </c>
      <c r="J578" s="94"/>
      <c r="K578" s="95"/>
      <c r="L578" s="96" t="s">
        <v>10189</v>
      </c>
      <c r="M578" s="97"/>
      <c r="N578" t="str">
        <f t="shared" si="50"/>
        <v>07438</v>
      </c>
      <c r="O578">
        <f t="shared" si="51"/>
        <v>7438</v>
      </c>
      <c r="P578" s="29">
        <f t="shared" si="52"/>
        <v>1171291</v>
      </c>
      <c r="Q578" t="e">
        <f>+VLOOKUP(O578,'Bảng kê HĐ 2022'!N$1912:R$4434,4,0)</f>
        <v>#N/A</v>
      </c>
      <c r="R578" t="e">
        <f>+VLOOKUP(O578,'Hàng trả'!#REF!,2,0)</f>
        <v>#REF!</v>
      </c>
    </row>
    <row r="579" spans="1:18" hidden="1" x14ac:dyDescent="0.3">
      <c r="A579" s="5">
        <v>3</v>
      </c>
      <c r="B579" s="5" t="s">
        <v>11104</v>
      </c>
      <c r="C579" s="6" t="s">
        <v>11105</v>
      </c>
      <c r="D579" s="7">
        <v>44583</v>
      </c>
      <c r="E579" s="8" t="s">
        <v>10212</v>
      </c>
      <c r="F579" s="9">
        <v>1400940</v>
      </c>
      <c r="G579" s="8" t="s">
        <v>10138</v>
      </c>
      <c r="H579" s="9">
        <v>140094</v>
      </c>
      <c r="I579" s="93">
        <v>1260846</v>
      </c>
      <c r="J579" s="94"/>
      <c r="K579" s="95"/>
      <c r="L579" s="96" t="s">
        <v>10189</v>
      </c>
      <c r="M579" s="97"/>
      <c r="N579" t="str">
        <f t="shared" si="50"/>
        <v>09301</v>
      </c>
      <c r="O579">
        <f t="shared" si="51"/>
        <v>9301</v>
      </c>
      <c r="P579" s="29">
        <f t="shared" si="52"/>
        <v>1400940</v>
      </c>
      <c r="Q579" t="e">
        <f>+VLOOKUP(O579,'Bảng kê HĐ 2022'!N$1912:R$4434,4,0)</f>
        <v>#N/A</v>
      </c>
      <c r="R579" t="e">
        <f>+VLOOKUP(O579,'Hàng trả'!#REF!,2,0)</f>
        <v>#REF!</v>
      </c>
    </row>
    <row r="580" spans="1:18" hidden="1" x14ac:dyDescent="0.3">
      <c r="A580" s="5">
        <v>3</v>
      </c>
      <c r="B580" s="63" t="s">
        <v>11106</v>
      </c>
      <c r="C580" s="6" t="s">
        <v>11107</v>
      </c>
      <c r="D580" s="7">
        <v>44578</v>
      </c>
      <c r="E580" s="8" t="s">
        <v>10201</v>
      </c>
      <c r="F580" s="9">
        <v>1162821</v>
      </c>
      <c r="G580" s="8" t="s">
        <v>10138</v>
      </c>
      <c r="H580" s="9">
        <v>116282</v>
      </c>
      <c r="I580" s="66">
        <v>12342109</v>
      </c>
      <c r="J580" s="67"/>
      <c r="K580" s="68"/>
      <c r="L580" s="75" t="s">
        <v>10189</v>
      </c>
      <c r="M580" s="76"/>
      <c r="N580" t="str">
        <f t="shared" si="50"/>
        <v>08050</v>
      </c>
      <c r="O580">
        <f t="shared" si="51"/>
        <v>8050</v>
      </c>
      <c r="P580" s="29">
        <f t="shared" si="52"/>
        <v>1162821</v>
      </c>
      <c r="Q580" t="e">
        <f>+VLOOKUP(O580,'Bảng kê HĐ 2022'!N$1912:R$4434,4,0)</f>
        <v>#N/A</v>
      </c>
      <c r="R580" t="e">
        <f>+VLOOKUP(O580,'Hàng trả'!#REF!,2,0)</f>
        <v>#REF!</v>
      </c>
    </row>
    <row r="581" spans="1:18" hidden="1" x14ac:dyDescent="0.3">
      <c r="A581" s="5">
        <v>3</v>
      </c>
      <c r="B581" s="64"/>
      <c r="C581" s="6" t="s">
        <v>11108</v>
      </c>
      <c r="D581" s="7">
        <v>44586</v>
      </c>
      <c r="E581" s="8" t="s">
        <v>10201</v>
      </c>
      <c r="F581" s="9">
        <v>736206</v>
      </c>
      <c r="G581" s="8" t="s">
        <v>10138</v>
      </c>
      <c r="H581" s="9">
        <v>73621</v>
      </c>
      <c r="I581" s="69"/>
      <c r="J581" s="70"/>
      <c r="K581" s="71"/>
      <c r="L581" s="77"/>
      <c r="M581" s="78"/>
      <c r="N581" t="str">
        <f t="shared" si="50"/>
        <v>10225</v>
      </c>
      <c r="O581">
        <f t="shared" si="51"/>
        <v>10225</v>
      </c>
      <c r="P581" s="29">
        <f t="shared" si="52"/>
        <v>736206</v>
      </c>
      <c r="Q581" t="e">
        <f>+VLOOKUP(O581,'Bảng kê HĐ 2022'!N$1912:R$4434,4,0)</f>
        <v>#N/A</v>
      </c>
      <c r="R581" t="e">
        <f>+VLOOKUP(O581,'Hàng trả'!#REF!,2,0)</f>
        <v>#REF!</v>
      </c>
    </row>
    <row r="582" spans="1:18" hidden="1" x14ac:dyDescent="0.3">
      <c r="A582" s="5">
        <v>3</v>
      </c>
      <c r="B582" s="64"/>
      <c r="C582" s="6" t="s">
        <v>11109</v>
      </c>
      <c r="D582" s="7">
        <v>44587</v>
      </c>
      <c r="E582" s="8" t="s">
        <v>10201</v>
      </c>
      <c r="F582" s="9">
        <v>1496268</v>
      </c>
      <c r="G582" s="8" t="s">
        <v>10138</v>
      </c>
      <c r="H582" s="9">
        <v>149627</v>
      </c>
      <c r="I582" s="69"/>
      <c r="J582" s="70"/>
      <c r="K582" s="71"/>
      <c r="L582" s="77"/>
      <c r="M582" s="78"/>
      <c r="N582" t="str">
        <f t="shared" si="50"/>
        <v>10317</v>
      </c>
      <c r="O582">
        <f t="shared" si="51"/>
        <v>10317</v>
      </c>
      <c r="P582" s="29">
        <f t="shared" si="52"/>
        <v>1496268</v>
      </c>
      <c r="Q582" t="e">
        <f>+VLOOKUP(O582,'Bảng kê HĐ 2022'!N$1912:R$4434,4,0)</f>
        <v>#N/A</v>
      </c>
      <c r="R582" t="e">
        <f>+VLOOKUP(O582,'Hàng trả'!#REF!,2,0)</f>
        <v>#REF!</v>
      </c>
    </row>
    <row r="583" spans="1:18" hidden="1" x14ac:dyDescent="0.3">
      <c r="A583" s="5">
        <v>3</v>
      </c>
      <c r="B583" s="64"/>
      <c r="C583" s="6" t="s">
        <v>11110</v>
      </c>
      <c r="D583" s="7">
        <v>44586</v>
      </c>
      <c r="E583" s="8" t="s">
        <v>11111</v>
      </c>
      <c r="F583" s="9">
        <v>3080350</v>
      </c>
      <c r="G583" s="8" t="s">
        <v>10138</v>
      </c>
      <c r="H583" s="9">
        <v>308035</v>
      </c>
      <c r="I583" s="69"/>
      <c r="J583" s="70"/>
      <c r="K583" s="71"/>
      <c r="L583" s="77"/>
      <c r="M583" s="78"/>
      <c r="N583" t="str">
        <f t="shared" si="50"/>
        <v>10216</v>
      </c>
      <c r="O583">
        <f t="shared" si="51"/>
        <v>10216</v>
      </c>
      <c r="P583" s="29">
        <f t="shared" si="52"/>
        <v>3080350</v>
      </c>
      <c r="Q583" t="e">
        <f>+VLOOKUP(O583,'Bảng kê HĐ 2022'!N$1912:R$4434,4,0)</f>
        <v>#N/A</v>
      </c>
      <c r="R583" t="e">
        <f>+VLOOKUP(O583,'Hàng trả'!#REF!,2,0)</f>
        <v>#REF!</v>
      </c>
    </row>
    <row r="584" spans="1:18" hidden="1" x14ac:dyDescent="0.3">
      <c r="A584" s="5">
        <v>3</v>
      </c>
      <c r="B584" s="64"/>
      <c r="C584" s="6" t="s">
        <v>11112</v>
      </c>
      <c r="D584" s="7">
        <v>44588</v>
      </c>
      <c r="E584" s="8" t="s">
        <v>10212</v>
      </c>
      <c r="F584" s="9">
        <v>343288</v>
      </c>
      <c r="G584" s="8" t="s">
        <v>10138</v>
      </c>
      <c r="H584" s="9">
        <v>34329</v>
      </c>
      <c r="I584" s="69"/>
      <c r="J584" s="70"/>
      <c r="K584" s="71"/>
      <c r="L584" s="77"/>
      <c r="M584" s="78"/>
      <c r="N584" t="str">
        <f t="shared" si="50"/>
        <v>10358</v>
      </c>
      <c r="O584">
        <f t="shared" si="51"/>
        <v>10358</v>
      </c>
      <c r="P584" s="29">
        <f t="shared" si="52"/>
        <v>343288</v>
      </c>
      <c r="Q584" t="e">
        <f>+VLOOKUP(O584,'Bảng kê HĐ 2022'!N$1912:R$4434,4,0)</f>
        <v>#N/A</v>
      </c>
      <c r="R584" t="e">
        <f>+VLOOKUP(O584,'Hàng trả'!#REF!,2,0)</f>
        <v>#REF!</v>
      </c>
    </row>
    <row r="585" spans="1:18" hidden="1" x14ac:dyDescent="0.3">
      <c r="A585" s="5">
        <v>3</v>
      </c>
      <c r="B585" s="64"/>
      <c r="C585" s="6" t="s">
        <v>11113</v>
      </c>
      <c r="D585" s="7">
        <v>44588</v>
      </c>
      <c r="E585" s="8" t="s">
        <v>10201</v>
      </c>
      <c r="F585" s="9">
        <v>954107</v>
      </c>
      <c r="G585" s="8" t="s">
        <v>10138</v>
      </c>
      <c r="H585" s="9">
        <v>95411</v>
      </c>
      <c r="I585" s="69"/>
      <c r="J585" s="70"/>
      <c r="K585" s="71"/>
      <c r="L585" s="77"/>
      <c r="M585" s="78"/>
      <c r="N585" t="str">
        <f t="shared" ref="N585:N648" si="53">+RIGHT(C585,5)</f>
        <v>10369</v>
      </c>
      <c r="O585">
        <f t="shared" ref="O585:O648" si="54">+N585*1</f>
        <v>10369</v>
      </c>
      <c r="P585" s="29">
        <f t="shared" ref="P585:P648" si="55">+F585</f>
        <v>954107</v>
      </c>
      <c r="Q585" t="e">
        <f>+VLOOKUP(O585,'Bảng kê HĐ 2022'!N$1912:R$4434,4,0)</f>
        <v>#N/A</v>
      </c>
      <c r="R585" t="e">
        <f>+VLOOKUP(O585,'Hàng trả'!#REF!,2,0)</f>
        <v>#REF!</v>
      </c>
    </row>
    <row r="586" spans="1:18" hidden="1" x14ac:dyDescent="0.3">
      <c r="A586" s="5">
        <v>3</v>
      </c>
      <c r="B586" s="64"/>
      <c r="C586" s="6" t="s">
        <v>11114</v>
      </c>
      <c r="D586" s="7">
        <v>44588</v>
      </c>
      <c r="E586" s="8" t="s">
        <v>10201</v>
      </c>
      <c r="F586" s="9">
        <v>686576</v>
      </c>
      <c r="G586" s="8" t="s">
        <v>10138</v>
      </c>
      <c r="H586" s="9">
        <v>68658</v>
      </c>
      <c r="I586" s="69"/>
      <c r="J586" s="70"/>
      <c r="K586" s="71"/>
      <c r="L586" s="77"/>
      <c r="M586" s="78"/>
      <c r="N586" t="str">
        <f t="shared" si="53"/>
        <v>10367</v>
      </c>
      <c r="O586">
        <f t="shared" si="54"/>
        <v>10367</v>
      </c>
      <c r="P586" s="29">
        <f t="shared" si="55"/>
        <v>686576</v>
      </c>
      <c r="Q586" t="e">
        <f>+VLOOKUP(O586,'Bảng kê HĐ 2022'!N$1912:R$4434,4,0)</f>
        <v>#N/A</v>
      </c>
      <c r="R586" t="e">
        <f>+VLOOKUP(O586,'Hàng trả'!#REF!,2,0)</f>
        <v>#REF!</v>
      </c>
    </row>
    <row r="587" spans="1:18" hidden="1" x14ac:dyDescent="0.3">
      <c r="A587" s="5">
        <v>3</v>
      </c>
      <c r="B587" s="64"/>
      <c r="C587" s="6" t="s">
        <v>11115</v>
      </c>
      <c r="D587" s="7">
        <v>44590</v>
      </c>
      <c r="E587" s="8" t="s">
        <v>11111</v>
      </c>
      <c r="F587" s="9">
        <v>1952258</v>
      </c>
      <c r="G587" s="8" t="s">
        <v>10138</v>
      </c>
      <c r="H587" s="9">
        <v>195226</v>
      </c>
      <c r="I587" s="69"/>
      <c r="J587" s="70"/>
      <c r="K587" s="71"/>
      <c r="L587" s="77"/>
      <c r="M587" s="78"/>
      <c r="N587" t="str">
        <f t="shared" si="53"/>
        <v>10445</v>
      </c>
      <c r="O587">
        <f t="shared" si="54"/>
        <v>10445</v>
      </c>
      <c r="P587" s="29">
        <f t="shared" si="55"/>
        <v>1952258</v>
      </c>
      <c r="Q587">
        <f>+VLOOKUP(O587,'Bảng kê HĐ 2022'!N$1912:R$4434,4,0)</f>
        <v>0</v>
      </c>
      <c r="R587" t="e">
        <f>+VLOOKUP(O587,'Hàng trả'!#REF!,2,0)</f>
        <v>#REF!</v>
      </c>
    </row>
    <row r="588" spans="1:18" hidden="1" x14ac:dyDescent="0.3">
      <c r="A588" s="5">
        <v>3</v>
      </c>
      <c r="B588" s="64"/>
      <c r="C588" s="6" t="s">
        <v>11116</v>
      </c>
      <c r="D588" s="7">
        <v>44569</v>
      </c>
      <c r="E588" s="8" t="s">
        <v>10236</v>
      </c>
      <c r="F588" s="9">
        <v>1712377</v>
      </c>
      <c r="G588" s="8" t="s">
        <v>10138</v>
      </c>
      <c r="H588" s="9">
        <v>171238</v>
      </c>
      <c r="I588" s="69"/>
      <c r="J588" s="70"/>
      <c r="K588" s="71"/>
      <c r="L588" s="77"/>
      <c r="M588" s="78"/>
      <c r="N588" t="str">
        <f t="shared" si="53"/>
        <v>06907</v>
      </c>
      <c r="O588">
        <f t="shared" si="54"/>
        <v>6907</v>
      </c>
      <c r="P588" s="29">
        <f t="shared" si="55"/>
        <v>1712377</v>
      </c>
      <c r="Q588" t="e">
        <f>+VLOOKUP(O588,'Bảng kê HĐ 2022'!N$1912:R$4434,4,0)</f>
        <v>#N/A</v>
      </c>
      <c r="R588" t="e">
        <f>+VLOOKUP(O588,'Hàng trả'!#REF!,2,0)</f>
        <v>#REF!</v>
      </c>
    </row>
    <row r="589" spans="1:18" hidden="1" x14ac:dyDescent="0.3">
      <c r="A589" s="5">
        <v>3</v>
      </c>
      <c r="B589" s="65"/>
      <c r="C589" s="6" t="s">
        <v>11117</v>
      </c>
      <c r="D589" s="7">
        <v>44583</v>
      </c>
      <c r="E589" s="8" t="s">
        <v>10199</v>
      </c>
      <c r="F589" s="9">
        <v>1589203</v>
      </c>
      <c r="G589" s="8" t="s">
        <v>10138</v>
      </c>
      <c r="H589" s="9">
        <v>158920</v>
      </c>
      <c r="I589" s="72"/>
      <c r="J589" s="73"/>
      <c r="K589" s="74"/>
      <c r="L589" s="79"/>
      <c r="M589" s="80"/>
      <c r="N589" t="str">
        <f t="shared" si="53"/>
        <v>09310</v>
      </c>
      <c r="O589">
        <f t="shared" si="54"/>
        <v>9310</v>
      </c>
      <c r="P589" s="29">
        <f t="shared" si="55"/>
        <v>1589203</v>
      </c>
      <c r="Q589" t="e">
        <f>+VLOOKUP(O589,'Bảng kê HĐ 2022'!N$1912:R$4434,4,0)</f>
        <v>#N/A</v>
      </c>
      <c r="R589" t="e">
        <f>+VLOOKUP(O589,'Hàng trả'!#REF!,2,0)</f>
        <v>#REF!</v>
      </c>
    </row>
    <row r="590" spans="1:18" hidden="1" x14ac:dyDescent="0.3">
      <c r="A590" s="5">
        <v>3</v>
      </c>
      <c r="B590" s="63" t="s">
        <v>11118</v>
      </c>
      <c r="C590" s="6" t="s">
        <v>11119</v>
      </c>
      <c r="D590" s="7">
        <v>44586</v>
      </c>
      <c r="E590" s="8" t="s">
        <v>11120</v>
      </c>
      <c r="F590" s="9">
        <v>2347123</v>
      </c>
      <c r="G590" s="8" t="s">
        <v>10138</v>
      </c>
      <c r="H590" s="9">
        <v>234712</v>
      </c>
      <c r="I590" s="66">
        <v>6922649</v>
      </c>
      <c r="J590" s="67"/>
      <c r="K590" s="68"/>
      <c r="L590" s="75" t="s">
        <v>10189</v>
      </c>
      <c r="M590" s="76"/>
      <c r="N590" t="str">
        <f t="shared" si="53"/>
        <v>10227</v>
      </c>
      <c r="O590">
        <f t="shared" si="54"/>
        <v>10227</v>
      </c>
      <c r="P590" s="29">
        <f t="shared" si="55"/>
        <v>2347123</v>
      </c>
      <c r="Q590" t="e">
        <f>+VLOOKUP(O590,'Bảng kê HĐ 2022'!N$1912:R$4434,4,0)</f>
        <v>#N/A</v>
      </c>
      <c r="R590" t="e">
        <f>+VLOOKUP(O590,'Hàng trả'!#REF!,2,0)</f>
        <v>#REF!</v>
      </c>
    </row>
    <row r="591" spans="1:18" hidden="1" x14ac:dyDescent="0.3">
      <c r="A591" s="5">
        <v>3</v>
      </c>
      <c r="B591" s="64"/>
      <c r="C591" s="6" t="s">
        <v>11121</v>
      </c>
      <c r="D591" s="7">
        <v>44586</v>
      </c>
      <c r="E591" s="8" t="s">
        <v>11120</v>
      </c>
      <c r="F591" s="9">
        <v>1574767</v>
      </c>
      <c r="G591" s="8" t="s">
        <v>10138</v>
      </c>
      <c r="H591" s="9">
        <v>157477</v>
      </c>
      <c r="I591" s="69"/>
      <c r="J591" s="70"/>
      <c r="K591" s="71"/>
      <c r="L591" s="77"/>
      <c r="M591" s="78"/>
      <c r="N591" t="str">
        <f t="shared" si="53"/>
        <v>10222</v>
      </c>
      <c r="O591">
        <f t="shared" si="54"/>
        <v>10222</v>
      </c>
      <c r="P591" s="29">
        <f t="shared" si="55"/>
        <v>1574767</v>
      </c>
      <c r="Q591" t="e">
        <f>+VLOOKUP(O591,'Bảng kê HĐ 2022'!N$1912:R$4434,4,0)</f>
        <v>#N/A</v>
      </c>
      <c r="R591" t="e">
        <f>+VLOOKUP(O591,'Hàng trả'!#REF!,2,0)</f>
        <v>#REF!</v>
      </c>
    </row>
    <row r="592" spans="1:18" hidden="1" x14ac:dyDescent="0.3">
      <c r="A592" s="5">
        <v>3</v>
      </c>
      <c r="B592" s="65"/>
      <c r="C592" s="6" t="s">
        <v>11122</v>
      </c>
      <c r="D592" s="7">
        <v>44586</v>
      </c>
      <c r="E592" s="8" t="s">
        <v>11123</v>
      </c>
      <c r="F592" s="9">
        <v>3769942</v>
      </c>
      <c r="G592" s="8" t="s">
        <v>10138</v>
      </c>
      <c r="H592" s="9">
        <v>376994</v>
      </c>
      <c r="I592" s="72"/>
      <c r="J592" s="73"/>
      <c r="K592" s="74"/>
      <c r="L592" s="79"/>
      <c r="M592" s="80"/>
      <c r="N592" t="str">
        <f t="shared" si="53"/>
        <v>10220</v>
      </c>
      <c r="O592">
        <f t="shared" si="54"/>
        <v>10220</v>
      </c>
      <c r="P592" s="29">
        <f t="shared" si="55"/>
        <v>3769942</v>
      </c>
      <c r="Q592" t="e">
        <f>+VLOOKUP(O592,'Bảng kê HĐ 2022'!N$1912:R$4434,4,0)</f>
        <v>#N/A</v>
      </c>
      <c r="R592" t="e">
        <f>+VLOOKUP(O592,'Hàng trả'!#REF!,2,0)</f>
        <v>#REF!</v>
      </c>
    </row>
    <row r="593" spans="1:18" hidden="1" x14ac:dyDescent="0.3">
      <c r="A593" s="5">
        <v>3</v>
      </c>
      <c r="B593" s="63" t="s">
        <v>11124</v>
      </c>
      <c r="C593" s="6" t="s">
        <v>11125</v>
      </c>
      <c r="D593" s="7">
        <v>44589</v>
      </c>
      <c r="E593" s="8" t="s">
        <v>10193</v>
      </c>
      <c r="F593" s="9">
        <v>2505558</v>
      </c>
      <c r="G593" s="8" t="s">
        <v>11066</v>
      </c>
      <c r="H593" s="9">
        <v>256820</v>
      </c>
      <c r="I593" s="66">
        <v>5105863</v>
      </c>
      <c r="J593" s="67"/>
      <c r="K593" s="68"/>
      <c r="L593" s="75" t="s">
        <v>10189</v>
      </c>
      <c r="M593" s="76"/>
      <c r="N593" t="str">
        <f t="shared" si="53"/>
        <v>10399</v>
      </c>
      <c r="O593">
        <f t="shared" si="54"/>
        <v>10399</v>
      </c>
      <c r="P593" s="29">
        <f t="shared" si="55"/>
        <v>2505558</v>
      </c>
      <c r="Q593">
        <f>+VLOOKUP(O593,'Bảng kê HĐ 2022'!N$1912:R$4434,4,0)</f>
        <v>0</v>
      </c>
      <c r="R593" t="e">
        <f>+VLOOKUP(O593,'Hàng trả'!#REF!,2,0)</f>
        <v>#REF!</v>
      </c>
    </row>
    <row r="594" spans="1:18" hidden="1" x14ac:dyDescent="0.3">
      <c r="A594" s="5">
        <v>3</v>
      </c>
      <c r="B594" s="64"/>
      <c r="C594" s="6" t="s">
        <v>11126</v>
      </c>
      <c r="D594" s="7">
        <v>44590</v>
      </c>
      <c r="E594" s="8" t="s">
        <v>10193</v>
      </c>
      <c r="F594" s="9">
        <v>1230108</v>
      </c>
      <c r="G594" s="8" t="s">
        <v>11066</v>
      </c>
      <c r="H594" s="9">
        <v>126086</v>
      </c>
      <c r="I594" s="69"/>
      <c r="J594" s="70"/>
      <c r="K594" s="71"/>
      <c r="L594" s="77"/>
      <c r="M594" s="78"/>
      <c r="N594" t="str">
        <f t="shared" si="53"/>
        <v>10468</v>
      </c>
      <c r="O594">
        <f t="shared" si="54"/>
        <v>10468</v>
      </c>
      <c r="P594" s="29">
        <f t="shared" si="55"/>
        <v>1230108</v>
      </c>
      <c r="Q594" t="e">
        <f>+VLOOKUP(O594,'Bảng kê HĐ 2022'!N$1912:R$4434,4,0)</f>
        <v>#N/A</v>
      </c>
      <c r="R594" t="e">
        <f>+VLOOKUP(O594,'Hàng trả'!#REF!,2,0)</f>
        <v>#REF!</v>
      </c>
    </row>
    <row r="595" spans="1:18" hidden="1" x14ac:dyDescent="0.3">
      <c r="A595" s="5">
        <v>3</v>
      </c>
      <c r="B595" s="65"/>
      <c r="C595" s="6" t="s">
        <v>11127</v>
      </c>
      <c r="D595" s="7">
        <v>44590</v>
      </c>
      <c r="E595" s="8" t="s">
        <v>11123</v>
      </c>
      <c r="F595" s="9">
        <v>1953318</v>
      </c>
      <c r="G595" s="8" t="s">
        <v>11066</v>
      </c>
      <c r="H595" s="9">
        <v>200215</v>
      </c>
      <c r="I595" s="72"/>
      <c r="J595" s="73"/>
      <c r="K595" s="74"/>
      <c r="L595" s="79"/>
      <c r="M595" s="80"/>
      <c r="N595" t="str">
        <f t="shared" si="53"/>
        <v>10485</v>
      </c>
      <c r="O595">
        <f t="shared" si="54"/>
        <v>10485</v>
      </c>
      <c r="P595" s="29">
        <f t="shared" si="55"/>
        <v>1953318</v>
      </c>
      <c r="Q595">
        <f>+VLOOKUP(O595,'Bảng kê HĐ 2022'!N$1912:R$4434,4,0)</f>
        <v>0</v>
      </c>
      <c r="R595" t="e">
        <f>+VLOOKUP(O595,'Hàng trả'!#REF!,2,0)</f>
        <v>#REF!</v>
      </c>
    </row>
    <row r="596" spans="1:18" hidden="1" x14ac:dyDescent="0.3">
      <c r="A596" s="5">
        <v>3</v>
      </c>
      <c r="B596" s="63" t="s">
        <v>11128</v>
      </c>
      <c r="C596" s="6" t="s">
        <v>11129</v>
      </c>
      <c r="D596" s="7">
        <v>44585</v>
      </c>
      <c r="E596" s="8" t="s">
        <v>11123</v>
      </c>
      <c r="F596" s="9">
        <v>619289</v>
      </c>
      <c r="G596" s="8" t="s">
        <v>11066</v>
      </c>
      <c r="H596" s="9">
        <v>63477</v>
      </c>
      <c r="I596" s="66">
        <v>1288883</v>
      </c>
      <c r="J596" s="67"/>
      <c r="K596" s="68"/>
      <c r="L596" s="75" t="s">
        <v>10189</v>
      </c>
      <c r="M596" s="76"/>
      <c r="N596" t="str">
        <f t="shared" ref="N596:N597" si="56">+RIGHT(C596,4)</f>
        <v>9721</v>
      </c>
      <c r="O596">
        <f t="shared" si="54"/>
        <v>9721</v>
      </c>
      <c r="P596" s="29">
        <f t="shared" si="55"/>
        <v>619289</v>
      </c>
      <c r="Q596" t="e">
        <f>+VLOOKUP(O596,'Bảng kê HĐ 2022'!N$1912:R$4434,4,0)</f>
        <v>#N/A</v>
      </c>
      <c r="R596" t="e">
        <f>+VLOOKUP(O596,'Hàng trả'!#REF!,2,0)</f>
        <v>#REF!</v>
      </c>
    </row>
    <row r="597" spans="1:18" hidden="1" x14ac:dyDescent="0.3">
      <c r="A597" s="5">
        <v>3</v>
      </c>
      <c r="B597" s="65"/>
      <c r="C597" s="6" t="s">
        <v>11130</v>
      </c>
      <c r="D597" s="7">
        <v>44578</v>
      </c>
      <c r="E597" s="8" t="s">
        <v>11123</v>
      </c>
      <c r="F597" s="9">
        <v>816792</v>
      </c>
      <c r="G597" s="8" t="s">
        <v>11066</v>
      </c>
      <c r="H597" s="9">
        <v>83721</v>
      </c>
      <c r="I597" s="72"/>
      <c r="J597" s="73"/>
      <c r="K597" s="74"/>
      <c r="L597" s="79"/>
      <c r="M597" s="80"/>
      <c r="N597" t="str">
        <f t="shared" si="56"/>
        <v>8052</v>
      </c>
      <c r="O597">
        <f t="shared" si="54"/>
        <v>8052</v>
      </c>
      <c r="P597" s="29">
        <f t="shared" si="55"/>
        <v>816792</v>
      </c>
      <c r="Q597" t="e">
        <f>+VLOOKUP(O597,'Bảng kê HĐ 2022'!N$1912:R$4434,4,0)</f>
        <v>#N/A</v>
      </c>
      <c r="R597" t="e">
        <f>+VLOOKUP(O597,'Hàng trả'!#REF!,2,0)</f>
        <v>#REF!</v>
      </c>
    </row>
    <row r="598" spans="1:18" hidden="1" x14ac:dyDescent="0.3">
      <c r="A598" s="5">
        <v>3</v>
      </c>
      <c r="B598" s="63" t="s">
        <v>11131</v>
      </c>
      <c r="C598" s="6" t="s">
        <v>11132</v>
      </c>
      <c r="D598" s="7">
        <v>44611</v>
      </c>
      <c r="E598" s="8" t="s">
        <v>11133</v>
      </c>
      <c r="F598" s="9">
        <v>1379595</v>
      </c>
      <c r="G598" s="8" t="s">
        <v>11066</v>
      </c>
      <c r="H598" s="9">
        <v>141408</v>
      </c>
      <c r="I598" s="66">
        <v>171928753</v>
      </c>
      <c r="J598" s="67"/>
      <c r="K598" s="68"/>
      <c r="L598" s="75" t="s">
        <v>10189</v>
      </c>
      <c r="M598" s="76"/>
      <c r="N598" t="str">
        <f t="shared" si="53"/>
        <v>13097</v>
      </c>
      <c r="O598">
        <f t="shared" si="54"/>
        <v>13097</v>
      </c>
      <c r="P598" s="29">
        <f t="shared" si="55"/>
        <v>1379595</v>
      </c>
      <c r="Q598">
        <f>+VLOOKUP(O598,'Bảng kê HĐ 2022'!N$1912:R$4434,4,0)</f>
        <v>0</v>
      </c>
      <c r="R598" t="e">
        <f>+VLOOKUP(O598,'Hàng trả'!#REF!,2,0)</f>
        <v>#REF!</v>
      </c>
    </row>
    <row r="599" spans="1:18" hidden="1" x14ac:dyDescent="0.3">
      <c r="A599" s="5">
        <v>3</v>
      </c>
      <c r="B599" s="64"/>
      <c r="C599" s="6" t="s">
        <v>11134</v>
      </c>
      <c r="D599" s="7">
        <v>44611</v>
      </c>
      <c r="E599" s="8" t="s">
        <v>11133</v>
      </c>
      <c r="F599" s="9">
        <v>677050</v>
      </c>
      <c r="G599" s="8" t="s">
        <v>11066</v>
      </c>
      <c r="H599" s="9">
        <v>69398</v>
      </c>
      <c r="I599" s="69"/>
      <c r="J599" s="70"/>
      <c r="K599" s="71"/>
      <c r="L599" s="77"/>
      <c r="M599" s="78"/>
      <c r="N599" t="str">
        <f t="shared" si="53"/>
        <v>13096</v>
      </c>
      <c r="O599">
        <f t="shared" si="54"/>
        <v>13096</v>
      </c>
      <c r="P599" s="29">
        <f t="shared" si="55"/>
        <v>677050</v>
      </c>
      <c r="Q599">
        <f>+VLOOKUP(O599,'Bảng kê HĐ 2022'!N$1912:R$4434,4,0)</f>
        <v>0</v>
      </c>
      <c r="R599" t="e">
        <f>+VLOOKUP(O599,'Hàng trả'!#REF!,2,0)</f>
        <v>#REF!</v>
      </c>
    </row>
    <row r="600" spans="1:18" hidden="1" x14ac:dyDescent="0.3">
      <c r="A600" s="5">
        <v>3</v>
      </c>
      <c r="B600" s="64"/>
      <c r="C600" s="6" t="s">
        <v>11135</v>
      </c>
      <c r="D600" s="7">
        <v>44618</v>
      </c>
      <c r="E600" s="8" t="s">
        <v>11136</v>
      </c>
      <c r="F600" s="9">
        <v>396527</v>
      </c>
      <c r="G600" s="8" t="s">
        <v>11066</v>
      </c>
      <c r="H600" s="9">
        <v>40644</v>
      </c>
      <c r="I600" s="69"/>
      <c r="J600" s="70"/>
      <c r="K600" s="71"/>
      <c r="L600" s="77"/>
      <c r="M600" s="78"/>
      <c r="N600" t="str">
        <f t="shared" si="53"/>
        <v>14337</v>
      </c>
      <c r="O600">
        <f t="shared" si="54"/>
        <v>14337</v>
      </c>
      <c r="P600" s="29">
        <f t="shared" si="55"/>
        <v>396527</v>
      </c>
      <c r="Q600" t="e">
        <f>+VLOOKUP(O600,'Bảng kê HĐ 2022'!N$1912:R$4434,4,0)</f>
        <v>#N/A</v>
      </c>
      <c r="R600" t="e">
        <f>+VLOOKUP(O600,'Hàng trả'!#REF!,2,0)</f>
        <v>#REF!</v>
      </c>
    </row>
    <row r="601" spans="1:18" hidden="1" x14ac:dyDescent="0.3">
      <c r="A601" s="5">
        <v>3</v>
      </c>
      <c r="B601" s="64"/>
      <c r="C601" s="6" t="s">
        <v>11137</v>
      </c>
      <c r="D601" s="7">
        <v>44616</v>
      </c>
      <c r="E601" s="8" t="s">
        <v>11103</v>
      </c>
      <c r="F601" s="9">
        <v>996241</v>
      </c>
      <c r="G601" s="8" t="s">
        <v>11066</v>
      </c>
      <c r="H601" s="9">
        <v>102115</v>
      </c>
      <c r="I601" s="69"/>
      <c r="J601" s="70"/>
      <c r="K601" s="71"/>
      <c r="L601" s="77"/>
      <c r="M601" s="78"/>
      <c r="N601" t="str">
        <f t="shared" si="53"/>
        <v>13869</v>
      </c>
      <c r="O601">
        <f t="shared" si="54"/>
        <v>13869</v>
      </c>
      <c r="P601" s="29">
        <f t="shared" si="55"/>
        <v>996241</v>
      </c>
      <c r="Q601" t="e">
        <f>+VLOOKUP(O601,'Bảng kê HĐ 2022'!N$1912:R$4434,4,0)</f>
        <v>#N/A</v>
      </c>
      <c r="R601" t="e">
        <f>+VLOOKUP(O601,'Hàng trả'!#REF!,2,0)</f>
        <v>#REF!</v>
      </c>
    </row>
    <row r="602" spans="1:18" hidden="1" x14ac:dyDescent="0.3">
      <c r="A602" s="5">
        <v>3</v>
      </c>
      <c r="B602" s="64"/>
      <c r="C602" s="6" t="s">
        <v>11138</v>
      </c>
      <c r="D602" s="7">
        <v>44618</v>
      </c>
      <c r="E602" s="8" t="s">
        <v>11123</v>
      </c>
      <c r="F602" s="9">
        <v>599713</v>
      </c>
      <c r="G602" s="8" t="s">
        <v>11066</v>
      </c>
      <c r="H602" s="9">
        <v>61471</v>
      </c>
      <c r="I602" s="69"/>
      <c r="J602" s="70"/>
      <c r="K602" s="71"/>
      <c r="L602" s="77"/>
      <c r="M602" s="78"/>
      <c r="N602" t="str">
        <f t="shared" si="53"/>
        <v>14312</v>
      </c>
      <c r="O602">
        <f t="shared" si="54"/>
        <v>14312</v>
      </c>
      <c r="P602" s="29">
        <f t="shared" si="55"/>
        <v>599713</v>
      </c>
      <c r="Q602" t="e">
        <f>+VLOOKUP(O602,'Bảng kê HĐ 2022'!N$1912:R$4434,4,0)</f>
        <v>#N/A</v>
      </c>
      <c r="R602" t="e">
        <f>+VLOOKUP(O602,'Hàng trả'!#REF!,2,0)</f>
        <v>#REF!</v>
      </c>
    </row>
    <row r="603" spans="1:18" hidden="1" x14ac:dyDescent="0.3">
      <c r="A603" s="5">
        <v>3</v>
      </c>
      <c r="B603" s="64"/>
      <c r="C603" s="6" t="s">
        <v>11139</v>
      </c>
      <c r="D603" s="7">
        <v>44616</v>
      </c>
      <c r="E603" s="8" t="s">
        <v>11123</v>
      </c>
      <c r="F603" s="9">
        <v>793055</v>
      </c>
      <c r="G603" s="8" t="s">
        <v>11066</v>
      </c>
      <c r="H603" s="9">
        <v>81288</v>
      </c>
      <c r="I603" s="69"/>
      <c r="J603" s="70"/>
      <c r="K603" s="71"/>
      <c r="L603" s="77"/>
      <c r="M603" s="78"/>
      <c r="N603" t="str">
        <f t="shared" si="53"/>
        <v>13845</v>
      </c>
      <c r="O603">
        <f t="shared" si="54"/>
        <v>13845</v>
      </c>
      <c r="P603" s="29">
        <f t="shared" si="55"/>
        <v>793055</v>
      </c>
      <c r="Q603" t="e">
        <f>+VLOOKUP(O603,'Bảng kê HĐ 2022'!N$1912:R$4434,4,0)</f>
        <v>#N/A</v>
      </c>
      <c r="R603" t="e">
        <f>+VLOOKUP(O603,'Hàng trả'!#REF!,2,0)</f>
        <v>#REF!</v>
      </c>
    </row>
    <row r="604" spans="1:18" hidden="1" x14ac:dyDescent="0.3">
      <c r="A604" s="5">
        <v>3</v>
      </c>
      <c r="B604" s="64"/>
      <c r="C604" s="6" t="s">
        <v>11140</v>
      </c>
      <c r="D604" s="7">
        <v>44618</v>
      </c>
      <c r="E604" s="8" t="s">
        <v>10304</v>
      </c>
      <c r="F604" s="9">
        <v>359828</v>
      </c>
      <c r="G604" s="8" t="s">
        <v>11066</v>
      </c>
      <c r="H604" s="9">
        <v>36882</v>
      </c>
      <c r="I604" s="69"/>
      <c r="J604" s="70"/>
      <c r="K604" s="71"/>
      <c r="L604" s="77"/>
      <c r="M604" s="78"/>
      <c r="N604" t="str">
        <f t="shared" si="53"/>
        <v>14328</v>
      </c>
      <c r="O604">
        <f t="shared" si="54"/>
        <v>14328</v>
      </c>
      <c r="P604" s="29">
        <f t="shared" si="55"/>
        <v>359828</v>
      </c>
      <c r="Q604" t="e">
        <f>+VLOOKUP(O604,'Bảng kê HĐ 2022'!N$1912:R$4434,4,0)</f>
        <v>#N/A</v>
      </c>
      <c r="R604" t="e">
        <f>+VLOOKUP(O604,'Hàng trả'!#REF!,2,0)</f>
        <v>#REF!</v>
      </c>
    </row>
    <row r="605" spans="1:18" hidden="1" x14ac:dyDescent="0.3">
      <c r="A605" s="5">
        <v>3</v>
      </c>
      <c r="B605" s="64"/>
      <c r="C605" s="6" t="s">
        <v>11141</v>
      </c>
      <c r="D605" s="7">
        <v>44617</v>
      </c>
      <c r="E605" s="8" t="s">
        <v>11123</v>
      </c>
      <c r="F605" s="9">
        <v>786280</v>
      </c>
      <c r="G605" s="8" t="s">
        <v>11066</v>
      </c>
      <c r="H605" s="9">
        <v>80594</v>
      </c>
      <c r="I605" s="69"/>
      <c r="J605" s="70"/>
      <c r="K605" s="71"/>
      <c r="L605" s="77"/>
      <c r="M605" s="78"/>
      <c r="N605" t="str">
        <f t="shared" si="53"/>
        <v>14287</v>
      </c>
      <c r="O605">
        <f t="shared" si="54"/>
        <v>14287</v>
      </c>
      <c r="P605" s="29">
        <f t="shared" si="55"/>
        <v>786280</v>
      </c>
      <c r="Q605" t="e">
        <f>+VLOOKUP(O605,'Bảng kê HĐ 2022'!N$1912:R$4434,4,0)</f>
        <v>#N/A</v>
      </c>
      <c r="R605" t="e">
        <f>+VLOOKUP(O605,'Hàng trả'!#REF!,2,0)</f>
        <v>#REF!</v>
      </c>
    </row>
    <row r="606" spans="1:18" hidden="1" x14ac:dyDescent="0.3">
      <c r="A606" s="5">
        <v>3</v>
      </c>
      <c r="B606" s="64"/>
      <c r="C606" s="6" t="s">
        <v>11142</v>
      </c>
      <c r="D606" s="7">
        <v>44611</v>
      </c>
      <c r="E606" s="8" t="s">
        <v>10220</v>
      </c>
      <c r="F606" s="9">
        <v>1335020</v>
      </c>
      <c r="G606" s="8" t="s">
        <v>11066</v>
      </c>
      <c r="H606" s="9">
        <v>136840</v>
      </c>
      <c r="I606" s="69"/>
      <c r="J606" s="70"/>
      <c r="K606" s="71"/>
      <c r="L606" s="77"/>
      <c r="M606" s="78"/>
      <c r="N606" t="str">
        <f t="shared" si="53"/>
        <v>13078</v>
      </c>
      <c r="O606">
        <f t="shared" si="54"/>
        <v>13078</v>
      </c>
      <c r="P606" s="29">
        <f t="shared" si="55"/>
        <v>1335020</v>
      </c>
      <c r="Q606">
        <f>+VLOOKUP(O606,'Bảng kê HĐ 2022'!N$1912:R$4434,4,0)</f>
        <v>0</v>
      </c>
      <c r="R606" t="e">
        <f>+VLOOKUP(O606,'Hàng trả'!#REF!,2,0)</f>
        <v>#REF!</v>
      </c>
    </row>
    <row r="607" spans="1:18" hidden="1" x14ac:dyDescent="0.3">
      <c r="A607" s="5">
        <v>3</v>
      </c>
      <c r="B607" s="64"/>
      <c r="C607" s="6" t="s">
        <v>11143</v>
      </c>
      <c r="D607" s="7">
        <v>44614</v>
      </c>
      <c r="E607" s="8" t="s">
        <v>11103</v>
      </c>
      <c r="F607" s="9">
        <v>599713</v>
      </c>
      <c r="G607" s="8" t="s">
        <v>11066</v>
      </c>
      <c r="H607" s="9">
        <v>61471</v>
      </c>
      <c r="I607" s="69"/>
      <c r="J607" s="70"/>
      <c r="K607" s="71"/>
      <c r="L607" s="77"/>
      <c r="M607" s="78"/>
      <c r="N607" t="str">
        <f t="shared" si="53"/>
        <v>13309</v>
      </c>
      <c r="O607">
        <f t="shared" si="54"/>
        <v>13309</v>
      </c>
      <c r="P607" s="29">
        <f t="shared" si="55"/>
        <v>599713</v>
      </c>
      <c r="Q607" t="e">
        <f>+VLOOKUP(O607,'Bảng kê HĐ 2022'!N$1912:R$4434,4,0)</f>
        <v>#N/A</v>
      </c>
      <c r="R607" t="e">
        <f>+VLOOKUP(O607,'Hàng trả'!#REF!,2,0)</f>
        <v>#REF!</v>
      </c>
    </row>
    <row r="608" spans="1:18" hidden="1" x14ac:dyDescent="0.3">
      <c r="A608" s="5">
        <v>3</v>
      </c>
      <c r="B608" s="64"/>
      <c r="C608" s="6" t="s">
        <v>11144</v>
      </c>
      <c r="D608" s="7">
        <v>44611</v>
      </c>
      <c r="E608" s="8" t="s">
        <v>11111</v>
      </c>
      <c r="F608" s="9">
        <v>667510</v>
      </c>
      <c r="G608" s="8" t="s">
        <v>11066</v>
      </c>
      <c r="H608" s="9">
        <v>68420</v>
      </c>
      <c r="I608" s="69"/>
      <c r="J608" s="70"/>
      <c r="K608" s="71"/>
      <c r="L608" s="77"/>
      <c r="M608" s="78"/>
      <c r="N608" t="str">
        <f t="shared" si="53"/>
        <v>13106</v>
      </c>
      <c r="O608">
        <f t="shared" si="54"/>
        <v>13106</v>
      </c>
      <c r="P608" s="29">
        <f t="shared" si="55"/>
        <v>667510</v>
      </c>
      <c r="Q608" t="e">
        <f>+VLOOKUP(O608,'Bảng kê HĐ 2022'!N$1912:R$4434,4,0)</f>
        <v>#N/A</v>
      </c>
      <c r="R608" t="e">
        <f>+VLOOKUP(O608,'Hàng trả'!#REF!,2,0)</f>
        <v>#REF!</v>
      </c>
    </row>
    <row r="609" spans="1:18" hidden="1" x14ac:dyDescent="0.3">
      <c r="A609" s="5">
        <v>3</v>
      </c>
      <c r="B609" s="64"/>
      <c r="C609" s="6" t="s">
        <v>11145</v>
      </c>
      <c r="D609" s="7">
        <v>44611</v>
      </c>
      <c r="E609" s="8" t="s">
        <v>11111</v>
      </c>
      <c r="F609" s="9">
        <v>702996</v>
      </c>
      <c r="G609" s="8" t="s">
        <v>11066</v>
      </c>
      <c r="H609" s="9">
        <v>72057</v>
      </c>
      <c r="I609" s="69"/>
      <c r="J609" s="70"/>
      <c r="K609" s="71"/>
      <c r="L609" s="77"/>
      <c r="M609" s="78"/>
      <c r="N609" t="str">
        <f t="shared" si="53"/>
        <v>13102</v>
      </c>
      <c r="O609">
        <f t="shared" si="54"/>
        <v>13102</v>
      </c>
      <c r="P609" s="29">
        <f t="shared" si="55"/>
        <v>702996</v>
      </c>
      <c r="Q609">
        <f>+VLOOKUP(O609,'Bảng kê HĐ 2022'!N$1912:R$4434,4,0)</f>
        <v>0</v>
      </c>
      <c r="R609" t="e">
        <f>+VLOOKUP(O609,'Hàng trả'!#REF!,2,0)</f>
        <v>#REF!</v>
      </c>
    </row>
    <row r="610" spans="1:18" hidden="1" x14ac:dyDescent="0.3">
      <c r="A610" s="5">
        <v>3</v>
      </c>
      <c r="B610" s="64"/>
      <c r="C610" s="6" t="s">
        <v>11146</v>
      </c>
      <c r="D610" s="7">
        <v>44611</v>
      </c>
      <c r="E610" s="8" t="s">
        <v>11078</v>
      </c>
      <c r="F610" s="9">
        <v>901794</v>
      </c>
      <c r="G610" s="8" t="s">
        <v>11066</v>
      </c>
      <c r="H610" s="9">
        <v>92434</v>
      </c>
      <c r="I610" s="69"/>
      <c r="J610" s="70"/>
      <c r="K610" s="71"/>
      <c r="L610" s="77"/>
      <c r="M610" s="78"/>
      <c r="N610" t="str">
        <f t="shared" si="53"/>
        <v>13057</v>
      </c>
      <c r="O610">
        <f t="shared" si="54"/>
        <v>13057</v>
      </c>
      <c r="P610" s="29">
        <f t="shared" si="55"/>
        <v>901794</v>
      </c>
      <c r="Q610" t="e">
        <f>+VLOOKUP(O610,'Bảng kê HĐ 2022'!N$1912:R$4434,4,0)</f>
        <v>#N/A</v>
      </c>
      <c r="R610" t="e">
        <f>+VLOOKUP(O610,'Hàng trả'!#REF!,2,0)</f>
        <v>#REF!</v>
      </c>
    </row>
    <row r="611" spans="1:18" hidden="1" x14ac:dyDescent="0.3">
      <c r="A611" s="5">
        <v>3</v>
      </c>
      <c r="B611" s="64"/>
      <c r="C611" s="6" t="s">
        <v>11147</v>
      </c>
      <c r="D611" s="7">
        <v>44611</v>
      </c>
      <c r="E611" s="8" t="s">
        <v>10236</v>
      </c>
      <c r="F611" s="9">
        <v>1423866</v>
      </c>
      <c r="G611" s="8" t="s">
        <v>11066</v>
      </c>
      <c r="H611" s="9">
        <v>145946</v>
      </c>
      <c r="I611" s="69"/>
      <c r="J611" s="70"/>
      <c r="K611" s="71"/>
      <c r="L611" s="77"/>
      <c r="M611" s="78"/>
      <c r="N611" t="str">
        <f t="shared" si="53"/>
        <v>13071</v>
      </c>
      <c r="O611">
        <f t="shared" si="54"/>
        <v>13071</v>
      </c>
      <c r="P611" s="29">
        <f t="shared" si="55"/>
        <v>1423866</v>
      </c>
      <c r="Q611" t="e">
        <f>+VLOOKUP(O611,'Bảng kê HĐ 2022'!N$1912:R$4434,4,0)</f>
        <v>#N/A</v>
      </c>
      <c r="R611" t="e">
        <f>+VLOOKUP(O611,'Hàng trả'!#REF!,2,0)</f>
        <v>#REF!</v>
      </c>
    </row>
    <row r="612" spans="1:18" hidden="1" x14ac:dyDescent="0.3">
      <c r="A612" s="5">
        <v>3</v>
      </c>
      <c r="B612" s="64"/>
      <c r="C612" s="6" t="s">
        <v>11148</v>
      </c>
      <c r="D612" s="7">
        <v>44611</v>
      </c>
      <c r="E612" s="8" t="s">
        <v>11100</v>
      </c>
      <c r="F612" s="9">
        <v>996241</v>
      </c>
      <c r="G612" s="8" t="s">
        <v>11066</v>
      </c>
      <c r="H612" s="9">
        <v>102115</v>
      </c>
      <c r="I612" s="69"/>
      <c r="J612" s="70"/>
      <c r="K612" s="71"/>
      <c r="L612" s="77"/>
      <c r="M612" s="78"/>
      <c r="N612" t="str">
        <f t="shared" si="53"/>
        <v>13064</v>
      </c>
      <c r="O612">
        <f t="shared" si="54"/>
        <v>13064</v>
      </c>
      <c r="P612" s="29">
        <f t="shared" si="55"/>
        <v>996241</v>
      </c>
      <c r="Q612" t="e">
        <f>+VLOOKUP(O612,'Bảng kê HĐ 2022'!N$1912:R$4434,4,0)</f>
        <v>#N/A</v>
      </c>
      <c r="R612" t="e">
        <f>+VLOOKUP(O612,'Hàng trả'!#REF!,2,0)</f>
        <v>#REF!</v>
      </c>
    </row>
    <row r="613" spans="1:18" hidden="1" x14ac:dyDescent="0.3">
      <c r="A613" s="5">
        <v>3</v>
      </c>
      <c r="B613" s="64"/>
      <c r="C613" s="6" t="s">
        <v>11149</v>
      </c>
      <c r="D613" s="7">
        <v>44607</v>
      </c>
      <c r="E613" s="8" t="s">
        <v>10263</v>
      </c>
      <c r="F613" s="9">
        <v>793055</v>
      </c>
      <c r="G613" s="8" t="s">
        <v>11066</v>
      </c>
      <c r="H613" s="9">
        <v>81288</v>
      </c>
      <c r="I613" s="69"/>
      <c r="J613" s="70"/>
      <c r="K613" s="71"/>
      <c r="L613" s="77"/>
      <c r="M613" s="78"/>
      <c r="N613" t="str">
        <f t="shared" si="53"/>
        <v>12722</v>
      </c>
      <c r="O613">
        <f t="shared" si="54"/>
        <v>12722</v>
      </c>
      <c r="P613" s="29">
        <f t="shared" si="55"/>
        <v>793055</v>
      </c>
      <c r="Q613" t="e">
        <f>+VLOOKUP(O613,'Bảng kê HĐ 2022'!N$1912:R$4434,4,0)</f>
        <v>#N/A</v>
      </c>
      <c r="R613" t="e">
        <f>+VLOOKUP(O613,'Hàng trả'!#REF!,2,0)</f>
        <v>#REF!</v>
      </c>
    </row>
    <row r="614" spans="1:18" hidden="1" x14ac:dyDescent="0.3">
      <c r="A614" s="5">
        <v>3</v>
      </c>
      <c r="B614" s="64"/>
      <c r="C614" s="6" t="s">
        <v>11150</v>
      </c>
      <c r="D614" s="7">
        <v>44601</v>
      </c>
      <c r="E614" s="8" t="s">
        <v>11078</v>
      </c>
      <c r="F614" s="9">
        <v>661908</v>
      </c>
      <c r="G614" s="8" t="s">
        <v>11066</v>
      </c>
      <c r="H614" s="9">
        <v>67846</v>
      </c>
      <c r="I614" s="69"/>
      <c r="J614" s="70"/>
      <c r="K614" s="71"/>
      <c r="L614" s="77"/>
      <c r="M614" s="78"/>
      <c r="N614" t="str">
        <f t="shared" si="53"/>
        <v>10754</v>
      </c>
      <c r="O614">
        <f t="shared" si="54"/>
        <v>10754</v>
      </c>
      <c r="P614" s="29">
        <f t="shared" si="55"/>
        <v>661908</v>
      </c>
      <c r="Q614" t="e">
        <f>+VLOOKUP(O614,'Bảng kê HĐ 2022'!N$1912:R$4434,4,0)</f>
        <v>#N/A</v>
      </c>
      <c r="R614" t="e">
        <f>+VLOOKUP(O614,'Hàng trả'!#REF!,2,0)</f>
        <v>#REF!</v>
      </c>
    </row>
    <row r="615" spans="1:18" hidden="1" x14ac:dyDescent="0.3">
      <c r="A615" s="5">
        <v>3</v>
      </c>
      <c r="B615" s="64"/>
      <c r="C615" s="6" t="s">
        <v>11151</v>
      </c>
      <c r="D615" s="7">
        <v>44603</v>
      </c>
      <c r="E615" s="8" t="s">
        <v>10283</v>
      </c>
      <c r="F615" s="9">
        <v>623690</v>
      </c>
      <c r="G615" s="8" t="s">
        <v>11066</v>
      </c>
      <c r="H615" s="9">
        <v>63928</v>
      </c>
      <c r="I615" s="69"/>
      <c r="J615" s="70"/>
      <c r="K615" s="71"/>
      <c r="L615" s="77"/>
      <c r="M615" s="78"/>
      <c r="N615" t="str">
        <f t="shared" si="53"/>
        <v>11495</v>
      </c>
      <c r="O615">
        <f t="shared" si="54"/>
        <v>11495</v>
      </c>
      <c r="P615" s="29">
        <f t="shared" si="55"/>
        <v>623690</v>
      </c>
      <c r="Q615" t="e">
        <f>+VLOOKUP(O615,'Bảng kê HĐ 2022'!N$1912:R$4434,4,0)</f>
        <v>#N/A</v>
      </c>
      <c r="R615" t="e">
        <f>+VLOOKUP(O615,'Hàng trả'!#REF!,2,0)</f>
        <v>#REF!</v>
      </c>
    </row>
    <row r="616" spans="1:18" hidden="1" x14ac:dyDescent="0.3">
      <c r="A616" s="5">
        <v>3</v>
      </c>
      <c r="B616" s="64"/>
      <c r="C616" s="6" t="s">
        <v>11152</v>
      </c>
      <c r="D616" s="7">
        <v>44600</v>
      </c>
      <c r="E616" s="8" t="s">
        <v>10236</v>
      </c>
      <c r="F616" s="9">
        <v>1242669</v>
      </c>
      <c r="G616" s="8" t="s">
        <v>11066</v>
      </c>
      <c r="H616" s="9">
        <v>127374</v>
      </c>
      <c r="I616" s="69"/>
      <c r="J616" s="70"/>
      <c r="K616" s="71"/>
      <c r="L616" s="77"/>
      <c r="M616" s="78"/>
      <c r="N616" t="str">
        <f t="shared" si="53"/>
        <v>10711</v>
      </c>
      <c r="O616">
        <f t="shared" si="54"/>
        <v>10711</v>
      </c>
      <c r="P616" s="29">
        <f t="shared" si="55"/>
        <v>1242669</v>
      </c>
      <c r="Q616" t="e">
        <f>+VLOOKUP(O616,'Bảng kê HĐ 2022'!N$1912:R$4434,4,0)</f>
        <v>#N/A</v>
      </c>
      <c r="R616" t="e">
        <f>+VLOOKUP(O616,'Hàng trả'!#REF!,2,0)</f>
        <v>#REF!</v>
      </c>
    </row>
    <row r="617" spans="1:18" hidden="1" x14ac:dyDescent="0.3">
      <c r="A617" s="5">
        <v>3</v>
      </c>
      <c r="B617" s="64"/>
      <c r="C617" s="6" t="s">
        <v>11153</v>
      </c>
      <c r="D617" s="7">
        <v>44604</v>
      </c>
      <c r="E617" s="8" t="s">
        <v>10283</v>
      </c>
      <c r="F617" s="9">
        <v>1028300</v>
      </c>
      <c r="G617" s="8" t="s">
        <v>11066</v>
      </c>
      <c r="H617" s="9">
        <v>105401</v>
      </c>
      <c r="I617" s="69"/>
      <c r="J617" s="70"/>
      <c r="K617" s="71"/>
      <c r="L617" s="77"/>
      <c r="M617" s="78"/>
      <c r="N617" t="str">
        <f t="shared" si="53"/>
        <v>11780</v>
      </c>
      <c r="O617">
        <f t="shared" si="54"/>
        <v>11780</v>
      </c>
      <c r="P617" s="29">
        <f t="shared" si="55"/>
        <v>1028300</v>
      </c>
      <c r="Q617" t="e">
        <f>+VLOOKUP(O617,'Bảng kê HĐ 2022'!N$1912:R$4434,4,0)</f>
        <v>#N/A</v>
      </c>
      <c r="R617" t="e">
        <f>+VLOOKUP(O617,'Hàng trả'!#REF!,2,0)</f>
        <v>#REF!</v>
      </c>
    </row>
    <row r="618" spans="1:18" hidden="1" x14ac:dyDescent="0.3">
      <c r="A618" s="5">
        <v>3</v>
      </c>
      <c r="B618" s="64"/>
      <c r="C618" s="6" t="s">
        <v>11154</v>
      </c>
      <c r="D618" s="7">
        <v>44603</v>
      </c>
      <c r="E618" s="8" t="s">
        <v>11100</v>
      </c>
      <c r="F618" s="9">
        <v>623690</v>
      </c>
      <c r="G618" s="8" t="s">
        <v>11066</v>
      </c>
      <c r="H618" s="9">
        <v>63928</v>
      </c>
      <c r="I618" s="69"/>
      <c r="J618" s="70"/>
      <c r="K618" s="71"/>
      <c r="L618" s="77"/>
      <c r="M618" s="78"/>
      <c r="N618" t="str">
        <f t="shared" si="53"/>
        <v>11497</v>
      </c>
      <c r="O618">
        <f t="shared" si="54"/>
        <v>11497</v>
      </c>
      <c r="P618" s="29">
        <f t="shared" si="55"/>
        <v>623690</v>
      </c>
      <c r="Q618" t="e">
        <f>+VLOOKUP(O618,'Bảng kê HĐ 2022'!N$1912:R$4434,4,0)</f>
        <v>#N/A</v>
      </c>
      <c r="R618" t="e">
        <f>+VLOOKUP(O618,'Hàng trả'!#REF!,2,0)</f>
        <v>#REF!</v>
      </c>
    </row>
    <row r="619" spans="1:18" hidden="1" x14ac:dyDescent="0.3">
      <c r="A619" s="5">
        <v>3</v>
      </c>
      <c r="B619" s="64"/>
      <c r="C619" s="6" t="s">
        <v>11155</v>
      </c>
      <c r="D619" s="7">
        <v>44602</v>
      </c>
      <c r="E619" s="8" t="s">
        <v>11100</v>
      </c>
      <c r="F619" s="9">
        <v>1513652</v>
      </c>
      <c r="G619" s="8" t="s">
        <v>11066</v>
      </c>
      <c r="H619" s="9">
        <v>155149</v>
      </c>
      <c r="I619" s="69"/>
      <c r="J619" s="70"/>
      <c r="K619" s="71"/>
      <c r="L619" s="77"/>
      <c r="M619" s="78"/>
      <c r="N619" t="str">
        <f t="shared" si="53"/>
        <v>11277</v>
      </c>
      <c r="O619">
        <f t="shared" si="54"/>
        <v>11277</v>
      </c>
      <c r="P619" s="29">
        <f t="shared" si="55"/>
        <v>1513652</v>
      </c>
      <c r="Q619" t="e">
        <f>+VLOOKUP(O619,'Bảng kê HĐ 2022'!N$1912:R$4434,4,0)</f>
        <v>#N/A</v>
      </c>
      <c r="R619" t="e">
        <f>+VLOOKUP(O619,'Hàng trả'!#REF!,2,0)</f>
        <v>#REF!</v>
      </c>
    </row>
    <row r="620" spans="1:18" hidden="1" x14ac:dyDescent="0.3">
      <c r="A620" s="5">
        <v>3</v>
      </c>
      <c r="B620" s="64"/>
      <c r="C620" s="6" t="s">
        <v>11156</v>
      </c>
      <c r="D620" s="7">
        <v>44601</v>
      </c>
      <c r="E620" s="8" t="s">
        <v>11083</v>
      </c>
      <c r="F620" s="9">
        <v>317222</v>
      </c>
      <c r="G620" s="8" t="s">
        <v>11066</v>
      </c>
      <c r="H620" s="9">
        <v>32515</v>
      </c>
      <c r="I620" s="69"/>
      <c r="J620" s="70"/>
      <c r="K620" s="71"/>
      <c r="L620" s="77"/>
      <c r="M620" s="78"/>
      <c r="N620" t="str">
        <f t="shared" si="53"/>
        <v>10745</v>
      </c>
      <c r="O620">
        <f t="shared" si="54"/>
        <v>10745</v>
      </c>
      <c r="P620" s="29">
        <f t="shared" si="55"/>
        <v>317222</v>
      </c>
      <c r="Q620" t="e">
        <f>+VLOOKUP(O620,'Bảng kê HĐ 2022'!N$1912:R$4434,4,0)</f>
        <v>#N/A</v>
      </c>
      <c r="R620" t="e">
        <f>+VLOOKUP(O620,'Hàng trả'!#REF!,2,0)</f>
        <v>#REF!</v>
      </c>
    </row>
    <row r="621" spans="1:18" hidden="1" x14ac:dyDescent="0.3">
      <c r="A621" s="5">
        <v>3</v>
      </c>
      <c r="B621" s="64"/>
      <c r="C621" s="6" t="s">
        <v>11157</v>
      </c>
      <c r="D621" s="7">
        <v>44603</v>
      </c>
      <c r="E621" s="8" t="s">
        <v>10236</v>
      </c>
      <c r="F621" s="9">
        <v>396527</v>
      </c>
      <c r="G621" s="8" t="s">
        <v>11066</v>
      </c>
      <c r="H621" s="9">
        <v>40644</v>
      </c>
      <c r="I621" s="69"/>
      <c r="J621" s="70"/>
      <c r="K621" s="71"/>
      <c r="L621" s="77"/>
      <c r="M621" s="78"/>
      <c r="N621" t="str">
        <f t="shared" si="53"/>
        <v>11491</v>
      </c>
      <c r="O621">
        <f t="shared" si="54"/>
        <v>11491</v>
      </c>
      <c r="P621" s="29">
        <f t="shared" si="55"/>
        <v>396527</v>
      </c>
      <c r="Q621" t="e">
        <f>+VLOOKUP(O621,'Bảng kê HĐ 2022'!N$1912:R$4434,4,0)</f>
        <v>#N/A</v>
      </c>
      <c r="R621" t="e">
        <f>+VLOOKUP(O621,'Hàng trả'!#REF!,2,0)</f>
        <v>#REF!</v>
      </c>
    </row>
    <row r="622" spans="1:18" hidden="1" x14ac:dyDescent="0.3">
      <c r="A622" s="5">
        <v>3</v>
      </c>
      <c r="B622" s="64"/>
      <c r="C622" s="6" t="s">
        <v>11158</v>
      </c>
      <c r="D622" s="7">
        <v>44600</v>
      </c>
      <c r="E622" s="8" t="s">
        <v>11083</v>
      </c>
      <c r="F622" s="9">
        <v>1335021</v>
      </c>
      <c r="G622" s="8" t="s">
        <v>11066</v>
      </c>
      <c r="H622" s="9">
        <v>136840</v>
      </c>
      <c r="I622" s="69"/>
      <c r="J622" s="70"/>
      <c r="K622" s="71"/>
      <c r="L622" s="77"/>
      <c r="M622" s="78"/>
      <c r="N622" t="str">
        <f t="shared" si="53"/>
        <v>10705</v>
      </c>
      <c r="O622">
        <f t="shared" si="54"/>
        <v>10705</v>
      </c>
      <c r="P622" s="29">
        <f t="shared" si="55"/>
        <v>1335021</v>
      </c>
      <c r="Q622" t="e">
        <f>+VLOOKUP(O622,'Bảng kê HĐ 2022'!N$1912:R$4434,4,0)</f>
        <v>#N/A</v>
      </c>
      <c r="R622" t="e">
        <f>+VLOOKUP(O622,'Hàng trả'!#REF!,2,0)</f>
        <v>#REF!</v>
      </c>
    </row>
    <row r="623" spans="1:18" hidden="1" x14ac:dyDescent="0.3">
      <c r="A623" s="5">
        <v>3</v>
      </c>
      <c r="B623" s="64"/>
      <c r="C623" s="6" t="s">
        <v>11159</v>
      </c>
      <c r="D623" s="7">
        <v>44601</v>
      </c>
      <c r="E623" s="8" t="s">
        <v>10263</v>
      </c>
      <c r="F623" s="9">
        <v>1825832</v>
      </c>
      <c r="G623" s="8" t="s">
        <v>11066</v>
      </c>
      <c r="H623" s="9">
        <v>187148</v>
      </c>
      <c r="I623" s="69"/>
      <c r="J623" s="70"/>
      <c r="K623" s="71"/>
      <c r="L623" s="77"/>
      <c r="M623" s="78"/>
      <c r="N623" t="str">
        <f t="shared" si="53"/>
        <v>10747</v>
      </c>
      <c r="O623">
        <f t="shared" si="54"/>
        <v>10747</v>
      </c>
      <c r="P623" s="29">
        <f t="shared" si="55"/>
        <v>1825832</v>
      </c>
      <c r="Q623" t="e">
        <f>+VLOOKUP(O623,'Bảng kê HĐ 2022'!N$1912:R$4434,4,0)</f>
        <v>#N/A</v>
      </c>
      <c r="R623" t="e">
        <f>+VLOOKUP(O623,'Hàng trả'!#REF!,2,0)</f>
        <v>#REF!</v>
      </c>
    </row>
    <row r="624" spans="1:18" hidden="1" x14ac:dyDescent="0.3">
      <c r="A624" s="5">
        <v>3</v>
      </c>
      <c r="B624" s="64"/>
      <c r="C624" s="6" t="s">
        <v>11160</v>
      </c>
      <c r="D624" s="7">
        <v>44601</v>
      </c>
      <c r="E624" s="8" t="s">
        <v>10196</v>
      </c>
      <c r="F624" s="9">
        <v>913939</v>
      </c>
      <c r="G624" s="8" t="s">
        <v>11066</v>
      </c>
      <c r="H624" s="9">
        <v>93679</v>
      </c>
      <c r="I624" s="69"/>
      <c r="J624" s="70"/>
      <c r="K624" s="71"/>
      <c r="L624" s="77"/>
      <c r="M624" s="78"/>
      <c r="N624" t="str">
        <f t="shared" si="53"/>
        <v>10740</v>
      </c>
      <c r="O624">
        <f t="shared" si="54"/>
        <v>10740</v>
      </c>
      <c r="P624" s="29">
        <f t="shared" si="55"/>
        <v>913939</v>
      </c>
      <c r="Q624" t="e">
        <f>+VLOOKUP(O624,'Bảng kê HĐ 2022'!N$1912:R$4434,4,0)</f>
        <v>#N/A</v>
      </c>
      <c r="R624" t="e">
        <f>+VLOOKUP(O624,'Hàng trả'!#REF!,2,0)</f>
        <v>#REF!</v>
      </c>
    </row>
    <row r="625" spans="1:18" hidden="1" x14ac:dyDescent="0.3">
      <c r="A625" s="5">
        <v>3</v>
      </c>
      <c r="B625" s="64"/>
      <c r="C625" s="6" t="s">
        <v>11161</v>
      </c>
      <c r="D625" s="7">
        <v>44617</v>
      </c>
      <c r="E625" s="8" t="s">
        <v>11162</v>
      </c>
      <c r="F625" s="9">
        <v>1267223</v>
      </c>
      <c r="G625" s="8" t="s">
        <v>11066</v>
      </c>
      <c r="H625" s="9">
        <v>129890</v>
      </c>
      <c r="I625" s="69"/>
      <c r="J625" s="70"/>
      <c r="K625" s="71"/>
      <c r="L625" s="77"/>
      <c r="M625" s="78"/>
      <c r="N625" t="str">
        <f t="shared" si="53"/>
        <v>14263</v>
      </c>
      <c r="O625">
        <f t="shared" si="54"/>
        <v>14263</v>
      </c>
      <c r="P625" s="29">
        <f t="shared" si="55"/>
        <v>1267223</v>
      </c>
      <c r="Q625" t="e">
        <f>+VLOOKUP(O625,'Bảng kê HĐ 2022'!N$1912:R$4434,4,0)</f>
        <v>#N/A</v>
      </c>
      <c r="R625" t="e">
        <f>+VLOOKUP(O625,'Hàng trả'!#REF!,2,0)</f>
        <v>#REF!</v>
      </c>
    </row>
    <row r="626" spans="1:18" hidden="1" x14ac:dyDescent="0.3">
      <c r="A626" s="5">
        <v>3</v>
      </c>
      <c r="B626" s="64"/>
      <c r="C626" s="6" t="s">
        <v>11163</v>
      </c>
      <c r="D626" s="7">
        <v>44616</v>
      </c>
      <c r="E626" s="8" t="s">
        <v>11133</v>
      </c>
      <c r="F626" s="9">
        <v>1535967</v>
      </c>
      <c r="G626" s="8" t="s">
        <v>11066</v>
      </c>
      <c r="H626" s="9">
        <v>157437</v>
      </c>
      <c r="I626" s="69"/>
      <c r="J626" s="70"/>
      <c r="K626" s="71"/>
      <c r="L626" s="77"/>
      <c r="M626" s="78"/>
      <c r="N626" t="str">
        <f t="shared" si="53"/>
        <v>13839</v>
      </c>
      <c r="O626">
        <f t="shared" si="54"/>
        <v>13839</v>
      </c>
      <c r="P626" s="29">
        <f t="shared" si="55"/>
        <v>1535967</v>
      </c>
      <c r="Q626" t="e">
        <f>+VLOOKUP(O626,'Bảng kê HĐ 2022'!N$1912:R$4434,4,0)</f>
        <v>#N/A</v>
      </c>
      <c r="R626" t="e">
        <f>+VLOOKUP(O626,'Hàng trả'!#REF!,2,0)</f>
        <v>#REF!</v>
      </c>
    </row>
    <row r="627" spans="1:18" hidden="1" x14ac:dyDescent="0.3">
      <c r="A627" s="5">
        <v>3</v>
      </c>
      <c r="B627" s="64"/>
      <c r="C627" s="6" t="s">
        <v>11164</v>
      </c>
      <c r="D627" s="7">
        <v>44611</v>
      </c>
      <c r="E627" s="8" t="s">
        <v>10193</v>
      </c>
      <c r="F627" s="9">
        <v>1853055</v>
      </c>
      <c r="G627" s="8" t="s">
        <v>11066</v>
      </c>
      <c r="H627" s="9">
        <v>189938</v>
      </c>
      <c r="I627" s="69"/>
      <c r="J627" s="70"/>
      <c r="K627" s="71"/>
      <c r="L627" s="77"/>
      <c r="M627" s="78"/>
      <c r="N627" t="str">
        <f t="shared" si="53"/>
        <v>13081</v>
      </c>
      <c r="O627">
        <f t="shared" si="54"/>
        <v>13081</v>
      </c>
      <c r="P627" s="29">
        <f t="shared" si="55"/>
        <v>1853055</v>
      </c>
      <c r="Q627" t="e">
        <f>+VLOOKUP(O627,'Bảng kê HĐ 2022'!N$1912:R$4434,4,0)</f>
        <v>#N/A</v>
      </c>
      <c r="R627" t="e">
        <f>+VLOOKUP(O627,'Hàng trả'!#REF!,2,0)</f>
        <v>#REF!</v>
      </c>
    </row>
    <row r="628" spans="1:18" hidden="1" x14ac:dyDescent="0.3">
      <c r="A628" s="5">
        <v>3</v>
      </c>
      <c r="B628" s="64"/>
      <c r="C628" s="6" t="s">
        <v>11165</v>
      </c>
      <c r="D628" s="7">
        <v>44611</v>
      </c>
      <c r="E628" s="8" t="s">
        <v>11123</v>
      </c>
      <c r="F628" s="9">
        <v>1669887</v>
      </c>
      <c r="G628" s="8" t="s">
        <v>11066</v>
      </c>
      <c r="H628" s="9">
        <v>171163</v>
      </c>
      <c r="I628" s="69"/>
      <c r="J628" s="70"/>
      <c r="K628" s="71"/>
      <c r="L628" s="77"/>
      <c r="M628" s="78"/>
      <c r="N628" t="str">
        <f t="shared" si="53"/>
        <v>13082</v>
      </c>
      <c r="O628">
        <f t="shared" si="54"/>
        <v>13082</v>
      </c>
      <c r="P628" s="29">
        <f t="shared" si="55"/>
        <v>1669887</v>
      </c>
      <c r="Q628">
        <f>+VLOOKUP(O628,'Bảng kê HĐ 2022'!N$1912:R$4434,4,0)</f>
        <v>0</v>
      </c>
      <c r="R628" t="e">
        <f>+VLOOKUP(O628,'Hàng trả'!#REF!,2,0)</f>
        <v>#REF!</v>
      </c>
    </row>
    <row r="629" spans="1:18" hidden="1" x14ac:dyDescent="0.3">
      <c r="A629" s="5">
        <v>3</v>
      </c>
      <c r="B629" s="64"/>
      <c r="C629" s="6" t="s">
        <v>11166</v>
      </c>
      <c r="D629" s="7">
        <v>44613</v>
      </c>
      <c r="E629" s="8" t="s">
        <v>11162</v>
      </c>
      <c r="F629" s="9">
        <v>1267223</v>
      </c>
      <c r="G629" s="8" t="s">
        <v>11066</v>
      </c>
      <c r="H629" s="9">
        <v>129890</v>
      </c>
      <c r="I629" s="69"/>
      <c r="J629" s="70"/>
      <c r="K629" s="71"/>
      <c r="L629" s="77"/>
      <c r="M629" s="78"/>
      <c r="N629" t="str">
        <f t="shared" si="53"/>
        <v>13250</v>
      </c>
      <c r="O629">
        <f t="shared" si="54"/>
        <v>13250</v>
      </c>
      <c r="P629" s="29">
        <f t="shared" si="55"/>
        <v>1267223</v>
      </c>
      <c r="Q629" t="e">
        <f>+VLOOKUP(O629,'Bảng kê HĐ 2022'!N$1912:R$4434,4,0)</f>
        <v>#N/A</v>
      </c>
      <c r="R629" t="e">
        <f>+VLOOKUP(O629,'Hàng trả'!#REF!,2,0)</f>
        <v>#REF!</v>
      </c>
    </row>
    <row r="630" spans="1:18" hidden="1" x14ac:dyDescent="0.3">
      <c r="A630" s="5">
        <v>3</v>
      </c>
      <c r="B630" s="64"/>
      <c r="C630" s="6" t="s">
        <v>11167</v>
      </c>
      <c r="D630" s="7">
        <v>44611</v>
      </c>
      <c r="E630" s="8" t="s">
        <v>11136</v>
      </c>
      <c r="F630" s="9">
        <v>634174</v>
      </c>
      <c r="G630" s="8" t="s">
        <v>11066</v>
      </c>
      <c r="H630" s="9">
        <v>65003</v>
      </c>
      <c r="I630" s="69"/>
      <c r="J630" s="70"/>
      <c r="K630" s="71"/>
      <c r="L630" s="77"/>
      <c r="M630" s="78"/>
      <c r="N630" t="str">
        <f t="shared" si="53"/>
        <v>13072</v>
      </c>
      <c r="O630">
        <f t="shared" si="54"/>
        <v>13072</v>
      </c>
      <c r="P630" s="29">
        <f t="shared" si="55"/>
        <v>634174</v>
      </c>
      <c r="Q630" t="e">
        <f>+VLOOKUP(O630,'Bảng kê HĐ 2022'!N$1912:R$4434,4,0)</f>
        <v>#N/A</v>
      </c>
      <c r="R630" t="e">
        <f>+VLOOKUP(O630,'Hàng trả'!#REF!,2,0)</f>
        <v>#REF!</v>
      </c>
    </row>
    <row r="631" spans="1:18" hidden="1" x14ac:dyDescent="0.3">
      <c r="A631" s="5">
        <v>3</v>
      </c>
      <c r="B631" s="64"/>
      <c r="C631" s="6" t="s">
        <v>11168</v>
      </c>
      <c r="D631" s="7">
        <v>44617</v>
      </c>
      <c r="E631" s="8" t="s">
        <v>11123</v>
      </c>
      <c r="F631" s="9">
        <v>519383</v>
      </c>
      <c r="G631" s="8" t="s">
        <v>11066</v>
      </c>
      <c r="H631" s="9">
        <v>53237</v>
      </c>
      <c r="I631" s="69"/>
      <c r="J631" s="70"/>
      <c r="K631" s="71"/>
      <c r="L631" s="77"/>
      <c r="M631" s="78"/>
      <c r="N631" t="str">
        <f t="shared" si="53"/>
        <v>14283</v>
      </c>
      <c r="O631">
        <f t="shared" si="54"/>
        <v>14283</v>
      </c>
      <c r="P631" s="29">
        <f t="shared" si="55"/>
        <v>519383</v>
      </c>
      <c r="Q631" t="e">
        <f>+VLOOKUP(O631,'Bảng kê HĐ 2022'!N$1912:R$4434,4,0)</f>
        <v>#N/A</v>
      </c>
      <c r="R631" t="e">
        <f>+VLOOKUP(O631,'Hàng trả'!#REF!,2,0)</f>
        <v>#REF!</v>
      </c>
    </row>
    <row r="632" spans="1:18" hidden="1" x14ac:dyDescent="0.3">
      <c r="A632" s="5">
        <v>3</v>
      </c>
      <c r="B632" s="64"/>
      <c r="C632" s="6" t="s">
        <v>11169</v>
      </c>
      <c r="D632" s="7">
        <v>44613</v>
      </c>
      <c r="E632" s="8" t="s">
        <v>11123</v>
      </c>
      <c r="F632" s="9">
        <v>801012</v>
      </c>
      <c r="G632" s="8" t="s">
        <v>11066</v>
      </c>
      <c r="H632" s="9">
        <v>82104</v>
      </c>
      <c r="I632" s="69"/>
      <c r="J632" s="70"/>
      <c r="K632" s="71"/>
      <c r="L632" s="77"/>
      <c r="M632" s="78"/>
      <c r="N632" t="str">
        <f t="shared" si="53"/>
        <v>13268</v>
      </c>
      <c r="O632">
        <f t="shared" si="54"/>
        <v>13268</v>
      </c>
      <c r="P632" s="29">
        <f t="shared" si="55"/>
        <v>801012</v>
      </c>
      <c r="Q632" t="e">
        <f>+VLOOKUP(O632,'Bảng kê HĐ 2022'!N$1912:R$4434,4,0)</f>
        <v>#N/A</v>
      </c>
      <c r="R632" t="e">
        <f>+VLOOKUP(O632,'Hàng trả'!#REF!,2,0)</f>
        <v>#REF!</v>
      </c>
    </row>
    <row r="633" spans="1:18" hidden="1" x14ac:dyDescent="0.3">
      <c r="A633" s="5">
        <v>3</v>
      </c>
      <c r="B633" s="64"/>
      <c r="C633" s="6" t="s">
        <v>11170</v>
      </c>
      <c r="D633" s="7">
        <v>44616</v>
      </c>
      <c r="E633" s="8" t="s">
        <v>11078</v>
      </c>
      <c r="F633" s="9">
        <v>599713</v>
      </c>
      <c r="G633" s="8" t="s">
        <v>11066</v>
      </c>
      <c r="H633" s="9">
        <v>61471</v>
      </c>
      <c r="I633" s="69"/>
      <c r="J633" s="70"/>
      <c r="K633" s="71"/>
      <c r="L633" s="77"/>
      <c r="M633" s="78"/>
      <c r="N633" t="str">
        <f t="shared" si="53"/>
        <v>13851</v>
      </c>
      <c r="O633">
        <f t="shared" si="54"/>
        <v>13851</v>
      </c>
      <c r="P633" s="29">
        <f t="shared" si="55"/>
        <v>599713</v>
      </c>
      <c r="Q633" t="e">
        <f>+VLOOKUP(O633,'Bảng kê HĐ 2022'!N$1912:R$4434,4,0)</f>
        <v>#N/A</v>
      </c>
      <c r="R633" t="e">
        <f>+VLOOKUP(O633,'Hàng trả'!#REF!,2,0)</f>
        <v>#REF!</v>
      </c>
    </row>
    <row r="634" spans="1:18" hidden="1" x14ac:dyDescent="0.3">
      <c r="A634" s="5">
        <v>3</v>
      </c>
      <c r="B634" s="64"/>
      <c r="C634" s="6" t="s">
        <v>11171</v>
      </c>
      <c r="D634" s="7">
        <v>44611</v>
      </c>
      <c r="E634" s="8" t="s">
        <v>11111</v>
      </c>
      <c r="F634" s="9">
        <v>1002784</v>
      </c>
      <c r="G634" s="8" t="s">
        <v>11066</v>
      </c>
      <c r="H634" s="9">
        <v>102785</v>
      </c>
      <c r="I634" s="69"/>
      <c r="J634" s="70"/>
      <c r="K634" s="71"/>
      <c r="L634" s="77"/>
      <c r="M634" s="78"/>
      <c r="N634" t="str">
        <f t="shared" si="53"/>
        <v>13119</v>
      </c>
      <c r="O634">
        <f t="shared" si="54"/>
        <v>13119</v>
      </c>
      <c r="P634" s="29">
        <f t="shared" si="55"/>
        <v>1002784</v>
      </c>
      <c r="Q634" t="e">
        <f>+VLOOKUP(O634,'Bảng kê HĐ 2022'!N$1912:R$4434,4,0)</f>
        <v>#N/A</v>
      </c>
      <c r="R634" t="e">
        <f>+VLOOKUP(O634,'Hàng trả'!#REF!,2,0)</f>
        <v>#REF!</v>
      </c>
    </row>
    <row r="635" spans="1:18" hidden="1" x14ac:dyDescent="0.3">
      <c r="A635" s="5">
        <v>3</v>
      </c>
      <c r="B635" s="64"/>
      <c r="C635" s="6" t="s">
        <v>11172</v>
      </c>
      <c r="D635" s="7">
        <v>44611</v>
      </c>
      <c r="E635" s="8" t="s">
        <v>10220</v>
      </c>
      <c r="F635" s="9">
        <v>477802</v>
      </c>
      <c r="G635" s="8" t="s">
        <v>11066</v>
      </c>
      <c r="H635" s="9">
        <v>48975</v>
      </c>
      <c r="I635" s="69"/>
      <c r="J635" s="70"/>
      <c r="K635" s="71"/>
      <c r="L635" s="77"/>
      <c r="M635" s="78"/>
      <c r="N635" t="str">
        <f t="shared" si="53"/>
        <v>13085</v>
      </c>
      <c r="O635">
        <f t="shared" si="54"/>
        <v>13085</v>
      </c>
      <c r="P635" s="29">
        <f t="shared" si="55"/>
        <v>477802</v>
      </c>
      <c r="Q635" t="e">
        <f>+VLOOKUP(O635,'Bảng kê HĐ 2022'!N$1912:R$4434,4,0)</f>
        <v>#N/A</v>
      </c>
      <c r="R635" t="e">
        <f>+VLOOKUP(O635,'Hàng trả'!#REF!,2,0)</f>
        <v>#REF!</v>
      </c>
    </row>
    <row r="636" spans="1:18" hidden="1" x14ac:dyDescent="0.3">
      <c r="A636" s="5">
        <v>3</v>
      </c>
      <c r="B636" s="64"/>
      <c r="C636" s="6" t="s">
        <v>11173</v>
      </c>
      <c r="D636" s="7">
        <v>44603</v>
      </c>
      <c r="E636" s="8" t="s">
        <v>10236</v>
      </c>
      <c r="F636" s="9">
        <v>1267223</v>
      </c>
      <c r="G636" s="8" t="s">
        <v>11066</v>
      </c>
      <c r="H636" s="9">
        <v>129890</v>
      </c>
      <c r="I636" s="69"/>
      <c r="J636" s="70"/>
      <c r="K636" s="71"/>
      <c r="L636" s="77"/>
      <c r="M636" s="78"/>
      <c r="N636" t="str">
        <f t="shared" si="53"/>
        <v>11489</v>
      </c>
      <c r="O636">
        <f t="shared" si="54"/>
        <v>11489</v>
      </c>
      <c r="P636" s="29">
        <f t="shared" si="55"/>
        <v>1267223</v>
      </c>
      <c r="Q636" t="e">
        <f>+VLOOKUP(O636,'Bảng kê HĐ 2022'!N$1912:R$4434,4,0)</f>
        <v>#N/A</v>
      </c>
      <c r="R636" t="e">
        <f>+VLOOKUP(O636,'Hàng trả'!#REF!,2,0)</f>
        <v>#REF!</v>
      </c>
    </row>
    <row r="637" spans="1:18" hidden="1" x14ac:dyDescent="0.3">
      <c r="A637" s="5">
        <v>3</v>
      </c>
      <c r="B637" s="64"/>
      <c r="C637" s="6" t="s">
        <v>11174</v>
      </c>
      <c r="D637" s="7">
        <v>44604</v>
      </c>
      <c r="E637" s="8" t="s">
        <v>11136</v>
      </c>
      <c r="F637" s="9">
        <v>1027338</v>
      </c>
      <c r="G637" s="8" t="s">
        <v>11066</v>
      </c>
      <c r="H637" s="9">
        <v>105302</v>
      </c>
      <c r="I637" s="69"/>
      <c r="J637" s="70"/>
      <c r="K637" s="71"/>
      <c r="L637" s="77"/>
      <c r="M637" s="78"/>
      <c r="N637" t="str">
        <f t="shared" si="53"/>
        <v>11776</v>
      </c>
      <c r="O637">
        <f t="shared" si="54"/>
        <v>11776</v>
      </c>
      <c r="P637" s="29">
        <f t="shared" si="55"/>
        <v>1027338</v>
      </c>
      <c r="Q637" t="e">
        <f>+VLOOKUP(O637,'Bảng kê HĐ 2022'!N$1912:R$4434,4,0)</f>
        <v>#N/A</v>
      </c>
      <c r="R637" t="e">
        <f>+VLOOKUP(O637,'Hàng trả'!#REF!,2,0)</f>
        <v>#REF!</v>
      </c>
    </row>
    <row r="638" spans="1:18" hidden="1" x14ac:dyDescent="0.3">
      <c r="A638" s="5">
        <v>3</v>
      </c>
      <c r="B638" s="64"/>
      <c r="C638" s="6" t="s">
        <v>11175</v>
      </c>
      <c r="D638" s="7">
        <v>44611</v>
      </c>
      <c r="E638" s="8" t="s">
        <v>10220</v>
      </c>
      <c r="F638" s="9">
        <v>995354</v>
      </c>
      <c r="G638" s="8" t="s">
        <v>11066</v>
      </c>
      <c r="H638" s="9">
        <v>102024</v>
      </c>
      <c r="I638" s="69"/>
      <c r="J638" s="70"/>
      <c r="K638" s="71"/>
      <c r="L638" s="77"/>
      <c r="M638" s="78"/>
      <c r="N638" t="str">
        <f t="shared" si="53"/>
        <v>13124</v>
      </c>
      <c r="O638">
        <f t="shared" si="54"/>
        <v>13124</v>
      </c>
      <c r="P638" s="29">
        <f t="shared" si="55"/>
        <v>995354</v>
      </c>
      <c r="Q638" t="e">
        <f>+VLOOKUP(O638,'Bảng kê HĐ 2022'!N$1912:R$4434,4,0)</f>
        <v>#N/A</v>
      </c>
      <c r="R638" t="e">
        <f>+VLOOKUP(O638,'Hàng trả'!#REF!,2,0)</f>
        <v>#REF!</v>
      </c>
    </row>
    <row r="639" spans="1:18" hidden="1" x14ac:dyDescent="0.3">
      <c r="A639" s="5">
        <v>3</v>
      </c>
      <c r="B639" s="64"/>
      <c r="C639" s="6" t="s">
        <v>11176</v>
      </c>
      <c r="D639" s="7">
        <v>44611</v>
      </c>
      <c r="E639" s="8" t="s">
        <v>11078</v>
      </c>
      <c r="F639" s="9">
        <v>667510</v>
      </c>
      <c r="G639" s="8" t="s">
        <v>11066</v>
      </c>
      <c r="H639" s="9">
        <v>68420</v>
      </c>
      <c r="I639" s="69"/>
      <c r="J639" s="70"/>
      <c r="K639" s="71"/>
      <c r="L639" s="77"/>
      <c r="M639" s="78"/>
      <c r="N639" t="str">
        <f t="shared" si="53"/>
        <v>13086</v>
      </c>
      <c r="O639">
        <f t="shared" si="54"/>
        <v>13086</v>
      </c>
      <c r="P639" s="29">
        <f t="shared" si="55"/>
        <v>667510</v>
      </c>
      <c r="Q639">
        <f>+VLOOKUP(O639,'Bảng kê HĐ 2022'!N$1912:R$4434,4,0)</f>
        <v>0</v>
      </c>
      <c r="R639" t="e">
        <f>+VLOOKUP(O639,'Hàng trả'!#REF!,2,0)</f>
        <v>#REF!</v>
      </c>
    </row>
    <row r="640" spans="1:18" hidden="1" x14ac:dyDescent="0.3">
      <c r="A640" s="5">
        <v>3</v>
      </c>
      <c r="B640" s="64"/>
      <c r="C640" s="6" t="s">
        <v>11177</v>
      </c>
      <c r="D640" s="7">
        <v>44613</v>
      </c>
      <c r="E640" s="8" t="s">
        <v>11111</v>
      </c>
      <c r="F640" s="9">
        <v>599713</v>
      </c>
      <c r="G640" s="8" t="s">
        <v>11066</v>
      </c>
      <c r="H640" s="9">
        <v>61471</v>
      </c>
      <c r="I640" s="69"/>
      <c r="J640" s="70"/>
      <c r="K640" s="71"/>
      <c r="L640" s="77"/>
      <c r="M640" s="78"/>
      <c r="N640" t="str">
        <f t="shared" si="53"/>
        <v>13263</v>
      </c>
      <c r="O640">
        <f t="shared" si="54"/>
        <v>13263</v>
      </c>
      <c r="P640" s="29">
        <f t="shared" si="55"/>
        <v>599713</v>
      </c>
      <c r="Q640" t="e">
        <f>+VLOOKUP(O640,'Bảng kê HĐ 2022'!N$1912:R$4434,4,0)</f>
        <v>#N/A</v>
      </c>
      <c r="R640" t="e">
        <f>+VLOOKUP(O640,'Hàng trả'!#REF!,2,0)</f>
        <v>#REF!</v>
      </c>
    </row>
    <row r="641" spans="1:18" hidden="1" x14ac:dyDescent="0.3">
      <c r="A641" s="5">
        <v>3</v>
      </c>
      <c r="B641" s="64"/>
      <c r="C641" s="6" t="s">
        <v>11178</v>
      </c>
      <c r="D641" s="7">
        <v>44611</v>
      </c>
      <c r="E641" s="8" t="s">
        <v>11136</v>
      </c>
      <c r="F641" s="9">
        <v>756355</v>
      </c>
      <c r="G641" s="8" t="s">
        <v>11066</v>
      </c>
      <c r="H641" s="9">
        <v>77526</v>
      </c>
      <c r="I641" s="69"/>
      <c r="J641" s="70"/>
      <c r="K641" s="71"/>
      <c r="L641" s="77"/>
      <c r="M641" s="78"/>
      <c r="N641" t="str">
        <f t="shared" si="53"/>
        <v>13073</v>
      </c>
      <c r="O641">
        <f t="shared" si="54"/>
        <v>13073</v>
      </c>
      <c r="P641" s="29">
        <f t="shared" si="55"/>
        <v>756355</v>
      </c>
      <c r="Q641" t="e">
        <f>+VLOOKUP(O641,'Bảng kê HĐ 2022'!N$1912:R$4434,4,0)</f>
        <v>#N/A</v>
      </c>
      <c r="R641" t="e">
        <f>+VLOOKUP(O641,'Hàng trả'!#REF!,2,0)</f>
        <v>#REF!</v>
      </c>
    </row>
    <row r="642" spans="1:18" hidden="1" x14ac:dyDescent="0.3">
      <c r="A642" s="5">
        <v>3</v>
      </c>
      <c r="B642" s="64"/>
      <c r="C642" s="6" t="s">
        <v>11179</v>
      </c>
      <c r="D642" s="7">
        <v>44611</v>
      </c>
      <c r="E642" s="8" t="s">
        <v>11078</v>
      </c>
      <c r="F642" s="9">
        <v>988670</v>
      </c>
      <c r="G642" s="8" t="s">
        <v>11066</v>
      </c>
      <c r="H642" s="9">
        <v>101339</v>
      </c>
      <c r="I642" s="69"/>
      <c r="J642" s="70"/>
      <c r="K642" s="71"/>
      <c r="L642" s="77"/>
      <c r="M642" s="78"/>
      <c r="N642" t="str">
        <f t="shared" si="53"/>
        <v>13068</v>
      </c>
      <c r="O642">
        <f t="shared" si="54"/>
        <v>13068</v>
      </c>
      <c r="P642" s="29">
        <f t="shared" si="55"/>
        <v>988670</v>
      </c>
      <c r="Q642" t="e">
        <f>+VLOOKUP(O642,'Bảng kê HĐ 2022'!N$1912:R$4434,4,0)</f>
        <v>#N/A</v>
      </c>
      <c r="R642" t="e">
        <f>+VLOOKUP(O642,'Hàng trả'!#REF!,2,0)</f>
        <v>#REF!</v>
      </c>
    </row>
    <row r="643" spans="1:18" hidden="1" x14ac:dyDescent="0.3">
      <c r="A643" s="5">
        <v>3</v>
      </c>
      <c r="B643" s="64"/>
      <c r="C643" s="6" t="s">
        <v>11180</v>
      </c>
      <c r="D643" s="7">
        <v>44609</v>
      </c>
      <c r="E643" s="8" t="s">
        <v>10199</v>
      </c>
      <c r="F643" s="9">
        <v>545567</v>
      </c>
      <c r="G643" s="8" t="s">
        <v>11066</v>
      </c>
      <c r="H643" s="9">
        <v>55921</v>
      </c>
      <c r="I643" s="69"/>
      <c r="J643" s="70"/>
      <c r="K643" s="71"/>
      <c r="L643" s="77"/>
      <c r="M643" s="78"/>
      <c r="N643" t="str">
        <f t="shared" si="53"/>
        <v>12852</v>
      </c>
      <c r="O643">
        <f t="shared" si="54"/>
        <v>12852</v>
      </c>
      <c r="P643" s="29">
        <f t="shared" si="55"/>
        <v>545567</v>
      </c>
      <c r="Q643" t="e">
        <f>+VLOOKUP(O643,'Bảng kê HĐ 2022'!N$1912:R$4434,4,0)</f>
        <v>#N/A</v>
      </c>
      <c r="R643" t="e">
        <f>+VLOOKUP(O643,'Hàng trả'!#REF!,2,0)</f>
        <v>#REF!</v>
      </c>
    </row>
    <row r="644" spans="1:18" hidden="1" x14ac:dyDescent="0.3">
      <c r="A644" s="5">
        <v>3</v>
      </c>
      <c r="B644" s="64"/>
      <c r="C644" s="6" t="s">
        <v>11181</v>
      </c>
      <c r="D644" s="7">
        <v>44607</v>
      </c>
      <c r="E644" s="8" t="s">
        <v>11136</v>
      </c>
      <c r="F644" s="9">
        <v>756355</v>
      </c>
      <c r="G644" s="8" t="s">
        <v>11066</v>
      </c>
      <c r="H644" s="9">
        <v>77526</v>
      </c>
      <c r="I644" s="69"/>
      <c r="J644" s="70"/>
      <c r="K644" s="71"/>
      <c r="L644" s="77"/>
      <c r="M644" s="78"/>
      <c r="N644" t="str">
        <f t="shared" si="53"/>
        <v>12740</v>
      </c>
      <c r="O644">
        <f t="shared" si="54"/>
        <v>12740</v>
      </c>
      <c r="P644" s="29">
        <f t="shared" si="55"/>
        <v>756355</v>
      </c>
      <c r="Q644" t="e">
        <f>+VLOOKUP(O644,'Bảng kê HĐ 2022'!N$1912:R$4434,4,0)</f>
        <v>#N/A</v>
      </c>
      <c r="R644" t="e">
        <f>+VLOOKUP(O644,'Hàng trả'!#REF!,2,0)</f>
        <v>#REF!</v>
      </c>
    </row>
    <row r="645" spans="1:18" hidden="1" x14ac:dyDescent="0.3">
      <c r="A645" s="5">
        <v>3</v>
      </c>
      <c r="B645" s="64"/>
      <c r="C645" s="6" t="s">
        <v>11182</v>
      </c>
      <c r="D645" s="7">
        <v>44607</v>
      </c>
      <c r="E645" s="8" t="s">
        <v>11078</v>
      </c>
      <c r="F645" s="9">
        <v>1549260</v>
      </c>
      <c r="G645" s="8" t="s">
        <v>11066</v>
      </c>
      <c r="H645" s="9">
        <v>158799</v>
      </c>
      <c r="I645" s="69"/>
      <c r="J645" s="70"/>
      <c r="K645" s="71"/>
      <c r="L645" s="77"/>
      <c r="M645" s="78"/>
      <c r="N645" t="str">
        <f t="shared" si="53"/>
        <v>12712</v>
      </c>
      <c r="O645">
        <f t="shared" si="54"/>
        <v>12712</v>
      </c>
      <c r="P645" s="29">
        <f t="shared" si="55"/>
        <v>1549260</v>
      </c>
      <c r="Q645" t="e">
        <f>+VLOOKUP(O645,'Bảng kê HĐ 2022'!N$1912:R$4434,4,0)</f>
        <v>#N/A</v>
      </c>
      <c r="R645" t="e">
        <f>+VLOOKUP(O645,'Hàng trả'!#REF!,2,0)</f>
        <v>#REF!</v>
      </c>
    </row>
    <row r="646" spans="1:18" hidden="1" x14ac:dyDescent="0.3">
      <c r="A646" s="5">
        <v>3</v>
      </c>
      <c r="B646" s="64"/>
      <c r="C646" s="6" t="s">
        <v>11183</v>
      </c>
      <c r="D646" s="7">
        <v>44611</v>
      </c>
      <c r="E646" s="8" t="s">
        <v>10193</v>
      </c>
      <c r="F646" s="9">
        <v>599713</v>
      </c>
      <c r="G646" s="8" t="s">
        <v>11066</v>
      </c>
      <c r="H646" s="9">
        <v>61471</v>
      </c>
      <c r="I646" s="69"/>
      <c r="J646" s="70"/>
      <c r="K646" s="71"/>
      <c r="L646" s="77"/>
      <c r="M646" s="78"/>
      <c r="N646" t="str">
        <f t="shared" si="53"/>
        <v>13125</v>
      </c>
      <c r="O646">
        <f t="shared" si="54"/>
        <v>13125</v>
      </c>
      <c r="P646" s="29">
        <f t="shared" si="55"/>
        <v>599713</v>
      </c>
      <c r="Q646">
        <f>+VLOOKUP(O646,'Bảng kê HĐ 2022'!N$1912:R$4434,4,0)</f>
        <v>0</v>
      </c>
      <c r="R646" t="e">
        <f>+VLOOKUP(O646,'Hàng trả'!#REF!,2,0)</f>
        <v>#REF!</v>
      </c>
    </row>
    <row r="647" spans="1:18" hidden="1" x14ac:dyDescent="0.3">
      <c r="A647" s="5">
        <v>3</v>
      </c>
      <c r="B647" s="64"/>
      <c r="C647" s="6" t="s">
        <v>11184</v>
      </c>
      <c r="D647" s="7">
        <v>44602</v>
      </c>
      <c r="E647" s="8" t="s">
        <v>10220</v>
      </c>
      <c r="F647" s="9">
        <v>1142129</v>
      </c>
      <c r="G647" s="8" t="s">
        <v>11066</v>
      </c>
      <c r="H647" s="9">
        <v>117068</v>
      </c>
      <c r="I647" s="69"/>
      <c r="J647" s="70"/>
      <c r="K647" s="71"/>
      <c r="L647" s="77"/>
      <c r="M647" s="78"/>
      <c r="N647" t="str">
        <f t="shared" si="53"/>
        <v>11255</v>
      </c>
      <c r="O647">
        <f t="shared" si="54"/>
        <v>11255</v>
      </c>
      <c r="P647" s="29">
        <f t="shared" si="55"/>
        <v>1142129</v>
      </c>
      <c r="Q647" t="e">
        <f>+VLOOKUP(O647,'Bảng kê HĐ 2022'!N$1912:R$4434,4,0)</f>
        <v>#N/A</v>
      </c>
      <c r="R647" t="e">
        <f>+VLOOKUP(O647,'Hàng trả'!#REF!,2,0)</f>
        <v>#REF!</v>
      </c>
    </row>
    <row r="648" spans="1:18" hidden="1" x14ac:dyDescent="0.3">
      <c r="A648" s="5">
        <v>3</v>
      </c>
      <c r="B648" s="64"/>
      <c r="C648" s="6" t="s">
        <v>11185</v>
      </c>
      <c r="D648" s="7">
        <v>44604</v>
      </c>
      <c r="E648" s="8" t="s">
        <v>11103</v>
      </c>
      <c r="F648" s="9">
        <v>996241</v>
      </c>
      <c r="G648" s="8" t="s">
        <v>11066</v>
      </c>
      <c r="H648" s="9">
        <v>102115</v>
      </c>
      <c r="I648" s="69"/>
      <c r="J648" s="70"/>
      <c r="K648" s="71"/>
      <c r="L648" s="77"/>
      <c r="M648" s="78"/>
      <c r="N648" t="str">
        <f t="shared" si="53"/>
        <v>11775</v>
      </c>
      <c r="O648">
        <f t="shared" si="54"/>
        <v>11775</v>
      </c>
      <c r="P648" s="29">
        <f t="shared" si="55"/>
        <v>996241</v>
      </c>
      <c r="Q648" t="e">
        <f>+VLOOKUP(O648,'Bảng kê HĐ 2022'!N$1912:R$4434,4,0)</f>
        <v>#N/A</v>
      </c>
      <c r="R648" t="e">
        <f>+VLOOKUP(O648,'Hàng trả'!#REF!,2,0)</f>
        <v>#REF!</v>
      </c>
    </row>
    <row r="649" spans="1:18" hidden="1" x14ac:dyDescent="0.3">
      <c r="A649" s="5">
        <v>3</v>
      </c>
      <c r="B649" s="64"/>
      <c r="C649" s="6" t="s">
        <v>11186</v>
      </c>
      <c r="D649" s="7">
        <v>44601</v>
      </c>
      <c r="E649" s="8" t="s">
        <v>10236</v>
      </c>
      <c r="F649" s="9">
        <v>1525484</v>
      </c>
      <c r="G649" s="8" t="s">
        <v>11066</v>
      </c>
      <c r="H649" s="9">
        <v>156362</v>
      </c>
      <c r="I649" s="69"/>
      <c r="J649" s="70"/>
      <c r="K649" s="71"/>
      <c r="L649" s="77"/>
      <c r="M649" s="78"/>
      <c r="N649" t="str">
        <f t="shared" ref="N649:N712" si="57">+RIGHT(C649,5)</f>
        <v>10758</v>
      </c>
      <c r="O649">
        <f t="shared" ref="O649:O712" si="58">+N649*1</f>
        <v>10758</v>
      </c>
      <c r="P649" s="29">
        <f t="shared" ref="P649:P712" si="59">+F649</f>
        <v>1525484</v>
      </c>
      <c r="Q649" t="e">
        <f>+VLOOKUP(O649,'Bảng kê HĐ 2022'!N$1912:R$4434,4,0)</f>
        <v>#N/A</v>
      </c>
      <c r="R649" t="e">
        <f>+VLOOKUP(O649,'Hàng trả'!#REF!,2,0)</f>
        <v>#REF!</v>
      </c>
    </row>
    <row r="650" spans="1:18" hidden="1" x14ac:dyDescent="0.3">
      <c r="A650" s="5">
        <v>3</v>
      </c>
      <c r="B650" s="64"/>
      <c r="C650" s="6" t="s">
        <v>11187</v>
      </c>
      <c r="D650" s="7">
        <v>44599</v>
      </c>
      <c r="E650" s="8" t="s">
        <v>11111</v>
      </c>
      <c r="F650" s="9">
        <v>630811</v>
      </c>
      <c r="G650" s="8" t="s">
        <v>11066</v>
      </c>
      <c r="H650" s="9">
        <v>64658</v>
      </c>
      <c r="I650" s="69"/>
      <c r="J650" s="70"/>
      <c r="K650" s="71"/>
      <c r="L650" s="77"/>
      <c r="M650" s="78"/>
      <c r="N650" t="str">
        <f t="shared" si="57"/>
        <v>10646</v>
      </c>
      <c r="O650">
        <f t="shared" si="58"/>
        <v>10646</v>
      </c>
      <c r="P650" s="29">
        <f t="shared" si="59"/>
        <v>630811</v>
      </c>
      <c r="Q650" t="e">
        <f>+VLOOKUP(O650,'Bảng kê HĐ 2022'!N$1912:R$4434,4,0)</f>
        <v>#N/A</v>
      </c>
      <c r="R650" t="e">
        <f>+VLOOKUP(O650,'Hàng trả'!#REF!,2,0)</f>
        <v>#REF!</v>
      </c>
    </row>
    <row r="651" spans="1:18" hidden="1" x14ac:dyDescent="0.3">
      <c r="A651" s="5">
        <v>3</v>
      </c>
      <c r="B651" s="64"/>
      <c r="C651" s="6" t="s">
        <v>11188</v>
      </c>
      <c r="D651" s="7">
        <v>44602</v>
      </c>
      <c r="E651" s="8" t="s">
        <v>11078</v>
      </c>
      <c r="F651" s="9">
        <v>901794</v>
      </c>
      <c r="G651" s="8" t="s">
        <v>11066</v>
      </c>
      <c r="H651" s="9">
        <v>92434</v>
      </c>
      <c r="I651" s="69"/>
      <c r="J651" s="70"/>
      <c r="K651" s="71"/>
      <c r="L651" s="77"/>
      <c r="M651" s="78"/>
      <c r="N651" t="str">
        <f t="shared" si="57"/>
        <v>11253</v>
      </c>
      <c r="O651">
        <f t="shared" si="58"/>
        <v>11253</v>
      </c>
      <c r="P651" s="29">
        <f t="shared" si="59"/>
        <v>901794</v>
      </c>
      <c r="Q651" t="e">
        <f>+VLOOKUP(O651,'Bảng kê HĐ 2022'!N$1912:R$4434,4,0)</f>
        <v>#N/A</v>
      </c>
      <c r="R651" t="e">
        <f>+VLOOKUP(O651,'Hàng trả'!#REF!,2,0)</f>
        <v>#REF!</v>
      </c>
    </row>
    <row r="652" spans="1:18" hidden="1" x14ac:dyDescent="0.3">
      <c r="A652" s="5">
        <v>3</v>
      </c>
      <c r="B652" s="64"/>
      <c r="C652" s="6" t="s">
        <v>11189</v>
      </c>
      <c r="D652" s="7">
        <v>44601</v>
      </c>
      <c r="E652" s="8" t="s">
        <v>10199</v>
      </c>
      <c r="F652" s="9">
        <v>746784</v>
      </c>
      <c r="G652" s="8" t="s">
        <v>11066</v>
      </c>
      <c r="H652" s="9">
        <v>76545</v>
      </c>
      <c r="I652" s="69"/>
      <c r="J652" s="70"/>
      <c r="K652" s="71"/>
      <c r="L652" s="77"/>
      <c r="M652" s="78"/>
      <c r="N652" t="str">
        <f t="shared" si="57"/>
        <v>10753</v>
      </c>
      <c r="O652">
        <f t="shared" si="58"/>
        <v>10753</v>
      </c>
      <c r="P652" s="29">
        <f t="shared" si="59"/>
        <v>746784</v>
      </c>
      <c r="Q652" t="e">
        <f>+VLOOKUP(O652,'Bảng kê HĐ 2022'!N$1912:R$4434,4,0)</f>
        <v>#N/A</v>
      </c>
      <c r="R652" t="e">
        <f>+VLOOKUP(O652,'Hàng trả'!#REF!,2,0)</f>
        <v>#REF!</v>
      </c>
    </row>
    <row r="653" spans="1:18" hidden="1" x14ac:dyDescent="0.3">
      <c r="A653" s="5">
        <v>3</v>
      </c>
      <c r="B653" s="64"/>
      <c r="C653" s="6" t="s">
        <v>11190</v>
      </c>
      <c r="D653" s="7">
        <v>44600</v>
      </c>
      <c r="E653" s="8" t="s">
        <v>11120</v>
      </c>
      <c r="F653" s="9">
        <v>1267223</v>
      </c>
      <c r="G653" s="8" t="s">
        <v>11066</v>
      </c>
      <c r="H653" s="9">
        <v>129890</v>
      </c>
      <c r="I653" s="69"/>
      <c r="J653" s="70"/>
      <c r="K653" s="71"/>
      <c r="L653" s="77"/>
      <c r="M653" s="78"/>
      <c r="N653" t="str">
        <f t="shared" si="57"/>
        <v>10713</v>
      </c>
      <c r="O653">
        <f t="shared" si="58"/>
        <v>10713</v>
      </c>
      <c r="P653" s="29">
        <f t="shared" si="59"/>
        <v>1267223</v>
      </c>
      <c r="Q653" t="e">
        <f>+VLOOKUP(O653,'Bảng kê HĐ 2022'!N$1912:R$4434,4,0)</f>
        <v>#N/A</v>
      </c>
      <c r="R653" t="e">
        <f>+VLOOKUP(O653,'Hàng trả'!#REF!,2,0)</f>
        <v>#REF!</v>
      </c>
    </row>
    <row r="654" spans="1:18" hidden="1" x14ac:dyDescent="0.3">
      <c r="A654" s="5">
        <v>3</v>
      </c>
      <c r="B654" s="64"/>
      <c r="C654" s="6" t="s">
        <v>11191</v>
      </c>
      <c r="D654" s="7">
        <v>44601</v>
      </c>
      <c r="E654" s="8" t="s">
        <v>10188</v>
      </c>
      <c r="F654" s="9">
        <v>1000219</v>
      </c>
      <c r="G654" s="8" t="s">
        <v>11066</v>
      </c>
      <c r="H654" s="9">
        <v>102522</v>
      </c>
      <c r="I654" s="69"/>
      <c r="J654" s="70"/>
      <c r="K654" s="71"/>
      <c r="L654" s="77"/>
      <c r="M654" s="78"/>
      <c r="N654" t="str">
        <f t="shared" si="57"/>
        <v>10731</v>
      </c>
      <c r="O654">
        <f t="shared" si="58"/>
        <v>10731</v>
      </c>
      <c r="P654" s="29">
        <f t="shared" si="59"/>
        <v>1000219</v>
      </c>
      <c r="Q654" t="e">
        <f>+VLOOKUP(O654,'Bảng kê HĐ 2022'!N$1912:R$4434,4,0)</f>
        <v>#N/A</v>
      </c>
      <c r="R654" t="e">
        <f>+VLOOKUP(O654,'Hàng trả'!#REF!,2,0)</f>
        <v>#REF!</v>
      </c>
    </row>
    <row r="655" spans="1:18" hidden="1" x14ac:dyDescent="0.3">
      <c r="A655" s="5">
        <v>3</v>
      </c>
      <c r="B655" s="64"/>
      <c r="C655" s="6" t="s">
        <v>11192</v>
      </c>
      <c r="D655" s="7">
        <v>44617</v>
      </c>
      <c r="E655" s="8" t="s">
        <v>10193</v>
      </c>
      <c r="F655" s="9">
        <v>1460565</v>
      </c>
      <c r="G655" s="8" t="s">
        <v>11066</v>
      </c>
      <c r="H655" s="9">
        <v>149708</v>
      </c>
      <c r="I655" s="69"/>
      <c r="J655" s="70"/>
      <c r="K655" s="71"/>
      <c r="L655" s="77"/>
      <c r="M655" s="78"/>
      <c r="N655" t="str">
        <f t="shared" si="57"/>
        <v>14261</v>
      </c>
      <c r="O655">
        <f t="shared" si="58"/>
        <v>14261</v>
      </c>
      <c r="P655" s="29">
        <f t="shared" si="59"/>
        <v>1460565</v>
      </c>
      <c r="Q655" t="e">
        <f>+VLOOKUP(O655,'Bảng kê HĐ 2022'!N$1912:R$4434,4,0)</f>
        <v>#N/A</v>
      </c>
      <c r="R655" t="e">
        <f>+VLOOKUP(O655,'Hàng trả'!#REF!,2,0)</f>
        <v>#REF!</v>
      </c>
    </row>
    <row r="656" spans="1:18" hidden="1" x14ac:dyDescent="0.3">
      <c r="A656" s="5">
        <v>3</v>
      </c>
      <c r="B656" s="64"/>
      <c r="C656" s="6" t="s">
        <v>11193</v>
      </c>
      <c r="D656" s="7">
        <v>44618</v>
      </c>
      <c r="E656" s="8" t="s">
        <v>10220</v>
      </c>
      <c r="F656" s="9">
        <v>760334</v>
      </c>
      <c r="G656" s="8" t="s">
        <v>11066</v>
      </c>
      <c r="H656" s="9">
        <v>77934</v>
      </c>
      <c r="I656" s="69"/>
      <c r="J656" s="70"/>
      <c r="K656" s="71"/>
      <c r="L656" s="77"/>
      <c r="M656" s="78"/>
      <c r="N656" t="str">
        <f t="shared" si="57"/>
        <v>14340</v>
      </c>
      <c r="O656">
        <f t="shared" si="58"/>
        <v>14340</v>
      </c>
      <c r="P656" s="29">
        <f t="shared" si="59"/>
        <v>760334</v>
      </c>
      <c r="Q656" t="e">
        <f>+VLOOKUP(O656,'Bảng kê HĐ 2022'!N$1912:R$4434,4,0)</f>
        <v>#N/A</v>
      </c>
      <c r="R656" t="e">
        <f>+VLOOKUP(O656,'Hàng trả'!#REF!,2,0)</f>
        <v>#REF!</v>
      </c>
    </row>
    <row r="657" spans="1:18" hidden="1" x14ac:dyDescent="0.3">
      <c r="A657" s="5">
        <v>3</v>
      </c>
      <c r="B657" s="64"/>
      <c r="C657" s="6" t="s">
        <v>11194</v>
      </c>
      <c r="D657" s="7">
        <v>44616</v>
      </c>
      <c r="E657" s="8" t="s">
        <v>11136</v>
      </c>
      <c r="F657" s="9">
        <v>996241</v>
      </c>
      <c r="G657" s="8" t="s">
        <v>11066</v>
      </c>
      <c r="H657" s="9">
        <v>102115</v>
      </c>
      <c r="I657" s="69"/>
      <c r="J657" s="70"/>
      <c r="K657" s="71"/>
      <c r="L657" s="77"/>
      <c r="M657" s="78"/>
      <c r="N657" t="str">
        <f t="shared" si="57"/>
        <v>13868</v>
      </c>
      <c r="O657">
        <f t="shared" si="58"/>
        <v>13868</v>
      </c>
      <c r="P657" s="29">
        <f t="shared" si="59"/>
        <v>996241</v>
      </c>
      <c r="Q657" t="e">
        <f>+VLOOKUP(O657,'Bảng kê HĐ 2022'!N$1912:R$4434,4,0)</f>
        <v>#N/A</v>
      </c>
      <c r="R657" t="e">
        <f>+VLOOKUP(O657,'Hàng trả'!#REF!,2,0)</f>
        <v>#REF!</v>
      </c>
    </row>
    <row r="658" spans="1:18" hidden="1" x14ac:dyDescent="0.3">
      <c r="A658" s="5">
        <v>3</v>
      </c>
      <c r="B658" s="64"/>
      <c r="C658" s="6" t="s">
        <v>11195</v>
      </c>
      <c r="D658" s="7">
        <v>44608</v>
      </c>
      <c r="E658" s="8" t="s">
        <v>10220</v>
      </c>
      <c r="F658" s="9">
        <v>1623056</v>
      </c>
      <c r="G658" s="8" t="s">
        <v>11066</v>
      </c>
      <c r="H658" s="9">
        <v>166363</v>
      </c>
      <c r="I658" s="69"/>
      <c r="J658" s="70"/>
      <c r="K658" s="71"/>
      <c r="L658" s="77"/>
      <c r="M658" s="78"/>
      <c r="N658" t="str">
        <f t="shared" si="57"/>
        <v>12790</v>
      </c>
      <c r="O658">
        <f t="shared" si="58"/>
        <v>12790</v>
      </c>
      <c r="P658" s="29">
        <f t="shared" si="59"/>
        <v>1623056</v>
      </c>
      <c r="Q658" t="e">
        <f>+VLOOKUP(O658,'Bảng kê HĐ 2022'!N$1912:R$4434,4,0)</f>
        <v>#N/A</v>
      </c>
      <c r="R658" t="e">
        <f>+VLOOKUP(O658,'Hàng trả'!#REF!,2,0)</f>
        <v>#REF!</v>
      </c>
    </row>
    <row r="659" spans="1:18" hidden="1" x14ac:dyDescent="0.3">
      <c r="A659" s="5">
        <v>3</v>
      </c>
      <c r="B659" s="64"/>
      <c r="C659" s="6" t="s">
        <v>11196</v>
      </c>
      <c r="D659" s="7">
        <v>44618</v>
      </c>
      <c r="E659" s="8" t="s">
        <v>11136</v>
      </c>
      <c r="F659" s="9">
        <v>929383</v>
      </c>
      <c r="G659" s="8" t="s">
        <v>11066</v>
      </c>
      <c r="H659" s="9">
        <v>95262</v>
      </c>
      <c r="I659" s="69"/>
      <c r="J659" s="70"/>
      <c r="K659" s="71"/>
      <c r="L659" s="77"/>
      <c r="M659" s="78"/>
      <c r="N659" t="str">
        <f t="shared" si="57"/>
        <v>14309</v>
      </c>
      <c r="O659">
        <f t="shared" si="58"/>
        <v>14309</v>
      </c>
      <c r="P659" s="29">
        <f t="shared" si="59"/>
        <v>929383</v>
      </c>
      <c r="Q659" t="e">
        <f>+VLOOKUP(O659,'Bảng kê HĐ 2022'!N$1912:R$4434,4,0)</f>
        <v>#N/A</v>
      </c>
      <c r="R659" t="e">
        <f>+VLOOKUP(O659,'Hàng trả'!#REF!,2,0)</f>
        <v>#REF!</v>
      </c>
    </row>
    <row r="660" spans="1:18" hidden="1" x14ac:dyDescent="0.3">
      <c r="A660" s="5">
        <v>3</v>
      </c>
      <c r="B660" s="64"/>
      <c r="C660" s="6" t="s">
        <v>11197</v>
      </c>
      <c r="D660" s="7">
        <v>44609</v>
      </c>
      <c r="E660" s="8" t="s">
        <v>11136</v>
      </c>
      <c r="F660" s="9">
        <v>756355</v>
      </c>
      <c r="G660" s="8" t="s">
        <v>11066</v>
      </c>
      <c r="H660" s="9">
        <v>77526</v>
      </c>
      <c r="I660" s="69"/>
      <c r="J660" s="70"/>
      <c r="K660" s="71"/>
      <c r="L660" s="77"/>
      <c r="M660" s="78"/>
      <c r="N660" t="str">
        <f t="shared" si="57"/>
        <v>12843</v>
      </c>
      <c r="O660">
        <f t="shared" si="58"/>
        <v>12843</v>
      </c>
      <c r="P660" s="29">
        <f t="shared" si="59"/>
        <v>756355</v>
      </c>
      <c r="Q660" t="e">
        <f>+VLOOKUP(O660,'Bảng kê HĐ 2022'!N$1912:R$4434,4,0)</f>
        <v>#N/A</v>
      </c>
      <c r="R660" t="e">
        <f>+VLOOKUP(O660,'Hàng trả'!#REF!,2,0)</f>
        <v>#REF!</v>
      </c>
    </row>
    <row r="661" spans="1:18" hidden="1" x14ac:dyDescent="0.3">
      <c r="A661" s="5">
        <v>3</v>
      </c>
      <c r="B661" s="64"/>
      <c r="C661" s="6" t="s">
        <v>11198</v>
      </c>
      <c r="D661" s="7">
        <v>44617</v>
      </c>
      <c r="E661" s="8" t="s">
        <v>10304</v>
      </c>
      <c r="F661" s="9">
        <v>760334</v>
      </c>
      <c r="G661" s="8" t="s">
        <v>11066</v>
      </c>
      <c r="H661" s="9">
        <v>77934</v>
      </c>
      <c r="I661" s="69"/>
      <c r="J661" s="70"/>
      <c r="K661" s="71"/>
      <c r="L661" s="77"/>
      <c r="M661" s="78"/>
      <c r="N661" t="str">
        <f t="shared" si="57"/>
        <v>14257</v>
      </c>
      <c r="O661">
        <f t="shared" si="58"/>
        <v>14257</v>
      </c>
      <c r="P661" s="29">
        <f t="shared" si="59"/>
        <v>760334</v>
      </c>
      <c r="Q661" t="e">
        <f>+VLOOKUP(O661,'Bảng kê HĐ 2022'!N$1912:R$4434,4,0)</f>
        <v>#N/A</v>
      </c>
      <c r="R661" t="e">
        <f>+VLOOKUP(O661,'Hàng trả'!#REF!,2,0)</f>
        <v>#REF!</v>
      </c>
    </row>
    <row r="662" spans="1:18" hidden="1" x14ac:dyDescent="0.3">
      <c r="A662" s="5">
        <v>3</v>
      </c>
      <c r="B662" s="64"/>
      <c r="C662" s="6" t="s">
        <v>11199</v>
      </c>
      <c r="D662" s="7">
        <v>44611</v>
      </c>
      <c r="E662" s="8" t="s">
        <v>10220</v>
      </c>
      <c r="F662" s="9">
        <v>1327964</v>
      </c>
      <c r="G662" s="8" t="s">
        <v>11066</v>
      </c>
      <c r="H662" s="9">
        <v>136116</v>
      </c>
      <c r="I662" s="69"/>
      <c r="J662" s="70"/>
      <c r="K662" s="71"/>
      <c r="L662" s="77"/>
      <c r="M662" s="78"/>
      <c r="N662" t="str">
        <f t="shared" si="57"/>
        <v>13132</v>
      </c>
      <c r="O662">
        <f t="shared" si="58"/>
        <v>13132</v>
      </c>
      <c r="P662" s="29">
        <f t="shared" si="59"/>
        <v>1327964</v>
      </c>
      <c r="Q662">
        <f>+VLOOKUP(O662,'Bảng kê HĐ 2022'!N$1912:R$4434,4,0)</f>
        <v>0</v>
      </c>
      <c r="R662" t="e">
        <f>+VLOOKUP(O662,'Hàng trả'!#REF!,2,0)</f>
        <v>#REF!</v>
      </c>
    </row>
    <row r="663" spans="1:18" hidden="1" x14ac:dyDescent="0.3">
      <c r="A663" s="5">
        <v>3</v>
      </c>
      <c r="B663" s="64"/>
      <c r="C663" s="6" t="s">
        <v>11200</v>
      </c>
      <c r="D663" s="7">
        <v>44611</v>
      </c>
      <c r="E663" s="8" t="s">
        <v>10199</v>
      </c>
      <c r="F663" s="9">
        <v>1040898</v>
      </c>
      <c r="G663" s="8" t="s">
        <v>11066</v>
      </c>
      <c r="H663" s="9">
        <v>106692</v>
      </c>
      <c r="I663" s="69"/>
      <c r="J663" s="70"/>
      <c r="K663" s="71"/>
      <c r="L663" s="77"/>
      <c r="M663" s="78"/>
      <c r="N663" t="str">
        <f t="shared" si="57"/>
        <v>13092</v>
      </c>
      <c r="O663">
        <f t="shared" si="58"/>
        <v>13092</v>
      </c>
      <c r="P663" s="29">
        <f t="shared" si="59"/>
        <v>1040898</v>
      </c>
      <c r="Q663" t="e">
        <f>+VLOOKUP(O663,'Bảng kê HĐ 2022'!N$1912:R$4434,4,0)</f>
        <v>#N/A</v>
      </c>
      <c r="R663" t="e">
        <f>+VLOOKUP(O663,'Hàng trả'!#REF!,2,0)</f>
        <v>#REF!</v>
      </c>
    </row>
    <row r="664" spans="1:18" hidden="1" x14ac:dyDescent="0.3">
      <c r="A664" s="5">
        <v>3</v>
      </c>
      <c r="B664" s="64"/>
      <c r="C664" s="6" t="s">
        <v>11201</v>
      </c>
      <c r="D664" s="7">
        <v>44601</v>
      </c>
      <c r="E664" s="8" t="s">
        <v>11100</v>
      </c>
      <c r="F664" s="9">
        <v>456672</v>
      </c>
      <c r="G664" s="8" t="s">
        <v>11066</v>
      </c>
      <c r="H664" s="9">
        <v>46809</v>
      </c>
      <c r="I664" s="69"/>
      <c r="J664" s="70"/>
      <c r="K664" s="71"/>
      <c r="L664" s="77"/>
      <c r="M664" s="78"/>
      <c r="N664" t="str">
        <f t="shared" si="57"/>
        <v>10752</v>
      </c>
      <c r="O664">
        <f t="shared" si="58"/>
        <v>10752</v>
      </c>
      <c r="P664" s="29">
        <f t="shared" si="59"/>
        <v>456672</v>
      </c>
      <c r="Q664" t="e">
        <f>+VLOOKUP(O664,'Bảng kê HĐ 2022'!N$1912:R$4434,4,0)</f>
        <v>#N/A</v>
      </c>
      <c r="R664" t="e">
        <f>+VLOOKUP(O664,'Hàng trả'!#REF!,2,0)</f>
        <v>#REF!</v>
      </c>
    </row>
    <row r="665" spans="1:18" hidden="1" x14ac:dyDescent="0.3">
      <c r="A665" s="5">
        <v>3</v>
      </c>
      <c r="B665" s="64"/>
      <c r="C665" s="6" t="s">
        <v>11202</v>
      </c>
      <c r="D665" s="7">
        <v>44611</v>
      </c>
      <c r="E665" s="8" t="s">
        <v>10236</v>
      </c>
      <c r="F665" s="9">
        <v>479812</v>
      </c>
      <c r="G665" s="8" t="s">
        <v>11066</v>
      </c>
      <c r="H665" s="9">
        <v>49181</v>
      </c>
      <c r="I665" s="69"/>
      <c r="J665" s="70"/>
      <c r="K665" s="71"/>
      <c r="L665" s="77"/>
      <c r="M665" s="78"/>
      <c r="N665" t="str">
        <f t="shared" si="57"/>
        <v>13131</v>
      </c>
      <c r="O665">
        <f t="shared" si="58"/>
        <v>13131</v>
      </c>
      <c r="P665" s="29">
        <f t="shared" si="59"/>
        <v>479812</v>
      </c>
      <c r="Q665" t="e">
        <f>+VLOOKUP(O665,'Bảng kê HĐ 2022'!N$1912:R$4434,4,0)</f>
        <v>#N/A</v>
      </c>
      <c r="R665" t="e">
        <f>+VLOOKUP(O665,'Hàng trả'!#REF!,2,0)</f>
        <v>#REF!</v>
      </c>
    </row>
    <row r="666" spans="1:18" hidden="1" x14ac:dyDescent="0.3">
      <c r="A666" s="5">
        <v>3</v>
      </c>
      <c r="B666" s="64"/>
      <c r="C666" s="6" t="s">
        <v>11203</v>
      </c>
      <c r="D666" s="7">
        <v>44609</v>
      </c>
      <c r="E666" s="8" t="s">
        <v>11136</v>
      </c>
      <c r="F666" s="9">
        <v>239885</v>
      </c>
      <c r="G666" s="8" t="s">
        <v>11066</v>
      </c>
      <c r="H666" s="9">
        <v>24588</v>
      </c>
      <c r="I666" s="69"/>
      <c r="J666" s="70"/>
      <c r="K666" s="71"/>
      <c r="L666" s="77"/>
      <c r="M666" s="78"/>
      <c r="N666" t="str">
        <f t="shared" si="57"/>
        <v>12850</v>
      </c>
      <c r="O666">
        <f t="shared" si="58"/>
        <v>12850</v>
      </c>
      <c r="P666" s="29">
        <f t="shared" si="59"/>
        <v>239885</v>
      </c>
      <c r="Q666" t="e">
        <f>+VLOOKUP(O666,'Bảng kê HĐ 2022'!N$1912:R$4434,4,0)</f>
        <v>#N/A</v>
      </c>
      <c r="R666" t="e">
        <f>+VLOOKUP(O666,'Hàng trả'!#REF!,2,0)</f>
        <v>#REF!</v>
      </c>
    </row>
    <row r="667" spans="1:18" hidden="1" x14ac:dyDescent="0.3">
      <c r="A667" s="5">
        <v>3</v>
      </c>
      <c r="B667" s="64"/>
      <c r="C667" s="6" t="s">
        <v>11204</v>
      </c>
      <c r="D667" s="7">
        <v>44602</v>
      </c>
      <c r="E667" s="8" t="s">
        <v>10220</v>
      </c>
      <c r="F667" s="9">
        <v>630811</v>
      </c>
      <c r="G667" s="8" t="s">
        <v>11066</v>
      </c>
      <c r="H667" s="9">
        <v>64658</v>
      </c>
      <c r="I667" s="69"/>
      <c r="J667" s="70"/>
      <c r="K667" s="71"/>
      <c r="L667" s="77"/>
      <c r="M667" s="78"/>
      <c r="N667" t="str">
        <f t="shared" si="57"/>
        <v>11250</v>
      </c>
      <c r="O667">
        <f t="shared" si="58"/>
        <v>11250</v>
      </c>
      <c r="P667" s="29">
        <f t="shared" si="59"/>
        <v>630811</v>
      </c>
      <c r="Q667" t="e">
        <f>+VLOOKUP(O667,'Bảng kê HĐ 2022'!N$1912:R$4434,4,0)</f>
        <v>#N/A</v>
      </c>
      <c r="R667" t="e">
        <f>+VLOOKUP(O667,'Hàng trả'!#REF!,2,0)</f>
        <v>#REF!</v>
      </c>
    </row>
    <row r="668" spans="1:18" hidden="1" x14ac:dyDescent="0.3">
      <c r="A668" s="5">
        <v>3</v>
      </c>
      <c r="B668" s="64"/>
      <c r="C668" s="6" t="s">
        <v>11205</v>
      </c>
      <c r="D668" s="7">
        <v>44609</v>
      </c>
      <c r="E668" s="8" t="s">
        <v>11136</v>
      </c>
      <c r="F668" s="9">
        <v>359828</v>
      </c>
      <c r="G668" s="8" t="s">
        <v>11066</v>
      </c>
      <c r="H668" s="9">
        <v>36882</v>
      </c>
      <c r="I668" s="69"/>
      <c r="J668" s="70"/>
      <c r="K668" s="71"/>
      <c r="L668" s="77"/>
      <c r="M668" s="78"/>
      <c r="N668" t="str">
        <f t="shared" si="57"/>
        <v>12841</v>
      </c>
      <c r="O668">
        <f t="shared" si="58"/>
        <v>12841</v>
      </c>
      <c r="P668" s="29">
        <f t="shared" si="59"/>
        <v>359828</v>
      </c>
      <c r="Q668" t="e">
        <f>+VLOOKUP(O668,'Bảng kê HĐ 2022'!N$1912:R$4434,4,0)</f>
        <v>#N/A</v>
      </c>
      <c r="R668" t="e">
        <f>+VLOOKUP(O668,'Hàng trả'!#REF!,2,0)</f>
        <v>#REF!</v>
      </c>
    </row>
    <row r="669" spans="1:18" hidden="1" x14ac:dyDescent="0.3">
      <c r="A669" s="5">
        <v>3</v>
      </c>
      <c r="B669" s="64"/>
      <c r="C669" s="6" t="s">
        <v>11206</v>
      </c>
      <c r="D669" s="7">
        <v>44603</v>
      </c>
      <c r="E669" s="8" t="s">
        <v>11111</v>
      </c>
      <c r="F669" s="9">
        <v>1267223</v>
      </c>
      <c r="G669" s="8" t="s">
        <v>11066</v>
      </c>
      <c r="H669" s="9">
        <v>129890</v>
      </c>
      <c r="I669" s="69"/>
      <c r="J669" s="70"/>
      <c r="K669" s="71"/>
      <c r="L669" s="77"/>
      <c r="M669" s="78"/>
      <c r="N669" t="str">
        <f t="shared" si="57"/>
        <v>11482</v>
      </c>
      <c r="O669">
        <f t="shared" si="58"/>
        <v>11482</v>
      </c>
      <c r="P669" s="29">
        <f t="shared" si="59"/>
        <v>1267223</v>
      </c>
      <c r="Q669" t="e">
        <f>+VLOOKUP(O669,'Bảng kê HĐ 2022'!N$1912:R$4434,4,0)</f>
        <v>#N/A</v>
      </c>
      <c r="R669" t="e">
        <f>+VLOOKUP(O669,'Hàng trả'!#REF!,2,0)</f>
        <v>#REF!</v>
      </c>
    </row>
    <row r="670" spans="1:18" hidden="1" x14ac:dyDescent="0.3">
      <c r="A670" s="5">
        <v>3</v>
      </c>
      <c r="B670" s="64"/>
      <c r="C670" s="6" t="s">
        <v>11207</v>
      </c>
      <c r="D670" s="7">
        <v>44601</v>
      </c>
      <c r="E670" s="8" t="s">
        <v>11100</v>
      </c>
      <c r="F670" s="9">
        <v>1310467</v>
      </c>
      <c r="G670" s="8" t="s">
        <v>11066</v>
      </c>
      <c r="H670" s="9">
        <v>134323</v>
      </c>
      <c r="I670" s="69"/>
      <c r="J670" s="70"/>
      <c r="K670" s="71"/>
      <c r="L670" s="77"/>
      <c r="M670" s="78"/>
      <c r="N670" t="str">
        <f t="shared" si="57"/>
        <v>10735</v>
      </c>
      <c r="O670">
        <f t="shared" si="58"/>
        <v>10735</v>
      </c>
      <c r="P670" s="29">
        <f t="shared" si="59"/>
        <v>1310467</v>
      </c>
      <c r="Q670" t="e">
        <f>+VLOOKUP(O670,'Bảng kê HĐ 2022'!N$1912:R$4434,4,0)</f>
        <v>#N/A</v>
      </c>
      <c r="R670" t="e">
        <f>+VLOOKUP(O670,'Hàng trả'!#REF!,2,0)</f>
        <v>#REF!</v>
      </c>
    </row>
    <row r="671" spans="1:18" hidden="1" x14ac:dyDescent="0.3">
      <c r="A671" s="5">
        <v>3</v>
      </c>
      <c r="B671" s="64"/>
      <c r="C671" s="6" t="s">
        <v>11208</v>
      </c>
      <c r="D671" s="7">
        <v>44603</v>
      </c>
      <c r="E671" s="8" t="s">
        <v>10199</v>
      </c>
      <c r="F671" s="9">
        <v>667510</v>
      </c>
      <c r="G671" s="8" t="s">
        <v>11066</v>
      </c>
      <c r="H671" s="9">
        <v>68420</v>
      </c>
      <c r="I671" s="69"/>
      <c r="J671" s="70"/>
      <c r="K671" s="71"/>
      <c r="L671" s="77"/>
      <c r="M671" s="78"/>
      <c r="N671" t="str">
        <f t="shared" si="57"/>
        <v>11478</v>
      </c>
      <c r="O671">
        <f t="shared" si="58"/>
        <v>11478</v>
      </c>
      <c r="P671" s="29">
        <f t="shared" si="59"/>
        <v>667510</v>
      </c>
      <c r="Q671">
        <f>+VLOOKUP(O671,'Bảng kê HĐ 2022'!N$1912:R$4434,4,0)</f>
        <v>0</v>
      </c>
      <c r="R671" t="e">
        <f>+VLOOKUP(O671,'Hàng trả'!#REF!,2,0)</f>
        <v>#REF!</v>
      </c>
    </row>
    <row r="672" spans="1:18" hidden="1" x14ac:dyDescent="0.3">
      <c r="A672" s="5">
        <v>3</v>
      </c>
      <c r="B672" s="64"/>
      <c r="C672" s="6" t="s">
        <v>11209</v>
      </c>
      <c r="D672" s="7">
        <v>44601</v>
      </c>
      <c r="E672" s="8" t="s">
        <v>11210</v>
      </c>
      <c r="F672" s="9">
        <v>636413</v>
      </c>
      <c r="G672" s="8" t="s">
        <v>11066</v>
      </c>
      <c r="H672" s="9">
        <v>65232</v>
      </c>
      <c r="I672" s="69"/>
      <c r="J672" s="70"/>
      <c r="K672" s="71"/>
      <c r="L672" s="77"/>
      <c r="M672" s="78"/>
      <c r="N672" t="str">
        <f t="shared" si="57"/>
        <v>10750</v>
      </c>
      <c r="O672">
        <f t="shared" si="58"/>
        <v>10750</v>
      </c>
      <c r="P672" s="29">
        <f t="shared" si="59"/>
        <v>636413</v>
      </c>
      <c r="Q672" t="e">
        <f>+VLOOKUP(O672,'Bảng kê HĐ 2022'!N$1912:R$4434,4,0)</f>
        <v>#N/A</v>
      </c>
      <c r="R672" t="e">
        <f>+VLOOKUP(O672,'Hàng trả'!#REF!,2,0)</f>
        <v>#REF!</v>
      </c>
    </row>
    <row r="673" spans="1:18" hidden="1" x14ac:dyDescent="0.3">
      <c r="A673" s="5">
        <v>3</v>
      </c>
      <c r="B673" s="64"/>
      <c r="C673" s="6" t="s">
        <v>11211</v>
      </c>
      <c r="D673" s="7">
        <v>44600</v>
      </c>
      <c r="E673" s="8" t="s">
        <v>10263</v>
      </c>
      <c r="F673" s="9">
        <v>475833</v>
      </c>
      <c r="G673" s="8" t="s">
        <v>11066</v>
      </c>
      <c r="H673" s="9">
        <v>48773</v>
      </c>
      <c r="I673" s="69"/>
      <c r="J673" s="70"/>
      <c r="K673" s="71"/>
      <c r="L673" s="77"/>
      <c r="M673" s="78"/>
      <c r="N673" t="str">
        <f t="shared" si="57"/>
        <v>10669</v>
      </c>
      <c r="O673">
        <f t="shared" si="58"/>
        <v>10669</v>
      </c>
      <c r="P673" s="29">
        <f t="shared" si="59"/>
        <v>475833</v>
      </c>
      <c r="Q673" t="e">
        <f>+VLOOKUP(O673,'Bảng kê HĐ 2022'!N$1912:R$4434,4,0)</f>
        <v>#N/A</v>
      </c>
      <c r="R673" t="e">
        <f>+VLOOKUP(O673,'Hàng trả'!#REF!,2,0)</f>
        <v>#REF!</v>
      </c>
    </row>
    <row r="674" spans="1:18" hidden="1" x14ac:dyDescent="0.3">
      <c r="A674" s="5">
        <v>3</v>
      </c>
      <c r="B674" s="64"/>
      <c r="C674" s="6" t="s">
        <v>11212</v>
      </c>
      <c r="D674" s="7">
        <v>44599</v>
      </c>
      <c r="E674" s="8" t="s">
        <v>10201</v>
      </c>
      <c r="F674" s="9">
        <v>1219887</v>
      </c>
      <c r="G674" s="8" t="s">
        <v>11066</v>
      </c>
      <c r="H674" s="9">
        <v>125038</v>
      </c>
      <c r="I674" s="69"/>
      <c r="J674" s="70"/>
      <c r="K674" s="71"/>
      <c r="L674" s="77"/>
      <c r="M674" s="78"/>
      <c r="N674" t="str">
        <f t="shared" si="57"/>
        <v>10658</v>
      </c>
      <c r="O674">
        <f t="shared" si="58"/>
        <v>10658</v>
      </c>
      <c r="P674" s="29">
        <f t="shared" si="59"/>
        <v>1219887</v>
      </c>
      <c r="Q674" t="e">
        <f>+VLOOKUP(O674,'Bảng kê HĐ 2022'!N$1912:R$4434,4,0)</f>
        <v>#N/A</v>
      </c>
      <c r="R674" t="e">
        <f>+VLOOKUP(O674,'Hàng trả'!#REF!,2,0)</f>
        <v>#REF!</v>
      </c>
    </row>
    <row r="675" spans="1:18" hidden="1" x14ac:dyDescent="0.3">
      <c r="A675" s="5">
        <v>3</v>
      </c>
      <c r="B675" s="64"/>
      <c r="C675" s="6" t="s">
        <v>11213</v>
      </c>
      <c r="D675" s="7">
        <v>44600</v>
      </c>
      <c r="E675" s="8" t="s">
        <v>10193</v>
      </c>
      <c r="F675" s="9">
        <v>793055</v>
      </c>
      <c r="G675" s="8" t="s">
        <v>11066</v>
      </c>
      <c r="H675" s="9">
        <v>81288</v>
      </c>
      <c r="I675" s="69"/>
      <c r="J675" s="70"/>
      <c r="K675" s="71"/>
      <c r="L675" s="77"/>
      <c r="M675" s="78"/>
      <c r="N675" t="str">
        <f t="shared" si="57"/>
        <v>10664</v>
      </c>
      <c r="O675">
        <f t="shared" si="58"/>
        <v>10664</v>
      </c>
      <c r="P675" s="29">
        <f t="shared" si="59"/>
        <v>793055</v>
      </c>
      <c r="Q675" t="e">
        <f>+VLOOKUP(O675,'Bảng kê HĐ 2022'!N$1912:R$4434,4,0)</f>
        <v>#N/A</v>
      </c>
      <c r="R675" t="e">
        <f>+VLOOKUP(O675,'Hàng trả'!#REF!,2,0)</f>
        <v>#REF!</v>
      </c>
    </row>
    <row r="676" spans="1:18" hidden="1" x14ac:dyDescent="0.3">
      <c r="A676" s="5">
        <v>3</v>
      </c>
      <c r="B676" s="64"/>
      <c r="C676" s="6" t="s">
        <v>11214</v>
      </c>
      <c r="D676" s="7">
        <v>44620</v>
      </c>
      <c r="E676" s="8" t="s">
        <v>11078</v>
      </c>
      <c r="F676" s="9">
        <v>996241</v>
      </c>
      <c r="G676" s="8" t="s">
        <v>11066</v>
      </c>
      <c r="H676" s="9">
        <v>102115</v>
      </c>
      <c r="I676" s="69"/>
      <c r="J676" s="70"/>
      <c r="K676" s="71"/>
      <c r="L676" s="77"/>
      <c r="M676" s="78"/>
      <c r="N676" t="str">
        <f t="shared" si="57"/>
        <v>14352</v>
      </c>
      <c r="O676">
        <f t="shared" si="58"/>
        <v>14352</v>
      </c>
      <c r="P676" s="29">
        <f t="shared" si="59"/>
        <v>996241</v>
      </c>
      <c r="Q676" t="e">
        <f>+VLOOKUP(O676,'Bảng kê HĐ 2022'!N$1912:R$4434,4,0)</f>
        <v>#N/A</v>
      </c>
      <c r="R676" t="e">
        <f>+VLOOKUP(O676,'Hàng trả'!#REF!,2,0)</f>
        <v>#REF!</v>
      </c>
    </row>
    <row r="677" spans="1:18" hidden="1" x14ac:dyDescent="0.3">
      <c r="A677" s="5">
        <v>3</v>
      </c>
      <c r="B677" s="64"/>
      <c r="C677" s="6" t="s">
        <v>11215</v>
      </c>
      <c r="D677" s="7">
        <v>44617</v>
      </c>
      <c r="E677" s="8" t="s">
        <v>11123</v>
      </c>
      <c r="F677" s="9">
        <v>1754622</v>
      </c>
      <c r="G677" s="8" t="s">
        <v>11066</v>
      </c>
      <c r="H677" s="9">
        <v>179849</v>
      </c>
      <c r="I677" s="69"/>
      <c r="J677" s="70"/>
      <c r="K677" s="71"/>
      <c r="L677" s="77"/>
      <c r="M677" s="78"/>
      <c r="N677" t="str">
        <f t="shared" si="57"/>
        <v>14277</v>
      </c>
      <c r="O677">
        <f t="shared" si="58"/>
        <v>14277</v>
      </c>
      <c r="P677" s="29">
        <f t="shared" si="59"/>
        <v>1754622</v>
      </c>
      <c r="Q677" t="e">
        <f>+VLOOKUP(O677,'Bảng kê HĐ 2022'!N$1912:R$4434,4,0)</f>
        <v>#N/A</v>
      </c>
      <c r="R677" t="e">
        <f>+VLOOKUP(O677,'Hàng trả'!#REF!,2,0)</f>
        <v>#REF!</v>
      </c>
    </row>
    <row r="678" spans="1:18" hidden="1" x14ac:dyDescent="0.3">
      <c r="A678" s="5">
        <v>3</v>
      </c>
      <c r="B678" s="64"/>
      <c r="C678" s="6" t="s">
        <v>11216</v>
      </c>
      <c r="D678" s="7">
        <v>44613</v>
      </c>
      <c r="E678" s="8" t="s">
        <v>10203</v>
      </c>
      <c r="F678" s="9">
        <v>1162757</v>
      </c>
      <c r="G678" s="8" t="s">
        <v>11066</v>
      </c>
      <c r="H678" s="9">
        <v>119183</v>
      </c>
      <c r="I678" s="69"/>
      <c r="J678" s="70"/>
      <c r="K678" s="71"/>
      <c r="L678" s="77"/>
      <c r="M678" s="78"/>
      <c r="N678" t="str">
        <f t="shared" si="57"/>
        <v>13264</v>
      </c>
      <c r="O678">
        <f t="shared" si="58"/>
        <v>13264</v>
      </c>
      <c r="P678" s="29">
        <f t="shared" si="59"/>
        <v>1162757</v>
      </c>
      <c r="Q678" t="e">
        <f>+VLOOKUP(O678,'Bảng kê HĐ 2022'!N$1912:R$4434,4,0)</f>
        <v>#N/A</v>
      </c>
      <c r="R678" t="e">
        <f>+VLOOKUP(O678,'Hàng trả'!#REF!,2,0)</f>
        <v>#REF!</v>
      </c>
    </row>
    <row r="679" spans="1:18" hidden="1" x14ac:dyDescent="0.3">
      <c r="A679" s="5">
        <v>3</v>
      </c>
      <c r="B679" s="64"/>
      <c r="C679" s="6" t="s">
        <v>11217</v>
      </c>
      <c r="D679" s="7">
        <v>44614</v>
      </c>
      <c r="E679" s="8" t="s">
        <v>11123</v>
      </c>
      <c r="F679" s="9">
        <v>959541</v>
      </c>
      <c r="G679" s="8" t="s">
        <v>11066</v>
      </c>
      <c r="H679" s="9">
        <v>98353</v>
      </c>
      <c r="I679" s="69"/>
      <c r="J679" s="70"/>
      <c r="K679" s="71"/>
      <c r="L679" s="77"/>
      <c r="M679" s="78"/>
      <c r="N679" t="str">
        <f t="shared" si="57"/>
        <v>13313</v>
      </c>
      <c r="O679">
        <f t="shared" si="58"/>
        <v>13313</v>
      </c>
      <c r="P679" s="29">
        <f t="shared" si="59"/>
        <v>959541</v>
      </c>
      <c r="Q679" t="e">
        <f>+VLOOKUP(O679,'Bảng kê HĐ 2022'!N$1912:R$4434,4,0)</f>
        <v>#N/A</v>
      </c>
      <c r="R679" t="e">
        <f>+VLOOKUP(O679,'Hàng trả'!#REF!,2,0)</f>
        <v>#REF!</v>
      </c>
    </row>
    <row r="680" spans="1:18" hidden="1" x14ac:dyDescent="0.3">
      <c r="A680" s="5">
        <v>3</v>
      </c>
      <c r="B680" s="64"/>
      <c r="C680" s="6" t="s">
        <v>11218</v>
      </c>
      <c r="D680" s="7">
        <v>44611</v>
      </c>
      <c r="E680" s="8" t="s">
        <v>11123</v>
      </c>
      <c r="F680" s="9">
        <v>748785</v>
      </c>
      <c r="G680" s="8" t="s">
        <v>11066</v>
      </c>
      <c r="H680" s="9">
        <v>76750</v>
      </c>
      <c r="I680" s="69"/>
      <c r="J680" s="70"/>
      <c r="K680" s="71"/>
      <c r="L680" s="77"/>
      <c r="M680" s="78"/>
      <c r="N680" t="str">
        <f t="shared" si="57"/>
        <v>13093</v>
      </c>
      <c r="O680">
        <f t="shared" si="58"/>
        <v>13093</v>
      </c>
      <c r="P680" s="29">
        <f t="shared" si="59"/>
        <v>748785</v>
      </c>
      <c r="Q680" t="e">
        <f>+VLOOKUP(O680,'Bảng kê HĐ 2022'!N$1912:R$4434,4,0)</f>
        <v>#N/A</v>
      </c>
      <c r="R680" t="e">
        <f>+VLOOKUP(O680,'Hàng trả'!#REF!,2,0)</f>
        <v>#REF!</v>
      </c>
    </row>
    <row r="681" spans="1:18" hidden="1" x14ac:dyDescent="0.3">
      <c r="A681" s="5">
        <v>3</v>
      </c>
      <c r="B681" s="64"/>
      <c r="C681" s="6" t="s">
        <v>11219</v>
      </c>
      <c r="D681" s="7">
        <v>44611</v>
      </c>
      <c r="E681" s="8" t="s">
        <v>10193</v>
      </c>
      <c r="F681" s="9">
        <v>667510</v>
      </c>
      <c r="G681" s="8" t="s">
        <v>11066</v>
      </c>
      <c r="H681" s="9">
        <v>68420</v>
      </c>
      <c r="I681" s="69"/>
      <c r="J681" s="70"/>
      <c r="K681" s="71"/>
      <c r="L681" s="77"/>
      <c r="M681" s="78"/>
      <c r="N681" t="str">
        <f t="shared" si="57"/>
        <v>13062</v>
      </c>
      <c r="O681">
        <f t="shared" si="58"/>
        <v>13062</v>
      </c>
      <c r="P681" s="29">
        <f t="shared" si="59"/>
        <v>667510</v>
      </c>
      <c r="Q681" t="e">
        <f>+VLOOKUP(O681,'Bảng kê HĐ 2022'!N$1912:R$4434,4,0)</f>
        <v>#N/A</v>
      </c>
      <c r="R681" t="e">
        <f>+VLOOKUP(O681,'Hàng trả'!#REF!,2,0)</f>
        <v>#REF!</v>
      </c>
    </row>
    <row r="682" spans="1:18" hidden="1" x14ac:dyDescent="0.3">
      <c r="A682" s="5">
        <v>3</v>
      </c>
      <c r="B682" s="64"/>
      <c r="C682" s="6" t="s">
        <v>11220</v>
      </c>
      <c r="D682" s="7">
        <v>44616</v>
      </c>
      <c r="E682" s="8" t="s">
        <v>11136</v>
      </c>
      <c r="F682" s="9">
        <v>1064038</v>
      </c>
      <c r="G682" s="8" t="s">
        <v>11066</v>
      </c>
      <c r="H682" s="9">
        <v>109064</v>
      </c>
      <c r="I682" s="69"/>
      <c r="J682" s="70"/>
      <c r="K682" s="71"/>
      <c r="L682" s="77"/>
      <c r="M682" s="78"/>
      <c r="N682" t="str">
        <f t="shared" si="57"/>
        <v>13867</v>
      </c>
      <c r="O682">
        <f t="shared" si="58"/>
        <v>13867</v>
      </c>
      <c r="P682" s="29">
        <f t="shared" si="59"/>
        <v>1064038</v>
      </c>
      <c r="Q682" t="e">
        <f>+VLOOKUP(O682,'Bảng kê HĐ 2022'!N$1912:R$4434,4,0)</f>
        <v>#N/A</v>
      </c>
      <c r="R682" t="e">
        <f>+VLOOKUP(O682,'Hàng trả'!#REF!,2,0)</f>
        <v>#REF!</v>
      </c>
    </row>
    <row r="683" spans="1:18" hidden="1" x14ac:dyDescent="0.3">
      <c r="A683" s="5">
        <v>3</v>
      </c>
      <c r="B683" s="64"/>
      <c r="C683" s="6" t="s">
        <v>11221</v>
      </c>
      <c r="D683" s="7">
        <v>44618</v>
      </c>
      <c r="E683" s="8" t="s">
        <v>11136</v>
      </c>
      <c r="F683" s="9">
        <v>990639</v>
      </c>
      <c r="G683" s="8" t="s">
        <v>11066</v>
      </c>
      <c r="H683" s="9">
        <v>101540</v>
      </c>
      <c r="I683" s="69"/>
      <c r="J683" s="70"/>
      <c r="K683" s="71"/>
      <c r="L683" s="77"/>
      <c r="M683" s="78"/>
      <c r="N683" t="str">
        <f t="shared" si="57"/>
        <v>14308</v>
      </c>
      <c r="O683">
        <f t="shared" si="58"/>
        <v>14308</v>
      </c>
      <c r="P683" s="29">
        <f t="shared" si="59"/>
        <v>990639</v>
      </c>
      <c r="Q683" t="e">
        <f>+VLOOKUP(O683,'Bảng kê HĐ 2022'!N$1912:R$4434,4,0)</f>
        <v>#N/A</v>
      </c>
      <c r="R683" t="e">
        <f>+VLOOKUP(O683,'Hàng trả'!#REF!,2,0)</f>
        <v>#REF!</v>
      </c>
    </row>
    <row r="684" spans="1:18" hidden="1" x14ac:dyDescent="0.3">
      <c r="A684" s="5">
        <v>3</v>
      </c>
      <c r="B684" s="64"/>
      <c r="C684" s="6" t="s">
        <v>11222</v>
      </c>
      <c r="D684" s="7">
        <v>44616</v>
      </c>
      <c r="E684" s="8" t="s">
        <v>11136</v>
      </c>
      <c r="F684" s="9">
        <v>541966</v>
      </c>
      <c r="G684" s="8" t="s">
        <v>11066</v>
      </c>
      <c r="H684" s="9">
        <v>55552</v>
      </c>
      <c r="I684" s="69"/>
      <c r="J684" s="70"/>
      <c r="K684" s="71"/>
      <c r="L684" s="77"/>
      <c r="M684" s="78"/>
      <c r="N684" t="str">
        <f t="shared" si="57"/>
        <v>13831</v>
      </c>
      <c r="O684">
        <f t="shared" si="58"/>
        <v>13831</v>
      </c>
      <c r="P684" s="29">
        <f t="shared" si="59"/>
        <v>541966</v>
      </c>
      <c r="Q684" t="e">
        <f>+VLOOKUP(O684,'Bảng kê HĐ 2022'!N$1912:R$4434,4,0)</f>
        <v>#N/A</v>
      </c>
      <c r="R684" t="e">
        <f>+VLOOKUP(O684,'Hàng trả'!#REF!,2,0)</f>
        <v>#REF!</v>
      </c>
    </row>
    <row r="685" spans="1:18" hidden="1" x14ac:dyDescent="0.3">
      <c r="A685" s="5">
        <v>3</v>
      </c>
      <c r="B685" s="64"/>
      <c r="C685" s="6" t="s">
        <v>11223</v>
      </c>
      <c r="D685" s="7">
        <v>44616</v>
      </c>
      <c r="E685" s="8" t="s">
        <v>11111</v>
      </c>
      <c r="F685" s="9">
        <v>270983</v>
      </c>
      <c r="G685" s="8" t="s">
        <v>11066</v>
      </c>
      <c r="H685" s="9">
        <v>27776</v>
      </c>
      <c r="I685" s="69"/>
      <c r="J685" s="70"/>
      <c r="K685" s="71"/>
      <c r="L685" s="77"/>
      <c r="M685" s="78"/>
      <c r="N685" t="str">
        <f t="shared" si="57"/>
        <v>13873</v>
      </c>
      <c r="O685">
        <f t="shared" si="58"/>
        <v>13873</v>
      </c>
      <c r="P685" s="29">
        <f t="shared" si="59"/>
        <v>270983</v>
      </c>
      <c r="Q685" t="e">
        <f>+VLOOKUP(O685,'Bảng kê HĐ 2022'!N$1912:R$4434,4,0)</f>
        <v>#N/A</v>
      </c>
      <c r="R685" t="e">
        <f>+VLOOKUP(O685,'Hàng trả'!#REF!,2,0)</f>
        <v>#REF!</v>
      </c>
    </row>
    <row r="686" spans="1:18" hidden="1" x14ac:dyDescent="0.3">
      <c r="A686" s="5">
        <v>3</v>
      </c>
      <c r="B686" s="64"/>
      <c r="C686" s="6" t="s">
        <v>11224</v>
      </c>
      <c r="D686" s="7">
        <v>44611</v>
      </c>
      <c r="E686" s="8" t="s">
        <v>11100</v>
      </c>
      <c r="F686" s="9">
        <v>639066</v>
      </c>
      <c r="G686" s="8" t="s">
        <v>11066</v>
      </c>
      <c r="H686" s="9">
        <v>65504</v>
      </c>
      <c r="I686" s="69"/>
      <c r="J686" s="70"/>
      <c r="K686" s="71"/>
      <c r="L686" s="77"/>
      <c r="M686" s="78"/>
      <c r="N686" t="str">
        <f t="shared" si="57"/>
        <v>13127</v>
      </c>
      <c r="O686">
        <f t="shared" si="58"/>
        <v>13127</v>
      </c>
      <c r="P686" s="29">
        <f t="shared" si="59"/>
        <v>639066</v>
      </c>
      <c r="Q686" t="e">
        <f>+VLOOKUP(O686,'Bảng kê HĐ 2022'!N$1912:R$4434,4,0)</f>
        <v>#N/A</v>
      </c>
      <c r="R686" t="e">
        <f>+VLOOKUP(O686,'Hàng trả'!#REF!,2,0)</f>
        <v>#REF!</v>
      </c>
    </row>
    <row r="687" spans="1:18" hidden="1" x14ac:dyDescent="0.3">
      <c r="A687" s="5">
        <v>3</v>
      </c>
      <c r="B687" s="64"/>
      <c r="C687" s="6" t="s">
        <v>11225</v>
      </c>
      <c r="D687" s="7">
        <v>44602</v>
      </c>
      <c r="E687" s="8" t="s">
        <v>11100</v>
      </c>
      <c r="F687" s="9">
        <v>1741392</v>
      </c>
      <c r="G687" s="8" t="s">
        <v>11066</v>
      </c>
      <c r="H687" s="9">
        <v>178493</v>
      </c>
      <c r="I687" s="69"/>
      <c r="J687" s="70"/>
      <c r="K687" s="71"/>
      <c r="L687" s="77"/>
      <c r="M687" s="78"/>
      <c r="N687" t="str">
        <f t="shared" si="57"/>
        <v>11259</v>
      </c>
      <c r="O687">
        <f t="shared" si="58"/>
        <v>11259</v>
      </c>
      <c r="P687" s="29">
        <f t="shared" si="59"/>
        <v>1741392</v>
      </c>
      <c r="Q687" t="e">
        <f>+VLOOKUP(O687,'Bảng kê HĐ 2022'!N$1912:R$4434,4,0)</f>
        <v>#N/A</v>
      </c>
      <c r="R687" t="e">
        <f>+VLOOKUP(O687,'Hàng trả'!#REF!,2,0)</f>
        <v>#REF!</v>
      </c>
    </row>
    <row r="688" spans="1:18" hidden="1" x14ac:dyDescent="0.3">
      <c r="A688" s="5">
        <v>3</v>
      </c>
      <c r="B688" s="64"/>
      <c r="C688" s="6" t="s">
        <v>11226</v>
      </c>
      <c r="D688" s="7">
        <v>44609</v>
      </c>
      <c r="E688" s="8" t="s">
        <v>11136</v>
      </c>
      <c r="F688" s="9">
        <v>721707</v>
      </c>
      <c r="G688" s="8" t="s">
        <v>11066</v>
      </c>
      <c r="H688" s="9">
        <v>73975</v>
      </c>
      <c r="I688" s="69"/>
      <c r="J688" s="70"/>
      <c r="K688" s="71"/>
      <c r="L688" s="77"/>
      <c r="M688" s="78"/>
      <c r="N688" t="str">
        <f t="shared" si="57"/>
        <v>12848</v>
      </c>
      <c r="O688">
        <f t="shared" si="58"/>
        <v>12848</v>
      </c>
      <c r="P688" s="29">
        <f t="shared" si="59"/>
        <v>721707</v>
      </c>
      <c r="Q688" t="e">
        <f>+VLOOKUP(O688,'Bảng kê HĐ 2022'!N$1912:R$4434,4,0)</f>
        <v>#N/A</v>
      </c>
      <c r="R688" t="e">
        <f>+VLOOKUP(O688,'Hàng trả'!#REF!,2,0)</f>
        <v>#REF!</v>
      </c>
    </row>
    <row r="689" spans="1:18" hidden="1" x14ac:dyDescent="0.3">
      <c r="A689" s="5">
        <v>3</v>
      </c>
      <c r="B689" s="64"/>
      <c r="C689" s="6" t="s">
        <v>11227</v>
      </c>
      <c r="D689" s="7">
        <v>44608</v>
      </c>
      <c r="E689" s="8" t="s">
        <v>10220</v>
      </c>
      <c r="F689" s="9">
        <v>759268</v>
      </c>
      <c r="G689" s="8" t="s">
        <v>11066</v>
      </c>
      <c r="H689" s="9">
        <v>77825</v>
      </c>
      <c r="I689" s="69"/>
      <c r="J689" s="70"/>
      <c r="K689" s="71"/>
      <c r="L689" s="77"/>
      <c r="M689" s="78"/>
      <c r="N689" t="str">
        <f t="shared" si="57"/>
        <v>12777</v>
      </c>
      <c r="O689">
        <f t="shared" si="58"/>
        <v>12777</v>
      </c>
      <c r="P689" s="29">
        <f t="shared" si="59"/>
        <v>759268</v>
      </c>
      <c r="Q689" t="e">
        <f>+VLOOKUP(O689,'Bảng kê HĐ 2022'!N$1912:R$4434,4,0)</f>
        <v>#N/A</v>
      </c>
      <c r="R689" t="e">
        <f>+VLOOKUP(O689,'Hàng trả'!#REF!,2,0)</f>
        <v>#REF!</v>
      </c>
    </row>
    <row r="690" spans="1:18" hidden="1" x14ac:dyDescent="0.3">
      <c r="A690" s="5">
        <v>3</v>
      </c>
      <c r="B690" s="64"/>
      <c r="C690" s="6" t="s">
        <v>11228</v>
      </c>
      <c r="D690" s="7">
        <v>44609</v>
      </c>
      <c r="E690" s="8" t="s">
        <v>10199</v>
      </c>
      <c r="F690" s="9">
        <v>696557</v>
      </c>
      <c r="G690" s="8" t="s">
        <v>11066</v>
      </c>
      <c r="H690" s="9">
        <v>71397</v>
      </c>
      <c r="I690" s="69"/>
      <c r="J690" s="70"/>
      <c r="K690" s="71"/>
      <c r="L690" s="77"/>
      <c r="M690" s="78"/>
      <c r="N690" t="str">
        <f t="shared" si="57"/>
        <v>12836</v>
      </c>
      <c r="O690">
        <f t="shared" si="58"/>
        <v>12836</v>
      </c>
      <c r="P690" s="29">
        <f t="shared" si="59"/>
        <v>696557</v>
      </c>
      <c r="Q690" t="e">
        <f>+VLOOKUP(O690,'Bảng kê HĐ 2022'!N$1912:R$4434,4,0)</f>
        <v>#N/A</v>
      </c>
      <c r="R690" t="e">
        <f>+VLOOKUP(O690,'Hàng trả'!#REF!,2,0)</f>
        <v>#REF!</v>
      </c>
    </row>
    <row r="691" spans="1:18" hidden="1" x14ac:dyDescent="0.3">
      <c r="A691" s="5">
        <v>3</v>
      </c>
      <c r="B691" s="64"/>
      <c r="C691" s="6" t="s">
        <v>11229</v>
      </c>
      <c r="D691" s="7">
        <v>44609</v>
      </c>
      <c r="E691" s="8" t="s">
        <v>11100</v>
      </c>
      <c r="F691" s="9">
        <v>1520668</v>
      </c>
      <c r="G691" s="8" t="s">
        <v>11066</v>
      </c>
      <c r="H691" s="9">
        <v>155868</v>
      </c>
      <c r="I691" s="69"/>
      <c r="J691" s="70"/>
      <c r="K691" s="71"/>
      <c r="L691" s="77"/>
      <c r="M691" s="78"/>
      <c r="N691" t="str">
        <f t="shared" si="57"/>
        <v>12854</v>
      </c>
      <c r="O691">
        <f t="shared" si="58"/>
        <v>12854</v>
      </c>
      <c r="P691" s="29">
        <f t="shared" si="59"/>
        <v>1520668</v>
      </c>
      <c r="Q691" t="e">
        <f>+VLOOKUP(O691,'Bảng kê HĐ 2022'!N$1912:R$4434,4,0)</f>
        <v>#N/A</v>
      </c>
      <c r="R691" t="e">
        <f>+VLOOKUP(O691,'Hàng trả'!#REF!,2,0)</f>
        <v>#REF!</v>
      </c>
    </row>
    <row r="692" spans="1:18" hidden="1" x14ac:dyDescent="0.3">
      <c r="A692" s="5">
        <v>3</v>
      </c>
      <c r="B692" s="64"/>
      <c r="C692" s="6" t="s">
        <v>11230</v>
      </c>
      <c r="D692" s="7">
        <v>44607</v>
      </c>
      <c r="E692" s="8" t="s">
        <v>10220</v>
      </c>
      <c r="F692" s="9">
        <v>805797</v>
      </c>
      <c r="G692" s="8" t="s">
        <v>11066</v>
      </c>
      <c r="H692" s="9">
        <v>82594</v>
      </c>
      <c r="I692" s="69"/>
      <c r="J692" s="70"/>
      <c r="K692" s="71"/>
      <c r="L692" s="77"/>
      <c r="M692" s="78"/>
      <c r="N692" t="str">
        <f t="shared" si="57"/>
        <v>12727</v>
      </c>
      <c r="O692">
        <f t="shared" si="58"/>
        <v>12727</v>
      </c>
      <c r="P692" s="29">
        <f t="shared" si="59"/>
        <v>805797</v>
      </c>
      <c r="Q692" t="e">
        <f>+VLOOKUP(O692,'Bảng kê HĐ 2022'!N$1912:R$4434,4,0)</f>
        <v>#N/A</v>
      </c>
      <c r="R692" t="e">
        <f>+VLOOKUP(O692,'Hàng trả'!#REF!,2,0)</f>
        <v>#REF!</v>
      </c>
    </row>
    <row r="693" spans="1:18" hidden="1" x14ac:dyDescent="0.3">
      <c r="A693" s="5">
        <v>3</v>
      </c>
      <c r="B693" s="64"/>
      <c r="C693" s="6" t="s">
        <v>11231</v>
      </c>
      <c r="D693" s="7">
        <v>44607</v>
      </c>
      <c r="E693" s="8" t="s">
        <v>10236</v>
      </c>
      <c r="F693" s="9">
        <v>715718</v>
      </c>
      <c r="G693" s="8" t="s">
        <v>11066</v>
      </c>
      <c r="H693" s="9">
        <v>73361</v>
      </c>
      <c r="I693" s="69"/>
      <c r="J693" s="70"/>
      <c r="K693" s="71"/>
      <c r="L693" s="77"/>
      <c r="M693" s="78"/>
      <c r="N693" t="str">
        <f t="shared" si="57"/>
        <v>12737</v>
      </c>
      <c r="O693">
        <f t="shared" si="58"/>
        <v>12737</v>
      </c>
      <c r="P693" s="29">
        <f t="shared" si="59"/>
        <v>715718</v>
      </c>
      <c r="Q693" t="e">
        <f>+VLOOKUP(O693,'Bảng kê HĐ 2022'!N$1912:R$4434,4,0)</f>
        <v>#N/A</v>
      </c>
      <c r="R693" t="e">
        <f>+VLOOKUP(O693,'Hàng trả'!#REF!,2,0)</f>
        <v>#REF!</v>
      </c>
    </row>
    <row r="694" spans="1:18" hidden="1" x14ac:dyDescent="0.3">
      <c r="A694" s="5">
        <v>3</v>
      </c>
      <c r="B694" s="64"/>
      <c r="C694" s="6" t="s">
        <v>11232</v>
      </c>
      <c r="D694" s="7">
        <v>44607</v>
      </c>
      <c r="E694" s="8" t="s">
        <v>11136</v>
      </c>
      <c r="F694" s="9">
        <v>1793150</v>
      </c>
      <c r="G694" s="8" t="s">
        <v>11066</v>
      </c>
      <c r="H694" s="9">
        <v>183798</v>
      </c>
      <c r="I694" s="69"/>
      <c r="J694" s="70"/>
      <c r="K694" s="71"/>
      <c r="L694" s="77"/>
      <c r="M694" s="78"/>
      <c r="N694" t="str">
        <f t="shared" si="57"/>
        <v>12735</v>
      </c>
      <c r="O694">
        <f t="shared" si="58"/>
        <v>12735</v>
      </c>
      <c r="P694" s="29">
        <f t="shared" si="59"/>
        <v>1793150</v>
      </c>
      <c r="Q694" t="e">
        <f>+VLOOKUP(O694,'Bảng kê HĐ 2022'!N$1912:R$4434,4,0)</f>
        <v>#N/A</v>
      </c>
      <c r="R694" t="e">
        <f>+VLOOKUP(O694,'Hàng trả'!#REF!,2,0)</f>
        <v>#REF!</v>
      </c>
    </row>
    <row r="695" spans="1:18" hidden="1" x14ac:dyDescent="0.3">
      <c r="A695" s="5">
        <v>3</v>
      </c>
      <c r="B695" s="64"/>
      <c r="C695" s="6" t="s">
        <v>11233</v>
      </c>
      <c r="D695" s="7">
        <v>44608</v>
      </c>
      <c r="E695" s="8" t="s">
        <v>10236</v>
      </c>
      <c r="F695" s="9">
        <v>443070</v>
      </c>
      <c r="G695" s="8" t="s">
        <v>11066</v>
      </c>
      <c r="H695" s="9">
        <v>45415</v>
      </c>
      <c r="I695" s="69"/>
      <c r="J695" s="70"/>
      <c r="K695" s="71"/>
      <c r="L695" s="77"/>
      <c r="M695" s="78"/>
      <c r="N695" t="str">
        <f t="shared" si="57"/>
        <v>12778</v>
      </c>
      <c r="O695">
        <f t="shared" si="58"/>
        <v>12778</v>
      </c>
      <c r="P695" s="29">
        <f t="shared" si="59"/>
        <v>443070</v>
      </c>
      <c r="Q695" t="e">
        <f>+VLOOKUP(O695,'Bảng kê HĐ 2022'!N$1912:R$4434,4,0)</f>
        <v>#N/A</v>
      </c>
      <c r="R695" t="e">
        <f>+VLOOKUP(O695,'Hàng trả'!#REF!,2,0)</f>
        <v>#REF!</v>
      </c>
    </row>
    <row r="696" spans="1:18" hidden="1" x14ac:dyDescent="0.3">
      <c r="A696" s="5">
        <v>3</v>
      </c>
      <c r="B696" s="64"/>
      <c r="C696" s="6" t="s">
        <v>11234</v>
      </c>
      <c r="D696" s="7">
        <v>44608</v>
      </c>
      <c r="E696" s="8" t="s">
        <v>10283</v>
      </c>
      <c r="F696" s="9">
        <v>599713</v>
      </c>
      <c r="G696" s="8" t="s">
        <v>11066</v>
      </c>
      <c r="H696" s="9">
        <v>61471</v>
      </c>
      <c r="I696" s="69"/>
      <c r="J696" s="70"/>
      <c r="K696" s="71"/>
      <c r="L696" s="77"/>
      <c r="M696" s="78"/>
      <c r="N696" t="str">
        <f t="shared" si="57"/>
        <v>12772</v>
      </c>
      <c r="O696">
        <f t="shared" si="58"/>
        <v>12772</v>
      </c>
      <c r="P696" s="29">
        <f t="shared" si="59"/>
        <v>599713</v>
      </c>
      <c r="Q696" t="e">
        <f>+VLOOKUP(O696,'Bảng kê HĐ 2022'!N$1912:R$4434,4,0)</f>
        <v>#N/A</v>
      </c>
      <c r="R696" t="e">
        <f>+VLOOKUP(O696,'Hàng trả'!#REF!,2,0)</f>
        <v>#REF!</v>
      </c>
    </row>
    <row r="697" spans="1:18" hidden="1" x14ac:dyDescent="0.3">
      <c r="A697" s="5">
        <v>3</v>
      </c>
      <c r="B697" s="64"/>
      <c r="C697" s="6" t="s">
        <v>11235</v>
      </c>
      <c r="D697" s="7">
        <v>44602</v>
      </c>
      <c r="E697" s="8" t="s">
        <v>10220</v>
      </c>
      <c r="F697" s="9">
        <v>1934734</v>
      </c>
      <c r="G697" s="8" t="s">
        <v>11066</v>
      </c>
      <c r="H697" s="9">
        <v>198310</v>
      </c>
      <c r="I697" s="69"/>
      <c r="J697" s="70"/>
      <c r="K697" s="71"/>
      <c r="L697" s="77"/>
      <c r="M697" s="78"/>
      <c r="N697" t="str">
        <f t="shared" si="57"/>
        <v>11278</v>
      </c>
      <c r="O697">
        <f t="shared" si="58"/>
        <v>11278</v>
      </c>
      <c r="P697" s="29">
        <f t="shared" si="59"/>
        <v>1934734</v>
      </c>
      <c r="Q697" t="e">
        <f>+VLOOKUP(O697,'Bảng kê HĐ 2022'!N$1912:R$4434,4,0)</f>
        <v>#N/A</v>
      </c>
      <c r="R697" t="e">
        <f>+VLOOKUP(O697,'Hàng trả'!#REF!,2,0)</f>
        <v>#REF!</v>
      </c>
    </row>
    <row r="698" spans="1:18" hidden="1" x14ac:dyDescent="0.3">
      <c r="A698" s="5">
        <v>3</v>
      </c>
      <c r="B698" s="64"/>
      <c r="C698" s="6" t="s">
        <v>11236</v>
      </c>
      <c r="D698" s="7">
        <v>44600</v>
      </c>
      <c r="E698" s="8" t="s">
        <v>10220</v>
      </c>
      <c r="F698" s="9">
        <v>1184776</v>
      </c>
      <c r="G698" s="8" t="s">
        <v>11066</v>
      </c>
      <c r="H698" s="9">
        <v>121440</v>
      </c>
      <c r="I698" s="69"/>
      <c r="J698" s="70"/>
      <c r="K698" s="71"/>
      <c r="L698" s="77"/>
      <c r="M698" s="78"/>
      <c r="N698" t="str">
        <f t="shared" si="57"/>
        <v>10679</v>
      </c>
      <c r="O698">
        <f t="shared" si="58"/>
        <v>10679</v>
      </c>
      <c r="P698" s="29">
        <f t="shared" si="59"/>
        <v>1184776</v>
      </c>
      <c r="Q698" t="e">
        <f>+VLOOKUP(O698,'Bảng kê HĐ 2022'!N$1912:R$4434,4,0)</f>
        <v>#N/A</v>
      </c>
      <c r="R698" t="e">
        <f>+VLOOKUP(O698,'Hàng trả'!#REF!,2,0)</f>
        <v>#REF!</v>
      </c>
    </row>
    <row r="699" spans="1:18" hidden="1" x14ac:dyDescent="0.3">
      <c r="A699" s="5">
        <v>3</v>
      </c>
      <c r="B699" s="64"/>
      <c r="C699" s="6" t="s">
        <v>11237</v>
      </c>
      <c r="D699" s="7">
        <v>44618</v>
      </c>
      <c r="E699" s="8" t="s">
        <v>11123</v>
      </c>
      <c r="F699" s="9">
        <v>977633</v>
      </c>
      <c r="G699" s="8" t="s">
        <v>11066</v>
      </c>
      <c r="H699" s="9">
        <v>100207</v>
      </c>
      <c r="I699" s="69"/>
      <c r="J699" s="70"/>
      <c r="K699" s="71"/>
      <c r="L699" s="77"/>
      <c r="M699" s="78"/>
      <c r="N699" t="str">
        <f t="shared" si="57"/>
        <v>14324</v>
      </c>
      <c r="O699">
        <f t="shared" si="58"/>
        <v>14324</v>
      </c>
      <c r="P699" s="29">
        <f t="shared" si="59"/>
        <v>977633</v>
      </c>
      <c r="Q699" t="e">
        <f>+VLOOKUP(O699,'Bảng kê HĐ 2022'!N$1912:R$4434,4,0)</f>
        <v>#N/A</v>
      </c>
      <c r="R699" t="e">
        <f>+VLOOKUP(O699,'Hàng trả'!#REF!,2,0)</f>
        <v>#REF!</v>
      </c>
    </row>
    <row r="700" spans="1:18" hidden="1" x14ac:dyDescent="0.3">
      <c r="A700" s="5">
        <v>3</v>
      </c>
      <c r="B700" s="64"/>
      <c r="C700" s="6" t="s">
        <v>11238</v>
      </c>
      <c r="D700" s="7">
        <v>44618</v>
      </c>
      <c r="E700" s="8" t="s">
        <v>10193</v>
      </c>
      <c r="F700" s="9">
        <v>891774</v>
      </c>
      <c r="G700" s="8" t="s">
        <v>11066</v>
      </c>
      <c r="H700" s="9">
        <v>91407</v>
      </c>
      <c r="I700" s="69"/>
      <c r="J700" s="70"/>
      <c r="K700" s="71"/>
      <c r="L700" s="77"/>
      <c r="M700" s="78"/>
      <c r="N700" t="str">
        <f t="shared" si="57"/>
        <v>14322</v>
      </c>
      <c r="O700">
        <f t="shared" si="58"/>
        <v>14322</v>
      </c>
      <c r="P700" s="29">
        <f t="shared" si="59"/>
        <v>891774</v>
      </c>
      <c r="Q700" t="e">
        <f>+VLOOKUP(O700,'Bảng kê HĐ 2022'!N$1912:R$4434,4,0)</f>
        <v>#N/A</v>
      </c>
      <c r="R700" t="e">
        <f>+VLOOKUP(O700,'Hàng trả'!#REF!,2,0)</f>
        <v>#REF!</v>
      </c>
    </row>
    <row r="701" spans="1:18" hidden="1" x14ac:dyDescent="0.3">
      <c r="A701" s="5">
        <v>3</v>
      </c>
      <c r="B701" s="64"/>
      <c r="C701" s="6" t="s">
        <v>11239</v>
      </c>
      <c r="D701" s="7">
        <v>44617</v>
      </c>
      <c r="E701" s="8" t="s">
        <v>11136</v>
      </c>
      <c r="F701" s="9">
        <v>2288523</v>
      </c>
      <c r="G701" s="8" t="s">
        <v>11066</v>
      </c>
      <c r="H701" s="9">
        <v>234574</v>
      </c>
      <c r="I701" s="69"/>
      <c r="J701" s="70"/>
      <c r="K701" s="71"/>
      <c r="L701" s="77"/>
      <c r="M701" s="78"/>
      <c r="N701" t="str">
        <f t="shared" si="57"/>
        <v>14268</v>
      </c>
      <c r="O701">
        <f t="shared" si="58"/>
        <v>14268</v>
      </c>
      <c r="P701" s="29">
        <f t="shared" si="59"/>
        <v>2288523</v>
      </c>
      <c r="Q701" t="e">
        <f>+VLOOKUP(O701,'Bảng kê HĐ 2022'!N$1912:R$4434,4,0)</f>
        <v>#N/A</v>
      </c>
      <c r="R701" t="e">
        <f>+VLOOKUP(O701,'Hàng trả'!#REF!,2,0)</f>
        <v>#REF!</v>
      </c>
    </row>
    <row r="702" spans="1:18" hidden="1" x14ac:dyDescent="0.3">
      <c r="A702" s="5">
        <v>3</v>
      </c>
      <c r="B702" s="64"/>
      <c r="C702" s="6" t="s">
        <v>11240</v>
      </c>
      <c r="D702" s="7">
        <v>44618</v>
      </c>
      <c r="E702" s="8" t="s">
        <v>11123</v>
      </c>
      <c r="F702" s="9">
        <v>396527</v>
      </c>
      <c r="G702" s="8" t="s">
        <v>11066</v>
      </c>
      <c r="H702" s="9">
        <v>40644</v>
      </c>
      <c r="I702" s="69"/>
      <c r="J702" s="70"/>
      <c r="K702" s="71"/>
      <c r="L702" s="77"/>
      <c r="M702" s="78"/>
      <c r="N702" t="str">
        <f t="shared" si="57"/>
        <v>14332</v>
      </c>
      <c r="O702">
        <f t="shared" si="58"/>
        <v>14332</v>
      </c>
      <c r="P702" s="29">
        <f t="shared" si="59"/>
        <v>396527</v>
      </c>
      <c r="Q702" t="e">
        <f>+VLOOKUP(O702,'Bảng kê HĐ 2022'!N$1912:R$4434,4,0)</f>
        <v>#N/A</v>
      </c>
      <c r="R702" t="e">
        <f>+VLOOKUP(O702,'Hàng trả'!#REF!,2,0)</f>
        <v>#REF!</v>
      </c>
    </row>
    <row r="703" spans="1:18" hidden="1" x14ac:dyDescent="0.3">
      <c r="A703" s="5">
        <v>3</v>
      </c>
      <c r="B703" s="64"/>
      <c r="C703" s="6" t="s">
        <v>11241</v>
      </c>
      <c r="D703" s="7">
        <v>44617</v>
      </c>
      <c r="E703" s="8" t="s">
        <v>10193</v>
      </c>
      <c r="F703" s="9">
        <v>1301684</v>
      </c>
      <c r="G703" s="8" t="s">
        <v>11066</v>
      </c>
      <c r="H703" s="9">
        <v>133423</v>
      </c>
      <c r="I703" s="69"/>
      <c r="J703" s="70"/>
      <c r="K703" s="71"/>
      <c r="L703" s="77"/>
      <c r="M703" s="78"/>
      <c r="N703" t="str">
        <f t="shared" si="57"/>
        <v>14259</v>
      </c>
      <c r="O703">
        <f t="shared" si="58"/>
        <v>14259</v>
      </c>
      <c r="P703" s="29">
        <f t="shared" si="59"/>
        <v>1301684</v>
      </c>
      <c r="Q703" t="e">
        <f>+VLOOKUP(O703,'Bảng kê HĐ 2022'!N$1912:R$4434,4,0)</f>
        <v>#N/A</v>
      </c>
      <c r="R703" t="e">
        <f>+VLOOKUP(O703,'Hàng trả'!#REF!,2,0)</f>
        <v>#REF!</v>
      </c>
    </row>
    <row r="704" spans="1:18" hidden="1" x14ac:dyDescent="0.3">
      <c r="A704" s="5">
        <v>3</v>
      </c>
      <c r="B704" s="64"/>
      <c r="C704" s="6" t="s">
        <v>11242</v>
      </c>
      <c r="D704" s="7">
        <v>44613</v>
      </c>
      <c r="E704" s="8" t="s">
        <v>11123</v>
      </c>
      <c r="F704" s="9">
        <v>636413</v>
      </c>
      <c r="G704" s="8" t="s">
        <v>11066</v>
      </c>
      <c r="H704" s="9">
        <v>65232</v>
      </c>
      <c r="I704" s="69"/>
      <c r="J704" s="70"/>
      <c r="K704" s="71"/>
      <c r="L704" s="77"/>
      <c r="M704" s="78"/>
      <c r="N704" t="str">
        <f t="shared" si="57"/>
        <v>13262</v>
      </c>
      <c r="O704">
        <f t="shared" si="58"/>
        <v>13262</v>
      </c>
      <c r="P704" s="29">
        <f t="shared" si="59"/>
        <v>636413</v>
      </c>
      <c r="Q704" t="e">
        <f>+VLOOKUP(O704,'Bảng kê HĐ 2022'!N$1912:R$4434,4,0)</f>
        <v>#N/A</v>
      </c>
      <c r="R704" t="e">
        <f>+VLOOKUP(O704,'Hàng trả'!#REF!,2,0)</f>
        <v>#REF!</v>
      </c>
    </row>
    <row r="705" spans="1:18" hidden="1" x14ac:dyDescent="0.3">
      <c r="A705" s="5">
        <v>3</v>
      </c>
      <c r="B705" s="64"/>
      <c r="C705" s="6" t="s">
        <v>11243</v>
      </c>
      <c r="D705" s="7">
        <v>44617</v>
      </c>
      <c r="E705" s="8" t="s">
        <v>11123</v>
      </c>
      <c r="F705" s="9">
        <v>746784</v>
      </c>
      <c r="G705" s="8" t="s">
        <v>11066</v>
      </c>
      <c r="H705" s="9">
        <v>76545</v>
      </c>
      <c r="I705" s="69"/>
      <c r="J705" s="70"/>
      <c r="K705" s="71"/>
      <c r="L705" s="77"/>
      <c r="M705" s="78"/>
      <c r="N705" t="str">
        <f t="shared" si="57"/>
        <v>14286</v>
      </c>
      <c r="O705">
        <f t="shared" si="58"/>
        <v>14286</v>
      </c>
      <c r="P705" s="29">
        <f t="shared" si="59"/>
        <v>746784</v>
      </c>
      <c r="Q705" t="e">
        <f>+VLOOKUP(O705,'Bảng kê HĐ 2022'!N$1912:R$4434,4,0)</f>
        <v>#N/A</v>
      </c>
      <c r="R705" t="e">
        <f>+VLOOKUP(O705,'Hàng trả'!#REF!,2,0)</f>
        <v>#REF!</v>
      </c>
    </row>
    <row r="706" spans="1:18" hidden="1" x14ac:dyDescent="0.3">
      <c r="A706" s="5">
        <v>3</v>
      </c>
      <c r="B706" s="64"/>
      <c r="C706" s="6" t="s">
        <v>11244</v>
      </c>
      <c r="D706" s="7">
        <v>44617</v>
      </c>
      <c r="E706" s="8" t="s">
        <v>11123</v>
      </c>
      <c r="F706" s="9">
        <v>1075546</v>
      </c>
      <c r="G706" s="8" t="s">
        <v>11066</v>
      </c>
      <c r="H706" s="9">
        <v>110243</v>
      </c>
      <c r="I706" s="69"/>
      <c r="J706" s="70"/>
      <c r="K706" s="71"/>
      <c r="L706" s="77"/>
      <c r="M706" s="78"/>
      <c r="N706" t="str">
        <f t="shared" si="57"/>
        <v>14272</v>
      </c>
      <c r="O706">
        <f t="shared" si="58"/>
        <v>14272</v>
      </c>
      <c r="P706" s="29">
        <f t="shared" si="59"/>
        <v>1075546</v>
      </c>
      <c r="Q706" t="e">
        <f>+VLOOKUP(O706,'Bảng kê HĐ 2022'!N$1912:R$4434,4,0)</f>
        <v>#N/A</v>
      </c>
      <c r="R706" t="e">
        <f>+VLOOKUP(O706,'Hàng trả'!#REF!,2,0)</f>
        <v>#REF!</v>
      </c>
    </row>
    <row r="707" spans="1:18" hidden="1" x14ac:dyDescent="0.3">
      <c r="A707" s="5">
        <v>3</v>
      </c>
      <c r="B707" s="64"/>
      <c r="C707" s="6" t="s">
        <v>11245</v>
      </c>
      <c r="D707" s="7">
        <v>44613</v>
      </c>
      <c r="E707" s="8" t="s">
        <v>11078</v>
      </c>
      <c r="F707" s="9">
        <v>756355</v>
      </c>
      <c r="G707" s="8" t="s">
        <v>11066</v>
      </c>
      <c r="H707" s="9">
        <v>77526</v>
      </c>
      <c r="I707" s="69"/>
      <c r="J707" s="70"/>
      <c r="K707" s="71"/>
      <c r="L707" s="77"/>
      <c r="M707" s="78"/>
      <c r="N707" t="str">
        <f t="shared" si="57"/>
        <v>13249</v>
      </c>
      <c r="O707">
        <f t="shared" si="58"/>
        <v>13249</v>
      </c>
      <c r="P707" s="29">
        <f t="shared" si="59"/>
        <v>756355</v>
      </c>
      <c r="Q707" t="e">
        <f>+VLOOKUP(O707,'Bảng kê HĐ 2022'!N$1912:R$4434,4,0)</f>
        <v>#N/A</v>
      </c>
      <c r="R707" t="e">
        <f>+VLOOKUP(O707,'Hàng trả'!#REF!,2,0)</f>
        <v>#REF!</v>
      </c>
    </row>
    <row r="708" spans="1:18" hidden="1" x14ac:dyDescent="0.3">
      <c r="A708" s="5">
        <v>3</v>
      </c>
      <c r="B708" s="64"/>
      <c r="C708" s="6" t="s">
        <v>11246</v>
      </c>
      <c r="D708" s="7">
        <v>44613</v>
      </c>
      <c r="E708" s="8" t="s">
        <v>11111</v>
      </c>
      <c r="F708" s="9">
        <v>748785</v>
      </c>
      <c r="G708" s="8" t="s">
        <v>11066</v>
      </c>
      <c r="H708" s="9">
        <v>76750</v>
      </c>
      <c r="I708" s="69"/>
      <c r="J708" s="70"/>
      <c r="K708" s="71"/>
      <c r="L708" s="77"/>
      <c r="M708" s="78"/>
      <c r="N708" t="str">
        <f t="shared" si="57"/>
        <v>13266</v>
      </c>
      <c r="O708">
        <f t="shared" si="58"/>
        <v>13266</v>
      </c>
      <c r="P708" s="29">
        <f t="shared" si="59"/>
        <v>748785</v>
      </c>
      <c r="Q708" t="e">
        <f>+VLOOKUP(O708,'Bảng kê HĐ 2022'!N$1912:R$4434,4,0)</f>
        <v>#N/A</v>
      </c>
      <c r="R708" t="e">
        <f>+VLOOKUP(O708,'Hàng trả'!#REF!,2,0)</f>
        <v>#REF!</v>
      </c>
    </row>
    <row r="709" spans="1:18" hidden="1" x14ac:dyDescent="0.3">
      <c r="A709" s="5">
        <v>3</v>
      </c>
      <c r="B709" s="64"/>
      <c r="C709" s="6" t="s">
        <v>11247</v>
      </c>
      <c r="D709" s="7">
        <v>44618</v>
      </c>
      <c r="E709" s="8" t="s">
        <v>11111</v>
      </c>
      <c r="F709" s="9">
        <v>1017767</v>
      </c>
      <c r="G709" s="8" t="s">
        <v>11066</v>
      </c>
      <c r="H709" s="9">
        <v>104321</v>
      </c>
      <c r="I709" s="69"/>
      <c r="J709" s="70"/>
      <c r="K709" s="71"/>
      <c r="L709" s="77"/>
      <c r="M709" s="78"/>
      <c r="N709" t="str">
        <f t="shared" si="57"/>
        <v>14310</v>
      </c>
      <c r="O709">
        <f t="shared" si="58"/>
        <v>14310</v>
      </c>
      <c r="P709" s="29">
        <f t="shared" si="59"/>
        <v>1017767</v>
      </c>
      <c r="Q709" t="e">
        <f>+VLOOKUP(O709,'Bảng kê HĐ 2022'!N$1912:R$4434,4,0)</f>
        <v>#N/A</v>
      </c>
      <c r="R709" t="e">
        <f>+VLOOKUP(O709,'Hàng trả'!#REF!,2,0)</f>
        <v>#REF!</v>
      </c>
    </row>
    <row r="710" spans="1:18" hidden="1" x14ac:dyDescent="0.3">
      <c r="A710" s="5">
        <v>3</v>
      </c>
      <c r="B710" s="64"/>
      <c r="C710" s="6" t="s">
        <v>11248</v>
      </c>
      <c r="D710" s="7">
        <v>44611</v>
      </c>
      <c r="E710" s="8" t="s">
        <v>11078</v>
      </c>
      <c r="F710" s="9">
        <v>1147281</v>
      </c>
      <c r="G710" s="8" t="s">
        <v>11066</v>
      </c>
      <c r="H710" s="9">
        <v>117596</v>
      </c>
      <c r="I710" s="69"/>
      <c r="J710" s="70"/>
      <c r="K710" s="71"/>
      <c r="L710" s="77"/>
      <c r="M710" s="78"/>
      <c r="N710" t="str">
        <f t="shared" si="57"/>
        <v>13090</v>
      </c>
      <c r="O710">
        <f t="shared" si="58"/>
        <v>13090</v>
      </c>
      <c r="P710" s="29">
        <f t="shared" si="59"/>
        <v>1147281</v>
      </c>
      <c r="Q710" t="e">
        <f>+VLOOKUP(O710,'Bảng kê HĐ 2022'!N$1912:R$4434,4,0)</f>
        <v>#N/A</v>
      </c>
      <c r="R710" t="e">
        <f>+VLOOKUP(O710,'Hàng trả'!#REF!,2,0)</f>
        <v>#REF!</v>
      </c>
    </row>
    <row r="711" spans="1:18" hidden="1" x14ac:dyDescent="0.3">
      <c r="A711" s="5">
        <v>3</v>
      </c>
      <c r="B711" s="64"/>
      <c r="C711" s="6" t="s">
        <v>11249</v>
      </c>
      <c r="D711" s="7">
        <v>44609</v>
      </c>
      <c r="E711" s="8" t="s">
        <v>10199</v>
      </c>
      <c r="F711" s="9">
        <v>1244641</v>
      </c>
      <c r="G711" s="8" t="s">
        <v>11066</v>
      </c>
      <c r="H711" s="9">
        <v>127576</v>
      </c>
      <c r="I711" s="69"/>
      <c r="J711" s="70"/>
      <c r="K711" s="71"/>
      <c r="L711" s="77"/>
      <c r="M711" s="78"/>
      <c r="N711" t="str">
        <f t="shared" si="57"/>
        <v>12818</v>
      </c>
      <c r="O711">
        <f t="shared" si="58"/>
        <v>12818</v>
      </c>
      <c r="P711" s="29">
        <f t="shared" si="59"/>
        <v>1244641</v>
      </c>
      <c r="Q711" t="e">
        <f>+VLOOKUP(O711,'Bảng kê HĐ 2022'!N$1912:R$4434,4,0)</f>
        <v>#N/A</v>
      </c>
      <c r="R711" t="e">
        <f>+VLOOKUP(O711,'Hàng trả'!#REF!,2,0)</f>
        <v>#REF!</v>
      </c>
    </row>
    <row r="712" spans="1:18" hidden="1" x14ac:dyDescent="0.3">
      <c r="A712" s="5">
        <v>3</v>
      </c>
      <c r="B712" s="64"/>
      <c r="C712" s="6" t="s">
        <v>11250</v>
      </c>
      <c r="D712" s="7">
        <v>44611</v>
      </c>
      <c r="E712" s="8" t="s">
        <v>10236</v>
      </c>
      <c r="F712" s="9">
        <v>541966</v>
      </c>
      <c r="G712" s="8" t="s">
        <v>11066</v>
      </c>
      <c r="H712" s="9">
        <v>55552</v>
      </c>
      <c r="I712" s="69"/>
      <c r="J712" s="70"/>
      <c r="K712" s="71"/>
      <c r="L712" s="77"/>
      <c r="M712" s="78"/>
      <c r="N712" t="str">
        <f t="shared" si="57"/>
        <v>13058</v>
      </c>
      <c r="O712">
        <f t="shared" si="58"/>
        <v>13058</v>
      </c>
      <c r="P712" s="29">
        <f t="shared" si="59"/>
        <v>541966</v>
      </c>
      <c r="Q712" t="e">
        <f>+VLOOKUP(O712,'Bảng kê HĐ 2022'!N$1912:R$4434,4,0)</f>
        <v>#N/A</v>
      </c>
      <c r="R712" t="e">
        <f>+VLOOKUP(O712,'Hàng trả'!#REF!,2,0)</f>
        <v>#REF!</v>
      </c>
    </row>
    <row r="713" spans="1:18" hidden="1" x14ac:dyDescent="0.3">
      <c r="A713" s="5">
        <v>3</v>
      </c>
      <c r="B713" s="64"/>
      <c r="C713" s="6" t="s">
        <v>11251</v>
      </c>
      <c r="D713" s="7">
        <v>44599</v>
      </c>
      <c r="E713" s="8" t="s">
        <v>11111</v>
      </c>
      <c r="F713" s="9">
        <v>400506</v>
      </c>
      <c r="G713" s="8" t="s">
        <v>11066</v>
      </c>
      <c r="H713" s="9">
        <v>41052</v>
      </c>
      <c r="I713" s="69"/>
      <c r="J713" s="70"/>
      <c r="K713" s="71"/>
      <c r="L713" s="77"/>
      <c r="M713" s="78"/>
      <c r="N713" t="str">
        <f t="shared" ref="N713:N776" si="60">+RIGHT(C713,5)</f>
        <v>10644</v>
      </c>
      <c r="O713">
        <f t="shared" ref="O713:O776" si="61">+N713*1</f>
        <v>10644</v>
      </c>
      <c r="P713" s="29">
        <f t="shared" ref="P713:P776" si="62">+F713</f>
        <v>400506</v>
      </c>
      <c r="Q713" t="e">
        <f>+VLOOKUP(O713,'Bảng kê HĐ 2022'!N$1912:R$4434,4,0)</f>
        <v>#N/A</v>
      </c>
      <c r="R713" t="e">
        <f>+VLOOKUP(O713,'Hàng trả'!#REF!,2,0)</f>
        <v>#REF!</v>
      </c>
    </row>
    <row r="714" spans="1:18" hidden="1" x14ac:dyDescent="0.3">
      <c r="A714" s="5">
        <v>3</v>
      </c>
      <c r="B714" s="64"/>
      <c r="C714" s="6" t="s">
        <v>11252</v>
      </c>
      <c r="D714" s="7">
        <v>44607</v>
      </c>
      <c r="E714" s="8" t="s">
        <v>11136</v>
      </c>
      <c r="F714" s="9">
        <v>400506</v>
      </c>
      <c r="G714" s="8" t="s">
        <v>11066</v>
      </c>
      <c r="H714" s="9">
        <v>41052</v>
      </c>
      <c r="I714" s="69"/>
      <c r="J714" s="70"/>
      <c r="K714" s="71"/>
      <c r="L714" s="77"/>
      <c r="M714" s="78"/>
      <c r="N714" t="str">
        <f t="shared" si="60"/>
        <v>12742</v>
      </c>
      <c r="O714">
        <f t="shared" si="61"/>
        <v>12742</v>
      </c>
      <c r="P714" s="29">
        <f t="shared" si="62"/>
        <v>400506</v>
      </c>
      <c r="Q714" t="e">
        <f>+VLOOKUP(O714,'Bảng kê HĐ 2022'!N$1912:R$4434,4,0)</f>
        <v>#N/A</v>
      </c>
      <c r="R714" t="e">
        <f>+VLOOKUP(O714,'Hàng trả'!#REF!,2,0)</f>
        <v>#REF!</v>
      </c>
    </row>
    <row r="715" spans="1:18" hidden="1" x14ac:dyDescent="0.3">
      <c r="A715" s="5">
        <v>3</v>
      </c>
      <c r="B715" s="64"/>
      <c r="C715" s="6" t="s">
        <v>11253</v>
      </c>
      <c r="D715" s="7">
        <v>44607</v>
      </c>
      <c r="E715" s="8" t="s">
        <v>10263</v>
      </c>
      <c r="F715" s="9">
        <v>944706</v>
      </c>
      <c r="G715" s="8" t="s">
        <v>11066</v>
      </c>
      <c r="H715" s="9">
        <v>96832</v>
      </c>
      <c r="I715" s="69"/>
      <c r="J715" s="70"/>
      <c r="K715" s="71"/>
      <c r="L715" s="77"/>
      <c r="M715" s="78"/>
      <c r="N715" t="str">
        <f t="shared" si="60"/>
        <v>12743</v>
      </c>
      <c r="O715">
        <f t="shared" si="61"/>
        <v>12743</v>
      </c>
      <c r="P715" s="29">
        <f t="shared" si="62"/>
        <v>944706</v>
      </c>
      <c r="Q715" t="e">
        <f>+VLOOKUP(O715,'Bảng kê HĐ 2022'!N$1912:R$4434,4,0)</f>
        <v>#N/A</v>
      </c>
      <c r="R715" t="e">
        <f>+VLOOKUP(O715,'Hàng trả'!#REF!,2,0)</f>
        <v>#REF!</v>
      </c>
    </row>
    <row r="716" spans="1:18" hidden="1" x14ac:dyDescent="0.3">
      <c r="A716" s="5">
        <v>3</v>
      </c>
      <c r="B716" s="64"/>
      <c r="C716" s="6" t="s">
        <v>11254</v>
      </c>
      <c r="D716" s="7">
        <v>44608</v>
      </c>
      <c r="E716" s="8" t="s">
        <v>10283</v>
      </c>
      <c r="F716" s="9">
        <v>781851</v>
      </c>
      <c r="G716" s="8" t="s">
        <v>11066</v>
      </c>
      <c r="H716" s="9">
        <v>80140</v>
      </c>
      <c r="I716" s="69"/>
      <c r="J716" s="70"/>
      <c r="K716" s="71"/>
      <c r="L716" s="77"/>
      <c r="M716" s="78"/>
      <c r="N716" t="str">
        <f t="shared" si="60"/>
        <v>12775</v>
      </c>
      <c r="O716">
        <f t="shared" si="61"/>
        <v>12775</v>
      </c>
      <c r="P716" s="29">
        <f t="shared" si="62"/>
        <v>781851</v>
      </c>
      <c r="Q716" t="e">
        <f>+VLOOKUP(O716,'Bảng kê HĐ 2022'!N$1912:R$4434,4,0)</f>
        <v>#N/A</v>
      </c>
      <c r="R716" t="e">
        <f>+VLOOKUP(O716,'Hàng trả'!#REF!,2,0)</f>
        <v>#REF!</v>
      </c>
    </row>
    <row r="717" spans="1:18" hidden="1" x14ac:dyDescent="0.3">
      <c r="A717" s="5">
        <v>3</v>
      </c>
      <c r="B717" s="64"/>
      <c r="C717" s="6" t="s">
        <v>11255</v>
      </c>
      <c r="D717" s="7">
        <v>44607</v>
      </c>
      <c r="E717" s="8" t="s">
        <v>11100</v>
      </c>
      <c r="F717" s="9">
        <v>915910</v>
      </c>
      <c r="G717" s="8" t="s">
        <v>11066</v>
      </c>
      <c r="H717" s="9">
        <v>93881</v>
      </c>
      <c r="I717" s="69"/>
      <c r="J717" s="70"/>
      <c r="K717" s="71"/>
      <c r="L717" s="77"/>
      <c r="M717" s="78"/>
      <c r="N717" t="str">
        <f t="shared" si="60"/>
        <v>12721</v>
      </c>
      <c r="O717">
        <f t="shared" si="61"/>
        <v>12721</v>
      </c>
      <c r="P717" s="29">
        <f t="shared" si="62"/>
        <v>915910</v>
      </c>
      <c r="Q717" t="e">
        <f>+VLOOKUP(O717,'Bảng kê HĐ 2022'!N$1912:R$4434,4,0)</f>
        <v>#N/A</v>
      </c>
      <c r="R717" t="e">
        <f>+VLOOKUP(O717,'Hàng trả'!#REF!,2,0)</f>
        <v>#REF!</v>
      </c>
    </row>
    <row r="718" spans="1:18" hidden="1" x14ac:dyDescent="0.3">
      <c r="A718" s="5">
        <v>3</v>
      </c>
      <c r="B718" s="64"/>
      <c r="C718" s="6" t="s">
        <v>11256</v>
      </c>
      <c r="D718" s="7">
        <v>44601</v>
      </c>
      <c r="E718" s="8" t="s">
        <v>11095</v>
      </c>
      <c r="F718" s="9">
        <v>642956</v>
      </c>
      <c r="G718" s="8" t="s">
        <v>11066</v>
      </c>
      <c r="H718" s="9">
        <v>65903</v>
      </c>
      <c r="I718" s="69"/>
      <c r="J718" s="70"/>
      <c r="K718" s="71"/>
      <c r="L718" s="77"/>
      <c r="M718" s="78"/>
      <c r="N718" t="str">
        <f t="shared" si="60"/>
        <v>10738</v>
      </c>
      <c r="O718">
        <f t="shared" si="61"/>
        <v>10738</v>
      </c>
      <c r="P718" s="29">
        <f t="shared" si="62"/>
        <v>642956</v>
      </c>
      <c r="Q718" t="e">
        <f>+VLOOKUP(O718,'Bảng kê HĐ 2022'!N$1912:R$4434,4,0)</f>
        <v>#N/A</v>
      </c>
      <c r="R718" t="e">
        <f>+VLOOKUP(O718,'Hàng trả'!#REF!,2,0)</f>
        <v>#REF!</v>
      </c>
    </row>
    <row r="719" spans="1:18" hidden="1" x14ac:dyDescent="0.3">
      <c r="A719" s="5">
        <v>3</v>
      </c>
      <c r="B719" s="64"/>
      <c r="C719" s="6" t="s">
        <v>11257</v>
      </c>
      <c r="D719" s="7">
        <v>44601</v>
      </c>
      <c r="E719" s="8" t="s">
        <v>10236</v>
      </c>
      <c r="F719" s="9">
        <v>548364</v>
      </c>
      <c r="G719" s="8" t="s">
        <v>11066</v>
      </c>
      <c r="H719" s="9">
        <v>56207</v>
      </c>
      <c r="I719" s="69"/>
      <c r="J719" s="70"/>
      <c r="K719" s="71"/>
      <c r="L719" s="77"/>
      <c r="M719" s="78"/>
      <c r="N719" t="str">
        <f t="shared" si="60"/>
        <v>10755</v>
      </c>
      <c r="O719">
        <f t="shared" si="61"/>
        <v>10755</v>
      </c>
      <c r="P719" s="29">
        <f t="shared" si="62"/>
        <v>548364</v>
      </c>
      <c r="Q719" t="e">
        <f>+VLOOKUP(O719,'Bảng kê HĐ 2022'!N$1912:R$4434,4,0)</f>
        <v>#N/A</v>
      </c>
      <c r="R719" t="e">
        <f>+VLOOKUP(O719,'Hàng trả'!#REF!,2,0)</f>
        <v>#REF!</v>
      </c>
    </row>
    <row r="720" spans="1:18" hidden="1" x14ac:dyDescent="0.3">
      <c r="A720" s="5">
        <v>3</v>
      </c>
      <c r="B720" s="64"/>
      <c r="C720" s="6" t="s">
        <v>11258</v>
      </c>
      <c r="D720" s="7">
        <v>44602</v>
      </c>
      <c r="E720" s="8" t="s">
        <v>10236</v>
      </c>
      <c r="F720" s="9">
        <v>905395</v>
      </c>
      <c r="G720" s="8" t="s">
        <v>11066</v>
      </c>
      <c r="H720" s="9">
        <v>92803</v>
      </c>
      <c r="I720" s="69"/>
      <c r="J720" s="70"/>
      <c r="K720" s="71"/>
      <c r="L720" s="77"/>
      <c r="M720" s="78"/>
      <c r="N720" t="str">
        <f t="shared" si="60"/>
        <v>11244</v>
      </c>
      <c r="O720">
        <f t="shared" si="61"/>
        <v>11244</v>
      </c>
      <c r="P720" s="29">
        <f t="shared" si="62"/>
        <v>905395</v>
      </c>
      <c r="Q720" t="e">
        <f>+VLOOKUP(O720,'Bảng kê HĐ 2022'!N$1912:R$4434,4,0)</f>
        <v>#N/A</v>
      </c>
      <c r="R720" t="e">
        <f>+VLOOKUP(O720,'Hàng trả'!#REF!,2,0)</f>
        <v>#REF!</v>
      </c>
    </row>
    <row r="721" spans="1:18" hidden="1" x14ac:dyDescent="0.3">
      <c r="A721" s="5">
        <v>3</v>
      </c>
      <c r="B721" s="64"/>
      <c r="C721" s="6" t="s">
        <v>11259</v>
      </c>
      <c r="D721" s="7">
        <v>44617</v>
      </c>
      <c r="E721" s="8" t="s">
        <v>10193</v>
      </c>
      <c r="F721" s="9">
        <v>1426778</v>
      </c>
      <c r="G721" s="8" t="s">
        <v>11066</v>
      </c>
      <c r="H721" s="9">
        <v>146245</v>
      </c>
      <c r="I721" s="69"/>
      <c r="J721" s="70"/>
      <c r="K721" s="71"/>
      <c r="L721" s="77"/>
      <c r="M721" s="78"/>
      <c r="N721" t="str">
        <f t="shared" si="60"/>
        <v>14288</v>
      </c>
      <c r="O721">
        <f t="shared" si="61"/>
        <v>14288</v>
      </c>
      <c r="P721" s="29">
        <f t="shared" si="62"/>
        <v>1426778</v>
      </c>
      <c r="Q721" t="e">
        <f>+VLOOKUP(O721,'Bảng kê HĐ 2022'!N$1912:R$4434,4,0)</f>
        <v>#N/A</v>
      </c>
      <c r="R721" t="e">
        <f>+VLOOKUP(O721,'Hàng trả'!#REF!,2,0)</f>
        <v>#REF!</v>
      </c>
    </row>
    <row r="722" spans="1:18" hidden="1" x14ac:dyDescent="0.3">
      <c r="A722" s="5">
        <v>3</v>
      </c>
      <c r="B722" s="64"/>
      <c r="C722" s="6" t="s">
        <v>11260</v>
      </c>
      <c r="D722" s="7">
        <v>44618</v>
      </c>
      <c r="E722" s="8" t="s">
        <v>10220</v>
      </c>
      <c r="F722" s="9">
        <v>1027338</v>
      </c>
      <c r="G722" s="8" t="s">
        <v>11066</v>
      </c>
      <c r="H722" s="9">
        <v>105302</v>
      </c>
      <c r="I722" s="69"/>
      <c r="J722" s="70"/>
      <c r="K722" s="71"/>
      <c r="L722" s="77"/>
      <c r="M722" s="78"/>
      <c r="N722" t="str">
        <f t="shared" si="60"/>
        <v>14325</v>
      </c>
      <c r="O722">
        <f t="shared" si="61"/>
        <v>14325</v>
      </c>
      <c r="P722" s="29">
        <f t="shared" si="62"/>
        <v>1027338</v>
      </c>
      <c r="Q722" t="e">
        <f>+VLOOKUP(O722,'Bảng kê HĐ 2022'!N$1912:R$4434,4,0)</f>
        <v>#N/A</v>
      </c>
      <c r="R722" t="e">
        <f>+VLOOKUP(O722,'Hàng trả'!#REF!,2,0)</f>
        <v>#REF!</v>
      </c>
    </row>
    <row r="723" spans="1:18" hidden="1" x14ac:dyDescent="0.3">
      <c r="A723" s="5">
        <v>3</v>
      </c>
      <c r="B723" s="64"/>
      <c r="C723" s="6" t="s">
        <v>11261</v>
      </c>
      <c r="D723" s="7">
        <v>44618</v>
      </c>
      <c r="E723" s="8" t="s">
        <v>11136</v>
      </c>
      <c r="F723" s="9">
        <v>1054364</v>
      </c>
      <c r="G723" s="8" t="s">
        <v>11066</v>
      </c>
      <c r="H723" s="9">
        <v>108072</v>
      </c>
      <c r="I723" s="69"/>
      <c r="J723" s="70"/>
      <c r="K723" s="71"/>
      <c r="L723" s="77"/>
      <c r="M723" s="78"/>
      <c r="N723" t="str">
        <f t="shared" si="60"/>
        <v>14318</v>
      </c>
      <c r="O723">
        <f t="shared" si="61"/>
        <v>14318</v>
      </c>
      <c r="P723" s="29">
        <f t="shared" si="62"/>
        <v>1054364</v>
      </c>
      <c r="Q723" t="e">
        <f>+VLOOKUP(O723,'Bảng kê HĐ 2022'!N$1912:R$4434,4,0)</f>
        <v>#N/A</v>
      </c>
      <c r="R723" t="e">
        <f>+VLOOKUP(O723,'Hàng trả'!#REF!,2,0)</f>
        <v>#REF!</v>
      </c>
    </row>
    <row r="724" spans="1:18" hidden="1" x14ac:dyDescent="0.3">
      <c r="A724" s="5">
        <v>3</v>
      </c>
      <c r="B724" s="64"/>
      <c r="C724" s="6" t="s">
        <v>11262</v>
      </c>
      <c r="D724" s="7">
        <v>44618</v>
      </c>
      <c r="E724" s="8" t="s">
        <v>11123</v>
      </c>
      <c r="F724" s="9">
        <v>907395</v>
      </c>
      <c r="G724" s="8" t="s">
        <v>11066</v>
      </c>
      <c r="H724" s="9">
        <v>93008</v>
      </c>
      <c r="I724" s="69"/>
      <c r="J724" s="70"/>
      <c r="K724" s="71"/>
      <c r="L724" s="77"/>
      <c r="M724" s="78"/>
      <c r="N724" t="str">
        <f t="shared" si="60"/>
        <v>14338</v>
      </c>
      <c r="O724">
        <f t="shared" si="61"/>
        <v>14338</v>
      </c>
      <c r="P724" s="29">
        <f t="shared" si="62"/>
        <v>907395</v>
      </c>
      <c r="Q724" t="e">
        <f>+VLOOKUP(O724,'Bảng kê HĐ 2022'!N$1912:R$4434,4,0)</f>
        <v>#N/A</v>
      </c>
      <c r="R724" t="e">
        <f>+VLOOKUP(O724,'Hàng trả'!#REF!,2,0)</f>
        <v>#REF!</v>
      </c>
    </row>
    <row r="725" spans="1:18" hidden="1" x14ac:dyDescent="0.3">
      <c r="A725" s="5">
        <v>3</v>
      </c>
      <c r="B725" s="64"/>
      <c r="C725" s="6" t="s">
        <v>11263</v>
      </c>
      <c r="D725" s="7">
        <v>44618</v>
      </c>
      <c r="E725" s="8" t="s">
        <v>10193</v>
      </c>
      <c r="F725" s="9">
        <v>549546</v>
      </c>
      <c r="G725" s="8" t="s">
        <v>11066</v>
      </c>
      <c r="H725" s="9">
        <v>56328</v>
      </c>
      <c r="I725" s="69"/>
      <c r="J725" s="70"/>
      <c r="K725" s="71"/>
      <c r="L725" s="77"/>
      <c r="M725" s="78"/>
      <c r="N725" t="str">
        <f t="shared" si="60"/>
        <v>14311</v>
      </c>
      <c r="O725">
        <f t="shared" si="61"/>
        <v>14311</v>
      </c>
      <c r="P725" s="29">
        <f t="shared" si="62"/>
        <v>549546</v>
      </c>
      <c r="Q725" t="e">
        <f>+VLOOKUP(O725,'Bảng kê HĐ 2022'!N$1912:R$4434,4,0)</f>
        <v>#N/A</v>
      </c>
      <c r="R725" t="e">
        <f>+VLOOKUP(O725,'Hàng trả'!#REF!,2,0)</f>
        <v>#REF!</v>
      </c>
    </row>
    <row r="726" spans="1:18" hidden="1" x14ac:dyDescent="0.3">
      <c r="A726" s="5">
        <v>3</v>
      </c>
      <c r="B726" s="64"/>
      <c r="C726" s="6" t="s">
        <v>11264</v>
      </c>
      <c r="D726" s="7">
        <v>44618</v>
      </c>
      <c r="E726" s="8" t="s">
        <v>11136</v>
      </c>
      <c r="F726" s="9">
        <v>1592351</v>
      </c>
      <c r="G726" s="8" t="s">
        <v>11066</v>
      </c>
      <c r="H726" s="9">
        <v>163216</v>
      </c>
      <c r="I726" s="69"/>
      <c r="J726" s="70"/>
      <c r="K726" s="71"/>
      <c r="L726" s="77"/>
      <c r="M726" s="78"/>
      <c r="N726" t="str">
        <f t="shared" si="60"/>
        <v>14307</v>
      </c>
      <c r="O726">
        <f t="shared" si="61"/>
        <v>14307</v>
      </c>
      <c r="P726" s="29">
        <f t="shared" si="62"/>
        <v>1592351</v>
      </c>
      <c r="Q726" t="e">
        <f>+VLOOKUP(O726,'Bảng kê HĐ 2022'!N$1912:R$4434,4,0)</f>
        <v>#N/A</v>
      </c>
      <c r="R726" t="e">
        <f>+VLOOKUP(O726,'Hàng trả'!#REF!,2,0)</f>
        <v>#REF!</v>
      </c>
    </row>
    <row r="727" spans="1:18" hidden="1" x14ac:dyDescent="0.3">
      <c r="A727" s="5">
        <v>3</v>
      </c>
      <c r="B727" s="64"/>
      <c r="C727" s="6" t="s">
        <v>11265</v>
      </c>
      <c r="D727" s="7">
        <v>44616</v>
      </c>
      <c r="E727" s="8" t="s">
        <v>10193</v>
      </c>
      <c r="F727" s="9">
        <v>1027338</v>
      </c>
      <c r="G727" s="8" t="s">
        <v>11066</v>
      </c>
      <c r="H727" s="9">
        <v>105302</v>
      </c>
      <c r="I727" s="69"/>
      <c r="J727" s="70"/>
      <c r="K727" s="71"/>
      <c r="L727" s="77"/>
      <c r="M727" s="78"/>
      <c r="N727" t="str">
        <f t="shared" si="60"/>
        <v>13850</v>
      </c>
      <c r="O727">
        <f t="shared" si="61"/>
        <v>13850</v>
      </c>
      <c r="P727" s="29">
        <f t="shared" si="62"/>
        <v>1027338</v>
      </c>
      <c r="Q727" t="e">
        <f>+VLOOKUP(O727,'Bảng kê HĐ 2022'!N$1912:R$4434,4,0)</f>
        <v>#N/A</v>
      </c>
      <c r="R727" t="e">
        <f>+VLOOKUP(O727,'Hàng trả'!#REF!,2,0)</f>
        <v>#REF!</v>
      </c>
    </row>
    <row r="728" spans="1:18" hidden="1" x14ac:dyDescent="0.3">
      <c r="A728" s="5">
        <v>3</v>
      </c>
      <c r="B728" s="64"/>
      <c r="C728" s="6" t="s">
        <v>11266</v>
      </c>
      <c r="D728" s="7">
        <v>44618</v>
      </c>
      <c r="E728" s="8" t="s">
        <v>10193</v>
      </c>
      <c r="F728" s="9">
        <v>793055</v>
      </c>
      <c r="G728" s="8" t="s">
        <v>11066</v>
      </c>
      <c r="H728" s="9">
        <v>81288</v>
      </c>
      <c r="I728" s="69"/>
      <c r="J728" s="70"/>
      <c r="K728" s="71"/>
      <c r="L728" s="77"/>
      <c r="M728" s="78"/>
      <c r="N728" t="str">
        <f t="shared" si="60"/>
        <v>14341</v>
      </c>
      <c r="O728">
        <f t="shared" si="61"/>
        <v>14341</v>
      </c>
      <c r="P728" s="29">
        <f t="shared" si="62"/>
        <v>793055</v>
      </c>
      <c r="Q728" t="e">
        <f>+VLOOKUP(O728,'Bảng kê HĐ 2022'!N$1912:R$4434,4,0)</f>
        <v>#N/A</v>
      </c>
      <c r="R728" t="e">
        <f>+VLOOKUP(O728,'Hàng trả'!#REF!,2,0)</f>
        <v>#REF!</v>
      </c>
    </row>
    <row r="729" spans="1:18" hidden="1" x14ac:dyDescent="0.3">
      <c r="A729" s="5">
        <v>3</v>
      </c>
      <c r="B729" s="64"/>
      <c r="C729" s="6" t="s">
        <v>11267</v>
      </c>
      <c r="D729" s="7">
        <v>44611</v>
      </c>
      <c r="E729" s="13"/>
      <c r="F729" s="9">
        <v>760334</v>
      </c>
      <c r="G729" s="8" t="s">
        <v>11066</v>
      </c>
      <c r="H729" s="9">
        <v>77934</v>
      </c>
      <c r="I729" s="69"/>
      <c r="J729" s="70"/>
      <c r="K729" s="71"/>
      <c r="L729" s="77"/>
      <c r="M729" s="78"/>
      <c r="N729" t="str">
        <f t="shared" si="60"/>
        <v>13069</v>
      </c>
      <c r="O729">
        <f t="shared" si="61"/>
        <v>13069</v>
      </c>
      <c r="P729" s="29">
        <f t="shared" si="62"/>
        <v>760334</v>
      </c>
      <c r="Q729" t="e">
        <f>+VLOOKUP(O729,'Bảng kê HĐ 2022'!N$1912:R$4434,4,0)</f>
        <v>#N/A</v>
      </c>
      <c r="R729" t="e">
        <f>+VLOOKUP(O729,'Hàng trả'!#REF!,2,0)</f>
        <v>#REF!</v>
      </c>
    </row>
    <row r="730" spans="1:18" hidden="1" x14ac:dyDescent="0.3">
      <c r="A730" s="5">
        <v>3</v>
      </c>
      <c r="B730" s="64"/>
      <c r="C730" s="6" t="s">
        <v>11268</v>
      </c>
      <c r="D730" s="7">
        <v>44611</v>
      </c>
      <c r="E730" s="8" t="s">
        <v>11103</v>
      </c>
      <c r="F730" s="9">
        <v>1120162</v>
      </c>
      <c r="G730" s="8" t="s">
        <v>11066</v>
      </c>
      <c r="H730" s="9">
        <v>114817</v>
      </c>
      <c r="I730" s="69"/>
      <c r="J730" s="70"/>
      <c r="K730" s="71"/>
      <c r="L730" s="77"/>
      <c r="M730" s="78"/>
      <c r="N730" t="str">
        <f t="shared" si="60"/>
        <v>13094</v>
      </c>
      <c r="O730">
        <f t="shared" si="61"/>
        <v>13094</v>
      </c>
      <c r="P730" s="29">
        <f t="shared" si="62"/>
        <v>1120162</v>
      </c>
      <c r="Q730" t="e">
        <f>+VLOOKUP(O730,'Bảng kê HĐ 2022'!N$1912:R$4434,4,0)</f>
        <v>#N/A</v>
      </c>
      <c r="R730" t="e">
        <f>+VLOOKUP(O730,'Hàng trả'!#REF!,2,0)</f>
        <v>#REF!</v>
      </c>
    </row>
    <row r="731" spans="1:18" hidden="1" x14ac:dyDescent="0.3">
      <c r="A731" s="5">
        <v>3</v>
      </c>
      <c r="B731" s="64"/>
      <c r="C731" s="6" t="s">
        <v>11269</v>
      </c>
      <c r="D731" s="7">
        <v>44608</v>
      </c>
      <c r="E731" s="8" t="s">
        <v>10236</v>
      </c>
      <c r="F731" s="9">
        <v>519383</v>
      </c>
      <c r="G731" s="8" t="s">
        <v>11066</v>
      </c>
      <c r="H731" s="9">
        <v>53237</v>
      </c>
      <c r="I731" s="69"/>
      <c r="J731" s="70"/>
      <c r="K731" s="71"/>
      <c r="L731" s="77"/>
      <c r="M731" s="78"/>
      <c r="N731" t="str">
        <f t="shared" si="60"/>
        <v>12765</v>
      </c>
      <c r="O731">
        <f t="shared" si="61"/>
        <v>12765</v>
      </c>
      <c r="P731" s="29">
        <f t="shared" si="62"/>
        <v>519383</v>
      </c>
      <c r="Q731" t="e">
        <f>+VLOOKUP(O731,'Bảng kê HĐ 2022'!N$1912:R$4434,4,0)</f>
        <v>#N/A</v>
      </c>
      <c r="R731" t="e">
        <f>+VLOOKUP(O731,'Hàng trả'!#REF!,2,0)</f>
        <v>#REF!</v>
      </c>
    </row>
    <row r="732" spans="1:18" hidden="1" x14ac:dyDescent="0.3">
      <c r="A732" s="5">
        <v>3</v>
      </c>
      <c r="B732" s="64"/>
      <c r="C732" s="6" t="s">
        <v>11270</v>
      </c>
      <c r="D732" s="7">
        <v>44609</v>
      </c>
      <c r="E732" s="8" t="s">
        <v>11100</v>
      </c>
      <c r="F732" s="9">
        <v>597744</v>
      </c>
      <c r="G732" s="8" t="s">
        <v>11066</v>
      </c>
      <c r="H732" s="9">
        <v>61269</v>
      </c>
      <c r="I732" s="69"/>
      <c r="J732" s="70"/>
      <c r="K732" s="71"/>
      <c r="L732" s="77"/>
      <c r="M732" s="78"/>
      <c r="N732" t="str">
        <f t="shared" si="60"/>
        <v>12830</v>
      </c>
      <c r="O732">
        <f t="shared" si="61"/>
        <v>12830</v>
      </c>
      <c r="P732" s="29">
        <f t="shared" si="62"/>
        <v>597744</v>
      </c>
      <c r="Q732" t="e">
        <f>+VLOOKUP(O732,'Bảng kê HĐ 2022'!N$1912:R$4434,4,0)</f>
        <v>#N/A</v>
      </c>
      <c r="R732" t="e">
        <f>+VLOOKUP(O732,'Hàng trả'!#REF!,2,0)</f>
        <v>#REF!</v>
      </c>
    </row>
    <row r="733" spans="1:18" hidden="1" x14ac:dyDescent="0.3">
      <c r="A733" s="5">
        <v>3</v>
      </c>
      <c r="B733" s="64"/>
      <c r="C733" s="6" t="s">
        <v>11271</v>
      </c>
      <c r="D733" s="7">
        <v>44609</v>
      </c>
      <c r="E733" s="8" t="s">
        <v>11100</v>
      </c>
      <c r="F733" s="9">
        <v>667510</v>
      </c>
      <c r="G733" s="8" t="s">
        <v>11066</v>
      </c>
      <c r="H733" s="9">
        <v>68420</v>
      </c>
      <c r="I733" s="69"/>
      <c r="J733" s="70"/>
      <c r="K733" s="71"/>
      <c r="L733" s="77"/>
      <c r="M733" s="78"/>
      <c r="N733" t="str">
        <f t="shared" si="60"/>
        <v>12838</v>
      </c>
      <c r="O733">
        <f t="shared" si="61"/>
        <v>12838</v>
      </c>
      <c r="P733" s="29">
        <f t="shared" si="62"/>
        <v>667510</v>
      </c>
      <c r="Q733" t="e">
        <f>+VLOOKUP(O733,'Bảng kê HĐ 2022'!N$1912:R$4434,4,0)</f>
        <v>#N/A</v>
      </c>
      <c r="R733" t="e">
        <f>+VLOOKUP(O733,'Hàng trả'!#REF!,2,0)</f>
        <v>#REF!</v>
      </c>
    </row>
    <row r="734" spans="1:18" hidden="1" x14ac:dyDescent="0.3">
      <c r="A734" s="5">
        <v>3</v>
      </c>
      <c r="B734" s="64"/>
      <c r="C734" s="6" t="s">
        <v>11272</v>
      </c>
      <c r="D734" s="7">
        <v>44603</v>
      </c>
      <c r="E734" s="8" t="s">
        <v>11100</v>
      </c>
      <c r="F734" s="9">
        <v>756355</v>
      </c>
      <c r="G734" s="8" t="s">
        <v>11066</v>
      </c>
      <c r="H734" s="9">
        <v>77526</v>
      </c>
      <c r="I734" s="69"/>
      <c r="J734" s="70"/>
      <c r="K734" s="71"/>
      <c r="L734" s="77"/>
      <c r="M734" s="78"/>
      <c r="N734" t="str">
        <f t="shared" si="60"/>
        <v>11496</v>
      </c>
      <c r="O734">
        <f t="shared" si="61"/>
        <v>11496</v>
      </c>
      <c r="P734" s="29">
        <f t="shared" si="62"/>
        <v>756355</v>
      </c>
      <c r="Q734" t="e">
        <f>+VLOOKUP(O734,'Bảng kê HĐ 2022'!N$1912:R$4434,4,0)</f>
        <v>#N/A</v>
      </c>
      <c r="R734" t="e">
        <f>+VLOOKUP(O734,'Hàng trả'!#REF!,2,0)</f>
        <v>#REF!</v>
      </c>
    </row>
    <row r="735" spans="1:18" hidden="1" x14ac:dyDescent="0.3">
      <c r="A735" s="5">
        <v>3</v>
      </c>
      <c r="B735" s="64"/>
      <c r="C735" s="6" t="s">
        <v>11273</v>
      </c>
      <c r="D735" s="7">
        <v>44611</v>
      </c>
      <c r="E735" s="8" t="s">
        <v>10199</v>
      </c>
      <c r="F735" s="9">
        <v>760334</v>
      </c>
      <c r="G735" s="8" t="s">
        <v>11066</v>
      </c>
      <c r="H735" s="9">
        <v>77934</v>
      </c>
      <c r="I735" s="69"/>
      <c r="J735" s="70"/>
      <c r="K735" s="71"/>
      <c r="L735" s="77"/>
      <c r="M735" s="78"/>
      <c r="N735" t="str">
        <f t="shared" si="60"/>
        <v>13095</v>
      </c>
      <c r="O735">
        <f t="shared" si="61"/>
        <v>13095</v>
      </c>
      <c r="P735" s="29">
        <f t="shared" si="62"/>
        <v>760334</v>
      </c>
      <c r="Q735" t="e">
        <f>+VLOOKUP(O735,'Bảng kê HĐ 2022'!N$1912:R$4434,4,0)</f>
        <v>#N/A</v>
      </c>
      <c r="R735" t="e">
        <f>+VLOOKUP(O735,'Hàng trả'!#REF!,2,0)</f>
        <v>#REF!</v>
      </c>
    </row>
    <row r="736" spans="1:18" hidden="1" x14ac:dyDescent="0.3">
      <c r="A736" s="5">
        <v>3</v>
      </c>
      <c r="B736" s="64"/>
      <c r="C736" s="6" t="s">
        <v>11274</v>
      </c>
      <c r="D736" s="7">
        <v>44607</v>
      </c>
      <c r="E736" s="8" t="s">
        <v>10236</v>
      </c>
      <c r="F736" s="9">
        <v>1639197</v>
      </c>
      <c r="G736" s="8" t="s">
        <v>11066</v>
      </c>
      <c r="H736" s="9">
        <v>168018</v>
      </c>
      <c r="I736" s="69"/>
      <c r="J736" s="70"/>
      <c r="K736" s="71"/>
      <c r="L736" s="77"/>
      <c r="M736" s="78"/>
      <c r="N736" t="str">
        <f t="shared" si="60"/>
        <v>12724</v>
      </c>
      <c r="O736">
        <f t="shared" si="61"/>
        <v>12724</v>
      </c>
      <c r="P736" s="29">
        <f t="shared" si="62"/>
        <v>1639197</v>
      </c>
      <c r="Q736" t="e">
        <f>+VLOOKUP(O736,'Bảng kê HĐ 2022'!N$1912:R$4434,4,0)</f>
        <v>#N/A</v>
      </c>
      <c r="R736" t="e">
        <f>+VLOOKUP(O736,'Hàng trả'!#REF!,2,0)</f>
        <v>#REF!</v>
      </c>
    </row>
    <row r="737" spans="1:18" hidden="1" x14ac:dyDescent="0.3">
      <c r="A737" s="5">
        <v>3</v>
      </c>
      <c r="B737" s="64"/>
      <c r="C737" s="6" t="s">
        <v>11275</v>
      </c>
      <c r="D737" s="7">
        <v>44603</v>
      </c>
      <c r="E737" s="8" t="s">
        <v>11111</v>
      </c>
      <c r="F737" s="9">
        <v>1842383</v>
      </c>
      <c r="G737" s="8" t="s">
        <v>11066</v>
      </c>
      <c r="H737" s="9">
        <v>188844</v>
      </c>
      <c r="I737" s="69"/>
      <c r="J737" s="70"/>
      <c r="K737" s="71"/>
      <c r="L737" s="77"/>
      <c r="M737" s="78"/>
      <c r="N737" t="str">
        <f t="shared" si="60"/>
        <v>11479</v>
      </c>
      <c r="O737">
        <f t="shared" si="61"/>
        <v>11479</v>
      </c>
      <c r="P737" s="29">
        <f t="shared" si="62"/>
        <v>1842383</v>
      </c>
      <c r="Q737" t="e">
        <f>+VLOOKUP(O737,'Bảng kê HĐ 2022'!N$1912:R$4434,4,0)</f>
        <v>#N/A</v>
      </c>
      <c r="R737" t="e">
        <f>+VLOOKUP(O737,'Hàng trả'!#REF!,2,0)</f>
        <v>#REF!</v>
      </c>
    </row>
    <row r="738" spans="1:18" hidden="1" x14ac:dyDescent="0.3">
      <c r="A738" s="5">
        <v>3</v>
      </c>
      <c r="B738" s="64"/>
      <c r="C738" s="6" t="s">
        <v>11276</v>
      </c>
      <c r="D738" s="7">
        <v>44608</v>
      </c>
      <c r="E738" s="8" t="s">
        <v>10193</v>
      </c>
      <c r="F738" s="9">
        <v>459756</v>
      </c>
      <c r="G738" s="8" t="s">
        <v>11066</v>
      </c>
      <c r="H738" s="9">
        <v>47125</v>
      </c>
      <c r="I738" s="69"/>
      <c r="J738" s="70"/>
      <c r="K738" s="71"/>
      <c r="L738" s="77"/>
      <c r="M738" s="78"/>
      <c r="N738" t="str">
        <f t="shared" si="60"/>
        <v>12780</v>
      </c>
      <c r="O738">
        <f t="shared" si="61"/>
        <v>12780</v>
      </c>
      <c r="P738" s="29">
        <f t="shared" si="62"/>
        <v>459756</v>
      </c>
      <c r="Q738" t="e">
        <f>+VLOOKUP(O738,'Bảng kê HĐ 2022'!N$1912:R$4434,4,0)</f>
        <v>#N/A</v>
      </c>
      <c r="R738" t="e">
        <f>+VLOOKUP(O738,'Hàng trả'!#REF!,2,0)</f>
        <v>#REF!</v>
      </c>
    </row>
    <row r="739" spans="1:18" hidden="1" x14ac:dyDescent="0.3">
      <c r="A739" s="5">
        <v>3</v>
      </c>
      <c r="B739" s="64"/>
      <c r="C739" s="6" t="s">
        <v>11277</v>
      </c>
      <c r="D739" s="7">
        <v>44603</v>
      </c>
      <c r="E739" s="8" t="s">
        <v>10236</v>
      </c>
      <c r="F739" s="9">
        <v>996241</v>
      </c>
      <c r="G739" s="8" t="s">
        <v>11066</v>
      </c>
      <c r="H739" s="9">
        <v>102115</v>
      </c>
      <c r="I739" s="69"/>
      <c r="J739" s="70"/>
      <c r="K739" s="71"/>
      <c r="L739" s="77"/>
      <c r="M739" s="78"/>
      <c r="N739" t="str">
        <f t="shared" si="60"/>
        <v>11481</v>
      </c>
      <c r="O739">
        <f t="shared" si="61"/>
        <v>11481</v>
      </c>
      <c r="P739" s="29">
        <f t="shared" si="62"/>
        <v>996241</v>
      </c>
      <c r="Q739" t="e">
        <f>+VLOOKUP(O739,'Bảng kê HĐ 2022'!N$1912:R$4434,4,0)</f>
        <v>#N/A</v>
      </c>
      <c r="R739" t="e">
        <f>+VLOOKUP(O739,'Hàng trả'!#REF!,2,0)</f>
        <v>#REF!</v>
      </c>
    </row>
    <row r="740" spans="1:18" hidden="1" x14ac:dyDescent="0.3">
      <c r="A740" s="5">
        <v>3</v>
      </c>
      <c r="B740" s="64"/>
      <c r="C740" s="6" t="s">
        <v>11278</v>
      </c>
      <c r="D740" s="7">
        <v>44607</v>
      </c>
      <c r="E740" s="8" t="s">
        <v>10236</v>
      </c>
      <c r="F740" s="9">
        <v>359828</v>
      </c>
      <c r="G740" s="8" t="s">
        <v>11066</v>
      </c>
      <c r="H740" s="9">
        <v>36882</v>
      </c>
      <c r="I740" s="69"/>
      <c r="J740" s="70"/>
      <c r="K740" s="71"/>
      <c r="L740" s="77"/>
      <c r="M740" s="78"/>
      <c r="N740" t="str">
        <f t="shared" si="60"/>
        <v>12746</v>
      </c>
      <c r="O740">
        <f t="shared" si="61"/>
        <v>12746</v>
      </c>
      <c r="P740" s="29">
        <f t="shared" si="62"/>
        <v>359828</v>
      </c>
      <c r="Q740" t="e">
        <f>+VLOOKUP(O740,'Bảng kê HĐ 2022'!N$1912:R$4434,4,0)</f>
        <v>#N/A</v>
      </c>
      <c r="R740" t="e">
        <f>+VLOOKUP(O740,'Hàng trả'!#REF!,2,0)</f>
        <v>#REF!</v>
      </c>
    </row>
    <row r="741" spans="1:18" hidden="1" x14ac:dyDescent="0.3">
      <c r="A741" s="5">
        <v>3</v>
      </c>
      <c r="B741" s="64"/>
      <c r="C741" s="6" t="s">
        <v>11279</v>
      </c>
      <c r="D741" s="7">
        <v>44604</v>
      </c>
      <c r="E741" s="8" t="s">
        <v>10236</v>
      </c>
      <c r="F741" s="9">
        <v>837630</v>
      </c>
      <c r="G741" s="8" t="s">
        <v>11066</v>
      </c>
      <c r="H741" s="9">
        <v>85857</v>
      </c>
      <c r="I741" s="69"/>
      <c r="J741" s="70"/>
      <c r="K741" s="71"/>
      <c r="L741" s="77"/>
      <c r="M741" s="78"/>
      <c r="N741" t="str">
        <f t="shared" si="60"/>
        <v>11779</v>
      </c>
      <c r="O741">
        <f t="shared" si="61"/>
        <v>11779</v>
      </c>
      <c r="P741" s="29">
        <f t="shared" si="62"/>
        <v>837630</v>
      </c>
      <c r="Q741" t="e">
        <f>+VLOOKUP(O741,'Bảng kê HĐ 2022'!N$1912:R$4434,4,0)</f>
        <v>#N/A</v>
      </c>
      <c r="R741" t="e">
        <f>+VLOOKUP(O741,'Hàng trả'!#REF!,2,0)</f>
        <v>#REF!</v>
      </c>
    </row>
    <row r="742" spans="1:18" hidden="1" x14ac:dyDescent="0.3">
      <c r="A742" s="5">
        <v>3</v>
      </c>
      <c r="B742" s="64"/>
      <c r="C742" s="6" t="s">
        <v>11280</v>
      </c>
      <c r="D742" s="7">
        <v>44603</v>
      </c>
      <c r="E742" s="8" t="s">
        <v>11078</v>
      </c>
      <c r="F742" s="9">
        <v>1242670</v>
      </c>
      <c r="G742" s="8" t="s">
        <v>11066</v>
      </c>
      <c r="H742" s="9">
        <v>127374</v>
      </c>
      <c r="I742" s="69"/>
      <c r="J742" s="70"/>
      <c r="K742" s="71"/>
      <c r="L742" s="77"/>
      <c r="M742" s="78"/>
      <c r="N742" t="str">
        <f t="shared" si="60"/>
        <v>11500</v>
      </c>
      <c r="O742">
        <f t="shared" si="61"/>
        <v>11500</v>
      </c>
      <c r="P742" s="29">
        <f t="shared" si="62"/>
        <v>1242670</v>
      </c>
      <c r="Q742" t="e">
        <f>+VLOOKUP(O742,'Bảng kê HĐ 2022'!N$1912:R$4434,4,0)</f>
        <v>#N/A</v>
      </c>
      <c r="R742" t="e">
        <f>+VLOOKUP(O742,'Hàng trả'!#REF!,2,0)</f>
        <v>#REF!</v>
      </c>
    </row>
    <row r="743" spans="1:18" hidden="1" x14ac:dyDescent="0.3">
      <c r="A743" s="5">
        <v>3</v>
      </c>
      <c r="B743" s="64"/>
      <c r="C743" s="6" t="s">
        <v>11281</v>
      </c>
      <c r="D743" s="7">
        <v>44601</v>
      </c>
      <c r="E743" s="8" t="s">
        <v>11078</v>
      </c>
      <c r="F743" s="9">
        <v>486316</v>
      </c>
      <c r="G743" s="8" t="s">
        <v>11066</v>
      </c>
      <c r="H743" s="9">
        <v>49847</v>
      </c>
      <c r="I743" s="69"/>
      <c r="J743" s="70"/>
      <c r="K743" s="71"/>
      <c r="L743" s="77"/>
      <c r="M743" s="78"/>
      <c r="N743" t="str">
        <f t="shared" si="60"/>
        <v>10749</v>
      </c>
      <c r="O743">
        <f t="shared" si="61"/>
        <v>10749</v>
      </c>
      <c r="P743" s="29">
        <f t="shared" si="62"/>
        <v>486316</v>
      </c>
      <c r="Q743" t="e">
        <f>+VLOOKUP(O743,'Bảng kê HĐ 2022'!N$1912:R$4434,4,0)</f>
        <v>#N/A</v>
      </c>
      <c r="R743" t="e">
        <f>+VLOOKUP(O743,'Hàng trả'!#REF!,2,0)</f>
        <v>#REF!</v>
      </c>
    </row>
    <row r="744" spans="1:18" hidden="1" x14ac:dyDescent="0.3">
      <c r="A744" s="5">
        <v>3</v>
      </c>
      <c r="B744" s="64"/>
      <c r="C744" s="6" t="s">
        <v>11282</v>
      </c>
      <c r="D744" s="7">
        <v>44611</v>
      </c>
      <c r="E744" s="8" t="s">
        <v>11078</v>
      </c>
      <c r="F744" s="9">
        <v>2238019</v>
      </c>
      <c r="G744" s="8" t="s">
        <v>11066</v>
      </c>
      <c r="H744" s="9">
        <v>229397</v>
      </c>
      <c r="I744" s="69"/>
      <c r="J744" s="70"/>
      <c r="K744" s="71"/>
      <c r="L744" s="77"/>
      <c r="M744" s="78"/>
      <c r="N744" t="str">
        <f t="shared" si="60"/>
        <v>13136</v>
      </c>
      <c r="O744">
        <f t="shared" si="61"/>
        <v>13136</v>
      </c>
      <c r="P744" s="29">
        <f t="shared" si="62"/>
        <v>2238019</v>
      </c>
      <c r="Q744">
        <f>+VLOOKUP(O744,'Bảng kê HĐ 2022'!N$1912:R$4434,4,0)</f>
        <v>0</v>
      </c>
      <c r="R744" t="e">
        <f>+VLOOKUP(O744,'Hàng trả'!#REF!,2,0)</f>
        <v>#REF!</v>
      </c>
    </row>
    <row r="745" spans="1:18" hidden="1" x14ac:dyDescent="0.3">
      <c r="A745" s="5">
        <v>3</v>
      </c>
      <c r="B745" s="64"/>
      <c r="C745" s="6" t="s">
        <v>11283</v>
      </c>
      <c r="D745" s="7">
        <v>44616</v>
      </c>
      <c r="E745" s="8" t="s">
        <v>11078</v>
      </c>
      <c r="F745" s="9">
        <v>1898413</v>
      </c>
      <c r="G745" s="8" t="s">
        <v>11066</v>
      </c>
      <c r="H745" s="9">
        <v>194587</v>
      </c>
      <c r="I745" s="69"/>
      <c r="J745" s="70"/>
      <c r="K745" s="71"/>
      <c r="L745" s="77"/>
      <c r="M745" s="78"/>
      <c r="N745" t="str">
        <f t="shared" si="60"/>
        <v>13872</v>
      </c>
      <c r="O745">
        <f t="shared" si="61"/>
        <v>13872</v>
      </c>
      <c r="P745" s="29">
        <f t="shared" si="62"/>
        <v>1898413</v>
      </c>
      <c r="Q745" t="e">
        <f>+VLOOKUP(O745,'Bảng kê HĐ 2022'!N$1912:R$4434,4,0)</f>
        <v>#N/A</v>
      </c>
      <c r="R745" t="e">
        <f>+VLOOKUP(O745,'Hàng trả'!#REF!,2,0)</f>
        <v>#REF!</v>
      </c>
    </row>
    <row r="746" spans="1:18" hidden="1" x14ac:dyDescent="0.3">
      <c r="A746" s="5">
        <v>3</v>
      </c>
      <c r="B746" s="64"/>
      <c r="C746" s="6" t="s">
        <v>11284</v>
      </c>
      <c r="D746" s="7">
        <v>44602</v>
      </c>
      <c r="E746" s="8" t="s">
        <v>11123</v>
      </c>
      <c r="F746" s="9">
        <v>908191</v>
      </c>
      <c r="G746" s="8" t="s">
        <v>11066</v>
      </c>
      <c r="H746" s="9">
        <v>93090</v>
      </c>
      <c r="I746" s="69"/>
      <c r="J746" s="70"/>
      <c r="K746" s="71"/>
      <c r="L746" s="77"/>
      <c r="M746" s="78"/>
      <c r="N746" t="str">
        <f t="shared" si="60"/>
        <v>11268</v>
      </c>
      <c r="O746">
        <f t="shared" si="61"/>
        <v>11268</v>
      </c>
      <c r="P746" s="29">
        <f t="shared" si="62"/>
        <v>908191</v>
      </c>
      <c r="Q746" t="e">
        <f>+VLOOKUP(O746,'Bảng kê HĐ 2022'!N$1912:R$4434,4,0)</f>
        <v>#N/A</v>
      </c>
      <c r="R746" t="e">
        <f>+VLOOKUP(O746,'Hàng trả'!#REF!,2,0)</f>
        <v>#REF!</v>
      </c>
    </row>
    <row r="747" spans="1:18" hidden="1" x14ac:dyDescent="0.3">
      <c r="A747" s="5">
        <v>3</v>
      </c>
      <c r="B747" s="64"/>
      <c r="C747" s="6" t="s">
        <v>11285</v>
      </c>
      <c r="D747" s="7">
        <v>44618</v>
      </c>
      <c r="E747" s="8" t="s">
        <v>11123</v>
      </c>
      <c r="F747" s="9">
        <v>541966</v>
      </c>
      <c r="G747" s="8" t="s">
        <v>11066</v>
      </c>
      <c r="H747" s="9">
        <v>55552</v>
      </c>
      <c r="I747" s="69"/>
      <c r="J747" s="70"/>
      <c r="K747" s="71"/>
      <c r="L747" s="77"/>
      <c r="M747" s="78"/>
      <c r="N747" t="str">
        <f t="shared" si="60"/>
        <v>14329</v>
      </c>
      <c r="O747">
        <f t="shared" si="61"/>
        <v>14329</v>
      </c>
      <c r="P747" s="29">
        <f t="shared" si="62"/>
        <v>541966</v>
      </c>
      <c r="Q747" t="e">
        <f>+VLOOKUP(O747,'Bảng kê HĐ 2022'!N$1912:R$4434,4,0)</f>
        <v>#N/A</v>
      </c>
      <c r="R747" t="e">
        <f>+VLOOKUP(O747,'Hàng trả'!#REF!,2,0)</f>
        <v>#REF!</v>
      </c>
    </row>
    <row r="748" spans="1:18" hidden="1" x14ac:dyDescent="0.3">
      <c r="A748" s="5">
        <v>3</v>
      </c>
      <c r="B748" s="64"/>
      <c r="C748" s="6" t="s">
        <v>11286</v>
      </c>
      <c r="D748" s="7">
        <v>44614</v>
      </c>
      <c r="E748" s="8" t="s">
        <v>11123</v>
      </c>
      <c r="F748" s="9">
        <v>1108612</v>
      </c>
      <c r="G748" s="8" t="s">
        <v>11066</v>
      </c>
      <c r="H748" s="9">
        <v>113633</v>
      </c>
      <c r="I748" s="69"/>
      <c r="J748" s="70"/>
      <c r="K748" s="71"/>
      <c r="L748" s="77"/>
      <c r="M748" s="78"/>
      <c r="N748" t="str">
        <f t="shared" si="60"/>
        <v>13314</v>
      </c>
      <c r="O748">
        <f t="shared" si="61"/>
        <v>13314</v>
      </c>
      <c r="P748" s="29">
        <f t="shared" si="62"/>
        <v>1108612</v>
      </c>
      <c r="Q748" t="e">
        <f>+VLOOKUP(O748,'Bảng kê HĐ 2022'!N$1912:R$4434,4,0)</f>
        <v>#N/A</v>
      </c>
      <c r="R748" t="e">
        <f>+VLOOKUP(O748,'Hàng trả'!#REF!,2,0)</f>
        <v>#REF!</v>
      </c>
    </row>
    <row r="749" spans="1:18" hidden="1" x14ac:dyDescent="0.3">
      <c r="A749" s="5">
        <v>3</v>
      </c>
      <c r="B749" s="64"/>
      <c r="C749" s="6" t="s">
        <v>11287</v>
      </c>
      <c r="D749" s="7">
        <v>44618</v>
      </c>
      <c r="E749" s="8" t="s">
        <v>11136</v>
      </c>
      <c r="F749" s="9">
        <v>239885</v>
      </c>
      <c r="G749" s="8" t="s">
        <v>11066</v>
      </c>
      <c r="H749" s="9">
        <v>24588</v>
      </c>
      <c r="I749" s="69"/>
      <c r="J749" s="70"/>
      <c r="K749" s="71"/>
      <c r="L749" s="77"/>
      <c r="M749" s="78"/>
      <c r="N749" t="str">
        <f t="shared" si="60"/>
        <v>14323</v>
      </c>
      <c r="O749">
        <f t="shared" si="61"/>
        <v>14323</v>
      </c>
      <c r="P749" s="29">
        <f t="shared" si="62"/>
        <v>239885</v>
      </c>
      <c r="Q749" t="e">
        <f>+VLOOKUP(O749,'Bảng kê HĐ 2022'!N$1912:R$4434,4,0)</f>
        <v>#N/A</v>
      </c>
      <c r="R749" t="e">
        <f>+VLOOKUP(O749,'Hàng trả'!#REF!,2,0)</f>
        <v>#REF!</v>
      </c>
    </row>
    <row r="750" spans="1:18" hidden="1" x14ac:dyDescent="0.3">
      <c r="A750" s="5">
        <v>3</v>
      </c>
      <c r="B750" s="64"/>
      <c r="C750" s="6" t="s">
        <v>11288</v>
      </c>
      <c r="D750" s="7">
        <v>44611</v>
      </c>
      <c r="E750" s="8" t="s">
        <v>10193</v>
      </c>
      <c r="F750" s="9">
        <v>1327925</v>
      </c>
      <c r="G750" s="8" t="s">
        <v>11066</v>
      </c>
      <c r="H750" s="9">
        <v>136112</v>
      </c>
      <c r="I750" s="69"/>
      <c r="J750" s="70"/>
      <c r="K750" s="71"/>
      <c r="L750" s="77"/>
      <c r="M750" s="78"/>
      <c r="N750" t="str">
        <f t="shared" si="60"/>
        <v>13084</v>
      </c>
      <c r="O750">
        <f t="shared" si="61"/>
        <v>13084</v>
      </c>
      <c r="P750" s="29">
        <f t="shared" si="62"/>
        <v>1327925</v>
      </c>
      <c r="Q750" t="e">
        <f>+VLOOKUP(O750,'Bảng kê HĐ 2022'!N$1912:R$4434,4,0)</f>
        <v>#N/A</v>
      </c>
      <c r="R750" t="e">
        <f>+VLOOKUP(O750,'Hàng trả'!#REF!,2,0)</f>
        <v>#REF!</v>
      </c>
    </row>
    <row r="751" spans="1:18" hidden="1" x14ac:dyDescent="0.3">
      <c r="A751" s="5">
        <v>3</v>
      </c>
      <c r="B751" s="64"/>
      <c r="C751" s="6" t="s">
        <v>11289</v>
      </c>
      <c r="D751" s="7">
        <v>44618</v>
      </c>
      <c r="E751" s="8" t="s">
        <v>11136</v>
      </c>
      <c r="F751" s="9">
        <v>599713</v>
      </c>
      <c r="G751" s="8" t="s">
        <v>11066</v>
      </c>
      <c r="H751" s="9">
        <v>61471</v>
      </c>
      <c r="I751" s="69"/>
      <c r="J751" s="70"/>
      <c r="K751" s="71"/>
      <c r="L751" s="77"/>
      <c r="M751" s="78"/>
      <c r="N751" t="str">
        <f t="shared" si="60"/>
        <v>14321</v>
      </c>
      <c r="O751">
        <f t="shared" si="61"/>
        <v>14321</v>
      </c>
      <c r="P751" s="29">
        <f t="shared" si="62"/>
        <v>599713</v>
      </c>
      <c r="Q751" t="e">
        <f>+VLOOKUP(O751,'Bảng kê HĐ 2022'!N$1912:R$4434,4,0)</f>
        <v>#N/A</v>
      </c>
      <c r="R751" t="e">
        <f>+VLOOKUP(O751,'Hàng trả'!#REF!,2,0)</f>
        <v>#REF!</v>
      </c>
    </row>
    <row r="752" spans="1:18" hidden="1" x14ac:dyDescent="0.3">
      <c r="A752" s="5">
        <v>3</v>
      </c>
      <c r="B752" s="64"/>
      <c r="C752" s="6" t="s">
        <v>11290</v>
      </c>
      <c r="D752" s="7">
        <v>44611</v>
      </c>
      <c r="E752" s="8" t="s">
        <v>11111</v>
      </c>
      <c r="F752" s="9">
        <v>1121347</v>
      </c>
      <c r="G752" s="8" t="s">
        <v>11066</v>
      </c>
      <c r="H752" s="9">
        <v>114938</v>
      </c>
      <c r="I752" s="69"/>
      <c r="J752" s="70"/>
      <c r="K752" s="71"/>
      <c r="L752" s="77"/>
      <c r="M752" s="78"/>
      <c r="N752" t="str">
        <f t="shared" si="60"/>
        <v>13103</v>
      </c>
      <c r="O752">
        <f t="shared" si="61"/>
        <v>13103</v>
      </c>
      <c r="P752" s="29">
        <f t="shared" si="62"/>
        <v>1121347</v>
      </c>
      <c r="Q752">
        <f>+VLOOKUP(O752,'Bảng kê HĐ 2022'!N$1912:R$4434,4,0)</f>
        <v>0</v>
      </c>
      <c r="R752" t="e">
        <f>+VLOOKUP(O752,'Hàng trả'!#REF!,2,0)</f>
        <v>#REF!</v>
      </c>
    </row>
    <row r="753" spans="1:18" hidden="1" x14ac:dyDescent="0.3">
      <c r="A753" s="5">
        <v>3</v>
      </c>
      <c r="B753" s="64"/>
      <c r="C753" s="6" t="s">
        <v>11291</v>
      </c>
      <c r="D753" s="7">
        <v>44603</v>
      </c>
      <c r="E753" s="8" t="s">
        <v>11111</v>
      </c>
      <c r="F753" s="9">
        <v>1910180</v>
      </c>
      <c r="G753" s="8" t="s">
        <v>11066</v>
      </c>
      <c r="H753" s="9">
        <v>195793</v>
      </c>
      <c r="I753" s="69"/>
      <c r="J753" s="70"/>
      <c r="K753" s="71"/>
      <c r="L753" s="77"/>
      <c r="M753" s="78"/>
      <c r="N753" t="str">
        <f t="shared" si="60"/>
        <v>11484</v>
      </c>
      <c r="O753">
        <f t="shared" si="61"/>
        <v>11484</v>
      </c>
      <c r="P753" s="29">
        <f t="shared" si="62"/>
        <v>1910180</v>
      </c>
      <c r="Q753" t="e">
        <f>+VLOOKUP(O753,'Bảng kê HĐ 2022'!N$1912:R$4434,4,0)</f>
        <v>#N/A</v>
      </c>
      <c r="R753" t="e">
        <f>+VLOOKUP(O753,'Hàng trả'!#REF!,2,0)</f>
        <v>#REF!</v>
      </c>
    </row>
    <row r="754" spans="1:18" hidden="1" x14ac:dyDescent="0.3">
      <c r="A754" s="5">
        <v>3</v>
      </c>
      <c r="B754" s="64"/>
      <c r="C754" s="6" t="s">
        <v>11292</v>
      </c>
      <c r="D754" s="7">
        <v>44616</v>
      </c>
      <c r="E754" s="8" t="s">
        <v>11078</v>
      </c>
      <c r="F754" s="9">
        <v>1233887</v>
      </c>
      <c r="G754" s="8" t="s">
        <v>11066</v>
      </c>
      <c r="H754" s="9">
        <v>126473</v>
      </c>
      <c r="I754" s="69"/>
      <c r="J754" s="70"/>
      <c r="K754" s="71"/>
      <c r="L754" s="77"/>
      <c r="M754" s="78"/>
      <c r="N754" t="str">
        <f t="shared" si="60"/>
        <v>13837</v>
      </c>
      <c r="O754">
        <f t="shared" si="61"/>
        <v>13837</v>
      </c>
      <c r="P754" s="29">
        <f t="shared" si="62"/>
        <v>1233887</v>
      </c>
      <c r="Q754" t="e">
        <f>+VLOOKUP(O754,'Bảng kê HĐ 2022'!N$1912:R$4434,4,0)</f>
        <v>#N/A</v>
      </c>
      <c r="R754" t="e">
        <f>+VLOOKUP(O754,'Hàng trả'!#REF!,2,0)</f>
        <v>#REF!</v>
      </c>
    </row>
    <row r="755" spans="1:18" hidden="1" x14ac:dyDescent="0.3">
      <c r="A755" s="5">
        <v>3</v>
      </c>
      <c r="B755" s="64"/>
      <c r="C755" s="6" t="s">
        <v>11293</v>
      </c>
      <c r="D755" s="7">
        <v>44609</v>
      </c>
      <c r="E755" s="8" t="s">
        <v>10199</v>
      </c>
      <c r="F755" s="9">
        <v>636413</v>
      </c>
      <c r="G755" s="8" t="s">
        <v>11066</v>
      </c>
      <c r="H755" s="9">
        <v>65232</v>
      </c>
      <c r="I755" s="69"/>
      <c r="J755" s="70"/>
      <c r="K755" s="71"/>
      <c r="L755" s="77"/>
      <c r="M755" s="78"/>
      <c r="N755" t="str">
        <f t="shared" si="60"/>
        <v>12831</v>
      </c>
      <c r="O755">
        <f t="shared" si="61"/>
        <v>12831</v>
      </c>
      <c r="P755" s="29">
        <f t="shared" si="62"/>
        <v>636413</v>
      </c>
      <c r="Q755" t="e">
        <f>+VLOOKUP(O755,'Bảng kê HĐ 2022'!N$1912:R$4434,4,0)</f>
        <v>#N/A</v>
      </c>
      <c r="R755" t="e">
        <f>+VLOOKUP(O755,'Hàng trả'!#REF!,2,0)</f>
        <v>#REF!</v>
      </c>
    </row>
    <row r="756" spans="1:18" hidden="1" x14ac:dyDescent="0.3">
      <c r="A756" s="5">
        <v>3</v>
      </c>
      <c r="B756" s="64"/>
      <c r="C756" s="6" t="s">
        <v>11294</v>
      </c>
      <c r="D756" s="7">
        <v>44611</v>
      </c>
      <c r="E756" s="8" t="s">
        <v>10236</v>
      </c>
      <c r="F756" s="9">
        <v>1513652</v>
      </c>
      <c r="G756" s="8" t="s">
        <v>11066</v>
      </c>
      <c r="H756" s="9">
        <v>155149</v>
      </c>
      <c r="I756" s="69"/>
      <c r="J756" s="70"/>
      <c r="K756" s="71"/>
      <c r="L756" s="77"/>
      <c r="M756" s="78"/>
      <c r="N756" t="str">
        <f t="shared" si="60"/>
        <v>13122</v>
      </c>
      <c r="O756">
        <f t="shared" si="61"/>
        <v>13122</v>
      </c>
      <c r="P756" s="29">
        <f t="shared" si="62"/>
        <v>1513652</v>
      </c>
      <c r="Q756">
        <f>+VLOOKUP(O756,'Bảng kê HĐ 2022'!N$1912:R$4434,4,0)</f>
        <v>0</v>
      </c>
      <c r="R756" t="e">
        <f>+VLOOKUP(O756,'Hàng trả'!#REF!,2,0)</f>
        <v>#REF!</v>
      </c>
    </row>
    <row r="757" spans="1:18" hidden="1" x14ac:dyDescent="0.3">
      <c r="A757" s="5">
        <v>3</v>
      </c>
      <c r="B757" s="64"/>
      <c r="C757" s="6" t="s">
        <v>11295</v>
      </c>
      <c r="D757" s="7">
        <v>44611</v>
      </c>
      <c r="E757" s="8" t="s">
        <v>11136</v>
      </c>
      <c r="F757" s="9">
        <v>1285913</v>
      </c>
      <c r="G757" s="8" t="s">
        <v>11066</v>
      </c>
      <c r="H757" s="9">
        <v>131806</v>
      </c>
      <c r="I757" s="69"/>
      <c r="J757" s="70"/>
      <c r="K757" s="71"/>
      <c r="L757" s="77"/>
      <c r="M757" s="78"/>
      <c r="N757" t="str">
        <f t="shared" si="60"/>
        <v>13076</v>
      </c>
      <c r="O757">
        <f t="shared" si="61"/>
        <v>13076</v>
      </c>
      <c r="P757" s="29">
        <f t="shared" si="62"/>
        <v>1285913</v>
      </c>
      <c r="Q757">
        <f>+VLOOKUP(O757,'Bảng kê HĐ 2022'!N$1912:R$4434,4,0)</f>
        <v>0</v>
      </c>
      <c r="R757" t="e">
        <f>+VLOOKUP(O757,'Hàng trả'!#REF!,2,0)</f>
        <v>#REF!</v>
      </c>
    </row>
    <row r="758" spans="1:18" hidden="1" x14ac:dyDescent="0.3">
      <c r="A758" s="5">
        <v>3</v>
      </c>
      <c r="B758" s="64"/>
      <c r="C758" s="6" t="s">
        <v>11296</v>
      </c>
      <c r="D758" s="7">
        <v>44609</v>
      </c>
      <c r="E758" s="8" t="s">
        <v>10236</v>
      </c>
      <c r="F758" s="9">
        <v>599713</v>
      </c>
      <c r="G758" s="8" t="s">
        <v>11066</v>
      </c>
      <c r="H758" s="9">
        <v>61471</v>
      </c>
      <c r="I758" s="69"/>
      <c r="J758" s="70"/>
      <c r="K758" s="71"/>
      <c r="L758" s="77"/>
      <c r="M758" s="78"/>
      <c r="N758" t="str">
        <f t="shared" si="60"/>
        <v>12845</v>
      </c>
      <c r="O758">
        <f t="shared" si="61"/>
        <v>12845</v>
      </c>
      <c r="P758" s="29">
        <f t="shared" si="62"/>
        <v>599713</v>
      </c>
      <c r="Q758" t="e">
        <f>+VLOOKUP(O758,'Bảng kê HĐ 2022'!N$1912:R$4434,4,0)</f>
        <v>#N/A</v>
      </c>
      <c r="R758" t="e">
        <f>+VLOOKUP(O758,'Hàng trả'!#REF!,2,0)</f>
        <v>#REF!</v>
      </c>
    </row>
    <row r="759" spans="1:18" hidden="1" x14ac:dyDescent="0.3">
      <c r="A759" s="5">
        <v>3</v>
      </c>
      <c r="B759" s="64"/>
      <c r="C759" s="6" t="s">
        <v>11297</v>
      </c>
      <c r="D759" s="7">
        <v>44611</v>
      </c>
      <c r="E759" s="8" t="s">
        <v>11111</v>
      </c>
      <c r="F759" s="9">
        <v>599713</v>
      </c>
      <c r="G759" s="8" t="s">
        <v>11066</v>
      </c>
      <c r="H759" s="9">
        <v>61471</v>
      </c>
      <c r="I759" s="69"/>
      <c r="J759" s="70"/>
      <c r="K759" s="71"/>
      <c r="L759" s="77"/>
      <c r="M759" s="78"/>
      <c r="N759" t="str">
        <f t="shared" si="60"/>
        <v>13101</v>
      </c>
      <c r="O759">
        <f t="shared" si="61"/>
        <v>13101</v>
      </c>
      <c r="P759" s="29">
        <f t="shared" si="62"/>
        <v>599713</v>
      </c>
      <c r="Q759">
        <f>+VLOOKUP(O759,'Bảng kê HĐ 2022'!N$1912:R$4434,4,0)</f>
        <v>0</v>
      </c>
      <c r="R759" t="e">
        <f>+VLOOKUP(O759,'Hàng trả'!#REF!,2,0)</f>
        <v>#REF!</v>
      </c>
    </row>
    <row r="760" spans="1:18" hidden="1" x14ac:dyDescent="0.3">
      <c r="A760" s="5">
        <v>3</v>
      </c>
      <c r="B760" s="64"/>
      <c r="C760" s="6" t="s">
        <v>11298</v>
      </c>
      <c r="D760" s="7">
        <v>44611</v>
      </c>
      <c r="E760" s="8" t="s">
        <v>10220</v>
      </c>
      <c r="F760" s="9">
        <v>760334</v>
      </c>
      <c r="G760" s="8" t="s">
        <v>11066</v>
      </c>
      <c r="H760" s="9">
        <v>77934</v>
      </c>
      <c r="I760" s="69"/>
      <c r="J760" s="70"/>
      <c r="K760" s="71"/>
      <c r="L760" s="77"/>
      <c r="M760" s="78"/>
      <c r="N760" t="str">
        <f t="shared" si="60"/>
        <v>13079</v>
      </c>
      <c r="O760">
        <f t="shared" si="61"/>
        <v>13079</v>
      </c>
      <c r="P760" s="29">
        <f t="shared" si="62"/>
        <v>760334</v>
      </c>
      <c r="Q760">
        <f>+VLOOKUP(O760,'Bảng kê HĐ 2022'!N$1912:R$4434,4,0)</f>
        <v>0</v>
      </c>
      <c r="R760" t="e">
        <f>+VLOOKUP(O760,'Hàng trả'!#REF!,2,0)</f>
        <v>#REF!</v>
      </c>
    </row>
    <row r="761" spans="1:18" hidden="1" x14ac:dyDescent="0.3">
      <c r="A761" s="5">
        <v>3</v>
      </c>
      <c r="B761" s="64"/>
      <c r="C761" s="6" t="s">
        <v>11299</v>
      </c>
      <c r="D761" s="7">
        <v>44610</v>
      </c>
      <c r="E761" s="8" t="s">
        <v>11136</v>
      </c>
      <c r="F761" s="9">
        <v>599713</v>
      </c>
      <c r="G761" s="8" t="s">
        <v>11066</v>
      </c>
      <c r="H761" s="9">
        <v>61471</v>
      </c>
      <c r="I761" s="69"/>
      <c r="J761" s="70"/>
      <c r="K761" s="71"/>
      <c r="L761" s="77"/>
      <c r="M761" s="78"/>
      <c r="N761" t="str">
        <f t="shared" si="60"/>
        <v>13033</v>
      </c>
      <c r="O761">
        <f t="shared" si="61"/>
        <v>13033</v>
      </c>
      <c r="P761" s="29">
        <f t="shared" si="62"/>
        <v>599713</v>
      </c>
      <c r="Q761" t="e">
        <f>+VLOOKUP(O761,'Bảng kê HĐ 2022'!N$1912:R$4434,4,0)</f>
        <v>#N/A</v>
      </c>
      <c r="R761" t="e">
        <f>+VLOOKUP(O761,'Hàng trả'!#REF!,2,0)</f>
        <v>#REF!</v>
      </c>
    </row>
    <row r="762" spans="1:18" hidden="1" x14ac:dyDescent="0.3">
      <c r="A762" s="5">
        <v>3</v>
      </c>
      <c r="B762" s="64"/>
      <c r="C762" s="6" t="s">
        <v>11300</v>
      </c>
      <c r="D762" s="7">
        <v>44608</v>
      </c>
      <c r="E762" s="8" t="s">
        <v>11136</v>
      </c>
      <c r="F762" s="9">
        <v>270983</v>
      </c>
      <c r="G762" s="8" t="s">
        <v>11066</v>
      </c>
      <c r="H762" s="9">
        <v>27776</v>
      </c>
      <c r="I762" s="69"/>
      <c r="J762" s="70"/>
      <c r="K762" s="71"/>
      <c r="L762" s="77"/>
      <c r="M762" s="78"/>
      <c r="N762" t="str">
        <f t="shared" si="60"/>
        <v>12796</v>
      </c>
      <c r="O762">
        <f t="shared" si="61"/>
        <v>12796</v>
      </c>
      <c r="P762" s="29">
        <f t="shared" si="62"/>
        <v>270983</v>
      </c>
      <c r="Q762" t="e">
        <f>+VLOOKUP(O762,'Bảng kê HĐ 2022'!N$1912:R$4434,4,0)</f>
        <v>#N/A</v>
      </c>
      <c r="R762" t="e">
        <f>+VLOOKUP(O762,'Hàng trả'!#REF!,2,0)</f>
        <v>#REF!</v>
      </c>
    </row>
    <row r="763" spans="1:18" hidden="1" x14ac:dyDescent="0.3">
      <c r="A763" s="5">
        <v>3</v>
      </c>
      <c r="B763" s="64"/>
      <c r="C763" s="6" t="s">
        <v>11301</v>
      </c>
      <c r="D763" s="7">
        <v>44600</v>
      </c>
      <c r="E763" s="8" t="s">
        <v>10236</v>
      </c>
      <c r="F763" s="9">
        <v>1053284</v>
      </c>
      <c r="G763" s="8" t="s">
        <v>11066</v>
      </c>
      <c r="H763" s="9">
        <v>107962</v>
      </c>
      <c r="I763" s="69"/>
      <c r="J763" s="70"/>
      <c r="K763" s="71"/>
      <c r="L763" s="77"/>
      <c r="M763" s="78"/>
      <c r="N763" t="str">
        <f t="shared" si="60"/>
        <v>10710</v>
      </c>
      <c r="O763">
        <f t="shared" si="61"/>
        <v>10710</v>
      </c>
      <c r="P763" s="29">
        <f t="shared" si="62"/>
        <v>1053284</v>
      </c>
      <c r="Q763" t="e">
        <f>+VLOOKUP(O763,'Bảng kê HĐ 2022'!N$1912:R$4434,4,0)</f>
        <v>#N/A</v>
      </c>
      <c r="R763" t="e">
        <f>+VLOOKUP(O763,'Hàng trả'!#REF!,2,0)</f>
        <v>#REF!</v>
      </c>
    </row>
    <row r="764" spans="1:18" hidden="1" x14ac:dyDescent="0.3">
      <c r="A764" s="5">
        <v>3</v>
      </c>
      <c r="B764" s="64"/>
      <c r="C764" s="6" t="s">
        <v>11302</v>
      </c>
      <c r="D764" s="7">
        <v>44607</v>
      </c>
      <c r="E764" s="8" t="s">
        <v>11111</v>
      </c>
      <c r="F764" s="9">
        <v>760334</v>
      </c>
      <c r="G764" s="8" t="s">
        <v>11066</v>
      </c>
      <c r="H764" s="9">
        <v>77934</v>
      </c>
      <c r="I764" s="69"/>
      <c r="J764" s="70"/>
      <c r="K764" s="71"/>
      <c r="L764" s="77"/>
      <c r="M764" s="78"/>
      <c r="N764" t="str">
        <f t="shared" si="60"/>
        <v>12729</v>
      </c>
      <c r="O764">
        <f t="shared" si="61"/>
        <v>12729</v>
      </c>
      <c r="P764" s="29">
        <f t="shared" si="62"/>
        <v>760334</v>
      </c>
      <c r="Q764" t="e">
        <f>+VLOOKUP(O764,'Bảng kê HĐ 2022'!N$1912:R$4434,4,0)</f>
        <v>#N/A</v>
      </c>
      <c r="R764" t="e">
        <f>+VLOOKUP(O764,'Hàng trả'!#REF!,2,0)</f>
        <v>#REF!</v>
      </c>
    </row>
    <row r="765" spans="1:18" hidden="1" x14ac:dyDescent="0.3">
      <c r="A765" s="5">
        <v>3</v>
      </c>
      <c r="B765" s="64"/>
      <c r="C765" s="6" t="s">
        <v>11303</v>
      </c>
      <c r="D765" s="7">
        <v>44602</v>
      </c>
      <c r="E765" s="8" t="s">
        <v>11136</v>
      </c>
      <c r="F765" s="9">
        <v>1841358</v>
      </c>
      <c r="G765" s="8" t="s">
        <v>11066</v>
      </c>
      <c r="H765" s="9">
        <v>188739</v>
      </c>
      <c r="I765" s="69"/>
      <c r="J765" s="70"/>
      <c r="K765" s="71"/>
      <c r="L765" s="77"/>
      <c r="M765" s="78"/>
      <c r="N765" t="str">
        <f t="shared" si="60"/>
        <v>11254</v>
      </c>
      <c r="O765">
        <f t="shared" si="61"/>
        <v>11254</v>
      </c>
      <c r="P765" s="29">
        <f t="shared" si="62"/>
        <v>1841358</v>
      </c>
      <c r="Q765" t="e">
        <f>+VLOOKUP(O765,'Bảng kê HĐ 2022'!N$1912:R$4434,4,0)</f>
        <v>#N/A</v>
      </c>
      <c r="R765" t="e">
        <f>+VLOOKUP(O765,'Hàng trả'!#REF!,2,0)</f>
        <v>#REF!</v>
      </c>
    </row>
    <row r="766" spans="1:18" hidden="1" x14ac:dyDescent="0.3">
      <c r="A766" s="5">
        <v>3</v>
      </c>
      <c r="B766" s="64"/>
      <c r="C766" s="6" t="s">
        <v>11304</v>
      </c>
      <c r="D766" s="7">
        <v>44601</v>
      </c>
      <c r="E766" s="8" t="s">
        <v>10263</v>
      </c>
      <c r="F766" s="9">
        <v>477802</v>
      </c>
      <c r="G766" s="8" t="s">
        <v>11066</v>
      </c>
      <c r="H766" s="9">
        <v>48975</v>
      </c>
      <c r="I766" s="69"/>
      <c r="J766" s="70"/>
      <c r="K766" s="71"/>
      <c r="L766" s="77"/>
      <c r="M766" s="78"/>
      <c r="N766" t="str">
        <f t="shared" si="60"/>
        <v>10737</v>
      </c>
      <c r="O766">
        <f t="shared" si="61"/>
        <v>10737</v>
      </c>
      <c r="P766" s="29">
        <f t="shared" si="62"/>
        <v>477802</v>
      </c>
      <c r="Q766" t="e">
        <f>+VLOOKUP(O766,'Bảng kê HĐ 2022'!N$1912:R$4434,4,0)</f>
        <v>#N/A</v>
      </c>
      <c r="R766" t="e">
        <f>+VLOOKUP(O766,'Hàng trả'!#REF!,2,0)</f>
        <v>#REF!</v>
      </c>
    </row>
    <row r="767" spans="1:18" hidden="1" x14ac:dyDescent="0.3">
      <c r="A767" s="5">
        <v>3</v>
      </c>
      <c r="B767" s="64"/>
      <c r="C767" s="6" t="s">
        <v>11305</v>
      </c>
      <c r="D767" s="7">
        <v>44602</v>
      </c>
      <c r="E767" s="8" t="s">
        <v>10236</v>
      </c>
      <c r="F767" s="9">
        <v>1977977</v>
      </c>
      <c r="G767" s="8" t="s">
        <v>11066</v>
      </c>
      <c r="H767" s="9">
        <v>202743</v>
      </c>
      <c r="I767" s="69"/>
      <c r="J767" s="70"/>
      <c r="K767" s="71"/>
      <c r="L767" s="77"/>
      <c r="M767" s="78"/>
      <c r="N767" t="str">
        <f t="shared" si="60"/>
        <v>11242</v>
      </c>
      <c r="O767">
        <f t="shared" si="61"/>
        <v>11242</v>
      </c>
      <c r="P767" s="29">
        <f t="shared" si="62"/>
        <v>1977977</v>
      </c>
      <c r="Q767">
        <f>+VLOOKUP(O767,'Bảng kê HĐ 2022'!N$1912:R$4434,4,0)</f>
        <v>0</v>
      </c>
      <c r="R767" t="e">
        <f>+VLOOKUP(O767,'Hàng trả'!#REF!,2,0)</f>
        <v>#REF!</v>
      </c>
    </row>
    <row r="768" spans="1:18" hidden="1" x14ac:dyDescent="0.3">
      <c r="A768" s="5">
        <v>3</v>
      </c>
      <c r="B768" s="64"/>
      <c r="C768" s="6" t="s">
        <v>11306</v>
      </c>
      <c r="D768" s="7">
        <v>44600</v>
      </c>
      <c r="E768" s="8" t="s">
        <v>10258</v>
      </c>
      <c r="F768" s="9">
        <v>1027338</v>
      </c>
      <c r="G768" s="8" t="s">
        <v>11066</v>
      </c>
      <c r="H768" s="9">
        <v>105302</v>
      </c>
      <c r="I768" s="69"/>
      <c r="J768" s="70"/>
      <c r="K768" s="71"/>
      <c r="L768" s="77"/>
      <c r="M768" s="78"/>
      <c r="N768" t="str">
        <f t="shared" si="60"/>
        <v>10714</v>
      </c>
      <c r="O768">
        <f t="shared" si="61"/>
        <v>10714</v>
      </c>
      <c r="P768" s="29">
        <f t="shared" si="62"/>
        <v>1027338</v>
      </c>
      <c r="Q768" t="e">
        <f>+VLOOKUP(O768,'Bảng kê HĐ 2022'!N$1912:R$4434,4,0)</f>
        <v>#N/A</v>
      </c>
      <c r="R768" t="e">
        <f>+VLOOKUP(O768,'Hàng trả'!#REF!,2,0)</f>
        <v>#REF!</v>
      </c>
    </row>
    <row r="769" spans="1:18" hidden="1" x14ac:dyDescent="0.3">
      <c r="A769" s="5">
        <v>3</v>
      </c>
      <c r="B769" s="64"/>
      <c r="C769" s="6" t="s">
        <v>11307</v>
      </c>
      <c r="D769" s="7">
        <v>44599</v>
      </c>
      <c r="E769" s="8" t="s">
        <v>10258</v>
      </c>
      <c r="F769" s="9">
        <v>667510</v>
      </c>
      <c r="G769" s="8" t="s">
        <v>11066</v>
      </c>
      <c r="H769" s="9">
        <v>68420</v>
      </c>
      <c r="I769" s="69"/>
      <c r="J769" s="70"/>
      <c r="K769" s="71"/>
      <c r="L769" s="77"/>
      <c r="M769" s="78"/>
      <c r="N769" t="str">
        <f t="shared" si="60"/>
        <v>10651</v>
      </c>
      <c r="O769">
        <f t="shared" si="61"/>
        <v>10651</v>
      </c>
      <c r="P769" s="29">
        <f t="shared" si="62"/>
        <v>667510</v>
      </c>
      <c r="Q769" t="e">
        <f>+VLOOKUP(O769,'Bảng kê HĐ 2022'!N$1912:R$4434,4,0)</f>
        <v>#N/A</v>
      </c>
      <c r="R769" t="e">
        <f>+VLOOKUP(O769,'Hàng trả'!#REF!,2,0)</f>
        <v>#REF!</v>
      </c>
    </row>
    <row r="770" spans="1:18" hidden="1" x14ac:dyDescent="0.3">
      <c r="A770" s="5">
        <v>3</v>
      </c>
      <c r="B770" s="64"/>
      <c r="C770" s="6" t="s">
        <v>11308</v>
      </c>
      <c r="D770" s="7">
        <v>44601</v>
      </c>
      <c r="E770" s="8" t="s">
        <v>10283</v>
      </c>
      <c r="F770" s="9">
        <v>1188524</v>
      </c>
      <c r="G770" s="8" t="s">
        <v>11066</v>
      </c>
      <c r="H770" s="9">
        <v>121824</v>
      </c>
      <c r="I770" s="69"/>
      <c r="J770" s="70"/>
      <c r="K770" s="71"/>
      <c r="L770" s="77"/>
      <c r="M770" s="78"/>
      <c r="N770" t="str">
        <f t="shared" si="60"/>
        <v>10734</v>
      </c>
      <c r="O770">
        <f t="shared" si="61"/>
        <v>10734</v>
      </c>
      <c r="P770" s="29">
        <f t="shared" si="62"/>
        <v>1188524</v>
      </c>
      <c r="Q770" t="e">
        <f>+VLOOKUP(O770,'Bảng kê HĐ 2022'!N$1912:R$4434,4,0)</f>
        <v>#N/A</v>
      </c>
      <c r="R770" t="e">
        <f>+VLOOKUP(O770,'Hàng trả'!#REF!,2,0)</f>
        <v>#REF!</v>
      </c>
    </row>
    <row r="771" spans="1:18" hidden="1" x14ac:dyDescent="0.3">
      <c r="A771" s="5">
        <v>3</v>
      </c>
      <c r="B771" s="64"/>
      <c r="C771" s="6" t="s">
        <v>11309</v>
      </c>
      <c r="D771" s="7">
        <v>44620</v>
      </c>
      <c r="E771" s="8" t="s">
        <v>11133</v>
      </c>
      <c r="F771" s="9">
        <v>914966</v>
      </c>
      <c r="G771" s="8" t="s">
        <v>11066</v>
      </c>
      <c r="H771" s="9">
        <v>93784</v>
      </c>
      <c r="I771" s="69"/>
      <c r="J771" s="70"/>
      <c r="K771" s="71"/>
      <c r="L771" s="77"/>
      <c r="M771" s="78"/>
      <c r="N771" t="str">
        <f t="shared" si="60"/>
        <v>14349</v>
      </c>
      <c r="O771">
        <f t="shared" si="61"/>
        <v>14349</v>
      </c>
      <c r="P771" s="29">
        <f t="shared" si="62"/>
        <v>914966</v>
      </c>
      <c r="Q771" t="e">
        <f>+VLOOKUP(O771,'Bảng kê HĐ 2022'!N$1912:R$4434,4,0)</f>
        <v>#N/A</v>
      </c>
      <c r="R771" t="e">
        <f>+VLOOKUP(O771,'Hàng trả'!#REF!,2,0)</f>
        <v>#REF!</v>
      </c>
    </row>
    <row r="772" spans="1:18" hidden="1" x14ac:dyDescent="0.3">
      <c r="A772" s="5">
        <v>3</v>
      </c>
      <c r="B772" s="64"/>
      <c r="C772" s="6" t="s">
        <v>11310</v>
      </c>
      <c r="D772" s="7">
        <v>44611</v>
      </c>
      <c r="E772" s="8" t="s">
        <v>11123</v>
      </c>
      <c r="F772" s="9">
        <v>918945</v>
      </c>
      <c r="G772" s="8" t="s">
        <v>11066</v>
      </c>
      <c r="H772" s="9">
        <v>94192</v>
      </c>
      <c r="I772" s="69"/>
      <c r="J772" s="70"/>
      <c r="K772" s="71"/>
      <c r="L772" s="77"/>
      <c r="M772" s="78"/>
      <c r="N772" t="str">
        <f t="shared" si="60"/>
        <v>13091</v>
      </c>
      <c r="O772">
        <f t="shared" si="61"/>
        <v>13091</v>
      </c>
      <c r="P772" s="29">
        <f t="shared" si="62"/>
        <v>918945</v>
      </c>
      <c r="Q772" t="e">
        <f>+VLOOKUP(O772,'Bảng kê HĐ 2022'!N$1912:R$4434,4,0)</f>
        <v>#N/A</v>
      </c>
      <c r="R772" t="e">
        <f>+VLOOKUP(O772,'Hàng trả'!#REF!,2,0)</f>
        <v>#REF!</v>
      </c>
    </row>
    <row r="773" spans="1:18" hidden="1" x14ac:dyDescent="0.3">
      <c r="A773" s="5">
        <v>3</v>
      </c>
      <c r="B773" s="64"/>
      <c r="C773" s="6" t="s">
        <v>11311</v>
      </c>
      <c r="D773" s="7">
        <v>44617</v>
      </c>
      <c r="E773" s="8" t="s">
        <v>11123</v>
      </c>
      <c r="F773" s="9">
        <v>597744</v>
      </c>
      <c r="G773" s="8" t="s">
        <v>11066</v>
      </c>
      <c r="H773" s="9">
        <v>61269</v>
      </c>
      <c r="I773" s="69"/>
      <c r="J773" s="70"/>
      <c r="K773" s="71"/>
      <c r="L773" s="77"/>
      <c r="M773" s="78"/>
      <c r="N773" t="str">
        <f t="shared" si="60"/>
        <v>14281</v>
      </c>
      <c r="O773">
        <f t="shared" si="61"/>
        <v>14281</v>
      </c>
      <c r="P773" s="29">
        <f t="shared" si="62"/>
        <v>597744</v>
      </c>
      <c r="Q773" t="e">
        <f>+VLOOKUP(O773,'Bảng kê HĐ 2022'!N$1912:R$4434,4,0)</f>
        <v>#N/A</v>
      </c>
      <c r="R773" t="e">
        <f>+VLOOKUP(O773,'Hàng trả'!#REF!,2,0)</f>
        <v>#REF!</v>
      </c>
    </row>
    <row r="774" spans="1:18" hidden="1" x14ac:dyDescent="0.3">
      <c r="A774" s="5">
        <v>3</v>
      </c>
      <c r="B774" s="64"/>
      <c r="C774" s="6" t="s">
        <v>11312</v>
      </c>
      <c r="D774" s="7">
        <v>44617</v>
      </c>
      <c r="E774" s="8" t="s">
        <v>11123</v>
      </c>
      <c r="F774" s="9">
        <v>2129247</v>
      </c>
      <c r="G774" s="8" t="s">
        <v>11066</v>
      </c>
      <c r="H774" s="9">
        <v>218248</v>
      </c>
      <c r="I774" s="69"/>
      <c r="J774" s="70"/>
      <c r="K774" s="71"/>
      <c r="L774" s="77"/>
      <c r="M774" s="78"/>
      <c r="N774" t="str">
        <f t="shared" si="60"/>
        <v>14278</v>
      </c>
      <c r="O774">
        <f t="shared" si="61"/>
        <v>14278</v>
      </c>
      <c r="P774" s="29">
        <f t="shared" si="62"/>
        <v>2129247</v>
      </c>
      <c r="Q774" t="e">
        <f>+VLOOKUP(O774,'Bảng kê HĐ 2022'!N$1912:R$4434,4,0)</f>
        <v>#N/A</v>
      </c>
      <c r="R774" t="e">
        <f>+VLOOKUP(O774,'Hàng trả'!#REF!,2,0)</f>
        <v>#REF!</v>
      </c>
    </row>
    <row r="775" spans="1:18" hidden="1" x14ac:dyDescent="0.3">
      <c r="A775" s="5">
        <v>3</v>
      </c>
      <c r="B775" s="64"/>
      <c r="C775" s="6" t="s">
        <v>11313</v>
      </c>
      <c r="D775" s="7">
        <v>44613</v>
      </c>
      <c r="E775" s="8" t="s">
        <v>11123</v>
      </c>
      <c r="F775" s="9">
        <v>746784</v>
      </c>
      <c r="G775" s="8" t="s">
        <v>11066</v>
      </c>
      <c r="H775" s="9">
        <v>76545</v>
      </c>
      <c r="I775" s="69"/>
      <c r="J775" s="70"/>
      <c r="K775" s="71"/>
      <c r="L775" s="77"/>
      <c r="M775" s="78"/>
      <c r="N775" t="str">
        <f t="shared" si="60"/>
        <v>13244</v>
      </c>
      <c r="O775">
        <f t="shared" si="61"/>
        <v>13244</v>
      </c>
      <c r="P775" s="29">
        <f t="shared" si="62"/>
        <v>746784</v>
      </c>
      <c r="Q775" t="e">
        <f>+VLOOKUP(O775,'Bảng kê HĐ 2022'!N$1912:R$4434,4,0)</f>
        <v>#N/A</v>
      </c>
      <c r="R775" t="e">
        <f>+VLOOKUP(O775,'Hàng trả'!#REF!,2,0)</f>
        <v>#REF!</v>
      </c>
    </row>
    <row r="776" spans="1:18" hidden="1" x14ac:dyDescent="0.3">
      <c r="A776" s="5">
        <v>3</v>
      </c>
      <c r="B776" s="64"/>
      <c r="C776" s="6" t="s">
        <v>11314</v>
      </c>
      <c r="D776" s="7">
        <v>44616</v>
      </c>
      <c r="E776" s="8" t="s">
        <v>11078</v>
      </c>
      <c r="F776" s="9">
        <v>1244641</v>
      </c>
      <c r="G776" s="8" t="s">
        <v>11066</v>
      </c>
      <c r="H776" s="9">
        <v>127576</v>
      </c>
      <c r="I776" s="69"/>
      <c r="J776" s="70"/>
      <c r="K776" s="71"/>
      <c r="L776" s="77"/>
      <c r="M776" s="78"/>
      <c r="N776" t="str">
        <f t="shared" si="60"/>
        <v>13853</v>
      </c>
      <c r="O776">
        <f t="shared" si="61"/>
        <v>13853</v>
      </c>
      <c r="P776" s="29">
        <f t="shared" si="62"/>
        <v>1244641</v>
      </c>
      <c r="Q776" t="e">
        <f>+VLOOKUP(O776,'Bảng kê HĐ 2022'!N$1912:R$4434,4,0)</f>
        <v>#N/A</v>
      </c>
      <c r="R776" t="e">
        <f>+VLOOKUP(O776,'Hàng trả'!#REF!,2,0)</f>
        <v>#REF!</v>
      </c>
    </row>
    <row r="777" spans="1:18" hidden="1" x14ac:dyDescent="0.3">
      <c r="A777" s="5">
        <v>3</v>
      </c>
      <c r="B777" s="64"/>
      <c r="C777" s="6" t="s">
        <v>11315</v>
      </c>
      <c r="D777" s="7">
        <v>44616</v>
      </c>
      <c r="E777" s="8" t="s">
        <v>11136</v>
      </c>
      <c r="F777" s="9">
        <v>893836</v>
      </c>
      <c r="G777" s="8" t="s">
        <v>11066</v>
      </c>
      <c r="H777" s="9">
        <v>91618</v>
      </c>
      <c r="I777" s="69"/>
      <c r="J777" s="70"/>
      <c r="K777" s="71"/>
      <c r="L777" s="77"/>
      <c r="M777" s="78"/>
      <c r="N777" t="str">
        <f t="shared" ref="N777:N840" si="63">+RIGHT(C777,5)</f>
        <v>13836</v>
      </c>
      <c r="O777">
        <f t="shared" ref="O777:O840" si="64">+N777*1</f>
        <v>13836</v>
      </c>
      <c r="P777" s="29">
        <f t="shared" ref="P777:P840" si="65">+F777</f>
        <v>893836</v>
      </c>
      <c r="Q777" t="e">
        <f>+VLOOKUP(O777,'Bảng kê HĐ 2022'!N$1912:R$4434,4,0)</f>
        <v>#N/A</v>
      </c>
      <c r="R777" t="e">
        <f>+VLOOKUP(O777,'Hàng trả'!#REF!,2,0)</f>
        <v>#REF!</v>
      </c>
    </row>
    <row r="778" spans="1:18" hidden="1" x14ac:dyDescent="0.3">
      <c r="A778" s="5">
        <v>3</v>
      </c>
      <c r="B778" s="64"/>
      <c r="C778" s="6" t="s">
        <v>11316</v>
      </c>
      <c r="D778" s="7">
        <v>44609</v>
      </c>
      <c r="E778" s="8" t="s">
        <v>11123</v>
      </c>
      <c r="F778" s="9">
        <v>981453</v>
      </c>
      <c r="G778" s="8" t="s">
        <v>11066</v>
      </c>
      <c r="H778" s="9">
        <v>100599</v>
      </c>
      <c r="I778" s="69"/>
      <c r="J778" s="70"/>
      <c r="K778" s="71"/>
      <c r="L778" s="77"/>
      <c r="M778" s="78"/>
      <c r="N778" t="str">
        <f t="shared" si="63"/>
        <v>12853</v>
      </c>
      <c r="O778">
        <f t="shared" si="64"/>
        <v>12853</v>
      </c>
      <c r="P778" s="29">
        <f t="shared" si="65"/>
        <v>981453</v>
      </c>
      <c r="Q778" t="e">
        <f>+VLOOKUP(O778,'Bảng kê HĐ 2022'!N$1912:R$4434,4,0)</f>
        <v>#N/A</v>
      </c>
      <c r="R778" t="e">
        <f>+VLOOKUP(O778,'Hàng trả'!#REF!,2,0)</f>
        <v>#REF!</v>
      </c>
    </row>
    <row r="779" spans="1:18" hidden="1" x14ac:dyDescent="0.3">
      <c r="A779" s="5">
        <v>3</v>
      </c>
      <c r="B779" s="64"/>
      <c r="C779" s="6" t="s">
        <v>11317</v>
      </c>
      <c r="D779" s="7">
        <v>44611</v>
      </c>
      <c r="E779" s="8" t="s">
        <v>10236</v>
      </c>
      <c r="F779" s="9">
        <v>1332930</v>
      </c>
      <c r="G779" s="8" t="s">
        <v>11066</v>
      </c>
      <c r="H779" s="9">
        <v>136625</v>
      </c>
      <c r="I779" s="69"/>
      <c r="J779" s="70"/>
      <c r="K779" s="71"/>
      <c r="L779" s="77"/>
      <c r="M779" s="78"/>
      <c r="N779" t="str">
        <f t="shared" si="63"/>
        <v>13137</v>
      </c>
      <c r="O779">
        <f t="shared" si="64"/>
        <v>13137</v>
      </c>
      <c r="P779" s="29">
        <f t="shared" si="65"/>
        <v>1332930</v>
      </c>
      <c r="Q779" t="e">
        <f>+VLOOKUP(O779,'Bảng kê HĐ 2022'!N$1912:R$4434,4,0)</f>
        <v>#N/A</v>
      </c>
      <c r="R779" t="e">
        <f>+VLOOKUP(O779,'Hàng trả'!#REF!,2,0)</f>
        <v>#REF!</v>
      </c>
    </row>
    <row r="780" spans="1:18" hidden="1" x14ac:dyDescent="0.3">
      <c r="A780" s="5">
        <v>3</v>
      </c>
      <c r="B780" s="64"/>
      <c r="C780" s="6" t="s">
        <v>11318</v>
      </c>
      <c r="D780" s="7">
        <v>44613</v>
      </c>
      <c r="E780" s="8" t="s">
        <v>10220</v>
      </c>
      <c r="F780" s="9">
        <v>996241</v>
      </c>
      <c r="G780" s="8" t="s">
        <v>11066</v>
      </c>
      <c r="H780" s="9">
        <v>102115</v>
      </c>
      <c r="I780" s="69"/>
      <c r="J780" s="70"/>
      <c r="K780" s="71"/>
      <c r="L780" s="77"/>
      <c r="M780" s="78"/>
      <c r="N780" t="str">
        <f t="shared" si="63"/>
        <v>13267</v>
      </c>
      <c r="O780">
        <f t="shared" si="64"/>
        <v>13267</v>
      </c>
      <c r="P780" s="29">
        <f t="shared" si="65"/>
        <v>996241</v>
      </c>
      <c r="Q780">
        <f>+VLOOKUP(O780,'Bảng kê HĐ 2022'!N$1912:R$4434,4,0)</f>
        <v>0</v>
      </c>
      <c r="R780" t="e">
        <f>+VLOOKUP(O780,'Hàng trả'!#REF!,2,0)</f>
        <v>#REF!</v>
      </c>
    </row>
    <row r="781" spans="1:18" hidden="1" x14ac:dyDescent="0.3">
      <c r="A781" s="5">
        <v>3</v>
      </c>
      <c r="B781" s="64"/>
      <c r="C781" s="6" t="s">
        <v>11319</v>
      </c>
      <c r="D781" s="7">
        <v>44611</v>
      </c>
      <c r="E781" s="8" t="s">
        <v>11078</v>
      </c>
      <c r="F781" s="9">
        <v>549546</v>
      </c>
      <c r="G781" s="8" t="s">
        <v>11066</v>
      </c>
      <c r="H781" s="9">
        <v>56328</v>
      </c>
      <c r="I781" s="69"/>
      <c r="J781" s="70"/>
      <c r="K781" s="71"/>
      <c r="L781" s="77"/>
      <c r="M781" s="78"/>
      <c r="N781" t="str">
        <f t="shared" si="63"/>
        <v>13130</v>
      </c>
      <c r="O781">
        <f t="shared" si="64"/>
        <v>13130</v>
      </c>
      <c r="P781" s="29">
        <f t="shared" si="65"/>
        <v>549546</v>
      </c>
      <c r="Q781" t="e">
        <f>+VLOOKUP(O781,'Bảng kê HĐ 2022'!N$1912:R$4434,4,0)</f>
        <v>#N/A</v>
      </c>
      <c r="R781" t="e">
        <f>+VLOOKUP(O781,'Hàng trả'!#REF!,2,0)</f>
        <v>#REF!</v>
      </c>
    </row>
    <row r="782" spans="1:18" hidden="1" x14ac:dyDescent="0.3">
      <c r="A782" s="5">
        <v>3</v>
      </c>
      <c r="B782" s="64"/>
      <c r="C782" s="6" t="s">
        <v>11320</v>
      </c>
      <c r="D782" s="7">
        <v>44601</v>
      </c>
      <c r="E782" s="8" t="s">
        <v>11136</v>
      </c>
      <c r="F782" s="9">
        <v>799002</v>
      </c>
      <c r="G782" s="8" t="s">
        <v>11066</v>
      </c>
      <c r="H782" s="9">
        <v>81898</v>
      </c>
      <c r="I782" s="69"/>
      <c r="J782" s="70"/>
      <c r="K782" s="71"/>
      <c r="L782" s="77"/>
      <c r="M782" s="78"/>
      <c r="N782" t="str">
        <f t="shared" si="63"/>
        <v>10751</v>
      </c>
      <c r="O782">
        <f t="shared" si="64"/>
        <v>10751</v>
      </c>
      <c r="P782" s="29">
        <f t="shared" si="65"/>
        <v>799002</v>
      </c>
      <c r="Q782" t="e">
        <f>+VLOOKUP(O782,'Bảng kê HĐ 2022'!N$1912:R$4434,4,0)</f>
        <v>#N/A</v>
      </c>
      <c r="R782" t="e">
        <f>+VLOOKUP(O782,'Hàng trả'!#REF!,2,0)</f>
        <v>#REF!</v>
      </c>
    </row>
    <row r="783" spans="1:18" hidden="1" x14ac:dyDescent="0.3">
      <c r="A783" s="5">
        <v>3</v>
      </c>
      <c r="B783" s="64"/>
      <c r="C783" s="6" t="s">
        <v>11321</v>
      </c>
      <c r="D783" s="7">
        <v>44609</v>
      </c>
      <c r="E783" s="8" t="s">
        <v>10236</v>
      </c>
      <c r="F783" s="9">
        <v>756355</v>
      </c>
      <c r="G783" s="8" t="s">
        <v>11066</v>
      </c>
      <c r="H783" s="9">
        <v>77526</v>
      </c>
      <c r="I783" s="69"/>
      <c r="J783" s="70"/>
      <c r="K783" s="71"/>
      <c r="L783" s="77"/>
      <c r="M783" s="78"/>
      <c r="N783" t="str">
        <f t="shared" si="63"/>
        <v>12832</v>
      </c>
      <c r="O783">
        <f t="shared" si="64"/>
        <v>12832</v>
      </c>
      <c r="P783" s="29">
        <f t="shared" si="65"/>
        <v>756355</v>
      </c>
      <c r="Q783" t="e">
        <f>+VLOOKUP(O783,'Bảng kê HĐ 2022'!N$1912:R$4434,4,0)</f>
        <v>#N/A</v>
      </c>
      <c r="R783" t="e">
        <f>+VLOOKUP(O783,'Hàng trả'!#REF!,2,0)</f>
        <v>#REF!</v>
      </c>
    </row>
    <row r="784" spans="1:18" hidden="1" x14ac:dyDescent="0.3">
      <c r="A784" s="5">
        <v>3</v>
      </c>
      <c r="B784" s="64"/>
      <c r="C784" s="6" t="s">
        <v>11322</v>
      </c>
      <c r="D784" s="7">
        <v>44607</v>
      </c>
      <c r="E784" s="8" t="s">
        <v>10236</v>
      </c>
      <c r="F784" s="9">
        <v>591743</v>
      </c>
      <c r="G784" s="8" t="s">
        <v>11066</v>
      </c>
      <c r="H784" s="9">
        <v>60654</v>
      </c>
      <c r="I784" s="69"/>
      <c r="J784" s="70"/>
      <c r="K784" s="71"/>
      <c r="L784" s="77"/>
      <c r="M784" s="78"/>
      <c r="N784" t="str">
        <f t="shared" si="63"/>
        <v>12738</v>
      </c>
      <c r="O784">
        <f t="shared" si="64"/>
        <v>12738</v>
      </c>
      <c r="P784" s="29">
        <f t="shared" si="65"/>
        <v>591743</v>
      </c>
      <c r="Q784" t="e">
        <f>+VLOOKUP(O784,'Bảng kê HĐ 2022'!N$1912:R$4434,4,0)</f>
        <v>#N/A</v>
      </c>
      <c r="R784" t="e">
        <f>+VLOOKUP(O784,'Hàng trả'!#REF!,2,0)</f>
        <v>#REF!</v>
      </c>
    </row>
    <row r="785" spans="1:18" hidden="1" x14ac:dyDescent="0.3">
      <c r="A785" s="5">
        <v>3</v>
      </c>
      <c r="B785" s="64"/>
      <c r="C785" s="6" t="s">
        <v>11323</v>
      </c>
      <c r="D785" s="7">
        <v>44611</v>
      </c>
      <c r="E785" s="8" t="s">
        <v>11100</v>
      </c>
      <c r="F785" s="9">
        <v>913939</v>
      </c>
      <c r="G785" s="8" t="s">
        <v>11066</v>
      </c>
      <c r="H785" s="9">
        <v>93679</v>
      </c>
      <c r="I785" s="69"/>
      <c r="J785" s="70"/>
      <c r="K785" s="71"/>
      <c r="L785" s="77"/>
      <c r="M785" s="78"/>
      <c r="N785" t="str">
        <f t="shared" si="63"/>
        <v>13118</v>
      </c>
      <c r="O785">
        <f t="shared" si="64"/>
        <v>13118</v>
      </c>
      <c r="P785" s="29">
        <f t="shared" si="65"/>
        <v>913939</v>
      </c>
      <c r="Q785" t="e">
        <f>+VLOOKUP(O785,'Bảng kê HĐ 2022'!N$1912:R$4434,4,0)</f>
        <v>#N/A</v>
      </c>
      <c r="R785" t="e">
        <f>+VLOOKUP(O785,'Hàng trả'!#REF!,2,0)</f>
        <v>#REF!</v>
      </c>
    </row>
    <row r="786" spans="1:18" hidden="1" x14ac:dyDescent="0.3">
      <c r="A786" s="5">
        <v>3</v>
      </c>
      <c r="B786" s="64"/>
      <c r="C786" s="6" t="s">
        <v>11324</v>
      </c>
      <c r="D786" s="7">
        <v>44611</v>
      </c>
      <c r="E786" s="8" t="s">
        <v>10236</v>
      </c>
      <c r="F786" s="9">
        <v>359828</v>
      </c>
      <c r="G786" s="8" t="s">
        <v>11066</v>
      </c>
      <c r="H786" s="9">
        <v>36882</v>
      </c>
      <c r="I786" s="69"/>
      <c r="J786" s="70"/>
      <c r="K786" s="71"/>
      <c r="L786" s="77"/>
      <c r="M786" s="78"/>
      <c r="N786" t="str">
        <f t="shared" si="63"/>
        <v>13138</v>
      </c>
      <c r="O786">
        <f t="shared" si="64"/>
        <v>13138</v>
      </c>
      <c r="P786" s="29">
        <f t="shared" si="65"/>
        <v>359828</v>
      </c>
      <c r="Q786">
        <f>+VLOOKUP(O786,'Bảng kê HĐ 2022'!N$1912:R$4434,4,0)</f>
        <v>0</v>
      </c>
      <c r="R786" t="e">
        <f>+VLOOKUP(O786,'Hàng trả'!#REF!,2,0)</f>
        <v>#REF!</v>
      </c>
    </row>
    <row r="787" spans="1:18" hidden="1" x14ac:dyDescent="0.3">
      <c r="A787" s="5">
        <v>3</v>
      </c>
      <c r="B787" s="64"/>
      <c r="C787" s="6" t="s">
        <v>11325</v>
      </c>
      <c r="D787" s="7">
        <v>44611</v>
      </c>
      <c r="E787" s="8" t="s">
        <v>10236</v>
      </c>
      <c r="F787" s="9">
        <v>1816160</v>
      </c>
      <c r="G787" s="8" t="s">
        <v>11066</v>
      </c>
      <c r="H787" s="9">
        <v>186156</v>
      </c>
      <c r="I787" s="69"/>
      <c r="J787" s="70"/>
      <c r="K787" s="71"/>
      <c r="L787" s="77"/>
      <c r="M787" s="78"/>
      <c r="N787" t="str">
        <f t="shared" si="63"/>
        <v>13104</v>
      </c>
      <c r="O787">
        <f t="shared" si="64"/>
        <v>13104</v>
      </c>
      <c r="P787" s="29">
        <f t="shared" si="65"/>
        <v>1816160</v>
      </c>
      <c r="Q787" t="e">
        <f>+VLOOKUP(O787,'Bảng kê HĐ 2022'!N$1912:R$4434,4,0)</f>
        <v>#N/A</v>
      </c>
      <c r="R787" t="e">
        <f>+VLOOKUP(O787,'Hàng trả'!#REF!,2,0)</f>
        <v>#REF!</v>
      </c>
    </row>
    <row r="788" spans="1:18" hidden="1" x14ac:dyDescent="0.3">
      <c r="A788" s="5">
        <v>3</v>
      </c>
      <c r="B788" s="64"/>
      <c r="C788" s="6" t="s">
        <v>11326</v>
      </c>
      <c r="D788" s="7">
        <v>44609</v>
      </c>
      <c r="E788" s="8" t="s">
        <v>11111</v>
      </c>
      <c r="F788" s="9">
        <v>996241</v>
      </c>
      <c r="G788" s="8" t="s">
        <v>11066</v>
      </c>
      <c r="H788" s="9">
        <v>102115</v>
      </c>
      <c r="I788" s="69"/>
      <c r="J788" s="70"/>
      <c r="K788" s="71"/>
      <c r="L788" s="77"/>
      <c r="M788" s="78"/>
      <c r="N788" t="str">
        <f t="shared" si="63"/>
        <v>12855</v>
      </c>
      <c r="O788">
        <f t="shared" si="64"/>
        <v>12855</v>
      </c>
      <c r="P788" s="29">
        <f t="shared" si="65"/>
        <v>996241</v>
      </c>
      <c r="Q788" t="e">
        <f>+VLOOKUP(O788,'Bảng kê HĐ 2022'!N$1912:R$4434,4,0)</f>
        <v>#N/A</v>
      </c>
      <c r="R788" t="e">
        <f>+VLOOKUP(O788,'Hàng trả'!#REF!,2,0)</f>
        <v>#REF!</v>
      </c>
    </row>
    <row r="789" spans="1:18" hidden="1" x14ac:dyDescent="0.3">
      <c r="A789" s="5">
        <v>3</v>
      </c>
      <c r="B789" s="64"/>
      <c r="C789" s="6" t="s">
        <v>11327</v>
      </c>
      <c r="D789" s="7">
        <v>44609</v>
      </c>
      <c r="E789" s="8" t="s">
        <v>11136</v>
      </c>
      <c r="F789" s="9">
        <v>760334</v>
      </c>
      <c r="G789" s="8" t="s">
        <v>11066</v>
      </c>
      <c r="H789" s="9">
        <v>77934</v>
      </c>
      <c r="I789" s="69"/>
      <c r="J789" s="70"/>
      <c r="K789" s="71"/>
      <c r="L789" s="77"/>
      <c r="M789" s="78"/>
      <c r="N789" t="str">
        <f t="shared" si="63"/>
        <v>12847</v>
      </c>
      <c r="O789">
        <f t="shared" si="64"/>
        <v>12847</v>
      </c>
      <c r="P789" s="29">
        <f t="shared" si="65"/>
        <v>760334</v>
      </c>
      <c r="Q789" t="e">
        <f>+VLOOKUP(O789,'Bảng kê HĐ 2022'!N$1912:R$4434,4,0)</f>
        <v>#N/A</v>
      </c>
      <c r="R789" t="e">
        <f>+VLOOKUP(O789,'Hàng trả'!#REF!,2,0)</f>
        <v>#REF!</v>
      </c>
    </row>
    <row r="790" spans="1:18" hidden="1" x14ac:dyDescent="0.3">
      <c r="A790" s="5">
        <v>3</v>
      </c>
      <c r="B790" s="64"/>
      <c r="C790" s="6" t="s">
        <v>11328</v>
      </c>
      <c r="D790" s="7">
        <v>44609</v>
      </c>
      <c r="E790" s="8" t="s">
        <v>10199</v>
      </c>
      <c r="F790" s="9">
        <v>1390079</v>
      </c>
      <c r="G790" s="8" t="s">
        <v>11066</v>
      </c>
      <c r="H790" s="9">
        <v>142483</v>
      </c>
      <c r="I790" s="69"/>
      <c r="J790" s="70"/>
      <c r="K790" s="71"/>
      <c r="L790" s="77"/>
      <c r="M790" s="78"/>
      <c r="N790" t="str">
        <f t="shared" si="63"/>
        <v>12821</v>
      </c>
      <c r="O790">
        <f t="shared" si="64"/>
        <v>12821</v>
      </c>
      <c r="P790" s="29">
        <f t="shared" si="65"/>
        <v>1390079</v>
      </c>
      <c r="Q790" t="e">
        <f>+VLOOKUP(O790,'Bảng kê HĐ 2022'!N$1912:R$4434,4,0)</f>
        <v>#N/A</v>
      </c>
      <c r="R790" t="e">
        <f>+VLOOKUP(O790,'Hàng trả'!#REF!,2,0)</f>
        <v>#REF!</v>
      </c>
    </row>
    <row r="791" spans="1:18" hidden="1" x14ac:dyDescent="0.3">
      <c r="A791" s="5">
        <v>3</v>
      </c>
      <c r="B791" s="64"/>
      <c r="C791" s="6" t="s">
        <v>11329</v>
      </c>
      <c r="D791" s="7">
        <v>44608</v>
      </c>
      <c r="E791" s="8" t="s">
        <v>11078</v>
      </c>
      <c r="F791" s="9">
        <v>599713</v>
      </c>
      <c r="G791" s="8" t="s">
        <v>11066</v>
      </c>
      <c r="H791" s="9">
        <v>61471</v>
      </c>
      <c r="I791" s="69"/>
      <c r="J791" s="70"/>
      <c r="K791" s="71"/>
      <c r="L791" s="77"/>
      <c r="M791" s="78"/>
      <c r="N791" t="str">
        <f t="shared" si="63"/>
        <v>12789</v>
      </c>
      <c r="O791">
        <f t="shared" si="64"/>
        <v>12789</v>
      </c>
      <c r="P791" s="29">
        <f t="shared" si="65"/>
        <v>599713</v>
      </c>
      <c r="Q791" t="e">
        <f>+VLOOKUP(O791,'Bảng kê HĐ 2022'!N$1912:R$4434,4,0)</f>
        <v>#N/A</v>
      </c>
      <c r="R791" t="e">
        <f>+VLOOKUP(O791,'Hàng trả'!#REF!,2,0)</f>
        <v>#REF!</v>
      </c>
    </row>
    <row r="792" spans="1:18" hidden="1" x14ac:dyDescent="0.3">
      <c r="A792" s="5">
        <v>3</v>
      </c>
      <c r="B792" s="64"/>
      <c r="C792" s="6" t="s">
        <v>11330</v>
      </c>
      <c r="D792" s="7">
        <v>44603</v>
      </c>
      <c r="E792" s="8" t="s">
        <v>11103</v>
      </c>
      <c r="F792" s="9">
        <v>359828</v>
      </c>
      <c r="G792" s="8" t="s">
        <v>11066</v>
      </c>
      <c r="H792" s="9">
        <v>36882</v>
      </c>
      <c r="I792" s="69"/>
      <c r="J792" s="70"/>
      <c r="K792" s="71"/>
      <c r="L792" s="77"/>
      <c r="M792" s="78"/>
      <c r="N792" t="str">
        <f t="shared" si="63"/>
        <v>11494</v>
      </c>
      <c r="O792">
        <f t="shared" si="64"/>
        <v>11494</v>
      </c>
      <c r="P792" s="29">
        <f t="shared" si="65"/>
        <v>359828</v>
      </c>
      <c r="Q792" t="e">
        <f>+VLOOKUP(O792,'Bảng kê HĐ 2022'!N$1912:R$4434,4,0)</f>
        <v>#N/A</v>
      </c>
      <c r="R792" t="e">
        <f>+VLOOKUP(O792,'Hàng trả'!#REF!,2,0)</f>
        <v>#REF!</v>
      </c>
    </row>
    <row r="793" spans="1:18" hidden="1" x14ac:dyDescent="0.3">
      <c r="A793" s="5">
        <v>3</v>
      </c>
      <c r="B793" s="64"/>
      <c r="C793" s="6" t="s">
        <v>11331</v>
      </c>
      <c r="D793" s="7">
        <v>44604</v>
      </c>
      <c r="E793" s="8" t="s">
        <v>10199</v>
      </c>
      <c r="F793" s="9">
        <v>1144394</v>
      </c>
      <c r="G793" s="8" t="s">
        <v>11066</v>
      </c>
      <c r="H793" s="9">
        <v>117300</v>
      </c>
      <c r="I793" s="69"/>
      <c r="J793" s="70"/>
      <c r="K793" s="71"/>
      <c r="L793" s="77"/>
      <c r="M793" s="78"/>
      <c r="N793" t="str">
        <f t="shared" si="63"/>
        <v>11784</v>
      </c>
      <c r="O793">
        <f t="shared" si="64"/>
        <v>11784</v>
      </c>
      <c r="P793" s="29">
        <f t="shared" si="65"/>
        <v>1144394</v>
      </c>
      <c r="Q793" t="e">
        <f>+VLOOKUP(O793,'Bảng kê HĐ 2022'!N$1912:R$4434,4,0)</f>
        <v>#N/A</v>
      </c>
      <c r="R793" t="e">
        <f>+VLOOKUP(O793,'Hàng trả'!#REF!,2,0)</f>
        <v>#REF!</v>
      </c>
    </row>
    <row r="794" spans="1:18" hidden="1" x14ac:dyDescent="0.3">
      <c r="A794" s="5">
        <v>3</v>
      </c>
      <c r="B794" s="64"/>
      <c r="C794" s="6" t="s">
        <v>11332</v>
      </c>
      <c r="D794" s="7">
        <v>44601</v>
      </c>
      <c r="E794" s="8" t="s">
        <v>11120</v>
      </c>
      <c r="F794" s="9">
        <v>2534447</v>
      </c>
      <c r="G794" s="8" t="s">
        <v>11066</v>
      </c>
      <c r="H794" s="9">
        <v>259781</v>
      </c>
      <c r="I794" s="69"/>
      <c r="J794" s="70"/>
      <c r="K794" s="71"/>
      <c r="L794" s="77"/>
      <c r="M794" s="78"/>
      <c r="N794" t="str">
        <f t="shared" si="63"/>
        <v>10746</v>
      </c>
      <c r="O794">
        <f t="shared" si="64"/>
        <v>10746</v>
      </c>
      <c r="P794" s="29">
        <f t="shared" si="65"/>
        <v>2534447</v>
      </c>
      <c r="Q794" t="e">
        <f>+VLOOKUP(O794,'Bảng kê HĐ 2022'!N$1912:R$4434,4,0)</f>
        <v>#N/A</v>
      </c>
      <c r="R794" t="e">
        <f>+VLOOKUP(O794,'Hàng trả'!#REF!,2,0)</f>
        <v>#REF!</v>
      </c>
    </row>
    <row r="795" spans="1:18" hidden="1" x14ac:dyDescent="0.3">
      <c r="A795" s="5">
        <v>3</v>
      </c>
      <c r="B795" s="64"/>
      <c r="C795" s="6" t="s">
        <v>11333</v>
      </c>
      <c r="D795" s="7">
        <v>44601</v>
      </c>
      <c r="E795" s="8" t="s">
        <v>11111</v>
      </c>
      <c r="F795" s="9">
        <v>791996</v>
      </c>
      <c r="G795" s="8" t="s">
        <v>11066</v>
      </c>
      <c r="H795" s="9">
        <v>81180</v>
      </c>
      <c r="I795" s="69"/>
      <c r="J795" s="70"/>
      <c r="K795" s="71"/>
      <c r="L795" s="77"/>
      <c r="M795" s="78"/>
      <c r="N795" t="str">
        <f t="shared" si="63"/>
        <v>10744</v>
      </c>
      <c r="O795">
        <f t="shared" si="64"/>
        <v>10744</v>
      </c>
      <c r="P795" s="29">
        <f t="shared" si="65"/>
        <v>791996</v>
      </c>
      <c r="Q795" t="e">
        <f>+VLOOKUP(O795,'Bảng kê HĐ 2022'!N$1912:R$4434,4,0)</f>
        <v>#N/A</v>
      </c>
      <c r="R795" t="e">
        <f>+VLOOKUP(O795,'Hàng trả'!#REF!,2,0)</f>
        <v>#REF!</v>
      </c>
    </row>
    <row r="796" spans="1:18" hidden="1" x14ac:dyDescent="0.3">
      <c r="A796" s="5">
        <v>3</v>
      </c>
      <c r="B796" s="64"/>
      <c r="C796" s="6" t="s">
        <v>11334</v>
      </c>
      <c r="D796" s="7">
        <v>44600</v>
      </c>
      <c r="E796" s="8" t="s">
        <v>10236</v>
      </c>
      <c r="F796" s="9">
        <v>1267223</v>
      </c>
      <c r="G796" s="8" t="s">
        <v>11066</v>
      </c>
      <c r="H796" s="9">
        <v>129890</v>
      </c>
      <c r="I796" s="69"/>
      <c r="J796" s="70"/>
      <c r="K796" s="71"/>
      <c r="L796" s="77"/>
      <c r="M796" s="78"/>
      <c r="N796" t="str">
        <f t="shared" si="63"/>
        <v>10693</v>
      </c>
      <c r="O796">
        <f t="shared" si="64"/>
        <v>10693</v>
      </c>
      <c r="P796" s="29">
        <f t="shared" si="65"/>
        <v>1267223</v>
      </c>
      <c r="Q796" t="e">
        <f>+VLOOKUP(O796,'Bảng kê HĐ 2022'!N$1912:R$4434,4,0)</f>
        <v>#N/A</v>
      </c>
      <c r="R796" t="e">
        <f>+VLOOKUP(O796,'Hàng trả'!#REF!,2,0)</f>
        <v>#REF!</v>
      </c>
    </row>
    <row r="797" spans="1:18" hidden="1" x14ac:dyDescent="0.3">
      <c r="A797" s="5">
        <v>3</v>
      </c>
      <c r="B797" s="64"/>
      <c r="C797" s="6" t="s">
        <v>11335</v>
      </c>
      <c r="D797" s="7">
        <v>44602</v>
      </c>
      <c r="E797" s="8" t="s">
        <v>11100</v>
      </c>
      <c r="F797" s="9">
        <v>1027338</v>
      </c>
      <c r="G797" s="8" t="s">
        <v>11066</v>
      </c>
      <c r="H797" s="9">
        <v>105302</v>
      </c>
      <c r="I797" s="69"/>
      <c r="J797" s="70"/>
      <c r="K797" s="71"/>
      <c r="L797" s="77"/>
      <c r="M797" s="78"/>
      <c r="N797" t="str">
        <f t="shared" si="63"/>
        <v>11273</v>
      </c>
      <c r="O797">
        <f t="shared" si="64"/>
        <v>11273</v>
      </c>
      <c r="P797" s="29">
        <f t="shared" si="65"/>
        <v>1027338</v>
      </c>
      <c r="Q797" t="e">
        <f>+VLOOKUP(O797,'Bảng kê HĐ 2022'!N$1912:R$4434,4,0)</f>
        <v>#N/A</v>
      </c>
      <c r="R797" t="e">
        <f>+VLOOKUP(O797,'Hàng trả'!#REF!,2,0)</f>
        <v>#REF!</v>
      </c>
    </row>
    <row r="798" spans="1:18" hidden="1" x14ac:dyDescent="0.3">
      <c r="A798" s="5">
        <v>3</v>
      </c>
      <c r="B798" s="65"/>
      <c r="C798" s="6" t="s">
        <v>11336</v>
      </c>
      <c r="D798" s="7">
        <v>44601</v>
      </c>
      <c r="E798" s="8" t="s">
        <v>11100</v>
      </c>
      <c r="F798" s="9">
        <v>636413</v>
      </c>
      <c r="G798" s="8" t="s">
        <v>11066</v>
      </c>
      <c r="H798" s="9">
        <v>65232</v>
      </c>
      <c r="I798" s="72"/>
      <c r="J798" s="73"/>
      <c r="K798" s="74"/>
      <c r="L798" s="79"/>
      <c r="M798" s="80"/>
      <c r="N798" t="str">
        <f t="shared" si="63"/>
        <v>10741</v>
      </c>
      <c r="O798">
        <f t="shared" si="64"/>
        <v>10741</v>
      </c>
      <c r="P798" s="29">
        <f t="shared" si="65"/>
        <v>636413</v>
      </c>
      <c r="Q798" t="e">
        <f>+VLOOKUP(O798,'Bảng kê HĐ 2022'!N$1912:R$4434,4,0)</f>
        <v>#N/A</v>
      </c>
      <c r="R798" t="e">
        <f>+VLOOKUP(O798,'Hàng trả'!#REF!,2,0)</f>
        <v>#REF!</v>
      </c>
    </row>
    <row r="799" spans="1:18" hidden="1" x14ac:dyDescent="0.3">
      <c r="A799" s="5">
        <v>3</v>
      </c>
      <c r="B799" s="63" t="s">
        <v>11431</v>
      </c>
      <c r="C799" s="6" t="s">
        <v>11432</v>
      </c>
      <c r="D799" s="7">
        <v>44617</v>
      </c>
      <c r="E799" s="8" t="s">
        <v>10464</v>
      </c>
      <c r="F799" s="9">
        <v>3690652</v>
      </c>
      <c r="G799" s="8" t="s">
        <v>11066</v>
      </c>
      <c r="H799" s="9">
        <v>378292</v>
      </c>
      <c r="I799" s="66">
        <v>13270387</v>
      </c>
      <c r="J799" s="67"/>
      <c r="K799" s="68"/>
      <c r="L799" s="75" t="s">
        <v>10465</v>
      </c>
      <c r="M799" s="76"/>
      <c r="N799" t="str">
        <f t="shared" si="63"/>
        <v>14289</v>
      </c>
      <c r="O799">
        <f t="shared" si="64"/>
        <v>14289</v>
      </c>
      <c r="P799" s="29">
        <f t="shared" si="65"/>
        <v>3690652</v>
      </c>
      <c r="Q799" t="e">
        <f>+VLOOKUP(O799,'Bảng kê HĐ 2022'!N$1912:R$4434,4,0)</f>
        <v>#N/A</v>
      </c>
      <c r="R799" t="e">
        <f>+VLOOKUP(O799,'Hàng trả'!#REF!,2,0)</f>
        <v>#REF!</v>
      </c>
    </row>
    <row r="800" spans="1:18" hidden="1" x14ac:dyDescent="0.3">
      <c r="A800" s="5">
        <v>3</v>
      </c>
      <c r="B800" s="64"/>
      <c r="C800" s="6" t="s">
        <v>11433</v>
      </c>
      <c r="D800" s="7">
        <v>44611</v>
      </c>
      <c r="E800" s="8" t="s">
        <v>10470</v>
      </c>
      <c r="F800" s="9">
        <v>2082910</v>
      </c>
      <c r="G800" s="8" t="s">
        <v>11066</v>
      </c>
      <c r="H800" s="9">
        <v>213498</v>
      </c>
      <c r="I800" s="69"/>
      <c r="J800" s="70"/>
      <c r="K800" s="71"/>
      <c r="L800" s="77"/>
      <c r="M800" s="78"/>
      <c r="N800" t="str">
        <f t="shared" si="63"/>
        <v>13080</v>
      </c>
      <c r="O800">
        <f t="shared" si="64"/>
        <v>13080</v>
      </c>
      <c r="P800" s="29">
        <f t="shared" si="65"/>
        <v>2082910</v>
      </c>
      <c r="Q800" t="e">
        <f>+VLOOKUP(O800,'Bảng kê HĐ 2022'!N$1912:R$4434,4,0)</f>
        <v>#N/A</v>
      </c>
      <c r="R800" t="e">
        <f>+VLOOKUP(O800,'Hàng trả'!#REF!,2,0)</f>
        <v>#REF!</v>
      </c>
    </row>
    <row r="801" spans="1:18" hidden="1" x14ac:dyDescent="0.3">
      <c r="A801" s="5">
        <v>3</v>
      </c>
      <c r="B801" s="64"/>
      <c r="C801" s="6" t="s">
        <v>11434</v>
      </c>
      <c r="D801" s="7">
        <v>44601</v>
      </c>
      <c r="E801" s="8" t="s">
        <v>10464</v>
      </c>
      <c r="F801" s="9">
        <v>6469092</v>
      </c>
      <c r="G801" s="8" t="s">
        <v>11066</v>
      </c>
      <c r="H801" s="9">
        <v>663082</v>
      </c>
      <c r="I801" s="69"/>
      <c r="J801" s="70"/>
      <c r="K801" s="71"/>
      <c r="L801" s="77"/>
      <c r="M801" s="78"/>
      <c r="N801" t="str">
        <f t="shared" si="63"/>
        <v>10759</v>
      </c>
      <c r="O801">
        <f t="shared" si="64"/>
        <v>10759</v>
      </c>
      <c r="P801" s="29">
        <f t="shared" si="65"/>
        <v>6469092</v>
      </c>
      <c r="Q801" t="e">
        <f>+VLOOKUP(O801,'Bảng kê HĐ 2022'!N$1912:R$4434,4,0)</f>
        <v>#N/A</v>
      </c>
      <c r="R801" t="e">
        <f>+VLOOKUP(O801,'Hàng trả'!#REF!,2,0)</f>
        <v>#REF!</v>
      </c>
    </row>
    <row r="802" spans="1:18" hidden="1" x14ac:dyDescent="0.3">
      <c r="A802" s="5">
        <v>3</v>
      </c>
      <c r="B802" s="65"/>
      <c r="C802" s="6" t="s">
        <v>11435</v>
      </c>
      <c r="D802" s="7">
        <v>44608</v>
      </c>
      <c r="E802" s="8" t="s">
        <v>10482</v>
      </c>
      <c r="F802" s="9">
        <v>2543292</v>
      </c>
      <c r="G802" s="8" t="s">
        <v>11066</v>
      </c>
      <c r="H802" s="9">
        <v>260687</v>
      </c>
      <c r="I802" s="72"/>
      <c r="J802" s="73"/>
      <c r="K802" s="74"/>
      <c r="L802" s="79"/>
      <c r="M802" s="80"/>
      <c r="N802" t="str">
        <f t="shared" si="63"/>
        <v>12770</v>
      </c>
      <c r="O802">
        <f t="shared" si="64"/>
        <v>12770</v>
      </c>
      <c r="P802" s="29">
        <f t="shared" si="65"/>
        <v>2543292</v>
      </c>
      <c r="Q802" t="e">
        <f>+VLOOKUP(O802,'Bảng kê HĐ 2022'!N$1912:R$4434,4,0)</f>
        <v>#N/A</v>
      </c>
      <c r="R802" t="e">
        <f>+VLOOKUP(O802,'Hàng trả'!#REF!,2,0)</f>
        <v>#REF!</v>
      </c>
    </row>
    <row r="803" spans="1:18" hidden="1" x14ac:dyDescent="0.3">
      <c r="A803" s="5">
        <v>3</v>
      </c>
      <c r="B803" s="63" t="s">
        <v>11439</v>
      </c>
      <c r="C803" s="6" t="s">
        <v>11440</v>
      </c>
      <c r="D803" s="7">
        <v>44599</v>
      </c>
      <c r="E803" s="8" t="s">
        <v>10470</v>
      </c>
      <c r="F803" s="9">
        <v>2620934</v>
      </c>
      <c r="G803" s="8" t="s">
        <v>11066</v>
      </c>
      <c r="H803" s="9">
        <v>268646</v>
      </c>
      <c r="I803" s="66">
        <v>7268554</v>
      </c>
      <c r="J803" s="67"/>
      <c r="K803" s="68"/>
      <c r="L803" s="75" t="s">
        <v>10476</v>
      </c>
      <c r="M803" s="76"/>
      <c r="N803" t="str">
        <f t="shared" si="63"/>
        <v>10656</v>
      </c>
      <c r="O803">
        <f t="shared" si="64"/>
        <v>10656</v>
      </c>
      <c r="P803" s="29">
        <f t="shared" si="65"/>
        <v>2620934</v>
      </c>
      <c r="Q803" t="e">
        <f>+VLOOKUP(O803,'Bảng kê HĐ 2022'!N$1912:R$4434,4,0)</f>
        <v>#N/A</v>
      </c>
      <c r="R803" t="e">
        <f>+VLOOKUP(O803,'Hàng trả'!#REF!,2,0)</f>
        <v>#REF!</v>
      </c>
    </row>
    <row r="804" spans="1:18" hidden="1" x14ac:dyDescent="0.3">
      <c r="A804" s="5">
        <v>3</v>
      </c>
      <c r="B804" s="64"/>
      <c r="C804" s="6" t="s">
        <v>11441</v>
      </c>
      <c r="D804" s="7">
        <v>44613</v>
      </c>
      <c r="E804" s="8" t="s">
        <v>10464</v>
      </c>
      <c r="F804" s="9">
        <v>2543222</v>
      </c>
      <c r="G804" s="8" t="s">
        <v>11066</v>
      </c>
      <c r="H804" s="9">
        <v>260680</v>
      </c>
      <c r="I804" s="69"/>
      <c r="J804" s="70"/>
      <c r="K804" s="71"/>
      <c r="L804" s="77"/>
      <c r="M804" s="78"/>
      <c r="N804" t="str">
        <f t="shared" si="63"/>
        <v>13245</v>
      </c>
      <c r="O804">
        <f t="shared" si="64"/>
        <v>13245</v>
      </c>
      <c r="P804" s="29">
        <f t="shared" si="65"/>
        <v>2543222</v>
      </c>
      <c r="Q804" t="e">
        <f>+VLOOKUP(O804,'Bảng kê HĐ 2022'!N$1912:R$4434,4,0)</f>
        <v>#N/A</v>
      </c>
      <c r="R804" t="e">
        <f>+VLOOKUP(O804,'Hàng trả'!#REF!,2,0)</f>
        <v>#REF!</v>
      </c>
    </row>
    <row r="805" spans="1:18" hidden="1" x14ac:dyDescent="0.3">
      <c r="A805" s="5">
        <v>3</v>
      </c>
      <c r="B805" s="65"/>
      <c r="C805" s="6" t="s">
        <v>11442</v>
      </c>
      <c r="D805" s="7">
        <v>44618</v>
      </c>
      <c r="E805" s="8" t="s">
        <v>10464</v>
      </c>
      <c r="F805" s="9">
        <v>2934511</v>
      </c>
      <c r="G805" s="8" t="s">
        <v>11066</v>
      </c>
      <c r="H805" s="9">
        <v>300787</v>
      </c>
      <c r="I805" s="72"/>
      <c r="J805" s="73"/>
      <c r="K805" s="74"/>
      <c r="L805" s="79"/>
      <c r="M805" s="80"/>
      <c r="N805" t="str">
        <f t="shared" si="63"/>
        <v>14300</v>
      </c>
      <c r="O805">
        <f t="shared" si="64"/>
        <v>14300</v>
      </c>
      <c r="P805" s="29">
        <f t="shared" si="65"/>
        <v>2934511</v>
      </c>
      <c r="Q805" t="e">
        <f>+VLOOKUP(O805,'Bảng kê HĐ 2022'!N$1912:R$4434,4,0)</f>
        <v>#N/A</v>
      </c>
      <c r="R805" t="e">
        <f>+VLOOKUP(O805,'Hàng trả'!#REF!,2,0)</f>
        <v>#REF!</v>
      </c>
    </row>
    <row r="806" spans="1:18" hidden="1" x14ac:dyDescent="0.3">
      <c r="A806" s="5">
        <v>3</v>
      </c>
      <c r="B806" s="63" t="s">
        <v>11443</v>
      </c>
      <c r="C806" s="6" t="s">
        <v>11444</v>
      </c>
      <c r="D806" s="7">
        <v>44607</v>
      </c>
      <c r="E806" s="8" t="s">
        <v>10464</v>
      </c>
      <c r="F806" s="9">
        <v>5509906</v>
      </c>
      <c r="G806" s="8" t="s">
        <v>11066</v>
      </c>
      <c r="H806" s="9">
        <v>564766</v>
      </c>
      <c r="I806" s="66">
        <v>14369479</v>
      </c>
      <c r="J806" s="67"/>
      <c r="K806" s="68"/>
      <c r="L806" s="75" t="s">
        <v>10483</v>
      </c>
      <c r="M806" s="76"/>
      <c r="N806" t="str">
        <f t="shared" si="63"/>
        <v>12745</v>
      </c>
      <c r="O806">
        <f t="shared" si="64"/>
        <v>12745</v>
      </c>
      <c r="P806" s="29">
        <f t="shared" si="65"/>
        <v>5509906</v>
      </c>
      <c r="Q806">
        <f>+VLOOKUP(O806,'Bảng kê HĐ 2022'!N$1912:R$4434,4,0)</f>
        <v>0</v>
      </c>
      <c r="R806" t="e">
        <f>+VLOOKUP(O806,'Hàng trả'!#REF!,2,0)</f>
        <v>#REF!</v>
      </c>
    </row>
    <row r="807" spans="1:18" hidden="1" x14ac:dyDescent="0.3">
      <c r="A807" s="5">
        <v>3</v>
      </c>
      <c r="B807" s="64"/>
      <c r="C807" s="6" t="s">
        <v>11445</v>
      </c>
      <c r="D807" s="7">
        <v>44618</v>
      </c>
      <c r="E807" s="8" t="s">
        <v>10464</v>
      </c>
      <c r="F807" s="9">
        <v>4476821</v>
      </c>
      <c r="G807" s="8" t="s">
        <v>11066</v>
      </c>
      <c r="H807" s="9">
        <v>458874</v>
      </c>
      <c r="I807" s="69"/>
      <c r="J807" s="70"/>
      <c r="K807" s="71"/>
      <c r="L807" s="77"/>
      <c r="M807" s="78"/>
      <c r="N807" t="str">
        <f t="shared" si="63"/>
        <v>14342</v>
      </c>
      <c r="O807">
        <f t="shared" si="64"/>
        <v>14342</v>
      </c>
      <c r="P807" s="29">
        <f t="shared" si="65"/>
        <v>4476821</v>
      </c>
      <c r="Q807" t="e">
        <f>+VLOOKUP(O807,'Bảng kê HĐ 2022'!N$1912:R$4434,4,0)</f>
        <v>#N/A</v>
      </c>
      <c r="R807" t="e">
        <f>+VLOOKUP(O807,'Hàng trả'!#REF!,2,0)</f>
        <v>#REF!</v>
      </c>
    </row>
    <row r="808" spans="1:18" hidden="1" x14ac:dyDescent="0.3">
      <c r="A808" s="5">
        <v>3</v>
      </c>
      <c r="B808" s="65"/>
      <c r="C808" s="6" t="s">
        <v>11446</v>
      </c>
      <c r="D808" s="7">
        <v>44599</v>
      </c>
      <c r="E808" s="8" t="s">
        <v>10464</v>
      </c>
      <c r="F808" s="9">
        <v>6023835</v>
      </c>
      <c r="G808" s="8" t="s">
        <v>11066</v>
      </c>
      <c r="H808" s="9">
        <v>617443</v>
      </c>
      <c r="I808" s="72"/>
      <c r="J808" s="73"/>
      <c r="K808" s="74"/>
      <c r="L808" s="79"/>
      <c r="M808" s="80"/>
      <c r="N808" t="str">
        <f t="shared" si="63"/>
        <v>10649</v>
      </c>
      <c r="O808">
        <f t="shared" si="64"/>
        <v>10649</v>
      </c>
      <c r="P808" s="29">
        <f t="shared" si="65"/>
        <v>6023835</v>
      </c>
      <c r="Q808" t="e">
        <f>+VLOOKUP(O808,'Bảng kê HĐ 2022'!N$1912:R$4434,4,0)</f>
        <v>#N/A</v>
      </c>
      <c r="R808" t="e">
        <f>+VLOOKUP(O808,'Hàng trả'!#REF!,2,0)</f>
        <v>#REF!</v>
      </c>
    </row>
    <row r="809" spans="1:18" hidden="1" x14ac:dyDescent="0.3">
      <c r="A809" s="5">
        <v>3</v>
      </c>
      <c r="B809" s="63" t="s">
        <v>11450</v>
      </c>
      <c r="C809" s="6" t="s">
        <v>11451</v>
      </c>
      <c r="D809" s="7">
        <v>44614</v>
      </c>
      <c r="E809" s="8" t="s">
        <v>11452</v>
      </c>
      <c r="F809" s="9">
        <v>682798</v>
      </c>
      <c r="G809" s="8" t="s">
        <v>11066</v>
      </c>
      <c r="H809" s="9">
        <v>69987</v>
      </c>
      <c r="I809" s="66">
        <v>1237971</v>
      </c>
      <c r="J809" s="67"/>
      <c r="K809" s="68"/>
      <c r="L809" s="75" t="s">
        <v>10489</v>
      </c>
      <c r="M809" s="76"/>
      <c r="N809" t="str">
        <f t="shared" si="63"/>
        <v>13316</v>
      </c>
      <c r="O809">
        <f t="shared" si="64"/>
        <v>13316</v>
      </c>
      <c r="P809" s="29">
        <f t="shared" si="65"/>
        <v>682798</v>
      </c>
      <c r="Q809" t="e">
        <f>+VLOOKUP(O809,'Bảng kê HĐ 2022'!N$1912:R$4434,4,0)</f>
        <v>#N/A</v>
      </c>
      <c r="R809" t="e">
        <f>+VLOOKUP(O809,'Hàng trả'!#REF!,2,0)</f>
        <v>#REF!</v>
      </c>
    </row>
    <row r="810" spans="1:18" hidden="1" x14ac:dyDescent="0.3">
      <c r="A810" s="5">
        <v>3</v>
      </c>
      <c r="B810" s="65"/>
      <c r="C810" s="6" t="s">
        <v>11453</v>
      </c>
      <c r="D810" s="7">
        <v>44608</v>
      </c>
      <c r="E810" s="8" t="s">
        <v>10464</v>
      </c>
      <c r="F810" s="9">
        <v>696557</v>
      </c>
      <c r="G810" s="8" t="s">
        <v>11066</v>
      </c>
      <c r="H810" s="9">
        <v>71397</v>
      </c>
      <c r="I810" s="72"/>
      <c r="J810" s="73"/>
      <c r="K810" s="74"/>
      <c r="L810" s="79"/>
      <c r="M810" s="80"/>
      <c r="N810" t="str">
        <f t="shared" si="63"/>
        <v>12773</v>
      </c>
      <c r="O810">
        <f t="shared" si="64"/>
        <v>12773</v>
      </c>
      <c r="P810" s="29">
        <f t="shared" si="65"/>
        <v>696557</v>
      </c>
      <c r="Q810" t="e">
        <f>+VLOOKUP(O810,'Bảng kê HĐ 2022'!N$1912:R$4434,4,0)</f>
        <v>#N/A</v>
      </c>
      <c r="R810" t="e">
        <f>+VLOOKUP(O810,'Hàng trả'!#REF!,2,0)</f>
        <v>#REF!</v>
      </c>
    </row>
    <row r="811" spans="1:18" hidden="1" x14ac:dyDescent="0.3">
      <c r="A811" s="5">
        <v>3</v>
      </c>
      <c r="B811" s="5" t="s">
        <v>11457</v>
      </c>
      <c r="C811" s="6" t="s">
        <v>11458</v>
      </c>
      <c r="D811" s="7">
        <v>44615</v>
      </c>
      <c r="E811" s="8" t="s">
        <v>10498</v>
      </c>
      <c r="F811" s="9">
        <v>433572</v>
      </c>
      <c r="G811" s="8" t="s">
        <v>11066</v>
      </c>
      <c r="H811" s="9">
        <v>44441</v>
      </c>
      <c r="I811" s="93">
        <v>389131</v>
      </c>
      <c r="J811" s="94"/>
      <c r="K811" s="95"/>
      <c r="L811" s="96" t="s">
        <v>10499</v>
      </c>
      <c r="M811" s="97"/>
      <c r="N811" t="str">
        <f t="shared" si="63"/>
        <v>13445</v>
      </c>
      <c r="O811">
        <f t="shared" si="64"/>
        <v>13445</v>
      </c>
      <c r="P811" s="29">
        <f t="shared" si="65"/>
        <v>433572</v>
      </c>
      <c r="Q811" t="e">
        <f>+VLOOKUP(O811,'Bảng kê HĐ 2022'!N$1912:R$4434,4,0)</f>
        <v>#N/A</v>
      </c>
      <c r="R811" t="e">
        <f>+VLOOKUP(O811,'Hàng trả'!#REF!,2,0)</f>
        <v>#REF!</v>
      </c>
    </row>
    <row r="812" spans="1:18" hidden="1" x14ac:dyDescent="0.3">
      <c r="A812" s="5">
        <v>3</v>
      </c>
      <c r="B812" s="63" t="s">
        <v>11459</v>
      </c>
      <c r="C812" s="6" t="s">
        <v>11460</v>
      </c>
      <c r="D812" s="7">
        <v>44600</v>
      </c>
      <c r="E812" s="8" t="s">
        <v>10464</v>
      </c>
      <c r="F812" s="9">
        <v>7776313</v>
      </c>
      <c r="G812" s="8" t="s">
        <v>11066</v>
      </c>
      <c r="H812" s="9">
        <v>797072</v>
      </c>
      <c r="I812" s="66">
        <v>12744425</v>
      </c>
      <c r="J812" s="67"/>
      <c r="K812" s="68"/>
      <c r="L812" s="75" t="s">
        <v>10505</v>
      </c>
      <c r="M812" s="76"/>
      <c r="N812" t="str">
        <f t="shared" si="63"/>
        <v>10662</v>
      </c>
      <c r="O812">
        <f t="shared" si="64"/>
        <v>10662</v>
      </c>
      <c r="P812" s="29">
        <f t="shared" si="65"/>
        <v>7776313</v>
      </c>
      <c r="Q812" t="e">
        <f>+VLOOKUP(O812,'Bảng kê HĐ 2022'!N$1912:R$4434,4,0)</f>
        <v>#N/A</v>
      </c>
      <c r="R812" t="e">
        <f>+VLOOKUP(O812,'Hàng trả'!#REF!,2,0)</f>
        <v>#REF!</v>
      </c>
    </row>
    <row r="813" spans="1:18" hidden="1" x14ac:dyDescent="0.3">
      <c r="A813" s="5">
        <v>3</v>
      </c>
      <c r="B813" s="64"/>
      <c r="C813" s="6" t="s">
        <v>11461</v>
      </c>
      <c r="D813" s="7">
        <v>44607</v>
      </c>
      <c r="E813" s="8" t="s">
        <v>10464</v>
      </c>
      <c r="F813" s="9">
        <v>2398853</v>
      </c>
      <c r="G813" s="8" t="s">
        <v>11066</v>
      </c>
      <c r="H813" s="9">
        <v>245882</v>
      </c>
      <c r="I813" s="69"/>
      <c r="J813" s="70"/>
      <c r="K813" s="71"/>
      <c r="L813" s="77"/>
      <c r="M813" s="78"/>
      <c r="N813" t="str">
        <f t="shared" si="63"/>
        <v>12731</v>
      </c>
      <c r="O813">
        <f t="shared" si="64"/>
        <v>12731</v>
      </c>
      <c r="P813" s="29">
        <f t="shared" si="65"/>
        <v>2398853</v>
      </c>
      <c r="Q813" t="e">
        <f>+VLOOKUP(O813,'Bảng kê HĐ 2022'!N$1912:R$4434,4,0)</f>
        <v>#N/A</v>
      </c>
      <c r="R813" t="e">
        <f>+VLOOKUP(O813,'Hàng trả'!#REF!,2,0)</f>
        <v>#REF!</v>
      </c>
    </row>
    <row r="814" spans="1:18" hidden="1" x14ac:dyDescent="0.3">
      <c r="A814" s="5">
        <v>3</v>
      </c>
      <c r="B814" s="64"/>
      <c r="C814" s="6" t="s">
        <v>11462</v>
      </c>
      <c r="D814" s="7">
        <v>44611</v>
      </c>
      <c r="E814" s="8" t="s">
        <v>10464</v>
      </c>
      <c r="F814" s="9">
        <v>2398853</v>
      </c>
      <c r="G814" s="8" t="s">
        <v>11066</v>
      </c>
      <c r="H814" s="9">
        <v>245882</v>
      </c>
      <c r="I814" s="69"/>
      <c r="J814" s="70"/>
      <c r="K814" s="71"/>
      <c r="L814" s="77"/>
      <c r="M814" s="78"/>
      <c r="N814" t="str">
        <f t="shared" si="63"/>
        <v>13126</v>
      </c>
      <c r="O814">
        <f t="shared" si="64"/>
        <v>13126</v>
      </c>
      <c r="P814" s="29">
        <f t="shared" si="65"/>
        <v>2398853</v>
      </c>
      <c r="Q814">
        <f>+VLOOKUP(O814,'Bảng kê HĐ 2022'!N$1912:R$4434,4,0)</f>
        <v>0</v>
      </c>
      <c r="R814" t="e">
        <f>+VLOOKUP(O814,'Hàng trả'!#REF!,2,0)</f>
        <v>#REF!</v>
      </c>
    </row>
    <row r="815" spans="1:18" hidden="1" x14ac:dyDescent="0.3">
      <c r="A815" s="5">
        <v>3</v>
      </c>
      <c r="B815" s="65"/>
      <c r="C815" s="6" t="s">
        <v>11463</v>
      </c>
      <c r="D815" s="7">
        <v>44616</v>
      </c>
      <c r="E815" s="8" t="s">
        <v>10482</v>
      </c>
      <c r="F815" s="9">
        <v>1625897</v>
      </c>
      <c r="G815" s="8" t="s">
        <v>11066</v>
      </c>
      <c r="H815" s="9">
        <v>166654</v>
      </c>
      <c r="I815" s="72"/>
      <c r="J815" s="73"/>
      <c r="K815" s="74"/>
      <c r="L815" s="79"/>
      <c r="M815" s="80"/>
      <c r="N815" t="str">
        <f t="shared" si="63"/>
        <v>13841</v>
      </c>
      <c r="O815">
        <f t="shared" si="64"/>
        <v>13841</v>
      </c>
      <c r="P815" s="29">
        <f t="shared" si="65"/>
        <v>1625897</v>
      </c>
      <c r="Q815" t="e">
        <f>+VLOOKUP(O815,'Bảng kê HĐ 2022'!N$1912:R$4434,4,0)</f>
        <v>#N/A</v>
      </c>
      <c r="R815" t="e">
        <f>+VLOOKUP(O815,'Hàng trả'!#REF!,2,0)</f>
        <v>#REF!</v>
      </c>
    </row>
    <row r="816" spans="1:18" hidden="1" x14ac:dyDescent="0.3">
      <c r="A816" s="5">
        <v>3</v>
      </c>
      <c r="B816" s="63" t="s">
        <v>11468</v>
      </c>
      <c r="C816" s="6" t="s">
        <v>11469</v>
      </c>
      <c r="D816" s="7">
        <v>44620</v>
      </c>
      <c r="E816" s="8" t="s">
        <v>10464</v>
      </c>
      <c r="F816" s="9">
        <v>599713</v>
      </c>
      <c r="G816" s="8" t="s">
        <v>11066</v>
      </c>
      <c r="H816" s="9">
        <v>61471</v>
      </c>
      <c r="I816" s="66">
        <v>7613387</v>
      </c>
      <c r="J816" s="67"/>
      <c r="K816" s="68"/>
      <c r="L816" s="75" t="s">
        <v>10517</v>
      </c>
      <c r="M816" s="76"/>
      <c r="N816" t="str">
        <f t="shared" si="63"/>
        <v>14350</v>
      </c>
      <c r="O816">
        <f t="shared" si="64"/>
        <v>14350</v>
      </c>
      <c r="P816" s="29">
        <f t="shared" si="65"/>
        <v>599713</v>
      </c>
      <c r="Q816" t="e">
        <f>+VLOOKUP(O816,'Bảng kê HĐ 2022'!N$1912:R$4434,4,0)</f>
        <v>#N/A</v>
      </c>
      <c r="R816" t="e">
        <f>+VLOOKUP(O816,'Hàng trả'!#REF!,2,0)</f>
        <v>#REF!</v>
      </c>
    </row>
    <row r="817" spans="1:18" hidden="1" x14ac:dyDescent="0.3">
      <c r="A817" s="5">
        <v>3</v>
      </c>
      <c r="B817" s="64"/>
      <c r="C817" s="6" t="s">
        <v>11470</v>
      </c>
      <c r="D817" s="7">
        <v>44616</v>
      </c>
      <c r="E817" s="8" t="s">
        <v>10470</v>
      </c>
      <c r="F817" s="9">
        <v>793055</v>
      </c>
      <c r="G817" s="8" t="s">
        <v>11066</v>
      </c>
      <c r="H817" s="9">
        <v>81288</v>
      </c>
      <c r="I817" s="69"/>
      <c r="J817" s="70"/>
      <c r="K817" s="71"/>
      <c r="L817" s="77"/>
      <c r="M817" s="78"/>
      <c r="N817" t="str">
        <f t="shared" si="63"/>
        <v>13840</v>
      </c>
      <c r="O817">
        <f t="shared" si="64"/>
        <v>13840</v>
      </c>
      <c r="P817" s="29">
        <f t="shared" si="65"/>
        <v>793055</v>
      </c>
      <c r="Q817" t="e">
        <f>+VLOOKUP(O817,'Bảng kê HĐ 2022'!N$1912:R$4434,4,0)</f>
        <v>#N/A</v>
      </c>
      <c r="R817" t="e">
        <f>+VLOOKUP(O817,'Hàng trả'!#REF!,2,0)</f>
        <v>#REF!</v>
      </c>
    </row>
    <row r="818" spans="1:18" hidden="1" x14ac:dyDescent="0.3">
      <c r="A818" s="5">
        <v>3</v>
      </c>
      <c r="B818" s="64"/>
      <c r="C818" s="6" t="s">
        <v>11471</v>
      </c>
      <c r="D818" s="7">
        <v>44607</v>
      </c>
      <c r="E818" s="8" t="s">
        <v>10464</v>
      </c>
      <c r="F818" s="9">
        <v>599713</v>
      </c>
      <c r="G818" s="8" t="s">
        <v>11066</v>
      </c>
      <c r="H818" s="9">
        <v>61471</v>
      </c>
      <c r="I818" s="69"/>
      <c r="J818" s="70"/>
      <c r="K818" s="71"/>
      <c r="L818" s="77"/>
      <c r="M818" s="78"/>
      <c r="N818" t="str">
        <f t="shared" si="63"/>
        <v>12730</v>
      </c>
      <c r="O818">
        <f t="shared" si="64"/>
        <v>12730</v>
      </c>
      <c r="P818" s="29">
        <f t="shared" si="65"/>
        <v>599713</v>
      </c>
      <c r="Q818" t="e">
        <f>+VLOOKUP(O818,'Bảng kê HĐ 2022'!N$1912:R$4434,4,0)</f>
        <v>#N/A</v>
      </c>
      <c r="R818" t="e">
        <f>+VLOOKUP(O818,'Hàng trả'!#REF!,2,0)</f>
        <v>#REF!</v>
      </c>
    </row>
    <row r="819" spans="1:18" hidden="1" x14ac:dyDescent="0.3">
      <c r="A819" s="5">
        <v>3</v>
      </c>
      <c r="B819" s="64"/>
      <c r="C819" s="6" t="s">
        <v>11472</v>
      </c>
      <c r="D819" s="7">
        <v>44611</v>
      </c>
      <c r="E819" s="8" t="s">
        <v>10482</v>
      </c>
      <c r="F819" s="9">
        <v>541966</v>
      </c>
      <c r="G819" s="8" t="s">
        <v>11066</v>
      </c>
      <c r="H819" s="9">
        <v>55552</v>
      </c>
      <c r="I819" s="69"/>
      <c r="J819" s="70"/>
      <c r="K819" s="71"/>
      <c r="L819" s="77"/>
      <c r="M819" s="78"/>
      <c r="N819" t="str">
        <f t="shared" si="63"/>
        <v>13123</v>
      </c>
      <c r="O819">
        <f t="shared" si="64"/>
        <v>13123</v>
      </c>
      <c r="P819" s="29">
        <f t="shared" si="65"/>
        <v>541966</v>
      </c>
      <c r="Q819">
        <f>+VLOOKUP(O819,'Bảng kê HĐ 2022'!N$1912:R$4434,4,0)</f>
        <v>0</v>
      </c>
      <c r="R819" t="e">
        <f>+VLOOKUP(O819,'Hàng trả'!#REF!,2,0)</f>
        <v>#REF!</v>
      </c>
    </row>
    <row r="820" spans="1:18" hidden="1" x14ac:dyDescent="0.3">
      <c r="A820" s="5">
        <v>3</v>
      </c>
      <c r="B820" s="64"/>
      <c r="C820" s="6" t="s">
        <v>11473</v>
      </c>
      <c r="D820" s="7">
        <v>44604</v>
      </c>
      <c r="E820" s="8" t="s">
        <v>10470</v>
      </c>
      <c r="F820" s="9">
        <v>1586110</v>
      </c>
      <c r="G820" s="8" t="s">
        <v>11066</v>
      </c>
      <c r="H820" s="9">
        <v>162576</v>
      </c>
      <c r="I820" s="69"/>
      <c r="J820" s="70"/>
      <c r="K820" s="71"/>
      <c r="L820" s="77"/>
      <c r="M820" s="78"/>
      <c r="N820" t="str">
        <f t="shared" si="63"/>
        <v>11781</v>
      </c>
      <c r="O820">
        <f t="shared" si="64"/>
        <v>11781</v>
      </c>
      <c r="P820" s="29">
        <f t="shared" si="65"/>
        <v>1586110</v>
      </c>
      <c r="Q820" t="e">
        <f>+VLOOKUP(O820,'Bảng kê HĐ 2022'!N$1912:R$4434,4,0)</f>
        <v>#N/A</v>
      </c>
      <c r="R820" t="e">
        <f>+VLOOKUP(O820,'Hàng trả'!#REF!,2,0)</f>
        <v>#REF!</v>
      </c>
    </row>
    <row r="821" spans="1:18" hidden="1" x14ac:dyDescent="0.3">
      <c r="A821" s="5">
        <v>3</v>
      </c>
      <c r="B821" s="64"/>
      <c r="C821" s="6" t="s">
        <v>11474</v>
      </c>
      <c r="D821" s="7">
        <v>44599</v>
      </c>
      <c r="E821" s="8" t="s">
        <v>11475</v>
      </c>
      <c r="F821" s="9">
        <v>3820360</v>
      </c>
      <c r="G821" s="8" t="s">
        <v>11066</v>
      </c>
      <c r="H821" s="9">
        <v>391587</v>
      </c>
      <c r="I821" s="69"/>
      <c r="J821" s="70"/>
      <c r="K821" s="71"/>
      <c r="L821" s="77"/>
      <c r="M821" s="78"/>
      <c r="N821" t="str">
        <f t="shared" si="63"/>
        <v>10643</v>
      </c>
      <c r="O821">
        <f t="shared" si="64"/>
        <v>10643</v>
      </c>
      <c r="P821" s="29">
        <f t="shared" si="65"/>
        <v>3820360</v>
      </c>
      <c r="Q821" t="e">
        <f>+VLOOKUP(O821,'Bảng kê HĐ 2022'!N$1912:R$4434,4,0)</f>
        <v>#N/A</v>
      </c>
      <c r="R821" t="e">
        <f>+VLOOKUP(O821,'Hàng trả'!#REF!,2,0)</f>
        <v>#REF!</v>
      </c>
    </row>
    <row r="822" spans="1:18" hidden="1" x14ac:dyDescent="0.3">
      <c r="A822" s="5">
        <v>3</v>
      </c>
      <c r="B822" s="65"/>
      <c r="C822" s="6" t="s">
        <v>11476</v>
      </c>
      <c r="D822" s="7">
        <v>44614</v>
      </c>
      <c r="E822" s="8" t="s">
        <v>10482</v>
      </c>
      <c r="F822" s="9">
        <v>541966</v>
      </c>
      <c r="G822" s="8" t="s">
        <v>11066</v>
      </c>
      <c r="H822" s="9">
        <v>55552</v>
      </c>
      <c r="I822" s="72"/>
      <c r="J822" s="73"/>
      <c r="K822" s="74"/>
      <c r="L822" s="79"/>
      <c r="M822" s="80"/>
      <c r="N822" t="str">
        <f t="shared" si="63"/>
        <v>13310</v>
      </c>
      <c r="O822">
        <f t="shared" si="64"/>
        <v>13310</v>
      </c>
      <c r="P822" s="29">
        <f t="shared" si="65"/>
        <v>541966</v>
      </c>
      <c r="Q822" t="e">
        <f>+VLOOKUP(O822,'Bảng kê HĐ 2022'!N$1912:R$4434,4,0)</f>
        <v>#N/A</v>
      </c>
      <c r="R822" t="e">
        <f>+VLOOKUP(O822,'Hàng trả'!#REF!,2,0)</f>
        <v>#REF!</v>
      </c>
    </row>
    <row r="823" spans="1:18" hidden="1" x14ac:dyDescent="0.3">
      <c r="A823" s="5">
        <v>3</v>
      </c>
      <c r="B823" s="63" t="s">
        <v>11477</v>
      </c>
      <c r="C823" s="6" t="s">
        <v>11478</v>
      </c>
      <c r="D823" s="7">
        <v>44617</v>
      </c>
      <c r="E823" s="8" t="s">
        <v>10464</v>
      </c>
      <c r="F823" s="9">
        <v>1992481</v>
      </c>
      <c r="G823" s="8" t="s">
        <v>11066</v>
      </c>
      <c r="H823" s="9">
        <v>204229</v>
      </c>
      <c r="I823" s="66">
        <v>3351151</v>
      </c>
      <c r="J823" s="67"/>
      <c r="K823" s="68"/>
      <c r="L823" s="75" t="s">
        <v>10530</v>
      </c>
      <c r="M823" s="76"/>
      <c r="N823" t="str">
        <f t="shared" si="63"/>
        <v>14273</v>
      </c>
      <c r="O823">
        <f t="shared" si="64"/>
        <v>14273</v>
      </c>
      <c r="P823" s="29">
        <f t="shared" si="65"/>
        <v>1992481</v>
      </c>
      <c r="Q823" t="e">
        <f>+VLOOKUP(O823,'Bảng kê HĐ 2022'!N$1912:R$4434,4,0)</f>
        <v>#N/A</v>
      </c>
      <c r="R823" t="e">
        <f>+VLOOKUP(O823,'Hàng trả'!#REF!,2,0)</f>
        <v>#REF!</v>
      </c>
    </row>
    <row r="824" spans="1:18" hidden="1" x14ac:dyDescent="0.3">
      <c r="A824" s="5">
        <v>3</v>
      </c>
      <c r="B824" s="65"/>
      <c r="C824" s="6" t="s">
        <v>11479</v>
      </c>
      <c r="D824" s="7">
        <v>44611</v>
      </c>
      <c r="E824" s="8" t="s">
        <v>10464</v>
      </c>
      <c r="F824" s="9">
        <v>1741392</v>
      </c>
      <c r="G824" s="8" t="s">
        <v>11066</v>
      </c>
      <c r="H824" s="9">
        <v>178493</v>
      </c>
      <c r="I824" s="72"/>
      <c r="J824" s="73"/>
      <c r="K824" s="74"/>
      <c r="L824" s="79"/>
      <c r="M824" s="80"/>
      <c r="N824" t="str">
        <f t="shared" si="63"/>
        <v>13056</v>
      </c>
      <c r="O824">
        <f t="shared" si="64"/>
        <v>13056</v>
      </c>
      <c r="P824" s="29">
        <f t="shared" si="65"/>
        <v>1741392</v>
      </c>
      <c r="Q824" t="e">
        <f>+VLOOKUP(O824,'Bảng kê HĐ 2022'!N$1912:R$4434,4,0)</f>
        <v>#N/A</v>
      </c>
      <c r="R824" t="e">
        <f>+VLOOKUP(O824,'Hàng trả'!#REF!,2,0)</f>
        <v>#REF!</v>
      </c>
    </row>
    <row r="825" spans="1:18" hidden="1" x14ac:dyDescent="0.3">
      <c r="A825" s="5">
        <v>3</v>
      </c>
      <c r="B825" s="5" t="s">
        <v>11496</v>
      </c>
      <c r="C825" s="6" t="s">
        <v>11497</v>
      </c>
      <c r="D825" s="7">
        <v>44586</v>
      </c>
      <c r="E825" s="8" t="s">
        <v>10464</v>
      </c>
      <c r="F825" s="9">
        <v>6773226</v>
      </c>
      <c r="G825" s="8" t="s">
        <v>10138</v>
      </c>
      <c r="H825" s="9">
        <v>677323</v>
      </c>
      <c r="I825" s="93">
        <v>6095903</v>
      </c>
      <c r="J825" s="94"/>
      <c r="K825" s="95"/>
      <c r="L825" s="96" t="s">
        <v>10586</v>
      </c>
      <c r="M825" s="97"/>
      <c r="N825" t="str">
        <f t="shared" si="63"/>
        <v>10309</v>
      </c>
      <c r="O825">
        <f t="shared" si="64"/>
        <v>10309</v>
      </c>
      <c r="P825" s="29">
        <f t="shared" si="65"/>
        <v>6773226</v>
      </c>
      <c r="Q825" t="e">
        <f>+VLOOKUP(O825,'Bảng kê HĐ 2022'!N$1912:R$4434,4,0)</f>
        <v>#N/A</v>
      </c>
      <c r="R825" t="e">
        <f>+VLOOKUP(O825,'Hàng trả'!#REF!,2,0)</f>
        <v>#REF!</v>
      </c>
    </row>
    <row r="826" spans="1:18" hidden="1" x14ac:dyDescent="0.3">
      <c r="A826" s="5">
        <v>3</v>
      </c>
      <c r="B826" s="5" t="s">
        <v>11498</v>
      </c>
      <c r="C826" s="6" t="s">
        <v>11499</v>
      </c>
      <c r="D826" s="7">
        <v>44590</v>
      </c>
      <c r="E826" s="8" t="s">
        <v>10464</v>
      </c>
      <c r="F826" s="9">
        <v>5705830</v>
      </c>
      <c r="G826" s="8" t="s">
        <v>10138</v>
      </c>
      <c r="H826" s="9">
        <v>570583</v>
      </c>
      <c r="I826" s="93">
        <v>5135247</v>
      </c>
      <c r="J826" s="94"/>
      <c r="K826" s="95"/>
      <c r="L826" s="96" t="s">
        <v>10586</v>
      </c>
      <c r="M826" s="97"/>
      <c r="N826" t="str">
        <f t="shared" si="63"/>
        <v>10454</v>
      </c>
      <c r="O826">
        <f t="shared" si="64"/>
        <v>10454</v>
      </c>
      <c r="P826" s="29">
        <f t="shared" si="65"/>
        <v>5705830</v>
      </c>
      <c r="Q826">
        <f>+VLOOKUP(O826,'Bảng kê HĐ 2022'!N$1912:R$4434,4,0)</f>
        <v>0</v>
      </c>
      <c r="R826" t="e">
        <f>+VLOOKUP(O826,'Hàng trả'!#REF!,2,0)</f>
        <v>#REF!</v>
      </c>
    </row>
    <row r="827" spans="1:18" hidden="1" x14ac:dyDescent="0.3">
      <c r="A827" s="5">
        <v>3</v>
      </c>
      <c r="B827" s="63" t="s">
        <v>11503</v>
      </c>
      <c r="C827" s="6" t="s">
        <v>11504</v>
      </c>
      <c r="D827" s="7">
        <v>44602</v>
      </c>
      <c r="E827" s="8" t="s">
        <v>10464</v>
      </c>
      <c r="F827" s="9">
        <v>7098754</v>
      </c>
      <c r="G827" s="8" t="s">
        <v>11066</v>
      </c>
      <c r="H827" s="9">
        <v>727623</v>
      </c>
      <c r="I827" s="66">
        <v>8515267</v>
      </c>
      <c r="J827" s="67"/>
      <c r="K827" s="68"/>
      <c r="L827" s="75" t="s">
        <v>10591</v>
      </c>
      <c r="M827" s="76"/>
      <c r="N827" t="str">
        <f t="shared" si="63"/>
        <v>11279</v>
      </c>
      <c r="O827">
        <f t="shared" si="64"/>
        <v>11279</v>
      </c>
      <c r="P827" s="29">
        <f t="shared" si="65"/>
        <v>7098754</v>
      </c>
      <c r="Q827" t="e">
        <f>+VLOOKUP(O827,'Bảng kê HĐ 2022'!N$1912:R$4434,4,0)</f>
        <v>#N/A</v>
      </c>
      <c r="R827" t="e">
        <f>+VLOOKUP(O827,'Hàng trả'!#REF!,2,0)</f>
        <v>#REF!</v>
      </c>
    </row>
    <row r="828" spans="1:18" hidden="1" x14ac:dyDescent="0.3">
      <c r="A828" s="5">
        <v>3</v>
      </c>
      <c r="B828" s="65"/>
      <c r="C828" s="6" t="s">
        <v>11505</v>
      </c>
      <c r="D828" s="7">
        <v>44608</v>
      </c>
      <c r="E828" s="8" t="s">
        <v>10464</v>
      </c>
      <c r="F828" s="9">
        <v>2389009</v>
      </c>
      <c r="G828" s="8" t="s">
        <v>11066</v>
      </c>
      <c r="H828" s="9">
        <v>244873</v>
      </c>
      <c r="I828" s="72"/>
      <c r="J828" s="73"/>
      <c r="K828" s="74"/>
      <c r="L828" s="79"/>
      <c r="M828" s="80"/>
      <c r="N828" t="str">
        <f t="shared" si="63"/>
        <v>12810</v>
      </c>
      <c r="O828">
        <f t="shared" si="64"/>
        <v>12810</v>
      </c>
      <c r="P828" s="29">
        <f t="shared" si="65"/>
        <v>2389009</v>
      </c>
      <c r="Q828" t="e">
        <f>+VLOOKUP(O828,'Bảng kê HĐ 2022'!N$1912:R$4434,4,0)</f>
        <v>#N/A</v>
      </c>
      <c r="R828" t="e">
        <f>+VLOOKUP(O828,'Hàng trả'!#REF!,2,0)</f>
        <v>#REF!</v>
      </c>
    </row>
    <row r="829" spans="1:18" hidden="1" x14ac:dyDescent="0.3">
      <c r="A829" s="5">
        <v>3</v>
      </c>
      <c r="B829" s="63" t="s">
        <v>11509</v>
      </c>
      <c r="C829" s="6" t="s">
        <v>11510</v>
      </c>
      <c r="D829" s="7">
        <v>44615</v>
      </c>
      <c r="E829" s="8" t="s">
        <v>10575</v>
      </c>
      <c r="F829" s="9">
        <v>7721784</v>
      </c>
      <c r="G829" s="8" t="s">
        <v>11066</v>
      </c>
      <c r="H829" s="9">
        <v>791483</v>
      </c>
      <c r="I829" s="66">
        <v>26458722</v>
      </c>
      <c r="J829" s="67"/>
      <c r="K829" s="68"/>
      <c r="L829" s="75" t="s">
        <v>10602</v>
      </c>
      <c r="M829" s="76"/>
      <c r="N829" t="str">
        <f t="shared" si="63"/>
        <v>13455</v>
      </c>
      <c r="O829">
        <f t="shared" si="64"/>
        <v>13455</v>
      </c>
      <c r="P829" s="29">
        <f t="shared" si="65"/>
        <v>7721784</v>
      </c>
      <c r="Q829" t="e">
        <f>+VLOOKUP(O829,'Bảng kê HĐ 2022'!N$1912:R$4434,4,0)</f>
        <v>#N/A</v>
      </c>
      <c r="R829" t="e">
        <f>+VLOOKUP(O829,'Hàng trả'!#REF!,2,0)</f>
        <v>#REF!</v>
      </c>
    </row>
    <row r="830" spans="1:18" hidden="1" x14ac:dyDescent="0.3">
      <c r="A830" s="5">
        <v>3</v>
      </c>
      <c r="B830" s="64"/>
      <c r="C830" s="6" t="s">
        <v>11511</v>
      </c>
      <c r="D830" s="7">
        <v>44613</v>
      </c>
      <c r="E830" s="8" t="s">
        <v>10174</v>
      </c>
      <c r="F830" s="9">
        <v>6762087</v>
      </c>
      <c r="G830" s="8" t="s">
        <v>11066</v>
      </c>
      <c r="H830" s="9">
        <v>693114</v>
      </c>
      <c r="I830" s="69"/>
      <c r="J830" s="70"/>
      <c r="K830" s="71"/>
      <c r="L830" s="77"/>
      <c r="M830" s="78"/>
      <c r="N830" t="str">
        <f t="shared" si="63"/>
        <v>13242</v>
      </c>
      <c r="O830">
        <f t="shared" si="64"/>
        <v>13242</v>
      </c>
      <c r="P830" s="29">
        <f t="shared" si="65"/>
        <v>6762087</v>
      </c>
      <c r="Q830" t="e">
        <f>+VLOOKUP(O830,'Bảng kê HĐ 2022'!N$1912:R$4434,4,0)</f>
        <v>#N/A</v>
      </c>
      <c r="R830" t="e">
        <f>+VLOOKUP(O830,'Hàng trả'!#REF!,2,0)</f>
        <v>#REF!</v>
      </c>
    </row>
    <row r="831" spans="1:18" hidden="1" x14ac:dyDescent="0.3">
      <c r="A831" s="5">
        <v>3</v>
      </c>
      <c r="B831" s="64"/>
      <c r="C831" s="6" t="s">
        <v>11512</v>
      </c>
      <c r="D831" s="7">
        <v>44606</v>
      </c>
      <c r="E831" s="8" t="s">
        <v>10174</v>
      </c>
      <c r="F831" s="9">
        <v>6069967</v>
      </c>
      <c r="G831" s="8" t="s">
        <v>11066</v>
      </c>
      <c r="H831" s="9">
        <v>622172</v>
      </c>
      <c r="I831" s="69"/>
      <c r="J831" s="70"/>
      <c r="K831" s="71"/>
      <c r="L831" s="77"/>
      <c r="M831" s="78"/>
      <c r="N831" t="str">
        <f t="shared" si="63"/>
        <v>12044</v>
      </c>
      <c r="O831">
        <f t="shared" si="64"/>
        <v>12044</v>
      </c>
      <c r="P831" s="29">
        <f t="shared" si="65"/>
        <v>6069967</v>
      </c>
      <c r="Q831" t="e">
        <f>+VLOOKUP(O831,'Bảng kê HĐ 2022'!N$1912:R$4434,4,0)</f>
        <v>#N/A</v>
      </c>
      <c r="R831" t="e">
        <f>+VLOOKUP(O831,'Hàng trả'!#REF!,2,0)</f>
        <v>#REF!</v>
      </c>
    </row>
    <row r="832" spans="1:18" hidden="1" x14ac:dyDescent="0.3">
      <c r="A832" s="5">
        <v>3</v>
      </c>
      <c r="B832" s="65"/>
      <c r="C832" s="6" t="s">
        <v>11513</v>
      </c>
      <c r="D832" s="7">
        <v>44618</v>
      </c>
      <c r="E832" s="8" t="s">
        <v>10174</v>
      </c>
      <c r="F832" s="9">
        <v>8926632</v>
      </c>
      <c r="G832" s="8" t="s">
        <v>11066</v>
      </c>
      <c r="H832" s="9">
        <v>914980</v>
      </c>
      <c r="I832" s="72"/>
      <c r="J832" s="73"/>
      <c r="K832" s="74"/>
      <c r="L832" s="79"/>
      <c r="M832" s="80"/>
      <c r="N832" t="str">
        <f t="shared" si="63"/>
        <v>14343</v>
      </c>
      <c r="O832">
        <f t="shared" si="64"/>
        <v>14343</v>
      </c>
      <c r="P832" s="29">
        <f t="shared" si="65"/>
        <v>8926632</v>
      </c>
      <c r="Q832" t="e">
        <f>+VLOOKUP(O832,'Bảng kê HĐ 2022'!N$1912:R$4434,4,0)</f>
        <v>#N/A</v>
      </c>
      <c r="R832" t="e">
        <f>+VLOOKUP(O832,'Hàng trả'!#REF!,2,0)</f>
        <v>#REF!</v>
      </c>
    </row>
    <row r="833" spans="1:18" hidden="1" x14ac:dyDescent="0.3">
      <c r="A833" s="5">
        <v>3</v>
      </c>
      <c r="B833" s="63" t="s">
        <v>11517</v>
      </c>
      <c r="C833" s="6" t="s">
        <v>11518</v>
      </c>
      <c r="D833" s="7">
        <v>44615</v>
      </c>
      <c r="E833" s="8" t="s">
        <v>11519</v>
      </c>
      <c r="F833" s="9">
        <v>1039484</v>
      </c>
      <c r="G833" s="8" t="s">
        <v>11066</v>
      </c>
      <c r="H833" s="9">
        <v>106547</v>
      </c>
      <c r="I833" s="66">
        <v>2798811</v>
      </c>
      <c r="J833" s="67"/>
      <c r="K833" s="68"/>
      <c r="L833" s="75" t="s">
        <v>10611</v>
      </c>
      <c r="M833" s="76"/>
      <c r="N833" t="str">
        <f t="shared" si="63"/>
        <v>13442</v>
      </c>
      <c r="O833">
        <f t="shared" si="64"/>
        <v>13442</v>
      </c>
      <c r="P833" s="29">
        <f t="shared" si="65"/>
        <v>1039484</v>
      </c>
      <c r="Q833">
        <f>+VLOOKUP(O833,'Bảng kê HĐ 2022'!N$1912:R$4434,4,0)</f>
        <v>0</v>
      </c>
      <c r="R833" t="e">
        <f>+VLOOKUP(O833,'Hàng trả'!#REF!,2,0)</f>
        <v>#REF!</v>
      </c>
    </row>
    <row r="834" spans="1:18" hidden="1" x14ac:dyDescent="0.3">
      <c r="A834" s="5">
        <v>3</v>
      </c>
      <c r="B834" s="65"/>
      <c r="C834" s="6" t="s">
        <v>11520</v>
      </c>
      <c r="D834" s="7">
        <v>44607</v>
      </c>
      <c r="E834" s="8" t="s">
        <v>11519</v>
      </c>
      <c r="F834" s="9">
        <v>2078968</v>
      </c>
      <c r="G834" s="8" t="s">
        <v>11066</v>
      </c>
      <c r="H834" s="9">
        <v>213094</v>
      </c>
      <c r="I834" s="72"/>
      <c r="J834" s="73"/>
      <c r="K834" s="74"/>
      <c r="L834" s="79"/>
      <c r="M834" s="80"/>
      <c r="N834" t="str">
        <f t="shared" si="63"/>
        <v>12755</v>
      </c>
      <c r="O834">
        <f t="shared" si="64"/>
        <v>12755</v>
      </c>
      <c r="P834" s="29">
        <f t="shared" si="65"/>
        <v>2078968</v>
      </c>
      <c r="Q834" t="e">
        <f>+VLOOKUP(O834,'Bảng kê HĐ 2022'!N$1912:R$4434,4,0)</f>
        <v>#N/A</v>
      </c>
      <c r="R834" t="e">
        <f>+VLOOKUP(O834,'Hàng trả'!#REF!,2,0)</f>
        <v>#REF!</v>
      </c>
    </row>
    <row r="835" spans="1:18" hidden="1" x14ac:dyDescent="0.3">
      <c r="A835" s="5">
        <v>3</v>
      </c>
      <c r="B835" s="63" t="s">
        <v>11521</v>
      </c>
      <c r="C835" s="6" t="s">
        <v>11522</v>
      </c>
      <c r="D835" s="7">
        <v>44617</v>
      </c>
      <c r="E835" s="8" t="s">
        <v>10464</v>
      </c>
      <c r="F835" s="9">
        <v>9308439</v>
      </c>
      <c r="G835" s="8" t="s">
        <v>11066</v>
      </c>
      <c r="H835" s="9">
        <v>954115</v>
      </c>
      <c r="I835" s="66">
        <v>14057763</v>
      </c>
      <c r="J835" s="67"/>
      <c r="K835" s="68"/>
      <c r="L835" s="75" t="s">
        <v>10616</v>
      </c>
      <c r="M835" s="76"/>
      <c r="N835" t="str">
        <f t="shared" si="63"/>
        <v>14274</v>
      </c>
      <c r="O835">
        <f t="shared" si="64"/>
        <v>14274</v>
      </c>
      <c r="P835" s="29">
        <f t="shared" si="65"/>
        <v>9308439</v>
      </c>
      <c r="Q835" t="e">
        <f>+VLOOKUP(O835,'Bảng kê HĐ 2022'!N$1912:R$4434,4,0)</f>
        <v>#N/A</v>
      </c>
      <c r="R835" t="e">
        <f>+VLOOKUP(O835,'Hàng trả'!#REF!,2,0)</f>
        <v>#REF!</v>
      </c>
    </row>
    <row r="836" spans="1:18" hidden="1" x14ac:dyDescent="0.3">
      <c r="A836" s="5">
        <v>3</v>
      </c>
      <c r="B836" s="65"/>
      <c r="C836" s="6" t="s">
        <v>11523</v>
      </c>
      <c r="D836" s="7">
        <v>44600</v>
      </c>
      <c r="E836" s="8" t="s">
        <v>10464</v>
      </c>
      <c r="F836" s="9">
        <v>6354807</v>
      </c>
      <c r="G836" s="8" t="s">
        <v>11066</v>
      </c>
      <c r="H836" s="9">
        <v>651368</v>
      </c>
      <c r="I836" s="72"/>
      <c r="J836" s="73"/>
      <c r="K836" s="74"/>
      <c r="L836" s="79"/>
      <c r="M836" s="80"/>
      <c r="N836" t="str">
        <f t="shared" si="63"/>
        <v>10666</v>
      </c>
      <c r="O836">
        <f t="shared" si="64"/>
        <v>10666</v>
      </c>
      <c r="P836" s="29">
        <f t="shared" si="65"/>
        <v>6354807</v>
      </c>
      <c r="Q836" t="e">
        <f>+VLOOKUP(O836,'Bảng kê HĐ 2022'!N$1912:R$4434,4,0)</f>
        <v>#N/A</v>
      </c>
      <c r="R836" t="e">
        <f>+VLOOKUP(O836,'Hàng trả'!#REF!,2,0)</f>
        <v>#REF!</v>
      </c>
    </row>
    <row r="837" spans="1:18" hidden="1" x14ac:dyDescent="0.3">
      <c r="A837" s="5">
        <v>3</v>
      </c>
      <c r="B837" s="5" t="s">
        <v>11524</v>
      </c>
      <c r="C837" s="6" t="s">
        <v>11525</v>
      </c>
      <c r="D837" s="7">
        <v>44581</v>
      </c>
      <c r="E837" s="8" t="s">
        <v>10575</v>
      </c>
      <c r="F837" s="9">
        <v>5114483</v>
      </c>
      <c r="G837" s="8" t="s">
        <v>11066</v>
      </c>
      <c r="H837" s="9">
        <v>524235</v>
      </c>
      <c r="I837" s="93">
        <v>4590248</v>
      </c>
      <c r="J837" s="94"/>
      <c r="K837" s="95"/>
      <c r="L837" s="96" t="s">
        <v>11526</v>
      </c>
      <c r="M837" s="97"/>
      <c r="N837" t="str">
        <f t="shared" si="63"/>
        <v>08908</v>
      </c>
      <c r="O837">
        <f t="shared" si="64"/>
        <v>8908</v>
      </c>
      <c r="P837" s="29">
        <f t="shared" si="65"/>
        <v>5114483</v>
      </c>
      <c r="Q837" t="e">
        <f>+VLOOKUP(O837,'Bảng kê HĐ 2022'!N$1912:R$4434,4,0)</f>
        <v>#N/A</v>
      </c>
      <c r="R837" t="e">
        <f>+VLOOKUP(O837,'Hàng trả'!#REF!,2,0)</f>
        <v>#REF!</v>
      </c>
    </row>
    <row r="838" spans="1:18" hidden="1" x14ac:dyDescent="0.3">
      <c r="A838" s="5">
        <v>3</v>
      </c>
      <c r="B838" s="5" t="s">
        <v>11530</v>
      </c>
      <c r="C838" s="6" t="s">
        <v>11531</v>
      </c>
      <c r="D838" s="7">
        <v>44613</v>
      </c>
      <c r="E838" s="8" t="s">
        <v>10174</v>
      </c>
      <c r="F838" s="9">
        <v>3521297</v>
      </c>
      <c r="G838" s="8" t="s">
        <v>11066</v>
      </c>
      <c r="H838" s="9">
        <v>360933</v>
      </c>
      <c r="I838" s="93">
        <v>3160364</v>
      </c>
      <c r="J838" s="94"/>
      <c r="K838" s="95"/>
      <c r="L838" s="96" t="s">
        <v>11532</v>
      </c>
      <c r="M838" s="97"/>
      <c r="N838" t="str">
        <f t="shared" si="63"/>
        <v>13238</v>
      </c>
      <c r="O838">
        <f t="shared" si="64"/>
        <v>13238</v>
      </c>
      <c r="P838" s="29">
        <f t="shared" si="65"/>
        <v>3521297</v>
      </c>
      <c r="Q838" t="e">
        <f>+VLOOKUP(O838,'Bảng kê HĐ 2022'!N$1912:R$4434,4,0)</f>
        <v>#N/A</v>
      </c>
      <c r="R838" t="e">
        <f>+VLOOKUP(O838,'Hàng trả'!#REF!,2,0)</f>
        <v>#REF!</v>
      </c>
    </row>
    <row r="839" spans="1:18" hidden="1" x14ac:dyDescent="0.3">
      <c r="A839" s="5">
        <v>3</v>
      </c>
      <c r="B839" s="63" t="s">
        <v>11533</v>
      </c>
      <c r="C839" s="6" t="s">
        <v>11534</v>
      </c>
      <c r="D839" s="7">
        <v>44601</v>
      </c>
      <c r="E839" s="8" t="s">
        <v>10167</v>
      </c>
      <c r="F839" s="9">
        <v>4671162</v>
      </c>
      <c r="G839" s="8" t="s">
        <v>11066</v>
      </c>
      <c r="H839" s="9">
        <v>478794</v>
      </c>
      <c r="I839" s="66">
        <v>11327094</v>
      </c>
      <c r="J839" s="67"/>
      <c r="K839" s="68"/>
      <c r="L839" s="75" t="s">
        <v>10142</v>
      </c>
      <c r="M839" s="76"/>
      <c r="N839" t="str">
        <f t="shared" si="63"/>
        <v>11238</v>
      </c>
      <c r="O839">
        <f t="shared" si="64"/>
        <v>11238</v>
      </c>
      <c r="P839" s="29">
        <f t="shared" si="65"/>
        <v>4671162</v>
      </c>
      <c r="Q839" t="e">
        <f>+VLOOKUP(O839,'Bảng kê HĐ 2022'!N$1912:R$4434,4,0)</f>
        <v>#N/A</v>
      </c>
      <c r="R839" t="e">
        <f>+VLOOKUP(O839,'Hàng trả'!#REF!,2,0)</f>
        <v>#REF!</v>
      </c>
    </row>
    <row r="840" spans="1:18" hidden="1" x14ac:dyDescent="0.3">
      <c r="A840" s="5">
        <v>3</v>
      </c>
      <c r="B840" s="65"/>
      <c r="C840" s="6" t="s">
        <v>11535</v>
      </c>
      <c r="D840" s="7">
        <v>44614</v>
      </c>
      <c r="E840" s="8" t="s">
        <v>10167</v>
      </c>
      <c r="F840" s="9">
        <v>7949556</v>
      </c>
      <c r="G840" s="8" t="s">
        <v>11066</v>
      </c>
      <c r="H840" s="9">
        <v>814830</v>
      </c>
      <c r="I840" s="72"/>
      <c r="J840" s="73"/>
      <c r="K840" s="74"/>
      <c r="L840" s="79"/>
      <c r="M840" s="80"/>
      <c r="N840" t="str">
        <f t="shared" si="63"/>
        <v>13322</v>
      </c>
      <c r="O840">
        <f t="shared" si="64"/>
        <v>13322</v>
      </c>
      <c r="P840" s="29">
        <f t="shared" si="65"/>
        <v>7949556</v>
      </c>
      <c r="Q840" t="e">
        <f>+VLOOKUP(O840,'Bảng kê HĐ 2022'!N$1912:R$4434,4,0)</f>
        <v>#N/A</v>
      </c>
      <c r="R840" t="e">
        <f>+VLOOKUP(O840,'Hàng trả'!#REF!,2,0)</f>
        <v>#REF!</v>
      </c>
    </row>
    <row r="841" spans="1:18" hidden="1" x14ac:dyDescent="0.3">
      <c r="A841" s="5">
        <v>3</v>
      </c>
      <c r="B841" s="63" t="s">
        <v>11536</v>
      </c>
      <c r="C841" s="6" t="s">
        <v>11537</v>
      </c>
      <c r="D841" s="7">
        <v>44617</v>
      </c>
      <c r="E841" s="8" t="s">
        <v>11538</v>
      </c>
      <c r="F841" s="9">
        <v>2978878</v>
      </c>
      <c r="G841" s="8" t="s">
        <v>11066</v>
      </c>
      <c r="H841" s="9">
        <v>305335</v>
      </c>
      <c r="I841" s="66">
        <v>10067354</v>
      </c>
      <c r="J841" s="67"/>
      <c r="K841" s="68"/>
      <c r="L841" s="75" t="s">
        <v>10643</v>
      </c>
      <c r="M841" s="76"/>
      <c r="N841" t="str">
        <f t="shared" ref="N841:N904" si="66">+RIGHT(C841,5)</f>
        <v>14254</v>
      </c>
      <c r="O841">
        <f t="shared" ref="O841:O904" si="67">+N841*1</f>
        <v>14254</v>
      </c>
      <c r="P841" s="29">
        <f t="shared" ref="P841:P904" si="68">+F841</f>
        <v>2978878</v>
      </c>
      <c r="Q841" t="e">
        <f>+VLOOKUP(O841,'Bảng kê HĐ 2022'!N$1912:R$4434,4,0)</f>
        <v>#N/A</v>
      </c>
      <c r="R841" t="e">
        <f>+VLOOKUP(O841,'Hàng trả'!#REF!,2,0)</f>
        <v>#REF!</v>
      </c>
    </row>
    <row r="842" spans="1:18" hidden="1" x14ac:dyDescent="0.3">
      <c r="A842" s="5">
        <v>3</v>
      </c>
      <c r="B842" s="65"/>
      <c r="C842" s="6" t="s">
        <v>11539</v>
      </c>
      <c r="D842" s="7">
        <v>44601</v>
      </c>
      <c r="E842" s="8" t="s">
        <v>10642</v>
      </c>
      <c r="F842" s="9">
        <v>8238229</v>
      </c>
      <c r="G842" s="8" t="s">
        <v>11066</v>
      </c>
      <c r="H842" s="9">
        <v>844418</v>
      </c>
      <c r="I842" s="72"/>
      <c r="J842" s="73"/>
      <c r="K842" s="74"/>
      <c r="L842" s="79"/>
      <c r="M842" s="80"/>
      <c r="N842" t="str">
        <f t="shared" si="66"/>
        <v>11237</v>
      </c>
      <c r="O842">
        <f t="shared" si="67"/>
        <v>11237</v>
      </c>
      <c r="P842" s="29">
        <f t="shared" si="68"/>
        <v>8238229</v>
      </c>
      <c r="Q842">
        <f>+VLOOKUP(O842,'Bảng kê HĐ 2022'!N$1912:R$4434,4,0)</f>
        <v>0</v>
      </c>
      <c r="R842" t="e">
        <f>+VLOOKUP(O842,'Hàng trả'!#REF!,2,0)</f>
        <v>#REF!</v>
      </c>
    </row>
    <row r="843" spans="1:18" hidden="1" x14ac:dyDescent="0.3">
      <c r="A843" s="5">
        <v>3</v>
      </c>
      <c r="B843" s="63" t="s">
        <v>11540</v>
      </c>
      <c r="C843" s="6" t="s">
        <v>11541</v>
      </c>
      <c r="D843" s="7">
        <v>44611</v>
      </c>
      <c r="E843" s="8" t="s">
        <v>10470</v>
      </c>
      <c r="F843" s="9">
        <v>1285913</v>
      </c>
      <c r="G843" s="8" t="s">
        <v>11066</v>
      </c>
      <c r="H843" s="9">
        <v>131806</v>
      </c>
      <c r="I843" s="66">
        <v>6544656</v>
      </c>
      <c r="J843" s="67"/>
      <c r="K843" s="68"/>
      <c r="L843" s="75" t="s">
        <v>10646</v>
      </c>
      <c r="M843" s="76"/>
      <c r="N843" t="str">
        <f t="shared" si="66"/>
        <v>13070</v>
      </c>
      <c r="O843">
        <f t="shared" si="67"/>
        <v>13070</v>
      </c>
      <c r="P843" s="29">
        <f t="shared" si="68"/>
        <v>1285913</v>
      </c>
      <c r="Q843" t="e">
        <f>+VLOOKUP(O843,'Bảng kê HĐ 2022'!N$1912:R$4434,4,0)</f>
        <v>#N/A</v>
      </c>
      <c r="R843" t="e">
        <f>+VLOOKUP(O843,'Hàng trả'!#REF!,2,0)</f>
        <v>#REF!</v>
      </c>
    </row>
    <row r="844" spans="1:18" hidden="1" x14ac:dyDescent="0.3">
      <c r="A844" s="5">
        <v>3</v>
      </c>
      <c r="B844" s="64"/>
      <c r="C844" s="6" t="s">
        <v>11542</v>
      </c>
      <c r="D844" s="7">
        <v>44599</v>
      </c>
      <c r="E844" s="8" t="s">
        <v>10464</v>
      </c>
      <c r="F844" s="9">
        <v>4613415</v>
      </c>
      <c r="G844" s="8" t="s">
        <v>11066</v>
      </c>
      <c r="H844" s="9">
        <v>472875</v>
      </c>
      <c r="I844" s="69"/>
      <c r="J844" s="70"/>
      <c r="K844" s="71"/>
      <c r="L844" s="77"/>
      <c r="M844" s="78"/>
      <c r="N844" t="str">
        <f t="shared" si="66"/>
        <v>10650</v>
      </c>
      <c r="O844">
        <f t="shared" si="67"/>
        <v>10650</v>
      </c>
      <c r="P844" s="29">
        <f t="shared" si="68"/>
        <v>4613415</v>
      </c>
      <c r="Q844" t="e">
        <f>+VLOOKUP(O844,'Bảng kê HĐ 2022'!N$1912:R$4434,4,0)</f>
        <v>#N/A</v>
      </c>
      <c r="R844" t="e">
        <f>+VLOOKUP(O844,'Hàng trả'!#REF!,2,0)</f>
        <v>#REF!</v>
      </c>
    </row>
    <row r="845" spans="1:18" hidden="1" x14ac:dyDescent="0.3">
      <c r="A845" s="5">
        <v>3</v>
      </c>
      <c r="B845" s="65"/>
      <c r="C845" s="6" t="s">
        <v>11543</v>
      </c>
      <c r="D845" s="7">
        <v>44616</v>
      </c>
      <c r="E845" s="8" t="s">
        <v>10464</v>
      </c>
      <c r="F845" s="9">
        <v>1392768</v>
      </c>
      <c r="G845" s="8" t="s">
        <v>11066</v>
      </c>
      <c r="H845" s="9">
        <v>142759</v>
      </c>
      <c r="I845" s="72"/>
      <c r="J845" s="73"/>
      <c r="K845" s="74"/>
      <c r="L845" s="79"/>
      <c r="M845" s="80"/>
      <c r="N845" t="str">
        <f t="shared" si="66"/>
        <v>13862</v>
      </c>
      <c r="O845">
        <f t="shared" si="67"/>
        <v>13862</v>
      </c>
      <c r="P845" s="29">
        <f t="shared" si="68"/>
        <v>1392768</v>
      </c>
      <c r="Q845" t="e">
        <f>+VLOOKUP(O845,'Bảng kê HĐ 2022'!N$1912:R$4434,4,0)</f>
        <v>#N/A</v>
      </c>
      <c r="R845" t="e">
        <f>+VLOOKUP(O845,'Hàng trả'!#REF!,2,0)</f>
        <v>#REF!</v>
      </c>
    </row>
    <row r="846" spans="1:18" hidden="1" x14ac:dyDescent="0.3">
      <c r="A846" s="5">
        <v>3</v>
      </c>
      <c r="B846" s="63" t="s">
        <v>11547</v>
      </c>
      <c r="C846" s="6" t="s">
        <v>11548</v>
      </c>
      <c r="D846" s="7">
        <v>44606</v>
      </c>
      <c r="E846" s="8" t="s">
        <v>10651</v>
      </c>
      <c r="F846" s="9">
        <v>1184922</v>
      </c>
      <c r="G846" s="8" t="s">
        <v>11066</v>
      </c>
      <c r="H846" s="9">
        <v>121454</v>
      </c>
      <c r="I846" s="66">
        <v>2982250</v>
      </c>
      <c r="J846" s="67"/>
      <c r="K846" s="68"/>
      <c r="L846" s="75" t="s">
        <v>10146</v>
      </c>
      <c r="M846" s="76"/>
      <c r="N846" t="str">
        <f t="shared" si="66"/>
        <v>12690</v>
      </c>
      <c r="O846">
        <f t="shared" si="67"/>
        <v>12690</v>
      </c>
      <c r="P846" s="29">
        <f t="shared" si="68"/>
        <v>1184922</v>
      </c>
      <c r="Q846" t="e">
        <f>+VLOOKUP(O846,'Bảng kê HĐ 2022'!N$1912:R$4434,4,0)</f>
        <v>#N/A</v>
      </c>
      <c r="R846" t="e">
        <f>+VLOOKUP(O846,'Hàng trả'!#REF!,2,0)</f>
        <v>#REF!</v>
      </c>
    </row>
    <row r="847" spans="1:18" hidden="1" x14ac:dyDescent="0.3">
      <c r="A847" s="5">
        <v>3</v>
      </c>
      <c r="B847" s="65"/>
      <c r="C847" s="6" t="s">
        <v>11549</v>
      </c>
      <c r="D847" s="7">
        <v>44613</v>
      </c>
      <c r="E847" s="8" t="s">
        <v>10651</v>
      </c>
      <c r="F847" s="9">
        <v>2137919</v>
      </c>
      <c r="G847" s="8" t="s">
        <v>11066</v>
      </c>
      <c r="H847" s="9">
        <v>219137</v>
      </c>
      <c r="I847" s="72"/>
      <c r="J847" s="73"/>
      <c r="K847" s="74"/>
      <c r="L847" s="79"/>
      <c r="M847" s="80"/>
      <c r="N847" t="str">
        <f t="shared" si="66"/>
        <v>13279</v>
      </c>
      <c r="O847">
        <f t="shared" si="67"/>
        <v>13279</v>
      </c>
      <c r="P847" s="29">
        <f t="shared" si="68"/>
        <v>2137919</v>
      </c>
      <c r="Q847" t="e">
        <f>+VLOOKUP(O847,'Bảng kê HĐ 2022'!N$1912:R$4434,4,0)</f>
        <v>#N/A</v>
      </c>
      <c r="R847" t="e">
        <f>+VLOOKUP(O847,'Hàng trả'!#REF!,2,0)</f>
        <v>#REF!</v>
      </c>
    </row>
    <row r="848" spans="1:18" hidden="1" x14ac:dyDescent="0.3">
      <c r="A848" s="5">
        <v>3</v>
      </c>
      <c r="B848" s="63" t="s">
        <v>11552</v>
      </c>
      <c r="C848" s="6" t="s">
        <v>11553</v>
      </c>
      <c r="D848" s="7">
        <v>44608</v>
      </c>
      <c r="E848" s="8" t="s">
        <v>10464</v>
      </c>
      <c r="F848" s="9">
        <v>2203513</v>
      </c>
      <c r="G848" s="8" t="s">
        <v>11066</v>
      </c>
      <c r="H848" s="9">
        <v>225860</v>
      </c>
      <c r="I848" s="66">
        <v>4868184</v>
      </c>
      <c r="J848" s="67"/>
      <c r="K848" s="68"/>
      <c r="L848" s="75" t="s">
        <v>10658</v>
      </c>
      <c r="M848" s="76"/>
      <c r="N848" t="str">
        <f t="shared" si="66"/>
        <v>12793</v>
      </c>
      <c r="O848">
        <f t="shared" si="67"/>
        <v>12793</v>
      </c>
      <c r="P848" s="29">
        <f t="shared" si="68"/>
        <v>2203513</v>
      </c>
      <c r="Q848" t="e">
        <f>+VLOOKUP(O848,'Bảng kê HĐ 2022'!N$1912:R$4434,4,0)</f>
        <v>#N/A</v>
      </c>
      <c r="R848" t="e">
        <f>+VLOOKUP(O848,'Hàng trả'!#REF!,2,0)</f>
        <v>#REF!</v>
      </c>
    </row>
    <row r="849" spans="1:18" hidden="1" x14ac:dyDescent="0.3">
      <c r="A849" s="5">
        <v>3</v>
      </c>
      <c r="B849" s="65"/>
      <c r="C849" s="6" t="s">
        <v>11554</v>
      </c>
      <c r="D849" s="7">
        <v>44600</v>
      </c>
      <c r="E849" s="8" t="s">
        <v>10464</v>
      </c>
      <c r="F849" s="9">
        <v>3220647</v>
      </c>
      <c r="G849" s="8" t="s">
        <v>11066</v>
      </c>
      <c r="H849" s="9">
        <v>330116</v>
      </c>
      <c r="I849" s="72"/>
      <c r="J849" s="73"/>
      <c r="K849" s="74"/>
      <c r="L849" s="79"/>
      <c r="M849" s="80"/>
      <c r="N849" t="str">
        <f t="shared" si="66"/>
        <v>10677</v>
      </c>
      <c r="O849">
        <f t="shared" si="67"/>
        <v>10677</v>
      </c>
      <c r="P849" s="29">
        <f t="shared" si="68"/>
        <v>3220647</v>
      </c>
      <c r="Q849" t="e">
        <f>+VLOOKUP(O849,'Bảng kê HĐ 2022'!N$1912:R$4434,4,0)</f>
        <v>#N/A</v>
      </c>
      <c r="R849" t="e">
        <f>+VLOOKUP(O849,'Hàng trả'!#REF!,2,0)</f>
        <v>#REF!</v>
      </c>
    </row>
    <row r="850" spans="1:18" hidden="1" x14ac:dyDescent="0.3">
      <c r="A850" s="5">
        <v>3</v>
      </c>
      <c r="B850" s="63" t="s">
        <v>11555</v>
      </c>
      <c r="C850" s="6" t="s">
        <v>11556</v>
      </c>
      <c r="D850" s="7">
        <v>44616</v>
      </c>
      <c r="E850" s="8" t="s">
        <v>10674</v>
      </c>
      <c r="F850" s="9">
        <v>1928869</v>
      </c>
      <c r="G850" s="8" t="s">
        <v>11066</v>
      </c>
      <c r="H850" s="9">
        <v>197709</v>
      </c>
      <c r="I850" s="66">
        <v>9798557</v>
      </c>
      <c r="J850" s="67"/>
      <c r="K850" s="68"/>
      <c r="L850" s="75" t="s">
        <v>10669</v>
      </c>
      <c r="M850" s="76"/>
      <c r="N850" t="str">
        <f t="shared" si="66"/>
        <v>13861</v>
      </c>
      <c r="O850">
        <f t="shared" si="67"/>
        <v>13861</v>
      </c>
      <c r="P850" s="29">
        <f t="shared" si="68"/>
        <v>1928869</v>
      </c>
      <c r="Q850" t="e">
        <f>+VLOOKUP(O850,'Bảng kê HĐ 2022'!N$1912:R$4434,4,0)</f>
        <v>#N/A</v>
      </c>
      <c r="R850" t="e">
        <f>+VLOOKUP(O850,'Hàng trả'!#REF!,2,0)</f>
        <v>#REF!</v>
      </c>
    </row>
    <row r="851" spans="1:18" hidden="1" x14ac:dyDescent="0.3">
      <c r="A851" s="5">
        <v>3</v>
      </c>
      <c r="B851" s="64"/>
      <c r="C851" s="6" t="s">
        <v>11557</v>
      </c>
      <c r="D851" s="7">
        <v>44602</v>
      </c>
      <c r="E851" s="8" t="s">
        <v>10174</v>
      </c>
      <c r="F851" s="9">
        <v>1690848</v>
      </c>
      <c r="G851" s="8" t="s">
        <v>11066</v>
      </c>
      <c r="H851" s="9">
        <v>173312</v>
      </c>
      <c r="I851" s="69"/>
      <c r="J851" s="70"/>
      <c r="K851" s="71"/>
      <c r="L851" s="77"/>
      <c r="M851" s="78"/>
      <c r="N851" t="str">
        <f t="shared" si="66"/>
        <v>11270</v>
      </c>
      <c r="O851">
        <f t="shared" si="67"/>
        <v>11270</v>
      </c>
      <c r="P851" s="29">
        <f t="shared" si="68"/>
        <v>1690848</v>
      </c>
      <c r="Q851" t="e">
        <f>+VLOOKUP(O851,'Bảng kê HĐ 2022'!N$1912:R$4434,4,0)</f>
        <v>#N/A</v>
      </c>
      <c r="R851" t="e">
        <f>+VLOOKUP(O851,'Hàng trả'!#REF!,2,0)</f>
        <v>#REF!</v>
      </c>
    </row>
    <row r="852" spans="1:18" hidden="1" x14ac:dyDescent="0.3">
      <c r="A852" s="5">
        <v>3</v>
      </c>
      <c r="B852" s="64"/>
      <c r="C852" s="6" t="s">
        <v>11558</v>
      </c>
      <c r="D852" s="7">
        <v>44611</v>
      </c>
      <c r="E852" s="8" t="s">
        <v>10464</v>
      </c>
      <c r="F852" s="9">
        <v>2335684</v>
      </c>
      <c r="G852" s="8" t="s">
        <v>11066</v>
      </c>
      <c r="H852" s="9">
        <v>239408</v>
      </c>
      <c r="I852" s="69"/>
      <c r="J852" s="70"/>
      <c r="K852" s="71"/>
      <c r="L852" s="77"/>
      <c r="M852" s="78"/>
      <c r="N852" t="str">
        <f t="shared" si="66"/>
        <v>13089</v>
      </c>
      <c r="O852">
        <f t="shared" si="67"/>
        <v>13089</v>
      </c>
      <c r="P852" s="29">
        <f t="shared" si="68"/>
        <v>2335684</v>
      </c>
      <c r="Q852">
        <f>+VLOOKUP(O852,'Bảng kê HĐ 2022'!N$1912:R$4434,4,0)</f>
        <v>0</v>
      </c>
      <c r="R852" t="e">
        <f>+VLOOKUP(O852,'Hàng trả'!#REF!,2,0)</f>
        <v>#REF!</v>
      </c>
    </row>
    <row r="853" spans="1:18" hidden="1" x14ac:dyDescent="0.3">
      <c r="A853" s="5">
        <v>3</v>
      </c>
      <c r="B853" s="64"/>
      <c r="C853" s="6" t="s">
        <v>11559</v>
      </c>
      <c r="D853" s="7">
        <v>44600</v>
      </c>
      <c r="E853" s="8" t="s">
        <v>10674</v>
      </c>
      <c r="F853" s="9">
        <v>1184922</v>
      </c>
      <c r="G853" s="8" t="s">
        <v>11066</v>
      </c>
      <c r="H853" s="9">
        <v>121454</v>
      </c>
      <c r="I853" s="69"/>
      <c r="J853" s="70"/>
      <c r="K853" s="71"/>
      <c r="L853" s="77"/>
      <c r="M853" s="78"/>
      <c r="N853" t="str">
        <f t="shared" si="66"/>
        <v>10684</v>
      </c>
      <c r="O853">
        <f t="shared" si="67"/>
        <v>10684</v>
      </c>
      <c r="P853" s="29">
        <f t="shared" si="68"/>
        <v>1184922</v>
      </c>
      <c r="Q853" t="e">
        <f>+VLOOKUP(O853,'Bảng kê HĐ 2022'!N$1912:R$4434,4,0)</f>
        <v>#N/A</v>
      </c>
      <c r="R853" t="e">
        <f>+VLOOKUP(O853,'Hàng trả'!#REF!,2,0)</f>
        <v>#REF!</v>
      </c>
    </row>
    <row r="854" spans="1:18" hidden="1" x14ac:dyDescent="0.3">
      <c r="A854" s="5">
        <v>3</v>
      </c>
      <c r="B854" s="64"/>
      <c r="C854" s="6" t="s">
        <v>11560</v>
      </c>
      <c r="D854" s="7">
        <v>44618</v>
      </c>
      <c r="E854" s="8" t="s">
        <v>10464</v>
      </c>
      <c r="F854" s="9">
        <v>1849856</v>
      </c>
      <c r="G854" s="8" t="s">
        <v>11066</v>
      </c>
      <c r="H854" s="9">
        <v>189610</v>
      </c>
      <c r="I854" s="69"/>
      <c r="J854" s="70"/>
      <c r="K854" s="71"/>
      <c r="L854" s="77"/>
      <c r="M854" s="78"/>
      <c r="N854" t="str">
        <f t="shared" si="66"/>
        <v>14299</v>
      </c>
      <c r="O854">
        <f t="shared" si="67"/>
        <v>14299</v>
      </c>
      <c r="P854" s="29">
        <f t="shared" si="68"/>
        <v>1849856</v>
      </c>
      <c r="Q854" t="e">
        <f>+VLOOKUP(O854,'Bảng kê HĐ 2022'!N$1912:R$4434,4,0)</f>
        <v>#N/A</v>
      </c>
      <c r="R854" t="e">
        <f>+VLOOKUP(O854,'Hàng trả'!#REF!,2,0)</f>
        <v>#REF!</v>
      </c>
    </row>
    <row r="855" spans="1:18" hidden="1" x14ac:dyDescent="0.3">
      <c r="A855" s="5">
        <v>3</v>
      </c>
      <c r="B855" s="65"/>
      <c r="C855" s="6" t="s">
        <v>11561</v>
      </c>
      <c r="D855" s="7">
        <v>44607</v>
      </c>
      <c r="E855" s="8" t="s">
        <v>11562</v>
      </c>
      <c r="F855" s="9">
        <v>1927433</v>
      </c>
      <c r="G855" s="8" t="s">
        <v>11066</v>
      </c>
      <c r="H855" s="9">
        <v>197562</v>
      </c>
      <c r="I855" s="72"/>
      <c r="J855" s="73"/>
      <c r="K855" s="74"/>
      <c r="L855" s="79"/>
      <c r="M855" s="80"/>
      <c r="N855" t="str">
        <f t="shared" si="66"/>
        <v>12747</v>
      </c>
      <c r="O855">
        <f t="shared" si="67"/>
        <v>12747</v>
      </c>
      <c r="P855" s="29">
        <f t="shared" si="68"/>
        <v>1927433</v>
      </c>
      <c r="Q855" t="e">
        <f>+VLOOKUP(O855,'Bảng kê HĐ 2022'!N$1912:R$4434,4,0)</f>
        <v>#N/A</v>
      </c>
      <c r="R855" t="e">
        <f>+VLOOKUP(O855,'Hàng trả'!#REF!,2,0)</f>
        <v>#REF!</v>
      </c>
    </row>
    <row r="856" spans="1:18" hidden="1" x14ac:dyDescent="0.3">
      <c r="A856" s="5">
        <v>3</v>
      </c>
      <c r="B856" s="5" t="s">
        <v>11572</v>
      </c>
      <c r="C856" s="6" t="s">
        <v>11573</v>
      </c>
      <c r="D856" s="7">
        <v>44602</v>
      </c>
      <c r="E856" s="8" t="s">
        <v>10464</v>
      </c>
      <c r="F856" s="9">
        <v>1392768</v>
      </c>
      <c r="G856" s="8" t="s">
        <v>11066</v>
      </c>
      <c r="H856" s="9">
        <v>142759</v>
      </c>
      <c r="I856" s="93">
        <v>1250009</v>
      </c>
      <c r="J856" s="94"/>
      <c r="K856" s="95"/>
      <c r="L856" s="96" t="s">
        <v>11574</v>
      </c>
      <c r="M856" s="97"/>
      <c r="N856" t="str">
        <f t="shared" si="66"/>
        <v>11246</v>
      </c>
      <c r="O856">
        <f t="shared" si="67"/>
        <v>11246</v>
      </c>
      <c r="P856" s="29">
        <f t="shared" si="68"/>
        <v>1392768</v>
      </c>
      <c r="Q856" t="e">
        <f>+VLOOKUP(O856,'Bảng kê HĐ 2022'!N$1912:R$4434,4,0)</f>
        <v>#N/A</v>
      </c>
      <c r="R856" t="e">
        <f>+VLOOKUP(O856,'Hàng trả'!#REF!,2,0)</f>
        <v>#REF!</v>
      </c>
    </row>
    <row r="857" spans="1:18" hidden="1" x14ac:dyDescent="0.3">
      <c r="A857" s="5">
        <v>3</v>
      </c>
      <c r="B857" s="63" t="s">
        <v>11575</v>
      </c>
      <c r="C857" s="6" t="s">
        <v>11576</v>
      </c>
      <c r="D857" s="7">
        <v>44613</v>
      </c>
      <c r="E857" s="8" t="s">
        <v>10470</v>
      </c>
      <c r="F857" s="9">
        <v>1316860</v>
      </c>
      <c r="G857" s="8" t="s">
        <v>11066</v>
      </c>
      <c r="H857" s="9">
        <v>134978</v>
      </c>
      <c r="I857" s="66">
        <v>11076496</v>
      </c>
      <c r="J857" s="67"/>
      <c r="K857" s="68"/>
      <c r="L857" s="75" t="s">
        <v>10680</v>
      </c>
      <c r="M857" s="76"/>
      <c r="N857" t="str">
        <f t="shared" si="66"/>
        <v>13271</v>
      </c>
      <c r="O857">
        <f t="shared" si="67"/>
        <v>13271</v>
      </c>
      <c r="P857" s="29">
        <f t="shared" si="68"/>
        <v>1316860</v>
      </c>
      <c r="Q857" t="e">
        <f>+VLOOKUP(O857,'Bảng kê HĐ 2022'!N$1912:R$4434,4,0)</f>
        <v>#N/A</v>
      </c>
      <c r="R857" t="e">
        <f>+VLOOKUP(O857,'Hàng trả'!#REF!,2,0)</f>
        <v>#REF!</v>
      </c>
    </row>
    <row r="858" spans="1:18" hidden="1" x14ac:dyDescent="0.3">
      <c r="A858" s="5">
        <v>3</v>
      </c>
      <c r="B858" s="64"/>
      <c r="C858" s="6" t="s">
        <v>11577</v>
      </c>
      <c r="D858" s="7">
        <v>44610</v>
      </c>
      <c r="E858" s="8" t="s">
        <v>10470</v>
      </c>
      <c r="F858" s="9">
        <v>2078968</v>
      </c>
      <c r="G858" s="8" t="s">
        <v>11066</v>
      </c>
      <c r="H858" s="9">
        <v>213094</v>
      </c>
      <c r="I858" s="69"/>
      <c r="J858" s="70"/>
      <c r="K858" s="71"/>
      <c r="L858" s="77"/>
      <c r="M858" s="78"/>
      <c r="N858" t="str">
        <f t="shared" si="66"/>
        <v>13054</v>
      </c>
      <c r="O858">
        <f t="shared" si="67"/>
        <v>13054</v>
      </c>
      <c r="P858" s="29">
        <f t="shared" si="68"/>
        <v>2078968</v>
      </c>
      <c r="Q858" t="e">
        <f>+VLOOKUP(O858,'Bảng kê HĐ 2022'!N$1912:R$4434,4,0)</f>
        <v>#N/A</v>
      </c>
      <c r="R858" t="e">
        <f>+VLOOKUP(O858,'Hàng trả'!#REF!,2,0)</f>
        <v>#REF!</v>
      </c>
    </row>
    <row r="859" spans="1:18" hidden="1" x14ac:dyDescent="0.3">
      <c r="A859" s="5">
        <v>3</v>
      </c>
      <c r="B859" s="64"/>
      <c r="C859" s="6" t="s">
        <v>11578</v>
      </c>
      <c r="D859" s="7">
        <v>44603</v>
      </c>
      <c r="E859" s="8" t="s">
        <v>10464</v>
      </c>
      <c r="F859" s="9">
        <v>4114692</v>
      </c>
      <c r="G859" s="8" t="s">
        <v>11066</v>
      </c>
      <c r="H859" s="9">
        <v>421756</v>
      </c>
      <c r="I859" s="69"/>
      <c r="J859" s="70"/>
      <c r="K859" s="71"/>
      <c r="L859" s="77"/>
      <c r="M859" s="78"/>
      <c r="N859" t="str">
        <f t="shared" si="66"/>
        <v>11503</v>
      </c>
      <c r="O859">
        <f t="shared" si="67"/>
        <v>11503</v>
      </c>
      <c r="P859" s="29">
        <f t="shared" si="68"/>
        <v>4114692</v>
      </c>
      <c r="Q859" t="e">
        <f>+VLOOKUP(O859,'Bảng kê HĐ 2022'!N$1912:R$4434,4,0)</f>
        <v>#N/A</v>
      </c>
      <c r="R859" t="e">
        <f>+VLOOKUP(O859,'Hàng trả'!#REF!,2,0)</f>
        <v>#REF!</v>
      </c>
    </row>
    <row r="860" spans="1:18" hidden="1" x14ac:dyDescent="0.3">
      <c r="A860" s="5">
        <v>3</v>
      </c>
      <c r="B860" s="65"/>
      <c r="C860" s="6" t="s">
        <v>11579</v>
      </c>
      <c r="D860" s="7">
        <v>44601</v>
      </c>
      <c r="E860" s="8" t="s">
        <v>10470</v>
      </c>
      <c r="F860" s="9">
        <v>4830980</v>
      </c>
      <c r="G860" s="8" t="s">
        <v>11066</v>
      </c>
      <c r="H860" s="9">
        <v>495176</v>
      </c>
      <c r="I860" s="72"/>
      <c r="J860" s="73"/>
      <c r="K860" s="74"/>
      <c r="L860" s="79"/>
      <c r="M860" s="80"/>
      <c r="N860" t="str">
        <f t="shared" si="66"/>
        <v>10778</v>
      </c>
      <c r="O860">
        <f t="shared" si="67"/>
        <v>10778</v>
      </c>
      <c r="P860" s="29">
        <f t="shared" si="68"/>
        <v>4830980</v>
      </c>
      <c r="Q860" t="e">
        <f>+VLOOKUP(O860,'Bảng kê HĐ 2022'!N$1912:R$4434,4,0)</f>
        <v>#N/A</v>
      </c>
      <c r="R860" t="e">
        <f>+VLOOKUP(O860,'Hàng trả'!#REF!,2,0)</f>
        <v>#REF!</v>
      </c>
    </row>
    <row r="861" spans="1:18" hidden="1" x14ac:dyDescent="0.3">
      <c r="A861" s="5">
        <v>3</v>
      </c>
      <c r="B861" s="63" t="s">
        <v>11585</v>
      </c>
      <c r="C861" s="6" t="s">
        <v>11586</v>
      </c>
      <c r="D861" s="7">
        <v>44616</v>
      </c>
      <c r="E861" s="8" t="s">
        <v>10464</v>
      </c>
      <c r="F861" s="9">
        <v>3376831</v>
      </c>
      <c r="G861" s="8" t="s">
        <v>11066</v>
      </c>
      <c r="H861" s="9">
        <v>346125</v>
      </c>
      <c r="I861" s="66">
        <v>5211238</v>
      </c>
      <c r="J861" s="67"/>
      <c r="K861" s="68"/>
      <c r="L861" s="75" t="s">
        <v>10685</v>
      </c>
      <c r="M861" s="76"/>
      <c r="N861" t="str">
        <f t="shared" si="66"/>
        <v>13852</v>
      </c>
      <c r="O861">
        <f t="shared" si="67"/>
        <v>13852</v>
      </c>
      <c r="P861" s="29">
        <f t="shared" si="68"/>
        <v>3376831</v>
      </c>
      <c r="Q861" t="e">
        <f>+VLOOKUP(O861,'Bảng kê HĐ 2022'!N$1912:R$4434,4,0)</f>
        <v>#N/A</v>
      </c>
      <c r="R861" t="e">
        <f>+VLOOKUP(O861,'Hàng trả'!#REF!,2,0)</f>
        <v>#REF!</v>
      </c>
    </row>
    <row r="862" spans="1:18" hidden="1" x14ac:dyDescent="0.3">
      <c r="A862" s="5">
        <v>3</v>
      </c>
      <c r="B862" s="64"/>
      <c r="C862" s="6" t="s">
        <v>11587</v>
      </c>
      <c r="D862" s="7">
        <v>44602</v>
      </c>
      <c r="E862" s="8" t="s">
        <v>10464</v>
      </c>
      <c r="F862" s="9">
        <v>870696</v>
      </c>
      <c r="G862" s="8" t="s">
        <v>11066</v>
      </c>
      <c r="H862" s="9">
        <v>89246</v>
      </c>
      <c r="I862" s="69"/>
      <c r="J862" s="70"/>
      <c r="K862" s="71"/>
      <c r="L862" s="77"/>
      <c r="M862" s="78"/>
      <c r="N862" t="str">
        <f t="shared" si="66"/>
        <v>11258</v>
      </c>
      <c r="O862">
        <f t="shared" si="67"/>
        <v>11258</v>
      </c>
      <c r="P862" s="29">
        <f t="shared" si="68"/>
        <v>870696</v>
      </c>
      <c r="Q862" t="e">
        <f>+VLOOKUP(O862,'Bảng kê HĐ 2022'!N$1912:R$4434,4,0)</f>
        <v>#N/A</v>
      </c>
      <c r="R862" t="e">
        <f>+VLOOKUP(O862,'Hàng trả'!#REF!,2,0)</f>
        <v>#REF!</v>
      </c>
    </row>
    <row r="863" spans="1:18" hidden="1" x14ac:dyDescent="0.3">
      <c r="A863" s="5">
        <v>3</v>
      </c>
      <c r="B863" s="65"/>
      <c r="C863" s="6" t="s">
        <v>11588</v>
      </c>
      <c r="D863" s="7">
        <v>44600</v>
      </c>
      <c r="E863" s="8" t="s">
        <v>11589</v>
      </c>
      <c r="F863" s="9">
        <v>1558866</v>
      </c>
      <c r="G863" s="8" t="s">
        <v>11066</v>
      </c>
      <c r="H863" s="9">
        <v>159784</v>
      </c>
      <c r="I863" s="72"/>
      <c r="J863" s="73"/>
      <c r="K863" s="74"/>
      <c r="L863" s="79"/>
      <c r="M863" s="80"/>
      <c r="N863" t="str">
        <f t="shared" si="66"/>
        <v>10695</v>
      </c>
      <c r="O863">
        <f t="shared" si="67"/>
        <v>10695</v>
      </c>
      <c r="P863" s="29">
        <f t="shared" si="68"/>
        <v>1558866</v>
      </c>
      <c r="Q863" t="e">
        <f>+VLOOKUP(O863,'Bảng kê HĐ 2022'!N$1912:R$4434,4,0)</f>
        <v>#N/A</v>
      </c>
      <c r="R863" t="e">
        <f>+VLOOKUP(O863,'Hàng trả'!#REF!,2,0)</f>
        <v>#REF!</v>
      </c>
    </row>
    <row r="864" spans="1:18" hidden="1" x14ac:dyDescent="0.3">
      <c r="A864" s="5">
        <v>3</v>
      </c>
      <c r="B864" s="63" t="s">
        <v>11596</v>
      </c>
      <c r="C864" s="6" t="s">
        <v>11597</v>
      </c>
      <c r="D864" s="7">
        <v>44616</v>
      </c>
      <c r="E864" s="8" t="s">
        <v>10464</v>
      </c>
      <c r="F864" s="9">
        <v>2238910</v>
      </c>
      <c r="G864" s="8" t="s">
        <v>11066</v>
      </c>
      <c r="H864" s="9">
        <v>229488</v>
      </c>
      <c r="I864" s="66">
        <v>9656826</v>
      </c>
      <c r="J864" s="67"/>
      <c r="K864" s="68"/>
      <c r="L864" s="75" t="s">
        <v>10688</v>
      </c>
      <c r="M864" s="76"/>
      <c r="N864" t="str">
        <f t="shared" si="66"/>
        <v>13860</v>
      </c>
      <c r="O864">
        <f t="shared" si="67"/>
        <v>13860</v>
      </c>
      <c r="P864" s="29">
        <f t="shared" si="68"/>
        <v>2238910</v>
      </c>
      <c r="Q864" t="e">
        <f>+VLOOKUP(O864,'Bảng kê HĐ 2022'!N$1912:R$4434,4,0)</f>
        <v>#N/A</v>
      </c>
      <c r="R864" t="e">
        <f>+VLOOKUP(O864,'Hàng trả'!#REF!,2,0)</f>
        <v>#REF!</v>
      </c>
    </row>
    <row r="865" spans="1:18" hidden="1" x14ac:dyDescent="0.3">
      <c r="A865" s="5">
        <v>3</v>
      </c>
      <c r="B865" s="64"/>
      <c r="C865" s="6" t="s">
        <v>11598</v>
      </c>
      <c r="D865" s="7">
        <v>44603</v>
      </c>
      <c r="E865" s="8" t="s">
        <v>10464</v>
      </c>
      <c r="F865" s="9">
        <v>1108612</v>
      </c>
      <c r="G865" s="8" t="s">
        <v>11066</v>
      </c>
      <c r="H865" s="9">
        <v>113633</v>
      </c>
      <c r="I865" s="69"/>
      <c r="J865" s="70"/>
      <c r="K865" s="71"/>
      <c r="L865" s="77"/>
      <c r="M865" s="78"/>
      <c r="N865" t="str">
        <f t="shared" si="66"/>
        <v>11488</v>
      </c>
      <c r="O865">
        <f t="shared" si="67"/>
        <v>11488</v>
      </c>
      <c r="P865" s="29">
        <f t="shared" si="68"/>
        <v>1108612</v>
      </c>
      <c r="Q865" t="e">
        <f>+VLOOKUP(O865,'Bảng kê HĐ 2022'!N$1912:R$4434,4,0)</f>
        <v>#N/A</v>
      </c>
      <c r="R865" t="e">
        <f>+VLOOKUP(O865,'Hàng trả'!#REF!,2,0)</f>
        <v>#REF!</v>
      </c>
    </row>
    <row r="866" spans="1:18" hidden="1" x14ac:dyDescent="0.3">
      <c r="A866" s="5">
        <v>3</v>
      </c>
      <c r="B866" s="64"/>
      <c r="C866" s="6" t="s">
        <v>11599</v>
      </c>
      <c r="D866" s="7">
        <v>44608</v>
      </c>
      <c r="E866" s="8" t="s">
        <v>10464</v>
      </c>
      <c r="F866" s="9">
        <v>1470409</v>
      </c>
      <c r="G866" s="8" t="s">
        <v>11066</v>
      </c>
      <c r="H866" s="9">
        <v>150717</v>
      </c>
      <c r="I866" s="69"/>
      <c r="J866" s="70"/>
      <c r="K866" s="71"/>
      <c r="L866" s="77"/>
      <c r="M866" s="78"/>
      <c r="N866" t="str">
        <f t="shared" si="66"/>
        <v>12776</v>
      </c>
      <c r="O866">
        <f t="shared" si="67"/>
        <v>12776</v>
      </c>
      <c r="P866" s="29">
        <f t="shared" si="68"/>
        <v>1470409</v>
      </c>
      <c r="Q866" t="e">
        <f>+VLOOKUP(O866,'Bảng kê HĐ 2022'!N$1912:R$4434,4,0)</f>
        <v>#N/A</v>
      </c>
      <c r="R866" t="e">
        <f>+VLOOKUP(O866,'Hàng trả'!#REF!,2,0)</f>
        <v>#REF!</v>
      </c>
    </row>
    <row r="867" spans="1:18" hidden="1" x14ac:dyDescent="0.3">
      <c r="A867" s="5">
        <v>3</v>
      </c>
      <c r="B867" s="64"/>
      <c r="C867" s="6" t="s">
        <v>11600</v>
      </c>
      <c r="D867" s="7">
        <v>44601</v>
      </c>
      <c r="E867" s="8" t="s">
        <v>10464</v>
      </c>
      <c r="F867" s="9">
        <v>3549377</v>
      </c>
      <c r="G867" s="8" t="s">
        <v>11066</v>
      </c>
      <c r="H867" s="9">
        <v>363811</v>
      </c>
      <c r="I867" s="69"/>
      <c r="J867" s="70"/>
      <c r="K867" s="71"/>
      <c r="L867" s="77"/>
      <c r="M867" s="78"/>
      <c r="N867" t="str">
        <f t="shared" si="66"/>
        <v>10757</v>
      </c>
      <c r="O867">
        <f t="shared" si="67"/>
        <v>10757</v>
      </c>
      <c r="P867" s="29">
        <f t="shared" si="68"/>
        <v>3549377</v>
      </c>
      <c r="Q867" t="e">
        <f>+VLOOKUP(O867,'Bảng kê HĐ 2022'!N$1912:R$4434,4,0)</f>
        <v>#N/A</v>
      </c>
      <c r="R867" t="e">
        <f>+VLOOKUP(O867,'Hàng trả'!#REF!,2,0)</f>
        <v>#REF!</v>
      </c>
    </row>
    <row r="868" spans="1:18" hidden="1" x14ac:dyDescent="0.3">
      <c r="A868" s="5">
        <v>3</v>
      </c>
      <c r="B868" s="64"/>
      <c r="C868" s="6" t="s">
        <v>11601</v>
      </c>
      <c r="D868" s="7">
        <v>44616</v>
      </c>
      <c r="E868" s="8" t="s">
        <v>10470</v>
      </c>
      <c r="F868" s="9">
        <v>1586110</v>
      </c>
      <c r="G868" s="8" t="s">
        <v>11066</v>
      </c>
      <c r="H868" s="9">
        <v>162576</v>
      </c>
      <c r="I868" s="69"/>
      <c r="J868" s="70"/>
      <c r="K868" s="71"/>
      <c r="L868" s="77"/>
      <c r="M868" s="78"/>
      <c r="N868" t="str">
        <f t="shared" si="66"/>
        <v>13858</v>
      </c>
      <c r="O868">
        <f t="shared" si="67"/>
        <v>13858</v>
      </c>
      <c r="P868" s="29">
        <f t="shared" si="68"/>
        <v>1586110</v>
      </c>
      <c r="Q868" t="e">
        <f>+VLOOKUP(O868,'Bảng kê HĐ 2022'!N$1912:R$4434,4,0)</f>
        <v>#N/A</v>
      </c>
      <c r="R868" t="e">
        <f>+VLOOKUP(O868,'Hàng trả'!#REF!,2,0)</f>
        <v>#REF!</v>
      </c>
    </row>
    <row r="869" spans="1:18" hidden="1" x14ac:dyDescent="0.3">
      <c r="A869" s="5">
        <v>3</v>
      </c>
      <c r="B869" s="65"/>
      <c r="C869" s="6" t="s">
        <v>11602</v>
      </c>
      <c r="D869" s="7">
        <v>44614</v>
      </c>
      <c r="E869" s="8" t="s">
        <v>10470</v>
      </c>
      <c r="F869" s="9">
        <v>806277</v>
      </c>
      <c r="G869" s="8" t="s">
        <v>11066</v>
      </c>
      <c r="H869" s="9">
        <v>82643</v>
      </c>
      <c r="I869" s="72"/>
      <c r="J869" s="73"/>
      <c r="K869" s="74"/>
      <c r="L869" s="79"/>
      <c r="M869" s="80"/>
      <c r="N869" t="str">
        <f t="shared" si="66"/>
        <v>13315</v>
      </c>
      <c r="O869">
        <f t="shared" si="67"/>
        <v>13315</v>
      </c>
      <c r="P869" s="29">
        <f t="shared" si="68"/>
        <v>806277</v>
      </c>
      <c r="Q869" t="e">
        <f>+VLOOKUP(O869,'Bảng kê HĐ 2022'!N$1912:R$4434,4,0)</f>
        <v>#N/A</v>
      </c>
      <c r="R869" t="e">
        <f>+VLOOKUP(O869,'Hàng trả'!#REF!,2,0)</f>
        <v>#REF!</v>
      </c>
    </row>
    <row r="870" spans="1:18" hidden="1" x14ac:dyDescent="0.3">
      <c r="A870" s="5">
        <v>3</v>
      </c>
      <c r="B870" s="5" t="s">
        <v>11608</v>
      </c>
      <c r="C870" s="6" t="s">
        <v>11609</v>
      </c>
      <c r="D870" s="7">
        <v>44571</v>
      </c>
      <c r="E870" s="8" t="s">
        <v>10544</v>
      </c>
      <c r="F870" s="9">
        <v>4125636</v>
      </c>
      <c r="G870" s="8" t="s">
        <v>10138</v>
      </c>
      <c r="H870" s="9">
        <v>412564</v>
      </c>
      <c r="I870" s="93">
        <v>3713072</v>
      </c>
      <c r="J870" s="94"/>
      <c r="K870" s="95"/>
      <c r="L870" s="96" t="s">
        <v>11610</v>
      </c>
      <c r="M870" s="97"/>
      <c r="N870" t="str">
        <f t="shared" si="66"/>
        <v>07016</v>
      </c>
      <c r="O870">
        <f t="shared" si="67"/>
        <v>7016</v>
      </c>
      <c r="P870" s="29">
        <f t="shared" si="68"/>
        <v>4125636</v>
      </c>
      <c r="Q870" t="e">
        <f>+VLOOKUP(O870,'Bảng kê HĐ 2022'!N$1912:R$4434,4,0)</f>
        <v>#N/A</v>
      </c>
    </row>
    <row r="871" spans="1:18" hidden="1" x14ac:dyDescent="0.3">
      <c r="A871" s="5">
        <v>3</v>
      </c>
      <c r="B871" s="5" t="s">
        <v>11611</v>
      </c>
      <c r="C871" s="6" t="s">
        <v>11612</v>
      </c>
      <c r="D871" s="7">
        <v>44585</v>
      </c>
      <c r="E871" s="8" t="s">
        <v>10544</v>
      </c>
      <c r="F871" s="9">
        <v>6499262</v>
      </c>
      <c r="G871" s="8" t="s">
        <v>10138</v>
      </c>
      <c r="H871" s="9">
        <v>649926</v>
      </c>
      <c r="I871" s="93">
        <v>5849336</v>
      </c>
      <c r="J871" s="94"/>
      <c r="K871" s="95"/>
      <c r="L871" s="96" t="s">
        <v>11610</v>
      </c>
      <c r="M871" s="97"/>
      <c r="N871" t="str">
        <f t="shared" si="66"/>
        <v>09702</v>
      </c>
      <c r="O871">
        <f t="shared" si="67"/>
        <v>9702</v>
      </c>
      <c r="P871" s="29">
        <f t="shared" si="68"/>
        <v>6499262</v>
      </c>
      <c r="Q871" t="e">
        <f>+VLOOKUP(O871,'Bảng kê HĐ 2022'!N$1912:R$4434,4,0)</f>
        <v>#N/A</v>
      </c>
    </row>
    <row r="872" spans="1:18" hidden="1" x14ac:dyDescent="0.3">
      <c r="A872" s="5">
        <v>3</v>
      </c>
      <c r="B872" s="5" t="s">
        <v>11613</v>
      </c>
      <c r="C872" s="6" t="s">
        <v>11614</v>
      </c>
      <c r="D872" s="7">
        <v>44601</v>
      </c>
      <c r="E872" s="8" t="s">
        <v>10464</v>
      </c>
      <c r="F872" s="9">
        <v>4978044</v>
      </c>
      <c r="G872" s="8" t="s">
        <v>11066</v>
      </c>
      <c r="H872" s="9">
        <v>510250</v>
      </c>
      <c r="I872" s="93">
        <v>4467794</v>
      </c>
      <c r="J872" s="94"/>
      <c r="K872" s="95"/>
      <c r="L872" s="96" t="s">
        <v>11610</v>
      </c>
      <c r="M872" s="97"/>
      <c r="N872" t="str">
        <f t="shared" si="66"/>
        <v>10779</v>
      </c>
      <c r="O872">
        <f t="shared" si="67"/>
        <v>10779</v>
      </c>
      <c r="P872" s="29">
        <f t="shared" si="68"/>
        <v>4978044</v>
      </c>
      <c r="Q872" t="e">
        <f>+VLOOKUP(O872,'Bảng kê HĐ 2022'!N$1912:R$4434,4,0)</f>
        <v>#N/A</v>
      </c>
    </row>
    <row r="873" spans="1:18" hidden="1" x14ac:dyDescent="0.3">
      <c r="A873" s="5">
        <v>3</v>
      </c>
      <c r="B873" s="5" t="s">
        <v>11615</v>
      </c>
      <c r="C873" s="6" t="s">
        <v>11616</v>
      </c>
      <c r="D873" s="7">
        <v>44572</v>
      </c>
      <c r="E873" s="8" t="s">
        <v>10697</v>
      </c>
      <c r="F873" s="9">
        <v>20749850</v>
      </c>
      <c r="G873" s="8" t="s">
        <v>10138</v>
      </c>
      <c r="H873" s="9">
        <v>2074985</v>
      </c>
      <c r="I873" s="93">
        <v>18674865</v>
      </c>
      <c r="J873" s="94"/>
      <c r="K873" s="95"/>
      <c r="L873" s="96" t="s">
        <v>10698</v>
      </c>
      <c r="M873" s="97"/>
      <c r="N873" t="str">
        <f>+RIGHT(C873,4)</f>
        <v>7187</v>
      </c>
      <c r="O873">
        <f t="shared" si="67"/>
        <v>7187</v>
      </c>
      <c r="P873" s="29">
        <f t="shared" si="68"/>
        <v>20749850</v>
      </c>
      <c r="Q873" t="e">
        <f>+VLOOKUP(O873,'Bảng kê HĐ 2022'!N$1912:R$4434,4,0)</f>
        <v>#N/A</v>
      </c>
      <c r="R873" t="e">
        <f>+VLOOKUP(O873,'Hàng trả'!#REF!,2,0)</f>
        <v>#REF!</v>
      </c>
    </row>
    <row r="874" spans="1:18" hidden="1" x14ac:dyDescent="0.3">
      <c r="A874" s="5">
        <v>3</v>
      </c>
      <c r="B874" s="63" t="s">
        <v>11617</v>
      </c>
      <c r="C874" s="6" t="s">
        <v>11618</v>
      </c>
      <c r="D874" s="7">
        <v>44607</v>
      </c>
      <c r="E874" s="8" t="s">
        <v>11619</v>
      </c>
      <c r="F874" s="9">
        <v>4157935</v>
      </c>
      <c r="G874" s="8" t="s">
        <v>11066</v>
      </c>
      <c r="H874" s="9">
        <v>426188</v>
      </c>
      <c r="I874" s="66">
        <v>6135863</v>
      </c>
      <c r="J874" s="67"/>
      <c r="K874" s="68"/>
      <c r="L874" s="75" t="s">
        <v>10698</v>
      </c>
      <c r="M874" s="76"/>
      <c r="N874" t="str">
        <f t="shared" si="66"/>
        <v>12752</v>
      </c>
      <c r="O874">
        <f t="shared" si="67"/>
        <v>12752</v>
      </c>
      <c r="P874" s="29">
        <f t="shared" si="68"/>
        <v>4157935</v>
      </c>
      <c r="Q874" t="e">
        <f>+VLOOKUP(O874,'Bảng kê HĐ 2022'!N$1912:R$4434,4,0)</f>
        <v>#N/A</v>
      </c>
      <c r="R874" t="e">
        <f>+VLOOKUP(O874,'Hàng trả'!#REF!,2,0)</f>
        <v>#REF!</v>
      </c>
    </row>
    <row r="875" spans="1:18" hidden="1" x14ac:dyDescent="0.3">
      <c r="A875" s="5">
        <v>3</v>
      </c>
      <c r="B875" s="65"/>
      <c r="C875" s="6" t="s">
        <v>11620</v>
      </c>
      <c r="D875" s="7">
        <v>44615</v>
      </c>
      <c r="E875" s="8" t="s">
        <v>11621</v>
      </c>
      <c r="F875" s="9">
        <v>2678681</v>
      </c>
      <c r="G875" s="8" t="s">
        <v>11066</v>
      </c>
      <c r="H875" s="9">
        <v>274565</v>
      </c>
      <c r="I875" s="72"/>
      <c r="J875" s="73"/>
      <c r="K875" s="74"/>
      <c r="L875" s="79"/>
      <c r="M875" s="80"/>
      <c r="N875" t="str">
        <f t="shared" si="66"/>
        <v>13447</v>
      </c>
      <c r="O875">
        <f t="shared" si="67"/>
        <v>13447</v>
      </c>
      <c r="P875" s="29">
        <f t="shared" si="68"/>
        <v>2678681</v>
      </c>
      <c r="Q875" t="e">
        <f>+VLOOKUP(O875,'Bảng kê HĐ 2022'!N$1912:R$4434,4,0)</f>
        <v>#N/A</v>
      </c>
      <c r="R875" t="e">
        <f>+VLOOKUP(O875,'Hàng trả'!#REF!,2,0)</f>
        <v>#REF!</v>
      </c>
    </row>
    <row r="876" spans="1:18" hidden="1" x14ac:dyDescent="0.3">
      <c r="A876" s="5">
        <v>3</v>
      </c>
      <c r="B876" s="5" t="s">
        <v>11622</v>
      </c>
      <c r="C876" s="6" t="s">
        <v>11623</v>
      </c>
      <c r="D876" s="7">
        <v>44600</v>
      </c>
      <c r="E876" s="8" t="s">
        <v>10464</v>
      </c>
      <c r="F876" s="9">
        <v>1910179</v>
      </c>
      <c r="G876" s="8" t="s">
        <v>11066</v>
      </c>
      <c r="H876" s="9">
        <v>195793</v>
      </c>
      <c r="I876" s="93">
        <v>1714386</v>
      </c>
      <c r="J876" s="94"/>
      <c r="K876" s="95"/>
      <c r="L876" s="96" t="s">
        <v>11624</v>
      </c>
      <c r="M876" s="97"/>
      <c r="N876" t="str">
        <f t="shared" si="66"/>
        <v>10704</v>
      </c>
      <c r="O876">
        <f t="shared" si="67"/>
        <v>10704</v>
      </c>
      <c r="P876" s="29">
        <f t="shared" si="68"/>
        <v>1910179</v>
      </c>
      <c r="Q876" t="e">
        <f>+VLOOKUP(O876,'Bảng kê HĐ 2022'!N$1912:R$4434,4,0)</f>
        <v>#N/A</v>
      </c>
      <c r="R876" t="e">
        <f>+VLOOKUP(O876,'Hàng trả'!#REF!,2,0)</f>
        <v>#REF!</v>
      </c>
    </row>
    <row r="877" spans="1:18" hidden="1" x14ac:dyDescent="0.3">
      <c r="A877" s="5">
        <v>3</v>
      </c>
      <c r="B877" s="63" t="s">
        <v>11625</v>
      </c>
      <c r="C877" s="6" t="s">
        <v>11626</v>
      </c>
      <c r="D877" s="7">
        <v>44616</v>
      </c>
      <c r="E877" s="8" t="s">
        <v>10470</v>
      </c>
      <c r="F877" s="9">
        <v>3568747</v>
      </c>
      <c r="G877" s="8" t="s">
        <v>11066</v>
      </c>
      <c r="H877" s="9">
        <v>365796</v>
      </c>
      <c r="I877" s="66">
        <v>6987607</v>
      </c>
      <c r="J877" s="67"/>
      <c r="K877" s="68"/>
      <c r="L877" s="75" t="s">
        <v>10710</v>
      </c>
      <c r="M877" s="76"/>
      <c r="N877" t="str">
        <f t="shared" si="66"/>
        <v>13829</v>
      </c>
      <c r="O877">
        <f t="shared" si="67"/>
        <v>13829</v>
      </c>
      <c r="P877" s="29">
        <f t="shared" si="68"/>
        <v>3568747</v>
      </c>
      <c r="Q877" t="e">
        <f>+VLOOKUP(O877,'Bảng kê HĐ 2022'!N$1912:R$4434,4,0)</f>
        <v>#N/A</v>
      </c>
      <c r="R877" t="e">
        <f>+VLOOKUP(O877,'Hàng trả'!#REF!,2,0)</f>
        <v>#REF!</v>
      </c>
    </row>
    <row r="878" spans="1:18" hidden="1" x14ac:dyDescent="0.3">
      <c r="A878" s="5">
        <v>3</v>
      </c>
      <c r="B878" s="64"/>
      <c r="C878" s="6" t="s">
        <v>11627</v>
      </c>
      <c r="D878" s="7">
        <v>44613</v>
      </c>
      <c r="E878" s="8" t="s">
        <v>10464</v>
      </c>
      <c r="F878" s="9">
        <v>1789295</v>
      </c>
      <c r="G878" s="8" t="s">
        <v>11066</v>
      </c>
      <c r="H878" s="9">
        <v>183403</v>
      </c>
      <c r="I878" s="69"/>
      <c r="J878" s="70"/>
      <c r="K878" s="71"/>
      <c r="L878" s="77"/>
      <c r="M878" s="78"/>
      <c r="N878" t="str">
        <f t="shared" si="66"/>
        <v>13265</v>
      </c>
      <c r="O878">
        <f t="shared" si="67"/>
        <v>13265</v>
      </c>
      <c r="P878" s="29">
        <f t="shared" si="68"/>
        <v>1789295</v>
      </c>
      <c r="Q878" t="e">
        <f>+VLOOKUP(O878,'Bảng kê HĐ 2022'!N$1912:R$4434,4,0)</f>
        <v>#N/A</v>
      </c>
      <c r="R878" t="e">
        <f>+VLOOKUP(O878,'Hàng trả'!#REF!,2,0)</f>
        <v>#REF!</v>
      </c>
    </row>
    <row r="879" spans="1:18" hidden="1" x14ac:dyDescent="0.3">
      <c r="A879" s="5">
        <v>3</v>
      </c>
      <c r="B879" s="65"/>
      <c r="C879" s="6" t="s">
        <v>11628</v>
      </c>
      <c r="D879" s="7">
        <v>44602</v>
      </c>
      <c r="E879" s="8" t="s">
        <v>10464</v>
      </c>
      <c r="F879" s="9">
        <v>2427592</v>
      </c>
      <c r="G879" s="8" t="s">
        <v>11066</v>
      </c>
      <c r="H879" s="9">
        <v>248828</v>
      </c>
      <c r="I879" s="72"/>
      <c r="J879" s="73"/>
      <c r="K879" s="74"/>
      <c r="L879" s="79"/>
      <c r="M879" s="80"/>
      <c r="N879" t="str">
        <f t="shared" si="66"/>
        <v>11251</v>
      </c>
      <c r="O879">
        <f t="shared" si="67"/>
        <v>11251</v>
      </c>
      <c r="P879" s="29">
        <f t="shared" si="68"/>
        <v>2427592</v>
      </c>
      <c r="Q879" t="e">
        <f>+VLOOKUP(O879,'Bảng kê HĐ 2022'!N$1912:R$4434,4,0)</f>
        <v>#N/A</v>
      </c>
      <c r="R879" t="e">
        <f>+VLOOKUP(O879,'Hàng trả'!#REF!,2,0)</f>
        <v>#REF!</v>
      </c>
    </row>
    <row r="880" spans="1:18" hidden="1" x14ac:dyDescent="0.3">
      <c r="A880" s="5">
        <v>3</v>
      </c>
      <c r="B880" s="5" t="s">
        <v>11632</v>
      </c>
      <c r="C880" s="6" t="s">
        <v>11633</v>
      </c>
      <c r="D880" s="7">
        <v>44607</v>
      </c>
      <c r="E880" s="8" t="s">
        <v>10555</v>
      </c>
      <c r="F880" s="9">
        <v>2078968</v>
      </c>
      <c r="G880" s="8" t="s">
        <v>11066</v>
      </c>
      <c r="H880" s="9">
        <v>213094</v>
      </c>
      <c r="I880" s="93">
        <v>1865874</v>
      </c>
      <c r="J880" s="94"/>
      <c r="K880" s="95"/>
      <c r="L880" s="96" t="s">
        <v>10716</v>
      </c>
      <c r="M880" s="97"/>
      <c r="N880" t="str">
        <f t="shared" si="66"/>
        <v>12757</v>
      </c>
      <c r="O880">
        <f t="shared" si="67"/>
        <v>12757</v>
      </c>
      <c r="P880" s="29">
        <f t="shared" si="68"/>
        <v>2078968</v>
      </c>
      <c r="Q880" t="e">
        <f>+VLOOKUP(O880,'Bảng kê HĐ 2022'!N$1912:R$4434,4,0)</f>
        <v>#N/A</v>
      </c>
      <c r="R880" t="e">
        <f>+VLOOKUP(O880,'Hàng trả'!#REF!,2,0)</f>
        <v>#REF!</v>
      </c>
    </row>
    <row r="881" spans="1:18" hidden="1" x14ac:dyDescent="0.3">
      <c r="A881" s="5">
        <v>3</v>
      </c>
      <c r="B881" s="63" t="s">
        <v>11634</v>
      </c>
      <c r="C881" s="6" t="s">
        <v>11635</v>
      </c>
      <c r="D881" s="7">
        <v>44615</v>
      </c>
      <c r="E881" s="8" t="s">
        <v>10464</v>
      </c>
      <c r="F881" s="9">
        <v>4100117</v>
      </c>
      <c r="G881" s="8" t="s">
        <v>11066</v>
      </c>
      <c r="H881" s="9">
        <v>420262</v>
      </c>
      <c r="I881" s="66">
        <v>6699893</v>
      </c>
      <c r="J881" s="67"/>
      <c r="K881" s="68"/>
      <c r="L881" s="75" t="s">
        <v>10724</v>
      </c>
      <c r="M881" s="76"/>
      <c r="N881" t="str">
        <f t="shared" si="66"/>
        <v>13454</v>
      </c>
      <c r="O881">
        <f t="shared" si="67"/>
        <v>13454</v>
      </c>
      <c r="P881" s="29">
        <f t="shared" si="68"/>
        <v>4100117</v>
      </c>
      <c r="Q881" t="e">
        <f>+VLOOKUP(O881,'Bảng kê HĐ 2022'!N$1912:R$4434,4,0)</f>
        <v>#N/A</v>
      </c>
    </row>
    <row r="882" spans="1:18" hidden="1" x14ac:dyDescent="0.3">
      <c r="A882" s="5">
        <v>3</v>
      </c>
      <c r="B882" s="65"/>
      <c r="C882" s="6" t="s">
        <v>11636</v>
      </c>
      <c r="D882" s="7">
        <v>44608</v>
      </c>
      <c r="E882" s="8" t="s">
        <v>11637</v>
      </c>
      <c r="F882" s="9">
        <v>3364945</v>
      </c>
      <c r="G882" s="8" t="s">
        <v>11066</v>
      </c>
      <c r="H882" s="9">
        <v>344907</v>
      </c>
      <c r="I882" s="72"/>
      <c r="J882" s="73"/>
      <c r="K882" s="74"/>
      <c r="L882" s="79"/>
      <c r="M882" s="80"/>
      <c r="N882" t="str">
        <f t="shared" si="66"/>
        <v>12808</v>
      </c>
      <c r="O882">
        <f t="shared" si="67"/>
        <v>12808</v>
      </c>
      <c r="P882" s="29">
        <f t="shared" si="68"/>
        <v>3364945</v>
      </c>
      <c r="Q882" t="e">
        <f>+VLOOKUP(O882,'Bảng kê HĐ 2022'!N$1912:R$4434,4,0)</f>
        <v>#N/A</v>
      </c>
    </row>
    <row r="883" spans="1:18" hidden="1" x14ac:dyDescent="0.3">
      <c r="A883" s="5">
        <v>3</v>
      </c>
      <c r="B883" s="63" t="s">
        <v>11643</v>
      </c>
      <c r="C883" s="6" t="s">
        <v>11644</v>
      </c>
      <c r="D883" s="7">
        <v>44613</v>
      </c>
      <c r="E883" s="8" t="s">
        <v>11645</v>
      </c>
      <c r="F883" s="9">
        <v>1176185</v>
      </c>
      <c r="G883" s="8" t="s">
        <v>11066</v>
      </c>
      <c r="H883" s="9">
        <v>120559</v>
      </c>
      <c r="I883" s="66">
        <v>6498003</v>
      </c>
      <c r="J883" s="67"/>
      <c r="K883" s="68"/>
      <c r="L883" s="75" t="s">
        <v>10731</v>
      </c>
      <c r="M883" s="76"/>
      <c r="N883" t="str">
        <f t="shared" si="66"/>
        <v>13239</v>
      </c>
      <c r="O883">
        <f t="shared" si="67"/>
        <v>13239</v>
      </c>
      <c r="P883" s="29">
        <f t="shared" si="68"/>
        <v>1176185</v>
      </c>
      <c r="Q883" t="e">
        <f>+VLOOKUP(O883,'Bảng kê HĐ 2022'!N$1912:R$4434,4,0)</f>
        <v>#N/A</v>
      </c>
    </row>
    <row r="884" spans="1:18" hidden="1" x14ac:dyDescent="0.3">
      <c r="A884" s="5">
        <v>3</v>
      </c>
      <c r="B884" s="64"/>
      <c r="C884" s="6" t="s">
        <v>11646</v>
      </c>
      <c r="D884" s="7">
        <v>44608</v>
      </c>
      <c r="E884" s="8" t="s">
        <v>10464</v>
      </c>
      <c r="F884" s="9">
        <v>1992481</v>
      </c>
      <c r="G884" s="8" t="s">
        <v>11066</v>
      </c>
      <c r="H884" s="9">
        <v>204229</v>
      </c>
      <c r="I884" s="69"/>
      <c r="J884" s="70"/>
      <c r="K884" s="71"/>
      <c r="L884" s="77"/>
      <c r="M884" s="78"/>
      <c r="N884" t="str">
        <f t="shared" si="66"/>
        <v>12807</v>
      </c>
      <c r="O884">
        <f t="shared" si="67"/>
        <v>12807</v>
      </c>
      <c r="P884" s="29">
        <f t="shared" si="68"/>
        <v>1992481</v>
      </c>
      <c r="Q884" t="e">
        <f>+VLOOKUP(O884,'Bảng kê HĐ 2022'!N$1912:R$4434,4,0)</f>
        <v>#N/A</v>
      </c>
    </row>
    <row r="885" spans="1:18" hidden="1" x14ac:dyDescent="0.3">
      <c r="A885" s="5">
        <v>3</v>
      </c>
      <c r="B885" s="64"/>
      <c r="C885" s="6" t="s">
        <v>11647</v>
      </c>
      <c r="D885" s="7">
        <v>44606</v>
      </c>
      <c r="E885" s="8" t="s">
        <v>10464</v>
      </c>
      <c r="F885" s="9">
        <v>1992481</v>
      </c>
      <c r="G885" s="8" t="s">
        <v>11066</v>
      </c>
      <c r="H885" s="9">
        <v>204229</v>
      </c>
      <c r="I885" s="69"/>
      <c r="J885" s="70"/>
      <c r="K885" s="71"/>
      <c r="L885" s="77"/>
      <c r="M885" s="78"/>
      <c r="N885" t="str">
        <f t="shared" si="66"/>
        <v>12047</v>
      </c>
      <c r="O885">
        <f t="shared" si="67"/>
        <v>12047</v>
      </c>
      <c r="P885" s="29">
        <f t="shared" si="68"/>
        <v>1992481</v>
      </c>
      <c r="Q885" t="e">
        <f>+VLOOKUP(O885,'Bảng kê HĐ 2022'!N$1912:R$4434,4,0)</f>
        <v>#N/A</v>
      </c>
    </row>
    <row r="886" spans="1:18" hidden="1" x14ac:dyDescent="0.3">
      <c r="A886" s="5">
        <v>3</v>
      </c>
      <c r="B886" s="65"/>
      <c r="C886" s="6" t="s">
        <v>11648</v>
      </c>
      <c r="D886" s="7">
        <v>44615</v>
      </c>
      <c r="E886" s="8" t="s">
        <v>11645</v>
      </c>
      <c r="F886" s="9">
        <v>2078968</v>
      </c>
      <c r="G886" s="8" t="s">
        <v>11066</v>
      </c>
      <c r="H886" s="9">
        <v>213094</v>
      </c>
      <c r="I886" s="72"/>
      <c r="J886" s="73"/>
      <c r="K886" s="74"/>
      <c r="L886" s="79"/>
      <c r="M886" s="80"/>
      <c r="N886" t="str">
        <f t="shared" si="66"/>
        <v>13457</v>
      </c>
      <c r="O886">
        <f t="shared" si="67"/>
        <v>13457</v>
      </c>
      <c r="P886" s="29">
        <f t="shared" si="68"/>
        <v>2078968</v>
      </c>
      <c r="Q886" t="e">
        <f>+VLOOKUP(O886,'Bảng kê HĐ 2022'!N$1912:R$4434,4,0)</f>
        <v>#N/A</v>
      </c>
    </row>
    <row r="887" spans="1:18" hidden="1" x14ac:dyDescent="0.3">
      <c r="A887" s="5">
        <v>3</v>
      </c>
      <c r="B887" s="63" t="s">
        <v>11655</v>
      </c>
      <c r="C887" s="6" t="s">
        <v>11656</v>
      </c>
      <c r="D887" s="7">
        <v>44615</v>
      </c>
      <c r="E887" s="8" t="s">
        <v>10575</v>
      </c>
      <c r="F887" s="9">
        <v>1802896</v>
      </c>
      <c r="G887" s="8" t="s">
        <v>11066</v>
      </c>
      <c r="H887" s="9">
        <v>184797</v>
      </c>
      <c r="I887" s="66">
        <v>12676135</v>
      </c>
      <c r="J887" s="67"/>
      <c r="K887" s="68"/>
      <c r="L887" s="75" t="s">
        <v>10737</v>
      </c>
      <c r="M887" s="76"/>
      <c r="N887" t="str">
        <f t="shared" si="66"/>
        <v>13448</v>
      </c>
      <c r="O887">
        <f t="shared" si="67"/>
        <v>13448</v>
      </c>
      <c r="P887" s="29">
        <f t="shared" si="68"/>
        <v>1802896</v>
      </c>
      <c r="Q887" t="e">
        <f>+VLOOKUP(O887,'Bảng kê HĐ 2022'!N$1912:R$4434,4,0)</f>
        <v>#N/A</v>
      </c>
    </row>
    <row r="888" spans="1:18" hidden="1" x14ac:dyDescent="0.3">
      <c r="A888" s="5">
        <v>3</v>
      </c>
      <c r="B888" s="64"/>
      <c r="C888" s="6" t="s">
        <v>11657</v>
      </c>
      <c r="D888" s="7">
        <v>44607</v>
      </c>
      <c r="E888" s="8" t="s">
        <v>10575</v>
      </c>
      <c r="F888" s="9">
        <v>7320834</v>
      </c>
      <c r="G888" s="8" t="s">
        <v>11066</v>
      </c>
      <c r="H888" s="9">
        <v>750385</v>
      </c>
      <c r="I888" s="69"/>
      <c r="J888" s="70"/>
      <c r="K888" s="71"/>
      <c r="L888" s="77"/>
      <c r="M888" s="78"/>
      <c r="N888" t="str">
        <f t="shared" si="66"/>
        <v>12754</v>
      </c>
      <c r="O888">
        <f t="shared" si="67"/>
        <v>12754</v>
      </c>
      <c r="P888" s="29">
        <f t="shared" si="68"/>
        <v>7320834</v>
      </c>
      <c r="Q888" t="e">
        <f>+VLOOKUP(O888,'Bảng kê HĐ 2022'!N$1912:R$4434,4,0)</f>
        <v>#N/A</v>
      </c>
    </row>
    <row r="889" spans="1:18" hidden="1" x14ac:dyDescent="0.3">
      <c r="A889" s="5">
        <v>3</v>
      </c>
      <c r="B889" s="64"/>
      <c r="C889" s="6" t="s">
        <v>11658</v>
      </c>
      <c r="D889" s="7">
        <v>44618</v>
      </c>
      <c r="E889" s="8" t="s">
        <v>10575</v>
      </c>
      <c r="F889" s="9">
        <v>1827878</v>
      </c>
      <c r="G889" s="8" t="s">
        <v>11066</v>
      </c>
      <c r="H889" s="9">
        <v>187357</v>
      </c>
      <c r="I889" s="69"/>
      <c r="J889" s="70"/>
      <c r="K889" s="71"/>
      <c r="L889" s="77"/>
      <c r="M889" s="78"/>
      <c r="N889" t="str">
        <f t="shared" si="66"/>
        <v>14344</v>
      </c>
      <c r="O889">
        <f t="shared" si="67"/>
        <v>14344</v>
      </c>
      <c r="P889" s="29">
        <f t="shared" si="68"/>
        <v>1827878</v>
      </c>
      <c r="Q889" t="e">
        <f>+VLOOKUP(O889,'Bảng kê HĐ 2022'!N$1912:R$4434,4,0)</f>
        <v>#N/A</v>
      </c>
    </row>
    <row r="890" spans="1:18" hidden="1" x14ac:dyDescent="0.3">
      <c r="A890" s="5">
        <v>3</v>
      </c>
      <c r="B890" s="65"/>
      <c r="C890" s="6" t="s">
        <v>11659</v>
      </c>
      <c r="D890" s="7">
        <v>44606</v>
      </c>
      <c r="E890" s="8" t="s">
        <v>10575</v>
      </c>
      <c r="F890" s="9">
        <v>3172219</v>
      </c>
      <c r="G890" s="8" t="s">
        <v>11066</v>
      </c>
      <c r="H890" s="9">
        <v>325152</v>
      </c>
      <c r="I890" s="72"/>
      <c r="J890" s="73"/>
      <c r="K890" s="74"/>
      <c r="L890" s="79"/>
      <c r="M890" s="80"/>
      <c r="N890" t="str">
        <f t="shared" si="66"/>
        <v>12045</v>
      </c>
      <c r="O890">
        <f t="shared" si="67"/>
        <v>12045</v>
      </c>
      <c r="P890" s="29">
        <f t="shared" si="68"/>
        <v>3172219</v>
      </c>
      <c r="Q890" t="e">
        <f>+VLOOKUP(O890,'Bảng kê HĐ 2022'!N$1912:R$4434,4,0)</f>
        <v>#N/A</v>
      </c>
    </row>
    <row r="891" spans="1:18" hidden="1" x14ac:dyDescent="0.3">
      <c r="A891" s="5">
        <v>3</v>
      </c>
      <c r="B891" s="5" t="s">
        <v>11663</v>
      </c>
      <c r="C891" s="6" t="s">
        <v>11664</v>
      </c>
      <c r="D891" s="7">
        <v>44585</v>
      </c>
      <c r="E891" s="8" t="s">
        <v>10464</v>
      </c>
      <c r="F891" s="9">
        <v>8226086</v>
      </c>
      <c r="G891" s="8" t="s">
        <v>10138</v>
      </c>
      <c r="H891" s="9">
        <v>822609</v>
      </c>
      <c r="I891" s="93">
        <v>7403477</v>
      </c>
      <c r="J891" s="94"/>
      <c r="K891" s="95"/>
      <c r="L891" s="96" t="s">
        <v>10753</v>
      </c>
      <c r="M891" s="97"/>
      <c r="N891" t="str">
        <f>+RIGHT(C891,4)</f>
        <v>9867</v>
      </c>
      <c r="O891">
        <f t="shared" si="67"/>
        <v>9867</v>
      </c>
      <c r="P891" s="29">
        <f t="shared" si="68"/>
        <v>8226086</v>
      </c>
      <c r="Q891" t="e">
        <f>+VLOOKUP(O891,'Bảng kê HĐ 2022'!N$1912:R$4434,4,0)</f>
        <v>#N/A</v>
      </c>
      <c r="R891" t="e">
        <f>+VLOOKUP(O891,'Hàng trả'!#REF!,2,0)</f>
        <v>#REF!</v>
      </c>
    </row>
    <row r="892" spans="1:18" hidden="1" x14ac:dyDescent="0.3">
      <c r="A892" s="5">
        <v>3</v>
      </c>
      <c r="B892" s="63" t="s">
        <v>11665</v>
      </c>
      <c r="C892" s="6" t="s">
        <v>11666</v>
      </c>
      <c r="D892" s="7">
        <v>44606</v>
      </c>
      <c r="E892" s="8" t="s">
        <v>10464</v>
      </c>
      <c r="F892" s="9">
        <v>1789295</v>
      </c>
      <c r="G892" s="8" t="s">
        <v>11066</v>
      </c>
      <c r="H892" s="9">
        <v>183403</v>
      </c>
      <c r="I892" s="66">
        <v>2182945</v>
      </c>
      <c r="J892" s="67"/>
      <c r="K892" s="68"/>
      <c r="L892" s="75" t="s">
        <v>10753</v>
      </c>
      <c r="M892" s="76"/>
      <c r="N892" t="str">
        <f t="shared" si="66"/>
        <v>12687</v>
      </c>
      <c r="O892">
        <f t="shared" si="67"/>
        <v>12687</v>
      </c>
      <c r="P892" s="29">
        <f t="shared" si="68"/>
        <v>1789295</v>
      </c>
      <c r="Q892" t="e">
        <f>+VLOOKUP(O892,'Bảng kê HĐ 2022'!N$1912:R$4434,4,0)</f>
        <v>#N/A</v>
      </c>
      <c r="R892" t="e">
        <f>+VLOOKUP(O892,'Hàng trả'!#REF!,2,0)</f>
        <v>#REF!</v>
      </c>
    </row>
    <row r="893" spans="1:18" hidden="1" x14ac:dyDescent="0.3">
      <c r="A893" s="5">
        <v>3</v>
      </c>
      <c r="B893" s="65"/>
      <c r="C893" s="6" t="s">
        <v>11667</v>
      </c>
      <c r="D893" s="7">
        <v>44606</v>
      </c>
      <c r="E893" s="8" t="s">
        <v>10555</v>
      </c>
      <c r="F893" s="9">
        <v>642956</v>
      </c>
      <c r="G893" s="8" t="s">
        <v>11066</v>
      </c>
      <c r="H893" s="9">
        <v>65903</v>
      </c>
      <c r="I893" s="72"/>
      <c r="J893" s="73"/>
      <c r="K893" s="74"/>
      <c r="L893" s="79"/>
      <c r="M893" s="80"/>
      <c r="N893" t="str">
        <f t="shared" si="66"/>
        <v>12688</v>
      </c>
      <c r="O893">
        <f t="shared" si="67"/>
        <v>12688</v>
      </c>
      <c r="P893" s="29">
        <f t="shared" si="68"/>
        <v>642956</v>
      </c>
      <c r="Q893" t="e">
        <f>+VLOOKUP(O893,'Bảng kê HĐ 2022'!N$1912:R$4434,4,0)</f>
        <v>#N/A</v>
      </c>
      <c r="R893" t="e">
        <f>+VLOOKUP(O893,'Hàng trả'!#REF!,2,0)</f>
        <v>#REF!</v>
      </c>
    </row>
    <row r="894" spans="1:18" hidden="1" x14ac:dyDescent="0.3">
      <c r="A894" s="5">
        <v>3</v>
      </c>
      <c r="B894" s="5" t="s">
        <v>11668</v>
      </c>
      <c r="C894" s="6" t="s">
        <v>11669</v>
      </c>
      <c r="D894" s="7">
        <v>44585</v>
      </c>
      <c r="E894" s="8" t="s">
        <v>10544</v>
      </c>
      <c r="F894" s="9">
        <v>10434270</v>
      </c>
      <c r="G894" s="8" t="s">
        <v>10138</v>
      </c>
      <c r="H894" s="9">
        <v>1043427</v>
      </c>
      <c r="I894" s="93">
        <v>9390843</v>
      </c>
      <c r="J894" s="94"/>
      <c r="K894" s="95"/>
      <c r="L894" s="96" t="s">
        <v>10757</v>
      </c>
      <c r="M894" s="97"/>
      <c r="N894" t="str">
        <f>+RIGHT(C894,4)</f>
        <v>9717</v>
      </c>
      <c r="O894">
        <f t="shared" si="67"/>
        <v>9717</v>
      </c>
      <c r="P894" s="29">
        <f t="shared" si="68"/>
        <v>10434270</v>
      </c>
      <c r="Q894" t="e">
        <f>+VLOOKUP(O894,'Bảng kê HĐ 2022'!N$1912:R$4434,4,0)</f>
        <v>#N/A</v>
      </c>
      <c r="R894" t="e">
        <f>+VLOOKUP(O894,'Hàng trả'!#REF!,2,0)</f>
        <v>#REF!</v>
      </c>
    </row>
    <row r="895" spans="1:18" hidden="1" x14ac:dyDescent="0.3">
      <c r="A895" s="5">
        <v>3</v>
      </c>
      <c r="B895" s="63" t="s">
        <v>11670</v>
      </c>
      <c r="C895" s="6" t="s">
        <v>11671</v>
      </c>
      <c r="D895" s="7">
        <v>44617</v>
      </c>
      <c r="E895" s="8" t="s">
        <v>10167</v>
      </c>
      <c r="F895" s="9">
        <v>2580751</v>
      </c>
      <c r="G895" s="8" t="s">
        <v>11066</v>
      </c>
      <c r="H895" s="9">
        <v>264527</v>
      </c>
      <c r="I895" s="66">
        <v>5017027</v>
      </c>
      <c r="J895" s="67"/>
      <c r="K895" s="68"/>
      <c r="L895" s="75" t="s">
        <v>10760</v>
      </c>
      <c r="M895" s="76"/>
      <c r="N895" t="str">
        <f t="shared" si="66"/>
        <v>14296</v>
      </c>
      <c r="O895">
        <f t="shared" si="67"/>
        <v>14296</v>
      </c>
      <c r="P895" s="29">
        <f t="shared" si="68"/>
        <v>2580751</v>
      </c>
      <c r="Q895" t="e">
        <f>+VLOOKUP(O895,'Bảng kê HĐ 2022'!N$1912:R$4434,4,0)</f>
        <v>#N/A</v>
      </c>
      <c r="R895" t="e">
        <f>+VLOOKUP(O895,'Hàng trả'!#REF!,2,0)</f>
        <v>#REF!</v>
      </c>
    </row>
    <row r="896" spans="1:18" hidden="1" x14ac:dyDescent="0.3">
      <c r="A896" s="5">
        <v>3</v>
      </c>
      <c r="B896" s="64"/>
      <c r="C896" s="6" t="s">
        <v>11672</v>
      </c>
      <c r="D896" s="7">
        <v>44603</v>
      </c>
      <c r="E896" s="8" t="s">
        <v>10167</v>
      </c>
      <c r="F896" s="9">
        <v>3002981</v>
      </c>
      <c r="G896" s="8" t="s">
        <v>11066</v>
      </c>
      <c r="H896" s="9">
        <v>307805</v>
      </c>
      <c r="I896" s="69"/>
      <c r="J896" s="70"/>
      <c r="K896" s="71"/>
      <c r="L896" s="77"/>
      <c r="M896" s="78"/>
      <c r="N896" t="str">
        <f t="shared" si="66"/>
        <v>11502</v>
      </c>
      <c r="O896">
        <f t="shared" si="67"/>
        <v>11502</v>
      </c>
      <c r="P896" s="29">
        <f t="shared" si="68"/>
        <v>3002981</v>
      </c>
      <c r="Q896" t="e">
        <f>+VLOOKUP(O896,'Bảng kê HĐ 2022'!N$1912:R$4434,4,0)</f>
        <v>#N/A</v>
      </c>
      <c r="R896" t="e">
        <f>+VLOOKUP(O896,'Hàng trả'!#REF!,2,0)</f>
        <v>#REF!</v>
      </c>
    </row>
    <row r="897" spans="1:18" ht="37.6" hidden="1" x14ac:dyDescent="0.3">
      <c r="A897" s="5">
        <v>3</v>
      </c>
      <c r="B897" s="65"/>
      <c r="C897" s="6" t="s">
        <v>11673</v>
      </c>
      <c r="D897" s="7">
        <v>44620</v>
      </c>
      <c r="E897" s="8" t="s">
        <v>11674</v>
      </c>
      <c r="F897" s="9">
        <v>6270</v>
      </c>
      <c r="G897" s="8" t="s">
        <v>11066</v>
      </c>
      <c r="H897" s="8">
        <v>643</v>
      </c>
      <c r="I897" s="72"/>
      <c r="J897" s="73"/>
      <c r="K897" s="74"/>
      <c r="L897" s="79"/>
      <c r="M897" s="80"/>
      <c r="N897" t="str">
        <f t="shared" si="66"/>
        <v>00571</v>
      </c>
      <c r="O897">
        <f t="shared" si="67"/>
        <v>571</v>
      </c>
      <c r="P897" s="29">
        <f t="shared" si="68"/>
        <v>6270</v>
      </c>
      <c r="Q897" t="e">
        <f>+VLOOKUP(O897,'Bảng kê HĐ 2022'!N$1912:R$4434,4,0)</f>
        <v>#N/A</v>
      </c>
    </row>
    <row r="898" spans="1:18" hidden="1" x14ac:dyDescent="0.3">
      <c r="A898" s="5">
        <v>3</v>
      </c>
      <c r="B898" s="63" t="s">
        <v>11678</v>
      </c>
      <c r="C898" s="6" t="s">
        <v>11679</v>
      </c>
      <c r="D898" s="7">
        <v>44607</v>
      </c>
      <c r="E898" s="8" t="s">
        <v>11680</v>
      </c>
      <c r="F898" s="9">
        <v>2987723</v>
      </c>
      <c r="G898" s="8" t="s">
        <v>11066</v>
      </c>
      <c r="H898" s="9">
        <v>306242</v>
      </c>
      <c r="I898" s="66">
        <v>5626141</v>
      </c>
      <c r="J898" s="67"/>
      <c r="K898" s="68"/>
      <c r="L898" s="75" t="s">
        <v>10767</v>
      </c>
      <c r="M898" s="76"/>
      <c r="N898" t="str">
        <f t="shared" si="66"/>
        <v>12753</v>
      </c>
      <c r="O898">
        <f t="shared" si="67"/>
        <v>12753</v>
      </c>
      <c r="P898" s="29">
        <f t="shared" si="68"/>
        <v>2987723</v>
      </c>
      <c r="Q898" t="e">
        <f>+VLOOKUP(O898,'Bảng kê HĐ 2022'!N$1912:R$4434,4,0)</f>
        <v>#N/A</v>
      </c>
      <c r="R898" t="e">
        <f>+VLOOKUP(O898,'Hàng trả'!#REF!,2,0)</f>
        <v>#REF!</v>
      </c>
    </row>
    <row r="899" spans="1:18" hidden="1" x14ac:dyDescent="0.3">
      <c r="A899" s="5">
        <v>3</v>
      </c>
      <c r="B899" s="64"/>
      <c r="C899" s="6" t="s">
        <v>11681</v>
      </c>
      <c r="D899" s="7">
        <v>44615</v>
      </c>
      <c r="E899" s="8" t="s">
        <v>10174</v>
      </c>
      <c r="F899" s="9">
        <v>1694848</v>
      </c>
      <c r="G899" s="8" t="s">
        <v>11066</v>
      </c>
      <c r="H899" s="9">
        <v>173722</v>
      </c>
      <c r="I899" s="69"/>
      <c r="J899" s="70"/>
      <c r="K899" s="71"/>
      <c r="L899" s="77"/>
      <c r="M899" s="78"/>
      <c r="N899" t="str">
        <f t="shared" si="66"/>
        <v>13444</v>
      </c>
      <c r="O899">
        <f t="shared" si="67"/>
        <v>13444</v>
      </c>
      <c r="P899" s="29">
        <f t="shared" si="68"/>
        <v>1694848</v>
      </c>
      <c r="Q899">
        <f>+VLOOKUP(O899,'Bảng kê HĐ 2022'!N$1912:R$4434,4,0)</f>
        <v>0</v>
      </c>
      <c r="R899" t="e">
        <f>+VLOOKUP(O899,'Hàng trả'!#REF!,2,0)</f>
        <v>#REF!</v>
      </c>
    </row>
    <row r="900" spans="1:18" hidden="1" x14ac:dyDescent="0.3">
      <c r="A900" s="5">
        <v>3</v>
      </c>
      <c r="B900" s="65"/>
      <c r="C900" s="6" t="s">
        <v>11682</v>
      </c>
      <c r="D900" s="7">
        <v>44604</v>
      </c>
      <c r="E900" s="8" t="s">
        <v>11680</v>
      </c>
      <c r="F900" s="9">
        <v>1586110</v>
      </c>
      <c r="G900" s="8" t="s">
        <v>11066</v>
      </c>
      <c r="H900" s="9">
        <v>162576</v>
      </c>
      <c r="I900" s="72"/>
      <c r="J900" s="73"/>
      <c r="K900" s="74"/>
      <c r="L900" s="79"/>
      <c r="M900" s="80"/>
      <c r="N900" t="str">
        <f t="shared" si="66"/>
        <v>11773</v>
      </c>
      <c r="O900">
        <f t="shared" si="67"/>
        <v>11773</v>
      </c>
      <c r="P900" s="29">
        <f t="shared" si="68"/>
        <v>1586110</v>
      </c>
      <c r="Q900" t="e">
        <f>+VLOOKUP(O900,'Bảng kê HĐ 2022'!N$1912:R$4434,4,0)</f>
        <v>#N/A</v>
      </c>
      <c r="R900" t="e">
        <f>+VLOOKUP(O900,'Hàng trả'!#REF!,2,0)</f>
        <v>#REF!</v>
      </c>
    </row>
    <row r="901" spans="1:18" hidden="1" x14ac:dyDescent="0.3">
      <c r="A901" s="5">
        <v>3</v>
      </c>
      <c r="B901" s="5" t="s">
        <v>11683</v>
      </c>
      <c r="C901" s="6" t="s">
        <v>11684</v>
      </c>
      <c r="D901" s="7">
        <v>44613</v>
      </c>
      <c r="E901" s="8" t="s">
        <v>11685</v>
      </c>
      <c r="F901" s="9">
        <v>1569304</v>
      </c>
      <c r="G901" s="8" t="s">
        <v>11066</v>
      </c>
      <c r="H901" s="9">
        <v>160854</v>
      </c>
      <c r="I901" s="93">
        <v>1408450</v>
      </c>
      <c r="J901" s="94"/>
      <c r="K901" s="95"/>
      <c r="L901" s="96" t="s">
        <v>10777</v>
      </c>
      <c r="M901" s="97"/>
      <c r="N901" t="str">
        <f t="shared" si="66"/>
        <v>13277</v>
      </c>
      <c r="O901">
        <f t="shared" si="67"/>
        <v>13277</v>
      </c>
      <c r="P901" s="29">
        <f t="shared" si="68"/>
        <v>1569304</v>
      </c>
      <c r="Q901" t="e">
        <f>+VLOOKUP(O901,'Bảng kê HĐ 2022'!N$1912:R$4434,4,0)</f>
        <v>#N/A</v>
      </c>
      <c r="R901" t="e">
        <f>+VLOOKUP(O901,'Hàng trả'!#REF!,2,0)</f>
        <v>#REF!</v>
      </c>
    </row>
    <row r="902" spans="1:18" hidden="1" x14ac:dyDescent="0.3">
      <c r="A902" s="5">
        <v>3</v>
      </c>
      <c r="B902" s="5" t="s">
        <v>11689</v>
      </c>
      <c r="C902" s="6" t="s">
        <v>11690</v>
      </c>
      <c r="D902" s="7">
        <v>44585</v>
      </c>
      <c r="E902" s="8" t="s">
        <v>10464</v>
      </c>
      <c r="F902" s="9">
        <v>1553046</v>
      </c>
      <c r="G902" s="8" t="s">
        <v>10138</v>
      </c>
      <c r="H902" s="9">
        <v>155305</v>
      </c>
      <c r="I902" s="93">
        <v>1397741</v>
      </c>
      <c r="J902" s="94"/>
      <c r="K902" s="95"/>
      <c r="L902" s="96" t="s">
        <v>10784</v>
      </c>
      <c r="M902" s="97"/>
      <c r="N902" t="str">
        <f t="shared" si="66"/>
        <v>09863</v>
      </c>
      <c r="O902">
        <f t="shared" si="67"/>
        <v>9863</v>
      </c>
      <c r="P902" s="29">
        <f t="shared" si="68"/>
        <v>1553046</v>
      </c>
      <c r="Q902" t="e">
        <f>+VLOOKUP(O902,'Bảng kê HĐ 2022'!N$1912:R$4434,4,0)</f>
        <v>#N/A</v>
      </c>
    </row>
    <row r="903" spans="1:18" hidden="1" x14ac:dyDescent="0.3">
      <c r="A903" s="5">
        <v>3</v>
      </c>
      <c r="B903" s="63" t="s">
        <v>11691</v>
      </c>
      <c r="C903" s="6" t="s">
        <v>11692</v>
      </c>
      <c r="D903" s="7">
        <v>44613</v>
      </c>
      <c r="E903" s="8" t="s">
        <v>10555</v>
      </c>
      <c r="F903" s="9">
        <v>398496</v>
      </c>
      <c r="G903" s="8" t="s">
        <v>11066</v>
      </c>
      <c r="H903" s="9">
        <v>40846</v>
      </c>
      <c r="I903" s="66">
        <v>1679701</v>
      </c>
      <c r="J903" s="67"/>
      <c r="K903" s="68"/>
      <c r="L903" s="75" t="s">
        <v>10784</v>
      </c>
      <c r="M903" s="76"/>
      <c r="N903" t="str">
        <f t="shared" si="66"/>
        <v>13278</v>
      </c>
      <c r="O903">
        <f t="shared" si="67"/>
        <v>13278</v>
      </c>
      <c r="P903" s="29">
        <f t="shared" si="68"/>
        <v>398496</v>
      </c>
      <c r="Q903">
        <f>+VLOOKUP(O903,'Bảng kê HĐ 2022'!N$1912:R$4434,4,0)</f>
        <v>0</v>
      </c>
      <c r="R903" t="e">
        <f>+VLOOKUP(O903,'Hàng trả'!#REF!,2,0)</f>
        <v>#REF!</v>
      </c>
    </row>
    <row r="904" spans="1:18" hidden="1" x14ac:dyDescent="0.3">
      <c r="A904" s="5">
        <v>3</v>
      </c>
      <c r="B904" s="65"/>
      <c r="C904" s="6" t="s">
        <v>11693</v>
      </c>
      <c r="D904" s="7">
        <v>44606</v>
      </c>
      <c r="E904" s="8" t="s">
        <v>10464</v>
      </c>
      <c r="F904" s="9">
        <v>1473037</v>
      </c>
      <c r="G904" s="8" t="s">
        <v>11066</v>
      </c>
      <c r="H904" s="9">
        <v>150986</v>
      </c>
      <c r="I904" s="72"/>
      <c r="J904" s="73"/>
      <c r="K904" s="74"/>
      <c r="L904" s="79"/>
      <c r="M904" s="80"/>
      <c r="N904" t="str">
        <f t="shared" si="66"/>
        <v>12692</v>
      </c>
      <c r="O904">
        <f t="shared" si="67"/>
        <v>12692</v>
      </c>
      <c r="P904" s="29">
        <f t="shared" si="68"/>
        <v>1473037</v>
      </c>
      <c r="Q904" t="e">
        <f>+VLOOKUP(O904,'Bảng kê HĐ 2022'!N$1912:R$4434,4,0)</f>
        <v>#N/A</v>
      </c>
    </row>
    <row r="905" spans="1:18" hidden="1" x14ac:dyDescent="0.3">
      <c r="A905" s="5">
        <v>3</v>
      </c>
      <c r="B905" s="5" t="s">
        <v>11694</v>
      </c>
      <c r="C905" s="6" t="s">
        <v>11695</v>
      </c>
      <c r="D905" s="7">
        <v>44620</v>
      </c>
      <c r="E905" s="8" t="s">
        <v>10575</v>
      </c>
      <c r="F905" s="9">
        <v>1310467</v>
      </c>
      <c r="G905" s="8" t="s">
        <v>11066</v>
      </c>
      <c r="H905" s="9">
        <v>134323</v>
      </c>
      <c r="I905" s="93">
        <v>1176144</v>
      </c>
      <c r="J905" s="94"/>
      <c r="K905" s="95"/>
      <c r="L905" s="96" t="s">
        <v>10788</v>
      </c>
      <c r="M905" s="97"/>
      <c r="N905" t="str">
        <f t="shared" ref="N905:N968" si="69">+RIGHT(C905,5)</f>
        <v>14347</v>
      </c>
      <c r="O905">
        <f t="shared" ref="O905:O968" si="70">+N905*1</f>
        <v>14347</v>
      </c>
      <c r="P905" s="29">
        <f t="shared" ref="P905:P968" si="71">+F905</f>
        <v>1310467</v>
      </c>
      <c r="Q905" t="e">
        <f>+VLOOKUP(O905,'Bảng kê HĐ 2022'!N$1912:R$4434,4,0)</f>
        <v>#N/A</v>
      </c>
      <c r="R905" t="e">
        <f>+VLOOKUP(O905,'Hàng trả'!#REF!,2,0)</f>
        <v>#REF!</v>
      </c>
    </row>
    <row r="906" spans="1:18" hidden="1" x14ac:dyDescent="0.3">
      <c r="A906" s="5">
        <v>3</v>
      </c>
      <c r="B906" s="5" t="s">
        <v>11699</v>
      </c>
      <c r="C906" s="6" t="s">
        <v>11700</v>
      </c>
      <c r="D906" s="7">
        <v>44613</v>
      </c>
      <c r="E906" s="8" t="s">
        <v>10464</v>
      </c>
      <c r="F906" s="9">
        <v>996241</v>
      </c>
      <c r="G906" s="8" t="s">
        <v>11066</v>
      </c>
      <c r="H906" s="9">
        <v>102115</v>
      </c>
      <c r="I906" s="93">
        <v>894126</v>
      </c>
      <c r="J906" s="94"/>
      <c r="K906" s="95"/>
      <c r="L906" s="96" t="s">
        <v>10797</v>
      </c>
      <c r="M906" s="97"/>
      <c r="N906" t="str">
        <f t="shared" si="69"/>
        <v>13237</v>
      </c>
      <c r="O906">
        <f t="shared" si="70"/>
        <v>13237</v>
      </c>
      <c r="P906" s="29">
        <f t="shared" si="71"/>
        <v>996241</v>
      </c>
      <c r="Q906" t="e">
        <f>+VLOOKUP(O906,'Bảng kê HĐ 2022'!N$1912:R$4434,4,0)</f>
        <v>#N/A</v>
      </c>
      <c r="R906" t="e">
        <f>+VLOOKUP(O906,'Hàng trả'!#REF!,2,0)</f>
        <v>#REF!</v>
      </c>
    </row>
    <row r="907" spans="1:18" hidden="1" x14ac:dyDescent="0.3">
      <c r="A907" s="5">
        <v>3</v>
      </c>
      <c r="B907" s="63" t="s">
        <v>11701</v>
      </c>
      <c r="C907" s="6" t="s">
        <v>11702</v>
      </c>
      <c r="D907" s="7">
        <v>44608</v>
      </c>
      <c r="E907" s="8" t="s">
        <v>10464</v>
      </c>
      <c r="F907" s="9">
        <v>1265014</v>
      </c>
      <c r="G907" s="8" t="s">
        <v>11066</v>
      </c>
      <c r="H907" s="9">
        <v>129664</v>
      </c>
      <c r="I907" s="66">
        <v>2142572</v>
      </c>
      <c r="J907" s="67"/>
      <c r="K907" s="68"/>
      <c r="L907" s="75" t="s">
        <v>10811</v>
      </c>
      <c r="M907" s="76"/>
      <c r="N907" t="str">
        <f t="shared" si="69"/>
        <v>12805</v>
      </c>
      <c r="O907">
        <f t="shared" si="70"/>
        <v>12805</v>
      </c>
      <c r="P907" s="29">
        <f t="shared" si="71"/>
        <v>1265014</v>
      </c>
      <c r="Q907" t="e">
        <f>+VLOOKUP(O907,'Bảng kê HĐ 2022'!N$1912:R$4434,4,0)</f>
        <v>#N/A</v>
      </c>
      <c r="R907" t="e">
        <f>+VLOOKUP(O907,'Hàng trả'!#REF!,2,0)</f>
        <v>#REF!</v>
      </c>
    </row>
    <row r="908" spans="1:18" hidden="1" x14ac:dyDescent="0.3">
      <c r="A908" s="5">
        <v>3</v>
      </c>
      <c r="B908" s="65"/>
      <c r="C908" s="6" t="s">
        <v>11703</v>
      </c>
      <c r="D908" s="7">
        <v>44615</v>
      </c>
      <c r="E908" s="8" t="s">
        <v>10464</v>
      </c>
      <c r="F908" s="9">
        <v>1122253</v>
      </c>
      <c r="G908" s="8" t="s">
        <v>11066</v>
      </c>
      <c r="H908" s="9">
        <v>115031</v>
      </c>
      <c r="I908" s="72"/>
      <c r="J908" s="73"/>
      <c r="K908" s="74"/>
      <c r="L908" s="79"/>
      <c r="M908" s="80"/>
      <c r="N908" t="str">
        <f t="shared" si="69"/>
        <v>13453</v>
      </c>
      <c r="O908">
        <f t="shared" si="70"/>
        <v>13453</v>
      </c>
      <c r="P908" s="29">
        <f t="shared" si="71"/>
        <v>1122253</v>
      </c>
      <c r="Q908" t="e">
        <f>+VLOOKUP(O908,'Bảng kê HĐ 2022'!N$1912:R$4434,4,0)</f>
        <v>#N/A</v>
      </c>
      <c r="R908" t="e">
        <f>+VLOOKUP(O908,'Hàng trả'!#REF!,2,0)</f>
        <v>#REF!</v>
      </c>
    </row>
    <row r="909" spans="1:18" hidden="1" x14ac:dyDescent="0.3">
      <c r="A909" s="5">
        <v>3</v>
      </c>
      <c r="B909" s="63" t="s">
        <v>11707</v>
      </c>
      <c r="C909" s="6" t="s">
        <v>11708</v>
      </c>
      <c r="D909" s="7">
        <v>44611</v>
      </c>
      <c r="E909" s="8" t="s">
        <v>10464</v>
      </c>
      <c r="F909" s="9">
        <v>1557327</v>
      </c>
      <c r="G909" s="8" t="s">
        <v>11066</v>
      </c>
      <c r="H909" s="9">
        <v>159626</v>
      </c>
      <c r="I909" s="66">
        <v>3438179</v>
      </c>
      <c r="J909" s="67"/>
      <c r="K909" s="68"/>
      <c r="L909" s="75" t="s">
        <v>10816</v>
      </c>
      <c r="M909" s="76"/>
      <c r="N909" t="str">
        <f t="shared" si="69"/>
        <v>13140</v>
      </c>
      <c r="O909">
        <f t="shared" si="70"/>
        <v>13140</v>
      </c>
      <c r="P909" s="29">
        <f t="shared" si="71"/>
        <v>1557327</v>
      </c>
      <c r="Q909">
        <f>+VLOOKUP(O909,'Bảng kê HĐ 2022'!N$1912:R$4434,4,0)</f>
        <v>0</v>
      </c>
      <c r="R909" t="e">
        <f>+VLOOKUP(O909,'Hàng trả'!#REF!,2,0)</f>
        <v>#REF!</v>
      </c>
    </row>
    <row r="910" spans="1:18" hidden="1" x14ac:dyDescent="0.3">
      <c r="A910" s="5">
        <v>3</v>
      </c>
      <c r="B910" s="65"/>
      <c r="C910" s="6" t="s">
        <v>11709</v>
      </c>
      <c r="D910" s="7">
        <v>44602</v>
      </c>
      <c r="E910" s="8" t="s">
        <v>10470</v>
      </c>
      <c r="F910" s="9">
        <v>2273513</v>
      </c>
      <c r="G910" s="8" t="s">
        <v>11066</v>
      </c>
      <c r="H910" s="9">
        <v>233035</v>
      </c>
      <c r="I910" s="72"/>
      <c r="J910" s="73"/>
      <c r="K910" s="74"/>
      <c r="L910" s="79"/>
      <c r="M910" s="80"/>
      <c r="N910" t="str">
        <f t="shared" si="69"/>
        <v>11245</v>
      </c>
      <c r="O910">
        <f t="shared" si="70"/>
        <v>11245</v>
      </c>
      <c r="P910" s="29">
        <f t="shared" si="71"/>
        <v>2273513</v>
      </c>
      <c r="Q910" t="e">
        <f>+VLOOKUP(O910,'Bảng kê HĐ 2022'!N$1912:R$4434,4,0)</f>
        <v>#N/A</v>
      </c>
      <c r="R910" t="e">
        <f>+VLOOKUP(O910,'Hàng trả'!#REF!,2,0)</f>
        <v>#REF!</v>
      </c>
    </row>
    <row r="911" spans="1:18" hidden="1" x14ac:dyDescent="0.3">
      <c r="A911" s="5">
        <v>3</v>
      </c>
      <c r="B911" s="63" t="s">
        <v>11715</v>
      </c>
      <c r="C911" s="6" t="s">
        <v>11716</v>
      </c>
      <c r="D911" s="7">
        <v>44606</v>
      </c>
      <c r="E911" s="8" t="s">
        <v>10575</v>
      </c>
      <c r="F911" s="9">
        <v>1382014</v>
      </c>
      <c r="G911" s="8" t="s">
        <v>11066</v>
      </c>
      <c r="H911" s="9">
        <v>141656</v>
      </c>
      <c r="I911" s="66">
        <v>2677597</v>
      </c>
      <c r="J911" s="67"/>
      <c r="K911" s="68"/>
      <c r="L911" s="75" t="s">
        <v>10821</v>
      </c>
      <c r="M911" s="76"/>
      <c r="N911" t="str">
        <f t="shared" si="69"/>
        <v>12689</v>
      </c>
      <c r="O911">
        <f t="shared" si="70"/>
        <v>12689</v>
      </c>
      <c r="P911" s="29">
        <f t="shared" si="71"/>
        <v>1382014</v>
      </c>
      <c r="Q911" t="e">
        <f>+VLOOKUP(O911,'Bảng kê HĐ 2022'!N$1912:R$4434,4,0)</f>
        <v>#N/A</v>
      </c>
      <c r="R911" t="e">
        <f>+VLOOKUP(O911,'Hàng trả'!#REF!,2,0)</f>
        <v>#REF!</v>
      </c>
    </row>
    <row r="912" spans="1:18" hidden="1" x14ac:dyDescent="0.3">
      <c r="A912" s="5">
        <v>3</v>
      </c>
      <c r="B912" s="65"/>
      <c r="C912" s="6" t="s">
        <v>11717</v>
      </c>
      <c r="D912" s="7">
        <v>44613</v>
      </c>
      <c r="E912" s="8" t="s">
        <v>10575</v>
      </c>
      <c r="F912" s="9">
        <v>1601381</v>
      </c>
      <c r="G912" s="8" t="s">
        <v>11066</v>
      </c>
      <c r="H912" s="9">
        <v>164142</v>
      </c>
      <c r="I912" s="72"/>
      <c r="J912" s="73"/>
      <c r="K912" s="74"/>
      <c r="L912" s="79"/>
      <c r="M912" s="80"/>
      <c r="N912" t="str">
        <f t="shared" si="69"/>
        <v>13281</v>
      </c>
      <c r="O912">
        <f t="shared" si="70"/>
        <v>13281</v>
      </c>
      <c r="P912" s="29">
        <f t="shared" si="71"/>
        <v>1601381</v>
      </c>
      <c r="Q912">
        <f>+VLOOKUP(O912,'Bảng kê HĐ 2022'!N$1912:R$4434,4,0)</f>
        <v>0</v>
      </c>
      <c r="R912" t="e">
        <f>+VLOOKUP(O912,'Hàng trả'!#REF!,2,0)</f>
        <v>#REF!</v>
      </c>
    </row>
    <row r="913" spans="1:18" hidden="1" x14ac:dyDescent="0.3">
      <c r="A913" s="5">
        <v>3</v>
      </c>
      <c r="B913" s="5" t="s">
        <v>11718</v>
      </c>
      <c r="C913" s="6" t="s">
        <v>11719</v>
      </c>
      <c r="D913" s="7">
        <v>44615</v>
      </c>
      <c r="E913" s="8" t="s">
        <v>10827</v>
      </c>
      <c r="F913" s="9">
        <v>2263464</v>
      </c>
      <c r="G913" s="8" t="s">
        <v>11066</v>
      </c>
      <c r="H913" s="9">
        <v>232005</v>
      </c>
      <c r="I913" s="93">
        <v>2031459</v>
      </c>
      <c r="J913" s="94"/>
      <c r="K913" s="95"/>
      <c r="L913" s="96" t="s">
        <v>10828</v>
      </c>
      <c r="M913" s="97"/>
      <c r="N913" t="str">
        <f t="shared" si="69"/>
        <v>13456</v>
      </c>
      <c r="O913">
        <f t="shared" si="70"/>
        <v>13456</v>
      </c>
      <c r="P913" s="29">
        <f t="shared" si="71"/>
        <v>2263464</v>
      </c>
      <c r="Q913" t="e">
        <f>+VLOOKUP(O913,'Bảng kê HĐ 2022'!N$1912:R$4434,4,0)</f>
        <v>#N/A</v>
      </c>
      <c r="R913" t="e">
        <f>+VLOOKUP(O913,'Hàng trả'!#REF!,2,0)</f>
        <v>#REF!</v>
      </c>
    </row>
    <row r="914" spans="1:18" hidden="1" x14ac:dyDescent="0.3">
      <c r="A914" s="5">
        <v>3</v>
      </c>
      <c r="B914" s="63" t="s">
        <v>11723</v>
      </c>
      <c r="C914" s="6" t="s">
        <v>11724</v>
      </c>
      <c r="D914" s="7">
        <v>44606</v>
      </c>
      <c r="E914" s="8" t="s">
        <v>10639</v>
      </c>
      <c r="F914" s="9">
        <v>2719073</v>
      </c>
      <c r="G914" s="8" t="s">
        <v>11066</v>
      </c>
      <c r="H914" s="9">
        <v>278705</v>
      </c>
      <c r="I914" s="66">
        <v>3428947</v>
      </c>
      <c r="J914" s="67"/>
      <c r="K914" s="68"/>
      <c r="L914" s="75" t="s">
        <v>10841</v>
      </c>
      <c r="M914" s="76"/>
      <c r="N914" t="str">
        <f t="shared" si="69"/>
        <v>12685</v>
      </c>
      <c r="O914">
        <f t="shared" si="70"/>
        <v>12685</v>
      </c>
      <c r="P914" s="29">
        <f t="shared" si="71"/>
        <v>2719073</v>
      </c>
      <c r="Q914" t="e">
        <f>+VLOOKUP(O914,'Bảng kê HĐ 2022'!N$1912:R$4434,4,0)</f>
        <v>#N/A</v>
      </c>
      <c r="R914" t="e">
        <f>+VLOOKUP(O914,'Hàng trả'!#REF!,2,0)</f>
        <v>#REF!</v>
      </c>
    </row>
    <row r="915" spans="1:18" hidden="1" x14ac:dyDescent="0.3">
      <c r="A915" s="5">
        <v>3</v>
      </c>
      <c r="B915" s="65"/>
      <c r="C915" s="6" t="s">
        <v>11725</v>
      </c>
      <c r="D915" s="7">
        <v>44606</v>
      </c>
      <c r="E915" s="8" t="s">
        <v>10776</v>
      </c>
      <c r="F915" s="9">
        <v>1101481</v>
      </c>
      <c r="G915" s="8" t="s">
        <v>11066</v>
      </c>
      <c r="H915" s="9">
        <v>112902</v>
      </c>
      <c r="I915" s="72"/>
      <c r="J915" s="73"/>
      <c r="K915" s="74"/>
      <c r="L915" s="79"/>
      <c r="M915" s="80"/>
      <c r="N915" t="str">
        <f t="shared" si="69"/>
        <v>12686</v>
      </c>
      <c r="O915">
        <f t="shared" si="70"/>
        <v>12686</v>
      </c>
      <c r="P915" s="29">
        <f t="shared" si="71"/>
        <v>1101481</v>
      </c>
      <c r="Q915" t="e">
        <f>+VLOOKUP(O915,'Bảng kê HĐ 2022'!N$1912:R$4434,4,0)</f>
        <v>#N/A</v>
      </c>
      <c r="R915" t="e">
        <f>+VLOOKUP(O915,'Hàng trả'!#REF!,2,0)</f>
        <v>#REF!</v>
      </c>
    </row>
    <row r="916" spans="1:18" hidden="1" x14ac:dyDescent="0.3">
      <c r="A916" s="5">
        <v>3</v>
      </c>
      <c r="B916" s="63" t="s">
        <v>11726</v>
      </c>
      <c r="C916" s="6" t="s">
        <v>11727</v>
      </c>
      <c r="D916" s="7">
        <v>44600</v>
      </c>
      <c r="E916" s="8" t="s">
        <v>10464</v>
      </c>
      <c r="F916" s="9">
        <v>4613415</v>
      </c>
      <c r="G916" s="8" t="s">
        <v>11066</v>
      </c>
      <c r="H916" s="9">
        <v>472875</v>
      </c>
      <c r="I916" s="66">
        <v>6779924</v>
      </c>
      <c r="J916" s="67"/>
      <c r="K916" s="68"/>
      <c r="L916" s="75" t="s">
        <v>10848</v>
      </c>
      <c r="M916" s="76"/>
      <c r="N916" t="str">
        <f t="shared" si="69"/>
        <v>10671</v>
      </c>
      <c r="O916">
        <f t="shared" si="70"/>
        <v>10671</v>
      </c>
      <c r="P916" s="29">
        <f t="shared" si="71"/>
        <v>4613415</v>
      </c>
      <c r="Q916" t="e">
        <f>+VLOOKUP(O916,'Bảng kê HĐ 2022'!N$1912:R$4434,4,0)</f>
        <v>#N/A</v>
      </c>
      <c r="R916" t="e">
        <f>+VLOOKUP(O916,'Hàng trả'!#REF!,2,0)</f>
        <v>#REF!</v>
      </c>
    </row>
    <row r="917" spans="1:18" hidden="1" x14ac:dyDescent="0.3">
      <c r="A917" s="5">
        <v>3</v>
      </c>
      <c r="B917" s="65"/>
      <c r="C917" s="6" t="s">
        <v>11728</v>
      </c>
      <c r="D917" s="7">
        <v>44614</v>
      </c>
      <c r="E917" s="8" t="s">
        <v>10464</v>
      </c>
      <c r="F917" s="9">
        <v>2940818</v>
      </c>
      <c r="G917" s="8" t="s">
        <v>11066</v>
      </c>
      <c r="H917" s="9">
        <v>301434</v>
      </c>
      <c r="I917" s="72"/>
      <c r="J917" s="73"/>
      <c r="K917" s="74"/>
      <c r="L917" s="79"/>
      <c r="M917" s="80"/>
      <c r="N917" t="str">
        <f t="shared" si="69"/>
        <v>13308</v>
      </c>
      <c r="O917">
        <f t="shared" si="70"/>
        <v>13308</v>
      </c>
      <c r="P917" s="29">
        <f t="shared" si="71"/>
        <v>2940818</v>
      </c>
      <c r="Q917" t="e">
        <f>+VLOOKUP(O917,'Bảng kê HĐ 2022'!N$1912:R$4434,4,0)</f>
        <v>#N/A</v>
      </c>
      <c r="R917" t="e">
        <f>+VLOOKUP(O917,'Hàng trả'!#REF!,2,0)</f>
        <v>#REF!</v>
      </c>
    </row>
    <row r="918" spans="1:18" hidden="1" x14ac:dyDescent="0.3">
      <c r="A918" s="5">
        <v>3</v>
      </c>
      <c r="B918" s="5" t="s">
        <v>11729</v>
      </c>
      <c r="C918" s="6" t="s">
        <v>11730</v>
      </c>
      <c r="D918" s="7">
        <v>44604</v>
      </c>
      <c r="E918" s="8" t="s">
        <v>11731</v>
      </c>
      <c r="F918" s="9">
        <v>1586110</v>
      </c>
      <c r="G918" s="8" t="s">
        <v>11066</v>
      </c>
      <c r="H918" s="9">
        <v>162576</v>
      </c>
      <c r="I918" s="93">
        <v>1423534</v>
      </c>
      <c r="J918" s="94"/>
      <c r="K918" s="95"/>
      <c r="L918" s="96" t="s">
        <v>10855</v>
      </c>
      <c r="M918" s="97"/>
      <c r="N918" t="str">
        <f t="shared" si="69"/>
        <v>11774</v>
      </c>
      <c r="O918">
        <f t="shared" si="70"/>
        <v>11774</v>
      </c>
      <c r="P918" s="29">
        <f t="shared" si="71"/>
        <v>1586110</v>
      </c>
      <c r="Q918" t="e">
        <f>+VLOOKUP(O918,'Bảng kê HĐ 2022'!N$1912:R$4434,4,0)</f>
        <v>#N/A</v>
      </c>
      <c r="R918" t="e">
        <f>+VLOOKUP(O918,'Hàng trả'!#REF!,2,0)</f>
        <v>#REF!</v>
      </c>
    </row>
    <row r="919" spans="1:18" hidden="1" x14ac:dyDescent="0.3">
      <c r="A919" s="5">
        <v>3</v>
      </c>
      <c r="B919" s="63" t="s">
        <v>11732</v>
      </c>
      <c r="C919" s="6" t="s">
        <v>11733</v>
      </c>
      <c r="D919" s="7">
        <v>44579</v>
      </c>
      <c r="E919" s="8" t="s">
        <v>10185</v>
      </c>
      <c r="F919" s="9">
        <v>3432900</v>
      </c>
      <c r="G919" s="8" t="s">
        <v>10138</v>
      </c>
      <c r="H919" s="9">
        <v>343290</v>
      </c>
      <c r="I919" s="66">
        <v>11269908</v>
      </c>
      <c r="J919" s="67"/>
      <c r="K919" s="68"/>
      <c r="L919" s="75" t="s">
        <v>10862</v>
      </c>
      <c r="M919" s="76"/>
      <c r="N919" t="str">
        <f t="shared" si="69"/>
        <v>08349</v>
      </c>
      <c r="O919">
        <f t="shared" si="70"/>
        <v>8349</v>
      </c>
      <c r="P919" s="29">
        <f t="shared" si="71"/>
        <v>3432900</v>
      </c>
      <c r="Q919" t="e">
        <f>+VLOOKUP(O919,'Bảng kê HĐ 2022'!N$1912:R$4434,4,0)</f>
        <v>#N/A</v>
      </c>
      <c r="R919" t="e">
        <f>+VLOOKUP(O919,'Hàng trả'!#REF!,2,0)</f>
        <v>#REF!</v>
      </c>
    </row>
    <row r="920" spans="1:18" hidden="1" x14ac:dyDescent="0.3">
      <c r="A920" s="5">
        <v>3</v>
      </c>
      <c r="B920" s="64"/>
      <c r="C920" s="6" t="s">
        <v>11734</v>
      </c>
      <c r="D920" s="7">
        <v>44572</v>
      </c>
      <c r="E920" s="8" t="s">
        <v>10185</v>
      </c>
      <c r="F920" s="9">
        <v>5096608</v>
      </c>
      <c r="G920" s="8" t="s">
        <v>10138</v>
      </c>
      <c r="H920" s="9">
        <v>509661</v>
      </c>
      <c r="I920" s="69"/>
      <c r="J920" s="70"/>
      <c r="K920" s="71"/>
      <c r="L920" s="77"/>
      <c r="M920" s="78"/>
      <c r="N920" t="str">
        <f t="shared" si="69"/>
        <v>07190</v>
      </c>
      <c r="O920">
        <f t="shared" si="70"/>
        <v>7190</v>
      </c>
      <c r="P920" s="29">
        <f t="shared" si="71"/>
        <v>5096608</v>
      </c>
      <c r="Q920" t="e">
        <f>+VLOOKUP(O920,'Bảng kê HĐ 2022'!N$1912:R$4434,4,0)</f>
        <v>#N/A</v>
      </c>
      <c r="R920" t="e">
        <f>+VLOOKUP(O920,'Hàng trả'!#REF!,2,0)</f>
        <v>#REF!</v>
      </c>
    </row>
    <row r="921" spans="1:18" hidden="1" x14ac:dyDescent="0.3">
      <c r="A921" s="5">
        <v>3</v>
      </c>
      <c r="B921" s="65"/>
      <c r="C921" s="6" t="s">
        <v>11735</v>
      </c>
      <c r="D921" s="7">
        <v>44575</v>
      </c>
      <c r="E921" s="8" t="s">
        <v>10185</v>
      </c>
      <c r="F921" s="9">
        <v>3992612</v>
      </c>
      <c r="G921" s="8" t="s">
        <v>10138</v>
      </c>
      <c r="H921" s="9">
        <v>399261</v>
      </c>
      <c r="I921" s="72"/>
      <c r="J921" s="73"/>
      <c r="K921" s="74"/>
      <c r="L921" s="79"/>
      <c r="M921" s="80"/>
      <c r="N921" t="str">
        <f t="shared" si="69"/>
        <v>07704</v>
      </c>
      <c r="O921">
        <f t="shared" si="70"/>
        <v>7704</v>
      </c>
      <c r="P921" s="29">
        <f t="shared" si="71"/>
        <v>3992612</v>
      </c>
      <c r="Q921" t="e">
        <f>+VLOOKUP(O921,'Bảng kê HĐ 2022'!N$1912:R$4434,4,0)</f>
        <v>#N/A</v>
      </c>
      <c r="R921" t="e">
        <f>+VLOOKUP(O921,'Hàng trả'!#REF!,2,0)</f>
        <v>#REF!</v>
      </c>
    </row>
    <row r="922" spans="1:18" hidden="1" x14ac:dyDescent="0.3">
      <c r="A922" s="5">
        <v>3</v>
      </c>
      <c r="B922" s="5" t="s">
        <v>11736</v>
      </c>
      <c r="C922" s="6" t="s">
        <v>11737</v>
      </c>
      <c r="D922" s="7">
        <v>44615</v>
      </c>
      <c r="E922" s="8" t="s">
        <v>11738</v>
      </c>
      <c r="F922" s="9">
        <v>1953423</v>
      </c>
      <c r="G922" s="8" t="s">
        <v>11066</v>
      </c>
      <c r="H922" s="9">
        <v>200226</v>
      </c>
      <c r="I922" s="93">
        <v>1753197</v>
      </c>
      <c r="J922" s="94"/>
      <c r="K922" s="95"/>
      <c r="L922" s="96" t="s">
        <v>10862</v>
      </c>
      <c r="M922" s="97"/>
      <c r="N922" t="str">
        <f t="shared" si="69"/>
        <v>13446</v>
      </c>
      <c r="O922">
        <f t="shared" si="70"/>
        <v>13446</v>
      </c>
      <c r="P922" s="29">
        <f t="shared" si="71"/>
        <v>1953423</v>
      </c>
      <c r="Q922" t="e">
        <f>+VLOOKUP(O922,'Bảng kê HĐ 2022'!N$1912:R$4434,4,0)</f>
        <v>#N/A</v>
      </c>
      <c r="R922" t="e">
        <f>+VLOOKUP(O922,'Hàng trả'!#REF!,2,0)</f>
        <v>#REF!</v>
      </c>
    </row>
    <row r="923" spans="1:18" hidden="1" x14ac:dyDescent="0.3">
      <c r="A923" s="5">
        <v>3</v>
      </c>
      <c r="B923" s="63" t="s">
        <v>11739</v>
      </c>
      <c r="C923" s="6" t="s">
        <v>11740</v>
      </c>
      <c r="D923" s="7">
        <v>44615</v>
      </c>
      <c r="E923" s="8" t="s">
        <v>11741</v>
      </c>
      <c r="F923" s="9">
        <v>1436011</v>
      </c>
      <c r="G923" s="8" t="s">
        <v>11066</v>
      </c>
      <c r="H923" s="9">
        <v>147191</v>
      </c>
      <c r="I923" s="66">
        <v>3510577</v>
      </c>
      <c r="J923" s="67"/>
      <c r="K923" s="68"/>
      <c r="L923" s="75" t="s">
        <v>10867</v>
      </c>
      <c r="M923" s="76"/>
      <c r="N923" t="str">
        <f t="shared" si="69"/>
        <v>13458</v>
      </c>
      <c r="O923">
        <f t="shared" si="70"/>
        <v>13458</v>
      </c>
      <c r="P923" s="29">
        <f t="shared" si="71"/>
        <v>1436011</v>
      </c>
      <c r="Q923" t="e">
        <f>+VLOOKUP(O923,'Bảng kê HĐ 2022'!N$1912:R$4434,4,0)</f>
        <v>#N/A</v>
      </c>
      <c r="R923" t="e">
        <f>+VLOOKUP(O923,'Hàng trả'!#REF!,2,0)</f>
        <v>#REF!</v>
      </c>
    </row>
    <row r="924" spans="1:18" hidden="1" x14ac:dyDescent="0.3">
      <c r="A924" s="5">
        <v>3</v>
      </c>
      <c r="B924" s="64"/>
      <c r="C924" s="6" t="s">
        <v>11742</v>
      </c>
      <c r="D924" s="7">
        <v>44613</v>
      </c>
      <c r="E924" s="8" t="s">
        <v>11743</v>
      </c>
      <c r="F924" s="9">
        <v>642956</v>
      </c>
      <c r="G924" s="8" t="s">
        <v>11066</v>
      </c>
      <c r="H924" s="9">
        <v>65903</v>
      </c>
      <c r="I924" s="69"/>
      <c r="J924" s="70"/>
      <c r="K924" s="71"/>
      <c r="L924" s="77"/>
      <c r="M924" s="78"/>
      <c r="N924" t="str">
        <f t="shared" si="69"/>
        <v>13240</v>
      </c>
      <c r="O924">
        <f t="shared" si="70"/>
        <v>13240</v>
      </c>
      <c r="P924" s="29">
        <f t="shared" si="71"/>
        <v>642956</v>
      </c>
      <c r="Q924" t="e">
        <f>+VLOOKUP(O924,'Bảng kê HĐ 2022'!N$1912:R$4434,4,0)</f>
        <v>#N/A</v>
      </c>
      <c r="R924" t="e">
        <f>+VLOOKUP(O924,'Hàng trả'!#REF!,2,0)</f>
        <v>#REF!</v>
      </c>
    </row>
    <row r="925" spans="1:18" hidden="1" x14ac:dyDescent="0.3">
      <c r="A925" s="5">
        <v>3</v>
      </c>
      <c r="B925" s="64"/>
      <c r="C925" s="6" t="s">
        <v>11744</v>
      </c>
      <c r="D925" s="7">
        <v>44618</v>
      </c>
      <c r="E925" s="8" t="s">
        <v>11745</v>
      </c>
      <c r="F925" s="9">
        <v>1039484</v>
      </c>
      <c r="G925" s="8" t="s">
        <v>11066</v>
      </c>
      <c r="H925" s="9">
        <v>106547</v>
      </c>
      <c r="I925" s="69"/>
      <c r="J925" s="70"/>
      <c r="K925" s="71"/>
      <c r="L925" s="77"/>
      <c r="M925" s="78"/>
      <c r="N925" t="str">
        <f t="shared" si="69"/>
        <v>14346</v>
      </c>
      <c r="O925">
        <f t="shared" si="70"/>
        <v>14346</v>
      </c>
      <c r="P925" s="29">
        <f t="shared" si="71"/>
        <v>1039484</v>
      </c>
      <c r="Q925" t="e">
        <f>+VLOOKUP(O925,'Bảng kê HĐ 2022'!N$1912:R$4434,4,0)</f>
        <v>#N/A</v>
      </c>
      <c r="R925" t="e">
        <f>+VLOOKUP(O925,'Hàng trả'!#REF!,2,0)</f>
        <v>#REF!</v>
      </c>
    </row>
    <row r="926" spans="1:18" hidden="1" x14ac:dyDescent="0.3">
      <c r="A926" s="5">
        <v>3</v>
      </c>
      <c r="B926" s="65"/>
      <c r="C926" s="6" t="s">
        <v>11746</v>
      </c>
      <c r="D926" s="7">
        <v>44606</v>
      </c>
      <c r="E926" s="8" t="s">
        <v>11747</v>
      </c>
      <c r="F926" s="9">
        <v>793055</v>
      </c>
      <c r="G926" s="8" t="s">
        <v>11066</v>
      </c>
      <c r="H926" s="9">
        <v>81288</v>
      </c>
      <c r="I926" s="72"/>
      <c r="J926" s="73"/>
      <c r="K926" s="74"/>
      <c r="L926" s="79"/>
      <c r="M926" s="80"/>
      <c r="N926" t="str">
        <f t="shared" si="69"/>
        <v>12046</v>
      </c>
      <c r="O926">
        <f t="shared" si="70"/>
        <v>12046</v>
      </c>
      <c r="P926" s="29">
        <f t="shared" si="71"/>
        <v>793055</v>
      </c>
      <c r="Q926" t="e">
        <f>+VLOOKUP(O926,'Bảng kê HĐ 2022'!N$1912:R$4434,4,0)</f>
        <v>#N/A</v>
      </c>
      <c r="R926" t="e">
        <f>+VLOOKUP(O926,'Hàng trả'!#REF!,2,0)</f>
        <v>#REF!</v>
      </c>
    </row>
    <row r="927" spans="1:18" hidden="1" x14ac:dyDescent="0.3">
      <c r="A927" s="5">
        <v>3</v>
      </c>
      <c r="B927" s="63" t="s">
        <v>11751</v>
      </c>
      <c r="C927" s="6" t="s">
        <v>11752</v>
      </c>
      <c r="D927" s="7">
        <v>44599</v>
      </c>
      <c r="E927" s="8" t="s">
        <v>10555</v>
      </c>
      <c r="F927" s="9">
        <v>3017461</v>
      </c>
      <c r="G927" s="8" t="s">
        <v>11066</v>
      </c>
      <c r="H927" s="9">
        <v>309290</v>
      </c>
      <c r="I927" s="66">
        <v>6310468</v>
      </c>
      <c r="J927" s="67"/>
      <c r="K927" s="68"/>
      <c r="L927" s="75" t="s">
        <v>10883</v>
      </c>
      <c r="M927" s="76"/>
      <c r="N927" t="str">
        <f t="shared" si="69"/>
        <v>10647</v>
      </c>
      <c r="O927">
        <f t="shared" si="70"/>
        <v>10647</v>
      </c>
      <c r="P927" s="29">
        <f t="shared" si="71"/>
        <v>3017461</v>
      </c>
      <c r="Q927" t="e">
        <f>+VLOOKUP(O927,'Bảng kê HĐ 2022'!N$1912:R$4434,4,0)</f>
        <v>#N/A</v>
      </c>
      <c r="R927" t="e">
        <f>+VLOOKUP(O927,'Hàng trả'!#REF!,2,0)</f>
        <v>#REF!</v>
      </c>
    </row>
    <row r="928" spans="1:18" hidden="1" x14ac:dyDescent="0.3">
      <c r="A928" s="5">
        <v>3</v>
      </c>
      <c r="B928" s="64"/>
      <c r="C928" s="6" t="s">
        <v>11753</v>
      </c>
      <c r="D928" s="7">
        <v>44602</v>
      </c>
      <c r="E928" s="8" t="s">
        <v>10464</v>
      </c>
      <c r="F928" s="9">
        <v>1199426</v>
      </c>
      <c r="G928" s="8" t="s">
        <v>11066</v>
      </c>
      <c r="H928" s="9">
        <v>122941</v>
      </c>
      <c r="I928" s="69"/>
      <c r="J928" s="70"/>
      <c r="K928" s="71"/>
      <c r="L928" s="77"/>
      <c r="M928" s="78"/>
      <c r="N928" t="str">
        <f t="shared" si="69"/>
        <v>11276</v>
      </c>
      <c r="O928">
        <f t="shared" si="70"/>
        <v>11276</v>
      </c>
      <c r="P928" s="29">
        <f t="shared" si="71"/>
        <v>1199426</v>
      </c>
      <c r="Q928" t="e">
        <f>+VLOOKUP(O928,'Bảng kê HĐ 2022'!N$1912:R$4434,4,0)</f>
        <v>#N/A</v>
      </c>
      <c r="R928" t="e">
        <f>+VLOOKUP(O928,'Hàng trả'!#REF!,2,0)</f>
        <v>#REF!</v>
      </c>
    </row>
    <row r="929" spans="1:18" hidden="1" x14ac:dyDescent="0.3">
      <c r="A929" s="5">
        <v>3</v>
      </c>
      <c r="B929" s="65"/>
      <c r="C929" s="6" t="s">
        <v>11754</v>
      </c>
      <c r="D929" s="7">
        <v>44611</v>
      </c>
      <c r="E929" s="8" t="s">
        <v>10464</v>
      </c>
      <c r="F929" s="9">
        <v>2814275</v>
      </c>
      <c r="G929" s="8" t="s">
        <v>11066</v>
      </c>
      <c r="H929" s="9">
        <v>288463</v>
      </c>
      <c r="I929" s="72"/>
      <c r="J929" s="73"/>
      <c r="K929" s="74"/>
      <c r="L929" s="79"/>
      <c r="M929" s="80"/>
      <c r="N929" t="str">
        <f t="shared" si="69"/>
        <v>13087</v>
      </c>
      <c r="O929">
        <f t="shared" si="70"/>
        <v>13087</v>
      </c>
      <c r="P929" s="29">
        <f t="shared" si="71"/>
        <v>2814275</v>
      </c>
      <c r="Q929">
        <f>+VLOOKUP(O929,'Bảng kê HĐ 2022'!N$1912:R$4434,4,0)</f>
        <v>0</v>
      </c>
      <c r="R929" t="e">
        <f>+VLOOKUP(O929,'Hàng trả'!#REF!,2,0)</f>
        <v>#REF!</v>
      </c>
    </row>
    <row r="930" spans="1:18" hidden="1" x14ac:dyDescent="0.3">
      <c r="A930" s="5">
        <v>3</v>
      </c>
      <c r="B930" s="63" t="s">
        <v>11758</v>
      </c>
      <c r="C930" s="6" t="s">
        <v>11759</v>
      </c>
      <c r="D930" s="7">
        <v>44602</v>
      </c>
      <c r="E930" s="8" t="s">
        <v>11760</v>
      </c>
      <c r="F930" s="9">
        <v>1741392</v>
      </c>
      <c r="G930" s="8" t="s">
        <v>11066</v>
      </c>
      <c r="H930" s="9">
        <v>178493</v>
      </c>
      <c r="I930" s="66">
        <v>12994018</v>
      </c>
      <c r="J930" s="67"/>
      <c r="K930" s="68"/>
      <c r="L930" s="75" t="s">
        <v>10892</v>
      </c>
      <c r="M930" s="76"/>
      <c r="N930" t="str">
        <f t="shared" si="69"/>
        <v>11452</v>
      </c>
      <c r="O930">
        <f t="shared" si="70"/>
        <v>11452</v>
      </c>
      <c r="P930" s="29">
        <f t="shared" si="71"/>
        <v>1741392</v>
      </c>
      <c r="Q930" t="e">
        <f>+VLOOKUP(O930,'Bảng kê HĐ 2022'!N$1912:R$4434,4,0)</f>
        <v>#N/A</v>
      </c>
      <c r="R930" t="e">
        <f>+VLOOKUP(O930,'Hàng trả'!#REF!,2,0)</f>
        <v>#REF!</v>
      </c>
    </row>
    <row r="931" spans="1:18" hidden="1" x14ac:dyDescent="0.3">
      <c r="A931" s="5">
        <v>3</v>
      </c>
      <c r="B931" s="64"/>
      <c r="C931" s="6" t="s">
        <v>11761</v>
      </c>
      <c r="D931" s="7">
        <v>44607</v>
      </c>
      <c r="E931" s="8" t="s">
        <v>11760</v>
      </c>
      <c r="F931" s="9">
        <v>6150416</v>
      </c>
      <c r="G931" s="8" t="s">
        <v>11066</v>
      </c>
      <c r="H931" s="9">
        <v>630418</v>
      </c>
      <c r="I931" s="69"/>
      <c r="J931" s="70"/>
      <c r="K931" s="71"/>
      <c r="L931" s="77"/>
      <c r="M931" s="78"/>
      <c r="N931" t="str">
        <f t="shared" si="69"/>
        <v>12749</v>
      </c>
      <c r="O931">
        <f t="shared" si="70"/>
        <v>12749</v>
      </c>
      <c r="P931" s="29">
        <f t="shared" si="71"/>
        <v>6150416</v>
      </c>
      <c r="Q931" t="e">
        <f>+VLOOKUP(O931,'Bảng kê HĐ 2022'!N$1912:R$4434,4,0)</f>
        <v>#N/A</v>
      </c>
      <c r="R931" t="e">
        <f>+VLOOKUP(O931,'Hàng trả'!#REF!,2,0)</f>
        <v>#REF!</v>
      </c>
    </row>
    <row r="932" spans="1:18" hidden="1" x14ac:dyDescent="0.3">
      <c r="A932" s="5">
        <v>3</v>
      </c>
      <c r="B932" s="64"/>
      <c r="C932" s="6" t="s">
        <v>11762</v>
      </c>
      <c r="D932" s="7">
        <v>44602</v>
      </c>
      <c r="E932" s="8" t="s">
        <v>11763</v>
      </c>
      <c r="F932" s="9">
        <v>3665077</v>
      </c>
      <c r="G932" s="8" t="s">
        <v>11066</v>
      </c>
      <c r="H932" s="9">
        <v>375671</v>
      </c>
      <c r="I932" s="69"/>
      <c r="J932" s="70"/>
      <c r="K932" s="71"/>
      <c r="L932" s="77"/>
      <c r="M932" s="78"/>
      <c r="N932" t="str">
        <f t="shared" si="69"/>
        <v>11451</v>
      </c>
      <c r="O932">
        <f t="shared" si="70"/>
        <v>11451</v>
      </c>
      <c r="P932" s="29">
        <f t="shared" si="71"/>
        <v>3665077</v>
      </c>
      <c r="Q932" t="e">
        <f>+VLOOKUP(O932,'Bảng kê HĐ 2022'!N$1912:R$4434,4,0)</f>
        <v>#N/A</v>
      </c>
      <c r="R932" t="e">
        <f>+VLOOKUP(O932,'Hàng trả'!#REF!,2,0)</f>
        <v>#REF!</v>
      </c>
    </row>
    <row r="933" spans="1:18" hidden="1" x14ac:dyDescent="0.3">
      <c r="A933" s="5">
        <v>3</v>
      </c>
      <c r="B933" s="65"/>
      <c r="C933" s="6" t="s">
        <v>11764</v>
      </c>
      <c r="D933" s="7">
        <v>44609</v>
      </c>
      <c r="E933" s="8" t="s">
        <v>10776</v>
      </c>
      <c r="F933" s="9">
        <v>2921130</v>
      </c>
      <c r="G933" s="8" t="s">
        <v>11066</v>
      </c>
      <c r="H933" s="9">
        <v>299416</v>
      </c>
      <c r="I933" s="72"/>
      <c r="J933" s="73"/>
      <c r="K933" s="74"/>
      <c r="L933" s="79"/>
      <c r="M933" s="80"/>
      <c r="N933" t="str">
        <f t="shared" si="69"/>
        <v>12861</v>
      </c>
      <c r="O933">
        <f t="shared" si="70"/>
        <v>12861</v>
      </c>
      <c r="P933" s="29">
        <f t="shared" si="71"/>
        <v>2921130</v>
      </c>
      <c r="Q933" t="e">
        <f>+VLOOKUP(O933,'Bảng kê HĐ 2022'!N$1912:R$4434,4,0)</f>
        <v>#N/A</v>
      </c>
      <c r="R933" t="e">
        <f>+VLOOKUP(O933,'Hàng trả'!#REF!,2,0)</f>
        <v>#REF!</v>
      </c>
    </row>
    <row r="934" spans="1:18" hidden="1" x14ac:dyDescent="0.3">
      <c r="A934" s="5">
        <v>3</v>
      </c>
      <c r="B934" s="63" t="s">
        <v>11768</v>
      </c>
      <c r="C934" s="6" t="s">
        <v>11769</v>
      </c>
      <c r="D934" s="7">
        <v>44616</v>
      </c>
      <c r="E934" s="8" t="s">
        <v>10464</v>
      </c>
      <c r="F934" s="9">
        <v>2794381</v>
      </c>
      <c r="G934" s="8" t="s">
        <v>11066</v>
      </c>
      <c r="H934" s="9">
        <v>286424</v>
      </c>
      <c r="I934" s="66">
        <v>9187624</v>
      </c>
      <c r="J934" s="67"/>
      <c r="K934" s="68"/>
      <c r="L934" s="75" t="s">
        <v>10907</v>
      </c>
      <c r="M934" s="76"/>
      <c r="N934" t="str">
        <f t="shared" si="69"/>
        <v>13854</v>
      </c>
      <c r="O934">
        <f t="shared" si="70"/>
        <v>13854</v>
      </c>
      <c r="P934" s="29">
        <f t="shared" si="71"/>
        <v>2794381</v>
      </c>
      <c r="Q934" t="e">
        <f>+VLOOKUP(O934,'Bảng kê HĐ 2022'!N$1912:R$4434,4,0)</f>
        <v>#N/A</v>
      </c>
      <c r="R934" t="e">
        <f>+VLOOKUP(O934,'Hàng trả'!#REF!,2,0)</f>
        <v>#REF!</v>
      </c>
    </row>
    <row r="935" spans="1:18" hidden="1" x14ac:dyDescent="0.3">
      <c r="A935" s="5">
        <v>3</v>
      </c>
      <c r="B935" s="64"/>
      <c r="C935" s="6" t="s">
        <v>11770</v>
      </c>
      <c r="D935" s="7">
        <v>44620</v>
      </c>
      <c r="E935" s="8" t="s">
        <v>10482</v>
      </c>
      <c r="F935" s="9">
        <v>1304543</v>
      </c>
      <c r="G935" s="8" t="s">
        <v>11066</v>
      </c>
      <c r="H935" s="9">
        <v>133716</v>
      </c>
      <c r="I935" s="69"/>
      <c r="J935" s="70"/>
      <c r="K935" s="71"/>
      <c r="L935" s="77"/>
      <c r="M935" s="78"/>
      <c r="N935" t="str">
        <f t="shared" si="69"/>
        <v>14358</v>
      </c>
      <c r="O935">
        <f t="shared" si="70"/>
        <v>14358</v>
      </c>
      <c r="P935" s="29">
        <f t="shared" si="71"/>
        <v>1304543</v>
      </c>
      <c r="Q935" t="e">
        <f>+VLOOKUP(O935,'Bảng kê HĐ 2022'!N$1912:R$4434,4,0)</f>
        <v>#N/A</v>
      </c>
      <c r="R935" t="e">
        <f>+VLOOKUP(O935,'Hàng trả'!#REF!,2,0)</f>
        <v>#REF!</v>
      </c>
    </row>
    <row r="936" spans="1:18" hidden="1" x14ac:dyDescent="0.3">
      <c r="A936" s="5">
        <v>3</v>
      </c>
      <c r="B936" s="64"/>
      <c r="C936" s="6" t="s">
        <v>11771</v>
      </c>
      <c r="D936" s="7">
        <v>44607</v>
      </c>
      <c r="E936" s="8" t="s">
        <v>10464</v>
      </c>
      <c r="F936" s="9">
        <v>3896168</v>
      </c>
      <c r="G936" s="8" t="s">
        <v>11066</v>
      </c>
      <c r="H936" s="9">
        <v>399357</v>
      </c>
      <c r="I936" s="69"/>
      <c r="J936" s="70"/>
      <c r="K936" s="71"/>
      <c r="L936" s="77"/>
      <c r="M936" s="78"/>
      <c r="N936" t="str">
        <f t="shared" si="69"/>
        <v>12726</v>
      </c>
      <c r="O936">
        <f t="shared" si="70"/>
        <v>12726</v>
      </c>
      <c r="P936" s="29">
        <f t="shared" si="71"/>
        <v>3896168</v>
      </c>
      <c r="Q936" t="e">
        <f>+VLOOKUP(O936,'Bảng kê HĐ 2022'!N$1912:R$4434,4,0)</f>
        <v>#N/A</v>
      </c>
      <c r="R936" t="e">
        <f>+VLOOKUP(O936,'Hàng trả'!#REF!,2,0)</f>
        <v>#REF!</v>
      </c>
    </row>
    <row r="937" spans="1:18" hidden="1" x14ac:dyDescent="0.3">
      <c r="A937" s="5">
        <v>3</v>
      </c>
      <c r="B937" s="65"/>
      <c r="C937" s="6" t="s">
        <v>11772</v>
      </c>
      <c r="D937" s="7">
        <v>44600</v>
      </c>
      <c r="E937" s="8" t="s">
        <v>10464</v>
      </c>
      <c r="F937" s="9">
        <v>2241815</v>
      </c>
      <c r="G937" s="8" t="s">
        <v>11066</v>
      </c>
      <c r="H937" s="9">
        <v>229786</v>
      </c>
      <c r="I937" s="72"/>
      <c r="J937" s="73"/>
      <c r="K937" s="74"/>
      <c r="L937" s="79"/>
      <c r="M937" s="80"/>
      <c r="N937" t="str">
        <f t="shared" si="69"/>
        <v>10694</v>
      </c>
      <c r="O937">
        <f t="shared" si="70"/>
        <v>10694</v>
      </c>
      <c r="P937" s="29">
        <f t="shared" si="71"/>
        <v>2241815</v>
      </c>
      <c r="Q937" t="e">
        <f>+VLOOKUP(O937,'Bảng kê HĐ 2022'!N$1912:R$4434,4,0)</f>
        <v>#N/A</v>
      </c>
      <c r="R937" t="e">
        <f>+VLOOKUP(O937,'Hàng trả'!#REF!,2,0)</f>
        <v>#REF!</v>
      </c>
    </row>
    <row r="938" spans="1:18" hidden="1" x14ac:dyDescent="0.3">
      <c r="A938" s="5">
        <v>3</v>
      </c>
      <c r="B938" s="5" t="s">
        <v>11773</v>
      </c>
      <c r="C938" s="6" t="s">
        <v>11774</v>
      </c>
      <c r="D938" s="7">
        <v>44609</v>
      </c>
      <c r="E938" s="8" t="s">
        <v>10470</v>
      </c>
      <c r="F938" s="9">
        <v>1335020</v>
      </c>
      <c r="G938" s="8" t="s">
        <v>11066</v>
      </c>
      <c r="H938" s="9">
        <v>136840</v>
      </c>
      <c r="I938" s="93">
        <v>1198180</v>
      </c>
      <c r="J938" s="94"/>
      <c r="K938" s="95"/>
      <c r="L938" s="96" t="s">
        <v>10915</v>
      </c>
      <c r="M938" s="97"/>
      <c r="N938" t="str">
        <f t="shared" si="69"/>
        <v>12839</v>
      </c>
      <c r="O938">
        <f t="shared" si="70"/>
        <v>12839</v>
      </c>
      <c r="P938" s="29">
        <f t="shared" si="71"/>
        <v>1335020</v>
      </c>
      <c r="Q938" t="e">
        <f>+VLOOKUP(O938,'Bảng kê HĐ 2022'!N$1912:R$4434,4,0)</f>
        <v>#N/A</v>
      </c>
      <c r="R938" t="e">
        <f>+VLOOKUP(O938,'Hàng trả'!#REF!,2,0)</f>
        <v>#REF!</v>
      </c>
    </row>
    <row r="939" spans="1:18" hidden="1" x14ac:dyDescent="0.3">
      <c r="A939" s="5">
        <v>3</v>
      </c>
      <c r="B939" s="5" t="s">
        <v>11778</v>
      </c>
      <c r="C939" s="6" t="s">
        <v>11779</v>
      </c>
      <c r="D939" s="7">
        <v>44613</v>
      </c>
      <c r="E939" s="8" t="s">
        <v>10555</v>
      </c>
      <c r="F939" s="9">
        <v>13360496</v>
      </c>
      <c r="G939" s="8" t="s">
        <v>11066</v>
      </c>
      <c r="H939" s="9">
        <v>1369451</v>
      </c>
      <c r="I939" s="93">
        <v>11991045</v>
      </c>
      <c r="J939" s="94"/>
      <c r="K939" s="95"/>
      <c r="L939" s="96" t="s">
        <v>10149</v>
      </c>
      <c r="M939" s="97"/>
      <c r="N939" t="str">
        <f t="shared" si="69"/>
        <v>13241</v>
      </c>
      <c r="O939">
        <f t="shared" si="70"/>
        <v>13241</v>
      </c>
      <c r="P939" s="29">
        <f t="shared" si="71"/>
        <v>13360496</v>
      </c>
      <c r="Q939" t="e">
        <f>+VLOOKUP(O939,'Bảng kê HĐ 2022'!N$1912:R$4434,4,0)</f>
        <v>#N/A</v>
      </c>
      <c r="R939" t="e">
        <f>+VLOOKUP(O939,'Hàng trả'!#REF!,2,0)</f>
        <v>#REF!</v>
      </c>
    </row>
    <row r="940" spans="1:18" hidden="1" x14ac:dyDescent="0.3">
      <c r="A940" s="5">
        <v>3</v>
      </c>
      <c r="B940" s="5" t="s">
        <v>11783</v>
      </c>
      <c r="C940" s="6" t="s">
        <v>11784</v>
      </c>
      <c r="D940" s="7">
        <v>44607</v>
      </c>
      <c r="E940" s="8" t="s">
        <v>10929</v>
      </c>
      <c r="F940" s="9">
        <v>2620933</v>
      </c>
      <c r="G940" s="8" t="s">
        <v>11066</v>
      </c>
      <c r="H940" s="9">
        <v>268646</v>
      </c>
      <c r="I940" s="93">
        <v>2352287</v>
      </c>
      <c r="J940" s="94"/>
      <c r="K940" s="95"/>
      <c r="L940" s="96" t="s">
        <v>10930</v>
      </c>
      <c r="M940" s="97"/>
      <c r="N940" t="str">
        <f t="shared" si="69"/>
        <v>12756</v>
      </c>
      <c r="O940">
        <f t="shared" si="70"/>
        <v>12756</v>
      </c>
      <c r="P940" s="29">
        <f t="shared" si="71"/>
        <v>2620933</v>
      </c>
      <c r="Q940" t="e">
        <f>+VLOOKUP(O940,'Bảng kê HĐ 2022'!N$1912:R$4434,4,0)</f>
        <v>#N/A</v>
      </c>
      <c r="R940" t="e">
        <f>+VLOOKUP(O940,'Hàng trả'!#REF!,2,0)</f>
        <v>#REF!</v>
      </c>
    </row>
    <row r="941" spans="1:18" hidden="1" x14ac:dyDescent="0.3">
      <c r="A941" s="5">
        <v>3</v>
      </c>
      <c r="B941" s="63" t="s">
        <v>11785</v>
      </c>
      <c r="C941" s="6" t="s">
        <v>11786</v>
      </c>
      <c r="D941" s="7">
        <v>44618</v>
      </c>
      <c r="E941" s="8" t="s">
        <v>10470</v>
      </c>
      <c r="F941" s="9">
        <v>3235151</v>
      </c>
      <c r="G941" s="8" t="s">
        <v>11066</v>
      </c>
      <c r="H941" s="9">
        <v>331603</v>
      </c>
      <c r="I941" s="66">
        <v>9689220</v>
      </c>
      <c r="J941" s="67"/>
      <c r="K941" s="68"/>
      <c r="L941" s="75" t="s">
        <v>10936</v>
      </c>
      <c r="M941" s="76"/>
      <c r="N941" t="str">
        <f t="shared" si="69"/>
        <v>14305</v>
      </c>
      <c r="O941">
        <f t="shared" si="70"/>
        <v>14305</v>
      </c>
      <c r="P941" s="29">
        <f t="shared" si="71"/>
        <v>3235151</v>
      </c>
      <c r="Q941" t="e">
        <f>+VLOOKUP(O941,'Bảng kê HĐ 2022'!N$1912:R$4434,4,0)</f>
        <v>#N/A</v>
      </c>
      <c r="R941" t="e">
        <f>+VLOOKUP(O941,'Hàng trả'!#REF!,2,0)</f>
        <v>#REF!</v>
      </c>
    </row>
    <row r="942" spans="1:18" hidden="1" x14ac:dyDescent="0.3">
      <c r="A942" s="5">
        <v>3</v>
      </c>
      <c r="B942" s="64"/>
      <c r="C942" s="6" t="s">
        <v>11787</v>
      </c>
      <c r="D942" s="7">
        <v>44607</v>
      </c>
      <c r="E942" s="8" t="s">
        <v>10464</v>
      </c>
      <c r="F942" s="9">
        <v>3228120</v>
      </c>
      <c r="G942" s="8" t="s">
        <v>11066</v>
      </c>
      <c r="H942" s="9">
        <v>330882</v>
      </c>
      <c r="I942" s="69"/>
      <c r="J942" s="70"/>
      <c r="K942" s="71"/>
      <c r="L942" s="77"/>
      <c r="M942" s="78"/>
      <c r="N942" t="str">
        <f t="shared" si="69"/>
        <v>12744</v>
      </c>
      <c r="O942">
        <f t="shared" si="70"/>
        <v>12744</v>
      </c>
      <c r="P942" s="29">
        <f t="shared" si="71"/>
        <v>3228120</v>
      </c>
      <c r="Q942" t="e">
        <f>+VLOOKUP(O942,'Bảng kê HĐ 2022'!N$1912:R$4434,4,0)</f>
        <v>#N/A</v>
      </c>
      <c r="R942" t="e">
        <f>+VLOOKUP(O942,'Hàng trả'!#REF!,2,0)</f>
        <v>#REF!</v>
      </c>
    </row>
    <row r="943" spans="1:18" hidden="1" x14ac:dyDescent="0.3">
      <c r="A943" s="5">
        <v>3</v>
      </c>
      <c r="B943" s="64"/>
      <c r="C943" s="6" t="s">
        <v>11788</v>
      </c>
      <c r="D943" s="7">
        <v>44604</v>
      </c>
      <c r="E943" s="8" t="s">
        <v>10464</v>
      </c>
      <c r="F943" s="9">
        <v>2543222</v>
      </c>
      <c r="G943" s="8" t="s">
        <v>11066</v>
      </c>
      <c r="H943" s="9">
        <v>260680</v>
      </c>
      <c r="I943" s="69"/>
      <c r="J943" s="70"/>
      <c r="K943" s="71"/>
      <c r="L943" s="77"/>
      <c r="M943" s="78"/>
      <c r="N943" t="str">
        <f t="shared" si="69"/>
        <v>11777</v>
      </c>
      <c r="O943">
        <f t="shared" si="70"/>
        <v>11777</v>
      </c>
      <c r="P943" s="29">
        <f t="shared" si="71"/>
        <v>2543222</v>
      </c>
      <c r="Q943" t="e">
        <f>+VLOOKUP(O943,'Bảng kê HĐ 2022'!N$1912:R$4434,4,0)</f>
        <v>#N/A</v>
      </c>
      <c r="R943" t="e">
        <f>+VLOOKUP(O943,'Hàng trả'!#REF!,2,0)</f>
        <v>#REF!</v>
      </c>
    </row>
    <row r="944" spans="1:18" hidden="1" x14ac:dyDescent="0.3">
      <c r="A944" s="5">
        <v>3</v>
      </c>
      <c r="B944" s="65"/>
      <c r="C944" s="6" t="s">
        <v>11789</v>
      </c>
      <c r="D944" s="7">
        <v>44611</v>
      </c>
      <c r="E944" s="8" t="s">
        <v>10464</v>
      </c>
      <c r="F944" s="9">
        <v>1789295</v>
      </c>
      <c r="G944" s="8" t="s">
        <v>11066</v>
      </c>
      <c r="H944" s="9">
        <v>183403</v>
      </c>
      <c r="I944" s="72"/>
      <c r="J944" s="73"/>
      <c r="K944" s="74"/>
      <c r="L944" s="79"/>
      <c r="M944" s="80"/>
      <c r="N944" t="str">
        <f t="shared" si="69"/>
        <v>13074</v>
      </c>
      <c r="O944">
        <f t="shared" si="70"/>
        <v>13074</v>
      </c>
      <c r="P944" s="29">
        <f t="shared" si="71"/>
        <v>1789295</v>
      </c>
      <c r="Q944">
        <f>+VLOOKUP(O944,'Bảng kê HĐ 2022'!N$1912:R$4434,4,0)</f>
        <v>0</v>
      </c>
      <c r="R944" t="e">
        <f>+VLOOKUP(O944,'Hàng trả'!#REF!,2,0)</f>
        <v>#REF!</v>
      </c>
    </row>
    <row r="945" spans="1:18" hidden="1" x14ac:dyDescent="0.3">
      <c r="A945" s="5">
        <v>3</v>
      </c>
      <c r="B945" s="63" t="s">
        <v>11793</v>
      </c>
      <c r="C945" s="6" t="s">
        <v>11794</v>
      </c>
      <c r="D945" s="7">
        <v>44587</v>
      </c>
      <c r="E945" s="8" t="s">
        <v>10212</v>
      </c>
      <c r="F945" s="9">
        <v>3146792</v>
      </c>
      <c r="G945" s="8" t="s">
        <v>10138</v>
      </c>
      <c r="H945" s="9">
        <v>314679</v>
      </c>
      <c r="I945" s="66">
        <v>13615278</v>
      </c>
      <c r="J945" s="67"/>
      <c r="K945" s="68"/>
      <c r="L945" s="75" t="s">
        <v>10944</v>
      </c>
      <c r="M945" s="76"/>
      <c r="N945" t="str">
        <f t="shared" si="69"/>
        <v>10334</v>
      </c>
      <c r="O945">
        <f t="shared" si="70"/>
        <v>10334</v>
      </c>
      <c r="P945" s="29">
        <f t="shared" si="71"/>
        <v>3146792</v>
      </c>
      <c r="Q945" t="e">
        <f>+VLOOKUP(O945,'Bảng kê HĐ 2022'!N$1912:R$4434,4,0)</f>
        <v>#N/A</v>
      </c>
      <c r="R945" t="e">
        <f>+VLOOKUP(O945,'Hàng trả'!#REF!,2,0)</f>
        <v>#REF!</v>
      </c>
    </row>
    <row r="946" spans="1:18" hidden="1" x14ac:dyDescent="0.3">
      <c r="A946" s="5">
        <v>3</v>
      </c>
      <c r="B946" s="64"/>
      <c r="C946" s="6" t="s">
        <v>11795</v>
      </c>
      <c r="D946" s="7">
        <v>44585</v>
      </c>
      <c r="E946" s="8" t="s">
        <v>10212</v>
      </c>
      <c r="F946" s="9">
        <v>1614556</v>
      </c>
      <c r="G946" s="8" t="s">
        <v>10138</v>
      </c>
      <c r="H946" s="9">
        <v>161456</v>
      </c>
      <c r="I946" s="69"/>
      <c r="J946" s="70"/>
      <c r="K946" s="71"/>
      <c r="L946" s="77"/>
      <c r="M946" s="78"/>
      <c r="N946" t="str">
        <f t="shared" si="69"/>
        <v>09726</v>
      </c>
      <c r="O946">
        <f t="shared" si="70"/>
        <v>9726</v>
      </c>
      <c r="P946" s="29">
        <f t="shared" si="71"/>
        <v>1614556</v>
      </c>
      <c r="Q946" t="e">
        <f>+VLOOKUP(O946,'Bảng kê HĐ 2022'!N$1912:R$4434,4,0)</f>
        <v>#N/A</v>
      </c>
      <c r="R946" t="e">
        <f>+VLOOKUP(O946,'Hàng trả'!#REF!,2,0)</f>
        <v>#REF!</v>
      </c>
    </row>
    <row r="947" spans="1:18" hidden="1" x14ac:dyDescent="0.3">
      <c r="A947" s="5">
        <v>3</v>
      </c>
      <c r="B947" s="64"/>
      <c r="C947" s="6" t="s">
        <v>11796</v>
      </c>
      <c r="D947" s="7">
        <v>44579</v>
      </c>
      <c r="E947" s="8" t="s">
        <v>10212</v>
      </c>
      <c r="F947" s="9">
        <v>2527503</v>
      </c>
      <c r="G947" s="8" t="s">
        <v>10138</v>
      </c>
      <c r="H947" s="9">
        <v>252750</v>
      </c>
      <c r="I947" s="69"/>
      <c r="J947" s="70"/>
      <c r="K947" s="71"/>
      <c r="L947" s="77"/>
      <c r="M947" s="78"/>
      <c r="N947" t="str">
        <f t="shared" si="69"/>
        <v>08324</v>
      </c>
      <c r="O947">
        <f t="shared" si="70"/>
        <v>8324</v>
      </c>
      <c r="P947" s="29">
        <f t="shared" si="71"/>
        <v>2527503</v>
      </c>
      <c r="Q947" t="e">
        <f>+VLOOKUP(O947,'Bảng kê HĐ 2022'!N$1912:R$4434,4,0)</f>
        <v>#N/A</v>
      </c>
      <c r="R947" t="e">
        <f>+VLOOKUP(O947,'Hàng trả'!#REF!,2,0)</f>
        <v>#REF!</v>
      </c>
    </row>
    <row r="948" spans="1:18" hidden="1" x14ac:dyDescent="0.3">
      <c r="A948" s="5">
        <v>3</v>
      </c>
      <c r="B948" s="64"/>
      <c r="C948" s="6" t="s">
        <v>11797</v>
      </c>
      <c r="D948" s="7">
        <v>44585</v>
      </c>
      <c r="E948" s="8" t="s">
        <v>10212</v>
      </c>
      <c r="F948" s="9">
        <v>4463492</v>
      </c>
      <c r="G948" s="8" t="s">
        <v>10138</v>
      </c>
      <c r="H948" s="9">
        <v>446349</v>
      </c>
      <c r="I948" s="69"/>
      <c r="J948" s="70"/>
      <c r="K948" s="71"/>
      <c r="L948" s="77"/>
      <c r="M948" s="78"/>
      <c r="N948" t="str">
        <f t="shared" si="69"/>
        <v>09725</v>
      </c>
      <c r="O948">
        <f t="shared" si="70"/>
        <v>9725</v>
      </c>
      <c r="P948" s="29">
        <f t="shared" si="71"/>
        <v>4463492</v>
      </c>
      <c r="Q948" t="e">
        <f>+VLOOKUP(O948,'Bảng kê HĐ 2022'!N$1912:R$4434,4,0)</f>
        <v>#N/A</v>
      </c>
      <c r="R948" t="e">
        <f>+VLOOKUP(O948,'Hàng trả'!#REF!,2,0)</f>
        <v>#REF!</v>
      </c>
    </row>
    <row r="949" spans="1:18" hidden="1" x14ac:dyDescent="0.3">
      <c r="A949" s="5">
        <v>3</v>
      </c>
      <c r="B949" s="65"/>
      <c r="C949" s="6" t="s">
        <v>11798</v>
      </c>
      <c r="D949" s="7">
        <v>44574</v>
      </c>
      <c r="E949" s="8" t="s">
        <v>10212</v>
      </c>
      <c r="F949" s="9">
        <v>3375744</v>
      </c>
      <c r="G949" s="8" t="s">
        <v>10138</v>
      </c>
      <c r="H949" s="9">
        <v>337574</v>
      </c>
      <c r="I949" s="72"/>
      <c r="J949" s="73"/>
      <c r="K949" s="74"/>
      <c r="L949" s="79"/>
      <c r="M949" s="80"/>
      <c r="N949" t="str">
        <f t="shared" si="69"/>
        <v>07677</v>
      </c>
      <c r="O949">
        <f t="shared" si="70"/>
        <v>7677</v>
      </c>
      <c r="P949" s="29">
        <f t="shared" si="71"/>
        <v>3375744</v>
      </c>
      <c r="Q949" t="e">
        <f>+VLOOKUP(O949,'Bảng kê HĐ 2022'!N$1912:R$4434,4,0)</f>
        <v>#N/A</v>
      </c>
      <c r="R949" t="e">
        <f>+VLOOKUP(O949,'Hàng trả'!#REF!,2,0)</f>
        <v>#REF!</v>
      </c>
    </row>
    <row r="950" spans="1:18" hidden="1" x14ac:dyDescent="0.3">
      <c r="A950" s="5">
        <v>3</v>
      </c>
      <c r="B950" s="5" t="s">
        <v>11799</v>
      </c>
      <c r="C950" s="6" t="s">
        <v>11800</v>
      </c>
      <c r="D950" s="7">
        <v>44581</v>
      </c>
      <c r="E950" s="8" t="s">
        <v>10212</v>
      </c>
      <c r="F950" s="9">
        <v>2054338</v>
      </c>
      <c r="G950" s="8" t="s">
        <v>10138</v>
      </c>
      <c r="H950" s="9">
        <v>205434</v>
      </c>
      <c r="I950" s="93">
        <v>1848904</v>
      </c>
      <c r="J950" s="94"/>
      <c r="K950" s="95"/>
      <c r="L950" s="96" t="s">
        <v>10944</v>
      </c>
      <c r="M950" s="97"/>
      <c r="N950" t="str">
        <f t="shared" si="69"/>
        <v>08883</v>
      </c>
      <c r="O950">
        <f t="shared" si="70"/>
        <v>8883</v>
      </c>
      <c r="P950" s="29">
        <f t="shared" si="71"/>
        <v>2054338</v>
      </c>
      <c r="Q950" t="e">
        <f>+VLOOKUP(O950,'Bảng kê HĐ 2022'!N$1912:R$4434,4,0)</f>
        <v>#N/A</v>
      </c>
      <c r="R950" t="e">
        <f>+VLOOKUP(O950,'Hàng trả'!#REF!,2,0)</f>
        <v>#REF!</v>
      </c>
    </row>
    <row r="951" spans="1:18" hidden="1" x14ac:dyDescent="0.3">
      <c r="A951" s="5">
        <v>3</v>
      </c>
      <c r="B951" s="5" t="s">
        <v>11801</v>
      </c>
      <c r="C951" s="6" t="s">
        <v>11802</v>
      </c>
      <c r="D951" s="7">
        <v>44585</v>
      </c>
      <c r="E951" s="8" t="s">
        <v>10212</v>
      </c>
      <c r="F951" s="9">
        <v>3770184</v>
      </c>
      <c r="G951" s="8" t="s">
        <v>10138</v>
      </c>
      <c r="H951" s="9">
        <v>377018</v>
      </c>
      <c r="I951" s="93">
        <v>3393166</v>
      </c>
      <c r="J951" s="94"/>
      <c r="K951" s="95"/>
      <c r="L951" s="96" t="s">
        <v>10944</v>
      </c>
      <c r="M951" s="97"/>
      <c r="N951" t="str">
        <f t="shared" si="69"/>
        <v>09707</v>
      </c>
      <c r="O951">
        <f t="shared" si="70"/>
        <v>9707</v>
      </c>
      <c r="P951" s="29">
        <f t="shared" si="71"/>
        <v>3770184</v>
      </c>
      <c r="Q951" t="e">
        <f>+VLOOKUP(O951,'Bảng kê HĐ 2022'!N$1912:R$4434,4,0)</f>
        <v>#N/A</v>
      </c>
      <c r="R951" t="e">
        <f>+VLOOKUP(O951,'Hàng trả'!#REF!,2,0)</f>
        <v>#REF!</v>
      </c>
    </row>
    <row r="952" spans="1:18" hidden="1" x14ac:dyDescent="0.3">
      <c r="A952" s="5">
        <v>3</v>
      </c>
      <c r="B952" s="63" t="s">
        <v>11803</v>
      </c>
      <c r="C952" s="6" t="s">
        <v>11804</v>
      </c>
      <c r="D952" s="7">
        <v>44607</v>
      </c>
      <c r="E952" s="8" t="s">
        <v>10212</v>
      </c>
      <c r="F952" s="9">
        <v>3446464</v>
      </c>
      <c r="G952" s="8" t="s">
        <v>11066</v>
      </c>
      <c r="H952" s="9">
        <v>353263</v>
      </c>
      <c r="I952" s="66">
        <v>58426361</v>
      </c>
      <c r="J952" s="67"/>
      <c r="K952" s="68"/>
      <c r="L952" s="75" t="s">
        <v>10944</v>
      </c>
      <c r="M952" s="76"/>
      <c r="N952" t="str">
        <f t="shared" si="69"/>
        <v>12719</v>
      </c>
      <c r="O952">
        <f t="shared" si="70"/>
        <v>12719</v>
      </c>
      <c r="P952" s="29">
        <f t="shared" si="71"/>
        <v>3446464</v>
      </c>
      <c r="Q952" t="e">
        <f>+VLOOKUP(O952,'Bảng kê HĐ 2022'!N$1912:R$4434,4,0)</f>
        <v>#N/A</v>
      </c>
      <c r="R952" t="e">
        <f>+VLOOKUP(O952,'Hàng trả'!#REF!,2,0)</f>
        <v>#REF!</v>
      </c>
    </row>
    <row r="953" spans="1:18" hidden="1" x14ac:dyDescent="0.3">
      <c r="A953" s="5">
        <v>3</v>
      </c>
      <c r="B953" s="64"/>
      <c r="C953" s="6" t="s">
        <v>11805</v>
      </c>
      <c r="D953" s="7">
        <v>44615</v>
      </c>
      <c r="E953" s="8" t="s">
        <v>10212</v>
      </c>
      <c r="F953" s="9">
        <v>2167238</v>
      </c>
      <c r="G953" s="8" t="s">
        <v>11066</v>
      </c>
      <c r="H953" s="9">
        <v>222142</v>
      </c>
      <c r="I953" s="69"/>
      <c r="J953" s="70"/>
      <c r="K953" s="71"/>
      <c r="L953" s="77"/>
      <c r="M953" s="78"/>
      <c r="N953" t="str">
        <f t="shared" si="69"/>
        <v>13452</v>
      </c>
      <c r="O953">
        <f t="shared" si="70"/>
        <v>13452</v>
      </c>
      <c r="P953" s="29">
        <f t="shared" si="71"/>
        <v>2167238</v>
      </c>
      <c r="Q953" t="e">
        <f>+VLOOKUP(O953,'Bảng kê HĐ 2022'!N$1912:R$4434,4,0)</f>
        <v>#N/A</v>
      </c>
      <c r="R953" t="e">
        <f>+VLOOKUP(O953,'Hàng trả'!#REF!,2,0)</f>
        <v>#REF!</v>
      </c>
    </row>
    <row r="954" spans="1:18" hidden="1" x14ac:dyDescent="0.3">
      <c r="A954" s="5">
        <v>3</v>
      </c>
      <c r="B954" s="64"/>
      <c r="C954" s="6" t="s">
        <v>11806</v>
      </c>
      <c r="D954" s="7">
        <v>44613</v>
      </c>
      <c r="E954" s="8" t="s">
        <v>10212</v>
      </c>
      <c r="F954" s="9">
        <v>2035724</v>
      </c>
      <c r="G954" s="8" t="s">
        <v>11066</v>
      </c>
      <c r="H954" s="9">
        <v>208662</v>
      </c>
      <c r="I954" s="69"/>
      <c r="J954" s="70"/>
      <c r="K954" s="71"/>
      <c r="L954" s="77"/>
      <c r="M954" s="78"/>
      <c r="N954" t="str">
        <f t="shared" si="69"/>
        <v>13272</v>
      </c>
      <c r="O954">
        <f t="shared" si="70"/>
        <v>13272</v>
      </c>
      <c r="P954" s="29">
        <f t="shared" si="71"/>
        <v>2035724</v>
      </c>
      <c r="Q954" t="e">
        <f>+VLOOKUP(O954,'Bảng kê HĐ 2022'!N$1912:R$4434,4,0)</f>
        <v>#N/A</v>
      </c>
      <c r="R954" t="e">
        <f>+VLOOKUP(O954,'Hàng trả'!#REF!,2,0)</f>
        <v>#REF!</v>
      </c>
    </row>
    <row r="955" spans="1:18" hidden="1" x14ac:dyDescent="0.3">
      <c r="A955" s="5">
        <v>3</v>
      </c>
      <c r="B955" s="64"/>
      <c r="C955" s="6" t="s">
        <v>11807</v>
      </c>
      <c r="D955" s="7">
        <v>44600</v>
      </c>
      <c r="E955" s="8" t="s">
        <v>10212</v>
      </c>
      <c r="F955" s="9">
        <v>1639196</v>
      </c>
      <c r="G955" s="8" t="s">
        <v>11066</v>
      </c>
      <c r="H955" s="9">
        <v>168018</v>
      </c>
      <c r="I955" s="69"/>
      <c r="J955" s="70"/>
      <c r="K955" s="71"/>
      <c r="L955" s="77"/>
      <c r="M955" s="78"/>
      <c r="N955" t="str">
        <f t="shared" si="69"/>
        <v>10729</v>
      </c>
      <c r="O955">
        <f t="shared" si="70"/>
        <v>10729</v>
      </c>
      <c r="P955" s="29">
        <f t="shared" si="71"/>
        <v>1639196</v>
      </c>
      <c r="Q955" t="e">
        <f>+VLOOKUP(O955,'Bảng kê HĐ 2022'!N$1912:R$4434,4,0)</f>
        <v>#N/A</v>
      </c>
      <c r="R955" t="e">
        <f>+VLOOKUP(O955,'Hàng trả'!#REF!,2,0)</f>
        <v>#REF!</v>
      </c>
    </row>
    <row r="956" spans="1:18" hidden="1" x14ac:dyDescent="0.3">
      <c r="A956" s="5">
        <v>3</v>
      </c>
      <c r="B956" s="64"/>
      <c r="C956" s="6" t="s">
        <v>11808</v>
      </c>
      <c r="D956" s="7">
        <v>44616</v>
      </c>
      <c r="E956" s="8" t="s">
        <v>10212</v>
      </c>
      <c r="F956" s="9">
        <v>3046427</v>
      </c>
      <c r="G956" s="8" t="s">
        <v>11066</v>
      </c>
      <c r="H956" s="9">
        <v>312259</v>
      </c>
      <c r="I956" s="69"/>
      <c r="J956" s="70"/>
      <c r="K956" s="71"/>
      <c r="L956" s="77"/>
      <c r="M956" s="78"/>
      <c r="N956" t="str">
        <f t="shared" si="69"/>
        <v>13875</v>
      </c>
      <c r="O956">
        <f t="shared" si="70"/>
        <v>13875</v>
      </c>
      <c r="P956" s="29">
        <f t="shared" si="71"/>
        <v>3046427</v>
      </c>
      <c r="Q956" t="e">
        <f>+VLOOKUP(O956,'Bảng kê HĐ 2022'!N$1912:R$4434,4,0)</f>
        <v>#N/A</v>
      </c>
      <c r="R956" t="e">
        <f>+VLOOKUP(O956,'Hàng trả'!#REF!,2,0)</f>
        <v>#REF!</v>
      </c>
    </row>
    <row r="957" spans="1:18" hidden="1" x14ac:dyDescent="0.3">
      <c r="A957" s="5">
        <v>3</v>
      </c>
      <c r="B957" s="64"/>
      <c r="C957" s="6" t="s">
        <v>11809</v>
      </c>
      <c r="D957" s="7">
        <v>44600</v>
      </c>
      <c r="E957" s="8" t="s">
        <v>10212</v>
      </c>
      <c r="F957" s="9">
        <v>2373913</v>
      </c>
      <c r="G957" s="8" t="s">
        <v>11066</v>
      </c>
      <c r="H957" s="9">
        <v>243326</v>
      </c>
      <c r="I957" s="69"/>
      <c r="J957" s="70"/>
      <c r="K957" s="71"/>
      <c r="L957" s="77"/>
      <c r="M957" s="78"/>
      <c r="N957" t="str">
        <f t="shared" si="69"/>
        <v>10726</v>
      </c>
      <c r="O957">
        <f t="shared" si="70"/>
        <v>10726</v>
      </c>
      <c r="P957" s="29">
        <f t="shared" si="71"/>
        <v>2373913</v>
      </c>
      <c r="Q957" t="e">
        <f>+VLOOKUP(O957,'Bảng kê HĐ 2022'!N$1912:R$4434,4,0)</f>
        <v>#N/A</v>
      </c>
      <c r="R957" t="e">
        <f>+VLOOKUP(O957,'Hàng trả'!#REF!,2,0)</f>
        <v>#REF!</v>
      </c>
    </row>
    <row r="958" spans="1:18" hidden="1" x14ac:dyDescent="0.3">
      <c r="A958" s="5">
        <v>3</v>
      </c>
      <c r="B958" s="64"/>
      <c r="C958" s="6" t="s">
        <v>11810</v>
      </c>
      <c r="D958" s="7">
        <v>44607</v>
      </c>
      <c r="E958" s="8" t="s">
        <v>10212</v>
      </c>
      <c r="F958" s="9">
        <v>1392768</v>
      </c>
      <c r="G958" s="8" t="s">
        <v>11066</v>
      </c>
      <c r="H958" s="9">
        <v>142759</v>
      </c>
      <c r="I958" s="69"/>
      <c r="J958" s="70"/>
      <c r="K958" s="71"/>
      <c r="L958" s="77"/>
      <c r="M958" s="78"/>
      <c r="N958" t="str">
        <f t="shared" si="69"/>
        <v>12759</v>
      </c>
      <c r="O958">
        <f t="shared" si="70"/>
        <v>12759</v>
      </c>
      <c r="P958" s="29">
        <f t="shared" si="71"/>
        <v>1392768</v>
      </c>
      <c r="Q958" t="e">
        <f>+VLOOKUP(O958,'Bảng kê HĐ 2022'!N$1912:R$4434,4,0)</f>
        <v>#N/A</v>
      </c>
      <c r="R958" t="e">
        <f>+VLOOKUP(O958,'Hàng trả'!#REF!,2,0)</f>
        <v>#REF!</v>
      </c>
    </row>
    <row r="959" spans="1:18" hidden="1" x14ac:dyDescent="0.3">
      <c r="A959" s="5">
        <v>3</v>
      </c>
      <c r="B959" s="64"/>
      <c r="C959" s="6" t="s">
        <v>11811</v>
      </c>
      <c r="D959" s="7">
        <v>44600</v>
      </c>
      <c r="E959" s="8" t="s">
        <v>10212</v>
      </c>
      <c r="F959" s="9">
        <v>2407987</v>
      </c>
      <c r="G959" s="8" t="s">
        <v>11066</v>
      </c>
      <c r="H959" s="9">
        <v>246819</v>
      </c>
      <c r="I959" s="69"/>
      <c r="J959" s="70"/>
      <c r="K959" s="71"/>
      <c r="L959" s="77"/>
      <c r="M959" s="78"/>
      <c r="N959" t="str">
        <f t="shared" si="69"/>
        <v>10727</v>
      </c>
      <c r="O959">
        <f t="shared" si="70"/>
        <v>10727</v>
      </c>
      <c r="P959" s="29">
        <f t="shared" si="71"/>
        <v>2407987</v>
      </c>
      <c r="Q959" t="e">
        <f>+VLOOKUP(O959,'Bảng kê HĐ 2022'!N$1912:R$4434,4,0)</f>
        <v>#N/A</v>
      </c>
      <c r="R959" t="e">
        <f>+VLOOKUP(O959,'Hàng trả'!#REF!,2,0)</f>
        <v>#REF!</v>
      </c>
    </row>
    <row r="960" spans="1:18" hidden="1" x14ac:dyDescent="0.3">
      <c r="A960" s="5">
        <v>3</v>
      </c>
      <c r="B960" s="64"/>
      <c r="C960" s="6" t="s">
        <v>11812</v>
      </c>
      <c r="D960" s="7">
        <v>44600</v>
      </c>
      <c r="E960" s="8" t="s">
        <v>10212</v>
      </c>
      <c r="F960" s="9">
        <v>2139055</v>
      </c>
      <c r="G960" s="8" t="s">
        <v>11066</v>
      </c>
      <c r="H960" s="9">
        <v>219253</v>
      </c>
      <c r="I960" s="69"/>
      <c r="J960" s="70"/>
      <c r="K960" s="71"/>
      <c r="L960" s="77"/>
      <c r="M960" s="78"/>
      <c r="N960" t="str">
        <f t="shared" si="69"/>
        <v>10728</v>
      </c>
      <c r="O960">
        <f t="shared" si="70"/>
        <v>10728</v>
      </c>
      <c r="P960" s="29">
        <f t="shared" si="71"/>
        <v>2139055</v>
      </c>
      <c r="Q960" t="e">
        <f>+VLOOKUP(O960,'Bảng kê HĐ 2022'!N$1912:R$4434,4,0)</f>
        <v>#N/A</v>
      </c>
      <c r="R960" t="e">
        <f>+VLOOKUP(O960,'Hàng trả'!#REF!,2,0)</f>
        <v>#REF!</v>
      </c>
    </row>
    <row r="961" spans="1:18" hidden="1" x14ac:dyDescent="0.3">
      <c r="A961" s="5">
        <v>3</v>
      </c>
      <c r="B961" s="64"/>
      <c r="C961" s="6" t="s">
        <v>11813</v>
      </c>
      <c r="D961" s="7">
        <v>44613</v>
      </c>
      <c r="E961" s="8" t="s">
        <v>10212</v>
      </c>
      <c r="F961" s="9">
        <v>2826224</v>
      </c>
      <c r="G961" s="8" t="s">
        <v>11066</v>
      </c>
      <c r="H961" s="9">
        <v>289688</v>
      </c>
      <c r="I961" s="69"/>
      <c r="J961" s="70"/>
      <c r="K961" s="71"/>
      <c r="L961" s="77"/>
      <c r="M961" s="78"/>
      <c r="N961" t="str">
        <f t="shared" si="69"/>
        <v>13274</v>
      </c>
      <c r="O961">
        <f t="shared" si="70"/>
        <v>13274</v>
      </c>
      <c r="P961" s="29">
        <f t="shared" si="71"/>
        <v>2826224</v>
      </c>
      <c r="Q961">
        <f>+VLOOKUP(O961,'Bảng kê HĐ 2022'!N$1912:R$4434,4,0)</f>
        <v>0</v>
      </c>
      <c r="R961" t="e">
        <f>+VLOOKUP(O961,'Hàng trả'!#REF!,2,0)</f>
        <v>#REF!</v>
      </c>
    </row>
    <row r="962" spans="1:18" hidden="1" x14ac:dyDescent="0.3">
      <c r="A962" s="5">
        <v>3</v>
      </c>
      <c r="B962" s="64"/>
      <c r="C962" s="6" t="s">
        <v>11814</v>
      </c>
      <c r="D962" s="7">
        <v>44607</v>
      </c>
      <c r="E962" s="8" t="s">
        <v>10212</v>
      </c>
      <c r="F962" s="9">
        <v>2304707</v>
      </c>
      <c r="G962" s="8" t="s">
        <v>11066</v>
      </c>
      <c r="H962" s="9">
        <v>236232</v>
      </c>
      <c r="I962" s="69"/>
      <c r="J962" s="70"/>
      <c r="K962" s="71"/>
      <c r="L962" s="77"/>
      <c r="M962" s="78"/>
      <c r="N962" t="str">
        <f t="shared" si="69"/>
        <v>12718</v>
      </c>
      <c r="O962">
        <f t="shared" si="70"/>
        <v>12718</v>
      </c>
      <c r="P962" s="29">
        <f t="shared" si="71"/>
        <v>2304707</v>
      </c>
      <c r="Q962" t="e">
        <f>+VLOOKUP(O962,'Bảng kê HĐ 2022'!N$1912:R$4434,4,0)</f>
        <v>#N/A</v>
      </c>
      <c r="R962" t="e">
        <f>+VLOOKUP(O962,'Hàng trả'!#REF!,2,0)</f>
        <v>#REF!</v>
      </c>
    </row>
    <row r="963" spans="1:18" hidden="1" x14ac:dyDescent="0.3">
      <c r="A963" s="5">
        <v>3</v>
      </c>
      <c r="B963" s="64"/>
      <c r="C963" s="6" t="s">
        <v>11815</v>
      </c>
      <c r="D963" s="7">
        <v>44601</v>
      </c>
      <c r="E963" s="8" t="s">
        <v>10212</v>
      </c>
      <c r="F963" s="9">
        <v>1619931</v>
      </c>
      <c r="G963" s="8" t="s">
        <v>11066</v>
      </c>
      <c r="H963" s="9">
        <v>166043</v>
      </c>
      <c r="I963" s="69"/>
      <c r="J963" s="70"/>
      <c r="K963" s="71"/>
      <c r="L963" s="77"/>
      <c r="M963" s="78"/>
      <c r="N963" t="str">
        <f t="shared" si="69"/>
        <v>10774</v>
      </c>
      <c r="O963">
        <f t="shared" si="70"/>
        <v>10774</v>
      </c>
      <c r="P963" s="29">
        <f t="shared" si="71"/>
        <v>1619931</v>
      </c>
      <c r="Q963" t="e">
        <f>+VLOOKUP(O963,'Bảng kê HĐ 2022'!N$1912:R$4434,4,0)</f>
        <v>#N/A</v>
      </c>
      <c r="R963" t="e">
        <f>+VLOOKUP(O963,'Hàng trả'!#REF!,2,0)</f>
        <v>#REF!</v>
      </c>
    </row>
    <row r="964" spans="1:18" hidden="1" x14ac:dyDescent="0.3">
      <c r="A964" s="5">
        <v>3</v>
      </c>
      <c r="B964" s="64"/>
      <c r="C964" s="6" t="s">
        <v>11816</v>
      </c>
      <c r="D964" s="7">
        <v>44616</v>
      </c>
      <c r="E964" s="8" t="s">
        <v>10212</v>
      </c>
      <c r="F964" s="9">
        <v>1392768</v>
      </c>
      <c r="G964" s="8" t="s">
        <v>11066</v>
      </c>
      <c r="H964" s="9">
        <v>142759</v>
      </c>
      <c r="I964" s="69"/>
      <c r="J964" s="70"/>
      <c r="K964" s="71"/>
      <c r="L964" s="77"/>
      <c r="M964" s="78"/>
      <c r="N964" t="str">
        <f t="shared" si="69"/>
        <v>13877</v>
      </c>
      <c r="O964">
        <f t="shared" si="70"/>
        <v>13877</v>
      </c>
      <c r="P964" s="29">
        <f t="shared" si="71"/>
        <v>1392768</v>
      </c>
      <c r="Q964" t="e">
        <f>+VLOOKUP(O964,'Bảng kê HĐ 2022'!N$1912:R$4434,4,0)</f>
        <v>#N/A</v>
      </c>
      <c r="R964" t="e">
        <f>+VLOOKUP(O964,'Hàng trả'!#REF!,2,0)</f>
        <v>#REF!</v>
      </c>
    </row>
    <row r="965" spans="1:18" hidden="1" x14ac:dyDescent="0.3">
      <c r="A965" s="5">
        <v>3</v>
      </c>
      <c r="B965" s="64"/>
      <c r="C965" s="6" t="s">
        <v>11817</v>
      </c>
      <c r="D965" s="7">
        <v>44601</v>
      </c>
      <c r="E965" s="8" t="s">
        <v>10212</v>
      </c>
      <c r="F965" s="9">
        <v>2243190</v>
      </c>
      <c r="G965" s="8" t="s">
        <v>11066</v>
      </c>
      <c r="H965" s="9">
        <v>229927</v>
      </c>
      <c r="I965" s="69"/>
      <c r="J965" s="70"/>
      <c r="K965" s="71"/>
      <c r="L965" s="77"/>
      <c r="M965" s="78"/>
      <c r="N965" t="str">
        <f t="shared" si="69"/>
        <v>10776</v>
      </c>
      <c r="O965">
        <f t="shared" si="70"/>
        <v>10776</v>
      </c>
      <c r="P965" s="29">
        <f t="shared" si="71"/>
        <v>2243190</v>
      </c>
      <c r="Q965" t="e">
        <f>+VLOOKUP(O965,'Bảng kê HĐ 2022'!N$1912:R$4434,4,0)</f>
        <v>#N/A</v>
      </c>
      <c r="R965" t="e">
        <f>+VLOOKUP(O965,'Hàng trả'!#REF!,2,0)</f>
        <v>#REF!</v>
      </c>
    </row>
    <row r="966" spans="1:18" hidden="1" x14ac:dyDescent="0.3">
      <c r="A966" s="5">
        <v>3</v>
      </c>
      <c r="B966" s="64"/>
      <c r="C966" s="6" t="s">
        <v>11818</v>
      </c>
      <c r="D966" s="7">
        <v>44602</v>
      </c>
      <c r="E966" s="8" t="s">
        <v>10212</v>
      </c>
      <c r="F966" s="9">
        <v>2991619</v>
      </c>
      <c r="G966" s="8" t="s">
        <v>11066</v>
      </c>
      <c r="H966" s="9">
        <v>306641</v>
      </c>
      <c r="I966" s="69"/>
      <c r="J966" s="70"/>
      <c r="K966" s="71"/>
      <c r="L966" s="77"/>
      <c r="M966" s="78"/>
      <c r="N966" t="str">
        <f t="shared" si="69"/>
        <v>11283</v>
      </c>
      <c r="O966">
        <f t="shared" si="70"/>
        <v>11283</v>
      </c>
      <c r="P966" s="29">
        <f t="shared" si="71"/>
        <v>2991619</v>
      </c>
      <c r="Q966" t="e">
        <f>+VLOOKUP(O966,'Bảng kê HĐ 2022'!N$1912:R$4434,4,0)</f>
        <v>#N/A</v>
      </c>
      <c r="R966" t="e">
        <f>+VLOOKUP(O966,'Hàng trả'!#REF!,2,0)</f>
        <v>#REF!</v>
      </c>
    </row>
    <row r="967" spans="1:18" hidden="1" x14ac:dyDescent="0.3">
      <c r="A967" s="5">
        <v>3</v>
      </c>
      <c r="B967" s="64"/>
      <c r="C967" s="6" t="s">
        <v>11819</v>
      </c>
      <c r="D967" s="7">
        <v>44611</v>
      </c>
      <c r="E967" s="8" t="s">
        <v>10212</v>
      </c>
      <c r="F967" s="9">
        <v>1244641</v>
      </c>
      <c r="G967" s="8" t="s">
        <v>11066</v>
      </c>
      <c r="H967" s="9">
        <v>127576</v>
      </c>
      <c r="I967" s="69"/>
      <c r="J967" s="70"/>
      <c r="K967" s="71"/>
      <c r="L967" s="77"/>
      <c r="M967" s="78"/>
      <c r="N967" t="str">
        <f t="shared" si="69"/>
        <v>13139</v>
      </c>
      <c r="O967">
        <f t="shared" si="70"/>
        <v>13139</v>
      </c>
      <c r="P967" s="29">
        <f t="shared" si="71"/>
        <v>1244641</v>
      </c>
      <c r="Q967">
        <f>+VLOOKUP(O967,'Bảng kê HĐ 2022'!N$1912:R$4434,4,0)</f>
        <v>0</v>
      </c>
      <c r="R967" t="e">
        <f>+VLOOKUP(O967,'Hàng trả'!#REF!,2,0)</f>
        <v>#REF!</v>
      </c>
    </row>
    <row r="968" spans="1:18" hidden="1" x14ac:dyDescent="0.3">
      <c r="A968" s="5">
        <v>3</v>
      </c>
      <c r="B968" s="64"/>
      <c r="C968" s="6" t="s">
        <v>11820</v>
      </c>
      <c r="D968" s="7">
        <v>44601</v>
      </c>
      <c r="E968" s="8" t="s">
        <v>10212</v>
      </c>
      <c r="F968" s="9">
        <v>3509044</v>
      </c>
      <c r="G968" s="8" t="s">
        <v>11066</v>
      </c>
      <c r="H968" s="9">
        <v>359677</v>
      </c>
      <c r="I968" s="69"/>
      <c r="J968" s="70"/>
      <c r="K968" s="71"/>
      <c r="L968" s="77"/>
      <c r="M968" s="78"/>
      <c r="N968" t="str">
        <f t="shared" si="69"/>
        <v>10773</v>
      </c>
      <c r="O968">
        <f t="shared" si="70"/>
        <v>10773</v>
      </c>
      <c r="P968" s="29">
        <f t="shared" si="71"/>
        <v>3509044</v>
      </c>
      <c r="Q968" t="e">
        <f>+VLOOKUP(O968,'Bảng kê HĐ 2022'!N$1912:R$4434,4,0)</f>
        <v>#N/A</v>
      </c>
      <c r="R968" t="e">
        <f>+VLOOKUP(O968,'Hàng trả'!#REF!,2,0)</f>
        <v>#REF!</v>
      </c>
    </row>
    <row r="969" spans="1:18" hidden="1" x14ac:dyDescent="0.3">
      <c r="A969" s="5">
        <v>3</v>
      </c>
      <c r="B969" s="64"/>
      <c r="C969" s="6" t="s">
        <v>11821</v>
      </c>
      <c r="D969" s="7">
        <v>44613</v>
      </c>
      <c r="E969" s="8" t="s">
        <v>10212</v>
      </c>
      <c r="F969" s="9">
        <v>3413989</v>
      </c>
      <c r="G969" s="8" t="s">
        <v>11066</v>
      </c>
      <c r="H969" s="9">
        <v>349934</v>
      </c>
      <c r="I969" s="69"/>
      <c r="J969" s="70"/>
      <c r="K969" s="71"/>
      <c r="L969" s="77"/>
      <c r="M969" s="78"/>
      <c r="N969" t="str">
        <f t="shared" ref="N969:N1032" si="72">+RIGHT(C969,5)</f>
        <v>13273</v>
      </c>
      <c r="O969">
        <f t="shared" ref="O969:O1032" si="73">+N969*1</f>
        <v>13273</v>
      </c>
      <c r="P969" s="29">
        <f t="shared" ref="P969:P1032" si="74">+F969</f>
        <v>3413989</v>
      </c>
      <c r="Q969" t="e">
        <f>+VLOOKUP(O969,'Bảng kê HĐ 2022'!N$1912:R$4434,4,0)</f>
        <v>#N/A</v>
      </c>
      <c r="R969" t="e">
        <f>+VLOOKUP(O969,'Hàng trả'!#REF!,2,0)</f>
        <v>#REF!</v>
      </c>
    </row>
    <row r="970" spans="1:18" hidden="1" x14ac:dyDescent="0.3">
      <c r="A970" s="5">
        <v>3</v>
      </c>
      <c r="B970" s="64"/>
      <c r="C970" s="6" t="s">
        <v>11822</v>
      </c>
      <c r="D970" s="7">
        <v>44608</v>
      </c>
      <c r="E970" s="8" t="s">
        <v>10212</v>
      </c>
      <c r="F970" s="9">
        <v>3232101</v>
      </c>
      <c r="G970" s="8" t="s">
        <v>11066</v>
      </c>
      <c r="H970" s="9">
        <v>331290</v>
      </c>
      <c r="I970" s="69"/>
      <c r="J970" s="70"/>
      <c r="K970" s="71"/>
      <c r="L970" s="77"/>
      <c r="M970" s="78"/>
      <c r="N970" t="str">
        <f t="shared" si="72"/>
        <v>12811</v>
      </c>
      <c r="O970">
        <f t="shared" si="73"/>
        <v>12811</v>
      </c>
      <c r="P970" s="29">
        <f t="shared" si="74"/>
        <v>3232101</v>
      </c>
      <c r="Q970" t="e">
        <f>+VLOOKUP(O970,'Bảng kê HĐ 2022'!N$1912:R$4434,4,0)</f>
        <v>#N/A</v>
      </c>
      <c r="R970" t="e">
        <f>+VLOOKUP(O970,'Hàng trả'!#REF!,2,0)</f>
        <v>#REF!</v>
      </c>
    </row>
    <row r="971" spans="1:18" hidden="1" x14ac:dyDescent="0.3">
      <c r="A971" s="5">
        <v>3</v>
      </c>
      <c r="B971" s="64"/>
      <c r="C971" s="6" t="s">
        <v>11823</v>
      </c>
      <c r="D971" s="7">
        <v>44601</v>
      </c>
      <c r="E971" s="8" t="s">
        <v>10212</v>
      </c>
      <c r="F971" s="9">
        <v>2956198</v>
      </c>
      <c r="G971" s="8" t="s">
        <v>11066</v>
      </c>
      <c r="H971" s="9">
        <v>303010</v>
      </c>
      <c r="I971" s="69"/>
      <c r="J971" s="70"/>
      <c r="K971" s="71"/>
      <c r="L971" s="77"/>
      <c r="M971" s="78"/>
      <c r="N971" t="str">
        <f t="shared" si="72"/>
        <v>10775</v>
      </c>
      <c r="O971">
        <f t="shared" si="73"/>
        <v>10775</v>
      </c>
      <c r="P971" s="29">
        <f t="shared" si="74"/>
        <v>2956198</v>
      </c>
      <c r="Q971" t="e">
        <f>+VLOOKUP(O971,'Bảng kê HĐ 2022'!N$1912:R$4434,4,0)</f>
        <v>#N/A</v>
      </c>
      <c r="R971" t="e">
        <f>+VLOOKUP(O971,'Hàng trả'!#REF!,2,0)</f>
        <v>#REF!</v>
      </c>
    </row>
    <row r="972" spans="1:18" hidden="1" x14ac:dyDescent="0.3">
      <c r="A972" s="5">
        <v>3</v>
      </c>
      <c r="B972" s="64"/>
      <c r="C972" s="6" t="s">
        <v>11824</v>
      </c>
      <c r="D972" s="7">
        <v>44604</v>
      </c>
      <c r="E972" s="8" t="s">
        <v>10212</v>
      </c>
      <c r="F972" s="9">
        <v>2001326</v>
      </c>
      <c r="G972" s="8" t="s">
        <v>11066</v>
      </c>
      <c r="H972" s="9">
        <v>205136</v>
      </c>
      <c r="I972" s="69"/>
      <c r="J972" s="70"/>
      <c r="K972" s="71"/>
      <c r="L972" s="77"/>
      <c r="M972" s="78"/>
      <c r="N972" t="str">
        <f t="shared" si="72"/>
        <v>11788</v>
      </c>
      <c r="O972">
        <f t="shared" si="73"/>
        <v>11788</v>
      </c>
      <c r="P972" s="29">
        <f t="shared" si="74"/>
        <v>2001326</v>
      </c>
      <c r="Q972" t="e">
        <f>+VLOOKUP(O972,'Bảng kê HĐ 2022'!N$1912:R$4434,4,0)</f>
        <v>#N/A</v>
      </c>
      <c r="R972" t="e">
        <f>+VLOOKUP(O972,'Hàng trả'!#REF!,2,0)</f>
        <v>#REF!</v>
      </c>
    </row>
    <row r="973" spans="1:18" hidden="1" x14ac:dyDescent="0.3">
      <c r="A973" s="5">
        <v>3</v>
      </c>
      <c r="B973" s="64"/>
      <c r="C973" s="6" t="s">
        <v>11825</v>
      </c>
      <c r="D973" s="7">
        <v>44608</v>
      </c>
      <c r="E973" s="8" t="s">
        <v>10212</v>
      </c>
      <c r="F973" s="9">
        <v>3917629</v>
      </c>
      <c r="G973" s="8" t="s">
        <v>11066</v>
      </c>
      <c r="H973" s="9">
        <v>401557</v>
      </c>
      <c r="I973" s="69"/>
      <c r="J973" s="70"/>
      <c r="K973" s="71"/>
      <c r="L973" s="77"/>
      <c r="M973" s="78"/>
      <c r="N973" t="str">
        <f t="shared" si="72"/>
        <v>12812</v>
      </c>
      <c r="O973">
        <f t="shared" si="73"/>
        <v>12812</v>
      </c>
      <c r="P973" s="29">
        <f t="shared" si="74"/>
        <v>3917629</v>
      </c>
      <c r="Q973" t="e">
        <f>+VLOOKUP(O973,'Bảng kê HĐ 2022'!N$1912:R$4434,4,0)</f>
        <v>#N/A</v>
      </c>
      <c r="R973" t="e">
        <f>+VLOOKUP(O973,'Hàng trả'!#REF!,2,0)</f>
        <v>#REF!</v>
      </c>
    </row>
    <row r="974" spans="1:18" hidden="1" x14ac:dyDescent="0.3">
      <c r="A974" s="5">
        <v>3</v>
      </c>
      <c r="B974" s="64"/>
      <c r="C974" s="6" t="s">
        <v>11826</v>
      </c>
      <c r="D974" s="7">
        <v>44602</v>
      </c>
      <c r="E974" s="8" t="s">
        <v>10212</v>
      </c>
      <c r="F974" s="9">
        <v>1405261</v>
      </c>
      <c r="G974" s="8" t="s">
        <v>11066</v>
      </c>
      <c r="H974" s="9">
        <v>144039</v>
      </c>
      <c r="I974" s="69"/>
      <c r="J974" s="70"/>
      <c r="K974" s="71"/>
      <c r="L974" s="77"/>
      <c r="M974" s="78"/>
      <c r="N974" t="str">
        <f t="shared" si="72"/>
        <v>11267</v>
      </c>
      <c r="O974">
        <f t="shared" si="73"/>
        <v>11267</v>
      </c>
      <c r="P974" s="29">
        <f t="shared" si="74"/>
        <v>1405261</v>
      </c>
      <c r="Q974" t="e">
        <f>+VLOOKUP(O974,'Bảng kê HĐ 2022'!N$1912:R$4434,4,0)</f>
        <v>#N/A</v>
      </c>
      <c r="R974" t="e">
        <f>+VLOOKUP(O974,'Hàng trả'!#REF!,2,0)</f>
        <v>#REF!</v>
      </c>
    </row>
    <row r="975" spans="1:18" hidden="1" x14ac:dyDescent="0.3">
      <c r="A975" s="5">
        <v>3</v>
      </c>
      <c r="B975" s="64"/>
      <c r="C975" s="6" t="s">
        <v>11827</v>
      </c>
      <c r="D975" s="7">
        <v>44610</v>
      </c>
      <c r="E975" s="8" t="s">
        <v>10212</v>
      </c>
      <c r="F975" s="9">
        <v>1281630</v>
      </c>
      <c r="G975" s="8" t="s">
        <v>11066</v>
      </c>
      <c r="H975" s="9">
        <v>131367</v>
      </c>
      <c r="I975" s="69"/>
      <c r="J975" s="70"/>
      <c r="K975" s="71"/>
      <c r="L975" s="77"/>
      <c r="M975" s="78"/>
      <c r="N975" t="str">
        <f t="shared" si="72"/>
        <v>13055</v>
      </c>
      <c r="O975">
        <f t="shared" si="73"/>
        <v>13055</v>
      </c>
      <c r="P975" s="29">
        <f t="shared" si="74"/>
        <v>1281630</v>
      </c>
      <c r="Q975" t="e">
        <f>+VLOOKUP(O975,'Bảng kê HĐ 2022'!N$1912:R$4434,4,0)</f>
        <v>#N/A</v>
      </c>
      <c r="R975" t="e">
        <f>+VLOOKUP(O975,'Hàng trả'!#REF!,2,0)</f>
        <v>#REF!</v>
      </c>
    </row>
    <row r="976" spans="1:18" hidden="1" x14ac:dyDescent="0.3">
      <c r="A976" s="5">
        <v>3</v>
      </c>
      <c r="B976" s="64"/>
      <c r="C976" s="6" t="s">
        <v>11828</v>
      </c>
      <c r="D976" s="7">
        <v>44614</v>
      </c>
      <c r="E976" s="8" t="s">
        <v>10212</v>
      </c>
      <c r="F976" s="9">
        <v>1309141</v>
      </c>
      <c r="G976" s="8" t="s">
        <v>11066</v>
      </c>
      <c r="H976" s="9">
        <v>134187</v>
      </c>
      <c r="I976" s="69"/>
      <c r="J976" s="70"/>
      <c r="K976" s="71"/>
      <c r="L976" s="77"/>
      <c r="M976" s="78"/>
      <c r="N976" t="str">
        <f t="shared" si="72"/>
        <v>13320</v>
      </c>
      <c r="O976">
        <f t="shared" si="73"/>
        <v>13320</v>
      </c>
      <c r="P976" s="29">
        <f t="shared" si="74"/>
        <v>1309141</v>
      </c>
      <c r="Q976" t="e">
        <f>+VLOOKUP(O976,'Bảng kê HĐ 2022'!N$1912:R$4434,4,0)</f>
        <v>#N/A</v>
      </c>
      <c r="R976" t="e">
        <f>+VLOOKUP(O976,'Hàng trả'!#REF!,2,0)</f>
        <v>#REF!</v>
      </c>
    </row>
    <row r="977" spans="1:18" hidden="1" x14ac:dyDescent="0.3">
      <c r="A977" s="5">
        <v>3</v>
      </c>
      <c r="B977" s="64"/>
      <c r="C977" s="6" t="s">
        <v>11829</v>
      </c>
      <c r="D977" s="7">
        <v>44607</v>
      </c>
      <c r="E977" s="8" t="s">
        <v>10212</v>
      </c>
      <c r="F977" s="9">
        <v>3432915</v>
      </c>
      <c r="G977" s="8" t="s">
        <v>11066</v>
      </c>
      <c r="H977" s="9">
        <v>351874</v>
      </c>
      <c r="I977" s="69"/>
      <c r="J977" s="70"/>
      <c r="K977" s="71"/>
      <c r="L977" s="77"/>
      <c r="M977" s="78"/>
      <c r="N977" t="str">
        <f t="shared" si="72"/>
        <v>12717</v>
      </c>
      <c r="O977">
        <f t="shared" si="73"/>
        <v>12717</v>
      </c>
      <c r="P977" s="29">
        <f t="shared" si="74"/>
        <v>3432915</v>
      </c>
      <c r="Q977" t="e">
        <f>+VLOOKUP(O977,'Bảng kê HĐ 2022'!N$1912:R$4434,4,0)</f>
        <v>#N/A</v>
      </c>
      <c r="R977" t="e">
        <f>+VLOOKUP(O977,'Hàng trả'!#REF!,2,0)</f>
        <v>#REF!</v>
      </c>
    </row>
    <row r="978" spans="1:18" hidden="1" x14ac:dyDescent="0.3">
      <c r="A978" s="5">
        <v>3</v>
      </c>
      <c r="B978" s="65"/>
      <c r="C978" s="6" t="s">
        <v>11830</v>
      </c>
      <c r="D978" s="7">
        <v>44604</v>
      </c>
      <c r="E978" s="8" t="s">
        <v>10212</v>
      </c>
      <c r="F978" s="9">
        <v>3367923</v>
      </c>
      <c r="G978" s="8" t="s">
        <v>11066</v>
      </c>
      <c r="H978" s="9">
        <v>345212</v>
      </c>
      <c r="I978" s="72"/>
      <c r="J978" s="73"/>
      <c r="K978" s="74"/>
      <c r="L978" s="79"/>
      <c r="M978" s="80"/>
      <c r="N978" t="str">
        <f t="shared" si="72"/>
        <v>11787</v>
      </c>
      <c r="O978">
        <f t="shared" si="73"/>
        <v>11787</v>
      </c>
      <c r="P978" s="29">
        <f t="shared" si="74"/>
        <v>3367923</v>
      </c>
      <c r="Q978" t="e">
        <f>+VLOOKUP(O978,'Bảng kê HĐ 2022'!N$1912:R$4434,4,0)</f>
        <v>#N/A</v>
      </c>
      <c r="R978" t="e">
        <f>+VLOOKUP(O978,'Hàng trả'!#REF!,2,0)</f>
        <v>#REF!</v>
      </c>
    </row>
    <row r="979" spans="1:18" hidden="1" x14ac:dyDescent="0.3">
      <c r="A979" s="5">
        <v>3</v>
      </c>
      <c r="B979" s="5" t="s">
        <v>11891</v>
      </c>
      <c r="C979" s="6" t="s">
        <v>11892</v>
      </c>
      <c r="D979" s="7">
        <v>44581</v>
      </c>
      <c r="E979" s="8" t="s">
        <v>11011</v>
      </c>
      <c r="F979" s="9">
        <v>1884971</v>
      </c>
      <c r="G979" s="8" t="s">
        <v>10138</v>
      </c>
      <c r="H979" s="9">
        <v>188497</v>
      </c>
      <c r="I979" s="93">
        <v>1696474</v>
      </c>
      <c r="J979" s="94"/>
      <c r="K979" s="95"/>
      <c r="L979" s="96" t="s">
        <v>11012</v>
      </c>
      <c r="M979" s="97"/>
      <c r="N979" t="str">
        <f t="shared" si="72"/>
        <v>08882</v>
      </c>
      <c r="O979">
        <f t="shared" si="73"/>
        <v>8882</v>
      </c>
      <c r="P979" s="29">
        <f t="shared" si="74"/>
        <v>1884971</v>
      </c>
      <c r="Q979" t="e">
        <f>+VLOOKUP(O979,'Bảng kê HĐ 2022'!N$1912:R$4434,4,0)</f>
        <v>#N/A</v>
      </c>
      <c r="R979" t="e">
        <f>+VLOOKUP(O979,'Hàng trả'!#REF!,2,0)</f>
        <v>#REF!</v>
      </c>
    </row>
    <row r="980" spans="1:18" hidden="1" x14ac:dyDescent="0.3">
      <c r="A980" s="5">
        <v>3</v>
      </c>
      <c r="B980" s="5" t="s">
        <v>11898</v>
      </c>
      <c r="C980" s="6" t="s">
        <v>11899</v>
      </c>
      <c r="D980" s="7">
        <v>44576</v>
      </c>
      <c r="E980" s="8" t="s">
        <v>11025</v>
      </c>
      <c r="F980" s="9">
        <v>1297395</v>
      </c>
      <c r="G980" s="8" t="s">
        <v>10138</v>
      </c>
      <c r="H980" s="9">
        <v>129740</v>
      </c>
      <c r="I980" s="93">
        <v>1167655</v>
      </c>
      <c r="J980" s="94"/>
      <c r="K980" s="95"/>
      <c r="L980" s="96" t="s">
        <v>11026</v>
      </c>
      <c r="M980" s="97"/>
      <c r="N980" t="str">
        <f t="shared" si="72"/>
        <v>07710</v>
      </c>
      <c r="O980">
        <f t="shared" si="73"/>
        <v>7710</v>
      </c>
      <c r="P980" s="29">
        <f t="shared" si="74"/>
        <v>1297395</v>
      </c>
      <c r="Q980" t="e">
        <f>+VLOOKUP(O980,'Bảng kê HĐ 2022'!N$1912:R$4434,4,0)</f>
        <v>#N/A</v>
      </c>
      <c r="R980" t="e">
        <f>+VLOOKUP(O980,'Hàng trả'!#REF!,2,0)</f>
        <v>#REF!</v>
      </c>
    </row>
    <row r="981" spans="1:18" hidden="1" x14ac:dyDescent="0.3">
      <c r="A981" s="5">
        <v>3</v>
      </c>
      <c r="B981" s="63" t="s">
        <v>11900</v>
      </c>
      <c r="C981" s="6" t="s">
        <v>11901</v>
      </c>
      <c r="D981" s="7">
        <v>44583</v>
      </c>
      <c r="E981" s="8" t="s">
        <v>11025</v>
      </c>
      <c r="F981" s="9">
        <v>1245316</v>
      </c>
      <c r="G981" s="8" t="s">
        <v>10138</v>
      </c>
      <c r="H981" s="9">
        <v>124532</v>
      </c>
      <c r="I981" s="66">
        <v>5532571</v>
      </c>
      <c r="J981" s="67"/>
      <c r="K981" s="68"/>
      <c r="L981" s="75" t="s">
        <v>11026</v>
      </c>
      <c r="M981" s="76"/>
      <c r="N981" t="str">
        <f t="shared" si="72"/>
        <v>09291</v>
      </c>
      <c r="O981">
        <f t="shared" si="73"/>
        <v>9291</v>
      </c>
      <c r="P981" s="29">
        <f t="shared" si="74"/>
        <v>1245316</v>
      </c>
      <c r="Q981">
        <f>+VLOOKUP(O981,'Bảng kê HĐ 2022'!N$1912:R$4434,4,0)</f>
        <v>0</v>
      </c>
      <c r="R981" t="e">
        <f>+VLOOKUP(O981,'Hàng trả'!#REF!,2,0)</f>
        <v>#REF!</v>
      </c>
    </row>
    <row r="982" spans="1:18" hidden="1" x14ac:dyDescent="0.3">
      <c r="A982" s="5">
        <v>3</v>
      </c>
      <c r="B982" s="65"/>
      <c r="C982" s="6" t="s">
        <v>11902</v>
      </c>
      <c r="D982" s="7">
        <v>44581</v>
      </c>
      <c r="E982" s="8" t="s">
        <v>11025</v>
      </c>
      <c r="F982" s="9">
        <v>4901985</v>
      </c>
      <c r="G982" s="8" t="s">
        <v>10138</v>
      </c>
      <c r="H982" s="9">
        <v>490198</v>
      </c>
      <c r="I982" s="72"/>
      <c r="J982" s="73"/>
      <c r="K982" s="74"/>
      <c r="L982" s="79"/>
      <c r="M982" s="80"/>
      <c r="N982" t="str">
        <f t="shared" si="72"/>
        <v>08884</v>
      </c>
      <c r="O982">
        <f t="shared" si="73"/>
        <v>8884</v>
      </c>
      <c r="P982" s="29">
        <f t="shared" si="74"/>
        <v>4901985</v>
      </c>
      <c r="Q982" t="e">
        <f>+VLOOKUP(O982,'Bảng kê HĐ 2022'!N$1912:R$4434,4,0)</f>
        <v>#N/A</v>
      </c>
      <c r="R982" t="e">
        <f>+VLOOKUP(O982,'Hàng trả'!#REF!,2,0)</f>
        <v>#REF!</v>
      </c>
    </row>
    <row r="983" spans="1:18" hidden="1" x14ac:dyDescent="0.3">
      <c r="A983" s="5">
        <v>3</v>
      </c>
      <c r="B983" s="5" t="s">
        <v>11914</v>
      </c>
      <c r="C983" s="6" t="s">
        <v>11915</v>
      </c>
      <c r="D983" s="7">
        <v>44608</v>
      </c>
      <c r="E983" s="8" t="s">
        <v>11103</v>
      </c>
      <c r="F983" s="9">
        <v>961540</v>
      </c>
      <c r="G983" s="8" t="s">
        <v>11066</v>
      </c>
      <c r="H983" s="9">
        <v>98558</v>
      </c>
      <c r="I983" s="93">
        <v>862982</v>
      </c>
      <c r="J983" s="94"/>
      <c r="K983" s="95"/>
      <c r="L983" s="96" t="s">
        <v>11057</v>
      </c>
      <c r="M983" s="97"/>
      <c r="N983" t="str">
        <f t="shared" si="72"/>
        <v>12806</v>
      </c>
      <c r="O983">
        <f t="shared" si="73"/>
        <v>12806</v>
      </c>
      <c r="P983" s="29">
        <f t="shared" si="74"/>
        <v>961540</v>
      </c>
      <c r="Q983" t="e">
        <f>+VLOOKUP(O983,'Bảng kê HĐ 2022'!N$1912:R$4434,4,0)</f>
        <v>#N/A</v>
      </c>
      <c r="R983" t="e">
        <f>+VLOOKUP(O983,'Hàng trả'!#REF!,2,0)</f>
        <v>#REF!</v>
      </c>
    </row>
    <row r="984" spans="1:18" hidden="1" x14ac:dyDescent="0.3">
      <c r="A984" s="10">
        <v>4</v>
      </c>
      <c r="B984" s="63" t="s">
        <v>11918</v>
      </c>
      <c r="C984" s="6" t="s">
        <v>11919</v>
      </c>
      <c r="D984" s="7">
        <v>44630</v>
      </c>
      <c r="E984" s="8" t="s">
        <v>11920</v>
      </c>
      <c r="F984" s="9">
        <v>1586110</v>
      </c>
      <c r="G984" s="8" t="s">
        <v>11066</v>
      </c>
      <c r="H984" s="9">
        <v>162576</v>
      </c>
      <c r="I984" s="66">
        <v>8889799</v>
      </c>
      <c r="J984" s="67"/>
      <c r="K984" s="68"/>
      <c r="L984" s="75" t="s">
        <v>10168</v>
      </c>
      <c r="M984" s="76"/>
      <c r="N984" t="str">
        <f t="shared" si="72"/>
        <v>01178</v>
      </c>
      <c r="O984">
        <f t="shared" si="73"/>
        <v>1178</v>
      </c>
      <c r="P984" s="29">
        <f t="shared" si="74"/>
        <v>1586110</v>
      </c>
      <c r="Q984" t="e">
        <f>+VLOOKUP(O984,'Bảng kê HĐ 2022'!N$1912:R$4434,4,0)</f>
        <v>#N/A</v>
      </c>
      <c r="R984" t="e">
        <f>+VLOOKUP(O984,'Hàng trả'!#REF!,2,0)</f>
        <v>#REF!</v>
      </c>
    </row>
    <row r="985" spans="1:18" hidden="1" x14ac:dyDescent="0.3">
      <c r="A985" s="10">
        <v>4</v>
      </c>
      <c r="B985" s="64"/>
      <c r="C985" s="6" t="s">
        <v>11921</v>
      </c>
      <c r="D985" s="7">
        <v>44623</v>
      </c>
      <c r="E985" s="8" t="s">
        <v>11920</v>
      </c>
      <c r="F985" s="9">
        <v>1335020</v>
      </c>
      <c r="G985" s="8" t="s">
        <v>11066</v>
      </c>
      <c r="H985" s="9">
        <v>136839</v>
      </c>
      <c r="I985" s="69"/>
      <c r="J985" s="70"/>
      <c r="K985" s="71"/>
      <c r="L985" s="77"/>
      <c r="M985" s="78"/>
      <c r="N985" t="str">
        <f t="shared" si="72"/>
        <v>00007</v>
      </c>
      <c r="O985">
        <f t="shared" si="73"/>
        <v>7</v>
      </c>
      <c r="P985" s="29">
        <f t="shared" si="74"/>
        <v>1335020</v>
      </c>
      <c r="Q985" t="e">
        <f>+VLOOKUP(O985,'Bảng kê HĐ 2022'!N$1912:R$4434,4,0)</f>
        <v>#N/A</v>
      </c>
      <c r="R985" t="e">
        <f>+VLOOKUP(O985,'Hàng trả'!#REF!,2,0)</f>
        <v>#REF!</v>
      </c>
    </row>
    <row r="986" spans="1:18" hidden="1" x14ac:dyDescent="0.3">
      <c r="A986" s="10">
        <v>4</v>
      </c>
      <c r="B986" s="64"/>
      <c r="C986" s="6" t="s">
        <v>11922</v>
      </c>
      <c r="D986" s="7">
        <v>44621</v>
      </c>
      <c r="E986" s="8" t="s">
        <v>10167</v>
      </c>
      <c r="F986" s="9">
        <v>2727788</v>
      </c>
      <c r="G986" s="8" t="s">
        <v>11066</v>
      </c>
      <c r="H986" s="9">
        <v>279598</v>
      </c>
      <c r="I986" s="69"/>
      <c r="J986" s="70"/>
      <c r="K986" s="71"/>
      <c r="L986" s="77"/>
      <c r="M986" s="78"/>
      <c r="N986" t="str">
        <f t="shared" si="72"/>
        <v>14362</v>
      </c>
      <c r="O986">
        <f t="shared" si="73"/>
        <v>14362</v>
      </c>
      <c r="P986" s="29">
        <f t="shared" si="74"/>
        <v>2727788</v>
      </c>
      <c r="Q986" t="e">
        <f>+VLOOKUP(O986,'Bảng kê HĐ 2022'!N$1912:R$4434,4,0)</f>
        <v>#N/A</v>
      </c>
      <c r="R986" t="e">
        <f>+VLOOKUP(O986,'Hàng trả'!#REF!,2,0)</f>
        <v>#REF!</v>
      </c>
    </row>
    <row r="987" spans="1:18" hidden="1" x14ac:dyDescent="0.3">
      <c r="A987" s="10">
        <v>4</v>
      </c>
      <c r="B987" s="64"/>
      <c r="C987" s="6" t="s">
        <v>11923</v>
      </c>
      <c r="D987" s="7">
        <v>44637</v>
      </c>
      <c r="E987" s="8" t="s">
        <v>11920</v>
      </c>
      <c r="F987" s="9">
        <v>2128075</v>
      </c>
      <c r="G987" s="8" t="s">
        <v>11066</v>
      </c>
      <c r="H987" s="9">
        <v>218128</v>
      </c>
      <c r="I987" s="69"/>
      <c r="J987" s="70"/>
      <c r="K987" s="71"/>
      <c r="L987" s="77"/>
      <c r="M987" s="78"/>
      <c r="N987" t="str">
        <f t="shared" si="72"/>
        <v>02620</v>
      </c>
      <c r="O987">
        <f t="shared" si="73"/>
        <v>2620</v>
      </c>
      <c r="P987" s="29">
        <f t="shared" si="74"/>
        <v>2128075</v>
      </c>
      <c r="Q987" t="e">
        <f>+VLOOKUP(O987,'Bảng kê HĐ 2022'!N$1912:R$4434,4,0)</f>
        <v>#N/A</v>
      </c>
      <c r="R987" t="e">
        <f>+VLOOKUP(O987,'Hàng trả'!#REF!,2,0)</f>
        <v>#REF!</v>
      </c>
    </row>
    <row r="988" spans="1:18" hidden="1" x14ac:dyDescent="0.3">
      <c r="A988" s="10">
        <v>4</v>
      </c>
      <c r="B988" s="65"/>
      <c r="C988" s="6" t="s">
        <v>11924</v>
      </c>
      <c r="D988" s="7">
        <v>44644</v>
      </c>
      <c r="E988" s="8" t="s">
        <v>11920</v>
      </c>
      <c r="F988" s="9">
        <v>2128075</v>
      </c>
      <c r="G988" s="8" t="s">
        <v>11066</v>
      </c>
      <c r="H988" s="9">
        <v>218128</v>
      </c>
      <c r="I988" s="72"/>
      <c r="J988" s="73"/>
      <c r="K988" s="74"/>
      <c r="L988" s="79"/>
      <c r="M988" s="80"/>
      <c r="N988" t="str">
        <f t="shared" si="72"/>
        <v>03594</v>
      </c>
      <c r="O988">
        <f t="shared" si="73"/>
        <v>3594</v>
      </c>
      <c r="P988" s="29">
        <f t="shared" si="74"/>
        <v>2128075</v>
      </c>
      <c r="Q988" t="e">
        <f>+VLOOKUP(O988,'Bảng kê HĐ 2022'!N$1912:R$4434,4,0)</f>
        <v>#N/A</v>
      </c>
      <c r="R988" t="e">
        <f>+VLOOKUP(O988,'Hàng trả'!#REF!,2,0)</f>
        <v>#REF!</v>
      </c>
    </row>
    <row r="989" spans="1:18" hidden="1" x14ac:dyDescent="0.3">
      <c r="A989" s="10">
        <v>4</v>
      </c>
      <c r="B989" s="5" t="s">
        <v>11928</v>
      </c>
      <c r="C989" s="6" t="s">
        <v>11929</v>
      </c>
      <c r="D989" s="7">
        <v>44608</v>
      </c>
      <c r="E989" s="8" t="s">
        <v>10575</v>
      </c>
      <c r="F989" s="9">
        <v>1668173</v>
      </c>
      <c r="G989" s="8" t="s">
        <v>11066</v>
      </c>
      <c r="H989" s="9">
        <v>170988</v>
      </c>
      <c r="I989" s="93">
        <v>1497185</v>
      </c>
      <c r="J989" s="94"/>
      <c r="K989" s="95"/>
      <c r="L989" s="96" t="s">
        <v>10175</v>
      </c>
      <c r="M989" s="97"/>
      <c r="N989" t="str">
        <f t="shared" si="72"/>
        <v>12809</v>
      </c>
      <c r="O989">
        <f t="shared" si="73"/>
        <v>12809</v>
      </c>
      <c r="P989" s="29">
        <f t="shared" si="74"/>
        <v>1668173</v>
      </c>
      <c r="Q989" t="e">
        <f>+VLOOKUP(O989,'Bảng kê HĐ 2022'!N$1912:R$4434,4,0)</f>
        <v>#N/A</v>
      </c>
    </row>
    <row r="990" spans="1:18" hidden="1" x14ac:dyDescent="0.3">
      <c r="A990" s="10">
        <v>4</v>
      </c>
      <c r="B990" s="63" t="s">
        <v>11930</v>
      </c>
      <c r="C990" s="6" t="s">
        <v>11931</v>
      </c>
      <c r="D990" s="7">
        <v>44650</v>
      </c>
      <c r="E990" s="8" t="s">
        <v>11932</v>
      </c>
      <c r="F990" s="9">
        <v>2311130</v>
      </c>
      <c r="G990" s="8" t="s">
        <v>11066</v>
      </c>
      <c r="H990" s="9">
        <v>236891</v>
      </c>
      <c r="I990" s="66">
        <v>6760960</v>
      </c>
      <c r="J990" s="67"/>
      <c r="K990" s="68"/>
      <c r="L990" s="75" t="s">
        <v>10175</v>
      </c>
      <c r="M990" s="76"/>
      <c r="N990" t="str">
        <f t="shared" si="72"/>
        <v>04694</v>
      </c>
      <c r="O990">
        <f t="shared" si="73"/>
        <v>4694</v>
      </c>
      <c r="P990" s="29">
        <f t="shared" si="74"/>
        <v>2311130</v>
      </c>
      <c r="Q990" t="e">
        <f>+VLOOKUP(O990,'Bảng kê HĐ 2022'!N$1912:R$4434,4,0)</f>
        <v>#N/A</v>
      </c>
      <c r="R990" t="e">
        <f>+VLOOKUP(O990,'Hàng trả'!#REF!,2,0)</f>
        <v>#REF!</v>
      </c>
    </row>
    <row r="991" spans="1:18" hidden="1" x14ac:dyDescent="0.3">
      <c r="A991" s="10">
        <v>4</v>
      </c>
      <c r="B991" s="64"/>
      <c r="C991" s="6" t="s">
        <v>11933</v>
      </c>
      <c r="D991" s="7">
        <v>44622</v>
      </c>
      <c r="E991" s="8" t="s">
        <v>10174</v>
      </c>
      <c r="F991" s="9">
        <v>2311130</v>
      </c>
      <c r="G991" s="8" t="s">
        <v>11066</v>
      </c>
      <c r="H991" s="9">
        <v>236891</v>
      </c>
      <c r="I991" s="69"/>
      <c r="J991" s="70"/>
      <c r="K991" s="71"/>
      <c r="L991" s="77"/>
      <c r="M991" s="78"/>
      <c r="N991" t="str">
        <f t="shared" si="72"/>
        <v>15028</v>
      </c>
      <c r="O991">
        <f t="shared" si="73"/>
        <v>15028</v>
      </c>
      <c r="P991" s="29">
        <f t="shared" si="74"/>
        <v>2311130</v>
      </c>
      <c r="Q991">
        <f>+VLOOKUP(O991,'Bảng kê HĐ 2022'!N$1912:R$4434,4,0)</f>
        <v>0</v>
      </c>
      <c r="R991" t="e">
        <f>+VLOOKUP(O991,'Hàng trả'!#REF!,2,0)</f>
        <v>#REF!</v>
      </c>
    </row>
    <row r="992" spans="1:18" hidden="1" x14ac:dyDescent="0.3">
      <c r="A992" s="10">
        <v>4</v>
      </c>
      <c r="B992" s="65"/>
      <c r="C992" s="6" t="s">
        <v>11934</v>
      </c>
      <c r="D992" s="7">
        <v>44629</v>
      </c>
      <c r="E992" s="8" t="s">
        <v>11932</v>
      </c>
      <c r="F992" s="9">
        <v>2910843</v>
      </c>
      <c r="G992" s="8" t="s">
        <v>11066</v>
      </c>
      <c r="H992" s="9">
        <v>298361</v>
      </c>
      <c r="I992" s="72"/>
      <c r="J992" s="73"/>
      <c r="K992" s="74"/>
      <c r="L992" s="79"/>
      <c r="M992" s="80"/>
      <c r="N992" t="str">
        <f t="shared" si="72"/>
        <v>00933</v>
      </c>
      <c r="O992">
        <f t="shared" si="73"/>
        <v>933</v>
      </c>
      <c r="P992" s="29">
        <f t="shared" si="74"/>
        <v>2910843</v>
      </c>
      <c r="Q992" t="e">
        <f>+VLOOKUP(O992,'Bảng kê HĐ 2022'!N$1912:R$4434,4,0)</f>
        <v>#N/A</v>
      </c>
      <c r="R992" t="e">
        <f>+VLOOKUP(O992,'Hàng trả'!#REF!,2,0)</f>
        <v>#REF!</v>
      </c>
    </row>
    <row r="993" spans="1:18" hidden="1" x14ac:dyDescent="0.3">
      <c r="A993" s="10">
        <v>4</v>
      </c>
      <c r="B993" s="63" t="s">
        <v>11941</v>
      </c>
      <c r="C993" s="6" t="s">
        <v>11942</v>
      </c>
      <c r="D993" s="7">
        <v>44649</v>
      </c>
      <c r="E993" s="8" t="s">
        <v>11943</v>
      </c>
      <c r="F993" s="9">
        <v>14670677</v>
      </c>
      <c r="G993" s="8" t="s">
        <v>11066</v>
      </c>
      <c r="H993" s="9">
        <v>1503744</v>
      </c>
      <c r="I993" s="66">
        <v>40386088</v>
      </c>
      <c r="J993" s="67"/>
      <c r="K993" s="68"/>
      <c r="L993" s="75" t="s">
        <v>10181</v>
      </c>
      <c r="M993" s="76"/>
      <c r="N993" t="str">
        <f t="shared" ref="N993:N995" si="75">+RIGHT(C993,4)</f>
        <v>4501</v>
      </c>
      <c r="O993">
        <f t="shared" si="73"/>
        <v>4501</v>
      </c>
      <c r="P993" s="29">
        <f t="shared" si="74"/>
        <v>14670677</v>
      </c>
      <c r="Q993" t="e">
        <f>+VLOOKUP(O993,'Bảng kê HĐ 2022'!N$1912:R$4434,4,0)</f>
        <v>#N/A</v>
      </c>
      <c r="R993" t="e">
        <f>+VLOOKUP(O993,'Hàng trả'!#REF!,2,0)</f>
        <v>#REF!</v>
      </c>
    </row>
    <row r="994" spans="1:18" hidden="1" x14ac:dyDescent="0.3">
      <c r="A994" s="10">
        <v>4</v>
      </c>
      <c r="B994" s="64"/>
      <c r="C994" s="6" t="s">
        <v>11944</v>
      </c>
      <c r="D994" s="7">
        <v>44628</v>
      </c>
      <c r="E994" s="8" t="s">
        <v>11945</v>
      </c>
      <c r="F994" s="9">
        <v>4950990</v>
      </c>
      <c r="G994" s="8" t="s">
        <v>11066</v>
      </c>
      <c r="H994" s="9">
        <v>507477</v>
      </c>
      <c r="I994" s="69"/>
      <c r="J994" s="70"/>
      <c r="K994" s="71"/>
      <c r="L994" s="77"/>
      <c r="M994" s="78"/>
      <c r="N994" t="str">
        <f>+RIGHT(C994,3)</f>
        <v>679</v>
      </c>
      <c r="O994">
        <f t="shared" si="73"/>
        <v>679</v>
      </c>
      <c r="P994" s="29">
        <f t="shared" si="74"/>
        <v>4950990</v>
      </c>
      <c r="Q994" t="e">
        <f>+VLOOKUP(O994,'Bảng kê HĐ 2022'!N$1912:R$4434,4,0)</f>
        <v>#N/A</v>
      </c>
      <c r="R994" t="e">
        <f>+VLOOKUP(O994,'Hàng trả'!#REF!,2,0)</f>
        <v>#REF!</v>
      </c>
    </row>
    <row r="995" spans="1:18" hidden="1" x14ac:dyDescent="0.3">
      <c r="A995" s="10">
        <v>4</v>
      </c>
      <c r="B995" s="64"/>
      <c r="C995" s="6" t="s">
        <v>11946</v>
      </c>
      <c r="D995" s="7">
        <v>44642</v>
      </c>
      <c r="E995" s="8" t="s">
        <v>11943</v>
      </c>
      <c r="F995" s="9">
        <v>11991996</v>
      </c>
      <c r="G995" s="8" t="s">
        <v>11066</v>
      </c>
      <c r="H995" s="9">
        <v>1229180</v>
      </c>
      <c r="I995" s="69"/>
      <c r="J995" s="70"/>
      <c r="K995" s="71"/>
      <c r="L995" s="77"/>
      <c r="M995" s="78"/>
      <c r="N995" t="str">
        <f t="shared" si="75"/>
        <v>3390</v>
      </c>
      <c r="O995">
        <f t="shared" si="73"/>
        <v>3390</v>
      </c>
      <c r="P995" s="29">
        <f t="shared" si="74"/>
        <v>11991996</v>
      </c>
      <c r="Q995" t="e">
        <f>+VLOOKUP(O995,'Bảng kê HĐ 2022'!N$1912:R$4434,4,0)</f>
        <v>#N/A</v>
      </c>
      <c r="R995" t="e">
        <f>+VLOOKUP(O995,'Hàng trả'!#REF!,2,0)</f>
        <v>#REF!</v>
      </c>
    </row>
    <row r="996" spans="1:18" hidden="1" x14ac:dyDescent="0.3">
      <c r="A996" s="10">
        <v>4</v>
      </c>
      <c r="B996" s="64"/>
      <c r="C996" s="6" t="s">
        <v>11947</v>
      </c>
      <c r="D996" s="7">
        <v>44621</v>
      </c>
      <c r="E996" s="8" t="s">
        <v>11948</v>
      </c>
      <c r="F996" s="9">
        <v>7234348</v>
      </c>
      <c r="G996" s="8" t="s">
        <v>11066</v>
      </c>
      <c r="H996" s="9">
        <v>741521</v>
      </c>
      <c r="I996" s="69"/>
      <c r="J996" s="70"/>
      <c r="K996" s="71"/>
      <c r="L996" s="77"/>
      <c r="M996" s="78"/>
      <c r="N996" t="str">
        <f t="shared" si="72"/>
        <v>14913</v>
      </c>
      <c r="O996">
        <f t="shared" si="73"/>
        <v>14913</v>
      </c>
      <c r="P996" s="29">
        <f t="shared" si="74"/>
        <v>7234348</v>
      </c>
      <c r="Q996" t="e">
        <f>+VLOOKUP(O996,'Bảng kê HĐ 2022'!N$1912:R$4434,4,0)</f>
        <v>#N/A</v>
      </c>
      <c r="R996" t="e">
        <f>+VLOOKUP(O996,'Hàng trả'!#REF!,2,0)</f>
        <v>#REF!</v>
      </c>
    </row>
    <row r="997" spans="1:18" hidden="1" x14ac:dyDescent="0.3">
      <c r="A997" s="10">
        <v>4</v>
      </c>
      <c r="B997" s="65"/>
      <c r="C997" s="6" t="s">
        <v>11949</v>
      </c>
      <c r="D997" s="7">
        <v>44635</v>
      </c>
      <c r="E997" s="8" t="s">
        <v>11943</v>
      </c>
      <c r="F997" s="9">
        <v>6150416</v>
      </c>
      <c r="G997" s="8" t="s">
        <v>11066</v>
      </c>
      <c r="H997" s="9">
        <v>630418</v>
      </c>
      <c r="I997" s="72"/>
      <c r="J997" s="73"/>
      <c r="K997" s="74"/>
      <c r="L997" s="79"/>
      <c r="M997" s="80"/>
      <c r="N997" t="str">
        <f>+RIGHT(C997,4)</f>
        <v>1864</v>
      </c>
      <c r="O997">
        <f t="shared" si="73"/>
        <v>1864</v>
      </c>
      <c r="P997" s="29">
        <f t="shared" si="74"/>
        <v>6150416</v>
      </c>
      <c r="Q997" t="e">
        <f>+VLOOKUP(O997,'Bảng kê HĐ 2022'!N$1912:R$4434,4,0)</f>
        <v>#N/A</v>
      </c>
      <c r="R997" t="e">
        <f>+VLOOKUP(O997,'Hàng trả'!#REF!,2,0)</f>
        <v>#REF!</v>
      </c>
    </row>
    <row r="998" spans="1:18" hidden="1" x14ac:dyDescent="0.3">
      <c r="A998" s="10">
        <v>4</v>
      </c>
      <c r="B998" s="5" t="s">
        <v>11953</v>
      </c>
      <c r="C998" s="6" t="s">
        <v>11954</v>
      </c>
      <c r="D998" s="7">
        <v>44576</v>
      </c>
      <c r="E998" s="8" t="s">
        <v>10212</v>
      </c>
      <c r="F998" s="9">
        <v>2156451</v>
      </c>
      <c r="G998" s="8" t="s">
        <v>11066</v>
      </c>
      <c r="H998" s="9">
        <v>221036</v>
      </c>
      <c r="I998" s="93">
        <v>1935415</v>
      </c>
      <c r="J998" s="94"/>
      <c r="K998" s="95"/>
      <c r="L998" s="96" t="s">
        <v>10189</v>
      </c>
      <c r="M998" s="97"/>
      <c r="N998" t="str">
        <f t="shared" si="72"/>
        <v>07720</v>
      </c>
      <c r="O998">
        <f t="shared" si="73"/>
        <v>7720</v>
      </c>
      <c r="P998" s="29">
        <f t="shared" si="74"/>
        <v>2156451</v>
      </c>
      <c r="Q998" t="e">
        <f>+VLOOKUP(O998,'Bảng kê HĐ 2022'!N$1912:R$4434,4,0)</f>
        <v>#N/A</v>
      </c>
      <c r="R998" t="e">
        <f>+VLOOKUP(O998,'Hàng trả'!#REF!,2,0)</f>
        <v>#REF!</v>
      </c>
    </row>
    <row r="999" spans="1:18" hidden="1" x14ac:dyDescent="0.3">
      <c r="A999" s="10">
        <v>4</v>
      </c>
      <c r="B999" s="5" t="s">
        <v>11955</v>
      </c>
      <c r="C999" s="6" t="s">
        <v>11956</v>
      </c>
      <c r="D999" s="7">
        <v>44590</v>
      </c>
      <c r="E999" s="8" t="s">
        <v>11957</v>
      </c>
      <c r="F999" s="9">
        <v>1979571</v>
      </c>
      <c r="G999" s="8" t="s">
        <v>11066</v>
      </c>
      <c r="H999" s="9">
        <v>202906</v>
      </c>
      <c r="I999" s="93">
        <v>1776665</v>
      </c>
      <c r="J999" s="94"/>
      <c r="K999" s="95"/>
      <c r="L999" s="96" t="s">
        <v>10189</v>
      </c>
      <c r="M999" s="97"/>
      <c r="N999" t="str">
        <f t="shared" si="72"/>
        <v>10469</v>
      </c>
      <c r="O999">
        <f t="shared" si="73"/>
        <v>10469</v>
      </c>
      <c r="P999" s="29">
        <f t="shared" si="74"/>
        <v>1979571</v>
      </c>
      <c r="Q999" t="e">
        <f>+VLOOKUP(O999,'Bảng kê HĐ 2022'!N$1912:R$4434,4,0)</f>
        <v>#N/A</v>
      </c>
      <c r="R999" t="e">
        <f>+VLOOKUP(O999,'Hàng trả'!#REF!,2,0)</f>
        <v>#REF!</v>
      </c>
    </row>
    <row r="1000" spans="1:18" hidden="1" x14ac:dyDescent="0.3">
      <c r="A1000" s="10">
        <v>4</v>
      </c>
      <c r="B1000" s="63" t="s">
        <v>11958</v>
      </c>
      <c r="C1000" s="6" t="s">
        <v>11959</v>
      </c>
      <c r="D1000" s="7">
        <v>44574</v>
      </c>
      <c r="E1000" s="8" t="s">
        <v>10193</v>
      </c>
      <c r="F1000" s="9">
        <v>1320829</v>
      </c>
      <c r="G1000" s="8" t="s">
        <v>11066</v>
      </c>
      <c r="H1000" s="9">
        <v>135385</v>
      </c>
      <c r="I1000" s="66">
        <v>7265133</v>
      </c>
      <c r="J1000" s="67"/>
      <c r="K1000" s="68"/>
      <c r="L1000" s="75" t="s">
        <v>10189</v>
      </c>
      <c r="M1000" s="76"/>
      <c r="N1000" t="str">
        <f>+RIGHT(C1000,4)</f>
        <v>7655</v>
      </c>
      <c r="O1000">
        <f t="shared" si="73"/>
        <v>7655</v>
      </c>
      <c r="P1000" s="29">
        <f t="shared" si="74"/>
        <v>1320829</v>
      </c>
      <c r="Q1000" t="e">
        <f>+VLOOKUP(O1000,'Bảng kê HĐ 2022'!N$1912:R$4434,4,0)</f>
        <v>#N/A</v>
      </c>
      <c r="R1000" t="e">
        <f>+VLOOKUP(O1000,'Hàng trả'!#REF!,2,0)</f>
        <v>#REF!</v>
      </c>
    </row>
    <row r="1001" spans="1:18" hidden="1" x14ac:dyDescent="0.3">
      <c r="A1001" s="10">
        <v>4</v>
      </c>
      <c r="B1001" s="64"/>
      <c r="C1001" s="6" t="s">
        <v>11960</v>
      </c>
      <c r="D1001" s="7">
        <v>44569</v>
      </c>
      <c r="E1001" s="13"/>
      <c r="F1001" s="9">
        <v>1474436</v>
      </c>
      <c r="G1001" s="8" t="s">
        <v>11066</v>
      </c>
      <c r="H1001" s="9">
        <v>151130</v>
      </c>
      <c r="I1001" s="69"/>
      <c r="J1001" s="70"/>
      <c r="K1001" s="71"/>
      <c r="L1001" s="77"/>
      <c r="M1001" s="78"/>
      <c r="N1001" t="str">
        <f t="shared" si="72"/>
        <v>06920</v>
      </c>
      <c r="O1001">
        <f t="shared" si="73"/>
        <v>6920</v>
      </c>
      <c r="P1001" s="29">
        <f t="shared" si="74"/>
        <v>1474436</v>
      </c>
      <c r="Q1001" t="e">
        <f>+VLOOKUP(O1001,'Bảng kê HĐ 2022'!N$1912:R$4434,4,0)</f>
        <v>#N/A</v>
      </c>
      <c r="R1001" t="e">
        <f>+VLOOKUP(O1001,'Hàng trả'!#REF!,2,0)</f>
        <v>#REF!</v>
      </c>
    </row>
    <row r="1002" spans="1:18" hidden="1" x14ac:dyDescent="0.3">
      <c r="A1002" s="10">
        <v>4</v>
      </c>
      <c r="B1002" s="64"/>
      <c r="C1002" s="6" t="s">
        <v>11961</v>
      </c>
      <c r="D1002" s="7">
        <v>44571</v>
      </c>
      <c r="E1002" s="8" t="s">
        <v>10205</v>
      </c>
      <c r="F1002" s="9">
        <v>4132139</v>
      </c>
      <c r="G1002" s="8" t="s">
        <v>11066</v>
      </c>
      <c r="H1002" s="9">
        <v>423544</v>
      </c>
      <c r="I1002" s="69"/>
      <c r="J1002" s="70"/>
      <c r="K1002" s="71"/>
      <c r="L1002" s="77"/>
      <c r="M1002" s="78"/>
      <c r="N1002" t="str">
        <f t="shared" si="72"/>
        <v>07019</v>
      </c>
      <c r="O1002">
        <f t="shared" si="73"/>
        <v>7019</v>
      </c>
      <c r="P1002" s="29">
        <f t="shared" si="74"/>
        <v>4132139</v>
      </c>
      <c r="Q1002" t="e">
        <f>+VLOOKUP(O1002,'Bảng kê HĐ 2022'!N$1912:R$4434,4,0)</f>
        <v>#N/A</v>
      </c>
      <c r="R1002" t="e">
        <f>+VLOOKUP(O1002,'Hàng trả'!#REF!,2,0)</f>
        <v>#REF!</v>
      </c>
    </row>
    <row r="1003" spans="1:18" hidden="1" x14ac:dyDescent="0.3">
      <c r="A1003" s="10">
        <v>4</v>
      </c>
      <c r="B1003" s="65"/>
      <c r="C1003" s="6" t="s">
        <v>11962</v>
      </c>
      <c r="D1003" s="7">
        <v>44567</v>
      </c>
      <c r="E1003" s="8" t="s">
        <v>10193</v>
      </c>
      <c r="F1003" s="9">
        <v>1167452</v>
      </c>
      <c r="G1003" s="8" t="s">
        <v>11066</v>
      </c>
      <c r="H1003" s="9">
        <v>119664</v>
      </c>
      <c r="I1003" s="72"/>
      <c r="J1003" s="73"/>
      <c r="K1003" s="74"/>
      <c r="L1003" s="79"/>
      <c r="M1003" s="80"/>
      <c r="N1003" t="str">
        <f>+RIGHT(C1003,4)</f>
        <v>6699</v>
      </c>
      <c r="O1003">
        <f t="shared" si="73"/>
        <v>6699</v>
      </c>
      <c r="P1003" s="29">
        <f t="shared" si="74"/>
        <v>1167452</v>
      </c>
      <c r="Q1003" t="e">
        <f>+VLOOKUP(O1003,'Bảng kê HĐ 2022'!N$1912:R$4434,4,0)</f>
        <v>#N/A</v>
      </c>
      <c r="R1003" t="e">
        <f>+VLOOKUP(O1003,'Hàng trả'!#REF!,2,0)</f>
        <v>#REF!</v>
      </c>
    </row>
    <row r="1004" spans="1:18" hidden="1" x14ac:dyDescent="0.3">
      <c r="A1004" s="10">
        <v>4</v>
      </c>
      <c r="B1004" s="5" t="s">
        <v>11963</v>
      </c>
      <c r="C1004" s="6" t="s">
        <v>11964</v>
      </c>
      <c r="D1004" s="7">
        <v>44588</v>
      </c>
      <c r="E1004" s="8" t="s">
        <v>10193</v>
      </c>
      <c r="F1004" s="9">
        <v>682865</v>
      </c>
      <c r="G1004" s="8" t="s">
        <v>11066</v>
      </c>
      <c r="H1004" s="9">
        <v>69994</v>
      </c>
      <c r="I1004" s="93">
        <v>612871</v>
      </c>
      <c r="J1004" s="94"/>
      <c r="K1004" s="95"/>
      <c r="L1004" s="96" t="s">
        <v>10189</v>
      </c>
      <c r="M1004" s="97"/>
      <c r="N1004" t="str">
        <f t="shared" si="72"/>
        <v>10359</v>
      </c>
      <c r="O1004">
        <f t="shared" si="73"/>
        <v>10359</v>
      </c>
      <c r="P1004" s="29">
        <f t="shared" si="74"/>
        <v>682865</v>
      </c>
      <c r="Q1004" t="e">
        <f>+VLOOKUP(O1004,'Bảng kê HĐ 2022'!N$1912:R$4434,4,0)</f>
        <v>#N/A</v>
      </c>
      <c r="R1004" t="e">
        <f>+VLOOKUP(O1004,'Hàng trả'!#REF!,2,0)</f>
        <v>#REF!</v>
      </c>
    </row>
    <row r="1005" spans="1:18" hidden="1" x14ac:dyDescent="0.3">
      <c r="A1005" s="10">
        <v>4</v>
      </c>
      <c r="B1005" s="63" t="s">
        <v>11965</v>
      </c>
      <c r="C1005" s="6" t="s">
        <v>11966</v>
      </c>
      <c r="D1005" s="7">
        <v>44614</v>
      </c>
      <c r="E1005" s="8" t="s">
        <v>11123</v>
      </c>
      <c r="F1005" s="9">
        <v>2016484</v>
      </c>
      <c r="G1005" s="8" t="s">
        <v>11066</v>
      </c>
      <c r="H1005" s="9">
        <v>206690</v>
      </c>
      <c r="I1005" s="66">
        <v>9552212</v>
      </c>
      <c r="J1005" s="67"/>
      <c r="K1005" s="68"/>
      <c r="L1005" s="75" t="s">
        <v>10189</v>
      </c>
      <c r="M1005" s="76"/>
      <c r="N1005" t="str">
        <f t="shared" si="72"/>
        <v>13300</v>
      </c>
      <c r="O1005">
        <f t="shared" si="73"/>
        <v>13300</v>
      </c>
      <c r="P1005" s="29">
        <f t="shared" si="74"/>
        <v>2016484</v>
      </c>
      <c r="Q1005">
        <f>+VLOOKUP(O1005,'Bảng kê HĐ 2022'!N$1912:R$4434,4,0)</f>
        <v>0</v>
      </c>
      <c r="R1005" t="e">
        <f>+VLOOKUP(O1005,'Hàng trả'!#REF!,2,0)</f>
        <v>#REF!</v>
      </c>
    </row>
    <row r="1006" spans="1:18" hidden="1" x14ac:dyDescent="0.3">
      <c r="A1006" s="10">
        <v>4</v>
      </c>
      <c r="B1006" s="64"/>
      <c r="C1006" s="6" t="s">
        <v>11967</v>
      </c>
      <c r="D1006" s="7">
        <v>44618</v>
      </c>
      <c r="E1006" s="8" t="s">
        <v>10203</v>
      </c>
      <c r="F1006" s="9">
        <v>3201957</v>
      </c>
      <c r="G1006" s="8" t="s">
        <v>11066</v>
      </c>
      <c r="H1006" s="9">
        <v>328201</v>
      </c>
      <c r="I1006" s="69"/>
      <c r="J1006" s="70"/>
      <c r="K1006" s="71"/>
      <c r="L1006" s="77"/>
      <c r="M1006" s="78"/>
      <c r="N1006" t="str">
        <f t="shared" si="72"/>
        <v>14331</v>
      </c>
      <c r="O1006">
        <f t="shared" si="73"/>
        <v>14331</v>
      </c>
      <c r="P1006" s="29">
        <f t="shared" si="74"/>
        <v>3201957</v>
      </c>
      <c r="Q1006" t="e">
        <f>+VLOOKUP(O1006,'Bảng kê HĐ 2022'!N$1912:R$4434,4,0)</f>
        <v>#N/A</v>
      </c>
      <c r="R1006" t="e">
        <f>+VLOOKUP(O1006,'Hàng trả'!#REF!,2,0)</f>
        <v>#REF!</v>
      </c>
    </row>
    <row r="1007" spans="1:18" hidden="1" x14ac:dyDescent="0.3">
      <c r="A1007" s="10">
        <v>4</v>
      </c>
      <c r="B1007" s="64"/>
      <c r="C1007" s="6" t="s">
        <v>11968</v>
      </c>
      <c r="D1007" s="7">
        <v>44616</v>
      </c>
      <c r="E1007" s="8" t="s">
        <v>10304</v>
      </c>
      <c r="F1007" s="9">
        <v>667510</v>
      </c>
      <c r="G1007" s="8" t="s">
        <v>11066</v>
      </c>
      <c r="H1007" s="9">
        <v>68420</v>
      </c>
      <c r="I1007" s="69"/>
      <c r="J1007" s="70"/>
      <c r="K1007" s="71"/>
      <c r="L1007" s="77"/>
      <c r="M1007" s="78"/>
      <c r="N1007" t="str">
        <f t="shared" si="72"/>
        <v>13835</v>
      </c>
      <c r="O1007">
        <f t="shared" si="73"/>
        <v>13835</v>
      </c>
      <c r="P1007" s="29">
        <f t="shared" si="74"/>
        <v>667510</v>
      </c>
      <c r="Q1007" t="e">
        <f>+VLOOKUP(O1007,'Bảng kê HĐ 2022'!N$1912:R$4434,4,0)</f>
        <v>#N/A</v>
      </c>
      <c r="R1007" t="e">
        <f>+VLOOKUP(O1007,'Hàng trả'!#REF!,2,0)</f>
        <v>#REF!</v>
      </c>
    </row>
    <row r="1008" spans="1:18" hidden="1" x14ac:dyDescent="0.3">
      <c r="A1008" s="10">
        <v>4</v>
      </c>
      <c r="B1008" s="64"/>
      <c r="C1008" s="6" t="s">
        <v>11969</v>
      </c>
      <c r="D1008" s="7">
        <v>44611</v>
      </c>
      <c r="E1008" s="8" t="s">
        <v>10203</v>
      </c>
      <c r="F1008" s="9">
        <v>1194005</v>
      </c>
      <c r="G1008" s="8" t="s">
        <v>11066</v>
      </c>
      <c r="H1008" s="9">
        <v>122385</v>
      </c>
      <c r="I1008" s="69"/>
      <c r="J1008" s="70"/>
      <c r="K1008" s="71"/>
      <c r="L1008" s="77"/>
      <c r="M1008" s="78"/>
      <c r="N1008" t="str">
        <f t="shared" si="72"/>
        <v>13110</v>
      </c>
      <c r="O1008">
        <f t="shared" si="73"/>
        <v>13110</v>
      </c>
      <c r="P1008" s="29">
        <f t="shared" si="74"/>
        <v>1194005</v>
      </c>
      <c r="Q1008" t="e">
        <f>+VLOOKUP(O1008,'Bảng kê HĐ 2022'!N$1912:R$4434,4,0)</f>
        <v>#N/A</v>
      </c>
      <c r="R1008" t="e">
        <f>+VLOOKUP(O1008,'Hàng trả'!#REF!,2,0)</f>
        <v>#REF!</v>
      </c>
    </row>
    <row r="1009" spans="1:18" hidden="1" x14ac:dyDescent="0.3">
      <c r="A1009" s="10">
        <v>4</v>
      </c>
      <c r="B1009" s="64"/>
      <c r="C1009" s="6" t="s">
        <v>11970</v>
      </c>
      <c r="D1009" s="7">
        <v>44618</v>
      </c>
      <c r="E1009" s="8" t="s">
        <v>11133</v>
      </c>
      <c r="F1009" s="9">
        <v>1242670</v>
      </c>
      <c r="G1009" s="8" t="s">
        <v>11066</v>
      </c>
      <c r="H1009" s="9">
        <v>127374</v>
      </c>
      <c r="I1009" s="69"/>
      <c r="J1009" s="70"/>
      <c r="K1009" s="71"/>
      <c r="L1009" s="77"/>
      <c r="M1009" s="78"/>
      <c r="N1009" t="str">
        <f t="shared" si="72"/>
        <v>14319</v>
      </c>
      <c r="O1009">
        <f t="shared" si="73"/>
        <v>14319</v>
      </c>
      <c r="P1009" s="29">
        <f t="shared" si="74"/>
        <v>1242670</v>
      </c>
      <c r="Q1009" t="e">
        <f>+VLOOKUP(O1009,'Bảng kê HĐ 2022'!N$1912:R$4434,4,0)</f>
        <v>#N/A</v>
      </c>
      <c r="R1009" t="e">
        <f>+VLOOKUP(O1009,'Hàng trả'!#REF!,2,0)</f>
        <v>#REF!</v>
      </c>
    </row>
    <row r="1010" spans="1:18" hidden="1" x14ac:dyDescent="0.3">
      <c r="A1010" s="10">
        <v>4</v>
      </c>
      <c r="B1010" s="64"/>
      <c r="C1010" s="6" t="s">
        <v>11971</v>
      </c>
      <c r="D1010" s="7">
        <v>44618</v>
      </c>
      <c r="E1010" s="8" t="s">
        <v>10203</v>
      </c>
      <c r="F1010" s="9">
        <v>985487</v>
      </c>
      <c r="G1010" s="8" t="s">
        <v>11066</v>
      </c>
      <c r="H1010" s="9">
        <v>101012</v>
      </c>
      <c r="I1010" s="69"/>
      <c r="J1010" s="70"/>
      <c r="K1010" s="71"/>
      <c r="L1010" s="77"/>
      <c r="M1010" s="78"/>
      <c r="N1010" t="str">
        <f t="shared" si="72"/>
        <v>14339</v>
      </c>
      <c r="O1010">
        <f t="shared" si="73"/>
        <v>14339</v>
      </c>
      <c r="P1010" s="29">
        <f t="shared" si="74"/>
        <v>985487</v>
      </c>
      <c r="Q1010" t="e">
        <f>+VLOOKUP(O1010,'Bảng kê HĐ 2022'!N$1912:R$4434,4,0)</f>
        <v>#N/A</v>
      </c>
      <c r="R1010" t="e">
        <f>+VLOOKUP(O1010,'Hàng trả'!#REF!,2,0)</f>
        <v>#REF!</v>
      </c>
    </row>
    <row r="1011" spans="1:18" hidden="1" x14ac:dyDescent="0.3">
      <c r="A1011" s="10">
        <v>4</v>
      </c>
      <c r="B1011" s="65"/>
      <c r="C1011" s="6" t="s">
        <v>11972</v>
      </c>
      <c r="D1011" s="7">
        <v>44617</v>
      </c>
      <c r="E1011" s="8" t="s">
        <v>11123</v>
      </c>
      <c r="F1011" s="9">
        <v>1335020</v>
      </c>
      <c r="G1011" s="8" t="s">
        <v>11066</v>
      </c>
      <c r="H1011" s="9">
        <v>136840</v>
      </c>
      <c r="I1011" s="72"/>
      <c r="J1011" s="73"/>
      <c r="K1011" s="74"/>
      <c r="L1011" s="79"/>
      <c r="M1011" s="80"/>
      <c r="N1011" t="str">
        <f t="shared" si="72"/>
        <v>14266</v>
      </c>
      <c r="O1011">
        <f t="shared" si="73"/>
        <v>14266</v>
      </c>
      <c r="P1011" s="29">
        <f t="shared" si="74"/>
        <v>1335020</v>
      </c>
      <c r="Q1011" t="e">
        <f>+VLOOKUP(O1011,'Bảng kê HĐ 2022'!N$1912:R$4434,4,0)</f>
        <v>#N/A</v>
      </c>
      <c r="R1011" t="e">
        <f>+VLOOKUP(O1011,'Hàng trả'!#REF!,2,0)</f>
        <v>#REF!</v>
      </c>
    </row>
    <row r="1012" spans="1:18" hidden="1" x14ac:dyDescent="0.3">
      <c r="A1012" s="10">
        <v>4</v>
      </c>
      <c r="B1012" s="63" t="s">
        <v>11973</v>
      </c>
      <c r="C1012" s="6" t="s">
        <v>11974</v>
      </c>
      <c r="D1012" s="7">
        <v>44617</v>
      </c>
      <c r="E1012" s="8" t="s">
        <v>11123</v>
      </c>
      <c r="F1012" s="9">
        <v>456672</v>
      </c>
      <c r="G1012" s="8" t="s">
        <v>11066</v>
      </c>
      <c r="H1012" s="9">
        <v>46809</v>
      </c>
      <c r="I1012" s="66">
        <v>2124250</v>
      </c>
      <c r="J1012" s="67"/>
      <c r="K1012" s="68"/>
      <c r="L1012" s="75" t="s">
        <v>10189</v>
      </c>
      <c r="M1012" s="76"/>
      <c r="N1012" t="str">
        <f t="shared" si="72"/>
        <v>14256</v>
      </c>
      <c r="O1012">
        <f t="shared" si="73"/>
        <v>14256</v>
      </c>
      <c r="P1012" s="29">
        <f t="shared" si="74"/>
        <v>456672</v>
      </c>
      <c r="Q1012" t="e">
        <f>+VLOOKUP(O1012,'Bảng kê HĐ 2022'!N$1912:R$4434,4,0)</f>
        <v>#N/A</v>
      </c>
      <c r="R1012" t="e">
        <f>+VLOOKUP(O1012,'Hàng trả'!#REF!,2,0)</f>
        <v>#REF!</v>
      </c>
    </row>
    <row r="1013" spans="1:18" hidden="1" x14ac:dyDescent="0.3">
      <c r="A1013" s="10">
        <v>4</v>
      </c>
      <c r="B1013" s="65"/>
      <c r="C1013" s="6" t="s">
        <v>11975</v>
      </c>
      <c r="D1013" s="7">
        <v>44607</v>
      </c>
      <c r="E1013" s="8" t="s">
        <v>11120</v>
      </c>
      <c r="F1013" s="9">
        <v>1910180</v>
      </c>
      <c r="G1013" s="8" t="s">
        <v>11066</v>
      </c>
      <c r="H1013" s="9">
        <v>195793</v>
      </c>
      <c r="I1013" s="72"/>
      <c r="J1013" s="73"/>
      <c r="K1013" s="74"/>
      <c r="L1013" s="79"/>
      <c r="M1013" s="80"/>
      <c r="N1013" t="str">
        <f t="shared" si="72"/>
        <v>12725</v>
      </c>
      <c r="O1013">
        <f t="shared" si="73"/>
        <v>12725</v>
      </c>
      <c r="P1013" s="29">
        <f t="shared" si="74"/>
        <v>1910180</v>
      </c>
      <c r="Q1013" t="e">
        <f>+VLOOKUP(O1013,'Bảng kê HĐ 2022'!N$1912:R$4434,4,0)</f>
        <v>#N/A</v>
      </c>
      <c r="R1013" t="e">
        <f>+VLOOKUP(O1013,'Hàng trả'!#REF!,2,0)</f>
        <v>#REF!</v>
      </c>
    </row>
    <row r="1014" spans="1:18" hidden="1" x14ac:dyDescent="0.3">
      <c r="A1014" s="10">
        <v>4</v>
      </c>
      <c r="B1014" s="63" t="s">
        <v>11976</v>
      </c>
      <c r="C1014" s="6" t="s">
        <v>11977</v>
      </c>
      <c r="D1014" s="7">
        <v>44618</v>
      </c>
      <c r="E1014" s="8" t="s">
        <v>10203</v>
      </c>
      <c r="F1014" s="9">
        <v>541966</v>
      </c>
      <c r="G1014" s="8" t="s">
        <v>11066</v>
      </c>
      <c r="H1014" s="9">
        <v>55551</v>
      </c>
      <c r="I1014" s="66">
        <v>7078574</v>
      </c>
      <c r="J1014" s="67"/>
      <c r="K1014" s="68"/>
      <c r="L1014" s="75" t="s">
        <v>10189</v>
      </c>
      <c r="M1014" s="76"/>
      <c r="N1014" t="str">
        <f t="shared" si="72"/>
        <v>14334</v>
      </c>
      <c r="O1014">
        <f t="shared" si="73"/>
        <v>14334</v>
      </c>
      <c r="P1014" s="29">
        <f t="shared" si="74"/>
        <v>541966</v>
      </c>
      <c r="Q1014" t="e">
        <f>+VLOOKUP(O1014,'Bảng kê HĐ 2022'!N$1912:R$4434,4,0)</f>
        <v>#N/A</v>
      </c>
      <c r="R1014" t="e">
        <f>+VLOOKUP(O1014,'Hàng trả'!#REF!,2,0)</f>
        <v>#REF!</v>
      </c>
    </row>
    <row r="1015" spans="1:18" hidden="1" x14ac:dyDescent="0.3">
      <c r="A1015" s="10">
        <v>4</v>
      </c>
      <c r="B1015" s="64"/>
      <c r="C1015" s="6" t="s">
        <v>11978</v>
      </c>
      <c r="D1015" s="7">
        <v>44618</v>
      </c>
      <c r="E1015" s="8" t="s">
        <v>11120</v>
      </c>
      <c r="F1015" s="9">
        <v>1094544</v>
      </c>
      <c r="G1015" s="8" t="s">
        <v>11066</v>
      </c>
      <c r="H1015" s="9">
        <v>112191</v>
      </c>
      <c r="I1015" s="69"/>
      <c r="J1015" s="70"/>
      <c r="K1015" s="71"/>
      <c r="L1015" s="77"/>
      <c r="M1015" s="78"/>
      <c r="N1015" t="str">
        <f t="shared" si="72"/>
        <v>14327</v>
      </c>
      <c r="O1015">
        <f t="shared" si="73"/>
        <v>14327</v>
      </c>
      <c r="P1015" s="29">
        <f t="shared" si="74"/>
        <v>1094544</v>
      </c>
      <c r="Q1015" t="e">
        <f>+VLOOKUP(O1015,'Bảng kê HĐ 2022'!N$1912:R$4434,4,0)</f>
        <v>#N/A</v>
      </c>
      <c r="R1015" t="e">
        <f>+VLOOKUP(O1015,'Hàng trả'!#REF!,2,0)</f>
        <v>#REF!</v>
      </c>
    </row>
    <row r="1016" spans="1:18" hidden="1" x14ac:dyDescent="0.3">
      <c r="A1016" s="10">
        <v>4</v>
      </c>
      <c r="B1016" s="64"/>
      <c r="C1016" s="6" t="s">
        <v>11979</v>
      </c>
      <c r="D1016" s="7">
        <v>44600</v>
      </c>
      <c r="E1016" s="8" t="s">
        <v>10212</v>
      </c>
      <c r="F1016" s="9">
        <v>1019736</v>
      </c>
      <c r="G1016" s="8" t="s">
        <v>11066</v>
      </c>
      <c r="H1016" s="9">
        <v>104523</v>
      </c>
      <c r="I1016" s="69"/>
      <c r="J1016" s="70"/>
      <c r="K1016" s="71"/>
      <c r="L1016" s="77"/>
      <c r="M1016" s="78"/>
      <c r="N1016" t="str">
        <f t="shared" si="72"/>
        <v>10692</v>
      </c>
      <c r="O1016">
        <f t="shared" si="73"/>
        <v>10692</v>
      </c>
      <c r="P1016" s="29">
        <f t="shared" si="74"/>
        <v>1019736</v>
      </c>
      <c r="Q1016" t="e">
        <f>+VLOOKUP(O1016,'Bảng kê HĐ 2022'!N$1912:R$4434,4,0)</f>
        <v>#N/A</v>
      </c>
      <c r="R1016" t="e">
        <f>+VLOOKUP(O1016,'Hàng trả'!#REF!,2,0)</f>
        <v>#REF!</v>
      </c>
    </row>
    <row r="1017" spans="1:18" hidden="1" x14ac:dyDescent="0.3">
      <c r="A1017" s="10">
        <v>4</v>
      </c>
      <c r="B1017" s="64"/>
      <c r="C1017" s="6" t="s">
        <v>11980</v>
      </c>
      <c r="D1017" s="7">
        <v>44616</v>
      </c>
      <c r="E1017" s="8" t="s">
        <v>10193</v>
      </c>
      <c r="F1017" s="9">
        <v>1039632</v>
      </c>
      <c r="G1017" s="8" t="s">
        <v>11066</v>
      </c>
      <c r="H1017" s="9">
        <v>106562</v>
      </c>
      <c r="I1017" s="69"/>
      <c r="J1017" s="70"/>
      <c r="K1017" s="71"/>
      <c r="L1017" s="77"/>
      <c r="M1017" s="78"/>
      <c r="N1017" t="str">
        <f t="shared" si="72"/>
        <v>13849</v>
      </c>
      <c r="O1017">
        <f t="shared" si="73"/>
        <v>13849</v>
      </c>
      <c r="P1017" s="29">
        <f t="shared" si="74"/>
        <v>1039632</v>
      </c>
      <c r="Q1017" t="e">
        <f>+VLOOKUP(O1017,'Bảng kê HĐ 2022'!N$1912:R$4434,4,0)</f>
        <v>#N/A</v>
      </c>
      <c r="R1017" t="e">
        <f>+VLOOKUP(O1017,'Hàng trả'!#REF!,2,0)</f>
        <v>#REF!</v>
      </c>
    </row>
    <row r="1018" spans="1:18" hidden="1" x14ac:dyDescent="0.3">
      <c r="A1018" s="10">
        <v>4</v>
      </c>
      <c r="B1018" s="64"/>
      <c r="C1018" s="6" t="s">
        <v>11981</v>
      </c>
      <c r="D1018" s="7">
        <v>44609</v>
      </c>
      <c r="E1018" s="8" t="s">
        <v>10193</v>
      </c>
      <c r="F1018" s="9">
        <v>901794</v>
      </c>
      <c r="G1018" s="8" t="s">
        <v>11066</v>
      </c>
      <c r="H1018" s="9">
        <v>92434</v>
      </c>
      <c r="I1018" s="69"/>
      <c r="J1018" s="70"/>
      <c r="K1018" s="71"/>
      <c r="L1018" s="77"/>
      <c r="M1018" s="78"/>
      <c r="N1018" t="str">
        <f t="shared" si="72"/>
        <v>12817</v>
      </c>
      <c r="O1018">
        <f t="shared" si="73"/>
        <v>12817</v>
      </c>
      <c r="P1018" s="29">
        <f t="shared" si="74"/>
        <v>901794</v>
      </c>
      <c r="Q1018" t="e">
        <f>+VLOOKUP(O1018,'Bảng kê HĐ 2022'!N$1912:R$4434,4,0)</f>
        <v>#N/A</v>
      </c>
      <c r="R1018" t="e">
        <f>+VLOOKUP(O1018,'Hàng trả'!#REF!,2,0)</f>
        <v>#REF!</v>
      </c>
    </row>
    <row r="1019" spans="1:18" hidden="1" x14ac:dyDescent="0.3">
      <c r="A1019" s="10">
        <v>4</v>
      </c>
      <c r="B1019" s="64"/>
      <c r="C1019" s="6" t="s">
        <v>11982</v>
      </c>
      <c r="D1019" s="7">
        <v>44613</v>
      </c>
      <c r="E1019" s="8" t="s">
        <v>10193</v>
      </c>
      <c r="F1019" s="9">
        <v>597744</v>
      </c>
      <c r="G1019" s="8" t="s">
        <v>11066</v>
      </c>
      <c r="H1019" s="9">
        <v>61269</v>
      </c>
      <c r="I1019" s="69"/>
      <c r="J1019" s="70"/>
      <c r="K1019" s="71"/>
      <c r="L1019" s="77"/>
      <c r="M1019" s="78"/>
      <c r="N1019" t="str">
        <f t="shared" si="72"/>
        <v>13261</v>
      </c>
      <c r="O1019">
        <f t="shared" si="73"/>
        <v>13261</v>
      </c>
      <c r="P1019" s="29">
        <f t="shared" si="74"/>
        <v>597744</v>
      </c>
      <c r="Q1019" t="e">
        <f>+VLOOKUP(O1019,'Bảng kê HĐ 2022'!N$1912:R$4434,4,0)</f>
        <v>#N/A</v>
      </c>
      <c r="R1019" t="e">
        <f>+VLOOKUP(O1019,'Hàng trả'!#REF!,2,0)</f>
        <v>#REF!</v>
      </c>
    </row>
    <row r="1020" spans="1:18" hidden="1" x14ac:dyDescent="0.3">
      <c r="A1020" s="10">
        <v>4</v>
      </c>
      <c r="B1020" s="64"/>
      <c r="C1020" s="6" t="s">
        <v>11983</v>
      </c>
      <c r="D1020" s="7">
        <v>44614</v>
      </c>
      <c r="E1020" s="8" t="s">
        <v>10193</v>
      </c>
      <c r="F1020" s="9">
        <v>793055</v>
      </c>
      <c r="G1020" s="8" t="s">
        <v>11066</v>
      </c>
      <c r="H1020" s="9">
        <v>81288</v>
      </c>
      <c r="I1020" s="69"/>
      <c r="J1020" s="70"/>
      <c r="K1020" s="71"/>
      <c r="L1020" s="77"/>
      <c r="M1020" s="78"/>
      <c r="N1020" t="str">
        <f t="shared" si="72"/>
        <v>13307</v>
      </c>
      <c r="O1020">
        <f t="shared" si="73"/>
        <v>13307</v>
      </c>
      <c r="P1020" s="29">
        <f t="shared" si="74"/>
        <v>793055</v>
      </c>
      <c r="Q1020" t="e">
        <f>+VLOOKUP(O1020,'Bảng kê HĐ 2022'!N$1912:R$4434,4,0)</f>
        <v>#N/A</v>
      </c>
      <c r="R1020" t="e">
        <f>+VLOOKUP(O1020,'Hàng trả'!#REF!,2,0)</f>
        <v>#REF!</v>
      </c>
    </row>
    <row r="1021" spans="1:18" hidden="1" x14ac:dyDescent="0.3">
      <c r="A1021" s="10">
        <v>4</v>
      </c>
      <c r="B1021" s="64"/>
      <c r="C1021" s="6" t="s">
        <v>11984</v>
      </c>
      <c r="D1021" s="7">
        <v>44616</v>
      </c>
      <c r="E1021" s="8" t="s">
        <v>11162</v>
      </c>
      <c r="F1021" s="9">
        <v>671933</v>
      </c>
      <c r="G1021" s="8" t="s">
        <v>11066</v>
      </c>
      <c r="H1021" s="9">
        <v>68873</v>
      </c>
      <c r="I1021" s="69"/>
      <c r="J1021" s="70"/>
      <c r="K1021" s="71"/>
      <c r="L1021" s="77"/>
      <c r="M1021" s="78"/>
      <c r="N1021" t="str">
        <f t="shared" si="72"/>
        <v>13866</v>
      </c>
      <c r="O1021">
        <f t="shared" si="73"/>
        <v>13866</v>
      </c>
      <c r="P1021" s="29">
        <f t="shared" si="74"/>
        <v>671933</v>
      </c>
      <c r="Q1021" t="e">
        <f>+VLOOKUP(O1021,'Bảng kê HĐ 2022'!N$1912:R$4434,4,0)</f>
        <v>#N/A</v>
      </c>
      <c r="R1021" t="e">
        <f>+VLOOKUP(O1021,'Hàng trả'!#REF!,2,0)</f>
        <v>#REF!</v>
      </c>
    </row>
    <row r="1022" spans="1:18" hidden="1" x14ac:dyDescent="0.3">
      <c r="A1022" s="10">
        <v>4</v>
      </c>
      <c r="B1022" s="65"/>
      <c r="C1022" s="6" t="s">
        <v>11985</v>
      </c>
      <c r="D1022" s="7">
        <v>44617</v>
      </c>
      <c r="E1022" s="8" t="s">
        <v>10203</v>
      </c>
      <c r="F1022" s="9">
        <v>1226586</v>
      </c>
      <c r="G1022" s="8" t="s">
        <v>11066</v>
      </c>
      <c r="H1022" s="9">
        <v>125725</v>
      </c>
      <c r="I1022" s="72"/>
      <c r="J1022" s="73"/>
      <c r="K1022" s="74"/>
      <c r="L1022" s="79"/>
      <c r="M1022" s="80"/>
      <c r="N1022" t="str">
        <f t="shared" si="72"/>
        <v>14279</v>
      </c>
      <c r="O1022">
        <f t="shared" si="73"/>
        <v>14279</v>
      </c>
      <c r="P1022" s="29">
        <f t="shared" si="74"/>
        <v>1226586</v>
      </c>
      <c r="Q1022" t="e">
        <f>+VLOOKUP(O1022,'Bảng kê HĐ 2022'!N$1912:R$4434,4,0)</f>
        <v>#N/A</v>
      </c>
      <c r="R1022" t="e">
        <f>+VLOOKUP(O1022,'Hàng trả'!#REF!,2,0)</f>
        <v>#REF!</v>
      </c>
    </row>
    <row r="1023" spans="1:18" hidden="1" x14ac:dyDescent="0.3">
      <c r="A1023" s="10">
        <v>4</v>
      </c>
      <c r="B1023" s="63" t="s">
        <v>11986</v>
      </c>
      <c r="C1023" s="6" t="s">
        <v>11987</v>
      </c>
      <c r="D1023" s="7">
        <v>44607</v>
      </c>
      <c r="E1023" s="8" t="s">
        <v>10193</v>
      </c>
      <c r="F1023" s="9">
        <v>396527</v>
      </c>
      <c r="G1023" s="8" t="s">
        <v>11066</v>
      </c>
      <c r="H1023" s="9">
        <v>40644</v>
      </c>
      <c r="I1023" s="66">
        <v>1779417</v>
      </c>
      <c r="J1023" s="67"/>
      <c r="K1023" s="68"/>
      <c r="L1023" s="75" t="s">
        <v>10189</v>
      </c>
      <c r="M1023" s="76"/>
      <c r="N1023" t="str">
        <f t="shared" si="72"/>
        <v>12736</v>
      </c>
      <c r="O1023">
        <f t="shared" si="73"/>
        <v>12736</v>
      </c>
      <c r="P1023" s="29">
        <f t="shared" si="74"/>
        <v>396527</v>
      </c>
      <c r="Q1023" t="e">
        <f>+VLOOKUP(O1023,'Bảng kê HĐ 2022'!N$1912:R$4434,4,0)</f>
        <v>#N/A</v>
      </c>
      <c r="R1023" t="e">
        <f>+VLOOKUP(O1023,'Hàng trả'!#REF!,2,0)</f>
        <v>#REF!</v>
      </c>
    </row>
    <row r="1024" spans="1:18" hidden="1" x14ac:dyDescent="0.3">
      <c r="A1024" s="10">
        <v>4</v>
      </c>
      <c r="B1024" s="65"/>
      <c r="C1024" s="6" t="s">
        <v>11988</v>
      </c>
      <c r="D1024" s="7">
        <v>44602</v>
      </c>
      <c r="E1024" s="8" t="s">
        <v>11078</v>
      </c>
      <c r="F1024" s="9">
        <v>1586110</v>
      </c>
      <c r="G1024" s="8" t="s">
        <v>11066</v>
      </c>
      <c r="H1024" s="9">
        <v>162576</v>
      </c>
      <c r="I1024" s="72"/>
      <c r="J1024" s="73"/>
      <c r="K1024" s="74"/>
      <c r="L1024" s="79"/>
      <c r="M1024" s="80"/>
      <c r="N1024" t="str">
        <f t="shared" si="72"/>
        <v>11280</v>
      </c>
      <c r="O1024">
        <f t="shared" si="73"/>
        <v>11280</v>
      </c>
      <c r="P1024" s="29">
        <f t="shared" si="74"/>
        <v>1586110</v>
      </c>
      <c r="Q1024" t="e">
        <f>+VLOOKUP(O1024,'Bảng kê HĐ 2022'!N$1912:R$4434,4,0)</f>
        <v>#N/A</v>
      </c>
      <c r="R1024" t="e">
        <f>+VLOOKUP(O1024,'Hàng trả'!#REF!,2,0)</f>
        <v>#REF!</v>
      </c>
    </row>
    <row r="1025" spans="1:18" hidden="1" x14ac:dyDescent="0.3">
      <c r="A1025" s="10">
        <v>4</v>
      </c>
      <c r="B1025" s="63" t="s">
        <v>11989</v>
      </c>
      <c r="C1025" s="6" t="s">
        <v>11990</v>
      </c>
      <c r="D1025" s="7">
        <v>44618</v>
      </c>
      <c r="E1025" s="8" t="s">
        <v>10193</v>
      </c>
      <c r="F1025" s="9">
        <v>2136385</v>
      </c>
      <c r="G1025" s="8" t="s">
        <v>11066</v>
      </c>
      <c r="H1025" s="9">
        <v>218979</v>
      </c>
      <c r="I1025" s="66">
        <v>2623092</v>
      </c>
      <c r="J1025" s="67"/>
      <c r="K1025" s="68"/>
      <c r="L1025" s="75" t="s">
        <v>10189</v>
      </c>
      <c r="M1025" s="76"/>
      <c r="N1025" t="str">
        <f t="shared" si="72"/>
        <v>14330</v>
      </c>
      <c r="O1025">
        <f t="shared" si="73"/>
        <v>14330</v>
      </c>
      <c r="P1025" s="29">
        <f t="shared" si="74"/>
        <v>2136385</v>
      </c>
      <c r="Q1025" t="e">
        <f>+VLOOKUP(O1025,'Bảng kê HĐ 2022'!N$1912:R$4434,4,0)</f>
        <v>#N/A</v>
      </c>
      <c r="R1025" t="e">
        <f>+VLOOKUP(O1025,'Hàng trả'!#REF!,2,0)</f>
        <v>#REF!</v>
      </c>
    </row>
    <row r="1026" spans="1:18" hidden="1" x14ac:dyDescent="0.3">
      <c r="A1026" s="10">
        <v>4</v>
      </c>
      <c r="B1026" s="65"/>
      <c r="C1026" s="6" t="s">
        <v>11991</v>
      </c>
      <c r="D1026" s="7">
        <v>44602</v>
      </c>
      <c r="E1026" s="8" t="s">
        <v>10203</v>
      </c>
      <c r="F1026" s="9">
        <v>786280</v>
      </c>
      <c r="G1026" s="8" t="s">
        <v>11066</v>
      </c>
      <c r="H1026" s="9">
        <v>80594</v>
      </c>
      <c r="I1026" s="72"/>
      <c r="J1026" s="73"/>
      <c r="K1026" s="74"/>
      <c r="L1026" s="79"/>
      <c r="M1026" s="80"/>
      <c r="N1026" t="str">
        <f t="shared" si="72"/>
        <v>11272</v>
      </c>
      <c r="O1026">
        <f t="shared" si="73"/>
        <v>11272</v>
      </c>
      <c r="P1026" s="29">
        <f t="shared" si="74"/>
        <v>786280</v>
      </c>
      <c r="Q1026" t="e">
        <f>+VLOOKUP(O1026,'Bảng kê HĐ 2022'!N$1912:R$4434,4,0)</f>
        <v>#N/A</v>
      </c>
      <c r="R1026" t="e">
        <f>+VLOOKUP(O1026,'Hàng trả'!#REF!,2,0)</f>
        <v>#REF!</v>
      </c>
    </row>
    <row r="1027" spans="1:18" hidden="1" x14ac:dyDescent="0.3">
      <c r="A1027" s="10">
        <v>4</v>
      </c>
      <c r="B1027" s="63" t="s">
        <v>11992</v>
      </c>
      <c r="C1027" s="6" t="s">
        <v>11993</v>
      </c>
      <c r="D1027" s="7">
        <v>44609</v>
      </c>
      <c r="E1027" s="8" t="s">
        <v>10203</v>
      </c>
      <c r="F1027" s="9">
        <v>278554</v>
      </c>
      <c r="G1027" s="8" t="s">
        <v>11066</v>
      </c>
      <c r="H1027" s="9">
        <v>28552</v>
      </c>
      <c r="I1027" s="66">
        <v>1610274</v>
      </c>
      <c r="J1027" s="67"/>
      <c r="K1027" s="68"/>
      <c r="L1027" s="75" t="s">
        <v>10189</v>
      </c>
      <c r="M1027" s="76"/>
      <c r="N1027" t="str">
        <f t="shared" si="72"/>
        <v>12856</v>
      </c>
      <c r="O1027">
        <f t="shared" si="73"/>
        <v>12856</v>
      </c>
      <c r="P1027" s="29">
        <f t="shared" si="74"/>
        <v>278554</v>
      </c>
      <c r="Q1027" t="e">
        <f>+VLOOKUP(O1027,'Bảng kê HĐ 2022'!N$1912:R$4434,4,0)</f>
        <v>#N/A</v>
      </c>
      <c r="R1027" t="e">
        <f>+VLOOKUP(O1027,'Hàng trả'!#REF!,2,0)</f>
        <v>#REF!</v>
      </c>
    </row>
    <row r="1028" spans="1:18" hidden="1" x14ac:dyDescent="0.3">
      <c r="A1028" s="10">
        <v>4</v>
      </c>
      <c r="B1028" s="65"/>
      <c r="C1028" s="6" t="s">
        <v>11994</v>
      </c>
      <c r="D1028" s="7">
        <v>44602</v>
      </c>
      <c r="E1028" s="8" t="s">
        <v>11162</v>
      </c>
      <c r="F1028" s="9">
        <v>1515623</v>
      </c>
      <c r="G1028" s="8" t="s">
        <v>11066</v>
      </c>
      <c r="H1028" s="9">
        <v>155351</v>
      </c>
      <c r="I1028" s="72"/>
      <c r="J1028" s="73"/>
      <c r="K1028" s="74"/>
      <c r="L1028" s="79"/>
      <c r="M1028" s="80"/>
      <c r="N1028" t="str">
        <f t="shared" si="72"/>
        <v>11271</v>
      </c>
      <c r="O1028">
        <f t="shared" si="73"/>
        <v>11271</v>
      </c>
      <c r="P1028" s="29">
        <f t="shared" si="74"/>
        <v>1515623</v>
      </c>
      <c r="Q1028" t="e">
        <f>+VLOOKUP(O1028,'Bảng kê HĐ 2022'!N$1912:R$4434,4,0)</f>
        <v>#N/A</v>
      </c>
      <c r="R1028" t="e">
        <f>+VLOOKUP(O1028,'Hàng trả'!#REF!,2,0)</f>
        <v>#REF!</v>
      </c>
    </row>
    <row r="1029" spans="1:18" hidden="1" x14ac:dyDescent="0.3">
      <c r="A1029" s="10">
        <v>4</v>
      </c>
      <c r="B1029" s="5" t="s">
        <v>11995</v>
      </c>
      <c r="C1029" s="6" t="s">
        <v>11996</v>
      </c>
      <c r="D1029" s="7">
        <v>44611</v>
      </c>
      <c r="E1029" s="8" t="s">
        <v>10304</v>
      </c>
      <c r="F1029" s="9">
        <v>891774</v>
      </c>
      <c r="G1029" s="8" t="s">
        <v>11066</v>
      </c>
      <c r="H1029" s="9">
        <v>91407</v>
      </c>
      <c r="I1029" s="93">
        <v>800367</v>
      </c>
      <c r="J1029" s="94"/>
      <c r="K1029" s="95"/>
      <c r="L1029" s="96" t="s">
        <v>10189</v>
      </c>
      <c r="M1029" s="97"/>
      <c r="N1029" t="str">
        <f t="shared" si="72"/>
        <v>13098</v>
      </c>
      <c r="O1029">
        <f t="shared" si="73"/>
        <v>13098</v>
      </c>
      <c r="P1029" s="29">
        <f t="shared" si="74"/>
        <v>891774</v>
      </c>
      <c r="Q1029" t="e">
        <f>+VLOOKUP(O1029,'Bảng kê HĐ 2022'!N$1912:R$4434,4,0)</f>
        <v>#N/A</v>
      </c>
      <c r="R1029" t="e">
        <f>+VLOOKUP(O1029,'Hàng trả'!#REF!,2,0)</f>
        <v>#REF!</v>
      </c>
    </row>
    <row r="1030" spans="1:18" hidden="1" x14ac:dyDescent="0.3">
      <c r="A1030" s="10">
        <v>4</v>
      </c>
      <c r="B1030" s="63" t="s">
        <v>11997</v>
      </c>
      <c r="C1030" s="6" t="s">
        <v>11998</v>
      </c>
      <c r="D1030" s="7">
        <v>44603</v>
      </c>
      <c r="E1030" s="8" t="s">
        <v>11162</v>
      </c>
      <c r="F1030" s="9">
        <v>745602</v>
      </c>
      <c r="G1030" s="8" t="s">
        <v>11066</v>
      </c>
      <c r="H1030" s="9">
        <v>76424</v>
      </c>
      <c r="I1030" s="66">
        <v>1693835</v>
      </c>
      <c r="J1030" s="67"/>
      <c r="K1030" s="68"/>
      <c r="L1030" s="75" t="s">
        <v>10189</v>
      </c>
      <c r="M1030" s="76"/>
      <c r="N1030" t="str">
        <f t="shared" si="72"/>
        <v>11493</v>
      </c>
      <c r="O1030">
        <f t="shared" si="73"/>
        <v>11493</v>
      </c>
      <c r="P1030" s="29">
        <f t="shared" si="74"/>
        <v>745602</v>
      </c>
      <c r="Q1030" t="e">
        <f>+VLOOKUP(O1030,'Bảng kê HĐ 2022'!N$1912:R$4434,4,0)</f>
        <v>#N/A</v>
      </c>
      <c r="R1030" t="e">
        <f>+VLOOKUP(O1030,'Hàng trả'!#REF!,2,0)</f>
        <v>#REF!</v>
      </c>
    </row>
    <row r="1031" spans="1:18" hidden="1" x14ac:dyDescent="0.3">
      <c r="A1031" s="10">
        <v>4</v>
      </c>
      <c r="B1031" s="65"/>
      <c r="C1031" s="6" t="s">
        <v>11999</v>
      </c>
      <c r="D1031" s="7">
        <v>44609</v>
      </c>
      <c r="E1031" s="8" t="s">
        <v>10205</v>
      </c>
      <c r="F1031" s="9">
        <v>1141679</v>
      </c>
      <c r="G1031" s="8" t="s">
        <v>11066</v>
      </c>
      <c r="H1031" s="9">
        <v>117022</v>
      </c>
      <c r="I1031" s="72"/>
      <c r="J1031" s="73"/>
      <c r="K1031" s="74"/>
      <c r="L1031" s="79"/>
      <c r="M1031" s="80"/>
      <c r="N1031" t="str">
        <f t="shared" si="72"/>
        <v>12837</v>
      </c>
      <c r="O1031">
        <f t="shared" si="73"/>
        <v>12837</v>
      </c>
      <c r="P1031" s="29">
        <f t="shared" si="74"/>
        <v>1141679</v>
      </c>
      <c r="Q1031" t="e">
        <f>+VLOOKUP(O1031,'Bảng kê HĐ 2022'!N$1912:R$4434,4,0)</f>
        <v>#N/A</v>
      </c>
      <c r="R1031" t="e">
        <f>+VLOOKUP(O1031,'Hàng trả'!#REF!,2,0)</f>
        <v>#REF!</v>
      </c>
    </row>
    <row r="1032" spans="1:18" hidden="1" x14ac:dyDescent="0.3">
      <c r="A1032" s="10">
        <v>4</v>
      </c>
      <c r="B1032" s="63" t="s">
        <v>12000</v>
      </c>
      <c r="C1032" s="6" t="s">
        <v>12001</v>
      </c>
      <c r="D1032" s="7">
        <v>44632</v>
      </c>
      <c r="E1032" s="8" t="s">
        <v>12002</v>
      </c>
      <c r="F1032" s="9">
        <v>599713</v>
      </c>
      <c r="G1032" s="8" t="s">
        <v>11066</v>
      </c>
      <c r="H1032" s="9">
        <v>61471</v>
      </c>
      <c r="I1032" s="66">
        <v>269504598</v>
      </c>
      <c r="J1032" s="67"/>
      <c r="K1032" s="68"/>
      <c r="L1032" s="75" t="s">
        <v>10189</v>
      </c>
      <c r="M1032" s="76"/>
      <c r="N1032" t="str">
        <f t="shared" si="72"/>
        <v>01713</v>
      </c>
      <c r="O1032">
        <f t="shared" si="73"/>
        <v>1713</v>
      </c>
      <c r="P1032" s="29">
        <f t="shared" si="74"/>
        <v>599713</v>
      </c>
      <c r="Q1032" t="e">
        <f>+VLOOKUP(O1032,'Bảng kê HĐ 2022'!N$1912:R$4434,4,0)</f>
        <v>#N/A</v>
      </c>
      <c r="R1032" t="e">
        <f>+VLOOKUP(O1032,'Hàng trả'!#REF!,2,0)</f>
        <v>#REF!</v>
      </c>
    </row>
    <row r="1033" spans="1:18" hidden="1" x14ac:dyDescent="0.3">
      <c r="A1033" s="10">
        <v>4</v>
      </c>
      <c r="B1033" s="64"/>
      <c r="C1033" s="6" t="s">
        <v>12003</v>
      </c>
      <c r="D1033" s="7">
        <v>44624</v>
      </c>
      <c r="E1033" s="8" t="s">
        <v>11123</v>
      </c>
      <c r="F1033" s="9">
        <v>760334</v>
      </c>
      <c r="G1033" s="8" t="s">
        <v>11066</v>
      </c>
      <c r="H1033" s="9">
        <v>77934</v>
      </c>
      <c r="I1033" s="69"/>
      <c r="J1033" s="70"/>
      <c r="K1033" s="71"/>
      <c r="L1033" s="77"/>
      <c r="M1033" s="78"/>
      <c r="N1033" t="str">
        <f>+RIGHT(C1033,2)</f>
        <v>46</v>
      </c>
      <c r="O1033">
        <f t="shared" ref="O1033:O1096" si="76">+N1033*1</f>
        <v>46</v>
      </c>
      <c r="P1033" s="29">
        <f t="shared" ref="P1033:P1096" si="77">+F1033</f>
        <v>760334</v>
      </c>
      <c r="Q1033" t="e">
        <f>+VLOOKUP(O1033,'Bảng kê HĐ 2022'!N$1912:R$4434,4,0)</f>
        <v>#N/A</v>
      </c>
      <c r="R1033" t="e">
        <f>+VLOOKUP(O1033,'Hàng trả'!#REF!,2,0)</f>
        <v>#REF!</v>
      </c>
    </row>
    <row r="1034" spans="1:18" hidden="1" x14ac:dyDescent="0.3">
      <c r="A1034" s="10">
        <v>4</v>
      </c>
      <c r="B1034" s="64"/>
      <c r="C1034" s="6" t="s">
        <v>12004</v>
      </c>
      <c r="D1034" s="7">
        <v>44621</v>
      </c>
      <c r="E1034" s="8" t="s">
        <v>11123</v>
      </c>
      <c r="F1034" s="9">
        <v>630811</v>
      </c>
      <c r="G1034" s="8" t="s">
        <v>11066</v>
      </c>
      <c r="H1034" s="9">
        <v>64658</v>
      </c>
      <c r="I1034" s="69"/>
      <c r="J1034" s="70"/>
      <c r="K1034" s="71"/>
      <c r="L1034" s="77"/>
      <c r="M1034" s="78"/>
      <c r="N1034" t="str">
        <f t="shared" ref="N1034:N1096" si="78">+RIGHT(C1034,5)</f>
        <v>14954</v>
      </c>
      <c r="O1034">
        <f t="shared" si="76"/>
        <v>14954</v>
      </c>
      <c r="P1034" s="29">
        <f t="shared" si="77"/>
        <v>630811</v>
      </c>
      <c r="Q1034" t="e">
        <f>+VLOOKUP(O1034,'Bảng kê HĐ 2022'!N$1912:R$4434,4,0)</f>
        <v>#N/A</v>
      </c>
      <c r="R1034" t="e">
        <f>+VLOOKUP(O1034,'Hàng trả'!#REF!,2,0)</f>
        <v>#REF!</v>
      </c>
    </row>
    <row r="1035" spans="1:18" hidden="1" x14ac:dyDescent="0.3">
      <c r="A1035" s="10">
        <v>4</v>
      </c>
      <c r="B1035" s="64"/>
      <c r="C1035" s="6" t="s">
        <v>12005</v>
      </c>
      <c r="D1035" s="7">
        <v>44621</v>
      </c>
      <c r="E1035" s="8" t="s">
        <v>10220</v>
      </c>
      <c r="F1035" s="9">
        <v>1108612</v>
      </c>
      <c r="G1035" s="8" t="s">
        <v>11066</v>
      </c>
      <c r="H1035" s="9">
        <v>113633</v>
      </c>
      <c r="I1035" s="69"/>
      <c r="J1035" s="70"/>
      <c r="K1035" s="71"/>
      <c r="L1035" s="77"/>
      <c r="M1035" s="78"/>
      <c r="N1035" t="str">
        <f t="shared" si="78"/>
        <v>14916</v>
      </c>
      <c r="O1035">
        <f t="shared" si="76"/>
        <v>14916</v>
      </c>
      <c r="P1035" s="29">
        <f t="shared" si="77"/>
        <v>1108612</v>
      </c>
      <c r="Q1035" t="e">
        <f>+VLOOKUP(O1035,'Bảng kê HĐ 2022'!N$1912:R$4434,4,0)</f>
        <v>#N/A</v>
      </c>
      <c r="R1035" t="e">
        <f>+VLOOKUP(O1035,'Hàng trả'!#REF!,2,0)</f>
        <v>#REF!</v>
      </c>
    </row>
    <row r="1036" spans="1:18" hidden="1" x14ac:dyDescent="0.3">
      <c r="A1036" s="10">
        <v>4</v>
      </c>
      <c r="B1036" s="64"/>
      <c r="C1036" s="6" t="s">
        <v>12006</v>
      </c>
      <c r="D1036" s="7">
        <v>44621</v>
      </c>
      <c r="E1036" s="8" t="s">
        <v>11123</v>
      </c>
      <c r="F1036" s="9">
        <v>541966</v>
      </c>
      <c r="G1036" s="8" t="s">
        <v>11066</v>
      </c>
      <c r="H1036" s="9">
        <v>55552</v>
      </c>
      <c r="I1036" s="69"/>
      <c r="J1036" s="70"/>
      <c r="K1036" s="71"/>
      <c r="L1036" s="77"/>
      <c r="M1036" s="78"/>
      <c r="N1036" t="str">
        <f t="shared" si="78"/>
        <v>14929</v>
      </c>
      <c r="O1036">
        <f t="shared" si="76"/>
        <v>14929</v>
      </c>
      <c r="P1036" s="29">
        <f t="shared" si="77"/>
        <v>541966</v>
      </c>
      <c r="Q1036" t="e">
        <f>+VLOOKUP(O1036,'Bảng kê HĐ 2022'!N$1912:R$4434,4,0)</f>
        <v>#N/A</v>
      </c>
      <c r="R1036" t="e">
        <f>+VLOOKUP(O1036,'Hàng trả'!#REF!,2,0)</f>
        <v>#REF!</v>
      </c>
    </row>
    <row r="1037" spans="1:18" hidden="1" x14ac:dyDescent="0.3">
      <c r="A1037" s="10">
        <v>4</v>
      </c>
      <c r="B1037" s="64"/>
      <c r="C1037" s="6" t="s">
        <v>12007</v>
      </c>
      <c r="D1037" s="7">
        <v>44621</v>
      </c>
      <c r="E1037" s="8" t="s">
        <v>11136</v>
      </c>
      <c r="F1037" s="9">
        <v>2208357</v>
      </c>
      <c r="G1037" s="8" t="s">
        <v>11066</v>
      </c>
      <c r="H1037" s="9">
        <v>226357</v>
      </c>
      <c r="I1037" s="69"/>
      <c r="J1037" s="70"/>
      <c r="K1037" s="71"/>
      <c r="L1037" s="77"/>
      <c r="M1037" s="78"/>
      <c r="N1037" t="str">
        <f t="shared" si="78"/>
        <v>14936</v>
      </c>
      <c r="O1037">
        <f t="shared" si="76"/>
        <v>14936</v>
      </c>
      <c r="P1037" s="29">
        <f t="shared" si="77"/>
        <v>2208357</v>
      </c>
      <c r="Q1037" t="e">
        <f>+VLOOKUP(O1037,'Bảng kê HĐ 2022'!N$1912:R$4434,4,0)</f>
        <v>#N/A</v>
      </c>
      <c r="R1037" t="e">
        <f>+VLOOKUP(O1037,'Hàng trả'!#REF!,2,0)</f>
        <v>#REF!</v>
      </c>
    </row>
    <row r="1038" spans="1:18" hidden="1" x14ac:dyDescent="0.3">
      <c r="A1038" s="10">
        <v>4</v>
      </c>
      <c r="B1038" s="64"/>
      <c r="C1038" s="6" t="s">
        <v>12008</v>
      </c>
      <c r="D1038" s="7">
        <v>44630</v>
      </c>
      <c r="E1038" s="8" t="s">
        <v>11136</v>
      </c>
      <c r="F1038" s="9">
        <v>837630</v>
      </c>
      <c r="G1038" s="8" t="s">
        <v>11066</v>
      </c>
      <c r="H1038" s="9">
        <v>85857</v>
      </c>
      <c r="I1038" s="69"/>
      <c r="J1038" s="70"/>
      <c r="K1038" s="71"/>
      <c r="L1038" s="77"/>
      <c r="M1038" s="78"/>
      <c r="N1038" t="str">
        <f t="shared" si="78"/>
        <v>01124</v>
      </c>
      <c r="O1038">
        <f t="shared" si="76"/>
        <v>1124</v>
      </c>
      <c r="P1038" s="29">
        <f t="shared" si="77"/>
        <v>837630</v>
      </c>
      <c r="Q1038" t="e">
        <f>+VLOOKUP(O1038,'Bảng kê HĐ 2022'!N$1912:R$4434,4,0)</f>
        <v>#N/A</v>
      </c>
      <c r="R1038" t="e">
        <f>+VLOOKUP(O1038,'Hàng trả'!#REF!,2,0)</f>
        <v>#REF!</v>
      </c>
    </row>
    <row r="1039" spans="1:18" hidden="1" x14ac:dyDescent="0.3">
      <c r="A1039" s="10">
        <v>4</v>
      </c>
      <c r="B1039" s="64"/>
      <c r="C1039" s="6" t="s">
        <v>12009</v>
      </c>
      <c r="D1039" s="7">
        <v>44621</v>
      </c>
      <c r="E1039" s="8" t="s">
        <v>11162</v>
      </c>
      <c r="F1039" s="9">
        <v>1913095</v>
      </c>
      <c r="G1039" s="8" t="s">
        <v>11066</v>
      </c>
      <c r="H1039" s="9">
        <v>196092</v>
      </c>
      <c r="I1039" s="69"/>
      <c r="J1039" s="70"/>
      <c r="K1039" s="71"/>
      <c r="L1039" s="77"/>
      <c r="M1039" s="78"/>
      <c r="N1039" t="str">
        <f t="shared" si="78"/>
        <v>14942</v>
      </c>
      <c r="O1039">
        <f t="shared" si="76"/>
        <v>14942</v>
      </c>
      <c r="P1039" s="29">
        <f t="shared" si="77"/>
        <v>1913095</v>
      </c>
      <c r="Q1039" t="e">
        <f>+VLOOKUP(O1039,'Bảng kê HĐ 2022'!N$1912:R$4434,4,0)</f>
        <v>#N/A</v>
      </c>
      <c r="R1039" t="e">
        <f>+VLOOKUP(O1039,'Hàng trả'!#REF!,2,0)</f>
        <v>#REF!</v>
      </c>
    </row>
    <row r="1040" spans="1:18" hidden="1" x14ac:dyDescent="0.3">
      <c r="A1040" s="10">
        <v>4</v>
      </c>
      <c r="B1040" s="64"/>
      <c r="C1040" s="6" t="s">
        <v>12010</v>
      </c>
      <c r="D1040" s="7">
        <v>44631</v>
      </c>
      <c r="E1040" s="8" t="s">
        <v>11120</v>
      </c>
      <c r="F1040" s="9">
        <v>930443</v>
      </c>
      <c r="G1040" s="8" t="s">
        <v>11066</v>
      </c>
      <c r="H1040" s="9">
        <v>95370</v>
      </c>
      <c r="I1040" s="69"/>
      <c r="J1040" s="70"/>
      <c r="K1040" s="71"/>
      <c r="L1040" s="77"/>
      <c r="M1040" s="78"/>
      <c r="N1040" t="str">
        <f t="shared" si="78"/>
        <v>01467</v>
      </c>
      <c r="O1040">
        <f t="shared" si="76"/>
        <v>1467</v>
      </c>
      <c r="P1040" s="29">
        <f t="shared" si="77"/>
        <v>930443</v>
      </c>
      <c r="Q1040" t="e">
        <f>+VLOOKUP(O1040,'Bảng kê HĐ 2022'!N$1912:R$4434,4,0)</f>
        <v>#N/A</v>
      </c>
      <c r="R1040" t="e">
        <f>+VLOOKUP(O1040,'Hàng trả'!#REF!,2,0)</f>
        <v>#REF!</v>
      </c>
    </row>
    <row r="1041" spans="1:18" hidden="1" x14ac:dyDescent="0.3">
      <c r="A1041" s="10">
        <v>4</v>
      </c>
      <c r="B1041" s="64"/>
      <c r="C1041" s="6" t="s">
        <v>12011</v>
      </c>
      <c r="D1041" s="7">
        <v>44621</v>
      </c>
      <c r="E1041" s="8" t="s">
        <v>10203</v>
      </c>
      <c r="F1041" s="9">
        <v>2469938</v>
      </c>
      <c r="G1041" s="8" t="s">
        <v>11066</v>
      </c>
      <c r="H1041" s="9">
        <v>253169</v>
      </c>
      <c r="I1041" s="69"/>
      <c r="J1041" s="70"/>
      <c r="K1041" s="71"/>
      <c r="L1041" s="77"/>
      <c r="M1041" s="78"/>
      <c r="N1041" t="str">
        <f t="shared" si="78"/>
        <v>14945</v>
      </c>
      <c r="O1041">
        <f t="shared" si="76"/>
        <v>14945</v>
      </c>
      <c r="P1041" s="29">
        <f t="shared" si="77"/>
        <v>2469938</v>
      </c>
      <c r="Q1041" t="e">
        <f>+VLOOKUP(O1041,'Bảng kê HĐ 2022'!N$1912:R$4434,4,0)</f>
        <v>#N/A</v>
      </c>
      <c r="R1041" t="e">
        <f>+VLOOKUP(O1041,'Hàng trả'!#REF!,2,0)</f>
        <v>#REF!</v>
      </c>
    </row>
    <row r="1042" spans="1:18" hidden="1" x14ac:dyDescent="0.3">
      <c r="A1042" s="10">
        <v>4</v>
      </c>
      <c r="B1042" s="64"/>
      <c r="C1042" s="6" t="s">
        <v>12012</v>
      </c>
      <c r="D1042" s="7">
        <v>44632</v>
      </c>
      <c r="E1042" s="8" t="s">
        <v>10193</v>
      </c>
      <c r="F1042" s="9">
        <v>1335020</v>
      </c>
      <c r="G1042" s="8" t="s">
        <v>11066</v>
      </c>
      <c r="H1042" s="9">
        <v>136840</v>
      </c>
      <c r="I1042" s="69"/>
      <c r="J1042" s="70"/>
      <c r="K1042" s="71"/>
      <c r="L1042" s="77"/>
      <c r="M1042" s="78"/>
      <c r="N1042" t="str">
        <f>+RIGHT(C1042,4)</f>
        <v>1726</v>
      </c>
      <c r="O1042">
        <f t="shared" si="76"/>
        <v>1726</v>
      </c>
      <c r="P1042" s="29">
        <f t="shared" si="77"/>
        <v>1335020</v>
      </c>
      <c r="Q1042" t="e">
        <f>+VLOOKUP(O1042,'Bảng kê HĐ 2022'!N$1912:R$4434,4,0)</f>
        <v>#N/A</v>
      </c>
      <c r="R1042" t="e">
        <f>+VLOOKUP(O1042,'Hàng trả'!#REF!,2,0)</f>
        <v>#REF!</v>
      </c>
    </row>
    <row r="1043" spans="1:18" hidden="1" x14ac:dyDescent="0.3">
      <c r="A1043" s="10">
        <v>4</v>
      </c>
      <c r="B1043" s="64"/>
      <c r="C1043" s="6" t="s">
        <v>12013</v>
      </c>
      <c r="D1043" s="7">
        <v>44628</v>
      </c>
      <c r="E1043" s="8" t="s">
        <v>11120</v>
      </c>
      <c r="F1043" s="9">
        <v>1583420</v>
      </c>
      <c r="G1043" s="8" t="s">
        <v>11066</v>
      </c>
      <c r="H1043" s="9">
        <v>162301</v>
      </c>
      <c r="I1043" s="69"/>
      <c r="J1043" s="70"/>
      <c r="K1043" s="71"/>
      <c r="L1043" s="77"/>
      <c r="M1043" s="78"/>
      <c r="N1043" t="str">
        <f t="shared" si="78"/>
        <v>00657</v>
      </c>
      <c r="O1043">
        <f t="shared" si="76"/>
        <v>657</v>
      </c>
      <c r="P1043" s="29">
        <f t="shared" si="77"/>
        <v>1583420</v>
      </c>
      <c r="Q1043" t="e">
        <f>+VLOOKUP(O1043,'Bảng kê HĐ 2022'!N$1912:R$4434,4,0)</f>
        <v>#N/A</v>
      </c>
      <c r="R1043" t="e">
        <f>+VLOOKUP(O1043,'Hàng trả'!#REF!,2,0)</f>
        <v>#REF!</v>
      </c>
    </row>
    <row r="1044" spans="1:18" hidden="1" x14ac:dyDescent="0.3">
      <c r="A1044" s="10">
        <v>4</v>
      </c>
      <c r="B1044" s="64"/>
      <c r="C1044" s="6" t="s">
        <v>12014</v>
      </c>
      <c r="D1044" s="7">
        <v>44639</v>
      </c>
      <c r="E1044" s="8" t="s">
        <v>10203</v>
      </c>
      <c r="F1044" s="9">
        <v>1366148</v>
      </c>
      <c r="G1044" s="8" t="s">
        <v>11066</v>
      </c>
      <c r="H1044" s="9">
        <v>140030</v>
      </c>
      <c r="I1044" s="69"/>
      <c r="J1044" s="70"/>
      <c r="K1044" s="71"/>
      <c r="L1044" s="77"/>
      <c r="M1044" s="78"/>
      <c r="N1044" t="str">
        <f t="shared" si="78"/>
        <v>03014</v>
      </c>
      <c r="O1044">
        <f t="shared" si="76"/>
        <v>3014</v>
      </c>
      <c r="P1044" s="29">
        <f t="shared" si="77"/>
        <v>1366148</v>
      </c>
      <c r="Q1044" t="e">
        <f>+VLOOKUP(O1044,'Bảng kê HĐ 2022'!N$1912:R$4434,4,0)</f>
        <v>#N/A</v>
      </c>
      <c r="R1044" t="e">
        <f>+VLOOKUP(O1044,'Hàng trả'!#REF!,2,0)</f>
        <v>#REF!</v>
      </c>
    </row>
    <row r="1045" spans="1:18" hidden="1" x14ac:dyDescent="0.3">
      <c r="A1045" s="10">
        <v>4</v>
      </c>
      <c r="B1045" s="64"/>
      <c r="C1045" s="6" t="s">
        <v>12015</v>
      </c>
      <c r="D1045" s="7">
        <v>44634</v>
      </c>
      <c r="E1045" s="8" t="s">
        <v>10205</v>
      </c>
      <c r="F1045" s="9">
        <v>1299632</v>
      </c>
      <c r="G1045" s="8" t="s">
        <v>11066</v>
      </c>
      <c r="H1045" s="9">
        <v>133212</v>
      </c>
      <c r="I1045" s="69"/>
      <c r="J1045" s="70"/>
      <c r="K1045" s="71"/>
      <c r="L1045" s="77"/>
      <c r="M1045" s="78"/>
      <c r="N1045" t="str">
        <f t="shared" si="78"/>
        <v>01786</v>
      </c>
      <c r="O1045">
        <f t="shared" si="76"/>
        <v>1786</v>
      </c>
      <c r="P1045" s="29">
        <f t="shared" si="77"/>
        <v>1299632</v>
      </c>
      <c r="Q1045" t="e">
        <f>+VLOOKUP(O1045,'Bảng kê HĐ 2022'!N$1912:R$4434,4,0)</f>
        <v>#N/A</v>
      </c>
      <c r="R1045" t="e">
        <f>+VLOOKUP(O1045,'Hàng trả'!#REF!,2,0)</f>
        <v>#REF!</v>
      </c>
    </row>
    <row r="1046" spans="1:18" hidden="1" x14ac:dyDescent="0.3">
      <c r="A1046" s="10">
        <v>4</v>
      </c>
      <c r="B1046" s="64"/>
      <c r="C1046" s="6" t="s">
        <v>12016</v>
      </c>
      <c r="D1046" s="7">
        <v>44631</v>
      </c>
      <c r="E1046" s="8" t="s">
        <v>10203</v>
      </c>
      <c r="F1046" s="9">
        <v>477802</v>
      </c>
      <c r="G1046" s="8" t="s">
        <v>11066</v>
      </c>
      <c r="H1046" s="9">
        <v>48975</v>
      </c>
      <c r="I1046" s="69"/>
      <c r="J1046" s="70"/>
      <c r="K1046" s="71"/>
      <c r="L1046" s="77"/>
      <c r="M1046" s="78"/>
      <c r="N1046" t="str">
        <f t="shared" ref="N1046:N1048" si="79">+RIGHT(C1046,4)</f>
        <v>1441</v>
      </c>
      <c r="O1046">
        <f t="shared" si="76"/>
        <v>1441</v>
      </c>
      <c r="P1046" s="29">
        <f t="shared" si="77"/>
        <v>477802</v>
      </c>
      <c r="Q1046" t="e">
        <f>+VLOOKUP(O1046,'Bảng kê HĐ 2022'!N$1912:R$4434,4,0)</f>
        <v>#N/A</v>
      </c>
      <c r="R1046" t="e">
        <f>+VLOOKUP(O1046,'Hàng trả'!#REF!,2,0)</f>
        <v>#REF!</v>
      </c>
    </row>
    <row r="1047" spans="1:18" hidden="1" x14ac:dyDescent="0.3">
      <c r="A1047" s="10">
        <v>4</v>
      </c>
      <c r="B1047" s="64"/>
      <c r="C1047" s="6" t="s">
        <v>12017</v>
      </c>
      <c r="D1047" s="7">
        <v>44635</v>
      </c>
      <c r="E1047" s="8" t="s">
        <v>10193</v>
      </c>
      <c r="F1047" s="9">
        <v>837630</v>
      </c>
      <c r="G1047" s="8" t="s">
        <v>11066</v>
      </c>
      <c r="H1047" s="9">
        <v>85857</v>
      </c>
      <c r="I1047" s="69"/>
      <c r="J1047" s="70"/>
      <c r="K1047" s="71"/>
      <c r="L1047" s="77"/>
      <c r="M1047" s="78"/>
      <c r="N1047" t="str">
        <f t="shared" si="79"/>
        <v>1862</v>
      </c>
      <c r="O1047">
        <f t="shared" si="76"/>
        <v>1862</v>
      </c>
      <c r="P1047" s="29">
        <f t="shared" si="77"/>
        <v>837630</v>
      </c>
      <c r="Q1047" t="e">
        <f>+VLOOKUP(O1047,'Bảng kê HĐ 2022'!N$1912:R$4434,4,0)</f>
        <v>#N/A</v>
      </c>
      <c r="R1047" t="e">
        <f>+VLOOKUP(O1047,'Hàng trả'!#REF!,2,0)</f>
        <v>#REF!</v>
      </c>
    </row>
    <row r="1048" spans="1:18" hidden="1" x14ac:dyDescent="0.3">
      <c r="A1048" s="10">
        <v>4</v>
      </c>
      <c r="B1048" s="64"/>
      <c r="C1048" s="6" t="s">
        <v>12018</v>
      </c>
      <c r="D1048" s="7">
        <v>44631</v>
      </c>
      <c r="E1048" s="8" t="s">
        <v>10193</v>
      </c>
      <c r="F1048" s="9">
        <v>1742786</v>
      </c>
      <c r="G1048" s="8" t="s">
        <v>11066</v>
      </c>
      <c r="H1048" s="9">
        <v>178636</v>
      </c>
      <c r="I1048" s="69"/>
      <c r="J1048" s="70"/>
      <c r="K1048" s="71"/>
      <c r="L1048" s="77"/>
      <c r="M1048" s="78"/>
      <c r="N1048" t="str">
        <f t="shared" si="79"/>
        <v>1453</v>
      </c>
      <c r="O1048">
        <f t="shared" si="76"/>
        <v>1453</v>
      </c>
      <c r="P1048" s="29">
        <f t="shared" si="77"/>
        <v>1742786</v>
      </c>
      <c r="Q1048" t="e">
        <f>+VLOOKUP(O1048,'Bảng kê HĐ 2022'!N$1912:R$4434,4,0)</f>
        <v>#N/A</v>
      </c>
      <c r="R1048" t="e">
        <f>+VLOOKUP(O1048,'Hàng trả'!#REF!,2,0)</f>
        <v>#REF!</v>
      </c>
    </row>
    <row r="1049" spans="1:18" hidden="1" x14ac:dyDescent="0.3">
      <c r="A1049" s="10">
        <v>4</v>
      </c>
      <c r="B1049" s="64"/>
      <c r="C1049" s="6" t="s">
        <v>12019</v>
      </c>
      <c r="D1049" s="7">
        <v>44636</v>
      </c>
      <c r="E1049" s="8" t="s">
        <v>10220</v>
      </c>
      <c r="F1049" s="9">
        <v>684031</v>
      </c>
      <c r="G1049" s="8" t="s">
        <v>11066</v>
      </c>
      <c r="H1049" s="9">
        <v>70113</v>
      </c>
      <c r="I1049" s="69"/>
      <c r="J1049" s="70"/>
      <c r="K1049" s="71"/>
      <c r="L1049" s="77"/>
      <c r="M1049" s="78"/>
      <c r="N1049" t="str">
        <f t="shared" si="78"/>
        <v>02163</v>
      </c>
      <c r="O1049">
        <f t="shared" si="76"/>
        <v>2163</v>
      </c>
      <c r="P1049" s="29">
        <f t="shared" si="77"/>
        <v>684031</v>
      </c>
      <c r="Q1049" t="e">
        <f>+VLOOKUP(O1049,'Bảng kê HĐ 2022'!N$1912:R$4434,4,0)</f>
        <v>#N/A</v>
      </c>
      <c r="R1049" t="e">
        <f>+VLOOKUP(O1049,'Hàng trả'!#REF!,2,0)</f>
        <v>#REF!</v>
      </c>
    </row>
    <row r="1050" spans="1:18" hidden="1" x14ac:dyDescent="0.3">
      <c r="A1050" s="10">
        <v>4</v>
      </c>
      <c r="B1050" s="64"/>
      <c r="C1050" s="6" t="s">
        <v>12020</v>
      </c>
      <c r="D1050" s="7">
        <v>44628</v>
      </c>
      <c r="E1050" s="8" t="s">
        <v>12021</v>
      </c>
      <c r="F1050" s="9">
        <v>2500286</v>
      </c>
      <c r="G1050" s="8" t="s">
        <v>11066</v>
      </c>
      <c r="H1050" s="9">
        <v>256279</v>
      </c>
      <c r="I1050" s="69"/>
      <c r="J1050" s="70"/>
      <c r="K1050" s="71"/>
      <c r="L1050" s="77"/>
      <c r="M1050" s="78"/>
      <c r="N1050" t="str">
        <f t="shared" si="78"/>
        <v>00671</v>
      </c>
      <c r="O1050">
        <f t="shared" si="76"/>
        <v>671</v>
      </c>
      <c r="P1050" s="29">
        <f t="shared" si="77"/>
        <v>2500286</v>
      </c>
      <c r="Q1050" t="e">
        <f>+VLOOKUP(O1050,'Bảng kê HĐ 2022'!N$1912:R$4434,4,0)</f>
        <v>#N/A</v>
      </c>
      <c r="R1050" t="e">
        <f>+VLOOKUP(O1050,'Hàng trả'!#REF!,2,0)</f>
        <v>#REF!</v>
      </c>
    </row>
    <row r="1051" spans="1:18" hidden="1" x14ac:dyDescent="0.3">
      <c r="A1051" s="10">
        <v>4</v>
      </c>
      <c r="B1051" s="64"/>
      <c r="C1051" s="6" t="s">
        <v>12022</v>
      </c>
      <c r="D1051" s="7">
        <v>44638</v>
      </c>
      <c r="E1051" s="8" t="s">
        <v>10205</v>
      </c>
      <c r="F1051" s="9">
        <v>1267223</v>
      </c>
      <c r="G1051" s="8" t="s">
        <v>11066</v>
      </c>
      <c r="H1051" s="9">
        <v>129890</v>
      </c>
      <c r="I1051" s="69"/>
      <c r="J1051" s="70"/>
      <c r="K1051" s="71"/>
      <c r="L1051" s="77"/>
      <c r="M1051" s="78"/>
      <c r="N1051" t="str">
        <f t="shared" si="78"/>
        <v>02805</v>
      </c>
      <c r="O1051">
        <f t="shared" si="76"/>
        <v>2805</v>
      </c>
      <c r="P1051" s="29">
        <f t="shared" si="77"/>
        <v>1267223</v>
      </c>
      <c r="Q1051" t="e">
        <f>+VLOOKUP(O1051,'Bảng kê HĐ 2022'!N$1912:R$4434,4,0)</f>
        <v>#N/A</v>
      </c>
      <c r="R1051" t="e">
        <f>+VLOOKUP(O1051,'Hàng trả'!#REF!,2,0)</f>
        <v>#REF!</v>
      </c>
    </row>
    <row r="1052" spans="1:18" hidden="1" x14ac:dyDescent="0.3">
      <c r="A1052" s="10">
        <v>4</v>
      </c>
      <c r="B1052" s="64"/>
      <c r="C1052" s="6" t="s">
        <v>12023</v>
      </c>
      <c r="D1052" s="7">
        <v>44632</v>
      </c>
      <c r="E1052" s="8" t="s">
        <v>10193</v>
      </c>
      <c r="F1052" s="9">
        <v>1267223</v>
      </c>
      <c r="G1052" s="8" t="s">
        <v>11066</v>
      </c>
      <c r="H1052" s="9">
        <v>129890</v>
      </c>
      <c r="I1052" s="69"/>
      <c r="J1052" s="70"/>
      <c r="K1052" s="71"/>
      <c r="L1052" s="77"/>
      <c r="M1052" s="78"/>
      <c r="N1052" t="str">
        <f>+RIGHT(C1052,4)</f>
        <v>1720</v>
      </c>
      <c r="O1052">
        <f t="shared" si="76"/>
        <v>1720</v>
      </c>
      <c r="P1052" s="29">
        <f t="shared" si="77"/>
        <v>1267223</v>
      </c>
      <c r="Q1052" t="e">
        <f>+VLOOKUP(O1052,'Bảng kê HĐ 2022'!N$1912:R$4434,4,0)</f>
        <v>#N/A</v>
      </c>
      <c r="R1052" t="e">
        <f>+VLOOKUP(O1052,'Hàng trả'!#REF!,2,0)</f>
        <v>#REF!</v>
      </c>
    </row>
    <row r="1053" spans="1:18" hidden="1" x14ac:dyDescent="0.3">
      <c r="A1053" s="10">
        <v>4</v>
      </c>
      <c r="B1053" s="64"/>
      <c r="C1053" s="6" t="s">
        <v>12024</v>
      </c>
      <c r="D1053" s="7">
        <v>44637</v>
      </c>
      <c r="E1053" s="8" t="s">
        <v>10193</v>
      </c>
      <c r="F1053" s="9">
        <v>893743</v>
      </c>
      <c r="G1053" s="8" t="s">
        <v>11066</v>
      </c>
      <c r="H1053" s="9">
        <v>91609</v>
      </c>
      <c r="I1053" s="69"/>
      <c r="J1053" s="70"/>
      <c r="K1053" s="71"/>
      <c r="L1053" s="77"/>
      <c r="M1053" s="78"/>
      <c r="N1053" t="str">
        <f t="shared" si="78"/>
        <v>02667</v>
      </c>
      <c r="O1053">
        <f t="shared" si="76"/>
        <v>2667</v>
      </c>
      <c r="P1053" s="29">
        <f t="shared" si="77"/>
        <v>893743</v>
      </c>
      <c r="Q1053" t="e">
        <f>+VLOOKUP(O1053,'Bảng kê HĐ 2022'!N$1912:R$4434,4,0)</f>
        <v>#N/A</v>
      </c>
      <c r="R1053" t="e">
        <f>+VLOOKUP(O1053,'Hàng trả'!#REF!,2,0)</f>
        <v>#REF!</v>
      </c>
    </row>
    <row r="1054" spans="1:18" hidden="1" x14ac:dyDescent="0.3">
      <c r="A1054" s="10">
        <v>4</v>
      </c>
      <c r="B1054" s="64"/>
      <c r="C1054" s="6" t="s">
        <v>12025</v>
      </c>
      <c r="D1054" s="7">
        <v>44645</v>
      </c>
      <c r="E1054" s="8" t="s">
        <v>11078</v>
      </c>
      <c r="F1054" s="9">
        <v>948033</v>
      </c>
      <c r="G1054" s="8" t="s">
        <v>11066</v>
      </c>
      <c r="H1054" s="9">
        <v>97173</v>
      </c>
      <c r="I1054" s="69"/>
      <c r="J1054" s="70"/>
      <c r="K1054" s="71"/>
      <c r="L1054" s="77"/>
      <c r="M1054" s="78"/>
      <c r="N1054" t="str">
        <f t="shared" si="78"/>
        <v>03859</v>
      </c>
      <c r="O1054">
        <f t="shared" si="76"/>
        <v>3859</v>
      </c>
      <c r="P1054" s="29">
        <f t="shared" si="77"/>
        <v>948033</v>
      </c>
      <c r="Q1054" t="e">
        <f>+VLOOKUP(O1054,'Bảng kê HĐ 2022'!N$1912:R$4434,4,0)</f>
        <v>#N/A</v>
      </c>
      <c r="R1054" t="e">
        <f>+VLOOKUP(O1054,'Hàng trả'!#REF!,2,0)</f>
        <v>#REF!</v>
      </c>
    </row>
    <row r="1055" spans="1:18" hidden="1" x14ac:dyDescent="0.3">
      <c r="A1055" s="10">
        <v>4</v>
      </c>
      <c r="B1055" s="64"/>
      <c r="C1055" s="6" t="s">
        <v>12026</v>
      </c>
      <c r="D1055" s="7">
        <v>44648</v>
      </c>
      <c r="E1055" s="8" t="s">
        <v>10304</v>
      </c>
      <c r="F1055" s="9">
        <v>1043946</v>
      </c>
      <c r="G1055" s="8" t="s">
        <v>11066</v>
      </c>
      <c r="H1055" s="9">
        <v>107004</v>
      </c>
      <c r="I1055" s="69"/>
      <c r="J1055" s="70"/>
      <c r="K1055" s="71"/>
      <c r="L1055" s="77"/>
      <c r="M1055" s="78"/>
      <c r="N1055" t="str">
        <f t="shared" si="78"/>
        <v>04360</v>
      </c>
      <c r="O1055">
        <f t="shared" si="76"/>
        <v>4360</v>
      </c>
      <c r="P1055" s="29">
        <f t="shared" si="77"/>
        <v>1043946</v>
      </c>
      <c r="Q1055" t="e">
        <f>+VLOOKUP(O1055,'Bảng kê HĐ 2022'!N$1912:R$4434,4,0)</f>
        <v>#N/A</v>
      </c>
      <c r="R1055" t="e">
        <f>+VLOOKUP(O1055,'Hàng trả'!#REF!,2,0)</f>
        <v>#REF!</v>
      </c>
    </row>
    <row r="1056" spans="1:18" hidden="1" x14ac:dyDescent="0.3">
      <c r="A1056" s="10">
        <v>4</v>
      </c>
      <c r="B1056" s="64"/>
      <c r="C1056" s="6" t="s">
        <v>12027</v>
      </c>
      <c r="D1056" s="7">
        <v>44638</v>
      </c>
      <c r="E1056" s="8" t="s">
        <v>11078</v>
      </c>
      <c r="F1056" s="9">
        <v>1460470</v>
      </c>
      <c r="G1056" s="8" t="s">
        <v>11066</v>
      </c>
      <c r="H1056" s="9">
        <v>149698</v>
      </c>
      <c r="I1056" s="69"/>
      <c r="J1056" s="70"/>
      <c r="K1056" s="71"/>
      <c r="L1056" s="77"/>
      <c r="M1056" s="78"/>
      <c r="N1056" t="str">
        <f t="shared" si="78"/>
        <v>02795</v>
      </c>
      <c r="O1056">
        <f t="shared" si="76"/>
        <v>2795</v>
      </c>
      <c r="P1056" s="29">
        <f t="shared" si="77"/>
        <v>1460470</v>
      </c>
      <c r="Q1056" t="e">
        <f>+VLOOKUP(O1056,'Bảng kê HĐ 2022'!N$1912:R$4434,4,0)</f>
        <v>#N/A</v>
      </c>
      <c r="R1056" t="e">
        <f>+VLOOKUP(O1056,'Hàng trả'!#REF!,2,0)</f>
        <v>#REF!</v>
      </c>
    </row>
    <row r="1057" spans="1:18" hidden="1" x14ac:dyDescent="0.3">
      <c r="A1057" s="10">
        <v>4</v>
      </c>
      <c r="B1057" s="64"/>
      <c r="C1057" s="6" t="s">
        <v>12028</v>
      </c>
      <c r="D1057" s="7">
        <v>44645</v>
      </c>
      <c r="E1057" s="8" t="s">
        <v>12021</v>
      </c>
      <c r="F1057" s="9">
        <v>696557</v>
      </c>
      <c r="G1057" s="8" t="s">
        <v>11066</v>
      </c>
      <c r="H1057" s="9">
        <v>71397</v>
      </c>
      <c r="I1057" s="69"/>
      <c r="J1057" s="70"/>
      <c r="K1057" s="71"/>
      <c r="L1057" s="77"/>
      <c r="M1057" s="78"/>
      <c r="N1057" t="str">
        <f t="shared" si="78"/>
        <v>03865</v>
      </c>
      <c r="O1057">
        <f t="shared" si="76"/>
        <v>3865</v>
      </c>
      <c r="P1057" s="29">
        <f t="shared" si="77"/>
        <v>696557</v>
      </c>
      <c r="Q1057" t="e">
        <f>+VLOOKUP(O1057,'Bảng kê HĐ 2022'!N$1912:R$4434,4,0)</f>
        <v>#N/A</v>
      </c>
      <c r="R1057" t="e">
        <f>+VLOOKUP(O1057,'Hàng trả'!#REF!,2,0)</f>
        <v>#REF!</v>
      </c>
    </row>
    <row r="1058" spans="1:18" hidden="1" x14ac:dyDescent="0.3">
      <c r="A1058" s="10">
        <v>4</v>
      </c>
      <c r="B1058" s="64"/>
      <c r="C1058" s="6" t="s">
        <v>12029</v>
      </c>
      <c r="D1058" s="7">
        <v>44638</v>
      </c>
      <c r="E1058" s="8" t="s">
        <v>10205</v>
      </c>
      <c r="F1058" s="9">
        <v>726197</v>
      </c>
      <c r="G1058" s="8" t="s">
        <v>11066</v>
      </c>
      <c r="H1058" s="9">
        <v>74435</v>
      </c>
      <c r="I1058" s="69"/>
      <c r="J1058" s="70"/>
      <c r="K1058" s="71"/>
      <c r="L1058" s="77"/>
      <c r="M1058" s="78"/>
      <c r="N1058" t="str">
        <f t="shared" si="78"/>
        <v>02821</v>
      </c>
      <c r="O1058">
        <f t="shared" si="76"/>
        <v>2821</v>
      </c>
      <c r="P1058" s="29">
        <f t="shared" si="77"/>
        <v>726197</v>
      </c>
      <c r="Q1058" t="e">
        <f>+VLOOKUP(O1058,'Bảng kê HĐ 2022'!N$1912:R$4434,4,0)</f>
        <v>#N/A</v>
      </c>
      <c r="R1058" t="e">
        <f>+VLOOKUP(O1058,'Hàng trả'!#REF!,2,0)</f>
        <v>#REF!</v>
      </c>
    </row>
    <row r="1059" spans="1:18" hidden="1" x14ac:dyDescent="0.3">
      <c r="A1059" s="10">
        <v>4</v>
      </c>
      <c r="B1059" s="64"/>
      <c r="C1059" s="6" t="s">
        <v>12030</v>
      </c>
      <c r="D1059" s="7">
        <v>44624</v>
      </c>
      <c r="E1059" s="8" t="s">
        <v>11120</v>
      </c>
      <c r="F1059" s="9">
        <v>796992</v>
      </c>
      <c r="G1059" s="8" t="s">
        <v>11066</v>
      </c>
      <c r="H1059" s="9">
        <v>81692</v>
      </c>
      <c r="I1059" s="69"/>
      <c r="J1059" s="70"/>
      <c r="K1059" s="71"/>
      <c r="L1059" s="77"/>
      <c r="M1059" s="78"/>
      <c r="N1059" t="str">
        <f t="shared" si="78"/>
        <v>00232</v>
      </c>
      <c r="O1059">
        <f t="shared" si="76"/>
        <v>232</v>
      </c>
      <c r="P1059" s="29">
        <f t="shared" si="77"/>
        <v>796992</v>
      </c>
      <c r="Q1059" t="e">
        <f>+VLOOKUP(O1059,'Bảng kê HĐ 2022'!N$1912:R$4434,4,0)</f>
        <v>#N/A</v>
      </c>
      <c r="R1059" t="e">
        <f>+VLOOKUP(O1059,'Hàng trả'!#REF!,2,0)</f>
        <v>#REF!</v>
      </c>
    </row>
    <row r="1060" spans="1:18" hidden="1" x14ac:dyDescent="0.3">
      <c r="A1060" s="10">
        <v>4</v>
      </c>
      <c r="B1060" s="64"/>
      <c r="C1060" s="6" t="s">
        <v>12031</v>
      </c>
      <c r="D1060" s="7">
        <v>44645</v>
      </c>
      <c r="E1060" s="8" t="s">
        <v>10203</v>
      </c>
      <c r="F1060" s="9">
        <v>875994</v>
      </c>
      <c r="G1060" s="8" t="s">
        <v>11066</v>
      </c>
      <c r="H1060" s="9">
        <v>89789</v>
      </c>
      <c r="I1060" s="69"/>
      <c r="J1060" s="70"/>
      <c r="K1060" s="71"/>
      <c r="L1060" s="77"/>
      <c r="M1060" s="78"/>
      <c r="N1060" t="str">
        <f t="shared" si="78"/>
        <v>03848</v>
      </c>
      <c r="O1060">
        <f t="shared" si="76"/>
        <v>3848</v>
      </c>
      <c r="P1060" s="29">
        <f t="shared" si="77"/>
        <v>875994</v>
      </c>
      <c r="Q1060" t="e">
        <f>+VLOOKUP(O1060,'Bảng kê HĐ 2022'!N$1912:R$4434,4,0)</f>
        <v>#N/A</v>
      </c>
      <c r="R1060" t="e">
        <f>+VLOOKUP(O1060,'Hàng trả'!#REF!,2,0)</f>
        <v>#REF!</v>
      </c>
    </row>
    <row r="1061" spans="1:18" hidden="1" x14ac:dyDescent="0.3">
      <c r="A1061" s="10">
        <v>4</v>
      </c>
      <c r="B1061" s="64"/>
      <c r="C1061" s="6" t="s">
        <v>12032</v>
      </c>
      <c r="D1061" s="7">
        <v>44621</v>
      </c>
      <c r="E1061" s="8" t="s">
        <v>10203</v>
      </c>
      <c r="F1061" s="9">
        <v>882842</v>
      </c>
      <c r="G1061" s="8" t="s">
        <v>11066</v>
      </c>
      <c r="H1061" s="9">
        <v>90491</v>
      </c>
      <c r="I1061" s="69"/>
      <c r="J1061" s="70"/>
      <c r="K1061" s="71"/>
      <c r="L1061" s="77"/>
      <c r="M1061" s="78"/>
      <c r="N1061" t="str">
        <f t="shared" si="78"/>
        <v>14955</v>
      </c>
      <c r="O1061">
        <f t="shared" si="76"/>
        <v>14955</v>
      </c>
      <c r="P1061" s="29">
        <f t="shared" si="77"/>
        <v>882842</v>
      </c>
      <c r="Q1061" t="e">
        <f>+VLOOKUP(O1061,'Bảng kê HĐ 2022'!N$1912:R$4434,4,0)</f>
        <v>#N/A</v>
      </c>
      <c r="R1061" t="e">
        <f>+VLOOKUP(O1061,'Hàng trả'!#REF!,2,0)</f>
        <v>#REF!</v>
      </c>
    </row>
    <row r="1062" spans="1:18" hidden="1" x14ac:dyDescent="0.3">
      <c r="A1062" s="10">
        <v>4</v>
      </c>
      <c r="B1062" s="64"/>
      <c r="C1062" s="6" t="s">
        <v>12033</v>
      </c>
      <c r="D1062" s="7">
        <v>44635</v>
      </c>
      <c r="E1062" s="8" t="s">
        <v>10193</v>
      </c>
      <c r="F1062" s="9">
        <v>1089763</v>
      </c>
      <c r="G1062" s="8" t="s">
        <v>11066</v>
      </c>
      <c r="H1062" s="9">
        <v>111701</v>
      </c>
      <c r="I1062" s="69"/>
      <c r="J1062" s="70"/>
      <c r="K1062" s="71"/>
      <c r="L1062" s="77"/>
      <c r="M1062" s="78"/>
      <c r="N1062" t="str">
        <f>+RIGHT(C1062,4)</f>
        <v>1851</v>
      </c>
      <c r="O1062">
        <f t="shared" si="76"/>
        <v>1851</v>
      </c>
      <c r="P1062" s="29">
        <f t="shared" si="77"/>
        <v>1089763</v>
      </c>
      <c r="Q1062" t="e">
        <f>+VLOOKUP(O1062,'Bảng kê HĐ 2022'!N$1912:R$4434,4,0)</f>
        <v>#N/A</v>
      </c>
      <c r="R1062" t="e">
        <f>+VLOOKUP(O1062,'Hàng trả'!#REF!,2,0)</f>
        <v>#REF!</v>
      </c>
    </row>
    <row r="1063" spans="1:18" hidden="1" x14ac:dyDescent="0.3">
      <c r="A1063" s="10">
        <v>4</v>
      </c>
      <c r="B1063" s="64"/>
      <c r="C1063" s="6" t="s">
        <v>12034</v>
      </c>
      <c r="D1063" s="7">
        <v>44634</v>
      </c>
      <c r="E1063" s="8" t="s">
        <v>10220</v>
      </c>
      <c r="F1063" s="9">
        <v>1200775</v>
      </c>
      <c r="G1063" s="8" t="s">
        <v>11066</v>
      </c>
      <c r="H1063" s="9">
        <v>123079</v>
      </c>
      <c r="I1063" s="69"/>
      <c r="J1063" s="70"/>
      <c r="K1063" s="71"/>
      <c r="L1063" s="77"/>
      <c r="M1063" s="78"/>
      <c r="N1063" t="str">
        <f t="shared" si="78"/>
        <v>01778</v>
      </c>
      <c r="O1063">
        <f t="shared" si="76"/>
        <v>1778</v>
      </c>
      <c r="P1063" s="29">
        <f t="shared" si="77"/>
        <v>1200775</v>
      </c>
      <c r="Q1063" t="e">
        <f>+VLOOKUP(O1063,'Bảng kê HĐ 2022'!N$1912:R$4434,4,0)</f>
        <v>#N/A</v>
      </c>
      <c r="R1063" t="e">
        <f>+VLOOKUP(O1063,'Hàng trả'!#REF!,2,0)</f>
        <v>#REF!</v>
      </c>
    </row>
    <row r="1064" spans="1:18" hidden="1" x14ac:dyDescent="0.3">
      <c r="A1064" s="10">
        <v>4</v>
      </c>
      <c r="B1064" s="64"/>
      <c r="C1064" s="6" t="s">
        <v>12035</v>
      </c>
      <c r="D1064" s="7">
        <v>44645</v>
      </c>
      <c r="E1064" s="8" t="s">
        <v>10304</v>
      </c>
      <c r="F1064" s="9">
        <v>597744</v>
      </c>
      <c r="G1064" s="8" t="s">
        <v>11066</v>
      </c>
      <c r="H1064" s="9">
        <v>61269</v>
      </c>
      <c r="I1064" s="69"/>
      <c r="J1064" s="70"/>
      <c r="K1064" s="71"/>
      <c r="L1064" s="77"/>
      <c r="M1064" s="78"/>
      <c r="N1064" t="str">
        <f t="shared" si="78"/>
        <v>03840</v>
      </c>
      <c r="O1064">
        <f t="shared" si="76"/>
        <v>3840</v>
      </c>
      <c r="P1064" s="29">
        <f t="shared" si="77"/>
        <v>597744</v>
      </c>
      <c r="Q1064" t="e">
        <f>+VLOOKUP(O1064,'Bảng kê HĐ 2022'!N$1912:R$4434,4,0)</f>
        <v>#N/A</v>
      </c>
      <c r="R1064" t="e">
        <f>+VLOOKUP(O1064,'Hàng trả'!#REF!,2,0)</f>
        <v>#REF!</v>
      </c>
    </row>
    <row r="1065" spans="1:18" hidden="1" x14ac:dyDescent="0.3">
      <c r="A1065" s="10">
        <v>4</v>
      </c>
      <c r="B1065" s="64"/>
      <c r="C1065" s="6" t="s">
        <v>12036</v>
      </c>
      <c r="D1065" s="7">
        <v>44650</v>
      </c>
      <c r="E1065" s="8" t="s">
        <v>10193</v>
      </c>
      <c r="F1065" s="9">
        <v>477802</v>
      </c>
      <c r="G1065" s="8" t="s">
        <v>11066</v>
      </c>
      <c r="H1065" s="9">
        <v>48975</v>
      </c>
      <c r="I1065" s="69"/>
      <c r="J1065" s="70"/>
      <c r="K1065" s="71"/>
      <c r="L1065" s="77"/>
      <c r="M1065" s="78"/>
      <c r="N1065" t="str">
        <f>+RIGHT(C1065,4)</f>
        <v>4673</v>
      </c>
      <c r="O1065">
        <f t="shared" si="76"/>
        <v>4673</v>
      </c>
      <c r="P1065" s="29">
        <f t="shared" si="77"/>
        <v>477802</v>
      </c>
      <c r="Q1065" t="e">
        <f>+VLOOKUP(O1065,'Bảng kê HĐ 2022'!N$1912:R$4434,4,0)</f>
        <v>#N/A</v>
      </c>
      <c r="R1065" t="e">
        <f>+VLOOKUP(O1065,'Hàng trả'!#REF!,2,0)</f>
        <v>#REF!</v>
      </c>
    </row>
    <row r="1066" spans="1:18" hidden="1" x14ac:dyDescent="0.3">
      <c r="A1066" s="10">
        <v>4</v>
      </c>
      <c r="B1066" s="64"/>
      <c r="C1066" s="6" t="s">
        <v>12037</v>
      </c>
      <c r="D1066" s="7">
        <v>44648</v>
      </c>
      <c r="E1066" s="8" t="s">
        <v>11078</v>
      </c>
      <c r="F1066" s="9">
        <v>2067022</v>
      </c>
      <c r="G1066" s="8" t="s">
        <v>11066</v>
      </c>
      <c r="H1066" s="9">
        <v>211870</v>
      </c>
      <c r="I1066" s="69"/>
      <c r="J1066" s="70"/>
      <c r="K1066" s="71"/>
      <c r="L1066" s="77"/>
      <c r="M1066" s="78"/>
      <c r="N1066" t="str">
        <f t="shared" si="78"/>
        <v>04447</v>
      </c>
      <c r="O1066">
        <f t="shared" si="76"/>
        <v>4447</v>
      </c>
      <c r="P1066" s="29">
        <f t="shared" si="77"/>
        <v>2067022</v>
      </c>
      <c r="Q1066" t="e">
        <f>+VLOOKUP(O1066,'Bảng kê HĐ 2022'!N$1912:R$4434,4,0)</f>
        <v>#N/A</v>
      </c>
      <c r="R1066" t="e">
        <f>+VLOOKUP(O1066,'Hàng trả'!#REF!,2,0)</f>
        <v>#REF!</v>
      </c>
    </row>
    <row r="1067" spans="1:18" hidden="1" x14ac:dyDescent="0.3">
      <c r="A1067" s="10">
        <v>4</v>
      </c>
      <c r="B1067" s="64"/>
      <c r="C1067" s="6" t="s">
        <v>12038</v>
      </c>
      <c r="D1067" s="7">
        <v>44637</v>
      </c>
      <c r="E1067" s="8" t="s">
        <v>11078</v>
      </c>
      <c r="F1067" s="9">
        <v>671458</v>
      </c>
      <c r="G1067" s="8" t="s">
        <v>11066</v>
      </c>
      <c r="H1067" s="9">
        <v>68824</v>
      </c>
      <c r="I1067" s="69"/>
      <c r="J1067" s="70"/>
      <c r="K1067" s="71"/>
      <c r="L1067" s="77"/>
      <c r="M1067" s="78"/>
      <c r="N1067" t="str">
        <f t="shared" si="78"/>
        <v>02404</v>
      </c>
      <c r="O1067">
        <f t="shared" si="76"/>
        <v>2404</v>
      </c>
      <c r="P1067" s="29">
        <f t="shared" si="77"/>
        <v>671458</v>
      </c>
      <c r="Q1067" t="e">
        <f>+VLOOKUP(O1067,'Bảng kê HĐ 2022'!N$1912:R$4434,4,0)</f>
        <v>#N/A</v>
      </c>
      <c r="R1067" t="e">
        <f>+VLOOKUP(O1067,'Hàng trả'!#REF!,2,0)</f>
        <v>#REF!</v>
      </c>
    </row>
    <row r="1068" spans="1:18" hidden="1" x14ac:dyDescent="0.3">
      <c r="A1068" s="10">
        <v>4</v>
      </c>
      <c r="B1068" s="64"/>
      <c r="C1068" s="6" t="s">
        <v>12039</v>
      </c>
      <c r="D1068" s="7">
        <v>44651</v>
      </c>
      <c r="E1068" s="8" t="s">
        <v>10205</v>
      </c>
      <c r="F1068" s="9">
        <v>996241</v>
      </c>
      <c r="G1068" s="8" t="s">
        <v>11066</v>
      </c>
      <c r="H1068" s="9">
        <v>102115</v>
      </c>
      <c r="I1068" s="69"/>
      <c r="J1068" s="70"/>
      <c r="K1068" s="71"/>
      <c r="L1068" s="77"/>
      <c r="M1068" s="78"/>
      <c r="N1068" t="str">
        <f t="shared" si="78"/>
        <v>04737</v>
      </c>
      <c r="O1068">
        <f t="shared" si="76"/>
        <v>4737</v>
      </c>
      <c r="P1068" s="29">
        <f t="shared" si="77"/>
        <v>996241</v>
      </c>
      <c r="Q1068" t="e">
        <f>+VLOOKUP(O1068,'Bảng kê HĐ 2022'!N$1912:R$4434,4,0)</f>
        <v>#N/A</v>
      </c>
      <c r="R1068" t="e">
        <f>+VLOOKUP(O1068,'Hàng trả'!#REF!,2,0)</f>
        <v>#REF!</v>
      </c>
    </row>
    <row r="1069" spans="1:18" hidden="1" x14ac:dyDescent="0.3">
      <c r="A1069" s="10">
        <v>4</v>
      </c>
      <c r="B1069" s="64"/>
      <c r="C1069" s="6" t="s">
        <v>12040</v>
      </c>
      <c r="D1069" s="7">
        <v>44645</v>
      </c>
      <c r="E1069" s="8" t="s">
        <v>10205</v>
      </c>
      <c r="F1069" s="9">
        <v>508868</v>
      </c>
      <c r="G1069" s="8" t="s">
        <v>11066</v>
      </c>
      <c r="H1069" s="9">
        <v>52159</v>
      </c>
      <c r="I1069" s="69"/>
      <c r="J1069" s="70"/>
      <c r="K1069" s="71"/>
      <c r="L1069" s="77"/>
      <c r="M1069" s="78"/>
      <c r="N1069" t="str">
        <f t="shared" si="78"/>
        <v>03841</v>
      </c>
      <c r="O1069">
        <f t="shared" si="76"/>
        <v>3841</v>
      </c>
      <c r="P1069" s="29">
        <f t="shared" si="77"/>
        <v>508868</v>
      </c>
      <c r="Q1069" t="e">
        <f>+VLOOKUP(O1069,'Bảng kê HĐ 2022'!N$1912:R$4434,4,0)</f>
        <v>#N/A</v>
      </c>
      <c r="R1069" t="e">
        <f>+VLOOKUP(O1069,'Hàng trả'!#REF!,2,0)</f>
        <v>#REF!</v>
      </c>
    </row>
    <row r="1070" spans="1:18" hidden="1" x14ac:dyDescent="0.3">
      <c r="A1070" s="10">
        <v>4</v>
      </c>
      <c r="B1070" s="64"/>
      <c r="C1070" s="6" t="s">
        <v>12041</v>
      </c>
      <c r="D1070" s="7">
        <v>44651</v>
      </c>
      <c r="E1070" s="8" t="s">
        <v>10205</v>
      </c>
      <c r="F1070" s="9">
        <v>1136527</v>
      </c>
      <c r="G1070" s="8" t="s">
        <v>11066</v>
      </c>
      <c r="H1070" s="9">
        <v>116494</v>
      </c>
      <c r="I1070" s="69"/>
      <c r="J1070" s="70"/>
      <c r="K1070" s="71"/>
      <c r="L1070" s="77"/>
      <c r="M1070" s="78"/>
      <c r="N1070" t="str">
        <f t="shared" si="78"/>
        <v>04754</v>
      </c>
      <c r="O1070">
        <f t="shared" si="76"/>
        <v>4754</v>
      </c>
      <c r="P1070" s="29">
        <f t="shared" si="77"/>
        <v>1136527</v>
      </c>
      <c r="Q1070" t="e">
        <f>+VLOOKUP(O1070,'Bảng kê HĐ 2022'!N$1912:R$4434,4,0)</f>
        <v>#N/A</v>
      </c>
      <c r="R1070" t="e">
        <f>+VLOOKUP(O1070,'Hàng trả'!#REF!,2,0)</f>
        <v>#REF!</v>
      </c>
    </row>
    <row r="1071" spans="1:18" hidden="1" x14ac:dyDescent="0.3">
      <c r="A1071" s="10">
        <v>4</v>
      </c>
      <c r="B1071" s="64"/>
      <c r="C1071" s="6" t="s">
        <v>12042</v>
      </c>
      <c r="D1071" s="7">
        <v>44642</v>
      </c>
      <c r="E1071" s="8" t="s">
        <v>12043</v>
      </c>
      <c r="F1071" s="9">
        <v>908191</v>
      </c>
      <c r="G1071" s="8" t="s">
        <v>11066</v>
      </c>
      <c r="H1071" s="9">
        <v>93090</v>
      </c>
      <c r="I1071" s="69"/>
      <c r="J1071" s="70"/>
      <c r="K1071" s="71"/>
      <c r="L1071" s="77"/>
      <c r="M1071" s="78"/>
      <c r="N1071" t="str">
        <f>+RIGHT(C1071,4)</f>
        <v>3263</v>
      </c>
      <c r="O1071">
        <f t="shared" si="76"/>
        <v>3263</v>
      </c>
      <c r="P1071" s="29">
        <f t="shared" si="77"/>
        <v>908191</v>
      </c>
      <c r="Q1071" t="e">
        <f>+VLOOKUP(O1071,'Bảng kê HĐ 2022'!N$1912:R$4434,4,0)</f>
        <v>#N/A</v>
      </c>
      <c r="R1071" t="e">
        <f>+VLOOKUP(O1071,'Hàng trả'!#REF!,2,0)</f>
        <v>#REF!</v>
      </c>
    </row>
    <row r="1072" spans="1:18" hidden="1" x14ac:dyDescent="0.3">
      <c r="A1072" s="10">
        <v>4</v>
      </c>
      <c r="B1072" s="64"/>
      <c r="C1072" s="6" t="s">
        <v>12044</v>
      </c>
      <c r="D1072" s="7">
        <v>44651</v>
      </c>
      <c r="E1072" s="8" t="s">
        <v>12045</v>
      </c>
      <c r="F1072" s="9">
        <v>1797618</v>
      </c>
      <c r="G1072" s="8" t="s">
        <v>11066</v>
      </c>
      <c r="H1072" s="9">
        <v>184256</v>
      </c>
      <c r="I1072" s="69"/>
      <c r="J1072" s="70"/>
      <c r="K1072" s="71"/>
      <c r="L1072" s="77"/>
      <c r="M1072" s="78"/>
      <c r="N1072" t="str">
        <f t="shared" si="78"/>
        <v>04755</v>
      </c>
      <c r="O1072">
        <f t="shared" si="76"/>
        <v>4755</v>
      </c>
      <c r="P1072" s="29">
        <f t="shared" si="77"/>
        <v>1797618</v>
      </c>
      <c r="Q1072" t="e">
        <f>+VLOOKUP(O1072,'Bảng kê HĐ 2022'!N$1912:R$4434,4,0)</f>
        <v>#N/A</v>
      </c>
      <c r="R1072" t="e">
        <f>+VLOOKUP(O1072,'Hàng trả'!#REF!,2,0)</f>
        <v>#REF!</v>
      </c>
    </row>
    <row r="1073" spans="1:18" hidden="1" x14ac:dyDescent="0.3">
      <c r="A1073" s="10">
        <v>4</v>
      </c>
      <c r="B1073" s="64"/>
      <c r="C1073" s="6" t="s">
        <v>12046</v>
      </c>
      <c r="D1073" s="7">
        <v>44627</v>
      </c>
      <c r="E1073" s="8" t="s">
        <v>11162</v>
      </c>
      <c r="F1073" s="9">
        <v>519383</v>
      </c>
      <c r="G1073" s="8" t="s">
        <v>11066</v>
      </c>
      <c r="H1073" s="9">
        <v>53237</v>
      </c>
      <c r="I1073" s="69"/>
      <c r="J1073" s="70"/>
      <c r="K1073" s="71"/>
      <c r="L1073" s="77"/>
      <c r="M1073" s="78"/>
      <c r="N1073" t="str">
        <f t="shared" si="78"/>
        <v>00461</v>
      </c>
      <c r="O1073">
        <f t="shared" si="76"/>
        <v>461</v>
      </c>
      <c r="P1073" s="29">
        <f t="shared" si="77"/>
        <v>519383</v>
      </c>
      <c r="Q1073" t="e">
        <f>+VLOOKUP(O1073,'Bảng kê HĐ 2022'!N$1912:R$4434,4,0)</f>
        <v>#N/A</v>
      </c>
      <c r="R1073" t="e">
        <f>+VLOOKUP(O1073,'Hàng trả'!#REF!,2,0)</f>
        <v>#REF!</v>
      </c>
    </row>
    <row r="1074" spans="1:18" hidden="1" x14ac:dyDescent="0.3">
      <c r="A1074" s="10">
        <v>4</v>
      </c>
      <c r="B1074" s="64"/>
      <c r="C1074" s="6" t="s">
        <v>12047</v>
      </c>
      <c r="D1074" s="7">
        <v>44621</v>
      </c>
      <c r="E1074" s="8" t="s">
        <v>11136</v>
      </c>
      <c r="F1074" s="9">
        <v>2230940</v>
      </c>
      <c r="G1074" s="8" t="s">
        <v>11066</v>
      </c>
      <c r="H1074" s="9">
        <v>228671</v>
      </c>
      <c r="I1074" s="69"/>
      <c r="J1074" s="70"/>
      <c r="K1074" s="71"/>
      <c r="L1074" s="77"/>
      <c r="M1074" s="78"/>
      <c r="N1074" t="str">
        <f t="shared" si="78"/>
        <v>14951</v>
      </c>
      <c r="O1074">
        <f t="shared" si="76"/>
        <v>14951</v>
      </c>
      <c r="P1074" s="29">
        <f t="shared" si="77"/>
        <v>2230940</v>
      </c>
      <c r="Q1074" t="e">
        <f>+VLOOKUP(O1074,'Bảng kê HĐ 2022'!N$1912:R$4434,4,0)</f>
        <v>#N/A</v>
      </c>
      <c r="R1074" t="e">
        <f>+VLOOKUP(O1074,'Hàng trả'!#REF!,2,0)</f>
        <v>#REF!</v>
      </c>
    </row>
    <row r="1075" spans="1:18" hidden="1" x14ac:dyDescent="0.3">
      <c r="A1075" s="10">
        <v>4</v>
      </c>
      <c r="B1075" s="64"/>
      <c r="C1075" s="6" t="s">
        <v>12048</v>
      </c>
      <c r="D1075" s="7">
        <v>44627</v>
      </c>
      <c r="E1075" s="8" t="s">
        <v>11078</v>
      </c>
      <c r="F1075" s="9">
        <v>518439</v>
      </c>
      <c r="G1075" s="8" t="s">
        <v>11066</v>
      </c>
      <c r="H1075" s="9">
        <v>53140</v>
      </c>
      <c r="I1075" s="69"/>
      <c r="J1075" s="70"/>
      <c r="K1075" s="71"/>
      <c r="L1075" s="77"/>
      <c r="M1075" s="78"/>
      <c r="N1075" t="str">
        <f t="shared" si="78"/>
        <v>00460</v>
      </c>
      <c r="O1075">
        <f t="shared" si="76"/>
        <v>460</v>
      </c>
      <c r="P1075" s="29">
        <f t="shared" si="77"/>
        <v>518439</v>
      </c>
      <c r="Q1075" t="e">
        <f>+VLOOKUP(O1075,'Bảng kê HĐ 2022'!N$1912:R$4434,4,0)</f>
        <v>#N/A</v>
      </c>
      <c r="R1075" t="e">
        <f>+VLOOKUP(O1075,'Hàng trả'!#REF!,2,0)</f>
        <v>#REF!</v>
      </c>
    </row>
    <row r="1076" spans="1:18" hidden="1" x14ac:dyDescent="0.3">
      <c r="A1076" s="10">
        <v>4</v>
      </c>
      <c r="B1076" s="64"/>
      <c r="C1076" s="6" t="s">
        <v>12049</v>
      </c>
      <c r="D1076" s="7">
        <v>44628</v>
      </c>
      <c r="E1076" s="8" t="s">
        <v>11123</v>
      </c>
      <c r="F1076" s="9">
        <v>1841384</v>
      </c>
      <c r="G1076" s="8" t="s">
        <v>11066</v>
      </c>
      <c r="H1076" s="9">
        <v>188742</v>
      </c>
      <c r="I1076" s="69"/>
      <c r="J1076" s="70"/>
      <c r="K1076" s="71"/>
      <c r="L1076" s="77"/>
      <c r="M1076" s="78"/>
      <c r="N1076" t="str">
        <f>+RIGHT(C1076,3)</f>
        <v>665</v>
      </c>
      <c r="O1076">
        <f t="shared" si="76"/>
        <v>665</v>
      </c>
      <c r="P1076" s="29">
        <f t="shared" si="77"/>
        <v>1841384</v>
      </c>
      <c r="Q1076" t="e">
        <f>+VLOOKUP(O1076,'Bảng kê HĐ 2022'!N$1912:R$4434,4,0)</f>
        <v>#N/A</v>
      </c>
      <c r="R1076" t="e">
        <f>+VLOOKUP(O1076,'Hàng trả'!#REF!,2,0)</f>
        <v>#REF!</v>
      </c>
    </row>
    <row r="1077" spans="1:18" hidden="1" x14ac:dyDescent="0.3">
      <c r="A1077" s="10">
        <v>4</v>
      </c>
      <c r="B1077" s="64"/>
      <c r="C1077" s="6" t="s">
        <v>12050</v>
      </c>
      <c r="D1077" s="7">
        <v>44631</v>
      </c>
      <c r="E1077" s="8" t="s">
        <v>10199</v>
      </c>
      <c r="F1077" s="9">
        <v>762303</v>
      </c>
      <c r="G1077" s="8" t="s">
        <v>11066</v>
      </c>
      <c r="H1077" s="9">
        <v>78136</v>
      </c>
      <c r="I1077" s="69"/>
      <c r="J1077" s="70"/>
      <c r="K1077" s="71"/>
      <c r="L1077" s="77"/>
      <c r="M1077" s="78"/>
      <c r="N1077" t="str">
        <f t="shared" si="78"/>
        <v>01463</v>
      </c>
      <c r="O1077">
        <f t="shared" si="76"/>
        <v>1463</v>
      </c>
      <c r="P1077" s="29">
        <f t="shared" si="77"/>
        <v>762303</v>
      </c>
      <c r="Q1077" t="e">
        <f>+VLOOKUP(O1077,'Bảng kê HĐ 2022'!N$1912:R$4434,4,0)</f>
        <v>#N/A</v>
      </c>
      <c r="R1077" t="e">
        <f>+VLOOKUP(O1077,'Hàng trả'!#REF!,2,0)</f>
        <v>#REF!</v>
      </c>
    </row>
    <row r="1078" spans="1:18" hidden="1" x14ac:dyDescent="0.3">
      <c r="A1078" s="10">
        <v>4</v>
      </c>
      <c r="B1078" s="64"/>
      <c r="C1078" s="6" t="s">
        <v>12051</v>
      </c>
      <c r="D1078" s="7">
        <v>44634</v>
      </c>
      <c r="E1078" s="8" t="s">
        <v>10193</v>
      </c>
      <c r="F1078" s="9">
        <v>1244641</v>
      </c>
      <c r="G1078" s="8" t="s">
        <v>11066</v>
      </c>
      <c r="H1078" s="9">
        <v>127576</v>
      </c>
      <c r="I1078" s="69"/>
      <c r="J1078" s="70"/>
      <c r="K1078" s="71"/>
      <c r="L1078" s="77"/>
      <c r="M1078" s="78"/>
      <c r="N1078" t="str">
        <f>+RIGHT(C1078,4)</f>
        <v>1777</v>
      </c>
      <c r="O1078">
        <f t="shared" si="76"/>
        <v>1777</v>
      </c>
      <c r="P1078" s="29">
        <f t="shared" si="77"/>
        <v>1244641</v>
      </c>
      <c r="Q1078" t="e">
        <f>+VLOOKUP(O1078,'Bảng kê HĐ 2022'!N$1912:R$4434,4,0)</f>
        <v>#N/A</v>
      </c>
      <c r="R1078" t="e">
        <f>+VLOOKUP(O1078,'Hàng trả'!#REF!,2,0)</f>
        <v>#REF!</v>
      </c>
    </row>
    <row r="1079" spans="1:18" hidden="1" x14ac:dyDescent="0.3">
      <c r="A1079" s="10">
        <v>4</v>
      </c>
      <c r="B1079" s="64"/>
      <c r="C1079" s="6" t="s">
        <v>12052</v>
      </c>
      <c r="D1079" s="7">
        <v>44632</v>
      </c>
      <c r="E1079" s="8" t="s">
        <v>11120</v>
      </c>
      <c r="F1079" s="9">
        <v>1108612</v>
      </c>
      <c r="G1079" s="8" t="s">
        <v>11066</v>
      </c>
      <c r="H1079" s="9">
        <v>113633</v>
      </c>
      <c r="I1079" s="69"/>
      <c r="J1079" s="70"/>
      <c r="K1079" s="71"/>
      <c r="L1079" s="77"/>
      <c r="M1079" s="78"/>
      <c r="N1079" t="str">
        <f t="shared" si="78"/>
        <v>01762</v>
      </c>
      <c r="O1079">
        <f t="shared" si="76"/>
        <v>1762</v>
      </c>
      <c r="P1079" s="29">
        <f t="shared" si="77"/>
        <v>1108612</v>
      </c>
      <c r="Q1079" t="e">
        <f>+VLOOKUP(O1079,'Bảng kê HĐ 2022'!N$1912:R$4434,4,0)</f>
        <v>#N/A</v>
      </c>
      <c r="R1079" t="e">
        <f>+VLOOKUP(O1079,'Hàng trả'!#REF!,2,0)</f>
        <v>#REF!</v>
      </c>
    </row>
    <row r="1080" spans="1:18" hidden="1" x14ac:dyDescent="0.3">
      <c r="A1080" s="10">
        <v>4</v>
      </c>
      <c r="B1080" s="64"/>
      <c r="C1080" s="6" t="s">
        <v>12053</v>
      </c>
      <c r="D1080" s="7">
        <v>44631</v>
      </c>
      <c r="E1080" s="8" t="s">
        <v>11095</v>
      </c>
      <c r="F1080" s="9">
        <v>642360</v>
      </c>
      <c r="G1080" s="8" t="s">
        <v>11066</v>
      </c>
      <c r="H1080" s="9">
        <v>65842</v>
      </c>
      <c r="I1080" s="69"/>
      <c r="J1080" s="70"/>
      <c r="K1080" s="71"/>
      <c r="L1080" s="77"/>
      <c r="M1080" s="78"/>
      <c r="N1080" t="str">
        <f t="shared" si="78"/>
        <v>01444</v>
      </c>
      <c r="O1080">
        <f t="shared" si="76"/>
        <v>1444</v>
      </c>
      <c r="P1080" s="29">
        <f t="shared" si="77"/>
        <v>642360</v>
      </c>
      <c r="Q1080" t="e">
        <f>+VLOOKUP(O1080,'Bảng kê HĐ 2022'!N$1912:R$4434,4,0)</f>
        <v>#N/A</v>
      </c>
      <c r="R1080" t="e">
        <f>+VLOOKUP(O1080,'Hàng trả'!#REF!,2,0)</f>
        <v>#REF!</v>
      </c>
    </row>
    <row r="1081" spans="1:18" hidden="1" x14ac:dyDescent="0.3">
      <c r="A1081" s="10">
        <v>4</v>
      </c>
      <c r="B1081" s="64"/>
      <c r="C1081" s="6" t="s">
        <v>12054</v>
      </c>
      <c r="D1081" s="7">
        <v>44628</v>
      </c>
      <c r="E1081" s="8" t="s">
        <v>10304</v>
      </c>
      <c r="F1081" s="9">
        <v>915910</v>
      </c>
      <c r="G1081" s="8" t="s">
        <v>11066</v>
      </c>
      <c r="H1081" s="9">
        <v>93881</v>
      </c>
      <c r="I1081" s="69"/>
      <c r="J1081" s="70"/>
      <c r="K1081" s="71"/>
      <c r="L1081" s="77"/>
      <c r="M1081" s="78"/>
      <c r="N1081" t="str">
        <f t="shared" si="78"/>
        <v>00664</v>
      </c>
      <c r="O1081">
        <f t="shared" si="76"/>
        <v>664</v>
      </c>
      <c r="P1081" s="29">
        <f t="shared" si="77"/>
        <v>915910</v>
      </c>
      <c r="Q1081" t="e">
        <f>+VLOOKUP(O1081,'Bảng kê HĐ 2022'!N$1912:R$4434,4,0)</f>
        <v>#N/A</v>
      </c>
      <c r="R1081" t="e">
        <f>+VLOOKUP(O1081,'Hàng trả'!#REF!,2,0)</f>
        <v>#REF!</v>
      </c>
    </row>
    <row r="1082" spans="1:18" hidden="1" x14ac:dyDescent="0.3">
      <c r="A1082" s="10">
        <v>4</v>
      </c>
      <c r="B1082" s="64"/>
      <c r="C1082" s="6" t="s">
        <v>12055</v>
      </c>
      <c r="D1082" s="7">
        <v>44624</v>
      </c>
      <c r="E1082" s="8" t="s">
        <v>10203</v>
      </c>
      <c r="F1082" s="9">
        <v>1914602</v>
      </c>
      <c r="G1082" s="8" t="s">
        <v>11066</v>
      </c>
      <c r="H1082" s="9">
        <v>196247</v>
      </c>
      <c r="I1082" s="69"/>
      <c r="J1082" s="70"/>
      <c r="K1082" s="71"/>
      <c r="L1082" s="77"/>
      <c r="M1082" s="78"/>
      <c r="N1082" t="str">
        <f t="shared" si="78"/>
        <v>00037</v>
      </c>
      <c r="O1082">
        <f t="shared" si="76"/>
        <v>37</v>
      </c>
      <c r="P1082" s="29">
        <f t="shared" si="77"/>
        <v>1914602</v>
      </c>
      <c r="Q1082" t="e">
        <f>+VLOOKUP(O1082,'Bảng kê HĐ 2022'!N$1912:R$4434,4,0)</f>
        <v>#N/A</v>
      </c>
      <c r="R1082" t="e">
        <f>+VLOOKUP(O1082,'Hàng trả'!#REF!,2,0)</f>
        <v>#REF!</v>
      </c>
    </row>
    <row r="1083" spans="1:18" hidden="1" x14ac:dyDescent="0.3">
      <c r="A1083" s="10">
        <v>4</v>
      </c>
      <c r="B1083" s="64"/>
      <c r="C1083" s="6" t="s">
        <v>12056</v>
      </c>
      <c r="D1083" s="7">
        <v>44627</v>
      </c>
      <c r="E1083" s="8" t="s">
        <v>10203</v>
      </c>
      <c r="F1083" s="9">
        <v>2131877</v>
      </c>
      <c r="G1083" s="8" t="s">
        <v>11066</v>
      </c>
      <c r="H1083" s="9">
        <v>218517</v>
      </c>
      <c r="I1083" s="69"/>
      <c r="J1083" s="70"/>
      <c r="K1083" s="71"/>
      <c r="L1083" s="77"/>
      <c r="M1083" s="78"/>
      <c r="N1083" t="str">
        <f>+RIGHT(C1083,1)</f>
        <v>2</v>
      </c>
      <c r="O1083">
        <v>467</v>
      </c>
      <c r="P1083" s="29">
        <f t="shared" si="77"/>
        <v>2131877</v>
      </c>
      <c r="Q1083" t="e">
        <f>+VLOOKUP(O1083,'Bảng kê HĐ 2022'!N$1912:R$4434,4,0)</f>
        <v>#N/A</v>
      </c>
    </row>
    <row r="1084" spans="1:18" hidden="1" x14ac:dyDescent="0.3">
      <c r="A1084" s="10">
        <v>4</v>
      </c>
      <c r="B1084" s="64"/>
      <c r="C1084" s="6" t="s">
        <v>12057</v>
      </c>
      <c r="D1084" s="7">
        <v>44635</v>
      </c>
      <c r="E1084" s="8" t="s">
        <v>10304</v>
      </c>
      <c r="F1084" s="9">
        <v>882246</v>
      </c>
      <c r="G1084" s="8" t="s">
        <v>11066</v>
      </c>
      <c r="H1084" s="9">
        <v>90430</v>
      </c>
      <c r="I1084" s="69"/>
      <c r="J1084" s="70"/>
      <c r="K1084" s="71"/>
      <c r="L1084" s="77"/>
      <c r="M1084" s="78"/>
      <c r="N1084" t="str">
        <f t="shared" si="78"/>
        <v>01836</v>
      </c>
      <c r="O1084">
        <f t="shared" si="76"/>
        <v>1836</v>
      </c>
      <c r="P1084" s="29">
        <f t="shared" si="77"/>
        <v>882246</v>
      </c>
      <c r="Q1084" t="e">
        <f>+VLOOKUP(O1084,'Bảng kê HĐ 2022'!N$1912:R$4434,4,0)</f>
        <v>#N/A</v>
      </c>
      <c r="R1084" t="e">
        <f>+VLOOKUP(O1084,'Hàng trả'!#REF!,2,0)</f>
        <v>#REF!</v>
      </c>
    </row>
    <row r="1085" spans="1:18" hidden="1" x14ac:dyDescent="0.3">
      <c r="A1085" s="10">
        <v>4</v>
      </c>
      <c r="B1085" s="64"/>
      <c r="C1085" s="6" t="s">
        <v>12058</v>
      </c>
      <c r="D1085" s="7">
        <v>44634</v>
      </c>
      <c r="E1085" s="8" t="s">
        <v>11078</v>
      </c>
      <c r="F1085" s="9">
        <v>918945</v>
      </c>
      <c r="G1085" s="8" t="s">
        <v>11066</v>
      </c>
      <c r="H1085" s="9">
        <v>94192</v>
      </c>
      <c r="I1085" s="69"/>
      <c r="J1085" s="70"/>
      <c r="K1085" s="71"/>
      <c r="L1085" s="77"/>
      <c r="M1085" s="78"/>
      <c r="N1085" t="str">
        <f t="shared" si="78"/>
        <v>01785</v>
      </c>
      <c r="O1085">
        <f t="shared" si="76"/>
        <v>1785</v>
      </c>
      <c r="P1085" s="29">
        <f t="shared" si="77"/>
        <v>918945</v>
      </c>
      <c r="Q1085" t="e">
        <f>+VLOOKUP(O1085,'Bảng kê HĐ 2022'!N$1912:R$4434,4,0)</f>
        <v>#N/A</v>
      </c>
      <c r="R1085" t="e">
        <f>+VLOOKUP(O1085,'Hàng trả'!#REF!,2,0)</f>
        <v>#REF!</v>
      </c>
    </row>
    <row r="1086" spans="1:18" hidden="1" x14ac:dyDescent="0.3">
      <c r="A1086" s="10">
        <v>4</v>
      </c>
      <c r="B1086" s="64"/>
      <c r="C1086" s="6" t="s">
        <v>12059</v>
      </c>
      <c r="D1086" s="7">
        <v>44629</v>
      </c>
      <c r="E1086" s="8" t="s">
        <v>11100</v>
      </c>
      <c r="F1086" s="9">
        <v>868727</v>
      </c>
      <c r="G1086" s="8" t="s">
        <v>11066</v>
      </c>
      <c r="H1086" s="9">
        <v>89045</v>
      </c>
      <c r="I1086" s="69"/>
      <c r="J1086" s="70"/>
      <c r="K1086" s="71"/>
      <c r="L1086" s="77"/>
      <c r="M1086" s="78"/>
      <c r="N1086" t="str">
        <f t="shared" si="78"/>
        <v>00899</v>
      </c>
      <c r="O1086">
        <f t="shared" si="76"/>
        <v>899</v>
      </c>
      <c r="P1086" s="29">
        <f t="shared" si="77"/>
        <v>868727</v>
      </c>
      <c r="Q1086" t="e">
        <f>+VLOOKUP(O1086,'Bảng kê HĐ 2022'!N$1912:R$4434,4,0)</f>
        <v>#N/A</v>
      </c>
      <c r="R1086" t="e">
        <f>+VLOOKUP(O1086,'Hàng trả'!#REF!,2,0)</f>
        <v>#REF!</v>
      </c>
    </row>
    <row r="1087" spans="1:18" hidden="1" x14ac:dyDescent="0.3">
      <c r="A1087" s="10">
        <v>4</v>
      </c>
      <c r="B1087" s="64"/>
      <c r="C1087" s="6" t="s">
        <v>12060</v>
      </c>
      <c r="D1087" s="7">
        <v>44635</v>
      </c>
      <c r="E1087" s="8" t="s">
        <v>12061</v>
      </c>
      <c r="F1087" s="9">
        <v>1531682</v>
      </c>
      <c r="G1087" s="8" t="s">
        <v>11066</v>
      </c>
      <c r="H1087" s="9">
        <v>156997</v>
      </c>
      <c r="I1087" s="69"/>
      <c r="J1087" s="70"/>
      <c r="K1087" s="71"/>
      <c r="L1087" s="77"/>
      <c r="M1087" s="78"/>
      <c r="N1087" t="str">
        <f t="shared" si="78"/>
        <v>01861</v>
      </c>
      <c r="O1087">
        <f t="shared" si="76"/>
        <v>1861</v>
      </c>
      <c r="P1087" s="29">
        <f t="shared" si="77"/>
        <v>1531682</v>
      </c>
      <c r="Q1087" t="e">
        <f>+VLOOKUP(O1087,'Bảng kê HĐ 2022'!N$1912:R$4434,4,0)</f>
        <v>#N/A</v>
      </c>
      <c r="R1087" t="e">
        <f>+VLOOKUP(O1087,'Hàng trả'!#REF!,2,0)</f>
        <v>#REF!</v>
      </c>
    </row>
    <row r="1088" spans="1:18" hidden="1" x14ac:dyDescent="0.3">
      <c r="A1088" s="10">
        <v>4</v>
      </c>
      <c r="B1088" s="64"/>
      <c r="C1088" s="6" t="s">
        <v>12062</v>
      </c>
      <c r="D1088" s="7">
        <v>44636</v>
      </c>
      <c r="E1088" s="8" t="s">
        <v>10203</v>
      </c>
      <c r="F1088" s="9">
        <v>996241</v>
      </c>
      <c r="G1088" s="8" t="s">
        <v>11066</v>
      </c>
      <c r="H1088" s="9">
        <v>102115</v>
      </c>
      <c r="I1088" s="69"/>
      <c r="J1088" s="70"/>
      <c r="K1088" s="71"/>
      <c r="L1088" s="77"/>
      <c r="M1088" s="78"/>
      <c r="N1088" t="str">
        <f t="shared" si="78"/>
        <v>01952</v>
      </c>
      <c r="O1088">
        <f t="shared" si="76"/>
        <v>1952</v>
      </c>
      <c r="P1088" s="29">
        <f t="shared" si="77"/>
        <v>996241</v>
      </c>
      <c r="Q1088" t="e">
        <f>+VLOOKUP(O1088,'Bảng kê HĐ 2022'!N$1912:R$4434,4,0)</f>
        <v>#N/A</v>
      </c>
      <c r="R1088" t="e">
        <f>+VLOOKUP(O1088,'Hàng trả'!#REF!,2,0)</f>
        <v>#REF!</v>
      </c>
    </row>
    <row r="1089" spans="1:18" hidden="1" x14ac:dyDescent="0.3">
      <c r="A1089" s="10">
        <v>4</v>
      </c>
      <c r="B1089" s="64"/>
      <c r="C1089" s="6" t="s">
        <v>12063</v>
      </c>
      <c r="D1089" s="7">
        <v>44624</v>
      </c>
      <c r="E1089" s="8" t="s">
        <v>12021</v>
      </c>
      <c r="F1089" s="9">
        <v>638382</v>
      </c>
      <c r="G1089" s="8" t="s">
        <v>11066</v>
      </c>
      <c r="H1089" s="9">
        <v>65434</v>
      </c>
      <c r="I1089" s="69"/>
      <c r="J1089" s="70"/>
      <c r="K1089" s="71"/>
      <c r="L1089" s="77"/>
      <c r="M1089" s="78"/>
      <c r="N1089" t="str">
        <f t="shared" si="78"/>
        <v>00050</v>
      </c>
      <c r="O1089">
        <f t="shared" si="76"/>
        <v>50</v>
      </c>
      <c r="P1089" s="29">
        <f t="shared" si="77"/>
        <v>638382</v>
      </c>
      <c r="Q1089" t="e">
        <f>+VLOOKUP(O1089,'Bảng kê HĐ 2022'!N$1912:R$4434,4,0)</f>
        <v>#N/A</v>
      </c>
      <c r="R1089" t="e">
        <f>+VLOOKUP(O1089,'Hàng trả'!#REF!,2,0)</f>
        <v>#REF!</v>
      </c>
    </row>
    <row r="1090" spans="1:18" hidden="1" x14ac:dyDescent="0.3">
      <c r="A1090" s="10">
        <v>4</v>
      </c>
      <c r="B1090" s="64"/>
      <c r="C1090" s="6" t="s">
        <v>12064</v>
      </c>
      <c r="D1090" s="7">
        <v>44632</v>
      </c>
      <c r="E1090" s="8" t="s">
        <v>10203</v>
      </c>
      <c r="F1090" s="9">
        <v>1325515</v>
      </c>
      <c r="G1090" s="8" t="s">
        <v>11066</v>
      </c>
      <c r="H1090" s="9">
        <v>135865</v>
      </c>
      <c r="I1090" s="69"/>
      <c r="J1090" s="70"/>
      <c r="K1090" s="71"/>
      <c r="L1090" s="77"/>
      <c r="M1090" s="78"/>
      <c r="N1090" t="str">
        <f t="shared" si="78"/>
        <v>01721</v>
      </c>
      <c r="O1090">
        <f t="shared" si="76"/>
        <v>1721</v>
      </c>
      <c r="P1090" s="29">
        <f t="shared" si="77"/>
        <v>1325515</v>
      </c>
      <c r="Q1090" t="e">
        <f>+VLOOKUP(O1090,'Bảng kê HĐ 2022'!N$1912:R$4434,4,0)</f>
        <v>#N/A</v>
      </c>
      <c r="R1090" t="e">
        <f>+VLOOKUP(O1090,'Hàng trả'!#REF!,2,0)</f>
        <v>#REF!</v>
      </c>
    </row>
    <row r="1091" spans="1:18" hidden="1" x14ac:dyDescent="0.3">
      <c r="A1091" s="10">
        <v>4</v>
      </c>
      <c r="B1091" s="64"/>
      <c r="C1091" s="6" t="s">
        <v>12065</v>
      </c>
      <c r="D1091" s="7">
        <v>44641</v>
      </c>
      <c r="E1091" s="8" t="s">
        <v>10193</v>
      </c>
      <c r="F1091" s="9">
        <v>599713</v>
      </c>
      <c r="G1091" s="8" t="s">
        <v>11066</v>
      </c>
      <c r="H1091" s="9">
        <v>61471</v>
      </c>
      <c r="I1091" s="69"/>
      <c r="J1091" s="70"/>
      <c r="K1091" s="71"/>
      <c r="L1091" s="77"/>
      <c r="M1091" s="78"/>
      <c r="N1091" t="str">
        <f t="shared" ref="N1091" si="80">+RIGHT(C1091,4)</f>
        <v>3065</v>
      </c>
      <c r="O1091">
        <f t="shared" si="76"/>
        <v>3065</v>
      </c>
      <c r="P1091" s="29">
        <f t="shared" si="77"/>
        <v>599713</v>
      </c>
      <c r="Q1091" t="e">
        <f>+VLOOKUP(O1091,'Bảng kê HĐ 2022'!N$1912:R$4434,4,0)</f>
        <v>#N/A</v>
      </c>
      <c r="R1091" t="e">
        <f>+VLOOKUP(O1091,'Hàng trả'!#REF!,2,0)</f>
        <v>#REF!</v>
      </c>
    </row>
    <row r="1092" spans="1:18" hidden="1" x14ac:dyDescent="0.3">
      <c r="A1092" s="10">
        <v>4</v>
      </c>
      <c r="B1092" s="64"/>
      <c r="C1092" s="6" t="s">
        <v>12066</v>
      </c>
      <c r="D1092" s="7">
        <v>44624</v>
      </c>
      <c r="E1092" s="8" t="s">
        <v>10193</v>
      </c>
      <c r="F1092" s="9">
        <v>1079488</v>
      </c>
      <c r="G1092" s="8" t="s">
        <v>11066</v>
      </c>
      <c r="H1092" s="9">
        <v>110648</v>
      </c>
      <c r="I1092" s="69"/>
      <c r="J1092" s="70"/>
      <c r="K1092" s="71"/>
      <c r="L1092" s="77"/>
      <c r="M1092" s="78"/>
      <c r="N1092" t="str">
        <f>+RIGHT(C1092,2)</f>
        <v>33</v>
      </c>
      <c r="O1092">
        <f t="shared" si="76"/>
        <v>33</v>
      </c>
      <c r="P1092" s="29">
        <f t="shared" si="77"/>
        <v>1079488</v>
      </c>
      <c r="Q1092" t="e">
        <f>+VLOOKUP(O1092,'Bảng kê HĐ 2022'!N$1912:R$4434,4,0)</f>
        <v>#N/A</v>
      </c>
      <c r="R1092" t="e">
        <f>+VLOOKUP(O1092,'Hàng trả'!#REF!,2,0)</f>
        <v>#REF!</v>
      </c>
    </row>
    <row r="1093" spans="1:18" hidden="1" x14ac:dyDescent="0.3">
      <c r="A1093" s="10">
        <v>4</v>
      </c>
      <c r="B1093" s="64"/>
      <c r="C1093" s="6" t="s">
        <v>12067</v>
      </c>
      <c r="D1093" s="7">
        <v>44636</v>
      </c>
      <c r="E1093" s="8" t="s">
        <v>10220</v>
      </c>
      <c r="F1093" s="9">
        <v>599713</v>
      </c>
      <c r="G1093" s="8" t="s">
        <v>11066</v>
      </c>
      <c r="H1093" s="9">
        <v>61471</v>
      </c>
      <c r="I1093" s="69"/>
      <c r="J1093" s="70"/>
      <c r="K1093" s="71"/>
      <c r="L1093" s="77"/>
      <c r="M1093" s="78"/>
      <c r="N1093" t="str">
        <f t="shared" si="78"/>
        <v>01960</v>
      </c>
      <c r="O1093">
        <f t="shared" si="76"/>
        <v>1960</v>
      </c>
      <c r="P1093" s="29">
        <f t="shared" si="77"/>
        <v>599713</v>
      </c>
      <c r="Q1093" t="e">
        <f>+VLOOKUP(O1093,'Bảng kê HĐ 2022'!N$1912:R$4434,4,0)</f>
        <v>#N/A</v>
      </c>
      <c r="R1093" t="e">
        <f>+VLOOKUP(O1093,'Hàng trả'!#REF!,2,0)</f>
        <v>#REF!</v>
      </c>
    </row>
    <row r="1094" spans="1:18" hidden="1" x14ac:dyDescent="0.3">
      <c r="A1094" s="10">
        <v>4</v>
      </c>
      <c r="B1094" s="64"/>
      <c r="C1094" s="6" t="s">
        <v>12068</v>
      </c>
      <c r="D1094" s="7">
        <v>44631</v>
      </c>
      <c r="E1094" s="8" t="s">
        <v>11095</v>
      </c>
      <c r="F1094" s="9">
        <v>1005967</v>
      </c>
      <c r="G1094" s="8" t="s">
        <v>11066</v>
      </c>
      <c r="H1094" s="9">
        <v>103112</v>
      </c>
      <c r="I1094" s="69"/>
      <c r="J1094" s="70"/>
      <c r="K1094" s="71"/>
      <c r="L1094" s="77"/>
      <c r="M1094" s="78"/>
      <c r="N1094" t="str">
        <f t="shared" si="78"/>
        <v>01345</v>
      </c>
      <c r="O1094">
        <f t="shared" si="76"/>
        <v>1345</v>
      </c>
      <c r="P1094" s="29">
        <f t="shared" si="77"/>
        <v>1005967</v>
      </c>
      <c r="Q1094" t="e">
        <f>+VLOOKUP(O1094,'Bảng kê HĐ 2022'!N$1912:R$4434,4,0)</f>
        <v>#N/A</v>
      </c>
      <c r="R1094" t="e">
        <f>+VLOOKUP(O1094,'Hàng trả'!#REF!,2,0)</f>
        <v>#REF!</v>
      </c>
    </row>
    <row r="1095" spans="1:18" hidden="1" x14ac:dyDescent="0.3">
      <c r="A1095" s="10">
        <v>4</v>
      </c>
      <c r="B1095" s="64"/>
      <c r="C1095" s="6" t="s">
        <v>12069</v>
      </c>
      <c r="D1095" s="7">
        <v>44627</v>
      </c>
      <c r="E1095" s="8" t="s">
        <v>10193</v>
      </c>
      <c r="F1095" s="9">
        <v>3871076</v>
      </c>
      <c r="G1095" s="8" t="s">
        <v>11066</v>
      </c>
      <c r="H1095" s="9">
        <v>396785</v>
      </c>
      <c r="I1095" s="69"/>
      <c r="J1095" s="70"/>
      <c r="K1095" s="71"/>
      <c r="L1095" s="77"/>
      <c r="M1095" s="78"/>
      <c r="N1095" t="str">
        <f>+RIGHT(C1095,3)</f>
        <v>464</v>
      </c>
      <c r="O1095">
        <f t="shared" si="76"/>
        <v>464</v>
      </c>
      <c r="P1095" s="29">
        <f t="shared" si="77"/>
        <v>3871076</v>
      </c>
      <c r="Q1095" t="e">
        <f>+VLOOKUP(O1095,'Bảng kê HĐ 2022'!N$1912:R$4434,4,0)</f>
        <v>#N/A</v>
      </c>
      <c r="R1095" t="e">
        <f>+VLOOKUP(O1095,'Hàng trả'!#REF!,2,0)</f>
        <v>#REF!</v>
      </c>
    </row>
    <row r="1096" spans="1:18" hidden="1" x14ac:dyDescent="0.3">
      <c r="A1096" s="10">
        <v>4</v>
      </c>
      <c r="B1096" s="64"/>
      <c r="C1096" s="6" t="s">
        <v>12070</v>
      </c>
      <c r="D1096" s="7">
        <v>44646</v>
      </c>
      <c r="E1096" s="8" t="s">
        <v>11078</v>
      </c>
      <c r="F1096" s="9">
        <v>1242670</v>
      </c>
      <c r="G1096" s="8" t="s">
        <v>11066</v>
      </c>
      <c r="H1096" s="9">
        <v>127374</v>
      </c>
      <c r="I1096" s="69"/>
      <c r="J1096" s="70"/>
      <c r="K1096" s="71"/>
      <c r="L1096" s="77"/>
      <c r="M1096" s="78"/>
      <c r="N1096" t="str">
        <f t="shared" si="78"/>
        <v>04117</v>
      </c>
      <c r="O1096">
        <f t="shared" si="76"/>
        <v>4117</v>
      </c>
      <c r="P1096" s="29">
        <f t="shared" si="77"/>
        <v>1242670</v>
      </c>
      <c r="Q1096" t="e">
        <f>+VLOOKUP(O1096,'Bảng kê HĐ 2022'!N$1912:R$4434,4,0)</f>
        <v>#N/A</v>
      </c>
      <c r="R1096" t="e">
        <f>+VLOOKUP(O1096,'Hàng trả'!#REF!,2,0)</f>
        <v>#REF!</v>
      </c>
    </row>
    <row r="1097" spans="1:18" hidden="1" x14ac:dyDescent="0.3">
      <c r="A1097" s="10">
        <v>4</v>
      </c>
      <c r="B1097" s="64"/>
      <c r="C1097" s="6" t="s">
        <v>12071</v>
      </c>
      <c r="D1097" s="7">
        <v>44646</v>
      </c>
      <c r="E1097" s="8" t="s">
        <v>10220</v>
      </c>
      <c r="F1097" s="9">
        <v>865544</v>
      </c>
      <c r="G1097" s="8" t="s">
        <v>11066</v>
      </c>
      <c r="H1097" s="9">
        <v>88718</v>
      </c>
      <c r="I1097" s="69"/>
      <c r="J1097" s="70"/>
      <c r="K1097" s="71"/>
      <c r="L1097" s="77"/>
      <c r="M1097" s="78"/>
      <c r="N1097" t="str">
        <f t="shared" ref="N1097:N1160" si="81">+RIGHT(C1097,5)</f>
        <v>04131</v>
      </c>
      <c r="O1097">
        <f t="shared" ref="O1097:O1160" si="82">+N1097*1</f>
        <v>4131</v>
      </c>
      <c r="P1097" s="29">
        <f t="shared" ref="P1097:P1160" si="83">+F1097</f>
        <v>865544</v>
      </c>
      <c r="Q1097" t="e">
        <f>+VLOOKUP(O1097,'Bảng kê HĐ 2022'!N$1912:R$4434,4,0)</f>
        <v>#N/A</v>
      </c>
      <c r="R1097" t="e">
        <f>+VLOOKUP(O1097,'Hàng trả'!#REF!,2,0)</f>
        <v>#REF!</v>
      </c>
    </row>
    <row r="1098" spans="1:18" hidden="1" x14ac:dyDescent="0.3">
      <c r="A1098" s="10">
        <v>4</v>
      </c>
      <c r="B1098" s="64"/>
      <c r="C1098" s="6" t="s">
        <v>12072</v>
      </c>
      <c r="D1098" s="7">
        <v>44635</v>
      </c>
      <c r="E1098" s="8" t="s">
        <v>10220</v>
      </c>
      <c r="F1098" s="9">
        <v>908191</v>
      </c>
      <c r="G1098" s="8" t="s">
        <v>11066</v>
      </c>
      <c r="H1098" s="9">
        <v>93090</v>
      </c>
      <c r="I1098" s="69"/>
      <c r="J1098" s="70"/>
      <c r="K1098" s="71"/>
      <c r="L1098" s="77"/>
      <c r="M1098" s="78"/>
      <c r="N1098" t="str">
        <f t="shared" si="81"/>
        <v>01846</v>
      </c>
      <c r="O1098">
        <f t="shared" si="82"/>
        <v>1846</v>
      </c>
      <c r="P1098" s="29">
        <f t="shared" si="83"/>
        <v>908191</v>
      </c>
      <c r="Q1098" t="e">
        <f>+VLOOKUP(O1098,'Bảng kê HĐ 2022'!N$1912:R$4434,4,0)</f>
        <v>#N/A</v>
      </c>
      <c r="R1098" t="e">
        <f>+VLOOKUP(O1098,'Hàng trả'!#REF!,2,0)</f>
        <v>#REF!</v>
      </c>
    </row>
    <row r="1099" spans="1:18" hidden="1" x14ac:dyDescent="0.3">
      <c r="A1099" s="10">
        <v>4</v>
      </c>
      <c r="B1099" s="64"/>
      <c r="C1099" s="6" t="s">
        <v>12073</v>
      </c>
      <c r="D1099" s="7">
        <v>44638</v>
      </c>
      <c r="E1099" s="8" t="s">
        <v>10304</v>
      </c>
      <c r="F1099" s="9">
        <v>1045915</v>
      </c>
      <c r="G1099" s="8" t="s">
        <v>11066</v>
      </c>
      <c r="H1099" s="9">
        <v>107206</v>
      </c>
      <c r="I1099" s="69"/>
      <c r="J1099" s="70"/>
      <c r="K1099" s="71"/>
      <c r="L1099" s="77"/>
      <c r="M1099" s="78"/>
      <c r="N1099" t="str">
        <f t="shared" si="81"/>
        <v>02797</v>
      </c>
      <c r="O1099">
        <f t="shared" si="82"/>
        <v>2797</v>
      </c>
      <c r="P1099" s="29">
        <f t="shared" si="83"/>
        <v>1045915</v>
      </c>
      <c r="Q1099" t="e">
        <f>+VLOOKUP(O1099,'Bảng kê HĐ 2022'!N$1912:R$4434,4,0)</f>
        <v>#N/A</v>
      </c>
      <c r="R1099" t="e">
        <f>+VLOOKUP(O1099,'Hàng trả'!#REF!,2,0)</f>
        <v>#REF!</v>
      </c>
    </row>
    <row r="1100" spans="1:18" hidden="1" x14ac:dyDescent="0.3">
      <c r="A1100" s="10">
        <v>4</v>
      </c>
      <c r="B1100" s="64"/>
      <c r="C1100" s="6" t="s">
        <v>12074</v>
      </c>
      <c r="D1100" s="7">
        <v>44646</v>
      </c>
      <c r="E1100" s="8" t="s">
        <v>12021</v>
      </c>
      <c r="F1100" s="9">
        <v>1546879</v>
      </c>
      <c r="G1100" s="8" t="s">
        <v>11066</v>
      </c>
      <c r="H1100" s="9">
        <v>158555</v>
      </c>
      <c r="I1100" s="69"/>
      <c r="J1100" s="70"/>
      <c r="K1100" s="71"/>
      <c r="L1100" s="77"/>
      <c r="M1100" s="78"/>
      <c r="N1100" t="str">
        <f t="shared" si="81"/>
        <v>04116</v>
      </c>
      <c r="O1100">
        <f t="shared" si="82"/>
        <v>4116</v>
      </c>
      <c r="P1100" s="29">
        <f t="shared" si="83"/>
        <v>1546879</v>
      </c>
      <c r="Q1100" t="e">
        <f>+VLOOKUP(O1100,'Bảng kê HĐ 2022'!N$1912:R$4434,4,0)</f>
        <v>#N/A</v>
      </c>
      <c r="R1100" t="e">
        <f>+VLOOKUP(O1100,'Hàng trả'!#REF!,2,0)</f>
        <v>#REF!</v>
      </c>
    </row>
    <row r="1101" spans="1:18" hidden="1" x14ac:dyDescent="0.3">
      <c r="A1101" s="10">
        <v>4</v>
      </c>
      <c r="B1101" s="64"/>
      <c r="C1101" s="6" t="s">
        <v>12075</v>
      </c>
      <c r="D1101" s="7">
        <v>44645</v>
      </c>
      <c r="E1101" s="8" t="s">
        <v>11095</v>
      </c>
      <c r="F1101" s="9">
        <v>1132558</v>
      </c>
      <c r="G1101" s="8" t="s">
        <v>11066</v>
      </c>
      <c r="H1101" s="9">
        <v>116087</v>
      </c>
      <c r="I1101" s="69"/>
      <c r="J1101" s="70"/>
      <c r="K1101" s="71"/>
      <c r="L1101" s="77"/>
      <c r="M1101" s="78"/>
      <c r="N1101" t="str">
        <f t="shared" si="81"/>
        <v>03829</v>
      </c>
      <c r="O1101">
        <f t="shared" si="82"/>
        <v>3829</v>
      </c>
      <c r="P1101" s="29">
        <f t="shared" si="83"/>
        <v>1132558</v>
      </c>
      <c r="Q1101" t="e">
        <f>+VLOOKUP(O1101,'Bảng kê HĐ 2022'!N$1912:R$4434,4,0)</f>
        <v>#N/A</v>
      </c>
      <c r="R1101" t="e">
        <f>+VLOOKUP(O1101,'Hàng trả'!#REF!,2,0)</f>
        <v>#REF!</v>
      </c>
    </row>
    <row r="1102" spans="1:18" hidden="1" x14ac:dyDescent="0.3">
      <c r="A1102" s="10">
        <v>4</v>
      </c>
      <c r="B1102" s="64"/>
      <c r="C1102" s="6" t="s">
        <v>12076</v>
      </c>
      <c r="D1102" s="7">
        <v>44637</v>
      </c>
      <c r="E1102" s="8" t="s">
        <v>10193</v>
      </c>
      <c r="F1102" s="9">
        <v>597744</v>
      </c>
      <c r="G1102" s="8" t="s">
        <v>11066</v>
      </c>
      <c r="H1102" s="9">
        <v>61269</v>
      </c>
      <c r="I1102" s="69"/>
      <c r="J1102" s="70"/>
      <c r="K1102" s="71"/>
      <c r="L1102" s="77"/>
      <c r="M1102" s="78"/>
      <c r="N1102" t="str">
        <f>+RIGHT(C1102,4)</f>
        <v>2401</v>
      </c>
      <c r="O1102">
        <f t="shared" si="82"/>
        <v>2401</v>
      </c>
      <c r="P1102" s="29">
        <f t="shared" si="83"/>
        <v>597744</v>
      </c>
      <c r="Q1102" t="e">
        <f>+VLOOKUP(O1102,'Bảng kê HĐ 2022'!N$1912:R$4434,4,0)</f>
        <v>#N/A</v>
      </c>
      <c r="R1102" t="e">
        <f>+VLOOKUP(O1102,'Hàng trả'!#REF!,2,0)</f>
        <v>#REF!</v>
      </c>
    </row>
    <row r="1103" spans="1:18" hidden="1" x14ac:dyDescent="0.3">
      <c r="A1103" s="10">
        <v>4</v>
      </c>
      <c r="B1103" s="64"/>
      <c r="C1103" s="6" t="s">
        <v>12077</v>
      </c>
      <c r="D1103" s="7">
        <v>44639</v>
      </c>
      <c r="E1103" s="8" t="s">
        <v>11120</v>
      </c>
      <c r="F1103" s="9">
        <v>870696</v>
      </c>
      <c r="G1103" s="8" t="s">
        <v>11066</v>
      </c>
      <c r="H1103" s="9">
        <v>89246</v>
      </c>
      <c r="I1103" s="69"/>
      <c r="J1103" s="70"/>
      <c r="K1103" s="71"/>
      <c r="L1103" s="77"/>
      <c r="M1103" s="78"/>
      <c r="N1103" t="str">
        <f t="shared" si="81"/>
        <v>03013</v>
      </c>
      <c r="O1103">
        <f t="shared" si="82"/>
        <v>3013</v>
      </c>
      <c r="P1103" s="29">
        <f t="shared" si="83"/>
        <v>870696</v>
      </c>
      <c r="Q1103" t="e">
        <f>+VLOOKUP(O1103,'Bảng kê HĐ 2022'!N$1912:R$4434,4,0)</f>
        <v>#N/A</v>
      </c>
      <c r="R1103" t="e">
        <f>+VLOOKUP(O1103,'Hàng trả'!#REF!,2,0)</f>
        <v>#REF!</v>
      </c>
    </row>
    <row r="1104" spans="1:18" hidden="1" x14ac:dyDescent="0.3">
      <c r="A1104" s="10">
        <v>4</v>
      </c>
      <c r="B1104" s="64"/>
      <c r="C1104" s="6" t="s">
        <v>12078</v>
      </c>
      <c r="D1104" s="7">
        <v>44639</v>
      </c>
      <c r="E1104" s="8" t="s">
        <v>10199</v>
      </c>
      <c r="F1104" s="9">
        <v>1067985</v>
      </c>
      <c r="G1104" s="8" t="s">
        <v>11066</v>
      </c>
      <c r="H1104" s="9">
        <v>109468</v>
      </c>
      <c r="I1104" s="69"/>
      <c r="J1104" s="70"/>
      <c r="K1104" s="71"/>
      <c r="L1104" s="77"/>
      <c r="M1104" s="78"/>
      <c r="N1104" t="str">
        <f t="shared" si="81"/>
        <v>03040</v>
      </c>
      <c r="O1104">
        <f t="shared" si="82"/>
        <v>3040</v>
      </c>
      <c r="P1104" s="29">
        <f t="shared" si="83"/>
        <v>1067985</v>
      </c>
      <c r="Q1104" t="e">
        <f>+VLOOKUP(O1104,'Bảng kê HĐ 2022'!N$1912:R$4434,4,0)</f>
        <v>#N/A</v>
      </c>
      <c r="R1104" t="e">
        <f>+VLOOKUP(O1104,'Hàng trả'!#REF!,2,0)</f>
        <v>#REF!</v>
      </c>
    </row>
    <row r="1105" spans="1:18" hidden="1" x14ac:dyDescent="0.3">
      <c r="A1105" s="10">
        <v>4</v>
      </c>
      <c r="B1105" s="64"/>
      <c r="C1105" s="6" t="s">
        <v>12079</v>
      </c>
      <c r="D1105" s="7">
        <v>44645</v>
      </c>
      <c r="E1105" s="8" t="s">
        <v>11095</v>
      </c>
      <c r="F1105" s="9">
        <v>779882</v>
      </c>
      <c r="G1105" s="8" t="s">
        <v>11066</v>
      </c>
      <c r="H1105" s="9">
        <v>79938</v>
      </c>
      <c r="I1105" s="69"/>
      <c r="J1105" s="70"/>
      <c r="K1105" s="71"/>
      <c r="L1105" s="77"/>
      <c r="M1105" s="78"/>
      <c r="N1105" t="str">
        <f t="shared" si="81"/>
        <v>03828</v>
      </c>
      <c r="O1105">
        <f t="shared" si="82"/>
        <v>3828</v>
      </c>
      <c r="P1105" s="29">
        <f t="shared" si="83"/>
        <v>779882</v>
      </c>
      <c r="Q1105" t="e">
        <f>+VLOOKUP(O1105,'Bảng kê HĐ 2022'!N$1912:R$4434,4,0)</f>
        <v>#N/A</v>
      </c>
      <c r="R1105" t="e">
        <f>+VLOOKUP(O1105,'Hàng trả'!#REF!,2,0)</f>
        <v>#REF!</v>
      </c>
    </row>
    <row r="1106" spans="1:18" hidden="1" x14ac:dyDescent="0.3">
      <c r="A1106" s="10">
        <v>4</v>
      </c>
      <c r="B1106" s="64"/>
      <c r="C1106" s="6" t="s">
        <v>12080</v>
      </c>
      <c r="D1106" s="7">
        <v>44643</v>
      </c>
      <c r="E1106" s="8" t="s">
        <v>12081</v>
      </c>
      <c r="F1106" s="9">
        <v>2893622</v>
      </c>
      <c r="G1106" s="8" t="s">
        <v>11066</v>
      </c>
      <c r="H1106" s="9">
        <v>296596</v>
      </c>
      <c r="I1106" s="69"/>
      <c r="J1106" s="70"/>
      <c r="K1106" s="71"/>
      <c r="L1106" s="77"/>
      <c r="M1106" s="78"/>
      <c r="N1106" t="str">
        <f t="shared" si="81"/>
        <v>03429</v>
      </c>
      <c r="O1106">
        <f t="shared" si="82"/>
        <v>3429</v>
      </c>
      <c r="P1106" s="29">
        <f t="shared" si="83"/>
        <v>2893622</v>
      </c>
      <c r="Q1106" t="e">
        <f>+VLOOKUP(O1106,'Bảng kê HĐ 2022'!N$1912:R$4434,4,0)</f>
        <v>#N/A</v>
      </c>
      <c r="R1106" t="e">
        <f>+VLOOKUP(O1106,'Hàng trả'!#REF!,2,0)</f>
        <v>#REF!</v>
      </c>
    </row>
    <row r="1107" spans="1:18" hidden="1" x14ac:dyDescent="0.3">
      <c r="A1107" s="10">
        <v>4</v>
      </c>
      <c r="B1107" s="64"/>
      <c r="C1107" s="6" t="s">
        <v>12082</v>
      </c>
      <c r="D1107" s="7">
        <v>44649</v>
      </c>
      <c r="E1107" s="8" t="s">
        <v>11120</v>
      </c>
      <c r="F1107" s="9">
        <v>588164</v>
      </c>
      <c r="G1107" s="8" t="s">
        <v>11066</v>
      </c>
      <c r="H1107" s="9">
        <v>60287</v>
      </c>
      <c r="I1107" s="69"/>
      <c r="J1107" s="70"/>
      <c r="K1107" s="71"/>
      <c r="L1107" s="77"/>
      <c r="M1107" s="78"/>
      <c r="N1107" t="str">
        <f t="shared" si="81"/>
        <v>04661</v>
      </c>
      <c r="O1107">
        <f t="shared" si="82"/>
        <v>4661</v>
      </c>
      <c r="P1107" s="29">
        <f t="shared" si="83"/>
        <v>588164</v>
      </c>
      <c r="Q1107" t="e">
        <f>+VLOOKUP(O1107,'Bảng kê HĐ 2022'!N$1912:R$4434,4,0)</f>
        <v>#N/A</v>
      </c>
      <c r="R1107" t="e">
        <f>+VLOOKUP(O1107,'Hàng trả'!#REF!,2,0)</f>
        <v>#REF!</v>
      </c>
    </row>
    <row r="1108" spans="1:18" hidden="1" x14ac:dyDescent="0.3">
      <c r="A1108" s="10">
        <v>4</v>
      </c>
      <c r="B1108" s="64"/>
      <c r="C1108" s="6" t="s">
        <v>12083</v>
      </c>
      <c r="D1108" s="7">
        <v>44646</v>
      </c>
      <c r="E1108" s="8" t="s">
        <v>12021</v>
      </c>
      <c r="F1108" s="9">
        <v>677050</v>
      </c>
      <c r="G1108" s="8" t="s">
        <v>11066</v>
      </c>
      <c r="H1108" s="9">
        <v>69398</v>
      </c>
      <c r="I1108" s="69"/>
      <c r="J1108" s="70"/>
      <c r="K1108" s="71"/>
      <c r="L1108" s="77"/>
      <c r="M1108" s="78"/>
      <c r="N1108" t="str">
        <f t="shared" si="81"/>
        <v>04122</v>
      </c>
      <c r="O1108">
        <f t="shared" si="82"/>
        <v>4122</v>
      </c>
      <c r="P1108" s="29">
        <f t="shared" si="83"/>
        <v>677050</v>
      </c>
      <c r="Q1108" t="e">
        <f>+VLOOKUP(O1108,'Bảng kê HĐ 2022'!N$1912:R$4434,4,0)</f>
        <v>#N/A</v>
      </c>
      <c r="R1108" t="e">
        <f>+VLOOKUP(O1108,'Hàng trả'!#REF!,2,0)</f>
        <v>#REF!</v>
      </c>
    </row>
    <row r="1109" spans="1:18" hidden="1" x14ac:dyDescent="0.3">
      <c r="A1109" s="10">
        <v>4</v>
      </c>
      <c r="B1109" s="64"/>
      <c r="C1109" s="6" t="s">
        <v>12084</v>
      </c>
      <c r="D1109" s="7">
        <v>44651</v>
      </c>
      <c r="E1109" s="8" t="s">
        <v>10205</v>
      </c>
      <c r="F1109" s="9">
        <v>983518</v>
      </c>
      <c r="G1109" s="8" t="s">
        <v>11066</v>
      </c>
      <c r="H1109" s="9">
        <v>100811</v>
      </c>
      <c r="I1109" s="69"/>
      <c r="J1109" s="70"/>
      <c r="K1109" s="71"/>
      <c r="L1109" s="77"/>
      <c r="M1109" s="78"/>
      <c r="N1109" t="str">
        <f t="shared" si="81"/>
        <v>04738</v>
      </c>
      <c r="O1109">
        <f t="shared" si="82"/>
        <v>4738</v>
      </c>
      <c r="P1109" s="29">
        <f t="shared" si="83"/>
        <v>983518</v>
      </c>
      <c r="Q1109" t="e">
        <f>+VLOOKUP(O1109,'Bảng kê HĐ 2022'!N$1912:R$4434,4,0)</f>
        <v>#N/A</v>
      </c>
      <c r="R1109" t="e">
        <f>+VLOOKUP(O1109,'Hàng trả'!#REF!,2,0)</f>
        <v>#REF!</v>
      </c>
    </row>
    <row r="1110" spans="1:18" hidden="1" x14ac:dyDescent="0.3">
      <c r="A1110" s="10">
        <v>4</v>
      </c>
      <c r="B1110" s="64"/>
      <c r="C1110" s="6" t="s">
        <v>12085</v>
      </c>
      <c r="D1110" s="7">
        <v>44651</v>
      </c>
      <c r="E1110" s="8" t="s">
        <v>11078</v>
      </c>
      <c r="F1110" s="9">
        <v>1244641</v>
      </c>
      <c r="G1110" s="8" t="s">
        <v>11066</v>
      </c>
      <c r="H1110" s="9">
        <v>127576</v>
      </c>
      <c r="I1110" s="69"/>
      <c r="J1110" s="70"/>
      <c r="K1110" s="71"/>
      <c r="L1110" s="77"/>
      <c r="M1110" s="78"/>
      <c r="N1110" t="str">
        <f t="shared" si="81"/>
        <v>04753</v>
      </c>
      <c r="O1110">
        <f t="shared" si="82"/>
        <v>4753</v>
      </c>
      <c r="P1110" s="29">
        <f t="shared" si="83"/>
        <v>1244641</v>
      </c>
      <c r="Q1110" t="e">
        <f>+VLOOKUP(O1110,'Bảng kê HĐ 2022'!N$1912:R$4434,4,0)</f>
        <v>#N/A</v>
      </c>
      <c r="R1110" t="e">
        <f>+VLOOKUP(O1110,'Hàng trả'!#REF!,2,0)</f>
        <v>#REF!</v>
      </c>
    </row>
    <row r="1111" spans="1:18" hidden="1" x14ac:dyDescent="0.3">
      <c r="A1111" s="10">
        <v>4</v>
      </c>
      <c r="B1111" s="64"/>
      <c r="C1111" s="6" t="s">
        <v>12086</v>
      </c>
      <c r="D1111" s="7">
        <v>44648</v>
      </c>
      <c r="E1111" s="8" t="s">
        <v>10205</v>
      </c>
      <c r="F1111" s="9">
        <v>1639197</v>
      </c>
      <c r="G1111" s="8" t="s">
        <v>11066</v>
      </c>
      <c r="H1111" s="9">
        <v>168018</v>
      </c>
      <c r="I1111" s="69"/>
      <c r="J1111" s="70"/>
      <c r="K1111" s="71"/>
      <c r="L1111" s="77"/>
      <c r="M1111" s="78"/>
      <c r="N1111" t="str">
        <f t="shared" si="81"/>
        <v>04355</v>
      </c>
      <c r="O1111">
        <f t="shared" si="82"/>
        <v>4355</v>
      </c>
      <c r="P1111" s="29">
        <f t="shared" si="83"/>
        <v>1639197</v>
      </c>
      <c r="Q1111" t="e">
        <f>+VLOOKUP(O1111,'Bảng kê HĐ 2022'!N$1912:R$4434,4,0)</f>
        <v>#N/A</v>
      </c>
      <c r="R1111" t="e">
        <f>+VLOOKUP(O1111,'Hàng trả'!#REF!,2,0)</f>
        <v>#REF!</v>
      </c>
    </row>
    <row r="1112" spans="1:18" hidden="1" x14ac:dyDescent="0.3">
      <c r="A1112" s="10">
        <v>4</v>
      </c>
      <c r="B1112" s="64"/>
      <c r="C1112" s="6" t="s">
        <v>12087</v>
      </c>
      <c r="D1112" s="7">
        <v>44646</v>
      </c>
      <c r="E1112" s="8" t="s">
        <v>10304</v>
      </c>
      <c r="F1112" s="9">
        <v>522418</v>
      </c>
      <c r="G1112" s="8" t="s">
        <v>11066</v>
      </c>
      <c r="H1112" s="9">
        <v>53548</v>
      </c>
      <c r="I1112" s="69"/>
      <c r="J1112" s="70"/>
      <c r="K1112" s="71"/>
      <c r="L1112" s="77"/>
      <c r="M1112" s="78"/>
      <c r="N1112" t="str">
        <f t="shared" si="81"/>
        <v>04130</v>
      </c>
      <c r="O1112">
        <f t="shared" si="82"/>
        <v>4130</v>
      </c>
      <c r="P1112" s="29">
        <f t="shared" si="83"/>
        <v>522418</v>
      </c>
      <c r="Q1112" t="e">
        <f>+VLOOKUP(O1112,'Bảng kê HĐ 2022'!N$1912:R$4434,4,0)</f>
        <v>#N/A</v>
      </c>
      <c r="R1112" t="e">
        <f>+VLOOKUP(O1112,'Hàng trả'!#REF!,2,0)</f>
        <v>#REF!</v>
      </c>
    </row>
    <row r="1113" spans="1:18" hidden="1" x14ac:dyDescent="0.3">
      <c r="A1113" s="10">
        <v>4</v>
      </c>
      <c r="B1113" s="64"/>
      <c r="C1113" s="6" t="s">
        <v>12088</v>
      </c>
      <c r="D1113" s="7">
        <v>44627</v>
      </c>
      <c r="E1113" s="8" t="s">
        <v>11078</v>
      </c>
      <c r="F1113" s="9">
        <v>2099881</v>
      </c>
      <c r="G1113" s="8" t="s">
        <v>11066</v>
      </c>
      <c r="H1113" s="9">
        <v>215238</v>
      </c>
      <c r="I1113" s="69"/>
      <c r="J1113" s="70"/>
      <c r="K1113" s="71"/>
      <c r="L1113" s="77"/>
      <c r="M1113" s="78"/>
      <c r="N1113" t="str">
        <f t="shared" si="81"/>
        <v>00455</v>
      </c>
      <c r="O1113">
        <f t="shared" si="82"/>
        <v>455</v>
      </c>
      <c r="P1113" s="29">
        <f t="shared" si="83"/>
        <v>2099881</v>
      </c>
      <c r="Q1113" t="e">
        <f>+VLOOKUP(O1113,'Bảng kê HĐ 2022'!N$1912:R$4434,4,0)</f>
        <v>#N/A</v>
      </c>
      <c r="R1113" t="e">
        <f>+VLOOKUP(O1113,'Hàng trả'!#REF!,2,0)</f>
        <v>#REF!</v>
      </c>
    </row>
    <row r="1114" spans="1:18" hidden="1" x14ac:dyDescent="0.3">
      <c r="A1114" s="10">
        <v>4</v>
      </c>
      <c r="B1114" s="64"/>
      <c r="C1114" s="6" t="s">
        <v>12089</v>
      </c>
      <c r="D1114" s="7">
        <v>44621</v>
      </c>
      <c r="E1114" s="8" t="s">
        <v>11123</v>
      </c>
      <c r="F1114" s="9">
        <v>1515623</v>
      </c>
      <c r="G1114" s="8" t="s">
        <v>11066</v>
      </c>
      <c r="H1114" s="9">
        <v>155351</v>
      </c>
      <c r="I1114" s="69"/>
      <c r="J1114" s="70"/>
      <c r="K1114" s="71"/>
      <c r="L1114" s="77"/>
      <c r="M1114" s="78"/>
      <c r="N1114" t="str">
        <f t="shared" si="81"/>
        <v>14884</v>
      </c>
      <c r="O1114">
        <f t="shared" si="82"/>
        <v>14884</v>
      </c>
      <c r="P1114" s="29">
        <f t="shared" si="83"/>
        <v>1515623</v>
      </c>
      <c r="Q1114" t="e">
        <f>+VLOOKUP(O1114,'Bảng kê HĐ 2022'!N$1912:R$4434,4,0)</f>
        <v>#N/A</v>
      </c>
      <c r="R1114" t="e">
        <f>+VLOOKUP(O1114,'Hàng trả'!#REF!,2,0)</f>
        <v>#REF!</v>
      </c>
    </row>
    <row r="1115" spans="1:18" hidden="1" x14ac:dyDescent="0.3">
      <c r="A1115" s="10">
        <v>4</v>
      </c>
      <c r="B1115" s="64"/>
      <c r="C1115" s="6" t="s">
        <v>12090</v>
      </c>
      <c r="D1115" s="7">
        <v>44621</v>
      </c>
      <c r="E1115" s="8" t="s">
        <v>11136</v>
      </c>
      <c r="F1115" s="9">
        <v>317222</v>
      </c>
      <c r="G1115" s="8" t="s">
        <v>11066</v>
      </c>
      <c r="H1115" s="9">
        <v>32515</v>
      </c>
      <c r="I1115" s="69"/>
      <c r="J1115" s="70"/>
      <c r="K1115" s="71"/>
      <c r="L1115" s="77"/>
      <c r="M1115" s="78"/>
      <c r="N1115" t="str">
        <f t="shared" si="81"/>
        <v>14938</v>
      </c>
      <c r="O1115">
        <f t="shared" si="82"/>
        <v>14938</v>
      </c>
      <c r="P1115" s="29">
        <f t="shared" si="83"/>
        <v>317222</v>
      </c>
      <c r="Q1115">
        <f>+VLOOKUP(O1115,'Bảng kê HĐ 2022'!N$1912:R$4434,4,0)</f>
        <v>0</v>
      </c>
      <c r="R1115" t="e">
        <f>+VLOOKUP(O1115,'Hàng trả'!#REF!,2,0)</f>
        <v>#REF!</v>
      </c>
    </row>
    <row r="1116" spans="1:18" hidden="1" x14ac:dyDescent="0.3">
      <c r="A1116" s="10">
        <v>4</v>
      </c>
      <c r="B1116" s="64"/>
      <c r="C1116" s="6" t="s">
        <v>12091</v>
      </c>
      <c r="D1116" s="7">
        <v>44621</v>
      </c>
      <c r="E1116" s="8" t="s">
        <v>11123</v>
      </c>
      <c r="F1116" s="9">
        <v>996241</v>
      </c>
      <c r="G1116" s="8" t="s">
        <v>11066</v>
      </c>
      <c r="H1116" s="9">
        <v>102115</v>
      </c>
      <c r="I1116" s="69"/>
      <c r="J1116" s="70"/>
      <c r="K1116" s="71"/>
      <c r="L1116" s="77"/>
      <c r="M1116" s="78"/>
      <c r="N1116" t="str">
        <f t="shared" si="81"/>
        <v>14930</v>
      </c>
      <c r="O1116">
        <f t="shared" si="82"/>
        <v>14930</v>
      </c>
      <c r="P1116" s="29">
        <f t="shared" si="83"/>
        <v>996241</v>
      </c>
      <c r="Q1116" t="e">
        <f>+VLOOKUP(O1116,'Bảng kê HĐ 2022'!N$1912:R$4434,4,0)</f>
        <v>#N/A</v>
      </c>
      <c r="R1116" t="e">
        <f>+VLOOKUP(O1116,'Hàng trả'!#REF!,2,0)</f>
        <v>#REF!</v>
      </c>
    </row>
    <row r="1117" spans="1:18" hidden="1" x14ac:dyDescent="0.3">
      <c r="A1117" s="10">
        <v>4</v>
      </c>
      <c r="B1117" s="64"/>
      <c r="C1117" s="6" t="s">
        <v>12092</v>
      </c>
      <c r="D1117" s="7">
        <v>44621</v>
      </c>
      <c r="E1117" s="8" t="s">
        <v>11123</v>
      </c>
      <c r="F1117" s="9">
        <v>508899</v>
      </c>
      <c r="G1117" s="8" t="s">
        <v>11066</v>
      </c>
      <c r="H1117" s="9">
        <v>52162</v>
      </c>
      <c r="I1117" s="69"/>
      <c r="J1117" s="70"/>
      <c r="K1117" s="71"/>
      <c r="L1117" s="77"/>
      <c r="M1117" s="78"/>
      <c r="N1117" t="str">
        <f t="shared" si="81"/>
        <v>14903</v>
      </c>
      <c r="O1117">
        <f t="shared" si="82"/>
        <v>14903</v>
      </c>
      <c r="P1117" s="29">
        <f t="shared" si="83"/>
        <v>508899</v>
      </c>
      <c r="Q1117" t="e">
        <f>+VLOOKUP(O1117,'Bảng kê HĐ 2022'!N$1912:R$4434,4,0)</f>
        <v>#N/A</v>
      </c>
      <c r="R1117" t="e">
        <f>+VLOOKUP(O1117,'Hàng trả'!#REF!,2,0)</f>
        <v>#REF!</v>
      </c>
    </row>
    <row r="1118" spans="1:18" hidden="1" x14ac:dyDescent="0.3">
      <c r="A1118" s="10">
        <v>4</v>
      </c>
      <c r="B1118" s="64"/>
      <c r="C1118" s="6" t="s">
        <v>12093</v>
      </c>
      <c r="D1118" s="7">
        <v>44628</v>
      </c>
      <c r="E1118" s="8" t="s">
        <v>11136</v>
      </c>
      <c r="F1118" s="9">
        <v>1581528</v>
      </c>
      <c r="G1118" s="8" t="s">
        <v>11066</v>
      </c>
      <c r="H1118" s="9">
        <v>162107</v>
      </c>
      <c r="I1118" s="69"/>
      <c r="J1118" s="70"/>
      <c r="K1118" s="71"/>
      <c r="L1118" s="77"/>
      <c r="M1118" s="78"/>
      <c r="N1118" t="str">
        <f t="shared" si="81"/>
        <v>00676</v>
      </c>
      <c r="O1118">
        <f t="shared" si="82"/>
        <v>676</v>
      </c>
      <c r="P1118" s="29">
        <f t="shared" si="83"/>
        <v>1581528</v>
      </c>
      <c r="Q1118" t="e">
        <f>+VLOOKUP(O1118,'Bảng kê HĐ 2022'!N$1912:R$4434,4,0)</f>
        <v>#N/A</v>
      </c>
      <c r="R1118" t="e">
        <f>+VLOOKUP(O1118,'Hàng trả'!#REF!,2,0)</f>
        <v>#REF!</v>
      </c>
    </row>
    <row r="1119" spans="1:18" hidden="1" x14ac:dyDescent="0.3">
      <c r="A1119" s="10">
        <v>4</v>
      </c>
      <c r="B1119" s="64"/>
      <c r="C1119" s="6" t="s">
        <v>12094</v>
      </c>
      <c r="D1119" s="7">
        <v>44621</v>
      </c>
      <c r="E1119" s="8" t="s">
        <v>11133</v>
      </c>
      <c r="F1119" s="9">
        <v>1670295</v>
      </c>
      <c r="G1119" s="8" t="s">
        <v>11066</v>
      </c>
      <c r="H1119" s="9">
        <v>171205</v>
      </c>
      <c r="I1119" s="69"/>
      <c r="J1119" s="70"/>
      <c r="K1119" s="71"/>
      <c r="L1119" s="77"/>
      <c r="M1119" s="78"/>
      <c r="N1119" t="str">
        <f t="shared" si="81"/>
        <v>14923</v>
      </c>
      <c r="O1119">
        <f t="shared" si="82"/>
        <v>14923</v>
      </c>
      <c r="P1119" s="29">
        <f t="shared" si="83"/>
        <v>1670295</v>
      </c>
      <c r="Q1119" t="e">
        <f>+VLOOKUP(O1119,'Bảng kê HĐ 2022'!N$1912:R$4434,4,0)</f>
        <v>#N/A</v>
      </c>
      <c r="R1119" t="e">
        <f>+VLOOKUP(O1119,'Hàng trả'!#REF!,2,0)</f>
        <v>#REF!</v>
      </c>
    </row>
    <row r="1120" spans="1:18" hidden="1" x14ac:dyDescent="0.3">
      <c r="A1120" s="10">
        <v>4</v>
      </c>
      <c r="B1120" s="64"/>
      <c r="C1120" s="6" t="s">
        <v>12095</v>
      </c>
      <c r="D1120" s="7">
        <v>44625</v>
      </c>
      <c r="E1120" s="8" t="s">
        <v>11078</v>
      </c>
      <c r="F1120" s="9">
        <v>1122725</v>
      </c>
      <c r="G1120" s="8" t="s">
        <v>11066</v>
      </c>
      <c r="H1120" s="9">
        <v>115079</v>
      </c>
      <c r="I1120" s="69"/>
      <c r="J1120" s="70"/>
      <c r="K1120" s="71"/>
      <c r="L1120" s="77"/>
      <c r="M1120" s="78"/>
      <c r="N1120" t="str">
        <f t="shared" si="81"/>
        <v>00243</v>
      </c>
      <c r="O1120">
        <f t="shared" si="82"/>
        <v>243</v>
      </c>
      <c r="P1120" s="29">
        <f t="shared" si="83"/>
        <v>1122725</v>
      </c>
      <c r="Q1120" t="e">
        <f>+VLOOKUP(O1120,'Bảng kê HĐ 2022'!N$1912:R$4434,4,0)</f>
        <v>#N/A</v>
      </c>
      <c r="R1120" t="e">
        <f>+VLOOKUP(O1120,'Hàng trả'!#REF!,2,0)</f>
        <v>#REF!</v>
      </c>
    </row>
    <row r="1121" spans="1:18" hidden="1" x14ac:dyDescent="0.3">
      <c r="A1121" s="10">
        <v>4</v>
      </c>
      <c r="B1121" s="64"/>
      <c r="C1121" s="6" t="s">
        <v>12096</v>
      </c>
      <c r="D1121" s="7">
        <v>44627</v>
      </c>
      <c r="E1121" s="8" t="s">
        <v>11136</v>
      </c>
      <c r="F1121" s="9">
        <v>599713</v>
      </c>
      <c r="G1121" s="8" t="s">
        <v>11066</v>
      </c>
      <c r="H1121" s="9">
        <v>61471</v>
      </c>
      <c r="I1121" s="69"/>
      <c r="J1121" s="70"/>
      <c r="K1121" s="71"/>
      <c r="L1121" s="77"/>
      <c r="M1121" s="78"/>
      <c r="N1121" t="str">
        <f t="shared" si="81"/>
        <v>00454</v>
      </c>
      <c r="O1121">
        <f t="shared" si="82"/>
        <v>454</v>
      </c>
      <c r="P1121" s="29">
        <f t="shared" si="83"/>
        <v>599713</v>
      </c>
      <c r="Q1121" t="e">
        <f>+VLOOKUP(O1121,'Bảng kê HĐ 2022'!N$1912:R$4434,4,0)</f>
        <v>#N/A</v>
      </c>
      <c r="R1121" t="e">
        <f>+VLOOKUP(O1121,'Hàng trả'!#REF!,2,0)</f>
        <v>#REF!</v>
      </c>
    </row>
    <row r="1122" spans="1:18" hidden="1" x14ac:dyDescent="0.3">
      <c r="A1122" s="10">
        <v>4</v>
      </c>
      <c r="B1122" s="64"/>
      <c r="C1122" s="6" t="s">
        <v>12097</v>
      </c>
      <c r="D1122" s="7">
        <v>44631</v>
      </c>
      <c r="E1122" s="8" t="s">
        <v>10220</v>
      </c>
      <c r="F1122" s="9">
        <v>762303</v>
      </c>
      <c r="G1122" s="8" t="s">
        <v>11066</v>
      </c>
      <c r="H1122" s="9">
        <v>78136</v>
      </c>
      <c r="I1122" s="69"/>
      <c r="J1122" s="70"/>
      <c r="K1122" s="71"/>
      <c r="L1122" s="77"/>
      <c r="M1122" s="78"/>
      <c r="N1122" t="str">
        <f t="shared" si="81"/>
        <v>01464</v>
      </c>
      <c r="O1122">
        <f t="shared" si="82"/>
        <v>1464</v>
      </c>
      <c r="P1122" s="29">
        <f t="shared" si="83"/>
        <v>762303</v>
      </c>
      <c r="Q1122" t="e">
        <f>+VLOOKUP(O1122,'Bảng kê HĐ 2022'!N$1912:R$4434,4,0)</f>
        <v>#N/A</v>
      </c>
      <c r="R1122" t="e">
        <f>+VLOOKUP(O1122,'Hàng trả'!#REF!,2,0)</f>
        <v>#REF!</v>
      </c>
    </row>
    <row r="1123" spans="1:18" hidden="1" x14ac:dyDescent="0.3">
      <c r="A1123" s="10">
        <v>4</v>
      </c>
      <c r="B1123" s="64"/>
      <c r="C1123" s="6" t="s">
        <v>12098</v>
      </c>
      <c r="D1123" s="7">
        <v>44629</v>
      </c>
      <c r="E1123" s="8" t="s">
        <v>10304</v>
      </c>
      <c r="F1123" s="9">
        <v>1044835</v>
      </c>
      <c r="G1123" s="8" t="s">
        <v>11066</v>
      </c>
      <c r="H1123" s="9">
        <v>107096</v>
      </c>
      <c r="I1123" s="69"/>
      <c r="J1123" s="70"/>
      <c r="K1123" s="71"/>
      <c r="L1123" s="77"/>
      <c r="M1123" s="78"/>
      <c r="N1123" t="str">
        <f t="shared" si="81"/>
        <v>00920</v>
      </c>
      <c r="O1123">
        <f t="shared" si="82"/>
        <v>920</v>
      </c>
      <c r="P1123" s="29">
        <f t="shared" si="83"/>
        <v>1044835</v>
      </c>
      <c r="Q1123" t="e">
        <f>+VLOOKUP(O1123,'Bảng kê HĐ 2022'!N$1912:R$4434,4,0)</f>
        <v>#N/A</v>
      </c>
      <c r="R1123" t="e">
        <f>+VLOOKUP(O1123,'Hàng trả'!#REF!,2,0)</f>
        <v>#REF!</v>
      </c>
    </row>
    <row r="1124" spans="1:18" hidden="1" x14ac:dyDescent="0.3">
      <c r="A1124" s="10">
        <v>4</v>
      </c>
      <c r="B1124" s="64"/>
      <c r="C1124" s="6" t="s">
        <v>12099</v>
      </c>
      <c r="D1124" s="7">
        <v>44631</v>
      </c>
      <c r="E1124" s="8" t="s">
        <v>11078</v>
      </c>
      <c r="F1124" s="9">
        <v>1141679</v>
      </c>
      <c r="G1124" s="8" t="s">
        <v>11066</v>
      </c>
      <c r="H1124" s="9">
        <v>117022</v>
      </c>
      <c r="I1124" s="69"/>
      <c r="J1124" s="70"/>
      <c r="K1124" s="71"/>
      <c r="L1124" s="77"/>
      <c r="M1124" s="78"/>
      <c r="N1124" t="str">
        <f t="shared" si="81"/>
        <v>01440</v>
      </c>
      <c r="O1124">
        <f t="shared" si="82"/>
        <v>1440</v>
      </c>
      <c r="P1124" s="29">
        <f t="shared" si="83"/>
        <v>1141679</v>
      </c>
      <c r="Q1124" t="e">
        <f>+VLOOKUP(O1124,'Bảng kê HĐ 2022'!N$1912:R$4434,4,0)</f>
        <v>#N/A</v>
      </c>
      <c r="R1124" t="e">
        <f>+VLOOKUP(O1124,'Hàng trả'!#REF!,2,0)</f>
        <v>#REF!</v>
      </c>
    </row>
    <row r="1125" spans="1:18" hidden="1" x14ac:dyDescent="0.3">
      <c r="A1125" s="10">
        <v>4</v>
      </c>
      <c r="B1125" s="64"/>
      <c r="C1125" s="6" t="s">
        <v>12100</v>
      </c>
      <c r="D1125" s="7">
        <v>44630</v>
      </c>
      <c r="E1125" s="8" t="s">
        <v>11078</v>
      </c>
      <c r="F1125" s="9">
        <v>1146108</v>
      </c>
      <c r="G1125" s="8" t="s">
        <v>11066</v>
      </c>
      <c r="H1125" s="9">
        <v>117476</v>
      </c>
      <c r="I1125" s="69"/>
      <c r="J1125" s="70"/>
      <c r="K1125" s="71"/>
      <c r="L1125" s="77"/>
      <c r="M1125" s="78"/>
      <c r="N1125" t="str">
        <f t="shared" si="81"/>
        <v>01128</v>
      </c>
      <c r="O1125">
        <f t="shared" si="82"/>
        <v>1128</v>
      </c>
      <c r="P1125" s="29">
        <f t="shared" si="83"/>
        <v>1146108</v>
      </c>
      <c r="Q1125" t="e">
        <f>+VLOOKUP(O1125,'Bảng kê HĐ 2022'!N$1912:R$4434,4,0)</f>
        <v>#N/A</v>
      </c>
      <c r="R1125" t="e">
        <f>+VLOOKUP(O1125,'Hàng trả'!#REF!,2,0)</f>
        <v>#REF!</v>
      </c>
    </row>
    <row r="1126" spans="1:18" hidden="1" x14ac:dyDescent="0.3">
      <c r="A1126" s="10">
        <v>4</v>
      </c>
      <c r="B1126" s="64"/>
      <c r="C1126" s="6" t="s">
        <v>12101</v>
      </c>
      <c r="D1126" s="7">
        <v>44621</v>
      </c>
      <c r="E1126" s="8" t="s">
        <v>11078</v>
      </c>
      <c r="F1126" s="9">
        <v>948042</v>
      </c>
      <c r="G1126" s="8" t="s">
        <v>11066</v>
      </c>
      <c r="H1126" s="9">
        <v>97174</v>
      </c>
      <c r="I1126" s="69"/>
      <c r="J1126" s="70"/>
      <c r="K1126" s="71"/>
      <c r="L1126" s="77"/>
      <c r="M1126" s="78"/>
      <c r="N1126" t="str">
        <f t="shared" si="81"/>
        <v>14931</v>
      </c>
      <c r="O1126">
        <f t="shared" si="82"/>
        <v>14931</v>
      </c>
      <c r="P1126" s="29">
        <f t="shared" si="83"/>
        <v>948042</v>
      </c>
      <c r="Q1126" t="e">
        <f>+VLOOKUP(O1126,'Bảng kê HĐ 2022'!N$1912:R$4434,4,0)</f>
        <v>#N/A</v>
      </c>
      <c r="R1126" t="e">
        <f>+VLOOKUP(O1126,'Hàng trả'!#REF!,2,0)</f>
        <v>#REF!</v>
      </c>
    </row>
    <row r="1127" spans="1:18" hidden="1" x14ac:dyDescent="0.3">
      <c r="A1127" s="10">
        <v>4</v>
      </c>
      <c r="B1127" s="64"/>
      <c r="C1127" s="6" t="s">
        <v>12102</v>
      </c>
      <c r="D1127" s="7">
        <v>44632</v>
      </c>
      <c r="E1127" s="8" t="s">
        <v>11120</v>
      </c>
      <c r="F1127" s="9">
        <v>815859</v>
      </c>
      <c r="G1127" s="8" t="s">
        <v>11066</v>
      </c>
      <c r="H1127" s="9">
        <v>83626</v>
      </c>
      <c r="I1127" s="69"/>
      <c r="J1127" s="70"/>
      <c r="K1127" s="71"/>
      <c r="L1127" s="77"/>
      <c r="M1127" s="78"/>
      <c r="N1127" t="str">
        <f t="shared" si="81"/>
        <v>01718</v>
      </c>
      <c r="O1127">
        <f t="shared" si="82"/>
        <v>1718</v>
      </c>
      <c r="P1127" s="29">
        <f t="shared" si="83"/>
        <v>815859</v>
      </c>
      <c r="Q1127" t="e">
        <f>+VLOOKUP(O1127,'Bảng kê HĐ 2022'!N$1912:R$4434,4,0)</f>
        <v>#N/A</v>
      </c>
      <c r="R1127" t="e">
        <f>+VLOOKUP(O1127,'Hàng trả'!#REF!,2,0)</f>
        <v>#REF!</v>
      </c>
    </row>
    <row r="1128" spans="1:18" hidden="1" x14ac:dyDescent="0.3">
      <c r="A1128" s="10">
        <v>4</v>
      </c>
      <c r="B1128" s="64"/>
      <c r="C1128" s="6" t="s">
        <v>12103</v>
      </c>
      <c r="D1128" s="7">
        <v>44632</v>
      </c>
      <c r="E1128" s="8" t="s">
        <v>11095</v>
      </c>
      <c r="F1128" s="9">
        <v>667510</v>
      </c>
      <c r="G1128" s="8" t="s">
        <v>11066</v>
      </c>
      <c r="H1128" s="9">
        <v>68420</v>
      </c>
      <c r="I1128" s="69"/>
      <c r="J1128" s="70"/>
      <c r="K1128" s="71"/>
      <c r="L1128" s="77"/>
      <c r="M1128" s="78"/>
      <c r="N1128" t="str">
        <f t="shared" si="81"/>
        <v>01761</v>
      </c>
      <c r="O1128">
        <f t="shared" si="82"/>
        <v>1761</v>
      </c>
      <c r="P1128" s="29">
        <f t="shared" si="83"/>
        <v>667510</v>
      </c>
      <c r="Q1128" t="e">
        <f>+VLOOKUP(O1128,'Bảng kê HĐ 2022'!N$1912:R$4434,4,0)</f>
        <v>#N/A</v>
      </c>
      <c r="R1128" t="e">
        <f>+VLOOKUP(O1128,'Hàng trả'!#REF!,2,0)</f>
        <v>#REF!</v>
      </c>
    </row>
    <row r="1129" spans="1:18" hidden="1" x14ac:dyDescent="0.3">
      <c r="A1129" s="10">
        <v>4</v>
      </c>
      <c r="B1129" s="64"/>
      <c r="C1129" s="6" t="s">
        <v>12104</v>
      </c>
      <c r="D1129" s="7">
        <v>44636</v>
      </c>
      <c r="E1129" s="8" t="s">
        <v>11095</v>
      </c>
      <c r="F1129" s="9">
        <v>848113</v>
      </c>
      <c r="G1129" s="8" t="s">
        <v>11066</v>
      </c>
      <c r="H1129" s="9">
        <v>86932</v>
      </c>
      <c r="I1129" s="69"/>
      <c r="J1129" s="70"/>
      <c r="K1129" s="71"/>
      <c r="L1129" s="77"/>
      <c r="M1129" s="78"/>
      <c r="N1129" t="str">
        <f t="shared" si="81"/>
        <v>01880</v>
      </c>
      <c r="O1129">
        <f t="shared" si="82"/>
        <v>1880</v>
      </c>
      <c r="P1129" s="29">
        <f t="shared" si="83"/>
        <v>848113</v>
      </c>
      <c r="Q1129" t="e">
        <f>+VLOOKUP(O1129,'Bảng kê HĐ 2022'!N$1912:R$4434,4,0)</f>
        <v>#N/A</v>
      </c>
      <c r="R1129" t="e">
        <f>+VLOOKUP(O1129,'Hàng trả'!#REF!,2,0)</f>
        <v>#REF!</v>
      </c>
    </row>
    <row r="1130" spans="1:18" hidden="1" x14ac:dyDescent="0.3">
      <c r="A1130" s="10">
        <v>4</v>
      </c>
      <c r="B1130" s="64"/>
      <c r="C1130" s="6" t="s">
        <v>12105</v>
      </c>
      <c r="D1130" s="7">
        <v>44636</v>
      </c>
      <c r="E1130" s="8" t="s">
        <v>10205</v>
      </c>
      <c r="F1130" s="9">
        <v>420023</v>
      </c>
      <c r="G1130" s="8" t="s">
        <v>11066</v>
      </c>
      <c r="H1130" s="9">
        <v>43052</v>
      </c>
      <c r="I1130" s="69"/>
      <c r="J1130" s="70"/>
      <c r="K1130" s="71"/>
      <c r="L1130" s="77"/>
      <c r="M1130" s="78"/>
      <c r="N1130" t="str">
        <f t="shared" si="81"/>
        <v>02164</v>
      </c>
      <c r="O1130">
        <f t="shared" si="82"/>
        <v>2164</v>
      </c>
      <c r="P1130" s="29">
        <f t="shared" si="83"/>
        <v>420023</v>
      </c>
      <c r="Q1130" t="e">
        <f>+VLOOKUP(O1130,'Bảng kê HĐ 2022'!N$1912:R$4434,4,0)</f>
        <v>#N/A</v>
      </c>
      <c r="R1130" t="e">
        <f>+VLOOKUP(O1130,'Hàng trả'!#REF!,2,0)</f>
        <v>#REF!</v>
      </c>
    </row>
    <row r="1131" spans="1:18" hidden="1" x14ac:dyDescent="0.3">
      <c r="A1131" s="10">
        <v>4</v>
      </c>
      <c r="B1131" s="64"/>
      <c r="C1131" s="6" t="s">
        <v>12106</v>
      </c>
      <c r="D1131" s="7">
        <v>44639</v>
      </c>
      <c r="E1131" s="8" t="s">
        <v>10193</v>
      </c>
      <c r="F1131" s="9">
        <v>396527</v>
      </c>
      <c r="G1131" s="8" t="s">
        <v>11066</v>
      </c>
      <c r="H1131" s="9">
        <v>40644</v>
      </c>
      <c r="I1131" s="69"/>
      <c r="J1131" s="70"/>
      <c r="K1131" s="71"/>
      <c r="L1131" s="77"/>
      <c r="M1131" s="78"/>
      <c r="N1131" t="str">
        <f t="shared" ref="N1131:N1132" si="84">+RIGHT(C1131,4)</f>
        <v>3039</v>
      </c>
      <c r="O1131">
        <f t="shared" si="82"/>
        <v>3039</v>
      </c>
      <c r="P1131" s="29">
        <f t="shared" si="83"/>
        <v>396527</v>
      </c>
      <c r="Q1131" t="e">
        <f>+VLOOKUP(O1131,'Bảng kê HĐ 2022'!N$1912:R$4434,4,0)</f>
        <v>#N/A</v>
      </c>
      <c r="R1131" t="e">
        <f>+VLOOKUP(O1131,'Hàng trả'!#REF!,2,0)</f>
        <v>#REF!</v>
      </c>
    </row>
    <row r="1132" spans="1:18" hidden="1" x14ac:dyDescent="0.3">
      <c r="A1132" s="10">
        <v>4</v>
      </c>
      <c r="B1132" s="64"/>
      <c r="C1132" s="6" t="s">
        <v>12107</v>
      </c>
      <c r="D1132" s="7">
        <v>44635</v>
      </c>
      <c r="E1132" s="8" t="s">
        <v>10193</v>
      </c>
      <c r="F1132" s="9">
        <v>599713</v>
      </c>
      <c r="G1132" s="8" t="s">
        <v>11066</v>
      </c>
      <c r="H1132" s="9">
        <v>61471</v>
      </c>
      <c r="I1132" s="69"/>
      <c r="J1132" s="70"/>
      <c r="K1132" s="71"/>
      <c r="L1132" s="77"/>
      <c r="M1132" s="78"/>
      <c r="N1132" t="str">
        <f t="shared" si="84"/>
        <v>1854</v>
      </c>
      <c r="O1132">
        <f t="shared" si="82"/>
        <v>1854</v>
      </c>
      <c r="P1132" s="29">
        <f t="shared" si="83"/>
        <v>599713</v>
      </c>
      <c r="Q1132" t="e">
        <f>+VLOOKUP(O1132,'Bảng kê HĐ 2022'!N$1912:R$4434,4,0)</f>
        <v>#N/A</v>
      </c>
      <c r="R1132" t="e">
        <f>+VLOOKUP(O1132,'Hàng trả'!#REF!,2,0)</f>
        <v>#REF!</v>
      </c>
    </row>
    <row r="1133" spans="1:18" hidden="1" x14ac:dyDescent="0.3">
      <c r="A1133" s="10">
        <v>4</v>
      </c>
      <c r="B1133" s="64"/>
      <c r="C1133" s="6" t="s">
        <v>12108</v>
      </c>
      <c r="D1133" s="7">
        <v>44638</v>
      </c>
      <c r="E1133" s="8" t="s">
        <v>10205</v>
      </c>
      <c r="F1133" s="9">
        <v>359828</v>
      </c>
      <c r="G1133" s="8" t="s">
        <v>11066</v>
      </c>
      <c r="H1133" s="9">
        <v>36882</v>
      </c>
      <c r="I1133" s="69"/>
      <c r="J1133" s="70"/>
      <c r="K1133" s="71"/>
      <c r="L1133" s="77"/>
      <c r="M1133" s="78"/>
      <c r="N1133" t="str">
        <f t="shared" si="81"/>
        <v>02827</v>
      </c>
      <c r="O1133">
        <f t="shared" si="82"/>
        <v>2827</v>
      </c>
      <c r="P1133" s="29">
        <f t="shared" si="83"/>
        <v>359828</v>
      </c>
      <c r="Q1133" t="e">
        <f>+VLOOKUP(O1133,'Bảng kê HĐ 2022'!N$1912:R$4434,4,0)</f>
        <v>#N/A</v>
      </c>
      <c r="R1133" t="e">
        <f>+VLOOKUP(O1133,'Hàng trả'!#REF!,2,0)</f>
        <v>#REF!</v>
      </c>
    </row>
    <row r="1134" spans="1:18" hidden="1" x14ac:dyDescent="0.3">
      <c r="A1134" s="10">
        <v>4</v>
      </c>
      <c r="B1134" s="64"/>
      <c r="C1134" s="6" t="s">
        <v>12109</v>
      </c>
      <c r="D1134" s="7">
        <v>44632</v>
      </c>
      <c r="E1134" s="8" t="s">
        <v>11078</v>
      </c>
      <c r="F1134" s="9">
        <v>2543529</v>
      </c>
      <c r="G1134" s="8" t="s">
        <v>11066</v>
      </c>
      <c r="H1134" s="9">
        <v>260712</v>
      </c>
      <c r="I1134" s="69"/>
      <c r="J1134" s="70"/>
      <c r="K1134" s="71"/>
      <c r="L1134" s="77"/>
      <c r="M1134" s="78"/>
      <c r="N1134" t="str">
        <f t="shared" si="81"/>
        <v>01764</v>
      </c>
      <c r="O1134">
        <f t="shared" si="82"/>
        <v>1764</v>
      </c>
      <c r="P1134" s="29">
        <f t="shared" si="83"/>
        <v>2543529</v>
      </c>
      <c r="Q1134" t="e">
        <f>+VLOOKUP(O1134,'Bảng kê HĐ 2022'!N$1912:R$4434,4,0)</f>
        <v>#N/A</v>
      </c>
      <c r="R1134" t="e">
        <f>+VLOOKUP(O1134,'Hàng trả'!#REF!,2,0)</f>
        <v>#REF!</v>
      </c>
    </row>
    <row r="1135" spans="1:18" hidden="1" x14ac:dyDescent="0.3">
      <c r="A1135" s="10">
        <v>4</v>
      </c>
      <c r="B1135" s="64"/>
      <c r="C1135" s="6" t="s">
        <v>12110</v>
      </c>
      <c r="D1135" s="7">
        <v>44629</v>
      </c>
      <c r="E1135" s="8" t="s">
        <v>10203</v>
      </c>
      <c r="F1135" s="9">
        <v>796992</v>
      </c>
      <c r="G1135" s="8" t="s">
        <v>11066</v>
      </c>
      <c r="H1135" s="9">
        <v>81692</v>
      </c>
      <c r="I1135" s="69"/>
      <c r="J1135" s="70"/>
      <c r="K1135" s="71"/>
      <c r="L1135" s="77"/>
      <c r="M1135" s="78"/>
      <c r="N1135" t="str">
        <f>+RIGHT(C1135,3)</f>
        <v>900</v>
      </c>
      <c r="O1135">
        <f t="shared" si="82"/>
        <v>900</v>
      </c>
      <c r="P1135" s="29">
        <f t="shared" si="83"/>
        <v>796992</v>
      </c>
      <c r="Q1135" t="e">
        <f>+VLOOKUP(O1135,'Bảng kê HĐ 2022'!N$1912:R$4434,4,0)</f>
        <v>#N/A</v>
      </c>
      <c r="R1135" t="e">
        <f>+VLOOKUP(O1135,'Hàng trả'!#REF!,2,0)</f>
        <v>#REF!</v>
      </c>
    </row>
    <row r="1136" spans="1:18" hidden="1" x14ac:dyDescent="0.3">
      <c r="A1136" s="10">
        <v>4</v>
      </c>
      <c r="B1136" s="64"/>
      <c r="C1136" s="6" t="s">
        <v>12111</v>
      </c>
      <c r="D1136" s="7">
        <v>44636</v>
      </c>
      <c r="E1136" s="8" t="s">
        <v>10193</v>
      </c>
      <c r="F1136" s="9">
        <v>992218</v>
      </c>
      <c r="G1136" s="8" t="s">
        <v>11066</v>
      </c>
      <c r="H1136" s="9">
        <v>101702</v>
      </c>
      <c r="I1136" s="69"/>
      <c r="J1136" s="70"/>
      <c r="K1136" s="71"/>
      <c r="L1136" s="77"/>
      <c r="M1136" s="78"/>
      <c r="N1136" t="str">
        <f t="shared" ref="N1136" si="85">+RIGHT(C1136,4)</f>
        <v>1876</v>
      </c>
      <c r="O1136">
        <f t="shared" si="82"/>
        <v>1876</v>
      </c>
      <c r="P1136" s="29">
        <f t="shared" si="83"/>
        <v>992218</v>
      </c>
      <c r="Q1136" t="e">
        <f>+VLOOKUP(O1136,'Bảng kê HĐ 2022'!N$1912:R$4434,4,0)</f>
        <v>#N/A</v>
      </c>
      <c r="R1136" t="e">
        <f>+VLOOKUP(O1136,'Hàng trả'!#REF!,2,0)</f>
        <v>#REF!</v>
      </c>
    </row>
    <row r="1137" spans="1:18" hidden="1" x14ac:dyDescent="0.3">
      <c r="A1137" s="10">
        <v>4</v>
      </c>
      <c r="B1137" s="64"/>
      <c r="C1137" s="6" t="s">
        <v>12112</v>
      </c>
      <c r="D1137" s="7">
        <v>44627</v>
      </c>
      <c r="E1137" s="8" t="s">
        <v>11123</v>
      </c>
      <c r="F1137" s="9">
        <v>920473</v>
      </c>
      <c r="G1137" s="8" t="s">
        <v>11066</v>
      </c>
      <c r="H1137" s="9">
        <v>94348</v>
      </c>
      <c r="I1137" s="69"/>
      <c r="J1137" s="70"/>
      <c r="K1137" s="71"/>
      <c r="L1137" s="77"/>
      <c r="M1137" s="78"/>
      <c r="N1137" t="str">
        <f>+RIGHT(C1137,3)</f>
        <v>456</v>
      </c>
      <c r="O1137">
        <f t="shared" si="82"/>
        <v>456</v>
      </c>
      <c r="P1137" s="29">
        <f t="shared" si="83"/>
        <v>920473</v>
      </c>
      <c r="Q1137" t="e">
        <f>+VLOOKUP(O1137,'Bảng kê HĐ 2022'!N$1912:R$4434,4,0)</f>
        <v>#N/A</v>
      </c>
      <c r="R1137" t="e">
        <f>+VLOOKUP(O1137,'Hàng trả'!#REF!,2,0)</f>
        <v>#REF!</v>
      </c>
    </row>
    <row r="1138" spans="1:18" hidden="1" x14ac:dyDescent="0.3">
      <c r="A1138" s="10">
        <v>4</v>
      </c>
      <c r="B1138" s="64"/>
      <c r="C1138" s="6" t="s">
        <v>12113</v>
      </c>
      <c r="D1138" s="7">
        <v>44635</v>
      </c>
      <c r="E1138" s="8" t="s">
        <v>11095</v>
      </c>
      <c r="F1138" s="9">
        <v>793055</v>
      </c>
      <c r="G1138" s="8" t="s">
        <v>11066</v>
      </c>
      <c r="H1138" s="9">
        <v>81288</v>
      </c>
      <c r="I1138" s="69"/>
      <c r="J1138" s="70"/>
      <c r="K1138" s="71"/>
      <c r="L1138" s="77"/>
      <c r="M1138" s="78"/>
      <c r="N1138" t="str">
        <f t="shared" si="81"/>
        <v>01850</v>
      </c>
      <c r="O1138">
        <f t="shared" si="82"/>
        <v>1850</v>
      </c>
      <c r="P1138" s="29">
        <f t="shared" si="83"/>
        <v>793055</v>
      </c>
      <c r="Q1138" t="e">
        <f>+VLOOKUP(O1138,'Bảng kê HĐ 2022'!N$1912:R$4434,4,0)</f>
        <v>#N/A</v>
      </c>
      <c r="R1138" t="e">
        <f>+VLOOKUP(O1138,'Hàng trả'!#REF!,2,0)</f>
        <v>#REF!</v>
      </c>
    </row>
    <row r="1139" spans="1:18" hidden="1" x14ac:dyDescent="0.3">
      <c r="A1139" s="10">
        <v>4</v>
      </c>
      <c r="B1139" s="64"/>
      <c r="C1139" s="6" t="s">
        <v>12114</v>
      </c>
      <c r="D1139" s="7">
        <v>44630</v>
      </c>
      <c r="E1139" s="8" t="s">
        <v>11095</v>
      </c>
      <c r="F1139" s="9">
        <v>1941277</v>
      </c>
      <c r="G1139" s="8" t="s">
        <v>11066</v>
      </c>
      <c r="H1139" s="9">
        <v>198981</v>
      </c>
      <c r="I1139" s="69"/>
      <c r="J1139" s="70"/>
      <c r="K1139" s="71"/>
      <c r="L1139" s="77"/>
      <c r="M1139" s="78"/>
      <c r="N1139" t="str">
        <f t="shared" si="81"/>
        <v>01120</v>
      </c>
      <c r="O1139">
        <f t="shared" si="82"/>
        <v>1120</v>
      </c>
      <c r="P1139" s="29">
        <f t="shared" si="83"/>
        <v>1941277</v>
      </c>
      <c r="Q1139" t="e">
        <f>+VLOOKUP(O1139,'Bảng kê HĐ 2022'!N$1912:R$4434,4,0)</f>
        <v>#N/A</v>
      </c>
      <c r="R1139" t="e">
        <f>+VLOOKUP(O1139,'Hàng trả'!#REF!,2,0)</f>
        <v>#REF!</v>
      </c>
    </row>
    <row r="1140" spans="1:18" hidden="1" x14ac:dyDescent="0.3">
      <c r="A1140" s="10">
        <v>4</v>
      </c>
      <c r="B1140" s="64"/>
      <c r="C1140" s="6" t="s">
        <v>12115</v>
      </c>
      <c r="D1140" s="7">
        <v>44636</v>
      </c>
      <c r="E1140" s="8" t="s">
        <v>10203</v>
      </c>
      <c r="F1140" s="9">
        <v>396527</v>
      </c>
      <c r="G1140" s="8" t="s">
        <v>11066</v>
      </c>
      <c r="H1140" s="9">
        <v>40644</v>
      </c>
      <c r="I1140" s="69"/>
      <c r="J1140" s="70"/>
      <c r="K1140" s="71"/>
      <c r="L1140" s="77"/>
      <c r="M1140" s="78"/>
      <c r="N1140" t="str">
        <f>+RIGHT(C1140,4)</f>
        <v>1962</v>
      </c>
      <c r="O1140">
        <f t="shared" si="82"/>
        <v>1962</v>
      </c>
      <c r="P1140" s="29">
        <f t="shared" si="83"/>
        <v>396527</v>
      </c>
      <c r="Q1140" t="e">
        <f>+VLOOKUP(O1140,'Bảng kê HĐ 2022'!N$1912:R$4434,4,0)</f>
        <v>#N/A</v>
      </c>
      <c r="R1140" t="e">
        <f>+VLOOKUP(O1140,'Hàng trả'!#REF!,2,0)</f>
        <v>#REF!</v>
      </c>
    </row>
    <row r="1141" spans="1:18" hidden="1" x14ac:dyDescent="0.3">
      <c r="A1141" s="10">
        <v>4</v>
      </c>
      <c r="B1141" s="64"/>
      <c r="C1141" s="6" t="s">
        <v>12116</v>
      </c>
      <c r="D1141" s="7">
        <v>44631</v>
      </c>
      <c r="E1141" s="8" t="s">
        <v>10304</v>
      </c>
      <c r="F1141" s="9">
        <v>1086030</v>
      </c>
      <c r="G1141" s="8" t="s">
        <v>11066</v>
      </c>
      <c r="H1141" s="9">
        <v>111318</v>
      </c>
      <c r="I1141" s="69"/>
      <c r="J1141" s="70"/>
      <c r="K1141" s="71"/>
      <c r="L1141" s="77"/>
      <c r="M1141" s="78"/>
      <c r="N1141" t="str">
        <f t="shared" si="81"/>
        <v>01466</v>
      </c>
      <c r="O1141">
        <f t="shared" si="82"/>
        <v>1466</v>
      </c>
      <c r="P1141" s="29">
        <f t="shared" si="83"/>
        <v>1086030</v>
      </c>
      <c r="Q1141" t="e">
        <f>+VLOOKUP(O1141,'Bảng kê HĐ 2022'!N$1912:R$4434,4,0)</f>
        <v>#N/A</v>
      </c>
      <c r="R1141" t="e">
        <f>+VLOOKUP(O1141,'Hàng trả'!#REF!,2,0)</f>
        <v>#REF!</v>
      </c>
    </row>
    <row r="1142" spans="1:18" hidden="1" x14ac:dyDescent="0.3">
      <c r="A1142" s="10">
        <v>4</v>
      </c>
      <c r="B1142" s="64"/>
      <c r="C1142" s="6" t="s">
        <v>12117</v>
      </c>
      <c r="D1142" s="7">
        <v>44636</v>
      </c>
      <c r="E1142" s="8" t="s">
        <v>11078</v>
      </c>
      <c r="F1142" s="9">
        <v>359828</v>
      </c>
      <c r="G1142" s="8" t="s">
        <v>11066</v>
      </c>
      <c r="H1142" s="9">
        <v>36882</v>
      </c>
      <c r="I1142" s="69"/>
      <c r="J1142" s="70"/>
      <c r="K1142" s="71"/>
      <c r="L1142" s="77"/>
      <c r="M1142" s="78"/>
      <c r="N1142" t="str">
        <f t="shared" si="81"/>
        <v>01959</v>
      </c>
      <c r="O1142">
        <f t="shared" si="82"/>
        <v>1959</v>
      </c>
      <c r="P1142" s="29">
        <f t="shared" si="83"/>
        <v>359828</v>
      </c>
      <c r="Q1142" t="e">
        <f>+VLOOKUP(O1142,'Bảng kê HĐ 2022'!N$1912:R$4434,4,0)</f>
        <v>#N/A</v>
      </c>
      <c r="R1142" t="e">
        <f>+VLOOKUP(O1142,'Hàng trả'!#REF!,2,0)</f>
        <v>#REF!</v>
      </c>
    </row>
    <row r="1143" spans="1:18" hidden="1" x14ac:dyDescent="0.3">
      <c r="A1143" s="10">
        <v>4</v>
      </c>
      <c r="B1143" s="64"/>
      <c r="C1143" s="6" t="s">
        <v>12118</v>
      </c>
      <c r="D1143" s="7">
        <v>44642</v>
      </c>
      <c r="E1143" s="8" t="s">
        <v>11078</v>
      </c>
      <c r="F1143" s="9">
        <v>1515623</v>
      </c>
      <c r="G1143" s="8" t="s">
        <v>11066</v>
      </c>
      <c r="H1143" s="9">
        <v>155351</v>
      </c>
      <c r="I1143" s="69"/>
      <c r="J1143" s="70"/>
      <c r="K1143" s="71"/>
      <c r="L1143" s="77"/>
      <c r="M1143" s="78"/>
      <c r="N1143" t="str">
        <f t="shared" si="81"/>
        <v>03256</v>
      </c>
      <c r="O1143">
        <f t="shared" si="82"/>
        <v>3256</v>
      </c>
      <c r="P1143" s="29">
        <f t="shared" si="83"/>
        <v>1515623</v>
      </c>
      <c r="Q1143" t="e">
        <f>+VLOOKUP(O1143,'Bảng kê HĐ 2022'!N$1912:R$4434,4,0)</f>
        <v>#N/A</v>
      </c>
      <c r="R1143" t="e">
        <f>+VLOOKUP(O1143,'Hàng trả'!#REF!,2,0)</f>
        <v>#REF!</v>
      </c>
    </row>
    <row r="1144" spans="1:18" hidden="1" x14ac:dyDescent="0.3">
      <c r="A1144" s="10">
        <v>4</v>
      </c>
      <c r="B1144" s="64"/>
      <c r="C1144" s="6" t="s">
        <v>12119</v>
      </c>
      <c r="D1144" s="7">
        <v>44645</v>
      </c>
      <c r="E1144" s="8" t="s">
        <v>11078</v>
      </c>
      <c r="F1144" s="9">
        <v>2559670</v>
      </c>
      <c r="G1144" s="8" t="s">
        <v>11066</v>
      </c>
      <c r="H1144" s="9">
        <v>262366</v>
      </c>
      <c r="I1144" s="69"/>
      <c r="J1144" s="70"/>
      <c r="K1144" s="71"/>
      <c r="L1144" s="77"/>
      <c r="M1144" s="78"/>
      <c r="N1144" t="str">
        <f t="shared" si="81"/>
        <v>03835</v>
      </c>
      <c r="O1144">
        <f t="shared" si="82"/>
        <v>3835</v>
      </c>
      <c r="P1144" s="29">
        <f t="shared" si="83"/>
        <v>2559670</v>
      </c>
      <c r="Q1144" t="e">
        <f>+VLOOKUP(O1144,'Bảng kê HĐ 2022'!N$1912:R$4434,4,0)</f>
        <v>#N/A</v>
      </c>
      <c r="R1144" t="e">
        <f>+VLOOKUP(O1144,'Hàng trả'!#REF!,2,0)</f>
        <v>#REF!</v>
      </c>
    </row>
    <row r="1145" spans="1:18" hidden="1" x14ac:dyDescent="0.3">
      <c r="A1145" s="10">
        <v>4</v>
      </c>
      <c r="B1145" s="64"/>
      <c r="C1145" s="6" t="s">
        <v>12120</v>
      </c>
      <c r="D1145" s="7">
        <v>44643</v>
      </c>
      <c r="E1145" s="8" t="s">
        <v>11078</v>
      </c>
      <c r="F1145" s="9">
        <v>396527</v>
      </c>
      <c r="G1145" s="8" t="s">
        <v>11066</v>
      </c>
      <c r="H1145" s="9">
        <v>40644</v>
      </c>
      <c r="I1145" s="69"/>
      <c r="J1145" s="70"/>
      <c r="K1145" s="71"/>
      <c r="L1145" s="77"/>
      <c r="M1145" s="78"/>
      <c r="N1145" t="str">
        <f t="shared" si="81"/>
        <v>03438</v>
      </c>
      <c r="O1145">
        <f t="shared" si="82"/>
        <v>3438</v>
      </c>
      <c r="P1145" s="29">
        <f t="shared" si="83"/>
        <v>396527</v>
      </c>
      <c r="Q1145" t="e">
        <f>+VLOOKUP(O1145,'Bảng kê HĐ 2022'!N$1912:R$4434,4,0)</f>
        <v>#N/A</v>
      </c>
      <c r="R1145" t="e">
        <f>+VLOOKUP(O1145,'Hàng trả'!#REF!,2,0)</f>
        <v>#REF!</v>
      </c>
    </row>
    <row r="1146" spans="1:18" hidden="1" x14ac:dyDescent="0.3">
      <c r="A1146" s="10">
        <v>4</v>
      </c>
      <c r="B1146" s="64"/>
      <c r="C1146" s="6" t="s">
        <v>12121</v>
      </c>
      <c r="D1146" s="7">
        <v>44630</v>
      </c>
      <c r="E1146" s="8" t="s">
        <v>10203</v>
      </c>
      <c r="F1146" s="9">
        <v>1027338</v>
      </c>
      <c r="G1146" s="8" t="s">
        <v>11066</v>
      </c>
      <c r="H1146" s="9">
        <v>105302</v>
      </c>
      <c r="I1146" s="69"/>
      <c r="J1146" s="70"/>
      <c r="K1146" s="71"/>
      <c r="L1146" s="77"/>
      <c r="M1146" s="78"/>
      <c r="N1146" t="str">
        <f t="shared" si="81"/>
        <v>01330</v>
      </c>
      <c r="O1146">
        <f t="shared" si="82"/>
        <v>1330</v>
      </c>
      <c r="P1146" s="29">
        <f t="shared" si="83"/>
        <v>1027338</v>
      </c>
      <c r="Q1146" t="e">
        <f>+VLOOKUP(O1146,'Bảng kê HĐ 2022'!N$1912:R$4434,4,0)</f>
        <v>#N/A</v>
      </c>
      <c r="R1146" t="e">
        <f>+VLOOKUP(O1146,'Hàng trả'!#REF!,2,0)</f>
        <v>#REF!</v>
      </c>
    </row>
    <row r="1147" spans="1:18" hidden="1" x14ac:dyDescent="0.3">
      <c r="A1147" s="10">
        <v>4</v>
      </c>
      <c r="B1147" s="64"/>
      <c r="C1147" s="6" t="s">
        <v>12122</v>
      </c>
      <c r="D1147" s="7">
        <v>44646</v>
      </c>
      <c r="E1147" s="8" t="s">
        <v>12021</v>
      </c>
      <c r="F1147" s="9">
        <v>1942863</v>
      </c>
      <c r="G1147" s="8" t="s">
        <v>11066</v>
      </c>
      <c r="H1147" s="9">
        <v>199143</v>
      </c>
      <c r="I1147" s="69"/>
      <c r="J1147" s="70"/>
      <c r="K1147" s="71"/>
      <c r="L1147" s="77"/>
      <c r="M1147" s="78"/>
      <c r="N1147" t="str">
        <f t="shared" si="81"/>
        <v>04115</v>
      </c>
      <c r="O1147">
        <f t="shared" si="82"/>
        <v>4115</v>
      </c>
      <c r="P1147" s="29">
        <f t="shared" si="83"/>
        <v>1942863</v>
      </c>
      <c r="Q1147" t="e">
        <f>+VLOOKUP(O1147,'Bảng kê HĐ 2022'!N$1912:R$4434,4,0)</f>
        <v>#N/A</v>
      </c>
      <c r="R1147" t="e">
        <f>+VLOOKUP(O1147,'Hàng trả'!#REF!,2,0)</f>
        <v>#REF!</v>
      </c>
    </row>
    <row r="1148" spans="1:18" hidden="1" x14ac:dyDescent="0.3">
      <c r="A1148" s="10">
        <v>4</v>
      </c>
      <c r="B1148" s="64"/>
      <c r="C1148" s="6" t="s">
        <v>12123</v>
      </c>
      <c r="D1148" s="7">
        <v>44648</v>
      </c>
      <c r="E1148" s="8" t="s">
        <v>10199</v>
      </c>
      <c r="F1148" s="9">
        <v>248400</v>
      </c>
      <c r="G1148" s="8" t="s">
        <v>11066</v>
      </c>
      <c r="H1148" s="9">
        <v>25461</v>
      </c>
      <c r="I1148" s="69"/>
      <c r="J1148" s="70"/>
      <c r="K1148" s="71"/>
      <c r="L1148" s="77"/>
      <c r="M1148" s="78"/>
      <c r="N1148" t="str">
        <f t="shared" si="81"/>
        <v>04448</v>
      </c>
      <c r="O1148">
        <f t="shared" si="82"/>
        <v>4448</v>
      </c>
      <c r="P1148" s="29">
        <f t="shared" si="83"/>
        <v>248400</v>
      </c>
      <c r="Q1148" t="e">
        <f>+VLOOKUP(O1148,'Bảng kê HĐ 2022'!N$1912:R$4434,4,0)</f>
        <v>#N/A</v>
      </c>
      <c r="R1148" t="e">
        <f>+VLOOKUP(O1148,'Hàng trả'!#REF!,2,0)</f>
        <v>#REF!</v>
      </c>
    </row>
    <row r="1149" spans="1:18" hidden="1" x14ac:dyDescent="0.3">
      <c r="A1149" s="10">
        <v>4</v>
      </c>
      <c r="B1149" s="64"/>
      <c r="C1149" s="6" t="s">
        <v>12124</v>
      </c>
      <c r="D1149" s="7">
        <v>44648</v>
      </c>
      <c r="E1149" s="8" t="s">
        <v>12125</v>
      </c>
      <c r="F1149" s="9">
        <v>1616168</v>
      </c>
      <c r="G1149" s="8" t="s">
        <v>11066</v>
      </c>
      <c r="H1149" s="9">
        <v>165657</v>
      </c>
      <c r="I1149" s="69"/>
      <c r="J1149" s="70"/>
      <c r="K1149" s="71"/>
      <c r="L1149" s="77"/>
      <c r="M1149" s="78"/>
      <c r="N1149" t="str">
        <f t="shared" si="81"/>
        <v>04375</v>
      </c>
      <c r="O1149">
        <f t="shared" si="82"/>
        <v>4375</v>
      </c>
      <c r="P1149" s="29">
        <f t="shared" si="83"/>
        <v>1616168</v>
      </c>
      <c r="Q1149" t="e">
        <f>+VLOOKUP(O1149,'Bảng kê HĐ 2022'!N$1912:R$4434,4,0)</f>
        <v>#N/A</v>
      </c>
      <c r="R1149" t="e">
        <f>+VLOOKUP(O1149,'Hàng trả'!#REF!,2,0)</f>
        <v>#REF!</v>
      </c>
    </row>
    <row r="1150" spans="1:18" hidden="1" x14ac:dyDescent="0.3">
      <c r="A1150" s="10">
        <v>4</v>
      </c>
      <c r="B1150" s="64"/>
      <c r="C1150" s="6" t="s">
        <v>12126</v>
      </c>
      <c r="D1150" s="7">
        <v>44646</v>
      </c>
      <c r="E1150" s="8" t="s">
        <v>12081</v>
      </c>
      <c r="F1150" s="9">
        <v>1240701</v>
      </c>
      <c r="G1150" s="8" t="s">
        <v>11066</v>
      </c>
      <c r="H1150" s="9">
        <v>127172</v>
      </c>
      <c r="I1150" s="69"/>
      <c r="J1150" s="70"/>
      <c r="K1150" s="71"/>
      <c r="L1150" s="77"/>
      <c r="M1150" s="78"/>
      <c r="N1150" t="str">
        <f t="shared" si="81"/>
        <v>04132</v>
      </c>
      <c r="O1150">
        <f t="shared" si="82"/>
        <v>4132</v>
      </c>
      <c r="P1150" s="29">
        <f t="shared" si="83"/>
        <v>1240701</v>
      </c>
      <c r="Q1150" t="e">
        <f>+VLOOKUP(O1150,'Bảng kê HĐ 2022'!N$1912:R$4434,4,0)</f>
        <v>#N/A</v>
      </c>
      <c r="R1150" t="e">
        <f>+VLOOKUP(O1150,'Hàng trả'!#REF!,2,0)</f>
        <v>#REF!</v>
      </c>
    </row>
    <row r="1151" spans="1:18" hidden="1" x14ac:dyDescent="0.3">
      <c r="A1151" s="10">
        <v>4</v>
      </c>
      <c r="B1151" s="64"/>
      <c r="C1151" s="6" t="s">
        <v>12127</v>
      </c>
      <c r="D1151" s="7">
        <v>44651</v>
      </c>
      <c r="E1151" s="8" t="s">
        <v>12021</v>
      </c>
      <c r="F1151" s="9">
        <v>497068</v>
      </c>
      <c r="G1151" s="8" t="s">
        <v>11066</v>
      </c>
      <c r="H1151" s="9">
        <v>50949</v>
      </c>
      <c r="I1151" s="69"/>
      <c r="J1151" s="70"/>
      <c r="K1151" s="71"/>
      <c r="L1151" s="77"/>
      <c r="M1151" s="78"/>
      <c r="N1151" t="str">
        <f t="shared" si="81"/>
        <v>04759</v>
      </c>
      <c r="O1151">
        <f t="shared" si="82"/>
        <v>4759</v>
      </c>
      <c r="P1151" s="29">
        <f t="shared" si="83"/>
        <v>497068</v>
      </c>
      <c r="Q1151" t="e">
        <f>+VLOOKUP(O1151,'Bảng kê HĐ 2022'!N$1912:R$4434,4,0)</f>
        <v>#N/A</v>
      </c>
      <c r="R1151" t="e">
        <f>+VLOOKUP(O1151,'Hàng trả'!#REF!,2,0)</f>
        <v>#REF!</v>
      </c>
    </row>
    <row r="1152" spans="1:18" hidden="1" x14ac:dyDescent="0.3">
      <c r="A1152" s="10">
        <v>4</v>
      </c>
      <c r="B1152" s="64"/>
      <c r="C1152" s="6" t="s">
        <v>12128</v>
      </c>
      <c r="D1152" s="7">
        <v>44639</v>
      </c>
      <c r="E1152" s="8" t="s">
        <v>10193</v>
      </c>
      <c r="F1152" s="9">
        <v>1255509</v>
      </c>
      <c r="G1152" s="8" t="s">
        <v>11066</v>
      </c>
      <c r="H1152" s="9">
        <v>128690</v>
      </c>
      <c r="I1152" s="69"/>
      <c r="J1152" s="70"/>
      <c r="K1152" s="71"/>
      <c r="L1152" s="77"/>
      <c r="M1152" s="78"/>
      <c r="N1152" t="str">
        <f>+RIGHT(C1152,4)</f>
        <v>3012</v>
      </c>
      <c r="O1152">
        <f t="shared" si="82"/>
        <v>3012</v>
      </c>
      <c r="P1152" s="29">
        <f t="shared" si="83"/>
        <v>1255509</v>
      </c>
      <c r="Q1152" t="e">
        <f>+VLOOKUP(O1152,'Bảng kê HĐ 2022'!N$1912:R$4434,4,0)</f>
        <v>#N/A</v>
      </c>
      <c r="R1152" t="e">
        <f>+VLOOKUP(O1152,'Hàng trả'!#REF!,2,0)</f>
        <v>#REF!</v>
      </c>
    </row>
    <row r="1153" spans="1:18" hidden="1" x14ac:dyDescent="0.3">
      <c r="A1153" s="10">
        <v>4</v>
      </c>
      <c r="B1153" s="64"/>
      <c r="C1153" s="6" t="s">
        <v>12129</v>
      </c>
      <c r="D1153" s="7">
        <v>44634</v>
      </c>
      <c r="E1153" s="8" t="s">
        <v>12130</v>
      </c>
      <c r="F1153" s="9">
        <v>597744</v>
      </c>
      <c r="G1153" s="8" t="s">
        <v>11066</v>
      </c>
      <c r="H1153" s="9">
        <v>61269</v>
      </c>
      <c r="I1153" s="69"/>
      <c r="J1153" s="70"/>
      <c r="K1153" s="71"/>
      <c r="L1153" s="77"/>
      <c r="M1153" s="78"/>
      <c r="N1153" t="str">
        <f t="shared" si="81"/>
        <v>01771</v>
      </c>
      <c r="O1153">
        <f t="shared" si="82"/>
        <v>1771</v>
      </c>
      <c r="P1153" s="29">
        <f t="shared" si="83"/>
        <v>597744</v>
      </c>
      <c r="Q1153" t="e">
        <f>+VLOOKUP(O1153,'Bảng kê HĐ 2022'!N$1912:R$4434,4,0)</f>
        <v>#N/A</v>
      </c>
      <c r="R1153" t="e">
        <f>+VLOOKUP(O1153,'Hàng trả'!#REF!,2,0)</f>
        <v>#REF!</v>
      </c>
    </row>
    <row r="1154" spans="1:18" hidden="1" x14ac:dyDescent="0.3">
      <c r="A1154" s="10">
        <v>4</v>
      </c>
      <c r="B1154" s="64"/>
      <c r="C1154" s="6" t="s">
        <v>12131</v>
      </c>
      <c r="D1154" s="7">
        <v>44638</v>
      </c>
      <c r="E1154" s="8" t="s">
        <v>11120</v>
      </c>
      <c r="F1154" s="9">
        <v>1036878</v>
      </c>
      <c r="G1154" s="8" t="s">
        <v>11066</v>
      </c>
      <c r="H1154" s="9">
        <v>106280</v>
      </c>
      <c r="I1154" s="69"/>
      <c r="J1154" s="70"/>
      <c r="K1154" s="71"/>
      <c r="L1154" s="77"/>
      <c r="M1154" s="78"/>
      <c r="N1154" t="str">
        <f t="shared" si="81"/>
        <v>02800</v>
      </c>
      <c r="O1154">
        <f t="shared" si="82"/>
        <v>2800</v>
      </c>
      <c r="P1154" s="29">
        <f t="shared" si="83"/>
        <v>1036878</v>
      </c>
      <c r="Q1154" t="e">
        <f>+VLOOKUP(O1154,'Bảng kê HĐ 2022'!N$1912:R$4434,4,0)</f>
        <v>#N/A</v>
      </c>
      <c r="R1154" t="e">
        <f>+VLOOKUP(O1154,'Hàng trả'!#REF!,2,0)</f>
        <v>#REF!</v>
      </c>
    </row>
    <row r="1155" spans="1:18" hidden="1" x14ac:dyDescent="0.3">
      <c r="A1155" s="10">
        <v>4</v>
      </c>
      <c r="B1155" s="64"/>
      <c r="C1155" s="6" t="s">
        <v>12132</v>
      </c>
      <c r="D1155" s="7">
        <v>44645</v>
      </c>
      <c r="E1155" s="8" t="s">
        <v>10205</v>
      </c>
      <c r="F1155" s="9">
        <v>704555</v>
      </c>
      <c r="G1155" s="8" t="s">
        <v>11066</v>
      </c>
      <c r="H1155" s="9">
        <v>72217</v>
      </c>
      <c r="I1155" s="69"/>
      <c r="J1155" s="70"/>
      <c r="K1155" s="71"/>
      <c r="L1155" s="77"/>
      <c r="M1155" s="78"/>
      <c r="N1155" t="str">
        <f t="shared" si="81"/>
        <v>03839</v>
      </c>
      <c r="O1155">
        <f t="shared" si="82"/>
        <v>3839</v>
      </c>
      <c r="P1155" s="29">
        <f t="shared" si="83"/>
        <v>704555</v>
      </c>
      <c r="Q1155" t="e">
        <f>+VLOOKUP(O1155,'Bảng kê HĐ 2022'!N$1912:R$4434,4,0)</f>
        <v>#N/A</v>
      </c>
      <c r="R1155" t="e">
        <f>+VLOOKUP(O1155,'Hàng trả'!#REF!,2,0)</f>
        <v>#REF!</v>
      </c>
    </row>
    <row r="1156" spans="1:18" hidden="1" x14ac:dyDescent="0.3">
      <c r="A1156" s="10">
        <v>4</v>
      </c>
      <c r="B1156" s="64"/>
      <c r="C1156" s="6" t="s">
        <v>12133</v>
      </c>
      <c r="D1156" s="7">
        <v>44645</v>
      </c>
      <c r="E1156" s="8" t="s">
        <v>10193</v>
      </c>
      <c r="F1156" s="9">
        <v>597744</v>
      </c>
      <c r="G1156" s="8" t="s">
        <v>11066</v>
      </c>
      <c r="H1156" s="9">
        <v>61269</v>
      </c>
      <c r="I1156" s="69"/>
      <c r="J1156" s="70"/>
      <c r="K1156" s="71"/>
      <c r="L1156" s="77"/>
      <c r="M1156" s="78"/>
      <c r="N1156" t="str">
        <f>+RIGHT(C1156,4)</f>
        <v>3850</v>
      </c>
      <c r="O1156">
        <f t="shared" si="82"/>
        <v>3850</v>
      </c>
      <c r="P1156" s="29">
        <f t="shared" si="83"/>
        <v>597744</v>
      </c>
      <c r="Q1156" t="e">
        <f>+VLOOKUP(O1156,'Bảng kê HĐ 2022'!N$1912:R$4434,4,0)</f>
        <v>#N/A</v>
      </c>
      <c r="R1156" t="e">
        <f>+VLOOKUP(O1156,'Hàng trả'!#REF!,2,0)</f>
        <v>#REF!</v>
      </c>
    </row>
    <row r="1157" spans="1:18" hidden="1" x14ac:dyDescent="0.3">
      <c r="A1157" s="10">
        <v>4</v>
      </c>
      <c r="B1157" s="64"/>
      <c r="C1157" s="6" t="s">
        <v>12134</v>
      </c>
      <c r="D1157" s="7">
        <v>44636</v>
      </c>
      <c r="E1157" s="8" t="s">
        <v>10205</v>
      </c>
      <c r="F1157" s="9">
        <v>756355</v>
      </c>
      <c r="G1157" s="8" t="s">
        <v>11066</v>
      </c>
      <c r="H1157" s="9">
        <v>77526</v>
      </c>
      <c r="I1157" s="69"/>
      <c r="J1157" s="70"/>
      <c r="K1157" s="71"/>
      <c r="L1157" s="77"/>
      <c r="M1157" s="78"/>
      <c r="N1157" t="str">
        <f t="shared" si="81"/>
        <v>01956</v>
      </c>
      <c r="O1157">
        <f t="shared" si="82"/>
        <v>1956</v>
      </c>
      <c r="P1157" s="29">
        <f t="shared" si="83"/>
        <v>756355</v>
      </c>
      <c r="Q1157" t="e">
        <f>+VLOOKUP(O1157,'Bảng kê HĐ 2022'!N$1912:R$4434,4,0)</f>
        <v>#N/A</v>
      </c>
      <c r="R1157" t="e">
        <f>+VLOOKUP(O1157,'Hàng trả'!#REF!,2,0)</f>
        <v>#REF!</v>
      </c>
    </row>
    <row r="1158" spans="1:18" hidden="1" x14ac:dyDescent="0.3">
      <c r="A1158" s="10">
        <v>4</v>
      </c>
      <c r="B1158" s="64"/>
      <c r="C1158" s="6" t="s">
        <v>12135</v>
      </c>
      <c r="D1158" s="7">
        <v>44649</v>
      </c>
      <c r="E1158" s="8" t="s">
        <v>10304</v>
      </c>
      <c r="F1158" s="9">
        <v>522418</v>
      </c>
      <c r="G1158" s="8" t="s">
        <v>11066</v>
      </c>
      <c r="H1158" s="9">
        <v>53548</v>
      </c>
      <c r="I1158" s="69"/>
      <c r="J1158" s="70"/>
      <c r="K1158" s="71"/>
      <c r="L1158" s="77"/>
      <c r="M1158" s="78"/>
      <c r="N1158" t="str">
        <f t="shared" si="81"/>
        <v>04488</v>
      </c>
      <c r="O1158">
        <f t="shared" si="82"/>
        <v>4488</v>
      </c>
      <c r="P1158" s="29">
        <f t="shared" si="83"/>
        <v>522418</v>
      </c>
      <c r="Q1158" t="e">
        <f>+VLOOKUP(O1158,'Bảng kê HĐ 2022'!N$1912:R$4434,4,0)</f>
        <v>#N/A</v>
      </c>
      <c r="R1158" t="e">
        <f>+VLOOKUP(O1158,'Hàng trả'!#REF!,2,0)</f>
        <v>#REF!</v>
      </c>
    </row>
    <row r="1159" spans="1:18" hidden="1" x14ac:dyDescent="0.3">
      <c r="A1159" s="10">
        <v>4</v>
      </c>
      <c r="B1159" s="64"/>
      <c r="C1159" s="6" t="s">
        <v>12136</v>
      </c>
      <c r="D1159" s="7">
        <v>44621</v>
      </c>
      <c r="E1159" s="8" t="s">
        <v>11123</v>
      </c>
      <c r="F1159" s="9">
        <v>4215353</v>
      </c>
      <c r="G1159" s="8" t="s">
        <v>11066</v>
      </c>
      <c r="H1159" s="9">
        <v>432074</v>
      </c>
      <c r="I1159" s="69"/>
      <c r="J1159" s="70"/>
      <c r="K1159" s="71"/>
      <c r="L1159" s="77"/>
      <c r="M1159" s="78"/>
      <c r="N1159" t="str">
        <f t="shared" si="81"/>
        <v>14944</v>
      </c>
      <c r="O1159">
        <f t="shared" si="82"/>
        <v>14944</v>
      </c>
      <c r="P1159" s="29">
        <f t="shared" si="83"/>
        <v>4215353</v>
      </c>
      <c r="Q1159" t="e">
        <f>+VLOOKUP(O1159,'Bảng kê HĐ 2022'!N$1912:R$4434,4,0)</f>
        <v>#N/A</v>
      </c>
      <c r="R1159" t="e">
        <f>+VLOOKUP(O1159,'Hàng trả'!#REF!,2,0)</f>
        <v>#REF!</v>
      </c>
    </row>
    <row r="1160" spans="1:18" hidden="1" x14ac:dyDescent="0.3">
      <c r="A1160" s="10">
        <v>4</v>
      </c>
      <c r="B1160" s="64"/>
      <c r="C1160" s="6" t="s">
        <v>12137</v>
      </c>
      <c r="D1160" s="7">
        <v>44621</v>
      </c>
      <c r="E1160" s="8" t="s">
        <v>11123</v>
      </c>
      <c r="F1160" s="9">
        <v>477802</v>
      </c>
      <c r="G1160" s="8" t="s">
        <v>11066</v>
      </c>
      <c r="H1160" s="9">
        <v>48975</v>
      </c>
      <c r="I1160" s="69"/>
      <c r="J1160" s="70"/>
      <c r="K1160" s="71"/>
      <c r="L1160" s="77"/>
      <c r="M1160" s="78"/>
      <c r="N1160" t="str">
        <f t="shared" si="81"/>
        <v>14950</v>
      </c>
      <c r="O1160">
        <f t="shared" si="82"/>
        <v>14950</v>
      </c>
      <c r="P1160" s="29">
        <f t="shared" si="83"/>
        <v>477802</v>
      </c>
      <c r="Q1160" t="e">
        <f>+VLOOKUP(O1160,'Bảng kê HĐ 2022'!N$1912:R$4434,4,0)</f>
        <v>#N/A</v>
      </c>
      <c r="R1160" t="e">
        <f>+VLOOKUP(O1160,'Hàng trả'!#REF!,2,0)</f>
        <v>#REF!</v>
      </c>
    </row>
    <row r="1161" spans="1:18" hidden="1" x14ac:dyDescent="0.3">
      <c r="A1161" s="10">
        <v>4</v>
      </c>
      <c r="B1161" s="64"/>
      <c r="C1161" s="6" t="s">
        <v>12138</v>
      </c>
      <c r="D1161" s="7">
        <v>44631</v>
      </c>
      <c r="E1161" s="8" t="s">
        <v>11136</v>
      </c>
      <c r="F1161" s="9">
        <v>1242670</v>
      </c>
      <c r="G1161" s="8" t="s">
        <v>11066</v>
      </c>
      <c r="H1161" s="9">
        <v>127374</v>
      </c>
      <c r="I1161" s="69"/>
      <c r="J1161" s="70"/>
      <c r="K1161" s="71"/>
      <c r="L1161" s="77"/>
      <c r="M1161" s="78"/>
      <c r="N1161" t="str">
        <f t="shared" ref="N1161:N1224" si="86">+RIGHT(C1161,5)</f>
        <v>01438</v>
      </c>
      <c r="O1161">
        <f t="shared" ref="O1161:O1224" si="87">+N1161*1</f>
        <v>1438</v>
      </c>
      <c r="P1161" s="29">
        <f t="shared" ref="P1161:P1224" si="88">+F1161</f>
        <v>1242670</v>
      </c>
      <c r="Q1161" t="e">
        <f>+VLOOKUP(O1161,'Bảng kê HĐ 2022'!N$1912:R$4434,4,0)</f>
        <v>#N/A</v>
      </c>
      <c r="R1161" t="e">
        <f>+VLOOKUP(O1161,'Hàng trả'!#REF!,2,0)</f>
        <v>#REF!</v>
      </c>
    </row>
    <row r="1162" spans="1:18" hidden="1" x14ac:dyDescent="0.3">
      <c r="A1162" s="10">
        <v>4</v>
      </c>
      <c r="B1162" s="64"/>
      <c r="C1162" s="6" t="s">
        <v>12139</v>
      </c>
      <c r="D1162" s="7">
        <v>44621</v>
      </c>
      <c r="E1162" s="8" t="s">
        <v>10199</v>
      </c>
      <c r="F1162" s="9">
        <v>1662864</v>
      </c>
      <c r="G1162" s="8" t="s">
        <v>11066</v>
      </c>
      <c r="H1162" s="9">
        <v>170444</v>
      </c>
      <c r="I1162" s="69"/>
      <c r="J1162" s="70"/>
      <c r="K1162" s="71"/>
      <c r="L1162" s="77"/>
      <c r="M1162" s="78"/>
      <c r="N1162" t="str">
        <f t="shared" si="86"/>
        <v>14924</v>
      </c>
      <c r="O1162">
        <f t="shared" si="87"/>
        <v>14924</v>
      </c>
      <c r="P1162" s="29">
        <f t="shared" si="88"/>
        <v>1662864</v>
      </c>
      <c r="Q1162">
        <f>+VLOOKUP(O1162,'Bảng kê HĐ 2022'!N$1912:R$4434,4,0)</f>
        <v>0</v>
      </c>
      <c r="R1162" t="e">
        <f>+VLOOKUP(O1162,'Hàng trả'!#REF!,2,0)</f>
        <v>#REF!</v>
      </c>
    </row>
    <row r="1163" spans="1:18" hidden="1" x14ac:dyDescent="0.3">
      <c r="A1163" s="10">
        <v>4</v>
      </c>
      <c r="B1163" s="64"/>
      <c r="C1163" s="6" t="s">
        <v>12140</v>
      </c>
      <c r="D1163" s="7">
        <v>44629</v>
      </c>
      <c r="E1163" s="8" t="s">
        <v>10220</v>
      </c>
      <c r="F1163" s="9">
        <v>760334</v>
      </c>
      <c r="G1163" s="8" t="s">
        <v>11066</v>
      </c>
      <c r="H1163" s="9">
        <v>77934</v>
      </c>
      <c r="I1163" s="69"/>
      <c r="J1163" s="70"/>
      <c r="K1163" s="71"/>
      <c r="L1163" s="77"/>
      <c r="M1163" s="78"/>
      <c r="N1163" t="str">
        <f t="shared" si="86"/>
        <v>00928</v>
      </c>
      <c r="O1163">
        <f t="shared" si="87"/>
        <v>928</v>
      </c>
      <c r="P1163" s="29">
        <f t="shared" si="88"/>
        <v>760334</v>
      </c>
      <c r="Q1163" t="e">
        <f>+VLOOKUP(O1163,'Bảng kê HĐ 2022'!N$1912:R$4434,4,0)</f>
        <v>#N/A</v>
      </c>
      <c r="R1163" t="e">
        <f>+VLOOKUP(O1163,'Hàng trả'!#REF!,2,0)</f>
        <v>#REF!</v>
      </c>
    </row>
    <row r="1164" spans="1:18" hidden="1" x14ac:dyDescent="0.3">
      <c r="A1164" s="10">
        <v>4</v>
      </c>
      <c r="B1164" s="64"/>
      <c r="C1164" s="6" t="s">
        <v>12141</v>
      </c>
      <c r="D1164" s="7">
        <v>44629</v>
      </c>
      <c r="E1164" s="8" t="s">
        <v>10304</v>
      </c>
      <c r="F1164" s="9">
        <v>868696</v>
      </c>
      <c r="G1164" s="8" t="s">
        <v>11066</v>
      </c>
      <c r="H1164" s="9">
        <v>89041</v>
      </c>
      <c r="I1164" s="69"/>
      <c r="J1164" s="70"/>
      <c r="K1164" s="71"/>
      <c r="L1164" s="77"/>
      <c r="M1164" s="78"/>
      <c r="N1164" t="str">
        <f t="shared" si="86"/>
        <v>00910</v>
      </c>
      <c r="O1164">
        <f t="shared" si="87"/>
        <v>910</v>
      </c>
      <c r="P1164" s="29">
        <f t="shared" si="88"/>
        <v>868696</v>
      </c>
      <c r="Q1164" t="e">
        <f>+VLOOKUP(O1164,'Bảng kê HĐ 2022'!N$1912:R$4434,4,0)</f>
        <v>#N/A</v>
      </c>
      <c r="R1164" t="e">
        <f>+VLOOKUP(O1164,'Hàng trả'!#REF!,2,0)</f>
        <v>#REF!</v>
      </c>
    </row>
    <row r="1165" spans="1:18" hidden="1" x14ac:dyDescent="0.3">
      <c r="A1165" s="10">
        <v>4</v>
      </c>
      <c r="B1165" s="64"/>
      <c r="C1165" s="6" t="s">
        <v>12142</v>
      </c>
      <c r="D1165" s="7">
        <v>44624</v>
      </c>
      <c r="E1165" s="8" t="s">
        <v>10203</v>
      </c>
      <c r="F1165" s="9">
        <v>2906965</v>
      </c>
      <c r="G1165" s="8" t="s">
        <v>11066</v>
      </c>
      <c r="H1165" s="9">
        <v>297964</v>
      </c>
      <c r="I1165" s="69"/>
      <c r="J1165" s="70"/>
      <c r="K1165" s="71"/>
      <c r="L1165" s="77"/>
      <c r="M1165" s="78"/>
      <c r="N1165" t="str">
        <f t="shared" si="86"/>
        <v>00035</v>
      </c>
      <c r="O1165">
        <f t="shared" si="87"/>
        <v>35</v>
      </c>
      <c r="P1165" s="29">
        <f t="shared" si="88"/>
        <v>2906965</v>
      </c>
      <c r="Q1165" t="e">
        <f>+VLOOKUP(O1165,'Bảng kê HĐ 2022'!N$1912:R$4434,4,0)</f>
        <v>#N/A</v>
      </c>
      <c r="R1165" t="e">
        <f>+VLOOKUP(O1165,'Hàng trả'!#REF!,2,0)</f>
        <v>#REF!</v>
      </c>
    </row>
    <row r="1166" spans="1:18" hidden="1" x14ac:dyDescent="0.3">
      <c r="A1166" s="10">
        <v>4</v>
      </c>
      <c r="B1166" s="64"/>
      <c r="C1166" s="6" t="s">
        <v>12143</v>
      </c>
      <c r="D1166" s="7">
        <v>44629</v>
      </c>
      <c r="E1166" s="8" t="s">
        <v>10203</v>
      </c>
      <c r="F1166" s="9">
        <v>929383</v>
      </c>
      <c r="G1166" s="8" t="s">
        <v>11066</v>
      </c>
      <c r="H1166" s="9">
        <v>95262</v>
      </c>
      <c r="I1166" s="69"/>
      <c r="J1166" s="70"/>
      <c r="K1166" s="71"/>
      <c r="L1166" s="77"/>
      <c r="M1166" s="78"/>
      <c r="N1166" t="str">
        <f t="shared" si="86"/>
        <v>00922</v>
      </c>
      <c r="O1166">
        <f t="shared" si="87"/>
        <v>922</v>
      </c>
      <c r="P1166" s="29">
        <f t="shared" si="88"/>
        <v>929383</v>
      </c>
      <c r="Q1166" t="e">
        <f>+VLOOKUP(O1166,'Bảng kê HĐ 2022'!N$1912:R$4434,4,0)</f>
        <v>#N/A</v>
      </c>
      <c r="R1166" t="e">
        <f>+VLOOKUP(O1166,'Hàng trả'!#REF!,2,0)</f>
        <v>#REF!</v>
      </c>
    </row>
    <row r="1167" spans="1:18" hidden="1" x14ac:dyDescent="0.3">
      <c r="A1167" s="10">
        <v>4</v>
      </c>
      <c r="B1167" s="64"/>
      <c r="C1167" s="6" t="s">
        <v>12144</v>
      </c>
      <c r="D1167" s="7">
        <v>44625</v>
      </c>
      <c r="E1167" s="8" t="s">
        <v>11078</v>
      </c>
      <c r="F1167" s="9">
        <v>1250143</v>
      </c>
      <c r="G1167" s="8" t="s">
        <v>11066</v>
      </c>
      <c r="H1167" s="9">
        <v>128140</v>
      </c>
      <c r="I1167" s="69"/>
      <c r="J1167" s="70"/>
      <c r="K1167" s="71"/>
      <c r="L1167" s="77"/>
      <c r="M1167" s="78"/>
      <c r="N1167" t="str">
        <f t="shared" si="86"/>
        <v>00257</v>
      </c>
      <c r="O1167">
        <f t="shared" si="87"/>
        <v>257</v>
      </c>
      <c r="P1167" s="29">
        <f t="shared" si="88"/>
        <v>1250143</v>
      </c>
      <c r="Q1167" t="e">
        <f>+VLOOKUP(O1167,'Bảng kê HĐ 2022'!N$1912:R$4434,4,0)</f>
        <v>#N/A</v>
      </c>
      <c r="R1167" t="e">
        <f>+VLOOKUP(O1167,'Hàng trả'!#REF!,2,0)</f>
        <v>#REF!</v>
      </c>
    </row>
    <row r="1168" spans="1:18" hidden="1" x14ac:dyDescent="0.3">
      <c r="A1168" s="10">
        <v>4</v>
      </c>
      <c r="B1168" s="64"/>
      <c r="C1168" s="6" t="s">
        <v>12145</v>
      </c>
      <c r="D1168" s="7">
        <v>44630</v>
      </c>
      <c r="E1168" s="8" t="s">
        <v>11120</v>
      </c>
      <c r="F1168" s="9">
        <v>791191</v>
      </c>
      <c r="G1168" s="8" t="s">
        <v>11066</v>
      </c>
      <c r="H1168" s="9">
        <v>81097</v>
      </c>
      <c r="I1168" s="69"/>
      <c r="J1168" s="70"/>
      <c r="K1168" s="71"/>
      <c r="L1168" s="77"/>
      <c r="M1168" s="78"/>
      <c r="N1168" t="str">
        <f t="shared" si="86"/>
        <v>01127</v>
      </c>
      <c r="O1168">
        <f t="shared" si="87"/>
        <v>1127</v>
      </c>
      <c r="P1168" s="29">
        <f t="shared" si="88"/>
        <v>791191</v>
      </c>
      <c r="Q1168" t="e">
        <f>+VLOOKUP(O1168,'Bảng kê HĐ 2022'!N$1912:R$4434,4,0)</f>
        <v>#N/A</v>
      </c>
      <c r="R1168" t="e">
        <f>+VLOOKUP(O1168,'Hàng trả'!#REF!,2,0)</f>
        <v>#REF!</v>
      </c>
    </row>
    <row r="1169" spans="1:18" hidden="1" x14ac:dyDescent="0.3">
      <c r="A1169" s="10">
        <v>4</v>
      </c>
      <c r="B1169" s="64"/>
      <c r="C1169" s="6" t="s">
        <v>12146</v>
      </c>
      <c r="D1169" s="7">
        <v>44624</v>
      </c>
      <c r="E1169" s="8" t="s">
        <v>10193</v>
      </c>
      <c r="F1169" s="9">
        <v>854559</v>
      </c>
      <c r="G1169" s="8" t="s">
        <v>11066</v>
      </c>
      <c r="H1169" s="9">
        <v>87592</v>
      </c>
      <c r="I1169" s="69"/>
      <c r="J1169" s="70"/>
      <c r="K1169" s="71"/>
      <c r="L1169" s="77"/>
      <c r="M1169" s="78"/>
      <c r="N1169" t="str">
        <f t="shared" si="86"/>
        <v>00054</v>
      </c>
      <c r="O1169">
        <f t="shared" si="87"/>
        <v>54</v>
      </c>
      <c r="P1169" s="29">
        <f t="shared" si="88"/>
        <v>854559</v>
      </c>
      <c r="Q1169" t="e">
        <f>+VLOOKUP(O1169,'Bảng kê HĐ 2022'!N$1912:R$4434,4,0)</f>
        <v>#N/A</v>
      </c>
      <c r="R1169" t="e">
        <f>+VLOOKUP(O1169,'Hàng trả'!#REF!,2,0)</f>
        <v>#REF!</v>
      </c>
    </row>
    <row r="1170" spans="1:18" hidden="1" x14ac:dyDescent="0.3">
      <c r="A1170" s="10">
        <v>4</v>
      </c>
      <c r="B1170" s="64"/>
      <c r="C1170" s="6" t="s">
        <v>12147</v>
      </c>
      <c r="D1170" s="7">
        <v>44631</v>
      </c>
      <c r="E1170" s="8" t="s">
        <v>10199</v>
      </c>
      <c r="F1170" s="9">
        <v>359828</v>
      </c>
      <c r="G1170" s="8" t="s">
        <v>11066</v>
      </c>
      <c r="H1170" s="9">
        <v>36882</v>
      </c>
      <c r="I1170" s="69"/>
      <c r="J1170" s="70"/>
      <c r="K1170" s="71"/>
      <c r="L1170" s="77"/>
      <c r="M1170" s="78"/>
      <c r="N1170" t="str">
        <f t="shared" si="86"/>
        <v>01344</v>
      </c>
      <c r="O1170">
        <f t="shared" si="87"/>
        <v>1344</v>
      </c>
      <c r="P1170" s="29">
        <f t="shared" si="88"/>
        <v>359828</v>
      </c>
      <c r="Q1170" t="e">
        <f>+VLOOKUP(O1170,'Bảng kê HĐ 2022'!N$1912:R$4434,4,0)</f>
        <v>#N/A</v>
      </c>
      <c r="R1170" t="e">
        <f>+VLOOKUP(O1170,'Hàng trả'!#REF!,2,0)</f>
        <v>#REF!</v>
      </c>
    </row>
    <row r="1171" spans="1:18" hidden="1" x14ac:dyDescent="0.3">
      <c r="A1171" s="10">
        <v>4</v>
      </c>
      <c r="B1171" s="64"/>
      <c r="C1171" s="6" t="s">
        <v>12148</v>
      </c>
      <c r="D1171" s="7">
        <v>44635</v>
      </c>
      <c r="E1171" s="8" t="s">
        <v>11078</v>
      </c>
      <c r="F1171" s="9">
        <v>1325911</v>
      </c>
      <c r="G1171" s="8" t="s">
        <v>11066</v>
      </c>
      <c r="H1171" s="9">
        <v>135906</v>
      </c>
      <c r="I1171" s="69"/>
      <c r="J1171" s="70"/>
      <c r="K1171" s="71"/>
      <c r="L1171" s="77"/>
      <c r="M1171" s="78"/>
      <c r="N1171" t="str">
        <f t="shared" si="86"/>
        <v>01835</v>
      </c>
      <c r="O1171">
        <f t="shared" si="87"/>
        <v>1835</v>
      </c>
      <c r="P1171" s="29">
        <f t="shared" si="88"/>
        <v>1325911</v>
      </c>
      <c r="Q1171" t="e">
        <f>+VLOOKUP(O1171,'Bảng kê HĐ 2022'!N$1912:R$4434,4,0)</f>
        <v>#N/A</v>
      </c>
      <c r="R1171" t="e">
        <f>+VLOOKUP(O1171,'Hàng trả'!#REF!,2,0)</f>
        <v>#REF!</v>
      </c>
    </row>
    <row r="1172" spans="1:18" hidden="1" x14ac:dyDescent="0.3">
      <c r="A1172" s="10">
        <v>4</v>
      </c>
      <c r="B1172" s="64"/>
      <c r="C1172" s="6" t="s">
        <v>12149</v>
      </c>
      <c r="D1172" s="7">
        <v>44635</v>
      </c>
      <c r="E1172" s="8" t="s">
        <v>12061</v>
      </c>
      <c r="F1172" s="9">
        <v>756355</v>
      </c>
      <c r="G1172" s="8" t="s">
        <v>11066</v>
      </c>
      <c r="H1172" s="9">
        <v>77526</v>
      </c>
      <c r="I1172" s="69"/>
      <c r="J1172" s="70"/>
      <c r="K1172" s="71"/>
      <c r="L1172" s="77"/>
      <c r="M1172" s="78"/>
      <c r="N1172" t="str">
        <f t="shared" si="86"/>
        <v>01843</v>
      </c>
      <c r="O1172">
        <f t="shared" si="87"/>
        <v>1843</v>
      </c>
      <c r="P1172" s="29">
        <f t="shared" si="88"/>
        <v>756355</v>
      </c>
      <c r="Q1172" t="e">
        <f>+VLOOKUP(O1172,'Bảng kê HĐ 2022'!N$1912:R$4434,4,0)</f>
        <v>#N/A</v>
      </c>
      <c r="R1172" t="e">
        <f>+VLOOKUP(O1172,'Hàng trả'!#REF!,2,0)</f>
        <v>#REF!</v>
      </c>
    </row>
    <row r="1173" spans="1:18" hidden="1" x14ac:dyDescent="0.3">
      <c r="A1173" s="10">
        <v>4</v>
      </c>
      <c r="B1173" s="64"/>
      <c r="C1173" s="6" t="s">
        <v>12150</v>
      </c>
      <c r="D1173" s="7">
        <v>44630</v>
      </c>
      <c r="E1173" s="8" t="s">
        <v>10193</v>
      </c>
      <c r="F1173" s="9">
        <v>519383</v>
      </c>
      <c r="G1173" s="8" t="s">
        <v>11066</v>
      </c>
      <c r="H1173" s="9">
        <v>53237</v>
      </c>
      <c r="I1173" s="69"/>
      <c r="J1173" s="70"/>
      <c r="K1173" s="71"/>
      <c r="L1173" s="77"/>
      <c r="M1173" s="78"/>
      <c r="N1173" t="str">
        <f t="shared" ref="N1173:N1174" si="89">+RIGHT(C1173,4)</f>
        <v>1161</v>
      </c>
      <c r="O1173">
        <f t="shared" si="87"/>
        <v>1161</v>
      </c>
      <c r="P1173" s="29">
        <f t="shared" si="88"/>
        <v>519383</v>
      </c>
      <c r="Q1173" t="e">
        <f>+VLOOKUP(O1173,'Bảng kê HĐ 2022'!N$1912:R$4434,4,0)</f>
        <v>#N/A</v>
      </c>
      <c r="R1173" t="e">
        <f>+VLOOKUP(O1173,'Hàng trả'!#REF!,2,0)</f>
        <v>#REF!</v>
      </c>
    </row>
    <row r="1174" spans="1:18" hidden="1" x14ac:dyDescent="0.3">
      <c r="A1174" s="10">
        <v>4</v>
      </c>
      <c r="B1174" s="64"/>
      <c r="C1174" s="6" t="s">
        <v>12151</v>
      </c>
      <c r="D1174" s="7">
        <v>44631</v>
      </c>
      <c r="E1174" s="8" t="s">
        <v>10193</v>
      </c>
      <c r="F1174" s="9">
        <v>1957665</v>
      </c>
      <c r="G1174" s="8" t="s">
        <v>11066</v>
      </c>
      <c r="H1174" s="9">
        <v>200661</v>
      </c>
      <c r="I1174" s="69"/>
      <c r="J1174" s="70"/>
      <c r="K1174" s="71"/>
      <c r="L1174" s="77"/>
      <c r="M1174" s="78"/>
      <c r="N1174" t="str">
        <f t="shared" si="89"/>
        <v>1449</v>
      </c>
      <c r="O1174">
        <f t="shared" si="87"/>
        <v>1449</v>
      </c>
      <c r="P1174" s="29">
        <f t="shared" si="88"/>
        <v>1957665</v>
      </c>
      <c r="Q1174" t="e">
        <f>+VLOOKUP(O1174,'Bảng kê HĐ 2022'!N$1912:R$4434,4,0)</f>
        <v>#N/A</v>
      </c>
      <c r="R1174" t="e">
        <f>+VLOOKUP(O1174,'Hàng trả'!#REF!,2,0)</f>
        <v>#REF!</v>
      </c>
    </row>
    <row r="1175" spans="1:18" hidden="1" x14ac:dyDescent="0.3">
      <c r="A1175" s="10">
        <v>4</v>
      </c>
      <c r="B1175" s="64"/>
      <c r="C1175" s="6" t="s">
        <v>12152</v>
      </c>
      <c r="D1175" s="7">
        <v>44635</v>
      </c>
      <c r="E1175" s="8" t="s">
        <v>11078</v>
      </c>
      <c r="F1175" s="9">
        <v>3083783</v>
      </c>
      <c r="G1175" s="8" t="s">
        <v>11066</v>
      </c>
      <c r="H1175" s="9">
        <v>316088</v>
      </c>
      <c r="I1175" s="69"/>
      <c r="J1175" s="70"/>
      <c r="K1175" s="71"/>
      <c r="L1175" s="77"/>
      <c r="M1175" s="78"/>
      <c r="N1175" t="str">
        <f t="shared" si="86"/>
        <v>01853</v>
      </c>
      <c r="O1175">
        <f t="shared" si="87"/>
        <v>1853</v>
      </c>
      <c r="P1175" s="29">
        <f t="shared" si="88"/>
        <v>3083783</v>
      </c>
      <c r="Q1175" t="e">
        <f>+VLOOKUP(O1175,'Bảng kê HĐ 2022'!N$1912:R$4434,4,0)</f>
        <v>#N/A</v>
      </c>
      <c r="R1175" t="e">
        <f>+VLOOKUP(O1175,'Hàng trả'!#REF!,2,0)</f>
        <v>#REF!</v>
      </c>
    </row>
    <row r="1176" spans="1:18" hidden="1" x14ac:dyDescent="0.3">
      <c r="A1176" s="10">
        <v>4</v>
      </c>
      <c r="B1176" s="64"/>
      <c r="C1176" s="6" t="s">
        <v>12153</v>
      </c>
      <c r="D1176" s="7">
        <v>44638</v>
      </c>
      <c r="E1176" s="8" t="s">
        <v>12061</v>
      </c>
      <c r="F1176" s="9">
        <v>2831593</v>
      </c>
      <c r="G1176" s="8" t="s">
        <v>11066</v>
      </c>
      <c r="H1176" s="9">
        <v>290238</v>
      </c>
      <c r="I1176" s="69"/>
      <c r="J1176" s="70"/>
      <c r="K1176" s="71"/>
      <c r="L1176" s="77"/>
      <c r="M1176" s="78"/>
      <c r="N1176" t="str">
        <f t="shared" si="86"/>
        <v>02815</v>
      </c>
      <c r="O1176">
        <f t="shared" si="87"/>
        <v>2815</v>
      </c>
      <c r="P1176" s="29">
        <f t="shared" si="88"/>
        <v>2831593</v>
      </c>
      <c r="Q1176" t="e">
        <f>+VLOOKUP(O1176,'Bảng kê HĐ 2022'!N$1912:R$4434,4,0)</f>
        <v>#N/A</v>
      </c>
      <c r="R1176" t="e">
        <f>+VLOOKUP(O1176,'Hàng trả'!#REF!,2,0)</f>
        <v>#REF!</v>
      </c>
    </row>
    <row r="1177" spans="1:18" hidden="1" x14ac:dyDescent="0.3">
      <c r="A1177" s="10">
        <v>4</v>
      </c>
      <c r="B1177" s="64"/>
      <c r="C1177" s="6" t="s">
        <v>12154</v>
      </c>
      <c r="D1177" s="7">
        <v>44629</v>
      </c>
      <c r="E1177" s="8" t="s">
        <v>10199</v>
      </c>
      <c r="F1177" s="9">
        <v>396527</v>
      </c>
      <c r="G1177" s="8" t="s">
        <v>11066</v>
      </c>
      <c r="H1177" s="9">
        <v>40644</v>
      </c>
      <c r="I1177" s="69"/>
      <c r="J1177" s="70"/>
      <c r="K1177" s="71"/>
      <c r="L1177" s="77"/>
      <c r="M1177" s="78"/>
      <c r="N1177" t="str">
        <f t="shared" si="86"/>
        <v>00919</v>
      </c>
      <c r="O1177">
        <f t="shared" si="87"/>
        <v>919</v>
      </c>
      <c r="P1177" s="29">
        <f t="shared" si="88"/>
        <v>396527</v>
      </c>
      <c r="Q1177" t="e">
        <f>+VLOOKUP(O1177,'Bảng kê HĐ 2022'!N$1912:R$4434,4,0)</f>
        <v>#N/A</v>
      </c>
      <c r="R1177" t="e">
        <f>+VLOOKUP(O1177,'Hàng trả'!#REF!,2,0)</f>
        <v>#REF!</v>
      </c>
    </row>
    <row r="1178" spans="1:18" hidden="1" x14ac:dyDescent="0.3">
      <c r="A1178" s="10">
        <v>4</v>
      </c>
      <c r="B1178" s="64"/>
      <c r="C1178" s="6" t="s">
        <v>12155</v>
      </c>
      <c r="D1178" s="7">
        <v>44636</v>
      </c>
      <c r="E1178" s="8" t="s">
        <v>12156</v>
      </c>
      <c r="F1178" s="9">
        <v>1934734</v>
      </c>
      <c r="G1178" s="8" t="s">
        <v>11066</v>
      </c>
      <c r="H1178" s="9">
        <v>198310</v>
      </c>
      <c r="I1178" s="69"/>
      <c r="J1178" s="70"/>
      <c r="K1178" s="71"/>
      <c r="L1178" s="77"/>
      <c r="M1178" s="78"/>
      <c r="N1178" t="str">
        <f t="shared" si="86"/>
        <v>01955</v>
      </c>
      <c r="O1178">
        <f t="shared" si="87"/>
        <v>1955</v>
      </c>
      <c r="P1178" s="29">
        <f t="shared" si="88"/>
        <v>1934734</v>
      </c>
      <c r="Q1178" t="e">
        <f>+VLOOKUP(O1178,'Bảng kê HĐ 2022'!N$1912:R$4434,4,0)</f>
        <v>#N/A</v>
      </c>
      <c r="R1178" t="e">
        <f>+VLOOKUP(O1178,'Hàng trả'!#REF!,2,0)</f>
        <v>#REF!</v>
      </c>
    </row>
    <row r="1179" spans="1:18" hidden="1" x14ac:dyDescent="0.3">
      <c r="A1179" s="10">
        <v>4</v>
      </c>
      <c r="B1179" s="64"/>
      <c r="C1179" s="6" t="s">
        <v>12157</v>
      </c>
      <c r="D1179" s="7">
        <v>44635</v>
      </c>
      <c r="E1179" s="8" t="s">
        <v>11095</v>
      </c>
      <c r="F1179" s="9">
        <v>1435561</v>
      </c>
      <c r="G1179" s="8" t="s">
        <v>11066</v>
      </c>
      <c r="H1179" s="9">
        <v>147145</v>
      </c>
      <c r="I1179" s="69"/>
      <c r="J1179" s="70"/>
      <c r="K1179" s="71"/>
      <c r="L1179" s="77"/>
      <c r="M1179" s="78"/>
      <c r="N1179" t="str">
        <f t="shared" si="86"/>
        <v>01849</v>
      </c>
      <c r="O1179">
        <f t="shared" si="87"/>
        <v>1849</v>
      </c>
      <c r="P1179" s="29">
        <f t="shared" si="88"/>
        <v>1435561</v>
      </c>
      <c r="Q1179" t="e">
        <f>+VLOOKUP(O1179,'Bảng kê HĐ 2022'!N$1912:R$4434,4,0)</f>
        <v>#N/A</v>
      </c>
      <c r="R1179" t="e">
        <f>+VLOOKUP(O1179,'Hàng trả'!#REF!,2,0)</f>
        <v>#REF!</v>
      </c>
    </row>
    <row r="1180" spans="1:18" hidden="1" x14ac:dyDescent="0.3">
      <c r="A1180" s="10">
        <v>4</v>
      </c>
      <c r="B1180" s="64"/>
      <c r="C1180" s="6" t="s">
        <v>12158</v>
      </c>
      <c r="D1180" s="7">
        <v>44641</v>
      </c>
      <c r="E1180" s="8" t="s">
        <v>10203</v>
      </c>
      <c r="F1180" s="9">
        <v>634444</v>
      </c>
      <c r="G1180" s="8" t="s">
        <v>11066</v>
      </c>
      <c r="H1180" s="9">
        <v>65031</v>
      </c>
      <c r="I1180" s="69"/>
      <c r="J1180" s="70"/>
      <c r="K1180" s="71"/>
      <c r="L1180" s="77"/>
      <c r="M1180" s="78"/>
      <c r="N1180" t="str">
        <f>+RIGHT(C1180,4)</f>
        <v>3075</v>
      </c>
      <c r="O1180">
        <f t="shared" si="87"/>
        <v>3075</v>
      </c>
      <c r="P1180" s="29">
        <f t="shared" si="88"/>
        <v>634444</v>
      </c>
      <c r="Q1180" t="e">
        <f>+VLOOKUP(O1180,'Bảng kê HĐ 2022'!N$1912:R$4434,4,0)</f>
        <v>#N/A</v>
      </c>
      <c r="R1180" t="e">
        <f>+VLOOKUP(O1180,'Hàng trả'!#REF!,2,0)</f>
        <v>#REF!</v>
      </c>
    </row>
    <row r="1181" spans="1:18" hidden="1" x14ac:dyDescent="0.3">
      <c r="A1181" s="10">
        <v>4</v>
      </c>
      <c r="B1181" s="64"/>
      <c r="C1181" s="6" t="s">
        <v>12159</v>
      </c>
      <c r="D1181" s="7">
        <v>44643</v>
      </c>
      <c r="E1181" s="8" t="s">
        <v>10304</v>
      </c>
      <c r="F1181" s="9">
        <v>1147281</v>
      </c>
      <c r="G1181" s="8" t="s">
        <v>11066</v>
      </c>
      <c r="H1181" s="9">
        <v>117596</v>
      </c>
      <c r="I1181" s="69"/>
      <c r="J1181" s="70"/>
      <c r="K1181" s="71"/>
      <c r="L1181" s="77"/>
      <c r="M1181" s="78"/>
      <c r="N1181" t="str">
        <f t="shared" si="86"/>
        <v>03419</v>
      </c>
      <c r="O1181">
        <f t="shared" si="87"/>
        <v>3419</v>
      </c>
      <c r="P1181" s="29">
        <f t="shared" si="88"/>
        <v>1147281</v>
      </c>
      <c r="Q1181" t="e">
        <f>+VLOOKUP(O1181,'Bảng kê HĐ 2022'!N$1912:R$4434,4,0)</f>
        <v>#N/A</v>
      </c>
      <c r="R1181" t="e">
        <f>+VLOOKUP(O1181,'Hàng trả'!#REF!,2,0)</f>
        <v>#REF!</v>
      </c>
    </row>
    <row r="1182" spans="1:18" hidden="1" x14ac:dyDescent="0.3">
      <c r="A1182" s="10">
        <v>4</v>
      </c>
      <c r="B1182" s="64"/>
      <c r="C1182" s="6" t="s">
        <v>12160</v>
      </c>
      <c r="D1182" s="7">
        <v>44638</v>
      </c>
      <c r="E1182" s="8" t="s">
        <v>10205</v>
      </c>
      <c r="F1182" s="9">
        <v>756355</v>
      </c>
      <c r="G1182" s="8" t="s">
        <v>11066</v>
      </c>
      <c r="H1182" s="9">
        <v>77526</v>
      </c>
      <c r="I1182" s="69"/>
      <c r="J1182" s="70"/>
      <c r="K1182" s="71"/>
      <c r="L1182" s="77"/>
      <c r="M1182" s="78"/>
      <c r="N1182" t="str">
        <f t="shared" si="86"/>
        <v>02816</v>
      </c>
      <c r="O1182">
        <f t="shared" si="87"/>
        <v>2816</v>
      </c>
      <c r="P1182" s="29">
        <f t="shared" si="88"/>
        <v>756355</v>
      </c>
      <c r="Q1182" t="e">
        <f>+VLOOKUP(O1182,'Bảng kê HĐ 2022'!N$1912:R$4434,4,0)</f>
        <v>#N/A</v>
      </c>
      <c r="R1182" t="e">
        <f>+VLOOKUP(O1182,'Hàng trả'!#REF!,2,0)</f>
        <v>#REF!</v>
      </c>
    </row>
    <row r="1183" spans="1:18" hidden="1" x14ac:dyDescent="0.3">
      <c r="A1183" s="10">
        <v>4</v>
      </c>
      <c r="B1183" s="64"/>
      <c r="C1183" s="6" t="s">
        <v>12161</v>
      </c>
      <c r="D1183" s="7">
        <v>44645</v>
      </c>
      <c r="E1183" s="8" t="s">
        <v>11120</v>
      </c>
      <c r="F1183" s="9">
        <v>479771</v>
      </c>
      <c r="G1183" s="8" t="s">
        <v>11066</v>
      </c>
      <c r="H1183" s="9">
        <v>49177</v>
      </c>
      <c r="I1183" s="69"/>
      <c r="J1183" s="70"/>
      <c r="K1183" s="71"/>
      <c r="L1183" s="77"/>
      <c r="M1183" s="78"/>
      <c r="N1183" t="str">
        <f t="shared" si="86"/>
        <v>03825</v>
      </c>
      <c r="O1183">
        <f t="shared" si="87"/>
        <v>3825</v>
      </c>
      <c r="P1183" s="29">
        <f t="shared" si="88"/>
        <v>479771</v>
      </c>
      <c r="Q1183" t="e">
        <f>+VLOOKUP(O1183,'Bảng kê HĐ 2022'!N$1912:R$4434,4,0)</f>
        <v>#N/A</v>
      </c>
      <c r="R1183" t="e">
        <f>+VLOOKUP(O1183,'Hàng trả'!#REF!,2,0)</f>
        <v>#REF!</v>
      </c>
    </row>
    <row r="1184" spans="1:18" hidden="1" x14ac:dyDescent="0.3">
      <c r="A1184" s="10">
        <v>4</v>
      </c>
      <c r="B1184" s="64"/>
      <c r="C1184" s="6" t="s">
        <v>12162</v>
      </c>
      <c r="D1184" s="7">
        <v>44638</v>
      </c>
      <c r="E1184" s="8" t="s">
        <v>10364</v>
      </c>
      <c r="F1184" s="9">
        <v>596428</v>
      </c>
      <c r="G1184" s="8" t="s">
        <v>11066</v>
      </c>
      <c r="H1184" s="9">
        <v>61134</v>
      </c>
      <c r="I1184" s="69"/>
      <c r="J1184" s="70"/>
      <c r="K1184" s="71"/>
      <c r="L1184" s="77"/>
      <c r="M1184" s="78"/>
      <c r="N1184" t="str">
        <f t="shared" si="86"/>
        <v>02799</v>
      </c>
      <c r="O1184">
        <f t="shared" si="87"/>
        <v>2799</v>
      </c>
      <c r="P1184" s="29">
        <f t="shared" si="88"/>
        <v>596428</v>
      </c>
      <c r="Q1184" t="e">
        <f>+VLOOKUP(O1184,'Bảng kê HĐ 2022'!N$1912:R$4434,4,0)</f>
        <v>#N/A</v>
      </c>
      <c r="R1184" t="e">
        <f>+VLOOKUP(O1184,'Hàng trả'!#REF!,2,0)</f>
        <v>#REF!</v>
      </c>
    </row>
    <row r="1185" spans="1:18" hidden="1" x14ac:dyDescent="0.3">
      <c r="A1185" s="10">
        <v>4</v>
      </c>
      <c r="B1185" s="64"/>
      <c r="C1185" s="6" t="s">
        <v>12163</v>
      </c>
      <c r="D1185" s="7">
        <v>44632</v>
      </c>
      <c r="E1185" s="8" t="s">
        <v>11120</v>
      </c>
      <c r="F1185" s="9">
        <v>599713</v>
      </c>
      <c r="G1185" s="8" t="s">
        <v>11066</v>
      </c>
      <c r="H1185" s="9">
        <v>61471</v>
      </c>
      <c r="I1185" s="69"/>
      <c r="J1185" s="70"/>
      <c r="K1185" s="71"/>
      <c r="L1185" s="77"/>
      <c r="M1185" s="78"/>
      <c r="N1185" t="str">
        <f t="shared" si="86"/>
        <v>01725</v>
      </c>
      <c r="O1185">
        <f t="shared" si="87"/>
        <v>1725</v>
      </c>
      <c r="P1185" s="29">
        <f t="shared" si="88"/>
        <v>599713</v>
      </c>
      <c r="Q1185" t="e">
        <f>+VLOOKUP(O1185,'Bảng kê HĐ 2022'!N$1912:R$4434,4,0)</f>
        <v>#N/A</v>
      </c>
      <c r="R1185" t="e">
        <f>+VLOOKUP(O1185,'Hàng trả'!#REF!,2,0)</f>
        <v>#REF!</v>
      </c>
    </row>
    <row r="1186" spans="1:18" hidden="1" x14ac:dyDescent="0.3">
      <c r="A1186" s="10">
        <v>4</v>
      </c>
      <c r="B1186" s="64"/>
      <c r="C1186" s="6" t="s">
        <v>12164</v>
      </c>
      <c r="D1186" s="7">
        <v>44643</v>
      </c>
      <c r="E1186" s="8" t="s">
        <v>10193</v>
      </c>
      <c r="F1186" s="9">
        <v>1267223</v>
      </c>
      <c r="G1186" s="8" t="s">
        <v>11066</v>
      </c>
      <c r="H1186" s="9">
        <v>129890</v>
      </c>
      <c r="I1186" s="69"/>
      <c r="J1186" s="70"/>
      <c r="K1186" s="71"/>
      <c r="L1186" s="77"/>
      <c r="M1186" s="78"/>
      <c r="N1186" t="str">
        <f>+RIGHT(C1186,4)</f>
        <v>3426</v>
      </c>
      <c r="O1186">
        <f t="shared" si="87"/>
        <v>3426</v>
      </c>
      <c r="P1186" s="29">
        <f t="shared" si="88"/>
        <v>1267223</v>
      </c>
      <c r="Q1186" t="e">
        <f>+VLOOKUP(O1186,'Bảng kê HĐ 2022'!N$1912:R$4434,4,0)</f>
        <v>#N/A</v>
      </c>
      <c r="R1186" t="e">
        <f>+VLOOKUP(O1186,'Hàng trả'!#REF!,2,0)</f>
        <v>#REF!</v>
      </c>
    </row>
    <row r="1187" spans="1:18" hidden="1" x14ac:dyDescent="0.3">
      <c r="A1187" s="10">
        <v>4</v>
      </c>
      <c r="B1187" s="64"/>
      <c r="C1187" s="6" t="s">
        <v>12165</v>
      </c>
      <c r="D1187" s="7">
        <v>44621</v>
      </c>
      <c r="E1187" s="8" t="s">
        <v>10203</v>
      </c>
      <c r="F1187" s="9">
        <v>1306247</v>
      </c>
      <c r="G1187" s="8" t="s">
        <v>11066</v>
      </c>
      <c r="H1187" s="9">
        <v>133890</v>
      </c>
      <c r="I1187" s="69"/>
      <c r="J1187" s="70"/>
      <c r="K1187" s="71"/>
      <c r="L1187" s="77"/>
      <c r="M1187" s="78"/>
      <c r="N1187" t="str">
        <f t="shared" si="86"/>
        <v>14928</v>
      </c>
      <c r="O1187">
        <f t="shared" si="87"/>
        <v>14928</v>
      </c>
      <c r="P1187" s="29">
        <f t="shared" si="88"/>
        <v>1306247</v>
      </c>
      <c r="Q1187" t="e">
        <f>+VLOOKUP(O1187,'Bảng kê HĐ 2022'!N$1912:R$4434,4,0)</f>
        <v>#N/A</v>
      </c>
      <c r="R1187" t="e">
        <f>+VLOOKUP(O1187,'Hàng trả'!#REF!,2,0)</f>
        <v>#REF!</v>
      </c>
    </row>
    <row r="1188" spans="1:18" hidden="1" x14ac:dyDescent="0.3">
      <c r="A1188" s="10">
        <v>4</v>
      </c>
      <c r="B1188" s="64"/>
      <c r="C1188" s="6" t="s">
        <v>12166</v>
      </c>
      <c r="D1188" s="7">
        <v>44648</v>
      </c>
      <c r="E1188" s="8" t="s">
        <v>11095</v>
      </c>
      <c r="F1188" s="9">
        <v>396527</v>
      </c>
      <c r="G1188" s="8" t="s">
        <v>11066</v>
      </c>
      <c r="H1188" s="9">
        <v>40644</v>
      </c>
      <c r="I1188" s="69"/>
      <c r="J1188" s="70"/>
      <c r="K1188" s="71"/>
      <c r="L1188" s="77"/>
      <c r="M1188" s="78"/>
      <c r="N1188" t="str">
        <f t="shared" si="86"/>
        <v>04351</v>
      </c>
      <c r="O1188">
        <f t="shared" si="87"/>
        <v>4351</v>
      </c>
      <c r="P1188" s="29">
        <f t="shared" si="88"/>
        <v>396527</v>
      </c>
      <c r="Q1188" t="e">
        <f>+VLOOKUP(O1188,'Bảng kê HĐ 2022'!N$1912:R$4434,4,0)</f>
        <v>#N/A</v>
      </c>
      <c r="R1188" t="e">
        <f>+VLOOKUP(O1188,'Hàng trả'!#REF!,2,0)</f>
        <v>#REF!</v>
      </c>
    </row>
    <row r="1189" spans="1:18" hidden="1" x14ac:dyDescent="0.3">
      <c r="A1189" s="10">
        <v>4</v>
      </c>
      <c r="B1189" s="64"/>
      <c r="C1189" s="6" t="s">
        <v>12167</v>
      </c>
      <c r="D1189" s="7">
        <v>44646</v>
      </c>
      <c r="E1189" s="8" t="s">
        <v>11078</v>
      </c>
      <c r="F1189" s="9">
        <v>2181163</v>
      </c>
      <c r="G1189" s="8" t="s">
        <v>11066</v>
      </c>
      <c r="H1189" s="9">
        <v>223569</v>
      </c>
      <c r="I1189" s="69"/>
      <c r="J1189" s="70"/>
      <c r="K1189" s="71"/>
      <c r="L1189" s="77"/>
      <c r="M1189" s="78"/>
      <c r="N1189" t="str">
        <f t="shared" si="86"/>
        <v>04129</v>
      </c>
      <c r="O1189">
        <f t="shared" si="87"/>
        <v>4129</v>
      </c>
      <c r="P1189" s="29">
        <f t="shared" si="88"/>
        <v>2181163</v>
      </c>
      <c r="Q1189" t="e">
        <f>+VLOOKUP(O1189,'Bảng kê HĐ 2022'!N$1912:R$4434,4,0)</f>
        <v>#N/A</v>
      </c>
      <c r="R1189" t="e">
        <f>+VLOOKUP(O1189,'Hàng trả'!#REF!,2,0)</f>
        <v>#REF!</v>
      </c>
    </row>
    <row r="1190" spans="1:18" hidden="1" x14ac:dyDescent="0.3">
      <c r="A1190" s="10">
        <v>4</v>
      </c>
      <c r="B1190" s="64"/>
      <c r="C1190" s="6" t="s">
        <v>12168</v>
      </c>
      <c r="D1190" s="7">
        <v>44641</v>
      </c>
      <c r="E1190" s="8" t="s">
        <v>10193</v>
      </c>
      <c r="F1190" s="9">
        <v>1998618</v>
      </c>
      <c r="G1190" s="8" t="s">
        <v>11066</v>
      </c>
      <c r="H1190" s="9">
        <v>204858</v>
      </c>
      <c r="I1190" s="69"/>
      <c r="J1190" s="70"/>
      <c r="K1190" s="71"/>
      <c r="L1190" s="77"/>
      <c r="M1190" s="78"/>
      <c r="N1190" t="str">
        <f>+RIGHT(C1190,4)</f>
        <v>3055</v>
      </c>
      <c r="O1190">
        <f t="shared" si="87"/>
        <v>3055</v>
      </c>
      <c r="P1190" s="29">
        <f t="shared" si="88"/>
        <v>1998618</v>
      </c>
      <c r="Q1190" t="e">
        <f>+VLOOKUP(O1190,'Bảng kê HĐ 2022'!N$1912:R$4434,4,0)</f>
        <v>#N/A</v>
      </c>
      <c r="R1190" t="e">
        <f>+VLOOKUP(O1190,'Hàng trả'!#REF!,2,0)</f>
        <v>#REF!</v>
      </c>
    </row>
    <row r="1191" spans="1:18" hidden="1" x14ac:dyDescent="0.3">
      <c r="A1191" s="10">
        <v>4</v>
      </c>
      <c r="B1191" s="64"/>
      <c r="C1191" s="6" t="s">
        <v>12169</v>
      </c>
      <c r="D1191" s="7">
        <v>44648</v>
      </c>
      <c r="E1191" s="8" t="s">
        <v>12081</v>
      </c>
      <c r="F1191" s="9">
        <v>508899</v>
      </c>
      <c r="G1191" s="8" t="s">
        <v>11066</v>
      </c>
      <c r="H1191" s="9">
        <v>52162</v>
      </c>
      <c r="I1191" s="69"/>
      <c r="J1191" s="70"/>
      <c r="K1191" s="71"/>
      <c r="L1191" s="77"/>
      <c r="M1191" s="78"/>
      <c r="N1191" t="str">
        <f t="shared" si="86"/>
        <v>04376</v>
      </c>
      <c r="O1191">
        <f t="shared" si="87"/>
        <v>4376</v>
      </c>
      <c r="P1191" s="29">
        <f t="shared" si="88"/>
        <v>508899</v>
      </c>
      <c r="Q1191" t="e">
        <f>+VLOOKUP(O1191,'Bảng kê HĐ 2022'!N$1912:R$4434,4,0)</f>
        <v>#N/A</v>
      </c>
      <c r="R1191" t="e">
        <f>+VLOOKUP(O1191,'Hàng trả'!#REF!,2,0)</f>
        <v>#REF!</v>
      </c>
    </row>
    <row r="1192" spans="1:18" hidden="1" x14ac:dyDescent="0.3">
      <c r="A1192" s="10">
        <v>4</v>
      </c>
      <c r="B1192" s="64"/>
      <c r="C1192" s="6" t="s">
        <v>12170</v>
      </c>
      <c r="D1192" s="7">
        <v>44651</v>
      </c>
      <c r="E1192" s="8" t="s">
        <v>10193</v>
      </c>
      <c r="F1192" s="9">
        <v>1596893</v>
      </c>
      <c r="G1192" s="8" t="s">
        <v>11066</v>
      </c>
      <c r="H1192" s="9">
        <v>163682</v>
      </c>
      <c r="I1192" s="69"/>
      <c r="J1192" s="70"/>
      <c r="K1192" s="71"/>
      <c r="L1192" s="77"/>
      <c r="M1192" s="78"/>
      <c r="N1192" t="str">
        <f>+RIGHT(C1192,4)</f>
        <v>4756</v>
      </c>
      <c r="O1192">
        <f t="shared" si="87"/>
        <v>4756</v>
      </c>
      <c r="P1192" s="29">
        <f t="shared" si="88"/>
        <v>1596893</v>
      </c>
      <c r="Q1192" t="e">
        <f>+VLOOKUP(O1192,'Bảng kê HĐ 2022'!N$1912:R$4434,4,0)</f>
        <v>#N/A</v>
      </c>
      <c r="R1192" t="e">
        <f>+VLOOKUP(O1192,'Hàng trả'!#REF!,2,0)</f>
        <v>#REF!</v>
      </c>
    </row>
    <row r="1193" spans="1:18" hidden="1" x14ac:dyDescent="0.3">
      <c r="A1193" s="10">
        <v>4</v>
      </c>
      <c r="B1193" s="64"/>
      <c r="C1193" s="6" t="s">
        <v>12171</v>
      </c>
      <c r="D1193" s="7">
        <v>44621</v>
      </c>
      <c r="E1193" s="8" t="s">
        <v>11123</v>
      </c>
      <c r="F1193" s="9">
        <v>388925</v>
      </c>
      <c r="G1193" s="8" t="s">
        <v>11066</v>
      </c>
      <c r="H1193" s="9">
        <v>39865</v>
      </c>
      <c r="I1193" s="69"/>
      <c r="J1193" s="70"/>
      <c r="K1193" s="71"/>
      <c r="L1193" s="77"/>
      <c r="M1193" s="78"/>
      <c r="N1193" t="str">
        <f t="shared" si="86"/>
        <v>14926</v>
      </c>
      <c r="O1193">
        <f t="shared" si="87"/>
        <v>14926</v>
      </c>
      <c r="P1193" s="29">
        <f t="shared" si="88"/>
        <v>388925</v>
      </c>
      <c r="Q1193" t="e">
        <f>+VLOOKUP(O1193,'Bảng kê HĐ 2022'!N$1912:R$4434,4,0)</f>
        <v>#N/A</v>
      </c>
      <c r="R1193" t="e">
        <f>+VLOOKUP(O1193,'Hàng trả'!#REF!,2,0)</f>
        <v>#REF!</v>
      </c>
    </row>
    <row r="1194" spans="1:18" hidden="1" x14ac:dyDescent="0.3">
      <c r="A1194" s="10">
        <v>4</v>
      </c>
      <c r="B1194" s="64"/>
      <c r="C1194" s="6" t="s">
        <v>12172</v>
      </c>
      <c r="D1194" s="7">
        <v>44621</v>
      </c>
      <c r="E1194" s="8" t="s">
        <v>11078</v>
      </c>
      <c r="F1194" s="9">
        <v>2181163</v>
      </c>
      <c r="G1194" s="8" t="s">
        <v>11066</v>
      </c>
      <c r="H1194" s="9">
        <v>223569</v>
      </c>
      <c r="I1194" s="69"/>
      <c r="J1194" s="70"/>
      <c r="K1194" s="71"/>
      <c r="L1194" s="77"/>
      <c r="M1194" s="78"/>
      <c r="N1194" t="str">
        <f t="shared" si="86"/>
        <v>14632</v>
      </c>
      <c r="O1194">
        <f t="shared" si="87"/>
        <v>14632</v>
      </c>
      <c r="P1194" s="29">
        <f t="shared" si="88"/>
        <v>2181163</v>
      </c>
      <c r="Q1194" t="e">
        <f>+VLOOKUP(O1194,'Bảng kê HĐ 2022'!N$1912:R$4434,4,0)</f>
        <v>#N/A</v>
      </c>
      <c r="R1194" t="e">
        <f>+VLOOKUP(O1194,'Hàng trả'!#REF!,2,0)</f>
        <v>#REF!</v>
      </c>
    </row>
    <row r="1195" spans="1:18" hidden="1" x14ac:dyDescent="0.3">
      <c r="A1195" s="10">
        <v>4</v>
      </c>
      <c r="B1195" s="64"/>
      <c r="C1195" s="6" t="s">
        <v>12173</v>
      </c>
      <c r="D1195" s="7">
        <v>44625</v>
      </c>
      <c r="E1195" s="8" t="s">
        <v>11078</v>
      </c>
      <c r="F1195" s="9">
        <v>1365874</v>
      </c>
      <c r="G1195" s="8" t="s">
        <v>11066</v>
      </c>
      <c r="H1195" s="9">
        <v>140002</v>
      </c>
      <c r="I1195" s="69"/>
      <c r="J1195" s="70"/>
      <c r="K1195" s="71"/>
      <c r="L1195" s="77"/>
      <c r="M1195" s="78"/>
      <c r="N1195" t="str">
        <f t="shared" si="86"/>
        <v>00236</v>
      </c>
      <c r="O1195">
        <f t="shared" si="87"/>
        <v>236</v>
      </c>
      <c r="P1195" s="29">
        <f t="shared" si="88"/>
        <v>1365874</v>
      </c>
      <c r="Q1195" t="e">
        <f>+VLOOKUP(O1195,'Bảng kê HĐ 2022'!N$1912:R$4434,4,0)</f>
        <v>#N/A</v>
      </c>
      <c r="R1195" t="e">
        <f>+VLOOKUP(O1195,'Hàng trả'!#REF!,2,0)</f>
        <v>#REF!</v>
      </c>
    </row>
    <row r="1196" spans="1:18" hidden="1" x14ac:dyDescent="0.3">
      <c r="A1196" s="10">
        <v>4</v>
      </c>
      <c r="B1196" s="64"/>
      <c r="C1196" s="6" t="s">
        <v>12174</v>
      </c>
      <c r="D1196" s="7">
        <v>44621</v>
      </c>
      <c r="E1196" s="8" t="s">
        <v>11162</v>
      </c>
      <c r="F1196" s="9">
        <v>760334</v>
      </c>
      <c r="G1196" s="8" t="s">
        <v>11066</v>
      </c>
      <c r="H1196" s="9">
        <v>77934</v>
      </c>
      <c r="I1196" s="69"/>
      <c r="J1196" s="70"/>
      <c r="K1196" s="71"/>
      <c r="L1196" s="77"/>
      <c r="M1196" s="78"/>
      <c r="N1196" t="str">
        <f t="shared" si="86"/>
        <v>14904</v>
      </c>
      <c r="O1196">
        <f t="shared" si="87"/>
        <v>14904</v>
      </c>
      <c r="P1196" s="29">
        <f t="shared" si="88"/>
        <v>760334</v>
      </c>
      <c r="Q1196" t="e">
        <f>+VLOOKUP(O1196,'Bảng kê HĐ 2022'!N$1912:R$4434,4,0)</f>
        <v>#N/A</v>
      </c>
      <c r="R1196" t="e">
        <f>+VLOOKUP(O1196,'Hàng trả'!#REF!,2,0)</f>
        <v>#REF!</v>
      </c>
    </row>
    <row r="1197" spans="1:18" hidden="1" x14ac:dyDescent="0.3">
      <c r="A1197" s="10">
        <v>4</v>
      </c>
      <c r="B1197" s="64"/>
      <c r="C1197" s="6" t="s">
        <v>12175</v>
      </c>
      <c r="D1197" s="7">
        <v>44625</v>
      </c>
      <c r="E1197" s="8" t="s">
        <v>11123</v>
      </c>
      <c r="F1197" s="9">
        <v>458681</v>
      </c>
      <c r="G1197" s="8" t="s">
        <v>11066</v>
      </c>
      <c r="H1197" s="9">
        <v>47015</v>
      </c>
      <c r="I1197" s="69"/>
      <c r="J1197" s="70"/>
      <c r="K1197" s="71"/>
      <c r="L1197" s="77"/>
      <c r="M1197" s="78"/>
      <c r="N1197" t="str">
        <f>+RIGHT(C1197,3)</f>
        <v>253</v>
      </c>
      <c r="O1197">
        <f t="shared" si="87"/>
        <v>253</v>
      </c>
      <c r="P1197" s="29">
        <f t="shared" si="88"/>
        <v>458681</v>
      </c>
      <c r="Q1197" t="e">
        <f>+VLOOKUP(O1197,'Bảng kê HĐ 2022'!N$1912:R$4434,4,0)</f>
        <v>#N/A</v>
      </c>
      <c r="R1197" t="e">
        <f>+VLOOKUP(O1197,'Hàng trả'!#REF!,2,0)</f>
        <v>#REF!</v>
      </c>
    </row>
    <row r="1198" spans="1:18" hidden="1" x14ac:dyDescent="0.3">
      <c r="A1198" s="10">
        <v>4</v>
      </c>
      <c r="B1198" s="64"/>
      <c r="C1198" s="6" t="s">
        <v>12176</v>
      </c>
      <c r="D1198" s="7">
        <v>44630</v>
      </c>
      <c r="E1198" s="8" t="s">
        <v>10220</v>
      </c>
      <c r="F1198" s="9">
        <v>1242670</v>
      </c>
      <c r="G1198" s="8" t="s">
        <v>11066</v>
      </c>
      <c r="H1198" s="9">
        <v>127374</v>
      </c>
      <c r="I1198" s="69"/>
      <c r="J1198" s="70"/>
      <c r="K1198" s="71"/>
      <c r="L1198" s="77"/>
      <c r="M1198" s="78"/>
      <c r="N1198" t="str">
        <f t="shared" si="86"/>
        <v>01169</v>
      </c>
      <c r="O1198">
        <f t="shared" si="87"/>
        <v>1169</v>
      </c>
      <c r="P1198" s="29">
        <f t="shared" si="88"/>
        <v>1242670</v>
      </c>
      <c r="Q1198" t="e">
        <f>+VLOOKUP(O1198,'Bảng kê HĐ 2022'!N$1912:R$4434,4,0)</f>
        <v>#N/A</v>
      </c>
      <c r="R1198" t="e">
        <f>+VLOOKUP(O1198,'Hàng trả'!#REF!,2,0)</f>
        <v>#REF!</v>
      </c>
    </row>
    <row r="1199" spans="1:18" hidden="1" x14ac:dyDescent="0.3">
      <c r="A1199" s="10">
        <v>4</v>
      </c>
      <c r="B1199" s="64"/>
      <c r="C1199" s="6" t="s">
        <v>12177</v>
      </c>
      <c r="D1199" s="7">
        <v>44625</v>
      </c>
      <c r="E1199" s="8" t="s">
        <v>10203</v>
      </c>
      <c r="F1199" s="9">
        <v>359828</v>
      </c>
      <c r="G1199" s="8" t="s">
        <v>11066</v>
      </c>
      <c r="H1199" s="9">
        <v>36882</v>
      </c>
      <c r="I1199" s="69"/>
      <c r="J1199" s="70"/>
      <c r="K1199" s="71"/>
      <c r="L1199" s="77"/>
      <c r="M1199" s="78"/>
      <c r="N1199" t="str">
        <f t="shared" si="86"/>
        <v>00244</v>
      </c>
      <c r="O1199">
        <f t="shared" si="87"/>
        <v>244</v>
      </c>
      <c r="P1199" s="29">
        <f t="shared" si="88"/>
        <v>359828</v>
      </c>
      <c r="Q1199" t="e">
        <f>+VLOOKUP(O1199,'Bảng kê HĐ 2022'!N$1912:R$4434,4,0)</f>
        <v>#N/A</v>
      </c>
      <c r="R1199" t="e">
        <f>+VLOOKUP(O1199,'Hàng trả'!#REF!,2,0)</f>
        <v>#REF!</v>
      </c>
    </row>
    <row r="1200" spans="1:18" hidden="1" x14ac:dyDescent="0.3">
      <c r="A1200" s="10">
        <v>4</v>
      </c>
      <c r="B1200" s="64"/>
      <c r="C1200" s="6" t="s">
        <v>12178</v>
      </c>
      <c r="D1200" s="7">
        <v>44632</v>
      </c>
      <c r="E1200" s="8" t="s">
        <v>10220</v>
      </c>
      <c r="F1200" s="9">
        <v>597744</v>
      </c>
      <c r="G1200" s="8" t="s">
        <v>11066</v>
      </c>
      <c r="H1200" s="9">
        <v>61269</v>
      </c>
      <c r="I1200" s="69"/>
      <c r="J1200" s="70"/>
      <c r="K1200" s="71"/>
      <c r="L1200" s="77"/>
      <c r="M1200" s="78"/>
      <c r="N1200" t="str">
        <f t="shared" si="86"/>
        <v>01716</v>
      </c>
      <c r="O1200">
        <f t="shared" si="87"/>
        <v>1716</v>
      </c>
      <c r="P1200" s="29">
        <f t="shared" si="88"/>
        <v>597744</v>
      </c>
      <c r="Q1200" t="e">
        <f>+VLOOKUP(O1200,'Bảng kê HĐ 2022'!N$1912:R$4434,4,0)</f>
        <v>#N/A</v>
      </c>
      <c r="R1200" t="e">
        <f>+VLOOKUP(O1200,'Hàng trả'!#REF!,2,0)</f>
        <v>#REF!</v>
      </c>
    </row>
    <row r="1201" spans="1:18" hidden="1" x14ac:dyDescent="0.3">
      <c r="A1201" s="10">
        <v>4</v>
      </c>
      <c r="B1201" s="64"/>
      <c r="C1201" s="6" t="s">
        <v>12179</v>
      </c>
      <c r="D1201" s="7">
        <v>44631</v>
      </c>
      <c r="E1201" s="8" t="s">
        <v>11078</v>
      </c>
      <c r="F1201" s="9">
        <v>965687</v>
      </c>
      <c r="G1201" s="8" t="s">
        <v>11066</v>
      </c>
      <c r="H1201" s="9">
        <v>98983</v>
      </c>
      <c r="I1201" s="69"/>
      <c r="J1201" s="70"/>
      <c r="K1201" s="71"/>
      <c r="L1201" s="77"/>
      <c r="M1201" s="78"/>
      <c r="N1201" t="str">
        <f t="shared" si="86"/>
        <v>01349</v>
      </c>
      <c r="O1201">
        <f t="shared" si="87"/>
        <v>1349</v>
      </c>
      <c r="P1201" s="29">
        <f t="shared" si="88"/>
        <v>965687</v>
      </c>
      <c r="Q1201" t="e">
        <f>+VLOOKUP(O1201,'Bảng kê HĐ 2022'!N$1912:R$4434,4,0)</f>
        <v>#N/A</v>
      </c>
      <c r="R1201" t="e">
        <f>+VLOOKUP(O1201,'Hàng trả'!#REF!,2,0)</f>
        <v>#REF!</v>
      </c>
    </row>
    <row r="1202" spans="1:18" hidden="1" x14ac:dyDescent="0.3">
      <c r="A1202" s="10">
        <v>4</v>
      </c>
      <c r="B1202" s="64"/>
      <c r="C1202" s="6" t="s">
        <v>12180</v>
      </c>
      <c r="D1202" s="7">
        <v>44630</v>
      </c>
      <c r="E1202" s="8" t="s">
        <v>11120</v>
      </c>
      <c r="F1202" s="9">
        <v>748785</v>
      </c>
      <c r="G1202" s="8" t="s">
        <v>11066</v>
      </c>
      <c r="H1202" s="9">
        <v>76750</v>
      </c>
      <c r="I1202" s="69"/>
      <c r="J1202" s="70"/>
      <c r="K1202" s="71"/>
      <c r="L1202" s="77"/>
      <c r="M1202" s="78"/>
      <c r="N1202" t="str">
        <f t="shared" si="86"/>
        <v>01162</v>
      </c>
      <c r="O1202">
        <f t="shared" si="87"/>
        <v>1162</v>
      </c>
      <c r="P1202" s="29">
        <f t="shared" si="88"/>
        <v>748785</v>
      </c>
      <c r="Q1202" t="e">
        <f>+VLOOKUP(O1202,'Bảng kê HĐ 2022'!N$1912:R$4434,4,0)</f>
        <v>#N/A</v>
      </c>
      <c r="R1202" t="e">
        <f>+VLOOKUP(O1202,'Hàng trả'!#REF!,2,0)</f>
        <v>#REF!</v>
      </c>
    </row>
    <row r="1203" spans="1:18" hidden="1" x14ac:dyDescent="0.3">
      <c r="A1203" s="10">
        <v>4</v>
      </c>
      <c r="B1203" s="64"/>
      <c r="C1203" s="6" t="s">
        <v>12181</v>
      </c>
      <c r="D1203" s="7">
        <v>44630</v>
      </c>
      <c r="E1203" s="8" t="s">
        <v>10193</v>
      </c>
      <c r="F1203" s="9">
        <v>983518</v>
      </c>
      <c r="G1203" s="8" t="s">
        <v>11066</v>
      </c>
      <c r="H1203" s="9">
        <v>100811</v>
      </c>
      <c r="I1203" s="69"/>
      <c r="J1203" s="70"/>
      <c r="K1203" s="71"/>
      <c r="L1203" s="77"/>
      <c r="M1203" s="78"/>
      <c r="N1203" t="str">
        <f t="shared" si="86"/>
        <v>01329</v>
      </c>
      <c r="O1203">
        <f t="shared" si="87"/>
        <v>1329</v>
      </c>
      <c r="P1203" s="29">
        <f t="shared" si="88"/>
        <v>983518</v>
      </c>
      <c r="Q1203" t="e">
        <f>+VLOOKUP(O1203,'Bảng kê HĐ 2022'!N$1912:R$4434,4,0)</f>
        <v>#N/A</v>
      </c>
      <c r="R1203" t="e">
        <f>+VLOOKUP(O1203,'Hàng trả'!#REF!,2,0)</f>
        <v>#REF!</v>
      </c>
    </row>
    <row r="1204" spans="1:18" hidden="1" x14ac:dyDescent="0.3">
      <c r="A1204" s="10">
        <v>4</v>
      </c>
      <c r="B1204" s="64"/>
      <c r="C1204" s="6" t="s">
        <v>12182</v>
      </c>
      <c r="D1204" s="7">
        <v>44628</v>
      </c>
      <c r="E1204" s="8" t="s">
        <v>12002</v>
      </c>
      <c r="F1204" s="9">
        <v>1643123</v>
      </c>
      <c r="G1204" s="8" t="s">
        <v>11066</v>
      </c>
      <c r="H1204" s="9">
        <v>168420</v>
      </c>
      <c r="I1204" s="69"/>
      <c r="J1204" s="70"/>
      <c r="K1204" s="71"/>
      <c r="L1204" s="77"/>
      <c r="M1204" s="78"/>
      <c r="N1204" t="str">
        <f t="shared" si="86"/>
        <v>00674</v>
      </c>
      <c r="O1204">
        <f t="shared" si="87"/>
        <v>674</v>
      </c>
      <c r="P1204" s="29">
        <f t="shared" si="88"/>
        <v>1643123</v>
      </c>
      <c r="Q1204" t="e">
        <f>+VLOOKUP(O1204,'Bảng kê HĐ 2022'!N$1912:R$4434,4,0)</f>
        <v>#N/A</v>
      </c>
      <c r="R1204" t="e">
        <f>+VLOOKUP(O1204,'Hàng trả'!#REF!,2,0)</f>
        <v>#REF!</v>
      </c>
    </row>
    <row r="1205" spans="1:18" hidden="1" x14ac:dyDescent="0.3">
      <c r="A1205" s="10">
        <v>4</v>
      </c>
      <c r="B1205" s="64"/>
      <c r="C1205" s="6" t="s">
        <v>12183</v>
      </c>
      <c r="D1205" s="7">
        <v>44636</v>
      </c>
      <c r="E1205" s="8" t="s">
        <v>11120</v>
      </c>
      <c r="F1205" s="9">
        <v>479771</v>
      </c>
      <c r="G1205" s="8" t="s">
        <v>11066</v>
      </c>
      <c r="H1205" s="9">
        <v>49177</v>
      </c>
      <c r="I1205" s="69"/>
      <c r="J1205" s="70"/>
      <c r="K1205" s="71"/>
      <c r="L1205" s="77"/>
      <c r="M1205" s="78"/>
      <c r="N1205" t="str">
        <f t="shared" si="86"/>
        <v>01958</v>
      </c>
      <c r="O1205">
        <f t="shared" si="87"/>
        <v>1958</v>
      </c>
      <c r="P1205" s="29">
        <f t="shared" si="88"/>
        <v>479771</v>
      </c>
      <c r="Q1205" t="e">
        <f>+VLOOKUP(O1205,'Bảng kê HĐ 2022'!N$1912:R$4434,4,0)</f>
        <v>#N/A</v>
      </c>
      <c r="R1205" t="e">
        <f>+VLOOKUP(O1205,'Hàng trả'!#REF!,2,0)</f>
        <v>#REF!</v>
      </c>
    </row>
    <row r="1206" spans="1:18" hidden="1" x14ac:dyDescent="0.3">
      <c r="A1206" s="10">
        <v>4</v>
      </c>
      <c r="B1206" s="64"/>
      <c r="C1206" s="6" t="s">
        <v>12184</v>
      </c>
      <c r="D1206" s="7">
        <v>44625</v>
      </c>
      <c r="E1206" s="8" t="s">
        <v>10203</v>
      </c>
      <c r="F1206" s="9">
        <v>996241</v>
      </c>
      <c r="G1206" s="8" t="s">
        <v>11066</v>
      </c>
      <c r="H1206" s="9">
        <v>102115</v>
      </c>
      <c r="I1206" s="69"/>
      <c r="J1206" s="70"/>
      <c r="K1206" s="71"/>
      <c r="L1206" s="77"/>
      <c r="M1206" s="78"/>
      <c r="N1206" t="str">
        <f>+RIGHT(C1206,3)</f>
        <v>259</v>
      </c>
      <c r="O1206">
        <f t="shared" si="87"/>
        <v>259</v>
      </c>
      <c r="P1206" s="29">
        <f t="shared" si="88"/>
        <v>996241</v>
      </c>
      <c r="Q1206" t="e">
        <f>+VLOOKUP(O1206,'Bảng kê HĐ 2022'!N$1912:R$4434,4,0)</f>
        <v>#N/A</v>
      </c>
      <c r="R1206" t="e">
        <f>+VLOOKUP(O1206,'Hàng trả'!#REF!,2,0)</f>
        <v>#REF!</v>
      </c>
    </row>
    <row r="1207" spans="1:18" hidden="1" x14ac:dyDescent="0.3">
      <c r="A1207" s="10">
        <v>4</v>
      </c>
      <c r="B1207" s="64"/>
      <c r="C1207" s="6" t="s">
        <v>12185</v>
      </c>
      <c r="D1207" s="7">
        <v>44631</v>
      </c>
      <c r="E1207" s="8" t="s">
        <v>10203</v>
      </c>
      <c r="F1207" s="9">
        <v>329670</v>
      </c>
      <c r="G1207" s="8" t="s">
        <v>11066</v>
      </c>
      <c r="H1207" s="9">
        <v>33791</v>
      </c>
      <c r="I1207" s="69"/>
      <c r="J1207" s="70"/>
      <c r="K1207" s="71"/>
      <c r="L1207" s="77"/>
      <c r="M1207" s="78"/>
      <c r="N1207" t="str">
        <f t="shared" si="86"/>
        <v>01454</v>
      </c>
      <c r="O1207">
        <f t="shared" si="87"/>
        <v>1454</v>
      </c>
      <c r="P1207" s="29">
        <f t="shared" si="88"/>
        <v>329670</v>
      </c>
      <c r="Q1207" t="e">
        <f>+VLOOKUP(O1207,'Bảng kê HĐ 2022'!N$1912:R$4434,4,0)</f>
        <v>#N/A</v>
      </c>
      <c r="R1207" t="e">
        <f>+VLOOKUP(O1207,'Hàng trả'!#REF!,2,0)</f>
        <v>#REF!</v>
      </c>
    </row>
    <row r="1208" spans="1:18" hidden="1" x14ac:dyDescent="0.3">
      <c r="A1208" s="10">
        <v>4</v>
      </c>
      <c r="B1208" s="64"/>
      <c r="C1208" s="6" t="s">
        <v>12186</v>
      </c>
      <c r="D1208" s="7">
        <v>44635</v>
      </c>
      <c r="E1208" s="8" t="s">
        <v>10203</v>
      </c>
      <c r="F1208" s="9">
        <v>834777</v>
      </c>
      <c r="G1208" s="8" t="s">
        <v>11066</v>
      </c>
      <c r="H1208" s="9">
        <v>85565</v>
      </c>
      <c r="I1208" s="69"/>
      <c r="J1208" s="70"/>
      <c r="K1208" s="71"/>
      <c r="L1208" s="77"/>
      <c r="M1208" s="78"/>
      <c r="N1208" t="str">
        <f>+RIGHT(C1208,4)</f>
        <v>1847</v>
      </c>
      <c r="O1208">
        <f t="shared" si="87"/>
        <v>1847</v>
      </c>
      <c r="P1208" s="29">
        <f t="shared" si="88"/>
        <v>834777</v>
      </c>
      <c r="Q1208" t="e">
        <f>+VLOOKUP(O1208,'Bảng kê HĐ 2022'!N$1912:R$4434,4,0)</f>
        <v>#N/A</v>
      </c>
      <c r="R1208" t="e">
        <f>+VLOOKUP(O1208,'Hàng trả'!#REF!,2,0)</f>
        <v>#REF!</v>
      </c>
    </row>
    <row r="1209" spans="1:18" hidden="1" x14ac:dyDescent="0.3">
      <c r="A1209" s="10">
        <v>4</v>
      </c>
      <c r="B1209" s="64"/>
      <c r="C1209" s="6" t="s">
        <v>12187</v>
      </c>
      <c r="D1209" s="7">
        <v>44625</v>
      </c>
      <c r="E1209" s="8" t="s">
        <v>10304</v>
      </c>
      <c r="F1209" s="9">
        <v>1465025</v>
      </c>
      <c r="G1209" s="8" t="s">
        <v>11066</v>
      </c>
      <c r="H1209" s="9">
        <v>150165</v>
      </c>
      <c r="I1209" s="69"/>
      <c r="J1209" s="70"/>
      <c r="K1209" s="71"/>
      <c r="L1209" s="77"/>
      <c r="M1209" s="78"/>
      <c r="N1209" t="str">
        <f t="shared" si="86"/>
        <v>00242</v>
      </c>
      <c r="O1209">
        <f t="shared" si="87"/>
        <v>242</v>
      </c>
      <c r="P1209" s="29">
        <f t="shared" si="88"/>
        <v>1465025</v>
      </c>
      <c r="Q1209" t="e">
        <f>+VLOOKUP(O1209,'Bảng kê HĐ 2022'!N$1912:R$4434,4,0)</f>
        <v>#N/A</v>
      </c>
      <c r="R1209" t="e">
        <f>+VLOOKUP(O1209,'Hàng trả'!#REF!,2,0)</f>
        <v>#REF!</v>
      </c>
    </row>
    <row r="1210" spans="1:18" hidden="1" x14ac:dyDescent="0.3">
      <c r="A1210" s="10">
        <v>4</v>
      </c>
      <c r="B1210" s="64"/>
      <c r="C1210" s="6" t="s">
        <v>12188</v>
      </c>
      <c r="D1210" s="7">
        <v>44639</v>
      </c>
      <c r="E1210" s="8" t="s">
        <v>11078</v>
      </c>
      <c r="F1210" s="9">
        <v>640391</v>
      </c>
      <c r="G1210" s="8" t="s">
        <v>11066</v>
      </c>
      <c r="H1210" s="9">
        <v>65640</v>
      </c>
      <c r="I1210" s="69"/>
      <c r="J1210" s="70"/>
      <c r="K1210" s="71"/>
      <c r="L1210" s="77"/>
      <c r="M1210" s="78"/>
      <c r="N1210" t="str">
        <f t="shared" si="86"/>
        <v>03036</v>
      </c>
      <c r="O1210">
        <f t="shared" si="87"/>
        <v>3036</v>
      </c>
      <c r="P1210" s="29">
        <f t="shared" si="88"/>
        <v>640391</v>
      </c>
      <c r="Q1210" t="e">
        <f>+VLOOKUP(O1210,'Bảng kê HĐ 2022'!N$1912:R$4434,4,0)</f>
        <v>#N/A</v>
      </c>
      <c r="R1210" t="e">
        <f>+VLOOKUP(O1210,'Hàng trả'!#REF!,2,0)</f>
        <v>#REF!</v>
      </c>
    </row>
    <row r="1211" spans="1:18" hidden="1" x14ac:dyDescent="0.3">
      <c r="A1211" s="10">
        <v>4</v>
      </c>
      <c r="B1211" s="64"/>
      <c r="C1211" s="6" t="s">
        <v>12189</v>
      </c>
      <c r="D1211" s="7">
        <v>44648</v>
      </c>
      <c r="E1211" s="8" t="s">
        <v>11078</v>
      </c>
      <c r="F1211" s="9">
        <v>1267223</v>
      </c>
      <c r="G1211" s="8" t="s">
        <v>11066</v>
      </c>
      <c r="H1211" s="9">
        <v>129890</v>
      </c>
      <c r="I1211" s="69"/>
      <c r="J1211" s="70"/>
      <c r="K1211" s="71"/>
      <c r="L1211" s="77"/>
      <c r="M1211" s="78"/>
      <c r="N1211" t="str">
        <f t="shared" si="86"/>
        <v>04353</v>
      </c>
      <c r="O1211">
        <f t="shared" si="87"/>
        <v>4353</v>
      </c>
      <c r="P1211" s="29">
        <f t="shared" si="88"/>
        <v>1267223</v>
      </c>
      <c r="Q1211" t="e">
        <f>+VLOOKUP(O1211,'Bảng kê HĐ 2022'!N$1912:R$4434,4,0)</f>
        <v>#N/A</v>
      </c>
      <c r="R1211" t="e">
        <f>+VLOOKUP(O1211,'Hàng trả'!#REF!,2,0)</f>
        <v>#REF!</v>
      </c>
    </row>
    <row r="1212" spans="1:18" hidden="1" x14ac:dyDescent="0.3">
      <c r="A1212" s="10">
        <v>4</v>
      </c>
      <c r="B1212" s="64"/>
      <c r="C1212" s="6" t="s">
        <v>12190</v>
      </c>
      <c r="D1212" s="7">
        <v>44643</v>
      </c>
      <c r="E1212" s="8" t="s">
        <v>11095</v>
      </c>
      <c r="F1212" s="9">
        <v>745602</v>
      </c>
      <c r="G1212" s="8" t="s">
        <v>11066</v>
      </c>
      <c r="H1212" s="9">
        <v>76424</v>
      </c>
      <c r="I1212" s="69"/>
      <c r="J1212" s="70"/>
      <c r="K1212" s="71"/>
      <c r="L1212" s="77"/>
      <c r="M1212" s="78"/>
      <c r="N1212" t="str">
        <f t="shared" si="86"/>
        <v>03431</v>
      </c>
      <c r="O1212">
        <f t="shared" si="87"/>
        <v>3431</v>
      </c>
      <c r="P1212" s="29">
        <f t="shared" si="88"/>
        <v>745602</v>
      </c>
      <c r="Q1212" t="e">
        <f>+VLOOKUP(O1212,'Bảng kê HĐ 2022'!N$1912:R$4434,4,0)</f>
        <v>#N/A</v>
      </c>
      <c r="R1212" t="e">
        <f>+VLOOKUP(O1212,'Hàng trả'!#REF!,2,0)</f>
        <v>#REF!</v>
      </c>
    </row>
    <row r="1213" spans="1:18" hidden="1" x14ac:dyDescent="0.3">
      <c r="A1213" s="10">
        <v>4</v>
      </c>
      <c r="B1213" s="64"/>
      <c r="C1213" s="6" t="s">
        <v>12191</v>
      </c>
      <c r="D1213" s="7">
        <v>44639</v>
      </c>
      <c r="E1213" s="8" t="s">
        <v>12043</v>
      </c>
      <c r="F1213" s="9">
        <v>630811</v>
      </c>
      <c r="G1213" s="8" t="s">
        <v>11066</v>
      </c>
      <c r="H1213" s="9">
        <v>64658</v>
      </c>
      <c r="I1213" s="69"/>
      <c r="J1213" s="70"/>
      <c r="K1213" s="71"/>
      <c r="L1213" s="77"/>
      <c r="M1213" s="78"/>
      <c r="N1213" t="str">
        <f>+RIGHT(C1213,4)</f>
        <v>3018</v>
      </c>
      <c r="O1213">
        <f t="shared" si="87"/>
        <v>3018</v>
      </c>
      <c r="P1213" s="29">
        <f t="shared" si="88"/>
        <v>630811</v>
      </c>
      <c r="Q1213" t="e">
        <f>+VLOOKUP(O1213,'Bảng kê HĐ 2022'!N$1912:R$4434,4,0)</f>
        <v>#N/A</v>
      </c>
      <c r="R1213" t="e">
        <f>+VLOOKUP(O1213,'Hàng trả'!#REF!,2,0)</f>
        <v>#REF!</v>
      </c>
    </row>
    <row r="1214" spans="1:18" hidden="1" x14ac:dyDescent="0.3">
      <c r="A1214" s="10">
        <v>4</v>
      </c>
      <c r="B1214" s="64"/>
      <c r="C1214" s="6" t="s">
        <v>12192</v>
      </c>
      <c r="D1214" s="7">
        <v>44639</v>
      </c>
      <c r="E1214" s="8" t="s">
        <v>10203</v>
      </c>
      <c r="F1214" s="9">
        <v>782301</v>
      </c>
      <c r="G1214" s="8" t="s">
        <v>11066</v>
      </c>
      <c r="H1214" s="9">
        <v>80186</v>
      </c>
      <c r="I1214" s="69"/>
      <c r="J1214" s="70"/>
      <c r="K1214" s="71"/>
      <c r="L1214" s="77"/>
      <c r="M1214" s="78"/>
      <c r="N1214" t="str">
        <f t="shared" si="86"/>
        <v>03035</v>
      </c>
      <c r="O1214">
        <f t="shared" si="87"/>
        <v>3035</v>
      </c>
      <c r="P1214" s="29">
        <f t="shared" si="88"/>
        <v>782301</v>
      </c>
      <c r="Q1214" t="e">
        <f>+VLOOKUP(O1214,'Bảng kê HĐ 2022'!N$1912:R$4434,4,0)</f>
        <v>#N/A</v>
      </c>
      <c r="R1214" t="e">
        <f>+VLOOKUP(O1214,'Hàng trả'!#REF!,2,0)</f>
        <v>#REF!</v>
      </c>
    </row>
    <row r="1215" spans="1:18" hidden="1" x14ac:dyDescent="0.3">
      <c r="A1215" s="10">
        <v>4</v>
      </c>
      <c r="B1215" s="64"/>
      <c r="C1215" s="6" t="s">
        <v>12193</v>
      </c>
      <c r="D1215" s="7">
        <v>44621</v>
      </c>
      <c r="E1215" s="8" t="s">
        <v>10203</v>
      </c>
      <c r="F1215" s="9">
        <v>636413</v>
      </c>
      <c r="G1215" s="8" t="s">
        <v>11066</v>
      </c>
      <c r="H1215" s="9">
        <v>65232</v>
      </c>
      <c r="I1215" s="69"/>
      <c r="J1215" s="70"/>
      <c r="K1215" s="71"/>
      <c r="L1215" s="77"/>
      <c r="M1215" s="78"/>
      <c r="N1215" t="str">
        <f t="shared" si="86"/>
        <v>14902</v>
      </c>
      <c r="O1215">
        <f t="shared" si="87"/>
        <v>14902</v>
      </c>
      <c r="P1215" s="29">
        <f t="shared" si="88"/>
        <v>636413</v>
      </c>
      <c r="Q1215" t="e">
        <f>+VLOOKUP(O1215,'Bảng kê HĐ 2022'!N$1912:R$4434,4,0)</f>
        <v>#N/A</v>
      </c>
      <c r="R1215" t="e">
        <f>+VLOOKUP(O1215,'Hàng trả'!#REF!,2,0)</f>
        <v>#REF!</v>
      </c>
    </row>
    <row r="1216" spans="1:18" hidden="1" x14ac:dyDescent="0.3">
      <c r="A1216" s="10">
        <v>4</v>
      </c>
      <c r="B1216" s="64"/>
      <c r="C1216" s="6" t="s">
        <v>12194</v>
      </c>
      <c r="D1216" s="7">
        <v>44631</v>
      </c>
      <c r="E1216" s="8" t="s">
        <v>10203</v>
      </c>
      <c r="F1216" s="9">
        <v>359828</v>
      </c>
      <c r="G1216" s="8" t="s">
        <v>11066</v>
      </c>
      <c r="H1216" s="9">
        <v>36882</v>
      </c>
      <c r="I1216" s="69"/>
      <c r="J1216" s="70"/>
      <c r="K1216" s="71"/>
      <c r="L1216" s="77"/>
      <c r="M1216" s="78"/>
      <c r="N1216" t="str">
        <f t="shared" si="86"/>
        <v>01347</v>
      </c>
      <c r="O1216">
        <f t="shared" si="87"/>
        <v>1347</v>
      </c>
      <c r="P1216" s="29">
        <f t="shared" si="88"/>
        <v>359828</v>
      </c>
      <c r="Q1216" t="e">
        <f>+VLOOKUP(O1216,'Bảng kê HĐ 2022'!N$1912:R$4434,4,0)</f>
        <v>#N/A</v>
      </c>
      <c r="R1216" t="e">
        <f>+VLOOKUP(O1216,'Hàng trả'!#REF!,2,0)</f>
        <v>#REF!</v>
      </c>
    </row>
    <row r="1217" spans="1:18" hidden="1" x14ac:dyDescent="0.3">
      <c r="A1217" s="10">
        <v>4</v>
      </c>
      <c r="B1217" s="64"/>
      <c r="C1217" s="6" t="s">
        <v>12195</v>
      </c>
      <c r="D1217" s="7">
        <v>44643</v>
      </c>
      <c r="E1217" s="8" t="s">
        <v>11095</v>
      </c>
      <c r="F1217" s="9">
        <v>1124832</v>
      </c>
      <c r="G1217" s="8" t="s">
        <v>11066</v>
      </c>
      <c r="H1217" s="9">
        <v>115295</v>
      </c>
      <c r="I1217" s="69"/>
      <c r="J1217" s="70"/>
      <c r="K1217" s="71"/>
      <c r="L1217" s="77"/>
      <c r="M1217" s="78"/>
      <c r="N1217" t="str">
        <f t="shared" si="86"/>
        <v>03433</v>
      </c>
      <c r="O1217">
        <f t="shared" si="87"/>
        <v>3433</v>
      </c>
      <c r="P1217" s="29">
        <f t="shared" si="88"/>
        <v>1124832</v>
      </c>
      <c r="Q1217" t="e">
        <f>+VLOOKUP(O1217,'Bảng kê HĐ 2022'!N$1912:R$4434,4,0)</f>
        <v>#N/A</v>
      </c>
      <c r="R1217" t="e">
        <f>+VLOOKUP(O1217,'Hàng trả'!#REF!,2,0)</f>
        <v>#REF!</v>
      </c>
    </row>
    <row r="1218" spans="1:18" hidden="1" x14ac:dyDescent="0.3">
      <c r="A1218" s="10">
        <v>4</v>
      </c>
      <c r="B1218" s="64"/>
      <c r="C1218" s="6" t="s">
        <v>12196</v>
      </c>
      <c r="D1218" s="7">
        <v>44645</v>
      </c>
      <c r="E1218" s="8" t="s">
        <v>11095</v>
      </c>
      <c r="F1218" s="9">
        <v>1454112</v>
      </c>
      <c r="G1218" s="8" t="s">
        <v>11066</v>
      </c>
      <c r="H1218" s="9">
        <v>149046</v>
      </c>
      <c r="I1218" s="69"/>
      <c r="J1218" s="70"/>
      <c r="K1218" s="71"/>
      <c r="L1218" s="77"/>
      <c r="M1218" s="78"/>
      <c r="N1218" t="str">
        <f t="shared" si="86"/>
        <v>03827</v>
      </c>
      <c r="O1218">
        <f t="shared" si="87"/>
        <v>3827</v>
      </c>
      <c r="P1218" s="29">
        <f t="shared" si="88"/>
        <v>1454112</v>
      </c>
      <c r="Q1218" t="e">
        <f>+VLOOKUP(O1218,'Bảng kê HĐ 2022'!N$1912:R$4434,4,0)</f>
        <v>#N/A</v>
      </c>
      <c r="R1218" t="e">
        <f>+VLOOKUP(O1218,'Hàng trả'!#REF!,2,0)</f>
        <v>#REF!</v>
      </c>
    </row>
    <row r="1219" spans="1:18" hidden="1" x14ac:dyDescent="0.3">
      <c r="A1219" s="10">
        <v>4</v>
      </c>
      <c r="B1219" s="64"/>
      <c r="C1219" s="6" t="s">
        <v>12197</v>
      </c>
      <c r="D1219" s="7">
        <v>44632</v>
      </c>
      <c r="E1219" s="8" t="s">
        <v>12021</v>
      </c>
      <c r="F1219" s="9">
        <v>1282282</v>
      </c>
      <c r="G1219" s="8" t="s">
        <v>11066</v>
      </c>
      <c r="H1219" s="9">
        <v>131434</v>
      </c>
      <c r="I1219" s="69"/>
      <c r="J1219" s="70"/>
      <c r="K1219" s="71"/>
      <c r="L1219" s="77"/>
      <c r="M1219" s="78"/>
      <c r="N1219" t="str">
        <f t="shared" si="86"/>
        <v>01722</v>
      </c>
      <c r="O1219">
        <f t="shared" si="87"/>
        <v>1722</v>
      </c>
      <c r="P1219" s="29">
        <f t="shared" si="88"/>
        <v>1282282</v>
      </c>
      <c r="Q1219" t="e">
        <f>+VLOOKUP(O1219,'Bảng kê HĐ 2022'!N$1912:R$4434,4,0)</f>
        <v>#N/A</v>
      </c>
      <c r="R1219" t="e">
        <f>+VLOOKUP(O1219,'Hàng trả'!#REF!,2,0)</f>
        <v>#REF!</v>
      </c>
    </row>
    <row r="1220" spans="1:18" hidden="1" x14ac:dyDescent="0.3">
      <c r="A1220" s="10">
        <v>4</v>
      </c>
      <c r="B1220" s="64"/>
      <c r="C1220" s="6" t="s">
        <v>12198</v>
      </c>
      <c r="D1220" s="7">
        <v>44648</v>
      </c>
      <c r="E1220" s="8" t="s">
        <v>10193</v>
      </c>
      <c r="F1220" s="9">
        <v>1052447</v>
      </c>
      <c r="G1220" s="8" t="s">
        <v>11066</v>
      </c>
      <c r="H1220" s="9">
        <v>107876</v>
      </c>
      <c r="I1220" s="69"/>
      <c r="J1220" s="70"/>
      <c r="K1220" s="71"/>
      <c r="L1220" s="77"/>
      <c r="M1220" s="78"/>
      <c r="N1220" t="str">
        <f t="shared" ref="N1220:N1222" si="90">+RIGHT(C1220,4)</f>
        <v>4350</v>
      </c>
      <c r="O1220">
        <f t="shared" si="87"/>
        <v>4350</v>
      </c>
      <c r="P1220" s="29">
        <f t="shared" si="88"/>
        <v>1052447</v>
      </c>
      <c r="Q1220" t="e">
        <f>+VLOOKUP(O1220,'Bảng kê HĐ 2022'!N$1912:R$4434,4,0)</f>
        <v>#N/A</v>
      </c>
      <c r="R1220" t="e">
        <f>+VLOOKUP(O1220,'Hàng trả'!#REF!,2,0)</f>
        <v>#REF!</v>
      </c>
    </row>
    <row r="1221" spans="1:18" hidden="1" x14ac:dyDescent="0.3">
      <c r="A1221" s="10">
        <v>4</v>
      </c>
      <c r="B1221" s="64"/>
      <c r="C1221" s="6" t="s">
        <v>12199</v>
      </c>
      <c r="D1221" s="7">
        <v>44639</v>
      </c>
      <c r="E1221" s="8" t="s">
        <v>10193</v>
      </c>
      <c r="F1221" s="9">
        <v>329670</v>
      </c>
      <c r="G1221" s="8" t="s">
        <v>11066</v>
      </c>
      <c r="H1221" s="9">
        <v>33791</v>
      </c>
      <c r="I1221" s="69"/>
      <c r="J1221" s="70"/>
      <c r="K1221" s="71"/>
      <c r="L1221" s="77"/>
      <c r="M1221" s="78"/>
      <c r="N1221" t="str">
        <f t="shared" si="90"/>
        <v>3041</v>
      </c>
      <c r="O1221">
        <f t="shared" si="87"/>
        <v>3041</v>
      </c>
      <c r="P1221" s="29">
        <f t="shared" si="88"/>
        <v>329670</v>
      </c>
      <c r="Q1221" t="e">
        <f>+VLOOKUP(O1221,'Bảng kê HĐ 2022'!N$1912:R$4434,4,0)</f>
        <v>#N/A</v>
      </c>
      <c r="R1221" t="e">
        <f>+VLOOKUP(O1221,'Hàng trả'!#REF!,2,0)</f>
        <v>#REF!</v>
      </c>
    </row>
    <row r="1222" spans="1:18" hidden="1" x14ac:dyDescent="0.3">
      <c r="A1222" s="10">
        <v>4</v>
      </c>
      <c r="B1222" s="64"/>
      <c r="C1222" s="6" t="s">
        <v>12200</v>
      </c>
      <c r="D1222" s="7">
        <v>44648</v>
      </c>
      <c r="E1222" s="8" t="s">
        <v>10193</v>
      </c>
      <c r="F1222" s="9">
        <v>1515623</v>
      </c>
      <c r="G1222" s="8" t="s">
        <v>11066</v>
      </c>
      <c r="H1222" s="9">
        <v>155351</v>
      </c>
      <c r="I1222" s="69"/>
      <c r="J1222" s="70"/>
      <c r="K1222" s="71"/>
      <c r="L1222" s="77"/>
      <c r="M1222" s="78"/>
      <c r="N1222" t="str">
        <f t="shared" si="90"/>
        <v>4443</v>
      </c>
      <c r="O1222">
        <f t="shared" si="87"/>
        <v>4443</v>
      </c>
      <c r="P1222" s="29">
        <f t="shared" si="88"/>
        <v>1515623</v>
      </c>
      <c r="Q1222" t="e">
        <f>+VLOOKUP(O1222,'Bảng kê HĐ 2022'!N$1912:R$4434,4,0)</f>
        <v>#N/A</v>
      </c>
      <c r="R1222" t="e">
        <f>+VLOOKUP(O1222,'Hàng trả'!#REF!,2,0)</f>
        <v>#REF!</v>
      </c>
    </row>
    <row r="1223" spans="1:18" hidden="1" x14ac:dyDescent="0.3">
      <c r="A1223" s="10">
        <v>4</v>
      </c>
      <c r="B1223" s="64"/>
      <c r="C1223" s="6" t="s">
        <v>12201</v>
      </c>
      <c r="D1223" s="7">
        <v>44621</v>
      </c>
      <c r="E1223" s="8" t="s">
        <v>11123</v>
      </c>
      <c r="F1223" s="9">
        <v>400506</v>
      </c>
      <c r="G1223" s="8" t="s">
        <v>11066</v>
      </c>
      <c r="H1223" s="9">
        <v>41052</v>
      </c>
      <c r="I1223" s="69"/>
      <c r="J1223" s="70"/>
      <c r="K1223" s="71"/>
      <c r="L1223" s="77"/>
      <c r="M1223" s="78"/>
      <c r="N1223" t="str">
        <f t="shared" si="86"/>
        <v>14898</v>
      </c>
      <c r="O1223">
        <f t="shared" si="87"/>
        <v>14898</v>
      </c>
      <c r="P1223" s="29">
        <f t="shared" si="88"/>
        <v>400506</v>
      </c>
      <c r="Q1223" t="e">
        <f>+VLOOKUP(O1223,'Bảng kê HĐ 2022'!N$1912:R$4434,4,0)</f>
        <v>#N/A</v>
      </c>
      <c r="R1223" t="e">
        <f>+VLOOKUP(O1223,'Hàng trả'!#REF!,2,0)</f>
        <v>#REF!</v>
      </c>
    </row>
    <row r="1224" spans="1:18" hidden="1" x14ac:dyDescent="0.3">
      <c r="A1224" s="10">
        <v>4</v>
      </c>
      <c r="B1224" s="64"/>
      <c r="C1224" s="6" t="s">
        <v>12202</v>
      </c>
      <c r="D1224" s="7">
        <v>44621</v>
      </c>
      <c r="E1224" s="8" t="s">
        <v>11123</v>
      </c>
      <c r="F1224" s="9">
        <v>508899</v>
      </c>
      <c r="G1224" s="8" t="s">
        <v>11066</v>
      </c>
      <c r="H1224" s="9">
        <v>52162</v>
      </c>
      <c r="I1224" s="69"/>
      <c r="J1224" s="70"/>
      <c r="K1224" s="71"/>
      <c r="L1224" s="77"/>
      <c r="M1224" s="78"/>
      <c r="N1224" t="str">
        <f t="shared" si="86"/>
        <v>14949</v>
      </c>
      <c r="O1224">
        <f t="shared" si="87"/>
        <v>14949</v>
      </c>
      <c r="P1224" s="29">
        <f t="shared" si="88"/>
        <v>508899</v>
      </c>
      <c r="Q1224" t="e">
        <f>+VLOOKUP(O1224,'Bảng kê HĐ 2022'!N$1912:R$4434,4,0)</f>
        <v>#N/A</v>
      </c>
      <c r="R1224" t="e">
        <f>+VLOOKUP(O1224,'Hàng trả'!#REF!,2,0)</f>
        <v>#REF!</v>
      </c>
    </row>
    <row r="1225" spans="1:18" hidden="1" x14ac:dyDescent="0.3">
      <c r="A1225" s="10">
        <v>4</v>
      </c>
      <c r="B1225" s="64"/>
      <c r="C1225" s="6" t="s">
        <v>12203</v>
      </c>
      <c r="D1225" s="7">
        <v>44621</v>
      </c>
      <c r="E1225" s="8" t="s">
        <v>11136</v>
      </c>
      <c r="F1225" s="9">
        <v>1412275</v>
      </c>
      <c r="G1225" s="8" t="s">
        <v>11066</v>
      </c>
      <c r="H1225" s="9">
        <v>144758</v>
      </c>
      <c r="I1225" s="69"/>
      <c r="J1225" s="70"/>
      <c r="K1225" s="71"/>
      <c r="L1225" s="77"/>
      <c r="M1225" s="78"/>
      <c r="N1225" t="str">
        <f t="shared" ref="N1225:N1287" si="91">+RIGHT(C1225,5)</f>
        <v>14937</v>
      </c>
      <c r="O1225">
        <f t="shared" ref="O1225:O1288" si="92">+N1225*1</f>
        <v>14937</v>
      </c>
      <c r="P1225" s="29">
        <f t="shared" ref="P1225:P1288" si="93">+F1225</f>
        <v>1412275</v>
      </c>
      <c r="Q1225">
        <f>+VLOOKUP(O1225,'Bảng kê HĐ 2022'!N$1912:R$4434,4,0)</f>
        <v>0</v>
      </c>
      <c r="R1225" t="e">
        <f>+VLOOKUP(O1225,'Hàng trả'!#REF!,2,0)</f>
        <v>#REF!</v>
      </c>
    </row>
    <row r="1226" spans="1:18" hidden="1" x14ac:dyDescent="0.3">
      <c r="A1226" s="10">
        <v>4</v>
      </c>
      <c r="B1226" s="64"/>
      <c r="C1226" s="6" t="s">
        <v>12204</v>
      </c>
      <c r="D1226" s="7">
        <v>44621</v>
      </c>
      <c r="E1226" s="8" t="s">
        <v>11133</v>
      </c>
      <c r="F1226" s="9">
        <v>1057768</v>
      </c>
      <c r="G1226" s="8" t="s">
        <v>11066</v>
      </c>
      <c r="H1226" s="9">
        <v>108421</v>
      </c>
      <c r="I1226" s="69"/>
      <c r="J1226" s="70"/>
      <c r="K1226" s="71"/>
      <c r="L1226" s="77"/>
      <c r="M1226" s="78"/>
      <c r="N1226" t="str">
        <f t="shared" si="91"/>
        <v>14899</v>
      </c>
      <c r="O1226">
        <f t="shared" si="92"/>
        <v>14899</v>
      </c>
      <c r="P1226" s="29">
        <f t="shared" si="93"/>
        <v>1057768</v>
      </c>
      <c r="Q1226" t="e">
        <f>+VLOOKUP(O1226,'Bảng kê HĐ 2022'!N$1912:R$4434,4,0)</f>
        <v>#N/A</v>
      </c>
      <c r="R1226" t="e">
        <f>+VLOOKUP(O1226,'Hàng trả'!#REF!,2,0)</f>
        <v>#REF!</v>
      </c>
    </row>
    <row r="1227" spans="1:18" hidden="1" x14ac:dyDescent="0.3">
      <c r="A1227" s="10">
        <v>4</v>
      </c>
      <c r="B1227" s="64"/>
      <c r="C1227" s="6" t="s">
        <v>12205</v>
      </c>
      <c r="D1227" s="7">
        <v>44625</v>
      </c>
      <c r="E1227" s="8" t="s">
        <v>10193</v>
      </c>
      <c r="F1227" s="9">
        <v>1236572</v>
      </c>
      <c r="G1227" s="8" t="s">
        <v>11066</v>
      </c>
      <c r="H1227" s="9">
        <v>126749</v>
      </c>
      <c r="I1227" s="69"/>
      <c r="J1227" s="70"/>
      <c r="K1227" s="71"/>
      <c r="L1227" s="77"/>
      <c r="M1227" s="78"/>
      <c r="N1227" t="str">
        <f>+RIGHT(C1227,3)</f>
        <v>258</v>
      </c>
      <c r="O1227">
        <f t="shared" si="92"/>
        <v>258</v>
      </c>
      <c r="P1227" s="29">
        <f t="shared" si="93"/>
        <v>1236572</v>
      </c>
      <c r="Q1227" t="e">
        <f>+VLOOKUP(O1227,'Bảng kê HĐ 2022'!N$1912:R$4434,4,0)</f>
        <v>#N/A</v>
      </c>
      <c r="R1227" t="e">
        <f>+VLOOKUP(O1227,'Hàng trả'!#REF!,2,0)</f>
        <v>#REF!</v>
      </c>
    </row>
    <row r="1228" spans="1:18" hidden="1" x14ac:dyDescent="0.3">
      <c r="A1228" s="10">
        <v>4</v>
      </c>
      <c r="B1228" s="64"/>
      <c r="C1228" s="6" t="s">
        <v>12206</v>
      </c>
      <c r="D1228" s="7">
        <v>44630</v>
      </c>
      <c r="E1228" s="8" t="s">
        <v>10199</v>
      </c>
      <c r="F1228" s="9">
        <v>694602</v>
      </c>
      <c r="G1228" s="8" t="s">
        <v>11066</v>
      </c>
      <c r="H1228" s="9">
        <v>71197</v>
      </c>
      <c r="I1228" s="69"/>
      <c r="J1228" s="70"/>
      <c r="K1228" s="71"/>
      <c r="L1228" s="77"/>
      <c r="M1228" s="78"/>
      <c r="N1228" t="str">
        <f t="shared" si="91"/>
        <v>01160</v>
      </c>
      <c r="O1228">
        <f t="shared" si="92"/>
        <v>1160</v>
      </c>
      <c r="P1228" s="29">
        <f t="shared" si="93"/>
        <v>694602</v>
      </c>
      <c r="Q1228" t="e">
        <f>+VLOOKUP(O1228,'Bảng kê HĐ 2022'!N$1912:R$4434,4,0)</f>
        <v>#N/A</v>
      </c>
      <c r="R1228" t="e">
        <f>+VLOOKUP(O1228,'Hàng trả'!#REF!,2,0)</f>
        <v>#REF!</v>
      </c>
    </row>
    <row r="1229" spans="1:18" hidden="1" x14ac:dyDescent="0.3">
      <c r="A1229" s="10">
        <v>4</v>
      </c>
      <c r="B1229" s="64"/>
      <c r="C1229" s="6" t="s">
        <v>12207</v>
      </c>
      <c r="D1229" s="7">
        <v>44629</v>
      </c>
      <c r="E1229" s="8" t="s">
        <v>11123</v>
      </c>
      <c r="F1229" s="9">
        <v>1267223</v>
      </c>
      <c r="G1229" s="8" t="s">
        <v>11066</v>
      </c>
      <c r="H1229" s="9">
        <v>129890</v>
      </c>
      <c r="I1229" s="69"/>
      <c r="J1229" s="70"/>
      <c r="K1229" s="71"/>
      <c r="L1229" s="77"/>
      <c r="M1229" s="78"/>
      <c r="N1229" t="str">
        <f>+RIGHT(C1229,3)</f>
        <v>917</v>
      </c>
      <c r="O1229">
        <f t="shared" si="92"/>
        <v>917</v>
      </c>
      <c r="P1229" s="29">
        <f t="shared" si="93"/>
        <v>1267223</v>
      </c>
      <c r="Q1229" t="e">
        <f>+VLOOKUP(O1229,'Bảng kê HĐ 2022'!N$1912:R$4434,4,0)</f>
        <v>#N/A</v>
      </c>
      <c r="R1229" t="e">
        <f>+VLOOKUP(O1229,'Hàng trả'!#REF!,2,0)</f>
        <v>#REF!</v>
      </c>
    </row>
    <row r="1230" spans="1:18" hidden="1" x14ac:dyDescent="0.3">
      <c r="A1230" s="10">
        <v>4</v>
      </c>
      <c r="B1230" s="64"/>
      <c r="C1230" s="6" t="s">
        <v>12208</v>
      </c>
      <c r="D1230" s="7">
        <v>44630</v>
      </c>
      <c r="E1230" s="8" t="s">
        <v>11957</v>
      </c>
      <c r="F1230" s="9">
        <v>1002873</v>
      </c>
      <c r="G1230" s="8" t="s">
        <v>11066</v>
      </c>
      <c r="H1230" s="9">
        <v>102794</v>
      </c>
      <c r="I1230" s="69"/>
      <c r="J1230" s="70"/>
      <c r="K1230" s="71"/>
      <c r="L1230" s="77"/>
      <c r="M1230" s="78"/>
      <c r="N1230" t="str">
        <f t="shared" si="91"/>
        <v>01170</v>
      </c>
      <c r="O1230">
        <f t="shared" si="92"/>
        <v>1170</v>
      </c>
      <c r="P1230" s="29">
        <f t="shared" si="93"/>
        <v>1002873</v>
      </c>
      <c r="Q1230" t="e">
        <f>+VLOOKUP(O1230,'Bảng kê HĐ 2022'!N$1912:R$4434,4,0)</f>
        <v>#N/A</v>
      </c>
      <c r="R1230" t="e">
        <f>+VLOOKUP(O1230,'Hàng trả'!#REF!,2,0)</f>
        <v>#REF!</v>
      </c>
    </row>
    <row r="1231" spans="1:18" hidden="1" x14ac:dyDescent="0.3">
      <c r="A1231" s="10">
        <v>4</v>
      </c>
      <c r="B1231" s="64"/>
      <c r="C1231" s="6" t="s">
        <v>12209</v>
      </c>
      <c r="D1231" s="7">
        <v>44621</v>
      </c>
      <c r="E1231" s="8" t="s">
        <v>10193</v>
      </c>
      <c r="F1231" s="9">
        <v>567581</v>
      </c>
      <c r="G1231" s="8" t="s">
        <v>11066</v>
      </c>
      <c r="H1231" s="9">
        <v>58177</v>
      </c>
      <c r="I1231" s="69"/>
      <c r="J1231" s="70"/>
      <c r="K1231" s="71"/>
      <c r="L1231" s="77"/>
      <c r="M1231" s="78"/>
      <c r="N1231" t="str">
        <f t="shared" si="91"/>
        <v>14939</v>
      </c>
      <c r="O1231">
        <f t="shared" si="92"/>
        <v>14939</v>
      </c>
      <c r="P1231" s="29">
        <f t="shared" si="93"/>
        <v>567581</v>
      </c>
      <c r="Q1231">
        <f>+VLOOKUP(O1231,'Bảng kê HĐ 2022'!N$1912:R$4434,4,0)</f>
        <v>0</v>
      </c>
      <c r="R1231" t="e">
        <f>+VLOOKUP(O1231,'Hàng trả'!#REF!,2,0)</f>
        <v>#REF!</v>
      </c>
    </row>
    <row r="1232" spans="1:18" hidden="1" x14ac:dyDescent="0.3">
      <c r="A1232" s="10">
        <v>4</v>
      </c>
      <c r="B1232" s="64"/>
      <c r="C1232" s="6" t="s">
        <v>12210</v>
      </c>
      <c r="D1232" s="7">
        <v>44634</v>
      </c>
      <c r="E1232" s="8" t="s">
        <v>11095</v>
      </c>
      <c r="F1232" s="9">
        <v>2517367</v>
      </c>
      <c r="G1232" s="8" t="s">
        <v>11066</v>
      </c>
      <c r="H1232" s="9">
        <v>258030</v>
      </c>
      <c r="I1232" s="69"/>
      <c r="J1232" s="70"/>
      <c r="K1232" s="71"/>
      <c r="L1232" s="77"/>
      <c r="M1232" s="78"/>
      <c r="N1232" t="str">
        <f t="shared" si="91"/>
        <v>01772</v>
      </c>
      <c r="O1232">
        <f t="shared" si="92"/>
        <v>1772</v>
      </c>
      <c r="P1232" s="29">
        <f t="shared" si="93"/>
        <v>2517367</v>
      </c>
      <c r="Q1232" t="e">
        <f>+VLOOKUP(O1232,'Bảng kê HĐ 2022'!N$1912:R$4434,4,0)</f>
        <v>#N/A</v>
      </c>
      <c r="R1232" t="e">
        <f>+VLOOKUP(O1232,'Hàng trả'!#REF!,2,0)</f>
        <v>#REF!</v>
      </c>
    </row>
    <row r="1233" spans="1:18" hidden="1" x14ac:dyDescent="0.3">
      <c r="A1233" s="10">
        <v>4</v>
      </c>
      <c r="B1233" s="64"/>
      <c r="C1233" s="6" t="s">
        <v>12211</v>
      </c>
      <c r="D1233" s="7">
        <v>44638</v>
      </c>
      <c r="E1233" s="8" t="s">
        <v>11078</v>
      </c>
      <c r="F1233" s="9">
        <v>1660688</v>
      </c>
      <c r="G1233" s="8" t="s">
        <v>11066</v>
      </c>
      <c r="H1233" s="9">
        <v>170221</v>
      </c>
      <c r="I1233" s="69"/>
      <c r="J1233" s="70"/>
      <c r="K1233" s="71"/>
      <c r="L1233" s="77"/>
      <c r="M1233" s="78"/>
      <c r="N1233" t="str">
        <f t="shared" si="91"/>
        <v>02819</v>
      </c>
      <c r="O1233">
        <f t="shared" si="92"/>
        <v>2819</v>
      </c>
      <c r="P1233" s="29">
        <f t="shared" si="93"/>
        <v>1660688</v>
      </c>
      <c r="Q1233" t="e">
        <f>+VLOOKUP(O1233,'Bảng kê HĐ 2022'!N$1912:R$4434,4,0)</f>
        <v>#N/A</v>
      </c>
      <c r="R1233" t="e">
        <f>+VLOOKUP(O1233,'Hàng trả'!#REF!,2,0)</f>
        <v>#REF!</v>
      </c>
    </row>
    <row r="1234" spans="1:18" hidden="1" x14ac:dyDescent="0.3">
      <c r="A1234" s="10">
        <v>4</v>
      </c>
      <c r="B1234" s="64"/>
      <c r="C1234" s="6" t="s">
        <v>12212</v>
      </c>
      <c r="D1234" s="7">
        <v>44631</v>
      </c>
      <c r="E1234" s="8" t="s">
        <v>10199</v>
      </c>
      <c r="F1234" s="9">
        <v>1538206</v>
      </c>
      <c r="G1234" s="8" t="s">
        <v>11066</v>
      </c>
      <c r="H1234" s="9">
        <v>157666</v>
      </c>
      <c r="I1234" s="69"/>
      <c r="J1234" s="70"/>
      <c r="K1234" s="71"/>
      <c r="L1234" s="77"/>
      <c r="M1234" s="78"/>
      <c r="N1234" t="str">
        <f t="shared" si="91"/>
        <v>01346</v>
      </c>
      <c r="O1234">
        <f t="shared" si="92"/>
        <v>1346</v>
      </c>
      <c r="P1234" s="29">
        <f t="shared" si="93"/>
        <v>1538206</v>
      </c>
      <c r="Q1234" t="e">
        <f>+VLOOKUP(O1234,'Bảng kê HĐ 2022'!N$1912:R$4434,4,0)</f>
        <v>#N/A</v>
      </c>
      <c r="R1234" t="e">
        <f>+VLOOKUP(O1234,'Hàng trả'!#REF!,2,0)</f>
        <v>#REF!</v>
      </c>
    </row>
    <row r="1235" spans="1:18" hidden="1" x14ac:dyDescent="0.3">
      <c r="A1235" s="10">
        <v>4</v>
      </c>
      <c r="B1235" s="64"/>
      <c r="C1235" s="6" t="s">
        <v>12213</v>
      </c>
      <c r="D1235" s="7">
        <v>44624</v>
      </c>
      <c r="E1235" s="8" t="s">
        <v>10203</v>
      </c>
      <c r="F1235" s="9">
        <v>1657309</v>
      </c>
      <c r="G1235" s="8" t="s">
        <v>11066</v>
      </c>
      <c r="H1235" s="9">
        <v>169874</v>
      </c>
      <c r="I1235" s="69"/>
      <c r="J1235" s="70"/>
      <c r="K1235" s="71"/>
      <c r="L1235" s="77"/>
      <c r="M1235" s="78"/>
      <c r="N1235" t="str">
        <f>+RIGHT(C1235,2)</f>
        <v>47</v>
      </c>
      <c r="O1235">
        <f t="shared" si="92"/>
        <v>47</v>
      </c>
      <c r="P1235" s="29">
        <f t="shared" si="93"/>
        <v>1657309</v>
      </c>
      <c r="Q1235" t="e">
        <f>+VLOOKUP(O1235,'Bảng kê HĐ 2022'!N$1912:R$4434,4,0)</f>
        <v>#N/A</v>
      </c>
      <c r="R1235" t="e">
        <f>+VLOOKUP(O1235,'Hàng trả'!#REF!,2,0)</f>
        <v>#REF!</v>
      </c>
    </row>
    <row r="1236" spans="1:18" hidden="1" x14ac:dyDescent="0.3">
      <c r="A1236" s="10">
        <v>4</v>
      </c>
      <c r="B1236" s="64"/>
      <c r="C1236" s="6" t="s">
        <v>12214</v>
      </c>
      <c r="D1236" s="7">
        <v>44631</v>
      </c>
      <c r="E1236" s="8" t="s">
        <v>10220</v>
      </c>
      <c r="F1236" s="9">
        <v>1306247</v>
      </c>
      <c r="G1236" s="8" t="s">
        <v>11066</v>
      </c>
      <c r="H1236" s="9">
        <v>133890</v>
      </c>
      <c r="I1236" s="69"/>
      <c r="J1236" s="70"/>
      <c r="K1236" s="71"/>
      <c r="L1236" s="77"/>
      <c r="M1236" s="78"/>
      <c r="N1236" t="str">
        <f t="shared" si="91"/>
        <v>01448</v>
      </c>
      <c r="O1236">
        <f t="shared" si="92"/>
        <v>1448</v>
      </c>
      <c r="P1236" s="29">
        <f t="shared" si="93"/>
        <v>1306247</v>
      </c>
      <c r="Q1236" t="e">
        <f>+VLOOKUP(O1236,'Bảng kê HĐ 2022'!N$1912:R$4434,4,0)</f>
        <v>#N/A</v>
      </c>
      <c r="R1236" t="e">
        <f>+VLOOKUP(O1236,'Hàng trả'!#REF!,2,0)</f>
        <v>#REF!</v>
      </c>
    </row>
    <row r="1237" spans="1:18" hidden="1" x14ac:dyDescent="0.3">
      <c r="A1237" s="10">
        <v>4</v>
      </c>
      <c r="B1237" s="64"/>
      <c r="C1237" s="6" t="s">
        <v>12215</v>
      </c>
      <c r="D1237" s="7">
        <v>44641</v>
      </c>
      <c r="E1237" s="8" t="s">
        <v>11078</v>
      </c>
      <c r="F1237" s="9">
        <v>918945</v>
      </c>
      <c r="G1237" s="8" t="s">
        <v>11066</v>
      </c>
      <c r="H1237" s="9">
        <v>94192</v>
      </c>
      <c r="I1237" s="69"/>
      <c r="J1237" s="70"/>
      <c r="K1237" s="71"/>
      <c r="L1237" s="77"/>
      <c r="M1237" s="78"/>
      <c r="N1237" t="str">
        <f t="shared" si="91"/>
        <v>03064</v>
      </c>
      <c r="O1237">
        <f t="shared" si="92"/>
        <v>3064</v>
      </c>
      <c r="P1237" s="29">
        <f t="shared" si="93"/>
        <v>918945</v>
      </c>
      <c r="Q1237" t="e">
        <f>+VLOOKUP(O1237,'Bảng kê HĐ 2022'!N$1912:R$4434,4,0)</f>
        <v>#N/A</v>
      </c>
      <c r="R1237" t="e">
        <f>+VLOOKUP(O1237,'Hàng trả'!#REF!,2,0)</f>
        <v>#REF!</v>
      </c>
    </row>
    <row r="1238" spans="1:18" hidden="1" x14ac:dyDescent="0.3">
      <c r="A1238" s="10">
        <v>4</v>
      </c>
      <c r="B1238" s="64"/>
      <c r="C1238" s="6" t="s">
        <v>12216</v>
      </c>
      <c r="D1238" s="7">
        <v>44638</v>
      </c>
      <c r="E1238" s="8" t="s">
        <v>12217</v>
      </c>
      <c r="F1238" s="9">
        <v>719656</v>
      </c>
      <c r="G1238" s="8" t="s">
        <v>11066</v>
      </c>
      <c r="H1238" s="9">
        <v>73765</v>
      </c>
      <c r="I1238" s="69"/>
      <c r="J1238" s="70"/>
      <c r="K1238" s="71"/>
      <c r="L1238" s="77"/>
      <c r="M1238" s="78"/>
      <c r="N1238" t="str">
        <f t="shared" si="91"/>
        <v>02808</v>
      </c>
      <c r="O1238">
        <f t="shared" si="92"/>
        <v>2808</v>
      </c>
      <c r="P1238" s="29">
        <f t="shared" si="93"/>
        <v>719656</v>
      </c>
      <c r="Q1238" t="e">
        <f>+VLOOKUP(O1238,'Bảng kê HĐ 2022'!N$1912:R$4434,4,0)</f>
        <v>#N/A</v>
      </c>
      <c r="R1238" t="e">
        <f>+VLOOKUP(O1238,'Hàng trả'!#REF!,2,0)</f>
        <v>#REF!</v>
      </c>
    </row>
    <row r="1239" spans="1:18" hidden="1" x14ac:dyDescent="0.3">
      <c r="A1239" s="10">
        <v>4</v>
      </c>
      <c r="B1239" s="64"/>
      <c r="C1239" s="6" t="s">
        <v>12218</v>
      </c>
      <c r="D1239" s="7">
        <v>44645</v>
      </c>
      <c r="E1239" s="8" t="s">
        <v>11095</v>
      </c>
      <c r="F1239" s="9">
        <v>630811</v>
      </c>
      <c r="G1239" s="8" t="s">
        <v>11066</v>
      </c>
      <c r="H1239" s="9">
        <v>64658</v>
      </c>
      <c r="I1239" s="69"/>
      <c r="J1239" s="70"/>
      <c r="K1239" s="71"/>
      <c r="L1239" s="77"/>
      <c r="M1239" s="78"/>
      <c r="N1239" t="str">
        <f t="shared" si="91"/>
        <v>03824</v>
      </c>
      <c r="O1239">
        <f t="shared" si="92"/>
        <v>3824</v>
      </c>
      <c r="P1239" s="29">
        <f t="shared" si="93"/>
        <v>630811</v>
      </c>
      <c r="Q1239" t="e">
        <f>+VLOOKUP(O1239,'Bảng kê HĐ 2022'!N$1912:R$4434,4,0)</f>
        <v>#N/A</v>
      </c>
      <c r="R1239" t="e">
        <f>+VLOOKUP(O1239,'Hàng trả'!#REF!,2,0)</f>
        <v>#REF!</v>
      </c>
    </row>
    <row r="1240" spans="1:18" hidden="1" x14ac:dyDescent="0.3">
      <c r="A1240" s="10">
        <v>4</v>
      </c>
      <c r="B1240" s="64"/>
      <c r="C1240" s="6" t="s">
        <v>12219</v>
      </c>
      <c r="D1240" s="7">
        <v>44634</v>
      </c>
      <c r="E1240" s="8" t="s">
        <v>11078</v>
      </c>
      <c r="F1240" s="9">
        <v>1146108</v>
      </c>
      <c r="G1240" s="8" t="s">
        <v>11066</v>
      </c>
      <c r="H1240" s="9">
        <v>117476</v>
      </c>
      <c r="I1240" s="69"/>
      <c r="J1240" s="70"/>
      <c r="K1240" s="71"/>
      <c r="L1240" s="77"/>
      <c r="M1240" s="78"/>
      <c r="N1240" t="str">
        <f t="shared" si="91"/>
        <v>01781</v>
      </c>
      <c r="O1240">
        <f t="shared" si="92"/>
        <v>1781</v>
      </c>
      <c r="P1240" s="29">
        <f t="shared" si="93"/>
        <v>1146108</v>
      </c>
      <c r="Q1240" t="e">
        <f>+VLOOKUP(O1240,'Bảng kê HĐ 2022'!N$1912:R$4434,4,0)</f>
        <v>#N/A</v>
      </c>
      <c r="R1240" t="e">
        <f>+VLOOKUP(O1240,'Hàng trả'!#REF!,2,0)</f>
        <v>#REF!</v>
      </c>
    </row>
    <row r="1241" spans="1:18" hidden="1" x14ac:dyDescent="0.3">
      <c r="A1241" s="10">
        <v>4</v>
      </c>
      <c r="B1241" s="64"/>
      <c r="C1241" s="6" t="s">
        <v>12220</v>
      </c>
      <c r="D1241" s="7">
        <v>44631</v>
      </c>
      <c r="E1241" s="8" t="s">
        <v>10193</v>
      </c>
      <c r="F1241" s="9">
        <v>396527</v>
      </c>
      <c r="G1241" s="8" t="s">
        <v>11066</v>
      </c>
      <c r="H1241" s="9">
        <v>40644</v>
      </c>
      <c r="I1241" s="69"/>
      <c r="J1241" s="70"/>
      <c r="K1241" s="71"/>
      <c r="L1241" s="77"/>
      <c r="M1241" s="78"/>
      <c r="N1241" t="str">
        <f>+RIGHT(C1241,4)</f>
        <v>1450</v>
      </c>
      <c r="O1241">
        <f t="shared" si="92"/>
        <v>1450</v>
      </c>
      <c r="P1241" s="29">
        <f t="shared" si="93"/>
        <v>396527</v>
      </c>
      <c r="Q1241" t="e">
        <f>+VLOOKUP(O1241,'Bảng kê HĐ 2022'!N$1912:R$4434,4,0)</f>
        <v>#N/A</v>
      </c>
      <c r="R1241" t="e">
        <f>+VLOOKUP(O1241,'Hàng trả'!#REF!,2,0)</f>
        <v>#REF!</v>
      </c>
    </row>
    <row r="1242" spans="1:18" hidden="1" x14ac:dyDescent="0.3">
      <c r="A1242" s="10">
        <v>4</v>
      </c>
      <c r="B1242" s="64"/>
      <c r="C1242" s="6" t="s">
        <v>12221</v>
      </c>
      <c r="D1242" s="7">
        <v>44645</v>
      </c>
      <c r="E1242" s="8" t="s">
        <v>11078</v>
      </c>
      <c r="F1242" s="9">
        <v>510350</v>
      </c>
      <c r="G1242" s="8" t="s">
        <v>11066</v>
      </c>
      <c r="H1242" s="9">
        <v>52311</v>
      </c>
      <c r="I1242" s="69"/>
      <c r="J1242" s="70"/>
      <c r="K1242" s="71"/>
      <c r="L1242" s="77"/>
      <c r="M1242" s="78"/>
      <c r="N1242" t="str">
        <f t="shared" si="91"/>
        <v>03833</v>
      </c>
      <c r="O1242">
        <f t="shared" si="92"/>
        <v>3833</v>
      </c>
      <c r="P1242" s="29">
        <f t="shared" si="93"/>
        <v>510350</v>
      </c>
      <c r="Q1242" t="e">
        <f>+VLOOKUP(O1242,'Bảng kê HĐ 2022'!N$1912:R$4434,4,0)</f>
        <v>#N/A</v>
      </c>
      <c r="R1242" t="e">
        <f>+VLOOKUP(O1242,'Hàng trả'!#REF!,2,0)</f>
        <v>#REF!</v>
      </c>
    </row>
    <row r="1243" spans="1:18" hidden="1" x14ac:dyDescent="0.3">
      <c r="A1243" s="10">
        <v>4</v>
      </c>
      <c r="B1243" s="64"/>
      <c r="C1243" s="6" t="s">
        <v>12222</v>
      </c>
      <c r="D1243" s="7">
        <v>44627</v>
      </c>
      <c r="E1243" s="8" t="s">
        <v>11120</v>
      </c>
      <c r="F1243" s="9">
        <v>779851</v>
      </c>
      <c r="G1243" s="8" t="s">
        <v>11066</v>
      </c>
      <c r="H1243" s="9">
        <v>79935</v>
      </c>
      <c r="I1243" s="69"/>
      <c r="J1243" s="70"/>
      <c r="K1243" s="71"/>
      <c r="L1243" s="77"/>
      <c r="M1243" s="78"/>
      <c r="N1243" t="str">
        <f t="shared" si="91"/>
        <v>00468</v>
      </c>
      <c r="O1243">
        <f t="shared" si="92"/>
        <v>468</v>
      </c>
      <c r="P1243" s="29">
        <f t="shared" si="93"/>
        <v>779851</v>
      </c>
      <c r="Q1243" t="e">
        <f>+VLOOKUP(O1243,'Bảng kê HĐ 2022'!N$1912:R$4434,4,0)</f>
        <v>#N/A</v>
      </c>
      <c r="R1243" t="e">
        <f>+VLOOKUP(O1243,'Hàng trả'!#REF!,2,0)</f>
        <v>#REF!</v>
      </c>
    </row>
    <row r="1244" spans="1:18" hidden="1" x14ac:dyDescent="0.3">
      <c r="A1244" s="10">
        <v>4</v>
      </c>
      <c r="B1244" s="64"/>
      <c r="C1244" s="6" t="s">
        <v>12223</v>
      </c>
      <c r="D1244" s="7">
        <v>44642</v>
      </c>
      <c r="E1244" s="8" t="s">
        <v>10193</v>
      </c>
      <c r="F1244" s="9">
        <v>396527</v>
      </c>
      <c r="G1244" s="8" t="s">
        <v>11066</v>
      </c>
      <c r="H1244" s="9">
        <v>40644</v>
      </c>
      <c r="I1244" s="69"/>
      <c r="J1244" s="70"/>
      <c r="K1244" s="71"/>
      <c r="L1244" s="77"/>
      <c r="M1244" s="78"/>
      <c r="N1244" t="str">
        <f>+RIGHT(C1244,4)</f>
        <v>3266</v>
      </c>
      <c r="O1244">
        <f t="shared" si="92"/>
        <v>3266</v>
      </c>
      <c r="P1244" s="29">
        <f t="shared" si="93"/>
        <v>396527</v>
      </c>
      <c r="Q1244" t="e">
        <f>+VLOOKUP(O1244,'Bảng kê HĐ 2022'!N$1912:R$4434,4,0)</f>
        <v>#N/A</v>
      </c>
      <c r="R1244" t="e">
        <f>+VLOOKUP(O1244,'Hàng trả'!#REF!,2,0)</f>
        <v>#REF!</v>
      </c>
    </row>
    <row r="1245" spans="1:18" hidden="1" x14ac:dyDescent="0.3">
      <c r="A1245" s="10">
        <v>4</v>
      </c>
      <c r="B1245" s="64"/>
      <c r="C1245" s="6" t="s">
        <v>12224</v>
      </c>
      <c r="D1245" s="7">
        <v>44646</v>
      </c>
      <c r="E1245" s="8" t="s">
        <v>10304</v>
      </c>
      <c r="F1245" s="9">
        <v>1816860</v>
      </c>
      <c r="G1245" s="8" t="s">
        <v>11066</v>
      </c>
      <c r="H1245" s="9">
        <v>186228</v>
      </c>
      <c r="I1245" s="69"/>
      <c r="J1245" s="70"/>
      <c r="K1245" s="71"/>
      <c r="L1245" s="77"/>
      <c r="M1245" s="78"/>
      <c r="N1245" t="str">
        <f t="shared" si="91"/>
        <v>04111</v>
      </c>
      <c r="O1245">
        <f t="shared" si="92"/>
        <v>4111</v>
      </c>
      <c r="P1245" s="29">
        <f t="shared" si="93"/>
        <v>1816860</v>
      </c>
      <c r="Q1245" t="e">
        <f>+VLOOKUP(O1245,'Bảng kê HĐ 2022'!N$1912:R$4434,4,0)</f>
        <v>#N/A</v>
      </c>
      <c r="R1245" t="e">
        <f>+VLOOKUP(O1245,'Hàng trả'!#REF!,2,0)</f>
        <v>#REF!</v>
      </c>
    </row>
    <row r="1246" spans="1:18" hidden="1" x14ac:dyDescent="0.3">
      <c r="A1246" s="10">
        <v>4</v>
      </c>
      <c r="B1246" s="64"/>
      <c r="C1246" s="6" t="s">
        <v>12225</v>
      </c>
      <c r="D1246" s="7">
        <v>44648</v>
      </c>
      <c r="E1246" s="8" t="s">
        <v>12021</v>
      </c>
      <c r="F1246" s="9">
        <v>1513652</v>
      </c>
      <c r="G1246" s="8" t="s">
        <v>11066</v>
      </c>
      <c r="H1246" s="9">
        <v>155149</v>
      </c>
      <c r="I1246" s="69"/>
      <c r="J1246" s="70"/>
      <c r="K1246" s="71"/>
      <c r="L1246" s="77"/>
      <c r="M1246" s="78"/>
      <c r="N1246" t="str">
        <f t="shared" si="91"/>
        <v>04365</v>
      </c>
      <c r="O1246">
        <f t="shared" si="92"/>
        <v>4365</v>
      </c>
      <c r="P1246" s="29">
        <f t="shared" si="93"/>
        <v>1513652</v>
      </c>
      <c r="Q1246" t="e">
        <f>+VLOOKUP(O1246,'Bảng kê HĐ 2022'!N$1912:R$4434,4,0)</f>
        <v>#N/A</v>
      </c>
      <c r="R1246" t="e">
        <f>+VLOOKUP(O1246,'Hàng trả'!#REF!,2,0)</f>
        <v>#REF!</v>
      </c>
    </row>
    <row r="1247" spans="1:18" hidden="1" x14ac:dyDescent="0.3">
      <c r="A1247" s="10">
        <v>4</v>
      </c>
      <c r="B1247" s="64"/>
      <c r="C1247" s="6" t="s">
        <v>12226</v>
      </c>
      <c r="D1247" s="7">
        <v>44629</v>
      </c>
      <c r="E1247" s="8" t="s">
        <v>10199</v>
      </c>
      <c r="F1247" s="9">
        <v>1108612</v>
      </c>
      <c r="G1247" s="8" t="s">
        <v>11066</v>
      </c>
      <c r="H1247" s="9">
        <v>113633</v>
      </c>
      <c r="I1247" s="69"/>
      <c r="J1247" s="70"/>
      <c r="K1247" s="71"/>
      <c r="L1247" s="77"/>
      <c r="M1247" s="78"/>
      <c r="N1247" t="str">
        <f t="shared" si="91"/>
        <v>00915</v>
      </c>
      <c r="O1247">
        <f t="shared" si="92"/>
        <v>915</v>
      </c>
      <c r="P1247" s="29">
        <f t="shared" si="93"/>
        <v>1108612</v>
      </c>
      <c r="Q1247" t="e">
        <f>+VLOOKUP(O1247,'Bảng kê HĐ 2022'!N$1912:R$4434,4,0)</f>
        <v>#N/A</v>
      </c>
      <c r="R1247" t="e">
        <f>+VLOOKUP(O1247,'Hàng trả'!#REF!,2,0)</f>
        <v>#REF!</v>
      </c>
    </row>
    <row r="1248" spans="1:18" hidden="1" x14ac:dyDescent="0.3">
      <c r="A1248" s="10">
        <v>4</v>
      </c>
      <c r="B1248" s="64"/>
      <c r="C1248" s="6" t="s">
        <v>12227</v>
      </c>
      <c r="D1248" s="7">
        <v>44648</v>
      </c>
      <c r="E1248" s="8" t="s">
        <v>12081</v>
      </c>
      <c r="F1248" s="9">
        <v>1038047</v>
      </c>
      <c r="G1248" s="8" t="s">
        <v>11066</v>
      </c>
      <c r="H1248" s="9">
        <v>106400</v>
      </c>
      <c r="I1248" s="69"/>
      <c r="J1248" s="70"/>
      <c r="K1248" s="71"/>
      <c r="L1248" s="77"/>
      <c r="M1248" s="78"/>
      <c r="N1248" t="str">
        <f t="shared" si="91"/>
        <v>04358</v>
      </c>
      <c r="O1248">
        <f t="shared" si="92"/>
        <v>4358</v>
      </c>
      <c r="P1248" s="29">
        <f t="shared" si="93"/>
        <v>1038047</v>
      </c>
      <c r="Q1248" t="e">
        <f>+VLOOKUP(O1248,'Bảng kê HĐ 2022'!N$1912:R$4434,4,0)</f>
        <v>#N/A</v>
      </c>
      <c r="R1248" t="e">
        <f>+VLOOKUP(O1248,'Hàng trả'!#REF!,2,0)</f>
        <v>#REF!</v>
      </c>
    </row>
    <row r="1249" spans="1:18" hidden="1" x14ac:dyDescent="0.3">
      <c r="A1249" s="10">
        <v>4</v>
      </c>
      <c r="B1249" s="64"/>
      <c r="C1249" s="6" t="s">
        <v>12228</v>
      </c>
      <c r="D1249" s="7">
        <v>44649</v>
      </c>
      <c r="E1249" s="8" t="s">
        <v>10193</v>
      </c>
      <c r="F1249" s="9">
        <v>630811</v>
      </c>
      <c r="G1249" s="8" t="s">
        <v>11066</v>
      </c>
      <c r="H1249" s="9">
        <v>64658</v>
      </c>
      <c r="I1249" s="69"/>
      <c r="J1249" s="70"/>
      <c r="K1249" s="71"/>
      <c r="L1249" s="77"/>
      <c r="M1249" s="78"/>
      <c r="N1249" t="str">
        <f t="shared" si="91"/>
        <v>04663</v>
      </c>
      <c r="O1249">
        <f t="shared" si="92"/>
        <v>4663</v>
      </c>
      <c r="P1249" s="29">
        <f t="shared" si="93"/>
        <v>630811</v>
      </c>
      <c r="Q1249" t="e">
        <f>+VLOOKUP(O1249,'Bảng kê HĐ 2022'!N$1912:R$4434,4,0)</f>
        <v>#N/A</v>
      </c>
      <c r="R1249" t="e">
        <f>+VLOOKUP(O1249,'Hàng trả'!#REF!,2,0)</f>
        <v>#REF!</v>
      </c>
    </row>
    <row r="1250" spans="1:18" hidden="1" x14ac:dyDescent="0.3">
      <c r="A1250" s="10">
        <v>4</v>
      </c>
      <c r="B1250" s="64"/>
      <c r="C1250" s="6" t="s">
        <v>12229</v>
      </c>
      <c r="D1250" s="7">
        <v>44643</v>
      </c>
      <c r="E1250" s="8" t="s">
        <v>11210</v>
      </c>
      <c r="F1250" s="9">
        <v>2264404</v>
      </c>
      <c r="G1250" s="8" t="s">
        <v>11066</v>
      </c>
      <c r="H1250" s="9">
        <v>232101</v>
      </c>
      <c r="I1250" s="69"/>
      <c r="J1250" s="70"/>
      <c r="K1250" s="71"/>
      <c r="L1250" s="77"/>
      <c r="M1250" s="78"/>
      <c r="N1250" t="str">
        <f t="shared" si="91"/>
        <v>03437</v>
      </c>
      <c r="O1250">
        <f t="shared" si="92"/>
        <v>3437</v>
      </c>
      <c r="P1250" s="29">
        <f t="shared" si="93"/>
        <v>2264404</v>
      </c>
      <c r="Q1250" t="e">
        <f>+VLOOKUP(O1250,'Bảng kê HĐ 2022'!N$1912:R$4434,4,0)</f>
        <v>#N/A</v>
      </c>
      <c r="R1250" t="e">
        <f>+VLOOKUP(O1250,'Hàng trả'!#REF!,2,0)</f>
        <v>#REF!</v>
      </c>
    </row>
    <row r="1251" spans="1:18" hidden="1" x14ac:dyDescent="0.3">
      <c r="A1251" s="10">
        <v>4</v>
      </c>
      <c r="B1251" s="64"/>
      <c r="C1251" s="6" t="s">
        <v>12230</v>
      </c>
      <c r="D1251" s="7">
        <v>44649</v>
      </c>
      <c r="E1251" s="8" t="s">
        <v>11120</v>
      </c>
      <c r="F1251" s="9">
        <v>1392768</v>
      </c>
      <c r="G1251" s="8" t="s">
        <v>11066</v>
      </c>
      <c r="H1251" s="9">
        <v>142759</v>
      </c>
      <c r="I1251" s="69"/>
      <c r="J1251" s="70"/>
      <c r="K1251" s="71"/>
      <c r="L1251" s="77"/>
      <c r="M1251" s="78"/>
      <c r="N1251" t="str">
        <f t="shared" si="91"/>
        <v>04660</v>
      </c>
      <c r="O1251">
        <f t="shared" si="92"/>
        <v>4660</v>
      </c>
      <c r="P1251" s="29">
        <f t="shared" si="93"/>
        <v>1392768</v>
      </c>
      <c r="Q1251" t="e">
        <f>+VLOOKUP(O1251,'Bảng kê HĐ 2022'!N$1912:R$4434,4,0)</f>
        <v>#N/A</v>
      </c>
      <c r="R1251" t="e">
        <f>+VLOOKUP(O1251,'Hàng trả'!#REF!,2,0)</f>
        <v>#REF!</v>
      </c>
    </row>
    <row r="1252" spans="1:18" hidden="1" x14ac:dyDescent="0.3">
      <c r="A1252" s="10">
        <v>4</v>
      </c>
      <c r="B1252" s="64"/>
      <c r="C1252" s="6" t="s">
        <v>12231</v>
      </c>
      <c r="D1252" s="7">
        <v>44645</v>
      </c>
      <c r="E1252" s="8" t="s">
        <v>11078</v>
      </c>
      <c r="F1252" s="9">
        <v>1317001</v>
      </c>
      <c r="G1252" s="8" t="s">
        <v>11066</v>
      </c>
      <c r="H1252" s="9">
        <v>134993</v>
      </c>
      <c r="I1252" s="69"/>
      <c r="J1252" s="70"/>
      <c r="K1252" s="71"/>
      <c r="L1252" s="77"/>
      <c r="M1252" s="78"/>
      <c r="N1252" t="str">
        <f t="shared" si="91"/>
        <v>03817</v>
      </c>
      <c r="O1252">
        <f t="shared" si="92"/>
        <v>3817</v>
      </c>
      <c r="P1252" s="29">
        <f t="shared" si="93"/>
        <v>1317001</v>
      </c>
      <c r="Q1252" t="e">
        <f>+VLOOKUP(O1252,'Bảng kê HĐ 2022'!N$1912:R$4434,4,0)</f>
        <v>#N/A</v>
      </c>
      <c r="R1252" t="e">
        <f>+VLOOKUP(O1252,'Hàng trả'!#REF!,2,0)</f>
        <v>#REF!</v>
      </c>
    </row>
    <row r="1253" spans="1:18" hidden="1" x14ac:dyDescent="0.3">
      <c r="A1253" s="10">
        <v>4</v>
      </c>
      <c r="B1253" s="64"/>
      <c r="C1253" s="6" t="s">
        <v>12232</v>
      </c>
      <c r="D1253" s="7">
        <v>44651</v>
      </c>
      <c r="E1253" s="8" t="s">
        <v>12233</v>
      </c>
      <c r="F1253" s="9">
        <v>719656</v>
      </c>
      <c r="G1253" s="8" t="s">
        <v>11066</v>
      </c>
      <c r="H1253" s="9">
        <v>73765</v>
      </c>
      <c r="I1253" s="69"/>
      <c r="J1253" s="70"/>
      <c r="K1253" s="71"/>
      <c r="L1253" s="77"/>
      <c r="M1253" s="78"/>
      <c r="N1253" t="str">
        <f t="shared" si="91"/>
        <v>04736</v>
      </c>
      <c r="O1253">
        <f t="shared" si="92"/>
        <v>4736</v>
      </c>
      <c r="P1253" s="29">
        <f t="shared" si="93"/>
        <v>719656</v>
      </c>
      <c r="Q1253" t="e">
        <f>+VLOOKUP(O1253,'Bảng kê HĐ 2022'!N$1912:R$4434,4,0)</f>
        <v>#N/A</v>
      </c>
      <c r="R1253" t="e">
        <f>+VLOOKUP(O1253,'Hàng trả'!#REF!,2,0)</f>
        <v>#REF!</v>
      </c>
    </row>
    <row r="1254" spans="1:18" hidden="1" x14ac:dyDescent="0.3">
      <c r="A1254" s="10">
        <v>4</v>
      </c>
      <c r="B1254" s="64"/>
      <c r="C1254" s="6" t="s">
        <v>12234</v>
      </c>
      <c r="D1254" s="7">
        <v>44621</v>
      </c>
      <c r="E1254" s="8" t="s">
        <v>11133</v>
      </c>
      <c r="F1254" s="9">
        <v>623690</v>
      </c>
      <c r="G1254" s="8" t="s">
        <v>11066</v>
      </c>
      <c r="H1254" s="9">
        <v>63928</v>
      </c>
      <c r="I1254" s="69"/>
      <c r="J1254" s="70"/>
      <c r="K1254" s="71"/>
      <c r="L1254" s="77"/>
      <c r="M1254" s="78"/>
      <c r="N1254" t="str">
        <f t="shared" si="91"/>
        <v>14919</v>
      </c>
      <c r="O1254">
        <f t="shared" si="92"/>
        <v>14919</v>
      </c>
      <c r="P1254" s="29">
        <f t="shared" si="93"/>
        <v>623690</v>
      </c>
      <c r="Q1254" t="e">
        <f>+VLOOKUP(O1254,'Bảng kê HĐ 2022'!N$1912:R$4434,4,0)</f>
        <v>#N/A</v>
      </c>
      <c r="R1254" t="e">
        <f>+VLOOKUP(O1254,'Hàng trả'!#REF!,2,0)</f>
        <v>#REF!</v>
      </c>
    </row>
    <row r="1255" spans="1:18" hidden="1" x14ac:dyDescent="0.3">
      <c r="A1255" s="10">
        <v>4</v>
      </c>
      <c r="B1255" s="64"/>
      <c r="C1255" s="6" t="s">
        <v>12235</v>
      </c>
      <c r="D1255" s="7">
        <v>44624</v>
      </c>
      <c r="E1255" s="8" t="s">
        <v>10304</v>
      </c>
      <c r="F1255" s="9">
        <v>652778</v>
      </c>
      <c r="G1255" s="8" t="s">
        <v>11066</v>
      </c>
      <c r="H1255" s="9">
        <v>66910</v>
      </c>
      <c r="I1255" s="69"/>
      <c r="J1255" s="70"/>
      <c r="K1255" s="71"/>
      <c r="L1255" s="77"/>
      <c r="M1255" s="78"/>
      <c r="N1255" t="str">
        <f t="shared" si="91"/>
        <v>00048</v>
      </c>
      <c r="O1255">
        <f t="shared" si="92"/>
        <v>48</v>
      </c>
      <c r="P1255" s="29">
        <f t="shared" si="93"/>
        <v>652778</v>
      </c>
      <c r="Q1255" t="e">
        <f>+VLOOKUP(O1255,'Bảng kê HĐ 2022'!N$1912:R$4434,4,0)</f>
        <v>#N/A</v>
      </c>
      <c r="R1255" t="e">
        <f>+VLOOKUP(O1255,'Hàng trả'!#REF!,2,0)</f>
        <v>#REF!</v>
      </c>
    </row>
    <row r="1256" spans="1:18" hidden="1" x14ac:dyDescent="0.3">
      <c r="A1256" s="10">
        <v>4</v>
      </c>
      <c r="B1256" s="64"/>
      <c r="C1256" s="6" t="s">
        <v>12236</v>
      </c>
      <c r="D1256" s="7">
        <v>44630</v>
      </c>
      <c r="E1256" s="8" t="s">
        <v>11136</v>
      </c>
      <c r="F1256" s="9">
        <v>1008734</v>
      </c>
      <c r="G1256" s="8" t="s">
        <v>11066</v>
      </c>
      <c r="H1256" s="9">
        <v>103395</v>
      </c>
      <c r="I1256" s="69"/>
      <c r="J1256" s="70"/>
      <c r="K1256" s="71"/>
      <c r="L1256" s="77"/>
      <c r="M1256" s="78"/>
      <c r="N1256" t="str">
        <f t="shared" si="91"/>
        <v>01123</v>
      </c>
      <c r="O1256">
        <f t="shared" si="92"/>
        <v>1123</v>
      </c>
      <c r="P1256" s="29">
        <f t="shared" si="93"/>
        <v>1008734</v>
      </c>
      <c r="Q1256" t="e">
        <f>+VLOOKUP(O1256,'Bảng kê HĐ 2022'!N$1912:R$4434,4,0)</f>
        <v>#N/A</v>
      </c>
      <c r="R1256" t="e">
        <f>+VLOOKUP(O1256,'Hàng trả'!#REF!,2,0)</f>
        <v>#REF!</v>
      </c>
    </row>
    <row r="1257" spans="1:18" hidden="1" x14ac:dyDescent="0.3">
      <c r="A1257" s="10">
        <v>4</v>
      </c>
      <c r="B1257" s="64"/>
      <c r="C1257" s="6" t="s">
        <v>12237</v>
      </c>
      <c r="D1257" s="7">
        <v>44630</v>
      </c>
      <c r="E1257" s="8" t="s">
        <v>10193</v>
      </c>
      <c r="F1257" s="9">
        <v>1027338</v>
      </c>
      <c r="G1257" s="8" t="s">
        <v>11066</v>
      </c>
      <c r="H1257" s="9">
        <v>105302</v>
      </c>
      <c r="I1257" s="69"/>
      <c r="J1257" s="70"/>
      <c r="K1257" s="71"/>
      <c r="L1257" s="77"/>
      <c r="M1257" s="78"/>
      <c r="N1257" t="str">
        <f>+RIGHT(C1257,4)</f>
        <v>1116</v>
      </c>
      <c r="O1257">
        <f t="shared" si="92"/>
        <v>1116</v>
      </c>
      <c r="P1257" s="29">
        <f t="shared" si="93"/>
        <v>1027338</v>
      </c>
      <c r="Q1257" t="e">
        <f>+VLOOKUP(O1257,'Bảng kê HĐ 2022'!N$1912:R$4434,4,0)</f>
        <v>#N/A</v>
      </c>
      <c r="R1257" t="e">
        <f>+VLOOKUP(O1257,'Hàng trả'!#REF!,2,0)</f>
        <v>#REF!</v>
      </c>
    </row>
    <row r="1258" spans="1:18" hidden="1" x14ac:dyDescent="0.3">
      <c r="A1258" s="10">
        <v>4</v>
      </c>
      <c r="B1258" s="64"/>
      <c r="C1258" s="6" t="s">
        <v>12238</v>
      </c>
      <c r="D1258" s="7">
        <v>44631</v>
      </c>
      <c r="E1258" s="8" t="s">
        <v>10199</v>
      </c>
      <c r="F1258" s="9">
        <v>1657481</v>
      </c>
      <c r="G1258" s="8" t="s">
        <v>11066</v>
      </c>
      <c r="H1258" s="9">
        <v>169892</v>
      </c>
      <c r="I1258" s="69"/>
      <c r="J1258" s="70"/>
      <c r="K1258" s="71"/>
      <c r="L1258" s="77"/>
      <c r="M1258" s="78"/>
      <c r="N1258" t="str">
        <f t="shared" si="91"/>
        <v>01350</v>
      </c>
      <c r="O1258">
        <f t="shared" si="92"/>
        <v>1350</v>
      </c>
      <c r="P1258" s="29">
        <f t="shared" si="93"/>
        <v>1657481</v>
      </c>
      <c r="Q1258" t="e">
        <f>+VLOOKUP(O1258,'Bảng kê HĐ 2022'!N$1912:R$4434,4,0)</f>
        <v>#N/A</v>
      </c>
      <c r="R1258" t="e">
        <f>+VLOOKUP(O1258,'Hàng trả'!#REF!,2,0)</f>
        <v>#REF!</v>
      </c>
    </row>
    <row r="1259" spans="1:18" hidden="1" x14ac:dyDescent="0.3">
      <c r="A1259" s="10">
        <v>4</v>
      </c>
      <c r="B1259" s="64"/>
      <c r="C1259" s="6" t="s">
        <v>12239</v>
      </c>
      <c r="D1259" s="7">
        <v>44630</v>
      </c>
      <c r="E1259" s="8" t="s">
        <v>11095</v>
      </c>
      <c r="F1259" s="9">
        <v>396527</v>
      </c>
      <c r="G1259" s="8" t="s">
        <v>11066</v>
      </c>
      <c r="H1259" s="9">
        <v>40644</v>
      </c>
      <c r="I1259" s="69"/>
      <c r="J1259" s="70"/>
      <c r="K1259" s="71"/>
      <c r="L1259" s="77"/>
      <c r="M1259" s="78"/>
      <c r="N1259" t="str">
        <f t="shared" si="91"/>
        <v>01167</v>
      </c>
      <c r="O1259">
        <f t="shared" si="92"/>
        <v>1167</v>
      </c>
      <c r="P1259" s="29">
        <f t="shared" si="93"/>
        <v>396527</v>
      </c>
      <c r="Q1259" t="e">
        <f>+VLOOKUP(O1259,'Bảng kê HĐ 2022'!N$1912:R$4434,4,0)</f>
        <v>#N/A</v>
      </c>
      <c r="R1259" t="e">
        <f>+VLOOKUP(O1259,'Hàng trả'!#REF!,2,0)</f>
        <v>#REF!</v>
      </c>
    </row>
    <row r="1260" spans="1:18" hidden="1" x14ac:dyDescent="0.3">
      <c r="A1260" s="10">
        <v>4</v>
      </c>
      <c r="B1260" s="64"/>
      <c r="C1260" s="6" t="s">
        <v>12240</v>
      </c>
      <c r="D1260" s="7">
        <v>44621</v>
      </c>
      <c r="E1260" s="8" t="s">
        <v>11078</v>
      </c>
      <c r="F1260" s="9">
        <v>1017767</v>
      </c>
      <c r="G1260" s="8" t="s">
        <v>11066</v>
      </c>
      <c r="H1260" s="9">
        <v>104321</v>
      </c>
      <c r="I1260" s="69"/>
      <c r="J1260" s="70"/>
      <c r="K1260" s="71"/>
      <c r="L1260" s="77"/>
      <c r="M1260" s="78"/>
      <c r="N1260" t="str">
        <f t="shared" si="91"/>
        <v>14886</v>
      </c>
      <c r="O1260">
        <f t="shared" si="92"/>
        <v>14886</v>
      </c>
      <c r="P1260" s="29">
        <f t="shared" si="93"/>
        <v>1017767</v>
      </c>
      <c r="Q1260" t="e">
        <f>+VLOOKUP(O1260,'Bảng kê HĐ 2022'!N$1912:R$4434,4,0)</f>
        <v>#N/A</v>
      </c>
      <c r="R1260" t="e">
        <f>+VLOOKUP(O1260,'Hàng trả'!#REF!,2,0)</f>
        <v>#REF!</v>
      </c>
    </row>
    <row r="1261" spans="1:18" hidden="1" x14ac:dyDescent="0.3">
      <c r="A1261" s="10">
        <v>4</v>
      </c>
      <c r="B1261" s="64"/>
      <c r="C1261" s="6" t="s">
        <v>12241</v>
      </c>
      <c r="D1261" s="7">
        <v>44636</v>
      </c>
      <c r="E1261" s="8" t="s">
        <v>11078</v>
      </c>
      <c r="F1261" s="9">
        <v>644927</v>
      </c>
      <c r="G1261" s="8" t="s">
        <v>11066</v>
      </c>
      <c r="H1261" s="9">
        <v>66105</v>
      </c>
      <c r="I1261" s="69"/>
      <c r="J1261" s="70"/>
      <c r="K1261" s="71"/>
      <c r="L1261" s="77"/>
      <c r="M1261" s="78"/>
      <c r="N1261" t="str">
        <f t="shared" si="91"/>
        <v>02162</v>
      </c>
      <c r="O1261">
        <f t="shared" si="92"/>
        <v>2162</v>
      </c>
      <c r="P1261" s="29">
        <f t="shared" si="93"/>
        <v>644927</v>
      </c>
      <c r="Q1261" t="e">
        <f>+VLOOKUP(O1261,'Bảng kê HĐ 2022'!N$1912:R$4434,4,0)</f>
        <v>#N/A</v>
      </c>
      <c r="R1261" t="e">
        <f>+VLOOKUP(O1261,'Hàng trả'!#REF!,2,0)</f>
        <v>#REF!</v>
      </c>
    </row>
    <row r="1262" spans="1:18" hidden="1" x14ac:dyDescent="0.3">
      <c r="A1262" s="10">
        <v>4</v>
      </c>
      <c r="B1262" s="64"/>
      <c r="C1262" s="6" t="s">
        <v>12242</v>
      </c>
      <c r="D1262" s="7">
        <v>44641</v>
      </c>
      <c r="E1262" s="8" t="s">
        <v>11078</v>
      </c>
      <c r="F1262" s="9">
        <v>1225344</v>
      </c>
      <c r="G1262" s="8" t="s">
        <v>11066</v>
      </c>
      <c r="H1262" s="9">
        <v>125598</v>
      </c>
      <c r="I1262" s="69"/>
      <c r="J1262" s="70"/>
      <c r="K1262" s="71"/>
      <c r="L1262" s="77"/>
      <c r="M1262" s="78"/>
      <c r="N1262" t="str">
        <f t="shared" si="91"/>
        <v>03063</v>
      </c>
      <c r="O1262">
        <f t="shared" si="92"/>
        <v>3063</v>
      </c>
      <c r="P1262" s="29">
        <f t="shared" si="93"/>
        <v>1225344</v>
      </c>
      <c r="Q1262" t="e">
        <f>+VLOOKUP(O1262,'Bảng kê HĐ 2022'!N$1912:R$4434,4,0)</f>
        <v>#N/A</v>
      </c>
      <c r="R1262" t="e">
        <f>+VLOOKUP(O1262,'Hàng trả'!#REF!,2,0)</f>
        <v>#REF!</v>
      </c>
    </row>
    <row r="1263" spans="1:18" hidden="1" x14ac:dyDescent="0.3">
      <c r="A1263" s="10">
        <v>4</v>
      </c>
      <c r="B1263" s="64"/>
      <c r="C1263" s="6" t="s">
        <v>12243</v>
      </c>
      <c r="D1263" s="7">
        <v>44631</v>
      </c>
      <c r="E1263" s="8" t="s">
        <v>12061</v>
      </c>
      <c r="F1263" s="9">
        <v>789422</v>
      </c>
      <c r="G1263" s="8" t="s">
        <v>11066</v>
      </c>
      <c r="H1263" s="9">
        <v>80916</v>
      </c>
      <c r="I1263" s="69"/>
      <c r="J1263" s="70"/>
      <c r="K1263" s="71"/>
      <c r="L1263" s="77"/>
      <c r="M1263" s="78"/>
      <c r="N1263" t="str">
        <f t="shared" si="91"/>
        <v>01452</v>
      </c>
      <c r="O1263">
        <f t="shared" si="92"/>
        <v>1452</v>
      </c>
      <c r="P1263" s="29">
        <f t="shared" si="93"/>
        <v>789422</v>
      </c>
      <c r="Q1263" t="e">
        <f>+VLOOKUP(O1263,'Bảng kê HĐ 2022'!N$1912:R$4434,4,0)</f>
        <v>#N/A</v>
      </c>
      <c r="R1263" t="e">
        <f>+VLOOKUP(O1263,'Hàng trả'!#REF!,2,0)</f>
        <v>#REF!</v>
      </c>
    </row>
    <row r="1264" spans="1:18" hidden="1" x14ac:dyDescent="0.3">
      <c r="A1264" s="10">
        <v>4</v>
      </c>
      <c r="B1264" s="64"/>
      <c r="C1264" s="6" t="s">
        <v>12244</v>
      </c>
      <c r="D1264" s="7">
        <v>44631</v>
      </c>
      <c r="E1264" s="8" t="s">
        <v>10193</v>
      </c>
      <c r="F1264" s="9">
        <v>2599682</v>
      </c>
      <c r="G1264" s="8" t="s">
        <v>11066</v>
      </c>
      <c r="H1264" s="9">
        <v>266467</v>
      </c>
      <c r="I1264" s="69"/>
      <c r="J1264" s="70"/>
      <c r="K1264" s="71"/>
      <c r="L1264" s="77"/>
      <c r="M1264" s="78"/>
      <c r="N1264" t="str">
        <f>+RIGHT(C1264,4)</f>
        <v>1455</v>
      </c>
      <c r="O1264">
        <f t="shared" si="92"/>
        <v>1455</v>
      </c>
      <c r="P1264" s="29">
        <f t="shared" si="93"/>
        <v>2599682</v>
      </c>
      <c r="Q1264" t="e">
        <f>+VLOOKUP(O1264,'Bảng kê HĐ 2022'!N$1912:R$4434,4,0)</f>
        <v>#N/A</v>
      </c>
      <c r="R1264" t="e">
        <f>+VLOOKUP(O1264,'Hàng trả'!#REF!,2,0)</f>
        <v>#REF!</v>
      </c>
    </row>
    <row r="1265" spans="1:18" hidden="1" x14ac:dyDescent="0.3">
      <c r="A1265" s="10">
        <v>4</v>
      </c>
      <c r="B1265" s="64"/>
      <c r="C1265" s="6" t="s">
        <v>12245</v>
      </c>
      <c r="D1265" s="7">
        <v>44641</v>
      </c>
      <c r="E1265" s="8" t="s">
        <v>10220</v>
      </c>
      <c r="F1265" s="9">
        <v>1027338</v>
      </c>
      <c r="G1265" s="8" t="s">
        <v>11066</v>
      </c>
      <c r="H1265" s="9">
        <v>105302</v>
      </c>
      <c r="I1265" s="69"/>
      <c r="J1265" s="70"/>
      <c r="K1265" s="71"/>
      <c r="L1265" s="77"/>
      <c r="M1265" s="78"/>
      <c r="N1265" t="str">
        <f t="shared" si="91"/>
        <v>03057</v>
      </c>
      <c r="O1265">
        <f t="shared" si="92"/>
        <v>3057</v>
      </c>
      <c r="P1265" s="29">
        <f t="shared" si="93"/>
        <v>1027338</v>
      </c>
      <c r="Q1265" t="e">
        <f>+VLOOKUP(O1265,'Bảng kê HĐ 2022'!N$1912:R$4434,4,0)</f>
        <v>#N/A</v>
      </c>
      <c r="R1265" t="e">
        <f>+VLOOKUP(O1265,'Hàng trả'!#REF!,2,0)</f>
        <v>#REF!</v>
      </c>
    </row>
    <row r="1266" spans="1:18" hidden="1" x14ac:dyDescent="0.3">
      <c r="A1266" s="10">
        <v>4</v>
      </c>
      <c r="B1266" s="64"/>
      <c r="C1266" s="6" t="s">
        <v>12246</v>
      </c>
      <c r="D1266" s="7">
        <v>44645</v>
      </c>
      <c r="E1266" s="8" t="s">
        <v>11078</v>
      </c>
      <c r="F1266" s="9">
        <v>488132</v>
      </c>
      <c r="G1266" s="8" t="s">
        <v>11066</v>
      </c>
      <c r="H1266" s="9">
        <v>50034</v>
      </c>
      <c r="I1266" s="69"/>
      <c r="J1266" s="70"/>
      <c r="K1266" s="71"/>
      <c r="L1266" s="77"/>
      <c r="M1266" s="78"/>
      <c r="N1266" t="str">
        <f t="shared" si="91"/>
        <v>03856</v>
      </c>
      <c r="O1266">
        <f t="shared" si="92"/>
        <v>3856</v>
      </c>
      <c r="P1266" s="29">
        <f t="shared" si="93"/>
        <v>488132</v>
      </c>
      <c r="Q1266" t="e">
        <f>+VLOOKUP(O1266,'Bảng kê HĐ 2022'!N$1912:R$4434,4,0)</f>
        <v>#N/A</v>
      </c>
      <c r="R1266" t="e">
        <f>+VLOOKUP(O1266,'Hàng trả'!#REF!,2,0)</f>
        <v>#REF!</v>
      </c>
    </row>
    <row r="1267" spans="1:18" hidden="1" x14ac:dyDescent="0.3">
      <c r="A1267" s="10">
        <v>4</v>
      </c>
      <c r="B1267" s="64"/>
      <c r="C1267" s="6" t="s">
        <v>12247</v>
      </c>
      <c r="D1267" s="7">
        <v>44639</v>
      </c>
      <c r="E1267" s="8" t="s">
        <v>10205</v>
      </c>
      <c r="F1267" s="9">
        <v>983518</v>
      </c>
      <c r="G1267" s="8" t="s">
        <v>11066</v>
      </c>
      <c r="H1267" s="9">
        <v>100811</v>
      </c>
      <c r="I1267" s="69"/>
      <c r="J1267" s="70"/>
      <c r="K1267" s="71"/>
      <c r="L1267" s="77"/>
      <c r="M1267" s="78"/>
      <c r="N1267" t="str">
        <f t="shared" si="91"/>
        <v>03033</v>
      </c>
      <c r="O1267">
        <f t="shared" si="92"/>
        <v>3033</v>
      </c>
      <c r="P1267" s="29">
        <f t="shared" si="93"/>
        <v>983518</v>
      </c>
      <c r="Q1267" t="e">
        <f>+VLOOKUP(O1267,'Bảng kê HĐ 2022'!N$1912:R$4434,4,0)</f>
        <v>#N/A</v>
      </c>
      <c r="R1267" t="e">
        <f>+VLOOKUP(O1267,'Hàng trả'!#REF!,2,0)</f>
        <v>#REF!</v>
      </c>
    </row>
    <row r="1268" spans="1:18" hidden="1" x14ac:dyDescent="0.3">
      <c r="A1268" s="10">
        <v>4</v>
      </c>
      <c r="B1268" s="64"/>
      <c r="C1268" s="6" t="s">
        <v>12248</v>
      </c>
      <c r="D1268" s="7">
        <v>44645</v>
      </c>
      <c r="E1268" s="8" t="s">
        <v>11078</v>
      </c>
      <c r="F1268" s="9">
        <v>1887241</v>
      </c>
      <c r="G1268" s="8" t="s">
        <v>11066</v>
      </c>
      <c r="H1268" s="9">
        <v>193442</v>
      </c>
      <c r="I1268" s="69"/>
      <c r="J1268" s="70"/>
      <c r="K1268" s="71"/>
      <c r="L1268" s="77"/>
      <c r="M1268" s="78"/>
      <c r="N1268" t="str">
        <f t="shared" si="91"/>
        <v>03838</v>
      </c>
      <c r="O1268">
        <f t="shared" si="92"/>
        <v>3838</v>
      </c>
      <c r="P1268" s="29">
        <f t="shared" si="93"/>
        <v>1887241</v>
      </c>
      <c r="Q1268" t="e">
        <f>+VLOOKUP(O1268,'Bảng kê HĐ 2022'!N$1912:R$4434,4,0)</f>
        <v>#N/A</v>
      </c>
      <c r="R1268" t="e">
        <f>+VLOOKUP(O1268,'Hàng trả'!#REF!,2,0)</f>
        <v>#REF!</v>
      </c>
    </row>
    <row r="1269" spans="1:18" hidden="1" x14ac:dyDescent="0.3">
      <c r="A1269" s="10">
        <v>4</v>
      </c>
      <c r="B1269" s="64"/>
      <c r="C1269" s="6" t="s">
        <v>12249</v>
      </c>
      <c r="D1269" s="7">
        <v>44645</v>
      </c>
      <c r="E1269" s="8" t="s">
        <v>10304</v>
      </c>
      <c r="F1269" s="9">
        <v>915910</v>
      </c>
      <c r="G1269" s="8" t="s">
        <v>11066</v>
      </c>
      <c r="H1269" s="9">
        <v>93881</v>
      </c>
      <c r="I1269" s="69"/>
      <c r="J1269" s="70"/>
      <c r="K1269" s="71"/>
      <c r="L1269" s="77"/>
      <c r="M1269" s="78"/>
      <c r="N1269" t="str">
        <f t="shared" si="91"/>
        <v>03849</v>
      </c>
      <c r="O1269">
        <f t="shared" si="92"/>
        <v>3849</v>
      </c>
      <c r="P1269" s="29">
        <f t="shared" si="93"/>
        <v>915910</v>
      </c>
      <c r="Q1269" t="e">
        <f>+VLOOKUP(O1269,'Bảng kê HĐ 2022'!N$1912:R$4434,4,0)</f>
        <v>#N/A</v>
      </c>
      <c r="R1269" t="e">
        <f>+VLOOKUP(O1269,'Hàng trả'!#REF!,2,0)</f>
        <v>#REF!</v>
      </c>
    </row>
    <row r="1270" spans="1:18" hidden="1" x14ac:dyDescent="0.3">
      <c r="A1270" s="10">
        <v>4</v>
      </c>
      <c r="B1270" s="64"/>
      <c r="C1270" s="6" t="s">
        <v>12250</v>
      </c>
      <c r="D1270" s="7">
        <v>44639</v>
      </c>
      <c r="E1270" s="8" t="s">
        <v>10203</v>
      </c>
      <c r="F1270" s="9">
        <v>1150592</v>
      </c>
      <c r="G1270" s="8" t="s">
        <v>11066</v>
      </c>
      <c r="H1270" s="9">
        <v>117936</v>
      </c>
      <c r="I1270" s="69"/>
      <c r="J1270" s="70"/>
      <c r="K1270" s="71"/>
      <c r="L1270" s="77"/>
      <c r="M1270" s="78"/>
      <c r="N1270" t="str">
        <f t="shared" ref="N1270:N1272" si="94">+RIGHT(C1270,4)</f>
        <v>3026</v>
      </c>
      <c r="O1270">
        <f t="shared" si="92"/>
        <v>3026</v>
      </c>
      <c r="P1270" s="29">
        <f t="shared" si="93"/>
        <v>1150592</v>
      </c>
      <c r="Q1270" t="e">
        <f>+VLOOKUP(O1270,'Bảng kê HĐ 2022'!N$1912:R$4434,4,0)</f>
        <v>#N/A</v>
      </c>
      <c r="R1270" t="e">
        <f>+VLOOKUP(O1270,'Hàng trả'!#REF!,2,0)</f>
        <v>#REF!</v>
      </c>
    </row>
    <row r="1271" spans="1:18" hidden="1" x14ac:dyDescent="0.3">
      <c r="A1271" s="10">
        <v>4</v>
      </c>
      <c r="B1271" s="64"/>
      <c r="C1271" s="6" t="s">
        <v>12251</v>
      </c>
      <c r="D1271" s="7">
        <v>44627</v>
      </c>
      <c r="E1271" s="8" t="s">
        <v>12043</v>
      </c>
      <c r="F1271" s="9">
        <v>1911325</v>
      </c>
      <c r="G1271" s="8" t="s">
        <v>11066</v>
      </c>
      <c r="H1271" s="9">
        <v>195911</v>
      </c>
      <c r="I1271" s="69"/>
      <c r="J1271" s="70"/>
      <c r="K1271" s="71"/>
      <c r="L1271" s="77"/>
      <c r="M1271" s="78"/>
      <c r="N1271" t="str">
        <f>+RIGHT(C1271,3)</f>
        <v>465</v>
      </c>
      <c r="O1271">
        <f t="shared" si="92"/>
        <v>465</v>
      </c>
      <c r="P1271" s="29">
        <f t="shared" si="93"/>
        <v>1911325</v>
      </c>
      <c r="Q1271" t="e">
        <f>+VLOOKUP(O1271,'Bảng kê HĐ 2022'!N$1912:R$4434,4,0)</f>
        <v>#N/A</v>
      </c>
      <c r="R1271" t="e">
        <f>+VLOOKUP(O1271,'Hàng trả'!#REF!,2,0)</f>
        <v>#REF!</v>
      </c>
    </row>
    <row r="1272" spans="1:18" hidden="1" x14ac:dyDescent="0.3">
      <c r="A1272" s="10">
        <v>4</v>
      </c>
      <c r="B1272" s="64"/>
      <c r="C1272" s="6" t="s">
        <v>12252</v>
      </c>
      <c r="D1272" s="7">
        <v>44642</v>
      </c>
      <c r="E1272" s="8" t="s">
        <v>10193</v>
      </c>
      <c r="F1272" s="9">
        <v>1607208</v>
      </c>
      <c r="G1272" s="8" t="s">
        <v>11066</v>
      </c>
      <c r="H1272" s="9">
        <v>164739</v>
      </c>
      <c r="I1272" s="69"/>
      <c r="J1272" s="70"/>
      <c r="K1272" s="71"/>
      <c r="L1272" s="77"/>
      <c r="M1272" s="78"/>
      <c r="N1272" t="str">
        <f t="shared" si="94"/>
        <v>3253</v>
      </c>
      <c r="O1272">
        <f t="shared" si="92"/>
        <v>3253</v>
      </c>
      <c r="P1272" s="29">
        <f t="shared" si="93"/>
        <v>1607208</v>
      </c>
      <c r="Q1272" t="e">
        <f>+VLOOKUP(O1272,'Bảng kê HĐ 2022'!N$1912:R$4434,4,0)</f>
        <v>#N/A</v>
      </c>
      <c r="R1272" t="e">
        <f>+VLOOKUP(O1272,'Hàng trả'!#REF!,2,0)</f>
        <v>#REF!</v>
      </c>
    </row>
    <row r="1273" spans="1:18" hidden="1" x14ac:dyDescent="0.3">
      <c r="A1273" s="10">
        <v>4</v>
      </c>
      <c r="B1273" s="64"/>
      <c r="C1273" s="6" t="s">
        <v>12253</v>
      </c>
      <c r="D1273" s="7">
        <v>44645</v>
      </c>
      <c r="E1273" s="8" t="s">
        <v>12233</v>
      </c>
      <c r="F1273" s="9">
        <v>746775</v>
      </c>
      <c r="G1273" s="8" t="s">
        <v>11066</v>
      </c>
      <c r="H1273" s="9">
        <v>76544</v>
      </c>
      <c r="I1273" s="69"/>
      <c r="J1273" s="70"/>
      <c r="K1273" s="71"/>
      <c r="L1273" s="77"/>
      <c r="M1273" s="78"/>
      <c r="N1273" t="str">
        <f t="shared" si="91"/>
        <v>03818</v>
      </c>
      <c r="O1273">
        <f t="shared" si="92"/>
        <v>3818</v>
      </c>
      <c r="P1273" s="29">
        <f t="shared" si="93"/>
        <v>746775</v>
      </c>
      <c r="Q1273" t="e">
        <f>+VLOOKUP(O1273,'Bảng kê HĐ 2022'!N$1912:R$4434,4,0)</f>
        <v>#N/A</v>
      </c>
      <c r="R1273" t="e">
        <f>+VLOOKUP(O1273,'Hàng trả'!#REF!,2,0)</f>
        <v>#REF!</v>
      </c>
    </row>
    <row r="1274" spans="1:18" hidden="1" x14ac:dyDescent="0.3">
      <c r="A1274" s="10">
        <v>4</v>
      </c>
      <c r="B1274" s="64"/>
      <c r="C1274" s="6" t="s">
        <v>12254</v>
      </c>
      <c r="D1274" s="7">
        <v>44651</v>
      </c>
      <c r="E1274" s="8" t="s">
        <v>10205</v>
      </c>
      <c r="F1274" s="9">
        <v>549546</v>
      </c>
      <c r="G1274" s="8" t="s">
        <v>11066</v>
      </c>
      <c r="H1274" s="9">
        <v>56328</v>
      </c>
      <c r="I1274" s="69"/>
      <c r="J1274" s="70"/>
      <c r="K1274" s="71"/>
      <c r="L1274" s="77"/>
      <c r="M1274" s="78"/>
      <c r="N1274" t="str">
        <f t="shared" si="91"/>
        <v>04740</v>
      </c>
      <c r="O1274">
        <f t="shared" si="92"/>
        <v>4740</v>
      </c>
      <c r="P1274" s="29">
        <f t="shared" si="93"/>
        <v>549546</v>
      </c>
      <c r="Q1274" t="e">
        <f>+VLOOKUP(O1274,'Bảng kê HĐ 2022'!N$1912:R$4434,4,0)</f>
        <v>#N/A</v>
      </c>
      <c r="R1274" t="e">
        <f>+VLOOKUP(O1274,'Hàng trả'!#REF!,2,0)</f>
        <v>#REF!</v>
      </c>
    </row>
    <row r="1275" spans="1:18" hidden="1" x14ac:dyDescent="0.3">
      <c r="A1275" s="10">
        <v>4</v>
      </c>
      <c r="B1275" s="64"/>
      <c r="C1275" s="6" t="s">
        <v>12255</v>
      </c>
      <c r="D1275" s="7">
        <v>44645</v>
      </c>
      <c r="E1275" s="8" t="s">
        <v>10304</v>
      </c>
      <c r="F1275" s="9">
        <v>1000219</v>
      </c>
      <c r="G1275" s="8" t="s">
        <v>11066</v>
      </c>
      <c r="H1275" s="9">
        <v>102522</v>
      </c>
      <c r="I1275" s="69"/>
      <c r="J1275" s="70"/>
      <c r="K1275" s="71"/>
      <c r="L1275" s="77"/>
      <c r="M1275" s="78"/>
      <c r="N1275" t="str">
        <f t="shared" si="91"/>
        <v>03837</v>
      </c>
      <c r="O1275">
        <f t="shared" si="92"/>
        <v>3837</v>
      </c>
      <c r="P1275" s="29">
        <f t="shared" si="93"/>
        <v>1000219</v>
      </c>
      <c r="Q1275" t="e">
        <f>+VLOOKUP(O1275,'Bảng kê HĐ 2022'!N$1912:R$4434,4,0)</f>
        <v>#N/A</v>
      </c>
      <c r="R1275" t="e">
        <f>+VLOOKUP(O1275,'Hàng trả'!#REF!,2,0)</f>
        <v>#REF!</v>
      </c>
    </row>
    <row r="1276" spans="1:18" hidden="1" x14ac:dyDescent="0.3">
      <c r="A1276" s="10">
        <v>4</v>
      </c>
      <c r="B1276" s="64"/>
      <c r="C1276" s="6" t="s">
        <v>12256</v>
      </c>
      <c r="D1276" s="7">
        <v>44645</v>
      </c>
      <c r="E1276" s="8" t="s">
        <v>12043</v>
      </c>
      <c r="F1276" s="9">
        <v>669479</v>
      </c>
      <c r="G1276" s="8" t="s">
        <v>11066</v>
      </c>
      <c r="H1276" s="9">
        <v>68622</v>
      </c>
      <c r="I1276" s="69"/>
      <c r="J1276" s="70"/>
      <c r="K1276" s="71"/>
      <c r="L1276" s="77"/>
      <c r="M1276" s="78"/>
      <c r="N1276" t="str">
        <f>+RIGHT(C1276,4)</f>
        <v>3853</v>
      </c>
      <c r="O1276">
        <f t="shared" si="92"/>
        <v>3853</v>
      </c>
      <c r="P1276" s="29">
        <f t="shared" si="93"/>
        <v>669479</v>
      </c>
      <c r="Q1276" t="e">
        <f>+VLOOKUP(O1276,'Bảng kê HĐ 2022'!N$1912:R$4434,4,0)</f>
        <v>#N/A</v>
      </c>
      <c r="R1276" t="e">
        <f>+VLOOKUP(O1276,'Hàng trả'!#REF!,2,0)</f>
        <v>#REF!</v>
      </c>
    </row>
    <row r="1277" spans="1:18" hidden="1" x14ac:dyDescent="0.3">
      <c r="A1277" s="10">
        <v>4</v>
      </c>
      <c r="B1277" s="64"/>
      <c r="C1277" s="6" t="s">
        <v>12257</v>
      </c>
      <c r="D1277" s="7">
        <v>44625</v>
      </c>
      <c r="E1277" s="8" t="s">
        <v>10220</v>
      </c>
      <c r="F1277" s="9">
        <v>804950</v>
      </c>
      <c r="G1277" s="8" t="s">
        <v>11066</v>
      </c>
      <c r="H1277" s="9">
        <v>82507</v>
      </c>
      <c r="I1277" s="69"/>
      <c r="J1277" s="70"/>
      <c r="K1277" s="71"/>
      <c r="L1277" s="77"/>
      <c r="M1277" s="78"/>
      <c r="N1277" t="str">
        <f t="shared" si="91"/>
        <v>00256</v>
      </c>
      <c r="O1277">
        <f t="shared" si="92"/>
        <v>256</v>
      </c>
      <c r="P1277" s="29">
        <f t="shared" si="93"/>
        <v>804950</v>
      </c>
      <c r="Q1277" t="e">
        <f>+VLOOKUP(O1277,'Bảng kê HĐ 2022'!N$1912:R$4434,4,0)</f>
        <v>#N/A</v>
      </c>
      <c r="R1277" t="e">
        <f>+VLOOKUP(O1277,'Hàng trả'!#REF!,2,0)</f>
        <v>#REF!</v>
      </c>
    </row>
    <row r="1278" spans="1:18" hidden="1" x14ac:dyDescent="0.3">
      <c r="A1278" s="10">
        <v>4</v>
      </c>
      <c r="B1278" s="64"/>
      <c r="C1278" s="6" t="s">
        <v>12258</v>
      </c>
      <c r="D1278" s="7">
        <v>44625</v>
      </c>
      <c r="E1278" s="8" t="s">
        <v>11123</v>
      </c>
      <c r="F1278" s="9">
        <v>907395</v>
      </c>
      <c r="G1278" s="8" t="s">
        <v>11066</v>
      </c>
      <c r="H1278" s="9">
        <v>93008</v>
      </c>
      <c r="I1278" s="69"/>
      <c r="J1278" s="70"/>
      <c r="K1278" s="71"/>
      <c r="L1278" s="77"/>
      <c r="M1278" s="78"/>
      <c r="N1278" t="str">
        <f>+RIGHT(C1278,3)</f>
        <v>238</v>
      </c>
      <c r="O1278">
        <f t="shared" si="92"/>
        <v>238</v>
      </c>
      <c r="P1278" s="29">
        <f t="shared" si="93"/>
        <v>907395</v>
      </c>
      <c r="Q1278" t="e">
        <f>+VLOOKUP(O1278,'Bảng kê HĐ 2022'!N$1912:R$4434,4,0)</f>
        <v>#N/A</v>
      </c>
      <c r="R1278" t="e">
        <f>+VLOOKUP(O1278,'Hàng trả'!#REF!,2,0)</f>
        <v>#REF!</v>
      </c>
    </row>
    <row r="1279" spans="1:18" hidden="1" x14ac:dyDescent="0.3">
      <c r="A1279" s="10">
        <v>4</v>
      </c>
      <c r="B1279" s="64"/>
      <c r="C1279" s="6" t="s">
        <v>12259</v>
      </c>
      <c r="D1279" s="7">
        <v>44621</v>
      </c>
      <c r="E1279" s="8" t="s">
        <v>11136</v>
      </c>
      <c r="F1279" s="9">
        <v>1242670</v>
      </c>
      <c r="G1279" s="8" t="s">
        <v>11066</v>
      </c>
      <c r="H1279" s="9">
        <v>127374</v>
      </c>
      <c r="I1279" s="69"/>
      <c r="J1279" s="70"/>
      <c r="K1279" s="71"/>
      <c r="L1279" s="77"/>
      <c r="M1279" s="78"/>
      <c r="N1279" t="str">
        <f t="shared" si="91"/>
        <v>14940</v>
      </c>
      <c r="O1279">
        <f t="shared" si="92"/>
        <v>14940</v>
      </c>
      <c r="P1279" s="29">
        <f t="shared" si="93"/>
        <v>1242670</v>
      </c>
      <c r="Q1279" t="e">
        <f>+VLOOKUP(O1279,'Bảng kê HĐ 2022'!N$1912:R$4434,4,0)</f>
        <v>#N/A</v>
      </c>
      <c r="R1279" t="e">
        <f>+VLOOKUP(O1279,'Hàng trả'!#REF!,2,0)</f>
        <v>#REF!</v>
      </c>
    </row>
    <row r="1280" spans="1:18" hidden="1" x14ac:dyDescent="0.3">
      <c r="A1280" s="10">
        <v>4</v>
      </c>
      <c r="B1280" s="64"/>
      <c r="C1280" s="6" t="s">
        <v>12260</v>
      </c>
      <c r="D1280" s="7">
        <v>44631</v>
      </c>
      <c r="E1280" s="8" t="s">
        <v>11078</v>
      </c>
      <c r="F1280" s="9">
        <v>1442774</v>
      </c>
      <c r="G1280" s="8" t="s">
        <v>11066</v>
      </c>
      <c r="H1280" s="9">
        <v>147884</v>
      </c>
      <c r="I1280" s="69"/>
      <c r="J1280" s="70"/>
      <c r="K1280" s="71"/>
      <c r="L1280" s="77"/>
      <c r="M1280" s="78"/>
      <c r="N1280" t="str">
        <f t="shared" si="91"/>
        <v>01447</v>
      </c>
      <c r="O1280">
        <f t="shared" si="92"/>
        <v>1447</v>
      </c>
      <c r="P1280" s="29">
        <f t="shared" si="93"/>
        <v>1442774</v>
      </c>
      <c r="Q1280" t="e">
        <f>+VLOOKUP(O1280,'Bảng kê HĐ 2022'!N$1912:R$4434,4,0)</f>
        <v>#N/A</v>
      </c>
      <c r="R1280" t="e">
        <f>+VLOOKUP(O1280,'Hàng trả'!#REF!,2,0)</f>
        <v>#REF!</v>
      </c>
    </row>
    <row r="1281" spans="1:18" hidden="1" x14ac:dyDescent="0.3">
      <c r="A1281" s="10">
        <v>4</v>
      </c>
      <c r="B1281" s="64"/>
      <c r="C1281" s="6" t="s">
        <v>12261</v>
      </c>
      <c r="D1281" s="7">
        <v>44624</v>
      </c>
      <c r="E1281" s="8" t="s">
        <v>10304</v>
      </c>
      <c r="F1281" s="9">
        <v>1086030</v>
      </c>
      <c r="G1281" s="8" t="s">
        <v>11066</v>
      </c>
      <c r="H1281" s="9">
        <v>111318</v>
      </c>
      <c r="I1281" s="69"/>
      <c r="J1281" s="70"/>
      <c r="K1281" s="71"/>
      <c r="L1281" s="77"/>
      <c r="M1281" s="78"/>
      <c r="N1281" t="str">
        <f t="shared" ref="N1281" si="95">+RIGHT(C1281,4)</f>
        <v>0049</v>
      </c>
      <c r="O1281">
        <f t="shared" si="92"/>
        <v>49</v>
      </c>
      <c r="P1281" s="29">
        <f t="shared" si="93"/>
        <v>1086030</v>
      </c>
      <c r="Q1281" t="e">
        <f>+VLOOKUP(O1281,'Bảng kê HĐ 2022'!N$1912:R$4434,4,0)</f>
        <v>#N/A</v>
      </c>
      <c r="R1281" t="e">
        <f>+VLOOKUP(O1281,'Hàng trả'!#REF!,2,0)</f>
        <v>#REF!</v>
      </c>
    </row>
    <row r="1282" spans="1:18" hidden="1" x14ac:dyDescent="0.3">
      <c r="A1282" s="10">
        <v>4</v>
      </c>
      <c r="B1282" s="64"/>
      <c r="C1282" s="6" t="s">
        <v>12262</v>
      </c>
      <c r="D1282" s="7">
        <v>44624</v>
      </c>
      <c r="E1282" s="8" t="s">
        <v>11123</v>
      </c>
      <c r="F1282" s="9">
        <v>744806</v>
      </c>
      <c r="G1282" s="8" t="s">
        <v>11066</v>
      </c>
      <c r="H1282" s="9">
        <v>76343</v>
      </c>
      <c r="I1282" s="69"/>
      <c r="J1282" s="70"/>
      <c r="K1282" s="71"/>
      <c r="L1282" s="77"/>
      <c r="M1282" s="78"/>
      <c r="N1282" t="str">
        <f>+RIGHT(C1282,2)</f>
        <v>44</v>
      </c>
      <c r="O1282">
        <f t="shared" si="92"/>
        <v>44</v>
      </c>
      <c r="P1282" s="29">
        <f t="shared" si="93"/>
        <v>744806</v>
      </c>
      <c r="Q1282" t="e">
        <f>+VLOOKUP(O1282,'Bảng kê HĐ 2022'!N$1912:R$4434,4,0)</f>
        <v>#N/A</v>
      </c>
      <c r="R1282" t="e">
        <f>+VLOOKUP(O1282,'Hàng trả'!#REF!,2,0)</f>
        <v>#REF!</v>
      </c>
    </row>
    <row r="1283" spans="1:18" hidden="1" x14ac:dyDescent="0.3">
      <c r="A1283" s="10">
        <v>4</v>
      </c>
      <c r="B1283" s="64"/>
      <c r="C1283" s="6" t="s">
        <v>12263</v>
      </c>
      <c r="D1283" s="7">
        <v>44627</v>
      </c>
      <c r="E1283" s="8" t="s">
        <v>10304</v>
      </c>
      <c r="F1283" s="9">
        <v>837630</v>
      </c>
      <c r="G1283" s="8" t="s">
        <v>11066</v>
      </c>
      <c r="H1283" s="9">
        <v>85857</v>
      </c>
      <c r="I1283" s="69"/>
      <c r="J1283" s="70"/>
      <c r="K1283" s="71"/>
      <c r="L1283" s="77"/>
      <c r="M1283" s="78"/>
      <c r="N1283" t="str">
        <f t="shared" si="91"/>
        <v>00462</v>
      </c>
      <c r="O1283">
        <f t="shared" si="92"/>
        <v>462</v>
      </c>
      <c r="P1283" s="29">
        <f t="shared" si="93"/>
        <v>837630</v>
      </c>
      <c r="Q1283" t="e">
        <f>+VLOOKUP(O1283,'Bảng kê HĐ 2022'!N$1912:R$4434,4,0)</f>
        <v>#N/A</v>
      </c>
      <c r="R1283" t="e">
        <f>+VLOOKUP(O1283,'Hàng trả'!#REF!,2,0)</f>
        <v>#REF!</v>
      </c>
    </row>
    <row r="1284" spans="1:18" hidden="1" x14ac:dyDescent="0.3">
      <c r="A1284" s="10">
        <v>4</v>
      </c>
      <c r="B1284" s="64"/>
      <c r="C1284" s="6" t="s">
        <v>12264</v>
      </c>
      <c r="D1284" s="7">
        <v>44629</v>
      </c>
      <c r="E1284" s="8" t="s">
        <v>12002</v>
      </c>
      <c r="F1284" s="9">
        <v>878390</v>
      </c>
      <c r="G1284" s="8" t="s">
        <v>11066</v>
      </c>
      <c r="H1284" s="9">
        <v>90035</v>
      </c>
      <c r="I1284" s="69"/>
      <c r="J1284" s="70"/>
      <c r="K1284" s="71"/>
      <c r="L1284" s="77"/>
      <c r="M1284" s="78"/>
      <c r="N1284" t="str">
        <f t="shared" si="91"/>
        <v>00897</v>
      </c>
      <c r="O1284">
        <f t="shared" si="92"/>
        <v>897</v>
      </c>
      <c r="P1284" s="29">
        <f t="shared" si="93"/>
        <v>878390</v>
      </c>
      <c r="Q1284" t="e">
        <f>+VLOOKUP(O1284,'Bảng kê HĐ 2022'!N$1912:R$4434,4,0)</f>
        <v>#N/A</v>
      </c>
      <c r="R1284" t="e">
        <f>+VLOOKUP(O1284,'Hàng trả'!#REF!,2,0)</f>
        <v>#REF!</v>
      </c>
    </row>
    <row r="1285" spans="1:18" hidden="1" x14ac:dyDescent="0.3">
      <c r="A1285" s="10">
        <v>4</v>
      </c>
      <c r="B1285" s="64"/>
      <c r="C1285" s="6" t="s">
        <v>12265</v>
      </c>
      <c r="D1285" s="7">
        <v>44630</v>
      </c>
      <c r="E1285" s="8" t="s">
        <v>12061</v>
      </c>
      <c r="F1285" s="9">
        <v>906509</v>
      </c>
      <c r="G1285" s="8" t="s">
        <v>11066</v>
      </c>
      <c r="H1285" s="9">
        <v>92917</v>
      </c>
      <c r="I1285" s="69"/>
      <c r="J1285" s="70"/>
      <c r="K1285" s="71"/>
      <c r="L1285" s="77"/>
      <c r="M1285" s="78"/>
      <c r="N1285" t="str">
        <f t="shared" si="91"/>
        <v>01121</v>
      </c>
      <c r="O1285">
        <f t="shared" si="92"/>
        <v>1121</v>
      </c>
      <c r="P1285" s="29">
        <f t="shared" si="93"/>
        <v>906509</v>
      </c>
      <c r="Q1285" t="e">
        <f>+VLOOKUP(O1285,'Bảng kê HĐ 2022'!N$1912:R$4434,4,0)</f>
        <v>#N/A</v>
      </c>
      <c r="R1285" t="e">
        <f>+VLOOKUP(O1285,'Hàng trả'!#REF!,2,0)</f>
        <v>#REF!</v>
      </c>
    </row>
    <row r="1286" spans="1:18" hidden="1" x14ac:dyDescent="0.3">
      <c r="A1286" s="10">
        <v>4</v>
      </c>
      <c r="B1286" s="64"/>
      <c r="C1286" s="6" t="s">
        <v>12266</v>
      </c>
      <c r="D1286" s="7">
        <v>44634</v>
      </c>
      <c r="E1286" s="8" t="s">
        <v>10203</v>
      </c>
      <c r="F1286" s="9">
        <v>597744</v>
      </c>
      <c r="G1286" s="8" t="s">
        <v>11066</v>
      </c>
      <c r="H1286" s="9">
        <v>61269</v>
      </c>
      <c r="I1286" s="69"/>
      <c r="J1286" s="70"/>
      <c r="K1286" s="71"/>
      <c r="L1286" s="77"/>
      <c r="M1286" s="78"/>
      <c r="N1286" t="str">
        <f t="shared" si="91"/>
        <v>01780</v>
      </c>
      <c r="O1286">
        <f t="shared" si="92"/>
        <v>1780</v>
      </c>
      <c r="P1286" s="29">
        <f t="shared" si="93"/>
        <v>597744</v>
      </c>
      <c r="Q1286" t="e">
        <f>+VLOOKUP(O1286,'Bảng kê HĐ 2022'!N$1912:R$4434,4,0)</f>
        <v>#N/A</v>
      </c>
      <c r="R1286" t="e">
        <f>+VLOOKUP(O1286,'Hàng trả'!#REF!,2,0)</f>
        <v>#REF!</v>
      </c>
    </row>
    <row r="1287" spans="1:18" hidden="1" x14ac:dyDescent="0.3">
      <c r="A1287" s="10">
        <v>4</v>
      </c>
      <c r="B1287" s="64"/>
      <c r="C1287" s="6" t="s">
        <v>12267</v>
      </c>
      <c r="D1287" s="7">
        <v>44637</v>
      </c>
      <c r="E1287" s="8" t="s">
        <v>10203</v>
      </c>
      <c r="F1287" s="9">
        <v>1759927</v>
      </c>
      <c r="G1287" s="8" t="s">
        <v>11066</v>
      </c>
      <c r="H1287" s="9">
        <v>180393</v>
      </c>
      <c r="I1287" s="69"/>
      <c r="J1287" s="70"/>
      <c r="K1287" s="71"/>
      <c r="L1287" s="77"/>
      <c r="M1287" s="78"/>
      <c r="N1287" t="str">
        <f t="shared" si="91"/>
        <v>02405</v>
      </c>
      <c r="O1287">
        <f t="shared" si="92"/>
        <v>2405</v>
      </c>
      <c r="P1287" s="29">
        <f t="shared" si="93"/>
        <v>1759927</v>
      </c>
      <c r="Q1287" t="e">
        <f>+VLOOKUP(O1287,'Bảng kê HĐ 2022'!N$1912:R$4434,4,0)</f>
        <v>#N/A</v>
      </c>
      <c r="R1287" t="e">
        <f>+VLOOKUP(O1287,'Hàng trả'!#REF!,2,0)</f>
        <v>#REF!</v>
      </c>
    </row>
    <row r="1288" spans="1:18" hidden="1" x14ac:dyDescent="0.3">
      <c r="A1288" s="10">
        <v>4</v>
      </c>
      <c r="B1288" s="64"/>
      <c r="C1288" s="6" t="s">
        <v>12268</v>
      </c>
      <c r="D1288" s="7">
        <v>44635</v>
      </c>
      <c r="E1288" s="8" t="s">
        <v>11123</v>
      </c>
      <c r="F1288" s="9">
        <v>1520186</v>
      </c>
      <c r="G1288" s="8" t="s">
        <v>11066</v>
      </c>
      <c r="H1288" s="9">
        <v>155819</v>
      </c>
      <c r="I1288" s="69"/>
      <c r="J1288" s="70"/>
      <c r="K1288" s="71"/>
      <c r="L1288" s="77"/>
      <c r="M1288" s="78"/>
      <c r="N1288" t="str">
        <f>+RIGHT(C1288,4)</f>
        <v>1839</v>
      </c>
      <c r="O1288">
        <f t="shared" si="92"/>
        <v>1839</v>
      </c>
      <c r="P1288" s="29">
        <f t="shared" si="93"/>
        <v>1520186</v>
      </c>
      <c r="Q1288" t="e">
        <f>+VLOOKUP(O1288,'Bảng kê HĐ 2022'!N$1912:R$4434,4,0)</f>
        <v>#N/A</v>
      </c>
      <c r="R1288" t="e">
        <f>+VLOOKUP(O1288,'Hàng trả'!#REF!,2,0)</f>
        <v>#REF!</v>
      </c>
    </row>
    <row r="1289" spans="1:18" hidden="1" x14ac:dyDescent="0.3">
      <c r="A1289" s="10">
        <v>4</v>
      </c>
      <c r="B1289" s="64"/>
      <c r="C1289" s="6" t="s">
        <v>12269</v>
      </c>
      <c r="D1289" s="7">
        <v>44632</v>
      </c>
      <c r="E1289" s="8" t="s">
        <v>10220</v>
      </c>
      <c r="F1289" s="9">
        <v>2202293</v>
      </c>
      <c r="G1289" s="8" t="s">
        <v>11066</v>
      </c>
      <c r="H1289" s="9">
        <v>225735</v>
      </c>
      <c r="I1289" s="69"/>
      <c r="J1289" s="70"/>
      <c r="K1289" s="71"/>
      <c r="L1289" s="77"/>
      <c r="M1289" s="78"/>
      <c r="N1289" t="str">
        <f t="shared" ref="N1289:N1352" si="96">+RIGHT(C1289,5)</f>
        <v>01763</v>
      </c>
      <c r="O1289">
        <f t="shared" ref="O1289:O1352" si="97">+N1289*1</f>
        <v>1763</v>
      </c>
      <c r="P1289" s="29">
        <f t="shared" ref="P1289:P1352" si="98">+F1289</f>
        <v>2202293</v>
      </c>
      <c r="Q1289" t="e">
        <f>+VLOOKUP(O1289,'Bảng kê HĐ 2022'!N$1912:R$4434,4,0)</f>
        <v>#N/A</v>
      </c>
      <c r="R1289" t="e">
        <f>+VLOOKUP(O1289,'Hàng trả'!#REF!,2,0)</f>
        <v>#REF!</v>
      </c>
    </row>
    <row r="1290" spans="1:18" hidden="1" x14ac:dyDescent="0.3">
      <c r="A1290" s="10">
        <v>4</v>
      </c>
      <c r="B1290" s="64"/>
      <c r="C1290" s="6" t="s">
        <v>12270</v>
      </c>
      <c r="D1290" s="7">
        <v>44632</v>
      </c>
      <c r="E1290" s="8" t="s">
        <v>11120</v>
      </c>
      <c r="F1290" s="9">
        <v>1303923</v>
      </c>
      <c r="G1290" s="8" t="s">
        <v>11066</v>
      </c>
      <c r="H1290" s="9">
        <v>133652</v>
      </c>
      <c r="I1290" s="69"/>
      <c r="J1290" s="70"/>
      <c r="K1290" s="71"/>
      <c r="L1290" s="77"/>
      <c r="M1290" s="78"/>
      <c r="N1290" t="str">
        <f t="shared" si="96"/>
        <v>01709</v>
      </c>
      <c r="O1290">
        <f t="shared" si="97"/>
        <v>1709</v>
      </c>
      <c r="P1290" s="29">
        <f t="shared" si="98"/>
        <v>1303923</v>
      </c>
      <c r="Q1290" t="e">
        <f>+VLOOKUP(O1290,'Bảng kê HĐ 2022'!N$1912:R$4434,4,0)</f>
        <v>#N/A</v>
      </c>
      <c r="R1290" t="e">
        <f>+VLOOKUP(O1290,'Hàng trả'!#REF!,2,0)</f>
        <v>#REF!</v>
      </c>
    </row>
    <row r="1291" spans="1:18" hidden="1" x14ac:dyDescent="0.3">
      <c r="A1291" s="10">
        <v>4</v>
      </c>
      <c r="B1291" s="64"/>
      <c r="C1291" s="6" t="s">
        <v>12271</v>
      </c>
      <c r="D1291" s="7">
        <v>44637</v>
      </c>
      <c r="E1291" s="8" t="s">
        <v>12021</v>
      </c>
      <c r="F1291" s="9">
        <v>766839</v>
      </c>
      <c r="G1291" s="8" t="s">
        <v>11066</v>
      </c>
      <c r="H1291" s="9">
        <v>78601</v>
      </c>
      <c r="I1291" s="69"/>
      <c r="J1291" s="70"/>
      <c r="K1291" s="71"/>
      <c r="L1291" s="77"/>
      <c r="M1291" s="78"/>
      <c r="N1291" t="str">
        <f t="shared" si="96"/>
        <v>02403</v>
      </c>
      <c r="O1291">
        <f t="shared" si="97"/>
        <v>2403</v>
      </c>
      <c r="P1291" s="29">
        <f t="shared" si="98"/>
        <v>766839</v>
      </c>
      <c r="Q1291" t="e">
        <f>+VLOOKUP(O1291,'Bảng kê HĐ 2022'!N$1912:R$4434,4,0)</f>
        <v>#N/A</v>
      </c>
      <c r="R1291" t="e">
        <f>+VLOOKUP(O1291,'Hàng trả'!#REF!,2,0)</f>
        <v>#REF!</v>
      </c>
    </row>
    <row r="1292" spans="1:18" hidden="1" x14ac:dyDescent="0.3">
      <c r="A1292" s="10">
        <v>4</v>
      </c>
      <c r="B1292" s="64"/>
      <c r="C1292" s="6" t="s">
        <v>12272</v>
      </c>
      <c r="D1292" s="7">
        <v>44622</v>
      </c>
      <c r="E1292" s="8" t="s">
        <v>10203</v>
      </c>
      <c r="F1292" s="9">
        <v>1668173</v>
      </c>
      <c r="G1292" s="8" t="s">
        <v>11066</v>
      </c>
      <c r="H1292" s="9">
        <v>170988</v>
      </c>
      <c r="I1292" s="69"/>
      <c r="J1292" s="70"/>
      <c r="K1292" s="71"/>
      <c r="L1292" s="77"/>
      <c r="M1292" s="78"/>
      <c r="N1292" t="str">
        <f t="shared" si="96"/>
        <v>14985</v>
      </c>
      <c r="O1292">
        <f t="shared" si="97"/>
        <v>14985</v>
      </c>
      <c r="P1292" s="29">
        <f t="shared" si="98"/>
        <v>1668173</v>
      </c>
      <c r="Q1292" t="e">
        <f>+VLOOKUP(O1292,'Bảng kê HĐ 2022'!N$1912:R$4434,4,0)</f>
        <v>#N/A</v>
      </c>
      <c r="R1292" t="e">
        <f>+VLOOKUP(O1292,'Hàng trả'!#REF!,2,0)</f>
        <v>#REF!</v>
      </c>
    </row>
    <row r="1293" spans="1:18" hidden="1" x14ac:dyDescent="0.3">
      <c r="A1293" s="10">
        <v>4</v>
      </c>
      <c r="B1293" s="64"/>
      <c r="C1293" s="6" t="s">
        <v>12273</v>
      </c>
      <c r="D1293" s="7">
        <v>44642</v>
      </c>
      <c r="E1293" s="8" t="s">
        <v>10220</v>
      </c>
      <c r="F1293" s="9">
        <v>785348</v>
      </c>
      <c r="G1293" s="8" t="s">
        <v>11066</v>
      </c>
      <c r="H1293" s="9">
        <v>80498</v>
      </c>
      <c r="I1293" s="69"/>
      <c r="J1293" s="70"/>
      <c r="K1293" s="71"/>
      <c r="L1293" s="77"/>
      <c r="M1293" s="78"/>
      <c r="N1293" t="str">
        <f t="shared" si="96"/>
        <v>03265</v>
      </c>
      <c r="O1293">
        <f t="shared" si="97"/>
        <v>3265</v>
      </c>
      <c r="P1293" s="29">
        <f t="shared" si="98"/>
        <v>785348</v>
      </c>
      <c r="Q1293" t="e">
        <f>+VLOOKUP(O1293,'Bảng kê HĐ 2022'!N$1912:R$4434,4,0)</f>
        <v>#N/A</v>
      </c>
      <c r="R1293" t="e">
        <f>+VLOOKUP(O1293,'Hàng trả'!#REF!,2,0)</f>
        <v>#REF!</v>
      </c>
    </row>
    <row r="1294" spans="1:18" hidden="1" x14ac:dyDescent="0.3">
      <c r="A1294" s="10">
        <v>4</v>
      </c>
      <c r="B1294" s="64"/>
      <c r="C1294" s="6" t="s">
        <v>12274</v>
      </c>
      <c r="D1294" s="7">
        <v>44629</v>
      </c>
      <c r="E1294" s="8" t="s">
        <v>11078</v>
      </c>
      <c r="F1294" s="9">
        <v>599713</v>
      </c>
      <c r="G1294" s="8" t="s">
        <v>11066</v>
      </c>
      <c r="H1294" s="9">
        <v>61471</v>
      </c>
      <c r="I1294" s="69"/>
      <c r="J1294" s="70"/>
      <c r="K1294" s="71"/>
      <c r="L1294" s="77"/>
      <c r="M1294" s="78"/>
      <c r="N1294" t="str">
        <f t="shared" si="96"/>
        <v>00918</v>
      </c>
      <c r="O1294">
        <f t="shared" si="97"/>
        <v>918</v>
      </c>
      <c r="P1294" s="29">
        <f t="shared" si="98"/>
        <v>599713</v>
      </c>
      <c r="Q1294" t="e">
        <f>+VLOOKUP(O1294,'Bảng kê HĐ 2022'!N$1912:R$4434,4,0)</f>
        <v>#N/A</v>
      </c>
      <c r="R1294" t="e">
        <f>+VLOOKUP(O1294,'Hàng trả'!#REF!,2,0)</f>
        <v>#REF!</v>
      </c>
    </row>
    <row r="1295" spans="1:18" hidden="1" x14ac:dyDescent="0.3">
      <c r="A1295" s="10">
        <v>4</v>
      </c>
      <c r="B1295" s="64"/>
      <c r="C1295" s="6" t="s">
        <v>12275</v>
      </c>
      <c r="D1295" s="7">
        <v>44645</v>
      </c>
      <c r="E1295" s="8" t="s">
        <v>11078</v>
      </c>
      <c r="F1295" s="9">
        <v>760334</v>
      </c>
      <c r="G1295" s="8" t="s">
        <v>11066</v>
      </c>
      <c r="H1295" s="9">
        <v>77934</v>
      </c>
      <c r="I1295" s="69"/>
      <c r="J1295" s="70"/>
      <c r="K1295" s="71"/>
      <c r="L1295" s="77"/>
      <c r="M1295" s="78"/>
      <c r="N1295" t="str">
        <f t="shared" si="96"/>
        <v>03860</v>
      </c>
      <c r="O1295">
        <f t="shared" si="97"/>
        <v>3860</v>
      </c>
      <c r="P1295" s="29">
        <f t="shared" si="98"/>
        <v>760334</v>
      </c>
      <c r="Q1295" t="e">
        <f>+VLOOKUP(O1295,'Bảng kê HĐ 2022'!N$1912:R$4434,4,0)</f>
        <v>#N/A</v>
      </c>
      <c r="R1295" t="e">
        <f>+VLOOKUP(O1295,'Hàng trả'!#REF!,2,0)</f>
        <v>#REF!</v>
      </c>
    </row>
    <row r="1296" spans="1:18" hidden="1" x14ac:dyDescent="0.3">
      <c r="A1296" s="10">
        <v>4</v>
      </c>
      <c r="B1296" s="64"/>
      <c r="C1296" s="6" t="s">
        <v>12276</v>
      </c>
      <c r="D1296" s="7">
        <v>44645</v>
      </c>
      <c r="E1296" s="8" t="s">
        <v>11120</v>
      </c>
      <c r="F1296" s="9">
        <v>1424015</v>
      </c>
      <c r="G1296" s="8" t="s">
        <v>11066</v>
      </c>
      <c r="H1296" s="9">
        <v>145962</v>
      </c>
      <c r="I1296" s="69"/>
      <c r="J1296" s="70"/>
      <c r="K1296" s="71"/>
      <c r="L1296" s="77"/>
      <c r="M1296" s="78"/>
      <c r="N1296" t="str">
        <f t="shared" si="96"/>
        <v>03823</v>
      </c>
      <c r="O1296">
        <f t="shared" si="97"/>
        <v>3823</v>
      </c>
      <c r="P1296" s="29">
        <f t="shared" si="98"/>
        <v>1424015</v>
      </c>
      <c r="Q1296" t="e">
        <f>+VLOOKUP(O1296,'Bảng kê HĐ 2022'!N$1912:R$4434,4,0)</f>
        <v>#N/A</v>
      </c>
      <c r="R1296" t="e">
        <f>+VLOOKUP(O1296,'Hàng trả'!#REF!,2,0)</f>
        <v>#REF!</v>
      </c>
    </row>
    <row r="1297" spans="1:18" hidden="1" x14ac:dyDescent="0.3">
      <c r="A1297" s="10">
        <v>4</v>
      </c>
      <c r="B1297" s="64"/>
      <c r="C1297" s="6" t="s">
        <v>12277</v>
      </c>
      <c r="D1297" s="7">
        <v>44635</v>
      </c>
      <c r="E1297" s="8" t="s">
        <v>11095</v>
      </c>
      <c r="F1297" s="9">
        <v>1199426</v>
      </c>
      <c r="G1297" s="8" t="s">
        <v>11066</v>
      </c>
      <c r="H1297" s="9">
        <v>122941</v>
      </c>
      <c r="I1297" s="69"/>
      <c r="J1297" s="70"/>
      <c r="K1297" s="71"/>
      <c r="L1297" s="77"/>
      <c r="M1297" s="78"/>
      <c r="N1297" t="str">
        <f t="shared" si="96"/>
        <v>01831</v>
      </c>
      <c r="O1297">
        <f t="shared" si="97"/>
        <v>1831</v>
      </c>
      <c r="P1297" s="29">
        <f t="shared" si="98"/>
        <v>1199426</v>
      </c>
      <c r="Q1297" t="e">
        <f>+VLOOKUP(O1297,'Bảng kê HĐ 2022'!N$1912:R$4434,4,0)</f>
        <v>#N/A</v>
      </c>
      <c r="R1297" t="e">
        <f>+VLOOKUP(O1297,'Hàng trả'!#REF!,2,0)</f>
        <v>#REF!</v>
      </c>
    </row>
    <row r="1298" spans="1:18" hidden="1" x14ac:dyDescent="0.3">
      <c r="A1298" s="10">
        <v>4</v>
      </c>
      <c r="B1298" s="64"/>
      <c r="C1298" s="6" t="s">
        <v>12278</v>
      </c>
      <c r="D1298" s="7">
        <v>44645</v>
      </c>
      <c r="E1298" s="8" t="s">
        <v>10193</v>
      </c>
      <c r="F1298" s="9">
        <v>884813</v>
      </c>
      <c r="G1298" s="8" t="s">
        <v>11066</v>
      </c>
      <c r="H1298" s="9">
        <v>90693</v>
      </c>
      <c r="I1298" s="69"/>
      <c r="J1298" s="70"/>
      <c r="K1298" s="71"/>
      <c r="L1298" s="77"/>
      <c r="M1298" s="78"/>
      <c r="N1298" t="str">
        <f t="shared" ref="N1298:N1299" si="99">+RIGHT(C1298,4)</f>
        <v>3819</v>
      </c>
      <c r="O1298">
        <f t="shared" si="97"/>
        <v>3819</v>
      </c>
      <c r="P1298" s="29">
        <f t="shared" si="98"/>
        <v>884813</v>
      </c>
      <c r="Q1298" t="e">
        <f>+VLOOKUP(O1298,'Bảng kê HĐ 2022'!N$1912:R$4434,4,0)</f>
        <v>#N/A</v>
      </c>
      <c r="R1298" t="e">
        <f>+VLOOKUP(O1298,'Hàng trả'!#REF!,2,0)</f>
        <v>#REF!</v>
      </c>
    </row>
    <row r="1299" spans="1:18" hidden="1" x14ac:dyDescent="0.3">
      <c r="A1299" s="10">
        <v>4</v>
      </c>
      <c r="B1299" s="64"/>
      <c r="C1299" s="6" t="s">
        <v>12279</v>
      </c>
      <c r="D1299" s="7">
        <v>44645</v>
      </c>
      <c r="E1299" s="8" t="s">
        <v>10193</v>
      </c>
      <c r="F1299" s="9">
        <v>518439</v>
      </c>
      <c r="G1299" s="8" t="s">
        <v>11066</v>
      </c>
      <c r="H1299" s="9">
        <v>53140</v>
      </c>
      <c r="I1299" s="69"/>
      <c r="J1299" s="70"/>
      <c r="K1299" s="71"/>
      <c r="L1299" s="77"/>
      <c r="M1299" s="78"/>
      <c r="N1299" t="str">
        <f t="shared" si="99"/>
        <v>3857</v>
      </c>
      <c r="O1299">
        <f t="shared" si="97"/>
        <v>3857</v>
      </c>
      <c r="P1299" s="29">
        <f t="shared" si="98"/>
        <v>518439</v>
      </c>
      <c r="Q1299" t="e">
        <f>+VLOOKUP(O1299,'Bảng kê HĐ 2022'!N$1912:R$4434,4,0)</f>
        <v>#N/A</v>
      </c>
      <c r="R1299" t="e">
        <f>+VLOOKUP(O1299,'Hàng trả'!#REF!,2,0)</f>
        <v>#REF!</v>
      </c>
    </row>
    <row r="1300" spans="1:18" hidden="1" x14ac:dyDescent="0.3">
      <c r="A1300" s="10">
        <v>4</v>
      </c>
      <c r="B1300" s="64"/>
      <c r="C1300" s="6" t="s">
        <v>12280</v>
      </c>
      <c r="D1300" s="7">
        <v>44646</v>
      </c>
      <c r="E1300" s="8" t="s">
        <v>10203</v>
      </c>
      <c r="F1300" s="9">
        <v>1267223</v>
      </c>
      <c r="G1300" s="8" t="s">
        <v>11066</v>
      </c>
      <c r="H1300" s="9">
        <v>129890</v>
      </c>
      <c r="I1300" s="69"/>
      <c r="J1300" s="70"/>
      <c r="K1300" s="71"/>
      <c r="L1300" s="77"/>
      <c r="M1300" s="78"/>
      <c r="N1300" t="str">
        <f t="shared" si="96"/>
        <v>04123</v>
      </c>
      <c r="O1300">
        <f t="shared" si="97"/>
        <v>4123</v>
      </c>
      <c r="P1300" s="29">
        <f t="shared" si="98"/>
        <v>1267223</v>
      </c>
      <c r="Q1300" t="e">
        <f>+VLOOKUP(O1300,'Bảng kê HĐ 2022'!N$1912:R$4434,4,0)</f>
        <v>#N/A</v>
      </c>
      <c r="R1300" t="e">
        <f>+VLOOKUP(O1300,'Hàng trả'!#REF!,2,0)</f>
        <v>#REF!</v>
      </c>
    </row>
    <row r="1301" spans="1:18" hidden="1" x14ac:dyDescent="0.3">
      <c r="A1301" s="10">
        <v>4</v>
      </c>
      <c r="B1301" s="64"/>
      <c r="C1301" s="6" t="s">
        <v>12281</v>
      </c>
      <c r="D1301" s="7">
        <v>44632</v>
      </c>
      <c r="E1301" s="8" t="s">
        <v>10193</v>
      </c>
      <c r="F1301" s="9">
        <v>1028078</v>
      </c>
      <c r="G1301" s="8" t="s">
        <v>11066</v>
      </c>
      <c r="H1301" s="9">
        <v>105378</v>
      </c>
      <c r="I1301" s="69"/>
      <c r="J1301" s="70"/>
      <c r="K1301" s="71"/>
      <c r="L1301" s="77"/>
      <c r="M1301" s="78"/>
      <c r="N1301" t="str">
        <f>+RIGHT(C1301,4)</f>
        <v>1708</v>
      </c>
      <c r="O1301">
        <f t="shared" si="97"/>
        <v>1708</v>
      </c>
      <c r="P1301" s="29">
        <f t="shared" si="98"/>
        <v>1028078</v>
      </c>
      <c r="Q1301" t="e">
        <f>+VLOOKUP(O1301,'Bảng kê HĐ 2022'!N$1912:R$4434,4,0)</f>
        <v>#N/A</v>
      </c>
      <c r="R1301" t="e">
        <f>+VLOOKUP(O1301,'Hàng trả'!#REF!,2,0)</f>
        <v>#REF!</v>
      </c>
    </row>
    <row r="1302" spans="1:18" hidden="1" x14ac:dyDescent="0.3">
      <c r="A1302" s="10">
        <v>4</v>
      </c>
      <c r="B1302" s="64"/>
      <c r="C1302" s="6" t="s">
        <v>12282</v>
      </c>
      <c r="D1302" s="7">
        <v>44649</v>
      </c>
      <c r="E1302" s="8" t="s">
        <v>10199</v>
      </c>
      <c r="F1302" s="9">
        <v>1596893</v>
      </c>
      <c r="G1302" s="8" t="s">
        <v>11066</v>
      </c>
      <c r="H1302" s="9">
        <v>163682</v>
      </c>
      <c r="I1302" s="69"/>
      <c r="J1302" s="70"/>
      <c r="K1302" s="71"/>
      <c r="L1302" s="77"/>
      <c r="M1302" s="78"/>
      <c r="N1302" t="str">
        <f t="shared" si="96"/>
        <v>04499</v>
      </c>
      <c r="O1302">
        <f t="shared" si="97"/>
        <v>4499</v>
      </c>
      <c r="P1302" s="29">
        <f t="shared" si="98"/>
        <v>1596893</v>
      </c>
      <c r="Q1302" t="e">
        <f>+VLOOKUP(O1302,'Bảng kê HĐ 2022'!N$1912:R$4434,4,0)</f>
        <v>#N/A</v>
      </c>
      <c r="R1302" t="e">
        <f>+VLOOKUP(O1302,'Hàng trả'!#REF!,2,0)</f>
        <v>#REF!</v>
      </c>
    </row>
    <row r="1303" spans="1:18" hidden="1" x14ac:dyDescent="0.3">
      <c r="A1303" s="10">
        <v>4</v>
      </c>
      <c r="B1303" s="64"/>
      <c r="C1303" s="6" t="s">
        <v>12283</v>
      </c>
      <c r="D1303" s="7">
        <v>44642</v>
      </c>
      <c r="E1303" s="8" t="s">
        <v>10199</v>
      </c>
      <c r="F1303" s="9">
        <v>667510</v>
      </c>
      <c r="G1303" s="8" t="s">
        <v>11066</v>
      </c>
      <c r="H1303" s="9">
        <v>68420</v>
      </c>
      <c r="I1303" s="69"/>
      <c r="J1303" s="70"/>
      <c r="K1303" s="71"/>
      <c r="L1303" s="77"/>
      <c r="M1303" s="78"/>
      <c r="N1303" t="str">
        <f t="shared" si="96"/>
        <v>03264</v>
      </c>
      <c r="O1303">
        <f t="shared" si="97"/>
        <v>3264</v>
      </c>
      <c r="P1303" s="29">
        <f t="shared" si="98"/>
        <v>667510</v>
      </c>
      <c r="Q1303" t="e">
        <f>+VLOOKUP(O1303,'Bảng kê HĐ 2022'!N$1912:R$4434,4,0)</f>
        <v>#N/A</v>
      </c>
      <c r="R1303" t="e">
        <f>+VLOOKUP(O1303,'Hàng trả'!#REF!,2,0)</f>
        <v>#REF!</v>
      </c>
    </row>
    <row r="1304" spans="1:18" hidden="1" x14ac:dyDescent="0.3">
      <c r="A1304" s="10">
        <v>4</v>
      </c>
      <c r="B1304" s="64"/>
      <c r="C1304" s="6" t="s">
        <v>12284</v>
      </c>
      <c r="D1304" s="7">
        <v>44645</v>
      </c>
      <c r="E1304" s="8" t="s">
        <v>12021</v>
      </c>
      <c r="F1304" s="9">
        <v>758324</v>
      </c>
      <c r="G1304" s="8" t="s">
        <v>11066</v>
      </c>
      <c r="H1304" s="9">
        <v>77728</v>
      </c>
      <c r="I1304" s="69"/>
      <c r="J1304" s="70"/>
      <c r="K1304" s="71"/>
      <c r="L1304" s="77"/>
      <c r="M1304" s="78"/>
      <c r="N1304" t="str">
        <f t="shared" si="96"/>
        <v>03843</v>
      </c>
      <c r="O1304">
        <f t="shared" si="97"/>
        <v>3843</v>
      </c>
      <c r="P1304" s="29">
        <f t="shared" si="98"/>
        <v>758324</v>
      </c>
      <c r="Q1304" t="e">
        <f>+VLOOKUP(O1304,'Bảng kê HĐ 2022'!N$1912:R$4434,4,0)</f>
        <v>#N/A</v>
      </c>
      <c r="R1304" t="e">
        <f>+VLOOKUP(O1304,'Hàng trả'!#REF!,2,0)</f>
        <v>#REF!</v>
      </c>
    </row>
    <row r="1305" spans="1:18" hidden="1" x14ac:dyDescent="0.3">
      <c r="A1305" s="10">
        <v>4</v>
      </c>
      <c r="B1305" s="65"/>
      <c r="C1305" s="6" t="s">
        <v>12285</v>
      </c>
      <c r="D1305" s="7">
        <v>44651</v>
      </c>
      <c r="E1305" s="8" t="s">
        <v>10193</v>
      </c>
      <c r="F1305" s="9">
        <v>957572</v>
      </c>
      <c r="G1305" s="8" t="s">
        <v>11066</v>
      </c>
      <c r="H1305" s="9">
        <v>98151</v>
      </c>
      <c r="I1305" s="72"/>
      <c r="J1305" s="73"/>
      <c r="K1305" s="74"/>
      <c r="L1305" s="79"/>
      <c r="M1305" s="80"/>
      <c r="N1305" t="str">
        <f>+RIGHT(C1305,4)</f>
        <v>4752</v>
      </c>
      <c r="O1305">
        <f t="shared" si="97"/>
        <v>4752</v>
      </c>
      <c r="P1305" s="29">
        <f t="shared" si="98"/>
        <v>957572</v>
      </c>
      <c r="Q1305" t="e">
        <f>+VLOOKUP(O1305,'Bảng kê HĐ 2022'!N$1912:R$4434,4,0)</f>
        <v>#N/A</v>
      </c>
      <c r="R1305" t="e">
        <f>+VLOOKUP(O1305,'Hàng trả'!#REF!,2,0)</f>
        <v>#REF!</v>
      </c>
    </row>
    <row r="1306" spans="1:18" hidden="1" x14ac:dyDescent="0.3">
      <c r="A1306" s="10">
        <v>4</v>
      </c>
      <c r="B1306" s="63" t="s">
        <v>12286</v>
      </c>
      <c r="C1306" s="6" t="s">
        <v>12287</v>
      </c>
      <c r="D1306" s="7">
        <v>44651</v>
      </c>
      <c r="E1306" s="8" t="s">
        <v>12081</v>
      </c>
      <c r="F1306" s="9">
        <v>597744</v>
      </c>
      <c r="G1306" s="8" t="s">
        <v>11066</v>
      </c>
      <c r="H1306" s="9">
        <v>61269</v>
      </c>
      <c r="I1306" s="66">
        <v>2210283</v>
      </c>
      <c r="J1306" s="67"/>
      <c r="K1306" s="68"/>
      <c r="L1306" s="75" t="s">
        <v>10189</v>
      </c>
      <c r="M1306" s="76"/>
      <c r="N1306" t="str">
        <f t="shared" si="96"/>
        <v>04742</v>
      </c>
      <c r="O1306">
        <f t="shared" si="97"/>
        <v>4742</v>
      </c>
      <c r="P1306" s="29">
        <f t="shared" si="98"/>
        <v>597744</v>
      </c>
      <c r="Q1306" t="e">
        <f>+VLOOKUP(O1306,'Bảng kê HĐ 2022'!N$1912:R$4434,4,0)</f>
        <v>#N/A</v>
      </c>
      <c r="R1306" t="e">
        <f>+VLOOKUP(O1306,'Hàng trả'!#REF!,2,0)</f>
        <v>#REF!</v>
      </c>
    </row>
    <row r="1307" spans="1:18" hidden="1" x14ac:dyDescent="0.3">
      <c r="A1307" s="10">
        <v>4</v>
      </c>
      <c r="B1307" s="64"/>
      <c r="C1307" s="6" t="s">
        <v>12288</v>
      </c>
      <c r="D1307" s="7">
        <v>44638</v>
      </c>
      <c r="E1307" s="8" t="s">
        <v>11078</v>
      </c>
      <c r="F1307" s="9">
        <v>1267223</v>
      </c>
      <c r="G1307" s="8" t="s">
        <v>11066</v>
      </c>
      <c r="H1307" s="9">
        <v>129890</v>
      </c>
      <c r="I1307" s="69"/>
      <c r="J1307" s="70"/>
      <c r="K1307" s="71"/>
      <c r="L1307" s="77"/>
      <c r="M1307" s="78"/>
      <c r="N1307" t="str">
        <f t="shared" si="96"/>
        <v>02809</v>
      </c>
      <c r="O1307">
        <f t="shared" si="97"/>
        <v>2809</v>
      </c>
      <c r="P1307" s="29">
        <f t="shared" si="98"/>
        <v>1267223</v>
      </c>
      <c r="Q1307" t="e">
        <f>+VLOOKUP(O1307,'Bảng kê HĐ 2022'!N$1912:R$4434,4,0)</f>
        <v>#N/A</v>
      </c>
      <c r="R1307" t="e">
        <f>+VLOOKUP(O1307,'Hàng trả'!#REF!,2,0)</f>
        <v>#REF!</v>
      </c>
    </row>
    <row r="1308" spans="1:18" hidden="1" x14ac:dyDescent="0.3">
      <c r="A1308" s="10">
        <v>4</v>
      </c>
      <c r="B1308" s="65"/>
      <c r="C1308" s="6" t="s">
        <v>12289</v>
      </c>
      <c r="D1308" s="7">
        <v>44650</v>
      </c>
      <c r="E1308" s="8" t="s">
        <v>12045</v>
      </c>
      <c r="F1308" s="9">
        <v>597744</v>
      </c>
      <c r="G1308" s="8" t="s">
        <v>11066</v>
      </c>
      <c r="H1308" s="9">
        <v>61269</v>
      </c>
      <c r="I1308" s="72"/>
      <c r="J1308" s="73"/>
      <c r="K1308" s="74"/>
      <c r="L1308" s="79"/>
      <c r="M1308" s="80"/>
      <c r="N1308" t="str">
        <f t="shared" si="96"/>
        <v>04685</v>
      </c>
      <c r="O1308">
        <f t="shared" si="97"/>
        <v>4685</v>
      </c>
      <c r="P1308" s="29">
        <f t="shared" si="98"/>
        <v>597744</v>
      </c>
      <c r="Q1308" t="e">
        <f>+VLOOKUP(O1308,'Bảng kê HĐ 2022'!N$1912:R$4434,4,0)</f>
        <v>#N/A</v>
      </c>
      <c r="R1308" t="e">
        <f>+VLOOKUP(O1308,'Hàng trả'!#REF!,2,0)</f>
        <v>#REF!</v>
      </c>
    </row>
    <row r="1309" spans="1:18" hidden="1" x14ac:dyDescent="0.3">
      <c r="A1309" s="10">
        <v>4</v>
      </c>
      <c r="B1309" s="63" t="s">
        <v>12290</v>
      </c>
      <c r="C1309" s="6" t="s">
        <v>12291</v>
      </c>
      <c r="D1309" s="7">
        <v>44649</v>
      </c>
      <c r="E1309" s="8" t="s">
        <v>12292</v>
      </c>
      <c r="F1309" s="9">
        <v>1902467</v>
      </c>
      <c r="G1309" s="8" t="s">
        <v>11066</v>
      </c>
      <c r="H1309" s="9">
        <v>195003</v>
      </c>
      <c r="I1309" s="66">
        <v>3035755</v>
      </c>
      <c r="J1309" s="67"/>
      <c r="K1309" s="68"/>
      <c r="L1309" s="75" t="s">
        <v>10189</v>
      </c>
      <c r="M1309" s="76"/>
      <c r="N1309" t="str">
        <f t="shared" si="96"/>
        <v>04495</v>
      </c>
      <c r="O1309">
        <f t="shared" si="97"/>
        <v>4495</v>
      </c>
      <c r="P1309" s="29">
        <f t="shared" si="98"/>
        <v>1902467</v>
      </c>
      <c r="Q1309" t="e">
        <f>+VLOOKUP(O1309,'Bảng kê HĐ 2022'!N$1912:R$4434,4,0)</f>
        <v>#N/A</v>
      </c>
      <c r="R1309" t="e">
        <f>+VLOOKUP(O1309,'Hàng trả'!#REF!,2,0)</f>
        <v>#REF!</v>
      </c>
    </row>
    <row r="1310" spans="1:18" hidden="1" x14ac:dyDescent="0.3">
      <c r="A1310" s="10">
        <v>4</v>
      </c>
      <c r="B1310" s="64"/>
      <c r="C1310" s="6" t="s">
        <v>12293</v>
      </c>
      <c r="D1310" s="7">
        <v>44648</v>
      </c>
      <c r="E1310" s="8" t="s">
        <v>12233</v>
      </c>
      <c r="F1310" s="9">
        <v>359828</v>
      </c>
      <c r="G1310" s="8" t="s">
        <v>11066</v>
      </c>
      <c r="H1310" s="9">
        <v>36882</v>
      </c>
      <c r="I1310" s="69"/>
      <c r="J1310" s="70"/>
      <c r="K1310" s="71"/>
      <c r="L1310" s="77"/>
      <c r="M1310" s="78"/>
      <c r="N1310" t="str">
        <f t="shared" si="96"/>
        <v>04354</v>
      </c>
      <c r="O1310">
        <f t="shared" si="97"/>
        <v>4354</v>
      </c>
      <c r="P1310" s="29">
        <f t="shared" si="98"/>
        <v>359828</v>
      </c>
      <c r="Q1310" t="e">
        <f>+VLOOKUP(O1310,'Bảng kê HĐ 2022'!N$1912:R$4434,4,0)</f>
        <v>#N/A</v>
      </c>
      <c r="R1310" t="e">
        <f>+VLOOKUP(O1310,'Hàng trả'!#REF!,2,0)</f>
        <v>#REF!</v>
      </c>
    </row>
    <row r="1311" spans="1:18" hidden="1" x14ac:dyDescent="0.3">
      <c r="A1311" s="10">
        <v>4</v>
      </c>
      <c r="B1311" s="64"/>
      <c r="C1311" s="6" t="s">
        <v>12294</v>
      </c>
      <c r="D1311" s="7">
        <v>44650</v>
      </c>
      <c r="E1311" s="8" t="s">
        <v>11120</v>
      </c>
      <c r="F1311" s="9">
        <v>359828</v>
      </c>
      <c r="G1311" s="8" t="s">
        <v>11066</v>
      </c>
      <c r="H1311" s="9">
        <v>36882</v>
      </c>
      <c r="I1311" s="69"/>
      <c r="J1311" s="70"/>
      <c r="K1311" s="71"/>
      <c r="L1311" s="77"/>
      <c r="M1311" s="78"/>
      <c r="N1311" t="str">
        <f t="shared" si="96"/>
        <v>04675</v>
      </c>
      <c r="O1311">
        <f t="shared" si="97"/>
        <v>4675</v>
      </c>
      <c r="P1311" s="29">
        <f t="shared" si="98"/>
        <v>359828</v>
      </c>
      <c r="Q1311" t="e">
        <f>+VLOOKUP(O1311,'Bảng kê HĐ 2022'!N$1912:R$4434,4,0)</f>
        <v>#N/A</v>
      </c>
      <c r="R1311" t="e">
        <f>+VLOOKUP(O1311,'Hàng trả'!#REF!,2,0)</f>
        <v>#REF!</v>
      </c>
    </row>
    <row r="1312" spans="1:18" hidden="1" x14ac:dyDescent="0.3">
      <c r="A1312" s="10">
        <v>4</v>
      </c>
      <c r="B1312" s="65"/>
      <c r="C1312" s="6" t="s">
        <v>12295</v>
      </c>
      <c r="D1312" s="7">
        <v>44651</v>
      </c>
      <c r="E1312" s="8" t="s">
        <v>12292</v>
      </c>
      <c r="F1312" s="9">
        <v>760334</v>
      </c>
      <c r="G1312" s="8" t="s">
        <v>11066</v>
      </c>
      <c r="H1312" s="9">
        <v>77934</v>
      </c>
      <c r="I1312" s="72"/>
      <c r="J1312" s="73"/>
      <c r="K1312" s="74"/>
      <c r="L1312" s="79"/>
      <c r="M1312" s="80"/>
      <c r="N1312" t="str">
        <f t="shared" si="96"/>
        <v>04744</v>
      </c>
      <c r="O1312">
        <f t="shared" si="97"/>
        <v>4744</v>
      </c>
      <c r="P1312" s="29">
        <f t="shared" si="98"/>
        <v>760334</v>
      </c>
      <c r="Q1312" t="e">
        <f>+VLOOKUP(O1312,'Bảng kê HĐ 2022'!N$1912:R$4434,4,0)</f>
        <v>#N/A</v>
      </c>
      <c r="R1312" t="e">
        <f>+VLOOKUP(O1312,'Hàng trả'!#REF!,2,0)</f>
        <v>#REF!</v>
      </c>
    </row>
    <row r="1313" spans="1:18" hidden="1" x14ac:dyDescent="0.3">
      <c r="A1313" s="10">
        <v>4</v>
      </c>
      <c r="B1313" s="63" t="s">
        <v>12296</v>
      </c>
      <c r="C1313" s="6" t="s">
        <v>12297</v>
      </c>
      <c r="D1313" s="7">
        <v>44645</v>
      </c>
      <c r="E1313" s="8" t="s">
        <v>12298</v>
      </c>
      <c r="F1313" s="9">
        <v>1143073</v>
      </c>
      <c r="G1313" s="8" t="s">
        <v>11066</v>
      </c>
      <c r="H1313" s="9">
        <v>117165</v>
      </c>
      <c r="I1313" s="66">
        <v>9414062</v>
      </c>
      <c r="J1313" s="67"/>
      <c r="K1313" s="68"/>
      <c r="L1313" s="75" t="s">
        <v>10189</v>
      </c>
      <c r="M1313" s="76"/>
      <c r="N1313" t="str">
        <f t="shared" si="96"/>
        <v>03847</v>
      </c>
      <c r="O1313">
        <f t="shared" si="97"/>
        <v>3847</v>
      </c>
      <c r="P1313" s="29">
        <f t="shared" si="98"/>
        <v>1143073</v>
      </c>
      <c r="Q1313" t="e">
        <f>+VLOOKUP(O1313,'Bảng kê HĐ 2022'!N$1912:R$4434,4,0)</f>
        <v>#N/A</v>
      </c>
      <c r="R1313" t="e">
        <f>+VLOOKUP(O1313,'Hàng trả'!#REF!,2,0)</f>
        <v>#REF!</v>
      </c>
    </row>
    <row r="1314" spans="1:18" hidden="1" x14ac:dyDescent="0.3">
      <c r="A1314" s="10">
        <v>4</v>
      </c>
      <c r="B1314" s="64"/>
      <c r="C1314" s="6" t="s">
        <v>12299</v>
      </c>
      <c r="D1314" s="7">
        <v>44645</v>
      </c>
      <c r="E1314" s="8" t="s">
        <v>10193</v>
      </c>
      <c r="F1314" s="9">
        <v>2023303</v>
      </c>
      <c r="G1314" s="8" t="s">
        <v>11066</v>
      </c>
      <c r="H1314" s="9">
        <v>207389</v>
      </c>
      <c r="I1314" s="69"/>
      <c r="J1314" s="70"/>
      <c r="K1314" s="71"/>
      <c r="L1314" s="77"/>
      <c r="M1314" s="78"/>
      <c r="N1314" t="str">
        <f t="shared" ref="N1314:N1315" si="100">+RIGHT(C1314,4)</f>
        <v>3851</v>
      </c>
      <c r="O1314">
        <f t="shared" si="97"/>
        <v>3851</v>
      </c>
      <c r="P1314" s="29">
        <f t="shared" si="98"/>
        <v>2023303</v>
      </c>
      <c r="Q1314" t="e">
        <f>+VLOOKUP(O1314,'Bảng kê HĐ 2022'!N$1912:R$4434,4,0)</f>
        <v>#N/A</v>
      </c>
      <c r="R1314" t="e">
        <f>+VLOOKUP(O1314,'Hàng trả'!#REF!,2,0)</f>
        <v>#REF!</v>
      </c>
    </row>
    <row r="1315" spans="1:18" hidden="1" x14ac:dyDescent="0.3">
      <c r="A1315" s="10">
        <v>4</v>
      </c>
      <c r="B1315" s="64"/>
      <c r="C1315" s="6" t="s">
        <v>12300</v>
      </c>
      <c r="D1315" s="7">
        <v>44642</v>
      </c>
      <c r="E1315" s="8" t="s">
        <v>10193</v>
      </c>
      <c r="F1315" s="9">
        <v>2360070</v>
      </c>
      <c r="G1315" s="8" t="s">
        <v>11066</v>
      </c>
      <c r="H1315" s="9">
        <v>241907</v>
      </c>
      <c r="I1315" s="69"/>
      <c r="J1315" s="70"/>
      <c r="K1315" s="71"/>
      <c r="L1315" s="77"/>
      <c r="M1315" s="78"/>
      <c r="N1315" t="str">
        <f t="shared" si="100"/>
        <v>3250</v>
      </c>
      <c r="O1315">
        <f t="shared" si="97"/>
        <v>3250</v>
      </c>
      <c r="P1315" s="29">
        <f t="shared" si="98"/>
        <v>2360070</v>
      </c>
      <c r="Q1315" t="e">
        <f>+VLOOKUP(O1315,'Bảng kê HĐ 2022'!N$1912:R$4434,4,0)</f>
        <v>#N/A</v>
      </c>
      <c r="R1315" t="e">
        <f>+VLOOKUP(O1315,'Hàng trả'!#REF!,2,0)</f>
        <v>#REF!</v>
      </c>
    </row>
    <row r="1316" spans="1:18" hidden="1" x14ac:dyDescent="0.3">
      <c r="A1316" s="10">
        <v>4</v>
      </c>
      <c r="B1316" s="64"/>
      <c r="C1316" s="6" t="s">
        <v>12301</v>
      </c>
      <c r="D1316" s="7">
        <v>44651</v>
      </c>
      <c r="E1316" s="8" t="s">
        <v>11120</v>
      </c>
      <c r="F1316" s="9">
        <v>667510</v>
      </c>
      <c r="G1316" s="8" t="s">
        <v>11066</v>
      </c>
      <c r="H1316" s="9">
        <v>68420</v>
      </c>
      <c r="I1316" s="69"/>
      <c r="J1316" s="70"/>
      <c r="K1316" s="71"/>
      <c r="L1316" s="77"/>
      <c r="M1316" s="78"/>
      <c r="N1316" t="str">
        <f t="shared" si="96"/>
        <v>04741</v>
      </c>
      <c r="O1316">
        <f t="shared" si="97"/>
        <v>4741</v>
      </c>
      <c r="P1316" s="29">
        <f t="shared" si="98"/>
        <v>667510</v>
      </c>
      <c r="Q1316" t="e">
        <f>+VLOOKUP(O1316,'Bảng kê HĐ 2022'!N$1912:R$4434,4,0)</f>
        <v>#N/A</v>
      </c>
      <c r="R1316" t="e">
        <f>+VLOOKUP(O1316,'Hàng trả'!#REF!,2,0)</f>
        <v>#REF!</v>
      </c>
    </row>
    <row r="1317" spans="1:18" hidden="1" x14ac:dyDescent="0.3">
      <c r="A1317" s="10">
        <v>4</v>
      </c>
      <c r="B1317" s="64"/>
      <c r="C1317" s="6" t="s">
        <v>12302</v>
      </c>
      <c r="D1317" s="7">
        <v>44645</v>
      </c>
      <c r="E1317" s="8" t="s">
        <v>12292</v>
      </c>
      <c r="F1317" s="9">
        <v>1039484</v>
      </c>
      <c r="G1317" s="8" t="s">
        <v>11066</v>
      </c>
      <c r="H1317" s="9">
        <v>106547</v>
      </c>
      <c r="I1317" s="69"/>
      <c r="J1317" s="70"/>
      <c r="K1317" s="71"/>
      <c r="L1317" s="77"/>
      <c r="M1317" s="78"/>
      <c r="N1317" t="str">
        <f t="shared" si="96"/>
        <v>03820</v>
      </c>
      <c r="O1317">
        <f t="shared" si="97"/>
        <v>3820</v>
      </c>
      <c r="P1317" s="29">
        <f t="shared" si="98"/>
        <v>1039484</v>
      </c>
      <c r="Q1317" t="e">
        <f>+VLOOKUP(O1317,'Bảng kê HĐ 2022'!N$1912:R$4434,4,0)</f>
        <v>#N/A</v>
      </c>
      <c r="R1317" t="e">
        <f>+VLOOKUP(O1317,'Hàng trả'!#REF!,2,0)</f>
        <v>#REF!</v>
      </c>
    </row>
    <row r="1318" spans="1:18" hidden="1" x14ac:dyDescent="0.3">
      <c r="A1318" s="10">
        <v>4</v>
      </c>
      <c r="B1318" s="64"/>
      <c r="C1318" s="6" t="s">
        <v>12303</v>
      </c>
      <c r="D1318" s="7">
        <v>44651</v>
      </c>
      <c r="E1318" s="8" t="s">
        <v>12292</v>
      </c>
      <c r="F1318" s="9">
        <v>597744</v>
      </c>
      <c r="G1318" s="8" t="s">
        <v>11066</v>
      </c>
      <c r="H1318" s="9">
        <v>61269</v>
      </c>
      <c r="I1318" s="69"/>
      <c r="J1318" s="70"/>
      <c r="K1318" s="71"/>
      <c r="L1318" s="77"/>
      <c r="M1318" s="78"/>
      <c r="N1318" t="str">
        <f t="shared" si="96"/>
        <v>04748</v>
      </c>
      <c r="O1318">
        <f t="shared" si="97"/>
        <v>4748</v>
      </c>
      <c r="P1318" s="29">
        <f t="shared" si="98"/>
        <v>597744</v>
      </c>
      <c r="Q1318" t="e">
        <f>+VLOOKUP(O1318,'Bảng kê HĐ 2022'!N$1912:R$4434,4,0)</f>
        <v>#N/A</v>
      </c>
      <c r="R1318" t="e">
        <f>+VLOOKUP(O1318,'Hàng trả'!#REF!,2,0)</f>
        <v>#REF!</v>
      </c>
    </row>
    <row r="1319" spans="1:18" hidden="1" x14ac:dyDescent="0.3">
      <c r="A1319" s="10">
        <v>4</v>
      </c>
      <c r="B1319" s="64"/>
      <c r="C1319" s="6" t="s">
        <v>12304</v>
      </c>
      <c r="D1319" s="7">
        <v>44648</v>
      </c>
      <c r="E1319" s="8" t="s">
        <v>12305</v>
      </c>
      <c r="F1319" s="9">
        <v>396527</v>
      </c>
      <c r="G1319" s="8" t="s">
        <v>11066</v>
      </c>
      <c r="H1319" s="9">
        <v>40644</v>
      </c>
      <c r="I1319" s="69"/>
      <c r="J1319" s="70"/>
      <c r="K1319" s="71"/>
      <c r="L1319" s="77"/>
      <c r="M1319" s="78"/>
      <c r="N1319" t="str">
        <f t="shared" si="96"/>
        <v>04439</v>
      </c>
      <c r="O1319">
        <f t="shared" si="97"/>
        <v>4439</v>
      </c>
      <c r="P1319" s="29">
        <f t="shared" si="98"/>
        <v>396527</v>
      </c>
      <c r="Q1319" t="e">
        <f>+VLOOKUP(O1319,'Bảng kê HĐ 2022'!N$1912:R$4434,4,0)</f>
        <v>#N/A</v>
      </c>
      <c r="R1319" t="e">
        <f>+VLOOKUP(O1319,'Hàng trả'!#REF!,2,0)</f>
        <v>#REF!</v>
      </c>
    </row>
    <row r="1320" spans="1:18" hidden="1" x14ac:dyDescent="0.3">
      <c r="A1320" s="10">
        <v>4</v>
      </c>
      <c r="B1320" s="64"/>
      <c r="C1320" s="6" t="s">
        <v>12306</v>
      </c>
      <c r="D1320" s="7">
        <v>44649</v>
      </c>
      <c r="E1320" s="8" t="s">
        <v>12292</v>
      </c>
      <c r="F1320" s="9">
        <v>636413</v>
      </c>
      <c r="G1320" s="8" t="s">
        <v>11066</v>
      </c>
      <c r="H1320" s="9">
        <v>65232</v>
      </c>
      <c r="I1320" s="69"/>
      <c r="J1320" s="70"/>
      <c r="K1320" s="71"/>
      <c r="L1320" s="77"/>
      <c r="M1320" s="78"/>
      <c r="N1320" t="str">
        <f t="shared" si="96"/>
        <v>04665</v>
      </c>
      <c r="O1320">
        <f t="shared" si="97"/>
        <v>4665</v>
      </c>
      <c r="P1320" s="29">
        <f t="shared" si="98"/>
        <v>636413</v>
      </c>
      <c r="Q1320" t="e">
        <f>+VLOOKUP(O1320,'Bảng kê HĐ 2022'!N$1912:R$4434,4,0)</f>
        <v>#N/A</v>
      </c>
      <c r="R1320" t="e">
        <f>+VLOOKUP(O1320,'Hàng trả'!#REF!,2,0)</f>
        <v>#REF!</v>
      </c>
    </row>
    <row r="1321" spans="1:18" hidden="1" x14ac:dyDescent="0.3">
      <c r="A1321" s="10">
        <v>4</v>
      </c>
      <c r="B1321" s="64"/>
      <c r="C1321" s="6" t="s">
        <v>12307</v>
      </c>
      <c r="D1321" s="7">
        <v>44649</v>
      </c>
      <c r="E1321" s="8" t="s">
        <v>12308</v>
      </c>
      <c r="F1321" s="9">
        <v>1027338</v>
      </c>
      <c r="G1321" s="8" t="s">
        <v>11066</v>
      </c>
      <c r="H1321" s="9">
        <v>105302</v>
      </c>
      <c r="I1321" s="69"/>
      <c r="J1321" s="70"/>
      <c r="K1321" s="71"/>
      <c r="L1321" s="77"/>
      <c r="M1321" s="78"/>
      <c r="N1321" t="str">
        <f t="shared" si="96"/>
        <v>04664</v>
      </c>
      <c r="O1321">
        <f t="shared" si="97"/>
        <v>4664</v>
      </c>
      <c r="P1321" s="29">
        <f t="shared" si="98"/>
        <v>1027338</v>
      </c>
      <c r="Q1321" t="e">
        <f>+VLOOKUP(O1321,'Bảng kê HĐ 2022'!N$1912:R$4434,4,0)</f>
        <v>#N/A</v>
      </c>
      <c r="R1321" t="e">
        <f>+VLOOKUP(O1321,'Hàng trả'!#REF!,2,0)</f>
        <v>#REF!</v>
      </c>
    </row>
    <row r="1322" spans="1:18" hidden="1" x14ac:dyDescent="0.3">
      <c r="A1322" s="10">
        <v>4</v>
      </c>
      <c r="B1322" s="65"/>
      <c r="C1322" s="6" t="s">
        <v>12309</v>
      </c>
      <c r="D1322" s="7">
        <v>44651</v>
      </c>
      <c r="E1322" s="8" t="s">
        <v>10193</v>
      </c>
      <c r="F1322" s="9">
        <v>597744</v>
      </c>
      <c r="G1322" s="8" t="s">
        <v>11066</v>
      </c>
      <c r="H1322" s="9">
        <v>61269</v>
      </c>
      <c r="I1322" s="72"/>
      <c r="J1322" s="73"/>
      <c r="K1322" s="74"/>
      <c r="L1322" s="79"/>
      <c r="M1322" s="80"/>
      <c r="N1322" t="str">
        <f t="shared" ref="N1322:N1323" si="101">+RIGHT(C1322,4)</f>
        <v>4757</v>
      </c>
      <c r="O1322">
        <f t="shared" si="97"/>
        <v>4757</v>
      </c>
      <c r="P1322" s="29">
        <f t="shared" si="98"/>
        <v>597744</v>
      </c>
      <c r="Q1322" t="e">
        <f>+VLOOKUP(O1322,'Bảng kê HĐ 2022'!N$1912:R$4434,4,0)</f>
        <v>#N/A</v>
      </c>
      <c r="R1322" t="e">
        <f>+VLOOKUP(O1322,'Hàng trả'!#REF!,2,0)</f>
        <v>#REF!</v>
      </c>
    </row>
    <row r="1323" spans="1:18" hidden="1" x14ac:dyDescent="0.3">
      <c r="A1323" s="10">
        <v>4</v>
      </c>
      <c r="B1323" s="63" t="s">
        <v>12310</v>
      </c>
      <c r="C1323" s="6" t="s">
        <v>12311</v>
      </c>
      <c r="D1323" s="7">
        <v>44648</v>
      </c>
      <c r="E1323" s="8" t="s">
        <v>10193</v>
      </c>
      <c r="F1323" s="9">
        <v>1242670</v>
      </c>
      <c r="G1323" s="8" t="s">
        <v>11066</v>
      </c>
      <c r="H1323" s="9">
        <v>127374</v>
      </c>
      <c r="I1323" s="66">
        <v>4148188</v>
      </c>
      <c r="J1323" s="67"/>
      <c r="K1323" s="68"/>
      <c r="L1323" s="75" t="s">
        <v>10189</v>
      </c>
      <c r="M1323" s="76"/>
      <c r="N1323" t="str">
        <f t="shared" si="101"/>
        <v>4371</v>
      </c>
      <c r="O1323">
        <f t="shared" si="97"/>
        <v>4371</v>
      </c>
      <c r="P1323" s="29">
        <f t="shared" si="98"/>
        <v>1242670</v>
      </c>
      <c r="Q1323" t="e">
        <f>+VLOOKUP(O1323,'Bảng kê HĐ 2022'!N$1912:R$4434,4,0)</f>
        <v>#N/A</v>
      </c>
      <c r="R1323" t="e">
        <f>+VLOOKUP(O1323,'Hàng trả'!#REF!,2,0)</f>
        <v>#REF!</v>
      </c>
    </row>
    <row r="1324" spans="1:18" hidden="1" x14ac:dyDescent="0.3">
      <c r="A1324" s="10">
        <v>4</v>
      </c>
      <c r="B1324" s="64"/>
      <c r="C1324" s="6" t="s">
        <v>12312</v>
      </c>
      <c r="D1324" s="7">
        <v>44651</v>
      </c>
      <c r="E1324" s="8" t="s">
        <v>10205</v>
      </c>
      <c r="F1324" s="9">
        <v>270983</v>
      </c>
      <c r="G1324" s="8" t="s">
        <v>11066</v>
      </c>
      <c r="H1324" s="9">
        <v>27776</v>
      </c>
      <c r="I1324" s="69"/>
      <c r="J1324" s="70"/>
      <c r="K1324" s="71"/>
      <c r="L1324" s="77"/>
      <c r="M1324" s="78"/>
      <c r="N1324" t="str">
        <f t="shared" si="96"/>
        <v>04751</v>
      </c>
      <c r="O1324">
        <f t="shared" si="97"/>
        <v>4751</v>
      </c>
      <c r="P1324" s="29">
        <f t="shared" si="98"/>
        <v>270983</v>
      </c>
      <c r="Q1324" t="e">
        <f>+VLOOKUP(O1324,'Bảng kê HĐ 2022'!N$1912:R$4434,4,0)</f>
        <v>#N/A</v>
      </c>
      <c r="R1324" t="e">
        <f>+VLOOKUP(O1324,'Hàng trả'!#REF!,2,0)</f>
        <v>#REF!</v>
      </c>
    </row>
    <row r="1325" spans="1:18" hidden="1" x14ac:dyDescent="0.3">
      <c r="A1325" s="10">
        <v>4</v>
      </c>
      <c r="B1325" s="64"/>
      <c r="C1325" s="6" t="s">
        <v>12313</v>
      </c>
      <c r="D1325" s="7">
        <v>44646</v>
      </c>
      <c r="E1325" s="8" t="s">
        <v>12305</v>
      </c>
      <c r="F1325" s="9">
        <v>888782</v>
      </c>
      <c r="G1325" s="8" t="s">
        <v>11066</v>
      </c>
      <c r="H1325" s="9">
        <v>91100</v>
      </c>
      <c r="I1325" s="69"/>
      <c r="J1325" s="70"/>
      <c r="K1325" s="71"/>
      <c r="L1325" s="77"/>
      <c r="M1325" s="78"/>
      <c r="N1325" t="str">
        <f t="shared" si="96"/>
        <v>04124</v>
      </c>
      <c r="O1325">
        <f t="shared" si="97"/>
        <v>4124</v>
      </c>
      <c r="P1325" s="29">
        <f t="shared" si="98"/>
        <v>888782</v>
      </c>
      <c r="Q1325" t="e">
        <f>+VLOOKUP(O1325,'Bảng kê HĐ 2022'!N$1912:R$4434,4,0)</f>
        <v>#N/A</v>
      </c>
      <c r="R1325" t="e">
        <f>+VLOOKUP(O1325,'Hàng trả'!#REF!,2,0)</f>
        <v>#REF!</v>
      </c>
    </row>
    <row r="1326" spans="1:18" hidden="1" x14ac:dyDescent="0.3">
      <c r="A1326" s="10">
        <v>4</v>
      </c>
      <c r="B1326" s="64"/>
      <c r="C1326" s="6" t="s">
        <v>12314</v>
      </c>
      <c r="D1326" s="7">
        <v>44648</v>
      </c>
      <c r="E1326" s="8" t="s">
        <v>10193</v>
      </c>
      <c r="F1326" s="9">
        <v>1223260</v>
      </c>
      <c r="G1326" s="8" t="s">
        <v>11066</v>
      </c>
      <c r="H1326" s="9">
        <v>125384</v>
      </c>
      <c r="I1326" s="69"/>
      <c r="J1326" s="70"/>
      <c r="K1326" s="71"/>
      <c r="L1326" s="77"/>
      <c r="M1326" s="78"/>
      <c r="N1326" t="str">
        <f t="shared" ref="N1326:N1327" si="102">+RIGHT(C1326,4)</f>
        <v>4368</v>
      </c>
      <c r="O1326">
        <f t="shared" si="97"/>
        <v>4368</v>
      </c>
      <c r="P1326" s="29">
        <f t="shared" si="98"/>
        <v>1223260</v>
      </c>
      <c r="Q1326" t="e">
        <f>+VLOOKUP(O1326,'Bảng kê HĐ 2022'!N$1912:R$4434,4,0)</f>
        <v>#N/A</v>
      </c>
      <c r="R1326" t="e">
        <f>+VLOOKUP(O1326,'Hàng trả'!#REF!,2,0)</f>
        <v>#REF!</v>
      </c>
    </row>
    <row r="1327" spans="1:18" hidden="1" x14ac:dyDescent="0.3">
      <c r="A1327" s="10">
        <v>4</v>
      </c>
      <c r="B1327" s="65"/>
      <c r="C1327" s="6" t="s">
        <v>12315</v>
      </c>
      <c r="D1327" s="7">
        <v>44648</v>
      </c>
      <c r="E1327" s="8" t="s">
        <v>12043</v>
      </c>
      <c r="F1327" s="9">
        <v>996241</v>
      </c>
      <c r="G1327" s="8" t="s">
        <v>11066</v>
      </c>
      <c r="H1327" s="9">
        <v>102115</v>
      </c>
      <c r="I1327" s="72"/>
      <c r="J1327" s="73"/>
      <c r="K1327" s="74"/>
      <c r="L1327" s="79"/>
      <c r="M1327" s="80"/>
      <c r="N1327" t="str">
        <f t="shared" si="102"/>
        <v>4359</v>
      </c>
      <c r="O1327">
        <f t="shared" si="97"/>
        <v>4359</v>
      </c>
      <c r="P1327" s="29">
        <f t="shared" si="98"/>
        <v>996241</v>
      </c>
      <c r="Q1327" t="e">
        <f>+VLOOKUP(O1327,'Bảng kê HĐ 2022'!N$1912:R$4434,4,0)</f>
        <v>#N/A</v>
      </c>
      <c r="R1327" t="e">
        <f>+VLOOKUP(O1327,'Hàng trả'!#REF!,2,0)</f>
        <v>#REF!</v>
      </c>
    </row>
    <row r="1328" spans="1:18" hidden="1" x14ac:dyDescent="0.3">
      <c r="A1328" s="10">
        <v>4</v>
      </c>
      <c r="B1328" s="63" t="s">
        <v>12426</v>
      </c>
      <c r="C1328" s="6" t="s">
        <v>12427</v>
      </c>
      <c r="D1328" s="7">
        <v>44634</v>
      </c>
      <c r="E1328" s="8" t="s">
        <v>12428</v>
      </c>
      <c r="F1328" s="9">
        <v>1614848</v>
      </c>
      <c r="G1328" s="8" t="s">
        <v>11066</v>
      </c>
      <c r="H1328" s="9">
        <v>165522</v>
      </c>
      <c r="I1328" s="66">
        <v>16985218</v>
      </c>
      <c r="J1328" s="67"/>
      <c r="K1328" s="68"/>
      <c r="L1328" s="75" t="s">
        <v>10465</v>
      </c>
      <c r="M1328" s="76"/>
      <c r="N1328" t="str">
        <f t="shared" si="96"/>
        <v>01773</v>
      </c>
      <c r="O1328">
        <f t="shared" si="97"/>
        <v>1773</v>
      </c>
      <c r="P1328" s="29">
        <f t="shared" si="98"/>
        <v>1614848</v>
      </c>
      <c r="Q1328" t="e">
        <f>+VLOOKUP(O1328,'Bảng kê HĐ 2022'!N$1912:R$4434,4,0)</f>
        <v>#N/A</v>
      </c>
      <c r="R1328" t="e">
        <f>+VLOOKUP(O1328,'Hàng trả'!#REF!,2,0)</f>
        <v>#REF!</v>
      </c>
    </row>
    <row r="1329" spans="1:18" hidden="1" x14ac:dyDescent="0.3">
      <c r="A1329" s="10">
        <v>4</v>
      </c>
      <c r="B1329" s="64"/>
      <c r="C1329" s="6" t="s">
        <v>12429</v>
      </c>
      <c r="D1329" s="7">
        <v>44650</v>
      </c>
      <c r="E1329" s="8" t="s">
        <v>12430</v>
      </c>
      <c r="F1329" s="9">
        <v>2475495</v>
      </c>
      <c r="G1329" s="8" t="s">
        <v>11066</v>
      </c>
      <c r="H1329" s="9">
        <v>253738</v>
      </c>
      <c r="I1329" s="69"/>
      <c r="J1329" s="70"/>
      <c r="K1329" s="71"/>
      <c r="L1329" s="77"/>
      <c r="M1329" s="78"/>
      <c r="N1329" t="str">
        <f t="shared" si="96"/>
        <v>04671</v>
      </c>
      <c r="O1329">
        <f t="shared" si="97"/>
        <v>4671</v>
      </c>
      <c r="P1329" s="29">
        <f t="shared" si="98"/>
        <v>2475495</v>
      </c>
      <c r="Q1329" t="e">
        <f>+VLOOKUP(O1329,'Bảng kê HĐ 2022'!N$1912:R$4434,4,0)</f>
        <v>#N/A</v>
      </c>
      <c r="R1329" t="e">
        <f>+VLOOKUP(O1329,'Hàng trả'!#REF!,2,0)</f>
        <v>#REF!</v>
      </c>
    </row>
    <row r="1330" spans="1:18" hidden="1" x14ac:dyDescent="0.3">
      <c r="A1330" s="10">
        <v>4</v>
      </c>
      <c r="B1330" s="64"/>
      <c r="C1330" s="6" t="s">
        <v>12431</v>
      </c>
      <c r="D1330" s="7">
        <v>44646</v>
      </c>
      <c r="E1330" s="8" t="s">
        <v>12432</v>
      </c>
      <c r="F1330" s="9">
        <v>3088346</v>
      </c>
      <c r="G1330" s="8" t="s">
        <v>11066</v>
      </c>
      <c r="H1330" s="9">
        <v>316555</v>
      </c>
      <c r="I1330" s="69"/>
      <c r="J1330" s="70"/>
      <c r="K1330" s="71"/>
      <c r="L1330" s="77"/>
      <c r="M1330" s="78"/>
      <c r="N1330" t="str">
        <f t="shared" si="96"/>
        <v>04110</v>
      </c>
      <c r="O1330">
        <f t="shared" si="97"/>
        <v>4110</v>
      </c>
      <c r="P1330" s="29">
        <f t="shared" si="98"/>
        <v>3088346</v>
      </c>
      <c r="Q1330" t="e">
        <f>+VLOOKUP(O1330,'Bảng kê HĐ 2022'!N$1912:R$4434,4,0)</f>
        <v>#N/A</v>
      </c>
      <c r="R1330" t="e">
        <f>+VLOOKUP(O1330,'Hàng trả'!#REF!,2,0)</f>
        <v>#REF!</v>
      </c>
    </row>
    <row r="1331" spans="1:18" hidden="1" x14ac:dyDescent="0.3">
      <c r="A1331" s="10">
        <v>4</v>
      </c>
      <c r="B1331" s="64"/>
      <c r="C1331" s="6" t="s">
        <v>12433</v>
      </c>
      <c r="D1331" s="7">
        <v>44621</v>
      </c>
      <c r="E1331" s="8" t="s">
        <v>10464</v>
      </c>
      <c r="F1331" s="9">
        <v>2988722</v>
      </c>
      <c r="G1331" s="8" t="s">
        <v>11066</v>
      </c>
      <c r="H1331" s="9">
        <v>306344</v>
      </c>
      <c r="I1331" s="69"/>
      <c r="J1331" s="70"/>
      <c r="K1331" s="71"/>
      <c r="L1331" s="77"/>
      <c r="M1331" s="78"/>
      <c r="N1331" t="str">
        <f t="shared" si="96"/>
        <v>14892</v>
      </c>
      <c r="O1331">
        <f t="shared" si="97"/>
        <v>14892</v>
      </c>
      <c r="P1331" s="29">
        <f t="shared" si="98"/>
        <v>2988722</v>
      </c>
      <c r="Q1331" t="e">
        <f>+VLOOKUP(O1331,'Bảng kê HĐ 2022'!N$1912:R$4434,4,0)</f>
        <v>#N/A</v>
      </c>
      <c r="R1331" t="e">
        <f>+VLOOKUP(O1331,'Hàng trả'!#REF!,2,0)</f>
        <v>#REF!</v>
      </c>
    </row>
    <row r="1332" spans="1:18" hidden="1" x14ac:dyDescent="0.3">
      <c r="A1332" s="10">
        <v>4</v>
      </c>
      <c r="B1332" s="64"/>
      <c r="C1332" s="6" t="s">
        <v>12434</v>
      </c>
      <c r="D1332" s="7">
        <v>44641</v>
      </c>
      <c r="E1332" s="8" t="s">
        <v>12430</v>
      </c>
      <c r="F1332" s="9">
        <v>2475495</v>
      </c>
      <c r="G1332" s="8" t="s">
        <v>11066</v>
      </c>
      <c r="H1332" s="9">
        <v>253738</v>
      </c>
      <c r="I1332" s="69"/>
      <c r="J1332" s="70"/>
      <c r="K1332" s="71"/>
      <c r="L1332" s="77"/>
      <c r="M1332" s="78"/>
      <c r="N1332" t="str">
        <f t="shared" si="96"/>
        <v>03061</v>
      </c>
      <c r="O1332">
        <f t="shared" si="97"/>
        <v>3061</v>
      </c>
      <c r="P1332" s="29">
        <f t="shared" si="98"/>
        <v>2475495</v>
      </c>
      <c r="Q1332" t="e">
        <f>+VLOOKUP(O1332,'Bảng kê HĐ 2022'!N$1912:R$4434,4,0)</f>
        <v>#N/A</v>
      </c>
      <c r="R1332" t="e">
        <f>+VLOOKUP(O1332,'Hàng trả'!#REF!,2,0)</f>
        <v>#REF!</v>
      </c>
    </row>
    <row r="1333" spans="1:18" hidden="1" x14ac:dyDescent="0.3">
      <c r="A1333" s="10">
        <v>4</v>
      </c>
      <c r="B1333" s="65"/>
      <c r="C1333" s="6" t="s">
        <v>12435</v>
      </c>
      <c r="D1333" s="7">
        <v>44628</v>
      </c>
      <c r="E1333" s="8" t="s">
        <v>12436</v>
      </c>
      <c r="F1333" s="9">
        <v>6282128</v>
      </c>
      <c r="G1333" s="8" t="s">
        <v>11066</v>
      </c>
      <c r="H1333" s="9">
        <v>643918</v>
      </c>
      <c r="I1333" s="72"/>
      <c r="J1333" s="73"/>
      <c r="K1333" s="74"/>
      <c r="L1333" s="79"/>
      <c r="M1333" s="80"/>
      <c r="N1333" t="str">
        <f t="shared" si="96"/>
        <v>00658</v>
      </c>
      <c r="O1333">
        <f t="shared" si="97"/>
        <v>658</v>
      </c>
      <c r="P1333" s="29">
        <f t="shared" si="98"/>
        <v>6282128</v>
      </c>
      <c r="Q1333" t="e">
        <f>+VLOOKUP(O1333,'Bảng kê HĐ 2022'!N$1912:R$4434,4,0)</f>
        <v>#N/A</v>
      </c>
      <c r="R1333" t="e">
        <f>+VLOOKUP(O1333,'Hàng trả'!#REF!,2,0)</f>
        <v>#REF!</v>
      </c>
    </row>
    <row r="1334" spans="1:18" hidden="1" x14ac:dyDescent="0.3">
      <c r="A1334" s="10">
        <v>4</v>
      </c>
      <c r="B1334" s="63" t="s">
        <v>12440</v>
      </c>
      <c r="C1334" s="6" t="s">
        <v>12441</v>
      </c>
      <c r="D1334" s="7">
        <v>44642</v>
      </c>
      <c r="E1334" s="8" t="s">
        <v>12432</v>
      </c>
      <c r="F1334" s="9">
        <v>2534447</v>
      </c>
      <c r="G1334" s="8" t="s">
        <v>11066</v>
      </c>
      <c r="H1334" s="9">
        <v>259781</v>
      </c>
      <c r="I1334" s="66">
        <v>8150423</v>
      </c>
      <c r="J1334" s="67"/>
      <c r="K1334" s="68"/>
      <c r="L1334" s="75" t="s">
        <v>10476</v>
      </c>
      <c r="M1334" s="76"/>
      <c r="N1334" t="str">
        <f t="shared" si="96"/>
        <v>03245</v>
      </c>
      <c r="O1334">
        <f t="shared" si="97"/>
        <v>3245</v>
      </c>
      <c r="P1334" s="29">
        <f t="shared" si="98"/>
        <v>2534447</v>
      </c>
      <c r="Q1334" t="e">
        <f>+VLOOKUP(O1334,'Bảng kê HĐ 2022'!N$1912:R$4434,4,0)</f>
        <v>#N/A</v>
      </c>
      <c r="R1334" t="e">
        <f>+VLOOKUP(O1334,'Hàng trả'!#REF!,2,0)</f>
        <v>#REF!</v>
      </c>
    </row>
    <row r="1335" spans="1:18" hidden="1" x14ac:dyDescent="0.3">
      <c r="A1335" s="10">
        <v>4</v>
      </c>
      <c r="B1335" s="64"/>
      <c r="C1335" s="6" t="s">
        <v>12442</v>
      </c>
      <c r="D1335" s="7">
        <v>44650</v>
      </c>
      <c r="E1335" s="8" t="s">
        <v>12432</v>
      </c>
      <c r="F1335" s="9">
        <v>1858766</v>
      </c>
      <c r="G1335" s="8" t="s">
        <v>11066</v>
      </c>
      <c r="H1335" s="9">
        <v>190523</v>
      </c>
      <c r="I1335" s="69"/>
      <c r="J1335" s="70"/>
      <c r="K1335" s="71"/>
      <c r="L1335" s="77"/>
      <c r="M1335" s="78"/>
      <c r="N1335" t="str">
        <f t="shared" si="96"/>
        <v>04683</v>
      </c>
      <c r="O1335">
        <f t="shared" si="97"/>
        <v>4683</v>
      </c>
      <c r="P1335" s="29">
        <f t="shared" si="98"/>
        <v>1858766</v>
      </c>
      <c r="Q1335" t="e">
        <f>+VLOOKUP(O1335,'Bảng kê HĐ 2022'!N$1912:R$4434,4,0)</f>
        <v>#N/A</v>
      </c>
      <c r="R1335" t="e">
        <f>+VLOOKUP(O1335,'Hàng trả'!#REF!,2,0)</f>
        <v>#REF!</v>
      </c>
    </row>
    <row r="1336" spans="1:18" hidden="1" x14ac:dyDescent="0.3">
      <c r="A1336" s="10">
        <v>4</v>
      </c>
      <c r="B1336" s="64"/>
      <c r="C1336" s="6" t="s">
        <v>12443</v>
      </c>
      <c r="D1336" s="7">
        <v>44627</v>
      </c>
      <c r="E1336" s="8" t="s">
        <v>12430</v>
      </c>
      <c r="F1336" s="9">
        <v>2802276</v>
      </c>
      <c r="G1336" s="8" t="s">
        <v>11066</v>
      </c>
      <c r="H1336" s="9">
        <v>287233</v>
      </c>
      <c r="I1336" s="69"/>
      <c r="J1336" s="70"/>
      <c r="K1336" s="71"/>
      <c r="L1336" s="77"/>
      <c r="M1336" s="78"/>
      <c r="N1336" t="str">
        <f t="shared" si="96"/>
        <v>00452</v>
      </c>
      <c r="O1336">
        <f t="shared" si="97"/>
        <v>452</v>
      </c>
      <c r="P1336" s="29">
        <f t="shared" si="98"/>
        <v>2802276</v>
      </c>
      <c r="Q1336" t="e">
        <f>+VLOOKUP(O1336,'Bảng kê HĐ 2022'!N$1912:R$4434,4,0)</f>
        <v>#N/A</v>
      </c>
      <c r="R1336" t="e">
        <f>+VLOOKUP(O1336,'Hàng trả'!#REF!,2,0)</f>
        <v>#REF!</v>
      </c>
    </row>
    <row r="1337" spans="1:18" hidden="1" x14ac:dyDescent="0.3">
      <c r="A1337" s="10">
        <v>4</v>
      </c>
      <c r="B1337" s="65"/>
      <c r="C1337" s="6" t="s">
        <v>12444</v>
      </c>
      <c r="D1337" s="7">
        <v>44630</v>
      </c>
      <c r="E1337" s="8" t="s">
        <v>12430</v>
      </c>
      <c r="F1337" s="9">
        <v>1885762</v>
      </c>
      <c r="G1337" s="8" t="s">
        <v>11066</v>
      </c>
      <c r="H1337" s="9">
        <v>193291</v>
      </c>
      <c r="I1337" s="72"/>
      <c r="J1337" s="73"/>
      <c r="K1337" s="74"/>
      <c r="L1337" s="79"/>
      <c r="M1337" s="80"/>
      <c r="N1337" t="str">
        <f t="shared" si="96"/>
        <v>01117</v>
      </c>
      <c r="O1337">
        <f t="shared" si="97"/>
        <v>1117</v>
      </c>
      <c r="P1337" s="29">
        <f t="shared" si="98"/>
        <v>1885762</v>
      </c>
      <c r="Q1337" t="e">
        <f>+VLOOKUP(O1337,'Bảng kê HĐ 2022'!N$1912:R$4434,4,0)</f>
        <v>#N/A</v>
      </c>
      <c r="R1337" t="e">
        <f>+VLOOKUP(O1337,'Hàng trả'!#REF!,2,0)</f>
        <v>#REF!</v>
      </c>
    </row>
    <row r="1338" spans="1:18" hidden="1" x14ac:dyDescent="0.3">
      <c r="A1338" s="10">
        <v>4</v>
      </c>
      <c r="B1338" s="63" t="s">
        <v>12445</v>
      </c>
      <c r="C1338" s="6" t="s">
        <v>12446</v>
      </c>
      <c r="D1338" s="7">
        <v>44621</v>
      </c>
      <c r="E1338" s="8" t="s">
        <v>10464</v>
      </c>
      <c r="F1338" s="9">
        <v>599713</v>
      </c>
      <c r="G1338" s="8" t="s">
        <v>11066</v>
      </c>
      <c r="H1338" s="9">
        <v>61471</v>
      </c>
      <c r="I1338" s="66">
        <v>11990774</v>
      </c>
      <c r="J1338" s="67"/>
      <c r="K1338" s="68"/>
      <c r="L1338" s="75" t="s">
        <v>10483</v>
      </c>
      <c r="M1338" s="76"/>
      <c r="N1338" t="str">
        <f t="shared" si="96"/>
        <v>14934</v>
      </c>
      <c r="O1338">
        <f t="shared" si="97"/>
        <v>14934</v>
      </c>
      <c r="P1338" s="29">
        <f t="shared" si="98"/>
        <v>599713</v>
      </c>
      <c r="Q1338" t="e">
        <f>+VLOOKUP(O1338,'Bảng kê HĐ 2022'!N$1912:R$4434,4,0)</f>
        <v>#N/A</v>
      </c>
      <c r="R1338" t="e">
        <f>+VLOOKUP(O1338,'Hàng trả'!#REF!,2,0)</f>
        <v>#REF!</v>
      </c>
    </row>
    <row r="1339" spans="1:18" hidden="1" x14ac:dyDescent="0.3">
      <c r="A1339" s="10">
        <v>4</v>
      </c>
      <c r="B1339" s="64"/>
      <c r="C1339" s="6" t="s">
        <v>12447</v>
      </c>
      <c r="D1339" s="7">
        <v>44650</v>
      </c>
      <c r="E1339" s="8" t="s">
        <v>12432</v>
      </c>
      <c r="F1339" s="9">
        <v>8282455</v>
      </c>
      <c r="G1339" s="8" t="s">
        <v>11066</v>
      </c>
      <c r="H1339" s="9">
        <v>848952</v>
      </c>
      <c r="I1339" s="69"/>
      <c r="J1339" s="70"/>
      <c r="K1339" s="71"/>
      <c r="L1339" s="77"/>
      <c r="M1339" s="78"/>
      <c r="N1339" t="str">
        <f t="shared" si="96"/>
        <v>04686</v>
      </c>
      <c r="O1339">
        <f t="shared" si="97"/>
        <v>4686</v>
      </c>
      <c r="P1339" s="29">
        <f t="shared" si="98"/>
        <v>8282455</v>
      </c>
      <c r="Q1339" t="e">
        <f>+VLOOKUP(O1339,'Bảng kê HĐ 2022'!N$1912:R$4434,4,0)</f>
        <v>#N/A</v>
      </c>
      <c r="R1339" t="e">
        <f>+VLOOKUP(O1339,'Hàng trả'!#REF!,2,0)</f>
        <v>#REF!</v>
      </c>
    </row>
    <row r="1340" spans="1:18" hidden="1" x14ac:dyDescent="0.3">
      <c r="A1340" s="10">
        <v>4</v>
      </c>
      <c r="B1340" s="65"/>
      <c r="C1340" s="6" t="s">
        <v>12448</v>
      </c>
      <c r="D1340" s="7">
        <v>44638</v>
      </c>
      <c r="E1340" s="8" t="s">
        <v>12432</v>
      </c>
      <c r="F1340" s="9">
        <v>4478026</v>
      </c>
      <c r="G1340" s="8" t="s">
        <v>11066</v>
      </c>
      <c r="H1340" s="9">
        <v>458998</v>
      </c>
      <c r="I1340" s="72"/>
      <c r="J1340" s="73"/>
      <c r="K1340" s="74"/>
      <c r="L1340" s="79"/>
      <c r="M1340" s="80"/>
      <c r="N1340" t="str">
        <f t="shared" si="96"/>
        <v>02798</v>
      </c>
      <c r="O1340">
        <f t="shared" si="97"/>
        <v>2798</v>
      </c>
      <c r="P1340" s="29">
        <f t="shared" si="98"/>
        <v>4478026</v>
      </c>
      <c r="Q1340" t="e">
        <f>+VLOOKUP(O1340,'Bảng kê HĐ 2022'!N$1912:R$4434,4,0)</f>
        <v>#N/A</v>
      </c>
      <c r="R1340" t="e">
        <f>+VLOOKUP(O1340,'Hàng trả'!#REF!,2,0)</f>
        <v>#REF!</v>
      </c>
    </row>
    <row r="1341" spans="1:18" hidden="1" x14ac:dyDescent="0.3">
      <c r="A1341" s="10">
        <v>4</v>
      </c>
      <c r="B1341" s="63" t="s">
        <v>12449</v>
      </c>
      <c r="C1341" s="6" t="s">
        <v>12450</v>
      </c>
      <c r="D1341" s="7">
        <v>44621</v>
      </c>
      <c r="E1341" s="8" t="s">
        <v>10464</v>
      </c>
      <c r="F1341" s="9">
        <v>796992</v>
      </c>
      <c r="G1341" s="8" t="s">
        <v>11066</v>
      </c>
      <c r="H1341" s="9">
        <v>81692</v>
      </c>
      <c r="I1341" s="66">
        <v>3895206</v>
      </c>
      <c r="J1341" s="67"/>
      <c r="K1341" s="68"/>
      <c r="L1341" s="75" t="s">
        <v>10489</v>
      </c>
      <c r="M1341" s="76"/>
      <c r="N1341" t="str">
        <f t="shared" si="96"/>
        <v>14890</v>
      </c>
      <c r="O1341">
        <f t="shared" si="97"/>
        <v>14890</v>
      </c>
      <c r="P1341" s="29">
        <f t="shared" si="98"/>
        <v>796992</v>
      </c>
      <c r="Q1341" t="e">
        <f>+VLOOKUP(O1341,'Bảng kê HĐ 2022'!N$1912:R$4434,4,0)</f>
        <v>#N/A</v>
      </c>
      <c r="R1341" t="e">
        <f>+VLOOKUP(O1341,'Hàng trả'!#REF!,2,0)</f>
        <v>#REF!</v>
      </c>
    </row>
    <row r="1342" spans="1:18" hidden="1" x14ac:dyDescent="0.3">
      <c r="A1342" s="10">
        <v>4</v>
      </c>
      <c r="B1342" s="64"/>
      <c r="C1342" s="6" t="s">
        <v>12451</v>
      </c>
      <c r="D1342" s="7">
        <v>44632</v>
      </c>
      <c r="E1342" s="8" t="s">
        <v>12432</v>
      </c>
      <c r="F1342" s="9">
        <v>756355</v>
      </c>
      <c r="G1342" s="8" t="s">
        <v>11066</v>
      </c>
      <c r="H1342" s="9">
        <v>77526</v>
      </c>
      <c r="I1342" s="69"/>
      <c r="J1342" s="70"/>
      <c r="K1342" s="71"/>
      <c r="L1342" s="77"/>
      <c r="M1342" s="78"/>
      <c r="N1342" t="str">
        <f t="shared" si="96"/>
        <v>01703</v>
      </c>
      <c r="O1342">
        <f t="shared" si="97"/>
        <v>1703</v>
      </c>
      <c r="P1342" s="29">
        <f t="shared" si="98"/>
        <v>756355</v>
      </c>
      <c r="Q1342" t="e">
        <f>+VLOOKUP(O1342,'Bảng kê HĐ 2022'!N$1912:R$4434,4,0)</f>
        <v>#N/A</v>
      </c>
      <c r="R1342" t="e">
        <f>+VLOOKUP(O1342,'Hàng trả'!#REF!,2,0)</f>
        <v>#REF!</v>
      </c>
    </row>
    <row r="1343" spans="1:18" hidden="1" x14ac:dyDescent="0.3">
      <c r="A1343" s="10">
        <v>4</v>
      </c>
      <c r="B1343" s="64"/>
      <c r="C1343" s="6" t="s">
        <v>12452</v>
      </c>
      <c r="D1343" s="7">
        <v>44645</v>
      </c>
      <c r="E1343" s="8" t="s">
        <v>12432</v>
      </c>
      <c r="F1343" s="9">
        <v>1461785</v>
      </c>
      <c r="G1343" s="8" t="s">
        <v>11066</v>
      </c>
      <c r="H1343" s="9">
        <v>149833</v>
      </c>
      <c r="I1343" s="69"/>
      <c r="J1343" s="70"/>
      <c r="K1343" s="71"/>
      <c r="L1343" s="77"/>
      <c r="M1343" s="78"/>
      <c r="N1343" t="str">
        <f t="shared" si="96"/>
        <v>03822</v>
      </c>
      <c r="O1343">
        <f t="shared" si="97"/>
        <v>3822</v>
      </c>
      <c r="P1343" s="29">
        <f t="shared" si="98"/>
        <v>1461785</v>
      </c>
      <c r="Q1343" t="e">
        <f>+VLOOKUP(O1343,'Bảng kê HĐ 2022'!N$1912:R$4434,4,0)</f>
        <v>#N/A</v>
      </c>
      <c r="R1343" t="e">
        <f>+VLOOKUP(O1343,'Hàng trả'!#REF!,2,0)</f>
        <v>#REF!</v>
      </c>
    </row>
    <row r="1344" spans="1:18" hidden="1" x14ac:dyDescent="0.3">
      <c r="A1344" s="10">
        <v>4</v>
      </c>
      <c r="B1344" s="65"/>
      <c r="C1344" s="6" t="s">
        <v>12453</v>
      </c>
      <c r="D1344" s="7">
        <v>44649</v>
      </c>
      <c r="E1344" s="8" t="s">
        <v>12432</v>
      </c>
      <c r="F1344" s="9">
        <v>1324930</v>
      </c>
      <c r="G1344" s="8" t="s">
        <v>11066</v>
      </c>
      <c r="H1344" s="9">
        <v>135805</v>
      </c>
      <c r="I1344" s="72"/>
      <c r="J1344" s="73"/>
      <c r="K1344" s="74"/>
      <c r="L1344" s="79"/>
      <c r="M1344" s="80"/>
      <c r="N1344" t="str">
        <f t="shared" si="96"/>
        <v>04498</v>
      </c>
      <c r="O1344">
        <f t="shared" si="97"/>
        <v>4498</v>
      </c>
      <c r="P1344" s="29">
        <f t="shared" si="98"/>
        <v>1324930</v>
      </c>
      <c r="Q1344" t="e">
        <f>+VLOOKUP(O1344,'Bảng kê HĐ 2022'!N$1912:R$4434,4,0)</f>
        <v>#N/A</v>
      </c>
      <c r="R1344" t="e">
        <f>+VLOOKUP(O1344,'Hàng trả'!#REF!,2,0)</f>
        <v>#REF!</v>
      </c>
    </row>
    <row r="1345" spans="1:18" hidden="1" x14ac:dyDescent="0.3">
      <c r="A1345" s="10">
        <v>4</v>
      </c>
      <c r="B1345" s="63" t="s">
        <v>12457</v>
      </c>
      <c r="C1345" s="6" t="s">
        <v>12458</v>
      </c>
      <c r="D1345" s="7">
        <v>44649</v>
      </c>
      <c r="E1345" s="8" t="s">
        <v>12459</v>
      </c>
      <c r="F1345" s="9">
        <v>793055</v>
      </c>
      <c r="G1345" s="8" t="s">
        <v>11066</v>
      </c>
      <c r="H1345" s="9">
        <v>81288</v>
      </c>
      <c r="I1345" s="66">
        <v>1423534</v>
      </c>
      <c r="J1345" s="67"/>
      <c r="K1345" s="68"/>
      <c r="L1345" s="75" t="s">
        <v>10495</v>
      </c>
      <c r="M1345" s="76"/>
      <c r="N1345" t="str">
        <f t="shared" ref="N1345" si="103">+RIGHT(C1345,4)</f>
        <v>4504</v>
      </c>
      <c r="O1345">
        <f t="shared" si="97"/>
        <v>4504</v>
      </c>
      <c r="P1345" s="29">
        <f t="shared" si="98"/>
        <v>793055</v>
      </c>
      <c r="Q1345" t="e">
        <f>+VLOOKUP(O1345,'Bảng kê HĐ 2022'!N$1912:R$4434,4,0)</f>
        <v>#N/A</v>
      </c>
      <c r="R1345" t="e">
        <f>+VLOOKUP(O1345,'Hàng trả'!#REF!,2,0)</f>
        <v>#REF!</v>
      </c>
    </row>
    <row r="1346" spans="1:18" hidden="1" x14ac:dyDescent="0.3">
      <c r="A1346" s="10">
        <v>4</v>
      </c>
      <c r="B1346" s="65"/>
      <c r="C1346" s="6" t="s">
        <v>12460</v>
      </c>
      <c r="D1346" s="7">
        <v>44628</v>
      </c>
      <c r="E1346" s="8" t="s">
        <v>12461</v>
      </c>
      <c r="F1346" s="9">
        <v>793055</v>
      </c>
      <c r="G1346" s="8" t="s">
        <v>11066</v>
      </c>
      <c r="H1346" s="9">
        <v>81288</v>
      </c>
      <c r="I1346" s="72"/>
      <c r="J1346" s="73"/>
      <c r="K1346" s="74"/>
      <c r="L1346" s="79"/>
      <c r="M1346" s="80"/>
      <c r="N1346" t="str">
        <f>+RIGHT(C1346,3)</f>
        <v>682</v>
      </c>
      <c r="O1346">
        <f t="shared" si="97"/>
        <v>682</v>
      </c>
      <c r="P1346" s="29">
        <f t="shared" si="98"/>
        <v>793055</v>
      </c>
      <c r="Q1346" t="e">
        <f>+VLOOKUP(O1346,'Bảng kê HĐ 2022'!N$1912:R$4434,4,0)</f>
        <v>#N/A</v>
      </c>
      <c r="R1346" t="e">
        <f>+VLOOKUP(O1346,'Hàng trả'!#REF!,2,0)</f>
        <v>#REF!</v>
      </c>
    </row>
    <row r="1347" spans="1:18" hidden="1" x14ac:dyDescent="0.3">
      <c r="A1347" s="10">
        <v>4</v>
      </c>
      <c r="B1347" s="63" t="s">
        <v>12465</v>
      </c>
      <c r="C1347" s="6" t="s">
        <v>12466</v>
      </c>
      <c r="D1347" s="7">
        <v>44649</v>
      </c>
      <c r="E1347" s="8" t="s">
        <v>12432</v>
      </c>
      <c r="F1347" s="9">
        <v>1199426</v>
      </c>
      <c r="G1347" s="8" t="s">
        <v>11066</v>
      </c>
      <c r="H1347" s="9">
        <v>122941</v>
      </c>
      <c r="I1347" s="66">
        <v>13573049</v>
      </c>
      <c r="J1347" s="67"/>
      <c r="K1347" s="68"/>
      <c r="L1347" s="75" t="s">
        <v>10505</v>
      </c>
      <c r="M1347" s="76"/>
      <c r="N1347" t="str">
        <f t="shared" si="96"/>
        <v>04483</v>
      </c>
      <c r="O1347">
        <f t="shared" si="97"/>
        <v>4483</v>
      </c>
      <c r="P1347" s="29">
        <f t="shared" si="98"/>
        <v>1199426</v>
      </c>
      <c r="Q1347" t="e">
        <f>+VLOOKUP(O1347,'Bảng kê HĐ 2022'!N$1912:R$4434,4,0)</f>
        <v>#N/A</v>
      </c>
      <c r="R1347" t="e">
        <f>+VLOOKUP(O1347,'Hàng trả'!#REF!,2,0)</f>
        <v>#REF!</v>
      </c>
    </row>
    <row r="1348" spans="1:18" hidden="1" x14ac:dyDescent="0.3">
      <c r="A1348" s="10">
        <v>4</v>
      </c>
      <c r="B1348" s="64"/>
      <c r="C1348" s="6" t="s">
        <v>12467</v>
      </c>
      <c r="D1348" s="7">
        <v>44625</v>
      </c>
      <c r="E1348" s="8" t="s">
        <v>12432</v>
      </c>
      <c r="F1348" s="9">
        <v>2476699</v>
      </c>
      <c r="G1348" s="8" t="s">
        <v>11066</v>
      </c>
      <c r="H1348" s="9">
        <v>253862</v>
      </c>
      <c r="I1348" s="69"/>
      <c r="J1348" s="70"/>
      <c r="K1348" s="71"/>
      <c r="L1348" s="77"/>
      <c r="M1348" s="78"/>
      <c r="N1348" t="str">
        <f t="shared" si="96"/>
        <v>00245</v>
      </c>
      <c r="O1348">
        <f t="shared" si="97"/>
        <v>245</v>
      </c>
      <c r="P1348" s="29">
        <f t="shared" si="98"/>
        <v>2476699</v>
      </c>
      <c r="Q1348" t="e">
        <f>+VLOOKUP(O1348,'Bảng kê HĐ 2022'!N$1912:R$4434,4,0)</f>
        <v>#N/A</v>
      </c>
      <c r="R1348" t="e">
        <f>+VLOOKUP(O1348,'Hàng trả'!#REF!,2,0)</f>
        <v>#REF!</v>
      </c>
    </row>
    <row r="1349" spans="1:18" hidden="1" x14ac:dyDescent="0.3">
      <c r="A1349" s="10">
        <v>4</v>
      </c>
      <c r="B1349" s="64"/>
      <c r="C1349" s="6" t="s">
        <v>12468</v>
      </c>
      <c r="D1349" s="7">
        <v>44621</v>
      </c>
      <c r="E1349" s="8" t="s">
        <v>10464</v>
      </c>
      <c r="F1349" s="9">
        <v>3278394</v>
      </c>
      <c r="G1349" s="8" t="s">
        <v>11066</v>
      </c>
      <c r="H1349" s="9">
        <v>336035</v>
      </c>
      <c r="I1349" s="69"/>
      <c r="J1349" s="70"/>
      <c r="K1349" s="71"/>
      <c r="L1349" s="77"/>
      <c r="M1349" s="78"/>
      <c r="N1349" t="str">
        <f t="shared" si="96"/>
        <v>14889</v>
      </c>
      <c r="O1349">
        <f t="shared" si="97"/>
        <v>14889</v>
      </c>
      <c r="P1349" s="29">
        <f t="shared" si="98"/>
        <v>3278394</v>
      </c>
      <c r="Q1349" t="e">
        <f>+VLOOKUP(O1349,'Bảng kê HĐ 2022'!N$1912:R$4434,4,0)</f>
        <v>#N/A</v>
      </c>
      <c r="R1349" t="e">
        <f>+VLOOKUP(O1349,'Hàng trả'!#REF!,2,0)</f>
        <v>#REF!</v>
      </c>
    </row>
    <row r="1350" spans="1:18" hidden="1" x14ac:dyDescent="0.3">
      <c r="A1350" s="10">
        <v>4</v>
      </c>
      <c r="B1350" s="64"/>
      <c r="C1350" s="6" t="s">
        <v>12469</v>
      </c>
      <c r="D1350" s="7">
        <v>44631</v>
      </c>
      <c r="E1350" s="8" t="s">
        <v>12432</v>
      </c>
      <c r="F1350" s="9">
        <v>1789295</v>
      </c>
      <c r="G1350" s="8" t="s">
        <v>11066</v>
      </c>
      <c r="H1350" s="9">
        <v>183403</v>
      </c>
      <c r="I1350" s="69"/>
      <c r="J1350" s="70"/>
      <c r="K1350" s="71"/>
      <c r="L1350" s="77"/>
      <c r="M1350" s="78"/>
      <c r="N1350" t="str">
        <f t="shared" si="96"/>
        <v>01348</v>
      </c>
      <c r="O1350">
        <f t="shared" si="97"/>
        <v>1348</v>
      </c>
      <c r="P1350" s="29">
        <f t="shared" si="98"/>
        <v>1789295</v>
      </c>
      <c r="Q1350" t="e">
        <f>+VLOOKUP(O1350,'Bảng kê HĐ 2022'!N$1912:R$4434,4,0)</f>
        <v>#N/A</v>
      </c>
      <c r="R1350" t="e">
        <f>+VLOOKUP(O1350,'Hàng trả'!#REF!,2,0)</f>
        <v>#REF!</v>
      </c>
    </row>
    <row r="1351" spans="1:18" hidden="1" x14ac:dyDescent="0.3">
      <c r="A1351" s="10">
        <v>4</v>
      </c>
      <c r="B1351" s="64"/>
      <c r="C1351" s="6" t="s">
        <v>12470</v>
      </c>
      <c r="D1351" s="7">
        <v>44646</v>
      </c>
      <c r="E1351" s="8" t="s">
        <v>12432</v>
      </c>
      <c r="F1351" s="9">
        <v>1392768</v>
      </c>
      <c r="G1351" s="8" t="s">
        <v>11066</v>
      </c>
      <c r="H1351" s="9">
        <v>142759</v>
      </c>
      <c r="I1351" s="69"/>
      <c r="J1351" s="70"/>
      <c r="K1351" s="71"/>
      <c r="L1351" s="77"/>
      <c r="M1351" s="78"/>
      <c r="N1351" t="str">
        <f t="shared" si="96"/>
        <v>04108</v>
      </c>
      <c r="O1351">
        <f t="shared" si="97"/>
        <v>4108</v>
      </c>
      <c r="P1351" s="29">
        <f t="shared" si="98"/>
        <v>1392768</v>
      </c>
      <c r="Q1351" t="e">
        <f>+VLOOKUP(O1351,'Bảng kê HĐ 2022'!N$1912:R$4434,4,0)</f>
        <v>#N/A</v>
      </c>
      <c r="R1351" t="e">
        <f>+VLOOKUP(O1351,'Hàng trả'!#REF!,2,0)</f>
        <v>#REF!</v>
      </c>
    </row>
    <row r="1352" spans="1:18" hidden="1" x14ac:dyDescent="0.3">
      <c r="A1352" s="10">
        <v>4</v>
      </c>
      <c r="B1352" s="64"/>
      <c r="C1352" s="6" t="s">
        <v>12471</v>
      </c>
      <c r="D1352" s="7">
        <v>44639</v>
      </c>
      <c r="E1352" s="8" t="s">
        <v>12432</v>
      </c>
      <c r="F1352" s="9">
        <v>2331261</v>
      </c>
      <c r="G1352" s="8" t="s">
        <v>11066</v>
      </c>
      <c r="H1352" s="9">
        <v>238954</v>
      </c>
      <c r="I1352" s="69"/>
      <c r="J1352" s="70"/>
      <c r="K1352" s="71"/>
      <c r="L1352" s="77"/>
      <c r="M1352" s="78"/>
      <c r="N1352" t="str">
        <f t="shared" si="96"/>
        <v>03015</v>
      </c>
      <c r="O1352">
        <f t="shared" si="97"/>
        <v>3015</v>
      </c>
      <c r="P1352" s="29">
        <f t="shared" si="98"/>
        <v>2331261</v>
      </c>
      <c r="Q1352" t="e">
        <f>+VLOOKUP(O1352,'Bảng kê HĐ 2022'!N$1912:R$4434,4,0)</f>
        <v>#N/A</v>
      </c>
      <c r="R1352" t="e">
        <f>+VLOOKUP(O1352,'Hàng trả'!#REF!,2,0)</f>
        <v>#REF!</v>
      </c>
    </row>
    <row r="1353" spans="1:18" hidden="1" x14ac:dyDescent="0.3">
      <c r="A1353" s="10">
        <v>4</v>
      </c>
      <c r="B1353" s="65"/>
      <c r="C1353" s="6" t="s">
        <v>12472</v>
      </c>
      <c r="D1353" s="7">
        <v>44635</v>
      </c>
      <c r="E1353" s="8" t="s">
        <v>12432</v>
      </c>
      <c r="F1353" s="9">
        <v>2655331</v>
      </c>
      <c r="G1353" s="8" t="s">
        <v>11066</v>
      </c>
      <c r="H1353" s="9">
        <v>272171</v>
      </c>
      <c r="I1353" s="72"/>
      <c r="J1353" s="73"/>
      <c r="K1353" s="74"/>
      <c r="L1353" s="79"/>
      <c r="M1353" s="80"/>
      <c r="N1353" t="str">
        <f t="shared" ref="N1353:N1416" si="104">+RIGHT(C1353,5)</f>
        <v>01838</v>
      </c>
      <c r="O1353">
        <f t="shared" ref="O1353:O1416" si="105">+N1353*1</f>
        <v>1838</v>
      </c>
      <c r="P1353" s="29">
        <f t="shared" ref="P1353:P1416" si="106">+F1353</f>
        <v>2655331</v>
      </c>
      <c r="Q1353" t="e">
        <f>+VLOOKUP(O1353,'Bảng kê HĐ 2022'!N$1912:R$4434,4,0)</f>
        <v>#N/A</v>
      </c>
      <c r="R1353" t="e">
        <f>+VLOOKUP(O1353,'Hàng trả'!#REF!,2,0)</f>
        <v>#REF!</v>
      </c>
    </row>
    <row r="1354" spans="1:18" hidden="1" x14ac:dyDescent="0.3">
      <c r="A1354" s="10">
        <v>4</v>
      </c>
      <c r="B1354" s="63" t="s">
        <v>12473</v>
      </c>
      <c r="C1354" s="6" t="s">
        <v>12474</v>
      </c>
      <c r="D1354" s="7">
        <v>44623</v>
      </c>
      <c r="E1354" s="8" t="s">
        <v>12430</v>
      </c>
      <c r="F1354" s="9">
        <v>1289855</v>
      </c>
      <c r="G1354" s="8" t="s">
        <v>11066</v>
      </c>
      <c r="H1354" s="9">
        <v>132210</v>
      </c>
      <c r="I1354" s="66">
        <v>6956986</v>
      </c>
      <c r="J1354" s="67"/>
      <c r="K1354" s="68"/>
      <c r="L1354" s="75" t="s">
        <v>10517</v>
      </c>
      <c r="M1354" s="76"/>
      <c r="N1354" t="str">
        <f t="shared" si="104"/>
        <v>00003</v>
      </c>
      <c r="O1354">
        <f t="shared" si="105"/>
        <v>3</v>
      </c>
      <c r="P1354" s="29">
        <f t="shared" si="106"/>
        <v>1289855</v>
      </c>
      <c r="Q1354" t="e">
        <f>+VLOOKUP(O1354,'Bảng kê HĐ 2022'!N$1912:R$4434,4,0)</f>
        <v>#N/A</v>
      </c>
      <c r="R1354" t="e">
        <f>+VLOOKUP(O1354,'Hàng trả'!#REF!,2,0)</f>
        <v>#REF!</v>
      </c>
    </row>
    <row r="1355" spans="1:18" hidden="1" x14ac:dyDescent="0.3">
      <c r="A1355" s="10">
        <v>4</v>
      </c>
      <c r="B1355" s="64"/>
      <c r="C1355" s="6" t="s">
        <v>12475</v>
      </c>
      <c r="D1355" s="7">
        <v>44634</v>
      </c>
      <c r="E1355" s="8" t="s">
        <v>12430</v>
      </c>
      <c r="F1355" s="9">
        <v>793055</v>
      </c>
      <c r="G1355" s="8" t="s">
        <v>11066</v>
      </c>
      <c r="H1355" s="9">
        <v>81288</v>
      </c>
      <c r="I1355" s="69"/>
      <c r="J1355" s="70"/>
      <c r="K1355" s="71"/>
      <c r="L1355" s="77"/>
      <c r="M1355" s="78"/>
      <c r="N1355" t="str">
        <f t="shared" si="104"/>
        <v>01774</v>
      </c>
      <c r="O1355">
        <f t="shared" si="105"/>
        <v>1774</v>
      </c>
      <c r="P1355" s="29">
        <f t="shared" si="106"/>
        <v>793055</v>
      </c>
      <c r="Q1355" t="e">
        <f>+VLOOKUP(O1355,'Bảng kê HĐ 2022'!N$1912:R$4434,4,0)</f>
        <v>#N/A</v>
      </c>
      <c r="R1355" t="e">
        <f>+VLOOKUP(O1355,'Hàng trả'!#REF!,2,0)</f>
        <v>#REF!</v>
      </c>
    </row>
    <row r="1356" spans="1:18" hidden="1" x14ac:dyDescent="0.3">
      <c r="A1356" s="10">
        <v>4</v>
      </c>
      <c r="B1356" s="64"/>
      <c r="C1356" s="6" t="s">
        <v>12476</v>
      </c>
      <c r="D1356" s="7">
        <v>44635</v>
      </c>
      <c r="E1356" s="8" t="s">
        <v>12432</v>
      </c>
      <c r="F1356" s="9">
        <v>1141679</v>
      </c>
      <c r="G1356" s="8" t="s">
        <v>11066</v>
      </c>
      <c r="H1356" s="9">
        <v>117022</v>
      </c>
      <c r="I1356" s="69"/>
      <c r="J1356" s="70"/>
      <c r="K1356" s="71"/>
      <c r="L1356" s="77"/>
      <c r="M1356" s="78"/>
      <c r="N1356" t="str">
        <f t="shared" si="104"/>
        <v>01837</v>
      </c>
      <c r="O1356">
        <f t="shared" si="105"/>
        <v>1837</v>
      </c>
      <c r="P1356" s="29">
        <f t="shared" si="106"/>
        <v>1141679</v>
      </c>
      <c r="Q1356" t="e">
        <f>+VLOOKUP(O1356,'Bảng kê HĐ 2022'!N$1912:R$4434,4,0)</f>
        <v>#N/A</v>
      </c>
      <c r="R1356" t="e">
        <f>+VLOOKUP(O1356,'Hàng trả'!#REF!,2,0)</f>
        <v>#REF!</v>
      </c>
    </row>
    <row r="1357" spans="1:18" hidden="1" x14ac:dyDescent="0.3">
      <c r="A1357" s="10">
        <v>4</v>
      </c>
      <c r="B1357" s="64"/>
      <c r="C1357" s="6" t="s">
        <v>12477</v>
      </c>
      <c r="D1357" s="7">
        <v>44649</v>
      </c>
      <c r="E1357" s="8" t="s">
        <v>12432</v>
      </c>
      <c r="F1357" s="9">
        <v>599713</v>
      </c>
      <c r="G1357" s="8" t="s">
        <v>11066</v>
      </c>
      <c r="H1357" s="9">
        <v>61471</v>
      </c>
      <c r="I1357" s="69"/>
      <c r="J1357" s="70"/>
      <c r="K1357" s="71"/>
      <c r="L1357" s="77"/>
      <c r="M1357" s="78"/>
      <c r="N1357" t="str">
        <f t="shared" si="104"/>
        <v>04484</v>
      </c>
      <c r="O1357">
        <f t="shared" si="105"/>
        <v>4484</v>
      </c>
      <c r="P1357" s="29">
        <f t="shared" si="106"/>
        <v>599713</v>
      </c>
      <c r="Q1357" t="e">
        <f>+VLOOKUP(O1357,'Bảng kê HĐ 2022'!N$1912:R$4434,4,0)</f>
        <v>#N/A</v>
      </c>
      <c r="R1357" t="e">
        <f>+VLOOKUP(O1357,'Hàng trả'!#REF!,2,0)</f>
        <v>#REF!</v>
      </c>
    </row>
    <row r="1358" spans="1:18" hidden="1" x14ac:dyDescent="0.3">
      <c r="A1358" s="10">
        <v>4</v>
      </c>
      <c r="B1358" s="64"/>
      <c r="C1358" s="6" t="s">
        <v>12478</v>
      </c>
      <c r="D1358" s="7">
        <v>44627</v>
      </c>
      <c r="E1358" s="8" t="s">
        <v>12432</v>
      </c>
      <c r="F1358" s="9">
        <v>1199426</v>
      </c>
      <c r="G1358" s="8" t="s">
        <v>11066</v>
      </c>
      <c r="H1358" s="9">
        <v>122941</v>
      </c>
      <c r="I1358" s="69"/>
      <c r="J1358" s="70"/>
      <c r="K1358" s="71"/>
      <c r="L1358" s="77"/>
      <c r="M1358" s="78"/>
      <c r="N1358" t="str">
        <f t="shared" si="104"/>
        <v>00470</v>
      </c>
      <c r="O1358">
        <f t="shared" si="105"/>
        <v>470</v>
      </c>
      <c r="P1358" s="29">
        <f t="shared" si="106"/>
        <v>1199426</v>
      </c>
      <c r="Q1358" t="e">
        <f>+VLOOKUP(O1358,'Bảng kê HĐ 2022'!N$1912:R$4434,4,0)</f>
        <v>#N/A</v>
      </c>
      <c r="R1358" t="e">
        <f>+VLOOKUP(O1358,'Hàng trả'!#REF!,2,0)</f>
        <v>#REF!</v>
      </c>
    </row>
    <row r="1359" spans="1:18" hidden="1" x14ac:dyDescent="0.3">
      <c r="A1359" s="10">
        <v>4</v>
      </c>
      <c r="B1359" s="64"/>
      <c r="C1359" s="6" t="s">
        <v>12479</v>
      </c>
      <c r="D1359" s="7">
        <v>44646</v>
      </c>
      <c r="E1359" s="8" t="s">
        <v>12430</v>
      </c>
      <c r="F1359" s="9">
        <v>1335020</v>
      </c>
      <c r="G1359" s="8" t="s">
        <v>11066</v>
      </c>
      <c r="H1359" s="9">
        <v>136839</v>
      </c>
      <c r="I1359" s="69"/>
      <c r="J1359" s="70"/>
      <c r="K1359" s="71"/>
      <c r="L1359" s="77"/>
      <c r="M1359" s="78"/>
      <c r="N1359" t="str">
        <f t="shared" si="104"/>
        <v>04107</v>
      </c>
      <c r="O1359">
        <f t="shared" si="105"/>
        <v>4107</v>
      </c>
      <c r="P1359" s="29">
        <f t="shared" si="106"/>
        <v>1335020</v>
      </c>
      <c r="Q1359" t="e">
        <f>+VLOOKUP(O1359,'Bảng kê HĐ 2022'!N$1912:R$4434,4,0)</f>
        <v>#N/A</v>
      </c>
      <c r="R1359" t="e">
        <f>+VLOOKUP(O1359,'Hàng trả'!#REF!,2,0)</f>
        <v>#REF!</v>
      </c>
    </row>
    <row r="1360" spans="1:18" hidden="1" x14ac:dyDescent="0.3">
      <c r="A1360" s="10">
        <v>4</v>
      </c>
      <c r="B1360" s="65"/>
      <c r="C1360" s="6" t="s">
        <v>12480</v>
      </c>
      <c r="D1360" s="7">
        <v>44641</v>
      </c>
      <c r="E1360" s="8" t="s">
        <v>12432</v>
      </c>
      <c r="F1360" s="9">
        <v>1392768</v>
      </c>
      <c r="G1360" s="8" t="s">
        <v>11066</v>
      </c>
      <c r="H1360" s="9">
        <v>142759</v>
      </c>
      <c r="I1360" s="72"/>
      <c r="J1360" s="73"/>
      <c r="K1360" s="74"/>
      <c r="L1360" s="79"/>
      <c r="M1360" s="80"/>
      <c r="N1360" t="str">
        <f t="shared" si="104"/>
        <v>03054</v>
      </c>
      <c r="O1360">
        <f t="shared" si="105"/>
        <v>3054</v>
      </c>
      <c r="P1360" s="29">
        <f t="shared" si="106"/>
        <v>1392768</v>
      </c>
      <c r="Q1360" t="e">
        <f>+VLOOKUP(O1360,'Bảng kê HĐ 2022'!N$1912:R$4434,4,0)</f>
        <v>#N/A</v>
      </c>
      <c r="R1360" t="e">
        <f>+VLOOKUP(O1360,'Hàng trả'!#REF!,2,0)</f>
        <v>#REF!</v>
      </c>
    </row>
    <row r="1361" spans="1:18" hidden="1" x14ac:dyDescent="0.3">
      <c r="A1361" s="10">
        <v>4</v>
      </c>
      <c r="B1361" s="63" t="s">
        <v>12481</v>
      </c>
      <c r="C1361" s="6" t="s">
        <v>12482</v>
      </c>
      <c r="D1361" s="7">
        <v>44613</v>
      </c>
      <c r="E1361" s="8" t="s">
        <v>10464</v>
      </c>
      <c r="F1361" s="9">
        <v>4526928</v>
      </c>
      <c r="G1361" s="8" t="s">
        <v>11066</v>
      </c>
      <c r="H1361" s="9">
        <v>464010</v>
      </c>
      <c r="I1361" s="66">
        <v>9191635</v>
      </c>
      <c r="J1361" s="67"/>
      <c r="K1361" s="68"/>
      <c r="L1361" s="75" t="s">
        <v>10524</v>
      </c>
      <c r="M1361" s="76"/>
      <c r="N1361" t="str">
        <f t="shared" si="104"/>
        <v>13247</v>
      </c>
      <c r="O1361">
        <f t="shared" si="105"/>
        <v>13247</v>
      </c>
      <c r="P1361" s="29">
        <f t="shared" si="106"/>
        <v>4526928</v>
      </c>
      <c r="Q1361" t="e">
        <f>+VLOOKUP(O1361,'Bảng kê HĐ 2022'!N$1912:R$4434,4,0)</f>
        <v>#N/A</v>
      </c>
      <c r="R1361" t="e">
        <f>+VLOOKUP(O1361,'Hàng trả'!#REF!,2,0)</f>
        <v>#REF!</v>
      </c>
    </row>
    <row r="1362" spans="1:18" hidden="1" x14ac:dyDescent="0.3">
      <c r="A1362" s="10">
        <v>4</v>
      </c>
      <c r="B1362" s="64"/>
      <c r="C1362" s="6" t="s">
        <v>12483</v>
      </c>
      <c r="D1362" s="7">
        <v>44603</v>
      </c>
      <c r="E1362" s="8" t="s">
        <v>10464</v>
      </c>
      <c r="F1362" s="9">
        <v>4428535</v>
      </c>
      <c r="G1362" s="8" t="s">
        <v>11066</v>
      </c>
      <c r="H1362" s="9">
        <v>453925</v>
      </c>
      <c r="I1362" s="69"/>
      <c r="J1362" s="70"/>
      <c r="K1362" s="71"/>
      <c r="L1362" s="77"/>
      <c r="M1362" s="78"/>
      <c r="N1362" t="str">
        <f t="shared" si="104"/>
        <v>11499</v>
      </c>
      <c r="O1362">
        <f t="shared" si="105"/>
        <v>11499</v>
      </c>
      <c r="P1362" s="29">
        <f t="shared" si="106"/>
        <v>4428535</v>
      </c>
      <c r="Q1362" t="e">
        <f>+VLOOKUP(O1362,'Bảng kê HĐ 2022'!N$1912:R$4434,4,0)</f>
        <v>#N/A</v>
      </c>
      <c r="R1362" t="e">
        <f>+VLOOKUP(O1362,'Hàng trả'!#REF!,2,0)</f>
        <v>#REF!</v>
      </c>
    </row>
    <row r="1363" spans="1:18" hidden="1" x14ac:dyDescent="0.3">
      <c r="A1363" s="10">
        <v>4</v>
      </c>
      <c r="B1363" s="65"/>
      <c r="C1363" s="6" t="s">
        <v>12484</v>
      </c>
      <c r="D1363" s="7">
        <v>44618</v>
      </c>
      <c r="E1363" s="8" t="s">
        <v>10470</v>
      </c>
      <c r="F1363" s="9">
        <v>1285913</v>
      </c>
      <c r="G1363" s="8" t="s">
        <v>11066</v>
      </c>
      <c r="H1363" s="9">
        <v>131806</v>
      </c>
      <c r="I1363" s="72"/>
      <c r="J1363" s="73"/>
      <c r="K1363" s="74"/>
      <c r="L1363" s="79"/>
      <c r="M1363" s="80"/>
      <c r="N1363" t="str">
        <f t="shared" si="104"/>
        <v>14302</v>
      </c>
      <c r="O1363">
        <f t="shared" si="105"/>
        <v>14302</v>
      </c>
      <c r="P1363" s="29">
        <f t="shared" si="106"/>
        <v>1285913</v>
      </c>
      <c r="Q1363" t="e">
        <f>+VLOOKUP(O1363,'Bảng kê HĐ 2022'!N$1912:R$4434,4,0)</f>
        <v>#N/A</v>
      </c>
      <c r="R1363" t="e">
        <f>+VLOOKUP(O1363,'Hàng trả'!#REF!,2,0)</f>
        <v>#REF!</v>
      </c>
    </row>
    <row r="1364" spans="1:18" hidden="1" x14ac:dyDescent="0.3">
      <c r="A1364" s="10">
        <v>4</v>
      </c>
      <c r="B1364" s="63" t="s">
        <v>12485</v>
      </c>
      <c r="C1364" s="6" t="s">
        <v>12486</v>
      </c>
      <c r="D1364" s="7">
        <v>44621</v>
      </c>
      <c r="E1364" s="8" t="s">
        <v>10470</v>
      </c>
      <c r="F1364" s="9">
        <v>793055</v>
      </c>
      <c r="G1364" s="8" t="s">
        <v>11066</v>
      </c>
      <c r="H1364" s="9">
        <v>81288</v>
      </c>
      <c r="I1364" s="66">
        <v>10712311</v>
      </c>
      <c r="J1364" s="67"/>
      <c r="K1364" s="68"/>
      <c r="L1364" s="75" t="s">
        <v>10524</v>
      </c>
      <c r="M1364" s="76"/>
      <c r="N1364" t="str">
        <f t="shared" si="104"/>
        <v>14881</v>
      </c>
      <c r="O1364">
        <f t="shared" si="105"/>
        <v>14881</v>
      </c>
      <c r="P1364" s="29">
        <f t="shared" si="106"/>
        <v>793055</v>
      </c>
      <c r="Q1364" t="e">
        <f>+VLOOKUP(O1364,'Bảng kê HĐ 2022'!N$1912:R$4434,4,0)</f>
        <v>#N/A</v>
      </c>
      <c r="R1364" t="e">
        <f>+VLOOKUP(O1364,'Hàng trả'!#REF!,2,0)</f>
        <v>#REF!</v>
      </c>
    </row>
    <row r="1365" spans="1:18" hidden="1" x14ac:dyDescent="0.3">
      <c r="A1365" s="10">
        <v>4</v>
      </c>
      <c r="B1365" s="64"/>
      <c r="C1365" s="6" t="s">
        <v>12487</v>
      </c>
      <c r="D1365" s="7">
        <v>44629</v>
      </c>
      <c r="E1365" s="8" t="s">
        <v>12432</v>
      </c>
      <c r="F1365" s="9">
        <v>5019786</v>
      </c>
      <c r="G1365" s="8" t="s">
        <v>11066</v>
      </c>
      <c r="H1365" s="9">
        <v>514528</v>
      </c>
      <c r="I1365" s="69"/>
      <c r="J1365" s="70"/>
      <c r="K1365" s="71"/>
      <c r="L1365" s="77"/>
      <c r="M1365" s="78"/>
      <c r="N1365" t="str">
        <f t="shared" si="104"/>
        <v>00911</v>
      </c>
      <c r="O1365">
        <f t="shared" si="105"/>
        <v>911</v>
      </c>
      <c r="P1365" s="29">
        <f t="shared" si="106"/>
        <v>5019786</v>
      </c>
      <c r="Q1365" t="e">
        <f>+VLOOKUP(O1365,'Bảng kê HĐ 2022'!N$1912:R$4434,4,0)</f>
        <v>#N/A</v>
      </c>
      <c r="R1365" t="e">
        <f>+VLOOKUP(O1365,'Hàng trả'!#REF!,2,0)</f>
        <v>#REF!</v>
      </c>
    </row>
    <row r="1366" spans="1:18" hidden="1" x14ac:dyDescent="0.3">
      <c r="A1366" s="10">
        <v>4</v>
      </c>
      <c r="B1366" s="64"/>
      <c r="C1366" s="6" t="s">
        <v>12488</v>
      </c>
      <c r="D1366" s="7">
        <v>44650</v>
      </c>
      <c r="E1366" s="8" t="s">
        <v>12430</v>
      </c>
      <c r="F1366" s="9">
        <v>1189582</v>
      </c>
      <c r="G1366" s="8" t="s">
        <v>11066</v>
      </c>
      <c r="H1366" s="9">
        <v>121932</v>
      </c>
      <c r="I1366" s="69"/>
      <c r="J1366" s="70"/>
      <c r="K1366" s="71"/>
      <c r="L1366" s="77"/>
      <c r="M1366" s="78"/>
      <c r="N1366" t="str">
        <f t="shared" si="104"/>
        <v>04682</v>
      </c>
      <c r="O1366">
        <f t="shared" si="105"/>
        <v>4682</v>
      </c>
      <c r="P1366" s="29">
        <f t="shared" si="106"/>
        <v>1189582</v>
      </c>
      <c r="Q1366" t="e">
        <f>+VLOOKUP(O1366,'Bảng kê HĐ 2022'!N$1912:R$4434,4,0)</f>
        <v>#N/A</v>
      </c>
      <c r="R1366" t="e">
        <f>+VLOOKUP(O1366,'Hàng trả'!#REF!,2,0)</f>
        <v>#REF!</v>
      </c>
    </row>
    <row r="1367" spans="1:18" hidden="1" x14ac:dyDescent="0.3">
      <c r="A1367" s="10">
        <v>4</v>
      </c>
      <c r="B1367" s="64"/>
      <c r="C1367" s="6" t="s">
        <v>12489</v>
      </c>
      <c r="D1367" s="7">
        <v>44645</v>
      </c>
      <c r="E1367" s="8" t="s">
        <v>12432</v>
      </c>
      <c r="F1367" s="9">
        <v>1741392</v>
      </c>
      <c r="G1367" s="8" t="s">
        <v>11066</v>
      </c>
      <c r="H1367" s="9">
        <v>178493</v>
      </c>
      <c r="I1367" s="69"/>
      <c r="J1367" s="70"/>
      <c r="K1367" s="71"/>
      <c r="L1367" s="77"/>
      <c r="M1367" s="78"/>
      <c r="N1367" t="str">
        <f t="shared" si="104"/>
        <v>03864</v>
      </c>
      <c r="O1367">
        <f t="shared" si="105"/>
        <v>3864</v>
      </c>
      <c r="P1367" s="29">
        <f t="shared" si="106"/>
        <v>1741392</v>
      </c>
      <c r="Q1367" t="e">
        <f>+VLOOKUP(O1367,'Bảng kê HĐ 2022'!N$1912:R$4434,4,0)</f>
        <v>#N/A</v>
      </c>
      <c r="R1367" t="e">
        <f>+VLOOKUP(O1367,'Hàng trả'!#REF!,2,0)</f>
        <v>#REF!</v>
      </c>
    </row>
    <row r="1368" spans="1:18" hidden="1" x14ac:dyDescent="0.3">
      <c r="A1368" s="10">
        <v>4</v>
      </c>
      <c r="B1368" s="65"/>
      <c r="C1368" s="6" t="s">
        <v>12490</v>
      </c>
      <c r="D1368" s="7">
        <v>44637</v>
      </c>
      <c r="E1368" s="8" t="s">
        <v>12432</v>
      </c>
      <c r="F1368" s="9">
        <v>3191908</v>
      </c>
      <c r="G1368" s="8" t="s">
        <v>11066</v>
      </c>
      <c r="H1368" s="9">
        <v>327171</v>
      </c>
      <c r="I1368" s="72"/>
      <c r="J1368" s="73"/>
      <c r="K1368" s="74"/>
      <c r="L1368" s="79"/>
      <c r="M1368" s="80"/>
      <c r="N1368" t="str">
        <f t="shared" si="104"/>
        <v>02399</v>
      </c>
      <c r="O1368">
        <f t="shared" si="105"/>
        <v>2399</v>
      </c>
      <c r="P1368" s="29">
        <f t="shared" si="106"/>
        <v>3191908</v>
      </c>
      <c r="Q1368" t="e">
        <f>+VLOOKUP(O1368,'Bảng kê HĐ 2022'!N$1912:R$4434,4,0)</f>
        <v>#N/A</v>
      </c>
      <c r="R1368" t="e">
        <f>+VLOOKUP(O1368,'Hàng trả'!#REF!,2,0)</f>
        <v>#REF!</v>
      </c>
    </row>
    <row r="1369" spans="1:18" hidden="1" x14ac:dyDescent="0.3">
      <c r="A1369" s="10">
        <v>4</v>
      </c>
      <c r="B1369" s="63" t="s">
        <v>12494</v>
      </c>
      <c r="C1369" s="6" t="s">
        <v>12495</v>
      </c>
      <c r="D1369" s="7">
        <v>44648</v>
      </c>
      <c r="E1369" s="8" t="s">
        <v>12432</v>
      </c>
      <c r="F1369" s="9">
        <v>1199426</v>
      </c>
      <c r="G1369" s="8" t="s">
        <v>11066</v>
      </c>
      <c r="H1369" s="9">
        <v>122941</v>
      </c>
      <c r="I1369" s="66">
        <v>9427673</v>
      </c>
      <c r="J1369" s="67"/>
      <c r="K1369" s="68"/>
      <c r="L1369" s="75" t="s">
        <v>10530</v>
      </c>
      <c r="M1369" s="76"/>
      <c r="N1369" t="str">
        <f t="shared" si="104"/>
        <v>04438</v>
      </c>
      <c r="O1369">
        <f t="shared" si="105"/>
        <v>4438</v>
      </c>
      <c r="P1369" s="29">
        <f t="shared" si="106"/>
        <v>1199426</v>
      </c>
      <c r="Q1369" t="e">
        <f>+VLOOKUP(O1369,'Bảng kê HĐ 2022'!N$1912:R$4434,4,0)</f>
        <v>#N/A</v>
      </c>
      <c r="R1369" t="e">
        <f>+VLOOKUP(O1369,'Hàng trả'!#REF!,2,0)</f>
        <v>#REF!</v>
      </c>
    </row>
    <row r="1370" spans="1:18" hidden="1" x14ac:dyDescent="0.3">
      <c r="A1370" s="10">
        <v>4</v>
      </c>
      <c r="B1370" s="64"/>
      <c r="C1370" s="6" t="s">
        <v>12496</v>
      </c>
      <c r="D1370" s="7">
        <v>44621</v>
      </c>
      <c r="E1370" s="8" t="s">
        <v>10464</v>
      </c>
      <c r="F1370" s="9">
        <v>1199426</v>
      </c>
      <c r="G1370" s="8" t="s">
        <v>11066</v>
      </c>
      <c r="H1370" s="9">
        <v>122941</v>
      </c>
      <c r="I1370" s="69"/>
      <c r="J1370" s="70"/>
      <c r="K1370" s="71"/>
      <c r="L1370" s="77"/>
      <c r="M1370" s="78"/>
      <c r="N1370" t="str">
        <f t="shared" si="104"/>
        <v>14914</v>
      </c>
      <c r="O1370">
        <f t="shared" si="105"/>
        <v>14914</v>
      </c>
      <c r="P1370" s="29">
        <f t="shared" si="106"/>
        <v>1199426</v>
      </c>
      <c r="Q1370" t="e">
        <f>+VLOOKUP(O1370,'Bảng kê HĐ 2022'!N$1912:R$4434,4,0)</f>
        <v>#N/A</v>
      </c>
      <c r="R1370" t="e">
        <f>+VLOOKUP(O1370,'Hàng trả'!#REF!,2,0)</f>
        <v>#REF!</v>
      </c>
    </row>
    <row r="1371" spans="1:18" hidden="1" x14ac:dyDescent="0.3">
      <c r="A1371" s="10">
        <v>4</v>
      </c>
      <c r="B1371" s="64"/>
      <c r="C1371" s="6" t="s">
        <v>12497</v>
      </c>
      <c r="D1371" s="7">
        <v>44648</v>
      </c>
      <c r="E1371" s="8" t="s">
        <v>12430</v>
      </c>
      <c r="F1371" s="9">
        <v>1586110</v>
      </c>
      <c r="G1371" s="8" t="s">
        <v>11066</v>
      </c>
      <c r="H1371" s="9">
        <v>162576</v>
      </c>
      <c r="I1371" s="69"/>
      <c r="J1371" s="70"/>
      <c r="K1371" s="71"/>
      <c r="L1371" s="77"/>
      <c r="M1371" s="78"/>
      <c r="N1371" t="str">
        <f t="shared" si="104"/>
        <v>04440</v>
      </c>
      <c r="O1371">
        <f t="shared" si="105"/>
        <v>4440</v>
      </c>
      <c r="P1371" s="29">
        <f t="shared" si="106"/>
        <v>1586110</v>
      </c>
      <c r="Q1371" t="e">
        <f>+VLOOKUP(O1371,'Bảng kê HĐ 2022'!N$1912:R$4434,4,0)</f>
        <v>#N/A</v>
      </c>
      <c r="R1371" t="e">
        <f>+VLOOKUP(O1371,'Hàng trả'!#REF!,2,0)</f>
        <v>#REF!</v>
      </c>
    </row>
    <row r="1372" spans="1:18" hidden="1" x14ac:dyDescent="0.3">
      <c r="A1372" s="10">
        <v>4</v>
      </c>
      <c r="B1372" s="64"/>
      <c r="C1372" s="6" t="s">
        <v>12498</v>
      </c>
      <c r="D1372" s="7">
        <v>44627</v>
      </c>
      <c r="E1372" s="8" t="s">
        <v>12432</v>
      </c>
      <c r="F1372" s="9">
        <v>1992481</v>
      </c>
      <c r="G1372" s="8" t="s">
        <v>11066</v>
      </c>
      <c r="H1372" s="9">
        <v>204229</v>
      </c>
      <c r="I1372" s="69"/>
      <c r="J1372" s="70"/>
      <c r="K1372" s="71"/>
      <c r="L1372" s="77"/>
      <c r="M1372" s="78"/>
      <c r="N1372" t="str">
        <f t="shared" si="104"/>
        <v>00459</v>
      </c>
      <c r="O1372">
        <f t="shared" si="105"/>
        <v>459</v>
      </c>
      <c r="P1372" s="29">
        <f t="shared" si="106"/>
        <v>1992481</v>
      </c>
      <c r="Q1372" t="e">
        <f>+VLOOKUP(O1372,'Bảng kê HĐ 2022'!N$1912:R$4434,4,0)</f>
        <v>#N/A</v>
      </c>
      <c r="R1372" t="e">
        <f>+VLOOKUP(O1372,'Hàng trả'!#REF!,2,0)</f>
        <v>#REF!</v>
      </c>
    </row>
    <row r="1373" spans="1:18" hidden="1" x14ac:dyDescent="0.3">
      <c r="A1373" s="10">
        <v>4</v>
      </c>
      <c r="B1373" s="64"/>
      <c r="C1373" s="6" t="s">
        <v>12499</v>
      </c>
      <c r="D1373" s="7">
        <v>44639</v>
      </c>
      <c r="E1373" s="8" t="s">
        <v>12432</v>
      </c>
      <c r="F1373" s="9">
        <v>1992481</v>
      </c>
      <c r="G1373" s="8" t="s">
        <v>11066</v>
      </c>
      <c r="H1373" s="9">
        <v>204229</v>
      </c>
      <c r="I1373" s="69"/>
      <c r="J1373" s="70"/>
      <c r="K1373" s="71"/>
      <c r="L1373" s="77"/>
      <c r="M1373" s="78"/>
      <c r="N1373" t="str">
        <f t="shared" si="104"/>
        <v>03029</v>
      </c>
      <c r="O1373">
        <f t="shared" si="105"/>
        <v>3029</v>
      </c>
      <c r="P1373" s="29">
        <f t="shared" si="106"/>
        <v>1992481</v>
      </c>
      <c r="Q1373" t="e">
        <f>+VLOOKUP(O1373,'Bảng kê HĐ 2022'!N$1912:R$4434,4,0)</f>
        <v>#N/A</v>
      </c>
      <c r="R1373" t="e">
        <f>+VLOOKUP(O1373,'Hàng trả'!#REF!,2,0)</f>
        <v>#REF!</v>
      </c>
    </row>
    <row r="1374" spans="1:18" hidden="1" x14ac:dyDescent="0.3">
      <c r="A1374" s="10">
        <v>4</v>
      </c>
      <c r="B1374" s="65"/>
      <c r="C1374" s="6" t="s">
        <v>12500</v>
      </c>
      <c r="D1374" s="7">
        <v>44634</v>
      </c>
      <c r="E1374" s="8" t="s">
        <v>12432</v>
      </c>
      <c r="F1374" s="9">
        <v>2534447</v>
      </c>
      <c r="G1374" s="8" t="s">
        <v>11066</v>
      </c>
      <c r="H1374" s="9">
        <v>259781</v>
      </c>
      <c r="I1374" s="72"/>
      <c r="J1374" s="73"/>
      <c r="K1374" s="74"/>
      <c r="L1374" s="79"/>
      <c r="M1374" s="80"/>
      <c r="N1374" t="str">
        <f t="shared" si="104"/>
        <v>01788</v>
      </c>
      <c r="O1374">
        <f t="shared" si="105"/>
        <v>1788</v>
      </c>
      <c r="P1374" s="29">
        <f t="shared" si="106"/>
        <v>2534447</v>
      </c>
      <c r="Q1374" t="e">
        <f>+VLOOKUP(O1374,'Bảng kê HĐ 2022'!N$1912:R$4434,4,0)</f>
        <v>#N/A</v>
      </c>
      <c r="R1374" t="e">
        <f>+VLOOKUP(O1374,'Hàng trả'!#REF!,2,0)</f>
        <v>#REF!</v>
      </c>
    </row>
    <row r="1375" spans="1:18" hidden="1" x14ac:dyDescent="0.3">
      <c r="A1375" s="10">
        <v>4</v>
      </c>
      <c r="B1375" s="63" t="s">
        <v>12501</v>
      </c>
      <c r="C1375" s="6" t="s">
        <v>12502</v>
      </c>
      <c r="D1375" s="7">
        <v>44617</v>
      </c>
      <c r="E1375" s="8" t="s">
        <v>10464</v>
      </c>
      <c r="F1375" s="9">
        <v>2223392</v>
      </c>
      <c r="G1375" s="8" t="s">
        <v>11066</v>
      </c>
      <c r="H1375" s="9">
        <v>227898</v>
      </c>
      <c r="I1375" s="66">
        <v>7761705</v>
      </c>
      <c r="J1375" s="67"/>
      <c r="K1375" s="68"/>
      <c r="L1375" s="75" t="s">
        <v>10536</v>
      </c>
      <c r="M1375" s="76"/>
      <c r="N1375" t="str">
        <f t="shared" si="104"/>
        <v>14250</v>
      </c>
      <c r="O1375">
        <f t="shared" si="105"/>
        <v>14250</v>
      </c>
      <c r="P1375" s="29">
        <f t="shared" si="106"/>
        <v>2223392</v>
      </c>
      <c r="Q1375" t="e">
        <f>+VLOOKUP(O1375,'Bảng kê HĐ 2022'!N$1912:R$4434,4,0)</f>
        <v>#N/A</v>
      </c>
      <c r="R1375" t="e">
        <f>+VLOOKUP(O1375,'Hàng trả'!#REF!,2,0)</f>
        <v>#REF!</v>
      </c>
    </row>
    <row r="1376" spans="1:18" hidden="1" x14ac:dyDescent="0.3">
      <c r="A1376" s="10">
        <v>4</v>
      </c>
      <c r="B1376" s="64"/>
      <c r="C1376" s="6" t="s">
        <v>12503</v>
      </c>
      <c r="D1376" s="7">
        <v>44608</v>
      </c>
      <c r="E1376" s="8" t="s">
        <v>10482</v>
      </c>
      <c r="F1376" s="9">
        <v>3033342</v>
      </c>
      <c r="G1376" s="8" t="s">
        <v>11066</v>
      </c>
      <c r="H1376" s="9">
        <v>310917</v>
      </c>
      <c r="I1376" s="69"/>
      <c r="J1376" s="70"/>
      <c r="K1376" s="71"/>
      <c r="L1376" s="77"/>
      <c r="M1376" s="78"/>
      <c r="N1376" t="str">
        <f t="shared" si="104"/>
        <v>12769</v>
      </c>
      <c r="O1376">
        <f t="shared" si="105"/>
        <v>12769</v>
      </c>
      <c r="P1376" s="29">
        <f t="shared" si="106"/>
        <v>3033342</v>
      </c>
      <c r="Q1376" t="e">
        <f>+VLOOKUP(O1376,'Bảng kê HĐ 2022'!N$1912:R$4434,4,0)</f>
        <v>#N/A</v>
      </c>
      <c r="R1376" t="e">
        <f>+VLOOKUP(O1376,'Hàng trả'!#REF!,2,0)</f>
        <v>#REF!</v>
      </c>
    </row>
    <row r="1377" spans="1:18" hidden="1" x14ac:dyDescent="0.3">
      <c r="A1377" s="10">
        <v>4</v>
      </c>
      <c r="B1377" s="65"/>
      <c r="C1377" s="6" t="s">
        <v>12504</v>
      </c>
      <c r="D1377" s="7">
        <v>44614</v>
      </c>
      <c r="E1377" s="8" t="s">
        <v>10470</v>
      </c>
      <c r="F1377" s="9">
        <v>3391405</v>
      </c>
      <c r="G1377" s="8" t="s">
        <v>11066</v>
      </c>
      <c r="H1377" s="9">
        <v>347619</v>
      </c>
      <c r="I1377" s="72"/>
      <c r="J1377" s="73"/>
      <c r="K1377" s="74"/>
      <c r="L1377" s="79"/>
      <c r="M1377" s="80"/>
      <c r="N1377" t="str">
        <f t="shared" si="104"/>
        <v>13317</v>
      </c>
      <c r="O1377">
        <f t="shared" si="105"/>
        <v>13317</v>
      </c>
      <c r="P1377" s="29">
        <f t="shared" si="106"/>
        <v>3391405</v>
      </c>
      <c r="Q1377" t="e">
        <f>+VLOOKUP(O1377,'Bảng kê HĐ 2022'!N$1912:R$4434,4,0)</f>
        <v>#N/A</v>
      </c>
      <c r="R1377" t="e">
        <f>+VLOOKUP(O1377,'Hàng trả'!#REF!,2,0)</f>
        <v>#REF!</v>
      </c>
    </row>
    <row r="1378" spans="1:18" hidden="1" x14ac:dyDescent="0.3">
      <c r="A1378" s="10">
        <v>4</v>
      </c>
      <c r="B1378" s="63" t="s">
        <v>12505</v>
      </c>
      <c r="C1378" s="6" t="s">
        <v>12506</v>
      </c>
      <c r="D1378" s="7">
        <v>44632</v>
      </c>
      <c r="E1378" s="8" t="s">
        <v>12432</v>
      </c>
      <c r="F1378" s="9">
        <v>4274635</v>
      </c>
      <c r="G1378" s="8" t="s">
        <v>11066</v>
      </c>
      <c r="H1378" s="9">
        <v>438150</v>
      </c>
      <c r="I1378" s="66">
        <v>20668992</v>
      </c>
      <c r="J1378" s="67"/>
      <c r="K1378" s="68"/>
      <c r="L1378" s="75" t="s">
        <v>10536</v>
      </c>
      <c r="M1378" s="76"/>
      <c r="N1378" t="str">
        <f t="shared" si="104"/>
        <v>01700</v>
      </c>
      <c r="O1378">
        <f t="shared" si="105"/>
        <v>1700</v>
      </c>
      <c r="P1378" s="29">
        <f t="shared" si="106"/>
        <v>4274635</v>
      </c>
      <c r="Q1378" t="e">
        <f>+VLOOKUP(O1378,'Bảng kê HĐ 2022'!N$1912:R$4434,4,0)</f>
        <v>#N/A</v>
      </c>
      <c r="R1378" t="e">
        <f>+VLOOKUP(O1378,'Hàng trả'!#REF!,2,0)</f>
        <v>#REF!</v>
      </c>
    </row>
    <row r="1379" spans="1:18" hidden="1" x14ac:dyDescent="0.3">
      <c r="A1379" s="10">
        <v>4</v>
      </c>
      <c r="B1379" s="64"/>
      <c r="C1379" s="6" t="s">
        <v>12507</v>
      </c>
      <c r="D1379" s="7">
        <v>44628</v>
      </c>
      <c r="E1379" s="8" t="s">
        <v>12432</v>
      </c>
      <c r="F1379" s="9">
        <v>6557857</v>
      </c>
      <c r="G1379" s="8" t="s">
        <v>11066</v>
      </c>
      <c r="H1379" s="9">
        <v>672180</v>
      </c>
      <c r="I1379" s="69"/>
      <c r="J1379" s="70"/>
      <c r="K1379" s="71"/>
      <c r="L1379" s="77"/>
      <c r="M1379" s="78"/>
      <c r="N1379" t="str">
        <f t="shared" si="104"/>
        <v>00659</v>
      </c>
      <c r="O1379">
        <f t="shared" si="105"/>
        <v>659</v>
      </c>
      <c r="P1379" s="29">
        <f t="shared" si="106"/>
        <v>6557857</v>
      </c>
      <c r="Q1379" t="e">
        <f>+VLOOKUP(O1379,'Bảng kê HĐ 2022'!N$1912:R$4434,4,0)</f>
        <v>#N/A</v>
      </c>
      <c r="R1379" t="e">
        <f>+VLOOKUP(O1379,'Hàng trả'!#REF!,2,0)</f>
        <v>#REF!</v>
      </c>
    </row>
    <row r="1380" spans="1:18" hidden="1" x14ac:dyDescent="0.3">
      <c r="A1380" s="10">
        <v>4</v>
      </c>
      <c r="B1380" s="64"/>
      <c r="C1380" s="6" t="s">
        <v>12508</v>
      </c>
      <c r="D1380" s="7">
        <v>44649</v>
      </c>
      <c r="E1380" s="8" t="s">
        <v>12432</v>
      </c>
      <c r="F1380" s="9">
        <v>2398853</v>
      </c>
      <c r="G1380" s="8" t="s">
        <v>11066</v>
      </c>
      <c r="H1380" s="9">
        <v>245882</v>
      </c>
      <c r="I1380" s="69"/>
      <c r="J1380" s="70"/>
      <c r="K1380" s="71"/>
      <c r="L1380" s="77"/>
      <c r="M1380" s="78"/>
      <c r="N1380" t="str">
        <f t="shared" si="104"/>
        <v>04485</v>
      </c>
      <c r="O1380">
        <f t="shared" si="105"/>
        <v>4485</v>
      </c>
      <c r="P1380" s="29">
        <f t="shared" si="106"/>
        <v>2398853</v>
      </c>
      <c r="Q1380" t="e">
        <f>+VLOOKUP(O1380,'Bảng kê HĐ 2022'!N$1912:R$4434,4,0)</f>
        <v>#N/A</v>
      </c>
      <c r="R1380" t="e">
        <f>+VLOOKUP(O1380,'Hàng trả'!#REF!,2,0)</f>
        <v>#REF!</v>
      </c>
    </row>
    <row r="1381" spans="1:18" hidden="1" x14ac:dyDescent="0.3">
      <c r="A1381" s="10">
        <v>4</v>
      </c>
      <c r="B1381" s="64"/>
      <c r="C1381" s="6" t="s">
        <v>12509</v>
      </c>
      <c r="D1381" s="7">
        <v>44642</v>
      </c>
      <c r="E1381" s="8" t="s">
        <v>12432</v>
      </c>
      <c r="F1381" s="9">
        <v>8337608</v>
      </c>
      <c r="G1381" s="8" t="s">
        <v>11066</v>
      </c>
      <c r="H1381" s="9">
        <v>854605</v>
      </c>
      <c r="I1381" s="69"/>
      <c r="J1381" s="70"/>
      <c r="K1381" s="71"/>
      <c r="L1381" s="77"/>
      <c r="M1381" s="78"/>
      <c r="N1381" t="str">
        <f t="shared" si="104"/>
        <v>03254</v>
      </c>
      <c r="O1381">
        <f t="shared" si="105"/>
        <v>3254</v>
      </c>
      <c r="P1381" s="29">
        <f t="shared" si="106"/>
        <v>8337608</v>
      </c>
      <c r="Q1381" t="e">
        <f>+VLOOKUP(O1381,'Bảng kê HĐ 2022'!N$1912:R$4434,4,0)</f>
        <v>#N/A</v>
      </c>
      <c r="R1381" t="e">
        <f>+VLOOKUP(O1381,'Hàng trả'!#REF!,2,0)</f>
        <v>#REF!</v>
      </c>
    </row>
    <row r="1382" spans="1:18" hidden="1" x14ac:dyDescent="0.3">
      <c r="A1382" s="10">
        <v>4</v>
      </c>
      <c r="B1382" s="65"/>
      <c r="C1382" s="6" t="s">
        <v>12510</v>
      </c>
      <c r="D1382" s="7">
        <v>44648</v>
      </c>
      <c r="E1382" s="8" t="s">
        <v>12430</v>
      </c>
      <c r="F1382" s="9">
        <v>1460565</v>
      </c>
      <c r="G1382" s="8" t="s">
        <v>11066</v>
      </c>
      <c r="H1382" s="9">
        <v>149708</v>
      </c>
      <c r="I1382" s="72"/>
      <c r="J1382" s="73"/>
      <c r="K1382" s="74"/>
      <c r="L1382" s="79"/>
      <c r="M1382" s="80"/>
      <c r="N1382" t="str">
        <f t="shared" si="104"/>
        <v>04442</v>
      </c>
      <c r="O1382">
        <f t="shared" si="105"/>
        <v>4442</v>
      </c>
      <c r="P1382" s="29">
        <f t="shared" si="106"/>
        <v>1460565</v>
      </c>
      <c r="Q1382" t="e">
        <f>+VLOOKUP(O1382,'Bảng kê HĐ 2022'!N$1912:R$4434,4,0)</f>
        <v>#N/A</v>
      </c>
      <c r="R1382" t="e">
        <f>+VLOOKUP(O1382,'Hàng trả'!#REF!,2,0)</f>
        <v>#REF!</v>
      </c>
    </row>
    <row r="1383" spans="1:18" hidden="1" x14ac:dyDescent="0.3">
      <c r="A1383" s="10">
        <v>4</v>
      </c>
      <c r="B1383" s="63" t="s">
        <v>12511</v>
      </c>
      <c r="C1383" s="6" t="s">
        <v>12512</v>
      </c>
      <c r="D1383" s="7">
        <v>44617</v>
      </c>
      <c r="E1383" s="8" t="s">
        <v>10470</v>
      </c>
      <c r="F1383" s="9">
        <v>2571826</v>
      </c>
      <c r="G1383" s="8" t="s">
        <v>11066</v>
      </c>
      <c r="H1383" s="9">
        <v>263612</v>
      </c>
      <c r="I1383" s="66">
        <v>9165759</v>
      </c>
      <c r="J1383" s="67"/>
      <c r="K1383" s="68"/>
      <c r="L1383" s="75" t="s">
        <v>10545</v>
      </c>
      <c r="M1383" s="76"/>
      <c r="N1383" t="str">
        <f t="shared" si="104"/>
        <v>14290</v>
      </c>
      <c r="O1383">
        <f t="shared" si="105"/>
        <v>14290</v>
      </c>
      <c r="P1383" s="29">
        <f t="shared" si="106"/>
        <v>2571826</v>
      </c>
      <c r="Q1383" t="e">
        <f>+VLOOKUP(O1383,'Bảng kê HĐ 2022'!N$1912:R$4434,4,0)</f>
        <v>#N/A</v>
      </c>
      <c r="R1383" t="e">
        <f>+VLOOKUP(O1383,'Hàng trả'!#REF!,2,0)</f>
        <v>#REF!</v>
      </c>
    </row>
    <row r="1384" spans="1:18" hidden="1" x14ac:dyDescent="0.3">
      <c r="A1384" s="10">
        <v>4</v>
      </c>
      <c r="B1384" s="64"/>
      <c r="C1384" s="6" t="s">
        <v>12513</v>
      </c>
      <c r="D1384" s="7">
        <v>44602</v>
      </c>
      <c r="E1384" s="8" t="s">
        <v>10464</v>
      </c>
      <c r="F1384" s="9">
        <v>3027305</v>
      </c>
      <c r="G1384" s="8" t="s">
        <v>11066</v>
      </c>
      <c r="H1384" s="9">
        <v>310299</v>
      </c>
      <c r="I1384" s="69"/>
      <c r="J1384" s="70"/>
      <c r="K1384" s="71"/>
      <c r="L1384" s="77"/>
      <c r="M1384" s="78"/>
      <c r="N1384" t="str">
        <f t="shared" si="104"/>
        <v>11256</v>
      </c>
      <c r="O1384">
        <f t="shared" si="105"/>
        <v>11256</v>
      </c>
      <c r="P1384" s="29">
        <f t="shared" si="106"/>
        <v>3027305</v>
      </c>
      <c r="Q1384" t="e">
        <f>+VLOOKUP(O1384,'Bảng kê HĐ 2022'!N$1912:R$4434,4,0)</f>
        <v>#N/A</v>
      </c>
      <c r="R1384" t="e">
        <f>+VLOOKUP(O1384,'Hàng trả'!#REF!,2,0)</f>
        <v>#REF!</v>
      </c>
    </row>
    <row r="1385" spans="1:18" hidden="1" x14ac:dyDescent="0.3">
      <c r="A1385" s="10">
        <v>4</v>
      </c>
      <c r="B1385" s="65"/>
      <c r="C1385" s="6" t="s">
        <v>12514</v>
      </c>
      <c r="D1385" s="7">
        <v>44617</v>
      </c>
      <c r="E1385" s="8" t="s">
        <v>10464</v>
      </c>
      <c r="F1385" s="9">
        <v>4613414</v>
      </c>
      <c r="G1385" s="8" t="s">
        <v>11066</v>
      </c>
      <c r="H1385" s="9">
        <v>472875</v>
      </c>
      <c r="I1385" s="72"/>
      <c r="J1385" s="73"/>
      <c r="K1385" s="74"/>
      <c r="L1385" s="79"/>
      <c r="M1385" s="80"/>
      <c r="N1385" t="str">
        <f t="shared" si="104"/>
        <v>14265</v>
      </c>
      <c r="O1385">
        <f t="shared" si="105"/>
        <v>14265</v>
      </c>
      <c r="P1385" s="29">
        <f t="shared" si="106"/>
        <v>4613414</v>
      </c>
      <c r="Q1385" t="e">
        <f>+VLOOKUP(O1385,'Bảng kê HĐ 2022'!N$1912:R$4434,4,0)</f>
        <v>#N/A</v>
      </c>
      <c r="R1385" t="e">
        <f>+VLOOKUP(O1385,'Hàng trả'!#REF!,2,0)</f>
        <v>#REF!</v>
      </c>
    </row>
    <row r="1386" spans="1:18" hidden="1" x14ac:dyDescent="0.3">
      <c r="A1386" s="10">
        <v>4</v>
      </c>
      <c r="B1386" s="63" t="s">
        <v>12515</v>
      </c>
      <c r="C1386" s="6" t="s">
        <v>12516</v>
      </c>
      <c r="D1386" s="7">
        <v>44630</v>
      </c>
      <c r="E1386" s="8" t="s">
        <v>12432</v>
      </c>
      <c r="F1386" s="9">
        <v>4477820</v>
      </c>
      <c r="G1386" s="8" t="s">
        <v>11066</v>
      </c>
      <c r="H1386" s="9">
        <v>458976</v>
      </c>
      <c r="I1386" s="66">
        <v>7447617</v>
      </c>
      <c r="J1386" s="67"/>
      <c r="K1386" s="68"/>
      <c r="L1386" s="75" t="s">
        <v>10545</v>
      </c>
      <c r="M1386" s="76"/>
      <c r="N1386" t="str">
        <f t="shared" si="104"/>
        <v>01172</v>
      </c>
      <c r="O1386">
        <f t="shared" si="105"/>
        <v>1172</v>
      </c>
      <c r="P1386" s="29">
        <f t="shared" si="106"/>
        <v>4477820</v>
      </c>
      <c r="Q1386" t="e">
        <f>+VLOOKUP(O1386,'Bảng kê HĐ 2022'!N$1912:R$4434,4,0)</f>
        <v>#N/A</v>
      </c>
      <c r="R1386" t="e">
        <f>+VLOOKUP(O1386,'Hàng trả'!#REF!,2,0)</f>
        <v>#REF!</v>
      </c>
    </row>
    <row r="1387" spans="1:18" hidden="1" x14ac:dyDescent="0.3">
      <c r="A1387" s="10">
        <v>4</v>
      </c>
      <c r="B1387" s="64"/>
      <c r="C1387" s="6" t="s">
        <v>12517</v>
      </c>
      <c r="D1387" s="7">
        <v>44638</v>
      </c>
      <c r="E1387" s="8" t="s">
        <v>12430</v>
      </c>
      <c r="F1387" s="9">
        <v>2078968</v>
      </c>
      <c r="G1387" s="8" t="s">
        <v>11066</v>
      </c>
      <c r="H1387" s="9">
        <v>213094</v>
      </c>
      <c r="I1387" s="69"/>
      <c r="J1387" s="70"/>
      <c r="K1387" s="71"/>
      <c r="L1387" s="77"/>
      <c r="M1387" s="78"/>
      <c r="N1387" t="str">
        <f t="shared" si="104"/>
        <v>02825</v>
      </c>
      <c r="O1387">
        <f t="shared" si="105"/>
        <v>2825</v>
      </c>
      <c r="P1387" s="29">
        <f t="shared" si="106"/>
        <v>2078968</v>
      </c>
      <c r="Q1387" t="e">
        <f>+VLOOKUP(O1387,'Bảng kê HĐ 2022'!N$1912:R$4434,4,0)</f>
        <v>#N/A</v>
      </c>
      <c r="R1387" t="e">
        <f>+VLOOKUP(O1387,'Hàng trả'!#REF!,2,0)</f>
        <v>#REF!</v>
      </c>
    </row>
    <row r="1388" spans="1:18" hidden="1" x14ac:dyDescent="0.3">
      <c r="A1388" s="10">
        <v>4</v>
      </c>
      <c r="B1388" s="65"/>
      <c r="C1388" s="6" t="s">
        <v>12518</v>
      </c>
      <c r="D1388" s="7">
        <v>44646</v>
      </c>
      <c r="E1388" s="8" t="s">
        <v>12432</v>
      </c>
      <c r="F1388" s="9">
        <v>1741392</v>
      </c>
      <c r="G1388" s="8" t="s">
        <v>11066</v>
      </c>
      <c r="H1388" s="9">
        <v>178493</v>
      </c>
      <c r="I1388" s="72"/>
      <c r="J1388" s="73"/>
      <c r="K1388" s="74"/>
      <c r="L1388" s="79"/>
      <c r="M1388" s="80"/>
      <c r="N1388" t="str">
        <f t="shared" si="104"/>
        <v>04121</v>
      </c>
      <c r="O1388">
        <f t="shared" si="105"/>
        <v>4121</v>
      </c>
      <c r="P1388" s="29">
        <f t="shared" si="106"/>
        <v>1741392</v>
      </c>
      <c r="Q1388" t="e">
        <f>+VLOOKUP(O1388,'Bảng kê HĐ 2022'!N$1912:R$4434,4,0)</f>
        <v>#N/A</v>
      </c>
      <c r="R1388" t="e">
        <f>+VLOOKUP(O1388,'Hàng trả'!#REF!,2,0)</f>
        <v>#REF!</v>
      </c>
    </row>
    <row r="1389" spans="1:18" hidden="1" x14ac:dyDescent="0.3">
      <c r="A1389" s="10">
        <v>4</v>
      </c>
      <c r="B1389" s="63" t="s">
        <v>12519</v>
      </c>
      <c r="C1389" s="6" t="s">
        <v>12520</v>
      </c>
      <c r="D1389" s="7">
        <v>44611</v>
      </c>
      <c r="E1389" s="8" t="s">
        <v>10464</v>
      </c>
      <c r="F1389" s="9">
        <v>7459884</v>
      </c>
      <c r="G1389" s="8" t="s">
        <v>11066</v>
      </c>
      <c r="H1389" s="9">
        <v>764638</v>
      </c>
      <c r="I1389" s="66">
        <v>16924899</v>
      </c>
      <c r="J1389" s="67"/>
      <c r="K1389" s="68"/>
      <c r="L1389" s="75" t="s">
        <v>10552</v>
      </c>
      <c r="M1389" s="76"/>
      <c r="N1389" t="str">
        <f t="shared" si="104"/>
        <v>13100</v>
      </c>
      <c r="O1389">
        <f t="shared" si="105"/>
        <v>13100</v>
      </c>
      <c r="P1389" s="29">
        <f t="shared" si="106"/>
        <v>7459884</v>
      </c>
      <c r="Q1389">
        <f>+VLOOKUP(O1389,'Bảng kê HĐ 2022'!N$1912:R$4434,4,0)</f>
        <v>0</v>
      </c>
      <c r="R1389" t="e">
        <f>+VLOOKUP(O1389,'Hàng trả'!#REF!,2,0)</f>
        <v>#REF!</v>
      </c>
    </row>
    <row r="1390" spans="1:18" hidden="1" x14ac:dyDescent="0.3">
      <c r="A1390" s="10">
        <v>4</v>
      </c>
      <c r="B1390" s="64"/>
      <c r="C1390" s="6" t="s">
        <v>12521</v>
      </c>
      <c r="D1390" s="7">
        <v>44617</v>
      </c>
      <c r="E1390" s="8" t="s">
        <v>10464</v>
      </c>
      <c r="F1390" s="9">
        <v>5270875</v>
      </c>
      <c r="G1390" s="8" t="s">
        <v>11066</v>
      </c>
      <c r="H1390" s="9">
        <v>540265</v>
      </c>
      <c r="I1390" s="69"/>
      <c r="J1390" s="70"/>
      <c r="K1390" s="71"/>
      <c r="L1390" s="77"/>
      <c r="M1390" s="78"/>
      <c r="N1390" t="str">
        <f t="shared" si="104"/>
        <v>14275</v>
      </c>
      <c r="O1390">
        <f t="shared" si="105"/>
        <v>14275</v>
      </c>
      <c r="P1390" s="29">
        <f t="shared" si="106"/>
        <v>5270875</v>
      </c>
      <c r="Q1390" t="e">
        <f>+VLOOKUP(O1390,'Bảng kê HĐ 2022'!N$1912:R$4434,4,0)</f>
        <v>#N/A</v>
      </c>
      <c r="R1390" t="e">
        <f>+VLOOKUP(O1390,'Hàng trả'!#REF!,2,0)</f>
        <v>#REF!</v>
      </c>
    </row>
    <row r="1391" spans="1:18" hidden="1" x14ac:dyDescent="0.3">
      <c r="A1391" s="10">
        <v>4</v>
      </c>
      <c r="B1391" s="65"/>
      <c r="C1391" s="6" t="s">
        <v>12522</v>
      </c>
      <c r="D1391" s="7">
        <v>44603</v>
      </c>
      <c r="E1391" s="8" t="s">
        <v>10464</v>
      </c>
      <c r="F1391" s="9">
        <v>6127067</v>
      </c>
      <c r="G1391" s="8" t="s">
        <v>11066</v>
      </c>
      <c r="H1391" s="9">
        <v>628024</v>
      </c>
      <c r="I1391" s="72"/>
      <c r="J1391" s="73"/>
      <c r="K1391" s="74"/>
      <c r="L1391" s="79"/>
      <c r="M1391" s="80"/>
      <c r="N1391" t="str">
        <f t="shared" si="104"/>
        <v>11480</v>
      </c>
      <c r="O1391">
        <f t="shared" si="105"/>
        <v>11480</v>
      </c>
      <c r="P1391" s="29">
        <f t="shared" si="106"/>
        <v>6127067</v>
      </c>
      <c r="Q1391" t="e">
        <f>+VLOOKUP(O1391,'Bảng kê HĐ 2022'!N$1912:R$4434,4,0)</f>
        <v>#N/A</v>
      </c>
      <c r="R1391" t="e">
        <f>+VLOOKUP(O1391,'Hàng trả'!#REF!,2,0)</f>
        <v>#REF!</v>
      </c>
    </row>
    <row r="1392" spans="1:18" hidden="1" x14ac:dyDescent="0.3">
      <c r="A1392" s="10">
        <v>4</v>
      </c>
      <c r="B1392" s="63" t="s">
        <v>12523</v>
      </c>
      <c r="C1392" s="6" t="s">
        <v>12524</v>
      </c>
      <c r="D1392" s="7">
        <v>44648</v>
      </c>
      <c r="E1392" s="8" t="s">
        <v>12432</v>
      </c>
      <c r="F1392" s="9">
        <v>6218213</v>
      </c>
      <c r="G1392" s="8" t="s">
        <v>11066</v>
      </c>
      <c r="H1392" s="9">
        <v>637367</v>
      </c>
      <c r="I1392" s="66">
        <v>17597854</v>
      </c>
      <c r="J1392" s="67"/>
      <c r="K1392" s="68"/>
      <c r="L1392" s="75" t="s">
        <v>10552</v>
      </c>
      <c r="M1392" s="76"/>
      <c r="N1392" t="str">
        <f t="shared" si="104"/>
        <v>04370</v>
      </c>
      <c r="O1392">
        <f t="shared" si="105"/>
        <v>4370</v>
      </c>
      <c r="P1392" s="29">
        <f t="shared" si="106"/>
        <v>6218213</v>
      </c>
      <c r="Q1392" t="e">
        <f>+VLOOKUP(O1392,'Bảng kê HĐ 2022'!N$1912:R$4434,4,0)</f>
        <v>#N/A</v>
      </c>
      <c r="R1392" t="e">
        <f>+VLOOKUP(O1392,'Hàng trả'!#REF!,2,0)</f>
        <v>#REF!</v>
      </c>
    </row>
    <row r="1393" spans="1:18" hidden="1" x14ac:dyDescent="0.3">
      <c r="A1393" s="10">
        <v>4</v>
      </c>
      <c r="B1393" s="64"/>
      <c r="C1393" s="6" t="s">
        <v>12525</v>
      </c>
      <c r="D1393" s="7">
        <v>44624</v>
      </c>
      <c r="E1393" s="8" t="s">
        <v>12430</v>
      </c>
      <c r="F1393" s="9">
        <v>2136920</v>
      </c>
      <c r="G1393" s="8" t="s">
        <v>11066</v>
      </c>
      <c r="H1393" s="9">
        <v>219034</v>
      </c>
      <c r="I1393" s="69"/>
      <c r="J1393" s="70"/>
      <c r="K1393" s="71"/>
      <c r="L1393" s="77"/>
      <c r="M1393" s="78"/>
      <c r="N1393" t="str">
        <f t="shared" si="104"/>
        <v>00034</v>
      </c>
      <c r="O1393">
        <f t="shared" si="105"/>
        <v>34</v>
      </c>
      <c r="P1393" s="29">
        <f t="shared" si="106"/>
        <v>2136920</v>
      </c>
      <c r="Q1393" t="e">
        <f>+VLOOKUP(O1393,'Bảng kê HĐ 2022'!N$1912:R$4434,4,0)</f>
        <v>#N/A</v>
      </c>
      <c r="R1393" t="e">
        <f>+VLOOKUP(O1393,'Hàng trả'!#REF!,2,0)</f>
        <v>#REF!</v>
      </c>
    </row>
    <row r="1394" spans="1:18" hidden="1" x14ac:dyDescent="0.3">
      <c r="A1394" s="10">
        <v>4</v>
      </c>
      <c r="B1394" s="64"/>
      <c r="C1394" s="6" t="s">
        <v>12526</v>
      </c>
      <c r="D1394" s="7">
        <v>44651</v>
      </c>
      <c r="E1394" s="8" t="s">
        <v>12432</v>
      </c>
      <c r="F1394" s="9">
        <v>2940818</v>
      </c>
      <c r="G1394" s="8" t="s">
        <v>11066</v>
      </c>
      <c r="H1394" s="9">
        <v>301434</v>
      </c>
      <c r="I1394" s="69"/>
      <c r="J1394" s="70"/>
      <c r="K1394" s="71"/>
      <c r="L1394" s="77"/>
      <c r="M1394" s="78"/>
      <c r="N1394" t="str">
        <f>+RIGHT(C1394,4)</f>
        <v>4746</v>
      </c>
      <c r="O1394">
        <f t="shared" si="105"/>
        <v>4746</v>
      </c>
      <c r="P1394" s="29">
        <f t="shared" si="106"/>
        <v>2940818</v>
      </c>
      <c r="Q1394" t="e">
        <f>+VLOOKUP(O1394,'Bảng kê HĐ 2022'!N$1912:R$4434,4,0)</f>
        <v>#N/A</v>
      </c>
      <c r="R1394" t="e">
        <f>+VLOOKUP(O1394,'Hàng trả'!#REF!,2,0)</f>
        <v>#REF!</v>
      </c>
    </row>
    <row r="1395" spans="1:18" hidden="1" x14ac:dyDescent="0.3">
      <c r="A1395" s="10">
        <v>4</v>
      </c>
      <c r="B1395" s="64"/>
      <c r="C1395" s="6" t="s">
        <v>12527</v>
      </c>
      <c r="D1395" s="7">
        <v>44631</v>
      </c>
      <c r="E1395" s="8" t="s">
        <v>12432</v>
      </c>
      <c r="F1395" s="9">
        <v>2398853</v>
      </c>
      <c r="G1395" s="8" t="s">
        <v>11066</v>
      </c>
      <c r="H1395" s="9">
        <v>245882</v>
      </c>
      <c r="I1395" s="69"/>
      <c r="J1395" s="70"/>
      <c r="K1395" s="71"/>
      <c r="L1395" s="77"/>
      <c r="M1395" s="78"/>
      <c r="N1395" t="str">
        <f t="shared" si="104"/>
        <v>01451</v>
      </c>
      <c r="O1395">
        <f t="shared" si="105"/>
        <v>1451</v>
      </c>
      <c r="P1395" s="29">
        <f t="shared" si="106"/>
        <v>2398853</v>
      </c>
      <c r="Q1395" t="e">
        <f>+VLOOKUP(O1395,'Bảng kê HĐ 2022'!N$1912:R$4434,4,0)</f>
        <v>#N/A</v>
      </c>
      <c r="R1395" t="e">
        <f>+VLOOKUP(O1395,'Hàng trả'!#REF!,2,0)</f>
        <v>#REF!</v>
      </c>
    </row>
    <row r="1396" spans="1:18" hidden="1" x14ac:dyDescent="0.3">
      <c r="A1396" s="10">
        <v>4</v>
      </c>
      <c r="B1396" s="64"/>
      <c r="C1396" s="6" t="s">
        <v>12528</v>
      </c>
      <c r="D1396" s="7">
        <v>44634</v>
      </c>
      <c r="E1396" s="8" t="s">
        <v>12432</v>
      </c>
      <c r="F1396" s="9">
        <v>3437338</v>
      </c>
      <c r="G1396" s="8" t="s">
        <v>11066</v>
      </c>
      <c r="H1396" s="9">
        <v>352327</v>
      </c>
      <c r="I1396" s="69"/>
      <c r="J1396" s="70"/>
      <c r="K1396" s="71"/>
      <c r="L1396" s="77"/>
      <c r="M1396" s="78"/>
      <c r="N1396" t="str">
        <f t="shared" si="104"/>
        <v>01789</v>
      </c>
      <c r="O1396">
        <f t="shared" si="105"/>
        <v>1789</v>
      </c>
      <c r="P1396" s="29">
        <f t="shared" si="106"/>
        <v>3437338</v>
      </c>
      <c r="Q1396" t="e">
        <f>+VLOOKUP(O1396,'Bảng kê HĐ 2022'!N$1912:R$4434,4,0)</f>
        <v>#N/A</v>
      </c>
      <c r="R1396" t="e">
        <f>+VLOOKUP(O1396,'Hàng trả'!#REF!,2,0)</f>
        <v>#REF!</v>
      </c>
    </row>
    <row r="1397" spans="1:18" hidden="1" x14ac:dyDescent="0.3">
      <c r="A1397" s="10">
        <v>4</v>
      </c>
      <c r="B1397" s="65"/>
      <c r="C1397" s="6" t="s">
        <v>12529</v>
      </c>
      <c r="D1397" s="7">
        <v>44638</v>
      </c>
      <c r="E1397" s="8" t="s">
        <v>12430</v>
      </c>
      <c r="F1397" s="9">
        <v>2475495</v>
      </c>
      <c r="G1397" s="8" t="s">
        <v>11066</v>
      </c>
      <c r="H1397" s="9">
        <v>253738</v>
      </c>
      <c r="I1397" s="72"/>
      <c r="J1397" s="73"/>
      <c r="K1397" s="74"/>
      <c r="L1397" s="79"/>
      <c r="M1397" s="80"/>
      <c r="N1397" t="str">
        <f t="shared" si="104"/>
        <v>02814</v>
      </c>
      <c r="O1397">
        <f t="shared" si="105"/>
        <v>2814</v>
      </c>
      <c r="P1397" s="29">
        <f t="shared" si="106"/>
        <v>2475495</v>
      </c>
      <c r="Q1397" t="e">
        <f>+VLOOKUP(O1397,'Bảng kê HĐ 2022'!N$1912:R$4434,4,0)</f>
        <v>#N/A</v>
      </c>
      <c r="R1397" t="e">
        <f>+VLOOKUP(O1397,'Hàng trả'!#REF!,2,0)</f>
        <v>#REF!</v>
      </c>
    </row>
    <row r="1398" spans="1:18" hidden="1" x14ac:dyDescent="0.3">
      <c r="A1398" s="10">
        <v>4</v>
      </c>
      <c r="B1398" s="63" t="s">
        <v>12530</v>
      </c>
      <c r="C1398" s="6" t="s">
        <v>12531</v>
      </c>
      <c r="D1398" s="7">
        <v>44600</v>
      </c>
      <c r="E1398" s="8" t="s">
        <v>10464</v>
      </c>
      <c r="F1398" s="9">
        <v>4091342</v>
      </c>
      <c r="G1398" s="8" t="s">
        <v>11066</v>
      </c>
      <c r="H1398" s="9">
        <v>419362</v>
      </c>
      <c r="I1398" s="66">
        <v>10286318</v>
      </c>
      <c r="J1398" s="67"/>
      <c r="K1398" s="68"/>
      <c r="L1398" s="75" t="s">
        <v>10562</v>
      </c>
      <c r="M1398" s="76"/>
      <c r="N1398" t="str">
        <f t="shared" si="104"/>
        <v>10673</v>
      </c>
      <c r="O1398">
        <f t="shared" si="105"/>
        <v>10673</v>
      </c>
      <c r="P1398" s="29">
        <f t="shared" si="106"/>
        <v>4091342</v>
      </c>
      <c r="Q1398" t="e">
        <f>+VLOOKUP(O1398,'Bảng kê HĐ 2022'!N$1912:R$4434,4,0)</f>
        <v>#N/A</v>
      </c>
      <c r="R1398" t="e">
        <f>+VLOOKUP(O1398,'Hàng trả'!#REF!,2,0)</f>
        <v>#REF!</v>
      </c>
    </row>
    <row r="1399" spans="1:18" hidden="1" x14ac:dyDescent="0.3">
      <c r="A1399" s="10">
        <v>4</v>
      </c>
      <c r="B1399" s="64"/>
      <c r="C1399" s="6" t="s">
        <v>12532</v>
      </c>
      <c r="D1399" s="7">
        <v>44616</v>
      </c>
      <c r="E1399" s="8" t="s">
        <v>10464</v>
      </c>
      <c r="F1399" s="9">
        <v>4091342</v>
      </c>
      <c r="G1399" s="8" t="s">
        <v>11066</v>
      </c>
      <c r="H1399" s="9">
        <v>419362</v>
      </c>
      <c r="I1399" s="69"/>
      <c r="J1399" s="70"/>
      <c r="K1399" s="71"/>
      <c r="L1399" s="77"/>
      <c r="M1399" s="78"/>
      <c r="N1399" t="str">
        <f t="shared" si="104"/>
        <v>13870</v>
      </c>
      <c r="O1399">
        <f t="shared" si="105"/>
        <v>13870</v>
      </c>
      <c r="P1399" s="29">
        <f t="shared" si="106"/>
        <v>4091342</v>
      </c>
      <c r="Q1399" t="e">
        <f>+VLOOKUP(O1399,'Bảng kê HĐ 2022'!N$1912:R$4434,4,0)</f>
        <v>#N/A</v>
      </c>
      <c r="R1399" t="e">
        <f>+VLOOKUP(O1399,'Hàng trả'!#REF!,2,0)</f>
        <v>#REF!</v>
      </c>
    </row>
    <row r="1400" spans="1:18" hidden="1" x14ac:dyDescent="0.3">
      <c r="A1400" s="10">
        <v>4</v>
      </c>
      <c r="B1400" s="65"/>
      <c r="C1400" s="6" t="s">
        <v>12533</v>
      </c>
      <c r="D1400" s="7">
        <v>44618</v>
      </c>
      <c r="E1400" s="8" t="s">
        <v>10464</v>
      </c>
      <c r="F1400" s="9">
        <v>3278394</v>
      </c>
      <c r="G1400" s="8" t="s">
        <v>11066</v>
      </c>
      <c r="H1400" s="9">
        <v>336035</v>
      </c>
      <c r="I1400" s="72"/>
      <c r="J1400" s="73"/>
      <c r="K1400" s="74"/>
      <c r="L1400" s="79"/>
      <c r="M1400" s="80"/>
      <c r="N1400" t="str">
        <f t="shared" si="104"/>
        <v>14326</v>
      </c>
      <c r="O1400">
        <f t="shared" si="105"/>
        <v>14326</v>
      </c>
      <c r="P1400" s="29">
        <f t="shared" si="106"/>
        <v>3278394</v>
      </c>
      <c r="Q1400" t="e">
        <f>+VLOOKUP(O1400,'Bảng kê HĐ 2022'!N$1912:R$4434,4,0)</f>
        <v>#N/A</v>
      </c>
      <c r="R1400" t="e">
        <f>+VLOOKUP(O1400,'Hàng trả'!#REF!,2,0)</f>
        <v>#REF!</v>
      </c>
    </row>
    <row r="1401" spans="1:18" hidden="1" x14ac:dyDescent="0.3">
      <c r="A1401" s="10">
        <v>4</v>
      </c>
      <c r="B1401" s="63" t="s">
        <v>12534</v>
      </c>
      <c r="C1401" s="6" t="s">
        <v>12535</v>
      </c>
      <c r="D1401" s="7">
        <v>44649</v>
      </c>
      <c r="E1401" s="8" t="s">
        <v>12432</v>
      </c>
      <c r="F1401" s="9">
        <v>3076412</v>
      </c>
      <c r="G1401" s="8" t="s">
        <v>11066</v>
      </c>
      <c r="H1401" s="9">
        <v>315332</v>
      </c>
      <c r="I1401" s="66">
        <v>9895806</v>
      </c>
      <c r="J1401" s="67"/>
      <c r="K1401" s="68"/>
      <c r="L1401" s="75" t="s">
        <v>10562</v>
      </c>
      <c r="M1401" s="76"/>
      <c r="N1401" t="str">
        <f t="shared" ref="N1401:N1404" si="107">+RIGHT(C1401,4)</f>
        <v>4481</v>
      </c>
      <c r="O1401">
        <f t="shared" si="105"/>
        <v>4481</v>
      </c>
      <c r="P1401" s="29">
        <f t="shared" si="106"/>
        <v>3076412</v>
      </c>
      <c r="Q1401" t="e">
        <f>+VLOOKUP(O1401,'Bảng kê HĐ 2022'!N$1912:R$4434,4,0)</f>
        <v>#N/A</v>
      </c>
      <c r="R1401" t="e">
        <f>+VLOOKUP(O1401,'Hàng trả'!#REF!,2,0)</f>
        <v>#REF!</v>
      </c>
    </row>
    <row r="1402" spans="1:18" hidden="1" x14ac:dyDescent="0.3">
      <c r="A1402" s="10">
        <v>4</v>
      </c>
      <c r="B1402" s="64"/>
      <c r="C1402" s="6" t="s">
        <v>12536</v>
      </c>
      <c r="D1402" s="7">
        <v>44625</v>
      </c>
      <c r="E1402" s="8" t="s">
        <v>12432</v>
      </c>
      <c r="F1402" s="9">
        <v>3278394</v>
      </c>
      <c r="G1402" s="8" t="s">
        <v>11066</v>
      </c>
      <c r="H1402" s="9">
        <v>336035</v>
      </c>
      <c r="I1402" s="69"/>
      <c r="J1402" s="70"/>
      <c r="K1402" s="71"/>
      <c r="L1402" s="77"/>
      <c r="M1402" s="78"/>
      <c r="N1402" t="str">
        <f>+RIGHT(C1402,3)</f>
        <v>241</v>
      </c>
      <c r="O1402">
        <f t="shared" si="105"/>
        <v>241</v>
      </c>
      <c r="P1402" s="29">
        <f t="shared" si="106"/>
        <v>3278394</v>
      </c>
      <c r="Q1402" t="e">
        <f>+VLOOKUP(O1402,'Bảng kê HĐ 2022'!N$1912:R$4434,4,0)</f>
        <v>#N/A</v>
      </c>
      <c r="R1402" t="e">
        <f>+VLOOKUP(O1402,'Hàng trả'!#REF!,2,0)</f>
        <v>#REF!</v>
      </c>
    </row>
    <row r="1403" spans="1:18" hidden="1" x14ac:dyDescent="0.3">
      <c r="A1403" s="10">
        <v>4</v>
      </c>
      <c r="B1403" s="64"/>
      <c r="C1403" s="6" t="s">
        <v>12537</v>
      </c>
      <c r="D1403" s="7">
        <v>44636</v>
      </c>
      <c r="E1403" s="8" t="s">
        <v>12432</v>
      </c>
      <c r="F1403" s="9">
        <v>1992481</v>
      </c>
      <c r="G1403" s="8" t="s">
        <v>11066</v>
      </c>
      <c r="H1403" s="9">
        <v>204229</v>
      </c>
      <c r="I1403" s="69"/>
      <c r="J1403" s="70"/>
      <c r="K1403" s="71"/>
      <c r="L1403" s="77"/>
      <c r="M1403" s="78"/>
      <c r="N1403" t="str">
        <f t="shared" si="107"/>
        <v>1953</v>
      </c>
      <c r="O1403">
        <f t="shared" si="105"/>
        <v>1953</v>
      </c>
      <c r="P1403" s="29">
        <f t="shared" si="106"/>
        <v>1992481</v>
      </c>
      <c r="Q1403" t="e">
        <f>+VLOOKUP(O1403,'Bảng kê HĐ 2022'!N$1912:R$4434,4,0)</f>
        <v>#N/A</v>
      </c>
      <c r="R1403" t="e">
        <f>+VLOOKUP(O1403,'Hàng trả'!#REF!,2,0)</f>
        <v>#REF!</v>
      </c>
    </row>
    <row r="1404" spans="1:18" hidden="1" x14ac:dyDescent="0.3">
      <c r="A1404" s="10">
        <v>4</v>
      </c>
      <c r="B1404" s="65"/>
      <c r="C1404" s="6" t="s">
        <v>12538</v>
      </c>
      <c r="D1404" s="7">
        <v>44632</v>
      </c>
      <c r="E1404" s="8" t="s">
        <v>12432</v>
      </c>
      <c r="F1404" s="9">
        <v>2678681</v>
      </c>
      <c r="G1404" s="8" t="s">
        <v>11066</v>
      </c>
      <c r="H1404" s="9">
        <v>274565</v>
      </c>
      <c r="I1404" s="72"/>
      <c r="J1404" s="73"/>
      <c r="K1404" s="74"/>
      <c r="L1404" s="79"/>
      <c r="M1404" s="80"/>
      <c r="N1404" t="str">
        <f t="shared" si="107"/>
        <v>1711</v>
      </c>
      <c r="O1404">
        <f t="shared" si="105"/>
        <v>1711</v>
      </c>
      <c r="P1404" s="29">
        <f t="shared" si="106"/>
        <v>2678681</v>
      </c>
      <c r="Q1404" t="e">
        <f>+VLOOKUP(O1404,'Bảng kê HĐ 2022'!N$1912:R$4434,4,0)</f>
        <v>#N/A</v>
      </c>
      <c r="R1404" t="e">
        <f>+VLOOKUP(O1404,'Hàng trả'!#REF!,2,0)</f>
        <v>#REF!</v>
      </c>
    </row>
    <row r="1405" spans="1:18" hidden="1" x14ac:dyDescent="0.3">
      <c r="A1405" s="10">
        <v>4</v>
      </c>
      <c r="B1405" s="5" t="s">
        <v>12539</v>
      </c>
      <c r="C1405" s="6" t="s">
        <v>12540</v>
      </c>
      <c r="D1405" s="7">
        <v>44599</v>
      </c>
      <c r="E1405" s="8" t="s">
        <v>10464</v>
      </c>
      <c r="F1405" s="9">
        <v>996240</v>
      </c>
      <c r="G1405" s="8" t="s">
        <v>11066</v>
      </c>
      <c r="H1405" s="9">
        <v>102115</v>
      </c>
      <c r="I1405" s="93">
        <v>894125</v>
      </c>
      <c r="J1405" s="94"/>
      <c r="K1405" s="95"/>
      <c r="L1405" s="96" t="s">
        <v>10568</v>
      </c>
      <c r="M1405" s="97"/>
      <c r="N1405" t="str">
        <f t="shared" si="104"/>
        <v>10648</v>
      </c>
      <c r="O1405">
        <f t="shared" si="105"/>
        <v>10648</v>
      </c>
      <c r="P1405" s="29">
        <f t="shared" si="106"/>
        <v>996240</v>
      </c>
      <c r="Q1405" t="e">
        <f>+VLOOKUP(O1405,'Bảng kê HĐ 2022'!N$1912:R$4434,4,0)</f>
        <v>#N/A</v>
      </c>
      <c r="R1405" t="e">
        <f>+VLOOKUP(O1405,'Hàng trả'!#REF!,2,0)</f>
        <v>#REF!</v>
      </c>
    </row>
    <row r="1406" spans="1:18" hidden="1" x14ac:dyDescent="0.3">
      <c r="A1406" s="10">
        <v>4</v>
      </c>
      <c r="B1406" s="63" t="s">
        <v>12541</v>
      </c>
      <c r="C1406" s="6" t="s">
        <v>12542</v>
      </c>
      <c r="D1406" s="7">
        <v>44621</v>
      </c>
      <c r="E1406" s="8" t="s">
        <v>10482</v>
      </c>
      <c r="F1406" s="9">
        <v>541966</v>
      </c>
      <c r="G1406" s="8" t="s">
        <v>11066</v>
      </c>
      <c r="H1406" s="9">
        <v>55552</v>
      </c>
      <c r="I1406" s="66">
        <v>9693194</v>
      </c>
      <c r="J1406" s="67"/>
      <c r="K1406" s="68"/>
      <c r="L1406" s="75" t="s">
        <v>10568</v>
      </c>
      <c r="M1406" s="76"/>
      <c r="N1406" t="str">
        <f t="shared" si="104"/>
        <v>14895</v>
      </c>
      <c r="O1406">
        <f t="shared" si="105"/>
        <v>14895</v>
      </c>
      <c r="P1406" s="29">
        <f t="shared" si="106"/>
        <v>541966</v>
      </c>
      <c r="Q1406" t="e">
        <f>+VLOOKUP(O1406,'Bảng kê HĐ 2022'!N$1912:R$4434,4,0)</f>
        <v>#N/A</v>
      </c>
      <c r="R1406" t="e">
        <f>+VLOOKUP(O1406,'Hàng trả'!#REF!,2,0)</f>
        <v>#REF!</v>
      </c>
    </row>
    <row r="1407" spans="1:18" hidden="1" x14ac:dyDescent="0.3">
      <c r="A1407" s="10">
        <v>4</v>
      </c>
      <c r="B1407" s="64"/>
      <c r="C1407" s="6" t="s">
        <v>12543</v>
      </c>
      <c r="D1407" s="7">
        <v>44622</v>
      </c>
      <c r="E1407" s="8" t="s">
        <v>10464</v>
      </c>
      <c r="F1407" s="9">
        <v>8265769</v>
      </c>
      <c r="G1407" s="8" t="s">
        <v>11066</v>
      </c>
      <c r="H1407" s="9">
        <v>847241</v>
      </c>
      <c r="I1407" s="69"/>
      <c r="J1407" s="70"/>
      <c r="K1407" s="71"/>
      <c r="L1407" s="77"/>
      <c r="M1407" s="78"/>
      <c r="N1407" t="str">
        <f t="shared" si="104"/>
        <v>14986</v>
      </c>
      <c r="O1407">
        <f t="shared" si="105"/>
        <v>14986</v>
      </c>
      <c r="P1407" s="29">
        <f t="shared" si="106"/>
        <v>8265769</v>
      </c>
      <c r="Q1407" t="e">
        <f>+VLOOKUP(O1407,'Bảng kê HĐ 2022'!N$1912:R$4434,4,0)</f>
        <v>#N/A</v>
      </c>
      <c r="R1407" t="e">
        <f>+VLOOKUP(O1407,'Hàng trả'!#REF!,2,0)</f>
        <v>#REF!</v>
      </c>
    </row>
    <row r="1408" spans="1:18" hidden="1" x14ac:dyDescent="0.3">
      <c r="A1408" s="10">
        <v>4</v>
      </c>
      <c r="B1408" s="65"/>
      <c r="C1408" s="6" t="s">
        <v>12544</v>
      </c>
      <c r="D1408" s="7">
        <v>44634</v>
      </c>
      <c r="E1408" s="8" t="s">
        <v>12432</v>
      </c>
      <c r="F1408" s="9">
        <v>1992481</v>
      </c>
      <c r="G1408" s="8" t="s">
        <v>11066</v>
      </c>
      <c r="H1408" s="9">
        <v>204229</v>
      </c>
      <c r="I1408" s="72"/>
      <c r="J1408" s="73"/>
      <c r="K1408" s="74"/>
      <c r="L1408" s="79"/>
      <c r="M1408" s="80"/>
      <c r="N1408" t="str">
        <f t="shared" si="104"/>
        <v>01790</v>
      </c>
      <c r="O1408">
        <f t="shared" si="105"/>
        <v>1790</v>
      </c>
      <c r="P1408" s="29">
        <f t="shared" si="106"/>
        <v>1992481</v>
      </c>
      <c r="Q1408" t="e">
        <f>+VLOOKUP(O1408,'Bảng kê HĐ 2022'!N$1912:R$4434,4,0)</f>
        <v>#N/A</v>
      </c>
      <c r="R1408" t="e">
        <f>+VLOOKUP(O1408,'Hàng trả'!#REF!,2,0)</f>
        <v>#REF!</v>
      </c>
    </row>
    <row r="1409" spans="1:18" hidden="1" x14ac:dyDescent="0.3">
      <c r="A1409" s="10">
        <v>4</v>
      </c>
      <c r="B1409" s="5" t="s">
        <v>12548</v>
      </c>
      <c r="C1409" s="6" t="s">
        <v>12549</v>
      </c>
      <c r="D1409" s="7">
        <v>44607</v>
      </c>
      <c r="E1409" s="8" t="s">
        <v>10174</v>
      </c>
      <c r="F1409" s="9">
        <v>2174619</v>
      </c>
      <c r="G1409" s="8" t="s">
        <v>11066</v>
      </c>
      <c r="H1409" s="9">
        <v>222898</v>
      </c>
      <c r="I1409" s="93">
        <v>1951721</v>
      </c>
      <c r="J1409" s="94"/>
      <c r="K1409" s="95"/>
      <c r="L1409" s="96" t="s">
        <v>10139</v>
      </c>
      <c r="M1409" s="97"/>
      <c r="N1409" t="str">
        <f t="shared" si="104"/>
        <v>12751</v>
      </c>
      <c r="O1409">
        <f t="shared" si="105"/>
        <v>12751</v>
      </c>
      <c r="P1409" s="29">
        <f t="shared" si="106"/>
        <v>2174619</v>
      </c>
      <c r="Q1409" t="e">
        <f>+VLOOKUP(O1409,'Bảng kê HĐ 2022'!N$1912:R$4434,4,0)</f>
        <v>#N/A</v>
      </c>
      <c r="R1409" t="e">
        <f>+VLOOKUP(O1409,'Hàng trả'!#REF!,2,0)</f>
        <v>#REF!</v>
      </c>
    </row>
    <row r="1410" spans="1:18" hidden="1" x14ac:dyDescent="0.3">
      <c r="A1410" s="10">
        <v>4</v>
      </c>
      <c r="B1410" s="63" t="s">
        <v>12550</v>
      </c>
      <c r="C1410" s="6" t="s">
        <v>12551</v>
      </c>
      <c r="D1410" s="7">
        <v>44621</v>
      </c>
      <c r="E1410" s="8" t="s">
        <v>10575</v>
      </c>
      <c r="F1410" s="9">
        <v>2930974</v>
      </c>
      <c r="G1410" s="8" t="s">
        <v>11066</v>
      </c>
      <c r="H1410" s="9">
        <v>300425</v>
      </c>
      <c r="I1410" s="66">
        <v>12031259</v>
      </c>
      <c r="J1410" s="67"/>
      <c r="K1410" s="68"/>
      <c r="L1410" s="75" t="s">
        <v>10139</v>
      </c>
      <c r="M1410" s="76"/>
      <c r="N1410" t="str">
        <f t="shared" si="104"/>
        <v>14908</v>
      </c>
      <c r="O1410">
        <f t="shared" si="105"/>
        <v>14908</v>
      </c>
      <c r="P1410" s="29">
        <f t="shared" si="106"/>
        <v>2930974</v>
      </c>
      <c r="Q1410" t="e">
        <f>+VLOOKUP(O1410,'Bảng kê HĐ 2022'!N$1912:R$4434,4,0)</f>
        <v>#N/A</v>
      </c>
      <c r="R1410" t="e">
        <f>+VLOOKUP(O1410,'Hàng trả'!#REF!,2,0)</f>
        <v>#REF!</v>
      </c>
    </row>
    <row r="1411" spans="1:18" hidden="1" x14ac:dyDescent="0.3">
      <c r="A1411" s="10">
        <v>4</v>
      </c>
      <c r="B1411" s="64"/>
      <c r="C1411" s="6" t="s">
        <v>12552</v>
      </c>
      <c r="D1411" s="7">
        <v>44628</v>
      </c>
      <c r="E1411" s="8" t="s">
        <v>11932</v>
      </c>
      <c r="F1411" s="9">
        <v>2648787</v>
      </c>
      <c r="G1411" s="8" t="s">
        <v>11066</v>
      </c>
      <c r="H1411" s="9">
        <v>271501</v>
      </c>
      <c r="I1411" s="69"/>
      <c r="J1411" s="70"/>
      <c r="K1411" s="71"/>
      <c r="L1411" s="77"/>
      <c r="M1411" s="78"/>
      <c r="N1411" t="str">
        <f t="shared" si="104"/>
        <v>00684</v>
      </c>
      <c r="O1411">
        <f t="shared" si="105"/>
        <v>684</v>
      </c>
      <c r="P1411" s="29">
        <f t="shared" si="106"/>
        <v>2648787</v>
      </c>
      <c r="Q1411" t="e">
        <f>+VLOOKUP(O1411,'Bảng kê HĐ 2022'!N$1912:R$4434,4,0)</f>
        <v>#N/A</v>
      </c>
      <c r="R1411" t="e">
        <f>+VLOOKUP(O1411,'Hàng trả'!#REF!,2,0)</f>
        <v>#REF!</v>
      </c>
    </row>
    <row r="1412" spans="1:18" hidden="1" x14ac:dyDescent="0.3">
      <c r="A1412" s="10">
        <v>4</v>
      </c>
      <c r="B1412" s="64"/>
      <c r="C1412" s="6" t="s">
        <v>12553</v>
      </c>
      <c r="D1412" s="7">
        <v>44642</v>
      </c>
      <c r="E1412" s="8" t="s">
        <v>11932</v>
      </c>
      <c r="F1412" s="9">
        <v>2151092</v>
      </c>
      <c r="G1412" s="8" t="s">
        <v>11066</v>
      </c>
      <c r="H1412" s="9">
        <v>220487</v>
      </c>
      <c r="I1412" s="69"/>
      <c r="J1412" s="70"/>
      <c r="K1412" s="71"/>
      <c r="L1412" s="77"/>
      <c r="M1412" s="78"/>
      <c r="N1412" t="str">
        <f t="shared" si="104"/>
        <v>03386</v>
      </c>
      <c r="O1412">
        <f t="shared" si="105"/>
        <v>3386</v>
      </c>
      <c r="P1412" s="29">
        <f t="shared" si="106"/>
        <v>2151092</v>
      </c>
      <c r="Q1412" t="e">
        <f>+VLOOKUP(O1412,'Bảng kê HĐ 2022'!N$1912:R$4434,4,0)</f>
        <v>#N/A</v>
      </c>
      <c r="R1412" t="e">
        <f>+VLOOKUP(O1412,'Hàng trả'!#REF!,2,0)</f>
        <v>#REF!</v>
      </c>
    </row>
    <row r="1413" spans="1:18" hidden="1" x14ac:dyDescent="0.3">
      <c r="A1413" s="10">
        <v>4</v>
      </c>
      <c r="B1413" s="65"/>
      <c r="C1413" s="6" t="s">
        <v>12554</v>
      </c>
      <c r="D1413" s="7">
        <v>44649</v>
      </c>
      <c r="E1413" s="8" t="s">
        <v>11932</v>
      </c>
      <c r="F1413" s="9">
        <v>5674450</v>
      </c>
      <c r="G1413" s="8" t="s">
        <v>11066</v>
      </c>
      <c r="H1413" s="9">
        <v>581631</v>
      </c>
      <c r="I1413" s="72"/>
      <c r="J1413" s="73"/>
      <c r="K1413" s="74"/>
      <c r="L1413" s="79"/>
      <c r="M1413" s="80"/>
      <c r="N1413" t="str">
        <f t="shared" si="104"/>
        <v>04505</v>
      </c>
      <c r="O1413">
        <f t="shared" si="105"/>
        <v>4505</v>
      </c>
      <c r="P1413" s="29">
        <f t="shared" si="106"/>
        <v>5674450</v>
      </c>
      <c r="Q1413" t="e">
        <f>+VLOOKUP(O1413,'Bảng kê HĐ 2022'!N$1912:R$4434,4,0)</f>
        <v>#N/A</v>
      </c>
      <c r="R1413" t="e">
        <f>+VLOOKUP(O1413,'Hàng trả'!#REF!,2,0)</f>
        <v>#REF!</v>
      </c>
    </row>
    <row r="1414" spans="1:18" hidden="1" x14ac:dyDescent="0.3">
      <c r="A1414" s="10">
        <v>4</v>
      </c>
      <c r="B1414" s="5" t="s">
        <v>12558</v>
      </c>
      <c r="C1414" s="6" t="s">
        <v>12559</v>
      </c>
      <c r="D1414" s="7">
        <v>44643</v>
      </c>
      <c r="E1414" s="8" t="s">
        <v>12432</v>
      </c>
      <c r="F1414" s="9">
        <v>4769042</v>
      </c>
      <c r="G1414" s="8" t="s">
        <v>11066</v>
      </c>
      <c r="H1414" s="9">
        <v>488827</v>
      </c>
      <c r="I1414" s="93">
        <v>4280215</v>
      </c>
      <c r="J1414" s="94"/>
      <c r="K1414" s="95"/>
      <c r="L1414" s="96" t="s">
        <v>10579</v>
      </c>
      <c r="M1414" s="97"/>
      <c r="N1414" t="str">
        <f>+RIGHT(C1414,4)</f>
        <v>3496</v>
      </c>
      <c r="O1414">
        <f t="shared" si="105"/>
        <v>3496</v>
      </c>
      <c r="P1414" s="29">
        <f t="shared" si="106"/>
        <v>4769042</v>
      </c>
      <c r="Q1414" t="e">
        <f>+VLOOKUP(O1414,'Bảng kê HĐ 2022'!N$1912:R$4434,4,0)</f>
        <v>#N/A</v>
      </c>
      <c r="R1414" t="e">
        <f>+VLOOKUP(O1414,'Hàng trả'!#REF!,2,0)</f>
        <v>#REF!</v>
      </c>
    </row>
    <row r="1415" spans="1:18" hidden="1" x14ac:dyDescent="0.3">
      <c r="A1415" s="10">
        <v>4</v>
      </c>
      <c r="B1415" s="5" t="s">
        <v>12560</v>
      </c>
      <c r="C1415" s="6" t="s">
        <v>12561</v>
      </c>
      <c r="D1415" s="7">
        <v>44602</v>
      </c>
      <c r="E1415" s="8" t="s">
        <v>10464</v>
      </c>
      <c r="F1415" s="9">
        <v>1959174</v>
      </c>
      <c r="G1415" s="8" t="s">
        <v>11066</v>
      </c>
      <c r="H1415" s="9">
        <v>200815</v>
      </c>
      <c r="I1415" s="93">
        <v>1758359</v>
      </c>
      <c r="J1415" s="94"/>
      <c r="K1415" s="95"/>
      <c r="L1415" s="96" t="s">
        <v>10583</v>
      </c>
      <c r="M1415" s="97"/>
      <c r="N1415" t="str">
        <f t="shared" si="104"/>
        <v>11252</v>
      </c>
      <c r="O1415">
        <f t="shared" si="105"/>
        <v>11252</v>
      </c>
      <c r="P1415" s="29">
        <f t="shared" si="106"/>
        <v>1959174</v>
      </c>
      <c r="Q1415" t="e">
        <f>+VLOOKUP(O1415,'Bảng kê HĐ 2022'!N$1912:R$4434,4,0)</f>
        <v>#N/A</v>
      </c>
      <c r="R1415" t="e">
        <f>+VLOOKUP(O1415,'Hàng trả'!#REF!,2,0)</f>
        <v>#REF!</v>
      </c>
    </row>
    <row r="1416" spans="1:18" hidden="1" x14ac:dyDescent="0.3">
      <c r="A1416" s="10">
        <v>4</v>
      </c>
      <c r="B1416" s="5" t="s">
        <v>12562</v>
      </c>
      <c r="C1416" s="6" t="s">
        <v>12563</v>
      </c>
      <c r="D1416" s="7">
        <v>44632</v>
      </c>
      <c r="E1416" s="8" t="s">
        <v>12432</v>
      </c>
      <c r="F1416" s="9">
        <v>3691505</v>
      </c>
      <c r="G1416" s="8" t="s">
        <v>11066</v>
      </c>
      <c r="H1416" s="9">
        <v>378379</v>
      </c>
      <c r="I1416" s="93">
        <v>3313126</v>
      </c>
      <c r="J1416" s="94"/>
      <c r="K1416" s="95"/>
      <c r="L1416" s="96" t="s">
        <v>10583</v>
      </c>
      <c r="M1416" s="97"/>
      <c r="N1416" t="str">
        <f t="shared" si="104"/>
        <v>01714</v>
      </c>
      <c r="O1416">
        <f t="shared" si="105"/>
        <v>1714</v>
      </c>
      <c r="P1416" s="29">
        <f t="shared" si="106"/>
        <v>3691505</v>
      </c>
      <c r="Q1416" t="e">
        <f>+VLOOKUP(O1416,'Bảng kê HĐ 2022'!N$1912:R$4434,4,0)</f>
        <v>#N/A</v>
      </c>
      <c r="R1416" t="e">
        <f>+VLOOKUP(O1416,'Hàng trả'!#REF!,2,0)</f>
        <v>#REF!</v>
      </c>
    </row>
    <row r="1417" spans="1:18" hidden="1" x14ac:dyDescent="0.3">
      <c r="A1417" s="10">
        <v>4</v>
      </c>
      <c r="B1417" s="5" t="s">
        <v>12564</v>
      </c>
      <c r="C1417" s="6" t="s">
        <v>12565</v>
      </c>
      <c r="D1417" s="7">
        <v>44617</v>
      </c>
      <c r="E1417" s="8" t="s">
        <v>10464</v>
      </c>
      <c r="F1417" s="9">
        <v>3110870</v>
      </c>
      <c r="G1417" s="8" t="s">
        <v>11066</v>
      </c>
      <c r="H1417" s="9">
        <v>318864</v>
      </c>
      <c r="I1417" s="93">
        <v>2792006</v>
      </c>
      <c r="J1417" s="94"/>
      <c r="K1417" s="95"/>
      <c r="L1417" s="96" t="s">
        <v>10586</v>
      </c>
      <c r="M1417" s="97"/>
      <c r="N1417" t="str">
        <f t="shared" ref="N1417:N1480" si="108">+RIGHT(C1417,5)</f>
        <v>14267</v>
      </c>
      <c r="O1417">
        <f t="shared" ref="O1417:O1480" si="109">+N1417*1</f>
        <v>14267</v>
      </c>
      <c r="P1417" s="29">
        <f t="shared" ref="P1417:P1480" si="110">+F1417</f>
        <v>3110870</v>
      </c>
      <c r="Q1417" t="e">
        <f>+VLOOKUP(O1417,'Bảng kê HĐ 2022'!N$1912:R$4434,4,0)</f>
        <v>#N/A</v>
      </c>
      <c r="R1417" t="e">
        <f>+VLOOKUP(O1417,'Hàng trả'!#REF!,2,0)</f>
        <v>#REF!</v>
      </c>
    </row>
    <row r="1418" spans="1:18" hidden="1" x14ac:dyDescent="0.3">
      <c r="A1418" s="10">
        <v>4</v>
      </c>
      <c r="B1418" s="63" t="s">
        <v>12566</v>
      </c>
      <c r="C1418" s="6" t="s">
        <v>12567</v>
      </c>
      <c r="D1418" s="7">
        <v>44646</v>
      </c>
      <c r="E1418" s="8" t="s">
        <v>12432</v>
      </c>
      <c r="F1418" s="9">
        <v>1639197</v>
      </c>
      <c r="G1418" s="8" t="s">
        <v>11066</v>
      </c>
      <c r="H1418" s="9">
        <v>168018</v>
      </c>
      <c r="I1418" s="66">
        <v>2362121</v>
      </c>
      <c r="J1418" s="67"/>
      <c r="K1418" s="68"/>
      <c r="L1418" s="75" t="s">
        <v>10586</v>
      </c>
      <c r="M1418" s="76"/>
      <c r="N1418" t="str">
        <f t="shared" si="108"/>
        <v>04120</v>
      </c>
      <c r="O1418">
        <f t="shared" si="109"/>
        <v>4120</v>
      </c>
      <c r="P1418" s="29">
        <f t="shared" si="110"/>
        <v>1639197</v>
      </c>
      <c r="Q1418" t="e">
        <f>+VLOOKUP(O1418,'Bảng kê HĐ 2022'!N$1912:R$4434,4,0)</f>
        <v>#N/A</v>
      </c>
      <c r="R1418" t="e">
        <f>+VLOOKUP(O1418,'Hàng trả'!#REF!,2,0)</f>
        <v>#REF!</v>
      </c>
    </row>
    <row r="1419" spans="1:18" hidden="1" x14ac:dyDescent="0.3">
      <c r="A1419" s="10">
        <v>4</v>
      </c>
      <c r="B1419" s="65"/>
      <c r="C1419" s="6" t="s">
        <v>12568</v>
      </c>
      <c r="D1419" s="7">
        <v>44624</v>
      </c>
      <c r="E1419" s="8" t="s">
        <v>12428</v>
      </c>
      <c r="F1419" s="9">
        <v>992693</v>
      </c>
      <c r="G1419" s="8" t="s">
        <v>11066</v>
      </c>
      <c r="H1419" s="9">
        <v>101751</v>
      </c>
      <c r="I1419" s="72"/>
      <c r="J1419" s="73"/>
      <c r="K1419" s="74"/>
      <c r="L1419" s="79"/>
      <c r="M1419" s="80"/>
      <c r="N1419" t="str">
        <f t="shared" si="108"/>
        <v>00041</v>
      </c>
      <c r="O1419">
        <f t="shared" si="109"/>
        <v>41</v>
      </c>
      <c r="P1419" s="29">
        <f t="shared" si="110"/>
        <v>992693</v>
      </c>
      <c r="Q1419" t="e">
        <f>+VLOOKUP(O1419,'Bảng kê HĐ 2022'!N$1912:R$4434,4,0)</f>
        <v>#N/A</v>
      </c>
      <c r="R1419" t="e">
        <f>+VLOOKUP(O1419,'Hàng trả'!#REF!,2,0)</f>
        <v>#REF!</v>
      </c>
    </row>
    <row r="1420" spans="1:18" hidden="1" x14ac:dyDescent="0.3">
      <c r="A1420" s="10">
        <v>4</v>
      </c>
      <c r="B1420" s="63" t="s">
        <v>12574</v>
      </c>
      <c r="C1420" s="6" t="s">
        <v>12575</v>
      </c>
      <c r="D1420" s="7">
        <v>44631</v>
      </c>
      <c r="E1420" s="8" t="s">
        <v>12432</v>
      </c>
      <c r="F1420" s="9">
        <v>8442619</v>
      </c>
      <c r="G1420" s="8" t="s">
        <v>11066</v>
      </c>
      <c r="H1420" s="9">
        <v>865368</v>
      </c>
      <c r="I1420" s="66">
        <v>9435185</v>
      </c>
      <c r="J1420" s="67"/>
      <c r="K1420" s="68"/>
      <c r="L1420" s="75" t="s">
        <v>10591</v>
      </c>
      <c r="M1420" s="76"/>
      <c r="N1420" t="str">
        <f t="shared" ref="N1420:N1421" si="111">+RIGHT(C1420,4)</f>
        <v>1470</v>
      </c>
      <c r="O1420">
        <f t="shared" si="109"/>
        <v>1470</v>
      </c>
      <c r="P1420" s="29">
        <f t="shared" si="110"/>
        <v>8442619</v>
      </c>
      <c r="Q1420" t="e">
        <f>+VLOOKUP(O1420,'Bảng kê HĐ 2022'!N$1912:R$4434,4,0)</f>
        <v>#N/A</v>
      </c>
      <c r="R1420" t="e">
        <f>+VLOOKUP(O1420,'Hàng trả'!#REF!,2,0)</f>
        <v>#REF!</v>
      </c>
    </row>
    <row r="1421" spans="1:18" hidden="1" x14ac:dyDescent="0.3">
      <c r="A1421" s="10">
        <v>4</v>
      </c>
      <c r="B1421" s="65"/>
      <c r="C1421" s="6" t="s">
        <v>12576</v>
      </c>
      <c r="D1421" s="7">
        <v>44637</v>
      </c>
      <c r="E1421" s="8" t="s">
        <v>12432</v>
      </c>
      <c r="F1421" s="9">
        <v>2070122</v>
      </c>
      <c r="G1421" s="8" t="s">
        <v>11066</v>
      </c>
      <c r="H1421" s="9">
        <v>212188</v>
      </c>
      <c r="I1421" s="72"/>
      <c r="J1421" s="73"/>
      <c r="K1421" s="74"/>
      <c r="L1421" s="79"/>
      <c r="M1421" s="80"/>
      <c r="N1421" t="str">
        <f t="shared" si="111"/>
        <v>2409</v>
      </c>
      <c r="O1421">
        <f t="shared" si="109"/>
        <v>2409</v>
      </c>
      <c r="P1421" s="29">
        <f t="shared" si="110"/>
        <v>2070122</v>
      </c>
      <c r="Q1421" t="e">
        <f>+VLOOKUP(O1421,'Bảng kê HĐ 2022'!N$1912:R$4434,4,0)</f>
        <v>#N/A</v>
      </c>
      <c r="R1421" t="e">
        <f>+VLOOKUP(O1421,'Hàng trả'!#REF!,2,0)</f>
        <v>#REF!</v>
      </c>
    </row>
    <row r="1422" spans="1:18" hidden="1" x14ac:dyDescent="0.3">
      <c r="A1422" s="10">
        <v>4</v>
      </c>
      <c r="B1422" s="63" t="s">
        <v>12577</v>
      </c>
      <c r="C1422" s="6" t="s">
        <v>12578</v>
      </c>
      <c r="D1422" s="7">
        <v>44636</v>
      </c>
      <c r="E1422" s="8" t="s">
        <v>11932</v>
      </c>
      <c r="F1422" s="9">
        <v>4068101</v>
      </c>
      <c r="G1422" s="8" t="s">
        <v>11066</v>
      </c>
      <c r="H1422" s="9">
        <v>416980</v>
      </c>
      <c r="I1422" s="66">
        <v>14162419</v>
      </c>
      <c r="J1422" s="67"/>
      <c r="K1422" s="68"/>
      <c r="L1422" s="75" t="s">
        <v>10602</v>
      </c>
      <c r="M1422" s="76"/>
      <c r="N1422" t="str">
        <f t="shared" si="108"/>
        <v>02170</v>
      </c>
      <c r="O1422">
        <f t="shared" si="109"/>
        <v>2170</v>
      </c>
      <c r="P1422" s="29">
        <f t="shared" si="110"/>
        <v>4068101</v>
      </c>
      <c r="Q1422" t="e">
        <f>+VLOOKUP(O1422,'Bảng kê HĐ 2022'!N$1912:R$4434,4,0)</f>
        <v>#N/A</v>
      </c>
      <c r="R1422" t="e">
        <f>+VLOOKUP(O1422,'Hàng trả'!#REF!,2,0)</f>
        <v>#REF!</v>
      </c>
    </row>
    <row r="1423" spans="1:18" hidden="1" x14ac:dyDescent="0.3">
      <c r="A1423" s="10">
        <v>4</v>
      </c>
      <c r="B1423" s="64"/>
      <c r="C1423" s="6" t="s">
        <v>12579</v>
      </c>
      <c r="D1423" s="7">
        <v>44639</v>
      </c>
      <c r="E1423" s="8" t="s">
        <v>11932</v>
      </c>
      <c r="F1423" s="9">
        <v>9525930</v>
      </c>
      <c r="G1423" s="8" t="s">
        <v>11066</v>
      </c>
      <c r="H1423" s="9">
        <v>976408</v>
      </c>
      <c r="I1423" s="69"/>
      <c r="J1423" s="70"/>
      <c r="K1423" s="71"/>
      <c r="L1423" s="77"/>
      <c r="M1423" s="78"/>
      <c r="N1423" t="str">
        <f t="shared" si="108"/>
        <v>03044</v>
      </c>
      <c r="O1423">
        <f t="shared" si="109"/>
        <v>3044</v>
      </c>
      <c r="P1423" s="29">
        <f t="shared" si="110"/>
        <v>9525930</v>
      </c>
      <c r="Q1423" t="e">
        <f>+VLOOKUP(O1423,'Bảng kê HĐ 2022'!N$1912:R$4434,4,0)</f>
        <v>#N/A</v>
      </c>
      <c r="R1423" t="e">
        <f>+VLOOKUP(O1423,'Hàng trả'!#REF!,2,0)</f>
        <v>#REF!</v>
      </c>
    </row>
    <row r="1424" spans="1:18" hidden="1" x14ac:dyDescent="0.3">
      <c r="A1424" s="10">
        <v>4</v>
      </c>
      <c r="B1424" s="65"/>
      <c r="C1424" s="6" t="s">
        <v>12580</v>
      </c>
      <c r="D1424" s="7">
        <v>44643</v>
      </c>
      <c r="E1424" s="8" t="s">
        <v>11932</v>
      </c>
      <c r="F1424" s="9">
        <v>2185823</v>
      </c>
      <c r="G1424" s="8" t="s">
        <v>11066</v>
      </c>
      <c r="H1424" s="9">
        <v>224047</v>
      </c>
      <c r="I1424" s="72"/>
      <c r="J1424" s="73"/>
      <c r="K1424" s="74"/>
      <c r="L1424" s="79"/>
      <c r="M1424" s="80"/>
      <c r="N1424" t="str">
        <f t="shared" si="108"/>
        <v>03490</v>
      </c>
      <c r="O1424">
        <f t="shared" si="109"/>
        <v>3490</v>
      </c>
      <c r="P1424" s="29">
        <f t="shared" si="110"/>
        <v>2185823</v>
      </c>
      <c r="Q1424" t="e">
        <f>+VLOOKUP(O1424,'Bảng kê HĐ 2022'!N$1912:R$4434,4,0)</f>
        <v>#N/A</v>
      </c>
      <c r="R1424" t="e">
        <f>+VLOOKUP(O1424,'Hàng trả'!#REF!,2,0)</f>
        <v>#REF!</v>
      </c>
    </row>
    <row r="1425" spans="1:18" hidden="1" x14ac:dyDescent="0.3">
      <c r="A1425" s="10">
        <v>4</v>
      </c>
      <c r="B1425" s="63" t="s">
        <v>12584</v>
      </c>
      <c r="C1425" s="6" t="s">
        <v>12585</v>
      </c>
      <c r="D1425" s="7">
        <v>44642</v>
      </c>
      <c r="E1425" s="8" t="s">
        <v>12586</v>
      </c>
      <c r="F1425" s="9">
        <v>2485339</v>
      </c>
      <c r="G1425" s="8" t="s">
        <v>11066</v>
      </c>
      <c r="H1425" s="9">
        <v>254747</v>
      </c>
      <c r="I1425" s="66">
        <v>9616465</v>
      </c>
      <c r="J1425" s="67"/>
      <c r="K1425" s="68"/>
      <c r="L1425" s="75" t="s">
        <v>10611</v>
      </c>
      <c r="M1425" s="76"/>
      <c r="N1425" t="str">
        <f t="shared" ref="N1425" si="112">+RIGHT(C1425,4)</f>
        <v>3387</v>
      </c>
      <c r="O1425">
        <f t="shared" si="109"/>
        <v>3387</v>
      </c>
      <c r="P1425" s="29">
        <f t="shared" si="110"/>
        <v>2485339</v>
      </c>
      <c r="Q1425" t="e">
        <f>+VLOOKUP(O1425,'Bảng kê HĐ 2022'!N$1912:R$4434,4,0)</f>
        <v>#N/A</v>
      </c>
      <c r="R1425" t="e">
        <f>+VLOOKUP(O1425,'Hàng trả'!#REF!,2,0)</f>
        <v>#REF!</v>
      </c>
    </row>
    <row r="1426" spans="1:18" hidden="1" x14ac:dyDescent="0.3">
      <c r="A1426" s="10">
        <v>4</v>
      </c>
      <c r="B1426" s="64"/>
      <c r="C1426" s="6" t="s">
        <v>12587</v>
      </c>
      <c r="D1426" s="7">
        <v>44628</v>
      </c>
      <c r="E1426" s="8" t="s">
        <v>12586</v>
      </c>
      <c r="F1426" s="9">
        <v>3278394</v>
      </c>
      <c r="G1426" s="8" t="s">
        <v>11066</v>
      </c>
      <c r="H1426" s="9">
        <v>336035</v>
      </c>
      <c r="I1426" s="69"/>
      <c r="J1426" s="70"/>
      <c r="K1426" s="71"/>
      <c r="L1426" s="77"/>
      <c r="M1426" s="78"/>
      <c r="N1426" t="str">
        <f>+RIGHT(C1426,3)</f>
        <v>680</v>
      </c>
      <c r="O1426">
        <f t="shared" si="109"/>
        <v>680</v>
      </c>
      <c r="P1426" s="29">
        <f t="shared" si="110"/>
        <v>3278394</v>
      </c>
      <c r="Q1426" t="e">
        <f>+VLOOKUP(O1426,'Bảng kê HĐ 2022'!N$1912:R$4434,4,0)</f>
        <v>#N/A</v>
      </c>
      <c r="R1426" t="e">
        <f>+VLOOKUP(O1426,'Hàng trả'!#REF!,2,0)</f>
        <v>#REF!</v>
      </c>
    </row>
    <row r="1427" spans="1:18" hidden="1" x14ac:dyDescent="0.3">
      <c r="A1427" s="10">
        <v>4</v>
      </c>
      <c r="B1427" s="64"/>
      <c r="C1427" s="6" t="s">
        <v>12588</v>
      </c>
      <c r="D1427" s="7">
        <v>44621</v>
      </c>
      <c r="E1427" s="8" t="s">
        <v>11519</v>
      </c>
      <c r="F1427" s="9">
        <v>793055</v>
      </c>
      <c r="G1427" s="8" t="s">
        <v>11066</v>
      </c>
      <c r="H1427" s="9">
        <v>81288</v>
      </c>
      <c r="I1427" s="69"/>
      <c r="J1427" s="70"/>
      <c r="K1427" s="71"/>
      <c r="L1427" s="77"/>
      <c r="M1427" s="78"/>
      <c r="N1427" t="str">
        <f t="shared" si="108"/>
        <v>14912</v>
      </c>
      <c r="O1427">
        <f t="shared" si="109"/>
        <v>14912</v>
      </c>
      <c r="P1427" s="29">
        <f t="shared" si="110"/>
        <v>793055</v>
      </c>
      <c r="Q1427" t="e">
        <f>+VLOOKUP(O1427,'Bảng kê HĐ 2022'!N$1912:R$4434,4,0)</f>
        <v>#N/A</v>
      </c>
      <c r="R1427" t="e">
        <f>+VLOOKUP(O1427,'Hàng trả'!#REF!,2,0)</f>
        <v>#REF!</v>
      </c>
    </row>
    <row r="1428" spans="1:18" hidden="1" x14ac:dyDescent="0.3">
      <c r="A1428" s="10">
        <v>4</v>
      </c>
      <c r="B1428" s="64"/>
      <c r="C1428" s="6" t="s">
        <v>12589</v>
      </c>
      <c r="D1428" s="7">
        <v>44635</v>
      </c>
      <c r="E1428" s="8" t="s">
        <v>12590</v>
      </c>
      <c r="F1428" s="9">
        <v>2078968</v>
      </c>
      <c r="G1428" s="8" t="s">
        <v>11066</v>
      </c>
      <c r="H1428" s="9">
        <v>213094</v>
      </c>
      <c r="I1428" s="69"/>
      <c r="J1428" s="70"/>
      <c r="K1428" s="71"/>
      <c r="L1428" s="77"/>
      <c r="M1428" s="78"/>
      <c r="N1428" t="str">
        <f t="shared" ref="N1428:N1429" si="113">+RIGHT(C1428,4)</f>
        <v>1867</v>
      </c>
      <c r="O1428">
        <f t="shared" si="109"/>
        <v>1867</v>
      </c>
      <c r="P1428" s="29">
        <f t="shared" si="110"/>
        <v>2078968</v>
      </c>
      <c r="Q1428" t="e">
        <f>+VLOOKUP(O1428,'Bảng kê HĐ 2022'!N$1912:R$4434,4,0)</f>
        <v>#N/A</v>
      </c>
      <c r="R1428" t="e">
        <f>+VLOOKUP(O1428,'Hàng trả'!#REF!,2,0)</f>
        <v>#REF!</v>
      </c>
    </row>
    <row r="1429" spans="1:18" hidden="1" x14ac:dyDescent="0.3">
      <c r="A1429" s="10">
        <v>4</v>
      </c>
      <c r="B1429" s="65"/>
      <c r="C1429" s="6" t="s">
        <v>12591</v>
      </c>
      <c r="D1429" s="7">
        <v>44649</v>
      </c>
      <c r="E1429" s="8" t="s">
        <v>11519</v>
      </c>
      <c r="F1429" s="9">
        <v>2078968</v>
      </c>
      <c r="G1429" s="8" t="s">
        <v>11066</v>
      </c>
      <c r="H1429" s="9">
        <v>213094</v>
      </c>
      <c r="I1429" s="72"/>
      <c r="J1429" s="73"/>
      <c r="K1429" s="74"/>
      <c r="L1429" s="79"/>
      <c r="M1429" s="80"/>
      <c r="N1429" t="str">
        <f t="shared" si="113"/>
        <v>4502</v>
      </c>
      <c r="O1429">
        <f t="shared" si="109"/>
        <v>4502</v>
      </c>
      <c r="P1429" s="29">
        <f t="shared" si="110"/>
        <v>2078968</v>
      </c>
      <c r="Q1429" t="e">
        <f>+VLOOKUP(O1429,'Bảng kê HĐ 2022'!N$1912:R$4434,4,0)</f>
        <v>#N/A</v>
      </c>
      <c r="R1429" t="e">
        <f>+VLOOKUP(O1429,'Hàng trả'!#REF!,2,0)</f>
        <v>#REF!</v>
      </c>
    </row>
    <row r="1430" spans="1:18" hidden="1" x14ac:dyDescent="0.3">
      <c r="A1430" s="10">
        <v>4</v>
      </c>
      <c r="B1430" s="63" t="s">
        <v>12592</v>
      </c>
      <c r="C1430" s="6" t="s">
        <v>12593</v>
      </c>
      <c r="D1430" s="7">
        <v>44645</v>
      </c>
      <c r="E1430" s="8" t="s">
        <v>12432</v>
      </c>
      <c r="F1430" s="9">
        <v>3030529</v>
      </c>
      <c r="G1430" s="8" t="s">
        <v>11066</v>
      </c>
      <c r="H1430" s="9">
        <v>310629</v>
      </c>
      <c r="I1430" s="66">
        <v>13882315</v>
      </c>
      <c r="J1430" s="67"/>
      <c r="K1430" s="68"/>
      <c r="L1430" s="75" t="s">
        <v>10616</v>
      </c>
      <c r="M1430" s="76"/>
      <c r="N1430" t="str">
        <f t="shared" si="108"/>
        <v>03832</v>
      </c>
      <c r="O1430">
        <f t="shared" si="109"/>
        <v>3832</v>
      </c>
      <c r="P1430" s="29">
        <f t="shared" si="110"/>
        <v>3030529</v>
      </c>
      <c r="Q1430" t="e">
        <f>+VLOOKUP(O1430,'Bảng kê HĐ 2022'!N$1912:R$4434,4,0)</f>
        <v>#N/A</v>
      </c>
      <c r="R1430" t="e">
        <f>+VLOOKUP(O1430,'Hàng trả'!#REF!,2,0)</f>
        <v>#REF!</v>
      </c>
    </row>
    <row r="1431" spans="1:18" hidden="1" x14ac:dyDescent="0.3">
      <c r="A1431" s="10">
        <v>4</v>
      </c>
      <c r="B1431" s="64"/>
      <c r="C1431" s="6" t="s">
        <v>12594</v>
      </c>
      <c r="D1431" s="7">
        <v>44632</v>
      </c>
      <c r="E1431" s="8" t="s">
        <v>12432</v>
      </c>
      <c r="F1431" s="9">
        <v>5575495</v>
      </c>
      <c r="G1431" s="8" t="s">
        <v>11066</v>
      </c>
      <c r="H1431" s="9">
        <v>571488</v>
      </c>
      <c r="I1431" s="69"/>
      <c r="J1431" s="70"/>
      <c r="K1431" s="71"/>
      <c r="L1431" s="77"/>
      <c r="M1431" s="78"/>
      <c r="N1431" t="str">
        <f t="shared" si="108"/>
        <v>01715</v>
      </c>
      <c r="O1431">
        <f t="shared" si="109"/>
        <v>1715</v>
      </c>
      <c r="P1431" s="29">
        <f t="shared" si="110"/>
        <v>5575495</v>
      </c>
      <c r="Q1431" t="e">
        <f>+VLOOKUP(O1431,'Bảng kê HĐ 2022'!N$1912:R$4434,4,0)</f>
        <v>#N/A</v>
      </c>
      <c r="R1431" t="e">
        <f>+VLOOKUP(O1431,'Hàng trả'!#REF!,2,0)</f>
        <v>#REF!</v>
      </c>
    </row>
    <row r="1432" spans="1:18" hidden="1" x14ac:dyDescent="0.3">
      <c r="A1432" s="10">
        <v>4</v>
      </c>
      <c r="B1432" s="65"/>
      <c r="C1432" s="6" t="s">
        <v>12595</v>
      </c>
      <c r="D1432" s="7">
        <v>44638</v>
      </c>
      <c r="E1432" s="8" t="s">
        <v>12432</v>
      </c>
      <c r="F1432" s="9">
        <v>6861737</v>
      </c>
      <c r="G1432" s="8" t="s">
        <v>11066</v>
      </c>
      <c r="H1432" s="9">
        <v>703328</v>
      </c>
      <c r="I1432" s="72"/>
      <c r="J1432" s="73"/>
      <c r="K1432" s="74"/>
      <c r="L1432" s="79"/>
      <c r="M1432" s="80"/>
      <c r="N1432" t="str">
        <f t="shared" si="108"/>
        <v>02813</v>
      </c>
      <c r="O1432">
        <f t="shared" si="109"/>
        <v>2813</v>
      </c>
      <c r="P1432" s="29">
        <f t="shared" si="110"/>
        <v>6861737</v>
      </c>
      <c r="Q1432" t="e">
        <f>+VLOOKUP(O1432,'Bảng kê HĐ 2022'!N$1912:R$4434,4,0)</f>
        <v>#N/A</v>
      </c>
      <c r="R1432" t="e">
        <f>+VLOOKUP(O1432,'Hàng trả'!#REF!,2,0)</f>
        <v>#REF!</v>
      </c>
    </row>
    <row r="1433" spans="1:18" hidden="1" x14ac:dyDescent="0.3">
      <c r="A1433" s="10">
        <v>4</v>
      </c>
      <c r="B1433" s="5" t="s">
        <v>12596</v>
      </c>
      <c r="C1433" s="6" t="s">
        <v>12597</v>
      </c>
      <c r="D1433" s="7">
        <v>44585</v>
      </c>
      <c r="E1433" s="8" t="s">
        <v>10555</v>
      </c>
      <c r="F1433" s="9">
        <v>5657548</v>
      </c>
      <c r="G1433" s="8" t="s">
        <v>11066</v>
      </c>
      <c r="H1433" s="9">
        <v>579899</v>
      </c>
      <c r="I1433" s="93">
        <v>5077649</v>
      </c>
      <c r="J1433" s="94"/>
      <c r="K1433" s="95"/>
      <c r="L1433" s="96" t="s">
        <v>11526</v>
      </c>
      <c r="M1433" s="97"/>
      <c r="N1433" t="str">
        <f t="shared" si="108"/>
        <v>09868</v>
      </c>
      <c r="O1433">
        <f t="shared" si="109"/>
        <v>9868</v>
      </c>
      <c r="P1433" s="29">
        <f t="shared" si="110"/>
        <v>5657548</v>
      </c>
      <c r="Q1433" t="e">
        <f>+VLOOKUP(O1433,'Bảng kê HĐ 2022'!N$1912:R$4434,4,0)</f>
        <v>#N/A</v>
      </c>
      <c r="R1433" t="e">
        <f>+VLOOKUP(O1433,'Hàng trả'!#REF!,2,0)</f>
        <v>#REF!</v>
      </c>
    </row>
    <row r="1434" spans="1:18" hidden="1" x14ac:dyDescent="0.3">
      <c r="A1434" s="10">
        <v>4</v>
      </c>
      <c r="B1434" s="63" t="s">
        <v>12598</v>
      </c>
      <c r="C1434" s="6" t="s">
        <v>12599</v>
      </c>
      <c r="D1434" s="7">
        <v>44616</v>
      </c>
      <c r="E1434" s="8" t="s">
        <v>10544</v>
      </c>
      <c r="F1434" s="9">
        <v>796992</v>
      </c>
      <c r="G1434" s="8" t="s">
        <v>11066</v>
      </c>
      <c r="H1434" s="9">
        <v>81692</v>
      </c>
      <c r="I1434" s="66">
        <v>1757154</v>
      </c>
      <c r="J1434" s="67"/>
      <c r="K1434" s="68"/>
      <c r="L1434" s="75" t="s">
        <v>11526</v>
      </c>
      <c r="M1434" s="76"/>
      <c r="N1434" t="str">
        <f t="shared" si="108"/>
        <v>14051</v>
      </c>
      <c r="O1434">
        <f t="shared" si="109"/>
        <v>14051</v>
      </c>
      <c r="P1434" s="29">
        <f t="shared" si="110"/>
        <v>796992</v>
      </c>
      <c r="Q1434" t="e">
        <f>+VLOOKUP(O1434,'Bảng kê HĐ 2022'!N$1912:R$4434,4,0)</f>
        <v>#N/A</v>
      </c>
      <c r="R1434" t="e">
        <f>+VLOOKUP(O1434,'Hàng trả'!#REF!,2,0)</f>
        <v>#REF!</v>
      </c>
    </row>
    <row r="1435" spans="1:18" hidden="1" x14ac:dyDescent="0.3">
      <c r="A1435" s="10">
        <v>4</v>
      </c>
      <c r="B1435" s="65"/>
      <c r="C1435" s="6" t="s">
        <v>12600</v>
      </c>
      <c r="D1435" s="7">
        <v>44609</v>
      </c>
      <c r="E1435" s="8" t="s">
        <v>10464</v>
      </c>
      <c r="F1435" s="9">
        <v>1160840</v>
      </c>
      <c r="G1435" s="8" t="s">
        <v>11066</v>
      </c>
      <c r="H1435" s="9">
        <v>118986</v>
      </c>
      <c r="I1435" s="72"/>
      <c r="J1435" s="73"/>
      <c r="K1435" s="74"/>
      <c r="L1435" s="79"/>
      <c r="M1435" s="80"/>
      <c r="N1435" t="str">
        <f t="shared" si="108"/>
        <v>12862</v>
      </c>
      <c r="O1435">
        <f t="shared" si="109"/>
        <v>12862</v>
      </c>
      <c r="P1435" s="29">
        <f t="shared" si="110"/>
        <v>1160840</v>
      </c>
      <c r="Q1435" t="e">
        <f>+VLOOKUP(O1435,'Bảng kê HĐ 2022'!N$1912:R$4434,4,0)</f>
        <v>#N/A</v>
      </c>
      <c r="R1435" t="e">
        <f>+VLOOKUP(O1435,'Hàng trả'!#REF!,2,0)</f>
        <v>#REF!</v>
      </c>
    </row>
    <row r="1436" spans="1:18" hidden="1" x14ac:dyDescent="0.3">
      <c r="A1436" s="10">
        <v>4</v>
      </c>
      <c r="B1436" s="63" t="s">
        <v>12601</v>
      </c>
      <c r="C1436" s="6" t="s">
        <v>12602</v>
      </c>
      <c r="D1436" s="7">
        <v>44621</v>
      </c>
      <c r="E1436" s="8" t="s">
        <v>10464</v>
      </c>
      <c r="F1436" s="9">
        <v>1528144</v>
      </c>
      <c r="G1436" s="8" t="s">
        <v>11066</v>
      </c>
      <c r="H1436" s="9">
        <v>156635</v>
      </c>
      <c r="I1436" s="66">
        <v>2361029</v>
      </c>
      <c r="J1436" s="67"/>
      <c r="K1436" s="68"/>
      <c r="L1436" s="75" t="s">
        <v>11526</v>
      </c>
      <c r="M1436" s="76"/>
      <c r="N1436" t="str">
        <f t="shared" si="108"/>
        <v>14366</v>
      </c>
      <c r="O1436">
        <f t="shared" si="109"/>
        <v>14366</v>
      </c>
      <c r="P1436" s="29">
        <f t="shared" si="110"/>
        <v>1528144</v>
      </c>
      <c r="Q1436" t="e">
        <f>+VLOOKUP(O1436,'Bảng kê HĐ 2022'!N$1912:R$4434,4,0)</f>
        <v>#N/A</v>
      </c>
      <c r="R1436" t="e">
        <f>+VLOOKUP(O1436,'Hàng trả'!#REF!,2,0)</f>
        <v>#REF!</v>
      </c>
    </row>
    <row r="1437" spans="1:18" hidden="1" x14ac:dyDescent="0.3">
      <c r="A1437" s="10">
        <v>4</v>
      </c>
      <c r="B1437" s="65"/>
      <c r="C1437" s="6" t="s">
        <v>12603</v>
      </c>
      <c r="D1437" s="7">
        <v>44630</v>
      </c>
      <c r="E1437" s="8" t="s">
        <v>12432</v>
      </c>
      <c r="F1437" s="9">
        <v>1102529</v>
      </c>
      <c r="G1437" s="8" t="s">
        <v>11066</v>
      </c>
      <c r="H1437" s="9">
        <v>113009</v>
      </c>
      <c r="I1437" s="72"/>
      <c r="J1437" s="73"/>
      <c r="K1437" s="74"/>
      <c r="L1437" s="79"/>
      <c r="M1437" s="80"/>
      <c r="N1437" t="str">
        <f t="shared" si="108"/>
        <v>01328</v>
      </c>
      <c r="O1437">
        <f t="shared" si="109"/>
        <v>1328</v>
      </c>
      <c r="P1437" s="29">
        <f t="shared" si="110"/>
        <v>1102529</v>
      </c>
      <c r="Q1437" t="e">
        <f>+VLOOKUP(O1437,'Bảng kê HĐ 2022'!N$1912:R$4434,4,0)</f>
        <v>#N/A</v>
      </c>
      <c r="R1437" t="e">
        <f>+VLOOKUP(O1437,'Hàng trả'!#REF!,2,0)</f>
        <v>#REF!</v>
      </c>
    </row>
    <row r="1438" spans="1:18" hidden="1" x14ac:dyDescent="0.3">
      <c r="A1438" s="10">
        <v>4</v>
      </c>
      <c r="B1438" s="63" t="s">
        <v>12604</v>
      </c>
      <c r="C1438" s="6" t="s">
        <v>12605</v>
      </c>
      <c r="D1438" s="7">
        <v>44611</v>
      </c>
      <c r="E1438" s="8" t="s">
        <v>10498</v>
      </c>
      <c r="F1438" s="9">
        <v>3286894</v>
      </c>
      <c r="G1438" s="8" t="s">
        <v>11066</v>
      </c>
      <c r="H1438" s="9">
        <v>336907</v>
      </c>
      <c r="I1438" s="66">
        <v>5103142</v>
      </c>
      <c r="J1438" s="67"/>
      <c r="K1438" s="68"/>
      <c r="L1438" s="75" t="s">
        <v>10622</v>
      </c>
      <c r="M1438" s="76"/>
      <c r="N1438" t="str">
        <f t="shared" si="108"/>
        <v>13077</v>
      </c>
      <c r="O1438">
        <f t="shared" si="109"/>
        <v>13077</v>
      </c>
      <c r="P1438" s="29">
        <f t="shared" si="110"/>
        <v>3286894</v>
      </c>
      <c r="Q1438">
        <f>+VLOOKUP(O1438,'Bảng kê HĐ 2022'!N$1912:R$4434,4,0)</f>
        <v>0</v>
      </c>
      <c r="R1438" t="e">
        <f>+VLOOKUP(O1438,'Hàng trả'!#REF!,2,0)</f>
        <v>#REF!</v>
      </c>
    </row>
    <row r="1439" spans="1:18" hidden="1" x14ac:dyDescent="0.3">
      <c r="A1439" s="10">
        <v>4</v>
      </c>
      <c r="B1439" s="65"/>
      <c r="C1439" s="6" t="s">
        <v>12606</v>
      </c>
      <c r="D1439" s="7">
        <v>44601</v>
      </c>
      <c r="E1439" s="8" t="s">
        <v>10555</v>
      </c>
      <c r="F1439" s="9">
        <v>2399058</v>
      </c>
      <c r="G1439" s="8" t="s">
        <v>11066</v>
      </c>
      <c r="H1439" s="9">
        <v>245903</v>
      </c>
      <c r="I1439" s="72"/>
      <c r="J1439" s="73"/>
      <c r="K1439" s="74"/>
      <c r="L1439" s="79"/>
      <c r="M1439" s="80"/>
      <c r="N1439" t="str">
        <f t="shared" si="108"/>
        <v>10733</v>
      </c>
      <c r="O1439">
        <f t="shared" si="109"/>
        <v>10733</v>
      </c>
      <c r="P1439" s="29">
        <f t="shared" si="110"/>
        <v>2399058</v>
      </c>
      <c r="Q1439" t="e">
        <f>+VLOOKUP(O1439,'Bảng kê HĐ 2022'!N$1912:R$4434,4,0)</f>
        <v>#N/A</v>
      </c>
      <c r="R1439" t="e">
        <f>+VLOOKUP(O1439,'Hàng trả'!#REF!,2,0)</f>
        <v>#REF!</v>
      </c>
    </row>
    <row r="1440" spans="1:18" hidden="1" x14ac:dyDescent="0.3">
      <c r="A1440" s="10">
        <v>4</v>
      </c>
      <c r="B1440" s="63" t="s">
        <v>12607</v>
      </c>
      <c r="C1440" s="6" t="s">
        <v>12608</v>
      </c>
      <c r="D1440" s="7">
        <v>44632</v>
      </c>
      <c r="E1440" s="8" t="s">
        <v>12432</v>
      </c>
      <c r="F1440" s="9">
        <v>6268417</v>
      </c>
      <c r="G1440" s="8" t="s">
        <v>11066</v>
      </c>
      <c r="H1440" s="9">
        <v>642513</v>
      </c>
      <c r="I1440" s="66">
        <v>18427338</v>
      </c>
      <c r="J1440" s="67"/>
      <c r="K1440" s="68"/>
      <c r="L1440" s="75" t="s">
        <v>10622</v>
      </c>
      <c r="M1440" s="76"/>
      <c r="N1440" t="str">
        <f t="shared" si="108"/>
        <v>01705</v>
      </c>
      <c r="O1440">
        <f t="shared" si="109"/>
        <v>1705</v>
      </c>
      <c r="P1440" s="29">
        <f t="shared" si="110"/>
        <v>6268417</v>
      </c>
      <c r="Q1440" t="e">
        <f>+VLOOKUP(O1440,'Bảng kê HĐ 2022'!N$1912:R$4434,4,0)</f>
        <v>#N/A</v>
      </c>
      <c r="R1440" t="e">
        <f>+VLOOKUP(O1440,'Hàng trả'!#REF!,2,0)</f>
        <v>#REF!</v>
      </c>
    </row>
    <row r="1441" spans="1:18" hidden="1" x14ac:dyDescent="0.3">
      <c r="A1441" s="10">
        <v>4</v>
      </c>
      <c r="B1441" s="64"/>
      <c r="C1441" s="6" t="s">
        <v>12609</v>
      </c>
      <c r="D1441" s="7">
        <v>44621</v>
      </c>
      <c r="E1441" s="8" t="s">
        <v>10544</v>
      </c>
      <c r="F1441" s="9">
        <v>3588435</v>
      </c>
      <c r="G1441" s="8" t="s">
        <v>11066</v>
      </c>
      <c r="H1441" s="9">
        <v>367815</v>
      </c>
      <c r="I1441" s="69"/>
      <c r="J1441" s="70"/>
      <c r="K1441" s="71"/>
      <c r="L1441" s="77"/>
      <c r="M1441" s="78"/>
      <c r="N1441" t="str">
        <f t="shared" si="108"/>
        <v>14887</v>
      </c>
      <c r="O1441">
        <f t="shared" si="109"/>
        <v>14887</v>
      </c>
      <c r="P1441" s="29">
        <f t="shared" si="110"/>
        <v>3588435</v>
      </c>
      <c r="Q1441" t="e">
        <f>+VLOOKUP(O1441,'Bảng kê HĐ 2022'!N$1912:R$4434,4,0)</f>
        <v>#N/A</v>
      </c>
      <c r="R1441" t="e">
        <f>+VLOOKUP(O1441,'Hàng trả'!#REF!,2,0)</f>
        <v>#REF!</v>
      </c>
    </row>
    <row r="1442" spans="1:18" hidden="1" x14ac:dyDescent="0.3">
      <c r="A1442" s="10">
        <v>4</v>
      </c>
      <c r="B1442" s="64"/>
      <c r="C1442" s="6" t="s">
        <v>12610</v>
      </c>
      <c r="D1442" s="7">
        <v>44638</v>
      </c>
      <c r="E1442" s="8" t="s">
        <v>12432</v>
      </c>
      <c r="F1442" s="9">
        <v>2398853</v>
      </c>
      <c r="G1442" s="8" t="s">
        <v>11066</v>
      </c>
      <c r="H1442" s="9">
        <v>245882</v>
      </c>
      <c r="I1442" s="69"/>
      <c r="J1442" s="70"/>
      <c r="K1442" s="71"/>
      <c r="L1442" s="77"/>
      <c r="M1442" s="78"/>
      <c r="N1442" t="str">
        <f t="shared" si="108"/>
        <v>02806</v>
      </c>
      <c r="O1442">
        <f t="shared" si="109"/>
        <v>2806</v>
      </c>
      <c r="P1442" s="29">
        <f t="shared" si="110"/>
        <v>2398853</v>
      </c>
      <c r="Q1442" t="e">
        <f>+VLOOKUP(O1442,'Bảng kê HĐ 2022'!N$1912:R$4434,4,0)</f>
        <v>#N/A</v>
      </c>
      <c r="R1442" t="e">
        <f>+VLOOKUP(O1442,'Hàng trả'!#REF!,2,0)</f>
        <v>#REF!</v>
      </c>
    </row>
    <row r="1443" spans="1:18" hidden="1" x14ac:dyDescent="0.3">
      <c r="A1443" s="10">
        <v>4</v>
      </c>
      <c r="B1443" s="64"/>
      <c r="C1443" s="6" t="s">
        <v>12611</v>
      </c>
      <c r="D1443" s="7">
        <v>44625</v>
      </c>
      <c r="E1443" s="8" t="s">
        <v>12432</v>
      </c>
      <c r="F1443" s="9">
        <v>4124304</v>
      </c>
      <c r="G1443" s="8" t="s">
        <v>11066</v>
      </c>
      <c r="H1443" s="9">
        <v>422741</v>
      </c>
      <c r="I1443" s="69"/>
      <c r="J1443" s="70"/>
      <c r="K1443" s="71"/>
      <c r="L1443" s="77"/>
      <c r="M1443" s="78"/>
      <c r="N1443" t="str">
        <f t="shared" si="108"/>
        <v>00261</v>
      </c>
      <c r="O1443">
        <f t="shared" si="109"/>
        <v>261</v>
      </c>
      <c r="P1443" s="29">
        <f t="shared" si="110"/>
        <v>4124304</v>
      </c>
      <c r="Q1443" t="e">
        <f>+VLOOKUP(O1443,'Bảng kê HĐ 2022'!N$1912:R$4434,4,0)</f>
        <v>#N/A</v>
      </c>
      <c r="R1443" t="e">
        <f>+VLOOKUP(O1443,'Hàng trả'!#REF!,2,0)</f>
        <v>#REF!</v>
      </c>
    </row>
    <row r="1444" spans="1:18" hidden="1" x14ac:dyDescent="0.3">
      <c r="A1444" s="10">
        <v>4</v>
      </c>
      <c r="B1444" s="65"/>
      <c r="C1444" s="6" t="s">
        <v>12612</v>
      </c>
      <c r="D1444" s="7">
        <v>44641</v>
      </c>
      <c r="E1444" s="8" t="s">
        <v>12430</v>
      </c>
      <c r="F1444" s="9">
        <v>4151844</v>
      </c>
      <c r="G1444" s="8" t="s">
        <v>11066</v>
      </c>
      <c r="H1444" s="9">
        <v>425564</v>
      </c>
      <c r="I1444" s="72"/>
      <c r="J1444" s="73"/>
      <c r="K1444" s="74"/>
      <c r="L1444" s="79"/>
      <c r="M1444" s="80"/>
      <c r="N1444" t="str">
        <f t="shared" si="108"/>
        <v>03067</v>
      </c>
      <c r="O1444">
        <f t="shared" si="109"/>
        <v>3067</v>
      </c>
      <c r="P1444" s="29">
        <f t="shared" si="110"/>
        <v>4151844</v>
      </c>
      <c r="Q1444" t="e">
        <f>+VLOOKUP(O1444,'Bảng kê HĐ 2022'!N$1912:R$4434,4,0)</f>
        <v>#N/A</v>
      </c>
      <c r="R1444" t="e">
        <f>+VLOOKUP(O1444,'Hàng trả'!#REF!,2,0)</f>
        <v>#REF!</v>
      </c>
    </row>
    <row r="1445" spans="1:18" hidden="1" x14ac:dyDescent="0.3">
      <c r="A1445" s="10">
        <v>4</v>
      </c>
      <c r="B1445" s="5" t="s">
        <v>12621</v>
      </c>
      <c r="C1445" s="6" t="s">
        <v>12622</v>
      </c>
      <c r="D1445" s="7">
        <v>44639</v>
      </c>
      <c r="E1445" s="8" t="s">
        <v>12623</v>
      </c>
      <c r="F1445" s="9">
        <v>3644870</v>
      </c>
      <c r="G1445" s="8" t="s">
        <v>11066</v>
      </c>
      <c r="H1445" s="9">
        <v>373599</v>
      </c>
      <c r="I1445" s="93">
        <v>3271271</v>
      </c>
      <c r="J1445" s="94"/>
      <c r="K1445" s="95"/>
      <c r="L1445" s="96" t="s">
        <v>11532</v>
      </c>
      <c r="M1445" s="97"/>
      <c r="N1445" t="str">
        <f t="shared" si="108"/>
        <v>03042</v>
      </c>
      <c r="O1445">
        <f t="shared" si="109"/>
        <v>3042</v>
      </c>
      <c r="P1445" s="29">
        <f t="shared" si="110"/>
        <v>3644870</v>
      </c>
      <c r="Q1445" t="e">
        <f>+VLOOKUP(O1445,'Bảng kê HĐ 2022'!N$1912:R$4434,4,0)</f>
        <v>#N/A</v>
      </c>
      <c r="R1445" t="e">
        <f>+VLOOKUP(O1445,'Hàng trả'!#REF!,2,0)</f>
        <v>#REF!</v>
      </c>
    </row>
    <row r="1446" spans="1:18" hidden="1" x14ac:dyDescent="0.3">
      <c r="A1446" s="10">
        <v>4</v>
      </c>
      <c r="B1446" s="63" t="s">
        <v>12624</v>
      </c>
      <c r="C1446" s="6" t="s">
        <v>12625</v>
      </c>
      <c r="D1446" s="7">
        <v>44624</v>
      </c>
      <c r="E1446" s="8" t="s">
        <v>11920</v>
      </c>
      <c r="F1446" s="9">
        <v>6556788</v>
      </c>
      <c r="G1446" s="8" t="s">
        <v>11066</v>
      </c>
      <c r="H1446" s="9">
        <v>672071</v>
      </c>
      <c r="I1446" s="66">
        <v>10172987</v>
      </c>
      <c r="J1446" s="67"/>
      <c r="K1446" s="68"/>
      <c r="L1446" s="75" t="s">
        <v>10142</v>
      </c>
      <c r="M1446" s="76"/>
      <c r="N1446" t="str">
        <f t="shared" si="108"/>
        <v>00156</v>
      </c>
      <c r="O1446">
        <f t="shared" si="109"/>
        <v>156</v>
      </c>
      <c r="P1446" s="29">
        <f t="shared" si="110"/>
        <v>6556788</v>
      </c>
      <c r="Q1446" t="e">
        <f>+VLOOKUP(O1446,'Bảng kê HĐ 2022'!N$1912:R$4434,4,0)</f>
        <v>#N/A</v>
      </c>
      <c r="R1446" t="e">
        <f>+VLOOKUP(O1446,'Hàng trả'!#REF!,2,0)</f>
        <v>#REF!</v>
      </c>
    </row>
    <row r="1447" spans="1:18" hidden="1" x14ac:dyDescent="0.3">
      <c r="A1447" s="10">
        <v>4</v>
      </c>
      <c r="B1447" s="65"/>
      <c r="C1447" s="6" t="s">
        <v>12626</v>
      </c>
      <c r="D1447" s="7">
        <v>44638</v>
      </c>
      <c r="E1447" s="8" t="s">
        <v>11920</v>
      </c>
      <c r="F1447" s="9">
        <v>4778017</v>
      </c>
      <c r="G1447" s="8" t="s">
        <v>11066</v>
      </c>
      <c r="H1447" s="9">
        <v>489747</v>
      </c>
      <c r="I1447" s="72"/>
      <c r="J1447" s="73"/>
      <c r="K1447" s="74"/>
      <c r="L1447" s="79"/>
      <c r="M1447" s="80"/>
      <c r="N1447" t="str">
        <f t="shared" si="108"/>
        <v>02829</v>
      </c>
      <c r="O1447">
        <f t="shared" si="109"/>
        <v>2829</v>
      </c>
      <c r="P1447" s="29">
        <f t="shared" si="110"/>
        <v>4778017</v>
      </c>
      <c r="Q1447" t="e">
        <f>+VLOOKUP(O1447,'Bảng kê HĐ 2022'!N$1912:R$4434,4,0)</f>
        <v>#N/A</v>
      </c>
      <c r="R1447" t="e">
        <f>+VLOOKUP(O1447,'Hàng trả'!#REF!,2,0)</f>
        <v>#REF!</v>
      </c>
    </row>
    <row r="1448" spans="1:18" hidden="1" x14ac:dyDescent="0.3">
      <c r="A1448" s="10">
        <v>4</v>
      </c>
      <c r="B1448" s="63" t="s">
        <v>12630</v>
      </c>
      <c r="C1448" s="6" t="s">
        <v>12631</v>
      </c>
      <c r="D1448" s="7">
        <v>44627</v>
      </c>
      <c r="E1448" s="8" t="s">
        <v>12632</v>
      </c>
      <c r="F1448" s="9">
        <v>6352603</v>
      </c>
      <c r="G1448" s="8" t="s">
        <v>11066</v>
      </c>
      <c r="H1448" s="9">
        <v>651142</v>
      </c>
      <c r="I1448" s="66">
        <v>16237374</v>
      </c>
      <c r="J1448" s="67"/>
      <c r="K1448" s="68"/>
      <c r="L1448" s="75" t="s">
        <v>10643</v>
      </c>
      <c r="M1448" s="76"/>
      <c r="N1448" t="str">
        <f t="shared" si="108"/>
        <v>00451</v>
      </c>
      <c r="O1448">
        <f t="shared" si="109"/>
        <v>451</v>
      </c>
      <c r="P1448" s="29">
        <f t="shared" si="110"/>
        <v>6352603</v>
      </c>
      <c r="Q1448" t="e">
        <f>+VLOOKUP(O1448,'Bảng kê HĐ 2022'!N$1912:R$4434,4,0)</f>
        <v>#N/A</v>
      </c>
      <c r="R1448" t="e">
        <f>+VLOOKUP(O1448,'Hàng trả'!#REF!,2,0)</f>
        <v>#REF!</v>
      </c>
    </row>
    <row r="1449" spans="1:18" hidden="1" x14ac:dyDescent="0.3">
      <c r="A1449" s="10">
        <v>4</v>
      </c>
      <c r="B1449" s="64"/>
      <c r="C1449" s="6" t="s">
        <v>12633</v>
      </c>
      <c r="D1449" s="7">
        <v>44641</v>
      </c>
      <c r="E1449" s="8" t="s">
        <v>12634</v>
      </c>
      <c r="F1449" s="9">
        <v>5172865</v>
      </c>
      <c r="G1449" s="8" t="s">
        <v>11066</v>
      </c>
      <c r="H1449" s="9">
        <v>530219</v>
      </c>
      <c r="I1449" s="69"/>
      <c r="J1449" s="70"/>
      <c r="K1449" s="71"/>
      <c r="L1449" s="77"/>
      <c r="M1449" s="78"/>
      <c r="N1449" t="str">
        <f t="shared" si="108"/>
        <v>03073</v>
      </c>
      <c r="O1449">
        <f t="shared" si="109"/>
        <v>3073</v>
      </c>
      <c r="P1449" s="29">
        <f t="shared" si="110"/>
        <v>5172865</v>
      </c>
      <c r="Q1449" t="e">
        <f>+VLOOKUP(O1449,'Bảng kê HĐ 2022'!N$1912:R$4434,4,0)</f>
        <v>#N/A</v>
      </c>
      <c r="R1449" t="e">
        <f>+VLOOKUP(O1449,'Hàng trả'!#REF!,2,0)</f>
        <v>#REF!</v>
      </c>
    </row>
    <row r="1450" spans="1:18" hidden="1" x14ac:dyDescent="0.3">
      <c r="A1450" s="10">
        <v>4</v>
      </c>
      <c r="B1450" s="64"/>
      <c r="C1450" s="6" t="s">
        <v>12635</v>
      </c>
      <c r="D1450" s="7">
        <v>44634</v>
      </c>
      <c r="E1450" s="8" t="s">
        <v>12634</v>
      </c>
      <c r="F1450" s="9">
        <v>2785536</v>
      </c>
      <c r="G1450" s="8" t="s">
        <v>11066</v>
      </c>
      <c r="H1450" s="9">
        <v>285517</v>
      </c>
      <c r="I1450" s="69"/>
      <c r="J1450" s="70"/>
      <c r="K1450" s="71"/>
      <c r="L1450" s="77"/>
      <c r="M1450" s="78"/>
      <c r="N1450" t="str">
        <f t="shared" si="108"/>
        <v>01792</v>
      </c>
      <c r="O1450">
        <f t="shared" si="109"/>
        <v>1792</v>
      </c>
      <c r="P1450" s="29">
        <f t="shared" si="110"/>
        <v>2785536</v>
      </c>
      <c r="Q1450" t="e">
        <f>+VLOOKUP(O1450,'Bảng kê HĐ 2022'!N$1912:R$4434,4,0)</f>
        <v>#N/A</v>
      </c>
      <c r="R1450" t="e">
        <f>+VLOOKUP(O1450,'Hàng trả'!#REF!,2,0)</f>
        <v>#REF!</v>
      </c>
    </row>
    <row r="1451" spans="1:18" hidden="1" x14ac:dyDescent="0.3">
      <c r="A1451" s="10">
        <v>4</v>
      </c>
      <c r="B1451" s="65"/>
      <c r="C1451" s="6" t="s">
        <v>12636</v>
      </c>
      <c r="D1451" s="7">
        <v>44648</v>
      </c>
      <c r="E1451" s="8" t="s">
        <v>12634</v>
      </c>
      <c r="F1451" s="9">
        <v>3780778</v>
      </c>
      <c r="G1451" s="8" t="s">
        <v>11066</v>
      </c>
      <c r="H1451" s="9">
        <v>387530</v>
      </c>
      <c r="I1451" s="72"/>
      <c r="J1451" s="73"/>
      <c r="K1451" s="74"/>
      <c r="L1451" s="79"/>
      <c r="M1451" s="80"/>
      <c r="N1451" t="str">
        <f t="shared" si="108"/>
        <v>04449</v>
      </c>
      <c r="O1451">
        <f t="shared" si="109"/>
        <v>4449</v>
      </c>
      <c r="P1451" s="29">
        <f t="shared" si="110"/>
        <v>3780778</v>
      </c>
      <c r="Q1451" t="e">
        <f>+VLOOKUP(O1451,'Bảng kê HĐ 2022'!N$1912:R$4434,4,0)</f>
        <v>#N/A</v>
      </c>
      <c r="R1451" t="e">
        <f>+VLOOKUP(O1451,'Hàng trả'!#REF!,2,0)</f>
        <v>#REF!</v>
      </c>
    </row>
    <row r="1452" spans="1:18" hidden="1" x14ac:dyDescent="0.3">
      <c r="A1452" s="10">
        <v>4</v>
      </c>
      <c r="B1452" s="63" t="s">
        <v>12637</v>
      </c>
      <c r="C1452" s="6" t="s">
        <v>12638</v>
      </c>
      <c r="D1452" s="7">
        <v>44628</v>
      </c>
      <c r="E1452" s="8" t="s">
        <v>12430</v>
      </c>
      <c r="F1452" s="9">
        <v>3118451</v>
      </c>
      <c r="G1452" s="8" t="s">
        <v>11066</v>
      </c>
      <c r="H1452" s="9">
        <v>319641</v>
      </c>
      <c r="I1452" s="66">
        <v>9692491</v>
      </c>
      <c r="J1452" s="67"/>
      <c r="K1452" s="68"/>
      <c r="L1452" s="75" t="s">
        <v>10646</v>
      </c>
      <c r="M1452" s="76"/>
      <c r="N1452" t="str">
        <f t="shared" si="108"/>
        <v>00672</v>
      </c>
      <c r="O1452">
        <f t="shared" si="109"/>
        <v>672</v>
      </c>
      <c r="P1452" s="29">
        <f t="shared" si="110"/>
        <v>3118451</v>
      </c>
      <c r="Q1452" t="e">
        <f>+VLOOKUP(O1452,'Bảng kê HĐ 2022'!N$1912:R$4434,4,0)</f>
        <v>#N/A</v>
      </c>
      <c r="R1452" t="e">
        <f>+VLOOKUP(O1452,'Hàng trả'!#REF!,2,0)</f>
        <v>#REF!</v>
      </c>
    </row>
    <row r="1453" spans="1:18" hidden="1" x14ac:dyDescent="0.3">
      <c r="A1453" s="10">
        <v>4</v>
      </c>
      <c r="B1453" s="64"/>
      <c r="C1453" s="6" t="s">
        <v>12639</v>
      </c>
      <c r="D1453" s="7">
        <v>44646</v>
      </c>
      <c r="E1453" s="8" t="s">
        <v>12430</v>
      </c>
      <c r="F1453" s="9">
        <v>1586110</v>
      </c>
      <c r="G1453" s="8" t="s">
        <v>11066</v>
      </c>
      <c r="H1453" s="9">
        <v>162576</v>
      </c>
      <c r="I1453" s="69"/>
      <c r="J1453" s="70"/>
      <c r="K1453" s="71"/>
      <c r="L1453" s="77"/>
      <c r="M1453" s="78"/>
      <c r="N1453" t="str">
        <f t="shared" si="108"/>
        <v>04104</v>
      </c>
      <c r="O1453">
        <f t="shared" si="109"/>
        <v>4104</v>
      </c>
      <c r="P1453" s="29">
        <f t="shared" si="110"/>
        <v>1586110</v>
      </c>
      <c r="Q1453" t="e">
        <f>+VLOOKUP(O1453,'Bảng kê HĐ 2022'!N$1912:R$4434,4,0)</f>
        <v>#N/A</v>
      </c>
      <c r="R1453" t="e">
        <f>+VLOOKUP(O1453,'Hàng trả'!#REF!,2,0)</f>
        <v>#REF!</v>
      </c>
    </row>
    <row r="1454" spans="1:18" hidden="1" x14ac:dyDescent="0.3">
      <c r="A1454" s="10">
        <v>4</v>
      </c>
      <c r="B1454" s="64"/>
      <c r="C1454" s="6" t="s">
        <v>12640</v>
      </c>
      <c r="D1454" s="7">
        <v>44621</v>
      </c>
      <c r="E1454" s="8" t="s">
        <v>10464</v>
      </c>
      <c r="F1454" s="9">
        <v>2012375</v>
      </c>
      <c r="G1454" s="8" t="s">
        <v>11066</v>
      </c>
      <c r="H1454" s="9">
        <v>206268</v>
      </c>
      <c r="I1454" s="69"/>
      <c r="J1454" s="70"/>
      <c r="K1454" s="71"/>
      <c r="L1454" s="77"/>
      <c r="M1454" s="78"/>
      <c r="N1454" t="str">
        <f t="shared" si="108"/>
        <v>14956</v>
      </c>
      <c r="O1454">
        <f t="shared" si="109"/>
        <v>14956</v>
      </c>
      <c r="P1454" s="29">
        <f t="shared" si="110"/>
        <v>2012375</v>
      </c>
      <c r="Q1454" t="e">
        <f>+VLOOKUP(O1454,'Bảng kê HĐ 2022'!N$1912:R$4434,4,0)</f>
        <v>#N/A</v>
      </c>
      <c r="R1454" t="e">
        <f>+VLOOKUP(O1454,'Hàng trả'!#REF!,2,0)</f>
        <v>#REF!</v>
      </c>
    </row>
    <row r="1455" spans="1:18" hidden="1" x14ac:dyDescent="0.3">
      <c r="A1455" s="10">
        <v>4</v>
      </c>
      <c r="B1455" s="64"/>
      <c r="C1455" s="6" t="s">
        <v>12641</v>
      </c>
      <c r="D1455" s="7">
        <v>44641</v>
      </c>
      <c r="E1455" s="8" t="s">
        <v>12432</v>
      </c>
      <c r="F1455" s="9">
        <v>1741392</v>
      </c>
      <c r="G1455" s="8" t="s">
        <v>11066</v>
      </c>
      <c r="H1455" s="9">
        <v>178493</v>
      </c>
      <c r="I1455" s="69"/>
      <c r="J1455" s="70"/>
      <c r="K1455" s="71"/>
      <c r="L1455" s="77"/>
      <c r="M1455" s="78"/>
      <c r="N1455" t="str">
        <f t="shared" si="108"/>
        <v>03051</v>
      </c>
      <c r="O1455">
        <f t="shared" si="109"/>
        <v>3051</v>
      </c>
      <c r="P1455" s="29">
        <f t="shared" si="110"/>
        <v>1741392</v>
      </c>
      <c r="Q1455" t="e">
        <f>+VLOOKUP(O1455,'Bảng kê HĐ 2022'!N$1912:R$4434,4,0)</f>
        <v>#N/A</v>
      </c>
      <c r="R1455" t="e">
        <f>+VLOOKUP(O1455,'Hàng trả'!#REF!,2,0)</f>
        <v>#REF!</v>
      </c>
    </row>
    <row r="1456" spans="1:18" hidden="1" x14ac:dyDescent="0.3">
      <c r="A1456" s="10">
        <v>4</v>
      </c>
      <c r="B1456" s="65"/>
      <c r="C1456" s="6" t="s">
        <v>12642</v>
      </c>
      <c r="D1456" s="7">
        <v>44649</v>
      </c>
      <c r="E1456" s="8" t="s">
        <v>12432</v>
      </c>
      <c r="F1456" s="9">
        <v>2341105</v>
      </c>
      <c r="G1456" s="8" t="s">
        <v>11066</v>
      </c>
      <c r="H1456" s="9">
        <v>239963</v>
      </c>
      <c r="I1456" s="72"/>
      <c r="J1456" s="73"/>
      <c r="K1456" s="74"/>
      <c r="L1456" s="79"/>
      <c r="M1456" s="80"/>
      <c r="N1456" t="str">
        <f t="shared" si="108"/>
        <v>04479</v>
      </c>
      <c r="O1456">
        <f t="shared" si="109"/>
        <v>4479</v>
      </c>
      <c r="P1456" s="29">
        <f t="shared" si="110"/>
        <v>2341105</v>
      </c>
      <c r="Q1456" t="e">
        <f>+VLOOKUP(O1456,'Bảng kê HĐ 2022'!N$1912:R$4434,4,0)</f>
        <v>#N/A</v>
      </c>
      <c r="R1456" t="e">
        <f>+VLOOKUP(O1456,'Hàng trả'!#REF!,2,0)</f>
        <v>#REF!</v>
      </c>
    </row>
    <row r="1457" spans="1:18" hidden="1" x14ac:dyDescent="0.3">
      <c r="A1457" s="10">
        <v>4</v>
      </c>
      <c r="B1457" s="63" t="s">
        <v>12643</v>
      </c>
      <c r="C1457" s="6" t="s">
        <v>12644</v>
      </c>
      <c r="D1457" s="7">
        <v>44648</v>
      </c>
      <c r="E1457" s="8" t="s">
        <v>12645</v>
      </c>
      <c r="F1457" s="9">
        <v>1039484</v>
      </c>
      <c r="G1457" s="8" t="s">
        <v>11066</v>
      </c>
      <c r="H1457" s="9">
        <v>106547</v>
      </c>
      <c r="I1457" s="66">
        <v>5277688</v>
      </c>
      <c r="J1457" s="67"/>
      <c r="K1457" s="68"/>
      <c r="L1457" s="75" t="s">
        <v>10146</v>
      </c>
      <c r="M1457" s="76"/>
      <c r="N1457" t="str">
        <f t="shared" si="108"/>
        <v>04468</v>
      </c>
      <c r="O1457">
        <f t="shared" si="109"/>
        <v>4468</v>
      </c>
      <c r="P1457" s="29">
        <f t="shared" si="110"/>
        <v>1039484</v>
      </c>
      <c r="Q1457" t="e">
        <f>+VLOOKUP(O1457,'Bảng kê HĐ 2022'!N$1912:R$4434,4,0)</f>
        <v>#N/A</v>
      </c>
      <c r="R1457" t="e">
        <f>+VLOOKUP(O1457,'Hàng trả'!#REF!,2,0)</f>
        <v>#REF!</v>
      </c>
    </row>
    <row r="1458" spans="1:18" hidden="1" x14ac:dyDescent="0.3">
      <c r="A1458" s="10">
        <v>4</v>
      </c>
      <c r="B1458" s="64"/>
      <c r="C1458" s="6" t="s">
        <v>12646</v>
      </c>
      <c r="D1458" s="7">
        <v>44630</v>
      </c>
      <c r="E1458" s="8" t="s">
        <v>12432</v>
      </c>
      <c r="F1458" s="9">
        <v>1199426</v>
      </c>
      <c r="G1458" s="8" t="s">
        <v>11066</v>
      </c>
      <c r="H1458" s="9">
        <v>122941</v>
      </c>
      <c r="I1458" s="69"/>
      <c r="J1458" s="70"/>
      <c r="K1458" s="71"/>
      <c r="L1458" s="77"/>
      <c r="M1458" s="78"/>
      <c r="N1458" t="str">
        <f t="shared" si="108"/>
        <v>01177</v>
      </c>
      <c r="O1458">
        <f t="shared" si="109"/>
        <v>1177</v>
      </c>
      <c r="P1458" s="29">
        <f t="shared" si="110"/>
        <v>1199426</v>
      </c>
      <c r="Q1458" t="e">
        <f>+VLOOKUP(O1458,'Bảng kê HĐ 2022'!N$1912:R$4434,4,0)</f>
        <v>#N/A</v>
      </c>
      <c r="R1458" t="e">
        <f>+VLOOKUP(O1458,'Hàng trả'!#REF!,2,0)</f>
        <v>#REF!</v>
      </c>
    </row>
    <row r="1459" spans="1:18" hidden="1" x14ac:dyDescent="0.3">
      <c r="A1459" s="10">
        <v>4</v>
      </c>
      <c r="B1459" s="64"/>
      <c r="C1459" s="6" t="s">
        <v>12647</v>
      </c>
      <c r="D1459" s="7">
        <v>44634</v>
      </c>
      <c r="E1459" s="8" t="s">
        <v>12645</v>
      </c>
      <c r="F1459" s="9">
        <v>642956</v>
      </c>
      <c r="G1459" s="8" t="s">
        <v>11066</v>
      </c>
      <c r="H1459" s="9">
        <v>65903</v>
      </c>
      <c r="I1459" s="69"/>
      <c r="J1459" s="70"/>
      <c r="K1459" s="71"/>
      <c r="L1459" s="77"/>
      <c r="M1459" s="78"/>
      <c r="N1459" t="str">
        <f t="shared" si="108"/>
        <v>01808</v>
      </c>
      <c r="O1459">
        <f t="shared" si="109"/>
        <v>1808</v>
      </c>
      <c r="P1459" s="29">
        <f t="shared" si="110"/>
        <v>642956</v>
      </c>
      <c r="Q1459" t="e">
        <f>+VLOOKUP(O1459,'Bảng kê HĐ 2022'!N$1912:R$4434,4,0)</f>
        <v>#N/A</v>
      </c>
      <c r="R1459" t="e">
        <f>+VLOOKUP(O1459,'Hàng trả'!#REF!,2,0)</f>
        <v>#REF!</v>
      </c>
    </row>
    <row r="1460" spans="1:18" hidden="1" x14ac:dyDescent="0.3">
      <c r="A1460" s="10">
        <v>4</v>
      </c>
      <c r="B1460" s="64"/>
      <c r="C1460" s="6" t="s">
        <v>12648</v>
      </c>
      <c r="D1460" s="7">
        <v>44641</v>
      </c>
      <c r="E1460" s="8" t="s">
        <v>12432</v>
      </c>
      <c r="F1460" s="9">
        <v>1799140</v>
      </c>
      <c r="G1460" s="8" t="s">
        <v>11066</v>
      </c>
      <c r="H1460" s="9">
        <v>184412</v>
      </c>
      <c r="I1460" s="69"/>
      <c r="J1460" s="70"/>
      <c r="K1460" s="71"/>
      <c r="L1460" s="77"/>
      <c r="M1460" s="78"/>
      <c r="N1460" t="str">
        <f t="shared" si="108"/>
        <v>03220</v>
      </c>
      <c r="O1460">
        <f t="shared" si="109"/>
        <v>3220</v>
      </c>
      <c r="P1460" s="29">
        <f t="shared" si="110"/>
        <v>1799140</v>
      </c>
      <c r="Q1460" t="e">
        <f>+VLOOKUP(O1460,'Bảng kê HĐ 2022'!N$1912:R$4434,4,0)</f>
        <v>#N/A</v>
      </c>
      <c r="R1460" t="e">
        <f>+VLOOKUP(O1460,'Hàng trả'!#REF!,2,0)</f>
        <v>#REF!</v>
      </c>
    </row>
    <row r="1461" spans="1:18" hidden="1" x14ac:dyDescent="0.3">
      <c r="A1461" s="10">
        <v>4</v>
      </c>
      <c r="B1461" s="65"/>
      <c r="C1461" s="6" t="s">
        <v>12649</v>
      </c>
      <c r="D1461" s="7">
        <v>44621</v>
      </c>
      <c r="E1461" s="8" t="s">
        <v>10464</v>
      </c>
      <c r="F1461" s="9">
        <v>1199426</v>
      </c>
      <c r="G1461" s="8" t="s">
        <v>11066</v>
      </c>
      <c r="H1461" s="9">
        <v>122941</v>
      </c>
      <c r="I1461" s="72"/>
      <c r="J1461" s="73"/>
      <c r="K1461" s="74"/>
      <c r="L1461" s="79"/>
      <c r="M1461" s="80"/>
      <c r="N1461" t="str">
        <f t="shared" si="108"/>
        <v>14365</v>
      </c>
      <c r="O1461">
        <f t="shared" si="109"/>
        <v>14365</v>
      </c>
      <c r="P1461" s="29">
        <f t="shared" si="110"/>
        <v>1199426</v>
      </c>
      <c r="Q1461" t="e">
        <f>+VLOOKUP(O1461,'Bảng kê HĐ 2022'!N$1912:R$4434,4,0)</f>
        <v>#N/A</v>
      </c>
      <c r="R1461" t="e">
        <f>+VLOOKUP(O1461,'Hàng trả'!#REF!,2,0)</f>
        <v>#REF!</v>
      </c>
    </row>
    <row r="1462" spans="1:18" hidden="1" x14ac:dyDescent="0.3">
      <c r="A1462" s="10">
        <v>4</v>
      </c>
      <c r="B1462" s="63" t="s">
        <v>12653</v>
      </c>
      <c r="C1462" s="6" t="s">
        <v>12654</v>
      </c>
      <c r="D1462" s="7">
        <v>44649</v>
      </c>
      <c r="E1462" s="8" t="s">
        <v>12432</v>
      </c>
      <c r="F1462" s="9">
        <v>3820360</v>
      </c>
      <c r="G1462" s="8" t="s">
        <v>11066</v>
      </c>
      <c r="H1462" s="9">
        <v>391587</v>
      </c>
      <c r="I1462" s="66">
        <v>8387266</v>
      </c>
      <c r="J1462" s="67"/>
      <c r="K1462" s="68"/>
      <c r="L1462" s="75" t="s">
        <v>10658</v>
      </c>
      <c r="M1462" s="76"/>
      <c r="N1462" t="str">
        <f t="shared" si="108"/>
        <v>04497</v>
      </c>
      <c r="O1462">
        <f t="shared" si="109"/>
        <v>4497</v>
      </c>
      <c r="P1462" s="29">
        <f t="shared" si="110"/>
        <v>3820360</v>
      </c>
      <c r="Q1462" t="e">
        <f>+VLOOKUP(O1462,'Bảng kê HĐ 2022'!N$1912:R$4434,4,0)</f>
        <v>#N/A</v>
      </c>
      <c r="R1462" t="e">
        <f>+VLOOKUP(O1462,'Hàng trả'!#REF!,2,0)</f>
        <v>#REF!</v>
      </c>
    </row>
    <row r="1463" spans="1:18" hidden="1" x14ac:dyDescent="0.3">
      <c r="A1463" s="10">
        <v>4</v>
      </c>
      <c r="B1463" s="64"/>
      <c r="C1463" s="6" t="s">
        <v>12655</v>
      </c>
      <c r="D1463" s="7">
        <v>44624</v>
      </c>
      <c r="E1463" s="8" t="s">
        <v>12432</v>
      </c>
      <c r="F1463" s="9">
        <v>2651821</v>
      </c>
      <c r="G1463" s="8" t="s">
        <v>11066</v>
      </c>
      <c r="H1463" s="9">
        <v>271812</v>
      </c>
      <c r="I1463" s="69"/>
      <c r="J1463" s="70"/>
      <c r="K1463" s="71"/>
      <c r="L1463" s="77"/>
      <c r="M1463" s="78"/>
      <c r="N1463" t="str">
        <f t="shared" si="108"/>
        <v>00042</v>
      </c>
      <c r="O1463">
        <f t="shared" si="109"/>
        <v>42</v>
      </c>
      <c r="P1463" s="29">
        <f t="shared" si="110"/>
        <v>2651821</v>
      </c>
      <c r="Q1463" t="e">
        <f>+VLOOKUP(O1463,'Bảng kê HĐ 2022'!N$1912:R$4434,4,0)</f>
        <v>#N/A</v>
      </c>
      <c r="R1463" t="e">
        <f>+VLOOKUP(O1463,'Hàng trả'!#REF!,2,0)</f>
        <v>#REF!</v>
      </c>
    </row>
    <row r="1464" spans="1:18" hidden="1" x14ac:dyDescent="0.3">
      <c r="A1464" s="10">
        <v>4</v>
      </c>
      <c r="B1464" s="65"/>
      <c r="C1464" s="6" t="s">
        <v>12656</v>
      </c>
      <c r="D1464" s="7">
        <v>44638</v>
      </c>
      <c r="E1464" s="8" t="s">
        <v>12432</v>
      </c>
      <c r="F1464" s="9">
        <v>2872962</v>
      </c>
      <c r="G1464" s="8" t="s">
        <v>11066</v>
      </c>
      <c r="H1464" s="9">
        <v>294479</v>
      </c>
      <c r="I1464" s="72"/>
      <c r="J1464" s="73"/>
      <c r="K1464" s="74"/>
      <c r="L1464" s="79"/>
      <c r="M1464" s="80"/>
      <c r="N1464" t="str">
        <f t="shared" si="108"/>
        <v>02826</v>
      </c>
      <c r="O1464">
        <f t="shared" si="109"/>
        <v>2826</v>
      </c>
      <c r="P1464" s="29">
        <f t="shared" si="110"/>
        <v>2872962</v>
      </c>
      <c r="Q1464" t="e">
        <f>+VLOOKUP(O1464,'Bảng kê HĐ 2022'!N$1912:R$4434,4,0)</f>
        <v>#N/A</v>
      </c>
      <c r="R1464" t="e">
        <f>+VLOOKUP(O1464,'Hàng trả'!#REF!,2,0)</f>
        <v>#REF!</v>
      </c>
    </row>
    <row r="1465" spans="1:18" hidden="1" x14ac:dyDescent="0.3">
      <c r="A1465" s="10">
        <v>4</v>
      </c>
      <c r="B1465" s="63" t="s">
        <v>12657</v>
      </c>
      <c r="C1465" s="6" t="s">
        <v>12658</v>
      </c>
      <c r="D1465" s="7">
        <v>44638</v>
      </c>
      <c r="E1465" s="8" t="s">
        <v>12659</v>
      </c>
      <c r="F1465" s="9">
        <v>2769595</v>
      </c>
      <c r="G1465" s="8" t="s">
        <v>11066</v>
      </c>
      <c r="H1465" s="9">
        <v>283883</v>
      </c>
      <c r="I1465" s="66">
        <v>19134306</v>
      </c>
      <c r="J1465" s="67"/>
      <c r="K1465" s="68"/>
      <c r="L1465" s="75" t="s">
        <v>10669</v>
      </c>
      <c r="M1465" s="76"/>
      <c r="N1465" t="str">
        <f>+RIGHT(C1465,4)</f>
        <v>2810</v>
      </c>
      <c r="O1465">
        <f t="shared" si="109"/>
        <v>2810</v>
      </c>
      <c r="P1465" s="29">
        <f t="shared" si="110"/>
        <v>2769595</v>
      </c>
      <c r="Q1465" t="e">
        <f>+VLOOKUP(O1465,'Bảng kê HĐ 2022'!N$1912:R$4434,4,0)</f>
        <v>#N/A</v>
      </c>
      <c r="R1465" t="e">
        <f>+VLOOKUP(O1465,'Hàng trả'!#REF!,2,0)</f>
        <v>#REF!</v>
      </c>
    </row>
    <row r="1466" spans="1:18" hidden="1" x14ac:dyDescent="0.3">
      <c r="A1466" s="10">
        <v>4</v>
      </c>
      <c r="B1466" s="64"/>
      <c r="C1466" s="6" t="s">
        <v>12660</v>
      </c>
      <c r="D1466" s="7">
        <v>44621</v>
      </c>
      <c r="E1466" s="8" t="s">
        <v>10174</v>
      </c>
      <c r="F1466" s="9">
        <v>4474580</v>
      </c>
      <c r="G1466" s="8" t="s">
        <v>11066</v>
      </c>
      <c r="H1466" s="9">
        <v>458644</v>
      </c>
      <c r="I1466" s="69"/>
      <c r="J1466" s="70"/>
      <c r="K1466" s="71"/>
      <c r="L1466" s="77"/>
      <c r="M1466" s="78"/>
      <c r="N1466" t="str">
        <f t="shared" si="108"/>
        <v>14917</v>
      </c>
      <c r="O1466">
        <f t="shared" si="109"/>
        <v>14917</v>
      </c>
      <c r="P1466" s="29">
        <f t="shared" si="110"/>
        <v>4474580</v>
      </c>
      <c r="Q1466" t="e">
        <f>+VLOOKUP(O1466,'Bảng kê HĐ 2022'!N$1912:R$4434,4,0)</f>
        <v>#N/A</v>
      </c>
      <c r="R1466" t="e">
        <f>+VLOOKUP(O1466,'Hàng trả'!#REF!,2,0)</f>
        <v>#REF!</v>
      </c>
    </row>
    <row r="1467" spans="1:18" hidden="1" x14ac:dyDescent="0.3">
      <c r="A1467" s="10">
        <v>4</v>
      </c>
      <c r="B1467" s="64"/>
      <c r="C1467" s="6" t="s">
        <v>12661</v>
      </c>
      <c r="D1467" s="7">
        <v>44645</v>
      </c>
      <c r="E1467" s="8" t="s">
        <v>12662</v>
      </c>
      <c r="F1467" s="9">
        <v>1586110</v>
      </c>
      <c r="G1467" s="8" t="s">
        <v>11066</v>
      </c>
      <c r="H1467" s="9">
        <v>162576</v>
      </c>
      <c r="I1467" s="69"/>
      <c r="J1467" s="70"/>
      <c r="K1467" s="71"/>
      <c r="L1467" s="77"/>
      <c r="M1467" s="78"/>
      <c r="N1467" t="str">
        <f t="shared" ref="N1467:N1468" si="114">+RIGHT(C1467,4)</f>
        <v>3862</v>
      </c>
      <c r="O1467">
        <f t="shared" si="109"/>
        <v>3862</v>
      </c>
      <c r="P1467" s="29">
        <f t="shared" si="110"/>
        <v>1586110</v>
      </c>
      <c r="Q1467" t="e">
        <f>+VLOOKUP(O1467,'Bảng kê HĐ 2022'!N$1912:R$4434,4,0)</f>
        <v>#N/A</v>
      </c>
      <c r="R1467" t="e">
        <f>+VLOOKUP(O1467,'Hàng trả'!#REF!,2,0)</f>
        <v>#REF!</v>
      </c>
    </row>
    <row r="1468" spans="1:18" hidden="1" x14ac:dyDescent="0.3">
      <c r="A1468" s="10">
        <v>4</v>
      </c>
      <c r="B1468" s="64"/>
      <c r="C1468" s="6" t="s">
        <v>12663</v>
      </c>
      <c r="D1468" s="7">
        <v>44649</v>
      </c>
      <c r="E1468" s="8" t="s">
        <v>12664</v>
      </c>
      <c r="F1468" s="9">
        <v>1549260</v>
      </c>
      <c r="G1468" s="8" t="s">
        <v>11066</v>
      </c>
      <c r="H1468" s="9">
        <v>158799</v>
      </c>
      <c r="I1468" s="69"/>
      <c r="J1468" s="70"/>
      <c r="K1468" s="71"/>
      <c r="L1468" s="77"/>
      <c r="M1468" s="78"/>
      <c r="N1468" t="str">
        <f t="shared" si="114"/>
        <v>4487</v>
      </c>
      <c r="O1468">
        <f t="shared" si="109"/>
        <v>4487</v>
      </c>
      <c r="P1468" s="29">
        <f t="shared" si="110"/>
        <v>1549260</v>
      </c>
      <c r="Q1468" t="e">
        <f>+VLOOKUP(O1468,'Bảng kê HĐ 2022'!N$1912:R$4434,4,0)</f>
        <v>#N/A</v>
      </c>
      <c r="R1468" t="e">
        <f>+VLOOKUP(O1468,'Hàng trả'!#REF!,2,0)</f>
        <v>#REF!</v>
      </c>
    </row>
    <row r="1469" spans="1:18" hidden="1" x14ac:dyDescent="0.3">
      <c r="A1469" s="10">
        <v>4</v>
      </c>
      <c r="B1469" s="64"/>
      <c r="C1469" s="6" t="s">
        <v>12665</v>
      </c>
      <c r="D1469" s="7">
        <v>44625</v>
      </c>
      <c r="E1469" s="8" t="s">
        <v>12430</v>
      </c>
      <c r="F1469" s="9">
        <v>1460565</v>
      </c>
      <c r="G1469" s="8" t="s">
        <v>11066</v>
      </c>
      <c r="H1469" s="9">
        <v>149708</v>
      </c>
      <c r="I1469" s="69"/>
      <c r="J1469" s="70"/>
      <c r="K1469" s="71"/>
      <c r="L1469" s="77"/>
      <c r="M1469" s="78"/>
      <c r="N1469" t="str">
        <f t="shared" si="108"/>
        <v>00240</v>
      </c>
      <c r="O1469">
        <f t="shared" si="109"/>
        <v>240</v>
      </c>
      <c r="P1469" s="29">
        <f t="shared" si="110"/>
        <v>1460565</v>
      </c>
      <c r="Q1469" t="e">
        <f>+VLOOKUP(O1469,'Bảng kê HĐ 2022'!N$1912:R$4434,4,0)</f>
        <v>#N/A</v>
      </c>
      <c r="R1469" t="e">
        <f>+VLOOKUP(O1469,'Hàng trả'!#REF!,2,0)</f>
        <v>#REF!</v>
      </c>
    </row>
    <row r="1470" spans="1:18" hidden="1" x14ac:dyDescent="0.3">
      <c r="A1470" s="10">
        <v>4</v>
      </c>
      <c r="B1470" s="64"/>
      <c r="C1470" s="6" t="s">
        <v>12666</v>
      </c>
      <c r="D1470" s="7">
        <v>44642</v>
      </c>
      <c r="E1470" s="8" t="s">
        <v>12667</v>
      </c>
      <c r="F1470" s="9">
        <v>2001326</v>
      </c>
      <c r="G1470" s="8" t="s">
        <v>11066</v>
      </c>
      <c r="H1470" s="9">
        <v>205136</v>
      </c>
      <c r="I1470" s="69"/>
      <c r="J1470" s="70"/>
      <c r="K1470" s="71"/>
      <c r="L1470" s="77"/>
      <c r="M1470" s="78"/>
      <c r="N1470" t="str">
        <f t="shared" ref="N1470:N1473" si="115">+RIGHT(C1470,4)</f>
        <v>3267</v>
      </c>
      <c r="O1470">
        <f t="shared" si="109"/>
        <v>3267</v>
      </c>
      <c r="P1470" s="29">
        <f t="shared" si="110"/>
        <v>2001326</v>
      </c>
      <c r="Q1470" t="e">
        <f>+VLOOKUP(O1470,'Bảng kê HĐ 2022'!N$1912:R$4434,4,0)</f>
        <v>#N/A</v>
      </c>
      <c r="R1470" t="e">
        <f>+VLOOKUP(O1470,'Hàng trả'!#REF!,2,0)</f>
        <v>#REF!</v>
      </c>
    </row>
    <row r="1471" spans="1:18" hidden="1" x14ac:dyDescent="0.3">
      <c r="A1471" s="10">
        <v>4</v>
      </c>
      <c r="B1471" s="64"/>
      <c r="C1471" s="6" t="s">
        <v>12668</v>
      </c>
      <c r="D1471" s="7">
        <v>44628</v>
      </c>
      <c r="E1471" s="8" t="s">
        <v>12667</v>
      </c>
      <c r="F1471" s="9">
        <v>3861421</v>
      </c>
      <c r="G1471" s="8" t="s">
        <v>11066</v>
      </c>
      <c r="H1471" s="9">
        <v>395796</v>
      </c>
      <c r="I1471" s="69"/>
      <c r="J1471" s="70"/>
      <c r="K1471" s="71"/>
      <c r="L1471" s="77"/>
      <c r="M1471" s="78"/>
      <c r="N1471" t="str">
        <f>+RIGHT(C1471,3)</f>
        <v>667</v>
      </c>
      <c r="O1471">
        <f t="shared" si="109"/>
        <v>667</v>
      </c>
      <c r="P1471" s="29">
        <f t="shared" si="110"/>
        <v>3861421</v>
      </c>
      <c r="Q1471" t="e">
        <f>+VLOOKUP(O1471,'Bảng kê HĐ 2022'!N$1912:R$4434,4,0)</f>
        <v>#N/A</v>
      </c>
      <c r="R1471" t="e">
        <f>+VLOOKUP(O1471,'Hàng trả'!#REF!,2,0)</f>
        <v>#REF!</v>
      </c>
    </row>
    <row r="1472" spans="1:18" hidden="1" x14ac:dyDescent="0.3">
      <c r="A1472" s="10">
        <v>4</v>
      </c>
      <c r="B1472" s="64"/>
      <c r="C1472" s="6" t="s">
        <v>12669</v>
      </c>
      <c r="D1472" s="7">
        <v>44631</v>
      </c>
      <c r="E1472" s="8" t="s">
        <v>12670</v>
      </c>
      <c r="F1472" s="9">
        <v>1695568</v>
      </c>
      <c r="G1472" s="8" t="s">
        <v>11066</v>
      </c>
      <c r="H1472" s="9">
        <v>173796</v>
      </c>
      <c r="I1472" s="69"/>
      <c r="J1472" s="70"/>
      <c r="K1472" s="71"/>
      <c r="L1472" s="77"/>
      <c r="M1472" s="78"/>
      <c r="N1472" t="str">
        <f t="shared" si="115"/>
        <v>1445</v>
      </c>
      <c r="O1472">
        <f t="shared" si="109"/>
        <v>1445</v>
      </c>
      <c r="P1472" s="29">
        <f t="shared" si="110"/>
        <v>1695568</v>
      </c>
      <c r="Q1472" t="e">
        <f>+VLOOKUP(O1472,'Bảng kê HĐ 2022'!N$1912:R$4434,4,0)</f>
        <v>#N/A</v>
      </c>
      <c r="R1472" t="e">
        <f>+VLOOKUP(O1472,'Hàng trả'!#REF!,2,0)</f>
        <v>#REF!</v>
      </c>
    </row>
    <row r="1473" spans="1:18" hidden="1" x14ac:dyDescent="0.3">
      <c r="A1473" s="10">
        <v>4</v>
      </c>
      <c r="B1473" s="65"/>
      <c r="C1473" s="6" t="s">
        <v>12671</v>
      </c>
      <c r="D1473" s="7">
        <v>44635</v>
      </c>
      <c r="E1473" s="8" t="s">
        <v>12667</v>
      </c>
      <c r="F1473" s="9">
        <v>1921136</v>
      </c>
      <c r="G1473" s="8" t="s">
        <v>11066</v>
      </c>
      <c r="H1473" s="9">
        <v>196916</v>
      </c>
      <c r="I1473" s="72"/>
      <c r="J1473" s="73"/>
      <c r="K1473" s="74"/>
      <c r="L1473" s="79"/>
      <c r="M1473" s="80"/>
      <c r="N1473" t="str">
        <f t="shared" si="115"/>
        <v>1834</v>
      </c>
      <c r="O1473">
        <f t="shared" si="109"/>
        <v>1834</v>
      </c>
      <c r="P1473" s="29">
        <f t="shared" si="110"/>
        <v>1921136</v>
      </c>
      <c r="Q1473" t="e">
        <f>+VLOOKUP(O1473,'Bảng kê HĐ 2022'!N$1912:R$4434,4,0)</f>
        <v>#N/A</v>
      </c>
      <c r="R1473" t="e">
        <f>+VLOOKUP(O1473,'Hàng trả'!#REF!,2,0)</f>
        <v>#REF!</v>
      </c>
    </row>
    <row r="1474" spans="1:18" hidden="1" x14ac:dyDescent="0.3">
      <c r="A1474" s="10">
        <v>4</v>
      </c>
      <c r="B1474" s="5" t="s">
        <v>12672</v>
      </c>
      <c r="C1474" s="6" t="s">
        <v>12673</v>
      </c>
      <c r="D1474" s="7">
        <v>44635</v>
      </c>
      <c r="E1474" s="8" t="s">
        <v>12432</v>
      </c>
      <c r="F1474" s="9">
        <v>5506547</v>
      </c>
      <c r="G1474" s="8" t="s">
        <v>11066</v>
      </c>
      <c r="H1474" s="9">
        <v>564421</v>
      </c>
      <c r="I1474" s="93">
        <v>4942126</v>
      </c>
      <c r="J1474" s="94"/>
      <c r="K1474" s="95"/>
      <c r="L1474" s="96" t="s">
        <v>11574</v>
      </c>
      <c r="M1474" s="97"/>
      <c r="N1474" t="str">
        <f t="shared" si="108"/>
        <v>01842</v>
      </c>
      <c r="O1474">
        <f t="shared" si="109"/>
        <v>1842</v>
      </c>
      <c r="P1474" s="29">
        <f t="shared" si="110"/>
        <v>5506547</v>
      </c>
      <c r="Q1474" t="e">
        <f>+VLOOKUP(O1474,'Bảng kê HĐ 2022'!N$1912:R$4434,4,0)</f>
        <v>#N/A</v>
      </c>
      <c r="R1474" t="e">
        <f>+VLOOKUP(O1474,'Hàng trả'!#REF!,2,0)</f>
        <v>#REF!</v>
      </c>
    </row>
    <row r="1475" spans="1:18" hidden="1" x14ac:dyDescent="0.3">
      <c r="A1475" s="10">
        <v>4</v>
      </c>
      <c r="B1475" s="63" t="s">
        <v>12677</v>
      </c>
      <c r="C1475" s="6" t="s">
        <v>12678</v>
      </c>
      <c r="D1475" s="7">
        <v>44637</v>
      </c>
      <c r="E1475" s="8" t="s">
        <v>12432</v>
      </c>
      <c r="F1475" s="9">
        <v>1199426</v>
      </c>
      <c r="G1475" s="8" t="s">
        <v>11066</v>
      </c>
      <c r="H1475" s="9">
        <v>122941</v>
      </c>
      <c r="I1475" s="66">
        <v>5557526</v>
      </c>
      <c r="J1475" s="67"/>
      <c r="K1475" s="68"/>
      <c r="L1475" s="75" t="s">
        <v>10680</v>
      </c>
      <c r="M1475" s="76"/>
      <c r="N1475" t="str">
        <f t="shared" si="108"/>
        <v>02682</v>
      </c>
      <c r="O1475">
        <f t="shared" si="109"/>
        <v>2682</v>
      </c>
      <c r="P1475" s="29">
        <f t="shared" si="110"/>
        <v>1199426</v>
      </c>
      <c r="Q1475" t="e">
        <f>+VLOOKUP(O1475,'Bảng kê HĐ 2022'!N$1912:R$4434,4,0)</f>
        <v>#N/A</v>
      </c>
      <c r="R1475" t="e">
        <f>+VLOOKUP(O1475,'Hàng trả'!#REF!,2,0)</f>
        <v>#REF!</v>
      </c>
    </row>
    <row r="1476" spans="1:18" hidden="1" x14ac:dyDescent="0.3">
      <c r="A1476" s="10">
        <v>4</v>
      </c>
      <c r="B1476" s="64"/>
      <c r="C1476" s="6" t="s">
        <v>12679</v>
      </c>
      <c r="D1476" s="7">
        <v>44621</v>
      </c>
      <c r="E1476" s="8" t="s">
        <v>10464</v>
      </c>
      <c r="F1476" s="9">
        <v>599713</v>
      </c>
      <c r="G1476" s="8" t="s">
        <v>11066</v>
      </c>
      <c r="H1476" s="9">
        <v>61471</v>
      </c>
      <c r="I1476" s="69"/>
      <c r="J1476" s="70"/>
      <c r="K1476" s="71"/>
      <c r="L1476" s="77"/>
      <c r="M1476" s="78"/>
      <c r="N1476" t="str">
        <f t="shared" si="108"/>
        <v>14447</v>
      </c>
      <c r="O1476">
        <f t="shared" si="109"/>
        <v>14447</v>
      </c>
      <c r="P1476" s="29">
        <f t="shared" si="110"/>
        <v>599713</v>
      </c>
      <c r="Q1476">
        <f>+VLOOKUP(O1476,'Bảng kê HĐ 2022'!N$1912:R$4434,4,0)</f>
        <v>0</v>
      </c>
      <c r="R1476" t="e">
        <f>+VLOOKUP(O1476,'Hàng trả'!#REF!,2,0)</f>
        <v>#REF!</v>
      </c>
    </row>
    <row r="1477" spans="1:18" hidden="1" x14ac:dyDescent="0.3">
      <c r="A1477" s="10">
        <v>4</v>
      </c>
      <c r="B1477" s="64"/>
      <c r="C1477" s="6" t="s">
        <v>12680</v>
      </c>
      <c r="D1477" s="7">
        <v>44623</v>
      </c>
      <c r="E1477" s="8" t="s">
        <v>12432</v>
      </c>
      <c r="F1477" s="9">
        <v>1913797</v>
      </c>
      <c r="G1477" s="8" t="s">
        <v>11066</v>
      </c>
      <c r="H1477" s="9">
        <v>196164</v>
      </c>
      <c r="I1477" s="69"/>
      <c r="J1477" s="70"/>
      <c r="K1477" s="71"/>
      <c r="L1477" s="77"/>
      <c r="M1477" s="78"/>
      <c r="N1477" t="str">
        <f t="shared" si="108"/>
        <v>00024</v>
      </c>
      <c r="O1477">
        <f t="shared" si="109"/>
        <v>24</v>
      </c>
      <c r="P1477" s="29">
        <f t="shared" si="110"/>
        <v>1913797</v>
      </c>
      <c r="Q1477" t="e">
        <f>+VLOOKUP(O1477,'Bảng kê HĐ 2022'!N$1912:R$4434,4,0)</f>
        <v>#N/A</v>
      </c>
      <c r="R1477" t="e">
        <f>+VLOOKUP(O1477,'Hàng trả'!#REF!,2,0)</f>
        <v>#REF!</v>
      </c>
    </row>
    <row r="1478" spans="1:18" hidden="1" x14ac:dyDescent="0.3">
      <c r="A1478" s="10">
        <v>4</v>
      </c>
      <c r="B1478" s="65"/>
      <c r="C1478" s="6" t="s">
        <v>12681</v>
      </c>
      <c r="D1478" s="7">
        <v>44634</v>
      </c>
      <c r="E1478" s="8" t="s">
        <v>12432</v>
      </c>
      <c r="F1478" s="9">
        <v>2479294</v>
      </c>
      <c r="G1478" s="8" t="s">
        <v>11066</v>
      </c>
      <c r="H1478" s="9">
        <v>254128</v>
      </c>
      <c r="I1478" s="72"/>
      <c r="J1478" s="73"/>
      <c r="K1478" s="74"/>
      <c r="L1478" s="79"/>
      <c r="M1478" s="80"/>
      <c r="N1478" t="str">
        <f t="shared" si="108"/>
        <v>01791</v>
      </c>
      <c r="O1478">
        <f t="shared" si="109"/>
        <v>1791</v>
      </c>
      <c r="P1478" s="29">
        <f t="shared" si="110"/>
        <v>2479294</v>
      </c>
      <c r="Q1478" t="e">
        <f>+VLOOKUP(O1478,'Bảng kê HĐ 2022'!N$1912:R$4434,4,0)</f>
        <v>#N/A</v>
      </c>
      <c r="R1478" t="e">
        <f>+VLOOKUP(O1478,'Hàng trả'!#REF!,2,0)</f>
        <v>#REF!</v>
      </c>
    </row>
    <row r="1479" spans="1:18" hidden="1" x14ac:dyDescent="0.3">
      <c r="A1479" s="10">
        <v>4</v>
      </c>
      <c r="B1479" s="63" t="s">
        <v>12682</v>
      </c>
      <c r="C1479" s="6" t="s">
        <v>12683</v>
      </c>
      <c r="D1479" s="7">
        <v>44624</v>
      </c>
      <c r="E1479" s="8" t="s">
        <v>12430</v>
      </c>
      <c r="F1479" s="9">
        <v>1335020</v>
      </c>
      <c r="G1479" s="8" t="s">
        <v>11066</v>
      </c>
      <c r="H1479" s="9">
        <v>136839</v>
      </c>
      <c r="I1479" s="66">
        <v>4405784</v>
      </c>
      <c r="J1479" s="67"/>
      <c r="K1479" s="68"/>
      <c r="L1479" s="75" t="s">
        <v>10685</v>
      </c>
      <c r="M1479" s="76"/>
      <c r="N1479" t="str">
        <f t="shared" si="108"/>
        <v>00043</v>
      </c>
      <c r="O1479">
        <f t="shared" si="109"/>
        <v>43</v>
      </c>
      <c r="P1479" s="29">
        <f t="shared" si="110"/>
        <v>1335020</v>
      </c>
      <c r="Q1479" t="e">
        <f>+VLOOKUP(O1479,'Bảng kê HĐ 2022'!N$1912:R$4434,4,0)</f>
        <v>#N/A</v>
      </c>
      <c r="R1479" t="e">
        <f>+VLOOKUP(O1479,'Hàng trả'!#REF!,2,0)</f>
        <v>#REF!</v>
      </c>
    </row>
    <row r="1480" spans="1:18" hidden="1" x14ac:dyDescent="0.3">
      <c r="A1480" s="10">
        <v>4</v>
      </c>
      <c r="B1480" s="64"/>
      <c r="C1480" s="6" t="s">
        <v>12684</v>
      </c>
      <c r="D1480" s="7">
        <v>44645</v>
      </c>
      <c r="E1480" s="8" t="s">
        <v>12432</v>
      </c>
      <c r="F1480" s="9">
        <v>1910180</v>
      </c>
      <c r="G1480" s="8" t="s">
        <v>11066</v>
      </c>
      <c r="H1480" s="9">
        <v>195793</v>
      </c>
      <c r="I1480" s="69"/>
      <c r="J1480" s="70"/>
      <c r="K1480" s="71"/>
      <c r="L1480" s="77"/>
      <c r="M1480" s="78"/>
      <c r="N1480" t="str">
        <f t="shared" si="108"/>
        <v>03846</v>
      </c>
      <c r="O1480">
        <f t="shared" si="109"/>
        <v>3846</v>
      </c>
      <c r="P1480" s="29">
        <f t="shared" si="110"/>
        <v>1910180</v>
      </c>
      <c r="Q1480" t="e">
        <f>+VLOOKUP(O1480,'Bảng kê HĐ 2022'!N$1912:R$4434,4,0)</f>
        <v>#N/A</v>
      </c>
      <c r="R1480" t="e">
        <f>+VLOOKUP(O1480,'Hàng trả'!#REF!,2,0)</f>
        <v>#REF!</v>
      </c>
    </row>
    <row r="1481" spans="1:18" hidden="1" x14ac:dyDescent="0.3">
      <c r="A1481" s="10">
        <v>4</v>
      </c>
      <c r="B1481" s="65"/>
      <c r="C1481" s="6" t="s">
        <v>12685</v>
      </c>
      <c r="D1481" s="7">
        <v>44649</v>
      </c>
      <c r="E1481" s="8" t="s">
        <v>12432</v>
      </c>
      <c r="F1481" s="9">
        <v>1663751</v>
      </c>
      <c r="G1481" s="8" t="s">
        <v>11066</v>
      </c>
      <c r="H1481" s="9">
        <v>170534</v>
      </c>
      <c r="I1481" s="72"/>
      <c r="J1481" s="73"/>
      <c r="K1481" s="74"/>
      <c r="L1481" s="79"/>
      <c r="M1481" s="80"/>
      <c r="N1481" t="str">
        <f t="shared" ref="N1481:N1544" si="116">+RIGHT(C1481,5)</f>
        <v>04491</v>
      </c>
      <c r="O1481">
        <f t="shared" ref="O1481:O1544" si="117">+N1481*1</f>
        <v>4491</v>
      </c>
      <c r="P1481" s="29">
        <f t="shared" ref="P1481:P1544" si="118">+F1481</f>
        <v>1663751</v>
      </c>
      <c r="Q1481" t="e">
        <f>+VLOOKUP(O1481,'Bảng kê HĐ 2022'!N$1912:R$4434,4,0)</f>
        <v>#N/A</v>
      </c>
      <c r="R1481" t="e">
        <f>+VLOOKUP(O1481,'Hàng trả'!#REF!,2,0)</f>
        <v>#REF!</v>
      </c>
    </row>
    <row r="1482" spans="1:18" hidden="1" x14ac:dyDescent="0.3">
      <c r="A1482" s="10">
        <v>4</v>
      </c>
      <c r="B1482" s="63" t="s">
        <v>12686</v>
      </c>
      <c r="C1482" s="6" t="s">
        <v>12687</v>
      </c>
      <c r="D1482" s="7">
        <v>44649</v>
      </c>
      <c r="E1482" s="8" t="s">
        <v>12430</v>
      </c>
      <c r="F1482" s="9">
        <v>475833</v>
      </c>
      <c r="G1482" s="8" t="s">
        <v>11066</v>
      </c>
      <c r="H1482" s="9">
        <v>48773</v>
      </c>
      <c r="I1482" s="66">
        <v>7645387</v>
      </c>
      <c r="J1482" s="67"/>
      <c r="K1482" s="68"/>
      <c r="L1482" s="75" t="s">
        <v>10688</v>
      </c>
      <c r="M1482" s="76"/>
      <c r="N1482" t="str">
        <f t="shared" si="116"/>
        <v>04486</v>
      </c>
      <c r="O1482">
        <f t="shared" si="117"/>
        <v>4486</v>
      </c>
      <c r="P1482" s="29">
        <f t="shared" si="118"/>
        <v>475833</v>
      </c>
      <c r="Q1482" t="e">
        <f>+VLOOKUP(O1482,'Bảng kê HĐ 2022'!N$1912:R$4434,4,0)</f>
        <v>#N/A</v>
      </c>
      <c r="R1482" t="e">
        <f>+VLOOKUP(O1482,'Hàng trả'!#REF!,2,0)</f>
        <v>#REF!</v>
      </c>
    </row>
    <row r="1483" spans="1:18" hidden="1" x14ac:dyDescent="0.3">
      <c r="A1483" s="10">
        <v>4</v>
      </c>
      <c r="B1483" s="64"/>
      <c r="C1483" s="6" t="s">
        <v>12688</v>
      </c>
      <c r="D1483" s="7">
        <v>44632</v>
      </c>
      <c r="E1483" s="8" t="s">
        <v>12689</v>
      </c>
      <c r="F1483" s="9">
        <v>248400</v>
      </c>
      <c r="G1483" s="8" t="s">
        <v>11066</v>
      </c>
      <c r="H1483" s="9">
        <v>25461</v>
      </c>
      <c r="I1483" s="69"/>
      <c r="J1483" s="70"/>
      <c r="K1483" s="71"/>
      <c r="L1483" s="77"/>
      <c r="M1483" s="78"/>
      <c r="N1483" t="str">
        <f t="shared" si="116"/>
        <v>01719</v>
      </c>
      <c r="O1483">
        <f t="shared" si="117"/>
        <v>1719</v>
      </c>
      <c r="P1483" s="29">
        <f t="shared" si="118"/>
        <v>248400</v>
      </c>
      <c r="Q1483" t="e">
        <f>+VLOOKUP(O1483,'Bảng kê HĐ 2022'!N$1912:R$4434,4,0)</f>
        <v>#N/A</v>
      </c>
      <c r="R1483" t="e">
        <f>+VLOOKUP(O1483,'Hàng trả'!#REF!,2,0)</f>
        <v>#REF!</v>
      </c>
    </row>
    <row r="1484" spans="1:18" hidden="1" x14ac:dyDescent="0.3">
      <c r="A1484" s="10">
        <v>4</v>
      </c>
      <c r="B1484" s="64"/>
      <c r="C1484" s="6" t="s">
        <v>12690</v>
      </c>
      <c r="D1484" s="7">
        <v>44639</v>
      </c>
      <c r="E1484" s="8" t="s">
        <v>12432</v>
      </c>
      <c r="F1484" s="9">
        <v>1961729</v>
      </c>
      <c r="G1484" s="8" t="s">
        <v>11066</v>
      </c>
      <c r="H1484" s="9">
        <v>201077</v>
      </c>
      <c r="I1484" s="69"/>
      <c r="J1484" s="70"/>
      <c r="K1484" s="71"/>
      <c r="L1484" s="77"/>
      <c r="M1484" s="78"/>
      <c r="N1484" t="str">
        <f t="shared" si="116"/>
        <v>03017</v>
      </c>
      <c r="O1484">
        <f t="shared" si="117"/>
        <v>3017</v>
      </c>
      <c r="P1484" s="29">
        <f t="shared" si="118"/>
        <v>1961729</v>
      </c>
      <c r="Q1484" t="e">
        <f>+VLOOKUP(O1484,'Bảng kê HĐ 2022'!N$1912:R$4434,4,0)</f>
        <v>#N/A</v>
      </c>
      <c r="R1484" t="e">
        <f>+VLOOKUP(O1484,'Hàng trả'!#REF!,2,0)</f>
        <v>#REF!</v>
      </c>
    </row>
    <row r="1485" spans="1:18" hidden="1" x14ac:dyDescent="0.3">
      <c r="A1485" s="10">
        <v>4</v>
      </c>
      <c r="B1485" s="64"/>
      <c r="C1485" s="6" t="s">
        <v>12691</v>
      </c>
      <c r="D1485" s="7">
        <v>44636</v>
      </c>
      <c r="E1485" s="8" t="s">
        <v>12432</v>
      </c>
      <c r="F1485" s="9">
        <v>762303</v>
      </c>
      <c r="G1485" s="8" t="s">
        <v>11066</v>
      </c>
      <c r="H1485" s="9">
        <v>78136</v>
      </c>
      <c r="I1485" s="69"/>
      <c r="J1485" s="70"/>
      <c r="K1485" s="71"/>
      <c r="L1485" s="77"/>
      <c r="M1485" s="78"/>
      <c r="N1485" t="str">
        <f t="shared" si="116"/>
        <v>01878</v>
      </c>
      <c r="O1485">
        <f t="shared" si="117"/>
        <v>1878</v>
      </c>
      <c r="P1485" s="29">
        <f t="shared" si="118"/>
        <v>762303</v>
      </c>
      <c r="Q1485" t="e">
        <f>+VLOOKUP(O1485,'Bảng kê HĐ 2022'!N$1912:R$4434,4,0)</f>
        <v>#N/A</v>
      </c>
      <c r="R1485" t="e">
        <f>+VLOOKUP(O1485,'Hàng trả'!#REF!,2,0)</f>
        <v>#REF!</v>
      </c>
    </row>
    <row r="1486" spans="1:18" hidden="1" x14ac:dyDescent="0.3">
      <c r="A1486" s="10">
        <v>4</v>
      </c>
      <c r="B1486" s="64"/>
      <c r="C1486" s="6" t="s">
        <v>12692</v>
      </c>
      <c r="D1486" s="7">
        <v>44634</v>
      </c>
      <c r="E1486" s="8" t="s">
        <v>12693</v>
      </c>
      <c r="F1486" s="9">
        <v>1439312</v>
      </c>
      <c r="G1486" s="8" t="s">
        <v>11066</v>
      </c>
      <c r="H1486" s="9">
        <v>147529</v>
      </c>
      <c r="I1486" s="69"/>
      <c r="J1486" s="70"/>
      <c r="K1486" s="71"/>
      <c r="L1486" s="77"/>
      <c r="M1486" s="78"/>
      <c r="N1486" t="str">
        <f t="shared" si="116"/>
        <v>01779</v>
      </c>
      <c r="O1486">
        <f t="shared" si="117"/>
        <v>1779</v>
      </c>
      <c r="P1486" s="29">
        <f t="shared" si="118"/>
        <v>1439312</v>
      </c>
      <c r="Q1486" t="e">
        <f>+VLOOKUP(O1486,'Bảng kê HĐ 2022'!N$1912:R$4434,4,0)</f>
        <v>#N/A</v>
      </c>
      <c r="R1486" t="e">
        <f>+VLOOKUP(O1486,'Hàng trả'!#REF!,2,0)</f>
        <v>#REF!</v>
      </c>
    </row>
    <row r="1487" spans="1:18" hidden="1" x14ac:dyDescent="0.3">
      <c r="A1487" s="10">
        <v>4</v>
      </c>
      <c r="B1487" s="64"/>
      <c r="C1487" s="6" t="s">
        <v>12694</v>
      </c>
      <c r="D1487" s="7">
        <v>44621</v>
      </c>
      <c r="E1487" s="8" t="s">
        <v>10464</v>
      </c>
      <c r="F1487" s="9">
        <v>1799140</v>
      </c>
      <c r="G1487" s="8" t="s">
        <v>11066</v>
      </c>
      <c r="H1487" s="9">
        <v>184412</v>
      </c>
      <c r="I1487" s="69"/>
      <c r="J1487" s="70"/>
      <c r="K1487" s="71"/>
      <c r="L1487" s="77"/>
      <c r="M1487" s="78"/>
      <c r="N1487" t="str">
        <f t="shared" si="116"/>
        <v>14918</v>
      </c>
      <c r="O1487">
        <f t="shared" si="117"/>
        <v>14918</v>
      </c>
      <c r="P1487" s="29">
        <f t="shared" si="118"/>
        <v>1799140</v>
      </c>
      <c r="Q1487" t="e">
        <f>+VLOOKUP(O1487,'Bảng kê HĐ 2022'!N$1912:R$4434,4,0)</f>
        <v>#N/A</v>
      </c>
      <c r="R1487" t="e">
        <f>+VLOOKUP(O1487,'Hàng trả'!#REF!,2,0)</f>
        <v>#REF!</v>
      </c>
    </row>
    <row r="1488" spans="1:18" hidden="1" x14ac:dyDescent="0.3">
      <c r="A1488" s="10">
        <v>4</v>
      </c>
      <c r="B1488" s="65"/>
      <c r="C1488" s="6" t="s">
        <v>12695</v>
      </c>
      <c r="D1488" s="7">
        <v>44639</v>
      </c>
      <c r="E1488" s="8" t="s">
        <v>12430</v>
      </c>
      <c r="F1488" s="9">
        <v>1831820</v>
      </c>
      <c r="G1488" s="8" t="s">
        <v>11066</v>
      </c>
      <c r="H1488" s="9">
        <v>187762</v>
      </c>
      <c r="I1488" s="72"/>
      <c r="J1488" s="73"/>
      <c r="K1488" s="74"/>
      <c r="L1488" s="79"/>
      <c r="M1488" s="80"/>
      <c r="N1488" t="str">
        <f t="shared" si="116"/>
        <v>03038</v>
      </c>
      <c r="O1488">
        <f t="shared" si="117"/>
        <v>3038</v>
      </c>
      <c r="P1488" s="29">
        <f t="shared" si="118"/>
        <v>1831820</v>
      </c>
      <c r="Q1488" t="e">
        <f>+VLOOKUP(O1488,'Bảng kê HĐ 2022'!N$1912:R$4434,4,0)</f>
        <v>#N/A</v>
      </c>
      <c r="R1488" t="e">
        <f>+VLOOKUP(O1488,'Hàng trả'!#REF!,2,0)</f>
        <v>#REF!</v>
      </c>
    </row>
    <row r="1489" spans="1:18" hidden="1" x14ac:dyDescent="0.3">
      <c r="A1489" s="10">
        <v>4</v>
      </c>
      <c r="B1489" s="63" t="s">
        <v>12699</v>
      </c>
      <c r="C1489" s="6" t="s">
        <v>12700</v>
      </c>
      <c r="D1489" s="7">
        <v>44624</v>
      </c>
      <c r="E1489" s="8" t="s">
        <v>12436</v>
      </c>
      <c r="F1489" s="9">
        <v>4978044</v>
      </c>
      <c r="G1489" s="8" t="s">
        <v>11066</v>
      </c>
      <c r="H1489" s="9">
        <v>510250</v>
      </c>
      <c r="I1489" s="66">
        <v>7949239</v>
      </c>
      <c r="J1489" s="67"/>
      <c r="K1489" s="68"/>
      <c r="L1489" s="75" t="s">
        <v>11610</v>
      </c>
      <c r="M1489" s="76"/>
      <c r="N1489" t="str">
        <f t="shared" si="116"/>
        <v>00163</v>
      </c>
      <c r="O1489">
        <f t="shared" si="117"/>
        <v>163</v>
      </c>
      <c r="P1489" s="29">
        <f t="shared" si="118"/>
        <v>4978044</v>
      </c>
      <c r="Q1489" t="e">
        <f>+VLOOKUP(O1489,'Bảng kê HĐ 2022'!N$1912:R$4434,4,0)</f>
        <v>#N/A</v>
      </c>
      <c r="R1489" t="e">
        <f>+VLOOKUP(O1489,'Hàng trả'!#REF!,2,0)</f>
        <v>#REF!</v>
      </c>
    </row>
    <row r="1490" spans="1:18" hidden="1" x14ac:dyDescent="0.3">
      <c r="A1490" s="10">
        <v>4</v>
      </c>
      <c r="B1490" s="65"/>
      <c r="C1490" s="6" t="s">
        <v>12701</v>
      </c>
      <c r="D1490" s="7">
        <v>44638</v>
      </c>
      <c r="E1490" s="8" t="s">
        <v>12702</v>
      </c>
      <c r="F1490" s="9">
        <v>3879047</v>
      </c>
      <c r="G1490" s="8" t="s">
        <v>11066</v>
      </c>
      <c r="H1490" s="9">
        <v>397602</v>
      </c>
      <c r="I1490" s="72"/>
      <c r="J1490" s="73"/>
      <c r="K1490" s="74"/>
      <c r="L1490" s="79"/>
      <c r="M1490" s="80"/>
      <c r="N1490" t="str">
        <f t="shared" si="116"/>
        <v>02824</v>
      </c>
      <c r="O1490">
        <f t="shared" si="117"/>
        <v>2824</v>
      </c>
      <c r="P1490" s="29">
        <f t="shared" si="118"/>
        <v>3879047</v>
      </c>
      <c r="Q1490" t="e">
        <f>+VLOOKUP(O1490,'Bảng kê HĐ 2022'!N$1912:R$4434,4,0)</f>
        <v>#N/A</v>
      </c>
      <c r="R1490" t="e">
        <f>+VLOOKUP(O1490,'Hàng trả'!#REF!,2,0)</f>
        <v>#REF!</v>
      </c>
    </row>
    <row r="1491" spans="1:18" hidden="1" x14ac:dyDescent="0.3">
      <c r="A1491" s="10">
        <v>4</v>
      </c>
      <c r="B1491" s="63" t="s">
        <v>12703</v>
      </c>
      <c r="C1491" s="6" t="s">
        <v>12704</v>
      </c>
      <c r="D1491" s="7">
        <v>44621</v>
      </c>
      <c r="E1491" s="8" t="s">
        <v>12705</v>
      </c>
      <c r="F1491" s="9">
        <v>2678681</v>
      </c>
      <c r="G1491" s="8" t="s">
        <v>11066</v>
      </c>
      <c r="H1491" s="9">
        <v>274565</v>
      </c>
      <c r="I1491" s="66">
        <v>13019444</v>
      </c>
      <c r="J1491" s="67"/>
      <c r="K1491" s="68"/>
      <c r="L1491" s="75" t="s">
        <v>10698</v>
      </c>
      <c r="M1491" s="76"/>
      <c r="N1491" t="str">
        <f t="shared" si="116"/>
        <v>14907</v>
      </c>
      <c r="O1491">
        <f t="shared" si="117"/>
        <v>14907</v>
      </c>
      <c r="P1491" s="29">
        <f t="shared" si="118"/>
        <v>2678681</v>
      </c>
      <c r="Q1491" t="e">
        <f>+VLOOKUP(O1491,'Bảng kê HĐ 2022'!N$1912:R$4434,4,0)</f>
        <v>#N/A</v>
      </c>
      <c r="R1491" t="e">
        <f>+VLOOKUP(O1491,'Hàng trả'!#REF!,2,0)</f>
        <v>#REF!</v>
      </c>
    </row>
    <row r="1492" spans="1:18" hidden="1" x14ac:dyDescent="0.3">
      <c r="A1492" s="10">
        <v>4</v>
      </c>
      <c r="B1492" s="64"/>
      <c r="C1492" s="6" t="s">
        <v>12706</v>
      </c>
      <c r="D1492" s="7">
        <v>44642</v>
      </c>
      <c r="E1492" s="8" t="s">
        <v>12707</v>
      </c>
      <c r="F1492" s="9">
        <v>5270875</v>
      </c>
      <c r="G1492" s="8" t="s">
        <v>11066</v>
      </c>
      <c r="H1492" s="9">
        <v>540265</v>
      </c>
      <c r="I1492" s="69"/>
      <c r="J1492" s="70"/>
      <c r="K1492" s="71"/>
      <c r="L1492" s="77"/>
      <c r="M1492" s="78"/>
      <c r="N1492" t="str">
        <f t="shared" ref="N1492:N1495" si="119">+RIGHT(C1492,4)</f>
        <v>3381</v>
      </c>
      <c r="O1492">
        <f t="shared" si="117"/>
        <v>3381</v>
      </c>
      <c r="P1492" s="29">
        <f t="shared" si="118"/>
        <v>5270875</v>
      </c>
      <c r="Q1492" t="e">
        <f>+VLOOKUP(O1492,'Bảng kê HĐ 2022'!N$1912:R$4434,4,0)</f>
        <v>#N/A</v>
      </c>
      <c r="R1492" t="e">
        <f>+VLOOKUP(O1492,'Hàng trả'!#REF!,2,0)</f>
        <v>#REF!</v>
      </c>
    </row>
    <row r="1493" spans="1:18" hidden="1" x14ac:dyDescent="0.3">
      <c r="A1493" s="10">
        <v>4</v>
      </c>
      <c r="B1493" s="64"/>
      <c r="C1493" s="6" t="s">
        <v>12708</v>
      </c>
      <c r="D1493" s="7">
        <v>44628</v>
      </c>
      <c r="E1493" s="8" t="s">
        <v>12707</v>
      </c>
      <c r="F1493" s="9">
        <v>5270875</v>
      </c>
      <c r="G1493" s="8" t="s">
        <v>11066</v>
      </c>
      <c r="H1493" s="9">
        <v>540265</v>
      </c>
      <c r="I1493" s="69"/>
      <c r="J1493" s="70"/>
      <c r="K1493" s="71"/>
      <c r="L1493" s="77"/>
      <c r="M1493" s="78"/>
      <c r="N1493" t="str">
        <f>+RIGHT(C1493,3)</f>
        <v>687</v>
      </c>
      <c r="O1493">
        <f t="shared" si="117"/>
        <v>687</v>
      </c>
      <c r="P1493" s="29">
        <f t="shared" si="118"/>
        <v>5270875</v>
      </c>
      <c r="Q1493" t="e">
        <f>+VLOOKUP(O1493,'Bảng kê HĐ 2022'!N$1912:R$4434,4,0)</f>
        <v>#N/A</v>
      </c>
      <c r="R1493" t="e">
        <f>+VLOOKUP(O1493,'Hàng trả'!#REF!,2,0)</f>
        <v>#REF!</v>
      </c>
    </row>
    <row r="1494" spans="1:18" hidden="1" x14ac:dyDescent="0.3">
      <c r="A1494" s="10">
        <v>4</v>
      </c>
      <c r="B1494" s="65"/>
      <c r="C1494" s="6" t="s">
        <v>12709</v>
      </c>
      <c r="D1494" s="7">
        <v>44635</v>
      </c>
      <c r="E1494" s="8" t="s">
        <v>12710</v>
      </c>
      <c r="F1494" s="9">
        <v>1285913</v>
      </c>
      <c r="G1494" s="8" t="s">
        <v>11066</v>
      </c>
      <c r="H1494" s="9">
        <v>131806</v>
      </c>
      <c r="I1494" s="72"/>
      <c r="J1494" s="73"/>
      <c r="K1494" s="74"/>
      <c r="L1494" s="79"/>
      <c r="M1494" s="80"/>
      <c r="N1494" t="str">
        <f t="shared" si="119"/>
        <v>1866</v>
      </c>
      <c r="O1494">
        <f t="shared" si="117"/>
        <v>1866</v>
      </c>
      <c r="P1494" s="29">
        <f t="shared" si="118"/>
        <v>1285913</v>
      </c>
      <c r="Q1494" t="e">
        <f>+VLOOKUP(O1494,'Bảng kê HĐ 2022'!N$1912:R$4434,4,0)</f>
        <v>#N/A</v>
      </c>
      <c r="R1494" t="e">
        <f>+VLOOKUP(O1494,'Hàng trả'!#REF!,2,0)</f>
        <v>#REF!</v>
      </c>
    </row>
    <row r="1495" spans="1:18" hidden="1" x14ac:dyDescent="0.3">
      <c r="A1495" s="10">
        <v>4</v>
      </c>
      <c r="B1495" s="5" t="s">
        <v>12711</v>
      </c>
      <c r="C1495" s="6" t="s">
        <v>12712</v>
      </c>
      <c r="D1495" s="7">
        <v>44649</v>
      </c>
      <c r="E1495" s="8" t="s">
        <v>12707</v>
      </c>
      <c r="F1495" s="9">
        <v>6556788</v>
      </c>
      <c r="G1495" s="8" t="s">
        <v>11066</v>
      </c>
      <c r="H1495" s="9">
        <v>672071</v>
      </c>
      <c r="I1495" s="93">
        <v>5884717</v>
      </c>
      <c r="J1495" s="94"/>
      <c r="K1495" s="95"/>
      <c r="L1495" s="96" t="s">
        <v>10698</v>
      </c>
      <c r="M1495" s="97"/>
      <c r="N1495" t="str">
        <f t="shared" si="119"/>
        <v>4500</v>
      </c>
      <c r="O1495">
        <f t="shared" si="117"/>
        <v>4500</v>
      </c>
      <c r="P1495" s="29">
        <f t="shared" si="118"/>
        <v>6556788</v>
      </c>
      <c r="Q1495" t="e">
        <f>+VLOOKUP(O1495,'Bảng kê HĐ 2022'!N$1912:R$4434,4,0)</f>
        <v>#N/A</v>
      </c>
      <c r="R1495" t="e">
        <f>+VLOOKUP(O1495,'Hàng trả'!#REF!,2,0)</f>
        <v>#REF!</v>
      </c>
    </row>
    <row r="1496" spans="1:18" hidden="1" x14ac:dyDescent="0.3">
      <c r="A1496" s="10">
        <v>4</v>
      </c>
      <c r="B1496" s="63" t="s">
        <v>12716</v>
      </c>
      <c r="C1496" s="6" t="s">
        <v>12717</v>
      </c>
      <c r="D1496" s="7">
        <v>44634</v>
      </c>
      <c r="E1496" s="8" t="s">
        <v>12432</v>
      </c>
      <c r="F1496" s="9">
        <v>3820360</v>
      </c>
      <c r="G1496" s="8" t="s">
        <v>11066</v>
      </c>
      <c r="H1496" s="9">
        <v>391587</v>
      </c>
      <c r="I1496" s="66">
        <v>6037285</v>
      </c>
      <c r="J1496" s="67"/>
      <c r="K1496" s="68"/>
      <c r="L1496" s="75" t="s">
        <v>11624</v>
      </c>
      <c r="M1496" s="76"/>
      <c r="N1496" t="str">
        <f t="shared" si="116"/>
        <v>01795</v>
      </c>
      <c r="O1496">
        <f t="shared" si="117"/>
        <v>1795</v>
      </c>
      <c r="P1496" s="29">
        <f t="shared" si="118"/>
        <v>3820360</v>
      </c>
      <c r="Q1496" t="e">
        <f>+VLOOKUP(O1496,'Bảng kê HĐ 2022'!N$1912:R$4434,4,0)</f>
        <v>#N/A</v>
      </c>
      <c r="R1496" t="e">
        <f>+VLOOKUP(O1496,'Hàng trả'!#REF!,2,0)</f>
        <v>#REF!</v>
      </c>
    </row>
    <row r="1497" spans="1:18" hidden="1" x14ac:dyDescent="0.3">
      <c r="A1497" s="10">
        <v>4</v>
      </c>
      <c r="B1497" s="65"/>
      <c r="C1497" s="6" t="s">
        <v>12718</v>
      </c>
      <c r="D1497" s="7">
        <v>44642</v>
      </c>
      <c r="E1497" s="8" t="s">
        <v>12432</v>
      </c>
      <c r="F1497" s="9">
        <v>2906420</v>
      </c>
      <c r="G1497" s="8" t="s">
        <v>11066</v>
      </c>
      <c r="H1497" s="9">
        <v>297908</v>
      </c>
      <c r="I1497" s="72"/>
      <c r="J1497" s="73"/>
      <c r="K1497" s="74"/>
      <c r="L1497" s="79"/>
      <c r="M1497" s="80"/>
      <c r="N1497" t="str">
        <f t="shared" si="116"/>
        <v>03259</v>
      </c>
      <c r="O1497">
        <f t="shared" si="117"/>
        <v>3259</v>
      </c>
      <c r="P1497" s="29">
        <f t="shared" si="118"/>
        <v>2906420</v>
      </c>
      <c r="Q1497" t="e">
        <f>+VLOOKUP(O1497,'Bảng kê HĐ 2022'!N$1912:R$4434,4,0)</f>
        <v>#N/A</v>
      </c>
      <c r="R1497" t="e">
        <f>+VLOOKUP(O1497,'Hàng trả'!#REF!,2,0)</f>
        <v>#REF!</v>
      </c>
    </row>
    <row r="1498" spans="1:18" hidden="1" x14ac:dyDescent="0.3">
      <c r="A1498" s="10">
        <v>4</v>
      </c>
      <c r="B1498" s="63" t="s">
        <v>12722</v>
      </c>
      <c r="C1498" s="6" t="s">
        <v>12723</v>
      </c>
      <c r="D1498" s="7">
        <v>44636</v>
      </c>
      <c r="E1498" s="8" t="s">
        <v>12432</v>
      </c>
      <c r="F1498" s="9">
        <v>2181163</v>
      </c>
      <c r="G1498" s="8" t="s">
        <v>11066</v>
      </c>
      <c r="H1498" s="9">
        <v>223569</v>
      </c>
      <c r="I1498" s="66">
        <v>4970508</v>
      </c>
      <c r="J1498" s="67"/>
      <c r="K1498" s="68"/>
      <c r="L1498" s="75" t="s">
        <v>10706</v>
      </c>
      <c r="M1498" s="76"/>
      <c r="N1498" t="str">
        <f t="shared" si="116"/>
        <v>01877</v>
      </c>
      <c r="O1498">
        <f t="shared" si="117"/>
        <v>1877</v>
      </c>
      <c r="P1498" s="29">
        <f t="shared" si="118"/>
        <v>2181163</v>
      </c>
      <c r="Q1498" t="e">
        <f>+VLOOKUP(O1498,'Bảng kê HĐ 2022'!N$1912:R$4434,4,0)</f>
        <v>#N/A</v>
      </c>
      <c r="R1498" t="e">
        <f>+VLOOKUP(O1498,'Hàng trả'!#REF!,2,0)</f>
        <v>#REF!</v>
      </c>
    </row>
    <row r="1499" spans="1:18" hidden="1" x14ac:dyDescent="0.3">
      <c r="A1499" s="10">
        <v>4</v>
      </c>
      <c r="B1499" s="65"/>
      <c r="C1499" s="6" t="s">
        <v>12724</v>
      </c>
      <c r="D1499" s="7">
        <v>44624</v>
      </c>
      <c r="E1499" s="8" t="s">
        <v>12432</v>
      </c>
      <c r="F1499" s="9">
        <v>3357007</v>
      </c>
      <c r="G1499" s="8" t="s">
        <v>11066</v>
      </c>
      <c r="H1499" s="9">
        <v>344093</v>
      </c>
      <c r="I1499" s="72"/>
      <c r="J1499" s="73"/>
      <c r="K1499" s="74"/>
      <c r="L1499" s="79"/>
      <c r="M1499" s="80"/>
      <c r="N1499" t="str">
        <f t="shared" si="116"/>
        <v>00029</v>
      </c>
      <c r="O1499">
        <f t="shared" si="117"/>
        <v>29</v>
      </c>
      <c r="P1499" s="29">
        <f t="shared" si="118"/>
        <v>3357007</v>
      </c>
      <c r="Q1499" t="e">
        <f>+VLOOKUP(O1499,'Bảng kê HĐ 2022'!N$1912:R$4434,4,0)</f>
        <v>#N/A</v>
      </c>
      <c r="R1499" t="e">
        <f>+VLOOKUP(O1499,'Hàng trả'!#REF!,2,0)</f>
        <v>#REF!</v>
      </c>
    </row>
    <row r="1500" spans="1:18" hidden="1" x14ac:dyDescent="0.3">
      <c r="A1500" s="10">
        <v>4</v>
      </c>
      <c r="B1500" s="63" t="s">
        <v>12731</v>
      </c>
      <c r="C1500" s="6" t="s">
        <v>12732</v>
      </c>
      <c r="D1500" s="7">
        <v>44630</v>
      </c>
      <c r="E1500" s="8" t="s">
        <v>12432</v>
      </c>
      <c r="F1500" s="9">
        <v>2651821</v>
      </c>
      <c r="G1500" s="8" t="s">
        <v>11066</v>
      </c>
      <c r="H1500" s="9">
        <v>271812</v>
      </c>
      <c r="I1500" s="66">
        <v>10594992</v>
      </c>
      <c r="J1500" s="67"/>
      <c r="K1500" s="68"/>
      <c r="L1500" s="75" t="s">
        <v>10710</v>
      </c>
      <c r="M1500" s="76"/>
      <c r="N1500" t="str">
        <f t="shared" si="116"/>
        <v>01165</v>
      </c>
      <c r="O1500">
        <f t="shared" si="117"/>
        <v>1165</v>
      </c>
      <c r="P1500" s="29">
        <f t="shared" si="118"/>
        <v>2651821</v>
      </c>
      <c r="Q1500" t="e">
        <f>+VLOOKUP(O1500,'Bảng kê HĐ 2022'!N$1912:R$4434,4,0)</f>
        <v>#N/A</v>
      </c>
      <c r="R1500" t="e">
        <f>+VLOOKUP(O1500,'Hàng trả'!#REF!,2,0)</f>
        <v>#REF!</v>
      </c>
    </row>
    <row r="1501" spans="1:18" hidden="1" x14ac:dyDescent="0.3">
      <c r="A1501" s="10">
        <v>4</v>
      </c>
      <c r="B1501" s="64"/>
      <c r="C1501" s="6" t="s">
        <v>12733</v>
      </c>
      <c r="D1501" s="7">
        <v>44651</v>
      </c>
      <c r="E1501" s="8" t="s">
        <v>12430</v>
      </c>
      <c r="F1501" s="9">
        <v>4044557</v>
      </c>
      <c r="G1501" s="8" t="s">
        <v>11066</v>
      </c>
      <c r="H1501" s="9">
        <v>414567</v>
      </c>
      <c r="I1501" s="69"/>
      <c r="J1501" s="70"/>
      <c r="K1501" s="71"/>
      <c r="L1501" s="77"/>
      <c r="M1501" s="78"/>
      <c r="N1501" t="str">
        <f t="shared" si="116"/>
        <v>05555</v>
      </c>
      <c r="O1501">
        <f t="shared" si="117"/>
        <v>5555</v>
      </c>
      <c r="P1501" s="29">
        <f t="shared" si="118"/>
        <v>4044557</v>
      </c>
      <c r="Q1501" t="e">
        <f>+VLOOKUP(O1501,'Bảng kê HĐ 2022'!N$1912:R$4434,4,0)</f>
        <v>#N/A</v>
      </c>
      <c r="R1501" t="e">
        <f>+VLOOKUP(O1501,'Hàng trả'!#REF!,2,0)</f>
        <v>#REF!</v>
      </c>
    </row>
    <row r="1502" spans="1:18" hidden="1" x14ac:dyDescent="0.3">
      <c r="A1502" s="10">
        <v>4</v>
      </c>
      <c r="B1502" s="64"/>
      <c r="C1502" s="6" t="s">
        <v>12734</v>
      </c>
      <c r="D1502" s="7">
        <v>44638</v>
      </c>
      <c r="E1502" s="8" t="s">
        <v>12432</v>
      </c>
      <c r="F1502" s="9">
        <v>2389009</v>
      </c>
      <c r="G1502" s="8" t="s">
        <v>11066</v>
      </c>
      <c r="H1502" s="9">
        <v>244873</v>
      </c>
      <c r="I1502" s="69"/>
      <c r="J1502" s="70"/>
      <c r="K1502" s="71"/>
      <c r="L1502" s="77"/>
      <c r="M1502" s="78"/>
      <c r="N1502" t="str">
        <f t="shared" si="116"/>
        <v>02811</v>
      </c>
      <c r="O1502">
        <f t="shared" si="117"/>
        <v>2811</v>
      </c>
      <c r="P1502" s="29">
        <f t="shared" si="118"/>
        <v>2389009</v>
      </c>
      <c r="Q1502" t="e">
        <f>+VLOOKUP(O1502,'Bảng kê HĐ 2022'!N$1912:R$4434,4,0)</f>
        <v>#N/A</v>
      </c>
      <c r="R1502" t="e">
        <f>+VLOOKUP(O1502,'Hàng trả'!#REF!,2,0)</f>
        <v>#REF!</v>
      </c>
    </row>
    <row r="1503" spans="1:18" hidden="1" x14ac:dyDescent="0.3">
      <c r="A1503" s="10">
        <v>4</v>
      </c>
      <c r="B1503" s="65"/>
      <c r="C1503" s="6" t="s">
        <v>12735</v>
      </c>
      <c r="D1503" s="7">
        <v>44651</v>
      </c>
      <c r="E1503" s="8" t="s">
        <v>11932</v>
      </c>
      <c r="F1503" s="9">
        <v>2719618</v>
      </c>
      <c r="G1503" s="8" t="s">
        <v>11066</v>
      </c>
      <c r="H1503" s="9">
        <v>278761</v>
      </c>
      <c r="I1503" s="72"/>
      <c r="J1503" s="73"/>
      <c r="K1503" s="74"/>
      <c r="L1503" s="79"/>
      <c r="M1503" s="80"/>
      <c r="N1503" t="str">
        <f t="shared" si="116"/>
        <v>04747</v>
      </c>
      <c r="O1503">
        <f t="shared" si="117"/>
        <v>4747</v>
      </c>
      <c r="P1503" s="29">
        <f t="shared" si="118"/>
        <v>2719618</v>
      </c>
      <c r="Q1503" t="e">
        <f>+VLOOKUP(O1503,'Bảng kê HĐ 2022'!N$1912:R$4434,4,0)</f>
        <v>#N/A</v>
      </c>
      <c r="R1503" t="e">
        <f>+VLOOKUP(O1503,'Hàng trả'!#REF!,2,0)</f>
        <v>#REF!</v>
      </c>
    </row>
    <row r="1504" spans="1:18" hidden="1" x14ac:dyDescent="0.3">
      <c r="A1504" s="10">
        <v>4</v>
      </c>
      <c r="B1504" s="63" t="s">
        <v>12736</v>
      </c>
      <c r="C1504" s="6" t="s">
        <v>12737</v>
      </c>
      <c r="D1504" s="7">
        <v>44635</v>
      </c>
      <c r="E1504" s="8" t="s">
        <v>12738</v>
      </c>
      <c r="F1504" s="9">
        <v>2372998</v>
      </c>
      <c r="G1504" s="8" t="s">
        <v>11066</v>
      </c>
      <c r="H1504" s="9">
        <v>243232</v>
      </c>
      <c r="I1504" s="66">
        <v>5861513</v>
      </c>
      <c r="J1504" s="67"/>
      <c r="K1504" s="68"/>
      <c r="L1504" s="75" t="s">
        <v>10716</v>
      </c>
      <c r="M1504" s="76"/>
      <c r="N1504" t="str">
        <f t="shared" si="116"/>
        <v>01865</v>
      </c>
      <c r="O1504">
        <f t="shared" si="117"/>
        <v>1865</v>
      </c>
      <c r="P1504" s="29">
        <f t="shared" si="118"/>
        <v>2372998</v>
      </c>
      <c r="Q1504" t="e">
        <f>+VLOOKUP(O1504,'Bảng kê HĐ 2022'!N$1912:R$4434,4,0)</f>
        <v>#N/A</v>
      </c>
      <c r="R1504" t="e">
        <f>+VLOOKUP(O1504,'Hàng trả'!#REF!,2,0)</f>
        <v>#REF!</v>
      </c>
    </row>
    <row r="1505" spans="1:18" hidden="1" x14ac:dyDescent="0.3">
      <c r="A1505" s="10">
        <v>4</v>
      </c>
      <c r="B1505" s="64"/>
      <c r="C1505" s="6" t="s">
        <v>12739</v>
      </c>
      <c r="D1505" s="7">
        <v>44642</v>
      </c>
      <c r="E1505" s="8" t="s">
        <v>12738</v>
      </c>
      <c r="F1505" s="9">
        <v>2078968</v>
      </c>
      <c r="G1505" s="8" t="s">
        <v>11066</v>
      </c>
      <c r="H1505" s="9">
        <v>213094</v>
      </c>
      <c r="I1505" s="69"/>
      <c r="J1505" s="70"/>
      <c r="K1505" s="71"/>
      <c r="L1505" s="77"/>
      <c r="M1505" s="78"/>
      <c r="N1505" t="str">
        <f t="shared" si="116"/>
        <v>03383</v>
      </c>
      <c r="O1505">
        <f t="shared" si="117"/>
        <v>3383</v>
      </c>
      <c r="P1505" s="29">
        <f t="shared" si="118"/>
        <v>2078968</v>
      </c>
      <c r="Q1505" t="e">
        <f>+VLOOKUP(O1505,'Bảng kê HĐ 2022'!N$1912:R$4434,4,0)</f>
        <v>#N/A</v>
      </c>
      <c r="R1505" t="e">
        <f>+VLOOKUP(O1505,'Hàng trả'!#REF!,2,0)</f>
        <v>#REF!</v>
      </c>
    </row>
    <row r="1506" spans="1:18" hidden="1" x14ac:dyDescent="0.3">
      <c r="A1506" s="10">
        <v>4</v>
      </c>
      <c r="B1506" s="65"/>
      <c r="C1506" s="6" t="s">
        <v>12740</v>
      </c>
      <c r="D1506" s="7">
        <v>44649</v>
      </c>
      <c r="E1506" s="8" t="s">
        <v>12738</v>
      </c>
      <c r="F1506" s="9">
        <v>2078968</v>
      </c>
      <c r="G1506" s="8" t="s">
        <v>11066</v>
      </c>
      <c r="H1506" s="9">
        <v>213094</v>
      </c>
      <c r="I1506" s="72"/>
      <c r="J1506" s="73"/>
      <c r="K1506" s="74"/>
      <c r="L1506" s="79"/>
      <c r="M1506" s="80"/>
      <c r="N1506" t="str">
        <f t="shared" si="116"/>
        <v>04508</v>
      </c>
      <c r="O1506">
        <f t="shared" si="117"/>
        <v>4508</v>
      </c>
      <c r="P1506" s="29">
        <f t="shared" si="118"/>
        <v>2078968</v>
      </c>
      <c r="Q1506" t="e">
        <f>+VLOOKUP(O1506,'Bảng kê HĐ 2022'!N$1912:R$4434,4,0)</f>
        <v>#N/A</v>
      </c>
      <c r="R1506" t="e">
        <f>+VLOOKUP(O1506,'Hàng trả'!#REF!,2,0)</f>
        <v>#REF!</v>
      </c>
    </row>
    <row r="1507" spans="1:18" hidden="1" x14ac:dyDescent="0.3">
      <c r="A1507" s="10">
        <v>4</v>
      </c>
      <c r="B1507" s="63" t="s">
        <v>12741</v>
      </c>
      <c r="C1507" s="6" t="s">
        <v>12742</v>
      </c>
      <c r="D1507" s="7">
        <v>44636</v>
      </c>
      <c r="E1507" s="8" t="s">
        <v>12738</v>
      </c>
      <c r="F1507" s="9">
        <v>4157935</v>
      </c>
      <c r="G1507" s="8" t="s">
        <v>11066</v>
      </c>
      <c r="H1507" s="9">
        <v>426189</v>
      </c>
      <c r="I1507" s="66">
        <v>8401033</v>
      </c>
      <c r="J1507" s="67"/>
      <c r="K1507" s="68"/>
      <c r="L1507" s="75" t="s">
        <v>10724</v>
      </c>
      <c r="M1507" s="76"/>
      <c r="N1507" t="str">
        <f t="shared" ref="N1507:N1509" si="120">+RIGHT(C1507,4)</f>
        <v>2168</v>
      </c>
      <c r="O1507">
        <f t="shared" si="117"/>
        <v>2168</v>
      </c>
      <c r="P1507" s="29">
        <f t="shared" si="118"/>
        <v>4157935</v>
      </c>
      <c r="Q1507" t="e">
        <f>+VLOOKUP(O1507,'Bảng kê HĐ 2022'!N$1912:R$4434,4,0)</f>
        <v>#N/A</v>
      </c>
      <c r="R1507" t="e">
        <f>+VLOOKUP(O1507,'Hàng trả'!#REF!,2,0)</f>
        <v>#REF!</v>
      </c>
    </row>
    <row r="1508" spans="1:18" hidden="1" x14ac:dyDescent="0.3">
      <c r="A1508" s="10">
        <v>4</v>
      </c>
      <c r="B1508" s="65"/>
      <c r="C1508" s="6" t="s">
        <v>12743</v>
      </c>
      <c r="D1508" s="7">
        <v>44643</v>
      </c>
      <c r="E1508" s="8" t="s">
        <v>12436</v>
      </c>
      <c r="F1508" s="9">
        <v>5202548</v>
      </c>
      <c r="G1508" s="8" t="s">
        <v>11066</v>
      </c>
      <c r="H1508" s="9">
        <v>533261</v>
      </c>
      <c r="I1508" s="72"/>
      <c r="J1508" s="73"/>
      <c r="K1508" s="74"/>
      <c r="L1508" s="79"/>
      <c r="M1508" s="80"/>
      <c r="N1508" t="str">
        <f t="shared" si="120"/>
        <v>3488</v>
      </c>
      <c r="O1508">
        <f t="shared" si="117"/>
        <v>3488</v>
      </c>
      <c r="P1508" s="29">
        <f t="shared" si="118"/>
        <v>5202548</v>
      </c>
      <c r="Q1508" t="e">
        <f>+VLOOKUP(O1508,'Bảng kê HĐ 2022'!N$1912:R$4434,4,0)</f>
        <v>#N/A</v>
      </c>
      <c r="R1508" t="e">
        <f>+VLOOKUP(O1508,'Hàng trả'!#REF!,2,0)</f>
        <v>#REF!</v>
      </c>
    </row>
    <row r="1509" spans="1:18" hidden="1" x14ac:dyDescent="0.3">
      <c r="A1509" s="10">
        <v>4</v>
      </c>
      <c r="B1509" s="63" t="s">
        <v>12747</v>
      </c>
      <c r="C1509" s="6" t="s">
        <v>12748</v>
      </c>
      <c r="D1509" s="7">
        <v>44636</v>
      </c>
      <c r="E1509" s="8" t="s">
        <v>12432</v>
      </c>
      <c r="F1509" s="9">
        <v>2635438</v>
      </c>
      <c r="G1509" s="8" t="s">
        <v>11066</v>
      </c>
      <c r="H1509" s="9">
        <v>270132</v>
      </c>
      <c r="I1509" s="66">
        <v>10298256</v>
      </c>
      <c r="J1509" s="67"/>
      <c r="K1509" s="68"/>
      <c r="L1509" s="75" t="s">
        <v>10731</v>
      </c>
      <c r="M1509" s="76"/>
      <c r="N1509" t="str">
        <f t="shared" si="120"/>
        <v>2171</v>
      </c>
      <c r="O1509">
        <f t="shared" si="117"/>
        <v>2171</v>
      </c>
      <c r="P1509" s="29">
        <f t="shared" si="118"/>
        <v>2635438</v>
      </c>
      <c r="Q1509" t="e">
        <f>+VLOOKUP(O1509,'Bảng kê HĐ 2022'!N$1912:R$4434,4,0)</f>
        <v>#N/A</v>
      </c>
      <c r="R1509" t="e">
        <f>+VLOOKUP(O1509,'Hàng trả'!#REF!,2,0)</f>
        <v>#REF!</v>
      </c>
    </row>
    <row r="1510" spans="1:18" hidden="1" x14ac:dyDescent="0.3">
      <c r="A1510" s="10">
        <v>4</v>
      </c>
      <c r="B1510" s="64"/>
      <c r="C1510" s="6" t="s">
        <v>12749</v>
      </c>
      <c r="D1510" s="7">
        <v>44629</v>
      </c>
      <c r="E1510" s="8" t="s">
        <v>12432</v>
      </c>
      <c r="F1510" s="9">
        <v>4317878</v>
      </c>
      <c r="G1510" s="8" t="s">
        <v>11066</v>
      </c>
      <c r="H1510" s="9">
        <v>442583</v>
      </c>
      <c r="I1510" s="69"/>
      <c r="J1510" s="70"/>
      <c r="K1510" s="71"/>
      <c r="L1510" s="77"/>
      <c r="M1510" s="78"/>
      <c r="N1510" t="str">
        <f>+RIGHT(C1510,3)</f>
        <v>935</v>
      </c>
      <c r="O1510">
        <f t="shared" si="117"/>
        <v>935</v>
      </c>
      <c r="P1510" s="29">
        <f t="shared" si="118"/>
        <v>4317878</v>
      </c>
      <c r="Q1510" t="e">
        <f>+VLOOKUP(O1510,'Bảng kê HĐ 2022'!N$1912:R$4434,4,0)</f>
        <v>#N/A</v>
      </c>
      <c r="R1510" t="e">
        <f>+VLOOKUP(O1510,'Hàng trả'!#REF!,2,0)</f>
        <v>#REF!</v>
      </c>
    </row>
    <row r="1511" spans="1:18" hidden="1" x14ac:dyDescent="0.3">
      <c r="A1511" s="10">
        <v>4</v>
      </c>
      <c r="B1511" s="64"/>
      <c r="C1511" s="6" t="s">
        <v>12750</v>
      </c>
      <c r="D1511" s="7">
        <v>44622</v>
      </c>
      <c r="E1511" s="8" t="s">
        <v>10464</v>
      </c>
      <c r="F1511" s="9">
        <v>1885626</v>
      </c>
      <c r="G1511" s="8" t="s">
        <v>11066</v>
      </c>
      <c r="H1511" s="9">
        <v>193277</v>
      </c>
      <c r="I1511" s="69"/>
      <c r="J1511" s="70"/>
      <c r="K1511" s="71"/>
      <c r="L1511" s="77"/>
      <c r="M1511" s="78"/>
      <c r="N1511" t="str">
        <f t="shared" si="116"/>
        <v>15027</v>
      </c>
      <c r="O1511">
        <f t="shared" si="117"/>
        <v>15027</v>
      </c>
      <c r="P1511" s="29">
        <f t="shared" si="118"/>
        <v>1885626</v>
      </c>
      <c r="Q1511" t="e">
        <f>+VLOOKUP(O1511,'Bảng kê HĐ 2022'!N$1912:R$4434,4,0)</f>
        <v>#N/A</v>
      </c>
    </row>
    <row r="1512" spans="1:18" hidden="1" x14ac:dyDescent="0.3">
      <c r="A1512" s="10">
        <v>4</v>
      </c>
      <c r="B1512" s="65"/>
      <c r="C1512" s="6" t="s">
        <v>12751</v>
      </c>
      <c r="D1512" s="7">
        <v>44650</v>
      </c>
      <c r="E1512" s="8" t="s">
        <v>12432</v>
      </c>
      <c r="F1512" s="9">
        <v>2635438</v>
      </c>
      <c r="G1512" s="8" t="s">
        <v>11066</v>
      </c>
      <c r="H1512" s="9">
        <v>270132</v>
      </c>
      <c r="I1512" s="72"/>
      <c r="J1512" s="73"/>
      <c r="K1512" s="74"/>
      <c r="L1512" s="79"/>
      <c r="M1512" s="80"/>
      <c r="N1512" t="str">
        <f>+RIGHT(C1512,4)</f>
        <v>4692</v>
      </c>
      <c r="O1512">
        <f t="shared" si="117"/>
        <v>4692</v>
      </c>
      <c r="P1512" s="29">
        <f t="shared" si="118"/>
        <v>2635438</v>
      </c>
      <c r="Q1512" t="e">
        <f>+VLOOKUP(O1512,'Bảng kê HĐ 2022'!N$1912:R$4434,4,0)</f>
        <v>#N/A</v>
      </c>
      <c r="R1512" t="e">
        <f>+VLOOKUP(O1512,'Hàng trả'!#REF!,2,0)</f>
        <v>#REF!</v>
      </c>
    </row>
    <row r="1513" spans="1:18" hidden="1" x14ac:dyDescent="0.3">
      <c r="A1513" s="10">
        <v>4</v>
      </c>
      <c r="B1513" s="63" t="s">
        <v>12752</v>
      </c>
      <c r="C1513" s="6" t="s">
        <v>12753</v>
      </c>
      <c r="D1513" s="7">
        <v>44644</v>
      </c>
      <c r="E1513" s="8" t="s">
        <v>12754</v>
      </c>
      <c r="F1513" s="9">
        <v>4056944</v>
      </c>
      <c r="G1513" s="8" t="s">
        <v>11066</v>
      </c>
      <c r="H1513" s="9">
        <v>415837</v>
      </c>
      <c r="I1513" s="66">
        <v>17011539</v>
      </c>
      <c r="J1513" s="67"/>
      <c r="K1513" s="68"/>
      <c r="L1513" s="75" t="s">
        <v>10737</v>
      </c>
      <c r="M1513" s="76"/>
      <c r="N1513" t="str">
        <f t="shared" si="116"/>
        <v>03593</v>
      </c>
      <c r="O1513">
        <f t="shared" si="117"/>
        <v>3593</v>
      </c>
      <c r="P1513" s="29">
        <f t="shared" si="118"/>
        <v>4056944</v>
      </c>
      <c r="Q1513" t="e">
        <f>+VLOOKUP(O1513,'Bảng kê HĐ 2022'!N$1912:R$4434,4,0)</f>
        <v>#N/A</v>
      </c>
      <c r="R1513" t="e">
        <f>+VLOOKUP(O1513,'Hàng trả'!#REF!,2,0)</f>
        <v>#REF!</v>
      </c>
    </row>
    <row r="1514" spans="1:18" hidden="1" x14ac:dyDescent="0.3">
      <c r="A1514" s="10">
        <v>4</v>
      </c>
      <c r="B1514" s="64"/>
      <c r="C1514" s="6" t="s">
        <v>12755</v>
      </c>
      <c r="D1514" s="7">
        <v>44621</v>
      </c>
      <c r="E1514" s="8" t="s">
        <v>10575</v>
      </c>
      <c r="F1514" s="9">
        <v>5744045</v>
      </c>
      <c r="G1514" s="8" t="s">
        <v>11066</v>
      </c>
      <c r="H1514" s="9">
        <v>588765</v>
      </c>
      <c r="I1514" s="69"/>
      <c r="J1514" s="70"/>
      <c r="K1514" s="71"/>
      <c r="L1514" s="77"/>
      <c r="M1514" s="78"/>
      <c r="N1514" t="str">
        <f t="shared" si="116"/>
        <v>14911</v>
      </c>
      <c r="O1514">
        <f t="shared" si="117"/>
        <v>14911</v>
      </c>
      <c r="P1514" s="29">
        <f t="shared" si="118"/>
        <v>5744045</v>
      </c>
      <c r="Q1514" t="e">
        <f>+VLOOKUP(O1514,'Bảng kê HĐ 2022'!N$1912:R$4434,4,0)</f>
        <v>#N/A</v>
      </c>
    </row>
    <row r="1515" spans="1:18" hidden="1" x14ac:dyDescent="0.3">
      <c r="A1515" s="10">
        <v>4</v>
      </c>
      <c r="B1515" s="64"/>
      <c r="C1515" s="6" t="s">
        <v>12756</v>
      </c>
      <c r="D1515" s="7">
        <v>44628</v>
      </c>
      <c r="E1515" s="8" t="s">
        <v>12754</v>
      </c>
      <c r="F1515" s="9">
        <v>3514979</v>
      </c>
      <c r="G1515" s="8" t="s">
        <v>11066</v>
      </c>
      <c r="H1515" s="9">
        <v>360285</v>
      </c>
      <c r="I1515" s="69"/>
      <c r="J1515" s="70"/>
      <c r="K1515" s="71"/>
      <c r="L1515" s="77"/>
      <c r="M1515" s="78"/>
      <c r="N1515" t="str">
        <f t="shared" si="116"/>
        <v>00681</v>
      </c>
      <c r="O1515">
        <f t="shared" si="117"/>
        <v>681</v>
      </c>
      <c r="P1515" s="29">
        <f t="shared" si="118"/>
        <v>3514979</v>
      </c>
      <c r="Q1515" t="e">
        <f>+VLOOKUP(O1515,'Bảng kê HĐ 2022'!N$1912:R$4434,4,0)</f>
        <v>#N/A</v>
      </c>
      <c r="R1515" t="e">
        <f>+VLOOKUP(O1515,'Hàng trả'!#REF!,2,0)</f>
        <v>#REF!</v>
      </c>
    </row>
    <row r="1516" spans="1:18" hidden="1" x14ac:dyDescent="0.3">
      <c r="A1516" s="10">
        <v>4</v>
      </c>
      <c r="B1516" s="64"/>
      <c r="C1516" s="6" t="s">
        <v>12757</v>
      </c>
      <c r="D1516" s="7">
        <v>44649</v>
      </c>
      <c r="E1516" s="8" t="s">
        <v>12754</v>
      </c>
      <c r="F1516" s="9">
        <v>4303373</v>
      </c>
      <c r="G1516" s="8" t="s">
        <v>11066</v>
      </c>
      <c r="H1516" s="9">
        <v>441096</v>
      </c>
      <c r="I1516" s="69"/>
      <c r="J1516" s="70"/>
      <c r="K1516" s="71"/>
      <c r="L1516" s="77"/>
      <c r="M1516" s="78"/>
      <c r="N1516" t="str">
        <f t="shared" si="116"/>
        <v>04503</v>
      </c>
      <c r="O1516">
        <f t="shared" si="117"/>
        <v>4503</v>
      </c>
      <c r="P1516" s="29">
        <f t="shared" si="118"/>
        <v>4303373</v>
      </c>
      <c r="Q1516" t="e">
        <f>+VLOOKUP(O1516,'Bảng kê HĐ 2022'!N$1912:R$4434,4,0)</f>
        <v>#N/A</v>
      </c>
      <c r="R1516" t="e">
        <f>+VLOOKUP(O1516,'Hàng trả'!#REF!,2,0)</f>
        <v>#REF!</v>
      </c>
    </row>
    <row r="1517" spans="1:18" hidden="1" x14ac:dyDescent="0.3">
      <c r="A1517" s="10">
        <v>4</v>
      </c>
      <c r="B1517" s="65"/>
      <c r="C1517" s="6" t="s">
        <v>12758</v>
      </c>
      <c r="D1517" s="7">
        <v>44637</v>
      </c>
      <c r="E1517" s="8" t="s">
        <v>12754</v>
      </c>
      <c r="F1517" s="9">
        <v>1335020</v>
      </c>
      <c r="G1517" s="8" t="s">
        <v>11066</v>
      </c>
      <c r="H1517" s="9">
        <v>136840</v>
      </c>
      <c r="I1517" s="72"/>
      <c r="J1517" s="73"/>
      <c r="K1517" s="74"/>
      <c r="L1517" s="79"/>
      <c r="M1517" s="80"/>
      <c r="N1517" t="str">
        <f t="shared" si="116"/>
        <v>02621</v>
      </c>
      <c r="O1517">
        <f t="shared" si="117"/>
        <v>2621</v>
      </c>
      <c r="P1517" s="29">
        <f t="shared" si="118"/>
        <v>1335020</v>
      </c>
      <c r="Q1517" t="e">
        <f>+VLOOKUP(O1517,'Bảng kê HĐ 2022'!N$1912:R$4434,4,0)</f>
        <v>#N/A</v>
      </c>
      <c r="R1517" t="e">
        <f>+VLOOKUP(O1517,'Hàng trả'!#REF!,2,0)</f>
        <v>#REF!</v>
      </c>
    </row>
    <row r="1518" spans="1:18" hidden="1" x14ac:dyDescent="0.3">
      <c r="A1518" s="10">
        <v>4</v>
      </c>
      <c r="B1518" s="63" t="s">
        <v>12759</v>
      </c>
      <c r="C1518" s="6" t="s">
        <v>12760</v>
      </c>
      <c r="D1518" s="7">
        <v>44648</v>
      </c>
      <c r="E1518" s="8" t="s">
        <v>12432</v>
      </c>
      <c r="F1518" s="9">
        <v>1392768</v>
      </c>
      <c r="G1518" s="8" t="s">
        <v>11066</v>
      </c>
      <c r="H1518" s="9">
        <v>142759</v>
      </c>
      <c r="I1518" s="66">
        <v>3993235</v>
      </c>
      <c r="J1518" s="67"/>
      <c r="K1518" s="68"/>
      <c r="L1518" s="75" t="s">
        <v>10753</v>
      </c>
      <c r="M1518" s="76"/>
      <c r="N1518" t="str">
        <f t="shared" ref="N1518:N1520" si="121">+RIGHT(C1518,4)</f>
        <v>4467</v>
      </c>
      <c r="O1518">
        <f t="shared" si="117"/>
        <v>4467</v>
      </c>
      <c r="P1518" s="29">
        <f t="shared" si="118"/>
        <v>1392768</v>
      </c>
      <c r="Q1518" t="e">
        <f>+VLOOKUP(O1518,'Bảng kê HĐ 2022'!N$1912:R$4434,4,0)</f>
        <v>#N/A</v>
      </c>
      <c r="R1518" t="e">
        <f>+VLOOKUP(O1518,'Hàng trả'!#REF!,2,0)</f>
        <v>#REF!</v>
      </c>
    </row>
    <row r="1519" spans="1:18" hidden="1" x14ac:dyDescent="0.3">
      <c r="A1519" s="10">
        <v>4</v>
      </c>
      <c r="B1519" s="64"/>
      <c r="C1519" s="6" t="s">
        <v>12761</v>
      </c>
      <c r="D1519" s="7">
        <v>44641</v>
      </c>
      <c r="E1519" s="8" t="s">
        <v>12738</v>
      </c>
      <c r="F1519" s="9">
        <v>1064038</v>
      </c>
      <c r="G1519" s="8" t="s">
        <v>11066</v>
      </c>
      <c r="H1519" s="9">
        <v>109064</v>
      </c>
      <c r="I1519" s="69"/>
      <c r="J1519" s="70"/>
      <c r="K1519" s="71"/>
      <c r="L1519" s="77"/>
      <c r="M1519" s="78"/>
      <c r="N1519" t="str">
        <f t="shared" si="121"/>
        <v>3221</v>
      </c>
      <c r="O1519">
        <f t="shared" si="117"/>
        <v>3221</v>
      </c>
      <c r="P1519" s="29">
        <f t="shared" si="118"/>
        <v>1064038</v>
      </c>
      <c r="Q1519" t="e">
        <f>+VLOOKUP(O1519,'Bảng kê HĐ 2022'!N$1912:R$4434,4,0)</f>
        <v>#N/A</v>
      </c>
      <c r="R1519" t="e">
        <f>+VLOOKUP(O1519,'Hàng trả'!#REF!,2,0)</f>
        <v>#REF!</v>
      </c>
    </row>
    <row r="1520" spans="1:18" hidden="1" x14ac:dyDescent="0.3">
      <c r="A1520" s="10">
        <v>4</v>
      </c>
      <c r="B1520" s="64"/>
      <c r="C1520" s="6" t="s">
        <v>12762</v>
      </c>
      <c r="D1520" s="7">
        <v>44634</v>
      </c>
      <c r="E1520" s="8" t="s">
        <v>12432</v>
      </c>
      <c r="F1520" s="9">
        <v>1392768</v>
      </c>
      <c r="G1520" s="8" t="s">
        <v>11066</v>
      </c>
      <c r="H1520" s="9">
        <v>142759</v>
      </c>
      <c r="I1520" s="69"/>
      <c r="J1520" s="70"/>
      <c r="K1520" s="71"/>
      <c r="L1520" s="77"/>
      <c r="M1520" s="78"/>
      <c r="N1520" t="str">
        <f t="shared" si="121"/>
        <v>1807</v>
      </c>
      <c r="O1520">
        <f t="shared" si="117"/>
        <v>1807</v>
      </c>
      <c r="P1520" s="29">
        <f t="shared" si="118"/>
        <v>1392768</v>
      </c>
      <c r="Q1520" t="e">
        <f>+VLOOKUP(O1520,'Bảng kê HĐ 2022'!N$1912:R$4434,4,0)</f>
        <v>#N/A</v>
      </c>
      <c r="R1520" t="e">
        <f>+VLOOKUP(O1520,'Hàng trả'!#REF!,2,0)</f>
        <v>#REF!</v>
      </c>
    </row>
    <row r="1521" spans="1:18" hidden="1" x14ac:dyDescent="0.3">
      <c r="A1521" s="10">
        <v>4</v>
      </c>
      <c r="B1521" s="65"/>
      <c r="C1521" s="6" t="s">
        <v>12763</v>
      </c>
      <c r="D1521" s="7">
        <v>44621</v>
      </c>
      <c r="E1521" s="8" t="s">
        <v>10464</v>
      </c>
      <c r="F1521" s="9">
        <v>599713</v>
      </c>
      <c r="G1521" s="8" t="s">
        <v>11066</v>
      </c>
      <c r="H1521" s="9">
        <v>61471</v>
      </c>
      <c r="I1521" s="72"/>
      <c r="J1521" s="73"/>
      <c r="K1521" s="74"/>
      <c r="L1521" s="79"/>
      <c r="M1521" s="80"/>
      <c r="N1521" t="str">
        <f t="shared" si="116"/>
        <v>14363</v>
      </c>
      <c r="O1521">
        <f t="shared" si="117"/>
        <v>14363</v>
      </c>
      <c r="P1521" s="29">
        <f t="shared" si="118"/>
        <v>599713</v>
      </c>
      <c r="Q1521" t="e">
        <f>+VLOOKUP(O1521,'Bảng kê HĐ 2022'!N$1912:R$4434,4,0)</f>
        <v>#N/A</v>
      </c>
      <c r="R1521" t="e">
        <f>+VLOOKUP(O1521,'Hàng trả'!#REF!,2,0)</f>
        <v>#REF!</v>
      </c>
    </row>
    <row r="1522" spans="1:18" hidden="1" x14ac:dyDescent="0.3">
      <c r="A1522" s="10">
        <v>4</v>
      </c>
      <c r="B1522" s="63" t="s">
        <v>12770</v>
      </c>
      <c r="C1522" s="6" t="s">
        <v>12771</v>
      </c>
      <c r="D1522" s="7">
        <v>44616</v>
      </c>
      <c r="E1522" s="8" t="s">
        <v>10464</v>
      </c>
      <c r="F1522" s="9">
        <v>2622715</v>
      </c>
      <c r="G1522" s="8" t="s">
        <v>11066</v>
      </c>
      <c r="H1522" s="9">
        <v>268828</v>
      </c>
      <c r="I1522" s="66">
        <v>4686291</v>
      </c>
      <c r="J1522" s="67"/>
      <c r="K1522" s="68"/>
      <c r="L1522" s="75" t="s">
        <v>10757</v>
      </c>
      <c r="M1522" s="76"/>
      <c r="N1522" t="str">
        <f t="shared" si="116"/>
        <v>13834</v>
      </c>
      <c r="O1522">
        <f t="shared" si="117"/>
        <v>13834</v>
      </c>
      <c r="P1522" s="29">
        <f t="shared" si="118"/>
        <v>2622715</v>
      </c>
      <c r="Q1522" t="e">
        <f>+VLOOKUP(O1522,'Bảng kê HĐ 2022'!N$1912:R$4434,4,0)</f>
        <v>#N/A</v>
      </c>
      <c r="R1522" t="e">
        <f>+VLOOKUP(O1522,'Hàng trả'!#REF!,2,0)</f>
        <v>#REF!</v>
      </c>
    </row>
    <row r="1523" spans="1:18" hidden="1" x14ac:dyDescent="0.3">
      <c r="A1523" s="10">
        <v>4</v>
      </c>
      <c r="B1523" s="64"/>
      <c r="C1523" s="6" t="s">
        <v>12772</v>
      </c>
      <c r="D1523" s="7">
        <v>44607</v>
      </c>
      <c r="E1523" s="8" t="s">
        <v>10464</v>
      </c>
      <c r="F1523" s="9">
        <v>959582</v>
      </c>
      <c r="G1523" s="8" t="s">
        <v>11066</v>
      </c>
      <c r="H1523" s="9">
        <v>98357</v>
      </c>
      <c r="I1523" s="69"/>
      <c r="J1523" s="70"/>
      <c r="K1523" s="71"/>
      <c r="L1523" s="77"/>
      <c r="M1523" s="78"/>
      <c r="N1523" t="str">
        <f t="shared" si="116"/>
        <v>12723</v>
      </c>
      <c r="O1523">
        <f t="shared" si="117"/>
        <v>12723</v>
      </c>
      <c r="P1523" s="29">
        <f t="shared" si="118"/>
        <v>959582</v>
      </c>
      <c r="Q1523" t="e">
        <f>+VLOOKUP(O1523,'Bảng kê HĐ 2022'!N$1912:R$4434,4,0)</f>
        <v>#N/A</v>
      </c>
      <c r="R1523" t="e">
        <f>+VLOOKUP(O1523,'Hàng trả'!#REF!,2,0)</f>
        <v>#REF!</v>
      </c>
    </row>
    <row r="1524" spans="1:18" hidden="1" x14ac:dyDescent="0.3">
      <c r="A1524" s="10">
        <v>4</v>
      </c>
      <c r="B1524" s="65"/>
      <c r="C1524" s="6" t="s">
        <v>12773</v>
      </c>
      <c r="D1524" s="7">
        <v>44602</v>
      </c>
      <c r="E1524" s="8" t="s">
        <v>10555</v>
      </c>
      <c r="F1524" s="9">
        <v>1639197</v>
      </c>
      <c r="G1524" s="8" t="s">
        <v>11066</v>
      </c>
      <c r="H1524" s="9">
        <v>168018</v>
      </c>
      <c r="I1524" s="72"/>
      <c r="J1524" s="73"/>
      <c r="K1524" s="74"/>
      <c r="L1524" s="79"/>
      <c r="M1524" s="80"/>
      <c r="N1524" t="str">
        <f t="shared" si="116"/>
        <v>11275</v>
      </c>
      <c r="O1524">
        <f t="shared" si="117"/>
        <v>11275</v>
      </c>
      <c r="P1524" s="29">
        <f t="shared" si="118"/>
        <v>1639197</v>
      </c>
      <c r="Q1524" t="e">
        <f>+VLOOKUP(O1524,'Bảng kê HĐ 2022'!N$1912:R$4434,4,0)</f>
        <v>#N/A</v>
      </c>
      <c r="R1524" t="e">
        <f>+VLOOKUP(O1524,'Hàng trả'!#REF!,2,0)</f>
        <v>#REF!</v>
      </c>
    </row>
    <row r="1525" spans="1:18" hidden="1" x14ac:dyDescent="0.3">
      <c r="A1525" s="10">
        <v>4</v>
      </c>
      <c r="B1525" s="63" t="s">
        <v>12774</v>
      </c>
      <c r="C1525" s="6" t="s">
        <v>12775</v>
      </c>
      <c r="D1525" s="7">
        <v>44635</v>
      </c>
      <c r="E1525" s="8" t="s">
        <v>12432</v>
      </c>
      <c r="F1525" s="9">
        <v>2622715</v>
      </c>
      <c r="G1525" s="8" t="s">
        <v>11066</v>
      </c>
      <c r="H1525" s="9">
        <v>268828</v>
      </c>
      <c r="I1525" s="66">
        <v>5864840</v>
      </c>
      <c r="J1525" s="67"/>
      <c r="K1525" s="68"/>
      <c r="L1525" s="75" t="s">
        <v>10757</v>
      </c>
      <c r="M1525" s="76"/>
      <c r="N1525" t="str">
        <f t="shared" si="116"/>
        <v>01827</v>
      </c>
      <c r="O1525">
        <f t="shared" si="117"/>
        <v>1827</v>
      </c>
      <c r="P1525" s="29">
        <f t="shared" si="118"/>
        <v>2622715</v>
      </c>
      <c r="Q1525" t="e">
        <f>+VLOOKUP(O1525,'Bảng kê HĐ 2022'!N$1912:R$4434,4,0)</f>
        <v>#N/A</v>
      </c>
      <c r="R1525" t="e">
        <f>+VLOOKUP(O1525,'Hàng trả'!#REF!,2,0)</f>
        <v>#REF!</v>
      </c>
    </row>
    <row r="1526" spans="1:18" hidden="1" x14ac:dyDescent="0.3">
      <c r="A1526" s="10">
        <v>4</v>
      </c>
      <c r="B1526" s="64"/>
      <c r="C1526" s="6" t="s">
        <v>12776</v>
      </c>
      <c r="D1526" s="7">
        <v>44648</v>
      </c>
      <c r="E1526" s="8" t="s">
        <v>12432</v>
      </c>
      <c r="F1526" s="9">
        <v>959541</v>
      </c>
      <c r="G1526" s="8" t="s">
        <v>11066</v>
      </c>
      <c r="H1526" s="9">
        <v>98353</v>
      </c>
      <c r="I1526" s="69"/>
      <c r="J1526" s="70"/>
      <c r="K1526" s="71"/>
      <c r="L1526" s="77"/>
      <c r="M1526" s="78"/>
      <c r="N1526" t="str">
        <f t="shared" si="116"/>
        <v>04367</v>
      </c>
      <c r="O1526">
        <f t="shared" si="117"/>
        <v>4367</v>
      </c>
      <c r="P1526" s="29">
        <f t="shared" si="118"/>
        <v>959541</v>
      </c>
      <c r="Q1526" t="e">
        <f>+VLOOKUP(O1526,'Bảng kê HĐ 2022'!N$1912:R$4434,4,0)</f>
        <v>#N/A</v>
      </c>
      <c r="R1526" t="e">
        <f>+VLOOKUP(O1526,'Hàng trả'!#REF!,2,0)</f>
        <v>#REF!</v>
      </c>
    </row>
    <row r="1527" spans="1:18" hidden="1" x14ac:dyDescent="0.3">
      <c r="A1527" s="10">
        <v>4</v>
      </c>
      <c r="B1527" s="65"/>
      <c r="C1527" s="6" t="s">
        <v>12777</v>
      </c>
      <c r="D1527" s="7">
        <v>44631</v>
      </c>
      <c r="E1527" s="8" t="s">
        <v>12432</v>
      </c>
      <c r="F1527" s="9">
        <v>2952385</v>
      </c>
      <c r="G1527" s="8" t="s">
        <v>11066</v>
      </c>
      <c r="H1527" s="9">
        <v>302620</v>
      </c>
      <c r="I1527" s="72"/>
      <c r="J1527" s="73"/>
      <c r="K1527" s="74"/>
      <c r="L1527" s="79"/>
      <c r="M1527" s="80"/>
      <c r="N1527" t="str">
        <f t="shared" si="116"/>
        <v>01442</v>
      </c>
      <c r="O1527">
        <f t="shared" si="117"/>
        <v>1442</v>
      </c>
      <c r="P1527" s="29">
        <f t="shared" si="118"/>
        <v>2952385</v>
      </c>
      <c r="Q1527" t="e">
        <f>+VLOOKUP(O1527,'Bảng kê HĐ 2022'!N$1912:R$4434,4,0)</f>
        <v>#N/A</v>
      </c>
      <c r="R1527" t="e">
        <f>+VLOOKUP(O1527,'Hàng trả'!#REF!,2,0)</f>
        <v>#REF!</v>
      </c>
    </row>
    <row r="1528" spans="1:18" hidden="1" x14ac:dyDescent="0.3">
      <c r="A1528" s="10">
        <v>4</v>
      </c>
      <c r="B1528" s="5" t="s">
        <v>12786</v>
      </c>
      <c r="C1528" s="6" t="s">
        <v>12787</v>
      </c>
      <c r="D1528" s="7">
        <v>44631</v>
      </c>
      <c r="E1528" s="8" t="s">
        <v>12788</v>
      </c>
      <c r="F1528" s="9">
        <v>2454715</v>
      </c>
      <c r="G1528" s="8" t="s">
        <v>11066</v>
      </c>
      <c r="H1528" s="9">
        <v>251608</v>
      </c>
      <c r="I1528" s="93">
        <v>2203107</v>
      </c>
      <c r="J1528" s="94"/>
      <c r="K1528" s="95"/>
      <c r="L1528" s="96" t="s">
        <v>10760</v>
      </c>
      <c r="M1528" s="97"/>
      <c r="N1528" t="str">
        <f t="shared" si="116"/>
        <v>01460</v>
      </c>
      <c r="O1528">
        <f t="shared" si="117"/>
        <v>1460</v>
      </c>
      <c r="P1528" s="29">
        <f t="shared" si="118"/>
        <v>2454715</v>
      </c>
      <c r="Q1528" t="e">
        <f>+VLOOKUP(O1528,'Bảng kê HĐ 2022'!N$1912:R$4434,4,0)</f>
        <v>#N/A</v>
      </c>
      <c r="R1528" t="e">
        <f>+VLOOKUP(O1528,'Hàng trả'!#REF!,2,0)</f>
        <v>#REF!</v>
      </c>
    </row>
    <row r="1529" spans="1:18" hidden="1" x14ac:dyDescent="0.3">
      <c r="A1529" s="10">
        <v>4</v>
      </c>
      <c r="B1529" s="63" t="s">
        <v>12792</v>
      </c>
      <c r="C1529" s="6" t="s">
        <v>12793</v>
      </c>
      <c r="D1529" s="7">
        <v>44621</v>
      </c>
      <c r="E1529" s="8" t="s">
        <v>10575</v>
      </c>
      <c r="F1529" s="9">
        <v>4593726</v>
      </c>
      <c r="G1529" s="8" t="s">
        <v>11066</v>
      </c>
      <c r="H1529" s="9">
        <v>470857</v>
      </c>
      <c r="I1529" s="66">
        <v>18348374</v>
      </c>
      <c r="J1529" s="67"/>
      <c r="K1529" s="68"/>
      <c r="L1529" s="75" t="s">
        <v>10767</v>
      </c>
      <c r="M1529" s="76"/>
      <c r="N1529" t="str">
        <f t="shared" si="116"/>
        <v>14910</v>
      </c>
      <c r="O1529">
        <f t="shared" si="117"/>
        <v>14910</v>
      </c>
      <c r="P1529" s="29">
        <f t="shared" si="118"/>
        <v>4593726</v>
      </c>
      <c r="Q1529" t="e">
        <f>+VLOOKUP(O1529,'Bảng kê HĐ 2022'!N$1912:R$4434,4,0)</f>
        <v>#N/A</v>
      </c>
      <c r="R1529" t="e">
        <f>+VLOOKUP(O1529,'Hàng trả'!#REF!,2,0)</f>
        <v>#REF!</v>
      </c>
    </row>
    <row r="1530" spans="1:18" hidden="1" x14ac:dyDescent="0.3">
      <c r="A1530" s="10">
        <v>4</v>
      </c>
      <c r="B1530" s="64"/>
      <c r="C1530" s="6" t="s">
        <v>12794</v>
      </c>
      <c r="D1530" s="7">
        <v>44642</v>
      </c>
      <c r="E1530" s="8" t="s">
        <v>11932</v>
      </c>
      <c r="F1530" s="9">
        <v>4071654</v>
      </c>
      <c r="G1530" s="8" t="s">
        <v>11066</v>
      </c>
      <c r="H1530" s="9">
        <v>417345</v>
      </c>
      <c r="I1530" s="69"/>
      <c r="J1530" s="70"/>
      <c r="K1530" s="71"/>
      <c r="L1530" s="77"/>
      <c r="M1530" s="78"/>
      <c r="N1530" t="str">
        <f t="shared" si="116"/>
        <v>03382</v>
      </c>
      <c r="O1530">
        <f t="shared" si="117"/>
        <v>3382</v>
      </c>
      <c r="P1530" s="29">
        <f t="shared" si="118"/>
        <v>4071654</v>
      </c>
      <c r="Q1530" t="e">
        <f>+VLOOKUP(O1530,'Bảng kê HĐ 2022'!N$1912:R$4434,4,0)</f>
        <v>#N/A</v>
      </c>
      <c r="R1530" t="e">
        <f>+VLOOKUP(O1530,'Hàng trả'!#REF!,2,0)</f>
        <v>#REF!</v>
      </c>
    </row>
    <row r="1531" spans="1:18" hidden="1" x14ac:dyDescent="0.3">
      <c r="A1531" s="10">
        <v>4</v>
      </c>
      <c r="B1531" s="64"/>
      <c r="C1531" s="6" t="s">
        <v>12795</v>
      </c>
      <c r="D1531" s="7">
        <v>44628</v>
      </c>
      <c r="E1531" s="8" t="s">
        <v>11932</v>
      </c>
      <c r="F1531" s="9">
        <v>3133161</v>
      </c>
      <c r="G1531" s="8" t="s">
        <v>11066</v>
      </c>
      <c r="H1531" s="9">
        <v>321149</v>
      </c>
      <c r="I1531" s="69"/>
      <c r="J1531" s="70"/>
      <c r="K1531" s="71"/>
      <c r="L1531" s="77"/>
      <c r="M1531" s="78"/>
      <c r="N1531" t="str">
        <f t="shared" si="116"/>
        <v>00683</v>
      </c>
      <c r="O1531">
        <f t="shared" si="117"/>
        <v>683</v>
      </c>
      <c r="P1531" s="29">
        <f t="shared" si="118"/>
        <v>3133161</v>
      </c>
      <c r="Q1531" t="e">
        <f>+VLOOKUP(O1531,'Bảng kê HĐ 2022'!N$1912:R$4434,4,0)</f>
        <v>#N/A</v>
      </c>
      <c r="R1531" t="e">
        <f>+VLOOKUP(O1531,'Hàng trả'!#REF!,2,0)</f>
        <v>#REF!</v>
      </c>
    </row>
    <row r="1532" spans="1:18" hidden="1" x14ac:dyDescent="0.3">
      <c r="A1532" s="10">
        <v>4</v>
      </c>
      <c r="B1532" s="64"/>
      <c r="C1532" s="6" t="s">
        <v>12796</v>
      </c>
      <c r="D1532" s="7">
        <v>44635</v>
      </c>
      <c r="E1532" s="8" t="s">
        <v>11932</v>
      </c>
      <c r="F1532" s="9">
        <v>4040556</v>
      </c>
      <c r="G1532" s="8" t="s">
        <v>11066</v>
      </c>
      <c r="H1532" s="9">
        <v>414157</v>
      </c>
      <c r="I1532" s="69"/>
      <c r="J1532" s="70"/>
      <c r="K1532" s="71"/>
      <c r="L1532" s="77"/>
      <c r="M1532" s="78"/>
      <c r="N1532" t="str">
        <f t="shared" si="116"/>
        <v>01868</v>
      </c>
      <c r="O1532">
        <f t="shared" si="117"/>
        <v>1868</v>
      </c>
      <c r="P1532" s="29">
        <f t="shared" si="118"/>
        <v>4040556</v>
      </c>
      <c r="Q1532" t="e">
        <f>+VLOOKUP(O1532,'Bảng kê HĐ 2022'!N$1912:R$4434,4,0)</f>
        <v>#N/A</v>
      </c>
      <c r="R1532" t="e">
        <f>+VLOOKUP(O1532,'Hàng trả'!#REF!,2,0)</f>
        <v>#REF!</v>
      </c>
    </row>
    <row r="1533" spans="1:18" hidden="1" x14ac:dyDescent="0.3">
      <c r="A1533" s="10">
        <v>4</v>
      </c>
      <c r="B1533" s="65"/>
      <c r="C1533" s="6" t="s">
        <v>12797</v>
      </c>
      <c r="D1533" s="7">
        <v>44645</v>
      </c>
      <c r="E1533" s="8" t="s">
        <v>11932</v>
      </c>
      <c r="F1533" s="9">
        <v>4604774</v>
      </c>
      <c r="G1533" s="8" t="s">
        <v>11066</v>
      </c>
      <c r="H1533" s="9">
        <v>471989</v>
      </c>
      <c r="I1533" s="72"/>
      <c r="J1533" s="73"/>
      <c r="K1533" s="74"/>
      <c r="L1533" s="79"/>
      <c r="M1533" s="80"/>
      <c r="N1533" t="str">
        <f t="shared" si="116"/>
        <v>04060</v>
      </c>
      <c r="O1533">
        <f t="shared" si="117"/>
        <v>4060</v>
      </c>
      <c r="P1533" s="29">
        <f t="shared" si="118"/>
        <v>4604774</v>
      </c>
      <c r="Q1533" t="e">
        <f>+VLOOKUP(O1533,'Bảng kê HĐ 2022'!N$1912:R$4434,4,0)</f>
        <v>#N/A</v>
      </c>
      <c r="R1533" t="e">
        <f>+VLOOKUP(O1533,'Hàng trả'!#REF!,2,0)</f>
        <v>#REF!</v>
      </c>
    </row>
    <row r="1534" spans="1:18" hidden="1" x14ac:dyDescent="0.3">
      <c r="A1534" s="10">
        <v>4</v>
      </c>
      <c r="B1534" s="63" t="s">
        <v>12798</v>
      </c>
      <c r="C1534" s="6" t="s">
        <v>12799</v>
      </c>
      <c r="D1534" s="7">
        <v>44641</v>
      </c>
      <c r="E1534" s="8" t="s">
        <v>12738</v>
      </c>
      <c r="F1534" s="9">
        <v>1581449</v>
      </c>
      <c r="G1534" s="8" t="s">
        <v>11066</v>
      </c>
      <c r="H1534" s="9">
        <v>162099</v>
      </c>
      <c r="I1534" s="66">
        <v>3081908</v>
      </c>
      <c r="J1534" s="67"/>
      <c r="K1534" s="68"/>
      <c r="L1534" s="75" t="s">
        <v>10777</v>
      </c>
      <c r="M1534" s="76"/>
      <c r="N1534" t="str">
        <f t="shared" ref="N1534:N1540" si="122">+RIGHT(C1534,4)</f>
        <v>3222</v>
      </c>
      <c r="O1534">
        <f t="shared" si="117"/>
        <v>3222</v>
      </c>
      <c r="P1534" s="29">
        <f t="shared" si="118"/>
        <v>1581449</v>
      </c>
      <c r="Q1534" t="e">
        <f>+VLOOKUP(O1534,'Bảng kê HĐ 2022'!N$1912:R$4434,4,0)</f>
        <v>#N/A</v>
      </c>
      <c r="R1534" t="e">
        <f>+VLOOKUP(O1534,'Hàng trả'!#REF!,2,0)</f>
        <v>#REF!</v>
      </c>
    </row>
    <row r="1535" spans="1:18" hidden="1" x14ac:dyDescent="0.3">
      <c r="A1535" s="10">
        <v>4</v>
      </c>
      <c r="B1535" s="65"/>
      <c r="C1535" s="6" t="s">
        <v>12800</v>
      </c>
      <c r="D1535" s="7">
        <v>44627</v>
      </c>
      <c r="E1535" s="8" t="s">
        <v>12801</v>
      </c>
      <c r="F1535" s="9">
        <v>1852432</v>
      </c>
      <c r="G1535" s="8" t="s">
        <v>11066</v>
      </c>
      <c r="H1535" s="9">
        <v>189874</v>
      </c>
      <c r="I1535" s="72"/>
      <c r="J1535" s="73"/>
      <c r="K1535" s="74"/>
      <c r="L1535" s="79"/>
      <c r="M1535" s="80"/>
      <c r="N1535" t="str">
        <f>+RIGHT(C1535,3)</f>
        <v>473</v>
      </c>
      <c r="O1535">
        <f t="shared" si="117"/>
        <v>473</v>
      </c>
      <c r="P1535" s="29">
        <f t="shared" si="118"/>
        <v>1852432</v>
      </c>
      <c r="Q1535" t="e">
        <f>+VLOOKUP(O1535,'Bảng kê HĐ 2022'!N$1912:R$4434,4,0)</f>
        <v>#N/A</v>
      </c>
      <c r="R1535" t="e">
        <f>+VLOOKUP(O1535,'Hàng trả'!#REF!,2,0)</f>
        <v>#REF!</v>
      </c>
    </row>
    <row r="1536" spans="1:18" hidden="1" x14ac:dyDescent="0.3">
      <c r="A1536" s="10">
        <v>4</v>
      </c>
      <c r="B1536" s="5" t="s">
        <v>12802</v>
      </c>
      <c r="C1536" s="6" t="s">
        <v>12803</v>
      </c>
      <c r="D1536" s="7">
        <v>44632</v>
      </c>
      <c r="E1536" s="8" t="s">
        <v>12754</v>
      </c>
      <c r="F1536" s="9">
        <v>2620933</v>
      </c>
      <c r="G1536" s="8" t="s">
        <v>11066</v>
      </c>
      <c r="H1536" s="9">
        <v>268646</v>
      </c>
      <c r="I1536" s="93">
        <v>2352287</v>
      </c>
      <c r="J1536" s="94"/>
      <c r="K1536" s="95"/>
      <c r="L1536" s="96" t="s">
        <v>10788</v>
      </c>
      <c r="M1536" s="97"/>
      <c r="N1536" t="str">
        <f t="shared" si="122"/>
        <v>1766</v>
      </c>
      <c r="O1536">
        <f t="shared" si="117"/>
        <v>1766</v>
      </c>
      <c r="P1536" s="29">
        <f t="shared" si="118"/>
        <v>2620933</v>
      </c>
      <c r="Q1536" t="e">
        <f>+VLOOKUP(O1536,'Bảng kê HĐ 2022'!N$1912:R$4434,4,0)</f>
        <v>#N/A</v>
      </c>
      <c r="R1536" t="e">
        <f>+VLOOKUP(O1536,'Hàng trả'!#REF!,2,0)</f>
        <v>#REF!</v>
      </c>
    </row>
    <row r="1537" spans="1:18" hidden="1" x14ac:dyDescent="0.3">
      <c r="A1537" s="10">
        <v>4</v>
      </c>
      <c r="B1537" s="5" t="s">
        <v>12804</v>
      </c>
      <c r="C1537" s="6" t="s">
        <v>12805</v>
      </c>
      <c r="D1537" s="7">
        <v>44639</v>
      </c>
      <c r="E1537" s="8" t="s">
        <v>12432</v>
      </c>
      <c r="F1537" s="9">
        <v>1242670</v>
      </c>
      <c r="G1537" s="8" t="s">
        <v>11066</v>
      </c>
      <c r="H1537" s="9">
        <v>127374</v>
      </c>
      <c r="I1537" s="93">
        <v>1115296</v>
      </c>
      <c r="J1537" s="94"/>
      <c r="K1537" s="95"/>
      <c r="L1537" s="96" t="s">
        <v>10797</v>
      </c>
      <c r="M1537" s="97"/>
      <c r="N1537" t="str">
        <f t="shared" si="122"/>
        <v>3043</v>
      </c>
      <c r="O1537">
        <f t="shared" si="117"/>
        <v>3043</v>
      </c>
      <c r="P1537" s="29">
        <f t="shared" si="118"/>
        <v>1242670</v>
      </c>
      <c r="Q1537" t="e">
        <f>+VLOOKUP(O1537,'Bảng kê HĐ 2022'!N$1912:R$4434,4,0)</f>
        <v>#N/A</v>
      </c>
      <c r="R1537" t="e">
        <f>+VLOOKUP(O1537,'Hàng trả'!#REF!,2,0)</f>
        <v>#REF!</v>
      </c>
    </row>
    <row r="1538" spans="1:18" hidden="1" x14ac:dyDescent="0.3">
      <c r="A1538" s="10">
        <v>4</v>
      </c>
      <c r="B1538" s="63" t="s">
        <v>12806</v>
      </c>
      <c r="C1538" s="6" t="s">
        <v>12807</v>
      </c>
      <c r="D1538" s="7">
        <v>44650</v>
      </c>
      <c r="E1538" s="8" t="s">
        <v>12808</v>
      </c>
      <c r="F1538" s="9">
        <v>6180943</v>
      </c>
      <c r="G1538" s="8" t="s">
        <v>11066</v>
      </c>
      <c r="H1538" s="9">
        <v>633547</v>
      </c>
      <c r="I1538" s="66">
        <v>22724915</v>
      </c>
      <c r="J1538" s="67"/>
      <c r="K1538" s="68"/>
      <c r="L1538" s="75" t="s">
        <v>10803</v>
      </c>
      <c r="M1538" s="76"/>
      <c r="N1538" t="str">
        <f t="shared" si="122"/>
        <v>4693</v>
      </c>
      <c r="O1538">
        <f t="shared" si="117"/>
        <v>4693</v>
      </c>
      <c r="P1538" s="29">
        <f t="shared" si="118"/>
        <v>6180943</v>
      </c>
      <c r="Q1538" t="e">
        <f>+VLOOKUP(O1538,'Bảng kê HĐ 2022'!N$1912:R$4434,4,0)</f>
        <v>#N/A</v>
      </c>
      <c r="R1538" t="e">
        <f>+VLOOKUP(O1538,'Hàng trả'!#REF!,2,0)</f>
        <v>#REF!</v>
      </c>
    </row>
    <row r="1539" spans="1:18" hidden="1" x14ac:dyDescent="0.3">
      <c r="A1539" s="10">
        <v>4</v>
      </c>
      <c r="B1539" s="64"/>
      <c r="C1539" s="6" t="s">
        <v>12809</v>
      </c>
      <c r="D1539" s="7">
        <v>44636</v>
      </c>
      <c r="E1539" s="8" t="s">
        <v>12738</v>
      </c>
      <c r="F1539" s="9">
        <v>9516658</v>
      </c>
      <c r="G1539" s="8" t="s">
        <v>11066</v>
      </c>
      <c r="H1539" s="9">
        <v>975457</v>
      </c>
      <c r="I1539" s="69"/>
      <c r="J1539" s="70"/>
      <c r="K1539" s="71"/>
      <c r="L1539" s="77"/>
      <c r="M1539" s="78"/>
      <c r="N1539" t="str">
        <f t="shared" si="122"/>
        <v>2167</v>
      </c>
      <c r="O1539">
        <f t="shared" si="117"/>
        <v>2167</v>
      </c>
      <c r="P1539" s="29">
        <f t="shared" si="118"/>
        <v>9516658</v>
      </c>
      <c r="Q1539" t="e">
        <f>+VLOOKUP(O1539,'Bảng kê HĐ 2022'!N$1912:R$4434,4,0)</f>
        <v>#N/A</v>
      </c>
      <c r="R1539" t="e">
        <f>+VLOOKUP(O1539,'Hàng trả'!#REF!,2,0)</f>
        <v>#REF!</v>
      </c>
    </row>
    <row r="1540" spans="1:18" hidden="1" x14ac:dyDescent="0.3">
      <c r="A1540" s="10">
        <v>4</v>
      </c>
      <c r="B1540" s="64"/>
      <c r="C1540" s="6" t="s">
        <v>12810</v>
      </c>
      <c r="D1540" s="7">
        <v>44643</v>
      </c>
      <c r="E1540" s="8" t="s">
        <v>12738</v>
      </c>
      <c r="F1540" s="9">
        <v>4386722</v>
      </c>
      <c r="G1540" s="8" t="s">
        <v>11066</v>
      </c>
      <c r="H1540" s="9">
        <v>449639</v>
      </c>
      <c r="I1540" s="69"/>
      <c r="J1540" s="70"/>
      <c r="K1540" s="71"/>
      <c r="L1540" s="77"/>
      <c r="M1540" s="78"/>
      <c r="N1540" t="str">
        <f t="shared" si="122"/>
        <v>3492</v>
      </c>
      <c r="O1540">
        <f t="shared" si="117"/>
        <v>3492</v>
      </c>
      <c r="P1540" s="29">
        <f t="shared" si="118"/>
        <v>4386722</v>
      </c>
      <c r="Q1540" t="e">
        <f>+VLOOKUP(O1540,'Bảng kê HĐ 2022'!N$1912:R$4434,4,0)</f>
        <v>#N/A</v>
      </c>
      <c r="R1540" t="e">
        <f>+VLOOKUP(O1540,'Hàng trả'!#REF!,2,0)</f>
        <v>#REF!</v>
      </c>
    </row>
    <row r="1541" spans="1:18" hidden="1" x14ac:dyDescent="0.3">
      <c r="A1541" s="10">
        <v>4</v>
      </c>
      <c r="B1541" s="64"/>
      <c r="C1541" s="6" t="s">
        <v>12811</v>
      </c>
      <c r="D1541" s="7">
        <v>44629</v>
      </c>
      <c r="E1541" s="8" t="s">
        <v>12808</v>
      </c>
      <c r="F1541" s="9">
        <v>3531363</v>
      </c>
      <c r="G1541" s="8" t="s">
        <v>11066</v>
      </c>
      <c r="H1541" s="9">
        <v>361965</v>
      </c>
      <c r="I1541" s="69"/>
      <c r="J1541" s="70"/>
      <c r="K1541" s="71"/>
      <c r="L1541" s="77"/>
      <c r="M1541" s="78"/>
      <c r="N1541" t="str">
        <f>+RIGHT(C1541,3)</f>
        <v>932</v>
      </c>
      <c r="O1541">
        <f t="shared" si="117"/>
        <v>932</v>
      </c>
      <c r="P1541" s="29">
        <f t="shared" si="118"/>
        <v>3531363</v>
      </c>
      <c r="Q1541" t="e">
        <f>+VLOOKUP(O1541,'Bảng kê HĐ 2022'!N$1912:R$4434,4,0)</f>
        <v>#N/A</v>
      </c>
      <c r="R1541" t="e">
        <f>+VLOOKUP(O1541,'Hàng trả'!#REF!,2,0)</f>
        <v>#REF!</v>
      </c>
    </row>
    <row r="1542" spans="1:18" hidden="1" x14ac:dyDescent="0.3">
      <c r="A1542" s="10">
        <v>4</v>
      </c>
      <c r="B1542" s="65"/>
      <c r="C1542" s="6" t="s">
        <v>12812</v>
      </c>
      <c r="D1542" s="7">
        <v>44622</v>
      </c>
      <c r="E1542" s="8" t="s">
        <v>10464</v>
      </c>
      <c r="F1542" s="9">
        <v>1704553</v>
      </c>
      <c r="G1542" s="8" t="s">
        <v>11066</v>
      </c>
      <c r="H1542" s="9">
        <v>174717</v>
      </c>
      <c r="I1542" s="72"/>
      <c r="J1542" s="73"/>
      <c r="K1542" s="74"/>
      <c r="L1542" s="79"/>
      <c r="M1542" s="80"/>
      <c r="N1542" t="str">
        <f t="shared" si="116"/>
        <v>15032</v>
      </c>
      <c r="O1542">
        <f t="shared" si="117"/>
        <v>15032</v>
      </c>
      <c r="P1542" s="29">
        <f t="shared" si="118"/>
        <v>1704553</v>
      </c>
      <c r="Q1542" t="e">
        <f>+VLOOKUP(O1542,'Bảng kê HĐ 2022'!N$1912:R$4434,4,0)</f>
        <v>#N/A</v>
      </c>
      <c r="R1542" t="e">
        <f>+VLOOKUP(O1542,'Hàng trả'!#REF!,2,0)</f>
        <v>#REF!</v>
      </c>
    </row>
    <row r="1543" spans="1:18" hidden="1" x14ac:dyDescent="0.3">
      <c r="A1543" s="10">
        <v>4</v>
      </c>
      <c r="B1543" s="5" t="s">
        <v>12825</v>
      </c>
      <c r="C1543" s="6" t="s">
        <v>12826</v>
      </c>
      <c r="D1543" s="7">
        <v>44643</v>
      </c>
      <c r="E1543" s="8" t="s">
        <v>12827</v>
      </c>
      <c r="F1543" s="9">
        <v>565824</v>
      </c>
      <c r="G1543" s="8" t="s">
        <v>11066</v>
      </c>
      <c r="H1543" s="9">
        <v>57997</v>
      </c>
      <c r="I1543" s="93">
        <v>507827</v>
      </c>
      <c r="J1543" s="94"/>
      <c r="K1543" s="95"/>
      <c r="L1543" s="96" t="s">
        <v>10811</v>
      </c>
      <c r="M1543" s="97"/>
      <c r="N1543" t="str">
        <f>+RIGHT(C1543,4)</f>
        <v>3493</v>
      </c>
      <c r="O1543">
        <f t="shared" si="117"/>
        <v>3493</v>
      </c>
      <c r="P1543" s="29">
        <f t="shared" si="118"/>
        <v>565824</v>
      </c>
      <c r="Q1543" t="e">
        <f>+VLOOKUP(O1543,'Bảng kê HĐ 2022'!N$1912:R$4434,4,0)</f>
        <v>#N/A</v>
      </c>
      <c r="R1543" t="e">
        <f>+VLOOKUP(O1543,'Hàng trả'!#REF!,2,0)</f>
        <v>#REF!</v>
      </c>
    </row>
    <row r="1544" spans="1:18" hidden="1" x14ac:dyDescent="0.3">
      <c r="A1544" s="10">
        <v>4</v>
      </c>
      <c r="B1544" s="63" t="s">
        <v>12828</v>
      </c>
      <c r="C1544" s="6" t="s">
        <v>12829</v>
      </c>
      <c r="D1544" s="7">
        <v>44642</v>
      </c>
      <c r="E1544" s="8" t="s">
        <v>12432</v>
      </c>
      <c r="F1544" s="9">
        <v>1595954</v>
      </c>
      <c r="G1544" s="8" t="s">
        <v>11066</v>
      </c>
      <c r="H1544" s="9">
        <v>163585</v>
      </c>
      <c r="I1544" s="66">
        <v>2326495</v>
      </c>
      <c r="J1544" s="67"/>
      <c r="K1544" s="68"/>
      <c r="L1544" s="75" t="s">
        <v>10816</v>
      </c>
      <c r="M1544" s="76"/>
      <c r="N1544" t="str">
        <f t="shared" si="116"/>
        <v>03244</v>
      </c>
      <c r="O1544">
        <f t="shared" si="117"/>
        <v>3244</v>
      </c>
      <c r="P1544" s="29">
        <f t="shared" si="118"/>
        <v>1595954</v>
      </c>
      <c r="Q1544" t="e">
        <f>+VLOOKUP(O1544,'Bảng kê HĐ 2022'!N$1912:R$4434,4,0)</f>
        <v>#N/A</v>
      </c>
      <c r="R1544" t="e">
        <f>+VLOOKUP(O1544,'Hàng trả'!#REF!,2,0)</f>
        <v>#REF!</v>
      </c>
    </row>
    <row r="1545" spans="1:18" hidden="1" x14ac:dyDescent="0.3">
      <c r="A1545" s="10">
        <v>4</v>
      </c>
      <c r="B1545" s="65"/>
      <c r="C1545" s="6" t="s">
        <v>12830</v>
      </c>
      <c r="D1545" s="7">
        <v>44629</v>
      </c>
      <c r="E1545" s="8" t="s">
        <v>12432</v>
      </c>
      <c r="F1545" s="9">
        <v>996241</v>
      </c>
      <c r="G1545" s="8" t="s">
        <v>11066</v>
      </c>
      <c r="H1545" s="9">
        <v>102115</v>
      </c>
      <c r="I1545" s="72"/>
      <c r="J1545" s="73"/>
      <c r="K1545" s="74"/>
      <c r="L1545" s="79"/>
      <c r="M1545" s="80"/>
      <c r="N1545" t="str">
        <f t="shared" ref="N1545:N1608" si="123">+RIGHT(C1545,5)</f>
        <v>00907</v>
      </c>
      <c r="O1545">
        <f t="shared" ref="O1545:O1608" si="124">+N1545*1</f>
        <v>907</v>
      </c>
      <c r="P1545" s="29">
        <f t="shared" ref="P1545:P1608" si="125">+F1545</f>
        <v>996241</v>
      </c>
      <c r="Q1545" t="e">
        <f>+VLOOKUP(O1545,'Bảng kê HĐ 2022'!N$1912:R$4434,4,0)</f>
        <v>#N/A</v>
      </c>
      <c r="R1545" t="e">
        <f>+VLOOKUP(O1545,'Hàng trả'!#REF!,2,0)</f>
        <v>#REF!</v>
      </c>
    </row>
    <row r="1546" spans="1:18" hidden="1" x14ac:dyDescent="0.3">
      <c r="A1546" s="10">
        <v>4</v>
      </c>
      <c r="B1546" s="63" t="s">
        <v>12834</v>
      </c>
      <c r="C1546" s="6" t="s">
        <v>12835</v>
      </c>
      <c r="D1546" s="7">
        <v>44634</v>
      </c>
      <c r="E1546" s="8" t="s">
        <v>12436</v>
      </c>
      <c r="F1546" s="9">
        <v>756355</v>
      </c>
      <c r="G1546" s="8" t="s">
        <v>11066</v>
      </c>
      <c r="H1546" s="9">
        <v>77526</v>
      </c>
      <c r="I1546" s="66">
        <v>1794125</v>
      </c>
      <c r="J1546" s="67"/>
      <c r="K1546" s="68"/>
      <c r="L1546" s="75" t="s">
        <v>10821</v>
      </c>
      <c r="M1546" s="76"/>
      <c r="N1546" t="str">
        <f>+RIGHT(C1546,4)</f>
        <v>1809</v>
      </c>
      <c r="O1546">
        <f t="shared" si="124"/>
        <v>1809</v>
      </c>
      <c r="P1546" s="29">
        <f t="shared" si="125"/>
        <v>756355</v>
      </c>
      <c r="Q1546" t="e">
        <f>+VLOOKUP(O1546,'Bảng kê HĐ 2022'!N$1912:R$4434,4,0)</f>
        <v>#N/A</v>
      </c>
      <c r="R1546" t="e">
        <f>+VLOOKUP(O1546,'Hàng trả'!#REF!,2,0)</f>
        <v>#REF!</v>
      </c>
    </row>
    <row r="1547" spans="1:18" hidden="1" x14ac:dyDescent="0.3">
      <c r="A1547" s="10">
        <v>4</v>
      </c>
      <c r="B1547" s="65"/>
      <c r="C1547" s="6" t="s">
        <v>12836</v>
      </c>
      <c r="D1547" s="7">
        <v>44621</v>
      </c>
      <c r="E1547" s="8" t="s">
        <v>10174</v>
      </c>
      <c r="F1547" s="9">
        <v>1242670</v>
      </c>
      <c r="G1547" s="8" t="s">
        <v>11066</v>
      </c>
      <c r="H1547" s="9">
        <v>127374</v>
      </c>
      <c r="I1547" s="72"/>
      <c r="J1547" s="73"/>
      <c r="K1547" s="74"/>
      <c r="L1547" s="79"/>
      <c r="M1547" s="80"/>
      <c r="N1547" t="str">
        <f t="shared" si="123"/>
        <v>14364</v>
      </c>
      <c r="O1547">
        <f t="shared" si="124"/>
        <v>14364</v>
      </c>
      <c r="P1547" s="29">
        <f t="shared" si="125"/>
        <v>1242670</v>
      </c>
      <c r="Q1547" t="e">
        <f>+VLOOKUP(O1547,'Bảng kê HĐ 2022'!N$1912:R$4434,4,0)</f>
        <v>#N/A</v>
      </c>
      <c r="R1547" t="e">
        <f>+VLOOKUP(O1547,'Hàng trả'!#REF!,2,0)</f>
        <v>#REF!</v>
      </c>
    </row>
    <row r="1548" spans="1:18" hidden="1" x14ac:dyDescent="0.3">
      <c r="A1548" s="10">
        <v>4</v>
      </c>
      <c r="B1548" s="63" t="s">
        <v>12840</v>
      </c>
      <c r="C1548" s="6" t="s">
        <v>12841</v>
      </c>
      <c r="D1548" s="7">
        <v>44636</v>
      </c>
      <c r="E1548" s="8" t="s">
        <v>12842</v>
      </c>
      <c r="F1548" s="9">
        <v>2592194</v>
      </c>
      <c r="G1548" s="8" t="s">
        <v>11066</v>
      </c>
      <c r="H1548" s="9">
        <v>265700</v>
      </c>
      <c r="I1548" s="66">
        <v>5149459</v>
      </c>
      <c r="J1548" s="67"/>
      <c r="K1548" s="68"/>
      <c r="L1548" s="75" t="s">
        <v>10828</v>
      </c>
      <c r="M1548" s="76"/>
      <c r="N1548" t="str">
        <f t="shared" ref="N1548:N1549" si="126">+RIGHT(C1548,4)</f>
        <v>2169</v>
      </c>
      <c r="O1548">
        <f t="shared" si="124"/>
        <v>2169</v>
      </c>
      <c r="P1548" s="29">
        <f t="shared" si="125"/>
        <v>2592194</v>
      </c>
      <c r="Q1548" t="e">
        <f>+VLOOKUP(O1548,'Bảng kê HĐ 2022'!N$1912:R$4434,4,0)</f>
        <v>#N/A</v>
      </c>
      <c r="R1548" t="e">
        <f>+VLOOKUP(O1548,'Hàng trả'!#REF!,2,0)</f>
        <v>#REF!</v>
      </c>
    </row>
    <row r="1549" spans="1:18" hidden="1" x14ac:dyDescent="0.3">
      <c r="A1549" s="10">
        <v>4</v>
      </c>
      <c r="B1549" s="64"/>
      <c r="C1549" s="6" t="s">
        <v>12843</v>
      </c>
      <c r="D1549" s="7">
        <v>44643</v>
      </c>
      <c r="E1549" s="8" t="s">
        <v>12842</v>
      </c>
      <c r="F1549" s="9">
        <v>1152883</v>
      </c>
      <c r="G1549" s="8" t="s">
        <v>11066</v>
      </c>
      <c r="H1549" s="9">
        <v>118171</v>
      </c>
      <c r="I1549" s="69"/>
      <c r="J1549" s="70"/>
      <c r="K1549" s="71"/>
      <c r="L1549" s="77"/>
      <c r="M1549" s="78"/>
      <c r="N1549" t="str">
        <f t="shared" si="126"/>
        <v>3489</v>
      </c>
      <c r="O1549">
        <f t="shared" si="124"/>
        <v>3489</v>
      </c>
      <c r="P1549" s="29">
        <f t="shared" si="125"/>
        <v>1152883</v>
      </c>
      <c r="Q1549" t="e">
        <f>+VLOOKUP(O1549,'Bảng kê HĐ 2022'!N$1912:R$4434,4,0)</f>
        <v>#N/A</v>
      </c>
      <c r="R1549" t="e">
        <f>+VLOOKUP(O1549,'Hàng trả'!#REF!,2,0)</f>
        <v>#REF!</v>
      </c>
    </row>
    <row r="1550" spans="1:18" hidden="1" x14ac:dyDescent="0.3">
      <c r="A1550" s="10">
        <v>4</v>
      </c>
      <c r="B1550" s="65"/>
      <c r="C1550" s="6" t="s">
        <v>12844</v>
      </c>
      <c r="D1550" s="7">
        <v>44629</v>
      </c>
      <c r="E1550" s="8" t="s">
        <v>12842</v>
      </c>
      <c r="F1550" s="9">
        <v>1992482</v>
      </c>
      <c r="G1550" s="8" t="s">
        <v>11066</v>
      </c>
      <c r="H1550" s="9">
        <v>204229</v>
      </c>
      <c r="I1550" s="72"/>
      <c r="J1550" s="73"/>
      <c r="K1550" s="74"/>
      <c r="L1550" s="79"/>
      <c r="M1550" s="80"/>
      <c r="N1550" t="str">
        <f>+RIGHT(C1550,3)</f>
        <v>934</v>
      </c>
      <c r="O1550">
        <f t="shared" si="124"/>
        <v>934</v>
      </c>
      <c r="P1550" s="29">
        <f t="shared" si="125"/>
        <v>1992482</v>
      </c>
      <c r="Q1550" t="e">
        <f>+VLOOKUP(O1550,'Bảng kê HĐ 2022'!N$1912:R$4434,4,0)</f>
        <v>#N/A</v>
      </c>
      <c r="R1550" t="e">
        <f>+VLOOKUP(O1550,'Hàng trả'!#REF!,2,0)</f>
        <v>#REF!</v>
      </c>
    </row>
    <row r="1551" spans="1:18" hidden="1" x14ac:dyDescent="0.3">
      <c r="A1551" s="10">
        <v>4</v>
      </c>
      <c r="B1551" s="5" t="s">
        <v>12845</v>
      </c>
      <c r="C1551" s="6" t="s">
        <v>12846</v>
      </c>
      <c r="D1551" s="7">
        <v>44627</v>
      </c>
      <c r="E1551" s="8" t="s">
        <v>12847</v>
      </c>
      <c r="F1551" s="9">
        <v>1222673</v>
      </c>
      <c r="G1551" s="8" t="s">
        <v>11066</v>
      </c>
      <c r="H1551" s="9">
        <v>125324</v>
      </c>
      <c r="I1551" s="93">
        <v>1097349</v>
      </c>
      <c r="J1551" s="94"/>
      <c r="K1551" s="95"/>
      <c r="L1551" s="96" t="s">
        <v>10841</v>
      </c>
      <c r="M1551" s="97"/>
      <c r="N1551" t="str">
        <f t="shared" si="123"/>
        <v>00472</v>
      </c>
      <c r="O1551">
        <f t="shared" si="124"/>
        <v>472</v>
      </c>
      <c r="P1551" s="29">
        <f t="shared" si="125"/>
        <v>1222673</v>
      </c>
      <c r="Q1551" t="e">
        <f>+VLOOKUP(O1551,'Bảng kê HĐ 2022'!N$1912:R$4434,4,0)</f>
        <v>#N/A</v>
      </c>
      <c r="R1551" t="e">
        <f>+VLOOKUP(O1551,'Hàng trả'!#REF!,2,0)</f>
        <v>#REF!</v>
      </c>
    </row>
    <row r="1552" spans="1:18" hidden="1" x14ac:dyDescent="0.3">
      <c r="A1552" s="10">
        <v>4</v>
      </c>
      <c r="B1552" s="5" t="s">
        <v>12852</v>
      </c>
      <c r="C1552" s="6" t="s">
        <v>12853</v>
      </c>
      <c r="D1552" s="7">
        <v>44609</v>
      </c>
      <c r="E1552" s="8" t="s">
        <v>10544</v>
      </c>
      <c r="F1552" s="9">
        <v>870696</v>
      </c>
      <c r="G1552" s="8" t="s">
        <v>11066</v>
      </c>
      <c r="H1552" s="9">
        <v>89246</v>
      </c>
      <c r="I1552" s="93">
        <v>781450</v>
      </c>
      <c r="J1552" s="94"/>
      <c r="K1552" s="95"/>
      <c r="L1552" s="96" t="s">
        <v>10844</v>
      </c>
      <c r="M1552" s="97"/>
      <c r="N1552" t="str">
        <f t="shared" si="123"/>
        <v>12846</v>
      </c>
      <c r="O1552">
        <f t="shared" si="124"/>
        <v>12846</v>
      </c>
      <c r="P1552" s="29">
        <f t="shared" si="125"/>
        <v>870696</v>
      </c>
      <c r="Q1552" t="e">
        <f>+VLOOKUP(O1552,'Bảng kê HĐ 2022'!N$1912:R$4434,4,0)</f>
        <v>#N/A</v>
      </c>
      <c r="R1552" t="e">
        <f>+VLOOKUP(O1552,'Hàng trả'!#REF!,2,0)</f>
        <v>#REF!</v>
      </c>
    </row>
    <row r="1553" spans="1:18" hidden="1" x14ac:dyDescent="0.3">
      <c r="A1553" s="10">
        <v>4</v>
      </c>
      <c r="B1553" s="63" t="s">
        <v>12854</v>
      </c>
      <c r="C1553" s="6" t="s">
        <v>12855</v>
      </c>
      <c r="D1553" s="7">
        <v>44645</v>
      </c>
      <c r="E1553" s="8" t="s">
        <v>12432</v>
      </c>
      <c r="F1553" s="9">
        <v>1996904</v>
      </c>
      <c r="G1553" s="8" t="s">
        <v>11066</v>
      </c>
      <c r="H1553" s="9">
        <v>204683</v>
      </c>
      <c r="I1553" s="66">
        <v>6569135</v>
      </c>
      <c r="J1553" s="67"/>
      <c r="K1553" s="68"/>
      <c r="L1553" s="75" t="s">
        <v>10844</v>
      </c>
      <c r="M1553" s="76"/>
      <c r="N1553" t="str">
        <f t="shared" si="123"/>
        <v>03826</v>
      </c>
      <c r="O1553">
        <f t="shared" si="124"/>
        <v>3826</v>
      </c>
      <c r="P1553" s="29">
        <f t="shared" si="125"/>
        <v>1996904</v>
      </c>
      <c r="Q1553" t="e">
        <f>+VLOOKUP(O1553,'Bảng kê HĐ 2022'!N$1912:R$4434,4,0)</f>
        <v>#N/A</v>
      </c>
      <c r="R1553" t="e">
        <f>+VLOOKUP(O1553,'Hàng trả'!#REF!,2,0)</f>
        <v>#REF!</v>
      </c>
    </row>
    <row r="1554" spans="1:18" hidden="1" x14ac:dyDescent="0.3">
      <c r="A1554" s="10">
        <v>4</v>
      </c>
      <c r="B1554" s="64"/>
      <c r="C1554" s="6" t="s">
        <v>12856</v>
      </c>
      <c r="D1554" s="7">
        <v>44638</v>
      </c>
      <c r="E1554" s="8" t="s">
        <v>12432</v>
      </c>
      <c r="F1554" s="9">
        <v>2961560</v>
      </c>
      <c r="G1554" s="8" t="s">
        <v>11066</v>
      </c>
      <c r="H1554" s="9">
        <v>303560</v>
      </c>
      <c r="I1554" s="69"/>
      <c r="J1554" s="70"/>
      <c r="K1554" s="71"/>
      <c r="L1554" s="77"/>
      <c r="M1554" s="78"/>
      <c r="N1554" t="str">
        <f t="shared" si="123"/>
        <v>02801</v>
      </c>
      <c r="O1554">
        <f t="shared" si="124"/>
        <v>2801</v>
      </c>
      <c r="P1554" s="29">
        <f t="shared" si="125"/>
        <v>2961560</v>
      </c>
      <c r="Q1554" t="e">
        <f>+VLOOKUP(O1554,'Bảng kê HĐ 2022'!N$1912:R$4434,4,0)</f>
        <v>#N/A</v>
      </c>
      <c r="R1554" t="e">
        <f>+VLOOKUP(O1554,'Hàng trả'!#REF!,2,0)</f>
        <v>#REF!</v>
      </c>
    </row>
    <row r="1555" spans="1:18" hidden="1" x14ac:dyDescent="0.3">
      <c r="A1555" s="10">
        <v>4</v>
      </c>
      <c r="B1555" s="65"/>
      <c r="C1555" s="6" t="s">
        <v>12857</v>
      </c>
      <c r="D1555" s="7">
        <v>44621</v>
      </c>
      <c r="E1555" s="8" t="s">
        <v>10464</v>
      </c>
      <c r="F1555" s="9">
        <v>2360907</v>
      </c>
      <c r="G1555" s="8" t="s">
        <v>11066</v>
      </c>
      <c r="H1555" s="9">
        <v>241993</v>
      </c>
      <c r="I1555" s="72"/>
      <c r="J1555" s="73"/>
      <c r="K1555" s="74"/>
      <c r="L1555" s="79"/>
      <c r="M1555" s="80"/>
      <c r="N1555" t="str">
        <f t="shared" si="123"/>
        <v>14935</v>
      </c>
      <c r="O1555">
        <f t="shared" si="124"/>
        <v>14935</v>
      </c>
      <c r="P1555" s="29">
        <f t="shared" si="125"/>
        <v>2360907</v>
      </c>
      <c r="Q1555" t="e">
        <f>+VLOOKUP(O1555,'Bảng kê HĐ 2022'!N$1912:R$4434,4,0)</f>
        <v>#N/A</v>
      </c>
      <c r="R1555" t="e">
        <f>+VLOOKUP(O1555,'Hàng trả'!#REF!,2,0)</f>
        <v>#REF!</v>
      </c>
    </row>
    <row r="1556" spans="1:18" hidden="1" x14ac:dyDescent="0.3">
      <c r="A1556" s="10">
        <v>4</v>
      </c>
      <c r="B1556" s="63" t="s">
        <v>12867</v>
      </c>
      <c r="C1556" s="6" t="s">
        <v>12868</v>
      </c>
      <c r="D1556" s="7">
        <v>44642</v>
      </c>
      <c r="E1556" s="8" t="s">
        <v>12432</v>
      </c>
      <c r="F1556" s="9">
        <v>5812841</v>
      </c>
      <c r="G1556" s="8" t="s">
        <v>11066</v>
      </c>
      <c r="H1556" s="9">
        <v>595816</v>
      </c>
      <c r="I1556" s="66">
        <v>8645798</v>
      </c>
      <c r="J1556" s="67"/>
      <c r="K1556" s="68"/>
      <c r="L1556" s="75" t="s">
        <v>10848</v>
      </c>
      <c r="M1556" s="76"/>
      <c r="N1556" t="str">
        <f t="shared" si="123"/>
        <v>03242</v>
      </c>
      <c r="O1556">
        <f t="shared" si="124"/>
        <v>3242</v>
      </c>
      <c r="P1556" s="29">
        <f t="shared" si="125"/>
        <v>5812841</v>
      </c>
      <c r="Q1556" t="e">
        <f>+VLOOKUP(O1556,'Bảng kê HĐ 2022'!N$1912:R$4434,4,0)</f>
        <v>#N/A</v>
      </c>
      <c r="R1556" t="e">
        <f>+VLOOKUP(O1556,'Hàng trả'!#REF!,2,0)</f>
        <v>#REF!</v>
      </c>
    </row>
    <row r="1557" spans="1:18" hidden="1" x14ac:dyDescent="0.3">
      <c r="A1557" s="10">
        <v>4</v>
      </c>
      <c r="B1557" s="65"/>
      <c r="C1557" s="6" t="s">
        <v>12869</v>
      </c>
      <c r="D1557" s="7">
        <v>44628</v>
      </c>
      <c r="E1557" s="8" t="s">
        <v>12432</v>
      </c>
      <c r="F1557" s="9">
        <v>3820360</v>
      </c>
      <c r="G1557" s="8" t="s">
        <v>11066</v>
      </c>
      <c r="H1557" s="9">
        <v>391587</v>
      </c>
      <c r="I1557" s="72"/>
      <c r="J1557" s="73"/>
      <c r="K1557" s="74"/>
      <c r="L1557" s="79"/>
      <c r="M1557" s="80"/>
      <c r="N1557" t="str">
        <f t="shared" si="123"/>
        <v>00663</v>
      </c>
      <c r="O1557">
        <f t="shared" si="124"/>
        <v>663</v>
      </c>
      <c r="P1557" s="29">
        <f t="shared" si="125"/>
        <v>3820360</v>
      </c>
      <c r="Q1557" t="e">
        <f>+VLOOKUP(O1557,'Bảng kê HĐ 2022'!N$1912:R$4434,4,0)</f>
        <v>#N/A</v>
      </c>
      <c r="R1557" t="e">
        <f>+VLOOKUP(O1557,'Hàng trả'!#REF!,2,0)</f>
        <v>#REF!</v>
      </c>
    </row>
    <row r="1558" spans="1:18" hidden="1" x14ac:dyDescent="0.3">
      <c r="A1558" s="10">
        <v>4</v>
      </c>
      <c r="B1558" s="63" t="s">
        <v>12870</v>
      </c>
      <c r="C1558" s="6" t="s">
        <v>12871</v>
      </c>
      <c r="D1558" s="7">
        <v>44621</v>
      </c>
      <c r="E1558" s="8" t="s">
        <v>12872</v>
      </c>
      <c r="F1558" s="9">
        <v>2078968</v>
      </c>
      <c r="G1558" s="8" t="s">
        <v>11066</v>
      </c>
      <c r="H1558" s="9">
        <v>213094</v>
      </c>
      <c r="I1558" s="66">
        <v>5597621</v>
      </c>
      <c r="J1558" s="67"/>
      <c r="K1558" s="68"/>
      <c r="L1558" s="75" t="s">
        <v>10855</v>
      </c>
      <c r="M1558" s="76"/>
      <c r="N1558" t="str">
        <f t="shared" si="123"/>
        <v>14906</v>
      </c>
      <c r="O1558">
        <f t="shared" si="124"/>
        <v>14906</v>
      </c>
      <c r="P1558" s="29">
        <f t="shared" si="125"/>
        <v>2078968</v>
      </c>
      <c r="Q1558" t="e">
        <f>+VLOOKUP(O1558,'Bảng kê HĐ 2022'!N$1912:R$4434,4,0)</f>
        <v>#N/A</v>
      </c>
      <c r="R1558" t="e">
        <f>+VLOOKUP(O1558,'Hàng trả'!#REF!,2,0)</f>
        <v>#REF!</v>
      </c>
    </row>
    <row r="1559" spans="1:18" hidden="1" x14ac:dyDescent="0.3">
      <c r="A1559" s="10">
        <v>4</v>
      </c>
      <c r="B1559" s="64"/>
      <c r="C1559" s="6" t="s">
        <v>12873</v>
      </c>
      <c r="D1559" s="7">
        <v>44642</v>
      </c>
      <c r="E1559" s="8" t="s">
        <v>12874</v>
      </c>
      <c r="F1559" s="9">
        <v>2078968</v>
      </c>
      <c r="G1559" s="8" t="s">
        <v>11066</v>
      </c>
      <c r="H1559" s="9">
        <v>213094</v>
      </c>
      <c r="I1559" s="69"/>
      <c r="J1559" s="70"/>
      <c r="K1559" s="71"/>
      <c r="L1559" s="77"/>
      <c r="M1559" s="78"/>
      <c r="N1559" t="str">
        <f t="shared" si="123"/>
        <v>03380</v>
      </c>
      <c r="O1559">
        <f t="shared" si="124"/>
        <v>3380</v>
      </c>
      <c r="P1559" s="29">
        <f t="shared" si="125"/>
        <v>2078968</v>
      </c>
      <c r="Q1559" t="e">
        <f>+VLOOKUP(O1559,'Bảng kê HĐ 2022'!N$1912:R$4434,4,0)</f>
        <v>#N/A</v>
      </c>
      <c r="R1559" t="e">
        <f>+VLOOKUP(O1559,'Hàng trả'!#REF!,2,0)</f>
        <v>#REF!</v>
      </c>
    </row>
    <row r="1560" spans="1:18" hidden="1" x14ac:dyDescent="0.3">
      <c r="A1560" s="10">
        <v>4</v>
      </c>
      <c r="B1560" s="65"/>
      <c r="C1560" s="6" t="s">
        <v>12875</v>
      </c>
      <c r="D1560" s="7">
        <v>44628</v>
      </c>
      <c r="E1560" s="8" t="s">
        <v>12876</v>
      </c>
      <c r="F1560" s="9">
        <v>2078968</v>
      </c>
      <c r="G1560" s="8" t="s">
        <v>11066</v>
      </c>
      <c r="H1560" s="9">
        <v>213094</v>
      </c>
      <c r="I1560" s="72"/>
      <c r="J1560" s="73"/>
      <c r="K1560" s="74"/>
      <c r="L1560" s="79"/>
      <c r="M1560" s="80"/>
      <c r="N1560" t="str">
        <f t="shared" si="123"/>
        <v>00688</v>
      </c>
      <c r="O1560">
        <f t="shared" si="124"/>
        <v>688</v>
      </c>
      <c r="P1560" s="29">
        <f t="shared" si="125"/>
        <v>2078968</v>
      </c>
      <c r="Q1560" t="e">
        <f>+VLOOKUP(O1560,'Bảng kê HĐ 2022'!N$1912:R$4434,4,0)</f>
        <v>#N/A</v>
      </c>
      <c r="R1560" t="e">
        <f>+VLOOKUP(O1560,'Hàng trả'!#REF!,2,0)</f>
        <v>#REF!</v>
      </c>
    </row>
    <row r="1561" spans="1:18" hidden="1" x14ac:dyDescent="0.3">
      <c r="A1561" s="10">
        <v>4</v>
      </c>
      <c r="B1561" s="63" t="s">
        <v>12877</v>
      </c>
      <c r="C1561" s="6" t="s">
        <v>12878</v>
      </c>
      <c r="D1561" s="7">
        <v>44628</v>
      </c>
      <c r="E1561" s="8" t="s">
        <v>12879</v>
      </c>
      <c r="F1561" s="9">
        <v>3288443</v>
      </c>
      <c r="G1561" s="8" t="s">
        <v>11066</v>
      </c>
      <c r="H1561" s="9">
        <v>337066</v>
      </c>
      <c r="I1561" s="66">
        <v>5901466</v>
      </c>
      <c r="J1561" s="67"/>
      <c r="K1561" s="68"/>
      <c r="L1561" s="75" t="s">
        <v>10862</v>
      </c>
      <c r="M1561" s="76"/>
      <c r="N1561" t="str">
        <f t="shared" si="123"/>
        <v>00685</v>
      </c>
      <c r="O1561">
        <f t="shared" si="124"/>
        <v>685</v>
      </c>
      <c r="P1561" s="29">
        <f t="shared" si="125"/>
        <v>3288443</v>
      </c>
      <c r="Q1561" t="e">
        <f>+VLOOKUP(O1561,'Bảng kê HĐ 2022'!N$1912:R$4434,4,0)</f>
        <v>#N/A</v>
      </c>
      <c r="R1561" t="e">
        <f>+VLOOKUP(O1561,'Hàng trả'!#REF!,2,0)</f>
        <v>#REF!</v>
      </c>
    </row>
    <row r="1562" spans="1:18" hidden="1" x14ac:dyDescent="0.3">
      <c r="A1562" s="10">
        <v>4</v>
      </c>
      <c r="B1562" s="64"/>
      <c r="C1562" s="6" t="s">
        <v>12880</v>
      </c>
      <c r="D1562" s="7">
        <v>44642</v>
      </c>
      <c r="E1562" s="8" t="s">
        <v>12881</v>
      </c>
      <c r="F1562" s="9">
        <v>1454468</v>
      </c>
      <c r="G1562" s="8" t="s">
        <v>11066</v>
      </c>
      <c r="H1562" s="9">
        <v>149083</v>
      </c>
      <c r="I1562" s="69"/>
      <c r="J1562" s="70"/>
      <c r="K1562" s="71"/>
      <c r="L1562" s="77"/>
      <c r="M1562" s="78"/>
      <c r="N1562" t="str">
        <f t="shared" si="123"/>
        <v>03388</v>
      </c>
      <c r="O1562">
        <f t="shared" si="124"/>
        <v>3388</v>
      </c>
      <c r="P1562" s="29">
        <f t="shared" si="125"/>
        <v>1454468</v>
      </c>
      <c r="Q1562" t="e">
        <f>+VLOOKUP(O1562,'Bảng kê HĐ 2022'!N$1912:R$4434,4,0)</f>
        <v>#N/A</v>
      </c>
      <c r="R1562" t="e">
        <f>+VLOOKUP(O1562,'Hàng trả'!#REF!,2,0)</f>
        <v>#REF!</v>
      </c>
    </row>
    <row r="1563" spans="1:18" hidden="1" x14ac:dyDescent="0.3">
      <c r="A1563" s="10">
        <v>4</v>
      </c>
      <c r="B1563" s="65"/>
      <c r="C1563" s="6" t="s">
        <v>12882</v>
      </c>
      <c r="D1563" s="7">
        <v>44642</v>
      </c>
      <c r="E1563" s="8" t="s">
        <v>12883</v>
      </c>
      <c r="F1563" s="9">
        <v>1832539</v>
      </c>
      <c r="G1563" s="8" t="s">
        <v>11066</v>
      </c>
      <c r="H1563" s="9">
        <v>187835</v>
      </c>
      <c r="I1563" s="72"/>
      <c r="J1563" s="73"/>
      <c r="K1563" s="74"/>
      <c r="L1563" s="79"/>
      <c r="M1563" s="80"/>
      <c r="N1563" t="str">
        <f t="shared" si="123"/>
        <v>03389</v>
      </c>
      <c r="O1563">
        <f t="shared" si="124"/>
        <v>3389</v>
      </c>
      <c r="P1563" s="29">
        <f t="shared" si="125"/>
        <v>1832539</v>
      </c>
      <c r="Q1563" t="e">
        <f>+VLOOKUP(O1563,'Bảng kê HĐ 2022'!N$1912:R$4434,4,0)</f>
        <v>#N/A</v>
      </c>
      <c r="R1563" t="e">
        <f>+VLOOKUP(O1563,'Hàng trả'!#REF!,2,0)</f>
        <v>#REF!</v>
      </c>
    </row>
    <row r="1564" spans="1:18" hidden="1" x14ac:dyDescent="0.3">
      <c r="A1564" s="10">
        <v>4</v>
      </c>
      <c r="B1564" s="63" t="s">
        <v>12887</v>
      </c>
      <c r="C1564" s="6" t="s">
        <v>12888</v>
      </c>
      <c r="D1564" s="7">
        <v>44625</v>
      </c>
      <c r="E1564" s="8" t="s">
        <v>12889</v>
      </c>
      <c r="F1564" s="9">
        <v>2078968</v>
      </c>
      <c r="G1564" s="8" t="s">
        <v>11066</v>
      </c>
      <c r="H1564" s="9">
        <v>213094</v>
      </c>
      <c r="I1564" s="66">
        <v>5376451</v>
      </c>
      <c r="J1564" s="67"/>
      <c r="K1564" s="68"/>
      <c r="L1564" s="75" t="s">
        <v>10867</v>
      </c>
      <c r="M1564" s="76"/>
      <c r="N1564" t="str">
        <f>+RIGHT(C1564,3)</f>
        <v>262</v>
      </c>
      <c r="O1564">
        <f t="shared" si="124"/>
        <v>262</v>
      </c>
      <c r="P1564" s="29">
        <f t="shared" si="125"/>
        <v>2078968</v>
      </c>
      <c r="Q1564" t="e">
        <f>+VLOOKUP(O1564,'Bảng kê HĐ 2022'!N$1912:R$4434,4,0)</f>
        <v>#N/A</v>
      </c>
      <c r="R1564" t="e">
        <f>+VLOOKUP(O1564,'Hàng trả'!#REF!,2,0)</f>
        <v>#REF!</v>
      </c>
    </row>
    <row r="1565" spans="1:18" hidden="1" x14ac:dyDescent="0.3">
      <c r="A1565" s="10">
        <v>4</v>
      </c>
      <c r="B1565" s="64"/>
      <c r="C1565" s="6" t="s">
        <v>12890</v>
      </c>
      <c r="D1565" s="7">
        <v>44648</v>
      </c>
      <c r="E1565" s="8" t="s">
        <v>12891</v>
      </c>
      <c r="F1565" s="9">
        <v>1039484</v>
      </c>
      <c r="G1565" s="8" t="s">
        <v>11066</v>
      </c>
      <c r="H1565" s="9">
        <v>106547</v>
      </c>
      <c r="I1565" s="69"/>
      <c r="J1565" s="70"/>
      <c r="K1565" s="71"/>
      <c r="L1565" s="77"/>
      <c r="M1565" s="78"/>
      <c r="N1565" t="str">
        <f t="shared" ref="N1565:N1567" si="127">+RIGHT(C1565,4)</f>
        <v>4349</v>
      </c>
      <c r="O1565">
        <f t="shared" si="124"/>
        <v>4349</v>
      </c>
      <c r="P1565" s="29">
        <f t="shared" si="125"/>
        <v>1039484</v>
      </c>
      <c r="Q1565" t="e">
        <f>+VLOOKUP(O1565,'Bảng kê HĐ 2022'!N$1912:R$4434,4,0)</f>
        <v>#N/A</v>
      </c>
      <c r="R1565" t="e">
        <f>+VLOOKUP(O1565,'Hàng trả'!#REF!,2,0)</f>
        <v>#REF!</v>
      </c>
    </row>
    <row r="1566" spans="1:18" hidden="1" x14ac:dyDescent="0.3">
      <c r="A1566" s="10">
        <v>4</v>
      </c>
      <c r="B1566" s="64"/>
      <c r="C1566" s="6" t="s">
        <v>12892</v>
      </c>
      <c r="D1566" s="7">
        <v>44636</v>
      </c>
      <c r="E1566" s="8" t="s">
        <v>12893</v>
      </c>
      <c r="F1566" s="9">
        <v>793055</v>
      </c>
      <c r="G1566" s="8" t="s">
        <v>11066</v>
      </c>
      <c r="H1566" s="9">
        <v>81288</v>
      </c>
      <c r="I1566" s="69"/>
      <c r="J1566" s="70"/>
      <c r="K1566" s="71"/>
      <c r="L1566" s="77"/>
      <c r="M1566" s="78"/>
      <c r="N1566" t="str">
        <f t="shared" si="127"/>
        <v>2165</v>
      </c>
      <c r="O1566">
        <f t="shared" si="124"/>
        <v>2165</v>
      </c>
      <c r="P1566" s="29">
        <f t="shared" si="125"/>
        <v>793055</v>
      </c>
      <c r="Q1566" t="e">
        <f>+VLOOKUP(O1566,'Bảng kê HĐ 2022'!N$1912:R$4434,4,0)</f>
        <v>#N/A</v>
      </c>
      <c r="R1566" t="e">
        <f>+VLOOKUP(O1566,'Hàng trả'!#REF!,2,0)</f>
        <v>#REF!</v>
      </c>
    </row>
    <row r="1567" spans="1:18" hidden="1" x14ac:dyDescent="0.3">
      <c r="A1567" s="10">
        <v>4</v>
      </c>
      <c r="B1567" s="65"/>
      <c r="C1567" s="6" t="s">
        <v>12894</v>
      </c>
      <c r="D1567" s="7">
        <v>44643</v>
      </c>
      <c r="E1567" s="8" t="s">
        <v>12895</v>
      </c>
      <c r="F1567" s="9">
        <v>2078968</v>
      </c>
      <c r="G1567" s="8" t="s">
        <v>11066</v>
      </c>
      <c r="H1567" s="9">
        <v>213094</v>
      </c>
      <c r="I1567" s="72"/>
      <c r="J1567" s="73"/>
      <c r="K1567" s="74"/>
      <c r="L1567" s="79"/>
      <c r="M1567" s="80"/>
      <c r="N1567" t="str">
        <f t="shared" si="127"/>
        <v>3494</v>
      </c>
      <c r="O1567">
        <f t="shared" si="124"/>
        <v>3494</v>
      </c>
      <c r="P1567" s="29">
        <f t="shared" si="125"/>
        <v>2078968</v>
      </c>
      <c r="Q1567" t="e">
        <f>+VLOOKUP(O1567,'Bảng kê HĐ 2022'!N$1912:R$4434,4,0)</f>
        <v>#N/A</v>
      </c>
      <c r="R1567" t="e">
        <f>+VLOOKUP(O1567,'Hàng trả'!#REF!,2,0)</f>
        <v>#REF!</v>
      </c>
    </row>
    <row r="1568" spans="1:18" hidden="1" x14ac:dyDescent="0.3">
      <c r="A1568" s="10">
        <v>4</v>
      </c>
      <c r="B1568" s="63" t="s">
        <v>12896</v>
      </c>
      <c r="C1568" s="6" t="s">
        <v>12897</v>
      </c>
      <c r="D1568" s="7">
        <v>44651</v>
      </c>
      <c r="E1568" s="8" t="s">
        <v>12432</v>
      </c>
      <c r="F1568" s="9">
        <v>1199426</v>
      </c>
      <c r="G1568" s="8" t="s">
        <v>11066</v>
      </c>
      <c r="H1568" s="9">
        <v>122941</v>
      </c>
      <c r="I1568" s="66">
        <v>7256422</v>
      </c>
      <c r="J1568" s="67"/>
      <c r="K1568" s="68"/>
      <c r="L1568" s="75" t="s">
        <v>10883</v>
      </c>
      <c r="M1568" s="76"/>
      <c r="N1568" t="str">
        <f t="shared" si="123"/>
        <v>04761</v>
      </c>
      <c r="O1568">
        <f t="shared" si="124"/>
        <v>4761</v>
      </c>
      <c r="P1568" s="29">
        <f t="shared" si="125"/>
        <v>1199426</v>
      </c>
      <c r="Q1568" t="e">
        <f>+VLOOKUP(O1568,'Bảng kê HĐ 2022'!N$1912:R$4434,4,0)</f>
        <v>#N/A</v>
      </c>
      <c r="R1568" t="e">
        <f>+VLOOKUP(O1568,'Hàng trả'!#REF!,2,0)</f>
        <v>#REF!</v>
      </c>
    </row>
    <row r="1569" spans="1:18" hidden="1" x14ac:dyDescent="0.3">
      <c r="A1569" s="10">
        <v>4</v>
      </c>
      <c r="B1569" s="64"/>
      <c r="C1569" s="6" t="s">
        <v>12898</v>
      </c>
      <c r="D1569" s="7">
        <v>44621</v>
      </c>
      <c r="E1569" s="8" t="s">
        <v>10464</v>
      </c>
      <c r="F1569" s="9">
        <v>3480581</v>
      </c>
      <c r="G1569" s="8" t="s">
        <v>11066</v>
      </c>
      <c r="H1569" s="9">
        <v>356760</v>
      </c>
      <c r="I1569" s="69"/>
      <c r="J1569" s="70"/>
      <c r="K1569" s="71"/>
      <c r="L1569" s="77"/>
      <c r="M1569" s="78"/>
      <c r="N1569" t="str">
        <f t="shared" si="123"/>
        <v>14933</v>
      </c>
      <c r="O1569">
        <f t="shared" si="124"/>
        <v>14933</v>
      </c>
      <c r="P1569" s="29">
        <f t="shared" si="125"/>
        <v>3480581</v>
      </c>
      <c r="Q1569" t="e">
        <f>+VLOOKUP(O1569,'Bảng kê HĐ 2022'!N$1912:R$4434,4,0)</f>
        <v>#N/A</v>
      </c>
      <c r="R1569" t="e">
        <f>+VLOOKUP(O1569,'Hàng trả'!#REF!,2,0)</f>
        <v>#REF!</v>
      </c>
    </row>
    <row r="1570" spans="1:18" hidden="1" x14ac:dyDescent="0.3">
      <c r="A1570" s="10">
        <v>4</v>
      </c>
      <c r="B1570" s="64"/>
      <c r="C1570" s="6" t="s">
        <v>12899</v>
      </c>
      <c r="D1570" s="7">
        <v>44630</v>
      </c>
      <c r="E1570" s="8" t="s">
        <v>12432</v>
      </c>
      <c r="F1570" s="9">
        <v>2012375</v>
      </c>
      <c r="G1570" s="8" t="s">
        <v>11066</v>
      </c>
      <c r="H1570" s="9">
        <v>206268</v>
      </c>
      <c r="I1570" s="69"/>
      <c r="J1570" s="70"/>
      <c r="K1570" s="71"/>
      <c r="L1570" s="77"/>
      <c r="M1570" s="78"/>
      <c r="N1570" t="str">
        <f t="shared" si="123"/>
        <v>01118</v>
      </c>
      <c r="O1570">
        <f t="shared" si="124"/>
        <v>1118</v>
      </c>
      <c r="P1570" s="29">
        <f t="shared" si="125"/>
        <v>2012375</v>
      </c>
      <c r="Q1570" t="e">
        <f>+VLOOKUP(O1570,'Bảng kê HĐ 2022'!N$1912:R$4434,4,0)</f>
        <v>#N/A</v>
      </c>
      <c r="R1570" t="e">
        <f>+VLOOKUP(O1570,'Hàng trả'!#REF!,2,0)</f>
        <v>#REF!</v>
      </c>
    </row>
    <row r="1571" spans="1:18" hidden="1" x14ac:dyDescent="0.3">
      <c r="A1571" s="10">
        <v>4</v>
      </c>
      <c r="B1571" s="65"/>
      <c r="C1571" s="6" t="s">
        <v>12900</v>
      </c>
      <c r="D1571" s="7">
        <v>44635</v>
      </c>
      <c r="E1571" s="8" t="s">
        <v>12430</v>
      </c>
      <c r="F1571" s="9">
        <v>1392768</v>
      </c>
      <c r="G1571" s="8" t="s">
        <v>11066</v>
      </c>
      <c r="H1571" s="9">
        <v>142759</v>
      </c>
      <c r="I1571" s="72"/>
      <c r="J1571" s="73"/>
      <c r="K1571" s="74"/>
      <c r="L1571" s="79"/>
      <c r="M1571" s="80"/>
      <c r="N1571" t="str">
        <f t="shared" si="123"/>
        <v>01857</v>
      </c>
      <c r="O1571">
        <f t="shared" si="124"/>
        <v>1857</v>
      </c>
      <c r="P1571" s="29">
        <f t="shared" si="125"/>
        <v>1392768</v>
      </c>
      <c r="Q1571" t="e">
        <f>+VLOOKUP(O1571,'Bảng kê HĐ 2022'!N$1912:R$4434,4,0)</f>
        <v>#N/A</v>
      </c>
      <c r="R1571" t="e">
        <f>+VLOOKUP(O1571,'Hàng trả'!#REF!,2,0)</f>
        <v>#REF!</v>
      </c>
    </row>
    <row r="1572" spans="1:18" hidden="1" x14ac:dyDescent="0.3">
      <c r="A1572" s="10">
        <v>4</v>
      </c>
      <c r="B1572" s="63" t="s">
        <v>12904</v>
      </c>
      <c r="C1572" s="6" t="s">
        <v>12905</v>
      </c>
      <c r="D1572" s="7">
        <v>44621</v>
      </c>
      <c r="E1572" s="8" t="s">
        <v>10555</v>
      </c>
      <c r="F1572" s="9">
        <v>6943471</v>
      </c>
      <c r="G1572" s="8" t="s">
        <v>11066</v>
      </c>
      <c r="H1572" s="9">
        <v>711706</v>
      </c>
      <c r="I1572" s="66">
        <v>28886322</v>
      </c>
      <c r="J1572" s="67"/>
      <c r="K1572" s="68"/>
      <c r="L1572" s="75" t="s">
        <v>10892</v>
      </c>
      <c r="M1572" s="76"/>
      <c r="N1572" t="str">
        <f t="shared" si="123"/>
        <v>14909</v>
      </c>
      <c r="O1572">
        <f t="shared" si="124"/>
        <v>14909</v>
      </c>
      <c r="P1572" s="29">
        <f t="shared" si="125"/>
        <v>6943471</v>
      </c>
      <c r="Q1572" t="e">
        <f>+VLOOKUP(O1572,'Bảng kê HĐ 2022'!N$1912:R$4434,4,0)</f>
        <v>#N/A</v>
      </c>
      <c r="R1572" t="e">
        <f>+VLOOKUP(O1572,'Hàng trả'!#REF!,2,0)</f>
        <v>#REF!</v>
      </c>
    </row>
    <row r="1573" spans="1:18" hidden="1" x14ac:dyDescent="0.3">
      <c r="A1573" s="10">
        <v>4</v>
      </c>
      <c r="B1573" s="64"/>
      <c r="C1573" s="6" t="s">
        <v>12906</v>
      </c>
      <c r="D1573" s="7">
        <v>44635</v>
      </c>
      <c r="E1573" s="8" t="s">
        <v>11932</v>
      </c>
      <c r="F1573" s="9">
        <v>6692382</v>
      </c>
      <c r="G1573" s="8" t="s">
        <v>11066</v>
      </c>
      <c r="H1573" s="9">
        <v>685969</v>
      </c>
      <c r="I1573" s="69"/>
      <c r="J1573" s="70"/>
      <c r="K1573" s="71"/>
      <c r="L1573" s="77"/>
      <c r="M1573" s="78"/>
      <c r="N1573" t="str">
        <f t="shared" si="123"/>
        <v>01869</v>
      </c>
      <c r="O1573">
        <f t="shared" si="124"/>
        <v>1869</v>
      </c>
      <c r="P1573" s="29">
        <f t="shared" si="125"/>
        <v>6692382</v>
      </c>
      <c r="Q1573" t="e">
        <f>+VLOOKUP(O1573,'Bảng kê HĐ 2022'!N$1912:R$4434,4,0)</f>
        <v>#N/A</v>
      </c>
      <c r="R1573" t="e">
        <f>+VLOOKUP(O1573,'Hàng trả'!#REF!,2,0)</f>
        <v>#REF!</v>
      </c>
    </row>
    <row r="1574" spans="1:18" hidden="1" x14ac:dyDescent="0.3">
      <c r="A1574" s="10">
        <v>4</v>
      </c>
      <c r="B1574" s="64"/>
      <c r="C1574" s="6" t="s">
        <v>12907</v>
      </c>
      <c r="D1574" s="7">
        <v>44628</v>
      </c>
      <c r="E1574" s="8" t="s">
        <v>12430</v>
      </c>
      <c r="F1574" s="9">
        <v>7485437</v>
      </c>
      <c r="G1574" s="8" t="s">
        <v>11066</v>
      </c>
      <c r="H1574" s="9">
        <v>767257</v>
      </c>
      <c r="I1574" s="69"/>
      <c r="J1574" s="70"/>
      <c r="K1574" s="71"/>
      <c r="L1574" s="77"/>
      <c r="M1574" s="78"/>
      <c r="N1574" t="str">
        <f t="shared" si="123"/>
        <v>00686</v>
      </c>
      <c r="O1574">
        <f t="shared" si="124"/>
        <v>686</v>
      </c>
      <c r="P1574" s="29">
        <f t="shared" si="125"/>
        <v>7485437</v>
      </c>
      <c r="Q1574" t="e">
        <f>+VLOOKUP(O1574,'Bảng kê HĐ 2022'!N$1912:R$4434,4,0)</f>
        <v>#N/A</v>
      </c>
      <c r="R1574" t="e">
        <f>+VLOOKUP(O1574,'Hàng trả'!#REF!,2,0)</f>
        <v>#REF!</v>
      </c>
    </row>
    <row r="1575" spans="1:18" hidden="1" x14ac:dyDescent="0.3">
      <c r="A1575" s="10">
        <v>4</v>
      </c>
      <c r="B1575" s="64"/>
      <c r="C1575" s="6" t="s">
        <v>12908</v>
      </c>
      <c r="D1575" s="7">
        <v>44642</v>
      </c>
      <c r="E1575" s="8" t="s">
        <v>12436</v>
      </c>
      <c r="F1575" s="9">
        <v>5406469</v>
      </c>
      <c r="G1575" s="8" t="s">
        <v>11066</v>
      </c>
      <c r="H1575" s="9">
        <v>554163</v>
      </c>
      <c r="I1575" s="69"/>
      <c r="J1575" s="70"/>
      <c r="K1575" s="71"/>
      <c r="L1575" s="77"/>
      <c r="M1575" s="78"/>
      <c r="N1575" t="str">
        <f t="shared" si="123"/>
        <v>03384</v>
      </c>
      <c r="O1575">
        <f t="shared" si="124"/>
        <v>3384</v>
      </c>
      <c r="P1575" s="29">
        <f t="shared" si="125"/>
        <v>5406469</v>
      </c>
      <c r="Q1575" t="e">
        <f>+VLOOKUP(O1575,'Bảng kê HĐ 2022'!N$1912:R$4434,4,0)</f>
        <v>#N/A</v>
      </c>
      <c r="R1575" t="e">
        <f>+VLOOKUP(O1575,'Hàng trả'!#REF!,2,0)</f>
        <v>#REF!</v>
      </c>
    </row>
    <row r="1576" spans="1:18" hidden="1" x14ac:dyDescent="0.3">
      <c r="A1576" s="10">
        <v>4</v>
      </c>
      <c r="B1576" s="65"/>
      <c r="C1576" s="6" t="s">
        <v>12909</v>
      </c>
      <c r="D1576" s="7">
        <v>44649</v>
      </c>
      <c r="E1576" s="8" t="s">
        <v>12436</v>
      </c>
      <c r="F1576" s="9">
        <v>5657558</v>
      </c>
      <c r="G1576" s="8" t="s">
        <v>11066</v>
      </c>
      <c r="H1576" s="9">
        <v>579900</v>
      </c>
      <c r="I1576" s="72"/>
      <c r="J1576" s="73"/>
      <c r="K1576" s="74"/>
      <c r="L1576" s="79"/>
      <c r="M1576" s="80"/>
      <c r="N1576" t="str">
        <f t="shared" si="123"/>
        <v>04506</v>
      </c>
      <c r="O1576">
        <f t="shared" si="124"/>
        <v>4506</v>
      </c>
      <c r="P1576" s="29">
        <f t="shared" si="125"/>
        <v>5657558</v>
      </c>
      <c r="Q1576" t="e">
        <f>+VLOOKUP(O1576,'Bảng kê HĐ 2022'!N$1912:R$4434,4,0)</f>
        <v>#N/A</v>
      </c>
      <c r="R1576" t="e">
        <f>+VLOOKUP(O1576,'Hàng trả'!#REF!,2,0)</f>
        <v>#REF!</v>
      </c>
    </row>
    <row r="1577" spans="1:18" hidden="1" x14ac:dyDescent="0.3">
      <c r="A1577" s="10">
        <v>4</v>
      </c>
      <c r="B1577" s="63" t="s">
        <v>12910</v>
      </c>
      <c r="C1577" s="6" t="s">
        <v>12911</v>
      </c>
      <c r="D1577" s="7">
        <v>44630</v>
      </c>
      <c r="E1577" s="8" t="s">
        <v>12432</v>
      </c>
      <c r="F1577" s="9">
        <v>4651603</v>
      </c>
      <c r="G1577" s="8" t="s">
        <v>11066</v>
      </c>
      <c r="H1577" s="9">
        <v>476789</v>
      </c>
      <c r="I1577" s="66">
        <v>8540706</v>
      </c>
      <c r="J1577" s="67"/>
      <c r="K1577" s="68"/>
      <c r="L1577" s="75" t="s">
        <v>10907</v>
      </c>
      <c r="M1577" s="76"/>
      <c r="N1577" t="str">
        <f t="shared" si="123"/>
        <v>01125</v>
      </c>
      <c r="O1577">
        <f t="shared" si="124"/>
        <v>1125</v>
      </c>
      <c r="P1577" s="29">
        <f t="shared" si="125"/>
        <v>4651603</v>
      </c>
      <c r="Q1577" t="e">
        <f>+VLOOKUP(O1577,'Bảng kê HĐ 2022'!N$1912:R$4434,4,0)</f>
        <v>#N/A</v>
      </c>
      <c r="R1577" t="e">
        <f>+VLOOKUP(O1577,'Hàng trả'!#REF!,2,0)</f>
        <v>#REF!</v>
      </c>
    </row>
    <row r="1578" spans="1:18" hidden="1" x14ac:dyDescent="0.3">
      <c r="A1578" s="10">
        <v>4</v>
      </c>
      <c r="B1578" s="64"/>
      <c r="C1578" s="6" t="s">
        <v>12912</v>
      </c>
      <c r="D1578" s="7">
        <v>44630</v>
      </c>
      <c r="E1578" s="8" t="s">
        <v>12430</v>
      </c>
      <c r="F1578" s="9">
        <v>1436011</v>
      </c>
      <c r="G1578" s="8" t="s">
        <v>11066</v>
      </c>
      <c r="H1578" s="9">
        <v>147191</v>
      </c>
      <c r="I1578" s="69"/>
      <c r="J1578" s="70"/>
      <c r="K1578" s="71"/>
      <c r="L1578" s="77"/>
      <c r="M1578" s="78"/>
      <c r="N1578" t="str">
        <f t="shared" si="123"/>
        <v>01126</v>
      </c>
      <c r="O1578">
        <f t="shared" si="124"/>
        <v>1126</v>
      </c>
      <c r="P1578" s="29">
        <f t="shared" si="125"/>
        <v>1436011</v>
      </c>
      <c r="Q1578" t="e">
        <f>+VLOOKUP(O1578,'Bảng kê HĐ 2022'!N$1912:R$4434,4,0)</f>
        <v>#N/A</v>
      </c>
      <c r="R1578" t="e">
        <f>+VLOOKUP(O1578,'Hàng trả'!#REF!,2,0)</f>
        <v>#REF!</v>
      </c>
    </row>
    <row r="1579" spans="1:18" hidden="1" x14ac:dyDescent="0.3">
      <c r="A1579" s="10">
        <v>4</v>
      </c>
      <c r="B1579" s="64"/>
      <c r="C1579" s="6" t="s">
        <v>12913</v>
      </c>
      <c r="D1579" s="7">
        <v>44650</v>
      </c>
      <c r="E1579" s="8" t="s">
        <v>12430</v>
      </c>
      <c r="F1579" s="9">
        <v>793055</v>
      </c>
      <c r="G1579" s="8" t="s">
        <v>11066</v>
      </c>
      <c r="H1579" s="9">
        <v>81288</v>
      </c>
      <c r="I1579" s="69"/>
      <c r="J1579" s="70"/>
      <c r="K1579" s="71"/>
      <c r="L1579" s="77"/>
      <c r="M1579" s="78"/>
      <c r="N1579" t="str">
        <f t="shared" si="123"/>
        <v>04677</v>
      </c>
      <c r="O1579">
        <v>4681</v>
      </c>
      <c r="P1579" s="29">
        <f t="shared" si="125"/>
        <v>793055</v>
      </c>
      <c r="Q1579" t="e">
        <f>+VLOOKUP(O1579,'Bảng kê HĐ 2022'!N$1912:R$4434,4,0)</f>
        <v>#N/A</v>
      </c>
    </row>
    <row r="1580" spans="1:18" hidden="1" x14ac:dyDescent="0.3">
      <c r="A1580" s="10">
        <v>4</v>
      </c>
      <c r="B1580" s="65"/>
      <c r="C1580" s="6" t="s">
        <v>12914</v>
      </c>
      <c r="D1580" s="7">
        <v>44638</v>
      </c>
      <c r="E1580" s="8" t="s">
        <v>12432</v>
      </c>
      <c r="F1580" s="9">
        <v>2635438</v>
      </c>
      <c r="G1580" s="8" t="s">
        <v>11066</v>
      </c>
      <c r="H1580" s="9">
        <v>270132</v>
      </c>
      <c r="I1580" s="72"/>
      <c r="J1580" s="73"/>
      <c r="K1580" s="74"/>
      <c r="L1580" s="79"/>
      <c r="M1580" s="80"/>
      <c r="N1580" t="str">
        <f t="shared" si="123"/>
        <v>02807</v>
      </c>
      <c r="O1580">
        <f t="shared" si="124"/>
        <v>2807</v>
      </c>
      <c r="P1580" s="29">
        <f t="shared" si="125"/>
        <v>2635438</v>
      </c>
      <c r="Q1580" t="e">
        <f>+VLOOKUP(O1580,'Bảng kê HĐ 2022'!N$1912:R$4434,4,0)</f>
        <v>#N/A</v>
      </c>
      <c r="R1580" t="e">
        <f>+VLOOKUP(O1580,'Hàng trả'!#REF!,2,0)</f>
        <v>#REF!</v>
      </c>
    </row>
    <row r="1581" spans="1:18" hidden="1" x14ac:dyDescent="0.3">
      <c r="A1581" s="10">
        <v>4</v>
      </c>
      <c r="B1581" s="63" t="s">
        <v>12918</v>
      </c>
      <c r="C1581" s="6" t="s">
        <v>12919</v>
      </c>
      <c r="D1581" s="7">
        <v>44627</v>
      </c>
      <c r="E1581" s="8" t="s">
        <v>12430</v>
      </c>
      <c r="F1581" s="9">
        <v>1977977</v>
      </c>
      <c r="G1581" s="8" t="s">
        <v>11066</v>
      </c>
      <c r="H1581" s="9">
        <v>202743</v>
      </c>
      <c r="I1581" s="66">
        <v>4088711</v>
      </c>
      <c r="J1581" s="67"/>
      <c r="K1581" s="68"/>
      <c r="L1581" s="75" t="s">
        <v>10915</v>
      </c>
      <c r="M1581" s="76"/>
      <c r="N1581" t="str">
        <f t="shared" si="123"/>
        <v>00453</v>
      </c>
      <c r="O1581">
        <f t="shared" si="124"/>
        <v>453</v>
      </c>
      <c r="P1581" s="29">
        <f t="shared" si="125"/>
        <v>1977977</v>
      </c>
      <c r="Q1581" t="e">
        <f>+VLOOKUP(O1581,'Bảng kê HĐ 2022'!N$1912:R$4434,4,0)</f>
        <v>#N/A</v>
      </c>
      <c r="R1581" t="e">
        <f>+VLOOKUP(O1581,'Hàng trả'!#REF!,2,0)</f>
        <v>#REF!</v>
      </c>
    </row>
    <row r="1582" spans="1:18" hidden="1" x14ac:dyDescent="0.3">
      <c r="A1582" s="10">
        <v>4</v>
      </c>
      <c r="B1582" s="65"/>
      <c r="C1582" s="6" t="s">
        <v>12920</v>
      </c>
      <c r="D1582" s="7">
        <v>44637</v>
      </c>
      <c r="E1582" s="8" t="s">
        <v>12432</v>
      </c>
      <c r="F1582" s="9">
        <v>2577690</v>
      </c>
      <c r="G1582" s="8" t="s">
        <v>11066</v>
      </c>
      <c r="H1582" s="9">
        <v>264213</v>
      </c>
      <c r="I1582" s="72"/>
      <c r="J1582" s="73"/>
      <c r="K1582" s="74"/>
      <c r="L1582" s="79"/>
      <c r="M1582" s="80"/>
      <c r="N1582" t="str">
        <f t="shared" si="123"/>
        <v>02400</v>
      </c>
      <c r="O1582">
        <f t="shared" si="124"/>
        <v>2400</v>
      </c>
      <c r="P1582" s="29">
        <f t="shared" si="125"/>
        <v>2577690</v>
      </c>
      <c r="Q1582" t="e">
        <f>+VLOOKUP(O1582,'Bảng kê HĐ 2022'!N$1912:R$4434,4,0)</f>
        <v>#N/A</v>
      </c>
      <c r="R1582" t="e">
        <f>+VLOOKUP(O1582,'Hàng trả'!#REF!,2,0)</f>
        <v>#REF!</v>
      </c>
    </row>
    <row r="1583" spans="1:18" hidden="1" x14ac:dyDescent="0.3">
      <c r="A1583" s="10">
        <v>4</v>
      </c>
      <c r="B1583" s="63" t="s">
        <v>12921</v>
      </c>
      <c r="C1583" s="6" t="s">
        <v>12922</v>
      </c>
      <c r="D1583" s="7">
        <v>44643</v>
      </c>
      <c r="E1583" s="8" t="s">
        <v>12738</v>
      </c>
      <c r="F1583" s="9">
        <v>13416440</v>
      </c>
      <c r="G1583" s="8" t="s">
        <v>11066</v>
      </c>
      <c r="H1583" s="9">
        <v>1375185</v>
      </c>
      <c r="I1583" s="66">
        <v>41255491</v>
      </c>
      <c r="J1583" s="67"/>
      <c r="K1583" s="68"/>
      <c r="L1583" s="75" t="s">
        <v>10149</v>
      </c>
      <c r="M1583" s="76"/>
      <c r="N1583" t="str">
        <f>+RIGHT(C1583,4)</f>
        <v>3491</v>
      </c>
      <c r="O1583">
        <f t="shared" si="124"/>
        <v>3491</v>
      </c>
      <c r="P1583" s="29">
        <f t="shared" si="125"/>
        <v>13416440</v>
      </c>
      <c r="Q1583" t="e">
        <f>+VLOOKUP(O1583,'Bảng kê HĐ 2022'!N$1912:R$4434,4,0)</f>
        <v>#N/A</v>
      </c>
      <c r="R1583" t="e">
        <f>+VLOOKUP(O1583,'Hàng trả'!#REF!,2,0)</f>
        <v>#REF!</v>
      </c>
    </row>
    <row r="1584" spans="1:18" hidden="1" x14ac:dyDescent="0.3">
      <c r="A1584" s="10">
        <v>4</v>
      </c>
      <c r="B1584" s="64"/>
      <c r="C1584" s="6" t="s">
        <v>12923</v>
      </c>
      <c r="D1584" s="7">
        <v>44622</v>
      </c>
      <c r="E1584" s="8" t="s">
        <v>10555</v>
      </c>
      <c r="F1584" s="9">
        <v>18456001</v>
      </c>
      <c r="G1584" s="8" t="s">
        <v>11066</v>
      </c>
      <c r="H1584" s="9">
        <v>1891740</v>
      </c>
      <c r="I1584" s="69"/>
      <c r="J1584" s="70"/>
      <c r="K1584" s="71"/>
      <c r="L1584" s="77"/>
      <c r="M1584" s="78"/>
      <c r="N1584" t="str">
        <f t="shared" si="123"/>
        <v>15026</v>
      </c>
      <c r="O1584">
        <f t="shared" si="124"/>
        <v>15026</v>
      </c>
      <c r="P1584" s="29">
        <f t="shared" si="125"/>
        <v>18456001</v>
      </c>
      <c r="Q1584">
        <f>+VLOOKUP(O1584,'Bảng kê HĐ 2022'!N$1912:R$4434,4,0)</f>
        <v>0</v>
      </c>
      <c r="R1584" t="e">
        <f>+VLOOKUP(O1584,'Hàng trả'!#REF!,2,0)</f>
        <v>#REF!</v>
      </c>
    </row>
    <row r="1585" spans="1:18" hidden="1" x14ac:dyDescent="0.3">
      <c r="A1585" s="10">
        <v>4</v>
      </c>
      <c r="B1585" s="64"/>
      <c r="C1585" s="6" t="s">
        <v>12924</v>
      </c>
      <c r="D1585" s="7">
        <v>44629</v>
      </c>
      <c r="E1585" s="8" t="s">
        <v>12738</v>
      </c>
      <c r="F1585" s="9">
        <v>12895254</v>
      </c>
      <c r="G1585" s="8" t="s">
        <v>11066</v>
      </c>
      <c r="H1585" s="9">
        <v>1321764</v>
      </c>
      <c r="I1585" s="69"/>
      <c r="J1585" s="70"/>
      <c r="K1585" s="71"/>
      <c r="L1585" s="77"/>
      <c r="M1585" s="78"/>
      <c r="N1585" t="str">
        <f>+RIGHT(C1585,3)</f>
        <v>931</v>
      </c>
      <c r="O1585">
        <f t="shared" si="124"/>
        <v>931</v>
      </c>
      <c r="P1585" s="29">
        <f t="shared" si="125"/>
        <v>12895254</v>
      </c>
      <c r="Q1585" t="e">
        <f>+VLOOKUP(O1585,'Bảng kê HĐ 2022'!N$1912:R$4434,4,0)</f>
        <v>#N/A</v>
      </c>
      <c r="R1585" t="e">
        <f>+VLOOKUP(O1585,'Hàng trả'!#REF!,2,0)</f>
        <v>#REF!</v>
      </c>
    </row>
    <row r="1586" spans="1:18" hidden="1" x14ac:dyDescent="0.3">
      <c r="A1586" s="10">
        <v>4</v>
      </c>
      <c r="B1586" s="65"/>
      <c r="C1586" s="6" t="s">
        <v>12925</v>
      </c>
      <c r="D1586" s="7">
        <v>44644</v>
      </c>
      <c r="E1586" s="8" t="s">
        <v>12432</v>
      </c>
      <c r="F1586" s="9">
        <v>1199426</v>
      </c>
      <c r="G1586" s="8" t="s">
        <v>11066</v>
      </c>
      <c r="H1586" s="9">
        <v>122941</v>
      </c>
      <c r="I1586" s="72"/>
      <c r="J1586" s="73"/>
      <c r="K1586" s="74"/>
      <c r="L1586" s="79"/>
      <c r="M1586" s="80"/>
      <c r="N1586" t="str">
        <f t="shared" ref="N1586:N1587" si="128">+RIGHT(C1586,4)</f>
        <v>3590</v>
      </c>
      <c r="O1586">
        <f t="shared" si="124"/>
        <v>3590</v>
      </c>
      <c r="P1586" s="29">
        <f t="shared" si="125"/>
        <v>1199426</v>
      </c>
      <c r="Q1586" t="e">
        <f>+VLOOKUP(O1586,'Bảng kê HĐ 2022'!N$1912:R$4434,4,0)</f>
        <v>#N/A</v>
      </c>
      <c r="R1586" t="e">
        <f>+VLOOKUP(O1586,'Hàng trả'!#REF!,2,0)</f>
        <v>#REF!</v>
      </c>
    </row>
    <row r="1587" spans="1:18" hidden="1" x14ac:dyDescent="0.3">
      <c r="A1587" s="10">
        <v>4</v>
      </c>
      <c r="B1587" s="63" t="s">
        <v>12926</v>
      </c>
      <c r="C1587" s="6" t="s">
        <v>12927</v>
      </c>
      <c r="D1587" s="7">
        <v>44649</v>
      </c>
      <c r="E1587" s="8" t="s">
        <v>12928</v>
      </c>
      <c r="F1587" s="9">
        <v>1924197</v>
      </c>
      <c r="G1587" s="8" t="s">
        <v>11066</v>
      </c>
      <c r="H1587" s="9">
        <v>197230</v>
      </c>
      <c r="I1587" s="66">
        <v>6566254</v>
      </c>
      <c r="J1587" s="67"/>
      <c r="K1587" s="68"/>
      <c r="L1587" s="75" t="s">
        <v>10930</v>
      </c>
      <c r="M1587" s="76"/>
      <c r="N1587" t="str">
        <f t="shared" si="128"/>
        <v>4507</v>
      </c>
      <c r="O1587">
        <f t="shared" si="124"/>
        <v>4507</v>
      </c>
      <c r="P1587" s="29">
        <f t="shared" si="125"/>
        <v>1924197</v>
      </c>
      <c r="Q1587" t="e">
        <f>+VLOOKUP(O1587,'Bảng kê HĐ 2022'!N$1912:R$4434,4,0)</f>
        <v>#N/A</v>
      </c>
      <c r="R1587" t="e">
        <f>+VLOOKUP(O1587,'Hàng trả'!#REF!,2,0)</f>
        <v>#REF!</v>
      </c>
    </row>
    <row r="1588" spans="1:18" hidden="1" x14ac:dyDescent="0.3">
      <c r="A1588" s="10">
        <v>4</v>
      </c>
      <c r="B1588" s="64"/>
      <c r="C1588" s="6" t="s">
        <v>12929</v>
      </c>
      <c r="D1588" s="7">
        <v>44621</v>
      </c>
      <c r="E1588" s="8" t="s">
        <v>10929</v>
      </c>
      <c r="F1588" s="9">
        <v>2620933</v>
      </c>
      <c r="G1588" s="8" t="s">
        <v>11066</v>
      </c>
      <c r="H1588" s="9">
        <v>268646</v>
      </c>
      <c r="I1588" s="69"/>
      <c r="J1588" s="70"/>
      <c r="K1588" s="71"/>
      <c r="L1588" s="77"/>
      <c r="M1588" s="78"/>
      <c r="N1588" t="str">
        <f t="shared" si="123"/>
        <v>14905</v>
      </c>
      <c r="O1588">
        <f t="shared" si="124"/>
        <v>14905</v>
      </c>
      <c r="P1588" s="29">
        <f t="shared" si="125"/>
        <v>2620933</v>
      </c>
      <c r="Q1588" t="e">
        <f>+VLOOKUP(O1588,'Bảng kê HĐ 2022'!N$1912:R$4434,4,0)</f>
        <v>#N/A</v>
      </c>
      <c r="R1588" t="e">
        <f>+VLOOKUP(O1588,'Hàng trả'!#REF!,2,0)</f>
        <v>#REF!</v>
      </c>
    </row>
    <row r="1589" spans="1:18" hidden="1" x14ac:dyDescent="0.3">
      <c r="A1589" s="10">
        <v>4</v>
      </c>
      <c r="B1589" s="64"/>
      <c r="C1589" s="6" t="s">
        <v>12930</v>
      </c>
      <c r="D1589" s="7">
        <v>44635</v>
      </c>
      <c r="E1589" s="8" t="s">
        <v>10929</v>
      </c>
      <c r="F1589" s="9">
        <v>1335020</v>
      </c>
      <c r="G1589" s="8" t="s">
        <v>11066</v>
      </c>
      <c r="H1589" s="9">
        <v>136840</v>
      </c>
      <c r="I1589" s="69"/>
      <c r="J1589" s="70"/>
      <c r="K1589" s="71"/>
      <c r="L1589" s="77"/>
      <c r="M1589" s="78"/>
      <c r="N1589" t="str">
        <f t="shared" ref="N1589:N1590" si="129">+RIGHT(C1589,4)</f>
        <v>1870</v>
      </c>
      <c r="O1589">
        <f t="shared" si="124"/>
        <v>1870</v>
      </c>
      <c r="P1589" s="29">
        <f t="shared" si="125"/>
        <v>1335020</v>
      </c>
      <c r="Q1589" t="e">
        <f>+VLOOKUP(O1589,'Bảng kê HĐ 2022'!N$1912:R$4434,4,0)</f>
        <v>#N/A</v>
      </c>
      <c r="R1589" t="e">
        <f>+VLOOKUP(O1589,'Hàng trả'!#REF!,2,0)</f>
        <v>#REF!</v>
      </c>
    </row>
    <row r="1590" spans="1:18" hidden="1" x14ac:dyDescent="0.3">
      <c r="A1590" s="10">
        <v>4</v>
      </c>
      <c r="B1590" s="65"/>
      <c r="C1590" s="6" t="s">
        <v>12931</v>
      </c>
      <c r="D1590" s="7">
        <v>44643</v>
      </c>
      <c r="E1590" s="8" t="s">
        <v>10929</v>
      </c>
      <c r="F1590" s="9">
        <v>1436011</v>
      </c>
      <c r="G1590" s="8" t="s">
        <v>11066</v>
      </c>
      <c r="H1590" s="9">
        <v>147191</v>
      </c>
      <c r="I1590" s="72"/>
      <c r="J1590" s="73"/>
      <c r="K1590" s="74"/>
      <c r="L1590" s="79"/>
      <c r="M1590" s="80"/>
      <c r="N1590" t="str">
        <f t="shared" si="129"/>
        <v>3385</v>
      </c>
      <c r="O1590">
        <f t="shared" si="124"/>
        <v>3385</v>
      </c>
      <c r="P1590" s="29">
        <f t="shared" si="125"/>
        <v>1436011</v>
      </c>
      <c r="Q1590" t="e">
        <f>+VLOOKUP(O1590,'Bảng kê HĐ 2022'!N$1912:R$4434,4,0)</f>
        <v>#N/A</v>
      </c>
      <c r="R1590" t="e">
        <f>+VLOOKUP(O1590,'Hàng trả'!#REF!,2,0)</f>
        <v>#REF!</v>
      </c>
    </row>
    <row r="1591" spans="1:18" hidden="1" x14ac:dyDescent="0.3">
      <c r="A1591" s="10">
        <v>4</v>
      </c>
      <c r="B1591" s="5" t="s">
        <v>12932</v>
      </c>
      <c r="C1591" s="6" t="s">
        <v>12933</v>
      </c>
      <c r="D1591" s="7">
        <v>44600</v>
      </c>
      <c r="E1591" s="8" t="s">
        <v>10174</v>
      </c>
      <c r="F1591" s="9">
        <v>2035724</v>
      </c>
      <c r="G1591" s="8" t="s">
        <v>11066</v>
      </c>
      <c r="H1591" s="9">
        <v>208662</v>
      </c>
      <c r="I1591" s="93">
        <v>1827062</v>
      </c>
      <c r="J1591" s="94"/>
      <c r="K1591" s="95"/>
      <c r="L1591" s="96" t="s">
        <v>10936</v>
      </c>
      <c r="M1591" s="97"/>
      <c r="N1591" t="str">
        <f t="shared" si="123"/>
        <v>10661</v>
      </c>
      <c r="O1591">
        <f t="shared" si="124"/>
        <v>10661</v>
      </c>
      <c r="P1591" s="29">
        <f t="shared" si="125"/>
        <v>2035724</v>
      </c>
      <c r="Q1591" t="e">
        <f>+VLOOKUP(O1591,'Bảng kê HĐ 2022'!N$1912:R$4434,4,0)</f>
        <v>#N/A</v>
      </c>
      <c r="R1591" t="e">
        <f>+VLOOKUP(O1591,'Hàng trả'!#REF!,2,0)</f>
        <v>#REF!</v>
      </c>
    </row>
    <row r="1592" spans="1:18" hidden="1" x14ac:dyDescent="0.3">
      <c r="A1592" s="10">
        <v>4</v>
      </c>
      <c r="B1592" s="63" t="s">
        <v>12934</v>
      </c>
      <c r="C1592" s="6" t="s">
        <v>12935</v>
      </c>
      <c r="D1592" s="7">
        <v>44628</v>
      </c>
      <c r="E1592" s="8" t="s">
        <v>12432</v>
      </c>
      <c r="F1592" s="9">
        <v>2799803</v>
      </c>
      <c r="G1592" s="8" t="s">
        <v>11066</v>
      </c>
      <c r="H1592" s="9">
        <v>286980</v>
      </c>
      <c r="I1592" s="66">
        <v>12838539</v>
      </c>
      <c r="J1592" s="67"/>
      <c r="K1592" s="68"/>
      <c r="L1592" s="75" t="s">
        <v>10936</v>
      </c>
      <c r="M1592" s="76"/>
      <c r="N1592" t="str">
        <f t="shared" si="123"/>
        <v>00675</v>
      </c>
      <c r="O1592">
        <f t="shared" si="124"/>
        <v>675</v>
      </c>
      <c r="P1592" s="29">
        <f t="shared" si="125"/>
        <v>2799803</v>
      </c>
      <c r="Q1592" t="e">
        <f>+VLOOKUP(O1592,'Bảng kê HĐ 2022'!N$1912:R$4434,4,0)</f>
        <v>#N/A</v>
      </c>
      <c r="R1592" t="e">
        <f>+VLOOKUP(O1592,'Hàng trả'!#REF!,2,0)</f>
        <v>#REF!</v>
      </c>
    </row>
    <row r="1593" spans="1:18" hidden="1" x14ac:dyDescent="0.3">
      <c r="A1593" s="10">
        <v>4</v>
      </c>
      <c r="B1593" s="64"/>
      <c r="C1593" s="6" t="s">
        <v>12936</v>
      </c>
      <c r="D1593" s="7">
        <v>44624</v>
      </c>
      <c r="E1593" s="8" t="s">
        <v>12432</v>
      </c>
      <c r="F1593" s="9">
        <v>4551088</v>
      </c>
      <c r="G1593" s="8" t="s">
        <v>11066</v>
      </c>
      <c r="H1593" s="9">
        <v>466487</v>
      </c>
      <c r="I1593" s="69"/>
      <c r="J1593" s="70"/>
      <c r="K1593" s="71"/>
      <c r="L1593" s="77"/>
      <c r="M1593" s="78"/>
      <c r="N1593" t="str">
        <f t="shared" si="123"/>
        <v>00055</v>
      </c>
      <c r="O1593">
        <f t="shared" si="124"/>
        <v>55</v>
      </c>
      <c r="P1593" s="29">
        <f t="shared" si="125"/>
        <v>4551088</v>
      </c>
      <c r="Q1593" t="e">
        <f>+VLOOKUP(O1593,'Bảng kê HĐ 2022'!N$1912:R$4434,4,0)</f>
        <v>#N/A</v>
      </c>
      <c r="R1593" t="e">
        <f>+VLOOKUP(O1593,'Hàng trả'!#REF!,2,0)</f>
        <v>#REF!</v>
      </c>
    </row>
    <row r="1594" spans="1:18" hidden="1" x14ac:dyDescent="0.3">
      <c r="A1594" s="10">
        <v>4</v>
      </c>
      <c r="B1594" s="64"/>
      <c r="C1594" s="6" t="s">
        <v>12937</v>
      </c>
      <c r="D1594" s="7">
        <v>44635</v>
      </c>
      <c r="E1594" s="8" t="s">
        <v>12432</v>
      </c>
      <c r="F1594" s="9">
        <v>3258398</v>
      </c>
      <c r="G1594" s="8" t="s">
        <v>11066</v>
      </c>
      <c r="H1594" s="9">
        <v>333986</v>
      </c>
      <c r="I1594" s="69"/>
      <c r="J1594" s="70"/>
      <c r="K1594" s="71"/>
      <c r="L1594" s="77"/>
      <c r="M1594" s="78"/>
      <c r="N1594" t="str">
        <f t="shared" si="123"/>
        <v>01833</v>
      </c>
      <c r="O1594">
        <f t="shared" si="124"/>
        <v>1833</v>
      </c>
      <c r="P1594" s="29">
        <f t="shared" si="125"/>
        <v>3258398</v>
      </c>
      <c r="Q1594" t="e">
        <f>+VLOOKUP(O1594,'Bảng kê HĐ 2022'!N$1912:R$4434,4,0)</f>
        <v>#N/A</v>
      </c>
      <c r="R1594" t="e">
        <f>+VLOOKUP(O1594,'Hàng trả'!#REF!,2,0)</f>
        <v>#REF!</v>
      </c>
    </row>
    <row r="1595" spans="1:18" hidden="1" x14ac:dyDescent="0.3">
      <c r="A1595" s="10">
        <v>4</v>
      </c>
      <c r="B1595" s="64"/>
      <c r="C1595" s="6" t="s">
        <v>12938</v>
      </c>
      <c r="D1595" s="7">
        <v>44649</v>
      </c>
      <c r="E1595" s="8" t="s">
        <v>12432</v>
      </c>
      <c r="F1595" s="9">
        <v>1992481</v>
      </c>
      <c r="G1595" s="8" t="s">
        <v>11066</v>
      </c>
      <c r="H1595" s="9">
        <v>204229</v>
      </c>
      <c r="I1595" s="69"/>
      <c r="J1595" s="70"/>
      <c r="K1595" s="71"/>
      <c r="L1595" s="77"/>
      <c r="M1595" s="78"/>
      <c r="N1595" t="str">
        <f t="shared" si="123"/>
        <v>04478</v>
      </c>
      <c r="O1595">
        <f t="shared" si="124"/>
        <v>4478</v>
      </c>
      <c r="P1595" s="29">
        <f t="shared" si="125"/>
        <v>1992481</v>
      </c>
      <c r="Q1595" t="e">
        <f>+VLOOKUP(O1595,'Bảng kê HĐ 2022'!N$1912:R$4434,4,0)</f>
        <v>#N/A</v>
      </c>
      <c r="R1595" t="e">
        <f>+VLOOKUP(O1595,'Hàng trả'!#REF!,2,0)</f>
        <v>#REF!</v>
      </c>
    </row>
    <row r="1596" spans="1:18" hidden="1" x14ac:dyDescent="0.3">
      <c r="A1596" s="10">
        <v>4</v>
      </c>
      <c r="B1596" s="65"/>
      <c r="C1596" s="6" t="s">
        <v>12939</v>
      </c>
      <c r="D1596" s="7">
        <v>44645</v>
      </c>
      <c r="E1596" s="8" t="s">
        <v>12432</v>
      </c>
      <c r="F1596" s="9">
        <v>1703009</v>
      </c>
      <c r="G1596" s="8" t="s">
        <v>11066</v>
      </c>
      <c r="H1596" s="9">
        <v>174558</v>
      </c>
      <c r="I1596" s="72"/>
      <c r="J1596" s="73"/>
      <c r="K1596" s="74"/>
      <c r="L1596" s="79"/>
      <c r="M1596" s="80"/>
      <c r="N1596" t="str">
        <f t="shared" si="123"/>
        <v>03831</v>
      </c>
      <c r="O1596">
        <f t="shared" si="124"/>
        <v>3831</v>
      </c>
      <c r="P1596" s="29">
        <f t="shared" si="125"/>
        <v>1703009</v>
      </c>
      <c r="Q1596" t="e">
        <f>+VLOOKUP(O1596,'Bảng kê HĐ 2022'!N$1912:R$4434,4,0)</f>
        <v>#N/A</v>
      </c>
      <c r="R1596" t="e">
        <f>+VLOOKUP(O1596,'Hàng trả'!#REF!,2,0)</f>
        <v>#REF!</v>
      </c>
    </row>
    <row r="1597" spans="1:18" hidden="1" x14ac:dyDescent="0.3">
      <c r="A1597" s="10">
        <v>4</v>
      </c>
      <c r="B1597" s="63" t="s">
        <v>12940</v>
      </c>
      <c r="C1597" s="6" t="s">
        <v>12941</v>
      </c>
      <c r="D1597" s="7">
        <v>44601</v>
      </c>
      <c r="E1597" s="8" t="s">
        <v>10212</v>
      </c>
      <c r="F1597" s="9">
        <v>1461320</v>
      </c>
      <c r="G1597" s="8" t="s">
        <v>11066</v>
      </c>
      <c r="H1597" s="9">
        <v>149785</v>
      </c>
      <c r="I1597" s="66">
        <v>3349161</v>
      </c>
      <c r="J1597" s="67"/>
      <c r="K1597" s="68"/>
      <c r="L1597" s="75" t="s">
        <v>10944</v>
      </c>
      <c r="M1597" s="76"/>
      <c r="N1597" t="str">
        <f t="shared" si="123"/>
        <v>10772</v>
      </c>
      <c r="O1597">
        <f t="shared" si="124"/>
        <v>10772</v>
      </c>
      <c r="P1597" s="29">
        <f t="shared" si="125"/>
        <v>1461320</v>
      </c>
      <c r="Q1597" t="e">
        <f>+VLOOKUP(O1597,'Bảng kê HĐ 2022'!N$1912:R$4434,4,0)</f>
        <v>#N/A</v>
      </c>
      <c r="R1597" t="e">
        <f>+VLOOKUP(O1597,'Hàng trả'!#REF!,2,0)</f>
        <v>#REF!</v>
      </c>
    </row>
    <row r="1598" spans="1:18" hidden="1" x14ac:dyDescent="0.3">
      <c r="A1598" s="10">
        <v>4</v>
      </c>
      <c r="B1598" s="65"/>
      <c r="C1598" s="6" t="s">
        <v>12942</v>
      </c>
      <c r="D1598" s="7">
        <v>44602</v>
      </c>
      <c r="E1598" s="8" t="s">
        <v>10212</v>
      </c>
      <c r="F1598" s="9">
        <v>2270336</v>
      </c>
      <c r="G1598" s="8" t="s">
        <v>11066</v>
      </c>
      <c r="H1598" s="9">
        <v>232710</v>
      </c>
      <c r="I1598" s="72"/>
      <c r="J1598" s="73"/>
      <c r="K1598" s="74"/>
      <c r="L1598" s="79"/>
      <c r="M1598" s="80"/>
      <c r="N1598" t="str">
        <f t="shared" si="123"/>
        <v>11284</v>
      </c>
      <c r="O1598">
        <f t="shared" si="124"/>
        <v>11284</v>
      </c>
      <c r="P1598" s="29">
        <f t="shared" si="125"/>
        <v>2270336</v>
      </c>
      <c r="Q1598" t="e">
        <f>+VLOOKUP(O1598,'Bảng kê HĐ 2022'!N$1912:R$4434,4,0)</f>
        <v>#N/A</v>
      </c>
      <c r="R1598" t="e">
        <f>+VLOOKUP(O1598,'Hàng trả'!#REF!,2,0)</f>
        <v>#REF!</v>
      </c>
    </row>
    <row r="1599" spans="1:18" hidden="1" x14ac:dyDescent="0.3">
      <c r="A1599" s="10">
        <v>4</v>
      </c>
      <c r="B1599" s="63" t="s">
        <v>12943</v>
      </c>
      <c r="C1599" s="6" t="s">
        <v>12944</v>
      </c>
      <c r="D1599" s="7">
        <v>44600</v>
      </c>
      <c r="E1599" s="8" t="s">
        <v>10212</v>
      </c>
      <c r="F1599" s="9">
        <v>1568295</v>
      </c>
      <c r="G1599" s="8" t="s">
        <v>11066</v>
      </c>
      <c r="H1599" s="9">
        <v>160750</v>
      </c>
      <c r="I1599" s="66">
        <v>3123700</v>
      </c>
      <c r="J1599" s="67"/>
      <c r="K1599" s="68"/>
      <c r="L1599" s="75" t="s">
        <v>10944</v>
      </c>
      <c r="M1599" s="76"/>
      <c r="N1599" t="str">
        <f t="shared" si="123"/>
        <v>10730</v>
      </c>
      <c r="O1599">
        <f t="shared" si="124"/>
        <v>10730</v>
      </c>
      <c r="P1599" s="29">
        <f t="shared" si="125"/>
        <v>1568295</v>
      </c>
      <c r="Q1599" t="e">
        <f>+VLOOKUP(O1599,'Bảng kê HĐ 2022'!N$1912:R$4434,4,0)</f>
        <v>#N/A</v>
      </c>
      <c r="R1599" t="e">
        <f>+VLOOKUP(O1599,'Hàng trả'!#REF!,2,0)</f>
        <v>#REF!</v>
      </c>
    </row>
    <row r="1600" spans="1:18" hidden="1" x14ac:dyDescent="0.3">
      <c r="A1600" s="10">
        <v>4</v>
      </c>
      <c r="B1600" s="65"/>
      <c r="C1600" s="6" t="s">
        <v>12945</v>
      </c>
      <c r="D1600" s="7">
        <v>44614</v>
      </c>
      <c r="E1600" s="8" t="s">
        <v>10212</v>
      </c>
      <c r="F1600" s="9">
        <v>1912151</v>
      </c>
      <c r="G1600" s="8" t="s">
        <v>11066</v>
      </c>
      <c r="H1600" s="9">
        <v>195996</v>
      </c>
      <c r="I1600" s="72"/>
      <c r="J1600" s="73"/>
      <c r="K1600" s="74"/>
      <c r="L1600" s="79"/>
      <c r="M1600" s="80"/>
      <c r="N1600" t="str">
        <f t="shared" si="123"/>
        <v>13319</v>
      </c>
      <c r="O1600">
        <f t="shared" si="124"/>
        <v>13319</v>
      </c>
      <c r="P1600" s="29">
        <f t="shared" si="125"/>
        <v>1912151</v>
      </c>
      <c r="Q1600" t="e">
        <f>+VLOOKUP(O1600,'Bảng kê HĐ 2022'!N$1912:R$4434,4,0)</f>
        <v>#N/A</v>
      </c>
      <c r="R1600" t="e">
        <f>+VLOOKUP(O1600,'Hàng trả'!#REF!,2,0)</f>
        <v>#REF!</v>
      </c>
    </row>
    <row r="1601" spans="1:19" hidden="1" x14ac:dyDescent="0.3">
      <c r="A1601" s="10">
        <v>4</v>
      </c>
      <c r="B1601" s="5" t="s">
        <v>12946</v>
      </c>
      <c r="C1601" s="6" t="s">
        <v>12947</v>
      </c>
      <c r="D1601" s="7">
        <v>44616</v>
      </c>
      <c r="E1601" s="8" t="s">
        <v>10212</v>
      </c>
      <c r="F1601" s="9">
        <v>1918695</v>
      </c>
      <c r="G1601" s="8" t="s">
        <v>11066</v>
      </c>
      <c r="H1601" s="9">
        <v>196666</v>
      </c>
      <c r="I1601" s="93">
        <v>1722029</v>
      </c>
      <c r="J1601" s="94"/>
      <c r="K1601" s="95"/>
      <c r="L1601" s="96" t="s">
        <v>10944</v>
      </c>
      <c r="M1601" s="97"/>
      <c r="N1601" t="str">
        <f t="shared" si="123"/>
        <v>13876</v>
      </c>
      <c r="O1601">
        <f t="shared" si="124"/>
        <v>13876</v>
      </c>
      <c r="P1601" s="29">
        <f t="shared" si="125"/>
        <v>1918695</v>
      </c>
      <c r="Q1601" t="e">
        <f>+VLOOKUP(O1601,'Bảng kê HĐ 2022'!N$1912:R$4434,4,0)</f>
        <v>#N/A</v>
      </c>
      <c r="R1601" t="e">
        <f>+VLOOKUP(O1601,'Hàng trả'!#REF!,2,0)</f>
        <v>#REF!</v>
      </c>
    </row>
    <row r="1602" spans="1:19" hidden="1" x14ac:dyDescent="0.3">
      <c r="A1602" s="10">
        <v>4</v>
      </c>
      <c r="B1602" s="5" t="s">
        <v>12948</v>
      </c>
      <c r="C1602" s="6" t="s">
        <v>12949</v>
      </c>
      <c r="D1602" s="7">
        <v>44611</v>
      </c>
      <c r="E1602" s="8" t="s">
        <v>10212</v>
      </c>
      <c r="F1602" s="9">
        <v>1710941</v>
      </c>
      <c r="G1602" s="8" t="s">
        <v>11066</v>
      </c>
      <c r="H1602" s="9">
        <v>175371</v>
      </c>
      <c r="I1602" s="93">
        <v>1535570</v>
      </c>
      <c r="J1602" s="94"/>
      <c r="K1602" s="95"/>
      <c r="L1602" s="96" t="s">
        <v>10944</v>
      </c>
      <c r="M1602" s="97"/>
      <c r="N1602" t="str">
        <f t="shared" si="123"/>
        <v>13234</v>
      </c>
      <c r="O1602">
        <f t="shared" si="124"/>
        <v>13234</v>
      </c>
      <c r="P1602" s="29">
        <f t="shared" si="125"/>
        <v>1710941</v>
      </c>
      <c r="Q1602" t="e">
        <f>+VLOOKUP(O1602,'Bảng kê HĐ 2022'!N$1912:R$4434,4,0)</f>
        <v>#N/A</v>
      </c>
      <c r="R1602" t="e">
        <f>+VLOOKUP(O1602,'Hàng trả'!#REF!,2,0)</f>
        <v>#REF!</v>
      </c>
    </row>
    <row r="1603" spans="1:19" hidden="1" x14ac:dyDescent="0.3">
      <c r="A1603" s="10">
        <v>4</v>
      </c>
      <c r="B1603" s="5" t="s">
        <v>12950</v>
      </c>
      <c r="C1603" s="6" t="s">
        <v>12951</v>
      </c>
      <c r="D1603" s="7">
        <v>44614</v>
      </c>
      <c r="E1603" s="8" t="s">
        <v>10212</v>
      </c>
      <c r="F1603" s="9">
        <v>2532524</v>
      </c>
      <c r="G1603" s="8" t="s">
        <v>11066</v>
      </c>
      <c r="H1603" s="9">
        <v>259584</v>
      </c>
      <c r="I1603" s="93">
        <v>2272940</v>
      </c>
      <c r="J1603" s="94"/>
      <c r="K1603" s="95"/>
      <c r="L1603" s="96" t="s">
        <v>10944</v>
      </c>
      <c r="M1603" s="97"/>
      <c r="N1603" t="str">
        <f t="shared" si="123"/>
        <v>13305</v>
      </c>
      <c r="O1603">
        <f t="shared" si="124"/>
        <v>13305</v>
      </c>
      <c r="P1603" s="29">
        <f t="shared" si="125"/>
        <v>2532524</v>
      </c>
      <c r="Q1603" t="e">
        <f>+VLOOKUP(O1603,'Bảng kê HĐ 2022'!N$1912:R$4434,4,0)</f>
        <v>#N/A</v>
      </c>
      <c r="R1603" t="e">
        <f>+VLOOKUP(O1603,'Hàng trả'!#REF!,2,0)</f>
        <v>#REF!</v>
      </c>
    </row>
    <row r="1604" spans="1:19" x14ac:dyDescent="0.3">
      <c r="A1604" s="10">
        <v>4</v>
      </c>
      <c r="B1604" s="63" t="s">
        <v>12952</v>
      </c>
      <c r="C1604" s="6" t="s">
        <v>12953</v>
      </c>
      <c r="D1604" s="7">
        <v>44621</v>
      </c>
      <c r="E1604" s="8" t="s">
        <v>10212</v>
      </c>
      <c r="F1604" s="9">
        <v>1447826</v>
      </c>
      <c r="G1604" s="8" t="s">
        <v>11066</v>
      </c>
      <c r="H1604" s="9">
        <v>148402</v>
      </c>
      <c r="I1604" s="66">
        <v>52663969</v>
      </c>
      <c r="J1604" s="67"/>
      <c r="K1604" s="68"/>
      <c r="L1604" s="75" t="s">
        <v>10944</v>
      </c>
      <c r="M1604" s="76"/>
      <c r="N1604" t="str">
        <f t="shared" si="123"/>
        <v>14436</v>
      </c>
      <c r="O1604">
        <f t="shared" si="124"/>
        <v>14436</v>
      </c>
      <c r="P1604" s="29">
        <f t="shared" si="125"/>
        <v>1447826</v>
      </c>
      <c r="Q1604">
        <f>+VLOOKUP(O1604,'Bảng kê HĐ 2022'!N$1912:R$4434,4,0)</f>
        <v>0</v>
      </c>
      <c r="R1604" t="e">
        <f>+VLOOKUP(O1604,'Hàng trả'!#REF!,2,0)</f>
        <v>#REF!</v>
      </c>
      <c r="S1604" t="s">
        <v>22839</v>
      </c>
    </row>
    <row r="1605" spans="1:19" hidden="1" x14ac:dyDescent="0.3">
      <c r="A1605" s="10">
        <v>4</v>
      </c>
      <c r="B1605" s="64"/>
      <c r="C1605" s="6" t="s">
        <v>12954</v>
      </c>
      <c r="D1605" s="7">
        <v>44621</v>
      </c>
      <c r="E1605" s="8" t="s">
        <v>10212</v>
      </c>
      <c r="F1605" s="9">
        <v>1405261</v>
      </c>
      <c r="G1605" s="8" t="s">
        <v>11066</v>
      </c>
      <c r="H1605" s="9">
        <v>144039</v>
      </c>
      <c r="I1605" s="69"/>
      <c r="J1605" s="70"/>
      <c r="K1605" s="71"/>
      <c r="L1605" s="77"/>
      <c r="M1605" s="78"/>
      <c r="N1605" t="str">
        <f t="shared" si="123"/>
        <v>14445</v>
      </c>
      <c r="O1605">
        <f t="shared" si="124"/>
        <v>14445</v>
      </c>
      <c r="P1605" s="29">
        <f t="shared" si="125"/>
        <v>1405261</v>
      </c>
      <c r="Q1605">
        <f>+VLOOKUP(O1605,'Bảng kê HĐ 2022'!N$1912:R$4434,4,0)</f>
        <v>0</v>
      </c>
      <c r="R1605" t="e">
        <f>+VLOOKUP(O1605,'Hàng trả'!#REF!,2,0)</f>
        <v>#REF!</v>
      </c>
    </row>
    <row r="1606" spans="1:19" hidden="1" x14ac:dyDescent="0.3">
      <c r="A1606" s="10">
        <v>4</v>
      </c>
      <c r="B1606" s="64"/>
      <c r="C1606" s="6" t="s">
        <v>12955</v>
      </c>
      <c r="D1606" s="7">
        <v>44621</v>
      </c>
      <c r="E1606" s="8" t="s">
        <v>10212</v>
      </c>
      <c r="F1606" s="9">
        <v>2485085</v>
      </c>
      <c r="G1606" s="8" t="s">
        <v>11066</v>
      </c>
      <c r="H1606" s="9">
        <v>254721</v>
      </c>
      <c r="I1606" s="69"/>
      <c r="J1606" s="70"/>
      <c r="K1606" s="71"/>
      <c r="L1606" s="77"/>
      <c r="M1606" s="78"/>
      <c r="N1606" t="str">
        <f t="shared" si="123"/>
        <v>14444</v>
      </c>
      <c r="O1606">
        <f t="shared" si="124"/>
        <v>14444</v>
      </c>
      <c r="P1606" s="29">
        <f t="shared" si="125"/>
        <v>2485085</v>
      </c>
      <c r="Q1606">
        <f>+VLOOKUP(O1606,'Bảng kê HĐ 2022'!N$1912:R$4434,4,0)</f>
        <v>0</v>
      </c>
      <c r="R1606" t="e">
        <f>+VLOOKUP(O1606,'Hàng trả'!#REF!,2,0)</f>
        <v>#REF!</v>
      </c>
    </row>
    <row r="1607" spans="1:19" hidden="1" x14ac:dyDescent="0.3">
      <c r="A1607" s="10">
        <v>4</v>
      </c>
      <c r="B1607" s="64"/>
      <c r="C1607" s="6" t="s">
        <v>12956</v>
      </c>
      <c r="D1607" s="7">
        <v>44636</v>
      </c>
      <c r="E1607" s="8" t="s">
        <v>10212</v>
      </c>
      <c r="F1607" s="9">
        <v>1583231</v>
      </c>
      <c r="G1607" s="8" t="s">
        <v>11066</v>
      </c>
      <c r="H1607" s="9">
        <v>162281</v>
      </c>
      <c r="I1607" s="69"/>
      <c r="J1607" s="70"/>
      <c r="K1607" s="71"/>
      <c r="L1607" s="77"/>
      <c r="M1607" s="78"/>
      <c r="N1607" t="str">
        <f t="shared" si="123"/>
        <v>02178</v>
      </c>
      <c r="O1607">
        <f t="shared" si="124"/>
        <v>2178</v>
      </c>
      <c r="P1607" s="29">
        <f t="shared" si="125"/>
        <v>1583231</v>
      </c>
      <c r="Q1607" t="e">
        <f>+VLOOKUP(O1607,'Bảng kê HĐ 2022'!N$1912:R$4434,4,0)</f>
        <v>#N/A</v>
      </c>
      <c r="R1607" t="e">
        <f>+VLOOKUP(O1607,'Hàng trả'!#REF!,2,0)</f>
        <v>#REF!</v>
      </c>
    </row>
    <row r="1608" spans="1:19" hidden="1" x14ac:dyDescent="0.3">
      <c r="A1608" s="10">
        <v>4</v>
      </c>
      <c r="B1608" s="64"/>
      <c r="C1608" s="6" t="s">
        <v>12957</v>
      </c>
      <c r="D1608" s="7">
        <v>44635</v>
      </c>
      <c r="E1608" s="8" t="s">
        <v>10212</v>
      </c>
      <c r="F1608" s="9">
        <v>1340160</v>
      </c>
      <c r="G1608" s="8" t="s">
        <v>11066</v>
      </c>
      <c r="H1608" s="9">
        <v>137366</v>
      </c>
      <c r="I1608" s="69"/>
      <c r="J1608" s="70"/>
      <c r="K1608" s="71"/>
      <c r="L1608" s="77"/>
      <c r="M1608" s="78"/>
      <c r="N1608" t="str">
        <f t="shared" si="123"/>
        <v>01848</v>
      </c>
      <c r="O1608">
        <f t="shared" si="124"/>
        <v>1848</v>
      </c>
      <c r="P1608" s="29">
        <f t="shared" si="125"/>
        <v>1340160</v>
      </c>
      <c r="Q1608" t="e">
        <f>+VLOOKUP(O1608,'Bảng kê HĐ 2022'!N$1912:R$4434,4,0)</f>
        <v>#N/A</v>
      </c>
      <c r="R1608" t="e">
        <f>+VLOOKUP(O1608,'Hàng trả'!#REF!,2,0)</f>
        <v>#REF!</v>
      </c>
    </row>
    <row r="1609" spans="1:19" hidden="1" x14ac:dyDescent="0.3">
      <c r="A1609" s="10">
        <v>4</v>
      </c>
      <c r="B1609" s="64"/>
      <c r="C1609" s="6" t="s">
        <v>12958</v>
      </c>
      <c r="D1609" s="7">
        <v>44621</v>
      </c>
      <c r="E1609" s="8" t="s">
        <v>10212</v>
      </c>
      <c r="F1609" s="9">
        <v>2841534</v>
      </c>
      <c r="G1609" s="8" t="s">
        <v>11066</v>
      </c>
      <c r="H1609" s="9">
        <v>291257</v>
      </c>
      <c r="I1609" s="69"/>
      <c r="J1609" s="70"/>
      <c r="K1609" s="71"/>
      <c r="L1609" s="77"/>
      <c r="M1609" s="78"/>
      <c r="N1609" t="str">
        <f t="shared" ref="N1609:N1672" si="130">+RIGHT(C1609,5)</f>
        <v>14440</v>
      </c>
      <c r="O1609">
        <f t="shared" ref="O1609:O1672" si="131">+N1609*1</f>
        <v>14440</v>
      </c>
      <c r="P1609" s="29">
        <f t="shared" ref="P1609:P1672" si="132">+F1609</f>
        <v>2841534</v>
      </c>
      <c r="Q1609">
        <f>+VLOOKUP(O1609,'Bảng kê HĐ 2022'!N$1912:R$4434,4,0)</f>
        <v>0</v>
      </c>
      <c r="R1609" t="e">
        <f>+VLOOKUP(O1609,'Hàng trả'!#REF!,2,0)</f>
        <v>#REF!</v>
      </c>
    </row>
    <row r="1610" spans="1:19" hidden="1" x14ac:dyDescent="0.3">
      <c r="A1610" s="10">
        <v>4</v>
      </c>
      <c r="B1610" s="64"/>
      <c r="C1610" s="6" t="s">
        <v>12959</v>
      </c>
      <c r="D1610" s="7">
        <v>44630</v>
      </c>
      <c r="E1610" s="8" t="s">
        <v>10212</v>
      </c>
      <c r="F1610" s="9">
        <v>1212499</v>
      </c>
      <c r="G1610" s="8" t="s">
        <v>11066</v>
      </c>
      <c r="H1610" s="9">
        <v>124281</v>
      </c>
      <c r="I1610" s="69"/>
      <c r="J1610" s="70"/>
      <c r="K1610" s="71"/>
      <c r="L1610" s="77"/>
      <c r="M1610" s="78"/>
      <c r="N1610" t="str">
        <f t="shared" si="130"/>
        <v>01176</v>
      </c>
      <c r="O1610">
        <f t="shared" si="131"/>
        <v>1176</v>
      </c>
      <c r="P1610" s="29">
        <f t="shared" si="132"/>
        <v>1212499</v>
      </c>
      <c r="Q1610" t="e">
        <f>+VLOOKUP(O1610,'Bảng kê HĐ 2022'!N$1912:R$4434,4,0)</f>
        <v>#N/A</v>
      </c>
      <c r="R1610" t="e">
        <f>+VLOOKUP(O1610,'Hàng trả'!#REF!,2,0)</f>
        <v>#REF!</v>
      </c>
    </row>
    <row r="1611" spans="1:19" hidden="1" x14ac:dyDescent="0.3">
      <c r="A1611" s="10">
        <v>4</v>
      </c>
      <c r="B1611" s="64"/>
      <c r="C1611" s="6" t="s">
        <v>12960</v>
      </c>
      <c r="D1611" s="7">
        <v>44631</v>
      </c>
      <c r="E1611" s="8" t="s">
        <v>10212</v>
      </c>
      <c r="F1611" s="9">
        <v>1152883</v>
      </c>
      <c r="G1611" s="8" t="s">
        <v>11066</v>
      </c>
      <c r="H1611" s="9">
        <v>118171</v>
      </c>
      <c r="I1611" s="69"/>
      <c r="J1611" s="70"/>
      <c r="K1611" s="71"/>
      <c r="L1611" s="77"/>
      <c r="M1611" s="78"/>
      <c r="N1611" t="str">
        <f t="shared" si="130"/>
        <v>01471</v>
      </c>
      <c r="O1611">
        <f t="shared" si="131"/>
        <v>1471</v>
      </c>
      <c r="P1611" s="29">
        <f t="shared" si="132"/>
        <v>1152883</v>
      </c>
      <c r="Q1611" t="e">
        <f>+VLOOKUP(O1611,'Bảng kê HĐ 2022'!N$1912:R$4434,4,0)</f>
        <v>#N/A</v>
      </c>
      <c r="R1611" t="e">
        <f>+VLOOKUP(O1611,'Hàng trả'!#REF!,2,0)</f>
        <v>#REF!</v>
      </c>
    </row>
    <row r="1612" spans="1:19" hidden="1" x14ac:dyDescent="0.3">
      <c r="A1612" s="10">
        <v>4</v>
      </c>
      <c r="B1612" s="64"/>
      <c r="C1612" s="6" t="s">
        <v>12961</v>
      </c>
      <c r="D1612" s="7">
        <v>44636</v>
      </c>
      <c r="E1612" s="8" t="s">
        <v>10212</v>
      </c>
      <c r="F1612" s="9">
        <v>2506846</v>
      </c>
      <c r="G1612" s="8" t="s">
        <v>11066</v>
      </c>
      <c r="H1612" s="9">
        <v>256952</v>
      </c>
      <c r="I1612" s="69"/>
      <c r="J1612" s="70"/>
      <c r="K1612" s="71"/>
      <c r="L1612" s="77"/>
      <c r="M1612" s="78"/>
      <c r="N1612" t="str">
        <f t="shared" si="130"/>
        <v>01964</v>
      </c>
      <c r="O1612">
        <f t="shared" si="131"/>
        <v>1964</v>
      </c>
      <c r="P1612" s="29">
        <f t="shared" si="132"/>
        <v>2506846</v>
      </c>
      <c r="Q1612" t="e">
        <f>+VLOOKUP(O1612,'Bảng kê HĐ 2022'!N$1912:R$4434,4,0)</f>
        <v>#N/A</v>
      </c>
      <c r="R1612" t="e">
        <f>+VLOOKUP(O1612,'Hàng trả'!#REF!,2,0)</f>
        <v>#REF!</v>
      </c>
    </row>
    <row r="1613" spans="1:19" hidden="1" x14ac:dyDescent="0.3">
      <c r="A1613" s="10">
        <v>4</v>
      </c>
      <c r="B1613" s="64"/>
      <c r="C1613" s="6" t="s">
        <v>12962</v>
      </c>
      <c r="D1613" s="7">
        <v>44621</v>
      </c>
      <c r="E1613" s="8" t="s">
        <v>10212</v>
      </c>
      <c r="F1613" s="9">
        <v>1152883</v>
      </c>
      <c r="G1613" s="8" t="s">
        <v>11066</v>
      </c>
      <c r="H1613" s="9">
        <v>118171</v>
      </c>
      <c r="I1613" s="69"/>
      <c r="J1613" s="70"/>
      <c r="K1613" s="71"/>
      <c r="L1613" s="77"/>
      <c r="M1613" s="78"/>
      <c r="N1613" t="str">
        <f t="shared" si="130"/>
        <v>14442</v>
      </c>
      <c r="O1613">
        <f t="shared" si="131"/>
        <v>14442</v>
      </c>
      <c r="P1613" s="29">
        <f t="shared" si="132"/>
        <v>1152883</v>
      </c>
      <c r="Q1613">
        <f>+VLOOKUP(O1613,'Bảng kê HĐ 2022'!N$1912:R$4434,4,0)</f>
        <v>0</v>
      </c>
      <c r="R1613" t="e">
        <f>+VLOOKUP(O1613,'Hàng trả'!#REF!,2,0)</f>
        <v>#REF!</v>
      </c>
    </row>
    <row r="1614" spans="1:19" hidden="1" x14ac:dyDescent="0.3">
      <c r="A1614" s="10">
        <v>4</v>
      </c>
      <c r="B1614" s="64"/>
      <c r="C1614" s="6" t="s">
        <v>12963</v>
      </c>
      <c r="D1614" s="7">
        <v>44628</v>
      </c>
      <c r="E1614" s="8" t="s">
        <v>10212</v>
      </c>
      <c r="F1614" s="9">
        <v>1934226</v>
      </c>
      <c r="G1614" s="8" t="s">
        <v>11066</v>
      </c>
      <c r="H1614" s="9">
        <v>198258</v>
      </c>
      <c r="I1614" s="69"/>
      <c r="J1614" s="70"/>
      <c r="K1614" s="71"/>
      <c r="L1614" s="77"/>
      <c r="M1614" s="78"/>
      <c r="N1614" t="str">
        <f t="shared" si="130"/>
        <v>00677</v>
      </c>
      <c r="O1614">
        <f t="shared" si="131"/>
        <v>677</v>
      </c>
      <c r="P1614" s="29">
        <f t="shared" si="132"/>
        <v>1934226</v>
      </c>
      <c r="Q1614" t="e">
        <f>+VLOOKUP(O1614,'Bảng kê HĐ 2022'!N$1912:R$4434,4,0)</f>
        <v>#N/A</v>
      </c>
      <c r="R1614" t="e">
        <f>+VLOOKUP(O1614,'Hàng trả'!#REF!,2,0)</f>
        <v>#REF!</v>
      </c>
    </row>
    <row r="1615" spans="1:19" hidden="1" x14ac:dyDescent="0.3">
      <c r="A1615" s="10">
        <v>4</v>
      </c>
      <c r="B1615" s="64"/>
      <c r="C1615" s="6" t="s">
        <v>12964</v>
      </c>
      <c r="D1615" s="7">
        <v>44621</v>
      </c>
      <c r="E1615" s="8" t="s">
        <v>10212</v>
      </c>
      <c r="F1615" s="9">
        <v>4839441</v>
      </c>
      <c r="G1615" s="8" t="s">
        <v>11066</v>
      </c>
      <c r="H1615" s="9">
        <v>496043</v>
      </c>
      <c r="I1615" s="69"/>
      <c r="J1615" s="70"/>
      <c r="K1615" s="71"/>
      <c r="L1615" s="77"/>
      <c r="M1615" s="78"/>
      <c r="N1615" t="str">
        <f t="shared" si="130"/>
        <v>14438</v>
      </c>
      <c r="O1615">
        <f t="shared" si="131"/>
        <v>14438</v>
      </c>
      <c r="P1615" s="29">
        <f t="shared" si="132"/>
        <v>4839441</v>
      </c>
      <c r="Q1615">
        <f>+VLOOKUP(O1615,'Bảng kê HĐ 2022'!N$1912:R$4434,4,0)</f>
        <v>0</v>
      </c>
      <c r="R1615" t="e">
        <f>+VLOOKUP(O1615,'Hàng trả'!#REF!,2,0)</f>
        <v>#REF!</v>
      </c>
    </row>
    <row r="1616" spans="1:19" hidden="1" x14ac:dyDescent="0.3">
      <c r="A1616" s="10">
        <v>4</v>
      </c>
      <c r="B1616" s="64"/>
      <c r="C1616" s="6" t="s">
        <v>12965</v>
      </c>
      <c r="D1616" s="7">
        <v>44623</v>
      </c>
      <c r="E1616" s="8" t="s">
        <v>10212</v>
      </c>
      <c r="F1616" s="9">
        <v>1244641</v>
      </c>
      <c r="G1616" s="8" t="s">
        <v>11066</v>
      </c>
      <c r="H1616" s="9">
        <v>127576</v>
      </c>
      <c r="I1616" s="69"/>
      <c r="J1616" s="70"/>
      <c r="K1616" s="71"/>
      <c r="L1616" s="77"/>
      <c r="M1616" s="78"/>
      <c r="N1616" t="str">
        <f t="shared" si="130"/>
        <v>00025</v>
      </c>
      <c r="O1616">
        <f t="shared" si="131"/>
        <v>25</v>
      </c>
      <c r="P1616" s="29">
        <f t="shared" si="132"/>
        <v>1244641</v>
      </c>
      <c r="Q1616" t="e">
        <f>+VLOOKUP(O1616,'Bảng kê HĐ 2022'!N$1912:R$4434,4,0)</f>
        <v>#N/A</v>
      </c>
      <c r="R1616" t="e">
        <f>+VLOOKUP(O1616,'Hàng trả'!#REF!,2,0)</f>
        <v>#REF!</v>
      </c>
    </row>
    <row r="1617" spans="1:18" hidden="1" x14ac:dyDescent="0.3">
      <c r="A1617" s="10">
        <v>4</v>
      </c>
      <c r="B1617" s="64"/>
      <c r="C1617" s="6" t="s">
        <v>12966</v>
      </c>
      <c r="D1617" s="7">
        <v>44643</v>
      </c>
      <c r="E1617" s="8" t="s">
        <v>10212</v>
      </c>
      <c r="F1617" s="9">
        <v>793055</v>
      </c>
      <c r="G1617" s="8" t="s">
        <v>11066</v>
      </c>
      <c r="H1617" s="9">
        <v>81288</v>
      </c>
      <c r="I1617" s="69"/>
      <c r="J1617" s="70"/>
      <c r="K1617" s="71"/>
      <c r="L1617" s="77"/>
      <c r="M1617" s="78"/>
      <c r="N1617" t="str">
        <f t="shared" si="130"/>
        <v>03485</v>
      </c>
      <c r="O1617">
        <f t="shared" si="131"/>
        <v>3485</v>
      </c>
      <c r="P1617" s="29">
        <f t="shared" si="132"/>
        <v>793055</v>
      </c>
      <c r="Q1617" t="e">
        <f>+VLOOKUP(O1617,'Bảng kê HĐ 2022'!N$1912:R$4434,4,0)</f>
        <v>#N/A</v>
      </c>
      <c r="R1617" t="e">
        <f>+VLOOKUP(O1617,'Hàng trả'!#REF!,2,0)</f>
        <v>#REF!</v>
      </c>
    </row>
    <row r="1618" spans="1:18" hidden="1" x14ac:dyDescent="0.3">
      <c r="A1618" s="10">
        <v>4</v>
      </c>
      <c r="B1618" s="64"/>
      <c r="C1618" s="6" t="s">
        <v>12967</v>
      </c>
      <c r="D1618" s="7">
        <v>44631</v>
      </c>
      <c r="E1618" s="8" t="s">
        <v>10212</v>
      </c>
      <c r="F1618" s="9">
        <v>1789658</v>
      </c>
      <c r="G1618" s="8" t="s">
        <v>11066</v>
      </c>
      <c r="H1618" s="9">
        <v>183440</v>
      </c>
      <c r="I1618" s="69"/>
      <c r="J1618" s="70"/>
      <c r="K1618" s="71"/>
      <c r="L1618" s="77"/>
      <c r="M1618" s="78"/>
      <c r="N1618" t="str">
        <f t="shared" si="130"/>
        <v>01469</v>
      </c>
      <c r="O1618">
        <f t="shared" si="131"/>
        <v>1469</v>
      </c>
      <c r="P1618" s="29">
        <f t="shared" si="132"/>
        <v>1789658</v>
      </c>
      <c r="Q1618" t="e">
        <f>+VLOOKUP(O1618,'Bảng kê HĐ 2022'!N$1912:R$4434,4,0)</f>
        <v>#N/A</v>
      </c>
      <c r="R1618" t="e">
        <f>+VLOOKUP(O1618,'Hàng trả'!#REF!,2,0)</f>
        <v>#REF!</v>
      </c>
    </row>
    <row r="1619" spans="1:18" hidden="1" x14ac:dyDescent="0.3">
      <c r="A1619" s="10">
        <v>4</v>
      </c>
      <c r="B1619" s="64"/>
      <c r="C1619" s="6" t="s">
        <v>12968</v>
      </c>
      <c r="D1619" s="7">
        <v>44625</v>
      </c>
      <c r="E1619" s="8" t="s">
        <v>10212</v>
      </c>
      <c r="F1619" s="9">
        <v>2069973</v>
      </c>
      <c r="G1619" s="8" t="s">
        <v>11066</v>
      </c>
      <c r="H1619" s="9">
        <v>212172</v>
      </c>
      <c r="I1619" s="69"/>
      <c r="J1619" s="70"/>
      <c r="K1619" s="71"/>
      <c r="L1619" s="77"/>
      <c r="M1619" s="78"/>
      <c r="N1619" t="str">
        <f t="shared" si="130"/>
        <v>00264</v>
      </c>
      <c r="O1619">
        <f t="shared" si="131"/>
        <v>264</v>
      </c>
      <c r="P1619" s="29">
        <f t="shared" si="132"/>
        <v>2069973</v>
      </c>
      <c r="Q1619" t="e">
        <f>+VLOOKUP(O1619,'Bảng kê HĐ 2022'!N$1912:R$4434,4,0)</f>
        <v>#N/A</v>
      </c>
      <c r="R1619" t="e">
        <f>+VLOOKUP(O1619,'Hàng trả'!#REF!,2,0)</f>
        <v>#REF!</v>
      </c>
    </row>
    <row r="1620" spans="1:18" hidden="1" x14ac:dyDescent="0.3">
      <c r="A1620" s="10">
        <v>4</v>
      </c>
      <c r="B1620" s="64"/>
      <c r="C1620" s="6" t="s">
        <v>12969</v>
      </c>
      <c r="D1620" s="7">
        <v>44624</v>
      </c>
      <c r="E1620" s="8" t="s">
        <v>10212</v>
      </c>
      <c r="F1620" s="9">
        <v>2073516</v>
      </c>
      <c r="G1620" s="8" t="s">
        <v>11066</v>
      </c>
      <c r="H1620" s="9">
        <v>212535</v>
      </c>
      <c r="I1620" s="69"/>
      <c r="J1620" s="70"/>
      <c r="K1620" s="71"/>
      <c r="L1620" s="77"/>
      <c r="M1620" s="78"/>
      <c r="N1620" t="str">
        <f t="shared" si="130"/>
        <v>00056</v>
      </c>
      <c r="O1620">
        <f t="shared" si="131"/>
        <v>56</v>
      </c>
      <c r="P1620" s="29">
        <f t="shared" si="132"/>
        <v>2073516</v>
      </c>
      <c r="Q1620" t="e">
        <f>+VLOOKUP(O1620,'Bảng kê HĐ 2022'!N$1912:R$4434,4,0)</f>
        <v>#N/A</v>
      </c>
      <c r="R1620" t="e">
        <f>+VLOOKUP(O1620,'Hàng trả'!#REF!,2,0)</f>
        <v>#REF!</v>
      </c>
    </row>
    <row r="1621" spans="1:18" hidden="1" x14ac:dyDescent="0.3">
      <c r="A1621" s="10">
        <v>4</v>
      </c>
      <c r="B1621" s="64"/>
      <c r="C1621" s="6" t="s">
        <v>12970</v>
      </c>
      <c r="D1621" s="7">
        <v>44641</v>
      </c>
      <c r="E1621" s="8" t="s">
        <v>10212</v>
      </c>
      <c r="F1621" s="9">
        <v>2064326</v>
      </c>
      <c r="G1621" s="8" t="s">
        <v>11066</v>
      </c>
      <c r="H1621" s="9">
        <v>211593</v>
      </c>
      <c r="I1621" s="69"/>
      <c r="J1621" s="70"/>
      <c r="K1621" s="71"/>
      <c r="L1621" s="77"/>
      <c r="M1621" s="78"/>
      <c r="N1621" t="str">
        <f t="shared" si="130"/>
        <v>03049</v>
      </c>
      <c r="O1621">
        <f t="shared" si="131"/>
        <v>3049</v>
      </c>
      <c r="P1621" s="29">
        <f t="shared" si="132"/>
        <v>2064326</v>
      </c>
      <c r="Q1621" t="e">
        <f>+VLOOKUP(O1621,'Bảng kê HĐ 2022'!N$1912:R$4434,4,0)</f>
        <v>#N/A</v>
      </c>
      <c r="R1621" t="e">
        <f>+VLOOKUP(O1621,'Hàng trả'!#REF!,2,0)</f>
        <v>#REF!</v>
      </c>
    </row>
    <row r="1622" spans="1:18" hidden="1" x14ac:dyDescent="0.3">
      <c r="A1622" s="10">
        <v>4</v>
      </c>
      <c r="B1622" s="64"/>
      <c r="C1622" s="6" t="s">
        <v>12971</v>
      </c>
      <c r="D1622" s="7">
        <v>44641</v>
      </c>
      <c r="E1622" s="8" t="s">
        <v>10212</v>
      </c>
      <c r="F1622" s="9">
        <v>4511395</v>
      </c>
      <c r="G1622" s="8" t="s">
        <v>11066</v>
      </c>
      <c r="H1622" s="9">
        <v>462418</v>
      </c>
      <c r="I1622" s="69"/>
      <c r="J1622" s="70"/>
      <c r="K1622" s="71"/>
      <c r="L1622" s="77"/>
      <c r="M1622" s="78"/>
      <c r="N1622" t="str">
        <f t="shared" si="130"/>
        <v>03071</v>
      </c>
      <c r="O1622">
        <f t="shared" si="131"/>
        <v>3071</v>
      </c>
      <c r="P1622" s="29">
        <f t="shared" si="132"/>
        <v>4511395</v>
      </c>
      <c r="Q1622" t="e">
        <f>+VLOOKUP(O1622,'Bảng kê HĐ 2022'!N$1912:R$4434,4,0)</f>
        <v>#N/A</v>
      </c>
      <c r="R1622" t="e">
        <f>+VLOOKUP(O1622,'Hàng trả'!#REF!,2,0)</f>
        <v>#REF!</v>
      </c>
    </row>
    <row r="1623" spans="1:18" hidden="1" x14ac:dyDescent="0.3">
      <c r="A1623" s="10">
        <v>4</v>
      </c>
      <c r="B1623" s="64"/>
      <c r="C1623" s="6" t="s">
        <v>12972</v>
      </c>
      <c r="D1623" s="7">
        <v>44624</v>
      </c>
      <c r="E1623" s="8" t="s">
        <v>10212</v>
      </c>
      <c r="F1623" s="9">
        <v>1630809</v>
      </c>
      <c r="G1623" s="8" t="s">
        <v>11066</v>
      </c>
      <c r="H1623" s="9">
        <v>167158</v>
      </c>
      <c r="I1623" s="69"/>
      <c r="J1623" s="70"/>
      <c r="K1623" s="71"/>
      <c r="L1623" s="77"/>
      <c r="M1623" s="78"/>
      <c r="N1623" t="str">
        <f t="shared" si="130"/>
        <v>00143</v>
      </c>
      <c r="O1623">
        <f t="shared" si="131"/>
        <v>143</v>
      </c>
      <c r="P1623" s="29">
        <f t="shared" si="132"/>
        <v>1630809</v>
      </c>
      <c r="Q1623" t="e">
        <f>+VLOOKUP(O1623,'Bảng kê HĐ 2022'!N$1912:R$4434,4,0)</f>
        <v>#N/A</v>
      </c>
      <c r="R1623" t="e">
        <f>+VLOOKUP(O1623,'Hàng trả'!#REF!,2,0)</f>
        <v>#REF!</v>
      </c>
    </row>
    <row r="1624" spans="1:18" hidden="1" x14ac:dyDescent="0.3">
      <c r="A1624" s="10">
        <v>4</v>
      </c>
      <c r="B1624" s="64"/>
      <c r="C1624" s="6" t="s">
        <v>12973</v>
      </c>
      <c r="D1624" s="7">
        <v>44623</v>
      </c>
      <c r="E1624" s="8" t="s">
        <v>10212</v>
      </c>
      <c r="F1624" s="9">
        <v>3703898</v>
      </c>
      <c r="G1624" s="8" t="s">
        <v>11066</v>
      </c>
      <c r="H1624" s="9">
        <v>379650</v>
      </c>
      <c r="I1624" s="69"/>
      <c r="J1624" s="70"/>
      <c r="K1624" s="71"/>
      <c r="L1624" s="77"/>
      <c r="M1624" s="78"/>
      <c r="N1624" t="str">
        <f t="shared" si="130"/>
        <v>00026</v>
      </c>
      <c r="O1624">
        <f t="shared" si="131"/>
        <v>26</v>
      </c>
      <c r="P1624" s="29">
        <f t="shared" si="132"/>
        <v>3703898</v>
      </c>
      <c r="Q1624" t="e">
        <f>+VLOOKUP(O1624,'Bảng kê HĐ 2022'!N$1912:R$4434,4,0)</f>
        <v>#N/A</v>
      </c>
      <c r="R1624" t="e">
        <f>+VLOOKUP(O1624,'Hàng trả'!#REF!,2,0)</f>
        <v>#REF!</v>
      </c>
    </row>
    <row r="1625" spans="1:18" hidden="1" x14ac:dyDescent="0.3">
      <c r="A1625" s="10">
        <v>4</v>
      </c>
      <c r="B1625" s="64"/>
      <c r="C1625" s="6" t="s">
        <v>12974</v>
      </c>
      <c r="D1625" s="7">
        <v>44621</v>
      </c>
      <c r="E1625" s="8" t="s">
        <v>10212</v>
      </c>
      <c r="F1625" s="9">
        <v>2698734</v>
      </c>
      <c r="G1625" s="8" t="s">
        <v>11066</v>
      </c>
      <c r="H1625" s="9">
        <v>276620</v>
      </c>
      <c r="I1625" s="69"/>
      <c r="J1625" s="70"/>
      <c r="K1625" s="71"/>
      <c r="L1625" s="77"/>
      <c r="M1625" s="78"/>
      <c r="N1625" t="str">
        <f t="shared" si="130"/>
        <v>14439</v>
      </c>
      <c r="O1625">
        <f t="shared" si="131"/>
        <v>14439</v>
      </c>
      <c r="P1625" s="29">
        <f t="shared" si="132"/>
        <v>2698734</v>
      </c>
      <c r="Q1625">
        <f>+VLOOKUP(O1625,'Bảng kê HĐ 2022'!N$1912:R$4434,4,0)</f>
        <v>0</v>
      </c>
      <c r="R1625" t="e">
        <f>+VLOOKUP(O1625,'Hàng trả'!#REF!,2,0)</f>
        <v>#REF!</v>
      </c>
    </row>
    <row r="1626" spans="1:18" hidden="1" x14ac:dyDescent="0.3">
      <c r="A1626" s="10">
        <v>4</v>
      </c>
      <c r="B1626" s="64"/>
      <c r="C1626" s="6" t="s">
        <v>12975</v>
      </c>
      <c r="D1626" s="7">
        <v>44628</v>
      </c>
      <c r="E1626" s="8" t="s">
        <v>10212</v>
      </c>
      <c r="F1626" s="9">
        <v>2644896</v>
      </c>
      <c r="G1626" s="8" t="s">
        <v>11066</v>
      </c>
      <c r="H1626" s="9">
        <v>271102</v>
      </c>
      <c r="I1626" s="69"/>
      <c r="J1626" s="70"/>
      <c r="K1626" s="71"/>
      <c r="L1626" s="77"/>
      <c r="M1626" s="78"/>
      <c r="N1626" t="str">
        <f t="shared" si="130"/>
        <v>00678</v>
      </c>
      <c r="O1626">
        <f t="shared" si="131"/>
        <v>678</v>
      </c>
      <c r="P1626" s="29">
        <f t="shared" si="132"/>
        <v>2644896</v>
      </c>
      <c r="Q1626" t="e">
        <f>+VLOOKUP(O1626,'Bảng kê HĐ 2022'!N$1912:R$4434,4,0)</f>
        <v>#N/A</v>
      </c>
      <c r="R1626" t="e">
        <f>+VLOOKUP(O1626,'Hàng trả'!#REF!,2,0)</f>
        <v>#REF!</v>
      </c>
    </row>
    <row r="1627" spans="1:18" hidden="1" x14ac:dyDescent="0.3">
      <c r="A1627" s="10">
        <v>4</v>
      </c>
      <c r="B1627" s="64"/>
      <c r="C1627" s="6" t="s">
        <v>12976</v>
      </c>
      <c r="D1627" s="7">
        <v>44631</v>
      </c>
      <c r="E1627" s="8" t="s">
        <v>10212</v>
      </c>
      <c r="F1627" s="9">
        <v>1527453</v>
      </c>
      <c r="G1627" s="8" t="s">
        <v>11066</v>
      </c>
      <c r="H1627" s="9">
        <v>156564</v>
      </c>
      <c r="I1627" s="69"/>
      <c r="J1627" s="70"/>
      <c r="K1627" s="71"/>
      <c r="L1627" s="77"/>
      <c r="M1627" s="78"/>
      <c r="N1627" t="str">
        <f t="shared" si="130"/>
        <v>01462</v>
      </c>
      <c r="O1627">
        <f t="shared" si="131"/>
        <v>1462</v>
      </c>
      <c r="P1627" s="29">
        <f t="shared" si="132"/>
        <v>1527453</v>
      </c>
      <c r="Q1627" t="e">
        <f>+VLOOKUP(O1627,'Bảng kê HĐ 2022'!N$1912:R$4434,4,0)</f>
        <v>#N/A</v>
      </c>
      <c r="R1627" t="e">
        <f>+VLOOKUP(O1627,'Hàng trả'!#REF!,2,0)</f>
        <v>#REF!</v>
      </c>
    </row>
    <row r="1628" spans="1:18" hidden="1" x14ac:dyDescent="0.3">
      <c r="A1628" s="10">
        <v>4</v>
      </c>
      <c r="B1628" s="64"/>
      <c r="C1628" s="6" t="s">
        <v>12977</v>
      </c>
      <c r="D1628" s="7">
        <v>44621</v>
      </c>
      <c r="E1628" s="8" t="s">
        <v>10212</v>
      </c>
      <c r="F1628" s="9">
        <v>1932811</v>
      </c>
      <c r="G1628" s="8" t="s">
        <v>11066</v>
      </c>
      <c r="H1628" s="9">
        <v>198113</v>
      </c>
      <c r="I1628" s="69"/>
      <c r="J1628" s="70"/>
      <c r="K1628" s="71"/>
      <c r="L1628" s="77"/>
      <c r="M1628" s="78"/>
      <c r="N1628" t="str">
        <f t="shared" si="130"/>
        <v>14441</v>
      </c>
      <c r="O1628">
        <f t="shared" si="131"/>
        <v>14441</v>
      </c>
      <c r="P1628" s="29">
        <f t="shared" si="132"/>
        <v>1932811</v>
      </c>
      <c r="Q1628">
        <f>+VLOOKUP(O1628,'Bảng kê HĐ 2022'!N$1912:R$4434,4,0)</f>
        <v>0</v>
      </c>
      <c r="R1628" t="e">
        <f>+VLOOKUP(O1628,'Hàng trả'!#REF!,2,0)</f>
        <v>#REF!</v>
      </c>
    </row>
    <row r="1629" spans="1:18" hidden="1" x14ac:dyDescent="0.3">
      <c r="A1629" s="10">
        <v>4</v>
      </c>
      <c r="B1629" s="64"/>
      <c r="C1629" s="6" t="s">
        <v>12978</v>
      </c>
      <c r="D1629" s="7">
        <v>44641</v>
      </c>
      <c r="E1629" s="8" t="s">
        <v>10212</v>
      </c>
      <c r="F1629" s="9">
        <v>1629081</v>
      </c>
      <c r="G1629" s="8" t="s">
        <v>11066</v>
      </c>
      <c r="H1629" s="9">
        <v>166981</v>
      </c>
      <c r="I1629" s="69"/>
      <c r="J1629" s="70"/>
      <c r="K1629" s="71"/>
      <c r="L1629" s="77"/>
      <c r="M1629" s="78"/>
      <c r="N1629" t="str">
        <f t="shared" si="130"/>
        <v>03217</v>
      </c>
      <c r="O1629">
        <f t="shared" si="131"/>
        <v>3217</v>
      </c>
      <c r="P1629" s="29">
        <f t="shared" si="132"/>
        <v>1629081</v>
      </c>
      <c r="Q1629" t="e">
        <f>+VLOOKUP(O1629,'Bảng kê HĐ 2022'!N$1912:R$4434,4,0)</f>
        <v>#N/A</v>
      </c>
      <c r="R1629" t="e">
        <f>+VLOOKUP(O1629,'Hàng trả'!#REF!,2,0)</f>
        <v>#REF!</v>
      </c>
    </row>
    <row r="1630" spans="1:18" hidden="1" x14ac:dyDescent="0.3">
      <c r="A1630" s="10">
        <v>4</v>
      </c>
      <c r="B1630" s="64"/>
      <c r="C1630" s="6" t="s">
        <v>12979</v>
      </c>
      <c r="D1630" s="7">
        <v>44621</v>
      </c>
      <c r="E1630" s="8" t="s">
        <v>10212</v>
      </c>
      <c r="F1630" s="9">
        <v>2764225</v>
      </c>
      <c r="G1630" s="8" t="s">
        <v>11066</v>
      </c>
      <c r="H1630" s="9">
        <v>283333</v>
      </c>
      <c r="I1630" s="69"/>
      <c r="J1630" s="70"/>
      <c r="K1630" s="71"/>
      <c r="L1630" s="77"/>
      <c r="M1630" s="78"/>
      <c r="N1630" t="str">
        <f t="shared" si="130"/>
        <v>14443</v>
      </c>
      <c r="O1630">
        <f t="shared" si="131"/>
        <v>14443</v>
      </c>
      <c r="P1630" s="29">
        <f t="shared" si="132"/>
        <v>2764225</v>
      </c>
      <c r="Q1630">
        <f>+VLOOKUP(O1630,'Bảng kê HĐ 2022'!N$1912:R$4434,4,0)</f>
        <v>0</v>
      </c>
      <c r="R1630" t="e">
        <f>+VLOOKUP(O1630,'Hàng trả'!#REF!,2,0)</f>
        <v>#REF!</v>
      </c>
    </row>
    <row r="1631" spans="1:18" hidden="1" x14ac:dyDescent="0.3">
      <c r="A1631" s="10">
        <v>4</v>
      </c>
      <c r="B1631" s="65"/>
      <c r="C1631" s="6" t="s">
        <v>12980</v>
      </c>
      <c r="D1631" s="7">
        <v>44641</v>
      </c>
      <c r="E1631" s="8" t="s">
        <v>10212</v>
      </c>
      <c r="F1631" s="9">
        <v>1698171</v>
      </c>
      <c r="G1631" s="8" t="s">
        <v>11066</v>
      </c>
      <c r="H1631" s="9">
        <v>174063</v>
      </c>
      <c r="I1631" s="72"/>
      <c r="J1631" s="73"/>
      <c r="K1631" s="74"/>
      <c r="L1631" s="79"/>
      <c r="M1631" s="80"/>
      <c r="N1631" t="str">
        <f t="shared" si="130"/>
        <v>03074</v>
      </c>
      <c r="O1631">
        <f t="shared" si="131"/>
        <v>3074</v>
      </c>
      <c r="P1631" s="29">
        <f t="shared" si="132"/>
        <v>1698171</v>
      </c>
      <c r="Q1631" t="e">
        <f>+VLOOKUP(O1631,'Bảng kê HĐ 2022'!N$1912:R$4434,4,0)</f>
        <v>#N/A</v>
      </c>
      <c r="R1631" t="e">
        <f>+VLOOKUP(O1631,'Hàng trả'!#REF!,2,0)</f>
        <v>#REF!</v>
      </c>
    </row>
    <row r="1632" spans="1:18" hidden="1" x14ac:dyDescent="0.3">
      <c r="A1632" s="10">
        <v>4</v>
      </c>
      <c r="B1632" s="63" t="s">
        <v>12981</v>
      </c>
      <c r="C1632" s="6" t="s">
        <v>12982</v>
      </c>
      <c r="D1632" s="7">
        <v>44643</v>
      </c>
      <c r="E1632" s="8" t="s">
        <v>12983</v>
      </c>
      <c r="F1632" s="9">
        <v>2604193</v>
      </c>
      <c r="G1632" s="8" t="s">
        <v>11066</v>
      </c>
      <c r="H1632" s="9">
        <v>266930</v>
      </c>
      <c r="I1632" s="66">
        <v>11251528</v>
      </c>
      <c r="J1632" s="67"/>
      <c r="K1632" s="68"/>
      <c r="L1632" s="75" t="s">
        <v>10944</v>
      </c>
      <c r="M1632" s="76"/>
      <c r="N1632" t="str">
        <f t="shared" si="130"/>
        <v>03486</v>
      </c>
      <c r="O1632">
        <f t="shared" si="131"/>
        <v>3486</v>
      </c>
      <c r="P1632" s="29">
        <f t="shared" si="132"/>
        <v>2604193</v>
      </c>
      <c r="Q1632" t="e">
        <f>+VLOOKUP(O1632,'Bảng kê HĐ 2022'!N$1912:R$4434,4,0)</f>
        <v>#N/A</v>
      </c>
      <c r="R1632" t="e">
        <f>+VLOOKUP(O1632,'Hàng trả'!#REF!,2,0)</f>
        <v>#REF!</v>
      </c>
    </row>
    <row r="1633" spans="1:19" hidden="1" x14ac:dyDescent="0.3">
      <c r="A1633" s="10">
        <v>4</v>
      </c>
      <c r="B1633" s="64"/>
      <c r="C1633" s="6" t="s">
        <v>12984</v>
      </c>
      <c r="D1633" s="7">
        <v>44641</v>
      </c>
      <c r="E1633" s="8" t="s">
        <v>10212</v>
      </c>
      <c r="F1633" s="9">
        <v>1372411</v>
      </c>
      <c r="G1633" s="8" t="s">
        <v>11066</v>
      </c>
      <c r="H1633" s="9">
        <v>140672</v>
      </c>
      <c r="I1633" s="69"/>
      <c r="J1633" s="70"/>
      <c r="K1633" s="71"/>
      <c r="L1633" s="77"/>
      <c r="M1633" s="78"/>
      <c r="N1633" t="str">
        <f t="shared" si="130"/>
        <v>03219</v>
      </c>
      <c r="O1633">
        <f t="shared" si="131"/>
        <v>3219</v>
      </c>
      <c r="P1633" s="29">
        <f t="shared" si="132"/>
        <v>1372411</v>
      </c>
      <c r="Q1633" t="e">
        <f>+VLOOKUP(O1633,'Bảng kê HĐ 2022'!N$1912:R$4434,4,0)</f>
        <v>#N/A</v>
      </c>
      <c r="R1633" t="e">
        <f>+VLOOKUP(O1633,'Hàng trả'!#REF!,2,0)</f>
        <v>#REF!</v>
      </c>
    </row>
    <row r="1634" spans="1:19" hidden="1" x14ac:dyDescent="0.3">
      <c r="A1634" s="10">
        <v>4</v>
      </c>
      <c r="B1634" s="64"/>
      <c r="C1634" s="6" t="s">
        <v>12985</v>
      </c>
      <c r="D1634" s="7">
        <v>44649</v>
      </c>
      <c r="E1634" s="8" t="s">
        <v>10212</v>
      </c>
      <c r="F1634" s="9">
        <v>1383746</v>
      </c>
      <c r="G1634" s="8" t="s">
        <v>11066</v>
      </c>
      <c r="H1634" s="9">
        <v>141834</v>
      </c>
      <c r="I1634" s="69"/>
      <c r="J1634" s="70"/>
      <c r="K1634" s="71"/>
      <c r="L1634" s="77"/>
      <c r="M1634" s="78"/>
      <c r="N1634" t="str">
        <f t="shared" si="130"/>
        <v>04653</v>
      </c>
      <c r="O1634">
        <f t="shared" si="131"/>
        <v>4653</v>
      </c>
      <c r="P1634" s="29">
        <f t="shared" si="132"/>
        <v>1383746</v>
      </c>
      <c r="Q1634" t="e">
        <f>+VLOOKUP(O1634,'Bảng kê HĐ 2022'!N$1912:R$4434,4,0)</f>
        <v>#N/A</v>
      </c>
      <c r="R1634" t="e">
        <f>+VLOOKUP(O1634,'Hàng trả'!#REF!,2,0)</f>
        <v>#REF!</v>
      </c>
    </row>
    <row r="1635" spans="1:19" hidden="1" x14ac:dyDescent="0.3">
      <c r="A1635" s="10">
        <v>4</v>
      </c>
      <c r="B1635" s="64"/>
      <c r="C1635" s="6" t="s">
        <v>12986</v>
      </c>
      <c r="D1635" s="7">
        <v>44639</v>
      </c>
      <c r="E1635" s="8" t="s">
        <v>10212</v>
      </c>
      <c r="F1635" s="9">
        <v>1992481</v>
      </c>
      <c r="G1635" s="8" t="s">
        <v>11066</v>
      </c>
      <c r="H1635" s="9">
        <v>204229</v>
      </c>
      <c r="I1635" s="69"/>
      <c r="J1635" s="70"/>
      <c r="K1635" s="71"/>
      <c r="L1635" s="77"/>
      <c r="M1635" s="78"/>
      <c r="N1635" t="str">
        <f t="shared" si="130"/>
        <v>03022</v>
      </c>
      <c r="O1635">
        <f t="shared" si="131"/>
        <v>3022</v>
      </c>
      <c r="P1635" s="29">
        <f t="shared" si="132"/>
        <v>1992481</v>
      </c>
      <c r="Q1635" t="e">
        <f>+VLOOKUP(O1635,'Bảng kê HĐ 2022'!N$1912:R$4434,4,0)</f>
        <v>#N/A</v>
      </c>
      <c r="R1635" t="e">
        <f>+VLOOKUP(O1635,'Hàng trả'!#REF!,2,0)</f>
        <v>#REF!</v>
      </c>
    </row>
    <row r="1636" spans="1:19" hidden="1" x14ac:dyDescent="0.3">
      <c r="A1636" s="10">
        <v>4</v>
      </c>
      <c r="B1636" s="64"/>
      <c r="C1636" s="6" t="s">
        <v>12987</v>
      </c>
      <c r="D1636" s="7">
        <v>44645</v>
      </c>
      <c r="E1636" s="8" t="s">
        <v>10212</v>
      </c>
      <c r="F1636" s="9">
        <v>2631230</v>
      </c>
      <c r="G1636" s="8" t="s">
        <v>11066</v>
      </c>
      <c r="H1636" s="9">
        <v>269701</v>
      </c>
      <c r="I1636" s="69"/>
      <c r="J1636" s="70"/>
      <c r="K1636" s="71"/>
      <c r="L1636" s="77"/>
      <c r="M1636" s="78"/>
      <c r="N1636" t="str">
        <f t="shared" si="130"/>
        <v>03814</v>
      </c>
      <c r="O1636">
        <f t="shared" si="131"/>
        <v>3814</v>
      </c>
      <c r="P1636" s="29">
        <f t="shared" si="132"/>
        <v>2631230</v>
      </c>
      <c r="Q1636" t="e">
        <f>+VLOOKUP(O1636,'Bảng kê HĐ 2022'!N$1912:R$4434,4,0)</f>
        <v>#N/A</v>
      </c>
      <c r="R1636" t="e">
        <f>+VLOOKUP(O1636,'Hàng trả'!#REF!,2,0)</f>
        <v>#REF!</v>
      </c>
    </row>
    <row r="1637" spans="1:19" hidden="1" x14ac:dyDescent="0.3">
      <c r="A1637" s="10">
        <v>4</v>
      </c>
      <c r="B1637" s="64"/>
      <c r="C1637" s="6" t="s">
        <v>12988</v>
      </c>
      <c r="D1637" s="7">
        <v>44649</v>
      </c>
      <c r="E1637" s="8" t="s">
        <v>10212</v>
      </c>
      <c r="F1637" s="9">
        <v>1104634</v>
      </c>
      <c r="G1637" s="8" t="s">
        <v>11066</v>
      </c>
      <c r="H1637" s="9">
        <v>113225</v>
      </c>
      <c r="I1637" s="69"/>
      <c r="J1637" s="70"/>
      <c r="K1637" s="71"/>
      <c r="L1637" s="77"/>
      <c r="M1637" s="78"/>
      <c r="N1637" t="str">
        <f t="shared" si="130"/>
        <v>04652</v>
      </c>
      <c r="O1637">
        <f t="shared" si="131"/>
        <v>4652</v>
      </c>
      <c r="P1637" s="29">
        <f t="shared" si="132"/>
        <v>1104634</v>
      </c>
      <c r="Q1637" t="e">
        <f>+VLOOKUP(O1637,'Bảng kê HĐ 2022'!N$1912:R$4434,4,0)</f>
        <v>#N/A</v>
      </c>
      <c r="R1637" t="e">
        <f>+VLOOKUP(O1637,'Hàng trả'!#REF!,2,0)</f>
        <v>#REF!</v>
      </c>
    </row>
    <row r="1638" spans="1:19" hidden="1" x14ac:dyDescent="0.3">
      <c r="A1638" s="10">
        <v>4</v>
      </c>
      <c r="B1638" s="65"/>
      <c r="C1638" s="6" t="s">
        <v>12989</v>
      </c>
      <c r="D1638" s="7">
        <v>44621</v>
      </c>
      <c r="E1638" s="8" t="s">
        <v>10212</v>
      </c>
      <c r="F1638" s="9">
        <v>1447826</v>
      </c>
      <c r="G1638" s="8" t="s">
        <v>11066</v>
      </c>
      <c r="H1638" s="9">
        <v>148402</v>
      </c>
      <c r="I1638" s="72"/>
      <c r="J1638" s="73"/>
      <c r="K1638" s="74"/>
      <c r="L1638" s="79"/>
      <c r="M1638" s="80"/>
      <c r="N1638" t="str">
        <f t="shared" si="130"/>
        <v>14436</v>
      </c>
      <c r="O1638">
        <f t="shared" si="131"/>
        <v>14436</v>
      </c>
      <c r="P1638" s="29">
        <f t="shared" si="132"/>
        <v>1447826</v>
      </c>
      <c r="Q1638">
        <f>+VLOOKUP(O1638,'Bảng kê HĐ 2022'!N$1912:R$4434,4,0)</f>
        <v>0</v>
      </c>
      <c r="R1638" t="e">
        <f>+VLOOKUP(O1638,'Hàng trả'!#REF!,2,0)</f>
        <v>#REF!</v>
      </c>
    </row>
    <row r="1639" spans="1:19" hidden="1" x14ac:dyDescent="0.3">
      <c r="A1639" s="10">
        <v>4</v>
      </c>
      <c r="B1639" s="63" t="s">
        <v>12990</v>
      </c>
      <c r="C1639" s="6" t="s">
        <v>12991</v>
      </c>
      <c r="D1639" s="7">
        <v>44639</v>
      </c>
      <c r="E1639" s="8" t="s">
        <v>10212</v>
      </c>
      <c r="F1639" s="9">
        <v>2549076</v>
      </c>
      <c r="G1639" s="8" t="s">
        <v>11066</v>
      </c>
      <c r="H1639" s="9">
        <v>261280</v>
      </c>
      <c r="I1639" s="66">
        <v>4534520</v>
      </c>
      <c r="J1639" s="67"/>
      <c r="K1639" s="68"/>
      <c r="L1639" s="75" t="s">
        <v>10944</v>
      </c>
      <c r="M1639" s="76"/>
      <c r="N1639" t="str">
        <f t="shared" si="130"/>
        <v>03047</v>
      </c>
      <c r="O1639">
        <f t="shared" si="131"/>
        <v>3047</v>
      </c>
      <c r="P1639" s="29">
        <f t="shared" si="132"/>
        <v>2549076</v>
      </c>
      <c r="Q1639" t="e">
        <f>+VLOOKUP(O1639,'Bảng kê HĐ 2022'!N$1912:R$4434,4,0)</f>
        <v>#N/A</v>
      </c>
      <c r="R1639" t="e">
        <f>+VLOOKUP(O1639,'Hàng trả'!#REF!,2,0)</f>
        <v>#REF!</v>
      </c>
    </row>
    <row r="1640" spans="1:19" hidden="1" x14ac:dyDescent="0.3">
      <c r="A1640" s="10">
        <v>4</v>
      </c>
      <c r="B1640" s="65"/>
      <c r="C1640" s="6" t="s">
        <v>12992</v>
      </c>
      <c r="D1640" s="7">
        <v>44636</v>
      </c>
      <c r="E1640" s="8" t="s">
        <v>10193</v>
      </c>
      <c r="F1640" s="9">
        <v>2503314</v>
      </c>
      <c r="G1640" s="8" t="s">
        <v>11066</v>
      </c>
      <c r="H1640" s="9">
        <v>256590</v>
      </c>
      <c r="I1640" s="72"/>
      <c r="J1640" s="73"/>
      <c r="K1640" s="74"/>
      <c r="L1640" s="79"/>
      <c r="M1640" s="80"/>
      <c r="N1640" t="str">
        <f t="shared" si="130"/>
        <v>01963</v>
      </c>
      <c r="O1640">
        <f t="shared" si="131"/>
        <v>1963</v>
      </c>
      <c r="P1640" s="29">
        <f t="shared" si="132"/>
        <v>2503314</v>
      </c>
      <c r="Q1640" t="e">
        <f>+VLOOKUP(O1640,'Bảng kê HĐ 2022'!N$1912:R$4434,4,0)</f>
        <v>#N/A</v>
      </c>
      <c r="R1640" t="e">
        <f>+VLOOKUP(O1640,'Hàng trả'!#REF!,2,0)</f>
        <v>#REF!</v>
      </c>
    </row>
    <row r="1641" spans="1:19" hidden="1" x14ac:dyDescent="0.3">
      <c r="A1641" s="10">
        <v>4</v>
      </c>
      <c r="B1641" s="5" t="s">
        <v>12993</v>
      </c>
      <c r="C1641" s="6" t="s">
        <v>12994</v>
      </c>
      <c r="D1641" s="7">
        <v>44643</v>
      </c>
      <c r="E1641" s="8" t="s">
        <v>10212</v>
      </c>
      <c r="F1641" s="9">
        <v>3352007</v>
      </c>
      <c r="G1641" s="8" t="s">
        <v>11066</v>
      </c>
      <c r="H1641" s="9">
        <v>343581</v>
      </c>
      <c r="I1641" s="93">
        <v>3008426</v>
      </c>
      <c r="J1641" s="94"/>
      <c r="K1641" s="95"/>
      <c r="L1641" s="96" t="s">
        <v>10944</v>
      </c>
      <c r="M1641" s="97"/>
      <c r="N1641" t="str">
        <f t="shared" si="130"/>
        <v>03487</v>
      </c>
      <c r="O1641">
        <f t="shared" si="131"/>
        <v>3487</v>
      </c>
      <c r="P1641" s="29">
        <f t="shared" si="132"/>
        <v>3352007</v>
      </c>
      <c r="Q1641" t="e">
        <f>+VLOOKUP(O1641,'Bảng kê HĐ 2022'!N$1912:R$4434,4,0)</f>
        <v>#N/A</v>
      </c>
      <c r="R1641" t="e">
        <f>+VLOOKUP(O1641,'Hàng trả'!#REF!,2,0)</f>
        <v>#REF!</v>
      </c>
    </row>
    <row r="1642" spans="1:19" x14ac:dyDescent="0.3">
      <c r="A1642" s="10">
        <v>4</v>
      </c>
      <c r="B1642" s="64"/>
      <c r="C1642" s="6" t="s">
        <v>13009</v>
      </c>
      <c r="D1642" s="7">
        <v>44641</v>
      </c>
      <c r="E1642" s="8" t="s">
        <v>13010</v>
      </c>
      <c r="F1642" s="8">
        <v>0</v>
      </c>
      <c r="G1642" s="8" t="s">
        <v>11066</v>
      </c>
      <c r="H1642" s="8">
        <v>0</v>
      </c>
      <c r="I1642" s="69"/>
      <c r="J1642" s="70"/>
      <c r="K1642" s="71"/>
      <c r="L1642" s="77"/>
      <c r="M1642" s="78"/>
      <c r="N1642" t="str">
        <f t="shared" si="130"/>
        <v>10292</v>
      </c>
      <c r="O1642">
        <f t="shared" si="131"/>
        <v>10292</v>
      </c>
      <c r="P1642" s="29">
        <f t="shared" si="132"/>
        <v>0</v>
      </c>
      <c r="Q1642" t="e">
        <f>+VLOOKUP(O1642,'Bảng kê HĐ 2022'!N$1912:R$4434,4,0)</f>
        <v>#N/A</v>
      </c>
      <c r="S1642" t="s">
        <v>22788</v>
      </c>
    </row>
    <row r="1643" spans="1:19" hidden="1" x14ac:dyDescent="0.3">
      <c r="A1643" s="10">
        <v>4</v>
      </c>
      <c r="B1643" s="63" t="s">
        <v>13015</v>
      </c>
      <c r="C1643" s="6" t="s">
        <v>13016</v>
      </c>
      <c r="D1643" s="7">
        <v>44618</v>
      </c>
      <c r="E1643" s="8" t="s">
        <v>11025</v>
      </c>
      <c r="F1643" s="9">
        <v>837630</v>
      </c>
      <c r="G1643" s="8" t="s">
        <v>11066</v>
      </c>
      <c r="H1643" s="9">
        <v>85857</v>
      </c>
      <c r="I1643" s="66">
        <v>2944012</v>
      </c>
      <c r="J1643" s="67"/>
      <c r="K1643" s="68"/>
      <c r="L1643" s="75" t="s">
        <v>11012</v>
      </c>
      <c r="M1643" s="76"/>
      <c r="N1643" t="str">
        <f t="shared" si="130"/>
        <v>14304</v>
      </c>
      <c r="O1643">
        <f t="shared" si="131"/>
        <v>14304</v>
      </c>
      <c r="P1643" s="29">
        <f t="shared" si="132"/>
        <v>837630</v>
      </c>
      <c r="Q1643" t="e">
        <f>+VLOOKUP(O1643,'Bảng kê HĐ 2022'!N$1912:R$4434,4,0)</f>
        <v>#N/A</v>
      </c>
      <c r="R1643" t="e">
        <f>+VLOOKUP(O1643,'Hàng trả'!#REF!,2,0)</f>
        <v>#REF!</v>
      </c>
    </row>
    <row r="1644" spans="1:19" hidden="1" x14ac:dyDescent="0.3">
      <c r="A1644" s="10">
        <v>4</v>
      </c>
      <c r="B1644" s="64"/>
      <c r="C1644" s="6" t="s">
        <v>13017</v>
      </c>
      <c r="D1644" s="7">
        <v>44609</v>
      </c>
      <c r="E1644" s="8" t="s">
        <v>11011</v>
      </c>
      <c r="F1644" s="9">
        <v>1184922</v>
      </c>
      <c r="G1644" s="8" t="s">
        <v>11066</v>
      </c>
      <c r="H1644" s="9">
        <v>121454</v>
      </c>
      <c r="I1644" s="69"/>
      <c r="J1644" s="70"/>
      <c r="K1644" s="71"/>
      <c r="L1644" s="77"/>
      <c r="M1644" s="78"/>
      <c r="N1644" t="str">
        <f t="shared" si="130"/>
        <v>12824</v>
      </c>
      <c r="O1644">
        <f t="shared" si="131"/>
        <v>12824</v>
      </c>
      <c r="P1644" s="29">
        <f t="shared" si="132"/>
        <v>1184922</v>
      </c>
      <c r="Q1644" t="e">
        <f>+VLOOKUP(O1644,'Bảng kê HĐ 2022'!N$1912:R$4434,4,0)</f>
        <v>#N/A</v>
      </c>
      <c r="R1644" t="e">
        <f>+VLOOKUP(O1644,'Hàng trả'!#REF!,2,0)</f>
        <v>#REF!</v>
      </c>
    </row>
    <row r="1645" spans="1:19" hidden="1" x14ac:dyDescent="0.3">
      <c r="A1645" s="10">
        <v>4</v>
      </c>
      <c r="B1645" s="65"/>
      <c r="C1645" s="6" t="s">
        <v>13018</v>
      </c>
      <c r="D1645" s="7">
        <v>44609</v>
      </c>
      <c r="E1645" s="8" t="s">
        <v>11011</v>
      </c>
      <c r="F1645" s="9">
        <v>1257684</v>
      </c>
      <c r="G1645" s="8" t="s">
        <v>11066</v>
      </c>
      <c r="H1645" s="9">
        <v>128913</v>
      </c>
      <c r="I1645" s="72"/>
      <c r="J1645" s="73"/>
      <c r="K1645" s="74"/>
      <c r="L1645" s="79"/>
      <c r="M1645" s="80"/>
      <c r="N1645" t="str">
        <f t="shared" si="130"/>
        <v>12823</v>
      </c>
      <c r="O1645">
        <f t="shared" si="131"/>
        <v>12823</v>
      </c>
      <c r="P1645" s="29">
        <f t="shared" si="132"/>
        <v>1257684</v>
      </c>
      <c r="Q1645" t="e">
        <f>+VLOOKUP(O1645,'Bảng kê HĐ 2022'!N$1912:R$4434,4,0)</f>
        <v>#N/A</v>
      </c>
      <c r="R1645" t="e">
        <f>+VLOOKUP(O1645,'Hàng trả'!#REF!,2,0)</f>
        <v>#REF!</v>
      </c>
    </row>
    <row r="1646" spans="1:19" hidden="1" x14ac:dyDescent="0.3">
      <c r="A1646" s="10">
        <v>4</v>
      </c>
      <c r="B1646" s="63" t="s">
        <v>13019</v>
      </c>
      <c r="C1646" s="6" t="s">
        <v>13020</v>
      </c>
      <c r="D1646" s="7">
        <v>44621</v>
      </c>
      <c r="E1646" s="8" t="s">
        <v>11025</v>
      </c>
      <c r="F1646" s="9">
        <v>717287</v>
      </c>
      <c r="G1646" s="8" t="s">
        <v>11066</v>
      </c>
      <c r="H1646" s="9">
        <v>73522</v>
      </c>
      <c r="I1646" s="66">
        <v>5029050</v>
      </c>
      <c r="J1646" s="67"/>
      <c r="K1646" s="68"/>
      <c r="L1646" s="75" t="s">
        <v>11012</v>
      </c>
      <c r="M1646" s="76"/>
      <c r="N1646" t="str">
        <f t="shared" si="130"/>
        <v>14958</v>
      </c>
      <c r="O1646">
        <f t="shared" si="131"/>
        <v>14958</v>
      </c>
      <c r="P1646" s="29">
        <f t="shared" si="132"/>
        <v>717287</v>
      </c>
      <c r="Q1646" t="e">
        <f>+VLOOKUP(O1646,'Bảng kê HĐ 2022'!N$1912:R$4434,4,0)</f>
        <v>#N/A</v>
      </c>
      <c r="R1646" t="e">
        <f>+VLOOKUP(O1646,'Hàng trả'!#REF!,2,0)</f>
        <v>#REF!</v>
      </c>
    </row>
    <row r="1647" spans="1:19" hidden="1" x14ac:dyDescent="0.3">
      <c r="A1647" s="10">
        <v>4</v>
      </c>
      <c r="B1647" s="64"/>
      <c r="C1647" s="6" t="s">
        <v>13021</v>
      </c>
      <c r="D1647" s="7">
        <v>44643</v>
      </c>
      <c r="E1647" s="8" t="s">
        <v>11011</v>
      </c>
      <c r="F1647" s="9">
        <v>1844354</v>
      </c>
      <c r="G1647" s="8" t="s">
        <v>11066</v>
      </c>
      <c r="H1647" s="9">
        <v>189046</v>
      </c>
      <c r="I1647" s="69"/>
      <c r="J1647" s="70"/>
      <c r="K1647" s="71"/>
      <c r="L1647" s="77"/>
      <c r="M1647" s="78"/>
      <c r="N1647" t="str">
        <f t="shared" si="130"/>
        <v>03418</v>
      </c>
      <c r="O1647">
        <f t="shared" si="131"/>
        <v>3418</v>
      </c>
      <c r="P1647" s="29">
        <f t="shared" si="132"/>
        <v>1844354</v>
      </c>
      <c r="Q1647" t="e">
        <f>+VLOOKUP(O1647,'Bảng kê HĐ 2022'!N$1912:R$4434,4,0)</f>
        <v>#N/A</v>
      </c>
      <c r="R1647" t="e">
        <f>+VLOOKUP(O1647,'Hàng trả'!#REF!,2,0)</f>
        <v>#REF!</v>
      </c>
    </row>
    <row r="1648" spans="1:19" hidden="1" x14ac:dyDescent="0.3">
      <c r="A1648" s="10">
        <v>4</v>
      </c>
      <c r="B1648" s="64"/>
      <c r="C1648" s="6" t="s">
        <v>13022</v>
      </c>
      <c r="D1648" s="7">
        <v>44639</v>
      </c>
      <c r="E1648" s="8" t="s">
        <v>11011</v>
      </c>
      <c r="F1648" s="9">
        <v>1768586</v>
      </c>
      <c r="G1648" s="8" t="s">
        <v>11066</v>
      </c>
      <c r="H1648" s="9">
        <v>181280</v>
      </c>
      <c r="I1648" s="69"/>
      <c r="J1648" s="70"/>
      <c r="K1648" s="71"/>
      <c r="L1648" s="77"/>
      <c r="M1648" s="78"/>
      <c r="N1648" t="str">
        <f t="shared" si="130"/>
        <v>03011</v>
      </c>
      <c r="O1648">
        <f t="shared" si="131"/>
        <v>3011</v>
      </c>
      <c r="P1648" s="29">
        <f t="shared" si="132"/>
        <v>1768586</v>
      </c>
      <c r="Q1648" t="e">
        <f>+VLOOKUP(O1648,'Bảng kê HĐ 2022'!N$1912:R$4434,4,0)</f>
        <v>#N/A</v>
      </c>
      <c r="R1648" t="e">
        <f>+VLOOKUP(O1648,'Hàng trả'!#REF!,2,0)</f>
        <v>#REF!</v>
      </c>
    </row>
    <row r="1649" spans="1:18" hidden="1" x14ac:dyDescent="0.3">
      <c r="A1649" s="10">
        <v>4</v>
      </c>
      <c r="B1649" s="64"/>
      <c r="C1649" s="6" t="s">
        <v>13023</v>
      </c>
      <c r="D1649" s="7">
        <v>44636</v>
      </c>
      <c r="E1649" s="8" t="s">
        <v>11011</v>
      </c>
      <c r="F1649" s="9">
        <v>870696</v>
      </c>
      <c r="G1649" s="8" t="s">
        <v>11066</v>
      </c>
      <c r="H1649" s="9">
        <v>89246</v>
      </c>
      <c r="I1649" s="69"/>
      <c r="J1649" s="70"/>
      <c r="K1649" s="71"/>
      <c r="L1649" s="77"/>
      <c r="M1649" s="78"/>
      <c r="N1649" t="str">
        <f t="shared" si="130"/>
        <v>01871</v>
      </c>
      <c r="O1649">
        <f t="shared" si="131"/>
        <v>1871</v>
      </c>
      <c r="P1649" s="29">
        <f t="shared" si="132"/>
        <v>870696</v>
      </c>
      <c r="Q1649" t="e">
        <f>+VLOOKUP(O1649,'Bảng kê HĐ 2022'!N$1912:R$4434,4,0)</f>
        <v>#N/A</v>
      </c>
      <c r="R1649" t="e">
        <f>+VLOOKUP(O1649,'Hàng trả'!#REF!,2,0)</f>
        <v>#REF!</v>
      </c>
    </row>
    <row r="1650" spans="1:18" hidden="1" x14ac:dyDescent="0.3">
      <c r="A1650" s="10">
        <v>4</v>
      </c>
      <c r="B1650" s="65"/>
      <c r="C1650" s="6" t="s">
        <v>13024</v>
      </c>
      <c r="D1650" s="7">
        <v>44636</v>
      </c>
      <c r="E1650" s="8" t="s">
        <v>11011</v>
      </c>
      <c r="F1650" s="9">
        <v>402475</v>
      </c>
      <c r="G1650" s="8" t="s">
        <v>11066</v>
      </c>
      <c r="H1650" s="9">
        <v>41254</v>
      </c>
      <c r="I1650" s="72"/>
      <c r="J1650" s="73"/>
      <c r="K1650" s="74"/>
      <c r="L1650" s="79"/>
      <c r="M1650" s="80"/>
      <c r="N1650" t="str">
        <f t="shared" si="130"/>
        <v>01872</v>
      </c>
      <c r="O1650">
        <f t="shared" si="131"/>
        <v>1872</v>
      </c>
      <c r="P1650" s="29">
        <f t="shared" si="132"/>
        <v>402475</v>
      </c>
      <c r="Q1650" t="e">
        <f>+VLOOKUP(O1650,'Bảng kê HĐ 2022'!N$1912:R$4434,4,0)</f>
        <v>#N/A</v>
      </c>
      <c r="R1650" t="e">
        <f>+VLOOKUP(O1650,'Hàng trả'!#REF!,2,0)</f>
        <v>#REF!</v>
      </c>
    </row>
    <row r="1651" spans="1:18" hidden="1" x14ac:dyDescent="0.3">
      <c r="A1651" s="10">
        <v>4</v>
      </c>
      <c r="B1651" s="63" t="s">
        <v>13025</v>
      </c>
      <c r="C1651" s="6" t="s">
        <v>13026</v>
      </c>
      <c r="D1651" s="7">
        <v>44614</v>
      </c>
      <c r="E1651" s="8" t="s">
        <v>11025</v>
      </c>
      <c r="F1651" s="9">
        <v>996241</v>
      </c>
      <c r="G1651" s="8" t="s">
        <v>11066</v>
      </c>
      <c r="H1651" s="9">
        <v>102115</v>
      </c>
      <c r="I1651" s="66">
        <v>9776102</v>
      </c>
      <c r="J1651" s="67"/>
      <c r="K1651" s="68"/>
      <c r="L1651" s="75" t="s">
        <v>11026</v>
      </c>
      <c r="M1651" s="76"/>
      <c r="N1651" t="str">
        <f t="shared" si="130"/>
        <v>13303</v>
      </c>
      <c r="O1651">
        <f t="shared" si="131"/>
        <v>13303</v>
      </c>
      <c r="P1651" s="29">
        <f t="shared" si="132"/>
        <v>996241</v>
      </c>
      <c r="Q1651">
        <f>+VLOOKUP(O1651,'Bảng kê HĐ 2022'!N$1912:R$4434,4,0)</f>
        <v>0</v>
      </c>
      <c r="R1651" t="e">
        <f>+VLOOKUP(O1651,'Hàng trả'!#REF!,2,0)</f>
        <v>#REF!</v>
      </c>
    </row>
    <row r="1652" spans="1:18" hidden="1" x14ac:dyDescent="0.3">
      <c r="A1652" s="10">
        <v>4</v>
      </c>
      <c r="B1652" s="64"/>
      <c r="C1652" s="6" t="s">
        <v>13027</v>
      </c>
      <c r="D1652" s="7">
        <v>44613</v>
      </c>
      <c r="E1652" s="8" t="s">
        <v>11025</v>
      </c>
      <c r="F1652" s="9">
        <v>996241</v>
      </c>
      <c r="G1652" s="8" t="s">
        <v>11066</v>
      </c>
      <c r="H1652" s="9">
        <v>102115</v>
      </c>
      <c r="I1652" s="69"/>
      <c r="J1652" s="70"/>
      <c r="K1652" s="71"/>
      <c r="L1652" s="77"/>
      <c r="M1652" s="78"/>
      <c r="N1652" t="str">
        <f t="shared" si="130"/>
        <v>13255</v>
      </c>
      <c r="O1652">
        <f t="shared" si="131"/>
        <v>13255</v>
      </c>
      <c r="P1652" s="29">
        <f t="shared" si="132"/>
        <v>996241</v>
      </c>
      <c r="Q1652">
        <f>+VLOOKUP(O1652,'Bảng kê HĐ 2022'!N$1912:R$4434,4,0)</f>
        <v>0</v>
      </c>
      <c r="R1652" t="e">
        <f>+VLOOKUP(O1652,'Hàng trả'!#REF!,2,0)</f>
        <v>#REF!</v>
      </c>
    </row>
    <row r="1653" spans="1:18" hidden="1" x14ac:dyDescent="0.3">
      <c r="A1653" s="10">
        <v>4</v>
      </c>
      <c r="B1653" s="64"/>
      <c r="C1653" s="6" t="s">
        <v>13028</v>
      </c>
      <c r="D1653" s="7">
        <v>44617</v>
      </c>
      <c r="E1653" s="8" t="s">
        <v>11025</v>
      </c>
      <c r="F1653" s="9">
        <v>1624017</v>
      </c>
      <c r="G1653" s="8" t="s">
        <v>11066</v>
      </c>
      <c r="H1653" s="9">
        <v>166462</v>
      </c>
      <c r="I1653" s="69"/>
      <c r="J1653" s="70"/>
      <c r="K1653" s="71"/>
      <c r="L1653" s="77"/>
      <c r="M1653" s="78"/>
      <c r="N1653" t="str">
        <f t="shared" si="130"/>
        <v>14246</v>
      </c>
      <c r="O1653">
        <f t="shared" si="131"/>
        <v>14246</v>
      </c>
      <c r="P1653" s="29">
        <f t="shared" si="132"/>
        <v>1624017</v>
      </c>
      <c r="Q1653" t="e">
        <f>+VLOOKUP(O1653,'Bảng kê HĐ 2022'!N$1912:R$4434,4,0)</f>
        <v>#N/A</v>
      </c>
      <c r="R1653" t="e">
        <f>+VLOOKUP(O1653,'Hàng trả'!#REF!,2,0)</f>
        <v>#REF!</v>
      </c>
    </row>
    <row r="1654" spans="1:18" hidden="1" x14ac:dyDescent="0.3">
      <c r="A1654" s="10">
        <v>4</v>
      </c>
      <c r="B1654" s="64"/>
      <c r="C1654" s="6" t="s">
        <v>13029</v>
      </c>
      <c r="D1654" s="7">
        <v>44617</v>
      </c>
      <c r="E1654" s="8" t="s">
        <v>11025</v>
      </c>
      <c r="F1654" s="9">
        <v>1428581</v>
      </c>
      <c r="G1654" s="8" t="s">
        <v>11066</v>
      </c>
      <c r="H1654" s="9">
        <v>146430</v>
      </c>
      <c r="I1654" s="69"/>
      <c r="J1654" s="70"/>
      <c r="K1654" s="71"/>
      <c r="L1654" s="77"/>
      <c r="M1654" s="78"/>
      <c r="N1654" t="str">
        <f t="shared" si="130"/>
        <v>14248</v>
      </c>
      <c r="O1654">
        <f t="shared" si="131"/>
        <v>14248</v>
      </c>
      <c r="P1654" s="29">
        <f t="shared" si="132"/>
        <v>1428581</v>
      </c>
      <c r="Q1654" t="e">
        <f>+VLOOKUP(O1654,'Bảng kê HĐ 2022'!N$1912:R$4434,4,0)</f>
        <v>#N/A</v>
      </c>
      <c r="R1654" t="e">
        <f>+VLOOKUP(O1654,'Hàng trả'!#REF!,2,0)</f>
        <v>#REF!</v>
      </c>
    </row>
    <row r="1655" spans="1:18" hidden="1" x14ac:dyDescent="0.3">
      <c r="A1655" s="10">
        <v>4</v>
      </c>
      <c r="B1655" s="64"/>
      <c r="C1655" s="6" t="s">
        <v>13030</v>
      </c>
      <c r="D1655" s="7">
        <v>44609</v>
      </c>
      <c r="E1655" s="8" t="s">
        <v>11025</v>
      </c>
      <c r="F1655" s="9">
        <v>2012029</v>
      </c>
      <c r="G1655" s="8" t="s">
        <v>11066</v>
      </c>
      <c r="H1655" s="9">
        <v>206233</v>
      </c>
      <c r="I1655" s="69"/>
      <c r="J1655" s="70"/>
      <c r="K1655" s="71"/>
      <c r="L1655" s="77"/>
      <c r="M1655" s="78"/>
      <c r="N1655" t="str">
        <f t="shared" si="130"/>
        <v>12858</v>
      </c>
      <c r="O1655">
        <f t="shared" si="131"/>
        <v>12858</v>
      </c>
      <c r="P1655" s="29">
        <f t="shared" si="132"/>
        <v>2012029</v>
      </c>
      <c r="Q1655" t="e">
        <f>+VLOOKUP(O1655,'Bảng kê HĐ 2022'!N$1912:R$4434,4,0)</f>
        <v>#N/A</v>
      </c>
      <c r="R1655" t="e">
        <f>+VLOOKUP(O1655,'Hàng trả'!#REF!,2,0)</f>
        <v>#REF!</v>
      </c>
    </row>
    <row r="1656" spans="1:18" hidden="1" x14ac:dyDescent="0.3">
      <c r="A1656" s="10">
        <v>4</v>
      </c>
      <c r="B1656" s="64"/>
      <c r="C1656" s="6" t="s">
        <v>13031</v>
      </c>
      <c r="D1656" s="7">
        <v>44613</v>
      </c>
      <c r="E1656" s="8" t="s">
        <v>11025</v>
      </c>
      <c r="F1656" s="9">
        <v>870696</v>
      </c>
      <c r="G1656" s="8" t="s">
        <v>11066</v>
      </c>
      <c r="H1656" s="9">
        <v>89246</v>
      </c>
      <c r="I1656" s="69"/>
      <c r="J1656" s="70"/>
      <c r="K1656" s="71"/>
      <c r="L1656" s="77"/>
      <c r="M1656" s="78"/>
      <c r="N1656" t="str">
        <f t="shared" si="130"/>
        <v>13256</v>
      </c>
      <c r="O1656">
        <f t="shared" si="131"/>
        <v>13256</v>
      </c>
      <c r="P1656" s="29">
        <f t="shared" si="132"/>
        <v>870696</v>
      </c>
      <c r="Q1656">
        <f>+VLOOKUP(O1656,'Bảng kê HĐ 2022'!N$1912:R$4434,4,0)</f>
        <v>0</v>
      </c>
      <c r="R1656" t="e">
        <f>+VLOOKUP(O1656,'Hàng trả'!#REF!,2,0)</f>
        <v>#REF!</v>
      </c>
    </row>
    <row r="1657" spans="1:18" hidden="1" x14ac:dyDescent="0.3">
      <c r="A1657" s="10">
        <v>4</v>
      </c>
      <c r="B1657" s="64"/>
      <c r="C1657" s="6" t="s">
        <v>13032</v>
      </c>
      <c r="D1657" s="7">
        <v>44614</v>
      </c>
      <c r="E1657" s="8" t="s">
        <v>11025</v>
      </c>
      <c r="F1657" s="9">
        <v>1765362</v>
      </c>
      <c r="G1657" s="8" t="s">
        <v>11066</v>
      </c>
      <c r="H1657" s="9">
        <v>180950</v>
      </c>
      <c r="I1657" s="69"/>
      <c r="J1657" s="70"/>
      <c r="K1657" s="71"/>
      <c r="L1657" s="77"/>
      <c r="M1657" s="78"/>
      <c r="N1657" t="str">
        <f t="shared" si="130"/>
        <v>13304</v>
      </c>
      <c r="O1657">
        <f t="shared" si="131"/>
        <v>13304</v>
      </c>
      <c r="P1657" s="29">
        <f t="shared" si="132"/>
        <v>1765362</v>
      </c>
      <c r="Q1657">
        <f>+VLOOKUP(O1657,'Bảng kê HĐ 2022'!N$1912:R$4434,4,0)</f>
        <v>0</v>
      </c>
      <c r="R1657" t="e">
        <f>+VLOOKUP(O1657,'Hàng trả'!#REF!,2,0)</f>
        <v>#REF!</v>
      </c>
    </row>
    <row r="1658" spans="1:18" hidden="1" x14ac:dyDescent="0.3">
      <c r="A1658" s="10">
        <v>4</v>
      </c>
      <c r="B1658" s="65"/>
      <c r="C1658" s="6" t="s">
        <v>13033</v>
      </c>
      <c r="D1658" s="7">
        <v>44604</v>
      </c>
      <c r="E1658" s="8" t="s">
        <v>11025</v>
      </c>
      <c r="F1658" s="9">
        <v>1199426</v>
      </c>
      <c r="G1658" s="8" t="s">
        <v>11066</v>
      </c>
      <c r="H1658" s="9">
        <v>122941</v>
      </c>
      <c r="I1658" s="72"/>
      <c r="J1658" s="73"/>
      <c r="K1658" s="74"/>
      <c r="L1658" s="79"/>
      <c r="M1658" s="80"/>
      <c r="N1658" t="str">
        <f t="shared" si="130"/>
        <v>11789</v>
      </c>
      <c r="O1658">
        <f t="shared" si="131"/>
        <v>11789</v>
      </c>
      <c r="P1658" s="29">
        <f t="shared" si="132"/>
        <v>1199426</v>
      </c>
      <c r="Q1658" t="e">
        <f>+VLOOKUP(O1658,'Bảng kê HĐ 2022'!N$1912:R$4434,4,0)</f>
        <v>#N/A</v>
      </c>
      <c r="R1658" t="e">
        <f>+VLOOKUP(O1658,'Hàng trả'!#REF!,2,0)</f>
        <v>#REF!</v>
      </c>
    </row>
    <row r="1659" spans="1:18" hidden="1" x14ac:dyDescent="0.3">
      <c r="A1659" s="10">
        <v>4</v>
      </c>
      <c r="B1659" s="63" t="s">
        <v>13034</v>
      </c>
      <c r="C1659" s="6" t="s">
        <v>13035</v>
      </c>
      <c r="D1659" s="7">
        <v>44636</v>
      </c>
      <c r="E1659" s="8" t="s">
        <v>11025</v>
      </c>
      <c r="F1659" s="9">
        <v>2654986</v>
      </c>
      <c r="G1659" s="8" t="s">
        <v>11066</v>
      </c>
      <c r="H1659" s="9">
        <v>272136</v>
      </c>
      <c r="I1659" s="66">
        <v>19770965</v>
      </c>
      <c r="J1659" s="67"/>
      <c r="K1659" s="68"/>
      <c r="L1659" s="75" t="s">
        <v>11026</v>
      </c>
      <c r="M1659" s="76"/>
      <c r="N1659" t="str">
        <f t="shared" si="130"/>
        <v>01873</v>
      </c>
      <c r="O1659">
        <f t="shared" si="131"/>
        <v>1873</v>
      </c>
      <c r="P1659" s="29">
        <f t="shared" si="132"/>
        <v>2654986</v>
      </c>
      <c r="Q1659" t="e">
        <f>+VLOOKUP(O1659,'Bảng kê HĐ 2022'!N$1912:R$4434,4,0)</f>
        <v>#N/A</v>
      </c>
      <c r="R1659" t="e">
        <f>+VLOOKUP(O1659,'Hàng trả'!#REF!,2,0)</f>
        <v>#REF!</v>
      </c>
    </row>
    <row r="1660" spans="1:18" hidden="1" x14ac:dyDescent="0.3">
      <c r="A1660" s="10">
        <v>4</v>
      </c>
      <c r="B1660" s="64"/>
      <c r="C1660" s="6" t="s">
        <v>13036</v>
      </c>
      <c r="D1660" s="7">
        <v>44629</v>
      </c>
      <c r="E1660" s="8" t="s">
        <v>13037</v>
      </c>
      <c r="F1660" s="9">
        <v>1905954</v>
      </c>
      <c r="G1660" s="8" t="s">
        <v>11066</v>
      </c>
      <c r="H1660" s="9">
        <v>195360</v>
      </c>
      <c r="I1660" s="69"/>
      <c r="J1660" s="70"/>
      <c r="K1660" s="71"/>
      <c r="L1660" s="77"/>
      <c r="M1660" s="78"/>
      <c r="N1660" t="str">
        <f t="shared" si="130"/>
        <v>00938</v>
      </c>
      <c r="O1660">
        <f t="shared" si="131"/>
        <v>938</v>
      </c>
      <c r="P1660" s="29">
        <f t="shared" si="132"/>
        <v>1905954</v>
      </c>
      <c r="Q1660" t="e">
        <f>+VLOOKUP(O1660,'Bảng kê HĐ 2022'!N$1912:R$4434,4,0)</f>
        <v>#N/A</v>
      </c>
      <c r="R1660" t="e">
        <f>+VLOOKUP(O1660,'Hàng trả'!#REF!,2,0)</f>
        <v>#REF!</v>
      </c>
    </row>
    <row r="1661" spans="1:18" hidden="1" x14ac:dyDescent="0.3">
      <c r="A1661" s="10">
        <v>4</v>
      </c>
      <c r="B1661" s="64"/>
      <c r="C1661" s="6" t="s">
        <v>13038</v>
      </c>
      <c r="D1661" s="7">
        <v>44628</v>
      </c>
      <c r="E1661" s="8" t="s">
        <v>11025</v>
      </c>
      <c r="F1661" s="9">
        <v>2729900</v>
      </c>
      <c r="G1661" s="8" t="s">
        <v>11066</v>
      </c>
      <c r="H1661" s="9">
        <v>279815</v>
      </c>
      <c r="I1661" s="69"/>
      <c r="J1661" s="70"/>
      <c r="K1661" s="71"/>
      <c r="L1661" s="77"/>
      <c r="M1661" s="78"/>
      <c r="N1661" t="str">
        <f>+RIGHT(C1661,4)</f>
        <v>0661</v>
      </c>
      <c r="O1661">
        <f t="shared" si="131"/>
        <v>661</v>
      </c>
      <c r="P1661" s="29">
        <f t="shared" si="132"/>
        <v>2729900</v>
      </c>
      <c r="Q1661" t="e">
        <f>+VLOOKUP(O1661,'Bảng kê HĐ 2022'!N$1912:R$4434,4,0)</f>
        <v>#N/A</v>
      </c>
      <c r="R1661" t="e">
        <f>+VLOOKUP(O1661,'Hàng trả'!#REF!,2,0)</f>
        <v>#REF!</v>
      </c>
    </row>
    <row r="1662" spans="1:18" hidden="1" x14ac:dyDescent="0.3">
      <c r="A1662" s="10">
        <v>4</v>
      </c>
      <c r="B1662" s="64"/>
      <c r="C1662" s="6" t="s">
        <v>13039</v>
      </c>
      <c r="D1662" s="7">
        <v>44631</v>
      </c>
      <c r="E1662" s="8" t="s">
        <v>11025</v>
      </c>
      <c r="F1662" s="9">
        <v>1860666</v>
      </c>
      <c r="G1662" s="8" t="s">
        <v>11066</v>
      </c>
      <c r="H1662" s="9">
        <v>190718</v>
      </c>
      <c r="I1662" s="69"/>
      <c r="J1662" s="70"/>
      <c r="K1662" s="71"/>
      <c r="L1662" s="77"/>
      <c r="M1662" s="78"/>
      <c r="N1662" t="str">
        <f t="shared" si="130"/>
        <v>01355</v>
      </c>
      <c r="O1662">
        <f t="shared" si="131"/>
        <v>1355</v>
      </c>
      <c r="P1662" s="29">
        <f t="shared" si="132"/>
        <v>1860666</v>
      </c>
      <c r="Q1662" t="e">
        <f>+VLOOKUP(O1662,'Bảng kê HĐ 2022'!N$1912:R$4434,4,0)</f>
        <v>#N/A</v>
      </c>
      <c r="R1662" t="e">
        <f>+VLOOKUP(O1662,'Hàng trả'!#REF!,2,0)</f>
        <v>#REF!</v>
      </c>
    </row>
    <row r="1663" spans="1:18" hidden="1" x14ac:dyDescent="0.3">
      <c r="A1663" s="10">
        <v>4</v>
      </c>
      <c r="B1663" s="64"/>
      <c r="C1663" s="6" t="s">
        <v>13040</v>
      </c>
      <c r="D1663" s="7">
        <v>44631</v>
      </c>
      <c r="E1663" s="8" t="s">
        <v>11025</v>
      </c>
      <c r="F1663" s="9">
        <v>1225140</v>
      </c>
      <c r="G1663" s="8" t="s">
        <v>11066</v>
      </c>
      <c r="H1663" s="9">
        <v>125577</v>
      </c>
      <c r="I1663" s="69"/>
      <c r="J1663" s="70"/>
      <c r="K1663" s="71"/>
      <c r="L1663" s="77"/>
      <c r="M1663" s="78"/>
      <c r="N1663" t="str">
        <f t="shared" si="130"/>
        <v>01354</v>
      </c>
      <c r="O1663">
        <f t="shared" si="131"/>
        <v>1354</v>
      </c>
      <c r="P1663" s="29">
        <f t="shared" si="132"/>
        <v>1225140</v>
      </c>
      <c r="Q1663" t="e">
        <f>+VLOOKUP(O1663,'Bảng kê HĐ 2022'!N$1912:R$4434,4,0)</f>
        <v>#N/A</v>
      </c>
      <c r="R1663" t="e">
        <f>+VLOOKUP(O1663,'Hàng trả'!#REF!,2,0)</f>
        <v>#REF!</v>
      </c>
    </row>
    <row r="1664" spans="1:18" hidden="1" x14ac:dyDescent="0.3">
      <c r="A1664" s="10">
        <v>4</v>
      </c>
      <c r="B1664" s="64"/>
      <c r="C1664" s="6" t="s">
        <v>13041</v>
      </c>
      <c r="D1664" s="7">
        <v>44641</v>
      </c>
      <c r="E1664" s="8" t="s">
        <v>11025</v>
      </c>
      <c r="F1664" s="9">
        <v>1617554</v>
      </c>
      <c r="G1664" s="8" t="s">
        <v>11066</v>
      </c>
      <c r="H1664" s="9">
        <v>165799</v>
      </c>
      <c r="I1664" s="69"/>
      <c r="J1664" s="70"/>
      <c r="K1664" s="71"/>
      <c r="L1664" s="77"/>
      <c r="M1664" s="78"/>
      <c r="N1664" t="str">
        <f t="shared" si="130"/>
        <v>03052</v>
      </c>
      <c r="O1664">
        <f t="shared" si="131"/>
        <v>3052</v>
      </c>
      <c r="P1664" s="29">
        <f t="shared" si="132"/>
        <v>1617554</v>
      </c>
      <c r="Q1664" t="e">
        <f>+VLOOKUP(O1664,'Bảng kê HĐ 2022'!N$1912:R$4434,4,0)</f>
        <v>#N/A</v>
      </c>
      <c r="R1664" t="e">
        <f>+VLOOKUP(O1664,'Hàng trả'!#REF!,2,0)</f>
        <v>#REF!</v>
      </c>
    </row>
    <row r="1665" spans="1:19" hidden="1" x14ac:dyDescent="0.3">
      <c r="A1665" s="10">
        <v>4</v>
      </c>
      <c r="B1665" s="64"/>
      <c r="C1665" s="6" t="s">
        <v>13042</v>
      </c>
      <c r="D1665" s="7">
        <v>44641</v>
      </c>
      <c r="E1665" s="8" t="s">
        <v>11025</v>
      </c>
      <c r="F1665" s="9">
        <v>1392768</v>
      </c>
      <c r="G1665" s="8" t="s">
        <v>11066</v>
      </c>
      <c r="H1665" s="9">
        <v>142759</v>
      </c>
      <c r="I1665" s="69"/>
      <c r="J1665" s="70"/>
      <c r="K1665" s="71"/>
      <c r="L1665" s="77"/>
      <c r="M1665" s="78"/>
      <c r="N1665" t="str">
        <f t="shared" si="130"/>
        <v>03053</v>
      </c>
      <c r="O1665">
        <f t="shared" si="131"/>
        <v>3053</v>
      </c>
      <c r="P1665" s="29">
        <f t="shared" si="132"/>
        <v>1392768</v>
      </c>
      <c r="Q1665" t="e">
        <f>+VLOOKUP(O1665,'Bảng kê HĐ 2022'!N$1912:R$4434,4,0)</f>
        <v>#N/A</v>
      </c>
      <c r="R1665" t="e">
        <f>+VLOOKUP(O1665,'Hàng trả'!#REF!,2,0)</f>
        <v>#REF!</v>
      </c>
    </row>
    <row r="1666" spans="1:19" hidden="1" x14ac:dyDescent="0.3">
      <c r="A1666" s="10">
        <v>4</v>
      </c>
      <c r="B1666" s="64"/>
      <c r="C1666" s="6" t="s">
        <v>13043</v>
      </c>
      <c r="D1666" s="7">
        <v>44632</v>
      </c>
      <c r="E1666" s="8" t="s">
        <v>11025</v>
      </c>
      <c r="F1666" s="9">
        <v>1303923</v>
      </c>
      <c r="G1666" s="8" t="s">
        <v>11066</v>
      </c>
      <c r="H1666" s="9">
        <v>133652</v>
      </c>
      <c r="I1666" s="69"/>
      <c r="J1666" s="70"/>
      <c r="K1666" s="71"/>
      <c r="L1666" s="77"/>
      <c r="M1666" s="78"/>
      <c r="N1666" t="str">
        <f t="shared" si="130"/>
        <v>01712</v>
      </c>
      <c r="O1666">
        <f t="shared" si="131"/>
        <v>1712</v>
      </c>
      <c r="P1666" s="29">
        <f t="shared" si="132"/>
        <v>1303923</v>
      </c>
      <c r="Q1666" t="e">
        <f>+VLOOKUP(O1666,'Bảng kê HĐ 2022'!N$1912:R$4434,4,0)</f>
        <v>#N/A</v>
      </c>
      <c r="R1666" t="e">
        <f>+VLOOKUP(O1666,'Hàng trả'!#REF!,2,0)</f>
        <v>#REF!</v>
      </c>
    </row>
    <row r="1667" spans="1:19" hidden="1" x14ac:dyDescent="0.3">
      <c r="A1667" s="10">
        <v>4</v>
      </c>
      <c r="B1667" s="64"/>
      <c r="C1667" s="6" t="s">
        <v>13044</v>
      </c>
      <c r="D1667" s="7">
        <v>44646</v>
      </c>
      <c r="E1667" s="8" t="s">
        <v>11025</v>
      </c>
      <c r="F1667" s="9">
        <v>1844354</v>
      </c>
      <c r="G1667" s="8" t="s">
        <v>11066</v>
      </c>
      <c r="H1667" s="9">
        <v>189046</v>
      </c>
      <c r="I1667" s="69"/>
      <c r="J1667" s="70"/>
      <c r="K1667" s="71"/>
      <c r="L1667" s="77"/>
      <c r="M1667" s="78"/>
      <c r="N1667" t="str">
        <f t="shared" si="130"/>
        <v>04105</v>
      </c>
      <c r="O1667">
        <f t="shared" si="131"/>
        <v>4105</v>
      </c>
      <c r="P1667" s="29">
        <f t="shared" si="132"/>
        <v>1844354</v>
      </c>
      <c r="Q1667" t="e">
        <f>+VLOOKUP(O1667,'Bảng kê HĐ 2022'!N$1912:R$4434,4,0)</f>
        <v>#N/A</v>
      </c>
      <c r="R1667" t="e">
        <f>+VLOOKUP(O1667,'Hàng trả'!#REF!,2,0)</f>
        <v>#REF!</v>
      </c>
    </row>
    <row r="1668" spans="1:19" x14ac:dyDescent="0.3">
      <c r="A1668" s="10">
        <v>4</v>
      </c>
      <c r="B1668" s="64"/>
      <c r="C1668" s="6" t="s">
        <v>13045</v>
      </c>
      <c r="D1668" s="7">
        <v>44648</v>
      </c>
      <c r="E1668" s="8" t="s">
        <v>11025</v>
      </c>
      <c r="F1668" s="9">
        <v>2803189</v>
      </c>
      <c r="G1668" s="8" t="s">
        <v>11066</v>
      </c>
      <c r="H1668" s="9">
        <v>287327</v>
      </c>
      <c r="I1668" s="69"/>
      <c r="J1668" s="70"/>
      <c r="K1668" s="71"/>
      <c r="L1668" s="77"/>
      <c r="M1668" s="78"/>
      <c r="N1668" t="str">
        <f t="shared" si="130"/>
        <v>04363</v>
      </c>
      <c r="O1668">
        <f t="shared" si="131"/>
        <v>4363</v>
      </c>
      <c r="P1668" s="29">
        <f t="shared" si="132"/>
        <v>2803189</v>
      </c>
      <c r="Q1668" t="e">
        <f>+VLOOKUP(O1668,'Bảng kê HĐ 2022'!N$1912:R$4434,4,0)</f>
        <v>#N/A</v>
      </c>
      <c r="S1668" t="s">
        <v>22837</v>
      </c>
    </row>
    <row r="1669" spans="1:19" hidden="1" x14ac:dyDescent="0.3">
      <c r="A1669" s="10">
        <v>4</v>
      </c>
      <c r="B1669" s="64"/>
      <c r="C1669" s="6" t="s">
        <v>13046</v>
      </c>
      <c r="D1669" s="7">
        <v>44625</v>
      </c>
      <c r="E1669" s="8" t="s">
        <v>13037</v>
      </c>
      <c r="F1669" s="9">
        <v>1447826</v>
      </c>
      <c r="G1669" s="8" t="s">
        <v>11066</v>
      </c>
      <c r="H1669" s="9">
        <v>148402</v>
      </c>
      <c r="I1669" s="69"/>
      <c r="J1669" s="70"/>
      <c r="K1669" s="71"/>
      <c r="L1669" s="77"/>
      <c r="M1669" s="78"/>
      <c r="N1669" t="str">
        <f>+RIGHT(C1669,4)</f>
        <v>0252</v>
      </c>
      <c r="O1669">
        <f t="shared" si="131"/>
        <v>252</v>
      </c>
      <c r="P1669" s="29">
        <f t="shared" si="132"/>
        <v>1447826</v>
      </c>
      <c r="Q1669" t="e">
        <f>+VLOOKUP(O1669,'Bảng kê HĐ 2022'!N$1912:R$4434,4,0)</f>
        <v>#N/A</v>
      </c>
      <c r="R1669" t="e">
        <f>+VLOOKUP(O1669,'Hàng trả'!#REF!,2,0)</f>
        <v>#REF!</v>
      </c>
    </row>
    <row r="1670" spans="1:19" hidden="1" x14ac:dyDescent="0.3">
      <c r="A1670" s="10">
        <v>4</v>
      </c>
      <c r="B1670" s="65"/>
      <c r="C1670" s="6" t="s">
        <v>13047</v>
      </c>
      <c r="D1670" s="7">
        <v>44648</v>
      </c>
      <c r="E1670" s="8" t="s">
        <v>11025</v>
      </c>
      <c r="F1670" s="9">
        <v>1242670</v>
      </c>
      <c r="G1670" s="8" t="s">
        <v>11066</v>
      </c>
      <c r="H1670" s="9">
        <v>127374</v>
      </c>
      <c r="I1670" s="72"/>
      <c r="J1670" s="73"/>
      <c r="K1670" s="74"/>
      <c r="L1670" s="79"/>
      <c r="M1670" s="80"/>
      <c r="N1670" t="str">
        <f t="shared" si="130"/>
        <v>04362</v>
      </c>
      <c r="O1670">
        <f t="shared" si="131"/>
        <v>4362</v>
      </c>
      <c r="P1670" s="29">
        <f t="shared" si="132"/>
        <v>1242670</v>
      </c>
      <c r="Q1670" t="e">
        <f>+VLOOKUP(O1670,'Bảng kê HĐ 2022'!N$1912:R$4434,4,0)</f>
        <v>#N/A</v>
      </c>
      <c r="R1670" t="e">
        <f>+VLOOKUP(O1670,'Hàng trả'!#REF!,2,0)</f>
        <v>#REF!</v>
      </c>
    </row>
    <row r="1671" spans="1:19" hidden="1" x14ac:dyDescent="0.3">
      <c r="A1671" s="10">
        <v>4</v>
      </c>
      <c r="B1671" s="63" t="s">
        <v>13053</v>
      </c>
      <c r="C1671" s="6" t="s">
        <v>13054</v>
      </c>
      <c r="D1671" s="7">
        <v>44606</v>
      </c>
      <c r="E1671" s="8" t="s">
        <v>11038</v>
      </c>
      <c r="F1671" s="9">
        <v>1119096</v>
      </c>
      <c r="G1671" s="8" t="s">
        <v>11066</v>
      </c>
      <c r="H1671" s="9">
        <v>114707</v>
      </c>
      <c r="I1671" s="66">
        <v>4855871</v>
      </c>
      <c r="J1671" s="67"/>
      <c r="K1671" s="68"/>
      <c r="L1671" s="75" t="s">
        <v>10152</v>
      </c>
      <c r="M1671" s="76"/>
      <c r="N1671" t="str">
        <f t="shared" si="130"/>
        <v>12696</v>
      </c>
      <c r="O1671">
        <f t="shared" si="131"/>
        <v>12696</v>
      </c>
      <c r="P1671" s="29">
        <f t="shared" si="132"/>
        <v>1119096</v>
      </c>
      <c r="Q1671" t="e">
        <f>+VLOOKUP(O1671,'Bảng kê HĐ 2022'!N$1912:R$4434,4,0)</f>
        <v>#N/A</v>
      </c>
      <c r="R1671" t="e">
        <f>+VLOOKUP(O1671,'Hàng trả'!#REF!,2,0)</f>
        <v>#REF!</v>
      </c>
    </row>
    <row r="1672" spans="1:19" hidden="1" x14ac:dyDescent="0.3">
      <c r="A1672" s="10">
        <v>4</v>
      </c>
      <c r="B1672" s="64"/>
      <c r="C1672" s="6" t="s">
        <v>13055</v>
      </c>
      <c r="D1672" s="7">
        <v>44606</v>
      </c>
      <c r="E1672" s="8" t="s">
        <v>11038</v>
      </c>
      <c r="F1672" s="9">
        <v>1119096</v>
      </c>
      <c r="G1672" s="8" t="s">
        <v>11066</v>
      </c>
      <c r="H1672" s="9">
        <v>114707</v>
      </c>
      <c r="I1672" s="69"/>
      <c r="J1672" s="70"/>
      <c r="K1672" s="71"/>
      <c r="L1672" s="77"/>
      <c r="M1672" s="78"/>
      <c r="N1672" t="str">
        <f t="shared" si="130"/>
        <v>12695</v>
      </c>
      <c r="O1672">
        <f t="shared" si="131"/>
        <v>12695</v>
      </c>
      <c r="P1672" s="29">
        <f t="shared" si="132"/>
        <v>1119096</v>
      </c>
      <c r="Q1672" t="e">
        <f>+VLOOKUP(O1672,'Bảng kê HĐ 2022'!N$1912:R$4434,4,0)</f>
        <v>#N/A</v>
      </c>
      <c r="R1672" t="e">
        <f>+VLOOKUP(O1672,'Hàng trả'!#REF!,2,0)</f>
        <v>#REF!</v>
      </c>
    </row>
    <row r="1673" spans="1:19" hidden="1" x14ac:dyDescent="0.3">
      <c r="A1673" s="10">
        <v>4</v>
      </c>
      <c r="B1673" s="64"/>
      <c r="C1673" s="6" t="s">
        <v>13056</v>
      </c>
      <c r="D1673" s="7">
        <v>44606</v>
      </c>
      <c r="E1673" s="8" t="s">
        <v>11038</v>
      </c>
      <c r="F1673" s="9">
        <v>1392768</v>
      </c>
      <c r="G1673" s="8" t="s">
        <v>11066</v>
      </c>
      <c r="H1673" s="9">
        <v>142759</v>
      </c>
      <c r="I1673" s="69"/>
      <c r="J1673" s="70"/>
      <c r="K1673" s="71"/>
      <c r="L1673" s="77"/>
      <c r="M1673" s="78"/>
      <c r="N1673" t="str">
        <f t="shared" ref="N1673:N1735" si="133">+RIGHT(C1673,5)</f>
        <v>12697</v>
      </c>
      <c r="O1673">
        <f t="shared" ref="O1673:O1736" si="134">+N1673*1</f>
        <v>12697</v>
      </c>
      <c r="P1673" s="29">
        <f t="shared" ref="P1673:P1736" si="135">+F1673</f>
        <v>1392768</v>
      </c>
      <c r="Q1673" t="e">
        <f>+VLOOKUP(O1673,'Bảng kê HĐ 2022'!N$1912:R$4434,4,0)</f>
        <v>#N/A</v>
      </c>
      <c r="R1673" t="e">
        <f>+VLOOKUP(O1673,'Hàng trả'!#REF!,2,0)</f>
        <v>#REF!</v>
      </c>
    </row>
    <row r="1674" spans="1:19" hidden="1" x14ac:dyDescent="0.3">
      <c r="A1674" s="10">
        <v>4</v>
      </c>
      <c r="B1674" s="64"/>
      <c r="C1674" s="6" t="s">
        <v>13057</v>
      </c>
      <c r="D1674" s="7">
        <v>44613</v>
      </c>
      <c r="E1674" s="8" t="s">
        <v>11038</v>
      </c>
      <c r="F1674" s="9">
        <v>396527</v>
      </c>
      <c r="G1674" s="8" t="s">
        <v>11066</v>
      </c>
      <c r="H1674" s="9">
        <v>40644</v>
      </c>
      <c r="I1674" s="69"/>
      <c r="J1674" s="70"/>
      <c r="K1674" s="71"/>
      <c r="L1674" s="77"/>
      <c r="M1674" s="78"/>
      <c r="N1674" t="str">
        <f t="shared" si="133"/>
        <v>13282</v>
      </c>
      <c r="O1674">
        <f t="shared" si="134"/>
        <v>13282</v>
      </c>
      <c r="P1674" s="29">
        <f t="shared" si="135"/>
        <v>396527</v>
      </c>
      <c r="Q1674" t="e">
        <f>+VLOOKUP(O1674,'Bảng kê HĐ 2022'!N$1912:R$4434,4,0)</f>
        <v>#N/A</v>
      </c>
      <c r="R1674" t="e">
        <f>+VLOOKUP(O1674,'Hàng trả'!#REF!,2,0)</f>
        <v>#REF!</v>
      </c>
    </row>
    <row r="1675" spans="1:19" hidden="1" x14ac:dyDescent="0.3">
      <c r="A1675" s="10">
        <v>4</v>
      </c>
      <c r="B1675" s="65"/>
      <c r="C1675" s="6" t="s">
        <v>13058</v>
      </c>
      <c r="D1675" s="7">
        <v>44606</v>
      </c>
      <c r="E1675" s="8" t="s">
        <v>11038</v>
      </c>
      <c r="F1675" s="9">
        <v>1382954</v>
      </c>
      <c r="G1675" s="8" t="s">
        <v>11066</v>
      </c>
      <c r="H1675" s="9">
        <v>141753</v>
      </c>
      <c r="I1675" s="72"/>
      <c r="J1675" s="73"/>
      <c r="K1675" s="74"/>
      <c r="L1675" s="79"/>
      <c r="M1675" s="80"/>
      <c r="N1675" t="str">
        <f t="shared" si="133"/>
        <v>12694</v>
      </c>
      <c r="O1675">
        <f t="shared" si="134"/>
        <v>12694</v>
      </c>
      <c r="P1675" s="29">
        <f t="shared" si="135"/>
        <v>1382954</v>
      </c>
      <c r="Q1675" t="e">
        <f>+VLOOKUP(O1675,'Bảng kê HĐ 2022'!N$1912:R$4434,4,0)</f>
        <v>#N/A</v>
      </c>
      <c r="R1675" t="e">
        <f>+VLOOKUP(O1675,'Hàng trả'!#REF!,2,0)</f>
        <v>#REF!</v>
      </c>
    </row>
    <row r="1676" spans="1:19" hidden="1" x14ac:dyDescent="0.3">
      <c r="A1676" s="10">
        <v>4</v>
      </c>
      <c r="B1676" s="63" t="s">
        <v>13059</v>
      </c>
      <c r="C1676" s="6" t="s">
        <v>13060</v>
      </c>
      <c r="D1676" s="7">
        <v>44634</v>
      </c>
      <c r="E1676" s="8" t="s">
        <v>13061</v>
      </c>
      <c r="F1676" s="9">
        <v>984082</v>
      </c>
      <c r="G1676" s="8" t="s">
        <v>11066</v>
      </c>
      <c r="H1676" s="9">
        <v>100868</v>
      </c>
      <c r="I1676" s="66">
        <v>20441297</v>
      </c>
      <c r="J1676" s="67"/>
      <c r="K1676" s="68"/>
      <c r="L1676" s="75" t="s">
        <v>10152</v>
      </c>
      <c r="M1676" s="76"/>
      <c r="N1676" t="str">
        <f t="shared" si="133"/>
        <v>01801</v>
      </c>
      <c r="O1676">
        <f t="shared" si="134"/>
        <v>1801</v>
      </c>
      <c r="P1676" s="29">
        <f t="shared" si="135"/>
        <v>984082</v>
      </c>
      <c r="Q1676" t="e">
        <f>+VLOOKUP(O1676,'Bảng kê HĐ 2022'!N$1912:R$4434,4,0)</f>
        <v>#N/A</v>
      </c>
      <c r="R1676" t="e">
        <f>+VLOOKUP(O1676,'Hàng trả'!#REF!,2,0)</f>
        <v>#REF!</v>
      </c>
    </row>
    <row r="1677" spans="1:19" hidden="1" x14ac:dyDescent="0.3">
      <c r="A1677" s="10">
        <v>4</v>
      </c>
      <c r="B1677" s="64"/>
      <c r="C1677" s="6" t="s">
        <v>13062</v>
      </c>
      <c r="D1677" s="7">
        <v>44641</v>
      </c>
      <c r="E1677" s="8" t="s">
        <v>13061</v>
      </c>
      <c r="F1677" s="9">
        <v>667510</v>
      </c>
      <c r="G1677" s="8" t="s">
        <v>11066</v>
      </c>
      <c r="H1677" s="9">
        <v>68420</v>
      </c>
      <c r="I1677" s="69"/>
      <c r="J1677" s="70"/>
      <c r="K1677" s="71"/>
      <c r="L1677" s="77"/>
      <c r="M1677" s="78"/>
      <c r="N1677" t="str">
        <f t="shared" si="133"/>
        <v>03225</v>
      </c>
      <c r="O1677">
        <f t="shared" si="134"/>
        <v>3225</v>
      </c>
      <c r="P1677" s="29">
        <f t="shared" si="135"/>
        <v>667510</v>
      </c>
      <c r="Q1677" t="e">
        <f>+VLOOKUP(O1677,'Bảng kê HĐ 2022'!N$1912:R$4434,4,0)</f>
        <v>#N/A</v>
      </c>
      <c r="R1677" t="e">
        <f>+VLOOKUP(O1677,'Hàng trả'!#REF!,2,0)</f>
        <v>#REF!</v>
      </c>
    </row>
    <row r="1678" spans="1:19" hidden="1" x14ac:dyDescent="0.3">
      <c r="A1678" s="10">
        <v>4</v>
      </c>
      <c r="B1678" s="64"/>
      <c r="C1678" s="6" t="s">
        <v>13063</v>
      </c>
      <c r="D1678" s="7">
        <v>44648</v>
      </c>
      <c r="E1678" s="8" t="s">
        <v>13061</v>
      </c>
      <c r="F1678" s="9">
        <v>597744</v>
      </c>
      <c r="G1678" s="8" t="s">
        <v>11066</v>
      </c>
      <c r="H1678" s="9">
        <v>61269</v>
      </c>
      <c r="I1678" s="69"/>
      <c r="J1678" s="70"/>
      <c r="K1678" s="71"/>
      <c r="L1678" s="77"/>
      <c r="M1678" s="78"/>
      <c r="N1678" t="str">
        <f t="shared" si="133"/>
        <v>04469</v>
      </c>
      <c r="O1678">
        <f t="shared" si="134"/>
        <v>4469</v>
      </c>
      <c r="P1678" s="29">
        <f t="shared" si="135"/>
        <v>597744</v>
      </c>
      <c r="Q1678" t="e">
        <f>+VLOOKUP(O1678,'Bảng kê HĐ 2022'!N$1912:R$4434,4,0)</f>
        <v>#N/A</v>
      </c>
      <c r="R1678" t="e">
        <f>+VLOOKUP(O1678,'Hàng trả'!#REF!,2,0)</f>
        <v>#REF!</v>
      </c>
    </row>
    <row r="1679" spans="1:19" hidden="1" x14ac:dyDescent="0.3">
      <c r="A1679" s="10">
        <v>4</v>
      </c>
      <c r="B1679" s="64"/>
      <c r="C1679" s="6" t="s">
        <v>13064</v>
      </c>
      <c r="D1679" s="7">
        <v>44634</v>
      </c>
      <c r="E1679" s="8" t="s">
        <v>13061</v>
      </c>
      <c r="F1679" s="9">
        <v>634444</v>
      </c>
      <c r="G1679" s="8" t="s">
        <v>11066</v>
      </c>
      <c r="H1679" s="9">
        <v>65031</v>
      </c>
      <c r="I1679" s="69"/>
      <c r="J1679" s="70"/>
      <c r="K1679" s="71"/>
      <c r="L1679" s="77"/>
      <c r="M1679" s="78"/>
      <c r="N1679" t="str">
        <f t="shared" si="133"/>
        <v>01803</v>
      </c>
      <c r="O1679">
        <f t="shared" si="134"/>
        <v>1803</v>
      </c>
      <c r="P1679" s="29">
        <f t="shared" si="135"/>
        <v>634444</v>
      </c>
      <c r="Q1679" t="e">
        <f>+VLOOKUP(O1679,'Bảng kê HĐ 2022'!N$1912:R$4434,4,0)</f>
        <v>#N/A</v>
      </c>
      <c r="R1679" t="e">
        <f>+VLOOKUP(O1679,'Hàng trả'!#REF!,2,0)</f>
        <v>#REF!</v>
      </c>
    </row>
    <row r="1680" spans="1:19" hidden="1" x14ac:dyDescent="0.3">
      <c r="A1680" s="10">
        <v>4</v>
      </c>
      <c r="B1680" s="64"/>
      <c r="C1680" s="6" t="s">
        <v>13065</v>
      </c>
      <c r="D1680" s="7">
        <v>44634</v>
      </c>
      <c r="E1680" s="8" t="s">
        <v>13061</v>
      </c>
      <c r="F1680" s="9">
        <v>2230940</v>
      </c>
      <c r="G1680" s="8" t="s">
        <v>11066</v>
      </c>
      <c r="H1680" s="9">
        <v>228671</v>
      </c>
      <c r="I1680" s="69"/>
      <c r="J1680" s="70"/>
      <c r="K1680" s="71"/>
      <c r="L1680" s="77"/>
      <c r="M1680" s="78"/>
      <c r="N1680" t="str">
        <f t="shared" si="133"/>
        <v>01804</v>
      </c>
      <c r="O1680">
        <f t="shared" si="134"/>
        <v>1804</v>
      </c>
      <c r="P1680" s="29">
        <f t="shared" si="135"/>
        <v>2230940</v>
      </c>
      <c r="Q1680" t="e">
        <f>+VLOOKUP(O1680,'Bảng kê HĐ 2022'!N$1912:R$4434,4,0)</f>
        <v>#N/A</v>
      </c>
      <c r="R1680" t="e">
        <f>+VLOOKUP(O1680,'Hàng trả'!#REF!,2,0)</f>
        <v>#REF!</v>
      </c>
    </row>
    <row r="1681" spans="1:18" hidden="1" x14ac:dyDescent="0.3">
      <c r="A1681" s="10">
        <v>4</v>
      </c>
      <c r="B1681" s="64"/>
      <c r="C1681" s="6" t="s">
        <v>13066</v>
      </c>
      <c r="D1681" s="7">
        <v>44634</v>
      </c>
      <c r="E1681" s="8" t="s">
        <v>13061</v>
      </c>
      <c r="F1681" s="9">
        <v>1642128</v>
      </c>
      <c r="G1681" s="8" t="s">
        <v>11066</v>
      </c>
      <c r="H1681" s="9">
        <v>168318</v>
      </c>
      <c r="I1681" s="69"/>
      <c r="J1681" s="70"/>
      <c r="K1681" s="71"/>
      <c r="L1681" s="77"/>
      <c r="M1681" s="78"/>
      <c r="N1681" t="str">
        <f t="shared" si="133"/>
        <v>01798</v>
      </c>
      <c r="O1681">
        <f t="shared" si="134"/>
        <v>1798</v>
      </c>
      <c r="P1681" s="29">
        <f t="shared" si="135"/>
        <v>1642128</v>
      </c>
      <c r="Q1681" t="e">
        <f>+VLOOKUP(O1681,'Bảng kê HĐ 2022'!N$1912:R$4434,4,0)</f>
        <v>#N/A</v>
      </c>
      <c r="R1681" t="e">
        <f>+VLOOKUP(O1681,'Hàng trả'!#REF!,2,0)</f>
        <v>#REF!</v>
      </c>
    </row>
    <row r="1682" spans="1:18" hidden="1" x14ac:dyDescent="0.3">
      <c r="A1682" s="10">
        <v>4</v>
      </c>
      <c r="B1682" s="64"/>
      <c r="C1682" s="6" t="s">
        <v>13067</v>
      </c>
      <c r="D1682" s="7">
        <v>44627</v>
      </c>
      <c r="E1682" s="8" t="s">
        <v>13061</v>
      </c>
      <c r="F1682" s="9">
        <v>597744</v>
      </c>
      <c r="G1682" s="8" t="s">
        <v>11066</v>
      </c>
      <c r="H1682" s="9">
        <v>61269</v>
      </c>
      <c r="I1682" s="69"/>
      <c r="J1682" s="70"/>
      <c r="K1682" s="71"/>
      <c r="L1682" s="77"/>
      <c r="M1682" s="78"/>
      <c r="N1682" t="str">
        <f t="shared" si="133"/>
        <v>00474</v>
      </c>
      <c r="O1682">
        <f t="shared" si="134"/>
        <v>474</v>
      </c>
      <c r="P1682" s="29">
        <f t="shared" si="135"/>
        <v>597744</v>
      </c>
      <c r="Q1682" t="e">
        <f>+VLOOKUP(O1682,'Bảng kê HĐ 2022'!N$1912:R$4434,4,0)</f>
        <v>#N/A</v>
      </c>
      <c r="R1682" t="e">
        <f>+VLOOKUP(O1682,'Hàng trả'!#REF!,2,0)</f>
        <v>#REF!</v>
      </c>
    </row>
    <row r="1683" spans="1:18" hidden="1" x14ac:dyDescent="0.3">
      <c r="A1683" s="10">
        <v>4</v>
      </c>
      <c r="B1683" s="64"/>
      <c r="C1683" s="6" t="s">
        <v>13068</v>
      </c>
      <c r="D1683" s="7">
        <v>44634</v>
      </c>
      <c r="E1683" s="8" t="s">
        <v>13061</v>
      </c>
      <c r="F1683" s="9">
        <v>1217500</v>
      </c>
      <c r="G1683" s="8" t="s">
        <v>11066</v>
      </c>
      <c r="H1683" s="9">
        <v>124794</v>
      </c>
      <c r="I1683" s="69"/>
      <c r="J1683" s="70"/>
      <c r="K1683" s="71"/>
      <c r="L1683" s="77"/>
      <c r="M1683" s="78"/>
      <c r="N1683" t="str">
        <f t="shared" si="133"/>
        <v>01805</v>
      </c>
      <c r="O1683">
        <f t="shared" si="134"/>
        <v>1805</v>
      </c>
      <c r="P1683" s="29">
        <f t="shared" si="135"/>
        <v>1217500</v>
      </c>
      <c r="Q1683" t="e">
        <f>+VLOOKUP(O1683,'Bảng kê HĐ 2022'!N$1912:R$4434,4,0)</f>
        <v>#N/A</v>
      </c>
      <c r="R1683" t="e">
        <f>+VLOOKUP(O1683,'Hàng trả'!#REF!,2,0)</f>
        <v>#REF!</v>
      </c>
    </row>
    <row r="1684" spans="1:18" hidden="1" x14ac:dyDescent="0.3">
      <c r="A1684" s="10">
        <v>4</v>
      </c>
      <c r="B1684" s="64"/>
      <c r="C1684" s="6" t="s">
        <v>13069</v>
      </c>
      <c r="D1684" s="7">
        <v>44634</v>
      </c>
      <c r="E1684" s="8" t="s">
        <v>13061</v>
      </c>
      <c r="F1684" s="9">
        <v>1267223</v>
      </c>
      <c r="G1684" s="8" t="s">
        <v>11066</v>
      </c>
      <c r="H1684" s="9">
        <v>129890</v>
      </c>
      <c r="I1684" s="69"/>
      <c r="J1684" s="70"/>
      <c r="K1684" s="71"/>
      <c r="L1684" s="77"/>
      <c r="M1684" s="78"/>
      <c r="N1684" t="str">
        <f t="shared" si="133"/>
        <v>01799</v>
      </c>
      <c r="O1684">
        <f t="shared" si="134"/>
        <v>1799</v>
      </c>
      <c r="P1684" s="29">
        <f t="shared" si="135"/>
        <v>1267223</v>
      </c>
      <c r="Q1684" t="e">
        <f>+VLOOKUP(O1684,'Bảng kê HĐ 2022'!N$1912:R$4434,4,0)</f>
        <v>#N/A</v>
      </c>
      <c r="R1684" t="e">
        <f>+VLOOKUP(O1684,'Hàng trả'!#REF!,2,0)</f>
        <v>#REF!</v>
      </c>
    </row>
    <row r="1685" spans="1:18" hidden="1" x14ac:dyDescent="0.3">
      <c r="A1685" s="10">
        <v>4</v>
      </c>
      <c r="B1685" s="64"/>
      <c r="C1685" s="6" t="s">
        <v>13070</v>
      </c>
      <c r="D1685" s="7">
        <v>44634</v>
      </c>
      <c r="E1685" s="8" t="s">
        <v>13061</v>
      </c>
      <c r="F1685" s="9">
        <v>2579567</v>
      </c>
      <c r="G1685" s="8" t="s">
        <v>11066</v>
      </c>
      <c r="H1685" s="9">
        <v>264406</v>
      </c>
      <c r="I1685" s="69"/>
      <c r="J1685" s="70"/>
      <c r="K1685" s="71"/>
      <c r="L1685" s="77"/>
      <c r="M1685" s="78"/>
      <c r="N1685" t="str">
        <f t="shared" si="133"/>
        <v>01800</v>
      </c>
      <c r="O1685">
        <f t="shared" si="134"/>
        <v>1800</v>
      </c>
      <c r="P1685" s="29">
        <f t="shared" si="135"/>
        <v>2579567</v>
      </c>
      <c r="Q1685" t="e">
        <f>+VLOOKUP(O1685,'Bảng kê HĐ 2022'!N$1912:R$4434,4,0)</f>
        <v>#N/A</v>
      </c>
      <c r="R1685" t="e">
        <f>+VLOOKUP(O1685,'Hàng trả'!#REF!,2,0)</f>
        <v>#REF!</v>
      </c>
    </row>
    <row r="1686" spans="1:18" hidden="1" x14ac:dyDescent="0.3">
      <c r="A1686" s="10">
        <v>4</v>
      </c>
      <c r="B1686" s="64"/>
      <c r="C1686" s="6" t="s">
        <v>13071</v>
      </c>
      <c r="D1686" s="7">
        <v>44641</v>
      </c>
      <c r="E1686" s="8" t="s">
        <v>13061</v>
      </c>
      <c r="F1686" s="9">
        <v>599713</v>
      </c>
      <c r="G1686" s="8" t="s">
        <v>11066</v>
      </c>
      <c r="H1686" s="9">
        <v>61471</v>
      </c>
      <c r="I1686" s="69"/>
      <c r="J1686" s="70"/>
      <c r="K1686" s="71"/>
      <c r="L1686" s="77"/>
      <c r="M1686" s="78"/>
      <c r="N1686" t="str">
        <f t="shared" si="133"/>
        <v>03223</v>
      </c>
      <c r="O1686">
        <f t="shared" si="134"/>
        <v>3223</v>
      </c>
      <c r="P1686" s="29">
        <f t="shared" si="135"/>
        <v>599713</v>
      </c>
      <c r="Q1686" t="e">
        <f>+VLOOKUP(O1686,'Bảng kê HĐ 2022'!N$1912:R$4434,4,0)</f>
        <v>#N/A</v>
      </c>
      <c r="R1686" t="e">
        <f>+VLOOKUP(O1686,'Hàng trả'!#REF!,2,0)</f>
        <v>#REF!</v>
      </c>
    </row>
    <row r="1687" spans="1:18" hidden="1" x14ac:dyDescent="0.3">
      <c r="A1687" s="10">
        <v>4</v>
      </c>
      <c r="B1687" s="64"/>
      <c r="C1687" s="6" t="s">
        <v>13072</v>
      </c>
      <c r="D1687" s="7">
        <v>44648</v>
      </c>
      <c r="E1687" s="8" t="s">
        <v>13061</v>
      </c>
      <c r="F1687" s="9">
        <v>298080</v>
      </c>
      <c r="G1687" s="8" t="s">
        <v>11066</v>
      </c>
      <c r="H1687" s="9">
        <v>30553</v>
      </c>
      <c r="I1687" s="69"/>
      <c r="J1687" s="70"/>
      <c r="K1687" s="71"/>
      <c r="L1687" s="77"/>
      <c r="M1687" s="78"/>
      <c r="N1687" t="str">
        <f t="shared" si="133"/>
        <v>04466</v>
      </c>
      <c r="O1687">
        <f t="shared" si="134"/>
        <v>4466</v>
      </c>
      <c r="P1687" s="29">
        <f t="shared" si="135"/>
        <v>298080</v>
      </c>
      <c r="Q1687" t="e">
        <f>+VLOOKUP(O1687,'Bảng kê HĐ 2022'!N$1912:R$4434,4,0)</f>
        <v>#N/A</v>
      </c>
      <c r="R1687" t="e">
        <f>+VLOOKUP(O1687,'Hàng trả'!#REF!,2,0)</f>
        <v>#REF!</v>
      </c>
    </row>
    <row r="1688" spans="1:18" hidden="1" x14ac:dyDescent="0.3">
      <c r="A1688" s="10">
        <v>4</v>
      </c>
      <c r="B1688" s="64"/>
      <c r="C1688" s="6" t="s">
        <v>13073</v>
      </c>
      <c r="D1688" s="7">
        <v>44621</v>
      </c>
      <c r="E1688" s="8" t="s">
        <v>11038</v>
      </c>
      <c r="F1688" s="9">
        <v>1162339</v>
      </c>
      <c r="G1688" s="8" t="s">
        <v>11066</v>
      </c>
      <c r="H1688" s="9">
        <v>119140</v>
      </c>
      <c r="I1688" s="69"/>
      <c r="J1688" s="70"/>
      <c r="K1688" s="71"/>
      <c r="L1688" s="77"/>
      <c r="M1688" s="78"/>
      <c r="N1688" t="str">
        <f t="shared" si="133"/>
        <v>14368</v>
      </c>
      <c r="O1688">
        <f t="shared" si="134"/>
        <v>14368</v>
      </c>
      <c r="P1688" s="29">
        <f t="shared" si="135"/>
        <v>1162339</v>
      </c>
      <c r="Q1688" t="e">
        <f>+VLOOKUP(O1688,'Bảng kê HĐ 2022'!N$1912:R$4434,4,0)</f>
        <v>#N/A</v>
      </c>
      <c r="R1688" t="e">
        <f>+VLOOKUP(O1688,'Hàng trả'!#REF!,2,0)</f>
        <v>#REF!</v>
      </c>
    </row>
    <row r="1689" spans="1:18" hidden="1" x14ac:dyDescent="0.3">
      <c r="A1689" s="10">
        <v>4</v>
      </c>
      <c r="B1689" s="64"/>
      <c r="C1689" s="6" t="s">
        <v>13074</v>
      </c>
      <c r="D1689" s="7">
        <v>44630</v>
      </c>
      <c r="E1689" s="8" t="s">
        <v>13061</v>
      </c>
      <c r="F1689" s="9">
        <v>3431238</v>
      </c>
      <c r="G1689" s="8" t="s">
        <v>11066</v>
      </c>
      <c r="H1689" s="9">
        <v>351702</v>
      </c>
      <c r="I1689" s="69"/>
      <c r="J1689" s="70"/>
      <c r="K1689" s="71"/>
      <c r="L1689" s="77"/>
      <c r="M1689" s="78"/>
      <c r="N1689" t="str">
        <f t="shared" si="133"/>
        <v>01113</v>
      </c>
      <c r="O1689">
        <f t="shared" si="134"/>
        <v>1113</v>
      </c>
      <c r="P1689" s="29">
        <f t="shared" si="135"/>
        <v>3431238</v>
      </c>
      <c r="Q1689" t="e">
        <f>+VLOOKUP(O1689,'Bảng kê HĐ 2022'!N$1912:R$4434,4,0)</f>
        <v>#N/A</v>
      </c>
      <c r="R1689" t="e">
        <f>+VLOOKUP(O1689,'Hàng trả'!#REF!,2,0)</f>
        <v>#REF!</v>
      </c>
    </row>
    <row r="1690" spans="1:18" hidden="1" x14ac:dyDescent="0.3">
      <c r="A1690" s="10">
        <v>4</v>
      </c>
      <c r="B1690" s="64"/>
      <c r="C1690" s="6" t="s">
        <v>13075</v>
      </c>
      <c r="D1690" s="7">
        <v>44621</v>
      </c>
      <c r="E1690" s="8" t="s">
        <v>11038</v>
      </c>
      <c r="F1690" s="9">
        <v>996241</v>
      </c>
      <c r="G1690" s="8" t="s">
        <v>11066</v>
      </c>
      <c r="H1690" s="9">
        <v>102115</v>
      </c>
      <c r="I1690" s="69"/>
      <c r="J1690" s="70"/>
      <c r="K1690" s="71"/>
      <c r="L1690" s="77"/>
      <c r="M1690" s="78"/>
      <c r="N1690" t="str">
        <f t="shared" si="133"/>
        <v>14367</v>
      </c>
      <c r="O1690">
        <f t="shared" si="134"/>
        <v>14367</v>
      </c>
      <c r="P1690" s="29">
        <f t="shared" si="135"/>
        <v>996241</v>
      </c>
      <c r="Q1690" t="e">
        <f>+VLOOKUP(O1690,'Bảng kê HĐ 2022'!N$1912:R$4434,4,0)</f>
        <v>#N/A</v>
      </c>
      <c r="R1690" t="e">
        <f>+VLOOKUP(O1690,'Hàng trả'!#REF!,2,0)</f>
        <v>#REF!</v>
      </c>
    </row>
    <row r="1691" spans="1:18" hidden="1" x14ac:dyDescent="0.3">
      <c r="A1691" s="10">
        <v>4</v>
      </c>
      <c r="B1691" s="64"/>
      <c r="C1691" s="6" t="s">
        <v>13076</v>
      </c>
      <c r="D1691" s="7">
        <v>44641</v>
      </c>
      <c r="E1691" s="8" t="s">
        <v>13061</v>
      </c>
      <c r="F1691" s="9">
        <v>1382014</v>
      </c>
      <c r="G1691" s="8" t="s">
        <v>11066</v>
      </c>
      <c r="H1691" s="9">
        <v>141656</v>
      </c>
      <c r="I1691" s="69"/>
      <c r="J1691" s="70"/>
      <c r="K1691" s="71"/>
      <c r="L1691" s="77"/>
      <c r="M1691" s="78"/>
      <c r="N1691" t="str">
        <f t="shared" si="133"/>
        <v>03224</v>
      </c>
      <c r="O1691">
        <f t="shared" si="134"/>
        <v>3224</v>
      </c>
      <c r="P1691" s="29">
        <f t="shared" si="135"/>
        <v>1382014</v>
      </c>
      <c r="Q1691" t="e">
        <f>+VLOOKUP(O1691,'Bảng kê HĐ 2022'!N$1912:R$4434,4,0)</f>
        <v>#N/A</v>
      </c>
      <c r="R1691" t="e">
        <f>+VLOOKUP(O1691,'Hàng trả'!#REF!,2,0)</f>
        <v>#REF!</v>
      </c>
    </row>
    <row r="1692" spans="1:18" hidden="1" x14ac:dyDescent="0.3">
      <c r="A1692" s="10">
        <v>4</v>
      </c>
      <c r="B1692" s="64"/>
      <c r="C1692" s="6" t="s">
        <v>13077</v>
      </c>
      <c r="D1692" s="7">
        <v>44648</v>
      </c>
      <c r="E1692" s="8" t="s">
        <v>13061</v>
      </c>
      <c r="F1692" s="9">
        <v>1244641</v>
      </c>
      <c r="G1692" s="8" t="s">
        <v>11066</v>
      </c>
      <c r="H1692" s="9">
        <v>127576</v>
      </c>
      <c r="I1692" s="69"/>
      <c r="J1692" s="70"/>
      <c r="K1692" s="71"/>
      <c r="L1692" s="77"/>
      <c r="M1692" s="78"/>
      <c r="N1692" t="str">
        <f t="shared" si="133"/>
        <v>04470</v>
      </c>
      <c r="O1692">
        <f t="shared" si="134"/>
        <v>4470</v>
      </c>
      <c r="P1692" s="29">
        <f t="shared" si="135"/>
        <v>1244641</v>
      </c>
      <c r="Q1692" t="e">
        <f>+VLOOKUP(O1692,'Bảng kê HĐ 2022'!N$1912:R$4434,4,0)</f>
        <v>#N/A</v>
      </c>
      <c r="R1692" t="e">
        <f>+VLOOKUP(O1692,'Hàng trả'!#REF!,2,0)</f>
        <v>#REF!</v>
      </c>
    </row>
    <row r="1693" spans="1:18" hidden="1" x14ac:dyDescent="0.3">
      <c r="A1693" s="10">
        <v>4</v>
      </c>
      <c r="B1693" s="65"/>
      <c r="C1693" s="6" t="s">
        <v>13078</v>
      </c>
      <c r="D1693" s="7">
        <v>44634</v>
      </c>
      <c r="E1693" s="8" t="s">
        <v>13061</v>
      </c>
      <c r="F1693" s="9">
        <v>1242670</v>
      </c>
      <c r="G1693" s="8" t="s">
        <v>11066</v>
      </c>
      <c r="H1693" s="9">
        <v>127374</v>
      </c>
      <c r="I1693" s="72"/>
      <c r="J1693" s="73"/>
      <c r="K1693" s="74"/>
      <c r="L1693" s="79"/>
      <c r="M1693" s="80"/>
      <c r="N1693" t="str">
        <f t="shared" si="133"/>
        <v>01802</v>
      </c>
      <c r="O1693">
        <f t="shared" si="134"/>
        <v>1802</v>
      </c>
      <c r="P1693" s="29">
        <f t="shared" si="135"/>
        <v>1242670</v>
      </c>
      <c r="Q1693" t="e">
        <f>+VLOOKUP(O1693,'Bảng kê HĐ 2022'!N$1912:R$4434,4,0)</f>
        <v>#N/A</v>
      </c>
      <c r="R1693" t="e">
        <f>+VLOOKUP(O1693,'Hàng trả'!#REF!,2,0)</f>
        <v>#REF!</v>
      </c>
    </row>
    <row r="1694" spans="1:18" hidden="1" x14ac:dyDescent="0.3">
      <c r="A1694" s="10">
        <v>4</v>
      </c>
      <c r="B1694" s="63" t="s">
        <v>13091</v>
      </c>
      <c r="C1694" s="6" t="s">
        <v>13092</v>
      </c>
      <c r="D1694" s="7">
        <v>44622</v>
      </c>
      <c r="E1694" s="8" t="s">
        <v>10304</v>
      </c>
      <c r="F1694" s="9">
        <v>690557</v>
      </c>
      <c r="G1694" s="8" t="s">
        <v>11066</v>
      </c>
      <c r="H1694" s="9">
        <v>70782</v>
      </c>
      <c r="I1694" s="66">
        <v>1121582</v>
      </c>
      <c r="J1694" s="67"/>
      <c r="K1694" s="68"/>
      <c r="L1694" s="75" t="s">
        <v>11057</v>
      </c>
      <c r="M1694" s="76"/>
      <c r="N1694" t="str">
        <f t="shared" si="133"/>
        <v>15030</v>
      </c>
      <c r="O1694">
        <f t="shared" si="134"/>
        <v>15030</v>
      </c>
      <c r="P1694" s="29">
        <f t="shared" si="135"/>
        <v>690557</v>
      </c>
      <c r="Q1694" t="e">
        <f>+VLOOKUP(O1694,'Bảng kê HĐ 2022'!N$1912:R$4434,4,0)</f>
        <v>#N/A</v>
      </c>
      <c r="R1694" t="e">
        <f>+VLOOKUP(O1694,'Hàng trả'!#REF!,2,0)</f>
        <v>#REF!</v>
      </c>
    </row>
    <row r="1695" spans="1:18" hidden="1" x14ac:dyDescent="0.3">
      <c r="A1695" s="10">
        <v>4</v>
      </c>
      <c r="B1695" s="65"/>
      <c r="C1695" s="6" t="s">
        <v>13093</v>
      </c>
      <c r="D1695" s="7">
        <v>44636</v>
      </c>
      <c r="E1695" s="8" t="s">
        <v>10304</v>
      </c>
      <c r="F1695" s="9">
        <v>559117</v>
      </c>
      <c r="G1695" s="8" t="s">
        <v>11066</v>
      </c>
      <c r="H1695" s="9">
        <v>57310</v>
      </c>
      <c r="I1695" s="72"/>
      <c r="J1695" s="73"/>
      <c r="K1695" s="74"/>
      <c r="L1695" s="79"/>
      <c r="M1695" s="80"/>
      <c r="N1695" t="str">
        <f t="shared" si="133"/>
        <v>02166</v>
      </c>
      <c r="O1695">
        <f t="shared" si="134"/>
        <v>2166</v>
      </c>
      <c r="P1695" s="29">
        <f t="shared" si="135"/>
        <v>559117</v>
      </c>
      <c r="Q1695" t="e">
        <f>+VLOOKUP(O1695,'Bảng kê HĐ 2022'!N$1912:R$4434,4,0)</f>
        <v>#N/A</v>
      </c>
      <c r="R1695" t="e">
        <f>+VLOOKUP(O1695,'Hàng trả'!#REF!,2,0)</f>
        <v>#REF!</v>
      </c>
    </row>
    <row r="1696" spans="1:18" hidden="1" x14ac:dyDescent="0.3">
      <c r="A1696" s="10">
        <v>5</v>
      </c>
      <c r="B1696" s="63" t="s">
        <v>13103</v>
      </c>
      <c r="C1696" s="6" t="s">
        <v>13104</v>
      </c>
      <c r="D1696" s="7">
        <v>44672</v>
      </c>
      <c r="E1696" s="8" t="s">
        <v>11920</v>
      </c>
      <c r="F1696" s="9">
        <v>2828952</v>
      </c>
      <c r="G1696" s="8" t="s">
        <v>11066</v>
      </c>
      <c r="H1696" s="9">
        <v>289967</v>
      </c>
      <c r="I1696" s="66">
        <v>13885039</v>
      </c>
      <c r="J1696" s="67"/>
      <c r="K1696" s="68"/>
      <c r="L1696" s="75" t="s">
        <v>10168</v>
      </c>
      <c r="M1696" s="76"/>
      <c r="N1696" t="str">
        <f t="shared" si="133"/>
        <v>09224</v>
      </c>
      <c r="O1696">
        <f t="shared" si="134"/>
        <v>9224</v>
      </c>
      <c r="P1696" s="29">
        <f t="shared" si="135"/>
        <v>2828952</v>
      </c>
      <c r="Q1696">
        <f>+VLOOKUP(O1696,'Bảng kê HĐ 2022'!N$1912:R$4434,4,0)</f>
        <v>0</v>
      </c>
      <c r="R1696" t="e">
        <f>+VLOOKUP(O1696,'Hàng trả'!#REF!,2,0)</f>
        <v>#REF!</v>
      </c>
    </row>
    <row r="1697" spans="1:18" hidden="1" x14ac:dyDescent="0.3">
      <c r="A1697" s="10">
        <v>5</v>
      </c>
      <c r="B1697" s="64"/>
      <c r="C1697" s="6" t="s">
        <v>13105</v>
      </c>
      <c r="D1697" s="7">
        <v>44665</v>
      </c>
      <c r="E1697" s="8" t="s">
        <v>11920</v>
      </c>
      <c r="F1697" s="9">
        <v>4163972</v>
      </c>
      <c r="G1697" s="8" t="s">
        <v>11066</v>
      </c>
      <c r="H1697" s="9">
        <v>426807</v>
      </c>
      <c r="I1697" s="69"/>
      <c r="J1697" s="70"/>
      <c r="K1697" s="71"/>
      <c r="L1697" s="77"/>
      <c r="M1697" s="78"/>
      <c r="N1697" t="str">
        <f t="shared" si="133"/>
        <v>07446</v>
      </c>
      <c r="O1697">
        <f t="shared" si="134"/>
        <v>7446</v>
      </c>
      <c r="P1697" s="29">
        <f t="shared" si="135"/>
        <v>4163972</v>
      </c>
      <c r="Q1697">
        <f>+VLOOKUP(O1697,'Bảng kê HĐ 2022'!N$1912:R$4434,4,0)</f>
        <v>0</v>
      </c>
      <c r="R1697" t="e">
        <f>+VLOOKUP(O1697,'Hàng trả'!#REF!,2,0)</f>
        <v>#REF!</v>
      </c>
    </row>
    <row r="1698" spans="1:18" hidden="1" x14ac:dyDescent="0.3">
      <c r="A1698" s="10">
        <v>5</v>
      </c>
      <c r="B1698" s="64"/>
      <c r="C1698" s="6" t="s">
        <v>13106</v>
      </c>
      <c r="D1698" s="7">
        <v>44652</v>
      </c>
      <c r="E1698" s="8" t="s">
        <v>11920</v>
      </c>
      <c r="F1698" s="9">
        <v>2978878</v>
      </c>
      <c r="G1698" s="8" t="s">
        <v>11066</v>
      </c>
      <c r="H1698" s="9">
        <v>305335</v>
      </c>
      <c r="I1698" s="69"/>
      <c r="J1698" s="70"/>
      <c r="K1698" s="71"/>
      <c r="L1698" s="77"/>
      <c r="M1698" s="78"/>
      <c r="N1698" t="str">
        <f t="shared" si="133"/>
        <v>04767</v>
      </c>
      <c r="O1698">
        <f t="shared" si="134"/>
        <v>4767</v>
      </c>
      <c r="P1698" s="29">
        <f t="shared" si="135"/>
        <v>2978878</v>
      </c>
      <c r="Q1698" t="e">
        <f>+VLOOKUP(O1698,'Bảng kê HĐ 2022'!N$1912:R$4434,4,0)</f>
        <v>#N/A</v>
      </c>
      <c r="R1698" t="e">
        <f>+VLOOKUP(O1698,'Hàng trả'!#REF!,2,0)</f>
        <v>#REF!</v>
      </c>
    </row>
    <row r="1699" spans="1:18" hidden="1" x14ac:dyDescent="0.3">
      <c r="A1699" s="10">
        <v>5</v>
      </c>
      <c r="B1699" s="64"/>
      <c r="C1699" s="6" t="s">
        <v>13107</v>
      </c>
      <c r="D1699" s="7">
        <v>44676</v>
      </c>
      <c r="E1699" s="8" t="s">
        <v>11920</v>
      </c>
      <c r="F1699" s="9">
        <v>2577863</v>
      </c>
      <c r="G1699" s="8" t="s">
        <v>11066</v>
      </c>
      <c r="H1699" s="9">
        <v>264231</v>
      </c>
      <c r="I1699" s="69"/>
      <c r="J1699" s="70"/>
      <c r="K1699" s="71"/>
      <c r="L1699" s="77"/>
      <c r="M1699" s="78"/>
      <c r="N1699" t="str">
        <f t="shared" si="133"/>
        <v>09632</v>
      </c>
      <c r="O1699">
        <f t="shared" si="134"/>
        <v>9632</v>
      </c>
      <c r="P1699" s="29">
        <f t="shared" si="135"/>
        <v>2577863</v>
      </c>
      <c r="Q1699">
        <f>+VLOOKUP(O1699,'Bảng kê HĐ 2022'!N$1912:R$4434,4,0)</f>
        <v>0</v>
      </c>
      <c r="R1699" t="e">
        <f>+VLOOKUP(O1699,'Hàng trả'!#REF!,2,0)</f>
        <v>#REF!</v>
      </c>
    </row>
    <row r="1700" spans="1:18" hidden="1" x14ac:dyDescent="0.3">
      <c r="A1700" s="10">
        <v>5</v>
      </c>
      <c r="B1700" s="65"/>
      <c r="C1700" s="6" t="s">
        <v>13108</v>
      </c>
      <c r="D1700" s="7">
        <v>44655</v>
      </c>
      <c r="E1700" s="8" t="s">
        <v>11920</v>
      </c>
      <c r="F1700" s="9">
        <v>2921130</v>
      </c>
      <c r="G1700" s="8" t="s">
        <v>11066</v>
      </c>
      <c r="H1700" s="9">
        <v>299416</v>
      </c>
      <c r="I1700" s="72"/>
      <c r="J1700" s="73"/>
      <c r="K1700" s="74"/>
      <c r="L1700" s="79"/>
      <c r="M1700" s="80"/>
      <c r="N1700" t="str">
        <f t="shared" si="133"/>
        <v>05391</v>
      </c>
      <c r="O1700">
        <f t="shared" si="134"/>
        <v>5391</v>
      </c>
      <c r="P1700" s="29">
        <f t="shared" si="135"/>
        <v>2921130</v>
      </c>
      <c r="Q1700" t="e">
        <f>+VLOOKUP(O1700,'Bảng kê HĐ 2022'!N$1912:R$4434,4,0)</f>
        <v>#N/A</v>
      </c>
      <c r="R1700" t="e">
        <f>+VLOOKUP(O1700,'Hàng trả'!#REF!,2,0)</f>
        <v>#REF!</v>
      </c>
    </row>
    <row r="1701" spans="1:18" hidden="1" x14ac:dyDescent="0.3">
      <c r="A1701" s="10">
        <v>5</v>
      </c>
      <c r="B1701" s="63" t="s">
        <v>13109</v>
      </c>
      <c r="C1701" s="6" t="s">
        <v>13110</v>
      </c>
      <c r="D1701" s="7">
        <v>44671</v>
      </c>
      <c r="E1701" s="8" t="s">
        <v>12436</v>
      </c>
      <c r="F1701" s="9">
        <v>2161204</v>
      </c>
      <c r="G1701" s="8" t="s">
        <v>11066</v>
      </c>
      <c r="H1701" s="9">
        <v>221523</v>
      </c>
      <c r="I1701" s="66">
        <v>8755110</v>
      </c>
      <c r="J1701" s="67"/>
      <c r="K1701" s="68"/>
      <c r="L1701" s="75" t="s">
        <v>10175</v>
      </c>
      <c r="M1701" s="76"/>
      <c r="N1701" t="str">
        <f t="shared" si="133"/>
        <v>08851</v>
      </c>
      <c r="O1701">
        <f t="shared" si="134"/>
        <v>8851</v>
      </c>
      <c r="P1701" s="29">
        <f t="shared" si="135"/>
        <v>2161204</v>
      </c>
      <c r="Q1701">
        <f>+VLOOKUP(O1701,'Bảng kê HĐ 2022'!N$1912:R$4434,4,0)</f>
        <v>0</v>
      </c>
      <c r="R1701" t="e">
        <f>+VLOOKUP(O1701,'Hàng trả'!#REF!,2,0)</f>
        <v>#REF!</v>
      </c>
    </row>
    <row r="1702" spans="1:18" hidden="1" x14ac:dyDescent="0.3">
      <c r="A1702" s="10">
        <v>5</v>
      </c>
      <c r="B1702" s="64"/>
      <c r="C1702" s="6" t="s">
        <v>13111</v>
      </c>
      <c r="D1702" s="7">
        <v>44664</v>
      </c>
      <c r="E1702" s="8" t="s">
        <v>12436</v>
      </c>
      <c r="F1702" s="9">
        <v>2417677</v>
      </c>
      <c r="G1702" s="8" t="s">
        <v>11066</v>
      </c>
      <c r="H1702" s="9">
        <v>247812</v>
      </c>
      <c r="I1702" s="69"/>
      <c r="J1702" s="70"/>
      <c r="K1702" s="71"/>
      <c r="L1702" s="77"/>
      <c r="M1702" s="78"/>
      <c r="N1702" t="str">
        <f t="shared" si="133"/>
        <v>07202</v>
      </c>
      <c r="O1702">
        <f t="shared" si="134"/>
        <v>7202</v>
      </c>
      <c r="P1702" s="29">
        <f t="shared" si="135"/>
        <v>2417677</v>
      </c>
      <c r="Q1702">
        <f>+VLOOKUP(O1702,'Bảng kê HĐ 2022'!N$1912:R$4434,4,0)</f>
        <v>0</v>
      </c>
      <c r="R1702" t="e">
        <f>+VLOOKUP(O1702,'Hàng trả'!#REF!,2,0)</f>
        <v>#REF!</v>
      </c>
    </row>
    <row r="1703" spans="1:18" hidden="1" x14ac:dyDescent="0.3">
      <c r="A1703" s="10">
        <v>5</v>
      </c>
      <c r="B1703" s="64"/>
      <c r="C1703" s="6" t="s">
        <v>13112</v>
      </c>
      <c r="D1703" s="7">
        <v>44678</v>
      </c>
      <c r="E1703" s="8" t="s">
        <v>11932</v>
      </c>
      <c r="F1703" s="9">
        <v>2016873</v>
      </c>
      <c r="G1703" s="8" t="s">
        <v>11066</v>
      </c>
      <c r="H1703" s="9">
        <v>206729</v>
      </c>
      <c r="I1703" s="69"/>
      <c r="J1703" s="70"/>
      <c r="K1703" s="71"/>
      <c r="L1703" s="77"/>
      <c r="M1703" s="78"/>
      <c r="N1703" t="str">
        <f t="shared" si="133"/>
        <v>10249</v>
      </c>
      <c r="O1703">
        <f t="shared" si="134"/>
        <v>10249</v>
      </c>
      <c r="P1703" s="29">
        <f t="shared" si="135"/>
        <v>2016873</v>
      </c>
      <c r="Q1703">
        <f>+VLOOKUP(O1703,'Bảng kê HĐ 2022'!N$1912:R$4434,4,0)</f>
        <v>0</v>
      </c>
      <c r="R1703" t="e">
        <f>+VLOOKUP(O1703,'Hàng trả'!#REF!,2,0)</f>
        <v>#REF!</v>
      </c>
    </row>
    <row r="1704" spans="1:18" hidden="1" x14ac:dyDescent="0.3">
      <c r="A1704" s="10">
        <v>5</v>
      </c>
      <c r="B1704" s="64"/>
      <c r="C1704" s="6" t="s">
        <v>13113</v>
      </c>
      <c r="D1704" s="7">
        <v>44666</v>
      </c>
      <c r="E1704" s="8" t="s">
        <v>13114</v>
      </c>
      <c r="F1704" s="9">
        <v>248400</v>
      </c>
      <c r="G1704" s="8" t="s">
        <v>11066</v>
      </c>
      <c r="H1704" s="9">
        <v>25461</v>
      </c>
      <c r="I1704" s="69"/>
      <c r="J1704" s="70"/>
      <c r="K1704" s="71"/>
      <c r="L1704" s="77"/>
      <c r="M1704" s="78"/>
      <c r="N1704" t="str">
        <f t="shared" si="133"/>
        <v>07497</v>
      </c>
      <c r="O1704">
        <f t="shared" si="134"/>
        <v>7497</v>
      </c>
      <c r="P1704" s="29">
        <f t="shared" si="135"/>
        <v>248400</v>
      </c>
      <c r="Q1704">
        <f>+VLOOKUP(O1704,'Bảng kê HĐ 2022'!N$1912:R$4434,4,0)</f>
        <v>0</v>
      </c>
      <c r="R1704" t="e">
        <f>+VLOOKUP(O1704,'Hàng trả'!#REF!,2,0)</f>
        <v>#REF!</v>
      </c>
    </row>
    <row r="1705" spans="1:18" hidden="1" x14ac:dyDescent="0.3">
      <c r="A1705" s="10">
        <v>5</v>
      </c>
      <c r="B1705" s="65"/>
      <c r="C1705" s="6" t="s">
        <v>13115</v>
      </c>
      <c r="D1705" s="7">
        <v>44657</v>
      </c>
      <c r="E1705" s="8" t="s">
        <v>11932</v>
      </c>
      <c r="F1705" s="9">
        <v>2910843</v>
      </c>
      <c r="G1705" s="8" t="s">
        <v>11066</v>
      </c>
      <c r="H1705" s="9">
        <v>298361</v>
      </c>
      <c r="I1705" s="72"/>
      <c r="J1705" s="73"/>
      <c r="K1705" s="74"/>
      <c r="L1705" s="79"/>
      <c r="M1705" s="80"/>
      <c r="N1705" t="str">
        <f t="shared" si="133"/>
        <v>05644</v>
      </c>
      <c r="O1705">
        <f t="shared" si="134"/>
        <v>5644</v>
      </c>
      <c r="P1705" s="29">
        <f t="shared" si="135"/>
        <v>2910843</v>
      </c>
      <c r="Q1705" t="e">
        <f>+VLOOKUP(O1705,'Bảng kê HĐ 2022'!N$1912:R$4434,4,0)</f>
        <v>#N/A</v>
      </c>
      <c r="R1705" t="e">
        <f>+VLOOKUP(O1705,'Hàng trả'!#REF!,2,0)</f>
        <v>#REF!</v>
      </c>
    </row>
    <row r="1706" spans="1:18" hidden="1" x14ac:dyDescent="0.3">
      <c r="A1706" s="10">
        <v>5</v>
      </c>
      <c r="B1706" s="63" t="s">
        <v>13119</v>
      </c>
      <c r="C1706" s="6" t="s">
        <v>13120</v>
      </c>
      <c r="D1706" s="7">
        <v>44677</v>
      </c>
      <c r="E1706" s="8" t="s">
        <v>11943</v>
      </c>
      <c r="F1706" s="9">
        <v>10435111</v>
      </c>
      <c r="G1706" s="8" t="s">
        <v>11066</v>
      </c>
      <c r="H1706" s="9">
        <v>1069599</v>
      </c>
      <c r="I1706" s="66">
        <v>20185120</v>
      </c>
      <c r="J1706" s="67"/>
      <c r="K1706" s="68"/>
      <c r="L1706" s="75" t="s">
        <v>10181</v>
      </c>
      <c r="M1706" s="76"/>
      <c r="N1706" t="str">
        <f t="shared" ref="N1706:N1708" si="136">+RIGHT(C1706,4)</f>
        <v>9932</v>
      </c>
      <c r="O1706">
        <f t="shared" si="134"/>
        <v>9932</v>
      </c>
      <c r="P1706" s="29">
        <f t="shared" si="135"/>
        <v>10435111</v>
      </c>
      <c r="Q1706">
        <f>+VLOOKUP(O1706,'Bảng kê HĐ 2022'!N$1912:R$4434,4,0)</f>
        <v>0</v>
      </c>
      <c r="R1706" t="e">
        <f>+VLOOKUP(O1706,'Hàng trả'!#REF!,2,0)</f>
        <v>#REF!</v>
      </c>
    </row>
    <row r="1707" spans="1:18" hidden="1" x14ac:dyDescent="0.3">
      <c r="A1707" s="10">
        <v>5</v>
      </c>
      <c r="B1707" s="64"/>
      <c r="C1707" s="6" t="s">
        <v>13121</v>
      </c>
      <c r="D1707" s="7">
        <v>44670</v>
      </c>
      <c r="E1707" s="8" t="s">
        <v>11943</v>
      </c>
      <c r="F1707" s="9">
        <v>5454038</v>
      </c>
      <c r="G1707" s="8" t="s">
        <v>11066</v>
      </c>
      <c r="H1707" s="9">
        <v>559039</v>
      </c>
      <c r="I1707" s="69"/>
      <c r="J1707" s="70"/>
      <c r="K1707" s="71"/>
      <c r="L1707" s="77"/>
      <c r="M1707" s="78"/>
      <c r="N1707" t="str">
        <f t="shared" si="136"/>
        <v>8505</v>
      </c>
      <c r="O1707">
        <f t="shared" si="134"/>
        <v>8505</v>
      </c>
      <c r="P1707" s="29">
        <f t="shared" si="135"/>
        <v>5454038</v>
      </c>
      <c r="Q1707">
        <f>+VLOOKUP(O1707,'Bảng kê HĐ 2022'!N$1912:R$4434,4,0)</f>
        <v>0</v>
      </c>
      <c r="R1707" t="e">
        <f>+VLOOKUP(O1707,'Hàng trả'!#REF!,2,0)</f>
        <v>#REF!</v>
      </c>
    </row>
    <row r="1708" spans="1:18" hidden="1" x14ac:dyDescent="0.3">
      <c r="A1708" s="10">
        <v>5</v>
      </c>
      <c r="B1708" s="65"/>
      <c r="C1708" s="6" t="s">
        <v>13122</v>
      </c>
      <c r="D1708" s="7">
        <v>44656</v>
      </c>
      <c r="E1708" s="8" t="s">
        <v>11943</v>
      </c>
      <c r="F1708" s="9">
        <v>6601235</v>
      </c>
      <c r="G1708" s="8" t="s">
        <v>11066</v>
      </c>
      <c r="H1708" s="9">
        <v>676626</v>
      </c>
      <c r="I1708" s="72"/>
      <c r="J1708" s="73"/>
      <c r="K1708" s="74"/>
      <c r="L1708" s="79"/>
      <c r="M1708" s="80"/>
      <c r="N1708" t="str">
        <f t="shared" si="136"/>
        <v>5451</v>
      </c>
      <c r="O1708">
        <f t="shared" si="134"/>
        <v>5451</v>
      </c>
      <c r="P1708" s="29">
        <f t="shared" si="135"/>
        <v>6601235</v>
      </c>
      <c r="Q1708" t="e">
        <f>+VLOOKUP(O1708,'Bảng kê HĐ 2022'!N$1912:R$4434,4,0)</f>
        <v>#N/A</v>
      </c>
      <c r="R1708" t="e">
        <f>+VLOOKUP(O1708,'Hàng trả'!#REF!,2,0)</f>
        <v>#REF!</v>
      </c>
    </row>
    <row r="1709" spans="1:18" hidden="1" x14ac:dyDescent="0.3">
      <c r="A1709" s="10">
        <v>5</v>
      </c>
      <c r="B1709" s="63" t="s">
        <v>13123</v>
      </c>
      <c r="C1709" s="6" t="s">
        <v>13124</v>
      </c>
      <c r="D1709" s="7">
        <v>44588</v>
      </c>
      <c r="E1709" s="8" t="s">
        <v>10193</v>
      </c>
      <c r="F1709" s="9">
        <v>392918</v>
      </c>
      <c r="G1709" s="8" t="s">
        <v>11066</v>
      </c>
      <c r="H1709" s="9">
        <v>40274</v>
      </c>
      <c r="I1709" s="66">
        <v>720554</v>
      </c>
      <c r="J1709" s="67"/>
      <c r="K1709" s="68"/>
      <c r="L1709" s="75" t="s">
        <v>10189</v>
      </c>
      <c r="M1709" s="76"/>
      <c r="N1709" t="str">
        <f t="shared" si="133"/>
        <v>10361</v>
      </c>
      <c r="O1709">
        <f t="shared" si="134"/>
        <v>10361</v>
      </c>
      <c r="P1709" s="29">
        <f t="shared" si="135"/>
        <v>392918</v>
      </c>
      <c r="Q1709" t="e">
        <f>+VLOOKUP(O1709,'Bảng kê HĐ 2022'!N$1912:R$4434,4,0)</f>
        <v>#N/A</v>
      </c>
      <c r="R1709" t="e">
        <f>+VLOOKUP(O1709,'Hàng trả'!#REF!,2,0)</f>
        <v>#REF!</v>
      </c>
    </row>
    <row r="1710" spans="1:18" hidden="1" x14ac:dyDescent="0.3">
      <c r="A1710" s="10">
        <v>5</v>
      </c>
      <c r="B1710" s="65"/>
      <c r="C1710" s="6" t="s">
        <v>13125</v>
      </c>
      <c r="D1710" s="7">
        <v>44575</v>
      </c>
      <c r="E1710" s="8" t="s">
        <v>10193</v>
      </c>
      <c r="F1710" s="9">
        <v>409928</v>
      </c>
      <c r="G1710" s="8" t="s">
        <v>11066</v>
      </c>
      <c r="H1710" s="9">
        <v>42018</v>
      </c>
      <c r="I1710" s="72"/>
      <c r="J1710" s="73"/>
      <c r="K1710" s="74"/>
      <c r="L1710" s="79"/>
      <c r="M1710" s="80"/>
      <c r="N1710" t="str">
        <f t="shared" si="133"/>
        <v>07688</v>
      </c>
      <c r="O1710">
        <f t="shared" si="134"/>
        <v>7688</v>
      </c>
      <c r="P1710" s="29">
        <f t="shared" si="135"/>
        <v>409928</v>
      </c>
      <c r="Q1710" t="e">
        <f>+VLOOKUP(O1710,'Bảng kê HĐ 2022'!N$1912:R$4434,4,0)</f>
        <v>#N/A</v>
      </c>
      <c r="R1710" t="e">
        <f>+VLOOKUP(O1710,'Hàng trả'!#REF!,2,0)</f>
        <v>#REF!</v>
      </c>
    </row>
    <row r="1711" spans="1:18" hidden="1" x14ac:dyDescent="0.3">
      <c r="A1711" s="10">
        <v>5</v>
      </c>
      <c r="B1711" s="5" t="s">
        <v>13126</v>
      </c>
      <c r="C1711" s="6" t="s">
        <v>13127</v>
      </c>
      <c r="D1711" s="7">
        <v>44616</v>
      </c>
      <c r="E1711" s="8" t="s">
        <v>13128</v>
      </c>
      <c r="F1711" s="9">
        <v>3217790</v>
      </c>
      <c r="G1711" s="8" t="s">
        <v>11066</v>
      </c>
      <c r="H1711" s="9">
        <v>329823</v>
      </c>
      <c r="I1711" s="93">
        <v>2887967</v>
      </c>
      <c r="J1711" s="94"/>
      <c r="K1711" s="95"/>
      <c r="L1711" s="96" t="s">
        <v>10189</v>
      </c>
      <c r="M1711" s="97"/>
      <c r="N1711" t="str">
        <f t="shared" si="133"/>
        <v>13857</v>
      </c>
      <c r="O1711">
        <f t="shared" si="134"/>
        <v>13857</v>
      </c>
      <c r="P1711" s="29">
        <f t="shared" si="135"/>
        <v>3217790</v>
      </c>
      <c r="Q1711" t="e">
        <f>+VLOOKUP(O1711,'Bảng kê HĐ 2022'!N$1912:R$4434,4,0)</f>
        <v>#N/A</v>
      </c>
      <c r="R1711" t="e">
        <f>+VLOOKUP(O1711,'Hàng trả'!#REF!,2,0)</f>
        <v>#REF!</v>
      </c>
    </row>
    <row r="1712" spans="1:18" hidden="1" x14ac:dyDescent="0.3">
      <c r="A1712" s="10">
        <v>5</v>
      </c>
      <c r="B1712" s="63" t="s">
        <v>13129</v>
      </c>
      <c r="C1712" s="6" t="s">
        <v>13130</v>
      </c>
      <c r="D1712" s="7">
        <v>44650</v>
      </c>
      <c r="E1712" s="8" t="s">
        <v>12298</v>
      </c>
      <c r="F1712" s="9">
        <v>1309870</v>
      </c>
      <c r="G1712" s="8" t="s">
        <v>11066</v>
      </c>
      <c r="H1712" s="9">
        <v>134262</v>
      </c>
      <c r="I1712" s="66">
        <v>3880822</v>
      </c>
      <c r="J1712" s="67"/>
      <c r="K1712" s="68"/>
      <c r="L1712" s="75" t="s">
        <v>10189</v>
      </c>
      <c r="M1712" s="76"/>
      <c r="N1712" t="str">
        <f t="shared" si="133"/>
        <v>04669</v>
      </c>
      <c r="O1712">
        <f t="shared" si="134"/>
        <v>4669</v>
      </c>
      <c r="P1712" s="29">
        <f t="shared" si="135"/>
        <v>1309870</v>
      </c>
      <c r="Q1712" t="e">
        <f>+VLOOKUP(O1712,'Bảng kê HĐ 2022'!N$1912:R$4434,4,0)</f>
        <v>#N/A</v>
      </c>
      <c r="R1712" t="e">
        <f>+VLOOKUP(O1712,'Hàng trả'!#REF!,2,0)</f>
        <v>#REF!</v>
      </c>
    </row>
    <row r="1713" spans="1:18" hidden="1" x14ac:dyDescent="0.3">
      <c r="A1713" s="10">
        <v>5</v>
      </c>
      <c r="B1713" s="64"/>
      <c r="C1713" s="6" t="s">
        <v>13131</v>
      </c>
      <c r="D1713" s="7">
        <v>44638</v>
      </c>
      <c r="E1713" s="8" t="s">
        <v>12305</v>
      </c>
      <c r="F1713" s="9">
        <v>2414453</v>
      </c>
      <c r="G1713" s="8" t="s">
        <v>11066</v>
      </c>
      <c r="H1713" s="9">
        <v>247482</v>
      </c>
      <c r="I1713" s="69"/>
      <c r="J1713" s="70"/>
      <c r="K1713" s="71"/>
      <c r="L1713" s="77"/>
      <c r="M1713" s="78"/>
      <c r="N1713" t="str">
        <f t="shared" si="133"/>
        <v>02818</v>
      </c>
      <c r="O1713">
        <f t="shared" si="134"/>
        <v>2818</v>
      </c>
      <c r="P1713" s="29">
        <f t="shared" si="135"/>
        <v>2414453</v>
      </c>
      <c r="Q1713" t="e">
        <f>+VLOOKUP(O1713,'Bảng kê HĐ 2022'!N$1912:R$4434,4,0)</f>
        <v>#N/A</v>
      </c>
      <c r="R1713" t="e">
        <f>+VLOOKUP(O1713,'Hàng trả'!#REF!,2,0)</f>
        <v>#REF!</v>
      </c>
    </row>
    <row r="1714" spans="1:18" hidden="1" x14ac:dyDescent="0.3">
      <c r="A1714" s="10">
        <v>5</v>
      </c>
      <c r="B1714" s="65"/>
      <c r="C1714" s="6" t="s">
        <v>13132</v>
      </c>
      <c r="D1714" s="7">
        <v>44649</v>
      </c>
      <c r="E1714" s="8" t="s">
        <v>12043</v>
      </c>
      <c r="F1714" s="9">
        <v>599713</v>
      </c>
      <c r="G1714" s="8" t="s">
        <v>11066</v>
      </c>
      <c r="H1714" s="9">
        <v>61471</v>
      </c>
      <c r="I1714" s="72"/>
      <c r="J1714" s="73"/>
      <c r="K1714" s="74"/>
      <c r="L1714" s="79"/>
      <c r="M1714" s="80"/>
      <c r="N1714" t="str">
        <f t="shared" ref="N1714:N1716" si="137">+RIGHT(C1714,4)</f>
        <v>4662</v>
      </c>
      <c r="O1714">
        <f t="shared" si="134"/>
        <v>4662</v>
      </c>
      <c r="P1714" s="29">
        <f t="shared" si="135"/>
        <v>599713</v>
      </c>
      <c r="Q1714" t="e">
        <f>+VLOOKUP(O1714,'Bảng kê HĐ 2022'!N$1912:R$4434,4,0)</f>
        <v>#N/A</v>
      </c>
      <c r="R1714" t="e">
        <f>+VLOOKUP(O1714,'Hàng trả'!#REF!,2,0)</f>
        <v>#REF!</v>
      </c>
    </row>
    <row r="1715" spans="1:18" hidden="1" x14ac:dyDescent="0.3">
      <c r="A1715" s="10">
        <v>5</v>
      </c>
      <c r="B1715" s="63" t="s">
        <v>13133</v>
      </c>
      <c r="C1715" s="6" t="s">
        <v>13134</v>
      </c>
      <c r="D1715" s="7">
        <v>44651</v>
      </c>
      <c r="E1715" s="8" t="s">
        <v>12043</v>
      </c>
      <c r="F1715" s="9">
        <v>599713</v>
      </c>
      <c r="G1715" s="8" t="s">
        <v>11066</v>
      </c>
      <c r="H1715" s="9">
        <v>61471</v>
      </c>
      <c r="I1715" s="66">
        <v>2679194</v>
      </c>
      <c r="J1715" s="67"/>
      <c r="K1715" s="68"/>
      <c r="L1715" s="75" t="s">
        <v>10189</v>
      </c>
      <c r="M1715" s="76"/>
      <c r="N1715" t="str">
        <f t="shared" si="137"/>
        <v>4749</v>
      </c>
      <c r="O1715">
        <f t="shared" si="134"/>
        <v>4749</v>
      </c>
      <c r="P1715" s="29">
        <f t="shared" si="135"/>
        <v>599713</v>
      </c>
      <c r="Q1715" t="e">
        <f>+VLOOKUP(O1715,'Bảng kê HĐ 2022'!N$1912:R$4434,4,0)</f>
        <v>#N/A</v>
      </c>
      <c r="R1715" t="e">
        <f>+VLOOKUP(O1715,'Hàng trả'!#REF!,2,0)</f>
        <v>#REF!</v>
      </c>
    </row>
    <row r="1716" spans="1:18" hidden="1" x14ac:dyDescent="0.3">
      <c r="A1716" s="10">
        <v>5</v>
      </c>
      <c r="B1716" s="65"/>
      <c r="C1716" s="6" t="s">
        <v>13135</v>
      </c>
      <c r="D1716" s="7">
        <v>44641</v>
      </c>
      <c r="E1716" s="8" t="s">
        <v>12043</v>
      </c>
      <c r="F1716" s="9">
        <v>2385461</v>
      </c>
      <c r="G1716" s="8" t="s">
        <v>11066</v>
      </c>
      <c r="H1716" s="9">
        <v>244509</v>
      </c>
      <c r="I1716" s="72"/>
      <c r="J1716" s="73"/>
      <c r="K1716" s="74"/>
      <c r="L1716" s="79"/>
      <c r="M1716" s="80"/>
      <c r="N1716" t="str">
        <f t="shared" si="137"/>
        <v>3068</v>
      </c>
      <c r="O1716">
        <f t="shared" si="134"/>
        <v>3068</v>
      </c>
      <c r="P1716" s="29">
        <f t="shared" si="135"/>
        <v>2385461</v>
      </c>
      <c r="Q1716" t="e">
        <f>+VLOOKUP(O1716,'Bảng kê HĐ 2022'!N$1912:R$4434,4,0)</f>
        <v>#N/A</v>
      </c>
      <c r="R1716" t="e">
        <f>+VLOOKUP(O1716,'Hàng trả'!#REF!,2,0)</f>
        <v>#REF!</v>
      </c>
    </row>
    <row r="1717" spans="1:18" hidden="1" x14ac:dyDescent="0.3">
      <c r="A1717" s="10">
        <v>5</v>
      </c>
      <c r="B1717" s="63" t="s">
        <v>13136</v>
      </c>
      <c r="C1717" s="6" t="s">
        <v>13137</v>
      </c>
      <c r="D1717" s="7">
        <v>44636</v>
      </c>
      <c r="E1717" s="8" t="s">
        <v>10203</v>
      </c>
      <c r="F1717" s="9">
        <v>1388370</v>
      </c>
      <c r="G1717" s="8" t="s">
        <v>11066</v>
      </c>
      <c r="H1717" s="9">
        <v>142308</v>
      </c>
      <c r="I1717" s="66">
        <v>1461359</v>
      </c>
      <c r="J1717" s="67"/>
      <c r="K1717" s="68"/>
      <c r="L1717" s="75" t="s">
        <v>10189</v>
      </c>
      <c r="M1717" s="76"/>
      <c r="N1717" t="str">
        <f t="shared" si="133"/>
        <v>01881</v>
      </c>
      <c r="O1717">
        <f t="shared" si="134"/>
        <v>1881</v>
      </c>
      <c r="P1717" s="29">
        <f t="shared" si="135"/>
        <v>1388370</v>
      </c>
      <c r="Q1717" t="e">
        <f>+VLOOKUP(O1717,'Bảng kê HĐ 2022'!N$1912:R$4434,4,0)</f>
        <v>#N/A</v>
      </c>
      <c r="R1717" t="e">
        <f>+VLOOKUP(O1717,'Hàng trả'!#REF!,2,0)</f>
        <v>#REF!</v>
      </c>
    </row>
    <row r="1718" spans="1:18" hidden="1" x14ac:dyDescent="0.3">
      <c r="A1718" s="10">
        <v>5</v>
      </c>
      <c r="B1718" s="65"/>
      <c r="C1718" s="6" t="s">
        <v>13138</v>
      </c>
      <c r="D1718" s="7">
        <v>44649</v>
      </c>
      <c r="E1718" s="8" t="s">
        <v>11120</v>
      </c>
      <c r="F1718" s="9">
        <v>239885</v>
      </c>
      <c r="G1718" s="8" t="s">
        <v>11066</v>
      </c>
      <c r="H1718" s="9">
        <v>24588</v>
      </c>
      <c r="I1718" s="72"/>
      <c r="J1718" s="73"/>
      <c r="K1718" s="74"/>
      <c r="L1718" s="79"/>
      <c r="M1718" s="80"/>
      <c r="N1718" t="str">
        <f t="shared" si="133"/>
        <v>04496</v>
      </c>
      <c r="O1718">
        <f t="shared" si="134"/>
        <v>4496</v>
      </c>
      <c r="P1718" s="29">
        <f t="shared" si="135"/>
        <v>239885</v>
      </c>
      <c r="Q1718" t="e">
        <f>+VLOOKUP(O1718,'Bảng kê HĐ 2022'!N$1912:R$4434,4,0)</f>
        <v>#N/A</v>
      </c>
      <c r="R1718" t="e">
        <f>+VLOOKUP(O1718,'Hàng trả'!#REF!,2,0)</f>
        <v>#REF!</v>
      </c>
    </row>
    <row r="1719" spans="1:18" hidden="1" x14ac:dyDescent="0.3">
      <c r="A1719" s="10">
        <v>5</v>
      </c>
      <c r="B1719" s="63" t="s">
        <v>13139</v>
      </c>
      <c r="C1719" s="6" t="s">
        <v>13140</v>
      </c>
      <c r="D1719" s="7">
        <v>44624</v>
      </c>
      <c r="E1719" s="8" t="s">
        <v>10212</v>
      </c>
      <c r="F1719" s="9">
        <v>1278351</v>
      </c>
      <c r="G1719" s="8" t="s">
        <v>11066</v>
      </c>
      <c r="H1719" s="9">
        <v>131031</v>
      </c>
      <c r="I1719" s="66">
        <v>3932246</v>
      </c>
      <c r="J1719" s="67"/>
      <c r="K1719" s="68"/>
      <c r="L1719" s="75" t="s">
        <v>10189</v>
      </c>
      <c r="M1719" s="76"/>
      <c r="N1719" t="str">
        <f t="shared" si="133"/>
        <v>00051</v>
      </c>
      <c r="O1719">
        <f t="shared" si="134"/>
        <v>51</v>
      </c>
      <c r="P1719" s="29">
        <f t="shared" si="135"/>
        <v>1278351</v>
      </c>
      <c r="Q1719" t="e">
        <f>+VLOOKUP(O1719,'Bảng kê HĐ 2022'!N$1912:R$4434,4,0)</f>
        <v>#N/A</v>
      </c>
      <c r="R1719" t="e">
        <f>+VLOOKUP(O1719,'Hàng trả'!#REF!,2,0)</f>
        <v>#REF!</v>
      </c>
    </row>
    <row r="1720" spans="1:18" hidden="1" x14ac:dyDescent="0.3">
      <c r="A1720" s="10">
        <v>5</v>
      </c>
      <c r="B1720" s="64"/>
      <c r="C1720" s="6" t="s">
        <v>13141</v>
      </c>
      <c r="D1720" s="7">
        <v>44629</v>
      </c>
      <c r="E1720" s="8" t="s">
        <v>10212</v>
      </c>
      <c r="F1720" s="9">
        <v>1953732</v>
      </c>
      <c r="G1720" s="8" t="s">
        <v>11066</v>
      </c>
      <c r="H1720" s="9">
        <v>200258</v>
      </c>
      <c r="I1720" s="69"/>
      <c r="J1720" s="70"/>
      <c r="K1720" s="71"/>
      <c r="L1720" s="77"/>
      <c r="M1720" s="78"/>
      <c r="N1720" t="str">
        <f>+RIGHT(C1720,3)</f>
        <v>904</v>
      </c>
      <c r="O1720">
        <f t="shared" si="134"/>
        <v>904</v>
      </c>
      <c r="P1720" s="29">
        <f t="shared" si="135"/>
        <v>1953732</v>
      </c>
      <c r="Q1720" t="e">
        <f>+VLOOKUP(O1720,'Bảng kê HĐ 2022'!N$1912:R$4434,4,0)</f>
        <v>#N/A</v>
      </c>
      <c r="R1720" t="e">
        <f>+VLOOKUP(O1720,'Hàng trả'!#REF!,2,0)</f>
        <v>#REF!</v>
      </c>
    </row>
    <row r="1721" spans="1:18" hidden="1" x14ac:dyDescent="0.3">
      <c r="A1721" s="10">
        <v>5</v>
      </c>
      <c r="B1721" s="65"/>
      <c r="C1721" s="6" t="s">
        <v>13142</v>
      </c>
      <c r="D1721" s="7">
        <v>44631</v>
      </c>
      <c r="E1721" s="8" t="s">
        <v>10212</v>
      </c>
      <c r="F1721" s="9">
        <v>1149250</v>
      </c>
      <c r="G1721" s="8" t="s">
        <v>11066</v>
      </c>
      <c r="H1721" s="9">
        <v>117798</v>
      </c>
      <c r="I1721" s="72"/>
      <c r="J1721" s="73"/>
      <c r="K1721" s="74"/>
      <c r="L1721" s="79"/>
      <c r="M1721" s="80"/>
      <c r="N1721" t="str">
        <f t="shared" ref="N1721:N1723" si="138">+RIGHT(C1721,4)</f>
        <v>1443</v>
      </c>
      <c r="O1721">
        <f t="shared" si="134"/>
        <v>1443</v>
      </c>
      <c r="P1721" s="29">
        <f t="shared" si="135"/>
        <v>1149250</v>
      </c>
      <c r="Q1721" t="e">
        <f>+VLOOKUP(O1721,'Bảng kê HĐ 2022'!N$1912:R$4434,4,0)</f>
        <v>#N/A</v>
      </c>
      <c r="R1721" t="e">
        <f>+VLOOKUP(O1721,'Hàng trả'!#REF!,2,0)</f>
        <v>#REF!</v>
      </c>
    </row>
    <row r="1722" spans="1:18" hidden="1" x14ac:dyDescent="0.3">
      <c r="A1722" s="10">
        <v>5</v>
      </c>
      <c r="B1722" s="63" t="s">
        <v>13143</v>
      </c>
      <c r="C1722" s="6" t="s">
        <v>13144</v>
      </c>
      <c r="D1722" s="7">
        <v>44645</v>
      </c>
      <c r="E1722" s="8" t="s">
        <v>10212</v>
      </c>
      <c r="F1722" s="9">
        <v>1039632</v>
      </c>
      <c r="G1722" s="8" t="s">
        <v>11066</v>
      </c>
      <c r="H1722" s="9">
        <v>106562</v>
      </c>
      <c r="I1722" s="66">
        <v>4255249</v>
      </c>
      <c r="J1722" s="67"/>
      <c r="K1722" s="68"/>
      <c r="L1722" s="75" t="s">
        <v>10189</v>
      </c>
      <c r="M1722" s="76"/>
      <c r="N1722" t="str">
        <f t="shared" si="138"/>
        <v>3815</v>
      </c>
      <c r="O1722">
        <f t="shared" si="134"/>
        <v>3815</v>
      </c>
      <c r="P1722" s="29">
        <f t="shared" si="135"/>
        <v>1039632</v>
      </c>
      <c r="Q1722" t="e">
        <f>+VLOOKUP(O1722,'Bảng kê HĐ 2022'!N$1912:R$4434,4,0)</f>
        <v>#N/A</v>
      </c>
      <c r="R1722" t="e">
        <f>+VLOOKUP(O1722,'Hàng trả'!#REF!,2,0)</f>
        <v>#REF!</v>
      </c>
    </row>
    <row r="1723" spans="1:18" hidden="1" x14ac:dyDescent="0.3">
      <c r="A1723" s="10">
        <v>5</v>
      </c>
      <c r="B1723" s="64"/>
      <c r="C1723" s="6" t="s">
        <v>13145</v>
      </c>
      <c r="D1723" s="7">
        <v>44642</v>
      </c>
      <c r="E1723" s="8" t="s">
        <v>10212</v>
      </c>
      <c r="F1723" s="9">
        <v>1154852</v>
      </c>
      <c r="G1723" s="8" t="s">
        <v>11066</v>
      </c>
      <c r="H1723" s="9">
        <v>118372</v>
      </c>
      <c r="I1723" s="69"/>
      <c r="J1723" s="70"/>
      <c r="K1723" s="71"/>
      <c r="L1723" s="77"/>
      <c r="M1723" s="78"/>
      <c r="N1723" t="str">
        <f t="shared" si="138"/>
        <v>3247</v>
      </c>
      <c r="O1723">
        <f t="shared" si="134"/>
        <v>3247</v>
      </c>
      <c r="P1723" s="29">
        <f t="shared" si="135"/>
        <v>1154852</v>
      </c>
      <c r="Q1723" t="e">
        <f>+VLOOKUP(O1723,'Bảng kê HĐ 2022'!N$1912:R$4434,4,0)</f>
        <v>#N/A</v>
      </c>
      <c r="R1723" t="e">
        <f>+VLOOKUP(O1723,'Hàng trả'!#REF!,2,0)</f>
        <v>#REF!</v>
      </c>
    </row>
    <row r="1724" spans="1:18" hidden="1" x14ac:dyDescent="0.3">
      <c r="A1724" s="10">
        <v>5</v>
      </c>
      <c r="B1724" s="64"/>
      <c r="C1724" s="6" t="s">
        <v>13146</v>
      </c>
      <c r="D1724" s="7">
        <v>44629</v>
      </c>
      <c r="E1724" s="8" t="s">
        <v>10212</v>
      </c>
      <c r="F1724" s="9">
        <v>1267223</v>
      </c>
      <c r="G1724" s="8" t="s">
        <v>11066</v>
      </c>
      <c r="H1724" s="9">
        <v>129890</v>
      </c>
      <c r="I1724" s="69"/>
      <c r="J1724" s="70"/>
      <c r="K1724" s="71"/>
      <c r="L1724" s="77"/>
      <c r="M1724" s="78"/>
      <c r="N1724" t="str">
        <f t="shared" ref="N1724:N1725" si="139">+RIGHT(C1724,3)</f>
        <v>912</v>
      </c>
      <c r="O1724">
        <f t="shared" si="134"/>
        <v>912</v>
      </c>
      <c r="P1724" s="29">
        <f t="shared" si="135"/>
        <v>1267223</v>
      </c>
      <c r="Q1724" t="e">
        <f>+VLOOKUP(O1724,'Bảng kê HĐ 2022'!N$1912:R$4434,4,0)</f>
        <v>#N/A</v>
      </c>
      <c r="R1724" t="e">
        <f>+VLOOKUP(O1724,'Hàng trả'!#REF!,2,0)</f>
        <v>#REF!</v>
      </c>
    </row>
    <row r="1725" spans="1:18" hidden="1" x14ac:dyDescent="0.3">
      <c r="A1725" s="10">
        <v>5</v>
      </c>
      <c r="B1725" s="65"/>
      <c r="C1725" s="6" t="s">
        <v>13147</v>
      </c>
      <c r="D1725" s="7">
        <v>44624</v>
      </c>
      <c r="E1725" s="8" t="s">
        <v>10212</v>
      </c>
      <c r="F1725" s="9">
        <v>1279517</v>
      </c>
      <c r="G1725" s="8" t="s">
        <v>11066</v>
      </c>
      <c r="H1725" s="9">
        <v>131150</v>
      </c>
      <c r="I1725" s="72"/>
      <c r="J1725" s="73"/>
      <c r="K1725" s="74"/>
      <c r="L1725" s="79"/>
      <c r="M1725" s="80"/>
      <c r="N1725" t="str">
        <f t="shared" si="139"/>
        <v>233</v>
      </c>
      <c r="O1725">
        <f t="shared" si="134"/>
        <v>233</v>
      </c>
      <c r="P1725" s="29">
        <f t="shared" si="135"/>
        <v>1279517</v>
      </c>
      <c r="Q1725" t="e">
        <f>+VLOOKUP(O1725,'Bảng kê HĐ 2022'!N$1912:R$4434,4,0)</f>
        <v>#N/A</v>
      </c>
      <c r="R1725" t="e">
        <f>+VLOOKUP(O1725,'Hàng trả'!#REF!,2,0)</f>
        <v>#REF!</v>
      </c>
    </row>
    <row r="1726" spans="1:18" hidden="1" x14ac:dyDescent="0.3">
      <c r="A1726" s="10">
        <v>5</v>
      </c>
      <c r="B1726" s="63" t="s">
        <v>13148</v>
      </c>
      <c r="C1726" s="6" t="s">
        <v>13149</v>
      </c>
      <c r="D1726" s="7">
        <v>44680</v>
      </c>
      <c r="E1726" s="8" t="s">
        <v>12021</v>
      </c>
      <c r="F1726" s="9">
        <v>576616</v>
      </c>
      <c r="G1726" s="8" t="s">
        <v>11066</v>
      </c>
      <c r="H1726" s="9">
        <v>59103</v>
      </c>
      <c r="I1726" s="66">
        <v>220758993</v>
      </c>
      <c r="J1726" s="67"/>
      <c r="K1726" s="68"/>
      <c r="L1726" s="75" t="s">
        <v>10189</v>
      </c>
      <c r="M1726" s="76"/>
      <c r="N1726" t="str">
        <f t="shared" si="133"/>
        <v>10514</v>
      </c>
      <c r="O1726">
        <f t="shared" si="134"/>
        <v>10514</v>
      </c>
      <c r="P1726" s="29">
        <f t="shared" si="135"/>
        <v>576616</v>
      </c>
      <c r="Q1726">
        <f>+VLOOKUP(O1726,'Bảng kê HĐ 2022'!N$1912:R$4434,4,0)</f>
        <v>0</v>
      </c>
      <c r="R1726" t="e">
        <f>+VLOOKUP(O1726,'Hàng trả'!#REF!,2,0)</f>
        <v>#REF!</v>
      </c>
    </row>
    <row r="1727" spans="1:18" hidden="1" x14ac:dyDescent="0.3">
      <c r="A1727" s="10">
        <v>5</v>
      </c>
      <c r="B1727" s="64"/>
      <c r="C1727" s="6" t="s">
        <v>13150</v>
      </c>
      <c r="D1727" s="7">
        <v>44679</v>
      </c>
      <c r="E1727" s="8" t="s">
        <v>12305</v>
      </c>
      <c r="F1727" s="9">
        <v>1513825</v>
      </c>
      <c r="G1727" s="8" t="s">
        <v>11066</v>
      </c>
      <c r="H1727" s="9">
        <v>155167</v>
      </c>
      <c r="I1727" s="69"/>
      <c r="J1727" s="70"/>
      <c r="K1727" s="71"/>
      <c r="L1727" s="77"/>
      <c r="M1727" s="78"/>
      <c r="N1727" t="str">
        <f t="shared" si="133"/>
        <v>10410</v>
      </c>
      <c r="O1727">
        <f t="shared" si="134"/>
        <v>10410</v>
      </c>
      <c r="P1727" s="29">
        <f t="shared" si="135"/>
        <v>1513825</v>
      </c>
      <c r="Q1727">
        <f>+VLOOKUP(O1727,'Bảng kê HĐ 2022'!N$1912:R$4434,4,0)</f>
        <v>0</v>
      </c>
      <c r="R1727" t="e">
        <f>+VLOOKUP(O1727,'Hàng trả'!#REF!,2,0)</f>
        <v>#REF!</v>
      </c>
    </row>
    <row r="1728" spans="1:18" hidden="1" x14ac:dyDescent="0.3">
      <c r="A1728" s="10">
        <v>5</v>
      </c>
      <c r="B1728" s="64"/>
      <c r="C1728" s="6" t="s">
        <v>13151</v>
      </c>
      <c r="D1728" s="7">
        <v>44679</v>
      </c>
      <c r="E1728" s="8" t="s">
        <v>13152</v>
      </c>
      <c r="F1728" s="9">
        <v>539745</v>
      </c>
      <c r="G1728" s="8" t="s">
        <v>11066</v>
      </c>
      <c r="H1728" s="9">
        <v>55324</v>
      </c>
      <c r="I1728" s="69"/>
      <c r="J1728" s="70"/>
      <c r="K1728" s="71"/>
      <c r="L1728" s="77"/>
      <c r="M1728" s="78"/>
      <c r="N1728" t="str">
        <f t="shared" si="133"/>
        <v>10448</v>
      </c>
      <c r="O1728">
        <f t="shared" si="134"/>
        <v>10448</v>
      </c>
      <c r="P1728" s="29">
        <f t="shared" si="135"/>
        <v>539745</v>
      </c>
      <c r="Q1728">
        <f>+VLOOKUP(O1728,'Bảng kê HĐ 2022'!N$1912:R$4434,4,0)</f>
        <v>0</v>
      </c>
      <c r="R1728" t="e">
        <f>+VLOOKUP(O1728,'Hàng trả'!#REF!,2,0)</f>
        <v>#REF!</v>
      </c>
    </row>
    <row r="1729" spans="1:18" hidden="1" x14ac:dyDescent="0.3">
      <c r="A1729" s="10">
        <v>5</v>
      </c>
      <c r="B1729" s="64"/>
      <c r="C1729" s="6" t="s">
        <v>13153</v>
      </c>
      <c r="D1729" s="7">
        <v>44677</v>
      </c>
      <c r="E1729" s="8" t="s">
        <v>13152</v>
      </c>
      <c r="F1729" s="9">
        <v>449788</v>
      </c>
      <c r="G1729" s="8" t="s">
        <v>11066</v>
      </c>
      <c r="H1729" s="9">
        <v>46103</v>
      </c>
      <c r="I1729" s="69"/>
      <c r="J1729" s="70"/>
      <c r="K1729" s="71"/>
      <c r="L1729" s="77"/>
      <c r="M1729" s="78"/>
      <c r="N1729" t="str">
        <f t="shared" si="133"/>
        <v>09764</v>
      </c>
      <c r="O1729">
        <f t="shared" si="134"/>
        <v>9764</v>
      </c>
      <c r="P1729" s="29">
        <f t="shared" si="135"/>
        <v>449788</v>
      </c>
      <c r="Q1729">
        <f>+VLOOKUP(O1729,'Bảng kê HĐ 2022'!N$1912:R$4434,4,0)</f>
        <v>0</v>
      </c>
      <c r="R1729" t="e">
        <f>+VLOOKUP(O1729,'Hàng trả'!#REF!,2,0)</f>
        <v>#REF!</v>
      </c>
    </row>
    <row r="1730" spans="1:18" hidden="1" x14ac:dyDescent="0.3">
      <c r="A1730" s="10">
        <v>5</v>
      </c>
      <c r="B1730" s="64"/>
      <c r="C1730" s="6" t="s">
        <v>13154</v>
      </c>
      <c r="D1730" s="7">
        <v>44673</v>
      </c>
      <c r="E1730" s="8" t="s">
        <v>13155</v>
      </c>
      <c r="F1730" s="9">
        <v>377336</v>
      </c>
      <c r="G1730" s="8" t="s">
        <v>11066</v>
      </c>
      <c r="H1730" s="9">
        <v>38677</v>
      </c>
      <c r="I1730" s="69"/>
      <c r="J1730" s="70"/>
      <c r="K1730" s="71"/>
      <c r="L1730" s="77"/>
      <c r="M1730" s="78"/>
      <c r="N1730" t="str">
        <f t="shared" si="133"/>
        <v>09297</v>
      </c>
      <c r="O1730">
        <f t="shared" si="134"/>
        <v>9297</v>
      </c>
      <c r="P1730" s="29">
        <f t="shared" si="135"/>
        <v>377336</v>
      </c>
      <c r="Q1730">
        <f>+VLOOKUP(O1730,'Bảng kê HĐ 2022'!N$1912:R$4434,4,0)</f>
        <v>0</v>
      </c>
      <c r="R1730" t="e">
        <f>+VLOOKUP(O1730,'Hàng trả'!#REF!,2,0)</f>
        <v>#REF!</v>
      </c>
    </row>
    <row r="1731" spans="1:18" hidden="1" x14ac:dyDescent="0.3">
      <c r="A1731" s="10">
        <v>5</v>
      </c>
      <c r="B1731" s="64"/>
      <c r="C1731" s="6" t="s">
        <v>13156</v>
      </c>
      <c r="D1731" s="7">
        <v>44663</v>
      </c>
      <c r="E1731" s="8" t="s">
        <v>12292</v>
      </c>
      <c r="F1731" s="9">
        <v>2522424</v>
      </c>
      <c r="G1731" s="8" t="s">
        <v>11066</v>
      </c>
      <c r="H1731" s="9">
        <v>258548</v>
      </c>
      <c r="I1731" s="69"/>
      <c r="J1731" s="70"/>
      <c r="K1731" s="71"/>
      <c r="L1731" s="77"/>
      <c r="M1731" s="78"/>
      <c r="N1731" t="str">
        <f t="shared" si="133"/>
        <v>06714</v>
      </c>
      <c r="O1731">
        <f t="shared" si="134"/>
        <v>6714</v>
      </c>
      <c r="P1731" s="29">
        <f t="shared" si="135"/>
        <v>2522424</v>
      </c>
      <c r="Q1731">
        <f>+VLOOKUP(O1731,'Bảng kê HĐ 2022'!N$1912:R$4434,4,0)</f>
        <v>0</v>
      </c>
      <c r="R1731" t="e">
        <f>+VLOOKUP(O1731,'Hàng trả'!#REF!,2,0)</f>
        <v>#REF!</v>
      </c>
    </row>
    <row r="1732" spans="1:18" hidden="1" x14ac:dyDescent="0.3">
      <c r="A1732" s="10">
        <v>5</v>
      </c>
      <c r="B1732" s="64"/>
      <c r="C1732" s="6" t="s">
        <v>13157</v>
      </c>
      <c r="D1732" s="7">
        <v>44670</v>
      </c>
      <c r="E1732" s="8" t="s">
        <v>12081</v>
      </c>
      <c r="F1732" s="9">
        <v>377336</v>
      </c>
      <c r="G1732" s="8" t="s">
        <v>11066</v>
      </c>
      <c r="H1732" s="9">
        <v>38677</v>
      </c>
      <c r="I1732" s="69"/>
      <c r="J1732" s="70"/>
      <c r="K1732" s="71"/>
      <c r="L1732" s="77"/>
      <c r="M1732" s="78"/>
      <c r="N1732" t="str">
        <f t="shared" si="133"/>
        <v>08452</v>
      </c>
      <c r="O1732">
        <f t="shared" si="134"/>
        <v>8452</v>
      </c>
      <c r="P1732" s="29">
        <f t="shared" si="135"/>
        <v>377336</v>
      </c>
      <c r="Q1732">
        <f>+VLOOKUP(O1732,'Bảng kê HĐ 2022'!N$1912:R$4434,4,0)</f>
        <v>0</v>
      </c>
      <c r="R1732" t="e">
        <f>+VLOOKUP(O1732,'Hàng trả'!#REF!,2,0)</f>
        <v>#REF!</v>
      </c>
    </row>
    <row r="1733" spans="1:18" hidden="1" x14ac:dyDescent="0.3">
      <c r="A1733" s="10">
        <v>5</v>
      </c>
      <c r="B1733" s="64"/>
      <c r="C1733" s="6" t="s">
        <v>13158</v>
      </c>
      <c r="D1733" s="7">
        <v>44671</v>
      </c>
      <c r="E1733" s="8" t="s">
        <v>10220</v>
      </c>
      <c r="F1733" s="9">
        <v>377336</v>
      </c>
      <c r="G1733" s="8" t="s">
        <v>11066</v>
      </c>
      <c r="H1733" s="9">
        <v>38677</v>
      </c>
      <c r="I1733" s="69"/>
      <c r="J1733" s="70"/>
      <c r="K1733" s="71"/>
      <c r="L1733" s="77"/>
      <c r="M1733" s="78"/>
      <c r="N1733" t="str">
        <f t="shared" si="133"/>
        <v>08820</v>
      </c>
      <c r="O1733">
        <f t="shared" si="134"/>
        <v>8820</v>
      </c>
      <c r="P1733" s="29">
        <f t="shared" si="135"/>
        <v>377336</v>
      </c>
      <c r="Q1733">
        <f>+VLOOKUP(O1733,'Bảng kê HĐ 2022'!N$1912:R$4434,4,0)</f>
        <v>0</v>
      </c>
      <c r="R1733" t="e">
        <f>+VLOOKUP(O1733,'Hàng trả'!#REF!,2,0)</f>
        <v>#REF!</v>
      </c>
    </row>
    <row r="1734" spans="1:18" hidden="1" x14ac:dyDescent="0.3">
      <c r="A1734" s="10">
        <v>5</v>
      </c>
      <c r="B1734" s="64"/>
      <c r="C1734" s="6" t="s">
        <v>13159</v>
      </c>
      <c r="D1734" s="7">
        <v>44664</v>
      </c>
      <c r="E1734" s="8" t="s">
        <v>12305</v>
      </c>
      <c r="F1734" s="9">
        <v>599713</v>
      </c>
      <c r="G1734" s="8" t="s">
        <v>11066</v>
      </c>
      <c r="H1734" s="9">
        <v>61471</v>
      </c>
      <c r="I1734" s="69"/>
      <c r="J1734" s="70"/>
      <c r="K1734" s="71"/>
      <c r="L1734" s="77"/>
      <c r="M1734" s="78"/>
      <c r="N1734" t="str">
        <f t="shared" si="133"/>
        <v>07094</v>
      </c>
      <c r="O1734">
        <f t="shared" si="134"/>
        <v>7094</v>
      </c>
      <c r="P1734" s="29">
        <f t="shared" si="135"/>
        <v>599713</v>
      </c>
      <c r="Q1734">
        <f>+VLOOKUP(O1734,'Bảng kê HĐ 2022'!N$1912:R$4434,4,0)</f>
        <v>0</v>
      </c>
      <c r="R1734" t="e">
        <f>+VLOOKUP(O1734,'Hàng trả'!#REF!,2,0)</f>
        <v>#REF!</v>
      </c>
    </row>
    <row r="1735" spans="1:18" hidden="1" x14ac:dyDescent="0.3">
      <c r="A1735" s="10">
        <v>5</v>
      </c>
      <c r="B1735" s="64"/>
      <c r="C1735" s="6" t="s">
        <v>13160</v>
      </c>
      <c r="D1735" s="7">
        <v>44673</v>
      </c>
      <c r="E1735" s="8" t="s">
        <v>12130</v>
      </c>
      <c r="F1735" s="9">
        <v>377336</v>
      </c>
      <c r="G1735" s="8" t="s">
        <v>11066</v>
      </c>
      <c r="H1735" s="9">
        <v>38677</v>
      </c>
      <c r="I1735" s="69"/>
      <c r="J1735" s="70"/>
      <c r="K1735" s="71"/>
      <c r="L1735" s="77"/>
      <c r="M1735" s="78"/>
      <c r="N1735" t="str">
        <f t="shared" si="133"/>
        <v>09250</v>
      </c>
      <c r="O1735">
        <f t="shared" si="134"/>
        <v>9250</v>
      </c>
      <c r="P1735" s="29">
        <f t="shared" si="135"/>
        <v>377336</v>
      </c>
      <c r="Q1735">
        <f>+VLOOKUP(O1735,'Bảng kê HĐ 2022'!N$1912:R$4434,4,0)</f>
        <v>0</v>
      </c>
      <c r="R1735" t="e">
        <f>+VLOOKUP(O1735,'Hàng trả'!#REF!,2,0)</f>
        <v>#REF!</v>
      </c>
    </row>
    <row r="1736" spans="1:18" hidden="1" x14ac:dyDescent="0.3">
      <c r="A1736" s="10">
        <v>5</v>
      </c>
      <c r="B1736" s="64"/>
      <c r="C1736" s="6" t="s">
        <v>13161</v>
      </c>
      <c r="D1736" s="7">
        <v>44673</v>
      </c>
      <c r="E1736" s="8" t="s">
        <v>12043</v>
      </c>
      <c r="F1736" s="9">
        <v>539745</v>
      </c>
      <c r="G1736" s="8" t="s">
        <v>11066</v>
      </c>
      <c r="H1736" s="9">
        <v>55324</v>
      </c>
      <c r="I1736" s="69"/>
      <c r="J1736" s="70"/>
      <c r="K1736" s="71"/>
      <c r="L1736" s="77"/>
      <c r="M1736" s="78"/>
      <c r="N1736" t="str">
        <f>+RIGHT(C1736,4)</f>
        <v>9266</v>
      </c>
      <c r="O1736">
        <f t="shared" si="134"/>
        <v>9266</v>
      </c>
      <c r="P1736" s="29">
        <f t="shared" si="135"/>
        <v>539745</v>
      </c>
      <c r="Q1736">
        <f>+VLOOKUP(O1736,'Bảng kê HĐ 2022'!N$1912:R$4434,4,0)</f>
        <v>0</v>
      </c>
      <c r="R1736" t="e">
        <f>+VLOOKUP(O1736,'Hàng trả'!#REF!,2,0)</f>
        <v>#REF!</v>
      </c>
    </row>
    <row r="1737" spans="1:18" hidden="1" x14ac:dyDescent="0.3">
      <c r="A1737" s="10">
        <v>5</v>
      </c>
      <c r="B1737" s="64"/>
      <c r="C1737" s="6" t="s">
        <v>13162</v>
      </c>
      <c r="D1737" s="7">
        <v>44670</v>
      </c>
      <c r="E1737" s="8" t="s">
        <v>12081</v>
      </c>
      <c r="F1737" s="9">
        <v>377336</v>
      </c>
      <c r="G1737" s="8" t="s">
        <v>11066</v>
      </c>
      <c r="H1737" s="9">
        <v>38677</v>
      </c>
      <c r="I1737" s="69"/>
      <c r="J1737" s="70"/>
      <c r="K1737" s="71"/>
      <c r="L1737" s="77"/>
      <c r="M1737" s="78"/>
      <c r="N1737" t="str">
        <f t="shared" ref="N1737:N1800" si="140">+RIGHT(C1737,5)</f>
        <v>08488</v>
      </c>
      <c r="O1737">
        <f t="shared" ref="O1737:O1800" si="141">+N1737*1</f>
        <v>8488</v>
      </c>
      <c r="P1737" s="29">
        <f t="shared" ref="P1737:P1800" si="142">+F1737</f>
        <v>377336</v>
      </c>
      <c r="Q1737">
        <f>+VLOOKUP(O1737,'Bảng kê HĐ 2022'!N$1912:R$4434,4,0)</f>
        <v>0</v>
      </c>
      <c r="R1737" t="e">
        <f>+VLOOKUP(O1737,'Hàng trả'!#REF!,2,0)</f>
        <v>#REF!</v>
      </c>
    </row>
    <row r="1738" spans="1:18" hidden="1" x14ac:dyDescent="0.3">
      <c r="A1738" s="10">
        <v>5</v>
      </c>
      <c r="B1738" s="64"/>
      <c r="C1738" s="6" t="s">
        <v>13163</v>
      </c>
      <c r="D1738" s="7">
        <v>44667</v>
      </c>
      <c r="E1738" s="8" t="s">
        <v>12021</v>
      </c>
      <c r="F1738" s="9">
        <v>432462</v>
      </c>
      <c r="G1738" s="8" t="s">
        <v>11066</v>
      </c>
      <c r="H1738" s="9">
        <v>44327</v>
      </c>
      <c r="I1738" s="69"/>
      <c r="J1738" s="70"/>
      <c r="K1738" s="71"/>
      <c r="L1738" s="77"/>
      <c r="M1738" s="78"/>
      <c r="N1738" t="str">
        <f t="shared" si="140"/>
        <v>07823</v>
      </c>
      <c r="O1738">
        <f t="shared" si="141"/>
        <v>7823</v>
      </c>
      <c r="P1738" s="29">
        <f t="shared" si="142"/>
        <v>432462</v>
      </c>
      <c r="Q1738">
        <f>+VLOOKUP(O1738,'Bảng kê HĐ 2022'!N$1912:R$4434,4,0)</f>
        <v>0</v>
      </c>
      <c r="R1738" t="e">
        <f>+VLOOKUP(O1738,'Hàng trả'!#REF!,2,0)</f>
        <v>#REF!</v>
      </c>
    </row>
    <row r="1739" spans="1:18" hidden="1" x14ac:dyDescent="0.3">
      <c r="A1739" s="10">
        <v>5</v>
      </c>
      <c r="B1739" s="64"/>
      <c r="C1739" s="6" t="s">
        <v>13164</v>
      </c>
      <c r="D1739" s="7">
        <v>44664</v>
      </c>
      <c r="E1739" s="8" t="s">
        <v>11120</v>
      </c>
      <c r="F1739" s="9">
        <v>479771</v>
      </c>
      <c r="G1739" s="8" t="s">
        <v>11066</v>
      </c>
      <c r="H1739" s="9">
        <v>49177</v>
      </c>
      <c r="I1739" s="69"/>
      <c r="J1739" s="70"/>
      <c r="K1739" s="71"/>
      <c r="L1739" s="77"/>
      <c r="M1739" s="78"/>
      <c r="N1739" t="str">
        <f t="shared" si="140"/>
        <v>07071</v>
      </c>
      <c r="O1739">
        <f t="shared" si="141"/>
        <v>7071</v>
      </c>
      <c r="P1739" s="29">
        <f t="shared" si="142"/>
        <v>479771</v>
      </c>
      <c r="Q1739">
        <f>+VLOOKUP(O1739,'Bảng kê HĐ 2022'!N$1912:R$4434,4,0)</f>
        <v>0</v>
      </c>
      <c r="R1739" t="e">
        <f>+VLOOKUP(O1739,'Hàng trả'!#REF!,2,0)</f>
        <v>#REF!</v>
      </c>
    </row>
    <row r="1740" spans="1:18" hidden="1" x14ac:dyDescent="0.3">
      <c r="A1740" s="10">
        <v>5</v>
      </c>
      <c r="B1740" s="64"/>
      <c r="C1740" s="6" t="s">
        <v>13165</v>
      </c>
      <c r="D1740" s="7">
        <v>44655</v>
      </c>
      <c r="E1740" s="8" t="s">
        <v>10205</v>
      </c>
      <c r="F1740" s="9">
        <v>1549711</v>
      </c>
      <c r="G1740" s="8" t="s">
        <v>11066</v>
      </c>
      <c r="H1740" s="9">
        <v>158845</v>
      </c>
      <c r="I1740" s="69"/>
      <c r="J1740" s="70"/>
      <c r="K1740" s="71"/>
      <c r="L1740" s="77"/>
      <c r="M1740" s="78"/>
      <c r="N1740" t="str">
        <f t="shared" si="140"/>
        <v>05288</v>
      </c>
      <c r="O1740">
        <f t="shared" si="141"/>
        <v>5288</v>
      </c>
      <c r="P1740" s="29">
        <f t="shared" si="142"/>
        <v>1549711</v>
      </c>
      <c r="Q1740" t="e">
        <f>+VLOOKUP(O1740,'Bảng kê HĐ 2022'!N$1912:R$4434,4,0)</f>
        <v>#N/A</v>
      </c>
      <c r="R1740" t="e">
        <f>+VLOOKUP(O1740,'Hàng trả'!#REF!,2,0)</f>
        <v>#REF!</v>
      </c>
    </row>
    <row r="1741" spans="1:18" hidden="1" x14ac:dyDescent="0.3">
      <c r="A1741" s="10">
        <v>5</v>
      </c>
      <c r="B1741" s="64"/>
      <c r="C1741" s="6" t="s">
        <v>13166</v>
      </c>
      <c r="D1741" s="7">
        <v>44653</v>
      </c>
      <c r="E1741" s="8" t="s">
        <v>10193</v>
      </c>
      <c r="F1741" s="9">
        <v>1498870</v>
      </c>
      <c r="G1741" s="8" t="s">
        <v>11066</v>
      </c>
      <c r="H1741" s="9">
        <v>153634</v>
      </c>
      <c r="I1741" s="69"/>
      <c r="J1741" s="70"/>
      <c r="K1741" s="71"/>
      <c r="L1741" s="77"/>
      <c r="M1741" s="78"/>
      <c r="N1741" t="str">
        <f t="shared" ref="N1741:N1742" si="143">+RIGHT(C1741,4)</f>
        <v>5086</v>
      </c>
      <c r="O1741">
        <f t="shared" si="141"/>
        <v>5086</v>
      </c>
      <c r="P1741" s="29">
        <f t="shared" si="142"/>
        <v>1498870</v>
      </c>
      <c r="Q1741" t="e">
        <f>+VLOOKUP(O1741,'Bảng kê HĐ 2022'!N$1912:R$4434,4,0)</f>
        <v>#N/A</v>
      </c>
      <c r="R1741" t="e">
        <f>+VLOOKUP(O1741,'Hàng trả'!#REF!,2,0)</f>
        <v>#REF!</v>
      </c>
    </row>
    <row r="1742" spans="1:18" hidden="1" x14ac:dyDescent="0.3">
      <c r="A1742" s="10">
        <v>5</v>
      </c>
      <c r="B1742" s="64"/>
      <c r="C1742" s="6" t="s">
        <v>13167</v>
      </c>
      <c r="D1742" s="7">
        <v>44666</v>
      </c>
      <c r="E1742" s="8" t="s">
        <v>10193</v>
      </c>
      <c r="F1742" s="9">
        <v>780689</v>
      </c>
      <c r="G1742" s="8" t="s">
        <v>11066</v>
      </c>
      <c r="H1742" s="9">
        <v>80021</v>
      </c>
      <c r="I1742" s="69"/>
      <c r="J1742" s="70"/>
      <c r="K1742" s="71"/>
      <c r="L1742" s="77"/>
      <c r="M1742" s="78"/>
      <c r="N1742" t="str">
        <f t="shared" si="143"/>
        <v>7489</v>
      </c>
      <c r="O1742">
        <f t="shared" si="141"/>
        <v>7489</v>
      </c>
      <c r="P1742" s="29">
        <f t="shared" si="142"/>
        <v>780689</v>
      </c>
      <c r="Q1742">
        <f>+VLOOKUP(O1742,'Bảng kê HĐ 2022'!N$1912:R$4434,4,0)</f>
        <v>0</v>
      </c>
      <c r="R1742" t="e">
        <f>+VLOOKUP(O1742,'Hàng trả'!#REF!,2,0)</f>
        <v>#REF!</v>
      </c>
    </row>
    <row r="1743" spans="1:18" hidden="1" x14ac:dyDescent="0.3">
      <c r="A1743" s="10">
        <v>5</v>
      </c>
      <c r="B1743" s="64"/>
      <c r="C1743" s="6" t="s">
        <v>13168</v>
      </c>
      <c r="D1743" s="7">
        <v>44660</v>
      </c>
      <c r="E1743" s="8" t="s">
        <v>12292</v>
      </c>
      <c r="F1743" s="9">
        <v>1100233</v>
      </c>
      <c r="G1743" s="8" t="s">
        <v>11066</v>
      </c>
      <c r="H1743" s="9">
        <v>112774</v>
      </c>
      <c r="I1743" s="69"/>
      <c r="J1743" s="70"/>
      <c r="K1743" s="71"/>
      <c r="L1743" s="77"/>
      <c r="M1743" s="78"/>
      <c r="N1743" t="str">
        <f t="shared" si="140"/>
        <v>06261</v>
      </c>
      <c r="O1743">
        <f t="shared" si="141"/>
        <v>6261</v>
      </c>
      <c r="P1743" s="29">
        <f t="shared" si="142"/>
        <v>1100233</v>
      </c>
      <c r="Q1743" t="e">
        <f>+VLOOKUP(O1743,'Bảng kê HĐ 2022'!N$1912:R$4434,4,0)</f>
        <v>#N/A</v>
      </c>
      <c r="R1743" t="e">
        <f>+VLOOKUP(O1743,'Hàng trả'!#REF!,2,0)</f>
        <v>#REF!</v>
      </c>
    </row>
    <row r="1744" spans="1:18" hidden="1" x14ac:dyDescent="0.3">
      <c r="A1744" s="10">
        <v>5</v>
      </c>
      <c r="B1744" s="64"/>
      <c r="C1744" s="6" t="s">
        <v>13169</v>
      </c>
      <c r="D1744" s="7">
        <v>44666</v>
      </c>
      <c r="E1744" s="8" t="s">
        <v>10193</v>
      </c>
      <c r="F1744" s="9">
        <v>2092107</v>
      </c>
      <c r="G1744" s="8" t="s">
        <v>11066</v>
      </c>
      <c r="H1744" s="9">
        <v>214441</v>
      </c>
      <c r="I1744" s="69"/>
      <c r="J1744" s="70"/>
      <c r="K1744" s="71"/>
      <c r="L1744" s="77"/>
      <c r="M1744" s="78"/>
      <c r="N1744" t="str">
        <f>+RIGHT(C1744,4)</f>
        <v>7484</v>
      </c>
      <c r="O1744">
        <f t="shared" si="141"/>
        <v>7484</v>
      </c>
      <c r="P1744" s="29">
        <f t="shared" si="142"/>
        <v>2092107</v>
      </c>
      <c r="Q1744">
        <f>+VLOOKUP(O1744,'Bảng kê HĐ 2022'!N$1912:R$4434,4,0)</f>
        <v>0</v>
      </c>
      <c r="R1744" t="e">
        <f>+VLOOKUP(O1744,'Hàng trả'!#REF!,2,0)</f>
        <v>#REF!</v>
      </c>
    </row>
    <row r="1745" spans="1:18" hidden="1" x14ac:dyDescent="0.3">
      <c r="A1745" s="10">
        <v>5</v>
      </c>
      <c r="B1745" s="64"/>
      <c r="C1745" s="6" t="s">
        <v>13170</v>
      </c>
      <c r="D1745" s="7">
        <v>44666</v>
      </c>
      <c r="E1745" s="8" t="s">
        <v>11120</v>
      </c>
      <c r="F1745" s="9">
        <v>1053284</v>
      </c>
      <c r="G1745" s="8" t="s">
        <v>11066</v>
      </c>
      <c r="H1745" s="9">
        <v>107962</v>
      </c>
      <c r="I1745" s="69"/>
      <c r="J1745" s="70"/>
      <c r="K1745" s="71"/>
      <c r="L1745" s="77"/>
      <c r="M1745" s="78"/>
      <c r="N1745" t="str">
        <f t="shared" si="140"/>
        <v>07488</v>
      </c>
      <c r="O1745">
        <f t="shared" si="141"/>
        <v>7488</v>
      </c>
      <c r="P1745" s="29">
        <f t="shared" si="142"/>
        <v>1053284</v>
      </c>
      <c r="Q1745">
        <f>+VLOOKUP(O1745,'Bảng kê HĐ 2022'!N$1912:R$4434,4,0)</f>
        <v>0</v>
      </c>
      <c r="R1745" t="e">
        <f>+VLOOKUP(O1745,'Hàng trả'!#REF!,2,0)</f>
        <v>#REF!</v>
      </c>
    </row>
    <row r="1746" spans="1:18" hidden="1" x14ac:dyDescent="0.3">
      <c r="A1746" s="10">
        <v>5</v>
      </c>
      <c r="B1746" s="64"/>
      <c r="C1746" s="6" t="s">
        <v>13171</v>
      </c>
      <c r="D1746" s="7">
        <v>44656</v>
      </c>
      <c r="E1746" s="8" t="s">
        <v>12043</v>
      </c>
      <c r="F1746" s="9">
        <v>1000219</v>
      </c>
      <c r="G1746" s="8" t="s">
        <v>11066</v>
      </c>
      <c r="H1746" s="9">
        <v>102522</v>
      </c>
      <c r="I1746" s="69"/>
      <c r="J1746" s="70"/>
      <c r="K1746" s="71"/>
      <c r="L1746" s="77"/>
      <c r="M1746" s="78"/>
      <c r="N1746" t="str">
        <f>+RIGHT(C1746,4)</f>
        <v>5408</v>
      </c>
      <c r="O1746">
        <f t="shared" si="141"/>
        <v>5408</v>
      </c>
      <c r="P1746" s="29">
        <f t="shared" si="142"/>
        <v>1000219</v>
      </c>
      <c r="Q1746" t="e">
        <f>+VLOOKUP(O1746,'Bảng kê HĐ 2022'!N$1912:R$4434,4,0)</f>
        <v>#N/A</v>
      </c>
      <c r="R1746" t="e">
        <f>+VLOOKUP(O1746,'Hàng trả'!#REF!,2,0)</f>
        <v>#REF!</v>
      </c>
    </row>
    <row r="1747" spans="1:18" hidden="1" x14ac:dyDescent="0.3">
      <c r="A1747" s="10">
        <v>5</v>
      </c>
      <c r="B1747" s="64"/>
      <c r="C1747" s="6" t="s">
        <v>13172</v>
      </c>
      <c r="D1747" s="7">
        <v>44664</v>
      </c>
      <c r="E1747" s="8" t="s">
        <v>10205</v>
      </c>
      <c r="F1747" s="9">
        <v>760334</v>
      </c>
      <c r="G1747" s="8" t="s">
        <v>11066</v>
      </c>
      <c r="H1747" s="9">
        <v>77934</v>
      </c>
      <c r="I1747" s="69"/>
      <c r="J1747" s="70"/>
      <c r="K1747" s="71"/>
      <c r="L1747" s="77"/>
      <c r="M1747" s="78"/>
      <c r="N1747" t="str">
        <f t="shared" si="140"/>
        <v>07070</v>
      </c>
      <c r="O1747">
        <f t="shared" si="141"/>
        <v>7070</v>
      </c>
      <c r="P1747" s="29">
        <f t="shared" si="142"/>
        <v>760334</v>
      </c>
      <c r="Q1747">
        <f>+VLOOKUP(O1747,'Bảng kê HĐ 2022'!N$1912:R$4434,4,0)</f>
        <v>0</v>
      </c>
      <c r="R1747" t="e">
        <f>+VLOOKUP(O1747,'Hàng trả'!#REF!,2,0)</f>
        <v>#REF!</v>
      </c>
    </row>
    <row r="1748" spans="1:18" hidden="1" x14ac:dyDescent="0.3">
      <c r="A1748" s="10">
        <v>5</v>
      </c>
      <c r="B1748" s="64"/>
      <c r="C1748" s="6" t="s">
        <v>13173</v>
      </c>
      <c r="D1748" s="7">
        <v>44652</v>
      </c>
      <c r="E1748" s="8" t="s">
        <v>12305</v>
      </c>
      <c r="F1748" s="9">
        <v>868727</v>
      </c>
      <c r="G1748" s="8" t="s">
        <v>11066</v>
      </c>
      <c r="H1748" s="9">
        <v>89045</v>
      </c>
      <c r="I1748" s="69"/>
      <c r="J1748" s="70"/>
      <c r="K1748" s="71"/>
      <c r="L1748" s="77"/>
      <c r="M1748" s="78"/>
      <c r="N1748" t="str">
        <f t="shared" si="140"/>
        <v>04785</v>
      </c>
      <c r="O1748">
        <f t="shared" si="141"/>
        <v>4785</v>
      </c>
      <c r="P1748" s="29">
        <f t="shared" si="142"/>
        <v>868727</v>
      </c>
      <c r="Q1748" t="e">
        <f>+VLOOKUP(O1748,'Bảng kê HĐ 2022'!N$1912:R$4434,4,0)</f>
        <v>#N/A</v>
      </c>
      <c r="R1748" t="e">
        <f>+VLOOKUP(O1748,'Hàng trả'!#REF!,2,0)</f>
        <v>#REF!</v>
      </c>
    </row>
    <row r="1749" spans="1:18" hidden="1" x14ac:dyDescent="0.3">
      <c r="A1749" s="10">
        <v>5</v>
      </c>
      <c r="B1749" s="64"/>
      <c r="C1749" s="6" t="s">
        <v>13174</v>
      </c>
      <c r="D1749" s="7">
        <v>44653</v>
      </c>
      <c r="E1749" s="8" t="s">
        <v>12130</v>
      </c>
      <c r="F1749" s="9">
        <v>1267223</v>
      </c>
      <c r="G1749" s="8" t="s">
        <v>11066</v>
      </c>
      <c r="H1749" s="9">
        <v>129890</v>
      </c>
      <c r="I1749" s="69"/>
      <c r="J1749" s="70"/>
      <c r="K1749" s="71"/>
      <c r="L1749" s="77"/>
      <c r="M1749" s="78"/>
      <c r="N1749" t="str">
        <f t="shared" si="140"/>
        <v>05102</v>
      </c>
      <c r="O1749">
        <f t="shared" si="141"/>
        <v>5102</v>
      </c>
      <c r="P1749" s="29">
        <f t="shared" si="142"/>
        <v>1267223</v>
      </c>
      <c r="Q1749" t="e">
        <f>+VLOOKUP(O1749,'Bảng kê HĐ 2022'!N$1912:R$4434,4,0)</f>
        <v>#N/A</v>
      </c>
      <c r="R1749" t="e">
        <f>+VLOOKUP(O1749,'Hàng trả'!#REF!,2,0)</f>
        <v>#REF!</v>
      </c>
    </row>
    <row r="1750" spans="1:18" hidden="1" x14ac:dyDescent="0.3">
      <c r="A1750" s="10">
        <v>5</v>
      </c>
      <c r="B1750" s="64"/>
      <c r="C1750" s="6" t="s">
        <v>13175</v>
      </c>
      <c r="D1750" s="7">
        <v>44664</v>
      </c>
      <c r="E1750" s="8" t="s">
        <v>10205</v>
      </c>
      <c r="F1750" s="9">
        <v>510868</v>
      </c>
      <c r="G1750" s="8" t="s">
        <v>11066</v>
      </c>
      <c r="H1750" s="9">
        <v>52364</v>
      </c>
      <c r="I1750" s="69"/>
      <c r="J1750" s="70"/>
      <c r="K1750" s="71"/>
      <c r="L1750" s="77"/>
      <c r="M1750" s="78"/>
      <c r="N1750" t="str">
        <f t="shared" si="140"/>
        <v>07069</v>
      </c>
      <c r="O1750">
        <f t="shared" si="141"/>
        <v>7069</v>
      </c>
      <c r="P1750" s="29">
        <f t="shared" si="142"/>
        <v>510868</v>
      </c>
      <c r="Q1750">
        <f>+VLOOKUP(O1750,'Bảng kê HĐ 2022'!N$1912:R$4434,4,0)</f>
        <v>0</v>
      </c>
      <c r="R1750" t="e">
        <f>+VLOOKUP(O1750,'Hàng trả'!#REF!,2,0)</f>
        <v>#REF!</v>
      </c>
    </row>
    <row r="1751" spans="1:18" hidden="1" x14ac:dyDescent="0.3">
      <c r="A1751" s="10">
        <v>5</v>
      </c>
      <c r="B1751" s="64"/>
      <c r="C1751" s="6" t="s">
        <v>13176</v>
      </c>
      <c r="D1751" s="7">
        <v>44660</v>
      </c>
      <c r="E1751" s="8" t="s">
        <v>10220</v>
      </c>
      <c r="F1751" s="9">
        <v>706137</v>
      </c>
      <c r="G1751" s="8" t="s">
        <v>11066</v>
      </c>
      <c r="H1751" s="9">
        <v>72379</v>
      </c>
      <c r="I1751" s="69"/>
      <c r="J1751" s="70"/>
      <c r="K1751" s="71"/>
      <c r="L1751" s="77"/>
      <c r="M1751" s="78"/>
      <c r="N1751" t="str">
        <f t="shared" si="140"/>
        <v>06256</v>
      </c>
      <c r="O1751">
        <f t="shared" si="141"/>
        <v>6256</v>
      </c>
      <c r="P1751" s="29">
        <f t="shared" si="142"/>
        <v>706137</v>
      </c>
      <c r="Q1751" t="e">
        <f>+VLOOKUP(O1751,'Bảng kê HĐ 2022'!N$1912:R$4434,4,0)</f>
        <v>#N/A</v>
      </c>
      <c r="R1751" t="e">
        <f>+VLOOKUP(O1751,'Hàng trả'!#REF!,2,0)</f>
        <v>#REF!</v>
      </c>
    </row>
    <row r="1752" spans="1:18" hidden="1" x14ac:dyDescent="0.3">
      <c r="A1752" s="10">
        <v>5</v>
      </c>
      <c r="B1752" s="64"/>
      <c r="C1752" s="6" t="s">
        <v>13177</v>
      </c>
      <c r="D1752" s="7">
        <v>44660</v>
      </c>
      <c r="E1752" s="8" t="s">
        <v>10220</v>
      </c>
      <c r="F1752" s="9">
        <v>1513652</v>
      </c>
      <c r="G1752" s="8" t="s">
        <v>11066</v>
      </c>
      <c r="H1752" s="9">
        <v>155149</v>
      </c>
      <c r="I1752" s="69"/>
      <c r="J1752" s="70"/>
      <c r="K1752" s="71"/>
      <c r="L1752" s="77"/>
      <c r="M1752" s="78"/>
      <c r="N1752" t="str">
        <f t="shared" si="140"/>
        <v>06253</v>
      </c>
      <c r="O1752">
        <f t="shared" si="141"/>
        <v>6253</v>
      </c>
      <c r="P1752" s="29">
        <f t="shared" si="142"/>
        <v>1513652</v>
      </c>
      <c r="Q1752" t="e">
        <f>+VLOOKUP(O1752,'Bảng kê HĐ 2022'!N$1912:R$4434,4,0)</f>
        <v>#N/A</v>
      </c>
      <c r="R1752" t="e">
        <f>+VLOOKUP(O1752,'Hàng trả'!#REF!,2,0)</f>
        <v>#REF!</v>
      </c>
    </row>
    <row r="1753" spans="1:18" hidden="1" x14ac:dyDescent="0.3">
      <c r="A1753" s="10">
        <v>5</v>
      </c>
      <c r="B1753" s="64"/>
      <c r="C1753" s="6" t="s">
        <v>13178</v>
      </c>
      <c r="D1753" s="7">
        <v>44657</v>
      </c>
      <c r="E1753" s="8" t="s">
        <v>11078</v>
      </c>
      <c r="F1753" s="9">
        <v>506889</v>
      </c>
      <c r="G1753" s="8" t="s">
        <v>11066</v>
      </c>
      <c r="H1753" s="9">
        <v>51956</v>
      </c>
      <c r="I1753" s="69"/>
      <c r="J1753" s="70"/>
      <c r="K1753" s="71"/>
      <c r="L1753" s="77"/>
      <c r="M1753" s="78"/>
      <c r="N1753" t="str">
        <f t="shared" si="140"/>
        <v>05592</v>
      </c>
      <c r="O1753">
        <f t="shared" si="141"/>
        <v>5592</v>
      </c>
      <c r="P1753" s="29">
        <f t="shared" si="142"/>
        <v>506889</v>
      </c>
      <c r="Q1753" t="e">
        <f>+VLOOKUP(O1753,'Bảng kê HĐ 2022'!N$1912:R$4434,4,0)</f>
        <v>#N/A</v>
      </c>
      <c r="R1753" t="e">
        <f>+VLOOKUP(O1753,'Hàng trả'!#REF!,2,0)</f>
        <v>#REF!</v>
      </c>
    </row>
    <row r="1754" spans="1:18" hidden="1" x14ac:dyDescent="0.3">
      <c r="A1754" s="10">
        <v>5</v>
      </c>
      <c r="B1754" s="64"/>
      <c r="C1754" s="6" t="s">
        <v>13179</v>
      </c>
      <c r="D1754" s="7">
        <v>44671</v>
      </c>
      <c r="E1754" s="8" t="s">
        <v>12305</v>
      </c>
      <c r="F1754" s="9">
        <v>846315</v>
      </c>
      <c r="G1754" s="8" t="s">
        <v>11066</v>
      </c>
      <c r="H1754" s="9">
        <v>86747</v>
      </c>
      <c r="I1754" s="69"/>
      <c r="J1754" s="70"/>
      <c r="K1754" s="71"/>
      <c r="L1754" s="77"/>
      <c r="M1754" s="78"/>
      <c r="N1754" t="str">
        <f t="shared" si="140"/>
        <v>08773</v>
      </c>
      <c r="O1754">
        <f t="shared" si="141"/>
        <v>8773</v>
      </c>
      <c r="P1754" s="29">
        <f t="shared" si="142"/>
        <v>846315</v>
      </c>
      <c r="Q1754">
        <f>+VLOOKUP(O1754,'Bảng kê HĐ 2022'!N$1912:R$4434,4,0)</f>
        <v>0</v>
      </c>
      <c r="R1754" t="e">
        <f>+VLOOKUP(O1754,'Hàng trả'!#REF!,2,0)</f>
        <v>#REF!</v>
      </c>
    </row>
    <row r="1755" spans="1:18" hidden="1" x14ac:dyDescent="0.3">
      <c r="A1755" s="10">
        <v>5</v>
      </c>
      <c r="B1755" s="64"/>
      <c r="C1755" s="6" t="s">
        <v>13180</v>
      </c>
      <c r="D1755" s="7">
        <v>44672</v>
      </c>
      <c r="E1755" s="8" t="s">
        <v>12130</v>
      </c>
      <c r="F1755" s="9">
        <v>377336</v>
      </c>
      <c r="G1755" s="8" t="s">
        <v>11066</v>
      </c>
      <c r="H1755" s="9">
        <v>38677</v>
      </c>
      <c r="I1755" s="69"/>
      <c r="J1755" s="70"/>
      <c r="K1755" s="71"/>
      <c r="L1755" s="77"/>
      <c r="M1755" s="78"/>
      <c r="N1755" t="str">
        <f t="shared" si="140"/>
        <v>09173</v>
      </c>
      <c r="O1755">
        <f t="shared" si="141"/>
        <v>9173</v>
      </c>
      <c r="P1755" s="29">
        <f t="shared" si="142"/>
        <v>377336</v>
      </c>
      <c r="Q1755">
        <f>+VLOOKUP(O1755,'Bảng kê HĐ 2022'!N$1912:R$4434,4,0)</f>
        <v>0</v>
      </c>
      <c r="R1755" t="e">
        <f>+VLOOKUP(O1755,'Hàng trả'!#REF!,2,0)</f>
        <v>#REF!</v>
      </c>
    </row>
    <row r="1756" spans="1:18" hidden="1" x14ac:dyDescent="0.3">
      <c r="A1756" s="10">
        <v>5</v>
      </c>
      <c r="B1756" s="64"/>
      <c r="C1756" s="6" t="s">
        <v>13181</v>
      </c>
      <c r="D1756" s="7">
        <v>44670</v>
      </c>
      <c r="E1756" s="8" t="s">
        <v>13155</v>
      </c>
      <c r="F1756" s="9">
        <v>377336</v>
      </c>
      <c r="G1756" s="8" t="s">
        <v>11066</v>
      </c>
      <c r="H1756" s="9">
        <v>38677</v>
      </c>
      <c r="I1756" s="69"/>
      <c r="J1756" s="70"/>
      <c r="K1756" s="71"/>
      <c r="L1756" s="77"/>
      <c r="M1756" s="78"/>
      <c r="N1756" t="str">
        <f t="shared" si="140"/>
        <v>08443</v>
      </c>
      <c r="O1756">
        <f t="shared" si="141"/>
        <v>8443</v>
      </c>
      <c r="P1756" s="29">
        <f t="shared" si="142"/>
        <v>377336</v>
      </c>
      <c r="Q1756">
        <f>+VLOOKUP(O1756,'Bảng kê HĐ 2022'!N$1912:R$4434,4,0)</f>
        <v>0</v>
      </c>
      <c r="R1756" t="e">
        <f>+VLOOKUP(O1756,'Hàng trả'!#REF!,2,0)</f>
        <v>#REF!</v>
      </c>
    </row>
    <row r="1757" spans="1:18" hidden="1" x14ac:dyDescent="0.3">
      <c r="A1757" s="10">
        <v>5</v>
      </c>
      <c r="B1757" s="64"/>
      <c r="C1757" s="6" t="s">
        <v>13182</v>
      </c>
      <c r="D1757" s="7">
        <v>44666</v>
      </c>
      <c r="E1757" s="8" t="s">
        <v>11120</v>
      </c>
      <c r="F1757" s="9">
        <v>1002231</v>
      </c>
      <c r="G1757" s="8" t="s">
        <v>11066</v>
      </c>
      <c r="H1757" s="9">
        <v>102729</v>
      </c>
      <c r="I1757" s="69"/>
      <c r="J1757" s="70"/>
      <c r="K1757" s="71"/>
      <c r="L1757" s="77"/>
      <c r="M1757" s="78"/>
      <c r="N1757" t="str">
        <f t="shared" si="140"/>
        <v>07493</v>
      </c>
      <c r="O1757">
        <f t="shared" si="141"/>
        <v>7493</v>
      </c>
      <c r="P1757" s="29">
        <f t="shared" si="142"/>
        <v>1002231</v>
      </c>
      <c r="Q1757">
        <f>+VLOOKUP(O1757,'Bảng kê HĐ 2022'!N$1912:R$4434,4,0)</f>
        <v>0</v>
      </c>
      <c r="R1757" t="e">
        <f>+VLOOKUP(O1757,'Hàng trả'!#REF!,2,0)</f>
        <v>#REF!</v>
      </c>
    </row>
    <row r="1758" spans="1:18" hidden="1" x14ac:dyDescent="0.3">
      <c r="A1758" s="10">
        <v>5</v>
      </c>
      <c r="B1758" s="64"/>
      <c r="C1758" s="6" t="s">
        <v>13183</v>
      </c>
      <c r="D1758" s="7">
        <v>44671</v>
      </c>
      <c r="E1758" s="8" t="s">
        <v>12130</v>
      </c>
      <c r="F1758" s="9">
        <v>377336</v>
      </c>
      <c r="G1758" s="8" t="s">
        <v>11066</v>
      </c>
      <c r="H1758" s="9">
        <v>38677</v>
      </c>
      <c r="I1758" s="69"/>
      <c r="J1758" s="70"/>
      <c r="K1758" s="71"/>
      <c r="L1758" s="77"/>
      <c r="M1758" s="78"/>
      <c r="N1758" t="str">
        <f t="shared" si="140"/>
        <v>08769</v>
      </c>
      <c r="O1758">
        <f t="shared" si="141"/>
        <v>8769</v>
      </c>
      <c r="P1758" s="29">
        <f t="shared" si="142"/>
        <v>377336</v>
      </c>
      <c r="Q1758">
        <f>+VLOOKUP(O1758,'Bảng kê HĐ 2022'!N$1912:R$4434,4,0)</f>
        <v>0</v>
      </c>
      <c r="R1758" t="e">
        <f>+VLOOKUP(O1758,'Hàng trả'!#REF!,2,0)</f>
        <v>#REF!</v>
      </c>
    </row>
    <row r="1759" spans="1:18" hidden="1" x14ac:dyDescent="0.3">
      <c r="A1759" s="10">
        <v>5</v>
      </c>
      <c r="B1759" s="64"/>
      <c r="C1759" s="6" t="s">
        <v>13184</v>
      </c>
      <c r="D1759" s="7">
        <v>44674</v>
      </c>
      <c r="E1759" s="8" t="s">
        <v>12305</v>
      </c>
      <c r="F1759" s="9">
        <v>540855</v>
      </c>
      <c r="G1759" s="8" t="s">
        <v>11066</v>
      </c>
      <c r="H1759" s="9">
        <v>55438</v>
      </c>
      <c r="I1759" s="69"/>
      <c r="J1759" s="70"/>
      <c r="K1759" s="71"/>
      <c r="L1759" s="77"/>
      <c r="M1759" s="78"/>
      <c r="N1759" t="str">
        <f t="shared" si="140"/>
        <v>09479</v>
      </c>
      <c r="O1759">
        <f t="shared" si="141"/>
        <v>9479</v>
      </c>
      <c r="P1759" s="29">
        <f t="shared" si="142"/>
        <v>540855</v>
      </c>
      <c r="Q1759">
        <f>+VLOOKUP(O1759,'Bảng kê HĐ 2022'!N$1912:R$4434,4,0)</f>
        <v>0</v>
      </c>
      <c r="R1759" t="e">
        <f>+VLOOKUP(O1759,'Hàng trả'!#REF!,2,0)</f>
        <v>#REF!</v>
      </c>
    </row>
    <row r="1760" spans="1:18" hidden="1" x14ac:dyDescent="0.3">
      <c r="A1760" s="10">
        <v>5</v>
      </c>
      <c r="B1760" s="64"/>
      <c r="C1760" s="6" t="s">
        <v>13185</v>
      </c>
      <c r="D1760" s="7">
        <v>44670</v>
      </c>
      <c r="E1760" s="8" t="s">
        <v>12292</v>
      </c>
      <c r="F1760" s="9">
        <v>377336</v>
      </c>
      <c r="G1760" s="8" t="s">
        <v>11066</v>
      </c>
      <c r="H1760" s="9">
        <v>38677</v>
      </c>
      <c r="I1760" s="69"/>
      <c r="J1760" s="70"/>
      <c r="K1760" s="71"/>
      <c r="L1760" s="77"/>
      <c r="M1760" s="78"/>
      <c r="N1760" t="str">
        <f t="shared" si="140"/>
        <v>08441</v>
      </c>
      <c r="O1760">
        <f t="shared" si="141"/>
        <v>8441</v>
      </c>
      <c r="P1760" s="29">
        <f t="shared" si="142"/>
        <v>377336</v>
      </c>
      <c r="Q1760">
        <f>+VLOOKUP(O1760,'Bảng kê HĐ 2022'!N$1912:R$4434,4,0)</f>
        <v>0</v>
      </c>
      <c r="R1760" t="e">
        <f>+VLOOKUP(O1760,'Hàng trả'!#REF!,2,0)</f>
        <v>#REF!</v>
      </c>
    </row>
    <row r="1761" spans="1:18" hidden="1" x14ac:dyDescent="0.3">
      <c r="A1761" s="10">
        <v>5</v>
      </c>
      <c r="B1761" s="64"/>
      <c r="C1761" s="6" t="s">
        <v>13186</v>
      </c>
      <c r="D1761" s="7">
        <v>44671</v>
      </c>
      <c r="E1761" s="8" t="s">
        <v>12021</v>
      </c>
      <c r="F1761" s="9">
        <v>377336</v>
      </c>
      <c r="G1761" s="8" t="s">
        <v>11066</v>
      </c>
      <c r="H1761" s="9">
        <v>38677</v>
      </c>
      <c r="I1761" s="69"/>
      <c r="J1761" s="70"/>
      <c r="K1761" s="71"/>
      <c r="L1761" s="77"/>
      <c r="M1761" s="78"/>
      <c r="N1761" t="str">
        <f t="shared" si="140"/>
        <v>08811</v>
      </c>
      <c r="O1761">
        <f t="shared" si="141"/>
        <v>8811</v>
      </c>
      <c r="P1761" s="29">
        <f t="shared" si="142"/>
        <v>377336</v>
      </c>
      <c r="Q1761">
        <f>+VLOOKUP(O1761,'Bảng kê HĐ 2022'!N$1912:R$4434,4,0)</f>
        <v>0</v>
      </c>
      <c r="R1761" t="e">
        <f>+VLOOKUP(O1761,'Hàng trả'!#REF!,2,0)</f>
        <v>#REF!</v>
      </c>
    </row>
    <row r="1762" spans="1:18" hidden="1" x14ac:dyDescent="0.3">
      <c r="A1762" s="10">
        <v>5</v>
      </c>
      <c r="B1762" s="64"/>
      <c r="C1762" s="6" t="s">
        <v>13187</v>
      </c>
      <c r="D1762" s="7">
        <v>44673</v>
      </c>
      <c r="E1762" s="8" t="s">
        <v>12021</v>
      </c>
      <c r="F1762" s="9">
        <v>377336</v>
      </c>
      <c r="G1762" s="8" t="s">
        <v>11066</v>
      </c>
      <c r="H1762" s="9">
        <v>38677</v>
      </c>
      <c r="I1762" s="69"/>
      <c r="J1762" s="70"/>
      <c r="K1762" s="71"/>
      <c r="L1762" s="77"/>
      <c r="M1762" s="78"/>
      <c r="N1762" t="str">
        <f t="shared" si="140"/>
        <v>09249</v>
      </c>
      <c r="O1762">
        <f t="shared" si="141"/>
        <v>9249</v>
      </c>
      <c r="P1762" s="29">
        <f t="shared" si="142"/>
        <v>377336</v>
      </c>
      <c r="Q1762">
        <f>+VLOOKUP(O1762,'Bảng kê HĐ 2022'!N$1912:R$4434,4,0)</f>
        <v>0</v>
      </c>
      <c r="R1762" t="e">
        <f>+VLOOKUP(O1762,'Hàng trả'!#REF!,2,0)</f>
        <v>#REF!</v>
      </c>
    </row>
    <row r="1763" spans="1:18" hidden="1" x14ac:dyDescent="0.3">
      <c r="A1763" s="10">
        <v>5</v>
      </c>
      <c r="B1763" s="64"/>
      <c r="C1763" s="6" t="s">
        <v>13188</v>
      </c>
      <c r="D1763" s="7">
        <v>44674</v>
      </c>
      <c r="E1763" s="8" t="s">
        <v>12081</v>
      </c>
      <c r="F1763" s="9">
        <v>811614</v>
      </c>
      <c r="G1763" s="8" t="s">
        <v>11066</v>
      </c>
      <c r="H1763" s="9">
        <v>83190</v>
      </c>
      <c r="I1763" s="69"/>
      <c r="J1763" s="70"/>
      <c r="K1763" s="71"/>
      <c r="L1763" s="77"/>
      <c r="M1763" s="78"/>
      <c r="N1763" t="str">
        <f t="shared" si="140"/>
        <v>09467</v>
      </c>
      <c r="O1763">
        <f t="shared" si="141"/>
        <v>9467</v>
      </c>
      <c r="P1763" s="29">
        <f t="shared" si="142"/>
        <v>811614</v>
      </c>
      <c r="Q1763">
        <f>+VLOOKUP(O1763,'Bảng kê HĐ 2022'!N$1912:R$4434,4,0)</f>
        <v>0</v>
      </c>
      <c r="R1763" t="e">
        <f>+VLOOKUP(O1763,'Hàng trả'!#REF!,2,0)</f>
        <v>#REF!</v>
      </c>
    </row>
    <row r="1764" spans="1:18" hidden="1" x14ac:dyDescent="0.3">
      <c r="A1764" s="10">
        <v>5</v>
      </c>
      <c r="B1764" s="64"/>
      <c r="C1764" s="6" t="s">
        <v>13189</v>
      </c>
      <c r="D1764" s="7">
        <v>44671</v>
      </c>
      <c r="E1764" s="8" t="s">
        <v>10304</v>
      </c>
      <c r="F1764" s="9">
        <v>377336</v>
      </c>
      <c r="G1764" s="8" t="s">
        <v>11066</v>
      </c>
      <c r="H1764" s="9">
        <v>38677</v>
      </c>
      <c r="I1764" s="69"/>
      <c r="J1764" s="70"/>
      <c r="K1764" s="71"/>
      <c r="L1764" s="77"/>
      <c r="M1764" s="78"/>
      <c r="N1764" t="str">
        <f t="shared" si="140"/>
        <v>08794</v>
      </c>
      <c r="O1764">
        <f t="shared" si="141"/>
        <v>8794</v>
      </c>
      <c r="P1764" s="29">
        <f t="shared" si="142"/>
        <v>377336</v>
      </c>
      <c r="Q1764">
        <f>+VLOOKUP(O1764,'Bảng kê HĐ 2022'!N$1912:R$4434,4,0)</f>
        <v>0</v>
      </c>
      <c r="R1764" t="e">
        <f>+VLOOKUP(O1764,'Hàng trả'!#REF!,2,0)</f>
        <v>#REF!</v>
      </c>
    </row>
    <row r="1765" spans="1:18" hidden="1" x14ac:dyDescent="0.3">
      <c r="A1765" s="10">
        <v>5</v>
      </c>
      <c r="B1765" s="64"/>
      <c r="C1765" s="6" t="s">
        <v>13190</v>
      </c>
      <c r="D1765" s="7">
        <v>44670</v>
      </c>
      <c r="E1765" s="8" t="s">
        <v>10304</v>
      </c>
      <c r="F1765" s="9">
        <v>377336</v>
      </c>
      <c r="G1765" s="8" t="s">
        <v>11066</v>
      </c>
      <c r="H1765" s="9">
        <v>38677</v>
      </c>
      <c r="I1765" s="69"/>
      <c r="J1765" s="70"/>
      <c r="K1765" s="71"/>
      <c r="L1765" s="77"/>
      <c r="M1765" s="78"/>
      <c r="N1765" t="str">
        <f t="shared" si="140"/>
        <v>08445</v>
      </c>
      <c r="O1765">
        <f t="shared" si="141"/>
        <v>8445</v>
      </c>
      <c r="P1765" s="29">
        <f t="shared" si="142"/>
        <v>377336</v>
      </c>
      <c r="Q1765">
        <f>+VLOOKUP(O1765,'Bảng kê HĐ 2022'!N$1912:R$4434,4,0)</f>
        <v>0</v>
      </c>
      <c r="R1765" t="e">
        <f>+VLOOKUP(O1765,'Hàng trả'!#REF!,2,0)</f>
        <v>#REF!</v>
      </c>
    </row>
    <row r="1766" spans="1:18" hidden="1" x14ac:dyDescent="0.3">
      <c r="A1766" s="10">
        <v>5</v>
      </c>
      <c r="B1766" s="64"/>
      <c r="C1766" s="6" t="s">
        <v>13191</v>
      </c>
      <c r="D1766" s="7">
        <v>44672</v>
      </c>
      <c r="E1766" s="8" t="s">
        <v>12305</v>
      </c>
      <c r="F1766" s="9">
        <v>377336</v>
      </c>
      <c r="G1766" s="8" t="s">
        <v>11066</v>
      </c>
      <c r="H1766" s="9">
        <v>38677</v>
      </c>
      <c r="I1766" s="69"/>
      <c r="J1766" s="70"/>
      <c r="K1766" s="71"/>
      <c r="L1766" s="77"/>
      <c r="M1766" s="78"/>
      <c r="N1766" t="str">
        <f t="shared" si="140"/>
        <v>09137</v>
      </c>
      <c r="O1766">
        <f t="shared" si="141"/>
        <v>9137</v>
      </c>
      <c r="P1766" s="29">
        <f t="shared" si="142"/>
        <v>377336</v>
      </c>
      <c r="Q1766">
        <f>+VLOOKUP(O1766,'Bảng kê HĐ 2022'!N$1912:R$4434,4,0)</f>
        <v>0</v>
      </c>
      <c r="R1766" t="e">
        <f>+VLOOKUP(O1766,'Hàng trả'!#REF!,2,0)</f>
        <v>#REF!</v>
      </c>
    </row>
    <row r="1767" spans="1:18" hidden="1" x14ac:dyDescent="0.3">
      <c r="A1767" s="10">
        <v>5</v>
      </c>
      <c r="B1767" s="64"/>
      <c r="C1767" s="6" t="s">
        <v>13192</v>
      </c>
      <c r="D1767" s="7">
        <v>44672</v>
      </c>
      <c r="E1767" s="8" t="s">
        <v>12130</v>
      </c>
      <c r="F1767" s="9">
        <v>377336</v>
      </c>
      <c r="G1767" s="8" t="s">
        <v>11066</v>
      </c>
      <c r="H1767" s="9">
        <v>38677</v>
      </c>
      <c r="I1767" s="69"/>
      <c r="J1767" s="70"/>
      <c r="K1767" s="71"/>
      <c r="L1767" s="77"/>
      <c r="M1767" s="78"/>
      <c r="N1767" t="str">
        <f t="shared" si="140"/>
        <v>09174</v>
      </c>
      <c r="O1767">
        <f t="shared" si="141"/>
        <v>9174</v>
      </c>
      <c r="P1767" s="29">
        <f t="shared" si="142"/>
        <v>377336</v>
      </c>
      <c r="Q1767">
        <f>+VLOOKUP(O1767,'Bảng kê HĐ 2022'!N$1912:R$4434,4,0)</f>
        <v>0</v>
      </c>
      <c r="R1767" t="e">
        <f>+VLOOKUP(O1767,'Hàng trả'!#REF!,2,0)</f>
        <v>#REF!</v>
      </c>
    </row>
    <row r="1768" spans="1:18" hidden="1" x14ac:dyDescent="0.3">
      <c r="A1768" s="10">
        <v>5</v>
      </c>
      <c r="B1768" s="64"/>
      <c r="C1768" s="6" t="s">
        <v>13193</v>
      </c>
      <c r="D1768" s="7">
        <v>44671</v>
      </c>
      <c r="E1768" s="8" t="s">
        <v>11120</v>
      </c>
      <c r="F1768" s="9">
        <v>377336</v>
      </c>
      <c r="G1768" s="8" t="s">
        <v>11066</v>
      </c>
      <c r="H1768" s="9">
        <v>38677</v>
      </c>
      <c r="I1768" s="69"/>
      <c r="J1768" s="70"/>
      <c r="K1768" s="71"/>
      <c r="L1768" s="77"/>
      <c r="M1768" s="78"/>
      <c r="N1768" t="str">
        <f t="shared" si="140"/>
        <v>08774</v>
      </c>
      <c r="O1768">
        <f t="shared" si="141"/>
        <v>8774</v>
      </c>
      <c r="P1768" s="29">
        <f t="shared" si="142"/>
        <v>377336</v>
      </c>
      <c r="Q1768">
        <f>+VLOOKUP(O1768,'Bảng kê HĐ 2022'!N$1912:R$4434,4,0)</f>
        <v>0</v>
      </c>
      <c r="R1768" t="e">
        <f>+VLOOKUP(O1768,'Hàng trả'!#REF!,2,0)</f>
        <v>#REF!</v>
      </c>
    </row>
    <row r="1769" spans="1:18" hidden="1" x14ac:dyDescent="0.3">
      <c r="A1769" s="10">
        <v>5</v>
      </c>
      <c r="B1769" s="64"/>
      <c r="C1769" s="6" t="s">
        <v>13194</v>
      </c>
      <c r="D1769" s="7">
        <v>44660</v>
      </c>
      <c r="E1769" s="8" t="s">
        <v>12130</v>
      </c>
      <c r="F1769" s="9">
        <v>983518</v>
      </c>
      <c r="G1769" s="8" t="s">
        <v>11066</v>
      </c>
      <c r="H1769" s="9">
        <v>100811</v>
      </c>
      <c r="I1769" s="69"/>
      <c r="J1769" s="70"/>
      <c r="K1769" s="71"/>
      <c r="L1769" s="77"/>
      <c r="M1769" s="78"/>
      <c r="N1769" t="str">
        <f t="shared" si="140"/>
        <v>06266</v>
      </c>
      <c r="O1769">
        <f t="shared" si="141"/>
        <v>6266</v>
      </c>
      <c r="P1769" s="29">
        <f t="shared" si="142"/>
        <v>983518</v>
      </c>
      <c r="Q1769" t="e">
        <f>+VLOOKUP(O1769,'Bảng kê HĐ 2022'!N$1912:R$4434,4,0)</f>
        <v>#N/A</v>
      </c>
      <c r="R1769" t="e">
        <f>+VLOOKUP(O1769,'Hàng trả'!#REF!,2,0)</f>
        <v>#REF!</v>
      </c>
    </row>
    <row r="1770" spans="1:18" hidden="1" x14ac:dyDescent="0.3">
      <c r="A1770" s="10">
        <v>5</v>
      </c>
      <c r="B1770" s="64"/>
      <c r="C1770" s="6" t="s">
        <v>13195</v>
      </c>
      <c r="D1770" s="7">
        <v>44671</v>
      </c>
      <c r="E1770" s="8" t="s">
        <v>12305</v>
      </c>
      <c r="F1770" s="9">
        <v>449788</v>
      </c>
      <c r="G1770" s="8" t="s">
        <v>11066</v>
      </c>
      <c r="H1770" s="9">
        <v>46103</v>
      </c>
      <c r="I1770" s="69"/>
      <c r="J1770" s="70"/>
      <c r="K1770" s="71"/>
      <c r="L1770" s="77"/>
      <c r="M1770" s="78"/>
      <c r="N1770" t="str">
        <f t="shared" si="140"/>
        <v>08824</v>
      </c>
      <c r="O1770">
        <f t="shared" si="141"/>
        <v>8824</v>
      </c>
      <c r="P1770" s="29">
        <f t="shared" si="142"/>
        <v>449788</v>
      </c>
      <c r="Q1770">
        <f>+VLOOKUP(O1770,'Bảng kê HĐ 2022'!N$1912:R$4434,4,0)</f>
        <v>0</v>
      </c>
      <c r="R1770" t="e">
        <f>+VLOOKUP(O1770,'Hàng trả'!#REF!,2,0)</f>
        <v>#REF!</v>
      </c>
    </row>
    <row r="1771" spans="1:18" hidden="1" x14ac:dyDescent="0.3">
      <c r="A1771" s="10">
        <v>5</v>
      </c>
      <c r="B1771" s="64"/>
      <c r="C1771" s="6" t="s">
        <v>13196</v>
      </c>
      <c r="D1771" s="7">
        <v>44657</v>
      </c>
      <c r="E1771" s="8" t="s">
        <v>10205</v>
      </c>
      <c r="F1771" s="9">
        <v>1761696</v>
      </c>
      <c r="G1771" s="8" t="s">
        <v>11066</v>
      </c>
      <c r="H1771" s="9">
        <v>180574</v>
      </c>
      <c r="I1771" s="69"/>
      <c r="J1771" s="70"/>
      <c r="K1771" s="71"/>
      <c r="L1771" s="77"/>
      <c r="M1771" s="78"/>
      <c r="N1771" t="str">
        <f t="shared" si="140"/>
        <v>05587</v>
      </c>
      <c r="O1771">
        <f t="shared" si="141"/>
        <v>5587</v>
      </c>
      <c r="P1771" s="29">
        <f t="shared" si="142"/>
        <v>1761696</v>
      </c>
      <c r="Q1771" t="e">
        <f>+VLOOKUP(O1771,'Bảng kê HĐ 2022'!N$1912:R$4434,4,0)</f>
        <v>#N/A</v>
      </c>
      <c r="R1771" t="e">
        <f>+VLOOKUP(O1771,'Hàng trả'!#REF!,2,0)</f>
        <v>#REF!</v>
      </c>
    </row>
    <row r="1772" spans="1:18" hidden="1" x14ac:dyDescent="0.3">
      <c r="A1772" s="10">
        <v>5</v>
      </c>
      <c r="B1772" s="64"/>
      <c r="C1772" s="6" t="s">
        <v>13197</v>
      </c>
      <c r="D1772" s="7">
        <v>44673</v>
      </c>
      <c r="E1772" s="8" t="s">
        <v>10220</v>
      </c>
      <c r="F1772" s="9">
        <v>377336</v>
      </c>
      <c r="G1772" s="8" t="s">
        <v>11066</v>
      </c>
      <c r="H1772" s="9">
        <v>38677</v>
      </c>
      <c r="I1772" s="69"/>
      <c r="J1772" s="70"/>
      <c r="K1772" s="71"/>
      <c r="L1772" s="77"/>
      <c r="M1772" s="78"/>
      <c r="N1772" t="str">
        <f t="shared" si="140"/>
        <v>09295</v>
      </c>
      <c r="O1772">
        <f t="shared" si="141"/>
        <v>9295</v>
      </c>
      <c r="P1772" s="29">
        <f t="shared" si="142"/>
        <v>377336</v>
      </c>
      <c r="Q1772">
        <f>+VLOOKUP(O1772,'Bảng kê HĐ 2022'!N$1912:R$4434,4,0)</f>
        <v>0</v>
      </c>
      <c r="R1772" t="e">
        <f>+VLOOKUP(O1772,'Hàng trả'!#REF!,2,0)</f>
        <v>#REF!</v>
      </c>
    </row>
    <row r="1773" spans="1:18" hidden="1" x14ac:dyDescent="0.3">
      <c r="A1773" s="10">
        <v>5</v>
      </c>
      <c r="B1773" s="64"/>
      <c r="C1773" s="6" t="s">
        <v>13198</v>
      </c>
      <c r="D1773" s="7">
        <v>44673</v>
      </c>
      <c r="E1773" s="8" t="s">
        <v>12021</v>
      </c>
      <c r="F1773" s="9">
        <v>449788</v>
      </c>
      <c r="G1773" s="8" t="s">
        <v>11066</v>
      </c>
      <c r="H1773" s="9">
        <v>46103</v>
      </c>
      <c r="I1773" s="69"/>
      <c r="J1773" s="70"/>
      <c r="K1773" s="71"/>
      <c r="L1773" s="77"/>
      <c r="M1773" s="78"/>
      <c r="N1773" t="str">
        <f t="shared" si="140"/>
        <v>09290</v>
      </c>
      <c r="O1773">
        <f t="shared" si="141"/>
        <v>9290</v>
      </c>
      <c r="P1773" s="29">
        <f t="shared" si="142"/>
        <v>449788</v>
      </c>
      <c r="Q1773">
        <f>+VLOOKUP(O1773,'Bảng kê HĐ 2022'!N$1912:R$4434,4,0)</f>
        <v>0</v>
      </c>
      <c r="R1773" t="e">
        <f>+VLOOKUP(O1773,'Hàng trả'!#REF!,2,0)</f>
        <v>#REF!</v>
      </c>
    </row>
    <row r="1774" spans="1:18" hidden="1" x14ac:dyDescent="0.3">
      <c r="A1774" s="10">
        <v>5</v>
      </c>
      <c r="B1774" s="64"/>
      <c r="C1774" s="6" t="s">
        <v>13199</v>
      </c>
      <c r="D1774" s="7">
        <v>44667</v>
      </c>
      <c r="E1774" s="8" t="s">
        <v>10205</v>
      </c>
      <c r="F1774" s="9">
        <v>1057231</v>
      </c>
      <c r="G1774" s="8" t="s">
        <v>11066</v>
      </c>
      <c r="H1774" s="9">
        <v>108366</v>
      </c>
      <c r="I1774" s="69"/>
      <c r="J1774" s="70"/>
      <c r="K1774" s="71"/>
      <c r="L1774" s="77"/>
      <c r="M1774" s="78"/>
      <c r="N1774" t="str">
        <f t="shared" si="140"/>
        <v>07808</v>
      </c>
      <c r="O1774">
        <f t="shared" si="141"/>
        <v>7808</v>
      </c>
      <c r="P1774" s="29">
        <f t="shared" si="142"/>
        <v>1057231</v>
      </c>
      <c r="Q1774">
        <f>+VLOOKUP(O1774,'Bảng kê HĐ 2022'!N$1912:R$4434,4,0)</f>
        <v>0</v>
      </c>
      <c r="R1774" t="e">
        <f>+VLOOKUP(O1774,'Hàng trả'!#REF!,2,0)</f>
        <v>#REF!</v>
      </c>
    </row>
    <row r="1775" spans="1:18" hidden="1" x14ac:dyDescent="0.3">
      <c r="A1775" s="10">
        <v>5</v>
      </c>
      <c r="B1775" s="64"/>
      <c r="C1775" s="6" t="s">
        <v>13200</v>
      </c>
      <c r="D1775" s="7">
        <v>44667</v>
      </c>
      <c r="E1775" s="8" t="s">
        <v>10205</v>
      </c>
      <c r="F1775" s="9">
        <v>827377</v>
      </c>
      <c r="G1775" s="8" t="s">
        <v>11066</v>
      </c>
      <c r="H1775" s="9">
        <v>84806</v>
      </c>
      <c r="I1775" s="69"/>
      <c r="J1775" s="70"/>
      <c r="K1775" s="71"/>
      <c r="L1775" s="77"/>
      <c r="M1775" s="78"/>
      <c r="N1775" t="str">
        <f t="shared" si="140"/>
        <v>07806</v>
      </c>
      <c r="O1775">
        <f t="shared" si="141"/>
        <v>7806</v>
      </c>
      <c r="P1775" s="29">
        <f t="shared" si="142"/>
        <v>827377</v>
      </c>
      <c r="Q1775">
        <f>+VLOOKUP(O1775,'Bảng kê HĐ 2022'!N$1912:R$4434,4,0)</f>
        <v>0</v>
      </c>
      <c r="R1775" t="e">
        <f>+VLOOKUP(O1775,'Hàng trả'!#REF!,2,0)</f>
        <v>#REF!</v>
      </c>
    </row>
    <row r="1776" spans="1:18" hidden="1" x14ac:dyDescent="0.3">
      <c r="A1776" s="10">
        <v>5</v>
      </c>
      <c r="B1776" s="64"/>
      <c r="C1776" s="6" t="s">
        <v>13201</v>
      </c>
      <c r="D1776" s="7">
        <v>44672</v>
      </c>
      <c r="E1776" s="8" t="s">
        <v>11120</v>
      </c>
      <c r="F1776" s="9">
        <v>377336</v>
      </c>
      <c r="G1776" s="8" t="s">
        <v>11066</v>
      </c>
      <c r="H1776" s="9">
        <v>38677</v>
      </c>
      <c r="I1776" s="69"/>
      <c r="J1776" s="70"/>
      <c r="K1776" s="71"/>
      <c r="L1776" s="77"/>
      <c r="M1776" s="78"/>
      <c r="N1776" t="str">
        <f t="shared" si="140"/>
        <v>09156</v>
      </c>
      <c r="O1776">
        <f t="shared" si="141"/>
        <v>9156</v>
      </c>
      <c r="P1776" s="29">
        <f t="shared" si="142"/>
        <v>377336</v>
      </c>
      <c r="Q1776">
        <f>+VLOOKUP(O1776,'Bảng kê HĐ 2022'!N$1912:R$4434,4,0)</f>
        <v>0</v>
      </c>
      <c r="R1776" t="e">
        <f>+VLOOKUP(O1776,'Hàng trả'!#REF!,2,0)</f>
        <v>#REF!</v>
      </c>
    </row>
    <row r="1777" spans="1:18" hidden="1" x14ac:dyDescent="0.3">
      <c r="A1777" s="10">
        <v>5</v>
      </c>
      <c r="B1777" s="64"/>
      <c r="C1777" s="6" t="s">
        <v>13202</v>
      </c>
      <c r="D1777" s="7">
        <v>44667</v>
      </c>
      <c r="E1777" s="8" t="s">
        <v>11078</v>
      </c>
      <c r="F1777" s="9">
        <v>1028959</v>
      </c>
      <c r="G1777" s="8" t="s">
        <v>11066</v>
      </c>
      <c r="H1777" s="9">
        <v>105468</v>
      </c>
      <c r="I1777" s="69"/>
      <c r="J1777" s="70"/>
      <c r="K1777" s="71"/>
      <c r="L1777" s="77"/>
      <c r="M1777" s="78"/>
      <c r="N1777" t="str">
        <f t="shared" si="140"/>
        <v>07837</v>
      </c>
      <c r="O1777">
        <f t="shared" si="141"/>
        <v>7837</v>
      </c>
      <c r="P1777" s="29">
        <f t="shared" si="142"/>
        <v>1028959</v>
      </c>
      <c r="Q1777">
        <f>+VLOOKUP(O1777,'Bảng kê HĐ 2022'!N$1912:R$4434,4,0)</f>
        <v>0</v>
      </c>
      <c r="R1777" t="e">
        <f>+VLOOKUP(O1777,'Hàng trả'!#REF!,2,0)</f>
        <v>#REF!</v>
      </c>
    </row>
    <row r="1778" spans="1:18" hidden="1" x14ac:dyDescent="0.3">
      <c r="A1778" s="10">
        <v>5</v>
      </c>
      <c r="B1778" s="64"/>
      <c r="C1778" s="6" t="s">
        <v>13203</v>
      </c>
      <c r="D1778" s="7">
        <v>44664</v>
      </c>
      <c r="E1778" s="8" t="s">
        <v>12130</v>
      </c>
      <c r="F1778" s="9">
        <v>868727</v>
      </c>
      <c r="G1778" s="8" t="s">
        <v>11066</v>
      </c>
      <c r="H1778" s="9">
        <v>89045</v>
      </c>
      <c r="I1778" s="69"/>
      <c r="J1778" s="70"/>
      <c r="K1778" s="71"/>
      <c r="L1778" s="77"/>
      <c r="M1778" s="78"/>
      <c r="N1778" t="str">
        <f t="shared" si="140"/>
        <v>07087</v>
      </c>
      <c r="O1778">
        <f t="shared" si="141"/>
        <v>7087</v>
      </c>
      <c r="P1778" s="29">
        <f t="shared" si="142"/>
        <v>868727</v>
      </c>
      <c r="Q1778">
        <f>+VLOOKUP(O1778,'Bảng kê HĐ 2022'!N$1912:R$4434,4,0)</f>
        <v>0</v>
      </c>
      <c r="R1778" t="e">
        <f>+VLOOKUP(O1778,'Hàng trả'!#REF!,2,0)</f>
        <v>#REF!</v>
      </c>
    </row>
    <row r="1779" spans="1:18" hidden="1" x14ac:dyDescent="0.3">
      <c r="A1779" s="10">
        <v>5</v>
      </c>
      <c r="B1779" s="64"/>
      <c r="C1779" s="6" t="s">
        <v>13204</v>
      </c>
      <c r="D1779" s="7">
        <v>44673</v>
      </c>
      <c r="E1779" s="8" t="s">
        <v>10205</v>
      </c>
      <c r="F1779" s="9">
        <v>377336</v>
      </c>
      <c r="G1779" s="8" t="s">
        <v>11066</v>
      </c>
      <c r="H1779" s="9">
        <v>38677</v>
      </c>
      <c r="I1779" s="69"/>
      <c r="J1779" s="70"/>
      <c r="K1779" s="71"/>
      <c r="L1779" s="77"/>
      <c r="M1779" s="78"/>
      <c r="N1779" t="str">
        <f t="shared" si="140"/>
        <v>09281</v>
      </c>
      <c r="O1779">
        <f t="shared" si="141"/>
        <v>9281</v>
      </c>
      <c r="P1779" s="29">
        <f t="shared" si="142"/>
        <v>377336</v>
      </c>
      <c r="Q1779">
        <f>+VLOOKUP(O1779,'Bảng kê HĐ 2022'!N$1912:R$4434,4,0)</f>
        <v>0</v>
      </c>
      <c r="R1779" t="e">
        <f>+VLOOKUP(O1779,'Hàng trả'!#REF!,2,0)</f>
        <v>#REF!</v>
      </c>
    </row>
    <row r="1780" spans="1:18" hidden="1" x14ac:dyDescent="0.3">
      <c r="A1780" s="10">
        <v>5</v>
      </c>
      <c r="B1780" s="64"/>
      <c r="C1780" s="6" t="s">
        <v>13205</v>
      </c>
      <c r="D1780" s="7">
        <v>44670</v>
      </c>
      <c r="E1780" s="8" t="s">
        <v>12081</v>
      </c>
      <c r="F1780" s="9">
        <v>377336</v>
      </c>
      <c r="G1780" s="8" t="s">
        <v>11066</v>
      </c>
      <c r="H1780" s="9">
        <v>38677</v>
      </c>
      <c r="I1780" s="69"/>
      <c r="J1780" s="70"/>
      <c r="K1780" s="71"/>
      <c r="L1780" s="77"/>
      <c r="M1780" s="78"/>
      <c r="N1780" t="str">
        <f t="shared" si="140"/>
        <v>08455</v>
      </c>
      <c r="O1780">
        <f t="shared" si="141"/>
        <v>8455</v>
      </c>
      <c r="P1780" s="29">
        <f t="shared" si="142"/>
        <v>377336</v>
      </c>
      <c r="Q1780">
        <f>+VLOOKUP(O1780,'Bảng kê HĐ 2022'!N$1912:R$4434,4,0)</f>
        <v>0</v>
      </c>
      <c r="R1780" t="e">
        <f>+VLOOKUP(O1780,'Hàng trả'!#REF!,2,0)</f>
        <v>#REF!</v>
      </c>
    </row>
    <row r="1781" spans="1:18" hidden="1" x14ac:dyDescent="0.3">
      <c r="A1781" s="10">
        <v>5</v>
      </c>
      <c r="B1781" s="64"/>
      <c r="C1781" s="6" t="s">
        <v>13206</v>
      </c>
      <c r="D1781" s="7">
        <v>44670</v>
      </c>
      <c r="E1781" s="8" t="s">
        <v>11120</v>
      </c>
      <c r="F1781" s="9">
        <v>377336</v>
      </c>
      <c r="G1781" s="8" t="s">
        <v>11066</v>
      </c>
      <c r="H1781" s="9">
        <v>38677</v>
      </c>
      <c r="I1781" s="69"/>
      <c r="J1781" s="70"/>
      <c r="K1781" s="71"/>
      <c r="L1781" s="77"/>
      <c r="M1781" s="78"/>
      <c r="N1781" t="str">
        <f t="shared" si="140"/>
        <v>08482</v>
      </c>
      <c r="O1781">
        <f t="shared" si="141"/>
        <v>8482</v>
      </c>
      <c r="P1781" s="29">
        <f t="shared" si="142"/>
        <v>377336</v>
      </c>
      <c r="Q1781">
        <f>+VLOOKUP(O1781,'Bảng kê HĐ 2022'!N$1912:R$4434,4,0)</f>
        <v>0</v>
      </c>
      <c r="R1781" t="e">
        <f>+VLOOKUP(O1781,'Hàng trả'!#REF!,2,0)</f>
        <v>#REF!</v>
      </c>
    </row>
    <row r="1782" spans="1:18" hidden="1" x14ac:dyDescent="0.3">
      <c r="A1782" s="10">
        <v>5</v>
      </c>
      <c r="B1782" s="64"/>
      <c r="C1782" s="6" t="s">
        <v>13207</v>
      </c>
      <c r="D1782" s="7">
        <v>44667</v>
      </c>
      <c r="E1782" s="8" t="s">
        <v>10205</v>
      </c>
      <c r="F1782" s="9">
        <v>748785</v>
      </c>
      <c r="G1782" s="8" t="s">
        <v>11066</v>
      </c>
      <c r="H1782" s="9">
        <v>76750</v>
      </c>
      <c r="I1782" s="69"/>
      <c r="J1782" s="70"/>
      <c r="K1782" s="71"/>
      <c r="L1782" s="77"/>
      <c r="M1782" s="78"/>
      <c r="N1782" t="str">
        <f t="shared" si="140"/>
        <v>07811</v>
      </c>
      <c r="O1782">
        <f t="shared" si="141"/>
        <v>7811</v>
      </c>
      <c r="P1782" s="29">
        <f t="shared" si="142"/>
        <v>748785</v>
      </c>
      <c r="Q1782">
        <f>+VLOOKUP(O1782,'Bảng kê HĐ 2022'!N$1912:R$4434,4,0)</f>
        <v>0</v>
      </c>
      <c r="R1782" t="e">
        <f>+VLOOKUP(O1782,'Hàng trả'!#REF!,2,0)</f>
        <v>#REF!</v>
      </c>
    </row>
    <row r="1783" spans="1:18" hidden="1" x14ac:dyDescent="0.3">
      <c r="A1783" s="10">
        <v>5</v>
      </c>
      <c r="B1783" s="64"/>
      <c r="C1783" s="6" t="s">
        <v>13208</v>
      </c>
      <c r="D1783" s="7">
        <v>44659</v>
      </c>
      <c r="E1783" s="8" t="s">
        <v>10193</v>
      </c>
      <c r="F1783" s="9">
        <v>1267223</v>
      </c>
      <c r="G1783" s="8" t="s">
        <v>11066</v>
      </c>
      <c r="H1783" s="9">
        <v>129890</v>
      </c>
      <c r="I1783" s="69"/>
      <c r="J1783" s="70"/>
      <c r="K1783" s="71"/>
      <c r="L1783" s="77"/>
      <c r="M1783" s="78"/>
      <c r="N1783" t="str">
        <f>+RIGHT(C1783,4)</f>
        <v>6025</v>
      </c>
      <c r="O1783">
        <f t="shared" si="141"/>
        <v>6025</v>
      </c>
      <c r="P1783" s="29">
        <f t="shared" si="142"/>
        <v>1267223</v>
      </c>
      <c r="Q1783" t="e">
        <f>+VLOOKUP(O1783,'Bảng kê HĐ 2022'!N$1912:R$4434,4,0)</f>
        <v>#N/A</v>
      </c>
      <c r="R1783" t="e">
        <f>+VLOOKUP(O1783,'Hàng trả'!#REF!,2,0)</f>
        <v>#REF!</v>
      </c>
    </row>
    <row r="1784" spans="1:18" hidden="1" x14ac:dyDescent="0.3">
      <c r="A1784" s="10">
        <v>5</v>
      </c>
      <c r="B1784" s="64"/>
      <c r="C1784" s="6" t="s">
        <v>13209</v>
      </c>
      <c r="D1784" s="7">
        <v>44655</v>
      </c>
      <c r="E1784" s="8" t="s">
        <v>12305</v>
      </c>
      <c r="F1784" s="9">
        <v>400506</v>
      </c>
      <c r="G1784" s="8" t="s">
        <v>11066</v>
      </c>
      <c r="H1784" s="9">
        <v>41052</v>
      </c>
      <c r="I1784" s="69"/>
      <c r="J1784" s="70"/>
      <c r="K1784" s="71"/>
      <c r="L1784" s="77"/>
      <c r="M1784" s="78"/>
      <c r="N1784" t="str">
        <f t="shared" si="140"/>
        <v>05301</v>
      </c>
      <c r="O1784">
        <f t="shared" si="141"/>
        <v>5301</v>
      </c>
      <c r="P1784" s="29">
        <f t="shared" si="142"/>
        <v>400506</v>
      </c>
      <c r="Q1784" t="e">
        <f>+VLOOKUP(O1784,'Bảng kê HĐ 2022'!N$1912:R$4434,4,0)</f>
        <v>#N/A</v>
      </c>
      <c r="R1784" t="e">
        <f>+VLOOKUP(O1784,'Hàng trả'!#REF!,2,0)</f>
        <v>#REF!</v>
      </c>
    </row>
    <row r="1785" spans="1:18" hidden="1" x14ac:dyDescent="0.3">
      <c r="A1785" s="10">
        <v>5</v>
      </c>
      <c r="B1785" s="64"/>
      <c r="C1785" s="6" t="s">
        <v>13210</v>
      </c>
      <c r="D1785" s="7">
        <v>44667</v>
      </c>
      <c r="E1785" s="8" t="s">
        <v>11120</v>
      </c>
      <c r="F1785" s="9">
        <v>846315</v>
      </c>
      <c r="G1785" s="8" t="s">
        <v>11066</v>
      </c>
      <c r="H1785" s="9">
        <v>86747</v>
      </c>
      <c r="I1785" s="69"/>
      <c r="J1785" s="70"/>
      <c r="K1785" s="71"/>
      <c r="L1785" s="77"/>
      <c r="M1785" s="78"/>
      <c r="N1785" t="str">
        <f t="shared" si="140"/>
        <v>07848</v>
      </c>
      <c r="O1785">
        <f t="shared" si="141"/>
        <v>7848</v>
      </c>
      <c r="P1785" s="29">
        <f t="shared" si="142"/>
        <v>846315</v>
      </c>
      <c r="Q1785">
        <f>+VLOOKUP(O1785,'Bảng kê HĐ 2022'!N$1912:R$4434,4,0)</f>
        <v>0</v>
      </c>
      <c r="R1785" t="e">
        <f>+VLOOKUP(O1785,'Hàng trả'!#REF!,2,0)</f>
        <v>#REF!</v>
      </c>
    </row>
    <row r="1786" spans="1:18" hidden="1" x14ac:dyDescent="0.3">
      <c r="A1786" s="10">
        <v>5</v>
      </c>
      <c r="B1786" s="64"/>
      <c r="C1786" s="6" t="s">
        <v>13211</v>
      </c>
      <c r="D1786" s="7">
        <v>44667</v>
      </c>
      <c r="E1786" s="8" t="s">
        <v>10193</v>
      </c>
      <c r="F1786" s="9">
        <v>666400</v>
      </c>
      <c r="G1786" s="8" t="s">
        <v>11066</v>
      </c>
      <c r="H1786" s="9">
        <v>68306</v>
      </c>
      <c r="I1786" s="69"/>
      <c r="J1786" s="70"/>
      <c r="K1786" s="71"/>
      <c r="L1786" s="77"/>
      <c r="M1786" s="78"/>
      <c r="N1786" t="str">
        <f t="shared" ref="N1786:N1787" si="144">+RIGHT(C1786,4)</f>
        <v>7844</v>
      </c>
      <c r="O1786">
        <f t="shared" si="141"/>
        <v>7844</v>
      </c>
      <c r="P1786" s="29">
        <f t="shared" si="142"/>
        <v>666400</v>
      </c>
      <c r="Q1786">
        <f>+VLOOKUP(O1786,'Bảng kê HĐ 2022'!N$1912:R$4434,4,0)</f>
        <v>0</v>
      </c>
      <c r="R1786" t="e">
        <f>+VLOOKUP(O1786,'Hàng trả'!#REF!,2,0)</f>
        <v>#REF!</v>
      </c>
    </row>
    <row r="1787" spans="1:18" hidden="1" x14ac:dyDescent="0.3">
      <c r="A1787" s="10">
        <v>5</v>
      </c>
      <c r="B1787" s="64"/>
      <c r="C1787" s="6" t="s">
        <v>13212</v>
      </c>
      <c r="D1787" s="7">
        <v>44658</v>
      </c>
      <c r="E1787" s="8" t="s">
        <v>12043</v>
      </c>
      <c r="F1787" s="9">
        <v>1762052</v>
      </c>
      <c r="G1787" s="8" t="s">
        <v>11066</v>
      </c>
      <c r="H1787" s="9">
        <v>180610</v>
      </c>
      <c r="I1787" s="69"/>
      <c r="J1787" s="70"/>
      <c r="K1787" s="71"/>
      <c r="L1787" s="77"/>
      <c r="M1787" s="78"/>
      <c r="N1787" t="str">
        <f t="shared" si="144"/>
        <v>5661</v>
      </c>
      <c r="O1787">
        <f t="shared" si="141"/>
        <v>5661</v>
      </c>
      <c r="P1787" s="29">
        <f t="shared" si="142"/>
        <v>1762052</v>
      </c>
      <c r="Q1787" t="e">
        <f>+VLOOKUP(O1787,'Bảng kê HĐ 2022'!N$1912:R$4434,4,0)</f>
        <v>#N/A</v>
      </c>
      <c r="R1787" t="e">
        <f>+VLOOKUP(O1787,'Hàng trả'!#REF!,2,0)</f>
        <v>#REF!</v>
      </c>
    </row>
    <row r="1788" spans="1:18" hidden="1" x14ac:dyDescent="0.3">
      <c r="A1788" s="10">
        <v>5</v>
      </c>
      <c r="B1788" s="64"/>
      <c r="C1788" s="6" t="s">
        <v>13213</v>
      </c>
      <c r="D1788" s="7">
        <v>44652</v>
      </c>
      <c r="E1788" s="8" t="s">
        <v>10205</v>
      </c>
      <c r="F1788" s="9">
        <v>983518</v>
      </c>
      <c r="G1788" s="8" t="s">
        <v>11066</v>
      </c>
      <c r="H1788" s="9">
        <v>100811</v>
      </c>
      <c r="I1788" s="69"/>
      <c r="J1788" s="70"/>
      <c r="K1788" s="71"/>
      <c r="L1788" s="77"/>
      <c r="M1788" s="78"/>
      <c r="N1788" t="str">
        <f t="shared" si="140"/>
        <v>04960</v>
      </c>
      <c r="O1788">
        <f t="shared" si="141"/>
        <v>4960</v>
      </c>
      <c r="P1788" s="29">
        <f t="shared" si="142"/>
        <v>983518</v>
      </c>
      <c r="Q1788" t="e">
        <f>+VLOOKUP(O1788,'Bảng kê HĐ 2022'!N$1912:R$4434,4,0)</f>
        <v>#N/A</v>
      </c>
      <c r="R1788" t="e">
        <f>+VLOOKUP(O1788,'Hàng trả'!#REF!,2,0)</f>
        <v>#REF!</v>
      </c>
    </row>
    <row r="1789" spans="1:18" hidden="1" x14ac:dyDescent="0.3">
      <c r="A1789" s="10">
        <v>5</v>
      </c>
      <c r="B1789" s="64"/>
      <c r="C1789" s="6" t="s">
        <v>13214</v>
      </c>
      <c r="D1789" s="7">
        <v>44657</v>
      </c>
      <c r="E1789" s="8" t="s">
        <v>12021</v>
      </c>
      <c r="F1789" s="9">
        <v>398496</v>
      </c>
      <c r="G1789" s="8" t="s">
        <v>11066</v>
      </c>
      <c r="H1789" s="9">
        <v>40846</v>
      </c>
      <c r="I1789" s="69"/>
      <c r="J1789" s="70"/>
      <c r="K1789" s="71"/>
      <c r="L1789" s="77"/>
      <c r="M1789" s="78"/>
      <c r="N1789" t="str">
        <f t="shared" si="140"/>
        <v>05567</v>
      </c>
      <c r="O1789">
        <f t="shared" si="141"/>
        <v>5567</v>
      </c>
      <c r="P1789" s="29">
        <f t="shared" si="142"/>
        <v>398496</v>
      </c>
      <c r="Q1789" t="e">
        <f>+VLOOKUP(O1789,'Bảng kê HĐ 2022'!N$1912:R$4434,4,0)</f>
        <v>#N/A</v>
      </c>
      <c r="R1789" t="e">
        <f>+VLOOKUP(O1789,'Hàng trả'!#REF!,2,0)</f>
        <v>#REF!</v>
      </c>
    </row>
    <row r="1790" spans="1:18" hidden="1" x14ac:dyDescent="0.3">
      <c r="A1790" s="10">
        <v>5</v>
      </c>
      <c r="B1790" s="64"/>
      <c r="C1790" s="6" t="s">
        <v>13215</v>
      </c>
      <c r="D1790" s="7">
        <v>44663</v>
      </c>
      <c r="E1790" s="8" t="s">
        <v>10220</v>
      </c>
      <c r="F1790" s="9">
        <v>1423215</v>
      </c>
      <c r="G1790" s="8" t="s">
        <v>11066</v>
      </c>
      <c r="H1790" s="9">
        <v>145880</v>
      </c>
      <c r="I1790" s="69"/>
      <c r="J1790" s="70"/>
      <c r="K1790" s="71"/>
      <c r="L1790" s="77"/>
      <c r="M1790" s="78"/>
      <c r="N1790" t="str">
        <f t="shared" si="140"/>
        <v>06746</v>
      </c>
      <c r="O1790">
        <f t="shared" si="141"/>
        <v>6746</v>
      </c>
      <c r="P1790" s="29">
        <f t="shared" si="142"/>
        <v>1423215</v>
      </c>
      <c r="Q1790">
        <f>+VLOOKUP(O1790,'Bảng kê HĐ 2022'!N$1912:R$4434,4,0)</f>
        <v>0</v>
      </c>
      <c r="R1790" t="e">
        <f>+VLOOKUP(O1790,'Hàng trả'!#REF!,2,0)</f>
        <v>#REF!</v>
      </c>
    </row>
    <row r="1791" spans="1:18" hidden="1" x14ac:dyDescent="0.3">
      <c r="A1791" s="10">
        <v>5</v>
      </c>
      <c r="B1791" s="64"/>
      <c r="C1791" s="6" t="s">
        <v>13216</v>
      </c>
      <c r="D1791" s="7">
        <v>44655</v>
      </c>
      <c r="E1791" s="8" t="s">
        <v>10220</v>
      </c>
      <c r="F1791" s="9">
        <v>918945</v>
      </c>
      <c r="G1791" s="8" t="s">
        <v>11066</v>
      </c>
      <c r="H1791" s="9">
        <v>94192</v>
      </c>
      <c r="I1791" s="69"/>
      <c r="J1791" s="70"/>
      <c r="K1791" s="71"/>
      <c r="L1791" s="77"/>
      <c r="M1791" s="78"/>
      <c r="N1791" t="str">
        <f t="shared" si="140"/>
        <v>05298</v>
      </c>
      <c r="O1791">
        <f t="shared" si="141"/>
        <v>5298</v>
      </c>
      <c r="P1791" s="29">
        <f t="shared" si="142"/>
        <v>918945</v>
      </c>
      <c r="Q1791" t="e">
        <f>+VLOOKUP(O1791,'Bảng kê HĐ 2022'!N$1912:R$4434,4,0)</f>
        <v>#N/A</v>
      </c>
      <c r="R1791" t="e">
        <f>+VLOOKUP(O1791,'Hàng trả'!#REF!,2,0)</f>
        <v>#REF!</v>
      </c>
    </row>
    <row r="1792" spans="1:18" hidden="1" x14ac:dyDescent="0.3">
      <c r="A1792" s="10">
        <v>5</v>
      </c>
      <c r="B1792" s="64"/>
      <c r="C1792" s="6" t="s">
        <v>13217</v>
      </c>
      <c r="D1792" s="7">
        <v>44660</v>
      </c>
      <c r="E1792" s="8" t="s">
        <v>10193</v>
      </c>
      <c r="F1792" s="9">
        <v>644927</v>
      </c>
      <c r="G1792" s="8" t="s">
        <v>11066</v>
      </c>
      <c r="H1792" s="9">
        <v>66105</v>
      </c>
      <c r="I1792" s="69"/>
      <c r="J1792" s="70"/>
      <c r="K1792" s="71"/>
      <c r="L1792" s="77"/>
      <c r="M1792" s="78"/>
      <c r="N1792" t="str">
        <f t="shared" ref="N1792:N1793" si="145">+RIGHT(C1792,4)</f>
        <v>6210</v>
      </c>
      <c r="O1792">
        <f t="shared" si="141"/>
        <v>6210</v>
      </c>
      <c r="P1792" s="29">
        <f t="shared" si="142"/>
        <v>644927</v>
      </c>
      <c r="Q1792" t="e">
        <f>+VLOOKUP(O1792,'Bảng kê HĐ 2022'!N$1912:R$4434,4,0)</f>
        <v>#N/A</v>
      </c>
      <c r="R1792" t="e">
        <f>+VLOOKUP(O1792,'Hàng trả'!#REF!,2,0)</f>
        <v>#REF!</v>
      </c>
    </row>
    <row r="1793" spans="1:18" hidden="1" x14ac:dyDescent="0.3">
      <c r="A1793" s="10">
        <v>5</v>
      </c>
      <c r="B1793" s="64"/>
      <c r="C1793" s="6" t="s">
        <v>13218</v>
      </c>
      <c r="D1793" s="7">
        <v>44657</v>
      </c>
      <c r="E1793" s="8" t="s">
        <v>10193</v>
      </c>
      <c r="F1793" s="9">
        <v>1199426</v>
      </c>
      <c r="G1793" s="8" t="s">
        <v>11066</v>
      </c>
      <c r="H1793" s="9">
        <v>122941</v>
      </c>
      <c r="I1793" s="69"/>
      <c r="J1793" s="70"/>
      <c r="K1793" s="71"/>
      <c r="L1793" s="77"/>
      <c r="M1793" s="78"/>
      <c r="N1793" t="str">
        <f t="shared" si="145"/>
        <v>5563</v>
      </c>
      <c r="O1793">
        <f t="shared" si="141"/>
        <v>5563</v>
      </c>
      <c r="P1793" s="29">
        <f t="shared" si="142"/>
        <v>1199426</v>
      </c>
      <c r="Q1793" t="e">
        <f>+VLOOKUP(O1793,'Bảng kê HĐ 2022'!N$1912:R$4434,4,0)</f>
        <v>#N/A</v>
      </c>
      <c r="R1793" t="e">
        <f>+VLOOKUP(O1793,'Hàng trả'!#REF!,2,0)</f>
        <v>#REF!</v>
      </c>
    </row>
    <row r="1794" spans="1:18" hidden="1" x14ac:dyDescent="0.3">
      <c r="A1794" s="10">
        <v>5</v>
      </c>
      <c r="B1794" s="64"/>
      <c r="C1794" s="6" t="s">
        <v>13219</v>
      </c>
      <c r="D1794" s="7">
        <v>44657</v>
      </c>
      <c r="E1794" s="8" t="s">
        <v>12130</v>
      </c>
      <c r="F1794" s="9">
        <v>359828</v>
      </c>
      <c r="G1794" s="8" t="s">
        <v>11066</v>
      </c>
      <c r="H1794" s="9">
        <v>36882</v>
      </c>
      <c r="I1794" s="69"/>
      <c r="J1794" s="70"/>
      <c r="K1794" s="71"/>
      <c r="L1794" s="77"/>
      <c r="M1794" s="78"/>
      <c r="N1794" t="str">
        <f t="shared" si="140"/>
        <v>05594</v>
      </c>
      <c r="O1794">
        <f t="shared" si="141"/>
        <v>5594</v>
      </c>
      <c r="P1794" s="29">
        <f t="shared" si="142"/>
        <v>359828</v>
      </c>
      <c r="Q1794" t="e">
        <f>+VLOOKUP(O1794,'Bảng kê HĐ 2022'!N$1912:R$4434,4,0)</f>
        <v>#N/A</v>
      </c>
      <c r="R1794" t="e">
        <f>+VLOOKUP(O1794,'Hàng trả'!#REF!,2,0)</f>
        <v>#REF!</v>
      </c>
    </row>
    <row r="1795" spans="1:18" hidden="1" x14ac:dyDescent="0.3">
      <c r="A1795" s="10">
        <v>5</v>
      </c>
      <c r="B1795" s="64"/>
      <c r="C1795" s="6" t="s">
        <v>13220</v>
      </c>
      <c r="D1795" s="7">
        <v>44657</v>
      </c>
      <c r="E1795" s="8" t="s">
        <v>12043</v>
      </c>
      <c r="F1795" s="9">
        <v>1155795</v>
      </c>
      <c r="G1795" s="8" t="s">
        <v>11066</v>
      </c>
      <c r="H1795" s="9">
        <v>118469</v>
      </c>
      <c r="I1795" s="69"/>
      <c r="J1795" s="70"/>
      <c r="K1795" s="71"/>
      <c r="L1795" s="77"/>
      <c r="M1795" s="78"/>
      <c r="N1795" t="str">
        <f t="shared" si="140"/>
        <v>05578</v>
      </c>
      <c r="O1795">
        <f t="shared" si="141"/>
        <v>5578</v>
      </c>
      <c r="P1795" s="29">
        <f t="shared" si="142"/>
        <v>1155795</v>
      </c>
      <c r="Q1795" t="e">
        <f>+VLOOKUP(O1795,'Bảng kê HĐ 2022'!N$1912:R$4434,4,0)</f>
        <v>#N/A</v>
      </c>
      <c r="R1795" t="e">
        <f>+VLOOKUP(O1795,'Hàng trả'!#REF!,2,0)</f>
        <v>#REF!</v>
      </c>
    </row>
    <row r="1796" spans="1:18" hidden="1" x14ac:dyDescent="0.3">
      <c r="A1796" s="10">
        <v>5</v>
      </c>
      <c r="B1796" s="64"/>
      <c r="C1796" s="6" t="s">
        <v>13221</v>
      </c>
      <c r="D1796" s="7">
        <v>44655</v>
      </c>
      <c r="E1796" s="8" t="s">
        <v>11120</v>
      </c>
      <c r="F1796" s="9">
        <v>599713</v>
      </c>
      <c r="G1796" s="8" t="s">
        <v>11066</v>
      </c>
      <c r="H1796" s="9">
        <v>61471</v>
      </c>
      <c r="I1796" s="69"/>
      <c r="J1796" s="70"/>
      <c r="K1796" s="71"/>
      <c r="L1796" s="77"/>
      <c r="M1796" s="78"/>
      <c r="N1796" t="str">
        <f t="shared" si="140"/>
        <v>05296</v>
      </c>
      <c r="O1796">
        <f t="shared" si="141"/>
        <v>5296</v>
      </c>
      <c r="P1796" s="29">
        <f t="shared" si="142"/>
        <v>599713</v>
      </c>
      <c r="Q1796" t="e">
        <f>+VLOOKUP(O1796,'Bảng kê HĐ 2022'!N$1912:R$4434,4,0)</f>
        <v>#N/A</v>
      </c>
      <c r="R1796" t="e">
        <f>+VLOOKUP(O1796,'Hàng trả'!#REF!,2,0)</f>
        <v>#REF!</v>
      </c>
    </row>
    <row r="1797" spans="1:18" hidden="1" x14ac:dyDescent="0.3">
      <c r="A1797" s="10">
        <v>5</v>
      </c>
      <c r="B1797" s="64"/>
      <c r="C1797" s="6" t="s">
        <v>13222</v>
      </c>
      <c r="D1797" s="7">
        <v>44652</v>
      </c>
      <c r="E1797" s="8" t="s">
        <v>12130</v>
      </c>
      <c r="F1797" s="9">
        <v>317222</v>
      </c>
      <c r="G1797" s="8" t="s">
        <v>11066</v>
      </c>
      <c r="H1797" s="9">
        <v>32515</v>
      </c>
      <c r="I1797" s="69"/>
      <c r="J1797" s="70"/>
      <c r="K1797" s="71"/>
      <c r="L1797" s="77"/>
      <c r="M1797" s="78"/>
      <c r="N1797" t="str">
        <f t="shared" si="140"/>
        <v>04784</v>
      </c>
      <c r="O1797">
        <f t="shared" si="141"/>
        <v>4784</v>
      </c>
      <c r="P1797" s="29">
        <f t="shared" si="142"/>
        <v>317222</v>
      </c>
      <c r="Q1797" t="e">
        <f>+VLOOKUP(O1797,'Bảng kê HĐ 2022'!N$1912:R$4434,4,0)</f>
        <v>#N/A</v>
      </c>
      <c r="R1797" t="e">
        <f>+VLOOKUP(O1797,'Hàng trả'!#REF!,2,0)</f>
        <v>#REF!</v>
      </c>
    </row>
    <row r="1798" spans="1:18" hidden="1" x14ac:dyDescent="0.3">
      <c r="A1798" s="10">
        <v>5</v>
      </c>
      <c r="B1798" s="64"/>
      <c r="C1798" s="6" t="s">
        <v>13223</v>
      </c>
      <c r="D1798" s="7">
        <v>44667</v>
      </c>
      <c r="E1798" s="8" t="s">
        <v>10220</v>
      </c>
      <c r="F1798" s="9">
        <v>2925288</v>
      </c>
      <c r="G1798" s="8" t="s">
        <v>11066</v>
      </c>
      <c r="H1798" s="9">
        <v>299842</v>
      </c>
      <c r="I1798" s="69"/>
      <c r="J1798" s="70"/>
      <c r="K1798" s="71"/>
      <c r="L1798" s="77"/>
      <c r="M1798" s="78"/>
      <c r="N1798" t="str">
        <f t="shared" si="140"/>
        <v>07822</v>
      </c>
      <c r="O1798">
        <f t="shared" si="141"/>
        <v>7822</v>
      </c>
      <c r="P1798" s="29">
        <f t="shared" si="142"/>
        <v>2925288</v>
      </c>
      <c r="Q1798">
        <f>+VLOOKUP(O1798,'Bảng kê HĐ 2022'!N$1912:R$4434,4,0)</f>
        <v>0</v>
      </c>
      <c r="R1798" t="e">
        <f>+VLOOKUP(O1798,'Hàng trả'!#REF!,2,0)</f>
        <v>#REF!</v>
      </c>
    </row>
    <row r="1799" spans="1:18" hidden="1" x14ac:dyDescent="0.3">
      <c r="A1799" s="10">
        <v>5</v>
      </c>
      <c r="B1799" s="64"/>
      <c r="C1799" s="6" t="s">
        <v>13224</v>
      </c>
      <c r="D1799" s="7">
        <v>44679</v>
      </c>
      <c r="E1799" s="8" t="s">
        <v>12305</v>
      </c>
      <c r="F1799" s="9">
        <v>420807</v>
      </c>
      <c r="G1799" s="8" t="s">
        <v>11066</v>
      </c>
      <c r="H1799" s="9">
        <v>43133</v>
      </c>
      <c r="I1799" s="69"/>
      <c r="J1799" s="70"/>
      <c r="K1799" s="71"/>
      <c r="L1799" s="77"/>
      <c r="M1799" s="78"/>
      <c r="N1799" t="str">
        <f t="shared" si="140"/>
        <v>10399</v>
      </c>
      <c r="O1799">
        <f t="shared" si="141"/>
        <v>10399</v>
      </c>
      <c r="P1799" s="29">
        <f t="shared" si="142"/>
        <v>420807</v>
      </c>
      <c r="Q1799">
        <f>+VLOOKUP(O1799,'Bảng kê HĐ 2022'!N$1912:R$4434,4,0)</f>
        <v>0</v>
      </c>
      <c r="R1799" t="e">
        <f>+VLOOKUP(O1799,'Hàng trả'!#REF!,2,0)</f>
        <v>#REF!</v>
      </c>
    </row>
    <row r="1800" spans="1:18" hidden="1" x14ac:dyDescent="0.3">
      <c r="A1800" s="10">
        <v>5</v>
      </c>
      <c r="B1800" s="64"/>
      <c r="C1800" s="6" t="s">
        <v>13225</v>
      </c>
      <c r="D1800" s="7">
        <v>44672</v>
      </c>
      <c r="E1800" s="8" t="s">
        <v>12130</v>
      </c>
      <c r="F1800" s="9">
        <v>359830</v>
      </c>
      <c r="G1800" s="8" t="s">
        <v>11066</v>
      </c>
      <c r="H1800" s="9">
        <v>36883</v>
      </c>
      <c r="I1800" s="69"/>
      <c r="J1800" s="70"/>
      <c r="K1800" s="71"/>
      <c r="L1800" s="77"/>
      <c r="M1800" s="78"/>
      <c r="N1800" t="str">
        <f t="shared" si="140"/>
        <v>09201</v>
      </c>
      <c r="O1800">
        <f t="shared" si="141"/>
        <v>9201</v>
      </c>
      <c r="P1800" s="29">
        <f t="shared" si="142"/>
        <v>359830</v>
      </c>
      <c r="Q1800">
        <f>+VLOOKUP(O1800,'Bảng kê HĐ 2022'!N$1912:R$4434,4,0)</f>
        <v>0</v>
      </c>
      <c r="R1800" t="e">
        <f>+VLOOKUP(O1800,'Hàng trả'!#REF!,2,0)</f>
        <v>#REF!</v>
      </c>
    </row>
    <row r="1801" spans="1:18" hidden="1" x14ac:dyDescent="0.3">
      <c r="A1801" s="10">
        <v>5</v>
      </c>
      <c r="B1801" s="64"/>
      <c r="C1801" s="6" t="s">
        <v>13226</v>
      </c>
      <c r="D1801" s="7">
        <v>44680</v>
      </c>
      <c r="E1801" s="8" t="s">
        <v>12130</v>
      </c>
      <c r="F1801" s="9">
        <v>760336</v>
      </c>
      <c r="G1801" s="8" t="s">
        <v>11066</v>
      </c>
      <c r="H1801" s="9">
        <v>77934</v>
      </c>
      <c r="I1801" s="69"/>
      <c r="J1801" s="70"/>
      <c r="K1801" s="71"/>
      <c r="L1801" s="77"/>
      <c r="M1801" s="78"/>
      <c r="N1801" t="str">
        <f t="shared" ref="N1801:N1864" si="146">+RIGHT(C1801,5)</f>
        <v>10517</v>
      </c>
      <c r="O1801">
        <f t="shared" ref="O1801:O1864" si="147">+N1801*1</f>
        <v>10517</v>
      </c>
      <c r="P1801" s="29">
        <f t="shared" ref="P1801:P1864" si="148">+F1801</f>
        <v>760336</v>
      </c>
      <c r="Q1801">
        <f>+VLOOKUP(O1801,'Bảng kê HĐ 2022'!N$1912:R$4434,4,0)</f>
        <v>0</v>
      </c>
      <c r="R1801" t="e">
        <f>+VLOOKUP(O1801,'Hàng trả'!#REF!,2,0)</f>
        <v>#REF!</v>
      </c>
    </row>
    <row r="1802" spans="1:18" hidden="1" x14ac:dyDescent="0.3">
      <c r="A1802" s="10">
        <v>5</v>
      </c>
      <c r="B1802" s="64"/>
      <c r="C1802" s="6" t="s">
        <v>13227</v>
      </c>
      <c r="D1802" s="7">
        <v>44679</v>
      </c>
      <c r="E1802" s="8" t="s">
        <v>12130</v>
      </c>
      <c r="F1802" s="9">
        <v>1909416</v>
      </c>
      <c r="G1802" s="8" t="s">
        <v>11066</v>
      </c>
      <c r="H1802" s="9">
        <v>195715</v>
      </c>
      <c r="I1802" s="69"/>
      <c r="J1802" s="70"/>
      <c r="K1802" s="71"/>
      <c r="L1802" s="77"/>
      <c r="M1802" s="78"/>
      <c r="N1802" t="str">
        <f t="shared" si="146"/>
        <v>10433</v>
      </c>
      <c r="O1802">
        <f t="shared" si="147"/>
        <v>10433</v>
      </c>
      <c r="P1802" s="29">
        <f t="shared" si="148"/>
        <v>1909416</v>
      </c>
      <c r="Q1802">
        <f>+VLOOKUP(O1802,'Bảng kê HĐ 2022'!N$1912:R$4434,4,0)</f>
        <v>0</v>
      </c>
      <c r="R1802" t="e">
        <f>+VLOOKUP(O1802,'Hàng trả'!#REF!,2,0)</f>
        <v>#REF!</v>
      </c>
    </row>
    <row r="1803" spans="1:18" hidden="1" x14ac:dyDescent="0.3">
      <c r="A1803" s="10">
        <v>5</v>
      </c>
      <c r="B1803" s="64"/>
      <c r="C1803" s="6" t="s">
        <v>13228</v>
      </c>
      <c r="D1803" s="7">
        <v>44678</v>
      </c>
      <c r="E1803" s="8" t="s">
        <v>10220</v>
      </c>
      <c r="F1803" s="9">
        <v>685009</v>
      </c>
      <c r="G1803" s="8" t="s">
        <v>11066</v>
      </c>
      <c r="H1803" s="9">
        <v>70213</v>
      </c>
      <c r="I1803" s="69"/>
      <c r="J1803" s="70"/>
      <c r="K1803" s="71"/>
      <c r="L1803" s="77"/>
      <c r="M1803" s="78"/>
      <c r="N1803" t="str">
        <f t="shared" si="146"/>
        <v>10120</v>
      </c>
      <c r="O1803">
        <f t="shared" si="147"/>
        <v>10120</v>
      </c>
      <c r="P1803" s="29">
        <f t="shared" si="148"/>
        <v>685009</v>
      </c>
      <c r="Q1803">
        <f>+VLOOKUP(O1803,'Bảng kê HĐ 2022'!N$1912:R$4434,4,0)</f>
        <v>0</v>
      </c>
      <c r="R1803" t="e">
        <f>+VLOOKUP(O1803,'Hàng trả'!#REF!,2,0)</f>
        <v>#REF!</v>
      </c>
    </row>
    <row r="1804" spans="1:18" hidden="1" x14ac:dyDescent="0.3">
      <c r="A1804" s="10">
        <v>5</v>
      </c>
      <c r="B1804" s="64"/>
      <c r="C1804" s="6" t="s">
        <v>13229</v>
      </c>
      <c r="D1804" s="7">
        <v>44679</v>
      </c>
      <c r="E1804" s="8" t="s">
        <v>12292</v>
      </c>
      <c r="F1804" s="9">
        <v>449788</v>
      </c>
      <c r="G1804" s="8" t="s">
        <v>11066</v>
      </c>
      <c r="H1804" s="9">
        <v>46103</v>
      </c>
      <c r="I1804" s="69"/>
      <c r="J1804" s="70"/>
      <c r="K1804" s="71"/>
      <c r="L1804" s="77"/>
      <c r="M1804" s="78"/>
      <c r="N1804" t="str">
        <f t="shared" si="146"/>
        <v>10445</v>
      </c>
      <c r="O1804">
        <f t="shared" si="147"/>
        <v>10445</v>
      </c>
      <c r="P1804" s="29">
        <f t="shared" si="148"/>
        <v>449788</v>
      </c>
      <c r="Q1804">
        <f>+VLOOKUP(O1804,'Bảng kê HĐ 2022'!N$1912:R$4434,4,0)</f>
        <v>0</v>
      </c>
      <c r="R1804" t="e">
        <f>+VLOOKUP(O1804,'Hàng trả'!#REF!,2,0)</f>
        <v>#REF!</v>
      </c>
    </row>
    <row r="1805" spans="1:18" hidden="1" x14ac:dyDescent="0.3">
      <c r="A1805" s="10">
        <v>5</v>
      </c>
      <c r="B1805" s="64"/>
      <c r="C1805" s="6" t="s">
        <v>13230</v>
      </c>
      <c r="D1805" s="7">
        <v>44670</v>
      </c>
      <c r="E1805" s="8" t="s">
        <v>11120</v>
      </c>
      <c r="F1805" s="9">
        <v>377336</v>
      </c>
      <c r="G1805" s="8" t="s">
        <v>11066</v>
      </c>
      <c r="H1805" s="9">
        <v>38677</v>
      </c>
      <c r="I1805" s="69"/>
      <c r="J1805" s="70"/>
      <c r="K1805" s="71"/>
      <c r="L1805" s="77"/>
      <c r="M1805" s="78"/>
      <c r="N1805" t="str">
        <f t="shared" si="146"/>
        <v>08476</v>
      </c>
      <c r="O1805">
        <f t="shared" si="147"/>
        <v>8476</v>
      </c>
      <c r="P1805" s="29">
        <f t="shared" si="148"/>
        <v>377336</v>
      </c>
      <c r="Q1805">
        <f>+VLOOKUP(O1805,'Bảng kê HĐ 2022'!N$1912:R$4434,4,0)</f>
        <v>0</v>
      </c>
      <c r="R1805" t="e">
        <f>+VLOOKUP(O1805,'Hàng trả'!#REF!,2,0)</f>
        <v>#REF!</v>
      </c>
    </row>
    <row r="1806" spans="1:18" hidden="1" x14ac:dyDescent="0.3">
      <c r="A1806" s="10">
        <v>5</v>
      </c>
      <c r="B1806" s="64"/>
      <c r="C1806" s="6" t="s">
        <v>13231</v>
      </c>
      <c r="D1806" s="7">
        <v>44671</v>
      </c>
      <c r="E1806" s="8" t="s">
        <v>12130</v>
      </c>
      <c r="F1806" s="9">
        <v>1467586</v>
      </c>
      <c r="G1806" s="8" t="s">
        <v>11066</v>
      </c>
      <c r="H1806" s="9">
        <v>150428</v>
      </c>
      <c r="I1806" s="69"/>
      <c r="J1806" s="70"/>
      <c r="K1806" s="71"/>
      <c r="L1806" s="77"/>
      <c r="M1806" s="78"/>
      <c r="N1806" t="str">
        <f t="shared" si="146"/>
        <v>08768</v>
      </c>
      <c r="O1806">
        <f t="shared" si="147"/>
        <v>8768</v>
      </c>
      <c r="P1806" s="29">
        <f t="shared" si="148"/>
        <v>1467586</v>
      </c>
      <c r="Q1806">
        <f>+VLOOKUP(O1806,'Bảng kê HĐ 2022'!N$1912:R$4434,4,0)</f>
        <v>0</v>
      </c>
      <c r="R1806" t="e">
        <f>+VLOOKUP(O1806,'Hàng trả'!#REF!,2,0)</f>
        <v>#REF!</v>
      </c>
    </row>
    <row r="1807" spans="1:18" hidden="1" x14ac:dyDescent="0.3">
      <c r="A1807" s="10">
        <v>5</v>
      </c>
      <c r="B1807" s="64"/>
      <c r="C1807" s="6" t="s">
        <v>13232</v>
      </c>
      <c r="D1807" s="7">
        <v>44678</v>
      </c>
      <c r="E1807" s="8" t="s">
        <v>11078</v>
      </c>
      <c r="F1807" s="9">
        <v>269873</v>
      </c>
      <c r="G1807" s="8" t="s">
        <v>11066</v>
      </c>
      <c r="H1807" s="9">
        <v>27662</v>
      </c>
      <c r="I1807" s="69"/>
      <c r="J1807" s="70"/>
      <c r="K1807" s="71"/>
      <c r="L1807" s="77"/>
      <c r="M1807" s="78"/>
      <c r="N1807" t="str">
        <f t="shared" si="146"/>
        <v>10082</v>
      </c>
      <c r="O1807">
        <f t="shared" si="147"/>
        <v>10082</v>
      </c>
      <c r="P1807" s="29">
        <f t="shared" si="148"/>
        <v>269873</v>
      </c>
      <c r="Q1807">
        <f>+VLOOKUP(O1807,'Bảng kê HĐ 2022'!N$1912:R$4434,4,0)</f>
        <v>0</v>
      </c>
      <c r="R1807" t="e">
        <f>+VLOOKUP(O1807,'Hàng trả'!#REF!,2,0)</f>
        <v>#REF!</v>
      </c>
    </row>
    <row r="1808" spans="1:18" hidden="1" x14ac:dyDescent="0.3">
      <c r="A1808" s="10">
        <v>5</v>
      </c>
      <c r="B1808" s="64"/>
      <c r="C1808" s="6" t="s">
        <v>13233</v>
      </c>
      <c r="D1808" s="7">
        <v>44676</v>
      </c>
      <c r="E1808" s="8" t="s">
        <v>11078</v>
      </c>
      <c r="F1808" s="9">
        <v>846315</v>
      </c>
      <c r="G1808" s="8" t="s">
        <v>11066</v>
      </c>
      <c r="H1808" s="9">
        <v>86747</v>
      </c>
      <c r="I1808" s="69"/>
      <c r="J1808" s="70"/>
      <c r="K1808" s="71"/>
      <c r="L1808" s="77"/>
      <c r="M1808" s="78"/>
      <c r="N1808" t="str">
        <f t="shared" si="146"/>
        <v>09508</v>
      </c>
      <c r="O1808">
        <f t="shared" si="147"/>
        <v>9508</v>
      </c>
      <c r="P1808" s="29">
        <f t="shared" si="148"/>
        <v>846315</v>
      </c>
      <c r="Q1808">
        <f>+VLOOKUP(O1808,'Bảng kê HĐ 2022'!N$1912:R$4434,4,0)</f>
        <v>0</v>
      </c>
      <c r="R1808" t="e">
        <f>+VLOOKUP(O1808,'Hàng trả'!#REF!,2,0)</f>
        <v>#REF!</v>
      </c>
    </row>
    <row r="1809" spans="1:18" hidden="1" x14ac:dyDescent="0.3">
      <c r="A1809" s="10">
        <v>5</v>
      </c>
      <c r="B1809" s="64"/>
      <c r="C1809" s="6" t="s">
        <v>13234</v>
      </c>
      <c r="D1809" s="7">
        <v>44679</v>
      </c>
      <c r="E1809" s="8" t="s">
        <v>12305</v>
      </c>
      <c r="F1809" s="9">
        <v>731151</v>
      </c>
      <c r="G1809" s="8" t="s">
        <v>11066</v>
      </c>
      <c r="H1809" s="9">
        <v>74943</v>
      </c>
      <c r="I1809" s="69"/>
      <c r="J1809" s="70"/>
      <c r="K1809" s="71"/>
      <c r="L1809" s="77"/>
      <c r="M1809" s="78"/>
      <c r="N1809" t="str">
        <f t="shared" si="146"/>
        <v>10431</v>
      </c>
      <c r="O1809">
        <f t="shared" si="147"/>
        <v>10431</v>
      </c>
      <c r="P1809" s="29">
        <f t="shared" si="148"/>
        <v>731151</v>
      </c>
      <c r="Q1809">
        <f>+VLOOKUP(O1809,'Bảng kê HĐ 2022'!N$1912:R$4434,4,0)</f>
        <v>0</v>
      </c>
      <c r="R1809" t="e">
        <f>+VLOOKUP(O1809,'Hàng trả'!#REF!,2,0)</f>
        <v>#REF!</v>
      </c>
    </row>
    <row r="1810" spans="1:18" hidden="1" x14ac:dyDescent="0.3">
      <c r="A1810" s="10">
        <v>5</v>
      </c>
      <c r="B1810" s="64"/>
      <c r="C1810" s="6" t="s">
        <v>13235</v>
      </c>
      <c r="D1810" s="7">
        <v>44677</v>
      </c>
      <c r="E1810" s="8" t="s">
        <v>10220</v>
      </c>
      <c r="F1810" s="9">
        <v>377336</v>
      </c>
      <c r="G1810" s="8" t="s">
        <v>11066</v>
      </c>
      <c r="H1810" s="9">
        <v>38677</v>
      </c>
      <c r="I1810" s="69"/>
      <c r="J1810" s="70"/>
      <c r="K1810" s="71"/>
      <c r="L1810" s="77"/>
      <c r="M1810" s="78"/>
      <c r="N1810" t="str">
        <f t="shared" si="146"/>
        <v>09903</v>
      </c>
      <c r="O1810">
        <f t="shared" si="147"/>
        <v>9903</v>
      </c>
      <c r="P1810" s="29">
        <f t="shared" si="148"/>
        <v>377336</v>
      </c>
      <c r="Q1810">
        <f>+VLOOKUP(O1810,'Bảng kê HĐ 2022'!N$1912:R$4434,4,0)</f>
        <v>0</v>
      </c>
      <c r="R1810" t="e">
        <f>+VLOOKUP(O1810,'Hàng trả'!#REF!,2,0)</f>
        <v>#REF!</v>
      </c>
    </row>
    <row r="1811" spans="1:18" hidden="1" x14ac:dyDescent="0.3">
      <c r="A1811" s="10">
        <v>5</v>
      </c>
      <c r="B1811" s="64"/>
      <c r="C1811" s="6" t="s">
        <v>13236</v>
      </c>
      <c r="D1811" s="7">
        <v>44670</v>
      </c>
      <c r="E1811" s="8" t="s">
        <v>10220</v>
      </c>
      <c r="F1811" s="9">
        <v>377336</v>
      </c>
      <c r="G1811" s="8" t="s">
        <v>11066</v>
      </c>
      <c r="H1811" s="9">
        <v>38677</v>
      </c>
      <c r="I1811" s="69"/>
      <c r="J1811" s="70"/>
      <c r="K1811" s="71"/>
      <c r="L1811" s="77"/>
      <c r="M1811" s="78"/>
      <c r="N1811" t="str">
        <f t="shared" si="146"/>
        <v>08491</v>
      </c>
      <c r="O1811">
        <f t="shared" si="147"/>
        <v>8491</v>
      </c>
      <c r="P1811" s="29">
        <f t="shared" si="148"/>
        <v>377336</v>
      </c>
      <c r="Q1811">
        <f>+VLOOKUP(O1811,'Bảng kê HĐ 2022'!N$1912:R$4434,4,0)</f>
        <v>0</v>
      </c>
      <c r="R1811" t="e">
        <f>+VLOOKUP(O1811,'Hàng trả'!#REF!,2,0)</f>
        <v>#REF!</v>
      </c>
    </row>
    <row r="1812" spans="1:18" hidden="1" x14ac:dyDescent="0.3">
      <c r="A1812" s="10">
        <v>5</v>
      </c>
      <c r="B1812" s="64"/>
      <c r="C1812" s="6" t="s">
        <v>13237</v>
      </c>
      <c r="D1812" s="7">
        <v>44672</v>
      </c>
      <c r="E1812" s="8" t="s">
        <v>12130</v>
      </c>
      <c r="F1812" s="9">
        <v>1015578</v>
      </c>
      <c r="G1812" s="8" t="s">
        <v>11066</v>
      </c>
      <c r="H1812" s="9">
        <v>104097</v>
      </c>
      <c r="I1812" s="69"/>
      <c r="J1812" s="70"/>
      <c r="K1812" s="71"/>
      <c r="L1812" s="77"/>
      <c r="M1812" s="78"/>
      <c r="N1812" t="str">
        <f t="shared" si="146"/>
        <v>09177</v>
      </c>
      <c r="O1812">
        <f t="shared" si="147"/>
        <v>9177</v>
      </c>
      <c r="P1812" s="29">
        <f t="shared" si="148"/>
        <v>1015578</v>
      </c>
      <c r="Q1812">
        <f>+VLOOKUP(O1812,'Bảng kê HĐ 2022'!N$1912:R$4434,4,0)</f>
        <v>0</v>
      </c>
      <c r="R1812" t="e">
        <f>+VLOOKUP(O1812,'Hàng trả'!#REF!,2,0)</f>
        <v>#REF!</v>
      </c>
    </row>
    <row r="1813" spans="1:18" hidden="1" x14ac:dyDescent="0.3">
      <c r="A1813" s="10">
        <v>5</v>
      </c>
      <c r="B1813" s="64"/>
      <c r="C1813" s="6" t="s">
        <v>13238</v>
      </c>
      <c r="D1813" s="7">
        <v>44672</v>
      </c>
      <c r="E1813" s="8" t="s">
        <v>12130</v>
      </c>
      <c r="F1813" s="9">
        <v>377336</v>
      </c>
      <c r="G1813" s="8" t="s">
        <v>11066</v>
      </c>
      <c r="H1813" s="9">
        <v>38677</v>
      </c>
      <c r="I1813" s="69"/>
      <c r="J1813" s="70"/>
      <c r="K1813" s="71"/>
      <c r="L1813" s="77"/>
      <c r="M1813" s="78"/>
      <c r="N1813" t="str">
        <f t="shared" si="146"/>
        <v>09176</v>
      </c>
      <c r="O1813">
        <f t="shared" si="147"/>
        <v>9176</v>
      </c>
      <c r="P1813" s="29">
        <f t="shared" si="148"/>
        <v>377336</v>
      </c>
      <c r="Q1813">
        <f>+VLOOKUP(O1813,'Bảng kê HĐ 2022'!N$1912:R$4434,4,0)</f>
        <v>0</v>
      </c>
      <c r="R1813" t="e">
        <f>+VLOOKUP(O1813,'Hàng trả'!#REF!,2,0)</f>
        <v>#REF!</v>
      </c>
    </row>
    <row r="1814" spans="1:18" hidden="1" x14ac:dyDescent="0.3">
      <c r="A1814" s="10">
        <v>5</v>
      </c>
      <c r="B1814" s="64"/>
      <c r="C1814" s="6" t="s">
        <v>13239</v>
      </c>
      <c r="D1814" s="7">
        <v>44671</v>
      </c>
      <c r="E1814" s="8" t="s">
        <v>12130</v>
      </c>
      <c r="F1814" s="9">
        <v>377336</v>
      </c>
      <c r="G1814" s="8" t="s">
        <v>11066</v>
      </c>
      <c r="H1814" s="9">
        <v>38677</v>
      </c>
      <c r="I1814" s="69"/>
      <c r="J1814" s="70"/>
      <c r="K1814" s="71"/>
      <c r="L1814" s="77"/>
      <c r="M1814" s="78"/>
      <c r="N1814" t="str">
        <f t="shared" si="146"/>
        <v>08770</v>
      </c>
      <c r="O1814">
        <f t="shared" si="147"/>
        <v>8770</v>
      </c>
      <c r="P1814" s="29">
        <f t="shared" si="148"/>
        <v>377336</v>
      </c>
      <c r="Q1814">
        <f>+VLOOKUP(O1814,'Bảng kê HĐ 2022'!N$1912:R$4434,4,0)</f>
        <v>0</v>
      </c>
      <c r="R1814" t="e">
        <f>+VLOOKUP(O1814,'Hàng trả'!#REF!,2,0)</f>
        <v>#REF!</v>
      </c>
    </row>
    <row r="1815" spans="1:18" hidden="1" x14ac:dyDescent="0.3">
      <c r="A1815" s="10">
        <v>5</v>
      </c>
      <c r="B1815" s="64"/>
      <c r="C1815" s="6" t="s">
        <v>13240</v>
      </c>
      <c r="D1815" s="7">
        <v>44670</v>
      </c>
      <c r="E1815" s="8" t="s">
        <v>12043</v>
      </c>
      <c r="F1815" s="9">
        <v>377336</v>
      </c>
      <c r="G1815" s="8" t="s">
        <v>11066</v>
      </c>
      <c r="H1815" s="9">
        <v>38677</v>
      </c>
      <c r="I1815" s="69"/>
      <c r="J1815" s="70"/>
      <c r="K1815" s="71"/>
      <c r="L1815" s="77"/>
      <c r="M1815" s="78"/>
      <c r="N1815" t="str">
        <f>+RIGHT(C1815,4)</f>
        <v>8444</v>
      </c>
      <c r="O1815">
        <f t="shared" si="147"/>
        <v>8444</v>
      </c>
      <c r="P1815" s="29">
        <f t="shared" si="148"/>
        <v>377336</v>
      </c>
      <c r="Q1815">
        <f>+VLOOKUP(O1815,'Bảng kê HĐ 2022'!N$1912:R$4434,4,0)</f>
        <v>0</v>
      </c>
      <c r="R1815" t="e">
        <f>+VLOOKUP(O1815,'Hàng trả'!#REF!,2,0)</f>
        <v>#REF!</v>
      </c>
    </row>
    <row r="1816" spans="1:18" hidden="1" x14ac:dyDescent="0.3">
      <c r="A1816" s="10">
        <v>5</v>
      </c>
      <c r="B1816" s="64"/>
      <c r="C1816" s="6" t="s">
        <v>13241</v>
      </c>
      <c r="D1816" s="7">
        <v>44663</v>
      </c>
      <c r="E1816" s="8" t="s">
        <v>10199</v>
      </c>
      <c r="F1816" s="9">
        <v>597744</v>
      </c>
      <c r="G1816" s="8" t="s">
        <v>11066</v>
      </c>
      <c r="H1816" s="9">
        <v>61269</v>
      </c>
      <c r="I1816" s="69"/>
      <c r="J1816" s="70"/>
      <c r="K1816" s="71"/>
      <c r="L1816" s="77"/>
      <c r="M1816" s="78"/>
      <c r="N1816" t="str">
        <f t="shared" si="146"/>
        <v>06747</v>
      </c>
      <c r="O1816">
        <f t="shared" si="147"/>
        <v>6747</v>
      </c>
      <c r="P1816" s="29">
        <f t="shared" si="148"/>
        <v>597744</v>
      </c>
      <c r="Q1816">
        <f>+VLOOKUP(O1816,'Bảng kê HĐ 2022'!N$1912:R$4434,4,0)</f>
        <v>0</v>
      </c>
      <c r="R1816" t="e">
        <f>+VLOOKUP(O1816,'Hàng trả'!#REF!,2,0)</f>
        <v>#REF!</v>
      </c>
    </row>
    <row r="1817" spans="1:18" hidden="1" x14ac:dyDescent="0.3">
      <c r="A1817" s="10">
        <v>5</v>
      </c>
      <c r="B1817" s="64"/>
      <c r="C1817" s="6" t="s">
        <v>13242</v>
      </c>
      <c r="D1817" s="7">
        <v>44671</v>
      </c>
      <c r="E1817" s="8" t="s">
        <v>12305</v>
      </c>
      <c r="F1817" s="9">
        <v>377336</v>
      </c>
      <c r="G1817" s="8" t="s">
        <v>11066</v>
      </c>
      <c r="H1817" s="9">
        <v>38677</v>
      </c>
      <c r="I1817" s="69"/>
      <c r="J1817" s="70"/>
      <c r="K1817" s="71"/>
      <c r="L1817" s="77"/>
      <c r="M1817" s="78"/>
      <c r="N1817" t="str">
        <f t="shared" si="146"/>
        <v>08788</v>
      </c>
      <c r="O1817">
        <f t="shared" si="147"/>
        <v>8788</v>
      </c>
      <c r="P1817" s="29">
        <f t="shared" si="148"/>
        <v>377336</v>
      </c>
      <c r="Q1817">
        <f>+VLOOKUP(O1817,'Bảng kê HĐ 2022'!N$1912:R$4434,4,0)</f>
        <v>0</v>
      </c>
      <c r="R1817" t="e">
        <f>+VLOOKUP(O1817,'Hàng trả'!#REF!,2,0)</f>
        <v>#REF!</v>
      </c>
    </row>
    <row r="1818" spans="1:18" hidden="1" x14ac:dyDescent="0.3">
      <c r="A1818" s="10">
        <v>5</v>
      </c>
      <c r="B1818" s="64"/>
      <c r="C1818" s="6" t="s">
        <v>13243</v>
      </c>
      <c r="D1818" s="7">
        <v>44672</v>
      </c>
      <c r="E1818" s="8" t="s">
        <v>12305</v>
      </c>
      <c r="F1818" s="9">
        <v>536458</v>
      </c>
      <c r="G1818" s="8" t="s">
        <v>11066</v>
      </c>
      <c r="H1818" s="9">
        <v>54987</v>
      </c>
      <c r="I1818" s="69"/>
      <c r="J1818" s="70"/>
      <c r="K1818" s="71"/>
      <c r="L1818" s="77"/>
      <c r="M1818" s="78"/>
      <c r="N1818" t="str">
        <f t="shared" si="146"/>
        <v>09170</v>
      </c>
      <c r="O1818">
        <f t="shared" si="147"/>
        <v>9170</v>
      </c>
      <c r="P1818" s="29">
        <f t="shared" si="148"/>
        <v>536458</v>
      </c>
      <c r="Q1818">
        <f>+VLOOKUP(O1818,'Bảng kê HĐ 2022'!N$1912:R$4434,4,0)</f>
        <v>0</v>
      </c>
      <c r="R1818" t="e">
        <f>+VLOOKUP(O1818,'Hàng trả'!#REF!,2,0)</f>
        <v>#REF!</v>
      </c>
    </row>
    <row r="1819" spans="1:18" hidden="1" x14ac:dyDescent="0.3">
      <c r="A1819" s="10">
        <v>5</v>
      </c>
      <c r="B1819" s="64"/>
      <c r="C1819" s="6" t="s">
        <v>13244</v>
      </c>
      <c r="D1819" s="7">
        <v>44671</v>
      </c>
      <c r="E1819" s="8" t="s">
        <v>10205</v>
      </c>
      <c r="F1819" s="9">
        <v>377336</v>
      </c>
      <c r="G1819" s="8" t="s">
        <v>11066</v>
      </c>
      <c r="H1819" s="9">
        <v>38677</v>
      </c>
      <c r="I1819" s="69"/>
      <c r="J1819" s="70"/>
      <c r="K1819" s="71"/>
      <c r="L1819" s="77"/>
      <c r="M1819" s="78"/>
      <c r="N1819" t="str">
        <f t="shared" si="146"/>
        <v>08799</v>
      </c>
      <c r="O1819">
        <f t="shared" si="147"/>
        <v>8799</v>
      </c>
      <c r="P1819" s="29">
        <f t="shared" si="148"/>
        <v>377336</v>
      </c>
      <c r="Q1819">
        <f>+VLOOKUP(O1819,'Bảng kê HĐ 2022'!N$1912:R$4434,4,0)</f>
        <v>0</v>
      </c>
      <c r="R1819" t="e">
        <f>+VLOOKUP(O1819,'Hàng trả'!#REF!,2,0)</f>
        <v>#REF!</v>
      </c>
    </row>
    <row r="1820" spans="1:18" hidden="1" x14ac:dyDescent="0.3">
      <c r="A1820" s="10">
        <v>5</v>
      </c>
      <c r="B1820" s="64"/>
      <c r="C1820" s="6" t="s">
        <v>13245</v>
      </c>
      <c r="D1820" s="7">
        <v>44672</v>
      </c>
      <c r="E1820" s="8" t="s">
        <v>10220</v>
      </c>
      <c r="F1820" s="9">
        <v>1008905</v>
      </c>
      <c r="G1820" s="8" t="s">
        <v>11066</v>
      </c>
      <c r="H1820" s="9">
        <v>103413</v>
      </c>
      <c r="I1820" s="69"/>
      <c r="J1820" s="70"/>
      <c r="K1820" s="71"/>
      <c r="L1820" s="77"/>
      <c r="M1820" s="78"/>
      <c r="N1820" t="str">
        <f t="shared" si="146"/>
        <v>09180</v>
      </c>
      <c r="O1820">
        <f t="shared" si="147"/>
        <v>9180</v>
      </c>
      <c r="P1820" s="29">
        <f t="shared" si="148"/>
        <v>1008905</v>
      </c>
      <c r="Q1820">
        <f>+VLOOKUP(O1820,'Bảng kê HĐ 2022'!N$1912:R$4434,4,0)</f>
        <v>0</v>
      </c>
      <c r="R1820" t="e">
        <f>+VLOOKUP(O1820,'Hàng trả'!#REF!,2,0)</f>
        <v>#REF!</v>
      </c>
    </row>
    <row r="1821" spans="1:18" hidden="1" x14ac:dyDescent="0.3">
      <c r="A1821" s="10">
        <v>5</v>
      </c>
      <c r="B1821" s="64"/>
      <c r="C1821" s="6" t="s">
        <v>13246</v>
      </c>
      <c r="D1821" s="7">
        <v>44667</v>
      </c>
      <c r="E1821" s="8" t="s">
        <v>12292</v>
      </c>
      <c r="F1821" s="9">
        <v>372500</v>
      </c>
      <c r="G1821" s="8" t="s">
        <v>11066</v>
      </c>
      <c r="H1821" s="9">
        <v>38181</v>
      </c>
      <c r="I1821" s="69"/>
      <c r="J1821" s="70"/>
      <c r="K1821" s="71"/>
      <c r="L1821" s="77"/>
      <c r="M1821" s="78"/>
      <c r="N1821" t="str">
        <f t="shared" si="146"/>
        <v>07843</v>
      </c>
      <c r="O1821">
        <f t="shared" si="147"/>
        <v>7843</v>
      </c>
      <c r="P1821" s="29">
        <f t="shared" si="148"/>
        <v>372500</v>
      </c>
      <c r="Q1821">
        <f>+VLOOKUP(O1821,'Bảng kê HĐ 2022'!N$1912:R$4434,4,0)</f>
        <v>0</v>
      </c>
      <c r="R1821" t="e">
        <f>+VLOOKUP(O1821,'Hàng trả'!#REF!,2,0)</f>
        <v>#REF!</v>
      </c>
    </row>
    <row r="1822" spans="1:18" hidden="1" x14ac:dyDescent="0.3">
      <c r="A1822" s="10">
        <v>5</v>
      </c>
      <c r="B1822" s="64"/>
      <c r="C1822" s="6" t="s">
        <v>13247</v>
      </c>
      <c r="D1822" s="7">
        <v>44664</v>
      </c>
      <c r="E1822" s="8" t="s">
        <v>12292</v>
      </c>
      <c r="F1822" s="9">
        <v>270983</v>
      </c>
      <c r="G1822" s="8" t="s">
        <v>11066</v>
      </c>
      <c r="H1822" s="9">
        <v>27776</v>
      </c>
      <c r="I1822" s="69"/>
      <c r="J1822" s="70"/>
      <c r="K1822" s="71"/>
      <c r="L1822" s="77"/>
      <c r="M1822" s="78"/>
      <c r="N1822" t="str">
        <f t="shared" si="146"/>
        <v>07088</v>
      </c>
      <c r="O1822">
        <f t="shared" si="147"/>
        <v>7088</v>
      </c>
      <c r="P1822" s="29">
        <f t="shared" si="148"/>
        <v>270983</v>
      </c>
      <c r="Q1822">
        <f>+VLOOKUP(O1822,'Bảng kê HĐ 2022'!N$1912:R$4434,4,0)</f>
        <v>0</v>
      </c>
      <c r="R1822" t="e">
        <f>+VLOOKUP(O1822,'Hàng trả'!#REF!,2,0)</f>
        <v>#REF!</v>
      </c>
    </row>
    <row r="1823" spans="1:18" hidden="1" x14ac:dyDescent="0.3">
      <c r="A1823" s="10">
        <v>5</v>
      </c>
      <c r="B1823" s="64"/>
      <c r="C1823" s="6" t="s">
        <v>13248</v>
      </c>
      <c r="D1823" s="7">
        <v>44655</v>
      </c>
      <c r="E1823" s="8" t="s">
        <v>12130</v>
      </c>
      <c r="F1823" s="9">
        <v>756355</v>
      </c>
      <c r="G1823" s="8" t="s">
        <v>11066</v>
      </c>
      <c r="H1823" s="9">
        <v>77526</v>
      </c>
      <c r="I1823" s="69"/>
      <c r="J1823" s="70"/>
      <c r="K1823" s="71"/>
      <c r="L1823" s="77"/>
      <c r="M1823" s="78"/>
      <c r="N1823" t="str">
        <f t="shared" si="146"/>
        <v>05372</v>
      </c>
      <c r="O1823">
        <f t="shared" si="147"/>
        <v>5372</v>
      </c>
      <c r="P1823" s="29">
        <f t="shared" si="148"/>
        <v>756355</v>
      </c>
      <c r="Q1823" t="e">
        <f>+VLOOKUP(O1823,'Bảng kê HĐ 2022'!N$1912:R$4434,4,0)</f>
        <v>#N/A</v>
      </c>
      <c r="R1823" t="e">
        <f>+VLOOKUP(O1823,'Hàng trả'!#REF!,2,0)</f>
        <v>#REF!</v>
      </c>
    </row>
    <row r="1824" spans="1:18" hidden="1" x14ac:dyDescent="0.3">
      <c r="A1824" s="10">
        <v>5</v>
      </c>
      <c r="B1824" s="64"/>
      <c r="C1824" s="6" t="s">
        <v>13249</v>
      </c>
      <c r="D1824" s="7">
        <v>44670</v>
      </c>
      <c r="E1824" s="8" t="s">
        <v>12043</v>
      </c>
      <c r="F1824" s="9">
        <v>377336</v>
      </c>
      <c r="G1824" s="8" t="s">
        <v>11066</v>
      </c>
      <c r="H1824" s="9">
        <v>38677</v>
      </c>
      <c r="I1824" s="69"/>
      <c r="J1824" s="70"/>
      <c r="K1824" s="71"/>
      <c r="L1824" s="77"/>
      <c r="M1824" s="78"/>
      <c r="N1824" t="str">
        <f>+RIGHT(C1824,4)</f>
        <v>8484</v>
      </c>
      <c r="O1824">
        <f t="shared" si="147"/>
        <v>8484</v>
      </c>
      <c r="P1824" s="29">
        <f t="shared" si="148"/>
        <v>377336</v>
      </c>
      <c r="Q1824">
        <f>+VLOOKUP(O1824,'Bảng kê HĐ 2022'!N$1912:R$4434,4,0)</f>
        <v>0</v>
      </c>
      <c r="R1824" t="e">
        <f>+VLOOKUP(O1824,'Hàng trả'!#REF!,2,0)</f>
        <v>#REF!</v>
      </c>
    </row>
    <row r="1825" spans="1:18" hidden="1" x14ac:dyDescent="0.3">
      <c r="A1825" s="10">
        <v>5</v>
      </c>
      <c r="B1825" s="64"/>
      <c r="C1825" s="6" t="s">
        <v>13250</v>
      </c>
      <c r="D1825" s="7">
        <v>44664</v>
      </c>
      <c r="E1825" s="8" t="s">
        <v>12298</v>
      </c>
      <c r="F1825" s="9">
        <v>599713</v>
      </c>
      <c r="G1825" s="8" t="s">
        <v>11066</v>
      </c>
      <c r="H1825" s="9">
        <v>61471</v>
      </c>
      <c r="I1825" s="69"/>
      <c r="J1825" s="70"/>
      <c r="K1825" s="71"/>
      <c r="L1825" s="77"/>
      <c r="M1825" s="78"/>
      <c r="N1825" t="str">
        <f t="shared" si="146"/>
        <v>07077</v>
      </c>
      <c r="O1825">
        <f t="shared" si="147"/>
        <v>7077</v>
      </c>
      <c r="P1825" s="29">
        <f t="shared" si="148"/>
        <v>599713</v>
      </c>
      <c r="Q1825">
        <f>+VLOOKUP(O1825,'Bảng kê HĐ 2022'!N$1912:R$4434,4,0)</f>
        <v>0</v>
      </c>
      <c r="R1825" t="e">
        <f>+VLOOKUP(O1825,'Hàng trả'!#REF!,2,0)</f>
        <v>#REF!</v>
      </c>
    </row>
    <row r="1826" spans="1:18" hidden="1" x14ac:dyDescent="0.3">
      <c r="A1826" s="10">
        <v>5</v>
      </c>
      <c r="B1826" s="64"/>
      <c r="C1826" s="6" t="s">
        <v>13251</v>
      </c>
      <c r="D1826" s="7">
        <v>44656</v>
      </c>
      <c r="E1826" s="8" t="s">
        <v>10205</v>
      </c>
      <c r="F1826" s="9">
        <v>1784635</v>
      </c>
      <c r="G1826" s="8" t="s">
        <v>11066</v>
      </c>
      <c r="H1826" s="9">
        <v>182925</v>
      </c>
      <c r="I1826" s="69"/>
      <c r="J1826" s="70"/>
      <c r="K1826" s="71"/>
      <c r="L1826" s="77"/>
      <c r="M1826" s="78"/>
      <c r="N1826" t="str">
        <f t="shared" si="146"/>
        <v>05425</v>
      </c>
      <c r="O1826">
        <f t="shared" si="147"/>
        <v>5425</v>
      </c>
      <c r="P1826" s="29">
        <f t="shared" si="148"/>
        <v>1784635</v>
      </c>
      <c r="Q1826" t="e">
        <f>+VLOOKUP(O1826,'Bảng kê HĐ 2022'!N$1912:R$4434,4,0)</f>
        <v>#N/A</v>
      </c>
      <c r="R1826" t="e">
        <f>+VLOOKUP(O1826,'Hàng trả'!#REF!,2,0)</f>
        <v>#REF!</v>
      </c>
    </row>
    <row r="1827" spans="1:18" hidden="1" x14ac:dyDescent="0.3">
      <c r="A1827" s="10">
        <v>5</v>
      </c>
      <c r="B1827" s="64"/>
      <c r="C1827" s="6" t="s">
        <v>13252</v>
      </c>
      <c r="D1827" s="7">
        <v>44666</v>
      </c>
      <c r="E1827" s="8" t="s">
        <v>10205</v>
      </c>
      <c r="F1827" s="9">
        <v>1677643</v>
      </c>
      <c r="G1827" s="8" t="s">
        <v>11066</v>
      </c>
      <c r="H1827" s="9">
        <v>171958</v>
      </c>
      <c r="I1827" s="69"/>
      <c r="J1827" s="70"/>
      <c r="K1827" s="71"/>
      <c r="L1827" s="77"/>
      <c r="M1827" s="78"/>
      <c r="N1827" t="str">
        <f t="shared" si="146"/>
        <v>07464</v>
      </c>
      <c r="O1827">
        <f t="shared" si="147"/>
        <v>7464</v>
      </c>
      <c r="P1827" s="29">
        <f t="shared" si="148"/>
        <v>1677643</v>
      </c>
      <c r="Q1827">
        <f>+VLOOKUP(O1827,'Bảng kê HĐ 2022'!N$1912:R$4434,4,0)</f>
        <v>0</v>
      </c>
      <c r="R1827" t="e">
        <f>+VLOOKUP(O1827,'Hàng trả'!#REF!,2,0)</f>
        <v>#REF!</v>
      </c>
    </row>
    <row r="1828" spans="1:18" hidden="1" x14ac:dyDescent="0.3">
      <c r="A1828" s="10">
        <v>5</v>
      </c>
      <c r="B1828" s="64"/>
      <c r="C1828" s="6" t="s">
        <v>13253</v>
      </c>
      <c r="D1828" s="7">
        <v>44663</v>
      </c>
      <c r="E1828" s="8" t="s">
        <v>12130</v>
      </c>
      <c r="F1828" s="9">
        <v>599713</v>
      </c>
      <c r="G1828" s="8" t="s">
        <v>11066</v>
      </c>
      <c r="H1828" s="9">
        <v>61471</v>
      </c>
      <c r="I1828" s="69"/>
      <c r="J1828" s="70"/>
      <c r="K1828" s="71"/>
      <c r="L1828" s="77"/>
      <c r="M1828" s="78"/>
      <c r="N1828" t="str">
        <f t="shared" si="146"/>
        <v>06741</v>
      </c>
      <c r="O1828">
        <f t="shared" si="147"/>
        <v>6741</v>
      </c>
      <c r="P1828" s="29">
        <f t="shared" si="148"/>
        <v>599713</v>
      </c>
      <c r="Q1828">
        <f>+VLOOKUP(O1828,'Bảng kê HĐ 2022'!N$1912:R$4434,4,0)</f>
        <v>0</v>
      </c>
      <c r="R1828" t="e">
        <f>+VLOOKUP(O1828,'Hàng trả'!#REF!,2,0)</f>
        <v>#REF!</v>
      </c>
    </row>
    <row r="1829" spans="1:18" hidden="1" x14ac:dyDescent="0.3">
      <c r="A1829" s="10">
        <v>5</v>
      </c>
      <c r="B1829" s="64"/>
      <c r="C1829" s="6" t="s">
        <v>13254</v>
      </c>
      <c r="D1829" s="7">
        <v>44656</v>
      </c>
      <c r="E1829" s="8" t="s">
        <v>12130</v>
      </c>
      <c r="F1829" s="9">
        <v>1392768</v>
      </c>
      <c r="G1829" s="8" t="s">
        <v>11066</v>
      </c>
      <c r="H1829" s="9">
        <v>142759</v>
      </c>
      <c r="I1829" s="69"/>
      <c r="J1829" s="70"/>
      <c r="K1829" s="71"/>
      <c r="L1829" s="77"/>
      <c r="M1829" s="78"/>
      <c r="N1829" t="str">
        <f t="shared" si="146"/>
        <v>05404</v>
      </c>
      <c r="O1829">
        <f t="shared" si="147"/>
        <v>5404</v>
      </c>
      <c r="P1829" s="29">
        <f t="shared" si="148"/>
        <v>1392768</v>
      </c>
      <c r="Q1829" t="e">
        <f>+VLOOKUP(O1829,'Bảng kê HĐ 2022'!N$1912:R$4434,4,0)</f>
        <v>#N/A</v>
      </c>
      <c r="R1829" t="e">
        <f>+VLOOKUP(O1829,'Hàng trả'!#REF!,2,0)</f>
        <v>#REF!</v>
      </c>
    </row>
    <row r="1830" spans="1:18" hidden="1" x14ac:dyDescent="0.3">
      <c r="A1830" s="10">
        <v>5</v>
      </c>
      <c r="B1830" s="64"/>
      <c r="C1830" s="6" t="s">
        <v>13255</v>
      </c>
      <c r="D1830" s="7">
        <v>44656</v>
      </c>
      <c r="E1830" s="8" t="s">
        <v>10193</v>
      </c>
      <c r="F1830" s="9">
        <v>1310972</v>
      </c>
      <c r="G1830" s="8" t="s">
        <v>11066</v>
      </c>
      <c r="H1830" s="9">
        <v>134375</v>
      </c>
      <c r="I1830" s="69"/>
      <c r="J1830" s="70"/>
      <c r="K1830" s="71"/>
      <c r="L1830" s="77"/>
      <c r="M1830" s="78"/>
      <c r="N1830" t="str">
        <f t="shared" ref="N1830:N1831" si="149">+RIGHT(C1830,4)</f>
        <v>5412</v>
      </c>
      <c r="O1830">
        <f t="shared" si="147"/>
        <v>5412</v>
      </c>
      <c r="P1830" s="29">
        <f t="shared" si="148"/>
        <v>1310972</v>
      </c>
      <c r="Q1830" t="e">
        <f>+VLOOKUP(O1830,'Bảng kê HĐ 2022'!N$1912:R$4434,4,0)</f>
        <v>#N/A</v>
      </c>
      <c r="R1830" t="e">
        <f>+VLOOKUP(O1830,'Hàng trả'!#REF!,2,0)</f>
        <v>#REF!</v>
      </c>
    </row>
    <row r="1831" spans="1:18" hidden="1" x14ac:dyDescent="0.3">
      <c r="A1831" s="10">
        <v>5</v>
      </c>
      <c r="B1831" s="64"/>
      <c r="C1831" s="6" t="s">
        <v>13256</v>
      </c>
      <c r="D1831" s="7">
        <v>44660</v>
      </c>
      <c r="E1831" s="8" t="s">
        <v>10193</v>
      </c>
      <c r="F1831" s="9">
        <v>793055</v>
      </c>
      <c r="G1831" s="8" t="s">
        <v>11066</v>
      </c>
      <c r="H1831" s="9">
        <v>81288</v>
      </c>
      <c r="I1831" s="69"/>
      <c r="J1831" s="70"/>
      <c r="K1831" s="71"/>
      <c r="L1831" s="77"/>
      <c r="M1831" s="78"/>
      <c r="N1831" t="str">
        <f t="shared" si="149"/>
        <v>6206</v>
      </c>
      <c r="O1831">
        <f t="shared" si="147"/>
        <v>6206</v>
      </c>
      <c r="P1831" s="29">
        <f t="shared" si="148"/>
        <v>793055</v>
      </c>
      <c r="Q1831" t="e">
        <f>+VLOOKUP(O1831,'Bảng kê HĐ 2022'!N$1912:R$4434,4,0)</f>
        <v>#N/A</v>
      </c>
      <c r="R1831" t="e">
        <f>+VLOOKUP(O1831,'Hàng trả'!#REF!,2,0)</f>
        <v>#REF!</v>
      </c>
    </row>
    <row r="1832" spans="1:18" hidden="1" x14ac:dyDescent="0.3">
      <c r="A1832" s="10">
        <v>5</v>
      </c>
      <c r="B1832" s="64"/>
      <c r="C1832" s="6" t="s">
        <v>13257</v>
      </c>
      <c r="D1832" s="7">
        <v>44657</v>
      </c>
      <c r="E1832" s="8" t="s">
        <v>12305</v>
      </c>
      <c r="F1832" s="9">
        <v>787453</v>
      </c>
      <c r="G1832" s="8" t="s">
        <v>11066</v>
      </c>
      <c r="H1832" s="9">
        <v>80714</v>
      </c>
      <c r="I1832" s="69"/>
      <c r="J1832" s="70"/>
      <c r="K1832" s="71"/>
      <c r="L1832" s="77"/>
      <c r="M1832" s="78"/>
      <c r="N1832" t="str">
        <f t="shared" si="146"/>
        <v>05596</v>
      </c>
      <c r="O1832">
        <f t="shared" si="147"/>
        <v>5596</v>
      </c>
      <c r="P1832" s="29">
        <f t="shared" si="148"/>
        <v>787453</v>
      </c>
      <c r="Q1832" t="e">
        <f>+VLOOKUP(O1832,'Bảng kê HĐ 2022'!N$1912:R$4434,4,0)</f>
        <v>#N/A</v>
      </c>
      <c r="R1832" t="e">
        <f>+VLOOKUP(O1832,'Hàng trả'!#REF!,2,0)</f>
        <v>#REF!</v>
      </c>
    </row>
    <row r="1833" spans="1:18" hidden="1" x14ac:dyDescent="0.3">
      <c r="A1833" s="10">
        <v>5</v>
      </c>
      <c r="B1833" s="64"/>
      <c r="C1833" s="6" t="s">
        <v>13258</v>
      </c>
      <c r="D1833" s="7">
        <v>44653</v>
      </c>
      <c r="E1833" s="8" t="s">
        <v>11078</v>
      </c>
      <c r="F1833" s="9">
        <v>1323936</v>
      </c>
      <c r="G1833" s="8" t="s">
        <v>11066</v>
      </c>
      <c r="H1833" s="9">
        <v>135703</v>
      </c>
      <c r="I1833" s="69"/>
      <c r="J1833" s="70"/>
      <c r="K1833" s="71"/>
      <c r="L1833" s="77"/>
      <c r="M1833" s="78"/>
      <c r="N1833" t="str">
        <f t="shared" si="146"/>
        <v>05091</v>
      </c>
      <c r="O1833">
        <f t="shared" si="147"/>
        <v>5091</v>
      </c>
      <c r="P1833" s="29">
        <f t="shared" si="148"/>
        <v>1323936</v>
      </c>
      <c r="Q1833" t="e">
        <f>+VLOOKUP(O1833,'Bảng kê HĐ 2022'!N$1912:R$4434,4,0)</f>
        <v>#N/A</v>
      </c>
      <c r="R1833" t="e">
        <f>+VLOOKUP(O1833,'Hàng trả'!#REF!,2,0)</f>
        <v>#REF!</v>
      </c>
    </row>
    <row r="1834" spans="1:18" hidden="1" x14ac:dyDescent="0.3">
      <c r="A1834" s="10">
        <v>5</v>
      </c>
      <c r="B1834" s="64"/>
      <c r="C1834" s="6" t="s">
        <v>13259</v>
      </c>
      <c r="D1834" s="7">
        <v>44653</v>
      </c>
      <c r="E1834" s="8" t="s">
        <v>11210</v>
      </c>
      <c r="F1834" s="9">
        <v>762303</v>
      </c>
      <c r="G1834" s="8" t="s">
        <v>11066</v>
      </c>
      <c r="H1834" s="9">
        <v>78136</v>
      </c>
      <c r="I1834" s="69"/>
      <c r="J1834" s="70"/>
      <c r="K1834" s="71"/>
      <c r="L1834" s="77"/>
      <c r="M1834" s="78"/>
      <c r="N1834" t="str">
        <f t="shared" si="146"/>
        <v>05088</v>
      </c>
      <c r="O1834">
        <f t="shared" si="147"/>
        <v>5088</v>
      </c>
      <c r="P1834" s="29">
        <f t="shared" si="148"/>
        <v>762303</v>
      </c>
      <c r="Q1834" t="e">
        <f>+VLOOKUP(O1834,'Bảng kê HĐ 2022'!N$1912:R$4434,4,0)</f>
        <v>#N/A</v>
      </c>
      <c r="R1834" t="e">
        <f>+VLOOKUP(O1834,'Hàng trả'!#REF!,2,0)</f>
        <v>#REF!</v>
      </c>
    </row>
    <row r="1835" spans="1:18" hidden="1" x14ac:dyDescent="0.3">
      <c r="A1835" s="10">
        <v>5</v>
      </c>
      <c r="B1835" s="64"/>
      <c r="C1835" s="6" t="s">
        <v>13260</v>
      </c>
      <c r="D1835" s="7">
        <v>44672</v>
      </c>
      <c r="E1835" s="8" t="s">
        <v>10220</v>
      </c>
      <c r="F1835" s="9">
        <v>377336</v>
      </c>
      <c r="G1835" s="8" t="s">
        <v>11066</v>
      </c>
      <c r="H1835" s="9">
        <v>38677</v>
      </c>
      <c r="I1835" s="69"/>
      <c r="J1835" s="70"/>
      <c r="K1835" s="71"/>
      <c r="L1835" s="77"/>
      <c r="M1835" s="78"/>
      <c r="N1835" t="str">
        <f t="shared" si="146"/>
        <v>09145</v>
      </c>
      <c r="O1835">
        <f t="shared" si="147"/>
        <v>9145</v>
      </c>
      <c r="P1835" s="29">
        <f t="shared" si="148"/>
        <v>377336</v>
      </c>
      <c r="Q1835">
        <f>+VLOOKUP(O1835,'Bảng kê HĐ 2022'!N$1912:R$4434,4,0)</f>
        <v>0</v>
      </c>
      <c r="R1835" t="e">
        <f>+VLOOKUP(O1835,'Hàng trả'!#REF!,2,0)</f>
        <v>#REF!</v>
      </c>
    </row>
    <row r="1836" spans="1:18" hidden="1" x14ac:dyDescent="0.3">
      <c r="A1836" s="10">
        <v>5</v>
      </c>
      <c r="B1836" s="64"/>
      <c r="C1836" s="6" t="s">
        <v>13261</v>
      </c>
      <c r="D1836" s="7">
        <v>44673</v>
      </c>
      <c r="E1836" s="8" t="s">
        <v>10220</v>
      </c>
      <c r="F1836" s="9">
        <v>449788</v>
      </c>
      <c r="G1836" s="8" t="s">
        <v>11066</v>
      </c>
      <c r="H1836" s="9">
        <v>46103</v>
      </c>
      <c r="I1836" s="69"/>
      <c r="J1836" s="70"/>
      <c r="K1836" s="71"/>
      <c r="L1836" s="77"/>
      <c r="M1836" s="78"/>
      <c r="N1836" t="str">
        <f t="shared" si="146"/>
        <v>09291</v>
      </c>
      <c r="O1836">
        <f t="shared" si="147"/>
        <v>9291</v>
      </c>
      <c r="P1836" s="29">
        <f t="shared" si="148"/>
        <v>449788</v>
      </c>
      <c r="Q1836">
        <f>+VLOOKUP(O1836,'Bảng kê HĐ 2022'!N$1912:R$4434,4,0)</f>
        <v>0</v>
      </c>
      <c r="R1836" t="e">
        <f>+VLOOKUP(O1836,'Hàng trả'!#REF!,2,0)</f>
        <v>#REF!</v>
      </c>
    </row>
    <row r="1837" spans="1:18" hidden="1" x14ac:dyDescent="0.3">
      <c r="A1837" s="10">
        <v>5</v>
      </c>
      <c r="B1837" s="64"/>
      <c r="C1837" s="6" t="s">
        <v>13262</v>
      </c>
      <c r="D1837" s="7">
        <v>44672</v>
      </c>
      <c r="E1837" s="8" t="s">
        <v>12305</v>
      </c>
      <c r="F1837" s="9">
        <v>377336</v>
      </c>
      <c r="G1837" s="8" t="s">
        <v>11066</v>
      </c>
      <c r="H1837" s="9">
        <v>38677</v>
      </c>
      <c r="I1837" s="69"/>
      <c r="J1837" s="70"/>
      <c r="K1837" s="71"/>
      <c r="L1837" s="77"/>
      <c r="M1837" s="78"/>
      <c r="N1837" t="str">
        <f t="shared" si="146"/>
        <v>09165</v>
      </c>
      <c r="O1837">
        <f t="shared" si="147"/>
        <v>9165</v>
      </c>
      <c r="P1837" s="29">
        <f t="shared" si="148"/>
        <v>377336</v>
      </c>
      <c r="Q1837">
        <f>+VLOOKUP(O1837,'Bảng kê HĐ 2022'!N$1912:R$4434,4,0)</f>
        <v>0</v>
      </c>
      <c r="R1837" t="e">
        <f>+VLOOKUP(O1837,'Hàng trả'!#REF!,2,0)</f>
        <v>#REF!</v>
      </c>
    </row>
    <row r="1838" spans="1:18" hidden="1" x14ac:dyDescent="0.3">
      <c r="A1838" s="10">
        <v>5</v>
      </c>
      <c r="B1838" s="64"/>
      <c r="C1838" s="6" t="s">
        <v>13263</v>
      </c>
      <c r="D1838" s="7">
        <v>44679</v>
      </c>
      <c r="E1838" s="8" t="s">
        <v>12043</v>
      </c>
      <c r="F1838" s="9">
        <v>1232089</v>
      </c>
      <c r="G1838" s="8" t="s">
        <v>11066</v>
      </c>
      <c r="H1838" s="9">
        <v>126289</v>
      </c>
      <c r="I1838" s="69"/>
      <c r="J1838" s="70"/>
      <c r="K1838" s="71"/>
      <c r="L1838" s="77"/>
      <c r="M1838" s="78"/>
      <c r="N1838" t="str">
        <f t="shared" si="146"/>
        <v>10449</v>
      </c>
      <c r="O1838">
        <f t="shared" si="147"/>
        <v>10449</v>
      </c>
      <c r="P1838" s="29">
        <f t="shared" si="148"/>
        <v>1232089</v>
      </c>
      <c r="Q1838">
        <f>+VLOOKUP(O1838,'Bảng kê HĐ 2022'!N$1912:R$4434,4,0)</f>
        <v>0</v>
      </c>
      <c r="R1838" t="e">
        <f>+VLOOKUP(O1838,'Hàng trả'!#REF!,2,0)</f>
        <v>#REF!</v>
      </c>
    </row>
    <row r="1839" spans="1:18" hidden="1" x14ac:dyDescent="0.3">
      <c r="A1839" s="10">
        <v>5</v>
      </c>
      <c r="B1839" s="64"/>
      <c r="C1839" s="6" t="s">
        <v>13264</v>
      </c>
      <c r="D1839" s="7">
        <v>44679</v>
      </c>
      <c r="E1839" s="8" t="s">
        <v>13155</v>
      </c>
      <c r="F1839" s="9">
        <v>1171054</v>
      </c>
      <c r="G1839" s="8" t="s">
        <v>11066</v>
      </c>
      <c r="H1839" s="9">
        <v>120033</v>
      </c>
      <c r="I1839" s="69"/>
      <c r="J1839" s="70"/>
      <c r="K1839" s="71"/>
      <c r="L1839" s="77"/>
      <c r="M1839" s="78"/>
      <c r="N1839" t="str">
        <f t="shared" si="146"/>
        <v>10424</v>
      </c>
      <c r="O1839">
        <f t="shared" si="147"/>
        <v>10424</v>
      </c>
      <c r="P1839" s="29">
        <f t="shared" si="148"/>
        <v>1171054</v>
      </c>
      <c r="Q1839">
        <f>+VLOOKUP(O1839,'Bảng kê HĐ 2022'!N$1912:R$4434,4,0)</f>
        <v>0</v>
      </c>
      <c r="R1839" t="e">
        <f>+VLOOKUP(O1839,'Hàng trả'!#REF!,2,0)</f>
        <v>#REF!</v>
      </c>
    </row>
    <row r="1840" spans="1:18" hidden="1" x14ac:dyDescent="0.3">
      <c r="A1840" s="10">
        <v>5</v>
      </c>
      <c r="B1840" s="64"/>
      <c r="C1840" s="6" t="s">
        <v>13265</v>
      </c>
      <c r="D1840" s="7">
        <v>44680</v>
      </c>
      <c r="E1840" s="8" t="s">
        <v>11120</v>
      </c>
      <c r="F1840" s="9">
        <v>899575</v>
      </c>
      <c r="G1840" s="8" t="s">
        <v>11066</v>
      </c>
      <c r="H1840" s="9">
        <v>92206</v>
      </c>
      <c r="I1840" s="69"/>
      <c r="J1840" s="70"/>
      <c r="K1840" s="71"/>
      <c r="L1840" s="77"/>
      <c r="M1840" s="78"/>
      <c r="N1840" t="str">
        <f t="shared" si="146"/>
        <v>10488</v>
      </c>
      <c r="O1840">
        <f t="shared" si="147"/>
        <v>10488</v>
      </c>
      <c r="P1840" s="29">
        <f t="shared" si="148"/>
        <v>899575</v>
      </c>
      <c r="Q1840">
        <f>+VLOOKUP(O1840,'Bảng kê HĐ 2022'!N$1912:R$4434,4,0)</f>
        <v>0</v>
      </c>
      <c r="R1840" t="e">
        <f>+VLOOKUP(O1840,'Hàng trả'!#REF!,2,0)</f>
        <v>#REF!</v>
      </c>
    </row>
    <row r="1841" spans="1:18" hidden="1" x14ac:dyDescent="0.3">
      <c r="A1841" s="10">
        <v>5</v>
      </c>
      <c r="B1841" s="64"/>
      <c r="C1841" s="6" t="s">
        <v>13266</v>
      </c>
      <c r="D1841" s="7">
        <v>44665</v>
      </c>
      <c r="E1841" s="8" t="s">
        <v>13155</v>
      </c>
      <c r="F1841" s="9">
        <v>996241</v>
      </c>
      <c r="G1841" s="8" t="s">
        <v>11066</v>
      </c>
      <c r="H1841" s="9">
        <v>102115</v>
      </c>
      <c r="I1841" s="69"/>
      <c r="J1841" s="70"/>
      <c r="K1841" s="71"/>
      <c r="L1841" s="77"/>
      <c r="M1841" s="78"/>
      <c r="N1841" t="str">
        <f t="shared" si="146"/>
        <v>07323</v>
      </c>
      <c r="O1841">
        <f t="shared" si="147"/>
        <v>7323</v>
      </c>
      <c r="P1841" s="29">
        <f t="shared" si="148"/>
        <v>996241</v>
      </c>
      <c r="Q1841">
        <f>+VLOOKUP(O1841,'Bảng kê HĐ 2022'!N$1912:R$4434,4,0)</f>
        <v>0</v>
      </c>
      <c r="R1841" t="e">
        <f>+VLOOKUP(O1841,'Hàng trả'!#REF!,2,0)</f>
        <v>#REF!</v>
      </c>
    </row>
    <row r="1842" spans="1:18" hidden="1" x14ac:dyDescent="0.3">
      <c r="A1842" s="10">
        <v>5</v>
      </c>
      <c r="B1842" s="64"/>
      <c r="C1842" s="6" t="s">
        <v>13267</v>
      </c>
      <c r="D1842" s="7">
        <v>44670</v>
      </c>
      <c r="E1842" s="8" t="s">
        <v>12130</v>
      </c>
      <c r="F1842" s="9">
        <v>377336</v>
      </c>
      <c r="G1842" s="8" t="s">
        <v>11066</v>
      </c>
      <c r="H1842" s="9">
        <v>38677</v>
      </c>
      <c r="I1842" s="69"/>
      <c r="J1842" s="70"/>
      <c r="K1842" s="71"/>
      <c r="L1842" s="77"/>
      <c r="M1842" s="78"/>
      <c r="N1842" t="str">
        <f t="shared" si="146"/>
        <v>08442</v>
      </c>
      <c r="O1842">
        <f t="shared" si="147"/>
        <v>8442</v>
      </c>
      <c r="P1842" s="29">
        <f t="shared" si="148"/>
        <v>377336</v>
      </c>
      <c r="Q1842">
        <f>+VLOOKUP(O1842,'Bảng kê HĐ 2022'!N$1912:R$4434,4,0)</f>
        <v>0</v>
      </c>
      <c r="R1842" t="e">
        <f>+VLOOKUP(O1842,'Hàng trả'!#REF!,2,0)</f>
        <v>#REF!</v>
      </c>
    </row>
    <row r="1843" spans="1:18" hidden="1" x14ac:dyDescent="0.3">
      <c r="A1843" s="10">
        <v>5</v>
      </c>
      <c r="B1843" s="64"/>
      <c r="C1843" s="6" t="s">
        <v>13268</v>
      </c>
      <c r="D1843" s="7">
        <v>44667</v>
      </c>
      <c r="E1843" s="8" t="s">
        <v>13155</v>
      </c>
      <c r="F1843" s="9">
        <v>667510</v>
      </c>
      <c r="G1843" s="8" t="s">
        <v>11066</v>
      </c>
      <c r="H1843" s="9">
        <v>68420</v>
      </c>
      <c r="I1843" s="69"/>
      <c r="J1843" s="70"/>
      <c r="K1843" s="71"/>
      <c r="L1843" s="77"/>
      <c r="M1843" s="78"/>
      <c r="N1843" t="str">
        <f t="shared" si="146"/>
        <v>07803</v>
      </c>
      <c r="O1843">
        <f t="shared" si="147"/>
        <v>7803</v>
      </c>
      <c r="P1843" s="29">
        <f t="shared" si="148"/>
        <v>667510</v>
      </c>
      <c r="Q1843">
        <f>+VLOOKUP(O1843,'Bảng kê HĐ 2022'!N$1912:R$4434,4,0)</f>
        <v>0</v>
      </c>
      <c r="R1843" t="e">
        <f>+VLOOKUP(O1843,'Hàng trả'!#REF!,2,0)</f>
        <v>#REF!</v>
      </c>
    </row>
    <row r="1844" spans="1:18" hidden="1" x14ac:dyDescent="0.3">
      <c r="A1844" s="10">
        <v>5</v>
      </c>
      <c r="B1844" s="64"/>
      <c r="C1844" s="6" t="s">
        <v>13269</v>
      </c>
      <c r="D1844" s="7">
        <v>44670</v>
      </c>
      <c r="E1844" s="8" t="s">
        <v>12292</v>
      </c>
      <c r="F1844" s="9">
        <v>377336</v>
      </c>
      <c r="G1844" s="8" t="s">
        <v>11066</v>
      </c>
      <c r="H1844" s="9">
        <v>38677</v>
      </c>
      <c r="I1844" s="69"/>
      <c r="J1844" s="70"/>
      <c r="K1844" s="71"/>
      <c r="L1844" s="77"/>
      <c r="M1844" s="78"/>
      <c r="N1844" t="str">
        <f t="shared" si="146"/>
        <v>08457</v>
      </c>
      <c r="O1844">
        <f t="shared" si="147"/>
        <v>8457</v>
      </c>
      <c r="P1844" s="29">
        <f t="shared" si="148"/>
        <v>377336</v>
      </c>
      <c r="Q1844">
        <f>+VLOOKUP(O1844,'Bảng kê HĐ 2022'!N$1912:R$4434,4,0)</f>
        <v>0</v>
      </c>
      <c r="R1844" t="e">
        <f>+VLOOKUP(O1844,'Hàng trả'!#REF!,2,0)</f>
        <v>#REF!</v>
      </c>
    </row>
    <row r="1845" spans="1:18" hidden="1" x14ac:dyDescent="0.3">
      <c r="A1845" s="10">
        <v>5</v>
      </c>
      <c r="B1845" s="64"/>
      <c r="C1845" s="6" t="s">
        <v>13270</v>
      </c>
      <c r="D1845" s="7">
        <v>44659</v>
      </c>
      <c r="E1845" s="8" t="s">
        <v>12298</v>
      </c>
      <c r="F1845" s="9">
        <v>756355</v>
      </c>
      <c r="G1845" s="8" t="s">
        <v>11066</v>
      </c>
      <c r="H1845" s="9">
        <v>77526</v>
      </c>
      <c r="I1845" s="69"/>
      <c r="J1845" s="70"/>
      <c r="K1845" s="71"/>
      <c r="L1845" s="77"/>
      <c r="M1845" s="78"/>
      <c r="N1845" t="str">
        <f t="shared" si="146"/>
        <v>06022</v>
      </c>
      <c r="O1845">
        <f t="shared" si="147"/>
        <v>6022</v>
      </c>
      <c r="P1845" s="29">
        <f t="shared" si="148"/>
        <v>756355</v>
      </c>
      <c r="Q1845" t="e">
        <f>+VLOOKUP(O1845,'Bảng kê HĐ 2022'!N$1912:R$4434,4,0)</f>
        <v>#N/A</v>
      </c>
      <c r="R1845" t="e">
        <f>+VLOOKUP(O1845,'Hàng trả'!#REF!,2,0)</f>
        <v>#REF!</v>
      </c>
    </row>
    <row r="1846" spans="1:18" hidden="1" x14ac:dyDescent="0.3">
      <c r="A1846" s="10">
        <v>5</v>
      </c>
      <c r="B1846" s="64"/>
      <c r="C1846" s="6" t="s">
        <v>13271</v>
      </c>
      <c r="D1846" s="7">
        <v>44672</v>
      </c>
      <c r="E1846" s="8" t="s">
        <v>12043</v>
      </c>
      <c r="F1846" s="9">
        <v>377336</v>
      </c>
      <c r="G1846" s="8" t="s">
        <v>11066</v>
      </c>
      <c r="H1846" s="9">
        <v>38677</v>
      </c>
      <c r="I1846" s="69"/>
      <c r="J1846" s="70"/>
      <c r="K1846" s="71"/>
      <c r="L1846" s="77"/>
      <c r="M1846" s="78"/>
      <c r="N1846" t="str">
        <f>+RIGHT(C1846,4)</f>
        <v>9047</v>
      </c>
      <c r="O1846">
        <f t="shared" si="147"/>
        <v>9047</v>
      </c>
      <c r="P1846" s="29">
        <f t="shared" si="148"/>
        <v>377336</v>
      </c>
      <c r="Q1846">
        <f>+VLOOKUP(O1846,'Bảng kê HĐ 2022'!N$1912:R$4434,4,0)</f>
        <v>0</v>
      </c>
      <c r="R1846" t="e">
        <f>+VLOOKUP(O1846,'Hàng trả'!#REF!,2,0)</f>
        <v>#REF!</v>
      </c>
    </row>
    <row r="1847" spans="1:18" hidden="1" x14ac:dyDescent="0.3">
      <c r="A1847" s="10">
        <v>5</v>
      </c>
      <c r="B1847" s="64"/>
      <c r="C1847" s="6" t="s">
        <v>13272</v>
      </c>
      <c r="D1847" s="7">
        <v>44671</v>
      </c>
      <c r="E1847" s="8" t="s">
        <v>12305</v>
      </c>
      <c r="F1847" s="9">
        <v>377336</v>
      </c>
      <c r="G1847" s="8" t="s">
        <v>11066</v>
      </c>
      <c r="H1847" s="9">
        <v>38677</v>
      </c>
      <c r="I1847" s="69"/>
      <c r="J1847" s="70"/>
      <c r="K1847" s="71"/>
      <c r="L1847" s="77"/>
      <c r="M1847" s="78"/>
      <c r="N1847" t="str">
        <f t="shared" si="146"/>
        <v>08819</v>
      </c>
      <c r="O1847">
        <f t="shared" si="147"/>
        <v>8819</v>
      </c>
      <c r="P1847" s="29">
        <f t="shared" si="148"/>
        <v>377336</v>
      </c>
      <c r="Q1847">
        <f>+VLOOKUP(O1847,'Bảng kê HĐ 2022'!N$1912:R$4434,4,0)</f>
        <v>0</v>
      </c>
      <c r="R1847" t="e">
        <f>+VLOOKUP(O1847,'Hàng trả'!#REF!,2,0)</f>
        <v>#REF!</v>
      </c>
    </row>
    <row r="1848" spans="1:18" hidden="1" x14ac:dyDescent="0.3">
      <c r="A1848" s="10">
        <v>5</v>
      </c>
      <c r="B1848" s="64"/>
      <c r="C1848" s="6" t="s">
        <v>13273</v>
      </c>
      <c r="D1848" s="7">
        <v>44673</v>
      </c>
      <c r="E1848" s="8" t="s">
        <v>12081</v>
      </c>
      <c r="F1848" s="9">
        <v>377336</v>
      </c>
      <c r="G1848" s="8" t="s">
        <v>11066</v>
      </c>
      <c r="H1848" s="9">
        <v>38677</v>
      </c>
      <c r="I1848" s="69"/>
      <c r="J1848" s="70"/>
      <c r="K1848" s="71"/>
      <c r="L1848" s="77"/>
      <c r="M1848" s="78"/>
      <c r="N1848" t="str">
        <f t="shared" si="146"/>
        <v>09252</v>
      </c>
      <c r="O1848">
        <f t="shared" si="147"/>
        <v>9252</v>
      </c>
      <c r="P1848" s="29">
        <f t="shared" si="148"/>
        <v>377336</v>
      </c>
      <c r="Q1848">
        <f>+VLOOKUP(O1848,'Bảng kê HĐ 2022'!N$1912:R$4434,4,0)</f>
        <v>0</v>
      </c>
      <c r="R1848" t="e">
        <f>+VLOOKUP(O1848,'Hàng trả'!#REF!,2,0)</f>
        <v>#REF!</v>
      </c>
    </row>
    <row r="1849" spans="1:18" hidden="1" x14ac:dyDescent="0.3">
      <c r="A1849" s="10">
        <v>5</v>
      </c>
      <c r="B1849" s="64"/>
      <c r="C1849" s="6" t="s">
        <v>13274</v>
      </c>
      <c r="D1849" s="7">
        <v>44671</v>
      </c>
      <c r="E1849" s="8" t="s">
        <v>11120</v>
      </c>
      <c r="F1849" s="9">
        <v>377336</v>
      </c>
      <c r="G1849" s="8" t="s">
        <v>11066</v>
      </c>
      <c r="H1849" s="9">
        <v>38677</v>
      </c>
      <c r="I1849" s="69"/>
      <c r="J1849" s="70"/>
      <c r="K1849" s="71"/>
      <c r="L1849" s="77"/>
      <c r="M1849" s="78"/>
      <c r="N1849" t="str">
        <f t="shared" si="146"/>
        <v>08744</v>
      </c>
      <c r="O1849">
        <f t="shared" si="147"/>
        <v>8744</v>
      </c>
      <c r="P1849" s="29">
        <f t="shared" si="148"/>
        <v>377336</v>
      </c>
      <c r="Q1849">
        <f>+VLOOKUP(O1849,'Bảng kê HĐ 2022'!N$1912:R$4434,4,0)</f>
        <v>0</v>
      </c>
      <c r="R1849" t="e">
        <f>+VLOOKUP(O1849,'Hàng trả'!#REF!,2,0)</f>
        <v>#REF!</v>
      </c>
    </row>
    <row r="1850" spans="1:18" hidden="1" x14ac:dyDescent="0.3">
      <c r="A1850" s="10">
        <v>5</v>
      </c>
      <c r="B1850" s="64"/>
      <c r="C1850" s="6" t="s">
        <v>13275</v>
      </c>
      <c r="D1850" s="7">
        <v>44670</v>
      </c>
      <c r="E1850" s="8" t="s">
        <v>12305</v>
      </c>
      <c r="F1850" s="9">
        <v>377336</v>
      </c>
      <c r="G1850" s="8" t="s">
        <v>11066</v>
      </c>
      <c r="H1850" s="9">
        <v>38677</v>
      </c>
      <c r="I1850" s="69"/>
      <c r="J1850" s="70"/>
      <c r="K1850" s="71"/>
      <c r="L1850" s="77"/>
      <c r="M1850" s="78"/>
      <c r="N1850" t="str">
        <f t="shared" si="146"/>
        <v>08456</v>
      </c>
      <c r="O1850">
        <f t="shared" si="147"/>
        <v>8456</v>
      </c>
      <c r="P1850" s="29">
        <f t="shared" si="148"/>
        <v>377336</v>
      </c>
      <c r="Q1850">
        <f>+VLOOKUP(O1850,'Bảng kê HĐ 2022'!N$1912:R$4434,4,0)</f>
        <v>0</v>
      </c>
      <c r="R1850" t="e">
        <f>+VLOOKUP(O1850,'Hàng trả'!#REF!,2,0)</f>
        <v>#REF!</v>
      </c>
    </row>
    <row r="1851" spans="1:18" hidden="1" x14ac:dyDescent="0.3">
      <c r="A1851" s="10">
        <v>5</v>
      </c>
      <c r="B1851" s="64"/>
      <c r="C1851" s="6" t="s">
        <v>13276</v>
      </c>
      <c r="D1851" s="7">
        <v>44665</v>
      </c>
      <c r="E1851" s="8" t="s">
        <v>12081</v>
      </c>
      <c r="F1851" s="9">
        <v>640391</v>
      </c>
      <c r="G1851" s="8" t="s">
        <v>11066</v>
      </c>
      <c r="H1851" s="9">
        <v>65640</v>
      </c>
      <c r="I1851" s="69"/>
      <c r="J1851" s="70"/>
      <c r="K1851" s="71"/>
      <c r="L1851" s="77"/>
      <c r="M1851" s="78"/>
      <c r="N1851" t="str">
        <f t="shared" si="146"/>
        <v>07309</v>
      </c>
      <c r="O1851">
        <f t="shared" si="147"/>
        <v>7309</v>
      </c>
      <c r="P1851" s="29">
        <f t="shared" si="148"/>
        <v>640391</v>
      </c>
      <c r="Q1851">
        <f>+VLOOKUP(O1851,'Bảng kê HĐ 2022'!N$1912:R$4434,4,0)</f>
        <v>0</v>
      </c>
      <c r="R1851" t="e">
        <f>+VLOOKUP(O1851,'Hàng trả'!#REF!,2,0)</f>
        <v>#REF!</v>
      </c>
    </row>
    <row r="1852" spans="1:18" hidden="1" x14ac:dyDescent="0.3">
      <c r="A1852" s="10">
        <v>5</v>
      </c>
      <c r="B1852" s="64"/>
      <c r="C1852" s="6" t="s">
        <v>13277</v>
      </c>
      <c r="D1852" s="7">
        <v>44672</v>
      </c>
      <c r="E1852" s="8" t="s">
        <v>12081</v>
      </c>
      <c r="F1852" s="9">
        <v>377336</v>
      </c>
      <c r="G1852" s="8" t="s">
        <v>11066</v>
      </c>
      <c r="H1852" s="9">
        <v>38677</v>
      </c>
      <c r="I1852" s="69"/>
      <c r="J1852" s="70"/>
      <c r="K1852" s="71"/>
      <c r="L1852" s="77"/>
      <c r="M1852" s="78"/>
      <c r="N1852" t="str">
        <f t="shared" si="146"/>
        <v>09056</v>
      </c>
      <c r="O1852">
        <f t="shared" si="147"/>
        <v>9056</v>
      </c>
      <c r="P1852" s="29">
        <f t="shared" si="148"/>
        <v>377336</v>
      </c>
      <c r="Q1852">
        <f>+VLOOKUP(O1852,'Bảng kê HĐ 2022'!N$1912:R$4434,4,0)</f>
        <v>0</v>
      </c>
      <c r="R1852" t="e">
        <f>+VLOOKUP(O1852,'Hàng trả'!#REF!,2,0)</f>
        <v>#REF!</v>
      </c>
    </row>
    <row r="1853" spans="1:18" hidden="1" x14ac:dyDescent="0.3">
      <c r="A1853" s="10">
        <v>5</v>
      </c>
      <c r="B1853" s="64"/>
      <c r="C1853" s="6" t="s">
        <v>13278</v>
      </c>
      <c r="D1853" s="7">
        <v>44672</v>
      </c>
      <c r="E1853" s="8" t="s">
        <v>12081</v>
      </c>
      <c r="F1853" s="9">
        <v>418913</v>
      </c>
      <c r="G1853" s="8" t="s">
        <v>11066</v>
      </c>
      <c r="H1853" s="9">
        <v>42939</v>
      </c>
      <c r="I1853" s="69"/>
      <c r="J1853" s="70"/>
      <c r="K1853" s="71"/>
      <c r="L1853" s="77"/>
      <c r="M1853" s="78"/>
      <c r="N1853" t="str">
        <f t="shared" si="146"/>
        <v>09040</v>
      </c>
      <c r="O1853">
        <f t="shared" si="147"/>
        <v>9040</v>
      </c>
      <c r="P1853" s="29">
        <f t="shared" si="148"/>
        <v>418913</v>
      </c>
      <c r="Q1853">
        <f>+VLOOKUP(O1853,'Bảng kê HĐ 2022'!N$1912:R$4434,4,0)</f>
        <v>0</v>
      </c>
      <c r="R1853" t="e">
        <f>+VLOOKUP(O1853,'Hàng trả'!#REF!,2,0)</f>
        <v>#REF!</v>
      </c>
    </row>
    <row r="1854" spans="1:18" hidden="1" x14ac:dyDescent="0.3">
      <c r="A1854" s="10">
        <v>5</v>
      </c>
      <c r="B1854" s="64"/>
      <c r="C1854" s="6" t="s">
        <v>13279</v>
      </c>
      <c r="D1854" s="7">
        <v>44671</v>
      </c>
      <c r="E1854" s="8" t="s">
        <v>12081</v>
      </c>
      <c r="F1854" s="9">
        <v>377336</v>
      </c>
      <c r="G1854" s="8" t="s">
        <v>11066</v>
      </c>
      <c r="H1854" s="9">
        <v>38677</v>
      </c>
      <c r="I1854" s="69"/>
      <c r="J1854" s="70"/>
      <c r="K1854" s="71"/>
      <c r="L1854" s="77"/>
      <c r="M1854" s="78"/>
      <c r="N1854" t="str">
        <f t="shared" si="146"/>
        <v>08797</v>
      </c>
      <c r="O1854">
        <f t="shared" si="147"/>
        <v>8797</v>
      </c>
      <c r="P1854" s="29">
        <f t="shared" si="148"/>
        <v>377336</v>
      </c>
      <c r="Q1854">
        <f>+VLOOKUP(O1854,'Bảng kê HĐ 2022'!N$1912:R$4434,4,0)</f>
        <v>0</v>
      </c>
      <c r="R1854" t="e">
        <f>+VLOOKUP(O1854,'Hàng trả'!#REF!,2,0)</f>
        <v>#REF!</v>
      </c>
    </row>
    <row r="1855" spans="1:18" hidden="1" x14ac:dyDescent="0.3">
      <c r="A1855" s="10">
        <v>5</v>
      </c>
      <c r="B1855" s="64"/>
      <c r="C1855" s="6" t="s">
        <v>13280</v>
      </c>
      <c r="D1855" s="7">
        <v>44671</v>
      </c>
      <c r="E1855" s="8" t="s">
        <v>10220</v>
      </c>
      <c r="F1855" s="9">
        <v>377336</v>
      </c>
      <c r="G1855" s="8" t="s">
        <v>11066</v>
      </c>
      <c r="H1855" s="9">
        <v>38677</v>
      </c>
      <c r="I1855" s="69"/>
      <c r="J1855" s="70"/>
      <c r="K1855" s="71"/>
      <c r="L1855" s="77"/>
      <c r="M1855" s="78"/>
      <c r="N1855" t="str">
        <f t="shared" si="146"/>
        <v>08757</v>
      </c>
      <c r="O1855">
        <f t="shared" si="147"/>
        <v>8757</v>
      </c>
      <c r="P1855" s="29">
        <f t="shared" si="148"/>
        <v>377336</v>
      </c>
      <c r="Q1855">
        <f>+VLOOKUP(O1855,'Bảng kê HĐ 2022'!N$1912:R$4434,4,0)</f>
        <v>0</v>
      </c>
      <c r="R1855" t="e">
        <f>+VLOOKUP(O1855,'Hàng trả'!#REF!,2,0)</f>
        <v>#REF!</v>
      </c>
    </row>
    <row r="1856" spans="1:18" hidden="1" x14ac:dyDescent="0.3">
      <c r="A1856" s="10">
        <v>5</v>
      </c>
      <c r="B1856" s="64"/>
      <c r="C1856" s="6" t="s">
        <v>13281</v>
      </c>
      <c r="D1856" s="7">
        <v>44656</v>
      </c>
      <c r="E1856" s="8" t="s">
        <v>10205</v>
      </c>
      <c r="F1856" s="9">
        <v>599713</v>
      </c>
      <c r="G1856" s="8" t="s">
        <v>11066</v>
      </c>
      <c r="H1856" s="9">
        <v>61471</v>
      </c>
      <c r="I1856" s="69"/>
      <c r="J1856" s="70"/>
      <c r="K1856" s="71"/>
      <c r="L1856" s="77"/>
      <c r="M1856" s="78"/>
      <c r="N1856" t="str">
        <f t="shared" si="146"/>
        <v>05422</v>
      </c>
      <c r="O1856">
        <f t="shared" si="147"/>
        <v>5422</v>
      </c>
      <c r="P1856" s="29">
        <f t="shared" si="148"/>
        <v>599713</v>
      </c>
      <c r="Q1856" t="e">
        <f>+VLOOKUP(O1856,'Bảng kê HĐ 2022'!N$1912:R$4434,4,0)</f>
        <v>#N/A</v>
      </c>
      <c r="R1856" t="e">
        <f>+VLOOKUP(O1856,'Hàng trả'!#REF!,2,0)</f>
        <v>#REF!</v>
      </c>
    </row>
    <row r="1857" spans="1:18" hidden="1" x14ac:dyDescent="0.3">
      <c r="A1857" s="10">
        <v>5</v>
      </c>
      <c r="B1857" s="64"/>
      <c r="C1857" s="6" t="s">
        <v>13282</v>
      </c>
      <c r="D1857" s="7">
        <v>44660</v>
      </c>
      <c r="E1857" s="8" t="s">
        <v>12130</v>
      </c>
      <c r="F1857" s="9">
        <v>890192</v>
      </c>
      <c r="G1857" s="8" t="s">
        <v>11066</v>
      </c>
      <c r="H1857" s="9">
        <v>91245</v>
      </c>
      <c r="I1857" s="69"/>
      <c r="J1857" s="70"/>
      <c r="K1857" s="71"/>
      <c r="L1857" s="77"/>
      <c r="M1857" s="78"/>
      <c r="N1857" t="str">
        <f t="shared" si="146"/>
        <v>06214</v>
      </c>
      <c r="O1857">
        <f t="shared" si="147"/>
        <v>6214</v>
      </c>
      <c r="P1857" s="29">
        <f t="shared" si="148"/>
        <v>890192</v>
      </c>
      <c r="Q1857" t="e">
        <f>+VLOOKUP(O1857,'Bảng kê HĐ 2022'!N$1912:R$4434,4,0)</f>
        <v>#N/A</v>
      </c>
      <c r="R1857" t="e">
        <f>+VLOOKUP(O1857,'Hàng trả'!#REF!,2,0)</f>
        <v>#REF!</v>
      </c>
    </row>
    <row r="1858" spans="1:18" hidden="1" x14ac:dyDescent="0.3">
      <c r="A1858" s="10">
        <v>5</v>
      </c>
      <c r="B1858" s="64"/>
      <c r="C1858" s="6" t="s">
        <v>13283</v>
      </c>
      <c r="D1858" s="7">
        <v>44672</v>
      </c>
      <c r="E1858" s="8" t="s">
        <v>12305</v>
      </c>
      <c r="F1858" s="9">
        <v>527055</v>
      </c>
      <c r="G1858" s="8" t="s">
        <v>11066</v>
      </c>
      <c r="H1858" s="9">
        <v>54023</v>
      </c>
      <c r="I1858" s="69"/>
      <c r="J1858" s="70"/>
      <c r="K1858" s="71"/>
      <c r="L1858" s="77"/>
      <c r="M1858" s="78"/>
      <c r="N1858" t="str">
        <f t="shared" si="146"/>
        <v>09172</v>
      </c>
      <c r="O1858">
        <f t="shared" si="147"/>
        <v>9172</v>
      </c>
      <c r="P1858" s="29">
        <f t="shared" si="148"/>
        <v>527055</v>
      </c>
      <c r="Q1858">
        <f>+VLOOKUP(O1858,'Bảng kê HĐ 2022'!N$1912:R$4434,4,0)</f>
        <v>0</v>
      </c>
      <c r="R1858" t="e">
        <f>+VLOOKUP(O1858,'Hàng trả'!#REF!,2,0)</f>
        <v>#REF!</v>
      </c>
    </row>
    <row r="1859" spans="1:18" hidden="1" x14ac:dyDescent="0.3">
      <c r="A1859" s="10">
        <v>5</v>
      </c>
      <c r="B1859" s="64"/>
      <c r="C1859" s="6" t="s">
        <v>13284</v>
      </c>
      <c r="D1859" s="7">
        <v>44672</v>
      </c>
      <c r="E1859" s="8" t="s">
        <v>10205</v>
      </c>
      <c r="F1859" s="9">
        <v>377336</v>
      </c>
      <c r="G1859" s="8" t="s">
        <v>11066</v>
      </c>
      <c r="H1859" s="9">
        <v>38677</v>
      </c>
      <c r="I1859" s="69"/>
      <c r="J1859" s="70"/>
      <c r="K1859" s="71"/>
      <c r="L1859" s="77"/>
      <c r="M1859" s="78"/>
      <c r="N1859" t="str">
        <f t="shared" si="146"/>
        <v>09141</v>
      </c>
      <c r="O1859">
        <f t="shared" si="147"/>
        <v>9141</v>
      </c>
      <c r="P1859" s="29">
        <f t="shared" si="148"/>
        <v>377336</v>
      </c>
      <c r="Q1859">
        <f>+VLOOKUP(O1859,'Bảng kê HĐ 2022'!N$1912:R$4434,4,0)</f>
        <v>0</v>
      </c>
      <c r="R1859" t="e">
        <f>+VLOOKUP(O1859,'Hàng trả'!#REF!,2,0)</f>
        <v>#REF!</v>
      </c>
    </row>
    <row r="1860" spans="1:18" hidden="1" x14ac:dyDescent="0.3">
      <c r="A1860" s="10">
        <v>5</v>
      </c>
      <c r="B1860" s="64"/>
      <c r="C1860" s="6" t="s">
        <v>13285</v>
      </c>
      <c r="D1860" s="7">
        <v>44673</v>
      </c>
      <c r="E1860" s="8" t="s">
        <v>11120</v>
      </c>
      <c r="F1860" s="9">
        <v>377336</v>
      </c>
      <c r="G1860" s="8" t="s">
        <v>11066</v>
      </c>
      <c r="H1860" s="9">
        <v>38677</v>
      </c>
      <c r="I1860" s="69"/>
      <c r="J1860" s="70"/>
      <c r="K1860" s="71"/>
      <c r="L1860" s="77"/>
      <c r="M1860" s="78"/>
      <c r="N1860" t="str">
        <f t="shared" si="146"/>
        <v>09254</v>
      </c>
      <c r="O1860">
        <f t="shared" si="147"/>
        <v>9254</v>
      </c>
      <c r="P1860" s="29">
        <f t="shared" si="148"/>
        <v>377336</v>
      </c>
      <c r="Q1860">
        <f>+VLOOKUP(O1860,'Bảng kê HĐ 2022'!N$1912:R$4434,4,0)</f>
        <v>0</v>
      </c>
      <c r="R1860" t="e">
        <f>+VLOOKUP(O1860,'Hàng trả'!#REF!,2,0)</f>
        <v>#REF!</v>
      </c>
    </row>
    <row r="1861" spans="1:18" hidden="1" x14ac:dyDescent="0.3">
      <c r="A1861" s="10">
        <v>5</v>
      </c>
      <c r="B1861" s="64"/>
      <c r="C1861" s="6" t="s">
        <v>13286</v>
      </c>
      <c r="D1861" s="7">
        <v>44672</v>
      </c>
      <c r="E1861" s="8" t="s">
        <v>10205</v>
      </c>
      <c r="F1861" s="9">
        <v>377336</v>
      </c>
      <c r="G1861" s="8" t="s">
        <v>11066</v>
      </c>
      <c r="H1861" s="9">
        <v>38677</v>
      </c>
      <c r="I1861" s="69"/>
      <c r="J1861" s="70"/>
      <c r="K1861" s="71"/>
      <c r="L1861" s="77"/>
      <c r="M1861" s="78"/>
      <c r="N1861" t="str">
        <f t="shared" si="146"/>
        <v>09157</v>
      </c>
      <c r="O1861">
        <f t="shared" si="147"/>
        <v>9157</v>
      </c>
      <c r="P1861" s="29">
        <f t="shared" si="148"/>
        <v>377336</v>
      </c>
      <c r="Q1861">
        <f>+VLOOKUP(O1861,'Bảng kê HĐ 2022'!N$1912:R$4434,4,0)</f>
        <v>0</v>
      </c>
      <c r="R1861" t="e">
        <f>+VLOOKUP(O1861,'Hàng trả'!#REF!,2,0)</f>
        <v>#REF!</v>
      </c>
    </row>
    <row r="1862" spans="1:18" hidden="1" x14ac:dyDescent="0.3">
      <c r="A1862" s="10">
        <v>5</v>
      </c>
      <c r="B1862" s="64"/>
      <c r="C1862" s="6" t="s">
        <v>13287</v>
      </c>
      <c r="D1862" s="7">
        <v>44673</v>
      </c>
      <c r="E1862" s="8" t="s">
        <v>12043</v>
      </c>
      <c r="F1862" s="9">
        <v>377336</v>
      </c>
      <c r="G1862" s="8" t="s">
        <v>11066</v>
      </c>
      <c r="H1862" s="9">
        <v>38677</v>
      </c>
      <c r="I1862" s="69"/>
      <c r="J1862" s="70"/>
      <c r="K1862" s="71"/>
      <c r="L1862" s="77"/>
      <c r="M1862" s="78"/>
      <c r="N1862" t="str">
        <f>+RIGHT(C1862,4)</f>
        <v>9267</v>
      </c>
      <c r="O1862">
        <f t="shared" si="147"/>
        <v>9267</v>
      </c>
      <c r="P1862" s="29">
        <f t="shared" si="148"/>
        <v>377336</v>
      </c>
      <c r="Q1862">
        <f>+VLOOKUP(O1862,'Bảng kê HĐ 2022'!N$1912:R$4434,4,0)</f>
        <v>0</v>
      </c>
      <c r="R1862" t="e">
        <f>+VLOOKUP(O1862,'Hàng trả'!#REF!,2,0)</f>
        <v>#REF!</v>
      </c>
    </row>
    <row r="1863" spans="1:18" hidden="1" x14ac:dyDescent="0.3">
      <c r="A1863" s="10">
        <v>5</v>
      </c>
      <c r="B1863" s="64"/>
      <c r="C1863" s="6" t="s">
        <v>13288</v>
      </c>
      <c r="D1863" s="7">
        <v>44667</v>
      </c>
      <c r="E1863" s="8" t="s">
        <v>11120</v>
      </c>
      <c r="F1863" s="9">
        <v>667510</v>
      </c>
      <c r="G1863" s="8" t="s">
        <v>11066</v>
      </c>
      <c r="H1863" s="9">
        <v>68420</v>
      </c>
      <c r="I1863" s="69"/>
      <c r="J1863" s="70"/>
      <c r="K1863" s="71"/>
      <c r="L1863" s="77"/>
      <c r="M1863" s="78"/>
      <c r="N1863" t="str">
        <f t="shared" si="146"/>
        <v>07816</v>
      </c>
      <c r="O1863">
        <f t="shared" si="147"/>
        <v>7816</v>
      </c>
      <c r="P1863" s="29">
        <f t="shared" si="148"/>
        <v>667510</v>
      </c>
      <c r="Q1863">
        <f>+VLOOKUP(O1863,'Bảng kê HĐ 2022'!N$1912:R$4434,4,0)</f>
        <v>0</v>
      </c>
      <c r="R1863" t="e">
        <f>+VLOOKUP(O1863,'Hàng trả'!#REF!,2,0)</f>
        <v>#REF!</v>
      </c>
    </row>
    <row r="1864" spans="1:18" hidden="1" x14ac:dyDescent="0.3">
      <c r="A1864" s="10">
        <v>5</v>
      </c>
      <c r="B1864" s="64"/>
      <c r="C1864" s="6" t="s">
        <v>13289</v>
      </c>
      <c r="D1864" s="7">
        <v>44669</v>
      </c>
      <c r="E1864" s="8" t="s">
        <v>12081</v>
      </c>
      <c r="F1864" s="9">
        <v>1321878</v>
      </c>
      <c r="G1864" s="8" t="s">
        <v>11066</v>
      </c>
      <c r="H1864" s="9">
        <v>135492</v>
      </c>
      <c r="I1864" s="69"/>
      <c r="J1864" s="70"/>
      <c r="K1864" s="71"/>
      <c r="L1864" s="77"/>
      <c r="M1864" s="78"/>
      <c r="N1864" t="str">
        <f t="shared" si="146"/>
        <v>08135</v>
      </c>
      <c r="O1864">
        <f t="shared" si="147"/>
        <v>8135</v>
      </c>
      <c r="P1864" s="29">
        <f t="shared" si="148"/>
        <v>1321878</v>
      </c>
      <c r="Q1864">
        <f>+VLOOKUP(O1864,'Bảng kê HĐ 2022'!N$1912:R$4434,4,0)</f>
        <v>0</v>
      </c>
      <c r="R1864" t="e">
        <f>+VLOOKUP(O1864,'Hàng trả'!#REF!,2,0)</f>
        <v>#REF!</v>
      </c>
    </row>
    <row r="1865" spans="1:18" hidden="1" x14ac:dyDescent="0.3">
      <c r="A1865" s="10">
        <v>5</v>
      </c>
      <c r="B1865" s="64"/>
      <c r="C1865" s="6" t="s">
        <v>13290</v>
      </c>
      <c r="D1865" s="7">
        <v>44669</v>
      </c>
      <c r="E1865" s="8" t="s">
        <v>10205</v>
      </c>
      <c r="F1865" s="9">
        <v>1242842</v>
      </c>
      <c r="G1865" s="8" t="s">
        <v>11066</v>
      </c>
      <c r="H1865" s="9">
        <v>127391</v>
      </c>
      <c r="I1865" s="69"/>
      <c r="J1865" s="70"/>
      <c r="K1865" s="71"/>
      <c r="L1865" s="77"/>
      <c r="M1865" s="78"/>
      <c r="N1865" t="str">
        <f t="shared" ref="N1865:N1928" si="150">+RIGHT(C1865,5)</f>
        <v>08137</v>
      </c>
      <c r="O1865">
        <f t="shared" ref="O1865:O1928" si="151">+N1865*1</f>
        <v>8137</v>
      </c>
      <c r="P1865" s="29">
        <f t="shared" ref="P1865:P1928" si="152">+F1865</f>
        <v>1242842</v>
      </c>
      <c r="Q1865">
        <f>+VLOOKUP(O1865,'Bảng kê HĐ 2022'!N$1912:R$4434,4,0)</f>
        <v>0</v>
      </c>
      <c r="R1865" t="e">
        <f>+VLOOKUP(O1865,'Hàng trả'!#REF!,2,0)</f>
        <v>#REF!</v>
      </c>
    </row>
    <row r="1866" spans="1:18" hidden="1" x14ac:dyDescent="0.3">
      <c r="A1866" s="10">
        <v>5</v>
      </c>
      <c r="B1866" s="64"/>
      <c r="C1866" s="6" t="s">
        <v>13291</v>
      </c>
      <c r="D1866" s="7">
        <v>44667</v>
      </c>
      <c r="E1866" s="8" t="s">
        <v>12305</v>
      </c>
      <c r="F1866" s="9">
        <v>696557</v>
      </c>
      <c r="G1866" s="8" t="s">
        <v>11066</v>
      </c>
      <c r="H1866" s="9">
        <v>71397</v>
      </c>
      <c r="I1866" s="69"/>
      <c r="J1866" s="70"/>
      <c r="K1866" s="71"/>
      <c r="L1866" s="77"/>
      <c r="M1866" s="78"/>
      <c r="N1866" t="str">
        <f t="shared" si="150"/>
        <v>07829</v>
      </c>
      <c r="O1866">
        <f t="shared" si="151"/>
        <v>7829</v>
      </c>
      <c r="P1866" s="29">
        <f t="shared" si="152"/>
        <v>696557</v>
      </c>
      <c r="Q1866">
        <f>+VLOOKUP(O1866,'Bảng kê HĐ 2022'!N$1912:R$4434,4,0)</f>
        <v>0</v>
      </c>
      <c r="R1866" t="e">
        <f>+VLOOKUP(O1866,'Hàng trả'!#REF!,2,0)</f>
        <v>#REF!</v>
      </c>
    </row>
    <row r="1867" spans="1:18" hidden="1" x14ac:dyDescent="0.3">
      <c r="A1867" s="10">
        <v>5</v>
      </c>
      <c r="B1867" s="64"/>
      <c r="C1867" s="6" t="s">
        <v>13292</v>
      </c>
      <c r="D1867" s="7">
        <v>44660</v>
      </c>
      <c r="E1867" s="8" t="s">
        <v>11120</v>
      </c>
      <c r="F1867" s="9">
        <v>477802</v>
      </c>
      <c r="G1867" s="8" t="s">
        <v>11066</v>
      </c>
      <c r="H1867" s="9">
        <v>48975</v>
      </c>
      <c r="I1867" s="69"/>
      <c r="J1867" s="70"/>
      <c r="K1867" s="71"/>
      <c r="L1867" s="77"/>
      <c r="M1867" s="78"/>
      <c r="N1867" t="str">
        <f t="shared" si="150"/>
        <v>06228</v>
      </c>
      <c r="O1867">
        <f t="shared" si="151"/>
        <v>6228</v>
      </c>
      <c r="P1867" s="29">
        <f t="shared" si="152"/>
        <v>477802</v>
      </c>
      <c r="Q1867" t="e">
        <f>+VLOOKUP(O1867,'Bảng kê HĐ 2022'!N$1912:R$4434,4,0)</f>
        <v>#N/A</v>
      </c>
      <c r="R1867" t="e">
        <f>+VLOOKUP(O1867,'Hàng trả'!#REF!,2,0)</f>
        <v>#REF!</v>
      </c>
    </row>
    <row r="1868" spans="1:18" hidden="1" x14ac:dyDescent="0.3">
      <c r="A1868" s="10">
        <v>5</v>
      </c>
      <c r="B1868" s="64"/>
      <c r="C1868" s="6" t="s">
        <v>13293</v>
      </c>
      <c r="D1868" s="7">
        <v>44672</v>
      </c>
      <c r="E1868" s="8" t="s">
        <v>10193</v>
      </c>
      <c r="F1868" s="9">
        <v>377336</v>
      </c>
      <c r="G1868" s="8" t="s">
        <v>11066</v>
      </c>
      <c r="H1868" s="9">
        <v>38677</v>
      </c>
      <c r="I1868" s="69"/>
      <c r="J1868" s="70"/>
      <c r="K1868" s="71"/>
      <c r="L1868" s="77"/>
      <c r="M1868" s="78"/>
      <c r="N1868" t="str">
        <f>+RIGHT(C1868,4)</f>
        <v>9057</v>
      </c>
      <c r="O1868">
        <f t="shared" si="151"/>
        <v>9057</v>
      </c>
      <c r="P1868" s="29">
        <f t="shared" si="152"/>
        <v>377336</v>
      </c>
      <c r="Q1868">
        <f>+VLOOKUP(O1868,'Bảng kê HĐ 2022'!N$1912:R$4434,4,0)</f>
        <v>0</v>
      </c>
      <c r="R1868" t="e">
        <f>+VLOOKUP(O1868,'Hàng trả'!#REF!,2,0)</f>
        <v>#REF!</v>
      </c>
    </row>
    <row r="1869" spans="1:18" hidden="1" x14ac:dyDescent="0.3">
      <c r="A1869" s="10">
        <v>5</v>
      </c>
      <c r="B1869" s="64"/>
      <c r="C1869" s="6" t="s">
        <v>13294</v>
      </c>
      <c r="D1869" s="7">
        <v>44670</v>
      </c>
      <c r="E1869" s="8" t="s">
        <v>12130</v>
      </c>
      <c r="F1869" s="9">
        <v>377336</v>
      </c>
      <c r="G1869" s="8" t="s">
        <v>11066</v>
      </c>
      <c r="H1869" s="9">
        <v>38677</v>
      </c>
      <c r="I1869" s="69"/>
      <c r="J1869" s="70"/>
      <c r="K1869" s="71"/>
      <c r="L1869" s="77"/>
      <c r="M1869" s="78"/>
      <c r="N1869" t="str">
        <f t="shared" si="150"/>
        <v>08481</v>
      </c>
      <c r="O1869">
        <f t="shared" si="151"/>
        <v>8481</v>
      </c>
      <c r="P1869" s="29">
        <f t="shared" si="152"/>
        <v>377336</v>
      </c>
      <c r="Q1869">
        <f>+VLOOKUP(O1869,'Bảng kê HĐ 2022'!N$1912:R$4434,4,0)</f>
        <v>0</v>
      </c>
      <c r="R1869" t="e">
        <f>+VLOOKUP(O1869,'Hàng trả'!#REF!,2,0)</f>
        <v>#REF!</v>
      </c>
    </row>
    <row r="1870" spans="1:18" hidden="1" x14ac:dyDescent="0.3">
      <c r="A1870" s="10">
        <v>5</v>
      </c>
      <c r="B1870" s="64"/>
      <c r="C1870" s="6" t="s">
        <v>13295</v>
      </c>
      <c r="D1870" s="7">
        <v>44666</v>
      </c>
      <c r="E1870" s="8" t="s">
        <v>12130</v>
      </c>
      <c r="F1870" s="9">
        <v>1242670</v>
      </c>
      <c r="G1870" s="8" t="s">
        <v>11066</v>
      </c>
      <c r="H1870" s="9">
        <v>127374</v>
      </c>
      <c r="I1870" s="69"/>
      <c r="J1870" s="70"/>
      <c r="K1870" s="71"/>
      <c r="L1870" s="77"/>
      <c r="M1870" s="78"/>
      <c r="N1870" t="str">
        <f t="shared" si="150"/>
        <v>07472</v>
      </c>
      <c r="O1870">
        <f t="shared" si="151"/>
        <v>7472</v>
      </c>
      <c r="P1870" s="29">
        <f t="shared" si="152"/>
        <v>1242670</v>
      </c>
      <c r="Q1870">
        <f>+VLOOKUP(O1870,'Bảng kê HĐ 2022'!N$1912:R$4434,4,0)</f>
        <v>0</v>
      </c>
      <c r="R1870" t="e">
        <f>+VLOOKUP(O1870,'Hàng trả'!#REF!,2,0)</f>
        <v>#REF!</v>
      </c>
    </row>
    <row r="1871" spans="1:18" hidden="1" x14ac:dyDescent="0.3">
      <c r="A1871" s="10">
        <v>5</v>
      </c>
      <c r="B1871" s="64"/>
      <c r="C1871" s="6" t="s">
        <v>13296</v>
      </c>
      <c r="D1871" s="7">
        <v>44665</v>
      </c>
      <c r="E1871" s="8" t="s">
        <v>12292</v>
      </c>
      <c r="F1871" s="9">
        <v>599713</v>
      </c>
      <c r="G1871" s="8" t="s">
        <v>11066</v>
      </c>
      <c r="H1871" s="9">
        <v>61471</v>
      </c>
      <c r="I1871" s="69"/>
      <c r="J1871" s="70"/>
      <c r="K1871" s="71"/>
      <c r="L1871" s="77"/>
      <c r="M1871" s="78"/>
      <c r="N1871" t="str">
        <f t="shared" si="150"/>
        <v>07318</v>
      </c>
      <c r="O1871">
        <f t="shared" si="151"/>
        <v>7318</v>
      </c>
      <c r="P1871" s="29">
        <f t="shared" si="152"/>
        <v>599713</v>
      </c>
      <c r="Q1871">
        <f>+VLOOKUP(O1871,'Bảng kê HĐ 2022'!N$1912:R$4434,4,0)</f>
        <v>0</v>
      </c>
      <c r="R1871" t="e">
        <f>+VLOOKUP(O1871,'Hàng trả'!#REF!,2,0)</f>
        <v>#REF!</v>
      </c>
    </row>
    <row r="1872" spans="1:18" hidden="1" x14ac:dyDescent="0.3">
      <c r="A1872" s="10">
        <v>5</v>
      </c>
      <c r="B1872" s="64"/>
      <c r="C1872" s="6" t="s">
        <v>13297</v>
      </c>
      <c r="D1872" s="7">
        <v>44658</v>
      </c>
      <c r="E1872" s="8" t="s">
        <v>10193</v>
      </c>
      <c r="F1872" s="9">
        <v>1000663</v>
      </c>
      <c r="G1872" s="8" t="s">
        <v>11066</v>
      </c>
      <c r="H1872" s="9">
        <v>102568</v>
      </c>
      <c r="I1872" s="69"/>
      <c r="J1872" s="70"/>
      <c r="K1872" s="71"/>
      <c r="L1872" s="77"/>
      <c r="M1872" s="78"/>
      <c r="N1872" t="str">
        <f t="shared" ref="N1872:N1874" si="153">+RIGHT(C1872,4)</f>
        <v>5662</v>
      </c>
      <c r="O1872">
        <f t="shared" si="151"/>
        <v>5662</v>
      </c>
      <c r="P1872" s="29">
        <f t="shared" si="152"/>
        <v>1000663</v>
      </c>
      <c r="Q1872" t="e">
        <f>+VLOOKUP(O1872,'Bảng kê HĐ 2022'!N$1912:R$4434,4,0)</f>
        <v>#N/A</v>
      </c>
      <c r="R1872" t="e">
        <f>+VLOOKUP(O1872,'Hàng trả'!#REF!,2,0)</f>
        <v>#REF!</v>
      </c>
    </row>
    <row r="1873" spans="1:18" hidden="1" x14ac:dyDescent="0.3">
      <c r="A1873" s="10">
        <v>5</v>
      </c>
      <c r="B1873" s="64"/>
      <c r="C1873" s="6" t="s">
        <v>13298</v>
      </c>
      <c r="D1873" s="7">
        <v>44660</v>
      </c>
      <c r="E1873" s="8" t="s">
        <v>10193</v>
      </c>
      <c r="F1873" s="9">
        <v>1368446</v>
      </c>
      <c r="G1873" s="8" t="s">
        <v>11066</v>
      </c>
      <c r="H1873" s="9">
        <v>140266</v>
      </c>
      <c r="I1873" s="69"/>
      <c r="J1873" s="70"/>
      <c r="K1873" s="71"/>
      <c r="L1873" s="77"/>
      <c r="M1873" s="78"/>
      <c r="N1873" t="str">
        <f t="shared" si="153"/>
        <v>6245</v>
      </c>
      <c r="O1873">
        <f t="shared" si="151"/>
        <v>6245</v>
      </c>
      <c r="P1873" s="29">
        <f t="shared" si="152"/>
        <v>1368446</v>
      </c>
      <c r="Q1873" t="e">
        <f>+VLOOKUP(O1873,'Bảng kê HĐ 2022'!N$1912:R$4434,4,0)</f>
        <v>#N/A</v>
      </c>
      <c r="R1873" t="e">
        <f>+VLOOKUP(O1873,'Hàng trả'!#REF!,2,0)</f>
        <v>#REF!</v>
      </c>
    </row>
    <row r="1874" spans="1:18" hidden="1" x14ac:dyDescent="0.3">
      <c r="A1874" s="10">
        <v>5</v>
      </c>
      <c r="B1874" s="64"/>
      <c r="C1874" s="6" t="s">
        <v>13299</v>
      </c>
      <c r="D1874" s="7">
        <v>44656</v>
      </c>
      <c r="E1874" s="8" t="s">
        <v>12043</v>
      </c>
      <c r="F1874" s="9">
        <v>1356069</v>
      </c>
      <c r="G1874" s="8" t="s">
        <v>11066</v>
      </c>
      <c r="H1874" s="9">
        <v>138997</v>
      </c>
      <c r="I1874" s="69"/>
      <c r="J1874" s="70"/>
      <c r="K1874" s="71"/>
      <c r="L1874" s="77"/>
      <c r="M1874" s="78"/>
      <c r="N1874" t="str">
        <f t="shared" si="153"/>
        <v>5426</v>
      </c>
      <c r="O1874">
        <f t="shared" si="151"/>
        <v>5426</v>
      </c>
      <c r="P1874" s="29">
        <f t="shared" si="152"/>
        <v>1356069</v>
      </c>
      <c r="Q1874" t="e">
        <f>+VLOOKUP(O1874,'Bảng kê HĐ 2022'!N$1912:R$4434,4,0)</f>
        <v>#N/A</v>
      </c>
      <c r="R1874" t="e">
        <f>+VLOOKUP(O1874,'Hàng trả'!#REF!,2,0)</f>
        <v>#REF!</v>
      </c>
    </row>
    <row r="1875" spans="1:18" hidden="1" x14ac:dyDescent="0.3">
      <c r="A1875" s="10">
        <v>5</v>
      </c>
      <c r="B1875" s="64"/>
      <c r="C1875" s="6" t="s">
        <v>13300</v>
      </c>
      <c r="D1875" s="7">
        <v>44655</v>
      </c>
      <c r="E1875" s="8" t="s">
        <v>12130</v>
      </c>
      <c r="F1875" s="9">
        <v>870696</v>
      </c>
      <c r="G1875" s="8" t="s">
        <v>11066</v>
      </c>
      <c r="H1875" s="9">
        <v>89246</v>
      </c>
      <c r="I1875" s="69"/>
      <c r="J1875" s="70"/>
      <c r="K1875" s="71"/>
      <c r="L1875" s="77"/>
      <c r="M1875" s="78"/>
      <c r="N1875" t="str">
        <f t="shared" si="150"/>
        <v>05292</v>
      </c>
      <c r="O1875">
        <f t="shared" si="151"/>
        <v>5292</v>
      </c>
      <c r="P1875" s="29">
        <f t="shared" si="152"/>
        <v>870696</v>
      </c>
      <c r="Q1875" t="e">
        <f>+VLOOKUP(O1875,'Bảng kê HĐ 2022'!N$1912:R$4434,4,0)</f>
        <v>#N/A</v>
      </c>
      <c r="R1875" t="e">
        <f>+VLOOKUP(O1875,'Hàng trả'!#REF!,2,0)</f>
        <v>#REF!</v>
      </c>
    </row>
    <row r="1876" spans="1:18" hidden="1" x14ac:dyDescent="0.3">
      <c r="A1876" s="10">
        <v>5</v>
      </c>
      <c r="B1876" s="64"/>
      <c r="C1876" s="6" t="s">
        <v>13301</v>
      </c>
      <c r="D1876" s="7">
        <v>44660</v>
      </c>
      <c r="E1876" s="8" t="s">
        <v>12305</v>
      </c>
      <c r="F1876" s="9">
        <v>1255033</v>
      </c>
      <c r="G1876" s="8" t="s">
        <v>11066</v>
      </c>
      <c r="H1876" s="9">
        <v>128641</v>
      </c>
      <c r="I1876" s="69"/>
      <c r="J1876" s="70"/>
      <c r="K1876" s="71"/>
      <c r="L1876" s="77"/>
      <c r="M1876" s="78"/>
      <c r="N1876" t="str">
        <f t="shared" si="150"/>
        <v>06264</v>
      </c>
      <c r="O1876">
        <f t="shared" si="151"/>
        <v>6264</v>
      </c>
      <c r="P1876" s="29">
        <f t="shared" si="152"/>
        <v>1255033</v>
      </c>
      <c r="Q1876" t="e">
        <f>+VLOOKUP(O1876,'Bảng kê HĐ 2022'!N$1912:R$4434,4,0)</f>
        <v>#N/A</v>
      </c>
      <c r="R1876" t="e">
        <f>+VLOOKUP(O1876,'Hàng trả'!#REF!,2,0)</f>
        <v>#REF!</v>
      </c>
    </row>
    <row r="1877" spans="1:18" hidden="1" x14ac:dyDescent="0.3">
      <c r="A1877" s="10">
        <v>5</v>
      </c>
      <c r="B1877" s="64"/>
      <c r="C1877" s="6" t="s">
        <v>13302</v>
      </c>
      <c r="D1877" s="7">
        <v>44657</v>
      </c>
      <c r="E1877" s="8" t="s">
        <v>10193</v>
      </c>
      <c r="F1877" s="9">
        <v>870696</v>
      </c>
      <c r="G1877" s="8" t="s">
        <v>11066</v>
      </c>
      <c r="H1877" s="9">
        <v>89246</v>
      </c>
      <c r="I1877" s="69"/>
      <c r="J1877" s="70"/>
      <c r="K1877" s="71"/>
      <c r="L1877" s="77"/>
      <c r="M1877" s="78"/>
      <c r="N1877" t="str">
        <f>+RIGHT(C1877,4)</f>
        <v>5597</v>
      </c>
      <c r="O1877">
        <f t="shared" si="151"/>
        <v>5597</v>
      </c>
      <c r="P1877" s="29">
        <f t="shared" si="152"/>
        <v>870696</v>
      </c>
      <c r="Q1877" t="e">
        <f>+VLOOKUP(O1877,'Bảng kê HĐ 2022'!N$1912:R$4434,4,0)</f>
        <v>#N/A</v>
      </c>
      <c r="R1877" t="e">
        <f>+VLOOKUP(O1877,'Hàng trả'!#REF!,2,0)</f>
        <v>#REF!</v>
      </c>
    </row>
    <row r="1878" spans="1:18" hidden="1" x14ac:dyDescent="0.3">
      <c r="A1878" s="10">
        <v>5</v>
      </c>
      <c r="B1878" s="64"/>
      <c r="C1878" s="6" t="s">
        <v>13303</v>
      </c>
      <c r="D1878" s="7">
        <v>44653</v>
      </c>
      <c r="E1878" s="8" t="s">
        <v>11210</v>
      </c>
      <c r="F1878" s="9">
        <v>558676</v>
      </c>
      <c r="G1878" s="8" t="s">
        <v>11066</v>
      </c>
      <c r="H1878" s="9">
        <v>57264</v>
      </c>
      <c r="I1878" s="69"/>
      <c r="J1878" s="70"/>
      <c r="K1878" s="71"/>
      <c r="L1878" s="77"/>
      <c r="M1878" s="78"/>
      <c r="N1878" t="str">
        <f t="shared" si="150"/>
        <v>05096</v>
      </c>
      <c r="O1878">
        <f t="shared" si="151"/>
        <v>5096</v>
      </c>
      <c r="P1878" s="29">
        <f t="shared" si="152"/>
        <v>558676</v>
      </c>
      <c r="Q1878" t="e">
        <f>+VLOOKUP(O1878,'Bảng kê HĐ 2022'!N$1912:R$4434,4,0)</f>
        <v>#N/A</v>
      </c>
      <c r="R1878" t="e">
        <f>+VLOOKUP(O1878,'Hàng trả'!#REF!,2,0)</f>
        <v>#REF!</v>
      </c>
    </row>
    <row r="1879" spans="1:18" hidden="1" x14ac:dyDescent="0.3">
      <c r="A1879" s="10">
        <v>5</v>
      </c>
      <c r="B1879" s="64"/>
      <c r="C1879" s="6" t="s">
        <v>13304</v>
      </c>
      <c r="D1879" s="7">
        <v>44653</v>
      </c>
      <c r="E1879" s="8" t="s">
        <v>10304</v>
      </c>
      <c r="F1879" s="9">
        <v>1335020</v>
      </c>
      <c r="G1879" s="8" t="s">
        <v>11066</v>
      </c>
      <c r="H1879" s="9">
        <v>136840</v>
      </c>
      <c r="I1879" s="69"/>
      <c r="J1879" s="70"/>
      <c r="K1879" s="71"/>
      <c r="L1879" s="77"/>
      <c r="M1879" s="78"/>
      <c r="N1879" t="str">
        <f t="shared" si="150"/>
        <v>05089</v>
      </c>
      <c r="O1879">
        <f t="shared" si="151"/>
        <v>5089</v>
      </c>
      <c r="P1879" s="29">
        <f t="shared" si="152"/>
        <v>1335020</v>
      </c>
      <c r="Q1879" t="e">
        <f>+VLOOKUP(O1879,'Bảng kê HĐ 2022'!N$1912:R$4434,4,0)</f>
        <v>#N/A</v>
      </c>
      <c r="R1879" t="e">
        <f>+VLOOKUP(O1879,'Hàng trả'!#REF!,2,0)</f>
        <v>#REF!</v>
      </c>
    </row>
    <row r="1880" spans="1:18" hidden="1" x14ac:dyDescent="0.3">
      <c r="A1880" s="10">
        <v>5</v>
      </c>
      <c r="B1880" s="64"/>
      <c r="C1880" s="6" t="s">
        <v>13305</v>
      </c>
      <c r="D1880" s="7">
        <v>44652</v>
      </c>
      <c r="E1880" s="8" t="s">
        <v>12130</v>
      </c>
      <c r="F1880" s="9">
        <v>996241</v>
      </c>
      <c r="G1880" s="8" t="s">
        <v>11066</v>
      </c>
      <c r="H1880" s="9">
        <v>102115</v>
      </c>
      <c r="I1880" s="69"/>
      <c r="J1880" s="70"/>
      <c r="K1880" s="71"/>
      <c r="L1880" s="77"/>
      <c r="M1880" s="78"/>
      <c r="N1880" t="str">
        <f t="shared" si="150"/>
        <v>04783</v>
      </c>
      <c r="O1880">
        <f t="shared" si="151"/>
        <v>4783</v>
      </c>
      <c r="P1880" s="29">
        <f t="shared" si="152"/>
        <v>996241</v>
      </c>
      <c r="Q1880" t="e">
        <f>+VLOOKUP(O1880,'Bảng kê HĐ 2022'!N$1912:R$4434,4,0)</f>
        <v>#N/A</v>
      </c>
      <c r="R1880" t="e">
        <f>+VLOOKUP(O1880,'Hàng trả'!#REF!,2,0)</f>
        <v>#REF!</v>
      </c>
    </row>
    <row r="1881" spans="1:18" hidden="1" x14ac:dyDescent="0.3">
      <c r="A1881" s="10">
        <v>5</v>
      </c>
      <c r="B1881" s="64"/>
      <c r="C1881" s="6" t="s">
        <v>13306</v>
      </c>
      <c r="D1881" s="7">
        <v>44680</v>
      </c>
      <c r="E1881" s="8" t="s">
        <v>12292</v>
      </c>
      <c r="F1881" s="9">
        <v>449788</v>
      </c>
      <c r="G1881" s="8" t="s">
        <v>11066</v>
      </c>
      <c r="H1881" s="9">
        <v>46103</v>
      </c>
      <c r="I1881" s="69"/>
      <c r="J1881" s="70"/>
      <c r="K1881" s="71"/>
      <c r="L1881" s="77"/>
      <c r="M1881" s="78"/>
      <c r="N1881" t="str">
        <f t="shared" si="150"/>
        <v>10507</v>
      </c>
      <c r="O1881">
        <f t="shared" si="151"/>
        <v>10507</v>
      </c>
      <c r="P1881" s="29">
        <f t="shared" si="152"/>
        <v>449788</v>
      </c>
      <c r="Q1881">
        <f>+VLOOKUP(O1881,'Bảng kê HĐ 2022'!N$1912:R$4434,4,0)</f>
        <v>0</v>
      </c>
      <c r="R1881" t="e">
        <f>+VLOOKUP(O1881,'Hàng trả'!#REF!,2,0)</f>
        <v>#REF!</v>
      </c>
    </row>
    <row r="1882" spans="1:18" hidden="1" x14ac:dyDescent="0.3">
      <c r="A1882" s="10">
        <v>5</v>
      </c>
      <c r="B1882" s="64"/>
      <c r="C1882" s="6" t="s">
        <v>13307</v>
      </c>
      <c r="D1882" s="7">
        <v>44660</v>
      </c>
      <c r="E1882" s="8" t="s">
        <v>12043</v>
      </c>
      <c r="F1882" s="9">
        <v>2033483</v>
      </c>
      <c r="G1882" s="8" t="s">
        <v>11066</v>
      </c>
      <c r="H1882" s="9">
        <v>208432</v>
      </c>
      <c r="I1882" s="69"/>
      <c r="J1882" s="70"/>
      <c r="K1882" s="71"/>
      <c r="L1882" s="77"/>
      <c r="M1882" s="78"/>
      <c r="N1882" t="str">
        <f>+RIGHT(C1882,4)</f>
        <v>6259</v>
      </c>
      <c r="O1882">
        <f t="shared" si="151"/>
        <v>6259</v>
      </c>
      <c r="P1882" s="29">
        <f t="shared" si="152"/>
        <v>2033483</v>
      </c>
      <c r="Q1882" t="e">
        <f>+VLOOKUP(O1882,'Bảng kê HĐ 2022'!N$1912:R$4434,4,0)</f>
        <v>#N/A</v>
      </c>
      <c r="R1882" t="e">
        <f>+VLOOKUP(O1882,'Hàng trả'!#REF!,2,0)</f>
        <v>#REF!</v>
      </c>
    </row>
    <row r="1883" spans="1:18" hidden="1" x14ac:dyDescent="0.3">
      <c r="A1883" s="10">
        <v>5</v>
      </c>
      <c r="B1883" s="64"/>
      <c r="C1883" s="6" t="s">
        <v>13308</v>
      </c>
      <c r="D1883" s="7">
        <v>44680</v>
      </c>
      <c r="E1883" s="8" t="s">
        <v>13155</v>
      </c>
      <c r="F1883" s="9">
        <v>288308</v>
      </c>
      <c r="G1883" s="8" t="s">
        <v>11066</v>
      </c>
      <c r="H1883" s="9">
        <v>29552</v>
      </c>
      <c r="I1883" s="69"/>
      <c r="J1883" s="70"/>
      <c r="K1883" s="71"/>
      <c r="L1883" s="77"/>
      <c r="M1883" s="78"/>
      <c r="N1883" t="str">
        <f t="shared" si="150"/>
        <v>10535</v>
      </c>
      <c r="O1883">
        <f t="shared" si="151"/>
        <v>10535</v>
      </c>
      <c r="P1883" s="29">
        <f t="shared" si="152"/>
        <v>288308</v>
      </c>
      <c r="Q1883">
        <f>+VLOOKUP(O1883,'Bảng kê HĐ 2022'!N$1912:R$4434,4,0)</f>
        <v>0</v>
      </c>
      <c r="R1883" t="e">
        <f>+VLOOKUP(O1883,'Hàng trả'!#REF!,2,0)</f>
        <v>#REF!</v>
      </c>
    </row>
    <row r="1884" spans="1:18" hidden="1" x14ac:dyDescent="0.3">
      <c r="A1884" s="10">
        <v>5</v>
      </c>
      <c r="B1884" s="64"/>
      <c r="C1884" s="6" t="s">
        <v>13309</v>
      </c>
      <c r="D1884" s="7">
        <v>44673</v>
      </c>
      <c r="E1884" s="8" t="s">
        <v>10304</v>
      </c>
      <c r="F1884" s="9">
        <v>377336</v>
      </c>
      <c r="G1884" s="8" t="s">
        <v>11066</v>
      </c>
      <c r="H1884" s="9">
        <v>38677</v>
      </c>
      <c r="I1884" s="69"/>
      <c r="J1884" s="70"/>
      <c r="K1884" s="71"/>
      <c r="L1884" s="77"/>
      <c r="M1884" s="78"/>
      <c r="N1884" t="str">
        <f t="shared" si="150"/>
        <v>09245</v>
      </c>
      <c r="O1884">
        <f t="shared" si="151"/>
        <v>9245</v>
      </c>
      <c r="P1884" s="29">
        <f t="shared" si="152"/>
        <v>377336</v>
      </c>
      <c r="Q1884">
        <f>+VLOOKUP(O1884,'Bảng kê HĐ 2022'!N$1912:R$4434,4,0)</f>
        <v>0</v>
      </c>
      <c r="R1884" t="e">
        <f>+VLOOKUP(O1884,'Hàng trả'!#REF!,2,0)</f>
        <v>#REF!</v>
      </c>
    </row>
    <row r="1885" spans="1:18" hidden="1" x14ac:dyDescent="0.3">
      <c r="A1885" s="10">
        <v>5</v>
      </c>
      <c r="B1885" s="64"/>
      <c r="C1885" s="6" t="s">
        <v>13310</v>
      </c>
      <c r="D1885" s="7">
        <v>44670</v>
      </c>
      <c r="E1885" s="8" t="s">
        <v>11078</v>
      </c>
      <c r="F1885" s="9">
        <v>377336</v>
      </c>
      <c r="G1885" s="8" t="s">
        <v>11066</v>
      </c>
      <c r="H1885" s="9">
        <v>38677</v>
      </c>
      <c r="I1885" s="69"/>
      <c r="J1885" s="70"/>
      <c r="K1885" s="71"/>
      <c r="L1885" s="77"/>
      <c r="M1885" s="78"/>
      <c r="N1885" t="str">
        <f t="shared" si="150"/>
        <v>08447</v>
      </c>
      <c r="O1885">
        <f t="shared" si="151"/>
        <v>8447</v>
      </c>
      <c r="P1885" s="29">
        <f t="shared" si="152"/>
        <v>377336</v>
      </c>
      <c r="Q1885">
        <f>+VLOOKUP(O1885,'Bảng kê HĐ 2022'!N$1912:R$4434,4,0)</f>
        <v>0</v>
      </c>
      <c r="R1885" t="e">
        <f>+VLOOKUP(O1885,'Hàng trả'!#REF!,2,0)</f>
        <v>#REF!</v>
      </c>
    </row>
    <row r="1886" spans="1:18" hidden="1" x14ac:dyDescent="0.3">
      <c r="A1886" s="10">
        <v>5</v>
      </c>
      <c r="B1886" s="64"/>
      <c r="C1886" s="6" t="s">
        <v>13311</v>
      </c>
      <c r="D1886" s="7">
        <v>44673</v>
      </c>
      <c r="E1886" s="8" t="s">
        <v>12305</v>
      </c>
      <c r="F1886" s="9">
        <v>377336</v>
      </c>
      <c r="G1886" s="8" t="s">
        <v>11066</v>
      </c>
      <c r="H1886" s="9">
        <v>38677</v>
      </c>
      <c r="I1886" s="69"/>
      <c r="J1886" s="70"/>
      <c r="K1886" s="71"/>
      <c r="L1886" s="77"/>
      <c r="M1886" s="78"/>
      <c r="N1886" t="str">
        <f t="shared" si="150"/>
        <v>09294</v>
      </c>
      <c r="O1886">
        <f t="shared" si="151"/>
        <v>9294</v>
      </c>
      <c r="P1886" s="29">
        <f t="shared" si="152"/>
        <v>377336</v>
      </c>
      <c r="Q1886">
        <f>+VLOOKUP(O1886,'Bảng kê HĐ 2022'!N$1912:R$4434,4,0)</f>
        <v>0</v>
      </c>
      <c r="R1886" t="e">
        <f>+VLOOKUP(O1886,'Hàng trả'!#REF!,2,0)</f>
        <v>#REF!</v>
      </c>
    </row>
    <row r="1887" spans="1:18" hidden="1" x14ac:dyDescent="0.3">
      <c r="A1887" s="10">
        <v>5</v>
      </c>
      <c r="B1887" s="64"/>
      <c r="C1887" s="6" t="s">
        <v>13312</v>
      </c>
      <c r="D1887" s="7">
        <v>44671</v>
      </c>
      <c r="E1887" s="8" t="s">
        <v>12305</v>
      </c>
      <c r="F1887" s="9">
        <v>450898</v>
      </c>
      <c r="G1887" s="8" t="s">
        <v>11066</v>
      </c>
      <c r="H1887" s="9">
        <v>46217</v>
      </c>
      <c r="I1887" s="69"/>
      <c r="J1887" s="70"/>
      <c r="K1887" s="71"/>
      <c r="L1887" s="77"/>
      <c r="M1887" s="78"/>
      <c r="N1887" t="str">
        <f t="shared" si="150"/>
        <v>08828</v>
      </c>
      <c r="O1887">
        <f t="shared" si="151"/>
        <v>8828</v>
      </c>
      <c r="P1887" s="29">
        <f t="shared" si="152"/>
        <v>450898</v>
      </c>
      <c r="Q1887">
        <f>+VLOOKUP(O1887,'Bảng kê HĐ 2022'!N$1912:R$4434,4,0)</f>
        <v>0</v>
      </c>
      <c r="R1887" t="e">
        <f>+VLOOKUP(O1887,'Hàng trả'!#REF!,2,0)</f>
        <v>#REF!</v>
      </c>
    </row>
    <row r="1888" spans="1:18" hidden="1" x14ac:dyDescent="0.3">
      <c r="A1888" s="10">
        <v>5</v>
      </c>
      <c r="B1888" s="64"/>
      <c r="C1888" s="6" t="s">
        <v>13313</v>
      </c>
      <c r="D1888" s="7">
        <v>44671</v>
      </c>
      <c r="E1888" s="8" t="s">
        <v>12305</v>
      </c>
      <c r="F1888" s="9">
        <v>377336</v>
      </c>
      <c r="G1888" s="8" t="s">
        <v>11066</v>
      </c>
      <c r="H1888" s="9">
        <v>38677</v>
      </c>
      <c r="I1888" s="69"/>
      <c r="J1888" s="70"/>
      <c r="K1888" s="71"/>
      <c r="L1888" s="77"/>
      <c r="M1888" s="78"/>
      <c r="N1888" t="str">
        <f t="shared" si="150"/>
        <v>08786</v>
      </c>
      <c r="O1888">
        <f t="shared" si="151"/>
        <v>8786</v>
      </c>
      <c r="P1888" s="29">
        <f t="shared" si="152"/>
        <v>377336</v>
      </c>
      <c r="Q1888">
        <f>+VLOOKUP(O1888,'Bảng kê HĐ 2022'!N$1912:R$4434,4,0)</f>
        <v>0</v>
      </c>
      <c r="R1888" t="e">
        <f>+VLOOKUP(O1888,'Hàng trả'!#REF!,2,0)</f>
        <v>#REF!</v>
      </c>
    </row>
    <row r="1889" spans="1:18" hidden="1" x14ac:dyDescent="0.3">
      <c r="A1889" s="10">
        <v>5</v>
      </c>
      <c r="B1889" s="64"/>
      <c r="C1889" s="6" t="s">
        <v>13314</v>
      </c>
      <c r="D1889" s="7">
        <v>44673</v>
      </c>
      <c r="E1889" s="8" t="s">
        <v>10205</v>
      </c>
      <c r="F1889" s="9">
        <v>377336</v>
      </c>
      <c r="G1889" s="8" t="s">
        <v>11066</v>
      </c>
      <c r="H1889" s="9">
        <v>38677</v>
      </c>
      <c r="I1889" s="69"/>
      <c r="J1889" s="70"/>
      <c r="K1889" s="71"/>
      <c r="L1889" s="77"/>
      <c r="M1889" s="78"/>
      <c r="N1889" t="str">
        <f t="shared" si="150"/>
        <v>09272</v>
      </c>
      <c r="O1889">
        <f t="shared" si="151"/>
        <v>9272</v>
      </c>
      <c r="P1889" s="29">
        <f t="shared" si="152"/>
        <v>377336</v>
      </c>
      <c r="Q1889">
        <f>+VLOOKUP(O1889,'Bảng kê HĐ 2022'!N$1912:R$4434,4,0)</f>
        <v>0</v>
      </c>
      <c r="R1889" t="e">
        <f>+VLOOKUP(O1889,'Hàng trả'!#REF!,2,0)</f>
        <v>#REF!</v>
      </c>
    </row>
    <row r="1890" spans="1:18" hidden="1" x14ac:dyDescent="0.3">
      <c r="A1890" s="10">
        <v>5</v>
      </c>
      <c r="B1890" s="64"/>
      <c r="C1890" s="6" t="s">
        <v>13315</v>
      </c>
      <c r="D1890" s="7">
        <v>44670</v>
      </c>
      <c r="E1890" s="8" t="s">
        <v>12081</v>
      </c>
      <c r="F1890" s="9">
        <v>377336</v>
      </c>
      <c r="G1890" s="8" t="s">
        <v>11066</v>
      </c>
      <c r="H1890" s="9">
        <v>38677</v>
      </c>
      <c r="I1890" s="69"/>
      <c r="J1890" s="70"/>
      <c r="K1890" s="71"/>
      <c r="L1890" s="77"/>
      <c r="M1890" s="78"/>
      <c r="N1890" t="str">
        <f t="shared" si="150"/>
        <v>08460</v>
      </c>
      <c r="O1890">
        <f t="shared" si="151"/>
        <v>8460</v>
      </c>
      <c r="P1890" s="29">
        <f t="shared" si="152"/>
        <v>377336</v>
      </c>
      <c r="Q1890">
        <f>+VLOOKUP(O1890,'Bảng kê HĐ 2022'!N$1912:R$4434,4,0)</f>
        <v>0</v>
      </c>
      <c r="R1890" t="e">
        <f>+VLOOKUP(O1890,'Hàng trả'!#REF!,2,0)</f>
        <v>#REF!</v>
      </c>
    </row>
    <row r="1891" spans="1:18" hidden="1" x14ac:dyDescent="0.3">
      <c r="A1891" s="10">
        <v>5</v>
      </c>
      <c r="B1891" s="64"/>
      <c r="C1891" s="6" t="s">
        <v>13316</v>
      </c>
      <c r="D1891" s="7">
        <v>44667</v>
      </c>
      <c r="E1891" s="8" t="s">
        <v>12081</v>
      </c>
      <c r="F1891" s="9">
        <v>983518</v>
      </c>
      <c r="G1891" s="8" t="s">
        <v>11066</v>
      </c>
      <c r="H1891" s="9">
        <v>100811</v>
      </c>
      <c r="I1891" s="69"/>
      <c r="J1891" s="70"/>
      <c r="K1891" s="71"/>
      <c r="L1891" s="77"/>
      <c r="M1891" s="78"/>
      <c r="N1891" t="str">
        <f t="shared" si="150"/>
        <v>07821</v>
      </c>
      <c r="O1891">
        <f t="shared" si="151"/>
        <v>7821</v>
      </c>
      <c r="P1891" s="29">
        <f t="shared" si="152"/>
        <v>983518</v>
      </c>
      <c r="Q1891">
        <f>+VLOOKUP(O1891,'Bảng kê HĐ 2022'!N$1912:R$4434,4,0)</f>
        <v>0</v>
      </c>
      <c r="R1891" t="e">
        <f>+VLOOKUP(O1891,'Hàng trả'!#REF!,2,0)</f>
        <v>#REF!</v>
      </c>
    </row>
    <row r="1892" spans="1:18" hidden="1" x14ac:dyDescent="0.3">
      <c r="A1892" s="10">
        <v>5</v>
      </c>
      <c r="B1892" s="64"/>
      <c r="C1892" s="6" t="s">
        <v>13317</v>
      </c>
      <c r="D1892" s="7">
        <v>44672</v>
      </c>
      <c r="E1892" s="8" t="s">
        <v>12130</v>
      </c>
      <c r="F1892" s="9">
        <v>666400</v>
      </c>
      <c r="G1892" s="8" t="s">
        <v>11066</v>
      </c>
      <c r="H1892" s="9">
        <v>68306</v>
      </c>
      <c r="I1892" s="69"/>
      <c r="J1892" s="70"/>
      <c r="K1892" s="71"/>
      <c r="L1892" s="77"/>
      <c r="M1892" s="78"/>
      <c r="N1892" t="str">
        <f t="shared" si="150"/>
        <v>09175</v>
      </c>
      <c r="O1892">
        <f t="shared" si="151"/>
        <v>9175</v>
      </c>
      <c r="P1892" s="29">
        <f t="shared" si="152"/>
        <v>666400</v>
      </c>
      <c r="Q1892">
        <f>+VLOOKUP(O1892,'Bảng kê HĐ 2022'!N$1912:R$4434,4,0)</f>
        <v>0</v>
      </c>
      <c r="R1892" t="e">
        <f>+VLOOKUP(O1892,'Hàng trả'!#REF!,2,0)</f>
        <v>#REF!</v>
      </c>
    </row>
    <row r="1893" spans="1:18" hidden="1" x14ac:dyDescent="0.3">
      <c r="A1893" s="10">
        <v>5</v>
      </c>
      <c r="B1893" s="64"/>
      <c r="C1893" s="6" t="s">
        <v>13318</v>
      </c>
      <c r="D1893" s="7">
        <v>44672</v>
      </c>
      <c r="E1893" s="8" t="s">
        <v>12081</v>
      </c>
      <c r="F1893" s="9">
        <v>377336</v>
      </c>
      <c r="G1893" s="8" t="s">
        <v>11066</v>
      </c>
      <c r="H1893" s="9">
        <v>38677</v>
      </c>
      <c r="I1893" s="69"/>
      <c r="J1893" s="70"/>
      <c r="K1893" s="71"/>
      <c r="L1893" s="77"/>
      <c r="M1893" s="78"/>
      <c r="N1893" t="str">
        <f t="shared" si="150"/>
        <v>09163</v>
      </c>
      <c r="O1893">
        <f t="shared" si="151"/>
        <v>9163</v>
      </c>
      <c r="P1893" s="29">
        <f t="shared" si="152"/>
        <v>377336</v>
      </c>
      <c r="Q1893">
        <f>+VLOOKUP(O1893,'Bảng kê HĐ 2022'!N$1912:R$4434,4,0)</f>
        <v>0</v>
      </c>
      <c r="R1893" t="e">
        <f>+VLOOKUP(O1893,'Hàng trả'!#REF!,2,0)</f>
        <v>#REF!</v>
      </c>
    </row>
    <row r="1894" spans="1:18" hidden="1" x14ac:dyDescent="0.3">
      <c r="A1894" s="10">
        <v>5</v>
      </c>
      <c r="B1894" s="64"/>
      <c r="C1894" s="6" t="s">
        <v>13319</v>
      </c>
      <c r="D1894" s="7">
        <v>44665</v>
      </c>
      <c r="E1894" s="8" t="s">
        <v>12130</v>
      </c>
      <c r="F1894" s="9">
        <v>846144</v>
      </c>
      <c r="G1894" s="8" t="s">
        <v>11066</v>
      </c>
      <c r="H1894" s="9">
        <v>86730</v>
      </c>
      <c r="I1894" s="69"/>
      <c r="J1894" s="70"/>
      <c r="K1894" s="71"/>
      <c r="L1894" s="77"/>
      <c r="M1894" s="78"/>
      <c r="N1894" t="str">
        <f t="shared" si="150"/>
        <v>07311</v>
      </c>
      <c r="O1894">
        <f t="shared" si="151"/>
        <v>7311</v>
      </c>
      <c r="P1894" s="29">
        <f t="shared" si="152"/>
        <v>846144</v>
      </c>
      <c r="Q1894">
        <f>+VLOOKUP(O1894,'Bảng kê HĐ 2022'!N$1912:R$4434,4,0)</f>
        <v>0</v>
      </c>
      <c r="R1894" t="e">
        <f>+VLOOKUP(O1894,'Hàng trả'!#REF!,2,0)</f>
        <v>#REF!</v>
      </c>
    </row>
    <row r="1895" spans="1:18" hidden="1" x14ac:dyDescent="0.3">
      <c r="A1895" s="10">
        <v>5</v>
      </c>
      <c r="B1895" s="64"/>
      <c r="C1895" s="6" t="s">
        <v>13320</v>
      </c>
      <c r="D1895" s="7">
        <v>44671</v>
      </c>
      <c r="E1895" s="8" t="s">
        <v>11078</v>
      </c>
      <c r="F1895" s="9">
        <v>377336</v>
      </c>
      <c r="G1895" s="8" t="s">
        <v>11066</v>
      </c>
      <c r="H1895" s="9">
        <v>38677</v>
      </c>
      <c r="I1895" s="69"/>
      <c r="J1895" s="70"/>
      <c r="K1895" s="71"/>
      <c r="L1895" s="77"/>
      <c r="M1895" s="78"/>
      <c r="N1895" t="str">
        <f t="shared" si="150"/>
        <v>08842</v>
      </c>
      <c r="O1895">
        <f t="shared" si="151"/>
        <v>8842</v>
      </c>
      <c r="P1895" s="29">
        <f t="shared" si="152"/>
        <v>377336</v>
      </c>
      <c r="Q1895">
        <f>+VLOOKUP(O1895,'Bảng kê HĐ 2022'!N$1912:R$4434,4,0)</f>
        <v>0</v>
      </c>
      <c r="R1895" t="e">
        <f>+VLOOKUP(O1895,'Hàng trả'!#REF!,2,0)</f>
        <v>#REF!</v>
      </c>
    </row>
    <row r="1896" spans="1:18" hidden="1" x14ac:dyDescent="0.3">
      <c r="A1896" s="10">
        <v>5</v>
      </c>
      <c r="B1896" s="64"/>
      <c r="C1896" s="6" t="s">
        <v>13321</v>
      </c>
      <c r="D1896" s="7">
        <v>44671</v>
      </c>
      <c r="E1896" s="8" t="s">
        <v>11120</v>
      </c>
      <c r="F1896" s="9">
        <v>377336</v>
      </c>
      <c r="G1896" s="8" t="s">
        <v>11066</v>
      </c>
      <c r="H1896" s="9">
        <v>38677</v>
      </c>
      <c r="I1896" s="69"/>
      <c r="J1896" s="70"/>
      <c r="K1896" s="71"/>
      <c r="L1896" s="77"/>
      <c r="M1896" s="78"/>
      <c r="N1896" t="str">
        <f t="shared" si="150"/>
        <v>08817</v>
      </c>
      <c r="O1896">
        <f t="shared" si="151"/>
        <v>8817</v>
      </c>
      <c r="P1896" s="29">
        <f t="shared" si="152"/>
        <v>377336</v>
      </c>
      <c r="Q1896">
        <f>+VLOOKUP(O1896,'Bảng kê HĐ 2022'!N$1912:R$4434,4,0)</f>
        <v>0</v>
      </c>
      <c r="R1896" t="e">
        <f>+VLOOKUP(O1896,'Hàng trả'!#REF!,2,0)</f>
        <v>#REF!</v>
      </c>
    </row>
    <row r="1897" spans="1:18" hidden="1" x14ac:dyDescent="0.3">
      <c r="A1897" s="10">
        <v>5</v>
      </c>
      <c r="B1897" s="64"/>
      <c r="C1897" s="6" t="s">
        <v>13322</v>
      </c>
      <c r="D1897" s="7">
        <v>44663</v>
      </c>
      <c r="E1897" s="8" t="s">
        <v>12130</v>
      </c>
      <c r="F1897" s="9">
        <v>597744</v>
      </c>
      <c r="G1897" s="8" t="s">
        <v>11066</v>
      </c>
      <c r="H1897" s="9">
        <v>61269</v>
      </c>
      <c r="I1897" s="69"/>
      <c r="J1897" s="70"/>
      <c r="K1897" s="71"/>
      <c r="L1897" s="77"/>
      <c r="M1897" s="78"/>
      <c r="N1897" t="str">
        <f t="shared" si="150"/>
        <v>06754</v>
      </c>
      <c r="O1897">
        <f t="shared" si="151"/>
        <v>6754</v>
      </c>
      <c r="P1897" s="29">
        <f t="shared" si="152"/>
        <v>597744</v>
      </c>
      <c r="Q1897">
        <f>+VLOOKUP(O1897,'Bảng kê HĐ 2022'!N$1912:R$4434,4,0)</f>
        <v>0</v>
      </c>
      <c r="R1897" t="e">
        <f>+VLOOKUP(O1897,'Hàng trả'!#REF!,2,0)</f>
        <v>#REF!</v>
      </c>
    </row>
    <row r="1898" spans="1:18" hidden="1" x14ac:dyDescent="0.3">
      <c r="A1898" s="10">
        <v>5</v>
      </c>
      <c r="B1898" s="64"/>
      <c r="C1898" s="6" t="s">
        <v>13323</v>
      </c>
      <c r="D1898" s="7">
        <v>44670</v>
      </c>
      <c r="E1898" s="8" t="s">
        <v>11120</v>
      </c>
      <c r="F1898" s="9">
        <v>377336</v>
      </c>
      <c r="G1898" s="8" t="s">
        <v>11066</v>
      </c>
      <c r="H1898" s="9">
        <v>38677</v>
      </c>
      <c r="I1898" s="69"/>
      <c r="J1898" s="70"/>
      <c r="K1898" s="71"/>
      <c r="L1898" s="77"/>
      <c r="M1898" s="78"/>
      <c r="N1898" t="str">
        <f t="shared" si="150"/>
        <v>08458</v>
      </c>
      <c r="O1898">
        <f t="shared" si="151"/>
        <v>8458</v>
      </c>
      <c r="P1898" s="29">
        <f t="shared" si="152"/>
        <v>377336</v>
      </c>
      <c r="Q1898">
        <f>+VLOOKUP(O1898,'Bảng kê HĐ 2022'!N$1912:R$4434,4,0)</f>
        <v>0</v>
      </c>
      <c r="R1898" t="e">
        <f>+VLOOKUP(O1898,'Hàng trả'!#REF!,2,0)</f>
        <v>#REF!</v>
      </c>
    </row>
    <row r="1899" spans="1:18" hidden="1" x14ac:dyDescent="0.3">
      <c r="A1899" s="10">
        <v>5</v>
      </c>
      <c r="B1899" s="64"/>
      <c r="C1899" s="6" t="s">
        <v>13324</v>
      </c>
      <c r="D1899" s="7">
        <v>44657</v>
      </c>
      <c r="E1899" s="8" t="s">
        <v>11078</v>
      </c>
      <c r="F1899" s="9">
        <v>1588788</v>
      </c>
      <c r="G1899" s="8" t="s">
        <v>11066</v>
      </c>
      <c r="H1899" s="9">
        <v>162851</v>
      </c>
      <c r="I1899" s="69"/>
      <c r="J1899" s="70"/>
      <c r="K1899" s="71"/>
      <c r="L1899" s="77"/>
      <c r="M1899" s="78"/>
      <c r="N1899" t="str">
        <f t="shared" si="150"/>
        <v>05565</v>
      </c>
      <c r="O1899">
        <f t="shared" si="151"/>
        <v>5565</v>
      </c>
      <c r="P1899" s="29">
        <f t="shared" si="152"/>
        <v>1588788</v>
      </c>
      <c r="Q1899" t="e">
        <f>+VLOOKUP(O1899,'Bảng kê HĐ 2022'!N$1912:R$4434,4,0)</f>
        <v>#N/A</v>
      </c>
      <c r="R1899" t="e">
        <f>+VLOOKUP(O1899,'Hàng trả'!#REF!,2,0)</f>
        <v>#REF!</v>
      </c>
    </row>
    <row r="1900" spans="1:18" hidden="1" x14ac:dyDescent="0.3">
      <c r="A1900" s="10">
        <v>5</v>
      </c>
      <c r="B1900" s="64"/>
      <c r="C1900" s="6" t="s">
        <v>13325</v>
      </c>
      <c r="D1900" s="7">
        <v>44663</v>
      </c>
      <c r="E1900" s="8" t="s">
        <v>12130</v>
      </c>
      <c r="F1900" s="9">
        <v>1158830</v>
      </c>
      <c r="G1900" s="8" t="s">
        <v>11066</v>
      </c>
      <c r="H1900" s="9">
        <v>118780</v>
      </c>
      <c r="I1900" s="69"/>
      <c r="J1900" s="70"/>
      <c r="K1900" s="71"/>
      <c r="L1900" s="77"/>
      <c r="M1900" s="78"/>
      <c r="N1900" t="str">
        <f t="shared" si="150"/>
        <v>06739</v>
      </c>
      <c r="O1900">
        <f t="shared" si="151"/>
        <v>6739</v>
      </c>
      <c r="P1900" s="29">
        <f t="shared" si="152"/>
        <v>1158830</v>
      </c>
      <c r="Q1900">
        <f>+VLOOKUP(O1900,'Bảng kê HĐ 2022'!N$1912:R$4434,4,0)</f>
        <v>0</v>
      </c>
      <c r="R1900" t="e">
        <f>+VLOOKUP(O1900,'Hàng trả'!#REF!,2,0)</f>
        <v>#REF!</v>
      </c>
    </row>
    <row r="1901" spans="1:18" hidden="1" x14ac:dyDescent="0.3">
      <c r="A1901" s="10">
        <v>5</v>
      </c>
      <c r="B1901" s="64"/>
      <c r="C1901" s="6" t="s">
        <v>13326</v>
      </c>
      <c r="D1901" s="7">
        <v>44670</v>
      </c>
      <c r="E1901" s="8" t="s">
        <v>12130</v>
      </c>
      <c r="F1901" s="9">
        <v>377336</v>
      </c>
      <c r="G1901" s="8" t="s">
        <v>11066</v>
      </c>
      <c r="H1901" s="9">
        <v>38677</v>
      </c>
      <c r="I1901" s="69"/>
      <c r="J1901" s="70"/>
      <c r="K1901" s="71"/>
      <c r="L1901" s="77"/>
      <c r="M1901" s="78"/>
      <c r="N1901" t="str">
        <f t="shared" si="150"/>
        <v>08477</v>
      </c>
      <c r="O1901">
        <f t="shared" si="151"/>
        <v>8477</v>
      </c>
      <c r="P1901" s="29">
        <f t="shared" si="152"/>
        <v>377336</v>
      </c>
      <c r="Q1901">
        <f>+VLOOKUP(O1901,'Bảng kê HĐ 2022'!N$1912:R$4434,4,0)</f>
        <v>0</v>
      </c>
      <c r="R1901" t="e">
        <f>+VLOOKUP(O1901,'Hàng trả'!#REF!,2,0)</f>
        <v>#REF!</v>
      </c>
    </row>
    <row r="1902" spans="1:18" hidden="1" x14ac:dyDescent="0.3">
      <c r="A1902" s="10">
        <v>5</v>
      </c>
      <c r="B1902" s="64"/>
      <c r="C1902" s="6" t="s">
        <v>13327</v>
      </c>
      <c r="D1902" s="7">
        <v>44673</v>
      </c>
      <c r="E1902" s="8" t="s">
        <v>10220</v>
      </c>
      <c r="F1902" s="9">
        <v>377336</v>
      </c>
      <c r="G1902" s="8" t="s">
        <v>11066</v>
      </c>
      <c r="H1902" s="9">
        <v>38677</v>
      </c>
      <c r="I1902" s="69"/>
      <c r="J1902" s="70"/>
      <c r="K1902" s="71"/>
      <c r="L1902" s="77"/>
      <c r="M1902" s="78"/>
      <c r="N1902" t="str">
        <f t="shared" si="150"/>
        <v>09253</v>
      </c>
      <c r="O1902">
        <f t="shared" si="151"/>
        <v>9253</v>
      </c>
      <c r="P1902" s="29">
        <f t="shared" si="152"/>
        <v>377336</v>
      </c>
      <c r="Q1902">
        <f>+VLOOKUP(O1902,'Bảng kê HĐ 2022'!N$1912:R$4434,4,0)</f>
        <v>0</v>
      </c>
      <c r="R1902" t="e">
        <f>+VLOOKUP(O1902,'Hàng trả'!#REF!,2,0)</f>
        <v>#REF!</v>
      </c>
    </row>
    <row r="1903" spans="1:18" hidden="1" x14ac:dyDescent="0.3">
      <c r="A1903" s="10">
        <v>5</v>
      </c>
      <c r="B1903" s="64"/>
      <c r="C1903" s="6" t="s">
        <v>13328</v>
      </c>
      <c r="D1903" s="7">
        <v>44665</v>
      </c>
      <c r="E1903" s="8" t="s">
        <v>12298</v>
      </c>
      <c r="F1903" s="9">
        <v>553517</v>
      </c>
      <c r="G1903" s="8" t="s">
        <v>11066</v>
      </c>
      <c r="H1903" s="9">
        <v>56735</v>
      </c>
      <c r="I1903" s="69"/>
      <c r="J1903" s="70"/>
      <c r="K1903" s="71"/>
      <c r="L1903" s="77"/>
      <c r="M1903" s="78"/>
      <c r="N1903" t="str">
        <f t="shared" si="150"/>
        <v>07444</v>
      </c>
      <c r="O1903">
        <f t="shared" si="151"/>
        <v>7444</v>
      </c>
      <c r="P1903" s="29">
        <f t="shared" si="152"/>
        <v>553517</v>
      </c>
      <c r="Q1903">
        <f>+VLOOKUP(O1903,'Bảng kê HĐ 2022'!N$1912:R$4434,4,0)</f>
        <v>0</v>
      </c>
      <c r="R1903" t="e">
        <f>+VLOOKUP(O1903,'Hàng trả'!#REF!,2,0)</f>
        <v>#REF!</v>
      </c>
    </row>
    <row r="1904" spans="1:18" hidden="1" x14ac:dyDescent="0.3">
      <c r="A1904" s="10">
        <v>5</v>
      </c>
      <c r="B1904" s="64"/>
      <c r="C1904" s="6" t="s">
        <v>13329</v>
      </c>
      <c r="D1904" s="7">
        <v>44660</v>
      </c>
      <c r="E1904" s="8" t="s">
        <v>12130</v>
      </c>
      <c r="F1904" s="9">
        <v>599713</v>
      </c>
      <c r="G1904" s="8" t="s">
        <v>11066</v>
      </c>
      <c r="H1904" s="9">
        <v>61471</v>
      </c>
      <c r="I1904" s="69"/>
      <c r="J1904" s="70"/>
      <c r="K1904" s="71"/>
      <c r="L1904" s="77"/>
      <c r="M1904" s="78"/>
      <c r="N1904" t="str">
        <f t="shared" si="150"/>
        <v>06217</v>
      </c>
      <c r="O1904">
        <f t="shared" si="151"/>
        <v>6217</v>
      </c>
      <c r="P1904" s="29">
        <f t="shared" si="152"/>
        <v>599713</v>
      </c>
      <c r="Q1904" t="e">
        <f>+VLOOKUP(O1904,'Bảng kê HĐ 2022'!N$1912:R$4434,4,0)</f>
        <v>#N/A</v>
      </c>
      <c r="R1904" t="e">
        <f>+VLOOKUP(O1904,'Hàng trả'!#REF!,2,0)</f>
        <v>#REF!</v>
      </c>
    </row>
    <row r="1905" spans="1:18" hidden="1" x14ac:dyDescent="0.3">
      <c r="A1905" s="10">
        <v>5</v>
      </c>
      <c r="B1905" s="64"/>
      <c r="C1905" s="6" t="s">
        <v>13330</v>
      </c>
      <c r="D1905" s="7">
        <v>44660</v>
      </c>
      <c r="E1905" s="8" t="s">
        <v>12021</v>
      </c>
      <c r="F1905" s="9">
        <v>667510</v>
      </c>
      <c r="G1905" s="8" t="s">
        <v>11066</v>
      </c>
      <c r="H1905" s="9">
        <v>68420</v>
      </c>
      <c r="I1905" s="69"/>
      <c r="J1905" s="70"/>
      <c r="K1905" s="71"/>
      <c r="L1905" s="77"/>
      <c r="M1905" s="78"/>
      <c r="N1905" t="str">
        <f t="shared" si="150"/>
        <v>06270</v>
      </c>
      <c r="O1905">
        <f t="shared" si="151"/>
        <v>6270</v>
      </c>
      <c r="P1905" s="29">
        <f t="shared" si="152"/>
        <v>667510</v>
      </c>
      <c r="Q1905" t="e">
        <f>+VLOOKUP(O1905,'Bảng kê HĐ 2022'!N$1912:R$4434,4,0)</f>
        <v>#N/A</v>
      </c>
      <c r="R1905" t="e">
        <f>+VLOOKUP(O1905,'Hàng trả'!#REF!,2,0)</f>
        <v>#REF!</v>
      </c>
    </row>
    <row r="1906" spans="1:18" hidden="1" x14ac:dyDescent="0.3">
      <c r="A1906" s="10">
        <v>5</v>
      </c>
      <c r="B1906" s="64"/>
      <c r="C1906" s="6" t="s">
        <v>13331</v>
      </c>
      <c r="D1906" s="7">
        <v>44657</v>
      </c>
      <c r="E1906" s="8" t="s">
        <v>11120</v>
      </c>
      <c r="F1906" s="9">
        <v>519383</v>
      </c>
      <c r="G1906" s="8" t="s">
        <v>11066</v>
      </c>
      <c r="H1906" s="9">
        <v>53237</v>
      </c>
      <c r="I1906" s="69"/>
      <c r="J1906" s="70"/>
      <c r="K1906" s="71"/>
      <c r="L1906" s="77"/>
      <c r="M1906" s="78"/>
      <c r="N1906" t="str">
        <f t="shared" si="150"/>
        <v>05591</v>
      </c>
      <c r="O1906">
        <f t="shared" si="151"/>
        <v>5591</v>
      </c>
      <c r="P1906" s="29">
        <f t="shared" si="152"/>
        <v>519383</v>
      </c>
      <c r="Q1906" t="e">
        <f>+VLOOKUP(O1906,'Bảng kê HĐ 2022'!N$1912:R$4434,4,0)</f>
        <v>#N/A</v>
      </c>
      <c r="R1906" t="e">
        <f>+VLOOKUP(O1906,'Hàng trả'!#REF!,2,0)</f>
        <v>#REF!</v>
      </c>
    </row>
    <row r="1907" spans="1:18" hidden="1" x14ac:dyDescent="0.3">
      <c r="A1907" s="10">
        <v>5</v>
      </c>
      <c r="B1907" s="64"/>
      <c r="C1907" s="6" t="s">
        <v>13332</v>
      </c>
      <c r="D1907" s="7">
        <v>44656</v>
      </c>
      <c r="E1907" s="8" t="s">
        <v>12130</v>
      </c>
      <c r="F1907" s="9">
        <v>935176</v>
      </c>
      <c r="G1907" s="8" t="s">
        <v>11066</v>
      </c>
      <c r="H1907" s="9">
        <v>95856</v>
      </c>
      <c r="I1907" s="69"/>
      <c r="J1907" s="70"/>
      <c r="K1907" s="71"/>
      <c r="L1907" s="77"/>
      <c r="M1907" s="78"/>
      <c r="N1907" t="str">
        <f t="shared" si="150"/>
        <v>05432</v>
      </c>
      <c r="O1907">
        <f t="shared" si="151"/>
        <v>5432</v>
      </c>
      <c r="P1907" s="29">
        <f t="shared" si="152"/>
        <v>935176</v>
      </c>
      <c r="Q1907" t="e">
        <f>+VLOOKUP(O1907,'Bảng kê HĐ 2022'!N$1912:R$4434,4,0)</f>
        <v>#N/A</v>
      </c>
      <c r="R1907" t="e">
        <f>+VLOOKUP(O1907,'Hàng trả'!#REF!,2,0)</f>
        <v>#REF!</v>
      </c>
    </row>
    <row r="1908" spans="1:18" hidden="1" x14ac:dyDescent="0.3">
      <c r="A1908" s="10">
        <v>5</v>
      </c>
      <c r="B1908" s="64"/>
      <c r="C1908" s="6" t="s">
        <v>13333</v>
      </c>
      <c r="D1908" s="7">
        <v>44659</v>
      </c>
      <c r="E1908" s="8" t="s">
        <v>12292</v>
      </c>
      <c r="F1908" s="9">
        <v>846144</v>
      </c>
      <c r="G1908" s="8" t="s">
        <v>11066</v>
      </c>
      <c r="H1908" s="9">
        <v>86730</v>
      </c>
      <c r="I1908" s="69"/>
      <c r="J1908" s="70"/>
      <c r="K1908" s="71"/>
      <c r="L1908" s="77"/>
      <c r="M1908" s="78"/>
      <c r="N1908" t="str">
        <f t="shared" si="150"/>
        <v>06026</v>
      </c>
      <c r="O1908">
        <f t="shared" si="151"/>
        <v>6026</v>
      </c>
      <c r="P1908" s="29">
        <f t="shared" si="152"/>
        <v>846144</v>
      </c>
      <c r="Q1908" t="e">
        <f>+VLOOKUP(O1908,'Bảng kê HĐ 2022'!N$1912:R$4434,4,0)</f>
        <v>#N/A</v>
      </c>
      <c r="R1908" t="e">
        <f>+VLOOKUP(O1908,'Hàng trả'!#REF!,2,0)</f>
        <v>#REF!</v>
      </c>
    </row>
    <row r="1909" spans="1:18" hidden="1" x14ac:dyDescent="0.3">
      <c r="A1909" s="10">
        <v>5</v>
      </c>
      <c r="B1909" s="64"/>
      <c r="C1909" s="6" t="s">
        <v>13334</v>
      </c>
      <c r="D1909" s="7">
        <v>44658</v>
      </c>
      <c r="E1909" s="8" t="s">
        <v>11078</v>
      </c>
      <c r="F1909" s="9">
        <v>597744</v>
      </c>
      <c r="G1909" s="8" t="s">
        <v>11066</v>
      </c>
      <c r="H1909" s="9">
        <v>61269</v>
      </c>
      <c r="I1909" s="69"/>
      <c r="J1909" s="70"/>
      <c r="K1909" s="71"/>
      <c r="L1909" s="77"/>
      <c r="M1909" s="78"/>
      <c r="N1909" t="str">
        <f t="shared" si="150"/>
        <v>05668</v>
      </c>
      <c r="O1909">
        <f t="shared" si="151"/>
        <v>5668</v>
      </c>
      <c r="P1909" s="29">
        <f t="shared" si="152"/>
        <v>597744</v>
      </c>
      <c r="Q1909" t="e">
        <f>+VLOOKUP(O1909,'Bảng kê HĐ 2022'!N$1912:R$4434,4,0)</f>
        <v>#N/A</v>
      </c>
      <c r="R1909" t="e">
        <f>+VLOOKUP(O1909,'Hàng trả'!#REF!,2,0)</f>
        <v>#REF!</v>
      </c>
    </row>
    <row r="1910" spans="1:18" hidden="1" x14ac:dyDescent="0.3">
      <c r="A1910" s="10">
        <v>5</v>
      </c>
      <c r="B1910" s="64"/>
      <c r="C1910" s="6" t="s">
        <v>13335</v>
      </c>
      <c r="D1910" s="7">
        <v>44659</v>
      </c>
      <c r="E1910" s="8" t="s">
        <v>11078</v>
      </c>
      <c r="F1910" s="9">
        <v>630811</v>
      </c>
      <c r="G1910" s="8" t="s">
        <v>11066</v>
      </c>
      <c r="H1910" s="9">
        <v>64658</v>
      </c>
      <c r="I1910" s="69"/>
      <c r="J1910" s="70"/>
      <c r="K1910" s="71"/>
      <c r="L1910" s="77"/>
      <c r="M1910" s="78"/>
      <c r="N1910" t="str">
        <f t="shared" si="150"/>
        <v>06018</v>
      </c>
      <c r="O1910">
        <f t="shared" si="151"/>
        <v>6018</v>
      </c>
      <c r="P1910" s="29">
        <f t="shared" si="152"/>
        <v>630811</v>
      </c>
      <c r="Q1910" t="e">
        <f>+VLOOKUP(O1910,'Bảng kê HĐ 2022'!N$1912:R$4434,4,0)</f>
        <v>#N/A</v>
      </c>
      <c r="R1910" t="e">
        <f>+VLOOKUP(O1910,'Hàng trả'!#REF!,2,0)</f>
        <v>#REF!</v>
      </c>
    </row>
    <row r="1911" spans="1:18" hidden="1" x14ac:dyDescent="0.3">
      <c r="A1911" s="10">
        <v>5</v>
      </c>
      <c r="B1911" s="64"/>
      <c r="C1911" s="6" t="s">
        <v>13336</v>
      </c>
      <c r="D1911" s="7">
        <v>44655</v>
      </c>
      <c r="E1911" s="8" t="s">
        <v>10193</v>
      </c>
      <c r="F1911" s="9">
        <v>667510</v>
      </c>
      <c r="G1911" s="8" t="s">
        <v>11066</v>
      </c>
      <c r="H1911" s="9">
        <v>68420</v>
      </c>
      <c r="I1911" s="69"/>
      <c r="J1911" s="70"/>
      <c r="K1911" s="71"/>
      <c r="L1911" s="77"/>
      <c r="M1911" s="78"/>
      <c r="N1911" t="str">
        <f>+RIGHT(C1911,4)</f>
        <v>5304</v>
      </c>
      <c r="O1911">
        <f t="shared" si="151"/>
        <v>5304</v>
      </c>
      <c r="P1911" s="29">
        <f t="shared" si="152"/>
        <v>667510</v>
      </c>
      <c r="Q1911" t="e">
        <f>+VLOOKUP(O1911,'Bảng kê HĐ 2022'!N$1912:R$4434,4,0)</f>
        <v>#N/A</v>
      </c>
      <c r="R1911" t="e">
        <f>+VLOOKUP(O1911,'Hàng trả'!#REF!,2,0)</f>
        <v>#REF!</v>
      </c>
    </row>
    <row r="1912" spans="1:18" hidden="1" x14ac:dyDescent="0.3">
      <c r="A1912" s="10">
        <v>5</v>
      </c>
      <c r="B1912" s="64"/>
      <c r="C1912" s="6" t="s">
        <v>13337</v>
      </c>
      <c r="D1912" s="7">
        <v>44653</v>
      </c>
      <c r="E1912" s="8" t="s">
        <v>11120</v>
      </c>
      <c r="F1912" s="9">
        <v>1515623</v>
      </c>
      <c r="G1912" s="8" t="s">
        <v>11066</v>
      </c>
      <c r="H1912" s="9">
        <v>155351</v>
      </c>
      <c r="I1912" s="69"/>
      <c r="J1912" s="70"/>
      <c r="K1912" s="71"/>
      <c r="L1912" s="77"/>
      <c r="M1912" s="78"/>
      <c r="N1912" t="str">
        <f t="shared" si="150"/>
        <v>05081</v>
      </c>
      <c r="O1912">
        <f t="shared" si="151"/>
        <v>5081</v>
      </c>
      <c r="P1912" s="29">
        <f t="shared" si="152"/>
        <v>1515623</v>
      </c>
      <c r="Q1912" t="e">
        <f>+VLOOKUP(O1912,'Bảng kê HĐ 2022'!N$1912:R$4434,4,0)</f>
        <v>#N/A</v>
      </c>
      <c r="R1912" t="e">
        <f>+VLOOKUP(O1912,'Hàng trả'!#REF!,2,0)</f>
        <v>#REF!</v>
      </c>
    </row>
    <row r="1913" spans="1:18" hidden="1" x14ac:dyDescent="0.3">
      <c r="A1913" s="10">
        <v>5</v>
      </c>
      <c r="B1913" s="64"/>
      <c r="C1913" s="6" t="s">
        <v>13338</v>
      </c>
      <c r="D1913" s="7">
        <v>44680</v>
      </c>
      <c r="E1913" s="8" t="s">
        <v>13152</v>
      </c>
      <c r="F1913" s="9">
        <v>1250800</v>
      </c>
      <c r="G1913" s="8" t="s">
        <v>11066</v>
      </c>
      <c r="H1913" s="9">
        <v>128207</v>
      </c>
      <c r="I1913" s="69"/>
      <c r="J1913" s="70"/>
      <c r="K1913" s="71"/>
      <c r="L1913" s="77"/>
      <c r="M1913" s="78"/>
      <c r="N1913" t="str">
        <f t="shared" si="150"/>
        <v>10508</v>
      </c>
      <c r="O1913">
        <f t="shared" si="151"/>
        <v>10508</v>
      </c>
      <c r="P1913" s="29">
        <f t="shared" si="152"/>
        <v>1250800</v>
      </c>
      <c r="Q1913">
        <f>+VLOOKUP(O1913,'Bảng kê HĐ 2022'!N$1912:R$4434,4,0)</f>
        <v>0</v>
      </c>
      <c r="R1913" t="e">
        <f>+VLOOKUP(O1913,'Hàng trả'!#REF!,2,0)</f>
        <v>#REF!</v>
      </c>
    </row>
    <row r="1914" spans="1:18" hidden="1" x14ac:dyDescent="0.3">
      <c r="A1914" s="10">
        <v>5</v>
      </c>
      <c r="B1914" s="64"/>
      <c r="C1914" s="6" t="s">
        <v>13339</v>
      </c>
      <c r="D1914" s="7">
        <v>44657</v>
      </c>
      <c r="E1914" s="8" t="s">
        <v>12308</v>
      </c>
      <c r="F1914" s="9">
        <v>2449182</v>
      </c>
      <c r="G1914" s="8" t="s">
        <v>11066</v>
      </c>
      <c r="H1914" s="9">
        <v>251041</v>
      </c>
      <c r="I1914" s="69"/>
      <c r="J1914" s="70"/>
      <c r="K1914" s="71"/>
      <c r="L1914" s="77"/>
      <c r="M1914" s="78"/>
      <c r="N1914" t="str">
        <f t="shared" si="150"/>
        <v>05590</v>
      </c>
      <c r="O1914">
        <f t="shared" si="151"/>
        <v>5590</v>
      </c>
      <c r="P1914" s="29">
        <f t="shared" si="152"/>
        <v>2449182</v>
      </c>
      <c r="Q1914" t="e">
        <f>+VLOOKUP(O1914,'Bảng kê HĐ 2022'!N$1912:R$4434,4,0)</f>
        <v>#N/A</v>
      </c>
      <c r="R1914" t="e">
        <f>+VLOOKUP(O1914,'Hàng trả'!#REF!,2,0)</f>
        <v>#REF!</v>
      </c>
    </row>
    <row r="1915" spans="1:18" hidden="1" x14ac:dyDescent="0.3">
      <c r="A1915" s="10">
        <v>5</v>
      </c>
      <c r="B1915" s="64"/>
      <c r="C1915" s="6" t="s">
        <v>13340</v>
      </c>
      <c r="D1915" s="7">
        <v>44672</v>
      </c>
      <c r="E1915" s="8" t="s">
        <v>12305</v>
      </c>
      <c r="F1915" s="9">
        <v>377336</v>
      </c>
      <c r="G1915" s="8" t="s">
        <v>11066</v>
      </c>
      <c r="H1915" s="9">
        <v>38677</v>
      </c>
      <c r="I1915" s="69"/>
      <c r="J1915" s="70"/>
      <c r="K1915" s="71"/>
      <c r="L1915" s="77"/>
      <c r="M1915" s="78"/>
      <c r="N1915" t="str">
        <f t="shared" si="150"/>
        <v>09046</v>
      </c>
      <c r="O1915">
        <f t="shared" si="151"/>
        <v>9046</v>
      </c>
      <c r="P1915" s="29">
        <f t="shared" si="152"/>
        <v>377336</v>
      </c>
      <c r="Q1915">
        <f>+VLOOKUP(O1915,'Bảng kê HĐ 2022'!N$1912:R$4434,4,0)</f>
        <v>0</v>
      </c>
      <c r="R1915" t="e">
        <f>+VLOOKUP(O1915,'Hàng trả'!#REF!,2,0)</f>
        <v>#REF!</v>
      </c>
    </row>
    <row r="1916" spans="1:18" hidden="1" x14ac:dyDescent="0.3">
      <c r="A1916" s="10">
        <v>5</v>
      </c>
      <c r="B1916" s="64"/>
      <c r="C1916" s="6" t="s">
        <v>13341</v>
      </c>
      <c r="D1916" s="7">
        <v>44671</v>
      </c>
      <c r="E1916" s="8" t="s">
        <v>12130</v>
      </c>
      <c r="F1916" s="9">
        <v>377336</v>
      </c>
      <c r="G1916" s="8" t="s">
        <v>11066</v>
      </c>
      <c r="H1916" s="9">
        <v>38677</v>
      </c>
      <c r="I1916" s="69"/>
      <c r="J1916" s="70"/>
      <c r="K1916" s="71"/>
      <c r="L1916" s="77"/>
      <c r="M1916" s="78"/>
      <c r="N1916" t="str">
        <f t="shared" si="150"/>
        <v>08809</v>
      </c>
      <c r="O1916">
        <f t="shared" si="151"/>
        <v>8809</v>
      </c>
      <c r="P1916" s="29">
        <f t="shared" si="152"/>
        <v>377336</v>
      </c>
      <c r="Q1916">
        <f>+VLOOKUP(O1916,'Bảng kê HĐ 2022'!N$1912:R$4434,4,0)</f>
        <v>0</v>
      </c>
      <c r="R1916" t="e">
        <f>+VLOOKUP(O1916,'Hàng trả'!#REF!,2,0)</f>
        <v>#REF!</v>
      </c>
    </row>
    <row r="1917" spans="1:18" hidden="1" x14ac:dyDescent="0.3">
      <c r="A1917" s="10">
        <v>5</v>
      </c>
      <c r="B1917" s="64"/>
      <c r="C1917" s="6" t="s">
        <v>13342</v>
      </c>
      <c r="D1917" s="7">
        <v>44680</v>
      </c>
      <c r="E1917" s="8" t="s">
        <v>13152</v>
      </c>
      <c r="F1917" s="9">
        <v>1767728</v>
      </c>
      <c r="G1917" s="8" t="s">
        <v>11066</v>
      </c>
      <c r="H1917" s="9">
        <v>181192</v>
      </c>
      <c r="I1917" s="69"/>
      <c r="J1917" s="70"/>
      <c r="K1917" s="71"/>
      <c r="L1917" s="77"/>
      <c r="M1917" s="78"/>
      <c r="N1917" t="str">
        <f t="shared" si="150"/>
        <v>10497</v>
      </c>
      <c r="O1917">
        <f t="shared" si="151"/>
        <v>10497</v>
      </c>
      <c r="P1917" s="29">
        <f t="shared" si="152"/>
        <v>1767728</v>
      </c>
      <c r="Q1917">
        <f>+VLOOKUP(O1917,'Bảng kê HĐ 2022'!N$1912:R$4434,4,0)</f>
        <v>0</v>
      </c>
      <c r="R1917" t="e">
        <f>+VLOOKUP(O1917,'Hàng trả'!#REF!,2,0)</f>
        <v>#REF!</v>
      </c>
    </row>
    <row r="1918" spans="1:18" hidden="1" x14ac:dyDescent="0.3">
      <c r="A1918" s="10">
        <v>5</v>
      </c>
      <c r="B1918" s="64"/>
      <c r="C1918" s="6" t="s">
        <v>13343</v>
      </c>
      <c r="D1918" s="7">
        <v>44679</v>
      </c>
      <c r="E1918" s="8" t="s">
        <v>13152</v>
      </c>
      <c r="F1918" s="9">
        <v>539745</v>
      </c>
      <c r="G1918" s="8" t="s">
        <v>11066</v>
      </c>
      <c r="H1918" s="9">
        <v>55324</v>
      </c>
      <c r="I1918" s="69"/>
      <c r="J1918" s="70"/>
      <c r="K1918" s="71"/>
      <c r="L1918" s="77"/>
      <c r="M1918" s="78"/>
      <c r="N1918" t="str">
        <f t="shared" si="150"/>
        <v>10452</v>
      </c>
      <c r="O1918">
        <f t="shared" si="151"/>
        <v>10452</v>
      </c>
      <c r="P1918" s="29">
        <f t="shared" si="152"/>
        <v>539745</v>
      </c>
      <c r="Q1918">
        <f>+VLOOKUP(O1918,'Bảng kê HĐ 2022'!N$1912:R$4434,4,0)</f>
        <v>0</v>
      </c>
      <c r="R1918" t="e">
        <f>+VLOOKUP(O1918,'Hàng trả'!#REF!,2,0)</f>
        <v>#REF!</v>
      </c>
    </row>
    <row r="1919" spans="1:18" hidden="1" x14ac:dyDescent="0.3">
      <c r="A1919" s="10">
        <v>5</v>
      </c>
      <c r="B1919" s="64"/>
      <c r="C1919" s="6" t="s">
        <v>13344</v>
      </c>
      <c r="D1919" s="7">
        <v>44666</v>
      </c>
      <c r="E1919" s="8" t="s">
        <v>11120</v>
      </c>
      <c r="F1919" s="9">
        <v>893838</v>
      </c>
      <c r="G1919" s="8" t="s">
        <v>11066</v>
      </c>
      <c r="H1919" s="9">
        <v>91618</v>
      </c>
      <c r="I1919" s="69"/>
      <c r="J1919" s="70"/>
      <c r="K1919" s="71"/>
      <c r="L1919" s="77"/>
      <c r="M1919" s="78"/>
      <c r="N1919" t="str">
        <f t="shared" si="150"/>
        <v>07492</v>
      </c>
      <c r="O1919">
        <f t="shared" si="151"/>
        <v>7492</v>
      </c>
      <c r="P1919" s="29">
        <f t="shared" si="152"/>
        <v>893838</v>
      </c>
      <c r="Q1919">
        <f>+VLOOKUP(O1919,'Bảng kê HĐ 2022'!N$1912:R$4434,4,0)</f>
        <v>0</v>
      </c>
      <c r="R1919" t="e">
        <f>+VLOOKUP(O1919,'Hàng trả'!#REF!,2,0)</f>
        <v>#REF!</v>
      </c>
    </row>
    <row r="1920" spans="1:18" hidden="1" x14ac:dyDescent="0.3">
      <c r="A1920" s="10">
        <v>5</v>
      </c>
      <c r="B1920" s="64"/>
      <c r="C1920" s="6" t="s">
        <v>13345</v>
      </c>
      <c r="D1920" s="7">
        <v>44680</v>
      </c>
      <c r="E1920" s="8" t="s">
        <v>10304</v>
      </c>
      <c r="F1920" s="9">
        <v>630813</v>
      </c>
      <c r="G1920" s="8" t="s">
        <v>11066</v>
      </c>
      <c r="H1920" s="9">
        <v>64658</v>
      </c>
      <c r="I1920" s="69"/>
      <c r="J1920" s="70"/>
      <c r="K1920" s="71"/>
      <c r="L1920" s="77"/>
      <c r="M1920" s="78"/>
      <c r="N1920" t="str">
        <f t="shared" si="150"/>
        <v>10529</v>
      </c>
      <c r="O1920">
        <f t="shared" si="151"/>
        <v>10529</v>
      </c>
      <c r="P1920" s="29">
        <f t="shared" si="152"/>
        <v>630813</v>
      </c>
      <c r="Q1920">
        <f>+VLOOKUP(O1920,'Bảng kê HĐ 2022'!N$1912:R$4434,4,0)</f>
        <v>0</v>
      </c>
      <c r="R1920" t="e">
        <f>+VLOOKUP(O1920,'Hàng trả'!#REF!,2,0)</f>
        <v>#REF!</v>
      </c>
    </row>
    <row r="1921" spans="1:18" hidden="1" x14ac:dyDescent="0.3">
      <c r="A1921" s="10">
        <v>5</v>
      </c>
      <c r="B1921" s="64"/>
      <c r="C1921" s="6" t="s">
        <v>13346</v>
      </c>
      <c r="D1921" s="7">
        <v>44672</v>
      </c>
      <c r="E1921" s="8" t="s">
        <v>11078</v>
      </c>
      <c r="F1921" s="9">
        <v>377336</v>
      </c>
      <c r="G1921" s="8" t="s">
        <v>11066</v>
      </c>
      <c r="H1921" s="9">
        <v>38677</v>
      </c>
      <c r="I1921" s="69"/>
      <c r="J1921" s="70"/>
      <c r="K1921" s="71"/>
      <c r="L1921" s="77"/>
      <c r="M1921" s="78"/>
      <c r="N1921" t="str">
        <f t="shared" si="150"/>
        <v>09038</v>
      </c>
      <c r="O1921">
        <f t="shared" si="151"/>
        <v>9038</v>
      </c>
      <c r="P1921" s="29">
        <f t="shared" si="152"/>
        <v>377336</v>
      </c>
      <c r="Q1921">
        <f>+VLOOKUP(O1921,'Bảng kê HĐ 2022'!N$1912:R$4434,4,0)</f>
        <v>0</v>
      </c>
      <c r="R1921" t="e">
        <f>+VLOOKUP(O1921,'Hàng trả'!#REF!,2,0)</f>
        <v>#REF!</v>
      </c>
    </row>
    <row r="1922" spans="1:18" hidden="1" x14ac:dyDescent="0.3">
      <c r="A1922" s="10">
        <v>5</v>
      </c>
      <c r="B1922" s="64"/>
      <c r="C1922" s="6" t="s">
        <v>13347</v>
      </c>
      <c r="D1922" s="7">
        <v>44673</v>
      </c>
      <c r="E1922" s="8" t="s">
        <v>13155</v>
      </c>
      <c r="F1922" s="9">
        <v>509432</v>
      </c>
      <c r="G1922" s="8" t="s">
        <v>11066</v>
      </c>
      <c r="H1922" s="9">
        <v>52217</v>
      </c>
      <c r="I1922" s="69"/>
      <c r="J1922" s="70"/>
      <c r="K1922" s="71"/>
      <c r="L1922" s="77"/>
      <c r="M1922" s="78"/>
      <c r="N1922" t="str">
        <f t="shared" si="150"/>
        <v>09300</v>
      </c>
      <c r="O1922">
        <f t="shared" si="151"/>
        <v>9300</v>
      </c>
      <c r="P1922" s="29">
        <f t="shared" si="152"/>
        <v>509432</v>
      </c>
      <c r="Q1922">
        <f>+VLOOKUP(O1922,'Bảng kê HĐ 2022'!N$1912:R$4434,4,0)</f>
        <v>0</v>
      </c>
      <c r="R1922" t="e">
        <f>+VLOOKUP(O1922,'Hàng trả'!#REF!,2,0)</f>
        <v>#REF!</v>
      </c>
    </row>
    <row r="1923" spans="1:18" hidden="1" x14ac:dyDescent="0.3">
      <c r="A1923" s="10">
        <v>5</v>
      </c>
      <c r="B1923" s="64"/>
      <c r="C1923" s="6" t="s">
        <v>13348</v>
      </c>
      <c r="D1923" s="7">
        <v>44672</v>
      </c>
      <c r="E1923" s="8" t="s">
        <v>11078</v>
      </c>
      <c r="F1923" s="9">
        <v>377336</v>
      </c>
      <c r="G1923" s="8" t="s">
        <v>11066</v>
      </c>
      <c r="H1923" s="9">
        <v>38677</v>
      </c>
      <c r="I1923" s="69"/>
      <c r="J1923" s="70"/>
      <c r="K1923" s="71"/>
      <c r="L1923" s="77"/>
      <c r="M1923" s="78"/>
      <c r="N1923" t="str">
        <f t="shared" si="150"/>
        <v>09150</v>
      </c>
      <c r="O1923">
        <f t="shared" si="151"/>
        <v>9150</v>
      </c>
      <c r="P1923" s="29">
        <f t="shared" si="152"/>
        <v>377336</v>
      </c>
      <c r="Q1923">
        <f>+VLOOKUP(O1923,'Bảng kê HĐ 2022'!N$1912:R$4434,4,0)</f>
        <v>0</v>
      </c>
      <c r="R1923" t="e">
        <f>+VLOOKUP(O1923,'Hàng trả'!#REF!,2,0)</f>
        <v>#REF!</v>
      </c>
    </row>
    <row r="1924" spans="1:18" hidden="1" x14ac:dyDescent="0.3">
      <c r="A1924" s="10">
        <v>5</v>
      </c>
      <c r="B1924" s="64"/>
      <c r="C1924" s="6" t="s">
        <v>13349</v>
      </c>
      <c r="D1924" s="7">
        <v>44660</v>
      </c>
      <c r="E1924" s="8" t="s">
        <v>12305</v>
      </c>
      <c r="F1924" s="9">
        <v>760334</v>
      </c>
      <c r="G1924" s="8" t="s">
        <v>11066</v>
      </c>
      <c r="H1924" s="9">
        <v>77934</v>
      </c>
      <c r="I1924" s="69"/>
      <c r="J1924" s="70"/>
      <c r="K1924" s="71"/>
      <c r="L1924" s="77"/>
      <c r="M1924" s="78"/>
      <c r="N1924" t="str">
        <f t="shared" si="150"/>
        <v>06260</v>
      </c>
      <c r="O1924">
        <f t="shared" si="151"/>
        <v>6260</v>
      </c>
      <c r="P1924" s="29">
        <f t="shared" si="152"/>
        <v>760334</v>
      </c>
      <c r="Q1924" t="e">
        <f>+VLOOKUP(O1924,'Bảng kê HĐ 2022'!N$1912:R$4434,4,0)</f>
        <v>#N/A</v>
      </c>
      <c r="R1924" t="e">
        <f>+VLOOKUP(O1924,'Hàng trả'!#REF!,2,0)</f>
        <v>#REF!</v>
      </c>
    </row>
    <row r="1925" spans="1:18" hidden="1" x14ac:dyDescent="0.3">
      <c r="A1925" s="10">
        <v>5</v>
      </c>
      <c r="B1925" s="64"/>
      <c r="C1925" s="6" t="s">
        <v>13350</v>
      </c>
      <c r="D1925" s="7">
        <v>44676</v>
      </c>
      <c r="E1925" s="8" t="s">
        <v>13155</v>
      </c>
      <c r="F1925" s="9">
        <v>1070885</v>
      </c>
      <c r="G1925" s="8" t="s">
        <v>11066</v>
      </c>
      <c r="H1925" s="9">
        <v>109766</v>
      </c>
      <c r="I1925" s="69"/>
      <c r="J1925" s="70"/>
      <c r="K1925" s="71"/>
      <c r="L1925" s="77"/>
      <c r="M1925" s="78"/>
      <c r="N1925" t="str">
        <f t="shared" si="150"/>
        <v>09501</v>
      </c>
      <c r="O1925">
        <f t="shared" si="151"/>
        <v>9501</v>
      </c>
      <c r="P1925" s="29">
        <f t="shared" si="152"/>
        <v>1070885</v>
      </c>
      <c r="Q1925">
        <f>+VLOOKUP(O1925,'Bảng kê HĐ 2022'!N$1912:R$4434,4,0)</f>
        <v>0</v>
      </c>
      <c r="R1925" t="e">
        <f>+VLOOKUP(O1925,'Hàng trả'!#REF!,2,0)</f>
        <v>#REF!</v>
      </c>
    </row>
    <row r="1926" spans="1:18" hidden="1" x14ac:dyDescent="0.3">
      <c r="A1926" s="10">
        <v>5</v>
      </c>
      <c r="B1926" s="64"/>
      <c r="C1926" s="6" t="s">
        <v>13351</v>
      </c>
      <c r="D1926" s="7">
        <v>44671</v>
      </c>
      <c r="E1926" s="8" t="s">
        <v>12305</v>
      </c>
      <c r="F1926" s="9">
        <v>377336</v>
      </c>
      <c r="G1926" s="8" t="s">
        <v>11066</v>
      </c>
      <c r="H1926" s="9">
        <v>38677</v>
      </c>
      <c r="I1926" s="69"/>
      <c r="J1926" s="70"/>
      <c r="K1926" s="71"/>
      <c r="L1926" s="77"/>
      <c r="M1926" s="78"/>
      <c r="N1926" t="str">
        <f t="shared" si="150"/>
        <v>08829</v>
      </c>
      <c r="O1926">
        <f t="shared" si="151"/>
        <v>8829</v>
      </c>
      <c r="P1926" s="29">
        <f t="shared" si="152"/>
        <v>377336</v>
      </c>
      <c r="Q1926">
        <f>+VLOOKUP(O1926,'Bảng kê HĐ 2022'!N$1912:R$4434,4,0)</f>
        <v>0</v>
      </c>
      <c r="R1926" t="e">
        <f>+VLOOKUP(O1926,'Hàng trả'!#REF!,2,0)</f>
        <v>#REF!</v>
      </c>
    </row>
    <row r="1927" spans="1:18" hidden="1" x14ac:dyDescent="0.3">
      <c r="A1927" s="10">
        <v>5</v>
      </c>
      <c r="B1927" s="64"/>
      <c r="C1927" s="6" t="s">
        <v>13352</v>
      </c>
      <c r="D1927" s="7">
        <v>44672</v>
      </c>
      <c r="E1927" s="8" t="s">
        <v>12081</v>
      </c>
      <c r="F1927" s="9">
        <v>377336</v>
      </c>
      <c r="G1927" s="8" t="s">
        <v>11066</v>
      </c>
      <c r="H1927" s="9">
        <v>38677</v>
      </c>
      <c r="I1927" s="69"/>
      <c r="J1927" s="70"/>
      <c r="K1927" s="71"/>
      <c r="L1927" s="77"/>
      <c r="M1927" s="78"/>
      <c r="N1927" t="str">
        <f t="shared" si="150"/>
        <v>09143</v>
      </c>
      <c r="O1927">
        <f t="shared" si="151"/>
        <v>9143</v>
      </c>
      <c r="P1927" s="29">
        <f t="shared" si="152"/>
        <v>377336</v>
      </c>
      <c r="Q1927">
        <f>+VLOOKUP(O1927,'Bảng kê HĐ 2022'!N$1912:R$4434,4,0)</f>
        <v>0</v>
      </c>
      <c r="R1927" t="e">
        <f>+VLOOKUP(O1927,'Hàng trả'!#REF!,2,0)</f>
        <v>#REF!</v>
      </c>
    </row>
    <row r="1928" spans="1:18" hidden="1" x14ac:dyDescent="0.3">
      <c r="A1928" s="10">
        <v>5</v>
      </c>
      <c r="B1928" s="64"/>
      <c r="C1928" s="6" t="s">
        <v>13353</v>
      </c>
      <c r="D1928" s="7">
        <v>44666</v>
      </c>
      <c r="E1928" s="8" t="s">
        <v>12130</v>
      </c>
      <c r="F1928" s="9">
        <v>396527</v>
      </c>
      <c r="G1928" s="8" t="s">
        <v>11066</v>
      </c>
      <c r="H1928" s="9">
        <v>40644</v>
      </c>
      <c r="I1928" s="69"/>
      <c r="J1928" s="70"/>
      <c r="K1928" s="71"/>
      <c r="L1928" s="77"/>
      <c r="M1928" s="78"/>
      <c r="N1928" t="str">
        <f t="shared" si="150"/>
        <v>07479</v>
      </c>
      <c r="O1928">
        <f t="shared" si="151"/>
        <v>7479</v>
      </c>
      <c r="P1928" s="29">
        <f t="shared" si="152"/>
        <v>396527</v>
      </c>
      <c r="Q1928">
        <f>+VLOOKUP(O1928,'Bảng kê HĐ 2022'!N$1912:R$4434,4,0)</f>
        <v>0</v>
      </c>
      <c r="R1928" t="e">
        <f>+VLOOKUP(O1928,'Hàng trả'!#REF!,2,0)</f>
        <v>#REF!</v>
      </c>
    </row>
    <row r="1929" spans="1:18" hidden="1" x14ac:dyDescent="0.3">
      <c r="A1929" s="10">
        <v>5</v>
      </c>
      <c r="B1929" s="64"/>
      <c r="C1929" s="6" t="s">
        <v>13354</v>
      </c>
      <c r="D1929" s="7">
        <v>44663</v>
      </c>
      <c r="E1929" s="8" t="s">
        <v>12081</v>
      </c>
      <c r="F1929" s="9">
        <v>3582776</v>
      </c>
      <c r="G1929" s="8" t="s">
        <v>11066</v>
      </c>
      <c r="H1929" s="9">
        <v>367235</v>
      </c>
      <c r="I1929" s="69"/>
      <c r="J1929" s="70"/>
      <c r="K1929" s="71"/>
      <c r="L1929" s="77"/>
      <c r="M1929" s="78"/>
      <c r="N1929" t="str">
        <f t="shared" ref="N1929:N1992" si="154">+RIGHT(C1929,5)</f>
        <v>06724</v>
      </c>
      <c r="O1929">
        <f t="shared" ref="O1929:O1992" si="155">+N1929*1</f>
        <v>6724</v>
      </c>
      <c r="P1929" s="29">
        <f t="shared" ref="P1929:P1992" si="156">+F1929</f>
        <v>3582776</v>
      </c>
      <c r="Q1929">
        <f>+VLOOKUP(O1929,'Bảng kê HĐ 2022'!N$1912:R$4434,4,0)</f>
        <v>0</v>
      </c>
      <c r="R1929" t="e">
        <f>+VLOOKUP(O1929,'Hàng trả'!#REF!,2,0)</f>
        <v>#REF!</v>
      </c>
    </row>
    <row r="1930" spans="1:18" hidden="1" x14ac:dyDescent="0.3">
      <c r="A1930" s="10">
        <v>5</v>
      </c>
      <c r="B1930" s="64"/>
      <c r="C1930" s="6" t="s">
        <v>13355</v>
      </c>
      <c r="D1930" s="7">
        <v>44671</v>
      </c>
      <c r="E1930" s="8" t="s">
        <v>12021</v>
      </c>
      <c r="F1930" s="9">
        <v>377336</v>
      </c>
      <c r="G1930" s="8" t="s">
        <v>11066</v>
      </c>
      <c r="H1930" s="9">
        <v>38677</v>
      </c>
      <c r="I1930" s="69"/>
      <c r="J1930" s="70"/>
      <c r="K1930" s="71"/>
      <c r="L1930" s="77"/>
      <c r="M1930" s="78"/>
      <c r="N1930" t="str">
        <f t="shared" si="154"/>
        <v>08792</v>
      </c>
      <c r="O1930">
        <f t="shared" si="155"/>
        <v>8792</v>
      </c>
      <c r="P1930" s="29">
        <f t="shared" si="156"/>
        <v>377336</v>
      </c>
      <c r="Q1930">
        <f>+VLOOKUP(O1930,'Bảng kê HĐ 2022'!N$1912:R$4434,4,0)</f>
        <v>0</v>
      </c>
      <c r="R1930" t="e">
        <f>+VLOOKUP(O1930,'Hàng trả'!#REF!,2,0)</f>
        <v>#REF!</v>
      </c>
    </row>
    <row r="1931" spans="1:18" hidden="1" x14ac:dyDescent="0.3">
      <c r="A1931" s="10">
        <v>5</v>
      </c>
      <c r="B1931" s="64"/>
      <c r="C1931" s="6" t="s">
        <v>13356</v>
      </c>
      <c r="D1931" s="7">
        <v>44653</v>
      </c>
      <c r="E1931" s="8" t="s">
        <v>12130</v>
      </c>
      <c r="F1931" s="9">
        <v>1657481</v>
      </c>
      <c r="G1931" s="8" t="s">
        <v>11066</v>
      </c>
      <c r="H1931" s="9">
        <v>169892</v>
      </c>
      <c r="I1931" s="69"/>
      <c r="J1931" s="70"/>
      <c r="K1931" s="71"/>
      <c r="L1931" s="77"/>
      <c r="M1931" s="78"/>
      <c r="N1931" t="str">
        <f t="shared" si="154"/>
        <v>05099</v>
      </c>
      <c r="O1931">
        <f t="shared" si="155"/>
        <v>5099</v>
      </c>
      <c r="P1931" s="29">
        <f t="shared" si="156"/>
        <v>1657481</v>
      </c>
      <c r="Q1931" t="e">
        <f>+VLOOKUP(O1931,'Bảng kê HĐ 2022'!N$1912:R$4434,4,0)</f>
        <v>#N/A</v>
      </c>
      <c r="R1931" t="e">
        <f>+VLOOKUP(O1931,'Hàng trả'!#REF!,2,0)</f>
        <v>#REF!</v>
      </c>
    </row>
    <row r="1932" spans="1:18" hidden="1" x14ac:dyDescent="0.3">
      <c r="A1932" s="10">
        <v>5</v>
      </c>
      <c r="B1932" s="64"/>
      <c r="C1932" s="6" t="s">
        <v>13357</v>
      </c>
      <c r="D1932" s="7">
        <v>44672</v>
      </c>
      <c r="E1932" s="8" t="s">
        <v>10220</v>
      </c>
      <c r="F1932" s="9">
        <v>377336</v>
      </c>
      <c r="G1932" s="8" t="s">
        <v>11066</v>
      </c>
      <c r="H1932" s="9">
        <v>38677</v>
      </c>
      <c r="I1932" s="69"/>
      <c r="J1932" s="70"/>
      <c r="K1932" s="71"/>
      <c r="L1932" s="77"/>
      <c r="M1932" s="78"/>
      <c r="N1932" t="str">
        <f t="shared" si="154"/>
        <v>09158</v>
      </c>
      <c r="O1932">
        <f t="shared" si="155"/>
        <v>9158</v>
      </c>
      <c r="P1932" s="29">
        <f t="shared" si="156"/>
        <v>377336</v>
      </c>
      <c r="Q1932">
        <f>+VLOOKUP(O1932,'Bảng kê HĐ 2022'!N$1912:R$4434,4,0)</f>
        <v>0</v>
      </c>
      <c r="R1932" t="e">
        <f>+VLOOKUP(O1932,'Hàng trả'!#REF!,2,0)</f>
        <v>#REF!</v>
      </c>
    </row>
    <row r="1933" spans="1:18" hidden="1" x14ac:dyDescent="0.3">
      <c r="A1933" s="10">
        <v>5</v>
      </c>
      <c r="B1933" s="64"/>
      <c r="C1933" s="6" t="s">
        <v>13358</v>
      </c>
      <c r="D1933" s="7">
        <v>44671</v>
      </c>
      <c r="E1933" s="8" t="s">
        <v>12043</v>
      </c>
      <c r="F1933" s="9">
        <v>865074</v>
      </c>
      <c r="G1933" s="8" t="s">
        <v>11066</v>
      </c>
      <c r="H1933" s="9">
        <v>88670</v>
      </c>
      <c r="I1933" s="69"/>
      <c r="J1933" s="70"/>
      <c r="K1933" s="71"/>
      <c r="L1933" s="77"/>
      <c r="M1933" s="78"/>
      <c r="N1933" t="str">
        <f>+RIGHT(C1933,4)</f>
        <v>8784</v>
      </c>
      <c r="O1933">
        <f t="shared" si="155"/>
        <v>8784</v>
      </c>
      <c r="P1933" s="29">
        <f t="shared" si="156"/>
        <v>865074</v>
      </c>
      <c r="Q1933">
        <f>+VLOOKUP(O1933,'Bảng kê HĐ 2022'!N$1912:R$4434,4,0)</f>
        <v>0</v>
      </c>
      <c r="R1933" t="e">
        <f>+VLOOKUP(O1933,'Hàng trả'!#REF!,2,0)</f>
        <v>#REF!</v>
      </c>
    </row>
    <row r="1934" spans="1:18" hidden="1" x14ac:dyDescent="0.3">
      <c r="A1934" s="10">
        <v>5</v>
      </c>
      <c r="B1934" s="64"/>
      <c r="C1934" s="6" t="s">
        <v>13359</v>
      </c>
      <c r="D1934" s="7">
        <v>44671</v>
      </c>
      <c r="E1934" s="8" t="s">
        <v>11078</v>
      </c>
      <c r="F1934" s="9">
        <v>377336</v>
      </c>
      <c r="G1934" s="8" t="s">
        <v>11066</v>
      </c>
      <c r="H1934" s="9">
        <v>38677</v>
      </c>
      <c r="I1934" s="69"/>
      <c r="J1934" s="70"/>
      <c r="K1934" s="71"/>
      <c r="L1934" s="77"/>
      <c r="M1934" s="78"/>
      <c r="N1934" t="str">
        <f t="shared" si="154"/>
        <v>08796</v>
      </c>
      <c r="O1934">
        <f t="shared" si="155"/>
        <v>8796</v>
      </c>
      <c r="P1934" s="29">
        <f t="shared" si="156"/>
        <v>377336</v>
      </c>
      <c r="Q1934">
        <f>+VLOOKUP(O1934,'Bảng kê HĐ 2022'!N$1912:R$4434,4,0)</f>
        <v>0</v>
      </c>
      <c r="R1934" t="e">
        <f>+VLOOKUP(O1934,'Hàng trả'!#REF!,2,0)</f>
        <v>#REF!</v>
      </c>
    </row>
    <row r="1935" spans="1:18" hidden="1" x14ac:dyDescent="0.3">
      <c r="A1935" s="10">
        <v>5</v>
      </c>
      <c r="B1935" s="64"/>
      <c r="C1935" s="6" t="s">
        <v>13360</v>
      </c>
      <c r="D1935" s="7">
        <v>44670</v>
      </c>
      <c r="E1935" s="8" t="s">
        <v>10199</v>
      </c>
      <c r="F1935" s="9">
        <v>377336</v>
      </c>
      <c r="G1935" s="8" t="s">
        <v>11066</v>
      </c>
      <c r="H1935" s="9">
        <v>38677</v>
      </c>
      <c r="I1935" s="69"/>
      <c r="J1935" s="70"/>
      <c r="K1935" s="71"/>
      <c r="L1935" s="77"/>
      <c r="M1935" s="78"/>
      <c r="N1935" t="str">
        <f t="shared" si="154"/>
        <v>08463</v>
      </c>
      <c r="O1935">
        <f t="shared" si="155"/>
        <v>8463</v>
      </c>
      <c r="P1935" s="29">
        <f t="shared" si="156"/>
        <v>377336</v>
      </c>
      <c r="Q1935">
        <f>+VLOOKUP(O1935,'Bảng kê HĐ 2022'!N$1912:R$4434,4,0)</f>
        <v>0</v>
      </c>
      <c r="R1935" t="e">
        <f>+VLOOKUP(O1935,'Hàng trả'!#REF!,2,0)</f>
        <v>#REF!</v>
      </c>
    </row>
    <row r="1936" spans="1:18" hidden="1" x14ac:dyDescent="0.3">
      <c r="A1936" s="10">
        <v>5</v>
      </c>
      <c r="B1936" s="64"/>
      <c r="C1936" s="6" t="s">
        <v>13361</v>
      </c>
      <c r="D1936" s="7">
        <v>44669</v>
      </c>
      <c r="E1936" s="8" t="s">
        <v>11078</v>
      </c>
      <c r="F1936" s="9">
        <v>359830</v>
      </c>
      <c r="G1936" s="8" t="s">
        <v>11066</v>
      </c>
      <c r="H1936" s="9">
        <v>36883</v>
      </c>
      <c r="I1936" s="69"/>
      <c r="J1936" s="70"/>
      <c r="K1936" s="71"/>
      <c r="L1936" s="77"/>
      <c r="M1936" s="78"/>
      <c r="N1936" t="str">
        <f t="shared" si="154"/>
        <v>08152</v>
      </c>
      <c r="O1936">
        <f t="shared" si="155"/>
        <v>8152</v>
      </c>
      <c r="P1936" s="29">
        <f t="shared" si="156"/>
        <v>359830</v>
      </c>
      <c r="Q1936">
        <f>+VLOOKUP(O1936,'Bảng kê HĐ 2022'!N$1912:R$4434,4,0)</f>
        <v>0</v>
      </c>
      <c r="R1936" t="e">
        <f>+VLOOKUP(O1936,'Hàng trả'!#REF!,2,0)</f>
        <v>#REF!</v>
      </c>
    </row>
    <row r="1937" spans="1:18" hidden="1" x14ac:dyDescent="0.3">
      <c r="A1937" s="10">
        <v>5</v>
      </c>
      <c r="B1937" s="64"/>
      <c r="C1937" s="6" t="s">
        <v>13362</v>
      </c>
      <c r="D1937" s="7">
        <v>44664</v>
      </c>
      <c r="E1937" s="8" t="s">
        <v>12081</v>
      </c>
      <c r="F1937" s="9">
        <v>959582</v>
      </c>
      <c r="G1937" s="8" t="s">
        <v>11066</v>
      </c>
      <c r="H1937" s="9">
        <v>98357</v>
      </c>
      <c r="I1937" s="69"/>
      <c r="J1937" s="70"/>
      <c r="K1937" s="71"/>
      <c r="L1937" s="77"/>
      <c r="M1937" s="78"/>
      <c r="N1937" t="str">
        <f t="shared" si="154"/>
        <v>07093</v>
      </c>
      <c r="O1937">
        <f t="shared" si="155"/>
        <v>7093</v>
      </c>
      <c r="P1937" s="29">
        <f t="shared" si="156"/>
        <v>959582</v>
      </c>
      <c r="Q1937">
        <f>+VLOOKUP(O1937,'Bảng kê HĐ 2022'!N$1912:R$4434,4,0)</f>
        <v>0</v>
      </c>
      <c r="R1937" t="e">
        <f>+VLOOKUP(O1937,'Hàng trả'!#REF!,2,0)</f>
        <v>#REF!</v>
      </c>
    </row>
    <row r="1938" spans="1:18" hidden="1" x14ac:dyDescent="0.3">
      <c r="A1938" s="10">
        <v>5</v>
      </c>
      <c r="B1938" s="64"/>
      <c r="C1938" s="6" t="s">
        <v>13363</v>
      </c>
      <c r="D1938" s="7">
        <v>44666</v>
      </c>
      <c r="E1938" s="8" t="s">
        <v>12130</v>
      </c>
      <c r="F1938" s="9">
        <v>1106644</v>
      </c>
      <c r="G1938" s="8" t="s">
        <v>11066</v>
      </c>
      <c r="H1938" s="9">
        <v>113431</v>
      </c>
      <c r="I1938" s="69"/>
      <c r="J1938" s="70"/>
      <c r="K1938" s="71"/>
      <c r="L1938" s="77"/>
      <c r="M1938" s="78"/>
      <c r="N1938" t="str">
        <f t="shared" si="154"/>
        <v>07483</v>
      </c>
      <c r="O1938">
        <f t="shared" si="155"/>
        <v>7483</v>
      </c>
      <c r="P1938" s="29">
        <f t="shared" si="156"/>
        <v>1106644</v>
      </c>
      <c r="Q1938">
        <f>+VLOOKUP(O1938,'Bảng kê HĐ 2022'!N$1912:R$4434,4,0)</f>
        <v>0</v>
      </c>
      <c r="R1938" t="e">
        <f>+VLOOKUP(O1938,'Hàng trả'!#REF!,2,0)</f>
        <v>#REF!</v>
      </c>
    </row>
    <row r="1939" spans="1:18" hidden="1" x14ac:dyDescent="0.3">
      <c r="A1939" s="10">
        <v>5</v>
      </c>
      <c r="B1939" s="64"/>
      <c r="C1939" s="6" t="s">
        <v>13364</v>
      </c>
      <c r="D1939" s="7">
        <v>44658</v>
      </c>
      <c r="E1939" s="8" t="s">
        <v>12292</v>
      </c>
      <c r="F1939" s="9">
        <v>599713</v>
      </c>
      <c r="G1939" s="8" t="s">
        <v>11066</v>
      </c>
      <c r="H1939" s="9">
        <v>61471</v>
      </c>
      <c r="I1939" s="69"/>
      <c r="J1939" s="70"/>
      <c r="K1939" s="71"/>
      <c r="L1939" s="77"/>
      <c r="M1939" s="78"/>
      <c r="N1939" t="str">
        <f t="shared" si="154"/>
        <v>05667</v>
      </c>
      <c r="O1939">
        <f t="shared" si="155"/>
        <v>5667</v>
      </c>
      <c r="P1939" s="29">
        <f t="shared" si="156"/>
        <v>599713</v>
      </c>
      <c r="Q1939" t="e">
        <f>+VLOOKUP(O1939,'Bảng kê HĐ 2022'!N$1912:R$4434,4,0)</f>
        <v>#N/A</v>
      </c>
      <c r="R1939" t="e">
        <f>+VLOOKUP(O1939,'Hàng trả'!#REF!,2,0)</f>
        <v>#REF!</v>
      </c>
    </row>
    <row r="1940" spans="1:18" hidden="1" x14ac:dyDescent="0.3">
      <c r="A1940" s="10">
        <v>5</v>
      </c>
      <c r="B1940" s="64"/>
      <c r="C1940" s="6" t="s">
        <v>13365</v>
      </c>
      <c r="D1940" s="7">
        <v>44655</v>
      </c>
      <c r="E1940" s="8" t="s">
        <v>12292</v>
      </c>
      <c r="F1940" s="9">
        <v>1595954</v>
      </c>
      <c r="G1940" s="8" t="s">
        <v>11066</v>
      </c>
      <c r="H1940" s="9">
        <v>163585</v>
      </c>
      <c r="I1940" s="69"/>
      <c r="J1940" s="70"/>
      <c r="K1940" s="71"/>
      <c r="L1940" s="77"/>
      <c r="M1940" s="78"/>
      <c r="N1940" t="str">
        <f t="shared" si="154"/>
        <v>05302</v>
      </c>
      <c r="O1940">
        <f t="shared" si="155"/>
        <v>5302</v>
      </c>
      <c r="P1940" s="29">
        <f t="shared" si="156"/>
        <v>1595954</v>
      </c>
      <c r="Q1940" t="e">
        <f>+VLOOKUP(O1940,'Bảng kê HĐ 2022'!N$1912:R$4434,4,0)</f>
        <v>#N/A</v>
      </c>
      <c r="R1940" t="e">
        <f>+VLOOKUP(O1940,'Hàng trả'!#REF!,2,0)</f>
        <v>#REF!</v>
      </c>
    </row>
    <row r="1941" spans="1:18" hidden="1" x14ac:dyDescent="0.3">
      <c r="A1941" s="10">
        <v>5</v>
      </c>
      <c r="B1941" s="64"/>
      <c r="C1941" s="6" t="s">
        <v>13366</v>
      </c>
      <c r="D1941" s="7">
        <v>44673</v>
      </c>
      <c r="E1941" s="8" t="s">
        <v>12081</v>
      </c>
      <c r="F1941" s="9">
        <v>179915</v>
      </c>
      <c r="G1941" s="8" t="s">
        <v>11066</v>
      </c>
      <c r="H1941" s="9">
        <v>18441</v>
      </c>
      <c r="I1941" s="69"/>
      <c r="J1941" s="70"/>
      <c r="K1941" s="71"/>
      <c r="L1941" s="77"/>
      <c r="M1941" s="78"/>
      <c r="N1941" t="str">
        <f t="shared" si="154"/>
        <v>09255</v>
      </c>
      <c r="O1941">
        <f t="shared" si="155"/>
        <v>9255</v>
      </c>
      <c r="P1941" s="29">
        <f t="shared" si="156"/>
        <v>179915</v>
      </c>
      <c r="Q1941">
        <f>+VLOOKUP(O1941,'Bảng kê HĐ 2022'!N$1912:R$4434,4,0)</f>
        <v>0</v>
      </c>
      <c r="R1941" t="e">
        <f>+VLOOKUP(O1941,'Hàng trả'!#REF!,2,0)</f>
        <v>#REF!</v>
      </c>
    </row>
    <row r="1942" spans="1:18" hidden="1" x14ac:dyDescent="0.3">
      <c r="A1942" s="10">
        <v>5</v>
      </c>
      <c r="B1942" s="64"/>
      <c r="C1942" s="6" t="s">
        <v>13367</v>
      </c>
      <c r="D1942" s="7">
        <v>44672</v>
      </c>
      <c r="E1942" s="8" t="s">
        <v>11120</v>
      </c>
      <c r="F1942" s="9">
        <v>1760103</v>
      </c>
      <c r="G1942" s="8" t="s">
        <v>11066</v>
      </c>
      <c r="H1942" s="9">
        <v>180411</v>
      </c>
      <c r="I1942" s="69"/>
      <c r="J1942" s="70"/>
      <c r="K1942" s="71"/>
      <c r="L1942" s="77"/>
      <c r="M1942" s="78"/>
      <c r="N1942" t="str">
        <f t="shared" si="154"/>
        <v>09202</v>
      </c>
      <c r="O1942">
        <f t="shared" si="155"/>
        <v>9202</v>
      </c>
      <c r="P1942" s="29">
        <f t="shared" si="156"/>
        <v>1760103</v>
      </c>
      <c r="Q1942">
        <f>+VLOOKUP(O1942,'Bảng kê HĐ 2022'!N$1912:R$4434,4,0)</f>
        <v>0</v>
      </c>
      <c r="R1942" t="e">
        <f>+VLOOKUP(O1942,'Hàng trả'!#REF!,2,0)</f>
        <v>#REF!</v>
      </c>
    </row>
    <row r="1943" spans="1:18" hidden="1" x14ac:dyDescent="0.3">
      <c r="A1943" s="10">
        <v>5</v>
      </c>
      <c r="B1943" s="64"/>
      <c r="C1943" s="6" t="s">
        <v>13368</v>
      </c>
      <c r="D1943" s="7">
        <v>44671</v>
      </c>
      <c r="E1943" s="8" t="s">
        <v>12305</v>
      </c>
      <c r="F1943" s="9">
        <v>2472862</v>
      </c>
      <c r="G1943" s="8" t="s">
        <v>11066</v>
      </c>
      <c r="H1943" s="9">
        <v>253468</v>
      </c>
      <c r="I1943" s="69"/>
      <c r="J1943" s="70"/>
      <c r="K1943" s="71"/>
      <c r="L1943" s="77"/>
      <c r="M1943" s="78"/>
      <c r="N1943" t="str">
        <f t="shared" si="154"/>
        <v>08815</v>
      </c>
      <c r="O1943">
        <f t="shared" si="155"/>
        <v>8815</v>
      </c>
      <c r="P1943" s="29">
        <f t="shared" si="156"/>
        <v>2472862</v>
      </c>
      <c r="Q1943">
        <f>+VLOOKUP(O1943,'Bảng kê HĐ 2022'!N$1912:R$4434,4,0)</f>
        <v>0</v>
      </c>
      <c r="R1943" t="e">
        <f>+VLOOKUP(O1943,'Hàng trả'!#REF!,2,0)</f>
        <v>#REF!</v>
      </c>
    </row>
    <row r="1944" spans="1:18" hidden="1" x14ac:dyDescent="0.3">
      <c r="A1944" s="10">
        <v>5</v>
      </c>
      <c r="B1944" s="64"/>
      <c r="C1944" s="6" t="s">
        <v>13369</v>
      </c>
      <c r="D1944" s="7">
        <v>44667</v>
      </c>
      <c r="E1944" s="8" t="s">
        <v>13128</v>
      </c>
      <c r="F1944" s="9">
        <v>1094715</v>
      </c>
      <c r="G1944" s="8" t="s">
        <v>11066</v>
      </c>
      <c r="H1944" s="9">
        <v>112208</v>
      </c>
      <c r="I1944" s="69"/>
      <c r="J1944" s="70"/>
      <c r="K1944" s="71"/>
      <c r="L1944" s="77"/>
      <c r="M1944" s="78"/>
      <c r="N1944" t="str">
        <f t="shared" si="154"/>
        <v>07832</v>
      </c>
      <c r="O1944">
        <f t="shared" si="155"/>
        <v>7832</v>
      </c>
      <c r="P1944" s="29">
        <f t="shared" si="156"/>
        <v>1094715</v>
      </c>
      <c r="Q1944">
        <f>+VLOOKUP(O1944,'Bảng kê HĐ 2022'!N$1912:R$4434,4,0)</f>
        <v>0</v>
      </c>
      <c r="R1944" t="e">
        <f>+VLOOKUP(O1944,'Hàng trả'!#REF!,2,0)</f>
        <v>#REF!</v>
      </c>
    </row>
    <row r="1945" spans="1:18" hidden="1" x14ac:dyDescent="0.3">
      <c r="A1945" s="10">
        <v>5</v>
      </c>
      <c r="B1945" s="64"/>
      <c r="C1945" s="6" t="s">
        <v>13370</v>
      </c>
      <c r="D1945" s="7">
        <v>44669</v>
      </c>
      <c r="E1945" s="8" t="s">
        <v>11120</v>
      </c>
      <c r="F1945" s="9">
        <v>1223403</v>
      </c>
      <c r="G1945" s="8" t="s">
        <v>11066</v>
      </c>
      <c r="H1945" s="9">
        <v>125399</v>
      </c>
      <c r="I1945" s="69"/>
      <c r="J1945" s="70"/>
      <c r="K1945" s="71"/>
      <c r="L1945" s="77"/>
      <c r="M1945" s="78"/>
      <c r="N1945" t="str">
        <f t="shared" si="154"/>
        <v>08149</v>
      </c>
      <c r="O1945">
        <f t="shared" si="155"/>
        <v>8149</v>
      </c>
      <c r="P1945" s="29">
        <f t="shared" si="156"/>
        <v>1223403</v>
      </c>
      <c r="Q1945">
        <f>+VLOOKUP(O1945,'Bảng kê HĐ 2022'!N$1912:R$4434,4,0)</f>
        <v>0</v>
      </c>
      <c r="R1945" t="e">
        <f>+VLOOKUP(O1945,'Hàng trả'!#REF!,2,0)</f>
        <v>#REF!</v>
      </c>
    </row>
    <row r="1946" spans="1:18" hidden="1" x14ac:dyDescent="0.3">
      <c r="A1946" s="10">
        <v>5</v>
      </c>
      <c r="B1946" s="64"/>
      <c r="C1946" s="6" t="s">
        <v>13371</v>
      </c>
      <c r="D1946" s="7">
        <v>44666</v>
      </c>
      <c r="E1946" s="8" t="s">
        <v>12130</v>
      </c>
      <c r="F1946" s="9">
        <v>882246</v>
      </c>
      <c r="G1946" s="8" t="s">
        <v>11066</v>
      </c>
      <c r="H1946" s="9">
        <v>90430</v>
      </c>
      <c r="I1946" s="69"/>
      <c r="J1946" s="70"/>
      <c r="K1946" s="71"/>
      <c r="L1946" s="77"/>
      <c r="M1946" s="78"/>
      <c r="N1946" t="str">
        <f t="shared" si="154"/>
        <v>07477</v>
      </c>
      <c r="O1946">
        <f t="shared" si="155"/>
        <v>7477</v>
      </c>
      <c r="P1946" s="29">
        <f t="shared" si="156"/>
        <v>882246</v>
      </c>
      <c r="Q1946">
        <f>+VLOOKUP(O1946,'Bảng kê HĐ 2022'!N$1912:R$4434,4,0)</f>
        <v>0</v>
      </c>
      <c r="R1946" t="e">
        <f>+VLOOKUP(O1946,'Hàng trả'!#REF!,2,0)</f>
        <v>#REF!</v>
      </c>
    </row>
    <row r="1947" spans="1:18" hidden="1" x14ac:dyDescent="0.3">
      <c r="A1947" s="10">
        <v>5</v>
      </c>
      <c r="B1947" s="64"/>
      <c r="C1947" s="6" t="s">
        <v>13372</v>
      </c>
      <c r="D1947" s="7">
        <v>44657</v>
      </c>
      <c r="E1947" s="8" t="s">
        <v>12292</v>
      </c>
      <c r="F1947" s="9">
        <v>760334</v>
      </c>
      <c r="G1947" s="8" t="s">
        <v>11066</v>
      </c>
      <c r="H1947" s="9">
        <v>77934</v>
      </c>
      <c r="I1947" s="69"/>
      <c r="J1947" s="70"/>
      <c r="K1947" s="71"/>
      <c r="L1947" s="77"/>
      <c r="M1947" s="78"/>
      <c r="N1947" t="str">
        <f t="shared" si="154"/>
        <v>05588</v>
      </c>
      <c r="O1947">
        <f t="shared" si="155"/>
        <v>5588</v>
      </c>
      <c r="P1947" s="29">
        <f t="shared" si="156"/>
        <v>760334</v>
      </c>
      <c r="Q1947" t="e">
        <f>+VLOOKUP(O1947,'Bảng kê HĐ 2022'!N$1912:R$4434,4,0)</f>
        <v>#N/A</v>
      </c>
      <c r="R1947" t="e">
        <f>+VLOOKUP(O1947,'Hàng trả'!#REF!,2,0)</f>
        <v>#REF!</v>
      </c>
    </row>
    <row r="1948" spans="1:18" hidden="1" x14ac:dyDescent="0.3">
      <c r="A1948" s="10">
        <v>5</v>
      </c>
      <c r="B1948" s="64"/>
      <c r="C1948" s="6" t="s">
        <v>13373</v>
      </c>
      <c r="D1948" s="7">
        <v>44666</v>
      </c>
      <c r="E1948" s="8" t="s">
        <v>10205</v>
      </c>
      <c r="F1948" s="9">
        <v>804950</v>
      </c>
      <c r="G1948" s="8" t="s">
        <v>11066</v>
      </c>
      <c r="H1948" s="9">
        <v>82507</v>
      </c>
      <c r="I1948" s="69"/>
      <c r="J1948" s="70"/>
      <c r="K1948" s="71"/>
      <c r="L1948" s="77"/>
      <c r="M1948" s="78"/>
      <c r="N1948" t="str">
        <f t="shared" si="154"/>
        <v>07499</v>
      </c>
      <c r="O1948">
        <f t="shared" si="155"/>
        <v>7499</v>
      </c>
      <c r="P1948" s="29">
        <f t="shared" si="156"/>
        <v>804950</v>
      </c>
      <c r="Q1948">
        <f>+VLOOKUP(O1948,'Bảng kê HĐ 2022'!N$1912:R$4434,4,0)</f>
        <v>0</v>
      </c>
      <c r="R1948" t="e">
        <f>+VLOOKUP(O1948,'Hàng trả'!#REF!,2,0)</f>
        <v>#REF!</v>
      </c>
    </row>
    <row r="1949" spans="1:18" hidden="1" x14ac:dyDescent="0.3">
      <c r="A1949" s="10">
        <v>5</v>
      </c>
      <c r="B1949" s="64"/>
      <c r="C1949" s="6" t="s">
        <v>13374</v>
      </c>
      <c r="D1949" s="7">
        <v>44667</v>
      </c>
      <c r="E1949" s="8" t="s">
        <v>12043</v>
      </c>
      <c r="F1949" s="9">
        <v>846315</v>
      </c>
      <c r="G1949" s="8" t="s">
        <v>11066</v>
      </c>
      <c r="H1949" s="9">
        <v>86747</v>
      </c>
      <c r="I1949" s="69"/>
      <c r="J1949" s="70"/>
      <c r="K1949" s="71"/>
      <c r="L1949" s="77"/>
      <c r="M1949" s="78"/>
      <c r="N1949" t="str">
        <f>+RIGHT(C1949,4)</f>
        <v>7847</v>
      </c>
      <c r="O1949">
        <f t="shared" si="155"/>
        <v>7847</v>
      </c>
      <c r="P1949" s="29">
        <f t="shared" si="156"/>
        <v>846315</v>
      </c>
      <c r="Q1949">
        <f>+VLOOKUP(O1949,'Bảng kê HĐ 2022'!N$1912:R$4434,4,0)</f>
        <v>0</v>
      </c>
      <c r="R1949" t="e">
        <f>+VLOOKUP(O1949,'Hàng trả'!#REF!,2,0)</f>
        <v>#REF!</v>
      </c>
    </row>
    <row r="1950" spans="1:18" hidden="1" x14ac:dyDescent="0.3">
      <c r="A1950" s="10">
        <v>5</v>
      </c>
      <c r="B1950" s="64"/>
      <c r="C1950" s="6" t="s">
        <v>13375</v>
      </c>
      <c r="D1950" s="7">
        <v>44665</v>
      </c>
      <c r="E1950" s="8" t="s">
        <v>11078</v>
      </c>
      <c r="F1950" s="9">
        <v>1330333</v>
      </c>
      <c r="G1950" s="8" t="s">
        <v>11066</v>
      </c>
      <c r="H1950" s="9">
        <v>136359</v>
      </c>
      <c r="I1950" s="69"/>
      <c r="J1950" s="70"/>
      <c r="K1950" s="71"/>
      <c r="L1950" s="77"/>
      <c r="M1950" s="78"/>
      <c r="N1950" t="str">
        <f t="shared" si="154"/>
        <v>07315</v>
      </c>
      <c r="O1950">
        <f t="shared" si="155"/>
        <v>7315</v>
      </c>
      <c r="P1950" s="29">
        <f t="shared" si="156"/>
        <v>1330333</v>
      </c>
      <c r="Q1950">
        <f>+VLOOKUP(O1950,'Bảng kê HĐ 2022'!N$1912:R$4434,4,0)</f>
        <v>0</v>
      </c>
      <c r="R1950" t="e">
        <f>+VLOOKUP(O1950,'Hàng trả'!#REF!,2,0)</f>
        <v>#REF!</v>
      </c>
    </row>
    <row r="1951" spans="1:18" hidden="1" x14ac:dyDescent="0.3">
      <c r="A1951" s="10">
        <v>5</v>
      </c>
      <c r="B1951" s="64"/>
      <c r="C1951" s="6" t="s">
        <v>13376</v>
      </c>
      <c r="D1951" s="7">
        <v>44655</v>
      </c>
      <c r="E1951" s="8" t="s">
        <v>12130</v>
      </c>
      <c r="F1951" s="9">
        <v>756355</v>
      </c>
      <c r="G1951" s="8" t="s">
        <v>11066</v>
      </c>
      <c r="H1951" s="9">
        <v>77526</v>
      </c>
      <c r="I1951" s="69"/>
      <c r="J1951" s="70"/>
      <c r="K1951" s="71"/>
      <c r="L1951" s="77"/>
      <c r="M1951" s="78"/>
      <c r="N1951" t="str">
        <f t="shared" si="154"/>
        <v>05293</v>
      </c>
      <c r="O1951">
        <f t="shared" si="155"/>
        <v>5293</v>
      </c>
      <c r="P1951" s="29">
        <f t="shared" si="156"/>
        <v>756355</v>
      </c>
      <c r="Q1951" t="e">
        <f>+VLOOKUP(O1951,'Bảng kê HĐ 2022'!N$1912:R$4434,4,0)</f>
        <v>#N/A</v>
      </c>
      <c r="R1951" t="e">
        <f>+VLOOKUP(O1951,'Hàng trả'!#REF!,2,0)</f>
        <v>#REF!</v>
      </c>
    </row>
    <row r="1952" spans="1:18" hidden="1" x14ac:dyDescent="0.3">
      <c r="A1952" s="10">
        <v>5</v>
      </c>
      <c r="B1952" s="64"/>
      <c r="C1952" s="6" t="s">
        <v>13377</v>
      </c>
      <c r="D1952" s="7">
        <v>44660</v>
      </c>
      <c r="E1952" s="8" t="s">
        <v>12043</v>
      </c>
      <c r="F1952" s="9">
        <v>756355</v>
      </c>
      <c r="G1952" s="8" t="s">
        <v>11066</v>
      </c>
      <c r="H1952" s="9">
        <v>77526</v>
      </c>
      <c r="I1952" s="69"/>
      <c r="J1952" s="70"/>
      <c r="K1952" s="71"/>
      <c r="L1952" s="77"/>
      <c r="M1952" s="78"/>
      <c r="N1952" t="str">
        <f>+RIGHT(C1952,4)</f>
        <v>6248</v>
      </c>
      <c r="O1952">
        <f t="shared" si="155"/>
        <v>6248</v>
      </c>
      <c r="P1952" s="29">
        <f t="shared" si="156"/>
        <v>756355</v>
      </c>
      <c r="Q1952" t="e">
        <f>+VLOOKUP(O1952,'Bảng kê HĐ 2022'!N$1912:R$4434,4,0)</f>
        <v>#N/A</v>
      </c>
      <c r="R1952" t="e">
        <f>+VLOOKUP(O1952,'Hàng trả'!#REF!,2,0)</f>
        <v>#REF!</v>
      </c>
    </row>
    <row r="1953" spans="1:18" hidden="1" x14ac:dyDescent="0.3">
      <c r="A1953" s="10">
        <v>5</v>
      </c>
      <c r="B1953" s="64"/>
      <c r="C1953" s="6" t="s">
        <v>13378</v>
      </c>
      <c r="D1953" s="7">
        <v>44663</v>
      </c>
      <c r="E1953" s="8" t="s">
        <v>12305</v>
      </c>
      <c r="F1953" s="9">
        <v>597744</v>
      </c>
      <c r="G1953" s="8" t="s">
        <v>11066</v>
      </c>
      <c r="H1953" s="9">
        <v>61269</v>
      </c>
      <c r="I1953" s="69"/>
      <c r="J1953" s="70"/>
      <c r="K1953" s="71"/>
      <c r="L1953" s="77"/>
      <c r="M1953" s="78"/>
      <c r="N1953" t="str">
        <f t="shared" si="154"/>
        <v>06751</v>
      </c>
      <c r="O1953">
        <f t="shared" si="155"/>
        <v>6751</v>
      </c>
      <c r="P1953" s="29">
        <f t="shared" si="156"/>
        <v>597744</v>
      </c>
      <c r="Q1953">
        <f>+VLOOKUP(O1953,'Bảng kê HĐ 2022'!N$1912:R$4434,4,0)</f>
        <v>0</v>
      </c>
      <c r="R1953" t="e">
        <f>+VLOOKUP(O1953,'Hàng trả'!#REF!,2,0)</f>
        <v>#REF!</v>
      </c>
    </row>
    <row r="1954" spans="1:18" hidden="1" x14ac:dyDescent="0.3">
      <c r="A1954" s="10">
        <v>5</v>
      </c>
      <c r="B1954" s="64"/>
      <c r="C1954" s="6" t="s">
        <v>13379</v>
      </c>
      <c r="D1954" s="7">
        <v>44663</v>
      </c>
      <c r="E1954" s="8" t="s">
        <v>12305</v>
      </c>
      <c r="F1954" s="9">
        <v>824764</v>
      </c>
      <c r="G1954" s="8" t="s">
        <v>11066</v>
      </c>
      <c r="H1954" s="9">
        <v>84538</v>
      </c>
      <c r="I1954" s="69"/>
      <c r="J1954" s="70"/>
      <c r="K1954" s="71"/>
      <c r="L1954" s="77"/>
      <c r="M1954" s="78"/>
      <c r="N1954" t="str">
        <f t="shared" si="154"/>
        <v>06753</v>
      </c>
      <c r="O1954">
        <f t="shared" si="155"/>
        <v>6753</v>
      </c>
      <c r="P1954" s="29">
        <f t="shared" si="156"/>
        <v>824764</v>
      </c>
      <c r="Q1954">
        <f>+VLOOKUP(O1954,'Bảng kê HĐ 2022'!N$1912:R$4434,4,0)</f>
        <v>0</v>
      </c>
      <c r="R1954" t="e">
        <f>+VLOOKUP(O1954,'Hàng trả'!#REF!,2,0)</f>
        <v>#REF!</v>
      </c>
    </row>
    <row r="1955" spans="1:18" hidden="1" x14ac:dyDescent="0.3">
      <c r="A1955" s="10">
        <v>5</v>
      </c>
      <c r="B1955" s="64"/>
      <c r="C1955" s="6" t="s">
        <v>13380</v>
      </c>
      <c r="D1955" s="7">
        <v>44657</v>
      </c>
      <c r="E1955" s="8" t="s">
        <v>10193</v>
      </c>
      <c r="F1955" s="9">
        <v>248400</v>
      </c>
      <c r="G1955" s="8" t="s">
        <v>11066</v>
      </c>
      <c r="H1955" s="9">
        <v>25461</v>
      </c>
      <c r="I1955" s="69"/>
      <c r="J1955" s="70"/>
      <c r="K1955" s="71"/>
      <c r="L1955" s="77"/>
      <c r="M1955" s="78"/>
      <c r="N1955" t="str">
        <f>+RIGHT(C1955,4)</f>
        <v>5576</v>
      </c>
      <c r="O1955">
        <f t="shared" si="155"/>
        <v>5576</v>
      </c>
      <c r="P1955" s="29">
        <f t="shared" si="156"/>
        <v>248400</v>
      </c>
      <c r="Q1955" t="e">
        <f>+VLOOKUP(O1955,'Bảng kê HĐ 2022'!N$1912:R$4434,4,0)</f>
        <v>#N/A</v>
      </c>
      <c r="R1955" t="e">
        <f>+VLOOKUP(O1955,'Hàng trả'!#REF!,2,0)</f>
        <v>#REF!</v>
      </c>
    </row>
    <row r="1956" spans="1:18" hidden="1" x14ac:dyDescent="0.3">
      <c r="A1956" s="10">
        <v>5</v>
      </c>
      <c r="B1956" s="64"/>
      <c r="C1956" s="6" t="s">
        <v>13381</v>
      </c>
      <c r="D1956" s="7">
        <v>44660</v>
      </c>
      <c r="E1956" s="8" t="s">
        <v>11078</v>
      </c>
      <c r="F1956" s="9">
        <v>239885</v>
      </c>
      <c r="G1956" s="8" t="s">
        <v>11066</v>
      </c>
      <c r="H1956" s="9">
        <v>24588</v>
      </c>
      <c r="I1956" s="69"/>
      <c r="J1956" s="70"/>
      <c r="K1956" s="71"/>
      <c r="L1956" s="77"/>
      <c r="M1956" s="78"/>
      <c r="N1956" t="str">
        <f t="shared" si="154"/>
        <v>06233</v>
      </c>
      <c r="O1956">
        <f t="shared" si="155"/>
        <v>6233</v>
      </c>
      <c r="P1956" s="29">
        <f t="shared" si="156"/>
        <v>239885</v>
      </c>
      <c r="Q1956" t="e">
        <f>+VLOOKUP(O1956,'Bảng kê HĐ 2022'!N$1912:R$4434,4,0)</f>
        <v>#N/A</v>
      </c>
      <c r="R1956" t="e">
        <f>+VLOOKUP(O1956,'Hàng trả'!#REF!,2,0)</f>
        <v>#REF!</v>
      </c>
    </row>
    <row r="1957" spans="1:18" hidden="1" x14ac:dyDescent="0.3">
      <c r="A1957" s="10">
        <v>5</v>
      </c>
      <c r="B1957" s="64"/>
      <c r="C1957" s="6" t="s">
        <v>13382</v>
      </c>
      <c r="D1957" s="7">
        <v>44677</v>
      </c>
      <c r="E1957" s="8" t="s">
        <v>13155</v>
      </c>
      <c r="F1957" s="9">
        <v>507789</v>
      </c>
      <c r="G1957" s="8" t="s">
        <v>11066</v>
      </c>
      <c r="H1957" s="9">
        <v>52048</v>
      </c>
      <c r="I1957" s="69"/>
      <c r="J1957" s="70"/>
      <c r="K1957" s="71"/>
      <c r="L1957" s="77"/>
      <c r="M1957" s="78"/>
      <c r="N1957" t="str">
        <f t="shared" si="154"/>
        <v>09911</v>
      </c>
      <c r="O1957">
        <f t="shared" si="155"/>
        <v>9911</v>
      </c>
      <c r="P1957" s="29">
        <f t="shared" si="156"/>
        <v>507789</v>
      </c>
      <c r="Q1957">
        <f>+VLOOKUP(O1957,'Bảng kê HĐ 2022'!N$1912:R$4434,4,0)</f>
        <v>0</v>
      </c>
      <c r="R1957" t="e">
        <f>+VLOOKUP(O1957,'Hàng trả'!#REF!,2,0)</f>
        <v>#REF!</v>
      </c>
    </row>
    <row r="1958" spans="1:18" hidden="1" x14ac:dyDescent="0.3">
      <c r="A1958" s="10">
        <v>5</v>
      </c>
      <c r="B1958" s="64"/>
      <c r="C1958" s="6" t="s">
        <v>13383</v>
      </c>
      <c r="D1958" s="7">
        <v>44677</v>
      </c>
      <c r="E1958" s="8" t="s">
        <v>12305</v>
      </c>
      <c r="F1958" s="9">
        <v>629703</v>
      </c>
      <c r="G1958" s="8" t="s">
        <v>11066</v>
      </c>
      <c r="H1958" s="9">
        <v>64545</v>
      </c>
      <c r="I1958" s="69"/>
      <c r="J1958" s="70"/>
      <c r="K1958" s="71"/>
      <c r="L1958" s="77"/>
      <c r="M1958" s="78"/>
      <c r="N1958" t="str">
        <f t="shared" si="154"/>
        <v>09895</v>
      </c>
      <c r="O1958">
        <f t="shared" si="155"/>
        <v>9895</v>
      </c>
      <c r="P1958" s="29">
        <f t="shared" si="156"/>
        <v>629703</v>
      </c>
      <c r="Q1958">
        <f>+VLOOKUP(O1958,'Bảng kê HĐ 2022'!N$1912:R$4434,4,0)</f>
        <v>0</v>
      </c>
      <c r="R1958" t="e">
        <f>+VLOOKUP(O1958,'Hàng trả'!#REF!,2,0)</f>
        <v>#REF!</v>
      </c>
    </row>
    <row r="1959" spans="1:18" hidden="1" x14ac:dyDescent="0.3">
      <c r="A1959" s="10">
        <v>5</v>
      </c>
      <c r="B1959" s="64"/>
      <c r="C1959" s="6" t="s">
        <v>13384</v>
      </c>
      <c r="D1959" s="7">
        <v>44680</v>
      </c>
      <c r="E1959" s="8" t="s">
        <v>10220</v>
      </c>
      <c r="F1959" s="9">
        <v>1885799</v>
      </c>
      <c r="G1959" s="8" t="s">
        <v>11066</v>
      </c>
      <c r="H1959" s="9">
        <v>193294</v>
      </c>
      <c r="I1959" s="69"/>
      <c r="J1959" s="70"/>
      <c r="K1959" s="71"/>
      <c r="L1959" s="77"/>
      <c r="M1959" s="78"/>
      <c r="N1959" t="str">
        <f t="shared" si="154"/>
        <v>10541</v>
      </c>
      <c r="O1959">
        <f t="shared" si="155"/>
        <v>10541</v>
      </c>
      <c r="P1959" s="29">
        <f t="shared" si="156"/>
        <v>1885799</v>
      </c>
      <c r="Q1959">
        <f>+VLOOKUP(O1959,'Bảng kê HĐ 2022'!N$1912:R$4434,4,0)</f>
        <v>0</v>
      </c>
      <c r="R1959" t="e">
        <f>+VLOOKUP(O1959,'Hàng trả'!#REF!,2,0)</f>
        <v>#REF!</v>
      </c>
    </row>
    <row r="1960" spans="1:18" hidden="1" x14ac:dyDescent="0.3">
      <c r="A1960" s="10">
        <v>5</v>
      </c>
      <c r="B1960" s="64"/>
      <c r="C1960" s="6" t="s">
        <v>13385</v>
      </c>
      <c r="D1960" s="7">
        <v>44671</v>
      </c>
      <c r="E1960" s="8" t="s">
        <v>12305</v>
      </c>
      <c r="F1960" s="9">
        <v>377336</v>
      </c>
      <c r="G1960" s="8" t="s">
        <v>11066</v>
      </c>
      <c r="H1960" s="9">
        <v>38677</v>
      </c>
      <c r="I1960" s="69"/>
      <c r="J1960" s="70"/>
      <c r="K1960" s="71"/>
      <c r="L1960" s="77"/>
      <c r="M1960" s="78"/>
      <c r="N1960" t="str">
        <f t="shared" si="154"/>
        <v>08742</v>
      </c>
      <c r="O1960">
        <f t="shared" si="155"/>
        <v>8742</v>
      </c>
      <c r="P1960" s="29">
        <f t="shared" si="156"/>
        <v>377336</v>
      </c>
      <c r="Q1960">
        <f>+VLOOKUP(O1960,'Bảng kê HĐ 2022'!N$1912:R$4434,4,0)</f>
        <v>0</v>
      </c>
      <c r="R1960" t="e">
        <f>+VLOOKUP(O1960,'Hàng trả'!#REF!,2,0)</f>
        <v>#REF!</v>
      </c>
    </row>
    <row r="1961" spans="1:18" hidden="1" x14ac:dyDescent="0.3">
      <c r="A1961" s="10">
        <v>5</v>
      </c>
      <c r="B1961" s="64"/>
      <c r="C1961" s="6" t="s">
        <v>13386</v>
      </c>
      <c r="D1961" s="7">
        <v>44679</v>
      </c>
      <c r="E1961" s="8" t="s">
        <v>13152</v>
      </c>
      <c r="F1961" s="9">
        <v>430209</v>
      </c>
      <c r="G1961" s="8" t="s">
        <v>11066</v>
      </c>
      <c r="H1961" s="9">
        <v>44096</v>
      </c>
      <c r="I1961" s="69"/>
      <c r="J1961" s="70"/>
      <c r="K1961" s="71"/>
      <c r="L1961" s="77"/>
      <c r="M1961" s="78"/>
      <c r="N1961" t="str">
        <f t="shared" si="154"/>
        <v>10447</v>
      </c>
      <c r="O1961">
        <f t="shared" si="155"/>
        <v>10447</v>
      </c>
      <c r="P1961" s="29">
        <f t="shared" si="156"/>
        <v>430209</v>
      </c>
      <c r="Q1961">
        <f>+VLOOKUP(O1961,'Bảng kê HĐ 2022'!N$1912:R$4434,4,0)</f>
        <v>0</v>
      </c>
      <c r="R1961" t="e">
        <f>+VLOOKUP(O1961,'Hàng trả'!#REF!,2,0)</f>
        <v>#REF!</v>
      </c>
    </row>
    <row r="1962" spans="1:18" hidden="1" x14ac:dyDescent="0.3">
      <c r="A1962" s="10">
        <v>5</v>
      </c>
      <c r="B1962" s="64"/>
      <c r="C1962" s="6" t="s">
        <v>13387</v>
      </c>
      <c r="D1962" s="7">
        <v>44674</v>
      </c>
      <c r="E1962" s="8" t="s">
        <v>12130</v>
      </c>
      <c r="F1962" s="9">
        <v>1242842</v>
      </c>
      <c r="G1962" s="8" t="s">
        <v>11066</v>
      </c>
      <c r="H1962" s="9">
        <v>127391</v>
      </c>
      <c r="I1962" s="69"/>
      <c r="J1962" s="70"/>
      <c r="K1962" s="71"/>
      <c r="L1962" s="77"/>
      <c r="M1962" s="78"/>
      <c r="N1962" t="str">
        <f t="shared" si="154"/>
        <v>09480</v>
      </c>
      <c r="O1962">
        <f t="shared" si="155"/>
        <v>9480</v>
      </c>
      <c r="P1962" s="29">
        <f t="shared" si="156"/>
        <v>1242842</v>
      </c>
      <c r="Q1962">
        <f>+VLOOKUP(O1962,'Bảng kê HĐ 2022'!N$1912:R$4434,4,0)</f>
        <v>0</v>
      </c>
      <c r="R1962" t="e">
        <f>+VLOOKUP(O1962,'Hàng trả'!#REF!,2,0)</f>
        <v>#REF!</v>
      </c>
    </row>
    <row r="1963" spans="1:18" hidden="1" x14ac:dyDescent="0.3">
      <c r="A1963" s="10">
        <v>5</v>
      </c>
      <c r="B1963" s="64"/>
      <c r="C1963" s="6" t="s">
        <v>13388</v>
      </c>
      <c r="D1963" s="7">
        <v>44680</v>
      </c>
      <c r="E1963" s="8" t="s">
        <v>11120</v>
      </c>
      <c r="F1963" s="9">
        <v>555138</v>
      </c>
      <c r="G1963" s="8" t="s">
        <v>11066</v>
      </c>
      <c r="H1963" s="9">
        <v>56902</v>
      </c>
      <c r="I1963" s="69"/>
      <c r="J1963" s="70"/>
      <c r="K1963" s="71"/>
      <c r="L1963" s="77"/>
      <c r="M1963" s="78"/>
      <c r="N1963" t="str">
        <f t="shared" si="154"/>
        <v>10501</v>
      </c>
      <c r="O1963">
        <f t="shared" si="155"/>
        <v>10501</v>
      </c>
      <c r="P1963" s="29">
        <f t="shared" si="156"/>
        <v>555138</v>
      </c>
      <c r="Q1963">
        <f>+VLOOKUP(O1963,'Bảng kê HĐ 2022'!N$1912:R$4434,4,0)</f>
        <v>0</v>
      </c>
      <c r="R1963" t="e">
        <f>+VLOOKUP(O1963,'Hàng trả'!#REF!,2,0)</f>
        <v>#REF!</v>
      </c>
    </row>
    <row r="1964" spans="1:18" hidden="1" x14ac:dyDescent="0.3">
      <c r="A1964" s="10">
        <v>5</v>
      </c>
      <c r="B1964" s="64"/>
      <c r="C1964" s="6" t="s">
        <v>13389</v>
      </c>
      <c r="D1964" s="7">
        <v>44679</v>
      </c>
      <c r="E1964" s="8" t="s">
        <v>12292</v>
      </c>
      <c r="F1964" s="9">
        <v>749244</v>
      </c>
      <c r="G1964" s="8" t="s">
        <v>11066</v>
      </c>
      <c r="H1964" s="9">
        <v>76798</v>
      </c>
      <c r="I1964" s="69"/>
      <c r="J1964" s="70"/>
      <c r="K1964" s="71"/>
      <c r="L1964" s="77"/>
      <c r="M1964" s="78"/>
      <c r="N1964" t="str">
        <f t="shared" si="154"/>
        <v>10400</v>
      </c>
      <c r="O1964">
        <f t="shared" si="155"/>
        <v>10400</v>
      </c>
      <c r="P1964" s="29">
        <f t="shared" si="156"/>
        <v>749244</v>
      </c>
      <c r="Q1964">
        <f>+VLOOKUP(O1964,'Bảng kê HĐ 2022'!N$1912:R$4434,4,0)</f>
        <v>0</v>
      </c>
      <c r="R1964" t="e">
        <f>+VLOOKUP(O1964,'Hàng trả'!#REF!,2,0)</f>
        <v>#REF!</v>
      </c>
    </row>
    <row r="1965" spans="1:18" hidden="1" x14ac:dyDescent="0.3">
      <c r="A1965" s="10">
        <v>5</v>
      </c>
      <c r="B1965" s="64"/>
      <c r="C1965" s="6" t="s">
        <v>13390</v>
      </c>
      <c r="D1965" s="7">
        <v>44671</v>
      </c>
      <c r="E1965" s="8" t="s">
        <v>11120</v>
      </c>
      <c r="F1965" s="9">
        <v>449788</v>
      </c>
      <c r="G1965" s="8" t="s">
        <v>11066</v>
      </c>
      <c r="H1965" s="9">
        <v>46103</v>
      </c>
      <c r="I1965" s="69"/>
      <c r="J1965" s="70"/>
      <c r="K1965" s="71"/>
      <c r="L1965" s="77"/>
      <c r="M1965" s="78"/>
      <c r="N1965" t="str">
        <f t="shared" si="154"/>
        <v>08795</v>
      </c>
      <c r="O1965">
        <f t="shared" si="155"/>
        <v>8795</v>
      </c>
      <c r="P1965" s="29">
        <f t="shared" si="156"/>
        <v>449788</v>
      </c>
      <c r="Q1965">
        <f>+VLOOKUP(O1965,'Bảng kê HĐ 2022'!N$1912:R$4434,4,0)</f>
        <v>0</v>
      </c>
      <c r="R1965" t="e">
        <f>+VLOOKUP(O1965,'Hàng trả'!#REF!,2,0)</f>
        <v>#REF!</v>
      </c>
    </row>
    <row r="1966" spans="1:18" hidden="1" x14ac:dyDescent="0.3">
      <c r="A1966" s="10">
        <v>5</v>
      </c>
      <c r="B1966" s="64"/>
      <c r="C1966" s="6" t="s">
        <v>13391</v>
      </c>
      <c r="D1966" s="7">
        <v>44671</v>
      </c>
      <c r="E1966" s="8" t="s">
        <v>13155</v>
      </c>
      <c r="F1966" s="9">
        <v>377336</v>
      </c>
      <c r="G1966" s="8" t="s">
        <v>11066</v>
      </c>
      <c r="H1966" s="9">
        <v>38677</v>
      </c>
      <c r="I1966" s="69"/>
      <c r="J1966" s="70"/>
      <c r="K1966" s="71"/>
      <c r="L1966" s="77"/>
      <c r="M1966" s="78"/>
      <c r="N1966" t="str">
        <f t="shared" si="154"/>
        <v>08831</v>
      </c>
      <c r="O1966">
        <f t="shared" si="155"/>
        <v>8831</v>
      </c>
      <c r="P1966" s="29">
        <f t="shared" si="156"/>
        <v>377336</v>
      </c>
      <c r="Q1966">
        <f>+VLOOKUP(O1966,'Bảng kê HĐ 2022'!N$1912:R$4434,4,0)</f>
        <v>0</v>
      </c>
      <c r="R1966" t="e">
        <f>+VLOOKUP(O1966,'Hàng trả'!#REF!,2,0)</f>
        <v>#REF!</v>
      </c>
    </row>
    <row r="1967" spans="1:18" hidden="1" x14ac:dyDescent="0.3">
      <c r="A1967" s="10">
        <v>5</v>
      </c>
      <c r="B1967" s="64"/>
      <c r="C1967" s="6" t="s">
        <v>13392</v>
      </c>
      <c r="D1967" s="7">
        <v>44658</v>
      </c>
      <c r="E1967" s="8" t="s">
        <v>10220</v>
      </c>
      <c r="F1967" s="9">
        <v>508899</v>
      </c>
      <c r="G1967" s="8" t="s">
        <v>11066</v>
      </c>
      <c r="H1967" s="9">
        <v>52162</v>
      </c>
      <c r="I1967" s="69"/>
      <c r="J1967" s="70"/>
      <c r="K1967" s="71"/>
      <c r="L1967" s="77"/>
      <c r="M1967" s="78"/>
      <c r="N1967" t="str">
        <f t="shared" si="154"/>
        <v>05673</v>
      </c>
      <c r="O1967">
        <f t="shared" si="155"/>
        <v>5673</v>
      </c>
      <c r="P1967" s="29">
        <f t="shared" si="156"/>
        <v>508899</v>
      </c>
      <c r="Q1967" t="e">
        <f>+VLOOKUP(O1967,'Bảng kê HĐ 2022'!N$1912:R$4434,4,0)</f>
        <v>#N/A</v>
      </c>
      <c r="R1967" t="e">
        <f>+VLOOKUP(O1967,'Hàng trả'!#REF!,2,0)</f>
        <v>#REF!</v>
      </c>
    </row>
    <row r="1968" spans="1:18" hidden="1" x14ac:dyDescent="0.3">
      <c r="A1968" s="10">
        <v>5</v>
      </c>
      <c r="B1968" s="64"/>
      <c r="C1968" s="6" t="s">
        <v>13393</v>
      </c>
      <c r="D1968" s="7">
        <v>44673</v>
      </c>
      <c r="E1968" s="8" t="s">
        <v>13155</v>
      </c>
      <c r="F1968" s="9">
        <v>377336</v>
      </c>
      <c r="G1968" s="8" t="s">
        <v>11066</v>
      </c>
      <c r="H1968" s="9">
        <v>38677</v>
      </c>
      <c r="I1968" s="69"/>
      <c r="J1968" s="70"/>
      <c r="K1968" s="71"/>
      <c r="L1968" s="77"/>
      <c r="M1968" s="78"/>
      <c r="N1968" t="str">
        <f t="shared" si="154"/>
        <v>09292</v>
      </c>
      <c r="O1968">
        <f t="shared" si="155"/>
        <v>9292</v>
      </c>
      <c r="P1968" s="29">
        <f t="shared" si="156"/>
        <v>377336</v>
      </c>
      <c r="Q1968">
        <f>+VLOOKUP(O1968,'Bảng kê HĐ 2022'!N$1912:R$4434,4,0)</f>
        <v>0</v>
      </c>
      <c r="R1968" t="e">
        <f>+VLOOKUP(O1968,'Hàng trả'!#REF!,2,0)</f>
        <v>#REF!</v>
      </c>
    </row>
    <row r="1969" spans="1:18" hidden="1" x14ac:dyDescent="0.3">
      <c r="A1969" s="10">
        <v>5</v>
      </c>
      <c r="B1969" s="64"/>
      <c r="C1969" s="6" t="s">
        <v>13394</v>
      </c>
      <c r="D1969" s="7">
        <v>44671</v>
      </c>
      <c r="E1969" s="8" t="s">
        <v>12292</v>
      </c>
      <c r="F1969" s="9">
        <v>377336</v>
      </c>
      <c r="G1969" s="8" t="s">
        <v>11066</v>
      </c>
      <c r="H1969" s="9">
        <v>38677</v>
      </c>
      <c r="I1969" s="69"/>
      <c r="J1969" s="70"/>
      <c r="K1969" s="71"/>
      <c r="L1969" s="77"/>
      <c r="M1969" s="78"/>
      <c r="N1969" t="str">
        <f t="shared" si="154"/>
        <v>08762</v>
      </c>
      <c r="O1969">
        <f t="shared" si="155"/>
        <v>8762</v>
      </c>
      <c r="P1969" s="29">
        <f t="shared" si="156"/>
        <v>377336</v>
      </c>
      <c r="Q1969">
        <f>+VLOOKUP(O1969,'Bảng kê HĐ 2022'!N$1912:R$4434,4,0)</f>
        <v>0</v>
      </c>
      <c r="R1969" t="e">
        <f>+VLOOKUP(O1969,'Hàng trả'!#REF!,2,0)</f>
        <v>#REF!</v>
      </c>
    </row>
    <row r="1970" spans="1:18" hidden="1" x14ac:dyDescent="0.3">
      <c r="A1970" s="10">
        <v>5</v>
      </c>
      <c r="B1970" s="64"/>
      <c r="C1970" s="6" t="s">
        <v>13395</v>
      </c>
      <c r="D1970" s="7">
        <v>44671</v>
      </c>
      <c r="E1970" s="8" t="s">
        <v>11120</v>
      </c>
      <c r="F1970" s="9">
        <v>377336</v>
      </c>
      <c r="G1970" s="8" t="s">
        <v>11066</v>
      </c>
      <c r="H1970" s="9">
        <v>38677</v>
      </c>
      <c r="I1970" s="69"/>
      <c r="J1970" s="70"/>
      <c r="K1970" s="71"/>
      <c r="L1970" s="77"/>
      <c r="M1970" s="78"/>
      <c r="N1970" t="str">
        <f t="shared" si="154"/>
        <v>08761</v>
      </c>
      <c r="O1970">
        <f t="shared" si="155"/>
        <v>8761</v>
      </c>
      <c r="P1970" s="29">
        <f t="shared" si="156"/>
        <v>377336</v>
      </c>
      <c r="Q1970">
        <f>+VLOOKUP(O1970,'Bảng kê HĐ 2022'!N$1912:R$4434,4,0)</f>
        <v>0</v>
      </c>
      <c r="R1970" t="e">
        <f>+VLOOKUP(O1970,'Hàng trả'!#REF!,2,0)</f>
        <v>#REF!</v>
      </c>
    </row>
    <row r="1971" spans="1:18" hidden="1" x14ac:dyDescent="0.3">
      <c r="A1971" s="10">
        <v>5</v>
      </c>
      <c r="B1971" s="64"/>
      <c r="C1971" s="6" t="s">
        <v>13396</v>
      </c>
      <c r="D1971" s="7">
        <v>44670</v>
      </c>
      <c r="E1971" s="8" t="s">
        <v>12305</v>
      </c>
      <c r="F1971" s="9">
        <v>377336</v>
      </c>
      <c r="G1971" s="8" t="s">
        <v>11066</v>
      </c>
      <c r="H1971" s="9">
        <v>38677</v>
      </c>
      <c r="I1971" s="69"/>
      <c r="J1971" s="70"/>
      <c r="K1971" s="71"/>
      <c r="L1971" s="77"/>
      <c r="M1971" s="78"/>
      <c r="N1971" t="str">
        <f t="shared" si="154"/>
        <v>08489</v>
      </c>
      <c r="O1971">
        <f t="shared" si="155"/>
        <v>8489</v>
      </c>
      <c r="P1971" s="29">
        <f t="shared" si="156"/>
        <v>377336</v>
      </c>
      <c r="Q1971">
        <f>+VLOOKUP(O1971,'Bảng kê HĐ 2022'!N$1912:R$4434,4,0)</f>
        <v>0</v>
      </c>
      <c r="R1971" t="e">
        <f>+VLOOKUP(O1971,'Hàng trả'!#REF!,2,0)</f>
        <v>#REF!</v>
      </c>
    </row>
    <row r="1972" spans="1:18" hidden="1" x14ac:dyDescent="0.3">
      <c r="A1972" s="10">
        <v>5</v>
      </c>
      <c r="B1972" s="64"/>
      <c r="C1972" s="6" t="s">
        <v>13397</v>
      </c>
      <c r="D1972" s="7">
        <v>44671</v>
      </c>
      <c r="E1972" s="8" t="s">
        <v>12081</v>
      </c>
      <c r="F1972" s="9">
        <v>377336</v>
      </c>
      <c r="G1972" s="8" t="s">
        <v>11066</v>
      </c>
      <c r="H1972" s="9">
        <v>38677</v>
      </c>
      <c r="I1972" s="69"/>
      <c r="J1972" s="70"/>
      <c r="K1972" s="71"/>
      <c r="L1972" s="77"/>
      <c r="M1972" s="78"/>
      <c r="N1972" t="str">
        <f t="shared" si="154"/>
        <v>08793</v>
      </c>
      <c r="O1972">
        <f t="shared" si="155"/>
        <v>8793</v>
      </c>
      <c r="P1972" s="29">
        <f t="shared" si="156"/>
        <v>377336</v>
      </c>
      <c r="Q1972">
        <f>+VLOOKUP(O1972,'Bảng kê HĐ 2022'!N$1912:R$4434,4,0)</f>
        <v>0</v>
      </c>
      <c r="R1972" t="e">
        <f>+VLOOKUP(O1972,'Hàng trả'!#REF!,2,0)</f>
        <v>#REF!</v>
      </c>
    </row>
    <row r="1973" spans="1:18" hidden="1" x14ac:dyDescent="0.3">
      <c r="A1973" s="10">
        <v>5</v>
      </c>
      <c r="B1973" s="64"/>
      <c r="C1973" s="6" t="s">
        <v>13398</v>
      </c>
      <c r="D1973" s="7">
        <v>44671</v>
      </c>
      <c r="E1973" s="8" t="s">
        <v>12305</v>
      </c>
      <c r="F1973" s="9">
        <v>377336</v>
      </c>
      <c r="G1973" s="8" t="s">
        <v>11066</v>
      </c>
      <c r="H1973" s="9">
        <v>38677</v>
      </c>
      <c r="I1973" s="69"/>
      <c r="J1973" s="70"/>
      <c r="K1973" s="71"/>
      <c r="L1973" s="77"/>
      <c r="M1973" s="78"/>
      <c r="N1973" t="str">
        <f t="shared" si="154"/>
        <v>08790</v>
      </c>
      <c r="O1973">
        <f t="shared" si="155"/>
        <v>8790</v>
      </c>
      <c r="P1973" s="29">
        <f t="shared" si="156"/>
        <v>377336</v>
      </c>
      <c r="Q1973">
        <f>+VLOOKUP(O1973,'Bảng kê HĐ 2022'!N$1912:R$4434,4,0)</f>
        <v>0</v>
      </c>
      <c r="R1973" t="e">
        <f>+VLOOKUP(O1973,'Hàng trả'!#REF!,2,0)</f>
        <v>#REF!</v>
      </c>
    </row>
    <row r="1974" spans="1:18" hidden="1" x14ac:dyDescent="0.3">
      <c r="A1974" s="10">
        <v>5</v>
      </c>
      <c r="B1974" s="64"/>
      <c r="C1974" s="6" t="s">
        <v>13399</v>
      </c>
      <c r="D1974" s="7">
        <v>44670</v>
      </c>
      <c r="E1974" s="8" t="s">
        <v>12081</v>
      </c>
      <c r="F1974" s="9">
        <v>446919</v>
      </c>
      <c r="G1974" s="8" t="s">
        <v>11066</v>
      </c>
      <c r="H1974" s="9">
        <v>45809</v>
      </c>
      <c r="I1974" s="69"/>
      <c r="J1974" s="70"/>
      <c r="K1974" s="71"/>
      <c r="L1974" s="77"/>
      <c r="M1974" s="78"/>
      <c r="N1974" t="str">
        <f t="shared" si="154"/>
        <v>08461</v>
      </c>
      <c r="O1974">
        <f t="shared" si="155"/>
        <v>8461</v>
      </c>
      <c r="P1974" s="29">
        <f t="shared" si="156"/>
        <v>446919</v>
      </c>
      <c r="Q1974">
        <f>+VLOOKUP(O1974,'Bảng kê HĐ 2022'!N$1912:R$4434,4,0)</f>
        <v>0</v>
      </c>
      <c r="R1974" t="e">
        <f>+VLOOKUP(O1974,'Hàng trả'!#REF!,2,0)</f>
        <v>#REF!</v>
      </c>
    </row>
    <row r="1975" spans="1:18" hidden="1" x14ac:dyDescent="0.3">
      <c r="A1975" s="10">
        <v>5</v>
      </c>
      <c r="B1975" s="64"/>
      <c r="C1975" s="6" t="s">
        <v>13400</v>
      </c>
      <c r="D1975" s="7">
        <v>44667</v>
      </c>
      <c r="E1975" s="8" t="s">
        <v>10205</v>
      </c>
      <c r="F1975" s="9">
        <v>770548</v>
      </c>
      <c r="G1975" s="8" t="s">
        <v>11066</v>
      </c>
      <c r="H1975" s="9">
        <v>78981</v>
      </c>
      <c r="I1975" s="69"/>
      <c r="J1975" s="70"/>
      <c r="K1975" s="71"/>
      <c r="L1975" s="77"/>
      <c r="M1975" s="78"/>
      <c r="N1975" t="str">
        <f t="shared" si="154"/>
        <v>07807</v>
      </c>
      <c r="O1975">
        <f t="shared" si="155"/>
        <v>7807</v>
      </c>
      <c r="P1975" s="29">
        <f t="shared" si="156"/>
        <v>770548</v>
      </c>
      <c r="Q1975">
        <f>+VLOOKUP(O1975,'Bảng kê HĐ 2022'!N$1912:R$4434,4,0)</f>
        <v>0</v>
      </c>
      <c r="R1975" t="e">
        <f>+VLOOKUP(O1975,'Hàng trả'!#REF!,2,0)</f>
        <v>#REF!</v>
      </c>
    </row>
    <row r="1976" spans="1:18" hidden="1" x14ac:dyDescent="0.3">
      <c r="A1976" s="10">
        <v>5</v>
      </c>
      <c r="B1976" s="64"/>
      <c r="C1976" s="6" t="s">
        <v>13401</v>
      </c>
      <c r="D1976" s="7">
        <v>44672</v>
      </c>
      <c r="E1976" s="8" t="s">
        <v>12081</v>
      </c>
      <c r="F1976" s="9">
        <v>377336</v>
      </c>
      <c r="G1976" s="8" t="s">
        <v>11066</v>
      </c>
      <c r="H1976" s="9">
        <v>38677</v>
      </c>
      <c r="I1976" s="69"/>
      <c r="J1976" s="70"/>
      <c r="K1976" s="71"/>
      <c r="L1976" s="77"/>
      <c r="M1976" s="78"/>
      <c r="N1976" t="str">
        <f t="shared" si="154"/>
        <v>09039</v>
      </c>
      <c r="O1976">
        <f t="shared" si="155"/>
        <v>9039</v>
      </c>
      <c r="P1976" s="29">
        <f t="shared" si="156"/>
        <v>377336</v>
      </c>
      <c r="Q1976">
        <f>+VLOOKUP(O1976,'Bảng kê HĐ 2022'!N$1912:R$4434,4,0)</f>
        <v>0</v>
      </c>
      <c r="R1976" t="e">
        <f>+VLOOKUP(O1976,'Hàng trả'!#REF!,2,0)</f>
        <v>#REF!</v>
      </c>
    </row>
    <row r="1977" spans="1:18" hidden="1" x14ac:dyDescent="0.3">
      <c r="A1977" s="10">
        <v>5</v>
      </c>
      <c r="B1977" s="64"/>
      <c r="C1977" s="6" t="s">
        <v>13402</v>
      </c>
      <c r="D1977" s="7">
        <v>44665</v>
      </c>
      <c r="E1977" s="8" t="s">
        <v>12081</v>
      </c>
      <c r="F1977" s="9">
        <v>2995680</v>
      </c>
      <c r="G1977" s="8" t="s">
        <v>11066</v>
      </c>
      <c r="H1977" s="9">
        <v>307057</v>
      </c>
      <c r="I1977" s="69"/>
      <c r="J1977" s="70"/>
      <c r="K1977" s="71"/>
      <c r="L1977" s="77"/>
      <c r="M1977" s="78"/>
      <c r="N1977" t="str">
        <f t="shared" si="154"/>
        <v>07313</v>
      </c>
      <c r="O1977">
        <f t="shared" si="155"/>
        <v>7313</v>
      </c>
      <c r="P1977" s="29">
        <f t="shared" si="156"/>
        <v>2995680</v>
      </c>
      <c r="Q1977">
        <f>+VLOOKUP(O1977,'Bảng kê HĐ 2022'!N$1912:R$4434,4,0)</f>
        <v>0</v>
      </c>
      <c r="R1977" t="e">
        <f>+VLOOKUP(O1977,'Hàng trả'!#REF!,2,0)</f>
        <v>#REF!</v>
      </c>
    </row>
    <row r="1978" spans="1:18" hidden="1" x14ac:dyDescent="0.3">
      <c r="A1978" s="10">
        <v>5</v>
      </c>
      <c r="B1978" s="64"/>
      <c r="C1978" s="6" t="s">
        <v>13403</v>
      </c>
      <c r="D1978" s="7">
        <v>44671</v>
      </c>
      <c r="E1978" s="8" t="s">
        <v>13128</v>
      </c>
      <c r="F1978" s="9">
        <v>377336</v>
      </c>
      <c r="G1978" s="8" t="s">
        <v>11066</v>
      </c>
      <c r="H1978" s="9">
        <v>38677</v>
      </c>
      <c r="I1978" s="69"/>
      <c r="J1978" s="70"/>
      <c r="K1978" s="71"/>
      <c r="L1978" s="77"/>
      <c r="M1978" s="78"/>
      <c r="N1978" t="str">
        <f t="shared" si="154"/>
        <v>08787</v>
      </c>
      <c r="O1978">
        <f t="shared" si="155"/>
        <v>8787</v>
      </c>
      <c r="P1978" s="29">
        <f t="shared" si="156"/>
        <v>377336</v>
      </c>
      <c r="Q1978">
        <f>+VLOOKUP(O1978,'Bảng kê HĐ 2022'!N$1912:R$4434,4,0)</f>
        <v>0</v>
      </c>
      <c r="R1978" t="e">
        <f>+VLOOKUP(O1978,'Hàng trả'!#REF!,2,0)</f>
        <v>#REF!</v>
      </c>
    </row>
    <row r="1979" spans="1:18" hidden="1" x14ac:dyDescent="0.3">
      <c r="A1979" s="10">
        <v>5</v>
      </c>
      <c r="B1979" s="64"/>
      <c r="C1979" s="6" t="s">
        <v>13404</v>
      </c>
      <c r="D1979" s="7">
        <v>44658</v>
      </c>
      <c r="E1979" s="8" t="s">
        <v>12308</v>
      </c>
      <c r="F1979" s="9">
        <v>1267223</v>
      </c>
      <c r="G1979" s="8" t="s">
        <v>11066</v>
      </c>
      <c r="H1979" s="9">
        <v>129890</v>
      </c>
      <c r="I1979" s="69"/>
      <c r="J1979" s="70"/>
      <c r="K1979" s="71"/>
      <c r="L1979" s="77"/>
      <c r="M1979" s="78"/>
      <c r="N1979" t="str">
        <f t="shared" si="154"/>
        <v>55660</v>
      </c>
      <c r="O1979">
        <v>5660</v>
      </c>
      <c r="P1979" s="29">
        <f t="shared" si="156"/>
        <v>1267223</v>
      </c>
      <c r="Q1979" t="e">
        <f>+VLOOKUP(O1979,'Bảng kê HĐ 2022'!N$1912:R$4434,4,0)</f>
        <v>#N/A</v>
      </c>
      <c r="R1979" t="e">
        <f>+VLOOKUP(O1979,'Hàng trả'!#REF!,2,0)</f>
        <v>#REF!</v>
      </c>
    </row>
    <row r="1980" spans="1:18" hidden="1" x14ac:dyDescent="0.3">
      <c r="A1980" s="10">
        <v>5</v>
      </c>
      <c r="B1980" s="64"/>
      <c r="C1980" s="6" t="s">
        <v>13405</v>
      </c>
      <c r="D1980" s="7">
        <v>44655</v>
      </c>
      <c r="E1980" s="8" t="s">
        <v>10220</v>
      </c>
      <c r="F1980" s="9">
        <v>599713</v>
      </c>
      <c r="G1980" s="8" t="s">
        <v>11066</v>
      </c>
      <c r="H1980" s="9">
        <v>61471</v>
      </c>
      <c r="I1980" s="69"/>
      <c r="J1980" s="70"/>
      <c r="K1980" s="71"/>
      <c r="L1980" s="77"/>
      <c r="M1980" s="78"/>
      <c r="N1980" t="str">
        <f t="shared" si="154"/>
        <v>05289</v>
      </c>
      <c r="O1980">
        <f t="shared" si="155"/>
        <v>5289</v>
      </c>
      <c r="P1980" s="29">
        <f t="shared" si="156"/>
        <v>599713</v>
      </c>
      <c r="Q1980" t="e">
        <f>+VLOOKUP(O1980,'Bảng kê HĐ 2022'!N$1912:R$4434,4,0)</f>
        <v>#N/A</v>
      </c>
      <c r="R1980" t="e">
        <f>+VLOOKUP(O1980,'Hàng trả'!#REF!,2,0)</f>
        <v>#REF!</v>
      </c>
    </row>
    <row r="1981" spans="1:18" hidden="1" x14ac:dyDescent="0.3">
      <c r="A1981" s="10">
        <v>5</v>
      </c>
      <c r="B1981" s="64"/>
      <c r="C1981" s="6" t="s">
        <v>13406</v>
      </c>
      <c r="D1981" s="7">
        <v>44673</v>
      </c>
      <c r="E1981" s="8" t="s">
        <v>12130</v>
      </c>
      <c r="F1981" s="9">
        <v>958687</v>
      </c>
      <c r="G1981" s="8" t="s">
        <v>11066</v>
      </c>
      <c r="H1981" s="9">
        <v>98265</v>
      </c>
      <c r="I1981" s="69"/>
      <c r="J1981" s="70"/>
      <c r="K1981" s="71"/>
      <c r="L1981" s="77"/>
      <c r="M1981" s="78"/>
      <c r="N1981" t="str">
        <f t="shared" si="154"/>
        <v>09251</v>
      </c>
      <c r="O1981">
        <f t="shared" si="155"/>
        <v>9251</v>
      </c>
      <c r="P1981" s="29">
        <f t="shared" si="156"/>
        <v>958687</v>
      </c>
      <c r="Q1981">
        <f>+VLOOKUP(O1981,'Bảng kê HĐ 2022'!N$1912:R$4434,4,0)</f>
        <v>0</v>
      </c>
      <c r="R1981" t="e">
        <f>+VLOOKUP(O1981,'Hàng trả'!#REF!,2,0)</f>
        <v>#REF!</v>
      </c>
    </row>
    <row r="1982" spans="1:18" hidden="1" x14ac:dyDescent="0.3">
      <c r="A1982" s="10">
        <v>5</v>
      </c>
      <c r="B1982" s="64"/>
      <c r="C1982" s="6" t="s">
        <v>13407</v>
      </c>
      <c r="D1982" s="7">
        <v>44671</v>
      </c>
      <c r="E1982" s="8" t="s">
        <v>12043</v>
      </c>
      <c r="F1982" s="9">
        <v>377336</v>
      </c>
      <c r="G1982" s="8" t="s">
        <v>11066</v>
      </c>
      <c r="H1982" s="9">
        <v>38677</v>
      </c>
      <c r="I1982" s="69"/>
      <c r="J1982" s="70"/>
      <c r="K1982" s="71"/>
      <c r="L1982" s="77"/>
      <c r="M1982" s="78"/>
      <c r="N1982" t="str">
        <f>+RIGHT(C1982,4)</f>
        <v>8748</v>
      </c>
      <c r="O1982">
        <f t="shared" si="155"/>
        <v>8748</v>
      </c>
      <c r="P1982" s="29">
        <f t="shared" si="156"/>
        <v>377336</v>
      </c>
      <c r="Q1982">
        <f>+VLOOKUP(O1982,'Bảng kê HĐ 2022'!N$1912:R$4434,4,0)</f>
        <v>0</v>
      </c>
      <c r="R1982" t="e">
        <f>+VLOOKUP(O1982,'Hàng trả'!#REF!,2,0)</f>
        <v>#REF!</v>
      </c>
    </row>
    <row r="1983" spans="1:18" hidden="1" x14ac:dyDescent="0.3">
      <c r="A1983" s="10">
        <v>5</v>
      </c>
      <c r="B1983" s="64"/>
      <c r="C1983" s="6" t="s">
        <v>13408</v>
      </c>
      <c r="D1983" s="7">
        <v>44671</v>
      </c>
      <c r="E1983" s="8" t="s">
        <v>12305</v>
      </c>
      <c r="F1983" s="9">
        <v>377336</v>
      </c>
      <c r="G1983" s="8" t="s">
        <v>11066</v>
      </c>
      <c r="H1983" s="9">
        <v>38677</v>
      </c>
      <c r="I1983" s="69"/>
      <c r="J1983" s="70"/>
      <c r="K1983" s="71"/>
      <c r="L1983" s="77"/>
      <c r="M1983" s="78"/>
      <c r="N1983" t="str">
        <f t="shared" si="154"/>
        <v>08825</v>
      </c>
      <c r="O1983">
        <f t="shared" si="155"/>
        <v>8825</v>
      </c>
      <c r="P1983" s="29">
        <f t="shared" si="156"/>
        <v>377336</v>
      </c>
      <c r="Q1983">
        <f>+VLOOKUP(O1983,'Bảng kê HĐ 2022'!N$1912:R$4434,4,0)</f>
        <v>0</v>
      </c>
      <c r="R1983" t="e">
        <f>+VLOOKUP(O1983,'Hàng trả'!#REF!,2,0)</f>
        <v>#REF!</v>
      </c>
    </row>
    <row r="1984" spans="1:18" hidden="1" x14ac:dyDescent="0.3">
      <c r="A1984" s="10">
        <v>5</v>
      </c>
      <c r="B1984" s="64"/>
      <c r="C1984" s="6" t="s">
        <v>13409</v>
      </c>
      <c r="D1984" s="7">
        <v>44672</v>
      </c>
      <c r="E1984" s="8" t="s">
        <v>10205</v>
      </c>
      <c r="F1984" s="9">
        <v>377336</v>
      </c>
      <c r="G1984" s="8" t="s">
        <v>11066</v>
      </c>
      <c r="H1984" s="9">
        <v>38677</v>
      </c>
      <c r="I1984" s="69"/>
      <c r="J1984" s="70"/>
      <c r="K1984" s="71"/>
      <c r="L1984" s="77"/>
      <c r="M1984" s="78"/>
      <c r="N1984" t="str">
        <f t="shared" si="154"/>
        <v>09159</v>
      </c>
      <c r="O1984">
        <f t="shared" si="155"/>
        <v>9159</v>
      </c>
      <c r="P1984" s="29">
        <f t="shared" si="156"/>
        <v>377336</v>
      </c>
      <c r="Q1984">
        <f>+VLOOKUP(O1984,'Bảng kê HĐ 2022'!N$1912:R$4434,4,0)</f>
        <v>0</v>
      </c>
      <c r="R1984" t="e">
        <f>+VLOOKUP(O1984,'Hàng trả'!#REF!,2,0)</f>
        <v>#REF!</v>
      </c>
    </row>
    <row r="1985" spans="1:18" hidden="1" x14ac:dyDescent="0.3">
      <c r="A1985" s="10">
        <v>5</v>
      </c>
      <c r="B1985" s="64"/>
      <c r="C1985" s="6" t="s">
        <v>13410</v>
      </c>
      <c r="D1985" s="7">
        <v>44667</v>
      </c>
      <c r="E1985" s="8" t="s">
        <v>12305</v>
      </c>
      <c r="F1985" s="9">
        <v>933962</v>
      </c>
      <c r="G1985" s="8" t="s">
        <v>11066</v>
      </c>
      <c r="H1985" s="9">
        <v>95731</v>
      </c>
      <c r="I1985" s="69"/>
      <c r="J1985" s="70"/>
      <c r="K1985" s="71"/>
      <c r="L1985" s="77"/>
      <c r="M1985" s="78"/>
      <c r="N1985" t="str">
        <f t="shared" si="154"/>
        <v>07836</v>
      </c>
      <c r="O1985">
        <f t="shared" si="155"/>
        <v>7836</v>
      </c>
      <c r="P1985" s="29">
        <f t="shared" si="156"/>
        <v>933962</v>
      </c>
      <c r="Q1985">
        <f>+VLOOKUP(O1985,'Bảng kê HĐ 2022'!N$1912:R$4434,4,0)</f>
        <v>0</v>
      </c>
      <c r="R1985" t="e">
        <f>+VLOOKUP(O1985,'Hàng trả'!#REF!,2,0)</f>
        <v>#REF!</v>
      </c>
    </row>
    <row r="1986" spans="1:18" hidden="1" x14ac:dyDescent="0.3">
      <c r="A1986" s="10">
        <v>5</v>
      </c>
      <c r="B1986" s="64"/>
      <c r="C1986" s="6" t="s">
        <v>13411</v>
      </c>
      <c r="D1986" s="7">
        <v>44670</v>
      </c>
      <c r="E1986" s="8" t="s">
        <v>10199</v>
      </c>
      <c r="F1986" s="9">
        <v>703445</v>
      </c>
      <c r="G1986" s="8" t="s">
        <v>11066</v>
      </c>
      <c r="H1986" s="9">
        <v>72103</v>
      </c>
      <c r="I1986" s="69"/>
      <c r="J1986" s="70"/>
      <c r="K1986" s="71"/>
      <c r="L1986" s="77"/>
      <c r="M1986" s="78"/>
      <c r="N1986" t="str">
        <f t="shared" si="154"/>
        <v>08464</v>
      </c>
      <c r="O1986">
        <f t="shared" si="155"/>
        <v>8464</v>
      </c>
      <c r="P1986" s="29">
        <f t="shared" si="156"/>
        <v>703445</v>
      </c>
      <c r="Q1986">
        <f>+VLOOKUP(O1986,'Bảng kê HĐ 2022'!N$1912:R$4434,4,0)</f>
        <v>0</v>
      </c>
      <c r="R1986" t="e">
        <f>+VLOOKUP(O1986,'Hàng trả'!#REF!,2,0)</f>
        <v>#REF!</v>
      </c>
    </row>
    <row r="1987" spans="1:18" hidden="1" x14ac:dyDescent="0.3">
      <c r="A1987" s="10">
        <v>5</v>
      </c>
      <c r="B1987" s="64"/>
      <c r="C1987" s="6" t="s">
        <v>13412</v>
      </c>
      <c r="D1987" s="7">
        <v>44660</v>
      </c>
      <c r="E1987" s="8" t="s">
        <v>12130</v>
      </c>
      <c r="F1987" s="9">
        <v>779600</v>
      </c>
      <c r="G1987" s="8" t="s">
        <v>11066</v>
      </c>
      <c r="H1987" s="9">
        <v>79909</v>
      </c>
      <c r="I1987" s="69"/>
      <c r="J1987" s="70"/>
      <c r="K1987" s="71"/>
      <c r="L1987" s="77"/>
      <c r="M1987" s="78"/>
      <c r="N1987" t="str">
        <f t="shared" si="154"/>
        <v>06250</v>
      </c>
      <c r="O1987">
        <f t="shared" si="155"/>
        <v>6250</v>
      </c>
      <c r="P1987" s="29">
        <f t="shared" si="156"/>
        <v>779600</v>
      </c>
      <c r="Q1987" t="e">
        <f>+VLOOKUP(O1987,'Bảng kê HĐ 2022'!N$1912:R$4434,4,0)</f>
        <v>#N/A</v>
      </c>
      <c r="R1987" t="e">
        <f>+VLOOKUP(O1987,'Hàng trả'!#REF!,2,0)</f>
        <v>#REF!</v>
      </c>
    </row>
    <row r="1988" spans="1:18" hidden="1" x14ac:dyDescent="0.3">
      <c r="A1988" s="10">
        <v>5</v>
      </c>
      <c r="B1988" s="64"/>
      <c r="C1988" s="6" t="s">
        <v>13413</v>
      </c>
      <c r="D1988" s="7">
        <v>44672</v>
      </c>
      <c r="E1988" s="8" t="s">
        <v>10205</v>
      </c>
      <c r="F1988" s="9">
        <v>377336</v>
      </c>
      <c r="G1988" s="8" t="s">
        <v>11066</v>
      </c>
      <c r="H1988" s="9">
        <v>38677</v>
      </c>
      <c r="I1988" s="69"/>
      <c r="J1988" s="70"/>
      <c r="K1988" s="71"/>
      <c r="L1988" s="77"/>
      <c r="M1988" s="78"/>
      <c r="N1988" t="str">
        <f t="shared" si="154"/>
        <v>09160</v>
      </c>
      <c r="O1988">
        <f t="shared" si="155"/>
        <v>9160</v>
      </c>
      <c r="P1988" s="29">
        <f t="shared" si="156"/>
        <v>377336</v>
      </c>
      <c r="Q1988">
        <f>+VLOOKUP(O1988,'Bảng kê HĐ 2022'!N$1912:R$4434,4,0)</f>
        <v>0</v>
      </c>
      <c r="R1988" t="e">
        <f>+VLOOKUP(O1988,'Hàng trả'!#REF!,2,0)</f>
        <v>#REF!</v>
      </c>
    </row>
    <row r="1989" spans="1:18" hidden="1" x14ac:dyDescent="0.3">
      <c r="A1989" s="10">
        <v>5</v>
      </c>
      <c r="B1989" s="64"/>
      <c r="C1989" s="6" t="s">
        <v>13414</v>
      </c>
      <c r="D1989" s="7">
        <v>44671</v>
      </c>
      <c r="E1989" s="8" t="s">
        <v>12305</v>
      </c>
      <c r="F1989" s="9">
        <v>377336</v>
      </c>
      <c r="G1989" s="8" t="s">
        <v>11066</v>
      </c>
      <c r="H1989" s="9">
        <v>38677</v>
      </c>
      <c r="I1989" s="69"/>
      <c r="J1989" s="70"/>
      <c r="K1989" s="71"/>
      <c r="L1989" s="77"/>
      <c r="M1989" s="78"/>
      <c r="N1989" t="str">
        <f t="shared" si="154"/>
        <v>08816</v>
      </c>
      <c r="O1989">
        <f t="shared" si="155"/>
        <v>8816</v>
      </c>
      <c r="P1989" s="29">
        <f t="shared" si="156"/>
        <v>377336</v>
      </c>
      <c r="Q1989">
        <f>+VLOOKUP(O1989,'Bảng kê HĐ 2022'!N$1912:R$4434,4,0)</f>
        <v>0</v>
      </c>
      <c r="R1989" t="e">
        <f>+VLOOKUP(O1989,'Hàng trả'!#REF!,2,0)</f>
        <v>#REF!</v>
      </c>
    </row>
    <row r="1990" spans="1:18" hidden="1" x14ac:dyDescent="0.3">
      <c r="A1990" s="10">
        <v>5</v>
      </c>
      <c r="B1990" s="64"/>
      <c r="C1990" s="6" t="s">
        <v>13415</v>
      </c>
      <c r="D1990" s="7">
        <v>44658</v>
      </c>
      <c r="E1990" s="8" t="s">
        <v>10193</v>
      </c>
      <c r="F1990" s="9">
        <v>630811</v>
      </c>
      <c r="G1990" s="8" t="s">
        <v>11066</v>
      </c>
      <c r="H1990" s="9">
        <v>64658</v>
      </c>
      <c r="I1990" s="69"/>
      <c r="J1990" s="70"/>
      <c r="K1990" s="71"/>
      <c r="L1990" s="77"/>
      <c r="M1990" s="78"/>
      <c r="N1990" t="str">
        <f>+RIGHT(C1990,4)</f>
        <v>5666</v>
      </c>
      <c r="O1990">
        <f t="shared" si="155"/>
        <v>5666</v>
      </c>
      <c r="P1990" s="29">
        <f t="shared" si="156"/>
        <v>630811</v>
      </c>
      <c r="Q1990" t="e">
        <f>+VLOOKUP(O1990,'Bảng kê HĐ 2022'!N$1912:R$4434,4,0)</f>
        <v>#N/A</v>
      </c>
      <c r="R1990" t="e">
        <f>+VLOOKUP(O1990,'Hàng trả'!#REF!,2,0)</f>
        <v>#REF!</v>
      </c>
    </row>
    <row r="1991" spans="1:18" hidden="1" x14ac:dyDescent="0.3">
      <c r="A1991" s="10">
        <v>5</v>
      </c>
      <c r="B1991" s="64"/>
      <c r="C1991" s="6" t="s">
        <v>13416</v>
      </c>
      <c r="D1991" s="7">
        <v>44666</v>
      </c>
      <c r="E1991" s="8" t="s">
        <v>13128</v>
      </c>
      <c r="F1991" s="9">
        <v>884813</v>
      </c>
      <c r="G1991" s="8" t="s">
        <v>11066</v>
      </c>
      <c r="H1991" s="9">
        <v>90693</v>
      </c>
      <c r="I1991" s="69"/>
      <c r="J1991" s="70"/>
      <c r="K1991" s="71"/>
      <c r="L1991" s="77"/>
      <c r="M1991" s="78"/>
      <c r="N1991" t="str">
        <f t="shared" si="154"/>
        <v>07467</v>
      </c>
      <c r="O1991">
        <f t="shared" si="155"/>
        <v>7467</v>
      </c>
      <c r="P1991" s="29">
        <f t="shared" si="156"/>
        <v>884813</v>
      </c>
      <c r="Q1991">
        <f>+VLOOKUP(O1991,'Bảng kê HĐ 2022'!N$1912:R$4434,4,0)</f>
        <v>0</v>
      </c>
      <c r="R1991" t="e">
        <f>+VLOOKUP(O1991,'Hàng trả'!#REF!,2,0)</f>
        <v>#REF!</v>
      </c>
    </row>
    <row r="1992" spans="1:18" hidden="1" x14ac:dyDescent="0.3">
      <c r="A1992" s="10">
        <v>5</v>
      </c>
      <c r="B1992" s="64"/>
      <c r="C1992" s="6" t="s">
        <v>13417</v>
      </c>
      <c r="D1992" s="7">
        <v>44657</v>
      </c>
      <c r="E1992" s="8" t="s">
        <v>11120</v>
      </c>
      <c r="F1992" s="9">
        <v>1910180</v>
      </c>
      <c r="G1992" s="8" t="s">
        <v>11066</v>
      </c>
      <c r="H1992" s="9">
        <v>195793</v>
      </c>
      <c r="I1992" s="69"/>
      <c r="J1992" s="70"/>
      <c r="K1992" s="71"/>
      <c r="L1992" s="77"/>
      <c r="M1992" s="78"/>
      <c r="N1992" t="str">
        <f t="shared" si="154"/>
        <v>05589</v>
      </c>
      <c r="O1992">
        <f t="shared" si="155"/>
        <v>5589</v>
      </c>
      <c r="P1992" s="29">
        <f t="shared" si="156"/>
        <v>1910180</v>
      </c>
      <c r="Q1992" t="e">
        <f>+VLOOKUP(O1992,'Bảng kê HĐ 2022'!N$1912:R$4434,4,0)</f>
        <v>#N/A</v>
      </c>
      <c r="R1992" t="e">
        <f>+VLOOKUP(O1992,'Hàng trả'!#REF!,2,0)</f>
        <v>#REF!</v>
      </c>
    </row>
    <row r="1993" spans="1:18" hidden="1" x14ac:dyDescent="0.3">
      <c r="A1993" s="10">
        <v>5</v>
      </c>
      <c r="B1993" s="64"/>
      <c r="C1993" s="6" t="s">
        <v>13418</v>
      </c>
      <c r="D1993" s="7">
        <v>44670</v>
      </c>
      <c r="E1993" s="8" t="s">
        <v>11120</v>
      </c>
      <c r="F1993" s="9">
        <v>417831</v>
      </c>
      <c r="G1993" s="8" t="s">
        <v>11066</v>
      </c>
      <c r="H1993" s="9">
        <v>42828</v>
      </c>
      <c r="I1993" s="69"/>
      <c r="J1993" s="70"/>
      <c r="K1993" s="71"/>
      <c r="L1993" s="77"/>
      <c r="M1993" s="78"/>
      <c r="N1993" t="str">
        <f t="shared" ref="N1993:N2056" si="157">+RIGHT(C1993,5)</f>
        <v>08492</v>
      </c>
      <c r="O1993">
        <f t="shared" ref="O1993:O2056" si="158">+N1993*1</f>
        <v>8492</v>
      </c>
      <c r="P1993" s="29">
        <f t="shared" ref="P1993:P2056" si="159">+F1993</f>
        <v>417831</v>
      </c>
      <c r="Q1993">
        <f>+VLOOKUP(O1993,'Bảng kê HĐ 2022'!N$1912:R$4434,4,0)</f>
        <v>0</v>
      </c>
      <c r="R1993" t="e">
        <f>+VLOOKUP(O1993,'Hàng trả'!#REF!,2,0)</f>
        <v>#REF!</v>
      </c>
    </row>
    <row r="1994" spans="1:18" hidden="1" x14ac:dyDescent="0.3">
      <c r="A1994" s="10">
        <v>5</v>
      </c>
      <c r="B1994" s="64"/>
      <c r="C1994" s="6" t="s">
        <v>13419</v>
      </c>
      <c r="D1994" s="7">
        <v>44667</v>
      </c>
      <c r="E1994" s="8" t="s">
        <v>12130</v>
      </c>
      <c r="F1994" s="9">
        <v>998151</v>
      </c>
      <c r="G1994" s="8" t="s">
        <v>11066</v>
      </c>
      <c r="H1994" s="9">
        <v>102310</v>
      </c>
      <c r="I1994" s="69"/>
      <c r="J1994" s="70"/>
      <c r="K1994" s="71"/>
      <c r="L1994" s="77"/>
      <c r="M1994" s="78"/>
      <c r="N1994" t="str">
        <f t="shared" si="157"/>
        <v>07841</v>
      </c>
      <c r="O1994">
        <f t="shared" si="158"/>
        <v>7841</v>
      </c>
      <c r="P1994" s="29">
        <f t="shared" si="159"/>
        <v>998151</v>
      </c>
      <c r="Q1994">
        <f>+VLOOKUP(O1994,'Bảng kê HĐ 2022'!N$1912:R$4434,4,0)</f>
        <v>0</v>
      </c>
      <c r="R1994" t="e">
        <f>+VLOOKUP(O1994,'Hàng trả'!#REF!,2,0)</f>
        <v>#REF!</v>
      </c>
    </row>
    <row r="1995" spans="1:18" hidden="1" x14ac:dyDescent="0.3">
      <c r="A1995" s="10">
        <v>5</v>
      </c>
      <c r="B1995" s="64"/>
      <c r="C1995" s="6" t="s">
        <v>13420</v>
      </c>
      <c r="D1995" s="7">
        <v>44670</v>
      </c>
      <c r="E1995" s="8" t="s">
        <v>10205</v>
      </c>
      <c r="F1995" s="9">
        <v>377336</v>
      </c>
      <c r="G1995" s="8" t="s">
        <v>11066</v>
      </c>
      <c r="H1995" s="9">
        <v>38677</v>
      </c>
      <c r="I1995" s="69"/>
      <c r="J1995" s="70"/>
      <c r="K1995" s="71"/>
      <c r="L1995" s="77"/>
      <c r="M1995" s="78"/>
      <c r="N1995" t="str">
        <f t="shared" si="157"/>
        <v>08451</v>
      </c>
      <c r="O1995">
        <f t="shared" si="158"/>
        <v>8451</v>
      </c>
      <c r="P1995" s="29">
        <f t="shared" si="159"/>
        <v>377336</v>
      </c>
      <c r="Q1995">
        <f>+VLOOKUP(O1995,'Bảng kê HĐ 2022'!N$1912:R$4434,4,0)</f>
        <v>0</v>
      </c>
      <c r="R1995" t="e">
        <f>+VLOOKUP(O1995,'Hàng trả'!#REF!,2,0)</f>
        <v>#REF!</v>
      </c>
    </row>
    <row r="1996" spans="1:18" hidden="1" x14ac:dyDescent="0.3">
      <c r="A1996" s="10">
        <v>5</v>
      </c>
      <c r="B1996" s="64"/>
      <c r="C1996" s="6" t="s">
        <v>13421</v>
      </c>
      <c r="D1996" s="7">
        <v>44670</v>
      </c>
      <c r="E1996" s="8" t="s">
        <v>10205</v>
      </c>
      <c r="F1996" s="9">
        <v>1219649</v>
      </c>
      <c r="G1996" s="8" t="s">
        <v>11066</v>
      </c>
      <c r="H1996" s="9">
        <v>125014</v>
      </c>
      <c r="I1996" s="69"/>
      <c r="J1996" s="70"/>
      <c r="K1996" s="71"/>
      <c r="L1996" s="77"/>
      <c r="M1996" s="78"/>
      <c r="N1996" t="str">
        <f t="shared" si="157"/>
        <v>08450</v>
      </c>
      <c r="O1996">
        <f t="shared" si="158"/>
        <v>8450</v>
      </c>
      <c r="P1996" s="29">
        <f t="shared" si="159"/>
        <v>1219649</v>
      </c>
      <c r="Q1996">
        <f>+VLOOKUP(O1996,'Bảng kê HĐ 2022'!N$1912:R$4434,4,0)</f>
        <v>0</v>
      </c>
      <c r="R1996" t="e">
        <f>+VLOOKUP(O1996,'Hàng trả'!#REF!,2,0)</f>
        <v>#REF!</v>
      </c>
    </row>
    <row r="1997" spans="1:18" hidden="1" x14ac:dyDescent="0.3">
      <c r="A1997" s="10">
        <v>5</v>
      </c>
      <c r="B1997" s="64"/>
      <c r="C1997" s="6" t="s">
        <v>13422</v>
      </c>
      <c r="D1997" s="7">
        <v>44669</v>
      </c>
      <c r="E1997" s="8" t="s">
        <v>10193</v>
      </c>
      <c r="F1997" s="9">
        <v>1668038</v>
      </c>
      <c r="G1997" s="8" t="s">
        <v>11066</v>
      </c>
      <c r="H1997" s="9">
        <v>170974</v>
      </c>
      <c r="I1997" s="69"/>
      <c r="J1997" s="70"/>
      <c r="K1997" s="71"/>
      <c r="L1997" s="77"/>
      <c r="M1997" s="78"/>
      <c r="N1997" t="str">
        <f t="shared" ref="N1997:N1998" si="160">+RIGHT(C1997,4)</f>
        <v>8134</v>
      </c>
      <c r="O1997">
        <f t="shared" si="158"/>
        <v>8134</v>
      </c>
      <c r="P1997" s="29">
        <f t="shared" si="159"/>
        <v>1668038</v>
      </c>
      <c r="Q1997">
        <f>+VLOOKUP(O1997,'Bảng kê HĐ 2022'!N$1912:R$4434,4,0)</f>
        <v>0</v>
      </c>
      <c r="R1997" t="e">
        <f>+VLOOKUP(O1997,'Hàng trả'!#REF!,2,0)</f>
        <v>#REF!</v>
      </c>
    </row>
    <row r="1998" spans="1:18" hidden="1" x14ac:dyDescent="0.3">
      <c r="A1998" s="10">
        <v>5</v>
      </c>
      <c r="B1998" s="64"/>
      <c r="C1998" s="6" t="s">
        <v>13423</v>
      </c>
      <c r="D1998" s="7">
        <v>44653</v>
      </c>
      <c r="E1998" s="8" t="s">
        <v>10193</v>
      </c>
      <c r="F1998" s="9">
        <v>552284</v>
      </c>
      <c r="G1998" s="8" t="s">
        <v>11066</v>
      </c>
      <c r="H1998" s="9">
        <v>56609</v>
      </c>
      <c r="I1998" s="69"/>
      <c r="J1998" s="70"/>
      <c r="K1998" s="71"/>
      <c r="L1998" s="77"/>
      <c r="M1998" s="78"/>
      <c r="N1998" t="str">
        <f t="shared" si="160"/>
        <v>5095</v>
      </c>
      <c r="O1998">
        <f t="shared" si="158"/>
        <v>5095</v>
      </c>
      <c r="P1998" s="29">
        <f t="shared" si="159"/>
        <v>552284</v>
      </c>
      <c r="Q1998" t="e">
        <f>+VLOOKUP(O1998,'Bảng kê HĐ 2022'!N$1912:R$4434,4,0)</f>
        <v>#N/A</v>
      </c>
      <c r="R1998" t="e">
        <f>+VLOOKUP(O1998,'Hàng trả'!#REF!,2,0)</f>
        <v>#REF!</v>
      </c>
    </row>
    <row r="1999" spans="1:18" hidden="1" x14ac:dyDescent="0.3">
      <c r="A1999" s="10">
        <v>5</v>
      </c>
      <c r="B1999" s="64"/>
      <c r="C1999" s="6" t="s">
        <v>13424</v>
      </c>
      <c r="D1999" s="7">
        <v>44666</v>
      </c>
      <c r="E1999" s="8" t="s">
        <v>12298</v>
      </c>
      <c r="F1999" s="9">
        <v>1382014</v>
      </c>
      <c r="G1999" s="8" t="s">
        <v>11066</v>
      </c>
      <c r="H1999" s="9">
        <v>141656</v>
      </c>
      <c r="I1999" s="69"/>
      <c r="J1999" s="70"/>
      <c r="K1999" s="71"/>
      <c r="L1999" s="77"/>
      <c r="M1999" s="78"/>
      <c r="N1999" t="str">
        <f t="shared" si="157"/>
        <v>07481</v>
      </c>
      <c r="O1999">
        <f t="shared" si="158"/>
        <v>7481</v>
      </c>
      <c r="P1999" s="29">
        <f t="shared" si="159"/>
        <v>1382014</v>
      </c>
      <c r="Q1999">
        <f>+VLOOKUP(O1999,'Bảng kê HĐ 2022'!N$1912:R$4434,4,0)</f>
        <v>0</v>
      </c>
      <c r="R1999" t="e">
        <f>+VLOOKUP(O1999,'Hàng trả'!#REF!,2,0)</f>
        <v>#REF!</v>
      </c>
    </row>
    <row r="2000" spans="1:18" hidden="1" x14ac:dyDescent="0.3">
      <c r="A2000" s="10">
        <v>5</v>
      </c>
      <c r="B2000" s="64"/>
      <c r="C2000" s="6" t="s">
        <v>13425</v>
      </c>
      <c r="D2000" s="7">
        <v>44663</v>
      </c>
      <c r="E2000" s="8" t="s">
        <v>10193</v>
      </c>
      <c r="F2000" s="9">
        <v>1067985</v>
      </c>
      <c r="G2000" s="8" t="s">
        <v>11066</v>
      </c>
      <c r="H2000" s="9">
        <v>109468</v>
      </c>
      <c r="I2000" s="69"/>
      <c r="J2000" s="70"/>
      <c r="K2000" s="71"/>
      <c r="L2000" s="77"/>
      <c r="M2000" s="78"/>
      <c r="N2000" t="str">
        <f t="shared" ref="N2000:N2001" si="161">+RIGHT(C2000,4)</f>
        <v>6755</v>
      </c>
      <c r="O2000">
        <f t="shared" si="158"/>
        <v>6755</v>
      </c>
      <c r="P2000" s="29">
        <f t="shared" si="159"/>
        <v>1067985</v>
      </c>
      <c r="Q2000">
        <f>+VLOOKUP(O2000,'Bảng kê HĐ 2022'!N$1912:R$4434,4,0)</f>
        <v>0</v>
      </c>
      <c r="R2000" t="e">
        <f>+VLOOKUP(O2000,'Hàng trả'!#REF!,2,0)</f>
        <v>#REF!</v>
      </c>
    </row>
    <row r="2001" spans="1:18" hidden="1" x14ac:dyDescent="0.3">
      <c r="A2001" s="10">
        <v>5</v>
      </c>
      <c r="B2001" s="64"/>
      <c r="C2001" s="6" t="s">
        <v>13426</v>
      </c>
      <c r="D2001" s="7">
        <v>44656</v>
      </c>
      <c r="E2001" s="8" t="s">
        <v>12043</v>
      </c>
      <c r="F2001" s="9">
        <v>1917653</v>
      </c>
      <c r="G2001" s="8" t="s">
        <v>11066</v>
      </c>
      <c r="H2001" s="9">
        <v>196559</v>
      </c>
      <c r="I2001" s="69"/>
      <c r="J2001" s="70"/>
      <c r="K2001" s="71"/>
      <c r="L2001" s="77"/>
      <c r="M2001" s="78"/>
      <c r="N2001" t="str">
        <f t="shared" si="161"/>
        <v>5424</v>
      </c>
      <c r="O2001">
        <f t="shared" si="158"/>
        <v>5424</v>
      </c>
      <c r="P2001" s="29">
        <f t="shared" si="159"/>
        <v>1917653</v>
      </c>
      <c r="Q2001" t="e">
        <f>+VLOOKUP(O2001,'Bảng kê HĐ 2022'!N$1912:R$4434,4,0)</f>
        <v>#N/A</v>
      </c>
      <c r="R2001" t="e">
        <f>+VLOOKUP(O2001,'Hàng trả'!#REF!,2,0)</f>
        <v>#REF!</v>
      </c>
    </row>
    <row r="2002" spans="1:18" hidden="1" x14ac:dyDescent="0.3">
      <c r="A2002" s="10">
        <v>5</v>
      </c>
      <c r="B2002" s="64"/>
      <c r="C2002" s="6" t="s">
        <v>13427</v>
      </c>
      <c r="D2002" s="7">
        <v>44656</v>
      </c>
      <c r="E2002" s="8" t="s">
        <v>12292</v>
      </c>
      <c r="F2002" s="9">
        <v>400506</v>
      </c>
      <c r="G2002" s="8" t="s">
        <v>11066</v>
      </c>
      <c r="H2002" s="9">
        <v>41052</v>
      </c>
      <c r="I2002" s="69"/>
      <c r="J2002" s="70"/>
      <c r="K2002" s="71"/>
      <c r="L2002" s="77"/>
      <c r="M2002" s="78"/>
      <c r="N2002" t="str">
        <f t="shared" si="157"/>
        <v>05418</v>
      </c>
      <c r="O2002">
        <f t="shared" si="158"/>
        <v>5418</v>
      </c>
      <c r="P2002" s="29">
        <f t="shared" si="159"/>
        <v>400506</v>
      </c>
      <c r="Q2002" t="e">
        <f>+VLOOKUP(O2002,'Bảng kê HĐ 2022'!N$1912:R$4434,4,0)</f>
        <v>#N/A</v>
      </c>
      <c r="R2002" t="e">
        <f>+VLOOKUP(O2002,'Hàng trả'!#REF!,2,0)</f>
        <v>#REF!</v>
      </c>
    </row>
    <row r="2003" spans="1:18" hidden="1" x14ac:dyDescent="0.3">
      <c r="A2003" s="10">
        <v>5</v>
      </c>
      <c r="B2003" s="64"/>
      <c r="C2003" s="6" t="s">
        <v>13428</v>
      </c>
      <c r="D2003" s="7">
        <v>44653</v>
      </c>
      <c r="E2003" s="8" t="s">
        <v>10205</v>
      </c>
      <c r="F2003" s="9">
        <v>996241</v>
      </c>
      <c r="G2003" s="8" t="s">
        <v>11066</v>
      </c>
      <c r="H2003" s="9">
        <v>102115</v>
      </c>
      <c r="I2003" s="69"/>
      <c r="J2003" s="70"/>
      <c r="K2003" s="71"/>
      <c r="L2003" s="77"/>
      <c r="M2003" s="78"/>
      <c r="N2003" t="str">
        <f t="shared" si="157"/>
        <v>05085</v>
      </c>
      <c r="O2003">
        <f t="shared" si="158"/>
        <v>5085</v>
      </c>
      <c r="P2003" s="29">
        <f t="shared" si="159"/>
        <v>996241</v>
      </c>
      <c r="Q2003" t="e">
        <f>+VLOOKUP(O2003,'Bảng kê HĐ 2022'!N$1912:R$4434,4,0)</f>
        <v>#N/A</v>
      </c>
      <c r="R2003" t="e">
        <f>+VLOOKUP(O2003,'Hàng trả'!#REF!,2,0)</f>
        <v>#REF!</v>
      </c>
    </row>
    <row r="2004" spans="1:18" hidden="1" x14ac:dyDescent="0.3">
      <c r="A2004" s="10">
        <v>5</v>
      </c>
      <c r="B2004" s="64"/>
      <c r="C2004" s="6" t="s">
        <v>13429</v>
      </c>
      <c r="D2004" s="7">
        <v>44655</v>
      </c>
      <c r="E2004" s="8" t="s">
        <v>12305</v>
      </c>
      <c r="F2004" s="9">
        <v>851350</v>
      </c>
      <c r="G2004" s="8" t="s">
        <v>11066</v>
      </c>
      <c r="H2004" s="9">
        <v>87263</v>
      </c>
      <c r="I2004" s="69"/>
      <c r="J2004" s="70"/>
      <c r="K2004" s="71"/>
      <c r="L2004" s="77"/>
      <c r="M2004" s="78"/>
      <c r="N2004" t="str">
        <f t="shared" si="157"/>
        <v>05291</v>
      </c>
      <c r="O2004">
        <f t="shared" si="158"/>
        <v>5291</v>
      </c>
      <c r="P2004" s="29">
        <f t="shared" si="159"/>
        <v>851350</v>
      </c>
      <c r="Q2004" t="e">
        <f>+VLOOKUP(O2004,'Bảng kê HĐ 2022'!N$1912:R$4434,4,0)</f>
        <v>#N/A</v>
      </c>
      <c r="R2004" t="e">
        <f>+VLOOKUP(O2004,'Hàng trả'!#REF!,2,0)</f>
        <v>#REF!</v>
      </c>
    </row>
    <row r="2005" spans="1:18" hidden="1" x14ac:dyDescent="0.3">
      <c r="A2005" s="10">
        <v>5</v>
      </c>
      <c r="B2005" s="64"/>
      <c r="C2005" s="6" t="s">
        <v>13430</v>
      </c>
      <c r="D2005" s="7">
        <v>44663</v>
      </c>
      <c r="E2005" s="8" t="s">
        <v>12305</v>
      </c>
      <c r="F2005" s="9">
        <v>567581</v>
      </c>
      <c r="G2005" s="8" t="s">
        <v>11066</v>
      </c>
      <c r="H2005" s="9">
        <v>58177</v>
      </c>
      <c r="I2005" s="69"/>
      <c r="J2005" s="70"/>
      <c r="K2005" s="71"/>
      <c r="L2005" s="77"/>
      <c r="M2005" s="78"/>
      <c r="N2005" t="str">
        <f t="shared" si="157"/>
        <v>06752</v>
      </c>
      <c r="O2005">
        <f t="shared" si="158"/>
        <v>6752</v>
      </c>
      <c r="P2005" s="29">
        <f t="shared" si="159"/>
        <v>567581</v>
      </c>
      <c r="Q2005">
        <f>+VLOOKUP(O2005,'Bảng kê HĐ 2022'!N$1912:R$4434,4,0)</f>
        <v>0</v>
      </c>
      <c r="R2005" t="e">
        <f>+VLOOKUP(O2005,'Hàng trả'!#REF!,2,0)</f>
        <v>#REF!</v>
      </c>
    </row>
    <row r="2006" spans="1:18" hidden="1" x14ac:dyDescent="0.3">
      <c r="A2006" s="10">
        <v>5</v>
      </c>
      <c r="B2006" s="64"/>
      <c r="C2006" s="6" t="s">
        <v>13431</v>
      </c>
      <c r="D2006" s="7">
        <v>44657</v>
      </c>
      <c r="E2006" s="8" t="s">
        <v>11120</v>
      </c>
      <c r="F2006" s="9">
        <v>628174</v>
      </c>
      <c r="G2006" s="8" t="s">
        <v>11066</v>
      </c>
      <c r="H2006" s="9">
        <v>64388</v>
      </c>
      <c r="I2006" s="69"/>
      <c r="J2006" s="70"/>
      <c r="K2006" s="71"/>
      <c r="L2006" s="77"/>
      <c r="M2006" s="78"/>
      <c r="N2006" t="str">
        <f t="shared" si="157"/>
        <v>05595</v>
      </c>
      <c r="O2006">
        <f t="shared" si="158"/>
        <v>5595</v>
      </c>
      <c r="P2006" s="29">
        <f t="shared" si="159"/>
        <v>628174</v>
      </c>
      <c r="Q2006" t="e">
        <f>+VLOOKUP(O2006,'Bảng kê HĐ 2022'!N$1912:R$4434,4,0)</f>
        <v>#N/A</v>
      </c>
      <c r="R2006" t="e">
        <f>+VLOOKUP(O2006,'Hàng trả'!#REF!,2,0)</f>
        <v>#REF!</v>
      </c>
    </row>
    <row r="2007" spans="1:18" hidden="1" x14ac:dyDescent="0.3">
      <c r="A2007" s="10">
        <v>5</v>
      </c>
      <c r="B2007" s="64"/>
      <c r="C2007" s="6" t="s">
        <v>13432</v>
      </c>
      <c r="D2007" s="7">
        <v>44652</v>
      </c>
      <c r="E2007" s="8" t="s">
        <v>12130</v>
      </c>
      <c r="F2007" s="9">
        <v>1000219</v>
      </c>
      <c r="G2007" s="8" t="s">
        <v>11066</v>
      </c>
      <c r="H2007" s="9">
        <v>102522</v>
      </c>
      <c r="I2007" s="69"/>
      <c r="J2007" s="70"/>
      <c r="K2007" s="71"/>
      <c r="L2007" s="77"/>
      <c r="M2007" s="78"/>
      <c r="N2007" t="str">
        <f t="shared" si="157"/>
        <v>04782</v>
      </c>
      <c r="O2007">
        <f t="shared" si="158"/>
        <v>4782</v>
      </c>
      <c r="P2007" s="29">
        <f t="shared" si="159"/>
        <v>1000219</v>
      </c>
      <c r="Q2007" t="e">
        <f>+VLOOKUP(O2007,'Bảng kê HĐ 2022'!N$1912:R$4434,4,0)</f>
        <v>#N/A</v>
      </c>
      <c r="R2007" t="e">
        <f>+VLOOKUP(O2007,'Hàng trả'!#REF!,2,0)</f>
        <v>#REF!</v>
      </c>
    </row>
    <row r="2008" spans="1:18" hidden="1" x14ac:dyDescent="0.3">
      <c r="A2008" s="10">
        <v>5</v>
      </c>
      <c r="B2008" s="64"/>
      <c r="C2008" s="6" t="s">
        <v>13433</v>
      </c>
      <c r="D2008" s="7">
        <v>44660</v>
      </c>
      <c r="E2008" s="8" t="s">
        <v>12043</v>
      </c>
      <c r="F2008" s="9">
        <v>996241</v>
      </c>
      <c r="G2008" s="8" t="s">
        <v>11066</v>
      </c>
      <c r="H2008" s="9">
        <v>102115</v>
      </c>
      <c r="I2008" s="69"/>
      <c r="J2008" s="70"/>
      <c r="K2008" s="71"/>
      <c r="L2008" s="77"/>
      <c r="M2008" s="78"/>
      <c r="N2008" t="str">
        <f t="shared" ref="N2008:N2009" si="162">+RIGHT(C2008,4)</f>
        <v>6235</v>
      </c>
      <c r="O2008">
        <f t="shared" si="158"/>
        <v>6235</v>
      </c>
      <c r="P2008" s="29">
        <f t="shared" si="159"/>
        <v>996241</v>
      </c>
      <c r="Q2008" t="e">
        <f>+VLOOKUP(O2008,'Bảng kê HĐ 2022'!N$1912:R$4434,4,0)</f>
        <v>#N/A</v>
      </c>
      <c r="R2008" t="e">
        <f>+VLOOKUP(O2008,'Hàng trả'!#REF!,2,0)</f>
        <v>#REF!</v>
      </c>
    </row>
    <row r="2009" spans="1:18" hidden="1" x14ac:dyDescent="0.3">
      <c r="A2009" s="10">
        <v>5</v>
      </c>
      <c r="B2009" s="64"/>
      <c r="C2009" s="6" t="s">
        <v>13434</v>
      </c>
      <c r="D2009" s="7">
        <v>44657</v>
      </c>
      <c r="E2009" s="8" t="s">
        <v>12043</v>
      </c>
      <c r="F2009" s="9">
        <v>1540850</v>
      </c>
      <c r="G2009" s="8" t="s">
        <v>11066</v>
      </c>
      <c r="H2009" s="9">
        <v>157937</v>
      </c>
      <c r="I2009" s="69"/>
      <c r="J2009" s="70"/>
      <c r="K2009" s="71"/>
      <c r="L2009" s="77"/>
      <c r="M2009" s="78"/>
      <c r="N2009" t="str">
        <f t="shared" si="162"/>
        <v>5574</v>
      </c>
      <c r="O2009">
        <f t="shared" si="158"/>
        <v>5574</v>
      </c>
      <c r="P2009" s="29">
        <f t="shared" si="159"/>
        <v>1540850</v>
      </c>
      <c r="Q2009" t="e">
        <f>+VLOOKUP(O2009,'Bảng kê HĐ 2022'!N$1912:R$4434,4,0)</f>
        <v>#N/A</v>
      </c>
      <c r="R2009" t="e">
        <f>+VLOOKUP(O2009,'Hàng trả'!#REF!,2,0)</f>
        <v>#REF!</v>
      </c>
    </row>
    <row r="2010" spans="1:18" hidden="1" x14ac:dyDescent="0.3">
      <c r="A2010" s="10">
        <v>5</v>
      </c>
      <c r="B2010" s="64"/>
      <c r="C2010" s="6" t="s">
        <v>13435</v>
      </c>
      <c r="D2010" s="7">
        <v>44653</v>
      </c>
      <c r="E2010" s="8" t="s">
        <v>12233</v>
      </c>
      <c r="F2010" s="9">
        <v>348278</v>
      </c>
      <c r="G2010" s="8" t="s">
        <v>11066</v>
      </c>
      <c r="H2010" s="9">
        <v>35698</v>
      </c>
      <c r="I2010" s="69"/>
      <c r="J2010" s="70"/>
      <c r="K2010" s="71"/>
      <c r="L2010" s="77"/>
      <c r="M2010" s="78"/>
      <c r="N2010" t="str">
        <f t="shared" si="157"/>
        <v>05087</v>
      </c>
      <c r="O2010">
        <f t="shared" si="158"/>
        <v>5087</v>
      </c>
      <c r="P2010" s="29">
        <f t="shared" si="159"/>
        <v>348278</v>
      </c>
      <c r="Q2010" t="e">
        <f>+VLOOKUP(O2010,'Bảng kê HĐ 2022'!N$1912:R$4434,4,0)</f>
        <v>#N/A</v>
      </c>
      <c r="R2010" t="e">
        <f>+VLOOKUP(O2010,'Hàng trả'!#REF!,2,0)</f>
        <v>#REF!</v>
      </c>
    </row>
    <row r="2011" spans="1:18" hidden="1" x14ac:dyDescent="0.3">
      <c r="A2011" s="10">
        <v>5</v>
      </c>
      <c r="B2011" s="64"/>
      <c r="C2011" s="6" t="s">
        <v>13436</v>
      </c>
      <c r="D2011" s="7">
        <v>44652</v>
      </c>
      <c r="E2011" s="8" t="s">
        <v>12130</v>
      </c>
      <c r="F2011" s="9">
        <v>745602</v>
      </c>
      <c r="G2011" s="8" t="s">
        <v>11066</v>
      </c>
      <c r="H2011" s="9">
        <v>76424</v>
      </c>
      <c r="I2011" s="69"/>
      <c r="J2011" s="70"/>
      <c r="K2011" s="71"/>
      <c r="L2011" s="77"/>
      <c r="M2011" s="78"/>
      <c r="N2011" t="str">
        <f t="shared" si="157"/>
        <v>04781</v>
      </c>
      <c r="O2011">
        <f t="shared" si="158"/>
        <v>4781</v>
      </c>
      <c r="P2011" s="29">
        <f t="shared" si="159"/>
        <v>745602</v>
      </c>
      <c r="Q2011" t="e">
        <f>+VLOOKUP(O2011,'Bảng kê HĐ 2022'!N$1912:R$4434,4,0)</f>
        <v>#N/A</v>
      </c>
      <c r="R2011" t="e">
        <f>+VLOOKUP(O2011,'Hàng trả'!#REF!,2,0)</f>
        <v>#REF!</v>
      </c>
    </row>
    <row r="2012" spans="1:18" hidden="1" x14ac:dyDescent="0.3">
      <c r="A2012" s="10">
        <v>5</v>
      </c>
      <c r="B2012" s="64"/>
      <c r="C2012" s="6" t="s">
        <v>13437</v>
      </c>
      <c r="D2012" s="7">
        <v>44671</v>
      </c>
      <c r="E2012" s="8" t="s">
        <v>12305</v>
      </c>
      <c r="F2012" s="9">
        <v>377336</v>
      </c>
      <c r="G2012" s="8" t="s">
        <v>11066</v>
      </c>
      <c r="H2012" s="9">
        <v>38677</v>
      </c>
      <c r="I2012" s="69"/>
      <c r="J2012" s="70"/>
      <c r="K2012" s="71"/>
      <c r="L2012" s="77"/>
      <c r="M2012" s="78"/>
      <c r="N2012" t="str">
        <f t="shared" si="157"/>
        <v>08772</v>
      </c>
      <c r="O2012">
        <f t="shared" si="158"/>
        <v>8772</v>
      </c>
      <c r="P2012" s="29">
        <f t="shared" si="159"/>
        <v>377336</v>
      </c>
      <c r="Q2012">
        <f>+VLOOKUP(O2012,'Bảng kê HĐ 2022'!N$1912:R$4434,4,0)</f>
        <v>0</v>
      </c>
      <c r="R2012" t="e">
        <f>+VLOOKUP(O2012,'Hàng trả'!#REF!,2,0)</f>
        <v>#REF!</v>
      </c>
    </row>
    <row r="2013" spans="1:18" hidden="1" x14ac:dyDescent="0.3">
      <c r="A2013" s="10">
        <v>5</v>
      </c>
      <c r="B2013" s="64"/>
      <c r="C2013" s="6" t="s">
        <v>13438</v>
      </c>
      <c r="D2013" s="7">
        <v>44669</v>
      </c>
      <c r="E2013" s="8" t="s">
        <v>12130</v>
      </c>
      <c r="F2013" s="9">
        <v>420485</v>
      </c>
      <c r="G2013" s="8" t="s">
        <v>11066</v>
      </c>
      <c r="H2013" s="9">
        <v>43100</v>
      </c>
      <c r="I2013" s="69"/>
      <c r="J2013" s="70"/>
      <c r="K2013" s="71"/>
      <c r="L2013" s="77"/>
      <c r="M2013" s="78"/>
      <c r="N2013" t="str">
        <f t="shared" si="157"/>
        <v>08142</v>
      </c>
      <c r="O2013">
        <f t="shared" si="158"/>
        <v>8142</v>
      </c>
      <c r="P2013" s="29">
        <f t="shared" si="159"/>
        <v>420485</v>
      </c>
      <c r="Q2013">
        <f>+VLOOKUP(O2013,'Bảng kê HĐ 2022'!N$1912:R$4434,4,0)</f>
        <v>0</v>
      </c>
      <c r="R2013" t="e">
        <f>+VLOOKUP(O2013,'Hàng trả'!#REF!,2,0)</f>
        <v>#REF!</v>
      </c>
    </row>
    <row r="2014" spans="1:18" hidden="1" x14ac:dyDescent="0.3">
      <c r="A2014" s="10">
        <v>5</v>
      </c>
      <c r="B2014" s="64"/>
      <c r="C2014" s="6" t="s">
        <v>13439</v>
      </c>
      <c r="D2014" s="7">
        <v>44672</v>
      </c>
      <c r="E2014" s="8" t="s">
        <v>13152</v>
      </c>
      <c r="F2014" s="9">
        <v>377336</v>
      </c>
      <c r="G2014" s="8" t="s">
        <v>11066</v>
      </c>
      <c r="H2014" s="9">
        <v>38677</v>
      </c>
      <c r="I2014" s="69"/>
      <c r="J2014" s="70"/>
      <c r="K2014" s="71"/>
      <c r="L2014" s="77"/>
      <c r="M2014" s="78"/>
      <c r="N2014" t="str">
        <f t="shared" si="157"/>
        <v>09053</v>
      </c>
      <c r="O2014">
        <f t="shared" si="158"/>
        <v>9053</v>
      </c>
      <c r="P2014" s="29">
        <f t="shared" si="159"/>
        <v>377336</v>
      </c>
      <c r="Q2014">
        <f>+VLOOKUP(O2014,'Bảng kê HĐ 2022'!N$1912:R$4434,4,0)</f>
        <v>0</v>
      </c>
      <c r="R2014" t="e">
        <f>+VLOOKUP(O2014,'Hàng trả'!#REF!,2,0)</f>
        <v>#REF!</v>
      </c>
    </row>
    <row r="2015" spans="1:18" hidden="1" x14ac:dyDescent="0.3">
      <c r="A2015" s="10">
        <v>5</v>
      </c>
      <c r="B2015" s="64"/>
      <c r="C2015" s="6" t="s">
        <v>13440</v>
      </c>
      <c r="D2015" s="7">
        <v>44679</v>
      </c>
      <c r="E2015" s="8" t="s">
        <v>13152</v>
      </c>
      <c r="F2015" s="9">
        <v>670379</v>
      </c>
      <c r="G2015" s="8" t="s">
        <v>11066</v>
      </c>
      <c r="H2015" s="9">
        <v>68714</v>
      </c>
      <c r="I2015" s="69"/>
      <c r="J2015" s="70"/>
      <c r="K2015" s="71"/>
      <c r="L2015" s="77"/>
      <c r="M2015" s="78"/>
      <c r="N2015" t="str">
        <f t="shared" si="157"/>
        <v>10440</v>
      </c>
      <c r="O2015">
        <f t="shared" si="158"/>
        <v>10440</v>
      </c>
      <c r="P2015" s="29">
        <f t="shared" si="159"/>
        <v>670379</v>
      </c>
      <c r="Q2015">
        <f>+VLOOKUP(O2015,'Bảng kê HĐ 2022'!N$1912:R$4434,4,0)</f>
        <v>0</v>
      </c>
      <c r="R2015" t="e">
        <f>+VLOOKUP(O2015,'Hàng trả'!#REF!,2,0)</f>
        <v>#REF!</v>
      </c>
    </row>
    <row r="2016" spans="1:18" hidden="1" x14ac:dyDescent="0.3">
      <c r="A2016" s="10">
        <v>5</v>
      </c>
      <c r="B2016" s="64"/>
      <c r="C2016" s="6" t="s">
        <v>13441</v>
      </c>
      <c r="D2016" s="7">
        <v>44680</v>
      </c>
      <c r="E2016" s="8" t="s">
        <v>12292</v>
      </c>
      <c r="F2016" s="9">
        <v>1745411</v>
      </c>
      <c r="G2016" s="8" t="s">
        <v>11066</v>
      </c>
      <c r="H2016" s="9">
        <v>178905</v>
      </c>
      <c r="I2016" s="69"/>
      <c r="J2016" s="70"/>
      <c r="K2016" s="71"/>
      <c r="L2016" s="77"/>
      <c r="M2016" s="78"/>
      <c r="N2016" t="str">
        <f t="shared" si="157"/>
        <v>10530</v>
      </c>
      <c r="O2016">
        <f t="shared" si="158"/>
        <v>10530</v>
      </c>
      <c r="P2016" s="29">
        <f t="shared" si="159"/>
        <v>1745411</v>
      </c>
      <c r="Q2016">
        <f>+VLOOKUP(O2016,'Bảng kê HĐ 2022'!N$1912:R$4434,4,0)</f>
        <v>0</v>
      </c>
      <c r="R2016" t="e">
        <f>+VLOOKUP(O2016,'Hàng trả'!#REF!,2,0)</f>
        <v>#REF!</v>
      </c>
    </row>
    <row r="2017" spans="1:18" hidden="1" x14ac:dyDescent="0.3">
      <c r="A2017" s="10">
        <v>5</v>
      </c>
      <c r="B2017" s="64"/>
      <c r="C2017" s="6" t="s">
        <v>13442</v>
      </c>
      <c r="D2017" s="7">
        <v>44679</v>
      </c>
      <c r="E2017" s="8" t="s">
        <v>13152</v>
      </c>
      <c r="F2017" s="9">
        <v>539745</v>
      </c>
      <c r="G2017" s="8" t="s">
        <v>11066</v>
      </c>
      <c r="H2017" s="9">
        <v>55324</v>
      </c>
      <c r="I2017" s="69"/>
      <c r="J2017" s="70"/>
      <c r="K2017" s="71"/>
      <c r="L2017" s="77"/>
      <c r="M2017" s="78"/>
      <c r="N2017" t="str">
        <f t="shared" si="157"/>
        <v>10453</v>
      </c>
      <c r="O2017">
        <f t="shared" si="158"/>
        <v>10453</v>
      </c>
      <c r="P2017" s="29">
        <f t="shared" si="159"/>
        <v>539745</v>
      </c>
      <c r="Q2017">
        <f>+VLOOKUP(O2017,'Bảng kê HĐ 2022'!N$1912:R$4434,4,0)</f>
        <v>0</v>
      </c>
      <c r="R2017" t="e">
        <f>+VLOOKUP(O2017,'Hàng trả'!#REF!,2,0)</f>
        <v>#REF!</v>
      </c>
    </row>
    <row r="2018" spans="1:18" hidden="1" x14ac:dyDescent="0.3">
      <c r="A2018" s="10">
        <v>5</v>
      </c>
      <c r="B2018" s="64"/>
      <c r="C2018" s="6" t="s">
        <v>13443</v>
      </c>
      <c r="D2018" s="7">
        <v>44676</v>
      </c>
      <c r="E2018" s="8" t="s">
        <v>12292</v>
      </c>
      <c r="F2018" s="9">
        <v>1436670</v>
      </c>
      <c r="G2018" s="8" t="s">
        <v>11066</v>
      </c>
      <c r="H2018" s="9">
        <v>147259</v>
      </c>
      <c r="I2018" s="69"/>
      <c r="J2018" s="70"/>
      <c r="K2018" s="71"/>
      <c r="L2018" s="77"/>
      <c r="M2018" s="78"/>
      <c r="N2018" t="str">
        <f t="shared" si="157"/>
        <v>09503</v>
      </c>
      <c r="O2018">
        <f t="shared" si="158"/>
        <v>9503</v>
      </c>
      <c r="P2018" s="29">
        <f t="shared" si="159"/>
        <v>1436670</v>
      </c>
      <c r="Q2018">
        <f>+VLOOKUP(O2018,'Bảng kê HĐ 2022'!N$1912:R$4434,4,0)</f>
        <v>0</v>
      </c>
      <c r="R2018" t="e">
        <f>+VLOOKUP(O2018,'Hàng trả'!#REF!,2,0)</f>
        <v>#REF!</v>
      </c>
    </row>
    <row r="2019" spans="1:18" hidden="1" x14ac:dyDescent="0.3">
      <c r="A2019" s="10">
        <v>5</v>
      </c>
      <c r="B2019" s="64"/>
      <c r="C2019" s="6" t="s">
        <v>13444</v>
      </c>
      <c r="D2019" s="7">
        <v>44680</v>
      </c>
      <c r="E2019" s="8" t="s">
        <v>11120</v>
      </c>
      <c r="F2019" s="9">
        <v>914445</v>
      </c>
      <c r="G2019" s="8" t="s">
        <v>11066</v>
      </c>
      <c r="H2019" s="9">
        <v>93731</v>
      </c>
      <c r="I2019" s="69"/>
      <c r="J2019" s="70"/>
      <c r="K2019" s="71"/>
      <c r="L2019" s="77"/>
      <c r="M2019" s="78"/>
      <c r="N2019" t="str">
        <f t="shared" si="157"/>
        <v>10525</v>
      </c>
      <c r="O2019">
        <f t="shared" si="158"/>
        <v>10525</v>
      </c>
      <c r="P2019" s="29">
        <f t="shared" si="159"/>
        <v>914445</v>
      </c>
      <c r="Q2019">
        <f>+VLOOKUP(O2019,'Bảng kê HĐ 2022'!N$1912:R$4434,4,0)</f>
        <v>0</v>
      </c>
      <c r="R2019" t="e">
        <f>+VLOOKUP(O2019,'Hàng trả'!#REF!,2,0)</f>
        <v>#REF!</v>
      </c>
    </row>
    <row r="2020" spans="1:18" hidden="1" x14ac:dyDescent="0.3">
      <c r="A2020" s="10">
        <v>5</v>
      </c>
      <c r="B2020" s="64"/>
      <c r="C2020" s="6" t="s">
        <v>13445</v>
      </c>
      <c r="D2020" s="7">
        <v>44680</v>
      </c>
      <c r="E2020" s="8" t="s">
        <v>10220</v>
      </c>
      <c r="F2020" s="9">
        <v>338526</v>
      </c>
      <c r="G2020" s="8" t="s">
        <v>11066</v>
      </c>
      <c r="H2020" s="9">
        <v>34699</v>
      </c>
      <c r="I2020" s="69"/>
      <c r="J2020" s="70"/>
      <c r="K2020" s="71"/>
      <c r="L2020" s="77"/>
      <c r="M2020" s="78"/>
      <c r="N2020" t="str">
        <f t="shared" si="157"/>
        <v>10496</v>
      </c>
      <c r="O2020">
        <f t="shared" si="158"/>
        <v>10496</v>
      </c>
      <c r="P2020" s="29">
        <f t="shared" si="159"/>
        <v>338526</v>
      </c>
      <c r="Q2020">
        <f>+VLOOKUP(O2020,'Bảng kê HĐ 2022'!N$1912:R$4434,4,0)</f>
        <v>0</v>
      </c>
      <c r="R2020" t="e">
        <f>+VLOOKUP(O2020,'Hàng trả'!#REF!,2,0)</f>
        <v>#REF!</v>
      </c>
    </row>
    <row r="2021" spans="1:18" hidden="1" x14ac:dyDescent="0.3">
      <c r="A2021" s="10">
        <v>5</v>
      </c>
      <c r="B2021" s="64"/>
      <c r="C2021" s="6" t="s">
        <v>13446</v>
      </c>
      <c r="D2021" s="7">
        <v>44679</v>
      </c>
      <c r="E2021" s="8" t="s">
        <v>10220</v>
      </c>
      <c r="F2021" s="9">
        <v>449788</v>
      </c>
      <c r="G2021" s="8" t="s">
        <v>11066</v>
      </c>
      <c r="H2021" s="9">
        <v>46103</v>
      </c>
      <c r="I2021" s="69"/>
      <c r="J2021" s="70"/>
      <c r="K2021" s="71"/>
      <c r="L2021" s="77"/>
      <c r="M2021" s="78"/>
      <c r="N2021" t="str">
        <f t="shared" si="157"/>
        <v>10446</v>
      </c>
      <c r="O2021">
        <f t="shared" si="158"/>
        <v>10446</v>
      </c>
      <c r="P2021" s="29">
        <f t="shared" si="159"/>
        <v>449788</v>
      </c>
      <c r="Q2021">
        <f>+VLOOKUP(O2021,'Bảng kê HĐ 2022'!N$1912:R$4434,4,0)</f>
        <v>0</v>
      </c>
      <c r="R2021" t="e">
        <f>+VLOOKUP(O2021,'Hàng trả'!#REF!,2,0)</f>
        <v>#REF!</v>
      </c>
    </row>
    <row r="2022" spans="1:18" hidden="1" x14ac:dyDescent="0.3">
      <c r="A2022" s="10">
        <v>5</v>
      </c>
      <c r="B2022" s="64"/>
      <c r="C2022" s="6" t="s">
        <v>13447</v>
      </c>
      <c r="D2022" s="7">
        <v>44667</v>
      </c>
      <c r="E2022" s="8" t="s">
        <v>12305</v>
      </c>
      <c r="F2022" s="9">
        <v>720770</v>
      </c>
      <c r="G2022" s="8" t="s">
        <v>11066</v>
      </c>
      <c r="H2022" s="9">
        <v>73879</v>
      </c>
      <c r="I2022" s="69"/>
      <c r="J2022" s="70"/>
      <c r="K2022" s="71"/>
      <c r="L2022" s="77"/>
      <c r="M2022" s="78"/>
      <c r="N2022" t="str">
        <f t="shared" si="157"/>
        <v>07833</v>
      </c>
      <c r="O2022">
        <f t="shared" si="158"/>
        <v>7833</v>
      </c>
      <c r="P2022" s="29">
        <f t="shared" si="159"/>
        <v>720770</v>
      </c>
      <c r="Q2022">
        <f>+VLOOKUP(O2022,'Bảng kê HĐ 2022'!N$1912:R$4434,4,0)</f>
        <v>0</v>
      </c>
      <c r="R2022" t="e">
        <f>+VLOOKUP(O2022,'Hàng trả'!#REF!,2,0)</f>
        <v>#REF!</v>
      </c>
    </row>
    <row r="2023" spans="1:18" hidden="1" x14ac:dyDescent="0.3">
      <c r="A2023" s="10">
        <v>5</v>
      </c>
      <c r="B2023" s="64"/>
      <c r="C2023" s="6" t="s">
        <v>13448</v>
      </c>
      <c r="D2023" s="7">
        <v>44673</v>
      </c>
      <c r="E2023" s="8" t="s">
        <v>12021</v>
      </c>
      <c r="F2023" s="9">
        <v>269873</v>
      </c>
      <c r="G2023" s="8" t="s">
        <v>11066</v>
      </c>
      <c r="H2023" s="9">
        <v>27662</v>
      </c>
      <c r="I2023" s="69"/>
      <c r="J2023" s="70"/>
      <c r="K2023" s="71"/>
      <c r="L2023" s="77"/>
      <c r="M2023" s="78"/>
      <c r="N2023" t="str">
        <f t="shared" si="157"/>
        <v>09296</v>
      </c>
      <c r="O2023">
        <f t="shared" si="158"/>
        <v>9296</v>
      </c>
      <c r="P2023" s="29">
        <f t="shared" si="159"/>
        <v>269873</v>
      </c>
      <c r="Q2023">
        <f>+VLOOKUP(O2023,'Bảng kê HĐ 2022'!N$1912:R$4434,4,0)</f>
        <v>0</v>
      </c>
      <c r="R2023" t="e">
        <f>+VLOOKUP(O2023,'Hàng trả'!#REF!,2,0)</f>
        <v>#REF!</v>
      </c>
    </row>
    <row r="2024" spans="1:18" hidden="1" x14ac:dyDescent="0.3">
      <c r="A2024" s="10">
        <v>5</v>
      </c>
      <c r="B2024" s="64"/>
      <c r="C2024" s="6" t="s">
        <v>13449</v>
      </c>
      <c r="D2024" s="7">
        <v>44673</v>
      </c>
      <c r="E2024" s="8" t="s">
        <v>12305</v>
      </c>
      <c r="F2024" s="9">
        <v>377336</v>
      </c>
      <c r="G2024" s="8" t="s">
        <v>11066</v>
      </c>
      <c r="H2024" s="9">
        <v>38677</v>
      </c>
      <c r="I2024" s="69"/>
      <c r="J2024" s="70"/>
      <c r="K2024" s="71"/>
      <c r="L2024" s="77"/>
      <c r="M2024" s="78"/>
      <c r="N2024" t="str">
        <f t="shared" si="157"/>
        <v>09248</v>
      </c>
      <c r="O2024">
        <f t="shared" si="158"/>
        <v>9248</v>
      </c>
      <c r="P2024" s="29">
        <f t="shared" si="159"/>
        <v>377336</v>
      </c>
      <c r="Q2024">
        <f>+VLOOKUP(O2024,'Bảng kê HĐ 2022'!N$1912:R$4434,4,0)</f>
        <v>0</v>
      </c>
      <c r="R2024" t="e">
        <f>+VLOOKUP(O2024,'Hàng trả'!#REF!,2,0)</f>
        <v>#REF!</v>
      </c>
    </row>
    <row r="2025" spans="1:18" hidden="1" x14ac:dyDescent="0.3">
      <c r="A2025" s="10">
        <v>5</v>
      </c>
      <c r="B2025" s="64"/>
      <c r="C2025" s="6" t="s">
        <v>13450</v>
      </c>
      <c r="D2025" s="7">
        <v>44673</v>
      </c>
      <c r="E2025" s="8" t="s">
        <v>12305</v>
      </c>
      <c r="F2025" s="9">
        <v>670379</v>
      </c>
      <c r="G2025" s="8" t="s">
        <v>11066</v>
      </c>
      <c r="H2025" s="9">
        <v>68714</v>
      </c>
      <c r="I2025" s="69"/>
      <c r="J2025" s="70"/>
      <c r="K2025" s="71"/>
      <c r="L2025" s="77"/>
      <c r="M2025" s="78"/>
      <c r="N2025" t="str">
        <f t="shared" si="157"/>
        <v>09263</v>
      </c>
      <c r="O2025">
        <f t="shared" si="158"/>
        <v>9263</v>
      </c>
      <c r="P2025" s="29">
        <f t="shared" si="159"/>
        <v>670379</v>
      </c>
      <c r="Q2025">
        <f>+VLOOKUP(O2025,'Bảng kê HĐ 2022'!N$1912:R$4434,4,0)</f>
        <v>0</v>
      </c>
      <c r="R2025" t="e">
        <f>+VLOOKUP(O2025,'Hàng trả'!#REF!,2,0)</f>
        <v>#REF!</v>
      </c>
    </row>
    <row r="2026" spans="1:18" hidden="1" x14ac:dyDescent="0.3">
      <c r="A2026" s="10">
        <v>5</v>
      </c>
      <c r="B2026" s="64"/>
      <c r="C2026" s="6" t="s">
        <v>13451</v>
      </c>
      <c r="D2026" s="7">
        <v>44671</v>
      </c>
      <c r="E2026" s="8" t="s">
        <v>12081</v>
      </c>
      <c r="F2026" s="9">
        <v>377336</v>
      </c>
      <c r="G2026" s="8" t="s">
        <v>11066</v>
      </c>
      <c r="H2026" s="9">
        <v>38677</v>
      </c>
      <c r="I2026" s="69"/>
      <c r="J2026" s="70"/>
      <c r="K2026" s="71"/>
      <c r="L2026" s="77"/>
      <c r="M2026" s="78"/>
      <c r="N2026" t="str">
        <f t="shared" si="157"/>
        <v>08749</v>
      </c>
      <c r="O2026">
        <f t="shared" si="158"/>
        <v>8749</v>
      </c>
      <c r="P2026" s="29">
        <f t="shared" si="159"/>
        <v>377336</v>
      </c>
      <c r="Q2026">
        <f>+VLOOKUP(O2026,'Bảng kê HĐ 2022'!N$1912:R$4434,4,0)</f>
        <v>0</v>
      </c>
      <c r="R2026" t="e">
        <f>+VLOOKUP(O2026,'Hàng trả'!#REF!,2,0)</f>
        <v>#REF!</v>
      </c>
    </row>
    <row r="2027" spans="1:18" hidden="1" x14ac:dyDescent="0.3">
      <c r="A2027" s="10">
        <v>5</v>
      </c>
      <c r="B2027" s="64"/>
      <c r="C2027" s="6" t="s">
        <v>13452</v>
      </c>
      <c r="D2027" s="7">
        <v>44669</v>
      </c>
      <c r="E2027" s="8" t="s">
        <v>12305</v>
      </c>
      <c r="F2027" s="9">
        <v>338526</v>
      </c>
      <c r="G2027" s="8" t="s">
        <v>11066</v>
      </c>
      <c r="H2027" s="9">
        <v>34699</v>
      </c>
      <c r="I2027" s="69"/>
      <c r="J2027" s="70"/>
      <c r="K2027" s="71"/>
      <c r="L2027" s="77"/>
      <c r="M2027" s="78"/>
      <c r="N2027" t="str">
        <f t="shared" si="157"/>
        <v>08223</v>
      </c>
      <c r="O2027">
        <f t="shared" si="158"/>
        <v>8223</v>
      </c>
      <c r="P2027" s="29">
        <f t="shared" si="159"/>
        <v>338526</v>
      </c>
      <c r="Q2027">
        <f>+VLOOKUP(O2027,'Bảng kê HĐ 2022'!N$1912:R$4434,4,0)</f>
        <v>0</v>
      </c>
      <c r="R2027" t="e">
        <f>+VLOOKUP(O2027,'Hàng trả'!#REF!,2,0)</f>
        <v>#REF!</v>
      </c>
    </row>
    <row r="2028" spans="1:18" hidden="1" x14ac:dyDescent="0.3">
      <c r="A2028" s="10">
        <v>5</v>
      </c>
      <c r="B2028" s="64"/>
      <c r="C2028" s="6" t="s">
        <v>13453</v>
      </c>
      <c r="D2028" s="7">
        <v>44666</v>
      </c>
      <c r="E2028" s="8" t="s">
        <v>12021</v>
      </c>
      <c r="F2028" s="9">
        <v>1392768</v>
      </c>
      <c r="G2028" s="8" t="s">
        <v>11066</v>
      </c>
      <c r="H2028" s="9">
        <v>142759</v>
      </c>
      <c r="I2028" s="69"/>
      <c r="J2028" s="70"/>
      <c r="K2028" s="71"/>
      <c r="L2028" s="77"/>
      <c r="M2028" s="78"/>
      <c r="N2028" t="str">
        <f t="shared" si="157"/>
        <v>07466</v>
      </c>
      <c r="O2028">
        <f t="shared" si="158"/>
        <v>7466</v>
      </c>
      <c r="P2028" s="29">
        <f t="shared" si="159"/>
        <v>1392768</v>
      </c>
      <c r="Q2028">
        <f>+VLOOKUP(O2028,'Bảng kê HĐ 2022'!N$1912:R$4434,4,0)</f>
        <v>0</v>
      </c>
      <c r="R2028" t="e">
        <f>+VLOOKUP(O2028,'Hàng trả'!#REF!,2,0)</f>
        <v>#REF!</v>
      </c>
    </row>
    <row r="2029" spans="1:18" hidden="1" x14ac:dyDescent="0.3">
      <c r="A2029" s="10">
        <v>5</v>
      </c>
      <c r="B2029" s="64"/>
      <c r="C2029" s="6" t="s">
        <v>13454</v>
      </c>
      <c r="D2029" s="7">
        <v>44672</v>
      </c>
      <c r="E2029" s="8" t="s">
        <v>12021</v>
      </c>
      <c r="F2029" s="9">
        <v>377336</v>
      </c>
      <c r="G2029" s="8" t="s">
        <v>11066</v>
      </c>
      <c r="H2029" s="9">
        <v>38677</v>
      </c>
      <c r="I2029" s="69"/>
      <c r="J2029" s="70"/>
      <c r="K2029" s="71"/>
      <c r="L2029" s="77"/>
      <c r="M2029" s="78"/>
      <c r="N2029" t="str">
        <f t="shared" si="157"/>
        <v>09146</v>
      </c>
      <c r="O2029">
        <f t="shared" si="158"/>
        <v>9146</v>
      </c>
      <c r="P2029" s="29">
        <f t="shared" si="159"/>
        <v>377336</v>
      </c>
      <c r="Q2029">
        <f>+VLOOKUP(O2029,'Bảng kê HĐ 2022'!N$1912:R$4434,4,0)</f>
        <v>0</v>
      </c>
      <c r="R2029" t="e">
        <f>+VLOOKUP(O2029,'Hàng trả'!#REF!,2,0)</f>
        <v>#REF!</v>
      </c>
    </row>
    <row r="2030" spans="1:18" hidden="1" x14ac:dyDescent="0.3">
      <c r="A2030" s="10">
        <v>5</v>
      </c>
      <c r="B2030" s="64"/>
      <c r="C2030" s="6" t="s">
        <v>13455</v>
      </c>
      <c r="D2030" s="7">
        <v>44672</v>
      </c>
      <c r="E2030" s="8" t="s">
        <v>12081</v>
      </c>
      <c r="F2030" s="9">
        <v>377336</v>
      </c>
      <c r="G2030" s="8" t="s">
        <v>11066</v>
      </c>
      <c r="H2030" s="9">
        <v>38677</v>
      </c>
      <c r="I2030" s="69"/>
      <c r="J2030" s="70"/>
      <c r="K2030" s="71"/>
      <c r="L2030" s="77"/>
      <c r="M2030" s="78"/>
      <c r="N2030" t="str">
        <f t="shared" si="157"/>
        <v>09041</v>
      </c>
      <c r="O2030">
        <f t="shared" si="158"/>
        <v>9041</v>
      </c>
      <c r="P2030" s="29">
        <f t="shared" si="159"/>
        <v>377336</v>
      </c>
      <c r="Q2030">
        <f>+VLOOKUP(O2030,'Bảng kê HĐ 2022'!N$1912:R$4434,4,0)</f>
        <v>0</v>
      </c>
      <c r="R2030" t="e">
        <f>+VLOOKUP(O2030,'Hàng trả'!#REF!,2,0)</f>
        <v>#REF!</v>
      </c>
    </row>
    <row r="2031" spans="1:18" hidden="1" x14ac:dyDescent="0.3">
      <c r="A2031" s="10">
        <v>5</v>
      </c>
      <c r="B2031" s="64"/>
      <c r="C2031" s="6" t="s">
        <v>13456</v>
      </c>
      <c r="D2031" s="7">
        <v>44671</v>
      </c>
      <c r="E2031" s="8" t="s">
        <v>12305</v>
      </c>
      <c r="F2031" s="9">
        <v>377336</v>
      </c>
      <c r="G2031" s="8" t="s">
        <v>11066</v>
      </c>
      <c r="H2031" s="9">
        <v>38677</v>
      </c>
      <c r="I2031" s="69"/>
      <c r="J2031" s="70"/>
      <c r="K2031" s="71"/>
      <c r="L2031" s="77"/>
      <c r="M2031" s="78"/>
      <c r="N2031" t="str">
        <f t="shared" si="157"/>
        <v>08804</v>
      </c>
      <c r="O2031">
        <f t="shared" si="158"/>
        <v>8804</v>
      </c>
      <c r="P2031" s="29">
        <f t="shared" si="159"/>
        <v>377336</v>
      </c>
      <c r="Q2031">
        <f>+VLOOKUP(O2031,'Bảng kê HĐ 2022'!N$1912:R$4434,4,0)</f>
        <v>0</v>
      </c>
      <c r="R2031" t="e">
        <f>+VLOOKUP(O2031,'Hàng trả'!#REF!,2,0)</f>
        <v>#REF!</v>
      </c>
    </row>
    <row r="2032" spans="1:18" hidden="1" x14ac:dyDescent="0.3">
      <c r="A2032" s="10">
        <v>5</v>
      </c>
      <c r="B2032" s="64"/>
      <c r="C2032" s="6" t="s">
        <v>13457</v>
      </c>
      <c r="D2032" s="7">
        <v>44671</v>
      </c>
      <c r="E2032" s="8" t="s">
        <v>10304</v>
      </c>
      <c r="F2032" s="9">
        <v>377336</v>
      </c>
      <c r="G2032" s="8" t="s">
        <v>11066</v>
      </c>
      <c r="H2032" s="9">
        <v>38677</v>
      </c>
      <c r="I2032" s="69"/>
      <c r="J2032" s="70"/>
      <c r="K2032" s="71"/>
      <c r="L2032" s="77"/>
      <c r="M2032" s="78"/>
      <c r="N2032" t="str">
        <f t="shared" si="157"/>
        <v>08834</v>
      </c>
      <c r="O2032">
        <f t="shared" si="158"/>
        <v>8834</v>
      </c>
      <c r="P2032" s="29">
        <f t="shared" si="159"/>
        <v>377336</v>
      </c>
      <c r="Q2032">
        <f>+VLOOKUP(O2032,'Bảng kê HĐ 2022'!N$1912:R$4434,4,0)</f>
        <v>0</v>
      </c>
      <c r="R2032" t="e">
        <f>+VLOOKUP(O2032,'Hàng trả'!#REF!,2,0)</f>
        <v>#REF!</v>
      </c>
    </row>
    <row r="2033" spans="1:18" hidden="1" x14ac:dyDescent="0.3">
      <c r="A2033" s="10">
        <v>5</v>
      </c>
      <c r="B2033" s="64"/>
      <c r="C2033" s="6" t="s">
        <v>13458</v>
      </c>
      <c r="D2033" s="7">
        <v>44666</v>
      </c>
      <c r="E2033" s="8" t="s">
        <v>12130</v>
      </c>
      <c r="F2033" s="9">
        <v>779882</v>
      </c>
      <c r="G2033" s="8" t="s">
        <v>11066</v>
      </c>
      <c r="H2033" s="9">
        <v>79938</v>
      </c>
      <c r="I2033" s="69"/>
      <c r="J2033" s="70"/>
      <c r="K2033" s="71"/>
      <c r="L2033" s="77"/>
      <c r="M2033" s="78"/>
      <c r="N2033" t="str">
        <f t="shared" si="157"/>
        <v>07478</v>
      </c>
      <c r="O2033">
        <f t="shared" si="158"/>
        <v>7478</v>
      </c>
      <c r="P2033" s="29">
        <f t="shared" si="159"/>
        <v>779882</v>
      </c>
      <c r="Q2033">
        <f>+VLOOKUP(O2033,'Bảng kê HĐ 2022'!N$1912:R$4434,4,0)</f>
        <v>0</v>
      </c>
      <c r="R2033" t="e">
        <f>+VLOOKUP(O2033,'Hàng trả'!#REF!,2,0)</f>
        <v>#REF!</v>
      </c>
    </row>
    <row r="2034" spans="1:18" hidden="1" x14ac:dyDescent="0.3">
      <c r="A2034" s="10">
        <v>5</v>
      </c>
      <c r="B2034" s="64"/>
      <c r="C2034" s="6" t="s">
        <v>13459</v>
      </c>
      <c r="D2034" s="7">
        <v>44671</v>
      </c>
      <c r="E2034" s="8" t="s">
        <v>10220</v>
      </c>
      <c r="F2034" s="9">
        <v>377336</v>
      </c>
      <c r="G2034" s="8" t="s">
        <v>11066</v>
      </c>
      <c r="H2034" s="9">
        <v>38677</v>
      </c>
      <c r="I2034" s="69"/>
      <c r="J2034" s="70"/>
      <c r="K2034" s="71"/>
      <c r="L2034" s="77"/>
      <c r="M2034" s="78"/>
      <c r="N2034" t="str">
        <f t="shared" si="157"/>
        <v>08841</v>
      </c>
      <c r="O2034">
        <f t="shared" si="158"/>
        <v>8841</v>
      </c>
      <c r="P2034" s="29">
        <f t="shared" si="159"/>
        <v>377336</v>
      </c>
      <c r="Q2034">
        <f>+VLOOKUP(O2034,'Bảng kê HĐ 2022'!N$1912:R$4434,4,0)</f>
        <v>0</v>
      </c>
      <c r="R2034" t="e">
        <f>+VLOOKUP(O2034,'Hàng trả'!#REF!,2,0)</f>
        <v>#REF!</v>
      </c>
    </row>
    <row r="2035" spans="1:18" hidden="1" x14ac:dyDescent="0.3">
      <c r="A2035" s="10">
        <v>5</v>
      </c>
      <c r="B2035" s="64"/>
      <c r="C2035" s="6" t="s">
        <v>13460</v>
      </c>
      <c r="D2035" s="7">
        <v>44671</v>
      </c>
      <c r="E2035" s="8" t="s">
        <v>10220</v>
      </c>
      <c r="F2035" s="9">
        <v>377336</v>
      </c>
      <c r="G2035" s="8" t="s">
        <v>11066</v>
      </c>
      <c r="H2035" s="9">
        <v>38677</v>
      </c>
      <c r="I2035" s="69"/>
      <c r="J2035" s="70"/>
      <c r="K2035" s="71"/>
      <c r="L2035" s="77"/>
      <c r="M2035" s="78"/>
      <c r="N2035" t="str">
        <f t="shared" si="157"/>
        <v>08743</v>
      </c>
      <c r="O2035">
        <f t="shared" si="158"/>
        <v>8743</v>
      </c>
      <c r="P2035" s="29">
        <f t="shared" si="159"/>
        <v>377336</v>
      </c>
      <c r="Q2035">
        <f>+VLOOKUP(O2035,'Bảng kê HĐ 2022'!N$1912:R$4434,4,0)</f>
        <v>0</v>
      </c>
      <c r="R2035" t="e">
        <f>+VLOOKUP(O2035,'Hàng trả'!#REF!,2,0)</f>
        <v>#REF!</v>
      </c>
    </row>
    <row r="2036" spans="1:18" hidden="1" x14ac:dyDescent="0.3">
      <c r="A2036" s="10">
        <v>5</v>
      </c>
      <c r="B2036" s="64"/>
      <c r="C2036" s="6" t="s">
        <v>13461</v>
      </c>
      <c r="D2036" s="7">
        <v>44664</v>
      </c>
      <c r="E2036" s="8" t="s">
        <v>12081</v>
      </c>
      <c r="F2036" s="9">
        <v>359828</v>
      </c>
      <c r="G2036" s="8" t="s">
        <v>11066</v>
      </c>
      <c r="H2036" s="9">
        <v>36882</v>
      </c>
      <c r="I2036" s="69"/>
      <c r="J2036" s="70"/>
      <c r="K2036" s="71"/>
      <c r="L2036" s="77"/>
      <c r="M2036" s="78"/>
      <c r="N2036" t="str">
        <f t="shared" si="157"/>
        <v>07083</v>
      </c>
      <c r="O2036">
        <f t="shared" si="158"/>
        <v>7083</v>
      </c>
      <c r="P2036" s="29">
        <f t="shared" si="159"/>
        <v>359828</v>
      </c>
      <c r="Q2036">
        <f>+VLOOKUP(O2036,'Bảng kê HĐ 2022'!N$1912:R$4434,4,0)</f>
        <v>0</v>
      </c>
      <c r="R2036" t="e">
        <f>+VLOOKUP(O2036,'Hàng trả'!#REF!,2,0)</f>
        <v>#REF!</v>
      </c>
    </row>
    <row r="2037" spans="1:18" hidden="1" x14ac:dyDescent="0.3">
      <c r="A2037" s="10">
        <v>5</v>
      </c>
      <c r="B2037" s="64"/>
      <c r="C2037" s="6" t="s">
        <v>13462</v>
      </c>
      <c r="D2037" s="7">
        <v>44671</v>
      </c>
      <c r="E2037" s="8" t="s">
        <v>11078</v>
      </c>
      <c r="F2037" s="9">
        <v>377336</v>
      </c>
      <c r="G2037" s="8" t="s">
        <v>11066</v>
      </c>
      <c r="H2037" s="9">
        <v>38677</v>
      </c>
      <c r="I2037" s="69"/>
      <c r="J2037" s="70"/>
      <c r="K2037" s="71"/>
      <c r="L2037" s="77"/>
      <c r="M2037" s="78"/>
      <c r="N2037" t="str">
        <f t="shared" si="157"/>
        <v>08833</v>
      </c>
      <c r="O2037">
        <f t="shared" si="158"/>
        <v>8833</v>
      </c>
      <c r="P2037" s="29">
        <f t="shared" si="159"/>
        <v>377336</v>
      </c>
      <c r="Q2037">
        <f>+VLOOKUP(O2037,'Bảng kê HĐ 2022'!N$1912:R$4434,4,0)</f>
        <v>0</v>
      </c>
      <c r="R2037" t="e">
        <f>+VLOOKUP(O2037,'Hàng trả'!#REF!,2,0)</f>
        <v>#REF!</v>
      </c>
    </row>
    <row r="2038" spans="1:18" hidden="1" x14ac:dyDescent="0.3">
      <c r="A2038" s="10">
        <v>5</v>
      </c>
      <c r="B2038" s="64"/>
      <c r="C2038" s="6" t="s">
        <v>13463</v>
      </c>
      <c r="D2038" s="7">
        <v>44667</v>
      </c>
      <c r="E2038" s="8" t="s">
        <v>12081</v>
      </c>
      <c r="F2038" s="9">
        <v>417831</v>
      </c>
      <c r="G2038" s="8" t="s">
        <v>11066</v>
      </c>
      <c r="H2038" s="9">
        <v>42828</v>
      </c>
      <c r="I2038" s="69"/>
      <c r="J2038" s="70"/>
      <c r="K2038" s="71"/>
      <c r="L2038" s="77"/>
      <c r="M2038" s="78"/>
      <c r="N2038" t="str">
        <f t="shared" si="157"/>
        <v>07838</v>
      </c>
      <c r="O2038">
        <f t="shared" si="158"/>
        <v>7838</v>
      </c>
      <c r="P2038" s="29">
        <f t="shared" si="159"/>
        <v>417831</v>
      </c>
      <c r="Q2038">
        <f>+VLOOKUP(O2038,'Bảng kê HĐ 2022'!N$1912:R$4434,4,0)</f>
        <v>0</v>
      </c>
      <c r="R2038" t="e">
        <f>+VLOOKUP(O2038,'Hàng trả'!#REF!,2,0)</f>
        <v>#REF!</v>
      </c>
    </row>
    <row r="2039" spans="1:18" hidden="1" x14ac:dyDescent="0.3">
      <c r="A2039" s="10">
        <v>5</v>
      </c>
      <c r="B2039" s="64"/>
      <c r="C2039" s="6" t="s">
        <v>13464</v>
      </c>
      <c r="D2039" s="7">
        <v>44671</v>
      </c>
      <c r="E2039" s="8" t="s">
        <v>12130</v>
      </c>
      <c r="F2039" s="9">
        <v>377336</v>
      </c>
      <c r="G2039" s="8" t="s">
        <v>11066</v>
      </c>
      <c r="H2039" s="9">
        <v>38677</v>
      </c>
      <c r="I2039" s="69"/>
      <c r="J2039" s="70"/>
      <c r="K2039" s="71"/>
      <c r="L2039" s="77"/>
      <c r="M2039" s="78"/>
      <c r="N2039" t="str">
        <f t="shared" si="157"/>
        <v>08771</v>
      </c>
      <c r="O2039">
        <f t="shared" si="158"/>
        <v>8771</v>
      </c>
      <c r="P2039" s="29">
        <f t="shared" si="159"/>
        <v>377336</v>
      </c>
      <c r="Q2039">
        <f>+VLOOKUP(O2039,'Bảng kê HĐ 2022'!N$1912:R$4434,4,0)</f>
        <v>0</v>
      </c>
      <c r="R2039" t="e">
        <f>+VLOOKUP(O2039,'Hàng trả'!#REF!,2,0)</f>
        <v>#REF!</v>
      </c>
    </row>
    <row r="2040" spans="1:18" hidden="1" x14ac:dyDescent="0.3">
      <c r="A2040" s="10">
        <v>5</v>
      </c>
      <c r="B2040" s="64"/>
      <c r="C2040" s="6" t="s">
        <v>13465</v>
      </c>
      <c r="D2040" s="7">
        <v>44671</v>
      </c>
      <c r="E2040" s="8" t="s">
        <v>11078</v>
      </c>
      <c r="F2040" s="9">
        <v>377336</v>
      </c>
      <c r="G2040" s="8" t="s">
        <v>11066</v>
      </c>
      <c r="H2040" s="9">
        <v>38677</v>
      </c>
      <c r="I2040" s="69"/>
      <c r="J2040" s="70"/>
      <c r="K2040" s="71"/>
      <c r="L2040" s="77"/>
      <c r="M2040" s="78"/>
      <c r="N2040" t="str">
        <f t="shared" si="157"/>
        <v>08805</v>
      </c>
      <c r="O2040">
        <f t="shared" si="158"/>
        <v>8805</v>
      </c>
      <c r="P2040" s="29">
        <f t="shared" si="159"/>
        <v>377336</v>
      </c>
      <c r="Q2040">
        <f>+VLOOKUP(O2040,'Bảng kê HĐ 2022'!N$1912:R$4434,4,0)</f>
        <v>0</v>
      </c>
      <c r="R2040" t="e">
        <f>+VLOOKUP(O2040,'Hàng trả'!#REF!,2,0)</f>
        <v>#REF!</v>
      </c>
    </row>
    <row r="2041" spans="1:18" hidden="1" x14ac:dyDescent="0.3">
      <c r="A2041" s="10">
        <v>5</v>
      </c>
      <c r="B2041" s="64"/>
      <c r="C2041" s="6" t="s">
        <v>13466</v>
      </c>
      <c r="D2041" s="7">
        <v>44671</v>
      </c>
      <c r="E2041" s="8" t="s">
        <v>12043</v>
      </c>
      <c r="F2041" s="9">
        <v>377336</v>
      </c>
      <c r="G2041" s="8" t="s">
        <v>11066</v>
      </c>
      <c r="H2041" s="9">
        <v>38677</v>
      </c>
      <c r="I2041" s="69"/>
      <c r="J2041" s="70"/>
      <c r="K2041" s="71"/>
      <c r="L2041" s="77"/>
      <c r="M2041" s="78"/>
      <c r="N2041" t="str">
        <f t="shared" ref="N2041:N2042" si="163">+RIGHT(C2041,4)</f>
        <v>8821</v>
      </c>
      <c r="O2041">
        <f t="shared" si="158"/>
        <v>8821</v>
      </c>
      <c r="P2041" s="29">
        <f t="shared" si="159"/>
        <v>377336</v>
      </c>
      <c r="Q2041">
        <f>+VLOOKUP(O2041,'Bảng kê HĐ 2022'!N$1912:R$4434,4,0)</f>
        <v>0</v>
      </c>
      <c r="R2041" t="e">
        <f>+VLOOKUP(O2041,'Hàng trả'!#REF!,2,0)</f>
        <v>#REF!</v>
      </c>
    </row>
    <row r="2042" spans="1:18" hidden="1" x14ac:dyDescent="0.3">
      <c r="A2042" s="10">
        <v>5</v>
      </c>
      <c r="B2042" s="64"/>
      <c r="C2042" s="6" t="s">
        <v>13467</v>
      </c>
      <c r="D2042" s="7">
        <v>44664</v>
      </c>
      <c r="E2042" s="8" t="s">
        <v>10193</v>
      </c>
      <c r="F2042" s="9">
        <v>591743</v>
      </c>
      <c r="G2042" s="8" t="s">
        <v>11066</v>
      </c>
      <c r="H2042" s="9">
        <v>60654</v>
      </c>
      <c r="I2042" s="69"/>
      <c r="J2042" s="70"/>
      <c r="K2042" s="71"/>
      <c r="L2042" s="77"/>
      <c r="M2042" s="78"/>
      <c r="N2042" t="str">
        <f t="shared" si="163"/>
        <v>7079</v>
      </c>
      <c r="O2042">
        <f t="shared" si="158"/>
        <v>7079</v>
      </c>
      <c r="P2042" s="29">
        <f t="shared" si="159"/>
        <v>591743</v>
      </c>
      <c r="Q2042">
        <f>+VLOOKUP(O2042,'Bảng kê HĐ 2022'!N$1912:R$4434,4,0)</f>
        <v>0</v>
      </c>
      <c r="R2042" t="e">
        <f>+VLOOKUP(O2042,'Hàng trả'!#REF!,2,0)</f>
        <v>#REF!</v>
      </c>
    </row>
    <row r="2043" spans="1:18" hidden="1" x14ac:dyDescent="0.3">
      <c r="A2043" s="10">
        <v>5</v>
      </c>
      <c r="B2043" s="64"/>
      <c r="C2043" s="6" t="s">
        <v>13468</v>
      </c>
      <c r="D2043" s="7">
        <v>44670</v>
      </c>
      <c r="E2043" s="8" t="s">
        <v>12305</v>
      </c>
      <c r="F2043" s="9">
        <v>377336</v>
      </c>
      <c r="G2043" s="8" t="s">
        <v>11066</v>
      </c>
      <c r="H2043" s="9">
        <v>38677</v>
      </c>
      <c r="I2043" s="69"/>
      <c r="J2043" s="70"/>
      <c r="K2043" s="71"/>
      <c r="L2043" s="77"/>
      <c r="M2043" s="78"/>
      <c r="N2043" t="str">
        <f t="shared" si="157"/>
        <v>08462</v>
      </c>
      <c r="O2043">
        <f t="shared" si="158"/>
        <v>8462</v>
      </c>
      <c r="P2043" s="29">
        <f t="shared" si="159"/>
        <v>377336</v>
      </c>
      <c r="Q2043">
        <f>+VLOOKUP(O2043,'Bảng kê HĐ 2022'!N$1912:R$4434,4,0)</f>
        <v>0</v>
      </c>
      <c r="R2043" t="e">
        <f>+VLOOKUP(O2043,'Hàng trả'!#REF!,2,0)</f>
        <v>#REF!</v>
      </c>
    </row>
    <row r="2044" spans="1:18" hidden="1" x14ac:dyDescent="0.3">
      <c r="A2044" s="10">
        <v>5</v>
      </c>
      <c r="B2044" s="64"/>
      <c r="C2044" s="6" t="s">
        <v>13469</v>
      </c>
      <c r="D2044" s="7">
        <v>44669</v>
      </c>
      <c r="E2044" s="8" t="s">
        <v>12130</v>
      </c>
      <c r="F2044" s="9">
        <v>904490</v>
      </c>
      <c r="G2044" s="8" t="s">
        <v>11066</v>
      </c>
      <c r="H2044" s="9">
        <v>92710</v>
      </c>
      <c r="I2044" s="69"/>
      <c r="J2044" s="70"/>
      <c r="K2044" s="71"/>
      <c r="L2044" s="77"/>
      <c r="M2044" s="78"/>
      <c r="N2044" t="str">
        <f t="shared" si="157"/>
        <v>08143</v>
      </c>
      <c r="O2044">
        <f t="shared" si="158"/>
        <v>8143</v>
      </c>
      <c r="P2044" s="29">
        <f t="shared" si="159"/>
        <v>904490</v>
      </c>
      <c r="Q2044">
        <f>+VLOOKUP(O2044,'Bảng kê HĐ 2022'!N$1912:R$4434,4,0)</f>
        <v>0</v>
      </c>
      <c r="R2044" t="e">
        <f>+VLOOKUP(O2044,'Hàng trả'!#REF!,2,0)</f>
        <v>#REF!</v>
      </c>
    </row>
    <row r="2045" spans="1:18" hidden="1" x14ac:dyDescent="0.3">
      <c r="A2045" s="10">
        <v>5</v>
      </c>
      <c r="B2045" s="64"/>
      <c r="C2045" s="6" t="s">
        <v>13470</v>
      </c>
      <c r="D2045" s="7">
        <v>44660</v>
      </c>
      <c r="E2045" s="8" t="s">
        <v>12298</v>
      </c>
      <c r="F2045" s="9">
        <v>359828</v>
      </c>
      <c r="G2045" s="8" t="s">
        <v>11066</v>
      </c>
      <c r="H2045" s="9">
        <v>36882</v>
      </c>
      <c r="I2045" s="69"/>
      <c r="J2045" s="70"/>
      <c r="K2045" s="71"/>
      <c r="L2045" s="77"/>
      <c r="M2045" s="78"/>
      <c r="N2045" t="str">
        <f t="shared" si="157"/>
        <v>06257</v>
      </c>
      <c r="O2045">
        <f t="shared" si="158"/>
        <v>6257</v>
      </c>
      <c r="P2045" s="29">
        <f t="shared" si="159"/>
        <v>359828</v>
      </c>
      <c r="Q2045" t="e">
        <f>+VLOOKUP(O2045,'Bảng kê HĐ 2022'!N$1912:R$4434,4,0)</f>
        <v>#N/A</v>
      </c>
      <c r="R2045" t="e">
        <f>+VLOOKUP(O2045,'Hàng trả'!#REF!,2,0)</f>
        <v>#REF!</v>
      </c>
    </row>
    <row r="2046" spans="1:18" hidden="1" x14ac:dyDescent="0.3">
      <c r="A2046" s="10">
        <v>5</v>
      </c>
      <c r="B2046" s="64"/>
      <c r="C2046" s="6" t="s">
        <v>13471</v>
      </c>
      <c r="D2046" s="7">
        <v>44666</v>
      </c>
      <c r="E2046" s="8" t="s">
        <v>11120</v>
      </c>
      <c r="F2046" s="9">
        <v>359828</v>
      </c>
      <c r="G2046" s="8" t="s">
        <v>11066</v>
      </c>
      <c r="H2046" s="9">
        <v>36882</v>
      </c>
      <c r="I2046" s="69"/>
      <c r="J2046" s="70"/>
      <c r="K2046" s="71"/>
      <c r="L2046" s="77"/>
      <c r="M2046" s="78"/>
      <c r="N2046" t="str">
        <f t="shared" si="157"/>
        <v>07476</v>
      </c>
      <c r="O2046">
        <f t="shared" si="158"/>
        <v>7476</v>
      </c>
      <c r="P2046" s="29">
        <f t="shared" si="159"/>
        <v>359828</v>
      </c>
      <c r="Q2046">
        <f>+VLOOKUP(O2046,'Bảng kê HĐ 2022'!N$1912:R$4434,4,0)</f>
        <v>0</v>
      </c>
      <c r="R2046" t="e">
        <f>+VLOOKUP(O2046,'Hàng trả'!#REF!,2,0)</f>
        <v>#REF!</v>
      </c>
    </row>
    <row r="2047" spans="1:18" hidden="1" x14ac:dyDescent="0.3">
      <c r="A2047" s="10">
        <v>5</v>
      </c>
      <c r="B2047" s="64"/>
      <c r="C2047" s="6" t="s">
        <v>13472</v>
      </c>
      <c r="D2047" s="7">
        <v>44655</v>
      </c>
      <c r="E2047" s="8" t="s">
        <v>12305</v>
      </c>
      <c r="F2047" s="9">
        <v>1108612</v>
      </c>
      <c r="G2047" s="8" t="s">
        <v>11066</v>
      </c>
      <c r="H2047" s="9">
        <v>113633</v>
      </c>
      <c r="I2047" s="69"/>
      <c r="J2047" s="70"/>
      <c r="K2047" s="71"/>
      <c r="L2047" s="77"/>
      <c r="M2047" s="78"/>
      <c r="N2047" t="str">
        <f t="shared" si="157"/>
        <v>05398</v>
      </c>
      <c r="O2047">
        <f t="shared" si="158"/>
        <v>5398</v>
      </c>
      <c r="P2047" s="29">
        <f t="shared" si="159"/>
        <v>1108612</v>
      </c>
      <c r="Q2047" t="e">
        <f>+VLOOKUP(O2047,'Bảng kê HĐ 2022'!N$1912:R$4434,4,0)</f>
        <v>#N/A</v>
      </c>
      <c r="R2047" t="e">
        <f>+VLOOKUP(O2047,'Hàng trả'!#REF!,2,0)</f>
        <v>#REF!</v>
      </c>
    </row>
    <row r="2048" spans="1:18" hidden="1" x14ac:dyDescent="0.3">
      <c r="A2048" s="10">
        <v>5</v>
      </c>
      <c r="B2048" s="64"/>
      <c r="C2048" s="6" t="s">
        <v>13473</v>
      </c>
      <c r="D2048" s="7">
        <v>44660</v>
      </c>
      <c r="E2048" s="8" t="s">
        <v>10193</v>
      </c>
      <c r="F2048" s="9">
        <v>402475</v>
      </c>
      <c r="G2048" s="8" t="s">
        <v>11066</v>
      </c>
      <c r="H2048" s="9">
        <v>41254</v>
      </c>
      <c r="I2048" s="69"/>
      <c r="J2048" s="70"/>
      <c r="K2048" s="71"/>
      <c r="L2048" s="77"/>
      <c r="M2048" s="78"/>
      <c r="N2048" t="str">
        <f>+RIGHT(C2048,4)</f>
        <v>6215</v>
      </c>
      <c r="O2048">
        <f t="shared" si="158"/>
        <v>6215</v>
      </c>
      <c r="P2048" s="29">
        <f t="shared" si="159"/>
        <v>402475</v>
      </c>
      <c r="Q2048" t="e">
        <f>+VLOOKUP(O2048,'Bảng kê HĐ 2022'!N$1912:R$4434,4,0)</f>
        <v>#N/A</v>
      </c>
      <c r="R2048" t="e">
        <f>+VLOOKUP(O2048,'Hàng trả'!#REF!,2,0)</f>
        <v>#REF!</v>
      </c>
    </row>
    <row r="2049" spans="1:18" hidden="1" x14ac:dyDescent="0.3">
      <c r="A2049" s="10">
        <v>5</v>
      </c>
      <c r="B2049" s="64"/>
      <c r="C2049" s="6" t="s">
        <v>13474</v>
      </c>
      <c r="D2049" s="7">
        <v>44658</v>
      </c>
      <c r="E2049" s="8" t="s">
        <v>12305</v>
      </c>
      <c r="F2049" s="9">
        <v>667510</v>
      </c>
      <c r="G2049" s="8" t="s">
        <v>11066</v>
      </c>
      <c r="H2049" s="9">
        <v>68420</v>
      </c>
      <c r="I2049" s="69"/>
      <c r="J2049" s="70"/>
      <c r="K2049" s="71"/>
      <c r="L2049" s="77"/>
      <c r="M2049" s="78"/>
      <c r="N2049" t="str">
        <f t="shared" si="157"/>
        <v>05669</v>
      </c>
      <c r="O2049">
        <f t="shared" si="158"/>
        <v>5669</v>
      </c>
      <c r="P2049" s="29">
        <f t="shared" si="159"/>
        <v>667510</v>
      </c>
      <c r="Q2049" t="e">
        <f>+VLOOKUP(O2049,'Bảng kê HĐ 2022'!N$1912:R$4434,4,0)</f>
        <v>#N/A</v>
      </c>
      <c r="R2049" t="e">
        <f>+VLOOKUP(O2049,'Hàng trả'!#REF!,2,0)</f>
        <v>#REF!</v>
      </c>
    </row>
    <row r="2050" spans="1:18" hidden="1" x14ac:dyDescent="0.3">
      <c r="A2050" s="10">
        <v>5</v>
      </c>
      <c r="B2050" s="64"/>
      <c r="C2050" s="6" t="s">
        <v>13475</v>
      </c>
      <c r="D2050" s="7">
        <v>44656</v>
      </c>
      <c r="E2050" s="8" t="s">
        <v>11120</v>
      </c>
      <c r="F2050" s="9">
        <v>1357012</v>
      </c>
      <c r="G2050" s="8" t="s">
        <v>11066</v>
      </c>
      <c r="H2050" s="9">
        <v>139094</v>
      </c>
      <c r="I2050" s="69"/>
      <c r="J2050" s="70"/>
      <c r="K2050" s="71"/>
      <c r="L2050" s="77"/>
      <c r="M2050" s="78"/>
      <c r="N2050" t="str">
        <f t="shared" si="157"/>
        <v>05419</v>
      </c>
      <c r="O2050">
        <f t="shared" si="158"/>
        <v>5419</v>
      </c>
      <c r="P2050" s="29">
        <f t="shared" si="159"/>
        <v>1357012</v>
      </c>
      <c r="Q2050" t="e">
        <f>+VLOOKUP(O2050,'Bảng kê HĐ 2022'!N$1912:R$4434,4,0)</f>
        <v>#N/A</v>
      </c>
      <c r="R2050" t="e">
        <f>+VLOOKUP(O2050,'Hàng trả'!#REF!,2,0)</f>
        <v>#REF!</v>
      </c>
    </row>
    <row r="2051" spans="1:18" hidden="1" x14ac:dyDescent="0.3">
      <c r="A2051" s="10">
        <v>5</v>
      </c>
      <c r="B2051" s="64"/>
      <c r="C2051" s="6" t="s">
        <v>13476</v>
      </c>
      <c r="D2051" s="7">
        <v>44657</v>
      </c>
      <c r="E2051" s="8" t="s">
        <v>11120</v>
      </c>
      <c r="F2051" s="9">
        <v>597744</v>
      </c>
      <c r="G2051" s="8" t="s">
        <v>11066</v>
      </c>
      <c r="H2051" s="9">
        <v>61269</v>
      </c>
      <c r="I2051" s="69"/>
      <c r="J2051" s="70"/>
      <c r="K2051" s="71"/>
      <c r="L2051" s="77"/>
      <c r="M2051" s="78"/>
      <c r="N2051" t="str">
        <f t="shared" si="157"/>
        <v>05572</v>
      </c>
      <c r="O2051">
        <f t="shared" si="158"/>
        <v>5572</v>
      </c>
      <c r="P2051" s="29">
        <f t="shared" si="159"/>
        <v>597744</v>
      </c>
      <c r="Q2051" t="e">
        <f>+VLOOKUP(O2051,'Bảng kê HĐ 2022'!N$1912:R$4434,4,0)</f>
        <v>#N/A</v>
      </c>
      <c r="R2051" t="e">
        <f>+VLOOKUP(O2051,'Hàng trả'!#REF!,2,0)</f>
        <v>#REF!</v>
      </c>
    </row>
    <row r="2052" spans="1:18" hidden="1" x14ac:dyDescent="0.3">
      <c r="A2052" s="10">
        <v>5</v>
      </c>
      <c r="B2052" s="64"/>
      <c r="C2052" s="6" t="s">
        <v>13477</v>
      </c>
      <c r="D2052" s="7">
        <v>44657</v>
      </c>
      <c r="E2052" s="8" t="s">
        <v>10205</v>
      </c>
      <c r="F2052" s="9">
        <v>557630</v>
      </c>
      <c r="G2052" s="8" t="s">
        <v>11066</v>
      </c>
      <c r="H2052" s="9">
        <v>57157</v>
      </c>
      <c r="I2052" s="69"/>
      <c r="J2052" s="70"/>
      <c r="K2052" s="71"/>
      <c r="L2052" s="77"/>
      <c r="M2052" s="78"/>
      <c r="N2052" t="str">
        <f t="shared" si="157"/>
        <v>05573</v>
      </c>
      <c r="O2052">
        <f t="shared" si="158"/>
        <v>5573</v>
      </c>
      <c r="P2052" s="29">
        <f t="shared" si="159"/>
        <v>557630</v>
      </c>
      <c r="Q2052" t="e">
        <f>+VLOOKUP(O2052,'Bảng kê HĐ 2022'!N$1912:R$4434,4,0)</f>
        <v>#N/A</v>
      </c>
      <c r="R2052" t="e">
        <f>+VLOOKUP(O2052,'Hàng trả'!#REF!,2,0)</f>
        <v>#REF!</v>
      </c>
    </row>
    <row r="2053" spans="1:18" hidden="1" x14ac:dyDescent="0.3">
      <c r="A2053" s="10">
        <v>5</v>
      </c>
      <c r="B2053" s="65"/>
      <c r="C2053" s="6" t="s">
        <v>13478</v>
      </c>
      <c r="D2053" s="7">
        <v>44655</v>
      </c>
      <c r="E2053" s="8" t="s">
        <v>12043</v>
      </c>
      <c r="F2053" s="9">
        <v>1267223</v>
      </c>
      <c r="G2053" s="8" t="s">
        <v>11066</v>
      </c>
      <c r="H2053" s="9">
        <v>129890</v>
      </c>
      <c r="I2053" s="72"/>
      <c r="J2053" s="73"/>
      <c r="K2053" s="74"/>
      <c r="L2053" s="79"/>
      <c r="M2053" s="80"/>
      <c r="N2053" t="str">
        <f>+RIGHT(C2053,4)</f>
        <v>5303</v>
      </c>
      <c r="O2053">
        <f t="shared" si="158"/>
        <v>5303</v>
      </c>
      <c r="P2053" s="29">
        <f t="shared" si="159"/>
        <v>1267223</v>
      </c>
      <c r="Q2053" t="e">
        <f>+VLOOKUP(O2053,'Bảng kê HĐ 2022'!N$1912:R$4434,4,0)</f>
        <v>#N/A</v>
      </c>
      <c r="R2053" t="e">
        <f>+VLOOKUP(O2053,'Hàng trả'!#REF!,2,0)</f>
        <v>#REF!</v>
      </c>
    </row>
    <row r="2054" spans="1:18" hidden="1" x14ac:dyDescent="0.3">
      <c r="A2054" s="10">
        <v>5</v>
      </c>
      <c r="B2054" s="63" t="s">
        <v>13479</v>
      </c>
      <c r="C2054" s="6" t="s">
        <v>13480</v>
      </c>
      <c r="D2054" s="7">
        <v>44670</v>
      </c>
      <c r="E2054" s="8" t="s">
        <v>12130</v>
      </c>
      <c r="F2054" s="9">
        <v>377336</v>
      </c>
      <c r="G2054" s="8" t="s">
        <v>11066</v>
      </c>
      <c r="H2054" s="9">
        <v>38677</v>
      </c>
      <c r="I2054" s="66">
        <v>11969938</v>
      </c>
      <c r="J2054" s="67"/>
      <c r="K2054" s="68"/>
      <c r="L2054" s="75" t="s">
        <v>10189</v>
      </c>
      <c r="M2054" s="76"/>
      <c r="N2054" t="str">
        <f t="shared" si="157"/>
        <v>08473</v>
      </c>
      <c r="O2054">
        <f t="shared" si="158"/>
        <v>8473</v>
      </c>
      <c r="P2054" s="29">
        <f t="shared" si="159"/>
        <v>377336</v>
      </c>
      <c r="Q2054">
        <f>+VLOOKUP(O2054,'Bảng kê HĐ 2022'!N$1912:R$4434,4,0)</f>
        <v>0</v>
      </c>
      <c r="R2054" t="e">
        <f>+VLOOKUP(O2054,'Hàng trả'!#REF!,2,0)</f>
        <v>#REF!</v>
      </c>
    </row>
    <row r="2055" spans="1:18" hidden="1" x14ac:dyDescent="0.3">
      <c r="A2055" s="10">
        <v>5</v>
      </c>
      <c r="B2055" s="64"/>
      <c r="C2055" s="6" t="s">
        <v>13481</v>
      </c>
      <c r="D2055" s="7">
        <v>44671</v>
      </c>
      <c r="E2055" s="8" t="s">
        <v>12130</v>
      </c>
      <c r="F2055" s="9">
        <v>377336</v>
      </c>
      <c r="G2055" s="8" t="s">
        <v>11066</v>
      </c>
      <c r="H2055" s="9">
        <v>38677</v>
      </c>
      <c r="I2055" s="69"/>
      <c r="J2055" s="70"/>
      <c r="K2055" s="71"/>
      <c r="L2055" s="77"/>
      <c r="M2055" s="78"/>
      <c r="N2055" t="str">
        <f t="shared" si="157"/>
        <v>08775</v>
      </c>
      <c r="O2055">
        <f t="shared" si="158"/>
        <v>8775</v>
      </c>
      <c r="P2055" s="29">
        <f t="shared" si="159"/>
        <v>377336</v>
      </c>
      <c r="Q2055">
        <f>+VLOOKUP(O2055,'Bảng kê HĐ 2022'!N$1912:R$4434,4,0)</f>
        <v>0</v>
      </c>
      <c r="R2055" t="e">
        <f>+VLOOKUP(O2055,'Hàng trả'!#REF!,2,0)</f>
        <v>#REF!</v>
      </c>
    </row>
    <row r="2056" spans="1:18" hidden="1" x14ac:dyDescent="0.3">
      <c r="A2056" s="10">
        <v>5</v>
      </c>
      <c r="B2056" s="64"/>
      <c r="C2056" s="6" t="s">
        <v>13482</v>
      </c>
      <c r="D2056" s="7">
        <v>44670</v>
      </c>
      <c r="E2056" s="8" t="s">
        <v>13483</v>
      </c>
      <c r="F2056" s="9">
        <v>377336</v>
      </c>
      <c r="G2056" s="8" t="s">
        <v>11066</v>
      </c>
      <c r="H2056" s="9">
        <v>38677</v>
      </c>
      <c r="I2056" s="69"/>
      <c r="J2056" s="70"/>
      <c r="K2056" s="71"/>
      <c r="L2056" s="77"/>
      <c r="M2056" s="78"/>
      <c r="N2056" t="str">
        <f t="shared" si="157"/>
        <v>08480</v>
      </c>
      <c r="O2056">
        <f t="shared" si="158"/>
        <v>8480</v>
      </c>
      <c r="P2056" s="29">
        <f t="shared" si="159"/>
        <v>377336</v>
      </c>
      <c r="Q2056">
        <f>+VLOOKUP(O2056,'Bảng kê HĐ 2022'!N$1912:R$4434,4,0)</f>
        <v>0</v>
      </c>
      <c r="R2056" t="e">
        <f>+VLOOKUP(O2056,'Hàng trả'!#REF!,2,0)</f>
        <v>#REF!</v>
      </c>
    </row>
    <row r="2057" spans="1:18" hidden="1" x14ac:dyDescent="0.3">
      <c r="A2057" s="10">
        <v>5</v>
      </c>
      <c r="B2057" s="64"/>
      <c r="C2057" s="6" t="s">
        <v>13484</v>
      </c>
      <c r="D2057" s="7">
        <v>44679</v>
      </c>
      <c r="E2057" s="8" t="s">
        <v>11078</v>
      </c>
      <c r="F2057" s="9">
        <v>1282705</v>
      </c>
      <c r="G2057" s="8" t="s">
        <v>11066</v>
      </c>
      <c r="H2057" s="9">
        <v>131477</v>
      </c>
      <c r="I2057" s="69"/>
      <c r="J2057" s="70"/>
      <c r="K2057" s="71"/>
      <c r="L2057" s="77"/>
      <c r="M2057" s="78"/>
      <c r="N2057" t="str">
        <f t="shared" ref="N2057:N2120" si="164">+RIGHT(C2057,5)</f>
        <v>10427</v>
      </c>
      <c r="O2057">
        <f t="shared" ref="O2057:O2120" si="165">+N2057*1</f>
        <v>10427</v>
      </c>
      <c r="P2057" s="29">
        <f t="shared" ref="P2057:P2120" si="166">+F2057</f>
        <v>1282705</v>
      </c>
      <c r="Q2057">
        <f>+VLOOKUP(O2057,'Bảng kê HĐ 2022'!N$1912:R$4434,4,0)</f>
        <v>0</v>
      </c>
      <c r="R2057" t="e">
        <f>+VLOOKUP(O2057,'Hàng trả'!#REF!,2,0)</f>
        <v>#REF!</v>
      </c>
    </row>
    <row r="2058" spans="1:18" hidden="1" x14ac:dyDescent="0.3">
      <c r="A2058" s="10">
        <v>5</v>
      </c>
      <c r="B2058" s="64"/>
      <c r="C2058" s="6" t="s">
        <v>13485</v>
      </c>
      <c r="D2058" s="7">
        <v>44671</v>
      </c>
      <c r="E2058" s="8" t="s">
        <v>12130</v>
      </c>
      <c r="F2058" s="9">
        <v>377336</v>
      </c>
      <c r="G2058" s="8" t="s">
        <v>11066</v>
      </c>
      <c r="H2058" s="9">
        <v>38677</v>
      </c>
      <c r="I2058" s="69"/>
      <c r="J2058" s="70"/>
      <c r="K2058" s="71"/>
      <c r="L2058" s="77"/>
      <c r="M2058" s="78"/>
      <c r="N2058" t="str">
        <f t="shared" si="164"/>
        <v>08777</v>
      </c>
      <c r="O2058">
        <f t="shared" si="165"/>
        <v>8777</v>
      </c>
      <c r="P2058" s="29">
        <f t="shared" si="166"/>
        <v>377336</v>
      </c>
      <c r="Q2058">
        <f>+VLOOKUP(O2058,'Bảng kê HĐ 2022'!N$1912:R$4434,4,0)</f>
        <v>0</v>
      </c>
      <c r="R2058" t="e">
        <f>+VLOOKUP(O2058,'Hàng trả'!#REF!,2,0)</f>
        <v>#REF!</v>
      </c>
    </row>
    <row r="2059" spans="1:18" hidden="1" x14ac:dyDescent="0.3">
      <c r="A2059" s="10">
        <v>5</v>
      </c>
      <c r="B2059" s="64"/>
      <c r="C2059" s="6" t="s">
        <v>13486</v>
      </c>
      <c r="D2059" s="7">
        <v>44670</v>
      </c>
      <c r="E2059" s="8" t="s">
        <v>12130</v>
      </c>
      <c r="F2059" s="9">
        <v>1185614</v>
      </c>
      <c r="G2059" s="8" t="s">
        <v>11066</v>
      </c>
      <c r="H2059" s="9">
        <v>121525</v>
      </c>
      <c r="I2059" s="69"/>
      <c r="J2059" s="70"/>
      <c r="K2059" s="71"/>
      <c r="L2059" s="77"/>
      <c r="M2059" s="78"/>
      <c r="N2059" t="str">
        <f t="shared" si="164"/>
        <v>08494</v>
      </c>
      <c r="O2059">
        <f t="shared" si="165"/>
        <v>8494</v>
      </c>
      <c r="P2059" s="29">
        <f t="shared" si="166"/>
        <v>1185614</v>
      </c>
      <c r="Q2059">
        <f>+VLOOKUP(O2059,'Bảng kê HĐ 2022'!N$1912:R$4434,4,0)</f>
        <v>0</v>
      </c>
      <c r="R2059" t="e">
        <f>+VLOOKUP(O2059,'Hàng trả'!#REF!,2,0)</f>
        <v>#REF!</v>
      </c>
    </row>
    <row r="2060" spans="1:18" hidden="1" x14ac:dyDescent="0.3">
      <c r="A2060" s="10">
        <v>5</v>
      </c>
      <c r="B2060" s="64"/>
      <c r="C2060" s="6" t="s">
        <v>13487</v>
      </c>
      <c r="D2060" s="7">
        <v>44670</v>
      </c>
      <c r="E2060" s="8" t="s">
        <v>12130</v>
      </c>
      <c r="F2060" s="9">
        <v>377336</v>
      </c>
      <c r="G2060" s="8" t="s">
        <v>11066</v>
      </c>
      <c r="H2060" s="9">
        <v>38677</v>
      </c>
      <c r="I2060" s="69"/>
      <c r="J2060" s="70"/>
      <c r="K2060" s="71"/>
      <c r="L2060" s="77"/>
      <c r="M2060" s="78"/>
      <c r="N2060" t="str">
        <f t="shared" si="164"/>
        <v>08479</v>
      </c>
      <c r="O2060">
        <f t="shared" si="165"/>
        <v>8479</v>
      </c>
      <c r="P2060" s="29">
        <f t="shared" si="166"/>
        <v>377336</v>
      </c>
      <c r="Q2060">
        <f>+VLOOKUP(O2060,'Bảng kê HĐ 2022'!N$1912:R$4434,4,0)</f>
        <v>0</v>
      </c>
      <c r="R2060" t="e">
        <f>+VLOOKUP(O2060,'Hàng trả'!#REF!,2,0)</f>
        <v>#REF!</v>
      </c>
    </row>
    <row r="2061" spans="1:18" hidden="1" x14ac:dyDescent="0.3">
      <c r="A2061" s="10">
        <v>5</v>
      </c>
      <c r="B2061" s="64"/>
      <c r="C2061" s="6" t="s">
        <v>13488</v>
      </c>
      <c r="D2061" s="7">
        <v>44674</v>
      </c>
      <c r="E2061" s="8" t="s">
        <v>12130</v>
      </c>
      <c r="F2061" s="9">
        <v>454703</v>
      </c>
      <c r="G2061" s="8" t="s">
        <v>11066</v>
      </c>
      <c r="H2061" s="9">
        <v>46607</v>
      </c>
      <c r="I2061" s="69"/>
      <c r="J2061" s="70"/>
      <c r="K2061" s="71"/>
      <c r="L2061" s="77"/>
      <c r="M2061" s="78"/>
      <c r="N2061" t="str">
        <f t="shared" si="164"/>
        <v>09484</v>
      </c>
      <c r="O2061">
        <f t="shared" si="165"/>
        <v>9484</v>
      </c>
      <c r="P2061" s="29">
        <f t="shared" si="166"/>
        <v>454703</v>
      </c>
      <c r="Q2061">
        <f>+VLOOKUP(O2061,'Bảng kê HĐ 2022'!N$1912:R$4434,4,0)</f>
        <v>0</v>
      </c>
      <c r="R2061" t="e">
        <f>+VLOOKUP(O2061,'Hàng trả'!#REF!,2,0)</f>
        <v>#REF!</v>
      </c>
    </row>
    <row r="2062" spans="1:18" hidden="1" x14ac:dyDescent="0.3">
      <c r="A2062" s="10">
        <v>5</v>
      </c>
      <c r="B2062" s="64"/>
      <c r="C2062" s="6" t="s">
        <v>13489</v>
      </c>
      <c r="D2062" s="7">
        <v>44671</v>
      </c>
      <c r="E2062" s="8" t="s">
        <v>12130</v>
      </c>
      <c r="F2062" s="9">
        <v>1325611</v>
      </c>
      <c r="G2062" s="8" t="s">
        <v>11066</v>
      </c>
      <c r="H2062" s="9">
        <v>135875</v>
      </c>
      <c r="I2062" s="69"/>
      <c r="J2062" s="70"/>
      <c r="K2062" s="71"/>
      <c r="L2062" s="77"/>
      <c r="M2062" s="78"/>
      <c r="N2062" t="str">
        <f t="shared" si="164"/>
        <v>08781</v>
      </c>
      <c r="O2062">
        <f t="shared" si="165"/>
        <v>8781</v>
      </c>
      <c r="P2062" s="29">
        <f t="shared" si="166"/>
        <v>1325611</v>
      </c>
      <c r="Q2062">
        <f>+VLOOKUP(O2062,'Bảng kê HĐ 2022'!N$1912:R$4434,4,0)</f>
        <v>0</v>
      </c>
      <c r="R2062" t="e">
        <f>+VLOOKUP(O2062,'Hàng trả'!#REF!,2,0)</f>
        <v>#REF!</v>
      </c>
    </row>
    <row r="2063" spans="1:18" hidden="1" x14ac:dyDescent="0.3">
      <c r="A2063" s="10">
        <v>5</v>
      </c>
      <c r="B2063" s="64"/>
      <c r="C2063" s="6" t="s">
        <v>13490</v>
      </c>
      <c r="D2063" s="7">
        <v>44671</v>
      </c>
      <c r="E2063" s="8" t="s">
        <v>12130</v>
      </c>
      <c r="F2063" s="9">
        <v>377336</v>
      </c>
      <c r="G2063" s="8" t="s">
        <v>11066</v>
      </c>
      <c r="H2063" s="9">
        <v>38677</v>
      </c>
      <c r="I2063" s="69"/>
      <c r="J2063" s="70"/>
      <c r="K2063" s="71"/>
      <c r="L2063" s="77"/>
      <c r="M2063" s="78"/>
      <c r="N2063" t="str">
        <f t="shared" si="164"/>
        <v>08779</v>
      </c>
      <c r="O2063">
        <f t="shared" si="165"/>
        <v>8779</v>
      </c>
      <c r="P2063" s="29">
        <f t="shared" si="166"/>
        <v>377336</v>
      </c>
      <c r="Q2063">
        <f>+VLOOKUP(O2063,'Bảng kê HĐ 2022'!N$1912:R$4434,4,0)</f>
        <v>0</v>
      </c>
      <c r="R2063" t="e">
        <f>+VLOOKUP(O2063,'Hàng trả'!#REF!,2,0)</f>
        <v>#REF!</v>
      </c>
    </row>
    <row r="2064" spans="1:18" hidden="1" x14ac:dyDescent="0.3">
      <c r="A2064" s="10">
        <v>5</v>
      </c>
      <c r="B2064" s="64"/>
      <c r="C2064" s="6" t="s">
        <v>13491</v>
      </c>
      <c r="D2064" s="7">
        <v>44673</v>
      </c>
      <c r="E2064" s="8" t="s">
        <v>11078</v>
      </c>
      <c r="F2064" s="9">
        <v>377336</v>
      </c>
      <c r="G2064" s="8" t="s">
        <v>11066</v>
      </c>
      <c r="H2064" s="9">
        <v>38677</v>
      </c>
      <c r="I2064" s="69"/>
      <c r="J2064" s="70"/>
      <c r="K2064" s="71"/>
      <c r="L2064" s="77"/>
      <c r="M2064" s="78"/>
      <c r="N2064" t="str">
        <f t="shared" si="164"/>
        <v>09244</v>
      </c>
      <c r="O2064">
        <f t="shared" si="165"/>
        <v>9244</v>
      </c>
      <c r="P2064" s="29">
        <f t="shared" si="166"/>
        <v>377336</v>
      </c>
      <c r="Q2064">
        <f>+VLOOKUP(O2064,'Bảng kê HĐ 2022'!N$1912:R$4434,4,0)</f>
        <v>0</v>
      </c>
      <c r="R2064" t="e">
        <f>+VLOOKUP(O2064,'Hàng trả'!#REF!,2,0)</f>
        <v>#REF!</v>
      </c>
    </row>
    <row r="2065" spans="1:18" hidden="1" x14ac:dyDescent="0.3">
      <c r="A2065" s="10">
        <v>5</v>
      </c>
      <c r="B2065" s="64"/>
      <c r="C2065" s="6" t="s">
        <v>13492</v>
      </c>
      <c r="D2065" s="7">
        <v>44674</v>
      </c>
      <c r="E2065" s="8" t="s">
        <v>11078</v>
      </c>
      <c r="F2065" s="9">
        <v>1505940</v>
      </c>
      <c r="G2065" s="8" t="s">
        <v>11066</v>
      </c>
      <c r="H2065" s="9">
        <v>154359</v>
      </c>
      <c r="I2065" s="69"/>
      <c r="J2065" s="70"/>
      <c r="K2065" s="71"/>
      <c r="L2065" s="77"/>
      <c r="M2065" s="78"/>
      <c r="N2065" t="str">
        <f t="shared" si="164"/>
        <v>09471</v>
      </c>
      <c r="O2065">
        <f t="shared" si="165"/>
        <v>9471</v>
      </c>
      <c r="P2065" s="29">
        <f t="shared" si="166"/>
        <v>1505940</v>
      </c>
      <c r="Q2065">
        <f>+VLOOKUP(O2065,'Bảng kê HĐ 2022'!N$1912:R$4434,4,0)</f>
        <v>0</v>
      </c>
      <c r="R2065" t="e">
        <f>+VLOOKUP(O2065,'Hàng trả'!#REF!,2,0)</f>
        <v>#REF!</v>
      </c>
    </row>
    <row r="2066" spans="1:18" hidden="1" x14ac:dyDescent="0.3">
      <c r="A2066" s="10">
        <v>5</v>
      </c>
      <c r="B2066" s="64"/>
      <c r="C2066" s="6" t="s">
        <v>13493</v>
      </c>
      <c r="D2066" s="7">
        <v>44666</v>
      </c>
      <c r="E2066" s="8" t="s">
        <v>13483</v>
      </c>
      <c r="F2066" s="9">
        <v>794991</v>
      </c>
      <c r="G2066" s="8" t="s">
        <v>11066</v>
      </c>
      <c r="H2066" s="9">
        <v>81487</v>
      </c>
      <c r="I2066" s="69"/>
      <c r="J2066" s="70"/>
      <c r="K2066" s="71"/>
      <c r="L2066" s="77"/>
      <c r="M2066" s="78"/>
      <c r="N2066" t="str">
        <f t="shared" si="164"/>
        <v>07495</v>
      </c>
      <c r="O2066">
        <f t="shared" si="165"/>
        <v>7495</v>
      </c>
      <c r="P2066" s="29">
        <f t="shared" si="166"/>
        <v>794991</v>
      </c>
      <c r="Q2066">
        <f>+VLOOKUP(O2066,'Bảng kê HĐ 2022'!N$1912:R$4434,4,0)</f>
        <v>0</v>
      </c>
      <c r="R2066" t="e">
        <f>+VLOOKUP(O2066,'Hàng trả'!#REF!,2,0)</f>
        <v>#REF!</v>
      </c>
    </row>
    <row r="2067" spans="1:18" hidden="1" x14ac:dyDescent="0.3">
      <c r="A2067" s="10">
        <v>5</v>
      </c>
      <c r="B2067" s="64"/>
      <c r="C2067" s="6" t="s">
        <v>13494</v>
      </c>
      <c r="D2067" s="7">
        <v>44680</v>
      </c>
      <c r="E2067" s="8" t="s">
        <v>13152</v>
      </c>
      <c r="F2067" s="9">
        <v>449788</v>
      </c>
      <c r="G2067" s="8" t="s">
        <v>11066</v>
      </c>
      <c r="H2067" s="9">
        <v>46103</v>
      </c>
      <c r="I2067" s="69"/>
      <c r="J2067" s="70"/>
      <c r="K2067" s="71"/>
      <c r="L2067" s="77"/>
      <c r="M2067" s="78"/>
      <c r="N2067" t="str">
        <f t="shared" si="164"/>
        <v>10519</v>
      </c>
      <c r="O2067">
        <f t="shared" si="165"/>
        <v>10519</v>
      </c>
      <c r="P2067" s="29">
        <f t="shared" si="166"/>
        <v>449788</v>
      </c>
      <c r="Q2067">
        <f>+VLOOKUP(O2067,'Bảng kê HĐ 2022'!N$1912:R$4434,4,0)</f>
        <v>0</v>
      </c>
      <c r="R2067" t="e">
        <f>+VLOOKUP(O2067,'Hàng trả'!#REF!,2,0)</f>
        <v>#REF!</v>
      </c>
    </row>
    <row r="2068" spans="1:18" hidden="1" x14ac:dyDescent="0.3">
      <c r="A2068" s="10">
        <v>5</v>
      </c>
      <c r="B2068" s="64"/>
      <c r="C2068" s="6" t="s">
        <v>13495</v>
      </c>
      <c r="D2068" s="7">
        <v>44670</v>
      </c>
      <c r="E2068" s="8" t="s">
        <v>13152</v>
      </c>
      <c r="F2068" s="9">
        <v>377336</v>
      </c>
      <c r="G2068" s="8" t="s">
        <v>11066</v>
      </c>
      <c r="H2068" s="9">
        <v>38677</v>
      </c>
      <c r="I2068" s="69"/>
      <c r="J2068" s="70"/>
      <c r="K2068" s="71"/>
      <c r="L2068" s="77"/>
      <c r="M2068" s="78"/>
      <c r="N2068" t="str">
        <f t="shared" si="164"/>
        <v>08478</v>
      </c>
      <c r="O2068">
        <f t="shared" si="165"/>
        <v>8478</v>
      </c>
      <c r="P2068" s="29">
        <f t="shared" si="166"/>
        <v>377336</v>
      </c>
      <c r="Q2068">
        <f>+VLOOKUP(O2068,'Bảng kê HĐ 2022'!N$1912:R$4434,4,0)</f>
        <v>0</v>
      </c>
      <c r="R2068" t="e">
        <f>+VLOOKUP(O2068,'Hàng trả'!#REF!,2,0)</f>
        <v>#REF!</v>
      </c>
    </row>
    <row r="2069" spans="1:18" hidden="1" x14ac:dyDescent="0.3">
      <c r="A2069" s="10">
        <v>5</v>
      </c>
      <c r="B2069" s="64"/>
      <c r="C2069" s="6" t="s">
        <v>13496</v>
      </c>
      <c r="D2069" s="7">
        <v>44672</v>
      </c>
      <c r="E2069" s="8" t="s">
        <v>12305</v>
      </c>
      <c r="F2069" s="9">
        <v>377336</v>
      </c>
      <c r="G2069" s="8" t="s">
        <v>11066</v>
      </c>
      <c r="H2069" s="9">
        <v>38677</v>
      </c>
      <c r="I2069" s="69"/>
      <c r="J2069" s="70"/>
      <c r="K2069" s="71"/>
      <c r="L2069" s="77"/>
      <c r="M2069" s="78"/>
      <c r="N2069" t="str">
        <f t="shared" si="164"/>
        <v>09142</v>
      </c>
      <c r="O2069">
        <f t="shared" si="165"/>
        <v>9142</v>
      </c>
      <c r="P2069" s="29">
        <f t="shared" si="166"/>
        <v>377336</v>
      </c>
      <c r="Q2069">
        <f>+VLOOKUP(O2069,'Bảng kê HĐ 2022'!N$1912:R$4434,4,0)</f>
        <v>0</v>
      </c>
      <c r="R2069" t="e">
        <f>+VLOOKUP(O2069,'Hàng trả'!#REF!,2,0)</f>
        <v>#REF!</v>
      </c>
    </row>
    <row r="2070" spans="1:18" hidden="1" x14ac:dyDescent="0.3">
      <c r="A2070" s="10">
        <v>5</v>
      </c>
      <c r="B2070" s="64"/>
      <c r="C2070" s="6" t="s">
        <v>13497</v>
      </c>
      <c r="D2070" s="7">
        <v>44671</v>
      </c>
      <c r="E2070" s="8" t="s">
        <v>12130</v>
      </c>
      <c r="F2070" s="9">
        <v>377336</v>
      </c>
      <c r="G2070" s="8" t="s">
        <v>11066</v>
      </c>
      <c r="H2070" s="9">
        <v>38677</v>
      </c>
      <c r="I2070" s="69"/>
      <c r="J2070" s="70"/>
      <c r="K2070" s="71"/>
      <c r="L2070" s="77"/>
      <c r="M2070" s="78"/>
      <c r="N2070" t="str">
        <f t="shared" si="164"/>
        <v>08767</v>
      </c>
      <c r="O2070">
        <f t="shared" si="165"/>
        <v>8767</v>
      </c>
      <c r="P2070" s="29">
        <f t="shared" si="166"/>
        <v>377336</v>
      </c>
      <c r="Q2070">
        <f>+VLOOKUP(O2070,'Bảng kê HĐ 2022'!N$1912:R$4434,4,0)</f>
        <v>0</v>
      </c>
      <c r="R2070" t="e">
        <f>+VLOOKUP(O2070,'Hàng trả'!#REF!,2,0)</f>
        <v>#REF!</v>
      </c>
    </row>
    <row r="2071" spans="1:18" hidden="1" x14ac:dyDescent="0.3">
      <c r="A2071" s="10">
        <v>5</v>
      </c>
      <c r="B2071" s="64"/>
      <c r="C2071" s="6" t="s">
        <v>13498</v>
      </c>
      <c r="D2071" s="7">
        <v>44679</v>
      </c>
      <c r="E2071" s="8" t="s">
        <v>11078</v>
      </c>
      <c r="F2071" s="9">
        <v>1717951</v>
      </c>
      <c r="G2071" s="8" t="s">
        <v>11066</v>
      </c>
      <c r="H2071" s="9">
        <v>176090</v>
      </c>
      <c r="I2071" s="69"/>
      <c r="J2071" s="70"/>
      <c r="K2071" s="71"/>
      <c r="L2071" s="77"/>
      <c r="M2071" s="78"/>
      <c r="N2071" t="str">
        <f t="shared" si="164"/>
        <v>10439</v>
      </c>
      <c r="O2071">
        <f t="shared" si="165"/>
        <v>10439</v>
      </c>
      <c r="P2071" s="29">
        <f t="shared" si="166"/>
        <v>1717951</v>
      </c>
      <c r="Q2071">
        <f>+VLOOKUP(O2071,'Bảng kê HĐ 2022'!N$1912:R$4434,4,0)</f>
        <v>0</v>
      </c>
      <c r="R2071" t="e">
        <f>+VLOOKUP(O2071,'Hàng trả'!#REF!,2,0)</f>
        <v>#REF!</v>
      </c>
    </row>
    <row r="2072" spans="1:18" hidden="1" x14ac:dyDescent="0.3">
      <c r="A2072" s="10">
        <v>5</v>
      </c>
      <c r="B2072" s="65"/>
      <c r="C2072" s="6" t="s">
        <v>13499</v>
      </c>
      <c r="D2072" s="7">
        <v>44680</v>
      </c>
      <c r="E2072" s="8" t="s">
        <v>11078</v>
      </c>
      <c r="F2072" s="9">
        <v>846315</v>
      </c>
      <c r="G2072" s="8" t="s">
        <v>11066</v>
      </c>
      <c r="H2072" s="9">
        <v>86747</v>
      </c>
      <c r="I2072" s="72"/>
      <c r="J2072" s="73"/>
      <c r="K2072" s="74"/>
      <c r="L2072" s="79"/>
      <c r="M2072" s="80"/>
      <c r="N2072" t="str">
        <f t="shared" si="164"/>
        <v>10527</v>
      </c>
      <c r="O2072">
        <f t="shared" si="165"/>
        <v>10527</v>
      </c>
      <c r="P2072" s="29">
        <f t="shared" si="166"/>
        <v>846315</v>
      </c>
      <c r="Q2072">
        <f>+VLOOKUP(O2072,'Bảng kê HĐ 2022'!N$1912:R$4434,4,0)</f>
        <v>0</v>
      </c>
      <c r="R2072" t="e">
        <f>+VLOOKUP(O2072,'Hàng trả'!#REF!,2,0)</f>
        <v>#REF!</v>
      </c>
    </row>
    <row r="2073" spans="1:18" hidden="1" x14ac:dyDescent="0.3">
      <c r="A2073" s="10">
        <v>5</v>
      </c>
      <c r="B2073" s="63" t="s">
        <v>13500</v>
      </c>
      <c r="C2073" s="6" t="s">
        <v>13501</v>
      </c>
      <c r="D2073" s="7">
        <v>44680</v>
      </c>
      <c r="E2073" s="8" t="s">
        <v>12305</v>
      </c>
      <c r="F2073" s="9">
        <v>1064038</v>
      </c>
      <c r="G2073" s="8" t="s">
        <v>11066</v>
      </c>
      <c r="H2073" s="9">
        <v>109064</v>
      </c>
      <c r="I2073" s="66">
        <v>9633865</v>
      </c>
      <c r="J2073" s="67"/>
      <c r="K2073" s="68"/>
      <c r="L2073" s="75" t="s">
        <v>10189</v>
      </c>
      <c r="M2073" s="76"/>
      <c r="N2073" t="str">
        <f t="shared" si="164"/>
        <v>10502</v>
      </c>
      <c r="O2073">
        <f t="shared" si="165"/>
        <v>10502</v>
      </c>
      <c r="P2073" s="29">
        <f t="shared" si="166"/>
        <v>1064038</v>
      </c>
      <c r="Q2073">
        <f>+VLOOKUP(O2073,'Bảng kê HĐ 2022'!N$1912:R$4434,4,0)</f>
        <v>0</v>
      </c>
      <c r="R2073" t="e">
        <f>+VLOOKUP(O2073,'Hàng trả'!#REF!,2,0)</f>
        <v>#REF!</v>
      </c>
    </row>
    <row r="2074" spans="1:18" hidden="1" x14ac:dyDescent="0.3">
      <c r="A2074" s="10">
        <v>5</v>
      </c>
      <c r="B2074" s="64"/>
      <c r="C2074" s="6" t="s">
        <v>13502</v>
      </c>
      <c r="D2074" s="7">
        <v>44673</v>
      </c>
      <c r="E2074" s="8" t="s">
        <v>13128</v>
      </c>
      <c r="F2074" s="9">
        <v>377336</v>
      </c>
      <c r="G2074" s="8" t="s">
        <v>11066</v>
      </c>
      <c r="H2074" s="9">
        <v>38677</v>
      </c>
      <c r="I2074" s="69"/>
      <c r="J2074" s="70"/>
      <c r="K2074" s="71"/>
      <c r="L2074" s="77"/>
      <c r="M2074" s="78"/>
      <c r="N2074" t="str">
        <f t="shared" si="164"/>
        <v>09269</v>
      </c>
      <c r="O2074">
        <f t="shared" si="165"/>
        <v>9269</v>
      </c>
      <c r="P2074" s="29">
        <f t="shared" si="166"/>
        <v>377336</v>
      </c>
      <c r="Q2074">
        <f>+VLOOKUP(O2074,'Bảng kê HĐ 2022'!N$1912:R$4434,4,0)</f>
        <v>0</v>
      </c>
      <c r="R2074" t="e">
        <f>+VLOOKUP(O2074,'Hàng trả'!#REF!,2,0)</f>
        <v>#REF!</v>
      </c>
    </row>
    <row r="2075" spans="1:18" hidden="1" x14ac:dyDescent="0.3">
      <c r="A2075" s="10">
        <v>5</v>
      </c>
      <c r="B2075" s="64"/>
      <c r="C2075" s="6" t="s">
        <v>13503</v>
      </c>
      <c r="D2075" s="7">
        <v>44674</v>
      </c>
      <c r="E2075" s="8" t="s">
        <v>12130</v>
      </c>
      <c r="F2075" s="9">
        <v>901811</v>
      </c>
      <c r="G2075" s="8" t="s">
        <v>11066</v>
      </c>
      <c r="H2075" s="9">
        <v>92436</v>
      </c>
      <c r="I2075" s="69"/>
      <c r="J2075" s="70"/>
      <c r="K2075" s="71"/>
      <c r="L2075" s="77"/>
      <c r="M2075" s="78"/>
      <c r="N2075" t="str">
        <f t="shared" si="164"/>
        <v>09478</v>
      </c>
      <c r="O2075">
        <f t="shared" si="165"/>
        <v>9478</v>
      </c>
      <c r="P2075" s="29">
        <f t="shared" si="166"/>
        <v>901811</v>
      </c>
      <c r="Q2075">
        <f>+VLOOKUP(O2075,'Bảng kê HĐ 2022'!N$1912:R$4434,4,0)</f>
        <v>0</v>
      </c>
      <c r="R2075" t="e">
        <f>+VLOOKUP(O2075,'Hàng trả'!#REF!,2,0)</f>
        <v>#REF!</v>
      </c>
    </row>
    <row r="2076" spans="1:18" hidden="1" x14ac:dyDescent="0.3">
      <c r="A2076" s="10">
        <v>5</v>
      </c>
      <c r="B2076" s="64"/>
      <c r="C2076" s="6" t="s">
        <v>13504</v>
      </c>
      <c r="D2076" s="7">
        <v>44680</v>
      </c>
      <c r="E2076" s="8" t="s">
        <v>11078</v>
      </c>
      <c r="F2076" s="9">
        <v>342505</v>
      </c>
      <c r="G2076" s="8" t="s">
        <v>11066</v>
      </c>
      <c r="H2076" s="9">
        <v>35107</v>
      </c>
      <c r="I2076" s="69"/>
      <c r="J2076" s="70"/>
      <c r="K2076" s="71"/>
      <c r="L2076" s="77"/>
      <c r="M2076" s="78"/>
      <c r="N2076" t="str">
        <f t="shared" si="164"/>
        <v>10536</v>
      </c>
      <c r="O2076">
        <f t="shared" si="165"/>
        <v>10536</v>
      </c>
      <c r="P2076" s="29">
        <f t="shared" si="166"/>
        <v>342505</v>
      </c>
      <c r="Q2076">
        <f>+VLOOKUP(O2076,'Bảng kê HĐ 2022'!N$1912:R$4434,4,0)</f>
        <v>0</v>
      </c>
      <c r="R2076" t="e">
        <f>+VLOOKUP(O2076,'Hàng trả'!#REF!,2,0)</f>
        <v>#REF!</v>
      </c>
    </row>
    <row r="2077" spans="1:18" hidden="1" x14ac:dyDescent="0.3">
      <c r="A2077" s="10">
        <v>5</v>
      </c>
      <c r="B2077" s="64"/>
      <c r="C2077" s="6" t="s">
        <v>13505</v>
      </c>
      <c r="D2077" s="7">
        <v>44671</v>
      </c>
      <c r="E2077" s="8" t="s">
        <v>13152</v>
      </c>
      <c r="F2077" s="9">
        <v>377336</v>
      </c>
      <c r="G2077" s="8" t="s">
        <v>11066</v>
      </c>
      <c r="H2077" s="9">
        <v>38677</v>
      </c>
      <c r="I2077" s="69"/>
      <c r="J2077" s="70"/>
      <c r="K2077" s="71"/>
      <c r="L2077" s="77"/>
      <c r="M2077" s="78"/>
      <c r="N2077" t="str">
        <f t="shared" si="164"/>
        <v>08807</v>
      </c>
      <c r="O2077">
        <f t="shared" si="165"/>
        <v>8807</v>
      </c>
      <c r="P2077" s="29">
        <f t="shared" si="166"/>
        <v>377336</v>
      </c>
      <c r="Q2077">
        <f>+VLOOKUP(O2077,'Bảng kê HĐ 2022'!N$1912:R$4434,4,0)</f>
        <v>0</v>
      </c>
      <c r="R2077" t="e">
        <f>+VLOOKUP(O2077,'Hàng trả'!#REF!,2,0)</f>
        <v>#REF!</v>
      </c>
    </row>
    <row r="2078" spans="1:18" hidden="1" x14ac:dyDescent="0.3">
      <c r="A2078" s="10">
        <v>5</v>
      </c>
      <c r="B2078" s="64"/>
      <c r="C2078" s="6" t="s">
        <v>13506</v>
      </c>
      <c r="D2078" s="7">
        <v>44669</v>
      </c>
      <c r="E2078" s="8" t="s">
        <v>12130</v>
      </c>
      <c r="F2078" s="9">
        <v>1034546</v>
      </c>
      <c r="G2078" s="8" t="s">
        <v>11066</v>
      </c>
      <c r="H2078" s="9">
        <v>106041</v>
      </c>
      <c r="I2078" s="69"/>
      <c r="J2078" s="70"/>
      <c r="K2078" s="71"/>
      <c r="L2078" s="77"/>
      <c r="M2078" s="78"/>
      <c r="N2078" t="str">
        <f t="shared" si="164"/>
        <v>08145</v>
      </c>
      <c r="O2078">
        <f t="shared" si="165"/>
        <v>8145</v>
      </c>
      <c r="P2078" s="29">
        <f t="shared" si="166"/>
        <v>1034546</v>
      </c>
      <c r="Q2078">
        <f>+VLOOKUP(O2078,'Bảng kê HĐ 2022'!N$1912:R$4434,4,0)</f>
        <v>0</v>
      </c>
      <c r="R2078" t="e">
        <f>+VLOOKUP(O2078,'Hàng trả'!#REF!,2,0)</f>
        <v>#REF!</v>
      </c>
    </row>
    <row r="2079" spans="1:18" hidden="1" x14ac:dyDescent="0.3">
      <c r="A2079" s="10">
        <v>5</v>
      </c>
      <c r="B2079" s="64"/>
      <c r="C2079" s="6" t="s">
        <v>13507</v>
      </c>
      <c r="D2079" s="7">
        <v>44670</v>
      </c>
      <c r="E2079" s="8" t="s">
        <v>11120</v>
      </c>
      <c r="F2079" s="9">
        <v>377336</v>
      </c>
      <c r="G2079" s="8" t="s">
        <v>11066</v>
      </c>
      <c r="H2079" s="9">
        <v>38677</v>
      </c>
      <c r="I2079" s="69"/>
      <c r="J2079" s="70"/>
      <c r="K2079" s="71"/>
      <c r="L2079" s="77"/>
      <c r="M2079" s="78"/>
      <c r="N2079" t="str">
        <f t="shared" si="164"/>
        <v>08475</v>
      </c>
      <c r="O2079">
        <f t="shared" si="165"/>
        <v>8475</v>
      </c>
      <c r="P2079" s="29">
        <f t="shared" si="166"/>
        <v>377336</v>
      </c>
      <c r="Q2079">
        <f>+VLOOKUP(O2079,'Bảng kê HĐ 2022'!N$1912:R$4434,4,0)</f>
        <v>0</v>
      </c>
      <c r="R2079" t="e">
        <f>+VLOOKUP(O2079,'Hàng trả'!#REF!,2,0)</f>
        <v>#REF!</v>
      </c>
    </row>
    <row r="2080" spans="1:18" hidden="1" x14ac:dyDescent="0.3">
      <c r="A2080" s="10">
        <v>5</v>
      </c>
      <c r="B2080" s="64"/>
      <c r="C2080" s="6" t="s">
        <v>13508</v>
      </c>
      <c r="D2080" s="7">
        <v>44677</v>
      </c>
      <c r="E2080" s="8" t="s">
        <v>12305</v>
      </c>
      <c r="F2080" s="9">
        <v>630813</v>
      </c>
      <c r="G2080" s="8" t="s">
        <v>11066</v>
      </c>
      <c r="H2080" s="9">
        <v>64658</v>
      </c>
      <c r="I2080" s="69"/>
      <c r="J2080" s="70"/>
      <c r="K2080" s="71"/>
      <c r="L2080" s="77"/>
      <c r="M2080" s="78"/>
      <c r="N2080" t="str">
        <f t="shared" si="164"/>
        <v>09896</v>
      </c>
      <c r="O2080">
        <f t="shared" si="165"/>
        <v>9896</v>
      </c>
      <c r="P2080" s="29">
        <f t="shared" si="166"/>
        <v>630813</v>
      </c>
      <c r="Q2080">
        <f>+VLOOKUP(O2080,'Bảng kê HĐ 2022'!N$1912:R$4434,4,0)</f>
        <v>0</v>
      </c>
      <c r="R2080" t="e">
        <f>+VLOOKUP(O2080,'Hàng trả'!#REF!,2,0)</f>
        <v>#REF!</v>
      </c>
    </row>
    <row r="2081" spans="1:18" hidden="1" x14ac:dyDescent="0.3">
      <c r="A2081" s="10">
        <v>5</v>
      </c>
      <c r="B2081" s="64"/>
      <c r="C2081" s="6" t="s">
        <v>13509</v>
      </c>
      <c r="D2081" s="7">
        <v>44680</v>
      </c>
      <c r="E2081" s="8" t="s">
        <v>12130</v>
      </c>
      <c r="F2081" s="9">
        <v>1026230</v>
      </c>
      <c r="G2081" s="8" t="s">
        <v>11066</v>
      </c>
      <c r="H2081" s="9">
        <v>105189</v>
      </c>
      <c r="I2081" s="69"/>
      <c r="J2081" s="70"/>
      <c r="K2081" s="71"/>
      <c r="L2081" s="77"/>
      <c r="M2081" s="78"/>
      <c r="N2081" t="str">
        <f t="shared" si="164"/>
        <v>10485</v>
      </c>
      <c r="O2081">
        <f t="shared" si="165"/>
        <v>10485</v>
      </c>
      <c r="P2081" s="29">
        <f t="shared" si="166"/>
        <v>1026230</v>
      </c>
      <c r="Q2081">
        <f>+VLOOKUP(O2081,'Bảng kê HĐ 2022'!N$1912:R$4434,4,0)</f>
        <v>0</v>
      </c>
      <c r="R2081" t="e">
        <f>+VLOOKUP(O2081,'Hàng trả'!#REF!,2,0)</f>
        <v>#REF!</v>
      </c>
    </row>
    <row r="2082" spans="1:18" hidden="1" x14ac:dyDescent="0.3">
      <c r="A2082" s="10">
        <v>5</v>
      </c>
      <c r="B2082" s="64"/>
      <c r="C2082" s="6" t="s">
        <v>13510</v>
      </c>
      <c r="D2082" s="7">
        <v>44671</v>
      </c>
      <c r="E2082" s="8" t="s">
        <v>12130</v>
      </c>
      <c r="F2082" s="9">
        <v>377336</v>
      </c>
      <c r="G2082" s="8" t="s">
        <v>11066</v>
      </c>
      <c r="H2082" s="9">
        <v>38677</v>
      </c>
      <c r="I2082" s="69"/>
      <c r="J2082" s="70"/>
      <c r="K2082" s="71"/>
      <c r="L2082" s="77"/>
      <c r="M2082" s="78"/>
      <c r="N2082" t="str">
        <f t="shared" si="164"/>
        <v>08782</v>
      </c>
      <c r="O2082">
        <f t="shared" si="165"/>
        <v>8782</v>
      </c>
      <c r="P2082" s="29">
        <f t="shared" si="166"/>
        <v>377336</v>
      </c>
      <c r="Q2082">
        <f>+VLOOKUP(O2082,'Bảng kê HĐ 2022'!N$1912:R$4434,4,0)</f>
        <v>0</v>
      </c>
      <c r="R2082" t="e">
        <f>+VLOOKUP(O2082,'Hàng trả'!#REF!,2,0)</f>
        <v>#REF!</v>
      </c>
    </row>
    <row r="2083" spans="1:18" hidden="1" x14ac:dyDescent="0.3">
      <c r="A2083" s="10">
        <v>5</v>
      </c>
      <c r="B2083" s="64"/>
      <c r="C2083" s="6" t="s">
        <v>13511</v>
      </c>
      <c r="D2083" s="7">
        <v>44671</v>
      </c>
      <c r="E2083" s="8" t="s">
        <v>12130</v>
      </c>
      <c r="F2083" s="9">
        <v>377336</v>
      </c>
      <c r="G2083" s="8" t="s">
        <v>11066</v>
      </c>
      <c r="H2083" s="9">
        <v>38677</v>
      </c>
      <c r="I2083" s="69"/>
      <c r="J2083" s="70"/>
      <c r="K2083" s="71"/>
      <c r="L2083" s="77"/>
      <c r="M2083" s="78"/>
      <c r="N2083" t="str">
        <f t="shared" si="164"/>
        <v>08778</v>
      </c>
      <c r="O2083">
        <f t="shared" si="165"/>
        <v>8778</v>
      </c>
      <c r="P2083" s="29">
        <f t="shared" si="166"/>
        <v>377336</v>
      </c>
      <c r="Q2083">
        <f>+VLOOKUP(O2083,'Bảng kê HĐ 2022'!N$1912:R$4434,4,0)</f>
        <v>0</v>
      </c>
      <c r="R2083" t="e">
        <f>+VLOOKUP(O2083,'Hàng trả'!#REF!,2,0)</f>
        <v>#REF!</v>
      </c>
    </row>
    <row r="2084" spans="1:18" hidden="1" x14ac:dyDescent="0.3">
      <c r="A2084" s="10">
        <v>5</v>
      </c>
      <c r="B2084" s="64"/>
      <c r="C2084" s="6" t="s">
        <v>13512</v>
      </c>
      <c r="D2084" s="7">
        <v>44671</v>
      </c>
      <c r="E2084" s="8" t="s">
        <v>11120</v>
      </c>
      <c r="F2084" s="9">
        <v>377336</v>
      </c>
      <c r="G2084" s="8" t="s">
        <v>11066</v>
      </c>
      <c r="H2084" s="9">
        <v>38677</v>
      </c>
      <c r="I2084" s="69"/>
      <c r="J2084" s="70"/>
      <c r="K2084" s="71"/>
      <c r="L2084" s="77"/>
      <c r="M2084" s="78"/>
      <c r="N2084" t="str">
        <f t="shared" si="164"/>
        <v>08760</v>
      </c>
      <c r="O2084">
        <f t="shared" si="165"/>
        <v>8760</v>
      </c>
      <c r="P2084" s="29">
        <f t="shared" si="166"/>
        <v>377336</v>
      </c>
      <c r="Q2084">
        <f>+VLOOKUP(O2084,'Bảng kê HĐ 2022'!N$1912:R$4434,4,0)</f>
        <v>0</v>
      </c>
      <c r="R2084" t="e">
        <f>+VLOOKUP(O2084,'Hàng trả'!#REF!,2,0)</f>
        <v>#REF!</v>
      </c>
    </row>
    <row r="2085" spans="1:18" hidden="1" x14ac:dyDescent="0.3">
      <c r="A2085" s="10">
        <v>5</v>
      </c>
      <c r="B2085" s="64"/>
      <c r="C2085" s="6" t="s">
        <v>13513</v>
      </c>
      <c r="D2085" s="7">
        <v>44670</v>
      </c>
      <c r="E2085" s="8" t="s">
        <v>12130</v>
      </c>
      <c r="F2085" s="9">
        <v>377336</v>
      </c>
      <c r="G2085" s="8" t="s">
        <v>11066</v>
      </c>
      <c r="H2085" s="9">
        <v>38677</v>
      </c>
      <c r="I2085" s="69"/>
      <c r="J2085" s="70"/>
      <c r="K2085" s="71"/>
      <c r="L2085" s="77"/>
      <c r="M2085" s="78"/>
      <c r="N2085" t="str">
        <f t="shared" si="164"/>
        <v>08454</v>
      </c>
      <c r="O2085">
        <f t="shared" si="165"/>
        <v>8454</v>
      </c>
      <c r="P2085" s="29">
        <f t="shared" si="166"/>
        <v>377336</v>
      </c>
      <c r="Q2085">
        <f>+VLOOKUP(O2085,'Bảng kê HĐ 2022'!N$1912:R$4434,4,0)</f>
        <v>0</v>
      </c>
      <c r="R2085" t="e">
        <f>+VLOOKUP(O2085,'Hàng trả'!#REF!,2,0)</f>
        <v>#REF!</v>
      </c>
    </row>
    <row r="2086" spans="1:18" hidden="1" x14ac:dyDescent="0.3">
      <c r="A2086" s="10">
        <v>5</v>
      </c>
      <c r="B2086" s="64"/>
      <c r="C2086" s="6" t="s">
        <v>13514</v>
      </c>
      <c r="D2086" s="7">
        <v>44672</v>
      </c>
      <c r="E2086" s="8" t="s">
        <v>11078</v>
      </c>
      <c r="F2086" s="9">
        <v>899575</v>
      </c>
      <c r="G2086" s="8" t="s">
        <v>11066</v>
      </c>
      <c r="H2086" s="9">
        <v>92206</v>
      </c>
      <c r="I2086" s="69"/>
      <c r="J2086" s="70"/>
      <c r="K2086" s="71"/>
      <c r="L2086" s="77"/>
      <c r="M2086" s="78"/>
      <c r="N2086" t="str">
        <f t="shared" si="164"/>
        <v>09151</v>
      </c>
      <c r="O2086">
        <f t="shared" si="165"/>
        <v>9151</v>
      </c>
      <c r="P2086" s="29">
        <f t="shared" si="166"/>
        <v>899575</v>
      </c>
      <c r="Q2086">
        <f>+VLOOKUP(O2086,'Bảng kê HĐ 2022'!N$1912:R$4434,4,0)</f>
        <v>0</v>
      </c>
      <c r="R2086" t="e">
        <f>+VLOOKUP(O2086,'Hàng trả'!#REF!,2,0)</f>
        <v>#REF!</v>
      </c>
    </row>
    <row r="2087" spans="1:18" hidden="1" x14ac:dyDescent="0.3">
      <c r="A2087" s="10">
        <v>5</v>
      </c>
      <c r="B2087" s="64"/>
      <c r="C2087" s="6" t="s">
        <v>13515</v>
      </c>
      <c r="D2087" s="7">
        <v>44659</v>
      </c>
      <c r="E2087" s="8" t="s">
        <v>11078</v>
      </c>
      <c r="F2087" s="9">
        <v>1027338</v>
      </c>
      <c r="G2087" s="8" t="s">
        <v>11066</v>
      </c>
      <c r="H2087" s="9">
        <v>105302</v>
      </c>
      <c r="I2087" s="69"/>
      <c r="J2087" s="70"/>
      <c r="K2087" s="71"/>
      <c r="L2087" s="77"/>
      <c r="M2087" s="78"/>
      <c r="N2087" t="str">
        <f t="shared" si="164"/>
        <v>06012</v>
      </c>
      <c r="O2087">
        <f t="shared" si="165"/>
        <v>6012</v>
      </c>
      <c r="P2087" s="29">
        <f t="shared" si="166"/>
        <v>1027338</v>
      </c>
      <c r="Q2087" t="e">
        <f>+VLOOKUP(O2087,'Bảng kê HĐ 2022'!N$1912:R$4434,4,0)</f>
        <v>#N/A</v>
      </c>
      <c r="R2087" t="e">
        <f>+VLOOKUP(O2087,'Hàng trả'!#REF!,2,0)</f>
        <v>#REF!</v>
      </c>
    </row>
    <row r="2088" spans="1:18" hidden="1" x14ac:dyDescent="0.3">
      <c r="A2088" s="10">
        <v>5</v>
      </c>
      <c r="B2088" s="64"/>
      <c r="C2088" s="6" t="s">
        <v>13516</v>
      </c>
      <c r="D2088" s="7">
        <v>44657</v>
      </c>
      <c r="E2088" s="8" t="s">
        <v>13128</v>
      </c>
      <c r="F2088" s="9">
        <v>788567</v>
      </c>
      <c r="G2088" s="8" t="s">
        <v>11066</v>
      </c>
      <c r="H2088" s="9">
        <v>80828</v>
      </c>
      <c r="I2088" s="69"/>
      <c r="J2088" s="70"/>
      <c r="K2088" s="71"/>
      <c r="L2088" s="77"/>
      <c r="M2088" s="78"/>
      <c r="N2088" t="str">
        <f t="shared" si="164"/>
        <v>05575</v>
      </c>
      <c r="O2088">
        <f t="shared" si="165"/>
        <v>5575</v>
      </c>
      <c r="P2088" s="29">
        <f t="shared" si="166"/>
        <v>788567</v>
      </c>
      <c r="Q2088" t="e">
        <f>+VLOOKUP(O2088,'Bảng kê HĐ 2022'!N$1912:R$4434,4,0)</f>
        <v>#N/A</v>
      </c>
      <c r="R2088" t="e">
        <f>+VLOOKUP(O2088,'Hàng trả'!#REF!,2,0)</f>
        <v>#REF!</v>
      </c>
    </row>
    <row r="2089" spans="1:18" hidden="1" x14ac:dyDescent="0.3">
      <c r="A2089" s="10">
        <v>5</v>
      </c>
      <c r="B2089" s="65"/>
      <c r="C2089" s="6" t="s">
        <v>13517</v>
      </c>
      <c r="D2089" s="7">
        <v>44671</v>
      </c>
      <c r="E2089" s="8" t="s">
        <v>12043</v>
      </c>
      <c r="F2089" s="9">
        <v>377336</v>
      </c>
      <c r="G2089" s="8" t="s">
        <v>11066</v>
      </c>
      <c r="H2089" s="9">
        <v>38677</v>
      </c>
      <c r="I2089" s="72"/>
      <c r="J2089" s="73"/>
      <c r="K2089" s="74"/>
      <c r="L2089" s="79"/>
      <c r="M2089" s="80"/>
      <c r="N2089" t="str">
        <f>+RIGHT(C2089,4)</f>
        <v>8818</v>
      </c>
      <c r="O2089">
        <f t="shared" si="165"/>
        <v>8818</v>
      </c>
      <c r="P2089" s="29">
        <f t="shared" si="166"/>
        <v>377336</v>
      </c>
      <c r="Q2089">
        <f>+VLOOKUP(O2089,'Bảng kê HĐ 2022'!N$1912:R$4434,4,0)</f>
        <v>0</v>
      </c>
      <c r="R2089" t="e">
        <f>+VLOOKUP(O2089,'Hàng trả'!#REF!,2,0)</f>
        <v>#REF!</v>
      </c>
    </row>
    <row r="2090" spans="1:18" hidden="1" x14ac:dyDescent="0.3">
      <c r="A2090" s="10">
        <v>5</v>
      </c>
      <c r="B2090" s="63" t="s">
        <v>13518</v>
      </c>
      <c r="C2090" s="6" t="s">
        <v>13519</v>
      </c>
      <c r="D2090" s="7">
        <v>44680</v>
      </c>
      <c r="E2090" s="8" t="s">
        <v>12292</v>
      </c>
      <c r="F2090" s="9">
        <v>818236</v>
      </c>
      <c r="G2090" s="8" t="s">
        <v>11066</v>
      </c>
      <c r="H2090" s="9">
        <v>83869</v>
      </c>
      <c r="I2090" s="66">
        <v>5119801</v>
      </c>
      <c r="J2090" s="67"/>
      <c r="K2090" s="68"/>
      <c r="L2090" s="75" t="s">
        <v>10189</v>
      </c>
      <c r="M2090" s="76"/>
      <c r="N2090" t="str">
        <f t="shared" si="164"/>
        <v>10503</v>
      </c>
      <c r="O2090">
        <f t="shared" si="165"/>
        <v>10503</v>
      </c>
      <c r="P2090" s="29">
        <f t="shared" si="166"/>
        <v>818236</v>
      </c>
      <c r="Q2090">
        <f>+VLOOKUP(O2090,'Bảng kê HĐ 2022'!N$1912:R$4434,4,0)</f>
        <v>0</v>
      </c>
      <c r="R2090" t="e">
        <f>+VLOOKUP(O2090,'Hàng trả'!#REF!,2,0)</f>
        <v>#REF!</v>
      </c>
    </row>
    <row r="2091" spans="1:18" hidden="1" x14ac:dyDescent="0.3">
      <c r="A2091" s="10">
        <v>5</v>
      </c>
      <c r="B2091" s="64"/>
      <c r="C2091" s="6" t="s">
        <v>13520</v>
      </c>
      <c r="D2091" s="7">
        <v>44680</v>
      </c>
      <c r="E2091" s="8" t="s">
        <v>11078</v>
      </c>
      <c r="F2091" s="9">
        <v>1207470</v>
      </c>
      <c r="G2091" s="8" t="s">
        <v>11066</v>
      </c>
      <c r="H2091" s="9">
        <v>123766</v>
      </c>
      <c r="I2091" s="69"/>
      <c r="J2091" s="70"/>
      <c r="K2091" s="71"/>
      <c r="L2091" s="77"/>
      <c r="M2091" s="78"/>
      <c r="N2091" t="str">
        <f t="shared" si="164"/>
        <v>10513</v>
      </c>
      <c r="O2091">
        <f t="shared" si="165"/>
        <v>10513</v>
      </c>
      <c r="P2091" s="29">
        <f t="shared" si="166"/>
        <v>1207470</v>
      </c>
      <c r="Q2091">
        <f>+VLOOKUP(O2091,'Bảng kê HĐ 2022'!N$1912:R$4434,4,0)</f>
        <v>0</v>
      </c>
      <c r="R2091" t="e">
        <f>+VLOOKUP(O2091,'Hàng trả'!#REF!,2,0)</f>
        <v>#REF!</v>
      </c>
    </row>
    <row r="2092" spans="1:18" hidden="1" x14ac:dyDescent="0.3">
      <c r="A2092" s="10">
        <v>5</v>
      </c>
      <c r="B2092" s="64"/>
      <c r="C2092" s="6" t="s">
        <v>13521</v>
      </c>
      <c r="D2092" s="7">
        <v>44667</v>
      </c>
      <c r="E2092" s="8" t="s">
        <v>11078</v>
      </c>
      <c r="F2092" s="9">
        <v>261950</v>
      </c>
      <c r="G2092" s="8" t="s">
        <v>11066</v>
      </c>
      <c r="H2092" s="9">
        <v>26850</v>
      </c>
      <c r="I2092" s="69"/>
      <c r="J2092" s="70"/>
      <c r="K2092" s="71"/>
      <c r="L2092" s="77"/>
      <c r="M2092" s="78"/>
      <c r="N2092" t="str">
        <f t="shared" si="164"/>
        <v>07842</v>
      </c>
      <c r="O2092">
        <f t="shared" si="165"/>
        <v>7842</v>
      </c>
      <c r="P2092" s="29">
        <f t="shared" si="166"/>
        <v>261950</v>
      </c>
      <c r="Q2092">
        <f>+VLOOKUP(O2092,'Bảng kê HĐ 2022'!N$1912:R$4434,4,0)</f>
        <v>0</v>
      </c>
      <c r="R2092" t="e">
        <f>+VLOOKUP(O2092,'Hàng trả'!#REF!,2,0)</f>
        <v>#REF!</v>
      </c>
    </row>
    <row r="2093" spans="1:18" hidden="1" x14ac:dyDescent="0.3">
      <c r="A2093" s="10">
        <v>5</v>
      </c>
      <c r="B2093" s="64"/>
      <c r="C2093" s="6" t="s">
        <v>13522</v>
      </c>
      <c r="D2093" s="7">
        <v>44679</v>
      </c>
      <c r="E2093" s="8" t="s">
        <v>12043</v>
      </c>
      <c r="F2093" s="9">
        <v>510764</v>
      </c>
      <c r="G2093" s="8" t="s">
        <v>11066</v>
      </c>
      <c r="H2093" s="9">
        <v>52353</v>
      </c>
      <c r="I2093" s="69"/>
      <c r="J2093" s="70"/>
      <c r="K2093" s="71"/>
      <c r="L2093" s="77"/>
      <c r="M2093" s="78"/>
      <c r="N2093" t="str">
        <f t="shared" si="164"/>
        <v>10450</v>
      </c>
      <c r="O2093">
        <f t="shared" si="165"/>
        <v>10450</v>
      </c>
      <c r="P2093" s="29">
        <f t="shared" si="166"/>
        <v>510764</v>
      </c>
      <c r="Q2093">
        <f>+VLOOKUP(O2093,'Bảng kê HĐ 2022'!N$1912:R$4434,4,0)</f>
        <v>0</v>
      </c>
      <c r="R2093" t="e">
        <f>+VLOOKUP(O2093,'Hàng trả'!#REF!,2,0)</f>
        <v>#REF!</v>
      </c>
    </row>
    <row r="2094" spans="1:18" hidden="1" x14ac:dyDescent="0.3">
      <c r="A2094" s="10">
        <v>5</v>
      </c>
      <c r="B2094" s="64"/>
      <c r="C2094" s="6" t="s">
        <v>13523</v>
      </c>
      <c r="D2094" s="7">
        <v>44680</v>
      </c>
      <c r="E2094" s="8" t="s">
        <v>13128</v>
      </c>
      <c r="F2094" s="9">
        <v>1265088</v>
      </c>
      <c r="G2094" s="8" t="s">
        <v>11066</v>
      </c>
      <c r="H2094" s="9">
        <v>129672</v>
      </c>
      <c r="I2094" s="69"/>
      <c r="J2094" s="70"/>
      <c r="K2094" s="71"/>
      <c r="L2094" s="77"/>
      <c r="M2094" s="78"/>
      <c r="N2094" t="str">
        <f t="shared" si="164"/>
        <v>10506</v>
      </c>
      <c r="O2094">
        <f t="shared" si="165"/>
        <v>10506</v>
      </c>
      <c r="P2094" s="29">
        <f t="shared" si="166"/>
        <v>1265088</v>
      </c>
      <c r="Q2094">
        <f>+VLOOKUP(O2094,'Bảng kê HĐ 2022'!N$1912:R$4434,4,0)</f>
        <v>0</v>
      </c>
      <c r="R2094" t="e">
        <f>+VLOOKUP(O2094,'Hàng trả'!#REF!,2,0)</f>
        <v>#REF!</v>
      </c>
    </row>
    <row r="2095" spans="1:18" hidden="1" x14ac:dyDescent="0.3">
      <c r="A2095" s="10">
        <v>5</v>
      </c>
      <c r="B2095" s="64"/>
      <c r="C2095" s="6" t="s">
        <v>13524</v>
      </c>
      <c r="D2095" s="7">
        <v>44663</v>
      </c>
      <c r="E2095" s="8" t="s">
        <v>11078</v>
      </c>
      <c r="F2095" s="9">
        <v>470448</v>
      </c>
      <c r="G2095" s="8" t="s">
        <v>11066</v>
      </c>
      <c r="H2095" s="9">
        <v>48221</v>
      </c>
      <c r="I2095" s="69"/>
      <c r="J2095" s="70"/>
      <c r="K2095" s="71"/>
      <c r="L2095" s="77"/>
      <c r="M2095" s="78"/>
      <c r="N2095" t="str">
        <f t="shared" si="164"/>
        <v>06737</v>
      </c>
      <c r="O2095">
        <f t="shared" si="165"/>
        <v>6737</v>
      </c>
      <c r="P2095" s="29">
        <f t="shared" si="166"/>
        <v>470448</v>
      </c>
      <c r="Q2095">
        <f>+VLOOKUP(O2095,'Bảng kê HĐ 2022'!N$1912:R$4434,4,0)</f>
        <v>0</v>
      </c>
      <c r="R2095" t="e">
        <f>+VLOOKUP(O2095,'Hàng trả'!#REF!,2,0)</f>
        <v>#REF!</v>
      </c>
    </row>
    <row r="2096" spans="1:18" hidden="1" x14ac:dyDescent="0.3">
      <c r="A2096" s="10">
        <v>5</v>
      </c>
      <c r="B2096" s="65"/>
      <c r="C2096" s="6" t="s">
        <v>13525</v>
      </c>
      <c r="D2096" s="7">
        <v>44680</v>
      </c>
      <c r="E2096" s="8" t="s">
        <v>11078</v>
      </c>
      <c r="F2096" s="9">
        <v>1170558</v>
      </c>
      <c r="G2096" s="8" t="s">
        <v>11066</v>
      </c>
      <c r="H2096" s="9">
        <v>119982</v>
      </c>
      <c r="I2096" s="72"/>
      <c r="J2096" s="73"/>
      <c r="K2096" s="74"/>
      <c r="L2096" s="79"/>
      <c r="M2096" s="80"/>
      <c r="N2096" t="str">
        <f t="shared" si="164"/>
        <v>10489</v>
      </c>
      <c r="O2096">
        <f t="shared" si="165"/>
        <v>10489</v>
      </c>
      <c r="P2096" s="29">
        <f t="shared" si="166"/>
        <v>1170558</v>
      </c>
      <c r="Q2096">
        <f>+VLOOKUP(O2096,'Bảng kê HĐ 2022'!N$1912:R$4434,4,0)</f>
        <v>0</v>
      </c>
      <c r="R2096" t="e">
        <f>+VLOOKUP(O2096,'Hàng trả'!#REF!,2,0)</f>
        <v>#REF!</v>
      </c>
    </row>
    <row r="2097" spans="1:18" hidden="1" x14ac:dyDescent="0.3">
      <c r="A2097" s="10">
        <v>5</v>
      </c>
      <c r="B2097" s="63" t="s">
        <v>13526</v>
      </c>
      <c r="C2097" s="6" t="s">
        <v>13527</v>
      </c>
      <c r="D2097" s="7">
        <v>44671</v>
      </c>
      <c r="E2097" s="8" t="s">
        <v>13152</v>
      </c>
      <c r="F2097" s="9">
        <v>377336</v>
      </c>
      <c r="G2097" s="8" t="s">
        <v>11066</v>
      </c>
      <c r="H2097" s="9">
        <v>38677</v>
      </c>
      <c r="I2097" s="66">
        <v>2491717</v>
      </c>
      <c r="J2097" s="67"/>
      <c r="K2097" s="68"/>
      <c r="L2097" s="75" t="s">
        <v>10189</v>
      </c>
      <c r="M2097" s="76"/>
      <c r="N2097" t="str">
        <f t="shared" si="164"/>
        <v>08756</v>
      </c>
      <c r="O2097">
        <f t="shared" si="165"/>
        <v>8756</v>
      </c>
      <c r="P2097" s="29">
        <f t="shared" si="166"/>
        <v>377336</v>
      </c>
      <c r="Q2097">
        <f>+VLOOKUP(O2097,'Bảng kê HĐ 2022'!N$1912:R$4434,4,0)</f>
        <v>0</v>
      </c>
      <c r="R2097" t="e">
        <f>+VLOOKUP(O2097,'Hàng trả'!#REF!,2,0)</f>
        <v>#REF!</v>
      </c>
    </row>
    <row r="2098" spans="1:18" hidden="1" x14ac:dyDescent="0.3">
      <c r="A2098" s="10">
        <v>5</v>
      </c>
      <c r="B2098" s="64"/>
      <c r="C2098" s="6" t="s">
        <v>13528</v>
      </c>
      <c r="D2098" s="7">
        <v>44680</v>
      </c>
      <c r="E2098" s="8" t="s">
        <v>13152</v>
      </c>
      <c r="F2098" s="9">
        <v>507789</v>
      </c>
      <c r="G2098" s="8" t="s">
        <v>11066</v>
      </c>
      <c r="H2098" s="9">
        <v>52048</v>
      </c>
      <c r="I2098" s="69"/>
      <c r="J2098" s="70"/>
      <c r="K2098" s="71"/>
      <c r="L2098" s="77"/>
      <c r="M2098" s="78"/>
      <c r="N2098" t="str">
        <f t="shared" si="164"/>
        <v>10499</v>
      </c>
      <c r="O2098">
        <f t="shared" si="165"/>
        <v>10499</v>
      </c>
      <c r="P2098" s="29">
        <f t="shared" si="166"/>
        <v>507789</v>
      </c>
      <c r="Q2098">
        <f>+VLOOKUP(O2098,'Bảng kê HĐ 2022'!N$1912:R$4434,4,0)</f>
        <v>0</v>
      </c>
      <c r="R2098" t="e">
        <f>+VLOOKUP(O2098,'Hàng trả'!#REF!,2,0)</f>
        <v>#REF!</v>
      </c>
    </row>
    <row r="2099" spans="1:18" hidden="1" x14ac:dyDescent="0.3">
      <c r="A2099" s="10">
        <v>5</v>
      </c>
      <c r="B2099" s="64"/>
      <c r="C2099" s="6" t="s">
        <v>13529</v>
      </c>
      <c r="D2099" s="7">
        <v>44678</v>
      </c>
      <c r="E2099" s="8" t="s">
        <v>12043</v>
      </c>
      <c r="F2099" s="9">
        <v>1513825</v>
      </c>
      <c r="G2099" s="8" t="s">
        <v>11066</v>
      </c>
      <c r="H2099" s="9">
        <v>155167</v>
      </c>
      <c r="I2099" s="69"/>
      <c r="J2099" s="70"/>
      <c r="K2099" s="71"/>
      <c r="L2099" s="77"/>
      <c r="M2099" s="78"/>
      <c r="N2099" t="str">
        <f t="shared" si="164"/>
        <v>10237</v>
      </c>
      <c r="O2099">
        <f t="shared" si="165"/>
        <v>10237</v>
      </c>
      <c r="P2099" s="29">
        <f t="shared" si="166"/>
        <v>1513825</v>
      </c>
      <c r="Q2099">
        <f>+VLOOKUP(O2099,'Bảng kê HĐ 2022'!N$1912:R$4434,4,0)</f>
        <v>0</v>
      </c>
      <c r="R2099" t="e">
        <f>+VLOOKUP(O2099,'Hàng trả'!#REF!,2,0)</f>
        <v>#REF!</v>
      </c>
    </row>
    <row r="2100" spans="1:18" hidden="1" x14ac:dyDescent="0.3">
      <c r="A2100" s="10">
        <v>5</v>
      </c>
      <c r="B2100" s="65"/>
      <c r="C2100" s="6" t="s">
        <v>13530</v>
      </c>
      <c r="D2100" s="7">
        <v>44671</v>
      </c>
      <c r="E2100" s="8" t="s">
        <v>12043</v>
      </c>
      <c r="F2100" s="9">
        <v>377336</v>
      </c>
      <c r="G2100" s="8" t="s">
        <v>11066</v>
      </c>
      <c r="H2100" s="9">
        <v>38677</v>
      </c>
      <c r="I2100" s="72"/>
      <c r="J2100" s="73"/>
      <c r="K2100" s="74"/>
      <c r="L2100" s="79"/>
      <c r="M2100" s="80"/>
      <c r="N2100" t="str">
        <f>+RIGHT(C2100,4)</f>
        <v>8801</v>
      </c>
      <c r="O2100">
        <f t="shared" si="165"/>
        <v>8801</v>
      </c>
      <c r="P2100" s="29">
        <f t="shared" si="166"/>
        <v>377336</v>
      </c>
      <c r="Q2100">
        <f>+VLOOKUP(O2100,'Bảng kê HĐ 2022'!N$1912:R$4434,4,0)</f>
        <v>0</v>
      </c>
      <c r="R2100" t="e">
        <f>+VLOOKUP(O2100,'Hàng trả'!#REF!,2,0)</f>
        <v>#REF!</v>
      </c>
    </row>
    <row r="2101" spans="1:18" hidden="1" x14ac:dyDescent="0.3">
      <c r="A2101" s="10">
        <v>5</v>
      </c>
      <c r="B2101" s="63" t="s">
        <v>13531</v>
      </c>
      <c r="C2101" s="6" t="s">
        <v>13532</v>
      </c>
      <c r="D2101" s="7">
        <v>44657</v>
      </c>
      <c r="E2101" s="8" t="s">
        <v>13533</v>
      </c>
      <c r="F2101" s="9">
        <v>1836383</v>
      </c>
      <c r="G2101" s="8" t="s">
        <v>11066</v>
      </c>
      <c r="H2101" s="9">
        <v>188229</v>
      </c>
      <c r="I2101" s="66">
        <v>2923908</v>
      </c>
      <c r="J2101" s="67"/>
      <c r="K2101" s="68"/>
      <c r="L2101" s="75" t="s">
        <v>10189</v>
      </c>
      <c r="M2101" s="76"/>
      <c r="N2101" t="str">
        <f t="shared" si="164"/>
        <v>05579</v>
      </c>
      <c r="O2101">
        <f t="shared" si="165"/>
        <v>5579</v>
      </c>
      <c r="P2101" s="29">
        <f t="shared" si="166"/>
        <v>1836383</v>
      </c>
      <c r="Q2101" t="e">
        <f>+VLOOKUP(O2101,'Bảng kê HĐ 2022'!N$1912:R$4434,4,0)</f>
        <v>#N/A</v>
      </c>
      <c r="R2101" t="e">
        <f>+VLOOKUP(O2101,'Hàng trả'!#REF!,2,0)</f>
        <v>#REF!</v>
      </c>
    </row>
    <row r="2102" spans="1:18" hidden="1" x14ac:dyDescent="0.3">
      <c r="A2102" s="10">
        <v>5</v>
      </c>
      <c r="B2102" s="64"/>
      <c r="C2102" s="6" t="s">
        <v>13534</v>
      </c>
      <c r="D2102" s="7">
        <v>44670</v>
      </c>
      <c r="E2102" s="8" t="s">
        <v>12130</v>
      </c>
      <c r="F2102" s="9">
        <v>377336</v>
      </c>
      <c r="G2102" s="8" t="s">
        <v>11066</v>
      </c>
      <c r="H2102" s="9">
        <v>38677</v>
      </c>
      <c r="I2102" s="69"/>
      <c r="J2102" s="70"/>
      <c r="K2102" s="71"/>
      <c r="L2102" s="77"/>
      <c r="M2102" s="78"/>
      <c r="N2102" t="str">
        <f t="shared" si="164"/>
        <v>08472</v>
      </c>
      <c r="O2102">
        <f t="shared" si="165"/>
        <v>8472</v>
      </c>
      <c r="P2102" s="29">
        <f t="shared" si="166"/>
        <v>377336</v>
      </c>
      <c r="Q2102">
        <f>+VLOOKUP(O2102,'Bảng kê HĐ 2022'!N$1912:R$4434,4,0)</f>
        <v>0</v>
      </c>
      <c r="R2102" t="e">
        <f>+VLOOKUP(O2102,'Hàng trả'!#REF!,2,0)</f>
        <v>#REF!</v>
      </c>
    </row>
    <row r="2103" spans="1:18" hidden="1" x14ac:dyDescent="0.3">
      <c r="A2103" s="10">
        <v>5</v>
      </c>
      <c r="B2103" s="65"/>
      <c r="C2103" s="6" t="s">
        <v>13535</v>
      </c>
      <c r="D2103" s="7">
        <v>44679</v>
      </c>
      <c r="E2103" s="8" t="s">
        <v>12043</v>
      </c>
      <c r="F2103" s="9">
        <v>1044117</v>
      </c>
      <c r="G2103" s="8" t="s">
        <v>11066</v>
      </c>
      <c r="H2103" s="9">
        <v>107022</v>
      </c>
      <c r="I2103" s="72"/>
      <c r="J2103" s="73"/>
      <c r="K2103" s="74"/>
      <c r="L2103" s="79"/>
      <c r="M2103" s="80"/>
      <c r="N2103" t="str">
        <f t="shared" si="164"/>
        <v>10417</v>
      </c>
      <c r="O2103">
        <f t="shared" si="165"/>
        <v>10417</v>
      </c>
      <c r="P2103" s="29">
        <f t="shared" si="166"/>
        <v>1044117</v>
      </c>
      <c r="Q2103">
        <f>+VLOOKUP(O2103,'Bảng kê HĐ 2022'!N$1912:R$4434,4,0)</f>
        <v>0</v>
      </c>
      <c r="R2103" t="e">
        <f>+VLOOKUP(O2103,'Hàng trả'!#REF!,2,0)</f>
        <v>#REF!</v>
      </c>
    </row>
    <row r="2104" spans="1:18" hidden="1" x14ac:dyDescent="0.3">
      <c r="A2104" s="10">
        <v>5</v>
      </c>
      <c r="B2104" s="63" t="s">
        <v>13611</v>
      </c>
      <c r="C2104" s="6" t="s">
        <v>13612</v>
      </c>
      <c r="D2104" s="7">
        <v>44677</v>
      </c>
      <c r="E2104" s="8" t="s">
        <v>12432</v>
      </c>
      <c r="F2104" s="9">
        <v>3428330</v>
      </c>
      <c r="G2104" s="8" t="s">
        <v>11066</v>
      </c>
      <c r="H2104" s="9">
        <v>351404</v>
      </c>
      <c r="I2104" s="66">
        <v>13881039</v>
      </c>
      <c r="J2104" s="67"/>
      <c r="K2104" s="68"/>
      <c r="L2104" s="75" t="s">
        <v>10465</v>
      </c>
      <c r="M2104" s="76"/>
      <c r="N2104" t="str">
        <f t="shared" si="164"/>
        <v>09899</v>
      </c>
      <c r="O2104">
        <f t="shared" si="165"/>
        <v>9899</v>
      </c>
      <c r="P2104" s="29">
        <f t="shared" si="166"/>
        <v>3428330</v>
      </c>
      <c r="Q2104">
        <f>+VLOOKUP(O2104,'Bảng kê HĐ 2022'!N$1912:R$4434,4,0)</f>
        <v>0</v>
      </c>
      <c r="R2104" t="e">
        <f>+VLOOKUP(O2104,'Hàng trả'!#REF!,2,0)</f>
        <v>#REF!</v>
      </c>
    </row>
    <row r="2105" spans="1:18" hidden="1" x14ac:dyDescent="0.3">
      <c r="A2105" s="10">
        <v>5</v>
      </c>
      <c r="B2105" s="64"/>
      <c r="C2105" s="6" t="s">
        <v>13613</v>
      </c>
      <c r="D2105" s="7">
        <v>44663</v>
      </c>
      <c r="E2105" s="8" t="s">
        <v>12432</v>
      </c>
      <c r="F2105" s="9">
        <v>1970773</v>
      </c>
      <c r="G2105" s="8" t="s">
        <v>11066</v>
      </c>
      <c r="H2105" s="9">
        <v>202004</v>
      </c>
      <c r="I2105" s="69"/>
      <c r="J2105" s="70"/>
      <c r="K2105" s="71"/>
      <c r="L2105" s="77"/>
      <c r="M2105" s="78"/>
      <c r="N2105" t="str">
        <f t="shared" si="164"/>
        <v>06734</v>
      </c>
      <c r="O2105">
        <f t="shared" si="165"/>
        <v>6734</v>
      </c>
      <c r="P2105" s="29">
        <f t="shared" si="166"/>
        <v>1970773</v>
      </c>
      <c r="Q2105">
        <f>+VLOOKUP(O2105,'Bảng kê HĐ 2022'!N$1912:R$4434,4,0)</f>
        <v>0</v>
      </c>
      <c r="R2105" t="e">
        <f>+VLOOKUP(O2105,'Hàng trả'!#REF!,2,0)</f>
        <v>#REF!</v>
      </c>
    </row>
    <row r="2106" spans="1:18" hidden="1" x14ac:dyDescent="0.3">
      <c r="A2106" s="10">
        <v>5</v>
      </c>
      <c r="B2106" s="64"/>
      <c r="C2106" s="6" t="s">
        <v>13614</v>
      </c>
      <c r="D2106" s="7">
        <v>44660</v>
      </c>
      <c r="E2106" s="8" t="s">
        <v>12430</v>
      </c>
      <c r="F2106" s="9">
        <v>2444348</v>
      </c>
      <c r="G2106" s="8" t="s">
        <v>11066</v>
      </c>
      <c r="H2106" s="9">
        <v>250546</v>
      </c>
      <c r="I2106" s="69"/>
      <c r="J2106" s="70"/>
      <c r="K2106" s="71"/>
      <c r="L2106" s="77"/>
      <c r="M2106" s="78"/>
      <c r="N2106" t="str">
        <f t="shared" si="164"/>
        <v>06211</v>
      </c>
      <c r="O2106">
        <f t="shared" si="165"/>
        <v>6211</v>
      </c>
      <c r="P2106" s="29">
        <f t="shared" si="166"/>
        <v>2444348</v>
      </c>
      <c r="Q2106" t="e">
        <f>+VLOOKUP(O2106,'Bảng kê HĐ 2022'!N$1912:R$4434,4,0)</f>
        <v>#N/A</v>
      </c>
      <c r="R2106" t="e">
        <f>+VLOOKUP(O2106,'Hàng trả'!#REF!,2,0)</f>
        <v>#REF!</v>
      </c>
    </row>
    <row r="2107" spans="1:18" hidden="1" x14ac:dyDescent="0.3">
      <c r="A2107" s="10">
        <v>5</v>
      </c>
      <c r="B2107" s="64"/>
      <c r="C2107" s="6" t="s">
        <v>13615</v>
      </c>
      <c r="D2107" s="7">
        <v>44671</v>
      </c>
      <c r="E2107" s="8" t="s">
        <v>12432</v>
      </c>
      <c r="F2107" s="9">
        <v>1550005</v>
      </c>
      <c r="G2107" s="8" t="s">
        <v>11066</v>
      </c>
      <c r="H2107" s="9">
        <v>158876</v>
      </c>
      <c r="I2107" s="69"/>
      <c r="J2107" s="70"/>
      <c r="K2107" s="71"/>
      <c r="L2107" s="77"/>
      <c r="M2107" s="78"/>
      <c r="N2107" t="str">
        <f t="shared" si="164"/>
        <v>08751</v>
      </c>
      <c r="O2107">
        <f t="shared" si="165"/>
        <v>8751</v>
      </c>
      <c r="P2107" s="29">
        <f t="shared" si="166"/>
        <v>1550005</v>
      </c>
      <c r="Q2107">
        <f>+VLOOKUP(O2107,'Bảng kê HĐ 2022'!N$1912:R$4434,4,0)</f>
        <v>0</v>
      </c>
      <c r="R2107" t="e">
        <f>+VLOOKUP(O2107,'Hàng trả'!#REF!,2,0)</f>
        <v>#REF!</v>
      </c>
    </row>
    <row r="2108" spans="1:18" hidden="1" x14ac:dyDescent="0.3">
      <c r="A2108" s="10">
        <v>5</v>
      </c>
      <c r="B2108" s="64"/>
      <c r="C2108" s="6" t="s">
        <v>13616</v>
      </c>
      <c r="D2108" s="7">
        <v>44655</v>
      </c>
      <c r="E2108" s="8" t="s">
        <v>12432</v>
      </c>
      <c r="F2108" s="9">
        <v>3838288</v>
      </c>
      <c r="G2108" s="8" t="s">
        <v>11066</v>
      </c>
      <c r="H2108" s="9">
        <v>393425</v>
      </c>
      <c r="I2108" s="69"/>
      <c r="J2108" s="70"/>
      <c r="K2108" s="71"/>
      <c r="L2108" s="77"/>
      <c r="M2108" s="78"/>
      <c r="N2108" t="str">
        <f t="shared" si="164"/>
        <v>05281</v>
      </c>
      <c r="O2108">
        <f t="shared" si="165"/>
        <v>5281</v>
      </c>
      <c r="P2108" s="29">
        <f t="shared" si="166"/>
        <v>3838288</v>
      </c>
      <c r="Q2108" t="e">
        <f>+VLOOKUP(O2108,'Bảng kê HĐ 2022'!N$1912:R$4434,4,0)</f>
        <v>#N/A</v>
      </c>
      <c r="R2108" t="e">
        <f>+VLOOKUP(O2108,'Hàng trả'!#REF!,2,0)</f>
        <v>#REF!</v>
      </c>
    </row>
    <row r="2109" spans="1:18" hidden="1" x14ac:dyDescent="0.3">
      <c r="A2109" s="10">
        <v>5</v>
      </c>
      <c r="B2109" s="64"/>
      <c r="C2109" s="6" t="s">
        <v>13617</v>
      </c>
      <c r="D2109" s="7">
        <v>44669</v>
      </c>
      <c r="E2109" s="8" t="s">
        <v>12432</v>
      </c>
      <c r="F2109" s="9">
        <v>991753</v>
      </c>
      <c r="G2109" s="8" t="s">
        <v>11066</v>
      </c>
      <c r="H2109" s="9">
        <v>101655</v>
      </c>
      <c r="I2109" s="69"/>
      <c r="J2109" s="70"/>
      <c r="K2109" s="71"/>
      <c r="L2109" s="77"/>
      <c r="M2109" s="78"/>
      <c r="N2109" t="str">
        <f t="shared" si="164"/>
        <v>08132</v>
      </c>
      <c r="O2109">
        <f t="shared" si="165"/>
        <v>8132</v>
      </c>
      <c r="P2109" s="29">
        <f t="shared" si="166"/>
        <v>991753</v>
      </c>
      <c r="Q2109">
        <f>+VLOOKUP(O2109,'Bảng kê HĐ 2022'!N$1912:R$4434,4,0)</f>
        <v>0</v>
      </c>
      <c r="R2109" t="e">
        <f>+VLOOKUP(O2109,'Hàng trả'!#REF!,2,0)</f>
        <v>#REF!</v>
      </c>
    </row>
    <row r="2110" spans="1:18" hidden="1" x14ac:dyDescent="0.3">
      <c r="A2110" s="10">
        <v>5</v>
      </c>
      <c r="B2110" s="65"/>
      <c r="C2110" s="6" t="s">
        <v>10638</v>
      </c>
      <c r="D2110" s="7">
        <v>44666</v>
      </c>
      <c r="E2110" s="8" t="s">
        <v>12432</v>
      </c>
      <c r="F2110" s="9">
        <v>1242842</v>
      </c>
      <c r="G2110" s="8" t="s">
        <v>11066</v>
      </c>
      <c r="H2110" s="9">
        <v>127391</v>
      </c>
      <c r="I2110" s="72"/>
      <c r="J2110" s="73"/>
      <c r="K2110" s="74"/>
      <c r="L2110" s="79"/>
      <c r="M2110" s="80"/>
      <c r="N2110" t="str">
        <f t="shared" si="164"/>
        <v>07469</v>
      </c>
      <c r="O2110">
        <f t="shared" si="165"/>
        <v>7469</v>
      </c>
      <c r="P2110" s="29">
        <f t="shared" si="166"/>
        <v>1242842</v>
      </c>
      <c r="Q2110">
        <f>+VLOOKUP(O2110,'Bảng kê HĐ 2022'!N$1912:R$4434,4,0)</f>
        <v>0</v>
      </c>
      <c r="R2110" t="e">
        <f>+VLOOKUP(O2110,'Hàng trả'!#REF!,2,0)</f>
        <v>#REF!</v>
      </c>
    </row>
    <row r="2111" spans="1:18" hidden="1" x14ac:dyDescent="0.3">
      <c r="A2111" s="10">
        <v>5</v>
      </c>
      <c r="B2111" s="63" t="s">
        <v>13618</v>
      </c>
      <c r="C2111" s="6" t="s">
        <v>13619</v>
      </c>
      <c r="D2111" s="7">
        <v>44679</v>
      </c>
      <c r="E2111" s="8" t="s">
        <v>12432</v>
      </c>
      <c r="F2111" s="9">
        <v>3385330</v>
      </c>
      <c r="G2111" s="8" t="s">
        <v>11066</v>
      </c>
      <c r="H2111" s="9">
        <v>346996</v>
      </c>
      <c r="I2111" s="66">
        <v>6791538</v>
      </c>
      <c r="J2111" s="67"/>
      <c r="K2111" s="68"/>
      <c r="L2111" s="75" t="s">
        <v>10476</v>
      </c>
      <c r="M2111" s="76"/>
      <c r="N2111" t="str">
        <f t="shared" si="164"/>
        <v>10411</v>
      </c>
      <c r="O2111">
        <f t="shared" si="165"/>
        <v>10411</v>
      </c>
      <c r="P2111" s="29">
        <f t="shared" si="166"/>
        <v>3385330</v>
      </c>
      <c r="Q2111">
        <f>+VLOOKUP(O2111,'Bảng kê HĐ 2022'!N$1912:R$4434,4,0)</f>
        <v>0</v>
      </c>
      <c r="R2111" t="e">
        <f>+VLOOKUP(O2111,'Hàng trả'!#REF!,2,0)</f>
        <v>#REF!</v>
      </c>
    </row>
    <row r="2112" spans="1:18" hidden="1" x14ac:dyDescent="0.3">
      <c r="A2112" s="10">
        <v>5</v>
      </c>
      <c r="B2112" s="64"/>
      <c r="C2112" s="6" t="s">
        <v>13620</v>
      </c>
      <c r="D2112" s="7">
        <v>44664</v>
      </c>
      <c r="E2112" s="8" t="s">
        <v>12432</v>
      </c>
      <c r="F2112" s="9">
        <v>3142359</v>
      </c>
      <c r="G2112" s="8" t="s">
        <v>11066</v>
      </c>
      <c r="H2112" s="9">
        <v>322092</v>
      </c>
      <c r="I2112" s="69"/>
      <c r="J2112" s="70"/>
      <c r="K2112" s="71"/>
      <c r="L2112" s="77"/>
      <c r="M2112" s="78"/>
      <c r="N2112" t="str">
        <f t="shared" si="164"/>
        <v>07082</v>
      </c>
      <c r="O2112">
        <f t="shared" si="165"/>
        <v>7082</v>
      </c>
      <c r="P2112" s="29">
        <f t="shared" si="166"/>
        <v>3142359</v>
      </c>
      <c r="Q2112">
        <f>+VLOOKUP(O2112,'Bảng kê HĐ 2022'!N$1912:R$4434,4,0)</f>
        <v>0</v>
      </c>
      <c r="R2112" t="e">
        <f>+VLOOKUP(O2112,'Hàng trả'!#REF!,2,0)</f>
        <v>#REF!</v>
      </c>
    </row>
    <row r="2113" spans="1:18" hidden="1" x14ac:dyDescent="0.3">
      <c r="A2113" s="10">
        <v>5</v>
      </c>
      <c r="B2113" s="65"/>
      <c r="C2113" s="6" t="s">
        <v>13621</v>
      </c>
      <c r="D2113" s="7">
        <v>44672</v>
      </c>
      <c r="E2113" s="8" t="s">
        <v>12430</v>
      </c>
      <c r="F2113" s="9">
        <v>1039484</v>
      </c>
      <c r="G2113" s="8" t="s">
        <v>11066</v>
      </c>
      <c r="H2113" s="9">
        <v>106547</v>
      </c>
      <c r="I2113" s="72"/>
      <c r="J2113" s="73"/>
      <c r="K2113" s="74"/>
      <c r="L2113" s="79"/>
      <c r="M2113" s="80"/>
      <c r="N2113" t="str">
        <f t="shared" si="164"/>
        <v>09167</v>
      </c>
      <c r="O2113">
        <f t="shared" si="165"/>
        <v>9167</v>
      </c>
      <c r="P2113" s="29">
        <f t="shared" si="166"/>
        <v>1039484</v>
      </c>
      <c r="Q2113">
        <f>+VLOOKUP(O2113,'Bảng kê HĐ 2022'!N$1912:R$4434,4,0)</f>
        <v>0</v>
      </c>
      <c r="R2113" t="e">
        <f>+VLOOKUP(O2113,'Hàng trả'!#REF!,2,0)</f>
        <v>#REF!</v>
      </c>
    </row>
    <row r="2114" spans="1:18" hidden="1" x14ac:dyDescent="0.3">
      <c r="A2114" s="10">
        <v>5</v>
      </c>
      <c r="B2114" s="63" t="s">
        <v>13622</v>
      </c>
      <c r="C2114" s="6" t="s">
        <v>13623</v>
      </c>
      <c r="D2114" s="7">
        <v>44667</v>
      </c>
      <c r="E2114" s="8" t="s">
        <v>12430</v>
      </c>
      <c r="F2114" s="9">
        <v>3321842</v>
      </c>
      <c r="G2114" s="8" t="s">
        <v>11066</v>
      </c>
      <c r="H2114" s="9">
        <v>340489</v>
      </c>
      <c r="I2114" s="66">
        <v>22427780</v>
      </c>
      <c r="J2114" s="67"/>
      <c r="K2114" s="68"/>
      <c r="L2114" s="75" t="s">
        <v>10483</v>
      </c>
      <c r="M2114" s="76"/>
      <c r="N2114" t="str">
        <f t="shared" si="164"/>
        <v>07817</v>
      </c>
      <c r="O2114">
        <f t="shared" si="165"/>
        <v>7817</v>
      </c>
      <c r="P2114" s="29">
        <f t="shared" si="166"/>
        <v>3321842</v>
      </c>
      <c r="Q2114">
        <f>+VLOOKUP(O2114,'Bảng kê HĐ 2022'!N$1912:R$4434,4,0)</f>
        <v>0</v>
      </c>
      <c r="R2114" t="e">
        <f>+VLOOKUP(O2114,'Hàng trả'!#REF!,2,0)</f>
        <v>#REF!</v>
      </c>
    </row>
    <row r="2115" spans="1:18" hidden="1" x14ac:dyDescent="0.3">
      <c r="A2115" s="10">
        <v>5</v>
      </c>
      <c r="B2115" s="64"/>
      <c r="C2115" s="6" t="s">
        <v>13624</v>
      </c>
      <c r="D2115" s="7">
        <v>44660</v>
      </c>
      <c r="E2115" s="8" t="s">
        <v>12432</v>
      </c>
      <c r="F2115" s="9">
        <v>4391334</v>
      </c>
      <c r="G2115" s="8" t="s">
        <v>11066</v>
      </c>
      <c r="H2115" s="9">
        <v>450112</v>
      </c>
      <c r="I2115" s="69"/>
      <c r="J2115" s="70"/>
      <c r="K2115" s="71"/>
      <c r="L2115" s="77"/>
      <c r="M2115" s="78"/>
      <c r="N2115" t="str">
        <f t="shared" si="164"/>
        <v>06218</v>
      </c>
      <c r="O2115">
        <f t="shared" si="165"/>
        <v>6218</v>
      </c>
      <c r="P2115" s="29">
        <f t="shared" si="166"/>
        <v>4391334</v>
      </c>
      <c r="Q2115" t="e">
        <f>+VLOOKUP(O2115,'Bảng kê HĐ 2022'!N$1912:R$4434,4,0)</f>
        <v>#N/A</v>
      </c>
      <c r="R2115" t="e">
        <f>+VLOOKUP(O2115,'Hàng trả'!#REF!,2,0)</f>
        <v>#REF!</v>
      </c>
    </row>
    <row r="2116" spans="1:18" hidden="1" x14ac:dyDescent="0.3">
      <c r="A2116" s="10">
        <v>5</v>
      </c>
      <c r="B2116" s="64"/>
      <c r="C2116" s="6" t="s">
        <v>13625</v>
      </c>
      <c r="D2116" s="7">
        <v>44680</v>
      </c>
      <c r="E2116" s="8" t="s">
        <v>12432</v>
      </c>
      <c r="F2116" s="9">
        <v>10700586</v>
      </c>
      <c r="G2116" s="8" t="s">
        <v>11066</v>
      </c>
      <c r="H2116" s="9">
        <v>1096810</v>
      </c>
      <c r="I2116" s="69"/>
      <c r="J2116" s="70"/>
      <c r="K2116" s="71"/>
      <c r="L2116" s="77"/>
      <c r="M2116" s="78"/>
      <c r="N2116" t="str">
        <f t="shared" si="164"/>
        <v>10520</v>
      </c>
      <c r="O2116">
        <f t="shared" si="165"/>
        <v>10520</v>
      </c>
      <c r="P2116" s="29">
        <f t="shared" si="166"/>
        <v>10700586</v>
      </c>
      <c r="Q2116">
        <f>+VLOOKUP(O2116,'Bảng kê HĐ 2022'!N$1912:R$4434,4,0)</f>
        <v>0</v>
      </c>
      <c r="R2116" t="e">
        <f>+VLOOKUP(O2116,'Hàng trả'!#REF!,2,0)</f>
        <v>#REF!</v>
      </c>
    </row>
    <row r="2117" spans="1:18" hidden="1" x14ac:dyDescent="0.3">
      <c r="A2117" s="10">
        <v>5</v>
      </c>
      <c r="B2117" s="64"/>
      <c r="C2117" s="6" t="s">
        <v>13626</v>
      </c>
      <c r="D2117" s="7">
        <v>44667</v>
      </c>
      <c r="E2117" s="8" t="s">
        <v>12432</v>
      </c>
      <c r="F2117" s="9">
        <v>3340246</v>
      </c>
      <c r="G2117" s="8" t="s">
        <v>11066</v>
      </c>
      <c r="H2117" s="9">
        <v>342375</v>
      </c>
      <c r="I2117" s="69"/>
      <c r="J2117" s="70"/>
      <c r="K2117" s="71"/>
      <c r="L2117" s="77"/>
      <c r="M2117" s="78"/>
      <c r="N2117" t="str">
        <f t="shared" si="164"/>
        <v>07818</v>
      </c>
      <c r="O2117">
        <f t="shared" si="165"/>
        <v>7818</v>
      </c>
      <c r="P2117" s="29">
        <f t="shared" si="166"/>
        <v>3340246</v>
      </c>
      <c r="Q2117">
        <f>+VLOOKUP(O2117,'Bảng kê HĐ 2022'!N$1912:R$4434,4,0)</f>
        <v>0</v>
      </c>
      <c r="R2117" t="e">
        <f>+VLOOKUP(O2117,'Hàng trả'!#REF!,2,0)</f>
        <v>#REF!</v>
      </c>
    </row>
    <row r="2118" spans="1:18" hidden="1" x14ac:dyDescent="0.3">
      <c r="A2118" s="10">
        <v>5</v>
      </c>
      <c r="B2118" s="65"/>
      <c r="C2118" s="6" t="s">
        <v>13627</v>
      </c>
      <c r="D2118" s="7">
        <v>44674</v>
      </c>
      <c r="E2118" s="8" t="s">
        <v>12432</v>
      </c>
      <c r="F2118" s="9">
        <v>3235162</v>
      </c>
      <c r="G2118" s="8" t="s">
        <v>11066</v>
      </c>
      <c r="H2118" s="9">
        <v>331604</v>
      </c>
      <c r="I2118" s="72"/>
      <c r="J2118" s="73"/>
      <c r="K2118" s="74"/>
      <c r="L2118" s="79"/>
      <c r="M2118" s="80"/>
      <c r="N2118" t="str">
        <f t="shared" si="164"/>
        <v>09482</v>
      </c>
      <c r="O2118">
        <f t="shared" si="165"/>
        <v>9482</v>
      </c>
      <c r="P2118" s="29">
        <f t="shared" si="166"/>
        <v>3235162</v>
      </c>
      <c r="Q2118">
        <f>+VLOOKUP(O2118,'Bảng kê HĐ 2022'!N$1912:R$4434,4,0)</f>
        <v>0</v>
      </c>
      <c r="R2118" t="e">
        <f>+VLOOKUP(O2118,'Hàng trả'!#REF!,2,0)</f>
        <v>#REF!</v>
      </c>
    </row>
    <row r="2119" spans="1:18" hidden="1" x14ac:dyDescent="0.3">
      <c r="A2119" s="10">
        <v>5</v>
      </c>
      <c r="B2119" s="63" t="s">
        <v>13628</v>
      </c>
      <c r="C2119" s="6" t="s">
        <v>13629</v>
      </c>
      <c r="D2119" s="7">
        <v>44669</v>
      </c>
      <c r="E2119" s="8" t="s">
        <v>12432</v>
      </c>
      <c r="F2119" s="9">
        <v>1868035</v>
      </c>
      <c r="G2119" s="8" t="s">
        <v>11066</v>
      </c>
      <c r="H2119" s="9">
        <v>191473</v>
      </c>
      <c r="I2119" s="66">
        <v>2573077</v>
      </c>
      <c r="J2119" s="67"/>
      <c r="K2119" s="68"/>
      <c r="L2119" s="75" t="s">
        <v>10489</v>
      </c>
      <c r="M2119" s="76"/>
      <c r="N2119" t="str">
        <f t="shared" si="164"/>
        <v>08129</v>
      </c>
      <c r="O2119">
        <f t="shared" si="165"/>
        <v>8129</v>
      </c>
      <c r="P2119" s="29">
        <f t="shared" si="166"/>
        <v>1868035</v>
      </c>
      <c r="Q2119">
        <f>+VLOOKUP(O2119,'Bảng kê HĐ 2022'!N$1912:R$4434,4,0)</f>
        <v>0</v>
      </c>
      <c r="R2119" t="e">
        <f>+VLOOKUP(O2119,'Hàng trả'!#REF!,2,0)</f>
        <v>#REF!</v>
      </c>
    </row>
    <row r="2120" spans="1:18" hidden="1" x14ac:dyDescent="0.3">
      <c r="A2120" s="10">
        <v>5</v>
      </c>
      <c r="B2120" s="65"/>
      <c r="C2120" s="6" t="s">
        <v>13630</v>
      </c>
      <c r="D2120" s="7">
        <v>44663</v>
      </c>
      <c r="E2120" s="8" t="s">
        <v>12432</v>
      </c>
      <c r="F2120" s="9">
        <v>998903</v>
      </c>
      <c r="G2120" s="8" t="s">
        <v>11066</v>
      </c>
      <c r="H2120" s="9">
        <v>102388</v>
      </c>
      <c r="I2120" s="72"/>
      <c r="J2120" s="73"/>
      <c r="K2120" s="74"/>
      <c r="L2120" s="79"/>
      <c r="M2120" s="80"/>
      <c r="N2120" t="str">
        <f t="shared" si="164"/>
        <v>06729</v>
      </c>
      <c r="O2120">
        <f t="shared" si="165"/>
        <v>6729</v>
      </c>
      <c r="P2120" s="29">
        <f t="shared" si="166"/>
        <v>998903</v>
      </c>
      <c r="Q2120">
        <f>+VLOOKUP(O2120,'Bảng kê HĐ 2022'!N$1912:R$4434,4,0)</f>
        <v>0</v>
      </c>
      <c r="R2120" t="e">
        <f>+VLOOKUP(O2120,'Hàng trả'!#REF!,2,0)</f>
        <v>#REF!</v>
      </c>
    </row>
    <row r="2121" spans="1:18" hidden="1" x14ac:dyDescent="0.3">
      <c r="A2121" s="10">
        <v>5</v>
      </c>
      <c r="B2121" s="5" t="s">
        <v>13634</v>
      </c>
      <c r="C2121" s="6" t="s">
        <v>13635</v>
      </c>
      <c r="D2121" s="7">
        <v>44677</v>
      </c>
      <c r="E2121" s="8" t="s">
        <v>13636</v>
      </c>
      <c r="F2121" s="9">
        <v>1748488</v>
      </c>
      <c r="G2121" s="8" t="s">
        <v>11066</v>
      </c>
      <c r="H2121" s="9">
        <v>179220</v>
      </c>
      <c r="I2121" s="93">
        <v>1569268</v>
      </c>
      <c r="J2121" s="94"/>
      <c r="K2121" s="95"/>
      <c r="L2121" s="96" t="s">
        <v>13637</v>
      </c>
      <c r="M2121" s="97"/>
      <c r="N2121" t="str">
        <f t="shared" ref="N2121:N2180" si="167">+RIGHT(C2121,5)</f>
        <v>09931</v>
      </c>
      <c r="O2121">
        <f t="shared" ref="O2121:O2184" si="168">+N2121*1</f>
        <v>9931</v>
      </c>
      <c r="P2121" s="29">
        <f t="shared" ref="P2121:P2184" si="169">+F2121</f>
        <v>1748488</v>
      </c>
      <c r="Q2121">
        <f>+VLOOKUP(O2121,'Bảng kê HĐ 2022'!N$1912:R$4434,4,0)</f>
        <v>0</v>
      </c>
      <c r="R2121" t="e">
        <f>+VLOOKUP(O2121,'Hàng trả'!#REF!,2,0)</f>
        <v>#REF!</v>
      </c>
    </row>
    <row r="2122" spans="1:18" hidden="1" x14ac:dyDescent="0.3">
      <c r="A2122" s="10">
        <v>5</v>
      </c>
      <c r="B2122" s="63" t="s">
        <v>13638</v>
      </c>
      <c r="C2122" s="6" t="s">
        <v>13639</v>
      </c>
      <c r="D2122" s="7">
        <v>44677</v>
      </c>
      <c r="E2122" s="8" t="s">
        <v>13640</v>
      </c>
      <c r="F2122" s="9">
        <v>793055</v>
      </c>
      <c r="G2122" s="8" t="s">
        <v>11066</v>
      </c>
      <c r="H2122" s="9">
        <v>81288</v>
      </c>
      <c r="I2122" s="66">
        <v>1423534</v>
      </c>
      <c r="J2122" s="67"/>
      <c r="K2122" s="68"/>
      <c r="L2122" s="75" t="s">
        <v>10495</v>
      </c>
      <c r="M2122" s="76"/>
      <c r="N2122" t="str">
        <f t="shared" ref="N2122:N2123" si="170">+RIGHT(C2122,4)</f>
        <v>9928</v>
      </c>
      <c r="O2122">
        <f t="shared" si="168"/>
        <v>9928</v>
      </c>
      <c r="P2122" s="29">
        <f t="shared" si="169"/>
        <v>793055</v>
      </c>
      <c r="Q2122">
        <f>+VLOOKUP(O2122,'Bảng kê HĐ 2022'!N$1912:R$4434,4,0)</f>
        <v>0</v>
      </c>
      <c r="R2122" t="e">
        <f>+VLOOKUP(O2122,'Hàng trả'!#REF!,2,0)</f>
        <v>#REF!</v>
      </c>
    </row>
    <row r="2123" spans="1:18" hidden="1" x14ac:dyDescent="0.3">
      <c r="A2123" s="10">
        <v>5</v>
      </c>
      <c r="B2123" s="65"/>
      <c r="C2123" s="6" t="s">
        <v>13641</v>
      </c>
      <c r="D2123" s="7">
        <v>44670</v>
      </c>
      <c r="E2123" s="8" t="s">
        <v>13642</v>
      </c>
      <c r="F2123" s="9">
        <v>793055</v>
      </c>
      <c r="G2123" s="8" t="s">
        <v>11066</v>
      </c>
      <c r="H2123" s="9">
        <v>81288</v>
      </c>
      <c r="I2123" s="72"/>
      <c r="J2123" s="73"/>
      <c r="K2123" s="74"/>
      <c r="L2123" s="79"/>
      <c r="M2123" s="80"/>
      <c r="N2123" t="str">
        <f t="shared" si="170"/>
        <v>8504</v>
      </c>
      <c r="O2123">
        <f t="shared" si="168"/>
        <v>8504</v>
      </c>
      <c r="P2123" s="29">
        <f t="shared" si="169"/>
        <v>793055</v>
      </c>
      <c r="Q2123">
        <f>+VLOOKUP(O2123,'Bảng kê HĐ 2022'!N$1912:R$4434,4,0)</f>
        <v>0</v>
      </c>
      <c r="R2123" t="e">
        <f>+VLOOKUP(O2123,'Hàng trả'!#REF!,2,0)</f>
        <v>#REF!</v>
      </c>
    </row>
    <row r="2124" spans="1:18" hidden="1" x14ac:dyDescent="0.3">
      <c r="A2124" s="10">
        <v>5</v>
      </c>
      <c r="B2124" s="63" t="s">
        <v>13643</v>
      </c>
      <c r="C2124" s="6" t="s">
        <v>13644</v>
      </c>
      <c r="D2124" s="7">
        <v>44673</v>
      </c>
      <c r="E2124" s="8" t="s">
        <v>13645</v>
      </c>
      <c r="F2124" s="9">
        <v>5372773</v>
      </c>
      <c r="G2124" s="8" t="s">
        <v>11066</v>
      </c>
      <c r="H2124" s="9">
        <v>550709</v>
      </c>
      <c r="I2124" s="66">
        <v>7271053</v>
      </c>
      <c r="J2124" s="67"/>
      <c r="K2124" s="68"/>
      <c r="L2124" s="75" t="s">
        <v>13646</v>
      </c>
      <c r="M2124" s="76"/>
      <c r="N2124" t="str">
        <f t="shared" si="167"/>
        <v>09359</v>
      </c>
      <c r="O2124">
        <f t="shared" si="168"/>
        <v>9359</v>
      </c>
      <c r="P2124" s="29">
        <f t="shared" si="169"/>
        <v>5372773</v>
      </c>
      <c r="Q2124">
        <f>+VLOOKUP(O2124,'Bảng kê HĐ 2022'!N$1912:R$4434,4,0)</f>
        <v>0</v>
      </c>
      <c r="R2124" t="e">
        <f>+VLOOKUP(O2124,'Hàng trả'!#REF!,2,0)</f>
        <v>#REF!</v>
      </c>
    </row>
    <row r="2125" spans="1:18" hidden="1" x14ac:dyDescent="0.3">
      <c r="A2125" s="10">
        <v>5</v>
      </c>
      <c r="B2125" s="65"/>
      <c r="C2125" s="6" t="s">
        <v>13647</v>
      </c>
      <c r="D2125" s="7">
        <v>44663</v>
      </c>
      <c r="E2125" s="8" t="s">
        <v>13648</v>
      </c>
      <c r="F2125" s="9">
        <v>2728679</v>
      </c>
      <c r="G2125" s="8" t="s">
        <v>11066</v>
      </c>
      <c r="H2125" s="9">
        <v>279690</v>
      </c>
      <c r="I2125" s="72"/>
      <c r="J2125" s="73"/>
      <c r="K2125" s="74"/>
      <c r="L2125" s="79"/>
      <c r="M2125" s="80"/>
      <c r="N2125" t="str">
        <f t="shared" si="167"/>
        <v>06763</v>
      </c>
      <c r="O2125">
        <f t="shared" si="168"/>
        <v>6763</v>
      </c>
      <c r="P2125" s="29">
        <f t="shared" si="169"/>
        <v>2728679</v>
      </c>
      <c r="Q2125">
        <f>+VLOOKUP(O2125,'Bảng kê HĐ 2022'!N$1912:R$4434,4,0)</f>
        <v>0</v>
      </c>
      <c r="R2125" t="e">
        <f>+VLOOKUP(O2125,'Hàng trả'!#REF!,2,0)</f>
        <v>#REF!</v>
      </c>
    </row>
    <row r="2126" spans="1:18" hidden="1" x14ac:dyDescent="0.3">
      <c r="A2126" s="10">
        <v>5</v>
      </c>
      <c r="B2126" s="5" t="s">
        <v>13649</v>
      </c>
      <c r="C2126" s="6" t="s">
        <v>13650</v>
      </c>
      <c r="D2126" s="7">
        <v>44674</v>
      </c>
      <c r="E2126" s="8" t="s">
        <v>12432</v>
      </c>
      <c r="F2126" s="9">
        <v>1349363</v>
      </c>
      <c r="G2126" s="8" t="s">
        <v>11066</v>
      </c>
      <c r="H2126" s="9">
        <v>138310</v>
      </c>
      <c r="I2126" s="93">
        <v>1211053</v>
      </c>
      <c r="J2126" s="94"/>
      <c r="K2126" s="95"/>
      <c r="L2126" s="96" t="s">
        <v>13651</v>
      </c>
      <c r="M2126" s="97"/>
      <c r="N2126" t="str">
        <f t="shared" si="167"/>
        <v>09475</v>
      </c>
      <c r="O2126">
        <f t="shared" si="168"/>
        <v>9475</v>
      </c>
      <c r="P2126" s="29">
        <f t="shared" si="169"/>
        <v>1349363</v>
      </c>
      <c r="Q2126">
        <f>+VLOOKUP(O2126,'Bảng kê HĐ 2022'!N$1912:R$4434,4,0)</f>
        <v>0</v>
      </c>
      <c r="R2126" t="e">
        <f>+VLOOKUP(O2126,'Hàng trả'!#REF!,2,0)</f>
        <v>#REF!</v>
      </c>
    </row>
    <row r="2127" spans="1:18" hidden="1" x14ac:dyDescent="0.3">
      <c r="A2127" s="10">
        <v>5</v>
      </c>
      <c r="B2127" s="63" t="s">
        <v>13652</v>
      </c>
      <c r="C2127" s="6" t="s">
        <v>13653</v>
      </c>
      <c r="D2127" s="7">
        <v>44670</v>
      </c>
      <c r="E2127" s="8" t="s">
        <v>12432</v>
      </c>
      <c r="F2127" s="9">
        <v>1242842</v>
      </c>
      <c r="G2127" s="8" t="s">
        <v>11066</v>
      </c>
      <c r="H2127" s="9">
        <v>127391</v>
      </c>
      <c r="I2127" s="66">
        <v>11624175</v>
      </c>
      <c r="J2127" s="67"/>
      <c r="K2127" s="68"/>
      <c r="L2127" s="75" t="s">
        <v>10505</v>
      </c>
      <c r="M2127" s="76"/>
      <c r="N2127" t="str">
        <f t="shared" si="167"/>
        <v>08439</v>
      </c>
      <c r="O2127">
        <f t="shared" si="168"/>
        <v>8439</v>
      </c>
      <c r="P2127" s="29">
        <f t="shared" si="169"/>
        <v>1242842</v>
      </c>
      <c r="Q2127">
        <f>+VLOOKUP(O2127,'Bảng kê HĐ 2022'!N$1912:R$4434,4,0)</f>
        <v>0</v>
      </c>
      <c r="R2127" t="e">
        <f>+VLOOKUP(O2127,'Hàng trả'!#REF!,2,0)</f>
        <v>#REF!</v>
      </c>
    </row>
    <row r="2128" spans="1:18" hidden="1" x14ac:dyDescent="0.3">
      <c r="A2128" s="10">
        <v>5</v>
      </c>
      <c r="B2128" s="64"/>
      <c r="C2128" s="6" t="s">
        <v>13654</v>
      </c>
      <c r="D2128" s="7">
        <v>44659</v>
      </c>
      <c r="E2128" s="8" t="s">
        <v>12432</v>
      </c>
      <c r="F2128" s="9">
        <v>1842383</v>
      </c>
      <c r="G2128" s="8" t="s">
        <v>11066</v>
      </c>
      <c r="H2128" s="9">
        <v>188844</v>
      </c>
      <c r="I2128" s="69"/>
      <c r="J2128" s="70"/>
      <c r="K2128" s="71"/>
      <c r="L2128" s="77"/>
      <c r="M2128" s="78"/>
      <c r="N2128" t="str">
        <f t="shared" si="167"/>
        <v>06009</v>
      </c>
      <c r="O2128">
        <f t="shared" si="168"/>
        <v>6009</v>
      </c>
      <c r="P2128" s="29">
        <f t="shared" si="169"/>
        <v>1842383</v>
      </c>
      <c r="Q2128" t="e">
        <f>+VLOOKUP(O2128,'Bảng kê HĐ 2022'!N$1912:R$4434,4,0)</f>
        <v>#N/A</v>
      </c>
      <c r="R2128" t="e">
        <f>+VLOOKUP(O2128,'Hàng trả'!#REF!,2,0)</f>
        <v>#REF!</v>
      </c>
    </row>
    <row r="2129" spans="1:18" hidden="1" x14ac:dyDescent="0.3">
      <c r="A2129" s="10">
        <v>5</v>
      </c>
      <c r="B2129" s="64"/>
      <c r="C2129" s="6" t="s">
        <v>13655</v>
      </c>
      <c r="D2129" s="7">
        <v>44677</v>
      </c>
      <c r="E2129" s="8" t="s">
        <v>12432</v>
      </c>
      <c r="F2129" s="9">
        <v>3612686</v>
      </c>
      <c r="G2129" s="8" t="s">
        <v>11066</v>
      </c>
      <c r="H2129" s="9">
        <v>370300</v>
      </c>
      <c r="I2129" s="69"/>
      <c r="J2129" s="70"/>
      <c r="K2129" s="71"/>
      <c r="L2129" s="77"/>
      <c r="M2129" s="78"/>
      <c r="N2129" t="str">
        <f t="shared" si="167"/>
        <v>09897</v>
      </c>
      <c r="O2129">
        <f t="shared" si="168"/>
        <v>9897</v>
      </c>
      <c r="P2129" s="29">
        <f t="shared" si="169"/>
        <v>3612686</v>
      </c>
      <c r="Q2129">
        <f>+VLOOKUP(O2129,'Bảng kê HĐ 2022'!N$1912:R$4434,4,0)</f>
        <v>0</v>
      </c>
      <c r="R2129" t="e">
        <f>+VLOOKUP(O2129,'Hàng trả'!#REF!,2,0)</f>
        <v>#REF!</v>
      </c>
    </row>
    <row r="2130" spans="1:18" hidden="1" x14ac:dyDescent="0.3">
      <c r="A2130" s="10">
        <v>5</v>
      </c>
      <c r="B2130" s="64"/>
      <c r="C2130" s="6" t="s">
        <v>13656</v>
      </c>
      <c r="D2130" s="7">
        <v>44656</v>
      </c>
      <c r="E2130" s="8" t="s">
        <v>12432</v>
      </c>
      <c r="F2130" s="9">
        <v>2534447</v>
      </c>
      <c r="G2130" s="8" t="s">
        <v>11066</v>
      </c>
      <c r="H2130" s="9">
        <v>259781</v>
      </c>
      <c r="I2130" s="69"/>
      <c r="J2130" s="70"/>
      <c r="K2130" s="71"/>
      <c r="L2130" s="77"/>
      <c r="M2130" s="78"/>
      <c r="N2130" t="str">
        <f t="shared" si="167"/>
        <v>05430</v>
      </c>
      <c r="O2130">
        <f t="shared" si="168"/>
        <v>5430</v>
      </c>
      <c r="P2130" s="29">
        <f t="shared" si="169"/>
        <v>2534447</v>
      </c>
      <c r="Q2130" t="e">
        <f>+VLOOKUP(O2130,'Bảng kê HĐ 2022'!N$1912:R$4434,4,0)</f>
        <v>#N/A</v>
      </c>
      <c r="R2130" t="e">
        <f>+VLOOKUP(O2130,'Hàng trả'!#REF!,2,0)</f>
        <v>#REF!</v>
      </c>
    </row>
    <row r="2131" spans="1:18" hidden="1" x14ac:dyDescent="0.3">
      <c r="A2131" s="10">
        <v>5</v>
      </c>
      <c r="B2131" s="65"/>
      <c r="C2131" s="6" t="s">
        <v>13657</v>
      </c>
      <c r="D2131" s="7">
        <v>44663</v>
      </c>
      <c r="E2131" s="8" t="s">
        <v>12432</v>
      </c>
      <c r="F2131" s="9">
        <v>3719369</v>
      </c>
      <c r="G2131" s="8" t="s">
        <v>11066</v>
      </c>
      <c r="H2131" s="9">
        <v>381235</v>
      </c>
      <c r="I2131" s="72"/>
      <c r="J2131" s="73"/>
      <c r="K2131" s="74"/>
      <c r="L2131" s="79"/>
      <c r="M2131" s="80"/>
      <c r="N2131" t="str">
        <f t="shared" si="167"/>
        <v>06726</v>
      </c>
      <c r="O2131">
        <f t="shared" si="168"/>
        <v>6726</v>
      </c>
      <c r="P2131" s="29">
        <f t="shared" si="169"/>
        <v>3719369</v>
      </c>
      <c r="Q2131">
        <f>+VLOOKUP(O2131,'Bảng kê HĐ 2022'!N$1912:R$4434,4,0)</f>
        <v>0</v>
      </c>
      <c r="R2131" t="e">
        <f>+VLOOKUP(O2131,'Hàng trả'!#REF!,2,0)</f>
        <v>#REF!</v>
      </c>
    </row>
    <row r="2132" spans="1:18" hidden="1" x14ac:dyDescent="0.3">
      <c r="A2132" s="10">
        <v>5</v>
      </c>
      <c r="B2132" s="63" t="s">
        <v>13658</v>
      </c>
      <c r="C2132" s="6" t="s">
        <v>13659</v>
      </c>
      <c r="D2132" s="7">
        <v>44665</v>
      </c>
      <c r="E2132" s="8" t="s">
        <v>12432</v>
      </c>
      <c r="F2132" s="9">
        <v>1199426</v>
      </c>
      <c r="G2132" s="8" t="s">
        <v>11066</v>
      </c>
      <c r="H2132" s="9">
        <v>122941</v>
      </c>
      <c r="I2132" s="66">
        <v>6164069</v>
      </c>
      <c r="J2132" s="67"/>
      <c r="K2132" s="68"/>
      <c r="L2132" s="75" t="s">
        <v>10517</v>
      </c>
      <c r="M2132" s="76"/>
      <c r="N2132" t="str">
        <f t="shared" si="167"/>
        <v>07345</v>
      </c>
      <c r="O2132">
        <f t="shared" si="168"/>
        <v>7345</v>
      </c>
      <c r="P2132" s="29">
        <f t="shared" si="169"/>
        <v>1199426</v>
      </c>
      <c r="Q2132">
        <f>+VLOOKUP(O2132,'Bảng kê HĐ 2022'!N$1912:R$4434,4,0)</f>
        <v>0</v>
      </c>
      <c r="R2132" t="e">
        <f>+VLOOKUP(O2132,'Hàng trả'!#REF!,2,0)</f>
        <v>#REF!</v>
      </c>
    </row>
    <row r="2133" spans="1:18" hidden="1" x14ac:dyDescent="0.3">
      <c r="A2133" s="10">
        <v>5</v>
      </c>
      <c r="B2133" s="64"/>
      <c r="C2133" s="6" t="s">
        <v>13660</v>
      </c>
      <c r="D2133" s="7">
        <v>44680</v>
      </c>
      <c r="E2133" s="8" t="s">
        <v>12432</v>
      </c>
      <c r="F2133" s="9">
        <v>1799150</v>
      </c>
      <c r="G2133" s="8" t="s">
        <v>11066</v>
      </c>
      <c r="H2133" s="9">
        <v>184413</v>
      </c>
      <c r="I2133" s="69"/>
      <c r="J2133" s="70"/>
      <c r="K2133" s="71"/>
      <c r="L2133" s="77"/>
      <c r="M2133" s="78"/>
      <c r="N2133" t="str">
        <f t="shared" si="167"/>
        <v>10532</v>
      </c>
      <c r="O2133">
        <f t="shared" si="168"/>
        <v>10532</v>
      </c>
      <c r="P2133" s="29">
        <f t="shared" si="169"/>
        <v>1799150</v>
      </c>
      <c r="Q2133">
        <f>+VLOOKUP(O2133,'Bảng kê HĐ 2022'!N$1912:R$4434,4,0)</f>
        <v>0</v>
      </c>
      <c r="R2133" t="e">
        <f>+VLOOKUP(O2133,'Hàng trả'!#REF!,2,0)</f>
        <v>#REF!</v>
      </c>
    </row>
    <row r="2134" spans="1:18" hidden="1" x14ac:dyDescent="0.3">
      <c r="A2134" s="10">
        <v>5</v>
      </c>
      <c r="B2134" s="64"/>
      <c r="C2134" s="6" t="s">
        <v>13661</v>
      </c>
      <c r="D2134" s="7">
        <v>44663</v>
      </c>
      <c r="E2134" s="8" t="s">
        <v>12430</v>
      </c>
      <c r="F2134" s="9">
        <v>1335020</v>
      </c>
      <c r="G2134" s="8" t="s">
        <v>11066</v>
      </c>
      <c r="H2134" s="9">
        <v>136839</v>
      </c>
      <c r="I2134" s="69"/>
      <c r="J2134" s="70"/>
      <c r="K2134" s="71"/>
      <c r="L2134" s="77"/>
      <c r="M2134" s="78"/>
      <c r="N2134" t="str">
        <f t="shared" si="167"/>
        <v>06725</v>
      </c>
      <c r="O2134">
        <f t="shared" si="168"/>
        <v>6725</v>
      </c>
      <c r="P2134" s="29">
        <f t="shared" si="169"/>
        <v>1335020</v>
      </c>
      <c r="Q2134">
        <f>+VLOOKUP(O2134,'Bảng kê HĐ 2022'!N$1912:R$4434,4,0)</f>
        <v>0</v>
      </c>
      <c r="R2134" t="e">
        <f>+VLOOKUP(O2134,'Hàng trả'!#REF!,2,0)</f>
        <v>#REF!</v>
      </c>
    </row>
    <row r="2135" spans="1:18" hidden="1" x14ac:dyDescent="0.3">
      <c r="A2135" s="10">
        <v>5</v>
      </c>
      <c r="B2135" s="65"/>
      <c r="C2135" s="6" t="s">
        <v>13662</v>
      </c>
      <c r="D2135" s="7">
        <v>44656</v>
      </c>
      <c r="E2135" s="8" t="s">
        <v>12432</v>
      </c>
      <c r="F2135" s="9">
        <v>2534447</v>
      </c>
      <c r="G2135" s="8" t="s">
        <v>11066</v>
      </c>
      <c r="H2135" s="9">
        <v>259781</v>
      </c>
      <c r="I2135" s="72"/>
      <c r="J2135" s="73"/>
      <c r="K2135" s="74"/>
      <c r="L2135" s="79"/>
      <c r="M2135" s="80"/>
      <c r="N2135" t="str">
        <f t="shared" si="167"/>
        <v>05429</v>
      </c>
      <c r="O2135">
        <f t="shared" si="168"/>
        <v>5429</v>
      </c>
      <c r="P2135" s="29">
        <f t="shared" si="169"/>
        <v>2534447</v>
      </c>
      <c r="Q2135" t="e">
        <f>+VLOOKUP(O2135,'Bảng kê HĐ 2022'!N$1912:R$4434,4,0)</f>
        <v>#N/A</v>
      </c>
      <c r="R2135" t="e">
        <f>+VLOOKUP(O2135,'Hàng trả'!#REF!,2,0)</f>
        <v>#REF!</v>
      </c>
    </row>
    <row r="2136" spans="1:18" hidden="1" x14ac:dyDescent="0.3">
      <c r="A2136" s="10">
        <v>5</v>
      </c>
      <c r="B2136" s="63" t="s">
        <v>13663</v>
      </c>
      <c r="C2136" s="6" t="s">
        <v>13664</v>
      </c>
      <c r="D2136" s="7">
        <v>44680</v>
      </c>
      <c r="E2136" s="8" t="s">
        <v>12432</v>
      </c>
      <c r="F2136" s="9">
        <v>1790932</v>
      </c>
      <c r="G2136" s="8" t="s">
        <v>11066</v>
      </c>
      <c r="H2136" s="9">
        <v>183570</v>
      </c>
      <c r="I2136" s="66">
        <v>11117620</v>
      </c>
      <c r="J2136" s="67"/>
      <c r="K2136" s="68"/>
      <c r="L2136" s="75" t="s">
        <v>10524</v>
      </c>
      <c r="M2136" s="76"/>
      <c r="N2136" t="str">
        <f t="shared" si="167"/>
        <v>10515</v>
      </c>
      <c r="O2136">
        <f t="shared" si="168"/>
        <v>10515</v>
      </c>
      <c r="P2136" s="29">
        <f t="shared" si="169"/>
        <v>1790932</v>
      </c>
      <c r="Q2136">
        <f>+VLOOKUP(O2136,'Bảng kê HĐ 2022'!N$1912:R$4434,4,0)</f>
        <v>0</v>
      </c>
      <c r="R2136" t="e">
        <f>+VLOOKUP(O2136,'Hàng trả'!#REF!,2,0)</f>
        <v>#REF!</v>
      </c>
    </row>
    <row r="2137" spans="1:18" hidden="1" x14ac:dyDescent="0.3">
      <c r="A2137" s="10">
        <v>5</v>
      </c>
      <c r="B2137" s="64"/>
      <c r="C2137" s="6" t="s">
        <v>13665</v>
      </c>
      <c r="D2137" s="7">
        <v>44659</v>
      </c>
      <c r="E2137" s="8" t="s">
        <v>12432</v>
      </c>
      <c r="F2137" s="9">
        <v>2398853</v>
      </c>
      <c r="G2137" s="8" t="s">
        <v>11066</v>
      </c>
      <c r="H2137" s="9">
        <v>245882</v>
      </c>
      <c r="I2137" s="69"/>
      <c r="J2137" s="70"/>
      <c r="K2137" s="71"/>
      <c r="L2137" s="77"/>
      <c r="M2137" s="78"/>
      <c r="N2137" t="str">
        <f t="shared" si="167"/>
        <v>06028</v>
      </c>
      <c r="O2137">
        <f t="shared" si="168"/>
        <v>6028</v>
      </c>
      <c r="P2137" s="29">
        <f t="shared" si="169"/>
        <v>2398853</v>
      </c>
      <c r="Q2137" t="e">
        <f>+VLOOKUP(O2137,'Bảng kê HĐ 2022'!N$1912:R$4434,4,0)</f>
        <v>#N/A</v>
      </c>
      <c r="R2137" t="e">
        <f>+VLOOKUP(O2137,'Hàng trả'!#REF!,2,0)</f>
        <v>#REF!</v>
      </c>
    </row>
    <row r="2138" spans="1:18" hidden="1" x14ac:dyDescent="0.3">
      <c r="A2138" s="10">
        <v>5</v>
      </c>
      <c r="B2138" s="64"/>
      <c r="C2138" s="6" t="s">
        <v>13666</v>
      </c>
      <c r="D2138" s="7">
        <v>44663</v>
      </c>
      <c r="E2138" s="8" t="s">
        <v>12432</v>
      </c>
      <c r="F2138" s="9">
        <v>4898902</v>
      </c>
      <c r="G2138" s="8" t="s">
        <v>11066</v>
      </c>
      <c r="H2138" s="9">
        <v>502137</v>
      </c>
      <c r="I2138" s="69"/>
      <c r="J2138" s="70"/>
      <c r="K2138" s="71"/>
      <c r="L2138" s="77"/>
      <c r="M2138" s="78"/>
      <c r="N2138" t="str">
        <f t="shared" si="167"/>
        <v>06722</v>
      </c>
      <c r="O2138">
        <f t="shared" si="168"/>
        <v>6722</v>
      </c>
      <c r="P2138" s="29">
        <f t="shared" si="169"/>
        <v>4898902</v>
      </c>
      <c r="Q2138">
        <f>+VLOOKUP(O2138,'Bảng kê HĐ 2022'!N$1912:R$4434,4,0)</f>
        <v>0</v>
      </c>
      <c r="R2138" t="e">
        <f>+VLOOKUP(O2138,'Hàng trả'!#REF!,2,0)</f>
        <v>#REF!</v>
      </c>
    </row>
    <row r="2139" spans="1:18" hidden="1" x14ac:dyDescent="0.3">
      <c r="A2139" s="10">
        <v>5</v>
      </c>
      <c r="B2139" s="65"/>
      <c r="C2139" s="6" t="s">
        <v>13667</v>
      </c>
      <c r="D2139" s="7">
        <v>44672</v>
      </c>
      <c r="E2139" s="8" t="s">
        <v>12432</v>
      </c>
      <c r="F2139" s="9">
        <v>3298633</v>
      </c>
      <c r="G2139" s="8" t="s">
        <v>11066</v>
      </c>
      <c r="H2139" s="9">
        <v>338110</v>
      </c>
      <c r="I2139" s="72"/>
      <c r="J2139" s="73"/>
      <c r="K2139" s="74"/>
      <c r="L2139" s="79"/>
      <c r="M2139" s="80"/>
      <c r="N2139" t="str">
        <f t="shared" si="167"/>
        <v>09169</v>
      </c>
      <c r="O2139">
        <f t="shared" si="168"/>
        <v>9169</v>
      </c>
      <c r="P2139" s="29">
        <f t="shared" si="169"/>
        <v>3298633</v>
      </c>
      <c r="Q2139">
        <f>+VLOOKUP(O2139,'Bảng kê HĐ 2022'!N$1912:R$4434,4,0)</f>
        <v>0</v>
      </c>
      <c r="R2139" t="e">
        <f>+VLOOKUP(O2139,'Hàng trả'!#REF!,2,0)</f>
        <v>#REF!</v>
      </c>
    </row>
    <row r="2140" spans="1:18" hidden="1" x14ac:dyDescent="0.3">
      <c r="A2140" s="10">
        <v>5</v>
      </c>
      <c r="B2140" s="63" t="s">
        <v>13668</v>
      </c>
      <c r="C2140" s="6" t="s">
        <v>13669</v>
      </c>
      <c r="D2140" s="7">
        <v>44677</v>
      </c>
      <c r="E2140" s="8" t="s">
        <v>12842</v>
      </c>
      <c r="F2140" s="9">
        <v>1799150</v>
      </c>
      <c r="G2140" s="8" t="s">
        <v>11066</v>
      </c>
      <c r="H2140" s="9">
        <v>184413</v>
      </c>
      <c r="I2140" s="66">
        <v>6927674</v>
      </c>
      <c r="J2140" s="67"/>
      <c r="K2140" s="68"/>
      <c r="L2140" s="75" t="s">
        <v>10530</v>
      </c>
      <c r="M2140" s="76"/>
      <c r="N2140" t="str">
        <f t="shared" si="167"/>
        <v>09769</v>
      </c>
      <c r="O2140">
        <f t="shared" si="168"/>
        <v>9769</v>
      </c>
      <c r="P2140" s="29">
        <f t="shared" si="169"/>
        <v>1799150</v>
      </c>
      <c r="Q2140">
        <f>+VLOOKUP(O2140,'Bảng kê HĐ 2022'!N$1912:R$4434,4,0)</f>
        <v>0</v>
      </c>
      <c r="R2140" t="e">
        <f>+VLOOKUP(O2140,'Hàng trả'!#REF!,2,0)</f>
        <v>#REF!</v>
      </c>
    </row>
    <row r="2141" spans="1:18" hidden="1" x14ac:dyDescent="0.3">
      <c r="A2141" s="10">
        <v>5</v>
      </c>
      <c r="B2141" s="64"/>
      <c r="C2141" s="6" t="s">
        <v>13670</v>
      </c>
      <c r="D2141" s="7">
        <v>44665</v>
      </c>
      <c r="E2141" s="8" t="s">
        <v>12432</v>
      </c>
      <c r="F2141" s="9">
        <v>2785536</v>
      </c>
      <c r="G2141" s="8" t="s">
        <v>11066</v>
      </c>
      <c r="H2141" s="9">
        <v>285517</v>
      </c>
      <c r="I2141" s="69"/>
      <c r="J2141" s="70"/>
      <c r="K2141" s="71"/>
      <c r="L2141" s="77"/>
      <c r="M2141" s="78"/>
      <c r="N2141" t="str">
        <f t="shared" si="167"/>
        <v>07307</v>
      </c>
      <c r="O2141">
        <f t="shared" si="168"/>
        <v>7307</v>
      </c>
      <c r="P2141" s="29">
        <f t="shared" si="169"/>
        <v>2785536</v>
      </c>
      <c r="Q2141">
        <f>+VLOOKUP(O2141,'Bảng kê HĐ 2022'!N$1912:R$4434,4,0)</f>
        <v>0</v>
      </c>
      <c r="R2141" t="e">
        <f>+VLOOKUP(O2141,'Hàng trả'!#REF!,2,0)</f>
        <v>#REF!</v>
      </c>
    </row>
    <row r="2142" spans="1:18" hidden="1" x14ac:dyDescent="0.3">
      <c r="A2142" s="10">
        <v>5</v>
      </c>
      <c r="B2142" s="64"/>
      <c r="C2142" s="6" t="s">
        <v>13671</v>
      </c>
      <c r="D2142" s="7">
        <v>44669</v>
      </c>
      <c r="E2142" s="8" t="s">
        <v>12432</v>
      </c>
      <c r="F2142" s="9">
        <v>1441541</v>
      </c>
      <c r="G2142" s="8" t="s">
        <v>11066</v>
      </c>
      <c r="H2142" s="9">
        <v>147758</v>
      </c>
      <c r="I2142" s="69"/>
      <c r="J2142" s="70"/>
      <c r="K2142" s="71"/>
      <c r="L2142" s="77"/>
      <c r="M2142" s="78"/>
      <c r="N2142" t="str">
        <f t="shared" si="167"/>
        <v>08153</v>
      </c>
      <c r="O2142">
        <f t="shared" si="168"/>
        <v>8153</v>
      </c>
      <c r="P2142" s="29">
        <f t="shared" si="169"/>
        <v>1441541</v>
      </c>
      <c r="Q2142">
        <f>+VLOOKUP(O2142,'Bảng kê HĐ 2022'!N$1912:R$4434,4,0)</f>
        <v>0</v>
      </c>
      <c r="R2142" t="e">
        <f>+VLOOKUP(O2142,'Hàng trả'!#REF!,2,0)</f>
        <v>#REF!</v>
      </c>
    </row>
    <row r="2143" spans="1:18" hidden="1" x14ac:dyDescent="0.3">
      <c r="A2143" s="10">
        <v>5</v>
      </c>
      <c r="B2143" s="65"/>
      <c r="C2143" s="6" t="s">
        <v>13672</v>
      </c>
      <c r="D2143" s="7">
        <v>44677</v>
      </c>
      <c r="E2143" s="8" t="s">
        <v>12432</v>
      </c>
      <c r="F2143" s="9">
        <v>1692630</v>
      </c>
      <c r="G2143" s="8" t="s">
        <v>11066</v>
      </c>
      <c r="H2143" s="9">
        <v>173495</v>
      </c>
      <c r="I2143" s="72"/>
      <c r="J2143" s="73"/>
      <c r="K2143" s="74"/>
      <c r="L2143" s="79"/>
      <c r="M2143" s="80"/>
      <c r="N2143" t="str">
        <f t="shared" si="167"/>
        <v>09770</v>
      </c>
      <c r="O2143">
        <f t="shared" si="168"/>
        <v>9770</v>
      </c>
      <c r="P2143" s="29">
        <f t="shared" si="169"/>
        <v>1692630</v>
      </c>
      <c r="Q2143">
        <f>+VLOOKUP(O2143,'Bảng kê HĐ 2022'!N$1912:R$4434,4,0)</f>
        <v>0</v>
      </c>
      <c r="R2143" t="e">
        <f>+VLOOKUP(O2143,'Hàng trả'!#REF!,2,0)</f>
        <v>#REF!</v>
      </c>
    </row>
    <row r="2144" spans="1:18" hidden="1" x14ac:dyDescent="0.3">
      <c r="A2144" s="10">
        <v>5</v>
      </c>
      <c r="B2144" s="63" t="s">
        <v>13673</v>
      </c>
      <c r="C2144" s="6" t="s">
        <v>13674</v>
      </c>
      <c r="D2144" s="7">
        <v>44655</v>
      </c>
      <c r="E2144" s="8" t="s">
        <v>12432</v>
      </c>
      <c r="F2144" s="9">
        <v>3097321</v>
      </c>
      <c r="G2144" s="8" t="s">
        <v>11066</v>
      </c>
      <c r="H2144" s="9">
        <v>317475</v>
      </c>
      <c r="I2144" s="66">
        <v>13012145</v>
      </c>
      <c r="J2144" s="67"/>
      <c r="K2144" s="68"/>
      <c r="L2144" s="75" t="s">
        <v>10536</v>
      </c>
      <c r="M2144" s="76"/>
      <c r="N2144" t="str">
        <f t="shared" si="167"/>
        <v>05282</v>
      </c>
      <c r="O2144">
        <f t="shared" si="168"/>
        <v>5282</v>
      </c>
      <c r="P2144" s="29">
        <f t="shared" si="169"/>
        <v>3097321</v>
      </c>
      <c r="Q2144" t="e">
        <f>+VLOOKUP(O2144,'Bảng kê HĐ 2022'!N$1912:R$4434,4,0)</f>
        <v>#N/A</v>
      </c>
      <c r="R2144" t="e">
        <f>+VLOOKUP(O2144,'Hàng trả'!#REF!,2,0)</f>
        <v>#REF!</v>
      </c>
    </row>
    <row r="2145" spans="1:18" hidden="1" x14ac:dyDescent="0.3">
      <c r="A2145" s="10">
        <v>5</v>
      </c>
      <c r="B2145" s="64"/>
      <c r="C2145" s="6" t="s">
        <v>13675</v>
      </c>
      <c r="D2145" s="7">
        <v>44666</v>
      </c>
      <c r="E2145" s="8" t="s">
        <v>12432</v>
      </c>
      <c r="F2145" s="9">
        <v>2270776</v>
      </c>
      <c r="G2145" s="8" t="s">
        <v>11066</v>
      </c>
      <c r="H2145" s="9">
        <v>232755</v>
      </c>
      <c r="I2145" s="69"/>
      <c r="J2145" s="70"/>
      <c r="K2145" s="71"/>
      <c r="L2145" s="77"/>
      <c r="M2145" s="78"/>
      <c r="N2145" t="str">
        <f t="shared" si="167"/>
        <v>07470</v>
      </c>
      <c r="O2145">
        <f t="shared" si="168"/>
        <v>7470</v>
      </c>
      <c r="P2145" s="29">
        <f t="shared" si="169"/>
        <v>2270776</v>
      </c>
      <c r="Q2145">
        <f>+VLOOKUP(O2145,'Bảng kê HĐ 2022'!N$1912:R$4434,4,0)</f>
        <v>0</v>
      </c>
      <c r="R2145" t="e">
        <f>+VLOOKUP(O2145,'Hàng trả'!#REF!,2,0)</f>
        <v>#REF!</v>
      </c>
    </row>
    <row r="2146" spans="1:18" hidden="1" x14ac:dyDescent="0.3">
      <c r="A2146" s="10">
        <v>5</v>
      </c>
      <c r="B2146" s="64"/>
      <c r="C2146" s="6" t="s">
        <v>13676</v>
      </c>
      <c r="D2146" s="7">
        <v>44659</v>
      </c>
      <c r="E2146" s="8" t="s">
        <v>12432</v>
      </c>
      <c r="F2146" s="9">
        <v>3592858</v>
      </c>
      <c r="G2146" s="8" t="s">
        <v>11066</v>
      </c>
      <c r="H2146" s="9">
        <v>368268</v>
      </c>
      <c r="I2146" s="69"/>
      <c r="J2146" s="70"/>
      <c r="K2146" s="71"/>
      <c r="L2146" s="77"/>
      <c r="M2146" s="78"/>
      <c r="N2146" t="str">
        <f t="shared" si="167"/>
        <v>06008</v>
      </c>
      <c r="O2146">
        <f t="shared" si="168"/>
        <v>6008</v>
      </c>
      <c r="P2146" s="29">
        <f t="shared" si="169"/>
        <v>3592858</v>
      </c>
      <c r="Q2146" t="e">
        <f>+VLOOKUP(O2146,'Bảng kê HĐ 2022'!N$1912:R$4434,4,0)</f>
        <v>#N/A</v>
      </c>
      <c r="R2146" t="e">
        <f>+VLOOKUP(O2146,'Hàng trả'!#REF!,2,0)</f>
        <v>#REF!</v>
      </c>
    </row>
    <row r="2147" spans="1:18" hidden="1" x14ac:dyDescent="0.3">
      <c r="A2147" s="10">
        <v>5</v>
      </c>
      <c r="B2147" s="64"/>
      <c r="C2147" s="6" t="s">
        <v>13677</v>
      </c>
      <c r="D2147" s="7">
        <v>44671</v>
      </c>
      <c r="E2147" s="8" t="s">
        <v>12430</v>
      </c>
      <c r="F2147" s="9">
        <v>2294422</v>
      </c>
      <c r="G2147" s="8" t="s">
        <v>11066</v>
      </c>
      <c r="H2147" s="9">
        <v>235178</v>
      </c>
      <c r="I2147" s="69"/>
      <c r="J2147" s="70"/>
      <c r="K2147" s="71"/>
      <c r="L2147" s="77"/>
      <c r="M2147" s="78"/>
      <c r="N2147" t="str">
        <f t="shared" si="167"/>
        <v>08750</v>
      </c>
      <c r="O2147">
        <f t="shared" si="168"/>
        <v>8750</v>
      </c>
      <c r="P2147" s="29">
        <f t="shared" si="169"/>
        <v>2294422</v>
      </c>
      <c r="Q2147">
        <f>+VLOOKUP(O2147,'Bảng kê HĐ 2022'!N$1912:R$4434,4,0)</f>
        <v>0</v>
      </c>
      <c r="R2147" t="e">
        <f>+VLOOKUP(O2147,'Hàng trả'!#REF!,2,0)</f>
        <v>#REF!</v>
      </c>
    </row>
    <row r="2148" spans="1:18" hidden="1" x14ac:dyDescent="0.3">
      <c r="A2148" s="10">
        <v>5</v>
      </c>
      <c r="B2148" s="65"/>
      <c r="C2148" s="6" t="s">
        <v>13678</v>
      </c>
      <c r="D2148" s="7">
        <v>44676</v>
      </c>
      <c r="E2148" s="8" t="s">
        <v>12432</v>
      </c>
      <c r="F2148" s="9">
        <v>3242835</v>
      </c>
      <c r="G2148" s="8" t="s">
        <v>11066</v>
      </c>
      <c r="H2148" s="9">
        <v>332391</v>
      </c>
      <c r="I2148" s="72"/>
      <c r="J2148" s="73"/>
      <c r="K2148" s="74"/>
      <c r="L2148" s="79"/>
      <c r="M2148" s="80"/>
      <c r="N2148" t="str">
        <f t="shared" si="167"/>
        <v>09510</v>
      </c>
      <c r="O2148">
        <f t="shared" si="168"/>
        <v>9510</v>
      </c>
      <c r="P2148" s="29">
        <f t="shared" si="169"/>
        <v>3242835</v>
      </c>
      <c r="Q2148">
        <f>+VLOOKUP(O2148,'Bảng kê HĐ 2022'!N$1912:R$4434,4,0)</f>
        <v>0</v>
      </c>
      <c r="R2148" t="e">
        <f>+VLOOKUP(O2148,'Hàng trả'!#REF!,2,0)</f>
        <v>#REF!</v>
      </c>
    </row>
    <row r="2149" spans="1:18" hidden="1" x14ac:dyDescent="0.3">
      <c r="A2149" s="10">
        <v>5</v>
      </c>
      <c r="B2149" s="63" t="s">
        <v>13679</v>
      </c>
      <c r="C2149" s="6" t="s">
        <v>13680</v>
      </c>
      <c r="D2149" s="7">
        <v>44660</v>
      </c>
      <c r="E2149" s="8" t="s">
        <v>12432</v>
      </c>
      <c r="F2149" s="9">
        <v>4757648</v>
      </c>
      <c r="G2149" s="8" t="s">
        <v>11066</v>
      </c>
      <c r="H2149" s="9">
        <v>487659</v>
      </c>
      <c r="I2149" s="66">
        <v>12051491</v>
      </c>
      <c r="J2149" s="67"/>
      <c r="K2149" s="68"/>
      <c r="L2149" s="75" t="s">
        <v>10545</v>
      </c>
      <c r="M2149" s="76"/>
      <c r="N2149" t="str">
        <f t="shared" si="167"/>
        <v>06224</v>
      </c>
      <c r="O2149">
        <f t="shared" si="168"/>
        <v>6224</v>
      </c>
      <c r="P2149" s="29">
        <f t="shared" si="169"/>
        <v>4757648</v>
      </c>
      <c r="Q2149" t="e">
        <f>+VLOOKUP(O2149,'Bảng kê HĐ 2022'!N$1912:R$4434,4,0)</f>
        <v>#N/A</v>
      </c>
      <c r="R2149" t="e">
        <f>+VLOOKUP(O2149,'Hàng trả'!#REF!,2,0)</f>
        <v>#REF!</v>
      </c>
    </row>
    <row r="2150" spans="1:18" hidden="1" x14ac:dyDescent="0.3">
      <c r="A2150" s="10">
        <v>5</v>
      </c>
      <c r="B2150" s="64"/>
      <c r="C2150" s="6" t="s">
        <v>13681</v>
      </c>
      <c r="D2150" s="7">
        <v>44680</v>
      </c>
      <c r="E2150" s="8" t="s">
        <v>12432</v>
      </c>
      <c r="F2150" s="9">
        <v>4607723</v>
      </c>
      <c r="G2150" s="8" t="s">
        <v>11066</v>
      </c>
      <c r="H2150" s="9">
        <v>472292</v>
      </c>
      <c r="I2150" s="69"/>
      <c r="J2150" s="70"/>
      <c r="K2150" s="71"/>
      <c r="L2150" s="77"/>
      <c r="M2150" s="78"/>
      <c r="N2150" t="str">
        <f t="shared" si="167"/>
        <v>10498</v>
      </c>
      <c r="O2150">
        <f t="shared" si="168"/>
        <v>10498</v>
      </c>
      <c r="P2150" s="29">
        <f t="shared" si="169"/>
        <v>4607723</v>
      </c>
      <c r="Q2150">
        <f>+VLOOKUP(O2150,'Bảng kê HĐ 2022'!N$1912:R$4434,4,0)</f>
        <v>0</v>
      </c>
      <c r="R2150" t="e">
        <f>+VLOOKUP(O2150,'Hàng trả'!#REF!,2,0)</f>
        <v>#REF!</v>
      </c>
    </row>
    <row r="2151" spans="1:18" hidden="1" x14ac:dyDescent="0.3">
      <c r="A2151" s="10">
        <v>5</v>
      </c>
      <c r="B2151" s="64"/>
      <c r="C2151" s="6" t="s">
        <v>13682</v>
      </c>
      <c r="D2151" s="7">
        <v>44671</v>
      </c>
      <c r="E2151" s="8" t="s">
        <v>12432</v>
      </c>
      <c r="F2151" s="9">
        <v>2727454</v>
      </c>
      <c r="G2151" s="8" t="s">
        <v>11066</v>
      </c>
      <c r="H2151" s="9">
        <v>279564</v>
      </c>
      <c r="I2151" s="69"/>
      <c r="J2151" s="70"/>
      <c r="K2151" s="71"/>
      <c r="L2151" s="77"/>
      <c r="M2151" s="78"/>
      <c r="N2151" t="str">
        <f t="shared" si="167"/>
        <v>08806</v>
      </c>
      <c r="O2151">
        <f t="shared" si="168"/>
        <v>8806</v>
      </c>
      <c r="P2151" s="29">
        <f t="shared" si="169"/>
        <v>2727454</v>
      </c>
      <c r="Q2151">
        <f>+VLOOKUP(O2151,'Bảng kê HĐ 2022'!N$1912:R$4434,4,0)</f>
        <v>0</v>
      </c>
      <c r="R2151" t="e">
        <f>+VLOOKUP(O2151,'Hàng trả'!#REF!,2,0)</f>
        <v>#REF!</v>
      </c>
    </row>
    <row r="2152" spans="1:18" hidden="1" x14ac:dyDescent="0.3">
      <c r="A2152" s="10">
        <v>5</v>
      </c>
      <c r="B2152" s="65"/>
      <c r="C2152" s="6" t="s">
        <v>13683</v>
      </c>
      <c r="D2152" s="7">
        <v>44655</v>
      </c>
      <c r="E2152" s="8" t="s">
        <v>12430</v>
      </c>
      <c r="F2152" s="9">
        <v>1335020</v>
      </c>
      <c r="G2152" s="8" t="s">
        <v>11066</v>
      </c>
      <c r="H2152" s="9">
        <v>136840</v>
      </c>
      <c r="I2152" s="72"/>
      <c r="J2152" s="73"/>
      <c r="K2152" s="74"/>
      <c r="L2152" s="79"/>
      <c r="M2152" s="80"/>
      <c r="N2152" t="str">
        <f t="shared" si="167"/>
        <v>05373</v>
      </c>
      <c r="O2152">
        <f t="shared" si="168"/>
        <v>5373</v>
      </c>
      <c r="P2152" s="29">
        <f t="shared" si="169"/>
        <v>1335020</v>
      </c>
      <c r="Q2152" t="e">
        <f>+VLOOKUP(O2152,'Bảng kê HĐ 2022'!N$1912:R$4434,4,0)</f>
        <v>#N/A</v>
      </c>
      <c r="R2152" t="e">
        <f>+VLOOKUP(O2152,'Hàng trả'!#REF!,2,0)</f>
        <v>#REF!</v>
      </c>
    </row>
    <row r="2153" spans="1:18" hidden="1" x14ac:dyDescent="0.3">
      <c r="A2153" s="10">
        <v>5</v>
      </c>
      <c r="B2153" s="63" t="s">
        <v>13684</v>
      </c>
      <c r="C2153" s="6" t="s">
        <v>13685</v>
      </c>
      <c r="D2153" s="7">
        <v>44680</v>
      </c>
      <c r="E2153" s="8" t="s">
        <v>12432</v>
      </c>
      <c r="F2153" s="9">
        <v>5487685</v>
      </c>
      <c r="G2153" s="8" t="s">
        <v>11066</v>
      </c>
      <c r="H2153" s="9">
        <v>562488</v>
      </c>
      <c r="I2153" s="66">
        <v>24584623</v>
      </c>
      <c r="J2153" s="67"/>
      <c r="K2153" s="68"/>
      <c r="L2153" s="75" t="s">
        <v>10552</v>
      </c>
      <c r="M2153" s="76"/>
      <c r="N2153" t="str">
        <f t="shared" si="167"/>
        <v>10476</v>
      </c>
      <c r="O2153">
        <f t="shared" si="168"/>
        <v>10476</v>
      </c>
      <c r="P2153" s="29">
        <f t="shared" si="169"/>
        <v>5487685</v>
      </c>
      <c r="Q2153">
        <f>+VLOOKUP(O2153,'Bảng kê HĐ 2022'!N$1912:R$4434,4,0)</f>
        <v>0</v>
      </c>
      <c r="R2153" t="e">
        <f>+VLOOKUP(O2153,'Hàng trả'!#REF!,2,0)</f>
        <v>#REF!</v>
      </c>
    </row>
    <row r="2154" spans="1:18" hidden="1" x14ac:dyDescent="0.3">
      <c r="A2154" s="10">
        <v>5</v>
      </c>
      <c r="B2154" s="64"/>
      <c r="C2154" s="6" t="s">
        <v>13686</v>
      </c>
      <c r="D2154" s="7">
        <v>44673</v>
      </c>
      <c r="E2154" s="8" t="s">
        <v>12432</v>
      </c>
      <c r="F2154" s="9">
        <v>5618511</v>
      </c>
      <c r="G2154" s="8" t="s">
        <v>11066</v>
      </c>
      <c r="H2154" s="9">
        <v>575897</v>
      </c>
      <c r="I2154" s="69"/>
      <c r="J2154" s="70"/>
      <c r="K2154" s="71"/>
      <c r="L2154" s="77"/>
      <c r="M2154" s="78"/>
      <c r="N2154" t="str">
        <f t="shared" si="167"/>
        <v>09285</v>
      </c>
      <c r="O2154">
        <f t="shared" si="168"/>
        <v>9285</v>
      </c>
      <c r="P2154" s="29">
        <f t="shared" si="169"/>
        <v>5618511</v>
      </c>
      <c r="Q2154">
        <f>+VLOOKUP(O2154,'Bảng kê HĐ 2022'!N$1912:R$4434,4,0)</f>
        <v>0</v>
      </c>
      <c r="R2154" t="e">
        <f>+VLOOKUP(O2154,'Hàng trả'!#REF!,2,0)</f>
        <v>#REF!</v>
      </c>
    </row>
    <row r="2155" spans="1:18" hidden="1" x14ac:dyDescent="0.3">
      <c r="A2155" s="10">
        <v>5</v>
      </c>
      <c r="B2155" s="64"/>
      <c r="C2155" s="6" t="s">
        <v>13687</v>
      </c>
      <c r="D2155" s="7">
        <v>44656</v>
      </c>
      <c r="E2155" s="8" t="s">
        <v>12432</v>
      </c>
      <c r="F2155" s="9">
        <v>3993808</v>
      </c>
      <c r="G2155" s="8" t="s">
        <v>11066</v>
      </c>
      <c r="H2155" s="9">
        <v>409365</v>
      </c>
      <c r="I2155" s="69"/>
      <c r="J2155" s="70"/>
      <c r="K2155" s="71"/>
      <c r="L2155" s="77"/>
      <c r="M2155" s="78"/>
      <c r="N2155" t="str">
        <f t="shared" si="167"/>
        <v>05423</v>
      </c>
      <c r="O2155">
        <f t="shared" si="168"/>
        <v>5423</v>
      </c>
      <c r="P2155" s="29">
        <f t="shared" si="169"/>
        <v>3993808</v>
      </c>
      <c r="Q2155" t="e">
        <f>+VLOOKUP(O2155,'Bảng kê HĐ 2022'!N$1912:R$4434,4,0)</f>
        <v>#N/A</v>
      </c>
      <c r="R2155" t="e">
        <f>+VLOOKUP(O2155,'Hàng trả'!#REF!,2,0)</f>
        <v>#REF!</v>
      </c>
    </row>
    <row r="2156" spans="1:18" hidden="1" x14ac:dyDescent="0.3">
      <c r="A2156" s="10">
        <v>5</v>
      </c>
      <c r="B2156" s="64"/>
      <c r="C2156" s="6" t="s">
        <v>13688</v>
      </c>
      <c r="D2156" s="7">
        <v>44667</v>
      </c>
      <c r="E2156" s="8" t="s">
        <v>12432</v>
      </c>
      <c r="F2156" s="9">
        <v>3771598</v>
      </c>
      <c r="G2156" s="8" t="s">
        <v>11066</v>
      </c>
      <c r="H2156" s="9">
        <v>386589</v>
      </c>
      <c r="I2156" s="69"/>
      <c r="J2156" s="70"/>
      <c r="K2156" s="71"/>
      <c r="L2156" s="77"/>
      <c r="M2156" s="78"/>
      <c r="N2156" t="str">
        <f t="shared" si="167"/>
        <v>07805</v>
      </c>
      <c r="O2156">
        <f t="shared" si="168"/>
        <v>7805</v>
      </c>
      <c r="P2156" s="29">
        <f t="shared" si="169"/>
        <v>3771598</v>
      </c>
      <c r="Q2156">
        <f>+VLOOKUP(O2156,'Bảng kê HĐ 2022'!N$1912:R$4434,4,0)</f>
        <v>0</v>
      </c>
      <c r="R2156" t="e">
        <f>+VLOOKUP(O2156,'Hàng trả'!#REF!,2,0)</f>
        <v>#REF!</v>
      </c>
    </row>
    <row r="2157" spans="1:18" hidden="1" x14ac:dyDescent="0.3">
      <c r="A2157" s="10">
        <v>5</v>
      </c>
      <c r="B2157" s="64"/>
      <c r="C2157" s="6" t="s">
        <v>13689</v>
      </c>
      <c r="D2157" s="7">
        <v>44660</v>
      </c>
      <c r="E2157" s="8" t="s">
        <v>12432</v>
      </c>
      <c r="F2157" s="9">
        <v>5328828</v>
      </c>
      <c r="G2157" s="8" t="s">
        <v>11066</v>
      </c>
      <c r="H2157" s="9">
        <v>546205</v>
      </c>
      <c r="I2157" s="69"/>
      <c r="J2157" s="70"/>
      <c r="K2157" s="71"/>
      <c r="L2157" s="77"/>
      <c r="M2157" s="78"/>
      <c r="N2157" t="str">
        <f t="shared" si="167"/>
        <v>06240</v>
      </c>
      <c r="O2157">
        <f t="shared" si="168"/>
        <v>6240</v>
      </c>
      <c r="P2157" s="29">
        <f t="shared" si="169"/>
        <v>5328828</v>
      </c>
      <c r="Q2157" t="e">
        <f>+VLOOKUP(O2157,'Bảng kê HĐ 2022'!N$1912:R$4434,4,0)</f>
        <v>#N/A</v>
      </c>
      <c r="R2157" t="e">
        <f>+VLOOKUP(O2157,'Hàng trả'!#REF!,2,0)</f>
        <v>#REF!</v>
      </c>
    </row>
    <row r="2158" spans="1:18" hidden="1" x14ac:dyDescent="0.3">
      <c r="A2158" s="10">
        <v>5</v>
      </c>
      <c r="B2158" s="65"/>
      <c r="C2158" s="6" t="s">
        <v>13690</v>
      </c>
      <c r="D2158" s="7">
        <v>44664</v>
      </c>
      <c r="E2158" s="8" t="s">
        <v>12432</v>
      </c>
      <c r="F2158" s="9">
        <v>3191908</v>
      </c>
      <c r="G2158" s="8" t="s">
        <v>11066</v>
      </c>
      <c r="H2158" s="9">
        <v>327171</v>
      </c>
      <c r="I2158" s="72"/>
      <c r="J2158" s="73"/>
      <c r="K2158" s="74"/>
      <c r="L2158" s="79"/>
      <c r="M2158" s="80"/>
      <c r="N2158" t="str">
        <f t="shared" si="167"/>
        <v>07074</v>
      </c>
      <c r="O2158">
        <f t="shared" si="168"/>
        <v>7074</v>
      </c>
      <c r="P2158" s="29">
        <f t="shared" si="169"/>
        <v>3191908</v>
      </c>
      <c r="Q2158">
        <f>+VLOOKUP(O2158,'Bảng kê HĐ 2022'!N$1912:R$4434,4,0)</f>
        <v>0</v>
      </c>
      <c r="R2158" t="e">
        <f>+VLOOKUP(O2158,'Hàng trả'!#REF!,2,0)</f>
        <v>#REF!</v>
      </c>
    </row>
    <row r="2159" spans="1:18" hidden="1" x14ac:dyDescent="0.3">
      <c r="A2159" s="10">
        <v>5</v>
      </c>
      <c r="B2159" s="63" t="s">
        <v>13691</v>
      </c>
      <c r="C2159" s="6" t="s">
        <v>13692</v>
      </c>
      <c r="D2159" s="7">
        <v>44667</v>
      </c>
      <c r="E2159" s="8" t="s">
        <v>12432</v>
      </c>
      <c r="F2159" s="9">
        <v>2776561</v>
      </c>
      <c r="G2159" s="8" t="s">
        <v>11066</v>
      </c>
      <c r="H2159" s="9">
        <v>284598</v>
      </c>
      <c r="I2159" s="66">
        <v>5069604</v>
      </c>
      <c r="J2159" s="67"/>
      <c r="K2159" s="68"/>
      <c r="L2159" s="75" t="s">
        <v>10562</v>
      </c>
      <c r="M2159" s="76"/>
      <c r="N2159" t="str">
        <f t="shared" ref="N2159:N2162" si="171">+RIGHT(C2159,4)</f>
        <v>7801</v>
      </c>
      <c r="O2159">
        <f t="shared" si="168"/>
        <v>7801</v>
      </c>
      <c r="P2159" s="29">
        <f t="shared" si="169"/>
        <v>2776561</v>
      </c>
      <c r="Q2159">
        <f>+VLOOKUP(O2159,'Bảng kê HĐ 2022'!N$1912:R$4434,4,0)</f>
        <v>0</v>
      </c>
      <c r="R2159" t="e">
        <f>+VLOOKUP(O2159,'Hàng trả'!#REF!,2,0)</f>
        <v>#REF!</v>
      </c>
    </row>
    <row r="2160" spans="1:18" hidden="1" x14ac:dyDescent="0.3">
      <c r="A2160" s="10">
        <v>5</v>
      </c>
      <c r="B2160" s="64"/>
      <c r="C2160" s="6" t="s">
        <v>13693</v>
      </c>
      <c r="D2160" s="7">
        <v>44657</v>
      </c>
      <c r="E2160" s="8" t="s">
        <v>12430</v>
      </c>
      <c r="F2160" s="9">
        <v>1586110</v>
      </c>
      <c r="G2160" s="8" t="s">
        <v>11066</v>
      </c>
      <c r="H2160" s="9">
        <v>162576</v>
      </c>
      <c r="I2160" s="69"/>
      <c r="J2160" s="70"/>
      <c r="K2160" s="71"/>
      <c r="L2160" s="77"/>
      <c r="M2160" s="78"/>
      <c r="N2160" t="str">
        <f t="shared" si="171"/>
        <v>5561</v>
      </c>
      <c r="O2160">
        <f t="shared" si="168"/>
        <v>5561</v>
      </c>
      <c r="P2160" s="29">
        <f t="shared" si="169"/>
        <v>1586110</v>
      </c>
      <c r="Q2160" t="e">
        <f>+VLOOKUP(O2160,'Bảng kê HĐ 2022'!N$1912:R$4434,4,0)</f>
        <v>#N/A</v>
      </c>
      <c r="R2160" t="e">
        <f>+VLOOKUP(O2160,'Hàng trả'!#REF!,2,0)</f>
        <v>#REF!</v>
      </c>
    </row>
    <row r="2161" spans="1:18" hidden="1" x14ac:dyDescent="0.3">
      <c r="A2161" s="10">
        <v>5</v>
      </c>
      <c r="B2161" s="65"/>
      <c r="C2161" s="6" t="s">
        <v>13694</v>
      </c>
      <c r="D2161" s="7">
        <v>44669</v>
      </c>
      <c r="E2161" s="8" t="s">
        <v>12430</v>
      </c>
      <c r="F2161" s="9">
        <v>1285913</v>
      </c>
      <c r="G2161" s="8" t="s">
        <v>11066</v>
      </c>
      <c r="H2161" s="9">
        <v>131806</v>
      </c>
      <c r="I2161" s="72"/>
      <c r="J2161" s="73"/>
      <c r="K2161" s="74"/>
      <c r="L2161" s="79"/>
      <c r="M2161" s="80"/>
      <c r="N2161" t="str">
        <f t="shared" si="171"/>
        <v>8148</v>
      </c>
      <c r="O2161">
        <f t="shared" si="168"/>
        <v>8148</v>
      </c>
      <c r="P2161" s="29">
        <f t="shared" si="169"/>
        <v>1285913</v>
      </c>
      <c r="Q2161">
        <f>+VLOOKUP(O2161,'Bảng kê HĐ 2022'!N$1912:R$4434,4,0)</f>
        <v>0</v>
      </c>
      <c r="R2161" t="e">
        <f>+VLOOKUP(O2161,'Hàng trả'!#REF!,2,0)</f>
        <v>#REF!</v>
      </c>
    </row>
    <row r="2162" spans="1:18" hidden="1" x14ac:dyDescent="0.3">
      <c r="A2162" s="10">
        <v>5</v>
      </c>
      <c r="B2162" s="5" t="s">
        <v>13695</v>
      </c>
      <c r="C2162" s="6" t="s">
        <v>13696</v>
      </c>
      <c r="D2162" s="7">
        <v>44677</v>
      </c>
      <c r="E2162" s="8" t="s">
        <v>12667</v>
      </c>
      <c r="F2162" s="9">
        <v>899575</v>
      </c>
      <c r="G2162" s="8" t="s">
        <v>11066</v>
      </c>
      <c r="H2162" s="9">
        <v>92206</v>
      </c>
      <c r="I2162" s="93">
        <v>807369</v>
      </c>
      <c r="J2162" s="94"/>
      <c r="K2162" s="95"/>
      <c r="L2162" s="96" t="s">
        <v>11492</v>
      </c>
      <c r="M2162" s="97"/>
      <c r="N2162" t="str">
        <f t="shared" si="171"/>
        <v>9934</v>
      </c>
      <c r="O2162">
        <f t="shared" si="168"/>
        <v>9934</v>
      </c>
      <c r="P2162" s="29">
        <f t="shared" si="169"/>
        <v>899575</v>
      </c>
      <c r="Q2162">
        <f>+VLOOKUP(O2162,'Bảng kê HĐ 2022'!N$1912:R$4434,4,0)</f>
        <v>0</v>
      </c>
      <c r="R2162" t="e">
        <f>+VLOOKUP(O2162,'Hàng trả'!#REF!,2,0)</f>
        <v>#REF!</v>
      </c>
    </row>
    <row r="2163" spans="1:18" hidden="1" x14ac:dyDescent="0.3">
      <c r="A2163" s="10">
        <v>5</v>
      </c>
      <c r="B2163" s="63" t="s">
        <v>13697</v>
      </c>
      <c r="C2163" s="6" t="s">
        <v>13698</v>
      </c>
      <c r="D2163" s="7">
        <v>44658</v>
      </c>
      <c r="E2163" s="8" t="s">
        <v>12432</v>
      </c>
      <c r="F2163" s="9">
        <v>11456780</v>
      </c>
      <c r="G2163" s="8" t="s">
        <v>11066</v>
      </c>
      <c r="H2163" s="9">
        <v>1174320</v>
      </c>
      <c r="I2163" s="66">
        <v>13316645</v>
      </c>
      <c r="J2163" s="67"/>
      <c r="K2163" s="68"/>
      <c r="L2163" s="75" t="s">
        <v>10568</v>
      </c>
      <c r="M2163" s="76"/>
      <c r="N2163" t="str">
        <f t="shared" si="167"/>
        <v>05677</v>
      </c>
      <c r="O2163">
        <f t="shared" si="168"/>
        <v>5677</v>
      </c>
      <c r="P2163" s="29">
        <f t="shared" si="169"/>
        <v>11456780</v>
      </c>
      <c r="Q2163" t="e">
        <f>+VLOOKUP(O2163,'Bảng kê HĐ 2022'!N$1912:R$4434,4,0)</f>
        <v>#N/A</v>
      </c>
      <c r="R2163" t="e">
        <f>+VLOOKUP(O2163,'Hàng trả'!#REF!,2,0)</f>
        <v>#REF!</v>
      </c>
    </row>
    <row r="2164" spans="1:18" hidden="1" x14ac:dyDescent="0.3">
      <c r="A2164" s="10">
        <v>5</v>
      </c>
      <c r="B2164" s="65"/>
      <c r="C2164" s="6" t="s">
        <v>13699</v>
      </c>
      <c r="D2164" s="7">
        <v>44680</v>
      </c>
      <c r="E2164" s="8" t="s">
        <v>12432</v>
      </c>
      <c r="F2164" s="9">
        <v>3380708</v>
      </c>
      <c r="G2164" s="8" t="s">
        <v>11066</v>
      </c>
      <c r="H2164" s="9">
        <v>346523</v>
      </c>
      <c r="I2164" s="72"/>
      <c r="J2164" s="73"/>
      <c r="K2164" s="74"/>
      <c r="L2164" s="79"/>
      <c r="M2164" s="80"/>
      <c r="N2164" t="str">
        <f t="shared" si="167"/>
        <v>10543</v>
      </c>
      <c r="O2164">
        <f t="shared" si="168"/>
        <v>10543</v>
      </c>
      <c r="P2164" s="29">
        <f t="shared" si="169"/>
        <v>3380708</v>
      </c>
      <c r="Q2164">
        <f>+VLOOKUP(O2164,'Bảng kê HĐ 2022'!N$1912:R$4434,4,0)</f>
        <v>0</v>
      </c>
      <c r="R2164" t="e">
        <f>+VLOOKUP(O2164,'Hàng trả'!#REF!,2,0)</f>
        <v>#REF!</v>
      </c>
    </row>
    <row r="2165" spans="1:18" hidden="1" x14ac:dyDescent="0.3">
      <c r="A2165" s="10">
        <v>5</v>
      </c>
      <c r="B2165" s="63" t="s">
        <v>13700</v>
      </c>
      <c r="C2165" s="6" t="s">
        <v>13701</v>
      </c>
      <c r="D2165" s="7">
        <v>44656</v>
      </c>
      <c r="E2165" s="8" t="s">
        <v>11932</v>
      </c>
      <c r="F2165" s="9">
        <v>1840262</v>
      </c>
      <c r="G2165" s="8" t="s">
        <v>11066</v>
      </c>
      <c r="H2165" s="9">
        <v>188627</v>
      </c>
      <c r="I2165" s="66">
        <v>13485848</v>
      </c>
      <c r="J2165" s="67"/>
      <c r="K2165" s="68"/>
      <c r="L2165" s="75" t="s">
        <v>10139</v>
      </c>
      <c r="M2165" s="76"/>
      <c r="N2165" t="str">
        <f t="shared" si="167"/>
        <v>05514</v>
      </c>
      <c r="O2165">
        <f t="shared" si="168"/>
        <v>5514</v>
      </c>
      <c r="P2165" s="29">
        <f t="shared" si="169"/>
        <v>1840262</v>
      </c>
      <c r="Q2165" t="e">
        <f>+VLOOKUP(O2165,'Bảng kê HĐ 2022'!N$1912:R$4434,4,0)</f>
        <v>#N/A</v>
      </c>
      <c r="R2165" t="e">
        <f>+VLOOKUP(O2165,'Hàng trả'!#REF!,2,0)</f>
        <v>#REF!</v>
      </c>
    </row>
    <row r="2166" spans="1:18" hidden="1" x14ac:dyDescent="0.3">
      <c r="A2166" s="10">
        <v>5</v>
      </c>
      <c r="B2166" s="64"/>
      <c r="C2166" s="6" t="s">
        <v>13702</v>
      </c>
      <c r="D2166" s="7">
        <v>44677</v>
      </c>
      <c r="E2166" s="8" t="s">
        <v>11932</v>
      </c>
      <c r="F2166" s="9">
        <v>7919834</v>
      </c>
      <c r="G2166" s="8" t="s">
        <v>11066</v>
      </c>
      <c r="H2166" s="9">
        <v>811783</v>
      </c>
      <c r="I2166" s="69"/>
      <c r="J2166" s="70"/>
      <c r="K2166" s="71"/>
      <c r="L2166" s="77"/>
      <c r="M2166" s="78"/>
      <c r="N2166" t="str">
        <f t="shared" si="167"/>
        <v>09918</v>
      </c>
      <c r="O2166">
        <f t="shared" si="168"/>
        <v>9918</v>
      </c>
      <c r="P2166" s="29">
        <f t="shared" si="169"/>
        <v>7919834</v>
      </c>
      <c r="Q2166">
        <f>+VLOOKUP(O2166,'Bảng kê HĐ 2022'!N$1912:R$4434,4,0)</f>
        <v>0</v>
      </c>
      <c r="R2166" t="e">
        <f>+VLOOKUP(O2166,'Hàng trả'!#REF!,2,0)</f>
        <v>#REF!</v>
      </c>
    </row>
    <row r="2167" spans="1:18" hidden="1" x14ac:dyDescent="0.3">
      <c r="A2167" s="10">
        <v>5</v>
      </c>
      <c r="B2167" s="64"/>
      <c r="C2167" s="6" t="s">
        <v>13703</v>
      </c>
      <c r="D2167" s="7">
        <v>44670</v>
      </c>
      <c r="E2167" s="8" t="s">
        <v>11932</v>
      </c>
      <c r="F2167" s="9">
        <v>3826607</v>
      </c>
      <c r="G2167" s="8" t="s">
        <v>11066</v>
      </c>
      <c r="H2167" s="9">
        <v>392227</v>
      </c>
      <c r="I2167" s="69"/>
      <c r="J2167" s="70"/>
      <c r="K2167" s="71"/>
      <c r="L2167" s="77"/>
      <c r="M2167" s="78"/>
      <c r="N2167" t="str">
        <f t="shared" si="167"/>
        <v>08506</v>
      </c>
      <c r="O2167">
        <f t="shared" si="168"/>
        <v>8506</v>
      </c>
      <c r="P2167" s="29">
        <f t="shared" si="169"/>
        <v>3826607</v>
      </c>
      <c r="Q2167">
        <f>+VLOOKUP(O2167,'Bảng kê HĐ 2022'!N$1912:R$4434,4,0)</f>
        <v>0</v>
      </c>
      <c r="R2167" t="e">
        <f>+VLOOKUP(O2167,'Hàng trả'!#REF!,2,0)</f>
        <v>#REF!</v>
      </c>
    </row>
    <row r="2168" spans="1:18" hidden="1" x14ac:dyDescent="0.3">
      <c r="A2168" s="10">
        <v>5</v>
      </c>
      <c r="B2168" s="65"/>
      <c r="C2168" s="6" t="s">
        <v>13704</v>
      </c>
      <c r="D2168" s="7">
        <v>44663</v>
      </c>
      <c r="E2168" s="8" t="s">
        <v>11932</v>
      </c>
      <c r="F2168" s="9">
        <v>1439312</v>
      </c>
      <c r="G2168" s="8" t="s">
        <v>11066</v>
      </c>
      <c r="H2168" s="9">
        <v>147530</v>
      </c>
      <c r="I2168" s="72"/>
      <c r="J2168" s="73"/>
      <c r="K2168" s="74"/>
      <c r="L2168" s="79"/>
      <c r="M2168" s="80"/>
      <c r="N2168" t="str">
        <f t="shared" si="167"/>
        <v>06762</v>
      </c>
      <c r="O2168">
        <f t="shared" si="168"/>
        <v>6762</v>
      </c>
      <c r="P2168" s="29">
        <f t="shared" si="169"/>
        <v>1439312</v>
      </c>
      <c r="Q2168">
        <f>+VLOOKUP(O2168,'Bảng kê HĐ 2022'!N$1912:R$4434,4,0)</f>
        <v>0</v>
      </c>
      <c r="R2168" t="e">
        <f>+VLOOKUP(O2168,'Hàng trả'!#REF!,2,0)</f>
        <v>#REF!</v>
      </c>
    </row>
    <row r="2169" spans="1:18" hidden="1" x14ac:dyDescent="0.3">
      <c r="A2169" s="10">
        <v>5</v>
      </c>
      <c r="B2169" s="63" t="s">
        <v>13705</v>
      </c>
      <c r="C2169" s="6" t="s">
        <v>13706</v>
      </c>
      <c r="D2169" s="7">
        <v>44666</v>
      </c>
      <c r="E2169" s="8" t="s">
        <v>12432</v>
      </c>
      <c r="F2169" s="9">
        <v>4169340</v>
      </c>
      <c r="G2169" s="8" t="s">
        <v>11066</v>
      </c>
      <c r="H2169" s="9">
        <v>427358</v>
      </c>
      <c r="I2169" s="66">
        <v>7326425</v>
      </c>
      <c r="J2169" s="67"/>
      <c r="K2169" s="68"/>
      <c r="L2169" s="75" t="s">
        <v>10579</v>
      </c>
      <c r="M2169" s="76"/>
      <c r="N2169" t="str">
        <f t="shared" ref="N2169:N2170" si="172">+RIGHT(C2169,4)</f>
        <v>7496</v>
      </c>
      <c r="O2169">
        <f t="shared" si="168"/>
        <v>7496</v>
      </c>
      <c r="P2169" s="29">
        <f t="shared" si="169"/>
        <v>4169340</v>
      </c>
      <c r="Q2169">
        <f>+VLOOKUP(O2169,'Bảng kê HĐ 2022'!N$1912:R$4434,4,0)</f>
        <v>0</v>
      </c>
      <c r="R2169" t="e">
        <f>+VLOOKUP(O2169,'Hàng trả'!#REF!,2,0)</f>
        <v>#REF!</v>
      </c>
    </row>
    <row r="2170" spans="1:18" hidden="1" x14ac:dyDescent="0.3">
      <c r="A2170" s="10">
        <v>5</v>
      </c>
      <c r="B2170" s="65"/>
      <c r="C2170" s="6" t="s">
        <v>13707</v>
      </c>
      <c r="D2170" s="7">
        <v>44657</v>
      </c>
      <c r="E2170" s="8" t="s">
        <v>12432</v>
      </c>
      <c r="F2170" s="9">
        <v>3993808</v>
      </c>
      <c r="G2170" s="8" t="s">
        <v>11066</v>
      </c>
      <c r="H2170" s="9">
        <v>409365</v>
      </c>
      <c r="I2170" s="72"/>
      <c r="J2170" s="73"/>
      <c r="K2170" s="74"/>
      <c r="L2170" s="79"/>
      <c r="M2170" s="80"/>
      <c r="N2170" t="str">
        <f t="shared" si="172"/>
        <v>5611</v>
      </c>
      <c r="O2170">
        <f t="shared" si="168"/>
        <v>5611</v>
      </c>
      <c r="P2170" s="29">
        <f t="shared" si="169"/>
        <v>3993808</v>
      </c>
      <c r="Q2170" t="e">
        <f>+VLOOKUP(O2170,'Bảng kê HĐ 2022'!N$1912:R$4434,4,0)</f>
        <v>#N/A</v>
      </c>
      <c r="R2170" t="e">
        <f>+VLOOKUP(O2170,'Hàng trả'!#REF!,2,0)</f>
        <v>#REF!</v>
      </c>
    </row>
    <row r="2171" spans="1:18" hidden="1" x14ac:dyDescent="0.3">
      <c r="A2171" s="10">
        <v>5</v>
      </c>
      <c r="B2171" s="63" t="s">
        <v>13708</v>
      </c>
      <c r="C2171" s="6" t="s">
        <v>13709</v>
      </c>
      <c r="D2171" s="7">
        <v>44680</v>
      </c>
      <c r="E2171" s="8" t="s">
        <v>12432</v>
      </c>
      <c r="F2171" s="9">
        <v>3419518</v>
      </c>
      <c r="G2171" s="8" t="s">
        <v>11066</v>
      </c>
      <c r="H2171" s="9">
        <v>350501</v>
      </c>
      <c r="I2171" s="66">
        <v>9570990</v>
      </c>
      <c r="J2171" s="67"/>
      <c r="K2171" s="68"/>
      <c r="L2171" s="75" t="s">
        <v>10583</v>
      </c>
      <c r="M2171" s="76"/>
      <c r="N2171" t="str">
        <f t="shared" si="167"/>
        <v>10487</v>
      </c>
      <c r="O2171">
        <f t="shared" si="168"/>
        <v>10487</v>
      </c>
      <c r="P2171" s="29">
        <f t="shared" si="169"/>
        <v>3419518</v>
      </c>
      <c r="Q2171">
        <f>+VLOOKUP(O2171,'Bảng kê HĐ 2022'!N$1912:R$4434,4,0)</f>
        <v>0</v>
      </c>
      <c r="R2171" t="e">
        <f>+VLOOKUP(O2171,'Hàng trả'!#REF!,2,0)</f>
        <v>#REF!</v>
      </c>
    </row>
    <row r="2172" spans="1:18" hidden="1" x14ac:dyDescent="0.3">
      <c r="A2172" s="10">
        <v>5</v>
      </c>
      <c r="B2172" s="64"/>
      <c r="C2172" s="6" t="s">
        <v>13710</v>
      </c>
      <c r="D2172" s="7">
        <v>44657</v>
      </c>
      <c r="E2172" s="8" t="s">
        <v>12432</v>
      </c>
      <c r="F2172" s="9">
        <v>4512424</v>
      </c>
      <c r="G2172" s="8" t="s">
        <v>11066</v>
      </c>
      <c r="H2172" s="9">
        <v>462524</v>
      </c>
      <c r="I2172" s="69"/>
      <c r="J2172" s="70"/>
      <c r="K2172" s="71"/>
      <c r="L2172" s="77"/>
      <c r="M2172" s="78"/>
      <c r="N2172" t="str">
        <f t="shared" si="167"/>
        <v>05566</v>
      </c>
      <c r="O2172">
        <f t="shared" si="168"/>
        <v>5566</v>
      </c>
      <c r="P2172" s="29">
        <f t="shared" si="169"/>
        <v>4512424</v>
      </c>
      <c r="Q2172" t="e">
        <f>+VLOOKUP(O2172,'Bảng kê HĐ 2022'!N$1912:R$4434,4,0)</f>
        <v>#N/A</v>
      </c>
      <c r="R2172" t="e">
        <f>+VLOOKUP(O2172,'Hàng trả'!#REF!,2,0)</f>
        <v>#REF!</v>
      </c>
    </row>
    <row r="2173" spans="1:18" hidden="1" x14ac:dyDescent="0.3">
      <c r="A2173" s="10">
        <v>5</v>
      </c>
      <c r="B2173" s="65"/>
      <c r="C2173" s="6" t="s">
        <v>13711</v>
      </c>
      <c r="D2173" s="7">
        <v>44667</v>
      </c>
      <c r="E2173" s="8" t="s">
        <v>12432</v>
      </c>
      <c r="F2173" s="9">
        <v>2732114</v>
      </c>
      <c r="G2173" s="8" t="s">
        <v>11066</v>
      </c>
      <c r="H2173" s="9">
        <v>280042</v>
      </c>
      <c r="I2173" s="72"/>
      <c r="J2173" s="73"/>
      <c r="K2173" s="74"/>
      <c r="L2173" s="79"/>
      <c r="M2173" s="80"/>
      <c r="N2173" t="str">
        <f t="shared" si="167"/>
        <v>07800</v>
      </c>
      <c r="O2173">
        <f t="shared" si="168"/>
        <v>7800</v>
      </c>
      <c r="P2173" s="29">
        <f t="shared" si="169"/>
        <v>2732114</v>
      </c>
      <c r="Q2173">
        <f>+VLOOKUP(O2173,'Bảng kê HĐ 2022'!N$1912:R$4434,4,0)</f>
        <v>0</v>
      </c>
      <c r="R2173" t="e">
        <f>+VLOOKUP(O2173,'Hàng trả'!#REF!,2,0)</f>
        <v>#REF!</v>
      </c>
    </row>
    <row r="2174" spans="1:18" hidden="1" x14ac:dyDescent="0.3">
      <c r="A2174" s="10">
        <v>5</v>
      </c>
      <c r="B2174" s="63" t="s">
        <v>13712</v>
      </c>
      <c r="C2174" s="6" t="s">
        <v>13713</v>
      </c>
      <c r="D2174" s="7">
        <v>44677</v>
      </c>
      <c r="E2174" s="8" t="s">
        <v>12432</v>
      </c>
      <c r="F2174" s="9">
        <v>2761763</v>
      </c>
      <c r="G2174" s="8" t="s">
        <v>11066</v>
      </c>
      <c r="H2174" s="9">
        <v>283081</v>
      </c>
      <c r="I2174" s="66">
        <v>3369624</v>
      </c>
      <c r="J2174" s="67"/>
      <c r="K2174" s="68"/>
      <c r="L2174" s="75" t="s">
        <v>10586</v>
      </c>
      <c r="M2174" s="76"/>
      <c r="N2174" t="str">
        <f t="shared" si="167"/>
        <v>09773</v>
      </c>
      <c r="O2174">
        <f t="shared" si="168"/>
        <v>9773</v>
      </c>
      <c r="P2174" s="29">
        <f t="shared" si="169"/>
        <v>2761763</v>
      </c>
      <c r="Q2174">
        <f>+VLOOKUP(O2174,'Bảng kê HĐ 2022'!N$1912:R$4434,4,0)</f>
        <v>0</v>
      </c>
      <c r="R2174" t="e">
        <f>+VLOOKUP(O2174,'Hàng trả'!#REF!,2,0)</f>
        <v>#REF!</v>
      </c>
    </row>
    <row r="2175" spans="1:18" hidden="1" x14ac:dyDescent="0.3">
      <c r="A2175" s="10">
        <v>5</v>
      </c>
      <c r="B2175" s="65"/>
      <c r="C2175" s="6" t="s">
        <v>13714</v>
      </c>
      <c r="D2175" s="7">
        <v>44658</v>
      </c>
      <c r="E2175" s="8" t="s">
        <v>12428</v>
      </c>
      <c r="F2175" s="9">
        <v>992693</v>
      </c>
      <c r="G2175" s="8" t="s">
        <v>11066</v>
      </c>
      <c r="H2175" s="9">
        <v>101751</v>
      </c>
      <c r="I2175" s="72"/>
      <c r="J2175" s="73"/>
      <c r="K2175" s="74"/>
      <c r="L2175" s="79"/>
      <c r="M2175" s="80"/>
      <c r="N2175" t="str">
        <f t="shared" si="167"/>
        <v>05671</v>
      </c>
      <c r="O2175">
        <f t="shared" si="168"/>
        <v>5671</v>
      </c>
      <c r="P2175" s="29">
        <f t="shared" si="169"/>
        <v>992693</v>
      </c>
      <c r="Q2175" t="e">
        <f>+VLOOKUP(O2175,'Bảng kê HĐ 2022'!N$1912:R$4434,4,0)</f>
        <v>#N/A</v>
      </c>
      <c r="R2175" t="e">
        <f>+VLOOKUP(O2175,'Hàng trả'!#REF!,2,0)</f>
        <v>#REF!</v>
      </c>
    </row>
    <row r="2176" spans="1:18" hidden="1" x14ac:dyDescent="0.3">
      <c r="A2176" s="10">
        <v>5</v>
      </c>
      <c r="B2176" s="63" t="s">
        <v>13715</v>
      </c>
      <c r="C2176" s="6" t="s">
        <v>13716</v>
      </c>
      <c r="D2176" s="7">
        <v>44678</v>
      </c>
      <c r="E2176" s="8" t="s">
        <v>12667</v>
      </c>
      <c r="F2176" s="9">
        <v>899575</v>
      </c>
      <c r="G2176" s="8" t="s">
        <v>11066</v>
      </c>
      <c r="H2176" s="9">
        <v>92206</v>
      </c>
      <c r="I2176" s="66">
        <v>2422106</v>
      </c>
      <c r="J2176" s="67"/>
      <c r="K2176" s="68"/>
      <c r="L2176" s="75" t="s">
        <v>10597</v>
      </c>
      <c r="M2176" s="76"/>
      <c r="N2176" t="str">
        <f t="shared" si="167"/>
        <v>10247</v>
      </c>
      <c r="O2176">
        <f t="shared" si="168"/>
        <v>10247</v>
      </c>
      <c r="P2176" s="29">
        <f t="shared" si="169"/>
        <v>899575</v>
      </c>
      <c r="Q2176">
        <f>+VLOOKUP(O2176,'Bảng kê HĐ 2022'!N$1912:R$4434,4,0)</f>
        <v>0</v>
      </c>
      <c r="R2176" t="e">
        <f>+VLOOKUP(O2176,'Hàng trả'!#REF!,2,0)</f>
        <v>#REF!</v>
      </c>
    </row>
    <row r="2177" spans="1:18" hidden="1" x14ac:dyDescent="0.3">
      <c r="A2177" s="10">
        <v>5</v>
      </c>
      <c r="B2177" s="65"/>
      <c r="C2177" s="6" t="s">
        <v>13717</v>
      </c>
      <c r="D2177" s="7">
        <v>44667</v>
      </c>
      <c r="E2177" s="8" t="s">
        <v>12667</v>
      </c>
      <c r="F2177" s="9">
        <v>1799150</v>
      </c>
      <c r="G2177" s="8" t="s">
        <v>11066</v>
      </c>
      <c r="H2177" s="9">
        <v>184413</v>
      </c>
      <c r="I2177" s="72"/>
      <c r="J2177" s="73"/>
      <c r="K2177" s="74"/>
      <c r="L2177" s="79"/>
      <c r="M2177" s="80"/>
      <c r="N2177" t="str">
        <f t="shared" si="167"/>
        <v>07956</v>
      </c>
      <c r="O2177">
        <f t="shared" si="168"/>
        <v>7956</v>
      </c>
      <c r="P2177" s="29">
        <f t="shared" si="169"/>
        <v>1799150</v>
      </c>
      <c r="Q2177">
        <f>+VLOOKUP(O2177,'Bảng kê HĐ 2022'!N$1912:R$4434,4,0)</f>
        <v>0</v>
      </c>
      <c r="R2177" t="e">
        <f>+VLOOKUP(O2177,'Hàng trả'!#REF!,2,0)</f>
        <v>#REF!</v>
      </c>
    </row>
    <row r="2178" spans="1:18" hidden="1" x14ac:dyDescent="0.3">
      <c r="A2178" s="10">
        <v>5</v>
      </c>
      <c r="B2178" s="63" t="s">
        <v>13718</v>
      </c>
      <c r="C2178" s="6" t="s">
        <v>13719</v>
      </c>
      <c r="D2178" s="7">
        <v>44678</v>
      </c>
      <c r="E2178" s="8" t="s">
        <v>11932</v>
      </c>
      <c r="F2178" s="9">
        <v>8094006</v>
      </c>
      <c r="G2178" s="8" t="s">
        <v>11066</v>
      </c>
      <c r="H2178" s="9">
        <v>829636</v>
      </c>
      <c r="I2178" s="66">
        <v>27157431</v>
      </c>
      <c r="J2178" s="67"/>
      <c r="K2178" s="68"/>
      <c r="L2178" s="75" t="s">
        <v>10602</v>
      </c>
      <c r="M2178" s="76"/>
      <c r="N2178" t="str">
        <f t="shared" si="167"/>
        <v>10240</v>
      </c>
      <c r="O2178">
        <f t="shared" si="168"/>
        <v>10240</v>
      </c>
      <c r="P2178" s="29">
        <f t="shared" si="169"/>
        <v>8094006</v>
      </c>
      <c r="Q2178">
        <f>+VLOOKUP(O2178,'Bảng kê HĐ 2022'!N$1912:R$4434,4,0)</f>
        <v>0</v>
      </c>
      <c r="R2178" t="e">
        <f>+VLOOKUP(O2178,'Hàng trả'!#REF!,2,0)</f>
        <v>#REF!</v>
      </c>
    </row>
    <row r="2179" spans="1:18" hidden="1" x14ac:dyDescent="0.3">
      <c r="A2179" s="10">
        <v>5</v>
      </c>
      <c r="B2179" s="64"/>
      <c r="C2179" s="6" t="s">
        <v>13720</v>
      </c>
      <c r="D2179" s="7">
        <v>44657</v>
      </c>
      <c r="E2179" s="8" t="s">
        <v>11932</v>
      </c>
      <c r="F2179" s="9">
        <v>13528998</v>
      </c>
      <c r="G2179" s="8" t="s">
        <v>11066</v>
      </c>
      <c r="H2179" s="9">
        <v>1386722</v>
      </c>
      <c r="I2179" s="69"/>
      <c r="J2179" s="70"/>
      <c r="K2179" s="71"/>
      <c r="L2179" s="77"/>
      <c r="M2179" s="78"/>
      <c r="N2179" t="str">
        <f t="shared" si="167"/>
        <v>05647</v>
      </c>
      <c r="O2179">
        <f t="shared" si="168"/>
        <v>5647</v>
      </c>
      <c r="P2179" s="29">
        <f t="shared" si="169"/>
        <v>13528998</v>
      </c>
      <c r="Q2179" t="e">
        <f>+VLOOKUP(O2179,'Bảng kê HĐ 2022'!N$1912:R$4434,4,0)</f>
        <v>#N/A</v>
      </c>
      <c r="R2179" t="e">
        <f>+VLOOKUP(O2179,'Hàng trả'!#REF!,2,0)</f>
        <v>#REF!</v>
      </c>
    </row>
    <row r="2180" spans="1:18" hidden="1" x14ac:dyDescent="0.3">
      <c r="A2180" s="10">
        <v>5</v>
      </c>
      <c r="B2180" s="65"/>
      <c r="C2180" s="6" t="s">
        <v>13721</v>
      </c>
      <c r="D2180" s="7">
        <v>44671</v>
      </c>
      <c r="E2180" s="8" t="s">
        <v>11932</v>
      </c>
      <c r="F2180" s="9">
        <v>8635972</v>
      </c>
      <c r="G2180" s="8" t="s">
        <v>11066</v>
      </c>
      <c r="H2180" s="9">
        <v>885187</v>
      </c>
      <c r="I2180" s="72"/>
      <c r="J2180" s="73"/>
      <c r="K2180" s="74"/>
      <c r="L2180" s="79"/>
      <c r="M2180" s="80"/>
      <c r="N2180" t="str">
        <f t="shared" si="167"/>
        <v>08848</v>
      </c>
      <c r="O2180">
        <f t="shared" si="168"/>
        <v>8848</v>
      </c>
      <c r="P2180" s="29">
        <f t="shared" si="169"/>
        <v>8635972</v>
      </c>
      <c r="Q2180">
        <f>+VLOOKUP(O2180,'Bảng kê HĐ 2022'!N$1912:R$4434,4,0)</f>
        <v>0</v>
      </c>
      <c r="R2180" t="e">
        <f>+VLOOKUP(O2180,'Hàng trả'!#REF!,2,0)</f>
        <v>#REF!</v>
      </c>
    </row>
    <row r="2181" spans="1:18" hidden="1" x14ac:dyDescent="0.3">
      <c r="A2181" s="10">
        <v>5</v>
      </c>
      <c r="B2181" s="63" t="s">
        <v>13727</v>
      </c>
      <c r="C2181" s="6" t="s">
        <v>13728</v>
      </c>
      <c r="D2181" s="7">
        <v>44670</v>
      </c>
      <c r="E2181" s="8" t="s">
        <v>13729</v>
      </c>
      <c r="F2181" s="9">
        <v>5957086</v>
      </c>
      <c r="G2181" s="8" t="s">
        <v>11066</v>
      </c>
      <c r="H2181" s="9">
        <v>610601</v>
      </c>
      <c r="I2181" s="66">
        <v>13183842</v>
      </c>
      <c r="J2181" s="67"/>
      <c r="K2181" s="68"/>
      <c r="L2181" s="75" t="s">
        <v>10611</v>
      </c>
      <c r="M2181" s="76"/>
      <c r="N2181" t="str">
        <f t="shared" ref="N2181:N2184" si="173">+RIGHT(C2181,4)</f>
        <v>8502</v>
      </c>
      <c r="O2181">
        <f t="shared" si="168"/>
        <v>8502</v>
      </c>
      <c r="P2181" s="29">
        <f t="shared" si="169"/>
        <v>5957086</v>
      </c>
      <c r="Q2181">
        <f>+VLOOKUP(O2181,'Bảng kê HĐ 2022'!N$1912:R$4434,4,0)</f>
        <v>0</v>
      </c>
      <c r="R2181" t="e">
        <f>+VLOOKUP(O2181,'Hàng trả'!#REF!,2,0)</f>
        <v>#REF!</v>
      </c>
    </row>
    <row r="2182" spans="1:18" hidden="1" x14ac:dyDescent="0.3">
      <c r="A2182" s="10">
        <v>5</v>
      </c>
      <c r="B2182" s="64"/>
      <c r="C2182" s="6" t="s">
        <v>13730</v>
      </c>
      <c r="D2182" s="7">
        <v>44656</v>
      </c>
      <c r="E2182" s="8" t="s">
        <v>13731</v>
      </c>
      <c r="F2182" s="9">
        <v>3278394</v>
      </c>
      <c r="G2182" s="8" t="s">
        <v>11066</v>
      </c>
      <c r="H2182" s="9">
        <v>336035</v>
      </c>
      <c r="I2182" s="69"/>
      <c r="J2182" s="70"/>
      <c r="K2182" s="71"/>
      <c r="L2182" s="77"/>
      <c r="M2182" s="78"/>
      <c r="N2182" t="str">
        <f t="shared" si="173"/>
        <v>5450</v>
      </c>
      <c r="O2182">
        <f t="shared" si="168"/>
        <v>5450</v>
      </c>
      <c r="P2182" s="29">
        <f t="shared" si="169"/>
        <v>3278394</v>
      </c>
      <c r="Q2182" t="e">
        <f>+VLOOKUP(O2182,'Bảng kê HĐ 2022'!N$1912:R$4434,4,0)</f>
        <v>#N/A</v>
      </c>
      <c r="R2182" t="e">
        <f>+VLOOKUP(O2182,'Hàng trả'!#REF!,2,0)</f>
        <v>#REF!</v>
      </c>
    </row>
    <row r="2183" spans="1:18" hidden="1" x14ac:dyDescent="0.3">
      <c r="A2183" s="10">
        <v>5</v>
      </c>
      <c r="B2183" s="64"/>
      <c r="C2183" s="6" t="s">
        <v>13732</v>
      </c>
      <c r="D2183" s="7">
        <v>44663</v>
      </c>
      <c r="E2183" s="8" t="s">
        <v>10613</v>
      </c>
      <c r="F2183" s="9">
        <v>2078968</v>
      </c>
      <c r="G2183" s="8" t="s">
        <v>11066</v>
      </c>
      <c r="H2183" s="9">
        <v>213094</v>
      </c>
      <c r="I2183" s="69"/>
      <c r="J2183" s="70"/>
      <c r="K2183" s="71"/>
      <c r="L2183" s="77"/>
      <c r="M2183" s="78"/>
      <c r="N2183" t="str">
        <f t="shared" si="173"/>
        <v>6765</v>
      </c>
      <c r="O2183">
        <f t="shared" si="168"/>
        <v>6765</v>
      </c>
      <c r="P2183" s="29">
        <f t="shared" si="169"/>
        <v>2078968</v>
      </c>
      <c r="Q2183">
        <f>+VLOOKUP(O2183,'Bảng kê HĐ 2022'!N$1912:R$4434,4,0)</f>
        <v>0</v>
      </c>
      <c r="R2183" t="e">
        <f>+VLOOKUP(O2183,'Hàng trả'!#REF!,2,0)</f>
        <v>#REF!</v>
      </c>
    </row>
    <row r="2184" spans="1:18" hidden="1" x14ac:dyDescent="0.3">
      <c r="A2184" s="10">
        <v>5</v>
      </c>
      <c r="B2184" s="65"/>
      <c r="C2184" s="6" t="s">
        <v>13733</v>
      </c>
      <c r="D2184" s="7">
        <v>44677</v>
      </c>
      <c r="E2184" s="8" t="s">
        <v>12586</v>
      </c>
      <c r="F2184" s="9">
        <v>3375070</v>
      </c>
      <c r="G2184" s="8" t="s">
        <v>11066</v>
      </c>
      <c r="H2184" s="9">
        <v>345945</v>
      </c>
      <c r="I2184" s="72"/>
      <c r="J2184" s="73"/>
      <c r="K2184" s="74"/>
      <c r="L2184" s="79"/>
      <c r="M2184" s="80"/>
      <c r="N2184" t="str">
        <f t="shared" si="173"/>
        <v>9927</v>
      </c>
      <c r="O2184">
        <f t="shared" si="168"/>
        <v>9927</v>
      </c>
      <c r="P2184" s="29">
        <f t="shared" si="169"/>
        <v>3375070</v>
      </c>
      <c r="Q2184">
        <f>+VLOOKUP(O2184,'Bảng kê HĐ 2022'!N$1912:R$4434,4,0)</f>
        <v>0</v>
      </c>
      <c r="R2184" t="e">
        <f>+VLOOKUP(O2184,'Hàng trả'!#REF!,2,0)</f>
        <v>#REF!</v>
      </c>
    </row>
    <row r="2185" spans="1:18" hidden="1" x14ac:dyDescent="0.3">
      <c r="A2185" s="10">
        <v>5</v>
      </c>
      <c r="B2185" s="63" t="s">
        <v>13734</v>
      </c>
      <c r="C2185" s="6" t="s">
        <v>13735</v>
      </c>
      <c r="D2185" s="7">
        <v>44673</v>
      </c>
      <c r="E2185" s="8" t="s">
        <v>12432</v>
      </c>
      <c r="F2185" s="9">
        <v>2863188</v>
      </c>
      <c r="G2185" s="8" t="s">
        <v>11066</v>
      </c>
      <c r="H2185" s="9">
        <v>293477</v>
      </c>
      <c r="I2185" s="66">
        <v>18721938</v>
      </c>
      <c r="J2185" s="67"/>
      <c r="K2185" s="68"/>
      <c r="L2185" s="75" t="s">
        <v>10616</v>
      </c>
      <c r="M2185" s="76"/>
      <c r="N2185" t="str">
        <f t="shared" ref="N2185:N2248" si="174">+RIGHT(C2185,5)</f>
        <v>09256</v>
      </c>
      <c r="O2185">
        <f t="shared" ref="O2185:O2248" si="175">+N2185*1</f>
        <v>9256</v>
      </c>
      <c r="P2185" s="29">
        <f t="shared" ref="P2185:P2248" si="176">+F2185</f>
        <v>2863188</v>
      </c>
      <c r="Q2185">
        <f>+VLOOKUP(O2185,'Bảng kê HĐ 2022'!N$1912:R$4434,4,0)</f>
        <v>0</v>
      </c>
      <c r="R2185" t="e">
        <f>+VLOOKUP(O2185,'Hàng trả'!#REF!,2,0)</f>
        <v>#REF!</v>
      </c>
    </row>
    <row r="2186" spans="1:18" hidden="1" x14ac:dyDescent="0.3">
      <c r="A2186" s="10">
        <v>5</v>
      </c>
      <c r="B2186" s="64"/>
      <c r="C2186" s="6" t="s">
        <v>13736</v>
      </c>
      <c r="D2186" s="7">
        <v>44677</v>
      </c>
      <c r="E2186" s="8" t="s">
        <v>12432</v>
      </c>
      <c r="F2186" s="9">
        <v>3402950</v>
      </c>
      <c r="G2186" s="8" t="s">
        <v>11066</v>
      </c>
      <c r="H2186" s="9">
        <v>348802</v>
      </c>
      <c r="I2186" s="69"/>
      <c r="J2186" s="70"/>
      <c r="K2186" s="71"/>
      <c r="L2186" s="77"/>
      <c r="M2186" s="78"/>
      <c r="N2186" t="str">
        <f t="shared" si="174"/>
        <v>09771</v>
      </c>
      <c r="O2186">
        <f t="shared" si="175"/>
        <v>9771</v>
      </c>
      <c r="P2186" s="29">
        <f t="shared" si="176"/>
        <v>3402950</v>
      </c>
      <c r="Q2186">
        <f>+VLOOKUP(O2186,'Bảng kê HĐ 2022'!N$1912:R$4434,4,0)</f>
        <v>0</v>
      </c>
      <c r="R2186" t="e">
        <f>+VLOOKUP(O2186,'Hàng trả'!#REF!,2,0)</f>
        <v>#REF!</v>
      </c>
    </row>
    <row r="2187" spans="1:18" hidden="1" x14ac:dyDescent="0.3">
      <c r="A2187" s="10">
        <v>5</v>
      </c>
      <c r="B2187" s="64"/>
      <c r="C2187" s="6" t="s">
        <v>13737</v>
      </c>
      <c r="D2187" s="7">
        <v>44665</v>
      </c>
      <c r="E2187" s="8" t="s">
        <v>12432</v>
      </c>
      <c r="F2187" s="9">
        <v>3327502</v>
      </c>
      <c r="G2187" s="8" t="s">
        <v>11066</v>
      </c>
      <c r="H2187" s="9">
        <v>341069</v>
      </c>
      <c r="I2187" s="69"/>
      <c r="J2187" s="70"/>
      <c r="K2187" s="71"/>
      <c r="L2187" s="77"/>
      <c r="M2187" s="78"/>
      <c r="N2187" t="str">
        <f t="shared" si="174"/>
        <v>07308</v>
      </c>
      <c r="O2187">
        <f t="shared" si="175"/>
        <v>7308</v>
      </c>
      <c r="P2187" s="29">
        <f t="shared" si="176"/>
        <v>3327502</v>
      </c>
      <c r="Q2187">
        <f>+VLOOKUP(O2187,'Bảng kê HĐ 2022'!N$1912:R$4434,4,0)</f>
        <v>0</v>
      </c>
      <c r="R2187" t="e">
        <f>+VLOOKUP(O2187,'Hàng trả'!#REF!,2,0)</f>
        <v>#REF!</v>
      </c>
    </row>
    <row r="2188" spans="1:18" hidden="1" x14ac:dyDescent="0.3">
      <c r="A2188" s="10">
        <v>5</v>
      </c>
      <c r="B2188" s="64"/>
      <c r="C2188" s="6" t="s">
        <v>13738</v>
      </c>
      <c r="D2188" s="7">
        <v>44673</v>
      </c>
      <c r="E2188" s="8" t="s">
        <v>12430</v>
      </c>
      <c r="F2188" s="9">
        <v>642956</v>
      </c>
      <c r="G2188" s="8" t="s">
        <v>11066</v>
      </c>
      <c r="H2188" s="9">
        <v>65903</v>
      </c>
      <c r="I2188" s="69"/>
      <c r="J2188" s="70"/>
      <c r="K2188" s="71"/>
      <c r="L2188" s="77"/>
      <c r="M2188" s="78"/>
      <c r="N2188" t="str">
        <f t="shared" si="174"/>
        <v>09257</v>
      </c>
      <c r="O2188">
        <f t="shared" si="175"/>
        <v>9257</v>
      </c>
      <c r="P2188" s="29">
        <f t="shared" si="176"/>
        <v>642956</v>
      </c>
      <c r="Q2188">
        <f>+VLOOKUP(O2188,'Bảng kê HĐ 2022'!N$1912:R$4434,4,0)</f>
        <v>0</v>
      </c>
      <c r="R2188" t="e">
        <f>+VLOOKUP(O2188,'Hàng trả'!#REF!,2,0)</f>
        <v>#REF!</v>
      </c>
    </row>
    <row r="2189" spans="1:18" hidden="1" x14ac:dyDescent="0.3">
      <c r="A2189" s="10">
        <v>5</v>
      </c>
      <c r="B2189" s="64"/>
      <c r="C2189" s="6" t="s">
        <v>13739</v>
      </c>
      <c r="D2189" s="7">
        <v>44660</v>
      </c>
      <c r="E2189" s="8" t="s">
        <v>12432</v>
      </c>
      <c r="F2189" s="9">
        <v>1799140</v>
      </c>
      <c r="G2189" s="8" t="s">
        <v>11066</v>
      </c>
      <c r="H2189" s="9">
        <v>184412</v>
      </c>
      <c r="I2189" s="69"/>
      <c r="J2189" s="70"/>
      <c r="K2189" s="71"/>
      <c r="L2189" s="77"/>
      <c r="M2189" s="78"/>
      <c r="N2189" t="str">
        <f t="shared" si="174"/>
        <v>06232</v>
      </c>
      <c r="O2189">
        <f t="shared" si="175"/>
        <v>6232</v>
      </c>
      <c r="P2189" s="29">
        <f t="shared" si="176"/>
        <v>1799140</v>
      </c>
      <c r="Q2189" t="e">
        <f>+VLOOKUP(O2189,'Bảng kê HĐ 2022'!N$1912:R$4434,4,0)</f>
        <v>#N/A</v>
      </c>
      <c r="R2189" t="e">
        <f>+VLOOKUP(O2189,'Hàng trả'!#REF!,2,0)</f>
        <v>#REF!</v>
      </c>
    </row>
    <row r="2190" spans="1:18" hidden="1" x14ac:dyDescent="0.3">
      <c r="A2190" s="10">
        <v>5</v>
      </c>
      <c r="B2190" s="64"/>
      <c r="C2190" s="6" t="s">
        <v>13740</v>
      </c>
      <c r="D2190" s="7">
        <v>44680</v>
      </c>
      <c r="E2190" s="8" t="s">
        <v>12432</v>
      </c>
      <c r="F2190" s="9">
        <v>7092814</v>
      </c>
      <c r="G2190" s="8" t="s">
        <v>11066</v>
      </c>
      <c r="H2190" s="9">
        <v>727013</v>
      </c>
      <c r="I2190" s="69"/>
      <c r="J2190" s="70"/>
      <c r="K2190" s="71"/>
      <c r="L2190" s="77"/>
      <c r="M2190" s="78"/>
      <c r="N2190" t="str">
        <f t="shared" si="174"/>
        <v>10486</v>
      </c>
      <c r="O2190">
        <f t="shared" si="175"/>
        <v>10486</v>
      </c>
      <c r="P2190" s="29">
        <f t="shared" si="176"/>
        <v>7092814</v>
      </c>
      <c r="Q2190">
        <f>+VLOOKUP(O2190,'Bảng kê HĐ 2022'!N$1912:R$4434,4,0)</f>
        <v>0</v>
      </c>
      <c r="R2190" t="e">
        <f>+VLOOKUP(O2190,'Hàng trả'!#REF!,2,0)</f>
        <v>#REF!</v>
      </c>
    </row>
    <row r="2191" spans="1:18" hidden="1" x14ac:dyDescent="0.3">
      <c r="A2191" s="10">
        <v>5</v>
      </c>
      <c r="B2191" s="65"/>
      <c r="C2191" s="6" t="s">
        <v>13741</v>
      </c>
      <c r="D2191" s="7">
        <v>44657</v>
      </c>
      <c r="E2191" s="8" t="s">
        <v>12430</v>
      </c>
      <c r="F2191" s="9">
        <v>1731548</v>
      </c>
      <c r="G2191" s="8" t="s">
        <v>11066</v>
      </c>
      <c r="H2191" s="9">
        <v>177484</v>
      </c>
      <c r="I2191" s="72"/>
      <c r="J2191" s="73"/>
      <c r="K2191" s="74"/>
      <c r="L2191" s="79"/>
      <c r="M2191" s="80"/>
      <c r="N2191" t="str">
        <f t="shared" si="174"/>
        <v>05568</v>
      </c>
      <c r="O2191">
        <f t="shared" si="175"/>
        <v>5568</v>
      </c>
      <c r="P2191" s="29">
        <f t="shared" si="176"/>
        <v>1731548</v>
      </c>
      <c r="Q2191" t="e">
        <f>+VLOOKUP(O2191,'Bảng kê HĐ 2022'!N$1912:R$4434,4,0)</f>
        <v>#N/A</v>
      </c>
      <c r="R2191" t="e">
        <f>+VLOOKUP(O2191,'Hàng trả'!#REF!,2,0)</f>
        <v>#REF!</v>
      </c>
    </row>
    <row r="2192" spans="1:18" hidden="1" x14ac:dyDescent="0.3">
      <c r="A2192" s="10">
        <v>5</v>
      </c>
      <c r="B2192" s="5" t="s">
        <v>13742</v>
      </c>
      <c r="C2192" s="6" t="s">
        <v>13743</v>
      </c>
      <c r="D2192" s="7">
        <v>44637</v>
      </c>
      <c r="E2192" s="8" t="s">
        <v>12432</v>
      </c>
      <c r="F2192" s="9">
        <v>2780876</v>
      </c>
      <c r="G2192" s="8" t="s">
        <v>11066</v>
      </c>
      <c r="H2192" s="9">
        <v>285040</v>
      </c>
      <c r="I2192" s="93">
        <v>2495836</v>
      </c>
      <c r="J2192" s="94"/>
      <c r="K2192" s="95"/>
      <c r="L2192" s="96" t="s">
        <v>11526</v>
      </c>
      <c r="M2192" s="97"/>
      <c r="N2192" t="str">
        <f t="shared" si="174"/>
        <v>02619</v>
      </c>
      <c r="O2192">
        <f t="shared" si="175"/>
        <v>2619</v>
      </c>
      <c r="P2192" s="29">
        <f t="shared" si="176"/>
        <v>2780876</v>
      </c>
      <c r="Q2192" t="e">
        <f>+VLOOKUP(O2192,'Bảng kê HĐ 2022'!N$1912:R$4434,4,0)</f>
        <v>#N/A</v>
      </c>
      <c r="R2192" t="e">
        <f>+VLOOKUP(O2192,'Hàng trả'!#REF!,2,0)</f>
        <v>#REF!</v>
      </c>
    </row>
    <row r="2193" spans="1:18" hidden="1" x14ac:dyDescent="0.3">
      <c r="A2193" s="10">
        <v>5</v>
      </c>
      <c r="B2193" s="5" t="s">
        <v>13744</v>
      </c>
      <c r="C2193" s="6" t="s">
        <v>13745</v>
      </c>
      <c r="D2193" s="7">
        <v>44644</v>
      </c>
      <c r="E2193" s="8" t="s">
        <v>12432</v>
      </c>
      <c r="F2193" s="9">
        <v>1311358</v>
      </c>
      <c r="G2193" s="8" t="s">
        <v>11066</v>
      </c>
      <c r="H2193" s="9">
        <v>134414</v>
      </c>
      <c r="I2193" s="93">
        <v>1176944</v>
      </c>
      <c r="J2193" s="94"/>
      <c r="K2193" s="95"/>
      <c r="L2193" s="96" t="s">
        <v>11526</v>
      </c>
      <c r="M2193" s="97"/>
      <c r="N2193" t="str">
        <f t="shared" si="174"/>
        <v>03595</v>
      </c>
      <c r="O2193">
        <f t="shared" si="175"/>
        <v>3595</v>
      </c>
      <c r="P2193" s="29">
        <f t="shared" si="176"/>
        <v>1311358</v>
      </c>
      <c r="Q2193" t="e">
        <f>+VLOOKUP(O2193,'Bảng kê HĐ 2022'!N$1912:R$4434,4,0)</f>
        <v>#N/A</v>
      </c>
      <c r="R2193" t="e">
        <f>+VLOOKUP(O2193,'Hàng trả'!#REF!,2,0)</f>
        <v>#REF!</v>
      </c>
    </row>
    <row r="2194" spans="1:18" hidden="1" x14ac:dyDescent="0.3">
      <c r="A2194" s="10">
        <v>5</v>
      </c>
      <c r="B2194" s="5" t="s">
        <v>13746</v>
      </c>
      <c r="C2194" s="6" t="s">
        <v>13747</v>
      </c>
      <c r="D2194" s="7">
        <v>44648</v>
      </c>
      <c r="E2194" s="8" t="s">
        <v>12432</v>
      </c>
      <c r="F2194" s="9">
        <v>2780876</v>
      </c>
      <c r="G2194" s="8" t="s">
        <v>11066</v>
      </c>
      <c r="H2194" s="9">
        <v>285040</v>
      </c>
      <c r="I2194" s="93">
        <v>2495836</v>
      </c>
      <c r="J2194" s="94"/>
      <c r="K2194" s="95"/>
      <c r="L2194" s="96" t="s">
        <v>11526</v>
      </c>
      <c r="M2194" s="97"/>
      <c r="N2194" t="str">
        <f t="shared" si="174"/>
        <v>04471</v>
      </c>
      <c r="O2194">
        <f t="shared" si="175"/>
        <v>4471</v>
      </c>
      <c r="P2194" s="29">
        <f t="shared" si="176"/>
        <v>2780876</v>
      </c>
      <c r="Q2194" t="e">
        <f>+VLOOKUP(O2194,'Bảng kê HĐ 2022'!N$1912:R$4434,4,0)</f>
        <v>#N/A</v>
      </c>
      <c r="R2194" t="e">
        <f>+VLOOKUP(O2194,'Hàng trả'!#REF!,2,0)</f>
        <v>#REF!</v>
      </c>
    </row>
    <row r="2195" spans="1:18" hidden="1" x14ac:dyDescent="0.3">
      <c r="A2195" s="10">
        <v>5</v>
      </c>
      <c r="B2195" s="63" t="s">
        <v>13748</v>
      </c>
      <c r="C2195" s="6" t="s">
        <v>13749</v>
      </c>
      <c r="D2195" s="7">
        <v>44672</v>
      </c>
      <c r="E2195" s="8" t="s">
        <v>12432</v>
      </c>
      <c r="F2195" s="9">
        <v>2234596</v>
      </c>
      <c r="G2195" s="8" t="s">
        <v>11066</v>
      </c>
      <c r="H2195" s="9">
        <v>229046</v>
      </c>
      <c r="I2195" s="66">
        <v>17944807</v>
      </c>
      <c r="J2195" s="67"/>
      <c r="K2195" s="68"/>
      <c r="L2195" s="75" t="s">
        <v>11526</v>
      </c>
      <c r="M2195" s="76"/>
      <c r="N2195" t="str">
        <f>+RIGHT(C2195,4)</f>
        <v>9223</v>
      </c>
      <c r="O2195">
        <f t="shared" si="175"/>
        <v>9223</v>
      </c>
      <c r="P2195" s="29">
        <f t="shared" si="176"/>
        <v>2234596</v>
      </c>
      <c r="Q2195">
        <f>+VLOOKUP(O2195,'Bảng kê HĐ 2022'!N$1912:R$4434,4,0)</f>
        <v>0</v>
      </c>
      <c r="R2195" t="e">
        <f>+VLOOKUP(O2195,'Hàng trả'!#REF!,2,0)</f>
        <v>#REF!</v>
      </c>
    </row>
    <row r="2196" spans="1:18" hidden="1" x14ac:dyDescent="0.3">
      <c r="A2196" s="10">
        <v>5</v>
      </c>
      <c r="B2196" s="64"/>
      <c r="C2196" s="6" t="s">
        <v>13750</v>
      </c>
      <c r="D2196" s="7">
        <v>44659</v>
      </c>
      <c r="E2196" s="8" t="s">
        <v>12738</v>
      </c>
      <c r="F2196" s="9">
        <v>79305</v>
      </c>
      <c r="G2196" s="8" t="s">
        <v>11066</v>
      </c>
      <c r="H2196" s="9">
        <v>8129</v>
      </c>
      <c r="I2196" s="69"/>
      <c r="J2196" s="70"/>
      <c r="K2196" s="71"/>
      <c r="L2196" s="77"/>
      <c r="M2196" s="78"/>
      <c r="N2196" t="str">
        <f t="shared" si="174"/>
        <v>06007</v>
      </c>
      <c r="O2196">
        <f t="shared" si="175"/>
        <v>6007</v>
      </c>
      <c r="P2196" s="29">
        <f t="shared" si="176"/>
        <v>79305</v>
      </c>
      <c r="Q2196" t="e">
        <f>+VLOOKUP(O2196,'Bảng kê HĐ 2022'!N$1912:R$4434,4,0)</f>
        <v>#N/A</v>
      </c>
      <c r="R2196" t="e">
        <f>+VLOOKUP(O2196,'Hàng trả'!#REF!,2,0)</f>
        <v>#REF!</v>
      </c>
    </row>
    <row r="2197" spans="1:18" hidden="1" x14ac:dyDescent="0.3">
      <c r="A2197" s="10">
        <v>5</v>
      </c>
      <c r="B2197" s="64"/>
      <c r="C2197" s="6" t="s">
        <v>13751</v>
      </c>
      <c r="D2197" s="7">
        <v>44665</v>
      </c>
      <c r="E2197" s="8" t="s">
        <v>12432</v>
      </c>
      <c r="F2197" s="9">
        <v>2442107</v>
      </c>
      <c r="G2197" s="8" t="s">
        <v>11066</v>
      </c>
      <c r="H2197" s="9">
        <v>250316</v>
      </c>
      <c r="I2197" s="69"/>
      <c r="J2197" s="70"/>
      <c r="K2197" s="71"/>
      <c r="L2197" s="77"/>
      <c r="M2197" s="78"/>
      <c r="N2197" t="str">
        <f t="shared" ref="N2197:N2201" si="177">+RIGHT(C2197,4)</f>
        <v>7445</v>
      </c>
      <c r="O2197">
        <f t="shared" si="175"/>
        <v>7445</v>
      </c>
      <c r="P2197" s="29">
        <f t="shared" si="176"/>
        <v>2442107</v>
      </c>
      <c r="Q2197">
        <f>+VLOOKUP(O2197,'Bảng kê HĐ 2022'!N$1912:R$4434,4,0)</f>
        <v>0</v>
      </c>
      <c r="R2197" t="e">
        <f>+VLOOKUP(O2197,'Hàng trả'!#REF!,2,0)</f>
        <v>#REF!</v>
      </c>
    </row>
    <row r="2198" spans="1:18" hidden="1" x14ac:dyDescent="0.3">
      <c r="A2198" s="10">
        <v>5</v>
      </c>
      <c r="B2198" s="64"/>
      <c r="C2198" s="6" t="s">
        <v>13752</v>
      </c>
      <c r="D2198" s="7">
        <v>44676</v>
      </c>
      <c r="E2198" s="8" t="s">
        <v>13753</v>
      </c>
      <c r="F2198" s="9">
        <v>5063040</v>
      </c>
      <c r="G2198" s="8" t="s">
        <v>11066</v>
      </c>
      <c r="H2198" s="9">
        <v>518962</v>
      </c>
      <c r="I2198" s="69"/>
      <c r="J2198" s="70"/>
      <c r="K2198" s="71"/>
      <c r="L2198" s="77"/>
      <c r="M2198" s="78"/>
      <c r="N2198" t="str">
        <f t="shared" si="177"/>
        <v>9631</v>
      </c>
      <c r="O2198">
        <f t="shared" si="175"/>
        <v>9631</v>
      </c>
      <c r="P2198" s="29">
        <f t="shared" si="176"/>
        <v>5063040</v>
      </c>
      <c r="Q2198">
        <f>+VLOOKUP(O2198,'Bảng kê HĐ 2022'!N$1912:R$4434,4,0)</f>
        <v>0</v>
      </c>
      <c r="R2198" t="e">
        <f>+VLOOKUP(O2198,'Hàng trả'!#REF!,2,0)</f>
        <v>#REF!</v>
      </c>
    </row>
    <row r="2199" spans="1:18" hidden="1" x14ac:dyDescent="0.3">
      <c r="A2199" s="10">
        <v>5</v>
      </c>
      <c r="B2199" s="64"/>
      <c r="C2199" s="6" t="s">
        <v>13754</v>
      </c>
      <c r="D2199" s="7">
        <v>44655</v>
      </c>
      <c r="E2199" s="8" t="s">
        <v>13753</v>
      </c>
      <c r="F2199" s="9">
        <v>3820360</v>
      </c>
      <c r="G2199" s="8" t="s">
        <v>11066</v>
      </c>
      <c r="H2199" s="9">
        <v>391587</v>
      </c>
      <c r="I2199" s="69"/>
      <c r="J2199" s="70"/>
      <c r="K2199" s="71"/>
      <c r="L2199" s="77"/>
      <c r="M2199" s="78"/>
      <c r="N2199" t="str">
        <f t="shared" si="177"/>
        <v>5392</v>
      </c>
      <c r="O2199">
        <f t="shared" si="175"/>
        <v>5392</v>
      </c>
      <c r="P2199" s="29">
        <f t="shared" si="176"/>
        <v>3820360</v>
      </c>
      <c r="Q2199" t="e">
        <f>+VLOOKUP(O2199,'Bảng kê HĐ 2022'!N$1912:R$4434,4,0)</f>
        <v>#N/A</v>
      </c>
      <c r="R2199" t="e">
        <f>+VLOOKUP(O2199,'Hàng trả'!#REF!,2,0)</f>
        <v>#REF!</v>
      </c>
    </row>
    <row r="2200" spans="1:18" hidden="1" x14ac:dyDescent="0.3">
      <c r="A2200" s="10">
        <v>5</v>
      </c>
      <c r="B2200" s="65"/>
      <c r="C2200" s="6" t="s">
        <v>13755</v>
      </c>
      <c r="D2200" s="7">
        <v>44658</v>
      </c>
      <c r="E2200" s="8" t="s">
        <v>13753</v>
      </c>
      <c r="F2200" s="9">
        <v>6354806</v>
      </c>
      <c r="G2200" s="8" t="s">
        <v>11066</v>
      </c>
      <c r="H2200" s="9">
        <v>651368</v>
      </c>
      <c r="I2200" s="72"/>
      <c r="J2200" s="73"/>
      <c r="K2200" s="74"/>
      <c r="L2200" s="79"/>
      <c r="M2200" s="80"/>
      <c r="N2200" t="str">
        <f t="shared" si="177"/>
        <v>5680</v>
      </c>
      <c r="O2200">
        <f t="shared" si="175"/>
        <v>5680</v>
      </c>
      <c r="P2200" s="29">
        <f t="shared" si="176"/>
        <v>6354806</v>
      </c>
      <c r="Q2200" t="e">
        <f>+VLOOKUP(O2200,'Bảng kê HĐ 2022'!N$1912:R$4434,4,0)</f>
        <v>#N/A</v>
      </c>
      <c r="R2200" t="e">
        <f>+VLOOKUP(O2200,'Hàng trả'!#REF!,2,0)</f>
        <v>#REF!</v>
      </c>
    </row>
    <row r="2201" spans="1:18" hidden="1" x14ac:dyDescent="0.3">
      <c r="A2201" s="10">
        <v>5</v>
      </c>
      <c r="B2201" s="5" t="s">
        <v>13756</v>
      </c>
      <c r="C2201" s="6" t="s">
        <v>13757</v>
      </c>
      <c r="D2201" s="7">
        <v>44669</v>
      </c>
      <c r="E2201" s="8" t="s">
        <v>12432</v>
      </c>
      <c r="F2201" s="9">
        <v>1692630</v>
      </c>
      <c r="G2201" s="8" t="s">
        <v>11066</v>
      </c>
      <c r="H2201" s="9">
        <v>173495</v>
      </c>
      <c r="I2201" s="93">
        <v>1519135</v>
      </c>
      <c r="J2201" s="94"/>
      <c r="K2201" s="95"/>
      <c r="L2201" s="96" t="s">
        <v>11526</v>
      </c>
      <c r="M2201" s="97"/>
      <c r="N2201" t="str">
        <f t="shared" si="177"/>
        <v>8228</v>
      </c>
      <c r="O2201">
        <f t="shared" si="175"/>
        <v>8228</v>
      </c>
      <c r="P2201" s="29">
        <f t="shared" si="176"/>
        <v>1692630</v>
      </c>
      <c r="Q2201">
        <f>+VLOOKUP(O2201,'Bảng kê HĐ 2022'!N$1912:R$4434,4,0)</f>
        <v>0</v>
      </c>
      <c r="R2201" t="e">
        <f>+VLOOKUP(O2201,'Hàng trả'!#REF!,2,0)</f>
        <v>#REF!</v>
      </c>
    </row>
    <row r="2202" spans="1:18" hidden="1" x14ac:dyDescent="0.3">
      <c r="A2202" s="10">
        <v>5</v>
      </c>
      <c r="B2202" s="63" t="s">
        <v>13761</v>
      </c>
      <c r="C2202" s="6" t="s">
        <v>13762</v>
      </c>
      <c r="D2202" s="7">
        <v>44678</v>
      </c>
      <c r="E2202" s="8" t="s">
        <v>12432</v>
      </c>
      <c r="F2202" s="9">
        <v>3927226</v>
      </c>
      <c r="G2202" s="8" t="s">
        <v>11066</v>
      </c>
      <c r="H2202" s="9">
        <v>402541</v>
      </c>
      <c r="I2202" s="66">
        <v>20284668</v>
      </c>
      <c r="J2202" s="67"/>
      <c r="K2202" s="68"/>
      <c r="L2202" s="75" t="s">
        <v>10622</v>
      </c>
      <c r="M2202" s="76"/>
      <c r="N2202" t="str">
        <f t="shared" si="174"/>
        <v>10094</v>
      </c>
      <c r="O2202">
        <f t="shared" si="175"/>
        <v>10094</v>
      </c>
      <c r="P2202" s="29">
        <f t="shared" si="176"/>
        <v>3927226</v>
      </c>
      <c r="Q2202">
        <f>+VLOOKUP(O2202,'Bảng kê HĐ 2022'!N$1912:R$4434,4,0)</f>
        <v>0</v>
      </c>
      <c r="R2202" t="e">
        <f>+VLOOKUP(O2202,'Hàng trả'!#REF!,2,0)</f>
        <v>#REF!</v>
      </c>
    </row>
    <row r="2203" spans="1:18" hidden="1" x14ac:dyDescent="0.3">
      <c r="A2203" s="10">
        <v>5</v>
      </c>
      <c r="B2203" s="64"/>
      <c r="C2203" s="6" t="s">
        <v>13763</v>
      </c>
      <c r="D2203" s="7">
        <v>44664</v>
      </c>
      <c r="E2203" s="8" t="s">
        <v>12432</v>
      </c>
      <c r="F2203" s="9">
        <v>5224176</v>
      </c>
      <c r="G2203" s="8" t="s">
        <v>11066</v>
      </c>
      <c r="H2203" s="9">
        <v>535478</v>
      </c>
      <c r="I2203" s="69"/>
      <c r="J2203" s="70"/>
      <c r="K2203" s="71"/>
      <c r="L2203" s="77"/>
      <c r="M2203" s="78"/>
      <c r="N2203" t="str">
        <f t="shared" si="174"/>
        <v>07092</v>
      </c>
      <c r="O2203">
        <f t="shared" si="175"/>
        <v>7092</v>
      </c>
      <c r="P2203" s="29">
        <f t="shared" si="176"/>
        <v>5224176</v>
      </c>
      <c r="Q2203">
        <f>+VLOOKUP(O2203,'Bảng kê HĐ 2022'!N$1912:R$4434,4,0)</f>
        <v>0</v>
      </c>
      <c r="R2203" t="e">
        <f>+VLOOKUP(O2203,'Hàng trả'!#REF!,2,0)</f>
        <v>#REF!</v>
      </c>
    </row>
    <row r="2204" spans="1:18" hidden="1" x14ac:dyDescent="0.3">
      <c r="A2204" s="10">
        <v>5</v>
      </c>
      <c r="B2204" s="64"/>
      <c r="C2204" s="6" t="s">
        <v>13764</v>
      </c>
      <c r="D2204" s="7">
        <v>44671</v>
      </c>
      <c r="E2204" s="8" t="s">
        <v>13765</v>
      </c>
      <c r="F2204" s="9">
        <v>1960200</v>
      </c>
      <c r="G2204" s="8" t="s">
        <v>11066</v>
      </c>
      <c r="H2204" s="9">
        <v>200920</v>
      </c>
      <c r="I2204" s="69"/>
      <c r="J2204" s="70"/>
      <c r="K2204" s="71"/>
      <c r="L2204" s="77"/>
      <c r="M2204" s="78"/>
      <c r="N2204" t="str">
        <f t="shared" si="174"/>
        <v>08798</v>
      </c>
      <c r="O2204">
        <f t="shared" si="175"/>
        <v>8798</v>
      </c>
      <c r="P2204" s="29">
        <f t="shared" si="176"/>
        <v>1960200</v>
      </c>
      <c r="Q2204">
        <f>+VLOOKUP(O2204,'Bảng kê HĐ 2022'!N$1912:R$4434,4,0)</f>
        <v>0</v>
      </c>
      <c r="R2204" t="e">
        <f>+VLOOKUP(O2204,'Hàng trả'!#REF!,2,0)</f>
        <v>#REF!</v>
      </c>
    </row>
    <row r="2205" spans="1:18" hidden="1" x14ac:dyDescent="0.3">
      <c r="A2205" s="10">
        <v>5</v>
      </c>
      <c r="B2205" s="64"/>
      <c r="C2205" s="6" t="s">
        <v>13766</v>
      </c>
      <c r="D2205" s="7">
        <v>44655</v>
      </c>
      <c r="E2205" s="8" t="s">
        <v>12432</v>
      </c>
      <c r="F2205" s="9">
        <v>8802108</v>
      </c>
      <c r="G2205" s="8" t="s">
        <v>11066</v>
      </c>
      <c r="H2205" s="9">
        <v>902216</v>
      </c>
      <c r="I2205" s="69"/>
      <c r="J2205" s="70"/>
      <c r="K2205" s="71"/>
      <c r="L2205" s="77"/>
      <c r="M2205" s="78"/>
      <c r="N2205" t="str">
        <f t="shared" si="174"/>
        <v>05286</v>
      </c>
      <c r="O2205">
        <f t="shared" si="175"/>
        <v>5286</v>
      </c>
      <c r="P2205" s="29">
        <f t="shared" si="176"/>
        <v>8802108</v>
      </c>
      <c r="Q2205" t="e">
        <f>+VLOOKUP(O2205,'Bảng kê HĐ 2022'!N$1912:R$4434,4,0)</f>
        <v>#N/A</v>
      </c>
      <c r="R2205" t="e">
        <f>+VLOOKUP(O2205,'Hàng trả'!#REF!,2,0)</f>
        <v>#REF!</v>
      </c>
    </row>
    <row r="2206" spans="1:18" hidden="1" x14ac:dyDescent="0.3">
      <c r="A2206" s="10">
        <v>5</v>
      </c>
      <c r="B2206" s="65"/>
      <c r="C2206" s="6" t="s">
        <v>13767</v>
      </c>
      <c r="D2206" s="7">
        <v>44667</v>
      </c>
      <c r="E2206" s="8" t="s">
        <v>12430</v>
      </c>
      <c r="F2206" s="9">
        <v>2687591</v>
      </c>
      <c r="G2206" s="8" t="s">
        <v>11066</v>
      </c>
      <c r="H2206" s="9">
        <v>275478</v>
      </c>
      <c r="I2206" s="72"/>
      <c r="J2206" s="73"/>
      <c r="K2206" s="74"/>
      <c r="L2206" s="79"/>
      <c r="M2206" s="80"/>
      <c r="N2206" t="str">
        <f t="shared" si="174"/>
        <v>07834</v>
      </c>
      <c r="O2206">
        <f t="shared" si="175"/>
        <v>7834</v>
      </c>
      <c r="P2206" s="29">
        <f t="shared" si="176"/>
        <v>2687591</v>
      </c>
      <c r="Q2206">
        <f>+VLOOKUP(O2206,'Bảng kê HĐ 2022'!N$1912:R$4434,4,0)</f>
        <v>0</v>
      </c>
      <c r="R2206" t="e">
        <f>+VLOOKUP(O2206,'Hàng trả'!#REF!,2,0)</f>
        <v>#REF!</v>
      </c>
    </row>
    <row r="2207" spans="1:18" hidden="1" x14ac:dyDescent="0.3">
      <c r="A2207" s="10">
        <v>5</v>
      </c>
      <c r="B2207" s="5" t="s">
        <v>13771</v>
      </c>
      <c r="C2207" s="6" t="s">
        <v>13772</v>
      </c>
      <c r="D2207" s="7">
        <v>44667</v>
      </c>
      <c r="E2207" s="8" t="s">
        <v>12623</v>
      </c>
      <c r="F2207" s="9">
        <v>3374352</v>
      </c>
      <c r="G2207" s="8" t="s">
        <v>11066</v>
      </c>
      <c r="H2207" s="9">
        <v>345871</v>
      </c>
      <c r="I2207" s="93">
        <v>3028481</v>
      </c>
      <c r="J2207" s="94"/>
      <c r="K2207" s="95"/>
      <c r="L2207" s="96" t="s">
        <v>11532</v>
      </c>
      <c r="M2207" s="97"/>
      <c r="N2207" t="str">
        <f t="shared" si="174"/>
        <v>07853</v>
      </c>
      <c r="O2207">
        <f t="shared" si="175"/>
        <v>7853</v>
      </c>
      <c r="P2207" s="29">
        <f t="shared" si="176"/>
        <v>3374352</v>
      </c>
      <c r="Q2207">
        <f>+VLOOKUP(O2207,'Bảng kê HĐ 2022'!N$1912:R$4434,4,0)</f>
        <v>0</v>
      </c>
      <c r="R2207" t="e">
        <f>+VLOOKUP(O2207,'Hàng trả'!#REF!,2,0)</f>
        <v>#REF!</v>
      </c>
    </row>
    <row r="2208" spans="1:18" hidden="1" x14ac:dyDescent="0.3">
      <c r="A2208" s="10">
        <v>5</v>
      </c>
      <c r="B2208" s="5" t="s">
        <v>13773</v>
      </c>
      <c r="C2208" s="6" t="s">
        <v>13774</v>
      </c>
      <c r="D2208" s="7">
        <v>44677</v>
      </c>
      <c r="E2208" s="8" t="s">
        <v>12432</v>
      </c>
      <c r="F2208" s="9">
        <v>2489081</v>
      </c>
      <c r="G2208" s="8" t="s">
        <v>11066</v>
      </c>
      <c r="H2208" s="9">
        <v>255131</v>
      </c>
      <c r="I2208" s="93">
        <v>2233950</v>
      </c>
      <c r="J2208" s="94"/>
      <c r="K2208" s="95"/>
      <c r="L2208" s="96" t="s">
        <v>13775</v>
      </c>
      <c r="M2208" s="97"/>
      <c r="N2208" t="str">
        <f t="shared" si="174"/>
        <v>09935</v>
      </c>
      <c r="O2208">
        <f t="shared" si="175"/>
        <v>9935</v>
      </c>
      <c r="P2208" s="29">
        <f t="shared" si="176"/>
        <v>2489081</v>
      </c>
      <c r="Q2208">
        <f>+VLOOKUP(O2208,'Bảng kê HĐ 2022'!N$1912:R$4434,4,0)</f>
        <v>0</v>
      </c>
      <c r="R2208" t="e">
        <f>+VLOOKUP(O2208,'Hàng trả'!#REF!,2,0)</f>
        <v>#REF!</v>
      </c>
    </row>
    <row r="2209" spans="1:18" hidden="1" x14ac:dyDescent="0.3">
      <c r="A2209" s="10">
        <v>5</v>
      </c>
      <c r="B2209" s="63" t="s">
        <v>13776</v>
      </c>
      <c r="C2209" s="6" t="s">
        <v>13777</v>
      </c>
      <c r="D2209" s="7">
        <v>44655</v>
      </c>
      <c r="E2209" s="8" t="s">
        <v>11920</v>
      </c>
      <c r="F2209" s="9">
        <v>3665077</v>
      </c>
      <c r="G2209" s="8" t="s">
        <v>11066</v>
      </c>
      <c r="H2209" s="9">
        <v>375670</v>
      </c>
      <c r="I2209" s="66">
        <v>13193298</v>
      </c>
      <c r="J2209" s="67"/>
      <c r="K2209" s="68"/>
      <c r="L2209" s="75" t="s">
        <v>10142</v>
      </c>
      <c r="M2209" s="76"/>
      <c r="N2209" t="str">
        <f t="shared" si="174"/>
        <v>05285</v>
      </c>
      <c r="O2209">
        <f t="shared" si="175"/>
        <v>5285</v>
      </c>
      <c r="P2209" s="29">
        <f t="shared" si="176"/>
        <v>3665077</v>
      </c>
      <c r="Q2209" t="e">
        <f>+VLOOKUP(O2209,'Bảng kê HĐ 2022'!N$1912:R$4434,4,0)</f>
        <v>#N/A</v>
      </c>
      <c r="R2209" t="e">
        <f>+VLOOKUP(O2209,'Hàng trả'!#REF!,2,0)</f>
        <v>#REF!</v>
      </c>
    </row>
    <row r="2210" spans="1:18" hidden="1" x14ac:dyDescent="0.3">
      <c r="A2210" s="10">
        <v>5</v>
      </c>
      <c r="B2210" s="64"/>
      <c r="C2210" s="6" t="s">
        <v>13778</v>
      </c>
      <c r="D2210" s="7">
        <v>44673</v>
      </c>
      <c r="E2210" s="8" t="s">
        <v>11920</v>
      </c>
      <c r="F2210" s="9">
        <v>5077890</v>
      </c>
      <c r="G2210" s="8" t="s">
        <v>11066</v>
      </c>
      <c r="H2210" s="9">
        <v>520484</v>
      </c>
      <c r="I2210" s="69"/>
      <c r="J2210" s="70"/>
      <c r="K2210" s="71"/>
      <c r="L2210" s="77"/>
      <c r="M2210" s="78"/>
      <c r="N2210" t="str">
        <f t="shared" si="174"/>
        <v>09463</v>
      </c>
      <c r="O2210">
        <f t="shared" si="175"/>
        <v>9463</v>
      </c>
      <c r="P2210" s="29">
        <f t="shared" si="176"/>
        <v>5077890</v>
      </c>
      <c r="Q2210">
        <f>+VLOOKUP(O2210,'Bảng kê HĐ 2022'!N$1912:R$4434,4,0)</f>
        <v>0</v>
      </c>
      <c r="R2210" t="e">
        <f>+VLOOKUP(O2210,'Hàng trả'!#REF!,2,0)</f>
        <v>#REF!</v>
      </c>
    </row>
    <row r="2211" spans="1:18" hidden="1" x14ac:dyDescent="0.3">
      <c r="A2211" s="10">
        <v>5</v>
      </c>
      <c r="B2211" s="65"/>
      <c r="C2211" s="6" t="s">
        <v>13779</v>
      </c>
      <c r="D2211" s="7">
        <v>44666</v>
      </c>
      <c r="E2211" s="8" t="s">
        <v>11920</v>
      </c>
      <c r="F2211" s="9">
        <v>5957086</v>
      </c>
      <c r="G2211" s="8" t="s">
        <v>11066</v>
      </c>
      <c r="H2211" s="9">
        <v>610601</v>
      </c>
      <c r="I2211" s="72"/>
      <c r="J2211" s="73"/>
      <c r="K2211" s="74"/>
      <c r="L2211" s="79"/>
      <c r="M2211" s="80"/>
      <c r="N2211" t="str">
        <f t="shared" si="174"/>
        <v>07500</v>
      </c>
      <c r="O2211">
        <f t="shared" si="175"/>
        <v>7500</v>
      </c>
      <c r="P2211" s="29">
        <f t="shared" si="176"/>
        <v>5957086</v>
      </c>
      <c r="Q2211">
        <f>+VLOOKUP(O2211,'Bảng kê HĐ 2022'!N$1912:R$4434,4,0)</f>
        <v>0</v>
      </c>
      <c r="R2211" t="e">
        <f>+VLOOKUP(O2211,'Hàng trả'!#REF!,2,0)</f>
        <v>#REF!</v>
      </c>
    </row>
    <row r="2212" spans="1:18" hidden="1" x14ac:dyDescent="0.3">
      <c r="A2212" s="10">
        <v>5</v>
      </c>
      <c r="B2212" s="63" t="s">
        <v>13785</v>
      </c>
      <c r="C2212" s="6" t="s">
        <v>13786</v>
      </c>
      <c r="D2212" s="7">
        <v>44663</v>
      </c>
      <c r="E2212" s="8" t="s">
        <v>12634</v>
      </c>
      <c r="F2212" s="9">
        <v>6150416</v>
      </c>
      <c r="G2212" s="8" t="s">
        <v>11066</v>
      </c>
      <c r="H2212" s="9">
        <v>630417</v>
      </c>
      <c r="I2212" s="66">
        <v>11231512</v>
      </c>
      <c r="J2212" s="67"/>
      <c r="K2212" s="68"/>
      <c r="L2212" s="75" t="s">
        <v>10643</v>
      </c>
      <c r="M2212" s="76"/>
      <c r="N2212" t="str">
        <f t="shared" si="174"/>
        <v>06801</v>
      </c>
      <c r="O2212">
        <f t="shared" si="175"/>
        <v>6801</v>
      </c>
      <c r="P2212" s="29">
        <f t="shared" si="176"/>
        <v>6150416</v>
      </c>
      <c r="Q2212">
        <f>+VLOOKUP(O2212,'Bảng kê HĐ 2022'!N$1912:R$4434,4,0)</f>
        <v>0</v>
      </c>
      <c r="R2212" t="e">
        <f>+VLOOKUP(O2212,'Hàng trả'!#REF!,2,0)</f>
        <v>#REF!</v>
      </c>
    </row>
    <row r="2213" spans="1:18" hidden="1" x14ac:dyDescent="0.3">
      <c r="A2213" s="10">
        <v>5</v>
      </c>
      <c r="B2213" s="65"/>
      <c r="C2213" s="6" t="s">
        <v>13787</v>
      </c>
      <c r="D2213" s="7">
        <v>44676</v>
      </c>
      <c r="E2213" s="8" t="s">
        <v>12634</v>
      </c>
      <c r="F2213" s="9">
        <v>6363803</v>
      </c>
      <c r="G2213" s="8" t="s">
        <v>11066</v>
      </c>
      <c r="H2213" s="9">
        <v>652290</v>
      </c>
      <c r="I2213" s="72"/>
      <c r="J2213" s="73"/>
      <c r="K2213" s="74"/>
      <c r="L2213" s="79"/>
      <c r="M2213" s="80"/>
      <c r="N2213" t="str">
        <f t="shared" si="174"/>
        <v>09625</v>
      </c>
      <c r="O2213">
        <f t="shared" si="175"/>
        <v>9625</v>
      </c>
      <c r="P2213" s="29">
        <f t="shared" si="176"/>
        <v>6363803</v>
      </c>
      <c r="Q2213">
        <f>+VLOOKUP(O2213,'Bảng kê HĐ 2022'!N$1912:R$4434,4,0)</f>
        <v>0</v>
      </c>
      <c r="R2213" t="e">
        <f>+VLOOKUP(O2213,'Hàng trả'!#REF!,2,0)</f>
        <v>#REF!</v>
      </c>
    </row>
    <row r="2214" spans="1:18" hidden="1" x14ac:dyDescent="0.3">
      <c r="A2214" s="10">
        <v>5</v>
      </c>
      <c r="B2214" s="63" t="s">
        <v>13791</v>
      </c>
      <c r="C2214" s="6" t="s">
        <v>13792</v>
      </c>
      <c r="D2214" s="7">
        <v>44679</v>
      </c>
      <c r="E2214" s="8" t="s">
        <v>12432</v>
      </c>
      <c r="F2214" s="9">
        <v>2592205</v>
      </c>
      <c r="G2214" s="8" t="s">
        <v>11066</v>
      </c>
      <c r="H2214" s="9">
        <v>265701</v>
      </c>
      <c r="I2214" s="66">
        <v>7499764</v>
      </c>
      <c r="J2214" s="67"/>
      <c r="K2214" s="68"/>
      <c r="L2214" s="75" t="s">
        <v>10646</v>
      </c>
      <c r="M2214" s="76"/>
      <c r="N2214" t="str">
        <f t="shared" si="174"/>
        <v>10429</v>
      </c>
      <c r="O2214">
        <f t="shared" si="175"/>
        <v>10429</v>
      </c>
      <c r="P2214" s="29">
        <f t="shared" si="176"/>
        <v>2592205</v>
      </c>
      <c r="Q2214">
        <f>+VLOOKUP(O2214,'Bảng kê HĐ 2022'!N$1912:R$4434,4,0)</f>
        <v>0</v>
      </c>
      <c r="R2214" t="e">
        <f>+VLOOKUP(O2214,'Hàng trả'!#REF!,2,0)</f>
        <v>#REF!</v>
      </c>
    </row>
    <row r="2215" spans="1:18" hidden="1" x14ac:dyDescent="0.3">
      <c r="A2215" s="10">
        <v>5</v>
      </c>
      <c r="B2215" s="64"/>
      <c r="C2215" s="6" t="s">
        <v>13793</v>
      </c>
      <c r="D2215" s="7">
        <v>44660</v>
      </c>
      <c r="E2215" s="8" t="s">
        <v>12432</v>
      </c>
      <c r="F2215" s="9">
        <v>2485339</v>
      </c>
      <c r="G2215" s="8" t="s">
        <v>11066</v>
      </c>
      <c r="H2215" s="9">
        <v>254747</v>
      </c>
      <c r="I2215" s="69"/>
      <c r="J2215" s="70"/>
      <c r="K2215" s="71"/>
      <c r="L2215" s="77"/>
      <c r="M2215" s="78"/>
      <c r="N2215" t="str">
        <f t="shared" si="174"/>
        <v>06251</v>
      </c>
      <c r="O2215">
        <f t="shared" si="175"/>
        <v>6251</v>
      </c>
      <c r="P2215" s="29">
        <f t="shared" si="176"/>
        <v>2485339</v>
      </c>
      <c r="Q2215" t="e">
        <f>+VLOOKUP(O2215,'Bảng kê HĐ 2022'!N$1912:R$4434,4,0)</f>
        <v>#N/A</v>
      </c>
      <c r="R2215" t="e">
        <f>+VLOOKUP(O2215,'Hàng trả'!#REF!,2,0)</f>
        <v>#REF!</v>
      </c>
    </row>
    <row r="2216" spans="1:18" hidden="1" x14ac:dyDescent="0.3">
      <c r="A2216" s="10">
        <v>5</v>
      </c>
      <c r="B2216" s="64"/>
      <c r="C2216" s="6" t="s">
        <v>13794</v>
      </c>
      <c r="D2216" s="7">
        <v>44673</v>
      </c>
      <c r="E2216" s="8" t="s">
        <v>12432</v>
      </c>
      <c r="F2216" s="9">
        <v>2089157</v>
      </c>
      <c r="G2216" s="8" t="s">
        <v>11066</v>
      </c>
      <c r="H2216" s="9">
        <v>214139</v>
      </c>
      <c r="I2216" s="69"/>
      <c r="J2216" s="70"/>
      <c r="K2216" s="71"/>
      <c r="L2216" s="77"/>
      <c r="M2216" s="78"/>
      <c r="N2216" t="str">
        <f t="shared" si="174"/>
        <v>09289</v>
      </c>
      <c r="O2216">
        <f t="shared" si="175"/>
        <v>9289</v>
      </c>
      <c r="P2216" s="29">
        <f t="shared" si="176"/>
        <v>2089157</v>
      </c>
      <c r="Q2216">
        <f>+VLOOKUP(O2216,'Bảng kê HĐ 2022'!N$1912:R$4434,4,0)</f>
        <v>0</v>
      </c>
      <c r="R2216" t="e">
        <f>+VLOOKUP(O2216,'Hàng trả'!#REF!,2,0)</f>
        <v>#REF!</v>
      </c>
    </row>
    <row r="2217" spans="1:18" hidden="1" x14ac:dyDescent="0.3">
      <c r="A2217" s="10">
        <v>5</v>
      </c>
      <c r="B2217" s="65"/>
      <c r="C2217" s="6" t="s">
        <v>13795</v>
      </c>
      <c r="D2217" s="7">
        <v>44656</v>
      </c>
      <c r="E2217" s="8" t="s">
        <v>12430</v>
      </c>
      <c r="F2217" s="9">
        <v>1189582</v>
      </c>
      <c r="G2217" s="8" t="s">
        <v>11066</v>
      </c>
      <c r="H2217" s="9">
        <v>121932</v>
      </c>
      <c r="I2217" s="72"/>
      <c r="J2217" s="73"/>
      <c r="K2217" s="74"/>
      <c r="L2217" s="79"/>
      <c r="M2217" s="80"/>
      <c r="N2217" t="str">
        <f t="shared" si="174"/>
        <v>05405</v>
      </c>
      <c r="O2217">
        <f t="shared" si="175"/>
        <v>5405</v>
      </c>
      <c r="P2217" s="29">
        <f t="shared" si="176"/>
        <v>1189582</v>
      </c>
      <c r="Q2217" t="e">
        <f>+VLOOKUP(O2217,'Bảng kê HĐ 2022'!N$1912:R$4434,4,0)</f>
        <v>#N/A</v>
      </c>
      <c r="R2217" t="e">
        <f>+VLOOKUP(O2217,'Hàng trả'!#REF!,2,0)</f>
        <v>#REF!</v>
      </c>
    </row>
    <row r="2218" spans="1:18" hidden="1" x14ac:dyDescent="0.3">
      <c r="A2218" s="10">
        <v>5</v>
      </c>
      <c r="B2218" s="5" t="s">
        <v>13796</v>
      </c>
      <c r="C2218" s="6" t="s">
        <v>13797</v>
      </c>
      <c r="D2218" s="7">
        <v>44676</v>
      </c>
      <c r="E2218" s="8" t="s">
        <v>12432</v>
      </c>
      <c r="F2218" s="9">
        <v>899575</v>
      </c>
      <c r="G2218" s="8" t="s">
        <v>11066</v>
      </c>
      <c r="H2218" s="9">
        <v>92206</v>
      </c>
      <c r="I2218" s="93">
        <v>807369</v>
      </c>
      <c r="J2218" s="94"/>
      <c r="K2218" s="95"/>
      <c r="L2218" s="96" t="s">
        <v>13798</v>
      </c>
      <c r="M2218" s="97"/>
      <c r="N2218" t="str">
        <f>+RIGHT(C2218,4)</f>
        <v>9630</v>
      </c>
      <c r="O2218">
        <f t="shared" si="175"/>
        <v>9630</v>
      </c>
      <c r="P2218" s="29">
        <f t="shared" si="176"/>
        <v>899575</v>
      </c>
      <c r="Q2218">
        <f>+VLOOKUP(O2218,'Bảng kê HĐ 2022'!N$1912:R$4434,4,0)</f>
        <v>0</v>
      </c>
      <c r="R2218" t="e">
        <f>+VLOOKUP(O2218,'Hàng trả'!#REF!,2,0)</f>
        <v>#REF!</v>
      </c>
    </row>
    <row r="2219" spans="1:18" hidden="1" x14ac:dyDescent="0.3">
      <c r="A2219" s="10">
        <v>5</v>
      </c>
      <c r="B2219" s="63" t="s">
        <v>13802</v>
      </c>
      <c r="C2219" s="6" t="s">
        <v>13803</v>
      </c>
      <c r="D2219" s="7">
        <v>44676</v>
      </c>
      <c r="E2219" s="8" t="s">
        <v>11932</v>
      </c>
      <c r="F2219" s="9">
        <v>1838065</v>
      </c>
      <c r="G2219" s="8" t="s">
        <v>11066</v>
      </c>
      <c r="H2219" s="9">
        <v>188402</v>
      </c>
      <c r="I2219" s="66">
        <v>5895635</v>
      </c>
      <c r="J2219" s="67"/>
      <c r="K2219" s="68"/>
      <c r="L2219" s="75" t="s">
        <v>10146</v>
      </c>
      <c r="M2219" s="76"/>
      <c r="N2219" t="str">
        <f t="shared" si="174"/>
        <v>09629</v>
      </c>
      <c r="O2219">
        <f t="shared" si="175"/>
        <v>9629</v>
      </c>
      <c r="P2219" s="29">
        <f t="shared" si="176"/>
        <v>1838065</v>
      </c>
      <c r="Q2219">
        <f>+VLOOKUP(O2219,'Bảng kê HĐ 2022'!N$1912:R$4434,4,0)</f>
        <v>-3</v>
      </c>
      <c r="R2219" t="e">
        <f>+VLOOKUP(O2219,'Hàng trả'!#REF!,2,0)</f>
        <v>#REF!</v>
      </c>
    </row>
    <row r="2220" spans="1:18" hidden="1" x14ac:dyDescent="0.3">
      <c r="A2220" s="10">
        <v>5</v>
      </c>
      <c r="B2220" s="64"/>
      <c r="C2220" s="6" t="s">
        <v>13804</v>
      </c>
      <c r="D2220" s="7">
        <v>44655</v>
      </c>
      <c r="E2220" s="8" t="s">
        <v>11932</v>
      </c>
      <c r="F2220" s="9">
        <v>1199426</v>
      </c>
      <c r="G2220" s="8" t="s">
        <v>11066</v>
      </c>
      <c r="H2220" s="9">
        <v>122941</v>
      </c>
      <c r="I2220" s="69"/>
      <c r="J2220" s="70"/>
      <c r="K2220" s="71"/>
      <c r="L2220" s="77"/>
      <c r="M2220" s="78"/>
      <c r="N2220" t="str">
        <f t="shared" si="174"/>
        <v>05393</v>
      </c>
      <c r="O2220">
        <f t="shared" si="175"/>
        <v>5393</v>
      </c>
      <c r="P2220" s="29">
        <f t="shared" si="176"/>
        <v>1199426</v>
      </c>
      <c r="Q2220" t="e">
        <f>+VLOOKUP(O2220,'Bảng kê HĐ 2022'!N$1912:R$4434,4,0)</f>
        <v>#N/A</v>
      </c>
      <c r="R2220" t="e">
        <f>+VLOOKUP(O2220,'Hàng trả'!#REF!,2,0)</f>
        <v>#REF!</v>
      </c>
    </row>
    <row r="2221" spans="1:18" hidden="1" x14ac:dyDescent="0.3">
      <c r="A2221" s="10">
        <v>5</v>
      </c>
      <c r="B2221" s="64"/>
      <c r="C2221" s="6" t="s">
        <v>13805</v>
      </c>
      <c r="D2221" s="7">
        <v>44666</v>
      </c>
      <c r="E2221" s="8" t="s">
        <v>13806</v>
      </c>
      <c r="F2221" s="9">
        <v>54197</v>
      </c>
      <c r="G2221" s="8" t="s">
        <v>11066</v>
      </c>
      <c r="H2221" s="9">
        <v>5555</v>
      </c>
      <c r="I2221" s="69"/>
      <c r="J2221" s="70"/>
      <c r="K2221" s="71"/>
      <c r="L2221" s="77"/>
      <c r="M2221" s="78"/>
      <c r="N2221" t="str">
        <f t="shared" si="174"/>
        <v>07498</v>
      </c>
      <c r="O2221">
        <f t="shared" si="175"/>
        <v>7498</v>
      </c>
      <c r="P2221" s="29">
        <f t="shared" si="176"/>
        <v>54197</v>
      </c>
      <c r="Q2221">
        <f>+VLOOKUP(O2221,'Bảng kê HĐ 2022'!N$1912:R$4434,4,0)</f>
        <v>0</v>
      </c>
      <c r="R2221" t="e">
        <f>+VLOOKUP(O2221,'Hàng trả'!#REF!,2,0)</f>
        <v>#REF!</v>
      </c>
    </row>
    <row r="2222" spans="1:18" hidden="1" x14ac:dyDescent="0.3">
      <c r="A2222" s="10">
        <v>5</v>
      </c>
      <c r="B2222" s="64"/>
      <c r="C2222" s="6" t="s">
        <v>13807</v>
      </c>
      <c r="D2222" s="7">
        <v>44663</v>
      </c>
      <c r="E2222" s="8" t="s">
        <v>11932</v>
      </c>
      <c r="F2222" s="9">
        <v>1910180</v>
      </c>
      <c r="G2222" s="8" t="s">
        <v>11066</v>
      </c>
      <c r="H2222" s="9">
        <v>195794</v>
      </c>
      <c r="I2222" s="69"/>
      <c r="J2222" s="70"/>
      <c r="K2222" s="71"/>
      <c r="L2222" s="77"/>
      <c r="M2222" s="78"/>
      <c r="N2222" t="str">
        <f t="shared" si="174"/>
        <v>06708</v>
      </c>
      <c r="O2222">
        <f t="shared" si="175"/>
        <v>6708</v>
      </c>
      <c r="P2222" s="29">
        <f t="shared" si="176"/>
        <v>1910180</v>
      </c>
      <c r="Q2222" t="e">
        <f>+VLOOKUP(O2222,'Bảng kê HĐ 2022'!N$1912:R$4434,4,0)</f>
        <v>#N/A</v>
      </c>
      <c r="R2222" t="e">
        <f>+VLOOKUP(O2222,'Hàng trả'!#REF!,2,0)</f>
        <v>#REF!</v>
      </c>
    </row>
    <row r="2223" spans="1:18" hidden="1" x14ac:dyDescent="0.3">
      <c r="A2223" s="10">
        <v>5</v>
      </c>
      <c r="B2223" s="65"/>
      <c r="C2223" s="6" t="s">
        <v>13808</v>
      </c>
      <c r="D2223" s="7">
        <v>44669</v>
      </c>
      <c r="E2223" s="8" t="s">
        <v>11932</v>
      </c>
      <c r="F2223" s="9">
        <v>1567085</v>
      </c>
      <c r="G2223" s="8" t="s">
        <v>11066</v>
      </c>
      <c r="H2223" s="9">
        <v>160626</v>
      </c>
      <c r="I2223" s="72"/>
      <c r="J2223" s="73"/>
      <c r="K2223" s="74"/>
      <c r="L2223" s="79"/>
      <c r="M2223" s="80"/>
      <c r="N2223" t="str">
        <f t="shared" si="174"/>
        <v>08232</v>
      </c>
      <c r="O2223">
        <f t="shared" si="175"/>
        <v>8232</v>
      </c>
      <c r="P2223" s="29">
        <f t="shared" si="176"/>
        <v>1567085</v>
      </c>
      <c r="Q2223">
        <f>+VLOOKUP(O2223,'Bảng kê HĐ 2022'!N$1912:R$4434,4,0)</f>
        <v>0</v>
      </c>
      <c r="R2223" t="e">
        <f>+VLOOKUP(O2223,'Hàng trả'!#REF!,2,0)</f>
        <v>#REF!</v>
      </c>
    </row>
    <row r="2224" spans="1:18" hidden="1" x14ac:dyDescent="0.3">
      <c r="A2224" s="10">
        <v>5</v>
      </c>
      <c r="B2224" s="63" t="s">
        <v>13814</v>
      </c>
      <c r="C2224" s="6" t="s">
        <v>13815</v>
      </c>
      <c r="D2224" s="7">
        <v>44680</v>
      </c>
      <c r="E2224" s="8" t="s">
        <v>12432</v>
      </c>
      <c r="F2224" s="9">
        <v>1983506</v>
      </c>
      <c r="G2224" s="8" t="s">
        <v>11066</v>
      </c>
      <c r="H2224" s="9">
        <v>203309</v>
      </c>
      <c r="I2224" s="66">
        <v>6969334</v>
      </c>
      <c r="J2224" s="67"/>
      <c r="K2224" s="68"/>
      <c r="L2224" s="75" t="s">
        <v>10658</v>
      </c>
      <c r="M2224" s="76"/>
      <c r="N2224" t="str">
        <f t="shared" si="174"/>
        <v>10504</v>
      </c>
      <c r="O2224">
        <f t="shared" si="175"/>
        <v>10504</v>
      </c>
      <c r="P2224" s="29">
        <f t="shared" si="176"/>
        <v>1983506</v>
      </c>
      <c r="Q2224">
        <f>+VLOOKUP(O2224,'Bảng kê HĐ 2022'!N$1912:R$4434,4,0)</f>
        <v>0</v>
      </c>
      <c r="R2224" t="e">
        <f>+VLOOKUP(O2224,'Hàng trả'!#REF!,2,0)</f>
        <v>#REF!</v>
      </c>
    </row>
    <row r="2225" spans="1:18" hidden="1" x14ac:dyDescent="0.3">
      <c r="A2225" s="10">
        <v>5</v>
      </c>
      <c r="B2225" s="64"/>
      <c r="C2225" s="6" t="s">
        <v>13816</v>
      </c>
      <c r="D2225" s="7">
        <v>44671</v>
      </c>
      <c r="E2225" s="8" t="s">
        <v>12432</v>
      </c>
      <c r="F2225" s="9">
        <v>1701475</v>
      </c>
      <c r="G2225" s="8" t="s">
        <v>11066</v>
      </c>
      <c r="H2225" s="9">
        <v>174401</v>
      </c>
      <c r="I2225" s="69"/>
      <c r="J2225" s="70"/>
      <c r="K2225" s="71"/>
      <c r="L2225" s="77"/>
      <c r="M2225" s="78"/>
      <c r="N2225" t="str">
        <f t="shared" si="174"/>
        <v>08822</v>
      </c>
      <c r="O2225">
        <f t="shared" si="175"/>
        <v>8822</v>
      </c>
      <c r="P2225" s="29">
        <f t="shared" si="176"/>
        <v>1701475</v>
      </c>
      <c r="Q2225">
        <f>+VLOOKUP(O2225,'Bảng kê HĐ 2022'!N$1912:R$4434,4,0)</f>
        <v>0</v>
      </c>
      <c r="R2225" t="e">
        <f>+VLOOKUP(O2225,'Hàng trả'!#REF!,2,0)</f>
        <v>#REF!</v>
      </c>
    </row>
    <row r="2226" spans="1:18" hidden="1" x14ac:dyDescent="0.3">
      <c r="A2226" s="10">
        <v>5</v>
      </c>
      <c r="B2226" s="64"/>
      <c r="C2226" s="6" t="s">
        <v>13817</v>
      </c>
      <c r="D2226" s="7">
        <v>44663</v>
      </c>
      <c r="E2226" s="8" t="s">
        <v>12430</v>
      </c>
      <c r="F2226" s="9">
        <v>2078968</v>
      </c>
      <c r="G2226" s="8" t="s">
        <v>11066</v>
      </c>
      <c r="H2226" s="9">
        <v>213094</v>
      </c>
      <c r="I2226" s="69"/>
      <c r="J2226" s="70"/>
      <c r="K2226" s="71"/>
      <c r="L2226" s="77"/>
      <c r="M2226" s="78"/>
      <c r="N2226" t="str">
        <f t="shared" si="174"/>
        <v>06748</v>
      </c>
      <c r="O2226">
        <f t="shared" si="175"/>
        <v>6748</v>
      </c>
      <c r="P2226" s="29">
        <f t="shared" si="176"/>
        <v>2078968</v>
      </c>
      <c r="Q2226">
        <f>+VLOOKUP(O2226,'Bảng kê HĐ 2022'!N$1912:R$4434,4,0)</f>
        <v>0</v>
      </c>
      <c r="R2226" t="e">
        <f>+VLOOKUP(O2226,'Hàng trả'!#REF!,2,0)</f>
        <v>#REF!</v>
      </c>
    </row>
    <row r="2227" spans="1:18" hidden="1" x14ac:dyDescent="0.3">
      <c r="A2227" s="10">
        <v>5</v>
      </c>
      <c r="B2227" s="65"/>
      <c r="C2227" s="6" t="s">
        <v>13818</v>
      </c>
      <c r="D2227" s="7">
        <v>44658</v>
      </c>
      <c r="E2227" s="8" t="s">
        <v>12432</v>
      </c>
      <c r="F2227" s="9">
        <v>2001326</v>
      </c>
      <c r="G2227" s="8" t="s">
        <v>11066</v>
      </c>
      <c r="H2227" s="9">
        <v>205136</v>
      </c>
      <c r="I2227" s="72"/>
      <c r="J2227" s="73"/>
      <c r="K2227" s="74"/>
      <c r="L2227" s="79"/>
      <c r="M2227" s="80"/>
      <c r="N2227" t="str">
        <f t="shared" si="174"/>
        <v>05670</v>
      </c>
      <c r="O2227">
        <f t="shared" si="175"/>
        <v>5670</v>
      </c>
      <c r="P2227" s="29">
        <f t="shared" si="176"/>
        <v>2001326</v>
      </c>
      <c r="Q2227" t="e">
        <f>+VLOOKUP(O2227,'Bảng kê HĐ 2022'!N$1912:R$4434,4,0)</f>
        <v>#N/A</v>
      </c>
      <c r="R2227" t="e">
        <f>+VLOOKUP(O2227,'Hàng trả'!#REF!,2,0)</f>
        <v>#REF!</v>
      </c>
    </row>
    <row r="2228" spans="1:18" hidden="1" x14ac:dyDescent="0.3">
      <c r="A2228" s="10">
        <v>5</v>
      </c>
      <c r="B2228" s="63" t="s">
        <v>13819</v>
      </c>
      <c r="C2228" s="6" t="s">
        <v>13820</v>
      </c>
      <c r="D2228" s="7">
        <v>44671</v>
      </c>
      <c r="E2228" s="8" t="s">
        <v>13821</v>
      </c>
      <c r="F2228" s="9">
        <v>3696235</v>
      </c>
      <c r="G2228" s="8" t="s">
        <v>11066</v>
      </c>
      <c r="H2228" s="9">
        <v>378864</v>
      </c>
      <c r="I2228" s="66">
        <v>18234194</v>
      </c>
      <c r="J2228" s="67"/>
      <c r="K2228" s="68"/>
      <c r="L2228" s="75" t="s">
        <v>10669</v>
      </c>
      <c r="M2228" s="76"/>
      <c r="N2228" t="str">
        <f>+RIGHT(C2228,4)</f>
        <v>8835</v>
      </c>
      <c r="O2228">
        <f t="shared" si="175"/>
        <v>8835</v>
      </c>
      <c r="P2228" s="29">
        <f t="shared" si="176"/>
        <v>3696235</v>
      </c>
      <c r="Q2228">
        <f>+VLOOKUP(O2228,'Bảng kê HĐ 2022'!N$1912:R$4434,4,0)</f>
        <v>0</v>
      </c>
      <c r="R2228" t="e">
        <f>+VLOOKUP(O2228,'Hàng trả'!#REF!,2,0)</f>
        <v>#REF!</v>
      </c>
    </row>
    <row r="2229" spans="1:18" hidden="1" x14ac:dyDescent="0.3">
      <c r="A2229" s="10">
        <v>5</v>
      </c>
      <c r="B2229" s="64"/>
      <c r="C2229" s="6" t="s">
        <v>13822</v>
      </c>
      <c r="D2229" s="7">
        <v>44680</v>
      </c>
      <c r="E2229" s="8" t="s">
        <v>12667</v>
      </c>
      <c r="F2229" s="9">
        <v>2765513</v>
      </c>
      <c r="G2229" s="8" t="s">
        <v>11066</v>
      </c>
      <c r="H2229" s="9">
        <v>283465</v>
      </c>
      <c r="I2229" s="69"/>
      <c r="J2229" s="70"/>
      <c r="K2229" s="71"/>
      <c r="L2229" s="77"/>
      <c r="M2229" s="78"/>
      <c r="N2229" t="str">
        <f t="shared" si="174"/>
        <v>10492</v>
      </c>
      <c r="O2229">
        <f t="shared" si="175"/>
        <v>10492</v>
      </c>
      <c r="P2229" s="29">
        <f t="shared" si="176"/>
        <v>2765513</v>
      </c>
      <c r="Q2229">
        <f>+VLOOKUP(O2229,'Bảng kê HĐ 2022'!N$1912:R$4434,4,0)</f>
        <v>0</v>
      </c>
      <c r="R2229" t="e">
        <f>+VLOOKUP(O2229,'Hàng trả'!#REF!,2,0)</f>
        <v>#REF!</v>
      </c>
    </row>
    <row r="2230" spans="1:18" hidden="1" x14ac:dyDescent="0.3">
      <c r="A2230" s="10">
        <v>5</v>
      </c>
      <c r="B2230" s="64"/>
      <c r="C2230" s="6" t="s">
        <v>13823</v>
      </c>
      <c r="D2230" s="7">
        <v>44667</v>
      </c>
      <c r="E2230" s="8" t="s">
        <v>13824</v>
      </c>
      <c r="F2230" s="9">
        <v>938493</v>
      </c>
      <c r="G2230" s="8" t="s">
        <v>11066</v>
      </c>
      <c r="H2230" s="9">
        <v>96196</v>
      </c>
      <c r="I2230" s="69"/>
      <c r="J2230" s="70"/>
      <c r="K2230" s="71"/>
      <c r="L2230" s="77"/>
      <c r="M2230" s="78"/>
      <c r="N2230" t="str">
        <f t="shared" ref="N2230:N2234" si="178">+RIGHT(C2230,4)</f>
        <v>7824</v>
      </c>
      <c r="O2230">
        <f t="shared" si="175"/>
        <v>7824</v>
      </c>
      <c r="P2230" s="29">
        <f t="shared" si="176"/>
        <v>938493</v>
      </c>
      <c r="Q2230">
        <f>+VLOOKUP(O2230,'Bảng kê HĐ 2022'!N$1912:R$4434,4,0)</f>
        <v>0</v>
      </c>
      <c r="R2230" t="e">
        <f>+VLOOKUP(O2230,'Hàng trả'!#REF!,2,0)</f>
        <v>#REF!</v>
      </c>
    </row>
    <row r="2231" spans="1:18" hidden="1" x14ac:dyDescent="0.3">
      <c r="A2231" s="10">
        <v>5</v>
      </c>
      <c r="B2231" s="64"/>
      <c r="C2231" s="6" t="s">
        <v>13825</v>
      </c>
      <c r="D2231" s="7">
        <v>44659</v>
      </c>
      <c r="E2231" s="8" t="s">
        <v>12667</v>
      </c>
      <c r="F2231" s="9">
        <v>1871359</v>
      </c>
      <c r="G2231" s="8" t="s">
        <v>11066</v>
      </c>
      <c r="H2231" s="9">
        <v>191814</v>
      </c>
      <c r="I2231" s="69"/>
      <c r="J2231" s="70"/>
      <c r="K2231" s="71"/>
      <c r="L2231" s="77"/>
      <c r="M2231" s="78"/>
      <c r="N2231" t="str">
        <f t="shared" si="178"/>
        <v>6027</v>
      </c>
      <c r="O2231">
        <f t="shared" si="175"/>
        <v>6027</v>
      </c>
      <c r="P2231" s="29">
        <f t="shared" si="176"/>
        <v>1871359</v>
      </c>
      <c r="Q2231" t="e">
        <f>+VLOOKUP(O2231,'Bảng kê HĐ 2022'!N$1912:R$4434,4,0)</f>
        <v>#N/A</v>
      </c>
      <c r="R2231" t="e">
        <f>+VLOOKUP(O2231,'Hàng trả'!#REF!,2,0)</f>
        <v>#REF!</v>
      </c>
    </row>
    <row r="2232" spans="1:18" hidden="1" x14ac:dyDescent="0.3">
      <c r="A2232" s="10">
        <v>5</v>
      </c>
      <c r="B2232" s="64"/>
      <c r="C2232" s="6" t="s">
        <v>13826</v>
      </c>
      <c r="D2232" s="7">
        <v>44664</v>
      </c>
      <c r="E2232" s="8" t="s">
        <v>13827</v>
      </c>
      <c r="F2232" s="9">
        <v>2227500</v>
      </c>
      <c r="G2232" s="8" t="s">
        <v>11066</v>
      </c>
      <c r="H2232" s="9">
        <v>228319</v>
      </c>
      <c r="I2232" s="69"/>
      <c r="J2232" s="70"/>
      <c r="K2232" s="71"/>
      <c r="L2232" s="77"/>
      <c r="M2232" s="78"/>
      <c r="N2232" t="str">
        <f t="shared" si="178"/>
        <v>7084</v>
      </c>
      <c r="O2232">
        <f t="shared" si="175"/>
        <v>7084</v>
      </c>
      <c r="P2232" s="29">
        <f t="shared" si="176"/>
        <v>2227500</v>
      </c>
      <c r="Q2232">
        <f>+VLOOKUP(O2232,'Bảng kê HĐ 2022'!N$1912:R$4434,4,0)</f>
        <v>0</v>
      </c>
      <c r="R2232" t="e">
        <f>+VLOOKUP(O2232,'Hàng trả'!#REF!,2,0)</f>
        <v>#REF!</v>
      </c>
    </row>
    <row r="2233" spans="1:18" hidden="1" x14ac:dyDescent="0.3">
      <c r="A2233" s="10">
        <v>5</v>
      </c>
      <c r="B2233" s="64"/>
      <c r="C2233" s="6" t="s">
        <v>13828</v>
      </c>
      <c r="D2233" s="7">
        <v>44660</v>
      </c>
      <c r="E2233" s="8" t="s">
        <v>12667</v>
      </c>
      <c r="F2233" s="9">
        <v>3987565</v>
      </c>
      <c r="G2233" s="8" t="s">
        <v>11066</v>
      </c>
      <c r="H2233" s="9">
        <v>408725</v>
      </c>
      <c r="I2233" s="69"/>
      <c r="J2233" s="70"/>
      <c r="K2233" s="71"/>
      <c r="L2233" s="77"/>
      <c r="M2233" s="78"/>
      <c r="N2233" t="str">
        <f t="shared" si="178"/>
        <v>6225</v>
      </c>
      <c r="O2233">
        <f t="shared" si="175"/>
        <v>6225</v>
      </c>
      <c r="P2233" s="29">
        <f t="shared" si="176"/>
        <v>3987565</v>
      </c>
      <c r="Q2233" t="e">
        <f>+VLOOKUP(O2233,'Bảng kê HĐ 2022'!N$1912:R$4434,4,0)</f>
        <v>#N/A</v>
      </c>
      <c r="R2233" t="e">
        <f>+VLOOKUP(O2233,'Hàng trả'!#REF!,2,0)</f>
        <v>#REF!</v>
      </c>
    </row>
    <row r="2234" spans="1:18" hidden="1" x14ac:dyDescent="0.3">
      <c r="A2234" s="10">
        <v>5</v>
      </c>
      <c r="B2234" s="64"/>
      <c r="C2234" s="6" t="s">
        <v>13829</v>
      </c>
      <c r="D2234" s="7">
        <v>44673</v>
      </c>
      <c r="E2234" s="8" t="s">
        <v>12667</v>
      </c>
      <c r="F2234" s="9">
        <v>1799150</v>
      </c>
      <c r="G2234" s="8" t="s">
        <v>11066</v>
      </c>
      <c r="H2234" s="9">
        <v>184413</v>
      </c>
      <c r="I2234" s="69"/>
      <c r="J2234" s="70"/>
      <c r="K2234" s="71"/>
      <c r="L2234" s="77"/>
      <c r="M2234" s="78"/>
      <c r="N2234" t="str">
        <f t="shared" si="178"/>
        <v>9286</v>
      </c>
      <c r="O2234">
        <f t="shared" si="175"/>
        <v>9286</v>
      </c>
      <c r="P2234" s="29">
        <f t="shared" si="176"/>
        <v>1799150</v>
      </c>
      <c r="Q2234">
        <f>+VLOOKUP(O2234,'Bảng kê HĐ 2022'!N$1912:R$4434,4,0)</f>
        <v>0</v>
      </c>
      <c r="R2234" t="e">
        <f>+VLOOKUP(O2234,'Hàng trả'!#REF!,2,0)</f>
        <v>#REF!</v>
      </c>
    </row>
    <row r="2235" spans="1:18" hidden="1" x14ac:dyDescent="0.3">
      <c r="A2235" s="10">
        <v>5</v>
      </c>
      <c r="B2235" s="65"/>
      <c r="C2235" s="6" t="s">
        <v>13830</v>
      </c>
      <c r="D2235" s="7">
        <v>44678</v>
      </c>
      <c r="E2235" s="8" t="s">
        <v>13831</v>
      </c>
      <c r="F2235" s="9">
        <v>3030836</v>
      </c>
      <c r="G2235" s="8" t="s">
        <v>11066</v>
      </c>
      <c r="H2235" s="9">
        <v>310661</v>
      </c>
      <c r="I2235" s="72"/>
      <c r="J2235" s="73"/>
      <c r="K2235" s="74"/>
      <c r="L2235" s="79"/>
      <c r="M2235" s="80"/>
      <c r="N2235" t="str">
        <f t="shared" si="174"/>
        <v>10081</v>
      </c>
      <c r="O2235">
        <f t="shared" si="175"/>
        <v>10081</v>
      </c>
      <c r="P2235" s="29">
        <f t="shared" si="176"/>
        <v>3030836</v>
      </c>
      <c r="Q2235">
        <f>+VLOOKUP(O2235,'Bảng kê HĐ 2022'!N$1912:R$4434,4,0)</f>
        <v>0</v>
      </c>
      <c r="R2235" t="e">
        <f>+VLOOKUP(O2235,'Hàng trả'!#REF!,2,0)</f>
        <v>#REF!</v>
      </c>
    </row>
    <row r="2236" spans="1:18" hidden="1" x14ac:dyDescent="0.3">
      <c r="A2236" s="10">
        <v>5</v>
      </c>
      <c r="B2236" s="63" t="s">
        <v>13832</v>
      </c>
      <c r="C2236" s="6" t="s">
        <v>13833</v>
      </c>
      <c r="D2236" s="7">
        <v>44658</v>
      </c>
      <c r="E2236" s="8" t="s">
        <v>12432</v>
      </c>
      <c r="F2236" s="9">
        <v>1756575</v>
      </c>
      <c r="G2236" s="8" t="s">
        <v>11066</v>
      </c>
      <c r="H2236" s="9">
        <v>180049</v>
      </c>
      <c r="I2236" s="66">
        <v>4282603</v>
      </c>
      <c r="J2236" s="67"/>
      <c r="K2236" s="68"/>
      <c r="L2236" s="75" t="s">
        <v>11574</v>
      </c>
      <c r="M2236" s="76"/>
      <c r="N2236" t="str">
        <f t="shared" si="174"/>
        <v>05654</v>
      </c>
      <c r="O2236">
        <f t="shared" si="175"/>
        <v>5654</v>
      </c>
      <c r="P2236" s="29">
        <f t="shared" si="176"/>
        <v>1756575</v>
      </c>
      <c r="Q2236" t="e">
        <f>+VLOOKUP(O2236,'Bảng kê HĐ 2022'!N$1912:R$4434,4,0)</f>
        <v>#N/A</v>
      </c>
      <c r="R2236" t="e">
        <f>+VLOOKUP(O2236,'Hàng trả'!#REF!,2,0)</f>
        <v>#REF!</v>
      </c>
    </row>
    <row r="2237" spans="1:18" hidden="1" x14ac:dyDescent="0.3">
      <c r="A2237" s="10">
        <v>5</v>
      </c>
      <c r="B2237" s="64"/>
      <c r="C2237" s="6" t="s">
        <v>13834</v>
      </c>
      <c r="D2237" s="7">
        <v>44667</v>
      </c>
      <c r="E2237" s="8" t="s">
        <v>12432</v>
      </c>
      <c r="F2237" s="9">
        <v>1117298</v>
      </c>
      <c r="G2237" s="8" t="s">
        <v>11066</v>
      </c>
      <c r="H2237" s="9">
        <v>114523</v>
      </c>
      <c r="I2237" s="69"/>
      <c r="J2237" s="70"/>
      <c r="K2237" s="71"/>
      <c r="L2237" s="77"/>
      <c r="M2237" s="78"/>
      <c r="N2237" t="str">
        <f t="shared" si="174"/>
        <v>07825</v>
      </c>
      <c r="O2237">
        <f t="shared" si="175"/>
        <v>7825</v>
      </c>
      <c r="P2237" s="29">
        <f t="shared" si="176"/>
        <v>1117298</v>
      </c>
      <c r="Q2237">
        <f>+VLOOKUP(O2237,'Bảng kê HĐ 2022'!N$1912:R$4434,4,0)</f>
        <v>0</v>
      </c>
      <c r="R2237" t="e">
        <f>+VLOOKUP(O2237,'Hàng trả'!#REF!,2,0)</f>
        <v>#REF!</v>
      </c>
    </row>
    <row r="2238" spans="1:18" hidden="1" x14ac:dyDescent="0.3">
      <c r="A2238" s="10">
        <v>5</v>
      </c>
      <c r="B2238" s="65"/>
      <c r="C2238" s="6" t="s">
        <v>13835</v>
      </c>
      <c r="D2238" s="7">
        <v>44663</v>
      </c>
      <c r="E2238" s="8" t="s">
        <v>13836</v>
      </c>
      <c r="F2238" s="9">
        <v>1897830</v>
      </c>
      <c r="G2238" s="8" t="s">
        <v>11066</v>
      </c>
      <c r="H2238" s="9">
        <v>194528</v>
      </c>
      <c r="I2238" s="72"/>
      <c r="J2238" s="73"/>
      <c r="K2238" s="74"/>
      <c r="L2238" s="79"/>
      <c r="M2238" s="80"/>
      <c r="N2238" t="str">
        <f t="shared" si="174"/>
        <v>06735</v>
      </c>
      <c r="O2238">
        <f t="shared" si="175"/>
        <v>6735</v>
      </c>
      <c r="P2238" s="29">
        <f t="shared" si="176"/>
        <v>1897830</v>
      </c>
      <c r="Q2238">
        <f>+VLOOKUP(O2238,'Bảng kê HĐ 2022'!N$1912:R$4434,4,0)</f>
        <v>0</v>
      </c>
      <c r="R2238" t="e">
        <f>+VLOOKUP(O2238,'Hàng trả'!#REF!,2,0)</f>
        <v>#REF!</v>
      </c>
    </row>
    <row r="2239" spans="1:18" hidden="1" x14ac:dyDescent="0.3">
      <c r="A2239" s="10">
        <v>5</v>
      </c>
      <c r="B2239" s="63" t="s">
        <v>13837</v>
      </c>
      <c r="C2239" s="6" t="s">
        <v>13838</v>
      </c>
      <c r="D2239" s="7">
        <v>44673</v>
      </c>
      <c r="E2239" s="8" t="s">
        <v>12432</v>
      </c>
      <c r="F2239" s="9">
        <v>1242842</v>
      </c>
      <c r="G2239" s="8" t="s">
        <v>11066</v>
      </c>
      <c r="H2239" s="9">
        <v>127391</v>
      </c>
      <c r="I2239" s="66">
        <v>6883385</v>
      </c>
      <c r="J2239" s="67"/>
      <c r="K2239" s="68"/>
      <c r="L2239" s="75" t="s">
        <v>10680</v>
      </c>
      <c r="M2239" s="76"/>
      <c r="N2239" t="str">
        <f t="shared" si="174"/>
        <v>09357</v>
      </c>
      <c r="O2239">
        <f t="shared" si="175"/>
        <v>9357</v>
      </c>
      <c r="P2239" s="29">
        <f t="shared" si="176"/>
        <v>1242842</v>
      </c>
      <c r="Q2239">
        <f>+VLOOKUP(O2239,'Bảng kê HĐ 2022'!N$1912:R$4434,4,0)</f>
        <v>0</v>
      </c>
      <c r="R2239" t="e">
        <f>+VLOOKUP(O2239,'Hàng trả'!#REF!,2,0)</f>
        <v>#REF!</v>
      </c>
    </row>
    <row r="2240" spans="1:18" hidden="1" x14ac:dyDescent="0.3">
      <c r="A2240" s="10">
        <v>5</v>
      </c>
      <c r="B2240" s="64"/>
      <c r="C2240" s="6" t="s">
        <v>13839</v>
      </c>
      <c r="D2240" s="7">
        <v>44671</v>
      </c>
      <c r="E2240" s="8" t="s">
        <v>12432</v>
      </c>
      <c r="F2240" s="9">
        <v>3757126</v>
      </c>
      <c r="G2240" s="8" t="s">
        <v>11066</v>
      </c>
      <c r="H2240" s="9">
        <v>385106</v>
      </c>
      <c r="I2240" s="69"/>
      <c r="J2240" s="70"/>
      <c r="K2240" s="71"/>
      <c r="L2240" s="77"/>
      <c r="M2240" s="78"/>
      <c r="N2240" t="str">
        <f t="shared" si="174"/>
        <v>08840</v>
      </c>
      <c r="O2240">
        <f t="shared" si="175"/>
        <v>8840</v>
      </c>
      <c r="P2240" s="29">
        <f t="shared" si="176"/>
        <v>3757126</v>
      </c>
      <c r="Q2240">
        <f>+VLOOKUP(O2240,'Bảng kê HĐ 2022'!N$1912:R$4434,4,0)</f>
        <v>0</v>
      </c>
      <c r="R2240" t="e">
        <f>+VLOOKUP(O2240,'Hàng trả'!#REF!,2,0)</f>
        <v>#REF!</v>
      </c>
    </row>
    <row r="2241" spans="1:18" hidden="1" x14ac:dyDescent="0.3">
      <c r="A2241" s="10">
        <v>5</v>
      </c>
      <c r="B2241" s="65"/>
      <c r="C2241" s="6" t="s">
        <v>13840</v>
      </c>
      <c r="D2241" s="7">
        <v>44656</v>
      </c>
      <c r="E2241" s="8" t="s">
        <v>12432</v>
      </c>
      <c r="F2241" s="9">
        <v>2669542</v>
      </c>
      <c r="G2241" s="8" t="s">
        <v>11066</v>
      </c>
      <c r="H2241" s="9">
        <v>273628</v>
      </c>
      <c r="I2241" s="72"/>
      <c r="J2241" s="73"/>
      <c r="K2241" s="74"/>
      <c r="L2241" s="79"/>
      <c r="M2241" s="80"/>
      <c r="N2241" t="str">
        <f t="shared" si="174"/>
        <v>05447</v>
      </c>
      <c r="O2241">
        <f t="shared" si="175"/>
        <v>5447</v>
      </c>
      <c r="P2241" s="29">
        <f t="shared" si="176"/>
        <v>2669542</v>
      </c>
      <c r="Q2241" t="e">
        <f>+VLOOKUP(O2241,'Bảng kê HĐ 2022'!N$1912:R$4434,4,0)</f>
        <v>#N/A</v>
      </c>
      <c r="R2241" t="e">
        <f>+VLOOKUP(O2241,'Hàng trả'!#REF!,2,0)</f>
        <v>#REF!</v>
      </c>
    </row>
    <row r="2242" spans="1:18" hidden="1" x14ac:dyDescent="0.3">
      <c r="A2242" s="10">
        <v>5</v>
      </c>
      <c r="B2242" s="63" t="s">
        <v>13844</v>
      </c>
      <c r="C2242" s="6" t="s">
        <v>13845</v>
      </c>
      <c r="D2242" s="7">
        <v>44680</v>
      </c>
      <c r="E2242" s="8" t="s">
        <v>12432</v>
      </c>
      <c r="F2242" s="9">
        <v>2210042</v>
      </c>
      <c r="G2242" s="8" t="s">
        <v>11066</v>
      </c>
      <c r="H2242" s="9">
        <v>226529</v>
      </c>
      <c r="I2242" s="66">
        <v>5879517</v>
      </c>
      <c r="J2242" s="67"/>
      <c r="K2242" s="68"/>
      <c r="L2242" s="75" t="s">
        <v>10685</v>
      </c>
      <c r="M2242" s="76"/>
      <c r="N2242" t="str">
        <f t="shared" si="174"/>
        <v>10526</v>
      </c>
      <c r="O2242">
        <f t="shared" si="175"/>
        <v>10526</v>
      </c>
      <c r="P2242" s="29">
        <f t="shared" si="176"/>
        <v>2210042</v>
      </c>
      <c r="Q2242">
        <f>+VLOOKUP(O2242,'Bảng kê HĐ 2022'!N$1912:R$4434,4,0)</f>
        <v>0</v>
      </c>
      <c r="R2242" t="e">
        <f>+VLOOKUP(O2242,'Hàng trả'!#REF!,2,0)</f>
        <v>#REF!</v>
      </c>
    </row>
    <row r="2243" spans="1:18" hidden="1" x14ac:dyDescent="0.3">
      <c r="A2243" s="10">
        <v>5</v>
      </c>
      <c r="B2243" s="64"/>
      <c r="C2243" s="6" t="s">
        <v>13846</v>
      </c>
      <c r="D2243" s="7">
        <v>44677</v>
      </c>
      <c r="E2243" s="8" t="s">
        <v>12432</v>
      </c>
      <c r="F2243" s="9">
        <v>991753</v>
      </c>
      <c r="G2243" s="8" t="s">
        <v>11066</v>
      </c>
      <c r="H2243" s="9">
        <v>101655</v>
      </c>
      <c r="I2243" s="69"/>
      <c r="J2243" s="70"/>
      <c r="K2243" s="71"/>
      <c r="L2243" s="77"/>
      <c r="M2243" s="78"/>
      <c r="N2243" t="str">
        <f t="shared" si="174"/>
        <v>09774</v>
      </c>
      <c r="O2243">
        <f t="shared" si="175"/>
        <v>9774</v>
      </c>
      <c r="P2243" s="29">
        <f t="shared" si="176"/>
        <v>991753</v>
      </c>
      <c r="Q2243">
        <f>+VLOOKUP(O2243,'Bảng kê HĐ 2022'!N$1912:R$4434,4,0)</f>
        <v>0</v>
      </c>
      <c r="R2243" t="e">
        <f>+VLOOKUP(O2243,'Hàng trả'!#REF!,2,0)</f>
        <v>#REF!</v>
      </c>
    </row>
    <row r="2244" spans="1:18" hidden="1" x14ac:dyDescent="0.3">
      <c r="A2244" s="10">
        <v>5</v>
      </c>
      <c r="B2244" s="65"/>
      <c r="C2244" s="6" t="s">
        <v>13847</v>
      </c>
      <c r="D2244" s="7">
        <v>44657</v>
      </c>
      <c r="E2244" s="8" t="s">
        <v>12432</v>
      </c>
      <c r="F2244" s="9">
        <v>3349199</v>
      </c>
      <c r="G2244" s="8" t="s">
        <v>11066</v>
      </c>
      <c r="H2244" s="9">
        <v>343293</v>
      </c>
      <c r="I2244" s="72"/>
      <c r="J2244" s="73"/>
      <c r="K2244" s="74"/>
      <c r="L2244" s="79"/>
      <c r="M2244" s="80"/>
      <c r="N2244" t="str">
        <f t="shared" si="174"/>
        <v>05569</v>
      </c>
      <c r="O2244">
        <f t="shared" si="175"/>
        <v>5569</v>
      </c>
      <c r="P2244" s="29">
        <f t="shared" si="176"/>
        <v>3349199</v>
      </c>
      <c r="Q2244" t="e">
        <f>+VLOOKUP(O2244,'Bảng kê HĐ 2022'!N$1912:R$4434,4,0)</f>
        <v>#N/A</v>
      </c>
      <c r="R2244" t="e">
        <f>+VLOOKUP(O2244,'Hàng trả'!#REF!,2,0)</f>
        <v>#REF!</v>
      </c>
    </row>
    <row r="2245" spans="1:18" hidden="1" x14ac:dyDescent="0.3">
      <c r="A2245" s="10">
        <v>5</v>
      </c>
      <c r="B2245" s="63" t="s">
        <v>13848</v>
      </c>
      <c r="C2245" s="6" t="s">
        <v>13849</v>
      </c>
      <c r="D2245" s="7">
        <v>44673</v>
      </c>
      <c r="E2245" s="8" t="s">
        <v>12430</v>
      </c>
      <c r="F2245" s="9">
        <v>1053284</v>
      </c>
      <c r="G2245" s="8" t="s">
        <v>11066</v>
      </c>
      <c r="H2245" s="9">
        <v>107962</v>
      </c>
      <c r="I2245" s="66">
        <v>8151572</v>
      </c>
      <c r="J2245" s="67"/>
      <c r="K2245" s="68"/>
      <c r="L2245" s="75" t="s">
        <v>10688</v>
      </c>
      <c r="M2245" s="76"/>
      <c r="N2245" t="str">
        <f t="shared" si="174"/>
        <v>09278</v>
      </c>
      <c r="O2245">
        <f t="shared" si="175"/>
        <v>9278</v>
      </c>
      <c r="P2245" s="29">
        <f t="shared" si="176"/>
        <v>1053284</v>
      </c>
      <c r="Q2245">
        <f>+VLOOKUP(O2245,'Bảng kê HĐ 2022'!N$1912:R$4434,4,0)</f>
        <v>0</v>
      </c>
      <c r="R2245" t="e">
        <f>+VLOOKUP(O2245,'Hàng trả'!#REF!,2,0)</f>
        <v>#REF!</v>
      </c>
    </row>
    <row r="2246" spans="1:18" hidden="1" x14ac:dyDescent="0.3">
      <c r="A2246" s="10">
        <v>5</v>
      </c>
      <c r="B2246" s="64"/>
      <c r="C2246" s="6" t="s">
        <v>13850</v>
      </c>
      <c r="D2246" s="7">
        <v>44670</v>
      </c>
      <c r="E2246" s="8" t="s">
        <v>12432</v>
      </c>
      <c r="F2246" s="9">
        <v>1692630</v>
      </c>
      <c r="G2246" s="8" t="s">
        <v>11066</v>
      </c>
      <c r="H2246" s="9">
        <v>173495</v>
      </c>
      <c r="I2246" s="69"/>
      <c r="J2246" s="70"/>
      <c r="K2246" s="71"/>
      <c r="L2246" s="77"/>
      <c r="M2246" s="78"/>
      <c r="N2246" t="str">
        <f t="shared" si="174"/>
        <v>08487</v>
      </c>
      <c r="O2246">
        <f t="shared" si="175"/>
        <v>8487</v>
      </c>
      <c r="P2246" s="29">
        <f t="shared" si="176"/>
        <v>1692630</v>
      </c>
      <c r="Q2246">
        <f>+VLOOKUP(O2246,'Bảng kê HĐ 2022'!N$1912:R$4434,4,0)</f>
        <v>0</v>
      </c>
      <c r="R2246" t="e">
        <f>+VLOOKUP(O2246,'Hàng trả'!#REF!,2,0)</f>
        <v>#REF!</v>
      </c>
    </row>
    <row r="2247" spans="1:18" hidden="1" x14ac:dyDescent="0.3">
      <c r="A2247" s="10">
        <v>5</v>
      </c>
      <c r="B2247" s="64"/>
      <c r="C2247" s="6" t="s">
        <v>13851</v>
      </c>
      <c r="D2247" s="7">
        <v>44660</v>
      </c>
      <c r="E2247" s="8" t="s">
        <v>12432</v>
      </c>
      <c r="F2247" s="9">
        <v>1639197</v>
      </c>
      <c r="G2247" s="8" t="s">
        <v>11066</v>
      </c>
      <c r="H2247" s="9">
        <v>168018</v>
      </c>
      <c r="I2247" s="69"/>
      <c r="J2247" s="70"/>
      <c r="K2247" s="71"/>
      <c r="L2247" s="77"/>
      <c r="M2247" s="78"/>
      <c r="N2247" t="str">
        <f t="shared" si="174"/>
        <v>06234</v>
      </c>
      <c r="O2247">
        <f t="shared" si="175"/>
        <v>6234</v>
      </c>
      <c r="P2247" s="29">
        <f t="shared" si="176"/>
        <v>1639197</v>
      </c>
      <c r="Q2247" t="e">
        <f>+VLOOKUP(O2247,'Bảng kê HĐ 2022'!N$1912:R$4434,4,0)</f>
        <v>#N/A</v>
      </c>
      <c r="R2247" t="e">
        <f>+VLOOKUP(O2247,'Hàng trả'!#REF!,2,0)</f>
        <v>#REF!</v>
      </c>
    </row>
    <row r="2248" spans="1:18" hidden="1" x14ac:dyDescent="0.3">
      <c r="A2248" s="10">
        <v>5</v>
      </c>
      <c r="B2248" s="64"/>
      <c r="C2248" s="6" t="s">
        <v>13852</v>
      </c>
      <c r="D2248" s="7">
        <v>44653</v>
      </c>
      <c r="E2248" s="8" t="s">
        <v>12430</v>
      </c>
      <c r="F2248" s="9">
        <v>1172431</v>
      </c>
      <c r="G2248" s="8" t="s">
        <v>11066</v>
      </c>
      <c r="H2248" s="9">
        <v>120174</v>
      </c>
      <c r="I2248" s="69"/>
      <c r="J2248" s="70"/>
      <c r="K2248" s="71"/>
      <c r="L2248" s="77"/>
      <c r="M2248" s="78"/>
      <c r="N2248" t="str">
        <f t="shared" si="174"/>
        <v>05082</v>
      </c>
      <c r="O2248">
        <f t="shared" si="175"/>
        <v>5082</v>
      </c>
      <c r="P2248" s="29">
        <f t="shared" si="176"/>
        <v>1172431</v>
      </c>
      <c r="Q2248" t="e">
        <f>+VLOOKUP(O2248,'Bảng kê HĐ 2022'!N$1912:R$4434,4,0)</f>
        <v>#N/A</v>
      </c>
      <c r="R2248" t="e">
        <f>+VLOOKUP(O2248,'Hàng trả'!#REF!,2,0)</f>
        <v>#REF!</v>
      </c>
    </row>
    <row r="2249" spans="1:18" hidden="1" x14ac:dyDescent="0.3">
      <c r="A2249" s="10">
        <v>5</v>
      </c>
      <c r="B2249" s="64"/>
      <c r="C2249" s="6" t="s">
        <v>13853</v>
      </c>
      <c r="D2249" s="7">
        <v>44666</v>
      </c>
      <c r="E2249" s="8" t="s">
        <v>12430</v>
      </c>
      <c r="F2249" s="9">
        <v>801012</v>
      </c>
      <c r="G2249" s="8" t="s">
        <v>11066</v>
      </c>
      <c r="H2249" s="9">
        <v>82104</v>
      </c>
      <c r="I2249" s="69"/>
      <c r="J2249" s="70"/>
      <c r="K2249" s="71"/>
      <c r="L2249" s="77"/>
      <c r="M2249" s="78"/>
      <c r="N2249" t="str">
        <f t="shared" ref="N2249:N2309" si="179">+RIGHT(C2249,5)</f>
        <v>07468</v>
      </c>
      <c r="O2249">
        <f t="shared" ref="O2249:O2312" si="180">+N2249*1</f>
        <v>7468</v>
      </c>
      <c r="P2249" s="29">
        <f t="shared" ref="P2249:P2312" si="181">+F2249</f>
        <v>801012</v>
      </c>
      <c r="Q2249">
        <f>+VLOOKUP(O2249,'Bảng kê HĐ 2022'!N$1912:R$4434,4,0)</f>
        <v>0</v>
      </c>
      <c r="R2249" t="e">
        <f>+VLOOKUP(O2249,'Hàng trả'!#REF!,2,0)</f>
        <v>#REF!</v>
      </c>
    </row>
    <row r="2250" spans="1:18" hidden="1" x14ac:dyDescent="0.3">
      <c r="A2250" s="10">
        <v>5</v>
      </c>
      <c r="B2250" s="64"/>
      <c r="C2250" s="6" t="s">
        <v>13854</v>
      </c>
      <c r="D2250" s="7">
        <v>44658</v>
      </c>
      <c r="E2250" s="8" t="s">
        <v>12432</v>
      </c>
      <c r="F2250" s="9">
        <v>1741392</v>
      </c>
      <c r="G2250" s="8" t="s">
        <v>11066</v>
      </c>
      <c r="H2250" s="9">
        <v>178493</v>
      </c>
      <c r="I2250" s="69"/>
      <c r="J2250" s="70"/>
      <c r="K2250" s="71"/>
      <c r="L2250" s="77"/>
      <c r="M2250" s="78"/>
      <c r="N2250" t="str">
        <f t="shared" si="179"/>
        <v>05665</v>
      </c>
      <c r="O2250">
        <f t="shared" si="180"/>
        <v>5665</v>
      </c>
      <c r="P2250" s="29">
        <f t="shared" si="181"/>
        <v>1741392</v>
      </c>
      <c r="Q2250" t="e">
        <f>+VLOOKUP(O2250,'Bảng kê HĐ 2022'!N$1912:R$4434,4,0)</f>
        <v>#N/A</v>
      </c>
      <c r="R2250" t="e">
        <f>+VLOOKUP(O2250,'Hàng trả'!#REF!,2,0)</f>
        <v>#REF!</v>
      </c>
    </row>
    <row r="2251" spans="1:18" hidden="1" x14ac:dyDescent="0.3">
      <c r="A2251" s="10">
        <v>5</v>
      </c>
      <c r="B2251" s="65"/>
      <c r="C2251" s="6" t="s">
        <v>13855</v>
      </c>
      <c r="D2251" s="7">
        <v>44656</v>
      </c>
      <c r="E2251" s="8" t="s">
        <v>12432</v>
      </c>
      <c r="F2251" s="9">
        <v>982586</v>
      </c>
      <c r="G2251" s="8" t="s">
        <v>11066</v>
      </c>
      <c r="H2251" s="9">
        <v>100715</v>
      </c>
      <c r="I2251" s="72"/>
      <c r="J2251" s="73"/>
      <c r="K2251" s="74"/>
      <c r="L2251" s="79"/>
      <c r="M2251" s="80"/>
      <c r="N2251" t="str">
        <f t="shared" si="179"/>
        <v>05431</v>
      </c>
      <c r="O2251">
        <f t="shared" si="180"/>
        <v>5431</v>
      </c>
      <c r="P2251" s="29">
        <f t="shared" si="181"/>
        <v>982586</v>
      </c>
      <c r="Q2251" t="e">
        <f>+VLOOKUP(O2251,'Bảng kê HĐ 2022'!N$1912:R$4434,4,0)</f>
        <v>#N/A</v>
      </c>
      <c r="R2251" t="e">
        <f>+VLOOKUP(O2251,'Hàng trả'!#REF!,2,0)</f>
        <v>#REF!</v>
      </c>
    </row>
    <row r="2252" spans="1:18" hidden="1" x14ac:dyDescent="0.3">
      <c r="A2252" s="10">
        <v>5</v>
      </c>
      <c r="B2252" s="63" t="s">
        <v>13856</v>
      </c>
      <c r="C2252" s="6" t="s">
        <v>13857</v>
      </c>
      <c r="D2252" s="7">
        <v>44676</v>
      </c>
      <c r="E2252" s="8" t="s">
        <v>12436</v>
      </c>
      <c r="F2252" s="9">
        <v>4546568</v>
      </c>
      <c r="G2252" s="8" t="s">
        <v>11066</v>
      </c>
      <c r="H2252" s="9">
        <v>466023</v>
      </c>
      <c r="I2252" s="66">
        <v>11601375</v>
      </c>
      <c r="J2252" s="67"/>
      <c r="K2252" s="68"/>
      <c r="L2252" s="75" t="s">
        <v>11610</v>
      </c>
      <c r="M2252" s="76"/>
      <c r="N2252" t="str">
        <f t="shared" si="179"/>
        <v>09627</v>
      </c>
      <c r="O2252">
        <f t="shared" si="180"/>
        <v>9627</v>
      </c>
      <c r="P2252" s="29">
        <f t="shared" si="181"/>
        <v>4546568</v>
      </c>
      <c r="Q2252">
        <f>+VLOOKUP(O2252,'Bảng kê HĐ 2022'!N$1912:R$4434,4,0)</f>
        <v>0</v>
      </c>
      <c r="R2252" t="e">
        <f>+VLOOKUP(O2252,'Hàng trả'!#REF!,2,0)</f>
        <v>#REF!</v>
      </c>
    </row>
    <row r="2253" spans="1:18" hidden="1" x14ac:dyDescent="0.3">
      <c r="A2253" s="10">
        <v>5</v>
      </c>
      <c r="B2253" s="64"/>
      <c r="C2253" s="6" t="s">
        <v>13858</v>
      </c>
      <c r="D2253" s="7">
        <v>44657</v>
      </c>
      <c r="E2253" s="8" t="s">
        <v>12436</v>
      </c>
      <c r="F2253" s="9">
        <v>4239834</v>
      </c>
      <c r="G2253" s="8" t="s">
        <v>11066</v>
      </c>
      <c r="H2253" s="9">
        <v>434583</v>
      </c>
      <c r="I2253" s="69"/>
      <c r="J2253" s="70"/>
      <c r="K2253" s="71"/>
      <c r="L2253" s="77"/>
      <c r="M2253" s="78"/>
      <c r="N2253" t="str">
        <f t="shared" si="179"/>
        <v>05610</v>
      </c>
      <c r="O2253">
        <f t="shared" si="180"/>
        <v>5610</v>
      </c>
      <c r="P2253" s="29">
        <f t="shared" si="181"/>
        <v>4239834</v>
      </c>
      <c r="Q2253" t="e">
        <f>+VLOOKUP(O2253,'Bảng kê HĐ 2022'!N$1912:R$4434,4,0)</f>
        <v>#N/A</v>
      </c>
      <c r="R2253" t="e">
        <f>+VLOOKUP(O2253,'Hàng trả'!#REF!,2,0)</f>
        <v>#REF!</v>
      </c>
    </row>
    <row r="2254" spans="1:18" hidden="1" x14ac:dyDescent="0.3">
      <c r="A2254" s="10">
        <v>5</v>
      </c>
      <c r="B2254" s="65"/>
      <c r="C2254" s="6" t="s">
        <v>13859</v>
      </c>
      <c r="D2254" s="7">
        <v>44665</v>
      </c>
      <c r="E2254" s="8" t="s">
        <v>12436</v>
      </c>
      <c r="F2254" s="9">
        <v>4139921</v>
      </c>
      <c r="G2254" s="8" t="s">
        <v>11066</v>
      </c>
      <c r="H2254" s="9">
        <v>424342</v>
      </c>
      <c r="I2254" s="72"/>
      <c r="J2254" s="73"/>
      <c r="K2254" s="74"/>
      <c r="L2254" s="79"/>
      <c r="M2254" s="80"/>
      <c r="N2254" t="str">
        <f t="shared" si="179"/>
        <v>07317</v>
      </c>
      <c r="O2254">
        <f t="shared" si="180"/>
        <v>7317</v>
      </c>
      <c r="P2254" s="29">
        <f t="shared" si="181"/>
        <v>4139921</v>
      </c>
      <c r="Q2254">
        <f>+VLOOKUP(O2254,'Bảng kê HĐ 2022'!N$1912:R$4434,4,0)</f>
        <v>0</v>
      </c>
      <c r="R2254" t="e">
        <f>+VLOOKUP(O2254,'Hàng trả'!#REF!,2,0)</f>
        <v>#REF!</v>
      </c>
    </row>
    <row r="2255" spans="1:18" hidden="1" x14ac:dyDescent="0.3">
      <c r="A2255" s="10">
        <v>5</v>
      </c>
      <c r="B2255" s="63" t="s">
        <v>13860</v>
      </c>
      <c r="C2255" s="6" t="s">
        <v>13861</v>
      </c>
      <c r="D2255" s="7">
        <v>44670</v>
      </c>
      <c r="E2255" s="8" t="s">
        <v>12707</v>
      </c>
      <c r="F2255" s="9">
        <v>1799150</v>
      </c>
      <c r="G2255" s="8" t="s">
        <v>11066</v>
      </c>
      <c r="H2255" s="9">
        <v>184413</v>
      </c>
      <c r="I2255" s="66">
        <v>13826822</v>
      </c>
      <c r="J2255" s="67"/>
      <c r="K2255" s="68"/>
      <c r="L2255" s="75" t="s">
        <v>10698</v>
      </c>
      <c r="M2255" s="76"/>
      <c r="N2255" t="str">
        <f t="shared" ref="N2255:N2258" si="182">+RIGHT(C2255,4)</f>
        <v>8500</v>
      </c>
      <c r="O2255">
        <f t="shared" si="180"/>
        <v>8500</v>
      </c>
      <c r="P2255" s="29">
        <f t="shared" si="181"/>
        <v>1799150</v>
      </c>
      <c r="Q2255">
        <f>+VLOOKUP(O2255,'Bảng kê HĐ 2022'!N$1912:R$4434,4,0)</f>
        <v>0</v>
      </c>
      <c r="R2255" t="e">
        <f>+VLOOKUP(O2255,'Hàng trả'!#REF!,2,0)</f>
        <v>#REF!</v>
      </c>
    </row>
    <row r="2256" spans="1:18" hidden="1" x14ac:dyDescent="0.3">
      <c r="A2256" s="10">
        <v>5</v>
      </c>
      <c r="B2256" s="64"/>
      <c r="C2256" s="6" t="s">
        <v>13862</v>
      </c>
      <c r="D2256" s="7">
        <v>44656</v>
      </c>
      <c r="E2256" s="8" t="s">
        <v>12707</v>
      </c>
      <c r="F2256" s="9">
        <v>3278394</v>
      </c>
      <c r="G2256" s="8" t="s">
        <v>11066</v>
      </c>
      <c r="H2256" s="9">
        <v>336035</v>
      </c>
      <c r="I2256" s="69"/>
      <c r="J2256" s="70"/>
      <c r="K2256" s="71"/>
      <c r="L2256" s="77"/>
      <c r="M2256" s="78"/>
      <c r="N2256" t="str">
        <f t="shared" si="182"/>
        <v>5492</v>
      </c>
      <c r="O2256">
        <f t="shared" si="180"/>
        <v>5492</v>
      </c>
      <c r="P2256" s="29">
        <f t="shared" si="181"/>
        <v>3278394</v>
      </c>
      <c r="Q2256" t="e">
        <f>+VLOOKUP(O2256,'Bảng kê HĐ 2022'!N$1912:R$4434,4,0)</f>
        <v>#N/A</v>
      </c>
      <c r="R2256" t="e">
        <f>+VLOOKUP(O2256,'Hàng trả'!#REF!,2,0)</f>
        <v>#REF!</v>
      </c>
    </row>
    <row r="2257" spans="1:18" hidden="1" x14ac:dyDescent="0.3">
      <c r="A2257" s="10">
        <v>5</v>
      </c>
      <c r="B2257" s="64"/>
      <c r="C2257" s="6" t="s">
        <v>13863</v>
      </c>
      <c r="D2257" s="7">
        <v>44677</v>
      </c>
      <c r="E2257" s="8" t="s">
        <v>12707</v>
      </c>
      <c r="F2257" s="9">
        <v>3771598</v>
      </c>
      <c r="G2257" s="8" t="s">
        <v>11066</v>
      </c>
      <c r="H2257" s="9">
        <v>386589</v>
      </c>
      <c r="I2257" s="69"/>
      <c r="J2257" s="70"/>
      <c r="K2257" s="71"/>
      <c r="L2257" s="77"/>
      <c r="M2257" s="78"/>
      <c r="N2257" t="str">
        <f t="shared" si="182"/>
        <v>9921</v>
      </c>
      <c r="O2257">
        <f t="shared" si="180"/>
        <v>9921</v>
      </c>
      <c r="P2257" s="29">
        <f t="shared" si="181"/>
        <v>3771598</v>
      </c>
      <c r="Q2257">
        <f>+VLOOKUP(O2257,'Bảng kê HĐ 2022'!N$1912:R$4434,4,0)</f>
        <v>0</v>
      </c>
      <c r="R2257" t="e">
        <f>+VLOOKUP(O2257,'Hàng trả'!#REF!,2,0)</f>
        <v>#REF!</v>
      </c>
    </row>
    <row r="2258" spans="1:18" hidden="1" x14ac:dyDescent="0.3">
      <c r="A2258" s="10">
        <v>5</v>
      </c>
      <c r="B2258" s="65"/>
      <c r="C2258" s="6" t="s">
        <v>13864</v>
      </c>
      <c r="D2258" s="7">
        <v>44663</v>
      </c>
      <c r="E2258" s="8" t="s">
        <v>12707</v>
      </c>
      <c r="F2258" s="9">
        <v>6556788</v>
      </c>
      <c r="G2258" s="8" t="s">
        <v>11066</v>
      </c>
      <c r="H2258" s="9">
        <v>672071</v>
      </c>
      <c r="I2258" s="72"/>
      <c r="J2258" s="73"/>
      <c r="K2258" s="74"/>
      <c r="L2258" s="79"/>
      <c r="M2258" s="80"/>
      <c r="N2258" t="str">
        <f t="shared" si="182"/>
        <v>6759</v>
      </c>
      <c r="O2258">
        <f t="shared" si="180"/>
        <v>6759</v>
      </c>
      <c r="P2258" s="29">
        <f t="shared" si="181"/>
        <v>6556788</v>
      </c>
      <c r="Q2258">
        <f>+VLOOKUP(O2258,'Bảng kê HĐ 2022'!N$1912:R$4434,4,0)</f>
        <v>0</v>
      </c>
      <c r="R2258" t="e">
        <f>+VLOOKUP(O2258,'Hàng trả'!#REF!,2,0)</f>
        <v>#REF!</v>
      </c>
    </row>
    <row r="2259" spans="1:18" hidden="1" x14ac:dyDescent="0.3">
      <c r="A2259" s="10">
        <v>5</v>
      </c>
      <c r="B2259" s="63" t="s">
        <v>13865</v>
      </c>
      <c r="C2259" s="6" t="s">
        <v>13866</v>
      </c>
      <c r="D2259" s="7">
        <v>44657</v>
      </c>
      <c r="E2259" s="8" t="s">
        <v>12432</v>
      </c>
      <c r="F2259" s="9">
        <v>4470790</v>
      </c>
      <c r="G2259" s="8" t="s">
        <v>11066</v>
      </c>
      <c r="H2259" s="9">
        <v>458256</v>
      </c>
      <c r="I2259" s="66">
        <v>7020858</v>
      </c>
      <c r="J2259" s="67"/>
      <c r="K2259" s="68"/>
      <c r="L2259" s="75" t="s">
        <v>11624</v>
      </c>
      <c r="M2259" s="76"/>
      <c r="N2259" t="str">
        <f t="shared" si="179"/>
        <v>05598</v>
      </c>
      <c r="O2259">
        <f t="shared" si="180"/>
        <v>5598</v>
      </c>
      <c r="P2259" s="29">
        <f t="shared" si="181"/>
        <v>4470790</v>
      </c>
      <c r="Q2259" t="e">
        <f>+VLOOKUP(O2259,'Bảng kê HĐ 2022'!N$1912:R$4434,4,0)</f>
        <v>#N/A</v>
      </c>
      <c r="R2259" t="e">
        <f>+VLOOKUP(O2259,'Hàng trả'!#REF!,2,0)</f>
        <v>#REF!</v>
      </c>
    </row>
    <row r="2260" spans="1:18" hidden="1" x14ac:dyDescent="0.3">
      <c r="A2260" s="10">
        <v>5</v>
      </c>
      <c r="B2260" s="65"/>
      <c r="C2260" s="6" t="s">
        <v>13867</v>
      </c>
      <c r="D2260" s="7">
        <v>44673</v>
      </c>
      <c r="E2260" s="8" t="s">
        <v>12432</v>
      </c>
      <c r="F2260" s="9">
        <v>3351893</v>
      </c>
      <c r="G2260" s="8" t="s">
        <v>11066</v>
      </c>
      <c r="H2260" s="9">
        <v>343569</v>
      </c>
      <c r="I2260" s="72"/>
      <c r="J2260" s="73"/>
      <c r="K2260" s="74"/>
      <c r="L2260" s="79"/>
      <c r="M2260" s="80"/>
      <c r="N2260" t="str">
        <f t="shared" si="179"/>
        <v>09288</v>
      </c>
      <c r="O2260">
        <f t="shared" si="180"/>
        <v>9288</v>
      </c>
      <c r="P2260" s="29">
        <f t="shared" si="181"/>
        <v>3351893</v>
      </c>
      <c r="Q2260">
        <f>+VLOOKUP(O2260,'Bảng kê HĐ 2022'!N$1912:R$4434,4,0)</f>
        <v>0</v>
      </c>
      <c r="R2260" t="e">
        <f>+VLOOKUP(O2260,'Hàng trả'!#REF!,2,0)</f>
        <v>#REF!</v>
      </c>
    </row>
    <row r="2261" spans="1:18" hidden="1" x14ac:dyDescent="0.3">
      <c r="A2261" s="10">
        <v>5</v>
      </c>
      <c r="B2261" s="63" t="s">
        <v>13868</v>
      </c>
      <c r="C2261" s="6" t="s">
        <v>13869</v>
      </c>
      <c r="D2261" s="7">
        <v>44678</v>
      </c>
      <c r="E2261" s="8" t="s">
        <v>12430</v>
      </c>
      <c r="F2261" s="9">
        <v>1988777</v>
      </c>
      <c r="G2261" s="8" t="s">
        <v>11066</v>
      </c>
      <c r="H2261" s="9">
        <v>203850</v>
      </c>
      <c r="I2261" s="66">
        <v>6420153</v>
      </c>
      <c r="J2261" s="67"/>
      <c r="K2261" s="68"/>
      <c r="L2261" s="75" t="s">
        <v>10706</v>
      </c>
      <c r="M2261" s="76"/>
      <c r="N2261" t="str">
        <f t="shared" si="179"/>
        <v>10087</v>
      </c>
      <c r="O2261">
        <f t="shared" si="180"/>
        <v>10087</v>
      </c>
      <c r="P2261" s="29">
        <f t="shared" si="181"/>
        <v>1988777</v>
      </c>
      <c r="Q2261">
        <f>+VLOOKUP(O2261,'Bảng kê HĐ 2022'!N$1912:R$4434,4,0)</f>
        <v>0</v>
      </c>
      <c r="R2261" t="e">
        <f>+VLOOKUP(O2261,'Hàng trả'!#REF!,2,0)</f>
        <v>#REF!</v>
      </c>
    </row>
    <row r="2262" spans="1:18" hidden="1" x14ac:dyDescent="0.3">
      <c r="A2262" s="10">
        <v>5</v>
      </c>
      <c r="B2262" s="64"/>
      <c r="C2262" s="6" t="s">
        <v>13870</v>
      </c>
      <c r="D2262" s="7">
        <v>44672</v>
      </c>
      <c r="E2262" s="8" t="s">
        <v>12432</v>
      </c>
      <c r="F2262" s="9">
        <v>2196644</v>
      </c>
      <c r="G2262" s="8" t="s">
        <v>11066</v>
      </c>
      <c r="H2262" s="9">
        <v>225156</v>
      </c>
      <c r="I2262" s="69"/>
      <c r="J2262" s="70"/>
      <c r="K2262" s="71"/>
      <c r="L2262" s="77"/>
      <c r="M2262" s="78"/>
      <c r="N2262" t="str">
        <f t="shared" si="179"/>
        <v>09048</v>
      </c>
      <c r="O2262">
        <f t="shared" si="180"/>
        <v>9048</v>
      </c>
      <c r="P2262" s="29">
        <f t="shared" si="181"/>
        <v>2196644</v>
      </c>
      <c r="Q2262">
        <f>+VLOOKUP(O2262,'Bảng kê HĐ 2022'!N$1912:R$4434,4,0)</f>
        <v>0</v>
      </c>
      <c r="R2262" t="e">
        <f>+VLOOKUP(O2262,'Hàng trả'!#REF!,2,0)</f>
        <v>#REF!</v>
      </c>
    </row>
    <row r="2263" spans="1:18" hidden="1" x14ac:dyDescent="0.3">
      <c r="A2263" s="10">
        <v>5</v>
      </c>
      <c r="B2263" s="65"/>
      <c r="C2263" s="6" t="s">
        <v>13871</v>
      </c>
      <c r="D2263" s="7">
        <v>44656</v>
      </c>
      <c r="E2263" s="8" t="s">
        <v>12432</v>
      </c>
      <c r="F2263" s="9">
        <v>2967953</v>
      </c>
      <c r="G2263" s="8" t="s">
        <v>11066</v>
      </c>
      <c r="H2263" s="9">
        <v>304215</v>
      </c>
      <c r="I2263" s="72"/>
      <c r="J2263" s="73"/>
      <c r="K2263" s="74"/>
      <c r="L2263" s="79"/>
      <c r="M2263" s="80"/>
      <c r="N2263" t="str">
        <f t="shared" si="179"/>
        <v>05434</v>
      </c>
      <c r="O2263">
        <f t="shared" si="180"/>
        <v>5434</v>
      </c>
      <c r="P2263" s="29">
        <f t="shared" si="181"/>
        <v>2967953</v>
      </c>
      <c r="Q2263" t="e">
        <f>+VLOOKUP(O2263,'Bảng kê HĐ 2022'!N$1912:R$4434,4,0)</f>
        <v>#N/A</v>
      </c>
      <c r="R2263" t="e">
        <f>+VLOOKUP(O2263,'Hàng trả'!#REF!,2,0)</f>
        <v>#REF!</v>
      </c>
    </row>
    <row r="2264" spans="1:18" hidden="1" x14ac:dyDescent="0.3">
      <c r="A2264" s="10">
        <v>5</v>
      </c>
      <c r="B2264" s="63" t="s">
        <v>13872</v>
      </c>
      <c r="C2264" s="6" t="s">
        <v>13873</v>
      </c>
      <c r="D2264" s="7">
        <v>44677</v>
      </c>
      <c r="E2264" s="8" t="s">
        <v>12432</v>
      </c>
      <c r="F2264" s="9">
        <v>4387867</v>
      </c>
      <c r="G2264" s="8" t="s">
        <v>11066</v>
      </c>
      <c r="H2264" s="9">
        <v>449756</v>
      </c>
      <c r="I2264" s="66">
        <v>21502651</v>
      </c>
      <c r="J2264" s="67"/>
      <c r="K2264" s="68"/>
      <c r="L2264" s="75" t="s">
        <v>10710</v>
      </c>
      <c r="M2264" s="76"/>
      <c r="N2264" t="str">
        <f t="shared" si="179"/>
        <v>09907</v>
      </c>
      <c r="O2264">
        <f t="shared" si="180"/>
        <v>9907</v>
      </c>
      <c r="P2264" s="29">
        <f t="shared" si="181"/>
        <v>4387867</v>
      </c>
      <c r="Q2264">
        <f>+VLOOKUP(O2264,'Bảng kê HĐ 2022'!N$1912:R$4434,4,0)</f>
        <v>0</v>
      </c>
      <c r="R2264" t="e">
        <f>+VLOOKUP(O2264,'Hàng trả'!#REF!,2,0)</f>
        <v>#REF!</v>
      </c>
    </row>
    <row r="2265" spans="1:18" hidden="1" x14ac:dyDescent="0.3">
      <c r="A2265" s="10">
        <v>5</v>
      </c>
      <c r="B2265" s="64"/>
      <c r="C2265" s="6" t="s">
        <v>13874</v>
      </c>
      <c r="D2265" s="7">
        <v>44677</v>
      </c>
      <c r="E2265" s="8" t="s">
        <v>12430</v>
      </c>
      <c r="F2265" s="9">
        <v>4758329</v>
      </c>
      <c r="G2265" s="8" t="s">
        <v>11066</v>
      </c>
      <c r="H2265" s="9">
        <v>487729</v>
      </c>
      <c r="I2265" s="69"/>
      <c r="J2265" s="70"/>
      <c r="K2265" s="71"/>
      <c r="L2265" s="77"/>
      <c r="M2265" s="78"/>
      <c r="N2265" t="str">
        <f t="shared" si="179"/>
        <v>09906</v>
      </c>
      <c r="O2265">
        <f t="shared" si="180"/>
        <v>9906</v>
      </c>
      <c r="P2265" s="29">
        <f t="shared" si="181"/>
        <v>4758329</v>
      </c>
      <c r="Q2265">
        <f>+VLOOKUP(O2265,'Bảng kê HĐ 2022'!N$1912:R$4434,4,0)</f>
        <v>0</v>
      </c>
      <c r="R2265" t="e">
        <f>+VLOOKUP(O2265,'Hàng trả'!#REF!,2,0)</f>
        <v>#REF!</v>
      </c>
    </row>
    <row r="2266" spans="1:18" hidden="1" x14ac:dyDescent="0.3">
      <c r="A2266" s="10">
        <v>5</v>
      </c>
      <c r="B2266" s="64"/>
      <c r="C2266" s="6" t="s">
        <v>13875</v>
      </c>
      <c r="D2266" s="7">
        <v>44664</v>
      </c>
      <c r="E2266" s="8" t="s">
        <v>12430</v>
      </c>
      <c r="F2266" s="9">
        <v>6344438</v>
      </c>
      <c r="G2266" s="8" t="s">
        <v>11066</v>
      </c>
      <c r="H2266" s="9">
        <v>650305</v>
      </c>
      <c r="I2266" s="69"/>
      <c r="J2266" s="70"/>
      <c r="K2266" s="71"/>
      <c r="L2266" s="77"/>
      <c r="M2266" s="78"/>
      <c r="N2266" t="str">
        <f t="shared" si="179"/>
        <v>07097</v>
      </c>
      <c r="O2266">
        <f t="shared" si="180"/>
        <v>7097</v>
      </c>
      <c r="P2266" s="29">
        <f t="shared" si="181"/>
        <v>6344438</v>
      </c>
      <c r="Q2266">
        <f>+VLOOKUP(O2266,'Bảng kê HĐ 2022'!N$1912:R$4434,4,0)</f>
        <v>0</v>
      </c>
      <c r="R2266" t="e">
        <f>+VLOOKUP(O2266,'Hàng trả'!#REF!,2,0)</f>
        <v>#REF!</v>
      </c>
    </row>
    <row r="2267" spans="1:18" hidden="1" x14ac:dyDescent="0.3">
      <c r="A2267" s="10">
        <v>5</v>
      </c>
      <c r="B2267" s="64"/>
      <c r="C2267" s="6" t="s">
        <v>13876</v>
      </c>
      <c r="D2267" s="7">
        <v>44664</v>
      </c>
      <c r="E2267" s="8" t="s">
        <v>12432</v>
      </c>
      <c r="F2267" s="9">
        <v>3327502</v>
      </c>
      <c r="G2267" s="8" t="s">
        <v>11066</v>
      </c>
      <c r="H2267" s="9">
        <v>341069</v>
      </c>
      <c r="I2267" s="69"/>
      <c r="J2267" s="70"/>
      <c r="K2267" s="71"/>
      <c r="L2267" s="77"/>
      <c r="M2267" s="78"/>
      <c r="N2267" t="str">
        <f t="shared" si="179"/>
        <v>07096</v>
      </c>
      <c r="O2267">
        <f t="shared" si="180"/>
        <v>7096</v>
      </c>
      <c r="P2267" s="29">
        <f t="shared" si="181"/>
        <v>3327502</v>
      </c>
      <c r="Q2267">
        <f>+VLOOKUP(O2267,'Bảng kê HĐ 2022'!N$1912:R$4434,4,0)</f>
        <v>0</v>
      </c>
      <c r="R2267" t="e">
        <f>+VLOOKUP(O2267,'Hàng trả'!#REF!,2,0)</f>
        <v>#REF!</v>
      </c>
    </row>
    <row r="2268" spans="1:18" hidden="1" x14ac:dyDescent="0.3">
      <c r="A2268" s="10">
        <v>5</v>
      </c>
      <c r="B2268" s="64"/>
      <c r="C2268" s="6" t="s">
        <v>13877</v>
      </c>
      <c r="D2268" s="7">
        <v>44659</v>
      </c>
      <c r="E2268" s="8" t="s">
        <v>12430</v>
      </c>
      <c r="F2268" s="9">
        <v>2077531</v>
      </c>
      <c r="G2268" s="8" t="s">
        <v>11066</v>
      </c>
      <c r="H2268" s="9">
        <v>212947</v>
      </c>
      <c r="I2268" s="69"/>
      <c r="J2268" s="70"/>
      <c r="K2268" s="71"/>
      <c r="L2268" s="77"/>
      <c r="M2268" s="78"/>
      <c r="N2268" t="str">
        <f t="shared" si="179"/>
        <v>06020</v>
      </c>
      <c r="O2268">
        <f t="shared" si="180"/>
        <v>6020</v>
      </c>
      <c r="P2268" s="29">
        <f t="shared" si="181"/>
        <v>2077531</v>
      </c>
      <c r="Q2268" t="e">
        <f>+VLOOKUP(O2268,'Bảng kê HĐ 2022'!N$1912:R$4434,4,0)</f>
        <v>#N/A</v>
      </c>
      <c r="R2268" t="e">
        <f>+VLOOKUP(O2268,'Hàng trả'!#REF!,2,0)</f>
        <v>#REF!</v>
      </c>
    </row>
    <row r="2269" spans="1:18" hidden="1" x14ac:dyDescent="0.3">
      <c r="A2269" s="10">
        <v>5</v>
      </c>
      <c r="B2269" s="64"/>
      <c r="C2269" s="6" t="s">
        <v>13878</v>
      </c>
      <c r="D2269" s="7">
        <v>44669</v>
      </c>
      <c r="E2269" s="8" t="s">
        <v>12432</v>
      </c>
      <c r="F2269" s="9">
        <v>1863292</v>
      </c>
      <c r="G2269" s="8" t="s">
        <v>11066</v>
      </c>
      <c r="H2269" s="9">
        <v>190987</v>
      </c>
      <c r="I2269" s="69"/>
      <c r="J2269" s="70"/>
      <c r="K2269" s="71"/>
      <c r="L2269" s="77"/>
      <c r="M2269" s="78"/>
      <c r="N2269" t="str">
        <f t="shared" si="179"/>
        <v>08151</v>
      </c>
      <c r="O2269">
        <f t="shared" si="180"/>
        <v>8151</v>
      </c>
      <c r="P2269" s="29">
        <f t="shared" si="181"/>
        <v>1863292</v>
      </c>
      <c r="Q2269">
        <f>+VLOOKUP(O2269,'Bảng kê HĐ 2022'!N$1912:R$4434,4,0)</f>
        <v>0</v>
      </c>
      <c r="R2269" t="e">
        <f>+VLOOKUP(O2269,'Hàng trả'!#REF!,2,0)</f>
        <v>#REF!</v>
      </c>
    </row>
    <row r="2270" spans="1:18" hidden="1" x14ac:dyDescent="0.3">
      <c r="A2270" s="10">
        <v>5</v>
      </c>
      <c r="B2270" s="65"/>
      <c r="C2270" s="6" t="s">
        <v>13879</v>
      </c>
      <c r="D2270" s="7">
        <v>44658</v>
      </c>
      <c r="E2270" s="8" t="s">
        <v>12432</v>
      </c>
      <c r="F2270" s="9">
        <v>1199426</v>
      </c>
      <c r="G2270" s="8" t="s">
        <v>11066</v>
      </c>
      <c r="H2270" s="9">
        <v>122941</v>
      </c>
      <c r="I2270" s="72"/>
      <c r="J2270" s="73"/>
      <c r="K2270" s="74"/>
      <c r="L2270" s="79"/>
      <c r="M2270" s="80"/>
      <c r="N2270" t="str">
        <f t="shared" si="179"/>
        <v>05663</v>
      </c>
      <c r="O2270">
        <f t="shared" si="180"/>
        <v>5663</v>
      </c>
      <c r="P2270" s="29">
        <f t="shared" si="181"/>
        <v>1199426</v>
      </c>
      <c r="Q2270" t="e">
        <f>+VLOOKUP(O2270,'Bảng kê HĐ 2022'!N$1912:R$4434,4,0)</f>
        <v>#N/A</v>
      </c>
      <c r="R2270" t="e">
        <f>+VLOOKUP(O2270,'Hàng trả'!#REF!,2,0)</f>
        <v>#REF!</v>
      </c>
    </row>
    <row r="2271" spans="1:18" hidden="1" x14ac:dyDescent="0.3">
      <c r="A2271" s="10">
        <v>5</v>
      </c>
      <c r="B2271" s="63" t="s">
        <v>13880</v>
      </c>
      <c r="C2271" s="6" t="s">
        <v>13881</v>
      </c>
      <c r="D2271" s="7">
        <v>44670</v>
      </c>
      <c r="E2271" s="8" t="s">
        <v>12738</v>
      </c>
      <c r="F2271" s="9">
        <v>2078968</v>
      </c>
      <c r="G2271" s="8" t="s">
        <v>11066</v>
      </c>
      <c r="H2271" s="9">
        <v>213094</v>
      </c>
      <c r="I2271" s="66">
        <v>9733052</v>
      </c>
      <c r="J2271" s="67"/>
      <c r="K2271" s="68"/>
      <c r="L2271" s="75" t="s">
        <v>10716</v>
      </c>
      <c r="M2271" s="76"/>
      <c r="N2271" t="str">
        <f t="shared" si="179"/>
        <v>08508</v>
      </c>
      <c r="O2271">
        <f t="shared" si="180"/>
        <v>8508</v>
      </c>
      <c r="P2271" s="29">
        <f t="shared" si="181"/>
        <v>2078968</v>
      </c>
      <c r="Q2271">
        <f>+VLOOKUP(O2271,'Bảng kê HĐ 2022'!N$1912:R$4434,4,0)</f>
        <v>0</v>
      </c>
      <c r="R2271" t="e">
        <f>+VLOOKUP(O2271,'Hàng trả'!#REF!,2,0)</f>
        <v>#REF!</v>
      </c>
    </row>
    <row r="2272" spans="1:18" hidden="1" x14ac:dyDescent="0.3">
      <c r="A2272" s="10">
        <v>5</v>
      </c>
      <c r="B2272" s="64"/>
      <c r="C2272" s="6" t="s">
        <v>13882</v>
      </c>
      <c r="D2272" s="7">
        <v>44656</v>
      </c>
      <c r="E2272" s="8" t="s">
        <v>12738</v>
      </c>
      <c r="F2272" s="9">
        <v>3118451</v>
      </c>
      <c r="G2272" s="8" t="s">
        <v>11066</v>
      </c>
      <c r="H2272" s="9">
        <v>319641</v>
      </c>
      <c r="I2272" s="69"/>
      <c r="J2272" s="70"/>
      <c r="K2272" s="71"/>
      <c r="L2272" s="77"/>
      <c r="M2272" s="78"/>
      <c r="N2272" t="str">
        <f t="shared" si="179"/>
        <v>05493</v>
      </c>
      <c r="O2272">
        <f t="shared" si="180"/>
        <v>5493</v>
      </c>
      <c r="P2272" s="29">
        <f t="shared" si="181"/>
        <v>3118451</v>
      </c>
      <c r="Q2272" t="e">
        <f>+VLOOKUP(O2272,'Bảng kê HĐ 2022'!N$1912:R$4434,4,0)</f>
        <v>#N/A</v>
      </c>
      <c r="R2272" t="e">
        <f>+VLOOKUP(O2272,'Hàng trả'!#REF!,2,0)</f>
        <v>#REF!</v>
      </c>
    </row>
    <row r="2273" spans="1:18" hidden="1" x14ac:dyDescent="0.3">
      <c r="A2273" s="10">
        <v>5</v>
      </c>
      <c r="B2273" s="64"/>
      <c r="C2273" s="6" t="s">
        <v>13883</v>
      </c>
      <c r="D2273" s="7">
        <v>44677</v>
      </c>
      <c r="E2273" s="8" t="s">
        <v>12436</v>
      </c>
      <c r="F2273" s="9">
        <v>3568239</v>
      </c>
      <c r="G2273" s="8" t="s">
        <v>11066</v>
      </c>
      <c r="H2273" s="9">
        <v>365744</v>
      </c>
      <c r="I2273" s="69"/>
      <c r="J2273" s="70"/>
      <c r="K2273" s="71"/>
      <c r="L2273" s="77"/>
      <c r="M2273" s="78"/>
      <c r="N2273" t="str">
        <f t="shared" si="179"/>
        <v>09924</v>
      </c>
      <c r="O2273">
        <f t="shared" si="180"/>
        <v>9924</v>
      </c>
      <c r="P2273" s="29">
        <f t="shared" si="181"/>
        <v>3568239</v>
      </c>
      <c r="Q2273">
        <f>+VLOOKUP(O2273,'Bảng kê HĐ 2022'!N$1912:R$4434,4,0)</f>
        <v>0</v>
      </c>
      <c r="R2273" t="e">
        <f>+VLOOKUP(O2273,'Hàng trả'!#REF!,2,0)</f>
        <v>#REF!</v>
      </c>
    </row>
    <row r="2274" spans="1:18" hidden="1" x14ac:dyDescent="0.3">
      <c r="A2274" s="10">
        <v>5</v>
      </c>
      <c r="B2274" s="65"/>
      <c r="C2274" s="6" t="s">
        <v>13884</v>
      </c>
      <c r="D2274" s="7">
        <v>44663</v>
      </c>
      <c r="E2274" s="8" t="s">
        <v>12738</v>
      </c>
      <c r="F2274" s="9">
        <v>2078968</v>
      </c>
      <c r="G2274" s="8" t="s">
        <v>11066</v>
      </c>
      <c r="H2274" s="9">
        <v>213094</v>
      </c>
      <c r="I2274" s="72"/>
      <c r="J2274" s="73"/>
      <c r="K2274" s="74"/>
      <c r="L2274" s="79"/>
      <c r="M2274" s="80"/>
      <c r="N2274" t="str">
        <f t="shared" si="179"/>
        <v>06766</v>
      </c>
      <c r="O2274">
        <f t="shared" si="180"/>
        <v>6766</v>
      </c>
      <c r="P2274" s="29">
        <f t="shared" si="181"/>
        <v>2078968</v>
      </c>
      <c r="Q2274">
        <f>+VLOOKUP(O2274,'Bảng kê HĐ 2022'!N$1912:R$4434,4,0)</f>
        <v>0</v>
      </c>
      <c r="R2274" t="e">
        <f>+VLOOKUP(O2274,'Hàng trả'!#REF!,2,0)</f>
        <v>#REF!</v>
      </c>
    </row>
    <row r="2275" spans="1:18" hidden="1" x14ac:dyDescent="0.3">
      <c r="A2275" s="10">
        <v>5</v>
      </c>
      <c r="B2275" s="63" t="s">
        <v>13885</v>
      </c>
      <c r="C2275" s="6" t="s">
        <v>13886</v>
      </c>
      <c r="D2275" s="7">
        <v>44671</v>
      </c>
      <c r="E2275" s="8" t="s">
        <v>12432</v>
      </c>
      <c r="F2275" s="9">
        <v>12896658</v>
      </c>
      <c r="G2275" s="8" t="s">
        <v>11066</v>
      </c>
      <c r="H2275" s="9">
        <v>1321907</v>
      </c>
      <c r="I2275" s="66">
        <v>23457021</v>
      </c>
      <c r="J2275" s="67"/>
      <c r="K2275" s="68"/>
      <c r="L2275" s="75" t="s">
        <v>10724</v>
      </c>
      <c r="M2275" s="76"/>
      <c r="N2275" t="str">
        <f t="shared" ref="N2275:N2276" si="183">+RIGHT(C2275,4)</f>
        <v>8847</v>
      </c>
      <c r="O2275">
        <f t="shared" si="180"/>
        <v>8847</v>
      </c>
      <c r="P2275" s="29">
        <f t="shared" si="181"/>
        <v>12896658</v>
      </c>
      <c r="Q2275">
        <f>+VLOOKUP(O2275,'Bảng kê HĐ 2022'!N$1912:R$4434,4,0)</f>
        <v>0</v>
      </c>
      <c r="R2275" t="e">
        <f>+VLOOKUP(O2275,'Hàng trả'!#REF!,2,0)</f>
        <v>#REF!</v>
      </c>
    </row>
    <row r="2276" spans="1:18" hidden="1" x14ac:dyDescent="0.3">
      <c r="A2276" s="10">
        <v>5</v>
      </c>
      <c r="B2276" s="64"/>
      <c r="C2276" s="6" t="s">
        <v>13887</v>
      </c>
      <c r="D2276" s="7">
        <v>44658</v>
      </c>
      <c r="E2276" s="8" t="s">
        <v>12432</v>
      </c>
      <c r="F2276" s="9">
        <v>4420877</v>
      </c>
      <c r="G2276" s="8" t="s">
        <v>11066</v>
      </c>
      <c r="H2276" s="9">
        <v>453140</v>
      </c>
      <c r="I2276" s="69"/>
      <c r="J2276" s="70"/>
      <c r="K2276" s="71"/>
      <c r="L2276" s="77"/>
      <c r="M2276" s="78"/>
      <c r="N2276" t="str">
        <f t="shared" si="183"/>
        <v>5659</v>
      </c>
      <c r="O2276">
        <f t="shared" si="180"/>
        <v>5659</v>
      </c>
      <c r="P2276" s="29">
        <f t="shared" si="181"/>
        <v>4420877</v>
      </c>
      <c r="Q2276" t="e">
        <f>+VLOOKUP(O2276,'Bảng kê HĐ 2022'!N$1912:R$4434,4,0)</f>
        <v>#N/A</v>
      </c>
      <c r="R2276" t="e">
        <f>+VLOOKUP(O2276,'Hàng trả'!#REF!,2,0)</f>
        <v>#REF!</v>
      </c>
    </row>
    <row r="2277" spans="1:18" hidden="1" x14ac:dyDescent="0.3">
      <c r="A2277" s="10">
        <v>5</v>
      </c>
      <c r="B2277" s="64"/>
      <c r="C2277" s="6" t="s">
        <v>13888</v>
      </c>
      <c r="D2277" s="7">
        <v>44678</v>
      </c>
      <c r="E2277" s="8" t="s">
        <v>12436</v>
      </c>
      <c r="F2277" s="9">
        <v>5699970</v>
      </c>
      <c r="G2277" s="8" t="s">
        <v>11066</v>
      </c>
      <c r="H2277" s="9">
        <v>584247</v>
      </c>
      <c r="I2277" s="69"/>
      <c r="J2277" s="70"/>
      <c r="K2277" s="71"/>
      <c r="L2277" s="77"/>
      <c r="M2277" s="78"/>
      <c r="N2277" t="str">
        <f t="shared" si="179"/>
        <v>10244</v>
      </c>
      <c r="O2277">
        <f t="shared" si="180"/>
        <v>10244</v>
      </c>
      <c r="P2277" s="29">
        <f t="shared" si="181"/>
        <v>5699970</v>
      </c>
      <c r="Q2277">
        <f>+VLOOKUP(O2277,'Bảng kê HĐ 2022'!N$1912:R$4434,4,0)</f>
        <v>0</v>
      </c>
      <c r="R2277" t="e">
        <f>+VLOOKUP(O2277,'Hàng trả'!#REF!,2,0)</f>
        <v>#REF!</v>
      </c>
    </row>
    <row r="2278" spans="1:18" hidden="1" x14ac:dyDescent="0.3">
      <c r="A2278" s="10">
        <v>5</v>
      </c>
      <c r="B2278" s="65"/>
      <c r="C2278" s="6" t="s">
        <v>13889</v>
      </c>
      <c r="D2278" s="7">
        <v>44664</v>
      </c>
      <c r="E2278" s="8" t="s">
        <v>12738</v>
      </c>
      <c r="F2278" s="9">
        <v>3118451</v>
      </c>
      <c r="G2278" s="8" t="s">
        <v>11066</v>
      </c>
      <c r="H2278" s="9">
        <v>319641</v>
      </c>
      <c r="I2278" s="72"/>
      <c r="J2278" s="73"/>
      <c r="K2278" s="74"/>
      <c r="L2278" s="79"/>
      <c r="M2278" s="80"/>
      <c r="N2278" t="str">
        <f>+RIGHT(C2278,4)</f>
        <v>7204</v>
      </c>
      <c r="O2278">
        <f t="shared" si="180"/>
        <v>7204</v>
      </c>
      <c r="P2278" s="29">
        <f t="shared" si="181"/>
        <v>3118451</v>
      </c>
      <c r="Q2278">
        <f>+VLOOKUP(O2278,'Bảng kê HĐ 2022'!N$1912:R$4434,4,0)</f>
        <v>0</v>
      </c>
      <c r="R2278" t="e">
        <f>+VLOOKUP(O2278,'Hàng trả'!#REF!,2,0)</f>
        <v>#REF!</v>
      </c>
    </row>
    <row r="2279" spans="1:18" hidden="1" x14ac:dyDescent="0.3">
      <c r="A2279" s="10">
        <v>5</v>
      </c>
      <c r="B2279" s="63" t="s">
        <v>13893</v>
      </c>
      <c r="C2279" s="6" t="s">
        <v>13894</v>
      </c>
      <c r="D2279" s="7">
        <v>44678</v>
      </c>
      <c r="E2279" s="8" t="s">
        <v>12432</v>
      </c>
      <c r="F2279" s="9">
        <v>4889570</v>
      </c>
      <c r="G2279" s="8" t="s">
        <v>11066</v>
      </c>
      <c r="H2279" s="9">
        <v>501181</v>
      </c>
      <c r="I2279" s="66">
        <v>15580779</v>
      </c>
      <c r="J2279" s="67"/>
      <c r="K2279" s="68"/>
      <c r="L2279" s="75" t="s">
        <v>10731</v>
      </c>
      <c r="M2279" s="76"/>
      <c r="N2279" t="str">
        <f t="shared" si="179"/>
        <v>10245</v>
      </c>
      <c r="O2279">
        <f t="shared" si="180"/>
        <v>10245</v>
      </c>
      <c r="P2279" s="29">
        <f t="shared" si="181"/>
        <v>4889570</v>
      </c>
      <c r="Q2279">
        <f>+VLOOKUP(O2279,'Bảng kê HĐ 2022'!N$1912:R$4434,4,0)</f>
        <v>0</v>
      </c>
      <c r="R2279" t="e">
        <f>+VLOOKUP(O2279,'Hàng trả'!#REF!,2,0)</f>
        <v>#REF!</v>
      </c>
    </row>
    <row r="2280" spans="1:18" hidden="1" x14ac:dyDescent="0.3">
      <c r="A2280" s="10">
        <v>5</v>
      </c>
      <c r="B2280" s="64"/>
      <c r="C2280" s="6" t="s">
        <v>13895</v>
      </c>
      <c r="D2280" s="7">
        <v>44674</v>
      </c>
      <c r="E2280" s="8" t="s">
        <v>12432</v>
      </c>
      <c r="F2280" s="9">
        <v>2978543</v>
      </c>
      <c r="G2280" s="8" t="s">
        <v>11066</v>
      </c>
      <c r="H2280" s="9">
        <v>305301</v>
      </c>
      <c r="I2280" s="69"/>
      <c r="J2280" s="70"/>
      <c r="K2280" s="71"/>
      <c r="L2280" s="77"/>
      <c r="M2280" s="78"/>
      <c r="N2280" t="str">
        <f t="shared" ref="N2280:N2283" si="184">+RIGHT(C2280,4)</f>
        <v>9472</v>
      </c>
      <c r="O2280">
        <f t="shared" si="180"/>
        <v>9472</v>
      </c>
      <c r="P2280" s="29">
        <f t="shared" si="181"/>
        <v>2978543</v>
      </c>
      <c r="Q2280">
        <f>+VLOOKUP(O2280,'Bảng kê HĐ 2022'!N$1912:R$4434,4,0)</f>
        <v>0</v>
      </c>
      <c r="R2280" t="e">
        <f>+VLOOKUP(O2280,'Hàng trả'!#REF!,2,0)</f>
        <v>#REF!</v>
      </c>
    </row>
    <row r="2281" spans="1:18" hidden="1" x14ac:dyDescent="0.3">
      <c r="A2281" s="10">
        <v>5</v>
      </c>
      <c r="B2281" s="64"/>
      <c r="C2281" s="6" t="s">
        <v>13896</v>
      </c>
      <c r="D2281" s="7">
        <v>44664</v>
      </c>
      <c r="E2281" s="8" t="s">
        <v>12432</v>
      </c>
      <c r="F2281" s="9">
        <v>3278394</v>
      </c>
      <c r="G2281" s="8" t="s">
        <v>11066</v>
      </c>
      <c r="H2281" s="9">
        <v>336035</v>
      </c>
      <c r="I2281" s="69"/>
      <c r="J2281" s="70"/>
      <c r="K2281" s="71"/>
      <c r="L2281" s="77"/>
      <c r="M2281" s="78"/>
      <c r="N2281" t="str">
        <f t="shared" si="184"/>
        <v>7200</v>
      </c>
      <c r="O2281">
        <f t="shared" si="180"/>
        <v>7200</v>
      </c>
      <c r="P2281" s="29">
        <f t="shared" si="181"/>
        <v>3278394</v>
      </c>
      <c r="Q2281">
        <f>+VLOOKUP(O2281,'Bảng kê HĐ 2022'!N$1912:R$4434,4,0)</f>
        <v>0</v>
      </c>
      <c r="R2281" t="e">
        <f>+VLOOKUP(O2281,'Hàng trả'!#REF!,2,0)</f>
        <v>#REF!</v>
      </c>
    </row>
    <row r="2282" spans="1:18" hidden="1" x14ac:dyDescent="0.3">
      <c r="A2282" s="10">
        <v>5</v>
      </c>
      <c r="B2282" s="64"/>
      <c r="C2282" s="6" t="s">
        <v>13897</v>
      </c>
      <c r="D2282" s="7">
        <v>44667</v>
      </c>
      <c r="E2282" s="8" t="s">
        <v>12432</v>
      </c>
      <c r="F2282" s="9">
        <v>2335586</v>
      </c>
      <c r="G2282" s="8" t="s">
        <v>11066</v>
      </c>
      <c r="H2282" s="9">
        <v>239398</v>
      </c>
      <c r="I2282" s="69"/>
      <c r="J2282" s="70"/>
      <c r="K2282" s="71"/>
      <c r="L2282" s="77"/>
      <c r="M2282" s="78"/>
      <c r="N2282" t="str">
        <f t="shared" si="184"/>
        <v>7850</v>
      </c>
      <c r="O2282">
        <f t="shared" si="180"/>
        <v>7850</v>
      </c>
      <c r="P2282" s="29">
        <f t="shared" si="181"/>
        <v>2335586</v>
      </c>
      <c r="Q2282">
        <f>+VLOOKUP(O2282,'Bảng kê HĐ 2022'!N$1912:R$4434,4,0)</f>
        <v>0</v>
      </c>
      <c r="R2282" t="e">
        <f>+VLOOKUP(O2282,'Hàng trả'!#REF!,2,0)</f>
        <v>#REF!</v>
      </c>
    </row>
    <row r="2283" spans="1:18" hidden="1" x14ac:dyDescent="0.3">
      <c r="A2283" s="10">
        <v>5</v>
      </c>
      <c r="B2283" s="65"/>
      <c r="C2283" s="6" t="s">
        <v>13898</v>
      </c>
      <c r="D2283" s="7">
        <v>44657</v>
      </c>
      <c r="E2283" s="8" t="s">
        <v>12432</v>
      </c>
      <c r="F2283" s="9">
        <v>3878107</v>
      </c>
      <c r="G2283" s="8" t="s">
        <v>11066</v>
      </c>
      <c r="H2283" s="9">
        <v>397506</v>
      </c>
      <c r="I2283" s="72"/>
      <c r="J2283" s="73"/>
      <c r="K2283" s="74"/>
      <c r="L2283" s="79"/>
      <c r="M2283" s="80"/>
      <c r="N2283" t="str">
        <f t="shared" si="184"/>
        <v>5642</v>
      </c>
      <c r="O2283">
        <f t="shared" si="180"/>
        <v>5642</v>
      </c>
      <c r="P2283" s="29">
        <f t="shared" si="181"/>
        <v>3878107</v>
      </c>
      <c r="Q2283" t="e">
        <f>+VLOOKUP(O2283,'Bảng kê HĐ 2022'!N$1912:R$4434,4,0)</f>
        <v>#N/A</v>
      </c>
      <c r="R2283" t="e">
        <f>+VLOOKUP(O2283,'Hàng trả'!#REF!,2,0)</f>
        <v>#REF!</v>
      </c>
    </row>
    <row r="2284" spans="1:18" hidden="1" x14ac:dyDescent="0.3">
      <c r="A2284" s="10">
        <v>5</v>
      </c>
      <c r="B2284" s="63" t="s">
        <v>13899</v>
      </c>
      <c r="C2284" s="6" t="s">
        <v>13900</v>
      </c>
      <c r="D2284" s="7">
        <v>44665</v>
      </c>
      <c r="E2284" s="8" t="s">
        <v>12754</v>
      </c>
      <c r="F2284" s="9">
        <v>2571826</v>
      </c>
      <c r="G2284" s="8" t="s">
        <v>11066</v>
      </c>
      <c r="H2284" s="9">
        <v>263612</v>
      </c>
      <c r="I2284" s="66">
        <v>17524954</v>
      </c>
      <c r="J2284" s="67"/>
      <c r="K2284" s="68"/>
      <c r="L2284" s="75" t="s">
        <v>10737</v>
      </c>
      <c r="M2284" s="76"/>
      <c r="N2284" t="str">
        <f t="shared" si="179"/>
        <v>07447</v>
      </c>
      <c r="O2284">
        <f t="shared" si="180"/>
        <v>7447</v>
      </c>
      <c r="P2284" s="29">
        <f t="shared" si="181"/>
        <v>2571826</v>
      </c>
      <c r="Q2284">
        <f>+VLOOKUP(O2284,'Bảng kê HĐ 2022'!N$1912:R$4434,4,0)</f>
        <v>0</v>
      </c>
      <c r="R2284" t="e">
        <f>+VLOOKUP(O2284,'Hàng trả'!#REF!,2,0)</f>
        <v>#REF!</v>
      </c>
    </row>
    <row r="2285" spans="1:18" hidden="1" x14ac:dyDescent="0.3">
      <c r="A2285" s="10">
        <v>5</v>
      </c>
      <c r="B2285" s="64"/>
      <c r="C2285" s="6" t="s">
        <v>13901</v>
      </c>
      <c r="D2285" s="7">
        <v>44663</v>
      </c>
      <c r="E2285" s="8" t="s">
        <v>12754</v>
      </c>
      <c r="F2285" s="9">
        <v>2399058</v>
      </c>
      <c r="G2285" s="8" t="s">
        <v>11066</v>
      </c>
      <c r="H2285" s="9">
        <v>245903</v>
      </c>
      <c r="I2285" s="69"/>
      <c r="J2285" s="70"/>
      <c r="K2285" s="71"/>
      <c r="L2285" s="77"/>
      <c r="M2285" s="78"/>
      <c r="N2285" t="str">
        <f t="shared" si="179"/>
        <v>06761</v>
      </c>
      <c r="O2285">
        <f t="shared" si="180"/>
        <v>6761</v>
      </c>
      <c r="P2285" s="29">
        <f t="shared" si="181"/>
        <v>2399058</v>
      </c>
      <c r="Q2285">
        <f>+VLOOKUP(O2285,'Bảng kê HĐ 2022'!N$1912:R$4434,4,0)</f>
        <v>0</v>
      </c>
      <c r="R2285" t="e">
        <f>+VLOOKUP(O2285,'Hàng trả'!#REF!,2,0)</f>
        <v>#REF!</v>
      </c>
    </row>
    <row r="2286" spans="1:18" hidden="1" x14ac:dyDescent="0.3">
      <c r="A2286" s="10">
        <v>5</v>
      </c>
      <c r="B2286" s="64"/>
      <c r="C2286" s="6" t="s">
        <v>13902</v>
      </c>
      <c r="D2286" s="7">
        <v>44667</v>
      </c>
      <c r="E2286" s="8" t="s">
        <v>12754</v>
      </c>
      <c r="F2286" s="9">
        <v>2128075</v>
      </c>
      <c r="G2286" s="8" t="s">
        <v>11066</v>
      </c>
      <c r="H2286" s="9">
        <v>218128</v>
      </c>
      <c r="I2286" s="69"/>
      <c r="J2286" s="70"/>
      <c r="K2286" s="71"/>
      <c r="L2286" s="77"/>
      <c r="M2286" s="78"/>
      <c r="N2286" t="str">
        <f t="shared" si="179"/>
        <v>07851</v>
      </c>
      <c r="O2286">
        <f t="shared" si="180"/>
        <v>7851</v>
      </c>
      <c r="P2286" s="29">
        <f t="shared" si="181"/>
        <v>2128075</v>
      </c>
      <c r="Q2286">
        <f>+VLOOKUP(O2286,'Bảng kê HĐ 2022'!N$1912:R$4434,4,0)</f>
        <v>0</v>
      </c>
      <c r="R2286" t="e">
        <f>+VLOOKUP(O2286,'Hàng trả'!#REF!,2,0)</f>
        <v>#REF!</v>
      </c>
    </row>
    <row r="2287" spans="1:18" hidden="1" x14ac:dyDescent="0.3">
      <c r="A2287" s="10">
        <v>5</v>
      </c>
      <c r="B2287" s="64"/>
      <c r="C2287" s="6" t="s">
        <v>13903</v>
      </c>
      <c r="D2287" s="7">
        <v>44658</v>
      </c>
      <c r="E2287" s="8" t="s">
        <v>12754</v>
      </c>
      <c r="F2287" s="9">
        <v>4699901</v>
      </c>
      <c r="G2287" s="8" t="s">
        <v>11066</v>
      </c>
      <c r="H2287" s="9">
        <v>481740</v>
      </c>
      <c r="I2287" s="69"/>
      <c r="J2287" s="70"/>
      <c r="K2287" s="71"/>
      <c r="L2287" s="77"/>
      <c r="M2287" s="78"/>
      <c r="N2287" t="str">
        <f t="shared" si="179"/>
        <v>05679</v>
      </c>
      <c r="O2287">
        <f t="shared" si="180"/>
        <v>5679</v>
      </c>
      <c r="P2287" s="29">
        <f t="shared" si="181"/>
        <v>4699901</v>
      </c>
      <c r="Q2287" t="e">
        <f>+VLOOKUP(O2287,'Bảng kê HĐ 2022'!N$1912:R$4434,4,0)</f>
        <v>#N/A</v>
      </c>
      <c r="R2287" t="e">
        <f>+VLOOKUP(O2287,'Hàng trả'!#REF!,2,0)</f>
        <v>#REF!</v>
      </c>
    </row>
    <row r="2288" spans="1:18" hidden="1" x14ac:dyDescent="0.3">
      <c r="A2288" s="10">
        <v>5</v>
      </c>
      <c r="B2288" s="64"/>
      <c r="C2288" s="6" t="s">
        <v>13904</v>
      </c>
      <c r="D2288" s="7">
        <v>44656</v>
      </c>
      <c r="E2288" s="8" t="s">
        <v>12754</v>
      </c>
      <c r="F2288" s="9">
        <v>3413988</v>
      </c>
      <c r="G2288" s="8" t="s">
        <v>11066</v>
      </c>
      <c r="H2288" s="9">
        <v>349934</v>
      </c>
      <c r="I2288" s="69"/>
      <c r="J2288" s="70"/>
      <c r="K2288" s="71"/>
      <c r="L2288" s="77"/>
      <c r="M2288" s="78"/>
      <c r="N2288" t="str">
        <f t="shared" si="179"/>
        <v>05449</v>
      </c>
      <c r="O2288">
        <f t="shared" si="180"/>
        <v>5449</v>
      </c>
      <c r="P2288" s="29">
        <f t="shared" si="181"/>
        <v>3413988</v>
      </c>
      <c r="Q2288" t="e">
        <f>+VLOOKUP(O2288,'Bảng kê HĐ 2022'!N$1912:R$4434,4,0)</f>
        <v>#N/A</v>
      </c>
      <c r="R2288" t="e">
        <f>+VLOOKUP(O2288,'Hàng trả'!#REF!,2,0)</f>
        <v>#REF!</v>
      </c>
    </row>
    <row r="2289" spans="1:18" hidden="1" x14ac:dyDescent="0.3">
      <c r="A2289" s="10">
        <v>5</v>
      </c>
      <c r="B2289" s="65"/>
      <c r="C2289" s="6" t="s">
        <v>13905</v>
      </c>
      <c r="D2289" s="7">
        <v>44677</v>
      </c>
      <c r="E2289" s="8" t="s">
        <v>13906</v>
      </c>
      <c r="F2289" s="9">
        <v>4313563</v>
      </c>
      <c r="G2289" s="8" t="s">
        <v>11066</v>
      </c>
      <c r="H2289" s="9">
        <v>442140</v>
      </c>
      <c r="I2289" s="72"/>
      <c r="J2289" s="73"/>
      <c r="K2289" s="74"/>
      <c r="L2289" s="79"/>
      <c r="M2289" s="80"/>
      <c r="N2289" t="str">
        <f t="shared" si="179"/>
        <v>09925</v>
      </c>
      <c r="O2289">
        <f t="shared" si="180"/>
        <v>9925</v>
      </c>
      <c r="P2289" s="29">
        <f t="shared" si="181"/>
        <v>4313563</v>
      </c>
      <c r="Q2289">
        <f>+VLOOKUP(O2289,'Bảng kê HĐ 2022'!N$1912:R$4434,4,0)</f>
        <v>0</v>
      </c>
      <c r="R2289" t="e">
        <f>+VLOOKUP(O2289,'Hàng trả'!#REF!,2,0)</f>
        <v>#REF!</v>
      </c>
    </row>
    <row r="2290" spans="1:18" hidden="1" x14ac:dyDescent="0.3">
      <c r="A2290" s="10">
        <v>5</v>
      </c>
      <c r="B2290" s="5" t="s">
        <v>13910</v>
      </c>
      <c r="C2290" s="6" t="s">
        <v>13911</v>
      </c>
      <c r="D2290" s="7">
        <v>44676</v>
      </c>
      <c r="E2290" s="8" t="s">
        <v>11932</v>
      </c>
      <c r="F2290" s="9">
        <v>2525548</v>
      </c>
      <c r="G2290" s="8" t="s">
        <v>11066</v>
      </c>
      <c r="H2290" s="9">
        <v>258869</v>
      </c>
      <c r="I2290" s="93">
        <v>2266679</v>
      </c>
      <c r="J2290" s="94"/>
      <c r="K2290" s="95"/>
      <c r="L2290" s="96" t="s">
        <v>10753</v>
      </c>
      <c r="M2290" s="97"/>
      <c r="N2290" t="str">
        <f t="shared" ref="N2290:N2291" si="185">+RIGHT(C2290,4)</f>
        <v>9634</v>
      </c>
      <c r="O2290">
        <f t="shared" si="180"/>
        <v>9634</v>
      </c>
      <c r="P2290" s="29">
        <f t="shared" si="181"/>
        <v>2525548</v>
      </c>
      <c r="Q2290">
        <f>+VLOOKUP(O2290,'Bảng kê HĐ 2022'!N$1912:R$4434,4,0)</f>
        <v>0</v>
      </c>
      <c r="R2290" t="e">
        <f>+VLOOKUP(O2290,'Hàng trả'!#REF!,2,0)</f>
        <v>#REF!</v>
      </c>
    </row>
    <row r="2291" spans="1:18" hidden="1" x14ac:dyDescent="0.3">
      <c r="A2291" s="10">
        <v>5</v>
      </c>
      <c r="B2291" s="5" t="s">
        <v>13912</v>
      </c>
      <c r="C2291" s="6" t="s">
        <v>13913</v>
      </c>
      <c r="D2291" s="7">
        <v>44665</v>
      </c>
      <c r="E2291" s="8" t="s">
        <v>11932</v>
      </c>
      <c r="F2291" s="9">
        <v>1961928</v>
      </c>
      <c r="G2291" s="8" t="s">
        <v>11066</v>
      </c>
      <c r="H2291" s="9">
        <v>201098</v>
      </c>
      <c r="I2291" s="93">
        <v>1760830</v>
      </c>
      <c r="J2291" s="94"/>
      <c r="K2291" s="95"/>
      <c r="L2291" s="96" t="s">
        <v>10753</v>
      </c>
      <c r="M2291" s="97"/>
      <c r="N2291" t="str">
        <f t="shared" si="185"/>
        <v>7459</v>
      </c>
      <c r="O2291">
        <f t="shared" si="180"/>
        <v>7459</v>
      </c>
      <c r="P2291" s="29">
        <f t="shared" si="181"/>
        <v>1961928</v>
      </c>
      <c r="Q2291">
        <f>+VLOOKUP(O2291,'Bảng kê HĐ 2022'!N$1912:R$4434,4,0)</f>
        <v>0</v>
      </c>
      <c r="R2291" t="e">
        <f>+VLOOKUP(O2291,'Hàng trả'!#REF!,2,0)</f>
        <v>#REF!</v>
      </c>
    </row>
    <row r="2292" spans="1:18" hidden="1" x14ac:dyDescent="0.3">
      <c r="A2292" s="10">
        <v>5</v>
      </c>
      <c r="B2292" s="63" t="s">
        <v>13914</v>
      </c>
      <c r="C2292" s="6" t="s">
        <v>13915</v>
      </c>
      <c r="D2292" s="7">
        <v>44679</v>
      </c>
      <c r="E2292" s="8" t="s">
        <v>12432</v>
      </c>
      <c r="F2292" s="9">
        <v>2640017</v>
      </c>
      <c r="G2292" s="8" t="s">
        <v>11066</v>
      </c>
      <c r="H2292" s="9">
        <v>270602</v>
      </c>
      <c r="I2292" s="66">
        <v>7126942</v>
      </c>
      <c r="J2292" s="67"/>
      <c r="K2292" s="68"/>
      <c r="L2292" s="75" t="s">
        <v>10757</v>
      </c>
      <c r="M2292" s="76"/>
      <c r="N2292" t="str">
        <f t="shared" si="179"/>
        <v>10422</v>
      </c>
      <c r="O2292">
        <f t="shared" si="180"/>
        <v>10422</v>
      </c>
      <c r="P2292" s="29">
        <f t="shared" si="181"/>
        <v>2640017</v>
      </c>
      <c r="Q2292">
        <f>+VLOOKUP(O2292,'Bảng kê HĐ 2022'!N$1912:R$4434,4,0)</f>
        <v>0</v>
      </c>
      <c r="R2292" t="e">
        <f>+VLOOKUP(O2292,'Hàng trả'!#REF!,2,0)</f>
        <v>#REF!</v>
      </c>
    </row>
    <row r="2293" spans="1:18" hidden="1" x14ac:dyDescent="0.3">
      <c r="A2293" s="10">
        <v>5</v>
      </c>
      <c r="B2293" s="64"/>
      <c r="C2293" s="6" t="s">
        <v>13916</v>
      </c>
      <c r="D2293" s="7">
        <v>44666</v>
      </c>
      <c r="E2293" s="8" t="s">
        <v>12432</v>
      </c>
      <c r="F2293" s="9">
        <v>1242842</v>
      </c>
      <c r="G2293" s="8" t="s">
        <v>11066</v>
      </c>
      <c r="H2293" s="9">
        <v>127391</v>
      </c>
      <c r="I2293" s="69"/>
      <c r="J2293" s="70"/>
      <c r="K2293" s="71"/>
      <c r="L2293" s="77"/>
      <c r="M2293" s="78"/>
      <c r="N2293" t="str">
        <f t="shared" si="179"/>
        <v>07471</v>
      </c>
      <c r="O2293">
        <f t="shared" si="180"/>
        <v>7471</v>
      </c>
      <c r="P2293" s="29">
        <f t="shared" si="181"/>
        <v>1242842</v>
      </c>
      <c r="Q2293">
        <f>+VLOOKUP(O2293,'Bảng kê HĐ 2022'!N$1912:R$4434,4,0)</f>
        <v>0</v>
      </c>
      <c r="R2293" t="e">
        <f>+VLOOKUP(O2293,'Hàng trả'!#REF!,2,0)</f>
        <v>#REF!</v>
      </c>
    </row>
    <row r="2294" spans="1:18" hidden="1" x14ac:dyDescent="0.3">
      <c r="A2294" s="10">
        <v>5</v>
      </c>
      <c r="B2294" s="64"/>
      <c r="C2294" s="6" t="s">
        <v>13917</v>
      </c>
      <c r="D2294" s="7">
        <v>44673</v>
      </c>
      <c r="E2294" s="8" t="s">
        <v>12432</v>
      </c>
      <c r="F2294" s="9">
        <v>2335586</v>
      </c>
      <c r="G2294" s="8" t="s">
        <v>11066</v>
      </c>
      <c r="H2294" s="9">
        <v>239398</v>
      </c>
      <c r="I2294" s="69"/>
      <c r="J2294" s="70"/>
      <c r="K2294" s="71"/>
      <c r="L2294" s="77"/>
      <c r="M2294" s="78"/>
      <c r="N2294" t="str">
        <f t="shared" si="179"/>
        <v>09264</v>
      </c>
      <c r="O2294">
        <f t="shared" si="180"/>
        <v>9264</v>
      </c>
      <c r="P2294" s="29">
        <f t="shared" si="181"/>
        <v>2335586</v>
      </c>
      <c r="Q2294">
        <f>+VLOOKUP(O2294,'Bảng kê HĐ 2022'!N$1912:R$4434,4,0)</f>
        <v>0</v>
      </c>
      <c r="R2294" t="e">
        <f>+VLOOKUP(O2294,'Hàng trả'!#REF!,2,0)</f>
        <v>#REF!</v>
      </c>
    </row>
    <row r="2295" spans="1:18" hidden="1" x14ac:dyDescent="0.3">
      <c r="A2295" s="10">
        <v>5</v>
      </c>
      <c r="B2295" s="65"/>
      <c r="C2295" s="6" t="s">
        <v>13918</v>
      </c>
      <c r="D2295" s="7">
        <v>44656</v>
      </c>
      <c r="E2295" s="8" t="s">
        <v>12432</v>
      </c>
      <c r="F2295" s="9">
        <v>1722438</v>
      </c>
      <c r="G2295" s="8" t="s">
        <v>11066</v>
      </c>
      <c r="H2295" s="9">
        <v>176550</v>
      </c>
      <c r="I2295" s="72"/>
      <c r="J2295" s="73"/>
      <c r="K2295" s="74"/>
      <c r="L2295" s="79"/>
      <c r="M2295" s="80"/>
      <c r="N2295" t="str">
        <f t="shared" si="179"/>
        <v>05416</v>
      </c>
      <c r="O2295">
        <f t="shared" si="180"/>
        <v>5416</v>
      </c>
      <c r="P2295" s="29">
        <f t="shared" si="181"/>
        <v>1722438</v>
      </c>
      <c r="Q2295" t="e">
        <f>+VLOOKUP(O2295,'Bảng kê HĐ 2022'!N$1912:R$4434,4,0)</f>
        <v>#N/A</v>
      </c>
      <c r="R2295" t="e">
        <f>+VLOOKUP(O2295,'Hàng trả'!#REF!,2,0)</f>
        <v>#REF!</v>
      </c>
    </row>
    <row r="2296" spans="1:18" hidden="1" x14ac:dyDescent="0.3">
      <c r="A2296" s="10">
        <v>5</v>
      </c>
      <c r="B2296" s="63" t="s">
        <v>13919</v>
      </c>
      <c r="C2296" s="6" t="s">
        <v>13920</v>
      </c>
      <c r="D2296" s="7">
        <v>44657</v>
      </c>
      <c r="E2296" s="8" t="s">
        <v>12788</v>
      </c>
      <c r="F2296" s="9">
        <v>2751908</v>
      </c>
      <c r="G2296" s="8" t="s">
        <v>11066</v>
      </c>
      <c r="H2296" s="9">
        <v>282071</v>
      </c>
      <c r="I2296" s="66">
        <v>5998889</v>
      </c>
      <c r="J2296" s="67"/>
      <c r="K2296" s="68"/>
      <c r="L2296" s="75" t="s">
        <v>10760</v>
      </c>
      <c r="M2296" s="76"/>
      <c r="N2296" t="str">
        <f t="shared" si="179"/>
        <v>05612</v>
      </c>
      <c r="O2296">
        <f t="shared" si="180"/>
        <v>5612</v>
      </c>
      <c r="P2296" s="29">
        <f t="shared" si="181"/>
        <v>2751908</v>
      </c>
      <c r="Q2296" t="e">
        <f>+VLOOKUP(O2296,'Bảng kê HĐ 2022'!N$1912:R$4434,4,0)</f>
        <v>#N/A</v>
      </c>
      <c r="R2296" t="e">
        <f>+VLOOKUP(O2296,'Hàng trả'!#REF!,2,0)</f>
        <v>#REF!</v>
      </c>
    </row>
    <row r="2297" spans="1:18" hidden="1" x14ac:dyDescent="0.3">
      <c r="A2297" s="10">
        <v>5</v>
      </c>
      <c r="B2297" s="64"/>
      <c r="C2297" s="6" t="s">
        <v>13921</v>
      </c>
      <c r="D2297" s="7">
        <v>44666</v>
      </c>
      <c r="E2297" s="8" t="s">
        <v>12788</v>
      </c>
      <c r="F2297" s="9">
        <v>2046524</v>
      </c>
      <c r="G2297" s="8" t="s">
        <v>11066</v>
      </c>
      <c r="H2297" s="9">
        <v>209769</v>
      </c>
      <c r="I2297" s="69"/>
      <c r="J2297" s="70"/>
      <c r="K2297" s="71"/>
      <c r="L2297" s="77"/>
      <c r="M2297" s="78"/>
      <c r="N2297" t="str">
        <f t="shared" si="179"/>
        <v>07462</v>
      </c>
      <c r="O2297">
        <f t="shared" si="180"/>
        <v>7462</v>
      </c>
      <c r="P2297" s="29">
        <f t="shared" si="181"/>
        <v>2046524</v>
      </c>
      <c r="Q2297">
        <f>+VLOOKUP(O2297,'Bảng kê HĐ 2022'!N$1912:R$4434,4,0)</f>
        <v>0</v>
      </c>
      <c r="R2297" t="e">
        <f>+VLOOKUP(O2297,'Hàng trả'!#REF!,2,0)</f>
        <v>#REF!</v>
      </c>
    </row>
    <row r="2298" spans="1:18" hidden="1" x14ac:dyDescent="0.3">
      <c r="A2298" s="10">
        <v>5</v>
      </c>
      <c r="B2298" s="65"/>
      <c r="C2298" s="6" t="s">
        <v>13922</v>
      </c>
      <c r="D2298" s="7">
        <v>44673</v>
      </c>
      <c r="E2298" s="8" t="s">
        <v>12788</v>
      </c>
      <c r="F2298" s="9">
        <v>1885567</v>
      </c>
      <c r="G2298" s="8" t="s">
        <v>11066</v>
      </c>
      <c r="H2298" s="9">
        <v>193271</v>
      </c>
      <c r="I2298" s="72"/>
      <c r="J2298" s="73"/>
      <c r="K2298" s="74"/>
      <c r="L2298" s="79"/>
      <c r="M2298" s="80"/>
      <c r="N2298" t="str">
        <f t="shared" si="179"/>
        <v>09462</v>
      </c>
      <c r="O2298">
        <f t="shared" si="180"/>
        <v>9462</v>
      </c>
      <c r="P2298" s="29">
        <f t="shared" si="181"/>
        <v>1885567</v>
      </c>
      <c r="Q2298">
        <f>+VLOOKUP(O2298,'Bảng kê HĐ 2022'!N$1912:R$4434,4,0)</f>
        <v>0</v>
      </c>
      <c r="R2298" t="e">
        <f>+VLOOKUP(O2298,'Hàng trả'!#REF!,2,0)</f>
        <v>#REF!</v>
      </c>
    </row>
    <row r="2299" spans="1:18" hidden="1" x14ac:dyDescent="0.3">
      <c r="A2299" s="10">
        <v>5</v>
      </c>
      <c r="B2299" s="5" t="s">
        <v>13923</v>
      </c>
      <c r="C2299" s="6" t="s">
        <v>11499</v>
      </c>
      <c r="D2299" s="7">
        <v>44679</v>
      </c>
      <c r="E2299" s="8" t="s">
        <v>12788</v>
      </c>
      <c r="F2299" s="9">
        <v>4422028</v>
      </c>
      <c r="G2299" s="8" t="s">
        <v>11066</v>
      </c>
      <c r="H2299" s="9">
        <v>453258</v>
      </c>
      <c r="I2299" s="93">
        <v>3968770</v>
      </c>
      <c r="J2299" s="94"/>
      <c r="K2299" s="95"/>
      <c r="L2299" s="96" t="s">
        <v>10760</v>
      </c>
      <c r="M2299" s="97"/>
      <c r="N2299" t="str">
        <f t="shared" si="179"/>
        <v>10454</v>
      </c>
      <c r="O2299">
        <f t="shared" si="180"/>
        <v>10454</v>
      </c>
      <c r="P2299" s="29">
        <f t="shared" si="181"/>
        <v>4422028</v>
      </c>
      <c r="Q2299">
        <f>+VLOOKUP(O2299,'Bảng kê HĐ 2022'!N$1912:R$4434,4,0)</f>
        <v>0</v>
      </c>
      <c r="R2299" t="e">
        <f>+VLOOKUP(O2299,'Hàng trả'!#REF!,2,0)</f>
        <v>#REF!</v>
      </c>
    </row>
    <row r="2300" spans="1:18" hidden="1" x14ac:dyDescent="0.3">
      <c r="A2300" s="10">
        <v>5</v>
      </c>
      <c r="B2300" s="63" t="s">
        <v>13931</v>
      </c>
      <c r="C2300" s="6" t="s">
        <v>13932</v>
      </c>
      <c r="D2300" s="7">
        <v>44677</v>
      </c>
      <c r="E2300" s="8" t="s">
        <v>11932</v>
      </c>
      <c r="F2300" s="9">
        <v>6884184</v>
      </c>
      <c r="G2300" s="8" t="s">
        <v>11066</v>
      </c>
      <c r="H2300" s="9">
        <v>705629</v>
      </c>
      <c r="I2300" s="66">
        <v>19032608</v>
      </c>
      <c r="J2300" s="67"/>
      <c r="K2300" s="68"/>
      <c r="L2300" s="75" t="s">
        <v>10767</v>
      </c>
      <c r="M2300" s="76"/>
      <c r="N2300" t="str">
        <f t="shared" si="179"/>
        <v>09920</v>
      </c>
      <c r="O2300">
        <f t="shared" si="180"/>
        <v>9920</v>
      </c>
      <c r="P2300" s="29">
        <f t="shared" si="181"/>
        <v>6884184</v>
      </c>
      <c r="Q2300">
        <f>+VLOOKUP(O2300,'Bảng kê HĐ 2022'!N$1912:R$4434,4,0)</f>
        <v>0</v>
      </c>
      <c r="R2300" t="e">
        <f>+VLOOKUP(O2300,'Hàng trả'!#REF!,2,0)</f>
        <v>#REF!</v>
      </c>
    </row>
    <row r="2301" spans="1:18" hidden="1" x14ac:dyDescent="0.3">
      <c r="A2301" s="10">
        <v>5</v>
      </c>
      <c r="B2301" s="64"/>
      <c r="C2301" s="6" t="s">
        <v>13933</v>
      </c>
      <c r="D2301" s="7">
        <v>44670</v>
      </c>
      <c r="E2301" s="8" t="s">
        <v>11932</v>
      </c>
      <c r="F2301" s="9">
        <v>3820705</v>
      </c>
      <c r="G2301" s="8" t="s">
        <v>11066</v>
      </c>
      <c r="H2301" s="9">
        <v>391622</v>
      </c>
      <c r="I2301" s="69"/>
      <c r="J2301" s="70"/>
      <c r="K2301" s="71"/>
      <c r="L2301" s="77"/>
      <c r="M2301" s="78"/>
      <c r="N2301" t="str">
        <f t="shared" si="179"/>
        <v>08499</v>
      </c>
      <c r="O2301">
        <f t="shared" si="180"/>
        <v>8499</v>
      </c>
      <c r="P2301" s="29">
        <f t="shared" si="181"/>
        <v>3820705</v>
      </c>
      <c r="Q2301">
        <f>+VLOOKUP(O2301,'Bảng kê HĐ 2022'!N$1912:R$4434,4,0)</f>
        <v>0</v>
      </c>
      <c r="R2301" t="e">
        <f>+VLOOKUP(O2301,'Hàng trả'!#REF!,2,0)</f>
        <v>#REF!</v>
      </c>
    </row>
    <row r="2302" spans="1:18" hidden="1" x14ac:dyDescent="0.3">
      <c r="A2302" s="10">
        <v>5</v>
      </c>
      <c r="B2302" s="64"/>
      <c r="C2302" s="6" t="s">
        <v>13934</v>
      </c>
      <c r="D2302" s="7">
        <v>44663</v>
      </c>
      <c r="E2302" s="8" t="s">
        <v>11932</v>
      </c>
      <c r="F2302" s="9">
        <v>2029181</v>
      </c>
      <c r="G2302" s="8" t="s">
        <v>11066</v>
      </c>
      <c r="H2302" s="9">
        <v>207991</v>
      </c>
      <c r="I2302" s="69"/>
      <c r="J2302" s="70"/>
      <c r="K2302" s="71"/>
      <c r="L2302" s="77"/>
      <c r="M2302" s="78"/>
      <c r="N2302" t="str">
        <f t="shared" si="179"/>
        <v>06764</v>
      </c>
      <c r="O2302">
        <f t="shared" si="180"/>
        <v>6764</v>
      </c>
      <c r="P2302" s="29">
        <f t="shared" si="181"/>
        <v>2029181</v>
      </c>
      <c r="Q2302">
        <f>+VLOOKUP(O2302,'Bảng kê HĐ 2022'!N$1912:R$4434,4,0)</f>
        <v>0</v>
      </c>
      <c r="R2302" t="e">
        <f>+VLOOKUP(O2302,'Hàng trả'!#REF!,2,0)</f>
        <v>#REF!</v>
      </c>
    </row>
    <row r="2303" spans="1:18" hidden="1" x14ac:dyDescent="0.3">
      <c r="A2303" s="10">
        <v>5</v>
      </c>
      <c r="B2303" s="64"/>
      <c r="C2303" s="6" t="s">
        <v>13935</v>
      </c>
      <c r="D2303" s="7">
        <v>44656</v>
      </c>
      <c r="E2303" s="8" t="s">
        <v>11932</v>
      </c>
      <c r="F2303" s="9">
        <v>3404144</v>
      </c>
      <c r="G2303" s="8" t="s">
        <v>11066</v>
      </c>
      <c r="H2303" s="9">
        <v>348925</v>
      </c>
      <c r="I2303" s="69"/>
      <c r="J2303" s="70"/>
      <c r="K2303" s="71"/>
      <c r="L2303" s="77"/>
      <c r="M2303" s="78"/>
      <c r="N2303" t="str">
        <f t="shared" si="179"/>
        <v>05448</v>
      </c>
      <c r="O2303">
        <f t="shared" si="180"/>
        <v>5448</v>
      </c>
      <c r="P2303" s="29">
        <f t="shared" si="181"/>
        <v>3404144</v>
      </c>
      <c r="Q2303" t="e">
        <f>+VLOOKUP(O2303,'Bảng kê HĐ 2022'!N$1912:R$4434,4,0)</f>
        <v>#N/A</v>
      </c>
      <c r="R2303" t="e">
        <f>+VLOOKUP(O2303,'Hàng trả'!#REF!,2,0)</f>
        <v>#REF!</v>
      </c>
    </row>
    <row r="2304" spans="1:18" hidden="1" x14ac:dyDescent="0.3">
      <c r="A2304" s="10">
        <v>5</v>
      </c>
      <c r="B2304" s="64"/>
      <c r="C2304" s="6" t="s">
        <v>13936</v>
      </c>
      <c r="D2304" s="7">
        <v>44670</v>
      </c>
      <c r="E2304" s="8" t="s">
        <v>11932</v>
      </c>
      <c r="F2304" s="9">
        <v>1789295</v>
      </c>
      <c r="G2304" s="8" t="s">
        <v>11066</v>
      </c>
      <c r="H2304" s="9">
        <v>183403</v>
      </c>
      <c r="I2304" s="69"/>
      <c r="J2304" s="70"/>
      <c r="K2304" s="71"/>
      <c r="L2304" s="77"/>
      <c r="M2304" s="78"/>
      <c r="N2304" t="str">
        <f t="shared" si="179"/>
        <v>08498</v>
      </c>
      <c r="O2304">
        <f t="shared" si="180"/>
        <v>8498</v>
      </c>
      <c r="P2304" s="29">
        <f t="shared" si="181"/>
        <v>1789295</v>
      </c>
      <c r="Q2304">
        <f>+VLOOKUP(O2304,'Bảng kê HĐ 2022'!N$1912:R$4434,4,0)</f>
        <v>0</v>
      </c>
      <c r="R2304" t="e">
        <f>+VLOOKUP(O2304,'Hàng trả'!#REF!,2,0)</f>
        <v>#REF!</v>
      </c>
    </row>
    <row r="2305" spans="1:18" hidden="1" x14ac:dyDescent="0.3">
      <c r="A2305" s="10">
        <v>5</v>
      </c>
      <c r="B2305" s="65"/>
      <c r="C2305" s="6" t="s">
        <v>13937</v>
      </c>
      <c r="D2305" s="7">
        <v>44673</v>
      </c>
      <c r="E2305" s="8" t="s">
        <v>11932</v>
      </c>
      <c r="F2305" s="9">
        <v>3278740</v>
      </c>
      <c r="G2305" s="8" t="s">
        <v>11066</v>
      </c>
      <c r="H2305" s="9">
        <v>336071</v>
      </c>
      <c r="I2305" s="72"/>
      <c r="J2305" s="73"/>
      <c r="K2305" s="74"/>
      <c r="L2305" s="79"/>
      <c r="M2305" s="80"/>
      <c r="N2305" t="str">
        <f t="shared" si="179"/>
        <v>09358</v>
      </c>
      <c r="O2305">
        <f t="shared" si="180"/>
        <v>9358</v>
      </c>
      <c r="P2305" s="29">
        <f t="shared" si="181"/>
        <v>3278740</v>
      </c>
      <c r="Q2305">
        <f>+VLOOKUP(O2305,'Bảng kê HĐ 2022'!N$1912:R$4434,4,0)</f>
        <v>0</v>
      </c>
      <c r="R2305" t="e">
        <f>+VLOOKUP(O2305,'Hàng trả'!#REF!,2,0)</f>
        <v>#REF!</v>
      </c>
    </row>
    <row r="2306" spans="1:18" hidden="1" x14ac:dyDescent="0.3">
      <c r="A2306" s="10">
        <v>5</v>
      </c>
      <c r="B2306" s="63" t="s">
        <v>13941</v>
      </c>
      <c r="C2306" s="6" t="s">
        <v>13942</v>
      </c>
      <c r="D2306" s="7">
        <v>44676</v>
      </c>
      <c r="E2306" s="8" t="s">
        <v>12436</v>
      </c>
      <c r="F2306" s="9">
        <v>2234596</v>
      </c>
      <c r="G2306" s="8" t="s">
        <v>11066</v>
      </c>
      <c r="H2306" s="9">
        <v>229046</v>
      </c>
      <c r="I2306" s="66">
        <v>6857710</v>
      </c>
      <c r="J2306" s="67"/>
      <c r="K2306" s="68"/>
      <c r="L2306" s="75" t="s">
        <v>10777</v>
      </c>
      <c r="M2306" s="76"/>
      <c r="N2306" t="str">
        <f t="shared" ref="N2306:N2308" si="186">+RIGHT(C2306,4)</f>
        <v>9633</v>
      </c>
      <c r="O2306">
        <f t="shared" si="180"/>
        <v>9633</v>
      </c>
      <c r="P2306" s="29">
        <f t="shared" si="181"/>
        <v>2234596</v>
      </c>
      <c r="Q2306">
        <f>+VLOOKUP(O2306,'Bảng kê HĐ 2022'!N$1912:R$4434,4,0)</f>
        <v>0</v>
      </c>
      <c r="R2306" t="e">
        <f>+VLOOKUP(O2306,'Hàng trả'!#REF!,2,0)</f>
        <v>#REF!</v>
      </c>
    </row>
    <row r="2307" spans="1:18" hidden="1" x14ac:dyDescent="0.3">
      <c r="A2307" s="10">
        <v>5</v>
      </c>
      <c r="B2307" s="64"/>
      <c r="C2307" s="6" t="s">
        <v>13943</v>
      </c>
      <c r="D2307" s="7">
        <v>44655</v>
      </c>
      <c r="E2307" s="8" t="s">
        <v>13944</v>
      </c>
      <c r="F2307" s="9">
        <v>1436011</v>
      </c>
      <c r="G2307" s="8" t="s">
        <v>11066</v>
      </c>
      <c r="H2307" s="9">
        <v>147191</v>
      </c>
      <c r="I2307" s="69"/>
      <c r="J2307" s="70"/>
      <c r="K2307" s="71"/>
      <c r="L2307" s="77"/>
      <c r="M2307" s="78"/>
      <c r="N2307" t="str">
        <f t="shared" si="186"/>
        <v>5396</v>
      </c>
      <c r="O2307">
        <f t="shared" si="180"/>
        <v>5396</v>
      </c>
      <c r="P2307" s="29">
        <f t="shared" si="181"/>
        <v>1436011</v>
      </c>
      <c r="Q2307" t="e">
        <f>+VLOOKUP(O2307,'Bảng kê HĐ 2022'!N$1912:R$4434,4,0)</f>
        <v>#N/A</v>
      </c>
      <c r="R2307" t="e">
        <f>+VLOOKUP(O2307,'Hàng trả'!#REF!,2,0)</f>
        <v>#REF!</v>
      </c>
    </row>
    <row r="2308" spans="1:18" hidden="1" x14ac:dyDescent="0.3">
      <c r="A2308" s="10">
        <v>5</v>
      </c>
      <c r="B2308" s="65"/>
      <c r="C2308" s="6" t="s">
        <v>13945</v>
      </c>
      <c r="D2308" s="7">
        <v>44669</v>
      </c>
      <c r="E2308" s="8" t="s">
        <v>12436</v>
      </c>
      <c r="F2308" s="9">
        <v>3970296</v>
      </c>
      <c r="G2308" s="8" t="s">
        <v>11066</v>
      </c>
      <c r="H2308" s="9">
        <v>406956</v>
      </c>
      <c r="I2308" s="72"/>
      <c r="J2308" s="73"/>
      <c r="K2308" s="74"/>
      <c r="L2308" s="79"/>
      <c r="M2308" s="80"/>
      <c r="N2308" t="str">
        <f t="shared" si="186"/>
        <v>8230</v>
      </c>
      <c r="O2308">
        <f t="shared" si="180"/>
        <v>8230</v>
      </c>
      <c r="P2308" s="29">
        <f t="shared" si="181"/>
        <v>3970296</v>
      </c>
      <c r="Q2308">
        <f>+VLOOKUP(O2308,'Bảng kê HĐ 2022'!N$1912:R$4434,4,0)</f>
        <v>0</v>
      </c>
      <c r="R2308" t="e">
        <f>+VLOOKUP(O2308,'Hàng trả'!#REF!,2,0)</f>
        <v>#REF!</v>
      </c>
    </row>
    <row r="2309" spans="1:18" hidden="1" x14ac:dyDescent="0.3">
      <c r="A2309" s="10">
        <v>5</v>
      </c>
      <c r="B2309" s="5" t="s">
        <v>13949</v>
      </c>
      <c r="C2309" s="6" t="s">
        <v>13950</v>
      </c>
      <c r="D2309" s="7">
        <v>44669</v>
      </c>
      <c r="E2309" s="8" t="s">
        <v>12432</v>
      </c>
      <c r="F2309" s="9">
        <v>2631755</v>
      </c>
      <c r="G2309" s="8" t="s">
        <v>11066</v>
      </c>
      <c r="H2309" s="9">
        <v>269755</v>
      </c>
      <c r="I2309" s="93">
        <v>2362000</v>
      </c>
      <c r="J2309" s="94"/>
      <c r="K2309" s="95"/>
      <c r="L2309" s="96" t="s">
        <v>10784</v>
      </c>
      <c r="M2309" s="97"/>
      <c r="N2309" t="str">
        <f t="shared" si="179"/>
        <v>08231</v>
      </c>
      <c r="O2309">
        <f t="shared" si="180"/>
        <v>8231</v>
      </c>
      <c r="P2309" s="29">
        <f t="shared" si="181"/>
        <v>2631755</v>
      </c>
      <c r="Q2309">
        <f>+VLOOKUP(O2309,'Bảng kê HĐ 2022'!N$1912:R$4434,4,0)</f>
        <v>0</v>
      </c>
      <c r="R2309" t="e">
        <f>+VLOOKUP(O2309,'Hàng trả'!#REF!,2,0)</f>
        <v>#REF!</v>
      </c>
    </row>
    <row r="2310" spans="1:18" hidden="1" x14ac:dyDescent="0.3">
      <c r="A2310" s="10">
        <v>5</v>
      </c>
      <c r="B2310" s="63" t="s">
        <v>13951</v>
      </c>
      <c r="C2310" s="6" t="s">
        <v>13952</v>
      </c>
      <c r="D2310" s="7">
        <v>44658</v>
      </c>
      <c r="E2310" s="8" t="s">
        <v>13953</v>
      </c>
      <c r="F2310" s="9">
        <v>3330617</v>
      </c>
      <c r="G2310" s="8" t="s">
        <v>11066</v>
      </c>
      <c r="H2310" s="9">
        <v>341388</v>
      </c>
      <c r="I2310" s="66">
        <v>5484168</v>
      </c>
      <c r="J2310" s="67"/>
      <c r="K2310" s="68"/>
      <c r="L2310" s="75" t="s">
        <v>10788</v>
      </c>
      <c r="M2310" s="76"/>
      <c r="N2310" t="str">
        <f t="shared" ref="N2310:N2313" si="187">+RIGHT(C2310,4)</f>
        <v>5678</v>
      </c>
      <c r="O2310">
        <f t="shared" si="180"/>
        <v>5678</v>
      </c>
      <c r="P2310" s="29">
        <f t="shared" si="181"/>
        <v>3330617</v>
      </c>
      <c r="Q2310" t="e">
        <f>+VLOOKUP(O2310,'Bảng kê HĐ 2022'!N$1912:R$4434,4,0)</f>
        <v>#N/A</v>
      </c>
      <c r="R2310" t="e">
        <f>+VLOOKUP(O2310,'Hàng trả'!#REF!,2,0)</f>
        <v>#REF!</v>
      </c>
    </row>
    <row r="2311" spans="1:18" hidden="1" x14ac:dyDescent="0.3">
      <c r="A2311" s="10">
        <v>5</v>
      </c>
      <c r="B2311" s="65"/>
      <c r="C2311" s="6" t="s">
        <v>13954</v>
      </c>
      <c r="D2311" s="7">
        <v>44674</v>
      </c>
      <c r="E2311" s="8" t="s">
        <v>12754</v>
      </c>
      <c r="F2311" s="9">
        <v>2779877</v>
      </c>
      <c r="G2311" s="8" t="s">
        <v>11066</v>
      </c>
      <c r="H2311" s="9">
        <v>284938</v>
      </c>
      <c r="I2311" s="72"/>
      <c r="J2311" s="73"/>
      <c r="K2311" s="74"/>
      <c r="L2311" s="79"/>
      <c r="M2311" s="80"/>
      <c r="N2311" t="str">
        <f t="shared" si="187"/>
        <v>9473</v>
      </c>
      <c r="O2311">
        <f t="shared" si="180"/>
        <v>9473</v>
      </c>
      <c r="P2311" s="29">
        <f t="shared" si="181"/>
        <v>2779877</v>
      </c>
      <c r="Q2311">
        <f>+VLOOKUP(O2311,'Bảng kê HĐ 2022'!N$1912:R$4434,4,0)</f>
        <v>0</v>
      </c>
      <c r="R2311" t="e">
        <f>+VLOOKUP(O2311,'Hàng trả'!#REF!,2,0)</f>
        <v>#REF!</v>
      </c>
    </row>
    <row r="2312" spans="1:18" hidden="1" x14ac:dyDescent="0.3">
      <c r="A2312" s="10">
        <v>5</v>
      </c>
      <c r="B2312" s="5" t="s">
        <v>13958</v>
      </c>
      <c r="C2312" s="6" t="s">
        <v>13959</v>
      </c>
      <c r="D2312" s="7">
        <v>44667</v>
      </c>
      <c r="E2312" s="8" t="s">
        <v>12432</v>
      </c>
      <c r="F2312" s="9">
        <v>846315</v>
      </c>
      <c r="G2312" s="8" t="s">
        <v>11066</v>
      </c>
      <c r="H2312" s="9">
        <v>86747</v>
      </c>
      <c r="I2312" s="93">
        <v>759568</v>
      </c>
      <c r="J2312" s="94"/>
      <c r="K2312" s="95"/>
      <c r="L2312" s="96" t="s">
        <v>10797</v>
      </c>
      <c r="M2312" s="97"/>
      <c r="N2312" t="str">
        <f t="shared" si="187"/>
        <v>7849</v>
      </c>
      <c r="O2312">
        <f t="shared" si="180"/>
        <v>7849</v>
      </c>
      <c r="P2312" s="29">
        <f t="shared" si="181"/>
        <v>846315</v>
      </c>
      <c r="Q2312">
        <f>+VLOOKUP(O2312,'Bảng kê HĐ 2022'!N$1912:R$4434,4,0)</f>
        <v>0</v>
      </c>
      <c r="R2312" t="e">
        <f>+VLOOKUP(O2312,'Hàng trả'!#REF!,2,0)</f>
        <v>#REF!</v>
      </c>
    </row>
    <row r="2313" spans="1:18" hidden="1" x14ac:dyDescent="0.3">
      <c r="A2313" s="10">
        <v>5</v>
      </c>
      <c r="B2313" s="63" t="s">
        <v>13960</v>
      </c>
      <c r="C2313" s="6" t="s">
        <v>13961</v>
      </c>
      <c r="D2313" s="7">
        <v>44671</v>
      </c>
      <c r="E2313" s="8" t="s">
        <v>12808</v>
      </c>
      <c r="F2313" s="9">
        <v>1586110</v>
      </c>
      <c r="G2313" s="8" t="s">
        <v>11066</v>
      </c>
      <c r="H2313" s="9">
        <v>162576</v>
      </c>
      <c r="I2313" s="66">
        <v>16004694</v>
      </c>
      <c r="J2313" s="67"/>
      <c r="K2313" s="68"/>
      <c r="L2313" s="75" t="s">
        <v>10803</v>
      </c>
      <c r="M2313" s="76"/>
      <c r="N2313" t="str">
        <f t="shared" si="187"/>
        <v>8845</v>
      </c>
      <c r="O2313">
        <f t="shared" ref="O2313:O2376" si="188">+N2313*1</f>
        <v>8845</v>
      </c>
      <c r="P2313" s="29">
        <f t="shared" ref="P2313:P2376" si="189">+F2313</f>
        <v>1586110</v>
      </c>
      <c r="Q2313">
        <f>+VLOOKUP(O2313,'Bảng kê HĐ 2022'!N$1912:R$4434,4,0)</f>
        <v>0</v>
      </c>
      <c r="R2313" t="e">
        <f>+VLOOKUP(O2313,'Hàng trả'!#REF!,2,0)</f>
        <v>#REF!</v>
      </c>
    </row>
    <row r="2314" spans="1:18" hidden="1" x14ac:dyDescent="0.3">
      <c r="A2314" s="10">
        <v>5</v>
      </c>
      <c r="B2314" s="64"/>
      <c r="C2314" s="6" t="s">
        <v>13962</v>
      </c>
      <c r="D2314" s="7">
        <v>44678</v>
      </c>
      <c r="E2314" s="8" t="s">
        <v>12808</v>
      </c>
      <c r="F2314" s="9">
        <v>4157935</v>
      </c>
      <c r="G2314" s="8" t="s">
        <v>11066</v>
      </c>
      <c r="H2314" s="9">
        <v>426188</v>
      </c>
      <c r="I2314" s="69"/>
      <c r="J2314" s="70"/>
      <c r="K2314" s="71"/>
      <c r="L2314" s="77"/>
      <c r="M2314" s="78"/>
      <c r="N2314" t="str">
        <f t="shared" ref="N2314:N2376" si="190">+RIGHT(C2314,5)</f>
        <v>10246</v>
      </c>
      <c r="O2314">
        <f t="shared" si="188"/>
        <v>10246</v>
      </c>
      <c r="P2314" s="29">
        <f t="shared" si="189"/>
        <v>4157935</v>
      </c>
      <c r="Q2314">
        <f>+VLOOKUP(O2314,'Bảng kê HĐ 2022'!N$1912:R$4434,4,0)</f>
        <v>0</v>
      </c>
      <c r="R2314" t="e">
        <f>+VLOOKUP(O2314,'Hàng trả'!#REF!,2,0)</f>
        <v>#REF!</v>
      </c>
    </row>
    <row r="2315" spans="1:18" hidden="1" x14ac:dyDescent="0.3">
      <c r="A2315" s="10">
        <v>5</v>
      </c>
      <c r="B2315" s="64"/>
      <c r="C2315" s="6" t="s">
        <v>13963</v>
      </c>
      <c r="D2315" s="7">
        <v>44658</v>
      </c>
      <c r="E2315" s="8" t="s">
        <v>12808</v>
      </c>
      <c r="F2315" s="9">
        <v>4950990</v>
      </c>
      <c r="G2315" s="8" t="s">
        <v>11066</v>
      </c>
      <c r="H2315" s="9">
        <v>507476</v>
      </c>
      <c r="I2315" s="69"/>
      <c r="J2315" s="70"/>
      <c r="K2315" s="71"/>
      <c r="L2315" s="77"/>
      <c r="M2315" s="78"/>
      <c r="N2315" t="str">
        <f t="shared" ref="N2315:N2318" si="191">+RIGHT(C2315,4)</f>
        <v>5658</v>
      </c>
      <c r="O2315">
        <f t="shared" si="188"/>
        <v>5658</v>
      </c>
      <c r="P2315" s="29">
        <f t="shared" si="189"/>
        <v>4950990</v>
      </c>
      <c r="Q2315" t="e">
        <f>+VLOOKUP(O2315,'Bảng kê HĐ 2022'!N$1912:R$4434,4,0)</f>
        <v>#N/A</v>
      </c>
      <c r="R2315" t="e">
        <f>+VLOOKUP(O2315,'Hàng trả'!#REF!,2,0)</f>
        <v>#REF!</v>
      </c>
    </row>
    <row r="2316" spans="1:18" hidden="1" x14ac:dyDescent="0.3">
      <c r="A2316" s="10">
        <v>5</v>
      </c>
      <c r="B2316" s="64"/>
      <c r="C2316" s="6" t="s">
        <v>13964</v>
      </c>
      <c r="D2316" s="7">
        <v>44673</v>
      </c>
      <c r="E2316" s="8" t="s">
        <v>12808</v>
      </c>
      <c r="F2316" s="9">
        <v>2379164</v>
      </c>
      <c r="G2316" s="8" t="s">
        <v>11066</v>
      </c>
      <c r="H2316" s="9">
        <v>243864</v>
      </c>
      <c r="I2316" s="69"/>
      <c r="J2316" s="70"/>
      <c r="K2316" s="71"/>
      <c r="L2316" s="77"/>
      <c r="M2316" s="78"/>
      <c r="N2316" t="str">
        <f t="shared" si="191"/>
        <v>9240</v>
      </c>
      <c r="O2316">
        <f t="shared" si="188"/>
        <v>9240</v>
      </c>
      <c r="P2316" s="29">
        <f t="shared" si="189"/>
        <v>2379164</v>
      </c>
      <c r="Q2316">
        <f>+VLOOKUP(O2316,'Bảng kê HĐ 2022'!N$1912:R$4434,4,0)</f>
        <v>0</v>
      </c>
      <c r="R2316" t="e">
        <f>+VLOOKUP(O2316,'Hàng trả'!#REF!,2,0)</f>
        <v>#REF!</v>
      </c>
    </row>
    <row r="2317" spans="1:18" hidden="1" x14ac:dyDescent="0.3">
      <c r="A2317" s="10">
        <v>5</v>
      </c>
      <c r="B2317" s="65"/>
      <c r="C2317" s="6" t="s">
        <v>13965</v>
      </c>
      <c r="D2317" s="7">
        <v>44655</v>
      </c>
      <c r="E2317" s="8" t="s">
        <v>12808</v>
      </c>
      <c r="F2317" s="9">
        <v>4758329</v>
      </c>
      <c r="G2317" s="8" t="s">
        <v>11066</v>
      </c>
      <c r="H2317" s="9">
        <v>487729</v>
      </c>
      <c r="I2317" s="72"/>
      <c r="J2317" s="73"/>
      <c r="K2317" s="74"/>
      <c r="L2317" s="79"/>
      <c r="M2317" s="80"/>
      <c r="N2317" t="str">
        <f t="shared" si="191"/>
        <v>7448</v>
      </c>
      <c r="O2317">
        <f t="shared" si="188"/>
        <v>7448</v>
      </c>
      <c r="P2317" s="29">
        <f t="shared" si="189"/>
        <v>4758329</v>
      </c>
      <c r="Q2317">
        <f>+VLOOKUP(O2317,'Bảng kê HĐ 2022'!N$1912:R$4434,4,0)</f>
        <v>0</v>
      </c>
      <c r="R2317" t="e">
        <f>+VLOOKUP(O2317,'Hàng trả'!#REF!,2,0)</f>
        <v>#REF!</v>
      </c>
    </row>
    <row r="2318" spans="1:18" hidden="1" x14ac:dyDescent="0.3">
      <c r="A2318" s="10">
        <v>5</v>
      </c>
      <c r="B2318" s="63" t="s">
        <v>13966</v>
      </c>
      <c r="C2318" s="6" t="s">
        <v>13967</v>
      </c>
      <c r="D2318" s="7">
        <v>44664</v>
      </c>
      <c r="E2318" s="8" t="s">
        <v>12432</v>
      </c>
      <c r="F2318" s="9">
        <v>1165444</v>
      </c>
      <c r="G2318" s="8" t="s">
        <v>11066</v>
      </c>
      <c r="H2318" s="9">
        <v>119458</v>
      </c>
      <c r="I2318" s="66">
        <v>3081755</v>
      </c>
      <c r="J2318" s="67"/>
      <c r="K2318" s="68"/>
      <c r="L2318" s="75" t="s">
        <v>10811</v>
      </c>
      <c r="M2318" s="76"/>
      <c r="N2318" t="str">
        <f t="shared" si="191"/>
        <v>7205</v>
      </c>
      <c r="O2318">
        <f t="shared" si="188"/>
        <v>7205</v>
      </c>
      <c r="P2318" s="29">
        <f t="shared" si="189"/>
        <v>1165444</v>
      </c>
      <c r="Q2318">
        <f>+VLOOKUP(O2318,'Bảng kê HĐ 2022'!N$1912:R$4434,4,0)</f>
        <v>0</v>
      </c>
      <c r="R2318" t="e">
        <f>+VLOOKUP(O2318,'Hàng trả'!#REF!,2,0)</f>
        <v>#REF!</v>
      </c>
    </row>
    <row r="2319" spans="1:18" hidden="1" x14ac:dyDescent="0.3">
      <c r="A2319" s="10">
        <v>5</v>
      </c>
      <c r="B2319" s="64"/>
      <c r="C2319" s="6" t="s">
        <v>13968</v>
      </c>
      <c r="D2319" s="7">
        <v>44678</v>
      </c>
      <c r="E2319" s="8" t="s">
        <v>12432</v>
      </c>
      <c r="F2319" s="9">
        <v>1134133</v>
      </c>
      <c r="G2319" s="8" t="s">
        <v>11066</v>
      </c>
      <c r="H2319" s="9">
        <v>116249</v>
      </c>
      <c r="I2319" s="69"/>
      <c r="J2319" s="70"/>
      <c r="K2319" s="71"/>
      <c r="L2319" s="77"/>
      <c r="M2319" s="78"/>
      <c r="N2319" t="str">
        <f t="shared" si="190"/>
        <v>10241</v>
      </c>
      <c r="O2319">
        <f t="shared" si="188"/>
        <v>10241</v>
      </c>
      <c r="P2319" s="29">
        <f t="shared" si="189"/>
        <v>1134133</v>
      </c>
      <c r="Q2319">
        <f>+VLOOKUP(O2319,'Bảng kê HĐ 2022'!N$1912:R$4434,4,0)</f>
        <v>0</v>
      </c>
      <c r="R2319" t="e">
        <f>+VLOOKUP(O2319,'Hàng trả'!#REF!,2,0)</f>
        <v>#REF!</v>
      </c>
    </row>
    <row r="2320" spans="1:18" hidden="1" x14ac:dyDescent="0.3">
      <c r="A2320" s="10">
        <v>5</v>
      </c>
      <c r="B2320" s="65"/>
      <c r="C2320" s="6" t="s">
        <v>13969</v>
      </c>
      <c r="D2320" s="7">
        <v>44671</v>
      </c>
      <c r="E2320" s="8" t="s">
        <v>12436</v>
      </c>
      <c r="F2320" s="9">
        <v>1134133</v>
      </c>
      <c r="G2320" s="8" t="s">
        <v>11066</v>
      </c>
      <c r="H2320" s="9">
        <v>116249</v>
      </c>
      <c r="I2320" s="72"/>
      <c r="J2320" s="73"/>
      <c r="K2320" s="74"/>
      <c r="L2320" s="79"/>
      <c r="M2320" s="80"/>
      <c r="N2320" t="str">
        <f>+RIGHT(C2320,4)</f>
        <v>8849</v>
      </c>
      <c r="O2320">
        <f t="shared" si="188"/>
        <v>8849</v>
      </c>
      <c r="P2320" s="29">
        <f t="shared" si="189"/>
        <v>1134133</v>
      </c>
      <c r="Q2320">
        <f>+VLOOKUP(O2320,'Bảng kê HĐ 2022'!N$1912:R$4434,4,0)</f>
        <v>0</v>
      </c>
      <c r="R2320" t="e">
        <f>+VLOOKUP(O2320,'Hàng trả'!#REF!,2,0)</f>
        <v>#REF!</v>
      </c>
    </row>
    <row r="2321" spans="1:18" hidden="1" x14ac:dyDescent="0.3">
      <c r="A2321" s="10">
        <v>5</v>
      </c>
      <c r="B2321" s="63" t="s">
        <v>13970</v>
      </c>
      <c r="C2321" s="6" t="s">
        <v>13971</v>
      </c>
      <c r="D2321" s="7">
        <v>44676</v>
      </c>
      <c r="E2321" s="8" t="s">
        <v>12432</v>
      </c>
      <c r="F2321" s="9">
        <v>2167738</v>
      </c>
      <c r="G2321" s="8" t="s">
        <v>11066</v>
      </c>
      <c r="H2321" s="9">
        <v>222193</v>
      </c>
      <c r="I2321" s="66">
        <v>4671696</v>
      </c>
      <c r="J2321" s="67"/>
      <c r="K2321" s="68"/>
      <c r="L2321" s="75" t="s">
        <v>10816</v>
      </c>
      <c r="M2321" s="76"/>
      <c r="N2321" t="str">
        <f t="shared" si="190"/>
        <v>09500</v>
      </c>
      <c r="O2321">
        <f t="shared" si="188"/>
        <v>9500</v>
      </c>
      <c r="P2321" s="29">
        <f t="shared" si="189"/>
        <v>2167738</v>
      </c>
      <c r="Q2321">
        <f>+VLOOKUP(O2321,'Bảng kê HĐ 2022'!N$1912:R$4434,4,0)</f>
        <v>0</v>
      </c>
      <c r="R2321" t="e">
        <f>+VLOOKUP(O2321,'Hàng trả'!#REF!,2,0)</f>
        <v>#REF!</v>
      </c>
    </row>
    <row r="2322" spans="1:18" hidden="1" x14ac:dyDescent="0.3">
      <c r="A2322" s="10">
        <v>5</v>
      </c>
      <c r="B2322" s="64"/>
      <c r="C2322" s="6" t="s">
        <v>13972</v>
      </c>
      <c r="D2322" s="7">
        <v>44669</v>
      </c>
      <c r="E2322" s="8" t="s">
        <v>12432</v>
      </c>
      <c r="F2322" s="9">
        <v>899575</v>
      </c>
      <c r="G2322" s="8" t="s">
        <v>11066</v>
      </c>
      <c r="H2322" s="9">
        <v>92206</v>
      </c>
      <c r="I2322" s="69"/>
      <c r="J2322" s="70"/>
      <c r="K2322" s="71"/>
      <c r="L2322" s="77"/>
      <c r="M2322" s="78"/>
      <c r="N2322" t="str">
        <f t="shared" si="190"/>
        <v>08147</v>
      </c>
      <c r="O2322">
        <f t="shared" si="188"/>
        <v>8147</v>
      </c>
      <c r="P2322" s="29">
        <f t="shared" si="189"/>
        <v>899575</v>
      </c>
      <c r="Q2322">
        <f>+VLOOKUP(O2322,'Bảng kê HĐ 2022'!N$1912:R$4434,4,0)</f>
        <v>0</v>
      </c>
      <c r="R2322" t="e">
        <f>+VLOOKUP(O2322,'Hàng trả'!#REF!,2,0)</f>
        <v>#REF!</v>
      </c>
    </row>
    <row r="2323" spans="1:18" hidden="1" x14ac:dyDescent="0.3">
      <c r="A2323" s="10">
        <v>5</v>
      </c>
      <c r="B2323" s="65"/>
      <c r="C2323" s="6" t="s">
        <v>13973</v>
      </c>
      <c r="D2323" s="7">
        <v>44655</v>
      </c>
      <c r="E2323" s="8" t="s">
        <v>12432</v>
      </c>
      <c r="F2323" s="9">
        <v>2137919</v>
      </c>
      <c r="G2323" s="8" t="s">
        <v>11066</v>
      </c>
      <c r="H2323" s="9">
        <v>219137</v>
      </c>
      <c r="I2323" s="72"/>
      <c r="J2323" s="73"/>
      <c r="K2323" s="74"/>
      <c r="L2323" s="79"/>
      <c r="M2323" s="80"/>
      <c r="N2323" t="str">
        <f t="shared" si="190"/>
        <v>05290</v>
      </c>
      <c r="O2323">
        <f t="shared" si="188"/>
        <v>5290</v>
      </c>
      <c r="P2323" s="29">
        <f t="shared" si="189"/>
        <v>2137919</v>
      </c>
      <c r="Q2323" t="e">
        <f>+VLOOKUP(O2323,'Bảng kê HĐ 2022'!N$1912:R$4434,4,0)</f>
        <v>#N/A</v>
      </c>
      <c r="R2323" t="e">
        <f>+VLOOKUP(O2323,'Hàng trả'!#REF!,2,0)</f>
        <v>#REF!</v>
      </c>
    </row>
    <row r="2324" spans="1:18" hidden="1" x14ac:dyDescent="0.3">
      <c r="A2324" s="10">
        <v>5</v>
      </c>
      <c r="B2324" s="5" t="s">
        <v>13974</v>
      </c>
      <c r="C2324" s="6" t="s">
        <v>13975</v>
      </c>
      <c r="D2324" s="7">
        <v>44648</v>
      </c>
      <c r="E2324" s="8" t="s">
        <v>12432</v>
      </c>
      <c r="F2324" s="9">
        <v>996241</v>
      </c>
      <c r="G2324" s="8" t="s">
        <v>11066</v>
      </c>
      <c r="H2324" s="9">
        <v>102115</v>
      </c>
      <c r="I2324" s="93">
        <v>894126</v>
      </c>
      <c r="J2324" s="94"/>
      <c r="K2324" s="95"/>
      <c r="L2324" s="96" t="s">
        <v>10821</v>
      </c>
      <c r="M2324" s="97"/>
      <c r="N2324" t="str">
        <f t="shared" ref="N2324:N2327" si="192">+RIGHT(C2324,4)</f>
        <v>4472</v>
      </c>
      <c r="O2324">
        <f t="shared" si="188"/>
        <v>4472</v>
      </c>
      <c r="P2324" s="29">
        <f t="shared" si="189"/>
        <v>996241</v>
      </c>
      <c r="Q2324" t="e">
        <f>+VLOOKUP(O2324,'Bảng kê HĐ 2022'!N$1912:R$4434,4,0)</f>
        <v>#N/A</v>
      </c>
      <c r="R2324" t="e">
        <f>+VLOOKUP(O2324,'Hàng trả'!#REF!,2,0)</f>
        <v>#REF!</v>
      </c>
    </row>
    <row r="2325" spans="1:18" hidden="1" x14ac:dyDescent="0.3">
      <c r="A2325" s="10">
        <v>5</v>
      </c>
      <c r="B2325" s="63" t="s">
        <v>13976</v>
      </c>
      <c r="C2325" s="6" t="s">
        <v>13977</v>
      </c>
      <c r="D2325" s="7">
        <v>44676</v>
      </c>
      <c r="E2325" s="8" t="s">
        <v>13978</v>
      </c>
      <c r="F2325" s="9">
        <v>1330198</v>
      </c>
      <c r="G2325" s="8" t="s">
        <v>11066</v>
      </c>
      <c r="H2325" s="9">
        <v>136345</v>
      </c>
      <c r="I2325" s="66">
        <v>3236521</v>
      </c>
      <c r="J2325" s="67"/>
      <c r="K2325" s="68"/>
      <c r="L2325" s="75" t="s">
        <v>10821</v>
      </c>
      <c r="M2325" s="76"/>
      <c r="N2325" t="str">
        <f t="shared" si="192"/>
        <v>9635</v>
      </c>
      <c r="O2325">
        <f t="shared" si="188"/>
        <v>9635</v>
      </c>
      <c r="P2325" s="29">
        <f t="shared" si="189"/>
        <v>1330198</v>
      </c>
      <c r="Q2325">
        <f>+VLOOKUP(O2325,'Bảng kê HĐ 2022'!N$1912:R$4434,4,0)</f>
        <v>0</v>
      </c>
      <c r="R2325" t="e">
        <f>+VLOOKUP(O2325,'Hàng trả'!#REF!,2,0)</f>
        <v>#REF!</v>
      </c>
    </row>
    <row r="2326" spans="1:18" hidden="1" x14ac:dyDescent="0.3">
      <c r="A2326" s="10">
        <v>5</v>
      </c>
      <c r="B2326" s="64"/>
      <c r="C2326" s="6" t="s">
        <v>13979</v>
      </c>
      <c r="D2326" s="7">
        <v>44669</v>
      </c>
      <c r="E2326" s="8" t="s">
        <v>12738</v>
      </c>
      <c r="F2326" s="9">
        <v>1064038</v>
      </c>
      <c r="G2326" s="8" t="s">
        <v>11066</v>
      </c>
      <c r="H2326" s="9">
        <v>109064</v>
      </c>
      <c r="I2326" s="69"/>
      <c r="J2326" s="70"/>
      <c r="K2326" s="71"/>
      <c r="L2326" s="77"/>
      <c r="M2326" s="78"/>
      <c r="N2326" t="str">
        <f t="shared" si="192"/>
        <v>8229</v>
      </c>
      <c r="O2326">
        <f t="shared" si="188"/>
        <v>8229</v>
      </c>
      <c r="P2326" s="29">
        <f t="shared" si="189"/>
        <v>1064038</v>
      </c>
      <c r="Q2326">
        <f>+VLOOKUP(O2326,'Bảng kê HĐ 2022'!N$1912:R$4434,4,0)</f>
        <v>0</v>
      </c>
      <c r="R2326" t="e">
        <f>+VLOOKUP(O2326,'Hàng trả'!#REF!,2,0)</f>
        <v>#REF!</v>
      </c>
    </row>
    <row r="2327" spans="1:18" hidden="1" x14ac:dyDescent="0.3">
      <c r="A2327" s="10">
        <v>5</v>
      </c>
      <c r="B2327" s="65"/>
      <c r="C2327" s="6" t="s">
        <v>13980</v>
      </c>
      <c r="D2327" s="7">
        <v>44655</v>
      </c>
      <c r="E2327" s="8" t="s">
        <v>13978</v>
      </c>
      <c r="F2327" s="9">
        <v>1211916</v>
      </c>
      <c r="G2327" s="8" t="s">
        <v>11066</v>
      </c>
      <c r="H2327" s="9">
        <v>124222</v>
      </c>
      <c r="I2327" s="72"/>
      <c r="J2327" s="73"/>
      <c r="K2327" s="74"/>
      <c r="L2327" s="79"/>
      <c r="M2327" s="80"/>
      <c r="N2327" t="str">
        <f t="shared" si="192"/>
        <v>5394</v>
      </c>
      <c r="O2327">
        <f t="shared" si="188"/>
        <v>5394</v>
      </c>
      <c r="P2327" s="29">
        <f t="shared" si="189"/>
        <v>1211916</v>
      </c>
      <c r="Q2327" t="e">
        <f>+VLOOKUP(O2327,'Bảng kê HĐ 2022'!N$1912:R$4434,4,0)</f>
        <v>#N/A</v>
      </c>
      <c r="R2327" t="e">
        <f>+VLOOKUP(O2327,'Hàng trả'!#REF!,2,0)</f>
        <v>#REF!</v>
      </c>
    </row>
    <row r="2328" spans="1:18" hidden="1" x14ac:dyDescent="0.3">
      <c r="A2328" s="10">
        <v>5</v>
      </c>
      <c r="B2328" s="63" t="s">
        <v>13984</v>
      </c>
      <c r="C2328" s="6" t="s">
        <v>13985</v>
      </c>
      <c r="D2328" s="7">
        <v>44678</v>
      </c>
      <c r="E2328" s="8" t="s">
        <v>12436</v>
      </c>
      <c r="F2328" s="9">
        <v>3385260</v>
      </c>
      <c r="G2328" s="8" t="s">
        <v>11066</v>
      </c>
      <c r="H2328" s="9">
        <v>346989</v>
      </c>
      <c r="I2328" s="66">
        <v>6345658</v>
      </c>
      <c r="J2328" s="67"/>
      <c r="K2328" s="68"/>
      <c r="L2328" s="75" t="s">
        <v>10828</v>
      </c>
      <c r="M2328" s="76"/>
      <c r="N2328" t="str">
        <f t="shared" si="190"/>
        <v>10243</v>
      </c>
      <c r="O2328">
        <f t="shared" si="188"/>
        <v>10243</v>
      </c>
      <c r="P2328" s="29">
        <f t="shared" si="189"/>
        <v>3385260</v>
      </c>
      <c r="Q2328">
        <f>+VLOOKUP(O2328,'Bảng kê HĐ 2022'!N$1912:R$4434,4,0)</f>
        <v>0</v>
      </c>
      <c r="R2328" t="e">
        <f>+VLOOKUP(O2328,'Hàng trả'!#REF!,2,0)</f>
        <v>#REF!</v>
      </c>
    </row>
    <row r="2329" spans="1:18" hidden="1" x14ac:dyDescent="0.3">
      <c r="A2329" s="10">
        <v>5</v>
      </c>
      <c r="B2329" s="64"/>
      <c r="C2329" s="6" t="s">
        <v>13986</v>
      </c>
      <c r="D2329" s="7">
        <v>44671</v>
      </c>
      <c r="E2329" s="8" t="s">
        <v>11932</v>
      </c>
      <c r="F2329" s="9">
        <v>1692630</v>
      </c>
      <c r="G2329" s="8" t="s">
        <v>11066</v>
      </c>
      <c r="H2329" s="9">
        <v>173495</v>
      </c>
      <c r="I2329" s="69"/>
      <c r="J2329" s="70"/>
      <c r="K2329" s="71"/>
      <c r="L2329" s="77"/>
      <c r="M2329" s="78"/>
      <c r="N2329" t="str">
        <f t="shared" ref="N2329:N2331" si="193">+RIGHT(C2329,4)</f>
        <v>8844</v>
      </c>
      <c r="O2329">
        <f t="shared" si="188"/>
        <v>8844</v>
      </c>
      <c r="P2329" s="29">
        <f t="shared" si="189"/>
        <v>1692630</v>
      </c>
      <c r="Q2329">
        <f>+VLOOKUP(O2329,'Bảng kê HĐ 2022'!N$1912:R$4434,4,0)</f>
        <v>0</v>
      </c>
      <c r="R2329" t="e">
        <f>+VLOOKUP(O2329,'Hàng trả'!#REF!,2,0)</f>
        <v>#REF!</v>
      </c>
    </row>
    <row r="2330" spans="1:18" hidden="1" x14ac:dyDescent="0.3">
      <c r="A2330" s="10">
        <v>5</v>
      </c>
      <c r="B2330" s="65"/>
      <c r="C2330" s="6" t="s">
        <v>13987</v>
      </c>
      <c r="D2330" s="7">
        <v>44657</v>
      </c>
      <c r="E2330" s="8" t="s">
        <v>12842</v>
      </c>
      <c r="F2330" s="9">
        <v>1992481</v>
      </c>
      <c r="G2330" s="8" t="s">
        <v>11066</v>
      </c>
      <c r="H2330" s="9">
        <v>204229</v>
      </c>
      <c r="I2330" s="72"/>
      <c r="J2330" s="73"/>
      <c r="K2330" s="74"/>
      <c r="L2330" s="79"/>
      <c r="M2330" s="80"/>
      <c r="N2330" t="str">
        <f t="shared" si="193"/>
        <v>5645</v>
      </c>
      <c r="O2330">
        <f t="shared" si="188"/>
        <v>5645</v>
      </c>
      <c r="P2330" s="29">
        <f t="shared" si="189"/>
        <v>1992481</v>
      </c>
      <c r="Q2330" t="e">
        <f>+VLOOKUP(O2330,'Bảng kê HĐ 2022'!N$1912:R$4434,4,0)</f>
        <v>#N/A</v>
      </c>
      <c r="R2330" t="e">
        <f>+VLOOKUP(O2330,'Hàng trả'!#REF!,2,0)</f>
        <v>#REF!</v>
      </c>
    </row>
    <row r="2331" spans="1:18" hidden="1" x14ac:dyDescent="0.3">
      <c r="A2331" s="10">
        <v>5</v>
      </c>
      <c r="B2331" s="5" t="s">
        <v>13988</v>
      </c>
      <c r="C2331" s="6" t="s">
        <v>13989</v>
      </c>
      <c r="D2331" s="7">
        <v>44677</v>
      </c>
      <c r="E2331" s="8" t="s">
        <v>12432</v>
      </c>
      <c r="F2331" s="9">
        <v>899575</v>
      </c>
      <c r="G2331" s="8" t="s">
        <v>11066</v>
      </c>
      <c r="H2331" s="9">
        <v>92206</v>
      </c>
      <c r="I2331" s="93">
        <v>807369</v>
      </c>
      <c r="J2331" s="94"/>
      <c r="K2331" s="95"/>
      <c r="L2331" s="96" t="s">
        <v>13990</v>
      </c>
      <c r="M2331" s="97"/>
      <c r="N2331" t="str">
        <f t="shared" si="193"/>
        <v>9926</v>
      </c>
      <c r="O2331">
        <f t="shared" si="188"/>
        <v>9926</v>
      </c>
      <c r="P2331" s="29">
        <f t="shared" si="189"/>
        <v>899575</v>
      </c>
      <c r="Q2331">
        <f>+VLOOKUP(O2331,'Bảng kê HĐ 2022'!N$1912:R$4434,4,0)</f>
        <v>0</v>
      </c>
      <c r="R2331" t="e">
        <f>+VLOOKUP(O2331,'Hàng trả'!#REF!,2,0)</f>
        <v>#REF!</v>
      </c>
    </row>
    <row r="2332" spans="1:18" hidden="1" x14ac:dyDescent="0.3">
      <c r="A2332" s="10">
        <v>5</v>
      </c>
      <c r="B2332" s="63" t="s">
        <v>13994</v>
      </c>
      <c r="C2332" s="6" t="s">
        <v>13995</v>
      </c>
      <c r="D2332" s="7">
        <v>44679</v>
      </c>
      <c r="E2332" s="8" t="s">
        <v>12432</v>
      </c>
      <c r="F2332" s="9">
        <v>899575</v>
      </c>
      <c r="G2332" s="8" t="s">
        <v>11066</v>
      </c>
      <c r="H2332" s="9">
        <v>92207</v>
      </c>
      <c r="I2332" s="66">
        <v>5685680</v>
      </c>
      <c r="J2332" s="67"/>
      <c r="K2332" s="68"/>
      <c r="L2332" s="75" t="s">
        <v>10844</v>
      </c>
      <c r="M2332" s="76"/>
      <c r="N2332" t="str">
        <f t="shared" si="190"/>
        <v>10432</v>
      </c>
      <c r="O2332">
        <f t="shared" si="188"/>
        <v>10432</v>
      </c>
      <c r="P2332" s="29">
        <f t="shared" si="189"/>
        <v>899575</v>
      </c>
      <c r="Q2332">
        <f>+VLOOKUP(O2332,'Bảng kê HĐ 2022'!N$1912:R$4434,4,0)</f>
        <v>0</v>
      </c>
      <c r="R2332" t="e">
        <f>+VLOOKUP(O2332,'Hàng trả'!#REF!,2,0)</f>
        <v>#REF!</v>
      </c>
    </row>
    <row r="2333" spans="1:18" hidden="1" x14ac:dyDescent="0.3">
      <c r="A2333" s="10">
        <v>5</v>
      </c>
      <c r="B2333" s="64"/>
      <c r="C2333" s="6" t="s">
        <v>13996</v>
      </c>
      <c r="D2333" s="7">
        <v>44671</v>
      </c>
      <c r="E2333" s="8" t="s">
        <v>12432</v>
      </c>
      <c r="F2333" s="9">
        <v>1878595</v>
      </c>
      <c r="G2333" s="8" t="s">
        <v>11066</v>
      </c>
      <c r="H2333" s="9">
        <v>192556</v>
      </c>
      <c r="I2333" s="69"/>
      <c r="J2333" s="70"/>
      <c r="K2333" s="71"/>
      <c r="L2333" s="77"/>
      <c r="M2333" s="78"/>
      <c r="N2333" t="str">
        <f t="shared" si="190"/>
        <v>08776</v>
      </c>
      <c r="O2333">
        <f t="shared" si="188"/>
        <v>8776</v>
      </c>
      <c r="P2333" s="29">
        <f t="shared" si="189"/>
        <v>1878595</v>
      </c>
      <c r="Q2333">
        <f>+VLOOKUP(O2333,'Bảng kê HĐ 2022'!N$1912:R$4434,4,0)</f>
        <v>0</v>
      </c>
      <c r="R2333" t="e">
        <f>+VLOOKUP(O2333,'Hàng trả'!#REF!,2,0)</f>
        <v>#REF!</v>
      </c>
    </row>
    <row r="2334" spans="1:18" hidden="1" x14ac:dyDescent="0.3">
      <c r="A2334" s="10">
        <v>5</v>
      </c>
      <c r="B2334" s="65"/>
      <c r="C2334" s="6" t="s">
        <v>13997</v>
      </c>
      <c r="D2334" s="7">
        <v>44663</v>
      </c>
      <c r="E2334" s="8" t="s">
        <v>12432</v>
      </c>
      <c r="F2334" s="9">
        <v>3556850</v>
      </c>
      <c r="G2334" s="8" t="s">
        <v>11066</v>
      </c>
      <c r="H2334" s="9">
        <v>364577</v>
      </c>
      <c r="I2334" s="72"/>
      <c r="J2334" s="73"/>
      <c r="K2334" s="74"/>
      <c r="L2334" s="79"/>
      <c r="M2334" s="80"/>
      <c r="N2334" t="str">
        <f t="shared" si="190"/>
        <v>06740</v>
      </c>
      <c r="O2334">
        <f t="shared" si="188"/>
        <v>6740</v>
      </c>
      <c r="P2334" s="29">
        <f t="shared" si="189"/>
        <v>3556850</v>
      </c>
      <c r="Q2334">
        <f>+VLOOKUP(O2334,'Bảng kê HĐ 2022'!N$1912:R$4434,4,0)</f>
        <v>0</v>
      </c>
      <c r="R2334" t="e">
        <f>+VLOOKUP(O2334,'Hàng trả'!#REF!,2,0)</f>
        <v>#REF!</v>
      </c>
    </row>
    <row r="2335" spans="1:18" hidden="1" x14ac:dyDescent="0.3">
      <c r="A2335" s="10">
        <v>5</v>
      </c>
      <c r="B2335" s="63" t="s">
        <v>13998</v>
      </c>
      <c r="C2335" s="6" t="s">
        <v>13999</v>
      </c>
      <c r="D2335" s="7">
        <v>44673</v>
      </c>
      <c r="E2335" s="8" t="s">
        <v>12432</v>
      </c>
      <c r="F2335" s="9">
        <v>3027650</v>
      </c>
      <c r="G2335" s="8" t="s">
        <v>11066</v>
      </c>
      <c r="H2335" s="9">
        <v>310334</v>
      </c>
      <c r="I2335" s="66">
        <v>6242001</v>
      </c>
      <c r="J2335" s="67"/>
      <c r="K2335" s="68"/>
      <c r="L2335" s="75" t="s">
        <v>10848</v>
      </c>
      <c r="M2335" s="76"/>
      <c r="N2335" t="str">
        <f t="shared" si="190"/>
        <v>09258</v>
      </c>
      <c r="O2335">
        <f t="shared" si="188"/>
        <v>9258</v>
      </c>
      <c r="P2335" s="29">
        <f t="shared" si="189"/>
        <v>3027650</v>
      </c>
      <c r="Q2335">
        <f>+VLOOKUP(O2335,'Bảng kê HĐ 2022'!N$1912:R$4434,4,0)</f>
        <v>0</v>
      </c>
      <c r="R2335" t="e">
        <f>+VLOOKUP(O2335,'Hàng trả'!#REF!,2,0)</f>
        <v>#REF!</v>
      </c>
    </row>
    <row r="2336" spans="1:18" hidden="1" x14ac:dyDescent="0.3">
      <c r="A2336" s="10">
        <v>5</v>
      </c>
      <c r="B2336" s="65"/>
      <c r="C2336" s="6" t="s">
        <v>14000</v>
      </c>
      <c r="D2336" s="7">
        <v>44677</v>
      </c>
      <c r="E2336" s="8" t="s">
        <v>12432</v>
      </c>
      <c r="F2336" s="9">
        <v>3927226</v>
      </c>
      <c r="G2336" s="8" t="s">
        <v>11066</v>
      </c>
      <c r="H2336" s="9">
        <v>402541</v>
      </c>
      <c r="I2336" s="72"/>
      <c r="J2336" s="73"/>
      <c r="K2336" s="74"/>
      <c r="L2336" s="79"/>
      <c r="M2336" s="80"/>
      <c r="N2336" t="str">
        <f t="shared" si="190"/>
        <v>09763</v>
      </c>
      <c r="O2336">
        <f t="shared" si="188"/>
        <v>9763</v>
      </c>
      <c r="P2336" s="29">
        <f t="shared" si="189"/>
        <v>3927226</v>
      </c>
      <c r="Q2336">
        <f>+VLOOKUP(O2336,'Bảng kê HĐ 2022'!N$1912:R$4434,4,0)</f>
        <v>0</v>
      </c>
      <c r="R2336" t="e">
        <f>+VLOOKUP(O2336,'Hàng trả'!#REF!,2,0)</f>
        <v>#REF!</v>
      </c>
    </row>
    <row r="2337" spans="1:18" hidden="1" x14ac:dyDescent="0.3">
      <c r="A2337" s="10">
        <v>5</v>
      </c>
      <c r="B2337" s="63" t="s">
        <v>14004</v>
      </c>
      <c r="C2337" s="6" t="s">
        <v>14005</v>
      </c>
      <c r="D2337" s="7">
        <v>44663</v>
      </c>
      <c r="E2337" s="8" t="s">
        <v>14006</v>
      </c>
      <c r="F2337" s="9">
        <v>4157935</v>
      </c>
      <c r="G2337" s="8" t="s">
        <v>11066</v>
      </c>
      <c r="H2337" s="9">
        <v>426188</v>
      </c>
      <c r="I2337" s="66">
        <v>13061114</v>
      </c>
      <c r="J2337" s="67"/>
      <c r="K2337" s="68"/>
      <c r="L2337" s="75" t="s">
        <v>10855</v>
      </c>
      <c r="M2337" s="76"/>
      <c r="N2337" t="str">
        <f t="shared" si="190"/>
        <v>06757</v>
      </c>
      <c r="O2337">
        <f t="shared" si="188"/>
        <v>6757</v>
      </c>
      <c r="P2337" s="29">
        <f t="shared" si="189"/>
        <v>4157935</v>
      </c>
      <c r="Q2337">
        <f>+VLOOKUP(O2337,'Bảng kê HĐ 2022'!N$1912:R$4434,4,0)</f>
        <v>0</v>
      </c>
      <c r="R2337" t="e">
        <f>+VLOOKUP(O2337,'Hàng trả'!#REF!,2,0)</f>
        <v>#REF!</v>
      </c>
    </row>
    <row r="2338" spans="1:18" hidden="1" x14ac:dyDescent="0.3">
      <c r="A2338" s="10">
        <v>5</v>
      </c>
      <c r="B2338" s="64"/>
      <c r="C2338" s="6" t="s">
        <v>14007</v>
      </c>
      <c r="D2338" s="7">
        <v>44670</v>
      </c>
      <c r="E2338" s="8" t="s">
        <v>14008</v>
      </c>
      <c r="F2338" s="9">
        <v>4157935</v>
      </c>
      <c r="G2338" s="8" t="s">
        <v>11066</v>
      </c>
      <c r="H2338" s="9">
        <v>426188</v>
      </c>
      <c r="I2338" s="69"/>
      <c r="J2338" s="70"/>
      <c r="K2338" s="71"/>
      <c r="L2338" s="77"/>
      <c r="M2338" s="78"/>
      <c r="N2338" t="str">
        <f t="shared" si="190"/>
        <v>08507</v>
      </c>
      <c r="O2338">
        <f t="shared" si="188"/>
        <v>8507</v>
      </c>
      <c r="P2338" s="29">
        <f t="shared" si="189"/>
        <v>4157935</v>
      </c>
      <c r="Q2338">
        <f>+VLOOKUP(O2338,'Bảng kê HĐ 2022'!N$1912:R$4434,4,0)</f>
        <v>0</v>
      </c>
      <c r="R2338" t="e">
        <f>+VLOOKUP(O2338,'Hàng trả'!#REF!,2,0)</f>
        <v>#REF!</v>
      </c>
    </row>
    <row r="2339" spans="1:18" hidden="1" x14ac:dyDescent="0.3">
      <c r="A2339" s="10">
        <v>5</v>
      </c>
      <c r="B2339" s="64"/>
      <c r="C2339" s="6" t="s">
        <v>14009</v>
      </c>
      <c r="D2339" s="7">
        <v>44677</v>
      </c>
      <c r="E2339" s="8" t="s">
        <v>14010</v>
      </c>
      <c r="F2339" s="9">
        <v>4157935</v>
      </c>
      <c r="G2339" s="8" t="s">
        <v>11066</v>
      </c>
      <c r="H2339" s="9">
        <v>426188</v>
      </c>
      <c r="I2339" s="69"/>
      <c r="J2339" s="70"/>
      <c r="K2339" s="71"/>
      <c r="L2339" s="77"/>
      <c r="M2339" s="78"/>
      <c r="N2339" t="str">
        <f t="shared" si="190"/>
        <v>09933</v>
      </c>
      <c r="O2339">
        <f t="shared" si="188"/>
        <v>9933</v>
      </c>
      <c r="P2339" s="29">
        <f t="shared" si="189"/>
        <v>4157935</v>
      </c>
      <c r="Q2339">
        <f>+VLOOKUP(O2339,'Bảng kê HĐ 2022'!N$1912:R$4434,4,0)</f>
        <v>0</v>
      </c>
      <c r="R2339" t="e">
        <f>+VLOOKUP(O2339,'Hàng trả'!#REF!,2,0)</f>
        <v>#REF!</v>
      </c>
    </row>
    <row r="2340" spans="1:18" hidden="1" x14ac:dyDescent="0.3">
      <c r="A2340" s="10">
        <v>5</v>
      </c>
      <c r="B2340" s="65"/>
      <c r="C2340" s="6" t="s">
        <v>14011</v>
      </c>
      <c r="D2340" s="7">
        <v>44656</v>
      </c>
      <c r="E2340" s="8" t="s">
        <v>14012</v>
      </c>
      <c r="F2340" s="9">
        <v>2078968</v>
      </c>
      <c r="G2340" s="8" t="s">
        <v>11066</v>
      </c>
      <c r="H2340" s="9">
        <v>213094</v>
      </c>
      <c r="I2340" s="72"/>
      <c r="J2340" s="73"/>
      <c r="K2340" s="74"/>
      <c r="L2340" s="79"/>
      <c r="M2340" s="80"/>
      <c r="N2340" t="str">
        <f t="shared" si="190"/>
        <v>05452</v>
      </c>
      <c r="O2340">
        <f t="shared" si="188"/>
        <v>5452</v>
      </c>
      <c r="P2340" s="29">
        <f t="shared" si="189"/>
        <v>2078968</v>
      </c>
      <c r="Q2340" t="e">
        <f>+VLOOKUP(O2340,'Bảng kê HĐ 2022'!N$1912:R$4434,4,0)</f>
        <v>#N/A</v>
      </c>
      <c r="R2340" t="e">
        <f>+VLOOKUP(O2340,'Hàng trả'!#REF!,2,0)</f>
        <v>#REF!</v>
      </c>
    </row>
    <row r="2341" spans="1:18" hidden="1" x14ac:dyDescent="0.3">
      <c r="A2341" s="10">
        <v>5</v>
      </c>
      <c r="B2341" s="63" t="s">
        <v>14013</v>
      </c>
      <c r="C2341" s="6" t="s">
        <v>14014</v>
      </c>
      <c r="D2341" s="7">
        <v>44663</v>
      </c>
      <c r="E2341" s="8" t="s">
        <v>11945</v>
      </c>
      <c r="F2341" s="9">
        <v>1977977</v>
      </c>
      <c r="G2341" s="8" t="s">
        <v>11066</v>
      </c>
      <c r="H2341" s="9">
        <v>202743</v>
      </c>
      <c r="I2341" s="66">
        <v>7885847</v>
      </c>
      <c r="J2341" s="67"/>
      <c r="K2341" s="68"/>
      <c r="L2341" s="75" t="s">
        <v>10862</v>
      </c>
      <c r="M2341" s="76"/>
      <c r="N2341" t="str">
        <f t="shared" si="190"/>
        <v>06758</v>
      </c>
      <c r="O2341">
        <f t="shared" si="188"/>
        <v>6758</v>
      </c>
      <c r="P2341" s="29">
        <f t="shared" si="189"/>
        <v>1977977</v>
      </c>
      <c r="Q2341">
        <f>+VLOOKUP(O2341,'Bảng kê HĐ 2022'!N$1912:R$4434,4,0)</f>
        <v>0</v>
      </c>
      <c r="R2341" t="e">
        <f>+VLOOKUP(O2341,'Hàng trả'!#REF!,2,0)</f>
        <v>#REF!</v>
      </c>
    </row>
    <row r="2342" spans="1:18" hidden="1" x14ac:dyDescent="0.3">
      <c r="A2342" s="10">
        <v>5</v>
      </c>
      <c r="B2342" s="64"/>
      <c r="C2342" s="6" t="s">
        <v>14015</v>
      </c>
      <c r="D2342" s="7">
        <v>44677</v>
      </c>
      <c r="E2342" s="8" t="s">
        <v>14016</v>
      </c>
      <c r="F2342" s="9">
        <v>3533436</v>
      </c>
      <c r="G2342" s="8" t="s">
        <v>11066</v>
      </c>
      <c r="H2342" s="9">
        <v>362177</v>
      </c>
      <c r="I2342" s="69"/>
      <c r="J2342" s="70"/>
      <c r="K2342" s="71"/>
      <c r="L2342" s="77"/>
      <c r="M2342" s="78"/>
      <c r="N2342" t="str">
        <f t="shared" si="190"/>
        <v>09930</v>
      </c>
      <c r="O2342">
        <f t="shared" si="188"/>
        <v>9930</v>
      </c>
      <c r="P2342" s="29">
        <f t="shared" si="189"/>
        <v>3533436</v>
      </c>
      <c r="Q2342">
        <f>+VLOOKUP(O2342,'Bảng kê HĐ 2022'!N$1912:R$4434,4,0)</f>
        <v>0</v>
      </c>
      <c r="R2342" t="e">
        <f>+VLOOKUP(O2342,'Hàng trả'!#REF!,2,0)</f>
        <v>#REF!</v>
      </c>
    </row>
    <row r="2343" spans="1:18" hidden="1" x14ac:dyDescent="0.3">
      <c r="A2343" s="10">
        <v>5</v>
      </c>
      <c r="B2343" s="65"/>
      <c r="C2343" s="6" t="s">
        <v>14017</v>
      </c>
      <c r="D2343" s="7">
        <v>44673</v>
      </c>
      <c r="E2343" s="8" t="s">
        <v>14018</v>
      </c>
      <c r="F2343" s="9">
        <v>3275046</v>
      </c>
      <c r="G2343" s="8" t="s">
        <v>11066</v>
      </c>
      <c r="H2343" s="9">
        <v>335692</v>
      </c>
      <c r="I2343" s="72"/>
      <c r="J2343" s="73"/>
      <c r="K2343" s="74"/>
      <c r="L2343" s="79"/>
      <c r="M2343" s="80"/>
      <c r="N2343" t="str">
        <f t="shared" si="190"/>
        <v>09360</v>
      </c>
      <c r="O2343">
        <f t="shared" si="188"/>
        <v>9360</v>
      </c>
      <c r="P2343" s="29">
        <f t="shared" si="189"/>
        <v>3275046</v>
      </c>
      <c r="Q2343">
        <f>+VLOOKUP(O2343,'Bảng kê HĐ 2022'!N$1912:R$4434,4,0)</f>
        <v>0</v>
      </c>
      <c r="R2343" t="e">
        <f>+VLOOKUP(O2343,'Hàng trả'!#REF!,2,0)</f>
        <v>#REF!</v>
      </c>
    </row>
    <row r="2344" spans="1:18" hidden="1" x14ac:dyDescent="0.3">
      <c r="A2344" s="10">
        <v>5</v>
      </c>
      <c r="B2344" s="63" t="s">
        <v>14019</v>
      </c>
      <c r="C2344" s="6" t="s">
        <v>14020</v>
      </c>
      <c r="D2344" s="7">
        <v>44657</v>
      </c>
      <c r="E2344" s="8" t="s">
        <v>14021</v>
      </c>
      <c r="F2344" s="9">
        <v>2475495</v>
      </c>
      <c r="G2344" s="8" t="s">
        <v>11066</v>
      </c>
      <c r="H2344" s="9">
        <v>253738</v>
      </c>
      <c r="I2344" s="66">
        <v>6886441</v>
      </c>
      <c r="J2344" s="67"/>
      <c r="K2344" s="68"/>
      <c r="L2344" s="75" t="s">
        <v>10867</v>
      </c>
      <c r="M2344" s="76"/>
      <c r="N2344" t="str">
        <f t="shared" ref="N2344:N2346" si="194">+RIGHT(C2344,4)</f>
        <v>5640</v>
      </c>
      <c r="O2344">
        <f t="shared" si="188"/>
        <v>5640</v>
      </c>
      <c r="P2344" s="29">
        <f t="shared" si="189"/>
        <v>2475495</v>
      </c>
      <c r="Q2344" t="e">
        <f>+VLOOKUP(O2344,'Bảng kê HĐ 2022'!N$1912:R$4434,4,0)</f>
        <v>#N/A</v>
      </c>
      <c r="R2344" t="e">
        <f>+VLOOKUP(O2344,'Hàng trả'!#REF!,2,0)</f>
        <v>#REF!</v>
      </c>
    </row>
    <row r="2345" spans="1:18" hidden="1" x14ac:dyDescent="0.3">
      <c r="A2345" s="10">
        <v>5</v>
      </c>
      <c r="B2345" s="64"/>
      <c r="C2345" s="6" t="s">
        <v>14022</v>
      </c>
      <c r="D2345" s="7">
        <v>44664</v>
      </c>
      <c r="E2345" s="8" t="s">
        <v>14023</v>
      </c>
      <c r="F2345" s="9">
        <v>1039484</v>
      </c>
      <c r="G2345" s="8" t="s">
        <v>11066</v>
      </c>
      <c r="H2345" s="9">
        <v>106547</v>
      </c>
      <c r="I2345" s="69"/>
      <c r="J2345" s="70"/>
      <c r="K2345" s="71"/>
      <c r="L2345" s="77"/>
      <c r="M2345" s="78"/>
      <c r="N2345" t="str">
        <f t="shared" si="194"/>
        <v>7201</v>
      </c>
      <c r="O2345">
        <f t="shared" si="188"/>
        <v>7201</v>
      </c>
      <c r="P2345" s="29">
        <f t="shared" si="189"/>
        <v>1039484</v>
      </c>
      <c r="Q2345">
        <f>+VLOOKUP(O2345,'Bảng kê HĐ 2022'!N$1912:R$4434,4,0)</f>
        <v>0</v>
      </c>
      <c r="R2345" t="e">
        <f>+VLOOKUP(O2345,'Hàng trả'!#REF!,2,0)</f>
        <v>#REF!</v>
      </c>
    </row>
    <row r="2346" spans="1:18" hidden="1" x14ac:dyDescent="0.3">
      <c r="A2346" s="10">
        <v>5</v>
      </c>
      <c r="B2346" s="64"/>
      <c r="C2346" s="6" t="s">
        <v>14024</v>
      </c>
      <c r="D2346" s="7">
        <v>44671</v>
      </c>
      <c r="E2346" s="8" t="s">
        <v>14025</v>
      </c>
      <c r="F2346" s="9">
        <v>2078968</v>
      </c>
      <c r="G2346" s="8" t="s">
        <v>11066</v>
      </c>
      <c r="H2346" s="9">
        <v>213094</v>
      </c>
      <c r="I2346" s="69"/>
      <c r="J2346" s="70"/>
      <c r="K2346" s="71"/>
      <c r="L2346" s="77"/>
      <c r="M2346" s="78"/>
      <c r="N2346" t="str">
        <f t="shared" si="194"/>
        <v>8850</v>
      </c>
      <c r="O2346">
        <f t="shared" si="188"/>
        <v>8850</v>
      </c>
      <c r="P2346" s="29">
        <f t="shared" si="189"/>
        <v>2078968</v>
      </c>
      <c r="Q2346">
        <f>+VLOOKUP(O2346,'Bảng kê HĐ 2022'!N$1912:R$4434,4,0)</f>
        <v>0</v>
      </c>
      <c r="R2346" t="e">
        <f>+VLOOKUP(O2346,'Hàng trả'!#REF!,2,0)</f>
        <v>#REF!</v>
      </c>
    </row>
    <row r="2347" spans="1:18" hidden="1" x14ac:dyDescent="0.3">
      <c r="A2347" s="10">
        <v>5</v>
      </c>
      <c r="B2347" s="65"/>
      <c r="C2347" s="6" t="s">
        <v>14026</v>
      </c>
      <c r="D2347" s="7">
        <v>44678</v>
      </c>
      <c r="E2347" s="8" t="s">
        <v>14027</v>
      </c>
      <c r="F2347" s="9">
        <v>2078968</v>
      </c>
      <c r="G2347" s="8" t="s">
        <v>11066</v>
      </c>
      <c r="H2347" s="9">
        <v>213094</v>
      </c>
      <c r="I2347" s="72"/>
      <c r="J2347" s="73"/>
      <c r="K2347" s="74"/>
      <c r="L2347" s="79"/>
      <c r="M2347" s="80"/>
      <c r="N2347" t="str">
        <f t="shared" si="190"/>
        <v>10248</v>
      </c>
      <c r="O2347">
        <f t="shared" si="188"/>
        <v>10248</v>
      </c>
      <c r="P2347" s="29">
        <f t="shared" si="189"/>
        <v>2078968</v>
      </c>
      <c r="Q2347">
        <f>+VLOOKUP(O2347,'Bảng kê HĐ 2022'!N$1912:R$4434,4,0)</f>
        <v>0</v>
      </c>
      <c r="R2347" t="e">
        <f>+VLOOKUP(O2347,'Hàng trả'!#REF!,2,0)</f>
        <v>#REF!</v>
      </c>
    </row>
    <row r="2348" spans="1:18" hidden="1" x14ac:dyDescent="0.3">
      <c r="A2348" s="10">
        <v>5</v>
      </c>
      <c r="B2348" s="5" t="s">
        <v>14028</v>
      </c>
      <c r="C2348" s="6" t="s">
        <v>14029</v>
      </c>
      <c r="D2348" s="7">
        <v>44674</v>
      </c>
      <c r="E2348" s="8" t="s">
        <v>14030</v>
      </c>
      <c r="F2348" s="9">
        <v>2078968</v>
      </c>
      <c r="G2348" s="8" t="s">
        <v>11066</v>
      </c>
      <c r="H2348" s="9">
        <v>213094</v>
      </c>
      <c r="I2348" s="93">
        <v>1865874</v>
      </c>
      <c r="J2348" s="94"/>
      <c r="K2348" s="95"/>
      <c r="L2348" s="96" t="s">
        <v>10867</v>
      </c>
      <c r="M2348" s="97"/>
      <c r="N2348" t="str">
        <f t="shared" ref="N2348:N2349" si="195">+RIGHT(C2348,4)</f>
        <v>9474</v>
      </c>
      <c r="O2348">
        <f t="shared" si="188"/>
        <v>9474</v>
      </c>
      <c r="P2348" s="29">
        <f t="shared" si="189"/>
        <v>2078968</v>
      </c>
      <c r="Q2348">
        <f>+VLOOKUP(O2348,'Bảng kê HĐ 2022'!N$1912:R$4434,4,0)</f>
        <v>0</v>
      </c>
      <c r="R2348" t="e">
        <f>+VLOOKUP(O2348,'Hàng trả'!#REF!,2,0)</f>
        <v>#REF!</v>
      </c>
    </row>
    <row r="2349" spans="1:18" hidden="1" x14ac:dyDescent="0.3">
      <c r="A2349" s="10">
        <v>5</v>
      </c>
      <c r="B2349" s="5" t="s">
        <v>14031</v>
      </c>
      <c r="C2349" s="6" t="s">
        <v>14032</v>
      </c>
      <c r="D2349" s="7">
        <v>44676</v>
      </c>
      <c r="E2349" s="8" t="s">
        <v>14033</v>
      </c>
      <c r="F2349" s="9">
        <v>899575</v>
      </c>
      <c r="G2349" s="8" t="s">
        <v>11066</v>
      </c>
      <c r="H2349" s="9">
        <v>92206</v>
      </c>
      <c r="I2349" s="93">
        <v>807369</v>
      </c>
      <c r="J2349" s="94"/>
      <c r="K2349" s="95"/>
      <c r="L2349" s="96" t="s">
        <v>10878</v>
      </c>
      <c r="M2349" s="97"/>
      <c r="N2349" t="str">
        <f t="shared" si="195"/>
        <v>9628</v>
      </c>
      <c r="O2349">
        <f t="shared" si="188"/>
        <v>9628</v>
      </c>
      <c r="P2349" s="29">
        <f t="shared" si="189"/>
        <v>899575</v>
      </c>
      <c r="Q2349">
        <f>+VLOOKUP(O2349,'Bảng kê HĐ 2022'!N$1912:R$4434,4,0)</f>
        <v>0</v>
      </c>
      <c r="R2349" t="e">
        <f>+VLOOKUP(O2349,'Hàng trả'!#REF!,2,0)</f>
        <v>#REF!</v>
      </c>
    </row>
    <row r="2350" spans="1:18" hidden="1" x14ac:dyDescent="0.3">
      <c r="A2350" s="10">
        <v>5</v>
      </c>
      <c r="B2350" s="63" t="s">
        <v>14037</v>
      </c>
      <c r="C2350" s="6" t="s">
        <v>14038</v>
      </c>
      <c r="D2350" s="7">
        <v>44663</v>
      </c>
      <c r="E2350" s="8" t="s">
        <v>12432</v>
      </c>
      <c r="F2350" s="9">
        <v>2035724</v>
      </c>
      <c r="G2350" s="8" t="s">
        <v>11066</v>
      </c>
      <c r="H2350" s="9">
        <v>208662</v>
      </c>
      <c r="I2350" s="66">
        <v>11167727</v>
      </c>
      <c r="J2350" s="67"/>
      <c r="K2350" s="68"/>
      <c r="L2350" s="75" t="s">
        <v>10883</v>
      </c>
      <c r="M2350" s="76"/>
      <c r="N2350" t="str">
        <f t="shared" si="190"/>
        <v>06756</v>
      </c>
      <c r="O2350">
        <f t="shared" si="188"/>
        <v>6756</v>
      </c>
      <c r="P2350" s="29">
        <f t="shared" si="189"/>
        <v>2035724</v>
      </c>
      <c r="Q2350">
        <f>+VLOOKUP(O2350,'Bảng kê HĐ 2022'!N$1912:R$4434,4,0)</f>
        <v>0</v>
      </c>
      <c r="R2350" t="e">
        <f>+VLOOKUP(O2350,'Hàng trả'!#REF!,2,0)</f>
        <v>#REF!</v>
      </c>
    </row>
    <row r="2351" spans="1:18" hidden="1" x14ac:dyDescent="0.3">
      <c r="A2351" s="10">
        <v>5</v>
      </c>
      <c r="B2351" s="64"/>
      <c r="C2351" s="6" t="s">
        <v>14039</v>
      </c>
      <c r="D2351" s="7">
        <v>44660</v>
      </c>
      <c r="E2351" s="8" t="s">
        <v>12432</v>
      </c>
      <c r="F2351" s="9">
        <v>1141679</v>
      </c>
      <c r="G2351" s="8" t="s">
        <v>11066</v>
      </c>
      <c r="H2351" s="9">
        <v>117022</v>
      </c>
      <c r="I2351" s="69"/>
      <c r="J2351" s="70"/>
      <c r="K2351" s="71"/>
      <c r="L2351" s="77"/>
      <c r="M2351" s="78"/>
      <c r="N2351" t="str">
        <f t="shared" si="190"/>
        <v>06223</v>
      </c>
      <c r="O2351">
        <f t="shared" si="188"/>
        <v>6223</v>
      </c>
      <c r="P2351" s="29">
        <f t="shared" si="189"/>
        <v>1141679</v>
      </c>
      <c r="Q2351" t="e">
        <f>+VLOOKUP(O2351,'Bảng kê HĐ 2022'!N$1912:R$4434,4,0)</f>
        <v>#N/A</v>
      </c>
      <c r="R2351" t="e">
        <f>+VLOOKUP(O2351,'Hàng trả'!#REF!,2,0)</f>
        <v>#REF!</v>
      </c>
    </row>
    <row r="2352" spans="1:18" hidden="1" x14ac:dyDescent="0.3">
      <c r="A2352" s="10">
        <v>5</v>
      </c>
      <c r="B2352" s="64"/>
      <c r="C2352" s="6" t="s">
        <v>14040</v>
      </c>
      <c r="D2352" s="7">
        <v>44674</v>
      </c>
      <c r="E2352" s="8" t="s">
        <v>12432</v>
      </c>
      <c r="F2352" s="9">
        <v>2291171</v>
      </c>
      <c r="G2352" s="8" t="s">
        <v>11066</v>
      </c>
      <c r="H2352" s="9">
        <v>234845</v>
      </c>
      <c r="I2352" s="69"/>
      <c r="J2352" s="70"/>
      <c r="K2352" s="71"/>
      <c r="L2352" s="77"/>
      <c r="M2352" s="78"/>
      <c r="N2352" t="str">
        <f t="shared" si="190"/>
        <v>09470</v>
      </c>
      <c r="O2352">
        <f t="shared" si="188"/>
        <v>9470</v>
      </c>
      <c r="P2352" s="29">
        <f t="shared" si="189"/>
        <v>2291171</v>
      </c>
      <c r="Q2352">
        <f>+VLOOKUP(O2352,'Bảng kê HĐ 2022'!N$1912:R$4434,4,0)</f>
        <v>0</v>
      </c>
      <c r="R2352" t="e">
        <f>+VLOOKUP(O2352,'Hàng trả'!#REF!,2,0)</f>
        <v>#REF!</v>
      </c>
    </row>
    <row r="2353" spans="1:18" hidden="1" x14ac:dyDescent="0.3">
      <c r="A2353" s="10">
        <v>5</v>
      </c>
      <c r="B2353" s="64"/>
      <c r="C2353" s="6" t="s">
        <v>14041</v>
      </c>
      <c r="D2353" s="7">
        <v>44657</v>
      </c>
      <c r="E2353" s="8" t="s">
        <v>12432</v>
      </c>
      <c r="F2353" s="9">
        <v>1934734</v>
      </c>
      <c r="G2353" s="8" t="s">
        <v>11066</v>
      </c>
      <c r="H2353" s="9">
        <v>198310</v>
      </c>
      <c r="I2353" s="69"/>
      <c r="J2353" s="70"/>
      <c r="K2353" s="71"/>
      <c r="L2353" s="77"/>
      <c r="M2353" s="78"/>
      <c r="N2353" t="str">
        <f t="shared" si="190"/>
        <v>05593</v>
      </c>
      <c r="O2353">
        <f t="shared" si="188"/>
        <v>5593</v>
      </c>
      <c r="P2353" s="29">
        <f t="shared" si="189"/>
        <v>1934734</v>
      </c>
      <c r="Q2353" t="e">
        <f>+VLOOKUP(O2353,'Bảng kê HĐ 2022'!N$1912:R$4434,4,0)</f>
        <v>#N/A</v>
      </c>
      <c r="R2353" t="e">
        <f>+VLOOKUP(O2353,'Hàng trả'!#REF!,2,0)</f>
        <v>#REF!</v>
      </c>
    </row>
    <row r="2354" spans="1:18" hidden="1" x14ac:dyDescent="0.3">
      <c r="A2354" s="10">
        <v>5</v>
      </c>
      <c r="B2354" s="64"/>
      <c r="C2354" s="6" t="s">
        <v>14042</v>
      </c>
      <c r="D2354" s="7">
        <v>44678</v>
      </c>
      <c r="E2354" s="8" t="s">
        <v>12432</v>
      </c>
      <c r="F2354" s="9">
        <v>2698726</v>
      </c>
      <c r="G2354" s="8" t="s">
        <v>11066</v>
      </c>
      <c r="H2354" s="9">
        <v>276619</v>
      </c>
      <c r="I2354" s="69"/>
      <c r="J2354" s="70"/>
      <c r="K2354" s="71"/>
      <c r="L2354" s="77"/>
      <c r="M2354" s="78"/>
      <c r="N2354" t="str">
        <f t="shared" si="190"/>
        <v>10395</v>
      </c>
      <c r="O2354">
        <f t="shared" si="188"/>
        <v>10395</v>
      </c>
      <c r="P2354" s="29">
        <f t="shared" si="189"/>
        <v>2698726</v>
      </c>
      <c r="Q2354">
        <f>+VLOOKUP(O2354,'Bảng kê HĐ 2022'!N$1912:R$4434,4,0)</f>
        <v>0</v>
      </c>
      <c r="R2354" t="e">
        <f>+VLOOKUP(O2354,'Hàng trả'!#REF!,2,0)</f>
        <v>#REF!</v>
      </c>
    </row>
    <row r="2355" spans="1:18" hidden="1" x14ac:dyDescent="0.3">
      <c r="A2355" s="10">
        <v>5</v>
      </c>
      <c r="B2355" s="65"/>
      <c r="C2355" s="6" t="s">
        <v>14043</v>
      </c>
      <c r="D2355" s="7">
        <v>44680</v>
      </c>
      <c r="E2355" s="8" t="s">
        <v>12432</v>
      </c>
      <c r="F2355" s="9">
        <v>2341116</v>
      </c>
      <c r="G2355" s="8" t="s">
        <v>11066</v>
      </c>
      <c r="H2355" s="9">
        <v>239964</v>
      </c>
      <c r="I2355" s="72"/>
      <c r="J2355" s="73"/>
      <c r="K2355" s="74"/>
      <c r="L2355" s="79"/>
      <c r="M2355" s="80"/>
      <c r="N2355" t="str">
        <f t="shared" si="190"/>
        <v>10505</v>
      </c>
      <c r="O2355">
        <f t="shared" si="188"/>
        <v>10505</v>
      </c>
      <c r="P2355" s="29">
        <f t="shared" si="189"/>
        <v>2341116</v>
      </c>
      <c r="Q2355">
        <f>+VLOOKUP(O2355,'Bảng kê HĐ 2022'!N$1912:R$4434,4,0)</f>
        <v>0</v>
      </c>
      <c r="R2355" t="e">
        <f>+VLOOKUP(O2355,'Hàng trả'!#REF!,2,0)</f>
        <v>#REF!</v>
      </c>
    </row>
    <row r="2356" spans="1:18" hidden="1" x14ac:dyDescent="0.3">
      <c r="A2356" s="10">
        <v>5</v>
      </c>
      <c r="B2356" s="63" t="s">
        <v>14044</v>
      </c>
      <c r="C2356" s="6" t="s">
        <v>14045</v>
      </c>
      <c r="D2356" s="7">
        <v>44677</v>
      </c>
      <c r="E2356" s="8" t="s">
        <v>11932</v>
      </c>
      <c r="F2356" s="9">
        <v>5784318</v>
      </c>
      <c r="G2356" s="8" t="s">
        <v>11066</v>
      </c>
      <c r="H2356" s="9">
        <v>592893</v>
      </c>
      <c r="I2356" s="66">
        <v>27390789</v>
      </c>
      <c r="J2356" s="67"/>
      <c r="K2356" s="68"/>
      <c r="L2356" s="75" t="s">
        <v>10892</v>
      </c>
      <c r="M2356" s="76"/>
      <c r="N2356" t="str">
        <f t="shared" si="190"/>
        <v>09922</v>
      </c>
      <c r="O2356">
        <f t="shared" si="188"/>
        <v>9922</v>
      </c>
      <c r="P2356" s="29">
        <f t="shared" si="189"/>
        <v>5784318</v>
      </c>
      <c r="Q2356">
        <f>+VLOOKUP(O2356,'Bảng kê HĐ 2022'!N$1912:R$4434,4,0)</f>
        <v>0</v>
      </c>
      <c r="R2356" t="e">
        <f>+VLOOKUP(O2356,'Hàng trả'!#REF!,2,0)</f>
        <v>#REF!</v>
      </c>
    </row>
    <row r="2357" spans="1:18" hidden="1" x14ac:dyDescent="0.3">
      <c r="A2357" s="10">
        <v>5</v>
      </c>
      <c r="B2357" s="64"/>
      <c r="C2357" s="6" t="s">
        <v>14046</v>
      </c>
      <c r="D2357" s="7">
        <v>44670</v>
      </c>
      <c r="E2357" s="8" t="s">
        <v>12432</v>
      </c>
      <c r="F2357" s="9">
        <v>7635373</v>
      </c>
      <c r="G2357" s="8" t="s">
        <v>11066</v>
      </c>
      <c r="H2357" s="9">
        <v>782626</v>
      </c>
      <c r="I2357" s="69"/>
      <c r="J2357" s="70"/>
      <c r="K2357" s="71"/>
      <c r="L2357" s="77"/>
      <c r="M2357" s="78"/>
      <c r="N2357" t="str">
        <f t="shared" si="190"/>
        <v>08503</v>
      </c>
      <c r="O2357">
        <f t="shared" si="188"/>
        <v>8503</v>
      </c>
      <c r="P2357" s="29">
        <f t="shared" si="189"/>
        <v>7635373</v>
      </c>
      <c r="Q2357">
        <f>+VLOOKUP(O2357,'Bảng kê HĐ 2022'!N$1912:R$4434,4,0)</f>
        <v>0</v>
      </c>
      <c r="R2357" t="e">
        <f>+VLOOKUP(O2357,'Hàng trả'!#REF!,2,0)</f>
        <v>#REF!</v>
      </c>
    </row>
    <row r="2358" spans="1:18" hidden="1" x14ac:dyDescent="0.3">
      <c r="A2358" s="10">
        <v>5</v>
      </c>
      <c r="B2358" s="64"/>
      <c r="C2358" s="6" t="s">
        <v>14047</v>
      </c>
      <c r="D2358" s="7">
        <v>44679</v>
      </c>
      <c r="E2358" s="8" t="s">
        <v>12754</v>
      </c>
      <c r="F2358" s="9">
        <v>5899673</v>
      </c>
      <c r="G2358" s="8" t="s">
        <v>11066</v>
      </c>
      <c r="H2358" s="9">
        <v>604716</v>
      </c>
      <c r="I2358" s="69"/>
      <c r="J2358" s="70"/>
      <c r="K2358" s="71"/>
      <c r="L2358" s="77"/>
      <c r="M2358" s="78"/>
      <c r="N2358" t="str">
        <f t="shared" si="190"/>
        <v>10461</v>
      </c>
      <c r="O2358">
        <f t="shared" si="188"/>
        <v>10461</v>
      </c>
      <c r="P2358" s="29">
        <f t="shared" si="189"/>
        <v>5899673</v>
      </c>
      <c r="Q2358">
        <f>+VLOOKUP(O2358,'Bảng kê HĐ 2022'!N$1912:R$4434,4,0)</f>
        <v>0</v>
      </c>
      <c r="R2358" t="e">
        <f>+VLOOKUP(O2358,'Hàng trả'!#REF!,2,0)</f>
        <v>#REF!</v>
      </c>
    </row>
    <row r="2359" spans="1:18" hidden="1" x14ac:dyDescent="0.3">
      <c r="A2359" s="10">
        <v>5</v>
      </c>
      <c r="B2359" s="64"/>
      <c r="C2359" s="6" t="s">
        <v>14048</v>
      </c>
      <c r="D2359" s="7">
        <v>44656</v>
      </c>
      <c r="E2359" s="8" t="s">
        <v>12436</v>
      </c>
      <c r="F2359" s="9">
        <v>4913611</v>
      </c>
      <c r="G2359" s="8" t="s">
        <v>11066</v>
      </c>
      <c r="H2359" s="9">
        <v>503645</v>
      </c>
      <c r="I2359" s="69"/>
      <c r="J2359" s="70"/>
      <c r="K2359" s="71"/>
      <c r="L2359" s="77"/>
      <c r="M2359" s="78"/>
      <c r="N2359" t="str">
        <f t="shared" si="190"/>
        <v>05476</v>
      </c>
      <c r="O2359">
        <f t="shared" si="188"/>
        <v>5476</v>
      </c>
      <c r="P2359" s="29">
        <f t="shared" si="189"/>
        <v>4913611</v>
      </c>
      <c r="Q2359" t="e">
        <f>+VLOOKUP(O2359,'Bảng kê HĐ 2022'!N$1912:R$4434,4,0)</f>
        <v>#N/A</v>
      </c>
      <c r="R2359" t="e">
        <f>+VLOOKUP(O2359,'Hàng trả'!#REF!,2,0)</f>
        <v>#REF!</v>
      </c>
    </row>
    <row r="2360" spans="1:18" hidden="1" x14ac:dyDescent="0.3">
      <c r="A2360" s="10">
        <v>5</v>
      </c>
      <c r="B2360" s="65"/>
      <c r="C2360" s="6" t="s">
        <v>14049</v>
      </c>
      <c r="D2360" s="7">
        <v>44663</v>
      </c>
      <c r="E2360" s="8" t="s">
        <v>12808</v>
      </c>
      <c r="F2360" s="9">
        <v>6286010</v>
      </c>
      <c r="G2360" s="8" t="s">
        <v>11066</v>
      </c>
      <c r="H2360" s="9">
        <v>644316</v>
      </c>
      <c r="I2360" s="72"/>
      <c r="J2360" s="73"/>
      <c r="K2360" s="74"/>
      <c r="L2360" s="79"/>
      <c r="M2360" s="80"/>
      <c r="N2360" t="str">
        <f t="shared" si="190"/>
        <v>06760</v>
      </c>
      <c r="O2360">
        <f t="shared" si="188"/>
        <v>6760</v>
      </c>
      <c r="P2360" s="29">
        <f t="shared" si="189"/>
        <v>6286010</v>
      </c>
      <c r="Q2360">
        <f>+VLOOKUP(O2360,'Bảng kê HĐ 2022'!N$1912:R$4434,4,0)</f>
        <v>0</v>
      </c>
      <c r="R2360" t="e">
        <f>+VLOOKUP(O2360,'Hàng trả'!#REF!,2,0)</f>
        <v>#REF!</v>
      </c>
    </row>
    <row r="2361" spans="1:18" hidden="1" x14ac:dyDescent="0.3">
      <c r="A2361" s="10">
        <v>5</v>
      </c>
      <c r="B2361" s="63" t="s">
        <v>14058</v>
      </c>
      <c r="C2361" s="6" t="s">
        <v>14059</v>
      </c>
      <c r="D2361" s="7">
        <v>44676</v>
      </c>
      <c r="E2361" s="8" t="s">
        <v>12432</v>
      </c>
      <c r="F2361" s="9">
        <v>1079490</v>
      </c>
      <c r="G2361" s="8" t="s">
        <v>11066</v>
      </c>
      <c r="H2361" s="9">
        <v>110648</v>
      </c>
      <c r="I2361" s="66">
        <v>14365390</v>
      </c>
      <c r="J2361" s="67"/>
      <c r="K2361" s="68"/>
      <c r="L2361" s="75" t="s">
        <v>10907</v>
      </c>
      <c r="M2361" s="76"/>
      <c r="N2361" t="str">
        <f t="shared" si="190"/>
        <v>09499</v>
      </c>
      <c r="O2361">
        <f t="shared" si="188"/>
        <v>9499</v>
      </c>
      <c r="P2361" s="29">
        <f t="shared" si="189"/>
        <v>1079490</v>
      </c>
      <c r="Q2361">
        <f>+VLOOKUP(O2361,'Bảng kê HĐ 2022'!N$1912:R$4434,4,0)</f>
        <v>0</v>
      </c>
      <c r="R2361" t="e">
        <f>+VLOOKUP(O2361,'Hàng trả'!#REF!,2,0)</f>
        <v>#REF!</v>
      </c>
    </row>
    <row r="2362" spans="1:18" hidden="1" x14ac:dyDescent="0.3">
      <c r="A2362" s="10">
        <v>5</v>
      </c>
      <c r="B2362" s="64"/>
      <c r="C2362" s="6" t="s">
        <v>14060</v>
      </c>
      <c r="D2362" s="7">
        <v>44666</v>
      </c>
      <c r="E2362" s="8" t="s">
        <v>12430</v>
      </c>
      <c r="F2362" s="9">
        <v>1977977</v>
      </c>
      <c r="G2362" s="8" t="s">
        <v>11066</v>
      </c>
      <c r="H2362" s="9">
        <v>202743</v>
      </c>
      <c r="I2362" s="69"/>
      <c r="J2362" s="70"/>
      <c r="K2362" s="71"/>
      <c r="L2362" s="77"/>
      <c r="M2362" s="78"/>
      <c r="N2362" t="str">
        <f t="shared" si="190"/>
        <v>07487</v>
      </c>
      <c r="O2362">
        <f t="shared" si="188"/>
        <v>7487</v>
      </c>
      <c r="P2362" s="29">
        <f t="shared" si="189"/>
        <v>1977977</v>
      </c>
      <c r="Q2362">
        <f>+VLOOKUP(O2362,'Bảng kê HĐ 2022'!N$1912:R$4434,4,0)</f>
        <v>0</v>
      </c>
      <c r="R2362" t="e">
        <f>+VLOOKUP(O2362,'Hàng trả'!#REF!,2,0)</f>
        <v>#REF!</v>
      </c>
    </row>
    <row r="2363" spans="1:18" hidden="1" x14ac:dyDescent="0.3">
      <c r="A2363" s="10">
        <v>5</v>
      </c>
      <c r="B2363" s="64"/>
      <c r="C2363" s="6" t="s">
        <v>14061</v>
      </c>
      <c r="D2363" s="7">
        <v>44659</v>
      </c>
      <c r="E2363" s="8" t="s">
        <v>12432</v>
      </c>
      <c r="F2363" s="9">
        <v>6394280</v>
      </c>
      <c r="G2363" s="8" t="s">
        <v>11066</v>
      </c>
      <c r="H2363" s="9">
        <v>655414</v>
      </c>
      <c r="I2363" s="69"/>
      <c r="J2363" s="70"/>
      <c r="K2363" s="71"/>
      <c r="L2363" s="77"/>
      <c r="M2363" s="78"/>
      <c r="N2363" t="str">
        <f t="shared" si="190"/>
        <v>06017</v>
      </c>
      <c r="O2363">
        <f t="shared" si="188"/>
        <v>6017</v>
      </c>
      <c r="P2363" s="29">
        <f t="shared" si="189"/>
        <v>6394280</v>
      </c>
      <c r="Q2363" t="e">
        <f>+VLOOKUP(O2363,'Bảng kê HĐ 2022'!N$1912:R$4434,4,0)</f>
        <v>#N/A</v>
      </c>
      <c r="R2363" t="e">
        <f>+VLOOKUP(O2363,'Hàng trả'!#REF!,2,0)</f>
        <v>#REF!</v>
      </c>
    </row>
    <row r="2364" spans="1:18" hidden="1" x14ac:dyDescent="0.3">
      <c r="A2364" s="10">
        <v>5</v>
      </c>
      <c r="B2364" s="64"/>
      <c r="C2364" s="6" t="s">
        <v>14062</v>
      </c>
      <c r="D2364" s="7">
        <v>44679</v>
      </c>
      <c r="E2364" s="8" t="s">
        <v>12432</v>
      </c>
      <c r="F2364" s="9">
        <v>5752359</v>
      </c>
      <c r="G2364" s="8" t="s">
        <v>11066</v>
      </c>
      <c r="H2364" s="9">
        <v>589617</v>
      </c>
      <c r="I2364" s="69"/>
      <c r="J2364" s="70"/>
      <c r="K2364" s="71"/>
      <c r="L2364" s="77"/>
      <c r="M2364" s="78"/>
      <c r="N2364" t="str">
        <f t="shared" si="190"/>
        <v>10402</v>
      </c>
      <c r="O2364">
        <f t="shared" si="188"/>
        <v>10402</v>
      </c>
      <c r="P2364" s="29">
        <f t="shared" si="189"/>
        <v>5752359</v>
      </c>
      <c r="Q2364">
        <f>+VLOOKUP(O2364,'Bảng kê HĐ 2022'!N$1912:R$4434,4,0)</f>
        <v>0</v>
      </c>
      <c r="R2364" t="e">
        <f>+VLOOKUP(O2364,'Hàng trả'!#REF!,2,0)</f>
        <v>#REF!</v>
      </c>
    </row>
    <row r="2365" spans="1:18" hidden="1" x14ac:dyDescent="0.3">
      <c r="A2365" s="10">
        <v>5</v>
      </c>
      <c r="B2365" s="65"/>
      <c r="C2365" s="6" t="s">
        <v>14063</v>
      </c>
      <c r="D2365" s="7">
        <v>44669</v>
      </c>
      <c r="E2365" s="8" t="s">
        <v>12847</v>
      </c>
      <c r="F2365" s="9">
        <v>801900</v>
      </c>
      <c r="G2365" s="8" t="s">
        <v>11066</v>
      </c>
      <c r="H2365" s="9">
        <v>82195</v>
      </c>
      <c r="I2365" s="72"/>
      <c r="J2365" s="73"/>
      <c r="K2365" s="74"/>
      <c r="L2365" s="79"/>
      <c r="M2365" s="80"/>
      <c r="N2365" t="str">
        <f t="shared" si="190"/>
        <v>08146</v>
      </c>
      <c r="O2365">
        <f t="shared" si="188"/>
        <v>8146</v>
      </c>
      <c r="P2365" s="29">
        <f t="shared" si="189"/>
        <v>801900</v>
      </c>
      <c r="Q2365">
        <f>+VLOOKUP(O2365,'Bảng kê HĐ 2022'!N$1912:R$4434,4,0)</f>
        <v>0</v>
      </c>
      <c r="R2365" t="e">
        <f>+VLOOKUP(O2365,'Hàng trả'!#REF!,2,0)</f>
        <v>#REF!</v>
      </c>
    </row>
    <row r="2366" spans="1:18" hidden="1" x14ac:dyDescent="0.3">
      <c r="A2366" s="10">
        <v>5</v>
      </c>
      <c r="B2366" s="5" t="s">
        <v>14064</v>
      </c>
      <c r="C2366" s="6" t="s">
        <v>14065</v>
      </c>
      <c r="D2366" s="7">
        <v>44667</v>
      </c>
      <c r="E2366" s="8" t="s">
        <v>12430</v>
      </c>
      <c r="F2366" s="9">
        <v>1977977</v>
      </c>
      <c r="G2366" s="8" t="s">
        <v>11066</v>
      </c>
      <c r="H2366" s="9">
        <v>202743</v>
      </c>
      <c r="I2366" s="93">
        <v>1775234</v>
      </c>
      <c r="J2366" s="94"/>
      <c r="K2366" s="95"/>
      <c r="L2366" s="96" t="s">
        <v>10915</v>
      </c>
      <c r="M2366" s="97"/>
      <c r="N2366" t="str">
        <f t="shared" si="190"/>
        <v>07827</v>
      </c>
      <c r="O2366">
        <f t="shared" si="188"/>
        <v>7827</v>
      </c>
      <c r="P2366" s="29">
        <f t="shared" si="189"/>
        <v>1977977</v>
      </c>
      <c r="Q2366">
        <f>+VLOOKUP(O2366,'Bảng kê HĐ 2022'!N$1912:R$4434,4,0)</f>
        <v>0</v>
      </c>
      <c r="R2366" t="e">
        <f>+VLOOKUP(O2366,'Hàng trả'!#REF!,2,0)</f>
        <v>#REF!</v>
      </c>
    </row>
    <row r="2367" spans="1:18" hidden="1" x14ac:dyDescent="0.3">
      <c r="A2367" s="10">
        <v>5</v>
      </c>
      <c r="B2367" s="63" t="s">
        <v>14066</v>
      </c>
      <c r="C2367" s="6" t="s">
        <v>14067</v>
      </c>
      <c r="D2367" s="7">
        <v>44664</v>
      </c>
      <c r="E2367" s="8" t="s">
        <v>12738</v>
      </c>
      <c r="F2367" s="9">
        <v>16496287</v>
      </c>
      <c r="G2367" s="8" t="s">
        <v>11066</v>
      </c>
      <c r="H2367" s="9">
        <v>1690869</v>
      </c>
      <c r="I2367" s="66">
        <v>63234262</v>
      </c>
      <c r="J2367" s="67"/>
      <c r="K2367" s="68"/>
      <c r="L2367" s="75" t="s">
        <v>10149</v>
      </c>
      <c r="M2367" s="76"/>
      <c r="N2367" t="str">
        <f t="shared" ref="N2367:N2368" si="196">+RIGHT(C2367,4)</f>
        <v>7203</v>
      </c>
      <c r="O2367">
        <f t="shared" si="188"/>
        <v>7203</v>
      </c>
      <c r="P2367" s="29">
        <f t="shared" si="189"/>
        <v>16496287</v>
      </c>
      <c r="Q2367">
        <f>+VLOOKUP(O2367,'Bảng kê HĐ 2022'!N$1912:R$4434,4,0)</f>
        <v>0</v>
      </c>
      <c r="R2367" t="e">
        <f>+VLOOKUP(O2367,'Hàng trả'!#REF!,2,0)</f>
        <v>#REF!</v>
      </c>
    </row>
    <row r="2368" spans="1:18" hidden="1" x14ac:dyDescent="0.3">
      <c r="A2368" s="10">
        <v>5</v>
      </c>
      <c r="B2368" s="64"/>
      <c r="C2368" s="6" t="s">
        <v>14068</v>
      </c>
      <c r="D2368" s="7">
        <v>44657</v>
      </c>
      <c r="E2368" s="8" t="s">
        <v>12738</v>
      </c>
      <c r="F2368" s="9">
        <v>14517392</v>
      </c>
      <c r="G2368" s="8" t="s">
        <v>11066</v>
      </c>
      <c r="H2368" s="9">
        <v>1488033</v>
      </c>
      <c r="I2368" s="69"/>
      <c r="J2368" s="70"/>
      <c r="K2368" s="71"/>
      <c r="L2368" s="77"/>
      <c r="M2368" s="78"/>
      <c r="N2368" t="str">
        <f t="shared" si="196"/>
        <v>5646</v>
      </c>
      <c r="O2368">
        <f t="shared" si="188"/>
        <v>5646</v>
      </c>
      <c r="P2368" s="29">
        <f t="shared" si="189"/>
        <v>14517392</v>
      </c>
      <c r="Q2368" t="e">
        <f>+VLOOKUP(O2368,'Bảng kê HĐ 2022'!N$1912:R$4434,4,0)</f>
        <v>#N/A</v>
      </c>
      <c r="R2368" t="e">
        <f>+VLOOKUP(O2368,'Hàng trả'!#REF!,2,0)</f>
        <v>#REF!</v>
      </c>
    </row>
    <row r="2369" spans="1:18" hidden="1" x14ac:dyDescent="0.3">
      <c r="A2369" s="10">
        <v>5</v>
      </c>
      <c r="B2369" s="64"/>
      <c r="C2369" s="6" t="s">
        <v>14069</v>
      </c>
      <c r="D2369" s="7">
        <v>44678</v>
      </c>
      <c r="E2369" s="8" t="s">
        <v>12738</v>
      </c>
      <c r="F2369" s="9">
        <v>23058421</v>
      </c>
      <c r="G2369" s="8" t="s">
        <v>11066</v>
      </c>
      <c r="H2369" s="9">
        <v>2363488</v>
      </c>
      <c r="I2369" s="69"/>
      <c r="J2369" s="70"/>
      <c r="K2369" s="71"/>
      <c r="L2369" s="77"/>
      <c r="M2369" s="78"/>
      <c r="N2369" t="str">
        <f t="shared" si="190"/>
        <v>10242</v>
      </c>
      <c r="O2369">
        <f t="shared" si="188"/>
        <v>10242</v>
      </c>
      <c r="P2369" s="29">
        <f t="shared" si="189"/>
        <v>23058421</v>
      </c>
      <c r="Q2369">
        <f>+VLOOKUP(O2369,'Bảng kê HĐ 2022'!N$1912:R$4434,4,0)</f>
        <v>0</v>
      </c>
      <c r="R2369" t="e">
        <f>+VLOOKUP(O2369,'Hàng trả'!#REF!,2,0)</f>
        <v>#REF!</v>
      </c>
    </row>
    <row r="2370" spans="1:18" hidden="1" x14ac:dyDescent="0.3">
      <c r="A2370" s="10">
        <v>5</v>
      </c>
      <c r="B2370" s="65"/>
      <c r="C2370" s="6" t="s">
        <v>14070</v>
      </c>
      <c r="D2370" s="7">
        <v>44671</v>
      </c>
      <c r="E2370" s="8" t="s">
        <v>12432</v>
      </c>
      <c r="F2370" s="9">
        <v>16383902</v>
      </c>
      <c r="G2370" s="8" t="s">
        <v>11066</v>
      </c>
      <c r="H2370" s="9">
        <v>1679350</v>
      </c>
      <c r="I2370" s="72"/>
      <c r="J2370" s="73"/>
      <c r="K2370" s="74"/>
      <c r="L2370" s="79"/>
      <c r="M2370" s="80"/>
      <c r="N2370" t="str">
        <f>+RIGHT(C2370,4)</f>
        <v>8846</v>
      </c>
      <c r="O2370">
        <f t="shared" si="188"/>
        <v>8846</v>
      </c>
      <c r="P2370" s="29">
        <f t="shared" si="189"/>
        <v>16383902</v>
      </c>
      <c r="Q2370">
        <f>+VLOOKUP(O2370,'Bảng kê HĐ 2022'!N$1912:R$4434,4,0)</f>
        <v>0</v>
      </c>
      <c r="R2370" t="e">
        <f>+VLOOKUP(O2370,'Hàng trả'!#REF!,2,0)</f>
        <v>#REF!</v>
      </c>
    </row>
    <row r="2371" spans="1:18" hidden="1" x14ac:dyDescent="0.3">
      <c r="A2371" s="10">
        <v>5</v>
      </c>
      <c r="B2371" s="63" t="s">
        <v>14071</v>
      </c>
      <c r="C2371" s="6" t="s">
        <v>14072</v>
      </c>
      <c r="D2371" s="7">
        <v>44670</v>
      </c>
      <c r="E2371" s="8" t="s">
        <v>12801</v>
      </c>
      <c r="F2371" s="9">
        <v>812948</v>
      </c>
      <c r="G2371" s="8" t="s">
        <v>11066</v>
      </c>
      <c r="H2371" s="9">
        <v>83327</v>
      </c>
      <c r="I2371" s="66">
        <v>1702449</v>
      </c>
      <c r="J2371" s="67"/>
      <c r="K2371" s="68"/>
      <c r="L2371" s="75" t="s">
        <v>10923</v>
      </c>
      <c r="M2371" s="76"/>
      <c r="N2371" t="str">
        <f t="shared" si="190"/>
        <v>08501</v>
      </c>
      <c r="O2371">
        <f t="shared" si="188"/>
        <v>8501</v>
      </c>
      <c r="P2371" s="29">
        <f t="shared" si="189"/>
        <v>812948</v>
      </c>
      <c r="Q2371">
        <f>+VLOOKUP(O2371,'Bảng kê HĐ 2022'!N$1912:R$4434,4,0)</f>
        <v>0</v>
      </c>
      <c r="R2371" t="e">
        <f>+VLOOKUP(O2371,'Hàng trả'!#REF!,2,0)</f>
        <v>#REF!</v>
      </c>
    </row>
    <row r="2372" spans="1:18" hidden="1" x14ac:dyDescent="0.3">
      <c r="A2372" s="10">
        <v>5</v>
      </c>
      <c r="B2372" s="65"/>
      <c r="C2372" s="6" t="s">
        <v>14073</v>
      </c>
      <c r="D2372" s="7">
        <v>44677</v>
      </c>
      <c r="E2372" s="8" t="s">
        <v>12801</v>
      </c>
      <c r="F2372" s="9">
        <v>1083931</v>
      </c>
      <c r="G2372" s="8" t="s">
        <v>11066</v>
      </c>
      <c r="H2372" s="9">
        <v>111103</v>
      </c>
      <c r="I2372" s="72"/>
      <c r="J2372" s="73"/>
      <c r="K2372" s="74"/>
      <c r="L2372" s="79"/>
      <c r="M2372" s="80"/>
      <c r="N2372" t="str">
        <f t="shared" si="190"/>
        <v>09923</v>
      </c>
      <c r="O2372">
        <f t="shared" si="188"/>
        <v>9923</v>
      </c>
      <c r="P2372" s="29">
        <f t="shared" si="189"/>
        <v>1083931</v>
      </c>
      <c r="Q2372">
        <f>+VLOOKUP(O2372,'Bảng kê HĐ 2022'!N$1912:R$4434,4,0)</f>
        <v>0</v>
      </c>
      <c r="R2372" t="e">
        <f>+VLOOKUP(O2372,'Hàng trả'!#REF!,2,0)</f>
        <v>#REF!</v>
      </c>
    </row>
    <row r="2373" spans="1:18" hidden="1" x14ac:dyDescent="0.3">
      <c r="A2373" s="10">
        <v>5</v>
      </c>
      <c r="B2373" s="5" t="s">
        <v>14074</v>
      </c>
      <c r="C2373" s="6" t="s">
        <v>14075</v>
      </c>
      <c r="D2373" s="7">
        <v>44677</v>
      </c>
      <c r="E2373" s="8" t="s">
        <v>12928</v>
      </c>
      <c r="F2373" s="9">
        <v>899575</v>
      </c>
      <c r="G2373" s="8" t="s">
        <v>11066</v>
      </c>
      <c r="H2373" s="9">
        <v>92206</v>
      </c>
      <c r="I2373" s="93">
        <v>807369</v>
      </c>
      <c r="J2373" s="94"/>
      <c r="K2373" s="95"/>
      <c r="L2373" s="96" t="s">
        <v>10930</v>
      </c>
      <c r="M2373" s="97"/>
      <c r="N2373" t="str">
        <f>+RIGHT(C2373,4)</f>
        <v>9929</v>
      </c>
      <c r="O2373">
        <f t="shared" si="188"/>
        <v>9929</v>
      </c>
      <c r="P2373" s="29">
        <f t="shared" si="189"/>
        <v>899575</v>
      </c>
      <c r="Q2373">
        <f>+VLOOKUP(O2373,'Bảng kê HĐ 2022'!N$1912:R$4434,4,0)</f>
        <v>0</v>
      </c>
      <c r="R2373" t="e">
        <f>+VLOOKUP(O2373,'Hàng trả'!#REF!,2,0)</f>
        <v>#REF!</v>
      </c>
    </row>
    <row r="2374" spans="1:18" hidden="1" x14ac:dyDescent="0.3">
      <c r="A2374" s="10">
        <v>5</v>
      </c>
      <c r="B2374" s="63" t="s">
        <v>14076</v>
      </c>
      <c r="C2374" s="6" t="s">
        <v>14077</v>
      </c>
      <c r="D2374" s="7">
        <v>44663</v>
      </c>
      <c r="E2374" s="8" t="s">
        <v>12432</v>
      </c>
      <c r="F2374" s="9">
        <v>4348901</v>
      </c>
      <c r="G2374" s="8" t="s">
        <v>11066</v>
      </c>
      <c r="H2374" s="9">
        <v>445762</v>
      </c>
      <c r="I2374" s="66">
        <v>17407577</v>
      </c>
      <c r="J2374" s="67"/>
      <c r="K2374" s="68"/>
      <c r="L2374" s="75" t="s">
        <v>10936</v>
      </c>
      <c r="M2374" s="76"/>
      <c r="N2374" t="str">
        <f t="shared" si="190"/>
        <v>06738</v>
      </c>
      <c r="O2374">
        <f t="shared" si="188"/>
        <v>6738</v>
      </c>
      <c r="P2374" s="29">
        <f t="shared" si="189"/>
        <v>4348901</v>
      </c>
      <c r="Q2374">
        <f>+VLOOKUP(O2374,'Bảng kê HĐ 2022'!N$1912:R$4434,4,0)</f>
        <v>0</v>
      </c>
      <c r="R2374" t="e">
        <f>+VLOOKUP(O2374,'Hàng trả'!#REF!,2,0)</f>
        <v>#REF!</v>
      </c>
    </row>
    <row r="2375" spans="1:18" hidden="1" x14ac:dyDescent="0.3">
      <c r="A2375" s="10">
        <v>5</v>
      </c>
      <c r="B2375" s="64"/>
      <c r="C2375" s="6" t="s">
        <v>14078</v>
      </c>
      <c r="D2375" s="7">
        <v>44679</v>
      </c>
      <c r="E2375" s="8" t="s">
        <v>12432</v>
      </c>
      <c r="F2375" s="9">
        <v>5150704</v>
      </c>
      <c r="G2375" s="8" t="s">
        <v>11066</v>
      </c>
      <c r="H2375" s="9">
        <v>527947</v>
      </c>
      <c r="I2375" s="69"/>
      <c r="J2375" s="70"/>
      <c r="K2375" s="71"/>
      <c r="L2375" s="77"/>
      <c r="M2375" s="78"/>
      <c r="N2375" t="str">
        <f t="shared" si="190"/>
        <v>10435</v>
      </c>
      <c r="O2375">
        <f t="shared" si="188"/>
        <v>10435</v>
      </c>
      <c r="P2375" s="29">
        <f t="shared" si="189"/>
        <v>5150704</v>
      </c>
      <c r="Q2375">
        <f>+VLOOKUP(O2375,'Bảng kê HĐ 2022'!N$1912:R$4434,4,0)</f>
        <v>0</v>
      </c>
      <c r="R2375" t="e">
        <f>+VLOOKUP(O2375,'Hàng trả'!#REF!,2,0)</f>
        <v>#REF!</v>
      </c>
    </row>
    <row r="2376" spans="1:18" hidden="1" x14ac:dyDescent="0.3">
      <c r="A2376" s="10">
        <v>5</v>
      </c>
      <c r="B2376" s="64"/>
      <c r="C2376" s="6" t="s">
        <v>14079</v>
      </c>
      <c r="D2376" s="7">
        <v>44656</v>
      </c>
      <c r="E2376" s="8" t="s">
        <v>12432</v>
      </c>
      <c r="F2376" s="9">
        <v>2635438</v>
      </c>
      <c r="G2376" s="8" t="s">
        <v>11066</v>
      </c>
      <c r="H2376" s="9">
        <v>270132</v>
      </c>
      <c r="I2376" s="69"/>
      <c r="J2376" s="70"/>
      <c r="K2376" s="71"/>
      <c r="L2376" s="77"/>
      <c r="M2376" s="78"/>
      <c r="N2376" t="str">
        <f t="shared" si="190"/>
        <v>05406</v>
      </c>
      <c r="O2376">
        <f t="shared" si="188"/>
        <v>5406</v>
      </c>
      <c r="P2376" s="29">
        <f t="shared" si="189"/>
        <v>2635438</v>
      </c>
      <c r="Q2376" t="e">
        <f>+VLOOKUP(O2376,'Bảng kê HĐ 2022'!N$1912:R$4434,4,0)</f>
        <v>#N/A</v>
      </c>
      <c r="R2376" t="e">
        <f>+VLOOKUP(O2376,'Hàng trả'!#REF!,2,0)</f>
        <v>#REF!</v>
      </c>
    </row>
    <row r="2377" spans="1:18" hidden="1" x14ac:dyDescent="0.3">
      <c r="A2377" s="10">
        <v>5</v>
      </c>
      <c r="B2377" s="64"/>
      <c r="C2377" s="6" t="s">
        <v>14080</v>
      </c>
      <c r="D2377" s="7">
        <v>44652</v>
      </c>
      <c r="E2377" s="8" t="s">
        <v>12432</v>
      </c>
      <c r="F2377" s="9">
        <v>3285630</v>
      </c>
      <c r="G2377" s="8" t="s">
        <v>11066</v>
      </c>
      <c r="H2377" s="9">
        <v>336777</v>
      </c>
      <c r="I2377" s="69"/>
      <c r="J2377" s="70"/>
      <c r="K2377" s="71"/>
      <c r="L2377" s="77"/>
      <c r="M2377" s="78"/>
      <c r="N2377" t="str">
        <f t="shared" ref="N2377:N2440" si="197">+RIGHT(C2377,5)</f>
        <v>04780</v>
      </c>
      <c r="O2377">
        <f t="shared" ref="O2377:O2440" si="198">+N2377*1</f>
        <v>4780</v>
      </c>
      <c r="P2377" s="29">
        <f t="shared" ref="P2377:P2440" si="199">+F2377</f>
        <v>3285630</v>
      </c>
      <c r="Q2377" t="e">
        <f>+VLOOKUP(O2377,'Bảng kê HĐ 2022'!N$1912:R$4434,4,0)</f>
        <v>#N/A</v>
      </c>
      <c r="R2377" t="e">
        <f>+VLOOKUP(O2377,'Hàng trả'!#REF!,2,0)</f>
        <v>#REF!</v>
      </c>
    </row>
    <row r="2378" spans="1:18" hidden="1" x14ac:dyDescent="0.3">
      <c r="A2378" s="10">
        <v>5</v>
      </c>
      <c r="B2378" s="64"/>
      <c r="C2378" s="6" t="s">
        <v>14081</v>
      </c>
      <c r="D2378" s="7">
        <v>44669</v>
      </c>
      <c r="E2378" s="8" t="s">
        <v>12432</v>
      </c>
      <c r="F2378" s="9">
        <v>1885799</v>
      </c>
      <c r="G2378" s="8" t="s">
        <v>11066</v>
      </c>
      <c r="H2378" s="9">
        <v>193294</v>
      </c>
      <c r="I2378" s="69"/>
      <c r="J2378" s="70"/>
      <c r="K2378" s="71"/>
      <c r="L2378" s="77"/>
      <c r="M2378" s="78"/>
      <c r="N2378" t="str">
        <f t="shared" si="197"/>
        <v>08144</v>
      </c>
      <c r="O2378">
        <f t="shared" si="198"/>
        <v>8144</v>
      </c>
      <c r="P2378" s="29">
        <f t="shared" si="199"/>
        <v>1885799</v>
      </c>
      <c r="Q2378">
        <f>+VLOOKUP(O2378,'Bảng kê HĐ 2022'!N$1912:R$4434,4,0)</f>
        <v>0</v>
      </c>
      <c r="R2378" t="e">
        <f>+VLOOKUP(O2378,'Hàng trả'!#REF!,2,0)</f>
        <v>#REF!</v>
      </c>
    </row>
    <row r="2379" spans="1:18" hidden="1" x14ac:dyDescent="0.3">
      <c r="A2379" s="10">
        <v>5</v>
      </c>
      <c r="B2379" s="65"/>
      <c r="C2379" s="6" t="s">
        <v>14082</v>
      </c>
      <c r="D2379" s="7">
        <v>44680</v>
      </c>
      <c r="E2379" s="8" t="s">
        <v>12432</v>
      </c>
      <c r="F2379" s="9">
        <v>2089157</v>
      </c>
      <c r="G2379" s="8" t="s">
        <v>11066</v>
      </c>
      <c r="H2379" s="9">
        <v>214139</v>
      </c>
      <c r="I2379" s="72"/>
      <c r="J2379" s="73"/>
      <c r="K2379" s="74"/>
      <c r="L2379" s="79"/>
      <c r="M2379" s="80"/>
      <c r="N2379" t="str">
        <f t="shared" si="197"/>
        <v>10518</v>
      </c>
      <c r="O2379">
        <f t="shared" si="198"/>
        <v>10518</v>
      </c>
      <c r="P2379" s="29">
        <f t="shared" si="199"/>
        <v>2089157</v>
      </c>
      <c r="Q2379">
        <f>+VLOOKUP(O2379,'Bảng kê HĐ 2022'!N$1912:R$4434,4,0)</f>
        <v>0</v>
      </c>
      <c r="R2379" t="e">
        <f>+VLOOKUP(O2379,'Hàng trả'!#REF!,2,0)</f>
        <v>#REF!</v>
      </c>
    </row>
    <row r="2380" spans="1:18" hidden="1" x14ac:dyDescent="0.3">
      <c r="A2380" s="10">
        <v>5</v>
      </c>
      <c r="B2380" s="63" t="s">
        <v>14083</v>
      </c>
      <c r="C2380" s="6" t="s">
        <v>14084</v>
      </c>
      <c r="D2380" s="7">
        <v>44648</v>
      </c>
      <c r="E2380" s="8" t="s">
        <v>10212</v>
      </c>
      <c r="F2380" s="9">
        <v>2995348</v>
      </c>
      <c r="G2380" s="8" t="s">
        <v>11066</v>
      </c>
      <c r="H2380" s="9">
        <v>307023</v>
      </c>
      <c r="I2380" s="66">
        <v>5760304</v>
      </c>
      <c r="J2380" s="67"/>
      <c r="K2380" s="68"/>
      <c r="L2380" s="75" t="s">
        <v>10944</v>
      </c>
      <c r="M2380" s="76"/>
      <c r="N2380" t="str">
        <f t="shared" si="197"/>
        <v>04453</v>
      </c>
      <c r="O2380">
        <f t="shared" si="198"/>
        <v>4453</v>
      </c>
      <c r="P2380" s="29">
        <f t="shared" si="199"/>
        <v>2995348</v>
      </c>
      <c r="Q2380" t="e">
        <f>+VLOOKUP(O2380,'Bảng kê HĐ 2022'!N$1912:R$4434,4,0)</f>
        <v>#N/A</v>
      </c>
      <c r="R2380" t="e">
        <f>+VLOOKUP(O2380,'Hàng trả'!#REF!,2,0)</f>
        <v>#REF!</v>
      </c>
    </row>
    <row r="2381" spans="1:18" hidden="1" x14ac:dyDescent="0.3">
      <c r="A2381" s="10">
        <v>5</v>
      </c>
      <c r="B2381" s="64"/>
      <c r="C2381" s="6" t="s">
        <v>14085</v>
      </c>
      <c r="D2381" s="7">
        <v>44645</v>
      </c>
      <c r="E2381" s="8" t="s">
        <v>10212</v>
      </c>
      <c r="F2381" s="9">
        <v>1701071</v>
      </c>
      <c r="G2381" s="8" t="s">
        <v>11066</v>
      </c>
      <c r="H2381" s="9">
        <v>174360</v>
      </c>
      <c r="I2381" s="69"/>
      <c r="J2381" s="70"/>
      <c r="K2381" s="71"/>
      <c r="L2381" s="77"/>
      <c r="M2381" s="78"/>
      <c r="N2381" t="str">
        <f t="shared" si="197"/>
        <v>03861</v>
      </c>
      <c r="O2381">
        <f t="shared" si="198"/>
        <v>3861</v>
      </c>
      <c r="P2381" s="29">
        <f t="shared" si="199"/>
        <v>1701071</v>
      </c>
      <c r="Q2381" t="e">
        <f>+VLOOKUP(O2381,'Bảng kê HĐ 2022'!N$1912:R$4434,4,0)</f>
        <v>#N/A</v>
      </c>
      <c r="R2381" t="e">
        <f>+VLOOKUP(O2381,'Hàng trả'!#REF!,2,0)</f>
        <v>#REF!</v>
      </c>
    </row>
    <row r="2382" spans="1:18" hidden="1" x14ac:dyDescent="0.3">
      <c r="A2382" s="10">
        <v>5</v>
      </c>
      <c r="B2382" s="65"/>
      <c r="C2382" s="6" t="s">
        <v>14086</v>
      </c>
      <c r="D2382" s="7">
        <v>44649</v>
      </c>
      <c r="E2382" s="8" t="s">
        <v>10212</v>
      </c>
      <c r="F2382" s="9">
        <v>1721747</v>
      </c>
      <c r="G2382" s="8" t="s">
        <v>11066</v>
      </c>
      <c r="H2382" s="9">
        <v>176479</v>
      </c>
      <c r="I2382" s="72"/>
      <c r="J2382" s="73"/>
      <c r="K2382" s="74"/>
      <c r="L2382" s="79"/>
      <c r="M2382" s="80"/>
      <c r="N2382" t="str">
        <f t="shared" si="197"/>
        <v>04651</v>
      </c>
      <c r="O2382">
        <f t="shared" si="198"/>
        <v>4651</v>
      </c>
      <c r="P2382" s="29">
        <f t="shared" si="199"/>
        <v>1721747</v>
      </c>
      <c r="Q2382" t="e">
        <f>+VLOOKUP(O2382,'Bảng kê HĐ 2022'!N$1912:R$4434,4,0)</f>
        <v>#N/A</v>
      </c>
      <c r="R2382" t="e">
        <f>+VLOOKUP(O2382,'Hàng trả'!#REF!,2,0)</f>
        <v>#REF!</v>
      </c>
    </row>
    <row r="2383" spans="1:18" hidden="1" x14ac:dyDescent="0.3">
      <c r="A2383" s="10">
        <v>5</v>
      </c>
      <c r="B2383" s="63" t="s">
        <v>14087</v>
      </c>
      <c r="C2383" s="6" t="s">
        <v>14088</v>
      </c>
      <c r="D2383" s="7">
        <v>44641</v>
      </c>
      <c r="E2383" s="8" t="s">
        <v>10212</v>
      </c>
      <c r="F2383" s="9">
        <v>3253225</v>
      </c>
      <c r="G2383" s="8" t="s">
        <v>11066</v>
      </c>
      <c r="H2383" s="9">
        <v>333456</v>
      </c>
      <c r="I2383" s="66">
        <v>5790032</v>
      </c>
      <c r="J2383" s="67"/>
      <c r="K2383" s="68"/>
      <c r="L2383" s="75" t="s">
        <v>10944</v>
      </c>
      <c r="M2383" s="76"/>
      <c r="N2383" t="str">
        <f t="shared" si="197"/>
        <v>03241</v>
      </c>
      <c r="O2383">
        <f t="shared" si="198"/>
        <v>3241</v>
      </c>
      <c r="P2383" s="29">
        <f t="shared" si="199"/>
        <v>3253225</v>
      </c>
      <c r="Q2383" t="e">
        <f>+VLOOKUP(O2383,'Bảng kê HĐ 2022'!N$1912:R$4434,4,0)</f>
        <v>#N/A</v>
      </c>
      <c r="R2383" t="e">
        <f>+VLOOKUP(O2383,'Hàng trả'!#REF!,2,0)</f>
        <v>#REF!</v>
      </c>
    </row>
    <row r="2384" spans="1:18" hidden="1" x14ac:dyDescent="0.3">
      <c r="A2384" s="10">
        <v>5</v>
      </c>
      <c r="B2384" s="65"/>
      <c r="C2384" s="6" t="s">
        <v>14089</v>
      </c>
      <c r="D2384" s="7">
        <v>44641</v>
      </c>
      <c r="E2384" s="8" t="s">
        <v>10212</v>
      </c>
      <c r="F2384" s="9">
        <v>3198064</v>
      </c>
      <c r="G2384" s="8" t="s">
        <v>11066</v>
      </c>
      <c r="H2384" s="9">
        <v>327801</v>
      </c>
      <c r="I2384" s="72"/>
      <c r="J2384" s="73"/>
      <c r="K2384" s="74"/>
      <c r="L2384" s="79"/>
      <c r="M2384" s="80"/>
      <c r="N2384" t="str">
        <f t="shared" si="197"/>
        <v>03072</v>
      </c>
      <c r="O2384">
        <f t="shared" si="198"/>
        <v>3072</v>
      </c>
      <c r="P2384" s="29">
        <f t="shared" si="199"/>
        <v>3198064</v>
      </c>
      <c r="Q2384" t="e">
        <f>+VLOOKUP(O2384,'Bảng kê HĐ 2022'!N$1912:R$4434,4,0)</f>
        <v>#N/A</v>
      </c>
      <c r="R2384" t="e">
        <f>+VLOOKUP(O2384,'Hàng trả'!#REF!,2,0)</f>
        <v>#REF!</v>
      </c>
    </row>
    <row r="2385" spans="1:18" hidden="1" x14ac:dyDescent="0.3">
      <c r="A2385" s="10">
        <v>5</v>
      </c>
      <c r="B2385" s="63" t="s">
        <v>14090</v>
      </c>
      <c r="C2385" s="6" t="s">
        <v>14091</v>
      </c>
      <c r="D2385" s="7">
        <v>44653</v>
      </c>
      <c r="E2385" s="8" t="s">
        <v>10212</v>
      </c>
      <c r="F2385" s="9">
        <v>1738557</v>
      </c>
      <c r="G2385" s="8" t="s">
        <v>11066</v>
      </c>
      <c r="H2385" s="9">
        <v>178202</v>
      </c>
      <c r="I2385" s="66">
        <v>34475515</v>
      </c>
      <c r="J2385" s="67"/>
      <c r="K2385" s="68"/>
      <c r="L2385" s="75" t="s">
        <v>10944</v>
      </c>
      <c r="M2385" s="76"/>
      <c r="N2385" t="str">
        <f t="shared" si="197"/>
        <v>05094</v>
      </c>
      <c r="O2385">
        <f t="shared" si="198"/>
        <v>5094</v>
      </c>
      <c r="P2385" s="29">
        <f t="shared" si="199"/>
        <v>1738557</v>
      </c>
      <c r="Q2385" t="e">
        <f>+VLOOKUP(O2385,'Bảng kê HĐ 2022'!N$1912:R$4434,4,0)</f>
        <v>#N/A</v>
      </c>
      <c r="R2385" t="e">
        <f>+VLOOKUP(O2385,'Hàng trả'!#REF!,2,0)</f>
        <v>#REF!</v>
      </c>
    </row>
    <row r="2386" spans="1:18" hidden="1" x14ac:dyDescent="0.3">
      <c r="A2386" s="10">
        <v>5</v>
      </c>
      <c r="B2386" s="64"/>
      <c r="C2386" s="6" t="s">
        <v>14092</v>
      </c>
      <c r="D2386" s="7">
        <v>44658</v>
      </c>
      <c r="E2386" s="8" t="s">
        <v>10212</v>
      </c>
      <c r="F2386" s="9">
        <v>2878233</v>
      </c>
      <c r="G2386" s="8" t="s">
        <v>11066</v>
      </c>
      <c r="H2386" s="9">
        <v>295019</v>
      </c>
      <c r="I2386" s="69"/>
      <c r="J2386" s="70"/>
      <c r="K2386" s="71"/>
      <c r="L2386" s="77"/>
      <c r="M2386" s="78"/>
      <c r="N2386" t="str">
        <f t="shared" si="197"/>
        <v>05681</v>
      </c>
      <c r="O2386">
        <f t="shared" si="198"/>
        <v>5681</v>
      </c>
      <c r="P2386" s="29">
        <f t="shared" si="199"/>
        <v>2878233</v>
      </c>
      <c r="Q2386" t="e">
        <f>+VLOOKUP(O2386,'Bảng kê HĐ 2022'!N$1912:R$4434,4,0)</f>
        <v>#N/A</v>
      </c>
      <c r="R2386" t="e">
        <f>+VLOOKUP(O2386,'Hàng trả'!#REF!,2,0)</f>
        <v>#REF!</v>
      </c>
    </row>
    <row r="2387" spans="1:18" hidden="1" x14ac:dyDescent="0.3">
      <c r="A2387" s="10">
        <v>5</v>
      </c>
      <c r="B2387" s="64"/>
      <c r="C2387" s="6" t="s">
        <v>14093</v>
      </c>
      <c r="D2387" s="7">
        <v>44657</v>
      </c>
      <c r="E2387" s="8" t="s">
        <v>10212</v>
      </c>
      <c r="F2387" s="9">
        <v>1635107</v>
      </c>
      <c r="G2387" s="8" t="s">
        <v>11066</v>
      </c>
      <c r="H2387" s="9">
        <v>167598</v>
      </c>
      <c r="I2387" s="69"/>
      <c r="J2387" s="70"/>
      <c r="K2387" s="71"/>
      <c r="L2387" s="77"/>
      <c r="M2387" s="78"/>
      <c r="N2387" t="str">
        <f t="shared" si="197"/>
        <v>05609</v>
      </c>
      <c r="O2387">
        <f t="shared" si="198"/>
        <v>5609</v>
      </c>
      <c r="P2387" s="29">
        <f t="shared" si="199"/>
        <v>1635107</v>
      </c>
      <c r="Q2387" t="e">
        <f>+VLOOKUP(O2387,'Bảng kê HĐ 2022'!N$1912:R$4434,4,0)</f>
        <v>#N/A</v>
      </c>
      <c r="R2387" t="e">
        <f>+VLOOKUP(O2387,'Hàng trả'!#REF!,2,0)</f>
        <v>#REF!</v>
      </c>
    </row>
    <row r="2388" spans="1:18" hidden="1" x14ac:dyDescent="0.3">
      <c r="A2388" s="10">
        <v>5</v>
      </c>
      <c r="B2388" s="64"/>
      <c r="C2388" s="6" t="s">
        <v>14094</v>
      </c>
      <c r="D2388" s="7">
        <v>44672</v>
      </c>
      <c r="E2388" s="8" t="s">
        <v>10212</v>
      </c>
      <c r="F2388" s="9">
        <v>629703</v>
      </c>
      <c r="G2388" s="8" t="s">
        <v>11066</v>
      </c>
      <c r="H2388" s="9">
        <v>64545</v>
      </c>
      <c r="I2388" s="69"/>
      <c r="J2388" s="70"/>
      <c r="K2388" s="71"/>
      <c r="L2388" s="77"/>
      <c r="M2388" s="78"/>
      <c r="N2388" t="str">
        <f t="shared" si="197"/>
        <v>09198</v>
      </c>
      <c r="O2388">
        <f t="shared" si="198"/>
        <v>9198</v>
      </c>
      <c r="P2388" s="29">
        <f t="shared" si="199"/>
        <v>629703</v>
      </c>
      <c r="Q2388">
        <f>+VLOOKUP(O2388,'Bảng kê HĐ 2022'!N$1912:R$4434,4,0)</f>
        <v>0</v>
      </c>
      <c r="R2388" t="e">
        <f>+VLOOKUP(O2388,'Hàng trả'!#REF!,2,0)</f>
        <v>#REF!</v>
      </c>
    </row>
    <row r="2389" spans="1:18" hidden="1" x14ac:dyDescent="0.3">
      <c r="A2389" s="10">
        <v>5</v>
      </c>
      <c r="B2389" s="64"/>
      <c r="C2389" s="6" t="s">
        <v>14095</v>
      </c>
      <c r="D2389" s="7">
        <v>44658</v>
      </c>
      <c r="E2389" s="8" t="s">
        <v>10212</v>
      </c>
      <c r="F2389" s="9">
        <v>1282887</v>
      </c>
      <c r="G2389" s="8" t="s">
        <v>11066</v>
      </c>
      <c r="H2389" s="9">
        <v>131496</v>
      </c>
      <c r="I2389" s="69"/>
      <c r="J2389" s="70"/>
      <c r="K2389" s="71"/>
      <c r="L2389" s="77"/>
      <c r="M2389" s="78"/>
      <c r="N2389" t="str">
        <f t="shared" si="197"/>
        <v>05675</v>
      </c>
      <c r="O2389">
        <f t="shared" si="198"/>
        <v>5675</v>
      </c>
      <c r="P2389" s="29">
        <f t="shared" si="199"/>
        <v>1282887</v>
      </c>
      <c r="Q2389" t="e">
        <f>+VLOOKUP(O2389,'Bảng kê HĐ 2022'!N$1912:R$4434,4,0)</f>
        <v>#N/A</v>
      </c>
      <c r="R2389" t="e">
        <f>+VLOOKUP(O2389,'Hàng trả'!#REF!,2,0)</f>
        <v>#REF!</v>
      </c>
    </row>
    <row r="2390" spans="1:18" hidden="1" x14ac:dyDescent="0.3">
      <c r="A2390" s="10">
        <v>5</v>
      </c>
      <c r="B2390" s="64"/>
      <c r="C2390" s="6" t="s">
        <v>14096</v>
      </c>
      <c r="D2390" s="7">
        <v>44656</v>
      </c>
      <c r="E2390" s="8" t="s">
        <v>10212</v>
      </c>
      <c r="F2390" s="9">
        <v>1761111</v>
      </c>
      <c r="G2390" s="8" t="s">
        <v>11066</v>
      </c>
      <c r="H2390" s="9">
        <v>180514</v>
      </c>
      <c r="I2390" s="69"/>
      <c r="J2390" s="70"/>
      <c r="K2390" s="71"/>
      <c r="L2390" s="77"/>
      <c r="M2390" s="78"/>
      <c r="N2390" t="str">
        <f t="shared" si="197"/>
        <v>05445</v>
      </c>
      <c r="O2390">
        <f t="shared" si="198"/>
        <v>5445</v>
      </c>
      <c r="P2390" s="29">
        <f t="shared" si="199"/>
        <v>1761111</v>
      </c>
      <c r="Q2390" t="e">
        <f>+VLOOKUP(O2390,'Bảng kê HĐ 2022'!N$1912:R$4434,4,0)</f>
        <v>#N/A</v>
      </c>
      <c r="R2390" t="e">
        <f>+VLOOKUP(O2390,'Hàng trả'!#REF!,2,0)</f>
        <v>#REF!</v>
      </c>
    </row>
    <row r="2391" spans="1:18" hidden="1" x14ac:dyDescent="0.3">
      <c r="A2391" s="10">
        <v>5</v>
      </c>
      <c r="B2391" s="64"/>
      <c r="C2391" s="6" t="s">
        <v>14097</v>
      </c>
      <c r="D2391" s="7">
        <v>44664</v>
      </c>
      <c r="E2391" s="8" t="s">
        <v>10212</v>
      </c>
      <c r="F2391" s="9">
        <v>3572732</v>
      </c>
      <c r="G2391" s="8" t="s">
        <v>11066</v>
      </c>
      <c r="H2391" s="9">
        <v>366205</v>
      </c>
      <c r="I2391" s="69"/>
      <c r="J2391" s="70"/>
      <c r="K2391" s="71"/>
      <c r="L2391" s="77"/>
      <c r="M2391" s="78"/>
      <c r="N2391" t="str">
        <f t="shared" si="197"/>
        <v>07213</v>
      </c>
      <c r="O2391">
        <f t="shared" si="198"/>
        <v>7213</v>
      </c>
      <c r="P2391" s="29">
        <f t="shared" si="199"/>
        <v>3572732</v>
      </c>
      <c r="Q2391">
        <f>+VLOOKUP(O2391,'Bảng kê HĐ 2022'!N$1912:R$4434,4,0)</f>
        <v>0</v>
      </c>
      <c r="R2391" t="e">
        <f>+VLOOKUP(O2391,'Hàng trả'!#REF!,2,0)</f>
        <v>#REF!</v>
      </c>
    </row>
    <row r="2392" spans="1:18" hidden="1" x14ac:dyDescent="0.3">
      <c r="A2392" s="10">
        <v>5</v>
      </c>
      <c r="B2392" s="64"/>
      <c r="C2392" s="6" t="s">
        <v>14098</v>
      </c>
      <c r="D2392" s="7">
        <v>44666</v>
      </c>
      <c r="E2392" s="8" t="s">
        <v>10212</v>
      </c>
      <c r="F2392" s="9">
        <v>1388281</v>
      </c>
      <c r="G2392" s="8" t="s">
        <v>11066</v>
      </c>
      <c r="H2392" s="9">
        <v>142299</v>
      </c>
      <c r="I2392" s="69"/>
      <c r="J2392" s="70"/>
      <c r="K2392" s="71"/>
      <c r="L2392" s="77"/>
      <c r="M2392" s="78"/>
      <c r="N2392" t="str">
        <f t="shared" si="197"/>
        <v>07461</v>
      </c>
      <c r="O2392">
        <f t="shared" si="198"/>
        <v>7461</v>
      </c>
      <c r="P2392" s="29">
        <f t="shared" si="199"/>
        <v>1388281</v>
      </c>
      <c r="Q2392">
        <f>+VLOOKUP(O2392,'Bảng kê HĐ 2022'!N$1912:R$4434,4,0)</f>
        <v>0</v>
      </c>
      <c r="R2392" t="e">
        <f>+VLOOKUP(O2392,'Hàng trả'!#REF!,2,0)</f>
        <v>#REF!</v>
      </c>
    </row>
    <row r="2393" spans="1:18" hidden="1" x14ac:dyDescent="0.3">
      <c r="A2393" s="10">
        <v>5</v>
      </c>
      <c r="B2393" s="64"/>
      <c r="C2393" s="6" t="s">
        <v>14099</v>
      </c>
      <c r="D2393" s="7">
        <v>44660</v>
      </c>
      <c r="E2393" s="8" t="s">
        <v>10212</v>
      </c>
      <c r="F2393" s="9">
        <v>248400</v>
      </c>
      <c r="G2393" s="8" t="s">
        <v>11066</v>
      </c>
      <c r="H2393" s="9">
        <v>25461</v>
      </c>
      <c r="I2393" s="69"/>
      <c r="J2393" s="70"/>
      <c r="K2393" s="71"/>
      <c r="L2393" s="77"/>
      <c r="M2393" s="78"/>
      <c r="N2393" t="str">
        <f t="shared" si="197"/>
        <v>06272</v>
      </c>
      <c r="O2393">
        <f t="shared" si="198"/>
        <v>6272</v>
      </c>
      <c r="P2393" s="29">
        <f t="shared" si="199"/>
        <v>248400</v>
      </c>
      <c r="Q2393" t="e">
        <f>+VLOOKUP(O2393,'Bảng kê HĐ 2022'!N$1912:R$4434,4,0)</f>
        <v>#N/A</v>
      </c>
      <c r="R2393" t="e">
        <f>+VLOOKUP(O2393,'Hàng trả'!#REF!,2,0)</f>
        <v>#REF!</v>
      </c>
    </row>
    <row r="2394" spans="1:18" hidden="1" x14ac:dyDescent="0.3">
      <c r="A2394" s="10">
        <v>5</v>
      </c>
      <c r="B2394" s="64"/>
      <c r="C2394" s="6" t="s">
        <v>14100</v>
      </c>
      <c r="D2394" s="7">
        <v>44656</v>
      </c>
      <c r="E2394" s="8" t="s">
        <v>10212</v>
      </c>
      <c r="F2394" s="9">
        <v>2669432</v>
      </c>
      <c r="G2394" s="8" t="s">
        <v>11066</v>
      </c>
      <c r="H2394" s="9">
        <v>273617</v>
      </c>
      <c r="I2394" s="69"/>
      <c r="J2394" s="70"/>
      <c r="K2394" s="71"/>
      <c r="L2394" s="77"/>
      <c r="M2394" s="78"/>
      <c r="N2394" t="str">
        <f t="shared" si="197"/>
        <v>05446</v>
      </c>
      <c r="O2394">
        <f t="shared" si="198"/>
        <v>5446</v>
      </c>
      <c r="P2394" s="29">
        <f t="shared" si="199"/>
        <v>2669432</v>
      </c>
      <c r="Q2394" t="e">
        <f>+VLOOKUP(O2394,'Bảng kê HĐ 2022'!N$1912:R$4434,4,0)</f>
        <v>#N/A</v>
      </c>
      <c r="R2394" t="e">
        <f>+VLOOKUP(O2394,'Hàng trả'!#REF!,2,0)</f>
        <v>#REF!</v>
      </c>
    </row>
    <row r="2395" spans="1:18" hidden="1" x14ac:dyDescent="0.3">
      <c r="A2395" s="10">
        <v>5</v>
      </c>
      <c r="B2395" s="64"/>
      <c r="C2395" s="6" t="s">
        <v>14101</v>
      </c>
      <c r="D2395" s="7">
        <v>44663</v>
      </c>
      <c r="E2395" s="8" t="s">
        <v>10212</v>
      </c>
      <c r="F2395" s="9">
        <v>1996904</v>
      </c>
      <c r="G2395" s="8" t="s">
        <v>11066</v>
      </c>
      <c r="H2395" s="9">
        <v>204683</v>
      </c>
      <c r="I2395" s="69"/>
      <c r="J2395" s="70"/>
      <c r="K2395" s="71"/>
      <c r="L2395" s="77"/>
      <c r="M2395" s="78"/>
      <c r="N2395" t="str">
        <f t="shared" si="197"/>
        <v>06780</v>
      </c>
      <c r="O2395">
        <f t="shared" si="198"/>
        <v>6780</v>
      </c>
      <c r="P2395" s="29">
        <f t="shared" si="199"/>
        <v>1996904</v>
      </c>
      <c r="Q2395">
        <f>+VLOOKUP(O2395,'Bảng kê HĐ 2022'!N$1912:R$4434,4,0)</f>
        <v>0</v>
      </c>
      <c r="R2395" t="e">
        <f>+VLOOKUP(O2395,'Hàng trả'!#REF!,2,0)</f>
        <v>#REF!</v>
      </c>
    </row>
    <row r="2396" spans="1:18" hidden="1" x14ac:dyDescent="0.3">
      <c r="A2396" s="10">
        <v>5</v>
      </c>
      <c r="B2396" s="64"/>
      <c r="C2396" s="6" t="s">
        <v>14102</v>
      </c>
      <c r="D2396" s="7">
        <v>44659</v>
      </c>
      <c r="E2396" s="8" t="s">
        <v>10212</v>
      </c>
      <c r="F2396" s="9">
        <v>2410335</v>
      </c>
      <c r="G2396" s="8" t="s">
        <v>11066</v>
      </c>
      <c r="H2396" s="9">
        <v>247059</v>
      </c>
      <c r="I2396" s="69"/>
      <c r="J2396" s="70"/>
      <c r="K2396" s="71"/>
      <c r="L2396" s="77"/>
      <c r="M2396" s="78"/>
      <c r="N2396" t="str">
        <f t="shared" si="197"/>
        <v>06029</v>
      </c>
      <c r="O2396">
        <f t="shared" si="198"/>
        <v>6029</v>
      </c>
      <c r="P2396" s="29">
        <f t="shared" si="199"/>
        <v>2410335</v>
      </c>
      <c r="Q2396" t="e">
        <f>+VLOOKUP(O2396,'Bảng kê HĐ 2022'!N$1912:R$4434,4,0)</f>
        <v>#N/A</v>
      </c>
      <c r="R2396" t="e">
        <f>+VLOOKUP(O2396,'Hàng trả'!#REF!,2,0)</f>
        <v>#REF!</v>
      </c>
    </row>
    <row r="2397" spans="1:18" hidden="1" x14ac:dyDescent="0.3">
      <c r="A2397" s="10">
        <v>5</v>
      </c>
      <c r="B2397" s="64"/>
      <c r="C2397" s="6" t="s">
        <v>14103</v>
      </c>
      <c r="D2397" s="7">
        <v>44672</v>
      </c>
      <c r="E2397" s="8" t="s">
        <v>10212</v>
      </c>
      <c r="F2397" s="9">
        <v>899575</v>
      </c>
      <c r="G2397" s="8" t="s">
        <v>11066</v>
      </c>
      <c r="H2397" s="9">
        <v>92206</v>
      </c>
      <c r="I2397" s="69"/>
      <c r="J2397" s="70"/>
      <c r="K2397" s="71"/>
      <c r="L2397" s="77"/>
      <c r="M2397" s="78"/>
      <c r="N2397" t="str">
        <f t="shared" si="197"/>
        <v>09218</v>
      </c>
      <c r="O2397">
        <f t="shared" si="198"/>
        <v>9218</v>
      </c>
      <c r="P2397" s="29">
        <f t="shared" si="199"/>
        <v>899575</v>
      </c>
      <c r="Q2397">
        <f>+VLOOKUP(O2397,'Bảng kê HĐ 2022'!N$1912:R$4434,4,0)</f>
        <v>0</v>
      </c>
      <c r="R2397" t="e">
        <f>+VLOOKUP(O2397,'Hàng trả'!#REF!,2,0)</f>
        <v>#REF!</v>
      </c>
    </row>
    <row r="2398" spans="1:18" hidden="1" x14ac:dyDescent="0.3">
      <c r="A2398" s="10">
        <v>5</v>
      </c>
      <c r="B2398" s="64"/>
      <c r="C2398" s="6" t="s">
        <v>14104</v>
      </c>
      <c r="D2398" s="7">
        <v>44653</v>
      </c>
      <c r="E2398" s="8" t="s">
        <v>10212</v>
      </c>
      <c r="F2398" s="9">
        <v>2042118</v>
      </c>
      <c r="G2398" s="8" t="s">
        <v>11066</v>
      </c>
      <c r="H2398" s="9">
        <v>209317</v>
      </c>
      <c r="I2398" s="69"/>
      <c r="J2398" s="70"/>
      <c r="K2398" s="71"/>
      <c r="L2398" s="77"/>
      <c r="M2398" s="78"/>
      <c r="N2398" t="str">
        <f t="shared" si="197"/>
        <v>05093</v>
      </c>
      <c r="O2398">
        <f t="shared" si="198"/>
        <v>5093</v>
      </c>
      <c r="P2398" s="29">
        <f t="shared" si="199"/>
        <v>2042118</v>
      </c>
      <c r="Q2398" t="e">
        <f>+VLOOKUP(O2398,'Bảng kê HĐ 2022'!N$1912:R$4434,4,0)</f>
        <v>#N/A</v>
      </c>
      <c r="R2398" t="e">
        <f>+VLOOKUP(O2398,'Hàng trả'!#REF!,2,0)</f>
        <v>#REF!</v>
      </c>
    </row>
    <row r="2399" spans="1:18" hidden="1" x14ac:dyDescent="0.3">
      <c r="A2399" s="10">
        <v>5</v>
      </c>
      <c r="B2399" s="64"/>
      <c r="C2399" s="6" t="s">
        <v>14105</v>
      </c>
      <c r="D2399" s="7">
        <v>44672</v>
      </c>
      <c r="E2399" s="8" t="s">
        <v>10212</v>
      </c>
      <c r="F2399" s="9">
        <v>899575</v>
      </c>
      <c r="G2399" s="8" t="s">
        <v>11066</v>
      </c>
      <c r="H2399" s="9">
        <v>92206</v>
      </c>
      <c r="I2399" s="69"/>
      <c r="J2399" s="70"/>
      <c r="K2399" s="71"/>
      <c r="L2399" s="77"/>
      <c r="M2399" s="78"/>
      <c r="N2399" t="str">
        <f t="shared" si="197"/>
        <v>09219</v>
      </c>
      <c r="O2399">
        <f t="shared" si="198"/>
        <v>9219</v>
      </c>
      <c r="P2399" s="29">
        <f t="shared" si="199"/>
        <v>899575</v>
      </c>
      <c r="Q2399">
        <f>+VLOOKUP(O2399,'Bảng kê HĐ 2022'!N$1912:R$4434,4,0)</f>
        <v>0</v>
      </c>
      <c r="R2399" t="e">
        <f>+VLOOKUP(O2399,'Hàng trả'!#REF!,2,0)</f>
        <v>#REF!</v>
      </c>
    </row>
    <row r="2400" spans="1:18" hidden="1" x14ac:dyDescent="0.3">
      <c r="A2400" s="10">
        <v>5</v>
      </c>
      <c r="B2400" s="64"/>
      <c r="C2400" s="6" t="s">
        <v>14106</v>
      </c>
      <c r="D2400" s="7">
        <v>44669</v>
      </c>
      <c r="E2400" s="8" t="s">
        <v>10212</v>
      </c>
      <c r="F2400" s="9">
        <v>1143073</v>
      </c>
      <c r="G2400" s="8" t="s">
        <v>11066</v>
      </c>
      <c r="H2400" s="9">
        <v>117165</v>
      </c>
      <c r="I2400" s="69"/>
      <c r="J2400" s="70"/>
      <c r="K2400" s="71"/>
      <c r="L2400" s="77"/>
      <c r="M2400" s="78"/>
      <c r="N2400" t="str">
        <f t="shared" si="197"/>
        <v>08125</v>
      </c>
      <c r="O2400">
        <f t="shared" si="198"/>
        <v>8125</v>
      </c>
      <c r="P2400" s="29">
        <f t="shared" si="199"/>
        <v>1143073</v>
      </c>
      <c r="Q2400">
        <f>+VLOOKUP(O2400,'Bảng kê HĐ 2022'!N$1912:R$4434,4,0)</f>
        <v>0</v>
      </c>
      <c r="R2400" t="e">
        <f>+VLOOKUP(O2400,'Hàng trả'!#REF!,2,0)</f>
        <v>#REF!</v>
      </c>
    </row>
    <row r="2401" spans="1:18" hidden="1" x14ac:dyDescent="0.3">
      <c r="A2401" s="10">
        <v>5</v>
      </c>
      <c r="B2401" s="64"/>
      <c r="C2401" s="6" t="s">
        <v>14107</v>
      </c>
      <c r="D2401" s="7">
        <v>44672</v>
      </c>
      <c r="E2401" s="8" t="s">
        <v>10212</v>
      </c>
      <c r="F2401" s="9">
        <v>899575</v>
      </c>
      <c r="G2401" s="8" t="s">
        <v>11066</v>
      </c>
      <c r="H2401" s="9">
        <v>92206</v>
      </c>
      <c r="I2401" s="69"/>
      <c r="J2401" s="70"/>
      <c r="K2401" s="71"/>
      <c r="L2401" s="77"/>
      <c r="M2401" s="78"/>
      <c r="N2401" t="str">
        <f t="shared" si="197"/>
        <v>09210</v>
      </c>
      <c r="O2401">
        <f t="shared" si="198"/>
        <v>9210</v>
      </c>
      <c r="P2401" s="29">
        <f t="shared" si="199"/>
        <v>899575</v>
      </c>
      <c r="Q2401">
        <f>+VLOOKUP(O2401,'Bảng kê HĐ 2022'!N$1912:R$4434,4,0)</f>
        <v>0</v>
      </c>
      <c r="R2401" t="e">
        <f>+VLOOKUP(O2401,'Hàng trả'!#REF!,2,0)</f>
        <v>#REF!</v>
      </c>
    </row>
    <row r="2402" spans="1:18" hidden="1" x14ac:dyDescent="0.3">
      <c r="A2402" s="10">
        <v>5</v>
      </c>
      <c r="B2402" s="64"/>
      <c r="C2402" s="6" t="s">
        <v>14108</v>
      </c>
      <c r="D2402" s="7">
        <v>44663</v>
      </c>
      <c r="E2402" s="8" t="s">
        <v>10212</v>
      </c>
      <c r="F2402" s="9">
        <v>2006662</v>
      </c>
      <c r="G2402" s="8" t="s">
        <v>11066</v>
      </c>
      <c r="H2402" s="9">
        <v>205683</v>
      </c>
      <c r="I2402" s="69"/>
      <c r="J2402" s="70"/>
      <c r="K2402" s="71"/>
      <c r="L2402" s="77"/>
      <c r="M2402" s="78"/>
      <c r="N2402" t="str">
        <f t="shared" si="197"/>
        <v>06767</v>
      </c>
      <c r="O2402">
        <f t="shared" si="198"/>
        <v>6767</v>
      </c>
      <c r="P2402" s="29">
        <f t="shared" si="199"/>
        <v>2006662</v>
      </c>
      <c r="Q2402">
        <f>+VLOOKUP(O2402,'Bảng kê HĐ 2022'!N$1912:R$4434,4,0)</f>
        <v>0</v>
      </c>
      <c r="R2402" t="e">
        <f>+VLOOKUP(O2402,'Hàng trả'!#REF!,2,0)</f>
        <v>#REF!</v>
      </c>
    </row>
    <row r="2403" spans="1:18" hidden="1" x14ac:dyDescent="0.3">
      <c r="A2403" s="10">
        <v>5</v>
      </c>
      <c r="B2403" s="64"/>
      <c r="C2403" s="6" t="s">
        <v>14109</v>
      </c>
      <c r="D2403" s="7">
        <v>44666</v>
      </c>
      <c r="E2403" s="8" t="s">
        <v>10212</v>
      </c>
      <c r="F2403" s="9">
        <v>1542532</v>
      </c>
      <c r="G2403" s="8" t="s">
        <v>11066</v>
      </c>
      <c r="H2403" s="9">
        <v>158110</v>
      </c>
      <c r="I2403" s="69"/>
      <c r="J2403" s="70"/>
      <c r="K2403" s="71"/>
      <c r="L2403" s="77"/>
      <c r="M2403" s="78"/>
      <c r="N2403" t="str">
        <f t="shared" si="197"/>
        <v>07460</v>
      </c>
      <c r="O2403">
        <f t="shared" si="198"/>
        <v>7460</v>
      </c>
      <c r="P2403" s="29">
        <f t="shared" si="199"/>
        <v>1542532</v>
      </c>
      <c r="Q2403">
        <f>+VLOOKUP(O2403,'Bảng kê HĐ 2022'!N$1912:R$4434,4,0)</f>
        <v>0</v>
      </c>
      <c r="R2403" t="e">
        <f>+VLOOKUP(O2403,'Hàng trả'!#REF!,2,0)</f>
        <v>#REF!</v>
      </c>
    </row>
    <row r="2404" spans="1:18" hidden="1" x14ac:dyDescent="0.3">
      <c r="A2404" s="10">
        <v>5</v>
      </c>
      <c r="B2404" s="64"/>
      <c r="C2404" s="6" t="s">
        <v>14110</v>
      </c>
      <c r="D2404" s="7">
        <v>44672</v>
      </c>
      <c r="E2404" s="8" t="s">
        <v>10212</v>
      </c>
      <c r="F2404" s="9">
        <v>899575</v>
      </c>
      <c r="G2404" s="8" t="s">
        <v>11066</v>
      </c>
      <c r="H2404" s="9">
        <v>92206</v>
      </c>
      <c r="I2404" s="69"/>
      <c r="J2404" s="70"/>
      <c r="K2404" s="71"/>
      <c r="L2404" s="77"/>
      <c r="M2404" s="78"/>
      <c r="N2404" t="str">
        <f t="shared" si="197"/>
        <v>09220</v>
      </c>
      <c r="O2404">
        <f t="shared" si="198"/>
        <v>9220</v>
      </c>
      <c r="P2404" s="29">
        <f t="shared" si="199"/>
        <v>899575</v>
      </c>
      <c r="Q2404">
        <f>+VLOOKUP(O2404,'Bảng kê HĐ 2022'!N$1912:R$4434,4,0)</f>
        <v>0</v>
      </c>
      <c r="R2404" t="e">
        <f>+VLOOKUP(O2404,'Hàng trả'!#REF!,2,0)</f>
        <v>#REF!</v>
      </c>
    </row>
    <row r="2405" spans="1:18" hidden="1" x14ac:dyDescent="0.3">
      <c r="A2405" s="10">
        <v>5</v>
      </c>
      <c r="B2405" s="64"/>
      <c r="C2405" s="6" t="s">
        <v>14111</v>
      </c>
      <c r="D2405" s="7">
        <v>44670</v>
      </c>
      <c r="E2405" s="8" t="s">
        <v>10212</v>
      </c>
      <c r="F2405" s="9">
        <v>1173919</v>
      </c>
      <c r="G2405" s="8" t="s">
        <v>11066</v>
      </c>
      <c r="H2405" s="9">
        <v>120327</v>
      </c>
      <c r="I2405" s="69"/>
      <c r="J2405" s="70"/>
      <c r="K2405" s="71"/>
      <c r="L2405" s="77"/>
      <c r="M2405" s="78"/>
      <c r="N2405" t="str">
        <f t="shared" si="197"/>
        <v>08511</v>
      </c>
      <c r="O2405">
        <f t="shared" si="198"/>
        <v>8511</v>
      </c>
      <c r="P2405" s="29">
        <f t="shared" si="199"/>
        <v>1173919</v>
      </c>
      <c r="Q2405">
        <f>+VLOOKUP(O2405,'Bảng kê HĐ 2022'!N$1912:R$4434,4,0)</f>
        <v>0</v>
      </c>
      <c r="R2405" t="e">
        <f>+VLOOKUP(O2405,'Hàng trả'!#REF!,2,0)</f>
        <v>#REF!</v>
      </c>
    </row>
    <row r="2406" spans="1:18" hidden="1" x14ac:dyDescent="0.3">
      <c r="A2406" s="10">
        <v>5</v>
      </c>
      <c r="B2406" s="64"/>
      <c r="C2406" s="6" t="s">
        <v>14112</v>
      </c>
      <c r="D2406" s="7">
        <v>44656</v>
      </c>
      <c r="E2406" s="8" t="s">
        <v>10212</v>
      </c>
      <c r="F2406" s="9">
        <v>3040286</v>
      </c>
      <c r="G2406" s="8" t="s">
        <v>11066</v>
      </c>
      <c r="H2406" s="9">
        <v>311629</v>
      </c>
      <c r="I2406" s="69"/>
      <c r="J2406" s="70"/>
      <c r="K2406" s="71"/>
      <c r="L2406" s="77"/>
      <c r="M2406" s="78"/>
      <c r="N2406" t="str">
        <f t="shared" si="197"/>
        <v>05444</v>
      </c>
      <c r="O2406">
        <f t="shared" si="198"/>
        <v>5444</v>
      </c>
      <c r="P2406" s="29">
        <f t="shared" si="199"/>
        <v>3040286</v>
      </c>
      <c r="Q2406" t="e">
        <f>+VLOOKUP(O2406,'Bảng kê HĐ 2022'!N$1912:R$4434,4,0)</f>
        <v>#N/A</v>
      </c>
      <c r="R2406" t="e">
        <f>+VLOOKUP(O2406,'Hàng trả'!#REF!,2,0)</f>
        <v>#REF!</v>
      </c>
    </row>
    <row r="2407" spans="1:18" hidden="1" x14ac:dyDescent="0.3">
      <c r="A2407" s="10">
        <v>5</v>
      </c>
      <c r="B2407" s="65"/>
      <c r="C2407" s="6" t="s">
        <v>14113</v>
      </c>
      <c r="D2407" s="7">
        <v>44672</v>
      </c>
      <c r="E2407" s="8" t="s">
        <v>10212</v>
      </c>
      <c r="F2407" s="9">
        <v>1654258</v>
      </c>
      <c r="G2407" s="8" t="s">
        <v>11066</v>
      </c>
      <c r="H2407" s="9">
        <v>169561</v>
      </c>
      <c r="I2407" s="72"/>
      <c r="J2407" s="73"/>
      <c r="K2407" s="74"/>
      <c r="L2407" s="79"/>
      <c r="M2407" s="80"/>
      <c r="N2407" t="str">
        <f t="shared" si="197"/>
        <v>09217</v>
      </c>
      <c r="O2407">
        <f t="shared" si="198"/>
        <v>9217</v>
      </c>
      <c r="P2407" s="29">
        <f t="shared" si="199"/>
        <v>1654258</v>
      </c>
      <c r="Q2407">
        <f>+VLOOKUP(O2407,'Bảng kê HĐ 2022'!N$1912:R$4434,4,0)</f>
        <v>0</v>
      </c>
      <c r="R2407" t="e">
        <f>+VLOOKUP(O2407,'Hàng trả'!#REF!,2,0)</f>
        <v>#REF!</v>
      </c>
    </row>
    <row r="2408" spans="1:18" hidden="1" x14ac:dyDescent="0.3">
      <c r="A2408" s="10">
        <v>5</v>
      </c>
      <c r="B2408" s="5" t="s">
        <v>14114</v>
      </c>
      <c r="C2408" s="6" t="s">
        <v>14115</v>
      </c>
      <c r="D2408" s="7">
        <v>44672</v>
      </c>
      <c r="E2408" s="8" t="s">
        <v>10212</v>
      </c>
      <c r="F2408" s="9">
        <v>899575</v>
      </c>
      <c r="G2408" s="8" t="s">
        <v>11066</v>
      </c>
      <c r="H2408" s="9">
        <v>92206</v>
      </c>
      <c r="I2408" s="93">
        <v>807369</v>
      </c>
      <c r="J2408" s="94"/>
      <c r="K2408" s="95"/>
      <c r="L2408" s="96" t="s">
        <v>10944</v>
      </c>
      <c r="M2408" s="97"/>
      <c r="N2408" t="str">
        <f t="shared" si="197"/>
        <v>09211</v>
      </c>
      <c r="O2408">
        <f t="shared" si="198"/>
        <v>9211</v>
      </c>
      <c r="P2408" s="29">
        <f t="shared" si="199"/>
        <v>899575</v>
      </c>
      <c r="Q2408">
        <f>+VLOOKUP(O2408,'Bảng kê HĐ 2022'!N$1912:R$4434,4,0)</f>
        <v>0</v>
      </c>
      <c r="R2408" t="e">
        <f>+VLOOKUP(O2408,'Hàng trả'!#REF!,2,0)</f>
        <v>#REF!</v>
      </c>
    </row>
    <row r="2409" spans="1:18" hidden="1" x14ac:dyDescent="0.3">
      <c r="A2409" s="10">
        <v>5</v>
      </c>
      <c r="B2409" s="63" t="s">
        <v>14116</v>
      </c>
      <c r="C2409" s="6" t="s">
        <v>14117</v>
      </c>
      <c r="D2409" s="7">
        <v>44672</v>
      </c>
      <c r="E2409" s="8" t="s">
        <v>10212</v>
      </c>
      <c r="F2409" s="9">
        <v>899575</v>
      </c>
      <c r="G2409" s="8" t="s">
        <v>11066</v>
      </c>
      <c r="H2409" s="9">
        <v>92206</v>
      </c>
      <c r="I2409" s="66">
        <v>5104494</v>
      </c>
      <c r="J2409" s="67"/>
      <c r="K2409" s="68"/>
      <c r="L2409" s="75" t="s">
        <v>10944</v>
      </c>
      <c r="M2409" s="76"/>
      <c r="N2409" t="str">
        <f t="shared" si="197"/>
        <v>09213</v>
      </c>
      <c r="O2409">
        <f t="shared" si="198"/>
        <v>9213</v>
      </c>
      <c r="P2409" s="29">
        <f t="shared" si="199"/>
        <v>899575</v>
      </c>
      <c r="Q2409">
        <f>+VLOOKUP(O2409,'Bảng kê HĐ 2022'!N$1912:R$4434,4,0)</f>
        <v>0</v>
      </c>
      <c r="R2409" t="e">
        <f>+VLOOKUP(O2409,'Hàng trả'!#REF!,2,0)</f>
        <v>#REF!</v>
      </c>
    </row>
    <row r="2410" spans="1:18" hidden="1" x14ac:dyDescent="0.3">
      <c r="A2410" s="10">
        <v>5</v>
      </c>
      <c r="B2410" s="64"/>
      <c r="C2410" s="6" t="s">
        <v>14118</v>
      </c>
      <c r="D2410" s="7">
        <v>44672</v>
      </c>
      <c r="E2410" s="8" t="s">
        <v>10212</v>
      </c>
      <c r="F2410" s="9">
        <v>1799150</v>
      </c>
      <c r="G2410" s="8" t="s">
        <v>11066</v>
      </c>
      <c r="H2410" s="9">
        <v>184413</v>
      </c>
      <c r="I2410" s="69"/>
      <c r="J2410" s="70"/>
      <c r="K2410" s="71"/>
      <c r="L2410" s="77"/>
      <c r="M2410" s="78"/>
      <c r="N2410" t="str">
        <f t="shared" si="197"/>
        <v>09189</v>
      </c>
      <c r="O2410">
        <f t="shared" si="198"/>
        <v>9189</v>
      </c>
      <c r="P2410" s="29">
        <f t="shared" si="199"/>
        <v>1799150</v>
      </c>
      <c r="Q2410">
        <f>+VLOOKUP(O2410,'Bảng kê HĐ 2022'!N$1912:R$4434,4,0)</f>
        <v>0</v>
      </c>
      <c r="R2410" t="e">
        <f>+VLOOKUP(O2410,'Hàng trả'!#REF!,2,0)</f>
        <v>#REF!</v>
      </c>
    </row>
    <row r="2411" spans="1:18" hidden="1" x14ac:dyDescent="0.3">
      <c r="A2411" s="10">
        <v>5</v>
      </c>
      <c r="B2411" s="65"/>
      <c r="C2411" s="6" t="s">
        <v>14119</v>
      </c>
      <c r="D2411" s="7">
        <v>44673</v>
      </c>
      <c r="E2411" s="8" t="s">
        <v>10212</v>
      </c>
      <c r="F2411" s="9">
        <v>2988733</v>
      </c>
      <c r="G2411" s="8" t="s">
        <v>11066</v>
      </c>
      <c r="H2411" s="9">
        <v>306345</v>
      </c>
      <c r="I2411" s="72"/>
      <c r="J2411" s="73"/>
      <c r="K2411" s="74"/>
      <c r="L2411" s="79"/>
      <c r="M2411" s="80"/>
      <c r="N2411" t="str">
        <f t="shared" si="197"/>
        <v>09352</v>
      </c>
      <c r="O2411">
        <f t="shared" si="198"/>
        <v>9352</v>
      </c>
      <c r="P2411" s="29">
        <f t="shared" si="199"/>
        <v>2988733</v>
      </c>
      <c r="Q2411">
        <f>+VLOOKUP(O2411,'Bảng kê HĐ 2022'!N$1912:R$4434,4,0)</f>
        <v>0</v>
      </c>
      <c r="R2411" t="e">
        <f>+VLOOKUP(O2411,'Hàng trả'!#REF!,2,0)</f>
        <v>#REF!</v>
      </c>
    </row>
    <row r="2412" spans="1:18" hidden="1" x14ac:dyDescent="0.3">
      <c r="A2412" s="10">
        <v>5</v>
      </c>
      <c r="B2412" s="63" t="s">
        <v>14120</v>
      </c>
      <c r="C2412" s="6" t="s">
        <v>14121</v>
      </c>
      <c r="D2412" s="7">
        <v>44664</v>
      </c>
      <c r="E2412" s="8" t="s">
        <v>10212</v>
      </c>
      <c r="F2412" s="9">
        <v>2992253</v>
      </c>
      <c r="G2412" s="8" t="s">
        <v>11066</v>
      </c>
      <c r="H2412" s="9">
        <v>306706</v>
      </c>
      <c r="I2412" s="66">
        <v>13550037</v>
      </c>
      <c r="J2412" s="67"/>
      <c r="K2412" s="68"/>
      <c r="L2412" s="75" t="s">
        <v>10944</v>
      </c>
      <c r="M2412" s="76"/>
      <c r="N2412" t="str">
        <f t="shared" si="197"/>
        <v>07089</v>
      </c>
      <c r="O2412">
        <f t="shared" si="198"/>
        <v>7089</v>
      </c>
      <c r="P2412" s="29">
        <f t="shared" si="199"/>
        <v>2992253</v>
      </c>
      <c r="Q2412">
        <f>+VLOOKUP(O2412,'Bảng kê HĐ 2022'!N$1912:R$4434,4,0)</f>
        <v>0</v>
      </c>
      <c r="R2412" t="e">
        <f>+VLOOKUP(O2412,'Hàng trả'!#REF!,2,0)</f>
        <v>#REF!</v>
      </c>
    </row>
    <row r="2413" spans="1:18" hidden="1" x14ac:dyDescent="0.3">
      <c r="A2413" s="10">
        <v>5</v>
      </c>
      <c r="B2413" s="64"/>
      <c r="C2413" s="6" t="s">
        <v>14122</v>
      </c>
      <c r="D2413" s="7">
        <v>44657</v>
      </c>
      <c r="E2413" s="8" t="s">
        <v>10212</v>
      </c>
      <c r="F2413" s="9">
        <v>1392768</v>
      </c>
      <c r="G2413" s="8" t="s">
        <v>11066</v>
      </c>
      <c r="H2413" s="9">
        <v>142759</v>
      </c>
      <c r="I2413" s="69"/>
      <c r="J2413" s="70"/>
      <c r="K2413" s="71"/>
      <c r="L2413" s="77"/>
      <c r="M2413" s="78"/>
      <c r="N2413" t="str">
        <f t="shared" si="197"/>
        <v>05608</v>
      </c>
      <c r="O2413">
        <f t="shared" si="198"/>
        <v>5608</v>
      </c>
      <c r="P2413" s="29">
        <f t="shared" si="199"/>
        <v>1392768</v>
      </c>
      <c r="Q2413" t="e">
        <f>+VLOOKUP(O2413,'Bảng kê HĐ 2022'!N$1912:R$4434,4,0)</f>
        <v>#N/A</v>
      </c>
      <c r="R2413" t="e">
        <f>+VLOOKUP(O2413,'Hàng trả'!#REF!,2,0)</f>
        <v>#REF!</v>
      </c>
    </row>
    <row r="2414" spans="1:18" hidden="1" x14ac:dyDescent="0.3">
      <c r="A2414" s="10">
        <v>5</v>
      </c>
      <c r="B2414" s="64"/>
      <c r="C2414" s="6" t="s">
        <v>14123</v>
      </c>
      <c r="D2414" s="7">
        <v>44670</v>
      </c>
      <c r="E2414" s="8" t="s">
        <v>14124</v>
      </c>
      <c r="F2414" s="9">
        <v>995355</v>
      </c>
      <c r="G2414" s="8" t="s">
        <v>11066</v>
      </c>
      <c r="H2414" s="9">
        <v>102024</v>
      </c>
      <c r="I2414" s="69"/>
      <c r="J2414" s="70"/>
      <c r="K2414" s="71"/>
      <c r="L2414" s="77"/>
      <c r="M2414" s="78"/>
      <c r="N2414" t="str">
        <f t="shared" si="197"/>
        <v>08427</v>
      </c>
      <c r="O2414">
        <f t="shared" si="198"/>
        <v>8427</v>
      </c>
      <c r="P2414" s="29">
        <f t="shared" si="199"/>
        <v>995355</v>
      </c>
      <c r="Q2414">
        <f>+VLOOKUP(O2414,'Bảng kê HĐ 2022'!N$1912:R$4434,4,0)</f>
        <v>0</v>
      </c>
      <c r="R2414" t="e">
        <f>+VLOOKUP(O2414,'Hàng trả'!#REF!,2,0)</f>
        <v>#REF!</v>
      </c>
    </row>
    <row r="2415" spans="1:18" hidden="1" x14ac:dyDescent="0.3">
      <c r="A2415" s="10">
        <v>5</v>
      </c>
      <c r="B2415" s="64"/>
      <c r="C2415" s="6" t="s">
        <v>14125</v>
      </c>
      <c r="D2415" s="7">
        <v>44672</v>
      </c>
      <c r="E2415" s="8" t="s">
        <v>10212</v>
      </c>
      <c r="F2415" s="9">
        <v>1079490</v>
      </c>
      <c r="G2415" s="8" t="s">
        <v>11066</v>
      </c>
      <c r="H2415" s="9">
        <v>110648</v>
      </c>
      <c r="I2415" s="69"/>
      <c r="J2415" s="70"/>
      <c r="K2415" s="71"/>
      <c r="L2415" s="77"/>
      <c r="M2415" s="78"/>
      <c r="N2415" t="str">
        <f t="shared" si="197"/>
        <v>09190</v>
      </c>
      <c r="O2415">
        <f t="shared" si="198"/>
        <v>9190</v>
      </c>
      <c r="P2415" s="29">
        <f t="shared" si="199"/>
        <v>1079490</v>
      </c>
      <c r="Q2415">
        <f>+VLOOKUP(O2415,'Bảng kê HĐ 2022'!N$1912:R$4434,4,0)</f>
        <v>0</v>
      </c>
      <c r="R2415" t="e">
        <f>+VLOOKUP(O2415,'Hàng trả'!#REF!,2,0)</f>
        <v>#REF!</v>
      </c>
    </row>
    <row r="2416" spans="1:18" hidden="1" x14ac:dyDescent="0.3">
      <c r="A2416" s="10">
        <v>5</v>
      </c>
      <c r="B2416" s="64"/>
      <c r="C2416" s="6" t="s">
        <v>14126</v>
      </c>
      <c r="D2416" s="7">
        <v>44672</v>
      </c>
      <c r="E2416" s="8" t="s">
        <v>10212</v>
      </c>
      <c r="F2416" s="9">
        <v>2176492</v>
      </c>
      <c r="G2416" s="8" t="s">
        <v>11066</v>
      </c>
      <c r="H2416" s="9">
        <v>223090</v>
      </c>
      <c r="I2416" s="69"/>
      <c r="J2416" s="70"/>
      <c r="K2416" s="71"/>
      <c r="L2416" s="77"/>
      <c r="M2416" s="78"/>
      <c r="N2416" t="str">
        <f t="shared" si="197"/>
        <v>09212</v>
      </c>
      <c r="O2416">
        <f t="shared" si="198"/>
        <v>9212</v>
      </c>
      <c r="P2416" s="29">
        <f t="shared" si="199"/>
        <v>2176492</v>
      </c>
      <c r="Q2416">
        <f>+VLOOKUP(O2416,'Bảng kê HĐ 2022'!N$1912:R$4434,4,0)</f>
        <v>0</v>
      </c>
      <c r="R2416" t="e">
        <f>+VLOOKUP(O2416,'Hàng trả'!#REF!,2,0)</f>
        <v>#REF!</v>
      </c>
    </row>
    <row r="2417" spans="1:18" hidden="1" x14ac:dyDescent="0.3">
      <c r="A2417" s="10">
        <v>5</v>
      </c>
      <c r="B2417" s="64"/>
      <c r="C2417" s="6" t="s">
        <v>14127</v>
      </c>
      <c r="D2417" s="7">
        <v>44672</v>
      </c>
      <c r="E2417" s="8" t="s">
        <v>10212</v>
      </c>
      <c r="F2417" s="9">
        <v>2176492</v>
      </c>
      <c r="G2417" s="8" t="s">
        <v>11066</v>
      </c>
      <c r="H2417" s="9">
        <v>223090</v>
      </c>
      <c r="I2417" s="69"/>
      <c r="J2417" s="70"/>
      <c r="K2417" s="71"/>
      <c r="L2417" s="77"/>
      <c r="M2417" s="78"/>
      <c r="N2417" t="str">
        <f t="shared" si="197"/>
        <v>09205</v>
      </c>
      <c r="O2417">
        <f t="shared" si="198"/>
        <v>9205</v>
      </c>
      <c r="P2417" s="29">
        <f t="shared" si="199"/>
        <v>2176492</v>
      </c>
      <c r="Q2417">
        <f>+VLOOKUP(O2417,'Bảng kê HĐ 2022'!N$1912:R$4434,4,0)</f>
        <v>0</v>
      </c>
      <c r="R2417" t="e">
        <f>+VLOOKUP(O2417,'Hàng trả'!#REF!,2,0)</f>
        <v>#REF!</v>
      </c>
    </row>
    <row r="2418" spans="1:18" hidden="1" x14ac:dyDescent="0.3">
      <c r="A2418" s="10">
        <v>5</v>
      </c>
      <c r="B2418" s="64"/>
      <c r="C2418" s="6" t="s">
        <v>14128</v>
      </c>
      <c r="D2418" s="7">
        <v>44667</v>
      </c>
      <c r="E2418" s="8" t="s">
        <v>10212</v>
      </c>
      <c r="F2418" s="9">
        <v>1829600</v>
      </c>
      <c r="G2418" s="8" t="s">
        <v>11066</v>
      </c>
      <c r="H2418" s="9">
        <v>187534</v>
      </c>
      <c r="I2418" s="69"/>
      <c r="J2418" s="70"/>
      <c r="K2418" s="71"/>
      <c r="L2418" s="77"/>
      <c r="M2418" s="78"/>
      <c r="N2418" t="str">
        <f t="shared" si="197"/>
        <v>07840</v>
      </c>
      <c r="O2418">
        <f t="shared" si="198"/>
        <v>7840</v>
      </c>
      <c r="P2418" s="29">
        <f t="shared" si="199"/>
        <v>1829600</v>
      </c>
      <c r="Q2418">
        <f>+VLOOKUP(O2418,'Bảng kê HĐ 2022'!N$1912:R$4434,4,0)</f>
        <v>0</v>
      </c>
      <c r="R2418" t="e">
        <f>+VLOOKUP(O2418,'Hàng trả'!#REF!,2,0)</f>
        <v>#REF!</v>
      </c>
    </row>
    <row r="2419" spans="1:18" hidden="1" x14ac:dyDescent="0.3">
      <c r="A2419" s="10">
        <v>5</v>
      </c>
      <c r="B2419" s="64"/>
      <c r="C2419" s="6" t="s">
        <v>14129</v>
      </c>
      <c r="D2419" s="7">
        <v>44670</v>
      </c>
      <c r="E2419" s="8" t="s">
        <v>10212</v>
      </c>
      <c r="F2419" s="9">
        <v>1178168</v>
      </c>
      <c r="G2419" s="8" t="s">
        <v>11066</v>
      </c>
      <c r="H2419" s="9">
        <v>120762</v>
      </c>
      <c r="I2419" s="69"/>
      <c r="J2419" s="70"/>
      <c r="K2419" s="71"/>
      <c r="L2419" s="77"/>
      <c r="M2419" s="78"/>
      <c r="N2419" t="str">
        <f t="shared" si="197"/>
        <v>08428</v>
      </c>
      <c r="O2419">
        <f t="shared" si="198"/>
        <v>8428</v>
      </c>
      <c r="P2419" s="29">
        <f t="shared" si="199"/>
        <v>1178168</v>
      </c>
      <c r="Q2419">
        <f>+VLOOKUP(O2419,'Bảng kê HĐ 2022'!N$1912:R$4434,4,0)</f>
        <v>0</v>
      </c>
      <c r="R2419" t="e">
        <f>+VLOOKUP(O2419,'Hàng trả'!#REF!,2,0)</f>
        <v>#REF!</v>
      </c>
    </row>
    <row r="2420" spans="1:18" hidden="1" x14ac:dyDescent="0.3">
      <c r="A2420" s="10">
        <v>5</v>
      </c>
      <c r="B2420" s="65"/>
      <c r="C2420" s="6" t="s">
        <v>14130</v>
      </c>
      <c r="D2420" s="7">
        <v>44672</v>
      </c>
      <c r="E2420" s="8" t="s">
        <v>10212</v>
      </c>
      <c r="F2420" s="9">
        <v>1276916</v>
      </c>
      <c r="G2420" s="8" t="s">
        <v>11066</v>
      </c>
      <c r="H2420" s="9">
        <v>130884</v>
      </c>
      <c r="I2420" s="72"/>
      <c r="J2420" s="73"/>
      <c r="K2420" s="74"/>
      <c r="L2420" s="79"/>
      <c r="M2420" s="80"/>
      <c r="N2420" t="str">
        <f t="shared" si="197"/>
        <v>09185</v>
      </c>
      <c r="O2420">
        <f t="shared" si="198"/>
        <v>9185</v>
      </c>
      <c r="P2420" s="29">
        <f t="shared" si="199"/>
        <v>1276916</v>
      </c>
      <c r="Q2420">
        <f>+VLOOKUP(O2420,'Bảng kê HĐ 2022'!N$1912:R$4434,4,0)</f>
        <v>0</v>
      </c>
      <c r="R2420" t="e">
        <f>+VLOOKUP(O2420,'Hàng trả'!#REF!,2,0)</f>
        <v>#REF!</v>
      </c>
    </row>
    <row r="2421" spans="1:18" hidden="1" x14ac:dyDescent="0.3">
      <c r="A2421" s="10">
        <v>5</v>
      </c>
      <c r="B2421" s="63" t="s">
        <v>14131</v>
      </c>
      <c r="C2421" s="6" t="s">
        <v>14132</v>
      </c>
      <c r="D2421" s="7">
        <v>44672</v>
      </c>
      <c r="E2421" s="8" t="s">
        <v>10212</v>
      </c>
      <c r="F2421" s="9">
        <v>1654258</v>
      </c>
      <c r="G2421" s="8" t="s">
        <v>11066</v>
      </c>
      <c r="H2421" s="9">
        <v>169562</v>
      </c>
      <c r="I2421" s="66">
        <v>2292065</v>
      </c>
      <c r="J2421" s="67"/>
      <c r="K2421" s="68"/>
      <c r="L2421" s="75" t="s">
        <v>10944</v>
      </c>
      <c r="M2421" s="76"/>
      <c r="N2421" t="str">
        <f t="shared" si="197"/>
        <v>09196</v>
      </c>
      <c r="O2421">
        <f t="shared" si="198"/>
        <v>9196</v>
      </c>
      <c r="P2421" s="29">
        <f t="shared" si="199"/>
        <v>1654258</v>
      </c>
      <c r="Q2421">
        <f>+VLOOKUP(O2421,'Bảng kê HĐ 2022'!N$1912:R$4434,4,0)</f>
        <v>0</v>
      </c>
      <c r="R2421" t="e">
        <f>+VLOOKUP(O2421,'Hàng trả'!#REF!,2,0)</f>
        <v>#REF!</v>
      </c>
    </row>
    <row r="2422" spans="1:18" hidden="1" x14ac:dyDescent="0.3">
      <c r="A2422" s="10">
        <v>5</v>
      </c>
      <c r="B2422" s="65"/>
      <c r="C2422" s="6" t="s">
        <v>14133</v>
      </c>
      <c r="D2422" s="7">
        <v>44672</v>
      </c>
      <c r="E2422" s="8" t="s">
        <v>10212</v>
      </c>
      <c r="F2422" s="9">
        <v>899575</v>
      </c>
      <c r="G2422" s="8" t="s">
        <v>11066</v>
      </c>
      <c r="H2422" s="9">
        <v>92206</v>
      </c>
      <c r="I2422" s="72"/>
      <c r="J2422" s="73"/>
      <c r="K2422" s="74"/>
      <c r="L2422" s="79"/>
      <c r="M2422" s="80"/>
      <c r="N2422" t="str">
        <f t="shared" si="197"/>
        <v>09187</v>
      </c>
      <c r="O2422">
        <f t="shared" si="198"/>
        <v>9187</v>
      </c>
      <c r="P2422" s="29">
        <f t="shared" si="199"/>
        <v>899575</v>
      </c>
      <c r="Q2422">
        <f>+VLOOKUP(O2422,'Bảng kê HĐ 2022'!N$1912:R$4434,4,0)</f>
        <v>0</v>
      </c>
      <c r="R2422" t="e">
        <f>+VLOOKUP(O2422,'Hàng trả'!#REF!,2,0)</f>
        <v>#REF!</v>
      </c>
    </row>
    <row r="2423" spans="1:18" hidden="1" x14ac:dyDescent="0.3">
      <c r="A2423" s="10">
        <v>5</v>
      </c>
      <c r="B2423" s="63" t="s">
        <v>14165</v>
      </c>
      <c r="C2423" s="6" t="s">
        <v>14166</v>
      </c>
      <c r="D2423" s="7">
        <v>44651</v>
      </c>
      <c r="E2423" s="8" t="s">
        <v>11025</v>
      </c>
      <c r="F2423" s="9">
        <v>1016585</v>
      </c>
      <c r="G2423" s="8" t="s">
        <v>11066</v>
      </c>
      <c r="H2423" s="9">
        <v>104200</v>
      </c>
      <c r="I2423" s="66">
        <v>1779089</v>
      </c>
      <c r="J2423" s="67"/>
      <c r="K2423" s="68"/>
      <c r="L2423" s="75" t="s">
        <v>11012</v>
      </c>
      <c r="M2423" s="76"/>
      <c r="N2423" t="str">
        <f t="shared" si="197"/>
        <v>04731</v>
      </c>
      <c r="O2423">
        <f t="shared" si="198"/>
        <v>4731</v>
      </c>
      <c r="P2423" s="29">
        <f t="shared" si="199"/>
        <v>1016585</v>
      </c>
      <c r="Q2423" t="e">
        <f>+VLOOKUP(O2423,'Bảng kê HĐ 2022'!N$1912:R$4434,4,0)</f>
        <v>#N/A</v>
      </c>
      <c r="R2423" t="e">
        <f>+VLOOKUP(O2423,'Hàng trả'!#REF!,2,0)</f>
        <v>#REF!</v>
      </c>
    </row>
    <row r="2424" spans="1:18" hidden="1" x14ac:dyDescent="0.3">
      <c r="A2424" s="10">
        <v>5</v>
      </c>
      <c r="B2424" s="65"/>
      <c r="C2424" s="6" t="s">
        <v>14167</v>
      </c>
      <c r="D2424" s="7">
        <v>44651</v>
      </c>
      <c r="E2424" s="8" t="s">
        <v>13037</v>
      </c>
      <c r="F2424" s="9">
        <v>965687</v>
      </c>
      <c r="G2424" s="8" t="s">
        <v>11066</v>
      </c>
      <c r="H2424" s="9">
        <v>98983</v>
      </c>
      <c r="I2424" s="72"/>
      <c r="J2424" s="73"/>
      <c r="K2424" s="74"/>
      <c r="L2424" s="79"/>
      <c r="M2424" s="80"/>
      <c r="N2424" t="str">
        <f t="shared" si="197"/>
        <v>04732</v>
      </c>
      <c r="O2424">
        <f t="shared" si="198"/>
        <v>4732</v>
      </c>
      <c r="P2424" s="29">
        <f t="shared" si="199"/>
        <v>965687</v>
      </c>
      <c r="Q2424" t="e">
        <f>+VLOOKUP(O2424,'Bảng kê HĐ 2022'!N$1912:R$4434,4,0)</f>
        <v>#N/A</v>
      </c>
      <c r="R2424" t="e">
        <f>+VLOOKUP(O2424,'Hàng trả'!#REF!,2,0)</f>
        <v>#REF!</v>
      </c>
    </row>
    <row r="2425" spans="1:18" hidden="1" x14ac:dyDescent="0.3">
      <c r="A2425" s="10">
        <v>5</v>
      </c>
      <c r="B2425" s="63" t="s">
        <v>14168</v>
      </c>
      <c r="C2425" s="6" t="s">
        <v>14169</v>
      </c>
      <c r="D2425" s="7">
        <v>44677</v>
      </c>
      <c r="E2425" s="8" t="s">
        <v>12043</v>
      </c>
      <c r="F2425" s="9">
        <v>2508219</v>
      </c>
      <c r="G2425" s="8" t="s">
        <v>11066</v>
      </c>
      <c r="H2425" s="9">
        <v>257093</v>
      </c>
      <c r="I2425" s="66">
        <v>6374487</v>
      </c>
      <c r="J2425" s="67"/>
      <c r="K2425" s="68"/>
      <c r="L2425" s="75" t="s">
        <v>11012</v>
      </c>
      <c r="M2425" s="76"/>
      <c r="N2425" t="str">
        <f>+RIGHT(C2425,4)</f>
        <v>9772</v>
      </c>
      <c r="O2425">
        <f t="shared" si="198"/>
        <v>9772</v>
      </c>
      <c r="P2425" s="29">
        <f t="shared" si="199"/>
        <v>2508219</v>
      </c>
      <c r="Q2425">
        <f>+VLOOKUP(O2425,'Bảng kê HĐ 2022'!N$1912:R$4434,4,0)</f>
        <v>0</v>
      </c>
      <c r="R2425" t="e">
        <f>+VLOOKUP(O2425,'Hàng trả'!#REF!,2,0)</f>
        <v>#REF!</v>
      </c>
    </row>
    <row r="2426" spans="1:18" hidden="1" x14ac:dyDescent="0.3">
      <c r="A2426" s="10">
        <v>5</v>
      </c>
      <c r="B2426" s="64"/>
      <c r="C2426" s="6" t="s">
        <v>14170</v>
      </c>
      <c r="D2426" s="7">
        <v>44670</v>
      </c>
      <c r="E2426" s="8" t="s">
        <v>13128</v>
      </c>
      <c r="F2426" s="9">
        <v>377336</v>
      </c>
      <c r="G2426" s="8" t="s">
        <v>11066</v>
      </c>
      <c r="H2426" s="9">
        <v>38677</v>
      </c>
      <c r="I2426" s="69"/>
      <c r="J2426" s="70"/>
      <c r="K2426" s="71"/>
      <c r="L2426" s="77"/>
      <c r="M2426" s="78"/>
      <c r="N2426" t="str">
        <f t="shared" si="197"/>
        <v>08433</v>
      </c>
      <c r="O2426">
        <f t="shared" si="198"/>
        <v>8433</v>
      </c>
      <c r="P2426" s="29">
        <f t="shared" si="199"/>
        <v>377336</v>
      </c>
      <c r="Q2426">
        <f>+VLOOKUP(O2426,'Bảng kê HĐ 2022'!N$1912:R$4434,4,0)</f>
        <v>0</v>
      </c>
      <c r="R2426" t="e">
        <f>+VLOOKUP(O2426,'Hàng trả'!#REF!,2,0)</f>
        <v>#REF!</v>
      </c>
    </row>
    <row r="2427" spans="1:18" hidden="1" x14ac:dyDescent="0.3">
      <c r="A2427" s="10">
        <v>5</v>
      </c>
      <c r="B2427" s="64"/>
      <c r="C2427" s="6" t="s">
        <v>14171</v>
      </c>
      <c r="D2427" s="7">
        <v>44658</v>
      </c>
      <c r="E2427" s="8" t="s">
        <v>11025</v>
      </c>
      <c r="F2427" s="9">
        <v>868727</v>
      </c>
      <c r="G2427" s="8" t="s">
        <v>11066</v>
      </c>
      <c r="H2427" s="9">
        <v>89045</v>
      </c>
      <c r="I2427" s="69"/>
      <c r="J2427" s="70"/>
      <c r="K2427" s="71"/>
      <c r="L2427" s="77"/>
      <c r="M2427" s="78"/>
      <c r="N2427" t="str">
        <f t="shared" si="197"/>
        <v>05657</v>
      </c>
      <c r="O2427">
        <f t="shared" si="198"/>
        <v>5657</v>
      </c>
      <c r="P2427" s="29">
        <f t="shared" si="199"/>
        <v>868727</v>
      </c>
      <c r="Q2427" t="e">
        <f>+VLOOKUP(O2427,'Bảng kê HĐ 2022'!N$1912:R$4434,4,0)</f>
        <v>#N/A</v>
      </c>
      <c r="R2427" t="e">
        <f>+VLOOKUP(O2427,'Hàng trả'!#REF!,2,0)</f>
        <v>#REF!</v>
      </c>
    </row>
    <row r="2428" spans="1:18" hidden="1" x14ac:dyDescent="0.3">
      <c r="A2428" s="10">
        <v>5</v>
      </c>
      <c r="B2428" s="64"/>
      <c r="C2428" s="6" t="s">
        <v>14172</v>
      </c>
      <c r="D2428" s="7">
        <v>44672</v>
      </c>
      <c r="E2428" s="8" t="s">
        <v>13128</v>
      </c>
      <c r="F2428" s="9">
        <v>359830</v>
      </c>
      <c r="G2428" s="8" t="s">
        <v>11066</v>
      </c>
      <c r="H2428" s="9">
        <v>36883</v>
      </c>
      <c r="I2428" s="69"/>
      <c r="J2428" s="70"/>
      <c r="K2428" s="71"/>
      <c r="L2428" s="77"/>
      <c r="M2428" s="78"/>
      <c r="N2428" t="str">
        <f t="shared" si="197"/>
        <v>09055</v>
      </c>
      <c r="O2428">
        <f t="shared" si="198"/>
        <v>9055</v>
      </c>
      <c r="P2428" s="29">
        <f t="shared" si="199"/>
        <v>359830</v>
      </c>
      <c r="Q2428">
        <f>+VLOOKUP(O2428,'Bảng kê HĐ 2022'!N$1912:R$4434,4,0)</f>
        <v>0</v>
      </c>
      <c r="R2428" t="e">
        <f>+VLOOKUP(O2428,'Hàng trả'!#REF!,2,0)</f>
        <v>#REF!</v>
      </c>
    </row>
    <row r="2429" spans="1:18" hidden="1" x14ac:dyDescent="0.3">
      <c r="A2429" s="10">
        <v>5</v>
      </c>
      <c r="B2429" s="64"/>
      <c r="C2429" s="6" t="s">
        <v>14173</v>
      </c>
      <c r="D2429" s="7">
        <v>44658</v>
      </c>
      <c r="E2429" s="8" t="s">
        <v>11025</v>
      </c>
      <c r="F2429" s="9">
        <v>359828</v>
      </c>
      <c r="G2429" s="8" t="s">
        <v>11066</v>
      </c>
      <c r="H2429" s="9">
        <v>36882</v>
      </c>
      <c r="I2429" s="69"/>
      <c r="J2429" s="70"/>
      <c r="K2429" s="71"/>
      <c r="L2429" s="77"/>
      <c r="M2429" s="78"/>
      <c r="N2429" t="str">
        <f t="shared" si="197"/>
        <v>05656</v>
      </c>
      <c r="O2429">
        <f t="shared" si="198"/>
        <v>5656</v>
      </c>
      <c r="P2429" s="29">
        <f t="shared" si="199"/>
        <v>359828</v>
      </c>
      <c r="Q2429" t="e">
        <f>+VLOOKUP(O2429,'Bảng kê HĐ 2022'!N$1912:R$4434,4,0)</f>
        <v>#N/A</v>
      </c>
      <c r="R2429" t="e">
        <f>+VLOOKUP(O2429,'Hàng trả'!#REF!,2,0)</f>
        <v>#REF!</v>
      </c>
    </row>
    <row r="2430" spans="1:18" hidden="1" x14ac:dyDescent="0.3">
      <c r="A2430" s="10">
        <v>5</v>
      </c>
      <c r="B2430" s="65"/>
      <c r="C2430" s="6" t="s">
        <v>14174</v>
      </c>
      <c r="D2430" s="7">
        <v>44658</v>
      </c>
      <c r="E2430" s="8" t="s">
        <v>11025</v>
      </c>
      <c r="F2430" s="9">
        <v>2628553</v>
      </c>
      <c r="G2430" s="8" t="s">
        <v>11066</v>
      </c>
      <c r="H2430" s="9">
        <v>269427</v>
      </c>
      <c r="I2430" s="72"/>
      <c r="J2430" s="73"/>
      <c r="K2430" s="74"/>
      <c r="L2430" s="79"/>
      <c r="M2430" s="80"/>
      <c r="N2430" t="str">
        <f t="shared" si="197"/>
        <v>05655</v>
      </c>
      <c r="O2430">
        <f t="shared" si="198"/>
        <v>5655</v>
      </c>
      <c r="P2430" s="29">
        <f t="shared" si="199"/>
        <v>2628553</v>
      </c>
      <c r="Q2430" t="e">
        <f>+VLOOKUP(O2430,'Bảng kê HĐ 2022'!N$1912:R$4434,4,0)</f>
        <v>#N/A</v>
      </c>
      <c r="R2430" t="e">
        <f>+VLOOKUP(O2430,'Hàng trả'!#REF!,2,0)</f>
        <v>#REF!</v>
      </c>
    </row>
    <row r="2431" spans="1:18" hidden="1" x14ac:dyDescent="0.3">
      <c r="A2431" s="10">
        <v>5</v>
      </c>
      <c r="B2431" s="5" t="s">
        <v>14178</v>
      </c>
      <c r="C2431" s="6" t="s">
        <v>14179</v>
      </c>
      <c r="D2431" s="7">
        <v>44613</v>
      </c>
      <c r="E2431" s="8" t="s">
        <v>11025</v>
      </c>
      <c r="F2431" s="9">
        <v>1225232</v>
      </c>
      <c r="G2431" s="8" t="s">
        <v>11066</v>
      </c>
      <c r="H2431" s="9">
        <v>125586</v>
      </c>
      <c r="I2431" s="93">
        <v>1099646</v>
      </c>
      <c r="J2431" s="94"/>
      <c r="K2431" s="95"/>
      <c r="L2431" s="96" t="s">
        <v>11026</v>
      </c>
      <c r="M2431" s="97"/>
      <c r="N2431" t="str">
        <f t="shared" si="197"/>
        <v>13254</v>
      </c>
      <c r="O2431">
        <f t="shared" si="198"/>
        <v>13254</v>
      </c>
      <c r="P2431" s="29">
        <f t="shared" si="199"/>
        <v>1225232</v>
      </c>
      <c r="Q2431">
        <f>+VLOOKUP(O2431,'Bảng kê HĐ 2022'!N$1912:R$4434,4,0)</f>
        <v>0</v>
      </c>
      <c r="R2431" t="e">
        <f>+VLOOKUP(O2431,'Hàng trả'!#REF!,2,0)</f>
        <v>#REF!</v>
      </c>
    </row>
    <row r="2432" spans="1:18" hidden="1" x14ac:dyDescent="0.3">
      <c r="A2432" s="10">
        <v>5</v>
      </c>
      <c r="B2432" s="63" t="s">
        <v>14180</v>
      </c>
      <c r="C2432" s="6" t="s">
        <v>14181</v>
      </c>
      <c r="D2432" s="7">
        <v>44648</v>
      </c>
      <c r="E2432" s="8" t="s">
        <v>11025</v>
      </c>
      <c r="F2432" s="9">
        <v>1446913</v>
      </c>
      <c r="G2432" s="8" t="s">
        <v>11066</v>
      </c>
      <c r="H2432" s="9">
        <v>148309</v>
      </c>
      <c r="I2432" s="66">
        <v>2375089</v>
      </c>
      <c r="J2432" s="67"/>
      <c r="K2432" s="68"/>
      <c r="L2432" s="75" t="s">
        <v>11026</v>
      </c>
      <c r="M2432" s="76"/>
      <c r="N2432" t="str">
        <f t="shared" si="197"/>
        <v>04364</v>
      </c>
      <c r="O2432">
        <f t="shared" si="198"/>
        <v>4364</v>
      </c>
      <c r="P2432" s="29">
        <f t="shared" si="199"/>
        <v>1446913</v>
      </c>
      <c r="Q2432" t="e">
        <f>+VLOOKUP(O2432,'Bảng kê HĐ 2022'!N$1912:R$4434,4,0)</f>
        <v>#N/A</v>
      </c>
      <c r="R2432" t="e">
        <f>+VLOOKUP(O2432,'Hàng trả'!#REF!,2,0)</f>
        <v>#REF!</v>
      </c>
    </row>
    <row r="2433" spans="1:18" hidden="1" x14ac:dyDescent="0.3">
      <c r="A2433" s="10">
        <v>5</v>
      </c>
      <c r="B2433" s="65"/>
      <c r="C2433" s="6" t="s">
        <v>14182</v>
      </c>
      <c r="D2433" s="7">
        <v>44649</v>
      </c>
      <c r="E2433" s="8" t="s">
        <v>11025</v>
      </c>
      <c r="F2433" s="9">
        <v>1199426</v>
      </c>
      <c r="G2433" s="8" t="s">
        <v>11066</v>
      </c>
      <c r="H2433" s="9">
        <v>122941</v>
      </c>
      <c r="I2433" s="72"/>
      <c r="J2433" s="73"/>
      <c r="K2433" s="74"/>
      <c r="L2433" s="79"/>
      <c r="M2433" s="80"/>
      <c r="N2433" t="str">
        <f t="shared" si="197"/>
        <v>04477</v>
      </c>
      <c r="O2433">
        <f t="shared" si="198"/>
        <v>4477</v>
      </c>
      <c r="P2433" s="29">
        <f t="shared" si="199"/>
        <v>1199426</v>
      </c>
      <c r="Q2433" t="e">
        <f>+VLOOKUP(O2433,'Bảng kê HĐ 2022'!N$1912:R$4434,4,0)</f>
        <v>#N/A</v>
      </c>
      <c r="R2433" t="e">
        <f>+VLOOKUP(O2433,'Hàng trả'!#REF!,2,0)</f>
        <v>#REF!</v>
      </c>
    </row>
    <row r="2434" spans="1:18" hidden="1" x14ac:dyDescent="0.3">
      <c r="A2434" s="10">
        <v>5</v>
      </c>
      <c r="B2434" s="63" t="s">
        <v>14199</v>
      </c>
      <c r="C2434" s="6" t="s">
        <v>14200</v>
      </c>
      <c r="D2434" s="7">
        <v>44671</v>
      </c>
      <c r="E2434" s="8" t="s">
        <v>10304</v>
      </c>
      <c r="F2434" s="9">
        <v>377336</v>
      </c>
      <c r="G2434" s="8" t="s">
        <v>11066</v>
      </c>
      <c r="H2434" s="9">
        <v>38677</v>
      </c>
      <c r="I2434" s="66">
        <v>1373691</v>
      </c>
      <c r="J2434" s="67"/>
      <c r="K2434" s="68"/>
      <c r="L2434" s="75" t="s">
        <v>11057</v>
      </c>
      <c r="M2434" s="76"/>
      <c r="N2434" t="str">
        <f t="shared" si="197"/>
        <v>08852</v>
      </c>
      <c r="O2434">
        <f t="shared" si="198"/>
        <v>8852</v>
      </c>
      <c r="P2434" s="29">
        <f t="shared" si="199"/>
        <v>377336</v>
      </c>
      <c r="Q2434">
        <f>+VLOOKUP(O2434,'Bảng kê HĐ 2022'!N$1912:R$4434,4,0)</f>
        <v>0</v>
      </c>
      <c r="R2434" t="e">
        <f>+VLOOKUP(O2434,'Hàng trả'!#REF!,2,0)</f>
        <v>#REF!</v>
      </c>
    </row>
    <row r="2435" spans="1:18" hidden="1" x14ac:dyDescent="0.3">
      <c r="A2435" s="10">
        <v>5</v>
      </c>
      <c r="B2435" s="64"/>
      <c r="C2435" s="6" t="s">
        <v>14201</v>
      </c>
      <c r="D2435" s="7">
        <v>44664</v>
      </c>
      <c r="E2435" s="8" t="s">
        <v>10304</v>
      </c>
      <c r="F2435" s="9">
        <v>775903</v>
      </c>
      <c r="G2435" s="8" t="s">
        <v>11066</v>
      </c>
      <c r="H2435" s="9">
        <v>79530</v>
      </c>
      <c r="I2435" s="69"/>
      <c r="J2435" s="70"/>
      <c r="K2435" s="71"/>
      <c r="L2435" s="77"/>
      <c r="M2435" s="78"/>
      <c r="N2435" t="str">
        <f t="shared" si="197"/>
        <v>07206</v>
      </c>
      <c r="O2435">
        <f t="shared" si="198"/>
        <v>7206</v>
      </c>
      <c r="P2435" s="29">
        <f t="shared" si="199"/>
        <v>775903</v>
      </c>
      <c r="Q2435">
        <f>+VLOOKUP(O2435,'Bảng kê HĐ 2022'!N$1912:R$4434,4,0)</f>
        <v>0</v>
      </c>
      <c r="R2435" t="e">
        <f>+VLOOKUP(O2435,'Hàng trả'!#REF!,2,0)</f>
        <v>#REF!</v>
      </c>
    </row>
    <row r="2436" spans="1:18" hidden="1" x14ac:dyDescent="0.3">
      <c r="A2436" s="10">
        <v>5</v>
      </c>
      <c r="B2436" s="65"/>
      <c r="C2436" s="6" t="s">
        <v>14202</v>
      </c>
      <c r="D2436" s="7">
        <v>44671</v>
      </c>
      <c r="E2436" s="8" t="s">
        <v>13155</v>
      </c>
      <c r="F2436" s="9">
        <v>377336</v>
      </c>
      <c r="G2436" s="8" t="s">
        <v>11066</v>
      </c>
      <c r="H2436" s="9">
        <v>38677</v>
      </c>
      <c r="I2436" s="72"/>
      <c r="J2436" s="73"/>
      <c r="K2436" s="74"/>
      <c r="L2436" s="79"/>
      <c r="M2436" s="80"/>
      <c r="N2436" t="str">
        <f t="shared" si="197"/>
        <v>08843</v>
      </c>
      <c r="O2436">
        <f t="shared" si="198"/>
        <v>8843</v>
      </c>
      <c r="P2436" s="29">
        <f t="shared" si="199"/>
        <v>377336</v>
      </c>
      <c r="Q2436">
        <f>+VLOOKUP(O2436,'Bảng kê HĐ 2022'!N$1912:R$4434,4,0)</f>
        <v>0</v>
      </c>
      <c r="R2436" t="e">
        <f>+VLOOKUP(O2436,'Hàng trả'!#REF!,2,0)</f>
        <v>#REF!</v>
      </c>
    </row>
    <row r="2437" spans="1:18" ht="14.4" hidden="1" customHeight="1" x14ac:dyDescent="0.3">
      <c r="A2437" s="10">
        <v>6</v>
      </c>
      <c r="B2437" s="63" t="s">
        <v>14205</v>
      </c>
      <c r="C2437" s="6" t="s">
        <v>14496</v>
      </c>
      <c r="D2437" s="7">
        <v>44686</v>
      </c>
      <c r="E2437" s="8" t="s">
        <v>11920</v>
      </c>
      <c r="F2437" s="9">
        <v>2577863</v>
      </c>
      <c r="G2437" s="8" t="s">
        <v>11066</v>
      </c>
      <c r="H2437" s="9">
        <v>264231</v>
      </c>
      <c r="I2437" s="66">
        <v>10460763</v>
      </c>
      <c r="J2437" s="67"/>
      <c r="K2437" s="68"/>
      <c r="L2437" s="75" t="s">
        <v>10168</v>
      </c>
      <c r="M2437" s="76"/>
      <c r="N2437" t="str">
        <f t="shared" si="197"/>
        <v>11573</v>
      </c>
      <c r="O2437">
        <f t="shared" si="198"/>
        <v>11573</v>
      </c>
      <c r="P2437" s="29">
        <f t="shared" si="199"/>
        <v>2577863</v>
      </c>
      <c r="Q2437">
        <f>+VLOOKUP(O2437,'Bảng kê HĐ 2022'!N$1912:R$4434,4,0)</f>
        <v>0</v>
      </c>
      <c r="R2437" t="e">
        <f>+VLOOKUP(O2437,'Hàng trả'!#REF!,2,0)</f>
        <v>#REF!</v>
      </c>
    </row>
    <row r="2438" spans="1:18" ht="14.4" hidden="1" customHeight="1" x14ac:dyDescent="0.3">
      <c r="A2438" s="10">
        <v>6</v>
      </c>
      <c r="B2438" s="64"/>
      <c r="C2438" s="6" t="s">
        <v>14497</v>
      </c>
      <c r="D2438" s="7">
        <v>44700</v>
      </c>
      <c r="E2438" s="8" t="s">
        <v>11920</v>
      </c>
      <c r="F2438" s="9">
        <v>3520843</v>
      </c>
      <c r="G2438" s="8" t="s">
        <v>11066</v>
      </c>
      <c r="H2438" s="9">
        <v>360886</v>
      </c>
      <c r="I2438" s="69"/>
      <c r="J2438" s="70"/>
      <c r="K2438" s="71"/>
      <c r="L2438" s="77"/>
      <c r="M2438" s="78"/>
      <c r="N2438" t="str">
        <f t="shared" si="197"/>
        <v>13443</v>
      </c>
      <c r="O2438">
        <f t="shared" si="198"/>
        <v>13443</v>
      </c>
      <c r="P2438" s="29">
        <f t="shared" si="199"/>
        <v>3520843</v>
      </c>
      <c r="Q2438">
        <f>+VLOOKUP(O2438,'Bảng kê HĐ 2022'!N$1912:R$4434,4,0)</f>
        <v>0</v>
      </c>
      <c r="R2438" t="e">
        <f>+VLOOKUP(O2438,'Hàng trả'!#REF!,2,0)</f>
        <v>#REF!</v>
      </c>
    </row>
    <row r="2439" spans="1:18" ht="14.4" hidden="1" customHeight="1" x14ac:dyDescent="0.3">
      <c r="A2439" s="10">
        <v>6</v>
      </c>
      <c r="B2439" s="64"/>
      <c r="C2439" s="6" t="s">
        <v>14498</v>
      </c>
      <c r="D2439" s="7">
        <v>44693</v>
      </c>
      <c r="E2439" s="8" t="s">
        <v>11920</v>
      </c>
      <c r="F2439" s="9">
        <v>2828952</v>
      </c>
      <c r="G2439" s="8" t="s">
        <v>11066</v>
      </c>
      <c r="H2439" s="9">
        <v>289968</v>
      </c>
      <c r="I2439" s="69"/>
      <c r="J2439" s="70"/>
      <c r="K2439" s="71"/>
      <c r="L2439" s="77"/>
      <c r="M2439" s="78"/>
      <c r="N2439" t="str">
        <f t="shared" si="197"/>
        <v>12897</v>
      </c>
      <c r="O2439">
        <f t="shared" si="198"/>
        <v>12897</v>
      </c>
      <c r="P2439" s="29">
        <f t="shared" si="199"/>
        <v>2828952</v>
      </c>
      <c r="Q2439">
        <f>+VLOOKUP(O2439,'Bảng kê HĐ 2022'!N$1912:R$4434,4,0)</f>
        <v>0</v>
      </c>
      <c r="R2439" t="e">
        <f>+VLOOKUP(O2439,'Hàng trả'!#REF!,2,0)</f>
        <v>#REF!</v>
      </c>
    </row>
    <row r="2440" spans="1:18" ht="14.4" hidden="1" customHeight="1" x14ac:dyDescent="0.3">
      <c r="A2440" s="10">
        <v>6</v>
      </c>
      <c r="B2440" s="65"/>
      <c r="C2440" s="6" t="s">
        <v>14499</v>
      </c>
      <c r="D2440" s="7">
        <v>44707</v>
      </c>
      <c r="E2440" s="8" t="s">
        <v>11920</v>
      </c>
      <c r="F2440" s="9">
        <v>2727788</v>
      </c>
      <c r="G2440" s="8" t="s">
        <v>11066</v>
      </c>
      <c r="H2440" s="9">
        <v>279598</v>
      </c>
      <c r="I2440" s="72"/>
      <c r="J2440" s="73"/>
      <c r="K2440" s="74"/>
      <c r="L2440" s="79"/>
      <c r="M2440" s="80"/>
      <c r="N2440" t="str">
        <f t="shared" si="197"/>
        <v>14588</v>
      </c>
      <c r="O2440">
        <f t="shared" si="198"/>
        <v>14588</v>
      </c>
      <c r="P2440" s="29">
        <f t="shared" si="199"/>
        <v>2727788</v>
      </c>
      <c r="Q2440">
        <f>+VLOOKUP(O2440,'Bảng kê HĐ 2022'!N$1912:R$4434,4,0)</f>
        <v>0</v>
      </c>
      <c r="R2440" t="e">
        <f>+VLOOKUP(O2440,'Hàng trả'!#REF!,2,0)</f>
        <v>#REF!</v>
      </c>
    </row>
    <row r="2441" spans="1:18" ht="14.4" hidden="1" customHeight="1" x14ac:dyDescent="0.3">
      <c r="A2441" s="10">
        <v>6</v>
      </c>
      <c r="B2441" s="63" t="s">
        <v>14206</v>
      </c>
      <c r="C2441" s="6" t="s">
        <v>14500</v>
      </c>
      <c r="D2441" s="7">
        <v>44692</v>
      </c>
      <c r="E2441" s="8" t="s">
        <v>11932</v>
      </c>
      <c r="F2441" s="9">
        <v>1117298</v>
      </c>
      <c r="G2441" s="8" t="s">
        <v>11066</v>
      </c>
      <c r="H2441" s="9">
        <v>114523</v>
      </c>
      <c r="I2441" s="66">
        <v>6354367</v>
      </c>
      <c r="J2441" s="67"/>
      <c r="K2441" s="68"/>
      <c r="L2441" s="75" t="s">
        <v>10175</v>
      </c>
      <c r="M2441" s="76"/>
      <c r="N2441" t="str">
        <f t="shared" ref="N2441:N2502" si="200">+RIGHT(C2441,5)</f>
        <v>12437</v>
      </c>
      <c r="O2441">
        <f t="shared" ref="O2441:O2504" si="201">+N2441*1</f>
        <v>12437</v>
      </c>
      <c r="P2441" s="29">
        <f t="shared" ref="P2441:P2504" si="202">+F2441</f>
        <v>1117298</v>
      </c>
      <c r="Q2441">
        <f>+VLOOKUP(O2441,'Bảng kê HĐ 2022'!N$1912:R$4434,4,0)</f>
        <v>0</v>
      </c>
      <c r="R2441" t="e">
        <f>+VLOOKUP(O2441,'Hàng trả'!#REF!,2,0)</f>
        <v>#REF!</v>
      </c>
    </row>
    <row r="2442" spans="1:18" ht="14.4" hidden="1" customHeight="1" x14ac:dyDescent="0.3">
      <c r="A2442" s="10">
        <v>6</v>
      </c>
      <c r="B2442" s="64"/>
      <c r="C2442" s="6" t="s">
        <v>14501</v>
      </c>
      <c r="D2442" s="7">
        <v>44706</v>
      </c>
      <c r="E2442" s="8" t="s">
        <v>11932</v>
      </c>
      <c r="F2442" s="9">
        <v>2263464</v>
      </c>
      <c r="G2442" s="8" t="s">
        <v>11066</v>
      </c>
      <c r="H2442" s="9">
        <v>232005</v>
      </c>
      <c r="I2442" s="69"/>
      <c r="J2442" s="70"/>
      <c r="K2442" s="71"/>
      <c r="L2442" s="77"/>
      <c r="M2442" s="78"/>
      <c r="N2442" t="str">
        <f t="shared" si="200"/>
        <v>14230</v>
      </c>
      <c r="O2442">
        <f t="shared" si="201"/>
        <v>14230</v>
      </c>
      <c r="P2442" s="29">
        <f t="shared" si="202"/>
        <v>2263464</v>
      </c>
      <c r="Q2442">
        <f>+VLOOKUP(O2442,'Bảng kê HĐ 2022'!N$1912:R$4434,4,0)</f>
        <v>0</v>
      </c>
      <c r="R2442" t="e">
        <f>+VLOOKUP(O2442,'Hàng trả'!#REF!,2,0)</f>
        <v>#REF!</v>
      </c>
    </row>
    <row r="2443" spans="1:18" ht="14.4" hidden="1" customHeight="1" x14ac:dyDescent="0.3">
      <c r="A2443" s="10">
        <v>6</v>
      </c>
      <c r="B2443" s="64"/>
      <c r="C2443" s="6" t="s">
        <v>14502</v>
      </c>
      <c r="D2443" s="7">
        <v>44685</v>
      </c>
      <c r="E2443" s="8" t="s">
        <v>11932</v>
      </c>
      <c r="F2443" s="9">
        <v>1489271</v>
      </c>
      <c r="G2443" s="8" t="s">
        <v>11066</v>
      </c>
      <c r="H2443" s="9">
        <v>152650</v>
      </c>
      <c r="I2443" s="69"/>
      <c r="J2443" s="70"/>
      <c r="K2443" s="71"/>
      <c r="L2443" s="77"/>
      <c r="M2443" s="78"/>
      <c r="N2443" t="str">
        <f t="shared" si="200"/>
        <v>11363</v>
      </c>
      <c r="O2443">
        <f t="shared" si="201"/>
        <v>11363</v>
      </c>
      <c r="P2443" s="29">
        <f t="shared" si="202"/>
        <v>1489271</v>
      </c>
      <c r="Q2443">
        <f>+VLOOKUP(O2443,'Bảng kê HĐ 2022'!N$1912:R$4434,4,0)</f>
        <v>0</v>
      </c>
      <c r="R2443" t="e">
        <f>+VLOOKUP(O2443,'Hàng trả'!#REF!,2,0)</f>
        <v>#REF!</v>
      </c>
    </row>
    <row r="2444" spans="1:18" ht="14.4" hidden="1" customHeight="1" x14ac:dyDescent="0.3">
      <c r="A2444" s="10">
        <v>6</v>
      </c>
      <c r="B2444" s="65"/>
      <c r="C2444" s="6" t="s">
        <v>14503</v>
      </c>
      <c r="D2444" s="7">
        <v>44699</v>
      </c>
      <c r="E2444" s="8" t="s">
        <v>12432</v>
      </c>
      <c r="F2444" s="9">
        <v>2210042</v>
      </c>
      <c r="G2444" s="8" t="s">
        <v>11066</v>
      </c>
      <c r="H2444" s="9">
        <v>226529</v>
      </c>
      <c r="I2444" s="72"/>
      <c r="J2444" s="73"/>
      <c r="K2444" s="74"/>
      <c r="L2444" s="79"/>
      <c r="M2444" s="80"/>
      <c r="N2444" t="str">
        <f t="shared" si="200"/>
        <v>13413</v>
      </c>
      <c r="O2444">
        <f t="shared" si="201"/>
        <v>13413</v>
      </c>
      <c r="P2444" s="29">
        <f t="shared" si="202"/>
        <v>2210042</v>
      </c>
      <c r="Q2444">
        <f>+VLOOKUP(O2444,'Bảng kê HĐ 2022'!N$1912:R$4434,4,0)</f>
        <v>0</v>
      </c>
      <c r="R2444" t="e">
        <f>+VLOOKUP(O2444,'Hàng trả'!#REF!,2,0)</f>
        <v>#REF!</v>
      </c>
    </row>
    <row r="2445" spans="1:18" ht="14.4" hidden="1" customHeight="1" x14ac:dyDescent="0.3">
      <c r="A2445" s="10">
        <v>6</v>
      </c>
      <c r="B2445" s="63" t="s">
        <v>14207</v>
      </c>
      <c r="C2445" s="6" t="s">
        <v>14504</v>
      </c>
      <c r="D2445" s="7">
        <v>44705</v>
      </c>
      <c r="E2445" s="8" t="s">
        <v>11943</v>
      </c>
      <c r="F2445" s="9">
        <v>12735943</v>
      </c>
      <c r="G2445" s="8" t="s">
        <v>11066</v>
      </c>
      <c r="H2445" s="9">
        <v>1305434</v>
      </c>
      <c r="I2445" s="66">
        <v>34201364</v>
      </c>
      <c r="J2445" s="67"/>
      <c r="K2445" s="68"/>
      <c r="L2445" s="75" t="s">
        <v>10181</v>
      </c>
      <c r="M2445" s="76"/>
      <c r="N2445" t="str">
        <f t="shared" si="200"/>
        <v>14005</v>
      </c>
      <c r="O2445">
        <f t="shared" si="201"/>
        <v>14005</v>
      </c>
      <c r="P2445" s="29">
        <f t="shared" si="202"/>
        <v>12735943</v>
      </c>
      <c r="Q2445">
        <f>+VLOOKUP(O2445,'Bảng kê HĐ 2022'!N$1912:R$4434,4,0)</f>
        <v>0</v>
      </c>
      <c r="R2445" t="e">
        <f>+VLOOKUP(O2445,'Hàng trả'!#REF!,2,0)</f>
        <v>#REF!</v>
      </c>
    </row>
    <row r="2446" spans="1:18" ht="14.4" hidden="1" customHeight="1" x14ac:dyDescent="0.3">
      <c r="A2446" s="10">
        <v>6</v>
      </c>
      <c r="B2446" s="64"/>
      <c r="C2446" s="6" t="s">
        <v>14505</v>
      </c>
      <c r="D2446" s="7">
        <v>44691</v>
      </c>
      <c r="E2446" s="8" t="s">
        <v>12707</v>
      </c>
      <c r="F2446" s="9">
        <v>7185586</v>
      </c>
      <c r="G2446" s="8" t="s">
        <v>11066</v>
      </c>
      <c r="H2446" s="9">
        <v>736523</v>
      </c>
      <c r="I2446" s="69"/>
      <c r="J2446" s="70"/>
      <c r="K2446" s="71"/>
      <c r="L2446" s="77"/>
      <c r="M2446" s="78"/>
      <c r="N2446" t="str">
        <f t="shared" si="200"/>
        <v>12187</v>
      </c>
      <c r="O2446">
        <f t="shared" si="201"/>
        <v>12187</v>
      </c>
      <c r="P2446" s="29">
        <f t="shared" si="202"/>
        <v>7185586</v>
      </c>
      <c r="Q2446">
        <f>+VLOOKUP(O2446,'Bảng kê HĐ 2022'!N$1912:R$4434,4,0)</f>
        <v>0</v>
      </c>
      <c r="R2446" t="e">
        <f>+VLOOKUP(O2446,'Hàng trả'!#REF!,2,0)</f>
        <v>#REF!</v>
      </c>
    </row>
    <row r="2447" spans="1:18" ht="14.4" hidden="1" customHeight="1" x14ac:dyDescent="0.3">
      <c r="A2447" s="10">
        <v>6</v>
      </c>
      <c r="B2447" s="64"/>
      <c r="C2447" s="6" t="s">
        <v>14506</v>
      </c>
      <c r="D2447" s="7">
        <v>44684</v>
      </c>
      <c r="E2447" s="8" t="s">
        <v>11943</v>
      </c>
      <c r="F2447" s="9">
        <v>7185586</v>
      </c>
      <c r="G2447" s="8" t="s">
        <v>11066</v>
      </c>
      <c r="H2447" s="9">
        <v>736523</v>
      </c>
      <c r="I2447" s="69"/>
      <c r="J2447" s="70"/>
      <c r="K2447" s="71"/>
      <c r="L2447" s="77"/>
      <c r="M2447" s="78"/>
      <c r="N2447" t="str">
        <f t="shared" si="200"/>
        <v>11215</v>
      </c>
      <c r="O2447">
        <f t="shared" si="201"/>
        <v>11215</v>
      </c>
      <c r="P2447" s="29">
        <f t="shared" si="202"/>
        <v>7185586</v>
      </c>
      <c r="Q2447">
        <f>+VLOOKUP(O2447,'Bảng kê HĐ 2022'!N$1912:R$4434,4,0)</f>
        <v>0</v>
      </c>
      <c r="R2447" t="e">
        <f>+VLOOKUP(O2447,'Hàng trả'!#REF!,2,0)</f>
        <v>#REF!</v>
      </c>
    </row>
    <row r="2448" spans="1:18" ht="14.4" hidden="1" customHeight="1" x14ac:dyDescent="0.3">
      <c r="A2448" s="10">
        <v>6</v>
      </c>
      <c r="B2448" s="65"/>
      <c r="C2448" s="6" t="s">
        <v>14507</v>
      </c>
      <c r="D2448" s="7">
        <v>44698</v>
      </c>
      <c r="E2448" s="8" t="s">
        <v>12707</v>
      </c>
      <c r="F2448" s="9">
        <v>11000254</v>
      </c>
      <c r="G2448" s="8" t="s">
        <v>11066</v>
      </c>
      <c r="H2448" s="9">
        <v>1127526</v>
      </c>
      <c r="I2448" s="72"/>
      <c r="J2448" s="73"/>
      <c r="K2448" s="74"/>
      <c r="L2448" s="79"/>
      <c r="M2448" s="80"/>
      <c r="N2448" t="str">
        <f t="shared" si="200"/>
        <v>13301</v>
      </c>
      <c r="O2448">
        <f t="shared" si="201"/>
        <v>13301</v>
      </c>
      <c r="P2448" s="29">
        <f t="shared" si="202"/>
        <v>11000254</v>
      </c>
      <c r="Q2448">
        <f>+VLOOKUP(O2448,'Bảng kê HĐ 2022'!N$1912:R$4434,4,0)</f>
        <v>0</v>
      </c>
      <c r="R2448" t="e">
        <f>+VLOOKUP(O2448,'Hàng trả'!#REF!,2,0)</f>
        <v>#REF!</v>
      </c>
    </row>
    <row r="2449" spans="1:18" ht="16.149999999999999" hidden="1" customHeight="1" x14ac:dyDescent="0.3">
      <c r="A2449" s="10">
        <v>6</v>
      </c>
      <c r="B2449" s="5" t="s">
        <v>14208</v>
      </c>
      <c r="C2449" s="6" t="s">
        <v>14508</v>
      </c>
      <c r="D2449" s="7">
        <v>44608</v>
      </c>
      <c r="E2449" s="8" t="s">
        <v>12043</v>
      </c>
      <c r="F2449" s="9">
        <v>671458</v>
      </c>
      <c r="G2449" s="8" t="s">
        <v>11066</v>
      </c>
      <c r="H2449" s="9">
        <v>68824</v>
      </c>
      <c r="I2449" s="93">
        <v>602634</v>
      </c>
      <c r="J2449" s="94"/>
      <c r="K2449" s="95"/>
      <c r="L2449" s="96" t="s">
        <v>10189</v>
      </c>
      <c r="M2449" s="97"/>
      <c r="N2449" t="str">
        <f t="shared" si="200"/>
        <v>12771</v>
      </c>
      <c r="O2449">
        <f t="shared" si="201"/>
        <v>12771</v>
      </c>
      <c r="P2449" s="29">
        <f t="shared" si="202"/>
        <v>671458</v>
      </c>
      <c r="Q2449" t="e">
        <f>+VLOOKUP(O2449,'Bảng kê HĐ 2022'!N$1912:R$4434,4,0)</f>
        <v>#N/A</v>
      </c>
      <c r="R2449" t="e">
        <f>+VLOOKUP(O2449,'Hàng trả'!#REF!,2,0)</f>
        <v>#REF!</v>
      </c>
    </row>
    <row r="2450" spans="1:18" ht="16.149999999999999" hidden="1" customHeight="1" x14ac:dyDescent="0.3">
      <c r="A2450" s="10">
        <v>6</v>
      </c>
      <c r="B2450" s="5" t="s">
        <v>14209</v>
      </c>
      <c r="C2450" s="6" t="s">
        <v>14509</v>
      </c>
      <c r="D2450" s="7">
        <v>44610</v>
      </c>
      <c r="E2450" s="8" t="s">
        <v>14210</v>
      </c>
      <c r="F2450" s="9">
        <v>479771</v>
      </c>
      <c r="G2450" s="8" t="s">
        <v>11066</v>
      </c>
      <c r="H2450" s="9">
        <v>49177</v>
      </c>
      <c r="I2450" s="93">
        <v>430594</v>
      </c>
      <c r="J2450" s="94"/>
      <c r="K2450" s="95"/>
      <c r="L2450" s="96" t="s">
        <v>10189</v>
      </c>
      <c r="M2450" s="97"/>
      <c r="N2450" t="str">
        <f t="shared" si="200"/>
        <v>13031</v>
      </c>
      <c r="O2450">
        <f t="shared" si="201"/>
        <v>13031</v>
      </c>
      <c r="P2450" s="29">
        <f t="shared" si="202"/>
        <v>479771</v>
      </c>
      <c r="Q2450" t="e">
        <f>+VLOOKUP(O2450,'Bảng kê HĐ 2022'!N$1912:R$4434,4,0)</f>
        <v>#N/A</v>
      </c>
      <c r="R2450" t="e">
        <f>+VLOOKUP(O2450,'Hàng trả'!#REF!,2,0)</f>
        <v>#REF!</v>
      </c>
    </row>
    <row r="2451" spans="1:18" ht="16.149999999999999" hidden="1" customHeight="1" x14ac:dyDescent="0.3">
      <c r="A2451" s="10">
        <v>6</v>
      </c>
      <c r="B2451" s="5" t="s">
        <v>14211</v>
      </c>
      <c r="C2451" s="6" t="s">
        <v>14510</v>
      </c>
      <c r="D2451" s="7">
        <v>44639</v>
      </c>
      <c r="E2451" s="8" t="s">
        <v>10193</v>
      </c>
      <c r="F2451" s="9">
        <v>1515687</v>
      </c>
      <c r="G2451" s="8" t="s">
        <v>11066</v>
      </c>
      <c r="H2451" s="9">
        <v>155358</v>
      </c>
      <c r="I2451" s="93">
        <v>1360329</v>
      </c>
      <c r="J2451" s="94"/>
      <c r="K2451" s="95"/>
      <c r="L2451" s="96" t="s">
        <v>10189</v>
      </c>
      <c r="M2451" s="97"/>
      <c r="N2451" t="str">
        <f>+RIGHT(C2451,4)</f>
        <v>3030</v>
      </c>
      <c r="O2451">
        <f t="shared" si="201"/>
        <v>3030</v>
      </c>
      <c r="P2451" s="29">
        <f t="shared" si="202"/>
        <v>1515687</v>
      </c>
      <c r="Q2451" t="e">
        <f>+VLOOKUP(O2451,'Bảng kê HĐ 2022'!N$1912:R$4434,4,0)</f>
        <v>#N/A</v>
      </c>
      <c r="R2451" t="e">
        <f>+VLOOKUP(O2451,'Hàng trả'!#REF!,2,0)</f>
        <v>#REF!</v>
      </c>
    </row>
    <row r="2452" spans="1:18" ht="16.149999999999999" hidden="1" customHeight="1" x14ac:dyDescent="0.3">
      <c r="A2452" s="10">
        <v>6</v>
      </c>
      <c r="B2452" s="5" t="s">
        <v>14212</v>
      </c>
      <c r="C2452" s="6" t="s">
        <v>14511</v>
      </c>
      <c r="D2452" s="7">
        <v>44651</v>
      </c>
      <c r="E2452" s="8" t="s">
        <v>14213</v>
      </c>
      <c r="F2452" s="9">
        <v>379376</v>
      </c>
      <c r="G2452" s="8" t="s">
        <v>11066</v>
      </c>
      <c r="H2452" s="9">
        <v>38886</v>
      </c>
      <c r="I2452" s="93">
        <v>340490</v>
      </c>
      <c r="J2452" s="94"/>
      <c r="K2452" s="95"/>
      <c r="L2452" s="96" t="s">
        <v>10189</v>
      </c>
      <c r="M2452" s="97"/>
      <c r="N2452" t="str">
        <f t="shared" si="200"/>
        <v>04743</v>
      </c>
      <c r="O2452">
        <f t="shared" si="201"/>
        <v>4743</v>
      </c>
      <c r="P2452" s="29">
        <f t="shared" si="202"/>
        <v>379376</v>
      </c>
      <c r="Q2452" t="e">
        <f>+VLOOKUP(O2452,'Bảng kê HĐ 2022'!N$1912:R$4434,4,0)</f>
        <v>#N/A</v>
      </c>
      <c r="R2452" t="e">
        <f>+VLOOKUP(O2452,'Hàng trả'!#REF!,2,0)</f>
        <v>#REF!</v>
      </c>
    </row>
    <row r="2453" spans="1:18" ht="14.4" hidden="1" customHeight="1" x14ac:dyDescent="0.3">
      <c r="A2453" s="10">
        <v>6</v>
      </c>
      <c r="B2453" s="63" t="s">
        <v>14214</v>
      </c>
      <c r="C2453" s="6" t="s">
        <v>14512</v>
      </c>
      <c r="D2453" s="7">
        <v>44671</v>
      </c>
      <c r="E2453" s="8" t="s">
        <v>12021</v>
      </c>
      <c r="F2453" s="9">
        <v>377336</v>
      </c>
      <c r="G2453" s="8" t="s">
        <v>11066</v>
      </c>
      <c r="H2453" s="9">
        <v>38677</v>
      </c>
      <c r="I2453" s="66">
        <v>1544314</v>
      </c>
      <c r="J2453" s="67"/>
      <c r="K2453" s="68"/>
      <c r="L2453" s="75" t="s">
        <v>10189</v>
      </c>
      <c r="M2453" s="76"/>
      <c r="N2453" t="str">
        <f t="shared" si="200"/>
        <v>08759</v>
      </c>
      <c r="O2453">
        <f t="shared" si="201"/>
        <v>8759</v>
      </c>
      <c r="P2453" s="29">
        <f t="shared" si="202"/>
        <v>377336</v>
      </c>
      <c r="Q2453">
        <f>+VLOOKUP(O2453,'Bảng kê HĐ 2022'!N$1912:R$4434,4,0)</f>
        <v>0</v>
      </c>
      <c r="R2453" t="e">
        <f>+VLOOKUP(O2453,'Hàng trả'!#REF!,2,0)</f>
        <v>#REF!</v>
      </c>
    </row>
    <row r="2454" spans="1:18" ht="14.4" hidden="1" customHeight="1" x14ac:dyDescent="0.3">
      <c r="A2454" s="10">
        <v>6</v>
      </c>
      <c r="B2454" s="64"/>
      <c r="C2454" s="6" t="s">
        <v>14513</v>
      </c>
      <c r="D2454" s="7">
        <v>44659</v>
      </c>
      <c r="E2454" s="8" t="s">
        <v>12305</v>
      </c>
      <c r="F2454" s="9">
        <v>983518</v>
      </c>
      <c r="G2454" s="8" t="s">
        <v>11066</v>
      </c>
      <c r="H2454" s="9">
        <v>100811</v>
      </c>
      <c r="I2454" s="69"/>
      <c r="J2454" s="70"/>
      <c r="K2454" s="71"/>
      <c r="L2454" s="77"/>
      <c r="M2454" s="78"/>
      <c r="N2454" t="str">
        <f t="shared" si="200"/>
        <v>06010</v>
      </c>
      <c r="O2454">
        <f t="shared" si="201"/>
        <v>6010</v>
      </c>
      <c r="P2454" s="29">
        <f t="shared" si="202"/>
        <v>983518</v>
      </c>
      <c r="Q2454" t="e">
        <f>+VLOOKUP(O2454,'Bảng kê HĐ 2022'!N$1912:R$4434,4,0)</f>
        <v>#N/A</v>
      </c>
      <c r="R2454" t="e">
        <f>+VLOOKUP(O2454,'Hàng trả'!#REF!,2,0)</f>
        <v>#REF!</v>
      </c>
    </row>
    <row r="2455" spans="1:18" ht="14.4" hidden="1" customHeight="1" x14ac:dyDescent="0.3">
      <c r="A2455" s="10">
        <v>6</v>
      </c>
      <c r="B2455" s="65"/>
      <c r="C2455" s="6" t="s">
        <v>14514</v>
      </c>
      <c r="D2455" s="7">
        <v>44674</v>
      </c>
      <c r="E2455" s="8" t="s">
        <v>12130</v>
      </c>
      <c r="F2455" s="9">
        <v>359830</v>
      </c>
      <c r="G2455" s="8" t="s">
        <v>11066</v>
      </c>
      <c r="H2455" s="9">
        <v>36883</v>
      </c>
      <c r="I2455" s="72"/>
      <c r="J2455" s="73"/>
      <c r="K2455" s="74"/>
      <c r="L2455" s="79"/>
      <c r="M2455" s="80"/>
      <c r="N2455" t="str">
        <f t="shared" si="200"/>
        <v>09483</v>
      </c>
      <c r="O2455">
        <f t="shared" si="201"/>
        <v>9483</v>
      </c>
      <c r="P2455" s="29">
        <f t="shared" si="202"/>
        <v>359830</v>
      </c>
      <c r="Q2455">
        <f>+VLOOKUP(O2455,'Bảng kê HĐ 2022'!N$1912:R$4434,4,0)</f>
        <v>0</v>
      </c>
      <c r="R2455" t="e">
        <f>+VLOOKUP(O2455,'Hàng trả'!#REF!,2,0)</f>
        <v>#REF!</v>
      </c>
    </row>
    <row r="2456" spans="1:18" ht="14.4" hidden="1" customHeight="1" x14ac:dyDescent="0.3">
      <c r="A2456" s="10">
        <v>6</v>
      </c>
      <c r="B2456" s="63" t="s">
        <v>14215</v>
      </c>
      <c r="C2456" s="6" t="s">
        <v>14515</v>
      </c>
      <c r="D2456" s="7">
        <v>44671</v>
      </c>
      <c r="E2456" s="8" t="s">
        <v>14213</v>
      </c>
      <c r="F2456" s="9">
        <v>377336</v>
      </c>
      <c r="G2456" s="8" t="s">
        <v>11066</v>
      </c>
      <c r="H2456" s="9">
        <v>38677</v>
      </c>
      <c r="I2456" s="66">
        <v>2215736</v>
      </c>
      <c r="J2456" s="67"/>
      <c r="K2456" s="68"/>
      <c r="L2456" s="75" t="s">
        <v>10189</v>
      </c>
      <c r="M2456" s="76"/>
      <c r="N2456" t="str">
        <f t="shared" si="200"/>
        <v>08746</v>
      </c>
      <c r="O2456">
        <f t="shared" si="201"/>
        <v>8746</v>
      </c>
      <c r="P2456" s="29">
        <f t="shared" si="202"/>
        <v>377336</v>
      </c>
      <c r="Q2456">
        <f>+VLOOKUP(O2456,'Bảng kê HĐ 2022'!N$1912:R$4434,4,0)</f>
        <v>0</v>
      </c>
      <c r="R2456" t="e">
        <f>+VLOOKUP(O2456,'Hàng trả'!#REF!,2,0)</f>
        <v>#REF!</v>
      </c>
    </row>
    <row r="2457" spans="1:18" ht="14.4" hidden="1" customHeight="1" x14ac:dyDescent="0.3">
      <c r="A2457" s="10">
        <v>6</v>
      </c>
      <c r="B2457" s="64"/>
      <c r="C2457" s="6" t="s">
        <v>14516</v>
      </c>
      <c r="D2457" s="7">
        <v>44671</v>
      </c>
      <c r="E2457" s="8" t="s">
        <v>14213</v>
      </c>
      <c r="F2457" s="9">
        <v>377336</v>
      </c>
      <c r="G2457" s="8" t="s">
        <v>11066</v>
      </c>
      <c r="H2457" s="9">
        <v>38677</v>
      </c>
      <c r="I2457" s="69"/>
      <c r="J2457" s="70"/>
      <c r="K2457" s="71"/>
      <c r="L2457" s="77"/>
      <c r="M2457" s="78"/>
      <c r="N2457" t="str">
        <f t="shared" si="200"/>
        <v>08764</v>
      </c>
      <c r="O2457">
        <f t="shared" si="201"/>
        <v>8764</v>
      </c>
      <c r="P2457" s="29">
        <f t="shared" si="202"/>
        <v>377336</v>
      </c>
      <c r="Q2457">
        <f>+VLOOKUP(O2457,'Bảng kê HĐ 2022'!N$1912:R$4434,4,0)</f>
        <v>0</v>
      </c>
      <c r="R2457" t="e">
        <f>+VLOOKUP(O2457,'Hàng trả'!#REF!,2,0)</f>
        <v>#REF!</v>
      </c>
    </row>
    <row r="2458" spans="1:18" ht="14.4" hidden="1" customHeight="1" x14ac:dyDescent="0.3">
      <c r="A2458" s="10">
        <v>6</v>
      </c>
      <c r="B2458" s="64"/>
      <c r="C2458" s="6" t="s">
        <v>14517</v>
      </c>
      <c r="D2458" s="7">
        <v>44671</v>
      </c>
      <c r="E2458" s="8" t="s">
        <v>14213</v>
      </c>
      <c r="F2458" s="9">
        <v>396527</v>
      </c>
      <c r="G2458" s="8" t="s">
        <v>11066</v>
      </c>
      <c r="H2458" s="9">
        <v>40644</v>
      </c>
      <c r="I2458" s="69"/>
      <c r="J2458" s="70"/>
      <c r="K2458" s="71"/>
      <c r="L2458" s="77"/>
      <c r="M2458" s="78"/>
      <c r="N2458" t="str">
        <f t="shared" si="200"/>
        <v>08747</v>
      </c>
      <c r="O2458">
        <f t="shared" si="201"/>
        <v>8747</v>
      </c>
      <c r="P2458" s="29">
        <f t="shared" si="202"/>
        <v>396527</v>
      </c>
      <c r="Q2458">
        <f>+VLOOKUP(O2458,'Bảng kê HĐ 2022'!N$1912:R$4434,4,0)</f>
        <v>0</v>
      </c>
      <c r="R2458" t="e">
        <f>+VLOOKUP(O2458,'Hàng trả'!#REF!,2,0)</f>
        <v>#REF!</v>
      </c>
    </row>
    <row r="2459" spans="1:18" ht="14.4" hidden="1" customHeight="1" x14ac:dyDescent="0.3">
      <c r="A2459" s="10">
        <v>6</v>
      </c>
      <c r="B2459" s="64"/>
      <c r="C2459" s="6" t="s">
        <v>14518</v>
      </c>
      <c r="D2459" s="7">
        <v>44674</v>
      </c>
      <c r="E2459" s="8" t="s">
        <v>14216</v>
      </c>
      <c r="F2459" s="9">
        <v>490464</v>
      </c>
      <c r="G2459" s="8" t="s">
        <v>11066</v>
      </c>
      <c r="H2459" s="9">
        <v>50273</v>
      </c>
      <c r="I2459" s="69"/>
      <c r="J2459" s="70"/>
      <c r="K2459" s="71"/>
      <c r="L2459" s="77"/>
      <c r="M2459" s="78"/>
      <c r="N2459" t="str">
        <f t="shared" si="200"/>
        <v>09469</v>
      </c>
      <c r="O2459">
        <f t="shared" si="201"/>
        <v>9469</v>
      </c>
      <c r="P2459" s="29">
        <f t="shared" si="202"/>
        <v>490464</v>
      </c>
      <c r="Q2459">
        <f>+VLOOKUP(O2459,'Bảng kê HĐ 2022'!N$1912:R$4434,4,0)</f>
        <v>0</v>
      </c>
      <c r="R2459" t="e">
        <f>+VLOOKUP(O2459,'Hàng trả'!#REF!,2,0)</f>
        <v>#REF!</v>
      </c>
    </row>
    <row r="2460" spans="1:18" ht="14.4" hidden="1" customHeight="1" x14ac:dyDescent="0.3">
      <c r="A2460" s="10">
        <v>6</v>
      </c>
      <c r="B2460" s="64"/>
      <c r="C2460" s="6" t="s">
        <v>14519</v>
      </c>
      <c r="D2460" s="7">
        <v>44673</v>
      </c>
      <c r="E2460" s="8" t="s">
        <v>14216</v>
      </c>
      <c r="F2460" s="9">
        <v>377336</v>
      </c>
      <c r="G2460" s="8" t="s">
        <v>11066</v>
      </c>
      <c r="H2460" s="9">
        <v>38677</v>
      </c>
      <c r="I2460" s="69"/>
      <c r="J2460" s="70"/>
      <c r="K2460" s="71"/>
      <c r="L2460" s="77"/>
      <c r="M2460" s="78"/>
      <c r="N2460" t="str">
        <f t="shared" si="200"/>
        <v>09242</v>
      </c>
      <c r="O2460">
        <f t="shared" si="201"/>
        <v>9242</v>
      </c>
      <c r="P2460" s="29">
        <f t="shared" si="202"/>
        <v>377336</v>
      </c>
      <c r="Q2460">
        <f>+VLOOKUP(O2460,'Bảng kê HĐ 2022'!N$1912:R$4434,4,0)</f>
        <v>0</v>
      </c>
      <c r="R2460" t="e">
        <f>+VLOOKUP(O2460,'Hàng trả'!#REF!,2,0)</f>
        <v>#REF!</v>
      </c>
    </row>
    <row r="2461" spans="1:18" ht="14.4" hidden="1" customHeight="1" x14ac:dyDescent="0.3">
      <c r="A2461" s="10">
        <v>6</v>
      </c>
      <c r="B2461" s="65"/>
      <c r="C2461" s="6" t="s">
        <v>14520</v>
      </c>
      <c r="D2461" s="7">
        <v>44671</v>
      </c>
      <c r="E2461" s="8" t="s">
        <v>14213</v>
      </c>
      <c r="F2461" s="9">
        <v>449788</v>
      </c>
      <c r="G2461" s="8" t="s">
        <v>11066</v>
      </c>
      <c r="H2461" s="9">
        <v>46103</v>
      </c>
      <c r="I2461" s="72"/>
      <c r="J2461" s="73"/>
      <c r="K2461" s="74"/>
      <c r="L2461" s="79"/>
      <c r="M2461" s="80"/>
      <c r="N2461" t="str">
        <f t="shared" si="200"/>
        <v>08765</v>
      </c>
      <c r="O2461">
        <f t="shared" si="201"/>
        <v>8765</v>
      </c>
      <c r="P2461" s="29">
        <f t="shared" si="202"/>
        <v>449788</v>
      </c>
      <c r="Q2461">
        <f>+VLOOKUP(O2461,'Bảng kê HĐ 2022'!N$1912:R$4434,4,0)</f>
        <v>0</v>
      </c>
      <c r="R2461" t="e">
        <f>+VLOOKUP(O2461,'Hàng trả'!#REF!,2,0)</f>
        <v>#REF!</v>
      </c>
    </row>
    <row r="2462" spans="1:18" ht="14.4" hidden="1" customHeight="1" x14ac:dyDescent="0.3">
      <c r="A2462" s="10">
        <v>6</v>
      </c>
      <c r="B2462" s="63" t="s">
        <v>14217</v>
      </c>
      <c r="C2462" s="6" t="s">
        <v>14521</v>
      </c>
      <c r="D2462" s="7">
        <v>44679</v>
      </c>
      <c r="E2462" s="8" t="s">
        <v>14218</v>
      </c>
      <c r="F2462" s="9">
        <v>1493905</v>
      </c>
      <c r="G2462" s="8" t="s">
        <v>11066</v>
      </c>
      <c r="H2462" s="9">
        <v>153125</v>
      </c>
      <c r="I2462" s="66">
        <v>10085697</v>
      </c>
      <c r="J2462" s="67"/>
      <c r="K2462" s="68"/>
      <c r="L2462" s="75" t="s">
        <v>10189</v>
      </c>
      <c r="M2462" s="76"/>
      <c r="N2462" t="str">
        <f t="shared" si="200"/>
        <v>10421</v>
      </c>
      <c r="O2462">
        <f t="shared" si="201"/>
        <v>10421</v>
      </c>
      <c r="P2462" s="29">
        <f t="shared" si="202"/>
        <v>1493905</v>
      </c>
      <c r="Q2462">
        <f>+VLOOKUP(O2462,'Bảng kê HĐ 2022'!N$1912:R$4434,4,0)</f>
        <v>0</v>
      </c>
      <c r="R2462" t="e">
        <f>+VLOOKUP(O2462,'Hàng trả'!#REF!,2,0)</f>
        <v>#REF!</v>
      </c>
    </row>
    <row r="2463" spans="1:18" ht="14.4" hidden="1" customHeight="1" x14ac:dyDescent="0.3">
      <c r="A2463" s="10">
        <v>6</v>
      </c>
      <c r="B2463" s="64"/>
      <c r="C2463" s="6" t="s">
        <v>14522</v>
      </c>
      <c r="D2463" s="7">
        <v>44673</v>
      </c>
      <c r="E2463" s="8" t="s">
        <v>10193</v>
      </c>
      <c r="F2463" s="9">
        <v>377336</v>
      </c>
      <c r="G2463" s="8" t="s">
        <v>11066</v>
      </c>
      <c r="H2463" s="9">
        <v>38677</v>
      </c>
      <c r="I2463" s="69"/>
      <c r="J2463" s="70"/>
      <c r="K2463" s="71"/>
      <c r="L2463" s="77"/>
      <c r="M2463" s="78"/>
      <c r="N2463" t="str">
        <f>+RIGHT(C2463,4)</f>
        <v>9246</v>
      </c>
      <c r="O2463">
        <f t="shared" si="201"/>
        <v>9246</v>
      </c>
      <c r="P2463" s="29">
        <f t="shared" si="202"/>
        <v>377336</v>
      </c>
      <c r="Q2463">
        <f>+VLOOKUP(O2463,'Bảng kê HĐ 2022'!N$1912:R$4434,4,0)</f>
        <v>0</v>
      </c>
      <c r="R2463" t="e">
        <f>+VLOOKUP(O2463,'Hàng trả'!#REF!,2,0)</f>
        <v>#REF!</v>
      </c>
    </row>
    <row r="2464" spans="1:18" ht="14.4" hidden="1" customHeight="1" x14ac:dyDescent="0.3">
      <c r="A2464" s="10">
        <v>6</v>
      </c>
      <c r="B2464" s="64"/>
      <c r="C2464" s="6" t="s">
        <v>14523</v>
      </c>
      <c r="D2464" s="7">
        <v>44679</v>
      </c>
      <c r="E2464" s="8" t="s">
        <v>14210</v>
      </c>
      <c r="F2464" s="9">
        <v>449788</v>
      </c>
      <c r="G2464" s="8" t="s">
        <v>11066</v>
      </c>
      <c r="H2464" s="9">
        <v>46103</v>
      </c>
      <c r="I2464" s="69"/>
      <c r="J2464" s="70"/>
      <c r="K2464" s="71"/>
      <c r="L2464" s="77"/>
      <c r="M2464" s="78"/>
      <c r="N2464" t="str">
        <f t="shared" si="200"/>
        <v>10423</v>
      </c>
      <c r="O2464">
        <f t="shared" si="201"/>
        <v>10423</v>
      </c>
      <c r="P2464" s="29">
        <f t="shared" si="202"/>
        <v>449788</v>
      </c>
      <c r="Q2464">
        <f>+VLOOKUP(O2464,'Bảng kê HĐ 2022'!N$1912:R$4434,4,0)</f>
        <v>0</v>
      </c>
      <c r="R2464" t="e">
        <f>+VLOOKUP(O2464,'Hàng trả'!#REF!,2,0)</f>
        <v>#REF!</v>
      </c>
    </row>
    <row r="2465" spans="1:18" ht="14.4" hidden="1" customHeight="1" x14ac:dyDescent="0.3">
      <c r="A2465" s="10">
        <v>6</v>
      </c>
      <c r="B2465" s="64"/>
      <c r="C2465" s="6" t="s">
        <v>14524</v>
      </c>
      <c r="D2465" s="7">
        <v>44680</v>
      </c>
      <c r="E2465" s="8" t="s">
        <v>14210</v>
      </c>
      <c r="F2465" s="9">
        <v>1376670</v>
      </c>
      <c r="G2465" s="8" t="s">
        <v>11066</v>
      </c>
      <c r="H2465" s="9">
        <v>141109</v>
      </c>
      <c r="I2465" s="69"/>
      <c r="J2465" s="70"/>
      <c r="K2465" s="71"/>
      <c r="L2465" s="77"/>
      <c r="M2465" s="78"/>
      <c r="N2465" t="str">
        <f t="shared" si="200"/>
        <v>10509</v>
      </c>
      <c r="O2465">
        <f t="shared" si="201"/>
        <v>10509</v>
      </c>
      <c r="P2465" s="29">
        <f t="shared" si="202"/>
        <v>1376670</v>
      </c>
      <c r="Q2465">
        <f>+VLOOKUP(O2465,'Bảng kê HĐ 2022'!N$1912:R$4434,4,0)</f>
        <v>0</v>
      </c>
      <c r="R2465" t="e">
        <f>+VLOOKUP(O2465,'Hàng trả'!#REF!,2,0)</f>
        <v>#REF!</v>
      </c>
    </row>
    <row r="2466" spans="1:18" ht="14.4" hidden="1" customHeight="1" x14ac:dyDescent="0.3">
      <c r="A2466" s="10">
        <v>6</v>
      </c>
      <c r="B2466" s="64"/>
      <c r="C2466" s="6" t="s">
        <v>14525</v>
      </c>
      <c r="D2466" s="7">
        <v>44673</v>
      </c>
      <c r="E2466" s="8" t="s">
        <v>10193</v>
      </c>
      <c r="F2466" s="9">
        <v>377336</v>
      </c>
      <c r="G2466" s="8" t="s">
        <v>11066</v>
      </c>
      <c r="H2466" s="9">
        <v>38677</v>
      </c>
      <c r="I2466" s="69"/>
      <c r="J2466" s="70"/>
      <c r="K2466" s="71"/>
      <c r="L2466" s="77"/>
      <c r="M2466" s="78"/>
      <c r="N2466" t="str">
        <f>+RIGHT(C2466,4)</f>
        <v>9280</v>
      </c>
      <c r="O2466">
        <f t="shared" si="201"/>
        <v>9280</v>
      </c>
      <c r="P2466" s="29">
        <f t="shared" si="202"/>
        <v>377336</v>
      </c>
      <c r="Q2466">
        <f>+VLOOKUP(O2466,'Bảng kê HĐ 2022'!N$1912:R$4434,4,0)</f>
        <v>0</v>
      </c>
      <c r="R2466" t="e">
        <f>+VLOOKUP(O2466,'Hàng trả'!#REF!,2,0)</f>
        <v>#REF!</v>
      </c>
    </row>
    <row r="2467" spans="1:18" ht="14.4" hidden="1" customHeight="1" x14ac:dyDescent="0.3">
      <c r="A2467" s="10">
        <v>6</v>
      </c>
      <c r="B2467" s="64"/>
      <c r="C2467" s="6" t="s">
        <v>14526</v>
      </c>
      <c r="D2467" s="7">
        <v>44657</v>
      </c>
      <c r="E2467" s="8" t="s">
        <v>12305</v>
      </c>
      <c r="F2467" s="9">
        <v>1267223</v>
      </c>
      <c r="G2467" s="8" t="s">
        <v>11066</v>
      </c>
      <c r="H2467" s="9">
        <v>129890</v>
      </c>
      <c r="I2467" s="69"/>
      <c r="J2467" s="70"/>
      <c r="K2467" s="71"/>
      <c r="L2467" s="77"/>
      <c r="M2467" s="78"/>
      <c r="N2467" t="str">
        <f t="shared" si="200"/>
        <v>05577</v>
      </c>
      <c r="O2467">
        <f t="shared" si="201"/>
        <v>5577</v>
      </c>
      <c r="P2467" s="29">
        <f t="shared" si="202"/>
        <v>1267223</v>
      </c>
      <c r="Q2467" t="e">
        <f>+VLOOKUP(O2467,'Bảng kê HĐ 2022'!N$1912:R$4434,4,0)</f>
        <v>#N/A</v>
      </c>
      <c r="R2467" t="e">
        <f>+VLOOKUP(O2467,'Hàng trả'!#REF!,2,0)</f>
        <v>#REF!</v>
      </c>
    </row>
    <row r="2468" spans="1:18" ht="14.4" hidden="1" customHeight="1" x14ac:dyDescent="0.3">
      <c r="A2468" s="10">
        <v>6</v>
      </c>
      <c r="B2468" s="64"/>
      <c r="C2468" s="6" t="s">
        <v>14527</v>
      </c>
      <c r="D2468" s="7">
        <v>44653</v>
      </c>
      <c r="E2468" s="8" t="s">
        <v>10193</v>
      </c>
      <c r="F2468" s="9">
        <v>2699955</v>
      </c>
      <c r="G2468" s="8" t="s">
        <v>11066</v>
      </c>
      <c r="H2468" s="9">
        <v>276745</v>
      </c>
      <c r="I2468" s="69"/>
      <c r="J2468" s="70"/>
      <c r="K2468" s="71"/>
      <c r="L2468" s="77"/>
      <c r="M2468" s="78"/>
      <c r="N2468" t="str">
        <f t="shared" ref="N2468:N2469" si="203">+RIGHT(C2468,4)</f>
        <v>5097</v>
      </c>
      <c r="O2468">
        <f t="shared" si="201"/>
        <v>5097</v>
      </c>
      <c r="P2468" s="29">
        <f t="shared" si="202"/>
        <v>2699955</v>
      </c>
      <c r="Q2468" t="e">
        <f>+VLOOKUP(O2468,'Bảng kê HĐ 2022'!N$1912:R$4434,4,0)</f>
        <v>#N/A</v>
      </c>
      <c r="R2468" t="e">
        <f>+VLOOKUP(O2468,'Hàng trả'!#REF!,2,0)</f>
        <v>#REF!</v>
      </c>
    </row>
    <row r="2469" spans="1:18" ht="14.4" hidden="1" customHeight="1" x14ac:dyDescent="0.3">
      <c r="A2469" s="10">
        <v>6</v>
      </c>
      <c r="B2469" s="64"/>
      <c r="C2469" s="6" t="s">
        <v>14528</v>
      </c>
      <c r="D2469" s="7">
        <v>44671</v>
      </c>
      <c r="E2469" s="8" t="s">
        <v>10193</v>
      </c>
      <c r="F2469" s="9">
        <v>377336</v>
      </c>
      <c r="G2469" s="8" t="s">
        <v>11066</v>
      </c>
      <c r="H2469" s="9">
        <v>38677</v>
      </c>
      <c r="I2469" s="69"/>
      <c r="J2469" s="70"/>
      <c r="K2469" s="71"/>
      <c r="L2469" s="77"/>
      <c r="M2469" s="78"/>
      <c r="N2469" t="str">
        <f t="shared" si="203"/>
        <v>8808</v>
      </c>
      <c r="O2469">
        <f t="shared" si="201"/>
        <v>8808</v>
      </c>
      <c r="P2469" s="29">
        <f t="shared" si="202"/>
        <v>377336</v>
      </c>
      <c r="Q2469">
        <f>+VLOOKUP(O2469,'Bảng kê HĐ 2022'!N$1912:R$4434,4,0)</f>
        <v>0</v>
      </c>
      <c r="R2469" t="e">
        <f>+VLOOKUP(O2469,'Hàng trả'!#REF!,2,0)</f>
        <v>#REF!</v>
      </c>
    </row>
    <row r="2470" spans="1:18" ht="14.4" hidden="1" customHeight="1" x14ac:dyDescent="0.3">
      <c r="A2470" s="10">
        <v>6</v>
      </c>
      <c r="B2470" s="64"/>
      <c r="C2470" s="6" t="s">
        <v>14529</v>
      </c>
      <c r="D2470" s="7">
        <v>44671</v>
      </c>
      <c r="E2470" s="8" t="s">
        <v>12308</v>
      </c>
      <c r="F2470" s="9">
        <v>377336</v>
      </c>
      <c r="G2470" s="8" t="s">
        <v>11066</v>
      </c>
      <c r="H2470" s="9">
        <v>38677</v>
      </c>
      <c r="I2470" s="69"/>
      <c r="J2470" s="70"/>
      <c r="K2470" s="71"/>
      <c r="L2470" s="77"/>
      <c r="M2470" s="78"/>
      <c r="N2470" t="str">
        <f t="shared" si="200"/>
        <v>08832</v>
      </c>
      <c r="O2470">
        <f t="shared" si="201"/>
        <v>8832</v>
      </c>
      <c r="P2470" s="29">
        <f t="shared" si="202"/>
        <v>377336</v>
      </c>
      <c r="Q2470">
        <f>+VLOOKUP(O2470,'Bảng kê HĐ 2022'!N$1912:R$4434,4,0)</f>
        <v>0</v>
      </c>
      <c r="R2470" t="e">
        <f>+VLOOKUP(O2470,'Hàng trả'!#REF!,2,0)</f>
        <v>#REF!</v>
      </c>
    </row>
    <row r="2471" spans="1:18" ht="14.4" hidden="1" customHeight="1" x14ac:dyDescent="0.3">
      <c r="A2471" s="10">
        <v>6</v>
      </c>
      <c r="B2471" s="65"/>
      <c r="C2471" s="6" t="s">
        <v>14530</v>
      </c>
      <c r="D2471" s="7">
        <v>44660</v>
      </c>
      <c r="E2471" s="8" t="s">
        <v>12305</v>
      </c>
      <c r="F2471" s="9">
        <v>2440660</v>
      </c>
      <c r="G2471" s="8" t="s">
        <v>11066</v>
      </c>
      <c r="H2471" s="9">
        <v>250168</v>
      </c>
      <c r="I2471" s="72"/>
      <c r="J2471" s="73"/>
      <c r="K2471" s="74"/>
      <c r="L2471" s="79"/>
      <c r="M2471" s="80"/>
      <c r="N2471" t="str">
        <f t="shared" si="200"/>
        <v>06208</v>
      </c>
      <c r="O2471">
        <f t="shared" si="201"/>
        <v>6208</v>
      </c>
      <c r="P2471" s="29">
        <f t="shared" si="202"/>
        <v>2440660</v>
      </c>
      <c r="Q2471" t="e">
        <f>+VLOOKUP(O2471,'Bảng kê HĐ 2022'!N$1912:R$4434,4,0)</f>
        <v>#N/A</v>
      </c>
      <c r="R2471" t="e">
        <f>+VLOOKUP(O2471,'Hàng trả'!#REF!,2,0)</f>
        <v>#REF!</v>
      </c>
    </row>
    <row r="2472" spans="1:18" ht="14.75" hidden="1" customHeight="1" x14ac:dyDescent="0.3">
      <c r="A2472" s="10">
        <v>6</v>
      </c>
      <c r="B2472" s="63" t="s">
        <v>14219</v>
      </c>
      <c r="C2472" s="6" t="s">
        <v>14531</v>
      </c>
      <c r="D2472" s="7">
        <v>44680</v>
      </c>
      <c r="E2472" s="8" t="s">
        <v>10193</v>
      </c>
      <c r="F2472" s="9">
        <v>1988763</v>
      </c>
      <c r="G2472" s="8" t="s">
        <v>11066</v>
      </c>
      <c r="H2472" s="9">
        <v>203848</v>
      </c>
      <c r="I2472" s="66">
        <v>2613831</v>
      </c>
      <c r="J2472" s="67"/>
      <c r="K2472" s="68"/>
      <c r="L2472" s="75" t="s">
        <v>10189</v>
      </c>
      <c r="M2472" s="76"/>
      <c r="N2472" t="str">
        <f t="shared" si="200"/>
        <v>10522</v>
      </c>
      <c r="O2472">
        <f t="shared" si="201"/>
        <v>10522</v>
      </c>
      <c r="P2472" s="29">
        <f t="shared" si="202"/>
        <v>1988763</v>
      </c>
      <c r="Q2472">
        <f>+VLOOKUP(O2472,'Bảng kê HĐ 2022'!N$1912:R$4434,4,0)</f>
        <v>0</v>
      </c>
      <c r="R2472" t="e">
        <f>+VLOOKUP(O2472,'Hàng trả'!#REF!,2,0)</f>
        <v>#REF!</v>
      </c>
    </row>
    <row r="2473" spans="1:18" ht="14.75" hidden="1" customHeight="1" x14ac:dyDescent="0.3">
      <c r="A2473" s="10">
        <v>6</v>
      </c>
      <c r="B2473" s="65"/>
      <c r="C2473" s="6" t="s">
        <v>14532</v>
      </c>
      <c r="D2473" s="7">
        <v>44677</v>
      </c>
      <c r="E2473" s="8" t="s">
        <v>11120</v>
      </c>
      <c r="F2473" s="9">
        <v>923583</v>
      </c>
      <c r="G2473" s="8" t="s">
        <v>11066</v>
      </c>
      <c r="H2473" s="9">
        <v>94667</v>
      </c>
      <c r="I2473" s="72"/>
      <c r="J2473" s="73"/>
      <c r="K2473" s="74"/>
      <c r="L2473" s="79"/>
      <c r="M2473" s="80"/>
      <c r="N2473" t="str">
        <f t="shared" si="200"/>
        <v>09908</v>
      </c>
      <c r="O2473">
        <f t="shared" si="201"/>
        <v>9908</v>
      </c>
      <c r="P2473" s="29">
        <f t="shared" si="202"/>
        <v>923583</v>
      </c>
      <c r="Q2473">
        <f>+VLOOKUP(O2473,'Bảng kê HĐ 2022'!N$1912:R$4434,4,0)</f>
        <v>0</v>
      </c>
      <c r="R2473" t="e">
        <f>+VLOOKUP(O2473,'Hàng trả'!#REF!,2,0)</f>
        <v>#REF!</v>
      </c>
    </row>
    <row r="2474" spans="1:18" ht="14.4" hidden="1" customHeight="1" x14ac:dyDescent="0.3">
      <c r="A2474" s="10">
        <v>6</v>
      </c>
      <c r="B2474" s="63" t="s">
        <v>14220</v>
      </c>
      <c r="C2474" s="6" t="s">
        <v>14533</v>
      </c>
      <c r="D2474" s="7">
        <v>44672</v>
      </c>
      <c r="E2474" s="8" t="s">
        <v>14210</v>
      </c>
      <c r="F2474" s="9">
        <v>377336</v>
      </c>
      <c r="G2474" s="8" t="s">
        <v>11066</v>
      </c>
      <c r="H2474" s="9">
        <v>38677</v>
      </c>
      <c r="I2474" s="66">
        <v>7989981</v>
      </c>
      <c r="J2474" s="67"/>
      <c r="K2474" s="68"/>
      <c r="L2474" s="75" t="s">
        <v>10189</v>
      </c>
      <c r="M2474" s="76"/>
      <c r="N2474" t="str">
        <f t="shared" si="200"/>
        <v>09147</v>
      </c>
      <c r="O2474">
        <f t="shared" si="201"/>
        <v>9147</v>
      </c>
      <c r="P2474" s="29">
        <f t="shared" si="202"/>
        <v>377336</v>
      </c>
      <c r="Q2474">
        <f>+VLOOKUP(O2474,'Bảng kê HĐ 2022'!N$1912:R$4434,4,0)</f>
        <v>0</v>
      </c>
      <c r="R2474" t="e">
        <f>+VLOOKUP(O2474,'Hàng trả'!#REF!,2,0)</f>
        <v>#REF!</v>
      </c>
    </row>
    <row r="2475" spans="1:18" ht="14.4" hidden="1" customHeight="1" x14ac:dyDescent="0.3">
      <c r="A2475" s="10">
        <v>6</v>
      </c>
      <c r="B2475" s="64"/>
      <c r="C2475" s="6" t="s">
        <v>14534</v>
      </c>
      <c r="D2475" s="7">
        <v>44672</v>
      </c>
      <c r="E2475" s="8" t="s">
        <v>14213</v>
      </c>
      <c r="F2475" s="9">
        <v>377336</v>
      </c>
      <c r="G2475" s="8" t="s">
        <v>11066</v>
      </c>
      <c r="H2475" s="9">
        <v>38677</v>
      </c>
      <c r="I2475" s="69"/>
      <c r="J2475" s="70"/>
      <c r="K2475" s="71"/>
      <c r="L2475" s="77"/>
      <c r="M2475" s="78"/>
      <c r="N2475" t="str">
        <f t="shared" si="200"/>
        <v>09149</v>
      </c>
      <c r="O2475">
        <f t="shared" si="201"/>
        <v>9149</v>
      </c>
      <c r="P2475" s="29">
        <f t="shared" si="202"/>
        <v>377336</v>
      </c>
      <c r="Q2475">
        <f>+VLOOKUP(O2475,'Bảng kê HĐ 2022'!N$1912:R$4434,4,0)</f>
        <v>0</v>
      </c>
      <c r="R2475" t="e">
        <f>+VLOOKUP(O2475,'Hàng trả'!#REF!,2,0)</f>
        <v>#REF!</v>
      </c>
    </row>
    <row r="2476" spans="1:18" ht="14.4" hidden="1" customHeight="1" x14ac:dyDescent="0.3">
      <c r="A2476" s="10">
        <v>6</v>
      </c>
      <c r="B2476" s="64"/>
      <c r="C2476" s="6" t="s">
        <v>14535</v>
      </c>
      <c r="D2476" s="7">
        <v>44680</v>
      </c>
      <c r="E2476" s="8" t="s">
        <v>10193</v>
      </c>
      <c r="F2476" s="9">
        <v>1117298</v>
      </c>
      <c r="G2476" s="8" t="s">
        <v>11066</v>
      </c>
      <c r="H2476" s="9">
        <v>114523</v>
      </c>
      <c r="I2476" s="69"/>
      <c r="J2476" s="70"/>
      <c r="K2476" s="71"/>
      <c r="L2476" s="77"/>
      <c r="M2476" s="78"/>
      <c r="N2476" t="str">
        <f t="shared" si="200"/>
        <v>10481</v>
      </c>
      <c r="O2476">
        <f t="shared" si="201"/>
        <v>10481</v>
      </c>
      <c r="P2476" s="29">
        <f t="shared" si="202"/>
        <v>1117298</v>
      </c>
      <c r="Q2476">
        <f>+VLOOKUP(O2476,'Bảng kê HĐ 2022'!N$1912:R$4434,4,0)</f>
        <v>0</v>
      </c>
      <c r="R2476" t="e">
        <f>+VLOOKUP(O2476,'Hàng trả'!#REF!,2,0)</f>
        <v>#REF!</v>
      </c>
    </row>
    <row r="2477" spans="1:18" ht="14.4" hidden="1" customHeight="1" x14ac:dyDescent="0.3">
      <c r="A2477" s="10">
        <v>6</v>
      </c>
      <c r="B2477" s="64"/>
      <c r="C2477" s="6" t="s">
        <v>14536</v>
      </c>
      <c r="D2477" s="7">
        <v>44672</v>
      </c>
      <c r="E2477" s="8" t="s">
        <v>14213</v>
      </c>
      <c r="F2477" s="9">
        <v>377336</v>
      </c>
      <c r="G2477" s="8" t="s">
        <v>11066</v>
      </c>
      <c r="H2477" s="9">
        <v>38677</v>
      </c>
      <c r="I2477" s="69"/>
      <c r="J2477" s="70"/>
      <c r="K2477" s="71"/>
      <c r="L2477" s="77"/>
      <c r="M2477" s="78"/>
      <c r="N2477" t="str">
        <f t="shared" si="200"/>
        <v>09045</v>
      </c>
      <c r="O2477">
        <f t="shared" si="201"/>
        <v>9045</v>
      </c>
      <c r="P2477" s="29">
        <f t="shared" si="202"/>
        <v>377336</v>
      </c>
      <c r="Q2477">
        <f>+VLOOKUP(O2477,'Bảng kê HĐ 2022'!N$1912:R$4434,4,0)</f>
        <v>0</v>
      </c>
      <c r="R2477" t="e">
        <f>+VLOOKUP(O2477,'Hàng trả'!#REF!,2,0)</f>
        <v>#REF!</v>
      </c>
    </row>
    <row r="2478" spans="1:18" ht="14.4" hidden="1" customHeight="1" x14ac:dyDescent="0.3">
      <c r="A2478" s="10">
        <v>6</v>
      </c>
      <c r="B2478" s="64"/>
      <c r="C2478" s="6" t="s">
        <v>14537</v>
      </c>
      <c r="D2478" s="7">
        <v>44673</v>
      </c>
      <c r="E2478" s="8" t="s">
        <v>10193</v>
      </c>
      <c r="F2478" s="9">
        <v>377336</v>
      </c>
      <c r="G2478" s="8" t="s">
        <v>11066</v>
      </c>
      <c r="H2478" s="9">
        <v>38677</v>
      </c>
      <c r="I2478" s="69"/>
      <c r="J2478" s="70"/>
      <c r="K2478" s="71"/>
      <c r="L2478" s="77"/>
      <c r="M2478" s="78"/>
      <c r="N2478" t="str">
        <f>+RIGHT(C2478,4)</f>
        <v>9284</v>
      </c>
      <c r="O2478">
        <f t="shared" si="201"/>
        <v>9284</v>
      </c>
      <c r="P2478" s="29">
        <f t="shared" si="202"/>
        <v>377336</v>
      </c>
      <c r="Q2478">
        <f>+VLOOKUP(O2478,'Bảng kê HĐ 2022'!N$1912:R$4434,4,0)</f>
        <v>0</v>
      </c>
      <c r="R2478" t="e">
        <f>+VLOOKUP(O2478,'Hàng trả'!#REF!,2,0)</f>
        <v>#REF!</v>
      </c>
    </row>
    <row r="2479" spans="1:18" ht="14.4" hidden="1" customHeight="1" x14ac:dyDescent="0.3">
      <c r="A2479" s="10">
        <v>6</v>
      </c>
      <c r="B2479" s="64"/>
      <c r="C2479" s="6" t="s">
        <v>14538</v>
      </c>
      <c r="D2479" s="7">
        <v>44680</v>
      </c>
      <c r="E2479" s="8" t="s">
        <v>14216</v>
      </c>
      <c r="F2479" s="9">
        <v>668196</v>
      </c>
      <c r="G2479" s="8" t="s">
        <v>11066</v>
      </c>
      <c r="H2479" s="9">
        <v>68490</v>
      </c>
      <c r="I2479" s="69"/>
      <c r="J2479" s="70"/>
      <c r="K2479" s="71"/>
      <c r="L2479" s="77"/>
      <c r="M2479" s="78"/>
      <c r="N2479" t="str">
        <f t="shared" si="200"/>
        <v>10528</v>
      </c>
      <c r="O2479">
        <f t="shared" si="201"/>
        <v>10528</v>
      </c>
      <c r="P2479" s="29">
        <f t="shared" si="202"/>
        <v>668196</v>
      </c>
      <c r="Q2479">
        <f>+VLOOKUP(O2479,'Bảng kê HĐ 2022'!N$1912:R$4434,4,0)</f>
        <v>0</v>
      </c>
      <c r="R2479" t="e">
        <f>+VLOOKUP(O2479,'Hàng trả'!#REF!,2,0)</f>
        <v>#REF!</v>
      </c>
    </row>
    <row r="2480" spans="1:18" ht="14.4" hidden="1" customHeight="1" x14ac:dyDescent="0.3">
      <c r="A2480" s="10">
        <v>6</v>
      </c>
      <c r="B2480" s="64"/>
      <c r="C2480" s="6" t="s">
        <v>14539</v>
      </c>
      <c r="D2480" s="7">
        <v>44671</v>
      </c>
      <c r="E2480" s="8" t="s">
        <v>14213</v>
      </c>
      <c r="F2480" s="9">
        <v>377336</v>
      </c>
      <c r="G2480" s="8" t="s">
        <v>11066</v>
      </c>
      <c r="H2480" s="9">
        <v>38677</v>
      </c>
      <c r="I2480" s="69"/>
      <c r="J2480" s="70"/>
      <c r="K2480" s="71"/>
      <c r="L2480" s="77"/>
      <c r="M2480" s="78"/>
      <c r="N2480" t="str">
        <f t="shared" si="200"/>
        <v>08780</v>
      </c>
      <c r="O2480">
        <f t="shared" si="201"/>
        <v>8780</v>
      </c>
      <c r="P2480" s="29">
        <f t="shared" si="202"/>
        <v>377336</v>
      </c>
      <c r="Q2480">
        <f>+VLOOKUP(O2480,'Bảng kê HĐ 2022'!N$1912:R$4434,4,0)</f>
        <v>0</v>
      </c>
      <c r="R2480" t="e">
        <f>+VLOOKUP(O2480,'Hàng trả'!#REF!,2,0)</f>
        <v>#REF!</v>
      </c>
    </row>
    <row r="2481" spans="1:18" ht="14.4" hidden="1" customHeight="1" x14ac:dyDescent="0.3">
      <c r="A2481" s="10">
        <v>6</v>
      </c>
      <c r="B2481" s="64"/>
      <c r="C2481" s="6" t="s">
        <v>14540</v>
      </c>
      <c r="D2481" s="7">
        <v>44671</v>
      </c>
      <c r="E2481" s="8" t="s">
        <v>14213</v>
      </c>
      <c r="F2481" s="9">
        <v>576442</v>
      </c>
      <c r="G2481" s="8" t="s">
        <v>11066</v>
      </c>
      <c r="H2481" s="9">
        <v>59085</v>
      </c>
      <c r="I2481" s="69"/>
      <c r="J2481" s="70"/>
      <c r="K2481" s="71"/>
      <c r="L2481" s="77"/>
      <c r="M2481" s="78"/>
      <c r="N2481" t="str">
        <f t="shared" si="200"/>
        <v>08810</v>
      </c>
      <c r="O2481">
        <f t="shared" si="201"/>
        <v>8810</v>
      </c>
      <c r="P2481" s="29">
        <f t="shared" si="202"/>
        <v>576442</v>
      </c>
      <c r="Q2481">
        <f>+VLOOKUP(O2481,'Bảng kê HĐ 2022'!N$1912:R$4434,4,0)</f>
        <v>0</v>
      </c>
      <c r="R2481" t="e">
        <f>+VLOOKUP(O2481,'Hàng trả'!#REF!,2,0)</f>
        <v>#REF!</v>
      </c>
    </row>
    <row r="2482" spans="1:18" ht="14.4" hidden="1" customHeight="1" x14ac:dyDescent="0.3">
      <c r="A2482" s="10">
        <v>6</v>
      </c>
      <c r="B2482" s="64"/>
      <c r="C2482" s="6" t="s">
        <v>14541</v>
      </c>
      <c r="D2482" s="7">
        <v>44679</v>
      </c>
      <c r="E2482" s="8" t="s">
        <v>14210</v>
      </c>
      <c r="F2482" s="9">
        <v>893563</v>
      </c>
      <c r="G2482" s="8" t="s">
        <v>11066</v>
      </c>
      <c r="H2482" s="9">
        <v>91590</v>
      </c>
      <c r="I2482" s="69"/>
      <c r="J2482" s="70"/>
      <c r="K2482" s="71"/>
      <c r="L2482" s="77"/>
      <c r="M2482" s="78"/>
      <c r="N2482" t="str">
        <f t="shared" si="200"/>
        <v>10438</v>
      </c>
      <c r="O2482">
        <f t="shared" si="201"/>
        <v>10438</v>
      </c>
      <c r="P2482" s="29">
        <f t="shared" si="202"/>
        <v>893563</v>
      </c>
      <c r="Q2482">
        <f>+VLOOKUP(O2482,'Bảng kê HĐ 2022'!N$1912:R$4434,4,0)</f>
        <v>0</v>
      </c>
      <c r="R2482" t="e">
        <f>+VLOOKUP(O2482,'Hàng trả'!#REF!,2,0)</f>
        <v>#REF!</v>
      </c>
    </row>
    <row r="2483" spans="1:18" ht="14.4" hidden="1" customHeight="1" x14ac:dyDescent="0.3">
      <c r="A2483" s="10">
        <v>6</v>
      </c>
      <c r="B2483" s="64"/>
      <c r="C2483" s="6" t="s">
        <v>14542</v>
      </c>
      <c r="D2483" s="7">
        <v>44671</v>
      </c>
      <c r="E2483" s="8" t="s">
        <v>14213</v>
      </c>
      <c r="F2483" s="9">
        <v>377336</v>
      </c>
      <c r="G2483" s="8" t="s">
        <v>11066</v>
      </c>
      <c r="H2483" s="9">
        <v>38677</v>
      </c>
      <c r="I2483" s="69"/>
      <c r="J2483" s="70"/>
      <c r="K2483" s="71"/>
      <c r="L2483" s="77"/>
      <c r="M2483" s="78"/>
      <c r="N2483" t="str">
        <f t="shared" si="200"/>
        <v>08803</v>
      </c>
      <c r="O2483">
        <f t="shared" si="201"/>
        <v>8803</v>
      </c>
      <c r="P2483" s="29">
        <f t="shared" si="202"/>
        <v>377336</v>
      </c>
      <c r="Q2483">
        <f>+VLOOKUP(O2483,'Bảng kê HĐ 2022'!N$1912:R$4434,4,0)</f>
        <v>0</v>
      </c>
      <c r="R2483" t="e">
        <f>+VLOOKUP(O2483,'Hàng trả'!#REF!,2,0)</f>
        <v>#REF!</v>
      </c>
    </row>
    <row r="2484" spans="1:18" ht="14.4" hidden="1" customHeight="1" x14ac:dyDescent="0.3">
      <c r="A2484" s="10">
        <v>6</v>
      </c>
      <c r="B2484" s="64"/>
      <c r="C2484" s="6" t="s">
        <v>14543</v>
      </c>
      <c r="D2484" s="7">
        <v>44680</v>
      </c>
      <c r="E2484" s="8" t="s">
        <v>10193</v>
      </c>
      <c r="F2484" s="9">
        <v>1425882</v>
      </c>
      <c r="G2484" s="8" t="s">
        <v>11066</v>
      </c>
      <c r="H2484" s="9">
        <v>146153</v>
      </c>
      <c r="I2484" s="69"/>
      <c r="J2484" s="70"/>
      <c r="K2484" s="71"/>
      <c r="L2484" s="77"/>
      <c r="M2484" s="78"/>
      <c r="N2484" t="str">
        <f t="shared" si="200"/>
        <v>10524</v>
      </c>
      <c r="O2484">
        <f t="shared" si="201"/>
        <v>10524</v>
      </c>
      <c r="P2484" s="29">
        <f t="shared" si="202"/>
        <v>1425882</v>
      </c>
      <c r="Q2484">
        <f>+VLOOKUP(O2484,'Bảng kê HĐ 2022'!N$1912:R$4434,4,0)</f>
        <v>0</v>
      </c>
      <c r="R2484" t="e">
        <f>+VLOOKUP(O2484,'Hàng trả'!#REF!,2,0)</f>
        <v>#REF!</v>
      </c>
    </row>
    <row r="2485" spans="1:18" ht="14.4" hidden="1" customHeight="1" x14ac:dyDescent="0.3">
      <c r="A2485" s="10">
        <v>6</v>
      </c>
      <c r="B2485" s="64"/>
      <c r="C2485" s="6" t="s">
        <v>14544</v>
      </c>
      <c r="D2485" s="7">
        <v>44657</v>
      </c>
      <c r="E2485" s="8" t="s">
        <v>14213</v>
      </c>
      <c r="F2485" s="9">
        <v>760334</v>
      </c>
      <c r="G2485" s="8" t="s">
        <v>11066</v>
      </c>
      <c r="H2485" s="9">
        <v>77934</v>
      </c>
      <c r="I2485" s="69"/>
      <c r="J2485" s="70"/>
      <c r="K2485" s="71"/>
      <c r="L2485" s="77"/>
      <c r="M2485" s="78"/>
      <c r="N2485" t="str">
        <f t="shared" si="200"/>
        <v>05586</v>
      </c>
      <c r="O2485">
        <f t="shared" si="201"/>
        <v>5586</v>
      </c>
      <c r="P2485" s="29">
        <f t="shared" si="202"/>
        <v>760334</v>
      </c>
      <c r="Q2485" t="e">
        <f>+VLOOKUP(O2485,'Bảng kê HĐ 2022'!N$1912:R$4434,4,0)</f>
        <v>#N/A</v>
      </c>
      <c r="R2485" t="e">
        <f>+VLOOKUP(O2485,'Hàng trả'!#REF!,2,0)</f>
        <v>#REF!</v>
      </c>
    </row>
    <row r="2486" spans="1:18" ht="14.4" hidden="1" customHeight="1" x14ac:dyDescent="0.3">
      <c r="A2486" s="10">
        <v>6</v>
      </c>
      <c r="B2486" s="64"/>
      <c r="C2486" s="6" t="s">
        <v>14545</v>
      </c>
      <c r="D2486" s="7">
        <v>44679</v>
      </c>
      <c r="E2486" s="8" t="s">
        <v>14210</v>
      </c>
      <c r="F2486" s="9">
        <v>819419</v>
      </c>
      <c r="G2486" s="8" t="s">
        <v>11066</v>
      </c>
      <c r="H2486" s="9">
        <v>83990</v>
      </c>
      <c r="I2486" s="69"/>
      <c r="J2486" s="70"/>
      <c r="K2486" s="71"/>
      <c r="L2486" s="77"/>
      <c r="M2486" s="78"/>
      <c r="N2486" t="str">
        <f t="shared" si="200"/>
        <v>10409</v>
      </c>
      <c r="O2486">
        <f t="shared" si="201"/>
        <v>10409</v>
      </c>
      <c r="P2486" s="29">
        <f t="shared" si="202"/>
        <v>819419</v>
      </c>
      <c r="Q2486">
        <f>+VLOOKUP(O2486,'Bảng kê HĐ 2022'!N$1912:R$4434,4,0)</f>
        <v>0</v>
      </c>
      <c r="R2486" t="e">
        <f>+VLOOKUP(O2486,'Hàng trả'!#REF!,2,0)</f>
        <v>#REF!</v>
      </c>
    </row>
    <row r="2487" spans="1:18" ht="14.4" hidden="1" customHeight="1" x14ac:dyDescent="0.3">
      <c r="A2487" s="10">
        <v>6</v>
      </c>
      <c r="B2487" s="65"/>
      <c r="C2487" s="6" t="s">
        <v>14546</v>
      </c>
      <c r="D2487" s="7">
        <v>44670</v>
      </c>
      <c r="E2487" s="8" t="s">
        <v>14213</v>
      </c>
      <c r="F2487" s="9">
        <v>377336</v>
      </c>
      <c r="G2487" s="8" t="s">
        <v>11066</v>
      </c>
      <c r="H2487" s="9">
        <v>38677</v>
      </c>
      <c r="I2487" s="72"/>
      <c r="J2487" s="73"/>
      <c r="K2487" s="74"/>
      <c r="L2487" s="79"/>
      <c r="M2487" s="80"/>
      <c r="N2487" t="str">
        <f t="shared" si="200"/>
        <v>08486</v>
      </c>
      <c r="O2487">
        <f t="shared" si="201"/>
        <v>8486</v>
      </c>
      <c r="P2487" s="29">
        <f t="shared" si="202"/>
        <v>377336</v>
      </c>
      <c r="Q2487">
        <f>+VLOOKUP(O2487,'Bảng kê HĐ 2022'!N$1912:R$4434,4,0)</f>
        <v>0</v>
      </c>
      <c r="R2487" t="e">
        <f>+VLOOKUP(O2487,'Hàng trả'!#REF!,2,0)</f>
        <v>#REF!</v>
      </c>
    </row>
    <row r="2488" spans="1:18" ht="14.4" hidden="1" customHeight="1" x14ac:dyDescent="0.3">
      <c r="A2488" s="10">
        <v>6</v>
      </c>
      <c r="B2488" s="63" t="s">
        <v>14221</v>
      </c>
      <c r="C2488" s="6" t="s">
        <v>14547</v>
      </c>
      <c r="D2488" s="7">
        <v>44670</v>
      </c>
      <c r="E2488" s="8" t="s">
        <v>14222</v>
      </c>
      <c r="F2488" s="9">
        <v>377336</v>
      </c>
      <c r="G2488" s="8" t="s">
        <v>11066</v>
      </c>
      <c r="H2488" s="9">
        <v>38677</v>
      </c>
      <c r="I2488" s="66">
        <v>15850747</v>
      </c>
      <c r="J2488" s="67"/>
      <c r="K2488" s="68"/>
      <c r="L2488" s="75" t="s">
        <v>10189</v>
      </c>
      <c r="M2488" s="76"/>
      <c r="N2488" t="str">
        <f t="shared" si="200"/>
        <v>08453</v>
      </c>
      <c r="O2488">
        <f t="shared" si="201"/>
        <v>8453</v>
      </c>
      <c r="P2488" s="29">
        <f t="shared" si="202"/>
        <v>377336</v>
      </c>
      <c r="Q2488">
        <f>+VLOOKUP(O2488,'Bảng kê HĐ 2022'!N$1912:R$4434,4,0)</f>
        <v>0</v>
      </c>
      <c r="R2488" t="e">
        <f>+VLOOKUP(O2488,'Hàng trả'!#REF!,2,0)</f>
        <v>#REF!</v>
      </c>
    </row>
    <row r="2489" spans="1:18" ht="14.4" hidden="1" customHeight="1" x14ac:dyDescent="0.3">
      <c r="A2489" s="10">
        <v>6</v>
      </c>
      <c r="B2489" s="64"/>
      <c r="C2489" s="6" t="s">
        <v>14548</v>
      </c>
      <c r="D2489" s="7">
        <v>44667</v>
      </c>
      <c r="E2489" s="8" t="s">
        <v>10193</v>
      </c>
      <c r="F2489" s="9">
        <v>760334</v>
      </c>
      <c r="G2489" s="8" t="s">
        <v>11066</v>
      </c>
      <c r="H2489" s="9">
        <v>77934</v>
      </c>
      <c r="I2489" s="69"/>
      <c r="J2489" s="70"/>
      <c r="K2489" s="71"/>
      <c r="L2489" s="77"/>
      <c r="M2489" s="78"/>
      <c r="N2489" t="str">
        <f t="shared" ref="N2489:N2491" si="204">+RIGHT(C2489,4)</f>
        <v>7828</v>
      </c>
      <c r="O2489">
        <f t="shared" si="201"/>
        <v>7828</v>
      </c>
      <c r="P2489" s="29">
        <f t="shared" si="202"/>
        <v>760334</v>
      </c>
      <c r="Q2489">
        <f>+VLOOKUP(O2489,'Bảng kê HĐ 2022'!N$1912:R$4434,4,0)</f>
        <v>0</v>
      </c>
      <c r="R2489" t="e">
        <f>+VLOOKUP(O2489,'Hàng trả'!#REF!,2,0)</f>
        <v>#REF!</v>
      </c>
    </row>
    <row r="2490" spans="1:18" ht="14.4" hidden="1" customHeight="1" x14ac:dyDescent="0.3">
      <c r="A2490" s="10">
        <v>6</v>
      </c>
      <c r="B2490" s="64"/>
      <c r="C2490" s="6" t="s">
        <v>14549</v>
      </c>
      <c r="D2490" s="7">
        <v>44676</v>
      </c>
      <c r="E2490" s="13"/>
      <c r="F2490" s="9">
        <v>432462</v>
      </c>
      <c r="G2490" s="8" t="s">
        <v>11066</v>
      </c>
      <c r="H2490" s="9">
        <v>44327</v>
      </c>
      <c r="I2490" s="69"/>
      <c r="J2490" s="70"/>
      <c r="K2490" s="71"/>
      <c r="L2490" s="77"/>
      <c r="M2490" s="78"/>
      <c r="N2490" t="str">
        <f t="shared" si="204"/>
        <v>9502</v>
      </c>
      <c r="O2490">
        <f t="shared" si="201"/>
        <v>9502</v>
      </c>
      <c r="P2490" s="29">
        <f t="shared" si="202"/>
        <v>432462</v>
      </c>
      <c r="Q2490">
        <f>+VLOOKUP(O2490,'Bảng kê HĐ 2022'!N$1912:R$4434,4,0)</f>
        <v>0</v>
      </c>
      <c r="R2490" t="e">
        <f>+VLOOKUP(O2490,'Hàng trả'!#REF!,2,0)</f>
        <v>#REF!</v>
      </c>
    </row>
    <row r="2491" spans="1:18" ht="14.4" hidden="1" customHeight="1" x14ac:dyDescent="0.3">
      <c r="A2491" s="10">
        <v>6</v>
      </c>
      <c r="B2491" s="64"/>
      <c r="C2491" s="6" t="s">
        <v>14550</v>
      </c>
      <c r="D2491" s="7">
        <v>44671</v>
      </c>
      <c r="E2491" s="13"/>
      <c r="F2491" s="9">
        <v>377336</v>
      </c>
      <c r="G2491" s="8" t="s">
        <v>11066</v>
      </c>
      <c r="H2491" s="9">
        <v>38677</v>
      </c>
      <c r="I2491" s="69"/>
      <c r="J2491" s="70"/>
      <c r="K2491" s="71"/>
      <c r="L2491" s="77"/>
      <c r="M2491" s="78"/>
      <c r="N2491" t="str">
        <f t="shared" si="204"/>
        <v>8785</v>
      </c>
      <c r="O2491">
        <f t="shared" si="201"/>
        <v>8785</v>
      </c>
      <c r="P2491" s="29">
        <f t="shared" si="202"/>
        <v>377336</v>
      </c>
      <c r="Q2491">
        <f>+VLOOKUP(O2491,'Bảng kê HĐ 2022'!N$1912:R$4434,4,0)</f>
        <v>0</v>
      </c>
      <c r="R2491" t="e">
        <f>+VLOOKUP(O2491,'Hàng trả'!#REF!,2,0)</f>
        <v>#REF!</v>
      </c>
    </row>
    <row r="2492" spans="1:18" ht="14.4" hidden="1" customHeight="1" x14ac:dyDescent="0.3">
      <c r="A2492" s="10">
        <v>6</v>
      </c>
      <c r="B2492" s="64"/>
      <c r="C2492" s="6" t="s">
        <v>14551</v>
      </c>
      <c r="D2492" s="7">
        <v>44676</v>
      </c>
      <c r="E2492" s="8" t="s">
        <v>13155</v>
      </c>
      <c r="F2492" s="9">
        <v>1639725</v>
      </c>
      <c r="G2492" s="8" t="s">
        <v>11066</v>
      </c>
      <c r="H2492" s="9">
        <v>168072</v>
      </c>
      <c r="I2492" s="69"/>
      <c r="J2492" s="70"/>
      <c r="K2492" s="71"/>
      <c r="L2492" s="77"/>
      <c r="M2492" s="78"/>
      <c r="N2492" t="str">
        <f t="shared" si="200"/>
        <v>09489</v>
      </c>
      <c r="O2492">
        <f t="shared" si="201"/>
        <v>9489</v>
      </c>
      <c r="P2492" s="29">
        <f t="shared" si="202"/>
        <v>1639725</v>
      </c>
      <c r="Q2492">
        <f>+VLOOKUP(O2492,'Bảng kê HĐ 2022'!N$1912:R$4434,4,0)</f>
        <v>0</v>
      </c>
      <c r="R2492" t="e">
        <f>+VLOOKUP(O2492,'Hàng trả'!#REF!,2,0)</f>
        <v>#REF!</v>
      </c>
    </row>
    <row r="2493" spans="1:18" ht="14.4" hidden="1" customHeight="1" x14ac:dyDescent="0.3">
      <c r="A2493" s="10">
        <v>6</v>
      </c>
      <c r="B2493" s="64"/>
      <c r="C2493" s="6" t="s">
        <v>14552</v>
      </c>
      <c r="D2493" s="7">
        <v>44673</v>
      </c>
      <c r="E2493" s="8" t="s">
        <v>14222</v>
      </c>
      <c r="F2493" s="9">
        <v>2585288</v>
      </c>
      <c r="G2493" s="8" t="s">
        <v>11066</v>
      </c>
      <c r="H2493" s="9">
        <v>264992</v>
      </c>
      <c r="I2493" s="69"/>
      <c r="J2493" s="70"/>
      <c r="K2493" s="71"/>
      <c r="L2493" s="77"/>
      <c r="M2493" s="78"/>
      <c r="N2493" t="str">
        <f t="shared" si="200"/>
        <v>09260</v>
      </c>
      <c r="O2493">
        <f t="shared" si="201"/>
        <v>9260</v>
      </c>
      <c r="P2493" s="29">
        <f t="shared" si="202"/>
        <v>2585288</v>
      </c>
      <c r="Q2493">
        <f>+VLOOKUP(O2493,'Bảng kê HĐ 2022'!N$1912:R$4434,4,0)</f>
        <v>0</v>
      </c>
      <c r="R2493" t="e">
        <f>+VLOOKUP(O2493,'Hàng trả'!#REF!,2,0)</f>
        <v>#REF!</v>
      </c>
    </row>
    <row r="2494" spans="1:18" ht="14.4" hidden="1" customHeight="1" x14ac:dyDescent="0.3">
      <c r="A2494" s="10">
        <v>6</v>
      </c>
      <c r="B2494" s="64"/>
      <c r="C2494" s="6" t="s">
        <v>14553</v>
      </c>
      <c r="D2494" s="7">
        <v>44680</v>
      </c>
      <c r="E2494" s="8" t="s">
        <v>14213</v>
      </c>
      <c r="F2494" s="9">
        <v>818236</v>
      </c>
      <c r="G2494" s="8" t="s">
        <v>11066</v>
      </c>
      <c r="H2494" s="9">
        <v>83869</v>
      </c>
      <c r="I2494" s="69"/>
      <c r="J2494" s="70"/>
      <c r="K2494" s="71"/>
      <c r="L2494" s="77"/>
      <c r="M2494" s="78"/>
      <c r="N2494" t="str">
        <f t="shared" si="200"/>
        <v>10500</v>
      </c>
      <c r="O2494">
        <f t="shared" si="201"/>
        <v>10500</v>
      </c>
      <c r="P2494" s="29">
        <f t="shared" si="202"/>
        <v>818236</v>
      </c>
      <c r="Q2494">
        <f>+VLOOKUP(O2494,'Bảng kê HĐ 2022'!N$1912:R$4434,4,0)</f>
        <v>0</v>
      </c>
      <c r="R2494" t="e">
        <f>+VLOOKUP(O2494,'Hàng trả'!#REF!,2,0)</f>
        <v>#REF!</v>
      </c>
    </row>
    <row r="2495" spans="1:18" ht="14.4" hidden="1" customHeight="1" x14ac:dyDescent="0.3">
      <c r="A2495" s="10">
        <v>6</v>
      </c>
      <c r="B2495" s="64"/>
      <c r="C2495" s="6" t="s">
        <v>14554</v>
      </c>
      <c r="D2495" s="7">
        <v>44680</v>
      </c>
      <c r="E2495" s="8" t="s">
        <v>10193</v>
      </c>
      <c r="F2495" s="9">
        <v>1799150</v>
      </c>
      <c r="G2495" s="8" t="s">
        <v>11066</v>
      </c>
      <c r="H2495" s="9">
        <v>184413</v>
      </c>
      <c r="I2495" s="69"/>
      <c r="J2495" s="70"/>
      <c r="K2495" s="71"/>
      <c r="L2495" s="77"/>
      <c r="M2495" s="78"/>
      <c r="N2495" t="str">
        <f t="shared" si="200"/>
        <v>10490</v>
      </c>
      <c r="O2495">
        <f t="shared" si="201"/>
        <v>10490</v>
      </c>
      <c r="P2495" s="29">
        <f t="shared" si="202"/>
        <v>1799150</v>
      </c>
      <c r="Q2495">
        <f>+VLOOKUP(O2495,'Bảng kê HĐ 2022'!N$1912:R$4434,4,0)</f>
        <v>0</v>
      </c>
      <c r="R2495" t="e">
        <f>+VLOOKUP(O2495,'Hàng trả'!#REF!,2,0)</f>
        <v>#REF!</v>
      </c>
    </row>
    <row r="2496" spans="1:18" ht="14.4" hidden="1" customHeight="1" x14ac:dyDescent="0.3">
      <c r="A2496" s="10">
        <v>6</v>
      </c>
      <c r="B2496" s="64"/>
      <c r="C2496" s="6" t="s">
        <v>14555</v>
      </c>
      <c r="D2496" s="7">
        <v>44674</v>
      </c>
      <c r="E2496" s="8" t="s">
        <v>10193</v>
      </c>
      <c r="F2496" s="9">
        <v>761959</v>
      </c>
      <c r="G2496" s="8" t="s">
        <v>11066</v>
      </c>
      <c r="H2496" s="9">
        <v>78101</v>
      </c>
      <c r="I2496" s="69"/>
      <c r="J2496" s="70"/>
      <c r="K2496" s="71"/>
      <c r="L2496" s="77"/>
      <c r="M2496" s="78"/>
      <c r="N2496" t="str">
        <f t="shared" ref="N2496:N2500" si="205">+RIGHT(C2496,4)</f>
        <v>9481</v>
      </c>
      <c r="O2496">
        <f t="shared" si="201"/>
        <v>9481</v>
      </c>
      <c r="P2496" s="29">
        <f t="shared" si="202"/>
        <v>761959</v>
      </c>
      <c r="Q2496">
        <f>+VLOOKUP(O2496,'Bảng kê HĐ 2022'!N$1912:R$4434,4,0)</f>
        <v>0</v>
      </c>
      <c r="R2496" t="e">
        <f>+VLOOKUP(O2496,'Hàng trả'!#REF!,2,0)</f>
        <v>#REF!</v>
      </c>
    </row>
    <row r="2497" spans="1:18" ht="14.4" hidden="1" customHeight="1" x14ac:dyDescent="0.3">
      <c r="A2497" s="10">
        <v>6</v>
      </c>
      <c r="B2497" s="64"/>
      <c r="C2497" s="6" t="s">
        <v>14556</v>
      </c>
      <c r="D2497" s="7">
        <v>44670</v>
      </c>
      <c r="E2497" s="8" t="s">
        <v>10193</v>
      </c>
      <c r="F2497" s="9">
        <v>377336</v>
      </c>
      <c r="G2497" s="8" t="s">
        <v>11066</v>
      </c>
      <c r="H2497" s="9">
        <v>38677</v>
      </c>
      <c r="I2497" s="69"/>
      <c r="J2497" s="70"/>
      <c r="K2497" s="71"/>
      <c r="L2497" s="77"/>
      <c r="M2497" s="78"/>
      <c r="N2497" t="str">
        <f t="shared" si="205"/>
        <v>8446</v>
      </c>
      <c r="O2497">
        <f t="shared" si="201"/>
        <v>8446</v>
      </c>
      <c r="P2497" s="29">
        <f t="shared" si="202"/>
        <v>377336</v>
      </c>
      <c r="Q2497">
        <f>+VLOOKUP(O2497,'Bảng kê HĐ 2022'!N$1912:R$4434,4,0)</f>
        <v>0</v>
      </c>
      <c r="R2497" t="e">
        <f>+VLOOKUP(O2497,'Hàng trả'!#REF!,2,0)</f>
        <v>#REF!</v>
      </c>
    </row>
    <row r="2498" spans="1:18" ht="14.4" hidden="1" customHeight="1" x14ac:dyDescent="0.3">
      <c r="A2498" s="10">
        <v>6</v>
      </c>
      <c r="B2498" s="64"/>
      <c r="C2498" s="6" t="s">
        <v>14557</v>
      </c>
      <c r="D2498" s="7">
        <v>44676</v>
      </c>
      <c r="E2498" s="8" t="s">
        <v>10193</v>
      </c>
      <c r="F2498" s="9">
        <v>1391018</v>
      </c>
      <c r="G2498" s="8" t="s">
        <v>11066</v>
      </c>
      <c r="H2498" s="9">
        <v>142579</v>
      </c>
      <c r="I2498" s="69"/>
      <c r="J2498" s="70"/>
      <c r="K2498" s="71"/>
      <c r="L2498" s="77"/>
      <c r="M2498" s="78"/>
      <c r="N2498" t="str">
        <f t="shared" si="205"/>
        <v>9507</v>
      </c>
      <c r="O2498">
        <f t="shared" si="201"/>
        <v>9507</v>
      </c>
      <c r="P2498" s="29">
        <f t="shared" si="202"/>
        <v>1391018</v>
      </c>
      <c r="Q2498">
        <f>+VLOOKUP(O2498,'Bảng kê HĐ 2022'!N$1912:R$4434,4,0)</f>
        <v>0</v>
      </c>
      <c r="R2498" t="e">
        <f>+VLOOKUP(O2498,'Hàng trả'!#REF!,2,0)</f>
        <v>#REF!</v>
      </c>
    </row>
    <row r="2499" spans="1:18" ht="14.4" hidden="1" customHeight="1" x14ac:dyDescent="0.3">
      <c r="A2499" s="10">
        <v>6</v>
      </c>
      <c r="B2499" s="64"/>
      <c r="C2499" s="6" t="s">
        <v>14558</v>
      </c>
      <c r="D2499" s="7">
        <v>44672</v>
      </c>
      <c r="E2499" s="13"/>
      <c r="F2499" s="9">
        <v>846315</v>
      </c>
      <c r="G2499" s="8" t="s">
        <v>11066</v>
      </c>
      <c r="H2499" s="9">
        <v>86747</v>
      </c>
      <c r="I2499" s="69"/>
      <c r="J2499" s="70"/>
      <c r="K2499" s="71"/>
      <c r="L2499" s="77"/>
      <c r="M2499" s="78"/>
      <c r="N2499" t="str">
        <f t="shared" si="205"/>
        <v>9044</v>
      </c>
      <c r="O2499">
        <f t="shared" si="201"/>
        <v>9044</v>
      </c>
      <c r="P2499" s="29">
        <f t="shared" si="202"/>
        <v>846315</v>
      </c>
      <c r="Q2499">
        <f>+VLOOKUP(O2499,'Bảng kê HĐ 2022'!N$1912:R$4434,4,0)</f>
        <v>0</v>
      </c>
      <c r="R2499" t="e">
        <f>+VLOOKUP(O2499,'Hàng trả'!#REF!,2,0)</f>
        <v>#REF!</v>
      </c>
    </row>
    <row r="2500" spans="1:18" ht="14.4" hidden="1" customHeight="1" x14ac:dyDescent="0.3">
      <c r="A2500" s="10">
        <v>6</v>
      </c>
      <c r="B2500" s="64"/>
      <c r="C2500" s="6" t="s">
        <v>14559</v>
      </c>
      <c r="D2500" s="7">
        <v>44677</v>
      </c>
      <c r="E2500" s="8" t="s">
        <v>10193</v>
      </c>
      <c r="F2500" s="9">
        <v>1939059</v>
      </c>
      <c r="G2500" s="8" t="s">
        <v>11066</v>
      </c>
      <c r="H2500" s="9">
        <v>198754</v>
      </c>
      <c r="I2500" s="69"/>
      <c r="J2500" s="70"/>
      <c r="K2500" s="71"/>
      <c r="L2500" s="77"/>
      <c r="M2500" s="78"/>
      <c r="N2500" t="str">
        <f t="shared" si="205"/>
        <v>9767</v>
      </c>
      <c r="O2500">
        <f t="shared" si="201"/>
        <v>9767</v>
      </c>
      <c r="P2500" s="29">
        <f t="shared" si="202"/>
        <v>1939059</v>
      </c>
      <c r="Q2500">
        <f>+VLOOKUP(O2500,'Bảng kê HĐ 2022'!N$1912:R$4434,4,0)</f>
        <v>0</v>
      </c>
      <c r="R2500" t="e">
        <f>+VLOOKUP(O2500,'Hàng trả'!#REF!,2,0)</f>
        <v>#REF!</v>
      </c>
    </row>
    <row r="2501" spans="1:18" ht="14.4" hidden="1" customHeight="1" x14ac:dyDescent="0.3">
      <c r="A2501" s="10">
        <v>6</v>
      </c>
      <c r="B2501" s="64"/>
      <c r="C2501" s="6" t="s">
        <v>14560</v>
      </c>
      <c r="D2501" s="7">
        <v>44680</v>
      </c>
      <c r="E2501" s="8" t="s">
        <v>12021</v>
      </c>
      <c r="F2501" s="9">
        <v>1735734</v>
      </c>
      <c r="G2501" s="8" t="s">
        <v>11066</v>
      </c>
      <c r="H2501" s="9">
        <v>177913</v>
      </c>
      <c r="I2501" s="69"/>
      <c r="J2501" s="70"/>
      <c r="K2501" s="71"/>
      <c r="L2501" s="77"/>
      <c r="M2501" s="78"/>
      <c r="N2501" t="str">
        <f t="shared" si="200"/>
        <v>10512</v>
      </c>
      <c r="O2501">
        <f t="shared" si="201"/>
        <v>10512</v>
      </c>
      <c r="P2501" s="29">
        <f t="shared" si="202"/>
        <v>1735734</v>
      </c>
      <c r="Q2501">
        <f>+VLOOKUP(O2501,'Bảng kê HĐ 2022'!N$1912:R$4434,4,0)</f>
        <v>0</v>
      </c>
      <c r="R2501" t="e">
        <f>+VLOOKUP(O2501,'Hàng trả'!#REF!,2,0)</f>
        <v>#REF!</v>
      </c>
    </row>
    <row r="2502" spans="1:18" ht="14.4" hidden="1" customHeight="1" x14ac:dyDescent="0.3">
      <c r="A2502" s="10">
        <v>6</v>
      </c>
      <c r="B2502" s="64"/>
      <c r="C2502" s="6" t="s">
        <v>14561</v>
      </c>
      <c r="D2502" s="7">
        <v>44672</v>
      </c>
      <c r="E2502" s="8" t="s">
        <v>14213</v>
      </c>
      <c r="F2502" s="9">
        <v>377336</v>
      </c>
      <c r="G2502" s="8" t="s">
        <v>11066</v>
      </c>
      <c r="H2502" s="9">
        <v>38677</v>
      </c>
      <c r="I2502" s="69"/>
      <c r="J2502" s="70"/>
      <c r="K2502" s="71"/>
      <c r="L2502" s="77"/>
      <c r="M2502" s="78"/>
      <c r="N2502" t="str">
        <f t="shared" si="200"/>
        <v>09148</v>
      </c>
      <c r="O2502">
        <f t="shared" si="201"/>
        <v>9148</v>
      </c>
      <c r="P2502" s="29">
        <f t="shared" si="202"/>
        <v>377336</v>
      </c>
      <c r="Q2502">
        <f>+VLOOKUP(O2502,'Bảng kê HĐ 2022'!N$1912:R$4434,4,0)</f>
        <v>0</v>
      </c>
      <c r="R2502" t="e">
        <f>+VLOOKUP(O2502,'Hàng trả'!#REF!,2,0)</f>
        <v>#REF!</v>
      </c>
    </row>
    <row r="2503" spans="1:18" ht="14.4" hidden="1" customHeight="1" x14ac:dyDescent="0.3">
      <c r="A2503" s="10">
        <v>6</v>
      </c>
      <c r="B2503" s="64"/>
      <c r="C2503" s="6" t="s">
        <v>14562</v>
      </c>
      <c r="D2503" s="7">
        <v>44671</v>
      </c>
      <c r="E2503" s="8" t="s">
        <v>10193</v>
      </c>
      <c r="F2503" s="9">
        <v>377336</v>
      </c>
      <c r="G2503" s="8" t="s">
        <v>11066</v>
      </c>
      <c r="H2503" s="9">
        <v>38677</v>
      </c>
      <c r="I2503" s="69"/>
      <c r="J2503" s="70"/>
      <c r="K2503" s="71"/>
      <c r="L2503" s="77"/>
      <c r="M2503" s="78"/>
      <c r="N2503" t="str">
        <f t="shared" ref="N2503:N2505" si="206">+RIGHT(C2503,4)</f>
        <v>8826</v>
      </c>
      <c r="O2503">
        <f t="shared" si="201"/>
        <v>8826</v>
      </c>
      <c r="P2503" s="29">
        <f t="shared" si="202"/>
        <v>377336</v>
      </c>
      <c r="Q2503">
        <f>+VLOOKUP(O2503,'Bảng kê HĐ 2022'!N$1912:R$4434,4,0)</f>
        <v>0</v>
      </c>
      <c r="R2503" t="e">
        <f>+VLOOKUP(O2503,'Hàng trả'!#REF!,2,0)</f>
        <v>#REF!</v>
      </c>
    </row>
    <row r="2504" spans="1:18" ht="14.4" hidden="1" customHeight="1" x14ac:dyDescent="0.3">
      <c r="A2504" s="10">
        <v>6</v>
      </c>
      <c r="B2504" s="64"/>
      <c r="C2504" s="6" t="s">
        <v>14563</v>
      </c>
      <c r="D2504" s="7">
        <v>44677</v>
      </c>
      <c r="E2504" s="13"/>
      <c r="F2504" s="9">
        <v>687704</v>
      </c>
      <c r="G2504" s="8" t="s">
        <v>11066</v>
      </c>
      <c r="H2504" s="9">
        <v>70490</v>
      </c>
      <c r="I2504" s="69"/>
      <c r="J2504" s="70"/>
      <c r="K2504" s="71"/>
      <c r="L2504" s="77"/>
      <c r="M2504" s="78"/>
      <c r="N2504" t="str">
        <f t="shared" si="206"/>
        <v>9913</v>
      </c>
      <c r="O2504">
        <f t="shared" si="201"/>
        <v>9913</v>
      </c>
      <c r="P2504" s="29">
        <f t="shared" si="202"/>
        <v>687704</v>
      </c>
      <c r="Q2504">
        <f>+VLOOKUP(O2504,'Bảng kê HĐ 2022'!N$1912:R$4434,4,0)</f>
        <v>0</v>
      </c>
      <c r="R2504" t="e">
        <f>+VLOOKUP(O2504,'Hàng trả'!#REF!,2,0)</f>
        <v>#REF!</v>
      </c>
    </row>
    <row r="2505" spans="1:18" ht="14.4" hidden="1" customHeight="1" x14ac:dyDescent="0.3">
      <c r="A2505" s="10">
        <v>6</v>
      </c>
      <c r="B2505" s="65"/>
      <c r="C2505" s="6" t="s">
        <v>14564</v>
      </c>
      <c r="D2505" s="7">
        <v>44673</v>
      </c>
      <c r="E2505" s="13"/>
      <c r="F2505" s="9">
        <v>377336</v>
      </c>
      <c r="G2505" s="8" t="s">
        <v>11066</v>
      </c>
      <c r="H2505" s="9">
        <v>38677</v>
      </c>
      <c r="I2505" s="72"/>
      <c r="J2505" s="73"/>
      <c r="K2505" s="74"/>
      <c r="L2505" s="79"/>
      <c r="M2505" s="80"/>
      <c r="N2505" t="str">
        <f t="shared" si="206"/>
        <v>9293</v>
      </c>
      <c r="O2505">
        <f t="shared" ref="O2505:O2568" si="207">+N2505*1</f>
        <v>9293</v>
      </c>
      <c r="P2505" s="29">
        <f t="shared" ref="P2505:P2568" si="208">+F2505</f>
        <v>377336</v>
      </c>
      <c r="Q2505">
        <f>+VLOOKUP(O2505,'Bảng kê HĐ 2022'!N$1912:R$4434,4,0)</f>
        <v>0</v>
      </c>
      <c r="R2505" t="e">
        <f>+VLOOKUP(O2505,'Hàng trả'!#REF!,2,0)</f>
        <v>#REF!</v>
      </c>
    </row>
    <row r="2506" spans="1:18" ht="14.4" hidden="1" customHeight="1" x14ac:dyDescent="0.3">
      <c r="A2506" s="10">
        <v>6</v>
      </c>
      <c r="B2506" s="63" t="s">
        <v>14223</v>
      </c>
      <c r="C2506" s="6" t="s">
        <v>14565</v>
      </c>
      <c r="D2506" s="7">
        <v>44680</v>
      </c>
      <c r="E2506" s="8" t="s">
        <v>14222</v>
      </c>
      <c r="F2506" s="9">
        <v>1453156</v>
      </c>
      <c r="G2506" s="8" t="s">
        <v>11066</v>
      </c>
      <c r="H2506" s="9">
        <v>148948</v>
      </c>
      <c r="I2506" s="66">
        <v>4432858</v>
      </c>
      <c r="J2506" s="67"/>
      <c r="K2506" s="68"/>
      <c r="L2506" s="75" t="s">
        <v>10189</v>
      </c>
      <c r="M2506" s="76"/>
      <c r="N2506" t="str">
        <f t="shared" ref="N2506:N2568" si="209">+RIGHT(C2506,5)</f>
        <v>10510</v>
      </c>
      <c r="O2506">
        <f t="shared" si="207"/>
        <v>10510</v>
      </c>
      <c r="P2506" s="29">
        <f t="shared" si="208"/>
        <v>1453156</v>
      </c>
      <c r="Q2506">
        <f>+VLOOKUP(O2506,'Bảng kê HĐ 2022'!N$1912:R$4434,4,0)</f>
        <v>0</v>
      </c>
      <c r="R2506" t="e">
        <f>+VLOOKUP(O2506,'Hàng trả'!#REF!,2,0)</f>
        <v>#REF!</v>
      </c>
    </row>
    <row r="2507" spans="1:18" ht="14.4" hidden="1" customHeight="1" x14ac:dyDescent="0.3">
      <c r="A2507" s="10">
        <v>6</v>
      </c>
      <c r="B2507" s="64"/>
      <c r="C2507" s="6" t="s">
        <v>14566</v>
      </c>
      <c r="D2507" s="7">
        <v>44677</v>
      </c>
      <c r="E2507" s="8" t="s">
        <v>12305</v>
      </c>
      <c r="F2507" s="9">
        <v>1373206</v>
      </c>
      <c r="G2507" s="8" t="s">
        <v>11066</v>
      </c>
      <c r="H2507" s="9">
        <v>140753</v>
      </c>
      <c r="I2507" s="69"/>
      <c r="J2507" s="70"/>
      <c r="K2507" s="71"/>
      <c r="L2507" s="77"/>
      <c r="M2507" s="78"/>
      <c r="N2507" t="str">
        <f t="shared" si="209"/>
        <v>09904</v>
      </c>
      <c r="O2507">
        <f t="shared" si="207"/>
        <v>9904</v>
      </c>
      <c r="P2507" s="29">
        <f t="shared" si="208"/>
        <v>1373206</v>
      </c>
      <c r="Q2507">
        <f>+VLOOKUP(O2507,'Bảng kê HĐ 2022'!N$1912:R$4434,4,0)</f>
        <v>0</v>
      </c>
      <c r="R2507" t="e">
        <f>+VLOOKUP(O2507,'Hàng trả'!#REF!,2,0)</f>
        <v>#REF!</v>
      </c>
    </row>
    <row r="2508" spans="1:18" ht="14.4" hidden="1" customHeight="1" x14ac:dyDescent="0.3">
      <c r="A2508" s="10">
        <v>6</v>
      </c>
      <c r="B2508" s="64"/>
      <c r="C2508" s="6" t="s">
        <v>14567</v>
      </c>
      <c r="D2508" s="7">
        <v>44671</v>
      </c>
      <c r="E2508" s="8" t="s">
        <v>10193</v>
      </c>
      <c r="F2508" s="9">
        <v>507789</v>
      </c>
      <c r="G2508" s="8" t="s">
        <v>11066</v>
      </c>
      <c r="H2508" s="9">
        <v>52048</v>
      </c>
      <c r="I2508" s="69"/>
      <c r="J2508" s="70"/>
      <c r="K2508" s="71"/>
      <c r="L2508" s="77"/>
      <c r="M2508" s="78"/>
      <c r="N2508" t="str">
        <f t="shared" ref="N2508:N2510" si="210">+RIGHT(C2508,4)</f>
        <v>8814</v>
      </c>
      <c r="O2508">
        <f t="shared" si="207"/>
        <v>8814</v>
      </c>
      <c r="P2508" s="29">
        <f t="shared" si="208"/>
        <v>507789</v>
      </c>
      <c r="Q2508">
        <f>+VLOOKUP(O2508,'Bảng kê HĐ 2022'!N$1912:R$4434,4,0)</f>
        <v>0</v>
      </c>
      <c r="R2508" t="e">
        <f>+VLOOKUP(O2508,'Hàng trả'!#REF!,2,0)</f>
        <v>#REF!</v>
      </c>
    </row>
    <row r="2509" spans="1:18" ht="14.4" hidden="1" customHeight="1" x14ac:dyDescent="0.3">
      <c r="A2509" s="10">
        <v>6</v>
      </c>
      <c r="B2509" s="64"/>
      <c r="C2509" s="6" t="s">
        <v>14568</v>
      </c>
      <c r="D2509" s="7">
        <v>44671</v>
      </c>
      <c r="E2509" s="8" t="s">
        <v>10193</v>
      </c>
      <c r="F2509" s="9">
        <v>377336</v>
      </c>
      <c r="G2509" s="8" t="s">
        <v>11066</v>
      </c>
      <c r="H2509" s="9">
        <v>38677</v>
      </c>
      <c r="I2509" s="69"/>
      <c r="J2509" s="70"/>
      <c r="K2509" s="71"/>
      <c r="L2509" s="77"/>
      <c r="M2509" s="78"/>
      <c r="N2509" t="str">
        <f t="shared" si="210"/>
        <v>8763</v>
      </c>
      <c r="O2509">
        <f t="shared" si="207"/>
        <v>8763</v>
      </c>
      <c r="P2509" s="29">
        <f t="shared" si="208"/>
        <v>377336</v>
      </c>
      <c r="Q2509">
        <f>+VLOOKUP(O2509,'Bảng kê HĐ 2022'!N$1912:R$4434,4,0)</f>
        <v>0</v>
      </c>
      <c r="R2509" t="e">
        <f>+VLOOKUP(O2509,'Hàng trả'!#REF!,2,0)</f>
        <v>#REF!</v>
      </c>
    </row>
    <row r="2510" spans="1:18" ht="14.4" hidden="1" customHeight="1" x14ac:dyDescent="0.3">
      <c r="A2510" s="10">
        <v>6</v>
      </c>
      <c r="B2510" s="64"/>
      <c r="C2510" s="6" t="s">
        <v>14569</v>
      </c>
      <c r="D2510" s="7">
        <v>44671</v>
      </c>
      <c r="E2510" s="8" t="s">
        <v>10193</v>
      </c>
      <c r="F2510" s="9">
        <v>377336</v>
      </c>
      <c r="G2510" s="8" t="s">
        <v>11066</v>
      </c>
      <c r="H2510" s="9">
        <v>38677</v>
      </c>
      <c r="I2510" s="69"/>
      <c r="J2510" s="70"/>
      <c r="K2510" s="71"/>
      <c r="L2510" s="77"/>
      <c r="M2510" s="78"/>
      <c r="N2510" t="str">
        <f t="shared" si="210"/>
        <v>8830</v>
      </c>
      <c r="O2510">
        <f t="shared" si="207"/>
        <v>8830</v>
      </c>
      <c r="P2510" s="29">
        <f t="shared" si="208"/>
        <v>377336</v>
      </c>
      <c r="Q2510">
        <f>+VLOOKUP(O2510,'Bảng kê HĐ 2022'!N$1912:R$4434,4,0)</f>
        <v>0</v>
      </c>
      <c r="R2510" t="e">
        <f>+VLOOKUP(O2510,'Hàng trả'!#REF!,2,0)</f>
        <v>#REF!</v>
      </c>
    </row>
    <row r="2511" spans="1:18" ht="14.4" hidden="1" customHeight="1" x14ac:dyDescent="0.3">
      <c r="A2511" s="10">
        <v>6</v>
      </c>
      <c r="B2511" s="65"/>
      <c r="C2511" s="6" t="s">
        <v>14570</v>
      </c>
      <c r="D2511" s="7">
        <v>44679</v>
      </c>
      <c r="E2511" s="13"/>
      <c r="F2511" s="9">
        <v>850294</v>
      </c>
      <c r="G2511" s="8" t="s">
        <v>11066</v>
      </c>
      <c r="H2511" s="9">
        <v>87155</v>
      </c>
      <c r="I2511" s="72"/>
      <c r="J2511" s="73"/>
      <c r="K2511" s="74"/>
      <c r="L2511" s="79"/>
      <c r="M2511" s="80"/>
      <c r="N2511" t="str">
        <f t="shared" si="209"/>
        <v>10425</v>
      </c>
      <c r="O2511">
        <f t="shared" si="207"/>
        <v>10425</v>
      </c>
      <c r="P2511" s="29">
        <f t="shared" si="208"/>
        <v>850294</v>
      </c>
      <c r="Q2511">
        <f>+VLOOKUP(O2511,'Bảng kê HĐ 2022'!N$1912:R$4434,4,0)</f>
        <v>0</v>
      </c>
      <c r="R2511" t="e">
        <f>+VLOOKUP(O2511,'Hàng trả'!#REF!,2,0)</f>
        <v>#REF!</v>
      </c>
    </row>
    <row r="2512" spans="1:18" ht="16.149999999999999" hidden="1" customHeight="1" x14ac:dyDescent="0.3">
      <c r="A2512" s="10">
        <v>6</v>
      </c>
      <c r="B2512" s="5" t="s">
        <v>14224</v>
      </c>
      <c r="C2512" s="6" t="s">
        <v>14571</v>
      </c>
      <c r="D2512" s="7">
        <v>44667</v>
      </c>
      <c r="E2512" s="13"/>
      <c r="F2512" s="9">
        <v>850294</v>
      </c>
      <c r="G2512" s="8" t="s">
        <v>11066</v>
      </c>
      <c r="H2512" s="9">
        <v>87155</v>
      </c>
      <c r="I2512" s="93">
        <v>763139</v>
      </c>
      <c r="J2512" s="94"/>
      <c r="K2512" s="95"/>
      <c r="L2512" s="96" t="s">
        <v>10189</v>
      </c>
      <c r="M2512" s="97"/>
      <c r="N2512" t="str">
        <f>+RIGHT(C2512,4)</f>
        <v>7845</v>
      </c>
      <c r="O2512">
        <f t="shared" si="207"/>
        <v>7845</v>
      </c>
      <c r="P2512" s="29">
        <f t="shared" si="208"/>
        <v>850294</v>
      </c>
      <c r="Q2512">
        <f>+VLOOKUP(O2512,'Bảng kê HĐ 2022'!N$1912:R$4434,4,0)</f>
        <v>0</v>
      </c>
      <c r="R2512" t="e">
        <f>+VLOOKUP(O2512,'Hàng trả'!#REF!,2,0)</f>
        <v>#REF!</v>
      </c>
    </row>
    <row r="2513" spans="1:18" ht="14.4" hidden="1" customHeight="1" x14ac:dyDescent="0.3">
      <c r="A2513" s="10">
        <v>6</v>
      </c>
      <c r="B2513" s="63" t="s">
        <v>14225</v>
      </c>
      <c r="C2513" s="6" t="s">
        <v>14572</v>
      </c>
      <c r="D2513" s="7">
        <v>44673</v>
      </c>
      <c r="E2513" s="8" t="s">
        <v>14213</v>
      </c>
      <c r="F2513" s="9">
        <v>541966</v>
      </c>
      <c r="G2513" s="8" t="s">
        <v>11066</v>
      </c>
      <c r="H2513" s="9">
        <v>55551</v>
      </c>
      <c r="I2513" s="66">
        <v>2935747</v>
      </c>
      <c r="J2513" s="67"/>
      <c r="K2513" s="68"/>
      <c r="L2513" s="75" t="s">
        <v>10189</v>
      </c>
      <c r="M2513" s="76"/>
      <c r="N2513" t="str">
        <f t="shared" si="209"/>
        <v>09271</v>
      </c>
      <c r="O2513">
        <f t="shared" si="207"/>
        <v>9271</v>
      </c>
      <c r="P2513" s="29">
        <f t="shared" si="208"/>
        <v>541966</v>
      </c>
      <c r="Q2513">
        <f>+VLOOKUP(O2513,'Bảng kê HĐ 2022'!N$1912:R$4434,4,0)</f>
        <v>0</v>
      </c>
      <c r="R2513" t="e">
        <f>+VLOOKUP(O2513,'Hàng trả'!#REF!,2,0)</f>
        <v>#REF!</v>
      </c>
    </row>
    <row r="2514" spans="1:18" ht="14.4" hidden="1" customHeight="1" x14ac:dyDescent="0.3">
      <c r="A2514" s="10">
        <v>6</v>
      </c>
      <c r="B2514" s="64"/>
      <c r="C2514" s="6" t="s">
        <v>14573</v>
      </c>
      <c r="D2514" s="7">
        <v>44672</v>
      </c>
      <c r="E2514" s="8" t="s">
        <v>14213</v>
      </c>
      <c r="F2514" s="9">
        <v>377336</v>
      </c>
      <c r="G2514" s="8" t="s">
        <v>11066</v>
      </c>
      <c r="H2514" s="9">
        <v>38677</v>
      </c>
      <c r="I2514" s="69"/>
      <c r="J2514" s="70"/>
      <c r="K2514" s="71"/>
      <c r="L2514" s="77"/>
      <c r="M2514" s="78"/>
      <c r="N2514" t="str">
        <f t="shared" si="209"/>
        <v>09140</v>
      </c>
      <c r="O2514">
        <f t="shared" si="207"/>
        <v>9140</v>
      </c>
      <c r="P2514" s="29">
        <f t="shared" si="208"/>
        <v>377336</v>
      </c>
      <c r="Q2514">
        <f>+VLOOKUP(O2514,'Bảng kê HĐ 2022'!N$1912:R$4434,4,0)</f>
        <v>0</v>
      </c>
      <c r="R2514" t="e">
        <f>+VLOOKUP(O2514,'Hàng trả'!#REF!,2,0)</f>
        <v>#REF!</v>
      </c>
    </row>
    <row r="2515" spans="1:18" ht="14.4" hidden="1" customHeight="1" x14ac:dyDescent="0.3">
      <c r="A2515" s="10">
        <v>6</v>
      </c>
      <c r="B2515" s="64"/>
      <c r="C2515" s="6" t="s">
        <v>14574</v>
      </c>
      <c r="D2515" s="7">
        <v>44673</v>
      </c>
      <c r="E2515" s="8" t="s">
        <v>14213</v>
      </c>
      <c r="F2515" s="9">
        <v>377336</v>
      </c>
      <c r="G2515" s="8" t="s">
        <v>11066</v>
      </c>
      <c r="H2515" s="9">
        <v>38677</v>
      </c>
      <c r="I2515" s="69"/>
      <c r="J2515" s="70"/>
      <c r="K2515" s="71"/>
      <c r="L2515" s="77"/>
      <c r="M2515" s="78"/>
      <c r="N2515" t="str">
        <f t="shared" si="209"/>
        <v>09270</v>
      </c>
      <c r="O2515">
        <f t="shared" si="207"/>
        <v>9270</v>
      </c>
      <c r="P2515" s="29">
        <f t="shared" si="208"/>
        <v>377336</v>
      </c>
      <c r="Q2515">
        <f>+VLOOKUP(O2515,'Bảng kê HĐ 2022'!N$1912:R$4434,4,0)</f>
        <v>0</v>
      </c>
      <c r="R2515" t="e">
        <f>+VLOOKUP(O2515,'Hàng trả'!#REF!,2,0)</f>
        <v>#REF!</v>
      </c>
    </row>
    <row r="2516" spans="1:18" ht="14.4" hidden="1" customHeight="1" x14ac:dyDescent="0.3">
      <c r="A2516" s="10">
        <v>6</v>
      </c>
      <c r="B2516" s="64"/>
      <c r="C2516" s="6" t="s">
        <v>14575</v>
      </c>
      <c r="D2516" s="7">
        <v>44667</v>
      </c>
      <c r="E2516" s="8" t="s">
        <v>14213</v>
      </c>
      <c r="F2516" s="9">
        <v>1136564</v>
      </c>
      <c r="G2516" s="8" t="s">
        <v>11066</v>
      </c>
      <c r="H2516" s="9">
        <v>116498</v>
      </c>
      <c r="I2516" s="69"/>
      <c r="J2516" s="70"/>
      <c r="K2516" s="71"/>
      <c r="L2516" s="77"/>
      <c r="M2516" s="78"/>
      <c r="N2516" t="str">
        <f t="shared" si="209"/>
        <v>07835</v>
      </c>
      <c r="O2516">
        <f t="shared" si="207"/>
        <v>7835</v>
      </c>
      <c r="P2516" s="29">
        <f t="shared" si="208"/>
        <v>1136564</v>
      </c>
      <c r="Q2516">
        <f>+VLOOKUP(O2516,'Bảng kê HĐ 2022'!N$1912:R$4434,4,0)</f>
        <v>0</v>
      </c>
      <c r="R2516" t="e">
        <f>+VLOOKUP(O2516,'Hàng trả'!#REF!,2,0)</f>
        <v>#REF!</v>
      </c>
    </row>
    <row r="2517" spans="1:18" ht="14.4" hidden="1" customHeight="1" x14ac:dyDescent="0.3">
      <c r="A2517" s="10">
        <v>6</v>
      </c>
      <c r="B2517" s="65"/>
      <c r="C2517" s="6" t="s">
        <v>14576</v>
      </c>
      <c r="D2517" s="7">
        <v>44672</v>
      </c>
      <c r="E2517" s="8" t="s">
        <v>14213</v>
      </c>
      <c r="F2517" s="9">
        <v>837825</v>
      </c>
      <c r="G2517" s="8" t="s">
        <v>11066</v>
      </c>
      <c r="H2517" s="9">
        <v>85877</v>
      </c>
      <c r="I2517" s="72"/>
      <c r="J2517" s="73"/>
      <c r="K2517" s="74"/>
      <c r="L2517" s="79"/>
      <c r="M2517" s="80"/>
      <c r="N2517" t="str">
        <f t="shared" si="209"/>
        <v>09200</v>
      </c>
      <c r="O2517">
        <f t="shared" si="207"/>
        <v>9200</v>
      </c>
      <c r="P2517" s="29">
        <f t="shared" si="208"/>
        <v>837825</v>
      </c>
      <c r="Q2517">
        <f>+VLOOKUP(O2517,'Bảng kê HĐ 2022'!N$1912:R$4434,4,0)</f>
        <v>0</v>
      </c>
      <c r="R2517" t="e">
        <f>+VLOOKUP(O2517,'Hàng trả'!#REF!,2,0)</f>
        <v>#REF!</v>
      </c>
    </row>
    <row r="2518" spans="1:18" ht="14.4" hidden="1" customHeight="1" x14ac:dyDescent="0.3">
      <c r="A2518" s="10">
        <v>6</v>
      </c>
      <c r="B2518" s="63" t="s">
        <v>14226</v>
      </c>
      <c r="C2518" s="6" t="s">
        <v>14577</v>
      </c>
      <c r="D2518" s="7">
        <v>44671</v>
      </c>
      <c r="E2518" s="8" t="s">
        <v>14213</v>
      </c>
      <c r="F2518" s="9">
        <v>377336</v>
      </c>
      <c r="G2518" s="8" t="s">
        <v>11066</v>
      </c>
      <c r="H2518" s="9">
        <v>38677</v>
      </c>
      <c r="I2518" s="66">
        <v>4744007</v>
      </c>
      <c r="J2518" s="67"/>
      <c r="K2518" s="68"/>
      <c r="L2518" s="75" t="s">
        <v>10189</v>
      </c>
      <c r="M2518" s="76"/>
      <c r="N2518" t="str">
        <f t="shared" si="209"/>
        <v>08741</v>
      </c>
      <c r="O2518">
        <f t="shared" si="207"/>
        <v>8741</v>
      </c>
      <c r="P2518" s="29">
        <f t="shared" si="208"/>
        <v>377336</v>
      </c>
      <c r="Q2518">
        <f>+VLOOKUP(O2518,'Bảng kê HĐ 2022'!N$1912:R$4434,4,0)</f>
        <v>0</v>
      </c>
      <c r="R2518" t="e">
        <f>+VLOOKUP(O2518,'Hàng trả'!#REF!,2,0)</f>
        <v>#REF!</v>
      </c>
    </row>
    <row r="2519" spans="1:18" ht="14.4" hidden="1" customHeight="1" x14ac:dyDescent="0.3">
      <c r="A2519" s="10">
        <v>6</v>
      </c>
      <c r="B2519" s="64"/>
      <c r="C2519" s="6" t="s">
        <v>14578</v>
      </c>
      <c r="D2519" s="7">
        <v>44673</v>
      </c>
      <c r="E2519" s="8" t="s">
        <v>10205</v>
      </c>
      <c r="F2519" s="9">
        <v>270983</v>
      </c>
      <c r="G2519" s="8" t="s">
        <v>11066</v>
      </c>
      <c r="H2519" s="9">
        <v>27776</v>
      </c>
      <c r="I2519" s="69"/>
      <c r="J2519" s="70"/>
      <c r="K2519" s="71"/>
      <c r="L2519" s="77"/>
      <c r="M2519" s="78"/>
      <c r="N2519" t="str">
        <f t="shared" si="209"/>
        <v>09282</v>
      </c>
      <c r="O2519">
        <f t="shared" si="207"/>
        <v>9282</v>
      </c>
      <c r="P2519" s="29">
        <f t="shared" si="208"/>
        <v>270983</v>
      </c>
      <c r="Q2519">
        <f>+VLOOKUP(O2519,'Bảng kê HĐ 2022'!N$1912:R$4434,4,0)</f>
        <v>0</v>
      </c>
      <c r="R2519" t="e">
        <f>+VLOOKUP(O2519,'Hàng trả'!#REF!,2,0)</f>
        <v>#REF!</v>
      </c>
    </row>
    <row r="2520" spans="1:18" ht="14.4" hidden="1" customHeight="1" x14ac:dyDescent="0.3">
      <c r="A2520" s="10">
        <v>6</v>
      </c>
      <c r="B2520" s="64"/>
      <c r="C2520" s="6" t="s">
        <v>14579</v>
      </c>
      <c r="D2520" s="7">
        <v>44667</v>
      </c>
      <c r="E2520" s="8" t="s">
        <v>14213</v>
      </c>
      <c r="F2520" s="9">
        <v>1005186</v>
      </c>
      <c r="G2520" s="8" t="s">
        <v>11066</v>
      </c>
      <c r="H2520" s="9">
        <v>103032</v>
      </c>
      <c r="I2520" s="69"/>
      <c r="J2520" s="70"/>
      <c r="K2520" s="71"/>
      <c r="L2520" s="77"/>
      <c r="M2520" s="78"/>
      <c r="N2520" t="str">
        <f t="shared" si="209"/>
        <v>07799</v>
      </c>
      <c r="O2520">
        <f t="shared" si="207"/>
        <v>7799</v>
      </c>
      <c r="P2520" s="29">
        <f t="shared" si="208"/>
        <v>1005186</v>
      </c>
      <c r="Q2520">
        <f>+VLOOKUP(O2520,'Bảng kê HĐ 2022'!N$1912:R$4434,4,0)</f>
        <v>0</v>
      </c>
      <c r="R2520" t="e">
        <f>+VLOOKUP(O2520,'Hàng trả'!#REF!,2,0)</f>
        <v>#REF!</v>
      </c>
    </row>
    <row r="2521" spans="1:18" ht="14.4" hidden="1" customHeight="1" x14ac:dyDescent="0.3">
      <c r="A2521" s="10">
        <v>6</v>
      </c>
      <c r="B2521" s="64"/>
      <c r="C2521" s="6" t="s">
        <v>14580</v>
      </c>
      <c r="D2521" s="7">
        <v>44672</v>
      </c>
      <c r="E2521" s="8" t="s">
        <v>14213</v>
      </c>
      <c r="F2521" s="9">
        <v>377336</v>
      </c>
      <c r="G2521" s="8" t="s">
        <v>11066</v>
      </c>
      <c r="H2521" s="9">
        <v>38677</v>
      </c>
      <c r="I2521" s="69"/>
      <c r="J2521" s="70"/>
      <c r="K2521" s="71"/>
      <c r="L2521" s="77"/>
      <c r="M2521" s="78"/>
      <c r="N2521" t="str">
        <f t="shared" si="209"/>
        <v>09153</v>
      </c>
      <c r="O2521">
        <f t="shared" si="207"/>
        <v>9153</v>
      </c>
      <c r="P2521" s="29">
        <f t="shared" si="208"/>
        <v>377336</v>
      </c>
      <c r="Q2521">
        <f>+VLOOKUP(O2521,'Bảng kê HĐ 2022'!N$1912:R$4434,4,0)</f>
        <v>0</v>
      </c>
      <c r="R2521" t="e">
        <f>+VLOOKUP(O2521,'Hàng trả'!#REF!,2,0)</f>
        <v>#REF!</v>
      </c>
    </row>
    <row r="2522" spans="1:18" ht="14.4" hidden="1" customHeight="1" x14ac:dyDescent="0.3">
      <c r="A2522" s="10">
        <v>6</v>
      </c>
      <c r="B2522" s="64"/>
      <c r="C2522" s="6" t="s">
        <v>14581</v>
      </c>
      <c r="D2522" s="7">
        <v>44680</v>
      </c>
      <c r="E2522" s="8" t="s">
        <v>10205</v>
      </c>
      <c r="F2522" s="9">
        <v>850294</v>
      </c>
      <c r="G2522" s="8" t="s">
        <v>11066</v>
      </c>
      <c r="H2522" s="9">
        <v>87155</v>
      </c>
      <c r="I2522" s="69"/>
      <c r="J2522" s="70"/>
      <c r="K2522" s="71"/>
      <c r="L2522" s="77"/>
      <c r="M2522" s="78"/>
      <c r="N2522" t="str">
        <f t="shared" si="209"/>
        <v>10479</v>
      </c>
      <c r="O2522">
        <f t="shared" si="207"/>
        <v>10479</v>
      </c>
      <c r="P2522" s="29">
        <f t="shared" si="208"/>
        <v>850294</v>
      </c>
      <c r="Q2522">
        <f>+VLOOKUP(O2522,'Bảng kê HĐ 2022'!N$1912:R$4434,4,0)</f>
        <v>0</v>
      </c>
      <c r="R2522" t="e">
        <f>+VLOOKUP(O2522,'Hàng trả'!#REF!,2,0)</f>
        <v>#REF!</v>
      </c>
    </row>
    <row r="2523" spans="1:18" ht="14.4" hidden="1" customHeight="1" x14ac:dyDescent="0.3">
      <c r="A2523" s="10">
        <v>6</v>
      </c>
      <c r="B2523" s="64"/>
      <c r="C2523" s="6" t="s">
        <v>14582</v>
      </c>
      <c r="D2523" s="7">
        <v>44670</v>
      </c>
      <c r="E2523" s="8" t="s">
        <v>14213</v>
      </c>
      <c r="F2523" s="9">
        <v>377336</v>
      </c>
      <c r="G2523" s="8" t="s">
        <v>11066</v>
      </c>
      <c r="H2523" s="9">
        <v>38677</v>
      </c>
      <c r="I2523" s="69"/>
      <c r="J2523" s="70"/>
      <c r="K2523" s="71"/>
      <c r="L2523" s="77"/>
      <c r="M2523" s="78"/>
      <c r="N2523" t="str">
        <f t="shared" si="209"/>
        <v>08490</v>
      </c>
      <c r="O2523">
        <f t="shared" si="207"/>
        <v>8490</v>
      </c>
      <c r="P2523" s="29">
        <f t="shared" si="208"/>
        <v>377336</v>
      </c>
      <c r="Q2523">
        <f>+VLOOKUP(O2523,'Bảng kê HĐ 2022'!N$1912:R$4434,4,0)</f>
        <v>0</v>
      </c>
      <c r="R2523" t="e">
        <f>+VLOOKUP(O2523,'Hàng trả'!#REF!,2,0)</f>
        <v>#REF!</v>
      </c>
    </row>
    <row r="2524" spans="1:18" ht="14.4" hidden="1" customHeight="1" x14ac:dyDescent="0.3">
      <c r="A2524" s="10">
        <v>6</v>
      </c>
      <c r="B2524" s="64"/>
      <c r="C2524" s="6" t="s">
        <v>14583</v>
      </c>
      <c r="D2524" s="7">
        <v>44676</v>
      </c>
      <c r="E2524" s="8" t="s">
        <v>14213</v>
      </c>
      <c r="F2524" s="9">
        <v>377336</v>
      </c>
      <c r="G2524" s="8" t="s">
        <v>11066</v>
      </c>
      <c r="H2524" s="9">
        <v>38677</v>
      </c>
      <c r="I2524" s="69"/>
      <c r="J2524" s="70"/>
      <c r="K2524" s="71"/>
      <c r="L2524" s="77"/>
      <c r="M2524" s="78"/>
      <c r="N2524" t="str">
        <f t="shared" si="209"/>
        <v>09494</v>
      </c>
      <c r="O2524">
        <f t="shared" si="207"/>
        <v>9494</v>
      </c>
      <c r="P2524" s="29">
        <f t="shared" si="208"/>
        <v>377336</v>
      </c>
      <c r="Q2524">
        <f>+VLOOKUP(O2524,'Bảng kê HĐ 2022'!N$1912:R$4434,4,0)</f>
        <v>0</v>
      </c>
      <c r="R2524" t="e">
        <f>+VLOOKUP(O2524,'Hàng trả'!#REF!,2,0)</f>
        <v>#REF!</v>
      </c>
    </row>
    <row r="2525" spans="1:18" ht="14.4" hidden="1" customHeight="1" x14ac:dyDescent="0.3">
      <c r="A2525" s="10">
        <v>6</v>
      </c>
      <c r="B2525" s="64"/>
      <c r="C2525" s="6" t="s">
        <v>14584</v>
      </c>
      <c r="D2525" s="7">
        <v>44680</v>
      </c>
      <c r="E2525" s="8" t="s">
        <v>10205</v>
      </c>
      <c r="F2525" s="9">
        <v>1272659</v>
      </c>
      <c r="G2525" s="8" t="s">
        <v>11066</v>
      </c>
      <c r="H2525" s="9">
        <v>130448</v>
      </c>
      <c r="I2525" s="69"/>
      <c r="J2525" s="70"/>
      <c r="K2525" s="71"/>
      <c r="L2525" s="77"/>
      <c r="M2525" s="78"/>
      <c r="N2525" t="str">
        <f t="shared" si="209"/>
        <v>10480</v>
      </c>
      <c r="O2525">
        <f t="shared" si="207"/>
        <v>10480</v>
      </c>
      <c r="P2525" s="29">
        <f t="shared" si="208"/>
        <v>1272659</v>
      </c>
      <c r="Q2525">
        <f>+VLOOKUP(O2525,'Bảng kê HĐ 2022'!N$1912:R$4434,4,0)</f>
        <v>0</v>
      </c>
      <c r="R2525" t="e">
        <f>+VLOOKUP(O2525,'Hàng trả'!#REF!,2,0)</f>
        <v>#REF!</v>
      </c>
    </row>
    <row r="2526" spans="1:18" ht="14.4" hidden="1" customHeight="1" x14ac:dyDescent="0.3">
      <c r="A2526" s="10">
        <v>6</v>
      </c>
      <c r="B2526" s="65"/>
      <c r="C2526" s="6" t="s">
        <v>14585</v>
      </c>
      <c r="D2526" s="7">
        <v>44670</v>
      </c>
      <c r="E2526" s="8" t="s">
        <v>14213</v>
      </c>
      <c r="F2526" s="9">
        <v>377336</v>
      </c>
      <c r="G2526" s="8" t="s">
        <v>11066</v>
      </c>
      <c r="H2526" s="9">
        <v>38677</v>
      </c>
      <c r="I2526" s="72"/>
      <c r="J2526" s="73"/>
      <c r="K2526" s="74"/>
      <c r="L2526" s="79"/>
      <c r="M2526" s="80"/>
      <c r="N2526" t="str">
        <f t="shared" si="209"/>
        <v>08459</v>
      </c>
      <c r="O2526">
        <f t="shared" si="207"/>
        <v>8459</v>
      </c>
      <c r="P2526" s="29">
        <f t="shared" si="208"/>
        <v>377336</v>
      </c>
      <c r="Q2526">
        <f>+VLOOKUP(O2526,'Bảng kê HĐ 2022'!N$1912:R$4434,4,0)</f>
        <v>0</v>
      </c>
      <c r="R2526" t="e">
        <f>+VLOOKUP(O2526,'Hàng trả'!#REF!,2,0)</f>
        <v>#REF!</v>
      </c>
    </row>
    <row r="2527" spans="1:18" ht="14.4" hidden="1" customHeight="1" x14ac:dyDescent="0.3">
      <c r="A2527" s="10">
        <v>6</v>
      </c>
      <c r="B2527" s="63" t="s">
        <v>14227</v>
      </c>
      <c r="C2527" s="6" t="s">
        <v>14586</v>
      </c>
      <c r="D2527" s="7">
        <v>44660</v>
      </c>
      <c r="E2527" s="8" t="s">
        <v>10193</v>
      </c>
      <c r="F2527" s="9">
        <v>1010703</v>
      </c>
      <c r="G2527" s="8" t="s">
        <v>11066</v>
      </c>
      <c r="H2527" s="9">
        <v>103597</v>
      </c>
      <c r="I2527" s="66">
        <v>18743859</v>
      </c>
      <c r="J2527" s="67"/>
      <c r="K2527" s="68"/>
      <c r="L2527" s="75" t="s">
        <v>10189</v>
      </c>
      <c r="M2527" s="76"/>
      <c r="N2527" t="str">
        <f>+RIGHT(C2527,4)</f>
        <v>6247</v>
      </c>
      <c r="O2527">
        <f t="shared" si="207"/>
        <v>6247</v>
      </c>
      <c r="P2527" s="29">
        <f t="shared" si="208"/>
        <v>1010703</v>
      </c>
      <c r="Q2527" t="e">
        <f>+VLOOKUP(O2527,'Bảng kê HĐ 2022'!N$1912:R$4434,4,0)</f>
        <v>#N/A</v>
      </c>
      <c r="R2527" t="e">
        <f>+VLOOKUP(O2527,'Hàng trả'!#REF!,2,0)</f>
        <v>#REF!</v>
      </c>
    </row>
    <row r="2528" spans="1:18" ht="14.4" hidden="1" customHeight="1" x14ac:dyDescent="0.3">
      <c r="A2528" s="10">
        <v>6</v>
      </c>
      <c r="B2528" s="64"/>
      <c r="C2528" s="6" t="s">
        <v>14587</v>
      </c>
      <c r="D2528" s="7">
        <v>44672</v>
      </c>
      <c r="E2528" s="8" t="s">
        <v>14228</v>
      </c>
      <c r="F2528" s="9">
        <v>377336</v>
      </c>
      <c r="G2528" s="8" t="s">
        <v>11066</v>
      </c>
      <c r="H2528" s="9">
        <v>38677</v>
      </c>
      <c r="I2528" s="69"/>
      <c r="J2528" s="70"/>
      <c r="K2528" s="71"/>
      <c r="L2528" s="77"/>
      <c r="M2528" s="78"/>
      <c r="N2528" t="str">
        <f t="shared" si="209"/>
        <v>09161</v>
      </c>
      <c r="O2528">
        <f t="shared" si="207"/>
        <v>9161</v>
      </c>
      <c r="P2528" s="29">
        <f t="shared" si="208"/>
        <v>377336</v>
      </c>
      <c r="Q2528">
        <f>+VLOOKUP(O2528,'Bảng kê HĐ 2022'!N$1912:R$4434,4,0)</f>
        <v>0</v>
      </c>
      <c r="R2528" t="e">
        <f>+VLOOKUP(O2528,'Hàng trả'!#REF!,2,0)</f>
        <v>#REF!</v>
      </c>
    </row>
    <row r="2529" spans="1:18" ht="14.4" hidden="1" customHeight="1" x14ac:dyDescent="0.3">
      <c r="A2529" s="10">
        <v>6</v>
      </c>
      <c r="B2529" s="64"/>
      <c r="C2529" s="6" t="s">
        <v>14588</v>
      </c>
      <c r="D2529" s="7">
        <v>44679</v>
      </c>
      <c r="E2529" s="8" t="s">
        <v>13533</v>
      </c>
      <c r="F2529" s="9">
        <v>576442</v>
      </c>
      <c r="G2529" s="8" t="s">
        <v>11066</v>
      </c>
      <c r="H2529" s="9">
        <v>59085</v>
      </c>
      <c r="I2529" s="69"/>
      <c r="J2529" s="70"/>
      <c r="K2529" s="71"/>
      <c r="L2529" s="77"/>
      <c r="M2529" s="78"/>
      <c r="N2529" t="str">
        <f t="shared" si="209"/>
        <v>10428</v>
      </c>
      <c r="O2529">
        <f t="shared" si="207"/>
        <v>10428</v>
      </c>
      <c r="P2529" s="29">
        <f t="shared" si="208"/>
        <v>576442</v>
      </c>
      <c r="Q2529">
        <f>+VLOOKUP(O2529,'Bảng kê HĐ 2022'!N$1912:R$4434,4,0)</f>
        <v>0</v>
      </c>
      <c r="R2529" t="e">
        <f>+VLOOKUP(O2529,'Hàng trả'!#REF!,2,0)</f>
        <v>#REF!</v>
      </c>
    </row>
    <row r="2530" spans="1:18" ht="14.4" hidden="1" customHeight="1" x14ac:dyDescent="0.3">
      <c r="A2530" s="10">
        <v>6</v>
      </c>
      <c r="B2530" s="64"/>
      <c r="C2530" s="6" t="s">
        <v>14589</v>
      </c>
      <c r="D2530" s="7">
        <v>44674</v>
      </c>
      <c r="E2530" s="8" t="s">
        <v>14213</v>
      </c>
      <c r="F2530" s="9">
        <v>850294</v>
      </c>
      <c r="G2530" s="8" t="s">
        <v>11066</v>
      </c>
      <c r="H2530" s="9">
        <v>87155</v>
      </c>
      <c r="I2530" s="69"/>
      <c r="J2530" s="70"/>
      <c r="K2530" s="71"/>
      <c r="L2530" s="77"/>
      <c r="M2530" s="78"/>
      <c r="N2530" t="str">
        <f t="shared" si="209"/>
        <v>09468</v>
      </c>
      <c r="O2530">
        <f t="shared" si="207"/>
        <v>9468</v>
      </c>
      <c r="P2530" s="29">
        <f t="shared" si="208"/>
        <v>850294</v>
      </c>
      <c r="Q2530">
        <f>+VLOOKUP(O2530,'Bảng kê HĐ 2022'!N$1912:R$4434,4,0)</f>
        <v>0</v>
      </c>
      <c r="R2530" t="e">
        <f>+VLOOKUP(O2530,'Hàng trả'!#REF!,2,0)</f>
        <v>#REF!</v>
      </c>
    </row>
    <row r="2531" spans="1:18" ht="14.4" hidden="1" customHeight="1" x14ac:dyDescent="0.3">
      <c r="A2531" s="10">
        <v>6</v>
      </c>
      <c r="B2531" s="64"/>
      <c r="C2531" s="6" t="s">
        <v>14590</v>
      </c>
      <c r="D2531" s="7">
        <v>44673</v>
      </c>
      <c r="E2531" s="8" t="s">
        <v>14213</v>
      </c>
      <c r="F2531" s="9">
        <v>377336</v>
      </c>
      <c r="G2531" s="8" t="s">
        <v>11066</v>
      </c>
      <c r="H2531" s="9">
        <v>38677</v>
      </c>
      <c r="I2531" s="69"/>
      <c r="J2531" s="70"/>
      <c r="K2531" s="71"/>
      <c r="L2531" s="77"/>
      <c r="M2531" s="78"/>
      <c r="N2531" t="str">
        <f t="shared" si="209"/>
        <v>09283</v>
      </c>
      <c r="O2531">
        <f t="shared" si="207"/>
        <v>9283</v>
      </c>
      <c r="P2531" s="29">
        <f t="shared" si="208"/>
        <v>377336</v>
      </c>
      <c r="Q2531">
        <f>+VLOOKUP(O2531,'Bảng kê HĐ 2022'!N$1912:R$4434,4,0)</f>
        <v>0</v>
      </c>
      <c r="R2531" t="e">
        <f>+VLOOKUP(O2531,'Hàng trả'!#REF!,2,0)</f>
        <v>#REF!</v>
      </c>
    </row>
    <row r="2532" spans="1:18" ht="14.4" hidden="1" customHeight="1" x14ac:dyDescent="0.3">
      <c r="A2532" s="10">
        <v>6</v>
      </c>
      <c r="B2532" s="64"/>
      <c r="C2532" s="6" t="s">
        <v>14591</v>
      </c>
      <c r="D2532" s="7">
        <v>44660</v>
      </c>
      <c r="E2532" s="13"/>
      <c r="F2532" s="9">
        <v>1513652</v>
      </c>
      <c r="G2532" s="8" t="s">
        <v>11066</v>
      </c>
      <c r="H2532" s="9">
        <v>155149</v>
      </c>
      <c r="I2532" s="69"/>
      <c r="J2532" s="70"/>
      <c r="K2532" s="71"/>
      <c r="L2532" s="77"/>
      <c r="M2532" s="78"/>
      <c r="N2532" t="str">
        <f>+RIGHT(C2532,4)</f>
        <v>6249</v>
      </c>
      <c r="O2532">
        <f t="shared" si="207"/>
        <v>6249</v>
      </c>
      <c r="P2532" s="29">
        <f t="shared" si="208"/>
        <v>1513652</v>
      </c>
      <c r="Q2532" t="e">
        <f>+VLOOKUP(O2532,'Bảng kê HĐ 2022'!N$1912:R$4434,4,0)</f>
        <v>#N/A</v>
      </c>
      <c r="R2532" t="e">
        <f>+VLOOKUP(O2532,'Hàng trả'!#REF!,2,0)</f>
        <v>#REF!</v>
      </c>
    </row>
    <row r="2533" spans="1:18" ht="14.4" hidden="1" customHeight="1" x14ac:dyDescent="0.3">
      <c r="A2533" s="10">
        <v>6</v>
      </c>
      <c r="B2533" s="64"/>
      <c r="C2533" s="6" t="s">
        <v>14592</v>
      </c>
      <c r="D2533" s="7">
        <v>44667</v>
      </c>
      <c r="E2533" s="8" t="s">
        <v>14213</v>
      </c>
      <c r="F2533" s="9">
        <v>1405960</v>
      </c>
      <c r="G2533" s="8" t="s">
        <v>11066</v>
      </c>
      <c r="H2533" s="9">
        <v>144111</v>
      </c>
      <c r="I2533" s="69"/>
      <c r="J2533" s="70"/>
      <c r="K2533" s="71"/>
      <c r="L2533" s="77"/>
      <c r="M2533" s="78"/>
      <c r="N2533" t="str">
        <f t="shared" si="209"/>
        <v>07819</v>
      </c>
      <c r="O2533">
        <f t="shared" si="207"/>
        <v>7819</v>
      </c>
      <c r="P2533" s="29">
        <f t="shared" si="208"/>
        <v>1405960</v>
      </c>
      <c r="Q2533">
        <f>+VLOOKUP(O2533,'Bảng kê HĐ 2022'!N$1912:R$4434,4,0)</f>
        <v>0</v>
      </c>
      <c r="R2533" t="e">
        <f>+VLOOKUP(O2533,'Hàng trả'!#REF!,2,0)</f>
        <v>#REF!</v>
      </c>
    </row>
    <row r="2534" spans="1:18" ht="14.4" hidden="1" customHeight="1" x14ac:dyDescent="0.3">
      <c r="A2534" s="10">
        <v>6</v>
      </c>
      <c r="B2534" s="64"/>
      <c r="C2534" s="6" t="s">
        <v>14593</v>
      </c>
      <c r="D2534" s="7">
        <v>44679</v>
      </c>
      <c r="E2534" s="13"/>
      <c r="F2534" s="9">
        <v>896780</v>
      </c>
      <c r="G2534" s="8" t="s">
        <v>11066</v>
      </c>
      <c r="H2534" s="9">
        <v>91920</v>
      </c>
      <c r="I2534" s="69"/>
      <c r="J2534" s="70"/>
      <c r="K2534" s="71"/>
      <c r="L2534" s="77"/>
      <c r="M2534" s="78"/>
      <c r="N2534" t="str">
        <f t="shared" si="209"/>
        <v>10401</v>
      </c>
      <c r="O2534">
        <f t="shared" si="207"/>
        <v>10401</v>
      </c>
      <c r="P2534" s="29">
        <f t="shared" si="208"/>
        <v>896780</v>
      </c>
      <c r="Q2534">
        <f>+VLOOKUP(O2534,'Bảng kê HĐ 2022'!N$1912:R$4434,4,0)</f>
        <v>0</v>
      </c>
      <c r="R2534" t="e">
        <f>+VLOOKUP(O2534,'Hàng trả'!#REF!,2,0)</f>
        <v>#REF!</v>
      </c>
    </row>
    <row r="2535" spans="1:18" ht="14.4" hidden="1" customHeight="1" x14ac:dyDescent="0.3">
      <c r="A2535" s="10">
        <v>6</v>
      </c>
      <c r="B2535" s="64"/>
      <c r="C2535" s="6" t="s">
        <v>14594</v>
      </c>
      <c r="D2535" s="7">
        <v>44657</v>
      </c>
      <c r="E2535" s="8" t="s">
        <v>14213</v>
      </c>
      <c r="F2535" s="9">
        <v>2037879</v>
      </c>
      <c r="G2535" s="8" t="s">
        <v>11066</v>
      </c>
      <c r="H2535" s="9">
        <v>208883</v>
      </c>
      <c r="I2535" s="69"/>
      <c r="J2535" s="70"/>
      <c r="K2535" s="71"/>
      <c r="L2535" s="77"/>
      <c r="M2535" s="78"/>
      <c r="N2535" t="str">
        <f t="shared" si="209"/>
        <v>05582</v>
      </c>
      <c r="O2535">
        <f t="shared" si="207"/>
        <v>5582</v>
      </c>
      <c r="P2535" s="29">
        <f t="shared" si="208"/>
        <v>2037879</v>
      </c>
      <c r="Q2535" t="e">
        <f>+VLOOKUP(O2535,'Bảng kê HĐ 2022'!N$1912:R$4434,4,0)</f>
        <v>#N/A</v>
      </c>
      <c r="R2535" t="e">
        <f>+VLOOKUP(O2535,'Hàng trả'!#REF!,2,0)</f>
        <v>#REF!</v>
      </c>
    </row>
    <row r="2536" spans="1:18" ht="14.4" hidden="1" customHeight="1" x14ac:dyDescent="0.3">
      <c r="A2536" s="10">
        <v>6</v>
      </c>
      <c r="B2536" s="64"/>
      <c r="C2536" s="6" t="s">
        <v>14595</v>
      </c>
      <c r="D2536" s="7">
        <v>44657</v>
      </c>
      <c r="E2536" s="8" t="s">
        <v>10193</v>
      </c>
      <c r="F2536" s="9">
        <v>2501923</v>
      </c>
      <c r="G2536" s="8" t="s">
        <v>11066</v>
      </c>
      <c r="H2536" s="9">
        <v>256447</v>
      </c>
      <c r="I2536" s="69"/>
      <c r="J2536" s="70"/>
      <c r="K2536" s="71"/>
      <c r="L2536" s="77"/>
      <c r="M2536" s="78"/>
      <c r="N2536" t="str">
        <f>+RIGHT(C2536,4)</f>
        <v>5584</v>
      </c>
      <c r="O2536">
        <f t="shared" si="207"/>
        <v>5584</v>
      </c>
      <c r="P2536" s="29">
        <f t="shared" si="208"/>
        <v>2501923</v>
      </c>
      <c r="Q2536" t="e">
        <f>+VLOOKUP(O2536,'Bảng kê HĐ 2022'!N$1912:R$4434,4,0)</f>
        <v>#N/A</v>
      </c>
      <c r="R2536" t="e">
        <f>+VLOOKUP(O2536,'Hàng trả'!#REF!,2,0)</f>
        <v>#REF!</v>
      </c>
    </row>
    <row r="2537" spans="1:18" ht="14.4" hidden="1" customHeight="1" x14ac:dyDescent="0.3">
      <c r="A2537" s="10">
        <v>6</v>
      </c>
      <c r="B2537" s="64"/>
      <c r="C2537" s="6" t="s">
        <v>14596</v>
      </c>
      <c r="D2537" s="7">
        <v>44672</v>
      </c>
      <c r="E2537" s="8" t="s">
        <v>14213</v>
      </c>
      <c r="F2537" s="9">
        <v>1899358</v>
      </c>
      <c r="G2537" s="8" t="s">
        <v>11066</v>
      </c>
      <c r="H2537" s="9">
        <v>194684</v>
      </c>
      <c r="I2537" s="69"/>
      <c r="J2537" s="70"/>
      <c r="K2537" s="71"/>
      <c r="L2537" s="77"/>
      <c r="M2537" s="78"/>
      <c r="N2537" t="str">
        <f t="shared" si="209"/>
        <v>09155</v>
      </c>
      <c r="O2537">
        <f t="shared" si="207"/>
        <v>9155</v>
      </c>
      <c r="P2537" s="29">
        <f t="shared" si="208"/>
        <v>1899358</v>
      </c>
      <c r="Q2537">
        <f>+VLOOKUP(O2537,'Bảng kê HĐ 2022'!N$1912:R$4434,4,0)</f>
        <v>0</v>
      </c>
      <c r="R2537" t="e">
        <f>+VLOOKUP(O2537,'Hàng trả'!#REF!,2,0)</f>
        <v>#REF!</v>
      </c>
    </row>
    <row r="2538" spans="1:18" ht="14.4" hidden="1" customHeight="1" x14ac:dyDescent="0.3">
      <c r="A2538" s="10">
        <v>6</v>
      </c>
      <c r="B2538" s="64"/>
      <c r="C2538" s="6" t="s">
        <v>14597</v>
      </c>
      <c r="D2538" s="7">
        <v>44676</v>
      </c>
      <c r="E2538" s="8" t="s">
        <v>14228</v>
      </c>
      <c r="F2538" s="9">
        <v>1441541</v>
      </c>
      <c r="G2538" s="8" t="s">
        <v>11066</v>
      </c>
      <c r="H2538" s="9">
        <v>147758</v>
      </c>
      <c r="I2538" s="69"/>
      <c r="J2538" s="70"/>
      <c r="K2538" s="71"/>
      <c r="L2538" s="77"/>
      <c r="M2538" s="78"/>
      <c r="N2538" t="str">
        <f t="shared" si="209"/>
        <v>09492</v>
      </c>
      <c r="O2538">
        <f t="shared" si="207"/>
        <v>9492</v>
      </c>
      <c r="P2538" s="29">
        <f t="shared" si="208"/>
        <v>1441541</v>
      </c>
      <c r="Q2538">
        <f>+VLOOKUP(O2538,'Bảng kê HĐ 2022'!N$1912:R$4434,4,0)</f>
        <v>0</v>
      </c>
      <c r="R2538" t="e">
        <f>+VLOOKUP(O2538,'Hàng trả'!#REF!,2,0)</f>
        <v>#REF!</v>
      </c>
    </row>
    <row r="2539" spans="1:18" ht="14.4" hidden="1" customHeight="1" x14ac:dyDescent="0.3">
      <c r="A2539" s="10">
        <v>6</v>
      </c>
      <c r="B2539" s="64"/>
      <c r="C2539" s="6" t="s">
        <v>14598</v>
      </c>
      <c r="D2539" s="7">
        <v>44660</v>
      </c>
      <c r="E2539" s="8" t="s">
        <v>14228</v>
      </c>
      <c r="F2539" s="9">
        <v>569160</v>
      </c>
      <c r="G2539" s="8" t="s">
        <v>11066</v>
      </c>
      <c r="H2539" s="9">
        <v>58339</v>
      </c>
      <c r="I2539" s="69"/>
      <c r="J2539" s="70"/>
      <c r="K2539" s="71"/>
      <c r="L2539" s="77"/>
      <c r="M2539" s="78"/>
      <c r="N2539" t="str">
        <f t="shared" si="209"/>
        <v>06236</v>
      </c>
      <c r="O2539">
        <f t="shared" si="207"/>
        <v>6236</v>
      </c>
      <c r="P2539" s="29">
        <f t="shared" si="208"/>
        <v>569160</v>
      </c>
      <c r="Q2539" t="e">
        <f>+VLOOKUP(O2539,'Bảng kê HĐ 2022'!N$1912:R$4434,4,0)</f>
        <v>#N/A</v>
      </c>
      <c r="R2539" t="e">
        <f>+VLOOKUP(O2539,'Hàng trả'!#REF!,2,0)</f>
        <v>#REF!</v>
      </c>
    </row>
    <row r="2540" spans="1:18" ht="14.4" hidden="1" customHeight="1" x14ac:dyDescent="0.3">
      <c r="A2540" s="10">
        <v>6</v>
      </c>
      <c r="B2540" s="64"/>
      <c r="C2540" s="6" t="s">
        <v>14599</v>
      </c>
      <c r="D2540" s="7">
        <v>44678</v>
      </c>
      <c r="E2540" s="8" t="s">
        <v>13533</v>
      </c>
      <c r="F2540" s="9">
        <v>1491318</v>
      </c>
      <c r="G2540" s="8" t="s">
        <v>11066</v>
      </c>
      <c r="H2540" s="9">
        <v>152860</v>
      </c>
      <c r="I2540" s="69"/>
      <c r="J2540" s="70"/>
      <c r="K2540" s="71"/>
      <c r="L2540" s="77"/>
      <c r="M2540" s="78"/>
      <c r="N2540" t="str">
        <f t="shared" si="209"/>
        <v>10085</v>
      </c>
      <c r="O2540">
        <f t="shared" si="207"/>
        <v>10085</v>
      </c>
      <c r="P2540" s="29">
        <f t="shared" si="208"/>
        <v>1491318</v>
      </c>
      <c r="Q2540">
        <f>+VLOOKUP(O2540,'Bảng kê HĐ 2022'!N$1912:R$4434,4,0)</f>
        <v>0</v>
      </c>
      <c r="R2540" t="e">
        <f>+VLOOKUP(O2540,'Hàng trả'!#REF!,2,0)</f>
        <v>#REF!</v>
      </c>
    </row>
    <row r="2541" spans="1:18" ht="14.4" hidden="1" customHeight="1" x14ac:dyDescent="0.3">
      <c r="A2541" s="10">
        <v>6</v>
      </c>
      <c r="B2541" s="64"/>
      <c r="C2541" s="6" t="s">
        <v>14600</v>
      </c>
      <c r="D2541" s="7">
        <v>44666</v>
      </c>
      <c r="E2541" s="8" t="s">
        <v>13533</v>
      </c>
      <c r="F2541" s="9">
        <v>996241</v>
      </c>
      <c r="G2541" s="8" t="s">
        <v>11066</v>
      </c>
      <c r="H2541" s="9">
        <v>102115</v>
      </c>
      <c r="I2541" s="69"/>
      <c r="J2541" s="70"/>
      <c r="K2541" s="71"/>
      <c r="L2541" s="77"/>
      <c r="M2541" s="78"/>
      <c r="N2541" t="str">
        <f t="shared" si="209"/>
        <v>07463</v>
      </c>
      <c r="O2541">
        <f t="shared" si="207"/>
        <v>7463</v>
      </c>
      <c r="P2541" s="29">
        <f t="shared" si="208"/>
        <v>996241</v>
      </c>
      <c r="Q2541">
        <f>+VLOOKUP(O2541,'Bảng kê HĐ 2022'!N$1912:R$4434,4,0)</f>
        <v>0</v>
      </c>
      <c r="R2541" t="e">
        <f>+VLOOKUP(O2541,'Hàng trả'!#REF!,2,0)</f>
        <v>#REF!</v>
      </c>
    </row>
    <row r="2542" spans="1:18" ht="14.4" hidden="1" customHeight="1" x14ac:dyDescent="0.3">
      <c r="A2542" s="10">
        <v>6</v>
      </c>
      <c r="B2542" s="64"/>
      <c r="C2542" s="6" t="s">
        <v>14601</v>
      </c>
      <c r="D2542" s="7">
        <v>44671</v>
      </c>
      <c r="E2542" s="8" t="s">
        <v>14213</v>
      </c>
      <c r="F2542" s="9">
        <v>1503072</v>
      </c>
      <c r="G2542" s="8" t="s">
        <v>11066</v>
      </c>
      <c r="H2542" s="9">
        <v>154065</v>
      </c>
      <c r="I2542" s="69"/>
      <c r="J2542" s="70"/>
      <c r="K2542" s="71"/>
      <c r="L2542" s="77"/>
      <c r="M2542" s="78"/>
      <c r="N2542" t="str">
        <f t="shared" si="209"/>
        <v>08800</v>
      </c>
      <c r="O2542">
        <f t="shared" si="207"/>
        <v>8800</v>
      </c>
      <c r="P2542" s="29">
        <f t="shared" si="208"/>
        <v>1503072</v>
      </c>
      <c r="Q2542">
        <f>+VLOOKUP(O2542,'Bảng kê HĐ 2022'!N$1912:R$4434,4,0)</f>
        <v>0</v>
      </c>
      <c r="R2542" t="e">
        <f>+VLOOKUP(O2542,'Hàng trả'!#REF!,2,0)</f>
        <v>#REF!</v>
      </c>
    </row>
    <row r="2543" spans="1:18" ht="14.4" hidden="1" customHeight="1" x14ac:dyDescent="0.3">
      <c r="A2543" s="10">
        <v>6</v>
      </c>
      <c r="B2543" s="65"/>
      <c r="C2543" s="6" t="s">
        <v>14602</v>
      </c>
      <c r="D2543" s="7">
        <v>44669</v>
      </c>
      <c r="E2543" s="8" t="s">
        <v>14213</v>
      </c>
      <c r="F2543" s="9">
        <v>1435528</v>
      </c>
      <c r="G2543" s="8" t="s">
        <v>11066</v>
      </c>
      <c r="H2543" s="9">
        <v>147142</v>
      </c>
      <c r="I2543" s="72"/>
      <c r="J2543" s="73"/>
      <c r="K2543" s="74"/>
      <c r="L2543" s="79"/>
      <c r="M2543" s="80"/>
      <c r="N2543" t="str">
        <f t="shared" si="209"/>
        <v>08136</v>
      </c>
      <c r="O2543">
        <f t="shared" si="207"/>
        <v>8136</v>
      </c>
      <c r="P2543" s="29">
        <f t="shared" si="208"/>
        <v>1435528</v>
      </c>
      <c r="Q2543">
        <f>+VLOOKUP(O2543,'Bảng kê HĐ 2022'!N$1912:R$4434,4,0)</f>
        <v>0</v>
      </c>
      <c r="R2543" t="e">
        <f>+VLOOKUP(O2543,'Hàng trả'!#REF!,2,0)</f>
        <v>#REF!</v>
      </c>
    </row>
    <row r="2544" spans="1:18" ht="14.75" hidden="1" customHeight="1" x14ac:dyDescent="0.3">
      <c r="A2544" s="10">
        <v>6</v>
      </c>
      <c r="B2544" s="63" t="s">
        <v>14229</v>
      </c>
      <c r="C2544" s="6" t="s">
        <v>14603</v>
      </c>
      <c r="D2544" s="7">
        <v>44672</v>
      </c>
      <c r="E2544" s="8" t="s">
        <v>10193</v>
      </c>
      <c r="F2544" s="9">
        <v>1524309</v>
      </c>
      <c r="G2544" s="8" t="s">
        <v>11066</v>
      </c>
      <c r="H2544" s="9">
        <v>156242</v>
      </c>
      <c r="I2544" s="66">
        <v>2052234</v>
      </c>
      <c r="J2544" s="67"/>
      <c r="K2544" s="68"/>
      <c r="L2544" s="75" t="s">
        <v>10189</v>
      </c>
      <c r="M2544" s="76"/>
      <c r="N2544" t="str">
        <f t="shared" ref="N2544:N2545" si="211">+RIGHT(C2544,4)</f>
        <v>9136</v>
      </c>
      <c r="O2544">
        <f t="shared" si="207"/>
        <v>9136</v>
      </c>
      <c r="P2544" s="29">
        <f t="shared" si="208"/>
        <v>1524309</v>
      </c>
      <c r="Q2544">
        <f>+VLOOKUP(O2544,'Bảng kê HĐ 2022'!N$1912:R$4434,4,0)</f>
        <v>0</v>
      </c>
      <c r="R2544" t="e">
        <f>+VLOOKUP(O2544,'Hàng trả'!#REF!,2,0)</f>
        <v>#REF!</v>
      </c>
    </row>
    <row r="2545" spans="1:18" ht="14.75" hidden="1" customHeight="1" x14ac:dyDescent="0.3">
      <c r="A2545" s="10">
        <v>6</v>
      </c>
      <c r="B2545" s="65"/>
      <c r="C2545" s="6" t="s">
        <v>14604</v>
      </c>
      <c r="D2545" s="7">
        <v>44660</v>
      </c>
      <c r="E2545" s="8" t="s">
        <v>10193</v>
      </c>
      <c r="F2545" s="9">
        <v>762303</v>
      </c>
      <c r="G2545" s="8" t="s">
        <v>11066</v>
      </c>
      <c r="H2545" s="9">
        <v>78136</v>
      </c>
      <c r="I2545" s="72"/>
      <c r="J2545" s="73"/>
      <c r="K2545" s="74"/>
      <c r="L2545" s="79"/>
      <c r="M2545" s="80"/>
      <c r="N2545" t="str">
        <f t="shared" si="211"/>
        <v>6216</v>
      </c>
      <c r="O2545">
        <f t="shared" si="207"/>
        <v>6216</v>
      </c>
      <c r="P2545" s="29">
        <f t="shared" si="208"/>
        <v>762303</v>
      </c>
      <c r="Q2545" t="e">
        <f>+VLOOKUP(O2545,'Bảng kê HĐ 2022'!N$1912:R$4434,4,0)</f>
        <v>#N/A</v>
      </c>
      <c r="R2545" t="e">
        <f>+VLOOKUP(O2545,'Hàng trả'!#REF!,2,0)</f>
        <v>#REF!</v>
      </c>
    </row>
    <row r="2546" spans="1:18" ht="14.4" hidden="1" customHeight="1" x14ac:dyDescent="0.3">
      <c r="A2546" s="10">
        <v>6</v>
      </c>
      <c r="B2546" s="63" t="s">
        <v>14230</v>
      </c>
      <c r="C2546" s="6" t="s">
        <v>14605</v>
      </c>
      <c r="D2546" s="7">
        <v>44660</v>
      </c>
      <c r="E2546" s="8" t="s">
        <v>14213</v>
      </c>
      <c r="F2546" s="9">
        <v>1926547</v>
      </c>
      <c r="G2546" s="8" t="s">
        <v>11066</v>
      </c>
      <c r="H2546" s="9">
        <v>197471</v>
      </c>
      <c r="I2546" s="66">
        <v>4643414</v>
      </c>
      <c r="J2546" s="67"/>
      <c r="K2546" s="68"/>
      <c r="L2546" s="75" t="s">
        <v>10189</v>
      </c>
      <c r="M2546" s="76"/>
      <c r="N2546" t="str">
        <f t="shared" si="209"/>
        <v>06244</v>
      </c>
      <c r="O2546">
        <f t="shared" si="207"/>
        <v>6244</v>
      </c>
      <c r="P2546" s="29">
        <f t="shared" si="208"/>
        <v>1926547</v>
      </c>
      <c r="Q2546" t="e">
        <f>+VLOOKUP(O2546,'Bảng kê HĐ 2022'!N$1912:R$4434,4,0)</f>
        <v>#N/A</v>
      </c>
      <c r="R2546" t="e">
        <f>+VLOOKUP(O2546,'Hàng trả'!#REF!,2,0)</f>
        <v>#REF!</v>
      </c>
    </row>
    <row r="2547" spans="1:18" ht="14.4" hidden="1" customHeight="1" x14ac:dyDescent="0.3">
      <c r="A2547" s="10">
        <v>6</v>
      </c>
      <c r="B2547" s="64"/>
      <c r="C2547" s="6" t="s">
        <v>14606</v>
      </c>
      <c r="D2547" s="7">
        <v>44680</v>
      </c>
      <c r="E2547" s="8" t="s">
        <v>14213</v>
      </c>
      <c r="F2547" s="9">
        <v>2162867</v>
      </c>
      <c r="G2547" s="8" t="s">
        <v>11066</v>
      </c>
      <c r="H2547" s="9">
        <v>221694</v>
      </c>
      <c r="I2547" s="69"/>
      <c r="J2547" s="70"/>
      <c r="K2547" s="71"/>
      <c r="L2547" s="77"/>
      <c r="M2547" s="78"/>
      <c r="N2547" t="str">
        <f t="shared" si="209"/>
        <v>10478</v>
      </c>
      <c r="O2547">
        <f t="shared" si="207"/>
        <v>10478</v>
      </c>
      <c r="P2547" s="29">
        <f t="shared" si="208"/>
        <v>2162867</v>
      </c>
      <c r="Q2547">
        <f>+VLOOKUP(O2547,'Bảng kê HĐ 2022'!N$1912:R$4434,4,0)</f>
        <v>0</v>
      </c>
      <c r="R2547" t="e">
        <f>+VLOOKUP(O2547,'Hàng trả'!#REF!,2,0)</f>
        <v>#REF!</v>
      </c>
    </row>
    <row r="2548" spans="1:18" ht="14.4" hidden="1" customHeight="1" x14ac:dyDescent="0.3">
      <c r="A2548" s="10">
        <v>6</v>
      </c>
      <c r="B2548" s="64"/>
      <c r="C2548" s="6" t="s">
        <v>14607</v>
      </c>
      <c r="D2548" s="7">
        <v>44672</v>
      </c>
      <c r="E2548" s="8" t="s">
        <v>14213</v>
      </c>
      <c r="F2548" s="9">
        <v>377336</v>
      </c>
      <c r="G2548" s="8" t="s">
        <v>11066</v>
      </c>
      <c r="H2548" s="9">
        <v>38677</v>
      </c>
      <c r="I2548" s="69"/>
      <c r="J2548" s="70"/>
      <c r="K2548" s="71"/>
      <c r="L2548" s="77"/>
      <c r="M2548" s="78"/>
      <c r="N2548" t="str">
        <f t="shared" si="209"/>
        <v>09144</v>
      </c>
      <c r="O2548">
        <f t="shared" si="207"/>
        <v>9144</v>
      </c>
      <c r="P2548" s="29">
        <f t="shared" si="208"/>
        <v>377336</v>
      </c>
      <c r="Q2548">
        <f>+VLOOKUP(O2548,'Bảng kê HĐ 2022'!N$1912:R$4434,4,0)</f>
        <v>0</v>
      </c>
      <c r="R2548" t="e">
        <f>+VLOOKUP(O2548,'Hàng trả'!#REF!,2,0)</f>
        <v>#REF!</v>
      </c>
    </row>
    <row r="2549" spans="1:18" ht="14.4" hidden="1" customHeight="1" x14ac:dyDescent="0.3">
      <c r="A2549" s="10">
        <v>6</v>
      </c>
      <c r="B2549" s="65"/>
      <c r="C2549" s="6" t="s">
        <v>14608</v>
      </c>
      <c r="D2549" s="7">
        <v>44676</v>
      </c>
      <c r="E2549" s="8" t="s">
        <v>14213</v>
      </c>
      <c r="F2549" s="9">
        <v>706970</v>
      </c>
      <c r="G2549" s="8" t="s">
        <v>11066</v>
      </c>
      <c r="H2549" s="9">
        <v>72464</v>
      </c>
      <c r="I2549" s="72"/>
      <c r="J2549" s="73"/>
      <c r="K2549" s="74"/>
      <c r="L2549" s="79"/>
      <c r="M2549" s="80"/>
      <c r="N2549" t="str">
        <f t="shared" si="209"/>
        <v>09497</v>
      </c>
      <c r="O2549">
        <f t="shared" si="207"/>
        <v>9497</v>
      </c>
      <c r="P2549" s="29">
        <f t="shared" si="208"/>
        <v>706970</v>
      </c>
      <c r="Q2549">
        <f>+VLOOKUP(O2549,'Bảng kê HĐ 2022'!N$1912:R$4434,4,0)</f>
        <v>0</v>
      </c>
      <c r="R2549" t="e">
        <f>+VLOOKUP(O2549,'Hàng trả'!#REF!,2,0)</f>
        <v>#REF!</v>
      </c>
    </row>
    <row r="2550" spans="1:18" ht="14.4" hidden="1" customHeight="1" x14ac:dyDescent="0.3">
      <c r="A2550" s="10">
        <v>6</v>
      </c>
      <c r="B2550" s="63" t="s">
        <v>14231</v>
      </c>
      <c r="C2550" s="6" t="s">
        <v>14609</v>
      </c>
      <c r="D2550" s="7">
        <v>44670</v>
      </c>
      <c r="E2550" s="8" t="s">
        <v>14213</v>
      </c>
      <c r="F2550" s="9">
        <v>377336</v>
      </c>
      <c r="G2550" s="8" t="s">
        <v>11066</v>
      </c>
      <c r="H2550" s="9">
        <v>38677</v>
      </c>
      <c r="I2550" s="66">
        <v>4784378</v>
      </c>
      <c r="J2550" s="67"/>
      <c r="K2550" s="68"/>
      <c r="L2550" s="75" t="s">
        <v>10189</v>
      </c>
      <c r="M2550" s="76"/>
      <c r="N2550" t="str">
        <f t="shared" si="209"/>
        <v>08437</v>
      </c>
      <c r="O2550">
        <f t="shared" si="207"/>
        <v>8437</v>
      </c>
      <c r="P2550" s="29">
        <f t="shared" si="208"/>
        <v>377336</v>
      </c>
      <c r="Q2550">
        <f>+VLOOKUP(O2550,'Bảng kê HĐ 2022'!N$1912:R$4434,4,0)</f>
        <v>0</v>
      </c>
      <c r="R2550" t="e">
        <f>+VLOOKUP(O2550,'Hàng trả'!#REF!,2,0)</f>
        <v>#REF!</v>
      </c>
    </row>
    <row r="2551" spans="1:18" ht="14.4" hidden="1" customHeight="1" x14ac:dyDescent="0.3">
      <c r="A2551" s="10">
        <v>6</v>
      </c>
      <c r="B2551" s="64"/>
      <c r="C2551" s="6" t="s">
        <v>14610</v>
      </c>
      <c r="D2551" s="7">
        <v>44680</v>
      </c>
      <c r="E2551" s="8" t="s">
        <v>14213</v>
      </c>
      <c r="F2551" s="9">
        <v>720770</v>
      </c>
      <c r="G2551" s="8" t="s">
        <v>11066</v>
      </c>
      <c r="H2551" s="9">
        <v>73879</v>
      </c>
      <c r="I2551" s="69"/>
      <c r="J2551" s="70"/>
      <c r="K2551" s="71"/>
      <c r="L2551" s="77"/>
      <c r="M2551" s="78"/>
      <c r="N2551" t="str">
        <f t="shared" si="209"/>
        <v>10523</v>
      </c>
      <c r="O2551">
        <f t="shared" si="207"/>
        <v>10523</v>
      </c>
      <c r="P2551" s="29">
        <f t="shared" si="208"/>
        <v>720770</v>
      </c>
      <c r="Q2551">
        <f>+VLOOKUP(O2551,'Bảng kê HĐ 2022'!N$1912:R$4434,4,0)</f>
        <v>0</v>
      </c>
      <c r="R2551" t="e">
        <f>+VLOOKUP(O2551,'Hàng trả'!#REF!,2,0)</f>
        <v>#REF!</v>
      </c>
    </row>
    <row r="2552" spans="1:18" ht="14.4" hidden="1" customHeight="1" x14ac:dyDescent="0.3">
      <c r="A2552" s="10">
        <v>6</v>
      </c>
      <c r="B2552" s="64"/>
      <c r="C2552" s="6" t="s">
        <v>14611</v>
      </c>
      <c r="D2552" s="7">
        <v>44666</v>
      </c>
      <c r="E2552" s="8" t="s">
        <v>14213</v>
      </c>
      <c r="F2552" s="9">
        <v>730950</v>
      </c>
      <c r="G2552" s="8" t="s">
        <v>11066</v>
      </c>
      <c r="H2552" s="9">
        <v>74922</v>
      </c>
      <c r="I2552" s="69"/>
      <c r="J2552" s="70"/>
      <c r="K2552" s="71"/>
      <c r="L2552" s="77"/>
      <c r="M2552" s="78"/>
      <c r="N2552" t="str">
        <f t="shared" si="209"/>
        <v>07465</v>
      </c>
      <c r="O2552">
        <f t="shared" si="207"/>
        <v>7465</v>
      </c>
      <c r="P2552" s="29">
        <f t="shared" si="208"/>
        <v>730950</v>
      </c>
      <c r="Q2552">
        <f>+VLOOKUP(O2552,'Bảng kê HĐ 2022'!N$1912:R$4434,4,0)</f>
        <v>0</v>
      </c>
      <c r="R2552" t="e">
        <f>+VLOOKUP(O2552,'Hàng trả'!#REF!,2,0)</f>
        <v>#REF!</v>
      </c>
    </row>
    <row r="2553" spans="1:18" ht="14.4" hidden="1" customHeight="1" x14ac:dyDescent="0.3">
      <c r="A2553" s="10">
        <v>6</v>
      </c>
      <c r="B2553" s="64"/>
      <c r="C2553" s="6" t="s">
        <v>14612</v>
      </c>
      <c r="D2553" s="7">
        <v>44672</v>
      </c>
      <c r="E2553" s="8" t="s">
        <v>14213</v>
      </c>
      <c r="F2553" s="9">
        <v>377336</v>
      </c>
      <c r="G2553" s="8" t="s">
        <v>11066</v>
      </c>
      <c r="H2553" s="9">
        <v>38677</v>
      </c>
      <c r="I2553" s="69"/>
      <c r="J2553" s="70"/>
      <c r="K2553" s="71"/>
      <c r="L2553" s="77"/>
      <c r="M2553" s="78"/>
      <c r="N2553" t="str">
        <f t="shared" si="209"/>
        <v>09042</v>
      </c>
      <c r="O2553">
        <f t="shared" si="207"/>
        <v>9042</v>
      </c>
      <c r="P2553" s="29">
        <f t="shared" si="208"/>
        <v>377336</v>
      </c>
      <c r="Q2553">
        <f>+VLOOKUP(O2553,'Bảng kê HĐ 2022'!N$1912:R$4434,4,0)</f>
        <v>0</v>
      </c>
      <c r="R2553" t="e">
        <f>+VLOOKUP(O2553,'Hàng trả'!#REF!,2,0)</f>
        <v>#REF!</v>
      </c>
    </row>
    <row r="2554" spans="1:18" ht="14.4" hidden="1" customHeight="1" x14ac:dyDescent="0.3">
      <c r="A2554" s="10">
        <v>6</v>
      </c>
      <c r="B2554" s="64"/>
      <c r="C2554" s="6" t="s">
        <v>14613</v>
      </c>
      <c r="D2554" s="7">
        <v>44676</v>
      </c>
      <c r="E2554" s="8" t="s">
        <v>14213</v>
      </c>
      <c r="F2554" s="9">
        <v>1278044</v>
      </c>
      <c r="G2554" s="8" t="s">
        <v>11066</v>
      </c>
      <c r="H2554" s="9">
        <v>130999</v>
      </c>
      <c r="I2554" s="69"/>
      <c r="J2554" s="70"/>
      <c r="K2554" s="71"/>
      <c r="L2554" s="77"/>
      <c r="M2554" s="78"/>
      <c r="N2554" t="str">
        <f t="shared" si="209"/>
        <v>09493</v>
      </c>
      <c r="O2554">
        <f t="shared" si="207"/>
        <v>9493</v>
      </c>
      <c r="P2554" s="29">
        <f t="shared" si="208"/>
        <v>1278044</v>
      </c>
      <c r="Q2554">
        <f>+VLOOKUP(O2554,'Bảng kê HĐ 2022'!N$1912:R$4434,4,0)</f>
        <v>0</v>
      </c>
      <c r="R2554" t="e">
        <f>+VLOOKUP(O2554,'Hàng trả'!#REF!,2,0)</f>
        <v>#REF!</v>
      </c>
    </row>
    <row r="2555" spans="1:18" ht="14.4" hidden="1" customHeight="1" x14ac:dyDescent="0.3">
      <c r="A2555" s="10">
        <v>6</v>
      </c>
      <c r="B2555" s="64"/>
      <c r="C2555" s="6" t="s">
        <v>14614</v>
      </c>
      <c r="D2555" s="7">
        <v>44660</v>
      </c>
      <c r="E2555" s="8" t="s">
        <v>14213</v>
      </c>
      <c r="F2555" s="9">
        <v>1341426</v>
      </c>
      <c r="G2555" s="8" t="s">
        <v>11066</v>
      </c>
      <c r="H2555" s="9">
        <v>137496</v>
      </c>
      <c r="I2555" s="69"/>
      <c r="J2555" s="70"/>
      <c r="K2555" s="71"/>
      <c r="L2555" s="77"/>
      <c r="M2555" s="78"/>
      <c r="N2555" t="str">
        <f t="shared" si="209"/>
        <v>06241</v>
      </c>
      <c r="O2555">
        <f t="shared" si="207"/>
        <v>6241</v>
      </c>
      <c r="P2555" s="29">
        <f t="shared" si="208"/>
        <v>1341426</v>
      </c>
      <c r="Q2555" t="e">
        <f>+VLOOKUP(O2555,'Bảng kê HĐ 2022'!N$1912:R$4434,4,0)</f>
        <v>#N/A</v>
      </c>
      <c r="R2555" t="e">
        <f>+VLOOKUP(O2555,'Hàng trả'!#REF!,2,0)</f>
        <v>#REF!</v>
      </c>
    </row>
    <row r="2556" spans="1:18" ht="14.4" hidden="1" customHeight="1" x14ac:dyDescent="0.3">
      <c r="A2556" s="10">
        <v>6</v>
      </c>
      <c r="B2556" s="65"/>
      <c r="C2556" s="6" t="s">
        <v>14615</v>
      </c>
      <c r="D2556" s="7">
        <v>44669</v>
      </c>
      <c r="E2556" s="8" t="s">
        <v>14213</v>
      </c>
      <c r="F2556" s="9">
        <v>504921</v>
      </c>
      <c r="G2556" s="8" t="s">
        <v>11066</v>
      </c>
      <c r="H2556" s="9">
        <v>51754</v>
      </c>
      <c r="I2556" s="72"/>
      <c r="J2556" s="73"/>
      <c r="K2556" s="74"/>
      <c r="L2556" s="79"/>
      <c r="M2556" s="80"/>
      <c r="N2556" t="str">
        <f t="shared" si="209"/>
        <v>08130</v>
      </c>
      <c r="O2556">
        <f t="shared" si="207"/>
        <v>8130</v>
      </c>
      <c r="P2556" s="29">
        <f t="shared" si="208"/>
        <v>504921</v>
      </c>
      <c r="Q2556">
        <f>+VLOOKUP(O2556,'Bảng kê HĐ 2022'!N$1912:R$4434,4,0)</f>
        <v>0</v>
      </c>
      <c r="R2556" t="e">
        <f>+VLOOKUP(O2556,'Hàng trả'!#REF!,2,0)</f>
        <v>#REF!</v>
      </c>
    </row>
    <row r="2557" spans="1:18" ht="14.4" hidden="1" customHeight="1" x14ac:dyDescent="0.3">
      <c r="A2557" s="10">
        <v>6</v>
      </c>
      <c r="B2557" s="63" t="s">
        <v>14232</v>
      </c>
      <c r="C2557" s="6" t="s">
        <v>14616</v>
      </c>
      <c r="D2557" s="7">
        <v>44671</v>
      </c>
      <c r="E2557" s="8" t="s">
        <v>14213</v>
      </c>
      <c r="F2557" s="9">
        <v>377336</v>
      </c>
      <c r="G2557" s="8" t="s">
        <v>11066</v>
      </c>
      <c r="H2557" s="9">
        <v>38677</v>
      </c>
      <c r="I2557" s="66">
        <v>2672565</v>
      </c>
      <c r="J2557" s="67"/>
      <c r="K2557" s="68"/>
      <c r="L2557" s="75" t="s">
        <v>10189</v>
      </c>
      <c r="M2557" s="76"/>
      <c r="N2557" t="str">
        <f t="shared" si="209"/>
        <v>08812</v>
      </c>
      <c r="O2557">
        <f t="shared" si="207"/>
        <v>8812</v>
      </c>
      <c r="P2557" s="29">
        <f t="shared" si="208"/>
        <v>377336</v>
      </c>
      <c r="Q2557">
        <f>+VLOOKUP(O2557,'Bảng kê HĐ 2022'!N$1912:R$4434,4,0)</f>
        <v>0</v>
      </c>
      <c r="R2557" t="e">
        <f>+VLOOKUP(O2557,'Hàng trả'!#REF!,2,0)</f>
        <v>#REF!</v>
      </c>
    </row>
    <row r="2558" spans="1:18" ht="14.4" hidden="1" customHeight="1" x14ac:dyDescent="0.3">
      <c r="A2558" s="10">
        <v>6</v>
      </c>
      <c r="B2558" s="64"/>
      <c r="C2558" s="6" t="s">
        <v>14617</v>
      </c>
      <c r="D2558" s="7">
        <v>44680</v>
      </c>
      <c r="E2558" s="8" t="s">
        <v>14213</v>
      </c>
      <c r="F2558" s="9">
        <v>705591</v>
      </c>
      <c r="G2558" s="8" t="s">
        <v>11066</v>
      </c>
      <c r="H2558" s="9">
        <v>72323</v>
      </c>
      <c r="I2558" s="69"/>
      <c r="J2558" s="70"/>
      <c r="K2558" s="71"/>
      <c r="L2558" s="77"/>
      <c r="M2558" s="78"/>
      <c r="N2558" t="str">
        <f t="shared" si="209"/>
        <v>10531</v>
      </c>
      <c r="O2558">
        <f t="shared" si="207"/>
        <v>10531</v>
      </c>
      <c r="P2558" s="29">
        <f t="shared" si="208"/>
        <v>705591</v>
      </c>
      <c r="Q2558">
        <f>+VLOOKUP(O2558,'Bảng kê HĐ 2022'!N$1912:R$4434,4,0)</f>
        <v>0</v>
      </c>
      <c r="R2558" t="e">
        <f>+VLOOKUP(O2558,'Hàng trả'!#REF!,2,0)</f>
        <v>#REF!</v>
      </c>
    </row>
    <row r="2559" spans="1:18" ht="14.4" hidden="1" customHeight="1" x14ac:dyDescent="0.3">
      <c r="A2559" s="10">
        <v>6</v>
      </c>
      <c r="B2559" s="64"/>
      <c r="C2559" s="6" t="s">
        <v>14618</v>
      </c>
      <c r="D2559" s="7">
        <v>44673</v>
      </c>
      <c r="E2559" s="8" t="s">
        <v>14213</v>
      </c>
      <c r="F2559" s="9">
        <v>786280</v>
      </c>
      <c r="G2559" s="8" t="s">
        <v>11066</v>
      </c>
      <c r="H2559" s="9">
        <v>80594</v>
      </c>
      <c r="I2559" s="69"/>
      <c r="J2559" s="70"/>
      <c r="K2559" s="71"/>
      <c r="L2559" s="77"/>
      <c r="M2559" s="78"/>
      <c r="N2559" t="str">
        <f t="shared" si="209"/>
        <v>09287</v>
      </c>
      <c r="O2559">
        <f t="shared" si="207"/>
        <v>9287</v>
      </c>
      <c r="P2559" s="29">
        <f t="shared" si="208"/>
        <v>786280</v>
      </c>
      <c r="Q2559">
        <f>+VLOOKUP(O2559,'Bảng kê HĐ 2022'!N$1912:R$4434,4,0)</f>
        <v>0</v>
      </c>
      <c r="R2559" t="e">
        <f>+VLOOKUP(O2559,'Hàng trả'!#REF!,2,0)</f>
        <v>#REF!</v>
      </c>
    </row>
    <row r="2560" spans="1:18" ht="14.4" hidden="1" customHeight="1" x14ac:dyDescent="0.3">
      <c r="A2560" s="10">
        <v>6</v>
      </c>
      <c r="B2560" s="65"/>
      <c r="C2560" s="6" t="s">
        <v>14619</v>
      </c>
      <c r="D2560" s="7">
        <v>44660</v>
      </c>
      <c r="E2560" s="8" t="s">
        <v>14213</v>
      </c>
      <c r="F2560" s="9">
        <v>1108581</v>
      </c>
      <c r="G2560" s="8" t="s">
        <v>11066</v>
      </c>
      <c r="H2560" s="9">
        <v>113629</v>
      </c>
      <c r="I2560" s="72"/>
      <c r="J2560" s="73"/>
      <c r="K2560" s="74"/>
      <c r="L2560" s="79"/>
      <c r="M2560" s="80"/>
      <c r="N2560" t="str">
        <f t="shared" si="209"/>
        <v>06243</v>
      </c>
      <c r="O2560">
        <f t="shared" si="207"/>
        <v>6243</v>
      </c>
      <c r="P2560" s="29">
        <f t="shared" si="208"/>
        <v>1108581</v>
      </c>
      <c r="Q2560" t="e">
        <f>+VLOOKUP(O2560,'Bảng kê HĐ 2022'!N$1912:R$4434,4,0)</f>
        <v>#N/A</v>
      </c>
      <c r="R2560" t="e">
        <f>+VLOOKUP(O2560,'Hàng trả'!#REF!,2,0)</f>
        <v>#REF!</v>
      </c>
    </row>
    <row r="2561" spans="1:18" ht="14.4" hidden="1" customHeight="1" x14ac:dyDescent="0.3">
      <c r="A2561" s="10">
        <v>6</v>
      </c>
      <c r="B2561" s="63" t="s">
        <v>14233</v>
      </c>
      <c r="C2561" s="6" t="s">
        <v>14620</v>
      </c>
      <c r="D2561" s="7">
        <v>44687</v>
      </c>
      <c r="E2561" s="8" t="s">
        <v>14213</v>
      </c>
      <c r="F2561" s="9">
        <v>1100218</v>
      </c>
      <c r="G2561" s="8" t="s">
        <v>11066</v>
      </c>
      <c r="H2561" s="9">
        <v>112772</v>
      </c>
      <c r="I2561" s="66">
        <v>208851818</v>
      </c>
      <c r="J2561" s="67"/>
      <c r="K2561" s="68"/>
      <c r="L2561" s="75" t="s">
        <v>10189</v>
      </c>
      <c r="M2561" s="76"/>
      <c r="N2561" t="str">
        <f t="shared" si="209"/>
        <v>11611</v>
      </c>
      <c r="O2561">
        <f t="shared" si="207"/>
        <v>11611</v>
      </c>
      <c r="P2561" s="29">
        <f t="shared" si="208"/>
        <v>1100218</v>
      </c>
      <c r="Q2561">
        <f>+VLOOKUP(O2561,'Bảng kê HĐ 2022'!N$1912:R$4434,4,0)</f>
        <v>0</v>
      </c>
      <c r="R2561" t="e">
        <f>+VLOOKUP(O2561,'Hàng trả'!#REF!,2,0)</f>
        <v>#REF!</v>
      </c>
    </row>
    <row r="2562" spans="1:18" ht="14.4" hidden="1" customHeight="1" x14ac:dyDescent="0.3">
      <c r="A2562" s="10">
        <v>6</v>
      </c>
      <c r="B2562" s="64"/>
      <c r="C2562" s="6" t="s">
        <v>14621</v>
      </c>
      <c r="D2562" s="7">
        <v>44707</v>
      </c>
      <c r="E2562" s="8" t="s">
        <v>14234</v>
      </c>
      <c r="F2562" s="9">
        <v>1823117</v>
      </c>
      <c r="G2562" s="8" t="s">
        <v>11066</v>
      </c>
      <c r="H2562" s="9">
        <v>186869</v>
      </c>
      <c r="I2562" s="69"/>
      <c r="J2562" s="70"/>
      <c r="K2562" s="71"/>
      <c r="L2562" s="77"/>
      <c r="M2562" s="78"/>
      <c r="N2562" t="str">
        <f t="shared" si="209"/>
        <v>14450</v>
      </c>
      <c r="O2562">
        <f t="shared" si="207"/>
        <v>14450</v>
      </c>
      <c r="P2562" s="29">
        <f t="shared" si="208"/>
        <v>1823117</v>
      </c>
      <c r="Q2562">
        <f>+VLOOKUP(O2562,'Bảng kê HĐ 2022'!N$1912:R$4434,4,0)</f>
        <v>0</v>
      </c>
      <c r="R2562" t="e">
        <f>+VLOOKUP(O2562,'Hàng trả'!#REF!,2,0)</f>
        <v>#REF!</v>
      </c>
    </row>
    <row r="2563" spans="1:18" ht="14.4" hidden="1" customHeight="1" x14ac:dyDescent="0.3">
      <c r="A2563" s="10">
        <v>6</v>
      </c>
      <c r="B2563" s="64"/>
      <c r="C2563" s="6" t="s">
        <v>14622</v>
      </c>
      <c r="D2563" s="7">
        <v>44702</v>
      </c>
      <c r="E2563" s="8" t="s">
        <v>14235</v>
      </c>
      <c r="F2563" s="9">
        <v>1405705</v>
      </c>
      <c r="G2563" s="8" t="s">
        <v>11066</v>
      </c>
      <c r="H2563" s="9">
        <v>144085</v>
      </c>
      <c r="I2563" s="69"/>
      <c r="J2563" s="70"/>
      <c r="K2563" s="71"/>
      <c r="L2563" s="77"/>
      <c r="M2563" s="78"/>
      <c r="N2563" t="str">
        <f t="shared" si="209"/>
        <v>13540</v>
      </c>
      <c r="O2563">
        <f t="shared" si="207"/>
        <v>13540</v>
      </c>
      <c r="P2563" s="29">
        <f t="shared" si="208"/>
        <v>1405705</v>
      </c>
      <c r="Q2563">
        <f>+VLOOKUP(O2563,'Bảng kê HĐ 2022'!N$1912:R$4434,4,0)</f>
        <v>0</v>
      </c>
      <c r="R2563" t="e">
        <f>+VLOOKUP(O2563,'Hàng trả'!#REF!,2,0)</f>
        <v>#REF!</v>
      </c>
    </row>
    <row r="2564" spans="1:18" ht="14.4" hidden="1" customHeight="1" x14ac:dyDescent="0.3">
      <c r="A2564" s="10">
        <v>6</v>
      </c>
      <c r="B2564" s="64"/>
      <c r="C2564" s="6" t="s">
        <v>14623</v>
      </c>
      <c r="D2564" s="7">
        <v>44705</v>
      </c>
      <c r="E2564" s="8" t="s">
        <v>14218</v>
      </c>
      <c r="F2564" s="9">
        <v>567581</v>
      </c>
      <c r="G2564" s="8" t="s">
        <v>11066</v>
      </c>
      <c r="H2564" s="9">
        <v>58177</v>
      </c>
      <c r="I2564" s="69"/>
      <c r="J2564" s="70"/>
      <c r="K2564" s="71"/>
      <c r="L2564" s="77"/>
      <c r="M2564" s="78"/>
      <c r="N2564" t="str">
        <f t="shared" si="209"/>
        <v>13796</v>
      </c>
      <c r="O2564">
        <f t="shared" si="207"/>
        <v>13796</v>
      </c>
      <c r="P2564" s="29">
        <f t="shared" si="208"/>
        <v>567581</v>
      </c>
      <c r="Q2564">
        <f>+VLOOKUP(O2564,'Bảng kê HĐ 2022'!N$1912:R$4434,4,0)</f>
        <v>0</v>
      </c>
      <c r="R2564" t="e">
        <f>+VLOOKUP(O2564,'Hàng trả'!#REF!,2,0)</f>
        <v>#REF!</v>
      </c>
    </row>
    <row r="2565" spans="1:18" ht="14.4" hidden="1" customHeight="1" x14ac:dyDescent="0.3">
      <c r="A2565" s="10">
        <v>6</v>
      </c>
      <c r="B2565" s="64"/>
      <c r="C2565" s="6" t="s">
        <v>14624</v>
      </c>
      <c r="D2565" s="7">
        <v>44701</v>
      </c>
      <c r="E2565" s="8" t="s">
        <v>14235</v>
      </c>
      <c r="F2565" s="9">
        <v>1729920</v>
      </c>
      <c r="G2565" s="8" t="s">
        <v>11066</v>
      </c>
      <c r="H2565" s="9">
        <v>177317</v>
      </c>
      <c r="I2565" s="69"/>
      <c r="J2565" s="70"/>
      <c r="K2565" s="71"/>
      <c r="L2565" s="77"/>
      <c r="M2565" s="78"/>
      <c r="N2565" t="str">
        <f t="shared" si="209"/>
        <v>13492</v>
      </c>
      <c r="O2565">
        <f t="shared" si="207"/>
        <v>13492</v>
      </c>
      <c r="P2565" s="29">
        <f t="shared" si="208"/>
        <v>1729920</v>
      </c>
      <c r="Q2565">
        <f>+VLOOKUP(O2565,'Bảng kê HĐ 2022'!N$1912:R$4434,4,0)</f>
        <v>0</v>
      </c>
      <c r="R2565" t="e">
        <f>+VLOOKUP(O2565,'Hàng trả'!#REF!,2,0)</f>
        <v>#REF!</v>
      </c>
    </row>
    <row r="2566" spans="1:18" ht="14.4" hidden="1" customHeight="1" x14ac:dyDescent="0.3">
      <c r="A2566" s="10">
        <v>6</v>
      </c>
      <c r="B2566" s="64"/>
      <c r="C2566" s="6" t="s">
        <v>14625</v>
      </c>
      <c r="D2566" s="7">
        <v>44705</v>
      </c>
      <c r="E2566" s="8" t="s">
        <v>14236</v>
      </c>
      <c r="F2566" s="9">
        <v>396527</v>
      </c>
      <c r="G2566" s="8" t="s">
        <v>11066</v>
      </c>
      <c r="H2566" s="9">
        <v>40644</v>
      </c>
      <c r="I2566" s="69"/>
      <c r="J2566" s="70"/>
      <c r="K2566" s="71"/>
      <c r="L2566" s="77"/>
      <c r="M2566" s="78"/>
      <c r="N2566" t="str">
        <f t="shared" si="209"/>
        <v>13974</v>
      </c>
      <c r="O2566">
        <f t="shared" si="207"/>
        <v>13974</v>
      </c>
      <c r="P2566" s="29">
        <f t="shared" si="208"/>
        <v>396527</v>
      </c>
      <c r="Q2566">
        <f>+VLOOKUP(O2566,'Bảng kê HĐ 2022'!N$1912:R$4434,4,0)</f>
        <v>0</v>
      </c>
      <c r="R2566" t="e">
        <f>+VLOOKUP(O2566,'Hàng trả'!#REF!,2,0)</f>
        <v>#REF!</v>
      </c>
    </row>
    <row r="2567" spans="1:18" ht="14.4" hidden="1" customHeight="1" x14ac:dyDescent="0.3">
      <c r="A2567" s="10">
        <v>6</v>
      </c>
      <c r="B2567" s="64"/>
      <c r="C2567" s="6" t="s">
        <v>14626</v>
      </c>
      <c r="D2567" s="7">
        <v>44704</v>
      </c>
      <c r="E2567" s="8" t="s">
        <v>14210</v>
      </c>
      <c r="F2567" s="9">
        <v>983518</v>
      </c>
      <c r="G2567" s="8" t="s">
        <v>11066</v>
      </c>
      <c r="H2567" s="9">
        <v>100811</v>
      </c>
      <c r="I2567" s="69"/>
      <c r="J2567" s="70"/>
      <c r="K2567" s="71"/>
      <c r="L2567" s="77"/>
      <c r="M2567" s="78"/>
      <c r="N2567" t="str">
        <f t="shared" si="209"/>
        <v>13721</v>
      </c>
      <c r="O2567">
        <f t="shared" si="207"/>
        <v>13721</v>
      </c>
      <c r="P2567" s="29">
        <f t="shared" si="208"/>
        <v>983518</v>
      </c>
      <c r="Q2567">
        <f>+VLOOKUP(O2567,'Bảng kê HĐ 2022'!N$1912:R$4434,4,0)</f>
        <v>0</v>
      </c>
      <c r="R2567" t="e">
        <f>+VLOOKUP(O2567,'Hàng trả'!#REF!,2,0)</f>
        <v>#REF!</v>
      </c>
    </row>
    <row r="2568" spans="1:18" ht="14.4" hidden="1" customHeight="1" x14ac:dyDescent="0.3">
      <c r="A2568" s="10">
        <v>6</v>
      </c>
      <c r="B2568" s="64"/>
      <c r="C2568" s="6" t="s">
        <v>14627</v>
      </c>
      <c r="D2568" s="7">
        <v>44694</v>
      </c>
      <c r="E2568" s="8" t="s">
        <v>14237</v>
      </c>
      <c r="F2568" s="9">
        <v>1661138</v>
      </c>
      <c r="G2568" s="8" t="s">
        <v>11066</v>
      </c>
      <c r="H2568" s="9">
        <v>170267</v>
      </c>
      <c r="I2568" s="69"/>
      <c r="J2568" s="70"/>
      <c r="K2568" s="71"/>
      <c r="L2568" s="77"/>
      <c r="M2568" s="78"/>
      <c r="N2568" t="str">
        <f t="shared" si="209"/>
        <v>12929</v>
      </c>
      <c r="O2568">
        <f t="shared" si="207"/>
        <v>12929</v>
      </c>
      <c r="P2568" s="29">
        <f t="shared" si="208"/>
        <v>1661138</v>
      </c>
      <c r="Q2568">
        <f>+VLOOKUP(O2568,'Bảng kê HĐ 2022'!N$1912:R$4434,4,0)</f>
        <v>0</v>
      </c>
      <c r="R2568" t="e">
        <f>+VLOOKUP(O2568,'Hàng trả'!#REF!,2,0)</f>
        <v>#REF!</v>
      </c>
    </row>
    <row r="2569" spans="1:18" ht="14.4" hidden="1" customHeight="1" x14ac:dyDescent="0.3">
      <c r="A2569" s="10">
        <v>6</v>
      </c>
      <c r="B2569" s="64"/>
      <c r="C2569" s="6" t="s">
        <v>14628</v>
      </c>
      <c r="D2569" s="7">
        <v>44699</v>
      </c>
      <c r="E2569" s="8" t="s">
        <v>12021</v>
      </c>
      <c r="F2569" s="9">
        <v>519383</v>
      </c>
      <c r="G2569" s="8" t="s">
        <v>11066</v>
      </c>
      <c r="H2569" s="9">
        <v>53237</v>
      </c>
      <c r="I2569" s="69"/>
      <c r="J2569" s="70"/>
      <c r="K2569" s="71"/>
      <c r="L2569" s="77"/>
      <c r="M2569" s="78"/>
      <c r="N2569" t="str">
        <f t="shared" ref="N2569:N2632" si="212">+RIGHT(C2569,5)</f>
        <v>13405</v>
      </c>
      <c r="O2569">
        <f t="shared" ref="O2569:O2632" si="213">+N2569*1</f>
        <v>13405</v>
      </c>
      <c r="P2569" s="29">
        <f t="shared" ref="P2569:P2632" si="214">+F2569</f>
        <v>519383</v>
      </c>
      <c r="Q2569">
        <f>+VLOOKUP(O2569,'Bảng kê HĐ 2022'!N$1912:R$4434,4,0)</f>
        <v>0</v>
      </c>
      <c r="R2569" t="e">
        <f>+VLOOKUP(O2569,'Hàng trả'!#REF!,2,0)</f>
        <v>#REF!</v>
      </c>
    </row>
    <row r="2570" spans="1:18" ht="14.4" hidden="1" customHeight="1" x14ac:dyDescent="0.3">
      <c r="A2570" s="10">
        <v>6</v>
      </c>
      <c r="B2570" s="64"/>
      <c r="C2570" s="6" t="s">
        <v>14629</v>
      </c>
      <c r="D2570" s="7">
        <v>44706</v>
      </c>
      <c r="E2570" s="8" t="s">
        <v>14238</v>
      </c>
      <c r="F2570" s="9">
        <v>1730581</v>
      </c>
      <c r="G2570" s="8" t="s">
        <v>11066</v>
      </c>
      <c r="H2570" s="9">
        <v>177385</v>
      </c>
      <c r="I2570" s="69"/>
      <c r="J2570" s="70"/>
      <c r="K2570" s="71"/>
      <c r="L2570" s="77"/>
      <c r="M2570" s="78"/>
      <c r="N2570" t="str">
        <f t="shared" si="212"/>
        <v>14130</v>
      </c>
      <c r="O2570">
        <f t="shared" si="213"/>
        <v>14130</v>
      </c>
      <c r="P2570" s="29">
        <f t="shared" si="214"/>
        <v>1730581</v>
      </c>
      <c r="Q2570">
        <f>+VLOOKUP(O2570,'Bảng kê HĐ 2022'!N$1912:R$4434,4,0)</f>
        <v>0</v>
      </c>
      <c r="R2570" t="e">
        <f>+VLOOKUP(O2570,'Hàng trả'!#REF!,2,0)</f>
        <v>#REF!</v>
      </c>
    </row>
    <row r="2571" spans="1:18" ht="14.4" hidden="1" customHeight="1" x14ac:dyDescent="0.3">
      <c r="A2571" s="10">
        <v>6</v>
      </c>
      <c r="B2571" s="64"/>
      <c r="C2571" s="6" t="s">
        <v>14630</v>
      </c>
      <c r="D2571" s="7">
        <v>44701</v>
      </c>
      <c r="E2571" s="8" t="s">
        <v>13128</v>
      </c>
      <c r="F2571" s="9">
        <v>819419</v>
      </c>
      <c r="G2571" s="8" t="s">
        <v>11066</v>
      </c>
      <c r="H2571" s="9">
        <v>83990</v>
      </c>
      <c r="I2571" s="69"/>
      <c r="J2571" s="70"/>
      <c r="K2571" s="71"/>
      <c r="L2571" s="77"/>
      <c r="M2571" s="78"/>
      <c r="N2571" t="str">
        <f t="shared" si="212"/>
        <v>13464</v>
      </c>
      <c r="O2571">
        <f t="shared" si="213"/>
        <v>13464</v>
      </c>
      <c r="P2571" s="29">
        <f t="shared" si="214"/>
        <v>819419</v>
      </c>
      <c r="Q2571">
        <f>+VLOOKUP(O2571,'Bảng kê HĐ 2022'!N$1912:R$4434,4,0)</f>
        <v>0</v>
      </c>
      <c r="R2571" t="e">
        <f>+VLOOKUP(O2571,'Hàng trả'!#REF!,2,0)</f>
        <v>#REF!</v>
      </c>
    </row>
    <row r="2572" spans="1:18" ht="14.4" hidden="1" customHeight="1" x14ac:dyDescent="0.3">
      <c r="A2572" s="10">
        <v>6</v>
      </c>
      <c r="B2572" s="64"/>
      <c r="C2572" s="6" t="s">
        <v>14631</v>
      </c>
      <c r="D2572" s="7">
        <v>44707</v>
      </c>
      <c r="E2572" s="8" t="s">
        <v>14236</v>
      </c>
      <c r="F2572" s="9">
        <v>479771</v>
      </c>
      <c r="G2572" s="8" t="s">
        <v>11066</v>
      </c>
      <c r="H2572" s="9">
        <v>49177</v>
      </c>
      <c r="I2572" s="69"/>
      <c r="J2572" s="70"/>
      <c r="K2572" s="71"/>
      <c r="L2572" s="77"/>
      <c r="M2572" s="78"/>
      <c r="N2572" t="str">
        <f t="shared" si="212"/>
        <v>14436</v>
      </c>
      <c r="O2572">
        <f t="shared" si="213"/>
        <v>14436</v>
      </c>
      <c r="P2572" s="29">
        <f t="shared" si="214"/>
        <v>479771</v>
      </c>
      <c r="Q2572">
        <f>+VLOOKUP(O2572,'Bảng kê HĐ 2022'!N$1912:R$4434,4,0)</f>
        <v>0</v>
      </c>
      <c r="R2572" t="e">
        <f>+VLOOKUP(O2572,'Hàng trả'!#REF!,2,0)</f>
        <v>#REF!</v>
      </c>
    </row>
    <row r="2573" spans="1:18" ht="14.4" hidden="1" customHeight="1" x14ac:dyDescent="0.3">
      <c r="A2573" s="10">
        <v>6</v>
      </c>
      <c r="B2573" s="64"/>
      <c r="C2573" s="6" t="s">
        <v>14632</v>
      </c>
      <c r="D2573" s="7">
        <v>44707</v>
      </c>
      <c r="E2573" s="8" t="s">
        <v>14210</v>
      </c>
      <c r="F2573" s="9">
        <v>348278</v>
      </c>
      <c r="G2573" s="8" t="s">
        <v>11066</v>
      </c>
      <c r="H2573" s="9">
        <v>35698</v>
      </c>
      <c r="I2573" s="69"/>
      <c r="J2573" s="70"/>
      <c r="K2573" s="71"/>
      <c r="L2573" s="77"/>
      <c r="M2573" s="78"/>
      <c r="N2573" t="str">
        <f t="shared" si="212"/>
        <v>14451</v>
      </c>
      <c r="O2573">
        <f t="shared" si="213"/>
        <v>14451</v>
      </c>
      <c r="P2573" s="29">
        <f t="shared" si="214"/>
        <v>348278</v>
      </c>
      <c r="Q2573">
        <f>+VLOOKUP(O2573,'Bảng kê HĐ 2022'!N$1912:R$4434,4,0)</f>
        <v>0</v>
      </c>
      <c r="R2573" t="e">
        <f>+VLOOKUP(O2573,'Hàng trả'!#REF!,2,0)</f>
        <v>#REF!</v>
      </c>
    </row>
    <row r="2574" spans="1:18" ht="14.4" hidden="1" customHeight="1" x14ac:dyDescent="0.3">
      <c r="A2574" s="10">
        <v>6</v>
      </c>
      <c r="B2574" s="64"/>
      <c r="C2574" s="6" t="s">
        <v>14633</v>
      </c>
      <c r="D2574" s="7">
        <v>44707</v>
      </c>
      <c r="E2574" s="8" t="s">
        <v>14236</v>
      </c>
      <c r="F2574" s="9">
        <v>796992</v>
      </c>
      <c r="G2574" s="8" t="s">
        <v>11066</v>
      </c>
      <c r="H2574" s="9">
        <v>81692</v>
      </c>
      <c r="I2574" s="69"/>
      <c r="J2574" s="70"/>
      <c r="K2574" s="71"/>
      <c r="L2574" s="77"/>
      <c r="M2574" s="78"/>
      <c r="N2574" t="str">
        <f t="shared" si="212"/>
        <v>14438</v>
      </c>
      <c r="O2574">
        <f t="shared" si="213"/>
        <v>14438</v>
      </c>
      <c r="P2574" s="29">
        <f t="shared" si="214"/>
        <v>796992</v>
      </c>
      <c r="Q2574">
        <f>+VLOOKUP(O2574,'Bảng kê HĐ 2022'!N$1912:R$4434,4,0)</f>
        <v>0</v>
      </c>
      <c r="R2574" t="e">
        <f>+VLOOKUP(O2574,'Hàng trả'!#REF!,2,0)</f>
        <v>#REF!</v>
      </c>
    </row>
    <row r="2575" spans="1:18" ht="14.4" hidden="1" customHeight="1" x14ac:dyDescent="0.3">
      <c r="A2575" s="10">
        <v>6</v>
      </c>
      <c r="B2575" s="64"/>
      <c r="C2575" s="6" t="s">
        <v>14634</v>
      </c>
      <c r="D2575" s="7">
        <v>44692</v>
      </c>
      <c r="E2575" s="8" t="s">
        <v>14222</v>
      </c>
      <c r="F2575" s="9">
        <v>832220</v>
      </c>
      <c r="G2575" s="8" t="s">
        <v>11066</v>
      </c>
      <c r="H2575" s="9">
        <v>85303</v>
      </c>
      <c r="I2575" s="69"/>
      <c r="J2575" s="70"/>
      <c r="K2575" s="71"/>
      <c r="L2575" s="77"/>
      <c r="M2575" s="78"/>
      <c r="N2575" t="str">
        <f t="shared" si="212"/>
        <v>12406</v>
      </c>
      <c r="O2575">
        <f t="shared" si="213"/>
        <v>12406</v>
      </c>
      <c r="P2575" s="29">
        <f t="shared" si="214"/>
        <v>832220</v>
      </c>
      <c r="Q2575">
        <f>+VLOOKUP(O2575,'Bảng kê HĐ 2022'!N$1912:R$4434,4,0)</f>
        <v>0</v>
      </c>
      <c r="R2575" t="e">
        <f>+VLOOKUP(O2575,'Hàng trả'!#REF!,2,0)</f>
        <v>#REF!</v>
      </c>
    </row>
    <row r="2576" spans="1:18" ht="14.4" hidden="1" customHeight="1" x14ac:dyDescent="0.3">
      <c r="A2576" s="10">
        <v>6</v>
      </c>
      <c r="B2576" s="64"/>
      <c r="C2576" s="6" t="s">
        <v>14635</v>
      </c>
      <c r="D2576" s="7">
        <v>44694</v>
      </c>
      <c r="E2576" s="8" t="s">
        <v>13155</v>
      </c>
      <c r="F2576" s="9">
        <v>487566</v>
      </c>
      <c r="G2576" s="8" t="s">
        <v>11066</v>
      </c>
      <c r="H2576" s="9">
        <v>49976</v>
      </c>
      <c r="I2576" s="69"/>
      <c r="J2576" s="70"/>
      <c r="K2576" s="71"/>
      <c r="L2576" s="77"/>
      <c r="M2576" s="78"/>
      <c r="N2576" t="str">
        <f t="shared" si="212"/>
        <v>12919</v>
      </c>
      <c r="O2576">
        <f t="shared" si="213"/>
        <v>12919</v>
      </c>
      <c r="P2576" s="29">
        <f t="shared" si="214"/>
        <v>487566</v>
      </c>
      <c r="Q2576">
        <f>+VLOOKUP(O2576,'Bảng kê HĐ 2022'!N$1912:R$4434,4,0)</f>
        <v>0</v>
      </c>
      <c r="R2576" t="e">
        <f>+VLOOKUP(O2576,'Hàng trả'!#REF!,2,0)</f>
        <v>#REF!</v>
      </c>
    </row>
    <row r="2577" spans="1:18" ht="14.4" hidden="1" customHeight="1" x14ac:dyDescent="0.3">
      <c r="A2577" s="10">
        <v>6</v>
      </c>
      <c r="B2577" s="64"/>
      <c r="C2577" s="6" t="s">
        <v>14636</v>
      </c>
      <c r="D2577" s="7">
        <v>44705</v>
      </c>
      <c r="E2577" s="8" t="s">
        <v>14234</v>
      </c>
      <c r="F2577" s="9">
        <v>656699</v>
      </c>
      <c r="G2577" s="8" t="s">
        <v>11066</v>
      </c>
      <c r="H2577" s="9">
        <v>67312</v>
      </c>
      <c r="I2577" s="69"/>
      <c r="J2577" s="70"/>
      <c r="K2577" s="71"/>
      <c r="L2577" s="77"/>
      <c r="M2577" s="78"/>
      <c r="N2577" t="str">
        <f t="shared" si="212"/>
        <v>13967</v>
      </c>
      <c r="O2577">
        <f t="shared" si="213"/>
        <v>13967</v>
      </c>
      <c r="P2577" s="29">
        <f t="shared" si="214"/>
        <v>656699</v>
      </c>
      <c r="Q2577">
        <f>+VLOOKUP(O2577,'Bảng kê HĐ 2022'!N$1912:R$4434,4,0)</f>
        <v>0</v>
      </c>
      <c r="R2577" t="e">
        <f>+VLOOKUP(O2577,'Hàng trả'!#REF!,2,0)</f>
        <v>#REF!</v>
      </c>
    </row>
    <row r="2578" spans="1:18" ht="14.4" hidden="1" customHeight="1" x14ac:dyDescent="0.3">
      <c r="A2578" s="10">
        <v>6</v>
      </c>
      <c r="B2578" s="64"/>
      <c r="C2578" s="6" t="s">
        <v>14637</v>
      </c>
      <c r="D2578" s="7">
        <v>44688</v>
      </c>
      <c r="E2578" s="8" t="s">
        <v>13155</v>
      </c>
      <c r="F2578" s="9">
        <v>916905</v>
      </c>
      <c r="G2578" s="8" t="s">
        <v>11066</v>
      </c>
      <c r="H2578" s="9">
        <v>93983</v>
      </c>
      <c r="I2578" s="69"/>
      <c r="J2578" s="70"/>
      <c r="K2578" s="71"/>
      <c r="L2578" s="77"/>
      <c r="M2578" s="78"/>
      <c r="N2578" t="str">
        <f t="shared" si="212"/>
        <v>11694</v>
      </c>
      <c r="O2578">
        <f t="shared" si="213"/>
        <v>11694</v>
      </c>
      <c r="P2578" s="29">
        <f t="shared" si="214"/>
        <v>916905</v>
      </c>
      <c r="Q2578">
        <f>+VLOOKUP(O2578,'Bảng kê HĐ 2022'!N$1912:R$4434,4,0)</f>
        <v>0</v>
      </c>
      <c r="R2578" t="e">
        <f>+VLOOKUP(O2578,'Hàng trả'!#REF!,2,0)</f>
        <v>#REF!</v>
      </c>
    </row>
    <row r="2579" spans="1:18" ht="14.4" hidden="1" customHeight="1" x14ac:dyDescent="0.3">
      <c r="A2579" s="10">
        <v>6</v>
      </c>
      <c r="B2579" s="64"/>
      <c r="C2579" s="6" t="s">
        <v>14638</v>
      </c>
      <c r="D2579" s="7">
        <v>44699</v>
      </c>
      <c r="E2579" s="8" t="s">
        <v>14218</v>
      </c>
      <c r="F2579" s="9">
        <v>338526</v>
      </c>
      <c r="G2579" s="8" t="s">
        <v>11066</v>
      </c>
      <c r="H2579" s="9">
        <v>34699</v>
      </c>
      <c r="I2579" s="69"/>
      <c r="J2579" s="70"/>
      <c r="K2579" s="71"/>
      <c r="L2579" s="77"/>
      <c r="M2579" s="78"/>
      <c r="N2579" t="str">
        <f t="shared" si="212"/>
        <v>13396</v>
      </c>
      <c r="O2579">
        <f t="shared" si="213"/>
        <v>13396</v>
      </c>
      <c r="P2579" s="29">
        <f t="shared" si="214"/>
        <v>338526</v>
      </c>
      <c r="Q2579">
        <f>+VLOOKUP(O2579,'Bảng kê HĐ 2022'!N$1912:R$4434,4,0)</f>
        <v>0</v>
      </c>
      <c r="R2579" t="e">
        <f>+VLOOKUP(O2579,'Hàng trả'!#REF!,2,0)</f>
        <v>#REF!</v>
      </c>
    </row>
    <row r="2580" spans="1:18" ht="14.4" hidden="1" customHeight="1" x14ac:dyDescent="0.3">
      <c r="A2580" s="10">
        <v>6</v>
      </c>
      <c r="B2580" s="64"/>
      <c r="C2580" s="6" t="s">
        <v>14639</v>
      </c>
      <c r="D2580" s="7">
        <v>44695</v>
      </c>
      <c r="E2580" s="8" t="s">
        <v>12043</v>
      </c>
      <c r="F2580" s="9">
        <v>679330</v>
      </c>
      <c r="G2580" s="8" t="s">
        <v>11066</v>
      </c>
      <c r="H2580" s="9">
        <v>69631</v>
      </c>
      <c r="I2580" s="69"/>
      <c r="J2580" s="70"/>
      <c r="K2580" s="71"/>
      <c r="L2580" s="77"/>
      <c r="M2580" s="78"/>
      <c r="N2580" t="str">
        <f t="shared" si="212"/>
        <v>13099</v>
      </c>
      <c r="O2580">
        <f t="shared" si="213"/>
        <v>13099</v>
      </c>
      <c r="P2580" s="29">
        <f t="shared" si="214"/>
        <v>679330</v>
      </c>
      <c r="Q2580">
        <f>+VLOOKUP(O2580,'Bảng kê HĐ 2022'!N$1912:R$4434,4,0)</f>
        <v>0</v>
      </c>
      <c r="R2580" t="e">
        <f>+VLOOKUP(O2580,'Hàng trả'!#REF!,2,0)</f>
        <v>#REF!</v>
      </c>
    </row>
    <row r="2581" spans="1:18" ht="14.4" hidden="1" customHeight="1" x14ac:dyDescent="0.3">
      <c r="A2581" s="10">
        <v>6</v>
      </c>
      <c r="B2581" s="64"/>
      <c r="C2581" s="6" t="s">
        <v>14640</v>
      </c>
      <c r="D2581" s="7">
        <v>44702</v>
      </c>
      <c r="E2581" s="8" t="s">
        <v>12021</v>
      </c>
      <c r="F2581" s="9">
        <v>1266338</v>
      </c>
      <c r="G2581" s="8" t="s">
        <v>11066</v>
      </c>
      <c r="H2581" s="9">
        <v>129800</v>
      </c>
      <c r="I2581" s="69"/>
      <c r="J2581" s="70"/>
      <c r="K2581" s="71"/>
      <c r="L2581" s="77"/>
      <c r="M2581" s="78"/>
      <c r="N2581" t="str">
        <f t="shared" si="212"/>
        <v>13570</v>
      </c>
      <c r="O2581">
        <f t="shared" si="213"/>
        <v>13570</v>
      </c>
      <c r="P2581" s="29">
        <f t="shared" si="214"/>
        <v>1266338</v>
      </c>
      <c r="Q2581">
        <f>+VLOOKUP(O2581,'Bảng kê HĐ 2022'!N$1912:R$4434,4,0)</f>
        <v>0</v>
      </c>
      <c r="R2581" t="e">
        <f>+VLOOKUP(O2581,'Hàng trả'!#REF!,2,0)</f>
        <v>#REF!</v>
      </c>
    </row>
    <row r="2582" spans="1:18" ht="14.4" hidden="1" customHeight="1" x14ac:dyDescent="0.3">
      <c r="A2582" s="10">
        <v>6</v>
      </c>
      <c r="B2582" s="64"/>
      <c r="C2582" s="6" t="s">
        <v>14641</v>
      </c>
      <c r="D2582" s="7">
        <v>44697</v>
      </c>
      <c r="E2582" s="8" t="s">
        <v>14222</v>
      </c>
      <c r="F2582" s="9">
        <v>1039484</v>
      </c>
      <c r="G2582" s="8" t="s">
        <v>11066</v>
      </c>
      <c r="H2582" s="9">
        <v>106547</v>
      </c>
      <c r="I2582" s="69"/>
      <c r="J2582" s="70"/>
      <c r="K2582" s="71"/>
      <c r="L2582" s="77"/>
      <c r="M2582" s="78"/>
      <c r="N2582" t="str">
        <f t="shared" si="212"/>
        <v>13123</v>
      </c>
      <c r="O2582">
        <f t="shared" si="213"/>
        <v>13123</v>
      </c>
      <c r="P2582" s="29">
        <f t="shared" si="214"/>
        <v>1039484</v>
      </c>
      <c r="Q2582">
        <f>+VLOOKUP(O2582,'Bảng kê HĐ 2022'!N$1912:R$4434,4,0)</f>
        <v>0</v>
      </c>
      <c r="R2582" t="e">
        <f>+VLOOKUP(O2582,'Hàng trả'!#REF!,2,0)</f>
        <v>#REF!</v>
      </c>
    </row>
    <row r="2583" spans="1:18" ht="14.4" hidden="1" customHeight="1" x14ac:dyDescent="0.3">
      <c r="A2583" s="10">
        <v>6</v>
      </c>
      <c r="B2583" s="64"/>
      <c r="C2583" s="6" t="s">
        <v>14642</v>
      </c>
      <c r="D2583" s="7">
        <v>44699</v>
      </c>
      <c r="E2583" s="8" t="s">
        <v>14218</v>
      </c>
      <c r="F2583" s="9">
        <v>815385</v>
      </c>
      <c r="G2583" s="8" t="s">
        <v>11066</v>
      </c>
      <c r="H2583" s="9">
        <v>83577</v>
      </c>
      <c r="I2583" s="69"/>
      <c r="J2583" s="70"/>
      <c r="K2583" s="71"/>
      <c r="L2583" s="77"/>
      <c r="M2583" s="78"/>
      <c r="N2583" t="str">
        <f t="shared" si="212"/>
        <v>13375</v>
      </c>
      <c r="O2583">
        <f t="shared" si="213"/>
        <v>13375</v>
      </c>
      <c r="P2583" s="29">
        <f t="shared" si="214"/>
        <v>815385</v>
      </c>
      <c r="Q2583">
        <f>+VLOOKUP(O2583,'Bảng kê HĐ 2022'!N$1912:R$4434,4,0)</f>
        <v>0</v>
      </c>
      <c r="R2583" t="e">
        <f>+VLOOKUP(O2583,'Hàng trả'!#REF!,2,0)</f>
        <v>#REF!</v>
      </c>
    </row>
    <row r="2584" spans="1:18" ht="14.4" hidden="1" customHeight="1" x14ac:dyDescent="0.3">
      <c r="A2584" s="10">
        <v>6</v>
      </c>
      <c r="B2584" s="64"/>
      <c r="C2584" s="6" t="s">
        <v>14643</v>
      </c>
      <c r="D2584" s="7">
        <v>44690</v>
      </c>
      <c r="E2584" s="8" t="s">
        <v>14210</v>
      </c>
      <c r="F2584" s="9">
        <v>720770</v>
      </c>
      <c r="G2584" s="8" t="s">
        <v>11066</v>
      </c>
      <c r="H2584" s="9">
        <v>73879</v>
      </c>
      <c r="I2584" s="69"/>
      <c r="J2584" s="70"/>
      <c r="K2584" s="71"/>
      <c r="L2584" s="77"/>
      <c r="M2584" s="78"/>
      <c r="N2584" t="str">
        <f t="shared" si="212"/>
        <v>12082</v>
      </c>
      <c r="O2584">
        <f t="shared" si="213"/>
        <v>12082</v>
      </c>
      <c r="P2584" s="29">
        <f t="shared" si="214"/>
        <v>720770</v>
      </c>
      <c r="Q2584">
        <f>+VLOOKUP(O2584,'Bảng kê HĐ 2022'!N$1912:R$4434,4,0)</f>
        <v>0</v>
      </c>
      <c r="R2584" t="e">
        <f>+VLOOKUP(O2584,'Hàng trả'!#REF!,2,0)</f>
        <v>#REF!</v>
      </c>
    </row>
    <row r="2585" spans="1:18" ht="14.4" hidden="1" customHeight="1" x14ac:dyDescent="0.3">
      <c r="A2585" s="10">
        <v>6</v>
      </c>
      <c r="B2585" s="64"/>
      <c r="C2585" s="6" t="s">
        <v>14644</v>
      </c>
      <c r="D2585" s="7">
        <v>44688</v>
      </c>
      <c r="E2585" s="8" t="s">
        <v>14210</v>
      </c>
      <c r="F2585" s="9">
        <v>566871</v>
      </c>
      <c r="G2585" s="8" t="s">
        <v>11066</v>
      </c>
      <c r="H2585" s="9">
        <v>58104</v>
      </c>
      <c r="I2585" s="69"/>
      <c r="J2585" s="70"/>
      <c r="K2585" s="71"/>
      <c r="L2585" s="77"/>
      <c r="M2585" s="78"/>
      <c r="N2585" t="str">
        <f t="shared" si="212"/>
        <v>11663</v>
      </c>
      <c r="O2585">
        <f t="shared" si="213"/>
        <v>11663</v>
      </c>
      <c r="P2585" s="29">
        <f t="shared" si="214"/>
        <v>566871</v>
      </c>
      <c r="Q2585">
        <f>+VLOOKUP(O2585,'Bảng kê HĐ 2022'!N$1912:R$4434,4,0)</f>
        <v>0</v>
      </c>
      <c r="R2585" t="e">
        <f>+VLOOKUP(O2585,'Hàng trả'!#REF!,2,0)</f>
        <v>#REF!</v>
      </c>
    </row>
    <row r="2586" spans="1:18" ht="14.4" hidden="1" customHeight="1" x14ac:dyDescent="0.3">
      <c r="A2586" s="10">
        <v>6</v>
      </c>
      <c r="B2586" s="64"/>
      <c r="C2586" s="6" t="s">
        <v>14645</v>
      </c>
      <c r="D2586" s="7">
        <v>44692</v>
      </c>
      <c r="E2586" s="8" t="s">
        <v>14210</v>
      </c>
      <c r="F2586" s="9">
        <v>720770</v>
      </c>
      <c r="G2586" s="8" t="s">
        <v>11066</v>
      </c>
      <c r="H2586" s="9">
        <v>73879</v>
      </c>
      <c r="I2586" s="69"/>
      <c r="J2586" s="70"/>
      <c r="K2586" s="71"/>
      <c r="L2586" s="77"/>
      <c r="M2586" s="78"/>
      <c r="N2586" t="str">
        <f t="shared" si="212"/>
        <v>12415</v>
      </c>
      <c r="O2586">
        <f t="shared" si="213"/>
        <v>12415</v>
      </c>
      <c r="P2586" s="29">
        <f t="shared" si="214"/>
        <v>720770</v>
      </c>
      <c r="Q2586">
        <f>+VLOOKUP(O2586,'Bảng kê HĐ 2022'!N$1912:R$4434,4,0)</f>
        <v>0</v>
      </c>
      <c r="R2586" t="e">
        <f>+VLOOKUP(O2586,'Hàng trả'!#REF!,2,0)</f>
        <v>#REF!</v>
      </c>
    </row>
    <row r="2587" spans="1:18" ht="14.4" hidden="1" customHeight="1" x14ac:dyDescent="0.3">
      <c r="A2587" s="10">
        <v>6</v>
      </c>
      <c r="B2587" s="64"/>
      <c r="C2587" s="6" t="s">
        <v>14646</v>
      </c>
      <c r="D2587" s="7">
        <v>44690</v>
      </c>
      <c r="E2587" s="8" t="s">
        <v>14222</v>
      </c>
      <c r="F2587" s="9">
        <v>713923</v>
      </c>
      <c r="G2587" s="8" t="s">
        <v>11066</v>
      </c>
      <c r="H2587" s="9">
        <v>73177</v>
      </c>
      <c r="I2587" s="69"/>
      <c r="J2587" s="70"/>
      <c r="K2587" s="71"/>
      <c r="L2587" s="77"/>
      <c r="M2587" s="78"/>
      <c r="N2587" t="str">
        <f t="shared" si="212"/>
        <v>12098</v>
      </c>
      <c r="O2587">
        <f t="shared" si="213"/>
        <v>12098</v>
      </c>
      <c r="P2587" s="29">
        <f t="shared" si="214"/>
        <v>713923</v>
      </c>
      <c r="Q2587">
        <f>+VLOOKUP(O2587,'Bảng kê HĐ 2022'!N$1912:R$4434,4,0)</f>
        <v>0</v>
      </c>
      <c r="R2587" t="e">
        <f>+VLOOKUP(O2587,'Hàng trả'!#REF!,2,0)</f>
        <v>#REF!</v>
      </c>
    </row>
    <row r="2588" spans="1:18" ht="14.4" hidden="1" customHeight="1" x14ac:dyDescent="0.3">
      <c r="A2588" s="10">
        <v>6</v>
      </c>
      <c r="B2588" s="64"/>
      <c r="C2588" s="6" t="s">
        <v>14647</v>
      </c>
      <c r="D2588" s="7">
        <v>44685</v>
      </c>
      <c r="E2588" s="8" t="s">
        <v>10193</v>
      </c>
      <c r="F2588" s="9">
        <v>1682689</v>
      </c>
      <c r="G2588" s="8" t="s">
        <v>11066</v>
      </c>
      <c r="H2588" s="9">
        <v>172476</v>
      </c>
      <c r="I2588" s="69"/>
      <c r="J2588" s="70"/>
      <c r="K2588" s="71"/>
      <c r="L2588" s="77"/>
      <c r="M2588" s="78"/>
      <c r="N2588" t="str">
        <f t="shared" si="212"/>
        <v>11226</v>
      </c>
      <c r="O2588">
        <f t="shared" si="213"/>
        <v>11226</v>
      </c>
      <c r="P2588" s="29">
        <f t="shared" si="214"/>
        <v>1682689</v>
      </c>
      <c r="Q2588">
        <f>+VLOOKUP(O2588,'Bảng kê HĐ 2022'!N$1912:R$4434,4,0)</f>
        <v>0</v>
      </c>
      <c r="R2588" t="e">
        <f>+VLOOKUP(O2588,'Hàng trả'!#REF!,2,0)</f>
        <v>#REF!</v>
      </c>
    </row>
    <row r="2589" spans="1:18" ht="14.4" hidden="1" customHeight="1" x14ac:dyDescent="0.3">
      <c r="A2589" s="10">
        <v>6</v>
      </c>
      <c r="B2589" s="64"/>
      <c r="C2589" s="6" t="s">
        <v>14648</v>
      </c>
      <c r="D2589" s="7">
        <v>44688</v>
      </c>
      <c r="E2589" s="8" t="s">
        <v>10193</v>
      </c>
      <c r="F2589" s="9">
        <v>1296103</v>
      </c>
      <c r="G2589" s="8" t="s">
        <v>11066</v>
      </c>
      <c r="H2589" s="9">
        <v>132851</v>
      </c>
      <c r="I2589" s="69"/>
      <c r="J2589" s="70"/>
      <c r="K2589" s="71"/>
      <c r="L2589" s="77"/>
      <c r="M2589" s="78"/>
      <c r="N2589" t="str">
        <f t="shared" si="212"/>
        <v>11657</v>
      </c>
      <c r="O2589">
        <f t="shared" si="213"/>
        <v>11657</v>
      </c>
      <c r="P2589" s="29">
        <f t="shared" si="214"/>
        <v>1296103</v>
      </c>
      <c r="Q2589">
        <f>+VLOOKUP(O2589,'Bảng kê HĐ 2022'!N$1912:R$4434,4,0)</f>
        <v>0</v>
      </c>
      <c r="R2589" t="e">
        <f>+VLOOKUP(O2589,'Hàng trả'!#REF!,2,0)</f>
        <v>#REF!</v>
      </c>
    </row>
    <row r="2590" spans="1:18" ht="14.4" hidden="1" customHeight="1" x14ac:dyDescent="0.3">
      <c r="A2590" s="10">
        <v>6</v>
      </c>
      <c r="B2590" s="64"/>
      <c r="C2590" s="6" t="s">
        <v>14649</v>
      </c>
      <c r="D2590" s="7">
        <v>44688</v>
      </c>
      <c r="E2590" s="8" t="s">
        <v>10193</v>
      </c>
      <c r="F2590" s="9">
        <v>1296103</v>
      </c>
      <c r="G2590" s="8" t="s">
        <v>11066</v>
      </c>
      <c r="H2590" s="9">
        <v>132851</v>
      </c>
      <c r="I2590" s="69"/>
      <c r="J2590" s="70"/>
      <c r="K2590" s="71"/>
      <c r="L2590" s="77"/>
      <c r="M2590" s="78"/>
      <c r="N2590" t="str">
        <f t="shared" si="212"/>
        <v>11656</v>
      </c>
      <c r="O2590">
        <f t="shared" si="213"/>
        <v>11656</v>
      </c>
      <c r="P2590" s="29">
        <f t="shared" si="214"/>
        <v>1296103</v>
      </c>
      <c r="Q2590">
        <f>+VLOOKUP(O2590,'Bảng kê HĐ 2022'!N$1912:R$4434,4,0)</f>
        <v>0</v>
      </c>
      <c r="R2590" t="e">
        <f>+VLOOKUP(O2590,'Hàng trả'!#REF!,2,0)</f>
        <v>#REF!</v>
      </c>
    </row>
    <row r="2591" spans="1:18" ht="14.4" hidden="1" customHeight="1" x14ac:dyDescent="0.3">
      <c r="A2591" s="10">
        <v>6</v>
      </c>
      <c r="B2591" s="64"/>
      <c r="C2591" s="6" t="s">
        <v>14650</v>
      </c>
      <c r="D2591" s="7">
        <v>44693</v>
      </c>
      <c r="E2591" s="8" t="s">
        <v>12021</v>
      </c>
      <c r="F2591" s="9">
        <v>1005887</v>
      </c>
      <c r="G2591" s="8" t="s">
        <v>11066</v>
      </c>
      <c r="H2591" s="9">
        <v>103103</v>
      </c>
      <c r="I2591" s="69"/>
      <c r="J2591" s="70"/>
      <c r="K2591" s="71"/>
      <c r="L2591" s="77"/>
      <c r="M2591" s="78"/>
      <c r="N2591" t="str">
        <f t="shared" si="212"/>
        <v>12450</v>
      </c>
      <c r="O2591">
        <f t="shared" si="213"/>
        <v>12450</v>
      </c>
      <c r="P2591" s="29">
        <f t="shared" si="214"/>
        <v>1005887</v>
      </c>
      <c r="Q2591">
        <f>+VLOOKUP(O2591,'Bảng kê HĐ 2022'!N$1912:R$4434,4,0)</f>
        <v>0</v>
      </c>
      <c r="R2591" t="e">
        <f>+VLOOKUP(O2591,'Hàng trả'!#REF!,2,0)</f>
        <v>#REF!</v>
      </c>
    </row>
    <row r="2592" spans="1:18" ht="14.4" hidden="1" customHeight="1" x14ac:dyDescent="0.3">
      <c r="A2592" s="10">
        <v>6</v>
      </c>
      <c r="B2592" s="64"/>
      <c r="C2592" s="6" t="s">
        <v>14651</v>
      </c>
      <c r="D2592" s="7">
        <v>44690</v>
      </c>
      <c r="E2592" s="8" t="s">
        <v>12021</v>
      </c>
      <c r="F2592" s="9">
        <v>565689</v>
      </c>
      <c r="G2592" s="8" t="s">
        <v>11066</v>
      </c>
      <c r="H2592" s="9">
        <v>57983</v>
      </c>
      <c r="I2592" s="69"/>
      <c r="J2592" s="70"/>
      <c r="K2592" s="71"/>
      <c r="L2592" s="77"/>
      <c r="M2592" s="78"/>
      <c r="N2592" t="str">
        <f t="shared" si="212"/>
        <v>11951</v>
      </c>
      <c r="O2592">
        <f t="shared" si="213"/>
        <v>11951</v>
      </c>
      <c r="P2592" s="29">
        <f t="shared" si="214"/>
        <v>565689</v>
      </c>
      <c r="Q2592">
        <f>+VLOOKUP(O2592,'Bảng kê HĐ 2022'!N$1912:R$4434,4,0)</f>
        <v>0</v>
      </c>
      <c r="R2592" t="e">
        <f>+VLOOKUP(O2592,'Hàng trả'!#REF!,2,0)</f>
        <v>#REF!</v>
      </c>
    </row>
    <row r="2593" spans="1:18" ht="14.4" hidden="1" customHeight="1" x14ac:dyDescent="0.3">
      <c r="A2593" s="10">
        <v>6</v>
      </c>
      <c r="B2593" s="64"/>
      <c r="C2593" s="6" t="s">
        <v>14652</v>
      </c>
      <c r="D2593" s="7">
        <v>44688</v>
      </c>
      <c r="E2593" s="8" t="s">
        <v>10220</v>
      </c>
      <c r="F2593" s="9">
        <v>828990</v>
      </c>
      <c r="G2593" s="8" t="s">
        <v>11066</v>
      </c>
      <c r="H2593" s="9">
        <v>84971</v>
      </c>
      <c r="I2593" s="69"/>
      <c r="J2593" s="70"/>
      <c r="K2593" s="71"/>
      <c r="L2593" s="77"/>
      <c r="M2593" s="78"/>
      <c r="N2593" t="str">
        <f t="shared" si="212"/>
        <v>11666</v>
      </c>
      <c r="O2593">
        <f t="shared" si="213"/>
        <v>11666</v>
      </c>
      <c r="P2593" s="29">
        <f t="shared" si="214"/>
        <v>828990</v>
      </c>
      <c r="Q2593">
        <f>+VLOOKUP(O2593,'Bảng kê HĐ 2022'!N$1912:R$4434,4,0)</f>
        <v>0</v>
      </c>
      <c r="R2593" t="e">
        <f>+VLOOKUP(O2593,'Hàng trả'!#REF!,2,0)</f>
        <v>#REF!</v>
      </c>
    </row>
    <row r="2594" spans="1:18" ht="14.4" hidden="1" customHeight="1" x14ac:dyDescent="0.3">
      <c r="A2594" s="10">
        <v>6</v>
      </c>
      <c r="B2594" s="64"/>
      <c r="C2594" s="6" t="s">
        <v>14653</v>
      </c>
      <c r="D2594" s="7">
        <v>44690</v>
      </c>
      <c r="E2594" s="8" t="s">
        <v>12043</v>
      </c>
      <c r="F2594" s="9">
        <v>757439</v>
      </c>
      <c r="G2594" s="8" t="s">
        <v>11066</v>
      </c>
      <c r="H2594" s="9">
        <v>77637</v>
      </c>
      <c r="I2594" s="69"/>
      <c r="J2594" s="70"/>
      <c r="K2594" s="71"/>
      <c r="L2594" s="77"/>
      <c r="M2594" s="78"/>
      <c r="N2594" t="str">
        <f t="shared" si="212"/>
        <v>12095</v>
      </c>
      <c r="O2594">
        <f t="shared" si="213"/>
        <v>12095</v>
      </c>
      <c r="P2594" s="29">
        <f t="shared" si="214"/>
        <v>757439</v>
      </c>
      <c r="Q2594">
        <f>+VLOOKUP(O2594,'Bảng kê HĐ 2022'!N$1912:R$4434,4,0)</f>
        <v>0</v>
      </c>
      <c r="R2594" t="e">
        <f>+VLOOKUP(O2594,'Hàng trả'!#REF!,2,0)</f>
        <v>#REF!</v>
      </c>
    </row>
    <row r="2595" spans="1:18" ht="14.4" hidden="1" customHeight="1" x14ac:dyDescent="0.3">
      <c r="A2595" s="10">
        <v>6</v>
      </c>
      <c r="B2595" s="64"/>
      <c r="C2595" s="6" t="s">
        <v>14654</v>
      </c>
      <c r="D2595" s="7">
        <v>44693</v>
      </c>
      <c r="E2595" s="8" t="s">
        <v>13533</v>
      </c>
      <c r="F2595" s="9">
        <v>1090981</v>
      </c>
      <c r="G2595" s="8" t="s">
        <v>11066</v>
      </c>
      <c r="H2595" s="9">
        <v>111826</v>
      </c>
      <c r="I2595" s="69"/>
      <c r="J2595" s="70"/>
      <c r="K2595" s="71"/>
      <c r="L2595" s="77"/>
      <c r="M2595" s="78"/>
      <c r="N2595" t="str">
        <f t="shared" si="212"/>
        <v>12458</v>
      </c>
      <c r="O2595">
        <f t="shared" si="213"/>
        <v>12458</v>
      </c>
      <c r="P2595" s="29">
        <f t="shared" si="214"/>
        <v>1090981</v>
      </c>
      <c r="Q2595">
        <f>+VLOOKUP(O2595,'Bảng kê HĐ 2022'!N$1912:R$4434,4,0)</f>
        <v>0</v>
      </c>
      <c r="R2595" t="e">
        <f>+VLOOKUP(O2595,'Hàng trả'!#REF!,2,0)</f>
        <v>#REF!</v>
      </c>
    </row>
    <row r="2596" spans="1:18" ht="14.4" hidden="1" customHeight="1" x14ac:dyDescent="0.3">
      <c r="A2596" s="10">
        <v>6</v>
      </c>
      <c r="B2596" s="64"/>
      <c r="C2596" s="6" t="s">
        <v>14655</v>
      </c>
      <c r="D2596" s="7">
        <v>44712</v>
      </c>
      <c r="E2596" s="8" t="s">
        <v>14234</v>
      </c>
      <c r="F2596" s="9">
        <v>402475</v>
      </c>
      <c r="G2596" s="8" t="s">
        <v>11066</v>
      </c>
      <c r="H2596" s="9">
        <v>41254</v>
      </c>
      <c r="I2596" s="69"/>
      <c r="J2596" s="70"/>
      <c r="K2596" s="71"/>
      <c r="L2596" s="77"/>
      <c r="M2596" s="78"/>
      <c r="N2596" t="str">
        <f t="shared" si="212"/>
        <v>15175</v>
      </c>
      <c r="O2596">
        <f t="shared" si="213"/>
        <v>15175</v>
      </c>
      <c r="P2596" s="29">
        <f t="shared" si="214"/>
        <v>402475</v>
      </c>
      <c r="Q2596">
        <f>+VLOOKUP(O2596,'Bảng kê HĐ 2022'!N$1912:R$4434,4,0)</f>
        <v>0</v>
      </c>
      <c r="R2596" t="e">
        <f>+VLOOKUP(O2596,'Hàng trả'!#REF!,2,0)</f>
        <v>#REF!</v>
      </c>
    </row>
    <row r="2597" spans="1:18" ht="14.4" hidden="1" customHeight="1" x14ac:dyDescent="0.3">
      <c r="A2597" s="10">
        <v>6</v>
      </c>
      <c r="B2597" s="64"/>
      <c r="C2597" s="6" t="s">
        <v>14656</v>
      </c>
      <c r="D2597" s="7">
        <v>44699</v>
      </c>
      <c r="E2597" s="8" t="s">
        <v>14235</v>
      </c>
      <c r="F2597" s="9">
        <v>899575</v>
      </c>
      <c r="G2597" s="8" t="s">
        <v>11066</v>
      </c>
      <c r="H2597" s="9">
        <v>92206</v>
      </c>
      <c r="I2597" s="69"/>
      <c r="J2597" s="70"/>
      <c r="K2597" s="71"/>
      <c r="L2597" s="77"/>
      <c r="M2597" s="78"/>
      <c r="N2597" t="str">
        <f t="shared" si="212"/>
        <v>13403</v>
      </c>
      <c r="O2597">
        <f t="shared" si="213"/>
        <v>13403</v>
      </c>
      <c r="P2597" s="29">
        <f t="shared" si="214"/>
        <v>899575</v>
      </c>
      <c r="Q2597">
        <f>+VLOOKUP(O2597,'Bảng kê HĐ 2022'!N$1912:R$4434,4,0)</f>
        <v>0</v>
      </c>
      <c r="R2597" t="e">
        <f>+VLOOKUP(O2597,'Hàng trả'!#REF!,2,0)</f>
        <v>#REF!</v>
      </c>
    </row>
    <row r="2598" spans="1:18" ht="14.4" hidden="1" customHeight="1" x14ac:dyDescent="0.3">
      <c r="A2598" s="10">
        <v>6</v>
      </c>
      <c r="B2598" s="64"/>
      <c r="C2598" s="6" t="s">
        <v>14657</v>
      </c>
      <c r="D2598" s="7">
        <v>44709</v>
      </c>
      <c r="E2598" s="8" t="s">
        <v>14236</v>
      </c>
      <c r="F2598" s="9">
        <v>292248</v>
      </c>
      <c r="G2598" s="8" t="s">
        <v>11066</v>
      </c>
      <c r="H2598" s="9">
        <v>29955</v>
      </c>
      <c r="I2598" s="69"/>
      <c r="J2598" s="70"/>
      <c r="K2598" s="71"/>
      <c r="L2598" s="77"/>
      <c r="M2598" s="78"/>
      <c r="N2598" t="str">
        <f t="shared" si="212"/>
        <v>14738</v>
      </c>
      <c r="O2598">
        <f t="shared" si="213"/>
        <v>14738</v>
      </c>
      <c r="P2598" s="29">
        <f t="shared" si="214"/>
        <v>292248</v>
      </c>
      <c r="Q2598">
        <f>+VLOOKUP(O2598,'Bảng kê HĐ 2022'!N$1912:R$4434,4,0)</f>
        <v>0</v>
      </c>
      <c r="R2598" t="e">
        <f>+VLOOKUP(O2598,'Hàng trả'!#REF!,2,0)</f>
        <v>#REF!</v>
      </c>
    </row>
    <row r="2599" spans="1:18" ht="14.4" hidden="1" customHeight="1" x14ac:dyDescent="0.3">
      <c r="A2599" s="10">
        <v>6</v>
      </c>
      <c r="B2599" s="64"/>
      <c r="C2599" s="6" t="s">
        <v>14658</v>
      </c>
      <c r="D2599" s="7">
        <v>44702</v>
      </c>
      <c r="E2599" s="8" t="s">
        <v>14236</v>
      </c>
      <c r="F2599" s="9">
        <v>1540625</v>
      </c>
      <c r="G2599" s="8" t="s">
        <v>11066</v>
      </c>
      <c r="H2599" s="9">
        <v>157914</v>
      </c>
      <c r="I2599" s="69"/>
      <c r="J2599" s="70"/>
      <c r="K2599" s="71"/>
      <c r="L2599" s="77"/>
      <c r="M2599" s="78"/>
      <c r="N2599" t="str">
        <f t="shared" si="212"/>
        <v>13567</v>
      </c>
      <c r="O2599">
        <f t="shared" si="213"/>
        <v>13567</v>
      </c>
      <c r="P2599" s="29">
        <f t="shared" si="214"/>
        <v>1540625</v>
      </c>
      <c r="Q2599">
        <f>+VLOOKUP(O2599,'Bảng kê HĐ 2022'!N$1912:R$4434,4,0)</f>
        <v>0</v>
      </c>
      <c r="R2599" t="e">
        <f>+VLOOKUP(O2599,'Hàng trả'!#REF!,2,0)</f>
        <v>#REF!</v>
      </c>
    </row>
    <row r="2600" spans="1:18" ht="14.4" hidden="1" customHeight="1" x14ac:dyDescent="0.3">
      <c r="A2600" s="10">
        <v>6</v>
      </c>
      <c r="B2600" s="64"/>
      <c r="C2600" s="6" t="s">
        <v>14659</v>
      </c>
      <c r="D2600" s="7">
        <v>44702</v>
      </c>
      <c r="E2600" s="8" t="s">
        <v>14218</v>
      </c>
      <c r="F2600" s="9">
        <v>710333</v>
      </c>
      <c r="G2600" s="8" t="s">
        <v>11066</v>
      </c>
      <c r="H2600" s="9">
        <v>72809</v>
      </c>
      <c r="I2600" s="69"/>
      <c r="J2600" s="70"/>
      <c r="K2600" s="71"/>
      <c r="L2600" s="77"/>
      <c r="M2600" s="78"/>
      <c r="N2600" t="str">
        <f t="shared" si="212"/>
        <v>13565</v>
      </c>
      <c r="O2600">
        <f t="shared" si="213"/>
        <v>13565</v>
      </c>
      <c r="P2600" s="29">
        <f t="shared" si="214"/>
        <v>710333</v>
      </c>
      <c r="Q2600">
        <f>+VLOOKUP(O2600,'Bảng kê HĐ 2022'!N$1912:R$4434,4,0)</f>
        <v>0</v>
      </c>
      <c r="R2600" t="e">
        <f>+VLOOKUP(O2600,'Hàng trả'!#REF!,2,0)</f>
        <v>#REF!</v>
      </c>
    </row>
    <row r="2601" spans="1:18" ht="14.4" hidden="1" customHeight="1" x14ac:dyDescent="0.3">
      <c r="A2601" s="10">
        <v>6</v>
      </c>
      <c r="B2601" s="64"/>
      <c r="C2601" s="6" t="s">
        <v>14660</v>
      </c>
      <c r="D2601" s="7">
        <v>44701</v>
      </c>
      <c r="E2601" s="8" t="s">
        <v>14237</v>
      </c>
      <c r="F2601" s="9">
        <v>983518</v>
      </c>
      <c r="G2601" s="8" t="s">
        <v>11066</v>
      </c>
      <c r="H2601" s="9">
        <v>100811</v>
      </c>
      <c r="I2601" s="69"/>
      <c r="J2601" s="70"/>
      <c r="K2601" s="71"/>
      <c r="L2601" s="77"/>
      <c r="M2601" s="78"/>
      <c r="N2601" t="str">
        <f t="shared" si="212"/>
        <v>13491</v>
      </c>
      <c r="O2601">
        <f t="shared" si="213"/>
        <v>13491</v>
      </c>
      <c r="P2601" s="29">
        <f t="shared" si="214"/>
        <v>983518</v>
      </c>
      <c r="Q2601">
        <f>+VLOOKUP(O2601,'Bảng kê HĐ 2022'!N$1912:R$4434,4,0)</f>
        <v>0</v>
      </c>
      <c r="R2601" t="e">
        <f>+VLOOKUP(O2601,'Hàng trả'!#REF!,2,0)</f>
        <v>#REF!</v>
      </c>
    </row>
    <row r="2602" spans="1:18" ht="14.4" hidden="1" customHeight="1" x14ac:dyDescent="0.3">
      <c r="A2602" s="10">
        <v>6</v>
      </c>
      <c r="B2602" s="64"/>
      <c r="C2602" s="6" t="s">
        <v>14661</v>
      </c>
      <c r="D2602" s="7">
        <v>44707</v>
      </c>
      <c r="E2602" s="8" t="s">
        <v>12021</v>
      </c>
      <c r="F2602" s="9">
        <v>506889</v>
      </c>
      <c r="G2602" s="8" t="s">
        <v>11066</v>
      </c>
      <c r="H2602" s="9">
        <v>51956</v>
      </c>
      <c r="I2602" s="69"/>
      <c r="J2602" s="70"/>
      <c r="K2602" s="71"/>
      <c r="L2602" s="77"/>
      <c r="M2602" s="78"/>
      <c r="N2602" t="str">
        <f t="shared" si="212"/>
        <v>14455</v>
      </c>
      <c r="O2602">
        <f t="shared" si="213"/>
        <v>14455</v>
      </c>
      <c r="P2602" s="29">
        <f t="shared" si="214"/>
        <v>506889</v>
      </c>
      <c r="Q2602">
        <f>+VLOOKUP(O2602,'Bảng kê HĐ 2022'!N$1912:R$4434,4,0)</f>
        <v>0</v>
      </c>
      <c r="R2602" t="e">
        <f>+VLOOKUP(O2602,'Hàng trả'!#REF!,2,0)</f>
        <v>#REF!</v>
      </c>
    </row>
    <row r="2603" spans="1:18" ht="14.4" hidden="1" customHeight="1" x14ac:dyDescent="0.3">
      <c r="A2603" s="10">
        <v>6</v>
      </c>
      <c r="B2603" s="64"/>
      <c r="C2603" s="6" t="s">
        <v>14662</v>
      </c>
      <c r="D2603" s="7">
        <v>44705</v>
      </c>
      <c r="E2603" s="8" t="s">
        <v>14237</v>
      </c>
      <c r="F2603" s="9">
        <v>385774</v>
      </c>
      <c r="G2603" s="8" t="s">
        <v>11066</v>
      </c>
      <c r="H2603" s="9">
        <v>39542</v>
      </c>
      <c r="I2603" s="69"/>
      <c r="J2603" s="70"/>
      <c r="K2603" s="71"/>
      <c r="L2603" s="77"/>
      <c r="M2603" s="78"/>
      <c r="N2603" t="str">
        <f t="shared" si="212"/>
        <v>13972</v>
      </c>
      <c r="O2603">
        <f t="shared" si="213"/>
        <v>13972</v>
      </c>
      <c r="P2603" s="29">
        <f t="shared" si="214"/>
        <v>385774</v>
      </c>
      <c r="Q2603">
        <f>+VLOOKUP(O2603,'Bảng kê HĐ 2022'!N$1912:R$4434,4,0)</f>
        <v>0</v>
      </c>
      <c r="R2603" t="e">
        <f>+VLOOKUP(O2603,'Hàng trả'!#REF!,2,0)</f>
        <v>#REF!</v>
      </c>
    </row>
    <row r="2604" spans="1:18" ht="14.4" hidden="1" customHeight="1" x14ac:dyDescent="0.3">
      <c r="A2604" s="10">
        <v>6</v>
      </c>
      <c r="B2604" s="64"/>
      <c r="C2604" s="6" t="s">
        <v>14663</v>
      </c>
      <c r="D2604" s="7">
        <v>44704</v>
      </c>
      <c r="E2604" s="8" t="s">
        <v>14234</v>
      </c>
      <c r="F2604" s="9">
        <v>788249</v>
      </c>
      <c r="G2604" s="8" t="s">
        <v>11066</v>
      </c>
      <c r="H2604" s="9">
        <v>80796</v>
      </c>
      <c r="I2604" s="69"/>
      <c r="J2604" s="70"/>
      <c r="K2604" s="71"/>
      <c r="L2604" s="77"/>
      <c r="M2604" s="78"/>
      <c r="N2604" t="str">
        <f t="shared" si="212"/>
        <v>13716</v>
      </c>
      <c r="O2604">
        <f t="shared" si="213"/>
        <v>13716</v>
      </c>
      <c r="P2604" s="29">
        <f t="shared" si="214"/>
        <v>788249</v>
      </c>
      <c r="Q2604">
        <f>+VLOOKUP(O2604,'Bảng kê HĐ 2022'!N$1912:R$4434,4,0)</f>
        <v>0</v>
      </c>
      <c r="R2604" t="e">
        <f>+VLOOKUP(O2604,'Hàng trả'!#REF!,2,0)</f>
        <v>#REF!</v>
      </c>
    </row>
    <row r="2605" spans="1:18" ht="14.4" hidden="1" customHeight="1" x14ac:dyDescent="0.3">
      <c r="A2605" s="10">
        <v>6</v>
      </c>
      <c r="B2605" s="64"/>
      <c r="C2605" s="6" t="s">
        <v>14664</v>
      </c>
      <c r="D2605" s="7">
        <v>44690</v>
      </c>
      <c r="E2605" s="8" t="s">
        <v>13155</v>
      </c>
      <c r="F2605" s="9">
        <v>1301672</v>
      </c>
      <c r="G2605" s="8" t="s">
        <v>11066</v>
      </c>
      <c r="H2605" s="9">
        <v>133421</v>
      </c>
      <c r="I2605" s="69"/>
      <c r="J2605" s="70"/>
      <c r="K2605" s="71"/>
      <c r="L2605" s="77"/>
      <c r="M2605" s="78"/>
      <c r="N2605" t="str">
        <f t="shared" si="212"/>
        <v>12087</v>
      </c>
      <c r="O2605">
        <f t="shared" si="213"/>
        <v>12087</v>
      </c>
      <c r="P2605" s="29">
        <f t="shared" si="214"/>
        <v>1301672</v>
      </c>
      <c r="Q2605">
        <f>+VLOOKUP(O2605,'Bảng kê HĐ 2022'!N$1912:R$4434,4,0)</f>
        <v>0</v>
      </c>
      <c r="R2605" t="e">
        <f>+VLOOKUP(O2605,'Hàng trả'!#REF!,2,0)</f>
        <v>#REF!</v>
      </c>
    </row>
    <row r="2606" spans="1:18" ht="14.4" hidden="1" customHeight="1" x14ac:dyDescent="0.3">
      <c r="A2606" s="10">
        <v>6</v>
      </c>
      <c r="B2606" s="64"/>
      <c r="C2606" s="6" t="s">
        <v>14665</v>
      </c>
      <c r="D2606" s="7">
        <v>44687</v>
      </c>
      <c r="E2606" s="8" t="s">
        <v>14213</v>
      </c>
      <c r="F2606" s="9">
        <v>1094715</v>
      </c>
      <c r="G2606" s="8" t="s">
        <v>11066</v>
      </c>
      <c r="H2606" s="9">
        <v>112208</v>
      </c>
      <c r="I2606" s="69"/>
      <c r="J2606" s="70"/>
      <c r="K2606" s="71"/>
      <c r="L2606" s="77"/>
      <c r="M2606" s="78"/>
      <c r="N2606" t="str">
        <f t="shared" si="212"/>
        <v>11615</v>
      </c>
      <c r="O2606">
        <f t="shared" si="213"/>
        <v>11615</v>
      </c>
      <c r="P2606" s="29">
        <f t="shared" si="214"/>
        <v>1094715</v>
      </c>
      <c r="Q2606">
        <f>+VLOOKUP(O2606,'Bảng kê HĐ 2022'!N$1912:R$4434,4,0)</f>
        <v>0</v>
      </c>
      <c r="R2606" t="e">
        <f>+VLOOKUP(O2606,'Hàng trả'!#REF!,2,0)</f>
        <v>#REF!</v>
      </c>
    </row>
    <row r="2607" spans="1:18" ht="14.4" hidden="1" customHeight="1" x14ac:dyDescent="0.3">
      <c r="A2607" s="10">
        <v>6</v>
      </c>
      <c r="B2607" s="64"/>
      <c r="C2607" s="6" t="s">
        <v>14666</v>
      </c>
      <c r="D2607" s="7">
        <v>44699</v>
      </c>
      <c r="E2607" s="8" t="s">
        <v>13155</v>
      </c>
      <c r="F2607" s="9">
        <v>1098694</v>
      </c>
      <c r="G2607" s="8" t="s">
        <v>11066</v>
      </c>
      <c r="H2607" s="9">
        <v>112616</v>
      </c>
      <c r="I2607" s="69"/>
      <c r="J2607" s="70"/>
      <c r="K2607" s="71"/>
      <c r="L2607" s="77"/>
      <c r="M2607" s="78"/>
      <c r="N2607" t="str">
        <f t="shared" si="212"/>
        <v>13385</v>
      </c>
      <c r="O2607">
        <f t="shared" si="213"/>
        <v>13385</v>
      </c>
      <c r="P2607" s="29">
        <f t="shared" si="214"/>
        <v>1098694</v>
      </c>
      <c r="Q2607">
        <f>+VLOOKUP(O2607,'Bảng kê HĐ 2022'!N$1912:R$4434,4,0)</f>
        <v>0</v>
      </c>
      <c r="R2607" t="e">
        <f>+VLOOKUP(O2607,'Hàng trả'!#REF!,2,0)</f>
        <v>#REF!</v>
      </c>
    </row>
    <row r="2608" spans="1:18" ht="14.4" hidden="1" customHeight="1" x14ac:dyDescent="0.3">
      <c r="A2608" s="10">
        <v>6</v>
      </c>
      <c r="B2608" s="64"/>
      <c r="C2608" s="6" t="s">
        <v>14667</v>
      </c>
      <c r="D2608" s="7">
        <v>44705</v>
      </c>
      <c r="E2608" s="8" t="s">
        <v>14218</v>
      </c>
      <c r="F2608" s="9">
        <v>863576</v>
      </c>
      <c r="G2608" s="8" t="s">
        <v>11066</v>
      </c>
      <c r="H2608" s="9">
        <v>88517</v>
      </c>
      <c r="I2608" s="69"/>
      <c r="J2608" s="70"/>
      <c r="K2608" s="71"/>
      <c r="L2608" s="77"/>
      <c r="M2608" s="78"/>
      <c r="N2608" t="str">
        <f t="shared" si="212"/>
        <v>13968</v>
      </c>
      <c r="O2608">
        <f t="shared" si="213"/>
        <v>13968</v>
      </c>
      <c r="P2608" s="29">
        <f t="shared" si="214"/>
        <v>863576</v>
      </c>
      <c r="Q2608">
        <f>+VLOOKUP(O2608,'Bảng kê HĐ 2022'!N$1912:R$4434,4,0)</f>
        <v>0</v>
      </c>
      <c r="R2608" t="e">
        <f>+VLOOKUP(O2608,'Hàng trả'!#REF!,2,0)</f>
        <v>#REF!</v>
      </c>
    </row>
    <row r="2609" spans="1:18" ht="14.4" hidden="1" customHeight="1" x14ac:dyDescent="0.3">
      <c r="A2609" s="10">
        <v>6</v>
      </c>
      <c r="B2609" s="64"/>
      <c r="C2609" s="6" t="s">
        <v>14668</v>
      </c>
      <c r="D2609" s="7">
        <v>44692</v>
      </c>
      <c r="E2609" s="8" t="s">
        <v>10212</v>
      </c>
      <c r="F2609" s="9">
        <v>396527</v>
      </c>
      <c r="G2609" s="8" t="s">
        <v>11066</v>
      </c>
      <c r="H2609" s="9">
        <v>40644</v>
      </c>
      <c r="I2609" s="69"/>
      <c r="J2609" s="70"/>
      <c r="K2609" s="71"/>
      <c r="L2609" s="77"/>
      <c r="M2609" s="78"/>
      <c r="N2609" t="str">
        <f t="shared" si="212"/>
        <v>12402</v>
      </c>
      <c r="O2609">
        <f t="shared" si="213"/>
        <v>12402</v>
      </c>
      <c r="P2609" s="29">
        <f t="shared" si="214"/>
        <v>396527</v>
      </c>
      <c r="Q2609">
        <f>+VLOOKUP(O2609,'Bảng kê HĐ 2022'!N$1912:R$4434,4,0)</f>
        <v>0</v>
      </c>
      <c r="R2609" t="e">
        <f>+VLOOKUP(O2609,'Hàng trả'!#REF!,2,0)</f>
        <v>#REF!</v>
      </c>
    </row>
    <row r="2610" spans="1:18" ht="14.4" hidden="1" customHeight="1" x14ac:dyDescent="0.3">
      <c r="A2610" s="10">
        <v>6</v>
      </c>
      <c r="B2610" s="64"/>
      <c r="C2610" s="6" t="s">
        <v>14669</v>
      </c>
      <c r="D2610" s="7">
        <v>44701</v>
      </c>
      <c r="E2610" s="8" t="s">
        <v>14218</v>
      </c>
      <c r="F2610" s="9">
        <v>870696</v>
      </c>
      <c r="G2610" s="8" t="s">
        <v>11066</v>
      </c>
      <c r="H2610" s="9">
        <v>89246</v>
      </c>
      <c r="I2610" s="69"/>
      <c r="J2610" s="70"/>
      <c r="K2610" s="71"/>
      <c r="L2610" s="77"/>
      <c r="M2610" s="78"/>
      <c r="N2610" t="str">
        <f t="shared" si="212"/>
        <v>13477</v>
      </c>
      <c r="O2610">
        <f t="shared" si="213"/>
        <v>13477</v>
      </c>
      <c r="P2610" s="29">
        <f t="shared" si="214"/>
        <v>870696</v>
      </c>
      <c r="Q2610">
        <f>+VLOOKUP(O2610,'Bảng kê HĐ 2022'!N$1912:R$4434,4,0)</f>
        <v>0</v>
      </c>
      <c r="R2610" t="e">
        <f>+VLOOKUP(O2610,'Hàng trả'!#REF!,2,0)</f>
        <v>#REF!</v>
      </c>
    </row>
    <row r="2611" spans="1:18" ht="14.4" hidden="1" customHeight="1" x14ac:dyDescent="0.3">
      <c r="A2611" s="10">
        <v>6</v>
      </c>
      <c r="B2611" s="64"/>
      <c r="C2611" s="6" t="s">
        <v>14670</v>
      </c>
      <c r="D2611" s="7">
        <v>44698</v>
      </c>
      <c r="E2611" s="8" t="s">
        <v>12021</v>
      </c>
      <c r="F2611" s="9">
        <v>1760254</v>
      </c>
      <c r="G2611" s="8" t="s">
        <v>11066</v>
      </c>
      <c r="H2611" s="9">
        <v>180426</v>
      </c>
      <c r="I2611" s="69"/>
      <c r="J2611" s="70"/>
      <c r="K2611" s="71"/>
      <c r="L2611" s="77"/>
      <c r="M2611" s="78"/>
      <c r="N2611" t="str">
        <f t="shared" si="212"/>
        <v>13267</v>
      </c>
      <c r="O2611">
        <f t="shared" si="213"/>
        <v>13267</v>
      </c>
      <c r="P2611" s="29">
        <f t="shared" si="214"/>
        <v>1760254</v>
      </c>
      <c r="Q2611">
        <f>+VLOOKUP(O2611,'Bảng kê HĐ 2022'!N$1912:R$4434,4,0)</f>
        <v>0</v>
      </c>
      <c r="R2611" t="e">
        <f>+VLOOKUP(O2611,'Hàng trả'!#REF!,2,0)</f>
        <v>#REF!</v>
      </c>
    </row>
    <row r="2612" spans="1:18" ht="14.4" hidden="1" customHeight="1" x14ac:dyDescent="0.3">
      <c r="A2612" s="10">
        <v>6</v>
      </c>
      <c r="B2612" s="64"/>
      <c r="C2612" s="6" t="s">
        <v>14671</v>
      </c>
      <c r="D2612" s="7">
        <v>44695</v>
      </c>
      <c r="E2612" s="8" t="s">
        <v>13155</v>
      </c>
      <c r="F2612" s="9">
        <v>1163840</v>
      </c>
      <c r="G2612" s="8" t="s">
        <v>11066</v>
      </c>
      <c r="H2612" s="9">
        <v>119294</v>
      </c>
      <c r="I2612" s="69"/>
      <c r="J2612" s="70"/>
      <c r="K2612" s="71"/>
      <c r="L2612" s="77"/>
      <c r="M2612" s="78"/>
      <c r="N2612" t="str">
        <f t="shared" si="212"/>
        <v>12965</v>
      </c>
      <c r="O2612">
        <f t="shared" si="213"/>
        <v>12965</v>
      </c>
      <c r="P2612" s="29">
        <f t="shared" si="214"/>
        <v>1163840</v>
      </c>
      <c r="Q2612">
        <f>+VLOOKUP(O2612,'Bảng kê HĐ 2022'!N$1912:R$4434,4,0)</f>
        <v>0</v>
      </c>
      <c r="R2612" t="e">
        <f>+VLOOKUP(O2612,'Hàng trả'!#REF!,2,0)</f>
        <v>#REF!</v>
      </c>
    </row>
    <row r="2613" spans="1:18" ht="14.4" hidden="1" customHeight="1" x14ac:dyDescent="0.3">
      <c r="A2613" s="10">
        <v>6</v>
      </c>
      <c r="B2613" s="64"/>
      <c r="C2613" s="6" t="s">
        <v>14672</v>
      </c>
      <c r="D2613" s="7">
        <v>44701</v>
      </c>
      <c r="E2613" s="8" t="s">
        <v>14218</v>
      </c>
      <c r="F2613" s="9">
        <v>1659353</v>
      </c>
      <c r="G2613" s="8" t="s">
        <v>11066</v>
      </c>
      <c r="H2613" s="9">
        <v>170084</v>
      </c>
      <c r="I2613" s="69"/>
      <c r="J2613" s="70"/>
      <c r="K2613" s="71"/>
      <c r="L2613" s="77"/>
      <c r="M2613" s="78"/>
      <c r="N2613" t="str">
        <f t="shared" si="212"/>
        <v>13467</v>
      </c>
      <c r="O2613">
        <f t="shared" si="213"/>
        <v>13467</v>
      </c>
      <c r="P2613" s="29">
        <f t="shared" si="214"/>
        <v>1659353</v>
      </c>
      <c r="Q2613">
        <f>+VLOOKUP(O2613,'Bảng kê HĐ 2022'!N$1912:R$4434,4,0)</f>
        <v>0</v>
      </c>
      <c r="R2613" t="e">
        <f>+VLOOKUP(O2613,'Hàng trả'!#REF!,2,0)</f>
        <v>#REF!</v>
      </c>
    </row>
    <row r="2614" spans="1:18" ht="14.4" hidden="1" customHeight="1" x14ac:dyDescent="0.3">
      <c r="A2614" s="10">
        <v>6</v>
      </c>
      <c r="B2614" s="64"/>
      <c r="C2614" s="6" t="s">
        <v>14673</v>
      </c>
      <c r="D2614" s="7">
        <v>44702</v>
      </c>
      <c r="E2614" s="8" t="s">
        <v>13155</v>
      </c>
      <c r="F2614" s="9">
        <v>379376</v>
      </c>
      <c r="G2614" s="8" t="s">
        <v>11066</v>
      </c>
      <c r="H2614" s="9">
        <v>38886</v>
      </c>
      <c r="I2614" s="69"/>
      <c r="J2614" s="70"/>
      <c r="K2614" s="71"/>
      <c r="L2614" s="77"/>
      <c r="M2614" s="78"/>
      <c r="N2614" t="str">
        <f t="shared" si="212"/>
        <v>13539</v>
      </c>
      <c r="O2614">
        <f t="shared" si="213"/>
        <v>13539</v>
      </c>
      <c r="P2614" s="29">
        <f t="shared" si="214"/>
        <v>379376</v>
      </c>
      <c r="Q2614">
        <f>+VLOOKUP(O2614,'Bảng kê HĐ 2022'!N$1912:R$4434,4,0)</f>
        <v>0</v>
      </c>
      <c r="R2614" t="e">
        <f>+VLOOKUP(O2614,'Hàng trả'!#REF!,2,0)</f>
        <v>#REF!</v>
      </c>
    </row>
    <row r="2615" spans="1:18" ht="14.4" hidden="1" customHeight="1" x14ac:dyDescent="0.3">
      <c r="A2615" s="10">
        <v>6</v>
      </c>
      <c r="B2615" s="64"/>
      <c r="C2615" s="6" t="s">
        <v>14674</v>
      </c>
      <c r="D2615" s="7">
        <v>44684</v>
      </c>
      <c r="E2615" s="8" t="s">
        <v>14218</v>
      </c>
      <c r="F2615" s="9">
        <v>793055</v>
      </c>
      <c r="G2615" s="8" t="s">
        <v>11066</v>
      </c>
      <c r="H2615" s="9">
        <v>81288</v>
      </c>
      <c r="I2615" s="69"/>
      <c r="J2615" s="70"/>
      <c r="K2615" s="71"/>
      <c r="L2615" s="77"/>
      <c r="M2615" s="78"/>
      <c r="N2615" t="str">
        <f t="shared" si="212"/>
        <v>10989</v>
      </c>
      <c r="O2615">
        <f t="shared" si="213"/>
        <v>10989</v>
      </c>
      <c r="P2615" s="29">
        <f t="shared" si="214"/>
        <v>793055</v>
      </c>
      <c r="Q2615">
        <f>+VLOOKUP(O2615,'Bảng kê HĐ 2022'!N$1912:R$4434,4,0)</f>
        <v>0</v>
      </c>
      <c r="R2615" t="e">
        <f>+VLOOKUP(O2615,'Hàng trả'!#REF!,2,0)</f>
        <v>#REF!</v>
      </c>
    </row>
    <row r="2616" spans="1:18" ht="14.4" hidden="1" customHeight="1" x14ac:dyDescent="0.3">
      <c r="A2616" s="10">
        <v>6</v>
      </c>
      <c r="B2616" s="64"/>
      <c r="C2616" s="6" t="s">
        <v>14675</v>
      </c>
      <c r="D2616" s="7">
        <v>44693</v>
      </c>
      <c r="E2616" s="8" t="s">
        <v>14222</v>
      </c>
      <c r="F2616" s="9">
        <v>1356883</v>
      </c>
      <c r="G2616" s="8" t="s">
        <v>11066</v>
      </c>
      <c r="H2616" s="9">
        <v>139081</v>
      </c>
      <c r="I2616" s="69"/>
      <c r="J2616" s="70"/>
      <c r="K2616" s="71"/>
      <c r="L2616" s="77"/>
      <c r="M2616" s="78"/>
      <c r="N2616" t="str">
        <f t="shared" si="212"/>
        <v>12447</v>
      </c>
      <c r="O2616">
        <f t="shared" si="213"/>
        <v>12447</v>
      </c>
      <c r="P2616" s="29">
        <f t="shared" si="214"/>
        <v>1356883</v>
      </c>
      <c r="Q2616">
        <f>+VLOOKUP(O2616,'Bảng kê HĐ 2022'!N$1912:R$4434,4,0)</f>
        <v>0</v>
      </c>
      <c r="R2616" t="e">
        <f>+VLOOKUP(O2616,'Hàng trả'!#REF!,2,0)</f>
        <v>#REF!</v>
      </c>
    </row>
    <row r="2617" spans="1:18" ht="14.4" hidden="1" customHeight="1" x14ac:dyDescent="0.3">
      <c r="A2617" s="10">
        <v>6</v>
      </c>
      <c r="B2617" s="64"/>
      <c r="C2617" s="6" t="s">
        <v>14676</v>
      </c>
      <c r="D2617" s="7">
        <v>44693</v>
      </c>
      <c r="E2617" s="8" t="s">
        <v>13155</v>
      </c>
      <c r="F2617" s="9">
        <v>472135</v>
      </c>
      <c r="G2617" s="8" t="s">
        <v>11066</v>
      </c>
      <c r="H2617" s="9">
        <v>48394</v>
      </c>
      <c r="I2617" s="69"/>
      <c r="J2617" s="70"/>
      <c r="K2617" s="71"/>
      <c r="L2617" s="77"/>
      <c r="M2617" s="78"/>
      <c r="N2617" t="str">
        <f t="shared" si="212"/>
        <v>12455</v>
      </c>
      <c r="O2617">
        <f t="shared" si="213"/>
        <v>12455</v>
      </c>
      <c r="P2617" s="29">
        <f t="shared" si="214"/>
        <v>472135</v>
      </c>
      <c r="Q2617">
        <f>+VLOOKUP(O2617,'Bảng kê HĐ 2022'!N$1912:R$4434,4,0)</f>
        <v>0</v>
      </c>
      <c r="R2617" t="e">
        <f>+VLOOKUP(O2617,'Hàng trả'!#REF!,2,0)</f>
        <v>#REF!</v>
      </c>
    </row>
    <row r="2618" spans="1:18" ht="14.4" hidden="1" customHeight="1" x14ac:dyDescent="0.3">
      <c r="A2618" s="10">
        <v>6</v>
      </c>
      <c r="B2618" s="64"/>
      <c r="C2618" s="6" t="s">
        <v>14677</v>
      </c>
      <c r="D2618" s="7">
        <v>44684</v>
      </c>
      <c r="E2618" s="8" t="s">
        <v>14218</v>
      </c>
      <c r="F2618" s="9">
        <v>612377</v>
      </c>
      <c r="G2618" s="8" t="s">
        <v>11066</v>
      </c>
      <c r="H2618" s="9">
        <v>62769</v>
      </c>
      <c r="I2618" s="69"/>
      <c r="J2618" s="70"/>
      <c r="K2618" s="71"/>
      <c r="L2618" s="77"/>
      <c r="M2618" s="78"/>
      <c r="N2618" t="str">
        <f t="shared" si="212"/>
        <v>10992</v>
      </c>
      <c r="O2618">
        <f t="shared" si="213"/>
        <v>10992</v>
      </c>
      <c r="P2618" s="29">
        <f t="shared" si="214"/>
        <v>612377</v>
      </c>
      <c r="Q2618">
        <f>+VLOOKUP(O2618,'Bảng kê HĐ 2022'!N$1912:R$4434,4,0)</f>
        <v>0</v>
      </c>
      <c r="R2618" t="e">
        <f>+VLOOKUP(O2618,'Hàng trả'!#REF!,2,0)</f>
        <v>#REF!</v>
      </c>
    </row>
    <row r="2619" spans="1:18" ht="14.4" hidden="1" customHeight="1" x14ac:dyDescent="0.3">
      <c r="A2619" s="10">
        <v>6</v>
      </c>
      <c r="B2619" s="64"/>
      <c r="C2619" s="6" t="s">
        <v>14678</v>
      </c>
      <c r="D2619" s="7">
        <v>44692</v>
      </c>
      <c r="E2619" s="8" t="s">
        <v>14210</v>
      </c>
      <c r="F2619" s="9">
        <v>468223</v>
      </c>
      <c r="G2619" s="8" t="s">
        <v>11066</v>
      </c>
      <c r="H2619" s="9">
        <v>47993</v>
      </c>
      <c r="I2619" s="69"/>
      <c r="J2619" s="70"/>
      <c r="K2619" s="71"/>
      <c r="L2619" s="77"/>
      <c r="M2619" s="78"/>
      <c r="N2619" t="str">
        <f t="shared" si="212"/>
        <v>12411</v>
      </c>
      <c r="O2619">
        <f t="shared" si="213"/>
        <v>12411</v>
      </c>
      <c r="P2619" s="29">
        <f t="shared" si="214"/>
        <v>468223</v>
      </c>
      <c r="Q2619">
        <f>+VLOOKUP(O2619,'Bảng kê HĐ 2022'!N$1912:R$4434,4,0)</f>
        <v>0</v>
      </c>
      <c r="R2619" t="e">
        <f>+VLOOKUP(O2619,'Hàng trả'!#REF!,2,0)</f>
        <v>#REF!</v>
      </c>
    </row>
    <row r="2620" spans="1:18" ht="14.4" hidden="1" customHeight="1" x14ac:dyDescent="0.3">
      <c r="A2620" s="10">
        <v>6</v>
      </c>
      <c r="B2620" s="64"/>
      <c r="C2620" s="6" t="s">
        <v>14679</v>
      </c>
      <c r="D2620" s="7">
        <v>44695</v>
      </c>
      <c r="E2620" s="8" t="s">
        <v>13155</v>
      </c>
      <c r="F2620" s="9">
        <v>666400</v>
      </c>
      <c r="G2620" s="8" t="s">
        <v>11066</v>
      </c>
      <c r="H2620" s="9">
        <v>68306</v>
      </c>
      <c r="I2620" s="69"/>
      <c r="J2620" s="70"/>
      <c r="K2620" s="71"/>
      <c r="L2620" s="77"/>
      <c r="M2620" s="78"/>
      <c r="N2620" t="str">
        <f t="shared" si="212"/>
        <v>12958</v>
      </c>
      <c r="O2620">
        <f t="shared" si="213"/>
        <v>12958</v>
      </c>
      <c r="P2620" s="29">
        <f t="shared" si="214"/>
        <v>666400</v>
      </c>
      <c r="Q2620">
        <f>+VLOOKUP(O2620,'Bảng kê HĐ 2022'!N$1912:R$4434,4,0)</f>
        <v>0</v>
      </c>
      <c r="R2620" t="e">
        <f>+VLOOKUP(O2620,'Hàng trả'!#REF!,2,0)</f>
        <v>#REF!</v>
      </c>
    </row>
    <row r="2621" spans="1:18" ht="14.4" hidden="1" customHeight="1" x14ac:dyDescent="0.3">
      <c r="A2621" s="10">
        <v>6</v>
      </c>
      <c r="B2621" s="64"/>
      <c r="C2621" s="6" t="s">
        <v>14680</v>
      </c>
      <c r="D2621" s="7">
        <v>44690</v>
      </c>
      <c r="E2621" s="8" t="s">
        <v>14218</v>
      </c>
      <c r="F2621" s="9">
        <v>1170558</v>
      </c>
      <c r="G2621" s="8" t="s">
        <v>11066</v>
      </c>
      <c r="H2621" s="9">
        <v>119982</v>
      </c>
      <c r="I2621" s="69"/>
      <c r="J2621" s="70"/>
      <c r="K2621" s="71"/>
      <c r="L2621" s="77"/>
      <c r="M2621" s="78"/>
      <c r="N2621" t="str">
        <f t="shared" si="212"/>
        <v>12088</v>
      </c>
      <c r="O2621">
        <f t="shared" si="213"/>
        <v>12088</v>
      </c>
      <c r="P2621" s="29">
        <f t="shared" si="214"/>
        <v>1170558</v>
      </c>
      <c r="Q2621">
        <f>+VLOOKUP(O2621,'Bảng kê HĐ 2022'!N$1912:R$4434,4,0)</f>
        <v>0</v>
      </c>
      <c r="R2621" t="e">
        <f>+VLOOKUP(O2621,'Hàng trả'!#REF!,2,0)</f>
        <v>#REF!</v>
      </c>
    </row>
    <row r="2622" spans="1:18" ht="14.4" hidden="1" customHeight="1" x14ac:dyDescent="0.3">
      <c r="A2622" s="10">
        <v>6</v>
      </c>
      <c r="B2622" s="64"/>
      <c r="C2622" s="6" t="s">
        <v>14681</v>
      </c>
      <c r="D2622" s="7">
        <v>44690</v>
      </c>
      <c r="E2622" s="8" t="s">
        <v>14218</v>
      </c>
      <c r="F2622" s="9">
        <v>1335020</v>
      </c>
      <c r="G2622" s="8" t="s">
        <v>11066</v>
      </c>
      <c r="H2622" s="9">
        <v>136840</v>
      </c>
      <c r="I2622" s="69"/>
      <c r="J2622" s="70"/>
      <c r="K2622" s="71"/>
      <c r="L2622" s="77"/>
      <c r="M2622" s="78"/>
      <c r="N2622" t="str">
        <f t="shared" si="212"/>
        <v>12081</v>
      </c>
      <c r="O2622">
        <f t="shared" si="213"/>
        <v>12081</v>
      </c>
      <c r="P2622" s="29">
        <f t="shared" si="214"/>
        <v>1335020</v>
      </c>
      <c r="Q2622">
        <f>+VLOOKUP(O2622,'Bảng kê HĐ 2022'!N$1912:R$4434,4,0)</f>
        <v>0</v>
      </c>
      <c r="R2622" t="e">
        <f>+VLOOKUP(O2622,'Hàng trả'!#REF!,2,0)</f>
        <v>#REF!</v>
      </c>
    </row>
    <row r="2623" spans="1:18" ht="14.4" hidden="1" customHeight="1" x14ac:dyDescent="0.3">
      <c r="A2623" s="10">
        <v>6</v>
      </c>
      <c r="B2623" s="64"/>
      <c r="C2623" s="6" t="s">
        <v>14682</v>
      </c>
      <c r="D2623" s="7">
        <v>44687</v>
      </c>
      <c r="E2623" s="8" t="s">
        <v>12130</v>
      </c>
      <c r="F2623" s="9">
        <v>1925895</v>
      </c>
      <c r="G2623" s="8" t="s">
        <v>11066</v>
      </c>
      <c r="H2623" s="9">
        <v>197404</v>
      </c>
      <c r="I2623" s="69"/>
      <c r="J2623" s="70"/>
      <c r="K2623" s="71"/>
      <c r="L2623" s="77"/>
      <c r="M2623" s="78"/>
      <c r="N2623" t="str">
        <f t="shared" si="212"/>
        <v>11606</v>
      </c>
      <c r="O2623">
        <f t="shared" si="213"/>
        <v>11606</v>
      </c>
      <c r="P2623" s="29">
        <f t="shared" si="214"/>
        <v>1925895</v>
      </c>
      <c r="Q2623">
        <f>+VLOOKUP(O2623,'Bảng kê HĐ 2022'!N$1912:R$4434,4,0)</f>
        <v>0</v>
      </c>
      <c r="R2623" t="e">
        <f>+VLOOKUP(O2623,'Hàng trả'!#REF!,2,0)</f>
        <v>#REF!</v>
      </c>
    </row>
    <row r="2624" spans="1:18" ht="14.4" hidden="1" customHeight="1" x14ac:dyDescent="0.3">
      <c r="A2624" s="10">
        <v>6</v>
      </c>
      <c r="B2624" s="64"/>
      <c r="C2624" s="6" t="s">
        <v>14683</v>
      </c>
      <c r="D2624" s="7">
        <v>44688</v>
      </c>
      <c r="E2624" s="8" t="s">
        <v>10304</v>
      </c>
      <c r="F2624" s="9">
        <v>1335020</v>
      </c>
      <c r="G2624" s="8" t="s">
        <v>11066</v>
      </c>
      <c r="H2624" s="9">
        <v>136840</v>
      </c>
      <c r="I2624" s="69"/>
      <c r="J2624" s="70"/>
      <c r="K2624" s="71"/>
      <c r="L2624" s="77"/>
      <c r="M2624" s="78"/>
      <c r="N2624" t="str">
        <f t="shared" si="212"/>
        <v>11697</v>
      </c>
      <c r="O2624">
        <f t="shared" si="213"/>
        <v>11697</v>
      </c>
      <c r="P2624" s="29">
        <f t="shared" si="214"/>
        <v>1335020</v>
      </c>
      <c r="Q2624">
        <f>+VLOOKUP(O2624,'Bảng kê HĐ 2022'!N$1912:R$4434,4,0)</f>
        <v>0</v>
      </c>
      <c r="R2624" t="e">
        <f>+VLOOKUP(O2624,'Hàng trả'!#REF!,2,0)</f>
        <v>#REF!</v>
      </c>
    </row>
    <row r="2625" spans="1:18" ht="14.4" hidden="1" customHeight="1" x14ac:dyDescent="0.3">
      <c r="A2625" s="10">
        <v>6</v>
      </c>
      <c r="B2625" s="64"/>
      <c r="C2625" s="6" t="s">
        <v>14684</v>
      </c>
      <c r="D2625" s="7">
        <v>44684</v>
      </c>
      <c r="E2625" s="8" t="s">
        <v>12130</v>
      </c>
      <c r="F2625" s="9">
        <v>899575</v>
      </c>
      <c r="G2625" s="8" t="s">
        <v>11066</v>
      </c>
      <c r="H2625" s="9">
        <v>92206</v>
      </c>
      <c r="I2625" s="69"/>
      <c r="J2625" s="70"/>
      <c r="K2625" s="71"/>
      <c r="L2625" s="77"/>
      <c r="M2625" s="78"/>
      <c r="N2625" t="str">
        <f t="shared" si="212"/>
        <v>10990</v>
      </c>
      <c r="O2625">
        <f t="shared" si="213"/>
        <v>10990</v>
      </c>
      <c r="P2625" s="29">
        <f t="shared" si="214"/>
        <v>899575</v>
      </c>
      <c r="Q2625">
        <f>+VLOOKUP(O2625,'Bảng kê HĐ 2022'!N$1912:R$4434,4,0)</f>
        <v>0</v>
      </c>
      <c r="R2625" t="e">
        <f>+VLOOKUP(O2625,'Hàng trả'!#REF!,2,0)</f>
        <v>#REF!</v>
      </c>
    </row>
    <row r="2626" spans="1:18" ht="14.4" hidden="1" customHeight="1" x14ac:dyDescent="0.3">
      <c r="A2626" s="10">
        <v>6</v>
      </c>
      <c r="B2626" s="64"/>
      <c r="C2626" s="6" t="s">
        <v>14685</v>
      </c>
      <c r="D2626" s="7">
        <v>44690</v>
      </c>
      <c r="E2626" s="8" t="s">
        <v>13152</v>
      </c>
      <c r="F2626" s="9">
        <v>2014291</v>
      </c>
      <c r="G2626" s="8" t="s">
        <v>11066</v>
      </c>
      <c r="H2626" s="9">
        <v>206465</v>
      </c>
      <c r="I2626" s="69"/>
      <c r="J2626" s="70"/>
      <c r="K2626" s="71"/>
      <c r="L2626" s="77"/>
      <c r="M2626" s="78"/>
      <c r="N2626" t="str">
        <f t="shared" si="212"/>
        <v>12077</v>
      </c>
      <c r="O2626">
        <f t="shared" si="213"/>
        <v>12077</v>
      </c>
      <c r="P2626" s="29">
        <f t="shared" si="214"/>
        <v>2014291</v>
      </c>
      <c r="Q2626">
        <f>+VLOOKUP(O2626,'Bảng kê HĐ 2022'!N$1912:R$4434,4,0)</f>
        <v>0</v>
      </c>
      <c r="R2626" t="e">
        <f>+VLOOKUP(O2626,'Hàng trả'!#REF!,2,0)</f>
        <v>#REF!</v>
      </c>
    </row>
    <row r="2627" spans="1:18" ht="14.4" hidden="1" customHeight="1" x14ac:dyDescent="0.3">
      <c r="A2627" s="10">
        <v>6</v>
      </c>
      <c r="B2627" s="64"/>
      <c r="C2627" s="6" t="s">
        <v>14686</v>
      </c>
      <c r="D2627" s="7">
        <v>44687</v>
      </c>
      <c r="E2627" s="8" t="s">
        <v>13152</v>
      </c>
      <c r="F2627" s="9">
        <v>846315</v>
      </c>
      <c r="G2627" s="8" t="s">
        <v>11066</v>
      </c>
      <c r="H2627" s="9">
        <v>86747</v>
      </c>
      <c r="I2627" s="69"/>
      <c r="J2627" s="70"/>
      <c r="K2627" s="71"/>
      <c r="L2627" s="77"/>
      <c r="M2627" s="78"/>
      <c r="N2627" t="str">
        <f t="shared" si="212"/>
        <v>11612</v>
      </c>
      <c r="O2627">
        <f t="shared" si="213"/>
        <v>11612</v>
      </c>
      <c r="P2627" s="29">
        <f t="shared" si="214"/>
        <v>846315</v>
      </c>
      <c r="Q2627">
        <f>+VLOOKUP(O2627,'Bảng kê HĐ 2022'!N$1912:R$4434,4,0)</f>
        <v>0</v>
      </c>
      <c r="R2627" t="e">
        <f>+VLOOKUP(O2627,'Hàng trả'!#REF!,2,0)</f>
        <v>#REF!</v>
      </c>
    </row>
    <row r="2628" spans="1:18" ht="14.4" hidden="1" customHeight="1" x14ac:dyDescent="0.3">
      <c r="A2628" s="10">
        <v>6</v>
      </c>
      <c r="B2628" s="64"/>
      <c r="C2628" s="6" t="s">
        <v>14687</v>
      </c>
      <c r="D2628" s="7">
        <v>44687</v>
      </c>
      <c r="E2628" s="8" t="s">
        <v>11120</v>
      </c>
      <c r="F2628" s="9">
        <v>815363</v>
      </c>
      <c r="G2628" s="8" t="s">
        <v>11066</v>
      </c>
      <c r="H2628" s="9">
        <v>83575</v>
      </c>
      <c r="I2628" s="69"/>
      <c r="J2628" s="70"/>
      <c r="K2628" s="71"/>
      <c r="L2628" s="77"/>
      <c r="M2628" s="78"/>
      <c r="N2628" t="str">
        <f t="shared" si="212"/>
        <v>11605</v>
      </c>
      <c r="O2628">
        <f t="shared" si="213"/>
        <v>11605</v>
      </c>
      <c r="P2628" s="29">
        <f t="shared" si="214"/>
        <v>815363</v>
      </c>
      <c r="Q2628">
        <f>+VLOOKUP(O2628,'Bảng kê HĐ 2022'!N$1912:R$4434,4,0)</f>
        <v>0</v>
      </c>
      <c r="R2628" t="e">
        <f>+VLOOKUP(O2628,'Hàng trả'!#REF!,2,0)</f>
        <v>#REF!</v>
      </c>
    </row>
    <row r="2629" spans="1:18" ht="14.4" hidden="1" customHeight="1" x14ac:dyDescent="0.3">
      <c r="A2629" s="10">
        <v>6</v>
      </c>
      <c r="B2629" s="64"/>
      <c r="C2629" s="6" t="s">
        <v>14688</v>
      </c>
      <c r="D2629" s="7">
        <v>44702</v>
      </c>
      <c r="E2629" s="8" t="s">
        <v>14239</v>
      </c>
      <c r="F2629" s="9">
        <v>996241</v>
      </c>
      <c r="G2629" s="8" t="s">
        <v>11066</v>
      </c>
      <c r="H2629" s="9">
        <v>102115</v>
      </c>
      <c r="I2629" s="69"/>
      <c r="J2629" s="70"/>
      <c r="K2629" s="71"/>
      <c r="L2629" s="77"/>
      <c r="M2629" s="78"/>
      <c r="N2629" t="str">
        <f t="shared" si="212"/>
        <v>13546</v>
      </c>
      <c r="O2629">
        <f t="shared" si="213"/>
        <v>13546</v>
      </c>
      <c r="P2629" s="29">
        <f t="shared" si="214"/>
        <v>996241</v>
      </c>
      <c r="Q2629">
        <f>+VLOOKUP(O2629,'Bảng kê HĐ 2022'!N$1912:R$4434,4,0)</f>
        <v>0</v>
      </c>
      <c r="R2629" t="e">
        <f>+VLOOKUP(O2629,'Hàng trả'!#REF!,2,0)</f>
        <v>#REF!</v>
      </c>
    </row>
    <row r="2630" spans="1:18" ht="14.4" hidden="1" customHeight="1" x14ac:dyDescent="0.3">
      <c r="A2630" s="10">
        <v>6</v>
      </c>
      <c r="B2630" s="64"/>
      <c r="C2630" s="6" t="s">
        <v>14689</v>
      </c>
      <c r="D2630" s="7">
        <v>44711</v>
      </c>
      <c r="E2630" s="8" t="s">
        <v>13533</v>
      </c>
      <c r="F2630" s="9">
        <v>597744</v>
      </c>
      <c r="G2630" s="8" t="s">
        <v>11066</v>
      </c>
      <c r="H2630" s="9">
        <v>61269</v>
      </c>
      <c r="I2630" s="69"/>
      <c r="J2630" s="70"/>
      <c r="K2630" s="71"/>
      <c r="L2630" s="77"/>
      <c r="M2630" s="78"/>
      <c r="N2630" t="str">
        <f t="shared" si="212"/>
        <v>15048</v>
      </c>
      <c r="O2630">
        <f t="shared" si="213"/>
        <v>15048</v>
      </c>
      <c r="P2630" s="29">
        <f t="shared" si="214"/>
        <v>597744</v>
      </c>
      <c r="Q2630">
        <f>+VLOOKUP(O2630,'Bảng kê HĐ 2022'!N$1912:R$4434,4,0)</f>
        <v>0</v>
      </c>
      <c r="R2630" t="e">
        <f>+VLOOKUP(O2630,'Hàng trả'!#REF!,2,0)</f>
        <v>#REF!</v>
      </c>
    </row>
    <row r="2631" spans="1:18" ht="14.4" hidden="1" customHeight="1" x14ac:dyDescent="0.3">
      <c r="A2631" s="10">
        <v>6</v>
      </c>
      <c r="B2631" s="64"/>
      <c r="C2631" s="6" t="s">
        <v>14690</v>
      </c>
      <c r="D2631" s="7">
        <v>44707</v>
      </c>
      <c r="E2631" s="8" t="s">
        <v>14234</v>
      </c>
      <c r="F2631" s="9">
        <v>3438337</v>
      </c>
      <c r="G2631" s="8" t="s">
        <v>11066</v>
      </c>
      <c r="H2631" s="9">
        <v>352430</v>
      </c>
      <c r="I2631" s="69"/>
      <c r="J2631" s="70"/>
      <c r="K2631" s="71"/>
      <c r="L2631" s="77"/>
      <c r="M2631" s="78"/>
      <c r="N2631" t="str">
        <f t="shared" si="212"/>
        <v>14440</v>
      </c>
      <c r="O2631">
        <f t="shared" si="213"/>
        <v>14440</v>
      </c>
      <c r="P2631" s="29">
        <f t="shared" si="214"/>
        <v>3438337</v>
      </c>
      <c r="Q2631">
        <f>+VLOOKUP(O2631,'Bảng kê HĐ 2022'!N$1912:R$4434,4,0)</f>
        <v>0</v>
      </c>
      <c r="R2631" t="e">
        <f>+VLOOKUP(O2631,'Hàng trả'!#REF!,2,0)</f>
        <v>#REF!</v>
      </c>
    </row>
    <row r="2632" spans="1:18" ht="14.4" hidden="1" customHeight="1" x14ac:dyDescent="0.3">
      <c r="A2632" s="10">
        <v>6</v>
      </c>
      <c r="B2632" s="64"/>
      <c r="C2632" s="6" t="s">
        <v>14691</v>
      </c>
      <c r="D2632" s="7">
        <v>44695</v>
      </c>
      <c r="E2632" s="8" t="s">
        <v>12021</v>
      </c>
      <c r="F2632" s="9">
        <v>359830</v>
      </c>
      <c r="G2632" s="8" t="s">
        <v>11066</v>
      </c>
      <c r="H2632" s="9">
        <v>36883</v>
      </c>
      <c r="I2632" s="69"/>
      <c r="J2632" s="70"/>
      <c r="K2632" s="71"/>
      <c r="L2632" s="77"/>
      <c r="M2632" s="78"/>
      <c r="N2632" t="str">
        <f t="shared" si="212"/>
        <v>13076</v>
      </c>
      <c r="O2632">
        <f t="shared" si="213"/>
        <v>13076</v>
      </c>
      <c r="P2632" s="29">
        <f t="shared" si="214"/>
        <v>359830</v>
      </c>
      <c r="Q2632">
        <f>+VLOOKUP(O2632,'Bảng kê HĐ 2022'!N$1912:R$4434,4,0)</f>
        <v>0</v>
      </c>
      <c r="R2632" t="e">
        <f>+VLOOKUP(O2632,'Hàng trả'!#REF!,2,0)</f>
        <v>#REF!</v>
      </c>
    </row>
    <row r="2633" spans="1:18" ht="14.4" hidden="1" customHeight="1" x14ac:dyDescent="0.3">
      <c r="A2633" s="10">
        <v>6</v>
      </c>
      <c r="B2633" s="64"/>
      <c r="C2633" s="6" t="s">
        <v>14692</v>
      </c>
      <c r="D2633" s="7">
        <v>44708</v>
      </c>
      <c r="E2633" s="8" t="s">
        <v>14236</v>
      </c>
      <c r="F2633" s="9">
        <v>640391</v>
      </c>
      <c r="G2633" s="8" t="s">
        <v>11066</v>
      </c>
      <c r="H2633" s="9">
        <v>65640</v>
      </c>
      <c r="I2633" s="69"/>
      <c r="J2633" s="70"/>
      <c r="K2633" s="71"/>
      <c r="L2633" s="77"/>
      <c r="M2633" s="78"/>
      <c r="N2633" t="str">
        <f t="shared" ref="N2633:N2696" si="215">+RIGHT(C2633,5)</f>
        <v>14704</v>
      </c>
      <c r="O2633">
        <f t="shared" ref="O2633:O2696" si="216">+N2633*1</f>
        <v>14704</v>
      </c>
      <c r="P2633" s="29">
        <f t="shared" ref="P2633:P2696" si="217">+F2633</f>
        <v>640391</v>
      </c>
      <c r="Q2633">
        <f>+VLOOKUP(O2633,'Bảng kê HĐ 2022'!N$1912:R$4434,4,0)</f>
        <v>0</v>
      </c>
      <c r="R2633" t="e">
        <f>+VLOOKUP(O2633,'Hàng trả'!#REF!,2,0)</f>
        <v>#REF!</v>
      </c>
    </row>
    <row r="2634" spans="1:18" ht="14.4" hidden="1" customHeight="1" x14ac:dyDescent="0.3">
      <c r="A2634" s="10">
        <v>6</v>
      </c>
      <c r="B2634" s="64"/>
      <c r="C2634" s="6" t="s">
        <v>14693</v>
      </c>
      <c r="D2634" s="7">
        <v>44705</v>
      </c>
      <c r="E2634" s="8" t="s">
        <v>14236</v>
      </c>
      <c r="F2634" s="9">
        <v>983520</v>
      </c>
      <c r="G2634" s="8" t="s">
        <v>11066</v>
      </c>
      <c r="H2634" s="9">
        <v>100811</v>
      </c>
      <c r="I2634" s="69"/>
      <c r="J2634" s="70"/>
      <c r="K2634" s="71"/>
      <c r="L2634" s="77"/>
      <c r="M2634" s="78"/>
      <c r="N2634" t="str">
        <f t="shared" si="215"/>
        <v>13973</v>
      </c>
      <c r="O2634">
        <f t="shared" si="216"/>
        <v>13973</v>
      </c>
      <c r="P2634" s="29">
        <f t="shared" si="217"/>
        <v>983520</v>
      </c>
      <c r="Q2634">
        <f>+VLOOKUP(O2634,'Bảng kê HĐ 2022'!N$1912:R$4434,4,0)</f>
        <v>0</v>
      </c>
      <c r="R2634" t="e">
        <f>+VLOOKUP(O2634,'Hàng trả'!#REF!,2,0)</f>
        <v>#REF!</v>
      </c>
    </row>
    <row r="2635" spans="1:18" ht="14.4" hidden="1" customHeight="1" x14ac:dyDescent="0.3">
      <c r="A2635" s="10">
        <v>6</v>
      </c>
      <c r="B2635" s="64"/>
      <c r="C2635" s="6" t="s">
        <v>14694</v>
      </c>
      <c r="D2635" s="7">
        <v>44695</v>
      </c>
      <c r="E2635" s="8" t="s">
        <v>14210</v>
      </c>
      <c r="F2635" s="9">
        <v>983853</v>
      </c>
      <c r="G2635" s="8" t="s">
        <v>11066</v>
      </c>
      <c r="H2635" s="9">
        <v>100845</v>
      </c>
      <c r="I2635" s="69"/>
      <c r="J2635" s="70"/>
      <c r="K2635" s="71"/>
      <c r="L2635" s="77"/>
      <c r="M2635" s="78"/>
      <c r="N2635" t="str">
        <f t="shared" si="215"/>
        <v>13079</v>
      </c>
      <c r="O2635">
        <f t="shared" si="216"/>
        <v>13079</v>
      </c>
      <c r="P2635" s="29">
        <f t="shared" si="217"/>
        <v>983853</v>
      </c>
      <c r="Q2635">
        <f>+VLOOKUP(O2635,'Bảng kê HĐ 2022'!N$1912:R$4434,4,0)</f>
        <v>0</v>
      </c>
      <c r="R2635" t="e">
        <f>+VLOOKUP(O2635,'Hàng trả'!#REF!,2,0)</f>
        <v>#REF!</v>
      </c>
    </row>
    <row r="2636" spans="1:18" ht="14.4" hidden="1" customHeight="1" x14ac:dyDescent="0.3">
      <c r="A2636" s="10">
        <v>6</v>
      </c>
      <c r="B2636" s="64"/>
      <c r="C2636" s="6" t="s">
        <v>14695</v>
      </c>
      <c r="D2636" s="7">
        <v>44705</v>
      </c>
      <c r="E2636" s="8" t="s">
        <v>12043</v>
      </c>
      <c r="F2636" s="9">
        <v>743140</v>
      </c>
      <c r="G2636" s="8" t="s">
        <v>11066</v>
      </c>
      <c r="H2636" s="9">
        <v>76172</v>
      </c>
      <c r="I2636" s="69"/>
      <c r="J2636" s="70"/>
      <c r="K2636" s="71"/>
      <c r="L2636" s="77"/>
      <c r="M2636" s="78"/>
      <c r="N2636" t="str">
        <f t="shared" si="215"/>
        <v>13965</v>
      </c>
      <c r="O2636">
        <f t="shared" si="216"/>
        <v>13965</v>
      </c>
      <c r="P2636" s="29">
        <f t="shared" si="217"/>
        <v>743140</v>
      </c>
      <c r="Q2636">
        <f>+VLOOKUP(O2636,'Bảng kê HĐ 2022'!N$1912:R$4434,4,0)</f>
        <v>0</v>
      </c>
      <c r="R2636" t="e">
        <f>+VLOOKUP(O2636,'Hàng trả'!#REF!,2,0)</f>
        <v>#REF!</v>
      </c>
    </row>
    <row r="2637" spans="1:18" ht="14.4" hidden="1" customHeight="1" x14ac:dyDescent="0.3">
      <c r="A2637" s="10">
        <v>6</v>
      </c>
      <c r="B2637" s="64"/>
      <c r="C2637" s="6" t="s">
        <v>14696</v>
      </c>
      <c r="D2637" s="7">
        <v>44702</v>
      </c>
      <c r="E2637" s="8" t="s">
        <v>13155</v>
      </c>
      <c r="F2637" s="9">
        <v>645495</v>
      </c>
      <c r="G2637" s="8" t="s">
        <v>11066</v>
      </c>
      <c r="H2637" s="9">
        <v>66163</v>
      </c>
      <c r="I2637" s="69"/>
      <c r="J2637" s="70"/>
      <c r="K2637" s="71"/>
      <c r="L2637" s="77"/>
      <c r="M2637" s="78"/>
      <c r="N2637" t="str">
        <f t="shared" si="215"/>
        <v>13568</v>
      </c>
      <c r="O2637">
        <f t="shared" si="216"/>
        <v>13568</v>
      </c>
      <c r="P2637" s="29">
        <f t="shared" si="217"/>
        <v>645495</v>
      </c>
      <c r="Q2637">
        <f>+VLOOKUP(O2637,'Bảng kê HĐ 2022'!N$1912:R$4434,4,0)</f>
        <v>0</v>
      </c>
      <c r="R2637" t="e">
        <f>+VLOOKUP(O2637,'Hàng trả'!#REF!,2,0)</f>
        <v>#REF!</v>
      </c>
    </row>
    <row r="2638" spans="1:18" ht="14.4" hidden="1" customHeight="1" x14ac:dyDescent="0.3">
      <c r="A2638" s="10">
        <v>6</v>
      </c>
      <c r="B2638" s="64"/>
      <c r="C2638" s="6" t="s">
        <v>14697</v>
      </c>
      <c r="D2638" s="7">
        <v>44688</v>
      </c>
      <c r="E2638" s="8" t="s">
        <v>14222</v>
      </c>
      <c r="F2638" s="9">
        <v>719700</v>
      </c>
      <c r="G2638" s="8" t="s">
        <v>11066</v>
      </c>
      <c r="H2638" s="9">
        <v>73769</v>
      </c>
      <c r="I2638" s="69"/>
      <c r="J2638" s="70"/>
      <c r="K2638" s="71"/>
      <c r="L2638" s="77"/>
      <c r="M2638" s="78"/>
      <c r="N2638" t="str">
        <f t="shared" si="215"/>
        <v>11664</v>
      </c>
      <c r="O2638">
        <f t="shared" si="216"/>
        <v>11664</v>
      </c>
      <c r="P2638" s="29">
        <f t="shared" si="217"/>
        <v>719700</v>
      </c>
      <c r="Q2638">
        <f>+VLOOKUP(O2638,'Bảng kê HĐ 2022'!N$1912:R$4434,4,0)</f>
        <v>0</v>
      </c>
      <c r="R2638" t="e">
        <f>+VLOOKUP(O2638,'Hàng trả'!#REF!,2,0)</f>
        <v>#REF!</v>
      </c>
    </row>
    <row r="2639" spans="1:18" ht="14.4" hidden="1" customHeight="1" x14ac:dyDescent="0.3">
      <c r="A2639" s="10">
        <v>6</v>
      </c>
      <c r="B2639" s="64"/>
      <c r="C2639" s="6" t="s">
        <v>14698</v>
      </c>
      <c r="D2639" s="7">
        <v>44699</v>
      </c>
      <c r="E2639" s="8" t="s">
        <v>14222</v>
      </c>
      <c r="F2639" s="9">
        <v>459190</v>
      </c>
      <c r="G2639" s="8" t="s">
        <v>11066</v>
      </c>
      <c r="H2639" s="9">
        <v>47067</v>
      </c>
      <c r="I2639" s="69"/>
      <c r="J2639" s="70"/>
      <c r="K2639" s="71"/>
      <c r="L2639" s="77"/>
      <c r="M2639" s="78"/>
      <c r="N2639" t="str">
        <f t="shared" si="215"/>
        <v>13377</v>
      </c>
      <c r="O2639">
        <f t="shared" si="216"/>
        <v>13377</v>
      </c>
      <c r="P2639" s="29">
        <f t="shared" si="217"/>
        <v>459190</v>
      </c>
      <c r="Q2639">
        <f>+VLOOKUP(O2639,'Bảng kê HĐ 2022'!N$1912:R$4434,4,0)</f>
        <v>0</v>
      </c>
      <c r="R2639" t="e">
        <f>+VLOOKUP(O2639,'Hàng trả'!#REF!,2,0)</f>
        <v>#REF!</v>
      </c>
    </row>
    <row r="2640" spans="1:18" ht="14.4" hidden="1" customHeight="1" x14ac:dyDescent="0.3">
      <c r="A2640" s="10">
        <v>6</v>
      </c>
      <c r="B2640" s="64"/>
      <c r="C2640" s="6" t="s">
        <v>14699</v>
      </c>
      <c r="D2640" s="7">
        <v>44690</v>
      </c>
      <c r="E2640" s="8" t="s">
        <v>10212</v>
      </c>
      <c r="F2640" s="9">
        <v>507789</v>
      </c>
      <c r="G2640" s="8" t="s">
        <v>11066</v>
      </c>
      <c r="H2640" s="9">
        <v>52048</v>
      </c>
      <c r="I2640" s="69"/>
      <c r="J2640" s="70"/>
      <c r="K2640" s="71"/>
      <c r="L2640" s="77"/>
      <c r="M2640" s="78"/>
      <c r="N2640" t="str">
        <f t="shared" si="215"/>
        <v>12085</v>
      </c>
      <c r="O2640">
        <f t="shared" si="216"/>
        <v>12085</v>
      </c>
      <c r="P2640" s="29">
        <f t="shared" si="217"/>
        <v>507789</v>
      </c>
      <c r="Q2640">
        <f>+VLOOKUP(O2640,'Bảng kê HĐ 2022'!N$1912:R$4434,4,0)</f>
        <v>0</v>
      </c>
      <c r="R2640" t="e">
        <f>+VLOOKUP(O2640,'Hàng trả'!#REF!,2,0)</f>
        <v>#REF!</v>
      </c>
    </row>
    <row r="2641" spans="1:18" ht="14.4" hidden="1" customHeight="1" x14ac:dyDescent="0.3">
      <c r="A2641" s="10">
        <v>6</v>
      </c>
      <c r="B2641" s="64"/>
      <c r="C2641" s="6" t="s">
        <v>14700</v>
      </c>
      <c r="D2641" s="7">
        <v>44702</v>
      </c>
      <c r="E2641" s="8" t="s">
        <v>14222</v>
      </c>
      <c r="F2641" s="9">
        <v>840283</v>
      </c>
      <c r="G2641" s="8" t="s">
        <v>11066</v>
      </c>
      <c r="H2641" s="9">
        <v>86129</v>
      </c>
      <c r="I2641" s="69"/>
      <c r="J2641" s="70"/>
      <c r="K2641" s="71"/>
      <c r="L2641" s="77"/>
      <c r="M2641" s="78"/>
      <c r="N2641" t="str">
        <f t="shared" si="215"/>
        <v>13534</v>
      </c>
      <c r="O2641">
        <f t="shared" si="216"/>
        <v>13534</v>
      </c>
      <c r="P2641" s="29">
        <f t="shared" si="217"/>
        <v>840283</v>
      </c>
      <c r="Q2641">
        <f>+VLOOKUP(O2641,'Bảng kê HĐ 2022'!N$1912:R$4434,4,0)</f>
        <v>0</v>
      </c>
      <c r="R2641" t="e">
        <f>+VLOOKUP(O2641,'Hàng trả'!#REF!,2,0)</f>
        <v>#REF!</v>
      </c>
    </row>
    <row r="2642" spans="1:18" ht="14.4" hidden="1" customHeight="1" x14ac:dyDescent="0.3">
      <c r="A2642" s="10">
        <v>6</v>
      </c>
      <c r="B2642" s="64"/>
      <c r="C2642" s="6" t="s">
        <v>14701</v>
      </c>
      <c r="D2642" s="7">
        <v>44698</v>
      </c>
      <c r="E2642" s="8" t="s">
        <v>14222</v>
      </c>
      <c r="F2642" s="9">
        <v>883230</v>
      </c>
      <c r="G2642" s="8" t="s">
        <v>11066</v>
      </c>
      <c r="H2642" s="9">
        <v>90531</v>
      </c>
      <c r="I2642" s="69"/>
      <c r="J2642" s="70"/>
      <c r="K2642" s="71"/>
      <c r="L2642" s="77"/>
      <c r="M2642" s="78"/>
      <c r="N2642" t="str">
        <f t="shared" si="215"/>
        <v>13275</v>
      </c>
      <c r="O2642">
        <f t="shared" si="216"/>
        <v>13275</v>
      </c>
      <c r="P2642" s="29">
        <f t="shared" si="217"/>
        <v>883230</v>
      </c>
      <c r="Q2642">
        <f>+VLOOKUP(O2642,'Bảng kê HĐ 2022'!N$1912:R$4434,4,0)</f>
        <v>0</v>
      </c>
      <c r="R2642" t="e">
        <f>+VLOOKUP(O2642,'Hàng trả'!#REF!,2,0)</f>
        <v>#REF!</v>
      </c>
    </row>
    <row r="2643" spans="1:18" ht="14.4" hidden="1" customHeight="1" x14ac:dyDescent="0.3">
      <c r="A2643" s="10">
        <v>6</v>
      </c>
      <c r="B2643" s="64"/>
      <c r="C2643" s="6" t="s">
        <v>14702</v>
      </c>
      <c r="D2643" s="7">
        <v>44699</v>
      </c>
      <c r="E2643" s="8" t="s">
        <v>13155</v>
      </c>
      <c r="F2643" s="9">
        <v>449788</v>
      </c>
      <c r="G2643" s="8" t="s">
        <v>11066</v>
      </c>
      <c r="H2643" s="9">
        <v>46103</v>
      </c>
      <c r="I2643" s="69"/>
      <c r="J2643" s="70"/>
      <c r="K2643" s="71"/>
      <c r="L2643" s="77"/>
      <c r="M2643" s="78"/>
      <c r="N2643" t="str">
        <f t="shared" si="215"/>
        <v>13400</v>
      </c>
      <c r="O2643">
        <f t="shared" si="216"/>
        <v>13400</v>
      </c>
      <c r="P2643" s="29">
        <f t="shared" si="217"/>
        <v>449788</v>
      </c>
      <c r="Q2643">
        <f>+VLOOKUP(O2643,'Bảng kê HĐ 2022'!N$1912:R$4434,4,0)</f>
        <v>0</v>
      </c>
      <c r="R2643" t="e">
        <f>+VLOOKUP(O2643,'Hàng trả'!#REF!,2,0)</f>
        <v>#REF!</v>
      </c>
    </row>
    <row r="2644" spans="1:18" ht="14.4" hidden="1" customHeight="1" x14ac:dyDescent="0.3">
      <c r="A2644" s="10">
        <v>6</v>
      </c>
      <c r="B2644" s="64"/>
      <c r="C2644" s="6" t="s">
        <v>14703</v>
      </c>
      <c r="D2644" s="7">
        <v>44693</v>
      </c>
      <c r="E2644" s="8" t="s">
        <v>14218</v>
      </c>
      <c r="F2644" s="9">
        <v>1038771</v>
      </c>
      <c r="G2644" s="8" t="s">
        <v>11066</v>
      </c>
      <c r="H2644" s="9">
        <v>106474</v>
      </c>
      <c r="I2644" s="69"/>
      <c r="J2644" s="70"/>
      <c r="K2644" s="71"/>
      <c r="L2644" s="77"/>
      <c r="M2644" s="78"/>
      <c r="N2644" t="str">
        <f t="shared" si="215"/>
        <v>12467</v>
      </c>
      <c r="O2644">
        <f t="shared" si="216"/>
        <v>12467</v>
      </c>
      <c r="P2644" s="29">
        <f t="shared" si="217"/>
        <v>1038771</v>
      </c>
      <c r="Q2644">
        <f>+VLOOKUP(O2644,'Bảng kê HĐ 2022'!N$1912:R$4434,4,0)</f>
        <v>0</v>
      </c>
      <c r="R2644" t="e">
        <f>+VLOOKUP(O2644,'Hàng trả'!#REF!,2,0)</f>
        <v>#REF!</v>
      </c>
    </row>
    <row r="2645" spans="1:18" ht="14.4" hidden="1" customHeight="1" x14ac:dyDescent="0.3">
      <c r="A2645" s="10">
        <v>6</v>
      </c>
      <c r="B2645" s="64"/>
      <c r="C2645" s="6" t="s">
        <v>14704</v>
      </c>
      <c r="D2645" s="7">
        <v>44694</v>
      </c>
      <c r="E2645" s="8" t="s">
        <v>14218</v>
      </c>
      <c r="F2645" s="9">
        <v>945137</v>
      </c>
      <c r="G2645" s="8" t="s">
        <v>11066</v>
      </c>
      <c r="H2645" s="9">
        <v>96877</v>
      </c>
      <c r="I2645" s="69"/>
      <c r="J2645" s="70"/>
      <c r="K2645" s="71"/>
      <c r="L2645" s="77"/>
      <c r="M2645" s="78"/>
      <c r="N2645" t="str">
        <f t="shared" si="215"/>
        <v>12921</v>
      </c>
      <c r="O2645">
        <f t="shared" si="216"/>
        <v>12921</v>
      </c>
      <c r="P2645" s="29">
        <f t="shared" si="217"/>
        <v>945137</v>
      </c>
      <c r="Q2645">
        <f>+VLOOKUP(O2645,'Bảng kê HĐ 2022'!N$1912:R$4434,4,0)</f>
        <v>0</v>
      </c>
      <c r="R2645" t="e">
        <f>+VLOOKUP(O2645,'Hàng trả'!#REF!,2,0)</f>
        <v>#REF!</v>
      </c>
    </row>
    <row r="2646" spans="1:18" ht="14.4" hidden="1" customHeight="1" x14ac:dyDescent="0.3">
      <c r="A2646" s="10">
        <v>6</v>
      </c>
      <c r="B2646" s="64"/>
      <c r="C2646" s="6" t="s">
        <v>14705</v>
      </c>
      <c r="D2646" s="7">
        <v>44699</v>
      </c>
      <c r="E2646" s="8" t="s">
        <v>14210</v>
      </c>
      <c r="F2646" s="9">
        <v>599543</v>
      </c>
      <c r="G2646" s="8" t="s">
        <v>11066</v>
      </c>
      <c r="H2646" s="9">
        <v>61453</v>
      </c>
      <c r="I2646" s="69"/>
      <c r="J2646" s="70"/>
      <c r="K2646" s="71"/>
      <c r="L2646" s="77"/>
      <c r="M2646" s="78"/>
      <c r="N2646" t="str">
        <f t="shared" si="215"/>
        <v>13391</v>
      </c>
      <c r="O2646">
        <f t="shared" si="216"/>
        <v>13391</v>
      </c>
      <c r="P2646" s="29">
        <f t="shared" si="217"/>
        <v>599543</v>
      </c>
      <c r="Q2646">
        <f>+VLOOKUP(O2646,'Bảng kê HĐ 2022'!N$1912:R$4434,4,0)</f>
        <v>0</v>
      </c>
      <c r="R2646" t="e">
        <f>+VLOOKUP(O2646,'Hàng trả'!#REF!,2,0)</f>
        <v>#REF!</v>
      </c>
    </row>
    <row r="2647" spans="1:18" ht="14.4" hidden="1" customHeight="1" x14ac:dyDescent="0.3">
      <c r="A2647" s="10">
        <v>6</v>
      </c>
      <c r="B2647" s="64"/>
      <c r="C2647" s="6" t="s">
        <v>14706</v>
      </c>
      <c r="D2647" s="7">
        <v>44690</v>
      </c>
      <c r="E2647" s="8" t="s">
        <v>13533</v>
      </c>
      <c r="F2647" s="9">
        <v>417831</v>
      </c>
      <c r="G2647" s="8" t="s">
        <v>11066</v>
      </c>
      <c r="H2647" s="9">
        <v>42828</v>
      </c>
      <c r="I2647" s="69"/>
      <c r="J2647" s="70"/>
      <c r="K2647" s="71"/>
      <c r="L2647" s="77"/>
      <c r="M2647" s="78"/>
      <c r="N2647" t="str">
        <f t="shared" si="215"/>
        <v>12094</v>
      </c>
      <c r="O2647">
        <f t="shared" si="216"/>
        <v>12094</v>
      </c>
      <c r="P2647" s="29">
        <f t="shared" si="217"/>
        <v>417831</v>
      </c>
      <c r="Q2647">
        <f>+VLOOKUP(O2647,'Bảng kê HĐ 2022'!N$1912:R$4434,4,0)</f>
        <v>0</v>
      </c>
      <c r="R2647" t="e">
        <f>+VLOOKUP(O2647,'Hàng trả'!#REF!,2,0)</f>
        <v>#REF!</v>
      </c>
    </row>
    <row r="2648" spans="1:18" ht="14.4" hidden="1" customHeight="1" x14ac:dyDescent="0.3">
      <c r="A2648" s="10">
        <v>6</v>
      </c>
      <c r="B2648" s="64"/>
      <c r="C2648" s="6" t="s">
        <v>14707</v>
      </c>
      <c r="D2648" s="7">
        <v>44691</v>
      </c>
      <c r="E2648" s="8" t="s">
        <v>14222</v>
      </c>
      <c r="F2648" s="9">
        <v>746787</v>
      </c>
      <c r="G2648" s="8" t="s">
        <v>11066</v>
      </c>
      <c r="H2648" s="9">
        <v>76546</v>
      </c>
      <c r="I2648" s="69"/>
      <c r="J2648" s="70"/>
      <c r="K2648" s="71"/>
      <c r="L2648" s="77"/>
      <c r="M2648" s="78"/>
      <c r="N2648" t="str">
        <f t="shared" si="215"/>
        <v>12151</v>
      </c>
      <c r="O2648">
        <f t="shared" si="216"/>
        <v>12151</v>
      </c>
      <c r="P2648" s="29">
        <f t="shared" si="217"/>
        <v>746787</v>
      </c>
      <c r="Q2648">
        <f>+VLOOKUP(O2648,'Bảng kê HĐ 2022'!N$1912:R$4434,4,0)</f>
        <v>0</v>
      </c>
      <c r="R2648" t="e">
        <f>+VLOOKUP(O2648,'Hàng trả'!#REF!,2,0)</f>
        <v>#REF!</v>
      </c>
    </row>
    <row r="2649" spans="1:18" ht="14.4" hidden="1" customHeight="1" x14ac:dyDescent="0.3">
      <c r="A2649" s="10">
        <v>6</v>
      </c>
      <c r="B2649" s="64"/>
      <c r="C2649" s="6" t="s">
        <v>14708</v>
      </c>
      <c r="D2649" s="7">
        <v>44697</v>
      </c>
      <c r="E2649" s="8" t="s">
        <v>13155</v>
      </c>
      <c r="F2649" s="9">
        <v>491778</v>
      </c>
      <c r="G2649" s="8" t="s">
        <v>11066</v>
      </c>
      <c r="H2649" s="9">
        <v>50407</v>
      </c>
      <c r="I2649" s="69"/>
      <c r="J2649" s="70"/>
      <c r="K2649" s="71"/>
      <c r="L2649" s="77"/>
      <c r="M2649" s="78"/>
      <c r="N2649" t="str">
        <f t="shared" si="215"/>
        <v>13136</v>
      </c>
      <c r="O2649">
        <f t="shared" si="216"/>
        <v>13136</v>
      </c>
      <c r="P2649" s="29">
        <f t="shared" si="217"/>
        <v>491778</v>
      </c>
      <c r="Q2649">
        <f>+VLOOKUP(O2649,'Bảng kê HĐ 2022'!N$1912:R$4434,4,0)</f>
        <v>0</v>
      </c>
      <c r="R2649" t="e">
        <f>+VLOOKUP(O2649,'Hàng trả'!#REF!,2,0)</f>
        <v>#REF!</v>
      </c>
    </row>
    <row r="2650" spans="1:18" ht="14.4" hidden="1" customHeight="1" x14ac:dyDescent="0.3">
      <c r="A2650" s="10">
        <v>6</v>
      </c>
      <c r="B2650" s="64"/>
      <c r="C2650" s="6" t="s">
        <v>14709</v>
      </c>
      <c r="D2650" s="7">
        <v>44691</v>
      </c>
      <c r="E2650" s="8" t="s">
        <v>13152</v>
      </c>
      <c r="F2650" s="9">
        <v>1186893</v>
      </c>
      <c r="G2650" s="8" t="s">
        <v>11066</v>
      </c>
      <c r="H2650" s="9">
        <v>121657</v>
      </c>
      <c r="I2650" s="69"/>
      <c r="J2650" s="70"/>
      <c r="K2650" s="71"/>
      <c r="L2650" s="77"/>
      <c r="M2650" s="78"/>
      <c r="N2650" t="str">
        <f t="shared" si="215"/>
        <v>12158</v>
      </c>
      <c r="O2650">
        <f t="shared" si="216"/>
        <v>12158</v>
      </c>
      <c r="P2650" s="29">
        <f t="shared" si="217"/>
        <v>1186893</v>
      </c>
      <c r="Q2650">
        <f>+VLOOKUP(O2650,'Bảng kê HĐ 2022'!N$1912:R$4434,4,0)</f>
        <v>0</v>
      </c>
      <c r="R2650" t="e">
        <f>+VLOOKUP(O2650,'Hàng trả'!#REF!,2,0)</f>
        <v>#REF!</v>
      </c>
    </row>
    <row r="2651" spans="1:18" ht="14.4" hidden="1" customHeight="1" x14ac:dyDescent="0.3">
      <c r="A2651" s="10">
        <v>6</v>
      </c>
      <c r="B2651" s="64"/>
      <c r="C2651" s="6" t="s">
        <v>14710</v>
      </c>
      <c r="D2651" s="7">
        <v>44688</v>
      </c>
      <c r="E2651" s="8" t="s">
        <v>10212</v>
      </c>
      <c r="F2651" s="9">
        <v>539745</v>
      </c>
      <c r="G2651" s="8" t="s">
        <v>11066</v>
      </c>
      <c r="H2651" s="9">
        <v>55324</v>
      </c>
      <c r="I2651" s="69"/>
      <c r="J2651" s="70"/>
      <c r="K2651" s="71"/>
      <c r="L2651" s="77"/>
      <c r="M2651" s="78"/>
      <c r="N2651" t="str">
        <f t="shared" si="215"/>
        <v>11885</v>
      </c>
      <c r="O2651">
        <f t="shared" si="216"/>
        <v>11885</v>
      </c>
      <c r="P2651" s="29">
        <f t="shared" si="217"/>
        <v>539745</v>
      </c>
      <c r="Q2651">
        <f>+VLOOKUP(O2651,'Bảng kê HĐ 2022'!N$1912:R$4434,4,0)</f>
        <v>0</v>
      </c>
      <c r="R2651" t="e">
        <f>+VLOOKUP(O2651,'Hàng trả'!#REF!,2,0)</f>
        <v>#REF!</v>
      </c>
    </row>
    <row r="2652" spans="1:18" ht="14.4" hidden="1" customHeight="1" x14ac:dyDescent="0.3">
      <c r="A2652" s="10">
        <v>6</v>
      </c>
      <c r="B2652" s="64"/>
      <c r="C2652" s="6" t="s">
        <v>14711</v>
      </c>
      <c r="D2652" s="7">
        <v>44690</v>
      </c>
      <c r="E2652" s="8" t="s">
        <v>13128</v>
      </c>
      <c r="F2652" s="9">
        <v>777662</v>
      </c>
      <c r="G2652" s="8" t="s">
        <v>11066</v>
      </c>
      <c r="H2652" s="9">
        <v>79710</v>
      </c>
      <c r="I2652" s="69"/>
      <c r="J2652" s="70"/>
      <c r="K2652" s="71"/>
      <c r="L2652" s="77"/>
      <c r="M2652" s="78"/>
      <c r="N2652" t="str">
        <f t="shared" si="215"/>
        <v>11947</v>
      </c>
      <c r="O2652">
        <f t="shared" si="216"/>
        <v>11947</v>
      </c>
      <c r="P2652" s="29">
        <f t="shared" si="217"/>
        <v>777662</v>
      </c>
      <c r="Q2652">
        <f>+VLOOKUP(O2652,'Bảng kê HĐ 2022'!N$1912:R$4434,4,0)</f>
        <v>0</v>
      </c>
      <c r="R2652" t="e">
        <f>+VLOOKUP(O2652,'Hàng trả'!#REF!,2,0)</f>
        <v>#REF!</v>
      </c>
    </row>
    <row r="2653" spans="1:18" ht="14.4" hidden="1" customHeight="1" x14ac:dyDescent="0.3">
      <c r="A2653" s="10">
        <v>6</v>
      </c>
      <c r="B2653" s="64"/>
      <c r="C2653" s="6" t="s">
        <v>14712</v>
      </c>
      <c r="D2653" s="7">
        <v>44687</v>
      </c>
      <c r="E2653" s="8" t="s">
        <v>12021</v>
      </c>
      <c r="F2653" s="9">
        <v>1029419</v>
      </c>
      <c r="G2653" s="8" t="s">
        <v>11066</v>
      </c>
      <c r="H2653" s="9">
        <v>105515</v>
      </c>
      <c r="I2653" s="69"/>
      <c r="J2653" s="70"/>
      <c r="K2653" s="71"/>
      <c r="L2653" s="77"/>
      <c r="M2653" s="78"/>
      <c r="N2653" t="str">
        <f t="shared" si="215"/>
        <v>11597</v>
      </c>
      <c r="O2653">
        <f t="shared" si="216"/>
        <v>11597</v>
      </c>
      <c r="P2653" s="29">
        <f t="shared" si="217"/>
        <v>1029419</v>
      </c>
      <c r="Q2653">
        <f>+VLOOKUP(O2653,'Bảng kê HĐ 2022'!N$1912:R$4434,4,0)</f>
        <v>0</v>
      </c>
      <c r="R2653" t="e">
        <f>+VLOOKUP(O2653,'Hàng trả'!#REF!,2,0)</f>
        <v>#REF!</v>
      </c>
    </row>
    <row r="2654" spans="1:18" ht="14.4" hidden="1" customHeight="1" x14ac:dyDescent="0.3">
      <c r="A2654" s="10">
        <v>6</v>
      </c>
      <c r="B2654" s="64"/>
      <c r="C2654" s="6" t="s">
        <v>14713</v>
      </c>
      <c r="D2654" s="7">
        <v>44688</v>
      </c>
      <c r="E2654" s="8" t="s">
        <v>12021</v>
      </c>
      <c r="F2654" s="9">
        <v>687704</v>
      </c>
      <c r="G2654" s="8" t="s">
        <v>11066</v>
      </c>
      <c r="H2654" s="9">
        <v>70490</v>
      </c>
      <c r="I2654" s="69"/>
      <c r="J2654" s="70"/>
      <c r="K2654" s="71"/>
      <c r="L2654" s="77"/>
      <c r="M2654" s="78"/>
      <c r="N2654" t="str">
        <f t="shared" si="215"/>
        <v>11678</v>
      </c>
      <c r="O2654">
        <f t="shared" si="216"/>
        <v>11678</v>
      </c>
      <c r="P2654" s="29">
        <f t="shared" si="217"/>
        <v>687704</v>
      </c>
      <c r="Q2654">
        <f>+VLOOKUP(O2654,'Bảng kê HĐ 2022'!N$1912:R$4434,4,0)</f>
        <v>0</v>
      </c>
      <c r="R2654" t="e">
        <f>+VLOOKUP(O2654,'Hàng trả'!#REF!,2,0)</f>
        <v>#REF!</v>
      </c>
    </row>
    <row r="2655" spans="1:18" ht="14.4" hidden="1" customHeight="1" x14ac:dyDescent="0.3">
      <c r="A2655" s="10">
        <v>6</v>
      </c>
      <c r="B2655" s="64"/>
      <c r="C2655" s="6" t="s">
        <v>14714</v>
      </c>
      <c r="D2655" s="7">
        <v>44683</v>
      </c>
      <c r="E2655" s="8" t="s">
        <v>10220</v>
      </c>
      <c r="F2655" s="9">
        <v>617013</v>
      </c>
      <c r="G2655" s="8" t="s">
        <v>11066</v>
      </c>
      <c r="H2655" s="9">
        <v>63244</v>
      </c>
      <c r="I2655" s="69"/>
      <c r="J2655" s="70"/>
      <c r="K2655" s="71"/>
      <c r="L2655" s="77"/>
      <c r="M2655" s="78"/>
      <c r="N2655" t="str">
        <f t="shared" si="215"/>
        <v>10559</v>
      </c>
      <c r="O2655">
        <f t="shared" si="216"/>
        <v>10559</v>
      </c>
      <c r="P2655" s="29">
        <f t="shared" si="217"/>
        <v>617013</v>
      </c>
      <c r="Q2655">
        <f>+VLOOKUP(O2655,'Bảng kê HĐ 2022'!N$1912:R$4434,4,0)</f>
        <v>0</v>
      </c>
      <c r="R2655" t="e">
        <f>+VLOOKUP(O2655,'Hàng trả'!#REF!,2,0)</f>
        <v>#REF!</v>
      </c>
    </row>
    <row r="2656" spans="1:18" ht="14.4" hidden="1" customHeight="1" x14ac:dyDescent="0.3">
      <c r="A2656" s="10">
        <v>6</v>
      </c>
      <c r="B2656" s="64"/>
      <c r="C2656" s="6" t="s">
        <v>14715</v>
      </c>
      <c r="D2656" s="7">
        <v>44686</v>
      </c>
      <c r="E2656" s="8" t="s">
        <v>13152</v>
      </c>
      <c r="F2656" s="9">
        <v>1321185</v>
      </c>
      <c r="G2656" s="8" t="s">
        <v>11066</v>
      </c>
      <c r="H2656" s="9">
        <v>135421</v>
      </c>
      <c r="I2656" s="69"/>
      <c r="J2656" s="70"/>
      <c r="K2656" s="71"/>
      <c r="L2656" s="77"/>
      <c r="M2656" s="78"/>
      <c r="N2656" t="str">
        <f t="shared" si="215"/>
        <v>11406</v>
      </c>
      <c r="O2656">
        <f t="shared" si="216"/>
        <v>11406</v>
      </c>
      <c r="P2656" s="29">
        <f t="shared" si="217"/>
        <v>1321185</v>
      </c>
      <c r="Q2656">
        <f>+VLOOKUP(O2656,'Bảng kê HĐ 2022'!N$1912:R$4434,4,0)</f>
        <v>0</v>
      </c>
      <c r="R2656" t="e">
        <f>+VLOOKUP(O2656,'Hàng trả'!#REF!,2,0)</f>
        <v>#REF!</v>
      </c>
    </row>
    <row r="2657" spans="1:18" ht="14.4" hidden="1" customHeight="1" x14ac:dyDescent="0.3">
      <c r="A2657" s="10">
        <v>6</v>
      </c>
      <c r="B2657" s="64"/>
      <c r="C2657" s="6" t="s">
        <v>14716</v>
      </c>
      <c r="D2657" s="7">
        <v>44685</v>
      </c>
      <c r="E2657" s="8" t="s">
        <v>12305</v>
      </c>
      <c r="F2657" s="9">
        <v>559117</v>
      </c>
      <c r="G2657" s="8" t="s">
        <v>11066</v>
      </c>
      <c r="H2657" s="9">
        <v>57309</v>
      </c>
      <c r="I2657" s="69"/>
      <c r="J2657" s="70"/>
      <c r="K2657" s="71"/>
      <c r="L2657" s="77"/>
      <c r="M2657" s="78"/>
      <c r="N2657" t="str">
        <f t="shared" si="215"/>
        <v>11242</v>
      </c>
      <c r="O2657">
        <f t="shared" si="216"/>
        <v>11242</v>
      </c>
      <c r="P2657" s="29">
        <f t="shared" si="217"/>
        <v>559117</v>
      </c>
      <c r="Q2657">
        <f>+VLOOKUP(O2657,'Bảng kê HĐ 2022'!N$1912:R$4434,4,0)</f>
        <v>0</v>
      </c>
      <c r="R2657" t="e">
        <f>+VLOOKUP(O2657,'Hàng trả'!#REF!,2,0)</f>
        <v>#REF!</v>
      </c>
    </row>
    <row r="2658" spans="1:18" ht="14.4" hidden="1" customHeight="1" x14ac:dyDescent="0.3">
      <c r="A2658" s="10">
        <v>6</v>
      </c>
      <c r="B2658" s="64"/>
      <c r="C2658" s="6" t="s">
        <v>14717</v>
      </c>
      <c r="D2658" s="7">
        <v>44700</v>
      </c>
      <c r="E2658" s="8" t="s">
        <v>14236</v>
      </c>
      <c r="F2658" s="9">
        <v>1745890</v>
      </c>
      <c r="G2658" s="8" t="s">
        <v>11066</v>
      </c>
      <c r="H2658" s="9">
        <v>178954</v>
      </c>
      <c r="I2658" s="69"/>
      <c r="J2658" s="70"/>
      <c r="K2658" s="71"/>
      <c r="L2658" s="77"/>
      <c r="M2658" s="78"/>
      <c r="N2658" t="str">
        <f t="shared" si="215"/>
        <v>13432</v>
      </c>
      <c r="O2658">
        <f t="shared" si="216"/>
        <v>13432</v>
      </c>
      <c r="P2658" s="29">
        <f t="shared" si="217"/>
        <v>1745890</v>
      </c>
      <c r="Q2658">
        <f>+VLOOKUP(O2658,'Bảng kê HĐ 2022'!N$1912:R$4434,4,0)</f>
        <v>0</v>
      </c>
      <c r="R2658" t="e">
        <f>+VLOOKUP(O2658,'Hàng trả'!#REF!,2,0)</f>
        <v>#REF!</v>
      </c>
    </row>
    <row r="2659" spans="1:18" ht="14.4" hidden="1" customHeight="1" x14ac:dyDescent="0.3">
      <c r="A2659" s="10">
        <v>6</v>
      </c>
      <c r="B2659" s="64"/>
      <c r="C2659" s="6" t="s">
        <v>14718</v>
      </c>
      <c r="D2659" s="7">
        <v>44704</v>
      </c>
      <c r="E2659" s="8" t="s">
        <v>14218</v>
      </c>
      <c r="F2659" s="9">
        <v>396527</v>
      </c>
      <c r="G2659" s="8" t="s">
        <v>11066</v>
      </c>
      <c r="H2659" s="9">
        <v>40644</v>
      </c>
      <c r="I2659" s="69"/>
      <c r="J2659" s="70"/>
      <c r="K2659" s="71"/>
      <c r="L2659" s="77"/>
      <c r="M2659" s="78"/>
      <c r="N2659" t="str">
        <f t="shared" si="215"/>
        <v>13701</v>
      </c>
      <c r="O2659">
        <f t="shared" si="216"/>
        <v>13701</v>
      </c>
      <c r="P2659" s="29">
        <f t="shared" si="217"/>
        <v>396527</v>
      </c>
      <c r="Q2659">
        <f>+VLOOKUP(O2659,'Bảng kê HĐ 2022'!N$1912:R$4434,4,0)</f>
        <v>0</v>
      </c>
      <c r="R2659" t="e">
        <f>+VLOOKUP(O2659,'Hàng trả'!#REF!,2,0)</f>
        <v>#REF!</v>
      </c>
    </row>
    <row r="2660" spans="1:18" ht="14.4" hidden="1" customHeight="1" x14ac:dyDescent="0.3">
      <c r="A2660" s="10">
        <v>6</v>
      </c>
      <c r="B2660" s="64"/>
      <c r="C2660" s="6" t="s">
        <v>14719</v>
      </c>
      <c r="D2660" s="7">
        <v>44707</v>
      </c>
      <c r="E2660" s="8" t="s">
        <v>14210</v>
      </c>
      <c r="F2660" s="9">
        <v>216786</v>
      </c>
      <c r="G2660" s="8" t="s">
        <v>11066</v>
      </c>
      <c r="H2660" s="9">
        <v>22221</v>
      </c>
      <c r="I2660" s="69"/>
      <c r="J2660" s="70"/>
      <c r="K2660" s="71"/>
      <c r="L2660" s="77"/>
      <c r="M2660" s="78"/>
      <c r="N2660" t="str">
        <f t="shared" si="215"/>
        <v>14442</v>
      </c>
      <c r="O2660">
        <f t="shared" si="216"/>
        <v>14442</v>
      </c>
      <c r="P2660" s="29">
        <f t="shared" si="217"/>
        <v>216786</v>
      </c>
      <c r="Q2660">
        <f>+VLOOKUP(O2660,'Bảng kê HĐ 2022'!N$1912:R$4434,4,0)</f>
        <v>0</v>
      </c>
      <c r="R2660" t="e">
        <f>+VLOOKUP(O2660,'Hàng trả'!#REF!,2,0)</f>
        <v>#REF!</v>
      </c>
    </row>
    <row r="2661" spans="1:18" ht="14.4" hidden="1" customHeight="1" x14ac:dyDescent="0.3">
      <c r="A2661" s="10">
        <v>6</v>
      </c>
      <c r="B2661" s="64"/>
      <c r="C2661" s="6" t="s">
        <v>14720</v>
      </c>
      <c r="D2661" s="7">
        <v>44700</v>
      </c>
      <c r="E2661" s="8" t="s">
        <v>10220</v>
      </c>
      <c r="F2661" s="9">
        <v>396527</v>
      </c>
      <c r="G2661" s="8" t="s">
        <v>11066</v>
      </c>
      <c r="H2661" s="9">
        <v>40644</v>
      </c>
      <c r="I2661" s="69"/>
      <c r="J2661" s="70"/>
      <c r="K2661" s="71"/>
      <c r="L2661" s="77"/>
      <c r="M2661" s="78"/>
      <c r="N2661" t="str">
        <f t="shared" si="215"/>
        <v>13442</v>
      </c>
      <c r="O2661">
        <f t="shared" si="216"/>
        <v>13442</v>
      </c>
      <c r="P2661" s="29">
        <f t="shared" si="217"/>
        <v>396527</v>
      </c>
      <c r="Q2661">
        <f>+VLOOKUP(O2661,'Bảng kê HĐ 2022'!N$1912:R$4434,4,0)</f>
        <v>0</v>
      </c>
      <c r="R2661" t="e">
        <f>+VLOOKUP(O2661,'Hàng trả'!#REF!,2,0)</f>
        <v>#REF!</v>
      </c>
    </row>
    <row r="2662" spans="1:18" ht="14.4" hidden="1" customHeight="1" x14ac:dyDescent="0.3">
      <c r="A2662" s="10">
        <v>6</v>
      </c>
      <c r="B2662" s="64"/>
      <c r="C2662" s="6" t="s">
        <v>14721</v>
      </c>
      <c r="D2662" s="7">
        <v>44704</v>
      </c>
      <c r="E2662" s="8" t="s">
        <v>14236</v>
      </c>
      <c r="F2662" s="9">
        <v>267004</v>
      </c>
      <c r="G2662" s="8" t="s">
        <v>11066</v>
      </c>
      <c r="H2662" s="9">
        <v>27368</v>
      </c>
      <c r="I2662" s="69"/>
      <c r="J2662" s="70"/>
      <c r="K2662" s="71"/>
      <c r="L2662" s="77"/>
      <c r="M2662" s="78"/>
      <c r="N2662" t="str">
        <f t="shared" si="215"/>
        <v>13698</v>
      </c>
      <c r="O2662">
        <f t="shared" si="216"/>
        <v>13698</v>
      </c>
      <c r="P2662" s="29">
        <f t="shared" si="217"/>
        <v>267004</v>
      </c>
      <c r="Q2662">
        <f>+VLOOKUP(O2662,'Bảng kê HĐ 2022'!N$1912:R$4434,4,0)</f>
        <v>0</v>
      </c>
      <c r="R2662" t="e">
        <f>+VLOOKUP(O2662,'Hàng trả'!#REF!,2,0)</f>
        <v>#REF!</v>
      </c>
    </row>
    <row r="2663" spans="1:18" ht="14.4" hidden="1" customHeight="1" x14ac:dyDescent="0.3">
      <c r="A2663" s="10">
        <v>6</v>
      </c>
      <c r="B2663" s="64"/>
      <c r="C2663" s="6" t="s">
        <v>14722</v>
      </c>
      <c r="D2663" s="7">
        <v>44708</v>
      </c>
      <c r="E2663" s="8" t="s">
        <v>14210</v>
      </c>
      <c r="F2663" s="9">
        <v>576614</v>
      </c>
      <c r="G2663" s="8" t="s">
        <v>11066</v>
      </c>
      <c r="H2663" s="9">
        <v>59103</v>
      </c>
      <c r="I2663" s="69"/>
      <c r="J2663" s="70"/>
      <c r="K2663" s="71"/>
      <c r="L2663" s="77"/>
      <c r="M2663" s="78"/>
      <c r="N2663" t="str">
        <f t="shared" si="215"/>
        <v>14709</v>
      </c>
      <c r="O2663">
        <f t="shared" si="216"/>
        <v>14709</v>
      </c>
      <c r="P2663" s="29">
        <f t="shared" si="217"/>
        <v>576614</v>
      </c>
      <c r="Q2663">
        <f>+VLOOKUP(O2663,'Bảng kê HĐ 2022'!N$1912:R$4434,4,0)</f>
        <v>0</v>
      </c>
      <c r="R2663" t="e">
        <f>+VLOOKUP(O2663,'Hàng trả'!#REF!,2,0)</f>
        <v>#REF!</v>
      </c>
    </row>
    <row r="2664" spans="1:18" ht="14.4" hidden="1" customHeight="1" x14ac:dyDescent="0.3">
      <c r="A2664" s="10">
        <v>6</v>
      </c>
      <c r="B2664" s="64"/>
      <c r="C2664" s="6" t="s">
        <v>14723</v>
      </c>
      <c r="D2664" s="7">
        <v>44704</v>
      </c>
      <c r="E2664" s="8" t="s">
        <v>14222</v>
      </c>
      <c r="F2664" s="9">
        <v>760334</v>
      </c>
      <c r="G2664" s="8" t="s">
        <v>11066</v>
      </c>
      <c r="H2664" s="9">
        <v>77934</v>
      </c>
      <c r="I2664" s="69"/>
      <c r="J2664" s="70"/>
      <c r="K2664" s="71"/>
      <c r="L2664" s="77"/>
      <c r="M2664" s="78"/>
      <c r="N2664" t="str">
        <f t="shared" si="215"/>
        <v>13718</v>
      </c>
      <c r="O2664">
        <f t="shared" si="216"/>
        <v>13718</v>
      </c>
      <c r="P2664" s="29">
        <f t="shared" si="217"/>
        <v>760334</v>
      </c>
      <c r="Q2664">
        <f>+VLOOKUP(O2664,'Bảng kê HĐ 2022'!N$1912:R$4434,4,0)</f>
        <v>0</v>
      </c>
      <c r="R2664" t="e">
        <f>+VLOOKUP(O2664,'Hàng trả'!#REF!,2,0)</f>
        <v>#REF!</v>
      </c>
    </row>
    <row r="2665" spans="1:18" ht="14.4" hidden="1" customHeight="1" x14ac:dyDescent="0.3">
      <c r="A2665" s="10">
        <v>6</v>
      </c>
      <c r="B2665" s="64"/>
      <c r="C2665" s="6" t="s">
        <v>14724</v>
      </c>
      <c r="D2665" s="7">
        <v>44695</v>
      </c>
      <c r="E2665" s="8" t="s">
        <v>14222</v>
      </c>
      <c r="F2665" s="9">
        <v>507789</v>
      </c>
      <c r="G2665" s="8" t="s">
        <v>11066</v>
      </c>
      <c r="H2665" s="9">
        <v>52048</v>
      </c>
      <c r="I2665" s="69"/>
      <c r="J2665" s="70"/>
      <c r="K2665" s="71"/>
      <c r="L2665" s="77"/>
      <c r="M2665" s="78"/>
      <c r="N2665" t="str">
        <f t="shared" si="215"/>
        <v>12959</v>
      </c>
      <c r="O2665">
        <f t="shared" si="216"/>
        <v>12959</v>
      </c>
      <c r="P2665" s="29">
        <f t="shared" si="217"/>
        <v>507789</v>
      </c>
      <c r="Q2665">
        <f>+VLOOKUP(O2665,'Bảng kê HĐ 2022'!N$1912:R$4434,4,0)</f>
        <v>0</v>
      </c>
      <c r="R2665" t="e">
        <f>+VLOOKUP(O2665,'Hàng trả'!#REF!,2,0)</f>
        <v>#REF!</v>
      </c>
    </row>
    <row r="2666" spans="1:18" ht="14.4" hidden="1" customHeight="1" x14ac:dyDescent="0.3">
      <c r="A2666" s="10">
        <v>6</v>
      </c>
      <c r="B2666" s="64"/>
      <c r="C2666" s="6" t="s">
        <v>14725</v>
      </c>
      <c r="D2666" s="7">
        <v>44699</v>
      </c>
      <c r="E2666" s="8" t="s">
        <v>13155</v>
      </c>
      <c r="F2666" s="9">
        <v>670379</v>
      </c>
      <c r="G2666" s="8" t="s">
        <v>11066</v>
      </c>
      <c r="H2666" s="9">
        <v>68714</v>
      </c>
      <c r="I2666" s="69"/>
      <c r="J2666" s="70"/>
      <c r="K2666" s="71"/>
      <c r="L2666" s="77"/>
      <c r="M2666" s="78"/>
      <c r="N2666" t="str">
        <f t="shared" si="215"/>
        <v>13380</v>
      </c>
      <c r="O2666">
        <f t="shared" si="216"/>
        <v>13380</v>
      </c>
      <c r="P2666" s="29">
        <f t="shared" si="217"/>
        <v>670379</v>
      </c>
      <c r="Q2666">
        <f>+VLOOKUP(O2666,'Bảng kê HĐ 2022'!N$1912:R$4434,4,0)</f>
        <v>0</v>
      </c>
      <c r="R2666" t="e">
        <f>+VLOOKUP(O2666,'Hàng trả'!#REF!,2,0)</f>
        <v>#REF!</v>
      </c>
    </row>
    <row r="2667" spans="1:18" ht="14.4" hidden="1" customHeight="1" x14ac:dyDescent="0.3">
      <c r="A2667" s="10">
        <v>6</v>
      </c>
      <c r="B2667" s="64"/>
      <c r="C2667" s="6" t="s">
        <v>14726</v>
      </c>
      <c r="D2667" s="7">
        <v>44701</v>
      </c>
      <c r="E2667" s="8" t="s">
        <v>13155</v>
      </c>
      <c r="F2667" s="9">
        <v>1117298</v>
      </c>
      <c r="G2667" s="8" t="s">
        <v>11066</v>
      </c>
      <c r="H2667" s="9">
        <v>114523</v>
      </c>
      <c r="I2667" s="69"/>
      <c r="J2667" s="70"/>
      <c r="K2667" s="71"/>
      <c r="L2667" s="77"/>
      <c r="M2667" s="78"/>
      <c r="N2667" t="str">
        <f t="shared" si="215"/>
        <v>13494</v>
      </c>
      <c r="O2667">
        <f t="shared" si="216"/>
        <v>13494</v>
      </c>
      <c r="P2667" s="29">
        <f t="shared" si="217"/>
        <v>1117298</v>
      </c>
      <c r="Q2667">
        <f>+VLOOKUP(O2667,'Bảng kê HĐ 2022'!N$1912:R$4434,4,0)</f>
        <v>0</v>
      </c>
      <c r="R2667" t="e">
        <f>+VLOOKUP(O2667,'Hàng trả'!#REF!,2,0)</f>
        <v>#REF!</v>
      </c>
    </row>
    <row r="2668" spans="1:18" ht="14.4" hidden="1" customHeight="1" x14ac:dyDescent="0.3">
      <c r="A2668" s="10">
        <v>6</v>
      </c>
      <c r="B2668" s="64"/>
      <c r="C2668" s="6" t="s">
        <v>14727</v>
      </c>
      <c r="D2668" s="7">
        <v>44700</v>
      </c>
      <c r="E2668" s="8" t="s">
        <v>13128</v>
      </c>
      <c r="F2668" s="9">
        <v>1503072</v>
      </c>
      <c r="G2668" s="8" t="s">
        <v>11066</v>
      </c>
      <c r="H2668" s="9">
        <v>154065</v>
      </c>
      <c r="I2668" s="69"/>
      <c r="J2668" s="70"/>
      <c r="K2668" s="71"/>
      <c r="L2668" s="77"/>
      <c r="M2668" s="78"/>
      <c r="N2668" t="str">
        <f t="shared" si="215"/>
        <v>13437</v>
      </c>
      <c r="O2668">
        <f t="shared" si="216"/>
        <v>13437</v>
      </c>
      <c r="P2668" s="29">
        <f t="shared" si="217"/>
        <v>1503072</v>
      </c>
      <c r="Q2668">
        <f>+VLOOKUP(O2668,'Bảng kê HĐ 2022'!N$1912:R$4434,4,0)</f>
        <v>0</v>
      </c>
      <c r="R2668" t="e">
        <f>+VLOOKUP(O2668,'Hàng trả'!#REF!,2,0)</f>
        <v>#REF!</v>
      </c>
    </row>
    <row r="2669" spans="1:18" ht="14.4" hidden="1" customHeight="1" x14ac:dyDescent="0.3">
      <c r="A2669" s="10">
        <v>6</v>
      </c>
      <c r="B2669" s="64"/>
      <c r="C2669" s="6" t="s">
        <v>14728</v>
      </c>
      <c r="D2669" s="7">
        <v>44701</v>
      </c>
      <c r="E2669" s="8" t="s">
        <v>12021</v>
      </c>
      <c r="F2669" s="9">
        <v>449788</v>
      </c>
      <c r="G2669" s="8" t="s">
        <v>11066</v>
      </c>
      <c r="H2669" s="9">
        <v>46103</v>
      </c>
      <c r="I2669" s="69"/>
      <c r="J2669" s="70"/>
      <c r="K2669" s="71"/>
      <c r="L2669" s="77"/>
      <c r="M2669" s="78"/>
      <c r="N2669" t="str">
        <f t="shared" si="215"/>
        <v>13487</v>
      </c>
      <c r="O2669">
        <f t="shared" si="216"/>
        <v>13487</v>
      </c>
      <c r="P2669" s="29">
        <f t="shared" si="217"/>
        <v>449788</v>
      </c>
      <c r="Q2669">
        <f>+VLOOKUP(O2669,'Bảng kê HĐ 2022'!N$1912:R$4434,4,0)</f>
        <v>0</v>
      </c>
      <c r="R2669" t="e">
        <f>+VLOOKUP(O2669,'Hàng trả'!#REF!,2,0)</f>
        <v>#REF!</v>
      </c>
    </row>
    <row r="2670" spans="1:18" ht="14.4" hidden="1" customHeight="1" x14ac:dyDescent="0.3">
      <c r="A2670" s="10">
        <v>6</v>
      </c>
      <c r="B2670" s="64"/>
      <c r="C2670" s="6" t="s">
        <v>14729</v>
      </c>
      <c r="D2670" s="7">
        <v>44701</v>
      </c>
      <c r="E2670" s="8" t="s">
        <v>14218</v>
      </c>
      <c r="F2670" s="9">
        <v>2881907</v>
      </c>
      <c r="G2670" s="8" t="s">
        <v>11066</v>
      </c>
      <c r="H2670" s="9">
        <v>295395</v>
      </c>
      <c r="I2670" s="69"/>
      <c r="J2670" s="70"/>
      <c r="K2670" s="71"/>
      <c r="L2670" s="77"/>
      <c r="M2670" s="78"/>
      <c r="N2670" t="str">
        <f t="shared" si="215"/>
        <v>13478</v>
      </c>
      <c r="O2670">
        <f t="shared" si="216"/>
        <v>13478</v>
      </c>
      <c r="P2670" s="29">
        <f t="shared" si="217"/>
        <v>2881907</v>
      </c>
      <c r="Q2670">
        <f>+VLOOKUP(O2670,'Bảng kê HĐ 2022'!N$1912:R$4434,4,0)</f>
        <v>0</v>
      </c>
      <c r="R2670" t="e">
        <f>+VLOOKUP(O2670,'Hàng trả'!#REF!,2,0)</f>
        <v>#REF!</v>
      </c>
    </row>
    <row r="2671" spans="1:18" ht="14.4" hidden="1" customHeight="1" x14ac:dyDescent="0.3">
      <c r="A2671" s="10">
        <v>6</v>
      </c>
      <c r="B2671" s="64"/>
      <c r="C2671" s="6" t="s">
        <v>14730</v>
      </c>
      <c r="D2671" s="7">
        <v>44683</v>
      </c>
      <c r="E2671" s="8" t="s">
        <v>14210</v>
      </c>
      <c r="F2671" s="9">
        <v>1317407</v>
      </c>
      <c r="G2671" s="8" t="s">
        <v>11066</v>
      </c>
      <c r="H2671" s="9">
        <v>135034</v>
      </c>
      <c r="I2671" s="69"/>
      <c r="J2671" s="70"/>
      <c r="K2671" s="71"/>
      <c r="L2671" s="77"/>
      <c r="M2671" s="78"/>
      <c r="N2671" t="str">
        <f t="shared" si="215"/>
        <v>10561</v>
      </c>
      <c r="O2671">
        <f t="shared" si="216"/>
        <v>10561</v>
      </c>
      <c r="P2671" s="29">
        <f t="shared" si="217"/>
        <v>1317407</v>
      </c>
      <c r="Q2671">
        <f>+VLOOKUP(O2671,'Bảng kê HĐ 2022'!N$1912:R$4434,4,0)</f>
        <v>0</v>
      </c>
      <c r="R2671" t="e">
        <f>+VLOOKUP(O2671,'Hàng trả'!#REF!,2,0)</f>
        <v>#REF!</v>
      </c>
    </row>
    <row r="2672" spans="1:18" ht="14.4" hidden="1" customHeight="1" x14ac:dyDescent="0.3">
      <c r="A2672" s="10">
        <v>6</v>
      </c>
      <c r="B2672" s="64"/>
      <c r="C2672" s="6" t="s">
        <v>14731</v>
      </c>
      <c r="D2672" s="7">
        <v>44692</v>
      </c>
      <c r="E2672" s="8" t="s">
        <v>13155</v>
      </c>
      <c r="F2672" s="9">
        <v>670379</v>
      </c>
      <c r="G2672" s="8" t="s">
        <v>11066</v>
      </c>
      <c r="H2672" s="9">
        <v>68714</v>
      </c>
      <c r="I2672" s="69"/>
      <c r="J2672" s="70"/>
      <c r="K2672" s="71"/>
      <c r="L2672" s="77"/>
      <c r="M2672" s="78"/>
      <c r="N2672" t="str">
        <f t="shared" si="215"/>
        <v>12397</v>
      </c>
      <c r="O2672">
        <f t="shared" si="216"/>
        <v>12397</v>
      </c>
      <c r="P2672" s="29">
        <f t="shared" si="217"/>
        <v>670379</v>
      </c>
      <c r="Q2672">
        <f>+VLOOKUP(O2672,'Bảng kê HĐ 2022'!N$1912:R$4434,4,0)</f>
        <v>0</v>
      </c>
      <c r="R2672" t="e">
        <f>+VLOOKUP(O2672,'Hàng trả'!#REF!,2,0)</f>
        <v>#REF!</v>
      </c>
    </row>
    <row r="2673" spans="1:18" ht="14.4" hidden="1" customHeight="1" x14ac:dyDescent="0.3">
      <c r="A2673" s="10">
        <v>6</v>
      </c>
      <c r="B2673" s="64"/>
      <c r="C2673" s="6" t="s">
        <v>14732</v>
      </c>
      <c r="D2673" s="7">
        <v>44688</v>
      </c>
      <c r="E2673" s="8" t="s">
        <v>14218</v>
      </c>
      <c r="F2673" s="9">
        <v>1530403</v>
      </c>
      <c r="G2673" s="8" t="s">
        <v>11066</v>
      </c>
      <c r="H2673" s="9">
        <v>156866</v>
      </c>
      <c r="I2673" s="69"/>
      <c r="J2673" s="70"/>
      <c r="K2673" s="71"/>
      <c r="L2673" s="77"/>
      <c r="M2673" s="78"/>
      <c r="N2673" t="str">
        <f t="shared" si="215"/>
        <v>11658</v>
      </c>
      <c r="O2673">
        <f t="shared" si="216"/>
        <v>11658</v>
      </c>
      <c r="P2673" s="29">
        <f t="shared" si="217"/>
        <v>1530403</v>
      </c>
      <c r="Q2673">
        <f>+VLOOKUP(O2673,'Bảng kê HĐ 2022'!N$1912:R$4434,4,0)</f>
        <v>0</v>
      </c>
      <c r="R2673" t="e">
        <f>+VLOOKUP(O2673,'Hàng trả'!#REF!,2,0)</f>
        <v>#REF!</v>
      </c>
    </row>
    <row r="2674" spans="1:18" ht="14.4" hidden="1" customHeight="1" x14ac:dyDescent="0.3">
      <c r="A2674" s="10">
        <v>6</v>
      </c>
      <c r="B2674" s="64"/>
      <c r="C2674" s="6" t="s">
        <v>14733</v>
      </c>
      <c r="D2674" s="7">
        <v>44687</v>
      </c>
      <c r="E2674" s="8" t="s">
        <v>12130</v>
      </c>
      <c r="F2674" s="9">
        <v>495099</v>
      </c>
      <c r="G2674" s="8" t="s">
        <v>11066</v>
      </c>
      <c r="H2674" s="9">
        <v>50748</v>
      </c>
      <c r="I2674" s="69"/>
      <c r="J2674" s="70"/>
      <c r="K2674" s="71"/>
      <c r="L2674" s="77"/>
      <c r="M2674" s="78"/>
      <c r="N2674" t="str">
        <f t="shared" si="215"/>
        <v>11608</v>
      </c>
      <c r="O2674">
        <f t="shared" si="216"/>
        <v>11608</v>
      </c>
      <c r="P2674" s="29">
        <f t="shared" si="217"/>
        <v>495099</v>
      </c>
      <c r="Q2674">
        <f>+VLOOKUP(O2674,'Bảng kê HĐ 2022'!N$1912:R$4434,4,0)</f>
        <v>0</v>
      </c>
      <c r="R2674" t="e">
        <f>+VLOOKUP(O2674,'Hàng trả'!#REF!,2,0)</f>
        <v>#REF!</v>
      </c>
    </row>
    <row r="2675" spans="1:18" ht="14.4" hidden="1" customHeight="1" x14ac:dyDescent="0.3">
      <c r="A2675" s="10">
        <v>6</v>
      </c>
      <c r="B2675" s="64"/>
      <c r="C2675" s="6" t="s">
        <v>14734</v>
      </c>
      <c r="D2675" s="7">
        <v>44687</v>
      </c>
      <c r="E2675" s="8" t="s">
        <v>11078</v>
      </c>
      <c r="F2675" s="9">
        <v>1209830</v>
      </c>
      <c r="G2675" s="8" t="s">
        <v>11066</v>
      </c>
      <c r="H2675" s="9">
        <v>124008</v>
      </c>
      <c r="I2675" s="69"/>
      <c r="J2675" s="70"/>
      <c r="K2675" s="71"/>
      <c r="L2675" s="77"/>
      <c r="M2675" s="78"/>
      <c r="N2675" t="str">
        <f t="shared" si="215"/>
        <v>11614</v>
      </c>
      <c r="O2675">
        <f t="shared" si="216"/>
        <v>11614</v>
      </c>
      <c r="P2675" s="29">
        <f t="shared" si="217"/>
        <v>1209830</v>
      </c>
      <c r="Q2675">
        <f>+VLOOKUP(O2675,'Bảng kê HĐ 2022'!N$1912:R$4434,4,0)</f>
        <v>0</v>
      </c>
      <c r="R2675" t="e">
        <f>+VLOOKUP(O2675,'Hàng trả'!#REF!,2,0)</f>
        <v>#REF!</v>
      </c>
    </row>
    <row r="2676" spans="1:18" ht="14.4" hidden="1" customHeight="1" x14ac:dyDescent="0.3">
      <c r="A2676" s="10">
        <v>6</v>
      </c>
      <c r="B2676" s="64"/>
      <c r="C2676" s="6" t="s">
        <v>14735</v>
      </c>
      <c r="D2676" s="7">
        <v>44683</v>
      </c>
      <c r="E2676" s="8" t="s">
        <v>13152</v>
      </c>
      <c r="F2676" s="9">
        <v>1514106</v>
      </c>
      <c r="G2676" s="8" t="s">
        <v>11066</v>
      </c>
      <c r="H2676" s="9">
        <v>155196</v>
      </c>
      <c r="I2676" s="69"/>
      <c r="J2676" s="70"/>
      <c r="K2676" s="71"/>
      <c r="L2676" s="77"/>
      <c r="M2676" s="78"/>
      <c r="N2676" t="str">
        <f t="shared" si="215"/>
        <v>10560</v>
      </c>
      <c r="O2676">
        <f t="shared" si="216"/>
        <v>10560</v>
      </c>
      <c r="P2676" s="29">
        <f t="shared" si="217"/>
        <v>1514106</v>
      </c>
      <c r="Q2676">
        <f>+VLOOKUP(O2676,'Bảng kê HĐ 2022'!N$1912:R$4434,4,0)</f>
        <v>0</v>
      </c>
      <c r="R2676" t="e">
        <f>+VLOOKUP(O2676,'Hàng trả'!#REF!,2,0)</f>
        <v>#REF!</v>
      </c>
    </row>
    <row r="2677" spans="1:18" ht="14.4" hidden="1" customHeight="1" x14ac:dyDescent="0.3">
      <c r="A2677" s="10">
        <v>6</v>
      </c>
      <c r="B2677" s="64"/>
      <c r="C2677" s="6" t="s">
        <v>14736</v>
      </c>
      <c r="D2677" s="7">
        <v>44687</v>
      </c>
      <c r="E2677" s="8" t="s">
        <v>10304</v>
      </c>
      <c r="F2677" s="9">
        <v>449788</v>
      </c>
      <c r="G2677" s="8" t="s">
        <v>11066</v>
      </c>
      <c r="H2677" s="9">
        <v>46103</v>
      </c>
      <c r="I2677" s="69"/>
      <c r="J2677" s="70"/>
      <c r="K2677" s="71"/>
      <c r="L2677" s="77"/>
      <c r="M2677" s="78"/>
      <c r="N2677" t="str">
        <f t="shared" si="215"/>
        <v>11601</v>
      </c>
      <c r="O2677">
        <f t="shared" si="216"/>
        <v>11601</v>
      </c>
      <c r="P2677" s="29">
        <f t="shared" si="217"/>
        <v>449788</v>
      </c>
      <c r="Q2677">
        <f>+VLOOKUP(O2677,'Bảng kê HĐ 2022'!N$1912:R$4434,4,0)</f>
        <v>0</v>
      </c>
      <c r="R2677" t="e">
        <f>+VLOOKUP(O2677,'Hàng trả'!#REF!,2,0)</f>
        <v>#REF!</v>
      </c>
    </row>
    <row r="2678" spans="1:18" ht="14.4" hidden="1" customHeight="1" x14ac:dyDescent="0.3">
      <c r="A2678" s="10">
        <v>6</v>
      </c>
      <c r="B2678" s="64"/>
      <c r="C2678" s="6" t="s">
        <v>14737</v>
      </c>
      <c r="D2678" s="7">
        <v>44685</v>
      </c>
      <c r="E2678" s="8" t="s">
        <v>11078</v>
      </c>
      <c r="F2678" s="9">
        <v>1050440</v>
      </c>
      <c r="G2678" s="8" t="s">
        <v>11066</v>
      </c>
      <c r="H2678" s="9">
        <v>107670</v>
      </c>
      <c r="I2678" s="69"/>
      <c r="J2678" s="70"/>
      <c r="K2678" s="71"/>
      <c r="L2678" s="77"/>
      <c r="M2678" s="78"/>
      <c r="N2678" t="str">
        <f t="shared" si="215"/>
        <v>11360</v>
      </c>
      <c r="O2678">
        <f t="shared" si="216"/>
        <v>11360</v>
      </c>
      <c r="P2678" s="29">
        <f t="shared" si="217"/>
        <v>1050440</v>
      </c>
      <c r="Q2678">
        <f>+VLOOKUP(O2678,'Bảng kê HĐ 2022'!N$1912:R$4434,4,0)</f>
        <v>0</v>
      </c>
      <c r="R2678" t="e">
        <f>+VLOOKUP(O2678,'Hàng trả'!#REF!,2,0)</f>
        <v>#REF!</v>
      </c>
    </row>
    <row r="2679" spans="1:18" ht="14.4" hidden="1" customHeight="1" x14ac:dyDescent="0.3">
      <c r="A2679" s="10">
        <v>6</v>
      </c>
      <c r="B2679" s="64"/>
      <c r="C2679" s="6" t="s">
        <v>14738</v>
      </c>
      <c r="D2679" s="7">
        <v>44686</v>
      </c>
      <c r="E2679" s="8" t="s">
        <v>12021</v>
      </c>
      <c r="F2679" s="9">
        <v>1268322</v>
      </c>
      <c r="G2679" s="8" t="s">
        <v>11066</v>
      </c>
      <c r="H2679" s="9">
        <v>130003</v>
      </c>
      <c r="I2679" s="69"/>
      <c r="J2679" s="70"/>
      <c r="K2679" s="71"/>
      <c r="L2679" s="77"/>
      <c r="M2679" s="78"/>
      <c r="N2679" t="str">
        <f t="shared" si="215"/>
        <v>11404</v>
      </c>
      <c r="O2679">
        <f t="shared" si="216"/>
        <v>11404</v>
      </c>
      <c r="P2679" s="29">
        <f t="shared" si="217"/>
        <v>1268322</v>
      </c>
      <c r="Q2679">
        <f>+VLOOKUP(O2679,'Bảng kê HĐ 2022'!N$1912:R$4434,4,0)</f>
        <v>0</v>
      </c>
      <c r="R2679" t="e">
        <f>+VLOOKUP(O2679,'Hàng trả'!#REF!,2,0)</f>
        <v>#REF!</v>
      </c>
    </row>
    <row r="2680" spans="1:18" ht="14.4" hidden="1" customHeight="1" x14ac:dyDescent="0.3">
      <c r="A2680" s="10">
        <v>6</v>
      </c>
      <c r="B2680" s="64"/>
      <c r="C2680" s="6" t="s">
        <v>14739</v>
      </c>
      <c r="D2680" s="7">
        <v>44683</v>
      </c>
      <c r="E2680" s="8" t="s">
        <v>10220</v>
      </c>
      <c r="F2680" s="9">
        <v>432462</v>
      </c>
      <c r="G2680" s="8" t="s">
        <v>11066</v>
      </c>
      <c r="H2680" s="9">
        <v>44327</v>
      </c>
      <c r="I2680" s="69"/>
      <c r="J2680" s="70"/>
      <c r="K2680" s="71"/>
      <c r="L2680" s="77"/>
      <c r="M2680" s="78"/>
      <c r="N2680" t="str">
        <f t="shared" si="215"/>
        <v>10558</v>
      </c>
      <c r="O2680">
        <f t="shared" si="216"/>
        <v>10558</v>
      </c>
      <c r="P2680" s="29">
        <f t="shared" si="217"/>
        <v>432462</v>
      </c>
      <c r="Q2680">
        <f>+VLOOKUP(O2680,'Bảng kê HĐ 2022'!N$1912:R$4434,4,0)</f>
        <v>0</v>
      </c>
      <c r="R2680" t="e">
        <f>+VLOOKUP(O2680,'Hàng trả'!#REF!,2,0)</f>
        <v>#REF!</v>
      </c>
    </row>
    <row r="2681" spans="1:18" ht="14.4" hidden="1" customHeight="1" x14ac:dyDescent="0.3">
      <c r="A2681" s="10">
        <v>6</v>
      </c>
      <c r="B2681" s="64"/>
      <c r="C2681" s="6" t="s">
        <v>14740</v>
      </c>
      <c r="D2681" s="7">
        <v>44701</v>
      </c>
      <c r="E2681" s="8" t="s">
        <v>14239</v>
      </c>
      <c r="F2681" s="9">
        <v>519383</v>
      </c>
      <c r="G2681" s="8" t="s">
        <v>11066</v>
      </c>
      <c r="H2681" s="9">
        <v>53237</v>
      </c>
      <c r="I2681" s="69"/>
      <c r="J2681" s="70"/>
      <c r="K2681" s="71"/>
      <c r="L2681" s="77"/>
      <c r="M2681" s="78"/>
      <c r="N2681" t="str">
        <f t="shared" si="215"/>
        <v>13486</v>
      </c>
      <c r="O2681">
        <f t="shared" si="216"/>
        <v>13486</v>
      </c>
      <c r="P2681" s="29">
        <f t="shared" si="217"/>
        <v>519383</v>
      </c>
      <c r="Q2681">
        <f>+VLOOKUP(O2681,'Bảng kê HĐ 2022'!N$1912:R$4434,4,0)</f>
        <v>0</v>
      </c>
      <c r="R2681" t="e">
        <f>+VLOOKUP(O2681,'Hàng trả'!#REF!,2,0)</f>
        <v>#REF!</v>
      </c>
    </row>
    <row r="2682" spans="1:18" ht="14.4" hidden="1" customHeight="1" x14ac:dyDescent="0.3">
      <c r="A2682" s="10">
        <v>6</v>
      </c>
      <c r="B2682" s="64"/>
      <c r="C2682" s="6" t="s">
        <v>14741</v>
      </c>
      <c r="D2682" s="7">
        <v>44692</v>
      </c>
      <c r="E2682" s="8" t="s">
        <v>14236</v>
      </c>
      <c r="F2682" s="9">
        <v>1439586</v>
      </c>
      <c r="G2682" s="8" t="s">
        <v>11066</v>
      </c>
      <c r="H2682" s="9">
        <v>147558</v>
      </c>
      <c r="I2682" s="69"/>
      <c r="J2682" s="70"/>
      <c r="K2682" s="71"/>
      <c r="L2682" s="77"/>
      <c r="M2682" s="78"/>
      <c r="N2682" t="str">
        <f t="shared" si="215"/>
        <v>12392</v>
      </c>
      <c r="O2682">
        <f t="shared" si="216"/>
        <v>12392</v>
      </c>
      <c r="P2682" s="29">
        <f t="shared" si="217"/>
        <v>1439586</v>
      </c>
      <c r="Q2682">
        <f>+VLOOKUP(O2682,'Bảng kê HĐ 2022'!N$1912:R$4434,4,0)</f>
        <v>0</v>
      </c>
      <c r="R2682" t="e">
        <f>+VLOOKUP(O2682,'Hàng trả'!#REF!,2,0)</f>
        <v>#REF!</v>
      </c>
    </row>
    <row r="2683" spans="1:18" ht="14.4" hidden="1" customHeight="1" x14ac:dyDescent="0.3">
      <c r="A2683" s="10">
        <v>6</v>
      </c>
      <c r="B2683" s="64"/>
      <c r="C2683" s="6" t="s">
        <v>14742</v>
      </c>
      <c r="D2683" s="7">
        <v>44708</v>
      </c>
      <c r="E2683" s="8" t="s">
        <v>14236</v>
      </c>
      <c r="F2683" s="9">
        <v>1799140</v>
      </c>
      <c r="G2683" s="8" t="s">
        <v>11066</v>
      </c>
      <c r="H2683" s="9">
        <v>184412</v>
      </c>
      <c r="I2683" s="69"/>
      <c r="J2683" s="70"/>
      <c r="K2683" s="71"/>
      <c r="L2683" s="77"/>
      <c r="M2683" s="78"/>
      <c r="N2683" t="str">
        <f t="shared" si="215"/>
        <v>14670</v>
      </c>
      <c r="O2683">
        <f t="shared" si="216"/>
        <v>14670</v>
      </c>
      <c r="P2683" s="29">
        <f t="shared" si="217"/>
        <v>1799140</v>
      </c>
      <c r="Q2683">
        <f>+VLOOKUP(O2683,'Bảng kê HĐ 2022'!N$1912:R$4434,4,0)</f>
        <v>0</v>
      </c>
      <c r="R2683" t="e">
        <f>+VLOOKUP(O2683,'Hàng trả'!#REF!,2,0)</f>
        <v>#REF!</v>
      </c>
    </row>
    <row r="2684" spans="1:18" ht="14.4" hidden="1" customHeight="1" x14ac:dyDescent="0.3">
      <c r="A2684" s="10">
        <v>6</v>
      </c>
      <c r="B2684" s="64"/>
      <c r="C2684" s="6" t="s">
        <v>14743</v>
      </c>
      <c r="D2684" s="7">
        <v>44708</v>
      </c>
      <c r="E2684" s="8" t="s">
        <v>14218</v>
      </c>
      <c r="F2684" s="9">
        <v>760334</v>
      </c>
      <c r="G2684" s="8" t="s">
        <v>11066</v>
      </c>
      <c r="H2684" s="9">
        <v>77934</v>
      </c>
      <c r="I2684" s="69"/>
      <c r="J2684" s="70"/>
      <c r="K2684" s="71"/>
      <c r="L2684" s="77"/>
      <c r="M2684" s="78"/>
      <c r="N2684" t="str">
        <f t="shared" si="215"/>
        <v>14707</v>
      </c>
      <c r="O2684">
        <f t="shared" si="216"/>
        <v>14707</v>
      </c>
      <c r="P2684" s="29">
        <f t="shared" si="217"/>
        <v>760334</v>
      </c>
      <c r="Q2684">
        <f>+VLOOKUP(O2684,'Bảng kê HĐ 2022'!N$1912:R$4434,4,0)</f>
        <v>0</v>
      </c>
      <c r="R2684" t="e">
        <f>+VLOOKUP(O2684,'Hàng trả'!#REF!,2,0)</f>
        <v>#REF!</v>
      </c>
    </row>
    <row r="2685" spans="1:18" ht="14.4" hidden="1" customHeight="1" x14ac:dyDescent="0.3">
      <c r="A2685" s="10">
        <v>6</v>
      </c>
      <c r="B2685" s="64"/>
      <c r="C2685" s="6" t="s">
        <v>14744</v>
      </c>
      <c r="D2685" s="7">
        <v>44704</v>
      </c>
      <c r="E2685" s="8" t="s">
        <v>14237</v>
      </c>
      <c r="F2685" s="9">
        <v>758324</v>
      </c>
      <c r="G2685" s="8" t="s">
        <v>11066</v>
      </c>
      <c r="H2685" s="9">
        <v>77728</v>
      </c>
      <c r="I2685" s="69"/>
      <c r="J2685" s="70"/>
      <c r="K2685" s="71"/>
      <c r="L2685" s="77"/>
      <c r="M2685" s="78"/>
      <c r="N2685" t="str">
        <f t="shared" si="215"/>
        <v>13708</v>
      </c>
      <c r="O2685">
        <f t="shared" si="216"/>
        <v>13708</v>
      </c>
      <c r="P2685" s="29">
        <f t="shared" si="217"/>
        <v>758324</v>
      </c>
      <c r="Q2685">
        <f>+VLOOKUP(O2685,'Bảng kê HĐ 2022'!N$1912:R$4434,4,0)</f>
        <v>0</v>
      </c>
      <c r="R2685" t="e">
        <f>+VLOOKUP(O2685,'Hàng trả'!#REF!,2,0)</f>
        <v>#REF!</v>
      </c>
    </row>
    <row r="2686" spans="1:18" ht="14.4" hidden="1" customHeight="1" x14ac:dyDescent="0.3">
      <c r="A2686" s="10">
        <v>6</v>
      </c>
      <c r="B2686" s="64"/>
      <c r="C2686" s="6" t="s">
        <v>14745</v>
      </c>
      <c r="D2686" s="7">
        <v>44702</v>
      </c>
      <c r="E2686" s="8" t="s">
        <v>14237</v>
      </c>
      <c r="F2686" s="9">
        <v>1928006</v>
      </c>
      <c r="G2686" s="8" t="s">
        <v>11066</v>
      </c>
      <c r="H2686" s="9">
        <v>197621</v>
      </c>
      <c r="I2686" s="69"/>
      <c r="J2686" s="70"/>
      <c r="K2686" s="71"/>
      <c r="L2686" s="77"/>
      <c r="M2686" s="78"/>
      <c r="N2686" t="str">
        <f t="shared" si="215"/>
        <v>13544</v>
      </c>
      <c r="O2686">
        <f t="shared" si="216"/>
        <v>13544</v>
      </c>
      <c r="P2686" s="29">
        <f t="shared" si="217"/>
        <v>1928006</v>
      </c>
      <c r="Q2686">
        <f>+VLOOKUP(O2686,'Bảng kê HĐ 2022'!N$1912:R$4434,4,0)</f>
        <v>0</v>
      </c>
      <c r="R2686" t="e">
        <f>+VLOOKUP(O2686,'Hàng trả'!#REF!,2,0)</f>
        <v>#REF!</v>
      </c>
    </row>
    <row r="2687" spans="1:18" ht="14.4" hidden="1" customHeight="1" x14ac:dyDescent="0.3">
      <c r="A2687" s="10">
        <v>6</v>
      </c>
      <c r="B2687" s="64"/>
      <c r="C2687" s="6" t="s">
        <v>14746</v>
      </c>
      <c r="D2687" s="7">
        <v>44708</v>
      </c>
      <c r="E2687" s="8" t="s">
        <v>14210</v>
      </c>
      <c r="F2687" s="9">
        <v>1008734</v>
      </c>
      <c r="G2687" s="8" t="s">
        <v>11066</v>
      </c>
      <c r="H2687" s="9">
        <v>103395</v>
      </c>
      <c r="I2687" s="69"/>
      <c r="J2687" s="70"/>
      <c r="K2687" s="71"/>
      <c r="L2687" s="77"/>
      <c r="M2687" s="78"/>
      <c r="N2687" t="str">
        <f t="shared" si="215"/>
        <v>14667</v>
      </c>
      <c r="O2687">
        <f t="shared" si="216"/>
        <v>14667</v>
      </c>
      <c r="P2687" s="29">
        <f t="shared" si="217"/>
        <v>1008734</v>
      </c>
      <c r="Q2687">
        <f>+VLOOKUP(O2687,'Bảng kê HĐ 2022'!N$1912:R$4434,4,0)</f>
        <v>0</v>
      </c>
      <c r="R2687" t="e">
        <f>+VLOOKUP(O2687,'Hàng trả'!#REF!,2,0)</f>
        <v>#REF!</v>
      </c>
    </row>
    <row r="2688" spans="1:18" ht="14.4" hidden="1" customHeight="1" x14ac:dyDescent="0.3">
      <c r="A2688" s="10">
        <v>6</v>
      </c>
      <c r="B2688" s="64"/>
      <c r="C2688" s="6" t="s">
        <v>14747</v>
      </c>
      <c r="D2688" s="7">
        <v>44704</v>
      </c>
      <c r="E2688" s="8" t="s">
        <v>14218</v>
      </c>
      <c r="F2688" s="9">
        <v>1136470</v>
      </c>
      <c r="G2688" s="8" t="s">
        <v>11066</v>
      </c>
      <c r="H2688" s="9">
        <v>116488</v>
      </c>
      <c r="I2688" s="69"/>
      <c r="J2688" s="70"/>
      <c r="K2688" s="71"/>
      <c r="L2688" s="77"/>
      <c r="M2688" s="78"/>
      <c r="N2688" t="str">
        <f t="shared" si="215"/>
        <v>13741</v>
      </c>
      <c r="O2688">
        <f t="shared" si="216"/>
        <v>13741</v>
      </c>
      <c r="P2688" s="29">
        <f t="shared" si="217"/>
        <v>1136470</v>
      </c>
      <c r="Q2688">
        <f>+VLOOKUP(O2688,'Bảng kê HĐ 2022'!N$1912:R$4434,4,0)</f>
        <v>0</v>
      </c>
      <c r="R2688" t="e">
        <f>+VLOOKUP(O2688,'Hàng trả'!#REF!,2,0)</f>
        <v>#REF!</v>
      </c>
    </row>
    <row r="2689" spans="1:18" ht="14.4" hidden="1" customHeight="1" x14ac:dyDescent="0.3">
      <c r="A2689" s="10">
        <v>6</v>
      </c>
      <c r="B2689" s="64"/>
      <c r="C2689" s="6" t="s">
        <v>14748</v>
      </c>
      <c r="D2689" s="7">
        <v>44711</v>
      </c>
      <c r="E2689" s="8" t="s">
        <v>14238</v>
      </c>
      <c r="F2689" s="9">
        <v>870696</v>
      </c>
      <c r="G2689" s="8" t="s">
        <v>11066</v>
      </c>
      <c r="H2689" s="9">
        <v>89246</v>
      </c>
      <c r="I2689" s="69"/>
      <c r="J2689" s="70"/>
      <c r="K2689" s="71"/>
      <c r="L2689" s="77"/>
      <c r="M2689" s="78"/>
      <c r="N2689" t="str">
        <f t="shared" si="215"/>
        <v>14937</v>
      </c>
      <c r="O2689">
        <f t="shared" si="216"/>
        <v>14937</v>
      </c>
      <c r="P2689" s="29">
        <f t="shared" si="217"/>
        <v>870696</v>
      </c>
      <c r="Q2689">
        <f>+VLOOKUP(O2689,'Bảng kê HĐ 2022'!N$1912:R$4434,4,0)</f>
        <v>0</v>
      </c>
      <c r="R2689" t="e">
        <f>+VLOOKUP(O2689,'Hàng trả'!#REF!,2,0)</f>
        <v>#REF!</v>
      </c>
    </row>
    <row r="2690" spans="1:18" ht="14.4" hidden="1" customHeight="1" x14ac:dyDescent="0.3">
      <c r="A2690" s="10">
        <v>6</v>
      </c>
      <c r="B2690" s="64"/>
      <c r="C2690" s="6" t="s">
        <v>14749</v>
      </c>
      <c r="D2690" s="7">
        <v>44690</v>
      </c>
      <c r="E2690" s="8" t="s">
        <v>14236</v>
      </c>
      <c r="F2690" s="9">
        <v>630264</v>
      </c>
      <c r="G2690" s="8" t="s">
        <v>11066</v>
      </c>
      <c r="H2690" s="9">
        <v>64602</v>
      </c>
      <c r="I2690" s="69"/>
      <c r="J2690" s="70"/>
      <c r="K2690" s="71"/>
      <c r="L2690" s="77"/>
      <c r="M2690" s="78"/>
      <c r="N2690" t="str">
        <f t="shared" si="215"/>
        <v>11944</v>
      </c>
      <c r="O2690">
        <f t="shared" si="216"/>
        <v>11944</v>
      </c>
      <c r="P2690" s="29">
        <f t="shared" si="217"/>
        <v>630264</v>
      </c>
      <c r="Q2690">
        <f>+VLOOKUP(O2690,'Bảng kê HĐ 2022'!N$1912:R$4434,4,0)</f>
        <v>0</v>
      </c>
      <c r="R2690" t="e">
        <f>+VLOOKUP(O2690,'Hàng trả'!#REF!,2,0)</f>
        <v>#REF!</v>
      </c>
    </row>
    <row r="2691" spans="1:18" ht="14.4" hidden="1" customHeight="1" x14ac:dyDescent="0.3">
      <c r="A2691" s="10">
        <v>6</v>
      </c>
      <c r="B2691" s="64"/>
      <c r="C2691" s="6" t="s">
        <v>14750</v>
      </c>
      <c r="D2691" s="7">
        <v>44706</v>
      </c>
      <c r="E2691" s="8" t="s">
        <v>14210</v>
      </c>
      <c r="F2691" s="9">
        <v>909332</v>
      </c>
      <c r="G2691" s="8" t="s">
        <v>11066</v>
      </c>
      <c r="H2691" s="9">
        <v>93207</v>
      </c>
      <c r="I2691" s="69"/>
      <c r="J2691" s="70"/>
      <c r="K2691" s="71"/>
      <c r="L2691" s="77"/>
      <c r="M2691" s="78"/>
      <c r="N2691" t="str">
        <f t="shared" si="215"/>
        <v>14193</v>
      </c>
      <c r="O2691">
        <f t="shared" si="216"/>
        <v>14193</v>
      </c>
      <c r="P2691" s="29">
        <f t="shared" si="217"/>
        <v>909332</v>
      </c>
      <c r="Q2691">
        <f>+VLOOKUP(O2691,'Bảng kê HĐ 2022'!N$1912:R$4434,4,0)</f>
        <v>0</v>
      </c>
      <c r="R2691" t="e">
        <f>+VLOOKUP(O2691,'Hàng trả'!#REF!,2,0)</f>
        <v>#REF!</v>
      </c>
    </row>
    <row r="2692" spans="1:18" ht="14.4" hidden="1" customHeight="1" x14ac:dyDescent="0.3">
      <c r="A2692" s="10">
        <v>6</v>
      </c>
      <c r="B2692" s="64"/>
      <c r="C2692" s="6" t="s">
        <v>14751</v>
      </c>
      <c r="D2692" s="7">
        <v>44701</v>
      </c>
      <c r="E2692" s="8" t="s">
        <v>14222</v>
      </c>
      <c r="F2692" s="9">
        <v>1257496</v>
      </c>
      <c r="G2692" s="8" t="s">
        <v>11066</v>
      </c>
      <c r="H2692" s="9">
        <v>128893</v>
      </c>
      <c r="I2692" s="69"/>
      <c r="J2692" s="70"/>
      <c r="K2692" s="71"/>
      <c r="L2692" s="77"/>
      <c r="M2692" s="78"/>
      <c r="N2692" t="str">
        <f t="shared" si="215"/>
        <v>13482</v>
      </c>
      <c r="O2692">
        <f t="shared" si="216"/>
        <v>13482</v>
      </c>
      <c r="P2692" s="29">
        <f t="shared" si="217"/>
        <v>1257496</v>
      </c>
      <c r="Q2692">
        <f>+VLOOKUP(O2692,'Bảng kê HĐ 2022'!N$1912:R$4434,4,0)</f>
        <v>0</v>
      </c>
      <c r="R2692" t="e">
        <f>+VLOOKUP(O2692,'Hàng trả'!#REF!,2,0)</f>
        <v>#REF!</v>
      </c>
    </row>
    <row r="2693" spans="1:18" ht="14.4" hidden="1" customHeight="1" x14ac:dyDescent="0.3">
      <c r="A2693" s="10">
        <v>6</v>
      </c>
      <c r="B2693" s="64"/>
      <c r="C2693" s="6" t="s">
        <v>14752</v>
      </c>
      <c r="D2693" s="7">
        <v>44695</v>
      </c>
      <c r="E2693" s="8" t="s">
        <v>14234</v>
      </c>
      <c r="F2693" s="9">
        <v>418913</v>
      </c>
      <c r="G2693" s="8" t="s">
        <v>11066</v>
      </c>
      <c r="H2693" s="9">
        <v>42939</v>
      </c>
      <c r="I2693" s="69"/>
      <c r="J2693" s="70"/>
      <c r="K2693" s="71"/>
      <c r="L2693" s="77"/>
      <c r="M2693" s="78"/>
      <c r="N2693" t="str">
        <f t="shared" si="215"/>
        <v>12968</v>
      </c>
      <c r="O2693">
        <f t="shared" si="216"/>
        <v>12968</v>
      </c>
      <c r="P2693" s="29">
        <f t="shared" si="217"/>
        <v>418913</v>
      </c>
      <c r="Q2693">
        <f>+VLOOKUP(O2693,'Bảng kê HĐ 2022'!N$1912:R$4434,4,0)</f>
        <v>0</v>
      </c>
      <c r="R2693" t="e">
        <f>+VLOOKUP(O2693,'Hàng trả'!#REF!,2,0)</f>
        <v>#REF!</v>
      </c>
    </row>
    <row r="2694" spans="1:18" ht="14.4" hidden="1" customHeight="1" x14ac:dyDescent="0.3">
      <c r="A2694" s="10">
        <v>6</v>
      </c>
      <c r="B2694" s="64"/>
      <c r="C2694" s="6" t="s">
        <v>14753</v>
      </c>
      <c r="D2694" s="7">
        <v>44699</v>
      </c>
      <c r="E2694" s="8" t="s">
        <v>13155</v>
      </c>
      <c r="F2694" s="9">
        <v>667510</v>
      </c>
      <c r="G2694" s="8" t="s">
        <v>11066</v>
      </c>
      <c r="H2694" s="9">
        <v>68420</v>
      </c>
      <c r="I2694" s="69"/>
      <c r="J2694" s="70"/>
      <c r="K2694" s="71"/>
      <c r="L2694" s="77"/>
      <c r="M2694" s="78"/>
      <c r="N2694" t="str">
        <f t="shared" si="215"/>
        <v>13402</v>
      </c>
      <c r="O2694">
        <f t="shared" si="216"/>
        <v>13402</v>
      </c>
      <c r="P2694" s="29">
        <f t="shared" si="217"/>
        <v>667510</v>
      </c>
      <c r="Q2694">
        <f>+VLOOKUP(O2694,'Bảng kê HĐ 2022'!N$1912:R$4434,4,0)</f>
        <v>0</v>
      </c>
      <c r="R2694" t="e">
        <f>+VLOOKUP(O2694,'Hàng trả'!#REF!,2,0)</f>
        <v>#REF!</v>
      </c>
    </row>
    <row r="2695" spans="1:18" ht="14.4" hidden="1" customHeight="1" x14ac:dyDescent="0.3">
      <c r="A2695" s="10">
        <v>6</v>
      </c>
      <c r="B2695" s="64"/>
      <c r="C2695" s="6" t="s">
        <v>14754</v>
      </c>
      <c r="D2695" s="7">
        <v>44695</v>
      </c>
      <c r="E2695" s="8" t="s">
        <v>13155</v>
      </c>
      <c r="F2695" s="9">
        <v>1637062</v>
      </c>
      <c r="G2695" s="8" t="s">
        <v>11066</v>
      </c>
      <c r="H2695" s="9">
        <v>167799</v>
      </c>
      <c r="I2695" s="69"/>
      <c r="J2695" s="70"/>
      <c r="K2695" s="71"/>
      <c r="L2695" s="77"/>
      <c r="M2695" s="78"/>
      <c r="N2695" t="str">
        <f t="shared" si="215"/>
        <v>12950</v>
      </c>
      <c r="O2695">
        <f t="shared" si="216"/>
        <v>12950</v>
      </c>
      <c r="P2695" s="29">
        <f t="shared" si="217"/>
        <v>1637062</v>
      </c>
      <c r="Q2695">
        <f>+VLOOKUP(O2695,'Bảng kê HĐ 2022'!N$1912:R$4434,4,0)</f>
        <v>0</v>
      </c>
      <c r="R2695" t="e">
        <f>+VLOOKUP(O2695,'Hàng trả'!#REF!,2,0)</f>
        <v>#REF!</v>
      </c>
    </row>
    <row r="2696" spans="1:18" ht="14.4" hidden="1" customHeight="1" x14ac:dyDescent="0.3">
      <c r="A2696" s="10">
        <v>6</v>
      </c>
      <c r="B2696" s="64"/>
      <c r="C2696" s="6" t="s">
        <v>14755</v>
      </c>
      <c r="D2696" s="7">
        <v>44692</v>
      </c>
      <c r="E2696" s="8" t="s">
        <v>14218</v>
      </c>
      <c r="F2696" s="9">
        <v>925620</v>
      </c>
      <c r="G2696" s="8" t="s">
        <v>11066</v>
      </c>
      <c r="H2696" s="9">
        <v>94876</v>
      </c>
      <c r="I2696" s="69"/>
      <c r="J2696" s="70"/>
      <c r="K2696" s="71"/>
      <c r="L2696" s="77"/>
      <c r="M2696" s="78"/>
      <c r="N2696" t="str">
        <f t="shared" si="215"/>
        <v>12400</v>
      </c>
      <c r="O2696">
        <f t="shared" si="216"/>
        <v>12400</v>
      </c>
      <c r="P2696" s="29">
        <f t="shared" si="217"/>
        <v>925620</v>
      </c>
      <c r="Q2696">
        <f>+VLOOKUP(O2696,'Bảng kê HĐ 2022'!N$1912:R$4434,4,0)</f>
        <v>0</v>
      </c>
      <c r="R2696" t="e">
        <f>+VLOOKUP(O2696,'Hàng trả'!#REF!,2,0)</f>
        <v>#REF!</v>
      </c>
    </row>
    <row r="2697" spans="1:18" ht="14.4" hidden="1" customHeight="1" x14ac:dyDescent="0.3">
      <c r="A2697" s="10">
        <v>6</v>
      </c>
      <c r="B2697" s="64"/>
      <c r="C2697" s="6" t="s">
        <v>14756</v>
      </c>
      <c r="D2697" s="7">
        <v>44687</v>
      </c>
      <c r="E2697" s="8" t="s">
        <v>14213</v>
      </c>
      <c r="F2697" s="9">
        <v>846315</v>
      </c>
      <c r="G2697" s="8" t="s">
        <v>11066</v>
      </c>
      <c r="H2697" s="9">
        <v>86747</v>
      </c>
      <c r="I2697" s="69"/>
      <c r="J2697" s="70"/>
      <c r="K2697" s="71"/>
      <c r="L2697" s="77"/>
      <c r="M2697" s="78"/>
      <c r="N2697" t="str">
        <f t="shared" ref="N2697:N2760" si="218">+RIGHT(C2697,5)</f>
        <v>11619</v>
      </c>
      <c r="O2697">
        <f t="shared" ref="O2697:O2760" si="219">+N2697*1</f>
        <v>11619</v>
      </c>
      <c r="P2697" s="29">
        <f t="shared" ref="P2697:P2760" si="220">+F2697</f>
        <v>846315</v>
      </c>
      <c r="Q2697">
        <f>+VLOOKUP(O2697,'Bảng kê HĐ 2022'!N$1912:R$4434,4,0)</f>
        <v>0</v>
      </c>
      <c r="R2697" t="e">
        <f>+VLOOKUP(O2697,'Hàng trả'!#REF!,2,0)</f>
        <v>#REF!</v>
      </c>
    </row>
    <row r="2698" spans="1:18" ht="14.4" hidden="1" customHeight="1" x14ac:dyDescent="0.3">
      <c r="A2698" s="10">
        <v>6</v>
      </c>
      <c r="B2698" s="64"/>
      <c r="C2698" s="6" t="s">
        <v>14757</v>
      </c>
      <c r="D2698" s="7">
        <v>44699</v>
      </c>
      <c r="E2698" s="8" t="s">
        <v>14218</v>
      </c>
      <c r="F2698" s="9">
        <v>449788</v>
      </c>
      <c r="G2698" s="8" t="s">
        <v>11066</v>
      </c>
      <c r="H2698" s="9">
        <v>46103</v>
      </c>
      <c r="I2698" s="69"/>
      <c r="J2698" s="70"/>
      <c r="K2698" s="71"/>
      <c r="L2698" s="77"/>
      <c r="M2698" s="78"/>
      <c r="N2698" t="str">
        <f t="shared" si="218"/>
        <v>13393</v>
      </c>
      <c r="O2698">
        <f t="shared" si="219"/>
        <v>13393</v>
      </c>
      <c r="P2698" s="29">
        <f t="shared" si="220"/>
        <v>449788</v>
      </c>
      <c r="Q2698">
        <f>+VLOOKUP(O2698,'Bảng kê HĐ 2022'!N$1912:R$4434,4,0)</f>
        <v>0</v>
      </c>
      <c r="R2698" t="e">
        <f>+VLOOKUP(O2698,'Hàng trả'!#REF!,2,0)</f>
        <v>#REF!</v>
      </c>
    </row>
    <row r="2699" spans="1:18" ht="14.4" hidden="1" customHeight="1" x14ac:dyDescent="0.3">
      <c r="A2699" s="10">
        <v>6</v>
      </c>
      <c r="B2699" s="64"/>
      <c r="C2699" s="6" t="s">
        <v>14758</v>
      </c>
      <c r="D2699" s="7">
        <v>44701</v>
      </c>
      <c r="E2699" s="8" t="s">
        <v>12021</v>
      </c>
      <c r="F2699" s="9">
        <v>1008905</v>
      </c>
      <c r="G2699" s="8" t="s">
        <v>11066</v>
      </c>
      <c r="H2699" s="9">
        <v>103413</v>
      </c>
      <c r="I2699" s="69"/>
      <c r="J2699" s="70"/>
      <c r="K2699" s="71"/>
      <c r="L2699" s="77"/>
      <c r="M2699" s="78"/>
      <c r="N2699" t="str">
        <f t="shared" si="218"/>
        <v>13465</v>
      </c>
      <c r="O2699">
        <f t="shared" si="219"/>
        <v>13465</v>
      </c>
      <c r="P2699" s="29">
        <f t="shared" si="220"/>
        <v>1008905</v>
      </c>
      <c r="Q2699">
        <f>+VLOOKUP(O2699,'Bảng kê HĐ 2022'!N$1912:R$4434,4,0)</f>
        <v>0</v>
      </c>
      <c r="R2699" t="e">
        <f>+VLOOKUP(O2699,'Hàng trả'!#REF!,2,0)</f>
        <v>#REF!</v>
      </c>
    </row>
    <row r="2700" spans="1:18" ht="14.4" hidden="1" customHeight="1" x14ac:dyDescent="0.3">
      <c r="A2700" s="10">
        <v>6</v>
      </c>
      <c r="B2700" s="64"/>
      <c r="C2700" s="6" t="s">
        <v>14759</v>
      </c>
      <c r="D2700" s="7">
        <v>44700</v>
      </c>
      <c r="E2700" s="8" t="s">
        <v>14222</v>
      </c>
      <c r="F2700" s="9">
        <v>1222793</v>
      </c>
      <c r="G2700" s="8" t="s">
        <v>11066</v>
      </c>
      <c r="H2700" s="9">
        <v>125336</v>
      </c>
      <c r="I2700" s="69"/>
      <c r="J2700" s="70"/>
      <c r="K2700" s="71"/>
      <c r="L2700" s="77"/>
      <c r="M2700" s="78"/>
      <c r="N2700" t="str">
        <f t="shared" si="218"/>
        <v>13441</v>
      </c>
      <c r="O2700">
        <f t="shared" si="219"/>
        <v>13441</v>
      </c>
      <c r="P2700" s="29">
        <f t="shared" si="220"/>
        <v>1222793</v>
      </c>
      <c r="Q2700">
        <f>+VLOOKUP(O2700,'Bảng kê HĐ 2022'!N$1912:R$4434,4,0)</f>
        <v>0</v>
      </c>
      <c r="R2700" t="e">
        <f>+VLOOKUP(O2700,'Hàng trả'!#REF!,2,0)</f>
        <v>#REF!</v>
      </c>
    </row>
    <row r="2701" spans="1:18" ht="14.4" hidden="1" customHeight="1" x14ac:dyDescent="0.3">
      <c r="A2701" s="10">
        <v>6</v>
      </c>
      <c r="B2701" s="64"/>
      <c r="C2701" s="6" t="s">
        <v>14760</v>
      </c>
      <c r="D2701" s="7">
        <v>44694</v>
      </c>
      <c r="E2701" s="8" t="s">
        <v>14218</v>
      </c>
      <c r="F2701" s="9">
        <v>1851322</v>
      </c>
      <c r="G2701" s="8" t="s">
        <v>11066</v>
      </c>
      <c r="H2701" s="9">
        <v>189761</v>
      </c>
      <c r="I2701" s="69"/>
      <c r="J2701" s="70"/>
      <c r="K2701" s="71"/>
      <c r="L2701" s="77"/>
      <c r="M2701" s="78"/>
      <c r="N2701" t="str">
        <f t="shared" si="218"/>
        <v>12928</v>
      </c>
      <c r="O2701">
        <f t="shared" si="219"/>
        <v>12928</v>
      </c>
      <c r="P2701" s="29">
        <f t="shared" si="220"/>
        <v>1851322</v>
      </c>
      <c r="Q2701">
        <f>+VLOOKUP(O2701,'Bảng kê HĐ 2022'!N$1912:R$4434,4,0)</f>
        <v>0</v>
      </c>
      <c r="R2701" t="e">
        <f>+VLOOKUP(O2701,'Hàng trả'!#REF!,2,0)</f>
        <v>#REF!</v>
      </c>
    </row>
    <row r="2702" spans="1:18" ht="14.4" hidden="1" customHeight="1" x14ac:dyDescent="0.3">
      <c r="A2702" s="10">
        <v>6</v>
      </c>
      <c r="B2702" s="64"/>
      <c r="C2702" s="6" t="s">
        <v>14761</v>
      </c>
      <c r="D2702" s="7">
        <v>44693</v>
      </c>
      <c r="E2702" s="8" t="s">
        <v>14222</v>
      </c>
      <c r="F2702" s="9">
        <v>359830</v>
      </c>
      <c r="G2702" s="8" t="s">
        <v>11066</v>
      </c>
      <c r="H2702" s="9">
        <v>36883</v>
      </c>
      <c r="I2702" s="69"/>
      <c r="J2702" s="70"/>
      <c r="K2702" s="71"/>
      <c r="L2702" s="77"/>
      <c r="M2702" s="78"/>
      <c r="N2702" t="str">
        <f t="shared" si="218"/>
        <v>12471</v>
      </c>
      <c r="O2702">
        <f t="shared" si="219"/>
        <v>12471</v>
      </c>
      <c r="P2702" s="29">
        <f t="shared" si="220"/>
        <v>359830</v>
      </c>
      <c r="Q2702">
        <f>+VLOOKUP(O2702,'Bảng kê HĐ 2022'!N$1912:R$4434,4,0)</f>
        <v>0</v>
      </c>
      <c r="R2702" t="e">
        <f>+VLOOKUP(O2702,'Hàng trả'!#REF!,2,0)</f>
        <v>#REF!</v>
      </c>
    </row>
    <row r="2703" spans="1:18" ht="14.4" hidden="1" customHeight="1" x14ac:dyDescent="0.3">
      <c r="A2703" s="10">
        <v>6</v>
      </c>
      <c r="B2703" s="64"/>
      <c r="C2703" s="6" t="s">
        <v>14762</v>
      </c>
      <c r="D2703" s="7">
        <v>44692</v>
      </c>
      <c r="E2703" s="8" t="s">
        <v>14218</v>
      </c>
      <c r="F2703" s="9">
        <v>1208366</v>
      </c>
      <c r="G2703" s="8" t="s">
        <v>11066</v>
      </c>
      <c r="H2703" s="9">
        <v>123858</v>
      </c>
      <c r="I2703" s="69"/>
      <c r="J2703" s="70"/>
      <c r="K2703" s="71"/>
      <c r="L2703" s="77"/>
      <c r="M2703" s="78"/>
      <c r="N2703" t="str">
        <f t="shared" si="218"/>
        <v>12412</v>
      </c>
      <c r="O2703">
        <f t="shared" si="219"/>
        <v>12412</v>
      </c>
      <c r="P2703" s="29">
        <f t="shared" si="220"/>
        <v>1208366</v>
      </c>
      <c r="Q2703">
        <f>+VLOOKUP(O2703,'Bảng kê HĐ 2022'!N$1912:R$4434,4,0)</f>
        <v>0</v>
      </c>
      <c r="R2703" t="e">
        <f>+VLOOKUP(O2703,'Hàng trả'!#REF!,2,0)</f>
        <v>#REF!</v>
      </c>
    </row>
    <row r="2704" spans="1:18" ht="14.4" hidden="1" customHeight="1" x14ac:dyDescent="0.3">
      <c r="A2704" s="10">
        <v>6</v>
      </c>
      <c r="B2704" s="64"/>
      <c r="C2704" s="6" t="s">
        <v>14763</v>
      </c>
      <c r="D2704" s="7">
        <v>44691</v>
      </c>
      <c r="E2704" s="8" t="s">
        <v>13155</v>
      </c>
      <c r="F2704" s="9">
        <v>1094715</v>
      </c>
      <c r="G2704" s="8" t="s">
        <v>11066</v>
      </c>
      <c r="H2704" s="9">
        <v>112208</v>
      </c>
      <c r="I2704" s="69"/>
      <c r="J2704" s="70"/>
      <c r="K2704" s="71"/>
      <c r="L2704" s="77"/>
      <c r="M2704" s="78"/>
      <c r="N2704" t="str">
        <f t="shared" si="218"/>
        <v>12139</v>
      </c>
      <c r="O2704">
        <f t="shared" si="219"/>
        <v>12139</v>
      </c>
      <c r="P2704" s="29">
        <f t="shared" si="220"/>
        <v>1094715</v>
      </c>
      <c r="Q2704">
        <f>+VLOOKUP(O2704,'Bảng kê HĐ 2022'!N$1912:R$4434,4,0)</f>
        <v>0</v>
      </c>
      <c r="R2704" t="e">
        <f>+VLOOKUP(O2704,'Hàng trả'!#REF!,2,0)</f>
        <v>#REF!</v>
      </c>
    </row>
    <row r="2705" spans="1:18" ht="14.4" hidden="1" customHeight="1" x14ac:dyDescent="0.3">
      <c r="A2705" s="10">
        <v>6</v>
      </c>
      <c r="B2705" s="64"/>
      <c r="C2705" s="6" t="s">
        <v>14764</v>
      </c>
      <c r="D2705" s="7">
        <v>44688</v>
      </c>
      <c r="E2705" s="8" t="s">
        <v>10193</v>
      </c>
      <c r="F2705" s="9">
        <v>388991</v>
      </c>
      <c r="G2705" s="8" t="s">
        <v>11066</v>
      </c>
      <c r="H2705" s="9">
        <v>39872</v>
      </c>
      <c r="I2705" s="69"/>
      <c r="J2705" s="70"/>
      <c r="K2705" s="71"/>
      <c r="L2705" s="77"/>
      <c r="M2705" s="78"/>
      <c r="N2705" t="str">
        <f t="shared" si="218"/>
        <v>11686</v>
      </c>
      <c r="O2705">
        <f t="shared" si="219"/>
        <v>11686</v>
      </c>
      <c r="P2705" s="29">
        <f t="shared" si="220"/>
        <v>388991</v>
      </c>
      <c r="Q2705">
        <f>+VLOOKUP(O2705,'Bảng kê HĐ 2022'!N$1912:R$4434,4,0)</f>
        <v>0</v>
      </c>
      <c r="R2705" t="e">
        <f>+VLOOKUP(O2705,'Hàng trả'!#REF!,2,0)</f>
        <v>#REF!</v>
      </c>
    </row>
    <row r="2706" spans="1:18" ht="14.4" hidden="1" customHeight="1" x14ac:dyDescent="0.3">
      <c r="A2706" s="10">
        <v>6</v>
      </c>
      <c r="B2706" s="64"/>
      <c r="C2706" s="6" t="s">
        <v>14765</v>
      </c>
      <c r="D2706" s="7">
        <v>44685</v>
      </c>
      <c r="E2706" s="13"/>
      <c r="F2706" s="9">
        <v>847425</v>
      </c>
      <c r="G2706" s="8" t="s">
        <v>11066</v>
      </c>
      <c r="H2706" s="9">
        <v>86861</v>
      </c>
      <c r="I2706" s="69"/>
      <c r="J2706" s="70"/>
      <c r="K2706" s="71"/>
      <c r="L2706" s="77"/>
      <c r="M2706" s="78"/>
      <c r="N2706" t="str">
        <f t="shared" si="218"/>
        <v>11236</v>
      </c>
      <c r="O2706">
        <f t="shared" si="219"/>
        <v>11236</v>
      </c>
      <c r="P2706" s="29">
        <f t="shared" si="220"/>
        <v>847425</v>
      </c>
      <c r="Q2706">
        <f>+VLOOKUP(O2706,'Bảng kê HĐ 2022'!N$1912:R$4434,4,0)</f>
        <v>0</v>
      </c>
      <c r="R2706" t="e">
        <f>+VLOOKUP(O2706,'Hàng trả'!#REF!,2,0)</f>
        <v>#REF!</v>
      </c>
    </row>
    <row r="2707" spans="1:18" ht="14.4" hidden="1" customHeight="1" x14ac:dyDescent="0.3">
      <c r="A2707" s="10">
        <v>6</v>
      </c>
      <c r="B2707" s="64"/>
      <c r="C2707" s="6" t="s">
        <v>14766</v>
      </c>
      <c r="D2707" s="7">
        <v>44686</v>
      </c>
      <c r="E2707" s="8" t="s">
        <v>13152</v>
      </c>
      <c r="F2707" s="9">
        <v>847425</v>
      </c>
      <c r="G2707" s="8" t="s">
        <v>11066</v>
      </c>
      <c r="H2707" s="9">
        <v>86861</v>
      </c>
      <c r="I2707" s="69"/>
      <c r="J2707" s="70"/>
      <c r="K2707" s="71"/>
      <c r="L2707" s="77"/>
      <c r="M2707" s="78"/>
      <c r="N2707" t="str">
        <f t="shared" si="218"/>
        <v>11408</v>
      </c>
      <c r="O2707">
        <f t="shared" si="219"/>
        <v>11408</v>
      </c>
      <c r="P2707" s="29">
        <f t="shared" si="220"/>
        <v>847425</v>
      </c>
      <c r="Q2707">
        <f>+VLOOKUP(O2707,'Bảng kê HĐ 2022'!N$1912:R$4434,4,0)</f>
        <v>0</v>
      </c>
      <c r="R2707" t="e">
        <f>+VLOOKUP(O2707,'Hàng trả'!#REF!,2,0)</f>
        <v>#REF!</v>
      </c>
    </row>
    <row r="2708" spans="1:18" ht="14.4" hidden="1" customHeight="1" x14ac:dyDescent="0.3">
      <c r="A2708" s="10">
        <v>6</v>
      </c>
      <c r="B2708" s="64"/>
      <c r="C2708" s="6" t="s">
        <v>14767</v>
      </c>
      <c r="D2708" s="7">
        <v>44685</v>
      </c>
      <c r="E2708" s="8" t="s">
        <v>12292</v>
      </c>
      <c r="F2708" s="9">
        <v>670379</v>
      </c>
      <c r="G2708" s="8" t="s">
        <v>11066</v>
      </c>
      <c r="H2708" s="9">
        <v>68714</v>
      </c>
      <c r="I2708" s="69"/>
      <c r="J2708" s="70"/>
      <c r="K2708" s="71"/>
      <c r="L2708" s="77"/>
      <c r="M2708" s="78"/>
      <c r="N2708" t="str">
        <f t="shared" si="218"/>
        <v>11359</v>
      </c>
      <c r="O2708">
        <f t="shared" si="219"/>
        <v>11359</v>
      </c>
      <c r="P2708" s="29">
        <f t="shared" si="220"/>
        <v>670379</v>
      </c>
      <c r="Q2708">
        <f>+VLOOKUP(O2708,'Bảng kê HĐ 2022'!N$1912:R$4434,4,0)</f>
        <v>0</v>
      </c>
      <c r="R2708" t="e">
        <f>+VLOOKUP(O2708,'Hàng trả'!#REF!,2,0)</f>
        <v>#REF!</v>
      </c>
    </row>
    <row r="2709" spans="1:18" ht="14.4" hidden="1" customHeight="1" x14ac:dyDescent="0.3">
      <c r="A2709" s="10">
        <v>6</v>
      </c>
      <c r="B2709" s="64"/>
      <c r="C2709" s="6" t="s">
        <v>14768</v>
      </c>
      <c r="D2709" s="7">
        <v>44688</v>
      </c>
      <c r="E2709" s="8" t="s">
        <v>12021</v>
      </c>
      <c r="F2709" s="9">
        <v>449788</v>
      </c>
      <c r="G2709" s="8" t="s">
        <v>11066</v>
      </c>
      <c r="H2709" s="9">
        <v>46103</v>
      </c>
      <c r="I2709" s="69"/>
      <c r="J2709" s="70"/>
      <c r="K2709" s="71"/>
      <c r="L2709" s="77"/>
      <c r="M2709" s="78"/>
      <c r="N2709" t="str">
        <f t="shared" si="218"/>
        <v>11690</v>
      </c>
      <c r="O2709">
        <f t="shared" si="219"/>
        <v>11690</v>
      </c>
      <c r="P2709" s="29">
        <f t="shared" si="220"/>
        <v>449788</v>
      </c>
      <c r="Q2709">
        <f>+VLOOKUP(O2709,'Bảng kê HĐ 2022'!N$1912:R$4434,4,0)</f>
        <v>0</v>
      </c>
      <c r="R2709" t="e">
        <f>+VLOOKUP(O2709,'Hàng trả'!#REF!,2,0)</f>
        <v>#REF!</v>
      </c>
    </row>
    <row r="2710" spans="1:18" ht="14.4" hidden="1" customHeight="1" x14ac:dyDescent="0.3">
      <c r="A2710" s="10">
        <v>6</v>
      </c>
      <c r="B2710" s="64"/>
      <c r="C2710" s="6" t="s">
        <v>14769</v>
      </c>
      <c r="D2710" s="7">
        <v>44684</v>
      </c>
      <c r="E2710" s="8" t="s">
        <v>12305</v>
      </c>
      <c r="F2710" s="9">
        <v>846315</v>
      </c>
      <c r="G2710" s="8" t="s">
        <v>11066</v>
      </c>
      <c r="H2710" s="9">
        <v>86747</v>
      </c>
      <c r="I2710" s="69"/>
      <c r="J2710" s="70"/>
      <c r="K2710" s="71"/>
      <c r="L2710" s="77"/>
      <c r="M2710" s="78"/>
      <c r="N2710" t="str">
        <f t="shared" si="218"/>
        <v>10988</v>
      </c>
      <c r="O2710">
        <f t="shared" si="219"/>
        <v>10988</v>
      </c>
      <c r="P2710" s="29">
        <f t="shared" si="220"/>
        <v>846315</v>
      </c>
      <c r="Q2710">
        <f>+VLOOKUP(O2710,'Bảng kê HĐ 2022'!N$1912:R$4434,4,0)</f>
        <v>0</v>
      </c>
      <c r="R2710" t="e">
        <f>+VLOOKUP(O2710,'Hàng trả'!#REF!,2,0)</f>
        <v>#REF!</v>
      </c>
    </row>
    <row r="2711" spans="1:18" ht="14.4" hidden="1" customHeight="1" x14ac:dyDescent="0.3">
      <c r="A2711" s="10">
        <v>6</v>
      </c>
      <c r="B2711" s="64"/>
      <c r="C2711" s="6" t="s">
        <v>14770</v>
      </c>
      <c r="D2711" s="7">
        <v>44697</v>
      </c>
      <c r="E2711" s="8" t="s">
        <v>14218</v>
      </c>
      <c r="F2711" s="9">
        <v>2145368</v>
      </c>
      <c r="G2711" s="8" t="s">
        <v>11066</v>
      </c>
      <c r="H2711" s="9">
        <v>219900</v>
      </c>
      <c r="I2711" s="69"/>
      <c r="J2711" s="70"/>
      <c r="K2711" s="71"/>
      <c r="L2711" s="77"/>
      <c r="M2711" s="78"/>
      <c r="N2711" t="str">
        <f t="shared" si="218"/>
        <v>13135</v>
      </c>
      <c r="O2711">
        <f t="shared" si="219"/>
        <v>13135</v>
      </c>
      <c r="P2711" s="29">
        <f t="shared" si="220"/>
        <v>2145368</v>
      </c>
      <c r="Q2711">
        <f>+VLOOKUP(O2711,'Bảng kê HĐ 2022'!N$1912:R$4434,4,0)</f>
        <v>0</v>
      </c>
      <c r="R2711" t="e">
        <f>+VLOOKUP(O2711,'Hàng trả'!#REF!,2,0)</f>
        <v>#REF!</v>
      </c>
    </row>
    <row r="2712" spans="1:18" ht="14.4" hidden="1" customHeight="1" x14ac:dyDescent="0.3">
      <c r="A2712" s="10">
        <v>6</v>
      </c>
      <c r="B2712" s="64"/>
      <c r="C2712" s="6" t="s">
        <v>14771</v>
      </c>
      <c r="D2712" s="7">
        <v>44706</v>
      </c>
      <c r="E2712" s="8" t="s">
        <v>14237</v>
      </c>
      <c r="F2712" s="9">
        <v>717687</v>
      </c>
      <c r="G2712" s="8" t="s">
        <v>11066</v>
      </c>
      <c r="H2712" s="9">
        <v>73563</v>
      </c>
      <c r="I2712" s="69"/>
      <c r="J2712" s="70"/>
      <c r="K2712" s="71"/>
      <c r="L2712" s="77"/>
      <c r="M2712" s="78"/>
      <c r="N2712" t="str">
        <f t="shared" si="218"/>
        <v>14194</v>
      </c>
      <c r="O2712">
        <f t="shared" si="219"/>
        <v>14194</v>
      </c>
      <c r="P2712" s="29">
        <f t="shared" si="220"/>
        <v>717687</v>
      </c>
      <c r="Q2712">
        <f>+VLOOKUP(O2712,'Bảng kê HĐ 2022'!N$1912:R$4434,4,0)</f>
        <v>0</v>
      </c>
      <c r="R2712" t="e">
        <f>+VLOOKUP(O2712,'Hàng trả'!#REF!,2,0)</f>
        <v>#REF!</v>
      </c>
    </row>
    <row r="2713" spans="1:18" ht="14.4" hidden="1" customHeight="1" x14ac:dyDescent="0.3">
      <c r="A2713" s="10">
        <v>6</v>
      </c>
      <c r="B2713" s="64"/>
      <c r="C2713" s="6" t="s">
        <v>14772</v>
      </c>
      <c r="D2713" s="7">
        <v>44694</v>
      </c>
      <c r="E2713" s="8" t="s">
        <v>12021</v>
      </c>
      <c r="F2713" s="9">
        <v>868181</v>
      </c>
      <c r="G2713" s="8" t="s">
        <v>11066</v>
      </c>
      <c r="H2713" s="9">
        <v>88989</v>
      </c>
      <c r="I2713" s="69"/>
      <c r="J2713" s="70"/>
      <c r="K2713" s="71"/>
      <c r="L2713" s="77"/>
      <c r="M2713" s="78"/>
      <c r="N2713" t="str">
        <f t="shared" si="218"/>
        <v>12916</v>
      </c>
      <c r="O2713">
        <f t="shared" si="219"/>
        <v>12916</v>
      </c>
      <c r="P2713" s="29">
        <f t="shared" si="220"/>
        <v>868181</v>
      </c>
      <c r="Q2713">
        <f>+VLOOKUP(O2713,'Bảng kê HĐ 2022'!N$1912:R$4434,4,0)</f>
        <v>0</v>
      </c>
      <c r="R2713" t="e">
        <f>+VLOOKUP(O2713,'Hàng trả'!#REF!,2,0)</f>
        <v>#REF!</v>
      </c>
    </row>
    <row r="2714" spans="1:18" ht="14.4" hidden="1" customHeight="1" x14ac:dyDescent="0.3">
      <c r="A2714" s="10">
        <v>6</v>
      </c>
      <c r="B2714" s="64"/>
      <c r="C2714" s="6" t="s">
        <v>14773</v>
      </c>
      <c r="D2714" s="7">
        <v>44705</v>
      </c>
      <c r="E2714" s="8" t="s">
        <v>12043</v>
      </c>
      <c r="F2714" s="9">
        <v>636413</v>
      </c>
      <c r="G2714" s="8" t="s">
        <v>11066</v>
      </c>
      <c r="H2714" s="9">
        <v>65232</v>
      </c>
      <c r="I2714" s="69"/>
      <c r="J2714" s="70"/>
      <c r="K2714" s="71"/>
      <c r="L2714" s="77"/>
      <c r="M2714" s="78"/>
      <c r="N2714" t="str">
        <f t="shared" si="218"/>
        <v>13966</v>
      </c>
      <c r="O2714">
        <f t="shared" si="219"/>
        <v>13966</v>
      </c>
      <c r="P2714" s="29">
        <f t="shared" si="220"/>
        <v>636413</v>
      </c>
      <c r="Q2714">
        <f>+VLOOKUP(O2714,'Bảng kê HĐ 2022'!N$1912:R$4434,4,0)</f>
        <v>0</v>
      </c>
      <c r="R2714" t="e">
        <f>+VLOOKUP(O2714,'Hàng trả'!#REF!,2,0)</f>
        <v>#REF!</v>
      </c>
    </row>
    <row r="2715" spans="1:18" ht="14.4" hidden="1" customHeight="1" x14ac:dyDescent="0.3">
      <c r="A2715" s="10">
        <v>6</v>
      </c>
      <c r="B2715" s="64"/>
      <c r="C2715" s="6" t="s">
        <v>14774</v>
      </c>
      <c r="D2715" s="7">
        <v>44704</v>
      </c>
      <c r="E2715" s="8" t="s">
        <v>12043</v>
      </c>
      <c r="F2715" s="9">
        <v>1113815</v>
      </c>
      <c r="G2715" s="8" t="s">
        <v>11066</v>
      </c>
      <c r="H2715" s="9">
        <v>114166</v>
      </c>
      <c r="I2715" s="69"/>
      <c r="J2715" s="70"/>
      <c r="K2715" s="71"/>
      <c r="L2715" s="77"/>
      <c r="M2715" s="78"/>
      <c r="N2715" t="str">
        <f t="shared" si="218"/>
        <v>13726</v>
      </c>
      <c r="O2715">
        <f t="shared" si="219"/>
        <v>13726</v>
      </c>
      <c r="P2715" s="29">
        <f t="shared" si="220"/>
        <v>1113815</v>
      </c>
      <c r="Q2715">
        <f>+VLOOKUP(O2715,'Bảng kê HĐ 2022'!N$1912:R$4434,4,0)</f>
        <v>0</v>
      </c>
      <c r="R2715" t="e">
        <f>+VLOOKUP(O2715,'Hàng trả'!#REF!,2,0)</f>
        <v>#REF!</v>
      </c>
    </row>
    <row r="2716" spans="1:18" ht="14.4" hidden="1" customHeight="1" x14ac:dyDescent="0.3">
      <c r="A2716" s="10">
        <v>6</v>
      </c>
      <c r="B2716" s="64"/>
      <c r="C2716" s="6" t="s">
        <v>14775</v>
      </c>
      <c r="D2716" s="7">
        <v>44708</v>
      </c>
      <c r="E2716" s="8" t="s">
        <v>14210</v>
      </c>
      <c r="F2716" s="9">
        <v>1256470</v>
      </c>
      <c r="G2716" s="8" t="s">
        <v>11066</v>
      </c>
      <c r="H2716" s="9">
        <v>128788</v>
      </c>
      <c r="I2716" s="69"/>
      <c r="J2716" s="70"/>
      <c r="K2716" s="71"/>
      <c r="L2716" s="77"/>
      <c r="M2716" s="78"/>
      <c r="N2716" t="str">
        <f t="shared" si="218"/>
        <v>14679</v>
      </c>
      <c r="O2716">
        <f t="shared" si="219"/>
        <v>14679</v>
      </c>
      <c r="P2716" s="29">
        <f t="shared" si="220"/>
        <v>1256470</v>
      </c>
      <c r="Q2716">
        <f>+VLOOKUP(O2716,'Bảng kê HĐ 2022'!N$1912:R$4434,4,0)</f>
        <v>0</v>
      </c>
      <c r="R2716" t="e">
        <f>+VLOOKUP(O2716,'Hàng trả'!#REF!,2,0)</f>
        <v>#REF!</v>
      </c>
    </row>
    <row r="2717" spans="1:18" ht="14.4" hidden="1" customHeight="1" x14ac:dyDescent="0.3">
      <c r="A2717" s="10">
        <v>6</v>
      </c>
      <c r="B2717" s="64"/>
      <c r="C2717" s="6" t="s">
        <v>14776</v>
      </c>
      <c r="D2717" s="7">
        <v>44701</v>
      </c>
      <c r="E2717" s="8" t="s">
        <v>14210</v>
      </c>
      <c r="F2717" s="9">
        <v>1244641</v>
      </c>
      <c r="G2717" s="8" t="s">
        <v>11066</v>
      </c>
      <c r="H2717" s="9">
        <v>127576</v>
      </c>
      <c r="I2717" s="69"/>
      <c r="J2717" s="70"/>
      <c r="K2717" s="71"/>
      <c r="L2717" s="77"/>
      <c r="M2717" s="78"/>
      <c r="N2717" t="str">
        <f t="shared" si="218"/>
        <v>13468</v>
      </c>
      <c r="O2717">
        <f t="shared" si="219"/>
        <v>13468</v>
      </c>
      <c r="P2717" s="29">
        <f t="shared" si="220"/>
        <v>1244641</v>
      </c>
      <c r="Q2717">
        <f>+VLOOKUP(O2717,'Bảng kê HĐ 2022'!N$1912:R$4434,4,0)</f>
        <v>0</v>
      </c>
      <c r="R2717" t="e">
        <f>+VLOOKUP(O2717,'Hàng trả'!#REF!,2,0)</f>
        <v>#REF!</v>
      </c>
    </row>
    <row r="2718" spans="1:18" ht="14.4" hidden="1" customHeight="1" x14ac:dyDescent="0.3">
      <c r="A2718" s="10">
        <v>6</v>
      </c>
      <c r="B2718" s="64"/>
      <c r="C2718" s="6" t="s">
        <v>14777</v>
      </c>
      <c r="D2718" s="7">
        <v>44698</v>
      </c>
      <c r="E2718" s="8" t="s">
        <v>14218</v>
      </c>
      <c r="F2718" s="9">
        <v>750088</v>
      </c>
      <c r="G2718" s="8" t="s">
        <v>11066</v>
      </c>
      <c r="H2718" s="9">
        <v>76884</v>
      </c>
      <c r="I2718" s="69"/>
      <c r="J2718" s="70"/>
      <c r="K2718" s="71"/>
      <c r="L2718" s="77"/>
      <c r="M2718" s="78"/>
      <c r="N2718" t="str">
        <f t="shared" si="218"/>
        <v>13253</v>
      </c>
      <c r="O2718">
        <f t="shared" si="219"/>
        <v>13253</v>
      </c>
      <c r="P2718" s="29">
        <f t="shared" si="220"/>
        <v>750088</v>
      </c>
      <c r="Q2718">
        <f>+VLOOKUP(O2718,'Bảng kê HĐ 2022'!N$1912:R$4434,4,0)</f>
        <v>0</v>
      </c>
      <c r="R2718" t="e">
        <f>+VLOOKUP(O2718,'Hàng trả'!#REF!,2,0)</f>
        <v>#REF!</v>
      </c>
    </row>
    <row r="2719" spans="1:18" ht="14.4" hidden="1" customHeight="1" x14ac:dyDescent="0.3">
      <c r="A2719" s="10">
        <v>6</v>
      </c>
      <c r="B2719" s="64"/>
      <c r="C2719" s="6" t="s">
        <v>14778</v>
      </c>
      <c r="D2719" s="7">
        <v>44706</v>
      </c>
      <c r="E2719" s="8" t="s">
        <v>12043</v>
      </c>
      <c r="F2719" s="9">
        <v>1079525</v>
      </c>
      <c r="G2719" s="8" t="s">
        <v>11066</v>
      </c>
      <c r="H2719" s="9">
        <v>110651</v>
      </c>
      <c r="I2719" s="69"/>
      <c r="J2719" s="70"/>
      <c r="K2719" s="71"/>
      <c r="L2719" s="77"/>
      <c r="M2719" s="78"/>
      <c r="N2719" t="str">
        <f t="shared" si="218"/>
        <v>14186</v>
      </c>
      <c r="O2719">
        <f t="shared" si="219"/>
        <v>14186</v>
      </c>
      <c r="P2719" s="29">
        <f t="shared" si="220"/>
        <v>1079525</v>
      </c>
      <c r="Q2719">
        <f>+VLOOKUP(O2719,'Bảng kê HĐ 2022'!N$1912:R$4434,4,0)</f>
        <v>0</v>
      </c>
      <c r="R2719" t="e">
        <f>+VLOOKUP(O2719,'Hàng trả'!#REF!,2,0)</f>
        <v>#REF!</v>
      </c>
    </row>
    <row r="2720" spans="1:18" ht="14.4" hidden="1" customHeight="1" x14ac:dyDescent="0.3">
      <c r="A2720" s="10">
        <v>6</v>
      </c>
      <c r="B2720" s="64"/>
      <c r="C2720" s="6" t="s">
        <v>14779</v>
      </c>
      <c r="D2720" s="7">
        <v>44709</v>
      </c>
      <c r="E2720" s="8" t="s">
        <v>12043</v>
      </c>
      <c r="F2720" s="9">
        <v>839598</v>
      </c>
      <c r="G2720" s="8" t="s">
        <v>11066</v>
      </c>
      <c r="H2720" s="9">
        <v>86059</v>
      </c>
      <c r="I2720" s="69"/>
      <c r="J2720" s="70"/>
      <c r="K2720" s="71"/>
      <c r="L2720" s="77"/>
      <c r="M2720" s="78"/>
      <c r="N2720" t="str">
        <f t="shared" si="218"/>
        <v>14755</v>
      </c>
      <c r="O2720">
        <f t="shared" si="219"/>
        <v>14755</v>
      </c>
      <c r="P2720" s="29">
        <f t="shared" si="220"/>
        <v>839598</v>
      </c>
      <c r="Q2720">
        <f>+VLOOKUP(O2720,'Bảng kê HĐ 2022'!N$1912:R$4434,4,0)</f>
        <v>0</v>
      </c>
      <c r="R2720" t="e">
        <f>+VLOOKUP(O2720,'Hàng trả'!#REF!,2,0)</f>
        <v>#REF!</v>
      </c>
    </row>
    <row r="2721" spans="1:18" ht="14.4" hidden="1" customHeight="1" x14ac:dyDescent="0.3">
      <c r="A2721" s="10">
        <v>6</v>
      </c>
      <c r="B2721" s="64"/>
      <c r="C2721" s="6" t="s">
        <v>14780</v>
      </c>
      <c r="D2721" s="7">
        <v>44709</v>
      </c>
      <c r="E2721" s="8" t="s">
        <v>14238</v>
      </c>
      <c r="F2721" s="9">
        <v>2054009</v>
      </c>
      <c r="G2721" s="8" t="s">
        <v>11066</v>
      </c>
      <c r="H2721" s="9">
        <v>210536</v>
      </c>
      <c r="I2721" s="69"/>
      <c r="J2721" s="70"/>
      <c r="K2721" s="71"/>
      <c r="L2721" s="77"/>
      <c r="M2721" s="78"/>
      <c r="N2721" t="str">
        <f t="shared" si="218"/>
        <v>14726</v>
      </c>
      <c r="O2721">
        <f t="shared" si="219"/>
        <v>14726</v>
      </c>
      <c r="P2721" s="29">
        <f t="shared" si="220"/>
        <v>2054009</v>
      </c>
      <c r="Q2721">
        <f>+VLOOKUP(O2721,'Bảng kê HĐ 2022'!N$1912:R$4434,4,0)</f>
        <v>0</v>
      </c>
      <c r="R2721" t="e">
        <f>+VLOOKUP(O2721,'Hàng trả'!#REF!,2,0)</f>
        <v>#REF!</v>
      </c>
    </row>
    <row r="2722" spans="1:18" ht="14.4" hidden="1" customHeight="1" x14ac:dyDescent="0.3">
      <c r="A2722" s="10">
        <v>6</v>
      </c>
      <c r="B2722" s="64"/>
      <c r="C2722" s="6" t="s">
        <v>14781</v>
      </c>
      <c r="D2722" s="7">
        <v>44699</v>
      </c>
      <c r="E2722" s="8" t="s">
        <v>14222</v>
      </c>
      <c r="F2722" s="9">
        <v>670379</v>
      </c>
      <c r="G2722" s="8" t="s">
        <v>11066</v>
      </c>
      <c r="H2722" s="9">
        <v>68714</v>
      </c>
      <c r="I2722" s="69"/>
      <c r="J2722" s="70"/>
      <c r="K2722" s="71"/>
      <c r="L2722" s="77"/>
      <c r="M2722" s="78"/>
      <c r="N2722" t="str">
        <f t="shared" si="218"/>
        <v>13389</v>
      </c>
      <c r="O2722">
        <f t="shared" si="219"/>
        <v>13389</v>
      </c>
      <c r="P2722" s="29">
        <f t="shared" si="220"/>
        <v>670379</v>
      </c>
      <c r="Q2722">
        <f>+VLOOKUP(O2722,'Bảng kê HĐ 2022'!N$1912:R$4434,4,0)</f>
        <v>0</v>
      </c>
      <c r="R2722" t="e">
        <f>+VLOOKUP(O2722,'Hàng trả'!#REF!,2,0)</f>
        <v>#REF!</v>
      </c>
    </row>
    <row r="2723" spans="1:18" ht="14.4" hidden="1" customHeight="1" x14ac:dyDescent="0.3">
      <c r="A2723" s="10">
        <v>6</v>
      </c>
      <c r="B2723" s="64"/>
      <c r="C2723" s="6" t="s">
        <v>14782</v>
      </c>
      <c r="D2723" s="7">
        <v>44702</v>
      </c>
      <c r="E2723" s="8" t="s">
        <v>12021</v>
      </c>
      <c r="F2723" s="9">
        <v>1154852</v>
      </c>
      <c r="G2723" s="8" t="s">
        <v>11066</v>
      </c>
      <c r="H2723" s="9">
        <v>118372</v>
      </c>
      <c r="I2723" s="69"/>
      <c r="J2723" s="70"/>
      <c r="K2723" s="71"/>
      <c r="L2723" s="77"/>
      <c r="M2723" s="78"/>
      <c r="N2723" t="str">
        <f t="shared" si="218"/>
        <v>13612</v>
      </c>
      <c r="O2723">
        <f t="shared" si="219"/>
        <v>13612</v>
      </c>
      <c r="P2723" s="29">
        <f t="shared" si="220"/>
        <v>1154852</v>
      </c>
      <c r="Q2723">
        <f>+VLOOKUP(O2723,'Bảng kê HĐ 2022'!N$1912:R$4434,4,0)</f>
        <v>0</v>
      </c>
      <c r="R2723" t="e">
        <f>+VLOOKUP(O2723,'Hàng trả'!#REF!,2,0)</f>
        <v>#REF!</v>
      </c>
    </row>
    <row r="2724" spans="1:18" ht="14.4" hidden="1" customHeight="1" x14ac:dyDescent="0.3">
      <c r="A2724" s="10">
        <v>6</v>
      </c>
      <c r="B2724" s="64"/>
      <c r="C2724" s="6" t="s">
        <v>14783</v>
      </c>
      <c r="D2724" s="7">
        <v>44698</v>
      </c>
      <c r="E2724" s="8" t="s">
        <v>13155</v>
      </c>
      <c r="F2724" s="9">
        <v>725406</v>
      </c>
      <c r="G2724" s="8" t="s">
        <v>11066</v>
      </c>
      <c r="H2724" s="9">
        <v>74354</v>
      </c>
      <c r="I2724" s="69"/>
      <c r="J2724" s="70"/>
      <c r="K2724" s="71"/>
      <c r="L2724" s="77"/>
      <c r="M2724" s="78"/>
      <c r="N2724" t="str">
        <f t="shared" si="218"/>
        <v>13270</v>
      </c>
      <c r="O2724">
        <f t="shared" si="219"/>
        <v>13270</v>
      </c>
      <c r="P2724" s="29">
        <f t="shared" si="220"/>
        <v>725406</v>
      </c>
      <c r="Q2724">
        <f>+VLOOKUP(O2724,'Bảng kê HĐ 2022'!N$1912:R$4434,4,0)</f>
        <v>0</v>
      </c>
      <c r="R2724" t="e">
        <f>+VLOOKUP(O2724,'Hàng trả'!#REF!,2,0)</f>
        <v>#REF!</v>
      </c>
    </row>
    <row r="2725" spans="1:18" ht="14.4" hidden="1" customHeight="1" x14ac:dyDescent="0.3">
      <c r="A2725" s="10">
        <v>6</v>
      </c>
      <c r="B2725" s="64"/>
      <c r="C2725" s="6" t="s">
        <v>14784</v>
      </c>
      <c r="D2725" s="7">
        <v>44698</v>
      </c>
      <c r="E2725" s="8" t="s">
        <v>13155</v>
      </c>
      <c r="F2725" s="9">
        <v>828990</v>
      </c>
      <c r="G2725" s="8" t="s">
        <v>11066</v>
      </c>
      <c r="H2725" s="9">
        <v>84971</v>
      </c>
      <c r="I2725" s="69"/>
      <c r="J2725" s="70"/>
      <c r="K2725" s="71"/>
      <c r="L2725" s="77"/>
      <c r="M2725" s="78"/>
      <c r="N2725" t="str">
        <f t="shared" si="218"/>
        <v>13252</v>
      </c>
      <c r="O2725">
        <f t="shared" si="219"/>
        <v>13252</v>
      </c>
      <c r="P2725" s="29">
        <f t="shared" si="220"/>
        <v>828990</v>
      </c>
      <c r="Q2725">
        <f>+VLOOKUP(O2725,'Bảng kê HĐ 2022'!N$1912:R$4434,4,0)</f>
        <v>0</v>
      </c>
      <c r="R2725" t="e">
        <f>+VLOOKUP(O2725,'Hàng trả'!#REF!,2,0)</f>
        <v>#REF!</v>
      </c>
    </row>
    <row r="2726" spans="1:18" ht="14.4" hidden="1" customHeight="1" x14ac:dyDescent="0.3">
      <c r="A2726" s="10">
        <v>6</v>
      </c>
      <c r="B2726" s="64"/>
      <c r="C2726" s="6" t="s">
        <v>14785</v>
      </c>
      <c r="D2726" s="7">
        <v>44692</v>
      </c>
      <c r="E2726" s="8" t="s">
        <v>13155</v>
      </c>
      <c r="F2726" s="9">
        <v>1548558</v>
      </c>
      <c r="G2726" s="8" t="s">
        <v>11066</v>
      </c>
      <c r="H2726" s="9">
        <v>158727</v>
      </c>
      <c r="I2726" s="69"/>
      <c r="J2726" s="70"/>
      <c r="K2726" s="71"/>
      <c r="L2726" s="77"/>
      <c r="M2726" s="78"/>
      <c r="N2726" t="str">
        <f t="shared" si="218"/>
        <v>12391</v>
      </c>
      <c r="O2726">
        <f t="shared" si="219"/>
        <v>12391</v>
      </c>
      <c r="P2726" s="29">
        <f t="shared" si="220"/>
        <v>1548558</v>
      </c>
      <c r="Q2726">
        <f>+VLOOKUP(O2726,'Bảng kê HĐ 2022'!N$1912:R$4434,4,0)</f>
        <v>0</v>
      </c>
      <c r="R2726" t="e">
        <f>+VLOOKUP(O2726,'Hàng trả'!#REF!,2,0)</f>
        <v>#REF!</v>
      </c>
    </row>
    <row r="2727" spans="1:18" ht="14.4" hidden="1" customHeight="1" x14ac:dyDescent="0.3">
      <c r="A2727" s="10">
        <v>6</v>
      </c>
      <c r="B2727" s="64"/>
      <c r="C2727" s="6" t="s">
        <v>14786</v>
      </c>
      <c r="D2727" s="7">
        <v>44687</v>
      </c>
      <c r="E2727" s="8" t="s">
        <v>13155</v>
      </c>
      <c r="F2727" s="9">
        <v>507789</v>
      </c>
      <c r="G2727" s="8" t="s">
        <v>11066</v>
      </c>
      <c r="H2727" s="9">
        <v>52048</v>
      </c>
      <c r="I2727" s="69"/>
      <c r="J2727" s="70"/>
      <c r="K2727" s="71"/>
      <c r="L2727" s="77"/>
      <c r="M2727" s="78"/>
      <c r="N2727" t="str">
        <f t="shared" si="218"/>
        <v>11600</v>
      </c>
      <c r="O2727">
        <f t="shared" si="219"/>
        <v>11600</v>
      </c>
      <c r="P2727" s="29">
        <f t="shared" si="220"/>
        <v>507789</v>
      </c>
      <c r="Q2727">
        <f>+VLOOKUP(O2727,'Bảng kê HĐ 2022'!N$1912:R$4434,4,0)</f>
        <v>0</v>
      </c>
      <c r="R2727" t="e">
        <f>+VLOOKUP(O2727,'Hàng trả'!#REF!,2,0)</f>
        <v>#REF!</v>
      </c>
    </row>
    <row r="2728" spans="1:18" ht="14.4" hidden="1" customHeight="1" x14ac:dyDescent="0.3">
      <c r="A2728" s="10">
        <v>6</v>
      </c>
      <c r="B2728" s="64"/>
      <c r="C2728" s="6" t="s">
        <v>14787</v>
      </c>
      <c r="D2728" s="7">
        <v>44695</v>
      </c>
      <c r="E2728" s="8" t="s">
        <v>13155</v>
      </c>
      <c r="F2728" s="9">
        <v>670379</v>
      </c>
      <c r="G2728" s="8" t="s">
        <v>11066</v>
      </c>
      <c r="H2728" s="9">
        <v>68714</v>
      </c>
      <c r="I2728" s="69"/>
      <c r="J2728" s="70"/>
      <c r="K2728" s="71"/>
      <c r="L2728" s="77"/>
      <c r="M2728" s="78"/>
      <c r="N2728" t="str">
        <f t="shared" si="218"/>
        <v>13086</v>
      </c>
      <c r="O2728">
        <f t="shared" si="219"/>
        <v>13086</v>
      </c>
      <c r="P2728" s="29">
        <f t="shared" si="220"/>
        <v>670379</v>
      </c>
      <c r="Q2728">
        <f>+VLOOKUP(O2728,'Bảng kê HĐ 2022'!N$1912:R$4434,4,0)</f>
        <v>0</v>
      </c>
      <c r="R2728" t="e">
        <f>+VLOOKUP(O2728,'Hàng trả'!#REF!,2,0)</f>
        <v>#REF!</v>
      </c>
    </row>
    <row r="2729" spans="1:18" ht="14.4" hidden="1" customHeight="1" x14ac:dyDescent="0.3">
      <c r="A2729" s="10">
        <v>6</v>
      </c>
      <c r="B2729" s="64"/>
      <c r="C2729" s="6" t="s">
        <v>14788</v>
      </c>
      <c r="D2729" s="7">
        <v>44683</v>
      </c>
      <c r="E2729" s="8" t="s">
        <v>14240</v>
      </c>
      <c r="F2729" s="9">
        <v>899575</v>
      </c>
      <c r="G2729" s="8" t="s">
        <v>11066</v>
      </c>
      <c r="H2729" s="9">
        <v>92206</v>
      </c>
      <c r="I2729" s="69"/>
      <c r="J2729" s="70"/>
      <c r="K2729" s="71"/>
      <c r="L2729" s="77"/>
      <c r="M2729" s="78"/>
      <c r="N2729" t="str">
        <f t="shared" si="218"/>
        <v>10816</v>
      </c>
      <c r="O2729">
        <f t="shared" si="219"/>
        <v>10816</v>
      </c>
      <c r="P2729" s="29">
        <f t="shared" si="220"/>
        <v>899575</v>
      </c>
      <c r="Q2729">
        <f>+VLOOKUP(O2729,'Bảng kê HĐ 2022'!N$1912:R$4434,4,0)</f>
        <v>0</v>
      </c>
      <c r="R2729" t="e">
        <f>+VLOOKUP(O2729,'Hàng trả'!#REF!,2,0)</f>
        <v>#REF!</v>
      </c>
    </row>
    <row r="2730" spans="1:18" ht="14.4" hidden="1" customHeight="1" x14ac:dyDescent="0.3">
      <c r="A2730" s="10">
        <v>6</v>
      </c>
      <c r="B2730" s="64"/>
      <c r="C2730" s="6" t="s">
        <v>14789</v>
      </c>
      <c r="D2730" s="7">
        <v>44687</v>
      </c>
      <c r="E2730" s="8" t="s">
        <v>10193</v>
      </c>
      <c r="F2730" s="9">
        <v>734422</v>
      </c>
      <c r="G2730" s="8" t="s">
        <v>11066</v>
      </c>
      <c r="H2730" s="9">
        <v>75278</v>
      </c>
      <c r="I2730" s="69"/>
      <c r="J2730" s="70"/>
      <c r="K2730" s="71"/>
      <c r="L2730" s="77"/>
      <c r="M2730" s="78"/>
      <c r="N2730" t="str">
        <f t="shared" si="218"/>
        <v>11610</v>
      </c>
      <c r="O2730">
        <f t="shared" si="219"/>
        <v>11610</v>
      </c>
      <c r="P2730" s="29">
        <f t="shared" si="220"/>
        <v>734422</v>
      </c>
      <c r="Q2730">
        <f>+VLOOKUP(O2730,'Bảng kê HĐ 2022'!N$1912:R$4434,4,0)</f>
        <v>0</v>
      </c>
      <c r="R2730" t="e">
        <f>+VLOOKUP(O2730,'Hàng trả'!#REF!,2,0)</f>
        <v>#REF!</v>
      </c>
    </row>
    <row r="2731" spans="1:18" ht="14.4" hidden="1" customHeight="1" x14ac:dyDescent="0.3">
      <c r="A2731" s="10">
        <v>6</v>
      </c>
      <c r="B2731" s="64"/>
      <c r="C2731" s="6" t="s">
        <v>14790</v>
      </c>
      <c r="D2731" s="7">
        <v>44690</v>
      </c>
      <c r="E2731" s="8" t="s">
        <v>12130</v>
      </c>
      <c r="F2731" s="9">
        <v>670379</v>
      </c>
      <c r="G2731" s="8" t="s">
        <v>11066</v>
      </c>
      <c r="H2731" s="9">
        <v>68714</v>
      </c>
      <c r="I2731" s="69"/>
      <c r="J2731" s="70"/>
      <c r="K2731" s="71"/>
      <c r="L2731" s="77"/>
      <c r="M2731" s="78"/>
      <c r="N2731" t="str">
        <f t="shared" si="218"/>
        <v>12080</v>
      </c>
      <c r="O2731">
        <f t="shared" si="219"/>
        <v>12080</v>
      </c>
      <c r="P2731" s="29">
        <f t="shared" si="220"/>
        <v>670379</v>
      </c>
      <c r="Q2731">
        <f>+VLOOKUP(O2731,'Bảng kê HĐ 2022'!N$1912:R$4434,4,0)</f>
        <v>0</v>
      </c>
      <c r="R2731" t="e">
        <f>+VLOOKUP(O2731,'Hàng trả'!#REF!,2,0)</f>
        <v>#REF!</v>
      </c>
    </row>
    <row r="2732" spans="1:18" ht="14.4" hidden="1" customHeight="1" x14ac:dyDescent="0.3">
      <c r="A2732" s="10">
        <v>6</v>
      </c>
      <c r="B2732" s="64"/>
      <c r="C2732" s="6" t="s">
        <v>14791</v>
      </c>
      <c r="D2732" s="7">
        <v>44690</v>
      </c>
      <c r="E2732" s="8" t="s">
        <v>13152</v>
      </c>
      <c r="F2732" s="9">
        <v>507789</v>
      </c>
      <c r="G2732" s="8" t="s">
        <v>11066</v>
      </c>
      <c r="H2732" s="9">
        <v>52048</v>
      </c>
      <c r="I2732" s="69"/>
      <c r="J2732" s="70"/>
      <c r="K2732" s="71"/>
      <c r="L2732" s="77"/>
      <c r="M2732" s="78"/>
      <c r="N2732" t="str">
        <f t="shared" si="218"/>
        <v>12103</v>
      </c>
      <c r="O2732">
        <f t="shared" si="219"/>
        <v>12103</v>
      </c>
      <c r="P2732" s="29">
        <f t="shared" si="220"/>
        <v>507789</v>
      </c>
      <c r="Q2732">
        <f>+VLOOKUP(O2732,'Bảng kê HĐ 2022'!N$1912:R$4434,4,0)</f>
        <v>0</v>
      </c>
      <c r="R2732" t="e">
        <f>+VLOOKUP(O2732,'Hàng trả'!#REF!,2,0)</f>
        <v>#REF!</v>
      </c>
    </row>
    <row r="2733" spans="1:18" ht="14.4" hidden="1" customHeight="1" x14ac:dyDescent="0.3">
      <c r="A2733" s="10">
        <v>6</v>
      </c>
      <c r="B2733" s="64"/>
      <c r="C2733" s="6" t="s">
        <v>14792</v>
      </c>
      <c r="D2733" s="7">
        <v>44688</v>
      </c>
      <c r="E2733" s="8" t="s">
        <v>10220</v>
      </c>
      <c r="F2733" s="9">
        <v>586926</v>
      </c>
      <c r="G2733" s="8" t="s">
        <v>11066</v>
      </c>
      <c r="H2733" s="9">
        <v>60160</v>
      </c>
      <c r="I2733" s="69"/>
      <c r="J2733" s="70"/>
      <c r="K2733" s="71"/>
      <c r="L2733" s="77"/>
      <c r="M2733" s="78"/>
      <c r="N2733" t="str">
        <f t="shared" si="218"/>
        <v>11680</v>
      </c>
      <c r="O2733">
        <f t="shared" si="219"/>
        <v>11680</v>
      </c>
      <c r="P2733" s="29">
        <f t="shared" si="220"/>
        <v>586926</v>
      </c>
      <c r="Q2733">
        <f>+VLOOKUP(O2733,'Bảng kê HĐ 2022'!N$1912:R$4434,4,0)</f>
        <v>0</v>
      </c>
      <c r="R2733" t="e">
        <f>+VLOOKUP(O2733,'Hàng trả'!#REF!,2,0)</f>
        <v>#REF!</v>
      </c>
    </row>
    <row r="2734" spans="1:18" ht="14.4" hidden="1" customHeight="1" x14ac:dyDescent="0.3">
      <c r="A2734" s="10">
        <v>6</v>
      </c>
      <c r="B2734" s="64"/>
      <c r="C2734" s="6" t="s">
        <v>14793</v>
      </c>
      <c r="D2734" s="7">
        <v>44687</v>
      </c>
      <c r="E2734" s="8" t="s">
        <v>12130</v>
      </c>
      <c r="F2734" s="9">
        <v>507789</v>
      </c>
      <c r="G2734" s="8" t="s">
        <v>11066</v>
      </c>
      <c r="H2734" s="9">
        <v>52048</v>
      </c>
      <c r="I2734" s="69"/>
      <c r="J2734" s="70"/>
      <c r="K2734" s="71"/>
      <c r="L2734" s="77"/>
      <c r="M2734" s="78"/>
      <c r="N2734" t="str">
        <f t="shared" si="218"/>
        <v>11607</v>
      </c>
      <c r="O2734">
        <f t="shared" si="219"/>
        <v>11607</v>
      </c>
      <c r="P2734" s="29">
        <f t="shared" si="220"/>
        <v>507789</v>
      </c>
      <c r="Q2734">
        <f>+VLOOKUP(O2734,'Bảng kê HĐ 2022'!N$1912:R$4434,4,0)</f>
        <v>0</v>
      </c>
      <c r="R2734" t="e">
        <f>+VLOOKUP(O2734,'Hàng trả'!#REF!,2,0)</f>
        <v>#REF!</v>
      </c>
    </row>
    <row r="2735" spans="1:18" ht="14.4" hidden="1" customHeight="1" x14ac:dyDescent="0.3">
      <c r="A2735" s="10">
        <v>6</v>
      </c>
      <c r="B2735" s="64"/>
      <c r="C2735" s="6" t="s">
        <v>14794</v>
      </c>
      <c r="D2735" s="7">
        <v>44688</v>
      </c>
      <c r="E2735" s="8" t="s">
        <v>12021</v>
      </c>
      <c r="F2735" s="9">
        <v>432462</v>
      </c>
      <c r="G2735" s="8" t="s">
        <v>11066</v>
      </c>
      <c r="H2735" s="9">
        <v>44327</v>
      </c>
      <c r="I2735" s="69"/>
      <c r="J2735" s="70"/>
      <c r="K2735" s="71"/>
      <c r="L2735" s="77"/>
      <c r="M2735" s="78"/>
      <c r="N2735" t="str">
        <f t="shared" si="218"/>
        <v>11676</v>
      </c>
      <c r="O2735">
        <f t="shared" si="219"/>
        <v>11676</v>
      </c>
      <c r="P2735" s="29">
        <f t="shared" si="220"/>
        <v>432462</v>
      </c>
      <c r="Q2735">
        <f>+VLOOKUP(O2735,'Bảng kê HĐ 2022'!N$1912:R$4434,4,0)</f>
        <v>0</v>
      </c>
      <c r="R2735" t="e">
        <f>+VLOOKUP(O2735,'Hàng trả'!#REF!,2,0)</f>
        <v>#REF!</v>
      </c>
    </row>
    <row r="2736" spans="1:18" ht="14.4" hidden="1" customHeight="1" x14ac:dyDescent="0.3">
      <c r="A2736" s="10">
        <v>6</v>
      </c>
      <c r="B2736" s="64"/>
      <c r="C2736" s="6" t="s">
        <v>14795</v>
      </c>
      <c r="D2736" s="7">
        <v>44694</v>
      </c>
      <c r="E2736" s="8" t="s">
        <v>14236</v>
      </c>
      <c r="F2736" s="9">
        <v>328955</v>
      </c>
      <c r="G2736" s="8" t="s">
        <v>11066</v>
      </c>
      <c r="H2736" s="9">
        <v>33718</v>
      </c>
      <c r="I2736" s="69"/>
      <c r="J2736" s="70"/>
      <c r="K2736" s="71"/>
      <c r="L2736" s="77"/>
      <c r="M2736" s="78"/>
      <c r="N2736" t="str">
        <f t="shared" si="218"/>
        <v>12922</v>
      </c>
      <c r="O2736">
        <f t="shared" si="219"/>
        <v>12922</v>
      </c>
      <c r="P2736" s="29">
        <f t="shared" si="220"/>
        <v>328955</v>
      </c>
      <c r="Q2736">
        <f>+VLOOKUP(O2736,'Bảng kê HĐ 2022'!N$1912:R$4434,4,0)</f>
        <v>0</v>
      </c>
      <c r="R2736" t="e">
        <f>+VLOOKUP(O2736,'Hàng trả'!#REF!,2,0)</f>
        <v>#REF!</v>
      </c>
    </row>
    <row r="2737" spans="1:18" ht="14.4" hidden="1" customHeight="1" x14ac:dyDescent="0.3">
      <c r="A2737" s="10">
        <v>6</v>
      </c>
      <c r="B2737" s="64"/>
      <c r="C2737" s="6" t="s">
        <v>14796</v>
      </c>
      <c r="D2737" s="7">
        <v>44709</v>
      </c>
      <c r="E2737" s="8" t="s">
        <v>14234</v>
      </c>
      <c r="F2737" s="9">
        <v>1457904</v>
      </c>
      <c r="G2737" s="8" t="s">
        <v>11066</v>
      </c>
      <c r="H2737" s="9">
        <v>149435</v>
      </c>
      <c r="I2737" s="69"/>
      <c r="J2737" s="70"/>
      <c r="K2737" s="71"/>
      <c r="L2737" s="77"/>
      <c r="M2737" s="78"/>
      <c r="N2737" t="str">
        <f t="shared" si="218"/>
        <v>14760</v>
      </c>
      <c r="O2737">
        <f t="shared" si="219"/>
        <v>14760</v>
      </c>
      <c r="P2737" s="29">
        <f t="shared" si="220"/>
        <v>1457904</v>
      </c>
      <c r="Q2737">
        <f>+VLOOKUP(O2737,'Bảng kê HĐ 2022'!N$1912:R$4434,4,0)</f>
        <v>0</v>
      </c>
      <c r="R2737" t="e">
        <f>+VLOOKUP(O2737,'Hàng trả'!#REF!,2,0)</f>
        <v>#REF!</v>
      </c>
    </row>
    <row r="2738" spans="1:18" ht="14.4" hidden="1" customHeight="1" x14ac:dyDescent="0.3">
      <c r="A2738" s="10">
        <v>6</v>
      </c>
      <c r="B2738" s="64"/>
      <c r="C2738" s="6" t="s">
        <v>14797</v>
      </c>
      <c r="D2738" s="7">
        <v>44708</v>
      </c>
      <c r="E2738" s="8" t="s">
        <v>12043</v>
      </c>
      <c r="F2738" s="9">
        <v>796992</v>
      </c>
      <c r="G2738" s="8" t="s">
        <v>11066</v>
      </c>
      <c r="H2738" s="9">
        <v>81692</v>
      </c>
      <c r="I2738" s="69"/>
      <c r="J2738" s="70"/>
      <c r="K2738" s="71"/>
      <c r="L2738" s="77"/>
      <c r="M2738" s="78"/>
      <c r="N2738" t="str">
        <f t="shared" si="218"/>
        <v>14705</v>
      </c>
      <c r="O2738">
        <f t="shared" si="219"/>
        <v>14705</v>
      </c>
      <c r="P2738" s="29">
        <f t="shared" si="220"/>
        <v>796992</v>
      </c>
      <c r="Q2738">
        <f>+VLOOKUP(O2738,'Bảng kê HĐ 2022'!N$1912:R$4434,4,0)</f>
        <v>0</v>
      </c>
      <c r="R2738" t="e">
        <f>+VLOOKUP(O2738,'Hàng trả'!#REF!,2,0)</f>
        <v>#REF!</v>
      </c>
    </row>
    <row r="2739" spans="1:18" ht="14.4" hidden="1" customHeight="1" x14ac:dyDescent="0.3">
      <c r="A2739" s="10">
        <v>6</v>
      </c>
      <c r="B2739" s="64"/>
      <c r="C2739" s="6" t="s">
        <v>14798</v>
      </c>
      <c r="D2739" s="7">
        <v>44707</v>
      </c>
      <c r="E2739" s="8" t="s">
        <v>14218</v>
      </c>
      <c r="F2739" s="9">
        <v>839640</v>
      </c>
      <c r="G2739" s="8" t="s">
        <v>11066</v>
      </c>
      <c r="H2739" s="9">
        <v>86063</v>
      </c>
      <c r="I2739" s="69"/>
      <c r="J2739" s="70"/>
      <c r="K2739" s="71"/>
      <c r="L2739" s="77"/>
      <c r="M2739" s="78"/>
      <c r="N2739" t="str">
        <f t="shared" si="218"/>
        <v>14435</v>
      </c>
      <c r="O2739">
        <f t="shared" si="219"/>
        <v>14435</v>
      </c>
      <c r="P2739" s="29">
        <f t="shared" si="220"/>
        <v>839640</v>
      </c>
      <c r="Q2739">
        <f>+VLOOKUP(O2739,'Bảng kê HĐ 2022'!N$1912:R$4434,4,0)</f>
        <v>0</v>
      </c>
      <c r="R2739" t="e">
        <f>+VLOOKUP(O2739,'Hàng trả'!#REF!,2,0)</f>
        <v>#REF!</v>
      </c>
    </row>
    <row r="2740" spans="1:18" ht="14.4" hidden="1" customHeight="1" x14ac:dyDescent="0.3">
      <c r="A2740" s="10">
        <v>6</v>
      </c>
      <c r="B2740" s="64"/>
      <c r="C2740" s="6" t="s">
        <v>14799</v>
      </c>
      <c r="D2740" s="7">
        <v>44706</v>
      </c>
      <c r="E2740" s="8" t="s">
        <v>14218</v>
      </c>
      <c r="F2740" s="9">
        <v>2076460</v>
      </c>
      <c r="G2740" s="8" t="s">
        <v>11066</v>
      </c>
      <c r="H2740" s="9">
        <v>212837</v>
      </c>
      <c r="I2740" s="69"/>
      <c r="J2740" s="70"/>
      <c r="K2740" s="71"/>
      <c r="L2740" s="77"/>
      <c r="M2740" s="78"/>
      <c r="N2740" t="str">
        <f t="shared" si="218"/>
        <v>14199</v>
      </c>
      <c r="O2740">
        <f t="shared" si="219"/>
        <v>14199</v>
      </c>
      <c r="P2740" s="29">
        <f t="shared" si="220"/>
        <v>2076460</v>
      </c>
      <c r="Q2740">
        <f>+VLOOKUP(O2740,'Bảng kê HĐ 2022'!N$1912:R$4434,4,0)</f>
        <v>0</v>
      </c>
      <c r="R2740" t="e">
        <f>+VLOOKUP(O2740,'Hàng trả'!#REF!,2,0)</f>
        <v>#REF!</v>
      </c>
    </row>
    <row r="2741" spans="1:18" ht="14.4" hidden="1" customHeight="1" x14ac:dyDescent="0.3">
      <c r="A2741" s="10">
        <v>6</v>
      </c>
      <c r="B2741" s="64"/>
      <c r="C2741" s="6" t="s">
        <v>14800</v>
      </c>
      <c r="D2741" s="7">
        <v>44699</v>
      </c>
      <c r="E2741" s="8" t="s">
        <v>14237</v>
      </c>
      <c r="F2741" s="9">
        <v>270983</v>
      </c>
      <c r="G2741" s="8" t="s">
        <v>11066</v>
      </c>
      <c r="H2741" s="9">
        <v>27776</v>
      </c>
      <c r="I2741" s="69"/>
      <c r="J2741" s="70"/>
      <c r="K2741" s="71"/>
      <c r="L2741" s="77"/>
      <c r="M2741" s="78"/>
      <c r="N2741" t="str">
        <f t="shared" si="218"/>
        <v>13371</v>
      </c>
      <c r="O2741">
        <f t="shared" si="219"/>
        <v>13371</v>
      </c>
      <c r="P2741" s="29">
        <f t="shared" si="220"/>
        <v>270983</v>
      </c>
      <c r="Q2741">
        <f>+VLOOKUP(O2741,'Bảng kê HĐ 2022'!N$1912:R$4434,4,0)</f>
        <v>0</v>
      </c>
      <c r="R2741" t="e">
        <f>+VLOOKUP(O2741,'Hàng trả'!#REF!,2,0)</f>
        <v>#REF!</v>
      </c>
    </row>
    <row r="2742" spans="1:18" ht="14.4" hidden="1" customHeight="1" x14ac:dyDescent="0.3">
      <c r="A2742" s="10">
        <v>6</v>
      </c>
      <c r="B2742" s="64"/>
      <c r="C2742" s="6" t="s">
        <v>14801</v>
      </c>
      <c r="D2742" s="7">
        <v>44692</v>
      </c>
      <c r="E2742" s="8" t="s">
        <v>14237</v>
      </c>
      <c r="F2742" s="9">
        <v>539745</v>
      </c>
      <c r="G2742" s="8" t="s">
        <v>11066</v>
      </c>
      <c r="H2742" s="9">
        <v>55324</v>
      </c>
      <c r="I2742" s="69"/>
      <c r="J2742" s="70"/>
      <c r="K2742" s="71"/>
      <c r="L2742" s="77"/>
      <c r="M2742" s="78"/>
      <c r="N2742" t="str">
        <f t="shared" si="218"/>
        <v>12414</v>
      </c>
      <c r="O2742">
        <f t="shared" si="219"/>
        <v>12414</v>
      </c>
      <c r="P2742" s="29">
        <f t="shared" si="220"/>
        <v>539745</v>
      </c>
      <c r="Q2742">
        <f>+VLOOKUP(O2742,'Bảng kê HĐ 2022'!N$1912:R$4434,4,0)</f>
        <v>0</v>
      </c>
      <c r="R2742" t="e">
        <f>+VLOOKUP(O2742,'Hàng trả'!#REF!,2,0)</f>
        <v>#REF!</v>
      </c>
    </row>
    <row r="2743" spans="1:18" ht="14.4" hidden="1" customHeight="1" x14ac:dyDescent="0.3">
      <c r="A2743" s="10">
        <v>6</v>
      </c>
      <c r="B2743" s="64"/>
      <c r="C2743" s="6" t="s">
        <v>14802</v>
      </c>
      <c r="D2743" s="7">
        <v>44706</v>
      </c>
      <c r="E2743" s="8" t="s">
        <v>14210</v>
      </c>
      <c r="F2743" s="9">
        <v>1608719</v>
      </c>
      <c r="G2743" s="8" t="s">
        <v>11066</v>
      </c>
      <c r="H2743" s="9">
        <v>164894</v>
      </c>
      <c r="I2743" s="69"/>
      <c r="J2743" s="70"/>
      <c r="K2743" s="71"/>
      <c r="L2743" s="77"/>
      <c r="M2743" s="78"/>
      <c r="N2743" t="str">
        <f t="shared" si="218"/>
        <v>14180</v>
      </c>
      <c r="O2743">
        <f t="shared" si="219"/>
        <v>14180</v>
      </c>
      <c r="P2743" s="29">
        <f t="shared" si="220"/>
        <v>1608719</v>
      </c>
      <c r="Q2743">
        <f>+VLOOKUP(O2743,'Bảng kê HĐ 2022'!N$1912:R$4434,4,0)</f>
        <v>0</v>
      </c>
      <c r="R2743" t="e">
        <f>+VLOOKUP(O2743,'Hàng trả'!#REF!,2,0)</f>
        <v>#REF!</v>
      </c>
    </row>
    <row r="2744" spans="1:18" ht="14.4" hidden="1" customHeight="1" x14ac:dyDescent="0.3">
      <c r="A2744" s="10">
        <v>6</v>
      </c>
      <c r="B2744" s="64"/>
      <c r="C2744" s="6" t="s">
        <v>14803</v>
      </c>
      <c r="D2744" s="7">
        <v>44707</v>
      </c>
      <c r="E2744" s="8" t="s">
        <v>14218</v>
      </c>
      <c r="F2744" s="9">
        <v>1759140</v>
      </c>
      <c r="G2744" s="8" t="s">
        <v>11066</v>
      </c>
      <c r="H2744" s="9">
        <v>180312</v>
      </c>
      <c r="I2744" s="69"/>
      <c r="J2744" s="70"/>
      <c r="K2744" s="71"/>
      <c r="L2744" s="77"/>
      <c r="M2744" s="78"/>
      <c r="N2744" t="str">
        <f t="shared" si="218"/>
        <v>14430</v>
      </c>
      <c r="O2744">
        <f t="shared" si="219"/>
        <v>14430</v>
      </c>
      <c r="P2744" s="29">
        <f t="shared" si="220"/>
        <v>1759140</v>
      </c>
      <c r="Q2744">
        <f>+VLOOKUP(O2744,'Bảng kê HĐ 2022'!N$1912:R$4434,4,0)</f>
        <v>0</v>
      </c>
      <c r="R2744" t="e">
        <f>+VLOOKUP(O2744,'Hàng trả'!#REF!,2,0)</f>
        <v>#REF!</v>
      </c>
    </row>
    <row r="2745" spans="1:18" ht="14.4" hidden="1" customHeight="1" x14ac:dyDescent="0.3">
      <c r="A2745" s="10">
        <v>6</v>
      </c>
      <c r="B2745" s="64"/>
      <c r="C2745" s="6" t="s">
        <v>14804</v>
      </c>
      <c r="D2745" s="7">
        <v>44708</v>
      </c>
      <c r="E2745" s="8" t="s">
        <v>14234</v>
      </c>
      <c r="F2745" s="9">
        <v>756355</v>
      </c>
      <c r="G2745" s="8" t="s">
        <v>11066</v>
      </c>
      <c r="H2745" s="9">
        <v>77526</v>
      </c>
      <c r="I2745" s="69"/>
      <c r="J2745" s="70"/>
      <c r="K2745" s="71"/>
      <c r="L2745" s="77"/>
      <c r="M2745" s="78"/>
      <c r="N2745" t="str">
        <f t="shared" si="218"/>
        <v>14668</v>
      </c>
      <c r="O2745">
        <f t="shared" si="219"/>
        <v>14668</v>
      </c>
      <c r="P2745" s="29">
        <f t="shared" si="220"/>
        <v>756355</v>
      </c>
      <c r="Q2745">
        <f>+VLOOKUP(O2745,'Bảng kê HĐ 2022'!N$1912:R$4434,4,0)</f>
        <v>0</v>
      </c>
      <c r="R2745" t="e">
        <f>+VLOOKUP(O2745,'Hàng trả'!#REF!,2,0)</f>
        <v>#REF!</v>
      </c>
    </row>
    <row r="2746" spans="1:18" ht="14.4" hidden="1" customHeight="1" x14ac:dyDescent="0.3">
      <c r="A2746" s="10">
        <v>6</v>
      </c>
      <c r="B2746" s="64"/>
      <c r="C2746" s="6" t="s">
        <v>14805</v>
      </c>
      <c r="D2746" s="7">
        <v>44701</v>
      </c>
      <c r="E2746" s="8" t="s">
        <v>14222</v>
      </c>
      <c r="F2746" s="9">
        <v>1242842</v>
      </c>
      <c r="G2746" s="8" t="s">
        <v>11066</v>
      </c>
      <c r="H2746" s="9">
        <v>127391</v>
      </c>
      <c r="I2746" s="69"/>
      <c r="J2746" s="70"/>
      <c r="K2746" s="71"/>
      <c r="L2746" s="77"/>
      <c r="M2746" s="78"/>
      <c r="N2746" t="str">
        <f t="shared" si="218"/>
        <v>13462</v>
      </c>
      <c r="O2746">
        <f t="shared" si="219"/>
        <v>13462</v>
      </c>
      <c r="P2746" s="29">
        <f t="shared" si="220"/>
        <v>1242842</v>
      </c>
      <c r="Q2746">
        <f>+VLOOKUP(O2746,'Bảng kê HĐ 2022'!N$1912:R$4434,4,0)</f>
        <v>0</v>
      </c>
      <c r="R2746" t="e">
        <f>+VLOOKUP(O2746,'Hàng trả'!#REF!,2,0)</f>
        <v>#REF!</v>
      </c>
    </row>
    <row r="2747" spans="1:18" ht="14.4" hidden="1" customHeight="1" x14ac:dyDescent="0.3">
      <c r="A2747" s="10">
        <v>6</v>
      </c>
      <c r="B2747" s="64"/>
      <c r="C2747" s="6" t="s">
        <v>14806</v>
      </c>
      <c r="D2747" s="7">
        <v>44705</v>
      </c>
      <c r="E2747" s="8" t="s">
        <v>14222</v>
      </c>
      <c r="F2747" s="9">
        <v>1064038</v>
      </c>
      <c r="G2747" s="8" t="s">
        <v>11066</v>
      </c>
      <c r="H2747" s="9">
        <v>109064</v>
      </c>
      <c r="I2747" s="69"/>
      <c r="J2747" s="70"/>
      <c r="K2747" s="71"/>
      <c r="L2747" s="77"/>
      <c r="M2747" s="78"/>
      <c r="N2747" t="str">
        <f t="shared" si="218"/>
        <v>13981</v>
      </c>
      <c r="O2747">
        <f t="shared" si="219"/>
        <v>13981</v>
      </c>
      <c r="P2747" s="29">
        <f t="shared" si="220"/>
        <v>1064038</v>
      </c>
      <c r="Q2747">
        <f>+VLOOKUP(O2747,'Bảng kê HĐ 2022'!N$1912:R$4434,4,0)</f>
        <v>0</v>
      </c>
      <c r="R2747" t="e">
        <f>+VLOOKUP(O2747,'Hàng trả'!#REF!,2,0)</f>
        <v>#REF!</v>
      </c>
    </row>
    <row r="2748" spans="1:18" ht="14.4" hidden="1" customHeight="1" x14ac:dyDescent="0.3">
      <c r="A2748" s="10">
        <v>6</v>
      </c>
      <c r="B2748" s="64"/>
      <c r="C2748" s="6" t="s">
        <v>14807</v>
      </c>
      <c r="D2748" s="7">
        <v>44694</v>
      </c>
      <c r="E2748" s="8" t="s">
        <v>14222</v>
      </c>
      <c r="F2748" s="9">
        <v>486316</v>
      </c>
      <c r="G2748" s="8" t="s">
        <v>11066</v>
      </c>
      <c r="H2748" s="9">
        <v>49847</v>
      </c>
      <c r="I2748" s="69"/>
      <c r="J2748" s="70"/>
      <c r="K2748" s="71"/>
      <c r="L2748" s="77"/>
      <c r="M2748" s="78"/>
      <c r="N2748" t="str">
        <f t="shared" si="218"/>
        <v>12923</v>
      </c>
      <c r="O2748">
        <f t="shared" si="219"/>
        <v>12923</v>
      </c>
      <c r="P2748" s="29">
        <f t="shared" si="220"/>
        <v>486316</v>
      </c>
      <c r="Q2748">
        <f>+VLOOKUP(O2748,'Bảng kê HĐ 2022'!N$1912:R$4434,4,0)</f>
        <v>0</v>
      </c>
      <c r="R2748" t="e">
        <f>+VLOOKUP(O2748,'Hàng trả'!#REF!,2,0)</f>
        <v>#REF!</v>
      </c>
    </row>
    <row r="2749" spans="1:18" ht="14.4" hidden="1" customHeight="1" x14ac:dyDescent="0.3">
      <c r="A2749" s="10">
        <v>6</v>
      </c>
      <c r="B2749" s="64"/>
      <c r="C2749" s="6" t="s">
        <v>14808</v>
      </c>
      <c r="D2749" s="7">
        <v>44702</v>
      </c>
      <c r="E2749" s="8" t="s">
        <v>12043</v>
      </c>
      <c r="F2749" s="9">
        <v>1772144</v>
      </c>
      <c r="G2749" s="8" t="s">
        <v>11066</v>
      </c>
      <c r="H2749" s="9">
        <v>181645</v>
      </c>
      <c r="I2749" s="69"/>
      <c r="J2749" s="70"/>
      <c r="K2749" s="71"/>
      <c r="L2749" s="77"/>
      <c r="M2749" s="78"/>
      <c r="N2749" t="str">
        <f t="shared" si="218"/>
        <v>13569</v>
      </c>
      <c r="O2749">
        <f t="shared" si="219"/>
        <v>13569</v>
      </c>
      <c r="P2749" s="29">
        <f t="shared" si="220"/>
        <v>1772144</v>
      </c>
      <c r="Q2749">
        <f>+VLOOKUP(O2749,'Bảng kê HĐ 2022'!N$1912:R$4434,4,0)</f>
        <v>0</v>
      </c>
      <c r="R2749" t="e">
        <f>+VLOOKUP(O2749,'Hàng trả'!#REF!,2,0)</f>
        <v>#REF!</v>
      </c>
    </row>
    <row r="2750" spans="1:18" ht="14.4" hidden="1" customHeight="1" x14ac:dyDescent="0.3">
      <c r="A2750" s="10">
        <v>6</v>
      </c>
      <c r="B2750" s="64"/>
      <c r="C2750" s="6" t="s">
        <v>14809</v>
      </c>
      <c r="D2750" s="7">
        <v>44701</v>
      </c>
      <c r="E2750" s="8" t="s">
        <v>14218</v>
      </c>
      <c r="F2750" s="9">
        <v>277656</v>
      </c>
      <c r="G2750" s="8" t="s">
        <v>11066</v>
      </c>
      <c r="H2750" s="9">
        <v>28460</v>
      </c>
      <c r="I2750" s="69"/>
      <c r="J2750" s="70"/>
      <c r="K2750" s="71"/>
      <c r="L2750" s="77"/>
      <c r="M2750" s="78"/>
      <c r="N2750" t="str">
        <f t="shared" si="218"/>
        <v>13485</v>
      </c>
      <c r="O2750">
        <f t="shared" si="219"/>
        <v>13485</v>
      </c>
      <c r="P2750" s="29">
        <f t="shared" si="220"/>
        <v>277656</v>
      </c>
      <c r="Q2750">
        <f>+VLOOKUP(O2750,'Bảng kê HĐ 2022'!N$1912:R$4434,4,0)</f>
        <v>0</v>
      </c>
      <c r="R2750" t="e">
        <f>+VLOOKUP(O2750,'Hàng trả'!#REF!,2,0)</f>
        <v>#REF!</v>
      </c>
    </row>
    <row r="2751" spans="1:18" ht="14.4" hidden="1" customHeight="1" x14ac:dyDescent="0.3">
      <c r="A2751" s="10">
        <v>6</v>
      </c>
      <c r="B2751" s="64"/>
      <c r="C2751" s="6" t="s">
        <v>14810</v>
      </c>
      <c r="D2751" s="7">
        <v>44699</v>
      </c>
      <c r="E2751" s="8" t="s">
        <v>13155</v>
      </c>
      <c r="F2751" s="9">
        <v>590905</v>
      </c>
      <c r="G2751" s="8" t="s">
        <v>11066</v>
      </c>
      <c r="H2751" s="9">
        <v>60568</v>
      </c>
      <c r="I2751" s="69"/>
      <c r="J2751" s="70"/>
      <c r="K2751" s="71"/>
      <c r="L2751" s="77"/>
      <c r="M2751" s="78"/>
      <c r="N2751" t="str">
        <f t="shared" si="218"/>
        <v>13392</v>
      </c>
      <c r="O2751">
        <f t="shared" si="219"/>
        <v>13392</v>
      </c>
      <c r="P2751" s="29">
        <f t="shared" si="220"/>
        <v>590905</v>
      </c>
      <c r="Q2751">
        <f>+VLOOKUP(O2751,'Bảng kê HĐ 2022'!N$1912:R$4434,4,0)</f>
        <v>0</v>
      </c>
      <c r="R2751" t="e">
        <f>+VLOOKUP(O2751,'Hàng trả'!#REF!,2,0)</f>
        <v>#REF!</v>
      </c>
    </row>
    <row r="2752" spans="1:18" ht="14.4" hidden="1" customHeight="1" x14ac:dyDescent="0.3">
      <c r="A2752" s="10">
        <v>6</v>
      </c>
      <c r="B2752" s="64"/>
      <c r="C2752" s="6" t="s">
        <v>14811</v>
      </c>
      <c r="D2752" s="7">
        <v>44697</v>
      </c>
      <c r="E2752" s="8" t="s">
        <v>14222</v>
      </c>
      <c r="F2752" s="9">
        <v>1232364</v>
      </c>
      <c r="G2752" s="8" t="s">
        <v>11066</v>
      </c>
      <c r="H2752" s="9">
        <v>126317</v>
      </c>
      <c r="I2752" s="69"/>
      <c r="J2752" s="70"/>
      <c r="K2752" s="71"/>
      <c r="L2752" s="77"/>
      <c r="M2752" s="78"/>
      <c r="N2752" t="str">
        <f t="shared" si="218"/>
        <v>13125</v>
      </c>
      <c r="O2752">
        <f t="shared" si="219"/>
        <v>13125</v>
      </c>
      <c r="P2752" s="29">
        <f t="shared" si="220"/>
        <v>1232364</v>
      </c>
      <c r="Q2752">
        <f>+VLOOKUP(O2752,'Bảng kê HĐ 2022'!N$1912:R$4434,4,0)</f>
        <v>0</v>
      </c>
      <c r="R2752" t="e">
        <f>+VLOOKUP(O2752,'Hàng trả'!#REF!,2,0)</f>
        <v>#REF!</v>
      </c>
    </row>
    <row r="2753" spans="1:18" ht="14.4" hidden="1" customHeight="1" x14ac:dyDescent="0.3">
      <c r="A2753" s="10">
        <v>6</v>
      </c>
      <c r="B2753" s="64"/>
      <c r="C2753" s="6" t="s">
        <v>14812</v>
      </c>
      <c r="D2753" s="7">
        <v>44698</v>
      </c>
      <c r="E2753" s="8" t="s">
        <v>14222</v>
      </c>
      <c r="F2753" s="9">
        <v>507789</v>
      </c>
      <c r="G2753" s="8" t="s">
        <v>11066</v>
      </c>
      <c r="H2753" s="9">
        <v>52048</v>
      </c>
      <c r="I2753" s="69"/>
      <c r="J2753" s="70"/>
      <c r="K2753" s="71"/>
      <c r="L2753" s="77"/>
      <c r="M2753" s="78"/>
      <c r="N2753" t="str">
        <f t="shared" si="218"/>
        <v>13291</v>
      </c>
      <c r="O2753">
        <f t="shared" si="219"/>
        <v>13291</v>
      </c>
      <c r="P2753" s="29">
        <f t="shared" si="220"/>
        <v>507789</v>
      </c>
      <c r="Q2753">
        <f>+VLOOKUP(O2753,'Bảng kê HĐ 2022'!N$1912:R$4434,4,0)</f>
        <v>0</v>
      </c>
      <c r="R2753" t="e">
        <f>+VLOOKUP(O2753,'Hàng trả'!#REF!,2,0)</f>
        <v>#REF!</v>
      </c>
    </row>
    <row r="2754" spans="1:18" ht="14.4" hidden="1" customHeight="1" x14ac:dyDescent="0.3">
      <c r="A2754" s="10">
        <v>6</v>
      </c>
      <c r="B2754" s="64"/>
      <c r="C2754" s="6" t="s">
        <v>14813</v>
      </c>
      <c r="D2754" s="7">
        <v>44701</v>
      </c>
      <c r="E2754" s="8" t="s">
        <v>13155</v>
      </c>
      <c r="F2754" s="9">
        <v>1910180</v>
      </c>
      <c r="G2754" s="8" t="s">
        <v>11066</v>
      </c>
      <c r="H2754" s="9">
        <v>195793</v>
      </c>
      <c r="I2754" s="69"/>
      <c r="J2754" s="70"/>
      <c r="K2754" s="71"/>
      <c r="L2754" s="77"/>
      <c r="M2754" s="78"/>
      <c r="N2754" t="str">
        <f t="shared" si="218"/>
        <v>13490</v>
      </c>
      <c r="O2754">
        <f t="shared" si="219"/>
        <v>13490</v>
      </c>
      <c r="P2754" s="29">
        <f t="shared" si="220"/>
        <v>1910180</v>
      </c>
      <c r="Q2754">
        <f>+VLOOKUP(O2754,'Bảng kê HĐ 2022'!N$1912:R$4434,4,0)</f>
        <v>0</v>
      </c>
      <c r="R2754" t="e">
        <f>+VLOOKUP(O2754,'Hàng trả'!#REF!,2,0)</f>
        <v>#REF!</v>
      </c>
    </row>
    <row r="2755" spans="1:18" ht="14.4" hidden="1" customHeight="1" x14ac:dyDescent="0.3">
      <c r="A2755" s="10">
        <v>6</v>
      </c>
      <c r="B2755" s="64"/>
      <c r="C2755" s="6" t="s">
        <v>14814</v>
      </c>
      <c r="D2755" s="7">
        <v>44691</v>
      </c>
      <c r="E2755" s="8" t="s">
        <v>12043</v>
      </c>
      <c r="F2755" s="9">
        <v>1359109</v>
      </c>
      <c r="G2755" s="8" t="s">
        <v>11066</v>
      </c>
      <c r="H2755" s="9">
        <v>139309</v>
      </c>
      <c r="I2755" s="69"/>
      <c r="J2755" s="70"/>
      <c r="K2755" s="71"/>
      <c r="L2755" s="77"/>
      <c r="M2755" s="78"/>
      <c r="N2755" t="str">
        <f t="shared" si="218"/>
        <v>12133</v>
      </c>
      <c r="O2755">
        <f t="shared" si="219"/>
        <v>12133</v>
      </c>
      <c r="P2755" s="29">
        <f t="shared" si="220"/>
        <v>1359109</v>
      </c>
      <c r="Q2755">
        <f>+VLOOKUP(O2755,'Bảng kê HĐ 2022'!N$1912:R$4434,4,0)</f>
        <v>0</v>
      </c>
      <c r="R2755" t="e">
        <f>+VLOOKUP(O2755,'Hàng trả'!#REF!,2,0)</f>
        <v>#REF!</v>
      </c>
    </row>
    <row r="2756" spans="1:18" ht="14.4" hidden="1" customHeight="1" x14ac:dyDescent="0.3">
      <c r="A2756" s="10">
        <v>6</v>
      </c>
      <c r="B2756" s="64"/>
      <c r="C2756" s="6" t="s">
        <v>14815</v>
      </c>
      <c r="D2756" s="7">
        <v>44693</v>
      </c>
      <c r="E2756" s="8" t="s">
        <v>13155</v>
      </c>
      <c r="F2756" s="9">
        <v>670379</v>
      </c>
      <c r="G2756" s="8" t="s">
        <v>11066</v>
      </c>
      <c r="H2756" s="9">
        <v>68714</v>
      </c>
      <c r="I2756" s="69"/>
      <c r="J2756" s="70"/>
      <c r="K2756" s="71"/>
      <c r="L2756" s="77"/>
      <c r="M2756" s="78"/>
      <c r="N2756" t="str">
        <f t="shared" si="218"/>
        <v>12912</v>
      </c>
      <c r="O2756">
        <f t="shared" si="219"/>
        <v>12912</v>
      </c>
      <c r="P2756" s="29">
        <f t="shared" si="220"/>
        <v>670379</v>
      </c>
      <c r="Q2756">
        <f>+VLOOKUP(O2756,'Bảng kê HĐ 2022'!N$1912:R$4434,4,0)</f>
        <v>0</v>
      </c>
      <c r="R2756" t="e">
        <f>+VLOOKUP(O2756,'Hàng trả'!#REF!,2,0)</f>
        <v>#REF!</v>
      </c>
    </row>
    <row r="2757" spans="1:18" ht="14.4" hidden="1" customHeight="1" x14ac:dyDescent="0.3">
      <c r="A2757" s="10">
        <v>6</v>
      </c>
      <c r="B2757" s="64"/>
      <c r="C2757" s="6" t="s">
        <v>14816</v>
      </c>
      <c r="D2757" s="7">
        <v>44694</v>
      </c>
      <c r="E2757" s="8" t="s">
        <v>12021</v>
      </c>
      <c r="F2757" s="9">
        <v>2410684</v>
      </c>
      <c r="G2757" s="8" t="s">
        <v>11066</v>
      </c>
      <c r="H2757" s="9">
        <v>247095</v>
      </c>
      <c r="I2757" s="69"/>
      <c r="J2757" s="70"/>
      <c r="K2757" s="71"/>
      <c r="L2757" s="77"/>
      <c r="M2757" s="78"/>
      <c r="N2757" t="str">
        <f t="shared" si="218"/>
        <v>12931</v>
      </c>
      <c r="O2757">
        <f t="shared" si="219"/>
        <v>12931</v>
      </c>
      <c r="P2757" s="29">
        <f t="shared" si="220"/>
        <v>2410684</v>
      </c>
      <c r="Q2757">
        <f>+VLOOKUP(O2757,'Bảng kê HĐ 2022'!N$1912:R$4434,4,0)</f>
        <v>0</v>
      </c>
      <c r="R2757" t="e">
        <f>+VLOOKUP(O2757,'Hàng trả'!#REF!,2,0)</f>
        <v>#REF!</v>
      </c>
    </row>
    <row r="2758" spans="1:18" ht="14.4" hidden="1" customHeight="1" x14ac:dyDescent="0.3">
      <c r="A2758" s="10">
        <v>6</v>
      </c>
      <c r="B2758" s="64"/>
      <c r="C2758" s="6" t="s">
        <v>14817</v>
      </c>
      <c r="D2758" s="7">
        <v>44699</v>
      </c>
      <c r="E2758" s="8" t="s">
        <v>12021</v>
      </c>
      <c r="F2758" s="9">
        <v>687704</v>
      </c>
      <c r="G2758" s="8" t="s">
        <v>11066</v>
      </c>
      <c r="H2758" s="9">
        <v>70490</v>
      </c>
      <c r="I2758" s="69"/>
      <c r="J2758" s="70"/>
      <c r="K2758" s="71"/>
      <c r="L2758" s="77"/>
      <c r="M2758" s="78"/>
      <c r="N2758" t="str">
        <f t="shared" si="218"/>
        <v>13382</v>
      </c>
      <c r="O2758">
        <f t="shared" si="219"/>
        <v>13382</v>
      </c>
      <c r="P2758" s="29">
        <f t="shared" si="220"/>
        <v>687704</v>
      </c>
      <c r="Q2758">
        <f>+VLOOKUP(O2758,'Bảng kê HĐ 2022'!N$1912:R$4434,4,0)</f>
        <v>0</v>
      </c>
      <c r="R2758" t="e">
        <f>+VLOOKUP(O2758,'Hàng trả'!#REF!,2,0)</f>
        <v>#REF!</v>
      </c>
    </row>
    <row r="2759" spans="1:18" ht="14.4" hidden="1" customHeight="1" x14ac:dyDescent="0.3">
      <c r="A2759" s="10">
        <v>6</v>
      </c>
      <c r="B2759" s="64"/>
      <c r="C2759" s="6" t="s">
        <v>14818</v>
      </c>
      <c r="D2759" s="7">
        <v>44693</v>
      </c>
      <c r="E2759" s="8" t="s">
        <v>13155</v>
      </c>
      <c r="F2759" s="9">
        <v>599687</v>
      </c>
      <c r="G2759" s="8" t="s">
        <v>11066</v>
      </c>
      <c r="H2759" s="9">
        <v>61468</v>
      </c>
      <c r="I2759" s="69"/>
      <c r="J2759" s="70"/>
      <c r="K2759" s="71"/>
      <c r="L2759" s="77"/>
      <c r="M2759" s="78"/>
      <c r="N2759" t="str">
        <f t="shared" si="218"/>
        <v>12453</v>
      </c>
      <c r="O2759">
        <f t="shared" si="219"/>
        <v>12453</v>
      </c>
      <c r="P2759" s="29">
        <f t="shared" si="220"/>
        <v>599687</v>
      </c>
      <c r="Q2759">
        <f>+VLOOKUP(O2759,'Bảng kê HĐ 2022'!N$1912:R$4434,4,0)</f>
        <v>0</v>
      </c>
      <c r="R2759" t="e">
        <f>+VLOOKUP(O2759,'Hàng trả'!#REF!,2,0)</f>
        <v>#REF!</v>
      </c>
    </row>
    <row r="2760" spans="1:18" ht="14.4" hidden="1" customHeight="1" x14ac:dyDescent="0.3">
      <c r="A2760" s="10">
        <v>6</v>
      </c>
      <c r="B2760" s="64"/>
      <c r="C2760" s="6" t="s">
        <v>14819</v>
      </c>
      <c r="D2760" s="7">
        <v>44691</v>
      </c>
      <c r="E2760" s="8" t="s">
        <v>14213</v>
      </c>
      <c r="F2760" s="9">
        <v>1211679</v>
      </c>
      <c r="G2760" s="8" t="s">
        <v>11066</v>
      </c>
      <c r="H2760" s="9">
        <v>124197</v>
      </c>
      <c r="I2760" s="69"/>
      <c r="J2760" s="70"/>
      <c r="K2760" s="71"/>
      <c r="L2760" s="77"/>
      <c r="M2760" s="78"/>
      <c r="N2760" t="str">
        <f t="shared" si="218"/>
        <v>12138</v>
      </c>
      <c r="O2760">
        <f t="shared" si="219"/>
        <v>12138</v>
      </c>
      <c r="P2760" s="29">
        <f t="shared" si="220"/>
        <v>1211679</v>
      </c>
      <c r="Q2760">
        <f>+VLOOKUP(O2760,'Bảng kê HĐ 2022'!N$1912:R$4434,4,0)</f>
        <v>0</v>
      </c>
      <c r="R2760" t="e">
        <f>+VLOOKUP(O2760,'Hàng trả'!#REF!,2,0)</f>
        <v>#REF!</v>
      </c>
    </row>
    <row r="2761" spans="1:18" ht="14.4" hidden="1" customHeight="1" x14ac:dyDescent="0.3">
      <c r="A2761" s="10">
        <v>6</v>
      </c>
      <c r="B2761" s="64"/>
      <c r="C2761" s="6" t="s">
        <v>14820</v>
      </c>
      <c r="D2761" s="7">
        <v>44690</v>
      </c>
      <c r="E2761" s="8" t="s">
        <v>14218</v>
      </c>
      <c r="F2761" s="9">
        <v>269873</v>
      </c>
      <c r="G2761" s="8" t="s">
        <v>11066</v>
      </c>
      <c r="H2761" s="9">
        <v>27662</v>
      </c>
      <c r="I2761" s="69"/>
      <c r="J2761" s="70"/>
      <c r="K2761" s="71"/>
      <c r="L2761" s="77"/>
      <c r="M2761" s="78"/>
      <c r="N2761" t="str">
        <f t="shared" ref="N2761:N2824" si="221">+RIGHT(C2761,5)</f>
        <v>12033</v>
      </c>
      <c r="O2761">
        <f t="shared" ref="O2761:O2824" si="222">+N2761*1</f>
        <v>12033</v>
      </c>
      <c r="P2761" s="29">
        <f t="shared" ref="P2761:P2824" si="223">+F2761</f>
        <v>269873</v>
      </c>
      <c r="Q2761">
        <f>+VLOOKUP(O2761,'Bảng kê HĐ 2022'!N$1912:R$4434,4,0)</f>
        <v>0</v>
      </c>
      <c r="R2761" t="e">
        <f>+VLOOKUP(O2761,'Hàng trả'!#REF!,2,0)</f>
        <v>#REF!</v>
      </c>
    </row>
    <row r="2762" spans="1:18" ht="14.4" hidden="1" customHeight="1" x14ac:dyDescent="0.3">
      <c r="A2762" s="10">
        <v>6</v>
      </c>
      <c r="B2762" s="64"/>
      <c r="C2762" s="6" t="s">
        <v>14821</v>
      </c>
      <c r="D2762" s="7">
        <v>44688</v>
      </c>
      <c r="E2762" s="8" t="s">
        <v>14213</v>
      </c>
      <c r="F2762" s="9">
        <v>1117298</v>
      </c>
      <c r="G2762" s="8" t="s">
        <v>11066</v>
      </c>
      <c r="H2762" s="9">
        <v>114523</v>
      </c>
      <c r="I2762" s="69"/>
      <c r="J2762" s="70"/>
      <c r="K2762" s="71"/>
      <c r="L2762" s="77"/>
      <c r="M2762" s="78"/>
      <c r="N2762" t="str">
        <f t="shared" si="221"/>
        <v>11677</v>
      </c>
      <c r="O2762">
        <f t="shared" si="222"/>
        <v>11677</v>
      </c>
      <c r="P2762" s="29">
        <f t="shared" si="223"/>
        <v>1117298</v>
      </c>
      <c r="Q2762">
        <f>+VLOOKUP(O2762,'Bảng kê HĐ 2022'!N$1912:R$4434,4,0)</f>
        <v>0</v>
      </c>
      <c r="R2762" t="e">
        <f>+VLOOKUP(O2762,'Hàng trả'!#REF!,2,0)</f>
        <v>#REF!</v>
      </c>
    </row>
    <row r="2763" spans="1:18" ht="14.4" hidden="1" customHeight="1" x14ac:dyDescent="0.3">
      <c r="A2763" s="10">
        <v>6</v>
      </c>
      <c r="B2763" s="64"/>
      <c r="C2763" s="6" t="s">
        <v>14822</v>
      </c>
      <c r="D2763" s="7">
        <v>44693</v>
      </c>
      <c r="E2763" s="8" t="s">
        <v>12021</v>
      </c>
      <c r="F2763" s="9">
        <v>687704</v>
      </c>
      <c r="G2763" s="8" t="s">
        <v>11066</v>
      </c>
      <c r="H2763" s="9">
        <v>70490</v>
      </c>
      <c r="I2763" s="69"/>
      <c r="J2763" s="70"/>
      <c r="K2763" s="71"/>
      <c r="L2763" s="77"/>
      <c r="M2763" s="78"/>
      <c r="N2763" t="str">
        <f t="shared" si="221"/>
        <v>12475</v>
      </c>
      <c r="O2763">
        <f t="shared" si="222"/>
        <v>12475</v>
      </c>
      <c r="P2763" s="29">
        <f t="shared" si="223"/>
        <v>687704</v>
      </c>
      <c r="Q2763">
        <f>+VLOOKUP(O2763,'Bảng kê HĐ 2022'!N$1912:R$4434,4,0)</f>
        <v>0</v>
      </c>
      <c r="R2763" t="e">
        <f>+VLOOKUP(O2763,'Hàng trả'!#REF!,2,0)</f>
        <v>#REF!</v>
      </c>
    </row>
    <row r="2764" spans="1:18" ht="14.4" hidden="1" customHeight="1" x14ac:dyDescent="0.3">
      <c r="A2764" s="10">
        <v>6</v>
      </c>
      <c r="B2764" s="64"/>
      <c r="C2764" s="6" t="s">
        <v>14823</v>
      </c>
      <c r="D2764" s="7">
        <v>44691</v>
      </c>
      <c r="E2764" s="8" t="s">
        <v>10193</v>
      </c>
      <c r="F2764" s="9">
        <v>464318</v>
      </c>
      <c r="G2764" s="8" t="s">
        <v>11066</v>
      </c>
      <c r="H2764" s="9">
        <v>47593</v>
      </c>
      <c r="I2764" s="69"/>
      <c r="J2764" s="70"/>
      <c r="K2764" s="71"/>
      <c r="L2764" s="77"/>
      <c r="M2764" s="78"/>
      <c r="N2764" t="str">
        <f t="shared" si="221"/>
        <v>12137</v>
      </c>
      <c r="O2764">
        <f t="shared" si="222"/>
        <v>12137</v>
      </c>
      <c r="P2764" s="29">
        <f t="shared" si="223"/>
        <v>464318</v>
      </c>
      <c r="Q2764">
        <f>+VLOOKUP(O2764,'Bảng kê HĐ 2022'!N$1912:R$4434,4,0)</f>
        <v>0</v>
      </c>
      <c r="R2764" t="e">
        <f>+VLOOKUP(O2764,'Hàng trả'!#REF!,2,0)</f>
        <v>#REF!</v>
      </c>
    </row>
    <row r="2765" spans="1:18" ht="14.4" hidden="1" customHeight="1" x14ac:dyDescent="0.3">
      <c r="A2765" s="10">
        <v>6</v>
      </c>
      <c r="B2765" s="64"/>
      <c r="C2765" s="6" t="s">
        <v>14824</v>
      </c>
      <c r="D2765" s="7">
        <v>44695</v>
      </c>
      <c r="E2765" s="8" t="s">
        <v>13152</v>
      </c>
      <c r="F2765" s="9">
        <v>720770</v>
      </c>
      <c r="G2765" s="8" t="s">
        <v>11066</v>
      </c>
      <c r="H2765" s="9">
        <v>73879</v>
      </c>
      <c r="I2765" s="69"/>
      <c r="J2765" s="70"/>
      <c r="K2765" s="71"/>
      <c r="L2765" s="77"/>
      <c r="M2765" s="78"/>
      <c r="N2765" t="str">
        <f t="shared" si="221"/>
        <v>12961</v>
      </c>
      <c r="O2765">
        <f t="shared" si="222"/>
        <v>12961</v>
      </c>
      <c r="P2765" s="29">
        <f t="shared" si="223"/>
        <v>720770</v>
      </c>
      <c r="Q2765">
        <f>+VLOOKUP(O2765,'Bảng kê HĐ 2022'!N$1912:R$4434,4,0)</f>
        <v>0</v>
      </c>
      <c r="R2765" t="e">
        <f>+VLOOKUP(O2765,'Hàng trả'!#REF!,2,0)</f>
        <v>#REF!</v>
      </c>
    </row>
    <row r="2766" spans="1:18" ht="14.4" hidden="1" customHeight="1" x14ac:dyDescent="0.3">
      <c r="A2766" s="10">
        <v>6</v>
      </c>
      <c r="B2766" s="64"/>
      <c r="C2766" s="6" t="s">
        <v>14825</v>
      </c>
      <c r="D2766" s="7">
        <v>44693</v>
      </c>
      <c r="E2766" s="8" t="s">
        <v>12021</v>
      </c>
      <c r="F2766" s="9">
        <v>1768455</v>
      </c>
      <c r="G2766" s="8" t="s">
        <v>11066</v>
      </c>
      <c r="H2766" s="9">
        <v>181267</v>
      </c>
      <c r="I2766" s="69"/>
      <c r="J2766" s="70"/>
      <c r="K2766" s="71"/>
      <c r="L2766" s="77"/>
      <c r="M2766" s="78"/>
      <c r="N2766" t="str">
        <f t="shared" si="221"/>
        <v>12449</v>
      </c>
      <c r="O2766">
        <f t="shared" si="222"/>
        <v>12449</v>
      </c>
      <c r="P2766" s="29">
        <f t="shared" si="223"/>
        <v>1768455</v>
      </c>
      <c r="Q2766">
        <f>+VLOOKUP(O2766,'Bảng kê HĐ 2022'!N$1912:R$4434,4,0)</f>
        <v>0</v>
      </c>
      <c r="R2766" t="e">
        <f>+VLOOKUP(O2766,'Hàng trả'!#REF!,2,0)</f>
        <v>#REF!</v>
      </c>
    </row>
    <row r="2767" spans="1:18" ht="14.4" hidden="1" customHeight="1" x14ac:dyDescent="0.3">
      <c r="A2767" s="10">
        <v>6</v>
      </c>
      <c r="B2767" s="64"/>
      <c r="C2767" s="6" t="s">
        <v>14826</v>
      </c>
      <c r="D2767" s="7">
        <v>44693</v>
      </c>
      <c r="E2767" s="8" t="s">
        <v>10220</v>
      </c>
      <c r="F2767" s="9">
        <v>559117</v>
      </c>
      <c r="G2767" s="8" t="s">
        <v>11066</v>
      </c>
      <c r="H2767" s="9">
        <v>57309</v>
      </c>
      <c r="I2767" s="69"/>
      <c r="J2767" s="70"/>
      <c r="K2767" s="71"/>
      <c r="L2767" s="77"/>
      <c r="M2767" s="78"/>
      <c r="N2767" t="str">
        <f t="shared" si="221"/>
        <v>12456</v>
      </c>
      <c r="O2767">
        <f t="shared" si="222"/>
        <v>12456</v>
      </c>
      <c r="P2767" s="29">
        <f t="shared" si="223"/>
        <v>559117</v>
      </c>
      <c r="Q2767">
        <f>+VLOOKUP(O2767,'Bảng kê HĐ 2022'!N$1912:R$4434,4,0)</f>
        <v>0</v>
      </c>
      <c r="R2767" t="e">
        <f>+VLOOKUP(O2767,'Hàng trả'!#REF!,2,0)</f>
        <v>#REF!</v>
      </c>
    </row>
    <row r="2768" spans="1:18" ht="14.4" hidden="1" customHeight="1" x14ac:dyDescent="0.3">
      <c r="A2768" s="10">
        <v>6</v>
      </c>
      <c r="B2768" s="64"/>
      <c r="C2768" s="6" t="s">
        <v>14827</v>
      </c>
      <c r="D2768" s="7">
        <v>44691</v>
      </c>
      <c r="E2768" s="8" t="s">
        <v>12130</v>
      </c>
      <c r="F2768" s="9">
        <v>716792</v>
      </c>
      <c r="G2768" s="8" t="s">
        <v>11066</v>
      </c>
      <c r="H2768" s="9">
        <v>73471</v>
      </c>
      <c r="I2768" s="69"/>
      <c r="J2768" s="70"/>
      <c r="K2768" s="71"/>
      <c r="L2768" s="77"/>
      <c r="M2768" s="78"/>
      <c r="N2768" t="str">
        <f t="shared" si="221"/>
        <v>12149</v>
      </c>
      <c r="O2768">
        <f t="shared" si="222"/>
        <v>12149</v>
      </c>
      <c r="P2768" s="29">
        <f t="shared" si="223"/>
        <v>716792</v>
      </c>
      <c r="Q2768">
        <f>+VLOOKUP(O2768,'Bảng kê HĐ 2022'!N$1912:R$4434,4,0)</f>
        <v>0</v>
      </c>
      <c r="R2768" t="e">
        <f>+VLOOKUP(O2768,'Hàng trả'!#REF!,2,0)</f>
        <v>#REF!</v>
      </c>
    </row>
    <row r="2769" spans="1:18" ht="14.4" hidden="1" customHeight="1" x14ac:dyDescent="0.3">
      <c r="A2769" s="10">
        <v>6</v>
      </c>
      <c r="B2769" s="64"/>
      <c r="C2769" s="6" t="s">
        <v>14828</v>
      </c>
      <c r="D2769" s="7">
        <v>44690</v>
      </c>
      <c r="E2769" s="8" t="s">
        <v>13128</v>
      </c>
      <c r="F2769" s="9">
        <v>1242842</v>
      </c>
      <c r="G2769" s="8" t="s">
        <v>11066</v>
      </c>
      <c r="H2769" s="9">
        <v>127391</v>
      </c>
      <c r="I2769" s="69"/>
      <c r="J2769" s="70"/>
      <c r="K2769" s="71"/>
      <c r="L2769" s="77"/>
      <c r="M2769" s="78"/>
      <c r="N2769" t="str">
        <f t="shared" si="221"/>
        <v>12083</v>
      </c>
      <c r="O2769">
        <f t="shared" si="222"/>
        <v>12083</v>
      </c>
      <c r="P2769" s="29">
        <f t="shared" si="223"/>
        <v>1242842</v>
      </c>
      <c r="Q2769">
        <f>+VLOOKUP(O2769,'Bảng kê HĐ 2022'!N$1912:R$4434,4,0)</f>
        <v>0</v>
      </c>
      <c r="R2769" t="e">
        <f>+VLOOKUP(O2769,'Hàng trả'!#REF!,2,0)</f>
        <v>#REF!</v>
      </c>
    </row>
    <row r="2770" spans="1:18" ht="14.4" hidden="1" customHeight="1" x14ac:dyDescent="0.3">
      <c r="A2770" s="10">
        <v>6</v>
      </c>
      <c r="B2770" s="64"/>
      <c r="C2770" s="6" t="s">
        <v>14829</v>
      </c>
      <c r="D2770" s="7">
        <v>44685</v>
      </c>
      <c r="E2770" s="8" t="s">
        <v>12021</v>
      </c>
      <c r="F2770" s="9">
        <v>2234596</v>
      </c>
      <c r="G2770" s="8" t="s">
        <v>11066</v>
      </c>
      <c r="H2770" s="9">
        <v>229046</v>
      </c>
      <c r="I2770" s="69"/>
      <c r="J2770" s="70"/>
      <c r="K2770" s="71"/>
      <c r="L2770" s="77"/>
      <c r="M2770" s="78"/>
      <c r="N2770" t="str">
        <f t="shared" si="221"/>
        <v>11235</v>
      </c>
      <c r="O2770">
        <f t="shared" si="222"/>
        <v>11235</v>
      </c>
      <c r="P2770" s="29">
        <f t="shared" si="223"/>
        <v>2234596</v>
      </c>
      <c r="Q2770">
        <f>+VLOOKUP(O2770,'Bảng kê HĐ 2022'!N$1912:R$4434,4,0)</f>
        <v>0</v>
      </c>
      <c r="R2770" t="e">
        <f>+VLOOKUP(O2770,'Hàng trả'!#REF!,2,0)</f>
        <v>#REF!</v>
      </c>
    </row>
    <row r="2771" spans="1:18" ht="14.4" hidden="1" customHeight="1" x14ac:dyDescent="0.3">
      <c r="A2771" s="10">
        <v>6</v>
      </c>
      <c r="B2771" s="64"/>
      <c r="C2771" s="6" t="s">
        <v>14830</v>
      </c>
      <c r="D2771" s="7">
        <v>44683</v>
      </c>
      <c r="E2771" s="8" t="s">
        <v>12292</v>
      </c>
      <c r="F2771" s="9">
        <v>899575</v>
      </c>
      <c r="G2771" s="8" t="s">
        <v>11066</v>
      </c>
      <c r="H2771" s="9">
        <v>92206</v>
      </c>
      <c r="I2771" s="69"/>
      <c r="J2771" s="70"/>
      <c r="K2771" s="71"/>
      <c r="L2771" s="77"/>
      <c r="M2771" s="78"/>
      <c r="N2771" t="str">
        <f t="shared" si="221"/>
        <v>10557</v>
      </c>
      <c r="O2771">
        <f t="shared" si="222"/>
        <v>10557</v>
      </c>
      <c r="P2771" s="29">
        <f t="shared" si="223"/>
        <v>899575</v>
      </c>
      <c r="Q2771">
        <f>+VLOOKUP(O2771,'Bảng kê HĐ 2022'!N$1912:R$4434,4,0)</f>
        <v>0</v>
      </c>
      <c r="R2771" t="e">
        <f>+VLOOKUP(O2771,'Hàng trả'!#REF!,2,0)</f>
        <v>#REF!</v>
      </c>
    </row>
    <row r="2772" spans="1:18" ht="14.4" hidden="1" customHeight="1" x14ac:dyDescent="0.3">
      <c r="A2772" s="10">
        <v>6</v>
      </c>
      <c r="B2772" s="64"/>
      <c r="C2772" s="6" t="s">
        <v>14831</v>
      </c>
      <c r="D2772" s="7">
        <v>44706</v>
      </c>
      <c r="E2772" s="8" t="s">
        <v>14234</v>
      </c>
      <c r="F2772" s="9">
        <v>667510</v>
      </c>
      <c r="G2772" s="8" t="s">
        <v>11066</v>
      </c>
      <c r="H2772" s="9">
        <v>68420</v>
      </c>
      <c r="I2772" s="69"/>
      <c r="J2772" s="70"/>
      <c r="K2772" s="71"/>
      <c r="L2772" s="77"/>
      <c r="M2772" s="78"/>
      <c r="N2772" t="str">
        <f t="shared" si="221"/>
        <v>14197</v>
      </c>
      <c r="O2772">
        <f t="shared" si="222"/>
        <v>14197</v>
      </c>
      <c r="P2772" s="29">
        <f t="shared" si="223"/>
        <v>667510</v>
      </c>
      <c r="Q2772">
        <f>+VLOOKUP(O2772,'Bảng kê HĐ 2022'!N$1912:R$4434,4,0)</f>
        <v>0</v>
      </c>
      <c r="R2772" t="e">
        <f>+VLOOKUP(O2772,'Hàng trả'!#REF!,2,0)</f>
        <v>#REF!</v>
      </c>
    </row>
    <row r="2773" spans="1:18" ht="14.4" hidden="1" customHeight="1" x14ac:dyDescent="0.3">
      <c r="A2773" s="10">
        <v>6</v>
      </c>
      <c r="B2773" s="64"/>
      <c r="C2773" s="6" t="s">
        <v>14832</v>
      </c>
      <c r="D2773" s="7">
        <v>44704</v>
      </c>
      <c r="E2773" s="8" t="s">
        <v>12043</v>
      </c>
      <c r="F2773" s="9">
        <v>988680</v>
      </c>
      <c r="G2773" s="8" t="s">
        <v>11066</v>
      </c>
      <c r="H2773" s="9">
        <v>101340</v>
      </c>
      <c r="I2773" s="69"/>
      <c r="J2773" s="70"/>
      <c r="K2773" s="71"/>
      <c r="L2773" s="77"/>
      <c r="M2773" s="78"/>
      <c r="N2773" t="str">
        <f t="shared" si="221"/>
        <v>13720</v>
      </c>
      <c r="O2773">
        <f t="shared" si="222"/>
        <v>13720</v>
      </c>
      <c r="P2773" s="29">
        <f t="shared" si="223"/>
        <v>988680</v>
      </c>
      <c r="Q2773">
        <f>+VLOOKUP(O2773,'Bảng kê HĐ 2022'!N$1912:R$4434,4,0)</f>
        <v>0</v>
      </c>
      <c r="R2773" t="e">
        <f>+VLOOKUP(O2773,'Hàng trả'!#REF!,2,0)</f>
        <v>#REF!</v>
      </c>
    </row>
    <row r="2774" spans="1:18" ht="14.4" hidden="1" customHeight="1" x14ac:dyDescent="0.3">
      <c r="A2774" s="10">
        <v>6</v>
      </c>
      <c r="B2774" s="64"/>
      <c r="C2774" s="6" t="s">
        <v>14833</v>
      </c>
      <c r="D2774" s="7">
        <v>44697</v>
      </c>
      <c r="E2774" s="8" t="s">
        <v>14218</v>
      </c>
      <c r="F2774" s="9">
        <v>844277</v>
      </c>
      <c r="G2774" s="8" t="s">
        <v>11066</v>
      </c>
      <c r="H2774" s="9">
        <v>86538</v>
      </c>
      <c r="I2774" s="69"/>
      <c r="J2774" s="70"/>
      <c r="K2774" s="71"/>
      <c r="L2774" s="77"/>
      <c r="M2774" s="78"/>
      <c r="N2774" t="str">
        <f t="shared" si="221"/>
        <v>13126</v>
      </c>
      <c r="O2774">
        <f t="shared" si="222"/>
        <v>13126</v>
      </c>
      <c r="P2774" s="29">
        <f t="shared" si="223"/>
        <v>844277</v>
      </c>
      <c r="Q2774">
        <f>+VLOOKUP(O2774,'Bảng kê HĐ 2022'!N$1912:R$4434,4,0)</f>
        <v>0</v>
      </c>
      <c r="R2774" t="e">
        <f>+VLOOKUP(O2774,'Hàng trả'!#REF!,2,0)</f>
        <v>#REF!</v>
      </c>
    </row>
    <row r="2775" spans="1:18" ht="14.4" hidden="1" customHeight="1" x14ac:dyDescent="0.3">
      <c r="A2775" s="10">
        <v>6</v>
      </c>
      <c r="B2775" s="64"/>
      <c r="C2775" s="6" t="s">
        <v>14834</v>
      </c>
      <c r="D2775" s="7">
        <v>44707</v>
      </c>
      <c r="E2775" s="8" t="s">
        <v>14238</v>
      </c>
      <c r="F2775" s="9">
        <v>789422</v>
      </c>
      <c r="G2775" s="8" t="s">
        <v>11066</v>
      </c>
      <c r="H2775" s="9">
        <v>80916</v>
      </c>
      <c r="I2775" s="69"/>
      <c r="J2775" s="70"/>
      <c r="K2775" s="71"/>
      <c r="L2775" s="77"/>
      <c r="M2775" s="78"/>
      <c r="N2775" t="str">
        <f t="shared" si="221"/>
        <v>14434</v>
      </c>
      <c r="O2775">
        <f t="shared" si="222"/>
        <v>14434</v>
      </c>
      <c r="P2775" s="29">
        <f t="shared" si="223"/>
        <v>789422</v>
      </c>
      <c r="Q2775">
        <f>+VLOOKUP(O2775,'Bảng kê HĐ 2022'!N$1912:R$4434,4,0)</f>
        <v>0</v>
      </c>
      <c r="R2775" t="e">
        <f>+VLOOKUP(O2775,'Hàng trả'!#REF!,2,0)</f>
        <v>#REF!</v>
      </c>
    </row>
    <row r="2776" spans="1:18" ht="14.4" hidden="1" customHeight="1" x14ac:dyDescent="0.3">
      <c r="A2776" s="10">
        <v>6</v>
      </c>
      <c r="B2776" s="64"/>
      <c r="C2776" s="6" t="s">
        <v>14835</v>
      </c>
      <c r="D2776" s="7">
        <v>44708</v>
      </c>
      <c r="E2776" s="8" t="s">
        <v>14210</v>
      </c>
      <c r="F2776" s="9">
        <v>996241</v>
      </c>
      <c r="G2776" s="8" t="s">
        <v>11066</v>
      </c>
      <c r="H2776" s="9">
        <v>102115</v>
      </c>
      <c r="I2776" s="69"/>
      <c r="J2776" s="70"/>
      <c r="K2776" s="71"/>
      <c r="L2776" s="77"/>
      <c r="M2776" s="78"/>
      <c r="N2776" t="str">
        <f t="shared" si="221"/>
        <v>14698</v>
      </c>
      <c r="O2776">
        <f t="shared" si="222"/>
        <v>14698</v>
      </c>
      <c r="P2776" s="29">
        <f t="shared" si="223"/>
        <v>996241</v>
      </c>
      <c r="Q2776">
        <f>+VLOOKUP(O2776,'Bảng kê HĐ 2022'!N$1912:R$4434,4,0)</f>
        <v>0</v>
      </c>
      <c r="R2776" t="e">
        <f>+VLOOKUP(O2776,'Hàng trả'!#REF!,2,0)</f>
        <v>#REF!</v>
      </c>
    </row>
    <row r="2777" spans="1:18" ht="14.4" hidden="1" customHeight="1" x14ac:dyDescent="0.3">
      <c r="A2777" s="10">
        <v>6</v>
      </c>
      <c r="B2777" s="64"/>
      <c r="C2777" s="6" t="s">
        <v>14836</v>
      </c>
      <c r="D2777" s="7">
        <v>44708</v>
      </c>
      <c r="E2777" s="8" t="s">
        <v>14234</v>
      </c>
      <c r="F2777" s="9">
        <v>1244641</v>
      </c>
      <c r="G2777" s="8" t="s">
        <v>11066</v>
      </c>
      <c r="H2777" s="9">
        <v>127576</v>
      </c>
      <c r="I2777" s="69"/>
      <c r="J2777" s="70"/>
      <c r="K2777" s="71"/>
      <c r="L2777" s="77"/>
      <c r="M2777" s="78"/>
      <c r="N2777" t="str">
        <f t="shared" si="221"/>
        <v>14669</v>
      </c>
      <c r="O2777">
        <f t="shared" si="222"/>
        <v>14669</v>
      </c>
      <c r="P2777" s="29">
        <f t="shared" si="223"/>
        <v>1244641</v>
      </c>
      <c r="Q2777">
        <f>+VLOOKUP(O2777,'Bảng kê HĐ 2022'!N$1912:R$4434,4,0)</f>
        <v>0</v>
      </c>
      <c r="R2777" t="e">
        <f>+VLOOKUP(O2777,'Hàng trả'!#REF!,2,0)</f>
        <v>#REF!</v>
      </c>
    </row>
    <row r="2778" spans="1:18" ht="14.4" hidden="1" customHeight="1" x14ac:dyDescent="0.3">
      <c r="A2778" s="10">
        <v>6</v>
      </c>
      <c r="B2778" s="64"/>
      <c r="C2778" s="6" t="s">
        <v>14837</v>
      </c>
      <c r="D2778" s="7">
        <v>44707</v>
      </c>
      <c r="E2778" s="8" t="s">
        <v>14234</v>
      </c>
      <c r="F2778" s="9">
        <v>756355</v>
      </c>
      <c r="G2778" s="8" t="s">
        <v>11066</v>
      </c>
      <c r="H2778" s="9">
        <v>77526</v>
      </c>
      <c r="I2778" s="69"/>
      <c r="J2778" s="70"/>
      <c r="K2778" s="71"/>
      <c r="L2778" s="77"/>
      <c r="M2778" s="78"/>
      <c r="N2778" t="str">
        <f t="shared" si="221"/>
        <v>14441</v>
      </c>
      <c r="O2778">
        <f t="shared" si="222"/>
        <v>14441</v>
      </c>
      <c r="P2778" s="29">
        <f t="shared" si="223"/>
        <v>756355</v>
      </c>
      <c r="Q2778">
        <f>+VLOOKUP(O2778,'Bảng kê HĐ 2022'!N$1912:R$4434,4,0)</f>
        <v>0</v>
      </c>
      <c r="R2778" t="e">
        <f>+VLOOKUP(O2778,'Hàng trả'!#REF!,2,0)</f>
        <v>#REF!</v>
      </c>
    </row>
    <row r="2779" spans="1:18" ht="14.4" hidden="1" customHeight="1" x14ac:dyDescent="0.3">
      <c r="A2779" s="10">
        <v>6</v>
      </c>
      <c r="B2779" s="64"/>
      <c r="C2779" s="6" t="s">
        <v>14838</v>
      </c>
      <c r="D2779" s="7">
        <v>44707</v>
      </c>
      <c r="E2779" s="8" t="s">
        <v>13128</v>
      </c>
      <c r="F2779" s="9">
        <v>1917653</v>
      </c>
      <c r="G2779" s="8" t="s">
        <v>11066</v>
      </c>
      <c r="H2779" s="9">
        <v>196559</v>
      </c>
      <c r="I2779" s="69"/>
      <c r="J2779" s="70"/>
      <c r="K2779" s="71"/>
      <c r="L2779" s="77"/>
      <c r="M2779" s="78"/>
      <c r="N2779" t="str">
        <f t="shared" si="221"/>
        <v>14425</v>
      </c>
      <c r="O2779">
        <f t="shared" si="222"/>
        <v>14425</v>
      </c>
      <c r="P2779" s="29">
        <f t="shared" si="223"/>
        <v>1917653</v>
      </c>
      <c r="Q2779">
        <f>+VLOOKUP(O2779,'Bảng kê HĐ 2022'!N$1912:R$4434,4,0)</f>
        <v>0</v>
      </c>
      <c r="R2779" t="e">
        <f>+VLOOKUP(O2779,'Hàng trả'!#REF!,2,0)</f>
        <v>#REF!</v>
      </c>
    </row>
    <row r="2780" spans="1:18" ht="14.4" hidden="1" customHeight="1" x14ac:dyDescent="0.3">
      <c r="A2780" s="10">
        <v>6</v>
      </c>
      <c r="B2780" s="64"/>
      <c r="C2780" s="6" t="s">
        <v>14839</v>
      </c>
      <c r="D2780" s="7">
        <v>44704</v>
      </c>
      <c r="E2780" s="8" t="s">
        <v>14222</v>
      </c>
      <c r="F2780" s="9">
        <v>1383793</v>
      </c>
      <c r="G2780" s="8" t="s">
        <v>11066</v>
      </c>
      <c r="H2780" s="9">
        <v>141839</v>
      </c>
      <c r="I2780" s="69"/>
      <c r="J2780" s="70"/>
      <c r="K2780" s="71"/>
      <c r="L2780" s="77"/>
      <c r="M2780" s="78"/>
      <c r="N2780" t="str">
        <f t="shared" si="221"/>
        <v>13751</v>
      </c>
      <c r="O2780">
        <f t="shared" si="222"/>
        <v>13751</v>
      </c>
      <c r="P2780" s="29">
        <f t="shared" si="223"/>
        <v>1383793</v>
      </c>
      <c r="Q2780">
        <f>+VLOOKUP(O2780,'Bảng kê HĐ 2022'!N$1912:R$4434,4,0)</f>
        <v>0</v>
      </c>
      <c r="R2780" t="e">
        <f>+VLOOKUP(O2780,'Hàng trả'!#REF!,2,0)</f>
        <v>#REF!</v>
      </c>
    </row>
    <row r="2781" spans="1:18" ht="14.4" hidden="1" customHeight="1" x14ac:dyDescent="0.3">
      <c r="A2781" s="10">
        <v>6</v>
      </c>
      <c r="B2781" s="64"/>
      <c r="C2781" s="6" t="s">
        <v>14840</v>
      </c>
      <c r="D2781" s="7">
        <v>44697</v>
      </c>
      <c r="E2781" s="8" t="s">
        <v>13155</v>
      </c>
      <c r="F2781" s="9">
        <v>449788</v>
      </c>
      <c r="G2781" s="8" t="s">
        <v>11066</v>
      </c>
      <c r="H2781" s="9">
        <v>46103</v>
      </c>
      <c r="I2781" s="69"/>
      <c r="J2781" s="70"/>
      <c r="K2781" s="71"/>
      <c r="L2781" s="77"/>
      <c r="M2781" s="78"/>
      <c r="N2781" t="str">
        <f t="shared" si="221"/>
        <v>13132</v>
      </c>
      <c r="O2781">
        <f t="shared" si="222"/>
        <v>13132</v>
      </c>
      <c r="P2781" s="29">
        <f t="shared" si="223"/>
        <v>449788</v>
      </c>
      <c r="Q2781">
        <f>+VLOOKUP(O2781,'Bảng kê HĐ 2022'!N$1912:R$4434,4,0)</f>
        <v>0</v>
      </c>
      <c r="R2781" t="e">
        <f>+VLOOKUP(O2781,'Hàng trả'!#REF!,2,0)</f>
        <v>#REF!</v>
      </c>
    </row>
    <row r="2782" spans="1:18" ht="14.4" hidden="1" customHeight="1" x14ac:dyDescent="0.3">
      <c r="A2782" s="10">
        <v>6</v>
      </c>
      <c r="B2782" s="64"/>
      <c r="C2782" s="6" t="s">
        <v>14841</v>
      </c>
      <c r="D2782" s="7">
        <v>44698</v>
      </c>
      <c r="E2782" s="8" t="s">
        <v>13155</v>
      </c>
      <c r="F2782" s="9">
        <v>1799150</v>
      </c>
      <c r="G2782" s="8" t="s">
        <v>11066</v>
      </c>
      <c r="H2782" s="9">
        <v>184413</v>
      </c>
      <c r="I2782" s="69"/>
      <c r="J2782" s="70"/>
      <c r="K2782" s="71"/>
      <c r="L2782" s="77"/>
      <c r="M2782" s="78"/>
      <c r="N2782" t="str">
        <f t="shared" si="221"/>
        <v>13274</v>
      </c>
      <c r="O2782">
        <f t="shared" si="222"/>
        <v>13274</v>
      </c>
      <c r="P2782" s="29">
        <f t="shared" si="223"/>
        <v>1799150</v>
      </c>
      <c r="Q2782">
        <f>+VLOOKUP(O2782,'Bảng kê HĐ 2022'!N$1912:R$4434,4,0)</f>
        <v>0</v>
      </c>
      <c r="R2782" t="e">
        <f>+VLOOKUP(O2782,'Hàng trả'!#REF!,2,0)</f>
        <v>#REF!</v>
      </c>
    </row>
    <row r="2783" spans="1:18" ht="14.4" hidden="1" customHeight="1" x14ac:dyDescent="0.3">
      <c r="A2783" s="10">
        <v>6</v>
      </c>
      <c r="B2783" s="64"/>
      <c r="C2783" s="6" t="s">
        <v>14842</v>
      </c>
      <c r="D2783" s="7">
        <v>44695</v>
      </c>
      <c r="E2783" s="8" t="s">
        <v>12021</v>
      </c>
      <c r="F2783" s="9">
        <v>899575</v>
      </c>
      <c r="G2783" s="8" t="s">
        <v>11066</v>
      </c>
      <c r="H2783" s="9">
        <v>92206</v>
      </c>
      <c r="I2783" s="69"/>
      <c r="J2783" s="70"/>
      <c r="K2783" s="71"/>
      <c r="L2783" s="77"/>
      <c r="M2783" s="78"/>
      <c r="N2783" t="str">
        <f t="shared" si="221"/>
        <v>12952</v>
      </c>
      <c r="O2783">
        <f t="shared" si="222"/>
        <v>12952</v>
      </c>
      <c r="P2783" s="29">
        <f t="shared" si="223"/>
        <v>899575</v>
      </c>
      <c r="Q2783">
        <f>+VLOOKUP(O2783,'Bảng kê HĐ 2022'!N$1912:R$4434,4,0)</f>
        <v>0</v>
      </c>
      <c r="R2783" t="e">
        <f>+VLOOKUP(O2783,'Hàng trả'!#REF!,2,0)</f>
        <v>#REF!</v>
      </c>
    </row>
    <row r="2784" spans="1:18" ht="14.4" hidden="1" customHeight="1" x14ac:dyDescent="0.3">
      <c r="A2784" s="10">
        <v>6</v>
      </c>
      <c r="B2784" s="64"/>
      <c r="C2784" s="6" t="s">
        <v>14843</v>
      </c>
      <c r="D2784" s="7">
        <v>44699</v>
      </c>
      <c r="E2784" s="8" t="s">
        <v>14218</v>
      </c>
      <c r="F2784" s="9">
        <v>937383</v>
      </c>
      <c r="G2784" s="8" t="s">
        <v>11066</v>
      </c>
      <c r="H2784" s="9">
        <v>96082</v>
      </c>
      <c r="I2784" s="69"/>
      <c r="J2784" s="70"/>
      <c r="K2784" s="71"/>
      <c r="L2784" s="77"/>
      <c r="M2784" s="78"/>
      <c r="N2784" t="str">
        <f t="shared" si="221"/>
        <v>13379</v>
      </c>
      <c r="O2784">
        <f t="shared" si="222"/>
        <v>13379</v>
      </c>
      <c r="P2784" s="29">
        <f t="shared" si="223"/>
        <v>937383</v>
      </c>
      <c r="Q2784">
        <f>+VLOOKUP(O2784,'Bảng kê HĐ 2022'!N$1912:R$4434,4,0)</f>
        <v>0</v>
      </c>
      <c r="R2784" t="e">
        <f>+VLOOKUP(O2784,'Hàng trả'!#REF!,2,0)</f>
        <v>#REF!</v>
      </c>
    </row>
    <row r="2785" spans="1:18" ht="14.4" hidden="1" customHeight="1" x14ac:dyDescent="0.3">
      <c r="A2785" s="10">
        <v>6</v>
      </c>
      <c r="B2785" s="64"/>
      <c r="C2785" s="6" t="s">
        <v>14844</v>
      </c>
      <c r="D2785" s="7">
        <v>44697</v>
      </c>
      <c r="E2785" s="8" t="s">
        <v>13155</v>
      </c>
      <c r="F2785" s="9">
        <v>1562177</v>
      </c>
      <c r="G2785" s="8" t="s">
        <v>11066</v>
      </c>
      <c r="H2785" s="9">
        <v>160123</v>
      </c>
      <c r="I2785" s="69"/>
      <c r="J2785" s="70"/>
      <c r="K2785" s="71"/>
      <c r="L2785" s="77"/>
      <c r="M2785" s="78"/>
      <c r="N2785" t="str">
        <f t="shared" si="221"/>
        <v>13122</v>
      </c>
      <c r="O2785">
        <f t="shared" si="222"/>
        <v>13122</v>
      </c>
      <c r="P2785" s="29">
        <f t="shared" si="223"/>
        <v>1562177</v>
      </c>
      <c r="Q2785">
        <f>+VLOOKUP(O2785,'Bảng kê HĐ 2022'!N$1912:R$4434,4,0)</f>
        <v>0</v>
      </c>
      <c r="R2785" t="e">
        <f>+VLOOKUP(O2785,'Hàng trả'!#REF!,2,0)</f>
        <v>#REF!</v>
      </c>
    </row>
    <row r="2786" spans="1:18" ht="14.4" hidden="1" customHeight="1" x14ac:dyDescent="0.3">
      <c r="A2786" s="10">
        <v>6</v>
      </c>
      <c r="B2786" s="64"/>
      <c r="C2786" s="6" t="s">
        <v>14845</v>
      </c>
      <c r="D2786" s="7">
        <v>44699</v>
      </c>
      <c r="E2786" s="8" t="s">
        <v>14222</v>
      </c>
      <c r="F2786" s="9">
        <v>719660</v>
      </c>
      <c r="G2786" s="8" t="s">
        <v>11066</v>
      </c>
      <c r="H2786" s="9">
        <v>73765</v>
      </c>
      <c r="I2786" s="69"/>
      <c r="J2786" s="70"/>
      <c r="K2786" s="71"/>
      <c r="L2786" s="77"/>
      <c r="M2786" s="78"/>
      <c r="N2786" t="str">
        <f t="shared" si="221"/>
        <v>13378</v>
      </c>
      <c r="O2786">
        <f t="shared" si="222"/>
        <v>13378</v>
      </c>
      <c r="P2786" s="29">
        <f t="shared" si="223"/>
        <v>719660</v>
      </c>
      <c r="Q2786">
        <f>+VLOOKUP(O2786,'Bảng kê HĐ 2022'!N$1912:R$4434,4,0)</f>
        <v>0</v>
      </c>
      <c r="R2786" t="e">
        <f>+VLOOKUP(O2786,'Hàng trả'!#REF!,2,0)</f>
        <v>#REF!</v>
      </c>
    </row>
    <row r="2787" spans="1:18" ht="14.4" hidden="1" customHeight="1" x14ac:dyDescent="0.3">
      <c r="A2787" s="10">
        <v>6</v>
      </c>
      <c r="B2787" s="64"/>
      <c r="C2787" s="6" t="s">
        <v>14846</v>
      </c>
      <c r="D2787" s="7">
        <v>44704</v>
      </c>
      <c r="E2787" s="8" t="s">
        <v>14222</v>
      </c>
      <c r="F2787" s="9">
        <v>962293</v>
      </c>
      <c r="G2787" s="8" t="s">
        <v>11066</v>
      </c>
      <c r="H2787" s="9">
        <v>98635</v>
      </c>
      <c r="I2787" s="69"/>
      <c r="J2787" s="70"/>
      <c r="K2787" s="71"/>
      <c r="L2787" s="77"/>
      <c r="M2787" s="78"/>
      <c r="N2787" t="str">
        <f t="shared" si="221"/>
        <v>13717</v>
      </c>
      <c r="O2787">
        <f t="shared" si="222"/>
        <v>13717</v>
      </c>
      <c r="P2787" s="29">
        <f t="shared" si="223"/>
        <v>962293</v>
      </c>
      <c r="Q2787">
        <f>+VLOOKUP(O2787,'Bảng kê HĐ 2022'!N$1912:R$4434,4,0)</f>
        <v>0</v>
      </c>
      <c r="R2787" t="e">
        <f>+VLOOKUP(O2787,'Hàng trả'!#REF!,2,0)</f>
        <v>#REF!</v>
      </c>
    </row>
    <row r="2788" spans="1:18" ht="14.4" hidden="1" customHeight="1" x14ac:dyDescent="0.3">
      <c r="A2788" s="10">
        <v>6</v>
      </c>
      <c r="B2788" s="64"/>
      <c r="C2788" s="6" t="s">
        <v>14847</v>
      </c>
      <c r="D2788" s="7">
        <v>44704</v>
      </c>
      <c r="E2788" s="8" t="s">
        <v>14222</v>
      </c>
      <c r="F2788" s="9">
        <v>590270</v>
      </c>
      <c r="G2788" s="8" t="s">
        <v>11066</v>
      </c>
      <c r="H2788" s="9">
        <v>60503</v>
      </c>
      <c r="I2788" s="69"/>
      <c r="J2788" s="70"/>
      <c r="K2788" s="71"/>
      <c r="L2788" s="77"/>
      <c r="M2788" s="78"/>
      <c r="N2788" t="str">
        <f t="shared" si="221"/>
        <v>13746</v>
      </c>
      <c r="O2788">
        <f t="shared" si="222"/>
        <v>13746</v>
      </c>
      <c r="P2788" s="29">
        <f t="shared" si="223"/>
        <v>590270</v>
      </c>
      <c r="Q2788">
        <f>+VLOOKUP(O2788,'Bảng kê HĐ 2022'!N$1912:R$4434,4,0)</f>
        <v>0</v>
      </c>
      <c r="R2788" t="e">
        <f>+VLOOKUP(O2788,'Hàng trả'!#REF!,2,0)</f>
        <v>#REF!</v>
      </c>
    </row>
    <row r="2789" spans="1:18" ht="14.4" hidden="1" customHeight="1" x14ac:dyDescent="0.3">
      <c r="A2789" s="10">
        <v>6</v>
      </c>
      <c r="B2789" s="64"/>
      <c r="C2789" s="6" t="s">
        <v>14848</v>
      </c>
      <c r="D2789" s="7">
        <v>44695</v>
      </c>
      <c r="E2789" s="8" t="s">
        <v>13155</v>
      </c>
      <c r="F2789" s="9">
        <v>684836</v>
      </c>
      <c r="G2789" s="8" t="s">
        <v>11066</v>
      </c>
      <c r="H2789" s="9">
        <v>70196</v>
      </c>
      <c r="I2789" s="69"/>
      <c r="J2789" s="70"/>
      <c r="K2789" s="71"/>
      <c r="L2789" s="77"/>
      <c r="M2789" s="78"/>
      <c r="N2789" t="str">
        <f t="shared" si="221"/>
        <v>12962</v>
      </c>
      <c r="O2789">
        <f t="shared" si="222"/>
        <v>12962</v>
      </c>
      <c r="P2789" s="29">
        <f t="shared" si="223"/>
        <v>684836</v>
      </c>
      <c r="Q2789">
        <f>+VLOOKUP(O2789,'Bảng kê HĐ 2022'!N$1912:R$4434,4,0)</f>
        <v>0</v>
      </c>
      <c r="R2789" t="e">
        <f>+VLOOKUP(O2789,'Hàng trả'!#REF!,2,0)</f>
        <v>#REF!</v>
      </c>
    </row>
    <row r="2790" spans="1:18" ht="14.4" hidden="1" customHeight="1" x14ac:dyDescent="0.3">
      <c r="A2790" s="10">
        <v>6</v>
      </c>
      <c r="B2790" s="64"/>
      <c r="C2790" s="6" t="s">
        <v>14849</v>
      </c>
      <c r="D2790" s="7">
        <v>44693</v>
      </c>
      <c r="E2790" s="8" t="s">
        <v>14210</v>
      </c>
      <c r="F2790" s="9">
        <v>1100218</v>
      </c>
      <c r="G2790" s="8" t="s">
        <v>11066</v>
      </c>
      <c r="H2790" s="9">
        <v>112772</v>
      </c>
      <c r="I2790" s="69"/>
      <c r="J2790" s="70"/>
      <c r="K2790" s="71"/>
      <c r="L2790" s="77"/>
      <c r="M2790" s="78"/>
      <c r="N2790" t="str">
        <f t="shared" si="221"/>
        <v>12474</v>
      </c>
      <c r="O2790">
        <f t="shared" si="222"/>
        <v>12474</v>
      </c>
      <c r="P2790" s="29">
        <f t="shared" si="223"/>
        <v>1100218</v>
      </c>
      <c r="Q2790">
        <f>+VLOOKUP(O2790,'Bảng kê HĐ 2022'!N$1912:R$4434,4,0)</f>
        <v>0</v>
      </c>
      <c r="R2790" t="e">
        <f>+VLOOKUP(O2790,'Hàng trả'!#REF!,2,0)</f>
        <v>#REF!</v>
      </c>
    </row>
    <row r="2791" spans="1:18" ht="14.4" hidden="1" customHeight="1" x14ac:dyDescent="0.3">
      <c r="A2791" s="10">
        <v>6</v>
      </c>
      <c r="B2791" s="64"/>
      <c r="C2791" s="6" t="s">
        <v>14850</v>
      </c>
      <c r="D2791" s="7">
        <v>44688</v>
      </c>
      <c r="E2791" s="8" t="s">
        <v>12021</v>
      </c>
      <c r="F2791" s="9">
        <v>3452215</v>
      </c>
      <c r="G2791" s="8" t="s">
        <v>11066</v>
      </c>
      <c r="H2791" s="9">
        <v>353852</v>
      </c>
      <c r="I2791" s="69"/>
      <c r="J2791" s="70"/>
      <c r="K2791" s="71"/>
      <c r="L2791" s="77"/>
      <c r="M2791" s="78"/>
      <c r="N2791" t="str">
        <f t="shared" si="221"/>
        <v>11860</v>
      </c>
      <c r="O2791">
        <f t="shared" si="222"/>
        <v>11860</v>
      </c>
      <c r="P2791" s="29">
        <f t="shared" si="223"/>
        <v>3452215</v>
      </c>
      <c r="Q2791">
        <f>+VLOOKUP(O2791,'Bảng kê HĐ 2022'!N$1912:R$4434,4,0)</f>
        <v>0</v>
      </c>
      <c r="R2791" t="e">
        <f>+VLOOKUP(O2791,'Hàng trả'!#REF!,2,0)</f>
        <v>#REF!</v>
      </c>
    </row>
    <row r="2792" spans="1:18" ht="14.4" hidden="1" customHeight="1" x14ac:dyDescent="0.3">
      <c r="A2792" s="10">
        <v>6</v>
      </c>
      <c r="B2792" s="64"/>
      <c r="C2792" s="6" t="s">
        <v>14851</v>
      </c>
      <c r="D2792" s="7">
        <v>44690</v>
      </c>
      <c r="E2792" s="8" t="s">
        <v>14213</v>
      </c>
      <c r="F2792" s="9">
        <v>475833</v>
      </c>
      <c r="G2792" s="8" t="s">
        <v>11066</v>
      </c>
      <c r="H2792" s="9">
        <v>48773</v>
      </c>
      <c r="I2792" s="69"/>
      <c r="J2792" s="70"/>
      <c r="K2792" s="71"/>
      <c r="L2792" s="77"/>
      <c r="M2792" s="78"/>
      <c r="N2792" t="str">
        <f t="shared" si="221"/>
        <v>12079</v>
      </c>
      <c r="O2792">
        <f t="shared" si="222"/>
        <v>12079</v>
      </c>
      <c r="P2792" s="29">
        <f t="shared" si="223"/>
        <v>475833</v>
      </c>
      <c r="Q2792">
        <f>+VLOOKUP(O2792,'Bảng kê HĐ 2022'!N$1912:R$4434,4,0)</f>
        <v>0</v>
      </c>
      <c r="R2792" t="e">
        <f>+VLOOKUP(O2792,'Hàng trả'!#REF!,2,0)</f>
        <v>#REF!</v>
      </c>
    </row>
    <row r="2793" spans="1:18" ht="14.4" hidden="1" customHeight="1" x14ac:dyDescent="0.3">
      <c r="A2793" s="10">
        <v>6</v>
      </c>
      <c r="B2793" s="64"/>
      <c r="C2793" s="6" t="s">
        <v>14852</v>
      </c>
      <c r="D2793" s="7">
        <v>44693</v>
      </c>
      <c r="E2793" s="8" t="s">
        <v>13155</v>
      </c>
      <c r="F2793" s="9">
        <v>1094715</v>
      </c>
      <c r="G2793" s="8" t="s">
        <v>11066</v>
      </c>
      <c r="H2793" s="9">
        <v>112208</v>
      </c>
      <c r="I2793" s="69"/>
      <c r="J2793" s="70"/>
      <c r="K2793" s="71"/>
      <c r="L2793" s="77"/>
      <c r="M2793" s="78"/>
      <c r="N2793" t="str">
        <f t="shared" si="221"/>
        <v>12470</v>
      </c>
      <c r="O2793">
        <f t="shared" si="222"/>
        <v>12470</v>
      </c>
      <c r="P2793" s="29">
        <f t="shared" si="223"/>
        <v>1094715</v>
      </c>
      <c r="Q2793">
        <f>+VLOOKUP(O2793,'Bảng kê HĐ 2022'!N$1912:R$4434,4,0)</f>
        <v>0</v>
      </c>
      <c r="R2793" t="e">
        <f>+VLOOKUP(O2793,'Hàng trả'!#REF!,2,0)</f>
        <v>#REF!</v>
      </c>
    </row>
    <row r="2794" spans="1:18" ht="14.4" hidden="1" customHeight="1" x14ac:dyDescent="0.3">
      <c r="A2794" s="10">
        <v>6</v>
      </c>
      <c r="B2794" s="64"/>
      <c r="C2794" s="6" t="s">
        <v>14853</v>
      </c>
      <c r="D2794" s="7">
        <v>44691</v>
      </c>
      <c r="E2794" s="8" t="s">
        <v>12021</v>
      </c>
      <c r="F2794" s="9">
        <v>1048096</v>
      </c>
      <c r="G2794" s="8" t="s">
        <v>11066</v>
      </c>
      <c r="H2794" s="9">
        <v>107430</v>
      </c>
      <c r="I2794" s="69"/>
      <c r="J2794" s="70"/>
      <c r="K2794" s="71"/>
      <c r="L2794" s="77"/>
      <c r="M2794" s="78"/>
      <c r="N2794" t="str">
        <f t="shared" si="221"/>
        <v>12152</v>
      </c>
      <c r="O2794">
        <f t="shared" si="222"/>
        <v>12152</v>
      </c>
      <c r="P2794" s="29">
        <f t="shared" si="223"/>
        <v>1048096</v>
      </c>
      <c r="Q2794">
        <f>+VLOOKUP(O2794,'Bảng kê HĐ 2022'!N$1912:R$4434,4,0)</f>
        <v>0</v>
      </c>
      <c r="R2794" t="e">
        <f>+VLOOKUP(O2794,'Hàng trả'!#REF!,2,0)</f>
        <v>#REF!</v>
      </c>
    </row>
    <row r="2795" spans="1:18" ht="14.4" hidden="1" customHeight="1" x14ac:dyDescent="0.3">
      <c r="A2795" s="10">
        <v>6</v>
      </c>
      <c r="B2795" s="64"/>
      <c r="C2795" s="6" t="s">
        <v>14854</v>
      </c>
      <c r="D2795" s="7">
        <v>44695</v>
      </c>
      <c r="E2795" s="8" t="s">
        <v>13128</v>
      </c>
      <c r="F2795" s="9">
        <v>237916</v>
      </c>
      <c r="G2795" s="8" t="s">
        <v>11066</v>
      </c>
      <c r="H2795" s="9">
        <v>24386</v>
      </c>
      <c r="I2795" s="69"/>
      <c r="J2795" s="70"/>
      <c r="K2795" s="71"/>
      <c r="L2795" s="77"/>
      <c r="M2795" s="78"/>
      <c r="N2795" t="str">
        <f t="shared" si="221"/>
        <v>13078</v>
      </c>
      <c r="O2795">
        <f t="shared" si="222"/>
        <v>13078</v>
      </c>
      <c r="P2795" s="29">
        <f t="shared" si="223"/>
        <v>237916</v>
      </c>
      <c r="Q2795">
        <f>+VLOOKUP(O2795,'Bảng kê HĐ 2022'!N$1912:R$4434,4,0)</f>
        <v>0</v>
      </c>
      <c r="R2795" t="e">
        <f>+VLOOKUP(O2795,'Hàng trả'!#REF!,2,0)</f>
        <v>#REF!</v>
      </c>
    </row>
    <row r="2796" spans="1:18" ht="14.4" hidden="1" customHeight="1" x14ac:dyDescent="0.3">
      <c r="A2796" s="10">
        <v>6</v>
      </c>
      <c r="B2796" s="64"/>
      <c r="C2796" s="6" t="s">
        <v>14855</v>
      </c>
      <c r="D2796" s="7">
        <v>44694</v>
      </c>
      <c r="E2796" s="8" t="s">
        <v>12021</v>
      </c>
      <c r="F2796" s="9">
        <v>719213</v>
      </c>
      <c r="G2796" s="8" t="s">
        <v>11066</v>
      </c>
      <c r="H2796" s="9">
        <v>73719</v>
      </c>
      <c r="I2796" s="69"/>
      <c r="J2796" s="70"/>
      <c r="K2796" s="71"/>
      <c r="L2796" s="77"/>
      <c r="M2796" s="78"/>
      <c r="N2796" t="str">
        <f t="shared" si="221"/>
        <v>12920</v>
      </c>
      <c r="O2796">
        <f t="shared" si="222"/>
        <v>12920</v>
      </c>
      <c r="P2796" s="29">
        <f t="shared" si="223"/>
        <v>719213</v>
      </c>
      <c r="Q2796">
        <f>+VLOOKUP(O2796,'Bảng kê HĐ 2022'!N$1912:R$4434,4,0)</f>
        <v>0</v>
      </c>
      <c r="R2796" t="e">
        <f>+VLOOKUP(O2796,'Hàng trả'!#REF!,2,0)</f>
        <v>#REF!</v>
      </c>
    </row>
    <row r="2797" spans="1:18" ht="14.4" hidden="1" customHeight="1" x14ac:dyDescent="0.3">
      <c r="A2797" s="10">
        <v>6</v>
      </c>
      <c r="B2797" s="64"/>
      <c r="C2797" s="6" t="s">
        <v>14856</v>
      </c>
      <c r="D2797" s="7">
        <v>44695</v>
      </c>
      <c r="E2797" s="8" t="s">
        <v>12021</v>
      </c>
      <c r="F2797" s="9">
        <v>899575</v>
      </c>
      <c r="G2797" s="8" t="s">
        <v>11066</v>
      </c>
      <c r="H2797" s="9">
        <v>92206</v>
      </c>
      <c r="I2797" s="69"/>
      <c r="J2797" s="70"/>
      <c r="K2797" s="71"/>
      <c r="L2797" s="77"/>
      <c r="M2797" s="78"/>
      <c r="N2797" t="str">
        <f t="shared" si="221"/>
        <v>13096</v>
      </c>
      <c r="O2797">
        <f t="shared" si="222"/>
        <v>13096</v>
      </c>
      <c r="P2797" s="29">
        <f t="shared" si="223"/>
        <v>899575</v>
      </c>
      <c r="Q2797">
        <f>+VLOOKUP(O2797,'Bảng kê HĐ 2022'!N$1912:R$4434,4,0)</f>
        <v>0</v>
      </c>
      <c r="R2797" t="e">
        <f>+VLOOKUP(O2797,'Hàng trả'!#REF!,2,0)</f>
        <v>#REF!</v>
      </c>
    </row>
    <row r="2798" spans="1:18" ht="14.4" hidden="1" customHeight="1" x14ac:dyDescent="0.3">
      <c r="A2798" s="10">
        <v>6</v>
      </c>
      <c r="B2798" s="64"/>
      <c r="C2798" s="6" t="s">
        <v>14857</v>
      </c>
      <c r="D2798" s="7">
        <v>44695</v>
      </c>
      <c r="E2798" s="8" t="s">
        <v>10220</v>
      </c>
      <c r="F2798" s="9">
        <v>1224755</v>
      </c>
      <c r="G2798" s="8" t="s">
        <v>11066</v>
      </c>
      <c r="H2798" s="9">
        <v>125537</v>
      </c>
      <c r="I2798" s="69"/>
      <c r="J2798" s="70"/>
      <c r="K2798" s="71"/>
      <c r="L2798" s="77"/>
      <c r="M2798" s="78"/>
      <c r="N2798" t="str">
        <f t="shared" si="221"/>
        <v>13097</v>
      </c>
      <c r="O2798">
        <f t="shared" si="222"/>
        <v>13097</v>
      </c>
      <c r="P2798" s="29">
        <f t="shared" si="223"/>
        <v>1224755</v>
      </c>
      <c r="Q2798">
        <f>+VLOOKUP(O2798,'Bảng kê HĐ 2022'!N$1912:R$4434,4,0)</f>
        <v>0</v>
      </c>
      <c r="R2798" t="e">
        <f>+VLOOKUP(O2798,'Hàng trả'!#REF!,2,0)</f>
        <v>#REF!</v>
      </c>
    </row>
    <row r="2799" spans="1:18" ht="14.4" hidden="1" customHeight="1" x14ac:dyDescent="0.3">
      <c r="A2799" s="10">
        <v>6</v>
      </c>
      <c r="B2799" s="64"/>
      <c r="C2799" s="6" t="s">
        <v>14858</v>
      </c>
      <c r="D2799" s="7">
        <v>44688</v>
      </c>
      <c r="E2799" s="8" t="s">
        <v>11078</v>
      </c>
      <c r="F2799" s="9">
        <v>756189</v>
      </c>
      <c r="G2799" s="8" t="s">
        <v>11066</v>
      </c>
      <c r="H2799" s="9">
        <v>77509</v>
      </c>
      <c r="I2799" s="69"/>
      <c r="J2799" s="70"/>
      <c r="K2799" s="71"/>
      <c r="L2799" s="77"/>
      <c r="M2799" s="78"/>
      <c r="N2799" t="str">
        <f t="shared" si="221"/>
        <v>11661</v>
      </c>
      <c r="O2799">
        <f t="shared" si="222"/>
        <v>11661</v>
      </c>
      <c r="P2799" s="29">
        <f t="shared" si="223"/>
        <v>756189</v>
      </c>
      <c r="Q2799">
        <f>+VLOOKUP(O2799,'Bảng kê HĐ 2022'!N$1912:R$4434,4,0)</f>
        <v>0</v>
      </c>
      <c r="R2799" t="e">
        <f>+VLOOKUP(O2799,'Hàng trả'!#REF!,2,0)</f>
        <v>#REF!</v>
      </c>
    </row>
    <row r="2800" spans="1:18" ht="14.4" hidden="1" customHeight="1" x14ac:dyDescent="0.3">
      <c r="A2800" s="10">
        <v>6</v>
      </c>
      <c r="B2800" s="64"/>
      <c r="C2800" s="6" t="s">
        <v>14859</v>
      </c>
      <c r="D2800" s="7">
        <v>44691</v>
      </c>
      <c r="E2800" s="8" t="s">
        <v>11078</v>
      </c>
      <c r="F2800" s="9">
        <v>359830</v>
      </c>
      <c r="G2800" s="8" t="s">
        <v>11066</v>
      </c>
      <c r="H2800" s="9">
        <v>36883</v>
      </c>
      <c r="I2800" s="69"/>
      <c r="J2800" s="70"/>
      <c r="K2800" s="71"/>
      <c r="L2800" s="77"/>
      <c r="M2800" s="78"/>
      <c r="N2800" t="str">
        <f t="shared" si="221"/>
        <v>12159</v>
      </c>
      <c r="O2800">
        <f t="shared" si="222"/>
        <v>12159</v>
      </c>
      <c r="P2800" s="29">
        <f t="shared" si="223"/>
        <v>359830</v>
      </c>
      <c r="Q2800">
        <f>+VLOOKUP(O2800,'Bảng kê HĐ 2022'!N$1912:R$4434,4,0)</f>
        <v>0</v>
      </c>
      <c r="R2800" t="e">
        <f>+VLOOKUP(O2800,'Hàng trả'!#REF!,2,0)</f>
        <v>#REF!</v>
      </c>
    </row>
    <row r="2801" spans="1:18" ht="14.4" hidden="1" customHeight="1" x14ac:dyDescent="0.3">
      <c r="A2801" s="10">
        <v>6</v>
      </c>
      <c r="B2801" s="64"/>
      <c r="C2801" s="6" t="s">
        <v>14860</v>
      </c>
      <c r="D2801" s="7">
        <v>44687</v>
      </c>
      <c r="E2801" s="8" t="s">
        <v>13128</v>
      </c>
      <c r="F2801" s="9">
        <v>449788</v>
      </c>
      <c r="G2801" s="8" t="s">
        <v>11066</v>
      </c>
      <c r="H2801" s="9">
        <v>46103</v>
      </c>
      <c r="I2801" s="69"/>
      <c r="J2801" s="70"/>
      <c r="K2801" s="71"/>
      <c r="L2801" s="77"/>
      <c r="M2801" s="78"/>
      <c r="N2801" t="str">
        <f t="shared" si="221"/>
        <v>11616</v>
      </c>
      <c r="O2801">
        <f t="shared" si="222"/>
        <v>11616</v>
      </c>
      <c r="P2801" s="29">
        <f t="shared" si="223"/>
        <v>449788</v>
      </c>
      <c r="Q2801">
        <f>+VLOOKUP(O2801,'Bảng kê HĐ 2022'!N$1912:R$4434,4,0)</f>
        <v>0</v>
      </c>
      <c r="R2801" t="e">
        <f>+VLOOKUP(O2801,'Hàng trả'!#REF!,2,0)</f>
        <v>#REF!</v>
      </c>
    </row>
    <row r="2802" spans="1:18" ht="14.4" hidden="1" customHeight="1" x14ac:dyDescent="0.3">
      <c r="A2802" s="10">
        <v>6</v>
      </c>
      <c r="B2802" s="64"/>
      <c r="C2802" s="6" t="s">
        <v>14861</v>
      </c>
      <c r="D2802" s="7">
        <v>44684</v>
      </c>
      <c r="E2802" s="8" t="s">
        <v>12292</v>
      </c>
      <c r="F2802" s="9">
        <v>539745</v>
      </c>
      <c r="G2802" s="8" t="s">
        <v>11066</v>
      </c>
      <c r="H2802" s="9">
        <v>55324</v>
      </c>
      <c r="I2802" s="69"/>
      <c r="J2802" s="70"/>
      <c r="K2802" s="71"/>
      <c r="L2802" s="77"/>
      <c r="M2802" s="78"/>
      <c r="N2802" t="str">
        <f t="shared" si="221"/>
        <v>10993</v>
      </c>
      <c r="O2802">
        <f t="shared" si="222"/>
        <v>10993</v>
      </c>
      <c r="P2802" s="29">
        <f t="shared" si="223"/>
        <v>539745</v>
      </c>
      <c r="Q2802">
        <f>+VLOOKUP(O2802,'Bảng kê HĐ 2022'!N$1912:R$4434,4,0)</f>
        <v>0</v>
      </c>
      <c r="R2802" t="e">
        <f>+VLOOKUP(O2802,'Hàng trả'!#REF!,2,0)</f>
        <v>#REF!</v>
      </c>
    </row>
    <row r="2803" spans="1:18" ht="14.4" hidden="1" customHeight="1" x14ac:dyDescent="0.3">
      <c r="A2803" s="10">
        <v>6</v>
      </c>
      <c r="B2803" s="64"/>
      <c r="C2803" s="6" t="s">
        <v>14862</v>
      </c>
      <c r="D2803" s="7">
        <v>44687</v>
      </c>
      <c r="E2803" s="8" t="s">
        <v>11120</v>
      </c>
      <c r="F2803" s="9">
        <v>666400</v>
      </c>
      <c r="G2803" s="8" t="s">
        <v>11066</v>
      </c>
      <c r="H2803" s="9">
        <v>68306</v>
      </c>
      <c r="I2803" s="69"/>
      <c r="J2803" s="70"/>
      <c r="K2803" s="71"/>
      <c r="L2803" s="77"/>
      <c r="M2803" s="78"/>
      <c r="N2803" t="str">
        <f t="shared" si="221"/>
        <v>11603</v>
      </c>
      <c r="O2803">
        <f t="shared" si="222"/>
        <v>11603</v>
      </c>
      <c r="P2803" s="29">
        <f t="shared" si="223"/>
        <v>666400</v>
      </c>
      <c r="Q2803">
        <f>+VLOOKUP(O2803,'Bảng kê HĐ 2022'!N$1912:R$4434,4,0)</f>
        <v>0</v>
      </c>
      <c r="R2803" t="e">
        <f>+VLOOKUP(O2803,'Hàng trả'!#REF!,2,0)</f>
        <v>#REF!</v>
      </c>
    </row>
    <row r="2804" spans="1:18" ht="14.4" hidden="1" customHeight="1" x14ac:dyDescent="0.3">
      <c r="A2804" s="10">
        <v>6</v>
      </c>
      <c r="B2804" s="64"/>
      <c r="C2804" s="6" t="s">
        <v>14863</v>
      </c>
      <c r="D2804" s="7">
        <v>44684</v>
      </c>
      <c r="E2804" s="8" t="s">
        <v>12021</v>
      </c>
      <c r="F2804" s="9">
        <v>539745</v>
      </c>
      <c r="G2804" s="8" t="s">
        <v>11066</v>
      </c>
      <c r="H2804" s="9">
        <v>55324</v>
      </c>
      <c r="I2804" s="69"/>
      <c r="J2804" s="70"/>
      <c r="K2804" s="71"/>
      <c r="L2804" s="77"/>
      <c r="M2804" s="78"/>
      <c r="N2804" t="str">
        <f t="shared" si="221"/>
        <v>10994</v>
      </c>
      <c r="O2804">
        <f t="shared" si="222"/>
        <v>10994</v>
      </c>
      <c r="P2804" s="29">
        <f t="shared" si="223"/>
        <v>539745</v>
      </c>
      <c r="Q2804">
        <f>+VLOOKUP(O2804,'Bảng kê HĐ 2022'!N$1912:R$4434,4,0)</f>
        <v>0</v>
      </c>
      <c r="R2804" t="e">
        <f>+VLOOKUP(O2804,'Hàng trả'!#REF!,2,0)</f>
        <v>#REF!</v>
      </c>
    </row>
    <row r="2805" spans="1:18" ht="14.4" hidden="1" customHeight="1" x14ac:dyDescent="0.3">
      <c r="A2805" s="10">
        <v>6</v>
      </c>
      <c r="B2805" s="65"/>
      <c r="C2805" s="6" t="s">
        <v>14864</v>
      </c>
      <c r="D2805" s="7">
        <v>44684</v>
      </c>
      <c r="E2805" s="8" t="s">
        <v>11078</v>
      </c>
      <c r="F2805" s="9">
        <v>1810031</v>
      </c>
      <c r="G2805" s="8" t="s">
        <v>11066</v>
      </c>
      <c r="H2805" s="9">
        <v>185528</v>
      </c>
      <c r="I2805" s="72"/>
      <c r="J2805" s="73"/>
      <c r="K2805" s="74"/>
      <c r="L2805" s="79"/>
      <c r="M2805" s="80"/>
      <c r="N2805" t="str">
        <f t="shared" si="221"/>
        <v>10975</v>
      </c>
      <c r="O2805">
        <f t="shared" si="222"/>
        <v>10975</v>
      </c>
      <c r="P2805" s="29">
        <f t="shared" si="223"/>
        <v>1810031</v>
      </c>
      <c r="Q2805">
        <f>+VLOOKUP(O2805,'Bảng kê HĐ 2022'!N$1912:R$4434,4,0)</f>
        <v>0</v>
      </c>
      <c r="R2805" t="e">
        <f>+VLOOKUP(O2805,'Hàng trả'!#REF!,2,0)</f>
        <v>#REF!</v>
      </c>
    </row>
    <row r="2806" spans="1:18" ht="14.4" hidden="1" customHeight="1" x14ac:dyDescent="0.3">
      <c r="A2806" s="10">
        <v>6</v>
      </c>
      <c r="B2806" s="63" t="s">
        <v>14274</v>
      </c>
      <c r="C2806" s="6" t="s">
        <v>14892</v>
      </c>
      <c r="D2806" s="7">
        <v>44711</v>
      </c>
      <c r="E2806" s="8" t="s">
        <v>12430</v>
      </c>
      <c r="F2806" s="9">
        <v>1978085</v>
      </c>
      <c r="G2806" s="8" t="s">
        <v>11066</v>
      </c>
      <c r="H2806" s="9">
        <v>202754</v>
      </c>
      <c r="I2806" s="66">
        <v>19205261</v>
      </c>
      <c r="J2806" s="67"/>
      <c r="K2806" s="68"/>
      <c r="L2806" s="75" t="s">
        <v>10465</v>
      </c>
      <c r="M2806" s="76"/>
      <c r="N2806" t="str">
        <f t="shared" si="221"/>
        <v>14780</v>
      </c>
      <c r="O2806">
        <f t="shared" si="222"/>
        <v>14780</v>
      </c>
      <c r="P2806" s="29">
        <f t="shared" si="223"/>
        <v>1978085</v>
      </c>
      <c r="Q2806">
        <f>+VLOOKUP(O2806,'Bảng kê HĐ 2022'!N$1912:R$4434,4,0)</f>
        <v>0</v>
      </c>
      <c r="R2806" t="e">
        <f>+VLOOKUP(O2806,'Hàng trả'!#REF!,2,0)</f>
        <v>#REF!</v>
      </c>
    </row>
    <row r="2807" spans="1:18" ht="14.4" hidden="1" customHeight="1" x14ac:dyDescent="0.3">
      <c r="A2807" s="10">
        <v>6</v>
      </c>
      <c r="B2807" s="64"/>
      <c r="C2807" s="6" t="s">
        <v>14893</v>
      </c>
      <c r="D2807" s="7">
        <v>44701</v>
      </c>
      <c r="E2807" s="8" t="s">
        <v>12432</v>
      </c>
      <c r="F2807" s="9">
        <v>2987388</v>
      </c>
      <c r="G2807" s="8" t="s">
        <v>11066</v>
      </c>
      <c r="H2807" s="9">
        <v>306207</v>
      </c>
      <c r="I2807" s="69"/>
      <c r="J2807" s="70"/>
      <c r="K2807" s="71"/>
      <c r="L2807" s="77"/>
      <c r="M2807" s="78"/>
      <c r="N2807" t="str">
        <f t="shared" si="221"/>
        <v>13469</v>
      </c>
      <c r="O2807">
        <f t="shared" si="222"/>
        <v>13469</v>
      </c>
      <c r="P2807" s="29">
        <f t="shared" si="223"/>
        <v>2987388</v>
      </c>
      <c r="Q2807">
        <f>+VLOOKUP(O2807,'Bảng kê HĐ 2022'!N$1912:R$4434,4,0)</f>
        <v>0</v>
      </c>
      <c r="R2807" t="e">
        <f>+VLOOKUP(O2807,'Hàng trả'!#REF!,2,0)</f>
        <v>#REF!</v>
      </c>
    </row>
    <row r="2808" spans="1:18" ht="14.4" hidden="1" customHeight="1" x14ac:dyDescent="0.3">
      <c r="A2808" s="10">
        <v>6</v>
      </c>
      <c r="B2808" s="64"/>
      <c r="C2808" s="6" t="s">
        <v>14894</v>
      </c>
      <c r="D2808" s="7">
        <v>44692</v>
      </c>
      <c r="E2808" s="8" t="s">
        <v>12430</v>
      </c>
      <c r="F2808" s="9">
        <v>2475495</v>
      </c>
      <c r="G2808" s="8" t="s">
        <v>11066</v>
      </c>
      <c r="H2808" s="9">
        <v>253738</v>
      </c>
      <c r="I2808" s="69"/>
      <c r="J2808" s="70"/>
      <c r="K2808" s="71"/>
      <c r="L2808" s="77"/>
      <c r="M2808" s="78"/>
      <c r="N2808" t="str">
        <f t="shared" si="221"/>
        <v>12388</v>
      </c>
      <c r="O2808">
        <f t="shared" si="222"/>
        <v>12388</v>
      </c>
      <c r="P2808" s="29">
        <f t="shared" si="223"/>
        <v>2475495</v>
      </c>
      <c r="Q2808">
        <f>+VLOOKUP(O2808,'Bảng kê HĐ 2022'!N$1912:R$4434,4,0)</f>
        <v>0</v>
      </c>
      <c r="R2808" t="e">
        <f>+VLOOKUP(O2808,'Hàng trả'!#REF!,2,0)</f>
        <v>#REF!</v>
      </c>
    </row>
    <row r="2809" spans="1:18" ht="14.4" hidden="1" customHeight="1" x14ac:dyDescent="0.3">
      <c r="A2809" s="10">
        <v>6</v>
      </c>
      <c r="B2809" s="64"/>
      <c r="C2809" s="6" t="s">
        <v>14895</v>
      </c>
      <c r="D2809" s="7">
        <v>44690</v>
      </c>
      <c r="E2809" s="8" t="s">
        <v>12432</v>
      </c>
      <c r="F2809" s="9">
        <v>1692630</v>
      </c>
      <c r="G2809" s="8" t="s">
        <v>11066</v>
      </c>
      <c r="H2809" s="9">
        <v>173495</v>
      </c>
      <c r="I2809" s="69"/>
      <c r="J2809" s="70"/>
      <c r="K2809" s="71"/>
      <c r="L2809" s="77"/>
      <c r="M2809" s="78"/>
      <c r="N2809" t="str">
        <f t="shared" si="221"/>
        <v>11942</v>
      </c>
      <c r="O2809">
        <f t="shared" si="222"/>
        <v>11942</v>
      </c>
      <c r="P2809" s="29">
        <f t="shared" si="223"/>
        <v>1692630</v>
      </c>
      <c r="Q2809">
        <f>+VLOOKUP(O2809,'Bảng kê HĐ 2022'!N$1912:R$4434,4,0)</f>
        <v>0</v>
      </c>
      <c r="R2809" t="e">
        <f>+VLOOKUP(O2809,'Hàng trả'!#REF!,2,0)</f>
        <v>#REF!</v>
      </c>
    </row>
    <row r="2810" spans="1:18" ht="14.4" hidden="1" customHeight="1" x14ac:dyDescent="0.3">
      <c r="A2810" s="10">
        <v>6</v>
      </c>
      <c r="B2810" s="64"/>
      <c r="C2810" s="6" t="s">
        <v>14896</v>
      </c>
      <c r="D2810" s="7">
        <v>44705</v>
      </c>
      <c r="E2810" s="8" t="s">
        <v>12430</v>
      </c>
      <c r="F2810" s="9">
        <v>1691885</v>
      </c>
      <c r="G2810" s="8" t="s">
        <v>11066</v>
      </c>
      <c r="H2810" s="9">
        <v>173418</v>
      </c>
      <c r="I2810" s="69"/>
      <c r="J2810" s="70"/>
      <c r="K2810" s="71"/>
      <c r="L2810" s="77"/>
      <c r="M2810" s="78"/>
      <c r="N2810" t="str">
        <f t="shared" si="221"/>
        <v>13786</v>
      </c>
      <c r="O2810">
        <f t="shared" si="222"/>
        <v>13786</v>
      </c>
      <c r="P2810" s="29">
        <f t="shared" si="223"/>
        <v>1691885</v>
      </c>
      <c r="Q2810">
        <f>+VLOOKUP(O2810,'Bảng kê HĐ 2022'!N$1912:R$4434,4,0)</f>
        <v>0</v>
      </c>
      <c r="R2810" t="e">
        <f>+VLOOKUP(O2810,'Hàng trả'!#REF!,2,0)</f>
        <v>#REF!</v>
      </c>
    </row>
    <row r="2811" spans="1:18" ht="14.4" hidden="1" customHeight="1" x14ac:dyDescent="0.3">
      <c r="A2811" s="10">
        <v>6</v>
      </c>
      <c r="B2811" s="64"/>
      <c r="C2811" s="6" t="s">
        <v>14897</v>
      </c>
      <c r="D2811" s="7">
        <v>44709</v>
      </c>
      <c r="E2811" s="8" t="s">
        <v>12432</v>
      </c>
      <c r="F2811" s="9">
        <v>1799140</v>
      </c>
      <c r="G2811" s="8" t="s">
        <v>11066</v>
      </c>
      <c r="H2811" s="9">
        <v>184412</v>
      </c>
      <c r="I2811" s="69"/>
      <c r="J2811" s="70"/>
      <c r="K2811" s="71"/>
      <c r="L2811" s="77"/>
      <c r="M2811" s="78"/>
      <c r="N2811" t="str">
        <f t="shared" si="221"/>
        <v>14761</v>
      </c>
      <c r="O2811">
        <f t="shared" si="222"/>
        <v>14761</v>
      </c>
      <c r="P2811" s="29">
        <f t="shared" si="223"/>
        <v>1799140</v>
      </c>
      <c r="Q2811">
        <f>+VLOOKUP(O2811,'Bảng kê HĐ 2022'!N$1912:R$4434,4,0)</f>
        <v>0</v>
      </c>
      <c r="R2811" t="e">
        <f>+VLOOKUP(O2811,'Hàng trả'!#REF!,2,0)</f>
        <v>#REF!</v>
      </c>
    </row>
    <row r="2812" spans="1:18" ht="14.4" hidden="1" customHeight="1" x14ac:dyDescent="0.3">
      <c r="A2812" s="10">
        <v>6</v>
      </c>
      <c r="B2812" s="64"/>
      <c r="C2812" s="6" t="s">
        <v>14898</v>
      </c>
      <c r="D2812" s="7">
        <v>44693</v>
      </c>
      <c r="E2812" s="8" t="s">
        <v>12432</v>
      </c>
      <c r="F2812" s="9">
        <v>2467735</v>
      </c>
      <c r="G2812" s="8" t="s">
        <v>11066</v>
      </c>
      <c r="H2812" s="9">
        <v>252943</v>
      </c>
      <c r="I2812" s="69"/>
      <c r="J2812" s="70"/>
      <c r="K2812" s="71"/>
      <c r="L2812" s="77"/>
      <c r="M2812" s="78"/>
      <c r="N2812" t="str">
        <f t="shared" si="221"/>
        <v>12442</v>
      </c>
      <c r="O2812">
        <f t="shared" si="222"/>
        <v>12442</v>
      </c>
      <c r="P2812" s="29">
        <f t="shared" si="223"/>
        <v>2467735</v>
      </c>
      <c r="Q2812">
        <f>+VLOOKUP(O2812,'Bảng kê HĐ 2022'!N$1912:R$4434,4,0)</f>
        <v>0</v>
      </c>
      <c r="R2812" t="e">
        <f>+VLOOKUP(O2812,'Hàng trả'!#REF!,2,0)</f>
        <v>#REF!</v>
      </c>
    </row>
    <row r="2813" spans="1:18" ht="14.4" hidden="1" customHeight="1" x14ac:dyDescent="0.3">
      <c r="A2813" s="10">
        <v>6</v>
      </c>
      <c r="B2813" s="64"/>
      <c r="C2813" s="6" t="s">
        <v>14899</v>
      </c>
      <c r="D2813" s="7">
        <v>44684</v>
      </c>
      <c r="E2813" s="8" t="s">
        <v>12432</v>
      </c>
      <c r="F2813" s="9">
        <v>2234596</v>
      </c>
      <c r="G2813" s="8" t="s">
        <v>11066</v>
      </c>
      <c r="H2813" s="9">
        <v>229046</v>
      </c>
      <c r="I2813" s="69"/>
      <c r="J2813" s="70"/>
      <c r="K2813" s="71"/>
      <c r="L2813" s="77"/>
      <c r="M2813" s="78"/>
      <c r="N2813" t="str">
        <f t="shared" si="221"/>
        <v>10985</v>
      </c>
      <c r="O2813">
        <f t="shared" si="222"/>
        <v>10985</v>
      </c>
      <c r="P2813" s="29">
        <f t="shared" si="223"/>
        <v>2234596</v>
      </c>
      <c r="Q2813">
        <f>+VLOOKUP(O2813,'Bảng kê HĐ 2022'!N$1912:R$4434,4,0)</f>
        <v>0</v>
      </c>
      <c r="R2813" t="e">
        <f>+VLOOKUP(O2813,'Hàng trả'!#REF!,2,0)</f>
        <v>#REF!</v>
      </c>
    </row>
    <row r="2814" spans="1:18" ht="14.4" hidden="1" customHeight="1" x14ac:dyDescent="0.3">
      <c r="A2814" s="10">
        <v>6</v>
      </c>
      <c r="B2814" s="64"/>
      <c r="C2814" s="6" t="s">
        <v>14900</v>
      </c>
      <c r="D2814" s="7">
        <v>44697</v>
      </c>
      <c r="E2814" s="8" t="s">
        <v>12432</v>
      </c>
      <c r="F2814" s="9">
        <v>2485685</v>
      </c>
      <c r="G2814" s="8" t="s">
        <v>11066</v>
      </c>
      <c r="H2814" s="9">
        <v>254783</v>
      </c>
      <c r="I2814" s="69"/>
      <c r="J2814" s="70"/>
      <c r="K2814" s="71"/>
      <c r="L2814" s="77"/>
      <c r="M2814" s="78"/>
      <c r="N2814" t="str">
        <f t="shared" si="221"/>
        <v>13117</v>
      </c>
      <c r="O2814">
        <f t="shared" si="222"/>
        <v>13117</v>
      </c>
      <c r="P2814" s="29">
        <f t="shared" si="223"/>
        <v>2485685</v>
      </c>
      <c r="Q2814">
        <f>+VLOOKUP(O2814,'Bảng kê HĐ 2022'!N$1912:R$4434,4,0)</f>
        <v>0</v>
      </c>
      <c r="R2814" t="e">
        <f>+VLOOKUP(O2814,'Hàng trả'!#REF!,2,0)</f>
        <v>#REF!</v>
      </c>
    </row>
    <row r="2815" spans="1:18" ht="14.4" hidden="1" customHeight="1" x14ac:dyDescent="0.3">
      <c r="A2815" s="10">
        <v>6</v>
      </c>
      <c r="B2815" s="65"/>
      <c r="C2815" s="6" t="s">
        <v>14901</v>
      </c>
      <c r="D2815" s="7">
        <v>44687</v>
      </c>
      <c r="E2815" s="8" t="s">
        <v>14275</v>
      </c>
      <c r="F2815" s="9">
        <v>1585980</v>
      </c>
      <c r="G2815" s="8" t="s">
        <v>11066</v>
      </c>
      <c r="H2815" s="9">
        <v>162563</v>
      </c>
      <c r="I2815" s="72"/>
      <c r="J2815" s="73"/>
      <c r="K2815" s="74"/>
      <c r="L2815" s="79"/>
      <c r="M2815" s="80"/>
      <c r="N2815" t="str">
        <f t="shared" si="221"/>
        <v>11613</v>
      </c>
      <c r="O2815">
        <f t="shared" si="222"/>
        <v>11613</v>
      </c>
      <c r="P2815" s="29">
        <f t="shared" si="223"/>
        <v>1585980</v>
      </c>
      <c r="Q2815">
        <f>+VLOOKUP(O2815,'Bảng kê HĐ 2022'!N$1912:R$4434,4,0)</f>
        <v>0</v>
      </c>
      <c r="R2815" t="e">
        <f>+VLOOKUP(O2815,'Hàng trả'!#REF!,2,0)</f>
        <v>#REF!</v>
      </c>
    </row>
    <row r="2816" spans="1:18" ht="14.4" hidden="1" customHeight="1" x14ac:dyDescent="0.3">
      <c r="A2816" s="10">
        <v>6</v>
      </c>
      <c r="B2816" s="63" t="s">
        <v>14276</v>
      </c>
      <c r="C2816" s="6" t="s">
        <v>14902</v>
      </c>
      <c r="D2816" s="7">
        <v>44704</v>
      </c>
      <c r="E2816" s="8" t="s">
        <v>12432</v>
      </c>
      <c r="F2816" s="9">
        <v>2086004</v>
      </c>
      <c r="G2816" s="8" t="s">
        <v>11066</v>
      </c>
      <c r="H2816" s="9">
        <v>213815</v>
      </c>
      <c r="I2816" s="66">
        <v>8437292</v>
      </c>
      <c r="J2816" s="67"/>
      <c r="K2816" s="68"/>
      <c r="L2816" s="75" t="s">
        <v>10476</v>
      </c>
      <c r="M2816" s="76"/>
      <c r="N2816" t="str">
        <f t="shared" si="221"/>
        <v>13711</v>
      </c>
      <c r="O2816">
        <f t="shared" si="222"/>
        <v>13711</v>
      </c>
      <c r="P2816" s="29">
        <f t="shared" si="223"/>
        <v>2086004</v>
      </c>
      <c r="Q2816">
        <f>+VLOOKUP(O2816,'Bảng kê HĐ 2022'!N$1912:R$4434,4,0)</f>
        <v>0</v>
      </c>
      <c r="R2816" t="e">
        <f>+VLOOKUP(O2816,'Hàng trả'!#REF!,2,0)</f>
        <v>#REF!</v>
      </c>
    </row>
    <row r="2817" spans="1:18" ht="14.4" hidden="1" customHeight="1" x14ac:dyDescent="0.3">
      <c r="A2817" s="10">
        <v>6</v>
      </c>
      <c r="B2817" s="64"/>
      <c r="C2817" s="6" t="s">
        <v>14903</v>
      </c>
      <c r="D2817" s="7">
        <v>44686</v>
      </c>
      <c r="E2817" s="8" t="s">
        <v>12432</v>
      </c>
      <c r="F2817" s="9">
        <v>3041993</v>
      </c>
      <c r="G2817" s="8" t="s">
        <v>11066</v>
      </c>
      <c r="H2817" s="9">
        <v>311804</v>
      </c>
      <c r="I2817" s="69"/>
      <c r="J2817" s="70"/>
      <c r="K2817" s="71"/>
      <c r="L2817" s="77"/>
      <c r="M2817" s="78"/>
      <c r="N2817" t="str">
        <f t="shared" si="221"/>
        <v>11409</v>
      </c>
      <c r="O2817">
        <f t="shared" si="222"/>
        <v>11409</v>
      </c>
      <c r="P2817" s="29">
        <f t="shared" si="223"/>
        <v>3041993</v>
      </c>
      <c r="Q2817">
        <f>+VLOOKUP(O2817,'Bảng kê HĐ 2022'!N$1912:R$4434,4,0)</f>
        <v>0</v>
      </c>
      <c r="R2817" t="e">
        <f>+VLOOKUP(O2817,'Hàng trả'!#REF!,2,0)</f>
        <v>#REF!</v>
      </c>
    </row>
    <row r="2818" spans="1:18" ht="14.4" hidden="1" customHeight="1" x14ac:dyDescent="0.3">
      <c r="A2818" s="10">
        <v>6</v>
      </c>
      <c r="B2818" s="64"/>
      <c r="C2818" s="6" t="s">
        <v>14904</v>
      </c>
      <c r="D2818" s="7">
        <v>44711</v>
      </c>
      <c r="E2818" s="8" t="s">
        <v>12432</v>
      </c>
      <c r="F2818" s="9">
        <v>2780876</v>
      </c>
      <c r="G2818" s="8" t="s">
        <v>11066</v>
      </c>
      <c r="H2818" s="9">
        <v>285040</v>
      </c>
      <c r="I2818" s="69"/>
      <c r="J2818" s="70"/>
      <c r="K2818" s="71"/>
      <c r="L2818" s="77"/>
      <c r="M2818" s="78"/>
      <c r="N2818" t="str">
        <f t="shared" si="221"/>
        <v>14794</v>
      </c>
      <c r="O2818">
        <f t="shared" si="222"/>
        <v>14794</v>
      </c>
      <c r="P2818" s="29">
        <f t="shared" si="223"/>
        <v>2780876</v>
      </c>
      <c r="Q2818">
        <f>+VLOOKUP(O2818,'Bảng kê HĐ 2022'!N$1912:R$4434,4,0)</f>
        <v>0</v>
      </c>
      <c r="R2818" t="e">
        <f>+VLOOKUP(O2818,'Hàng trả'!#REF!,2,0)</f>
        <v>#REF!</v>
      </c>
    </row>
    <row r="2819" spans="1:18" ht="14.4" hidden="1" customHeight="1" x14ac:dyDescent="0.3">
      <c r="A2819" s="10">
        <v>6</v>
      </c>
      <c r="B2819" s="65"/>
      <c r="C2819" s="6" t="s">
        <v>14905</v>
      </c>
      <c r="D2819" s="7">
        <v>44699</v>
      </c>
      <c r="E2819" s="8" t="s">
        <v>12430</v>
      </c>
      <c r="F2819" s="9">
        <v>1492009</v>
      </c>
      <c r="G2819" s="8" t="s">
        <v>11066</v>
      </c>
      <c r="H2819" s="9">
        <v>152931</v>
      </c>
      <c r="I2819" s="72"/>
      <c r="J2819" s="73"/>
      <c r="K2819" s="74"/>
      <c r="L2819" s="79"/>
      <c r="M2819" s="80"/>
      <c r="N2819" t="str">
        <f t="shared" si="221"/>
        <v>13390</v>
      </c>
      <c r="O2819">
        <f t="shared" si="222"/>
        <v>13390</v>
      </c>
      <c r="P2819" s="29">
        <f t="shared" si="223"/>
        <v>1492009</v>
      </c>
      <c r="Q2819">
        <f>+VLOOKUP(O2819,'Bảng kê HĐ 2022'!N$1912:R$4434,4,0)</f>
        <v>0</v>
      </c>
      <c r="R2819" t="e">
        <f>+VLOOKUP(O2819,'Hàng trả'!#REF!,2,0)</f>
        <v>#REF!</v>
      </c>
    </row>
    <row r="2820" spans="1:18" ht="14.4" hidden="1" customHeight="1" x14ac:dyDescent="0.3">
      <c r="A2820" s="10">
        <v>6</v>
      </c>
      <c r="B2820" s="63" t="s">
        <v>14279</v>
      </c>
      <c r="C2820" s="6" t="s">
        <v>14907</v>
      </c>
      <c r="D2820" s="7">
        <v>44709</v>
      </c>
      <c r="E2820" s="8" t="s">
        <v>12432</v>
      </c>
      <c r="F2820" s="9">
        <v>3235151</v>
      </c>
      <c r="G2820" s="8" t="s">
        <v>11066</v>
      </c>
      <c r="H2820" s="9">
        <v>331603</v>
      </c>
      <c r="I2820" s="66">
        <v>9643629</v>
      </c>
      <c r="J2820" s="67"/>
      <c r="K2820" s="68"/>
      <c r="L2820" s="75" t="s">
        <v>10483</v>
      </c>
      <c r="M2820" s="76"/>
      <c r="N2820" t="str">
        <f t="shared" si="221"/>
        <v>14739</v>
      </c>
      <c r="O2820">
        <f t="shared" si="222"/>
        <v>14739</v>
      </c>
      <c r="P2820" s="29">
        <f t="shared" si="223"/>
        <v>3235151</v>
      </c>
      <c r="Q2820">
        <f>+VLOOKUP(O2820,'Bảng kê HĐ 2022'!N$1912:R$4434,4,0)</f>
        <v>0</v>
      </c>
      <c r="R2820" t="e">
        <f>+VLOOKUP(O2820,'Hàng trả'!#REF!,2,0)</f>
        <v>#REF!</v>
      </c>
    </row>
    <row r="2821" spans="1:18" ht="14.4" hidden="1" customHeight="1" x14ac:dyDescent="0.3">
      <c r="A2821" s="10">
        <v>6</v>
      </c>
      <c r="B2821" s="64"/>
      <c r="C2821" s="6" t="s">
        <v>14908</v>
      </c>
      <c r="D2821" s="7">
        <v>44692</v>
      </c>
      <c r="E2821" s="8" t="s">
        <v>12432</v>
      </c>
      <c r="F2821" s="9">
        <v>4521107</v>
      </c>
      <c r="G2821" s="8" t="s">
        <v>11066</v>
      </c>
      <c r="H2821" s="9">
        <v>463414</v>
      </c>
      <c r="I2821" s="69"/>
      <c r="J2821" s="70"/>
      <c r="K2821" s="71"/>
      <c r="L2821" s="77"/>
      <c r="M2821" s="78"/>
      <c r="N2821" t="str">
        <f t="shared" si="221"/>
        <v>12410</v>
      </c>
      <c r="O2821">
        <f t="shared" si="222"/>
        <v>12410</v>
      </c>
      <c r="P2821" s="29">
        <f t="shared" si="223"/>
        <v>4521107</v>
      </c>
      <c r="Q2821">
        <f>+VLOOKUP(O2821,'Bảng kê HĐ 2022'!N$1912:R$4434,4,0)</f>
        <v>0</v>
      </c>
      <c r="R2821" t="e">
        <f>+VLOOKUP(O2821,'Hàng trả'!#REF!,2,0)</f>
        <v>#REF!</v>
      </c>
    </row>
    <row r="2822" spans="1:18" ht="14.4" hidden="1" customHeight="1" x14ac:dyDescent="0.3">
      <c r="A2822" s="10">
        <v>6</v>
      </c>
      <c r="B2822" s="65"/>
      <c r="C2822" s="6" t="s">
        <v>14909</v>
      </c>
      <c r="D2822" s="7">
        <v>44688</v>
      </c>
      <c r="E2822" s="8" t="s">
        <v>12432</v>
      </c>
      <c r="F2822" s="9">
        <v>2988733</v>
      </c>
      <c r="G2822" s="8" t="s">
        <v>11066</v>
      </c>
      <c r="H2822" s="9">
        <v>306345</v>
      </c>
      <c r="I2822" s="72"/>
      <c r="J2822" s="73"/>
      <c r="K2822" s="74"/>
      <c r="L2822" s="79"/>
      <c r="M2822" s="80"/>
      <c r="N2822" t="str">
        <f t="shared" si="221"/>
        <v>11672</v>
      </c>
      <c r="O2822">
        <f t="shared" si="222"/>
        <v>11672</v>
      </c>
      <c r="P2822" s="29">
        <f t="shared" si="223"/>
        <v>2988733</v>
      </c>
      <c r="Q2822">
        <f>+VLOOKUP(O2822,'Bảng kê HĐ 2022'!N$1912:R$4434,4,0)</f>
        <v>0</v>
      </c>
      <c r="R2822" t="e">
        <f>+VLOOKUP(O2822,'Hàng trả'!#REF!,2,0)</f>
        <v>#REF!</v>
      </c>
    </row>
    <row r="2823" spans="1:18" ht="14.4" hidden="1" customHeight="1" x14ac:dyDescent="0.3">
      <c r="A2823" s="10">
        <v>6</v>
      </c>
      <c r="B2823" s="63" t="s">
        <v>14282</v>
      </c>
      <c r="C2823" s="6" t="s">
        <v>14911</v>
      </c>
      <c r="D2823" s="7">
        <v>44684</v>
      </c>
      <c r="E2823" s="8" t="s">
        <v>12432</v>
      </c>
      <c r="F2823" s="9">
        <v>1294069</v>
      </c>
      <c r="G2823" s="8" t="s">
        <v>11066</v>
      </c>
      <c r="H2823" s="9">
        <v>132642</v>
      </c>
      <c r="I2823" s="66">
        <v>3423960</v>
      </c>
      <c r="J2823" s="67"/>
      <c r="K2823" s="68"/>
      <c r="L2823" s="75" t="s">
        <v>10489</v>
      </c>
      <c r="M2823" s="76"/>
      <c r="N2823" t="str">
        <f t="shared" si="221"/>
        <v>10983</v>
      </c>
      <c r="O2823">
        <f t="shared" si="222"/>
        <v>10983</v>
      </c>
      <c r="P2823" s="29">
        <f t="shared" si="223"/>
        <v>1294069</v>
      </c>
      <c r="Q2823">
        <f>+VLOOKUP(O2823,'Bảng kê HĐ 2022'!N$1912:R$4434,4,0)</f>
        <v>0</v>
      </c>
      <c r="R2823" t="e">
        <f>+VLOOKUP(O2823,'Hàng trả'!#REF!,2,0)</f>
        <v>#REF!</v>
      </c>
    </row>
    <row r="2824" spans="1:18" ht="14.4" hidden="1" customHeight="1" x14ac:dyDescent="0.3">
      <c r="A2824" s="10">
        <v>6</v>
      </c>
      <c r="B2824" s="64"/>
      <c r="C2824" s="6" t="s">
        <v>14912</v>
      </c>
      <c r="D2824" s="7">
        <v>44695</v>
      </c>
      <c r="E2824" s="8" t="s">
        <v>12432</v>
      </c>
      <c r="F2824" s="9">
        <v>942849</v>
      </c>
      <c r="G2824" s="8" t="s">
        <v>11066</v>
      </c>
      <c r="H2824" s="9">
        <v>96642</v>
      </c>
      <c r="I2824" s="69"/>
      <c r="J2824" s="70"/>
      <c r="K2824" s="71"/>
      <c r="L2824" s="77"/>
      <c r="M2824" s="78"/>
      <c r="N2824" t="str">
        <f t="shared" si="221"/>
        <v>12970</v>
      </c>
      <c r="O2824">
        <f t="shared" si="222"/>
        <v>12970</v>
      </c>
      <c r="P2824" s="29">
        <f t="shared" si="223"/>
        <v>942849</v>
      </c>
      <c r="Q2824">
        <f>+VLOOKUP(O2824,'Bảng kê HĐ 2022'!N$1912:R$4434,4,0)</f>
        <v>0</v>
      </c>
      <c r="R2824" t="e">
        <f>+VLOOKUP(O2824,'Hàng trả'!#REF!,2,0)</f>
        <v>#REF!</v>
      </c>
    </row>
    <row r="2825" spans="1:18" ht="14.4" hidden="1" customHeight="1" x14ac:dyDescent="0.3">
      <c r="A2825" s="10">
        <v>6</v>
      </c>
      <c r="B2825" s="65"/>
      <c r="C2825" s="6" t="s">
        <v>14913</v>
      </c>
      <c r="D2825" s="7">
        <v>44701</v>
      </c>
      <c r="E2825" s="8" t="s">
        <v>12432</v>
      </c>
      <c r="F2825" s="9">
        <v>1578079</v>
      </c>
      <c r="G2825" s="8" t="s">
        <v>11066</v>
      </c>
      <c r="H2825" s="9">
        <v>161753</v>
      </c>
      <c r="I2825" s="72"/>
      <c r="J2825" s="73"/>
      <c r="K2825" s="74"/>
      <c r="L2825" s="79"/>
      <c r="M2825" s="80"/>
      <c r="N2825" t="str">
        <f t="shared" ref="N2825:N2888" si="224">+RIGHT(C2825,5)</f>
        <v>13466</v>
      </c>
      <c r="O2825">
        <f t="shared" ref="O2825:O2888" si="225">+N2825*1</f>
        <v>13466</v>
      </c>
      <c r="P2825" s="29">
        <f t="shared" ref="P2825:P2888" si="226">+F2825</f>
        <v>1578079</v>
      </c>
      <c r="Q2825">
        <f>+VLOOKUP(O2825,'Bảng kê HĐ 2022'!N$1912:R$4434,4,0)</f>
        <v>0</v>
      </c>
      <c r="R2825" t="e">
        <f>+VLOOKUP(O2825,'Hàng trả'!#REF!,2,0)</f>
        <v>#REF!</v>
      </c>
    </row>
    <row r="2826" spans="1:18" ht="14.75" hidden="1" customHeight="1" x14ac:dyDescent="0.3">
      <c r="A2826" s="10">
        <v>6</v>
      </c>
      <c r="B2826" s="63" t="s">
        <v>14285</v>
      </c>
      <c r="C2826" s="6" t="s">
        <v>14915</v>
      </c>
      <c r="D2826" s="7">
        <v>44705</v>
      </c>
      <c r="E2826" s="8" t="s">
        <v>11932</v>
      </c>
      <c r="F2826" s="9">
        <v>1199426</v>
      </c>
      <c r="G2826" s="8" t="s">
        <v>11066</v>
      </c>
      <c r="H2826" s="9">
        <v>122941</v>
      </c>
      <c r="I2826" s="66">
        <v>3770780</v>
      </c>
      <c r="J2826" s="67"/>
      <c r="K2826" s="68"/>
      <c r="L2826" s="75" t="s">
        <v>13637</v>
      </c>
      <c r="M2826" s="76"/>
      <c r="N2826" t="str">
        <f t="shared" si="224"/>
        <v>14006</v>
      </c>
      <c r="O2826">
        <f t="shared" si="225"/>
        <v>14006</v>
      </c>
      <c r="P2826" s="29">
        <f t="shared" si="226"/>
        <v>1199426</v>
      </c>
      <c r="Q2826">
        <f>+VLOOKUP(O2826,'Bảng kê HĐ 2022'!N$1912:R$4434,4,0)</f>
        <v>0</v>
      </c>
      <c r="R2826" t="e">
        <f>+VLOOKUP(O2826,'Hàng trả'!#REF!,2,0)</f>
        <v>#REF!</v>
      </c>
    </row>
    <row r="2827" spans="1:18" ht="14.75" hidden="1" customHeight="1" x14ac:dyDescent="0.3">
      <c r="A2827" s="10">
        <v>6</v>
      </c>
      <c r="B2827" s="65"/>
      <c r="C2827" s="6" t="s">
        <v>14916</v>
      </c>
      <c r="D2827" s="7">
        <v>44691</v>
      </c>
      <c r="E2827" s="8" t="s">
        <v>12432</v>
      </c>
      <c r="F2827" s="9">
        <v>3002000</v>
      </c>
      <c r="G2827" s="8" t="s">
        <v>11066</v>
      </c>
      <c r="H2827" s="9">
        <v>307705</v>
      </c>
      <c r="I2827" s="72"/>
      <c r="J2827" s="73"/>
      <c r="K2827" s="74"/>
      <c r="L2827" s="79"/>
      <c r="M2827" s="80"/>
      <c r="N2827" t="str">
        <f t="shared" si="224"/>
        <v>12243</v>
      </c>
      <c r="O2827">
        <f t="shared" si="225"/>
        <v>12243</v>
      </c>
      <c r="P2827" s="29">
        <f t="shared" si="226"/>
        <v>3002000</v>
      </c>
      <c r="Q2827">
        <f>+VLOOKUP(O2827,'Bảng kê HĐ 2022'!N$1912:R$4434,4,0)</f>
        <v>0</v>
      </c>
      <c r="R2827" t="e">
        <f>+VLOOKUP(O2827,'Hàng trả'!#REF!,2,0)</f>
        <v>#REF!</v>
      </c>
    </row>
    <row r="2828" spans="1:18" ht="16.149999999999999" hidden="1" customHeight="1" x14ac:dyDescent="0.3">
      <c r="A2828" s="10">
        <v>6</v>
      </c>
      <c r="B2828" s="5" t="s">
        <v>14291</v>
      </c>
      <c r="C2828" s="6" t="s">
        <v>14920</v>
      </c>
      <c r="D2828" s="7">
        <v>44698</v>
      </c>
      <c r="E2828" s="8" t="s">
        <v>14292</v>
      </c>
      <c r="F2828" s="9">
        <v>793055</v>
      </c>
      <c r="G2828" s="8" t="s">
        <v>11066</v>
      </c>
      <c r="H2828" s="9">
        <v>81288</v>
      </c>
      <c r="I2828" s="93">
        <v>711767</v>
      </c>
      <c r="J2828" s="94"/>
      <c r="K2828" s="95"/>
      <c r="L2828" s="96" t="s">
        <v>10495</v>
      </c>
      <c r="M2828" s="97"/>
      <c r="N2828" t="str">
        <f t="shared" si="224"/>
        <v>13295</v>
      </c>
      <c r="O2828">
        <f t="shared" si="225"/>
        <v>13295</v>
      </c>
      <c r="P2828" s="29">
        <f t="shared" si="226"/>
        <v>793055</v>
      </c>
      <c r="Q2828">
        <f>+VLOOKUP(O2828,'Bảng kê HĐ 2022'!N$1912:R$4434,4,0)</f>
        <v>0</v>
      </c>
      <c r="R2828" t="e">
        <f>+VLOOKUP(O2828,'Hàng trả'!#REF!,2,0)</f>
        <v>#REF!</v>
      </c>
    </row>
    <row r="2829" spans="1:18" ht="16.149999999999999" hidden="1" customHeight="1" x14ac:dyDescent="0.3">
      <c r="A2829" s="10">
        <v>6</v>
      </c>
      <c r="B2829" s="5" t="s">
        <v>14293</v>
      </c>
      <c r="C2829" s="6" t="s">
        <v>14921</v>
      </c>
      <c r="D2829" s="7">
        <v>44685</v>
      </c>
      <c r="E2829" s="8" t="s">
        <v>12432</v>
      </c>
      <c r="F2829" s="9">
        <v>2698726</v>
      </c>
      <c r="G2829" s="8" t="s">
        <v>11066</v>
      </c>
      <c r="H2829" s="9">
        <v>276619</v>
      </c>
      <c r="I2829" s="93">
        <v>2422107</v>
      </c>
      <c r="J2829" s="94"/>
      <c r="K2829" s="95"/>
      <c r="L2829" s="96" t="s">
        <v>13651</v>
      </c>
      <c r="M2829" s="97"/>
      <c r="N2829" t="str">
        <f t="shared" si="224"/>
        <v>11386</v>
      </c>
      <c r="O2829">
        <f t="shared" si="225"/>
        <v>11386</v>
      </c>
      <c r="P2829" s="29">
        <f t="shared" si="226"/>
        <v>2698726</v>
      </c>
      <c r="Q2829">
        <f>+VLOOKUP(O2829,'Bảng kê HĐ 2022'!N$1912:R$4434,4,0)</f>
        <v>0</v>
      </c>
      <c r="R2829" t="e">
        <f>+VLOOKUP(O2829,'Hàng trả'!#REF!,2,0)</f>
        <v>#REF!</v>
      </c>
    </row>
    <row r="2830" spans="1:18" ht="14.4" hidden="1" customHeight="1" x14ac:dyDescent="0.3">
      <c r="A2830" s="10">
        <v>6</v>
      </c>
      <c r="B2830" s="63" t="s">
        <v>14294</v>
      </c>
      <c r="C2830" s="6" t="s">
        <v>14922</v>
      </c>
      <c r="D2830" s="7">
        <v>44709</v>
      </c>
      <c r="E2830" s="8" t="s">
        <v>12432</v>
      </c>
      <c r="F2830" s="9">
        <v>2592194</v>
      </c>
      <c r="G2830" s="8" t="s">
        <v>11066</v>
      </c>
      <c r="H2830" s="9">
        <v>265700</v>
      </c>
      <c r="I2830" s="66">
        <v>16815425</v>
      </c>
      <c r="J2830" s="67"/>
      <c r="K2830" s="68"/>
      <c r="L2830" s="75" t="s">
        <v>10505</v>
      </c>
      <c r="M2830" s="76"/>
      <c r="N2830" t="str">
        <f t="shared" si="224"/>
        <v>14723</v>
      </c>
      <c r="O2830">
        <f t="shared" si="225"/>
        <v>14723</v>
      </c>
      <c r="P2830" s="29">
        <f t="shared" si="226"/>
        <v>2592194</v>
      </c>
      <c r="Q2830">
        <f>+VLOOKUP(O2830,'Bảng kê HĐ 2022'!N$1912:R$4434,4,0)</f>
        <v>0</v>
      </c>
      <c r="R2830" t="e">
        <f>+VLOOKUP(O2830,'Hàng trả'!#REF!,2,0)</f>
        <v>#REF!</v>
      </c>
    </row>
    <row r="2831" spans="1:18" ht="14.4" hidden="1" customHeight="1" x14ac:dyDescent="0.3">
      <c r="A2831" s="10">
        <v>6</v>
      </c>
      <c r="B2831" s="64"/>
      <c r="C2831" s="6" t="s">
        <v>14923</v>
      </c>
      <c r="D2831" s="7">
        <v>44705</v>
      </c>
      <c r="E2831" s="8" t="s">
        <v>12432</v>
      </c>
      <c r="F2831" s="9">
        <v>2785536</v>
      </c>
      <c r="G2831" s="8" t="s">
        <v>11066</v>
      </c>
      <c r="H2831" s="9">
        <v>285517</v>
      </c>
      <c r="I2831" s="69"/>
      <c r="J2831" s="70"/>
      <c r="K2831" s="71"/>
      <c r="L2831" s="77"/>
      <c r="M2831" s="78"/>
      <c r="N2831" t="str">
        <f t="shared" si="224"/>
        <v>13787</v>
      </c>
      <c r="O2831">
        <f t="shared" si="225"/>
        <v>13787</v>
      </c>
      <c r="P2831" s="29">
        <f t="shared" si="226"/>
        <v>2785536</v>
      </c>
      <c r="Q2831">
        <f>+VLOOKUP(O2831,'Bảng kê HĐ 2022'!N$1912:R$4434,4,0)</f>
        <v>0</v>
      </c>
      <c r="R2831" t="e">
        <f>+VLOOKUP(O2831,'Hàng trả'!#REF!,2,0)</f>
        <v>#REF!</v>
      </c>
    </row>
    <row r="2832" spans="1:18" ht="14.4" hidden="1" customHeight="1" x14ac:dyDescent="0.3">
      <c r="A2832" s="10">
        <v>6</v>
      </c>
      <c r="B2832" s="64"/>
      <c r="C2832" s="6" t="s">
        <v>14924</v>
      </c>
      <c r="D2832" s="7">
        <v>44697</v>
      </c>
      <c r="E2832" s="8" t="s">
        <v>12432</v>
      </c>
      <c r="F2832" s="9">
        <v>3791491</v>
      </c>
      <c r="G2832" s="8" t="s">
        <v>11066</v>
      </c>
      <c r="H2832" s="9">
        <v>388628</v>
      </c>
      <c r="I2832" s="69"/>
      <c r="J2832" s="70"/>
      <c r="K2832" s="71"/>
      <c r="L2832" s="77"/>
      <c r="M2832" s="78"/>
      <c r="N2832" t="str">
        <f t="shared" si="224"/>
        <v>13134</v>
      </c>
      <c r="O2832">
        <f t="shared" si="225"/>
        <v>13134</v>
      </c>
      <c r="P2832" s="29">
        <f t="shared" si="226"/>
        <v>3791491</v>
      </c>
      <c r="Q2832">
        <f>+VLOOKUP(O2832,'Bảng kê HĐ 2022'!N$1912:R$4434,4,0)</f>
        <v>0</v>
      </c>
      <c r="R2832" t="e">
        <f>+VLOOKUP(O2832,'Hàng trả'!#REF!,2,0)</f>
        <v>#REF!</v>
      </c>
    </row>
    <row r="2833" spans="1:18" ht="14.4" hidden="1" customHeight="1" x14ac:dyDescent="0.3">
      <c r="A2833" s="10">
        <v>6</v>
      </c>
      <c r="B2833" s="64"/>
      <c r="C2833" s="6" t="s">
        <v>14925</v>
      </c>
      <c r="D2833" s="7">
        <v>44695</v>
      </c>
      <c r="E2833" s="8" t="s">
        <v>12432</v>
      </c>
      <c r="F2833" s="9">
        <v>1296103</v>
      </c>
      <c r="G2833" s="8" t="s">
        <v>11066</v>
      </c>
      <c r="H2833" s="9">
        <v>132851</v>
      </c>
      <c r="I2833" s="69"/>
      <c r="J2833" s="70"/>
      <c r="K2833" s="71"/>
      <c r="L2833" s="77"/>
      <c r="M2833" s="78"/>
      <c r="N2833" t="str">
        <f t="shared" si="224"/>
        <v>12974</v>
      </c>
      <c r="O2833">
        <f t="shared" si="225"/>
        <v>12974</v>
      </c>
      <c r="P2833" s="29">
        <f t="shared" si="226"/>
        <v>1296103</v>
      </c>
      <c r="Q2833">
        <f>+VLOOKUP(O2833,'Bảng kê HĐ 2022'!N$1912:R$4434,4,0)</f>
        <v>0</v>
      </c>
      <c r="R2833" t="e">
        <f>+VLOOKUP(O2833,'Hàng trả'!#REF!,2,0)</f>
        <v>#REF!</v>
      </c>
    </row>
    <row r="2834" spans="1:18" ht="14.4" hidden="1" customHeight="1" x14ac:dyDescent="0.3">
      <c r="A2834" s="10">
        <v>6</v>
      </c>
      <c r="B2834" s="64"/>
      <c r="C2834" s="6" t="s">
        <v>14926</v>
      </c>
      <c r="D2834" s="7">
        <v>44686</v>
      </c>
      <c r="E2834" s="8" t="s">
        <v>12432</v>
      </c>
      <c r="F2834" s="9">
        <v>4366823</v>
      </c>
      <c r="G2834" s="8" t="s">
        <v>11066</v>
      </c>
      <c r="H2834" s="9">
        <v>447599</v>
      </c>
      <c r="I2834" s="69"/>
      <c r="J2834" s="70"/>
      <c r="K2834" s="71"/>
      <c r="L2834" s="77"/>
      <c r="M2834" s="78"/>
      <c r="N2834" t="str">
        <f t="shared" si="224"/>
        <v>11411</v>
      </c>
      <c r="O2834">
        <f t="shared" si="225"/>
        <v>11411</v>
      </c>
      <c r="P2834" s="29">
        <f t="shared" si="226"/>
        <v>4366823</v>
      </c>
      <c r="Q2834">
        <f>+VLOOKUP(O2834,'Bảng kê HĐ 2022'!N$1912:R$4434,4,0)</f>
        <v>0</v>
      </c>
      <c r="R2834" t="e">
        <f>+VLOOKUP(O2834,'Hàng trả'!#REF!,2,0)</f>
        <v>#REF!</v>
      </c>
    </row>
    <row r="2835" spans="1:18" ht="14.4" hidden="1" customHeight="1" x14ac:dyDescent="0.3">
      <c r="A2835" s="10">
        <v>6</v>
      </c>
      <c r="B2835" s="64"/>
      <c r="C2835" s="6" t="s">
        <v>14927</v>
      </c>
      <c r="D2835" s="7">
        <v>44711</v>
      </c>
      <c r="E2835" s="8" t="s">
        <v>12432</v>
      </c>
      <c r="F2835" s="9">
        <v>2012375</v>
      </c>
      <c r="G2835" s="8" t="s">
        <v>11066</v>
      </c>
      <c r="H2835" s="9">
        <v>206268</v>
      </c>
      <c r="I2835" s="69"/>
      <c r="J2835" s="70"/>
      <c r="K2835" s="71"/>
      <c r="L2835" s="77"/>
      <c r="M2835" s="78"/>
      <c r="N2835" t="str">
        <f t="shared" si="224"/>
        <v>15029</v>
      </c>
      <c r="O2835">
        <f t="shared" si="225"/>
        <v>15029</v>
      </c>
      <c r="P2835" s="29">
        <f t="shared" si="226"/>
        <v>2012375</v>
      </c>
      <c r="Q2835">
        <f>+VLOOKUP(O2835,'Bảng kê HĐ 2022'!N$1912:R$4434,4,0)</f>
        <v>0</v>
      </c>
      <c r="R2835" t="e">
        <f>+VLOOKUP(O2835,'Hàng trả'!#REF!,2,0)</f>
        <v>#REF!</v>
      </c>
    </row>
    <row r="2836" spans="1:18" ht="14.4" hidden="1" customHeight="1" x14ac:dyDescent="0.3">
      <c r="A2836" s="10">
        <v>6</v>
      </c>
      <c r="B2836" s="65"/>
      <c r="C2836" s="6" t="s">
        <v>14928</v>
      </c>
      <c r="D2836" s="7">
        <v>44690</v>
      </c>
      <c r="E2836" s="8" t="s">
        <v>12432</v>
      </c>
      <c r="F2836" s="9">
        <v>1891328</v>
      </c>
      <c r="G2836" s="8" t="s">
        <v>11066</v>
      </c>
      <c r="H2836" s="9">
        <v>193861</v>
      </c>
      <c r="I2836" s="72"/>
      <c r="J2836" s="73"/>
      <c r="K2836" s="74"/>
      <c r="L2836" s="79"/>
      <c r="M2836" s="80"/>
      <c r="N2836" t="str">
        <f t="shared" si="224"/>
        <v>12092</v>
      </c>
      <c r="O2836">
        <f t="shared" si="225"/>
        <v>12092</v>
      </c>
      <c r="P2836" s="29">
        <f t="shared" si="226"/>
        <v>1891328</v>
      </c>
      <c r="Q2836">
        <f>+VLOOKUP(O2836,'Bảng kê HĐ 2022'!N$1912:R$4434,4,0)</f>
        <v>0</v>
      </c>
      <c r="R2836" t="e">
        <f>+VLOOKUP(O2836,'Hàng trả'!#REF!,2,0)</f>
        <v>#REF!</v>
      </c>
    </row>
    <row r="2837" spans="1:18" ht="14.4" hidden="1" customHeight="1" x14ac:dyDescent="0.3">
      <c r="A2837" s="10">
        <v>6</v>
      </c>
      <c r="B2837" s="63" t="s">
        <v>14295</v>
      </c>
      <c r="C2837" s="6" t="s">
        <v>14929</v>
      </c>
      <c r="D2837" s="7">
        <v>44705</v>
      </c>
      <c r="E2837" s="8" t="s">
        <v>12430</v>
      </c>
      <c r="F2837" s="9">
        <v>2273513</v>
      </c>
      <c r="G2837" s="8" t="s">
        <v>11066</v>
      </c>
      <c r="H2837" s="9">
        <v>233035</v>
      </c>
      <c r="I2837" s="66">
        <v>10894200</v>
      </c>
      <c r="J2837" s="67"/>
      <c r="K2837" s="68"/>
      <c r="L2837" s="75" t="s">
        <v>10517</v>
      </c>
      <c r="M2837" s="76"/>
      <c r="N2837" t="str">
        <f t="shared" si="224"/>
        <v>13784</v>
      </c>
      <c r="O2837">
        <f t="shared" si="225"/>
        <v>13784</v>
      </c>
      <c r="P2837" s="29">
        <f t="shared" si="226"/>
        <v>2273513</v>
      </c>
      <c r="Q2837">
        <f>+VLOOKUP(O2837,'Bảng kê HĐ 2022'!N$1912:R$4434,4,0)</f>
        <v>0</v>
      </c>
      <c r="R2837" t="e">
        <f>+VLOOKUP(O2837,'Hàng trả'!#REF!,2,0)</f>
        <v>#REF!</v>
      </c>
    </row>
    <row r="2838" spans="1:18" ht="14.4" hidden="1" customHeight="1" x14ac:dyDescent="0.3">
      <c r="A2838" s="10">
        <v>6</v>
      </c>
      <c r="B2838" s="64"/>
      <c r="C2838" s="6" t="s">
        <v>14930</v>
      </c>
      <c r="D2838" s="7">
        <v>44693</v>
      </c>
      <c r="E2838" s="8" t="s">
        <v>12432</v>
      </c>
      <c r="F2838" s="9">
        <v>1745890</v>
      </c>
      <c r="G2838" s="8" t="s">
        <v>11066</v>
      </c>
      <c r="H2838" s="9">
        <v>178954</v>
      </c>
      <c r="I2838" s="69"/>
      <c r="J2838" s="70"/>
      <c r="K2838" s="71"/>
      <c r="L2838" s="77"/>
      <c r="M2838" s="78"/>
      <c r="N2838" t="str">
        <f t="shared" si="224"/>
        <v>12445</v>
      </c>
      <c r="O2838">
        <f t="shared" si="225"/>
        <v>12445</v>
      </c>
      <c r="P2838" s="29">
        <f t="shared" si="226"/>
        <v>1745890</v>
      </c>
      <c r="Q2838">
        <f>+VLOOKUP(O2838,'Bảng kê HĐ 2022'!N$1912:R$4434,4,0)</f>
        <v>0</v>
      </c>
      <c r="R2838" t="e">
        <f>+VLOOKUP(O2838,'Hàng trả'!#REF!,2,0)</f>
        <v>#REF!</v>
      </c>
    </row>
    <row r="2839" spans="1:18" ht="14.4" hidden="1" customHeight="1" x14ac:dyDescent="0.3">
      <c r="A2839" s="10">
        <v>6</v>
      </c>
      <c r="B2839" s="64"/>
      <c r="C2839" s="6" t="s">
        <v>14931</v>
      </c>
      <c r="D2839" s="7">
        <v>44688</v>
      </c>
      <c r="E2839" s="8" t="s">
        <v>12432</v>
      </c>
      <c r="F2839" s="9">
        <v>899575</v>
      </c>
      <c r="G2839" s="8" t="s">
        <v>11066</v>
      </c>
      <c r="H2839" s="9">
        <v>92206</v>
      </c>
      <c r="I2839" s="69"/>
      <c r="J2839" s="70"/>
      <c r="K2839" s="71"/>
      <c r="L2839" s="77"/>
      <c r="M2839" s="78"/>
      <c r="N2839" t="str">
        <f t="shared" si="224"/>
        <v>11687</v>
      </c>
      <c r="O2839">
        <f t="shared" si="225"/>
        <v>11687</v>
      </c>
      <c r="P2839" s="29">
        <f t="shared" si="226"/>
        <v>899575</v>
      </c>
      <c r="Q2839">
        <f>+VLOOKUP(O2839,'Bảng kê HĐ 2022'!N$1912:R$4434,4,0)</f>
        <v>0</v>
      </c>
      <c r="R2839" t="e">
        <f>+VLOOKUP(O2839,'Hàng trả'!#REF!,2,0)</f>
        <v>#REF!</v>
      </c>
    </row>
    <row r="2840" spans="1:18" ht="14.4" hidden="1" customHeight="1" x14ac:dyDescent="0.3">
      <c r="A2840" s="10">
        <v>6</v>
      </c>
      <c r="B2840" s="64"/>
      <c r="C2840" s="6" t="s">
        <v>14932</v>
      </c>
      <c r="D2840" s="7">
        <v>44684</v>
      </c>
      <c r="E2840" s="8" t="s">
        <v>12432</v>
      </c>
      <c r="F2840" s="9">
        <v>2988733</v>
      </c>
      <c r="G2840" s="8" t="s">
        <v>11066</v>
      </c>
      <c r="H2840" s="9">
        <v>306345</v>
      </c>
      <c r="I2840" s="69"/>
      <c r="J2840" s="70"/>
      <c r="K2840" s="71"/>
      <c r="L2840" s="77"/>
      <c r="M2840" s="78"/>
      <c r="N2840" t="str">
        <f t="shared" si="224"/>
        <v>11003</v>
      </c>
      <c r="O2840">
        <f t="shared" si="225"/>
        <v>11003</v>
      </c>
      <c r="P2840" s="29">
        <f t="shared" si="226"/>
        <v>2988733</v>
      </c>
      <c r="Q2840">
        <f>+VLOOKUP(O2840,'Bảng kê HĐ 2022'!N$1912:R$4434,4,0)</f>
        <v>0</v>
      </c>
      <c r="R2840" t="e">
        <f>+VLOOKUP(O2840,'Hàng trả'!#REF!,2,0)</f>
        <v>#REF!</v>
      </c>
    </row>
    <row r="2841" spans="1:18" ht="14.4" hidden="1" customHeight="1" x14ac:dyDescent="0.3">
      <c r="A2841" s="10">
        <v>6</v>
      </c>
      <c r="B2841" s="64"/>
      <c r="C2841" s="6" t="s">
        <v>14933</v>
      </c>
      <c r="D2841" s="7">
        <v>44707</v>
      </c>
      <c r="E2841" s="8" t="s">
        <v>12432</v>
      </c>
      <c r="F2841" s="9">
        <v>1199426</v>
      </c>
      <c r="G2841" s="8" t="s">
        <v>11066</v>
      </c>
      <c r="H2841" s="9">
        <v>122941</v>
      </c>
      <c r="I2841" s="69"/>
      <c r="J2841" s="70"/>
      <c r="K2841" s="71"/>
      <c r="L2841" s="77"/>
      <c r="M2841" s="78"/>
      <c r="N2841" t="str">
        <f t="shared" si="224"/>
        <v>14418</v>
      </c>
      <c r="O2841">
        <f t="shared" si="225"/>
        <v>14418</v>
      </c>
      <c r="P2841" s="29">
        <f t="shared" si="226"/>
        <v>1199426</v>
      </c>
      <c r="Q2841">
        <f>+VLOOKUP(O2841,'Bảng kê HĐ 2022'!N$1912:R$4434,4,0)</f>
        <v>0</v>
      </c>
      <c r="R2841" t="e">
        <f>+VLOOKUP(O2841,'Hàng trả'!#REF!,2,0)</f>
        <v>#REF!</v>
      </c>
    </row>
    <row r="2842" spans="1:18" ht="14.4" hidden="1" customHeight="1" x14ac:dyDescent="0.3">
      <c r="A2842" s="10">
        <v>6</v>
      </c>
      <c r="B2842" s="64"/>
      <c r="C2842" s="6" t="s">
        <v>14934</v>
      </c>
      <c r="D2842" s="7">
        <v>44705</v>
      </c>
      <c r="E2842" s="8" t="s">
        <v>12430</v>
      </c>
      <c r="F2842" s="9">
        <v>793055</v>
      </c>
      <c r="G2842" s="8" t="s">
        <v>11066</v>
      </c>
      <c r="H2842" s="9">
        <v>81288</v>
      </c>
      <c r="I2842" s="69"/>
      <c r="J2842" s="70"/>
      <c r="K2842" s="71"/>
      <c r="L2842" s="77"/>
      <c r="M2842" s="78"/>
      <c r="N2842" t="str">
        <f t="shared" si="224"/>
        <v>13785</v>
      </c>
      <c r="O2842">
        <f t="shared" si="225"/>
        <v>13785</v>
      </c>
      <c r="P2842" s="29">
        <f t="shared" si="226"/>
        <v>793055</v>
      </c>
      <c r="Q2842">
        <f>+VLOOKUP(O2842,'Bảng kê HĐ 2022'!N$1912:R$4434,4,0)</f>
        <v>0</v>
      </c>
      <c r="R2842" t="e">
        <f>+VLOOKUP(O2842,'Hàng trả'!#REF!,2,0)</f>
        <v>#REF!</v>
      </c>
    </row>
    <row r="2843" spans="1:18" ht="14.4" hidden="1" customHeight="1" x14ac:dyDescent="0.3">
      <c r="A2843" s="10">
        <v>6</v>
      </c>
      <c r="B2843" s="64"/>
      <c r="C2843" s="6" t="s">
        <v>14935</v>
      </c>
      <c r="D2843" s="7">
        <v>44709</v>
      </c>
      <c r="E2843" s="8" t="s">
        <v>12432</v>
      </c>
      <c r="F2843" s="9">
        <v>1696226</v>
      </c>
      <c r="G2843" s="8" t="s">
        <v>11066</v>
      </c>
      <c r="H2843" s="9">
        <v>173863</v>
      </c>
      <c r="I2843" s="69"/>
      <c r="J2843" s="70"/>
      <c r="K2843" s="71"/>
      <c r="L2843" s="77"/>
      <c r="M2843" s="78"/>
      <c r="N2843" t="str">
        <f t="shared" si="224"/>
        <v>14722</v>
      </c>
      <c r="O2843">
        <f t="shared" si="225"/>
        <v>14722</v>
      </c>
      <c r="P2843" s="29">
        <f t="shared" si="226"/>
        <v>1696226</v>
      </c>
      <c r="Q2843">
        <f>+VLOOKUP(O2843,'Bảng kê HĐ 2022'!N$1912:R$4434,4,0)</f>
        <v>0</v>
      </c>
      <c r="R2843" t="e">
        <f>+VLOOKUP(O2843,'Hàng trả'!#REF!,2,0)</f>
        <v>#REF!</v>
      </c>
    </row>
    <row r="2844" spans="1:18" ht="14.4" hidden="1" customHeight="1" x14ac:dyDescent="0.3">
      <c r="A2844" s="10">
        <v>6</v>
      </c>
      <c r="B2844" s="65"/>
      <c r="C2844" s="6" t="s">
        <v>14936</v>
      </c>
      <c r="D2844" s="7">
        <v>44684</v>
      </c>
      <c r="E2844" s="8" t="s">
        <v>12428</v>
      </c>
      <c r="F2844" s="9">
        <v>541966</v>
      </c>
      <c r="G2844" s="8" t="s">
        <v>11066</v>
      </c>
      <c r="H2844" s="9">
        <v>55551</v>
      </c>
      <c r="I2844" s="72"/>
      <c r="J2844" s="73"/>
      <c r="K2844" s="74"/>
      <c r="L2844" s="79"/>
      <c r="M2844" s="80"/>
      <c r="N2844" t="str">
        <f t="shared" si="224"/>
        <v>11002</v>
      </c>
      <c r="O2844">
        <f t="shared" si="225"/>
        <v>11002</v>
      </c>
      <c r="P2844" s="29">
        <f t="shared" si="226"/>
        <v>541966</v>
      </c>
      <c r="Q2844">
        <f>+VLOOKUP(O2844,'Bảng kê HĐ 2022'!N$1912:R$4434,4,0)</f>
        <v>0</v>
      </c>
      <c r="R2844" t="e">
        <f>+VLOOKUP(O2844,'Hàng trả'!#REF!,2,0)</f>
        <v>#REF!</v>
      </c>
    </row>
    <row r="2845" spans="1:18" ht="14.4" hidden="1" customHeight="1" x14ac:dyDescent="0.3">
      <c r="A2845" s="10">
        <v>6</v>
      </c>
      <c r="B2845" s="63" t="s">
        <v>14296</v>
      </c>
      <c r="C2845" s="6" t="s">
        <v>14937</v>
      </c>
      <c r="D2845" s="7">
        <v>44686</v>
      </c>
      <c r="E2845" s="8" t="s">
        <v>12432</v>
      </c>
      <c r="F2845" s="9">
        <v>5827367</v>
      </c>
      <c r="G2845" s="8" t="s">
        <v>11066</v>
      </c>
      <c r="H2845" s="9">
        <v>597305</v>
      </c>
      <c r="I2845" s="66">
        <v>11495375</v>
      </c>
      <c r="J2845" s="67"/>
      <c r="K2845" s="68"/>
      <c r="L2845" s="75" t="s">
        <v>10524</v>
      </c>
      <c r="M2845" s="76"/>
      <c r="N2845" t="str">
        <f t="shared" si="224"/>
        <v>11410</v>
      </c>
      <c r="O2845">
        <f t="shared" si="225"/>
        <v>11410</v>
      </c>
      <c r="P2845" s="29">
        <f t="shared" si="226"/>
        <v>5827367</v>
      </c>
      <c r="Q2845">
        <f>+VLOOKUP(O2845,'Bảng kê HĐ 2022'!N$1912:R$4434,4,0)</f>
        <v>0</v>
      </c>
      <c r="R2845" t="e">
        <f>+VLOOKUP(O2845,'Hàng trả'!#REF!,2,0)</f>
        <v>#REF!</v>
      </c>
    </row>
    <row r="2846" spans="1:18" ht="14.4" hidden="1" customHeight="1" x14ac:dyDescent="0.3">
      <c r="A2846" s="10">
        <v>6</v>
      </c>
      <c r="B2846" s="64"/>
      <c r="C2846" s="6" t="s">
        <v>14938</v>
      </c>
      <c r="D2846" s="7">
        <v>44705</v>
      </c>
      <c r="E2846" s="8" t="s">
        <v>12432</v>
      </c>
      <c r="F2846" s="9">
        <v>1989792</v>
      </c>
      <c r="G2846" s="8" t="s">
        <v>11066</v>
      </c>
      <c r="H2846" s="9">
        <v>203954</v>
      </c>
      <c r="I2846" s="69"/>
      <c r="J2846" s="70"/>
      <c r="K2846" s="71"/>
      <c r="L2846" s="77"/>
      <c r="M2846" s="78"/>
      <c r="N2846" t="str">
        <f t="shared" si="224"/>
        <v>13985</v>
      </c>
      <c r="O2846">
        <f t="shared" si="225"/>
        <v>13985</v>
      </c>
      <c r="P2846" s="29">
        <f t="shared" si="226"/>
        <v>1989792</v>
      </c>
      <c r="Q2846">
        <f>+VLOOKUP(O2846,'Bảng kê HĐ 2022'!N$1912:R$4434,4,0)</f>
        <v>0</v>
      </c>
      <c r="R2846" t="e">
        <f>+VLOOKUP(O2846,'Hàng trả'!#REF!,2,0)</f>
        <v>#REF!</v>
      </c>
    </row>
    <row r="2847" spans="1:18" ht="14.4" hidden="1" customHeight="1" x14ac:dyDescent="0.3">
      <c r="A2847" s="10">
        <v>6</v>
      </c>
      <c r="B2847" s="64"/>
      <c r="C2847" s="6" t="s">
        <v>14939</v>
      </c>
      <c r="D2847" s="7">
        <v>44701</v>
      </c>
      <c r="E2847" s="8" t="s">
        <v>12432</v>
      </c>
      <c r="F2847" s="9">
        <v>2398853</v>
      </c>
      <c r="G2847" s="8" t="s">
        <v>11066</v>
      </c>
      <c r="H2847" s="9">
        <v>245882</v>
      </c>
      <c r="I2847" s="69"/>
      <c r="J2847" s="70"/>
      <c r="K2847" s="71"/>
      <c r="L2847" s="77"/>
      <c r="M2847" s="78"/>
      <c r="N2847" t="str">
        <f t="shared" si="224"/>
        <v>13483</v>
      </c>
      <c r="O2847">
        <f t="shared" si="225"/>
        <v>13483</v>
      </c>
      <c r="P2847" s="29">
        <f t="shared" si="226"/>
        <v>2398853</v>
      </c>
      <c r="Q2847">
        <f>+VLOOKUP(O2847,'Bảng kê HĐ 2022'!N$1912:R$4434,4,0)</f>
        <v>0</v>
      </c>
      <c r="R2847" t="e">
        <f>+VLOOKUP(O2847,'Hàng trả'!#REF!,2,0)</f>
        <v>#REF!</v>
      </c>
    </row>
    <row r="2848" spans="1:18" ht="14.4" hidden="1" customHeight="1" x14ac:dyDescent="0.3">
      <c r="A2848" s="10">
        <v>6</v>
      </c>
      <c r="B2848" s="65"/>
      <c r="C2848" s="6" t="s">
        <v>14940</v>
      </c>
      <c r="D2848" s="7">
        <v>44692</v>
      </c>
      <c r="E2848" s="8" t="s">
        <v>12432</v>
      </c>
      <c r="F2848" s="9">
        <v>2592205</v>
      </c>
      <c r="G2848" s="8" t="s">
        <v>11066</v>
      </c>
      <c r="H2848" s="9">
        <v>265701</v>
      </c>
      <c r="I2848" s="72"/>
      <c r="J2848" s="73"/>
      <c r="K2848" s="74"/>
      <c r="L2848" s="79"/>
      <c r="M2848" s="80"/>
      <c r="N2848" t="str">
        <f t="shared" si="224"/>
        <v>12404</v>
      </c>
      <c r="O2848">
        <f t="shared" si="225"/>
        <v>12404</v>
      </c>
      <c r="P2848" s="29">
        <f t="shared" si="226"/>
        <v>2592205</v>
      </c>
      <c r="Q2848">
        <f>+VLOOKUP(O2848,'Bảng kê HĐ 2022'!N$1912:R$4434,4,0)</f>
        <v>0</v>
      </c>
      <c r="R2848" t="e">
        <f>+VLOOKUP(O2848,'Hàng trả'!#REF!,2,0)</f>
        <v>#REF!</v>
      </c>
    </row>
    <row r="2849" spans="1:18" ht="14.4" hidden="1" customHeight="1" x14ac:dyDescent="0.3">
      <c r="A2849" s="10">
        <v>6</v>
      </c>
      <c r="B2849" s="63" t="s">
        <v>14297</v>
      </c>
      <c r="C2849" s="6" t="s">
        <v>14941</v>
      </c>
      <c r="D2849" s="7">
        <v>44711</v>
      </c>
      <c r="E2849" s="8" t="s">
        <v>12430</v>
      </c>
      <c r="F2849" s="9">
        <v>2534447</v>
      </c>
      <c r="G2849" s="8" t="s">
        <v>11066</v>
      </c>
      <c r="H2849" s="9">
        <v>259781</v>
      </c>
      <c r="I2849" s="66">
        <v>7908557</v>
      </c>
      <c r="J2849" s="67"/>
      <c r="K2849" s="68"/>
      <c r="L2849" s="75" t="s">
        <v>10530</v>
      </c>
      <c r="M2849" s="76"/>
      <c r="N2849" t="str">
        <f t="shared" si="224"/>
        <v>14939</v>
      </c>
      <c r="O2849">
        <f t="shared" si="225"/>
        <v>14939</v>
      </c>
      <c r="P2849" s="29">
        <f t="shared" si="226"/>
        <v>2534447</v>
      </c>
      <c r="Q2849">
        <f>+VLOOKUP(O2849,'Bảng kê HĐ 2022'!N$1912:R$4434,4,0)</f>
        <v>0</v>
      </c>
      <c r="R2849" t="e">
        <f>+VLOOKUP(O2849,'Hàng trả'!#REF!,2,0)</f>
        <v>#REF!</v>
      </c>
    </row>
    <row r="2850" spans="1:18" ht="14.4" hidden="1" customHeight="1" x14ac:dyDescent="0.3">
      <c r="A2850" s="10">
        <v>6</v>
      </c>
      <c r="B2850" s="64"/>
      <c r="C2850" s="6" t="s">
        <v>14942</v>
      </c>
      <c r="D2850" s="7">
        <v>44695</v>
      </c>
      <c r="E2850" s="8" t="s">
        <v>12432</v>
      </c>
      <c r="F2850" s="9">
        <v>2485685</v>
      </c>
      <c r="G2850" s="8" t="s">
        <v>11066</v>
      </c>
      <c r="H2850" s="9">
        <v>254783</v>
      </c>
      <c r="I2850" s="69"/>
      <c r="J2850" s="70"/>
      <c r="K2850" s="71"/>
      <c r="L2850" s="77"/>
      <c r="M2850" s="78"/>
      <c r="N2850" t="str">
        <f t="shared" si="224"/>
        <v>12954</v>
      </c>
      <c r="O2850">
        <f t="shared" si="225"/>
        <v>12954</v>
      </c>
      <c r="P2850" s="29">
        <f t="shared" si="226"/>
        <v>2485685</v>
      </c>
      <c r="Q2850">
        <f>+VLOOKUP(O2850,'Bảng kê HĐ 2022'!N$1912:R$4434,4,0)</f>
        <v>0</v>
      </c>
      <c r="R2850" t="e">
        <f>+VLOOKUP(O2850,'Hàng trả'!#REF!,2,0)</f>
        <v>#REF!</v>
      </c>
    </row>
    <row r="2851" spans="1:18" ht="14.4" hidden="1" customHeight="1" x14ac:dyDescent="0.3">
      <c r="A2851" s="10">
        <v>6</v>
      </c>
      <c r="B2851" s="64"/>
      <c r="C2851" s="6" t="s">
        <v>14943</v>
      </c>
      <c r="D2851" s="7">
        <v>44704</v>
      </c>
      <c r="E2851" s="8" t="s">
        <v>12432</v>
      </c>
      <c r="F2851" s="9">
        <v>1992481</v>
      </c>
      <c r="G2851" s="8" t="s">
        <v>11066</v>
      </c>
      <c r="H2851" s="9">
        <v>204229</v>
      </c>
      <c r="I2851" s="69"/>
      <c r="J2851" s="70"/>
      <c r="K2851" s="71"/>
      <c r="L2851" s="77"/>
      <c r="M2851" s="78"/>
      <c r="N2851" t="str">
        <f t="shared" si="224"/>
        <v>13696</v>
      </c>
      <c r="O2851">
        <f t="shared" si="225"/>
        <v>13696</v>
      </c>
      <c r="P2851" s="29">
        <f t="shared" si="226"/>
        <v>1992481</v>
      </c>
      <c r="Q2851">
        <f>+VLOOKUP(O2851,'Bảng kê HĐ 2022'!N$1912:R$4434,4,0)</f>
        <v>0</v>
      </c>
      <c r="R2851" t="e">
        <f>+VLOOKUP(O2851,'Hàng trả'!#REF!,2,0)</f>
        <v>#REF!</v>
      </c>
    </row>
    <row r="2852" spans="1:18" ht="14.4" hidden="1" customHeight="1" x14ac:dyDescent="0.3">
      <c r="A2852" s="10">
        <v>6</v>
      </c>
      <c r="B2852" s="65"/>
      <c r="C2852" s="6" t="s">
        <v>14944</v>
      </c>
      <c r="D2852" s="7">
        <v>44684</v>
      </c>
      <c r="E2852" s="8" t="s">
        <v>12432</v>
      </c>
      <c r="F2852" s="9">
        <v>1799150</v>
      </c>
      <c r="G2852" s="8" t="s">
        <v>11066</v>
      </c>
      <c r="H2852" s="9">
        <v>184413</v>
      </c>
      <c r="I2852" s="72"/>
      <c r="J2852" s="73"/>
      <c r="K2852" s="74"/>
      <c r="L2852" s="79"/>
      <c r="M2852" s="80"/>
      <c r="N2852" t="str">
        <f t="shared" si="224"/>
        <v>11000</v>
      </c>
      <c r="O2852">
        <f t="shared" si="225"/>
        <v>11000</v>
      </c>
      <c r="P2852" s="29">
        <f t="shared" si="226"/>
        <v>1799150</v>
      </c>
      <c r="Q2852">
        <f>+VLOOKUP(O2852,'Bảng kê HĐ 2022'!N$1912:R$4434,4,0)</f>
        <v>0</v>
      </c>
      <c r="R2852" t="e">
        <f>+VLOOKUP(O2852,'Hàng trả'!#REF!,2,0)</f>
        <v>#REF!</v>
      </c>
    </row>
    <row r="2853" spans="1:18" ht="14.4" hidden="1" customHeight="1" x14ac:dyDescent="0.3">
      <c r="A2853" s="10">
        <v>6</v>
      </c>
      <c r="B2853" s="63" t="s">
        <v>14298</v>
      </c>
      <c r="C2853" s="6" t="s">
        <v>14945</v>
      </c>
      <c r="D2853" s="7">
        <v>44695</v>
      </c>
      <c r="E2853" s="8" t="s">
        <v>12432</v>
      </c>
      <c r="F2853" s="9">
        <v>2262734</v>
      </c>
      <c r="G2853" s="8" t="s">
        <v>11066</v>
      </c>
      <c r="H2853" s="9">
        <v>231930</v>
      </c>
      <c r="I2853" s="66">
        <v>19946651</v>
      </c>
      <c r="J2853" s="67"/>
      <c r="K2853" s="68"/>
      <c r="L2853" s="75" t="s">
        <v>10536</v>
      </c>
      <c r="M2853" s="76"/>
      <c r="N2853" t="str">
        <f t="shared" si="224"/>
        <v>12972</v>
      </c>
      <c r="O2853">
        <f t="shared" si="225"/>
        <v>12972</v>
      </c>
      <c r="P2853" s="29">
        <f t="shared" si="226"/>
        <v>2262734</v>
      </c>
      <c r="Q2853">
        <f>+VLOOKUP(O2853,'Bảng kê HĐ 2022'!N$1912:R$4434,4,0)</f>
        <v>0</v>
      </c>
      <c r="R2853" t="e">
        <f>+VLOOKUP(O2853,'Hàng trả'!#REF!,2,0)</f>
        <v>#REF!</v>
      </c>
    </row>
    <row r="2854" spans="1:18" ht="14.4" hidden="1" customHeight="1" x14ac:dyDescent="0.3">
      <c r="A2854" s="10">
        <v>6</v>
      </c>
      <c r="B2854" s="64"/>
      <c r="C2854" s="6" t="s">
        <v>14946</v>
      </c>
      <c r="D2854" s="7">
        <v>44684</v>
      </c>
      <c r="E2854" s="8" t="s">
        <v>12432</v>
      </c>
      <c r="F2854" s="9">
        <v>5204903</v>
      </c>
      <c r="G2854" s="8" t="s">
        <v>11066</v>
      </c>
      <c r="H2854" s="9">
        <v>533503</v>
      </c>
      <c r="I2854" s="69"/>
      <c r="J2854" s="70"/>
      <c r="K2854" s="71"/>
      <c r="L2854" s="77"/>
      <c r="M2854" s="78"/>
      <c r="N2854" t="str">
        <f t="shared" si="224"/>
        <v>10984</v>
      </c>
      <c r="O2854">
        <f t="shared" si="225"/>
        <v>10984</v>
      </c>
      <c r="P2854" s="29">
        <f t="shared" si="226"/>
        <v>5204903</v>
      </c>
      <c r="Q2854">
        <f>+VLOOKUP(O2854,'Bảng kê HĐ 2022'!N$1912:R$4434,4,0)</f>
        <v>0</v>
      </c>
      <c r="R2854" t="e">
        <f>+VLOOKUP(O2854,'Hàng trả'!#REF!,2,0)</f>
        <v>#REF!</v>
      </c>
    </row>
    <row r="2855" spans="1:18" ht="14.4" hidden="1" customHeight="1" x14ac:dyDescent="0.3">
      <c r="A2855" s="10">
        <v>6</v>
      </c>
      <c r="B2855" s="64"/>
      <c r="C2855" s="6" t="s">
        <v>14947</v>
      </c>
      <c r="D2855" s="7">
        <v>44708</v>
      </c>
      <c r="E2855" s="8" t="s">
        <v>12432</v>
      </c>
      <c r="F2855" s="9">
        <v>2286095</v>
      </c>
      <c r="G2855" s="8" t="s">
        <v>11066</v>
      </c>
      <c r="H2855" s="9">
        <v>234325</v>
      </c>
      <c r="I2855" s="69"/>
      <c r="J2855" s="70"/>
      <c r="K2855" s="71"/>
      <c r="L2855" s="77"/>
      <c r="M2855" s="78"/>
      <c r="N2855" t="str">
        <f t="shared" si="224"/>
        <v>14666</v>
      </c>
      <c r="O2855">
        <f t="shared" si="225"/>
        <v>14666</v>
      </c>
      <c r="P2855" s="29">
        <f t="shared" si="226"/>
        <v>2286095</v>
      </c>
      <c r="Q2855">
        <f>+VLOOKUP(O2855,'Bảng kê HĐ 2022'!N$1912:R$4434,4,0)</f>
        <v>0</v>
      </c>
      <c r="R2855" t="e">
        <f>+VLOOKUP(O2855,'Hàng trả'!#REF!,2,0)</f>
        <v>#REF!</v>
      </c>
    </row>
    <row r="2856" spans="1:18" ht="14.4" hidden="1" customHeight="1" x14ac:dyDescent="0.3">
      <c r="A2856" s="10">
        <v>6</v>
      </c>
      <c r="B2856" s="64"/>
      <c r="C2856" s="6" t="s">
        <v>14948</v>
      </c>
      <c r="D2856" s="7">
        <v>44699</v>
      </c>
      <c r="E2856" s="8" t="s">
        <v>12432</v>
      </c>
      <c r="F2856" s="9">
        <v>5494981</v>
      </c>
      <c r="G2856" s="8" t="s">
        <v>11066</v>
      </c>
      <c r="H2856" s="9">
        <v>563236</v>
      </c>
      <c r="I2856" s="69"/>
      <c r="J2856" s="70"/>
      <c r="K2856" s="71"/>
      <c r="L2856" s="77"/>
      <c r="M2856" s="78"/>
      <c r="N2856" t="str">
        <f t="shared" si="224"/>
        <v>13401</v>
      </c>
      <c r="O2856">
        <f t="shared" si="225"/>
        <v>13401</v>
      </c>
      <c r="P2856" s="29">
        <f t="shared" si="226"/>
        <v>5494981</v>
      </c>
      <c r="Q2856">
        <f>+VLOOKUP(O2856,'Bảng kê HĐ 2022'!N$1912:R$4434,4,0)</f>
        <v>0</v>
      </c>
      <c r="R2856" t="e">
        <f>+VLOOKUP(O2856,'Hàng trả'!#REF!,2,0)</f>
        <v>#REF!</v>
      </c>
    </row>
    <row r="2857" spans="1:18" ht="14.4" hidden="1" customHeight="1" x14ac:dyDescent="0.3">
      <c r="A2857" s="10">
        <v>6</v>
      </c>
      <c r="B2857" s="64"/>
      <c r="C2857" s="6" t="s">
        <v>14949</v>
      </c>
      <c r="D2857" s="7">
        <v>44688</v>
      </c>
      <c r="E2857" s="8" t="s">
        <v>12432</v>
      </c>
      <c r="F2857" s="9">
        <v>4135363</v>
      </c>
      <c r="G2857" s="8" t="s">
        <v>11066</v>
      </c>
      <c r="H2857" s="9">
        <v>423875</v>
      </c>
      <c r="I2857" s="69"/>
      <c r="J2857" s="70"/>
      <c r="K2857" s="71"/>
      <c r="L2857" s="77"/>
      <c r="M2857" s="78"/>
      <c r="N2857" t="str">
        <f t="shared" si="224"/>
        <v>11651</v>
      </c>
      <c r="O2857">
        <f t="shared" si="225"/>
        <v>11651</v>
      </c>
      <c r="P2857" s="29">
        <f t="shared" si="226"/>
        <v>4135363</v>
      </c>
      <c r="Q2857">
        <f>+VLOOKUP(O2857,'Bảng kê HĐ 2022'!N$1912:R$4434,4,0)</f>
        <v>0</v>
      </c>
      <c r="R2857" t="e">
        <f>+VLOOKUP(O2857,'Hàng trả'!#REF!,2,0)</f>
        <v>#REF!</v>
      </c>
    </row>
    <row r="2858" spans="1:18" ht="14.4" hidden="1" customHeight="1" x14ac:dyDescent="0.3">
      <c r="A2858" s="10">
        <v>6</v>
      </c>
      <c r="B2858" s="65"/>
      <c r="C2858" s="6" t="s">
        <v>14950</v>
      </c>
      <c r="D2858" s="7">
        <v>44692</v>
      </c>
      <c r="E2858" s="8" t="s">
        <v>12432</v>
      </c>
      <c r="F2858" s="9">
        <v>2840605</v>
      </c>
      <c r="G2858" s="8" t="s">
        <v>11066</v>
      </c>
      <c r="H2858" s="9">
        <v>291162</v>
      </c>
      <c r="I2858" s="72"/>
      <c r="J2858" s="73"/>
      <c r="K2858" s="74"/>
      <c r="L2858" s="79"/>
      <c r="M2858" s="80"/>
      <c r="N2858" t="str">
        <f t="shared" si="224"/>
        <v>12389</v>
      </c>
      <c r="O2858">
        <f t="shared" si="225"/>
        <v>12389</v>
      </c>
      <c r="P2858" s="29">
        <f t="shared" si="226"/>
        <v>2840605</v>
      </c>
      <c r="Q2858">
        <f>+VLOOKUP(O2858,'Bảng kê HĐ 2022'!N$1912:R$4434,4,0)</f>
        <v>0</v>
      </c>
      <c r="R2858" t="e">
        <f>+VLOOKUP(O2858,'Hàng trả'!#REF!,2,0)</f>
        <v>#REF!</v>
      </c>
    </row>
    <row r="2859" spans="1:18" ht="14.4" hidden="1" customHeight="1" x14ac:dyDescent="0.3">
      <c r="A2859" s="10">
        <v>6</v>
      </c>
      <c r="B2859" s="63" t="s">
        <v>14299</v>
      </c>
      <c r="C2859" s="6" t="s">
        <v>14951</v>
      </c>
      <c r="D2859" s="7">
        <v>44702</v>
      </c>
      <c r="E2859" s="8" t="s">
        <v>12432</v>
      </c>
      <c r="F2859" s="9">
        <v>3327502</v>
      </c>
      <c r="G2859" s="8" t="s">
        <v>11066</v>
      </c>
      <c r="H2859" s="9">
        <v>341069</v>
      </c>
      <c r="I2859" s="66">
        <v>11448499</v>
      </c>
      <c r="J2859" s="67"/>
      <c r="K2859" s="68"/>
      <c r="L2859" s="75" t="s">
        <v>10545</v>
      </c>
      <c r="M2859" s="76"/>
      <c r="N2859" t="str">
        <f t="shared" si="224"/>
        <v>13611</v>
      </c>
      <c r="O2859">
        <f t="shared" si="225"/>
        <v>13611</v>
      </c>
      <c r="P2859" s="29">
        <f t="shared" si="226"/>
        <v>3327502</v>
      </c>
      <c r="Q2859">
        <f>+VLOOKUP(O2859,'Bảng kê HĐ 2022'!N$1912:R$4434,4,0)</f>
        <v>0</v>
      </c>
      <c r="R2859" t="e">
        <f>+VLOOKUP(O2859,'Hàng trả'!#REF!,2,0)</f>
        <v>#REF!</v>
      </c>
    </row>
    <row r="2860" spans="1:18" ht="14.4" hidden="1" customHeight="1" x14ac:dyDescent="0.3">
      <c r="A2860" s="10">
        <v>6</v>
      </c>
      <c r="B2860" s="64"/>
      <c r="C2860" s="6" t="s">
        <v>14952</v>
      </c>
      <c r="D2860" s="7">
        <v>44685</v>
      </c>
      <c r="E2860" s="8" t="s">
        <v>12432</v>
      </c>
      <c r="F2860" s="9">
        <v>1799150</v>
      </c>
      <c r="G2860" s="8" t="s">
        <v>11066</v>
      </c>
      <c r="H2860" s="9">
        <v>184413</v>
      </c>
      <c r="I2860" s="69"/>
      <c r="J2860" s="70"/>
      <c r="K2860" s="71"/>
      <c r="L2860" s="77"/>
      <c r="M2860" s="78"/>
      <c r="N2860" t="str">
        <f t="shared" si="224"/>
        <v>11230</v>
      </c>
      <c r="O2860">
        <f t="shared" si="225"/>
        <v>11230</v>
      </c>
      <c r="P2860" s="29">
        <f t="shared" si="226"/>
        <v>1799150</v>
      </c>
      <c r="Q2860">
        <f>+VLOOKUP(O2860,'Bảng kê HĐ 2022'!N$1912:R$4434,4,0)</f>
        <v>0</v>
      </c>
      <c r="R2860" t="e">
        <f>+VLOOKUP(O2860,'Hàng trả'!#REF!,2,0)</f>
        <v>#REF!</v>
      </c>
    </row>
    <row r="2861" spans="1:18" ht="14.4" hidden="1" customHeight="1" x14ac:dyDescent="0.3">
      <c r="A2861" s="10">
        <v>6</v>
      </c>
      <c r="B2861" s="64"/>
      <c r="C2861" s="6" t="s">
        <v>14953</v>
      </c>
      <c r="D2861" s="7">
        <v>44702</v>
      </c>
      <c r="E2861" s="8" t="s">
        <v>12430</v>
      </c>
      <c r="F2861" s="9">
        <v>3857738</v>
      </c>
      <c r="G2861" s="8" t="s">
        <v>11066</v>
      </c>
      <c r="H2861" s="9">
        <v>395418</v>
      </c>
      <c r="I2861" s="69"/>
      <c r="J2861" s="70"/>
      <c r="K2861" s="71"/>
      <c r="L2861" s="77"/>
      <c r="M2861" s="78"/>
      <c r="N2861" t="str">
        <f t="shared" si="224"/>
        <v>13610</v>
      </c>
      <c r="O2861">
        <f t="shared" si="225"/>
        <v>13610</v>
      </c>
      <c r="P2861" s="29">
        <f t="shared" si="226"/>
        <v>3857738</v>
      </c>
      <c r="Q2861">
        <f>+VLOOKUP(O2861,'Bảng kê HĐ 2022'!N$1912:R$4434,4,0)</f>
        <v>0</v>
      </c>
      <c r="R2861" t="e">
        <f>+VLOOKUP(O2861,'Hàng trả'!#REF!,2,0)</f>
        <v>#REF!</v>
      </c>
    </row>
    <row r="2862" spans="1:18" ht="14.4" hidden="1" customHeight="1" x14ac:dyDescent="0.3">
      <c r="A2862" s="10">
        <v>6</v>
      </c>
      <c r="B2862" s="65"/>
      <c r="C2862" s="6" t="s">
        <v>14954</v>
      </c>
      <c r="D2862" s="7">
        <v>44692</v>
      </c>
      <c r="E2862" s="8" t="s">
        <v>12432</v>
      </c>
      <c r="F2862" s="9">
        <v>3771598</v>
      </c>
      <c r="G2862" s="8" t="s">
        <v>11066</v>
      </c>
      <c r="H2862" s="9">
        <v>386589</v>
      </c>
      <c r="I2862" s="72"/>
      <c r="J2862" s="73"/>
      <c r="K2862" s="74"/>
      <c r="L2862" s="79"/>
      <c r="M2862" s="80"/>
      <c r="N2862" t="str">
        <f t="shared" si="224"/>
        <v>12413</v>
      </c>
      <c r="O2862">
        <f t="shared" si="225"/>
        <v>12413</v>
      </c>
      <c r="P2862" s="29">
        <f t="shared" si="226"/>
        <v>3771598</v>
      </c>
      <c r="Q2862">
        <f>+VLOOKUP(O2862,'Bảng kê HĐ 2022'!N$1912:R$4434,4,0)</f>
        <v>0</v>
      </c>
      <c r="R2862" t="e">
        <f>+VLOOKUP(O2862,'Hàng trả'!#REF!,2,0)</f>
        <v>#REF!</v>
      </c>
    </row>
    <row r="2863" spans="1:18" ht="14.4" hidden="1" customHeight="1" x14ac:dyDescent="0.3">
      <c r="A2863" s="10">
        <v>6</v>
      </c>
      <c r="B2863" s="63" t="s">
        <v>14300</v>
      </c>
      <c r="C2863" s="6" t="s">
        <v>14955</v>
      </c>
      <c r="D2863" s="7">
        <v>44688</v>
      </c>
      <c r="E2863" s="8" t="s">
        <v>12436</v>
      </c>
      <c r="F2863" s="9">
        <v>3486283</v>
      </c>
      <c r="G2863" s="8" t="s">
        <v>11066</v>
      </c>
      <c r="H2863" s="9">
        <v>357344</v>
      </c>
      <c r="I2863" s="66">
        <v>29040746</v>
      </c>
      <c r="J2863" s="67"/>
      <c r="K2863" s="68"/>
      <c r="L2863" s="75" t="s">
        <v>10552</v>
      </c>
      <c r="M2863" s="76"/>
      <c r="N2863" t="str">
        <f t="shared" si="224"/>
        <v>11653</v>
      </c>
      <c r="O2863">
        <f t="shared" si="225"/>
        <v>11653</v>
      </c>
      <c r="P2863" s="29">
        <f t="shared" si="226"/>
        <v>3486283</v>
      </c>
      <c r="Q2863">
        <f>+VLOOKUP(O2863,'Bảng kê HĐ 2022'!N$1912:R$4434,4,0)</f>
        <v>0</v>
      </c>
      <c r="R2863" t="e">
        <f>+VLOOKUP(O2863,'Hàng trả'!#REF!,2,0)</f>
        <v>#REF!</v>
      </c>
    </row>
    <row r="2864" spans="1:18" ht="14.4" hidden="1" customHeight="1" x14ac:dyDescent="0.3">
      <c r="A2864" s="10">
        <v>6</v>
      </c>
      <c r="B2864" s="64"/>
      <c r="C2864" s="6" t="s">
        <v>14956</v>
      </c>
      <c r="D2864" s="7">
        <v>44698</v>
      </c>
      <c r="E2864" s="8" t="s">
        <v>12432</v>
      </c>
      <c r="F2864" s="9">
        <v>2601050</v>
      </c>
      <c r="G2864" s="8" t="s">
        <v>11066</v>
      </c>
      <c r="H2864" s="9">
        <v>266608</v>
      </c>
      <c r="I2864" s="69"/>
      <c r="J2864" s="70"/>
      <c r="K2864" s="71"/>
      <c r="L2864" s="77"/>
      <c r="M2864" s="78"/>
      <c r="N2864" t="str">
        <f t="shared" si="224"/>
        <v>13256</v>
      </c>
      <c r="O2864">
        <f t="shared" si="225"/>
        <v>13256</v>
      </c>
      <c r="P2864" s="29">
        <f t="shared" si="226"/>
        <v>2601050</v>
      </c>
      <c r="Q2864">
        <f>+VLOOKUP(O2864,'Bảng kê HĐ 2022'!N$1912:R$4434,4,0)</f>
        <v>0</v>
      </c>
      <c r="R2864" t="e">
        <f>+VLOOKUP(O2864,'Hàng trả'!#REF!,2,0)</f>
        <v>#REF!</v>
      </c>
    </row>
    <row r="2865" spans="1:18" ht="14.4" hidden="1" customHeight="1" x14ac:dyDescent="0.3">
      <c r="A2865" s="10">
        <v>6</v>
      </c>
      <c r="B2865" s="64"/>
      <c r="C2865" s="6" t="s">
        <v>14957</v>
      </c>
      <c r="D2865" s="7">
        <v>44692</v>
      </c>
      <c r="E2865" s="8" t="s">
        <v>12432</v>
      </c>
      <c r="F2865" s="9">
        <v>4680018</v>
      </c>
      <c r="G2865" s="8" t="s">
        <v>11066</v>
      </c>
      <c r="H2865" s="9">
        <v>479702</v>
      </c>
      <c r="I2865" s="69"/>
      <c r="J2865" s="70"/>
      <c r="K2865" s="71"/>
      <c r="L2865" s="77"/>
      <c r="M2865" s="78"/>
      <c r="N2865" t="str">
        <f t="shared" si="224"/>
        <v>12403</v>
      </c>
      <c r="O2865">
        <f t="shared" si="225"/>
        <v>12403</v>
      </c>
      <c r="P2865" s="29">
        <f t="shared" si="226"/>
        <v>4680018</v>
      </c>
      <c r="Q2865">
        <f>+VLOOKUP(O2865,'Bảng kê HĐ 2022'!N$1912:R$4434,4,0)</f>
        <v>0</v>
      </c>
      <c r="R2865" t="e">
        <f>+VLOOKUP(O2865,'Hàng trả'!#REF!,2,0)</f>
        <v>#REF!</v>
      </c>
    </row>
    <row r="2866" spans="1:18" ht="14.4" hidden="1" customHeight="1" x14ac:dyDescent="0.3">
      <c r="A2866" s="10">
        <v>6</v>
      </c>
      <c r="B2866" s="64"/>
      <c r="C2866" s="6" t="s">
        <v>14958</v>
      </c>
      <c r="D2866" s="7">
        <v>44712</v>
      </c>
      <c r="E2866" s="8" t="s">
        <v>12432</v>
      </c>
      <c r="F2866" s="9">
        <v>5169884</v>
      </c>
      <c r="G2866" s="8" t="s">
        <v>11066</v>
      </c>
      <c r="H2866" s="9">
        <v>529913</v>
      </c>
      <c r="I2866" s="69"/>
      <c r="J2866" s="70"/>
      <c r="K2866" s="71"/>
      <c r="L2866" s="77"/>
      <c r="M2866" s="78"/>
      <c r="N2866" t="str">
        <f t="shared" si="224"/>
        <v>15142</v>
      </c>
      <c r="O2866">
        <f t="shared" si="225"/>
        <v>15142</v>
      </c>
      <c r="P2866" s="29">
        <f t="shared" si="226"/>
        <v>5169884</v>
      </c>
      <c r="Q2866">
        <f>+VLOOKUP(O2866,'Bảng kê HĐ 2022'!N$1912:R$4434,4,0)</f>
        <v>0</v>
      </c>
      <c r="R2866" t="e">
        <f>+VLOOKUP(O2866,'Hàng trả'!#REF!,2,0)</f>
        <v>#REF!</v>
      </c>
    </row>
    <row r="2867" spans="1:18" ht="14.4" hidden="1" customHeight="1" x14ac:dyDescent="0.3">
      <c r="A2867" s="10">
        <v>6</v>
      </c>
      <c r="B2867" s="64"/>
      <c r="C2867" s="6" t="s">
        <v>14959</v>
      </c>
      <c r="D2867" s="7">
        <v>44694</v>
      </c>
      <c r="E2867" s="8" t="s">
        <v>12432</v>
      </c>
      <c r="F2867" s="9">
        <v>3428330</v>
      </c>
      <c r="G2867" s="8" t="s">
        <v>11066</v>
      </c>
      <c r="H2867" s="9">
        <v>351404</v>
      </c>
      <c r="I2867" s="69"/>
      <c r="J2867" s="70"/>
      <c r="K2867" s="71"/>
      <c r="L2867" s="77"/>
      <c r="M2867" s="78"/>
      <c r="N2867" t="str">
        <f t="shared" si="224"/>
        <v>12925</v>
      </c>
      <c r="O2867">
        <f t="shared" si="225"/>
        <v>12925</v>
      </c>
      <c r="P2867" s="29">
        <f t="shared" si="226"/>
        <v>3428330</v>
      </c>
      <c r="Q2867">
        <f>+VLOOKUP(O2867,'Bảng kê HĐ 2022'!N$1912:R$4434,4,0)</f>
        <v>0</v>
      </c>
      <c r="R2867" t="e">
        <f>+VLOOKUP(O2867,'Hàng trả'!#REF!,2,0)</f>
        <v>#REF!</v>
      </c>
    </row>
    <row r="2868" spans="1:18" ht="14.4" hidden="1" customHeight="1" x14ac:dyDescent="0.3">
      <c r="A2868" s="10">
        <v>6</v>
      </c>
      <c r="B2868" s="64"/>
      <c r="C2868" s="6" t="s">
        <v>14960</v>
      </c>
      <c r="D2868" s="7">
        <v>44685</v>
      </c>
      <c r="E2868" s="8" t="s">
        <v>12432</v>
      </c>
      <c r="F2868" s="9">
        <v>5976121</v>
      </c>
      <c r="G2868" s="8" t="s">
        <v>11066</v>
      </c>
      <c r="H2868" s="9">
        <v>612552</v>
      </c>
      <c r="I2868" s="69"/>
      <c r="J2868" s="70"/>
      <c r="K2868" s="71"/>
      <c r="L2868" s="77"/>
      <c r="M2868" s="78"/>
      <c r="N2868" t="str">
        <f t="shared" si="224"/>
        <v>11227</v>
      </c>
      <c r="O2868">
        <f t="shared" si="225"/>
        <v>11227</v>
      </c>
      <c r="P2868" s="29">
        <f t="shared" si="226"/>
        <v>5976121</v>
      </c>
      <c r="Q2868">
        <f>+VLOOKUP(O2868,'Bảng kê HĐ 2022'!N$1912:R$4434,4,0)</f>
        <v>0</v>
      </c>
      <c r="R2868" t="e">
        <f>+VLOOKUP(O2868,'Hàng trả'!#REF!,2,0)</f>
        <v>#REF!</v>
      </c>
    </row>
    <row r="2869" spans="1:18" ht="14.4" hidden="1" customHeight="1" x14ac:dyDescent="0.3">
      <c r="A2869" s="10">
        <v>6</v>
      </c>
      <c r="B2869" s="65"/>
      <c r="C2869" s="6" t="s">
        <v>14961</v>
      </c>
      <c r="D2869" s="7">
        <v>44701</v>
      </c>
      <c r="E2869" s="8" t="s">
        <v>12432</v>
      </c>
      <c r="F2869" s="9">
        <v>7015691</v>
      </c>
      <c r="G2869" s="8" t="s">
        <v>11066</v>
      </c>
      <c r="H2869" s="9">
        <v>719108</v>
      </c>
      <c r="I2869" s="72"/>
      <c r="J2869" s="73"/>
      <c r="K2869" s="74"/>
      <c r="L2869" s="79"/>
      <c r="M2869" s="80"/>
      <c r="N2869" t="str">
        <f t="shared" si="224"/>
        <v>13497</v>
      </c>
      <c r="O2869">
        <f t="shared" si="225"/>
        <v>13497</v>
      </c>
      <c r="P2869" s="29">
        <f t="shared" si="226"/>
        <v>7015691</v>
      </c>
      <c r="Q2869">
        <f>+VLOOKUP(O2869,'Bảng kê HĐ 2022'!N$1912:R$4434,4,0)</f>
        <v>0</v>
      </c>
      <c r="R2869" t="e">
        <f>+VLOOKUP(O2869,'Hàng trả'!#REF!,2,0)</f>
        <v>#REF!</v>
      </c>
    </row>
    <row r="2870" spans="1:18" ht="14.4" hidden="1" customHeight="1" x14ac:dyDescent="0.3">
      <c r="A2870" s="10">
        <v>6</v>
      </c>
      <c r="B2870" s="63" t="s">
        <v>14301</v>
      </c>
      <c r="C2870" s="6" t="s">
        <v>14962</v>
      </c>
      <c r="D2870" s="7">
        <v>44690</v>
      </c>
      <c r="E2870" s="8" t="s">
        <v>12432</v>
      </c>
      <c r="F2870" s="9">
        <v>3520508</v>
      </c>
      <c r="G2870" s="8" t="s">
        <v>11066</v>
      </c>
      <c r="H2870" s="9">
        <v>360852</v>
      </c>
      <c r="I2870" s="66">
        <v>11762469</v>
      </c>
      <c r="J2870" s="67"/>
      <c r="K2870" s="68"/>
      <c r="L2870" s="75" t="s">
        <v>10562</v>
      </c>
      <c r="M2870" s="76"/>
      <c r="N2870" t="str">
        <f t="shared" si="224"/>
        <v>12102</v>
      </c>
      <c r="O2870">
        <f t="shared" si="225"/>
        <v>12102</v>
      </c>
      <c r="P2870" s="29">
        <f t="shared" si="226"/>
        <v>3520508</v>
      </c>
      <c r="Q2870">
        <f>+VLOOKUP(O2870,'Bảng kê HĐ 2022'!N$1912:R$4434,4,0)</f>
        <v>0</v>
      </c>
      <c r="R2870" t="e">
        <f>+VLOOKUP(O2870,'Hàng trả'!#REF!,2,0)</f>
        <v>#REF!</v>
      </c>
    </row>
    <row r="2871" spans="1:18" ht="14.4" hidden="1" customHeight="1" x14ac:dyDescent="0.3">
      <c r="A2871" s="10">
        <v>6</v>
      </c>
      <c r="B2871" s="64"/>
      <c r="C2871" s="6" t="s">
        <v>14963</v>
      </c>
      <c r="D2871" s="7">
        <v>44704</v>
      </c>
      <c r="E2871" s="8" t="s">
        <v>12432</v>
      </c>
      <c r="F2871" s="9">
        <v>5019786</v>
      </c>
      <c r="G2871" s="8" t="s">
        <v>11066</v>
      </c>
      <c r="H2871" s="9">
        <v>514528</v>
      </c>
      <c r="I2871" s="69"/>
      <c r="J2871" s="70"/>
      <c r="K2871" s="71"/>
      <c r="L2871" s="77"/>
      <c r="M2871" s="78"/>
      <c r="N2871" t="str">
        <f t="shared" si="224"/>
        <v>13697</v>
      </c>
      <c r="O2871">
        <f t="shared" si="225"/>
        <v>13697</v>
      </c>
      <c r="P2871" s="29">
        <f t="shared" si="226"/>
        <v>5019786</v>
      </c>
      <c r="Q2871">
        <f>+VLOOKUP(O2871,'Bảng kê HĐ 2022'!N$1912:R$4434,4,0)</f>
        <v>0</v>
      </c>
      <c r="R2871" t="e">
        <f>+VLOOKUP(O2871,'Hàng trả'!#REF!,2,0)</f>
        <v>#REF!</v>
      </c>
    </row>
    <row r="2872" spans="1:18" ht="14.4" hidden="1" customHeight="1" x14ac:dyDescent="0.3">
      <c r="A2872" s="10">
        <v>6</v>
      </c>
      <c r="B2872" s="64"/>
      <c r="C2872" s="6" t="s">
        <v>14964</v>
      </c>
      <c r="D2872" s="7">
        <v>44711</v>
      </c>
      <c r="E2872" s="8" t="s">
        <v>12428</v>
      </c>
      <c r="F2872" s="9">
        <v>1083931</v>
      </c>
      <c r="G2872" s="8" t="s">
        <v>11066</v>
      </c>
      <c r="H2872" s="9">
        <v>111103</v>
      </c>
      <c r="I2872" s="69"/>
      <c r="J2872" s="70"/>
      <c r="K2872" s="71"/>
      <c r="L2872" s="77"/>
      <c r="M2872" s="78"/>
      <c r="N2872" t="str">
        <f t="shared" si="224"/>
        <v>15028</v>
      </c>
      <c r="O2872">
        <f t="shared" si="225"/>
        <v>15028</v>
      </c>
      <c r="P2872" s="29">
        <f t="shared" si="226"/>
        <v>1083931</v>
      </c>
      <c r="Q2872">
        <f>+VLOOKUP(O2872,'Bảng kê HĐ 2022'!N$1912:R$4434,4,0)</f>
        <v>0</v>
      </c>
      <c r="R2872" t="e">
        <f>+VLOOKUP(O2872,'Hàng trả'!#REF!,2,0)</f>
        <v>#REF!</v>
      </c>
    </row>
    <row r="2873" spans="1:18" ht="14.4" hidden="1" customHeight="1" x14ac:dyDescent="0.3">
      <c r="A2873" s="10">
        <v>6</v>
      </c>
      <c r="B2873" s="64"/>
      <c r="C2873" s="6" t="s">
        <v>14965</v>
      </c>
      <c r="D2873" s="7">
        <v>44684</v>
      </c>
      <c r="E2873" s="8" t="s">
        <v>12432</v>
      </c>
      <c r="F2873" s="9">
        <v>2582015</v>
      </c>
      <c r="G2873" s="8" t="s">
        <v>11066</v>
      </c>
      <c r="H2873" s="9">
        <v>264657</v>
      </c>
      <c r="I2873" s="69"/>
      <c r="J2873" s="70"/>
      <c r="K2873" s="71"/>
      <c r="L2873" s="77"/>
      <c r="M2873" s="78"/>
      <c r="N2873" t="str">
        <f t="shared" si="224"/>
        <v>10991</v>
      </c>
      <c r="O2873">
        <f t="shared" si="225"/>
        <v>10991</v>
      </c>
      <c r="P2873" s="29">
        <f t="shared" si="226"/>
        <v>2582015</v>
      </c>
      <c r="Q2873">
        <f>+VLOOKUP(O2873,'Bảng kê HĐ 2022'!N$1912:R$4434,4,0)</f>
        <v>0</v>
      </c>
      <c r="R2873" t="e">
        <f>+VLOOKUP(O2873,'Hàng trả'!#REF!,2,0)</f>
        <v>#REF!</v>
      </c>
    </row>
    <row r="2874" spans="1:18" ht="14.4" hidden="1" customHeight="1" x14ac:dyDescent="0.3">
      <c r="A2874" s="10">
        <v>6</v>
      </c>
      <c r="B2874" s="65"/>
      <c r="C2874" s="6" t="s">
        <v>14966</v>
      </c>
      <c r="D2874" s="7">
        <v>44693</v>
      </c>
      <c r="E2874" s="8" t="s">
        <v>12432</v>
      </c>
      <c r="F2874" s="9">
        <v>899575</v>
      </c>
      <c r="G2874" s="8" t="s">
        <v>11066</v>
      </c>
      <c r="H2874" s="9">
        <v>92206</v>
      </c>
      <c r="I2874" s="72"/>
      <c r="J2874" s="73"/>
      <c r="K2874" s="74"/>
      <c r="L2874" s="79"/>
      <c r="M2874" s="80"/>
      <c r="N2874" t="str">
        <f t="shared" si="224"/>
        <v>12461</v>
      </c>
      <c r="O2874">
        <f t="shared" si="225"/>
        <v>12461</v>
      </c>
      <c r="P2874" s="29">
        <f t="shared" si="226"/>
        <v>899575</v>
      </c>
      <c r="Q2874">
        <f>+VLOOKUP(O2874,'Bảng kê HĐ 2022'!N$1912:R$4434,4,0)</f>
        <v>0</v>
      </c>
      <c r="R2874" t="e">
        <f>+VLOOKUP(O2874,'Hàng trả'!#REF!,2,0)</f>
        <v>#REF!</v>
      </c>
    </row>
    <row r="2875" spans="1:18" ht="16.149999999999999" hidden="1" customHeight="1" x14ac:dyDescent="0.3">
      <c r="A2875" s="10">
        <v>6</v>
      </c>
      <c r="B2875" s="5" t="s">
        <v>14302</v>
      </c>
      <c r="C2875" s="6" t="s">
        <v>14967</v>
      </c>
      <c r="D2875" s="7">
        <v>44698</v>
      </c>
      <c r="E2875" s="8" t="s">
        <v>12667</v>
      </c>
      <c r="F2875" s="9">
        <v>899575</v>
      </c>
      <c r="G2875" s="8" t="s">
        <v>11066</v>
      </c>
      <c r="H2875" s="9">
        <v>92206</v>
      </c>
      <c r="I2875" s="93">
        <v>807369</v>
      </c>
      <c r="J2875" s="94"/>
      <c r="K2875" s="95"/>
      <c r="L2875" s="96" t="s">
        <v>11492</v>
      </c>
      <c r="M2875" s="97"/>
      <c r="N2875" t="str">
        <f t="shared" si="224"/>
        <v>13298</v>
      </c>
      <c r="O2875">
        <f t="shared" si="225"/>
        <v>13298</v>
      </c>
      <c r="P2875" s="29">
        <f t="shared" si="226"/>
        <v>899575</v>
      </c>
      <c r="Q2875">
        <f>+VLOOKUP(O2875,'Bảng kê HĐ 2022'!N$1912:R$4434,4,0)</f>
        <v>0</v>
      </c>
      <c r="R2875" t="e">
        <f>+VLOOKUP(O2875,'Hàng trả'!#REF!,2,0)</f>
        <v>#REF!</v>
      </c>
    </row>
    <row r="2876" spans="1:18" ht="14.4" hidden="1" customHeight="1" x14ac:dyDescent="0.3">
      <c r="A2876" s="10">
        <v>6</v>
      </c>
      <c r="B2876" s="63" t="s">
        <v>14303</v>
      </c>
      <c r="C2876" s="6" t="s">
        <v>14968</v>
      </c>
      <c r="D2876" s="7">
        <v>44704</v>
      </c>
      <c r="E2876" s="8" t="s">
        <v>12432</v>
      </c>
      <c r="F2876" s="9">
        <v>3861972</v>
      </c>
      <c r="G2876" s="8" t="s">
        <v>11066</v>
      </c>
      <c r="H2876" s="9">
        <v>395852</v>
      </c>
      <c r="I2876" s="66">
        <v>8270135</v>
      </c>
      <c r="J2876" s="67"/>
      <c r="K2876" s="68"/>
      <c r="L2876" s="75" t="s">
        <v>10568</v>
      </c>
      <c r="M2876" s="76"/>
      <c r="N2876" t="str">
        <f t="shared" si="224"/>
        <v>13705</v>
      </c>
      <c r="O2876">
        <f t="shared" si="225"/>
        <v>13705</v>
      </c>
      <c r="P2876" s="29">
        <f t="shared" si="226"/>
        <v>3861972</v>
      </c>
      <c r="Q2876">
        <f>+VLOOKUP(O2876,'Bảng kê HĐ 2022'!N$1912:R$4434,4,0)</f>
        <v>0</v>
      </c>
      <c r="R2876" t="e">
        <f>+VLOOKUP(O2876,'Hàng trả'!#REF!,2,0)</f>
        <v>#REF!</v>
      </c>
    </row>
    <row r="2877" spans="1:18" ht="14.4" hidden="1" customHeight="1" x14ac:dyDescent="0.3">
      <c r="A2877" s="10">
        <v>6</v>
      </c>
      <c r="B2877" s="64"/>
      <c r="C2877" s="6" t="s">
        <v>14969</v>
      </c>
      <c r="D2877" s="7">
        <v>44688</v>
      </c>
      <c r="E2877" s="8" t="s">
        <v>12432</v>
      </c>
      <c r="F2877" s="9">
        <v>4153237</v>
      </c>
      <c r="G2877" s="8" t="s">
        <v>11066</v>
      </c>
      <c r="H2877" s="9">
        <v>425707</v>
      </c>
      <c r="I2877" s="69"/>
      <c r="J2877" s="70"/>
      <c r="K2877" s="71"/>
      <c r="L2877" s="77"/>
      <c r="M2877" s="78"/>
      <c r="N2877" t="str">
        <f t="shared" si="224"/>
        <v>11696</v>
      </c>
      <c r="O2877">
        <f t="shared" si="225"/>
        <v>11696</v>
      </c>
      <c r="P2877" s="29">
        <f t="shared" si="226"/>
        <v>4153237</v>
      </c>
      <c r="Q2877">
        <f>+VLOOKUP(O2877,'Bảng kê HĐ 2022'!N$1912:R$4434,4,0)</f>
        <v>0</v>
      </c>
      <c r="R2877" t="e">
        <f>+VLOOKUP(O2877,'Hàng trả'!#REF!,2,0)</f>
        <v>#REF!</v>
      </c>
    </row>
    <row r="2878" spans="1:18" ht="14.4" hidden="1" customHeight="1" x14ac:dyDescent="0.3">
      <c r="A2878" s="10">
        <v>6</v>
      </c>
      <c r="B2878" s="65"/>
      <c r="C2878" s="6" t="s">
        <v>14970</v>
      </c>
      <c r="D2878" s="7">
        <v>44711</v>
      </c>
      <c r="E2878" s="8" t="s">
        <v>12432</v>
      </c>
      <c r="F2878" s="9">
        <v>1199426</v>
      </c>
      <c r="G2878" s="8" t="s">
        <v>11066</v>
      </c>
      <c r="H2878" s="9">
        <v>122941</v>
      </c>
      <c r="I2878" s="72"/>
      <c r="J2878" s="73"/>
      <c r="K2878" s="74"/>
      <c r="L2878" s="79"/>
      <c r="M2878" s="80"/>
      <c r="N2878" t="str">
        <f t="shared" si="224"/>
        <v>15023</v>
      </c>
      <c r="O2878">
        <f t="shared" si="225"/>
        <v>15023</v>
      </c>
      <c r="P2878" s="29">
        <f t="shared" si="226"/>
        <v>1199426</v>
      </c>
      <c r="Q2878">
        <f>+VLOOKUP(O2878,'Bảng kê HĐ 2022'!N$1912:R$4434,4,0)</f>
        <v>0</v>
      </c>
      <c r="R2878" t="e">
        <f>+VLOOKUP(O2878,'Hàng trả'!#REF!,2,0)</f>
        <v>#REF!</v>
      </c>
    </row>
    <row r="2879" spans="1:18" ht="14.75" hidden="1" customHeight="1" x14ac:dyDescent="0.3">
      <c r="A2879" s="10">
        <v>6</v>
      </c>
      <c r="B2879" s="63" t="s">
        <v>14304</v>
      </c>
      <c r="C2879" s="6" t="s">
        <v>14971</v>
      </c>
      <c r="D2879" s="7">
        <v>44691</v>
      </c>
      <c r="E2879" s="8" t="s">
        <v>11932</v>
      </c>
      <c r="F2879" s="9">
        <v>4354506</v>
      </c>
      <c r="G2879" s="8" t="s">
        <v>11066</v>
      </c>
      <c r="H2879" s="9">
        <v>446337</v>
      </c>
      <c r="I2879" s="66">
        <v>7110190</v>
      </c>
      <c r="J2879" s="67"/>
      <c r="K2879" s="68"/>
      <c r="L2879" s="75" t="s">
        <v>10139</v>
      </c>
      <c r="M2879" s="76"/>
      <c r="N2879" t="str">
        <f t="shared" si="224"/>
        <v>12274</v>
      </c>
      <c r="O2879">
        <f t="shared" si="225"/>
        <v>12274</v>
      </c>
      <c r="P2879" s="29">
        <f t="shared" si="226"/>
        <v>4354506</v>
      </c>
      <c r="Q2879">
        <f>+VLOOKUP(O2879,'Bảng kê HĐ 2022'!N$1912:R$4434,4,0)</f>
        <v>0</v>
      </c>
      <c r="R2879" t="e">
        <f>+VLOOKUP(O2879,'Hàng trả'!#REF!,2,0)</f>
        <v>#REF!</v>
      </c>
    </row>
    <row r="2880" spans="1:18" ht="14.75" hidden="1" customHeight="1" x14ac:dyDescent="0.3">
      <c r="A2880" s="10">
        <v>6</v>
      </c>
      <c r="B2880" s="65"/>
      <c r="C2880" s="6" t="s">
        <v>14972</v>
      </c>
      <c r="D2880" s="7">
        <v>44705</v>
      </c>
      <c r="E2880" s="8" t="s">
        <v>11932</v>
      </c>
      <c r="F2880" s="9">
        <v>3567711</v>
      </c>
      <c r="G2880" s="8" t="s">
        <v>11066</v>
      </c>
      <c r="H2880" s="9">
        <v>365690</v>
      </c>
      <c r="I2880" s="72"/>
      <c r="J2880" s="73"/>
      <c r="K2880" s="74"/>
      <c r="L2880" s="79"/>
      <c r="M2880" s="80"/>
      <c r="N2880" t="str">
        <f t="shared" si="224"/>
        <v>14008</v>
      </c>
      <c r="O2880">
        <f t="shared" si="225"/>
        <v>14008</v>
      </c>
      <c r="P2880" s="29">
        <f t="shared" si="226"/>
        <v>3567711</v>
      </c>
      <c r="Q2880">
        <f>+VLOOKUP(O2880,'Bảng kê HĐ 2022'!N$1912:R$4434,4,0)</f>
        <v>0</v>
      </c>
      <c r="R2880" t="e">
        <f>+VLOOKUP(O2880,'Hàng trả'!#REF!,2,0)</f>
        <v>#REF!</v>
      </c>
    </row>
    <row r="2881" spans="1:18" ht="14.75" hidden="1" customHeight="1" x14ac:dyDescent="0.3">
      <c r="A2881" s="10">
        <v>6</v>
      </c>
      <c r="B2881" s="63" t="s">
        <v>14307</v>
      </c>
      <c r="C2881" s="6" t="s">
        <v>14974</v>
      </c>
      <c r="D2881" s="7">
        <v>44693</v>
      </c>
      <c r="E2881" s="8" t="s">
        <v>12432</v>
      </c>
      <c r="F2881" s="9">
        <v>4169340</v>
      </c>
      <c r="G2881" s="8" t="s">
        <v>11066</v>
      </c>
      <c r="H2881" s="9">
        <v>427357</v>
      </c>
      <c r="I2881" s="66">
        <v>8006743</v>
      </c>
      <c r="J2881" s="67"/>
      <c r="K2881" s="68"/>
      <c r="L2881" s="75" t="s">
        <v>10579</v>
      </c>
      <c r="M2881" s="76"/>
      <c r="N2881" t="str">
        <f t="shared" si="224"/>
        <v>12745</v>
      </c>
      <c r="O2881">
        <f t="shared" si="225"/>
        <v>12745</v>
      </c>
      <c r="P2881" s="29">
        <f t="shared" si="226"/>
        <v>4169340</v>
      </c>
      <c r="Q2881">
        <f>+VLOOKUP(O2881,'Bảng kê HĐ 2022'!N$1912:R$4434,4,0)</f>
        <v>0</v>
      </c>
      <c r="R2881" t="e">
        <f>+VLOOKUP(O2881,'Hàng trả'!#REF!,2,0)</f>
        <v>#REF!</v>
      </c>
    </row>
    <row r="2882" spans="1:18" ht="14.75" hidden="1" customHeight="1" x14ac:dyDescent="0.3">
      <c r="A2882" s="10">
        <v>6</v>
      </c>
      <c r="B2882" s="65"/>
      <c r="C2882" s="6" t="s">
        <v>14975</v>
      </c>
      <c r="D2882" s="7">
        <v>44707</v>
      </c>
      <c r="E2882" s="8" t="s">
        <v>12432</v>
      </c>
      <c r="F2882" s="9">
        <v>4751822</v>
      </c>
      <c r="G2882" s="8" t="s">
        <v>11066</v>
      </c>
      <c r="H2882" s="9">
        <v>487062</v>
      </c>
      <c r="I2882" s="72"/>
      <c r="J2882" s="73"/>
      <c r="K2882" s="74"/>
      <c r="L2882" s="79"/>
      <c r="M2882" s="80"/>
      <c r="N2882" t="str">
        <f t="shared" si="224"/>
        <v>14586</v>
      </c>
      <c r="O2882">
        <f t="shared" si="225"/>
        <v>14586</v>
      </c>
      <c r="P2882" s="29">
        <f t="shared" si="226"/>
        <v>4751822</v>
      </c>
      <c r="Q2882">
        <f>+VLOOKUP(O2882,'Bảng kê HĐ 2022'!N$1912:R$4434,4,0)</f>
        <v>0</v>
      </c>
      <c r="R2882" t="e">
        <f>+VLOOKUP(O2882,'Hàng trả'!#REF!,2,0)</f>
        <v>#REF!</v>
      </c>
    </row>
    <row r="2883" spans="1:18" ht="16.149999999999999" hidden="1" customHeight="1" x14ac:dyDescent="0.3">
      <c r="A2883" s="10">
        <v>6</v>
      </c>
      <c r="B2883" s="5" t="s">
        <v>14308</v>
      </c>
      <c r="C2883" s="6" t="s">
        <v>14976</v>
      </c>
      <c r="D2883" s="7">
        <v>44701</v>
      </c>
      <c r="E2883" s="8" t="s">
        <v>12432</v>
      </c>
      <c r="F2883" s="9">
        <v>2961425</v>
      </c>
      <c r="G2883" s="8" t="s">
        <v>11066</v>
      </c>
      <c r="H2883" s="9">
        <v>303546</v>
      </c>
      <c r="I2883" s="93">
        <v>2657879</v>
      </c>
      <c r="J2883" s="94"/>
      <c r="K2883" s="95"/>
      <c r="L2883" s="96" t="s">
        <v>10586</v>
      </c>
      <c r="M2883" s="97"/>
      <c r="N2883" t="str">
        <f t="shared" si="224"/>
        <v>13489</v>
      </c>
      <c r="O2883">
        <f t="shared" si="225"/>
        <v>13489</v>
      </c>
      <c r="P2883" s="29">
        <f t="shared" si="226"/>
        <v>2961425</v>
      </c>
      <c r="Q2883">
        <f>+VLOOKUP(O2883,'Bảng kê HĐ 2022'!N$1912:R$4434,4,0)</f>
        <v>0</v>
      </c>
      <c r="R2883" t="e">
        <f>+VLOOKUP(O2883,'Hàng trả'!#REF!,2,0)</f>
        <v>#REF!</v>
      </c>
    </row>
    <row r="2884" spans="1:18" ht="16.149999999999999" hidden="1" customHeight="1" x14ac:dyDescent="0.3">
      <c r="A2884" s="10">
        <v>6</v>
      </c>
      <c r="B2884" s="5" t="s">
        <v>14311</v>
      </c>
      <c r="C2884" s="6" t="s">
        <v>14978</v>
      </c>
      <c r="D2884" s="7">
        <v>44688</v>
      </c>
      <c r="E2884" s="8" t="s">
        <v>12432</v>
      </c>
      <c r="F2884" s="9">
        <v>2142418</v>
      </c>
      <c r="G2884" s="8" t="s">
        <v>11066</v>
      </c>
      <c r="H2884" s="9">
        <v>219598</v>
      </c>
      <c r="I2884" s="93">
        <v>1922820</v>
      </c>
      <c r="J2884" s="94"/>
      <c r="K2884" s="95"/>
      <c r="L2884" s="96" t="s">
        <v>10591</v>
      </c>
      <c r="M2884" s="97"/>
      <c r="N2884" t="str">
        <f t="shared" si="224"/>
        <v>11670</v>
      </c>
      <c r="O2884">
        <f t="shared" si="225"/>
        <v>11670</v>
      </c>
      <c r="P2884" s="29">
        <f t="shared" si="226"/>
        <v>2142418</v>
      </c>
      <c r="Q2884">
        <f>+VLOOKUP(O2884,'Bảng kê HĐ 2022'!N$1912:R$4434,4,0)</f>
        <v>0</v>
      </c>
      <c r="R2884" t="e">
        <f>+VLOOKUP(O2884,'Hàng trả'!#REF!,2,0)</f>
        <v>#REF!</v>
      </c>
    </row>
    <row r="2885" spans="1:18" ht="14.75" hidden="1" customHeight="1" x14ac:dyDescent="0.3">
      <c r="A2885" s="10">
        <v>6</v>
      </c>
      <c r="B2885" s="63" t="s">
        <v>14312</v>
      </c>
      <c r="C2885" s="6" t="s">
        <v>14979</v>
      </c>
      <c r="D2885" s="7">
        <v>44699</v>
      </c>
      <c r="E2885" s="8" t="s">
        <v>11932</v>
      </c>
      <c r="F2885" s="9">
        <v>8036053</v>
      </c>
      <c r="G2885" s="8" t="s">
        <v>11066</v>
      </c>
      <c r="H2885" s="9">
        <v>823695</v>
      </c>
      <c r="I2885" s="66">
        <v>17825068</v>
      </c>
      <c r="J2885" s="67"/>
      <c r="K2885" s="68"/>
      <c r="L2885" s="75" t="s">
        <v>10602</v>
      </c>
      <c r="M2885" s="76"/>
      <c r="N2885" t="str">
        <f t="shared" si="224"/>
        <v>13410</v>
      </c>
      <c r="O2885">
        <f t="shared" si="225"/>
        <v>13410</v>
      </c>
      <c r="P2885" s="29">
        <f t="shared" si="226"/>
        <v>8036053</v>
      </c>
      <c r="Q2885">
        <f>+VLOOKUP(O2885,'Bảng kê HĐ 2022'!N$1912:R$4434,4,0)</f>
        <v>0</v>
      </c>
      <c r="R2885" t="e">
        <f>+VLOOKUP(O2885,'Hàng trả'!#REF!,2,0)</f>
        <v>#REF!</v>
      </c>
    </row>
    <row r="2886" spans="1:18" ht="14.75" hidden="1" customHeight="1" x14ac:dyDescent="0.3">
      <c r="A2886" s="10">
        <v>6</v>
      </c>
      <c r="B2886" s="65"/>
      <c r="C2886" s="6" t="s">
        <v>14980</v>
      </c>
      <c r="D2886" s="7">
        <v>44685</v>
      </c>
      <c r="E2886" s="8" t="s">
        <v>11932</v>
      </c>
      <c r="F2886" s="9">
        <v>11824747</v>
      </c>
      <c r="G2886" s="8" t="s">
        <v>11066</v>
      </c>
      <c r="H2886" s="9">
        <v>1212037</v>
      </c>
      <c r="I2886" s="72"/>
      <c r="J2886" s="73"/>
      <c r="K2886" s="74"/>
      <c r="L2886" s="79"/>
      <c r="M2886" s="80"/>
      <c r="N2886" t="str">
        <f t="shared" si="224"/>
        <v>11366</v>
      </c>
      <c r="O2886">
        <f t="shared" si="225"/>
        <v>11366</v>
      </c>
      <c r="P2886" s="29">
        <f t="shared" si="226"/>
        <v>11824747</v>
      </c>
      <c r="Q2886">
        <f>+VLOOKUP(O2886,'Bảng kê HĐ 2022'!N$1912:R$4434,4,0)</f>
        <v>0</v>
      </c>
      <c r="R2886" t="e">
        <f>+VLOOKUP(O2886,'Hàng trả'!#REF!,2,0)</f>
        <v>#REF!</v>
      </c>
    </row>
    <row r="2887" spans="1:18" ht="14.4" hidden="1" customHeight="1" x14ac:dyDescent="0.3">
      <c r="A2887" s="10">
        <v>6</v>
      </c>
      <c r="B2887" s="63" t="s">
        <v>14315</v>
      </c>
      <c r="C2887" s="6" t="s">
        <v>14982</v>
      </c>
      <c r="D2887" s="7">
        <v>44691</v>
      </c>
      <c r="E2887" s="8" t="s">
        <v>12586</v>
      </c>
      <c r="F2887" s="9">
        <v>3878118</v>
      </c>
      <c r="G2887" s="8" t="s">
        <v>11066</v>
      </c>
      <c r="H2887" s="9">
        <v>397507</v>
      </c>
      <c r="I2887" s="66">
        <v>12923561</v>
      </c>
      <c r="J2887" s="67"/>
      <c r="K2887" s="68"/>
      <c r="L2887" s="75" t="s">
        <v>10611</v>
      </c>
      <c r="M2887" s="76"/>
      <c r="N2887" t="str">
        <f t="shared" si="224"/>
        <v>12185</v>
      </c>
      <c r="O2887">
        <f t="shared" si="225"/>
        <v>12185</v>
      </c>
      <c r="P2887" s="29">
        <f t="shared" si="226"/>
        <v>3878118</v>
      </c>
      <c r="Q2887">
        <f>+VLOOKUP(O2887,'Bảng kê HĐ 2022'!N$1912:R$4434,4,0)</f>
        <v>0</v>
      </c>
      <c r="R2887" t="e">
        <f>+VLOOKUP(O2887,'Hàng trả'!#REF!,2,0)</f>
        <v>#REF!</v>
      </c>
    </row>
    <row r="2888" spans="1:18" ht="14.4" hidden="1" customHeight="1" x14ac:dyDescent="0.3">
      <c r="A2888" s="10">
        <v>6</v>
      </c>
      <c r="B2888" s="64"/>
      <c r="C2888" s="6" t="s">
        <v>14983</v>
      </c>
      <c r="D2888" s="7">
        <v>44705</v>
      </c>
      <c r="E2888" s="8" t="s">
        <v>12586</v>
      </c>
      <c r="F2888" s="9">
        <v>3278394</v>
      </c>
      <c r="G2888" s="8" t="s">
        <v>11066</v>
      </c>
      <c r="H2888" s="9">
        <v>336035</v>
      </c>
      <c r="I2888" s="69"/>
      <c r="J2888" s="70"/>
      <c r="K2888" s="71"/>
      <c r="L2888" s="77"/>
      <c r="M2888" s="78"/>
      <c r="N2888" t="str">
        <f t="shared" si="224"/>
        <v>14007</v>
      </c>
      <c r="O2888">
        <f t="shared" si="225"/>
        <v>14007</v>
      </c>
      <c r="P2888" s="29">
        <f t="shared" si="226"/>
        <v>3278394</v>
      </c>
      <c r="Q2888">
        <f>+VLOOKUP(O2888,'Bảng kê HĐ 2022'!N$1912:R$4434,4,0)</f>
        <v>0</v>
      </c>
      <c r="R2888" t="e">
        <f>+VLOOKUP(O2888,'Hàng trả'!#REF!,2,0)</f>
        <v>#REF!</v>
      </c>
    </row>
    <row r="2889" spans="1:18" ht="14.4" hidden="1" customHeight="1" x14ac:dyDescent="0.3">
      <c r="A2889" s="10">
        <v>6</v>
      </c>
      <c r="B2889" s="64"/>
      <c r="C2889" s="6" t="s">
        <v>14984</v>
      </c>
      <c r="D2889" s="7">
        <v>44698</v>
      </c>
      <c r="E2889" s="8" t="s">
        <v>12586</v>
      </c>
      <c r="F2889" s="9">
        <v>4264456</v>
      </c>
      <c r="G2889" s="8" t="s">
        <v>11066</v>
      </c>
      <c r="H2889" s="9">
        <v>437107</v>
      </c>
      <c r="I2889" s="69"/>
      <c r="J2889" s="70"/>
      <c r="K2889" s="71"/>
      <c r="L2889" s="77"/>
      <c r="M2889" s="78"/>
      <c r="N2889" t="str">
        <f t="shared" ref="N2889:N2952" si="227">+RIGHT(C2889,5)</f>
        <v>13300</v>
      </c>
      <c r="O2889">
        <f t="shared" ref="O2889:O2952" si="228">+N2889*1</f>
        <v>13300</v>
      </c>
      <c r="P2889" s="29">
        <f t="shared" ref="P2889:P2952" si="229">+F2889</f>
        <v>4264456</v>
      </c>
      <c r="Q2889">
        <f>+VLOOKUP(O2889,'Bảng kê HĐ 2022'!N$1912:R$4434,4,0)</f>
        <v>0</v>
      </c>
      <c r="R2889" t="e">
        <f>+VLOOKUP(O2889,'Hàng trả'!#REF!,2,0)</f>
        <v>#REF!</v>
      </c>
    </row>
    <row r="2890" spans="1:18" ht="14.4" hidden="1" customHeight="1" x14ac:dyDescent="0.3">
      <c r="A2890" s="10">
        <v>6</v>
      </c>
      <c r="B2890" s="65"/>
      <c r="C2890" s="6" t="s">
        <v>14985</v>
      </c>
      <c r="D2890" s="7">
        <v>44684</v>
      </c>
      <c r="E2890" s="8" t="s">
        <v>10613</v>
      </c>
      <c r="F2890" s="9">
        <v>2978543</v>
      </c>
      <c r="G2890" s="8" t="s">
        <v>11066</v>
      </c>
      <c r="H2890" s="9">
        <v>305301</v>
      </c>
      <c r="I2890" s="72"/>
      <c r="J2890" s="73"/>
      <c r="K2890" s="74"/>
      <c r="L2890" s="79"/>
      <c r="M2890" s="80"/>
      <c r="N2890" t="str">
        <f t="shared" si="227"/>
        <v>11218</v>
      </c>
      <c r="O2890">
        <f t="shared" si="228"/>
        <v>11218</v>
      </c>
      <c r="P2890" s="29">
        <f t="shared" si="229"/>
        <v>2978543</v>
      </c>
      <c r="Q2890">
        <f>+VLOOKUP(O2890,'Bảng kê HĐ 2022'!N$1912:R$4434,4,0)</f>
        <v>0</v>
      </c>
      <c r="R2890" t="e">
        <f>+VLOOKUP(O2890,'Hàng trả'!#REF!,2,0)</f>
        <v>#REF!</v>
      </c>
    </row>
    <row r="2891" spans="1:18" ht="14.4" hidden="1" customHeight="1" x14ac:dyDescent="0.3">
      <c r="A2891" s="10">
        <v>6</v>
      </c>
      <c r="B2891" s="63" t="s">
        <v>14316</v>
      </c>
      <c r="C2891" s="6" t="s">
        <v>14986</v>
      </c>
      <c r="D2891" s="7">
        <v>44691</v>
      </c>
      <c r="E2891" s="8" t="s">
        <v>12432</v>
      </c>
      <c r="F2891" s="9">
        <v>7860953</v>
      </c>
      <c r="G2891" s="8" t="s">
        <v>11066</v>
      </c>
      <c r="H2891" s="9">
        <v>805748</v>
      </c>
      <c r="I2891" s="66">
        <v>13758904</v>
      </c>
      <c r="J2891" s="67"/>
      <c r="K2891" s="68"/>
      <c r="L2891" s="75" t="s">
        <v>10616</v>
      </c>
      <c r="M2891" s="76"/>
      <c r="N2891" t="str">
        <f t="shared" si="227"/>
        <v>12143</v>
      </c>
      <c r="O2891">
        <f t="shared" si="228"/>
        <v>12143</v>
      </c>
      <c r="P2891" s="29">
        <f t="shared" si="229"/>
        <v>7860953</v>
      </c>
      <c r="Q2891">
        <f>+VLOOKUP(O2891,'Bảng kê HĐ 2022'!N$1912:R$4434,4,0)</f>
        <v>0</v>
      </c>
      <c r="R2891" t="e">
        <f>+VLOOKUP(O2891,'Hàng trả'!#REF!,2,0)</f>
        <v>#REF!</v>
      </c>
    </row>
    <row r="2892" spans="1:18" ht="14.4" hidden="1" customHeight="1" x14ac:dyDescent="0.3">
      <c r="A2892" s="10">
        <v>6</v>
      </c>
      <c r="B2892" s="64"/>
      <c r="C2892" s="6" t="s">
        <v>14987</v>
      </c>
      <c r="D2892" s="7">
        <v>44684</v>
      </c>
      <c r="E2892" s="8" t="s">
        <v>12432</v>
      </c>
      <c r="F2892" s="9">
        <v>2341116</v>
      </c>
      <c r="G2892" s="8" t="s">
        <v>11066</v>
      </c>
      <c r="H2892" s="9">
        <v>239964</v>
      </c>
      <c r="I2892" s="69"/>
      <c r="J2892" s="70"/>
      <c r="K2892" s="71"/>
      <c r="L2892" s="77"/>
      <c r="M2892" s="78"/>
      <c r="N2892" t="str">
        <f t="shared" si="227"/>
        <v>10995</v>
      </c>
      <c r="O2892">
        <f t="shared" si="228"/>
        <v>10995</v>
      </c>
      <c r="P2892" s="29">
        <f t="shared" si="229"/>
        <v>2341116</v>
      </c>
      <c r="Q2892">
        <f>+VLOOKUP(O2892,'Bảng kê HĐ 2022'!N$1912:R$4434,4,0)</f>
        <v>0</v>
      </c>
      <c r="R2892" t="e">
        <f>+VLOOKUP(O2892,'Hàng trả'!#REF!,2,0)</f>
        <v>#REF!</v>
      </c>
    </row>
    <row r="2893" spans="1:18" ht="14.4" hidden="1" customHeight="1" x14ac:dyDescent="0.3">
      <c r="A2893" s="10">
        <v>6</v>
      </c>
      <c r="B2893" s="65"/>
      <c r="C2893" s="6" t="s">
        <v>14988</v>
      </c>
      <c r="D2893" s="7">
        <v>44705</v>
      </c>
      <c r="E2893" s="8" t="s">
        <v>12432</v>
      </c>
      <c r="F2893" s="9">
        <v>5128186</v>
      </c>
      <c r="G2893" s="8" t="s">
        <v>11066</v>
      </c>
      <c r="H2893" s="9">
        <v>525639</v>
      </c>
      <c r="I2893" s="72"/>
      <c r="J2893" s="73"/>
      <c r="K2893" s="74"/>
      <c r="L2893" s="79"/>
      <c r="M2893" s="80"/>
      <c r="N2893" t="str">
        <f t="shared" si="227"/>
        <v>13971</v>
      </c>
      <c r="O2893">
        <f t="shared" si="228"/>
        <v>13971</v>
      </c>
      <c r="P2893" s="29">
        <f t="shared" si="229"/>
        <v>5128186</v>
      </c>
      <c r="Q2893">
        <f>+VLOOKUP(O2893,'Bảng kê HĐ 2022'!N$1912:R$4434,4,0)</f>
        <v>0</v>
      </c>
      <c r="R2893" t="e">
        <f>+VLOOKUP(O2893,'Hàng trả'!#REF!,2,0)</f>
        <v>#REF!</v>
      </c>
    </row>
    <row r="2894" spans="1:18" ht="14.4" hidden="1" customHeight="1" x14ac:dyDescent="0.3">
      <c r="A2894" s="10">
        <v>6</v>
      </c>
      <c r="B2894" s="63" t="s">
        <v>14317</v>
      </c>
      <c r="C2894" s="6" t="s">
        <v>14989</v>
      </c>
      <c r="D2894" s="7">
        <v>44704</v>
      </c>
      <c r="E2894" s="8" t="s">
        <v>12432</v>
      </c>
      <c r="F2894" s="9">
        <v>2534447</v>
      </c>
      <c r="G2894" s="8" t="s">
        <v>11066</v>
      </c>
      <c r="H2894" s="9">
        <v>259781</v>
      </c>
      <c r="I2894" s="66">
        <v>26351503</v>
      </c>
      <c r="J2894" s="67"/>
      <c r="K2894" s="68"/>
      <c r="L2894" s="75" t="s">
        <v>11526</v>
      </c>
      <c r="M2894" s="76"/>
      <c r="N2894" t="str">
        <f t="shared" si="227"/>
        <v>13755</v>
      </c>
      <c r="O2894">
        <f t="shared" si="228"/>
        <v>13755</v>
      </c>
      <c r="P2894" s="29">
        <f t="shared" si="229"/>
        <v>2534447</v>
      </c>
      <c r="Q2894">
        <f>+VLOOKUP(O2894,'Bảng kê HĐ 2022'!N$1912:R$4434,4,0)</f>
        <v>0</v>
      </c>
      <c r="R2894" t="e">
        <f>+VLOOKUP(O2894,'Hàng trả'!#REF!,2,0)</f>
        <v>#REF!</v>
      </c>
    </row>
    <row r="2895" spans="1:18" ht="14.4" hidden="1" customHeight="1" x14ac:dyDescent="0.3">
      <c r="A2895" s="10">
        <v>6</v>
      </c>
      <c r="B2895" s="64"/>
      <c r="C2895" s="6" t="s">
        <v>14990</v>
      </c>
      <c r="D2895" s="7">
        <v>44697</v>
      </c>
      <c r="E2895" s="8" t="s">
        <v>12432</v>
      </c>
      <c r="F2895" s="9">
        <v>1692630</v>
      </c>
      <c r="G2895" s="8" t="s">
        <v>11066</v>
      </c>
      <c r="H2895" s="9">
        <v>173495</v>
      </c>
      <c r="I2895" s="69"/>
      <c r="J2895" s="70"/>
      <c r="K2895" s="71"/>
      <c r="L2895" s="77"/>
      <c r="M2895" s="78"/>
      <c r="N2895" t="str">
        <f t="shared" si="227"/>
        <v>13138</v>
      </c>
      <c r="O2895">
        <f t="shared" si="228"/>
        <v>13138</v>
      </c>
      <c r="P2895" s="29">
        <f t="shared" si="229"/>
        <v>1692630</v>
      </c>
      <c r="Q2895">
        <f>+VLOOKUP(O2895,'Bảng kê HĐ 2022'!N$1912:R$4434,4,0)</f>
        <v>0</v>
      </c>
      <c r="R2895" t="e">
        <f>+VLOOKUP(O2895,'Hàng trả'!#REF!,2,0)</f>
        <v>#REF!</v>
      </c>
    </row>
    <row r="2896" spans="1:18" ht="14.4" hidden="1" customHeight="1" x14ac:dyDescent="0.3">
      <c r="A2896" s="10">
        <v>6</v>
      </c>
      <c r="B2896" s="64"/>
      <c r="C2896" s="6" t="s">
        <v>14991</v>
      </c>
      <c r="D2896" s="7">
        <v>44704</v>
      </c>
      <c r="E2896" s="8" t="s">
        <v>12432</v>
      </c>
      <c r="F2896" s="9">
        <v>1528144</v>
      </c>
      <c r="G2896" s="8" t="s">
        <v>11066</v>
      </c>
      <c r="H2896" s="9">
        <v>156635</v>
      </c>
      <c r="I2896" s="69"/>
      <c r="J2896" s="70"/>
      <c r="K2896" s="71"/>
      <c r="L2896" s="77"/>
      <c r="M2896" s="78"/>
      <c r="N2896" t="str">
        <f t="shared" si="227"/>
        <v>13758</v>
      </c>
      <c r="O2896">
        <f t="shared" si="228"/>
        <v>13758</v>
      </c>
      <c r="P2896" s="29">
        <f t="shared" si="229"/>
        <v>1528144</v>
      </c>
      <c r="Q2896">
        <f>+VLOOKUP(O2896,'Bảng kê HĐ 2022'!N$1912:R$4434,4,0)</f>
        <v>0</v>
      </c>
      <c r="R2896" t="e">
        <f>+VLOOKUP(O2896,'Hàng trả'!#REF!,2,0)</f>
        <v>#REF!</v>
      </c>
    </row>
    <row r="2897" spans="1:18" ht="14.4" hidden="1" customHeight="1" x14ac:dyDescent="0.3">
      <c r="A2897" s="10">
        <v>6</v>
      </c>
      <c r="B2897" s="64"/>
      <c r="C2897" s="6" t="s">
        <v>14992</v>
      </c>
      <c r="D2897" s="7">
        <v>44693</v>
      </c>
      <c r="E2897" s="8" t="s">
        <v>12432</v>
      </c>
      <c r="F2897" s="9">
        <v>1799150</v>
      </c>
      <c r="G2897" s="8" t="s">
        <v>11066</v>
      </c>
      <c r="H2897" s="9">
        <v>184413</v>
      </c>
      <c r="I2897" s="69"/>
      <c r="J2897" s="70"/>
      <c r="K2897" s="71"/>
      <c r="L2897" s="77"/>
      <c r="M2897" s="78"/>
      <c r="N2897" t="str">
        <f t="shared" si="227"/>
        <v>12898</v>
      </c>
      <c r="O2897">
        <f t="shared" si="228"/>
        <v>12898</v>
      </c>
      <c r="P2897" s="29">
        <f t="shared" si="229"/>
        <v>1799150</v>
      </c>
      <c r="Q2897">
        <f>+VLOOKUP(O2897,'Bảng kê HĐ 2022'!N$1912:R$4434,4,0)</f>
        <v>0</v>
      </c>
      <c r="R2897" t="e">
        <f>+VLOOKUP(O2897,'Hàng trả'!#REF!,2,0)</f>
        <v>#REF!</v>
      </c>
    </row>
    <row r="2898" spans="1:18" ht="14.4" hidden="1" customHeight="1" x14ac:dyDescent="0.3">
      <c r="A2898" s="10">
        <v>6</v>
      </c>
      <c r="B2898" s="64"/>
      <c r="C2898" s="6" t="s">
        <v>14993</v>
      </c>
      <c r="D2898" s="7">
        <v>44707</v>
      </c>
      <c r="E2898" s="8" t="s">
        <v>12432</v>
      </c>
      <c r="F2898" s="9">
        <v>3901552</v>
      </c>
      <c r="G2898" s="8" t="s">
        <v>11066</v>
      </c>
      <c r="H2898" s="9">
        <v>399909</v>
      </c>
      <c r="I2898" s="69"/>
      <c r="J2898" s="70"/>
      <c r="K2898" s="71"/>
      <c r="L2898" s="77"/>
      <c r="M2898" s="78"/>
      <c r="N2898" t="str">
        <f t="shared" si="227"/>
        <v>14585</v>
      </c>
      <c r="O2898">
        <f t="shared" si="228"/>
        <v>14585</v>
      </c>
      <c r="P2898" s="29">
        <f t="shared" si="229"/>
        <v>3901552</v>
      </c>
      <c r="Q2898">
        <f>+VLOOKUP(O2898,'Bảng kê HĐ 2022'!N$1912:R$4434,4,0)</f>
        <v>0</v>
      </c>
      <c r="R2898" t="e">
        <f>+VLOOKUP(O2898,'Hàng trả'!#REF!,2,0)</f>
        <v>#REF!</v>
      </c>
    </row>
    <row r="2899" spans="1:18" ht="14.4" hidden="1" customHeight="1" x14ac:dyDescent="0.3">
      <c r="A2899" s="10">
        <v>6</v>
      </c>
      <c r="B2899" s="64"/>
      <c r="C2899" s="6" t="s">
        <v>14994</v>
      </c>
      <c r="D2899" s="7">
        <v>44700</v>
      </c>
      <c r="E2899" s="8" t="s">
        <v>12432</v>
      </c>
      <c r="F2899" s="9">
        <v>2978543</v>
      </c>
      <c r="G2899" s="8" t="s">
        <v>11066</v>
      </c>
      <c r="H2899" s="9">
        <v>305301</v>
      </c>
      <c r="I2899" s="69"/>
      <c r="J2899" s="70"/>
      <c r="K2899" s="71"/>
      <c r="L2899" s="77"/>
      <c r="M2899" s="78"/>
      <c r="N2899" t="str">
        <f t="shared" si="227"/>
        <v>13444</v>
      </c>
      <c r="O2899">
        <f t="shared" si="228"/>
        <v>13444</v>
      </c>
      <c r="P2899" s="29">
        <f t="shared" si="229"/>
        <v>2978543</v>
      </c>
      <c r="Q2899">
        <f>+VLOOKUP(O2899,'Bảng kê HĐ 2022'!N$1912:R$4434,4,0)</f>
        <v>0</v>
      </c>
      <c r="R2899" t="e">
        <f>+VLOOKUP(O2899,'Hàng trả'!#REF!,2,0)</f>
        <v>#REF!</v>
      </c>
    </row>
    <row r="2900" spans="1:18" ht="14.4" hidden="1" customHeight="1" x14ac:dyDescent="0.3">
      <c r="A2900" s="10">
        <v>6</v>
      </c>
      <c r="B2900" s="64"/>
      <c r="C2900" s="6" t="s">
        <v>14995</v>
      </c>
      <c r="D2900" s="7">
        <v>44687</v>
      </c>
      <c r="E2900" s="8" t="s">
        <v>13753</v>
      </c>
      <c r="F2900" s="9">
        <v>7041017</v>
      </c>
      <c r="G2900" s="8" t="s">
        <v>11066</v>
      </c>
      <c r="H2900" s="9">
        <v>721704</v>
      </c>
      <c r="I2900" s="69"/>
      <c r="J2900" s="70"/>
      <c r="K2900" s="71"/>
      <c r="L2900" s="77"/>
      <c r="M2900" s="78"/>
      <c r="N2900" t="str">
        <f t="shared" si="227"/>
        <v>11576</v>
      </c>
      <c r="O2900">
        <f t="shared" si="228"/>
        <v>11576</v>
      </c>
      <c r="P2900" s="29">
        <f t="shared" si="229"/>
        <v>7041017</v>
      </c>
      <c r="Q2900">
        <f>+VLOOKUP(O2900,'Bảng kê HĐ 2022'!N$1912:R$4434,4,0)</f>
        <v>0</v>
      </c>
      <c r="R2900" t="e">
        <f>+VLOOKUP(O2900,'Hàng trả'!#REF!,2,0)</f>
        <v>#REF!</v>
      </c>
    </row>
    <row r="2901" spans="1:18" ht="14.4" hidden="1" customHeight="1" x14ac:dyDescent="0.3">
      <c r="A2901" s="10">
        <v>6</v>
      </c>
      <c r="B2901" s="64"/>
      <c r="C2901" s="6" t="s">
        <v>14996</v>
      </c>
      <c r="D2901" s="7">
        <v>44690</v>
      </c>
      <c r="E2901" s="8" t="s">
        <v>12432</v>
      </c>
      <c r="F2901" s="9">
        <v>4420084</v>
      </c>
      <c r="G2901" s="8" t="s">
        <v>11066</v>
      </c>
      <c r="H2901" s="9">
        <v>453059</v>
      </c>
      <c r="I2901" s="69"/>
      <c r="J2901" s="70"/>
      <c r="K2901" s="71"/>
      <c r="L2901" s="77"/>
      <c r="M2901" s="78"/>
      <c r="N2901" t="str">
        <f t="shared" si="227"/>
        <v>12107</v>
      </c>
      <c r="O2901">
        <f t="shared" si="228"/>
        <v>12107</v>
      </c>
      <c r="P2901" s="29">
        <f t="shared" si="229"/>
        <v>4420084</v>
      </c>
      <c r="Q2901">
        <f>+VLOOKUP(O2901,'Bảng kê HĐ 2022'!N$1912:R$4434,4,0)</f>
        <v>0</v>
      </c>
      <c r="R2901" t="e">
        <f>+VLOOKUP(O2901,'Hàng trả'!#REF!,2,0)</f>
        <v>#REF!</v>
      </c>
    </row>
    <row r="2902" spans="1:18" ht="14.4" hidden="1" customHeight="1" x14ac:dyDescent="0.3">
      <c r="A2902" s="10">
        <v>6</v>
      </c>
      <c r="B2902" s="65"/>
      <c r="C2902" s="6" t="s">
        <v>14997</v>
      </c>
      <c r="D2902" s="7">
        <v>44711</v>
      </c>
      <c r="E2902" s="8" t="s">
        <v>12432</v>
      </c>
      <c r="F2902" s="9">
        <v>3465439</v>
      </c>
      <c r="G2902" s="8" t="s">
        <v>11066</v>
      </c>
      <c r="H2902" s="9">
        <v>355207</v>
      </c>
      <c r="I2902" s="72"/>
      <c r="J2902" s="73"/>
      <c r="K2902" s="74"/>
      <c r="L2902" s="79"/>
      <c r="M2902" s="80"/>
      <c r="N2902" t="str">
        <f t="shared" si="227"/>
        <v>15044</v>
      </c>
      <c r="O2902">
        <f t="shared" si="228"/>
        <v>15044</v>
      </c>
      <c r="P2902" s="29">
        <f t="shared" si="229"/>
        <v>3465439</v>
      </c>
      <c r="Q2902">
        <f>+VLOOKUP(O2902,'Bảng kê HĐ 2022'!N$1912:R$4434,4,0)</f>
        <v>0</v>
      </c>
      <c r="R2902" t="e">
        <f>+VLOOKUP(O2902,'Hàng trả'!#REF!,2,0)</f>
        <v>#REF!</v>
      </c>
    </row>
    <row r="2903" spans="1:18" ht="14.4" hidden="1" customHeight="1" x14ac:dyDescent="0.3">
      <c r="A2903" s="10">
        <v>6</v>
      </c>
      <c r="B2903" s="63" t="s">
        <v>14318</v>
      </c>
      <c r="C2903" s="6" t="s">
        <v>14998</v>
      </c>
      <c r="D2903" s="7">
        <v>44711</v>
      </c>
      <c r="E2903" s="8" t="s">
        <v>12432</v>
      </c>
      <c r="F2903" s="9">
        <v>3984962</v>
      </c>
      <c r="G2903" s="8" t="s">
        <v>11066</v>
      </c>
      <c r="H2903" s="9">
        <v>408459</v>
      </c>
      <c r="I2903" s="66">
        <v>16469831</v>
      </c>
      <c r="J2903" s="67"/>
      <c r="K2903" s="68"/>
      <c r="L2903" s="75" t="s">
        <v>10622</v>
      </c>
      <c r="M2903" s="76"/>
      <c r="N2903" t="str">
        <f t="shared" si="227"/>
        <v>15026</v>
      </c>
      <c r="O2903">
        <f t="shared" si="228"/>
        <v>15026</v>
      </c>
      <c r="P2903" s="29">
        <f t="shared" si="229"/>
        <v>3984962</v>
      </c>
      <c r="Q2903">
        <f>+VLOOKUP(O2903,'Bảng kê HĐ 2022'!N$1912:R$4434,4,0)</f>
        <v>0</v>
      </c>
      <c r="R2903" t="e">
        <f>+VLOOKUP(O2903,'Hàng trả'!#REF!,2,0)</f>
        <v>#REF!</v>
      </c>
    </row>
    <row r="2904" spans="1:18" ht="14.4" hidden="1" customHeight="1" x14ac:dyDescent="0.3">
      <c r="A2904" s="10">
        <v>6</v>
      </c>
      <c r="B2904" s="64"/>
      <c r="C2904" s="6" t="s">
        <v>14999</v>
      </c>
      <c r="D2904" s="7">
        <v>44694</v>
      </c>
      <c r="E2904" s="8" t="s">
        <v>12432</v>
      </c>
      <c r="F2904" s="9">
        <v>5783713</v>
      </c>
      <c r="G2904" s="8" t="s">
        <v>11066</v>
      </c>
      <c r="H2904" s="9">
        <v>592831</v>
      </c>
      <c r="I2904" s="69"/>
      <c r="J2904" s="70"/>
      <c r="K2904" s="71"/>
      <c r="L2904" s="77"/>
      <c r="M2904" s="78"/>
      <c r="N2904" t="str">
        <f t="shared" si="227"/>
        <v>12915</v>
      </c>
      <c r="O2904">
        <f t="shared" si="228"/>
        <v>12915</v>
      </c>
      <c r="P2904" s="29">
        <f t="shared" si="229"/>
        <v>5783713</v>
      </c>
      <c r="Q2904">
        <f>+VLOOKUP(O2904,'Bảng kê HĐ 2022'!N$1912:R$4434,4,0)</f>
        <v>0</v>
      </c>
      <c r="R2904" t="e">
        <f>+VLOOKUP(O2904,'Hàng trả'!#REF!,2,0)</f>
        <v>#REF!</v>
      </c>
    </row>
    <row r="2905" spans="1:18" ht="14.4" hidden="1" customHeight="1" x14ac:dyDescent="0.3">
      <c r="A2905" s="10">
        <v>6</v>
      </c>
      <c r="B2905" s="64"/>
      <c r="C2905" s="6" t="s">
        <v>15000</v>
      </c>
      <c r="D2905" s="7">
        <v>44697</v>
      </c>
      <c r="E2905" s="8" t="s">
        <v>12430</v>
      </c>
      <c r="F2905" s="9">
        <v>4157935</v>
      </c>
      <c r="G2905" s="8" t="s">
        <v>11066</v>
      </c>
      <c r="H2905" s="9">
        <v>426188</v>
      </c>
      <c r="I2905" s="69"/>
      <c r="J2905" s="70"/>
      <c r="K2905" s="71"/>
      <c r="L2905" s="77"/>
      <c r="M2905" s="78"/>
      <c r="N2905" t="str">
        <f t="shared" si="227"/>
        <v>13133</v>
      </c>
      <c r="O2905">
        <f t="shared" si="228"/>
        <v>13133</v>
      </c>
      <c r="P2905" s="29">
        <f t="shared" si="229"/>
        <v>4157935</v>
      </c>
      <c r="Q2905">
        <f>+VLOOKUP(O2905,'Bảng kê HĐ 2022'!N$1912:R$4434,4,0)</f>
        <v>0</v>
      </c>
      <c r="R2905" t="e">
        <f>+VLOOKUP(O2905,'Hàng trả'!#REF!,2,0)</f>
        <v>#REF!</v>
      </c>
    </row>
    <row r="2906" spans="1:18" ht="14.4" hidden="1" customHeight="1" x14ac:dyDescent="0.3">
      <c r="A2906" s="10">
        <v>6</v>
      </c>
      <c r="B2906" s="65"/>
      <c r="C2906" s="6" t="s">
        <v>15001</v>
      </c>
      <c r="D2906" s="7">
        <v>44684</v>
      </c>
      <c r="E2906" s="8" t="s">
        <v>12432</v>
      </c>
      <c r="F2906" s="9">
        <v>4424177</v>
      </c>
      <c r="G2906" s="8" t="s">
        <v>11066</v>
      </c>
      <c r="H2906" s="9">
        <v>453478</v>
      </c>
      <c r="I2906" s="72"/>
      <c r="J2906" s="73"/>
      <c r="K2906" s="74"/>
      <c r="L2906" s="79"/>
      <c r="M2906" s="80"/>
      <c r="N2906" t="str">
        <f t="shared" si="227"/>
        <v>10998</v>
      </c>
      <c r="O2906">
        <f t="shared" si="228"/>
        <v>10998</v>
      </c>
      <c r="P2906" s="29">
        <f t="shared" si="229"/>
        <v>4424177</v>
      </c>
      <c r="Q2906">
        <f>+VLOOKUP(O2906,'Bảng kê HĐ 2022'!N$1912:R$4434,4,0)</f>
        <v>0</v>
      </c>
      <c r="R2906" t="e">
        <f>+VLOOKUP(O2906,'Hàng trả'!#REF!,2,0)</f>
        <v>#REF!</v>
      </c>
    </row>
    <row r="2907" spans="1:18" ht="16.149999999999999" hidden="1" customHeight="1" x14ac:dyDescent="0.3">
      <c r="A2907" s="10">
        <v>6</v>
      </c>
      <c r="B2907" s="5" t="s">
        <v>14319</v>
      </c>
      <c r="C2907" s="6" t="s">
        <v>15002</v>
      </c>
      <c r="D2907" s="7">
        <v>44688</v>
      </c>
      <c r="E2907" s="8" t="s">
        <v>14320</v>
      </c>
      <c r="F2907" s="9">
        <v>2335586</v>
      </c>
      <c r="G2907" s="8" t="s">
        <v>11066</v>
      </c>
      <c r="H2907" s="9">
        <v>239398</v>
      </c>
      <c r="I2907" s="93">
        <v>2096188</v>
      </c>
      <c r="J2907" s="94"/>
      <c r="K2907" s="95"/>
      <c r="L2907" s="96" t="s">
        <v>11532</v>
      </c>
      <c r="M2907" s="97"/>
      <c r="N2907" t="str">
        <f t="shared" si="227"/>
        <v>11936</v>
      </c>
      <c r="O2907">
        <f t="shared" si="228"/>
        <v>11936</v>
      </c>
      <c r="P2907" s="29">
        <f t="shared" si="229"/>
        <v>2335586</v>
      </c>
      <c r="Q2907">
        <f>+VLOOKUP(O2907,'Bảng kê HĐ 2022'!N$1912:R$4434,4,0)</f>
        <v>0</v>
      </c>
      <c r="R2907" t="e">
        <f>+VLOOKUP(O2907,'Hàng trả'!#REF!,2,0)</f>
        <v>#REF!</v>
      </c>
    </row>
    <row r="2908" spans="1:18" ht="14.4" hidden="1" customHeight="1" x14ac:dyDescent="0.3">
      <c r="A2908" s="10">
        <v>6</v>
      </c>
      <c r="B2908" s="63" t="s">
        <v>14321</v>
      </c>
      <c r="C2908" s="6" t="s">
        <v>15003</v>
      </c>
      <c r="D2908" s="7">
        <v>44711</v>
      </c>
      <c r="E2908" s="8" t="s">
        <v>11920</v>
      </c>
      <c r="F2908" s="9">
        <v>5752890</v>
      </c>
      <c r="G2908" s="8" t="s">
        <v>11066</v>
      </c>
      <c r="H2908" s="9">
        <v>589671</v>
      </c>
      <c r="I2908" s="66">
        <v>12836207</v>
      </c>
      <c r="J2908" s="67"/>
      <c r="K2908" s="68"/>
      <c r="L2908" s="75" t="s">
        <v>10142</v>
      </c>
      <c r="M2908" s="76"/>
      <c r="N2908" t="str">
        <f t="shared" si="227"/>
        <v>14777</v>
      </c>
      <c r="O2908">
        <f t="shared" si="228"/>
        <v>14777</v>
      </c>
      <c r="P2908" s="29">
        <f t="shared" si="229"/>
        <v>5752890</v>
      </c>
      <c r="Q2908">
        <f>+VLOOKUP(O2908,'Bảng kê HĐ 2022'!N$1912:R$4434,4,0)</f>
        <v>0</v>
      </c>
      <c r="R2908" t="e">
        <f>+VLOOKUP(O2908,'Hàng trả'!#REF!,2,0)</f>
        <v>#REF!</v>
      </c>
    </row>
    <row r="2909" spans="1:18" ht="14.4" hidden="1" customHeight="1" x14ac:dyDescent="0.3">
      <c r="A2909" s="10">
        <v>6</v>
      </c>
      <c r="B2909" s="64"/>
      <c r="C2909" s="6" t="s">
        <v>15004</v>
      </c>
      <c r="D2909" s="7">
        <v>44687</v>
      </c>
      <c r="E2909" s="8" t="s">
        <v>11920</v>
      </c>
      <c r="F2909" s="9">
        <v>4950990</v>
      </c>
      <c r="G2909" s="8" t="s">
        <v>11066</v>
      </c>
      <c r="H2909" s="9">
        <v>507477</v>
      </c>
      <c r="I2909" s="69"/>
      <c r="J2909" s="70"/>
      <c r="K2909" s="71"/>
      <c r="L2909" s="77"/>
      <c r="M2909" s="78"/>
      <c r="N2909" t="str">
        <f t="shared" si="227"/>
        <v>11642</v>
      </c>
      <c r="O2909">
        <f t="shared" si="228"/>
        <v>11642</v>
      </c>
      <c r="P2909" s="29">
        <f t="shared" si="229"/>
        <v>4950990</v>
      </c>
      <c r="Q2909">
        <f>+VLOOKUP(O2909,'Bảng kê HĐ 2022'!N$1912:R$4434,4,0)</f>
        <v>0</v>
      </c>
      <c r="R2909" t="e">
        <f>+VLOOKUP(O2909,'Hàng trả'!#REF!,2,0)</f>
        <v>#REF!</v>
      </c>
    </row>
    <row r="2910" spans="1:18" ht="14.4" hidden="1" customHeight="1" x14ac:dyDescent="0.3">
      <c r="A2910" s="10">
        <v>6</v>
      </c>
      <c r="B2910" s="65"/>
      <c r="C2910" s="6" t="s">
        <v>15005</v>
      </c>
      <c r="D2910" s="7">
        <v>44695</v>
      </c>
      <c r="E2910" s="8" t="s">
        <v>11920</v>
      </c>
      <c r="F2910" s="9">
        <v>3598301</v>
      </c>
      <c r="G2910" s="8" t="s">
        <v>11066</v>
      </c>
      <c r="H2910" s="9">
        <v>368826</v>
      </c>
      <c r="I2910" s="72"/>
      <c r="J2910" s="73"/>
      <c r="K2910" s="74"/>
      <c r="L2910" s="79"/>
      <c r="M2910" s="80"/>
      <c r="N2910" t="str">
        <f t="shared" si="227"/>
        <v>13109</v>
      </c>
      <c r="O2910">
        <f t="shared" si="228"/>
        <v>13109</v>
      </c>
      <c r="P2910" s="29">
        <f t="shared" si="229"/>
        <v>3598301</v>
      </c>
      <c r="Q2910">
        <f>+VLOOKUP(O2910,'Bảng kê HĐ 2022'!N$1912:R$4434,4,0)</f>
        <v>0</v>
      </c>
      <c r="R2910" t="e">
        <f>+VLOOKUP(O2910,'Hàng trả'!#REF!,2,0)</f>
        <v>#REF!</v>
      </c>
    </row>
    <row r="2911" spans="1:18" ht="14.4" hidden="1" customHeight="1" x14ac:dyDescent="0.3">
      <c r="A2911" s="10">
        <v>6</v>
      </c>
      <c r="B2911" s="63" t="s">
        <v>14322</v>
      </c>
      <c r="C2911" s="6" t="s">
        <v>15006</v>
      </c>
      <c r="D2911" s="7">
        <v>44704</v>
      </c>
      <c r="E2911" s="8" t="s">
        <v>12634</v>
      </c>
      <c r="F2911" s="9">
        <v>4884192</v>
      </c>
      <c r="G2911" s="8" t="s">
        <v>11066</v>
      </c>
      <c r="H2911" s="9">
        <v>500630</v>
      </c>
      <c r="I2911" s="66">
        <v>14031141</v>
      </c>
      <c r="J2911" s="67"/>
      <c r="K2911" s="68"/>
      <c r="L2911" s="75" t="s">
        <v>10643</v>
      </c>
      <c r="M2911" s="76"/>
      <c r="N2911" t="str">
        <f t="shared" si="227"/>
        <v>13778</v>
      </c>
      <c r="O2911">
        <f t="shared" si="228"/>
        <v>13778</v>
      </c>
      <c r="P2911" s="29">
        <f t="shared" si="229"/>
        <v>4884192</v>
      </c>
      <c r="Q2911">
        <f>+VLOOKUP(O2911,'Bảng kê HĐ 2022'!N$1912:R$4434,4,0)</f>
        <v>0</v>
      </c>
      <c r="R2911" t="e">
        <f>+VLOOKUP(O2911,'Hàng trả'!#REF!,2,0)</f>
        <v>#REF!</v>
      </c>
    </row>
    <row r="2912" spans="1:18" ht="14.4" hidden="1" customHeight="1" x14ac:dyDescent="0.3">
      <c r="A2912" s="10">
        <v>6</v>
      </c>
      <c r="B2912" s="64"/>
      <c r="C2912" s="6" t="s">
        <v>15007</v>
      </c>
      <c r="D2912" s="7">
        <v>44688</v>
      </c>
      <c r="E2912" s="8" t="s">
        <v>12634</v>
      </c>
      <c r="F2912" s="9">
        <v>6190506</v>
      </c>
      <c r="G2912" s="8" t="s">
        <v>11066</v>
      </c>
      <c r="H2912" s="9">
        <v>634527</v>
      </c>
      <c r="I2912" s="69"/>
      <c r="J2912" s="70"/>
      <c r="K2912" s="71"/>
      <c r="L2912" s="77"/>
      <c r="M2912" s="78"/>
      <c r="N2912" t="str">
        <f t="shared" si="227"/>
        <v>11934</v>
      </c>
      <c r="O2912">
        <f t="shared" si="228"/>
        <v>11934</v>
      </c>
      <c r="P2912" s="29">
        <f t="shared" si="229"/>
        <v>6190506</v>
      </c>
      <c r="Q2912">
        <f>+VLOOKUP(O2912,'Bảng kê HĐ 2022'!N$1912:R$4434,4,0)</f>
        <v>0</v>
      </c>
      <c r="R2912" t="e">
        <f>+VLOOKUP(O2912,'Hàng trả'!#REF!,2,0)</f>
        <v>#REF!</v>
      </c>
    </row>
    <row r="2913" spans="1:18" ht="14.4" hidden="1" customHeight="1" x14ac:dyDescent="0.3">
      <c r="A2913" s="10">
        <v>6</v>
      </c>
      <c r="B2913" s="65"/>
      <c r="C2913" s="6" t="s">
        <v>15008</v>
      </c>
      <c r="D2913" s="7">
        <v>44690</v>
      </c>
      <c r="E2913" s="8" t="s">
        <v>12634</v>
      </c>
      <c r="F2913" s="9">
        <v>4558885</v>
      </c>
      <c r="G2913" s="8" t="s">
        <v>11066</v>
      </c>
      <c r="H2913" s="9">
        <v>467286</v>
      </c>
      <c r="I2913" s="72"/>
      <c r="J2913" s="73"/>
      <c r="K2913" s="74"/>
      <c r="L2913" s="79"/>
      <c r="M2913" s="80"/>
      <c r="N2913" t="str">
        <f t="shared" si="227"/>
        <v>12091</v>
      </c>
      <c r="O2913">
        <f t="shared" si="228"/>
        <v>12091</v>
      </c>
      <c r="P2913" s="29">
        <f t="shared" si="229"/>
        <v>4558885</v>
      </c>
      <c r="Q2913">
        <f>+VLOOKUP(O2913,'Bảng kê HĐ 2022'!N$1912:R$4434,4,0)</f>
        <v>0</v>
      </c>
      <c r="R2913" t="e">
        <f>+VLOOKUP(O2913,'Hàng trả'!#REF!,2,0)</f>
        <v>#REF!</v>
      </c>
    </row>
    <row r="2914" spans="1:18" ht="14.4" hidden="1" customHeight="1" x14ac:dyDescent="0.3">
      <c r="A2914" s="10">
        <v>6</v>
      </c>
      <c r="B2914" s="63" t="s">
        <v>14325</v>
      </c>
      <c r="C2914" s="6" t="s">
        <v>15010</v>
      </c>
      <c r="D2914" s="7">
        <v>44686</v>
      </c>
      <c r="E2914" s="8" t="s">
        <v>12430</v>
      </c>
      <c r="F2914" s="9">
        <v>1928869</v>
      </c>
      <c r="G2914" s="8" t="s">
        <v>11066</v>
      </c>
      <c r="H2914" s="9">
        <v>197709</v>
      </c>
      <c r="I2914" s="66">
        <v>6826799</v>
      </c>
      <c r="J2914" s="67"/>
      <c r="K2914" s="68"/>
      <c r="L2914" s="75" t="s">
        <v>10646</v>
      </c>
      <c r="M2914" s="76"/>
      <c r="N2914" t="str">
        <f t="shared" si="227"/>
        <v>11417</v>
      </c>
      <c r="O2914">
        <f t="shared" si="228"/>
        <v>11417</v>
      </c>
      <c r="P2914" s="29">
        <f t="shared" si="229"/>
        <v>1928869</v>
      </c>
      <c r="Q2914">
        <f>+VLOOKUP(O2914,'Bảng kê HĐ 2022'!N$1912:R$4434,4,0)</f>
        <v>0</v>
      </c>
      <c r="R2914" t="e">
        <f>+VLOOKUP(O2914,'Hàng trả'!#REF!,2,0)</f>
        <v>#REF!</v>
      </c>
    </row>
    <row r="2915" spans="1:18" ht="14.4" hidden="1" customHeight="1" x14ac:dyDescent="0.3">
      <c r="A2915" s="10">
        <v>6</v>
      </c>
      <c r="B2915" s="64"/>
      <c r="C2915" s="6" t="s">
        <v>15011</v>
      </c>
      <c r="D2915" s="7">
        <v>44711</v>
      </c>
      <c r="E2915" s="8" t="s">
        <v>12432</v>
      </c>
      <c r="F2915" s="9">
        <v>1992481</v>
      </c>
      <c r="G2915" s="8" t="s">
        <v>11066</v>
      </c>
      <c r="H2915" s="9">
        <v>204229</v>
      </c>
      <c r="I2915" s="69"/>
      <c r="J2915" s="70"/>
      <c r="K2915" s="71"/>
      <c r="L2915" s="77"/>
      <c r="M2915" s="78"/>
      <c r="N2915" t="str">
        <f t="shared" si="227"/>
        <v>15049</v>
      </c>
      <c r="O2915">
        <f t="shared" si="228"/>
        <v>15049</v>
      </c>
      <c r="P2915" s="29">
        <f t="shared" si="229"/>
        <v>1992481</v>
      </c>
      <c r="Q2915">
        <f>+VLOOKUP(O2915,'Bảng kê HĐ 2022'!N$1912:R$4434,4,0)</f>
        <v>0</v>
      </c>
      <c r="R2915" t="e">
        <f>+VLOOKUP(O2915,'Hàng trả'!#REF!,2,0)</f>
        <v>#REF!</v>
      </c>
    </row>
    <row r="2916" spans="1:18" ht="14.4" hidden="1" customHeight="1" x14ac:dyDescent="0.3">
      <c r="A2916" s="10">
        <v>6</v>
      </c>
      <c r="B2916" s="64"/>
      <c r="C2916" s="6" t="s">
        <v>15012</v>
      </c>
      <c r="D2916" s="7">
        <v>44695</v>
      </c>
      <c r="E2916" s="8" t="s">
        <v>12432</v>
      </c>
      <c r="F2916" s="9">
        <v>1692630</v>
      </c>
      <c r="G2916" s="8" t="s">
        <v>11066</v>
      </c>
      <c r="H2916" s="9">
        <v>173495</v>
      </c>
      <c r="I2916" s="69"/>
      <c r="J2916" s="70"/>
      <c r="K2916" s="71"/>
      <c r="L2916" s="77"/>
      <c r="M2916" s="78"/>
      <c r="N2916" t="str">
        <f t="shared" si="227"/>
        <v>12966</v>
      </c>
      <c r="O2916">
        <f t="shared" si="228"/>
        <v>12966</v>
      </c>
      <c r="P2916" s="29">
        <f t="shared" si="229"/>
        <v>1692630</v>
      </c>
      <c r="Q2916">
        <f>+VLOOKUP(O2916,'Bảng kê HĐ 2022'!N$1912:R$4434,4,0)</f>
        <v>0</v>
      </c>
      <c r="R2916" t="e">
        <f>+VLOOKUP(O2916,'Hàng trả'!#REF!,2,0)</f>
        <v>#REF!</v>
      </c>
    </row>
    <row r="2917" spans="1:18" ht="14.4" hidden="1" customHeight="1" x14ac:dyDescent="0.3">
      <c r="A2917" s="10">
        <v>6</v>
      </c>
      <c r="B2917" s="65"/>
      <c r="C2917" s="6" t="s">
        <v>15013</v>
      </c>
      <c r="D2917" s="7">
        <v>44702</v>
      </c>
      <c r="E2917" s="8" t="s">
        <v>12432</v>
      </c>
      <c r="F2917" s="9">
        <v>1992481</v>
      </c>
      <c r="G2917" s="8" t="s">
        <v>11066</v>
      </c>
      <c r="H2917" s="9">
        <v>204229</v>
      </c>
      <c r="I2917" s="72"/>
      <c r="J2917" s="73"/>
      <c r="K2917" s="74"/>
      <c r="L2917" s="79"/>
      <c r="M2917" s="80"/>
      <c r="N2917" t="str">
        <f t="shared" si="227"/>
        <v>13535</v>
      </c>
      <c r="O2917">
        <f t="shared" si="228"/>
        <v>13535</v>
      </c>
      <c r="P2917" s="29">
        <f t="shared" si="229"/>
        <v>1992481</v>
      </c>
      <c r="Q2917">
        <f>+VLOOKUP(O2917,'Bảng kê HĐ 2022'!N$1912:R$4434,4,0)</f>
        <v>0</v>
      </c>
      <c r="R2917" t="e">
        <f>+VLOOKUP(O2917,'Hàng trả'!#REF!,2,0)</f>
        <v>#REF!</v>
      </c>
    </row>
    <row r="2918" spans="1:18" ht="14.4" hidden="1" customHeight="1" x14ac:dyDescent="0.3">
      <c r="A2918" s="10">
        <v>6</v>
      </c>
      <c r="B2918" s="63" t="s">
        <v>14329</v>
      </c>
      <c r="C2918" s="6" t="s">
        <v>15016</v>
      </c>
      <c r="D2918" s="7">
        <v>44691</v>
      </c>
      <c r="E2918" s="8" t="s">
        <v>12432</v>
      </c>
      <c r="F2918" s="9">
        <v>3819992</v>
      </c>
      <c r="G2918" s="8" t="s">
        <v>11066</v>
      </c>
      <c r="H2918" s="9">
        <v>391549</v>
      </c>
      <c r="I2918" s="66">
        <v>6711379</v>
      </c>
      <c r="J2918" s="67"/>
      <c r="K2918" s="68"/>
      <c r="L2918" s="75" t="s">
        <v>10685</v>
      </c>
      <c r="M2918" s="76"/>
      <c r="N2918" t="str">
        <f t="shared" si="227"/>
        <v>12160</v>
      </c>
      <c r="O2918">
        <f t="shared" si="228"/>
        <v>12160</v>
      </c>
      <c r="P2918" s="29">
        <f t="shared" si="229"/>
        <v>3819992</v>
      </c>
      <c r="Q2918">
        <f>+VLOOKUP(O2918,'Bảng kê HĐ 2022'!N$1912:R$4434,4,0)</f>
        <v>0</v>
      </c>
      <c r="R2918" t="e">
        <f>+VLOOKUP(O2918,'Hàng trả'!#REF!,2,0)</f>
        <v>#REF!</v>
      </c>
    </row>
    <row r="2919" spans="1:18" ht="14.4" hidden="1" customHeight="1" x14ac:dyDescent="0.3">
      <c r="A2919" s="10">
        <v>6</v>
      </c>
      <c r="B2919" s="64"/>
      <c r="C2919" s="6" t="s">
        <v>15017</v>
      </c>
      <c r="D2919" s="7">
        <v>44685</v>
      </c>
      <c r="E2919" s="8" t="s">
        <v>12432</v>
      </c>
      <c r="F2919" s="9">
        <v>899575</v>
      </c>
      <c r="G2919" s="8" t="s">
        <v>11066</v>
      </c>
      <c r="H2919" s="9">
        <v>92206</v>
      </c>
      <c r="I2919" s="69"/>
      <c r="J2919" s="70"/>
      <c r="K2919" s="71"/>
      <c r="L2919" s="77"/>
      <c r="M2919" s="78"/>
      <c r="N2919" t="str">
        <f t="shared" si="227"/>
        <v>11234</v>
      </c>
      <c r="O2919">
        <f t="shared" si="228"/>
        <v>11234</v>
      </c>
      <c r="P2919" s="29">
        <f t="shared" si="229"/>
        <v>899575</v>
      </c>
      <c r="Q2919">
        <f>+VLOOKUP(O2919,'Bảng kê HĐ 2022'!N$1912:R$4434,4,0)</f>
        <v>0</v>
      </c>
      <c r="R2919" t="e">
        <f>+VLOOKUP(O2919,'Hàng trả'!#REF!,2,0)</f>
        <v>#REF!</v>
      </c>
    </row>
    <row r="2920" spans="1:18" ht="14.4" hidden="1" customHeight="1" x14ac:dyDescent="0.3">
      <c r="A2920" s="10">
        <v>6</v>
      </c>
      <c r="B2920" s="65"/>
      <c r="C2920" s="6" t="s">
        <v>15018</v>
      </c>
      <c r="D2920" s="7">
        <v>44712</v>
      </c>
      <c r="E2920" s="8" t="s">
        <v>12432</v>
      </c>
      <c r="F2920" s="9">
        <v>2758293</v>
      </c>
      <c r="G2920" s="8" t="s">
        <v>11066</v>
      </c>
      <c r="H2920" s="9">
        <v>282725</v>
      </c>
      <c r="I2920" s="72"/>
      <c r="J2920" s="73"/>
      <c r="K2920" s="74"/>
      <c r="L2920" s="79"/>
      <c r="M2920" s="80"/>
      <c r="N2920" t="str">
        <f t="shared" si="227"/>
        <v>15170</v>
      </c>
      <c r="O2920">
        <f t="shared" si="228"/>
        <v>15170</v>
      </c>
      <c r="P2920" s="29">
        <f t="shared" si="229"/>
        <v>2758293</v>
      </c>
      <c r="Q2920">
        <f>+VLOOKUP(O2920,'Bảng kê HĐ 2022'!N$1912:R$4434,4,0)</f>
        <v>0</v>
      </c>
      <c r="R2920" t="e">
        <f>+VLOOKUP(O2920,'Hàng trả'!#REF!,2,0)</f>
        <v>#REF!</v>
      </c>
    </row>
    <row r="2921" spans="1:18" ht="16.149999999999999" hidden="1" customHeight="1" x14ac:dyDescent="0.3">
      <c r="A2921" s="10">
        <v>6</v>
      </c>
      <c r="B2921" s="5" t="s">
        <v>14330</v>
      </c>
      <c r="C2921" s="6" t="s">
        <v>15019</v>
      </c>
      <c r="D2921" s="7">
        <v>44679</v>
      </c>
      <c r="E2921" s="8" t="s">
        <v>12432</v>
      </c>
      <c r="F2921" s="9">
        <v>630813</v>
      </c>
      <c r="G2921" s="8" t="s">
        <v>11066</v>
      </c>
      <c r="H2921" s="9">
        <v>64658</v>
      </c>
      <c r="I2921" s="93">
        <v>566155</v>
      </c>
      <c r="J2921" s="94"/>
      <c r="K2921" s="95"/>
      <c r="L2921" s="96" t="s">
        <v>10688</v>
      </c>
      <c r="M2921" s="97"/>
      <c r="N2921" t="str">
        <f t="shared" si="227"/>
        <v>10413</v>
      </c>
      <c r="O2921">
        <f t="shared" si="228"/>
        <v>10413</v>
      </c>
      <c r="P2921" s="29">
        <f t="shared" si="229"/>
        <v>630813</v>
      </c>
      <c r="Q2921">
        <f>+VLOOKUP(O2921,'Bảng kê HĐ 2022'!N$1912:R$4434,4,0)</f>
        <v>0</v>
      </c>
      <c r="R2921" t="e">
        <f>+VLOOKUP(O2921,'Hàng trả'!#REF!,2,0)</f>
        <v>#REF!</v>
      </c>
    </row>
    <row r="2922" spans="1:18" ht="14.4" hidden="1" customHeight="1" x14ac:dyDescent="0.3">
      <c r="A2922" s="10">
        <v>6</v>
      </c>
      <c r="B2922" s="63" t="s">
        <v>14331</v>
      </c>
      <c r="C2922" s="6" t="s">
        <v>15020</v>
      </c>
      <c r="D2922" s="7">
        <v>44695</v>
      </c>
      <c r="E2922" s="8" t="s">
        <v>12432</v>
      </c>
      <c r="F2922" s="9">
        <v>865120</v>
      </c>
      <c r="G2922" s="8" t="s">
        <v>11066</v>
      </c>
      <c r="H2922" s="9">
        <v>88675</v>
      </c>
      <c r="I2922" s="66">
        <v>5457428</v>
      </c>
      <c r="J2922" s="67"/>
      <c r="K2922" s="68"/>
      <c r="L2922" s="75" t="s">
        <v>10688</v>
      </c>
      <c r="M2922" s="76"/>
      <c r="N2922" t="str">
        <f t="shared" si="227"/>
        <v>12971</v>
      </c>
      <c r="O2922">
        <f t="shared" si="228"/>
        <v>12971</v>
      </c>
      <c r="P2922" s="29">
        <f t="shared" si="229"/>
        <v>865120</v>
      </c>
      <c r="Q2922">
        <f>+VLOOKUP(O2922,'Bảng kê HĐ 2022'!N$1912:R$4434,4,0)</f>
        <v>0</v>
      </c>
      <c r="R2922" t="e">
        <f>+VLOOKUP(O2922,'Hàng trả'!#REF!,2,0)</f>
        <v>#REF!</v>
      </c>
    </row>
    <row r="2923" spans="1:18" ht="14.4" hidden="1" customHeight="1" x14ac:dyDescent="0.3">
      <c r="A2923" s="10">
        <v>6</v>
      </c>
      <c r="B2923" s="64"/>
      <c r="C2923" s="6" t="s">
        <v>15021</v>
      </c>
      <c r="D2923" s="7">
        <v>44709</v>
      </c>
      <c r="E2923" s="8" t="s">
        <v>12432</v>
      </c>
      <c r="F2923" s="9">
        <v>2509893</v>
      </c>
      <c r="G2923" s="8" t="s">
        <v>11066</v>
      </c>
      <c r="H2923" s="9">
        <v>257264</v>
      </c>
      <c r="I2923" s="69"/>
      <c r="J2923" s="70"/>
      <c r="K2923" s="71"/>
      <c r="L2923" s="77"/>
      <c r="M2923" s="78"/>
      <c r="N2923" t="str">
        <f t="shared" si="227"/>
        <v>14742</v>
      </c>
      <c r="O2923">
        <f t="shared" si="228"/>
        <v>14742</v>
      </c>
      <c r="P2923" s="29">
        <f t="shared" si="229"/>
        <v>2509893</v>
      </c>
      <c r="Q2923">
        <f>+VLOOKUP(O2923,'Bảng kê HĐ 2022'!N$1912:R$4434,4,0)</f>
        <v>0</v>
      </c>
      <c r="R2923" t="e">
        <f>+VLOOKUP(O2923,'Hàng trả'!#REF!,2,0)</f>
        <v>#REF!</v>
      </c>
    </row>
    <row r="2924" spans="1:18" ht="14.4" hidden="1" customHeight="1" x14ac:dyDescent="0.3">
      <c r="A2924" s="10">
        <v>6</v>
      </c>
      <c r="B2924" s="64"/>
      <c r="C2924" s="6" t="s">
        <v>15022</v>
      </c>
      <c r="D2924" s="7">
        <v>44699</v>
      </c>
      <c r="E2924" s="8" t="s">
        <v>12432</v>
      </c>
      <c r="F2924" s="9">
        <v>1567085</v>
      </c>
      <c r="G2924" s="8" t="s">
        <v>11066</v>
      </c>
      <c r="H2924" s="9">
        <v>160626</v>
      </c>
      <c r="I2924" s="69"/>
      <c r="J2924" s="70"/>
      <c r="K2924" s="71"/>
      <c r="L2924" s="77"/>
      <c r="M2924" s="78"/>
      <c r="N2924" t="str">
        <f t="shared" si="227"/>
        <v>13384</v>
      </c>
      <c r="O2924">
        <f t="shared" si="228"/>
        <v>13384</v>
      </c>
      <c r="P2924" s="29">
        <f t="shared" si="229"/>
        <v>1567085</v>
      </c>
      <c r="Q2924">
        <f>+VLOOKUP(O2924,'Bảng kê HĐ 2022'!N$1912:R$4434,4,0)</f>
        <v>0</v>
      </c>
      <c r="R2924" t="e">
        <f>+VLOOKUP(O2924,'Hàng trả'!#REF!,2,0)</f>
        <v>#REF!</v>
      </c>
    </row>
    <row r="2925" spans="1:18" ht="14.4" hidden="1" customHeight="1" x14ac:dyDescent="0.3">
      <c r="A2925" s="10">
        <v>6</v>
      </c>
      <c r="B2925" s="65"/>
      <c r="C2925" s="6" t="s">
        <v>15023</v>
      </c>
      <c r="D2925" s="7">
        <v>44684</v>
      </c>
      <c r="E2925" s="8" t="s">
        <v>12432</v>
      </c>
      <c r="F2925" s="9">
        <v>1138602</v>
      </c>
      <c r="G2925" s="8" t="s">
        <v>11066</v>
      </c>
      <c r="H2925" s="9">
        <v>116707</v>
      </c>
      <c r="I2925" s="72"/>
      <c r="J2925" s="73"/>
      <c r="K2925" s="74"/>
      <c r="L2925" s="79"/>
      <c r="M2925" s="80"/>
      <c r="N2925" t="str">
        <f t="shared" si="227"/>
        <v>10996</v>
      </c>
      <c r="O2925">
        <f t="shared" si="228"/>
        <v>10996</v>
      </c>
      <c r="P2925" s="29">
        <f t="shared" si="229"/>
        <v>1138602</v>
      </c>
      <c r="Q2925">
        <f>+VLOOKUP(O2925,'Bảng kê HĐ 2022'!N$1912:R$4434,4,0)</f>
        <v>0</v>
      </c>
      <c r="R2925" t="e">
        <f>+VLOOKUP(O2925,'Hàng trả'!#REF!,2,0)</f>
        <v>#REF!</v>
      </c>
    </row>
    <row r="2926" spans="1:18" ht="14.4" hidden="1" customHeight="1" x14ac:dyDescent="0.3">
      <c r="A2926" s="10">
        <v>6</v>
      </c>
      <c r="B2926" s="63" t="s">
        <v>14336</v>
      </c>
      <c r="C2926" s="6" t="s">
        <v>15026</v>
      </c>
      <c r="D2926" s="7">
        <v>44706</v>
      </c>
      <c r="E2926" s="8" t="s">
        <v>12432</v>
      </c>
      <c r="F2926" s="9">
        <v>3227040</v>
      </c>
      <c r="G2926" s="8" t="s">
        <v>11066</v>
      </c>
      <c r="H2926" s="9">
        <v>330771</v>
      </c>
      <c r="I2926" s="66">
        <v>6680695</v>
      </c>
      <c r="J2926" s="67"/>
      <c r="K2926" s="68"/>
      <c r="L2926" s="75" t="s">
        <v>10706</v>
      </c>
      <c r="M2926" s="76"/>
      <c r="N2926" t="str">
        <f t="shared" si="227"/>
        <v>14183</v>
      </c>
      <c r="O2926">
        <f t="shared" si="228"/>
        <v>14183</v>
      </c>
      <c r="P2926" s="29">
        <f t="shared" si="229"/>
        <v>3227040</v>
      </c>
      <c r="Q2926">
        <f>+VLOOKUP(O2926,'Bảng kê HĐ 2022'!N$1912:R$4434,4,0)</f>
        <v>0</v>
      </c>
      <c r="R2926" t="e">
        <f>+VLOOKUP(O2926,'Hàng trả'!#REF!,2,0)</f>
        <v>#REF!</v>
      </c>
    </row>
    <row r="2927" spans="1:18" ht="14.4" hidden="1" customHeight="1" x14ac:dyDescent="0.3">
      <c r="A2927" s="10">
        <v>6</v>
      </c>
      <c r="B2927" s="64"/>
      <c r="C2927" s="6" t="s">
        <v>15027</v>
      </c>
      <c r="D2927" s="7">
        <v>44712</v>
      </c>
      <c r="E2927" s="8" t="s">
        <v>12432</v>
      </c>
      <c r="F2927" s="9">
        <v>1946560</v>
      </c>
      <c r="G2927" s="8" t="s">
        <v>11066</v>
      </c>
      <c r="H2927" s="9">
        <v>199522</v>
      </c>
      <c r="I2927" s="69"/>
      <c r="J2927" s="70"/>
      <c r="K2927" s="71"/>
      <c r="L2927" s="77"/>
      <c r="M2927" s="78"/>
      <c r="N2927" t="str">
        <f t="shared" si="227"/>
        <v>15143</v>
      </c>
      <c r="O2927">
        <f t="shared" si="228"/>
        <v>15143</v>
      </c>
      <c r="P2927" s="29">
        <f t="shared" si="229"/>
        <v>1946560</v>
      </c>
      <c r="Q2927">
        <f>+VLOOKUP(O2927,'Bảng kê HĐ 2022'!N$1912:R$4434,4,0)</f>
        <v>0</v>
      </c>
      <c r="R2927" t="e">
        <f>+VLOOKUP(O2927,'Hàng trả'!#REF!,2,0)</f>
        <v>#REF!</v>
      </c>
    </row>
    <row r="2928" spans="1:18" ht="14.4" hidden="1" customHeight="1" x14ac:dyDescent="0.3">
      <c r="A2928" s="10">
        <v>6</v>
      </c>
      <c r="B2928" s="65"/>
      <c r="C2928" s="6" t="s">
        <v>15028</v>
      </c>
      <c r="D2928" s="7">
        <v>44695</v>
      </c>
      <c r="E2928" s="8" t="s">
        <v>12432</v>
      </c>
      <c r="F2928" s="9">
        <v>2270071</v>
      </c>
      <c r="G2928" s="8" t="s">
        <v>11066</v>
      </c>
      <c r="H2928" s="9">
        <v>232682</v>
      </c>
      <c r="I2928" s="72"/>
      <c r="J2928" s="73"/>
      <c r="K2928" s="74"/>
      <c r="L2928" s="79"/>
      <c r="M2928" s="80"/>
      <c r="N2928" t="str">
        <f t="shared" si="227"/>
        <v>12973</v>
      </c>
      <c r="O2928">
        <f t="shared" si="228"/>
        <v>12973</v>
      </c>
      <c r="P2928" s="29">
        <f t="shared" si="229"/>
        <v>2270071</v>
      </c>
      <c r="Q2928">
        <f>+VLOOKUP(O2928,'Bảng kê HĐ 2022'!N$1912:R$4434,4,0)</f>
        <v>0</v>
      </c>
      <c r="R2928" t="e">
        <f>+VLOOKUP(O2928,'Hàng trả'!#REF!,2,0)</f>
        <v>#REF!</v>
      </c>
    </row>
    <row r="2929" spans="1:18" ht="14.4" hidden="1" customHeight="1" x14ac:dyDescent="0.3">
      <c r="A2929" s="10">
        <v>6</v>
      </c>
      <c r="B2929" s="63" t="s">
        <v>14337</v>
      </c>
      <c r="C2929" s="6" t="s">
        <v>15029</v>
      </c>
      <c r="D2929" s="7">
        <v>44705</v>
      </c>
      <c r="E2929" s="8" t="s">
        <v>12430</v>
      </c>
      <c r="F2929" s="9">
        <v>3172219</v>
      </c>
      <c r="G2929" s="8" t="s">
        <v>11066</v>
      </c>
      <c r="H2929" s="9">
        <v>325152</v>
      </c>
      <c r="I2929" s="66">
        <v>11037036</v>
      </c>
      <c r="J2929" s="67"/>
      <c r="K2929" s="68"/>
      <c r="L2929" s="75" t="s">
        <v>10710</v>
      </c>
      <c r="M2929" s="76"/>
      <c r="N2929" t="str">
        <f t="shared" si="227"/>
        <v>13969</v>
      </c>
      <c r="O2929">
        <f t="shared" si="228"/>
        <v>13969</v>
      </c>
      <c r="P2929" s="29">
        <f t="shared" si="229"/>
        <v>3172219</v>
      </c>
      <c r="Q2929">
        <f>+VLOOKUP(O2929,'Bảng kê HĐ 2022'!N$1912:R$4434,4,0)</f>
        <v>0</v>
      </c>
      <c r="R2929" t="e">
        <f>+VLOOKUP(O2929,'Hàng trả'!#REF!,2,0)</f>
        <v>#REF!</v>
      </c>
    </row>
    <row r="2930" spans="1:18" ht="14.4" hidden="1" customHeight="1" x14ac:dyDescent="0.3">
      <c r="A2930" s="10">
        <v>6</v>
      </c>
      <c r="B2930" s="64"/>
      <c r="C2930" s="6" t="s">
        <v>15030</v>
      </c>
      <c r="D2930" s="7">
        <v>44685</v>
      </c>
      <c r="E2930" s="8" t="s">
        <v>12430</v>
      </c>
      <c r="F2930" s="9">
        <v>1982637</v>
      </c>
      <c r="G2930" s="8" t="s">
        <v>11066</v>
      </c>
      <c r="H2930" s="9">
        <v>203220</v>
      </c>
      <c r="I2930" s="69"/>
      <c r="J2930" s="70"/>
      <c r="K2930" s="71"/>
      <c r="L2930" s="77"/>
      <c r="M2930" s="78"/>
      <c r="N2930" t="str">
        <f t="shared" si="227"/>
        <v>11233</v>
      </c>
      <c r="O2930">
        <f t="shared" si="228"/>
        <v>11233</v>
      </c>
      <c r="P2930" s="29">
        <f t="shared" si="229"/>
        <v>1982637</v>
      </c>
      <c r="Q2930">
        <f>+VLOOKUP(O2930,'Bảng kê HĐ 2022'!N$1912:R$4434,4,0)</f>
        <v>0</v>
      </c>
      <c r="R2930" t="e">
        <f>+VLOOKUP(O2930,'Hàng trả'!#REF!,2,0)</f>
        <v>#REF!</v>
      </c>
    </row>
    <row r="2931" spans="1:18" ht="14.4" hidden="1" customHeight="1" x14ac:dyDescent="0.3">
      <c r="A2931" s="10">
        <v>6</v>
      </c>
      <c r="B2931" s="64"/>
      <c r="C2931" s="6" t="s">
        <v>15031</v>
      </c>
      <c r="D2931" s="7">
        <v>44707</v>
      </c>
      <c r="E2931" s="8" t="s">
        <v>12432</v>
      </c>
      <c r="F2931" s="9">
        <v>2113366</v>
      </c>
      <c r="G2931" s="8" t="s">
        <v>11066</v>
      </c>
      <c r="H2931" s="9">
        <v>216620</v>
      </c>
      <c r="I2931" s="69"/>
      <c r="J2931" s="70"/>
      <c r="K2931" s="71"/>
      <c r="L2931" s="77"/>
      <c r="M2931" s="78"/>
      <c r="N2931" t="str">
        <f t="shared" si="227"/>
        <v>14443</v>
      </c>
      <c r="O2931">
        <f t="shared" si="228"/>
        <v>14443</v>
      </c>
      <c r="P2931" s="29">
        <f t="shared" si="229"/>
        <v>2113366</v>
      </c>
      <c r="Q2931">
        <f>+VLOOKUP(O2931,'Bảng kê HĐ 2022'!N$1912:R$4434,4,0)</f>
        <v>0</v>
      </c>
      <c r="R2931" t="e">
        <f>+VLOOKUP(O2931,'Hàng trả'!#REF!,2,0)</f>
        <v>#REF!</v>
      </c>
    </row>
    <row r="2932" spans="1:18" ht="14.4" hidden="1" customHeight="1" x14ac:dyDescent="0.3">
      <c r="A2932" s="10">
        <v>6</v>
      </c>
      <c r="B2932" s="64"/>
      <c r="C2932" s="6" t="s">
        <v>15032</v>
      </c>
      <c r="D2932" s="7">
        <v>44687</v>
      </c>
      <c r="E2932" s="8" t="s">
        <v>14338</v>
      </c>
      <c r="F2932" s="9">
        <v>3172219</v>
      </c>
      <c r="G2932" s="8" t="s">
        <v>11066</v>
      </c>
      <c r="H2932" s="9">
        <v>325152</v>
      </c>
      <c r="I2932" s="69"/>
      <c r="J2932" s="70"/>
      <c r="K2932" s="71"/>
      <c r="L2932" s="77"/>
      <c r="M2932" s="78"/>
      <c r="N2932" t="str">
        <f t="shared" si="227"/>
        <v>11617</v>
      </c>
      <c r="O2932">
        <f t="shared" si="228"/>
        <v>11617</v>
      </c>
      <c r="P2932" s="29">
        <f t="shared" si="229"/>
        <v>3172219</v>
      </c>
      <c r="Q2932">
        <f>+VLOOKUP(O2932,'Bảng kê HĐ 2022'!N$1912:R$4434,4,0)</f>
        <v>0</v>
      </c>
      <c r="R2932" t="e">
        <f>+VLOOKUP(O2932,'Hàng trả'!#REF!,2,0)</f>
        <v>#REF!</v>
      </c>
    </row>
    <row r="2933" spans="1:18" ht="14.4" hidden="1" customHeight="1" x14ac:dyDescent="0.3">
      <c r="A2933" s="10">
        <v>6</v>
      </c>
      <c r="B2933" s="65"/>
      <c r="C2933" s="6" t="s">
        <v>15033</v>
      </c>
      <c r="D2933" s="7">
        <v>44711</v>
      </c>
      <c r="E2933" s="8" t="s">
        <v>12430</v>
      </c>
      <c r="F2933" s="9">
        <v>1857092</v>
      </c>
      <c r="G2933" s="8" t="s">
        <v>11066</v>
      </c>
      <c r="H2933" s="9">
        <v>190352</v>
      </c>
      <c r="I2933" s="72"/>
      <c r="J2933" s="73"/>
      <c r="K2933" s="74"/>
      <c r="L2933" s="79"/>
      <c r="M2933" s="80"/>
      <c r="N2933" t="str">
        <f t="shared" si="227"/>
        <v>14924</v>
      </c>
      <c r="O2933">
        <f t="shared" si="228"/>
        <v>14924</v>
      </c>
      <c r="P2933" s="29">
        <f t="shared" si="229"/>
        <v>1857092</v>
      </c>
      <c r="Q2933">
        <f>+VLOOKUP(O2933,'Bảng kê HĐ 2022'!N$1912:R$4434,4,0)</f>
        <v>0</v>
      </c>
      <c r="R2933" t="e">
        <f>+VLOOKUP(O2933,'Hàng trả'!#REF!,2,0)</f>
        <v>#REF!</v>
      </c>
    </row>
    <row r="2934" spans="1:18" ht="14.75" hidden="1" customHeight="1" x14ac:dyDescent="0.3">
      <c r="A2934" s="10">
        <v>6</v>
      </c>
      <c r="B2934" s="63" t="s">
        <v>14339</v>
      </c>
      <c r="C2934" s="6" t="s">
        <v>15034</v>
      </c>
      <c r="D2934" s="7">
        <v>44684</v>
      </c>
      <c r="E2934" s="8" t="s">
        <v>12738</v>
      </c>
      <c r="F2934" s="9">
        <v>2569018</v>
      </c>
      <c r="G2934" s="8" t="s">
        <v>11066</v>
      </c>
      <c r="H2934" s="9">
        <v>263325</v>
      </c>
      <c r="I2934" s="66">
        <v>3457280</v>
      </c>
      <c r="J2934" s="67"/>
      <c r="K2934" s="68"/>
      <c r="L2934" s="75" t="s">
        <v>10716</v>
      </c>
      <c r="M2934" s="76"/>
      <c r="N2934" t="str">
        <f t="shared" si="227"/>
        <v>11217</v>
      </c>
      <c r="O2934">
        <f t="shared" si="228"/>
        <v>11217</v>
      </c>
      <c r="P2934" s="29">
        <f t="shared" si="229"/>
        <v>2569018</v>
      </c>
      <c r="Q2934">
        <f>+VLOOKUP(O2934,'Bảng kê HĐ 2022'!N$1912:R$4434,4,0)</f>
        <v>0</v>
      </c>
      <c r="R2934" t="e">
        <f>+VLOOKUP(O2934,'Hàng trả'!#REF!,2,0)</f>
        <v>#REF!</v>
      </c>
    </row>
    <row r="2935" spans="1:18" ht="14.75" hidden="1" customHeight="1" x14ac:dyDescent="0.3">
      <c r="A2935" s="10">
        <v>6</v>
      </c>
      <c r="B2935" s="65"/>
      <c r="C2935" s="6" t="s">
        <v>15035</v>
      </c>
      <c r="D2935" s="7">
        <v>44698</v>
      </c>
      <c r="E2935" s="8" t="s">
        <v>12738</v>
      </c>
      <c r="F2935" s="9">
        <v>1283105</v>
      </c>
      <c r="G2935" s="8" t="s">
        <v>11066</v>
      </c>
      <c r="H2935" s="9">
        <v>131518</v>
      </c>
      <c r="I2935" s="72"/>
      <c r="J2935" s="73"/>
      <c r="K2935" s="74"/>
      <c r="L2935" s="79"/>
      <c r="M2935" s="80"/>
      <c r="N2935" t="str">
        <f t="shared" si="227"/>
        <v>13296</v>
      </c>
      <c r="O2935">
        <f t="shared" si="228"/>
        <v>13296</v>
      </c>
      <c r="P2935" s="29">
        <f t="shared" si="229"/>
        <v>1283105</v>
      </c>
      <c r="Q2935">
        <f>+VLOOKUP(O2935,'Bảng kê HĐ 2022'!N$1912:R$4434,4,0)</f>
        <v>0</v>
      </c>
      <c r="R2935" t="e">
        <f>+VLOOKUP(O2935,'Hàng trả'!#REF!,2,0)</f>
        <v>#REF!</v>
      </c>
    </row>
    <row r="2936" spans="1:18" ht="16.149999999999999" hidden="1" customHeight="1" x14ac:dyDescent="0.3">
      <c r="A2936" s="10">
        <v>6</v>
      </c>
      <c r="B2936" s="5" t="s">
        <v>14340</v>
      </c>
      <c r="C2936" s="6" t="s">
        <v>15036</v>
      </c>
      <c r="D2936" s="7">
        <v>44706</v>
      </c>
      <c r="E2936" s="8" t="s">
        <v>14341</v>
      </c>
      <c r="F2936" s="9">
        <v>2794381</v>
      </c>
      <c r="G2936" s="8" t="s">
        <v>11066</v>
      </c>
      <c r="H2936" s="9">
        <v>286424</v>
      </c>
      <c r="I2936" s="93">
        <v>2507957</v>
      </c>
      <c r="J2936" s="94"/>
      <c r="K2936" s="95"/>
      <c r="L2936" s="96" t="s">
        <v>10724</v>
      </c>
      <c r="M2936" s="97"/>
      <c r="N2936" t="str">
        <f t="shared" si="227"/>
        <v>14232</v>
      </c>
      <c r="O2936">
        <f t="shared" si="228"/>
        <v>14232</v>
      </c>
      <c r="P2936" s="29">
        <f t="shared" si="229"/>
        <v>2794381</v>
      </c>
      <c r="Q2936">
        <f>+VLOOKUP(O2936,'Bảng kê HĐ 2022'!N$1912:R$4434,4,0)</f>
        <v>0</v>
      </c>
      <c r="R2936" t="e">
        <f>+VLOOKUP(O2936,'Hàng trả'!#REF!,2,0)</f>
        <v>#REF!</v>
      </c>
    </row>
    <row r="2937" spans="1:18" ht="14.4" hidden="1" customHeight="1" x14ac:dyDescent="0.3">
      <c r="A2937" s="10">
        <v>6</v>
      </c>
      <c r="B2937" s="63" t="s">
        <v>14345</v>
      </c>
      <c r="C2937" s="6" t="s">
        <v>15039</v>
      </c>
      <c r="D2937" s="7">
        <v>44699</v>
      </c>
      <c r="E2937" s="8" t="s">
        <v>12432</v>
      </c>
      <c r="F2937" s="9">
        <v>3780443</v>
      </c>
      <c r="G2937" s="8" t="s">
        <v>11066</v>
      </c>
      <c r="H2937" s="9">
        <v>387495</v>
      </c>
      <c r="I2937" s="66">
        <v>8669749</v>
      </c>
      <c r="J2937" s="67"/>
      <c r="K2937" s="68"/>
      <c r="L2937" s="75" t="s">
        <v>10731</v>
      </c>
      <c r="M2937" s="76"/>
      <c r="N2937" t="str">
        <f t="shared" si="227"/>
        <v>13414</v>
      </c>
      <c r="O2937">
        <f t="shared" si="228"/>
        <v>13414</v>
      </c>
      <c r="P2937" s="29">
        <f t="shared" si="229"/>
        <v>3780443</v>
      </c>
      <c r="Q2937">
        <f>+VLOOKUP(O2937,'Bảng kê HĐ 2022'!N$1912:R$4434,4,0)</f>
        <v>0</v>
      </c>
      <c r="R2937" t="e">
        <f>+VLOOKUP(O2937,'Hàng trả'!#REF!,2,0)</f>
        <v>#REF!</v>
      </c>
    </row>
    <row r="2938" spans="1:18" ht="14.4" hidden="1" customHeight="1" x14ac:dyDescent="0.3">
      <c r="A2938" s="10">
        <v>6</v>
      </c>
      <c r="B2938" s="64"/>
      <c r="C2938" s="6" t="s">
        <v>15040</v>
      </c>
      <c r="D2938" s="7">
        <v>44692</v>
      </c>
      <c r="E2938" s="8" t="s">
        <v>12432</v>
      </c>
      <c r="F2938" s="9">
        <v>899575</v>
      </c>
      <c r="G2938" s="8" t="s">
        <v>11066</v>
      </c>
      <c r="H2938" s="9">
        <v>92206</v>
      </c>
      <c r="I2938" s="69"/>
      <c r="J2938" s="70"/>
      <c r="K2938" s="71"/>
      <c r="L2938" s="77"/>
      <c r="M2938" s="78"/>
      <c r="N2938" t="str">
        <f t="shared" si="227"/>
        <v>12435</v>
      </c>
      <c r="O2938">
        <f t="shared" si="228"/>
        <v>12435</v>
      </c>
      <c r="P2938" s="29">
        <f t="shared" si="229"/>
        <v>899575</v>
      </c>
      <c r="Q2938">
        <f>+VLOOKUP(O2938,'Bảng kê HĐ 2022'!N$1912:R$4434,4,0)</f>
        <v>0</v>
      </c>
      <c r="R2938" t="e">
        <f>+VLOOKUP(O2938,'Hàng trả'!#REF!,2,0)</f>
        <v>#REF!</v>
      </c>
    </row>
    <row r="2939" spans="1:18" ht="14.4" hidden="1" customHeight="1" x14ac:dyDescent="0.3">
      <c r="A2939" s="10">
        <v>6</v>
      </c>
      <c r="B2939" s="64"/>
      <c r="C2939" s="6" t="s">
        <v>15041</v>
      </c>
      <c r="D2939" s="7">
        <v>44706</v>
      </c>
      <c r="E2939" s="8" t="s">
        <v>12432</v>
      </c>
      <c r="F2939" s="9">
        <v>4080294</v>
      </c>
      <c r="G2939" s="8" t="s">
        <v>11066</v>
      </c>
      <c r="H2939" s="9">
        <v>418230</v>
      </c>
      <c r="I2939" s="69"/>
      <c r="J2939" s="70"/>
      <c r="K2939" s="71"/>
      <c r="L2939" s="77"/>
      <c r="M2939" s="78"/>
      <c r="N2939" t="str">
        <f t="shared" si="227"/>
        <v>14231</v>
      </c>
      <c r="O2939">
        <f t="shared" si="228"/>
        <v>14231</v>
      </c>
      <c r="P2939" s="29">
        <f t="shared" si="229"/>
        <v>4080294</v>
      </c>
      <c r="Q2939">
        <f>+VLOOKUP(O2939,'Bảng kê HĐ 2022'!N$1912:R$4434,4,0)</f>
        <v>0</v>
      </c>
      <c r="R2939" t="e">
        <f>+VLOOKUP(O2939,'Hàng trả'!#REF!,2,0)</f>
        <v>#REF!</v>
      </c>
    </row>
    <row r="2940" spans="1:18" ht="14.4" hidden="1" customHeight="1" x14ac:dyDescent="0.3">
      <c r="A2940" s="10">
        <v>6</v>
      </c>
      <c r="B2940" s="65"/>
      <c r="C2940" s="6" t="s">
        <v>15042</v>
      </c>
      <c r="D2940" s="7">
        <v>44685</v>
      </c>
      <c r="E2940" s="8" t="s">
        <v>12432</v>
      </c>
      <c r="F2940" s="9">
        <v>899575</v>
      </c>
      <c r="G2940" s="8" t="s">
        <v>11066</v>
      </c>
      <c r="H2940" s="9">
        <v>92206</v>
      </c>
      <c r="I2940" s="72"/>
      <c r="J2940" s="73"/>
      <c r="K2940" s="74"/>
      <c r="L2940" s="79"/>
      <c r="M2940" s="80"/>
      <c r="N2940" t="str">
        <f t="shared" si="227"/>
        <v>11365</v>
      </c>
      <c r="O2940">
        <f t="shared" si="228"/>
        <v>11365</v>
      </c>
      <c r="P2940" s="29">
        <f t="shared" si="229"/>
        <v>899575</v>
      </c>
      <c r="Q2940">
        <f>+VLOOKUP(O2940,'Bảng kê HĐ 2022'!N$1912:R$4434,4,0)</f>
        <v>0</v>
      </c>
      <c r="R2940" t="e">
        <f>+VLOOKUP(O2940,'Hàng trả'!#REF!,2,0)</f>
        <v>#REF!</v>
      </c>
    </row>
    <row r="2941" spans="1:18" ht="14.4" hidden="1" customHeight="1" x14ac:dyDescent="0.3">
      <c r="A2941" s="10">
        <v>6</v>
      </c>
      <c r="B2941" s="63" t="s">
        <v>14348</v>
      </c>
      <c r="C2941" s="6" t="s">
        <v>15044</v>
      </c>
      <c r="D2941" s="7">
        <v>44707</v>
      </c>
      <c r="E2941" s="8" t="s">
        <v>11932</v>
      </c>
      <c r="F2941" s="9">
        <v>1242670</v>
      </c>
      <c r="G2941" s="8" t="s">
        <v>11066</v>
      </c>
      <c r="H2941" s="9">
        <v>127374</v>
      </c>
      <c r="I2941" s="66">
        <v>21854396</v>
      </c>
      <c r="J2941" s="67"/>
      <c r="K2941" s="68"/>
      <c r="L2941" s="75" t="s">
        <v>10737</v>
      </c>
      <c r="M2941" s="76"/>
      <c r="N2941" t="str">
        <f t="shared" si="227"/>
        <v>14583</v>
      </c>
      <c r="O2941">
        <f t="shared" si="228"/>
        <v>14583</v>
      </c>
      <c r="P2941" s="29">
        <f t="shared" si="229"/>
        <v>1242670</v>
      </c>
      <c r="Q2941">
        <f>+VLOOKUP(O2941,'Bảng kê HĐ 2022'!N$1912:R$4434,4,0)</f>
        <v>0</v>
      </c>
      <c r="R2941" t="e">
        <f>+VLOOKUP(O2941,'Hàng trả'!#REF!,2,0)</f>
        <v>#REF!</v>
      </c>
    </row>
    <row r="2942" spans="1:18" ht="14.4" hidden="1" customHeight="1" x14ac:dyDescent="0.3">
      <c r="A2942" s="10">
        <v>6</v>
      </c>
      <c r="B2942" s="64"/>
      <c r="C2942" s="6" t="s">
        <v>15045</v>
      </c>
      <c r="D2942" s="7">
        <v>44684</v>
      </c>
      <c r="E2942" s="8" t="s">
        <v>11932</v>
      </c>
      <c r="F2942" s="9">
        <v>2485685</v>
      </c>
      <c r="G2942" s="8" t="s">
        <v>11066</v>
      </c>
      <c r="H2942" s="9">
        <v>254783</v>
      </c>
      <c r="I2942" s="69"/>
      <c r="J2942" s="70"/>
      <c r="K2942" s="71"/>
      <c r="L2942" s="77"/>
      <c r="M2942" s="78"/>
      <c r="N2942" t="str">
        <f t="shared" si="227"/>
        <v>11219</v>
      </c>
      <c r="O2942">
        <f t="shared" si="228"/>
        <v>11219</v>
      </c>
      <c r="P2942" s="29">
        <f t="shared" si="229"/>
        <v>2485685</v>
      </c>
      <c r="Q2942">
        <f>+VLOOKUP(O2942,'Bảng kê HĐ 2022'!N$1912:R$4434,4,0)</f>
        <v>0</v>
      </c>
      <c r="R2942" t="e">
        <f>+VLOOKUP(O2942,'Hàng trả'!#REF!,2,0)</f>
        <v>#REF!</v>
      </c>
    </row>
    <row r="2943" spans="1:18" ht="14.4" hidden="1" customHeight="1" x14ac:dyDescent="0.3">
      <c r="A2943" s="10">
        <v>6</v>
      </c>
      <c r="B2943" s="64"/>
      <c r="C2943" s="6" t="s">
        <v>15046</v>
      </c>
      <c r="D2943" s="7">
        <v>44695</v>
      </c>
      <c r="E2943" s="8" t="s">
        <v>12754</v>
      </c>
      <c r="F2943" s="9">
        <v>1953423</v>
      </c>
      <c r="G2943" s="8" t="s">
        <v>11066</v>
      </c>
      <c r="H2943" s="9">
        <v>200226</v>
      </c>
      <c r="I2943" s="69"/>
      <c r="J2943" s="70"/>
      <c r="K2943" s="71"/>
      <c r="L2943" s="77"/>
      <c r="M2943" s="78"/>
      <c r="N2943" t="str">
        <f t="shared" si="227"/>
        <v>13100</v>
      </c>
      <c r="O2943">
        <f t="shared" si="228"/>
        <v>13100</v>
      </c>
      <c r="P2943" s="29">
        <f t="shared" si="229"/>
        <v>1953423</v>
      </c>
      <c r="Q2943">
        <f>+VLOOKUP(O2943,'Bảng kê HĐ 2022'!N$1912:R$4434,4,0)</f>
        <v>0</v>
      </c>
      <c r="R2943" t="e">
        <f>+VLOOKUP(O2943,'Hàng trả'!#REF!,2,0)</f>
        <v>#REF!</v>
      </c>
    </row>
    <row r="2944" spans="1:18" ht="14.4" hidden="1" customHeight="1" x14ac:dyDescent="0.3">
      <c r="A2944" s="10">
        <v>6</v>
      </c>
      <c r="B2944" s="64"/>
      <c r="C2944" s="6" t="s">
        <v>15047</v>
      </c>
      <c r="D2944" s="7">
        <v>44693</v>
      </c>
      <c r="E2944" s="8" t="s">
        <v>12754</v>
      </c>
      <c r="F2944" s="9">
        <v>2620933</v>
      </c>
      <c r="G2944" s="8" t="s">
        <v>11066</v>
      </c>
      <c r="H2944" s="9">
        <v>268646</v>
      </c>
      <c r="I2944" s="69"/>
      <c r="J2944" s="70"/>
      <c r="K2944" s="71"/>
      <c r="L2944" s="77"/>
      <c r="M2944" s="78"/>
      <c r="N2944" t="str">
        <f t="shared" si="227"/>
        <v>12899</v>
      </c>
      <c r="O2944">
        <f t="shared" si="228"/>
        <v>12899</v>
      </c>
      <c r="P2944" s="29">
        <f t="shared" si="229"/>
        <v>2620933</v>
      </c>
      <c r="Q2944">
        <f>+VLOOKUP(O2944,'Bảng kê HĐ 2022'!N$1912:R$4434,4,0)</f>
        <v>0</v>
      </c>
      <c r="R2944" t="e">
        <f>+VLOOKUP(O2944,'Hàng trả'!#REF!,2,0)</f>
        <v>#REF!</v>
      </c>
    </row>
    <row r="2945" spans="1:18" ht="14.4" hidden="1" customHeight="1" x14ac:dyDescent="0.3">
      <c r="A2945" s="10">
        <v>6</v>
      </c>
      <c r="B2945" s="64"/>
      <c r="C2945" s="6" t="s">
        <v>15048</v>
      </c>
      <c r="D2945" s="7">
        <v>44691</v>
      </c>
      <c r="E2945" s="8" t="s">
        <v>11932</v>
      </c>
      <c r="F2945" s="9">
        <v>4366823</v>
      </c>
      <c r="G2945" s="8" t="s">
        <v>11066</v>
      </c>
      <c r="H2945" s="9">
        <v>447599</v>
      </c>
      <c r="I2945" s="69"/>
      <c r="J2945" s="70"/>
      <c r="K2945" s="71"/>
      <c r="L2945" s="77"/>
      <c r="M2945" s="78"/>
      <c r="N2945" t="str">
        <f t="shared" si="227"/>
        <v>12164</v>
      </c>
      <c r="O2945">
        <f t="shared" si="228"/>
        <v>12164</v>
      </c>
      <c r="P2945" s="29">
        <f t="shared" si="229"/>
        <v>4366823</v>
      </c>
      <c r="Q2945">
        <f>+VLOOKUP(O2945,'Bảng kê HĐ 2022'!N$1912:R$4434,4,0)</f>
        <v>0</v>
      </c>
      <c r="R2945" t="e">
        <f>+VLOOKUP(O2945,'Hàng trả'!#REF!,2,0)</f>
        <v>#REF!</v>
      </c>
    </row>
    <row r="2946" spans="1:18" ht="14.4" hidden="1" customHeight="1" x14ac:dyDescent="0.3">
      <c r="A2946" s="10">
        <v>6</v>
      </c>
      <c r="B2946" s="64"/>
      <c r="C2946" s="6" t="s">
        <v>15049</v>
      </c>
      <c r="D2946" s="7">
        <v>44698</v>
      </c>
      <c r="E2946" s="8" t="s">
        <v>11932</v>
      </c>
      <c r="F2946" s="9">
        <v>991753</v>
      </c>
      <c r="G2946" s="8" t="s">
        <v>11066</v>
      </c>
      <c r="H2946" s="9">
        <v>101655</v>
      </c>
      <c r="I2946" s="69"/>
      <c r="J2946" s="70"/>
      <c r="K2946" s="71"/>
      <c r="L2946" s="77"/>
      <c r="M2946" s="78"/>
      <c r="N2946" t="str">
        <f t="shared" si="227"/>
        <v>13302</v>
      </c>
      <c r="O2946">
        <f t="shared" si="228"/>
        <v>13302</v>
      </c>
      <c r="P2946" s="29">
        <f t="shared" si="229"/>
        <v>991753</v>
      </c>
      <c r="Q2946">
        <f>+VLOOKUP(O2946,'Bảng kê HĐ 2022'!N$1912:R$4434,4,0)</f>
        <v>0</v>
      </c>
      <c r="R2946" t="e">
        <f>+VLOOKUP(O2946,'Hàng trả'!#REF!,2,0)</f>
        <v>#REF!</v>
      </c>
    </row>
    <row r="2947" spans="1:18" ht="14.4" hidden="1" customHeight="1" x14ac:dyDescent="0.3">
      <c r="A2947" s="10">
        <v>6</v>
      </c>
      <c r="B2947" s="64"/>
      <c r="C2947" s="6" t="s">
        <v>15050</v>
      </c>
      <c r="D2947" s="7">
        <v>44705</v>
      </c>
      <c r="E2947" s="8" t="s">
        <v>12754</v>
      </c>
      <c r="F2947" s="9">
        <v>2678681</v>
      </c>
      <c r="G2947" s="8" t="s">
        <v>11066</v>
      </c>
      <c r="H2947" s="9">
        <v>274565</v>
      </c>
      <c r="I2947" s="69"/>
      <c r="J2947" s="70"/>
      <c r="K2947" s="71"/>
      <c r="L2947" s="77"/>
      <c r="M2947" s="78"/>
      <c r="N2947" t="str">
        <f t="shared" si="227"/>
        <v>14014</v>
      </c>
      <c r="O2947">
        <f t="shared" si="228"/>
        <v>14014</v>
      </c>
      <c r="P2947" s="29">
        <f t="shared" si="229"/>
        <v>2678681</v>
      </c>
      <c r="Q2947">
        <f>+VLOOKUP(O2947,'Bảng kê HĐ 2022'!N$1912:R$4434,4,0)</f>
        <v>0</v>
      </c>
      <c r="R2947" t="e">
        <f>+VLOOKUP(O2947,'Hàng trả'!#REF!,2,0)</f>
        <v>#REF!</v>
      </c>
    </row>
    <row r="2948" spans="1:18" ht="14.4" hidden="1" customHeight="1" x14ac:dyDescent="0.3">
      <c r="A2948" s="10">
        <v>6</v>
      </c>
      <c r="B2948" s="64"/>
      <c r="C2948" s="6" t="s">
        <v>15051</v>
      </c>
      <c r="D2948" s="7">
        <v>44702</v>
      </c>
      <c r="E2948" s="8" t="s">
        <v>11932</v>
      </c>
      <c r="F2948" s="9">
        <v>4896543</v>
      </c>
      <c r="G2948" s="8" t="s">
        <v>11066</v>
      </c>
      <c r="H2948" s="9">
        <v>501896</v>
      </c>
      <c r="I2948" s="69"/>
      <c r="J2948" s="70"/>
      <c r="K2948" s="71"/>
      <c r="L2948" s="77"/>
      <c r="M2948" s="78"/>
      <c r="N2948" t="str">
        <f t="shared" si="227"/>
        <v>13613</v>
      </c>
      <c r="O2948">
        <f t="shared" si="228"/>
        <v>13613</v>
      </c>
      <c r="P2948" s="29">
        <f t="shared" si="229"/>
        <v>4896543</v>
      </c>
      <c r="Q2948">
        <f>+VLOOKUP(O2948,'Bảng kê HĐ 2022'!N$1912:R$4434,4,0)</f>
        <v>0</v>
      </c>
      <c r="R2948" t="e">
        <f>+VLOOKUP(O2948,'Hàng trả'!#REF!,2,0)</f>
        <v>#REF!</v>
      </c>
    </row>
    <row r="2949" spans="1:18" ht="14.4" hidden="1" customHeight="1" x14ac:dyDescent="0.3">
      <c r="A2949" s="10">
        <v>6</v>
      </c>
      <c r="B2949" s="65"/>
      <c r="C2949" s="6" t="s">
        <v>15052</v>
      </c>
      <c r="D2949" s="7">
        <v>44684</v>
      </c>
      <c r="E2949" s="8" t="s">
        <v>14349</v>
      </c>
      <c r="F2949" s="9">
        <v>3113791</v>
      </c>
      <c r="G2949" s="8" t="s">
        <v>11066</v>
      </c>
      <c r="H2949" s="9">
        <v>319164</v>
      </c>
      <c r="I2949" s="72"/>
      <c r="J2949" s="73"/>
      <c r="K2949" s="74"/>
      <c r="L2949" s="79"/>
      <c r="M2949" s="80"/>
      <c r="N2949" t="str">
        <f t="shared" si="227"/>
        <v>11220</v>
      </c>
      <c r="O2949">
        <f t="shared" si="228"/>
        <v>11220</v>
      </c>
      <c r="P2949" s="29">
        <f t="shared" si="229"/>
        <v>3113791</v>
      </c>
      <c r="Q2949">
        <f>+VLOOKUP(O2949,'Bảng kê HĐ 2022'!N$1912:R$4434,4,0)</f>
        <v>0</v>
      </c>
      <c r="R2949" t="e">
        <f>+VLOOKUP(O2949,'Hàng trả'!#REF!,2,0)</f>
        <v>#REF!</v>
      </c>
    </row>
    <row r="2950" spans="1:18" ht="14.75" hidden="1" customHeight="1" x14ac:dyDescent="0.3">
      <c r="A2950" s="10">
        <v>6</v>
      </c>
      <c r="B2950" s="63" t="s">
        <v>14354</v>
      </c>
      <c r="C2950" s="6" t="s">
        <v>15056</v>
      </c>
      <c r="D2950" s="7">
        <v>44687</v>
      </c>
      <c r="E2950" s="8" t="s">
        <v>11932</v>
      </c>
      <c r="F2950" s="9">
        <v>2142418</v>
      </c>
      <c r="G2950" s="8" t="s">
        <v>11066</v>
      </c>
      <c r="H2950" s="9">
        <v>219598</v>
      </c>
      <c r="I2950" s="66">
        <v>2326505</v>
      </c>
      <c r="J2950" s="67"/>
      <c r="K2950" s="68"/>
      <c r="L2950" s="75" t="s">
        <v>10753</v>
      </c>
      <c r="M2950" s="76"/>
      <c r="N2950" t="str">
        <f t="shared" si="227"/>
        <v>11587</v>
      </c>
      <c r="O2950">
        <f t="shared" si="228"/>
        <v>11587</v>
      </c>
      <c r="P2950" s="29">
        <f t="shared" si="229"/>
        <v>2142418</v>
      </c>
      <c r="Q2950">
        <f>+VLOOKUP(O2950,'Bảng kê HĐ 2022'!N$1912:R$4434,4,0)</f>
        <v>0</v>
      </c>
      <c r="R2950" t="e">
        <f>+VLOOKUP(O2950,'Hàng trả'!#REF!,2,0)</f>
        <v>#REF!</v>
      </c>
    </row>
    <row r="2951" spans="1:18" ht="14.75" hidden="1" customHeight="1" x14ac:dyDescent="0.3">
      <c r="A2951" s="10">
        <v>6</v>
      </c>
      <c r="B2951" s="65"/>
      <c r="C2951" s="6" t="s">
        <v>15057</v>
      </c>
      <c r="D2951" s="7">
        <v>44697</v>
      </c>
      <c r="E2951" s="8" t="s">
        <v>11932</v>
      </c>
      <c r="F2951" s="9">
        <v>449788</v>
      </c>
      <c r="G2951" s="8" t="s">
        <v>11066</v>
      </c>
      <c r="H2951" s="9">
        <v>46103</v>
      </c>
      <c r="I2951" s="72"/>
      <c r="J2951" s="73"/>
      <c r="K2951" s="74"/>
      <c r="L2951" s="79"/>
      <c r="M2951" s="80"/>
      <c r="N2951" t="str">
        <f t="shared" si="227"/>
        <v>13141</v>
      </c>
      <c r="O2951">
        <f t="shared" si="228"/>
        <v>13141</v>
      </c>
      <c r="P2951" s="29">
        <f t="shared" si="229"/>
        <v>449788</v>
      </c>
      <c r="Q2951">
        <f>+VLOOKUP(O2951,'Bảng kê HĐ 2022'!N$1912:R$4434,4,0)</f>
        <v>0</v>
      </c>
      <c r="R2951" t="e">
        <f>+VLOOKUP(O2951,'Hàng trả'!#REF!,2,0)</f>
        <v>#REF!</v>
      </c>
    </row>
    <row r="2952" spans="1:18" ht="14.4" hidden="1" customHeight="1" x14ac:dyDescent="0.3">
      <c r="A2952" s="10">
        <v>6</v>
      </c>
      <c r="B2952" s="63" t="s">
        <v>14357</v>
      </c>
      <c r="C2952" s="6" t="s">
        <v>15058</v>
      </c>
      <c r="D2952" s="7">
        <v>44707</v>
      </c>
      <c r="E2952" s="8" t="s">
        <v>12432</v>
      </c>
      <c r="F2952" s="9">
        <v>1595954</v>
      </c>
      <c r="G2952" s="8" t="s">
        <v>11066</v>
      </c>
      <c r="H2952" s="9">
        <v>163585</v>
      </c>
      <c r="I2952" s="66">
        <v>3597399</v>
      </c>
      <c r="J2952" s="67"/>
      <c r="K2952" s="68"/>
      <c r="L2952" s="75" t="s">
        <v>10757</v>
      </c>
      <c r="M2952" s="76"/>
      <c r="N2952" t="str">
        <f t="shared" si="227"/>
        <v>14428</v>
      </c>
      <c r="O2952">
        <f t="shared" si="228"/>
        <v>14428</v>
      </c>
      <c r="P2952" s="29">
        <f t="shared" si="229"/>
        <v>1595954</v>
      </c>
      <c r="Q2952">
        <f>+VLOOKUP(O2952,'Bảng kê HĐ 2022'!N$1912:R$4434,4,0)</f>
        <v>0</v>
      </c>
      <c r="R2952" t="e">
        <f>+VLOOKUP(O2952,'Hàng trả'!#REF!,2,0)</f>
        <v>#REF!</v>
      </c>
    </row>
    <row r="2953" spans="1:18" ht="14.4" hidden="1" customHeight="1" x14ac:dyDescent="0.3">
      <c r="A2953" s="10">
        <v>6</v>
      </c>
      <c r="B2953" s="64"/>
      <c r="C2953" s="6" t="s">
        <v>15059</v>
      </c>
      <c r="D2953" s="7">
        <v>44699</v>
      </c>
      <c r="E2953" s="8" t="s">
        <v>12432</v>
      </c>
      <c r="F2953" s="9">
        <v>1512715</v>
      </c>
      <c r="G2953" s="8" t="s">
        <v>11066</v>
      </c>
      <c r="H2953" s="9">
        <v>155053</v>
      </c>
      <c r="I2953" s="69"/>
      <c r="J2953" s="70"/>
      <c r="K2953" s="71"/>
      <c r="L2953" s="77"/>
      <c r="M2953" s="78"/>
      <c r="N2953" t="str">
        <f t="shared" ref="N2953:N3016" si="230">+RIGHT(C2953,5)</f>
        <v>13370</v>
      </c>
      <c r="O2953">
        <f t="shared" ref="O2953:O3016" si="231">+N2953*1</f>
        <v>13370</v>
      </c>
      <c r="P2953" s="29">
        <f t="shared" ref="P2953:P3016" si="232">+F2953</f>
        <v>1512715</v>
      </c>
      <c r="Q2953">
        <f>+VLOOKUP(O2953,'Bảng kê HĐ 2022'!N$1912:R$4434,4,0)</f>
        <v>0</v>
      </c>
      <c r="R2953" t="e">
        <f>+VLOOKUP(O2953,'Hàng trả'!#REF!,2,0)</f>
        <v>#REF!</v>
      </c>
    </row>
    <row r="2954" spans="1:18" ht="14.4" hidden="1" customHeight="1" x14ac:dyDescent="0.3">
      <c r="A2954" s="10">
        <v>6</v>
      </c>
      <c r="B2954" s="65"/>
      <c r="C2954" s="6" t="s">
        <v>15060</v>
      </c>
      <c r="D2954" s="7">
        <v>44688</v>
      </c>
      <c r="E2954" s="8" t="s">
        <v>12432</v>
      </c>
      <c r="F2954" s="9">
        <v>899575</v>
      </c>
      <c r="G2954" s="8" t="s">
        <v>11066</v>
      </c>
      <c r="H2954" s="9">
        <v>92206</v>
      </c>
      <c r="I2954" s="72"/>
      <c r="J2954" s="73"/>
      <c r="K2954" s="74"/>
      <c r="L2954" s="79"/>
      <c r="M2954" s="80"/>
      <c r="N2954" t="str">
        <f t="shared" si="230"/>
        <v>11683</v>
      </c>
      <c r="O2954">
        <f t="shared" si="231"/>
        <v>11683</v>
      </c>
      <c r="P2954" s="29">
        <f t="shared" si="232"/>
        <v>899575</v>
      </c>
      <c r="Q2954">
        <f>+VLOOKUP(O2954,'Bảng kê HĐ 2022'!N$1912:R$4434,4,0)</f>
        <v>0</v>
      </c>
      <c r="R2954" t="e">
        <f>+VLOOKUP(O2954,'Hàng trả'!#REF!,2,0)</f>
        <v>#REF!</v>
      </c>
    </row>
    <row r="2955" spans="1:18" ht="14.75" hidden="1" customHeight="1" x14ac:dyDescent="0.3">
      <c r="A2955" s="10">
        <v>6</v>
      </c>
      <c r="B2955" s="63" t="s">
        <v>14358</v>
      </c>
      <c r="C2955" s="6" t="s">
        <v>15061</v>
      </c>
      <c r="D2955" s="7">
        <v>44688</v>
      </c>
      <c r="E2955" s="8" t="s">
        <v>12788</v>
      </c>
      <c r="F2955" s="9">
        <v>1674097</v>
      </c>
      <c r="G2955" s="8" t="s">
        <v>11066</v>
      </c>
      <c r="H2955" s="9">
        <v>171595</v>
      </c>
      <c r="I2955" s="66">
        <v>3641245</v>
      </c>
      <c r="J2955" s="67"/>
      <c r="K2955" s="68"/>
      <c r="L2955" s="75" t="s">
        <v>10760</v>
      </c>
      <c r="M2955" s="76"/>
      <c r="N2955" t="str">
        <f t="shared" si="230"/>
        <v>11937</v>
      </c>
      <c r="O2955">
        <f t="shared" si="231"/>
        <v>11937</v>
      </c>
      <c r="P2955" s="29">
        <f t="shared" si="232"/>
        <v>1674097</v>
      </c>
      <c r="Q2955">
        <f>+VLOOKUP(O2955,'Bảng kê HĐ 2022'!N$1912:R$4434,4,0)</f>
        <v>0</v>
      </c>
      <c r="R2955" t="e">
        <f>+VLOOKUP(O2955,'Hàng trả'!#REF!,2,0)</f>
        <v>#REF!</v>
      </c>
    </row>
    <row r="2956" spans="1:18" ht="14.75" hidden="1" customHeight="1" x14ac:dyDescent="0.3">
      <c r="A2956" s="10">
        <v>6</v>
      </c>
      <c r="B2956" s="65"/>
      <c r="C2956" s="6" t="s">
        <v>15062</v>
      </c>
      <c r="D2956" s="7">
        <v>44702</v>
      </c>
      <c r="E2956" s="8" t="s">
        <v>12788</v>
      </c>
      <c r="F2956" s="9">
        <v>2383001</v>
      </c>
      <c r="G2956" s="8" t="s">
        <v>11066</v>
      </c>
      <c r="H2956" s="9">
        <v>244258</v>
      </c>
      <c r="I2956" s="72"/>
      <c r="J2956" s="73"/>
      <c r="K2956" s="74"/>
      <c r="L2956" s="79"/>
      <c r="M2956" s="80"/>
      <c r="N2956" t="str">
        <f t="shared" si="230"/>
        <v>13548</v>
      </c>
      <c r="O2956">
        <f t="shared" si="231"/>
        <v>13548</v>
      </c>
      <c r="P2956" s="29">
        <f t="shared" si="232"/>
        <v>2383001</v>
      </c>
      <c r="Q2956">
        <f>+VLOOKUP(O2956,'Bảng kê HĐ 2022'!N$1912:R$4434,4,0)</f>
        <v>0</v>
      </c>
      <c r="R2956" t="e">
        <f>+VLOOKUP(O2956,'Hàng trả'!#REF!,2,0)</f>
        <v>#REF!</v>
      </c>
    </row>
    <row r="2957" spans="1:18" ht="14.4" hidden="1" customHeight="1" x14ac:dyDescent="0.3">
      <c r="A2957" s="10">
        <v>6</v>
      </c>
      <c r="B2957" s="63" t="s">
        <v>14362</v>
      </c>
      <c r="C2957" s="6" t="s">
        <v>15065</v>
      </c>
      <c r="D2957" s="7">
        <v>44708</v>
      </c>
      <c r="E2957" s="8" t="s">
        <v>11932</v>
      </c>
      <c r="F2957" s="9">
        <v>1080853</v>
      </c>
      <c r="G2957" s="8" t="s">
        <v>11066</v>
      </c>
      <c r="H2957" s="9">
        <v>110787</v>
      </c>
      <c r="I2957" s="66">
        <v>28182665</v>
      </c>
      <c r="J2957" s="67"/>
      <c r="K2957" s="68"/>
      <c r="L2957" s="75" t="s">
        <v>10767</v>
      </c>
      <c r="M2957" s="76"/>
      <c r="N2957" t="str">
        <f t="shared" si="230"/>
        <v>14721</v>
      </c>
      <c r="O2957">
        <f t="shared" si="231"/>
        <v>14721</v>
      </c>
      <c r="P2957" s="29">
        <f t="shared" si="232"/>
        <v>1080853</v>
      </c>
      <c r="Q2957">
        <f>+VLOOKUP(O2957,'Bảng kê HĐ 2022'!N$1912:R$4434,4,0)</f>
        <v>0</v>
      </c>
      <c r="R2957" t="e">
        <f>+VLOOKUP(O2957,'Hàng trả'!#REF!,2,0)</f>
        <v>#REF!</v>
      </c>
    </row>
    <row r="2958" spans="1:18" ht="14.4" hidden="1" customHeight="1" x14ac:dyDescent="0.3">
      <c r="A2958" s="10">
        <v>6</v>
      </c>
      <c r="B2958" s="64"/>
      <c r="C2958" s="6" t="s">
        <v>15066</v>
      </c>
      <c r="D2958" s="7">
        <v>44694</v>
      </c>
      <c r="E2958" s="8" t="s">
        <v>11932</v>
      </c>
      <c r="F2958" s="9">
        <v>4132808</v>
      </c>
      <c r="G2958" s="8" t="s">
        <v>11066</v>
      </c>
      <c r="H2958" s="9">
        <v>423613</v>
      </c>
      <c r="I2958" s="69"/>
      <c r="J2958" s="70"/>
      <c r="K2958" s="71"/>
      <c r="L2958" s="77"/>
      <c r="M2958" s="78"/>
      <c r="N2958" t="str">
        <f t="shared" si="230"/>
        <v>12935</v>
      </c>
      <c r="O2958">
        <f t="shared" si="231"/>
        <v>12935</v>
      </c>
      <c r="P2958" s="29">
        <f t="shared" si="232"/>
        <v>4132808</v>
      </c>
      <c r="Q2958">
        <f>+VLOOKUP(O2958,'Bảng kê HĐ 2022'!N$1912:R$4434,4,0)</f>
        <v>0</v>
      </c>
      <c r="R2958" t="e">
        <f>+VLOOKUP(O2958,'Hàng trả'!#REF!,2,0)</f>
        <v>#REF!</v>
      </c>
    </row>
    <row r="2959" spans="1:18" ht="14.4" hidden="1" customHeight="1" x14ac:dyDescent="0.3">
      <c r="A2959" s="10">
        <v>6</v>
      </c>
      <c r="B2959" s="64"/>
      <c r="C2959" s="6" t="s">
        <v>15067</v>
      </c>
      <c r="D2959" s="7">
        <v>44687</v>
      </c>
      <c r="E2959" s="8" t="s">
        <v>11932</v>
      </c>
      <c r="F2959" s="9">
        <v>4091688</v>
      </c>
      <c r="G2959" s="8" t="s">
        <v>11066</v>
      </c>
      <c r="H2959" s="9">
        <v>419398</v>
      </c>
      <c r="I2959" s="69"/>
      <c r="J2959" s="70"/>
      <c r="K2959" s="71"/>
      <c r="L2959" s="77"/>
      <c r="M2959" s="78"/>
      <c r="N2959" t="str">
        <f t="shared" si="230"/>
        <v>11644</v>
      </c>
      <c r="O2959">
        <f t="shared" si="231"/>
        <v>11644</v>
      </c>
      <c r="P2959" s="29">
        <f t="shared" si="232"/>
        <v>4091688</v>
      </c>
      <c r="Q2959">
        <f>+VLOOKUP(O2959,'Bảng kê HĐ 2022'!N$1912:R$4434,4,0)</f>
        <v>0</v>
      </c>
      <c r="R2959" t="e">
        <f>+VLOOKUP(O2959,'Hàng trả'!#REF!,2,0)</f>
        <v>#REF!</v>
      </c>
    </row>
    <row r="2960" spans="1:18" ht="14.4" hidden="1" customHeight="1" x14ac:dyDescent="0.3">
      <c r="A2960" s="10">
        <v>6</v>
      </c>
      <c r="B2960" s="64"/>
      <c r="C2960" s="6" t="s">
        <v>15068</v>
      </c>
      <c r="D2960" s="7">
        <v>44701</v>
      </c>
      <c r="E2960" s="8" t="s">
        <v>11932</v>
      </c>
      <c r="F2960" s="9">
        <v>2185823</v>
      </c>
      <c r="G2960" s="8" t="s">
        <v>11066</v>
      </c>
      <c r="H2960" s="9">
        <v>224047</v>
      </c>
      <c r="I2960" s="69"/>
      <c r="J2960" s="70"/>
      <c r="K2960" s="71"/>
      <c r="L2960" s="77"/>
      <c r="M2960" s="78"/>
      <c r="N2960" t="str">
        <f t="shared" si="230"/>
        <v>13527</v>
      </c>
      <c r="O2960">
        <f t="shared" si="231"/>
        <v>13527</v>
      </c>
      <c r="P2960" s="29">
        <f t="shared" si="232"/>
        <v>2185823</v>
      </c>
      <c r="Q2960">
        <f>+VLOOKUP(O2960,'Bảng kê HĐ 2022'!N$1912:R$4434,4,0)</f>
        <v>0</v>
      </c>
      <c r="R2960" t="e">
        <f>+VLOOKUP(O2960,'Hàng trả'!#REF!,2,0)</f>
        <v>#REF!</v>
      </c>
    </row>
    <row r="2961" spans="1:18" ht="14.4" hidden="1" customHeight="1" x14ac:dyDescent="0.3">
      <c r="A2961" s="10">
        <v>6</v>
      </c>
      <c r="B2961" s="64"/>
      <c r="C2961" s="6" t="s">
        <v>15069</v>
      </c>
      <c r="D2961" s="7">
        <v>44691</v>
      </c>
      <c r="E2961" s="8" t="s">
        <v>11932</v>
      </c>
      <c r="F2961" s="9">
        <v>9162120</v>
      </c>
      <c r="G2961" s="8" t="s">
        <v>11066</v>
      </c>
      <c r="H2961" s="9">
        <v>939117</v>
      </c>
      <c r="I2961" s="69"/>
      <c r="J2961" s="70"/>
      <c r="K2961" s="71"/>
      <c r="L2961" s="77"/>
      <c r="M2961" s="78"/>
      <c r="N2961" t="str">
        <f t="shared" si="230"/>
        <v>12254</v>
      </c>
      <c r="O2961">
        <f t="shared" si="231"/>
        <v>12254</v>
      </c>
      <c r="P2961" s="29">
        <f t="shared" si="232"/>
        <v>9162120</v>
      </c>
      <c r="Q2961">
        <f>+VLOOKUP(O2961,'Bảng kê HĐ 2022'!N$1912:R$4434,4,0)</f>
        <v>0</v>
      </c>
      <c r="R2961" t="e">
        <f>+VLOOKUP(O2961,'Hàng trả'!#REF!,2,0)</f>
        <v>#REF!</v>
      </c>
    </row>
    <row r="2962" spans="1:18" ht="14.4" hidden="1" customHeight="1" x14ac:dyDescent="0.3">
      <c r="A2962" s="10">
        <v>6</v>
      </c>
      <c r="B2962" s="64"/>
      <c r="C2962" s="6" t="s">
        <v>15070</v>
      </c>
      <c r="D2962" s="7">
        <v>44705</v>
      </c>
      <c r="E2962" s="8" t="s">
        <v>14363</v>
      </c>
      <c r="F2962" s="9">
        <v>3192113</v>
      </c>
      <c r="G2962" s="8" t="s">
        <v>11066</v>
      </c>
      <c r="H2962" s="9">
        <v>327192</v>
      </c>
      <c r="I2962" s="69"/>
      <c r="J2962" s="70"/>
      <c r="K2962" s="71"/>
      <c r="L2962" s="77"/>
      <c r="M2962" s="78"/>
      <c r="N2962" t="str">
        <f t="shared" si="230"/>
        <v>14009</v>
      </c>
      <c r="O2962">
        <f t="shared" si="231"/>
        <v>14009</v>
      </c>
      <c r="P2962" s="29">
        <f t="shared" si="232"/>
        <v>3192113</v>
      </c>
      <c r="Q2962">
        <f>+VLOOKUP(O2962,'Bảng kê HĐ 2022'!N$1912:R$4434,4,0)</f>
        <v>0</v>
      </c>
      <c r="R2962" t="e">
        <f>+VLOOKUP(O2962,'Hàng trả'!#REF!,2,0)</f>
        <v>#REF!</v>
      </c>
    </row>
    <row r="2963" spans="1:18" ht="14.4" hidden="1" customHeight="1" x14ac:dyDescent="0.3">
      <c r="A2963" s="10">
        <v>6</v>
      </c>
      <c r="B2963" s="64"/>
      <c r="C2963" s="6" t="s">
        <v>15071</v>
      </c>
      <c r="D2963" s="7">
        <v>44684</v>
      </c>
      <c r="E2963" s="8" t="s">
        <v>11932</v>
      </c>
      <c r="F2963" s="9">
        <v>6220873</v>
      </c>
      <c r="G2963" s="8" t="s">
        <v>11066</v>
      </c>
      <c r="H2963" s="9">
        <v>637639</v>
      </c>
      <c r="I2963" s="69"/>
      <c r="J2963" s="70"/>
      <c r="K2963" s="71"/>
      <c r="L2963" s="77"/>
      <c r="M2963" s="78"/>
      <c r="N2963" t="str">
        <f t="shared" si="230"/>
        <v>11222</v>
      </c>
      <c r="O2963">
        <f t="shared" si="231"/>
        <v>11222</v>
      </c>
      <c r="P2963" s="29">
        <f t="shared" si="232"/>
        <v>6220873</v>
      </c>
      <c r="Q2963">
        <f>+VLOOKUP(O2963,'Bảng kê HĐ 2022'!N$1912:R$4434,4,0)</f>
        <v>0</v>
      </c>
      <c r="R2963" t="e">
        <f>+VLOOKUP(O2963,'Hàng trả'!#REF!,2,0)</f>
        <v>#REF!</v>
      </c>
    </row>
    <row r="2964" spans="1:18" ht="14.4" hidden="1" customHeight="1" x14ac:dyDescent="0.3">
      <c r="A2964" s="10">
        <v>6</v>
      </c>
      <c r="B2964" s="65"/>
      <c r="C2964" s="6" t="s">
        <v>15072</v>
      </c>
      <c r="D2964" s="7">
        <v>44698</v>
      </c>
      <c r="E2964" s="8" t="s">
        <v>14363</v>
      </c>
      <c r="F2964" s="9">
        <v>1335020</v>
      </c>
      <c r="G2964" s="8" t="s">
        <v>11066</v>
      </c>
      <c r="H2964" s="9">
        <v>136840</v>
      </c>
      <c r="I2964" s="72"/>
      <c r="J2964" s="73"/>
      <c r="K2964" s="74"/>
      <c r="L2964" s="79"/>
      <c r="M2964" s="80"/>
      <c r="N2964" t="str">
        <f t="shared" si="230"/>
        <v>13303</v>
      </c>
      <c r="O2964">
        <f t="shared" si="231"/>
        <v>13303</v>
      </c>
      <c r="P2964" s="29">
        <f t="shared" si="232"/>
        <v>1335020</v>
      </c>
      <c r="Q2964">
        <f>+VLOOKUP(O2964,'Bảng kê HĐ 2022'!N$1912:R$4434,4,0)</f>
        <v>0</v>
      </c>
      <c r="R2964" t="e">
        <f>+VLOOKUP(O2964,'Hàng trả'!#REF!,2,0)</f>
        <v>#REF!</v>
      </c>
    </row>
    <row r="2965" spans="1:18" ht="14.4" hidden="1" customHeight="1" x14ac:dyDescent="0.3">
      <c r="A2965" s="10">
        <v>6</v>
      </c>
      <c r="B2965" s="63" t="s">
        <v>14366</v>
      </c>
      <c r="C2965" s="6" t="s">
        <v>15074</v>
      </c>
      <c r="D2965" s="7">
        <v>44704</v>
      </c>
      <c r="E2965" s="8" t="s">
        <v>12436</v>
      </c>
      <c r="F2965" s="9">
        <v>2238910</v>
      </c>
      <c r="G2965" s="8" t="s">
        <v>11066</v>
      </c>
      <c r="H2965" s="9">
        <v>229488</v>
      </c>
      <c r="I2965" s="66">
        <v>6109536</v>
      </c>
      <c r="J2965" s="67"/>
      <c r="K2965" s="68"/>
      <c r="L2965" s="75" t="s">
        <v>10777</v>
      </c>
      <c r="M2965" s="76"/>
      <c r="N2965" t="str">
        <f t="shared" si="230"/>
        <v>13753</v>
      </c>
      <c r="O2965">
        <f t="shared" si="231"/>
        <v>13753</v>
      </c>
      <c r="P2965" s="29">
        <f t="shared" si="232"/>
        <v>2238910</v>
      </c>
      <c r="Q2965">
        <f>+VLOOKUP(O2965,'Bảng kê HĐ 2022'!N$1912:R$4434,4,0)</f>
        <v>0</v>
      </c>
      <c r="R2965" t="e">
        <f>+VLOOKUP(O2965,'Hàng trả'!#REF!,2,0)</f>
        <v>#REF!</v>
      </c>
    </row>
    <row r="2966" spans="1:18" ht="14.4" hidden="1" customHeight="1" x14ac:dyDescent="0.3">
      <c r="A2966" s="10">
        <v>6</v>
      </c>
      <c r="B2966" s="64"/>
      <c r="C2966" s="6" t="s">
        <v>15075</v>
      </c>
      <c r="D2966" s="7">
        <v>44711</v>
      </c>
      <c r="E2966" s="8" t="s">
        <v>12436</v>
      </c>
      <c r="F2966" s="9">
        <v>1199426</v>
      </c>
      <c r="G2966" s="8" t="s">
        <v>11066</v>
      </c>
      <c r="H2966" s="9">
        <v>122941</v>
      </c>
      <c r="I2966" s="69"/>
      <c r="J2966" s="70"/>
      <c r="K2966" s="71"/>
      <c r="L2966" s="77"/>
      <c r="M2966" s="78"/>
      <c r="N2966" t="str">
        <f t="shared" si="230"/>
        <v>15042</v>
      </c>
      <c r="O2966">
        <f t="shared" si="231"/>
        <v>15042</v>
      </c>
      <c r="P2966" s="29">
        <f t="shared" si="232"/>
        <v>1199426</v>
      </c>
      <c r="Q2966">
        <f>+VLOOKUP(O2966,'Bảng kê HĐ 2022'!N$1912:R$4434,4,0)</f>
        <v>0</v>
      </c>
      <c r="R2966" t="e">
        <f>+VLOOKUP(O2966,'Hàng trả'!#REF!,2,0)</f>
        <v>#REF!</v>
      </c>
    </row>
    <row r="2967" spans="1:18" ht="14.4" hidden="1" customHeight="1" x14ac:dyDescent="0.3">
      <c r="A2967" s="10">
        <v>6</v>
      </c>
      <c r="B2967" s="65"/>
      <c r="C2967" s="6" t="s">
        <v>15076</v>
      </c>
      <c r="D2967" s="7">
        <v>44690</v>
      </c>
      <c r="E2967" s="8" t="s">
        <v>12436</v>
      </c>
      <c r="F2967" s="9">
        <v>3368947</v>
      </c>
      <c r="G2967" s="8" t="s">
        <v>11066</v>
      </c>
      <c r="H2967" s="9">
        <v>345317</v>
      </c>
      <c r="I2967" s="72"/>
      <c r="J2967" s="73"/>
      <c r="K2967" s="74"/>
      <c r="L2967" s="79"/>
      <c r="M2967" s="80"/>
      <c r="N2967" t="str">
        <f t="shared" si="230"/>
        <v>12104</v>
      </c>
      <c r="O2967">
        <f t="shared" si="231"/>
        <v>12104</v>
      </c>
      <c r="P2967" s="29">
        <f t="shared" si="232"/>
        <v>3368947</v>
      </c>
      <c r="Q2967">
        <f>+VLOOKUP(O2967,'Bảng kê HĐ 2022'!N$1912:R$4434,4,0)</f>
        <v>0</v>
      </c>
      <c r="R2967" t="e">
        <f>+VLOOKUP(O2967,'Hàng trả'!#REF!,2,0)</f>
        <v>#REF!</v>
      </c>
    </row>
    <row r="2968" spans="1:18" ht="14.4" hidden="1" customHeight="1" x14ac:dyDescent="0.3">
      <c r="A2968" s="10">
        <v>6</v>
      </c>
      <c r="B2968" s="63" t="s">
        <v>14370</v>
      </c>
      <c r="C2968" s="6" t="s">
        <v>15079</v>
      </c>
      <c r="D2968" s="7">
        <v>44697</v>
      </c>
      <c r="E2968" s="8" t="s">
        <v>12432</v>
      </c>
      <c r="F2968" s="9">
        <v>917657</v>
      </c>
      <c r="G2968" s="8" t="s">
        <v>11066</v>
      </c>
      <c r="H2968" s="9">
        <v>94060</v>
      </c>
      <c r="I2968" s="66">
        <v>2581846</v>
      </c>
      <c r="J2968" s="67"/>
      <c r="K2968" s="68"/>
      <c r="L2968" s="75" t="s">
        <v>10784</v>
      </c>
      <c r="M2968" s="76"/>
      <c r="N2968" t="str">
        <f t="shared" si="230"/>
        <v>13226</v>
      </c>
      <c r="O2968">
        <f t="shared" si="231"/>
        <v>13226</v>
      </c>
      <c r="P2968" s="29">
        <f t="shared" si="232"/>
        <v>917657</v>
      </c>
      <c r="Q2968">
        <f>+VLOOKUP(O2968,'Bảng kê HĐ 2022'!N$1912:R$4434,4,0)</f>
        <v>0</v>
      </c>
      <c r="R2968" t="e">
        <f>+VLOOKUP(O2968,'Hàng trả'!#REF!,2,0)</f>
        <v>#REF!</v>
      </c>
    </row>
    <row r="2969" spans="1:18" ht="14.4" hidden="1" customHeight="1" x14ac:dyDescent="0.3">
      <c r="A2969" s="10">
        <v>6</v>
      </c>
      <c r="B2969" s="64"/>
      <c r="C2969" s="6" t="s">
        <v>15080</v>
      </c>
      <c r="D2969" s="7">
        <v>44712</v>
      </c>
      <c r="E2969" s="8" t="s">
        <v>12432</v>
      </c>
      <c r="F2969" s="9">
        <v>1509264</v>
      </c>
      <c r="G2969" s="8" t="s">
        <v>11066</v>
      </c>
      <c r="H2969" s="9">
        <v>154700</v>
      </c>
      <c r="I2969" s="69"/>
      <c r="J2969" s="70"/>
      <c r="K2969" s="71"/>
      <c r="L2969" s="77"/>
      <c r="M2969" s="78"/>
      <c r="N2969" t="str">
        <f t="shared" si="230"/>
        <v>15081</v>
      </c>
      <c r="O2969">
        <f t="shared" si="231"/>
        <v>15081</v>
      </c>
      <c r="P2969" s="29">
        <f t="shared" si="232"/>
        <v>1509264</v>
      </c>
      <c r="Q2969">
        <f>+VLOOKUP(O2969,'Bảng kê HĐ 2022'!N$1912:R$4434,4,0)</f>
        <v>0</v>
      </c>
      <c r="R2969" t="e">
        <f>+VLOOKUP(O2969,'Hàng trả'!#REF!,2,0)</f>
        <v>#REF!</v>
      </c>
    </row>
    <row r="2970" spans="1:18" ht="14.4" hidden="1" customHeight="1" x14ac:dyDescent="0.3">
      <c r="A2970" s="10">
        <v>6</v>
      </c>
      <c r="B2970" s="65"/>
      <c r="C2970" s="6" t="s">
        <v>15081</v>
      </c>
      <c r="D2970" s="7">
        <v>44697</v>
      </c>
      <c r="E2970" s="8" t="s">
        <v>12432</v>
      </c>
      <c r="F2970" s="9">
        <v>449788</v>
      </c>
      <c r="G2970" s="8" t="s">
        <v>11066</v>
      </c>
      <c r="H2970" s="9">
        <v>46103</v>
      </c>
      <c r="I2970" s="72"/>
      <c r="J2970" s="73"/>
      <c r="K2970" s="74"/>
      <c r="L2970" s="79"/>
      <c r="M2970" s="80"/>
      <c r="N2970" t="str">
        <f t="shared" si="230"/>
        <v>13142</v>
      </c>
      <c r="O2970">
        <f t="shared" si="231"/>
        <v>13142</v>
      </c>
      <c r="P2970" s="29">
        <f t="shared" si="232"/>
        <v>449788</v>
      </c>
      <c r="Q2970">
        <f>+VLOOKUP(O2970,'Bảng kê HĐ 2022'!N$1912:R$4434,4,0)</f>
        <v>0</v>
      </c>
      <c r="R2970" t="e">
        <f>+VLOOKUP(O2970,'Hàng trả'!#REF!,2,0)</f>
        <v>#REF!</v>
      </c>
    </row>
    <row r="2971" spans="1:18" ht="14.75" hidden="1" customHeight="1" x14ac:dyDescent="0.3">
      <c r="A2971" s="10">
        <v>6</v>
      </c>
      <c r="B2971" s="63" t="s">
        <v>14371</v>
      </c>
      <c r="C2971" s="6" t="s">
        <v>15082</v>
      </c>
      <c r="D2971" s="7">
        <v>44702</v>
      </c>
      <c r="E2971" s="8" t="s">
        <v>12754</v>
      </c>
      <c r="F2971" s="9">
        <v>1184922</v>
      </c>
      <c r="G2971" s="8" t="s">
        <v>11066</v>
      </c>
      <c r="H2971" s="9">
        <v>121455</v>
      </c>
      <c r="I2971" s="66">
        <v>2126935</v>
      </c>
      <c r="J2971" s="67"/>
      <c r="K2971" s="68"/>
      <c r="L2971" s="75" t="s">
        <v>10788</v>
      </c>
      <c r="M2971" s="76"/>
      <c r="N2971" t="str">
        <f t="shared" si="230"/>
        <v>13614</v>
      </c>
      <c r="O2971">
        <f t="shared" si="231"/>
        <v>13614</v>
      </c>
      <c r="P2971" s="29">
        <f t="shared" si="232"/>
        <v>1184922</v>
      </c>
      <c r="Q2971">
        <f>+VLOOKUP(O2971,'Bảng kê HĐ 2022'!N$1912:R$4434,4,0)</f>
        <v>0</v>
      </c>
      <c r="R2971" t="e">
        <f>+VLOOKUP(O2971,'Hàng trả'!#REF!,2,0)</f>
        <v>#REF!</v>
      </c>
    </row>
    <row r="2972" spans="1:18" ht="14.75" hidden="1" customHeight="1" x14ac:dyDescent="0.3">
      <c r="A2972" s="10">
        <v>6</v>
      </c>
      <c r="B2972" s="65"/>
      <c r="C2972" s="6" t="s">
        <v>15083</v>
      </c>
      <c r="D2972" s="7">
        <v>44688</v>
      </c>
      <c r="E2972" s="8" t="s">
        <v>12754</v>
      </c>
      <c r="F2972" s="9">
        <v>1184922</v>
      </c>
      <c r="G2972" s="8" t="s">
        <v>11066</v>
      </c>
      <c r="H2972" s="9">
        <v>121455</v>
      </c>
      <c r="I2972" s="72"/>
      <c r="J2972" s="73"/>
      <c r="K2972" s="74"/>
      <c r="L2972" s="79"/>
      <c r="M2972" s="80"/>
      <c r="N2972" t="str">
        <f t="shared" si="230"/>
        <v>11935</v>
      </c>
      <c r="O2972">
        <f t="shared" si="231"/>
        <v>11935</v>
      </c>
      <c r="P2972" s="29">
        <f t="shared" si="232"/>
        <v>1184922</v>
      </c>
      <c r="Q2972">
        <f>+VLOOKUP(O2972,'Bảng kê HĐ 2022'!N$1912:R$4434,4,0)</f>
        <v>0</v>
      </c>
      <c r="R2972" t="e">
        <f>+VLOOKUP(O2972,'Hàng trả'!#REF!,2,0)</f>
        <v>#REF!</v>
      </c>
    </row>
    <row r="2973" spans="1:18" ht="14.4" hidden="1" customHeight="1" x14ac:dyDescent="0.3">
      <c r="A2973" s="10">
        <v>6</v>
      </c>
      <c r="B2973" s="63" t="s">
        <v>14375</v>
      </c>
      <c r="C2973" s="6" t="s">
        <v>15086</v>
      </c>
      <c r="D2973" s="7">
        <v>44698</v>
      </c>
      <c r="E2973" s="8" t="s">
        <v>12808</v>
      </c>
      <c r="F2973" s="9">
        <v>5952334</v>
      </c>
      <c r="G2973" s="8" t="s">
        <v>11066</v>
      </c>
      <c r="H2973" s="9">
        <v>610114</v>
      </c>
      <c r="I2973" s="66">
        <v>9987100</v>
      </c>
      <c r="J2973" s="67"/>
      <c r="K2973" s="68"/>
      <c r="L2973" s="75" t="s">
        <v>10803</v>
      </c>
      <c r="M2973" s="76"/>
      <c r="N2973" t="str">
        <f t="shared" si="230"/>
        <v>13294</v>
      </c>
      <c r="O2973">
        <f t="shared" si="231"/>
        <v>13294</v>
      </c>
      <c r="P2973" s="29">
        <f t="shared" si="232"/>
        <v>5952334</v>
      </c>
      <c r="Q2973">
        <f>+VLOOKUP(O2973,'Bảng kê HĐ 2022'!N$1912:R$4434,4,0)</f>
        <v>0</v>
      </c>
      <c r="R2973" t="e">
        <f>+VLOOKUP(O2973,'Hàng trả'!#REF!,2,0)</f>
        <v>#REF!</v>
      </c>
    </row>
    <row r="2974" spans="1:18" ht="14.4" hidden="1" customHeight="1" x14ac:dyDescent="0.3">
      <c r="A2974" s="10">
        <v>6</v>
      </c>
      <c r="B2974" s="64"/>
      <c r="C2974" s="6" t="s">
        <v>15087</v>
      </c>
      <c r="D2974" s="7">
        <v>44685</v>
      </c>
      <c r="E2974" s="8" t="s">
        <v>12808</v>
      </c>
      <c r="F2974" s="9">
        <v>2872022</v>
      </c>
      <c r="G2974" s="8" t="s">
        <v>11066</v>
      </c>
      <c r="H2974" s="9">
        <v>294382</v>
      </c>
      <c r="I2974" s="69"/>
      <c r="J2974" s="70"/>
      <c r="K2974" s="71"/>
      <c r="L2974" s="77"/>
      <c r="M2974" s="78"/>
      <c r="N2974" t="str">
        <f t="shared" si="230"/>
        <v>11364</v>
      </c>
      <c r="O2974">
        <f t="shared" si="231"/>
        <v>11364</v>
      </c>
      <c r="P2974" s="29">
        <f t="shared" si="232"/>
        <v>2872022</v>
      </c>
      <c r="Q2974">
        <f>+VLOOKUP(O2974,'Bảng kê HĐ 2022'!N$1912:R$4434,4,0)</f>
        <v>0</v>
      </c>
      <c r="R2974" t="e">
        <f>+VLOOKUP(O2974,'Hàng trả'!#REF!,2,0)</f>
        <v>#REF!</v>
      </c>
    </row>
    <row r="2975" spans="1:18" ht="14.4" hidden="1" customHeight="1" x14ac:dyDescent="0.3">
      <c r="A2975" s="10">
        <v>6</v>
      </c>
      <c r="B2975" s="65"/>
      <c r="C2975" s="6" t="s">
        <v>15088</v>
      </c>
      <c r="D2975" s="7">
        <v>44706</v>
      </c>
      <c r="E2975" s="8" t="s">
        <v>12808</v>
      </c>
      <c r="F2975" s="9">
        <v>2303332</v>
      </c>
      <c r="G2975" s="8" t="s">
        <v>11066</v>
      </c>
      <c r="H2975" s="9">
        <v>236092</v>
      </c>
      <c r="I2975" s="72"/>
      <c r="J2975" s="73"/>
      <c r="K2975" s="74"/>
      <c r="L2975" s="79"/>
      <c r="M2975" s="80"/>
      <c r="N2975" t="str">
        <f t="shared" si="230"/>
        <v>14229</v>
      </c>
      <c r="O2975">
        <f t="shared" si="231"/>
        <v>14229</v>
      </c>
      <c r="P2975" s="29">
        <f t="shared" si="232"/>
        <v>2303332</v>
      </c>
      <c r="Q2975">
        <f>+VLOOKUP(O2975,'Bảng kê HĐ 2022'!N$1912:R$4434,4,0)</f>
        <v>0</v>
      </c>
      <c r="R2975" t="e">
        <f>+VLOOKUP(O2975,'Hàng trả'!#REF!,2,0)</f>
        <v>#REF!</v>
      </c>
    </row>
    <row r="2976" spans="1:18" ht="14.75" hidden="1" customHeight="1" x14ac:dyDescent="0.3">
      <c r="A2976" s="10">
        <v>6</v>
      </c>
      <c r="B2976" s="63" t="s">
        <v>14378</v>
      </c>
      <c r="C2976" s="6" t="s">
        <v>15090</v>
      </c>
      <c r="D2976" s="7">
        <v>44699</v>
      </c>
      <c r="E2976" s="8" t="s">
        <v>12432</v>
      </c>
      <c r="F2976" s="9">
        <v>1466451</v>
      </c>
      <c r="G2976" s="8" t="s">
        <v>11066</v>
      </c>
      <c r="H2976" s="9">
        <v>150311</v>
      </c>
      <c r="I2976" s="66">
        <v>2334024</v>
      </c>
      <c r="J2976" s="67"/>
      <c r="K2976" s="68"/>
      <c r="L2976" s="75" t="s">
        <v>10811</v>
      </c>
      <c r="M2976" s="76"/>
      <c r="N2976" t="str">
        <f t="shared" si="230"/>
        <v>13417</v>
      </c>
      <c r="O2976">
        <f t="shared" si="231"/>
        <v>13417</v>
      </c>
      <c r="P2976" s="29">
        <f t="shared" si="232"/>
        <v>1466451</v>
      </c>
      <c r="Q2976">
        <f>+VLOOKUP(O2976,'Bảng kê HĐ 2022'!N$1912:R$4434,4,0)</f>
        <v>0</v>
      </c>
      <c r="R2976" t="e">
        <f>+VLOOKUP(O2976,'Hàng trả'!#REF!,2,0)</f>
        <v>#REF!</v>
      </c>
    </row>
    <row r="2977" spans="1:18" ht="14.75" hidden="1" customHeight="1" x14ac:dyDescent="0.3">
      <c r="A2977" s="10">
        <v>6</v>
      </c>
      <c r="B2977" s="65"/>
      <c r="C2977" s="6" t="s">
        <v>15091</v>
      </c>
      <c r="D2977" s="7">
        <v>44685</v>
      </c>
      <c r="E2977" s="8" t="s">
        <v>12432</v>
      </c>
      <c r="F2977" s="9">
        <v>1134133</v>
      </c>
      <c r="G2977" s="8" t="s">
        <v>11066</v>
      </c>
      <c r="H2977" s="9">
        <v>116249</v>
      </c>
      <c r="I2977" s="72"/>
      <c r="J2977" s="73"/>
      <c r="K2977" s="74"/>
      <c r="L2977" s="79"/>
      <c r="M2977" s="80"/>
      <c r="N2977" t="str">
        <f t="shared" si="230"/>
        <v>11367</v>
      </c>
      <c r="O2977">
        <f t="shared" si="231"/>
        <v>11367</v>
      </c>
      <c r="P2977" s="29">
        <f t="shared" si="232"/>
        <v>1134133</v>
      </c>
      <c r="Q2977">
        <f>+VLOOKUP(O2977,'Bảng kê HĐ 2022'!N$1912:R$4434,4,0)</f>
        <v>0</v>
      </c>
      <c r="R2977" t="e">
        <f>+VLOOKUP(O2977,'Hàng trả'!#REF!,2,0)</f>
        <v>#REF!</v>
      </c>
    </row>
    <row r="2978" spans="1:18" ht="14.75" hidden="1" customHeight="1" x14ac:dyDescent="0.3">
      <c r="A2978" s="10">
        <v>6</v>
      </c>
      <c r="B2978" s="63" t="s">
        <v>14381</v>
      </c>
      <c r="C2978" s="6" t="s">
        <v>15093</v>
      </c>
      <c r="D2978" s="7">
        <v>44692</v>
      </c>
      <c r="E2978" s="8" t="s">
        <v>12432</v>
      </c>
      <c r="F2978" s="9">
        <v>1625773</v>
      </c>
      <c r="G2978" s="8" t="s">
        <v>11066</v>
      </c>
      <c r="H2978" s="9">
        <v>166642</v>
      </c>
      <c r="I2978" s="66">
        <v>3134707</v>
      </c>
      <c r="J2978" s="67"/>
      <c r="K2978" s="68"/>
      <c r="L2978" s="75" t="s">
        <v>10816</v>
      </c>
      <c r="M2978" s="76"/>
      <c r="N2978" t="str">
        <f t="shared" si="230"/>
        <v>12387</v>
      </c>
      <c r="O2978">
        <f t="shared" si="231"/>
        <v>12387</v>
      </c>
      <c r="P2978" s="29">
        <f t="shared" si="232"/>
        <v>1625773</v>
      </c>
      <c r="Q2978">
        <f>+VLOOKUP(O2978,'Bảng kê HĐ 2022'!N$1912:R$4434,4,0)</f>
        <v>0</v>
      </c>
      <c r="R2978" t="e">
        <f>+VLOOKUP(O2978,'Hàng trả'!#REF!,2,0)</f>
        <v>#REF!</v>
      </c>
    </row>
    <row r="2979" spans="1:18" ht="14.75" hidden="1" customHeight="1" x14ac:dyDescent="0.3">
      <c r="A2979" s="10">
        <v>6</v>
      </c>
      <c r="B2979" s="65"/>
      <c r="C2979" s="6" t="s">
        <v>15094</v>
      </c>
      <c r="D2979" s="7">
        <v>44704</v>
      </c>
      <c r="E2979" s="8" t="s">
        <v>14382</v>
      </c>
      <c r="F2979" s="9">
        <v>1866937</v>
      </c>
      <c r="G2979" s="8" t="s">
        <v>11066</v>
      </c>
      <c r="H2979" s="9">
        <v>191361</v>
      </c>
      <c r="I2979" s="72"/>
      <c r="J2979" s="73"/>
      <c r="K2979" s="74"/>
      <c r="L2979" s="79"/>
      <c r="M2979" s="80"/>
      <c r="N2979" t="str">
        <f t="shared" si="230"/>
        <v>13719</v>
      </c>
      <c r="O2979">
        <f t="shared" si="231"/>
        <v>13719</v>
      </c>
      <c r="P2979" s="29">
        <f t="shared" si="232"/>
        <v>1866937</v>
      </c>
      <c r="Q2979">
        <f>+VLOOKUP(O2979,'Bảng kê HĐ 2022'!N$1912:R$4434,4,0)</f>
        <v>0</v>
      </c>
      <c r="R2979" t="e">
        <f>+VLOOKUP(O2979,'Hàng trả'!#REF!,2,0)</f>
        <v>#REF!</v>
      </c>
    </row>
    <row r="2980" spans="1:18" ht="14.4" hidden="1" customHeight="1" x14ac:dyDescent="0.3">
      <c r="A2980" s="10">
        <v>6</v>
      </c>
      <c r="B2980" s="63" t="s">
        <v>14383</v>
      </c>
      <c r="C2980" s="6" t="s">
        <v>15095</v>
      </c>
      <c r="D2980" s="7">
        <v>44697</v>
      </c>
      <c r="E2980" s="8" t="s">
        <v>14384</v>
      </c>
      <c r="F2980" s="9">
        <v>612377</v>
      </c>
      <c r="G2980" s="8" t="s">
        <v>11066</v>
      </c>
      <c r="H2980" s="9">
        <v>62769</v>
      </c>
      <c r="I2980" s="66">
        <v>5334244</v>
      </c>
      <c r="J2980" s="67"/>
      <c r="K2980" s="68"/>
      <c r="L2980" s="75" t="s">
        <v>10821</v>
      </c>
      <c r="M2980" s="76"/>
      <c r="N2980" t="str">
        <f t="shared" si="230"/>
        <v>13140</v>
      </c>
      <c r="O2980">
        <f t="shared" si="231"/>
        <v>13140</v>
      </c>
      <c r="P2980" s="29">
        <f t="shared" si="232"/>
        <v>612377</v>
      </c>
      <c r="Q2980">
        <f>+VLOOKUP(O2980,'Bảng kê HĐ 2022'!N$1912:R$4434,4,0)</f>
        <v>0</v>
      </c>
      <c r="R2980" t="e">
        <f>+VLOOKUP(O2980,'Hàng trả'!#REF!,2,0)</f>
        <v>#REF!</v>
      </c>
    </row>
    <row r="2981" spans="1:18" ht="14.4" hidden="1" customHeight="1" x14ac:dyDescent="0.3">
      <c r="A2981" s="10">
        <v>6</v>
      </c>
      <c r="B2981" s="64"/>
      <c r="C2981" s="6" t="s">
        <v>15096</v>
      </c>
      <c r="D2981" s="7">
        <v>44690</v>
      </c>
      <c r="E2981" s="8" t="s">
        <v>13978</v>
      </c>
      <c r="F2981" s="9">
        <v>1092744</v>
      </c>
      <c r="G2981" s="8" t="s">
        <v>11066</v>
      </c>
      <c r="H2981" s="9">
        <v>112006</v>
      </c>
      <c r="I2981" s="69"/>
      <c r="J2981" s="70"/>
      <c r="K2981" s="71"/>
      <c r="L2981" s="77"/>
      <c r="M2981" s="78"/>
      <c r="N2981" t="str">
        <f t="shared" si="230"/>
        <v>12108</v>
      </c>
      <c r="O2981">
        <f t="shared" si="231"/>
        <v>12108</v>
      </c>
      <c r="P2981" s="29">
        <f t="shared" si="232"/>
        <v>1092744</v>
      </c>
      <c r="Q2981">
        <f>+VLOOKUP(O2981,'Bảng kê HĐ 2022'!N$1912:R$4434,4,0)</f>
        <v>0</v>
      </c>
      <c r="R2981" t="e">
        <f>+VLOOKUP(O2981,'Hàng trả'!#REF!,2,0)</f>
        <v>#REF!</v>
      </c>
    </row>
    <row r="2982" spans="1:18" ht="14.4" hidden="1" customHeight="1" x14ac:dyDescent="0.3">
      <c r="A2982" s="10">
        <v>6</v>
      </c>
      <c r="B2982" s="64"/>
      <c r="C2982" s="6" t="s">
        <v>15097</v>
      </c>
      <c r="D2982" s="7">
        <v>44711</v>
      </c>
      <c r="E2982" s="8" t="s">
        <v>14385</v>
      </c>
      <c r="F2982" s="9">
        <v>1202073</v>
      </c>
      <c r="G2982" s="8" t="s">
        <v>11066</v>
      </c>
      <c r="H2982" s="9">
        <v>123212</v>
      </c>
      <c r="I2982" s="69"/>
      <c r="J2982" s="70"/>
      <c r="K2982" s="71"/>
      <c r="L2982" s="77"/>
      <c r="M2982" s="78"/>
      <c r="N2982" t="str">
        <f t="shared" si="230"/>
        <v>15041</v>
      </c>
      <c r="O2982">
        <f t="shared" si="231"/>
        <v>15041</v>
      </c>
      <c r="P2982" s="29">
        <f t="shared" si="232"/>
        <v>1202073</v>
      </c>
      <c r="Q2982">
        <f>+VLOOKUP(O2982,'Bảng kê HĐ 2022'!N$1912:R$4434,4,0)</f>
        <v>0</v>
      </c>
      <c r="R2982" t="e">
        <f>+VLOOKUP(O2982,'Hàng trả'!#REF!,2,0)</f>
        <v>#REF!</v>
      </c>
    </row>
    <row r="2983" spans="1:18" ht="14.4" hidden="1" customHeight="1" x14ac:dyDescent="0.3">
      <c r="A2983" s="10">
        <v>6</v>
      </c>
      <c r="B2983" s="64"/>
      <c r="C2983" s="6" t="s">
        <v>15098</v>
      </c>
      <c r="D2983" s="7">
        <v>44704</v>
      </c>
      <c r="E2983" s="8" t="s">
        <v>14384</v>
      </c>
      <c r="F2983" s="9">
        <v>2586465</v>
      </c>
      <c r="G2983" s="8" t="s">
        <v>11066</v>
      </c>
      <c r="H2983" s="9">
        <v>265113</v>
      </c>
      <c r="I2983" s="69"/>
      <c r="J2983" s="70"/>
      <c r="K2983" s="71"/>
      <c r="L2983" s="77"/>
      <c r="M2983" s="78"/>
      <c r="N2983" t="str">
        <f t="shared" si="230"/>
        <v>13757</v>
      </c>
      <c r="O2983">
        <f t="shared" si="231"/>
        <v>13757</v>
      </c>
      <c r="P2983" s="29">
        <f t="shared" si="232"/>
        <v>2586465</v>
      </c>
      <c r="Q2983">
        <f>+VLOOKUP(O2983,'Bảng kê HĐ 2022'!N$1912:R$4434,4,0)</f>
        <v>0</v>
      </c>
      <c r="R2983" t="e">
        <f>+VLOOKUP(O2983,'Hàng trả'!#REF!,2,0)</f>
        <v>#REF!</v>
      </c>
    </row>
    <row r="2984" spans="1:18" ht="14.4" hidden="1" customHeight="1" x14ac:dyDescent="0.3">
      <c r="A2984" s="10">
        <v>6</v>
      </c>
      <c r="B2984" s="65"/>
      <c r="C2984" s="6" t="s">
        <v>15099</v>
      </c>
      <c r="D2984" s="7">
        <v>44683</v>
      </c>
      <c r="E2984" s="8" t="s">
        <v>13978</v>
      </c>
      <c r="F2984" s="9">
        <v>449788</v>
      </c>
      <c r="G2984" s="8" t="s">
        <v>11066</v>
      </c>
      <c r="H2984" s="9">
        <v>46103</v>
      </c>
      <c r="I2984" s="72"/>
      <c r="J2984" s="73"/>
      <c r="K2984" s="74"/>
      <c r="L2984" s="79"/>
      <c r="M2984" s="80"/>
      <c r="N2984" t="str">
        <f t="shared" si="230"/>
        <v>10823</v>
      </c>
      <c r="O2984">
        <f t="shared" si="231"/>
        <v>10823</v>
      </c>
      <c r="P2984" s="29">
        <f t="shared" si="232"/>
        <v>449788</v>
      </c>
      <c r="Q2984">
        <f>+VLOOKUP(O2984,'Bảng kê HĐ 2022'!N$1912:R$4434,4,0)</f>
        <v>0</v>
      </c>
      <c r="R2984" t="e">
        <f>+VLOOKUP(O2984,'Hàng trả'!#REF!,2,0)</f>
        <v>#REF!</v>
      </c>
    </row>
    <row r="2985" spans="1:18" ht="14.4" hidden="1" customHeight="1" x14ac:dyDescent="0.3">
      <c r="A2985" s="10">
        <v>6</v>
      </c>
      <c r="B2985" s="63" t="s">
        <v>14386</v>
      </c>
      <c r="C2985" s="6" t="s">
        <v>15100</v>
      </c>
      <c r="D2985" s="7">
        <v>44699</v>
      </c>
      <c r="E2985" s="8" t="s">
        <v>12432</v>
      </c>
      <c r="F2985" s="9">
        <v>1692630</v>
      </c>
      <c r="G2985" s="8" t="s">
        <v>11066</v>
      </c>
      <c r="H2985" s="9">
        <v>173494</v>
      </c>
      <c r="I2985" s="66">
        <v>4114756</v>
      </c>
      <c r="J2985" s="67"/>
      <c r="K2985" s="68"/>
      <c r="L2985" s="75" t="s">
        <v>10828</v>
      </c>
      <c r="M2985" s="76"/>
      <c r="N2985" t="str">
        <f t="shared" si="230"/>
        <v>13412</v>
      </c>
      <c r="O2985">
        <f t="shared" si="231"/>
        <v>13412</v>
      </c>
      <c r="P2985" s="29">
        <f t="shared" si="232"/>
        <v>1692630</v>
      </c>
      <c r="Q2985">
        <f>+VLOOKUP(O2985,'Bảng kê HĐ 2022'!N$1912:R$4434,4,0)</f>
        <v>0</v>
      </c>
      <c r="R2985" t="e">
        <f>+VLOOKUP(O2985,'Hàng trả'!#REF!,2,0)</f>
        <v>#REF!</v>
      </c>
    </row>
    <row r="2986" spans="1:18" ht="14.4" hidden="1" customHeight="1" x14ac:dyDescent="0.3">
      <c r="A2986" s="10">
        <v>6</v>
      </c>
      <c r="B2986" s="64"/>
      <c r="C2986" s="6" t="s">
        <v>15101</v>
      </c>
      <c r="D2986" s="7">
        <v>44692</v>
      </c>
      <c r="E2986" s="8" t="s">
        <v>12432</v>
      </c>
      <c r="F2986" s="9">
        <v>899575</v>
      </c>
      <c r="G2986" s="8" t="s">
        <v>11066</v>
      </c>
      <c r="H2986" s="9">
        <v>92206</v>
      </c>
      <c r="I2986" s="69"/>
      <c r="J2986" s="70"/>
      <c r="K2986" s="71"/>
      <c r="L2986" s="77"/>
      <c r="M2986" s="78"/>
      <c r="N2986" t="str">
        <f t="shared" si="230"/>
        <v>12438</v>
      </c>
      <c r="O2986">
        <f t="shared" si="231"/>
        <v>12438</v>
      </c>
      <c r="P2986" s="29">
        <f t="shared" si="232"/>
        <v>899575</v>
      </c>
      <c r="Q2986">
        <f>+VLOOKUP(O2986,'Bảng kê HĐ 2022'!N$1912:R$4434,4,0)</f>
        <v>0</v>
      </c>
      <c r="R2986" t="e">
        <f>+VLOOKUP(O2986,'Hàng trả'!#REF!,2,0)</f>
        <v>#REF!</v>
      </c>
    </row>
    <row r="2987" spans="1:18" ht="14.4" hidden="1" customHeight="1" x14ac:dyDescent="0.3">
      <c r="A2987" s="10">
        <v>6</v>
      </c>
      <c r="B2987" s="65"/>
      <c r="C2987" s="6" t="s">
        <v>15102</v>
      </c>
      <c r="D2987" s="7">
        <v>44706</v>
      </c>
      <c r="E2987" s="8" t="s">
        <v>12432</v>
      </c>
      <c r="F2987" s="9">
        <v>1992481</v>
      </c>
      <c r="G2987" s="8" t="s">
        <v>11066</v>
      </c>
      <c r="H2987" s="9">
        <v>204229</v>
      </c>
      <c r="I2987" s="72"/>
      <c r="J2987" s="73"/>
      <c r="K2987" s="74"/>
      <c r="L2987" s="79"/>
      <c r="M2987" s="80"/>
      <c r="N2987" t="str">
        <f t="shared" si="230"/>
        <v>14233</v>
      </c>
      <c r="O2987">
        <f t="shared" si="231"/>
        <v>14233</v>
      </c>
      <c r="P2987" s="29">
        <f t="shared" si="232"/>
        <v>1992481</v>
      </c>
      <c r="Q2987">
        <f>+VLOOKUP(O2987,'Bảng kê HĐ 2022'!N$1912:R$4434,4,0)</f>
        <v>0</v>
      </c>
      <c r="R2987" t="e">
        <f>+VLOOKUP(O2987,'Hàng trả'!#REF!,2,0)</f>
        <v>#REF!</v>
      </c>
    </row>
    <row r="2988" spans="1:18" ht="16.149999999999999" hidden="1" customHeight="1" x14ac:dyDescent="0.3">
      <c r="A2988" s="10">
        <v>6</v>
      </c>
      <c r="B2988" s="5" t="s">
        <v>14387</v>
      </c>
      <c r="C2988" s="6" t="s">
        <v>15103</v>
      </c>
      <c r="D2988" s="7">
        <v>44611</v>
      </c>
      <c r="E2988" s="8" t="s">
        <v>10464</v>
      </c>
      <c r="F2988" s="9">
        <v>1593985</v>
      </c>
      <c r="G2988" s="8" t="s">
        <v>11066</v>
      </c>
      <c r="H2988" s="9">
        <v>163383</v>
      </c>
      <c r="I2988" s="93">
        <v>1430602</v>
      </c>
      <c r="J2988" s="94"/>
      <c r="K2988" s="95"/>
      <c r="L2988" s="96" t="s">
        <v>14388</v>
      </c>
      <c r="M2988" s="97"/>
      <c r="N2988" t="str">
        <f t="shared" si="230"/>
        <v>13067</v>
      </c>
      <c r="O2988">
        <f t="shared" si="231"/>
        <v>13067</v>
      </c>
      <c r="P2988" s="29">
        <f t="shared" si="232"/>
        <v>1593985</v>
      </c>
      <c r="Q2988" t="e">
        <f>+VLOOKUP(O2988,'Bảng kê HĐ 2022'!N$1912:R$4434,4,0)</f>
        <v>#N/A</v>
      </c>
      <c r="R2988" t="e">
        <f>+VLOOKUP(O2988,'Hàng trả'!#REF!,2,0)</f>
        <v>#REF!</v>
      </c>
    </row>
    <row r="2989" spans="1:18" ht="16.149999999999999" hidden="1" customHeight="1" x14ac:dyDescent="0.3">
      <c r="A2989" s="10">
        <v>6</v>
      </c>
      <c r="B2989" s="5" t="s">
        <v>14391</v>
      </c>
      <c r="C2989" s="6" t="s">
        <v>15105</v>
      </c>
      <c r="D2989" s="7">
        <v>44690</v>
      </c>
      <c r="E2989" s="8" t="s">
        <v>12432</v>
      </c>
      <c r="F2989" s="9">
        <v>629703</v>
      </c>
      <c r="G2989" s="8" t="s">
        <v>11066</v>
      </c>
      <c r="H2989" s="9">
        <v>64545</v>
      </c>
      <c r="I2989" s="93">
        <v>565158</v>
      </c>
      <c r="J2989" s="94"/>
      <c r="K2989" s="95"/>
      <c r="L2989" s="96" t="s">
        <v>12851</v>
      </c>
      <c r="M2989" s="97"/>
      <c r="N2989" t="str">
        <f t="shared" si="230"/>
        <v>12109</v>
      </c>
      <c r="O2989">
        <f t="shared" si="231"/>
        <v>12109</v>
      </c>
      <c r="P2989" s="29">
        <f t="shared" si="232"/>
        <v>629703</v>
      </c>
      <c r="Q2989">
        <f>+VLOOKUP(O2989,'Bảng kê HĐ 2022'!N$1912:R$4434,4,0)</f>
        <v>0</v>
      </c>
      <c r="R2989" t="e">
        <f>+VLOOKUP(O2989,'Hàng trả'!#REF!,2,0)</f>
        <v>#REF!</v>
      </c>
    </row>
    <row r="2990" spans="1:18" ht="14.75" hidden="1" customHeight="1" x14ac:dyDescent="0.3">
      <c r="A2990" s="10">
        <v>6</v>
      </c>
      <c r="B2990" s="63" t="s">
        <v>14392</v>
      </c>
      <c r="C2990" s="6" t="s">
        <v>15106</v>
      </c>
      <c r="D2990" s="7">
        <v>44686</v>
      </c>
      <c r="E2990" s="8" t="s">
        <v>12432</v>
      </c>
      <c r="F2990" s="9">
        <v>3520508</v>
      </c>
      <c r="G2990" s="8" t="s">
        <v>11066</v>
      </c>
      <c r="H2990" s="9">
        <v>360852</v>
      </c>
      <c r="I2990" s="66">
        <v>5168433</v>
      </c>
      <c r="J2990" s="67"/>
      <c r="K2990" s="68"/>
      <c r="L2990" s="75" t="s">
        <v>10844</v>
      </c>
      <c r="M2990" s="76"/>
      <c r="N2990" t="str">
        <f t="shared" si="230"/>
        <v>11420</v>
      </c>
      <c r="O2990">
        <f t="shared" si="231"/>
        <v>11420</v>
      </c>
      <c r="P2990" s="29">
        <f t="shared" si="232"/>
        <v>3520508</v>
      </c>
      <c r="Q2990">
        <f>+VLOOKUP(O2990,'Bảng kê HĐ 2022'!N$1912:R$4434,4,0)</f>
        <v>0</v>
      </c>
      <c r="R2990" t="e">
        <f>+VLOOKUP(O2990,'Hàng trả'!#REF!,2,0)</f>
        <v>#REF!</v>
      </c>
    </row>
    <row r="2991" spans="1:18" ht="14.75" hidden="1" customHeight="1" x14ac:dyDescent="0.3">
      <c r="A2991" s="10">
        <v>6</v>
      </c>
      <c r="B2991" s="65"/>
      <c r="C2991" s="6" t="s">
        <v>15107</v>
      </c>
      <c r="D2991" s="7">
        <v>44712</v>
      </c>
      <c r="E2991" s="8" t="s">
        <v>12432</v>
      </c>
      <c r="F2991" s="9">
        <v>2238192</v>
      </c>
      <c r="G2991" s="8" t="s">
        <v>11066</v>
      </c>
      <c r="H2991" s="9">
        <v>229415</v>
      </c>
      <c r="I2991" s="72"/>
      <c r="J2991" s="73"/>
      <c r="K2991" s="74"/>
      <c r="L2991" s="79"/>
      <c r="M2991" s="80"/>
      <c r="N2991" t="str">
        <f t="shared" si="230"/>
        <v>15160</v>
      </c>
      <c r="O2991">
        <f t="shared" si="231"/>
        <v>15160</v>
      </c>
      <c r="P2991" s="29">
        <f t="shared" si="232"/>
        <v>2238192</v>
      </c>
      <c r="Q2991">
        <f>+VLOOKUP(O2991,'Bảng kê HĐ 2022'!N$1912:R$4434,4,0)</f>
        <v>0</v>
      </c>
      <c r="R2991" t="e">
        <f>+VLOOKUP(O2991,'Hàng trả'!#REF!,2,0)</f>
        <v>#REF!</v>
      </c>
    </row>
    <row r="2992" spans="1:18" ht="16.149999999999999" hidden="1" customHeight="1" x14ac:dyDescent="0.3">
      <c r="A2992" s="10">
        <v>6</v>
      </c>
      <c r="B2992" s="5" t="s">
        <v>14393</v>
      </c>
      <c r="C2992" s="6" t="s">
        <v>15108</v>
      </c>
      <c r="D2992" s="7">
        <v>44701</v>
      </c>
      <c r="E2992" s="8" t="s">
        <v>11920</v>
      </c>
      <c r="F2992" s="9">
        <v>1199426</v>
      </c>
      <c r="G2992" s="8" t="s">
        <v>11066</v>
      </c>
      <c r="H2992" s="9">
        <v>122941</v>
      </c>
      <c r="I2992" s="93">
        <v>1076485</v>
      </c>
      <c r="J2992" s="94"/>
      <c r="K2992" s="95"/>
      <c r="L2992" s="96" t="s">
        <v>14394</v>
      </c>
      <c r="M2992" s="97"/>
      <c r="N2992" t="str">
        <f t="shared" si="230"/>
        <v>13526</v>
      </c>
      <c r="O2992">
        <f t="shared" si="231"/>
        <v>13526</v>
      </c>
      <c r="P2992" s="29">
        <f t="shared" si="232"/>
        <v>1199426</v>
      </c>
      <c r="Q2992">
        <f>+VLOOKUP(O2992,'Bảng kê HĐ 2022'!N$1912:R$4434,4,0)</f>
        <v>0</v>
      </c>
      <c r="R2992" t="e">
        <f>+VLOOKUP(O2992,'Hàng trả'!#REF!,2,0)</f>
        <v>#REF!</v>
      </c>
    </row>
    <row r="2993" spans="1:18" ht="16.149999999999999" hidden="1" customHeight="1" x14ac:dyDescent="0.3">
      <c r="A2993" s="10">
        <v>6</v>
      </c>
      <c r="B2993" s="5" t="s">
        <v>14395</v>
      </c>
      <c r="C2993" s="6" t="s">
        <v>15109</v>
      </c>
      <c r="D2993" s="7">
        <v>44677</v>
      </c>
      <c r="E2993" s="8" t="s">
        <v>11920</v>
      </c>
      <c r="F2993" s="9">
        <v>2727454</v>
      </c>
      <c r="G2993" s="8" t="s">
        <v>11066</v>
      </c>
      <c r="H2993" s="9">
        <v>279564</v>
      </c>
      <c r="I2993" s="93">
        <v>2447890</v>
      </c>
      <c r="J2993" s="94"/>
      <c r="K2993" s="95"/>
      <c r="L2993" s="96" t="s">
        <v>14396</v>
      </c>
      <c r="M2993" s="97"/>
      <c r="N2993" t="str">
        <f t="shared" si="230"/>
        <v>09919</v>
      </c>
      <c r="O2993">
        <f t="shared" si="231"/>
        <v>9919</v>
      </c>
      <c r="P2993" s="29">
        <f t="shared" si="232"/>
        <v>2727454</v>
      </c>
      <c r="Q2993">
        <f>+VLOOKUP(O2993,'Bảng kê HĐ 2022'!N$1912:R$4434,4,0)</f>
        <v>0</v>
      </c>
      <c r="R2993" t="e">
        <f>+VLOOKUP(O2993,'Hàng trả'!#REF!,2,0)</f>
        <v>#REF!</v>
      </c>
    </row>
    <row r="2994" spans="1:18" ht="14.4" hidden="1" customHeight="1" x14ac:dyDescent="0.3">
      <c r="A2994" s="10">
        <v>6</v>
      </c>
      <c r="B2994" s="63" t="s">
        <v>14397</v>
      </c>
      <c r="C2994" s="6" t="s">
        <v>15110</v>
      </c>
      <c r="D2994" s="7">
        <v>44709</v>
      </c>
      <c r="E2994" s="8" t="s">
        <v>12432</v>
      </c>
      <c r="F2994" s="9">
        <v>2906420</v>
      </c>
      <c r="G2994" s="8" t="s">
        <v>11066</v>
      </c>
      <c r="H2994" s="9">
        <v>297908</v>
      </c>
      <c r="I2994" s="66">
        <v>5286717</v>
      </c>
      <c r="J2994" s="67"/>
      <c r="K2994" s="68"/>
      <c r="L2994" s="75" t="s">
        <v>10848</v>
      </c>
      <c r="M2994" s="76"/>
      <c r="N2994" t="str">
        <f t="shared" si="230"/>
        <v>14748</v>
      </c>
      <c r="O2994">
        <f t="shared" si="231"/>
        <v>14748</v>
      </c>
      <c r="P2994" s="29">
        <f t="shared" si="232"/>
        <v>2906420</v>
      </c>
      <c r="Q2994">
        <f>+VLOOKUP(O2994,'Bảng kê HĐ 2022'!N$1912:R$4434,4,0)</f>
        <v>0</v>
      </c>
      <c r="R2994" t="e">
        <f>+VLOOKUP(O2994,'Hàng trả'!#REF!,2,0)</f>
        <v>#REF!</v>
      </c>
    </row>
    <row r="2995" spans="1:18" ht="14.4" hidden="1" customHeight="1" x14ac:dyDescent="0.3">
      <c r="A2995" s="10">
        <v>6</v>
      </c>
      <c r="B2995" s="64"/>
      <c r="C2995" s="6" t="s">
        <v>15111</v>
      </c>
      <c r="D2995" s="7">
        <v>44685</v>
      </c>
      <c r="E2995" s="8" t="s">
        <v>12432</v>
      </c>
      <c r="F2995" s="9">
        <v>1441541</v>
      </c>
      <c r="G2995" s="8" t="s">
        <v>11066</v>
      </c>
      <c r="H2995" s="9">
        <v>147758</v>
      </c>
      <c r="I2995" s="69"/>
      <c r="J2995" s="70"/>
      <c r="K2995" s="71"/>
      <c r="L2995" s="77"/>
      <c r="M2995" s="78"/>
      <c r="N2995" t="str">
        <f t="shared" si="230"/>
        <v>11352</v>
      </c>
      <c r="O2995">
        <f t="shared" si="231"/>
        <v>11352</v>
      </c>
      <c r="P2995" s="29">
        <f t="shared" si="232"/>
        <v>1441541</v>
      </c>
      <c r="Q2995">
        <f>+VLOOKUP(O2995,'Bảng kê HĐ 2022'!N$1912:R$4434,4,0)</f>
        <v>0</v>
      </c>
      <c r="R2995" t="e">
        <f>+VLOOKUP(O2995,'Hàng trả'!#REF!,2,0)</f>
        <v>#REF!</v>
      </c>
    </row>
    <row r="2996" spans="1:18" ht="14.4" hidden="1" customHeight="1" x14ac:dyDescent="0.3">
      <c r="A2996" s="10">
        <v>6</v>
      </c>
      <c r="B2996" s="65"/>
      <c r="C2996" s="6" t="s">
        <v>15112</v>
      </c>
      <c r="D2996" s="7">
        <v>44693</v>
      </c>
      <c r="E2996" s="8" t="s">
        <v>12432</v>
      </c>
      <c r="F2996" s="9">
        <v>1542532</v>
      </c>
      <c r="G2996" s="8" t="s">
        <v>11066</v>
      </c>
      <c r="H2996" s="9">
        <v>158110</v>
      </c>
      <c r="I2996" s="72"/>
      <c r="J2996" s="73"/>
      <c r="K2996" s="74"/>
      <c r="L2996" s="79"/>
      <c r="M2996" s="80"/>
      <c r="N2996" t="str">
        <f t="shared" si="230"/>
        <v>12459</v>
      </c>
      <c r="O2996">
        <f t="shared" si="231"/>
        <v>12459</v>
      </c>
      <c r="P2996" s="29">
        <f t="shared" si="232"/>
        <v>1542532</v>
      </c>
      <c r="Q2996">
        <f>+VLOOKUP(O2996,'Bảng kê HĐ 2022'!N$1912:R$4434,4,0)</f>
        <v>0</v>
      </c>
      <c r="R2996" t="e">
        <f>+VLOOKUP(O2996,'Hàng trả'!#REF!,2,0)</f>
        <v>#REF!</v>
      </c>
    </row>
    <row r="2997" spans="1:18" ht="14.75" hidden="1" customHeight="1" x14ac:dyDescent="0.3">
      <c r="A2997" s="10">
        <v>6</v>
      </c>
      <c r="B2997" s="63" t="s">
        <v>14398</v>
      </c>
      <c r="C2997" s="6" t="s">
        <v>15113</v>
      </c>
      <c r="D2997" s="7">
        <v>44694</v>
      </c>
      <c r="E2997" s="8" t="s">
        <v>14399</v>
      </c>
      <c r="F2997" s="9">
        <v>2078968</v>
      </c>
      <c r="G2997" s="8" t="s">
        <v>11066</v>
      </c>
      <c r="H2997" s="9">
        <v>213094</v>
      </c>
      <c r="I2997" s="66">
        <v>3731748</v>
      </c>
      <c r="J2997" s="67"/>
      <c r="K2997" s="68"/>
      <c r="L2997" s="75" t="s">
        <v>10855</v>
      </c>
      <c r="M2997" s="76"/>
      <c r="N2997" t="str">
        <f t="shared" si="230"/>
        <v>12934</v>
      </c>
      <c r="O2997">
        <f t="shared" si="231"/>
        <v>12934</v>
      </c>
      <c r="P2997" s="29">
        <f t="shared" si="232"/>
        <v>2078968</v>
      </c>
      <c r="Q2997">
        <f>+VLOOKUP(O2997,'Bảng kê HĐ 2022'!N$1912:R$4434,4,0)</f>
        <v>0</v>
      </c>
      <c r="R2997" t="e">
        <f>+VLOOKUP(O2997,'Hàng trả'!#REF!,2,0)</f>
        <v>#REF!</v>
      </c>
    </row>
    <row r="2998" spans="1:18" ht="14.75" hidden="1" customHeight="1" x14ac:dyDescent="0.3">
      <c r="A2998" s="10">
        <v>6</v>
      </c>
      <c r="B2998" s="65"/>
      <c r="C2998" s="6" t="s">
        <v>15114</v>
      </c>
      <c r="D2998" s="7">
        <v>44705</v>
      </c>
      <c r="E2998" s="8" t="s">
        <v>14400</v>
      </c>
      <c r="F2998" s="9">
        <v>2078968</v>
      </c>
      <c r="G2998" s="8" t="s">
        <v>11066</v>
      </c>
      <c r="H2998" s="9">
        <v>213094</v>
      </c>
      <c r="I2998" s="72"/>
      <c r="J2998" s="73"/>
      <c r="K2998" s="74"/>
      <c r="L2998" s="79"/>
      <c r="M2998" s="80"/>
      <c r="N2998" t="str">
        <f t="shared" si="230"/>
        <v>14012</v>
      </c>
      <c r="O2998">
        <f t="shared" si="231"/>
        <v>14012</v>
      </c>
      <c r="P2998" s="29">
        <f t="shared" si="232"/>
        <v>2078968</v>
      </c>
      <c r="Q2998">
        <f>+VLOOKUP(O2998,'Bảng kê HĐ 2022'!N$1912:R$4434,4,0)</f>
        <v>0</v>
      </c>
      <c r="R2998" t="e">
        <f>+VLOOKUP(O2998,'Hàng trả'!#REF!,2,0)</f>
        <v>#REF!</v>
      </c>
    </row>
    <row r="2999" spans="1:18" ht="14.4" hidden="1" customHeight="1" x14ac:dyDescent="0.3">
      <c r="A2999" s="10">
        <v>6</v>
      </c>
      <c r="B2999" s="63" t="s">
        <v>14401</v>
      </c>
      <c r="C2999" s="6" t="s">
        <v>15115</v>
      </c>
      <c r="D2999" s="7">
        <v>44705</v>
      </c>
      <c r="E2999" s="8" t="s">
        <v>11945</v>
      </c>
      <c r="F2999" s="9">
        <v>2678681</v>
      </c>
      <c r="G2999" s="8" t="s">
        <v>11066</v>
      </c>
      <c r="H2999" s="9">
        <v>274565</v>
      </c>
      <c r="I2999" s="66">
        <v>7557652</v>
      </c>
      <c r="J2999" s="67"/>
      <c r="K2999" s="68"/>
      <c r="L2999" s="75" t="s">
        <v>10862</v>
      </c>
      <c r="M2999" s="76"/>
      <c r="N2999" t="str">
        <f t="shared" si="230"/>
        <v>14013</v>
      </c>
      <c r="O2999">
        <f t="shared" si="231"/>
        <v>14013</v>
      </c>
      <c r="P2999" s="29">
        <f t="shared" si="232"/>
        <v>2678681</v>
      </c>
      <c r="Q2999">
        <f>+VLOOKUP(O2999,'Bảng kê HĐ 2022'!N$1912:R$4434,4,0)</f>
        <v>0</v>
      </c>
      <c r="R2999" t="e">
        <f>+VLOOKUP(O2999,'Hàng trả'!#REF!,2,0)</f>
        <v>#REF!</v>
      </c>
    </row>
    <row r="3000" spans="1:18" ht="14.4" hidden="1" customHeight="1" x14ac:dyDescent="0.3">
      <c r="A3000" s="10">
        <v>6</v>
      </c>
      <c r="B3000" s="64"/>
      <c r="C3000" s="6" t="s">
        <v>15116</v>
      </c>
      <c r="D3000" s="7">
        <v>44691</v>
      </c>
      <c r="E3000" s="8" t="s">
        <v>11943</v>
      </c>
      <c r="F3000" s="9">
        <v>3171712</v>
      </c>
      <c r="G3000" s="8" t="s">
        <v>11066</v>
      </c>
      <c r="H3000" s="9">
        <v>325100</v>
      </c>
      <c r="I3000" s="69"/>
      <c r="J3000" s="70"/>
      <c r="K3000" s="71"/>
      <c r="L3000" s="77"/>
      <c r="M3000" s="78"/>
      <c r="N3000" t="str">
        <f t="shared" si="230"/>
        <v>12275</v>
      </c>
      <c r="O3000">
        <f t="shared" si="231"/>
        <v>12275</v>
      </c>
      <c r="P3000" s="29">
        <f t="shared" si="232"/>
        <v>3171712</v>
      </c>
      <c r="Q3000">
        <f>+VLOOKUP(O3000,'Bảng kê HĐ 2022'!N$1912:R$4434,4,0)</f>
        <v>0</v>
      </c>
      <c r="R3000" t="e">
        <f>+VLOOKUP(O3000,'Hàng trả'!#REF!,2,0)</f>
        <v>#REF!</v>
      </c>
    </row>
    <row r="3001" spans="1:18" ht="14.4" hidden="1" customHeight="1" x14ac:dyDescent="0.3">
      <c r="A3001" s="10">
        <v>6</v>
      </c>
      <c r="B3001" s="65"/>
      <c r="C3001" s="6" t="s">
        <v>15117</v>
      </c>
      <c r="D3001" s="7">
        <v>44698</v>
      </c>
      <c r="E3001" s="8" t="s">
        <v>14016</v>
      </c>
      <c r="F3001" s="9">
        <v>2570389</v>
      </c>
      <c r="G3001" s="8" t="s">
        <v>11066</v>
      </c>
      <c r="H3001" s="9">
        <v>263465</v>
      </c>
      <c r="I3001" s="72"/>
      <c r="J3001" s="73"/>
      <c r="K3001" s="74"/>
      <c r="L3001" s="79"/>
      <c r="M3001" s="80"/>
      <c r="N3001" t="str">
        <f t="shared" si="230"/>
        <v>13297</v>
      </c>
      <c r="O3001">
        <f t="shared" si="231"/>
        <v>13297</v>
      </c>
      <c r="P3001" s="29">
        <f t="shared" si="232"/>
        <v>2570389</v>
      </c>
      <c r="Q3001">
        <f>+VLOOKUP(O3001,'Bảng kê HĐ 2022'!N$1912:R$4434,4,0)</f>
        <v>0</v>
      </c>
      <c r="R3001" t="e">
        <f>+VLOOKUP(O3001,'Hàng trả'!#REF!,2,0)</f>
        <v>#REF!</v>
      </c>
    </row>
    <row r="3002" spans="1:18" ht="14.4" hidden="1" customHeight="1" x14ac:dyDescent="0.3">
      <c r="A3002" s="10">
        <v>6</v>
      </c>
      <c r="B3002" s="63" t="s">
        <v>14404</v>
      </c>
      <c r="C3002" s="6" t="s">
        <v>15119</v>
      </c>
      <c r="D3002" s="7">
        <v>44706</v>
      </c>
      <c r="E3002" s="8" t="s">
        <v>14405</v>
      </c>
      <c r="F3002" s="9">
        <v>3378394</v>
      </c>
      <c r="G3002" s="8" t="s">
        <v>11066</v>
      </c>
      <c r="H3002" s="9">
        <v>346285</v>
      </c>
      <c r="I3002" s="66">
        <v>8378593</v>
      </c>
      <c r="J3002" s="67"/>
      <c r="K3002" s="68"/>
      <c r="L3002" s="75" t="s">
        <v>10867</v>
      </c>
      <c r="M3002" s="76"/>
      <c r="N3002" t="str">
        <f t="shared" si="230"/>
        <v>14227</v>
      </c>
      <c r="O3002">
        <f t="shared" si="231"/>
        <v>14227</v>
      </c>
      <c r="P3002" s="29">
        <f t="shared" si="232"/>
        <v>3378394</v>
      </c>
      <c r="Q3002">
        <f>+VLOOKUP(O3002,'Bảng kê HĐ 2022'!N$1912:R$4434,4,0)</f>
        <v>100000</v>
      </c>
      <c r="R3002" t="e">
        <f>+VLOOKUP(O3002,'Hàng trả'!#REF!,2,0)</f>
        <v>#REF!</v>
      </c>
    </row>
    <row r="3003" spans="1:18" ht="14.4" hidden="1" customHeight="1" x14ac:dyDescent="0.3">
      <c r="A3003" s="10">
        <v>6</v>
      </c>
      <c r="B3003" s="64"/>
      <c r="C3003" s="6" t="s">
        <v>15120</v>
      </c>
      <c r="D3003" s="7">
        <v>44695</v>
      </c>
      <c r="E3003" s="8" t="s">
        <v>14406</v>
      </c>
      <c r="F3003" s="9">
        <v>1039484</v>
      </c>
      <c r="G3003" s="8" t="s">
        <v>11066</v>
      </c>
      <c r="H3003" s="9">
        <v>106547</v>
      </c>
      <c r="I3003" s="69"/>
      <c r="J3003" s="70"/>
      <c r="K3003" s="71"/>
      <c r="L3003" s="77"/>
      <c r="M3003" s="78"/>
      <c r="N3003" t="str">
        <f t="shared" si="230"/>
        <v>13101</v>
      </c>
      <c r="O3003">
        <f t="shared" si="231"/>
        <v>13101</v>
      </c>
      <c r="P3003" s="29">
        <f t="shared" si="232"/>
        <v>1039484</v>
      </c>
      <c r="Q3003">
        <f>+VLOOKUP(O3003,'Bảng kê HĐ 2022'!N$1912:R$4434,4,0)</f>
        <v>0</v>
      </c>
      <c r="R3003" t="e">
        <f>+VLOOKUP(O3003,'Hàng trả'!#REF!,2,0)</f>
        <v>#REF!</v>
      </c>
    </row>
    <row r="3004" spans="1:18" ht="14.4" hidden="1" customHeight="1" x14ac:dyDescent="0.3">
      <c r="A3004" s="10">
        <v>6</v>
      </c>
      <c r="B3004" s="64"/>
      <c r="C3004" s="6" t="s">
        <v>15121</v>
      </c>
      <c r="D3004" s="7">
        <v>44692</v>
      </c>
      <c r="E3004" s="8" t="s">
        <v>14407</v>
      </c>
      <c r="F3004" s="9">
        <v>1939059</v>
      </c>
      <c r="G3004" s="8" t="s">
        <v>11066</v>
      </c>
      <c r="H3004" s="9">
        <v>198754</v>
      </c>
      <c r="I3004" s="69"/>
      <c r="J3004" s="70"/>
      <c r="K3004" s="71"/>
      <c r="L3004" s="77"/>
      <c r="M3004" s="78"/>
      <c r="N3004" t="str">
        <f t="shared" si="230"/>
        <v>12434</v>
      </c>
      <c r="O3004">
        <f t="shared" si="231"/>
        <v>12434</v>
      </c>
      <c r="P3004" s="29">
        <f t="shared" si="232"/>
        <v>1939059</v>
      </c>
      <c r="Q3004">
        <f>+VLOOKUP(O3004,'Bảng kê HĐ 2022'!N$1912:R$4434,4,0)</f>
        <v>0</v>
      </c>
      <c r="R3004" t="e">
        <f>+VLOOKUP(O3004,'Hàng trả'!#REF!,2,0)</f>
        <v>#REF!</v>
      </c>
    </row>
    <row r="3005" spans="1:18" ht="14.4" hidden="1" customHeight="1" x14ac:dyDescent="0.3">
      <c r="A3005" s="10">
        <v>6</v>
      </c>
      <c r="B3005" s="65"/>
      <c r="C3005" s="6" t="s">
        <v>15122</v>
      </c>
      <c r="D3005" s="7">
        <v>44699</v>
      </c>
      <c r="E3005" s="8" t="s">
        <v>14408</v>
      </c>
      <c r="F3005" s="9">
        <v>2978543</v>
      </c>
      <c r="G3005" s="8" t="s">
        <v>11066</v>
      </c>
      <c r="H3005" s="9">
        <v>305301</v>
      </c>
      <c r="I3005" s="72"/>
      <c r="J3005" s="73"/>
      <c r="K3005" s="74"/>
      <c r="L3005" s="79"/>
      <c r="M3005" s="80"/>
      <c r="N3005" t="str">
        <f t="shared" si="230"/>
        <v>13415</v>
      </c>
      <c r="O3005">
        <f t="shared" si="231"/>
        <v>13415</v>
      </c>
      <c r="P3005" s="29">
        <f t="shared" si="232"/>
        <v>2978543</v>
      </c>
      <c r="Q3005">
        <f>+VLOOKUP(O3005,'Bảng kê HĐ 2022'!N$1912:R$4434,4,0)</f>
        <v>0</v>
      </c>
      <c r="R3005" t="e">
        <f>+VLOOKUP(O3005,'Hàng trả'!#REF!,2,0)</f>
        <v>#REF!</v>
      </c>
    </row>
    <row r="3006" spans="1:18" ht="16.149999999999999" hidden="1" customHeight="1" x14ac:dyDescent="0.3">
      <c r="A3006" s="10">
        <v>6</v>
      </c>
      <c r="B3006" s="5" t="s">
        <v>14409</v>
      </c>
      <c r="C3006" s="6" t="s">
        <v>15123</v>
      </c>
      <c r="D3006" s="7">
        <v>44697</v>
      </c>
      <c r="E3006" s="8" t="s">
        <v>14033</v>
      </c>
      <c r="F3006" s="9">
        <v>1441541</v>
      </c>
      <c r="G3006" s="8" t="s">
        <v>11066</v>
      </c>
      <c r="H3006" s="9">
        <v>147758</v>
      </c>
      <c r="I3006" s="93">
        <v>1293783</v>
      </c>
      <c r="J3006" s="94"/>
      <c r="K3006" s="95"/>
      <c r="L3006" s="96" t="s">
        <v>10878</v>
      </c>
      <c r="M3006" s="97"/>
      <c r="N3006" t="str">
        <f t="shared" si="230"/>
        <v>13139</v>
      </c>
      <c r="O3006">
        <f t="shared" si="231"/>
        <v>13139</v>
      </c>
      <c r="P3006" s="29">
        <f t="shared" si="232"/>
        <v>1441541</v>
      </c>
      <c r="Q3006">
        <f>+VLOOKUP(O3006,'Bảng kê HĐ 2022'!N$1912:R$4434,4,0)</f>
        <v>0</v>
      </c>
      <c r="R3006" t="e">
        <f>+VLOOKUP(O3006,'Hàng trả'!#REF!,2,0)</f>
        <v>#REF!</v>
      </c>
    </row>
    <row r="3007" spans="1:18" ht="14.4" hidden="1" customHeight="1" x14ac:dyDescent="0.3">
      <c r="A3007" s="10">
        <v>6</v>
      </c>
      <c r="B3007" s="63" t="s">
        <v>14410</v>
      </c>
      <c r="C3007" s="6" t="s">
        <v>15124</v>
      </c>
      <c r="D3007" s="7">
        <v>44704</v>
      </c>
      <c r="E3007" s="8" t="s">
        <v>12432</v>
      </c>
      <c r="F3007" s="9">
        <v>3242560</v>
      </c>
      <c r="G3007" s="8" t="s">
        <v>11066</v>
      </c>
      <c r="H3007" s="9">
        <v>332363</v>
      </c>
      <c r="I3007" s="66">
        <v>7361650</v>
      </c>
      <c r="J3007" s="67"/>
      <c r="K3007" s="68"/>
      <c r="L3007" s="75" t="s">
        <v>10883</v>
      </c>
      <c r="M3007" s="76"/>
      <c r="N3007" t="str">
        <f t="shared" si="230"/>
        <v>13743</v>
      </c>
      <c r="O3007">
        <f t="shared" si="231"/>
        <v>13743</v>
      </c>
      <c r="P3007" s="29">
        <f t="shared" si="232"/>
        <v>3242560</v>
      </c>
      <c r="Q3007">
        <f>+VLOOKUP(O3007,'Bảng kê HĐ 2022'!N$1912:R$4434,4,0)</f>
        <v>0</v>
      </c>
      <c r="R3007" t="e">
        <f>+VLOOKUP(O3007,'Hàng trả'!#REF!,2,0)</f>
        <v>#REF!</v>
      </c>
    </row>
    <row r="3008" spans="1:18" ht="14.4" hidden="1" customHeight="1" x14ac:dyDescent="0.3">
      <c r="A3008" s="10">
        <v>6</v>
      </c>
      <c r="B3008" s="64"/>
      <c r="C3008" s="6" t="s">
        <v>15125</v>
      </c>
      <c r="D3008" s="7">
        <v>44695</v>
      </c>
      <c r="E3008" s="8" t="s">
        <v>12430</v>
      </c>
      <c r="F3008" s="9">
        <v>1285913</v>
      </c>
      <c r="G3008" s="8" t="s">
        <v>11066</v>
      </c>
      <c r="H3008" s="9">
        <v>131806</v>
      </c>
      <c r="I3008" s="69"/>
      <c r="J3008" s="70"/>
      <c r="K3008" s="71"/>
      <c r="L3008" s="77"/>
      <c r="M3008" s="78"/>
      <c r="N3008" t="str">
        <f t="shared" si="230"/>
        <v>12964</v>
      </c>
      <c r="O3008">
        <f t="shared" si="231"/>
        <v>12964</v>
      </c>
      <c r="P3008" s="29">
        <f t="shared" si="232"/>
        <v>1285913</v>
      </c>
      <c r="Q3008">
        <f>+VLOOKUP(O3008,'Bảng kê HĐ 2022'!N$1912:R$4434,4,0)</f>
        <v>0</v>
      </c>
      <c r="R3008" t="e">
        <f>+VLOOKUP(O3008,'Hàng trả'!#REF!,2,0)</f>
        <v>#REF!</v>
      </c>
    </row>
    <row r="3009" spans="1:18" ht="14.4" hidden="1" customHeight="1" x14ac:dyDescent="0.3">
      <c r="A3009" s="10">
        <v>6</v>
      </c>
      <c r="B3009" s="64"/>
      <c r="C3009" s="6" t="s">
        <v>15126</v>
      </c>
      <c r="D3009" s="7">
        <v>44685</v>
      </c>
      <c r="E3009" s="8" t="s">
        <v>12430</v>
      </c>
      <c r="F3009" s="9">
        <v>1594955</v>
      </c>
      <c r="G3009" s="8" t="s">
        <v>11066</v>
      </c>
      <c r="H3009" s="9">
        <v>163483</v>
      </c>
      <c r="I3009" s="69"/>
      <c r="J3009" s="70"/>
      <c r="K3009" s="71"/>
      <c r="L3009" s="77"/>
      <c r="M3009" s="78"/>
      <c r="N3009" t="str">
        <f t="shared" si="230"/>
        <v>11358</v>
      </c>
      <c r="O3009">
        <f t="shared" si="231"/>
        <v>11358</v>
      </c>
      <c r="P3009" s="29">
        <f t="shared" si="232"/>
        <v>1594955</v>
      </c>
      <c r="Q3009">
        <f>+VLOOKUP(O3009,'Bảng kê HĐ 2022'!N$1912:R$4434,4,0)</f>
        <v>0</v>
      </c>
      <c r="R3009" t="e">
        <f>+VLOOKUP(O3009,'Hàng trả'!#REF!,2,0)</f>
        <v>#REF!</v>
      </c>
    </row>
    <row r="3010" spans="1:18" ht="14.4" hidden="1" customHeight="1" x14ac:dyDescent="0.3">
      <c r="A3010" s="10">
        <v>6</v>
      </c>
      <c r="B3010" s="65"/>
      <c r="C3010" s="6" t="s">
        <v>15127</v>
      </c>
      <c r="D3010" s="7">
        <v>44693</v>
      </c>
      <c r="E3010" s="8" t="s">
        <v>12430</v>
      </c>
      <c r="F3010" s="9">
        <v>2078968</v>
      </c>
      <c r="G3010" s="8" t="s">
        <v>11066</v>
      </c>
      <c r="H3010" s="9">
        <v>213094</v>
      </c>
      <c r="I3010" s="72"/>
      <c r="J3010" s="73"/>
      <c r="K3010" s="74"/>
      <c r="L3010" s="79"/>
      <c r="M3010" s="80"/>
      <c r="N3010" t="str">
        <f t="shared" si="230"/>
        <v>12462</v>
      </c>
      <c r="O3010">
        <f t="shared" si="231"/>
        <v>12462</v>
      </c>
      <c r="P3010" s="29">
        <f t="shared" si="232"/>
        <v>2078968</v>
      </c>
      <c r="Q3010">
        <f>+VLOOKUP(O3010,'Bảng kê HĐ 2022'!N$1912:R$4434,4,0)</f>
        <v>0</v>
      </c>
      <c r="R3010" t="e">
        <f>+VLOOKUP(O3010,'Hàng trả'!#REF!,2,0)</f>
        <v>#REF!</v>
      </c>
    </row>
    <row r="3011" spans="1:18" ht="14.4" hidden="1" customHeight="1" x14ac:dyDescent="0.3">
      <c r="A3011" s="10">
        <v>6</v>
      </c>
      <c r="B3011" s="63" t="s">
        <v>14411</v>
      </c>
      <c r="C3011" s="6" t="s">
        <v>15128</v>
      </c>
      <c r="D3011" s="7">
        <v>44691</v>
      </c>
      <c r="E3011" s="8" t="s">
        <v>12432</v>
      </c>
      <c r="F3011" s="9">
        <v>6257282</v>
      </c>
      <c r="G3011" s="8" t="s">
        <v>11066</v>
      </c>
      <c r="H3011" s="9">
        <v>641371</v>
      </c>
      <c r="I3011" s="66">
        <v>20180593</v>
      </c>
      <c r="J3011" s="67"/>
      <c r="K3011" s="68"/>
      <c r="L3011" s="75" t="s">
        <v>10892</v>
      </c>
      <c r="M3011" s="76"/>
      <c r="N3011" t="str">
        <f t="shared" si="230"/>
        <v>12186</v>
      </c>
      <c r="O3011">
        <f t="shared" si="231"/>
        <v>12186</v>
      </c>
      <c r="P3011" s="29">
        <f t="shared" si="232"/>
        <v>6257282</v>
      </c>
      <c r="Q3011">
        <f>+VLOOKUP(O3011,'Bảng kê HĐ 2022'!N$1912:R$4434,4,0)</f>
        <v>0</v>
      </c>
      <c r="R3011" t="e">
        <f>+VLOOKUP(O3011,'Hàng trả'!#REF!,2,0)</f>
        <v>#REF!</v>
      </c>
    </row>
    <row r="3012" spans="1:18" ht="14.4" hidden="1" customHeight="1" x14ac:dyDescent="0.3">
      <c r="A3012" s="10">
        <v>6</v>
      </c>
      <c r="B3012" s="64"/>
      <c r="C3012" s="6" t="s">
        <v>15129</v>
      </c>
      <c r="D3012" s="7">
        <v>44698</v>
      </c>
      <c r="E3012" s="8" t="s">
        <v>12432</v>
      </c>
      <c r="F3012" s="9">
        <v>7543195</v>
      </c>
      <c r="G3012" s="8" t="s">
        <v>11066</v>
      </c>
      <c r="H3012" s="9">
        <v>773177</v>
      </c>
      <c r="I3012" s="69"/>
      <c r="J3012" s="70"/>
      <c r="K3012" s="71"/>
      <c r="L3012" s="77"/>
      <c r="M3012" s="78"/>
      <c r="N3012" t="str">
        <f t="shared" si="230"/>
        <v>13293</v>
      </c>
      <c r="O3012">
        <f t="shared" si="231"/>
        <v>13293</v>
      </c>
      <c r="P3012" s="29">
        <f t="shared" si="232"/>
        <v>7543195</v>
      </c>
      <c r="Q3012">
        <f>+VLOOKUP(O3012,'Bảng kê HĐ 2022'!N$1912:R$4434,4,0)</f>
        <v>0</v>
      </c>
      <c r="R3012" t="e">
        <f>+VLOOKUP(O3012,'Hàng trả'!#REF!,2,0)</f>
        <v>#REF!</v>
      </c>
    </row>
    <row r="3013" spans="1:18" ht="14.4" hidden="1" customHeight="1" x14ac:dyDescent="0.3">
      <c r="A3013" s="10">
        <v>6</v>
      </c>
      <c r="B3013" s="65"/>
      <c r="C3013" s="6" t="s">
        <v>15130</v>
      </c>
      <c r="D3013" s="7">
        <v>44705</v>
      </c>
      <c r="E3013" s="8" t="s">
        <v>12754</v>
      </c>
      <c r="F3013" s="9">
        <v>8684863</v>
      </c>
      <c r="G3013" s="8" t="s">
        <v>11066</v>
      </c>
      <c r="H3013" s="9">
        <v>890198</v>
      </c>
      <c r="I3013" s="72"/>
      <c r="J3013" s="73"/>
      <c r="K3013" s="74"/>
      <c r="L3013" s="79"/>
      <c r="M3013" s="80"/>
      <c r="N3013" t="str">
        <f t="shared" si="230"/>
        <v>14010</v>
      </c>
      <c r="O3013">
        <f t="shared" si="231"/>
        <v>14010</v>
      </c>
      <c r="P3013" s="29">
        <f t="shared" si="232"/>
        <v>8684863</v>
      </c>
      <c r="Q3013">
        <f>+VLOOKUP(O3013,'Bảng kê HĐ 2022'!N$1912:R$4434,4,0)</f>
        <v>0</v>
      </c>
      <c r="R3013" t="e">
        <f>+VLOOKUP(O3013,'Hàng trả'!#REF!,2,0)</f>
        <v>#REF!</v>
      </c>
    </row>
    <row r="3014" spans="1:18" ht="14.4" hidden="1" customHeight="1" x14ac:dyDescent="0.3">
      <c r="A3014" s="10">
        <v>6</v>
      </c>
      <c r="B3014" s="63" t="s">
        <v>14414</v>
      </c>
      <c r="C3014" s="6" t="s">
        <v>15132</v>
      </c>
      <c r="D3014" s="7">
        <v>44699</v>
      </c>
      <c r="E3014" s="8" t="s">
        <v>12432</v>
      </c>
      <c r="F3014" s="9">
        <v>3237412</v>
      </c>
      <c r="G3014" s="8" t="s">
        <v>11066</v>
      </c>
      <c r="H3014" s="9">
        <v>331835</v>
      </c>
      <c r="I3014" s="66">
        <v>8424238</v>
      </c>
      <c r="J3014" s="67"/>
      <c r="K3014" s="68"/>
      <c r="L3014" s="75" t="s">
        <v>10907</v>
      </c>
      <c r="M3014" s="76"/>
      <c r="N3014" t="str">
        <f t="shared" si="230"/>
        <v>13367</v>
      </c>
      <c r="O3014">
        <f t="shared" si="231"/>
        <v>13367</v>
      </c>
      <c r="P3014" s="29">
        <f t="shared" si="232"/>
        <v>3237412</v>
      </c>
      <c r="Q3014">
        <f>+VLOOKUP(O3014,'Bảng kê HĐ 2022'!N$1912:R$4434,4,0)</f>
        <v>0</v>
      </c>
      <c r="R3014" t="e">
        <f>+VLOOKUP(O3014,'Hàng trả'!#REF!,2,0)</f>
        <v>#REF!</v>
      </c>
    </row>
    <row r="3015" spans="1:18" ht="14.4" hidden="1" customHeight="1" x14ac:dyDescent="0.3">
      <c r="A3015" s="10">
        <v>6</v>
      </c>
      <c r="B3015" s="64"/>
      <c r="C3015" s="6" t="s">
        <v>15133</v>
      </c>
      <c r="D3015" s="7">
        <v>44708</v>
      </c>
      <c r="E3015" s="8" t="s">
        <v>12432</v>
      </c>
      <c r="F3015" s="9">
        <v>2635438</v>
      </c>
      <c r="G3015" s="8" t="s">
        <v>11066</v>
      </c>
      <c r="H3015" s="9">
        <v>270132</v>
      </c>
      <c r="I3015" s="69"/>
      <c r="J3015" s="70"/>
      <c r="K3015" s="71"/>
      <c r="L3015" s="77"/>
      <c r="M3015" s="78"/>
      <c r="N3015" t="str">
        <f t="shared" si="230"/>
        <v>14678</v>
      </c>
      <c r="O3015">
        <f t="shared" si="231"/>
        <v>14678</v>
      </c>
      <c r="P3015" s="29">
        <f t="shared" si="232"/>
        <v>2635438</v>
      </c>
      <c r="Q3015">
        <f>+VLOOKUP(O3015,'Bảng kê HĐ 2022'!N$1912:R$4434,4,0)</f>
        <v>0</v>
      </c>
      <c r="R3015" t="e">
        <f>+VLOOKUP(O3015,'Hàng trả'!#REF!,2,0)</f>
        <v>#REF!</v>
      </c>
    </row>
    <row r="3016" spans="1:18" ht="14.4" hidden="1" customHeight="1" x14ac:dyDescent="0.3">
      <c r="A3016" s="10">
        <v>6</v>
      </c>
      <c r="B3016" s="64"/>
      <c r="C3016" s="6" t="s">
        <v>15134</v>
      </c>
      <c r="D3016" s="7">
        <v>44693</v>
      </c>
      <c r="E3016" s="8" t="s">
        <v>13836</v>
      </c>
      <c r="F3016" s="9">
        <v>1177902</v>
      </c>
      <c r="G3016" s="8" t="s">
        <v>11066</v>
      </c>
      <c r="H3016" s="9">
        <v>120735</v>
      </c>
      <c r="I3016" s="69"/>
      <c r="J3016" s="70"/>
      <c r="K3016" s="71"/>
      <c r="L3016" s="77"/>
      <c r="M3016" s="78"/>
      <c r="N3016" t="str">
        <f t="shared" si="230"/>
        <v>12454</v>
      </c>
      <c r="O3016">
        <f t="shared" si="231"/>
        <v>12454</v>
      </c>
      <c r="P3016" s="29">
        <f t="shared" si="232"/>
        <v>1177902</v>
      </c>
      <c r="Q3016">
        <f>+VLOOKUP(O3016,'Bảng kê HĐ 2022'!N$1912:R$4434,4,0)</f>
        <v>0</v>
      </c>
      <c r="R3016" t="e">
        <f>+VLOOKUP(O3016,'Hàng trả'!#REF!,2,0)</f>
        <v>#REF!</v>
      </c>
    </row>
    <row r="3017" spans="1:18" ht="14.4" hidden="1" customHeight="1" x14ac:dyDescent="0.3">
      <c r="A3017" s="10">
        <v>6</v>
      </c>
      <c r="B3017" s="65"/>
      <c r="C3017" s="6" t="s">
        <v>15135</v>
      </c>
      <c r="D3017" s="7">
        <v>44688</v>
      </c>
      <c r="E3017" s="8" t="s">
        <v>12432</v>
      </c>
      <c r="F3017" s="9">
        <v>2335586</v>
      </c>
      <c r="G3017" s="8" t="s">
        <v>11066</v>
      </c>
      <c r="H3017" s="9">
        <v>239398</v>
      </c>
      <c r="I3017" s="72"/>
      <c r="J3017" s="73"/>
      <c r="K3017" s="74"/>
      <c r="L3017" s="79"/>
      <c r="M3017" s="80"/>
      <c r="N3017" t="str">
        <f t="shared" ref="N3017:N3080" si="233">+RIGHT(C3017,5)</f>
        <v>11665</v>
      </c>
      <c r="O3017">
        <f t="shared" ref="O3017:O3080" si="234">+N3017*1</f>
        <v>11665</v>
      </c>
      <c r="P3017" s="29">
        <f t="shared" ref="P3017:P3080" si="235">+F3017</f>
        <v>2335586</v>
      </c>
      <c r="Q3017">
        <f>+VLOOKUP(O3017,'Bảng kê HĐ 2022'!N$1912:R$4434,4,0)</f>
        <v>0</v>
      </c>
      <c r="R3017" t="e">
        <f>+VLOOKUP(O3017,'Hàng trả'!#REF!,2,0)</f>
        <v>#REF!</v>
      </c>
    </row>
    <row r="3018" spans="1:18" ht="16.149999999999999" hidden="1" customHeight="1" x14ac:dyDescent="0.3">
      <c r="A3018" s="10">
        <v>6</v>
      </c>
      <c r="B3018" s="5" t="s">
        <v>14415</v>
      </c>
      <c r="C3018" s="6" t="s">
        <v>15136</v>
      </c>
      <c r="D3018" s="7">
        <v>44679</v>
      </c>
      <c r="E3018" s="8" t="s">
        <v>12432</v>
      </c>
      <c r="F3018" s="9">
        <v>2629751</v>
      </c>
      <c r="G3018" s="8" t="s">
        <v>11066</v>
      </c>
      <c r="H3018" s="9">
        <v>269549</v>
      </c>
      <c r="I3018" s="93">
        <v>2360202</v>
      </c>
      <c r="J3018" s="94"/>
      <c r="K3018" s="95"/>
      <c r="L3018" s="96" t="s">
        <v>10912</v>
      </c>
      <c r="M3018" s="97"/>
      <c r="N3018" t="str">
        <f t="shared" si="233"/>
        <v>10412</v>
      </c>
      <c r="O3018">
        <f t="shared" si="234"/>
        <v>10412</v>
      </c>
      <c r="P3018" s="29">
        <f t="shared" si="235"/>
        <v>2629751</v>
      </c>
      <c r="Q3018">
        <f>+VLOOKUP(O3018,'Bảng kê HĐ 2022'!N$1912:R$4434,4,0)</f>
        <v>0</v>
      </c>
      <c r="R3018" t="e">
        <f>+VLOOKUP(O3018,'Hàng trả'!#REF!,2,0)</f>
        <v>#REF!</v>
      </c>
    </row>
    <row r="3019" spans="1:18" ht="16.149999999999999" hidden="1" customHeight="1" x14ac:dyDescent="0.3">
      <c r="A3019" s="10">
        <v>6</v>
      </c>
      <c r="B3019" s="5" t="s">
        <v>14416</v>
      </c>
      <c r="C3019" s="6" t="s">
        <v>15137</v>
      </c>
      <c r="D3019" s="7">
        <v>44685</v>
      </c>
      <c r="E3019" s="8" t="s">
        <v>12432</v>
      </c>
      <c r="F3019" s="9">
        <v>1349363</v>
      </c>
      <c r="G3019" s="8" t="s">
        <v>11066</v>
      </c>
      <c r="H3019" s="9">
        <v>138310</v>
      </c>
      <c r="I3019" s="93">
        <v>1211053</v>
      </c>
      <c r="J3019" s="94"/>
      <c r="K3019" s="95"/>
      <c r="L3019" s="96" t="s">
        <v>10912</v>
      </c>
      <c r="M3019" s="97"/>
      <c r="N3019" t="str">
        <f t="shared" si="233"/>
        <v>11240</v>
      </c>
      <c r="O3019">
        <f t="shared" si="234"/>
        <v>11240</v>
      </c>
      <c r="P3019" s="29">
        <f t="shared" si="235"/>
        <v>1349363</v>
      </c>
      <c r="Q3019">
        <f>+VLOOKUP(O3019,'Bảng kê HĐ 2022'!N$1912:R$4434,4,0)</f>
        <v>0</v>
      </c>
      <c r="R3019" t="e">
        <f>+VLOOKUP(O3019,'Hàng trả'!#REF!,2,0)</f>
        <v>#REF!</v>
      </c>
    </row>
    <row r="3020" spans="1:18" ht="14.75" hidden="1" customHeight="1" x14ac:dyDescent="0.3">
      <c r="A3020" s="10">
        <v>6</v>
      </c>
      <c r="B3020" s="63" t="s">
        <v>14419</v>
      </c>
      <c r="C3020" s="6" t="s">
        <v>15139</v>
      </c>
      <c r="D3020" s="7">
        <v>44709</v>
      </c>
      <c r="E3020" s="8" t="s">
        <v>12432</v>
      </c>
      <c r="F3020" s="9">
        <v>2054676</v>
      </c>
      <c r="G3020" s="8" t="s">
        <v>11066</v>
      </c>
      <c r="H3020" s="9">
        <v>210604</v>
      </c>
      <c r="I3020" s="66">
        <v>3849622</v>
      </c>
      <c r="J3020" s="67"/>
      <c r="K3020" s="68"/>
      <c r="L3020" s="75" t="s">
        <v>10915</v>
      </c>
      <c r="M3020" s="76"/>
      <c r="N3020" t="str">
        <f t="shared" si="233"/>
        <v>14741</v>
      </c>
      <c r="O3020">
        <f t="shared" si="234"/>
        <v>14741</v>
      </c>
      <c r="P3020" s="29">
        <f t="shared" si="235"/>
        <v>2054676</v>
      </c>
      <c r="Q3020">
        <f>+VLOOKUP(O3020,'Bảng kê HĐ 2022'!N$1912:R$4434,4,0)</f>
        <v>0</v>
      </c>
      <c r="R3020" t="e">
        <f>+VLOOKUP(O3020,'Hàng trả'!#REF!,2,0)</f>
        <v>#REF!</v>
      </c>
    </row>
    <row r="3021" spans="1:18" ht="14.75" hidden="1" customHeight="1" x14ac:dyDescent="0.3">
      <c r="A3021" s="10">
        <v>6</v>
      </c>
      <c r="B3021" s="65"/>
      <c r="C3021" s="6" t="s">
        <v>15140</v>
      </c>
      <c r="D3021" s="7">
        <v>44693</v>
      </c>
      <c r="E3021" s="8" t="s">
        <v>12432</v>
      </c>
      <c r="F3021" s="9">
        <v>2234596</v>
      </c>
      <c r="G3021" s="8" t="s">
        <v>11066</v>
      </c>
      <c r="H3021" s="9">
        <v>229046</v>
      </c>
      <c r="I3021" s="72"/>
      <c r="J3021" s="73"/>
      <c r="K3021" s="74"/>
      <c r="L3021" s="79"/>
      <c r="M3021" s="80"/>
      <c r="N3021" t="str">
        <f t="shared" si="233"/>
        <v>12468</v>
      </c>
      <c r="O3021">
        <f t="shared" si="234"/>
        <v>12468</v>
      </c>
      <c r="P3021" s="29">
        <f t="shared" si="235"/>
        <v>2234596</v>
      </c>
      <c r="Q3021">
        <f>+VLOOKUP(O3021,'Bảng kê HĐ 2022'!N$1912:R$4434,4,0)</f>
        <v>0</v>
      </c>
      <c r="R3021" t="e">
        <f>+VLOOKUP(O3021,'Hàng trả'!#REF!,2,0)</f>
        <v>#REF!</v>
      </c>
    </row>
    <row r="3022" spans="1:18" ht="14.4" hidden="1" customHeight="1" x14ac:dyDescent="0.3">
      <c r="A3022" s="10">
        <v>6</v>
      </c>
      <c r="B3022" s="63" t="s">
        <v>14420</v>
      </c>
      <c r="C3022" s="6" t="s">
        <v>15141</v>
      </c>
      <c r="D3022" s="7">
        <v>44699</v>
      </c>
      <c r="E3022" s="8" t="s">
        <v>12432</v>
      </c>
      <c r="F3022" s="9">
        <v>15283156</v>
      </c>
      <c r="G3022" s="8" t="s">
        <v>11066</v>
      </c>
      <c r="H3022" s="9">
        <v>1566523</v>
      </c>
      <c r="I3022" s="66">
        <v>35560108</v>
      </c>
      <c r="J3022" s="67"/>
      <c r="K3022" s="68"/>
      <c r="L3022" s="75" t="s">
        <v>10149</v>
      </c>
      <c r="M3022" s="76"/>
      <c r="N3022" t="str">
        <f t="shared" si="233"/>
        <v>13411</v>
      </c>
      <c r="O3022">
        <f t="shared" si="234"/>
        <v>13411</v>
      </c>
      <c r="P3022" s="29">
        <f t="shared" si="235"/>
        <v>15283156</v>
      </c>
      <c r="Q3022">
        <f>+VLOOKUP(O3022,'Bảng kê HĐ 2022'!N$1912:R$4434,4,0)</f>
        <v>0</v>
      </c>
      <c r="R3022" t="e">
        <f>+VLOOKUP(O3022,'Hàng trả'!#REF!,2,0)</f>
        <v>#REF!</v>
      </c>
    </row>
    <row r="3023" spans="1:18" ht="14.4" hidden="1" customHeight="1" x14ac:dyDescent="0.3">
      <c r="A3023" s="10">
        <v>6</v>
      </c>
      <c r="B3023" s="64"/>
      <c r="C3023" s="6" t="s">
        <v>15142</v>
      </c>
      <c r="D3023" s="7">
        <v>44706</v>
      </c>
      <c r="E3023" s="8" t="s">
        <v>12432</v>
      </c>
      <c r="F3023" s="9">
        <v>11898338</v>
      </c>
      <c r="G3023" s="8" t="s">
        <v>11066</v>
      </c>
      <c r="H3023" s="9">
        <v>1219580</v>
      </c>
      <c r="I3023" s="69"/>
      <c r="J3023" s="70"/>
      <c r="K3023" s="71"/>
      <c r="L3023" s="77"/>
      <c r="M3023" s="78"/>
      <c r="N3023" t="str">
        <f t="shared" si="233"/>
        <v>14228</v>
      </c>
      <c r="O3023">
        <f t="shared" si="234"/>
        <v>14228</v>
      </c>
      <c r="P3023" s="29">
        <f t="shared" si="235"/>
        <v>11898338</v>
      </c>
      <c r="Q3023">
        <f>+VLOOKUP(O3023,'Bảng kê HĐ 2022'!N$1912:R$4434,4,0)</f>
        <v>0</v>
      </c>
      <c r="R3023" t="e">
        <f>+VLOOKUP(O3023,'Hàng trả'!#REF!,2,0)</f>
        <v>#REF!</v>
      </c>
    </row>
    <row r="3024" spans="1:18" ht="14.4" hidden="1" customHeight="1" x14ac:dyDescent="0.3">
      <c r="A3024" s="10">
        <v>6</v>
      </c>
      <c r="B3024" s="65"/>
      <c r="C3024" s="6" t="s">
        <v>15143</v>
      </c>
      <c r="D3024" s="7">
        <v>44692</v>
      </c>
      <c r="E3024" s="8" t="s">
        <v>12432</v>
      </c>
      <c r="F3024" s="9">
        <v>12439796</v>
      </c>
      <c r="G3024" s="8" t="s">
        <v>11066</v>
      </c>
      <c r="H3024" s="9">
        <v>1275079</v>
      </c>
      <c r="I3024" s="72"/>
      <c r="J3024" s="73"/>
      <c r="K3024" s="74"/>
      <c r="L3024" s="79"/>
      <c r="M3024" s="80"/>
      <c r="N3024" t="str">
        <f t="shared" si="233"/>
        <v>12436</v>
      </c>
      <c r="O3024">
        <f t="shared" si="234"/>
        <v>12436</v>
      </c>
      <c r="P3024" s="29">
        <f t="shared" si="235"/>
        <v>12439796</v>
      </c>
      <c r="Q3024">
        <f>+VLOOKUP(O3024,'Bảng kê HĐ 2022'!N$1912:R$4434,4,0)</f>
        <v>0</v>
      </c>
      <c r="R3024" t="e">
        <f>+VLOOKUP(O3024,'Hàng trả'!#REF!,2,0)</f>
        <v>#REF!</v>
      </c>
    </row>
    <row r="3025" spans="1:18" ht="14.75" hidden="1" customHeight="1" x14ac:dyDescent="0.3">
      <c r="A3025" s="10">
        <v>6</v>
      </c>
      <c r="B3025" s="63" t="s">
        <v>14426</v>
      </c>
      <c r="C3025" s="6" t="s">
        <v>15147</v>
      </c>
      <c r="D3025" s="7">
        <v>44708</v>
      </c>
      <c r="E3025" s="8" t="s">
        <v>12801</v>
      </c>
      <c r="F3025" s="9">
        <v>812948</v>
      </c>
      <c r="G3025" s="8" t="s">
        <v>11066</v>
      </c>
      <c r="H3025" s="9">
        <v>83327</v>
      </c>
      <c r="I3025" s="66">
        <v>1459242</v>
      </c>
      <c r="J3025" s="67"/>
      <c r="K3025" s="68"/>
      <c r="L3025" s="75" t="s">
        <v>10923</v>
      </c>
      <c r="M3025" s="76"/>
      <c r="N3025" t="str">
        <f t="shared" si="233"/>
        <v>14720</v>
      </c>
      <c r="O3025">
        <f t="shared" si="234"/>
        <v>14720</v>
      </c>
      <c r="P3025" s="29">
        <f t="shared" si="235"/>
        <v>812948</v>
      </c>
      <c r="Q3025">
        <f>+VLOOKUP(O3025,'Bảng kê HĐ 2022'!N$1912:R$4434,4,0)</f>
        <v>0</v>
      </c>
      <c r="R3025" t="e">
        <f>+VLOOKUP(O3025,'Hàng trả'!#REF!,2,0)</f>
        <v>#REF!</v>
      </c>
    </row>
    <row r="3026" spans="1:18" ht="14.75" hidden="1" customHeight="1" x14ac:dyDescent="0.3">
      <c r="A3026" s="10">
        <v>6</v>
      </c>
      <c r="B3026" s="65"/>
      <c r="C3026" s="6" t="s">
        <v>15148</v>
      </c>
      <c r="D3026" s="7">
        <v>44698</v>
      </c>
      <c r="E3026" s="8" t="s">
        <v>12801</v>
      </c>
      <c r="F3026" s="9">
        <v>812948</v>
      </c>
      <c r="G3026" s="8" t="s">
        <v>11066</v>
      </c>
      <c r="H3026" s="9">
        <v>83327</v>
      </c>
      <c r="I3026" s="72"/>
      <c r="J3026" s="73"/>
      <c r="K3026" s="74"/>
      <c r="L3026" s="79"/>
      <c r="M3026" s="80"/>
      <c r="N3026" t="str">
        <f t="shared" si="233"/>
        <v>13304</v>
      </c>
      <c r="O3026">
        <f t="shared" si="234"/>
        <v>13304</v>
      </c>
      <c r="P3026" s="29">
        <f t="shared" si="235"/>
        <v>812948</v>
      </c>
      <c r="Q3026">
        <f>+VLOOKUP(O3026,'Bảng kê HĐ 2022'!N$1912:R$4434,4,0)</f>
        <v>0</v>
      </c>
      <c r="R3026" t="e">
        <f>+VLOOKUP(O3026,'Hàng trả'!#REF!,2,0)</f>
        <v>#REF!</v>
      </c>
    </row>
    <row r="3027" spans="1:18" ht="14.75" hidden="1" customHeight="1" x14ac:dyDescent="0.3">
      <c r="A3027" s="10">
        <v>6</v>
      </c>
      <c r="B3027" s="63" t="s">
        <v>14427</v>
      </c>
      <c r="C3027" s="6" t="s">
        <v>15149</v>
      </c>
      <c r="D3027" s="7">
        <v>44684</v>
      </c>
      <c r="E3027" s="8" t="s">
        <v>12928</v>
      </c>
      <c r="F3027" s="9">
        <v>3520508</v>
      </c>
      <c r="G3027" s="8" t="s">
        <v>11066</v>
      </c>
      <c r="H3027" s="9">
        <v>360852</v>
      </c>
      <c r="I3027" s="66">
        <v>5511943</v>
      </c>
      <c r="J3027" s="67"/>
      <c r="K3027" s="68"/>
      <c r="L3027" s="75" t="s">
        <v>10930</v>
      </c>
      <c r="M3027" s="76"/>
      <c r="N3027" t="str">
        <f t="shared" si="233"/>
        <v>11221</v>
      </c>
      <c r="O3027">
        <f t="shared" si="234"/>
        <v>11221</v>
      </c>
      <c r="P3027" s="29">
        <f t="shared" si="235"/>
        <v>3520508</v>
      </c>
      <c r="Q3027">
        <f>+VLOOKUP(O3027,'Bảng kê HĐ 2022'!N$1912:R$4434,4,0)</f>
        <v>0</v>
      </c>
      <c r="R3027" t="e">
        <f>+VLOOKUP(O3027,'Hàng trả'!#REF!,2,0)</f>
        <v>#REF!</v>
      </c>
    </row>
    <row r="3028" spans="1:18" ht="14.75" hidden="1" customHeight="1" x14ac:dyDescent="0.3">
      <c r="A3028" s="10">
        <v>6</v>
      </c>
      <c r="B3028" s="65"/>
      <c r="C3028" s="6" t="s">
        <v>15150</v>
      </c>
      <c r="D3028" s="7">
        <v>44698</v>
      </c>
      <c r="E3028" s="8" t="s">
        <v>10929</v>
      </c>
      <c r="F3028" s="9">
        <v>2620933</v>
      </c>
      <c r="G3028" s="8" t="s">
        <v>11066</v>
      </c>
      <c r="H3028" s="9">
        <v>268646</v>
      </c>
      <c r="I3028" s="72"/>
      <c r="J3028" s="73"/>
      <c r="K3028" s="74"/>
      <c r="L3028" s="79"/>
      <c r="M3028" s="80"/>
      <c r="N3028" t="str">
        <f t="shared" si="233"/>
        <v>13299</v>
      </c>
      <c r="O3028">
        <f t="shared" si="234"/>
        <v>13299</v>
      </c>
      <c r="P3028" s="29">
        <f t="shared" si="235"/>
        <v>2620933</v>
      </c>
      <c r="Q3028">
        <f>+VLOOKUP(O3028,'Bảng kê HĐ 2022'!N$1912:R$4434,4,0)</f>
        <v>0</v>
      </c>
      <c r="R3028" t="e">
        <f>+VLOOKUP(O3028,'Hàng trả'!#REF!,2,0)</f>
        <v>#REF!</v>
      </c>
    </row>
    <row r="3029" spans="1:18" ht="14.4" hidden="1" customHeight="1" x14ac:dyDescent="0.3">
      <c r="A3029" s="10">
        <v>6</v>
      </c>
      <c r="B3029" s="63" t="s">
        <v>14430</v>
      </c>
      <c r="C3029" s="6" t="s">
        <v>15152</v>
      </c>
      <c r="D3029" s="7">
        <v>44695</v>
      </c>
      <c r="E3029" s="8" t="s">
        <v>13836</v>
      </c>
      <c r="F3029" s="9">
        <v>1452330</v>
      </c>
      <c r="G3029" s="8" t="s">
        <v>11066</v>
      </c>
      <c r="H3029" s="9">
        <v>148864</v>
      </c>
      <c r="I3029" s="66">
        <v>15040129</v>
      </c>
      <c r="J3029" s="67"/>
      <c r="K3029" s="68"/>
      <c r="L3029" s="75" t="s">
        <v>10936</v>
      </c>
      <c r="M3029" s="76"/>
      <c r="N3029" t="str">
        <f t="shared" si="233"/>
        <v>12967</v>
      </c>
      <c r="O3029">
        <f t="shared" si="234"/>
        <v>12967</v>
      </c>
      <c r="P3029" s="29">
        <f t="shared" si="235"/>
        <v>1452330</v>
      </c>
      <c r="Q3029">
        <f>+VLOOKUP(O3029,'Bảng kê HĐ 2022'!N$1912:R$4434,4,0)</f>
        <v>0</v>
      </c>
      <c r="R3029" t="e">
        <f>+VLOOKUP(O3029,'Hàng trả'!#REF!,2,0)</f>
        <v>#REF!</v>
      </c>
    </row>
    <row r="3030" spans="1:18" ht="14.4" hidden="1" customHeight="1" x14ac:dyDescent="0.3">
      <c r="A3030" s="10">
        <v>6</v>
      </c>
      <c r="B3030" s="64"/>
      <c r="C3030" s="6" t="s">
        <v>15153</v>
      </c>
      <c r="D3030" s="7">
        <v>44687</v>
      </c>
      <c r="E3030" s="8" t="s">
        <v>12432</v>
      </c>
      <c r="F3030" s="9">
        <v>3758681</v>
      </c>
      <c r="G3030" s="8" t="s">
        <v>11066</v>
      </c>
      <c r="H3030" s="9">
        <v>385265</v>
      </c>
      <c r="I3030" s="69"/>
      <c r="J3030" s="70"/>
      <c r="K3030" s="71"/>
      <c r="L3030" s="77"/>
      <c r="M3030" s="78"/>
      <c r="N3030" t="str">
        <f t="shared" si="233"/>
        <v>11604</v>
      </c>
      <c r="O3030">
        <f t="shared" si="234"/>
        <v>11604</v>
      </c>
      <c r="P3030" s="29">
        <f t="shared" si="235"/>
        <v>3758681</v>
      </c>
      <c r="Q3030">
        <f>+VLOOKUP(O3030,'Bảng kê HĐ 2022'!N$1912:R$4434,4,0)</f>
        <v>0</v>
      </c>
      <c r="R3030" t="e">
        <f>+VLOOKUP(O3030,'Hàng trả'!#REF!,2,0)</f>
        <v>#REF!</v>
      </c>
    </row>
    <row r="3031" spans="1:18" ht="14.4" hidden="1" customHeight="1" x14ac:dyDescent="0.3">
      <c r="A3031" s="10">
        <v>6</v>
      </c>
      <c r="B3031" s="64"/>
      <c r="C3031" s="6" t="s">
        <v>15154</v>
      </c>
      <c r="D3031" s="7">
        <v>44691</v>
      </c>
      <c r="E3031" s="8" t="s">
        <v>12430</v>
      </c>
      <c r="F3031" s="9">
        <v>1916741</v>
      </c>
      <c r="G3031" s="8" t="s">
        <v>11066</v>
      </c>
      <c r="H3031" s="9">
        <v>196466</v>
      </c>
      <c r="I3031" s="69"/>
      <c r="J3031" s="70"/>
      <c r="K3031" s="71"/>
      <c r="L3031" s="77"/>
      <c r="M3031" s="78"/>
      <c r="N3031" t="str">
        <f t="shared" si="233"/>
        <v>12153</v>
      </c>
      <c r="O3031">
        <f t="shared" si="234"/>
        <v>12153</v>
      </c>
      <c r="P3031" s="29">
        <f t="shared" si="235"/>
        <v>1916741</v>
      </c>
      <c r="Q3031">
        <f>+VLOOKUP(O3031,'Bảng kê HĐ 2022'!N$1912:R$4434,4,0)</f>
        <v>0</v>
      </c>
      <c r="R3031" t="e">
        <f>+VLOOKUP(O3031,'Hàng trả'!#REF!,2,0)</f>
        <v>#REF!</v>
      </c>
    </row>
    <row r="3032" spans="1:18" ht="14.4" hidden="1" customHeight="1" x14ac:dyDescent="0.3">
      <c r="A3032" s="10">
        <v>6</v>
      </c>
      <c r="B3032" s="64"/>
      <c r="C3032" s="6" t="s">
        <v>15155</v>
      </c>
      <c r="D3032" s="7">
        <v>44686</v>
      </c>
      <c r="E3032" s="8" t="s">
        <v>12432</v>
      </c>
      <c r="F3032" s="9">
        <v>3866335</v>
      </c>
      <c r="G3032" s="8" t="s">
        <v>11066</v>
      </c>
      <c r="H3032" s="9">
        <v>396299</v>
      </c>
      <c r="I3032" s="69"/>
      <c r="J3032" s="70"/>
      <c r="K3032" s="71"/>
      <c r="L3032" s="77"/>
      <c r="M3032" s="78"/>
      <c r="N3032" t="str">
        <f t="shared" si="233"/>
        <v>11461</v>
      </c>
      <c r="O3032">
        <f t="shared" si="234"/>
        <v>11461</v>
      </c>
      <c r="P3032" s="29">
        <f t="shared" si="235"/>
        <v>3866335</v>
      </c>
      <c r="Q3032">
        <f>+VLOOKUP(O3032,'Bảng kê HĐ 2022'!N$1912:R$4434,4,0)</f>
        <v>0</v>
      </c>
      <c r="R3032" t="e">
        <f>+VLOOKUP(O3032,'Hàng trả'!#REF!,2,0)</f>
        <v>#REF!</v>
      </c>
    </row>
    <row r="3033" spans="1:18" ht="14.4" hidden="1" customHeight="1" x14ac:dyDescent="0.3">
      <c r="A3033" s="10">
        <v>6</v>
      </c>
      <c r="B3033" s="64"/>
      <c r="C3033" s="6" t="s">
        <v>15156</v>
      </c>
      <c r="D3033" s="7">
        <v>44705</v>
      </c>
      <c r="E3033" s="8" t="s">
        <v>12430</v>
      </c>
      <c r="F3033" s="9">
        <v>1993556</v>
      </c>
      <c r="G3033" s="8" t="s">
        <v>11066</v>
      </c>
      <c r="H3033" s="9">
        <v>204340</v>
      </c>
      <c r="I3033" s="69"/>
      <c r="J3033" s="70"/>
      <c r="K3033" s="71"/>
      <c r="L3033" s="77"/>
      <c r="M3033" s="78"/>
      <c r="N3033" t="str">
        <f t="shared" si="233"/>
        <v>13982</v>
      </c>
      <c r="O3033">
        <f t="shared" si="234"/>
        <v>13982</v>
      </c>
      <c r="P3033" s="29">
        <f t="shared" si="235"/>
        <v>1993556</v>
      </c>
      <c r="Q3033">
        <f>+VLOOKUP(O3033,'Bảng kê HĐ 2022'!N$1912:R$4434,4,0)</f>
        <v>0</v>
      </c>
      <c r="R3033" t="e">
        <f>+VLOOKUP(O3033,'Hàng trả'!#REF!,2,0)</f>
        <v>#REF!</v>
      </c>
    </row>
    <row r="3034" spans="1:18" ht="14.4" hidden="1" customHeight="1" x14ac:dyDescent="0.3">
      <c r="A3034" s="10">
        <v>6</v>
      </c>
      <c r="B3034" s="64"/>
      <c r="C3034" s="6" t="s">
        <v>15157</v>
      </c>
      <c r="D3034" s="7">
        <v>44712</v>
      </c>
      <c r="E3034" s="8" t="s">
        <v>12430</v>
      </c>
      <c r="F3034" s="9">
        <v>2077531</v>
      </c>
      <c r="G3034" s="8" t="s">
        <v>11066</v>
      </c>
      <c r="H3034" s="9">
        <v>212947</v>
      </c>
      <c r="I3034" s="69"/>
      <c r="J3034" s="70"/>
      <c r="K3034" s="71"/>
      <c r="L3034" s="77"/>
      <c r="M3034" s="78"/>
      <c r="N3034" t="str">
        <f t="shared" si="233"/>
        <v>15161</v>
      </c>
      <c r="O3034">
        <f t="shared" si="234"/>
        <v>15161</v>
      </c>
      <c r="P3034" s="29">
        <f t="shared" si="235"/>
        <v>2077531</v>
      </c>
      <c r="Q3034">
        <f>+VLOOKUP(O3034,'Bảng kê HĐ 2022'!N$1912:R$4434,4,0)</f>
        <v>0</v>
      </c>
      <c r="R3034" t="e">
        <f>+VLOOKUP(O3034,'Hàng trả'!#REF!,2,0)</f>
        <v>#REF!</v>
      </c>
    </row>
    <row r="3035" spans="1:18" ht="14.4" hidden="1" customHeight="1" x14ac:dyDescent="0.3">
      <c r="A3035" s="10">
        <v>6</v>
      </c>
      <c r="B3035" s="65"/>
      <c r="C3035" s="6" t="s">
        <v>15158</v>
      </c>
      <c r="D3035" s="7">
        <v>44699</v>
      </c>
      <c r="E3035" s="8" t="s">
        <v>12432</v>
      </c>
      <c r="F3035" s="9">
        <v>1692630</v>
      </c>
      <c r="G3035" s="8" t="s">
        <v>11066</v>
      </c>
      <c r="H3035" s="9">
        <v>173495</v>
      </c>
      <c r="I3035" s="72"/>
      <c r="J3035" s="73"/>
      <c r="K3035" s="74"/>
      <c r="L3035" s="79"/>
      <c r="M3035" s="80"/>
      <c r="N3035" t="str">
        <f t="shared" si="233"/>
        <v>13381</v>
      </c>
      <c r="O3035">
        <f t="shared" si="234"/>
        <v>13381</v>
      </c>
      <c r="P3035" s="29">
        <f t="shared" si="235"/>
        <v>1692630</v>
      </c>
      <c r="Q3035">
        <f>+VLOOKUP(O3035,'Bảng kê HĐ 2022'!N$1912:R$4434,4,0)</f>
        <v>0</v>
      </c>
      <c r="R3035" t="e">
        <f>+VLOOKUP(O3035,'Hàng trả'!#REF!,2,0)</f>
        <v>#REF!</v>
      </c>
    </row>
    <row r="3036" spans="1:18" ht="14.4" hidden="1" customHeight="1" x14ac:dyDescent="0.3">
      <c r="A3036" s="10">
        <v>6</v>
      </c>
      <c r="B3036" s="63" t="s">
        <v>14431</v>
      </c>
      <c r="C3036" s="6" t="s">
        <v>15159</v>
      </c>
      <c r="D3036" s="7">
        <v>44672</v>
      </c>
      <c r="E3036" s="8" t="s">
        <v>10212</v>
      </c>
      <c r="F3036" s="9">
        <v>1276916</v>
      </c>
      <c r="G3036" s="8" t="s">
        <v>11066</v>
      </c>
      <c r="H3036" s="9">
        <v>130884</v>
      </c>
      <c r="I3036" s="66">
        <v>20273187</v>
      </c>
      <c r="J3036" s="67"/>
      <c r="K3036" s="68"/>
      <c r="L3036" s="75" t="s">
        <v>10944</v>
      </c>
      <c r="M3036" s="76"/>
      <c r="N3036" t="str">
        <f t="shared" si="233"/>
        <v>09208</v>
      </c>
      <c r="O3036">
        <f t="shared" si="234"/>
        <v>9208</v>
      </c>
      <c r="P3036" s="29">
        <f t="shared" si="235"/>
        <v>1276916</v>
      </c>
      <c r="Q3036">
        <f>+VLOOKUP(O3036,'Bảng kê HĐ 2022'!N$1912:R$4434,4,0)</f>
        <v>0</v>
      </c>
      <c r="R3036" t="e">
        <f>+VLOOKUP(O3036,'Hàng trả'!#REF!,2,0)</f>
        <v>#REF!</v>
      </c>
    </row>
    <row r="3037" spans="1:18" ht="14.4" hidden="1" customHeight="1" x14ac:dyDescent="0.3">
      <c r="A3037" s="10">
        <v>6</v>
      </c>
      <c r="B3037" s="64"/>
      <c r="C3037" s="6" t="s">
        <v>15160</v>
      </c>
      <c r="D3037" s="7">
        <v>44672</v>
      </c>
      <c r="E3037" s="8" t="s">
        <v>10212</v>
      </c>
      <c r="F3037" s="9">
        <v>2176492</v>
      </c>
      <c r="G3037" s="8" t="s">
        <v>11066</v>
      </c>
      <c r="H3037" s="9">
        <v>223090</v>
      </c>
      <c r="I3037" s="69"/>
      <c r="J3037" s="70"/>
      <c r="K3037" s="71"/>
      <c r="L3037" s="77"/>
      <c r="M3037" s="78"/>
      <c r="N3037" t="str">
        <f t="shared" si="233"/>
        <v>09193</v>
      </c>
      <c r="O3037">
        <f t="shared" si="234"/>
        <v>9193</v>
      </c>
      <c r="P3037" s="29">
        <f t="shared" si="235"/>
        <v>2176492</v>
      </c>
      <c r="Q3037">
        <f>+VLOOKUP(O3037,'Bảng kê HĐ 2022'!N$1912:R$4434,4,0)</f>
        <v>0</v>
      </c>
      <c r="R3037" t="e">
        <f>+VLOOKUP(O3037,'Hàng trả'!#REF!,2,0)</f>
        <v>#REF!</v>
      </c>
    </row>
    <row r="3038" spans="1:18" ht="14.4" hidden="1" customHeight="1" x14ac:dyDescent="0.3">
      <c r="A3038" s="10">
        <v>6</v>
      </c>
      <c r="B3038" s="64"/>
      <c r="C3038" s="6" t="s">
        <v>15161</v>
      </c>
      <c r="D3038" s="7">
        <v>44677</v>
      </c>
      <c r="E3038" s="8" t="s">
        <v>10212</v>
      </c>
      <c r="F3038" s="9">
        <v>1913799</v>
      </c>
      <c r="G3038" s="8" t="s">
        <v>11066</v>
      </c>
      <c r="H3038" s="9">
        <v>196164</v>
      </c>
      <c r="I3038" s="69"/>
      <c r="J3038" s="70"/>
      <c r="K3038" s="71"/>
      <c r="L3038" s="77"/>
      <c r="M3038" s="78"/>
      <c r="N3038" t="str">
        <f t="shared" si="233"/>
        <v>09761</v>
      </c>
      <c r="O3038">
        <f t="shared" si="234"/>
        <v>9761</v>
      </c>
      <c r="P3038" s="29">
        <f t="shared" si="235"/>
        <v>1913799</v>
      </c>
      <c r="Q3038">
        <f>+VLOOKUP(O3038,'Bảng kê HĐ 2022'!N$1912:R$4434,4,0)</f>
        <v>0</v>
      </c>
      <c r="R3038" t="e">
        <f>+VLOOKUP(O3038,'Hàng trả'!#REF!,2,0)</f>
        <v>#REF!</v>
      </c>
    </row>
    <row r="3039" spans="1:18" ht="14.4" hidden="1" customHeight="1" x14ac:dyDescent="0.3">
      <c r="A3039" s="10">
        <v>6</v>
      </c>
      <c r="B3039" s="64"/>
      <c r="C3039" s="6" t="s">
        <v>15162</v>
      </c>
      <c r="D3039" s="7">
        <v>44670</v>
      </c>
      <c r="E3039" s="8" t="s">
        <v>10212</v>
      </c>
      <c r="F3039" s="9">
        <v>1312438</v>
      </c>
      <c r="G3039" s="8" t="s">
        <v>11066</v>
      </c>
      <c r="H3039" s="9">
        <v>134525</v>
      </c>
      <c r="I3039" s="69"/>
      <c r="J3039" s="70"/>
      <c r="K3039" s="71"/>
      <c r="L3039" s="77"/>
      <c r="M3039" s="78"/>
      <c r="N3039" t="str">
        <f t="shared" si="233"/>
        <v>08739</v>
      </c>
      <c r="O3039">
        <f t="shared" si="234"/>
        <v>8739</v>
      </c>
      <c r="P3039" s="29">
        <f t="shared" si="235"/>
        <v>1312438</v>
      </c>
      <c r="Q3039">
        <f>+VLOOKUP(O3039,'Bảng kê HĐ 2022'!N$1912:R$4434,4,0)</f>
        <v>0</v>
      </c>
      <c r="R3039" t="e">
        <f>+VLOOKUP(O3039,'Hàng trả'!#REF!,2,0)</f>
        <v>#REF!</v>
      </c>
    </row>
    <row r="3040" spans="1:18" ht="14.4" hidden="1" customHeight="1" x14ac:dyDescent="0.3">
      <c r="A3040" s="10">
        <v>6</v>
      </c>
      <c r="B3040" s="64"/>
      <c r="C3040" s="6" t="s">
        <v>15163</v>
      </c>
      <c r="D3040" s="7">
        <v>44672</v>
      </c>
      <c r="E3040" s="8" t="s">
        <v>10212</v>
      </c>
      <c r="F3040" s="9">
        <v>377341</v>
      </c>
      <c r="G3040" s="8" t="s">
        <v>11066</v>
      </c>
      <c r="H3040" s="9">
        <v>38677</v>
      </c>
      <c r="I3040" s="69"/>
      <c r="J3040" s="70"/>
      <c r="K3040" s="71"/>
      <c r="L3040" s="77"/>
      <c r="M3040" s="78"/>
      <c r="N3040" t="str">
        <f t="shared" si="233"/>
        <v>09203</v>
      </c>
      <c r="O3040">
        <f t="shared" si="234"/>
        <v>9203</v>
      </c>
      <c r="P3040" s="29">
        <f t="shared" si="235"/>
        <v>377341</v>
      </c>
      <c r="Q3040">
        <f>+VLOOKUP(O3040,'Bảng kê HĐ 2022'!N$1912:R$4434,4,0)</f>
        <v>0</v>
      </c>
      <c r="R3040" t="e">
        <f>+VLOOKUP(O3040,'Hàng trả'!#REF!,2,0)</f>
        <v>#REF!</v>
      </c>
    </row>
    <row r="3041" spans="1:18" ht="14.4" hidden="1" customHeight="1" x14ac:dyDescent="0.3">
      <c r="A3041" s="10">
        <v>6</v>
      </c>
      <c r="B3041" s="64"/>
      <c r="C3041" s="6" t="s">
        <v>15164</v>
      </c>
      <c r="D3041" s="7">
        <v>44672</v>
      </c>
      <c r="E3041" s="8" t="s">
        <v>10212</v>
      </c>
      <c r="F3041" s="9">
        <v>899575</v>
      </c>
      <c r="G3041" s="8" t="s">
        <v>11066</v>
      </c>
      <c r="H3041" s="9">
        <v>92206</v>
      </c>
      <c r="I3041" s="69"/>
      <c r="J3041" s="70"/>
      <c r="K3041" s="71"/>
      <c r="L3041" s="77"/>
      <c r="M3041" s="78"/>
      <c r="N3041" t="str">
        <f t="shared" si="233"/>
        <v>09209</v>
      </c>
      <c r="O3041">
        <f t="shared" si="234"/>
        <v>9209</v>
      </c>
      <c r="P3041" s="29">
        <f t="shared" si="235"/>
        <v>899575</v>
      </c>
      <c r="Q3041">
        <f>+VLOOKUP(O3041,'Bảng kê HĐ 2022'!N$1912:R$4434,4,0)</f>
        <v>0</v>
      </c>
      <c r="R3041" t="e">
        <f>+VLOOKUP(O3041,'Hàng trả'!#REF!,2,0)</f>
        <v>#REF!</v>
      </c>
    </row>
    <row r="3042" spans="1:18" ht="14.4" hidden="1" customHeight="1" x14ac:dyDescent="0.3">
      <c r="A3042" s="10">
        <v>6</v>
      </c>
      <c r="B3042" s="64"/>
      <c r="C3042" s="6" t="s">
        <v>15165</v>
      </c>
      <c r="D3042" s="7">
        <v>44672</v>
      </c>
      <c r="E3042" s="8" t="s">
        <v>10212</v>
      </c>
      <c r="F3042" s="9">
        <v>1276916</v>
      </c>
      <c r="G3042" s="8" t="s">
        <v>11066</v>
      </c>
      <c r="H3042" s="9">
        <v>130884</v>
      </c>
      <c r="I3042" s="69"/>
      <c r="J3042" s="70"/>
      <c r="K3042" s="71"/>
      <c r="L3042" s="77"/>
      <c r="M3042" s="78"/>
      <c r="N3042" t="str">
        <f t="shared" si="233"/>
        <v>09197</v>
      </c>
      <c r="O3042">
        <f t="shared" si="234"/>
        <v>9197</v>
      </c>
      <c r="P3042" s="29">
        <f t="shared" si="235"/>
        <v>1276916</v>
      </c>
      <c r="Q3042">
        <f>+VLOOKUP(O3042,'Bảng kê HĐ 2022'!N$1912:R$4434,4,0)</f>
        <v>0</v>
      </c>
      <c r="R3042" t="e">
        <f>+VLOOKUP(O3042,'Hàng trả'!#REF!,2,0)</f>
        <v>#REF!</v>
      </c>
    </row>
    <row r="3043" spans="1:18" ht="14.4" hidden="1" customHeight="1" x14ac:dyDescent="0.3">
      <c r="A3043" s="10">
        <v>6</v>
      </c>
      <c r="B3043" s="64"/>
      <c r="C3043" s="6" t="s">
        <v>15166</v>
      </c>
      <c r="D3043" s="7">
        <v>44678</v>
      </c>
      <c r="E3043" s="8" t="s">
        <v>10212</v>
      </c>
      <c r="F3043" s="9">
        <v>1621770</v>
      </c>
      <c r="G3043" s="8" t="s">
        <v>11066</v>
      </c>
      <c r="H3043" s="9">
        <v>166231</v>
      </c>
      <c r="I3043" s="69"/>
      <c r="J3043" s="70"/>
      <c r="K3043" s="71"/>
      <c r="L3043" s="77"/>
      <c r="M3043" s="78"/>
      <c r="N3043" t="str">
        <f t="shared" si="233"/>
        <v>10238</v>
      </c>
      <c r="O3043">
        <f t="shared" si="234"/>
        <v>10238</v>
      </c>
      <c r="P3043" s="29">
        <f t="shared" si="235"/>
        <v>1621770</v>
      </c>
      <c r="Q3043">
        <f>+VLOOKUP(O3043,'Bảng kê HĐ 2022'!N$1912:R$4434,4,0)</f>
        <v>0</v>
      </c>
      <c r="R3043" t="e">
        <f>+VLOOKUP(O3043,'Hàng trả'!#REF!,2,0)</f>
        <v>#REF!</v>
      </c>
    </row>
    <row r="3044" spans="1:18" ht="14.4" hidden="1" customHeight="1" x14ac:dyDescent="0.3">
      <c r="A3044" s="10">
        <v>6</v>
      </c>
      <c r="B3044" s="64"/>
      <c r="C3044" s="6" t="s">
        <v>15167</v>
      </c>
      <c r="D3044" s="7">
        <v>44663</v>
      </c>
      <c r="E3044" s="8" t="s">
        <v>10212</v>
      </c>
      <c r="F3044" s="9">
        <v>1503140</v>
      </c>
      <c r="G3044" s="8" t="s">
        <v>11066</v>
      </c>
      <c r="H3044" s="9">
        <v>154072</v>
      </c>
      <c r="I3044" s="69"/>
      <c r="J3044" s="70"/>
      <c r="K3044" s="71"/>
      <c r="L3044" s="77"/>
      <c r="M3044" s="78"/>
      <c r="N3044" t="str">
        <f t="shared" si="233"/>
        <v>06768</v>
      </c>
      <c r="O3044">
        <f t="shared" si="234"/>
        <v>6768</v>
      </c>
      <c r="P3044" s="29">
        <f t="shared" si="235"/>
        <v>1503140</v>
      </c>
      <c r="Q3044">
        <f>+VLOOKUP(O3044,'Bảng kê HĐ 2022'!N$1912:R$4434,4,0)</f>
        <v>0</v>
      </c>
      <c r="R3044" t="e">
        <f>+VLOOKUP(O3044,'Hàng trả'!#REF!,2,0)</f>
        <v>#REF!</v>
      </c>
    </row>
    <row r="3045" spans="1:18" ht="14.4" hidden="1" customHeight="1" x14ac:dyDescent="0.3">
      <c r="A3045" s="10">
        <v>6</v>
      </c>
      <c r="B3045" s="64"/>
      <c r="C3045" s="6" t="s">
        <v>15168</v>
      </c>
      <c r="D3045" s="7">
        <v>44672</v>
      </c>
      <c r="E3045" s="8" t="s">
        <v>10212</v>
      </c>
      <c r="F3045" s="9">
        <v>1172470</v>
      </c>
      <c r="G3045" s="8" t="s">
        <v>11066</v>
      </c>
      <c r="H3045" s="9">
        <v>120178</v>
      </c>
      <c r="I3045" s="69"/>
      <c r="J3045" s="70"/>
      <c r="K3045" s="71"/>
      <c r="L3045" s="77"/>
      <c r="M3045" s="78"/>
      <c r="N3045" t="str">
        <f t="shared" si="233"/>
        <v>09188</v>
      </c>
      <c r="O3045">
        <f t="shared" si="234"/>
        <v>9188</v>
      </c>
      <c r="P3045" s="29">
        <f t="shared" si="235"/>
        <v>1172470</v>
      </c>
      <c r="Q3045">
        <f>+VLOOKUP(O3045,'Bảng kê HĐ 2022'!N$1912:R$4434,4,0)</f>
        <v>0</v>
      </c>
      <c r="R3045" t="e">
        <f>+VLOOKUP(O3045,'Hàng trả'!#REF!,2,0)</f>
        <v>#REF!</v>
      </c>
    </row>
    <row r="3046" spans="1:18" ht="14.4" hidden="1" customHeight="1" x14ac:dyDescent="0.3">
      <c r="A3046" s="10">
        <v>6</v>
      </c>
      <c r="B3046" s="64"/>
      <c r="C3046" s="6" t="s">
        <v>15169</v>
      </c>
      <c r="D3046" s="7">
        <v>44679</v>
      </c>
      <c r="E3046" s="8" t="s">
        <v>10212</v>
      </c>
      <c r="F3046" s="9">
        <v>782301</v>
      </c>
      <c r="G3046" s="8" t="s">
        <v>11066</v>
      </c>
      <c r="H3046" s="9">
        <v>80186</v>
      </c>
      <c r="I3046" s="69"/>
      <c r="J3046" s="70"/>
      <c r="K3046" s="71"/>
      <c r="L3046" s="77"/>
      <c r="M3046" s="78"/>
      <c r="N3046" t="str">
        <f t="shared" si="233"/>
        <v>10396</v>
      </c>
      <c r="O3046">
        <f t="shared" si="234"/>
        <v>10396</v>
      </c>
      <c r="P3046" s="29">
        <f t="shared" si="235"/>
        <v>782301</v>
      </c>
      <c r="Q3046">
        <f>+VLOOKUP(O3046,'Bảng kê HĐ 2022'!N$1912:R$4434,4,0)</f>
        <v>0</v>
      </c>
      <c r="R3046" t="e">
        <f>+VLOOKUP(O3046,'Hàng trả'!#REF!,2,0)</f>
        <v>#REF!</v>
      </c>
    </row>
    <row r="3047" spans="1:18" ht="14.4" hidden="1" customHeight="1" x14ac:dyDescent="0.3">
      <c r="A3047" s="10">
        <v>6</v>
      </c>
      <c r="B3047" s="64"/>
      <c r="C3047" s="6" t="s">
        <v>15170</v>
      </c>
      <c r="D3047" s="7">
        <v>44678</v>
      </c>
      <c r="E3047" s="8" t="s">
        <v>10212</v>
      </c>
      <c r="F3047" s="9">
        <v>3722464</v>
      </c>
      <c r="G3047" s="8" t="s">
        <v>11066</v>
      </c>
      <c r="H3047" s="9">
        <v>381553</v>
      </c>
      <c r="I3047" s="69"/>
      <c r="J3047" s="70"/>
      <c r="K3047" s="71"/>
      <c r="L3047" s="77"/>
      <c r="M3047" s="78"/>
      <c r="N3047" t="str">
        <f t="shared" si="233"/>
        <v>10239</v>
      </c>
      <c r="O3047">
        <f t="shared" si="234"/>
        <v>10239</v>
      </c>
      <c r="P3047" s="29">
        <f t="shared" si="235"/>
        <v>3722464</v>
      </c>
      <c r="Q3047">
        <f>+VLOOKUP(O3047,'Bảng kê HĐ 2022'!N$1912:R$4434,4,0)</f>
        <v>0</v>
      </c>
      <c r="R3047" t="e">
        <f>+VLOOKUP(O3047,'Hàng trả'!#REF!,2,0)</f>
        <v>#REF!</v>
      </c>
    </row>
    <row r="3048" spans="1:18" ht="14.4" hidden="1" customHeight="1" x14ac:dyDescent="0.3">
      <c r="A3048" s="10">
        <v>6</v>
      </c>
      <c r="B3048" s="64"/>
      <c r="C3048" s="6" t="s">
        <v>15171</v>
      </c>
      <c r="D3048" s="7">
        <v>44672</v>
      </c>
      <c r="E3048" s="8" t="s">
        <v>10212</v>
      </c>
      <c r="F3048" s="9">
        <v>1352385</v>
      </c>
      <c r="G3048" s="8" t="s">
        <v>11066</v>
      </c>
      <c r="H3048" s="9">
        <v>138619</v>
      </c>
      <c r="I3048" s="69"/>
      <c r="J3048" s="70"/>
      <c r="K3048" s="71"/>
      <c r="L3048" s="77"/>
      <c r="M3048" s="78"/>
      <c r="N3048" t="str">
        <f t="shared" si="233"/>
        <v>09221</v>
      </c>
      <c r="O3048">
        <f t="shared" si="234"/>
        <v>9221</v>
      </c>
      <c r="P3048" s="29">
        <f t="shared" si="235"/>
        <v>1352385</v>
      </c>
      <c r="Q3048">
        <f>+VLOOKUP(O3048,'Bảng kê HĐ 2022'!N$1912:R$4434,4,0)</f>
        <v>0</v>
      </c>
      <c r="R3048" t="e">
        <f>+VLOOKUP(O3048,'Hàng trả'!#REF!,2,0)</f>
        <v>#REF!</v>
      </c>
    </row>
    <row r="3049" spans="1:18" ht="14.4" hidden="1" customHeight="1" x14ac:dyDescent="0.3">
      <c r="A3049" s="10">
        <v>6</v>
      </c>
      <c r="B3049" s="64"/>
      <c r="C3049" s="6" t="s">
        <v>15172</v>
      </c>
      <c r="D3049" s="7">
        <v>44672</v>
      </c>
      <c r="E3049" s="8" t="s">
        <v>10212</v>
      </c>
      <c r="F3049" s="9">
        <v>1401352</v>
      </c>
      <c r="G3049" s="8" t="s">
        <v>11066</v>
      </c>
      <c r="H3049" s="9">
        <v>143639</v>
      </c>
      <c r="I3049" s="69"/>
      <c r="J3049" s="70"/>
      <c r="K3049" s="71"/>
      <c r="L3049" s="77"/>
      <c r="M3049" s="78"/>
      <c r="N3049" t="str">
        <f t="shared" si="233"/>
        <v>09178</v>
      </c>
      <c r="O3049">
        <f t="shared" si="234"/>
        <v>9178</v>
      </c>
      <c r="P3049" s="29">
        <f t="shared" si="235"/>
        <v>1401352</v>
      </c>
      <c r="Q3049">
        <f>+VLOOKUP(O3049,'Bảng kê HĐ 2022'!N$1912:R$4434,4,0)</f>
        <v>0</v>
      </c>
      <c r="R3049" t="e">
        <f>+VLOOKUP(O3049,'Hàng trả'!#REF!,2,0)</f>
        <v>#REF!</v>
      </c>
    </row>
    <row r="3050" spans="1:18" ht="14.4" hidden="1" customHeight="1" x14ac:dyDescent="0.3">
      <c r="A3050" s="10">
        <v>6</v>
      </c>
      <c r="B3050" s="64"/>
      <c r="C3050" s="6" t="s">
        <v>15173</v>
      </c>
      <c r="D3050" s="7">
        <v>44672</v>
      </c>
      <c r="E3050" s="8" t="s">
        <v>10212</v>
      </c>
      <c r="F3050" s="9">
        <v>899575</v>
      </c>
      <c r="G3050" s="8" t="s">
        <v>11066</v>
      </c>
      <c r="H3050" s="9">
        <v>92206</v>
      </c>
      <c r="I3050" s="69"/>
      <c r="J3050" s="70"/>
      <c r="K3050" s="71"/>
      <c r="L3050" s="77"/>
      <c r="M3050" s="78"/>
      <c r="N3050" t="str">
        <f t="shared" si="233"/>
        <v>09204</v>
      </c>
      <c r="O3050">
        <f t="shared" si="234"/>
        <v>9204</v>
      </c>
      <c r="P3050" s="29">
        <f t="shared" si="235"/>
        <v>899575</v>
      </c>
      <c r="Q3050">
        <f>+VLOOKUP(O3050,'Bảng kê HĐ 2022'!N$1912:R$4434,4,0)</f>
        <v>0</v>
      </c>
      <c r="R3050" t="e">
        <f>+VLOOKUP(O3050,'Hàng trả'!#REF!,2,0)</f>
        <v>#REF!</v>
      </c>
    </row>
    <row r="3051" spans="1:18" ht="14.4" hidden="1" customHeight="1" x14ac:dyDescent="0.3">
      <c r="A3051" s="10">
        <v>6</v>
      </c>
      <c r="B3051" s="65"/>
      <c r="C3051" s="6" t="s">
        <v>15174</v>
      </c>
      <c r="D3051" s="7">
        <v>44672</v>
      </c>
      <c r="E3051" s="8" t="s">
        <v>10212</v>
      </c>
      <c r="F3051" s="9">
        <v>899575</v>
      </c>
      <c r="G3051" s="8" t="s">
        <v>11066</v>
      </c>
      <c r="H3051" s="9">
        <v>92206</v>
      </c>
      <c r="I3051" s="72"/>
      <c r="J3051" s="73"/>
      <c r="K3051" s="74"/>
      <c r="L3051" s="79"/>
      <c r="M3051" s="80"/>
      <c r="N3051" t="str">
        <f t="shared" si="233"/>
        <v>09191</v>
      </c>
      <c r="O3051">
        <f t="shared" si="234"/>
        <v>9191</v>
      </c>
      <c r="P3051" s="29">
        <f t="shared" si="235"/>
        <v>899575</v>
      </c>
      <c r="Q3051">
        <f>+VLOOKUP(O3051,'Bảng kê HĐ 2022'!N$1912:R$4434,4,0)</f>
        <v>0</v>
      </c>
      <c r="R3051" t="e">
        <f>+VLOOKUP(O3051,'Hàng trả'!#REF!,2,0)</f>
        <v>#REF!</v>
      </c>
    </row>
    <row r="3052" spans="1:18" ht="14.4" hidden="1" customHeight="1" x14ac:dyDescent="0.3">
      <c r="A3052" s="10">
        <v>6</v>
      </c>
      <c r="B3052" s="63" t="s">
        <v>14432</v>
      </c>
      <c r="C3052" s="6" t="s">
        <v>15175</v>
      </c>
      <c r="D3052" s="7">
        <v>44665</v>
      </c>
      <c r="E3052" s="8" t="s">
        <v>10212</v>
      </c>
      <c r="F3052" s="9">
        <v>1997843</v>
      </c>
      <c r="G3052" s="8" t="s">
        <v>11066</v>
      </c>
      <c r="H3052" s="9">
        <v>204779</v>
      </c>
      <c r="I3052" s="66">
        <v>11486834</v>
      </c>
      <c r="J3052" s="67"/>
      <c r="K3052" s="68"/>
      <c r="L3052" s="75" t="s">
        <v>10944</v>
      </c>
      <c r="M3052" s="76"/>
      <c r="N3052" t="str">
        <f t="shared" si="233"/>
        <v>07316</v>
      </c>
      <c r="O3052">
        <f t="shared" si="234"/>
        <v>7316</v>
      </c>
      <c r="P3052" s="29">
        <f t="shared" si="235"/>
        <v>1997843</v>
      </c>
      <c r="Q3052">
        <f>+VLOOKUP(O3052,'Bảng kê HĐ 2022'!N$1912:R$4434,4,0)</f>
        <v>0</v>
      </c>
      <c r="R3052" t="e">
        <f>+VLOOKUP(O3052,'Hàng trả'!#REF!,2,0)</f>
        <v>#REF!</v>
      </c>
    </row>
    <row r="3053" spans="1:18" ht="14.4" hidden="1" customHeight="1" x14ac:dyDescent="0.3">
      <c r="A3053" s="10">
        <v>6</v>
      </c>
      <c r="B3053" s="64"/>
      <c r="C3053" s="6" t="s">
        <v>15176</v>
      </c>
      <c r="D3053" s="7">
        <v>44672</v>
      </c>
      <c r="E3053" s="8" t="s">
        <v>10212</v>
      </c>
      <c r="F3053" s="9">
        <v>3076067</v>
      </c>
      <c r="G3053" s="8" t="s">
        <v>11066</v>
      </c>
      <c r="H3053" s="9">
        <v>315297</v>
      </c>
      <c r="I3053" s="69"/>
      <c r="J3053" s="70"/>
      <c r="K3053" s="71"/>
      <c r="L3053" s="77"/>
      <c r="M3053" s="78"/>
      <c r="N3053" t="str">
        <f t="shared" si="233"/>
        <v>09206</v>
      </c>
      <c r="O3053">
        <f t="shared" si="234"/>
        <v>9206</v>
      </c>
      <c r="P3053" s="29">
        <f t="shared" si="235"/>
        <v>3076067</v>
      </c>
      <c r="Q3053">
        <f>+VLOOKUP(O3053,'Bảng kê HĐ 2022'!N$1912:R$4434,4,0)</f>
        <v>0</v>
      </c>
      <c r="R3053" t="e">
        <f>+VLOOKUP(O3053,'Hàng trả'!#REF!,2,0)</f>
        <v>#REF!</v>
      </c>
    </row>
    <row r="3054" spans="1:18" ht="14.4" hidden="1" customHeight="1" x14ac:dyDescent="0.3">
      <c r="A3054" s="10">
        <v>6</v>
      </c>
      <c r="B3054" s="64"/>
      <c r="C3054" s="6" t="s">
        <v>15177</v>
      </c>
      <c r="D3054" s="7">
        <v>44672</v>
      </c>
      <c r="E3054" s="8" t="s">
        <v>10212</v>
      </c>
      <c r="F3054" s="9">
        <v>899575</v>
      </c>
      <c r="G3054" s="8" t="s">
        <v>11066</v>
      </c>
      <c r="H3054" s="9">
        <v>92206</v>
      </c>
      <c r="I3054" s="69"/>
      <c r="J3054" s="70"/>
      <c r="K3054" s="71"/>
      <c r="L3054" s="77"/>
      <c r="M3054" s="78"/>
      <c r="N3054" t="str">
        <f t="shared" si="233"/>
        <v>09215</v>
      </c>
      <c r="O3054">
        <f t="shared" si="234"/>
        <v>9215</v>
      </c>
      <c r="P3054" s="29">
        <f t="shared" si="235"/>
        <v>899575</v>
      </c>
      <c r="Q3054">
        <f>+VLOOKUP(O3054,'Bảng kê HĐ 2022'!N$1912:R$4434,4,0)</f>
        <v>0</v>
      </c>
      <c r="R3054" t="e">
        <f>+VLOOKUP(O3054,'Hàng trả'!#REF!,2,0)</f>
        <v>#REF!</v>
      </c>
    </row>
    <row r="3055" spans="1:18" ht="14.4" hidden="1" customHeight="1" x14ac:dyDescent="0.3">
      <c r="A3055" s="10">
        <v>6</v>
      </c>
      <c r="B3055" s="64"/>
      <c r="C3055" s="6" t="s">
        <v>15178</v>
      </c>
      <c r="D3055" s="7">
        <v>44672</v>
      </c>
      <c r="E3055" s="8" t="s">
        <v>10212</v>
      </c>
      <c r="F3055" s="9">
        <v>899575</v>
      </c>
      <c r="G3055" s="8" t="s">
        <v>11066</v>
      </c>
      <c r="H3055" s="9">
        <v>92206</v>
      </c>
      <c r="I3055" s="69"/>
      <c r="J3055" s="70"/>
      <c r="K3055" s="71"/>
      <c r="L3055" s="77"/>
      <c r="M3055" s="78"/>
      <c r="N3055" t="str">
        <f t="shared" si="233"/>
        <v>09216</v>
      </c>
      <c r="O3055">
        <f t="shared" si="234"/>
        <v>9216</v>
      </c>
      <c r="P3055" s="29">
        <f t="shared" si="235"/>
        <v>899575</v>
      </c>
      <c r="Q3055">
        <f>+VLOOKUP(O3055,'Bảng kê HĐ 2022'!N$1912:R$4434,4,0)</f>
        <v>0</v>
      </c>
      <c r="R3055" t="e">
        <f>+VLOOKUP(O3055,'Hàng trả'!#REF!,2,0)</f>
        <v>#REF!</v>
      </c>
    </row>
    <row r="3056" spans="1:18" ht="14.4" hidden="1" customHeight="1" x14ac:dyDescent="0.3">
      <c r="A3056" s="10">
        <v>6</v>
      </c>
      <c r="B3056" s="64"/>
      <c r="C3056" s="6" t="s">
        <v>15179</v>
      </c>
      <c r="D3056" s="7">
        <v>44672</v>
      </c>
      <c r="E3056" s="8" t="s">
        <v>10212</v>
      </c>
      <c r="F3056" s="9">
        <v>1276916</v>
      </c>
      <c r="G3056" s="8" t="s">
        <v>11066</v>
      </c>
      <c r="H3056" s="9">
        <v>130884</v>
      </c>
      <c r="I3056" s="69"/>
      <c r="J3056" s="70"/>
      <c r="K3056" s="71"/>
      <c r="L3056" s="77"/>
      <c r="M3056" s="78"/>
      <c r="N3056" t="str">
        <f t="shared" si="233"/>
        <v>09222</v>
      </c>
      <c r="O3056">
        <f t="shared" si="234"/>
        <v>9222</v>
      </c>
      <c r="P3056" s="29">
        <f t="shared" si="235"/>
        <v>1276916</v>
      </c>
      <c r="Q3056">
        <f>+VLOOKUP(O3056,'Bảng kê HĐ 2022'!N$1912:R$4434,4,0)</f>
        <v>0</v>
      </c>
      <c r="R3056" t="e">
        <f>+VLOOKUP(O3056,'Hàng trả'!#REF!,2,0)</f>
        <v>#REF!</v>
      </c>
    </row>
    <row r="3057" spans="1:18" ht="14.4" hidden="1" customHeight="1" x14ac:dyDescent="0.3">
      <c r="A3057" s="10">
        <v>6</v>
      </c>
      <c r="B3057" s="64"/>
      <c r="C3057" s="6" t="s">
        <v>15180</v>
      </c>
      <c r="D3057" s="7">
        <v>44672</v>
      </c>
      <c r="E3057" s="8" t="s">
        <v>10212</v>
      </c>
      <c r="F3057" s="9">
        <v>899575</v>
      </c>
      <c r="G3057" s="8" t="s">
        <v>11066</v>
      </c>
      <c r="H3057" s="9">
        <v>92206</v>
      </c>
      <c r="I3057" s="69"/>
      <c r="J3057" s="70"/>
      <c r="K3057" s="71"/>
      <c r="L3057" s="77"/>
      <c r="M3057" s="78"/>
      <c r="N3057" t="str">
        <f t="shared" si="233"/>
        <v>09195</v>
      </c>
      <c r="O3057">
        <f t="shared" si="234"/>
        <v>9195</v>
      </c>
      <c r="P3057" s="29">
        <f t="shared" si="235"/>
        <v>899575</v>
      </c>
      <c r="Q3057">
        <f>+VLOOKUP(O3057,'Bảng kê HĐ 2022'!N$1912:R$4434,4,0)</f>
        <v>0</v>
      </c>
      <c r="R3057" t="e">
        <f>+VLOOKUP(O3057,'Hàng trả'!#REF!,2,0)</f>
        <v>#REF!</v>
      </c>
    </row>
    <row r="3058" spans="1:18" ht="14.4" hidden="1" customHeight="1" x14ac:dyDescent="0.3">
      <c r="A3058" s="10">
        <v>6</v>
      </c>
      <c r="B3058" s="65"/>
      <c r="C3058" s="6" t="s">
        <v>15181</v>
      </c>
      <c r="D3058" s="7">
        <v>44663</v>
      </c>
      <c r="E3058" s="8" t="s">
        <v>10212</v>
      </c>
      <c r="F3058" s="9">
        <v>3749150</v>
      </c>
      <c r="G3058" s="8" t="s">
        <v>11066</v>
      </c>
      <c r="H3058" s="9">
        <v>384288</v>
      </c>
      <c r="I3058" s="72"/>
      <c r="J3058" s="73"/>
      <c r="K3058" s="74"/>
      <c r="L3058" s="79"/>
      <c r="M3058" s="80"/>
      <c r="N3058" t="str">
        <f t="shared" si="233"/>
        <v>06769</v>
      </c>
      <c r="O3058">
        <f t="shared" si="234"/>
        <v>6769</v>
      </c>
      <c r="P3058" s="29">
        <f t="shared" si="235"/>
        <v>3749150</v>
      </c>
      <c r="Q3058">
        <f>+VLOOKUP(O3058,'Bảng kê HĐ 2022'!N$1912:R$4434,4,0)</f>
        <v>0</v>
      </c>
      <c r="R3058" t="e">
        <f>+VLOOKUP(O3058,'Hàng trả'!#REF!,2,0)</f>
        <v>#REF!</v>
      </c>
    </row>
    <row r="3059" spans="1:18" ht="14.4" hidden="1" customHeight="1" x14ac:dyDescent="0.3">
      <c r="A3059" s="10">
        <v>6</v>
      </c>
      <c r="B3059" s="63" t="s">
        <v>14433</v>
      </c>
      <c r="C3059" s="6" t="s">
        <v>15182</v>
      </c>
      <c r="D3059" s="7">
        <v>44677</v>
      </c>
      <c r="E3059" s="8" t="s">
        <v>10212</v>
      </c>
      <c r="F3059" s="9">
        <v>1296103</v>
      </c>
      <c r="G3059" s="8" t="s">
        <v>11066</v>
      </c>
      <c r="H3059" s="9">
        <v>132851</v>
      </c>
      <c r="I3059" s="66">
        <v>4546246</v>
      </c>
      <c r="J3059" s="67"/>
      <c r="K3059" s="68"/>
      <c r="L3059" s="75" t="s">
        <v>10944</v>
      </c>
      <c r="M3059" s="76"/>
      <c r="N3059" t="str">
        <f t="shared" si="233"/>
        <v>09917</v>
      </c>
      <c r="O3059">
        <f t="shared" si="234"/>
        <v>9917</v>
      </c>
      <c r="P3059" s="29">
        <f t="shared" si="235"/>
        <v>1296103</v>
      </c>
      <c r="Q3059">
        <f>+VLOOKUP(O3059,'Bảng kê HĐ 2022'!N$1912:R$4434,4,0)</f>
        <v>0</v>
      </c>
      <c r="R3059" t="e">
        <f>+VLOOKUP(O3059,'Hàng trả'!#REF!,2,0)</f>
        <v>#REF!</v>
      </c>
    </row>
    <row r="3060" spans="1:18" ht="14.4" hidden="1" customHeight="1" x14ac:dyDescent="0.3">
      <c r="A3060" s="10">
        <v>6</v>
      </c>
      <c r="B3060" s="64"/>
      <c r="C3060" s="6" t="s">
        <v>15183</v>
      </c>
      <c r="D3060" s="7">
        <v>44672</v>
      </c>
      <c r="E3060" s="8" t="s">
        <v>10212</v>
      </c>
      <c r="F3060" s="9">
        <v>449788</v>
      </c>
      <c r="G3060" s="8" t="s">
        <v>11066</v>
      </c>
      <c r="H3060" s="9">
        <v>46103</v>
      </c>
      <c r="I3060" s="69"/>
      <c r="J3060" s="70"/>
      <c r="K3060" s="71"/>
      <c r="L3060" s="77"/>
      <c r="M3060" s="78"/>
      <c r="N3060" t="str">
        <f t="shared" si="233"/>
        <v>09186</v>
      </c>
      <c r="O3060">
        <f t="shared" si="234"/>
        <v>9186</v>
      </c>
      <c r="P3060" s="29">
        <f t="shared" si="235"/>
        <v>449788</v>
      </c>
      <c r="Q3060">
        <f>+VLOOKUP(O3060,'Bảng kê HĐ 2022'!N$1912:R$4434,4,0)</f>
        <v>0</v>
      </c>
      <c r="R3060" t="e">
        <f>+VLOOKUP(O3060,'Hàng trả'!#REF!,2,0)</f>
        <v>#REF!</v>
      </c>
    </row>
    <row r="3061" spans="1:18" ht="14.4" hidden="1" customHeight="1" x14ac:dyDescent="0.3">
      <c r="A3061" s="10">
        <v>6</v>
      </c>
      <c r="B3061" s="64"/>
      <c r="C3061" s="6" t="s">
        <v>15184</v>
      </c>
      <c r="D3061" s="7">
        <v>44676</v>
      </c>
      <c r="E3061" s="8" t="s">
        <v>10212</v>
      </c>
      <c r="F3061" s="9">
        <v>2042648</v>
      </c>
      <c r="G3061" s="8" t="s">
        <v>11066</v>
      </c>
      <c r="H3061" s="9">
        <v>209371</v>
      </c>
      <c r="I3061" s="69"/>
      <c r="J3061" s="70"/>
      <c r="K3061" s="71"/>
      <c r="L3061" s="77"/>
      <c r="M3061" s="78"/>
      <c r="N3061" t="str">
        <f t="shared" si="233"/>
        <v>09488</v>
      </c>
      <c r="O3061">
        <f t="shared" si="234"/>
        <v>9488</v>
      </c>
      <c r="P3061" s="29">
        <f t="shared" si="235"/>
        <v>2042648</v>
      </c>
      <c r="Q3061">
        <f>+VLOOKUP(O3061,'Bảng kê HĐ 2022'!N$1912:R$4434,4,0)</f>
        <v>0</v>
      </c>
      <c r="R3061" t="e">
        <f>+VLOOKUP(O3061,'Hàng trả'!#REF!,2,0)</f>
        <v>#REF!</v>
      </c>
    </row>
    <row r="3062" spans="1:18" ht="14.4" hidden="1" customHeight="1" x14ac:dyDescent="0.3">
      <c r="A3062" s="10">
        <v>6</v>
      </c>
      <c r="B3062" s="65"/>
      <c r="C3062" s="6" t="s">
        <v>15185</v>
      </c>
      <c r="D3062" s="7">
        <v>44672</v>
      </c>
      <c r="E3062" s="8" t="s">
        <v>10212</v>
      </c>
      <c r="F3062" s="9">
        <v>1276916</v>
      </c>
      <c r="G3062" s="8" t="s">
        <v>11066</v>
      </c>
      <c r="H3062" s="9">
        <v>130884</v>
      </c>
      <c r="I3062" s="72"/>
      <c r="J3062" s="73"/>
      <c r="K3062" s="74"/>
      <c r="L3062" s="79"/>
      <c r="M3062" s="80"/>
      <c r="N3062" t="str">
        <f t="shared" si="233"/>
        <v>09207</v>
      </c>
      <c r="O3062">
        <f t="shared" si="234"/>
        <v>9207</v>
      </c>
      <c r="P3062" s="29">
        <f t="shared" si="235"/>
        <v>1276916</v>
      </c>
      <c r="Q3062">
        <f>+VLOOKUP(O3062,'Bảng kê HĐ 2022'!N$1912:R$4434,4,0)</f>
        <v>0</v>
      </c>
      <c r="R3062" t="e">
        <f>+VLOOKUP(O3062,'Hàng trả'!#REF!,2,0)</f>
        <v>#REF!</v>
      </c>
    </row>
    <row r="3063" spans="1:18" ht="14.75" hidden="1" customHeight="1" x14ac:dyDescent="0.3">
      <c r="A3063" s="10">
        <v>6</v>
      </c>
      <c r="B3063" s="63" t="s">
        <v>14434</v>
      </c>
      <c r="C3063" s="6" t="s">
        <v>15186</v>
      </c>
      <c r="D3063" s="7">
        <v>44660</v>
      </c>
      <c r="E3063" s="8" t="s">
        <v>10212</v>
      </c>
      <c r="F3063" s="9">
        <v>1538657</v>
      </c>
      <c r="G3063" s="8" t="s">
        <v>11066</v>
      </c>
      <c r="H3063" s="9">
        <v>157713</v>
      </c>
      <c r="I3063" s="66">
        <v>2930661</v>
      </c>
      <c r="J3063" s="67"/>
      <c r="K3063" s="68"/>
      <c r="L3063" s="75" t="s">
        <v>10944</v>
      </c>
      <c r="M3063" s="76"/>
      <c r="N3063" t="str">
        <f t="shared" si="233"/>
        <v>06606</v>
      </c>
      <c r="O3063">
        <f t="shared" si="234"/>
        <v>6606</v>
      </c>
      <c r="P3063" s="29">
        <f t="shared" si="235"/>
        <v>1538657</v>
      </c>
      <c r="Q3063" t="e">
        <f>+VLOOKUP(O3063,'Bảng kê HĐ 2022'!N$1912:R$4434,4,0)</f>
        <v>#N/A</v>
      </c>
      <c r="R3063" t="e">
        <f>+VLOOKUP(O3063,'Hàng trả'!#REF!,2,0)</f>
        <v>#REF!</v>
      </c>
    </row>
    <row r="3064" spans="1:18" ht="14.75" hidden="1" customHeight="1" x14ac:dyDescent="0.3">
      <c r="A3064" s="10">
        <v>6</v>
      </c>
      <c r="B3064" s="65"/>
      <c r="C3064" s="6" t="s">
        <v>15187</v>
      </c>
      <c r="D3064" s="7">
        <v>44672</v>
      </c>
      <c r="E3064" s="8" t="s">
        <v>10212</v>
      </c>
      <c r="F3064" s="9">
        <v>1726704</v>
      </c>
      <c r="G3064" s="8" t="s">
        <v>11066</v>
      </c>
      <c r="H3064" s="9">
        <v>176987</v>
      </c>
      <c r="I3064" s="72"/>
      <c r="J3064" s="73"/>
      <c r="K3064" s="74"/>
      <c r="L3064" s="79"/>
      <c r="M3064" s="80"/>
      <c r="N3064" t="str">
        <f t="shared" si="233"/>
        <v>09194</v>
      </c>
      <c r="O3064">
        <f t="shared" si="234"/>
        <v>9194</v>
      </c>
      <c r="P3064" s="29">
        <f t="shared" si="235"/>
        <v>1726704</v>
      </c>
      <c r="Q3064">
        <f>+VLOOKUP(O3064,'Bảng kê HĐ 2022'!N$1912:R$4434,4,0)</f>
        <v>0</v>
      </c>
      <c r="R3064" t="e">
        <f>+VLOOKUP(O3064,'Hàng trả'!#REF!,2,0)</f>
        <v>#REF!</v>
      </c>
    </row>
    <row r="3065" spans="1:18" ht="16.149999999999999" hidden="1" customHeight="1" x14ac:dyDescent="0.3">
      <c r="A3065" s="10">
        <v>6</v>
      </c>
      <c r="B3065" s="5" t="s">
        <v>14435</v>
      </c>
      <c r="C3065" s="6" t="s">
        <v>15188</v>
      </c>
      <c r="D3065" s="7">
        <v>44672</v>
      </c>
      <c r="E3065" s="8" t="s">
        <v>10212</v>
      </c>
      <c r="F3065" s="9">
        <v>899575</v>
      </c>
      <c r="G3065" s="8" t="s">
        <v>11066</v>
      </c>
      <c r="H3065" s="9">
        <v>92206</v>
      </c>
      <c r="I3065" s="93">
        <v>807369</v>
      </c>
      <c r="J3065" s="94"/>
      <c r="K3065" s="95"/>
      <c r="L3065" s="96" t="s">
        <v>10944</v>
      </c>
      <c r="M3065" s="97"/>
      <c r="N3065" t="str">
        <f t="shared" si="233"/>
        <v>09214</v>
      </c>
      <c r="O3065">
        <f t="shared" si="234"/>
        <v>9214</v>
      </c>
      <c r="P3065" s="29">
        <f t="shared" si="235"/>
        <v>899575</v>
      </c>
      <c r="Q3065">
        <f>+VLOOKUP(O3065,'Bảng kê HĐ 2022'!N$1912:R$4434,4,0)</f>
        <v>0</v>
      </c>
      <c r="R3065" t="e">
        <f>+VLOOKUP(O3065,'Hàng trả'!#REF!,2,0)</f>
        <v>#REF!</v>
      </c>
    </row>
    <row r="3066" spans="1:18" ht="16.149999999999999" hidden="1" customHeight="1" x14ac:dyDescent="0.3">
      <c r="A3066" s="10">
        <v>6</v>
      </c>
      <c r="B3066" s="5" t="s">
        <v>14436</v>
      </c>
      <c r="C3066" s="6" t="s">
        <v>15189</v>
      </c>
      <c r="D3066" s="7">
        <v>44670</v>
      </c>
      <c r="E3066" s="8" t="s">
        <v>10212</v>
      </c>
      <c r="F3066" s="9">
        <v>1901735</v>
      </c>
      <c r="G3066" s="8" t="s">
        <v>11066</v>
      </c>
      <c r="H3066" s="9">
        <v>194928</v>
      </c>
      <c r="I3066" s="93">
        <v>1706807</v>
      </c>
      <c r="J3066" s="94"/>
      <c r="K3066" s="95"/>
      <c r="L3066" s="96" t="s">
        <v>10944</v>
      </c>
      <c r="M3066" s="97"/>
      <c r="N3066" t="str">
        <f t="shared" si="233"/>
        <v>08426</v>
      </c>
      <c r="O3066">
        <f t="shared" si="234"/>
        <v>8426</v>
      </c>
      <c r="P3066" s="29">
        <f t="shared" si="235"/>
        <v>1901735</v>
      </c>
      <c r="Q3066">
        <f>+VLOOKUP(O3066,'Bảng kê HĐ 2022'!N$1912:R$4434,4,0)</f>
        <v>0</v>
      </c>
      <c r="R3066" t="e">
        <f>+VLOOKUP(O3066,'Hàng trả'!#REF!,2,0)</f>
        <v>#REF!</v>
      </c>
    </row>
    <row r="3067" spans="1:18" ht="14.4" hidden="1" customHeight="1" x14ac:dyDescent="0.3">
      <c r="A3067" s="10">
        <v>6</v>
      </c>
      <c r="B3067" s="63" t="s">
        <v>14437</v>
      </c>
      <c r="C3067" s="6" t="s">
        <v>15190</v>
      </c>
      <c r="D3067" s="7">
        <v>44705</v>
      </c>
      <c r="E3067" s="8" t="s">
        <v>10212</v>
      </c>
      <c r="F3067" s="9">
        <v>1910180</v>
      </c>
      <c r="G3067" s="8" t="s">
        <v>11066</v>
      </c>
      <c r="H3067" s="9">
        <v>195793</v>
      </c>
      <c r="I3067" s="66">
        <v>83526700</v>
      </c>
      <c r="J3067" s="67"/>
      <c r="K3067" s="68"/>
      <c r="L3067" s="75" t="s">
        <v>10944</v>
      </c>
      <c r="M3067" s="76"/>
      <c r="N3067" t="str">
        <f t="shared" si="233"/>
        <v>13962</v>
      </c>
      <c r="O3067">
        <f t="shared" si="234"/>
        <v>13962</v>
      </c>
      <c r="P3067" s="29">
        <f t="shared" si="235"/>
        <v>1910180</v>
      </c>
      <c r="Q3067">
        <f>+VLOOKUP(O3067,'Bảng kê HĐ 2022'!N$1912:R$4434,4,0)</f>
        <v>0</v>
      </c>
      <c r="R3067" t="e">
        <f>+VLOOKUP(O3067,'Hàng trả'!#REF!,2,0)</f>
        <v>#REF!</v>
      </c>
    </row>
    <row r="3068" spans="1:18" ht="14.4" hidden="1" customHeight="1" x14ac:dyDescent="0.3">
      <c r="A3068" s="10">
        <v>6</v>
      </c>
      <c r="B3068" s="64"/>
      <c r="C3068" s="6" t="s">
        <v>15191</v>
      </c>
      <c r="D3068" s="7">
        <v>44702</v>
      </c>
      <c r="E3068" s="8" t="s">
        <v>10212</v>
      </c>
      <c r="F3068" s="9">
        <v>1799818</v>
      </c>
      <c r="G3068" s="8" t="s">
        <v>11066</v>
      </c>
      <c r="H3068" s="9">
        <v>184481</v>
      </c>
      <c r="I3068" s="69"/>
      <c r="J3068" s="70"/>
      <c r="K3068" s="71"/>
      <c r="L3068" s="77"/>
      <c r="M3068" s="78"/>
      <c r="N3068" t="str">
        <f t="shared" si="233"/>
        <v>13601</v>
      </c>
      <c r="O3068">
        <f t="shared" si="234"/>
        <v>13601</v>
      </c>
      <c r="P3068" s="29">
        <f t="shared" si="235"/>
        <v>1799818</v>
      </c>
      <c r="Q3068">
        <f>+VLOOKUP(O3068,'Bảng kê HĐ 2022'!N$1912:R$4434,4,0)</f>
        <v>0</v>
      </c>
      <c r="R3068" t="e">
        <f>+VLOOKUP(O3068,'Hàng trả'!#REF!,2,0)</f>
        <v>#REF!</v>
      </c>
    </row>
    <row r="3069" spans="1:18" ht="14.4" hidden="1" customHeight="1" x14ac:dyDescent="0.3">
      <c r="A3069" s="10">
        <v>6</v>
      </c>
      <c r="B3069" s="64"/>
      <c r="C3069" s="6" t="s">
        <v>15192</v>
      </c>
      <c r="D3069" s="7">
        <v>44699</v>
      </c>
      <c r="E3069" s="8" t="s">
        <v>10212</v>
      </c>
      <c r="F3069" s="9">
        <v>2600370</v>
      </c>
      <c r="G3069" s="8" t="s">
        <v>11066</v>
      </c>
      <c r="H3069" s="9">
        <v>266538</v>
      </c>
      <c r="I3069" s="69"/>
      <c r="J3069" s="70"/>
      <c r="K3069" s="71"/>
      <c r="L3069" s="77"/>
      <c r="M3069" s="78"/>
      <c r="N3069" t="str">
        <f t="shared" si="233"/>
        <v>13409</v>
      </c>
      <c r="O3069">
        <f t="shared" si="234"/>
        <v>13409</v>
      </c>
      <c r="P3069" s="29">
        <f t="shared" si="235"/>
        <v>2600370</v>
      </c>
      <c r="Q3069">
        <f>+VLOOKUP(O3069,'Bảng kê HĐ 2022'!N$1912:R$4434,4,0)</f>
        <v>0</v>
      </c>
      <c r="R3069" t="e">
        <f>+VLOOKUP(O3069,'Hàng trả'!#REF!,2,0)</f>
        <v>#REF!</v>
      </c>
    </row>
    <row r="3070" spans="1:18" ht="14.4" hidden="1" customHeight="1" x14ac:dyDescent="0.3">
      <c r="A3070" s="10">
        <v>6</v>
      </c>
      <c r="B3070" s="64"/>
      <c r="C3070" s="6" t="s">
        <v>15193</v>
      </c>
      <c r="D3070" s="7">
        <v>44692</v>
      </c>
      <c r="E3070" s="8" t="s">
        <v>10212</v>
      </c>
      <c r="F3070" s="9">
        <v>899575</v>
      </c>
      <c r="G3070" s="8" t="s">
        <v>11066</v>
      </c>
      <c r="H3070" s="9">
        <v>92206</v>
      </c>
      <c r="I3070" s="69"/>
      <c r="J3070" s="70"/>
      <c r="K3070" s="71"/>
      <c r="L3070" s="77"/>
      <c r="M3070" s="78"/>
      <c r="N3070" t="str">
        <f t="shared" si="233"/>
        <v>12427</v>
      </c>
      <c r="O3070">
        <f t="shared" si="234"/>
        <v>12427</v>
      </c>
      <c r="P3070" s="29">
        <f t="shared" si="235"/>
        <v>899575</v>
      </c>
      <c r="Q3070">
        <f>+VLOOKUP(O3070,'Bảng kê HĐ 2022'!N$1912:R$4434,4,0)</f>
        <v>0</v>
      </c>
      <c r="R3070" t="e">
        <f>+VLOOKUP(O3070,'Hàng trả'!#REF!,2,0)</f>
        <v>#REF!</v>
      </c>
    </row>
    <row r="3071" spans="1:18" ht="14.4" hidden="1" customHeight="1" x14ac:dyDescent="0.3">
      <c r="A3071" s="10">
        <v>6</v>
      </c>
      <c r="B3071" s="64"/>
      <c r="C3071" s="6" t="s">
        <v>15194</v>
      </c>
      <c r="D3071" s="7">
        <v>44688</v>
      </c>
      <c r="E3071" s="8" t="s">
        <v>10212</v>
      </c>
      <c r="F3071" s="9">
        <v>2975335</v>
      </c>
      <c r="G3071" s="8" t="s">
        <v>11066</v>
      </c>
      <c r="H3071" s="9">
        <v>304972</v>
      </c>
      <c r="I3071" s="69"/>
      <c r="J3071" s="70"/>
      <c r="K3071" s="71"/>
      <c r="L3071" s="77"/>
      <c r="M3071" s="78"/>
      <c r="N3071" t="str">
        <f t="shared" si="233"/>
        <v>11647</v>
      </c>
      <c r="O3071">
        <f t="shared" si="234"/>
        <v>11647</v>
      </c>
      <c r="P3071" s="29">
        <f t="shared" si="235"/>
        <v>2975335</v>
      </c>
      <c r="Q3071">
        <f>+VLOOKUP(O3071,'Bảng kê HĐ 2022'!N$1912:R$4434,4,0)</f>
        <v>0</v>
      </c>
      <c r="R3071" t="e">
        <f>+VLOOKUP(O3071,'Hàng trả'!#REF!,2,0)</f>
        <v>#REF!</v>
      </c>
    </row>
    <row r="3072" spans="1:18" ht="14.4" hidden="1" customHeight="1" x14ac:dyDescent="0.3">
      <c r="A3072" s="10">
        <v>6</v>
      </c>
      <c r="B3072" s="64"/>
      <c r="C3072" s="6" t="s">
        <v>15195</v>
      </c>
      <c r="D3072" s="7">
        <v>44688</v>
      </c>
      <c r="E3072" s="8" t="s">
        <v>10212</v>
      </c>
      <c r="F3072" s="9">
        <v>1084360</v>
      </c>
      <c r="G3072" s="8" t="s">
        <v>11066</v>
      </c>
      <c r="H3072" s="9">
        <v>111147</v>
      </c>
      <c r="I3072" s="69"/>
      <c r="J3072" s="70"/>
      <c r="K3072" s="71"/>
      <c r="L3072" s="77"/>
      <c r="M3072" s="78"/>
      <c r="N3072" t="str">
        <f t="shared" si="233"/>
        <v>11648</v>
      </c>
      <c r="O3072">
        <f t="shared" si="234"/>
        <v>11648</v>
      </c>
      <c r="P3072" s="29">
        <f t="shared" si="235"/>
        <v>1084360</v>
      </c>
      <c r="Q3072">
        <f>+VLOOKUP(O3072,'Bảng kê HĐ 2022'!N$1912:R$4434,4,0)</f>
        <v>0</v>
      </c>
      <c r="R3072" t="e">
        <f>+VLOOKUP(O3072,'Hàng trả'!#REF!,2,0)</f>
        <v>#REF!</v>
      </c>
    </row>
    <row r="3073" spans="1:18" ht="14.4" hidden="1" customHeight="1" x14ac:dyDescent="0.3">
      <c r="A3073" s="10">
        <v>6</v>
      </c>
      <c r="B3073" s="64"/>
      <c r="C3073" s="6" t="s">
        <v>15196</v>
      </c>
      <c r="D3073" s="7">
        <v>44711</v>
      </c>
      <c r="E3073" s="8" t="s">
        <v>10212</v>
      </c>
      <c r="F3073" s="9">
        <v>1681722</v>
      </c>
      <c r="G3073" s="8" t="s">
        <v>11066</v>
      </c>
      <c r="H3073" s="9">
        <v>172377</v>
      </c>
      <c r="I3073" s="69"/>
      <c r="J3073" s="70"/>
      <c r="K3073" s="71"/>
      <c r="L3073" s="77"/>
      <c r="M3073" s="78"/>
      <c r="N3073" t="str">
        <f t="shared" si="233"/>
        <v>14776</v>
      </c>
      <c r="O3073">
        <f t="shared" si="234"/>
        <v>14776</v>
      </c>
      <c r="P3073" s="29">
        <f t="shared" si="235"/>
        <v>1681722</v>
      </c>
      <c r="Q3073">
        <f>+VLOOKUP(O3073,'Bảng kê HĐ 2022'!N$1912:R$4434,4,0)</f>
        <v>0</v>
      </c>
      <c r="R3073" t="e">
        <f>+VLOOKUP(O3073,'Hàng trả'!#REF!,2,0)</f>
        <v>#REF!</v>
      </c>
    </row>
    <row r="3074" spans="1:18" ht="14.4" hidden="1" customHeight="1" x14ac:dyDescent="0.3">
      <c r="A3074" s="10">
        <v>6</v>
      </c>
      <c r="B3074" s="64"/>
      <c r="C3074" s="6" t="s">
        <v>15197</v>
      </c>
      <c r="D3074" s="7">
        <v>44702</v>
      </c>
      <c r="E3074" s="8" t="s">
        <v>10212</v>
      </c>
      <c r="F3074" s="9">
        <v>1530008</v>
      </c>
      <c r="G3074" s="8" t="s">
        <v>11066</v>
      </c>
      <c r="H3074" s="9">
        <v>156826</v>
      </c>
      <c r="I3074" s="69"/>
      <c r="J3074" s="70"/>
      <c r="K3074" s="71"/>
      <c r="L3074" s="77"/>
      <c r="M3074" s="78"/>
      <c r="N3074" t="str">
        <f t="shared" si="233"/>
        <v>13679</v>
      </c>
      <c r="O3074">
        <f t="shared" si="234"/>
        <v>13679</v>
      </c>
      <c r="P3074" s="29">
        <f t="shared" si="235"/>
        <v>1530008</v>
      </c>
      <c r="Q3074">
        <f>+VLOOKUP(O3074,'Bảng kê HĐ 2022'!N$1912:R$4434,4,0)</f>
        <v>0</v>
      </c>
      <c r="R3074" t="e">
        <f>+VLOOKUP(O3074,'Hàng trả'!#REF!,2,0)</f>
        <v>#REF!</v>
      </c>
    </row>
    <row r="3075" spans="1:18" ht="14.4" hidden="1" customHeight="1" x14ac:dyDescent="0.3">
      <c r="A3075" s="10">
        <v>6</v>
      </c>
      <c r="B3075" s="64"/>
      <c r="C3075" s="6" t="s">
        <v>15198</v>
      </c>
      <c r="D3075" s="7">
        <v>44698</v>
      </c>
      <c r="E3075" s="8" t="s">
        <v>10212</v>
      </c>
      <c r="F3075" s="9">
        <v>899575</v>
      </c>
      <c r="G3075" s="8" t="s">
        <v>11066</v>
      </c>
      <c r="H3075" s="9">
        <v>92206</v>
      </c>
      <c r="I3075" s="69"/>
      <c r="J3075" s="70"/>
      <c r="K3075" s="71"/>
      <c r="L3075" s="77"/>
      <c r="M3075" s="78"/>
      <c r="N3075" t="str">
        <f t="shared" si="233"/>
        <v>13288</v>
      </c>
      <c r="O3075">
        <f t="shared" si="234"/>
        <v>13288</v>
      </c>
      <c r="P3075" s="29">
        <f t="shared" si="235"/>
        <v>899575</v>
      </c>
      <c r="Q3075">
        <f>+VLOOKUP(O3075,'Bảng kê HĐ 2022'!N$1912:R$4434,4,0)</f>
        <v>0</v>
      </c>
      <c r="R3075" t="e">
        <f>+VLOOKUP(O3075,'Hàng trả'!#REF!,2,0)</f>
        <v>#REF!</v>
      </c>
    </row>
    <row r="3076" spans="1:18" ht="14.4" hidden="1" customHeight="1" x14ac:dyDescent="0.3">
      <c r="A3076" s="10">
        <v>6</v>
      </c>
      <c r="B3076" s="64"/>
      <c r="C3076" s="6" t="s">
        <v>15199</v>
      </c>
      <c r="D3076" s="7">
        <v>44686</v>
      </c>
      <c r="E3076" s="8" t="s">
        <v>10212</v>
      </c>
      <c r="F3076" s="9">
        <v>1405233</v>
      </c>
      <c r="G3076" s="8" t="s">
        <v>11066</v>
      </c>
      <c r="H3076" s="9">
        <v>144036</v>
      </c>
      <c r="I3076" s="69"/>
      <c r="J3076" s="70"/>
      <c r="K3076" s="71"/>
      <c r="L3076" s="77"/>
      <c r="M3076" s="78"/>
      <c r="N3076" t="str">
        <f t="shared" si="233"/>
        <v>11477</v>
      </c>
      <c r="O3076">
        <f t="shared" si="234"/>
        <v>11477</v>
      </c>
      <c r="P3076" s="29">
        <f t="shared" si="235"/>
        <v>1405233</v>
      </c>
      <c r="Q3076">
        <f>+VLOOKUP(O3076,'Bảng kê HĐ 2022'!N$1912:R$4434,4,0)</f>
        <v>0</v>
      </c>
      <c r="R3076" t="e">
        <f>+VLOOKUP(O3076,'Hàng trả'!#REF!,2,0)</f>
        <v>#REF!</v>
      </c>
    </row>
    <row r="3077" spans="1:18" ht="14.4" hidden="1" customHeight="1" x14ac:dyDescent="0.3">
      <c r="A3077" s="10">
        <v>6</v>
      </c>
      <c r="B3077" s="64"/>
      <c r="C3077" s="6" t="s">
        <v>15200</v>
      </c>
      <c r="D3077" s="7">
        <v>44683</v>
      </c>
      <c r="E3077" s="8" t="s">
        <v>10212</v>
      </c>
      <c r="F3077" s="9">
        <v>5521095</v>
      </c>
      <c r="G3077" s="8" t="s">
        <v>11066</v>
      </c>
      <c r="H3077" s="9">
        <v>565912</v>
      </c>
      <c r="I3077" s="69"/>
      <c r="J3077" s="70"/>
      <c r="K3077" s="71"/>
      <c r="L3077" s="77"/>
      <c r="M3077" s="78"/>
      <c r="N3077" t="str">
        <f t="shared" si="233"/>
        <v>10554</v>
      </c>
      <c r="O3077">
        <f t="shared" si="234"/>
        <v>10554</v>
      </c>
      <c r="P3077" s="29">
        <f t="shared" si="235"/>
        <v>5521095</v>
      </c>
      <c r="Q3077">
        <f>+VLOOKUP(O3077,'Bảng kê HĐ 2022'!N$1912:R$4434,4,0)</f>
        <v>0</v>
      </c>
      <c r="R3077" t="e">
        <f>+VLOOKUP(O3077,'Hàng trả'!#REF!,2,0)</f>
        <v>#REF!</v>
      </c>
    </row>
    <row r="3078" spans="1:18" ht="14.4" hidden="1" customHeight="1" x14ac:dyDescent="0.3">
      <c r="A3078" s="10">
        <v>6</v>
      </c>
      <c r="B3078" s="64"/>
      <c r="C3078" s="6" t="s">
        <v>15201</v>
      </c>
      <c r="D3078" s="7">
        <v>44692</v>
      </c>
      <c r="E3078" s="8" t="s">
        <v>10212</v>
      </c>
      <c r="F3078" s="9">
        <v>861607</v>
      </c>
      <c r="G3078" s="8" t="s">
        <v>11066</v>
      </c>
      <c r="H3078" s="9">
        <v>88315</v>
      </c>
      <c r="I3078" s="69"/>
      <c r="J3078" s="70"/>
      <c r="K3078" s="71"/>
      <c r="L3078" s="77"/>
      <c r="M3078" s="78"/>
      <c r="N3078" t="str">
        <f t="shared" si="233"/>
        <v>12428</v>
      </c>
      <c r="O3078">
        <f t="shared" si="234"/>
        <v>12428</v>
      </c>
      <c r="P3078" s="29">
        <f t="shared" si="235"/>
        <v>861607</v>
      </c>
      <c r="Q3078">
        <f>+VLOOKUP(O3078,'Bảng kê HĐ 2022'!N$1912:R$4434,4,0)</f>
        <v>0</v>
      </c>
      <c r="R3078" t="e">
        <f>+VLOOKUP(O3078,'Hàng trả'!#REF!,2,0)</f>
        <v>#REF!</v>
      </c>
    </row>
    <row r="3079" spans="1:18" ht="14.4" hidden="1" customHeight="1" x14ac:dyDescent="0.3">
      <c r="A3079" s="10">
        <v>6</v>
      </c>
      <c r="B3079" s="64"/>
      <c r="C3079" s="6" t="s">
        <v>15202</v>
      </c>
      <c r="D3079" s="7">
        <v>44690</v>
      </c>
      <c r="E3079" s="8" t="s">
        <v>10212</v>
      </c>
      <c r="F3079" s="9">
        <v>1914311</v>
      </c>
      <c r="G3079" s="8" t="s">
        <v>11066</v>
      </c>
      <c r="H3079" s="9">
        <v>196217</v>
      </c>
      <c r="I3079" s="69"/>
      <c r="J3079" s="70"/>
      <c r="K3079" s="71"/>
      <c r="L3079" s="77"/>
      <c r="M3079" s="78"/>
      <c r="N3079" t="str">
        <f t="shared" si="233"/>
        <v>12100</v>
      </c>
      <c r="O3079">
        <f t="shared" si="234"/>
        <v>12100</v>
      </c>
      <c r="P3079" s="29">
        <f t="shared" si="235"/>
        <v>1914311</v>
      </c>
      <c r="Q3079">
        <f>+VLOOKUP(O3079,'Bảng kê HĐ 2022'!N$1912:R$4434,4,0)</f>
        <v>0</v>
      </c>
      <c r="R3079" t="e">
        <f>+VLOOKUP(O3079,'Hàng trả'!#REF!,2,0)</f>
        <v>#REF!</v>
      </c>
    </row>
    <row r="3080" spans="1:18" ht="14.4" hidden="1" customHeight="1" x14ac:dyDescent="0.3">
      <c r="A3080" s="10">
        <v>6</v>
      </c>
      <c r="B3080" s="64"/>
      <c r="C3080" s="6" t="s">
        <v>15203</v>
      </c>
      <c r="D3080" s="7">
        <v>44684</v>
      </c>
      <c r="E3080" s="8" t="s">
        <v>10212</v>
      </c>
      <c r="F3080" s="9">
        <v>1968582</v>
      </c>
      <c r="G3080" s="8" t="s">
        <v>11066</v>
      </c>
      <c r="H3080" s="9">
        <v>201780</v>
      </c>
      <c r="I3080" s="69"/>
      <c r="J3080" s="70"/>
      <c r="K3080" s="71"/>
      <c r="L3080" s="77"/>
      <c r="M3080" s="78"/>
      <c r="N3080" t="str">
        <f t="shared" si="233"/>
        <v>11012</v>
      </c>
      <c r="O3080">
        <f t="shared" si="234"/>
        <v>11012</v>
      </c>
      <c r="P3080" s="29">
        <f t="shared" si="235"/>
        <v>1968582</v>
      </c>
      <c r="Q3080">
        <f>+VLOOKUP(O3080,'Bảng kê HĐ 2022'!N$1912:R$4434,4,0)</f>
        <v>0</v>
      </c>
      <c r="R3080" t="e">
        <f>+VLOOKUP(O3080,'Hàng trả'!#REF!,2,0)</f>
        <v>#REF!</v>
      </c>
    </row>
    <row r="3081" spans="1:18" ht="14.4" hidden="1" customHeight="1" x14ac:dyDescent="0.3">
      <c r="A3081" s="10">
        <v>6</v>
      </c>
      <c r="B3081" s="64"/>
      <c r="C3081" s="6" t="s">
        <v>15204</v>
      </c>
      <c r="D3081" s="7">
        <v>44685</v>
      </c>
      <c r="E3081" s="8" t="s">
        <v>10212</v>
      </c>
      <c r="F3081" s="9">
        <v>2225267</v>
      </c>
      <c r="G3081" s="8" t="s">
        <v>11066</v>
      </c>
      <c r="H3081" s="9">
        <v>228090</v>
      </c>
      <c r="I3081" s="69"/>
      <c r="J3081" s="70"/>
      <c r="K3081" s="71"/>
      <c r="L3081" s="77"/>
      <c r="M3081" s="78"/>
      <c r="N3081" t="str">
        <f t="shared" ref="N3081:N3144" si="236">+RIGHT(C3081,5)</f>
        <v>11361</v>
      </c>
      <c r="O3081">
        <f t="shared" ref="O3081:O3144" si="237">+N3081*1</f>
        <v>11361</v>
      </c>
      <c r="P3081" s="29">
        <f t="shared" ref="P3081:P3144" si="238">+F3081</f>
        <v>2225267</v>
      </c>
      <c r="Q3081">
        <f>+VLOOKUP(O3081,'Bảng kê HĐ 2022'!N$1912:R$4434,4,0)</f>
        <v>0</v>
      </c>
      <c r="R3081" t="e">
        <f>+VLOOKUP(O3081,'Hàng trả'!#REF!,2,0)</f>
        <v>#REF!</v>
      </c>
    </row>
    <row r="3082" spans="1:18" ht="14.4" hidden="1" customHeight="1" x14ac:dyDescent="0.3">
      <c r="A3082" s="10">
        <v>6</v>
      </c>
      <c r="B3082" s="64"/>
      <c r="C3082" s="6" t="s">
        <v>15205</v>
      </c>
      <c r="D3082" s="7">
        <v>44684</v>
      </c>
      <c r="E3082" s="8" t="s">
        <v>10212</v>
      </c>
      <c r="F3082" s="9">
        <v>2078968</v>
      </c>
      <c r="G3082" s="8" t="s">
        <v>11066</v>
      </c>
      <c r="H3082" s="9">
        <v>213094</v>
      </c>
      <c r="I3082" s="69"/>
      <c r="J3082" s="70"/>
      <c r="K3082" s="71"/>
      <c r="L3082" s="77"/>
      <c r="M3082" s="78"/>
      <c r="N3082" t="str">
        <f t="shared" si="236"/>
        <v>11223</v>
      </c>
      <c r="O3082">
        <f t="shared" si="237"/>
        <v>11223</v>
      </c>
      <c r="P3082" s="29">
        <f t="shared" si="238"/>
        <v>2078968</v>
      </c>
      <c r="Q3082">
        <f>+VLOOKUP(O3082,'Bảng kê HĐ 2022'!N$1912:R$4434,4,0)</f>
        <v>0</v>
      </c>
      <c r="R3082" t="e">
        <f>+VLOOKUP(O3082,'Hàng trả'!#REF!,2,0)</f>
        <v>#REF!</v>
      </c>
    </row>
    <row r="3083" spans="1:18" ht="14.4" hidden="1" customHeight="1" x14ac:dyDescent="0.3">
      <c r="A3083" s="10">
        <v>6</v>
      </c>
      <c r="B3083" s="64"/>
      <c r="C3083" s="6" t="s">
        <v>15206</v>
      </c>
      <c r="D3083" s="7">
        <v>44704</v>
      </c>
      <c r="E3083" s="8" t="s">
        <v>10212</v>
      </c>
      <c r="F3083" s="9">
        <v>1197714</v>
      </c>
      <c r="G3083" s="8" t="s">
        <v>11066</v>
      </c>
      <c r="H3083" s="9">
        <v>122766</v>
      </c>
      <c r="I3083" s="69"/>
      <c r="J3083" s="70"/>
      <c r="K3083" s="71"/>
      <c r="L3083" s="77"/>
      <c r="M3083" s="78"/>
      <c r="N3083" t="str">
        <f t="shared" si="236"/>
        <v>13780</v>
      </c>
      <c r="O3083">
        <f t="shared" si="237"/>
        <v>13780</v>
      </c>
      <c r="P3083" s="29">
        <f t="shared" si="238"/>
        <v>1197714</v>
      </c>
      <c r="Q3083">
        <f>+VLOOKUP(O3083,'Bảng kê HĐ 2022'!N$1912:R$4434,4,0)</f>
        <v>0</v>
      </c>
      <c r="R3083" t="e">
        <f>+VLOOKUP(O3083,'Hàng trả'!#REF!,2,0)</f>
        <v>#REF!</v>
      </c>
    </row>
    <row r="3084" spans="1:18" ht="14.4" hidden="1" customHeight="1" x14ac:dyDescent="0.3">
      <c r="A3084" s="10">
        <v>6</v>
      </c>
      <c r="B3084" s="64"/>
      <c r="C3084" s="6" t="s">
        <v>15207</v>
      </c>
      <c r="D3084" s="7">
        <v>44704</v>
      </c>
      <c r="E3084" s="8" t="s">
        <v>10212</v>
      </c>
      <c r="F3084" s="9">
        <v>3382560</v>
      </c>
      <c r="G3084" s="8" t="s">
        <v>11066</v>
      </c>
      <c r="H3084" s="9">
        <v>346712</v>
      </c>
      <c r="I3084" s="69"/>
      <c r="J3084" s="70"/>
      <c r="K3084" s="71"/>
      <c r="L3084" s="77"/>
      <c r="M3084" s="78"/>
      <c r="N3084" t="str">
        <f t="shared" si="236"/>
        <v>13781</v>
      </c>
      <c r="O3084">
        <f t="shared" si="237"/>
        <v>13781</v>
      </c>
      <c r="P3084" s="29">
        <f t="shared" si="238"/>
        <v>3382560</v>
      </c>
      <c r="Q3084">
        <f>+VLOOKUP(O3084,'Bảng kê HĐ 2022'!N$1912:R$4434,4,0)</f>
        <v>0</v>
      </c>
      <c r="R3084" t="e">
        <f>+VLOOKUP(O3084,'Hàng trả'!#REF!,2,0)</f>
        <v>#REF!</v>
      </c>
    </row>
    <row r="3085" spans="1:18" ht="14.4" hidden="1" customHeight="1" x14ac:dyDescent="0.3">
      <c r="A3085" s="10">
        <v>6</v>
      </c>
      <c r="B3085" s="64"/>
      <c r="C3085" s="6" t="s">
        <v>15208</v>
      </c>
      <c r="D3085" s="7">
        <v>44695</v>
      </c>
      <c r="E3085" s="8" t="s">
        <v>10212</v>
      </c>
      <c r="F3085" s="9">
        <v>1001956</v>
      </c>
      <c r="G3085" s="8" t="s">
        <v>11066</v>
      </c>
      <c r="H3085" s="9">
        <v>102700</v>
      </c>
      <c r="I3085" s="69"/>
      <c r="J3085" s="70"/>
      <c r="K3085" s="71"/>
      <c r="L3085" s="77"/>
      <c r="M3085" s="78"/>
      <c r="N3085" t="str">
        <f t="shared" si="236"/>
        <v>13102</v>
      </c>
      <c r="O3085">
        <f t="shared" si="237"/>
        <v>13102</v>
      </c>
      <c r="P3085" s="29">
        <f t="shared" si="238"/>
        <v>1001956</v>
      </c>
      <c r="Q3085">
        <f>+VLOOKUP(O3085,'Bảng kê HĐ 2022'!N$1912:R$4434,4,0)</f>
        <v>0</v>
      </c>
      <c r="R3085" t="e">
        <f>+VLOOKUP(O3085,'Hàng trả'!#REF!,2,0)</f>
        <v>#REF!</v>
      </c>
    </row>
    <row r="3086" spans="1:18" ht="14.4" hidden="1" customHeight="1" x14ac:dyDescent="0.3">
      <c r="A3086" s="10">
        <v>6</v>
      </c>
      <c r="B3086" s="64"/>
      <c r="C3086" s="6" t="s">
        <v>15209</v>
      </c>
      <c r="D3086" s="7">
        <v>44692</v>
      </c>
      <c r="E3086" s="8" t="s">
        <v>10212</v>
      </c>
      <c r="F3086" s="9">
        <v>899575</v>
      </c>
      <c r="G3086" s="8" t="s">
        <v>11066</v>
      </c>
      <c r="H3086" s="9">
        <v>92206</v>
      </c>
      <c r="I3086" s="69"/>
      <c r="J3086" s="70"/>
      <c r="K3086" s="71"/>
      <c r="L3086" s="77"/>
      <c r="M3086" s="78"/>
      <c r="N3086" t="str">
        <f t="shared" si="236"/>
        <v>12424</v>
      </c>
      <c r="O3086">
        <f t="shared" si="237"/>
        <v>12424</v>
      </c>
      <c r="P3086" s="29">
        <f t="shared" si="238"/>
        <v>899575</v>
      </c>
      <c r="Q3086">
        <f>+VLOOKUP(O3086,'Bảng kê HĐ 2022'!N$1912:R$4434,4,0)</f>
        <v>0</v>
      </c>
      <c r="R3086" t="e">
        <f>+VLOOKUP(O3086,'Hàng trả'!#REF!,2,0)</f>
        <v>#REF!</v>
      </c>
    </row>
    <row r="3087" spans="1:18" ht="14.4" hidden="1" customHeight="1" x14ac:dyDescent="0.3">
      <c r="A3087" s="10">
        <v>6</v>
      </c>
      <c r="B3087" s="64"/>
      <c r="C3087" s="6" t="s">
        <v>15210</v>
      </c>
      <c r="D3087" s="7">
        <v>44691</v>
      </c>
      <c r="E3087" s="8" t="s">
        <v>10212</v>
      </c>
      <c r="F3087" s="9">
        <v>1521161</v>
      </c>
      <c r="G3087" s="8" t="s">
        <v>11066</v>
      </c>
      <c r="H3087" s="9">
        <v>155919</v>
      </c>
      <c r="I3087" s="69"/>
      <c r="J3087" s="70"/>
      <c r="K3087" s="71"/>
      <c r="L3087" s="77"/>
      <c r="M3087" s="78"/>
      <c r="N3087" t="str">
        <f t="shared" si="236"/>
        <v>12382</v>
      </c>
      <c r="O3087">
        <f t="shared" si="237"/>
        <v>12382</v>
      </c>
      <c r="P3087" s="29">
        <f t="shared" si="238"/>
        <v>1521161</v>
      </c>
      <c r="Q3087">
        <f>+VLOOKUP(O3087,'Bảng kê HĐ 2022'!N$1912:R$4434,4,0)</f>
        <v>0</v>
      </c>
      <c r="R3087" t="e">
        <f>+VLOOKUP(O3087,'Hàng trả'!#REF!,2,0)</f>
        <v>#REF!</v>
      </c>
    </row>
    <row r="3088" spans="1:18" ht="14.4" hidden="1" customHeight="1" x14ac:dyDescent="0.3">
      <c r="A3088" s="10">
        <v>6</v>
      </c>
      <c r="B3088" s="64"/>
      <c r="C3088" s="6" t="s">
        <v>15211</v>
      </c>
      <c r="D3088" s="7">
        <v>44687</v>
      </c>
      <c r="E3088" s="8" t="s">
        <v>10212</v>
      </c>
      <c r="F3088" s="9">
        <v>1380388</v>
      </c>
      <c r="G3088" s="8" t="s">
        <v>11066</v>
      </c>
      <c r="H3088" s="9">
        <v>141490</v>
      </c>
      <c r="I3088" s="69"/>
      <c r="J3088" s="70"/>
      <c r="K3088" s="71"/>
      <c r="L3088" s="77"/>
      <c r="M3088" s="78"/>
      <c r="N3088" t="str">
        <f t="shared" si="236"/>
        <v>11639</v>
      </c>
      <c r="O3088">
        <f t="shared" si="237"/>
        <v>11639</v>
      </c>
      <c r="P3088" s="29">
        <f t="shared" si="238"/>
        <v>1380388</v>
      </c>
      <c r="Q3088">
        <f>+VLOOKUP(O3088,'Bảng kê HĐ 2022'!N$1912:R$4434,4,0)</f>
        <v>0</v>
      </c>
      <c r="R3088" t="e">
        <f>+VLOOKUP(O3088,'Hàng trả'!#REF!,2,0)</f>
        <v>#REF!</v>
      </c>
    </row>
    <row r="3089" spans="1:18" ht="14.4" hidden="1" customHeight="1" x14ac:dyDescent="0.3">
      <c r="A3089" s="10">
        <v>6</v>
      </c>
      <c r="B3089" s="64"/>
      <c r="C3089" s="6" t="s">
        <v>15212</v>
      </c>
      <c r="D3089" s="7">
        <v>44687</v>
      </c>
      <c r="E3089" s="8" t="s">
        <v>10212</v>
      </c>
      <c r="F3089" s="9">
        <v>906089</v>
      </c>
      <c r="G3089" s="8" t="s">
        <v>11066</v>
      </c>
      <c r="H3089" s="9">
        <v>92874</v>
      </c>
      <c r="I3089" s="69"/>
      <c r="J3089" s="70"/>
      <c r="K3089" s="71"/>
      <c r="L3089" s="77"/>
      <c r="M3089" s="78"/>
      <c r="N3089" t="str">
        <f t="shared" si="236"/>
        <v>11636</v>
      </c>
      <c r="O3089">
        <f t="shared" si="237"/>
        <v>11636</v>
      </c>
      <c r="P3089" s="29">
        <f t="shared" si="238"/>
        <v>906089</v>
      </c>
      <c r="Q3089">
        <f>+VLOOKUP(O3089,'Bảng kê HĐ 2022'!N$1912:R$4434,4,0)</f>
        <v>0</v>
      </c>
      <c r="R3089" t="e">
        <f>+VLOOKUP(O3089,'Hàng trả'!#REF!,2,0)</f>
        <v>#REF!</v>
      </c>
    </row>
    <row r="3090" spans="1:18" ht="14.4" hidden="1" customHeight="1" x14ac:dyDescent="0.3">
      <c r="A3090" s="10">
        <v>6</v>
      </c>
      <c r="B3090" s="64"/>
      <c r="C3090" s="6" t="s">
        <v>15213</v>
      </c>
      <c r="D3090" s="7">
        <v>44684</v>
      </c>
      <c r="E3090" s="8" t="s">
        <v>10212</v>
      </c>
      <c r="F3090" s="9">
        <v>1331847</v>
      </c>
      <c r="G3090" s="8" t="s">
        <v>11066</v>
      </c>
      <c r="H3090" s="9">
        <v>136514</v>
      </c>
      <c r="I3090" s="69"/>
      <c r="J3090" s="70"/>
      <c r="K3090" s="71"/>
      <c r="L3090" s="77"/>
      <c r="M3090" s="78"/>
      <c r="N3090" t="str">
        <f t="shared" si="236"/>
        <v>11010</v>
      </c>
      <c r="O3090">
        <f t="shared" si="237"/>
        <v>11010</v>
      </c>
      <c r="P3090" s="29">
        <f t="shared" si="238"/>
        <v>1331847</v>
      </c>
      <c r="Q3090">
        <f>+VLOOKUP(O3090,'Bảng kê HĐ 2022'!N$1912:R$4434,4,0)</f>
        <v>0</v>
      </c>
      <c r="R3090" t="e">
        <f>+VLOOKUP(O3090,'Hàng trả'!#REF!,2,0)</f>
        <v>#REF!</v>
      </c>
    </row>
    <row r="3091" spans="1:18" ht="14.4" hidden="1" customHeight="1" x14ac:dyDescent="0.3">
      <c r="A3091" s="10">
        <v>6</v>
      </c>
      <c r="B3091" s="64"/>
      <c r="C3091" s="6" t="s">
        <v>15214</v>
      </c>
      <c r="D3091" s="7">
        <v>44695</v>
      </c>
      <c r="E3091" s="8" t="s">
        <v>10212</v>
      </c>
      <c r="F3091" s="9">
        <v>1224755</v>
      </c>
      <c r="G3091" s="8" t="s">
        <v>11066</v>
      </c>
      <c r="H3091" s="9">
        <v>125537</v>
      </c>
      <c r="I3091" s="69"/>
      <c r="J3091" s="70"/>
      <c r="K3091" s="71"/>
      <c r="L3091" s="77"/>
      <c r="M3091" s="78"/>
      <c r="N3091" t="str">
        <f t="shared" si="236"/>
        <v>13103</v>
      </c>
      <c r="O3091">
        <f t="shared" si="237"/>
        <v>13103</v>
      </c>
      <c r="P3091" s="29">
        <f t="shared" si="238"/>
        <v>1224755</v>
      </c>
      <c r="Q3091">
        <f>+VLOOKUP(O3091,'Bảng kê HĐ 2022'!N$1912:R$4434,4,0)</f>
        <v>0</v>
      </c>
      <c r="R3091" t="e">
        <f>+VLOOKUP(O3091,'Hàng trả'!#REF!,2,0)</f>
        <v>#REF!</v>
      </c>
    </row>
    <row r="3092" spans="1:18" ht="14.4" hidden="1" customHeight="1" x14ac:dyDescent="0.3">
      <c r="A3092" s="10">
        <v>6</v>
      </c>
      <c r="B3092" s="64"/>
      <c r="C3092" s="6" t="s">
        <v>15215</v>
      </c>
      <c r="D3092" s="7">
        <v>44701</v>
      </c>
      <c r="E3092" s="8" t="s">
        <v>10212</v>
      </c>
      <c r="F3092" s="9">
        <v>1193291</v>
      </c>
      <c r="G3092" s="8" t="s">
        <v>11066</v>
      </c>
      <c r="H3092" s="9">
        <v>122312</v>
      </c>
      <c r="I3092" s="69"/>
      <c r="J3092" s="70"/>
      <c r="K3092" s="71"/>
      <c r="L3092" s="77"/>
      <c r="M3092" s="78"/>
      <c r="N3092" t="str">
        <f t="shared" si="236"/>
        <v>13530</v>
      </c>
      <c r="O3092">
        <f t="shared" si="237"/>
        <v>13530</v>
      </c>
      <c r="P3092" s="29">
        <f t="shared" si="238"/>
        <v>1193291</v>
      </c>
      <c r="Q3092">
        <f>+VLOOKUP(O3092,'Bảng kê HĐ 2022'!N$1912:R$4434,4,0)</f>
        <v>0</v>
      </c>
      <c r="R3092" t="e">
        <f>+VLOOKUP(O3092,'Hàng trả'!#REF!,2,0)</f>
        <v>#REF!</v>
      </c>
    </row>
    <row r="3093" spans="1:18" ht="14.4" hidden="1" customHeight="1" x14ac:dyDescent="0.3">
      <c r="A3093" s="10">
        <v>6</v>
      </c>
      <c r="B3093" s="64"/>
      <c r="C3093" s="6" t="s">
        <v>15216</v>
      </c>
      <c r="D3093" s="7">
        <v>44705</v>
      </c>
      <c r="E3093" s="8" t="s">
        <v>10212</v>
      </c>
      <c r="F3093" s="9">
        <v>1392768</v>
      </c>
      <c r="G3093" s="8" t="s">
        <v>11066</v>
      </c>
      <c r="H3093" s="9">
        <v>142759</v>
      </c>
      <c r="I3093" s="69"/>
      <c r="J3093" s="70"/>
      <c r="K3093" s="71"/>
      <c r="L3093" s="77"/>
      <c r="M3093" s="78"/>
      <c r="N3093" t="str">
        <f t="shared" si="236"/>
        <v>14015</v>
      </c>
      <c r="O3093">
        <f t="shared" si="237"/>
        <v>14015</v>
      </c>
      <c r="P3093" s="29">
        <f t="shared" si="238"/>
        <v>1392768</v>
      </c>
      <c r="Q3093">
        <f>+VLOOKUP(O3093,'Bảng kê HĐ 2022'!N$1912:R$4434,4,0)</f>
        <v>0</v>
      </c>
      <c r="R3093" t="e">
        <f>+VLOOKUP(O3093,'Hàng trả'!#REF!,2,0)</f>
        <v>#REF!</v>
      </c>
    </row>
    <row r="3094" spans="1:18" ht="14.4" hidden="1" customHeight="1" x14ac:dyDescent="0.3">
      <c r="A3094" s="10">
        <v>6</v>
      </c>
      <c r="B3094" s="64"/>
      <c r="C3094" s="6" t="s">
        <v>15217</v>
      </c>
      <c r="D3094" s="7">
        <v>44702</v>
      </c>
      <c r="E3094" s="8" t="s">
        <v>10212</v>
      </c>
      <c r="F3094" s="9">
        <v>1245672</v>
      </c>
      <c r="G3094" s="8" t="s">
        <v>11066</v>
      </c>
      <c r="H3094" s="9">
        <v>127681</v>
      </c>
      <c r="I3094" s="69"/>
      <c r="J3094" s="70"/>
      <c r="K3094" s="71"/>
      <c r="L3094" s="77"/>
      <c r="M3094" s="78"/>
      <c r="N3094" t="str">
        <f t="shared" si="236"/>
        <v>13598</v>
      </c>
      <c r="O3094">
        <f t="shared" si="237"/>
        <v>13598</v>
      </c>
      <c r="P3094" s="29">
        <f t="shared" si="238"/>
        <v>1245672</v>
      </c>
      <c r="Q3094">
        <f>+VLOOKUP(O3094,'Bảng kê HĐ 2022'!N$1912:R$4434,4,0)</f>
        <v>0</v>
      </c>
      <c r="R3094" t="e">
        <f>+VLOOKUP(O3094,'Hàng trả'!#REF!,2,0)</f>
        <v>#REF!</v>
      </c>
    </row>
    <row r="3095" spans="1:18" ht="14.4" hidden="1" customHeight="1" x14ac:dyDescent="0.3">
      <c r="A3095" s="10">
        <v>6</v>
      </c>
      <c r="B3095" s="64"/>
      <c r="C3095" s="6" t="s">
        <v>15218</v>
      </c>
      <c r="D3095" s="7">
        <v>44692</v>
      </c>
      <c r="E3095" s="8" t="s">
        <v>10212</v>
      </c>
      <c r="F3095" s="9">
        <v>1536284</v>
      </c>
      <c r="G3095" s="8" t="s">
        <v>11066</v>
      </c>
      <c r="H3095" s="9">
        <v>157469</v>
      </c>
      <c r="I3095" s="69"/>
      <c r="J3095" s="70"/>
      <c r="K3095" s="71"/>
      <c r="L3095" s="77"/>
      <c r="M3095" s="78"/>
      <c r="N3095" t="str">
        <f t="shared" si="236"/>
        <v>12433</v>
      </c>
      <c r="O3095">
        <f t="shared" si="237"/>
        <v>12433</v>
      </c>
      <c r="P3095" s="29">
        <f t="shared" si="238"/>
        <v>1536284</v>
      </c>
      <c r="Q3095">
        <f>+VLOOKUP(O3095,'Bảng kê HĐ 2022'!N$1912:R$4434,4,0)</f>
        <v>0</v>
      </c>
      <c r="R3095" t="e">
        <f>+VLOOKUP(O3095,'Hàng trả'!#REF!,2,0)</f>
        <v>#REF!</v>
      </c>
    </row>
    <row r="3096" spans="1:18" ht="14.4" hidden="1" customHeight="1" x14ac:dyDescent="0.3">
      <c r="A3096" s="10">
        <v>6</v>
      </c>
      <c r="B3096" s="64"/>
      <c r="C3096" s="6" t="s">
        <v>15219</v>
      </c>
      <c r="D3096" s="7">
        <v>44698</v>
      </c>
      <c r="E3096" s="8" t="s">
        <v>10212</v>
      </c>
      <c r="F3096" s="9">
        <v>1718405</v>
      </c>
      <c r="G3096" s="8" t="s">
        <v>11066</v>
      </c>
      <c r="H3096" s="9">
        <v>176137</v>
      </c>
      <c r="I3096" s="69"/>
      <c r="J3096" s="70"/>
      <c r="K3096" s="71"/>
      <c r="L3096" s="77"/>
      <c r="M3096" s="78"/>
      <c r="N3096" t="str">
        <f t="shared" si="236"/>
        <v>13289</v>
      </c>
      <c r="O3096">
        <f t="shared" si="237"/>
        <v>13289</v>
      </c>
      <c r="P3096" s="29">
        <f t="shared" si="238"/>
        <v>1718405</v>
      </c>
      <c r="Q3096">
        <f>+VLOOKUP(O3096,'Bảng kê HĐ 2022'!N$1912:R$4434,4,0)</f>
        <v>0</v>
      </c>
      <c r="R3096" t="e">
        <f>+VLOOKUP(O3096,'Hàng trả'!#REF!,2,0)</f>
        <v>#REF!</v>
      </c>
    </row>
    <row r="3097" spans="1:18" ht="14.4" hidden="1" customHeight="1" x14ac:dyDescent="0.3">
      <c r="A3097" s="10">
        <v>6</v>
      </c>
      <c r="B3097" s="64"/>
      <c r="C3097" s="6" t="s">
        <v>15220</v>
      </c>
      <c r="D3097" s="7">
        <v>44684</v>
      </c>
      <c r="E3097" s="8" t="s">
        <v>10212</v>
      </c>
      <c r="F3097" s="9">
        <v>1301684</v>
      </c>
      <c r="G3097" s="8" t="s">
        <v>11066</v>
      </c>
      <c r="H3097" s="9">
        <v>133423</v>
      </c>
      <c r="I3097" s="69"/>
      <c r="J3097" s="70"/>
      <c r="K3097" s="71"/>
      <c r="L3097" s="77"/>
      <c r="M3097" s="78"/>
      <c r="N3097" t="str">
        <f t="shared" si="236"/>
        <v>11011</v>
      </c>
      <c r="O3097">
        <f t="shared" si="237"/>
        <v>11011</v>
      </c>
      <c r="P3097" s="29">
        <f t="shared" si="238"/>
        <v>1301684</v>
      </c>
      <c r="Q3097">
        <f>+VLOOKUP(O3097,'Bảng kê HĐ 2022'!N$1912:R$4434,4,0)</f>
        <v>0</v>
      </c>
      <c r="R3097" t="e">
        <f>+VLOOKUP(O3097,'Hàng trả'!#REF!,2,0)</f>
        <v>#REF!</v>
      </c>
    </row>
    <row r="3098" spans="1:18" ht="14.4" hidden="1" customHeight="1" x14ac:dyDescent="0.3">
      <c r="A3098" s="10">
        <v>6</v>
      </c>
      <c r="B3098" s="64"/>
      <c r="C3098" s="6" t="s">
        <v>15221</v>
      </c>
      <c r="D3098" s="7">
        <v>44683</v>
      </c>
      <c r="E3098" s="8" t="s">
        <v>10212</v>
      </c>
      <c r="F3098" s="9">
        <v>891626</v>
      </c>
      <c r="G3098" s="8" t="s">
        <v>11066</v>
      </c>
      <c r="H3098" s="9">
        <v>91392</v>
      </c>
      <c r="I3098" s="69"/>
      <c r="J3098" s="70"/>
      <c r="K3098" s="71"/>
      <c r="L3098" s="77"/>
      <c r="M3098" s="78"/>
      <c r="N3098" t="str">
        <f t="shared" si="236"/>
        <v>10553</v>
      </c>
      <c r="O3098">
        <f t="shared" si="237"/>
        <v>10553</v>
      </c>
      <c r="P3098" s="29">
        <f t="shared" si="238"/>
        <v>891626</v>
      </c>
      <c r="Q3098">
        <f>+VLOOKUP(O3098,'Bảng kê HĐ 2022'!N$1912:R$4434,4,0)</f>
        <v>0</v>
      </c>
      <c r="R3098" t="e">
        <f>+VLOOKUP(O3098,'Hàng trả'!#REF!,2,0)</f>
        <v>#REF!</v>
      </c>
    </row>
    <row r="3099" spans="1:18" ht="14.4" hidden="1" customHeight="1" x14ac:dyDescent="0.3">
      <c r="A3099" s="10">
        <v>6</v>
      </c>
      <c r="B3099" s="64"/>
      <c r="C3099" s="6" t="s">
        <v>15222</v>
      </c>
      <c r="D3099" s="7">
        <v>44702</v>
      </c>
      <c r="E3099" s="8" t="s">
        <v>10212</v>
      </c>
      <c r="F3099" s="9">
        <v>2417867</v>
      </c>
      <c r="G3099" s="8" t="s">
        <v>11066</v>
      </c>
      <c r="H3099" s="9">
        <v>247831</v>
      </c>
      <c r="I3099" s="69"/>
      <c r="J3099" s="70"/>
      <c r="K3099" s="71"/>
      <c r="L3099" s="77"/>
      <c r="M3099" s="78"/>
      <c r="N3099" t="str">
        <f t="shared" si="236"/>
        <v>13599</v>
      </c>
      <c r="O3099">
        <f t="shared" si="237"/>
        <v>13599</v>
      </c>
      <c r="P3099" s="29">
        <f t="shared" si="238"/>
        <v>2417867</v>
      </c>
      <c r="Q3099">
        <f>+VLOOKUP(O3099,'Bảng kê HĐ 2022'!N$1912:R$4434,4,0)</f>
        <v>0</v>
      </c>
      <c r="R3099" t="e">
        <f>+VLOOKUP(O3099,'Hàng trả'!#REF!,2,0)</f>
        <v>#REF!</v>
      </c>
    </row>
    <row r="3100" spans="1:18" ht="14.4" hidden="1" customHeight="1" x14ac:dyDescent="0.3">
      <c r="A3100" s="10">
        <v>6</v>
      </c>
      <c r="B3100" s="64"/>
      <c r="C3100" s="6" t="s">
        <v>15223</v>
      </c>
      <c r="D3100" s="7">
        <v>44691</v>
      </c>
      <c r="E3100" s="8" t="s">
        <v>10212</v>
      </c>
      <c r="F3100" s="9">
        <v>3134192</v>
      </c>
      <c r="G3100" s="8" t="s">
        <v>11066</v>
      </c>
      <c r="H3100" s="9">
        <v>321255</v>
      </c>
      <c r="I3100" s="69"/>
      <c r="J3100" s="70"/>
      <c r="K3100" s="71"/>
      <c r="L3100" s="77"/>
      <c r="M3100" s="78"/>
      <c r="N3100" t="str">
        <f t="shared" si="236"/>
        <v>12156</v>
      </c>
      <c r="O3100">
        <f t="shared" si="237"/>
        <v>12156</v>
      </c>
      <c r="P3100" s="29">
        <f t="shared" si="238"/>
        <v>3134192</v>
      </c>
      <c r="Q3100">
        <f>+VLOOKUP(O3100,'Bảng kê HĐ 2022'!N$1912:R$4434,4,0)</f>
        <v>0</v>
      </c>
      <c r="R3100" t="e">
        <f>+VLOOKUP(O3100,'Hàng trả'!#REF!,2,0)</f>
        <v>#REF!</v>
      </c>
    </row>
    <row r="3101" spans="1:18" ht="14.4" hidden="1" customHeight="1" x14ac:dyDescent="0.3">
      <c r="A3101" s="10">
        <v>6</v>
      </c>
      <c r="B3101" s="64"/>
      <c r="C3101" s="6" t="s">
        <v>15224</v>
      </c>
      <c r="D3101" s="7">
        <v>44692</v>
      </c>
      <c r="E3101" s="8" t="s">
        <v>10212</v>
      </c>
      <c r="F3101" s="9">
        <v>899575</v>
      </c>
      <c r="G3101" s="8" t="s">
        <v>11066</v>
      </c>
      <c r="H3101" s="9">
        <v>92206</v>
      </c>
      <c r="I3101" s="69"/>
      <c r="J3101" s="70"/>
      <c r="K3101" s="71"/>
      <c r="L3101" s="77"/>
      <c r="M3101" s="78"/>
      <c r="N3101" t="str">
        <f t="shared" si="236"/>
        <v>12422</v>
      </c>
      <c r="O3101">
        <f t="shared" si="237"/>
        <v>12422</v>
      </c>
      <c r="P3101" s="29">
        <f t="shared" si="238"/>
        <v>899575</v>
      </c>
      <c r="Q3101">
        <f>+VLOOKUP(O3101,'Bảng kê HĐ 2022'!N$1912:R$4434,4,0)</f>
        <v>0</v>
      </c>
      <c r="R3101" t="e">
        <f>+VLOOKUP(O3101,'Hàng trả'!#REF!,2,0)</f>
        <v>#REF!</v>
      </c>
    </row>
    <row r="3102" spans="1:18" ht="14.4" hidden="1" customHeight="1" x14ac:dyDescent="0.3">
      <c r="A3102" s="10">
        <v>6</v>
      </c>
      <c r="B3102" s="64"/>
      <c r="C3102" s="6" t="s">
        <v>15225</v>
      </c>
      <c r="D3102" s="7">
        <v>44692</v>
      </c>
      <c r="E3102" s="8" t="s">
        <v>10212</v>
      </c>
      <c r="F3102" s="9">
        <v>899575</v>
      </c>
      <c r="G3102" s="8" t="s">
        <v>11066</v>
      </c>
      <c r="H3102" s="9">
        <v>92206</v>
      </c>
      <c r="I3102" s="69"/>
      <c r="J3102" s="70"/>
      <c r="K3102" s="71"/>
      <c r="L3102" s="77"/>
      <c r="M3102" s="78"/>
      <c r="N3102" t="str">
        <f t="shared" si="236"/>
        <v>12421</v>
      </c>
      <c r="O3102">
        <f t="shared" si="237"/>
        <v>12421</v>
      </c>
      <c r="P3102" s="29">
        <f t="shared" si="238"/>
        <v>899575</v>
      </c>
      <c r="Q3102">
        <f>+VLOOKUP(O3102,'Bảng kê HĐ 2022'!N$1912:R$4434,4,0)</f>
        <v>0</v>
      </c>
      <c r="R3102" t="e">
        <f>+VLOOKUP(O3102,'Hàng trả'!#REF!,2,0)</f>
        <v>#REF!</v>
      </c>
    </row>
    <row r="3103" spans="1:18" ht="14.4" hidden="1" customHeight="1" x14ac:dyDescent="0.3">
      <c r="A3103" s="10">
        <v>6</v>
      </c>
      <c r="B3103" s="64"/>
      <c r="C3103" s="6" t="s">
        <v>15226</v>
      </c>
      <c r="D3103" s="7">
        <v>44692</v>
      </c>
      <c r="E3103" s="8" t="s">
        <v>10212</v>
      </c>
      <c r="F3103" s="9">
        <v>899575</v>
      </c>
      <c r="G3103" s="8" t="s">
        <v>11066</v>
      </c>
      <c r="H3103" s="9">
        <v>92206</v>
      </c>
      <c r="I3103" s="69"/>
      <c r="J3103" s="70"/>
      <c r="K3103" s="71"/>
      <c r="L3103" s="77"/>
      <c r="M3103" s="78"/>
      <c r="N3103" t="str">
        <f t="shared" si="236"/>
        <v>12420</v>
      </c>
      <c r="O3103">
        <f t="shared" si="237"/>
        <v>12420</v>
      </c>
      <c r="P3103" s="29">
        <f t="shared" si="238"/>
        <v>899575</v>
      </c>
      <c r="Q3103">
        <f>+VLOOKUP(O3103,'Bảng kê HĐ 2022'!N$1912:R$4434,4,0)</f>
        <v>0</v>
      </c>
      <c r="R3103" t="e">
        <f>+VLOOKUP(O3103,'Hàng trả'!#REF!,2,0)</f>
        <v>#REF!</v>
      </c>
    </row>
    <row r="3104" spans="1:18" ht="14.4" hidden="1" customHeight="1" x14ac:dyDescent="0.3">
      <c r="A3104" s="10">
        <v>6</v>
      </c>
      <c r="B3104" s="64"/>
      <c r="C3104" s="6" t="s">
        <v>15227</v>
      </c>
      <c r="D3104" s="7">
        <v>44687</v>
      </c>
      <c r="E3104" s="8" t="s">
        <v>10212</v>
      </c>
      <c r="F3104" s="9">
        <v>634174</v>
      </c>
      <c r="G3104" s="8" t="s">
        <v>11066</v>
      </c>
      <c r="H3104" s="9">
        <v>65003</v>
      </c>
      <c r="I3104" s="69"/>
      <c r="J3104" s="70"/>
      <c r="K3104" s="71"/>
      <c r="L3104" s="77"/>
      <c r="M3104" s="78"/>
      <c r="N3104" t="str">
        <f t="shared" si="236"/>
        <v>11634</v>
      </c>
      <c r="O3104">
        <f t="shared" si="237"/>
        <v>11634</v>
      </c>
      <c r="P3104" s="29">
        <f t="shared" si="238"/>
        <v>634174</v>
      </c>
      <c r="Q3104">
        <f>+VLOOKUP(O3104,'Bảng kê HĐ 2022'!N$1912:R$4434,4,0)</f>
        <v>0</v>
      </c>
      <c r="R3104" t="e">
        <f>+VLOOKUP(O3104,'Hàng trả'!#REF!,2,0)</f>
        <v>#REF!</v>
      </c>
    </row>
    <row r="3105" spans="1:18" ht="14.4" hidden="1" customHeight="1" x14ac:dyDescent="0.3">
      <c r="A3105" s="10">
        <v>6</v>
      </c>
      <c r="B3105" s="64"/>
      <c r="C3105" s="6" t="s">
        <v>15228</v>
      </c>
      <c r="D3105" s="7">
        <v>44705</v>
      </c>
      <c r="E3105" s="8" t="s">
        <v>10212</v>
      </c>
      <c r="F3105" s="9">
        <v>1312438</v>
      </c>
      <c r="G3105" s="8" t="s">
        <v>11066</v>
      </c>
      <c r="H3105" s="9">
        <v>134525</v>
      </c>
      <c r="I3105" s="69"/>
      <c r="J3105" s="70"/>
      <c r="K3105" s="71"/>
      <c r="L3105" s="77"/>
      <c r="M3105" s="78"/>
      <c r="N3105" t="str">
        <f t="shared" si="236"/>
        <v>14115</v>
      </c>
      <c r="O3105">
        <f t="shared" si="237"/>
        <v>14115</v>
      </c>
      <c r="P3105" s="29">
        <f t="shared" si="238"/>
        <v>1312438</v>
      </c>
      <c r="Q3105">
        <f>+VLOOKUP(O3105,'Bảng kê HĐ 2022'!N$1912:R$4434,4,0)</f>
        <v>0</v>
      </c>
      <c r="R3105" t="e">
        <f>+VLOOKUP(O3105,'Hàng trả'!#REF!,2,0)</f>
        <v>#REF!</v>
      </c>
    </row>
    <row r="3106" spans="1:18" ht="14.4" hidden="1" customHeight="1" x14ac:dyDescent="0.3">
      <c r="A3106" s="10">
        <v>6</v>
      </c>
      <c r="B3106" s="64"/>
      <c r="C3106" s="6" t="s">
        <v>15229</v>
      </c>
      <c r="D3106" s="7">
        <v>44702</v>
      </c>
      <c r="E3106" s="8" t="s">
        <v>10212</v>
      </c>
      <c r="F3106" s="9">
        <v>496800</v>
      </c>
      <c r="G3106" s="8" t="s">
        <v>11066</v>
      </c>
      <c r="H3106" s="9">
        <v>50922</v>
      </c>
      <c r="I3106" s="69"/>
      <c r="J3106" s="70"/>
      <c r="K3106" s="71"/>
      <c r="L3106" s="77"/>
      <c r="M3106" s="78"/>
      <c r="N3106" t="str">
        <f t="shared" si="236"/>
        <v>13600</v>
      </c>
      <c r="O3106">
        <f t="shared" si="237"/>
        <v>13600</v>
      </c>
      <c r="P3106" s="29">
        <f t="shared" si="238"/>
        <v>496800</v>
      </c>
      <c r="Q3106">
        <f>+VLOOKUP(O3106,'Bảng kê HĐ 2022'!N$1912:R$4434,4,0)</f>
        <v>0</v>
      </c>
      <c r="R3106" t="e">
        <f>+VLOOKUP(O3106,'Hàng trả'!#REF!,2,0)</f>
        <v>#REF!</v>
      </c>
    </row>
    <row r="3107" spans="1:18" ht="14.4" hidden="1" customHeight="1" x14ac:dyDescent="0.3">
      <c r="A3107" s="10">
        <v>6</v>
      </c>
      <c r="B3107" s="64"/>
      <c r="C3107" s="6" t="s">
        <v>15230</v>
      </c>
      <c r="D3107" s="7">
        <v>44702</v>
      </c>
      <c r="E3107" s="8" t="s">
        <v>10212</v>
      </c>
      <c r="F3107" s="9">
        <v>1747641</v>
      </c>
      <c r="G3107" s="8" t="s">
        <v>11066</v>
      </c>
      <c r="H3107" s="9">
        <v>179133</v>
      </c>
      <c r="I3107" s="69"/>
      <c r="J3107" s="70"/>
      <c r="K3107" s="71"/>
      <c r="L3107" s="77"/>
      <c r="M3107" s="78"/>
      <c r="N3107" t="str">
        <f t="shared" si="236"/>
        <v>13547</v>
      </c>
      <c r="O3107">
        <f t="shared" si="237"/>
        <v>13547</v>
      </c>
      <c r="P3107" s="29">
        <f t="shared" si="238"/>
        <v>1747641</v>
      </c>
      <c r="Q3107">
        <f>+VLOOKUP(O3107,'Bảng kê HĐ 2022'!N$1912:R$4434,4,0)</f>
        <v>0</v>
      </c>
      <c r="R3107" t="e">
        <f>+VLOOKUP(O3107,'Hàng trả'!#REF!,2,0)</f>
        <v>#REF!</v>
      </c>
    </row>
    <row r="3108" spans="1:18" ht="14.4" hidden="1" customHeight="1" x14ac:dyDescent="0.3">
      <c r="A3108" s="10">
        <v>6</v>
      </c>
      <c r="B3108" s="64"/>
      <c r="C3108" s="6" t="s">
        <v>15231</v>
      </c>
      <c r="D3108" s="7">
        <v>44686</v>
      </c>
      <c r="E3108" s="8" t="s">
        <v>10212</v>
      </c>
      <c r="F3108" s="9">
        <v>1563798</v>
      </c>
      <c r="G3108" s="8" t="s">
        <v>11066</v>
      </c>
      <c r="H3108" s="9">
        <v>160289</v>
      </c>
      <c r="I3108" s="69"/>
      <c r="J3108" s="70"/>
      <c r="K3108" s="71"/>
      <c r="L3108" s="77"/>
      <c r="M3108" s="78"/>
      <c r="N3108" t="str">
        <f t="shared" si="236"/>
        <v>11478</v>
      </c>
      <c r="O3108">
        <f t="shared" si="237"/>
        <v>11478</v>
      </c>
      <c r="P3108" s="29">
        <f t="shared" si="238"/>
        <v>1563798</v>
      </c>
      <c r="Q3108">
        <f>+VLOOKUP(O3108,'Bảng kê HĐ 2022'!N$1912:R$4434,4,0)</f>
        <v>0</v>
      </c>
      <c r="R3108" t="e">
        <f>+VLOOKUP(O3108,'Hàng trả'!#REF!,2,0)</f>
        <v>#REF!</v>
      </c>
    </row>
    <row r="3109" spans="1:18" ht="14.4" hidden="1" customHeight="1" x14ac:dyDescent="0.3">
      <c r="A3109" s="10">
        <v>6</v>
      </c>
      <c r="B3109" s="64"/>
      <c r="C3109" s="6" t="s">
        <v>15232</v>
      </c>
      <c r="D3109" s="7">
        <v>44690</v>
      </c>
      <c r="E3109" s="8" t="s">
        <v>10212</v>
      </c>
      <c r="F3109" s="9">
        <v>1782079</v>
      </c>
      <c r="G3109" s="8" t="s">
        <v>11066</v>
      </c>
      <c r="H3109" s="9">
        <v>182663</v>
      </c>
      <c r="I3109" s="69"/>
      <c r="J3109" s="70"/>
      <c r="K3109" s="71"/>
      <c r="L3109" s="77"/>
      <c r="M3109" s="78"/>
      <c r="N3109" t="str">
        <f t="shared" si="236"/>
        <v>12089</v>
      </c>
      <c r="O3109">
        <f t="shared" si="237"/>
        <v>12089</v>
      </c>
      <c r="P3109" s="29">
        <f t="shared" si="238"/>
        <v>1782079</v>
      </c>
      <c r="Q3109">
        <f>+VLOOKUP(O3109,'Bảng kê HĐ 2022'!N$1912:R$4434,4,0)</f>
        <v>0</v>
      </c>
      <c r="R3109" t="e">
        <f>+VLOOKUP(O3109,'Hàng trả'!#REF!,2,0)</f>
        <v>#REF!</v>
      </c>
    </row>
    <row r="3110" spans="1:18" ht="14.4" hidden="1" customHeight="1" x14ac:dyDescent="0.3">
      <c r="A3110" s="10">
        <v>6</v>
      </c>
      <c r="B3110" s="64"/>
      <c r="C3110" s="6" t="s">
        <v>15233</v>
      </c>
      <c r="D3110" s="7">
        <v>44687</v>
      </c>
      <c r="E3110" s="8" t="s">
        <v>10212</v>
      </c>
      <c r="F3110" s="9">
        <v>1349363</v>
      </c>
      <c r="G3110" s="8" t="s">
        <v>11066</v>
      </c>
      <c r="H3110" s="9">
        <v>138310</v>
      </c>
      <c r="I3110" s="69"/>
      <c r="J3110" s="70"/>
      <c r="K3110" s="71"/>
      <c r="L3110" s="77"/>
      <c r="M3110" s="78"/>
      <c r="N3110" t="str">
        <f t="shared" si="236"/>
        <v>11633</v>
      </c>
      <c r="O3110">
        <f t="shared" si="237"/>
        <v>11633</v>
      </c>
      <c r="P3110" s="29">
        <f t="shared" si="238"/>
        <v>1349363</v>
      </c>
      <c r="Q3110">
        <f>+VLOOKUP(O3110,'Bảng kê HĐ 2022'!N$1912:R$4434,4,0)</f>
        <v>0</v>
      </c>
      <c r="R3110" t="e">
        <f>+VLOOKUP(O3110,'Hàng trả'!#REF!,2,0)</f>
        <v>#REF!</v>
      </c>
    </row>
    <row r="3111" spans="1:18" ht="14.4" hidden="1" customHeight="1" x14ac:dyDescent="0.3">
      <c r="A3111" s="10">
        <v>6</v>
      </c>
      <c r="B3111" s="64"/>
      <c r="C3111" s="6" t="s">
        <v>15234</v>
      </c>
      <c r="D3111" s="7">
        <v>44705</v>
      </c>
      <c r="E3111" s="8" t="s">
        <v>10212</v>
      </c>
      <c r="F3111" s="9">
        <v>1053284</v>
      </c>
      <c r="G3111" s="8" t="s">
        <v>11066</v>
      </c>
      <c r="H3111" s="9">
        <v>107962</v>
      </c>
      <c r="I3111" s="69"/>
      <c r="J3111" s="70"/>
      <c r="K3111" s="71"/>
      <c r="L3111" s="77"/>
      <c r="M3111" s="78"/>
      <c r="N3111" t="str">
        <f t="shared" si="236"/>
        <v>14004</v>
      </c>
      <c r="O3111">
        <f t="shared" si="237"/>
        <v>14004</v>
      </c>
      <c r="P3111" s="29">
        <f t="shared" si="238"/>
        <v>1053284</v>
      </c>
      <c r="Q3111">
        <f>+VLOOKUP(O3111,'Bảng kê HĐ 2022'!N$1912:R$4434,4,0)</f>
        <v>0</v>
      </c>
      <c r="R3111" t="e">
        <f>+VLOOKUP(O3111,'Hàng trả'!#REF!,2,0)</f>
        <v>#REF!</v>
      </c>
    </row>
    <row r="3112" spans="1:18" ht="14.4" hidden="1" customHeight="1" x14ac:dyDescent="0.3">
      <c r="A3112" s="10">
        <v>6</v>
      </c>
      <c r="B3112" s="64"/>
      <c r="C3112" s="6" t="s">
        <v>15235</v>
      </c>
      <c r="D3112" s="7">
        <v>44704</v>
      </c>
      <c r="E3112" s="8" t="s">
        <v>10212</v>
      </c>
      <c r="F3112" s="9">
        <v>1067470</v>
      </c>
      <c r="G3112" s="8" t="s">
        <v>11066</v>
      </c>
      <c r="H3112" s="9">
        <v>109416</v>
      </c>
      <c r="I3112" s="69"/>
      <c r="J3112" s="70"/>
      <c r="K3112" s="71"/>
      <c r="L3112" s="77"/>
      <c r="M3112" s="78"/>
      <c r="N3112" t="str">
        <f t="shared" si="236"/>
        <v>13779</v>
      </c>
      <c r="O3112">
        <f t="shared" si="237"/>
        <v>13779</v>
      </c>
      <c r="P3112" s="29">
        <f t="shared" si="238"/>
        <v>1067470</v>
      </c>
      <c r="Q3112">
        <f>+VLOOKUP(O3112,'Bảng kê HĐ 2022'!N$1912:R$4434,4,0)</f>
        <v>0</v>
      </c>
      <c r="R3112" t="e">
        <f>+VLOOKUP(O3112,'Hàng trả'!#REF!,2,0)</f>
        <v>#REF!</v>
      </c>
    </row>
    <row r="3113" spans="1:18" ht="14.4" hidden="1" customHeight="1" x14ac:dyDescent="0.3">
      <c r="A3113" s="10">
        <v>6</v>
      </c>
      <c r="B3113" s="64"/>
      <c r="C3113" s="6" t="s">
        <v>15236</v>
      </c>
      <c r="D3113" s="7">
        <v>44699</v>
      </c>
      <c r="E3113" s="8" t="s">
        <v>10212</v>
      </c>
      <c r="F3113" s="9">
        <v>1306168</v>
      </c>
      <c r="G3113" s="8" t="s">
        <v>11066</v>
      </c>
      <c r="H3113" s="9">
        <v>133882</v>
      </c>
      <c r="I3113" s="69"/>
      <c r="J3113" s="70"/>
      <c r="K3113" s="71"/>
      <c r="L3113" s="77"/>
      <c r="M3113" s="78"/>
      <c r="N3113" t="str">
        <f t="shared" si="236"/>
        <v>13408</v>
      </c>
      <c r="O3113">
        <f t="shared" si="237"/>
        <v>13408</v>
      </c>
      <c r="P3113" s="29">
        <f t="shared" si="238"/>
        <v>1306168</v>
      </c>
      <c r="Q3113">
        <f>+VLOOKUP(O3113,'Bảng kê HĐ 2022'!N$1912:R$4434,4,0)</f>
        <v>0</v>
      </c>
      <c r="R3113" t="e">
        <f>+VLOOKUP(O3113,'Hàng trả'!#REF!,2,0)</f>
        <v>#REF!</v>
      </c>
    </row>
    <row r="3114" spans="1:18" ht="14.4" hidden="1" customHeight="1" x14ac:dyDescent="0.3">
      <c r="A3114" s="10">
        <v>6</v>
      </c>
      <c r="B3114" s="64"/>
      <c r="C3114" s="6" t="s">
        <v>15237</v>
      </c>
      <c r="D3114" s="7">
        <v>44690</v>
      </c>
      <c r="E3114" s="8" t="s">
        <v>10212</v>
      </c>
      <c r="F3114" s="9">
        <v>1427180</v>
      </c>
      <c r="G3114" s="8" t="s">
        <v>11066</v>
      </c>
      <c r="H3114" s="9">
        <v>146286</v>
      </c>
      <c r="I3114" s="69"/>
      <c r="J3114" s="70"/>
      <c r="K3114" s="71"/>
      <c r="L3114" s="77"/>
      <c r="M3114" s="78"/>
      <c r="N3114" t="str">
        <f t="shared" si="236"/>
        <v>12099</v>
      </c>
      <c r="O3114">
        <f t="shared" si="237"/>
        <v>12099</v>
      </c>
      <c r="P3114" s="29">
        <f t="shared" si="238"/>
        <v>1427180</v>
      </c>
      <c r="Q3114">
        <f>+VLOOKUP(O3114,'Bảng kê HĐ 2022'!N$1912:R$4434,4,0)</f>
        <v>0</v>
      </c>
      <c r="R3114" t="e">
        <f>+VLOOKUP(O3114,'Hàng trả'!#REF!,2,0)</f>
        <v>#REF!</v>
      </c>
    </row>
    <row r="3115" spans="1:18" ht="14.4" hidden="1" customHeight="1" x14ac:dyDescent="0.3">
      <c r="A3115" s="10">
        <v>6</v>
      </c>
      <c r="B3115" s="64"/>
      <c r="C3115" s="6" t="s">
        <v>15238</v>
      </c>
      <c r="D3115" s="7">
        <v>44698</v>
      </c>
      <c r="E3115" s="8" t="s">
        <v>10212</v>
      </c>
      <c r="F3115" s="9">
        <v>1433861</v>
      </c>
      <c r="G3115" s="8" t="s">
        <v>11066</v>
      </c>
      <c r="H3115" s="9">
        <v>146971</v>
      </c>
      <c r="I3115" s="69"/>
      <c r="J3115" s="70"/>
      <c r="K3115" s="71"/>
      <c r="L3115" s="77"/>
      <c r="M3115" s="78"/>
      <c r="N3115" t="str">
        <f t="shared" si="236"/>
        <v>13251</v>
      </c>
      <c r="O3115">
        <f t="shared" si="237"/>
        <v>13251</v>
      </c>
      <c r="P3115" s="29">
        <f t="shared" si="238"/>
        <v>1433861</v>
      </c>
      <c r="Q3115">
        <f>+VLOOKUP(O3115,'Bảng kê HĐ 2022'!N$1912:R$4434,4,0)</f>
        <v>0</v>
      </c>
      <c r="R3115" t="e">
        <f>+VLOOKUP(O3115,'Hàng trả'!#REF!,2,0)</f>
        <v>#REF!</v>
      </c>
    </row>
    <row r="3116" spans="1:18" ht="14.4" hidden="1" customHeight="1" x14ac:dyDescent="0.3">
      <c r="A3116" s="10">
        <v>6</v>
      </c>
      <c r="B3116" s="64"/>
      <c r="C3116" s="6" t="s">
        <v>15239</v>
      </c>
      <c r="D3116" s="7">
        <v>44690</v>
      </c>
      <c r="E3116" s="8" t="s">
        <v>10212</v>
      </c>
      <c r="F3116" s="9">
        <v>1041455</v>
      </c>
      <c r="G3116" s="8" t="s">
        <v>11066</v>
      </c>
      <c r="H3116" s="9">
        <v>106749</v>
      </c>
      <c r="I3116" s="69"/>
      <c r="J3116" s="70"/>
      <c r="K3116" s="71"/>
      <c r="L3116" s="77"/>
      <c r="M3116" s="78"/>
      <c r="N3116" t="str">
        <f t="shared" si="236"/>
        <v>11950</v>
      </c>
      <c r="O3116">
        <f t="shared" si="237"/>
        <v>11950</v>
      </c>
      <c r="P3116" s="29">
        <f t="shared" si="238"/>
        <v>1041455</v>
      </c>
      <c r="Q3116">
        <f>+VLOOKUP(O3116,'Bảng kê HĐ 2022'!N$1912:R$4434,4,0)</f>
        <v>0</v>
      </c>
      <c r="R3116" t="e">
        <f>+VLOOKUP(O3116,'Hàng trả'!#REF!,2,0)</f>
        <v>#REF!</v>
      </c>
    </row>
    <row r="3117" spans="1:18" ht="14.4" hidden="1" customHeight="1" x14ac:dyDescent="0.3">
      <c r="A3117" s="10">
        <v>6</v>
      </c>
      <c r="B3117" s="64"/>
      <c r="C3117" s="6" t="s">
        <v>15240</v>
      </c>
      <c r="D3117" s="7">
        <v>44692</v>
      </c>
      <c r="E3117" s="8" t="s">
        <v>10212</v>
      </c>
      <c r="F3117" s="9">
        <v>899575</v>
      </c>
      <c r="G3117" s="8" t="s">
        <v>11066</v>
      </c>
      <c r="H3117" s="9">
        <v>92206</v>
      </c>
      <c r="I3117" s="69"/>
      <c r="J3117" s="70"/>
      <c r="K3117" s="71"/>
      <c r="L3117" s="77"/>
      <c r="M3117" s="78"/>
      <c r="N3117" t="str">
        <f t="shared" si="236"/>
        <v>12426</v>
      </c>
      <c r="O3117">
        <f t="shared" si="237"/>
        <v>12426</v>
      </c>
      <c r="P3117" s="29">
        <f t="shared" si="238"/>
        <v>899575</v>
      </c>
      <c r="Q3117">
        <f>+VLOOKUP(O3117,'Bảng kê HĐ 2022'!N$1912:R$4434,4,0)</f>
        <v>0</v>
      </c>
      <c r="R3117" t="e">
        <f>+VLOOKUP(O3117,'Hàng trả'!#REF!,2,0)</f>
        <v>#REF!</v>
      </c>
    </row>
    <row r="3118" spans="1:18" ht="14.4" hidden="1" customHeight="1" x14ac:dyDescent="0.3">
      <c r="A3118" s="10">
        <v>6</v>
      </c>
      <c r="B3118" s="64"/>
      <c r="C3118" s="6" t="s">
        <v>15241</v>
      </c>
      <c r="D3118" s="7">
        <v>44683</v>
      </c>
      <c r="E3118" s="8" t="s">
        <v>10212</v>
      </c>
      <c r="F3118" s="9">
        <v>1207235</v>
      </c>
      <c r="G3118" s="8" t="s">
        <v>11066</v>
      </c>
      <c r="H3118" s="9">
        <v>123742</v>
      </c>
      <c r="I3118" s="69"/>
      <c r="J3118" s="70"/>
      <c r="K3118" s="71"/>
      <c r="L3118" s="77"/>
      <c r="M3118" s="78"/>
      <c r="N3118" t="str">
        <f t="shared" si="236"/>
        <v>10549</v>
      </c>
      <c r="O3118">
        <f t="shared" si="237"/>
        <v>10549</v>
      </c>
      <c r="P3118" s="29">
        <f t="shared" si="238"/>
        <v>1207235</v>
      </c>
      <c r="Q3118">
        <f>+VLOOKUP(O3118,'Bảng kê HĐ 2022'!N$1912:R$4434,4,0)</f>
        <v>0</v>
      </c>
      <c r="R3118" t="e">
        <f>+VLOOKUP(O3118,'Hàng trả'!#REF!,2,0)</f>
        <v>#REF!</v>
      </c>
    </row>
    <row r="3119" spans="1:18" ht="14.4" hidden="1" customHeight="1" x14ac:dyDescent="0.3">
      <c r="A3119" s="10">
        <v>6</v>
      </c>
      <c r="B3119" s="64"/>
      <c r="C3119" s="6" t="s">
        <v>15242</v>
      </c>
      <c r="D3119" s="7">
        <v>44683</v>
      </c>
      <c r="E3119" s="8" t="s">
        <v>10212</v>
      </c>
      <c r="F3119" s="9">
        <v>1480489</v>
      </c>
      <c r="G3119" s="8" t="s">
        <v>11066</v>
      </c>
      <c r="H3119" s="9">
        <v>151750</v>
      </c>
      <c r="I3119" s="69"/>
      <c r="J3119" s="70"/>
      <c r="K3119" s="71"/>
      <c r="L3119" s="77"/>
      <c r="M3119" s="78"/>
      <c r="N3119" t="str">
        <f t="shared" si="236"/>
        <v>10548</v>
      </c>
      <c r="O3119">
        <f t="shared" si="237"/>
        <v>10548</v>
      </c>
      <c r="P3119" s="29">
        <f t="shared" si="238"/>
        <v>1480489</v>
      </c>
      <c r="Q3119">
        <f>+VLOOKUP(O3119,'Bảng kê HĐ 2022'!N$1912:R$4434,4,0)</f>
        <v>0</v>
      </c>
      <c r="R3119" t="e">
        <f>+VLOOKUP(O3119,'Hàng trả'!#REF!,2,0)</f>
        <v>#REF!</v>
      </c>
    </row>
    <row r="3120" spans="1:18" ht="14.4" hidden="1" customHeight="1" x14ac:dyDescent="0.3">
      <c r="A3120" s="10">
        <v>6</v>
      </c>
      <c r="B3120" s="64"/>
      <c r="C3120" s="6" t="s">
        <v>15243</v>
      </c>
      <c r="D3120" s="7">
        <v>44692</v>
      </c>
      <c r="E3120" s="8" t="s">
        <v>10212</v>
      </c>
      <c r="F3120" s="9">
        <v>1578403</v>
      </c>
      <c r="G3120" s="8" t="s">
        <v>11066</v>
      </c>
      <c r="H3120" s="9">
        <v>161786</v>
      </c>
      <c r="I3120" s="69"/>
      <c r="J3120" s="70"/>
      <c r="K3120" s="71"/>
      <c r="L3120" s="77"/>
      <c r="M3120" s="78"/>
      <c r="N3120" t="str">
        <f t="shared" si="236"/>
        <v>12430</v>
      </c>
      <c r="O3120">
        <f t="shared" si="237"/>
        <v>12430</v>
      </c>
      <c r="P3120" s="29">
        <f t="shared" si="238"/>
        <v>1578403</v>
      </c>
      <c r="Q3120">
        <f>+VLOOKUP(O3120,'Bảng kê HĐ 2022'!N$1912:R$4434,4,0)</f>
        <v>0</v>
      </c>
      <c r="R3120" t="e">
        <f>+VLOOKUP(O3120,'Hàng trả'!#REF!,2,0)</f>
        <v>#REF!</v>
      </c>
    </row>
    <row r="3121" spans="1:18" ht="14.4" hidden="1" customHeight="1" x14ac:dyDescent="0.3">
      <c r="A3121" s="10">
        <v>6</v>
      </c>
      <c r="B3121" s="64"/>
      <c r="C3121" s="6" t="s">
        <v>15244</v>
      </c>
      <c r="D3121" s="7">
        <v>44692</v>
      </c>
      <c r="E3121" s="8" t="s">
        <v>10212</v>
      </c>
      <c r="F3121" s="9">
        <v>899575</v>
      </c>
      <c r="G3121" s="8" t="s">
        <v>11066</v>
      </c>
      <c r="H3121" s="9">
        <v>92206</v>
      </c>
      <c r="I3121" s="69"/>
      <c r="J3121" s="70"/>
      <c r="K3121" s="71"/>
      <c r="L3121" s="77"/>
      <c r="M3121" s="78"/>
      <c r="N3121" t="str">
        <f t="shared" si="236"/>
        <v>12425</v>
      </c>
      <c r="O3121">
        <f t="shared" si="237"/>
        <v>12425</v>
      </c>
      <c r="P3121" s="29">
        <f t="shared" si="238"/>
        <v>899575</v>
      </c>
      <c r="Q3121">
        <f>+VLOOKUP(O3121,'Bảng kê HĐ 2022'!N$1912:R$4434,4,0)</f>
        <v>0</v>
      </c>
      <c r="R3121" t="e">
        <f>+VLOOKUP(O3121,'Hàng trả'!#REF!,2,0)</f>
        <v>#REF!</v>
      </c>
    </row>
    <row r="3122" spans="1:18" ht="14.4" hidden="1" customHeight="1" x14ac:dyDescent="0.3">
      <c r="A3122" s="10">
        <v>6</v>
      </c>
      <c r="B3122" s="64"/>
      <c r="C3122" s="6" t="s">
        <v>15245</v>
      </c>
      <c r="D3122" s="7">
        <v>44692</v>
      </c>
      <c r="E3122" s="8" t="s">
        <v>10212</v>
      </c>
      <c r="F3122" s="9">
        <v>899575</v>
      </c>
      <c r="G3122" s="8" t="s">
        <v>11066</v>
      </c>
      <c r="H3122" s="9">
        <v>92206</v>
      </c>
      <c r="I3122" s="69"/>
      <c r="J3122" s="70"/>
      <c r="K3122" s="71"/>
      <c r="L3122" s="77"/>
      <c r="M3122" s="78"/>
      <c r="N3122" t="str">
        <f t="shared" si="236"/>
        <v>12419</v>
      </c>
      <c r="O3122">
        <f t="shared" si="237"/>
        <v>12419</v>
      </c>
      <c r="P3122" s="29">
        <f t="shared" si="238"/>
        <v>899575</v>
      </c>
      <c r="Q3122">
        <f>+VLOOKUP(O3122,'Bảng kê HĐ 2022'!N$1912:R$4434,4,0)</f>
        <v>0</v>
      </c>
      <c r="R3122" t="e">
        <f>+VLOOKUP(O3122,'Hàng trả'!#REF!,2,0)</f>
        <v>#REF!</v>
      </c>
    </row>
    <row r="3123" spans="1:18" ht="14.4" hidden="1" customHeight="1" x14ac:dyDescent="0.3">
      <c r="A3123" s="10">
        <v>6</v>
      </c>
      <c r="B3123" s="64"/>
      <c r="C3123" s="6" t="s">
        <v>15246</v>
      </c>
      <c r="D3123" s="7">
        <v>44690</v>
      </c>
      <c r="E3123" s="8" t="s">
        <v>10212</v>
      </c>
      <c r="F3123" s="9">
        <v>3622725</v>
      </c>
      <c r="G3123" s="8" t="s">
        <v>11066</v>
      </c>
      <c r="H3123" s="9">
        <v>371329</v>
      </c>
      <c r="I3123" s="69"/>
      <c r="J3123" s="70"/>
      <c r="K3123" s="71"/>
      <c r="L3123" s="77"/>
      <c r="M3123" s="78"/>
      <c r="N3123" t="str">
        <f t="shared" si="236"/>
        <v>12101</v>
      </c>
      <c r="O3123">
        <f t="shared" si="237"/>
        <v>12101</v>
      </c>
      <c r="P3123" s="29">
        <f t="shared" si="238"/>
        <v>3622725</v>
      </c>
      <c r="Q3123">
        <f>+VLOOKUP(O3123,'Bảng kê HĐ 2022'!N$1912:R$4434,4,0)</f>
        <v>0</v>
      </c>
      <c r="R3123" t="e">
        <f>+VLOOKUP(O3123,'Hàng trả'!#REF!,2,0)</f>
        <v>#REF!</v>
      </c>
    </row>
    <row r="3124" spans="1:18" ht="14.4" hidden="1" customHeight="1" x14ac:dyDescent="0.3">
      <c r="A3124" s="10">
        <v>6</v>
      </c>
      <c r="B3124" s="64"/>
      <c r="C3124" s="6" t="s">
        <v>15247</v>
      </c>
      <c r="D3124" s="7">
        <v>44692</v>
      </c>
      <c r="E3124" s="8" t="s">
        <v>10212</v>
      </c>
      <c r="F3124" s="9">
        <v>1349363</v>
      </c>
      <c r="G3124" s="8" t="s">
        <v>11066</v>
      </c>
      <c r="H3124" s="9">
        <v>138310</v>
      </c>
      <c r="I3124" s="69"/>
      <c r="J3124" s="70"/>
      <c r="K3124" s="71"/>
      <c r="L3124" s="77"/>
      <c r="M3124" s="78"/>
      <c r="N3124" t="str">
        <f t="shared" si="236"/>
        <v>12423</v>
      </c>
      <c r="O3124">
        <f t="shared" si="237"/>
        <v>12423</v>
      </c>
      <c r="P3124" s="29">
        <f t="shared" si="238"/>
        <v>1349363</v>
      </c>
      <c r="Q3124">
        <f>+VLOOKUP(O3124,'Bảng kê HĐ 2022'!N$1912:R$4434,4,0)</f>
        <v>0</v>
      </c>
      <c r="R3124" t="e">
        <f>+VLOOKUP(O3124,'Hàng trả'!#REF!,2,0)</f>
        <v>#REF!</v>
      </c>
    </row>
    <row r="3125" spans="1:18" ht="14.4" hidden="1" customHeight="1" x14ac:dyDescent="0.3">
      <c r="A3125" s="10">
        <v>6</v>
      </c>
      <c r="B3125" s="64"/>
      <c r="C3125" s="6" t="s">
        <v>15248</v>
      </c>
      <c r="D3125" s="7">
        <v>44687</v>
      </c>
      <c r="E3125" s="8" t="s">
        <v>10212</v>
      </c>
      <c r="F3125" s="9">
        <v>853377</v>
      </c>
      <c r="G3125" s="8" t="s">
        <v>11066</v>
      </c>
      <c r="H3125" s="9">
        <v>87471</v>
      </c>
      <c r="I3125" s="69"/>
      <c r="J3125" s="70"/>
      <c r="K3125" s="71"/>
      <c r="L3125" s="77"/>
      <c r="M3125" s="78"/>
      <c r="N3125" t="str">
        <f t="shared" si="236"/>
        <v>11638</v>
      </c>
      <c r="O3125">
        <f t="shared" si="237"/>
        <v>11638</v>
      </c>
      <c r="P3125" s="29">
        <f t="shared" si="238"/>
        <v>853377</v>
      </c>
      <c r="Q3125">
        <f>+VLOOKUP(O3125,'Bảng kê HĐ 2022'!N$1912:R$4434,4,0)</f>
        <v>0</v>
      </c>
      <c r="R3125" t="e">
        <f>+VLOOKUP(O3125,'Hàng trả'!#REF!,2,0)</f>
        <v>#REF!</v>
      </c>
    </row>
    <row r="3126" spans="1:18" ht="14.4" hidden="1" customHeight="1" x14ac:dyDescent="0.3">
      <c r="A3126" s="10">
        <v>6</v>
      </c>
      <c r="B3126" s="65"/>
      <c r="C3126" s="6" t="s">
        <v>15249</v>
      </c>
      <c r="D3126" s="7">
        <v>44687</v>
      </c>
      <c r="E3126" s="8" t="s">
        <v>10212</v>
      </c>
      <c r="F3126" s="9">
        <v>2327368</v>
      </c>
      <c r="G3126" s="8" t="s">
        <v>11066</v>
      </c>
      <c r="H3126" s="9">
        <v>238555</v>
      </c>
      <c r="I3126" s="72"/>
      <c r="J3126" s="73"/>
      <c r="K3126" s="74"/>
      <c r="L3126" s="79"/>
      <c r="M3126" s="80"/>
      <c r="N3126" t="str">
        <f t="shared" si="236"/>
        <v>11637</v>
      </c>
      <c r="O3126">
        <f t="shared" si="237"/>
        <v>11637</v>
      </c>
      <c r="P3126" s="29">
        <f t="shared" si="238"/>
        <v>2327368</v>
      </c>
      <c r="Q3126">
        <f>+VLOOKUP(O3126,'Bảng kê HĐ 2022'!N$1912:R$4434,4,0)</f>
        <v>0</v>
      </c>
      <c r="R3126" t="e">
        <f>+VLOOKUP(O3126,'Hàng trả'!#REF!,2,0)</f>
        <v>#REF!</v>
      </c>
    </row>
    <row r="3127" spans="1:18" ht="14.4" hidden="1" customHeight="1" x14ac:dyDescent="0.3">
      <c r="A3127" s="10">
        <v>6</v>
      </c>
      <c r="B3127" s="63" t="s">
        <v>14472</v>
      </c>
      <c r="C3127" s="6" t="s">
        <v>15282</v>
      </c>
      <c r="D3127" s="7">
        <v>44670</v>
      </c>
      <c r="E3127" s="8" t="s">
        <v>12043</v>
      </c>
      <c r="F3127" s="9">
        <v>377336</v>
      </c>
      <c r="G3127" s="8" t="s">
        <v>11066</v>
      </c>
      <c r="H3127" s="9">
        <v>38677</v>
      </c>
      <c r="I3127" s="66">
        <v>3295098</v>
      </c>
      <c r="J3127" s="67"/>
      <c r="K3127" s="68"/>
      <c r="L3127" s="75" t="s">
        <v>11012</v>
      </c>
      <c r="M3127" s="76"/>
      <c r="N3127" t="str">
        <f t="shared" ref="N3127:N3130" si="239">+RIGHT(C3127,4)</f>
        <v>8432</v>
      </c>
      <c r="O3127">
        <f t="shared" si="237"/>
        <v>8432</v>
      </c>
      <c r="P3127" s="29">
        <f t="shared" si="238"/>
        <v>377336</v>
      </c>
      <c r="Q3127">
        <f>+VLOOKUP(O3127,'Bảng kê HĐ 2022'!N$1912:R$4434,4,0)</f>
        <v>0</v>
      </c>
      <c r="R3127" t="e">
        <f>+VLOOKUP(O3127,'Hàng trả'!#REF!,2,0)</f>
        <v>#REF!</v>
      </c>
    </row>
    <row r="3128" spans="1:18" ht="14.4" hidden="1" customHeight="1" x14ac:dyDescent="0.3">
      <c r="A3128" s="10">
        <v>6</v>
      </c>
      <c r="B3128" s="64"/>
      <c r="C3128" s="6" t="s">
        <v>15283</v>
      </c>
      <c r="D3128" s="7">
        <v>44670</v>
      </c>
      <c r="E3128" s="8" t="s">
        <v>12043</v>
      </c>
      <c r="F3128" s="9">
        <v>377336</v>
      </c>
      <c r="G3128" s="8" t="s">
        <v>11066</v>
      </c>
      <c r="H3128" s="9">
        <v>38677</v>
      </c>
      <c r="I3128" s="69"/>
      <c r="J3128" s="70"/>
      <c r="K3128" s="71"/>
      <c r="L3128" s="77"/>
      <c r="M3128" s="78"/>
      <c r="N3128" t="str">
        <f t="shared" si="239"/>
        <v>8434</v>
      </c>
      <c r="O3128">
        <f t="shared" si="237"/>
        <v>8434</v>
      </c>
      <c r="P3128" s="29">
        <f t="shared" si="238"/>
        <v>377336</v>
      </c>
      <c r="Q3128">
        <f>+VLOOKUP(O3128,'Bảng kê HĐ 2022'!N$1912:R$4434,4,0)</f>
        <v>0</v>
      </c>
      <c r="R3128" t="e">
        <f>+VLOOKUP(O3128,'Hàng trả'!#REF!,2,0)</f>
        <v>#REF!</v>
      </c>
    </row>
    <row r="3129" spans="1:18" ht="14.4" hidden="1" customHeight="1" x14ac:dyDescent="0.3">
      <c r="A3129" s="10">
        <v>6</v>
      </c>
      <c r="B3129" s="64"/>
      <c r="C3129" s="6" t="s">
        <v>15284</v>
      </c>
      <c r="D3129" s="7">
        <v>44672</v>
      </c>
      <c r="E3129" s="8" t="s">
        <v>12043</v>
      </c>
      <c r="F3129" s="9">
        <v>1418958</v>
      </c>
      <c r="G3129" s="8" t="s">
        <v>11066</v>
      </c>
      <c r="H3129" s="9">
        <v>145443</v>
      </c>
      <c r="I3129" s="69"/>
      <c r="J3129" s="70"/>
      <c r="K3129" s="71"/>
      <c r="L3129" s="77"/>
      <c r="M3129" s="78"/>
      <c r="N3129" t="str">
        <f t="shared" si="239"/>
        <v>9054</v>
      </c>
      <c r="O3129">
        <f t="shared" si="237"/>
        <v>9054</v>
      </c>
      <c r="P3129" s="29">
        <f t="shared" si="238"/>
        <v>1418958</v>
      </c>
      <c r="Q3129">
        <f>+VLOOKUP(O3129,'Bảng kê HĐ 2022'!N$1912:R$4434,4,0)</f>
        <v>0</v>
      </c>
      <c r="R3129" t="e">
        <f>+VLOOKUP(O3129,'Hàng trả'!#REF!,2,0)</f>
        <v>#REF!</v>
      </c>
    </row>
    <row r="3130" spans="1:18" ht="14.4" hidden="1" customHeight="1" x14ac:dyDescent="0.3">
      <c r="A3130" s="10">
        <v>6</v>
      </c>
      <c r="B3130" s="65"/>
      <c r="C3130" s="6" t="s">
        <v>15285</v>
      </c>
      <c r="D3130" s="7">
        <v>44670</v>
      </c>
      <c r="E3130" s="8" t="s">
        <v>12043</v>
      </c>
      <c r="F3130" s="9">
        <v>1497788</v>
      </c>
      <c r="G3130" s="8" t="s">
        <v>11066</v>
      </c>
      <c r="H3130" s="9">
        <v>153523</v>
      </c>
      <c r="I3130" s="72"/>
      <c r="J3130" s="73"/>
      <c r="K3130" s="74"/>
      <c r="L3130" s="79"/>
      <c r="M3130" s="80"/>
      <c r="N3130" t="str">
        <f t="shared" si="239"/>
        <v>8435</v>
      </c>
      <c r="O3130">
        <f t="shared" si="237"/>
        <v>8435</v>
      </c>
      <c r="P3130" s="29">
        <f t="shared" si="238"/>
        <v>1497788</v>
      </c>
      <c r="Q3130">
        <f>+VLOOKUP(O3130,'Bảng kê HĐ 2022'!N$1912:R$4434,4,0)</f>
        <v>0</v>
      </c>
      <c r="R3130" t="e">
        <f>+VLOOKUP(O3130,'Hàng trả'!#REF!,2,0)</f>
        <v>#REF!</v>
      </c>
    </row>
    <row r="3131" spans="1:18" ht="14.4" hidden="1" customHeight="1" x14ac:dyDescent="0.3">
      <c r="A3131" s="10">
        <v>6</v>
      </c>
      <c r="B3131" s="63" t="s">
        <v>14473</v>
      </c>
      <c r="C3131" s="6" t="s">
        <v>15286</v>
      </c>
      <c r="D3131" s="7">
        <v>44688</v>
      </c>
      <c r="E3131" s="8" t="s">
        <v>13128</v>
      </c>
      <c r="F3131" s="9">
        <v>685666</v>
      </c>
      <c r="G3131" s="8" t="s">
        <v>11066</v>
      </c>
      <c r="H3131" s="9">
        <v>70281</v>
      </c>
      <c r="I3131" s="66">
        <v>7320260</v>
      </c>
      <c r="J3131" s="67"/>
      <c r="K3131" s="68"/>
      <c r="L3131" s="75" t="s">
        <v>11012</v>
      </c>
      <c r="M3131" s="76"/>
      <c r="N3131" t="str">
        <f t="shared" si="236"/>
        <v>11660</v>
      </c>
      <c r="O3131">
        <f t="shared" si="237"/>
        <v>11660</v>
      </c>
      <c r="P3131" s="29">
        <f t="shared" si="238"/>
        <v>685666</v>
      </c>
      <c r="Q3131">
        <f>+VLOOKUP(O3131,'Bảng kê HĐ 2022'!N$1912:R$4434,4,0)</f>
        <v>0</v>
      </c>
      <c r="R3131" t="e">
        <f>+VLOOKUP(O3131,'Hàng trả'!#REF!,2,0)</f>
        <v>#REF!</v>
      </c>
    </row>
    <row r="3132" spans="1:18" ht="14.4" hidden="1" customHeight="1" x14ac:dyDescent="0.3">
      <c r="A3132" s="10">
        <v>6</v>
      </c>
      <c r="B3132" s="64"/>
      <c r="C3132" s="6" t="s">
        <v>15287</v>
      </c>
      <c r="D3132" s="7">
        <v>44683</v>
      </c>
      <c r="E3132" s="8" t="s">
        <v>12043</v>
      </c>
      <c r="F3132" s="9">
        <v>666400</v>
      </c>
      <c r="G3132" s="8" t="s">
        <v>11066</v>
      </c>
      <c r="H3132" s="9">
        <v>68306</v>
      </c>
      <c r="I3132" s="69"/>
      <c r="J3132" s="70"/>
      <c r="K3132" s="71"/>
      <c r="L3132" s="77"/>
      <c r="M3132" s="78"/>
      <c r="N3132" t="str">
        <f t="shared" si="236"/>
        <v>10556</v>
      </c>
      <c r="O3132">
        <f t="shared" si="237"/>
        <v>10556</v>
      </c>
      <c r="P3132" s="29">
        <f t="shared" si="238"/>
        <v>666400</v>
      </c>
      <c r="Q3132">
        <f>+VLOOKUP(O3132,'Bảng kê HĐ 2022'!N$1912:R$4434,4,0)</f>
        <v>0</v>
      </c>
      <c r="R3132" t="e">
        <f>+VLOOKUP(O3132,'Hàng trả'!#REF!,2,0)</f>
        <v>#REF!</v>
      </c>
    </row>
    <row r="3133" spans="1:18" ht="14.4" hidden="1" customHeight="1" x14ac:dyDescent="0.3">
      <c r="A3133" s="10">
        <v>6</v>
      </c>
      <c r="B3133" s="64"/>
      <c r="C3133" s="6" t="s">
        <v>15288</v>
      </c>
      <c r="D3133" s="7">
        <v>44700</v>
      </c>
      <c r="E3133" s="8" t="s">
        <v>13128</v>
      </c>
      <c r="F3133" s="9">
        <v>1463550</v>
      </c>
      <c r="G3133" s="8" t="s">
        <v>11066</v>
      </c>
      <c r="H3133" s="9">
        <v>150014</v>
      </c>
      <c r="I3133" s="69"/>
      <c r="J3133" s="70"/>
      <c r="K3133" s="71"/>
      <c r="L3133" s="77"/>
      <c r="M3133" s="78"/>
      <c r="N3133" t="str">
        <f t="shared" si="236"/>
        <v>13425</v>
      </c>
      <c r="O3133">
        <f t="shared" si="237"/>
        <v>13425</v>
      </c>
      <c r="P3133" s="29">
        <f t="shared" si="238"/>
        <v>1463550</v>
      </c>
      <c r="Q3133">
        <f>+VLOOKUP(O3133,'Bảng kê HĐ 2022'!N$1912:R$4434,4,0)</f>
        <v>0</v>
      </c>
      <c r="R3133" t="e">
        <f>+VLOOKUP(O3133,'Hàng trả'!#REF!,2,0)</f>
        <v>#REF!</v>
      </c>
    </row>
    <row r="3134" spans="1:18" ht="14.4" hidden="1" customHeight="1" x14ac:dyDescent="0.3">
      <c r="A3134" s="10">
        <v>6</v>
      </c>
      <c r="B3134" s="64"/>
      <c r="C3134" s="6" t="s">
        <v>15289</v>
      </c>
      <c r="D3134" s="7">
        <v>44688</v>
      </c>
      <c r="E3134" s="8" t="s">
        <v>13128</v>
      </c>
      <c r="F3134" s="9">
        <v>969170</v>
      </c>
      <c r="G3134" s="8" t="s">
        <v>11066</v>
      </c>
      <c r="H3134" s="9">
        <v>99340</v>
      </c>
      <c r="I3134" s="69"/>
      <c r="J3134" s="70"/>
      <c r="K3134" s="71"/>
      <c r="L3134" s="77"/>
      <c r="M3134" s="78"/>
      <c r="N3134" t="str">
        <f t="shared" si="236"/>
        <v>11669</v>
      </c>
      <c r="O3134">
        <f t="shared" si="237"/>
        <v>11669</v>
      </c>
      <c r="P3134" s="29">
        <f t="shared" si="238"/>
        <v>969170</v>
      </c>
      <c r="Q3134">
        <f>+VLOOKUP(O3134,'Bảng kê HĐ 2022'!N$1912:R$4434,4,0)</f>
        <v>0</v>
      </c>
      <c r="R3134" t="e">
        <f>+VLOOKUP(O3134,'Hàng trả'!#REF!,2,0)</f>
        <v>#REF!</v>
      </c>
    </row>
    <row r="3135" spans="1:18" ht="14.4" hidden="1" customHeight="1" x14ac:dyDescent="0.3">
      <c r="A3135" s="10">
        <v>6</v>
      </c>
      <c r="B3135" s="64"/>
      <c r="C3135" s="6" t="s">
        <v>15290</v>
      </c>
      <c r="D3135" s="7">
        <v>44705</v>
      </c>
      <c r="E3135" s="8" t="s">
        <v>14236</v>
      </c>
      <c r="F3135" s="9">
        <v>1042467</v>
      </c>
      <c r="G3135" s="8" t="s">
        <v>11066</v>
      </c>
      <c r="H3135" s="9">
        <v>106853</v>
      </c>
      <c r="I3135" s="69"/>
      <c r="J3135" s="70"/>
      <c r="K3135" s="71"/>
      <c r="L3135" s="77"/>
      <c r="M3135" s="78"/>
      <c r="N3135" t="str">
        <f t="shared" si="236"/>
        <v>13794</v>
      </c>
      <c r="O3135">
        <f t="shared" si="237"/>
        <v>13794</v>
      </c>
      <c r="P3135" s="29">
        <f t="shared" si="238"/>
        <v>1042467</v>
      </c>
      <c r="Q3135">
        <f>+VLOOKUP(O3135,'Bảng kê HĐ 2022'!N$1912:R$4434,4,0)</f>
        <v>0</v>
      </c>
      <c r="R3135" t="e">
        <f>+VLOOKUP(O3135,'Hàng trả'!#REF!,2,0)</f>
        <v>#REF!</v>
      </c>
    </row>
    <row r="3136" spans="1:18" ht="14.4" hidden="1" customHeight="1" x14ac:dyDescent="0.3">
      <c r="A3136" s="10">
        <v>6</v>
      </c>
      <c r="B3136" s="64"/>
      <c r="C3136" s="6" t="s">
        <v>15291</v>
      </c>
      <c r="D3136" s="7">
        <v>44708</v>
      </c>
      <c r="E3136" s="8" t="s">
        <v>14236</v>
      </c>
      <c r="F3136" s="9">
        <v>2446776</v>
      </c>
      <c r="G3136" s="8" t="s">
        <v>11066</v>
      </c>
      <c r="H3136" s="9">
        <v>250795</v>
      </c>
      <c r="I3136" s="69"/>
      <c r="J3136" s="70"/>
      <c r="K3136" s="71"/>
      <c r="L3136" s="77"/>
      <c r="M3136" s="78"/>
      <c r="N3136" t="str">
        <f t="shared" si="236"/>
        <v>14600</v>
      </c>
      <c r="O3136">
        <f t="shared" si="237"/>
        <v>14600</v>
      </c>
      <c r="P3136" s="29">
        <f t="shared" si="238"/>
        <v>2446776</v>
      </c>
      <c r="Q3136">
        <f>+VLOOKUP(O3136,'Bảng kê HĐ 2022'!N$1912:R$4434,4,0)</f>
        <v>0</v>
      </c>
      <c r="R3136" t="e">
        <f>+VLOOKUP(O3136,'Hàng trả'!#REF!,2,0)</f>
        <v>#REF!</v>
      </c>
    </row>
    <row r="3137" spans="1:18" ht="14.4" hidden="1" customHeight="1" x14ac:dyDescent="0.3">
      <c r="A3137" s="10">
        <v>6</v>
      </c>
      <c r="B3137" s="64"/>
      <c r="C3137" s="6" t="s">
        <v>15292</v>
      </c>
      <c r="D3137" s="7">
        <v>44700</v>
      </c>
      <c r="E3137" s="8" t="s">
        <v>14236</v>
      </c>
      <c r="F3137" s="9">
        <v>432462</v>
      </c>
      <c r="G3137" s="8" t="s">
        <v>11066</v>
      </c>
      <c r="H3137" s="9">
        <v>44327</v>
      </c>
      <c r="I3137" s="69"/>
      <c r="J3137" s="70"/>
      <c r="K3137" s="71"/>
      <c r="L3137" s="77"/>
      <c r="M3137" s="78"/>
      <c r="N3137" t="str">
        <f t="shared" si="236"/>
        <v>13429</v>
      </c>
      <c r="O3137">
        <f t="shared" si="237"/>
        <v>13429</v>
      </c>
      <c r="P3137" s="29">
        <f t="shared" si="238"/>
        <v>432462</v>
      </c>
      <c r="Q3137">
        <f>+VLOOKUP(O3137,'Bảng kê HĐ 2022'!N$1912:R$4434,4,0)</f>
        <v>0</v>
      </c>
      <c r="R3137" t="e">
        <f>+VLOOKUP(O3137,'Hàng trả'!#REF!,2,0)</f>
        <v>#REF!</v>
      </c>
    </row>
    <row r="3138" spans="1:18" ht="14.4" hidden="1" customHeight="1" x14ac:dyDescent="0.3">
      <c r="A3138" s="10">
        <v>6</v>
      </c>
      <c r="B3138" s="65"/>
      <c r="C3138" s="6" t="s">
        <v>15293</v>
      </c>
      <c r="D3138" s="7">
        <v>44700</v>
      </c>
      <c r="E3138" s="8" t="s">
        <v>14236</v>
      </c>
      <c r="F3138" s="9">
        <v>449788</v>
      </c>
      <c r="G3138" s="8" t="s">
        <v>11066</v>
      </c>
      <c r="H3138" s="9">
        <v>46103</v>
      </c>
      <c r="I3138" s="72"/>
      <c r="J3138" s="73"/>
      <c r="K3138" s="74"/>
      <c r="L3138" s="79"/>
      <c r="M3138" s="80"/>
      <c r="N3138" t="str">
        <f t="shared" si="236"/>
        <v>13427</v>
      </c>
      <c r="O3138">
        <f t="shared" si="237"/>
        <v>13427</v>
      </c>
      <c r="P3138" s="29">
        <f t="shared" si="238"/>
        <v>449788</v>
      </c>
      <c r="Q3138">
        <f>+VLOOKUP(O3138,'Bảng kê HĐ 2022'!N$1912:R$4434,4,0)</f>
        <v>0</v>
      </c>
      <c r="R3138" t="e">
        <f>+VLOOKUP(O3138,'Hàng trả'!#REF!,2,0)</f>
        <v>#REF!</v>
      </c>
    </row>
    <row r="3139" spans="1:18" ht="14.4" hidden="1" customHeight="1" x14ac:dyDescent="0.3">
      <c r="A3139" s="10">
        <v>6</v>
      </c>
      <c r="B3139" s="63" t="s">
        <v>14476</v>
      </c>
      <c r="C3139" s="6" t="s">
        <v>15295</v>
      </c>
      <c r="D3139" s="7">
        <v>44670</v>
      </c>
      <c r="E3139" s="8" t="s">
        <v>12298</v>
      </c>
      <c r="F3139" s="9">
        <v>377336</v>
      </c>
      <c r="G3139" s="8" t="s">
        <v>11066</v>
      </c>
      <c r="H3139" s="9">
        <v>38677</v>
      </c>
      <c r="I3139" s="66">
        <v>10193530</v>
      </c>
      <c r="J3139" s="67"/>
      <c r="K3139" s="68"/>
      <c r="L3139" s="75" t="s">
        <v>11026</v>
      </c>
      <c r="M3139" s="76"/>
      <c r="N3139" t="str">
        <f t="shared" si="236"/>
        <v>08466</v>
      </c>
      <c r="O3139">
        <f t="shared" si="237"/>
        <v>8466</v>
      </c>
      <c r="P3139" s="29">
        <f t="shared" si="238"/>
        <v>377336</v>
      </c>
      <c r="Q3139">
        <f>+VLOOKUP(O3139,'Bảng kê HĐ 2022'!N$1912:R$4434,4,0)</f>
        <v>0</v>
      </c>
      <c r="R3139" t="e">
        <f>+VLOOKUP(O3139,'Hàng trả'!#REF!,2,0)</f>
        <v>#REF!</v>
      </c>
    </row>
    <row r="3140" spans="1:18" ht="14.4" hidden="1" customHeight="1" x14ac:dyDescent="0.3">
      <c r="A3140" s="10">
        <v>6</v>
      </c>
      <c r="B3140" s="64"/>
      <c r="C3140" s="6" t="s">
        <v>15296</v>
      </c>
      <c r="D3140" s="7">
        <v>44660</v>
      </c>
      <c r="E3140" s="8" t="s">
        <v>11025</v>
      </c>
      <c r="F3140" s="9">
        <v>982204</v>
      </c>
      <c r="G3140" s="8" t="s">
        <v>11066</v>
      </c>
      <c r="H3140" s="9">
        <v>100676</v>
      </c>
      <c r="I3140" s="69"/>
      <c r="J3140" s="70"/>
      <c r="K3140" s="71"/>
      <c r="L3140" s="77"/>
      <c r="M3140" s="78"/>
      <c r="N3140" t="str">
        <f t="shared" si="236"/>
        <v>06220</v>
      </c>
      <c r="O3140">
        <f t="shared" si="237"/>
        <v>6220</v>
      </c>
      <c r="P3140" s="29">
        <f t="shared" si="238"/>
        <v>982204</v>
      </c>
      <c r="Q3140" t="e">
        <f>+VLOOKUP(O3140,'Bảng kê HĐ 2022'!N$1912:R$4434,4,0)</f>
        <v>#N/A</v>
      </c>
      <c r="R3140" t="e">
        <f>+VLOOKUP(O3140,'Hàng trả'!#REF!,2,0)</f>
        <v>#REF!</v>
      </c>
    </row>
    <row r="3141" spans="1:18" ht="14.4" hidden="1" customHeight="1" x14ac:dyDescent="0.3">
      <c r="A3141" s="10">
        <v>6</v>
      </c>
      <c r="B3141" s="64"/>
      <c r="C3141" s="6" t="s">
        <v>15297</v>
      </c>
      <c r="D3141" s="7">
        <v>44656</v>
      </c>
      <c r="E3141" s="8" t="s">
        <v>11025</v>
      </c>
      <c r="F3141" s="9">
        <v>1447826</v>
      </c>
      <c r="G3141" s="8" t="s">
        <v>11066</v>
      </c>
      <c r="H3141" s="9">
        <v>148402</v>
      </c>
      <c r="I3141" s="69"/>
      <c r="J3141" s="70"/>
      <c r="K3141" s="71"/>
      <c r="L3141" s="77"/>
      <c r="M3141" s="78"/>
      <c r="N3141" t="str">
        <f t="shared" si="236"/>
        <v>05413</v>
      </c>
      <c r="O3141">
        <f t="shared" si="237"/>
        <v>5413</v>
      </c>
      <c r="P3141" s="29">
        <f t="shared" si="238"/>
        <v>1447826</v>
      </c>
      <c r="Q3141" t="e">
        <f>+VLOOKUP(O3141,'Bảng kê HĐ 2022'!N$1912:R$4434,4,0)</f>
        <v>#N/A</v>
      </c>
      <c r="R3141" t="e">
        <f>+VLOOKUP(O3141,'Hàng trả'!#REF!,2,0)</f>
        <v>#REF!</v>
      </c>
    </row>
    <row r="3142" spans="1:18" ht="14.4" hidden="1" customHeight="1" x14ac:dyDescent="0.3">
      <c r="A3142" s="10">
        <v>6</v>
      </c>
      <c r="B3142" s="64"/>
      <c r="C3142" s="6" t="s">
        <v>15298</v>
      </c>
      <c r="D3142" s="7">
        <v>44672</v>
      </c>
      <c r="E3142" s="8" t="s">
        <v>12298</v>
      </c>
      <c r="F3142" s="9">
        <v>377336</v>
      </c>
      <c r="G3142" s="8" t="s">
        <v>11066</v>
      </c>
      <c r="H3142" s="9">
        <v>38677</v>
      </c>
      <c r="I3142" s="69"/>
      <c r="J3142" s="70"/>
      <c r="K3142" s="71"/>
      <c r="L3142" s="77"/>
      <c r="M3142" s="78"/>
      <c r="N3142" t="str">
        <f t="shared" si="236"/>
        <v>09051</v>
      </c>
      <c r="O3142">
        <f t="shared" si="237"/>
        <v>9051</v>
      </c>
      <c r="P3142" s="29">
        <f t="shared" si="238"/>
        <v>377336</v>
      </c>
      <c r="Q3142">
        <f>+VLOOKUP(O3142,'Bảng kê HĐ 2022'!N$1912:R$4434,4,0)</f>
        <v>0</v>
      </c>
      <c r="R3142" t="e">
        <f>+VLOOKUP(O3142,'Hàng trả'!#REF!,2,0)</f>
        <v>#REF!</v>
      </c>
    </row>
    <row r="3143" spans="1:18" ht="14.4" hidden="1" customHeight="1" x14ac:dyDescent="0.3">
      <c r="A3143" s="10">
        <v>6</v>
      </c>
      <c r="B3143" s="64"/>
      <c r="C3143" s="6" t="s">
        <v>15299</v>
      </c>
      <c r="D3143" s="7">
        <v>44660</v>
      </c>
      <c r="E3143" s="8" t="s">
        <v>11025</v>
      </c>
      <c r="F3143" s="9">
        <v>541966</v>
      </c>
      <c r="G3143" s="8" t="s">
        <v>11066</v>
      </c>
      <c r="H3143" s="9">
        <v>55552</v>
      </c>
      <c r="I3143" s="69"/>
      <c r="J3143" s="70"/>
      <c r="K3143" s="71"/>
      <c r="L3143" s="77"/>
      <c r="M3143" s="78"/>
      <c r="N3143" t="str">
        <f t="shared" si="236"/>
        <v>06255</v>
      </c>
      <c r="O3143">
        <f t="shared" si="237"/>
        <v>6255</v>
      </c>
      <c r="P3143" s="29">
        <f t="shared" si="238"/>
        <v>541966</v>
      </c>
      <c r="Q3143" t="e">
        <f>+VLOOKUP(O3143,'Bảng kê HĐ 2022'!N$1912:R$4434,4,0)</f>
        <v>#N/A</v>
      </c>
      <c r="R3143" t="e">
        <f>+VLOOKUP(O3143,'Hàng trả'!#REF!,2,0)</f>
        <v>#REF!</v>
      </c>
    </row>
    <row r="3144" spans="1:18" ht="14.4" hidden="1" customHeight="1" x14ac:dyDescent="0.3">
      <c r="A3144" s="10">
        <v>6</v>
      </c>
      <c r="B3144" s="64"/>
      <c r="C3144" s="6" t="s">
        <v>15300</v>
      </c>
      <c r="D3144" s="7">
        <v>44673</v>
      </c>
      <c r="E3144" s="8" t="s">
        <v>12298</v>
      </c>
      <c r="F3144" s="9">
        <v>1855889</v>
      </c>
      <c r="G3144" s="8" t="s">
        <v>11066</v>
      </c>
      <c r="H3144" s="9">
        <v>190229</v>
      </c>
      <c r="I3144" s="69"/>
      <c r="J3144" s="70"/>
      <c r="K3144" s="71"/>
      <c r="L3144" s="77"/>
      <c r="M3144" s="78"/>
      <c r="N3144" t="str">
        <f t="shared" si="236"/>
        <v>09355</v>
      </c>
      <c r="O3144">
        <f t="shared" si="237"/>
        <v>9355</v>
      </c>
      <c r="P3144" s="29">
        <f t="shared" si="238"/>
        <v>1855889</v>
      </c>
      <c r="Q3144">
        <f>+VLOOKUP(O3144,'Bảng kê HĐ 2022'!N$1912:R$4434,4,0)</f>
        <v>0</v>
      </c>
      <c r="R3144" t="e">
        <f>+VLOOKUP(O3144,'Hàng trả'!#REF!,2,0)</f>
        <v>#REF!</v>
      </c>
    </row>
    <row r="3145" spans="1:18" ht="14.4" hidden="1" customHeight="1" x14ac:dyDescent="0.3">
      <c r="A3145" s="10">
        <v>6</v>
      </c>
      <c r="B3145" s="64"/>
      <c r="C3145" s="6" t="s">
        <v>15301</v>
      </c>
      <c r="D3145" s="7">
        <v>44660</v>
      </c>
      <c r="E3145" s="8" t="s">
        <v>11025</v>
      </c>
      <c r="F3145" s="9">
        <v>3034437</v>
      </c>
      <c r="G3145" s="8" t="s">
        <v>11066</v>
      </c>
      <c r="H3145" s="9">
        <v>311030</v>
      </c>
      <c r="I3145" s="69"/>
      <c r="J3145" s="70"/>
      <c r="K3145" s="71"/>
      <c r="L3145" s="77"/>
      <c r="M3145" s="78"/>
      <c r="N3145" t="str">
        <f t="shared" ref="N3145:N3208" si="240">+RIGHT(C3145,5)</f>
        <v>06254</v>
      </c>
      <c r="O3145">
        <f t="shared" ref="O3145:O3208" si="241">+N3145*1</f>
        <v>6254</v>
      </c>
      <c r="P3145" s="29">
        <f t="shared" ref="P3145:P3208" si="242">+F3145</f>
        <v>3034437</v>
      </c>
      <c r="Q3145" t="e">
        <f>+VLOOKUP(O3145,'Bảng kê HĐ 2022'!N$1912:R$4434,4,0)</f>
        <v>#N/A</v>
      </c>
      <c r="R3145" t="e">
        <f>+VLOOKUP(O3145,'Hàng trả'!#REF!,2,0)</f>
        <v>#REF!</v>
      </c>
    </row>
    <row r="3146" spans="1:18" ht="14.4" hidden="1" customHeight="1" x14ac:dyDescent="0.3">
      <c r="A3146" s="10">
        <v>6</v>
      </c>
      <c r="B3146" s="64"/>
      <c r="C3146" s="6" t="s">
        <v>15302</v>
      </c>
      <c r="D3146" s="7">
        <v>44670</v>
      </c>
      <c r="E3146" s="8" t="s">
        <v>12298</v>
      </c>
      <c r="F3146" s="9">
        <v>377336</v>
      </c>
      <c r="G3146" s="8" t="s">
        <v>11066</v>
      </c>
      <c r="H3146" s="9">
        <v>38677</v>
      </c>
      <c r="I3146" s="69"/>
      <c r="J3146" s="70"/>
      <c r="K3146" s="71"/>
      <c r="L3146" s="77"/>
      <c r="M3146" s="78"/>
      <c r="N3146" t="str">
        <f t="shared" si="240"/>
        <v>08467</v>
      </c>
      <c r="O3146">
        <f t="shared" si="241"/>
        <v>8467</v>
      </c>
      <c r="P3146" s="29">
        <f t="shared" si="242"/>
        <v>377336</v>
      </c>
      <c r="Q3146">
        <f>+VLOOKUP(O3146,'Bảng kê HĐ 2022'!N$1912:R$4434,4,0)</f>
        <v>0</v>
      </c>
      <c r="R3146" t="e">
        <f>+VLOOKUP(O3146,'Hàng trả'!#REF!,2,0)</f>
        <v>#REF!</v>
      </c>
    </row>
    <row r="3147" spans="1:18" ht="14.4" hidden="1" customHeight="1" x14ac:dyDescent="0.3">
      <c r="A3147" s="10">
        <v>6</v>
      </c>
      <c r="B3147" s="64"/>
      <c r="C3147" s="6" t="s">
        <v>15303</v>
      </c>
      <c r="D3147" s="7">
        <v>44680</v>
      </c>
      <c r="E3147" s="8" t="s">
        <v>12298</v>
      </c>
      <c r="F3147" s="9">
        <v>777662</v>
      </c>
      <c r="G3147" s="8" t="s">
        <v>11066</v>
      </c>
      <c r="H3147" s="9">
        <v>79710</v>
      </c>
      <c r="I3147" s="69"/>
      <c r="J3147" s="70"/>
      <c r="K3147" s="71"/>
      <c r="L3147" s="77"/>
      <c r="M3147" s="78"/>
      <c r="N3147" t="str">
        <f t="shared" si="240"/>
        <v>10477</v>
      </c>
      <c r="O3147">
        <f t="shared" si="241"/>
        <v>10477</v>
      </c>
      <c r="P3147" s="29">
        <f t="shared" si="242"/>
        <v>777662</v>
      </c>
      <c r="Q3147">
        <f>+VLOOKUP(O3147,'Bảng kê HĐ 2022'!N$1912:R$4434,4,0)</f>
        <v>0</v>
      </c>
      <c r="R3147" t="e">
        <f>+VLOOKUP(O3147,'Hàng trả'!#REF!,2,0)</f>
        <v>#REF!</v>
      </c>
    </row>
    <row r="3148" spans="1:18" ht="14.4" hidden="1" customHeight="1" x14ac:dyDescent="0.3">
      <c r="A3148" s="10">
        <v>6</v>
      </c>
      <c r="B3148" s="64"/>
      <c r="C3148" s="6" t="s">
        <v>15304</v>
      </c>
      <c r="D3148" s="7">
        <v>44672</v>
      </c>
      <c r="E3148" s="8" t="s">
        <v>12298</v>
      </c>
      <c r="F3148" s="9">
        <v>1208366</v>
      </c>
      <c r="G3148" s="8" t="s">
        <v>11066</v>
      </c>
      <c r="H3148" s="9">
        <v>123858</v>
      </c>
      <c r="I3148" s="69"/>
      <c r="J3148" s="70"/>
      <c r="K3148" s="71"/>
      <c r="L3148" s="77"/>
      <c r="M3148" s="78"/>
      <c r="N3148" t="str">
        <f t="shared" si="240"/>
        <v>09052</v>
      </c>
      <c r="O3148">
        <f t="shared" si="241"/>
        <v>9052</v>
      </c>
      <c r="P3148" s="29">
        <f t="shared" si="242"/>
        <v>1208366</v>
      </c>
      <c r="Q3148">
        <f>+VLOOKUP(O3148,'Bảng kê HĐ 2022'!N$1912:R$4434,4,0)</f>
        <v>0</v>
      </c>
      <c r="R3148" t="e">
        <f>+VLOOKUP(O3148,'Hàng trả'!#REF!,2,0)</f>
        <v>#REF!</v>
      </c>
    </row>
    <row r="3149" spans="1:18" ht="14.4" hidden="1" customHeight="1" x14ac:dyDescent="0.3">
      <c r="A3149" s="10">
        <v>6</v>
      </c>
      <c r="B3149" s="65"/>
      <c r="C3149" s="6" t="s">
        <v>15305</v>
      </c>
      <c r="D3149" s="7">
        <v>44670</v>
      </c>
      <c r="E3149" s="8" t="s">
        <v>12298</v>
      </c>
      <c r="F3149" s="9">
        <v>377336</v>
      </c>
      <c r="G3149" s="8" t="s">
        <v>11066</v>
      </c>
      <c r="H3149" s="9">
        <v>38677</v>
      </c>
      <c r="I3149" s="72"/>
      <c r="J3149" s="73"/>
      <c r="K3149" s="74"/>
      <c r="L3149" s="79"/>
      <c r="M3149" s="80"/>
      <c r="N3149" t="str">
        <f t="shared" si="240"/>
        <v>08436</v>
      </c>
      <c r="O3149">
        <f t="shared" si="241"/>
        <v>8436</v>
      </c>
      <c r="P3149" s="29">
        <f t="shared" si="242"/>
        <v>377336</v>
      </c>
      <c r="Q3149">
        <f>+VLOOKUP(O3149,'Bảng kê HĐ 2022'!N$1912:R$4434,4,0)</f>
        <v>0</v>
      </c>
      <c r="R3149" t="e">
        <f>+VLOOKUP(O3149,'Hàng trả'!#REF!,2,0)</f>
        <v>#REF!</v>
      </c>
    </row>
    <row r="3150" spans="1:18" ht="14.4" hidden="1" customHeight="1" x14ac:dyDescent="0.3">
      <c r="A3150" s="10">
        <v>6</v>
      </c>
      <c r="B3150" s="63" t="s">
        <v>14477</v>
      </c>
      <c r="C3150" s="6" t="s">
        <v>15306</v>
      </c>
      <c r="D3150" s="7">
        <v>44673</v>
      </c>
      <c r="E3150" s="8" t="s">
        <v>12298</v>
      </c>
      <c r="F3150" s="9">
        <v>827123</v>
      </c>
      <c r="G3150" s="8" t="s">
        <v>11066</v>
      </c>
      <c r="H3150" s="9">
        <v>84780</v>
      </c>
      <c r="I3150" s="66">
        <v>6612174</v>
      </c>
      <c r="J3150" s="67"/>
      <c r="K3150" s="68"/>
      <c r="L3150" s="75" t="s">
        <v>11026</v>
      </c>
      <c r="M3150" s="76"/>
      <c r="N3150" t="str">
        <f t="shared" si="240"/>
        <v>09276</v>
      </c>
      <c r="O3150">
        <f t="shared" si="241"/>
        <v>9276</v>
      </c>
      <c r="P3150" s="29">
        <f t="shared" si="242"/>
        <v>827123</v>
      </c>
      <c r="Q3150">
        <f>+VLOOKUP(O3150,'Bảng kê HĐ 2022'!N$1912:R$4434,4,0)</f>
        <v>0</v>
      </c>
      <c r="R3150" t="e">
        <f>+VLOOKUP(O3150,'Hàng trả'!#REF!,2,0)</f>
        <v>#REF!</v>
      </c>
    </row>
    <row r="3151" spans="1:18" ht="14.4" hidden="1" customHeight="1" x14ac:dyDescent="0.3">
      <c r="A3151" s="10">
        <v>6</v>
      </c>
      <c r="B3151" s="64"/>
      <c r="C3151" s="6" t="s">
        <v>15307</v>
      </c>
      <c r="D3151" s="7">
        <v>44672</v>
      </c>
      <c r="E3151" s="8" t="s">
        <v>12298</v>
      </c>
      <c r="F3151" s="9">
        <v>377336</v>
      </c>
      <c r="G3151" s="8" t="s">
        <v>11066</v>
      </c>
      <c r="H3151" s="9">
        <v>38677</v>
      </c>
      <c r="I3151" s="69"/>
      <c r="J3151" s="70"/>
      <c r="K3151" s="71"/>
      <c r="L3151" s="77"/>
      <c r="M3151" s="78"/>
      <c r="N3151" t="str">
        <f t="shared" si="240"/>
        <v>09049</v>
      </c>
      <c r="O3151">
        <f t="shared" si="241"/>
        <v>9049</v>
      </c>
      <c r="P3151" s="29">
        <f t="shared" si="242"/>
        <v>377336</v>
      </c>
      <c r="Q3151">
        <f>+VLOOKUP(O3151,'Bảng kê HĐ 2022'!N$1912:R$4434,4,0)</f>
        <v>0</v>
      </c>
      <c r="R3151" t="e">
        <f>+VLOOKUP(O3151,'Hàng trả'!#REF!,2,0)</f>
        <v>#REF!</v>
      </c>
    </row>
    <row r="3152" spans="1:18" ht="14.4" hidden="1" customHeight="1" x14ac:dyDescent="0.3">
      <c r="A3152" s="10">
        <v>6</v>
      </c>
      <c r="B3152" s="64"/>
      <c r="C3152" s="6" t="s">
        <v>15308</v>
      </c>
      <c r="D3152" s="7">
        <v>44673</v>
      </c>
      <c r="E3152" s="8" t="s">
        <v>12298</v>
      </c>
      <c r="F3152" s="9">
        <v>969170</v>
      </c>
      <c r="G3152" s="8" t="s">
        <v>11066</v>
      </c>
      <c r="H3152" s="9">
        <v>99340</v>
      </c>
      <c r="I3152" s="69"/>
      <c r="J3152" s="70"/>
      <c r="K3152" s="71"/>
      <c r="L3152" s="77"/>
      <c r="M3152" s="78"/>
      <c r="N3152" t="str">
        <f t="shared" si="240"/>
        <v>09275</v>
      </c>
      <c r="O3152">
        <f t="shared" si="241"/>
        <v>9275</v>
      </c>
      <c r="P3152" s="29">
        <f t="shared" si="242"/>
        <v>969170</v>
      </c>
      <c r="Q3152">
        <f>+VLOOKUP(O3152,'Bảng kê HĐ 2022'!N$1912:R$4434,4,0)</f>
        <v>0</v>
      </c>
      <c r="R3152" t="e">
        <f>+VLOOKUP(O3152,'Hàng trả'!#REF!,2,0)</f>
        <v>#REF!</v>
      </c>
    </row>
    <row r="3153" spans="1:18" ht="14.4" hidden="1" customHeight="1" x14ac:dyDescent="0.3">
      <c r="A3153" s="10">
        <v>6</v>
      </c>
      <c r="B3153" s="64"/>
      <c r="C3153" s="6" t="s">
        <v>15309</v>
      </c>
      <c r="D3153" s="7">
        <v>44673</v>
      </c>
      <c r="E3153" s="8" t="s">
        <v>12298</v>
      </c>
      <c r="F3153" s="9">
        <v>1255383</v>
      </c>
      <c r="G3153" s="8" t="s">
        <v>11066</v>
      </c>
      <c r="H3153" s="9">
        <v>128677</v>
      </c>
      <c r="I3153" s="69"/>
      <c r="J3153" s="70"/>
      <c r="K3153" s="71"/>
      <c r="L3153" s="77"/>
      <c r="M3153" s="78"/>
      <c r="N3153" t="str">
        <f t="shared" si="240"/>
        <v>09356</v>
      </c>
      <c r="O3153">
        <f t="shared" si="241"/>
        <v>9356</v>
      </c>
      <c r="P3153" s="29">
        <f t="shared" si="242"/>
        <v>1255383</v>
      </c>
      <c r="Q3153">
        <f>+VLOOKUP(O3153,'Bảng kê HĐ 2022'!N$1912:R$4434,4,0)</f>
        <v>0</v>
      </c>
      <c r="R3153" t="e">
        <f>+VLOOKUP(O3153,'Hàng trả'!#REF!,2,0)</f>
        <v>#REF!</v>
      </c>
    </row>
    <row r="3154" spans="1:18" ht="14.4" hidden="1" customHeight="1" x14ac:dyDescent="0.3">
      <c r="A3154" s="10">
        <v>6</v>
      </c>
      <c r="B3154" s="64"/>
      <c r="C3154" s="6" t="s">
        <v>15310</v>
      </c>
      <c r="D3154" s="7">
        <v>44670</v>
      </c>
      <c r="E3154" s="8" t="s">
        <v>12298</v>
      </c>
      <c r="F3154" s="9">
        <v>377336</v>
      </c>
      <c r="G3154" s="8" t="s">
        <v>11066</v>
      </c>
      <c r="H3154" s="9">
        <v>38677</v>
      </c>
      <c r="I3154" s="69"/>
      <c r="J3154" s="70"/>
      <c r="K3154" s="71"/>
      <c r="L3154" s="77"/>
      <c r="M3154" s="78"/>
      <c r="N3154" t="str">
        <f t="shared" si="240"/>
        <v>08469</v>
      </c>
      <c r="O3154">
        <f t="shared" si="241"/>
        <v>8469</v>
      </c>
      <c r="P3154" s="29">
        <f t="shared" si="242"/>
        <v>377336</v>
      </c>
      <c r="Q3154">
        <f>+VLOOKUP(O3154,'Bảng kê HĐ 2022'!N$1912:R$4434,4,0)</f>
        <v>0</v>
      </c>
      <c r="R3154" t="e">
        <f>+VLOOKUP(O3154,'Hàng trả'!#REF!,2,0)</f>
        <v>#REF!</v>
      </c>
    </row>
    <row r="3155" spans="1:18" ht="14.4" hidden="1" customHeight="1" x14ac:dyDescent="0.3">
      <c r="A3155" s="10">
        <v>6</v>
      </c>
      <c r="B3155" s="64"/>
      <c r="C3155" s="6" t="s">
        <v>15311</v>
      </c>
      <c r="D3155" s="7">
        <v>44670</v>
      </c>
      <c r="E3155" s="8" t="s">
        <v>12298</v>
      </c>
      <c r="F3155" s="9">
        <v>377336</v>
      </c>
      <c r="G3155" s="8" t="s">
        <v>11066</v>
      </c>
      <c r="H3155" s="9">
        <v>38677</v>
      </c>
      <c r="I3155" s="69"/>
      <c r="J3155" s="70"/>
      <c r="K3155" s="71"/>
      <c r="L3155" s="77"/>
      <c r="M3155" s="78"/>
      <c r="N3155" t="str">
        <f t="shared" si="240"/>
        <v>08470</v>
      </c>
      <c r="O3155">
        <f t="shared" si="241"/>
        <v>8470</v>
      </c>
      <c r="P3155" s="29">
        <f t="shared" si="242"/>
        <v>377336</v>
      </c>
      <c r="Q3155">
        <f>+VLOOKUP(O3155,'Bảng kê HĐ 2022'!N$1912:R$4434,4,0)</f>
        <v>0</v>
      </c>
      <c r="R3155" t="e">
        <f>+VLOOKUP(O3155,'Hàng trả'!#REF!,2,0)</f>
        <v>#REF!</v>
      </c>
    </row>
    <row r="3156" spans="1:18" ht="14.4" hidden="1" customHeight="1" x14ac:dyDescent="0.3">
      <c r="A3156" s="10">
        <v>6</v>
      </c>
      <c r="B3156" s="64"/>
      <c r="C3156" s="6" t="s">
        <v>15312</v>
      </c>
      <c r="D3156" s="7">
        <v>44660</v>
      </c>
      <c r="E3156" s="8" t="s">
        <v>12298</v>
      </c>
      <c r="F3156" s="9">
        <v>1027338</v>
      </c>
      <c r="G3156" s="8" t="s">
        <v>11066</v>
      </c>
      <c r="H3156" s="9">
        <v>105302</v>
      </c>
      <c r="I3156" s="69"/>
      <c r="J3156" s="70"/>
      <c r="K3156" s="71"/>
      <c r="L3156" s="77"/>
      <c r="M3156" s="78"/>
      <c r="N3156" t="str">
        <f t="shared" si="240"/>
        <v>06221</v>
      </c>
      <c r="O3156">
        <f t="shared" si="241"/>
        <v>6221</v>
      </c>
      <c r="P3156" s="29">
        <f t="shared" si="242"/>
        <v>1027338</v>
      </c>
      <c r="Q3156" t="e">
        <f>+VLOOKUP(O3156,'Bảng kê HĐ 2022'!N$1912:R$4434,4,0)</f>
        <v>#N/A</v>
      </c>
      <c r="R3156" t="e">
        <f>+VLOOKUP(O3156,'Hàng trả'!#REF!,2,0)</f>
        <v>#REF!</v>
      </c>
    </row>
    <row r="3157" spans="1:18" ht="14.4" hidden="1" customHeight="1" x14ac:dyDescent="0.3">
      <c r="A3157" s="10">
        <v>6</v>
      </c>
      <c r="B3157" s="65"/>
      <c r="C3157" s="6" t="s">
        <v>15313</v>
      </c>
      <c r="D3157" s="7">
        <v>44670</v>
      </c>
      <c r="E3157" s="8" t="s">
        <v>12298</v>
      </c>
      <c r="F3157" s="9">
        <v>2156303</v>
      </c>
      <c r="G3157" s="8" t="s">
        <v>11066</v>
      </c>
      <c r="H3157" s="9">
        <v>221021</v>
      </c>
      <c r="I3157" s="72"/>
      <c r="J3157" s="73"/>
      <c r="K3157" s="74"/>
      <c r="L3157" s="79"/>
      <c r="M3157" s="80"/>
      <c r="N3157" t="str">
        <f t="shared" si="240"/>
        <v>08468</v>
      </c>
      <c r="O3157">
        <f t="shared" si="241"/>
        <v>8468</v>
      </c>
      <c r="P3157" s="29">
        <f t="shared" si="242"/>
        <v>2156303</v>
      </c>
      <c r="Q3157">
        <f>+VLOOKUP(O3157,'Bảng kê HĐ 2022'!N$1912:R$4434,4,0)</f>
        <v>0</v>
      </c>
      <c r="R3157" t="e">
        <f>+VLOOKUP(O3157,'Hàng trả'!#REF!,2,0)</f>
        <v>#REF!</v>
      </c>
    </row>
    <row r="3158" spans="1:18" ht="14.4" hidden="1" customHeight="1" x14ac:dyDescent="0.3">
      <c r="A3158" s="10">
        <v>6</v>
      </c>
      <c r="B3158" s="63" t="s">
        <v>14478</v>
      </c>
      <c r="C3158" s="6" t="s">
        <v>15314</v>
      </c>
      <c r="D3158" s="7">
        <v>44702</v>
      </c>
      <c r="E3158" s="8" t="s">
        <v>14236</v>
      </c>
      <c r="F3158" s="9">
        <v>1687073</v>
      </c>
      <c r="G3158" s="8" t="s">
        <v>11066</v>
      </c>
      <c r="H3158" s="9">
        <v>172925</v>
      </c>
      <c r="I3158" s="66">
        <v>21115624</v>
      </c>
      <c r="J3158" s="67"/>
      <c r="K3158" s="68"/>
      <c r="L3158" s="75" t="s">
        <v>11026</v>
      </c>
      <c r="M3158" s="76"/>
      <c r="N3158" t="str">
        <f t="shared" si="240"/>
        <v>13552</v>
      </c>
      <c r="O3158">
        <f t="shared" si="241"/>
        <v>13552</v>
      </c>
      <c r="P3158" s="29">
        <f t="shared" si="242"/>
        <v>1687073</v>
      </c>
      <c r="Q3158">
        <f>+VLOOKUP(O3158,'Bảng kê HĐ 2022'!N$1912:R$4434,4,0)</f>
        <v>0</v>
      </c>
      <c r="R3158" t="e">
        <f>+VLOOKUP(O3158,'Hàng trả'!#REF!,2,0)</f>
        <v>#REF!</v>
      </c>
    </row>
    <row r="3159" spans="1:18" ht="14.4" hidden="1" customHeight="1" x14ac:dyDescent="0.3">
      <c r="A3159" s="10">
        <v>6</v>
      </c>
      <c r="B3159" s="64"/>
      <c r="C3159" s="6" t="s">
        <v>15315</v>
      </c>
      <c r="D3159" s="7">
        <v>44706</v>
      </c>
      <c r="E3159" s="8" t="s">
        <v>14236</v>
      </c>
      <c r="F3159" s="9">
        <v>1455737</v>
      </c>
      <c r="G3159" s="8" t="s">
        <v>11066</v>
      </c>
      <c r="H3159" s="9">
        <v>149213</v>
      </c>
      <c r="I3159" s="69"/>
      <c r="J3159" s="70"/>
      <c r="K3159" s="71"/>
      <c r="L3159" s="77"/>
      <c r="M3159" s="78"/>
      <c r="N3159" t="str">
        <f t="shared" si="240"/>
        <v>14123</v>
      </c>
      <c r="O3159">
        <f t="shared" si="241"/>
        <v>14123</v>
      </c>
      <c r="P3159" s="29">
        <f t="shared" si="242"/>
        <v>1455737</v>
      </c>
      <c r="Q3159">
        <f>+VLOOKUP(O3159,'Bảng kê HĐ 2022'!N$1912:R$4434,4,0)</f>
        <v>0</v>
      </c>
      <c r="R3159" t="e">
        <f>+VLOOKUP(O3159,'Hàng trả'!#REF!,2,0)</f>
        <v>#REF!</v>
      </c>
    </row>
    <row r="3160" spans="1:18" ht="14.4" hidden="1" customHeight="1" x14ac:dyDescent="0.3">
      <c r="A3160" s="10">
        <v>6</v>
      </c>
      <c r="B3160" s="64"/>
      <c r="C3160" s="6" t="s">
        <v>15316</v>
      </c>
      <c r="D3160" s="7">
        <v>44702</v>
      </c>
      <c r="E3160" s="8" t="s">
        <v>14236</v>
      </c>
      <c r="F3160" s="9">
        <v>559117</v>
      </c>
      <c r="G3160" s="8" t="s">
        <v>11066</v>
      </c>
      <c r="H3160" s="9">
        <v>57309</v>
      </c>
      <c r="I3160" s="69"/>
      <c r="J3160" s="70"/>
      <c r="K3160" s="71"/>
      <c r="L3160" s="77"/>
      <c r="M3160" s="78"/>
      <c r="N3160" t="str">
        <f t="shared" si="240"/>
        <v>13555</v>
      </c>
      <c r="O3160">
        <f t="shared" si="241"/>
        <v>13555</v>
      </c>
      <c r="P3160" s="29">
        <f t="shared" si="242"/>
        <v>559117</v>
      </c>
      <c r="Q3160">
        <f>+VLOOKUP(O3160,'Bảng kê HĐ 2022'!N$1912:R$4434,4,0)</f>
        <v>0</v>
      </c>
      <c r="R3160" t="e">
        <f>+VLOOKUP(O3160,'Hàng trả'!#REF!,2,0)</f>
        <v>#REF!</v>
      </c>
    </row>
    <row r="3161" spans="1:18" ht="14.4" hidden="1" customHeight="1" x14ac:dyDescent="0.3">
      <c r="A3161" s="10">
        <v>6</v>
      </c>
      <c r="B3161" s="64"/>
      <c r="C3161" s="6" t="s">
        <v>15317</v>
      </c>
      <c r="D3161" s="7">
        <v>44695</v>
      </c>
      <c r="E3161" s="8" t="s">
        <v>14236</v>
      </c>
      <c r="F3161" s="9">
        <v>1340757</v>
      </c>
      <c r="G3161" s="8" t="s">
        <v>11066</v>
      </c>
      <c r="H3161" s="9">
        <v>137428</v>
      </c>
      <c r="I3161" s="69"/>
      <c r="J3161" s="70"/>
      <c r="K3161" s="71"/>
      <c r="L3161" s="77"/>
      <c r="M3161" s="78"/>
      <c r="N3161" t="str">
        <f t="shared" si="240"/>
        <v>12945</v>
      </c>
      <c r="O3161">
        <f t="shared" si="241"/>
        <v>12945</v>
      </c>
      <c r="P3161" s="29">
        <f t="shared" si="242"/>
        <v>1340757</v>
      </c>
      <c r="Q3161">
        <f>+VLOOKUP(O3161,'Bảng kê HĐ 2022'!N$1912:R$4434,4,0)</f>
        <v>0</v>
      </c>
      <c r="R3161" t="e">
        <f>+VLOOKUP(O3161,'Hàng trả'!#REF!,2,0)</f>
        <v>#REF!</v>
      </c>
    </row>
    <row r="3162" spans="1:18" ht="14.4" hidden="1" customHeight="1" x14ac:dyDescent="0.3">
      <c r="A3162" s="10">
        <v>6</v>
      </c>
      <c r="B3162" s="64"/>
      <c r="C3162" s="6" t="s">
        <v>15318</v>
      </c>
      <c r="D3162" s="7">
        <v>44708</v>
      </c>
      <c r="E3162" s="8" t="s">
        <v>14236</v>
      </c>
      <c r="F3162" s="9">
        <v>1267223</v>
      </c>
      <c r="G3162" s="8" t="s">
        <v>11066</v>
      </c>
      <c r="H3162" s="9">
        <v>129890</v>
      </c>
      <c r="I3162" s="69"/>
      <c r="J3162" s="70"/>
      <c r="K3162" s="71"/>
      <c r="L3162" s="77"/>
      <c r="M3162" s="78"/>
      <c r="N3162" t="str">
        <f t="shared" si="240"/>
        <v>14672</v>
      </c>
      <c r="O3162">
        <f t="shared" si="241"/>
        <v>14672</v>
      </c>
      <c r="P3162" s="29">
        <f t="shared" si="242"/>
        <v>1267223</v>
      </c>
      <c r="Q3162">
        <f>+VLOOKUP(O3162,'Bảng kê HĐ 2022'!N$1912:R$4434,4,0)</f>
        <v>0</v>
      </c>
      <c r="R3162" t="e">
        <f>+VLOOKUP(O3162,'Hàng trả'!#REF!,2,0)</f>
        <v>#REF!</v>
      </c>
    </row>
    <row r="3163" spans="1:18" ht="14.4" hidden="1" customHeight="1" x14ac:dyDescent="0.3">
      <c r="A3163" s="10">
        <v>6</v>
      </c>
      <c r="B3163" s="64"/>
      <c r="C3163" s="6" t="s">
        <v>15319</v>
      </c>
      <c r="D3163" s="7">
        <v>44683</v>
      </c>
      <c r="E3163" s="8" t="s">
        <v>12298</v>
      </c>
      <c r="F3163" s="9">
        <v>3011942</v>
      </c>
      <c r="G3163" s="8" t="s">
        <v>11066</v>
      </c>
      <c r="H3163" s="9">
        <v>308724</v>
      </c>
      <c r="I3163" s="69"/>
      <c r="J3163" s="70"/>
      <c r="K3163" s="71"/>
      <c r="L3163" s="77"/>
      <c r="M3163" s="78"/>
      <c r="N3163" t="str">
        <f t="shared" si="240"/>
        <v>10547</v>
      </c>
      <c r="O3163">
        <f t="shared" si="241"/>
        <v>10547</v>
      </c>
      <c r="P3163" s="29">
        <f t="shared" si="242"/>
        <v>3011942</v>
      </c>
      <c r="Q3163">
        <f>+VLOOKUP(O3163,'Bảng kê HĐ 2022'!N$1912:R$4434,4,0)</f>
        <v>0</v>
      </c>
      <c r="R3163" t="e">
        <f>+VLOOKUP(O3163,'Hàng trả'!#REF!,2,0)</f>
        <v>#REF!</v>
      </c>
    </row>
    <row r="3164" spans="1:18" ht="14.4" hidden="1" customHeight="1" x14ac:dyDescent="0.3">
      <c r="A3164" s="10">
        <v>6</v>
      </c>
      <c r="B3164" s="64"/>
      <c r="C3164" s="6" t="s">
        <v>15320</v>
      </c>
      <c r="D3164" s="7">
        <v>44687</v>
      </c>
      <c r="E3164" s="8" t="s">
        <v>12298</v>
      </c>
      <c r="F3164" s="9">
        <v>2014500</v>
      </c>
      <c r="G3164" s="8" t="s">
        <v>11066</v>
      </c>
      <c r="H3164" s="9">
        <v>206486</v>
      </c>
      <c r="I3164" s="69"/>
      <c r="J3164" s="70"/>
      <c r="K3164" s="71"/>
      <c r="L3164" s="77"/>
      <c r="M3164" s="78"/>
      <c r="N3164" t="str">
        <f t="shared" si="240"/>
        <v>11628</v>
      </c>
      <c r="O3164">
        <f t="shared" si="241"/>
        <v>11628</v>
      </c>
      <c r="P3164" s="29">
        <f t="shared" si="242"/>
        <v>2014500</v>
      </c>
      <c r="Q3164">
        <f>+VLOOKUP(O3164,'Bảng kê HĐ 2022'!N$1912:R$4434,4,0)</f>
        <v>0</v>
      </c>
      <c r="R3164" t="e">
        <f>+VLOOKUP(O3164,'Hàng trả'!#REF!,2,0)</f>
        <v>#REF!</v>
      </c>
    </row>
    <row r="3165" spans="1:18" ht="14.4" hidden="1" customHeight="1" x14ac:dyDescent="0.3">
      <c r="A3165" s="10">
        <v>6</v>
      </c>
      <c r="B3165" s="64"/>
      <c r="C3165" s="6" t="s">
        <v>15321</v>
      </c>
      <c r="D3165" s="7">
        <v>44708</v>
      </c>
      <c r="E3165" s="8" t="s">
        <v>14236</v>
      </c>
      <c r="F3165" s="9">
        <v>348278</v>
      </c>
      <c r="G3165" s="8" t="s">
        <v>11066</v>
      </c>
      <c r="H3165" s="9">
        <v>35698</v>
      </c>
      <c r="I3165" s="69"/>
      <c r="J3165" s="70"/>
      <c r="K3165" s="71"/>
      <c r="L3165" s="77"/>
      <c r="M3165" s="78"/>
      <c r="N3165" t="str">
        <f t="shared" si="240"/>
        <v>14671</v>
      </c>
      <c r="O3165">
        <f t="shared" si="241"/>
        <v>14671</v>
      </c>
      <c r="P3165" s="29">
        <f t="shared" si="242"/>
        <v>348278</v>
      </c>
      <c r="Q3165">
        <f>+VLOOKUP(O3165,'Bảng kê HĐ 2022'!N$1912:R$4434,4,0)</f>
        <v>0</v>
      </c>
      <c r="R3165" t="e">
        <f>+VLOOKUP(O3165,'Hàng trả'!#REF!,2,0)</f>
        <v>#REF!</v>
      </c>
    </row>
    <row r="3166" spans="1:18" ht="14.4" hidden="1" customHeight="1" x14ac:dyDescent="0.3">
      <c r="A3166" s="10">
        <v>6</v>
      </c>
      <c r="B3166" s="64"/>
      <c r="C3166" s="6" t="s">
        <v>15322</v>
      </c>
      <c r="D3166" s="7">
        <v>44702</v>
      </c>
      <c r="E3166" s="8" t="s">
        <v>14236</v>
      </c>
      <c r="F3166" s="9">
        <v>865312</v>
      </c>
      <c r="G3166" s="8" t="s">
        <v>11066</v>
      </c>
      <c r="H3166" s="9">
        <v>88694</v>
      </c>
      <c r="I3166" s="69"/>
      <c r="J3166" s="70"/>
      <c r="K3166" s="71"/>
      <c r="L3166" s="77"/>
      <c r="M3166" s="78"/>
      <c r="N3166" t="str">
        <f t="shared" si="240"/>
        <v>13551</v>
      </c>
      <c r="O3166">
        <f t="shared" si="241"/>
        <v>13551</v>
      </c>
      <c r="P3166" s="29">
        <f t="shared" si="242"/>
        <v>865312</v>
      </c>
      <c r="Q3166">
        <f>+VLOOKUP(O3166,'Bảng kê HĐ 2022'!N$1912:R$4434,4,0)</f>
        <v>0</v>
      </c>
      <c r="R3166" t="e">
        <f>+VLOOKUP(O3166,'Hàng trả'!#REF!,2,0)</f>
        <v>#REF!</v>
      </c>
    </row>
    <row r="3167" spans="1:18" ht="14.4" hidden="1" customHeight="1" x14ac:dyDescent="0.3">
      <c r="A3167" s="10">
        <v>6</v>
      </c>
      <c r="B3167" s="64"/>
      <c r="C3167" s="6" t="s">
        <v>15323</v>
      </c>
      <c r="D3167" s="7">
        <v>44686</v>
      </c>
      <c r="E3167" s="8" t="s">
        <v>12298</v>
      </c>
      <c r="F3167" s="9">
        <v>2150661</v>
      </c>
      <c r="G3167" s="8" t="s">
        <v>11066</v>
      </c>
      <c r="H3167" s="9">
        <v>220443</v>
      </c>
      <c r="I3167" s="69"/>
      <c r="J3167" s="70"/>
      <c r="K3167" s="71"/>
      <c r="L3167" s="77"/>
      <c r="M3167" s="78"/>
      <c r="N3167" t="str">
        <f t="shared" si="240"/>
        <v>11393</v>
      </c>
      <c r="O3167">
        <f t="shared" si="241"/>
        <v>11393</v>
      </c>
      <c r="P3167" s="29">
        <f t="shared" si="242"/>
        <v>2150661</v>
      </c>
      <c r="Q3167">
        <f>+VLOOKUP(O3167,'Bảng kê HĐ 2022'!N$1912:R$4434,4,0)</f>
        <v>0</v>
      </c>
      <c r="R3167" t="e">
        <f>+VLOOKUP(O3167,'Hàng trả'!#REF!,2,0)</f>
        <v>#REF!</v>
      </c>
    </row>
    <row r="3168" spans="1:18" ht="14.4" hidden="1" customHeight="1" x14ac:dyDescent="0.3">
      <c r="A3168" s="10">
        <v>6</v>
      </c>
      <c r="B3168" s="64"/>
      <c r="C3168" s="6" t="s">
        <v>15324</v>
      </c>
      <c r="D3168" s="7">
        <v>44702</v>
      </c>
      <c r="E3168" s="8" t="s">
        <v>14236</v>
      </c>
      <c r="F3168" s="9">
        <v>1546721</v>
      </c>
      <c r="G3168" s="8" t="s">
        <v>11066</v>
      </c>
      <c r="H3168" s="9">
        <v>158539</v>
      </c>
      <c r="I3168" s="69"/>
      <c r="J3168" s="70"/>
      <c r="K3168" s="71"/>
      <c r="L3168" s="77"/>
      <c r="M3168" s="78"/>
      <c r="N3168" t="str">
        <f t="shared" si="240"/>
        <v>13553</v>
      </c>
      <c r="O3168">
        <f t="shared" si="241"/>
        <v>13553</v>
      </c>
      <c r="P3168" s="29">
        <f t="shared" si="242"/>
        <v>1546721</v>
      </c>
      <c r="Q3168">
        <f>+VLOOKUP(O3168,'Bảng kê HĐ 2022'!N$1912:R$4434,4,0)</f>
        <v>0</v>
      </c>
      <c r="R3168" t="e">
        <f>+VLOOKUP(O3168,'Hàng trả'!#REF!,2,0)</f>
        <v>#REF!</v>
      </c>
    </row>
    <row r="3169" spans="1:18" ht="14.4" hidden="1" customHeight="1" x14ac:dyDescent="0.3">
      <c r="A3169" s="10">
        <v>6</v>
      </c>
      <c r="B3169" s="64"/>
      <c r="C3169" s="6" t="s">
        <v>15325</v>
      </c>
      <c r="D3169" s="7">
        <v>44711</v>
      </c>
      <c r="E3169" s="8" t="s">
        <v>14236</v>
      </c>
      <c r="F3169" s="9">
        <v>1199426</v>
      </c>
      <c r="G3169" s="8" t="s">
        <v>11066</v>
      </c>
      <c r="H3169" s="9">
        <v>122941</v>
      </c>
      <c r="I3169" s="69"/>
      <c r="J3169" s="70"/>
      <c r="K3169" s="71"/>
      <c r="L3169" s="77"/>
      <c r="M3169" s="78"/>
      <c r="N3169" t="str">
        <f t="shared" si="240"/>
        <v>14778</v>
      </c>
      <c r="O3169">
        <f t="shared" si="241"/>
        <v>14778</v>
      </c>
      <c r="P3169" s="29">
        <f t="shared" si="242"/>
        <v>1199426</v>
      </c>
      <c r="Q3169">
        <f>+VLOOKUP(O3169,'Bảng kê HĐ 2022'!N$1912:R$4434,4,0)</f>
        <v>0</v>
      </c>
      <c r="R3169" t="e">
        <f>+VLOOKUP(O3169,'Hàng trả'!#REF!,2,0)</f>
        <v>#REF!</v>
      </c>
    </row>
    <row r="3170" spans="1:18" ht="14.4" hidden="1" customHeight="1" x14ac:dyDescent="0.3">
      <c r="A3170" s="10">
        <v>6</v>
      </c>
      <c r="B3170" s="64"/>
      <c r="C3170" s="6" t="s">
        <v>15326</v>
      </c>
      <c r="D3170" s="7">
        <v>44704</v>
      </c>
      <c r="E3170" s="8" t="s">
        <v>14236</v>
      </c>
      <c r="F3170" s="9">
        <v>2181163</v>
      </c>
      <c r="G3170" s="8" t="s">
        <v>11066</v>
      </c>
      <c r="H3170" s="9">
        <v>223569</v>
      </c>
      <c r="I3170" s="69"/>
      <c r="J3170" s="70"/>
      <c r="K3170" s="71"/>
      <c r="L3170" s="77"/>
      <c r="M3170" s="78"/>
      <c r="N3170" t="str">
        <f t="shared" si="240"/>
        <v>13710</v>
      </c>
      <c r="O3170">
        <f t="shared" si="241"/>
        <v>13710</v>
      </c>
      <c r="P3170" s="29">
        <f t="shared" si="242"/>
        <v>2181163</v>
      </c>
      <c r="Q3170">
        <f>+VLOOKUP(O3170,'Bảng kê HĐ 2022'!N$1912:R$4434,4,0)</f>
        <v>0</v>
      </c>
      <c r="R3170" t="e">
        <f>+VLOOKUP(O3170,'Hàng trả'!#REF!,2,0)</f>
        <v>#REF!</v>
      </c>
    </row>
    <row r="3171" spans="1:18" ht="14.4" hidden="1" customHeight="1" x14ac:dyDescent="0.3">
      <c r="A3171" s="10">
        <v>6</v>
      </c>
      <c r="B3171" s="64"/>
      <c r="C3171" s="6" t="s">
        <v>15327</v>
      </c>
      <c r="D3171" s="7">
        <v>44687</v>
      </c>
      <c r="E3171" s="8" t="s">
        <v>14222</v>
      </c>
      <c r="F3171" s="9">
        <v>1333910</v>
      </c>
      <c r="G3171" s="8" t="s">
        <v>11066</v>
      </c>
      <c r="H3171" s="9">
        <v>136726</v>
      </c>
      <c r="I3171" s="69"/>
      <c r="J3171" s="70"/>
      <c r="K3171" s="71"/>
      <c r="L3171" s="77"/>
      <c r="M3171" s="78"/>
      <c r="N3171" t="str">
        <f t="shared" si="240"/>
        <v>11629</v>
      </c>
      <c r="O3171">
        <f t="shared" si="241"/>
        <v>11629</v>
      </c>
      <c r="P3171" s="29">
        <f t="shared" si="242"/>
        <v>1333910</v>
      </c>
      <c r="Q3171">
        <f>+VLOOKUP(O3171,'Bảng kê HĐ 2022'!N$1912:R$4434,4,0)</f>
        <v>0</v>
      </c>
      <c r="R3171" t="e">
        <f>+VLOOKUP(O3171,'Hàng trả'!#REF!,2,0)</f>
        <v>#REF!</v>
      </c>
    </row>
    <row r="3172" spans="1:18" ht="14.4" hidden="1" customHeight="1" x14ac:dyDescent="0.3">
      <c r="A3172" s="10">
        <v>6</v>
      </c>
      <c r="B3172" s="64"/>
      <c r="C3172" s="6" t="s">
        <v>15328</v>
      </c>
      <c r="D3172" s="7">
        <v>44693</v>
      </c>
      <c r="E3172" s="8" t="s">
        <v>14236</v>
      </c>
      <c r="F3172" s="9">
        <v>1092189</v>
      </c>
      <c r="G3172" s="8" t="s">
        <v>11066</v>
      </c>
      <c r="H3172" s="9">
        <v>111949</v>
      </c>
      <c r="I3172" s="69"/>
      <c r="J3172" s="70"/>
      <c r="K3172" s="71"/>
      <c r="L3172" s="77"/>
      <c r="M3172" s="78"/>
      <c r="N3172" t="str">
        <f t="shared" si="240"/>
        <v>12473</v>
      </c>
      <c r="O3172">
        <f t="shared" si="241"/>
        <v>12473</v>
      </c>
      <c r="P3172" s="29">
        <f t="shared" si="242"/>
        <v>1092189</v>
      </c>
      <c r="Q3172">
        <f>+VLOOKUP(O3172,'Bảng kê HĐ 2022'!N$1912:R$4434,4,0)</f>
        <v>0</v>
      </c>
      <c r="R3172" t="e">
        <f>+VLOOKUP(O3172,'Hàng trả'!#REF!,2,0)</f>
        <v>#REF!</v>
      </c>
    </row>
    <row r="3173" spans="1:18" ht="14.4" hidden="1" customHeight="1" x14ac:dyDescent="0.3">
      <c r="A3173" s="10">
        <v>6</v>
      </c>
      <c r="B3173" s="64"/>
      <c r="C3173" s="6" t="s">
        <v>15329</v>
      </c>
      <c r="D3173" s="7">
        <v>44693</v>
      </c>
      <c r="E3173" s="8" t="s">
        <v>14236</v>
      </c>
      <c r="F3173" s="9">
        <v>446919</v>
      </c>
      <c r="G3173" s="8" t="s">
        <v>11066</v>
      </c>
      <c r="H3173" s="9">
        <v>45809</v>
      </c>
      <c r="I3173" s="69"/>
      <c r="J3173" s="70"/>
      <c r="K3173" s="71"/>
      <c r="L3173" s="77"/>
      <c r="M3173" s="78"/>
      <c r="N3173" t="str">
        <f t="shared" si="240"/>
        <v>12472</v>
      </c>
      <c r="O3173">
        <f t="shared" si="241"/>
        <v>12472</v>
      </c>
      <c r="P3173" s="29">
        <f t="shared" si="242"/>
        <v>446919</v>
      </c>
      <c r="Q3173">
        <f>+VLOOKUP(O3173,'Bảng kê HĐ 2022'!N$1912:R$4434,4,0)</f>
        <v>0</v>
      </c>
      <c r="R3173" t="e">
        <f>+VLOOKUP(O3173,'Hàng trả'!#REF!,2,0)</f>
        <v>#REF!</v>
      </c>
    </row>
    <row r="3174" spans="1:18" ht="14.4" hidden="1" customHeight="1" x14ac:dyDescent="0.3">
      <c r="A3174" s="10">
        <v>6</v>
      </c>
      <c r="B3174" s="64"/>
      <c r="C3174" s="6" t="s">
        <v>15330</v>
      </c>
      <c r="D3174" s="7">
        <v>44702</v>
      </c>
      <c r="E3174" s="8" t="s">
        <v>14236</v>
      </c>
      <c r="F3174" s="9">
        <v>179915</v>
      </c>
      <c r="G3174" s="8" t="s">
        <v>11066</v>
      </c>
      <c r="H3174" s="9">
        <v>18441</v>
      </c>
      <c r="I3174" s="69"/>
      <c r="J3174" s="70"/>
      <c r="K3174" s="71"/>
      <c r="L3174" s="77"/>
      <c r="M3174" s="78"/>
      <c r="N3174" t="str">
        <f t="shared" si="240"/>
        <v>13556</v>
      </c>
      <c r="O3174">
        <f t="shared" si="241"/>
        <v>13556</v>
      </c>
      <c r="P3174" s="29">
        <f t="shared" si="242"/>
        <v>179915</v>
      </c>
      <c r="Q3174">
        <f>+VLOOKUP(O3174,'Bảng kê HĐ 2022'!N$1912:R$4434,4,0)</f>
        <v>0</v>
      </c>
      <c r="R3174" t="e">
        <f>+VLOOKUP(O3174,'Hàng trả'!#REF!,2,0)</f>
        <v>#REF!</v>
      </c>
    </row>
    <row r="3175" spans="1:18" ht="14.4" hidden="1" customHeight="1" x14ac:dyDescent="0.3">
      <c r="A3175" s="10">
        <v>6</v>
      </c>
      <c r="B3175" s="65"/>
      <c r="C3175" s="6" t="s">
        <v>15331</v>
      </c>
      <c r="D3175" s="7">
        <v>44702</v>
      </c>
      <c r="E3175" s="8" t="s">
        <v>14236</v>
      </c>
      <c r="F3175" s="9">
        <v>846315</v>
      </c>
      <c r="G3175" s="8" t="s">
        <v>11066</v>
      </c>
      <c r="H3175" s="9">
        <v>86747</v>
      </c>
      <c r="I3175" s="72"/>
      <c r="J3175" s="73"/>
      <c r="K3175" s="74"/>
      <c r="L3175" s="79"/>
      <c r="M3175" s="80"/>
      <c r="N3175" t="str">
        <f t="shared" si="240"/>
        <v>13557</v>
      </c>
      <c r="O3175">
        <f t="shared" si="241"/>
        <v>13557</v>
      </c>
      <c r="P3175" s="29">
        <f t="shared" si="242"/>
        <v>846315</v>
      </c>
      <c r="Q3175">
        <f>+VLOOKUP(O3175,'Bảng kê HĐ 2022'!N$1912:R$4434,4,0)</f>
        <v>0</v>
      </c>
      <c r="R3175" t="e">
        <f>+VLOOKUP(O3175,'Hàng trả'!#REF!,2,0)</f>
        <v>#REF!</v>
      </c>
    </row>
    <row r="3176" spans="1:18" ht="14.4" hidden="1" customHeight="1" x14ac:dyDescent="0.3">
      <c r="A3176" s="10">
        <v>6</v>
      </c>
      <c r="B3176" s="63" t="s">
        <v>14481</v>
      </c>
      <c r="C3176" s="6" t="s">
        <v>15333</v>
      </c>
      <c r="D3176" s="7">
        <v>44676</v>
      </c>
      <c r="E3176" s="8" t="s">
        <v>13061</v>
      </c>
      <c r="F3176" s="9">
        <v>1094715</v>
      </c>
      <c r="G3176" s="8" t="s">
        <v>11066</v>
      </c>
      <c r="H3176" s="9">
        <v>112208</v>
      </c>
      <c r="I3176" s="66">
        <v>9989634</v>
      </c>
      <c r="J3176" s="67"/>
      <c r="K3176" s="68"/>
      <c r="L3176" s="75" t="s">
        <v>10152</v>
      </c>
      <c r="M3176" s="76"/>
      <c r="N3176" t="str">
        <f t="shared" si="240"/>
        <v>09637</v>
      </c>
      <c r="O3176">
        <f t="shared" si="241"/>
        <v>9637</v>
      </c>
      <c r="P3176" s="29">
        <f t="shared" si="242"/>
        <v>1094715</v>
      </c>
      <c r="Q3176">
        <f>+VLOOKUP(O3176,'Bảng kê HĐ 2022'!N$1912:R$4434,4,0)</f>
        <v>0</v>
      </c>
      <c r="R3176" t="e">
        <f>+VLOOKUP(O3176,'Hàng trả'!#REF!,2,0)</f>
        <v>#REF!</v>
      </c>
    </row>
    <row r="3177" spans="1:18" ht="14.4" hidden="1" customHeight="1" x14ac:dyDescent="0.3">
      <c r="A3177" s="10">
        <v>6</v>
      </c>
      <c r="B3177" s="64"/>
      <c r="C3177" s="6" t="s">
        <v>15334</v>
      </c>
      <c r="D3177" s="7">
        <v>44655</v>
      </c>
      <c r="E3177" s="8" t="s">
        <v>13061</v>
      </c>
      <c r="F3177" s="9">
        <v>798362</v>
      </c>
      <c r="G3177" s="8" t="s">
        <v>11066</v>
      </c>
      <c r="H3177" s="9">
        <v>81832</v>
      </c>
      <c r="I3177" s="69"/>
      <c r="J3177" s="70"/>
      <c r="K3177" s="71"/>
      <c r="L3177" s="77"/>
      <c r="M3177" s="78"/>
      <c r="N3177" t="str">
        <f t="shared" si="240"/>
        <v>05395</v>
      </c>
      <c r="O3177">
        <f t="shared" si="241"/>
        <v>5395</v>
      </c>
      <c r="P3177" s="29">
        <f t="shared" si="242"/>
        <v>798362</v>
      </c>
      <c r="Q3177" t="e">
        <f>+VLOOKUP(O3177,'Bảng kê HĐ 2022'!N$1912:R$4434,4,0)</f>
        <v>#N/A</v>
      </c>
      <c r="R3177" t="e">
        <f>+VLOOKUP(O3177,'Hàng trả'!#REF!,2,0)</f>
        <v>#REF!</v>
      </c>
    </row>
    <row r="3178" spans="1:18" ht="14.4" hidden="1" customHeight="1" x14ac:dyDescent="0.3">
      <c r="A3178" s="10">
        <v>6</v>
      </c>
      <c r="B3178" s="64"/>
      <c r="C3178" s="6" t="s">
        <v>15335</v>
      </c>
      <c r="D3178" s="7">
        <v>44676</v>
      </c>
      <c r="E3178" s="8" t="s">
        <v>13061</v>
      </c>
      <c r="F3178" s="9">
        <v>1596525</v>
      </c>
      <c r="G3178" s="8" t="s">
        <v>11066</v>
      </c>
      <c r="H3178" s="9">
        <v>163644</v>
      </c>
      <c r="I3178" s="69"/>
      <c r="J3178" s="70"/>
      <c r="K3178" s="71"/>
      <c r="L3178" s="77"/>
      <c r="M3178" s="78"/>
      <c r="N3178" t="str">
        <f t="shared" si="240"/>
        <v>09639</v>
      </c>
      <c r="O3178">
        <f t="shared" si="241"/>
        <v>9639</v>
      </c>
      <c r="P3178" s="29">
        <f t="shared" si="242"/>
        <v>1596525</v>
      </c>
      <c r="Q3178">
        <f>+VLOOKUP(O3178,'Bảng kê HĐ 2022'!N$1912:R$4434,4,0)</f>
        <v>0</v>
      </c>
      <c r="R3178" t="e">
        <f>+VLOOKUP(O3178,'Hàng trả'!#REF!,2,0)</f>
        <v>#REF!</v>
      </c>
    </row>
    <row r="3179" spans="1:18" ht="14.4" hidden="1" customHeight="1" x14ac:dyDescent="0.3">
      <c r="A3179" s="10">
        <v>6</v>
      </c>
      <c r="B3179" s="64"/>
      <c r="C3179" s="6" t="s">
        <v>15336</v>
      </c>
      <c r="D3179" s="7">
        <v>44676</v>
      </c>
      <c r="E3179" s="8" t="s">
        <v>13061</v>
      </c>
      <c r="F3179" s="9">
        <v>1276916</v>
      </c>
      <c r="G3179" s="8" t="s">
        <v>11066</v>
      </c>
      <c r="H3179" s="9">
        <v>130884</v>
      </c>
      <c r="I3179" s="69"/>
      <c r="J3179" s="70"/>
      <c r="K3179" s="71"/>
      <c r="L3179" s="77"/>
      <c r="M3179" s="78"/>
      <c r="N3179" t="str">
        <f t="shared" si="240"/>
        <v>09638</v>
      </c>
      <c r="O3179">
        <f t="shared" si="241"/>
        <v>9638</v>
      </c>
      <c r="P3179" s="29">
        <f t="shared" si="242"/>
        <v>1276916</v>
      </c>
      <c r="Q3179">
        <f>+VLOOKUP(O3179,'Bảng kê HĐ 2022'!N$1912:R$4434,4,0)</f>
        <v>0</v>
      </c>
      <c r="R3179" t="e">
        <f>+VLOOKUP(O3179,'Hàng trả'!#REF!,2,0)</f>
        <v>#REF!</v>
      </c>
    </row>
    <row r="3180" spans="1:18" ht="14.4" hidden="1" customHeight="1" x14ac:dyDescent="0.3">
      <c r="A3180" s="10">
        <v>6</v>
      </c>
      <c r="B3180" s="64"/>
      <c r="C3180" s="6" t="s">
        <v>15337</v>
      </c>
      <c r="D3180" s="7">
        <v>44669</v>
      </c>
      <c r="E3180" s="8" t="s">
        <v>13061</v>
      </c>
      <c r="F3180" s="9">
        <v>1188856</v>
      </c>
      <c r="G3180" s="8" t="s">
        <v>11066</v>
      </c>
      <c r="H3180" s="9">
        <v>121858</v>
      </c>
      <c r="I3180" s="69"/>
      <c r="J3180" s="70"/>
      <c r="K3180" s="71"/>
      <c r="L3180" s="77"/>
      <c r="M3180" s="78"/>
      <c r="N3180" t="str">
        <f t="shared" si="240"/>
        <v>08234</v>
      </c>
      <c r="O3180">
        <f t="shared" si="241"/>
        <v>8234</v>
      </c>
      <c r="P3180" s="29">
        <f t="shared" si="242"/>
        <v>1188856</v>
      </c>
      <c r="Q3180">
        <f>+VLOOKUP(O3180,'Bảng kê HĐ 2022'!N$1912:R$4434,4,0)</f>
        <v>0</v>
      </c>
      <c r="R3180" t="e">
        <f>+VLOOKUP(O3180,'Hàng trả'!#REF!,2,0)</f>
        <v>#REF!</v>
      </c>
    </row>
    <row r="3181" spans="1:18" ht="14.4" hidden="1" customHeight="1" x14ac:dyDescent="0.3">
      <c r="A3181" s="10">
        <v>6</v>
      </c>
      <c r="B3181" s="64"/>
      <c r="C3181" s="6" t="s">
        <v>15338</v>
      </c>
      <c r="D3181" s="7">
        <v>44669</v>
      </c>
      <c r="E3181" s="8" t="s">
        <v>13061</v>
      </c>
      <c r="F3181" s="9">
        <v>400506</v>
      </c>
      <c r="G3181" s="8" t="s">
        <v>11066</v>
      </c>
      <c r="H3181" s="9">
        <v>41052</v>
      </c>
      <c r="I3181" s="69"/>
      <c r="J3181" s="70"/>
      <c r="K3181" s="71"/>
      <c r="L3181" s="77"/>
      <c r="M3181" s="78"/>
      <c r="N3181" t="str">
        <f t="shared" si="240"/>
        <v>08233</v>
      </c>
      <c r="O3181">
        <f t="shared" si="241"/>
        <v>8233</v>
      </c>
      <c r="P3181" s="29">
        <f t="shared" si="242"/>
        <v>400506</v>
      </c>
      <c r="Q3181">
        <f>+VLOOKUP(O3181,'Bảng kê HĐ 2022'!N$1912:R$4434,4,0)</f>
        <v>0</v>
      </c>
      <c r="R3181" t="e">
        <f>+VLOOKUP(O3181,'Hàng trả'!#REF!,2,0)</f>
        <v>#REF!</v>
      </c>
    </row>
    <row r="3182" spans="1:18" ht="14.4" hidden="1" customHeight="1" x14ac:dyDescent="0.3">
      <c r="A3182" s="10">
        <v>6</v>
      </c>
      <c r="B3182" s="64"/>
      <c r="C3182" s="6" t="s">
        <v>15339</v>
      </c>
      <c r="D3182" s="7">
        <v>44663</v>
      </c>
      <c r="E3182" s="8" t="s">
        <v>13061</v>
      </c>
      <c r="F3182" s="9">
        <v>1184922</v>
      </c>
      <c r="G3182" s="8" t="s">
        <v>11066</v>
      </c>
      <c r="H3182" s="9">
        <v>121454</v>
      </c>
      <c r="I3182" s="69"/>
      <c r="J3182" s="70"/>
      <c r="K3182" s="71"/>
      <c r="L3182" s="77"/>
      <c r="M3182" s="78"/>
      <c r="N3182" t="str">
        <f t="shared" si="240"/>
        <v>06712</v>
      </c>
      <c r="O3182">
        <f t="shared" si="241"/>
        <v>6712</v>
      </c>
      <c r="P3182" s="29">
        <f t="shared" si="242"/>
        <v>1184922</v>
      </c>
      <c r="Q3182">
        <f>+VLOOKUP(O3182,'Bảng kê HĐ 2022'!N$1912:R$4434,4,0)</f>
        <v>0</v>
      </c>
      <c r="R3182" t="e">
        <f>+VLOOKUP(O3182,'Hàng trả'!#REF!,2,0)</f>
        <v>#REF!</v>
      </c>
    </row>
    <row r="3183" spans="1:18" ht="14.4" hidden="1" customHeight="1" x14ac:dyDescent="0.3">
      <c r="A3183" s="10">
        <v>6</v>
      </c>
      <c r="B3183" s="64"/>
      <c r="C3183" s="6" t="s">
        <v>15340</v>
      </c>
      <c r="D3183" s="7">
        <v>44663</v>
      </c>
      <c r="E3183" s="8" t="s">
        <v>13061</v>
      </c>
      <c r="F3183" s="9">
        <v>793055</v>
      </c>
      <c r="G3183" s="8" t="s">
        <v>11066</v>
      </c>
      <c r="H3183" s="9">
        <v>81288</v>
      </c>
      <c r="I3183" s="69"/>
      <c r="J3183" s="70"/>
      <c r="K3183" s="71"/>
      <c r="L3183" s="77"/>
      <c r="M3183" s="78"/>
      <c r="N3183" t="str">
        <f t="shared" si="240"/>
        <v>06711</v>
      </c>
      <c r="O3183">
        <f t="shared" si="241"/>
        <v>6711</v>
      </c>
      <c r="P3183" s="29">
        <f t="shared" si="242"/>
        <v>793055</v>
      </c>
      <c r="Q3183" t="e">
        <f>+VLOOKUP(O3183,'Bảng kê HĐ 2022'!N$1912:R$4434,4,0)</f>
        <v>#N/A</v>
      </c>
      <c r="R3183" t="e">
        <f>+VLOOKUP(O3183,'Hàng trả'!#REF!,2,0)</f>
        <v>#REF!</v>
      </c>
    </row>
    <row r="3184" spans="1:18" ht="14.4" hidden="1" customHeight="1" x14ac:dyDescent="0.3">
      <c r="A3184" s="10">
        <v>6</v>
      </c>
      <c r="B3184" s="64"/>
      <c r="C3184" s="6" t="s">
        <v>15341</v>
      </c>
      <c r="D3184" s="7">
        <v>44663</v>
      </c>
      <c r="E3184" s="8" t="s">
        <v>13061</v>
      </c>
      <c r="F3184" s="9">
        <v>985988</v>
      </c>
      <c r="G3184" s="8" t="s">
        <v>11066</v>
      </c>
      <c r="H3184" s="9">
        <v>101064</v>
      </c>
      <c r="I3184" s="69"/>
      <c r="J3184" s="70"/>
      <c r="K3184" s="71"/>
      <c r="L3184" s="77"/>
      <c r="M3184" s="78"/>
      <c r="N3184" t="str">
        <f t="shared" si="240"/>
        <v>06710</v>
      </c>
      <c r="O3184">
        <f t="shared" si="241"/>
        <v>6710</v>
      </c>
      <c r="P3184" s="29">
        <f t="shared" si="242"/>
        <v>985988</v>
      </c>
      <c r="Q3184" t="e">
        <f>+VLOOKUP(O3184,'Bảng kê HĐ 2022'!N$1912:R$4434,4,0)</f>
        <v>#N/A</v>
      </c>
      <c r="R3184" t="e">
        <f>+VLOOKUP(O3184,'Hàng trả'!#REF!,2,0)</f>
        <v>#REF!</v>
      </c>
    </row>
    <row r="3185" spans="1:18" ht="14.4" hidden="1" customHeight="1" x14ac:dyDescent="0.3">
      <c r="A3185" s="10">
        <v>6</v>
      </c>
      <c r="B3185" s="64"/>
      <c r="C3185" s="6" t="s">
        <v>15342</v>
      </c>
      <c r="D3185" s="7">
        <v>44669</v>
      </c>
      <c r="E3185" s="8" t="s">
        <v>13061</v>
      </c>
      <c r="F3185" s="9">
        <v>569063</v>
      </c>
      <c r="G3185" s="8" t="s">
        <v>11066</v>
      </c>
      <c r="H3185" s="9">
        <v>58329</v>
      </c>
      <c r="I3185" s="69"/>
      <c r="J3185" s="70"/>
      <c r="K3185" s="71"/>
      <c r="L3185" s="77"/>
      <c r="M3185" s="78"/>
      <c r="N3185" t="str">
        <f t="shared" si="240"/>
        <v>08235</v>
      </c>
      <c r="O3185">
        <f t="shared" si="241"/>
        <v>8235</v>
      </c>
      <c r="P3185" s="29">
        <f t="shared" si="242"/>
        <v>569063</v>
      </c>
      <c r="Q3185">
        <f>+VLOOKUP(O3185,'Bảng kê HĐ 2022'!N$1912:R$4434,4,0)</f>
        <v>0</v>
      </c>
      <c r="R3185" t="e">
        <f>+VLOOKUP(O3185,'Hàng trả'!#REF!,2,0)</f>
        <v>#REF!</v>
      </c>
    </row>
    <row r="3186" spans="1:18" ht="14.4" hidden="1" customHeight="1" x14ac:dyDescent="0.3">
      <c r="A3186" s="10">
        <v>6</v>
      </c>
      <c r="B3186" s="65"/>
      <c r="C3186" s="6" t="s">
        <v>15343</v>
      </c>
      <c r="D3186" s="7">
        <v>44655</v>
      </c>
      <c r="E3186" s="8" t="s">
        <v>13061</v>
      </c>
      <c r="F3186" s="9">
        <v>1241603</v>
      </c>
      <c r="G3186" s="8" t="s">
        <v>11066</v>
      </c>
      <c r="H3186" s="9">
        <v>127264</v>
      </c>
      <c r="I3186" s="72"/>
      <c r="J3186" s="73"/>
      <c r="K3186" s="74"/>
      <c r="L3186" s="79"/>
      <c r="M3186" s="80"/>
      <c r="N3186" t="str">
        <f t="shared" si="240"/>
        <v>05397</v>
      </c>
      <c r="O3186">
        <f t="shared" si="241"/>
        <v>5397</v>
      </c>
      <c r="P3186" s="29">
        <f t="shared" si="242"/>
        <v>1241603</v>
      </c>
      <c r="Q3186" t="e">
        <f>+VLOOKUP(O3186,'Bảng kê HĐ 2022'!N$1912:R$4434,4,0)</f>
        <v>#N/A</v>
      </c>
      <c r="R3186" t="e">
        <f>+VLOOKUP(O3186,'Hàng trả'!#REF!,2,0)</f>
        <v>#REF!</v>
      </c>
    </row>
    <row r="3187" spans="1:18" ht="16.149999999999999" hidden="1" customHeight="1" x14ac:dyDescent="0.3">
      <c r="A3187" s="10">
        <v>6</v>
      </c>
      <c r="B3187" s="5" t="s">
        <v>14482</v>
      </c>
      <c r="C3187" s="6" t="s">
        <v>15344</v>
      </c>
      <c r="D3187" s="7">
        <v>44676</v>
      </c>
      <c r="E3187" s="8" t="s">
        <v>13061</v>
      </c>
      <c r="F3187" s="9">
        <v>1232089</v>
      </c>
      <c r="G3187" s="8" t="s">
        <v>11066</v>
      </c>
      <c r="H3187" s="9">
        <v>126289</v>
      </c>
      <c r="I3187" s="93">
        <v>1105800</v>
      </c>
      <c r="J3187" s="94"/>
      <c r="K3187" s="95"/>
      <c r="L3187" s="96" t="s">
        <v>10152</v>
      </c>
      <c r="M3187" s="97"/>
      <c r="N3187" t="str">
        <f t="shared" si="240"/>
        <v>09636</v>
      </c>
      <c r="O3187">
        <f t="shared" si="241"/>
        <v>9636</v>
      </c>
      <c r="P3187" s="29">
        <f t="shared" si="242"/>
        <v>1232089</v>
      </c>
      <c r="Q3187">
        <f>+VLOOKUP(O3187,'Bảng kê HĐ 2022'!N$1912:R$4434,4,0)</f>
        <v>0</v>
      </c>
      <c r="R3187" t="e">
        <f>+VLOOKUP(O3187,'Hàng trả'!#REF!,2,0)</f>
        <v>#REF!</v>
      </c>
    </row>
    <row r="3188" spans="1:18" ht="14.4" hidden="1" customHeight="1" x14ac:dyDescent="0.3">
      <c r="A3188" s="10">
        <v>6</v>
      </c>
      <c r="B3188" s="63" t="s">
        <v>14483</v>
      </c>
      <c r="C3188" s="6" t="s">
        <v>15345</v>
      </c>
      <c r="D3188" s="7">
        <v>44691</v>
      </c>
      <c r="E3188" s="8" t="s">
        <v>13061</v>
      </c>
      <c r="F3188" s="9">
        <v>1664459</v>
      </c>
      <c r="G3188" s="8" t="s">
        <v>11066</v>
      </c>
      <c r="H3188" s="9">
        <v>170607</v>
      </c>
      <c r="I3188" s="66">
        <v>14796268</v>
      </c>
      <c r="J3188" s="67"/>
      <c r="K3188" s="68"/>
      <c r="L3188" s="75" t="s">
        <v>10152</v>
      </c>
      <c r="M3188" s="76"/>
      <c r="N3188" t="str">
        <f t="shared" si="240"/>
        <v>12128</v>
      </c>
      <c r="O3188">
        <f t="shared" si="241"/>
        <v>12128</v>
      </c>
      <c r="P3188" s="29">
        <f t="shared" si="242"/>
        <v>1664459</v>
      </c>
      <c r="Q3188">
        <f>+VLOOKUP(O3188,'Bảng kê HĐ 2022'!N$1912:R$4434,4,0)</f>
        <v>0</v>
      </c>
      <c r="R3188" t="e">
        <f>+VLOOKUP(O3188,'Hàng trả'!#REF!,2,0)</f>
        <v>#REF!</v>
      </c>
    </row>
    <row r="3189" spans="1:18" ht="14.4" hidden="1" customHeight="1" x14ac:dyDescent="0.3">
      <c r="A3189" s="10">
        <v>6</v>
      </c>
      <c r="B3189" s="64"/>
      <c r="C3189" s="6" t="s">
        <v>15346</v>
      </c>
      <c r="D3189" s="7">
        <v>44691</v>
      </c>
      <c r="E3189" s="8" t="s">
        <v>13061</v>
      </c>
      <c r="F3189" s="9">
        <v>608399</v>
      </c>
      <c r="G3189" s="8" t="s">
        <v>11066</v>
      </c>
      <c r="H3189" s="9">
        <v>62361</v>
      </c>
      <c r="I3189" s="69"/>
      <c r="J3189" s="70"/>
      <c r="K3189" s="71"/>
      <c r="L3189" s="77"/>
      <c r="M3189" s="78"/>
      <c r="N3189" t="str">
        <f t="shared" si="240"/>
        <v>12126</v>
      </c>
      <c r="O3189">
        <f t="shared" si="241"/>
        <v>12126</v>
      </c>
      <c r="P3189" s="29">
        <f t="shared" si="242"/>
        <v>608399</v>
      </c>
      <c r="Q3189">
        <f>+VLOOKUP(O3189,'Bảng kê HĐ 2022'!N$1912:R$4434,4,0)</f>
        <v>0</v>
      </c>
      <c r="R3189" t="e">
        <f>+VLOOKUP(O3189,'Hàng trả'!#REF!,2,0)</f>
        <v>#REF!</v>
      </c>
    </row>
    <row r="3190" spans="1:18" ht="14.4" hidden="1" customHeight="1" x14ac:dyDescent="0.3">
      <c r="A3190" s="10">
        <v>6</v>
      </c>
      <c r="B3190" s="64"/>
      <c r="C3190" s="6" t="s">
        <v>15347</v>
      </c>
      <c r="D3190" s="7">
        <v>44691</v>
      </c>
      <c r="E3190" s="8" t="s">
        <v>13061</v>
      </c>
      <c r="F3190" s="9">
        <v>1137914</v>
      </c>
      <c r="G3190" s="8" t="s">
        <v>11066</v>
      </c>
      <c r="H3190" s="9">
        <v>116636</v>
      </c>
      <c r="I3190" s="69"/>
      <c r="J3190" s="70"/>
      <c r="K3190" s="71"/>
      <c r="L3190" s="77"/>
      <c r="M3190" s="78"/>
      <c r="N3190" t="str">
        <f t="shared" si="240"/>
        <v>12127</v>
      </c>
      <c r="O3190">
        <f t="shared" si="241"/>
        <v>12127</v>
      </c>
      <c r="P3190" s="29">
        <f t="shared" si="242"/>
        <v>1137914</v>
      </c>
      <c r="Q3190">
        <f>+VLOOKUP(O3190,'Bảng kê HĐ 2022'!N$1912:R$4434,4,0)</f>
        <v>0</v>
      </c>
      <c r="R3190" t="e">
        <f>+VLOOKUP(O3190,'Hàng trả'!#REF!,2,0)</f>
        <v>#REF!</v>
      </c>
    </row>
    <row r="3191" spans="1:18" ht="14.4" hidden="1" customHeight="1" x14ac:dyDescent="0.3">
      <c r="A3191" s="10">
        <v>6</v>
      </c>
      <c r="B3191" s="64"/>
      <c r="C3191" s="6" t="s">
        <v>15348</v>
      </c>
      <c r="D3191" s="7">
        <v>44690</v>
      </c>
      <c r="E3191" s="8" t="s">
        <v>13061</v>
      </c>
      <c r="F3191" s="9">
        <v>1232089</v>
      </c>
      <c r="G3191" s="8" t="s">
        <v>11066</v>
      </c>
      <c r="H3191" s="9">
        <v>126289</v>
      </c>
      <c r="I3191" s="69"/>
      <c r="J3191" s="70"/>
      <c r="K3191" s="71"/>
      <c r="L3191" s="77"/>
      <c r="M3191" s="78"/>
      <c r="N3191" t="str">
        <f t="shared" si="240"/>
        <v>12113</v>
      </c>
      <c r="O3191">
        <f t="shared" si="241"/>
        <v>12113</v>
      </c>
      <c r="P3191" s="29">
        <f t="shared" si="242"/>
        <v>1232089</v>
      </c>
      <c r="Q3191">
        <f>+VLOOKUP(O3191,'Bảng kê HĐ 2022'!N$1912:R$4434,4,0)</f>
        <v>0</v>
      </c>
      <c r="R3191" t="e">
        <f>+VLOOKUP(O3191,'Hàng trả'!#REF!,2,0)</f>
        <v>#REF!</v>
      </c>
    </row>
    <row r="3192" spans="1:18" ht="14.4" hidden="1" customHeight="1" x14ac:dyDescent="0.3">
      <c r="A3192" s="10">
        <v>6</v>
      </c>
      <c r="B3192" s="64"/>
      <c r="C3192" s="6" t="s">
        <v>15349</v>
      </c>
      <c r="D3192" s="7">
        <v>44690</v>
      </c>
      <c r="E3192" s="8" t="s">
        <v>13061</v>
      </c>
      <c r="F3192" s="9">
        <v>1487363</v>
      </c>
      <c r="G3192" s="8" t="s">
        <v>11066</v>
      </c>
      <c r="H3192" s="9">
        <v>152455</v>
      </c>
      <c r="I3192" s="69"/>
      <c r="J3192" s="70"/>
      <c r="K3192" s="71"/>
      <c r="L3192" s="77"/>
      <c r="M3192" s="78"/>
      <c r="N3192" t="str">
        <f t="shared" si="240"/>
        <v>12111</v>
      </c>
      <c r="O3192">
        <f t="shared" si="241"/>
        <v>12111</v>
      </c>
      <c r="P3192" s="29">
        <f t="shared" si="242"/>
        <v>1487363</v>
      </c>
      <c r="Q3192">
        <f>+VLOOKUP(O3192,'Bảng kê HĐ 2022'!N$1912:R$4434,4,0)</f>
        <v>0</v>
      </c>
      <c r="R3192" t="e">
        <f>+VLOOKUP(O3192,'Hàng trả'!#REF!,2,0)</f>
        <v>#REF!</v>
      </c>
    </row>
    <row r="3193" spans="1:18" ht="14.4" hidden="1" customHeight="1" x14ac:dyDescent="0.3">
      <c r="A3193" s="10">
        <v>6</v>
      </c>
      <c r="B3193" s="64"/>
      <c r="C3193" s="6" t="s">
        <v>15350</v>
      </c>
      <c r="D3193" s="7">
        <v>44690</v>
      </c>
      <c r="E3193" s="8" t="s">
        <v>13061</v>
      </c>
      <c r="F3193" s="9">
        <v>969170</v>
      </c>
      <c r="G3193" s="8" t="s">
        <v>11066</v>
      </c>
      <c r="H3193" s="9">
        <v>99340</v>
      </c>
      <c r="I3193" s="69"/>
      <c r="J3193" s="70"/>
      <c r="K3193" s="71"/>
      <c r="L3193" s="77"/>
      <c r="M3193" s="78"/>
      <c r="N3193" t="str">
        <f t="shared" si="240"/>
        <v>12112</v>
      </c>
      <c r="O3193">
        <f t="shared" si="241"/>
        <v>12112</v>
      </c>
      <c r="P3193" s="29">
        <f t="shared" si="242"/>
        <v>969170</v>
      </c>
      <c r="Q3193">
        <f>+VLOOKUP(O3193,'Bảng kê HĐ 2022'!N$1912:R$4434,4,0)</f>
        <v>0</v>
      </c>
      <c r="R3193" t="e">
        <f>+VLOOKUP(O3193,'Hàng trả'!#REF!,2,0)</f>
        <v>#REF!</v>
      </c>
    </row>
    <row r="3194" spans="1:18" ht="14.4" hidden="1" customHeight="1" x14ac:dyDescent="0.3">
      <c r="A3194" s="10">
        <v>6</v>
      </c>
      <c r="B3194" s="64"/>
      <c r="C3194" s="6" t="s">
        <v>15351</v>
      </c>
      <c r="D3194" s="7">
        <v>44690</v>
      </c>
      <c r="E3194" s="8" t="s">
        <v>13061</v>
      </c>
      <c r="F3194" s="9">
        <v>1320408</v>
      </c>
      <c r="G3194" s="8" t="s">
        <v>11066</v>
      </c>
      <c r="H3194" s="9">
        <v>135342</v>
      </c>
      <c r="I3194" s="69"/>
      <c r="J3194" s="70"/>
      <c r="K3194" s="71"/>
      <c r="L3194" s="77"/>
      <c r="M3194" s="78"/>
      <c r="N3194" t="str">
        <f t="shared" si="240"/>
        <v>12110</v>
      </c>
      <c r="O3194">
        <f t="shared" si="241"/>
        <v>12110</v>
      </c>
      <c r="P3194" s="29">
        <f t="shared" si="242"/>
        <v>1320408</v>
      </c>
      <c r="Q3194">
        <f>+VLOOKUP(O3194,'Bảng kê HĐ 2022'!N$1912:R$4434,4,0)</f>
        <v>0</v>
      </c>
      <c r="R3194" t="e">
        <f>+VLOOKUP(O3194,'Hàng trả'!#REF!,2,0)</f>
        <v>#REF!</v>
      </c>
    </row>
    <row r="3195" spans="1:18" ht="14.4" hidden="1" customHeight="1" x14ac:dyDescent="0.3">
      <c r="A3195" s="10">
        <v>6</v>
      </c>
      <c r="B3195" s="64"/>
      <c r="C3195" s="6" t="s">
        <v>15352</v>
      </c>
      <c r="D3195" s="7">
        <v>44704</v>
      </c>
      <c r="E3195" s="8" t="s">
        <v>13061</v>
      </c>
      <c r="F3195" s="9">
        <v>4510367</v>
      </c>
      <c r="G3195" s="8" t="s">
        <v>11066</v>
      </c>
      <c r="H3195" s="9">
        <v>462312</v>
      </c>
      <c r="I3195" s="69"/>
      <c r="J3195" s="70"/>
      <c r="K3195" s="71"/>
      <c r="L3195" s="77"/>
      <c r="M3195" s="78"/>
      <c r="N3195" t="str">
        <f t="shared" si="240"/>
        <v>13759</v>
      </c>
      <c r="O3195">
        <f t="shared" si="241"/>
        <v>13759</v>
      </c>
      <c r="P3195" s="29">
        <f t="shared" si="242"/>
        <v>4510367</v>
      </c>
      <c r="Q3195">
        <f>+VLOOKUP(O3195,'Bảng kê HĐ 2022'!N$1912:R$4434,4,0)</f>
        <v>0</v>
      </c>
      <c r="R3195" t="e">
        <f>+VLOOKUP(O3195,'Hàng trả'!#REF!,2,0)</f>
        <v>#REF!</v>
      </c>
    </row>
    <row r="3196" spans="1:18" ht="14.4" hidden="1" customHeight="1" x14ac:dyDescent="0.3">
      <c r="A3196" s="10">
        <v>6</v>
      </c>
      <c r="B3196" s="64"/>
      <c r="C3196" s="6" t="s">
        <v>15353</v>
      </c>
      <c r="D3196" s="7">
        <v>44704</v>
      </c>
      <c r="E3196" s="8" t="s">
        <v>13061</v>
      </c>
      <c r="F3196" s="9">
        <v>996241</v>
      </c>
      <c r="G3196" s="8" t="s">
        <v>11066</v>
      </c>
      <c r="H3196" s="9">
        <v>102115</v>
      </c>
      <c r="I3196" s="69"/>
      <c r="J3196" s="70"/>
      <c r="K3196" s="71"/>
      <c r="L3196" s="77"/>
      <c r="M3196" s="78"/>
      <c r="N3196" t="str">
        <f t="shared" si="240"/>
        <v>13761</v>
      </c>
      <c r="O3196">
        <f t="shared" si="241"/>
        <v>13761</v>
      </c>
      <c r="P3196" s="29">
        <f t="shared" si="242"/>
        <v>996241</v>
      </c>
      <c r="Q3196">
        <f>+VLOOKUP(O3196,'Bảng kê HĐ 2022'!N$1912:R$4434,4,0)</f>
        <v>0</v>
      </c>
      <c r="R3196" t="e">
        <f>+VLOOKUP(O3196,'Hàng trả'!#REF!,2,0)</f>
        <v>#REF!</v>
      </c>
    </row>
    <row r="3197" spans="1:18" ht="14.4" hidden="1" customHeight="1" x14ac:dyDescent="0.3">
      <c r="A3197" s="10">
        <v>6</v>
      </c>
      <c r="B3197" s="64"/>
      <c r="C3197" s="6" t="s">
        <v>15354</v>
      </c>
      <c r="D3197" s="7">
        <v>44704</v>
      </c>
      <c r="E3197" s="8" t="s">
        <v>14484</v>
      </c>
      <c r="F3197" s="9">
        <v>1172578</v>
      </c>
      <c r="G3197" s="8" t="s">
        <v>11066</v>
      </c>
      <c r="H3197" s="9">
        <v>120189</v>
      </c>
      <c r="I3197" s="69"/>
      <c r="J3197" s="70"/>
      <c r="K3197" s="71"/>
      <c r="L3197" s="77"/>
      <c r="M3197" s="78"/>
      <c r="N3197" t="str">
        <f t="shared" si="240"/>
        <v>13760</v>
      </c>
      <c r="O3197">
        <f t="shared" si="241"/>
        <v>13760</v>
      </c>
      <c r="P3197" s="29">
        <f t="shared" si="242"/>
        <v>1172578</v>
      </c>
      <c r="Q3197">
        <f>+VLOOKUP(O3197,'Bảng kê HĐ 2022'!N$1912:R$4434,4,0)</f>
        <v>0</v>
      </c>
      <c r="R3197" t="e">
        <f>+VLOOKUP(O3197,'Hàng trả'!#REF!,2,0)</f>
        <v>#REF!</v>
      </c>
    </row>
    <row r="3198" spans="1:18" ht="14.4" hidden="1" customHeight="1" x14ac:dyDescent="0.3">
      <c r="A3198" s="10">
        <v>6</v>
      </c>
      <c r="B3198" s="64"/>
      <c r="C3198" s="6" t="s">
        <v>15355</v>
      </c>
      <c r="D3198" s="7">
        <v>44690</v>
      </c>
      <c r="E3198" s="8" t="s">
        <v>13061</v>
      </c>
      <c r="F3198" s="9">
        <v>720770</v>
      </c>
      <c r="G3198" s="8" t="s">
        <v>11066</v>
      </c>
      <c r="H3198" s="9">
        <v>73879</v>
      </c>
      <c r="I3198" s="69"/>
      <c r="J3198" s="70"/>
      <c r="K3198" s="71"/>
      <c r="L3198" s="77"/>
      <c r="M3198" s="78"/>
      <c r="N3198" t="str">
        <f t="shared" si="240"/>
        <v>12114</v>
      </c>
      <c r="O3198">
        <f t="shared" si="241"/>
        <v>12114</v>
      </c>
      <c r="P3198" s="29">
        <f t="shared" si="242"/>
        <v>720770</v>
      </c>
      <c r="Q3198">
        <f>+VLOOKUP(O3198,'Bảng kê HĐ 2022'!N$1912:R$4434,4,0)</f>
        <v>0</v>
      </c>
      <c r="R3198" t="e">
        <f>+VLOOKUP(O3198,'Hàng trả'!#REF!,2,0)</f>
        <v>#REF!</v>
      </c>
    </row>
    <row r="3199" spans="1:18" ht="14.4" hidden="1" customHeight="1" x14ac:dyDescent="0.3">
      <c r="A3199" s="10">
        <v>6</v>
      </c>
      <c r="B3199" s="65"/>
      <c r="C3199" s="6" t="s">
        <v>15356</v>
      </c>
      <c r="D3199" s="7">
        <v>44683</v>
      </c>
      <c r="E3199" s="8" t="s">
        <v>13061</v>
      </c>
      <c r="F3199" s="9">
        <v>666334</v>
      </c>
      <c r="G3199" s="8" t="s">
        <v>11066</v>
      </c>
      <c r="H3199" s="9">
        <v>68299</v>
      </c>
      <c r="I3199" s="72"/>
      <c r="J3199" s="73"/>
      <c r="K3199" s="74"/>
      <c r="L3199" s="79"/>
      <c r="M3199" s="80"/>
      <c r="N3199" t="str">
        <f t="shared" si="240"/>
        <v>10825</v>
      </c>
      <c r="O3199">
        <f t="shared" si="241"/>
        <v>10825</v>
      </c>
      <c r="P3199" s="29">
        <f t="shared" si="242"/>
        <v>666334</v>
      </c>
      <c r="Q3199">
        <f>+VLOOKUP(O3199,'Bảng kê HĐ 2022'!N$1912:R$4434,4,0)</f>
        <v>0</v>
      </c>
      <c r="R3199" t="e">
        <f>+VLOOKUP(O3199,'Hàng trả'!#REF!,2,0)</f>
        <v>#REF!</v>
      </c>
    </row>
    <row r="3200" spans="1:18" ht="16.149999999999999" hidden="1" customHeight="1" x14ac:dyDescent="0.3">
      <c r="A3200" s="10">
        <v>6</v>
      </c>
      <c r="B3200" s="5" t="s">
        <v>14495</v>
      </c>
      <c r="C3200" s="6" t="s">
        <v>15364</v>
      </c>
      <c r="D3200" s="7">
        <v>44699</v>
      </c>
      <c r="E3200" s="8" t="s">
        <v>14236</v>
      </c>
      <c r="F3200" s="9">
        <v>847425</v>
      </c>
      <c r="G3200" s="8" t="s">
        <v>11066</v>
      </c>
      <c r="H3200" s="9">
        <v>86861</v>
      </c>
      <c r="I3200" s="93">
        <v>760564</v>
      </c>
      <c r="J3200" s="94"/>
      <c r="K3200" s="95"/>
      <c r="L3200" s="96" t="s">
        <v>11057</v>
      </c>
      <c r="M3200" s="97"/>
      <c r="N3200" t="str">
        <f t="shared" si="240"/>
        <v>13416</v>
      </c>
      <c r="O3200">
        <f t="shared" si="241"/>
        <v>13416</v>
      </c>
      <c r="P3200" s="29">
        <f t="shared" si="242"/>
        <v>847425</v>
      </c>
      <c r="Q3200">
        <f>+VLOOKUP(O3200,'Bảng kê HĐ 2022'!N$1912:R$4434,4,0)</f>
        <v>0</v>
      </c>
      <c r="R3200" t="e">
        <f>+VLOOKUP(O3200,'Hàng trả'!#REF!,2,0)</f>
        <v>#REF!</v>
      </c>
    </row>
    <row r="3201" spans="1:18" ht="14.4" hidden="1" customHeight="1" x14ac:dyDescent="0.3">
      <c r="A3201" s="10">
        <v>7</v>
      </c>
      <c r="B3201" s="63" t="s">
        <v>15365</v>
      </c>
      <c r="C3201" s="6" t="s">
        <v>15664</v>
      </c>
      <c r="D3201" s="7">
        <v>44728</v>
      </c>
      <c r="E3201" s="8" t="s">
        <v>11920</v>
      </c>
      <c r="F3201" s="9">
        <v>2727788</v>
      </c>
      <c r="G3201" s="8" t="s">
        <v>11066</v>
      </c>
      <c r="H3201" s="9">
        <v>279598</v>
      </c>
      <c r="I3201" s="66">
        <v>10504527</v>
      </c>
      <c r="J3201" s="67"/>
      <c r="K3201" s="68"/>
      <c r="L3201" s="75" t="s">
        <v>10168</v>
      </c>
      <c r="M3201" s="76"/>
      <c r="N3201" t="str">
        <f t="shared" si="240"/>
        <v>18171</v>
      </c>
      <c r="O3201">
        <f t="shared" si="241"/>
        <v>18171</v>
      </c>
      <c r="P3201" s="29">
        <f t="shared" si="242"/>
        <v>2727788</v>
      </c>
      <c r="Q3201">
        <f>+VLOOKUP(O3201,'Bảng kê HĐ 2022'!N$1912:R$4434,4,0)</f>
        <v>0</v>
      </c>
      <c r="R3201" t="e">
        <f>+VLOOKUP(O3201,'Hàng trả'!#REF!,2,0)</f>
        <v>#REF!</v>
      </c>
    </row>
    <row r="3202" spans="1:18" ht="14.4" hidden="1" customHeight="1" x14ac:dyDescent="0.3">
      <c r="A3202" s="10">
        <v>7</v>
      </c>
      <c r="B3202" s="64"/>
      <c r="C3202" s="6" t="s">
        <v>15665</v>
      </c>
      <c r="D3202" s="7">
        <v>44714</v>
      </c>
      <c r="E3202" s="8" t="s">
        <v>11920</v>
      </c>
      <c r="F3202" s="9">
        <v>3520843</v>
      </c>
      <c r="G3202" s="8" t="s">
        <v>11066</v>
      </c>
      <c r="H3202" s="9">
        <v>360886</v>
      </c>
      <c r="I3202" s="69"/>
      <c r="J3202" s="70"/>
      <c r="K3202" s="71"/>
      <c r="L3202" s="77"/>
      <c r="M3202" s="78"/>
      <c r="N3202" t="str">
        <f t="shared" si="240"/>
        <v>15853</v>
      </c>
      <c r="O3202">
        <f t="shared" si="241"/>
        <v>15853</v>
      </c>
      <c r="P3202" s="29">
        <f t="shared" si="242"/>
        <v>3520843</v>
      </c>
      <c r="Q3202">
        <f>+VLOOKUP(O3202,'Bảng kê HĐ 2022'!N$1912:R$4434,4,0)</f>
        <v>0</v>
      </c>
      <c r="R3202" t="e">
        <f>+VLOOKUP(O3202,'Hàng trả'!#REF!,2,0)</f>
        <v>#REF!</v>
      </c>
    </row>
    <row r="3203" spans="1:18" ht="14.4" hidden="1" customHeight="1" x14ac:dyDescent="0.3">
      <c r="A3203" s="10">
        <v>7</v>
      </c>
      <c r="B3203" s="64"/>
      <c r="C3203" s="6" t="s">
        <v>15666</v>
      </c>
      <c r="D3203" s="7">
        <v>44721</v>
      </c>
      <c r="E3203" s="8" t="s">
        <v>11920</v>
      </c>
      <c r="F3203" s="9">
        <v>4062809</v>
      </c>
      <c r="G3203" s="8" t="s">
        <v>11066</v>
      </c>
      <c r="H3203" s="9">
        <v>416438</v>
      </c>
      <c r="I3203" s="69"/>
      <c r="J3203" s="70"/>
      <c r="K3203" s="71"/>
      <c r="L3203" s="77"/>
      <c r="M3203" s="78"/>
      <c r="N3203" t="str">
        <f t="shared" si="240"/>
        <v>17278</v>
      </c>
      <c r="O3203">
        <f t="shared" si="241"/>
        <v>17278</v>
      </c>
      <c r="P3203" s="29">
        <f t="shared" si="242"/>
        <v>4062809</v>
      </c>
      <c r="Q3203">
        <f>+VLOOKUP(O3203,'Bảng kê HĐ 2022'!N$1912:R$4434,4,0)</f>
        <v>0</v>
      </c>
      <c r="R3203" t="e">
        <f>+VLOOKUP(O3203,'Hàng trả'!#REF!,2,0)</f>
        <v>#REF!</v>
      </c>
    </row>
    <row r="3204" spans="1:18" ht="14.4" hidden="1" customHeight="1" x14ac:dyDescent="0.3">
      <c r="A3204" s="10">
        <v>7</v>
      </c>
      <c r="B3204" s="65"/>
      <c r="C3204" s="6" t="s">
        <v>15667</v>
      </c>
      <c r="D3204" s="7">
        <v>44736</v>
      </c>
      <c r="E3204" s="8" t="s">
        <v>11920</v>
      </c>
      <c r="F3204" s="9">
        <v>1392768</v>
      </c>
      <c r="G3204" s="8" t="s">
        <v>11066</v>
      </c>
      <c r="H3204" s="9">
        <v>142759</v>
      </c>
      <c r="I3204" s="72"/>
      <c r="J3204" s="73"/>
      <c r="K3204" s="74"/>
      <c r="L3204" s="79"/>
      <c r="M3204" s="80"/>
      <c r="N3204" t="str">
        <f t="shared" si="240"/>
        <v>20153</v>
      </c>
      <c r="O3204">
        <f t="shared" si="241"/>
        <v>20153</v>
      </c>
      <c r="P3204" s="29">
        <f t="shared" si="242"/>
        <v>1392768</v>
      </c>
      <c r="Q3204">
        <f>+VLOOKUP(O3204,'Bảng kê HĐ 2022'!N$1912:R$4434,4,0)</f>
        <v>0</v>
      </c>
      <c r="R3204" t="e">
        <f>+VLOOKUP(O3204,'Hàng trả'!#REF!,2,0)</f>
        <v>#REF!</v>
      </c>
    </row>
    <row r="3205" spans="1:18" ht="14.4" hidden="1" customHeight="1" x14ac:dyDescent="0.3">
      <c r="A3205" s="10">
        <v>7</v>
      </c>
      <c r="B3205" s="63" t="s">
        <v>15366</v>
      </c>
      <c r="C3205" s="6" t="s">
        <v>15668</v>
      </c>
      <c r="D3205" s="7">
        <v>44734</v>
      </c>
      <c r="E3205" s="8" t="s">
        <v>11932</v>
      </c>
      <c r="F3205" s="9">
        <v>2910843</v>
      </c>
      <c r="G3205" s="8" t="s">
        <v>11066</v>
      </c>
      <c r="H3205" s="9">
        <v>298361</v>
      </c>
      <c r="I3205" s="66">
        <v>8437432</v>
      </c>
      <c r="J3205" s="67"/>
      <c r="K3205" s="68"/>
      <c r="L3205" s="75" t="s">
        <v>10175</v>
      </c>
      <c r="M3205" s="76"/>
      <c r="N3205" t="str">
        <f t="shared" si="240"/>
        <v>19764</v>
      </c>
      <c r="O3205">
        <f t="shared" si="241"/>
        <v>19764</v>
      </c>
      <c r="P3205" s="29">
        <f t="shared" si="242"/>
        <v>2910843</v>
      </c>
      <c r="Q3205">
        <f>+VLOOKUP(O3205,'Bảng kê HĐ 2022'!N$1912:R$4434,4,0)</f>
        <v>0</v>
      </c>
      <c r="R3205" t="e">
        <f>+VLOOKUP(O3205,'Hàng trả'!#REF!,2,0)</f>
        <v>#REF!</v>
      </c>
    </row>
    <row r="3206" spans="1:18" ht="14.4" hidden="1" customHeight="1" x14ac:dyDescent="0.3">
      <c r="A3206" s="10">
        <v>7</v>
      </c>
      <c r="B3206" s="64"/>
      <c r="C3206" s="6" t="s">
        <v>15669</v>
      </c>
      <c r="D3206" s="7">
        <v>44720</v>
      </c>
      <c r="E3206" s="8" t="s">
        <v>12432</v>
      </c>
      <c r="F3206" s="9">
        <v>2509893</v>
      </c>
      <c r="G3206" s="8" t="s">
        <v>11066</v>
      </c>
      <c r="H3206" s="9">
        <v>257264</v>
      </c>
      <c r="I3206" s="69"/>
      <c r="J3206" s="70"/>
      <c r="K3206" s="71"/>
      <c r="L3206" s="77"/>
      <c r="M3206" s="78"/>
      <c r="N3206" t="str">
        <f t="shared" si="240"/>
        <v>16833</v>
      </c>
      <c r="O3206">
        <f t="shared" si="241"/>
        <v>16833</v>
      </c>
      <c r="P3206" s="29">
        <f t="shared" si="242"/>
        <v>2509893</v>
      </c>
      <c r="Q3206">
        <f>+VLOOKUP(O3206,'Bảng kê HĐ 2022'!N$1912:R$4434,4,0)</f>
        <v>0</v>
      </c>
      <c r="R3206" t="e">
        <f>+VLOOKUP(O3206,'Hàng trả'!#REF!,2,0)</f>
        <v>#REF!</v>
      </c>
    </row>
    <row r="3207" spans="1:18" ht="14.4" hidden="1" customHeight="1" x14ac:dyDescent="0.3">
      <c r="A3207" s="10">
        <v>7</v>
      </c>
      <c r="B3207" s="65"/>
      <c r="C3207" s="6" t="s">
        <v>15670</v>
      </c>
      <c r="D3207" s="7">
        <v>44741</v>
      </c>
      <c r="E3207" s="8" t="s">
        <v>11932</v>
      </c>
      <c r="F3207" s="9">
        <v>3980302</v>
      </c>
      <c r="G3207" s="8" t="s">
        <v>11066</v>
      </c>
      <c r="H3207" s="9">
        <v>407981</v>
      </c>
      <c r="I3207" s="72"/>
      <c r="J3207" s="73"/>
      <c r="K3207" s="74"/>
      <c r="L3207" s="79"/>
      <c r="M3207" s="80"/>
      <c r="N3207" t="str">
        <f t="shared" si="240"/>
        <v>21375</v>
      </c>
      <c r="O3207">
        <f t="shared" si="241"/>
        <v>21375</v>
      </c>
      <c r="P3207" s="29">
        <f t="shared" si="242"/>
        <v>3980302</v>
      </c>
      <c r="Q3207">
        <f>+VLOOKUP(O3207,'Bảng kê HĐ 2022'!N$1912:R$4434,4,0)</f>
        <v>0</v>
      </c>
      <c r="R3207" t="e">
        <f>+VLOOKUP(O3207,'Hàng trả'!#REF!,2,0)</f>
        <v>#REF!</v>
      </c>
    </row>
    <row r="3208" spans="1:18" ht="14.75" hidden="1" customHeight="1" x14ac:dyDescent="0.3">
      <c r="A3208" s="10">
        <v>7</v>
      </c>
      <c r="B3208" s="63" t="s">
        <v>15367</v>
      </c>
      <c r="C3208" s="6" t="s">
        <v>15671</v>
      </c>
      <c r="D3208" s="7">
        <v>44726</v>
      </c>
      <c r="E3208" s="8" t="s">
        <v>11943</v>
      </c>
      <c r="F3208" s="9">
        <v>14304103</v>
      </c>
      <c r="G3208" s="8" t="s">
        <v>11066</v>
      </c>
      <c r="H3208" s="9">
        <v>1466171</v>
      </c>
      <c r="I3208" s="66">
        <v>24268441</v>
      </c>
      <c r="J3208" s="67"/>
      <c r="K3208" s="68"/>
      <c r="L3208" s="75" t="s">
        <v>10181</v>
      </c>
      <c r="M3208" s="76"/>
      <c r="N3208" t="str">
        <f t="shared" si="240"/>
        <v>18065</v>
      </c>
      <c r="O3208">
        <f t="shared" si="241"/>
        <v>18065</v>
      </c>
      <c r="P3208" s="29">
        <f t="shared" si="242"/>
        <v>14304103</v>
      </c>
      <c r="Q3208">
        <f>+VLOOKUP(O3208,'Bảng kê HĐ 2022'!N$1912:R$4434,4,0)</f>
        <v>0</v>
      </c>
      <c r="R3208" t="e">
        <f>+VLOOKUP(O3208,'Hàng trả'!#REF!,2,0)</f>
        <v>#REF!</v>
      </c>
    </row>
    <row r="3209" spans="1:18" ht="14.75" hidden="1" customHeight="1" x14ac:dyDescent="0.3">
      <c r="A3209" s="10">
        <v>7</v>
      </c>
      <c r="B3209" s="65"/>
      <c r="C3209" s="6" t="s">
        <v>15672</v>
      </c>
      <c r="D3209" s="7">
        <v>44713</v>
      </c>
      <c r="E3209" s="8" t="s">
        <v>11943</v>
      </c>
      <c r="F3209" s="9">
        <v>12735943</v>
      </c>
      <c r="G3209" s="8" t="s">
        <v>11066</v>
      </c>
      <c r="H3209" s="9">
        <v>1305434</v>
      </c>
      <c r="I3209" s="72"/>
      <c r="J3209" s="73"/>
      <c r="K3209" s="74"/>
      <c r="L3209" s="79"/>
      <c r="M3209" s="80"/>
      <c r="N3209" t="str">
        <f t="shared" ref="N3209:N3272" si="243">+RIGHT(C3209,5)</f>
        <v>15196</v>
      </c>
      <c r="O3209">
        <f t="shared" ref="O3209:O3272" si="244">+N3209*1</f>
        <v>15196</v>
      </c>
      <c r="P3209" s="29">
        <f t="shared" ref="P3209:P3272" si="245">+F3209</f>
        <v>12735943</v>
      </c>
      <c r="Q3209">
        <f>+VLOOKUP(O3209,'Bảng kê HĐ 2022'!N$1912:R$4434,4,0)</f>
        <v>0</v>
      </c>
      <c r="R3209" t="e">
        <f>+VLOOKUP(O3209,'Hàng trả'!#REF!,2,0)</f>
        <v>#REF!</v>
      </c>
    </row>
    <row r="3210" spans="1:18" ht="14.75" hidden="1" customHeight="1" x14ac:dyDescent="0.3">
      <c r="A3210" s="10">
        <v>7</v>
      </c>
      <c r="B3210" s="63" t="s">
        <v>15370</v>
      </c>
      <c r="C3210" s="6" t="s">
        <v>15674</v>
      </c>
      <c r="D3210" s="7">
        <v>44648</v>
      </c>
      <c r="E3210" s="8" t="s">
        <v>14213</v>
      </c>
      <c r="F3210" s="9">
        <v>2120428</v>
      </c>
      <c r="G3210" s="8" t="s">
        <v>11066</v>
      </c>
      <c r="H3210" s="9">
        <v>217344</v>
      </c>
      <c r="I3210" s="66">
        <v>5310087</v>
      </c>
      <c r="J3210" s="67"/>
      <c r="K3210" s="68"/>
      <c r="L3210" s="75" t="s">
        <v>10189</v>
      </c>
      <c r="M3210" s="76"/>
      <c r="N3210" t="str">
        <f t="shared" si="243"/>
        <v>04369</v>
      </c>
      <c r="O3210">
        <f t="shared" si="244"/>
        <v>4369</v>
      </c>
      <c r="P3210" s="29">
        <f t="shared" si="245"/>
        <v>2120428</v>
      </c>
      <c r="Q3210" t="e">
        <f>+VLOOKUP(O3210,'Bảng kê HĐ 2022'!N$1912:R$4434,4,0)</f>
        <v>#N/A</v>
      </c>
      <c r="R3210" t="e">
        <f>+VLOOKUP(O3210,'Hàng trả'!#REF!,2,0)</f>
        <v>#REF!</v>
      </c>
    </row>
    <row r="3211" spans="1:18" ht="14.75" hidden="1" customHeight="1" x14ac:dyDescent="0.3">
      <c r="A3211" s="10">
        <v>7</v>
      </c>
      <c r="B3211" s="65"/>
      <c r="C3211" s="6" t="s">
        <v>15675</v>
      </c>
      <c r="D3211" s="7">
        <v>44639</v>
      </c>
      <c r="E3211" s="8" t="s">
        <v>14213</v>
      </c>
      <c r="F3211" s="9">
        <v>3796103</v>
      </c>
      <c r="G3211" s="8" t="s">
        <v>11066</v>
      </c>
      <c r="H3211" s="9">
        <v>389100</v>
      </c>
      <c r="I3211" s="72"/>
      <c r="J3211" s="73"/>
      <c r="K3211" s="74"/>
      <c r="L3211" s="79"/>
      <c r="M3211" s="80"/>
      <c r="N3211" t="str">
        <f t="shared" si="243"/>
        <v>03031</v>
      </c>
      <c r="O3211">
        <f t="shared" si="244"/>
        <v>3031</v>
      </c>
      <c r="P3211" s="29">
        <f t="shared" si="245"/>
        <v>3796103</v>
      </c>
      <c r="Q3211" t="e">
        <f>+VLOOKUP(O3211,'Bảng kê HĐ 2022'!N$1912:R$4434,4,0)</f>
        <v>#N/A</v>
      </c>
      <c r="R3211" t="e">
        <f>+VLOOKUP(O3211,'Hàng trả'!#REF!,2,0)</f>
        <v>#REF!</v>
      </c>
    </row>
    <row r="3212" spans="1:18" ht="16.149999999999999" hidden="1" customHeight="1" x14ac:dyDescent="0.3">
      <c r="A3212" s="10">
        <v>7</v>
      </c>
      <c r="B3212" s="5" t="s">
        <v>15371</v>
      </c>
      <c r="C3212" s="6" t="s">
        <v>15676</v>
      </c>
      <c r="D3212" s="7">
        <v>44641</v>
      </c>
      <c r="E3212" s="8" t="s">
        <v>14239</v>
      </c>
      <c r="F3212" s="9">
        <v>5578308</v>
      </c>
      <c r="G3212" s="8" t="s">
        <v>11066</v>
      </c>
      <c r="H3212" s="9">
        <v>571777</v>
      </c>
      <c r="I3212" s="93">
        <v>5006531</v>
      </c>
      <c r="J3212" s="94"/>
      <c r="K3212" s="95"/>
      <c r="L3212" s="96" t="s">
        <v>10189</v>
      </c>
      <c r="M3212" s="97"/>
      <c r="N3212" t="str">
        <f t="shared" si="243"/>
        <v>03069</v>
      </c>
      <c r="O3212">
        <f t="shared" si="244"/>
        <v>3069</v>
      </c>
      <c r="P3212" s="29">
        <f t="shared" si="245"/>
        <v>5578308</v>
      </c>
      <c r="Q3212" t="e">
        <f>+VLOOKUP(O3212,'Bảng kê HĐ 2022'!N$1912:R$4434,4,0)</f>
        <v>#N/A</v>
      </c>
      <c r="R3212" t="e">
        <f>+VLOOKUP(O3212,'Hàng trả'!#REF!,2,0)</f>
        <v>#REF!</v>
      </c>
    </row>
    <row r="3213" spans="1:18" ht="14.4" hidden="1" customHeight="1" x14ac:dyDescent="0.3">
      <c r="A3213" s="10">
        <v>7</v>
      </c>
      <c r="B3213" s="63" t="s">
        <v>15372</v>
      </c>
      <c r="C3213" s="6" t="s">
        <v>15677</v>
      </c>
      <c r="D3213" s="7">
        <v>44672</v>
      </c>
      <c r="E3213" s="8" t="s">
        <v>10193</v>
      </c>
      <c r="F3213" s="9">
        <v>1726807</v>
      </c>
      <c r="G3213" s="8" t="s">
        <v>11066</v>
      </c>
      <c r="H3213" s="9">
        <v>176998</v>
      </c>
      <c r="I3213" s="66">
        <v>4326610</v>
      </c>
      <c r="J3213" s="67"/>
      <c r="K3213" s="68"/>
      <c r="L3213" s="75" t="s">
        <v>10189</v>
      </c>
      <c r="M3213" s="76"/>
      <c r="N3213" t="str">
        <f t="shared" ref="N3213:N3214" si="246">+RIGHT(C3213,4)</f>
        <v>9162</v>
      </c>
      <c r="O3213">
        <f t="shared" si="244"/>
        <v>9162</v>
      </c>
      <c r="P3213" s="29">
        <f t="shared" si="245"/>
        <v>1726807</v>
      </c>
      <c r="Q3213">
        <f>+VLOOKUP(O3213,'Bảng kê HĐ 2022'!N$1912:R$4434,4,0)</f>
        <v>0</v>
      </c>
      <c r="R3213" t="e">
        <f>+VLOOKUP(O3213,'Hàng trả'!#REF!,2,0)</f>
        <v>#REF!</v>
      </c>
    </row>
    <row r="3214" spans="1:18" ht="14.4" hidden="1" customHeight="1" x14ac:dyDescent="0.3">
      <c r="A3214" s="10">
        <v>7</v>
      </c>
      <c r="B3214" s="64"/>
      <c r="C3214" s="6" t="s">
        <v>15678</v>
      </c>
      <c r="D3214" s="7">
        <v>44665</v>
      </c>
      <c r="E3214" s="8" t="s">
        <v>10193</v>
      </c>
      <c r="F3214" s="9">
        <v>985487</v>
      </c>
      <c r="G3214" s="8" t="s">
        <v>11066</v>
      </c>
      <c r="H3214" s="9">
        <v>101012</v>
      </c>
      <c r="I3214" s="69"/>
      <c r="J3214" s="70"/>
      <c r="K3214" s="71"/>
      <c r="L3214" s="77"/>
      <c r="M3214" s="78"/>
      <c r="N3214" t="str">
        <f t="shared" si="246"/>
        <v>7324</v>
      </c>
      <c r="O3214">
        <f t="shared" si="244"/>
        <v>7324</v>
      </c>
      <c r="P3214" s="29">
        <f t="shared" si="245"/>
        <v>985487</v>
      </c>
      <c r="Q3214">
        <f>+VLOOKUP(O3214,'Bảng kê HĐ 2022'!N$1912:R$4434,4,0)</f>
        <v>0</v>
      </c>
      <c r="R3214" t="e">
        <f>+VLOOKUP(O3214,'Hàng trả'!#REF!,2,0)</f>
        <v>#REF!</v>
      </c>
    </row>
    <row r="3215" spans="1:18" ht="14.4" hidden="1" customHeight="1" x14ac:dyDescent="0.3">
      <c r="A3215" s="10">
        <v>7</v>
      </c>
      <c r="B3215" s="64"/>
      <c r="C3215" s="6" t="s">
        <v>15679</v>
      </c>
      <c r="D3215" s="7">
        <v>44679</v>
      </c>
      <c r="E3215" s="8" t="s">
        <v>10193</v>
      </c>
      <c r="F3215" s="9">
        <v>957515</v>
      </c>
      <c r="G3215" s="8" t="s">
        <v>11066</v>
      </c>
      <c r="H3215" s="9">
        <v>98145</v>
      </c>
      <c r="I3215" s="69"/>
      <c r="J3215" s="70"/>
      <c r="K3215" s="71"/>
      <c r="L3215" s="77"/>
      <c r="M3215" s="78"/>
      <c r="N3215" t="str">
        <f t="shared" si="243"/>
        <v>10451</v>
      </c>
      <c r="O3215">
        <f t="shared" si="244"/>
        <v>10451</v>
      </c>
      <c r="P3215" s="29">
        <f t="shared" si="245"/>
        <v>957515</v>
      </c>
      <c r="Q3215">
        <f>+VLOOKUP(O3215,'Bảng kê HĐ 2022'!N$1912:R$4434,4,0)</f>
        <v>0</v>
      </c>
      <c r="R3215" t="e">
        <f>+VLOOKUP(O3215,'Hàng trả'!#REF!,2,0)</f>
        <v>#REF!</v>
      </c>
    </row>
    <row r="3216" spans="1:18" ht="14.4" hidden="1" customHeight="1" x14ac:dyDescent="0.3">
      <c r="A3216" s="10">
        <v>7</v>
      </c>
      <c r="B3216" s="65"/>
      <c r="C3216" s="6" t="s">
        <v>15680</v>
      </c>
      <c r="D3216" s="7">
        <v>44658</v>
      </c>
      <c r="E3216" s="8" t="s">
        <v>10193</v>
      </c>
      <c r="F3216" s="9">
        <v>1150926</v>
      </c>
      <c r="G3216" s="8" t="s">
        <v>11066</v>
      </c>
      <c r="H3216" s="9">
        <v>117970</v>
      </c>
      <c r="I3216" s="72"/>
      <c r="J3216" s="73"/>
      <c r="K3216" s="74"/>
      <c r="L3216" s="79"/>
      <c r="M3216" s="80"/>
      <c r="N3216" t="str">
        <f>+RIGHT(C3216,4)</f>
        <v>5672</v>
      </c>
      <c r="O3216">
        <f t="shared" si="244"/>
        <v>5672</v>
      </c>
      <c r="P3216" s="29">
        <f t="shared" si="245"/>
        <v>1150926</v>
      </c>
      <c r="Q3216" t="e">
        <f>+VLOOKUP(O3216,'Bảng kê HĐ 2022'!N$1912:R$4434,4,0)</f>
        <v>#N/A</v>
      </c>
      <c r="R3216" t="e">
        <f>+VLOOKUP(O3216,'Hàng trả'!#REF!,2,0)</f>
        <v>#REF!</v>
      </c>
    </row>
    <row r="3217" spans="1:18" ht="14.4" hidden="1" customHeight="1" x14ac:dyDescent="0.3">
      <c r="A3217" s="10">
        <v>7</v>
      </c>
      <c r="B3217" s="63" t="s">
        <v>15373</v>
      </c>
      <c r="C3217" s="6" t="s">
        <v>15681</v>
      </c>
      <c r="D3217" s="7">
        <v>44672</v>
      </c>
      <c r="E3217" s="8" t="s">
        <v>14236</v>
      </c>
      <c r="F3217" s="9">
        <v>377336</v>
      </c>
      <c r="G3217" s="8" t="s">
        <v>11066</v>
      </c>
      <c r="H3217" s="9">
        <v>38677</v>
      </c>
      <c r="I3217" s="66">
        <v>2475091</v>
      </c>
      <c r="J3217" s="67"/>
      <c r="K3217" s="68"/>
      <c r="L3217" s="75" t="s">
        <v>10189</v>
      </c>
      <c r="M3217" s="76"/>
      <c r="N3217" t="str">
        <f t="shared" si="243"/>
        <v>09154</v>
      </c>
      <c r="O3217">
        <f t="shared" si="244"/>
        <v>9154</v>
      </c>
      <c r="P3217" s="29">
        <f t="shared" si="245"/>
        <v>377336</v>
      </c>
      <c r="Q3217">
        <f>+VLOOKUP(O3217,'Bảng kê HĐ 2022'!N$1912:R$4434,4,0)</f>
        <v>0</v>
      </c>
      <c r="R3217" t="e">
        <f>+VLOOKUP(O3217,'Hàng trả'!#REF!,2,0)</f>
        <v>#REF!</v>
      </c>
    </row>
    <row r="3218" spans="1:18" ht="14.4" hidden="1" customHeight="1" x14ac:dyDescent="0.3">
      <c r="A3218" s="10">
        <v>7</v>
      </c>
      <c r="B3218" s="64"/>
      <c r="C3218" s="6" t="s">
        <v>15682</v>
      </c>
      <c r="D3218" s="7">
        <v>44676</v>
      </c>
      <c r="E3218" s="8" t="s">
        <v>14236</v>
      </c>
      <c r="F3218" s="9">
        <v>1064038</v>
      </c>
      <c r="G3218" s="8" t="s">
        <v>11066</v>
      </c>
      <c r="H3218" s="9">
        <v>109064</v>
      </c>
      <c r="I3218" s="69"/>
      <c r="J3218" s="70"/>
      <c r="K3218" s="71"/>
      <c r="L3218" s="77"/>
      <c r="M3218" s="78"/>
      <c r="N3218" t="str">
        <f t="shared" si="243"/>
        <v>09496</v>
      </c>
      <c r="O3218">
        <f t="shared" si="244"/>
        <v>9496</v>
      </c>
      <c r="P3218" s="29">
        <f t="shared" si="245"/>
        <v>1064038</v>
      </c>
      <c r="Q3218">
        <f>+VLOOKUP(O3218,'Bảng kê HĐ 2022'!N$1912:R$4434,4,0)</f>
        <v>0</v>
      </c>
      <c r="R3218" t="e">
        <f>+VLOOKUP(O3218,'Hàng trả'!#REF!,2,0)</f>
        <v>#REF!</v>
      </c>
    </row>
    <row r="3219" spans="1:18" ht="14.4" hidden="1" customHeight="1" x14ac:dyDescent="0.3">
      <c r="A3219" s="10">
        <v>7</v>
      </c>
      <c r="B3219" s="65"/>
      <c r="C3219" s="6" t="s">
        <v>15683</v>
      </c>
      <c r="D3219" s="7">
        <v>44666</v>
      </c>
      <c r="E3219" s="8" t="s">
        <v>13533</v>
      </c>
      <c r="F3219" s="9">
        <v>1316388</v>
      </c>
      <c r="G3219" s="8" t="s">
        <v>11066</v>
      </c>
      <c r="H3219" s="9">
        <v>134930</v>
      </c>
      <c r="I3219" s="72"/>
      <c r="J3219" s="73"/>
      <c r="K3219" s="74"/>
      <c r="L3219" s="79"/>
      <c r="M3219" s="80"/>
      <c r="N3219" t="str">
        <f t="shared" si="243"/>
        <v>07482</v>
      </c>
      <c r="O3219">
        <f t="shared" si="244"/>
        <v>7482</v>
      </c>
      <c r="P3219" s="29">
        <f t="shared" si="245"/>
        <v>1316388</v>
      </c>
      <c r="Q3219">
        <f>+VLOOKUP(O3219,'Bảng kê HĐ 2022'!N$1912:R$4434,4,0)</f>
        <v>0</v>
      </c>
      <c r="R3219" t="e">
        <f>+VLOOKUP(O3219,'Hàng trả'!#REF!,2,0)</f>
        <v>#REF!</v>
      </c>
    </row>
    <row r="3220" spans="1:18" ht="14.4" hidden="1" customHeight="1" x14ac:dyDescent="0.3">
      <c r="A3220" s="10">
        <v>7</v>
      </c>
      <c r="B3220" s="63" t="s">
        <v>15374</v>
      </c>
      <c r="C3220" s="6" t="s">
        <v>15684</v>
      </c>
      <c r="D3220" s="7">
        <v>44676</v>
      </c>
      <c r="E3220" s="8" t="s">
        <v>14213</v>
      </c>
      <c r="F3220" s="9">
        <v>1117298</v>
      </c>
      <c r="G3220" s="8" t="s">
        <v>11066</v>
      </c>
      <c r="H3220" s="9">
        <v>114523</v>
      </c>
      <c r="I3220" s="66">
        <v>3990162</v>
      </c>
      <c r="J3220" s="67"/>
      <c r="K3220" s="68"/>
      <c r="L3220" s="75" t="s">
        <v>10189</v>
      </c>
      <c r="M3220" s="76"/>
      <c r="N3220" t="str">
        <f t="shared" si="243"/>
        <v>09505</v>
      </c>
      <c r="O3220">
        <f t="shared" si="244"/>
        <v>9505</v>
      </c>
      <c r="P3220" s="29">
        <f t="shared" si="245"/>
        <v>1117298</v>
      </c>
      <c r="Q3220">
        <f>+VLOOKUP(O3220,'Bảng kê HĐ 2022'!N$1912:R$4434,4,0)</f>
        <v>0</v>
      </c>
      <c r="R3220" t="e">
        <f>+VLOOKUP(O3220,'Hàng trả'!#REF!,2,0)</f>
        <v>#REF!</v>
      </c>
    </row>
    <row r="3221" spans="1:18" ht="14.4" hidden="1" customHeight="1" x14ac:dyDescent="0.3">
      <c r="A3221" s="10">
        <v>7</v>
      </c>
      <c r="B3221" s="64"/>
      <c r="C3221" s="6" t="s">
        <v>15685</v>
      </c>
      <c r="D3221" s="7">
        <v>44680</v>
      </c>
      <c r="E3221" s="8" t="s">
        <v>13533</v>
      </c>
      <c r="F3221" s="9">
        <v>270983</v>
      </c>
      <c r="G3221" s="8" t="s">
        <v>11066</v>
      </c>
      <c r="H3221" s="9">
        <v>27776</v>
      </c>
      <c r="I3221" s="69"/>
      <c r="J3221" s="70"/>
      <c r="K3221" s="71"/>
      <c r="L3221" s="77"/>
      <c r="M3221" s="78"/>
      <c r="N3221" t="str">
        <f t="shared" si="243"/>
        <v>10539</v>
      </c>
      <c r="O3221">
        <f t="shared" si="244"/>
        <v>10539</v>
      </c>
      <c r="P3221" s="29">
        <f t="shared" si="245"/>
        <v>270983</v>
      </c>
      <c r="Q3221">
        <f>+VLOOKUP(O3221,'Bảng kê HĐ 2022'!N$1912:R$4434,4,0)</f>
        <v>0</v>
      </c>
      <c r="R3221" t="e">
        <f>+VLOOKUP(O3221,'Hàng trả'!#REF!,2,0)</f>
        <v>#REF!</v>
      </c>
    </row>
    <row r="3222" spans="1:18" ht="14.4" hidden="1" customHeight="1" x14ac:dyDescent="0.3">
      <c r="A3222" s="10">
        <v>7</v>
      </c>
      <c r="B3222" s="65"/>
      <c r="C3222" s="6" t="s">
        <v>15686</v>
      </c>
      <c r="D3222" s="7">
        <v>44679</v>
      </c>
      <c r="E3222" s="8" t="s">
        <v>14213</v>
      </c>
      <c r="F3222" s="9">
        <v>3057582</v>
      </c>
      <c r="G3222" s="8" t="s">
        <v>11066</v>
      </c>
      <c r="H3222" s="9">
        <v>313402</v>
      </c>
      <c r="I3222" s="72"/>
      <c r="J3222" s="73"/>
      <c r="K3222" s="74"/>
      <c r="L3222" s="79"/>
      <c r="M3222" s="80"/>
      <c r="N3222" t="str">
        <f t="shared" si="243"/>
        <v>10437</v>
      </c>
      <c r="O3222">
        <f t="shared" si="244"/>
        <v>10437</v>
      </c>
      <c r="P3222" s="29">
        <f t="shared" si="245"/>
        <v>3057582</v>
      </c>
      <c r="Q3222">
        <f>+VLOOKUP(O3222,'Bảng kê HĐ 2022'!N$1912:R$4434,4,0)</f>
        <v>0</v>
      </c>
      <c r="R3222" t="e">
        <f>+VLOOKUP(O3222,'Hàng trả'!#REF!,2,0)</f>
        <v>#REF!</v>
      </c>
    </row>
    <row r="3223" spans="1:18" ht="14.4" hidden="1" customHeight="1" x14ac:dyDescent="0.3">
      <c r="A3223" s="10">
        <v>7</v>
      </c>
      <c r="B3223" s="63" t="s">
        <v>15375</v>
      </c>
      <c r="C3223" s="6" t="s">
        <v>15687</v>
      </c>
      <c r="D3223" s="7">
        <v>44676</v>
      </c>
      <c r="E3223" s="8" t="s">
        <v>14237</v>
      </c>
      <c r="F3223" s="9">
        <v>449788</v>
      </c>
      <c r="G3223" s="8" t="s">
        <v>11066</v>
      </c>
      <c r="H3223" s="9">
        <v>46103</v>
      </c>
      <c r="I3223" s="66">
        <v>1272437</v>
      </c>
      <c r="J3223" s="67"/>
      <c r="K3223" s="68"/>
      <c r="L3223" s="75" t="s">
        <v>10189</v>
      </c>
      <c r="M3223" s="76"/>
      <c r="N3223" t="str">
        <f t="shared" si="243"/>
        <v>09490</v>
      </c>
      <c r="O3223">
        <f t="shared" si="244"/>
        <v>9490</v>
      </c>
      <c r="P3223" s="29">
        <f t="shared" si="245"/>
        <v>449788</v>
      </c>
      <c r="Q3223">
        <f>+VLOOKUP(O3223,'Bảng kê HĐ 2022'!N$1912:R$4434,4,0)</f>
        <v>0</v>
      </c>
      <c r="R3223" t="e">
        <f>+VLOOKUP(O3223,'Hàng trả'!#REF!,2,0)</f>
        <v>#REF!</v>
      </c>
    </row>
    <row r="3224" spans="1:18" ht="14.4" hidden="1" customHeight="1" x14ac:dyDescent="0.3">
      <c r="A3224" s="10">
        <v>7</v>
      </c>
      <c r="B3224" s="64"/>
      <c r="C3224" s="6" t="s">
        <v>15688</v>
      </c>
      <c r="D3224" s="7">
        <v>44676</v>
      </c>
      <c r="E3224" s="8" t="s">
        <v>14237</v>
      </c>
      <c r="F3224" s="9">
        <v>377336</v>
      </c>
      <c r="G3224" s="8" t="s">
        <v>11066</v>
      </c>
      <c r="H3224" s="9">
        <v>38677</v>
      </c>
      <c r="I3224" s="69"/>
      <c r="J3224" s="70"/>
      <c r="K3224" s="71"/>
      <c r="L3224" s="77"/>
      <c r="M3224" s="78"/>
      <c r="N3224" t="str">
        <f t="shared" si="243"/>
        <v>09491</v>
      </c>
      <c r="O3224">
        <f t="shared" si="244"/>
        <v>9491</v>
      </c>
      <c r="P3224" s="29">
        <f t="shared" si="245"/>
        <v>377336</v>
      </c>
      <c r="Q3224">
        <f>+VLOOKUP(O3224,'Bảng kê HĐ 2022'!N$1912:R$4434,4,0)</f>
        <v>0</v>
      </c>
      <c r="R3224" t="e">
        <f>+VLOOKUP(O3224,'Hàng trả'!#REF!,2,0)</f>
        <v>#REF!</v>
      </c>
    </row>
    <row r="3225" spans="1:18" ht="14.4" hidden="1" customHeight="1" x14ac:dyDescent="0.3">
      <c r="A3225" s="10">
        <v>7</v>
      </c>
      <c r="B3225" s="65"/>
      <c r="C3225" s="6" t="s">
        <v>15689</v>
      </c>
      <c r="D3225" s="7">
        <v>44680</v>
      </c>
      <c r="E3225" s="8" t="s">
        <v>14237</v>
      </c>
      <c r="F3225" s="9">
        <v>590633</v>
      </c>
      <c r="G3225" s="8" t="s">
        <v>11066</v>
      </c>
      <c r="H3225" s="9">
        <v>60540</v>
      </c>
      <c r="I3225" s="72"/>
      <c r="J3225" s="73"/>
      <c r="K3225" s="74"/>
      <c r="L3225" s="79"/>
      <c r="M3225" s="80"/>
      <c r="N3225" t="str">
        <f t="shared" si="243"/>
        <v>10521</v>
      </c>
      <c r="O3225">
        <f t="shared" si="244"/>
        <v>10521</v>
      </c>
      <c r="P3225" s="29">
        <f t="shared" si="245"/>
        <v>590633</v>
      </c>
      <c r="Q3225">
        <f>+VLOOKUP(O3225,'Bảng kê HĐ 2022'!N$1912:R$4434,4,0)</f>
        <v>0</v>
      </c>
      <c r="R3225" t="e">
        <f>+VLOOKUP(O3225,'Hàng trả'!#REF!,2,0)</f>
        <v>#REF!</v>
      </c>
    </row>
    <row r="3226" spans="1:18" ht="14.75" hidden="1" customHeight="1" x14ac:dyDescent="0.3">
      <c r="A3226" s="10">
        <v>7</v>
      </c>
      <c r="B3226" s="63" t="s">
        <v>15376</v>
      </c>
      <c r="C3226" s="6" t="s">
        <v>15690</v>
      </c>
      <c r="D3226" s="7">
        <v>44692</v>
      </c>
      <c r="E3226" s="8" t="s">
        <v>14213</v>
      </c>
      <c r="F3226" s="9">
        <v>735160</v>
      </c>
      <c r="G3226" s="8" t="s">
        <v>11066</v>
      </c>
      <c r="H3226" s="9">
        <v>75354</v>
      </c>
      <c r="I3226" s="66">
        <v>2390659</v>
      </c>
      <c r="J3226" s="67"/>
      <c r="K3226" s="68"/>
      <c r="L3226" s="75" t="s">
        <v>10189</v>
      </c>
      <c r="M3226" s="76"/>
      <c r="N3226" t="str">
        <f t="shared" si="243"/>
        <v>12409</v>
      </c>
      <c r="O3226">
        <f t="shared" si="244"/>
        <v>12409</v>
      </c>
      <c r="P3226" s="29">
        <f t="shared" si="245"/>
        <v>735160</v>
      </c>
      <c r="Q3226">
        <f>+VLOOKUP(O3226,'Bảng kê HĐ 2022'!N$1912:R$4434,4,0)</f>
        <v>0</v>
      </c>
      <c r="R3226" t="e">
        <f>+VLOOKUP(O3226,'Hàng trả'!#REF!,2,0)</f>
        <v>#REF!</v>
      </c>
    </row>
    <row r="3227" spans="1:18" ht="14.75" hidden="1" customHeight="1" x14ac:dyDescent="0.3">
      <c r="A3227" s="10">
        <v>7</v>
      </c>
      <c r="B3227" s="65"/>
      <c r="C3227" s="6" t="s">
        <v>15691</v>
      </c>
      <c r="D3227" s="7">
        <v>44707</v>
      </c>
      <c r="E3227" s="8" t="s">
        <v>14210</v>
      </c>
      <c r="F3227" s="9">
        <v>1928527</v>
      </c>
      <c r="G3227" s="8" t="s">
        <v>11066</v>
      </c>
      <c r="H3227" s="9">
        <v>197674</v>
      </c>
      <c r="I3227" s="72"/>
      <c r="J3227" s="73"/>
      <c r="K3227" s="74"/>
      <c r="L3227" s="79"/>
      <c r="M3227" s="80"/>
      <c r="N3227" t="str">
        <f t="shared" si="243"/>
        <v>14422</v>
      </c>
      <c r="O3227">
        <f t="shared" si="244"/>
        <v>14422</v>
      </c>
      <c r="P3227" s="29">
        <f t="shared" si="245"/>
        <v>1928527</v>
      </c>
      <c r="Q3227">
        <f>+VLOOKUP(O3227,'Bảng kê HĐ 2022'!N$1912:R$4434,4,0)</f>
        <v>0</v>
      </c>
      <c r="R3227" t="e">
        <f>+VLOOKUP(O3227,'Hàng trả'!#REF!,2,0)</f>
        <v>#REF!</v>
      </c>
    </row>
    <row r="3228" spans="1:18" ht="14.4" hidden="1" customHeight="1" x14ac:dyDescent="0.3">
      <c r="A3228" s="10">
        <v>7</v>
      </c>
      <c r="B3228" s="63" t="s">
        <v>15377</v>
      </c>
      <c r="C3228" s="6" t="s">
        <v>15692</v>
      </c>
      <c r="D3228" s="7">
        <v>44690</v>
      </c>
      <c r="E3228" s="8" t="s">
        <v>14236</v>
      </c>
      <c r="F3228" s="9">
        <v>2292978</v>
      </c>
      <c r="G3228" s="8" t="s">
        <v>11066</v>
      </c>
      <c r="H3228" s="9">
        <v>235030</v>
      </c>
      <c r="I3228" s="66">
        <v>6026955</v>
      </c>
      <c r="J3228" s="67"/>
      <c r="K3228" s="68"/>
      <c r="L3228" s="75" t="s">
        <v>10189</v>
      </c>
      <c r="M3228" s="76"/>
      <c r="N3228" t="str">
        <f t="shared" si="243"/>
        <v>11945</v>
      </c>
      <c r="O3228">
        <f t="shared" si="244"/>
        <v>11945</v>
      </c>
      <c r="P3228" s="29">
        <f t="shared" si="245"/>
        <v>2292978</v>
      </c>
      <c r="Q3228">
        <f>+VLOOKUP(O3228,'Bảng kê HĐ 2022'!N$1912:R$4434,4,0)</f>
        <v>0</v>
      </c>
      <c r="R3228" t="e">
        <f>+VLOOKUP(O3228,'Hàng trả'!#REF!,2,0)</f>
        <v>#REF!</v>
      </c>
    </row>
    <row r="3229" spans="1:18" ht="14.4" hidden="1" customHeight="1" x14ac:dyDescent="0.3">
      <c r="A3229" s="10">
        <v>7</v>
      </c>
      <c r="B3229" s="64"/>
      <c r="C3229" s="6" t="s">
        <v>15693</v>
      </c>
      <c r="D3229" s="7">
        <v>44712</v>
      </c>
      <c r="E3229" s="8" t="s">
        <v>14237</v>
      </c>
      <c r="F3229" s="9">
        <v>667510</v>
      </c>
      <c r="G3229" s="8" t="s">
        <v>11066</v>
      </c>
      <c r="H3229" s="9">
        <v>68420</v>
      </c>
      <c r="I3229" s="69"/>
      <c r="J3229" s="70"/>
      <c r="K3229" s="71"/>
      <c r="L3229" s="77"/>
      <c r="M3229" s="78"/>
      <c r="N3229" t="str">
        <f t="shared" si="243"/>
        <v>15173</v>
      </c>
      <c r="O3229">
        <f t="shared" si="244"/>
        <v>15173</v>
      </c>
      <c r="P3229" s="29">
        <f t="shared" si="245"/>
        <v>667510</v>
      </c>
      <c r="Q3229">
        <f>+VLOOKUP(O3229,'Bảng kê HĐ 2022'!N$1912:R$4434,4,0)</f>
        <v>0</v>
      </c>
      <c r="R3229" t="e">
        <f>+VLOOKUP(O3229,'Hàng trả'!#REF!,2,0)</f>
        <v>#REF!</v>
      </c>
    </row>
    <row r="3230" spans="1:18" ht="14.4" hidden="1" customHeight="1" x14ac:dyDescent="0.3">
      <c r="A3230" s="10">
        <v>7</v>
      </c>
      <c r="B3230" s="64"/>
      <c r="C3230" s="6" t="s">
        <v>15694</v>
      </c>
      <c r="D3230" s="7">
        <v>44709</v>
      </c>
      <c r="E3230" s="8" t="s">
        <v>14236</v>
      </c>
      <c r="F3230" s="9">
        <v>1191456</v>
      </c>
      <c r="G3230" s="8" t="s">
        <v>11066</v>
      </c>
      <c r="H3230" s="9">
        <v>122124</v>
      </c>
      <c r="I3230" s="69"/>
      <c r="J3230" s="70"/>
      <c r="K3230" s="71"/>
      <c r="L3230" s="77"/>
      <c r="M3230" s="78"/>
      <c r="N3230" t="str">
        <f t="shared" si="243"/>
        <v>14762</v>
      </c>
      <c r="O3230">
        <f t="shared" si="244"/>
        <v>14762</v>
      </c>
      <c r="P3230" s="29">
        <f t="shared" si="245"/>
        <v>1191456</v>
      </c>
      <c r="Q3230">
        <f>+VLOOKUP(O3230,'Bảng kê HĐ 2022'!N$1912:R$4434,4,0)</f>
        <v>0</v>
      </c>
      <c r="R3230" t="e">
        <f>+VLOOKUP(O3230,'Hàng trả'!#REF!,2,0)</f>
        <v>#REF!</v>
      </c>
    </row>
    <row r="3231" spans="1:18" ht="14.4" hidden="1" customHeight="1" x14ac:dyDescent="0.3">
      <c r="A3231" s="10">
        <v>7</v>
      </c>
      <c r="B3231" s="64"/>
      <c r="C3231" s="6" t="s">
        <v>15695</v>
      </c>
      <c r="D3231" s="7">
        <v>44695</v>
      </c>
      <c r="E3231" s="8" t="s">
        <v>14236</v>
      </c>
      <c r="F3231" s="9">
        <v>1296103</v>
      </c>
      <c r="G3231" s="8" t="s">
        <v>11066</v>
      </c>
      <c r="H3231" s="9">
        <v>132851</v>
      </c>
      <c r="I3231" s="69"/>
      <c r="J3231" s="70"/>
      <c r="K3231" s="71"/>
      <c r="L3231" s="77"/>
      <c r="M3231" s="78"/>
      <c r="N3231" t="str">
        <f t="shared" si="243"/>
        <v>13077</v>
      </c>
      <c r="O3231">
        <f t="shared" si="244"/>
        <v>13077</v>
      </c>
      <c r="P3231" s="29">
        <f t="shared" si="245"/>
        <v>1296103</v>
      </c>
      <c r="Q3231">
        <f>+VLOOKUP(O3231,'Bảng kê HĐ 2022'!N$1912:R$4434,4,0)</f>
        <v>0</v>
      </c>
      <c r="R3231" t="e">
        <f>+VLOOKUP(O3231,'Hàng trả'!#REF!,2,0)</f>
        <v>#REF!</v>
      </c>
    </row>
    <row r="3232" spans="1:18" ht="14.4" hidden="1" customHeight="1" x14ac:dyDescent="0.3">
      <c r="A3232" s="10">
        <v>7</v>
      </c>
      <c r="B3232" s="65"/>
      <c r="C3232" s="6" t="s">
        <v>15696</v>
      </c>
      <c r="D3232" s="7">
        <v>44704</v>
      </c>
      <c r="E3232" s="8" t="s">
        <v>14213</v>
      </c>
      <c r="F3232" s="9">
        <v>1267223</v>
      </c>
      <c r="G3232" s="8" t="s">
        <v>11066</v>
      </c>
      <c r="H3232" s="9">
        <v>129890</v>
      </c>
      <c r="I3232" s="72"/>
      <c r="J3232" s="73"/>
      <c r="K3232" s="74"/>
      <c r="L3232" s="79"/>
      <c r="M3232" s="80"/>
      <c r="N3232" t="str">
        <f t="shared" si="243"/>
        <v>13704</v>
      </c>
      <c r="O3232">
        <f t="shared" si="244"/>
        <v>13704</v>
      </c>
      <c r="P3232" s="29">
        <f t="shared" si="245"/>
        <v>1267223</v>
      </c>
      <c r="Q3232">
        <f>+VLOOKUP(O3232,'Bảng kê HĐ 2022'!N$1912:R$4434,4,0)</f>
        <v>0</v>
      </c>
      <c r="R3232" t="e">
        <f>+VLOOKUP(O3232,'Hàng trả'!#REF!,2,0)</f>
        <v>#REF!</v>
      </c>
    </row>
    <row r="3233" spans="1:18" ht="14.4" hidden="1" customHeight="1" x14ac:dyDescent="0.3">
      <c r="A3233" s="10">
        <v>7</v>
      </c>
      <c r="B3233" s="63" t="s">
        <v>15378</v>
      </c>
      <c r="C3233" s="6" t="s">
        <v>15697</v>
      </c>
      <c r="D3233" s="7">
        <v>44685</v>
      </c>
      <c r="E3233" s="8" t="s">
        <v>13533</v>
      </c>
      <c r="F3233" s="9">
        <v>270983</v>
      </c>
      <c r="G3233" s="8" t="s">
        <v>11066</v>
      </c>
      <c r="H3233" s="9">
        <v>27776</v>
      </c>
      <c r="I3233" s="66">
        <v>15729221</v>
      </c>
      <c r="J3233" s="67"/>
      <c r="K3233" s="68"/>
      <c r="L3233" s="75" t="s">
        <v>10189</v>
      </c>
      <c r="M3233" s="76"/>
      <c r="N3233" t="str">
        <f t="shared" si="243"/>
        <v>11232</v>
      </c>
      <c r="O3233">
        <f t="shared" si="244"/>
        <v>11232</v>
      </c>
      <c r="P3233" s="29">
        <f t="shared" si="245"/>
        <v>270983</v>
      </c>
      <c r="Q3233">
        <f>+VLOOKUP(O3233,'Bảng kê HĐ 2022'!N$1912:R$4434,4,0)</f>
        <v>0</v>
      </c>
      <c r="R3233" t="e">
        <f>+VLOOKUP(O3233,'Hàng trả'!#REF!,2,0)</f>
        <v>#REF!</v>
      </c>
    </row>
    <row r="3234" spans="1:18" ht="14.4" hidden="1" customHeight="1" x14ac:dyDescent="0.3">
      <c r="A3234" s="10">
        <v>7</v>
      </c>
      <c r="B3234" s="64"/>
      <c r="C3234" s="6" t="s">
        <v>15698</v>
      </c>
      <c r="D3234" s="7">
        <v>44695</v>
      </c>
      <c r="E3234" s="8" t="s">
        <v>14237</v>
      </c>
      <c r="F3234" s="9">
        <v>1323825</v>
      </c>
      <c r="G3234" s="8" t="s">
        <v>11066</v>
      </c>
      <c r="H3234" s="9">
        <v>135692</v>
      </c>
      <c r="I3234" s="69"/>
      <c r="J3234" s="70"/>
      <c r="K3234" s="71"/>
      <c r="L3234" s="77"/>
      <c r="M3234" s="78"/>
      <c r="N3234" t="str">
        <f t="shared" si="243"/>
        <v>12953</v>
      </c>
      <c r="O3234">
        <f t="shared" si="244"/>
        <v>12953</v>
      </c>
      <c r="P3234" s="29">
        <f t="shared" si="245"/>
        <v>1323825</v>
      </c>
      <c r="Q3234">
        <f>+VLOOKUP(O3234,'Bảng kê HĐ 2022'!N$1912:R$4434,4,0)</f>
        <v>0</v>
      </c>
      <c r="R3234" t="e">
        <f>+VLOOKUP(O3234,'Hàng trả'!#REF!,2,0)</f>
        <v>#REF!</v>
      </c>
    </row>
    <row r="3235" spans="1:18" ht="14.4" hidden="1" customHeight="1" x14ac:dyDescent="0.3">
      <c r="A3235" s="10">
        <v>7</v>
      </c>
      <c r="B3235" s="64"/>
      <c r="C3235" s="6" t="s">
        <v>15699</v>
      </c>
      <c r="D3235" s="7">
        <v>44693</v>
      </c>
      <c r="E3235" s="8" t="s">
        <v>13533</v>
      </c>
      <c r="F3235" s="9">
        <v>449788</v>
      </c>
      <c r="G3235" s="8" t="s">
        <v>11066</v>
      </c>
      <c r="H3235" s="9">
        <v>46103</v>
      </c>
      <c r="I3235" s="69"/>
      <c r="J3235" s="70"/>
      <c r="K3235" s="71"/>
      <c r="L3235" s="77"/>
      <c r="M3235" s="78"/>
      <c r="N3235" t="str">
        <f t="shared" si="243"/>
        <v>12452</v>
      </c>
      <c r="O3235">
        <f t="shared" si="244"/>
        <v>12452</v>
      </c>
      <c r="P3235" s="29">
        <f t="shared" si="245"/>
        <v>449788</v>
      </c>
      <c r="Q3235">
        <f>+VLOOKUP(O3235,'Bảng kê HĐ 2022'!N$1912:R$4434,4,0)</f>
        <v>0</v>
      </c>
      <c r="R3235" t="e">
        <f>+VLOOKUP(O3235,'Hàng trả'!#REF!,2,0)</f>
        <v>#REF!</v>
      </c>
    </row>
    <row r="3236" spans="1:18" ht="14.4" hidden="1" customHeight="1" x14ac:dyDescent="0.3">
      <c r="A3236" s="10">
        <v>7</v>
      </c>
      <c r="B3236" s="64"/>
      <c r="C3236" s="6" t="s">
        <v>15700</v>
      </c>
      <c r="D3236" s="7">
        <v>44685</v>
      </c>
      <c r="E3236" s="8" t="s">
        <v>13533</v>
      </c>
      <c r="F3236" s="9">
        <v>1116188</v>
      </c>
      <c r="G3236" s="8" t="s">
        <v>11066</v>
      </c>
      <c r="H3236" s="9">
        <v>114409</v>
      </c>
      <c r="I3236" s="69"/>
      <c r="J3236" s="70"/>
      <c r="K3236" s="71"/>
      <c r="L3236" s="77"/>
      <c r="M3236" s="78"/>
      <c r="N3236" t="str">
        <f t="shared" si="243"/>
        <v>11231</v>
      </c>
      <c r="O3236">
        <f t="shared" si="244"/>
        <v>11231</v>
      </c>
      <c r="P3236" s="29">
        <f t="shared" si="245"/>
        <v>1116188</v>
      </c>
      <c r="Q3236">
        <f>+VLOOKUP(O3236,'Bảng kê HĐ 2022'!N$1912:R$4434,4,0)</f>
        <v>0</v>
      </c>
      <c r="R3236" t="e">
        <f>+VLOOKUP(O3236,'Hàng trả'!#REF!,2,0)</f>
        <v>#REF!</v>
      </c>
    </row>
    <row r="3237" spans="1:18" ht="14.4" hidden="1" customHeight="1" x14ac:dyDescent="0.3">
      <c r="A3237" s="10">
        <v>7</v>
      </c>
      <c r="B3237" s="64"/>
      <c r="C3237" s="6" t="s">
        <v>15701</v>
      </c>
      <c r="D3237" s="7">
        <v>44706</v>
      </c>
      <c r="E3237" s="8" t="s">
        <v>12021</v>
      </c>
      <c r="F3237" s="9">
        <v>1762052</v>
      </c>
      <c r="G3237" s="8" t="s">
        <v>11066</v>
      </c>
      <c r="H3237" s="9">
        <v>180610</v>
      </c>
      <c r="I3237" s="69"/>
      <c r="J3237" s="70"/>
      <c r="K3237" s="71"/>
      <c r="L3237" s="77"/>
      <c r="M3237" s="78"/>
      <c r="N3237" t="str">
        <f t="shared" si="243"/>
        <v>14128</v>
      </c>
      <c r="O3237">
        <f t="shared" si="244"/>
        <v>14128</v>
      </c>
      <c r="P3237" s="29">
        <f t="shared" si="245"/>
        <v>1762052</v>
      </c>
      <c r="Q3237">
        <f>+VLOOKUP(O3237,'Bảng kê HĐ 2022'!N$1912:R$4434,4,0)</f>
        <v>0</v>
      </c>
      <c r="R3237" t="e">
        <f>+VLOOKUP(O3237,'Hàng trả'!#REF!,2,0)</f>
        <v>#REF!</v>
      </c>
    </row>
    <row r="3238" spans="1:18" ht="14.4" hidden="1" customHeight="1" x14ac:dyDescent="0.3">
      <c r="A3238" s="10">
        <v>7</v>
      </c>
      <c r="B3238" s="64"/>
      <c r="C3238" s="6" t="s">
        <v>15702</v>
      </c>
      <c r="D3238" s="7">
        <v>44692</v>
      </c>
      <c r="E3238" s="8" t="s">
        <v>14237</v>
      </c>
      <c r="F3238" s="9">
        <v>720770</v>
      </c>
      <c r="G3238" s="8" t="s">
        <v>11066</v>
      </c>
      <c r="H3238" s="9">
        <v>73879</v>
      </c>
      <c r="I3238" s="69"/>
      <c r="J3238" s="70"/>
      <c r="K3238" s="71"/>
      <c r="L3238" s="77"/>
      <c r="M3238" s="78"/>
      <c r="N3238" t="str">
        <f t="shared" si="243"/>
        <v>12405</v>
      </c>
      <c r="O3238">
        <f t="shared" si="244"/>
        <v>12405</v>
      </c>
      <c r="P3238" s="29">
        <f t="shared" si="245"/>
        <v>720770</v>
      </c>
      <c r="Q3238">
        <f>+VLOOKUP(O3238,'Bảng kê HĐ 2022'!N$1912:R$4434,4,0)</f>
        <v>0</v>
      </c>
      <c r="R3238" t="e">
        <f>+VLOOKUP(O3238,'Hàng trả'!#REF!,2,0)</f>
        <v>#REF!</v>
      </c>
    </row>
    <row r="3239" spans="1:18" ht="14.4" hidden="1" customHeight="1" x14ac:dyDescent="0.3">
      <c r="A3239" s="10">
        <v>7</v>
      </c>
      <c r="B3239" s="64"/>
      <c r="C3239" s="6" t="s">
        <v>15703</v>
      </c>
      <c r="D3239" s="7">
        <v>44688</v>
      </c>
      <c r="E3239" s="8" t="s">
        <v>13533</v>
      </c>
      <c r="F3239" s="9">
        <v>1494634</v>
      </c>
      <c r="G3239" s="8" t="s">
        <v>11066</v>
      </c>
      <c r="H3239" s="9">
        <v>153200</v>
      </c>
      <c r="I3239" s="69"/>
      <c r="J3239" s="70"/>
      <c r="K3239" s="71"/>
      <c r="L3239" s="77"/>
      <c r="M3239" s="78"/>
      <c r="N3239" t="str">
        <f t="shared" si="243"/>
        <v>11652</v>
      </c>
      <c r="O3239">
        <f t="shared" si="244"/>
        <v>11652</v>
      </c>
      <c r="P3239" s="29">
        <f t="shared" si="245"/>
        <v>1494634</v>
      </c>
      <c r="Q3239">
        <f>+VLOOKUP(O3239,'Bảng kê HĐ 2022'!N$1912:R$4434,4,0)</f>
        <v>0</v>
      </c>
      <c r="R3239" t="e">
        <f>+VLOOKUP(O3239,'Hàng trả'!#REF!,2,0)</f>
        <v>#REF!</v>
      </c>
    </row>
    <row r="3240" spans="1:18" ht="14.4" hidden="1" customHeight="1" x14ac:dyDescent="0.3">
      <c r="A3240" s="10">
        <v>7</v>
      </c>
      <c r="B3240" s="64"/>
      <c r="C3240" s="6" t="s">
        <v>15704</v>
      </c>
      <c r="D3240" s="7">
        <v>44699</v>
      </c>
      <c r="E3240" s="8" t="s">
        <v>12021</v>
      </c>
      <c r="F3240" s="9">
        <v>432462</v>
      </c>
      <c r="G3240" s="8" t="s">
        <v>11066</v>
      </c>
      <c r="H3240" s="9">
        <v>44327</v>
      </c>
      <c r="I3240" s="69"/>
      <c r="J3240" s="70"/>
      <c r="K3240" s="71"/>
      <c r="L3240" s="77"/>
      <c r="M3240" s="78"/>
      <c r="N3240" t="str">
        <f t="shared" si="243"/>
        <v>13388</v>
      </c>
      <c r="O3240">
        <f t="shared" si="244"/>
        <v>13388</v>
      </c>
      <c r="P3240" s="29">
        <f t="shared" si="245"/>
        <v>432462</v>
      </c>
      <c r="Q3240">
        <f>+VLOOKUP(O3240,'Bảng kê HĐ 2022'!N$1912:R$4434,4,0)</f>
        <v>0</v>
      </c>
      <c r="R3240" t="e">
        <f>+VLOOKUP(O3240,'Hàng trả'!#REF!,2,0)</f>
        <v>#REF!</v>
      </c>
    </row>
    <row r="3241" spans="1:18" ht="14.4" hidden="1" customHeight="1" x14ac:dyDescent="0.3">
      <c r="A3241" s="10">
        <v>7</v>
      </c>
      <c r="B3241" s="64"/>
      <c r="C3241" s="6" t="s">
        <v>15705</v>
      </c>
      <c r="D3241" s="7">
        <v>44688</v>
      </c>
      <c r="E3241" s="8" t="s">
        <v>14237</v>
      </c>
      <c r="F3241" s="9">
        <v>946496</v>
      </c>
      <c r="G3241" s="8" t="s">
        <v>11066</v>
      </c>
      <c r="H3241" s="9">
        <v>97016</v>
      </c>
      <c r="I3241" s="69"/>
      <c r="J3241" s="70"/>
      <c r="K3241" s="71"/>
      <c r="L3241" s="77"/>
      <c r="M3241" s="78"/>
      <c r="N3241" t="str">
        <f t="shared" si="243"/>
        <v>11679</v>
      </c>
      <c r="O3241">
        <f t="shared" si="244"/>
        <v>11679</v>
      </c>
      <c r="P3241" s="29">
        <f t="shared" si="245"/>
        <v>946496</v>
      </c>
      <c r="Q3241">
        <f>+VLOOKUP(O3241,'Bảng kê HĐ 2022'!N$1912:R$4434,4,0)</f>
        <v>0</v>
      </c>
      <c r="R3241" t="e">
        <f>+VLOOKUP(O3241,'Hàng trả'!#REF!,2,0)</f>
        <v>#REF!</v>
      </c>
    </row>
    <row r="3242" spans="1:18" ht="14.4" hidden="1" customHeight="1" x14ac:dyDescent="0.3">
      <c r="A3242" s="10">
        <v>7</v>
      </c>
      <c r="B3242" s="64"/>
      <c r="C3242" s="6" t="s">
        <v>15706</v>
      </c>
      <c r="D3242" s="7">
        <v>44691</v>
      </c>
      <c r="E3242" s="8" t="s">
        <v>13533</v>
      </c>
      <c r="F3242" s="9">
        <v>850294</v>
      </c>
      <c r="G3242" s="8" t="s">
        <v>11066</v>
      </c>
      <c r="H3242" s="9">
        <v>87155</v>
      </c>
      <c r="I3242" s="69"/>
      <c r="J3242" s="70"/>
      <c r="K3242" s="71"/>
      <c r="L3242" s="77"/>
      <c r="M3242" s="78"/>
      <c r="N3242" t="str">
        <f t="shared" si="243"/>
        <v>12154</v>
      </c>
      <c r="O3242">
        <f t="shared" si="244"/>
        <v>12154</v>
      </c>
      <c r="P3242" s="29">
        <f t="shared" si="245"/>
        <v>850294</v>
      </c>
      <c r="Q3242">
        <f>+VLOOKUP(O3242,'Bảng kê HĐ 2022'!N$1912:R$4434,4,0)</f>
        <v>0</v>
      </c>
      <c r="R3242" t="e">
        <f>+VLOOKUP(O3242,'Hàng trả'!#REF!,2,0)</f>
        <v>#REF!</v>
      </c>
    </row>
    <row r="3243" spans="1:18" ht="14.4" hidden="1" customHeight="1" x14ac:dyDescent="0.3">
      <c r="A3243" s="10">
        <v>7</v>
      </c>
      <c r="B3243" s="64"/>
      <c r="C3243" s="6" t="s">
        <v>15707</v>
      </c>
      <c r="D3243" s="7">
        <v>44707</v>
      </c>
      <c r="E3243" s="8" t="s">
        <v>12021</v>
      </c>
      <c r="F3243" s="9">
        <v>1615450</v>
      </c>
      <c r="G3243" s="8" t="s">
        <v>11066</v>
      </c>
      <c r="H3243" s="9">
        <v>165584</v>
      </c>
      <c r="I3243" s="69"/>
      <c r="J3243" s="70"/>
      <c r="K3243" s="71"/>
      <c r="L3243" s="77"/>
      <c r="M3243" s="78"/>
      <c r="N3243" t="str">
        <f t="shared" si="243"/>
        <v>14423</v>
      </c>
      <c r="O3243">
        <f t="shared" si="244"/>
        <v>14423</v>
      </c>
      <c r="P3243" s="29">
        <f t="shared" si="245"/>
        <v>1615450</v>
      </c>
      <c r="Q3243">
        <f>+VLOOKUP(O3243,'Bảng kê HĐ 2022'!N$1912:R$4434,4,0)</f>
        <v>0</v>
      </c>
      <c r="R3243" t="e">
        <f>+VLOOKUP(O3243,'Hàng trả'!#REF!,2,0)</f>
        <v>#REF!</v>
      </c>
    </row>
    <row r="3244" spans="1:18" ht="14.4" hidden="1" customHeight="1" x14ac:dyDescent="0.3">
      <c r="A3244" s="10">
        <v>7</v>
      </c>
      <c r="B3244" s="64"/>
      <c r="C3244" s="6" t="s">
        <v>15708</v>
      </c>
      <c r="D3244" s="7">
        <v>44697</v>
      </c>
      <c r="E3244" s="8" t="s">
        <v>14236</v>
      </c>
      <c r="F3244" s="9">
        <v>813496</v>
      </c>
      <c r="G3244" s="8" t="s">
        <v>11066</v>
      </c>
      <c r="H3244" s="9">
        <v>83383</v>
      </c>
      <c r="I3244" s="69"/>
      <c r="J3244" s="70"/>
      <c r="K3244" s="71"/>
      <c r="L3244" s="77"/>
      <c r="M3244" s="78"/>
      <c r="N3244" t="str">
        <f t="shared" si="243"/>
        <v>13112</v>
      </c>
      <c r="O3244">
        <f t="shared" si="244"/>
        <v>13112</v>
      </c>
      <c r="P3244" s="29">
        <f t="shared" si="245"/>
        <v>813496</v>
      </c>
      <c r="Q3244">
        <f>+VLOOKUP(O3244,'Bảng kê HĐ 2022'!N$1912:R$4434,4,0)</f>
        <v>0</v>
      </c>
      <c r="R3244" t="e">
        <f>+VLOOKUP(O3244,'Hàng trả'!#REF!,2,0)</f>
        <v>#REF!</v>
      </c>
    </row>
    <row r="3245" spans="1:18" ht="14.4" hidden="1" customHeight="1" x14ac:dyDescent="0.3">
      <c r="A3245" s="10">
        <v>7</v>
      </c>
      <c r="B3245" s="64"/>
      <c r="C3245" s="6" t="s">
        <v>15709</v>
      </c>
      <c r="D3245" s="7">
        <v>44691</v>
      </c>
      <c r="E3245" s="8" t="s">
        <v>14236</v>
      </c>
      <c r="F3245" s="9">
        <v>1242842</v>
      </c>
      <c r="G3245" s="8" t="s">
        <v>11066</v>
      </c>
      <c r="H3245" s="9">
        <v>127391</v>
      </c>
      <c r="I3245" s="69"/>
      <c r="J3245" s="70"/>
      <c r="K3245" s="71"/>
      <c r="L3245" s="77"/>
      <c r="M3245" s="78"/>
      <c r="N3245" t="str">
        <f t="shared" si="243"/>
        <v>12150</v>
      </c>
      <c r="O3245">
        <f t="shared" si="244"/>
        <v>12150</v>
      </c>
      <c r="P3245" s="29">
        <f t="shared" si="245"/>
        <v>1242842</v>
      </c>
      <c r="Q3245">
        <f>+VLOOKUP(O3245,'Bảng kê HĐ 2022'!N$1912:R$4434,4,0)</f>
        <v>0</v>
      </c>
      <c r="R3245" t="e">
        <f>+VLOOKUP(O3245,'Hàng trả'!#REF!,2,0)</f>
        <v>#REF!</v>
      </c>
    </row>
    <row r="3246" spans="1:18" ht="14.4" hidden="1" customHeight="1" x14ac:dyDescent="0.3">
      <c r="A3246" s="10">
        <v>7</v>
      </c>
      <c r="B3246" s="64"/>
      <c r="C3246" s="6" t="s">
        <v>15710</v>
      </c>
      <c r="D3246" s="7">
        <v>44688</v>
      </c>
      <c r="E3246" s="8" t="s">
        <v>13533</v>
      </c>
      <c r="F3246" s="9">
        <v>1021220</v>
      </c>
      <c r="G3246" s="8" t="s">
        <v>11066</v>
      </c>
      <c r="H3246" s="9">
        <v>104675</v>
      </c>
      <c r="I3246" s="69"/>
      <c r="J3246" s="70"/>
      <c r="K3246" s="71"/>
      <c r="L3246" s="77"/>
      <c r="M3246" s="78"/>
      <c r="N3246" t="str">
        <f t="shared" si="243"/>
        <v>11682</v>
      </c>
      <c r="O3246">
        <f t="shared" si="244"/>
        <v>11682</v>
      </c>
      <c r="P3246" s="29">
        <f t="shared" si="245"/>
        <v>1021220</v>
      </c>
      <c r="Q3246">
        <f>+VLOOKUP(O3246,'Bảng kê HĐ 2022'!N$1912:R$4434,4,0)</f>
        <v>0</v>
      </c>
      <c r="R3246" t="e">
        <f>+VLOOKUP(O3246,'Hàng trả'!#REF!,2,0)</f>
        <v>#REF!</v>
      </c>
    </row>
    <row r="3247" spans="1:18" ht="14.4" hidden="1" customHeight="1" x14ac:dyDescent="0.3">
      <c r="A3247" s="10">
        <v>7</v>
      </c>
      <c r="B3247" s="64"/>
      <c r="C3247" s="6" t="s">
        <v>15711</v>
      </c>
      <c r="D3247" s="7">
        <v>44695</v>
      </c>
      <c r="E3247" s="8" t="s">
        <v>13533</v>
      </c>
      <c r="F3247" s="9">
        <v>2018126</v>
      </c>
      <c r="G3247" s="8" t="s">
        <v>11066</v>
      </c>
      <c r="H3247" s="9">
        <v>206858</v>
      </c>
      <c r="I3247" s="69"/>
      <c r="J3247" s="70"/>
      <c r="K3247" s="71"/>
      <c r="L3247" s="77"/>
      <c r="M3247" s="78"/>
      <c r="N3247" t="str">
        <f t="shared" si="243"/>
        <v>12957</v>
      </c>
      <c r="O3247">
        <f t="shared" si="244"/>
        <v>12957</v>
      </c>
      <c r="P3247" s="29">
        <f t="shared" si="245"/>
        <v>2018126</v>
      </c>
      <c r="Q3247">
        <f>+VLOOKUP(O3247,'Bảng kê HĐ 2022'!N$1912:R$4434,4,0)</f>
        <v>0</v>
      </c>
      <c r="R3247" t="e">
        <f>+VLOOKUP(O3247,'Hàng trả'!#REF!,2,0)</f>
        <v>#REF!</v>
      </c>
    </row>
    <row r="3248" spans="1:18" ht="14.4" hidden="1" customHeight="1" x14ac:dyDescent="0.3">
      <c r="A3248" s="10">
        <v>7</v>
      </c>
      <c r="B3248" s="65"/>
      <c r="C3248" s="6" t="s">
        <v>15712</v>
      </c>
      <c r="D3248" s="7">
        <v>44698</v>
      </c>
      <c r="E3248" s="8" t="s">
        <v>14234</v>
      </c>
      <c r="F3248" s="9">
        <v>1446968</v>
      </c>
      <c r="G3248" s="8" t="s">
        <v>11066</v>
      </c>
      <c r="H3248" s="9">
        <v>148314</v>
      </c>
      <c r="I3248" s="72"/>
      <c r="J3248" s="73"/>
      <c r="K3248" s="74"/>
      <c r="L3248" s="79"/>
      <c r="M3248" s="80"/>
      <c r="N3248" t="str">
        <f t="shared" si="243"/>
        <v>13290</v>
      </c>
      <c r="O3248">
        <f t="shared" si="244"/>
        <v>13290</v>
      </c>
      <c r="P3248" s="29">
        <f t="shared" si="245"/>
        <v>1446968</v>
      </c>
      <c r="Q3248">
        <f>+VLOOKUP(O3248,'Bảng kê HĐ 2022'!N$1912:R$4434,4,0)</f>
        <v>0</v>
      </c>
      <c r="R3248" t="e">
        <f>+VLOOKUP(O3248,'Hàng trả'!#REF!,2,0)</f>
        <v>#REF!</v>
      </c>
    </row>
    <row r="3249" spans="1:18" ht="14.4" hidden="1" customHeight="1" x14ac:dyDescent="0.3">
      <c r="A3249" s="10">
        <v>7</v>
      </c>
      <c r="B3249" s="63" t="s">
        <v>15379</v>
      </c>
      <c r="C3249" s="6" t="s">
        <v>15713</v>
      </c>
      <c r="D3249" s="7">
        <v>44707</v>
      </c>
      <c r="E3249" s="8" t="s">
        <v>14237</v>
      </c>
      <c r="F3249" s="9">
        <v>973142</v>
      </c>
      <c r="G3249" s="8" t="s">
        <v>11066</v>
      </c>
      <c r="H3249" s="9">
        <v>99747</v>
      </c>
      <c r="I3249" s="66">
        <v>5925886</v>
      </c>
      <c r="J3249" s="67"/>
      <c r="K3249" s="68"/>
      <c r="L3249" s="75" t="s">
        <v>10189</v>
      </c>
      <c r="M3249" s="76"/>
      <c r="N3249" t="str">
        <f t="shared" si="243"/>
        <v>14453</v>
      </c>
      <c r="O3249">
        <f t="shared" si="244"/>
        <v>14453</v>
      </c>
      <c r="P3249" s="29">
        <f t="shared" si="245"/>
        <v>973142</v>
      </c>
      <c r="Q3249">
        <f>+VLOOKUP(O3249,'Bảng kê HĐ 2022'!N$1912:R$4434,4,0)</f>
        <v>0</v>
      </c>
      <c r="R3249" t="e">
        <f>+VLOOKUP(O3249,'Hàng trả'!#REF!,2,0)</f>
        <v>#REF!</v>
      </c>
    </row>
    <row r="3250" spans="1:18" ht="14.4" hidden="1" customHeight="1" x14ac:dyDescent="0.3">
      <c r="A3250" s="10">
        <v>7</v>
      </c>
      <c r="B3250" s="64"/>
      <c r="C3250" s="6" t="s">
        <v>15714</v>
      </c>
      <c r="D3250" s="7">
        <v>44694</v>
      </c>
      <c r="E3250" s="8" t="s">
        <v>14237</v>
      </c>
      <c r="F3250" s="9">
        <v>1706583</v>
      </c>
      <c r="G3250" s="8" t="s">
        <v>11066</v>
      </c>
      <c r="H3250" s="9">
        <v>174925</v>
      </c>
      <c r="I3250" s="69"/>
      <c r="J3250" s="70"/>
      <c r="K3250" s="71"/>
      <c r="L3250" s="77"/>
      <c r="M3250" s="78"/>
      <c r="N3250" t="str">
        <f t="shared" si="243"/>
        <v>12926</v>
      </c>
      <c r="O3250">
        <f t="shared" si="244"/>
        <v>12926</v>
      </c>
      <c r="P3250" s="29">
        <f t="shared" si="245"/>
        <v>1706583</v>
      </c>
      <c r="Q3250">
        <f>+VLOOKUP(O3250,'Bảng kê HĐ 2022'!N$1912:R$4434,4,0)</f>
        <v>0</v>
      </c>
      <c r="R3250" t="e">
        <f>+VLOOKUP(O3250,'Hàng trả'!#REF!,2,0)</f>
        <v>#REF!</v>
      </c>
    </row>
    <row r="3251" spans="1:18" ht="14.4" hidden="1" customHeight="1" x14ac:dyDescent="0.3">
      <c r="A3251" s="10">
        <v>7</v>
      </c>
      <c r="B3251" s="64"/>
      <c r="C3251" s="6" t="s">
        <v>15715</v>
      </c>
      <c r="D3251" s="7">
        <v>44707</v>
      </c>
      <c r="E3251" s="8" t="s">
        <v>12043</v>
      </c>
      <c r="F3251" s="9">
        <v>756355</v>
      </c>
      <c r="G3251" s="8" t="s">
        <v>11066</v>
      </c>
      <c r="H3251" s="9">
        <v>77526</v>
      </c>
      <c r="I3251" s="69"/>
      <c r="J3251" s="70"/>
      <c r="K3251" s="71"/>
      <c r="L3251" s="77"/>
      <c r="M3251" s="78"/>
      <c r="N3251" t="str">
        <f t="shared" si="243"/>
        <v>14437</v>
      </c>
      <c r="O3251">
        <f t="shared" si="244"/>
        <v>14437</v>
      </c>
      <c r="P3251" s="29">
        <f t="shared" si="245"/>
        <v>756355</v>
      </c>
      <c r="Q3251">
        <f>+VLOOKUP(O3251,'Bảng kê HĐ 2022'!N$1912:R$4434,4,0)</f>
        <v>0</v>
      </c>
      <c r="R3251" t="e">
        <f>+VLOOKUP(O3251,'Hàng trả'!#REF!,2,0)</f>
        <v>#REF!</v>
      </c>
    </row>
    <row r="3252" spans="1:18" ht="14.4" hidden="1" customHeight="1" x14ac:dyDescent="0.3">
      <c r="A3252" s="10">
        <v>7</v>
      </c>
      <c r="B3252" s="64"/>
      <c r="C3252" s="6" t="s">
        <v>15716</v>
      </c>
      <c r="D3252" s="7">
        <v>44701</v>
      </c>
      <c r="E3252" s="8" t="s">
        <v>14234</v>
      </c>
      <c r="F3252" s="9">
        <v>746784</v>
      </c>
      <c r="G3252" s="8" t="s">
        <v>11066</v>
      </c>
      <c r="H3252" s="9">
        <v>76545</v>
      </c>
      <c r="I3252" s="69"/>
      <c r="J3252" s="70"/>
      <c r="K3252" s="71"/>
      <c r="L3252" s="77"/>
      <c r="M3252" s="78"/>
      <c r="N3252" t="str">
        <f t="shared" si="243"/>
        <v>13474</v>
      </c>
      <c r="O3252">
        <f t="shared" si="244"/>
        <v>13474</v>
      </c>
      <c r="P3252" s="29">
        <f t="shared" si="245"/>
        <v>746784</v>
      </c>
      <c r="Q3252">
        <f>+VLOOKUP(O3252,'Bảng kê HĐ 2022'!N$1912:R$4434,4,0)</f>
        <v>0</v>
      </c>
      <c r="R3252" t="e">
        <f>+VLOOKUP(O3252,'Hàng trả'!#REF!,2,0)</f>
        <v>#REF!</v>
      </c>
    </row>
    <row r="3253" spans="1:18" ht="14.4" hidden="1" customHeight="1" x14ac:dyDescent="0.3">
      <c r="A3253" s="10">
        <v>7</v>
      </c>
      <c r="B3253" s="64"/>
      <c r="C3253" s="6" t="s">
        <v>15717</v>
      </c>
      <c r="D3253" s="7">
        <v>44706</v>
      </c>
      <c r="E3253" s="8" t="s">
        <v>12043</v>
      </c>
      <c r="F3253" s="9">
        <v>1178843</v>
      </c>
      <c r="G3253" s="8" t="s">
        <v>11066</v>
      </c>
      <c r="H3253" s="9">
        <v>120831</v>
      </c>
      <c r="I3253" s="69"/>
      <c r="J3253" s="70"/>
      <c r="K3253" s="71"/>
      <c r="L3253" s="77"/>
      <c r="M3253" s="78"/>
      <c r="N3253" t="str">
        <f t="shared" si="243"/>
        <v>14182</v>
      </c>
      <c r="O3253">
        <f t="shared" si="244"/>
        <v>14182</v>
      </c>
      <c r="P3253" s="29">
        <f t="shared" si="245"/>
        <v>1178843</v>
      </c>
      <c r="Q3253">
        <f>+VLOOKUP(O3253,'Bảng kê HĐ 2022'!N$1912:R$4434,4,0)</f>
        <v>0</v>
      </c>
      <c r="R3253" t="e">
        <f>+VLOOKUP(O3253,'Hàng trả'!#REF!,2,0)</f>
        <v>#REF!</v>
      </c>
    </row>
    <row r="3254" spans="1:18" ht="14.4" hidden="1" customHeight="1" x14ac:dyDescent="0.3">
      <c r="A3254" s="10">
        <v>7</v>
      </c>
      <c r="B3254" s="64"/>
      <c r="C3254" s="6" t="s">
        <v>15718</v>
      </c>
      <c r="D3254" s="7">
        <v>44706</v>
      </c>
      <c r="E3254" s="8" t="s">
        <v>14235</v>
      </c>
      <c r="F3254" s="9">
        <v>386956</v>
      </c>
      <c r="G3254" s="8" t="s">
        <v>11066</v>
      </c>
      <c r="H3254" s="9">
        <v>39663</v>
      </c>
      <c r="I3254" s="69"/>
      <c r="J3254" s="70"/>
      <c r="K3254" s="71"/>
      <c r="L3254" s="77"/>
      <c r="M3254" s="78"/>
      <c r="N3254" t="str">
        <f t="shared" si="243"/>
        <v>14121</v>
      </c>
      <c r="O3254">
        <f t="shared" si="244"/>
        <v>14121</v>
      </c>
      <c r="P3254" s="29">
        <f t="shared" si="245"/>
        <v>386956</v>
      </c>
      <c r="Q3254">
        <f>+VLOOKUP(O3254,'Bảng kê HĐ 2022'!N$1912:R$4434,4,0)</f>
        <v>0</v>
      </c>
      <c r="R3254" t="e">
        <f>+VLOOKUP(O3254,'Hàng trả'!#REF!,2,0)</f>
        <v>#REF!</v>
      </c>
    </row>
    <row r="3255" spans="1:18" ht="14.4" hidden="1" customHeight="1" x14ac:dyDescent="0.3">
      <c r="A3255" s="10">
        <v>7</v>
      </c>
      <c r="B3255" s="65"/>
      <c r="C3255" s="6" t="s">
        <v>15719</v>
      </c>
      <c r="D3255" s="7">
        <v>44704</v>
      </c>
      <c r="E3255" s="8" t="s">
        <v>14210</v>
      </c>
      <c r="F3255" s="9">
        <v>853995</v>
      </c>
      <c r="G3255" s="8" t="s">
        <v>11066</v>
      </c>
      <c r="H3255" s="9">
        <v>87534</v>
      </c>
      <c r="I3255" s="72"/>
      <c r="J3255" s="73"/>
      <c r="K3255" s="74"/>
      <c r="L3255" s="79"/>
      <c r="M3255" s="80"/>
      <c r="N3255" t="str">
        <f t="shared" si="243"/>
        <v>13706</v>
      </c>
      <c r="O3255">
        <f t="shared" si="244"/>
        <v>13706</v>
      </c>
      <c r="P3255" s="29">
        <f t="shared" si="245"/>
        <v>853995</v>
      </c>
      <c r="Q3255">
        <f>+VLOOKUP(O3255,'Bảng kê HĐ 2022'!N$1912:R$4434,4,0)</f>
        <v>0</v>
      </c>
      <c r="R3255" t="e">
        <f>+VLOOKUP(O3255,'Hàng trả'!#REF!,2,0)</f>
        <v>#REF!</v>
      </c>
    </row>
    <row r="3256" spans="1:18" ht="14.4" hidden="1" customHeight="1" x14ac:dyDescent="0.3">
      <c r="A3256" s="10">
        <v>7</v>
      </c>
      <c r="B3256" s="63" t="s">
        <v>15380</v>
      </c>
      <c r="C3256" s="6" t="s">
        <v>15720</v>
      </c>
      <c r="D3256" s="7">
        <v>44712</v>
      </c>
      <c r="E3256" s="8" t="s">
        <v>15381</v>
      </c>
      <c r="F3256" s="9">
        <v>1232285</v>
      </c>
      <c r="G3256" s="8" t="s">
        <v>11066</v>
      </c>
      <c r="H3256" s="9">
        <v>126309</v>
      </c>
      <c r="I3256" s="66">
        <v>11472852</v>
      </c>
      <c r="J3256" s="67"/>
      <c r="K3256" s="68"/>
      <c r="L3256" s="75" t="s">
        <v>10189</v>
      </c>
      <c r="M3256" s="76"/>
      <c r="N3256" t="str">
        <f t="shared" si="243"/>
        <v>15144</v>
      </c>
      <c r="O3256">
        <f t="shared" si="244"/>
        <v>15144</v>
      </c>
      <c r="P3256" s="29">
        <f t="shared" si="245"/>
        <v>1232285</v>
      </c>
      <c r="Q3256">
        <f>+VLOOKUP(O3256,'Bảng kê HĐ 2022'!N$1912:R$4434,4,0)</f>
        <v>0</v>
      </c>
      <c r="R3256" t="e">
        <f>+VLOOKUP(O3256,'Hàng trả'!#REF!,2,0)</f>
        <v>#REF!</v>
      </c>
    </row>
    <row r="3257" spans="1:18" ht="14.4" hidden="1" customHeight="1" x14ac:dyDescent="0.3">
      <c r="A3257" s="10">
        <v>7</v>
      </c>
      <c r="B3257" s="64"/>
      <c r="C3257" s="6" t="s">
        <v>15721</v>
      </c>
      <c r="D3257" s="7">
        <v>44712</v>
      </c>
      <c r="E3257" s="8" t="s">
        <v>14237</v>
      </c>
      <c r="F3257" s="9">
        <v>1149934</v>
      </c>
      <c r="G3257" s="8" t="s">
        <v>11066</v>
      </c>
      <c r="H3257" s="9">
        <v>117868</v>
      </c>
      <c r="I3257" s="69"/>
      <c r="J3257" s="70"/>
      <c r="K3257" s="71"/>
      <c r="L3257" s="77"/>
      <c r="M3257" s="78"/>
      <c r="N3257" t="str">
        <f t="shared" si="243"/>
        <v>15172</v>
      </c>
      <c r="O3257">
        <f t="shared" si="244"/>
        <v>15172</v>
      </c>
      <c r="P3257" s="29">
        <f t="shared" si="245"/>
        <v>1149934</v>
      </c>
      <c r="Q3257">
        <f>+VLOOKUP(O3257,'Bảng kê HĐ 2022'!N$1912:R$4434,4,0)</f>
        <v>0</v>
      </c>
      <c r="R3257" t="e">
        <f>+VLOOKUP(O3257,'Hàng trả'!#REF!,2,0)</f>
        <v>#REF!</v>
      </c>
    </row>
    <row r="3258" spans="1:18" ht="14.4" hidden="1" customHeight="1" x14ac:dyDescent="0.3">
      <c r="A3258" s="10">
        <v>7</v>
      </c>
      <c r="B3258" s="64"/>
      <c r="C3258" s="6" t="s">
        <v>15722</v>
      </c>
      <c r="D3258" s="7">
        <v>44707</v>
      </c>
      <c r="E3258" s="8" t="s">
        <v>15382</v>
      </c>
      <c r="F3258" s="9">
        <v>708106</v>
      </c>
      <c r="G3258" s="8" t="s">
        <v>11066</v>
      </c>
      <c r="H3258" s="9">
        <v>72581</v>
      </c>
      <c r="I3258" s="69"/>
      <c r="J3258" s="70"/>
      <c r="K3258" s="71"/>
      <c r="L3258" s="77"/>
      <c r="M3258" s="78"/>
      <c r="N3258" t="str">
        <f t="shared" si="243"/>
        <v>14429</v>
      </c>
      <c r="O3258">
        <f t="shared" si="244"/>
        <v>14429</v>
      </c>
      <c r="P3258" s="29">
        <f t="shared" si="245"/>
        <v>708106</v>
      </c>
      <c r="Q3258">
        <f>+VLOOKUP(O3258,'Bảng kê HĐ 2022'!N$1912:R$4434,4,0)</f>
        <v>0</v>
      </c>
      <c r="R3258" t="e">
        <f>+VLOOKUP(O3258,'Hàng trả'!#REF!,2,0)</f>
        <v>#REF!</v>
      </c>
    </row>
    <row r="3259" spans="1:18" ht="14.4" hidden="1" customHeight="1" x14ac:dyDescent="0.3">
      <c r="A3259" s="10">
        <v>7</v>
      </c>
      <c r="B3259" s="64"/>
      <c r="C3259" s="6" t="s">
        <v>15723</v>
      </c>
      <c r="D3259" s="7">
        <v>44700</v>
      </c>
      <c r="E3259" s="8" t="s">
        <v>14239</v>
      </c>
      <c r="F3259" s="9">
        <v>786280</v>
      </c>
      <c r="G3259" s="8" t="s">
        <v>11066</v>
      </c>
      <c r="H3259" s="9">
        <v>80594</v>
      </c>
      <c r="I3259" s="69"/>
      <c r="J3259" s="70"/>
      <c r="K3259" s="71"/>
      <c r="L3259" s="77"/>
      <c r="M3259" s="78"/>
      <c r="N3259" t="str">
        <f t="shared" si="243"/>
        <v>13440</v>
      </c>
      <c r="O3259">
        <f t="shared" si="244"/>
        <v>13440</v>
      </c>
      <c r="P3259" s="29">
        <f t="shared" si="245"/>
        <v>786280</v>
      </c>
      <c r="Q3259">
        <f>+VLOOKUP(O3259,'Bảng kê HĐ 2022'!N$1912:R$4434,4,0)</f>
        <v>0</v>
      </c>
      <c r="R3259" t="e">
        <f>+VLOOKUP(O3259,'Hàng trả'!#REF!,2,0)</f>
        <v>#REF!</v>
      </c>
    </row>
    <row r="3260" spans="1:18" ht="14.4" hidden="1" customHeight="1" x14ac:dyDescent="0.3">
      <c r="A3260" s="10">
        <v>7</v>
      </c>
      <c r="B3260" s="64"/>
      <c r="C3260" s="6" t="s">
        <v>15724</v>
      </c>
      <c r="D3260" s="7">
        <v>44712</v>
      </c>
      <c r="E3260" s="8" t="s">
        <v>12021</v>
      </c>
      <c r="F3260" s="9">
        <v>1225372</v>
      </c>
      <c r="G3260" s="8" t="s">
        <v>11066</v>
      </c>
      <c r="H3260" s="9">
        <v>125601</v>
      </c>
      <c r="I3260" s="69"/>
      <c r="J3260" s="70"/>
      <c r="K3260" s="71"/>
      <c r="L3260" s="77"/>
      <c r="M3260" s="78"/>
      <c r="N3260" t="str">
        <f t="shared" si="243"/>
        <v>15174</v>
      </c>
      <c r="O3260">
        <f t="shared" si="244"/>
        <v>15174</v>
      </c>
      <c r="P3260" s="29">
        <f t="shared" si="245"/>
        <v>1225372</v>
      </c>
      <c r="Q3260">
        <f>+VLOOKUP(O3260,'Bảng kê HĐ 2022'!N$1912:R$4434,4,0)</f>
        <v>0</v>
      </c>
      <c r="R3260" t="e">
        <f>+VLOOKUP(O3260,'Hàng trả'!#REF!,2,0)</f>
        <v>#REF!</v>
      </c>
    </row>
    <row r="3261" spans="1:18" ht="14.4" hidden="1" customHeight="1" x14ac:dyDescent="0.3">
      <c r="A3261" s="10">
        <v>7</v>
      </c>
      <c r="B3261" s="64"/>
      <c r="C3261" s="6" t="s">
        <v>15725</v>
      </c>
      <c r="D3261" s="7">
        <v>44707</v>
      </c>
      <c r="E3261" s="8" t="s">
        <v>14210</v>
      </c>
      <c r="F3261" s="9">
        <v>541966</v>
      </c>
      <c r="G3261" s="8" t="s">
        <v>11066</v>
      </c>
      <c r="H3261" s="9">
        <v>55552</v>
      </c>
      <c r="I3261" s="69"/>
      <c r="J3261" s="70"/>
      <c r="K3261" s="71"/>
      <c r="L3261" s="77"/>
      <c r="M3261" s="78"/>
      <c r="N3261" t="str">
        <f t="shared" si="243"/>
        <v>14433</v>
      </c>
      <c r="O3261">
        <f t="shared" si="244"/>
        <v>14433</v>
      </c>
      <c r="P3261" s="29">
        <f t="shared" si="245"/>
        <v>541966</v>
      </c>
      <c r="Q3261">
        <f>+VLOOKUP(O3261,'Bảng kê HĐ 2022'!N$1912:R$4434,4,0)</f>
        <v>0</v>
      </c>
      <c r="R3261" t="e">
        <f>+VLOOKUP(O3261,'Hàng trả'!#REF!,2,0)</f>
        <v>#REF!</v>
      </c>
    </row>
    <row r="3262" spans="1:18" ht="14.4" hidden="1" customHeight="1" x14ac:dyDescent="0.3">
      <c r="A3262" s="10">
        <v>7</v>
      </c>
      <c r="B3262" s="64"/>
      <c r="C3262" s="6" t="s">
        <v>15726</v>
      </c>
      <c r="D3262" s="7">
        <v>44698</v>
      </c>
      <c r="E3262" s="8" t="s">
        <v>14236</v>
      </c>
      <c r="F3262" s="9">
        <v>549546</v>
      </c>
      <c r="G3262" s="8" t="s">
        <v>11066</v>
      </c>
      <c r="H3262" s="9">
        <v>56328</v>
      </c>
      <c r="I3262" s="69"/>
      <c r="J3262" s="70"/>
      <c r="K3262" s="71"/>
      <c r="L3262" s="77"/>
      <c r="M3262" s="78"/>
      <c r="N3262" t="str">
        <f t="shared" si="243"/>
        <v>13281</v>
      </c>
      <c r="O3262">
        <f t="shared" si="244"/>
        <v>13281</v>
      </c>
      <c r="P3262" s="29">
        <f t="shared" si="245"/>
        <v>549546</v>
      </c>
      <c r="Q3262">
        <f>+VLOOKUP(O3262,'Bảng kê HĐ 2022'!N$1912:R$4434,4,0)</f>
        <v>0</v>
      </c>
      <c r="R3262" t="e">
        <f>+VLOOKUP(O3262,'Hàng trả'!#REF!,2,0)</f>
        <v>#REF!</v>
      </c>
    </row>
    <row r="3263" spans="1:18" ht="14.4" hidden="1" customHeight="1" x14ac:dyDescent="0.3">
      <c r="A3263" s="10">
        <v>7</v>
      </c>
      <c r="B3263" s="64"/>
      <c r="C3263" s="6" t="s">
        <v>15727</v>
      </c>
      <c r="D3263" s="7">
        <v>44698</v>
      </c>
      <c r="E3263" s="8" t="s">
        <v>15382</v>
      </c>
      <c r="F3263" s="9">
        <v>1695368</v>
      </c>
      <c r="G3263" s="8" t="s">
        <v>11066</v>
      </c>
      <c r="H3263" s="9">
        <v>173775</v>
      </c>
      <c r="I3263" s="69"/>
      <c r="J3263" s="70"/>
      <c r="K3263" s="71"/>
      <c r="L3263" s="77"/>
      <c r="M3263" s="78"/>
      <c r="N3263" t="str">
        <f t="shared" si="243"/>
        <v>13278</v>
      </c>
      <c r="O3263">
        <f t="shared" si="244"/>
        <v>13278</v>
      </c>
      <c r="P3263" s="29">
        <f t="shared" si="245"/>
        <v>1695368</v>
      </c>
      <c r="Q3263">
        <f>+VLOOKUP(O3263,'Bảng kê HĐ 2022'!N$1912:R$4434,4,0)</f>
        <v>0</v>
      </c>
      <c r="R3263" t="e">
        <f>+VLOOKUP(O3263,'Hàng trả'!#REF!,2,0)</f>
        <v>#REF!</v>
      </c>
    </row>
    <row r="3264" spans="1:18" ht="14.4" hidden="1" customHeight="1" x14ac:dyDescent="0.3">
      <c r="A3264" s="10">
        <v>7</v>
      </c>
      <c r="B3264" s="64"/>
      <c r="C3264" s="6" t="s">
        <v>15728</v>
      </c>
      <c r="D3264" s="7">
        <v>44704</v>
      </c>
      <c r="E3264" s="8" t="s">
        <v>14237</v>
      </c>
      <c r="F3264" s="9">
        <v>1536977</v>
      </c>
      <c r="G3264" s="8" t="s">
        <v>11066</v>
      </c>
      <c r="H3264" s="9">
        <v>157540</v>
      </c>
      <c r="I3264" s="69"/>
      <c r="J3264" s="70"/>
      <c r="K3264" s="71"/>
      <c r="L3264" s="77"/>
      <c r="M3264" s="78"/>
      <c r="N3264" t="str">
        <f t="shared" si="243"/>
        <v>13703</v>
      </c>
      <c r="O3264">
        <f t="shared" si="244"/>
        <v>13703</v>
      </c>
      <c r="P3264" s="29">
        <f t="shared" si="245"/>
        <v>1536977</v>
      </c>
      <c r="Q3264">
        <f>+VLOOKUP(O3264,'Bảng kê HĐ 2022'!N$1912:R$4434,4,0)</f>
        <v>0</v>
      </c>
      <c r="R3264" t="e">
        <f>+VLOOKUP(O3264,'Hàng trả'!#REF!,2,0)</f>
        <v>#REF!</v>
      </c>
    </row>
    <row r="3265" spans="1:18" ht="14.4" hidden="1" customHeight="1" x14ac:dyDescent="0.3">
      <c r="A3265" s="10">
        <v>7</v>
      </c>
      <c r="B3265" s="65"/>
      <c r="C3265" s="6" t="s">
        <v>15729</v>
      </c>
      <c r="D3265" s="7">
        <v>44701</v>
      </c>
      <c r="E3265" s="8" t="s">
        <v>14210</v>
      </c>
      <c r="F3265" s="9">
        <v>3357288</v>
      </c>
      <c r="G3265" s="8" t="s">
        <v>11066</v>
      </c>
      <c r="H3265" s="9">
        <v>344122</v>
      </c>
      <c r="I3265" s="72"/>
      <c r="J3265" s="73"/>
      <c r="K3265" s="74"/>
      <c r="L3265" s="79"/>
      <c r="M3265" s="80"/>
      <c r="N3265" t="str">
        <f t="shared" si="243"/>
        <v>13475</v>
      </c>
      <c r="O3265">
        <f t="shared" si="244"/>
        <v>13475</v>
      </c>
      <c r="P3265" s="29">
        <f t="shared" si="245"/>
        <v>3357288</v>
      </c>
      <c r="Q3265">
        <f>+VLOOKUP(O3265,'Bảng kê HĐ 2022'!N$1912:R$4434,4,0)</f>
        <v>0</v>
      </c>
      <c r="R3265" t="e">
        <f>+VLOOKUP(O3265,'Hàng trả'!#REF!,2,0)</f>
        <v>#REF!</v>
      </c>
    </row>
    <row r="3266" spans="1:18" ht="14.4" hidden="1" customHeight="1" x14ac:dyDescent="0.3">
      <c r="A3266" s="10">
        <v>7</v>
      </c>
      <c r="B3266" s="63" t="s">
        <v>15383</v>
      </c>
      <c r="C3266" s="6" t="s">
        <v>15730</v>
      </c>
      <c r="D3266" s="7">
        <v>44711</v>
      </c>
      <c r="E3266" s="8" t="s">
        <v>10193</v>
      </c>
      <c r="F3266" s="9">
        <v>1392768</v>
      </c>
      <c r="G3266" s="8" t="s">
        <v>11066</v>
      </c>
      <c r="H3266" s="9">
        <v>142759</v>
      </c>
      <c r="I3266" s="66">
        <v>6108096</v>
      </c>
      <c r="J3266" s="67"/>
      <c r="K3266" s="68"/>
      <c r="L3266" s="75" t="s">
        <v>10189</v>
      </c>
      <c r="M3266" s="76"/>
      <c r="N3266" t="str">
        <f t="shared" si="243"/>
        <v>14938</v>
      </c>
      <c r="O3266">
        <f t="shared" si="244"/>
        <v>14938</v>
      </c>
      <c r="P3266" s="29">
        <f t="shared" si="245"/>
        <v>1392768</v>
      </c>
      <c r="Q3266">
        <f>+VLOOKUP(O3266,'Bảng kê HĐ 2022'!N$1912:R$4434,4,0)</f>
        <v>0</v>
      </c>
      <c r="R3266" t="e">
        <f>+VLOOKUP(O3266,'Hàng trả'!#REF!,2,0)</f>
        <v>#REF!</v>
      </c>
    </row>
    <row r="3267" spans="1:18" ht="14.4" hidden="1" customHeight="1" x14ac:dyDescent="0.3">
      <c r="A3267" s="10">
        <v>7</v>
      </c>
      <c r="B3267" s="64"/>
      <c r="C3267" s="6" t="s">
        <v>15731</v>
      </c>
      <c r="D3267" s="7">
        <v>44707</v>
      </c>
      <c r="E3267" s="8" t="s">
        <v>10203</v>
      </c>
      <c r="F3267" s="9">
        <v>2151149</v>
      </c>
      <c r="G3267" s="8" t="s">
        <v>11066</v>
      </c>
      <c r="H3267" s="9">
        <v>220493</v>
      </c>
      <c r="I3267" s="69"/>
      <c r="J3267" s="70"/>
      <c r="K3267" s="71"/>
      <c r="L3267" s="77"/>
      <c r="M3267" s="78"/>
      <c r="N3267" t="str">
        <f t="shared" si="243"/>
        <v>14444</v>
      </c>
      <c r="O3267">
        <f t="shared" si="244"/>
        <v>14444</v>
      </c>
      <c r="P3267" s="29">
        <f t="shared" si="245"/>
        <v>2151149</v>
      </c>
      <c r="Q3267">
        <f>+VLOOKUP(O3267,'Bảng kê HĐ 2022'!N$1912:R$4434,4,0)</f>
        <v>0</v>
      </c>
      <c r="R3267" t="e">
        <f>+VLOOKUP(O3267,'Hàng trả'!#REF!,2,0)</f>
        <v>#REF!</v>
      </c>
    </row>
    <row r="3268" spans="1:18" ht="14.4" hidden="1" customHeight="1" x14ac:dyDescent="0.3">
      <c r="A3268" s="10">
        <v>7</v>
      </c>
      <c r="B3268" s="64"/>
      <c r="C3268" s="6" t="s">
        <v>15732</v>
      </c>
      <c r="D3268" s="7">
        <v>44711</v>
      </c>
      <c r="E3268" s="8" t="s">
        <v>14239</v>
      </c>
      <c r="F3268" s="9">
        <v>1544750</v>
      </c>
      <c r="G3268" s="8" t="s">
        <v>11066</v>
      </c>
      <c r="H3268" s="9">
        <v>158337</v>
      </c>
      <c r="I3268" s="69"/>
      <c r="J3268" s="70"/>
      <c r="K3268" s="71"/>
      <c r="L3268" s="77"/>
      <c r="M3268" s="78"/>
      <c r="N3268" t="str">
        <f t="shared" si="243"/>
        <v>15024</v>
      </c>
      <c r="O3268">
        <f t="shared" si="244"/>
        <v>15024</v>
      </c>
      <c r="P3268" s="29">
        <f t="shared" si="245"/>
        <v>1544750</v>
      </c>
      <c r="Q3268">
        <f>+VLOOKUP(O3268,'Bảng kê HĐ 2022'!N$1912:R$4434,4,0)</f>
        <v>0</v>
      </c>
      <c r="R3268" t="e">
        <f>+VLOOKUP(O3268,'Hàng trả'!#REF!,2,0)</f>
        <v>#REF!</v>
      </c>
    </row>
    <row r="3269" spans="1:18" ht="14.4" hidden="1" customHeight="1" x14ac:dyDescent="0.3">
      <c r="A3269" s="10">
        <v>7</v>
      </c>
      <c r="B3269" s="64"/>
      <c r="C3269" s="6" t="s">
        <v>15733</v>
      </c>
      <c r="D3269" s="7">
        <v>44699</v>
      </c>
      <c r="E3269" s="8" t="s">
        <v>10203</v>
      </c>
      <c r="F3269" s="9">
        <v>449788</v>
      </c>
      <c r="G3269" s="8" t="s">
        <v>11066</v>
      </c>
      <c r="H3269" s="9">
        <v>46103</v>
      </c>
      <c r="I3269" s="69"/>
      <c r="J3269" s="70"/>
      <c r="K3269" s="71"/>
      <c r="L3269" s="77"/>
      <c r="M3269" s="78"/>
      <c r="N3269" t="str">
        <f t="shared" si="243"/>
        <v>13387</v>
      </c>
      <c r="O3269">
        <f t="shared" si="244"/>
        <v>13387</v>
      </c>
      <c r="P3269" s="29">
        <f t="shared" si="245"/>
        <v>449788</v>
      </c>
      <c r="Q3269">
        <f>+VLOOKUP(O3269,'Bảng kê HĐ 2022'!N$1912:R$4434,4,0)</f>
        <v>0</v>
      </c>
      <c r="R3269" t="e">
        <f>+VLOOKUP(O3269,'Hàng trả'!#REF!,2,0)</f>
        <v>#REF!</v>
      </c>
    </row>
    <row r="3270" spans="1:18" ht="14.4" hidden="1" customHeight="1" x14ac:dyDescent="0.3">
      <c r="A3270" s="10">
        <v>7</v>
      </c>
      <c r="B3270" s="65"/>
      <c r="C3270" s="6" t="s">
        <v>15734</v>
      </c>
      <c r="D3270" s="7">
        <v>44708</v>
      </c>
      <c r="E3270" s="8" t="s">
        <v>10193</v>
      </c>
      <c r="F3270" s="9">
        <v>1267223</v>
      </c>
      <c r="G3270" s="8" t="s">
        <v>11066</v>
      </c>
      <c r="H3270" s="9">
        <v>129890</v>
      </c>
      <c r="I3270" s="72"/>
      <c r="J3270" s="73"/>
      <c r="K3270" s="74"/>
      <c r="L3270" s="79"/>
      <c r="M3270" s="80"/>
      <c r="N3270" t="str">
        <f t="shared" si="243"/>
        <v>14677</v>
      </c>
      <c r="O3270">
        <f t="shared" si="244"/>
        <v>14677</v>
      </c>
      <c r="P3270" s="29">
        <f t="shared" si="245"/>
        <v>1267223</v>
      </c>
      <c r="Q3270">
        <f>+VLOOKUP(O3270,'Bảng kê HĐ 2022'!N$1912:R$4434,4,0)</f>
        <v>0</v>
      </c>
      <c r="R3270" t="e">
        <f>+VLOOKUP(O3270,'Hàng trả'!#REF!,2,0)</f>
        <v>#REF!</v>
      </c>
    </row>
    <row r="3271" spans="1:18" ht="14.4" hidden="1" customHeight="1" x14ac:dyDescent="0.3">
      <c r="A3271" s="10">
        <v>7</v>
      </c>
      <c r="B3271" s="63" t="s">
        <v>15384</v>
      </c>
      <c r="C3271" s="6" t="s">
        <v>15735</v>
      </c>
      <c r="D3271" s="7">
        <v>44704</v>
      </c>
      <c r="E3271" s="8" t="s">
        <v>12043</v>
      </c>
      <c r="F3271" s="9">
        <v>976417</v>
      </c>
      <c r="G3271" s="8" t="s">
        <v>11066</v>
      </c>
      <c r="H3271" s="9">
        <v>100083</v>
      </c>
      <c r="I3271" s="66">
        <v>7916648</v>
      </c>
      <c r="J3271" s="67"/>
      <c r="K3271" s="68"/>
      <c r="L3271" s="75" t="s">
        <v>10189</v>
      </c>
      <c r="M3271" s="76"/>
      <c r="N3271" t="str">
        <f t="shared" si="243"/>
        <v>13712</v>
      </c>
      <c r="O3271">
        <f t="shared" si="244"/>
        <v>13712</v>
      </c>
      <c r="P3271" s="29">
        <f t="shared" si="245"/>
        <v>976417</v>
      </c>
      <c r="Q3271">
        <f>+VLOOKUP(O3271,'Bảng kê HĐ 2022'!N$1912:R$4434,4,0)</f>
        <v>0</v>
      </c>
      <c r="R3271" t="e">
        <f>+VLOOKUP(O3271,'Hàng trả'!#REF!,2,0)</f>
        <v>#REF!</v>
      </c>
    </row>
    <row r="3272" spans="1:18" ht="14.4" hidden="1" customHeight="1" x14ac:dyDescent="0.3">
      <c r="A3272" s="10">
        <v>7</v>
      </c>
      <c r="B3272" s="64"/>
      <c r="C3272" s="6" t="s">
        <v>15736</v>
      </c>
      <c r="D3272" s="7">
        <v>44708</v>
      </c>
      <c r="E3272" s="8" t="s">
        <v>12021</v>
      </c>
      <c r="F3272" s="9">
        <v>985487</v>
      </c>
      <c r="G3272" s="8" t="s">
        <v>11066</v>
      </c>
      <c r="H3272" s="9">
        <v>101012</v>
      </c>
      <c r="I3272" s="69"/>
      <c r="J3272" s="70"/>
      <c r="K3272" s="71"/>
      <c r="L3272" s="77"/>
      <c r="M3272" s="78"/>
      <c r="N3272" t="str">
        <f t="shared" si="243"/>
        <v>14700</v>
      </c>
      <c r="O3272">
        <f t="shared" si="244"/>
        <v>14700</v>
      </c>
      <c r="P3272" s="29">
        <f t="shared" si="245"/>
        <v>985487</v>
      </c>
      <c r="Q3272">
        <f>+VLOOKUP(O3272,'Bảng kê HĐ 2022'!N$1912:R$4434,4,0)</f>
        <v>0</v>
      </c>
      <c r="R3272" t="e">
        <f>+VLOOKUP(O3272,'Hàng trả'!#REF!,2,0)</f>
        <v>#REF!</v>
      </c>
    </row>
    <row r="3273" spans="1:18" ht="14.4" hidden="1" customHeight="1" x14ac:dyDescent="0.3">
      <c r="A3273" s="10">
        <v>7</v>
      </c>
      <c r="B3273" s="64"/>
      <c r="C3273" s="6" t="s">
        <v>15737</v>
      </c>
      <c r="D3273" s="7">
        <v>44712</v>
      </c>
      <c r="E3273" s="8" t="s">
        <v>12021</v>
      </c>
      <c r="F3273" s="9">
        <v>1150792</v>
      </c>
      <c r="G3273" s="8" t="s">
        <v>11066</v>
      </c>
      <c r="H3273" s="9">
        <v>117956</v>
      </c>
      <c r="I3273" s="69"/>
      <c r="J3273" s="70"/>
      <c r="K3273" s="71"/>
      <c r="L3273" s="77"/>
      <c r="M3273" s="78"/>
      <c r="N3273" t="str">
        <f t="shared" ref="N3273:N3336" si="247">+RIGHT(C3273,5)</f>
        <v>15111</v>
      </c>
      <c r="O3273">
        <f t="shared" ref="O3273:O3336" si="248">+N3273*1</f>
        <v>15111</v>
      </c>
      <c r="P3273" s="29">
        <f t="shared" ref="P3273:P3336" si="249">+F3273</f>
        <v>1150792</v>
      </c>
      <c r="Q3273">
        <f>+VLOOKUP(O3273,'Bảng kê HĐ 2022'!N$1912:R$4434,4,0)</f>
        <v>0</v>
      </c>
      <c r="R3273" t="e">
        <f>+VLOOKUP(O3273,'Hàng trả'!#REF!,2,0)</f>
        <v>#REF!</v>
      </c>
    </row>
    <row r="3274" spans="1:18" ht="14.4" hidden="1" customHeight="1" x14ac:dyDescent="0.3">
      <c r="A3274" s="10">
        <v>7</v>
      </c>
      <c r="B3274" s="64"/>
      <c r="C3274" s="6" t="s">
        <v>15738</v>
      </c>
      <c r="D3274" s="7">
        <v>44705</v>
      </c>
      <c r="E3274" s="8" t="s">
        <v>15382</v>
      </c>
      <c r="F3274" s="9">
        <v>162590</v>
      </c>
      <c r="G3274" s="8" t="s">
        <v>11066</v>
      </c>
      <c r="H3274" s="9">
        <v>16665</v>
      </c>
      <c r="I3274" s="69"/>
      <c r="J3274" s="70"/>
      <c r="K3274" s="71"/>
      <c r="L3274" s="77"/>
      <c r="M3274" s="78"/>
      <c r="N3274" t="str">
        <f t="shared" si="247"/>
        <v>13984</v>
      </c>
      <c r="O3274">
        <f t="shared" si="248"/>
        <v>13984</v>
      </c>
      <c r="P3274" s="29">
        <f t="shared" si="249"/>
        <v>162590</v>
      </c>
      <c r="Q3274">
        <f>+VLOOKUP(O3274,'Bảng kê HĐ 2022'!N$1912:R$4434,4,0)</f>
        <v>0</v>
      </c>
      <c r="R3274" t="e">
        <f>+VLOOKUP(O3274,'Hàng trả'!#REF!,2,0)</f>
        <v>#REF!</v>
      </c>
    </row>
    <row r="3275" spans="1:18" ht="14.4" hidden="1" customHeight="1" x14ac:dyDescent="0.3">
      <c r="A3275" s="10">
        <v>7</v>
      </c>
      <c r="B3275" s="64"/>
      <c r="C3275" s="6" t="s">
        <v>15739</v>
      </c>
      <c r="D3275" s="7">
        <v>44705</v>
      </c>
      <c r="E3275" s="8" t="s">
        <v>14218</v>
      </c>
      <c r="F3275" s="9">
        <v>1202976</v>
      </c>
      <c r="G3275" s="8" t="s">
        <v>11066</v>
      </c>
      <c r="H3275" s="9">
        <v>123305</v>
      </c>
      <c r="I3275" s="69"/>
      <c r="J3275" s="70"/>
      <c r="K3275" s="71"/>
      <c r="L3275" s="77"/>
      <c r="M3275" s="78"/>
      <c r="N3275" t="str">
        <f t="shared" si="247"/>
        <v>13964</v>
      </c>
      <c r="O3275">
        <f t="shared" si="248"/>
        <v>13964</v>
      </c>
      <c r="P3275" s="29">
        <f t="shared" si="249"/>
        <v>1202976</v>
      </c>
      <c r="Q3275">
        <f>+VLOOKUP(O3275,'Bảng kê HĐ 2022'!N$1912:R$4434,4,0)</f>
        <v>0</v>
      </c>
      <c r="R3275" t="e">
        <f>+VLOOKUP(O3275,'Hàng trả'!#REF!,2,0)</f>
        <v>#REF!</v>
      </c>
    </row>
    <row r="3276" spans="1:18" ht="14.4" hidden="1" customHeight="1" x14ac:dyDescent="0.3">
      <c r="A3276" s="10">
        <v>7</v>
      </c>
      <c r="B3276" s="64"/>
      <c r="C3276" s="6" t="s">
        <v>15740</v>
      </c>
      <c r="D3276" s="7">
        <v>44700</v>
      </c>
      <c r="E3276" s="8" t="s">
        <v>14218</v>
      </c>
      <c r="F3276" s="9">
        <v>507789</v>
      </c>
      <c r="G3276" s="8" t="s">
        <v>11066</v>
      </c>
      <c r="H3276" s="9">
        <v>52048</v>
      </c>
      <c r="I3276" s="69"/>
      <c r="J3276" s="70"/>
      <c r="K3276" s="71"/>
      <c r="L3276" s="77"/>
      <c r="M3276" s="78"/>
      <c r="N3276" t="str">
        <f t="shared" si="247"/>
        <v>13438</v>
      </c>
      <c r="O3276">
        <f t="shared" si="248"/>
        <v>13438</v>
      </c>
      <c r="P3276" s="29">
        <f t="shared" si="249"/>
        <v>507789</v>
      </c>
      <c r="Q3276">
        <f>+VLOOKUP(O3276,'Bảng kê HĐ 2022'!N$1912:R$4434,4,0)</f>
        <v>0</v>
      </c>
      <c r="R3276" t="e">
        <f>+VLOOKUP(O3276,'Hàng trả'!#REF!,2,0)</f>
        <v>#REF!</v>
      </c>
    </row>
    <row r="3277" spans="1:18" ht="14.4" hidden="1" customHeight="1" x14ac:dyDescent="0.3">
      <c r="A3277" s="10">
        <v>7</v>
      </c>
      <c r="B3277" s="64"/>
      <c r="C3277" s="6" t="s">
        <v>15741</v>
      </c>
      <c r="D3277" s="7">
        <v>44707</v>
      </c>
      <c r="E3277" s="8" t="s">
        <v>12021</v>
      </c>
      <c r="F3277" s="9">
        <v>915910</v>
      </c>
      <c r="G3277" s="8" t="s">
        <v>11066</v>
      </c>
      <c r="H3277" s="9">
        <v>93881</v>
      </c>
      <c r="I3277" s="69"/>
      <c r="J3277" s="70"/>
      <c r="K3277" s="71"/>
      <c r="L3277" s="77"/>
      <c r="M3277" s="78"/>
      <c r="N3277" t="str">
        <f t="shared" si="247"/>
        <v>14445</v>
      </c>
      <c r="O3277">
        <f t="shared" si="248"/>
        <v>14445</v>
      </c>
      <c r="P3277" s="29">
        <f t="shared" si="249"/>
        <v>915910</v>
      </c>
      <c r="Q3277">
        <f>+VLOOKUP(O3277,'Bảng kê HĐ 2022'!N$1912:R$4434,4,0)</f>
        <v>0</v>
      </c>
      <c r="R3277" t="e">
        <f>+VLOOKUP(O3277,'Hàng trả'!#REF!,2,0)</f>
        <v>#REF!</v>
      </c>
    </row>
    <row r="3278" spans="1:18" ht="14.4" hidden="1" customHeight="1" x14ac:dyDescent="0.3">
      <c r="A3278" s="10">
        <v>7</v>
      </c>
      <c r="B3278" s="64"/>
      <c r="C3278" s="6" t="s">
        <v>15742</v>
      </c>
      <c r="D3278" s="7">
        <v>44707</v>
      </c>
      <c r="E3278" s="8" t="s">
        <v>12021</v>
      </c>
      <c r="F3278" s="9">
        <v>667510</v>
      </c>
      <c r="G3278" s="8" t="s">
        <v>11066</v>
      </c>
      <c r="H3278" s="9">
        <v>68420</v>
      </c>
      <c r="I3278" s="69"/>
      <c r="J3278" s="70"/>
      <c r="K3278" s="71"/>
      <c r="L3278" s="77"/>
      <c r="M3278" s="78"/>
      <c r="N3278" t="str">
        <f t="shared" si="247"/>
        <v>14452</v>
      </c>
      <c r="O3278">
        <f t="shared" si="248"/>
        <v>14452</v>
      </c>
      <c r="P3278" s="29">
        <f t="shared" si="249"/>
        <v>667510</v>
      </c>
      <c r="Q3278">
        <f>+VLOOKUP(O3278,'Bảng kê HĐ 2022'!N$1912:R$4434,4,0)</f>
        <v>0</v>
      </c>
      <c r="R3278" t="e">
        <f>+VLOOKUP(O3278,'Hàng trả'!#REF!,2,0)</f>
        <v>#REF!</v>
      </c>
    </row>
    <row r="3279" spans="1:18" ht="14.4" hidden="1" customHeight="1" x14ac:dyDescent="0.3">
      <c r="A3279" s="10">
        <v>7</v>
      </c>
      <c r="B3279" s="64"/>
      <c r="C3279" s="6" t="s">
        <v>15743</v>
      </c>
      <c r="D3279" s="7">
        <v>44695</v>
      </c>
      <c r="E3279" s="8" t="s">
        <v>15382</v>
      </c>
      <c r="F3279" s="9">
        <v>1008464</v>
      </c>
      <c r="G3279" s="8" t="s">
        <v>11066</v>
      </c>
      <c r="H3279" s="9">
        <v>103368</v>
      </c>
      <c r="I3279" s="69"/>
      <c r="J3279" s="70"/>
      <c r="K3279" s="71"/>
      <c r="L3279" s="77"/>
      <c r="M3279" s="78"/>
      <c r="N3279" t="str">
        <f t="shared" si="247"/>
        <v>12963</v>
      </c>
      <c r="O3279">
        <f t="shared" si="248"/>
        <v>12963</v>
      </c>
      <c r="P3279" s="29">
        <f t="shared" si="249"/>
        <v>1008464</v>
      </c>
      <c r="Q3279">
        <f>+VLOOKUP(O3279,'Bảng kê HĐ 2022'!N$1912:R$4434,4,0)</f>
        <v>0</v>
      </c>
      <c r="R3279" t="e">
        <f>+VLOOKUP(O3279,'Hàng trả'!#REF!,2,0)</f>
        <v>#REF!</v>
      </c>
    </row>
    <row r="3280" spans="1:18" ht="14.4" hidden="1" customHeight="1" x14ac:dyDescent="0.3">
      <c r="A3280" s="10">
        <v>7</v>
      </c>
      <c r="B3280" s="64"/>
      <c r="C3280" s="6" t="s">
        <v>15744</v>
      </c>
      <c r="D3280" s="7">
        <v>44701</v>
      </c>
      <c r="E3280" s="8" t="s">
        <v>14218</v>
      </c>
      <c r="F3280" s="9">
        <v>269873</v>
      </c>
      <c r="G3280" s="8" t="s">
        <v>11066</v>
      </c>
      <c r="H3280" s="9">
        <v>27662</v>
      </c>
      <c r="I3280" s="69"/>
      <c r="J3280" s="70"/>
      <c r="K3280" s="71"/>
      <c r="L3280" s="77"/>
      <c r="M3280" s="78"/>
      <c r="N3280" t="str">
        <f t="shared" si="247"/>
        <v>13473</v>
      </c>
      <c r="O3280">
        <f t="shared" si="248"/>
        <v>13473</v>
      </c>
      <c r="P3280" s="29">
        <f t="shared" si="249"/>
        <v>269873</v>
      </c>
      <c r="Q3280">
        <f>+VLOOKUP(O3280,'Bảng kê HĐ 2022'!N$1912:R$4434,4,0)</f>
        <v>0</v>
      </c>
      <c r="R3280" t="e">
        <f>+VLOOKUP(O3280,'Hàng trả'!#REF!,2,0)</f>
        <v>#REF!</v>
      </c>
    </row>
    <row r="3281" spans="1:18" ht="14.4" hidden="1" customHeight="1" x14ac:dyDescent="0.3">
      <c r="A3281" s="10">
        <v>7</v>
      </c>
      <c r="B3281" s="65"/>
      <c r="C3281" s="6" t="s">
        <v>15745</v>
      </c>
      <c r="D3281" s="7">
        <v>44695</v>
      </c>
      <c r="E3281" s="8" t="s">
        <v>13128</v>
      </c>
      <c r="F3281" s="9">
        <v>972970</v>
      </c>
      <c r="G3281" s="8" t="s">
        <v>11066</v>
      </c>
      <c r="H3281" s="9">
        <v>99729</v>
      </c>
      <c r="I3281" s="72"/>
      <c r="J3281" s="73"/>
      <c r="K3281" s="74"/>
      <c r="L3281" s="79"/>
      <c r="M3281" s="80"/>
      <c r="N3281" t="str">
        <f t="shared" si="247"/>
        <v>13082</v>
      </c>
      <c r="O3281">
        <f t="shared" si="248"/>
        <v>13082</v>
      </c>
      <c r="P3281" s="29">
        <f t="shared" si="249"/>
        <v>972970</v>
      </c>
      <c r="Q3281">
        <f>+VLOOKUP(O3281,'Bảng kê HĐ 2022'!N$1912:R$4434,4,0)</f>
        <v>0</v>
      </c>
      <c r="R3281" t="e">
        <f>+VLOOKUP(O3281,'Hàng trả'!#REF!,2,0)</f>
        <v>#REF!</v>
      </c>
    </row>
    <row r="3282" spans="1:18" ht="14.4" hidden="1" customHeight="1" x14ac:dyDescent="0.3">
      <c r="A3282" s="10">
        <v>7</v>
      </c>
      <c r="B3282" s="63" t="s">
        <v>15385</v>
      </c>
      <c r="C3282" s="6" t="s">
        <v>15746</v>
      </c>
      <c r="D3282" s="7">
        <v>44706</v>
      </c>
      <c r="E3282" s="8" t="s">
        <v>14234</v>
      </c>
      <c r="F3282" s="9">
        <v>1027338</v>
      </c>
      <c r="G3282" s="8" t="s">
        <v>11066</v>
      </c>
      <c r="H3282" s="9">
        <v>105302</v>
      </c>
      <c r="I3282" s="66">
        <v>9334486</v>
      </c>
      <c r="J3282" s="67"/>
      <c r="K3282" s="68"/>
      <c r="L3282" s="75" t="s">
        <v>10189</v>
      </c>
      <c r="M3282" s="76"/>
      <c r="N3282" t="str">
        <f t="shared" si="247"/>
        <v>14236</v>
      </c>
      <c r="O3282">
        <f t="shared" si="248"/>
        <v>14236</v>
      </c>
      <c r="P3282" s="29">
        <f t="shared" si="249"/>
        <v>1027338</v>
      </c>
      <c r="Q3282">
        <f>+VLOOKUP(O3282,'Bảng kê HĐ 2022'!N$1912:R$4434,4,0)</f>
        <v>0</v>
      </c>
      <c r="R3282" t="e">
        <f>+VLOOKUP(O3282,'Hàng trả'!#REF!,2,0)</f>
        <v>#REF!</v>
      </c>
    </row>
    <row r="3283" spans="1:18" ht="14.4" hidden="1" customHeight="1" x14ac:dyDescent="0.3">
      <c r="A3283" s="10">
        <v>7</v>
      </c>
      <c r="B3283" s="64"/>
      <c r="C3283" s="6" t="s">
        <v>15747</v>
      </c>
      <c r="D3283" s="7">
        <v>44706</v>
      </c>
      <c r="E3283" s="8" t="s">
        <v>14234</v>
      </c>
      <c r="F3283" s="9">
        <v>868696</v>
      </c>
      <c r="G3283" s="8" t="s">
        <v>11066</v>
      </c>
      <c r="H3283" s="9">
        <v>89041</v>
      </c>
      <c r="I3283" s="69"/>
      <c r="J3283" s="70"/>
      <c r="K3283" s="71"/>
      <c r="L3283" s="77"/>
      <c r="M3283" s="78"/>
      <c r="N3283" t="str">
        <f t="shared" si="247"/>
        <v>14184</v>
      </c>
      <c r="O3283">
        <f t="shared" si="248"/>
        <v>14184</v>
      </c>
      <c r="P3283" s="29">
        <f t="shared" si="249"/>
        <v>868696</v>
      </c>
      <c r="Q3283">
        <f>+VLOOKUP(O3283,'Bảng kê HĐ 2022'!N$1912:R$4434,4,0)</f>
        <v>0</v>
      </c>
      <c r="R3283" t="e">
        <f>+VLOOKUP(O3283,'Hàng trả'!#REF!,2,0)</f>
        <v>#REF!</v>
      </c>
    </row>
    <row r="3284" spans="1:18" ht="14.4" hidden="1" customHeight="1" x14ac:dyDescent="0.3">
      <c r="A3284" s="10">
        <v>7</v>
      </c>
      <c r="B3284" s="64"/>
      <c r="C3284" s="6" t="s">
        <v>15748</v>
      </c>
      <c r="D3284" s="7">
        <v>44688</v>
      </c>
      <c r="E3284" s="8" t="s">
        <v>11162</v>
      </c>
      <c r="F3284" s="9">
        <v>937383</v>
      </c>
      <c r="G3284" s="8" t="s">
        <v>11066</v>
      </c>
      <c r="H3284" s="9">
        <v>96082</v>
      </c>
      <c r="I3284" s="69"/>
      <c r="J3284" s="70"/>
      <c r="K3284" s="71"/>
      <c r="L3284" s="77"/>
      <c r="M3284" s="78"/>
      <c r="N3284" t="str">
        <f t="shared" si="247"/>
        <v>11695</v>
      </c>
      <c r="O3284">
        <f t="shared" si="248"/>
        <v>11695</v>
      </c>
      <c r="P3284" s="29">
        <f t="shared" si="249"/>
        <v>937383</v>
      </c>
      <c r="Q3284">
        <f>+VLOOKUP(O3284,'Bảng kê HĐ 2022'!N$1912:R$4434,4,0)</f>
        <v>0</v>
      </c>
      <c r="R3284" t="e">
        <f>+VLOOKUP(O3284,'Hàng trả'!#REF!,2,0)</f>
        <v>#REF!</v>
      </c>
    </row>
    <row r="3285" spans="1:18" ht="14.4" hidden="1" customHeight="1" x14ac:dyDescent="0.3">
      <c r="A3285" s="10">
        <v>7</v>
      </c>
      <c r="B3285" s="64"/>
      <c r="C3285" s="6" t="s">
        <v>15749</v>
      </c>
      <c r="D3285" s="7">
        <v>44697</v>
      </c>
      <c r="E3285" s="8" t="s">
        <v>11162</v>
      </c>
      <c r="F3285" s="9">
        <v>937383</v>
      </c>
      <c r="G3285" s="8" t="s">
        <v>11066</v>
      </c>
      <c r="H3285" s="9">
        <v>96082</v>
      </c>
      <c r="I3285" s="69"/>
      <c r="J3285" s="70"/>
      <c r="K3285" s="71"/>
      <c r="L3285" s="77"/>
      <c r="M3285" s="78"/>
      <c r="N3285" t="str">
        <f t="shared" si="247"/>
        <v>13121</v>
      </c>
      <c r="O3285">
        <f t="shared" si="248"/>
        <v>13121</v>
      </c>
      <c r="P3285" s="29">
        <f t="shared" si="249"/>
        <v>937383</v>
      </c>
      <c r="Q3285">
        <f>+VLOOKUP(O3285,'Bảng kê HĐ 2022'!N$1912:R$4434,4,0)</f>
        <v>0</v>
      </c>
      <c r="R3285" t="e">
        <f>+VLOOKUP(O3285,'Hàng trả'!#REF!,2,0)</f>
        <v>#REF!</v>
      </c>
    </row>
    <row r="3286" spans="1:18" ht="14.4" hidden="1" customHeight="1" x14ac:dyDescent="0.3">
      <c r="A3286" s="10">
        <v>7</v>
      </c>
      <c r="B3286" s="64"/>
      <c r="C3286" s="6" t="s">
        <v>15750</v>
      </c>
      <c r="D3286" s="7">
        <v>44704</v>
      </c>
      <c r="E3286" s="8" t="s">
        <v>13533</v>
      </c>
      <c r="F3286" s="9">
        <v>1246405</v>
      </c>
      <c r="G3286" s="8" t="s">
        <v>11066</v>
      </c>
      <c r="H3286" s="9">
        <v>127756</v>
      </c>
      <c r="I3286" s="69"/>
      <c r="J3286" s="70"/>
      <c r="K3286" s="71"/>
      <c r="L3286" s="77"/>
      <c r="M3286" s="78"/>
      <c r="N3286" t="str">
        <f t="shared" si="247"/>
        <v>13702</v>
      </c>
      <c r="O3286">
        <f t="shared" si="248"/>
        <v>13702</v>
      </c>
      <c r="P3286" s="29">
        <f t="shared" si="249"/>
        <v>1246405</v>
      </c>
      <c r="Q3286">
        <f>+VLOOKUP(O3286,'Bảng kê HĐ 2022'!N$1912:R$4434,4,0)</f>
        <v>0</v>
      </c>
      <c r="R3286" t="e">
        <f>+VLOOKUP(O3286,'Hàng trả'!#REF!,2,0)</f>
        <v>#REF!</v>
      </c>
    </row>
    <row r="3287" spans="1:18" ht="14.4" hidden="1" customHeight="1" x14ac:dyDescent="0.3">
      <c r="A3287" s="10">
        <v>7</v>
      </c>
      <c r="B3287" s="64"/>
      <c r="C3287" s="6" t="s">
        <v>15751</v>
      </c>
      <c r="D3287" s="7">
        <v>44706</v>
      </c>
      <c r="E3287" s="8" t="s">
        <v>11162</v>
      </c>
      <c r="F3287" s="9">
        <v>1799318</v>
      </c>
      <c r="G3287" s="8" t="s">
        <v>11066</v>
      </c>
      <c r="H3287" s="9">
        <v>184430</v>
      </c>
      <c r="I3287" s="69"/>
      <c r="J3287" s="70"/>
      <c r="K3287" s="71"/>
      <c r="L3287" s="77"/>
      <c r="M3287" s="78"/>
      <c r="N3287" t="str">
        <f t="shared" si="247"/>
        <v>14198</v>
      </c>
      <c r="O3287">
        <f t="shared" si="248"/>
        <v>14198</v>
      </c>
      <c r="P3287" s="29">
        <f t="shared" si="249"/>
        <v>1799318</v>
      </c>
      <c r="Q3287">
        <f>+VLOOKUP(O3287,'Bảng kê HĐ 2022'!N$1912:R$4434,4,0)</f>
        <v>0</v>
      </c>
      <c r="R3287" t="e">
        <f>+VLOOKUP(O3287,'Hàng trả'!#REF!,2,0)</f>
        <v>#REF!</v>
      </c>
    </row>
    <row r="3288" spans="1:18" ht="14.4" hidden="1" customHeight="1" x14ac:dyDescent="0.3">
      <c r="A3288" s="10">
        <v>7</v>
      </c>
      <c r="B3288" s="64"/>
      <c r="C3288" s="6" t="s">
        <v>15752</v>
      </c>
      <c r="D3288" s="7">
        <v>44704</v>
      </c>
      <c r="E3288" s="8" t="s">
        <v>14234</v>
      </c>
      <c r="F3288" s="9">
        <v>899126</v>
      </c>
      <c r="G3288" s="8" t="s">
        <v>11066</v>
      </c>
      <c r="H3288" s="9">
        <v>92160</v>
      </c>
      <c r="I3288" s="69"/>
      <c r="J3288" s="70"/>
      <c r="K3288" s="71"/>
      <c r="L3288" s="77"/>
      <c r="M3288" s="78"/>
      <c r="N3288" t="str">
        <f t="shared" si="247"/>
        <v>13749</v>
      </c>
      <c r="O3288">
        <f t="shared" si="248"/>
        <v>13749</v>
      </c>
      <c r="P3288" s="29">
        <f t="shared" si="249"/>
        <v>899126</v>
      </c>
      <c r="Q3288">
        <f>+VLOOKUP(O3288,'Bảng kê HĐ 2022'!N$1912:R$4434,4,0)</f>
        <v>0</v>
      </c>
      <c r="R3288" t="e">
        <f>+VLOOKUP(O3288,'Hàng trả'!#REF!,2,0)</f>
        <v>#REF!</v>
      </c>
    </row>
    <row r="3289" spans="1:18" ht="14.4" hidden="1" customHeight="1" x14ac:dyDescent="0.3">
      <c r="A3289" s="10">
        <v>7</v>
      </c>
      <c r="B3289" s="64"/>
      <c r="C3289" s="6" t="s">
        <v>15753</v>
      </c>
      <c r="D3289" s="7">
        <v>44706</v>
      </c>
      <c r="E3289" s="8" t="s">
        <v>14234</v>
      </c>
      <c r="F3289" s="9">
        <v>638382</v>
      </c>
      <c r="G3289" s="8" t="s">
        <v>11066</v>
      </c>
      <c r="H3289" s="9">
        <v>65434</v>
      </c>
      <c r="I3289" s="69"/>
      <c r="J3289" s="70"/>
      <c r="K3289" s="71"/>
      <c r="L3289" s="77"/>
      <c r="M3289" s="78"/>
      <c r="N3289" t="str">
        <f t="shared" si="247"/>
        <v>14187</v>
      </c>
      <c r="O3289">
        <f t="shared" si="248"/>
        <v>14187</v>
      </c>
      <c r="P3289" s="29">
        <f t="shared" si="249"/>
        <v>638382</v>
      </c>
      <c r="Q3289">
        <f>+VLOOKUP(O3289,'Bảng kê HĐ 2022'!N$1912:R$4434,4,0)</f>
        <v>0</v>
      </c>
      <c r="R3289" t="e">
        <f>+VLOOKUP(O3289,'Hàng trả'!#REF!,2,0)</f>
        <v>#REF!</v>
      </c>
    </row>
    <row r="3290" spans="1:18" ht="14.4" hidden="1" customHeight="1" x14ac:dyDescent="0.3">
      <c r="A3290" s="10">
        <v>7</v>
      </c>
      <c r="B3290" s="64"/>
      <c r="C3290" s="6" t="s">
        <v>15754</v>
      </c>
      <c r="D3290" s="7">
        <v>44712</v>
      </c>
      <c r="E3290" s="8" t="s">
        <v>11162</v>
      </c>
      <c r="F3290" s="9">
        <v>597744</v>
      </c>
      <c r="G3290" s="8" t="s">
        <v>11066</v>
      </c>
      <c r="H3290" s="9">
        <v>61269</v>
      </c>
      <c r="I3290" s="69"/>
      <c r="J3290" s="70"/>
      <c r="K3290" s="71"/>
      <c r="L3290" s="77"/>
      <c r="M3290" s="78"/>
      <c r="N3290" t="str">
        <f t="shared" si="247"/>
        <v>15158</v>
      </c>
      <c r="O3290">
        <f t="shared" si="248"/>
        <v>15158</v>
      </c>
      <c r="P3290" s="29">
        <f t="shared" si="249"/>
        <v>597744</v>
      </c>
      <c r="Q3290">
        <f>+VLOOKUP(O3290,'Bảng kê HĐ 2022'!N$1912:R$4434,4,0)</f>
        <v>0</v>
      </c>
      <c r="R3290" t="e">
        <f>+VLOOKUP(O3290,'Hàng trả'!#REF!,2,0)</f>
        <v>#REF!</v>
      </c>
    </row>
    <row r="3291" spans="1:18" ht="14.4" hidden="1" customHeight="1" x14ac:dyDescent="0.3">
      <c r="A3291" s="10">
        <v>7</v>
      </c>
      <c r="B3291" s="65"/>
      <c r="C3291" s="6" t="s">
        <v>15755</v>
      </c>
      <c r="D3291" s="7">
        <v>44709</v>
      </c>
      <c r="E3291" s="8" t="s">
        <v>14218</v>
      </c>
      <c r="F3291" s="9">
        <v>1448766</v>
      </c>
      <c r="G3291" s="8" t="s">
        <v>11066</v>
      </c>
      <c r="H3291" s="9">
        <v>148498</v>
      </c>
      <c r="I3291" s="72"/>
      <c r="J3291" s="73"/>
      <c r="K3291" s="74"/>
      <c r="L3291" s="79"/>
      <c r="M3291" s="80"/>
      <c r="N3291" t="str">
        <f t="shared" si="247"/>
        <v>14743</v>
      </c>
      <c r="O3291">
        <f t="shared" si="248"/>
        <v>14743</v>
      </c>
      <c r="P3291" s="29">
        <f t="shared" si="249"/>
        <v>1448766</v>
      </c>
      <c r="Q3291">
        <f>+VLOOKUP(O3291,'Bảng kê HĐ 2022'!N$1912:R$4434,4,0)</f>
        <v>0</v>
      </c>
      <c r="R3291" t="e">
        <f>+VLOOKUP(O3291,'Hàng trả'!#REF!,2,0)</f>
        <v>#REF!</v>
      </c>
    </row>
    <row r="3292" spans="1:18" ht="14.4" hidden="1" customHeight="1" x14ac:dyDescent="0.3">
      <c r="A3292" s="10">
        <v>7</v>
      </c>
      <c r="B3292" s="63" t="s">
        <v>15386</v>
      </c>
      <c r="C3292" s="6" t="s">
        <v>15756</v>
      </c>
      <c r="D3292" s="7">
        <v>44709</v>
      </c>
      <c r="E3292" s="8" t="s">
        <v>10212</v>
      </c>
      <c r="F3292" s="9">
        <v>1757019</v>
      </c>
      <c r="G3292" s="8" t="s">
        <v>11066</v>
      </c>
      <c r="H3292" s="9">
        <v>180095</v>
      </c>
      <c r="I3292" s="66">
        <v>4613505</v>
      </c>
      <c r="J3292" s="67"/>
      <c r="K3292" s="68"/>
      <c r="L3292" s="75" t="s">
        <v>10189</v>
      </c>
      <c r="M3292" s="76"/>
      <c r="N3292" t="str">
        <f t="shared" si="247"/>
        <v>14725</v>
      </c>
      <c r="O3292">
        <f t="shared" si="248"/>
        <v>14725</v>
      </c>
      <c r="P3292" s="29">
        <f t="shared" si="249"/>
        <v>1757019</v>
      </c>
      <c r="Q3292">
        <f>+VLOOKUP(O3292,'Bảng kê HĐ 2022'!N$1912:R$4434,4,0)</f>
        <v>0</v>
      </c>
      <c r="R3292" t="e">
        <f>+VLOOKUP(O3292,'Hàng trả'!#REF!,2,0)</f>
        <v>#REF!</v>
      </c>
    </row>
    <row r="3293" spans="1:18" ht="14.4" hidden="1" customHeight="1" x14ac:dyDescent="0.3">
      <c r="A3293" s="10">
        <v>7</v>
      </c>
      <c r="B3293" s="64"/>
      <c r="C3293" s="6" t="s">
        <v>15757</v>
      </c>
      <c r="D3293" s="7">
        <v>44711</v>
      </c>
      <c r="E3293" s="8" t="s">
        <v>14218</v>
      </c>
      <c r="F3293" s="9">
        <v>2387162</v>
      </c>
      <c r="G3293" s="8" t="s">
        <v>11066</v>
      </c>
      <c r="H3293" s="9">
        <v>244684</v>
      </c>
      <c r="I3293" s="69"/>
      <c r="J3293" s="70"/>
      <c r="K3293" s="71"/>
      <c r="L3293" s="77"/>
      <c r="M3293" s="78"/>
      <c r="N3293" t="str">
        <f t="shared" si="247"/>
        <v>15022</v>
      </c>
      <c r="O3293">
        <f t="shared" si="248"/>
        <v>15022</v>
      </c>
      <c r="P3293" s="29">
        <f t="shared" si="249"/>
        <v>2387162</v>
      </c>
      <c r="Q3293">
        <f>+VLOOKUP(O3293,'Bảng kê HĐ 2022'!N$1912:R$4434,4,0)</f>
        <v>0</v>
      </c>
      <c r="R3293" t="e">
        <f>+VLOOKUP(O3293,'Hàng trả'!#REF!,2,0)</f>
        <v>#REF!</v>
      </c>
    </row>
    <row r="3294" spans="1:18" ht="14.4" hidden="1" customHeight="1" x14ac:dyDescent="0.3">
      <c r="A3294" s="10">
        <v>7</v>
      </c>
      <c r="B3294" s="64"/>
      <c r="C3294" s="6" t="s">
        <v>15758</v>
      </c>
      <c r="D3294" s="7">
        <v>44709</v>
      </c>
      <c r="E3294" s="8" t="s">
        <v>14210</v>
      </c>
      <c r="F3294" s="9">
        <v>257183</v>
      </c>
      <c r="G3294" s="8" t="s">
        <v>11066</v>
      </c>
      <c r="H3294" s="9">
        <v>26361</v>
      </c>
      <c r="I3294" s="69"/>
      <c r="J3294" s="70"/>
      <c r="K3294" s="71"/>
      <c r="L3294" s="77"/>
      <c r="M3294" s="78"/>
      <c r="N3294" t="str">
        <f t="shared" si="247"/>
        <v>14758</v>
      </c>
      <c r="O3294">
        <f t="shared" si="248"/>
        <v>14758</v>
      </c>
      <c r="P3294" s="29">
        <f t="shared" si="249"/>
        <v>257183</v>
      </c>
      <c r="Q3294">
        <f>+VLOOKUP(O3294,'Bảng kê HĐ 2022'!N$1912:R$4434,4,0)</f>
        <v>0</v>
      </c>
      <c r="R3294" t="e">
        <f>+VLOOKUP(O3294,'Hàng trả'!#REF!,2,0)</f>
        <v>#REF!</v>
      </c>
    </row>
    <row r="3295" spans="1:18" ht="14.4" hidden="1" customHeight="1" x14ac:dyDescent="0.3">
      <c r="A3295" s="10">
        <v>7</v>
      </c>
      <c r="B3295" s="64"/>
      <c r="C3295" s="6" t="s">
        <v>15759</v>
      </c>
      <c r="D3295" s="7">
        <v>44699</v>
      </c>
      <c r="E3295" s="8" t="s">
        <v>15387</v>
      </c>
      <c r="F3295" s="9">
        <v>248568</v>
      </c>
      <c r="G3295" s="8" t="s">
        <v>11066</v>
      </c>
      <c r="H3295" s="9">
        <v>25478</v>
      </c>
      <c r="I3295" s="69"/>
      <c r="J3295" s="70"/>
      <c r="K3295" s="71"/>
      <c r="L3295" s="77"/>
      <c r="M3295" s="78"/>
      <c r="N3295" t="str">
        <f t="shared" si="247"/>
        <v>13397</v>
      </c>
      <c r="O3295">
        <f t="shared" si="248"/>
        <v>13397</v>
      </c>
      <c r="P3295" s="29">
        <f t="shared" si="249"/>
        <v>248568</v>
      </c>
      <c r="Q3295">
        <f>+VLOOKUP(O3295,'Bảng kê HĐ 2022'!N$1912:R$4434,4,0)</f>
        <v>0</v>
      </c>
      <c r="R3295" t="e">
        <f>+VLOOKUP(O3295,'Hàng trả'!#REF!,2,0)</f>
        <v>#REF!</v>
      </c>
    </row>
    <row r="3296" spans="1:18" ht="14.4" hidden="1" customHeight="1" x14ac:dyDescent="0.3">
      <c r="A3296" s="10">
        <v>7</v>
      </c>
      <c r="B3296" s="65"/>
      <c r="C3296" s="6" t="s">
        <v>15760</v>
      </c>
      <c r="D3296" s="7">
        <v>44693</v>
      </c>
      <c r="E3296" s="8" t="s">
        <v>15387</v>
      </c>
      <c r="F3296" s="9">
        <v>490464</v>
      </c>
      <c r="G3296" s="8" t="s">
        <v>11066</v>
      </c>
      <c r="H3296" s="9">
        <v>50273</v>
      </c>
      <c r="I3296" s="72"/>
      <c r="J3296" s="73"/>
      <c r="K3296" s="74"/>
      <c r="L3296" s="79"/>
      <c r="M3296" s="80"/>
      <c r="N3296" t="str">
        <f t="shared" si="247"/>
        <v>12457</v>
      </c>
      <c r="O3296">
        <f t="shared" si="248"/>
        <v>12457</v>
      </c>
      <c r="P3296" s="29">
        <f t="shared" si="249"/>
        <v>490464</v>
      </c>
      <c r="Q3296">
        <f>+VLOOKUP(O3296,'Bảng kê HĐ 2022'!N$1912:R$4434,4,0)</f>
        <v>0</v>
      </c>
      <c r="R3296" t="e">
        <f>+VLOOKUP(O3296,'Hàng trả'!#REF!,2,0)</f>
        <v>#REF!</v>
      </c>
    </row>
    <row r="3297" spans="1:18" ht="14.4" hidden="1" customHeight="1" x14ac:dyDescent="0.3">
      <c r="A3297" s="10">
        <v>7</v>
      </c>
      <c r="B3297" s="63" t="s">
        <v>15388</v>
      </c>
      <c r="C3297" s="6" t="s">
        <v>15761</v>
      </c>
      <c r="D3297" s="7">
        <v>44688</v>
      </c>
      <c r="E3297" s="8" t="s">
        <v>14218</v>
      </c>
      <c r="F3297" s="9">
        <v>846315</v>
      </c>
      <c r="G3297" s="8" t="s">
        <v>11066</v>
      </c>
      <c r="H3297" s="9">
        <v>86747</v>
      </c>
      <c r="I3297" s="66">
        <v>4394906</v>
      </c>
      <c r="J3297" s="67"/>
      <c r="K3297" s="68"/>
      <c r="L3297" s="75" t="s">
        <v>10189</v>
      </c>
      <c r="M3297" s="76"/>
      <c r="N3297" t="str">
        <f t="shared" si="247"/>
        <v>11655</v>
      </c>
      <c r="O3297">
        <f t="shared" si="248"/>
        <v>11655</v>
      </c>
      <c r="P3297" s="29">
        <f t="shared" si="249"/>
        <v>846315</v>
      </c>
      <c r="Q3297">
        <f>+VLOOKUP(O3297,'Bảng kê HĐ 2022'!N$1912:R$4434,4,0)</f>
        <v>0</v>
      </c>
      <c r="R3297" t="e">
        <f>+VLOOKUP(O3297,'Hàng trả'!#REF!,2,0)</f>
        <v>#REF!</v>
      </c>
    </row>
    <row r="3298" spans="1:18" ht="14.4" hidden="1" customHeight="1" x14ac:dyDescent="0.3">
      <c r="A3298" s="10">
        <v>7</v>
      </c>
      <c r="B3298" s="64"/>
      <c r="C3298" s="6" t="s">
        <v>15762</v>
      </c>
      <c r="D3298" s="7">
        <v>44705</v>
      </c>
      <c r="E3298" s="8" t="s">
        <v>12021</v>
      </c>
      <c r="F3298" s="9">
        <v>1061183</v>
      </c>
      <c r="G3298" s="8" t="s">
        <v>11066</v>
      </c>
      <c r="H3298" s="9">
        <v>108771</v>
      </c>
      <c r="I3298" s="69"/>
      <c r="J3298" s="70"/>
      <c r="K3298" s="71"/>
      <c r="L3298" s="77"/>
      <c r="M3298" s="78"/>
      <c r="N3298" t="str">
        <f t="shared" si="247"/>
        <v>13983</v>
      </c>
      <c r="O3298">
        <f t="shared" si="248"/>
        <v>13983</v>
      </c>
      <c r="P3298" s="29">
        <f t="shared" si="249"/>
        <v>1061183</v>
      </c>
      <c r="Q3298">
        <f>+VLOOKUP(O3298,'Bảng kê HĐ 2022'!N$1912:R$4434,4,0)</f>
        <v>0</v>
      </c>
      <c r="R3298" t="e">
        <f>+VLOOKUP(O3298,'Hàng trả'!#REF!,2,0)</f>
        <v>#REF!</v>
      </c>
    </row>
    <row r="3299" spans="1:18" ht="14.4" hidden="1" customHeight="1" x14ac:dyDescent="0.3">
      <c r="A3299" s="10">
        <v>7</v>
      </c>
      <c r="B3299" s="64"/>
      <c r="C3299" s="6" t="s">
        <v>15763</v>
      </c>
      <c r="D3299" s="7">
        <v>44698</v>
      </c>
      <c r="E3299" s="8" t="s">
        <v>14218</v>
      </c>
      <c r="F3299" s="9">
        <v>828990</v>
      </c>
      <c r="G3299" s="8" t="s">
        <v>11066</v>
      </c>
      <c r="H3299" s="9">
        <v>84971</v>
      </c>
      <c r="I3299" s="69"/>
      <c r="J3299" s="70"/>
      <c r="K3299" s="71"/>
      <c r="L3299" s="77"/>
      <c r="M3299" s="78"/>
      <c r="N3299" t="str">
        <f t="shared" si="247"/>
        <v>13254</v>
      </c>
      <c r="O3299">
        <f t="shared" si="248"/>
        <v>13254</v>
      </c>
      <c r="P3299" s="29">
        <f t="shared" si="249"/>
        <v>828990</v>
      </c>
      <c r="Q3299">
        <f>+VLOOKUP(O3299,'Bảng kê HĐ 2022'!N$1912:R$4434,4,0)</f>
        <v>0</v>
      </c>
      <c r="R3299" t="e">
        <f>+VLOOKUP(O3299,'Hàng trả'!#REF!,2,0)</f>
        <v>#REF!</v>
      </c>
    </row>
    <row r="3300" spans="1:18" ht="14.4" hidden="1" customHeight="1" x14ac:dyDescent="0.3">
      <c r="A3300" s="10">
        <v>7</v>
      </c>
      <c r="B3300" s="65"/>
      <c r="C3300" s="6" t="s">
        <v>15764</v>
      </c>
      <c r="D3300" s="7">
        <v>44688</v>
      </c>
      <c r="E3300" s="8" t="s">
        <v>14210</v>
      </c>
      <c r="F3300" s="9">
        <v>2160343</v>
      </c>
      <c r="G3300" s="8" t="s">
        <v>11066</v>
      </c>
      <c r="H3300" s="9">
        <v>221435</v>
      </c>
      <c r="I3300" s="72"/>
      <c r="J3300" s="73"/>
      <c r="K3300" s="74"/>
      <c r="L3300" s="79"/>
      <c r="M3300" s="80"/>
      <c r="N3300" t="str">
        <f t="shared" si="247"/>
        <v>11654</v>
      </c>
      <c r="O3300">
        <f t="shared" si="248"/>
        <v>11654</v>
      </c>
      <c r="P3300" s="29">
        <f t="shared" si="249"/>
        <v>2160343</v>
      </c>
      <c r="Q3300">
        <f>+VLOOKUP(O3300,'Bảng kê HĐ 2022'!N$1912:R$4434,4,0)</f>
        <v>0</v>
      </c>
      <c r="R3300" t="e">
        <f>+VLOOKUP(O3300,'Hàng trả'!#REF!,2,0)</f>
        <v>#REF!</v>
      </c>
    </row>
    <row r="3301" spans="1:18" ht="16.149999999999999" hidden="1" customHeight="1" x14ac:dyDescent="0.3">
      <c r="A3301" s="10">
        <v>7</v>
      </c>
      <c r="B3301" s="5" t="s">
        <v>15389</v>
      </c>
      <c r="C3301" s="6" t="s">
        <v>15765</v>
      </c>
      <c r="D3301" s="7">
        <v>44704</v>
      </c>
      <c r="E3301" s="8" t="s">
        <v>14234</v>
      </c>
      <c r="F3301" s="9">
        <v>1513652</v>
      </c>
      <c r="G3301" s="8" t="s">
        <v>11066</v>
      </c>
      <c r="H3301" s="9">
        <v>155149</v>
      </c>
      <c r="I3301" s="93">
        <v>1358503</v>
      </c>
      <c r="J3301" s="94"/>
      <c r="K3301" s="95"/>
      <c r="L3301" s="96" t="s">
        <v>10189</v>
      </c>
      <c r="M3301" s="97"/>
      <c r="N3301" t="str">
        <f t="shared" si="247"/>
        <v>13699</v>
      </c>
      <c r="O3301">
        <f t="shared" si="248"/>
        <v>13699</v>
      </c>
      <c r="P3301" s="29">
        <f t="shared" si="249"/>
        <v>1513652</v>
      </c>
      <c r="Q3301">
        <f>+VLOOKUP(O3301,'Bảng kê HĐ 2022'!N$1912:R$4434,4,0)</f>
        <v>0</v>
      </c>
      <c r="R3301" t="e">
        <f>+VLOOKUP(O3301,'Hàng trả'!#REF!,2,0)</f>
        <v>#REF!</v>
      </c>
    </row>
    <row r="3302" spans="1:18" ht="14.4" hidden="1" customHeight="1" x14ac:dyDescent="0.3">
      <c r="A3302" s="10">
        <v>7</v>
      </c>
      <c r="B3302" s="63" t="s">
        <v>15390</v>
      </c>
      <c r="C3302" s="6" t="s">
        <v>15766</v>
      </c>
      <c r="D3302" s="7">
        <v>44704</v>
      </c>
      <c r="E3302" s="8" t="s">
        <v>14237</v>
      </c>
      <c r="F3302" s="9">
        <v>748785</v>
      </c>
      <c r="G3302" s="8" t="s">
        <v>11066</v>
      </c>
      <c r="H3302" s="9">
        <v>76750</v>
      </c>
      <c r="I3302" s="66">
        <v>10022978</v>
      </c>
      <c r="J3302" s="67"/>
      <c r="K3302" s="68"/>
      <c r="L3302" s="75" t="s">
        <v>10189</v>
      </c>
      <c r="M3302" s="76"/>
      <c r="N3302" t="str">
        <f t="shared" si="247"/>
        <v>13752</v>
      </c>
      <c r="O3302">
        <f t="shared" si="248"/>
        <v>13752</v>
      </c>
      <c r="P3302" s="29">
        <f t="shared" si="249"/>
        <v>748785</v>
      </c>
      <c r="Q3302">
        <f>+VLOOKUP(O3302,'Bảng kê HĐ 2022'!N$1912:R$4434,4,0)</f>
        <v>0</v>
      </c>
      <c r="R3302" t="e">
        <f>+VLOOKUP(O3302,'Hàng trả'!#REF!,2,0)</f>
        <v>#REF!</v>
      </c>
    </row>
    <row r="3303" spans="1:18" ht="14.4" hidden="1" customHeight="1" x14ac:dyDescent="0.3">
      <c r="A3303" s="10">
        <v>7</v>
      </c>
      <c r="B3303" s="64"/>
      <c r="C3303" s="6" t="s">
        <v>15767</v>
      </c>
      <c r="D3303" s="7">
        <v>44706</v>
      </c>
      <c r="E3303" s="8" t="s">
        <v>14210</v>
      </c>
      <c r="F3303" s="9">
        <v>1513652</v>
      </c>
      <c r="G3303" s="8" t="s">
        <v>11066</v>
      </c>
      <c r="H3303" s="9">
        <v>155149</v>
      </c>
      <c r="I3303" s="69"/>
      <c r="J3303" s="70"/>
      <c r="K3303" s="71"/>
      <c r="L3303" s="77"/>
      <c r="M3303" s="78"/>
      <c r="N3303" t="str">
        <f t="shared" si="247"/>
        <v>14127</v>
      </c>
      <c r="O3303">
        <f t="shared" si="248"/>
        <v>14127</v>
      </c>
      <c r="P3303" s="29">
        <f t="shared" si="249"/>
        <v>1513652</v>
      </c>
      <c r="Q3303">
        <f>+VLOOKUP(O3303,'Bảng kê HĐ 2022'!N$1912:R$4434,4,0)</f>
        <v>0</v>
      </c>
      <c r="R3303" t="e">
        <f>+VLOOKUP(O3303,'Hàng trả'!#REF!,2,0)</f>
        <v>#REF!</v>
      </c>
    </row>
    <row r="3304" spans="1:18" ht="14.4" hidden="1" customHeight="1" x14ac:dyDescent="0.3">
      <c r="A3304" s="10">
        <v>7</v>
      </c>
      <c r="B3304" s="64"/>
      <c r="C3304" s="6" t="s">
        <v>15768</v>
      </c>
      <c r="D3304" s="7">
        <v>44712</v>
      </c>
      <c r="E3304" s="8" t="s">
        <v>10212</v>
      </c>
      <c r="F3304" s="9">
        <v>2357262</v>
      </c>
      <c r="G3304" s="8" t="s">
        <v>11066</v>
      </c>
      <c r="H3304" s="9">
        <v>241619</v>
      </c>
      <c r="I3304" s="69"/>
      <c r="J3304" s="70"/>
      <c r="K3304" s="71"/>
      <c r="L3304" s="77"/>
      <c r="M3304" s="78"/>
      <c r="N3304" t="str">
        <f t="shared" si="247"/>
        <v>15176</v>
      </c>
      <c r="O3304">
        <f t="shared" si="248"/>
        <v>15176</v>
      </c>
      <c r="P3304" s="29">
        <f t="shared" si="249"/>
        <v>2357262</v>
      </c>
      <c r="Q3304">
        <f>+VLOOKUP(O3304,'Bảng kê HĐ 2022'!N$1912:R$4434,4,0)</f>
        <v>0</v>
      </c>
      <c r="R3304" t="e">
        <f>+VLOOKUP(O3304,'Hàng trả'!#REF!,2,0)</f>
        <v>#REF!</v>
      </c>
    </row>
    <row r="3305" spans="1:18" ht="14.4" hidden="1" customHeight="1" x14ac:dyDescent="0.3">
      <c r="A3305" s="10">
        <v>7</v>
      </c>
      <c r="B3305" s="64"/>
      <c r="C3305" s="6" t="s">
        <v>15769</v>
      </c>
      <c r="D3305" s="7">
        <v>44708</v>
      </c>
      <c r="E3305" s="8" t="s">
        <v>14210</v>
      </c>
      <c r="F3305" s="9">
        <v>1760071</v>
      </c>
      <c r="G3305" s="8" t="s">
        <v>11066</v>
      </c>
      <c r="H3305" s="9">
        <v>180407</v>
      </c>
      <c r="I3305" s="69"/>
      <c r="J3305" s="70"/>
      <c r="K3305" s="71"/>
      <c r="L3305" s="77"/>
      <c r="M3305" s="78"/>
      <c r="N3305" t="str">
        <f t="shared" si="247"/>
        <v>14702</v>
      </c>
      <c r="O3305">
        <f t="shared" si="248"/>
        <v>14702</v>
      </c>
      <c r="P3305" s="29">
        <f t="shared" si="249"/>
        <v>1760071</v>
      </c>
      <c r="Q3305">
        <f>+VLOOKUP(O3305,'Bảng kê HĐ 2022'!N$1912:R$4434,4,0)</f>
        <v>0</v>
      </c>
      <c r="R3305" t="e">
        <f>+VLOOKUP(O3305,'Hàng trả'!#REF!,2,0)</f>
        <v>#REF!</v>
      </c>
    </row>
    <row r="3306" spans="1:18" ht="14.4" hidden="1" customHeight="1" x14ac:dyDescent="0.3">
      <c r="A3306" s="10">
        <v>7</v>
      </c>
      <c r="B3306" s="64"/>
      <c r="C3306" s="6" t="s">
        <v>15770</v>
      </c>
      <c r="D3306" s="7">
        <v>44709</v>
      </c>
      <c r="E3306" s="8" t="s">
        <v>14237</v>
      </c>
      <c r="F3306" s="9">
        <v>1620489</v>
      </c>
      <c r="G3306" s="8" t="s">
        <v>11066</v>
      </c>
      <c r="H3306" s="9">
        <v>166100</v>
      </c>
      <c r="I3306" s="69"/>
      <c r="J3306" s="70"/>
      <c r="K3306" s="71"/>
      <c r="L3306" s="77"/>
      <c r="M3306" s="78"/>
      <c r="N3306" t="str">
        <f t="shared" si="247"/>
        <v>14728</v>
      </c>
      <c r="O3306">
        <f t="shared" si="248"/>
        <v>14728</v>
      </c>
      <c r="P3306" s="29">
        <f t="shared" si="249"/>
        <v>1620489</v>
      </c>
      <c r="Q3306">
        <f>+VLOOKUP(O3306,'Bảng kê HĐ 2022'!N$1912:R$4434,4,0)</f>
        <v>0</v>
      </c>
      <c r="R3306" t="e">
        <f>+VLOOKUP(O3306,'Hàng trả'!#REF!,2,0)</f>
        <v>#REF!</v>
      </c>
    </row>
    <row r="3307" spans="1:18" ht="14.4" hidden="1" customHeight="1" x14ac:dyDescent="0.3">
      <c r="A3307" s="10">
        <v>7</v>
      </c>
      <c r="B3307" s="64"/>
      <c r="C3307" s="6" t="s">
        <v>15771</v>
      </c>
      <c r="D3307" s="7">
        <v>44706</v>
      </c>
      <c r="E3307" s="8" t="s">
        <v>14234</v>
      </c>
      <c r="F3307" s="9">
        <v>1174922</v>
      </c>
      <c r="G3307" s="8" t="s">
        <v>11066</v>
      </c>
      <c r="H3307" s="9">
        <v>120429</v>
      </c>
      <c r="I3307" s="69"/>
      <c r="J3307" s="70"/>
      <c r="K3307" s="71"/>
      <c r="L3307" s="77"/>
      <c r="M3307" s="78"/>
      <c r="N3307" t="str">
        <f t="shared" si="247"/>
        <v>14185</v>
      </c>
      <c r="O3307">
        <f t="shared" si="248"/>
        <v>14185</v>
      </c>
      <c r="P3307" s="29">
        <f t="shared" si="249"/>
        <v>1174922</v>
      </c>
      <c r="Q3307">
        <f>+VLOOKUP(O3307,'Bảng kê HĐ 2022'!N$1912:R$4434,4,0)</f>
        <v>0</v>
      </c>
      <c r="R3307" t="e">
        <f>+VLOOKUP(O3307,'Hàng trả'!#REF!,2,0)</f>
        <v>#REF!</v>
      </c>
    </row>
    <row r="3308" spans="1:18" ht="14.4" hidden="1" customHeight="1" x14ac:dyDescent="0.3">
      <c r="A3308" s="10">
        <v>7</v>
      </c>
      <c r="B3308" s="64"/>
      <c r="C3308" s="6" t="s">
        <v>15772</v>
      </c>
      <c r="D3308" s="7">
        <v>44708</v>
      </c>
      <c r="E3308" s="8" t="s">
        <v>14218</v>
      </c>
      <c r="F3308" s="9">
        <v>996241</v>
      </c>
      <c r="G3308" s="8" t="s">
        <v>11066</v>
      </c>
      <c r="H3308" s="9">
        <v>102115</v>
      </c>
      <c r="I3308" s="69"/>
      <c r="J3308" s="70"/>
      <c r="K3308" s="71"/>
      <c r="L3308" s="77"/>
      <c r="M3308" s="78"/>
      <c r="N3308" t="str">
        <f t="shared" si="247"/>
        <v>14706</v>
      </c>
      <c r="O3308">
        <f t="shared" si="248"/>
        <v>14706</v>
      </c>
      <c r="P3308" s="29">
        <f t="shared" si="249"/>
        <v>996241</v>
      </c>
      <c r="Q3308">
        <f>+VLOOKUP(O3308,'Bảng kê HĐ 2022'!N$1912:R$4434,4,0)</f>
        <v>0</v>
      </c>
      <c r="R3308" t="e">
        <f>+VLOOKUP(O3308,'Hàng trả'!#REF!,2,0)</f>
        <v>#REF!</v>
      </c>
    </row>
    <row r="3309" spans="1:18" ht="14.4" hidden="1" customHeight="1" x14ac:dyDescent="0.3">
      <c r="A3309" s="10">
        <v>7</v>
      </c>
      <c r="B3309" s="65"/>
      <c r="C3309" s="6" t="s">
        <v>15773</v>
      </c>
      <c r="D3309" s="7">
        <v>44704</v>
      </c>
      <c r="E3309" s="8" t="s">
        <v>14210</v>
      </c>
      <c r="F3309" s="9">
        <v>996241</v>
      </c>
      <c r="G3309" s="8" t="s">
        <v>11066</v>
      </c>
      <c r="H3309" s="9">
        <v>102115</v>
      </c>
      <c r="I3309" s="72"/>
      <c r="J3309" s="73"/>
      <c r="K3309" s="74"/>
      <c r="L3309" s="79"/>
      <c r="M3309" s="80"/>
      <c r="N3309" t="str">
        <f t="shared" si="247"/>
        <v>13744</v>
      </c>
      <c r="O3309">
        <f t="shared" si="248"/>
        <v>13744</v>
      </c>
      <c r="P3309" s="29">
        <f t="shared" si="249"/>
        <v>996241</v>
      </c>
      <c r="Q3309">
        <f>+VLOOKUP(O3309,'Bảng kê HĐ 2022'!N$1912:R$4434,4,0)</f>
        <v>0</v>
      </c>
      <c r="R3309" t="e">
        <f>+VLOOKUP(O3309,'Hàng trả'!#REF!,2,0)</f>
        <v>#REF!</v>
      </c>
    </row>
    <row r="3310" spans="1:18" ht="14.4" hidden="1" customHeight="1" x14ac:dyDescent="0.3">
      <c r="A3310" s="10">
        <v>7</v>
      </c>
      <c r="B3310" s="63" t="s">
        <v>15391</v>
      </c>
      <c r="C3310" s="6" t="s">
        <v>15774</v>
      </c>
      <c r="D3310" s="7">
        <v>44707</v>
      </c>
      <c r="E3310" s="8" t="s">
        <v>14210</v>
      </c>
      <c r="F3310" s="9">
        <v>597744</v>
      </c>
      <c r="G3310" s="8" t="s">
        <v>11066</v>
      </c>
      <c r="H3310" s="9">
        <v>61269</v>
      </c>
      <c r="I3310" s="66">
        <v>10539472</v>
      </c>
      <c r="J3310" s="67"/>
      <c r="K3310" s="68"/>
      <c r="L3310" s="75" t="s">
        <v>10189</v>
      </c>
      <c r="M3310" s="76"/>
      <c r="N3310" t="str">
        <f t="shared" si="247"/>
        <v>14424</v>
      </c>
      <c r="O3310">
        <f t="shared" si="248"/>
        <v>14424</v>
      </c>
      <c r="P3310" s="29">
        <f t="shared" si="249"/>
        <v>597744</v>
      </c>
      <c r="Q3310">
        <f>+VLOOKUP(O3310,'Bảng kê HĐ 2022'!N$1912:R$4434,4,0)</f>
        <v>0</v>
      </c>
      <c r="R3310" t="e">
        <f>+VLOOKUP(O3310,'Hàng trả'!#REF!,2,0)</f>
        <v>#REF!</v>
      </c>
    </row>
    <row r="3311" spans="1:18" ht="14.4" hidden="1" customHeight="1" x14ac:dyDescent="0.3">
      <c r="A3311" s="10">
        <v>7</v>
      </c>
      <c r="B3311" s="64"/>
      <c r="C3311" s="6" t="s">
        <v>15775</v>
      </c>
      <c r="D3311" s="7">
        <v>44695</v>
      </c>
      <c r="E3311" s="8" t="s">
        <v>15382</v>
      </c>
      <c r="F3311" s="9">
        <v>597747</v>
      </c>
      <c r="G3311" s="8" t="s">
        <v>11066</v>
      </c>
      <c r="H3311" s="9">
        <v>61269</v>
      </c>
      <c r="I3311" s="69"/>
      <c r="J3311" s="70"/>
      <c r="K3311" s="71"/>
      <c r="L3311" s="77"/>
      <c r="M3311" s="78"/>
      <c r="N3311" t="str">
        <f t="shared" si="247"/>
        <v>13089</v>
      </c>
      <c r="O3311">
        <f t="shared" si="248"/>
        <v>13089</v>
      </c>
      <c r="P3311" s="29">
        <f t="shared" si="249"/>
        <v>597747</v>
      </c>
      <c r="Q3311">
        <f>+VLOOKUP(O3311,'Bảng kê HĐ 2022'!N$1912:R$4434,4,0)</f>
        <v>0</v>
      </c>
      <c r="R3311" t="e">
        <f>+VLOOKUP(O3311,'Hàng trả'!#REF!,2,0)</f>
        <v>#REF!</v>
      </c>
    </row>
    <row r="3312" spans="1:18" ht="14.4" hidden="1" customHeight="1" x14ac:dyDescent="0.3">
      <c r="A3312" s="10">
        <v>7</v>
      </c>
      <c r="B3312" s="64"/>
      <c r="C3312" s="6" t="s">
        <v>15776</v>
      </c>
      <c r="D3312" s="7">
        <v>44705</v>
      </c>
      <c r="E3312" s="8" t="s">
        <v>15382</v>
      </c>
      <c r="F3312" s="9">
        <v>756355</v>
      </c>
      <c r="G3312" s="8" t="s">
        <v>11066</v>
      </c>
      <c r="H3312" s="9">
        <v>77526</v>
      </c>
      <c r="I3312" s="69"/>
      <c r="J3312" s="70"/>
      <c r="K3312" s="71"/>
      <c r="L3312" s="77"/>
      <c r="M3312" s="78"/>
      <c r="N3312" t="str">
        <f t="shared" si="247"/>
        <v>13980</v>
      </c>
      <c r="O3312">
        <f t="shared" si="248"/>
        <v>13980</v>
      </c>
      <c r="P3312" s="29">
        <f t="shared" si="249"/>
        <v>756355</v>
      </c>
      <c r="Q3312">
        <f>+VLOOKUP(O3312,'Bảng kê HĐ 2022'!N$1912:R$4434,4,0)</f>
        <v>0</v>
      </c>
      <c r="R3312" t="e">
        <f>+VLOOKUP(O3312,'Hàng trả'!#REF!,2,0)</f>
        <v>#REF!</v>
      </c>
    </row>
    <row r="3313" spans="1:18" ht="14.4" hidden="1" customHeight="1" x14ac:dyDescent="0.3">
      <c r="A3313" s="10">
        <v>7</v>
      </c>
      <c r="B3313" s="64"/>
      <c r="C3313" s="6" t="s">
        <v>15777</v>
      </c>
      <c r="D3313" s="7">
        <v>44701</v>
      </c>
      <c r="E3313" s="8" t="s">
        <v>14213</v>
      </c>
      <c r="F3313" s="9">
        <v>599713</v>
      </c>
      <c r="G3313" s="8" t="s">
        <v>11066</v>
      </c>
      <c r="H3313" s="9">
        <v>61471</v>
      </c>
      <c r="I3313" s="69"/>
      <c r="J3313" s="70"/>
      <c r="K3313" s="71"/>
      <c r="L3313" s="77"/>
      <c r="M3313" s="78"/>
      <c r="N3313" t="str">
        <f t="shared" si="247"/>
        <v>13476</v>
      </c>
      <c r="O3313">
        <f t="shared" si="248"/>
        <v>13476</v>
      </c>
      <c r="P3313" s="29">
        <f t="shared" si="249"/>
        <v>599713</v>
      </c>
      <c r="Q3313">
        <f>+VLOOKUP(O3313,'Bảng kê HĐ 2022'!N$1912:R$4434,4,0)</f>
        <v>0</v>
      </c>
      <c r="R3313" t="e">
        <f>+VLOOKUP(O3313,'Hàng trả'!#REF!,2,0)</f>
        <v>#REF!</v>
      </c>
    </row>
    <row r="3314" spans="1:18" ht="14.4" hidden="1" customHeight="1" x14ac:dyDescent="0.3">
      <c r="A3314" s="10">
        <v>7</v>
      </c>
      <c r="B3314" s="64"/>
      <c r="C3314" s="6" t="s">
        <v>15778</v>
      </c>
      <c r="D3314" s="7">
        <v>44707</v>
      </c>
      <c r="E3314" s="8" t="s">
        <v>15382</v>
      </c>
      <c r="F3314" s="9">
        <v>559117</v>
      </c>
      <c r="G3314" s="8" t="s">
        <v>11066</v>
      </c>
      <c r="H3314" s="9">
        <v>57309</v>
      </c>
      <c r="I3314" s="69"/>
      <c r="J3314" s="70"/>
      <c r="K3314" s="71"/>
      <c r="L3314" s="77"/>
      <c r="M3314" s="78"/>
      <c r="N3314" t="str">
        <f t="shared" si="247"/>
        <v>14432</v>
      </c>
      <c r="O3314">
        <f t="shared" si="248"/>
        <v>14432</v>
      </c>
      <c r="P3314" s="29">
        <f t="shared" si="249"/>
        <v>559117</v>
      </c>
      <c r="Q3314">
        <f>+VLOOKUP(O3314,'Bảng kê HĐ 2022'!N$1912:R$4434,4,0)</f>
        <v>0</v>
      </c>
      <c r="R3314" t="e">
        <f>+VLOOKUP(O3314,'Hàng trả'!#REF!,2,0)</f>
        <v>#REF!</v>
      </c>
    </row>
    <row r="3315" spans="1:18" ht="14.4" hidden="1" customHeight="1" x14ac:dyDescent="0.3">
      <c r="A3315" s="10">
        <v>7</v>
      </c>
      <c r="B3315" s="64"/>
      <c r="C3315" s="6" t="s">
        <v>15779</v>
      </c>
      <c r="D3315" s="7">
        <v>44709</v>
      </c>
      <c r="E3315" s="8" t="s">
        <v>15382</v>
      </c>
      <c r="F3315" s="9">
        <v>667510</v>
      </c>
      <c r="G3315" s="8" t="s">
        <v>11066</v>
      </c>
      <c r="H3315" s="9">
        <v>68420</v>
      </c>
      <c r="I3315" s="69"/>
      <c r="J3315" s="70"/>
      <c r="K3315" s="71"/>
      <c r="L3315" s="77"/>
      <c r="M3315" s="78"/>
      <c r="N3315" t="str">
        <f t="shared" si="247"/>
        <v>14747</v>
      </c>
      <c r="O3315">
        <f t="shared" si="248"/>
        <v>14747</v>
      </c>
      <c r="P3315" s="29">
        <f t="shared" si="249"/>
        <v>667510</v>
      </c>
      <c r="Q3315">
        <f>+VLOOKUP(O3315,'Bảng kê HĐ 2022'!N$1912:R$4434,4,0)</f>
        <v>0</v>
      </c>
      <c r="R3315" t="e">
        <f>+VLOOKUP(O3315,'Hàng trả'!#REF!,2,0)</f>
        <v>#REF!</v>
      </c>
    </row>
    <row r="3316" spans="1:18" ht="14.4" hidden="1" customHeight="1" x14ac:dyDescent="0.3">
      <c r="A3316" s="10">
        <v>7</v>
      </c>
      <c r="B3316" s="64"/>
      <c r="C3316" s="6" t="s">
        <v>15780</v>
      </c>
      <c r="D3316" s="7">
        <v>44712</v>
      </c>
      <c r="E3316" s="8" t="s">
        <v>14218</v>
      </c>
      <c r="F3316" s="9">
        <v>599713</v>
      </c>
      <c r="G3316" s="8" t="s">
        <v>11066</v>
      </c>
      <c r="H3316" s="9">
        <v>61471</v>
      </c>
      <c r="I3316" s="69"/>
      <c r="J3316" s="70"/>
      <c r="K3316" s="71"/>
      <c r="L3316" s="77"/>
      <c r="M3316" s="78"/>
      <c r="N3316" t="str">
        <f t="shared" si="247"/>
        <v>15440</v>
      </c>
      <c r="O3316">
        <v>15140</v>
      </c>
      <c r="P3316" s="29">
        <f t="shared" si="249"/>
        <v>599713</v>
      </c>
      <c r="Q3316">
        <f>+VLOOKUP(O3316,'Bảng kê HĐ 2022'!N$1912:R$4434,4,0)</f>
        <v>0</v>
      </c>
      <c r="R3316" t="e">
        <f>+VLOOKUP(O3316,'Hàng trả'!#REF!,2,0)</f>
        <v>#REF!</v>
      </c>
    </row>
    <row r="3317" spans="1:18" ht="14.4" hidden="1" customHeight="1" x14ac:dyDescent="0.3">
      <c r="A3317" s="10">
        <v>7</v>
      </c>
      <c r="B3317" s="64"/>
      <c r="C3317" s="6" t="s">
        <v>15781</v>
      </c>
      <c r="D3317" s="7">
        <v>44707</v>
      </c>
      <c r="E3317" s="8" t="s">
        <v>15382</v>
      </c>
      <c r="F3317" s="9">
        <v>640391</v>
      </c>
      <c r="G3317" s="8" t="s">
        <v>11066</v>
      </c>
      <c r="H3317" s="9">
        <v>65640</v>
      </c>
      <c r="I3317" s="69"/>
      <c r="J3317" s="70"/>
      <c r="K3317" s="71"/>
      <c r="L3317" s="77"/>
      <c r="M3317" s="78"/>
      <c r="N3317" t="str">
        <f t="shared" si="247"/>
        <v>14431</v>
      </c>
      <c r="O3317">
        <f t="shared" si="248"/>
        <v>14431</v>
      </c>
      <c r="P3317" s="29">
        <f t="shared" si="249"/>
        <v>640391</v>
      </c>
      <c r="Q3317">
        <f>+VLOOKUP(O3317,'Bảng kê HĐ 2022'!N$1912:R$4434,4,0)</f>
        <v>0</v>
      </c>
      <c r="R3317" t="e">
        <f>+VLOOKUP(O3317,'Hàng trả'!#REF!,2,0)</f>
        <v>#REF!</v>
      </c>
    </row>
    <row r="3318" spans="1:18" ht="14.4" hidden="1" customHeight="1" x14ac:dyDescent="0.3">
      <c r="A3318" s="10">
        <v>7</v>
      </c>
      <c r="B3318" s="64"/>
      <c r="C3318" s="6" t="s">
        <v>15782</v>
      </c>
      <c r="D3318" s="7">
        <v>44699</v>
      </c>
      <c r="E3318" s="8" t="s">
        <v>14239</v>
      </c>
      <c r="F3318" s="9">
        <v>1056153</v>
      </c>
      <c r="G3318" s="8" t="s">
        <v>11066</v>
      </c>
      <c r="H3318" s="9">
        <v>108256</v>
      </c>
      <c r="I3318" s="69"/>
      <c r="J3318" s="70"/>
      <c r="K3318" s="71"/>
      <c r="L3318" s="77"/>
      <c r="M3318" s="78"/>
      <c r="N3318" t="str">
        <f t="shared" si="247"/>
        <v>13404</v>
      </c>
      <c r="O3318">
        <f t="shared" si="248"/>
        <v>13404</v>
      </c>
      <c r="P3318" s="29">
        <f t="shared" si="249"/>
        <v>1056153</v>
      </c>
      <c r="Q3318">
        <f>+VLOOKUP(O3318,'Bảng kê HĐ 2022'!N$1912:R$4434,4,0)</f>
        <v>0</v>
      </c>
      <c r="R3318" t="e">
        <f>+VLOOKUP(O3318,'Hàng trả'!#REF!,2,0)</f>
        <v>#REF!</v>
      </c>
    </row>
    <row r="3319" spans="1:18" ht="14.4" hidden="1" customHeight="1" x14ac:dyDescent="0.3">
      <c r="A3319" s="10">
        <v>7</v>
      </c>
      <c r="B3319" s="64"/>
      <c r="C3319" s="6" t="s">
        <v>15783</v>
      </c>
      <c r="D3319" s="7">
        <v>44709</v>
      </c>
      <c r="E3319" s="8" t="s">
        <v>13533</v>
      </c>
      <c r="F3319" s="9">
        <v>396527</v>
      </c>
      <c r="G3319" s="8" t="s">
        <v>11066</v>
      </c>
      <c r="H3319" s="9">
        <v>40644</v>
      </c>
      <c r="I3319" s="69"/>
      <c r="J3319" s="70"/>
      <c r="K3319" s="71"/>
      <c r="L3319" s="77"/>
      <c r="M3319" s="78"/>
      <c r="N3319" t="str">
        <f t="shared" si="247"/>
        <v>14753</v>
      </c>
      <c r="O3319">
        <f t="shared" si="248"/>
        <v>14753</v>
      </c>
      <c r="P3319" s="29">
        <f t="shared" si="249"/>
        <v>396527</v>
      </c>
      <c r="Q3319">
        <f>+VLOOKUP(O3319,'Bảng kê HĐ 2022'!N$1912:R$4434,4,0)</f>
        <v>0</v>
      </c>
      <c r="R3319" t="e">
        <f>+VLOOKUP(O3319,'Hàng trả'!#REF!,2,0)</f>
        <v>#REF!</v>
      </c>
    </row>
    <row r="3320" spans="1:18" ht="14.4" hidden="1" customHeight="1" x14ac:dyDescent="0.3">
      <c r="A3320" s="10">
        <v>7</v>
      </c>
      <c r="B3320" s="64"/>
      <c r="C3320" s="6" t="s">
        <v>15784</v>
      </c>
      <c r="D3320" s="7">
        <v>44707</v>
      </c>
      <c r="E3320" s="8" t="s">
        <v>15382</v>
      </c>
      <c r="F3320" s="9">
        <v>1497768</v>
      </c>
      <c r="G3320" s="8" t="s">
        <v>11066</v>
      </c>
      <c r="H3320" s="9">
        <v>153521</v>
      </c>
      <c r="I3320" s="69"/>
      <c r="J3320" s="70"/>
      <c r="K3320" s="71"/>
      <c r="L3320" s="77"/>
      <c r="M3320" s="78"/>
      <c r="N3320" t="str">
        <f t="shared" si="247"/>
        <v>14454</v>
      </c>
      <c r="O3320">
        <f t="shared" si="248"/>
        <v>14454</v>
      </c>
      <c r="P3320" s="29">
        <f t="shared" si="249"/>
        <v>1497768</v>
      </c>
      <c r="Q3320">
        <f>+VLOOKUP(O3320,'Bảng kê HĐ 2022'!N$1912:R$4434,4,0)</f>
        <v>0</v>
      </c>
      <c r="R3320" t="e">
        <f>+VLOOKUP(O3320,'Hàng trả'!#REF!,2,0)</f>
        <v>#REF!</v>
      </c>
    </row>
    <row r="3321" spans="1:18" ht="14.4" hidden="1" customHeight="1" x14ac:dyDescent="0.3">
      <c r="A3321" s="10">
        <v>7</v>
      </c>
      <c r="B3321" s="64"/>
      <c r="C3321" s="6" t="s">
        <v>15785</v>
      </c>
      <c r="D3321" s="7">
        <v>44712</v>
      </c>
      <c r="E3321" s="8" t="s">
        <v>14213</v>
      </c>
      <c r="F3321" s="9">
        <v>1250143</v>
      </c>
      <c r="G3321" s="8" t="s">
        <v>11066</v>
      </c>
      <c r="H3321" s="9">
        <v>128140</v>
      </c>
      <c r="I3321" s="69"/>
      <c r="J3321" s="70"/>
      <c r="K3321" s="71"/>
      <c r="L3321" s="77"/>
      <c r="M3321" s="78"/>
      <c r="N3321" t="str">
        <f t="shared" si="247"/>
        <v>15177</v>
      </c>
      <c r="O3321">
        <f t="shared" si="248"/>
        <v>15177</v>
      </c>
      <c r="P3321" s="29">
        <f t="shared" si="249"/>
        <v>1250143</v>
      </c>
      <c r="Q3321">
        <f>+VLOOKUP(O3321,'Bảng kê HĐ 2022'!N$1912:R$4434,4,0)</f>
        <v>0</v>
      </c>
      <c r="R3321" t="e">
        <f>+VLOOKUP(O3321,'Hàng trả'!#REF!,2,0)</f>
        <v>#REF!</v>
      </c>
    </row>
    <row r="3322" spans="1:18" ht="14.4" hidden="1" customHeight="1" x14ac:dyDescent="0.3">
      <c r="A3322" s="10">
        <v>7</v>
      </c>
      <c r="B3322" s="65"/>
      <c r="C3322" s="6" t="s">
        <v>15786</v>
      </c>
      <c r="D3322" s="7">
        <v>44706</v>
      </c>
      <c r="E3322" s="8" t="s">
        <v>14213</v>
      </c>
      <c r="F3322" s="9">
        <v>2524263</v>
      </c>
      <c r="G3322" s="8" t="s">
        <v>11066</v>
      </c>
      <c r="H3322" s="9">
        <v>258737</v>
      </c>
      <c r="I3322" s="72"/>
      <c r="J3322" s="73"/>
      <c r="K3322" s="74"/>
      <c r="L3322" s="79"/>
      <c r="M3322" s="80"/>
      <c r="N3322" t="str">
        <f t="shared" si="247"/>
        <v>14125</v>
      </c>
      <c r="O3322">
        <f t="shared" si="248"/>
        <v>14125</v>
      </c>
      <c r="P3322" s="29">
        <f t="shared" si="249"/>
        <v>2524263</v>
      </c>
      <c r="Q3322">
        <f>+VLOOKUP(O3322,'Bảng kê HĐ 2022'!N$1912:R$4434,4,0)</f>
        <v>0</v>
      </c>
      <c r="R3322" t="e">
        <f>+VLOOKUP(O3322,'Hàng trả'!#REF!,2,0)</f>
        <v>#REF!</v>
      </c>
    </row>
    <row r="3323" spans="1:18" ht="14.4" hidden="1" customHeight="1" x14ac:dyDescent="0.3">
      <c r="A3323" s="10">
        <v>7</v>
      </c>
      <c r="B3323" s="63" t="s">
        <v>15392</v>
      </c>
      <c r="C3323" s="6" t="s">
        <v>15787</v>
      </c>
      <c r="D3323" s="7">
        <v>44693</v>
      </c>
      <c r="E3323" s="8" t="s">
        <v>14237</v>
      </c>
      <c r="F3323" s="9">
        <v>1642183</v>
      </c>
      <c r="G3323" s="8" t="s">
        <v>11066</v>
      </c>
      <c r="H3323" s="9">
        <v>168324</v>
      </c>
      <c r="I3323" s="66">
        <v>19269509</v>
      </c>
      <c r="J3323" s="67"/>
      <c r="K3323" s="68"/>
      <c r="L3323" s="75" t="s">
        <v>10189</v>
      </c>
      <c r="M3323" s="76"/>
      <c r="N3323" t="str">
        <f t="shared" si="247"/>
        <v>12911</v>
      </c>
      <c r="O3323">
        <f t="shared" si="248"/>
        <v>12911</v>
      </c>
      <c r="P3323" s="29">
        <f t="shared" si="249"/>
        <v>1642183</v>
      </c>
      <c r="Q3323">
        <f>+VLOOKUP(O3323,'Bảng kê HĐ 2022'!N$1912:R$4434,4,0)</f>
        <v>0</v>
      </c>
      <c r="R3323" t="e">
        <f>+VLOOKUP(O3323,'Hàng trả'!#REF!,2,0)</f>
        <v>#REF!</v>
      </c>
    </row>
    <row r="3324" spans="1:18" ht="14.4" hidden="1" customHeight="1" x14ac:dyDescent="0.3">
      <c r="A3324" s="10">
        <v>7</v>
      </c>
      <c r="B3324" s="64"/>
      <c r="C3324" s="6" t="s">
        <v>15788</v>
      </c>
      <c r="D3324" s="7">
        <v>44708</v>
      </c>
      <c r="E3324" s="8" t="s">
        <v>14237</v>
      </c>
      <c r="F3324" s="9">
        <v>760334</v>
      </c>
      <c r="G3324" s="8" t="s">
        <v>11066</v>
      </c>
      <c r="H3324" s="9">
        <v>77934</v>
      </c>
      <c r="I3324" s="69"/>
      <c r="J3324" s="70"/>
      <c r="K3324" s="71"/>
      <c r="L3324" s="77"/>
      <c r="M3324" s="78"/>
      <c r="N3324" t="str">
        <f t="shared" si="247"/>
        <v>14665</v>
      </c>
      <c r="O3324">
        <f t="shared" si="248"/>
        <v>14665</v>
      </c>
      <c r="P3324" s="29">
        <f t="shared" si="249"/>
        <v>760334</v>
      </c>
      <c r="Q3324">
        <f>+VLOOKUP(O3324,'Bảng kê HĐ 2022'!N$1912:R$4434,4,0)</f>
        <v>0</v>
      </c>
      <c r="R3324" t="e">
        <f>+VLOOKUP(O3324,'Hàng trả'!#REF!,2,0)</f>
        <v>#REF!</v>
      </c>
    </row>
    <row r="3325" spans="1:18" ht="14.4" hidden="1" customHeight="1" x14ac:dyDescent="0.3">
      <c r="A3325" s="10">
        <v>7</v>
      </c>
      <c r="B3325" s="64"/>
      <c r="C3325" s="6" t="s">
        <v>15789</v>
      </c>
      <c r="D3325" s="7">
        <v>44708</v>
      </c>
      <c r="E3325" s="8" t="s">
        <v>13533</v>
      </c>
      <c r="F3325" s="9">
        <v>1694848</v>
      </c>
      <c r="G3325" s="8" t="s">
        <v>11066</v>
      </c>
      <c r="H3325" s="9">
        <v>173722</v>
      </c>
      <c r="I3325" s="69"/>
      <c r="J3325" s="70"/>
      <c r="K3325" s="71"/>
      <c r="L3325" s="77"/>
      <c r="M3325" s="78"/>
      <c r="N3325" t="str">
        <f t="shared" si="247"/>
        <v>14701</v>
      </c>
      <c r="O3325">
        <f t="shared" si="248"/>
        <v>14701</v>
      </c>
      <c r="P3325" s="29">
        <f t="shared" si="249"/>
        <v>1694848</v>
      </c>
      <c r="Q3325">
        <f>+VLOOKUP(O3325,'Bảng kê HĐ 2022'!N$1912:R$4434,4,0)</f>
        <v>0</v>
      </c>
      <c r="R3325" t="e">
        <f>+VLOOKUP(O3325,'Hàng trả'!#REF!,2,0)</f>
        <v>#REF!</v>
      </c>
    </row>
    <row r="3326" spans="1:18" ht="14.4" hidden="1" customHeight="1" x14ac:dyDescent="0.3">
      <c r="A3326" s="10">
        <v>7</v>
      </c>
      <c r="B3326" s="64"/>
      <c r="C3326" s="6" t="s">
        <v>15790</v>
      </c>
      <c r="D3326" s="7">
        <v>44701</v>
      </c>
      <c r="E3326" s="8" t="s">
        <v>14236</v>
      </c>
      <c r="F3326" s="9">
        <v>269873</v>
      </c>
      <c r="G3326" s="8" t="s">
        <v>11066</v>
      </c>
      <c r="H3326" s="9">
        <v>27662</v>
      </c>
      <c r="I3326" s="69"/>
      <c r="J3326" s="70"/>
      <c r="K3326" s="71"/>
      <c r="L3326" s="77"/>
      <c r="M3326" s="78"/>
      <c r="N3326" t="str">
        <f t="shared" si="247"/>
        <v>13460</v>
      </c>
      <c r="O3326">
        <f t="shared" si="248"/>
        <v>13460</v>
      </c>
      <c r="P3326" s="29">
        <f t="shared" si="249"/>
        <v>269873</v>
      </c>
      <c r="Q3326">
        <f>+VLOOKUP(O3326,'Bảng kê HĐ 2022'!N$1912:R$4434,4,0)</f>
        <v>0</v>
      </c>
      <c r="R3326" t="e">
        <f>+VLOOKUP(O3326,'Hàng trả'!#REF!,2,0)</f>
        <v>#REF!</v>
      </c>
    </row>
    <row r="3327" spans="1:18" ht="14.4" hidden="1" customHeight="1" x14ac:dyDescent="0.3">
      <c r="A3327" s="10">
        <v>7</v>
      </c>
      <c r="B3327" s="64"/>
      <c r="C3327" s="6" t="s">
        <v>15791</v>
      </c>
      <c r="D3327" s="7">
        <v>44709</v>
      </c>
      <c r="E3327" s="8" t="s">
        <v>14210</v>
      </c>
      <c r="F3327" s="9">
        <v>835661</v>
      </c>
      <c r="G3327" s="8" t="s">
        <v>11066</v>
      </c>
      <c r="H3327" s="9">
        <v>85655</v>
      </c>
      <c r="I3327" s="69"/>
      <c r="J3327" s="70"/>
      <c r="K3327" s="71"/>
      <c r="L3327" s="77"/>
      <c r="M3327" s="78"/>
      <c r="N3327" t="str">
        <f t="shared" si="247"/>
        <v>14745</v>
      </c>
      <c r="O3327">
        <f t="shared" si="248"/>
        <v>14745</v>
      </c>
      <c r="P3327" s="29">
        <f t="shared" si="249"/>
        <v>835661</v>
      </c>
      <c r="Q3327">
        <f>+VLOOKUP(O3327,'Bảng kê HĐ 2022'!N$1912:R$4434,4,0)</f>
        <v>0</v>
      </c>
      <c r="R3327" t="e">
        <f>+VLOOKUP(O3327,'Hàng trả'!#REF!,2,0)</f>
        <v>#REF!</v>
      </c>
    </row>
    <row r="3328" spans="1:18" ht="14.4" hidden="1" customHeight="1" x14ac:dyDescent="0.3">
      <c r="A3328" s="10">
        <v>7</v>
      </c>
      <c r="B3328" s="64"/>
      <c r="C3328" s="6" t="s">
        <v>15792</v>
      </c>
      <c r="D3328" s="7">
        <v>44692</v>
      </c>
      <c r="E3328" s="8" t="s">
        <v>13533</v>
      </c>
      <c r="F3328" s="9">
        <v>937383</v>
      </c>
      <c r="G3328" s="8" t="s">
        <v>11066</v>
      </c>
      <c r="H3328" s="9">
        <v>96082</v>
      </c>
      <c r="I3328" s="69"/>
      <c r="J3328" s="70"/>
      <c r="K3328" s="71"/>
      <c r="L3328" s="77"/>
      <c r="M3328" s="78"/>
      <c r="N3328" t="str">
        <f t="shared" si="247"/>
        <v>12390</v>
      </c>
      <c r="O3328">
        <f t="shared" si="248"/>
        <v>12390</v>
      </c>
      <c r="P3328" s="29">
        <f t="shared" si="249"/>
        <v>937383</v>
      </c>
      <c r="Q3328">
        <f>+VLOOKUP(O3328,'Bảng kê HĐ 2022'!N$1912:R$4434,4,0)</f>
        <v>0</v>
      </c>
      <c r="R3328" t="e">
        <f>+VLOOKUP(O3328,'Hàng trả'!#REF!,2,0)</f>
        <v>#REF!</v>
      </c>
    </row>
    <row r="3329" spans="1:18" ht="14.4" hidden="1" customHeight="1" x14ac:dyDescent="0.3">
      <c r="A3329" s="10">
        <v>7</v>
      </c>
      <c r="B3329" s="64"/>
      <c r="C3329" s="6" t="s">
        <v>15793</v>
      </c>
      <c r="D3329" s="7">
        <v>44695</v>
      </c>
      <c r="E3329" s="8" t="s">
        <v>14237</v>
      </c>
      <c r="F3329" s="9">
        <v>1094715</v>
      </c>
      <c r="G3329" s="8" t="s">
        <v>11066</v>
      </c>
      <c r="H3329" s="9">
        <v>112208</v>
      </c>
      <c r="I3329" s="69"/>
      <c r="J3329" s="70"/>
      <c r="K3329" s="71"/>
      <c r="L3329" s="77"/>
      <c r="M3329" s="78"/>
      <c r="N3329" t="str">
        <f t="shared" si="247"/>
        <v>12949</v>
      </c>
      <c r="O3329">
        <f t="shared" si="248"/>
        <v>12949</v>
      </c>
      <c r="P3329" s="29">
        <f t="shared" si="249"/>
        <v>1094715</v>
      </c>
      <c r="Q3329">
        <f>+VLOOKUP(O3329,'Bảng kê HĐ 2022'!N$1912:R$4434,4,0)</f>
        <v>0</v>
      </c>
      <c r="R3329" t="e">
        <f>+VLOOKUP(O3329,'Hàng trả'!#REF!,2,0)</f>
        <v>#REF!</v>
      </c>
    </row>
    <row r="3330" spans="1:18" ht="14.4" hidden="1" customHeight="1" x14ac:dyDescent="0.3">
      <c r="A3330" s="10">
        <v>7</v>
      </c>
      <c r="B3330" s="64"/>
      <c r="C3330" s="6" t="s">
        <v>15794</v>
      </c>
      <c r="D3330" s="7">
        <v>44707</v>
      </c>
      <c r="E3330" s="8" t="s">
        <v>14210</v>
      </c>
      <c r="F3330" s="9">
        <v>661910</v>
      </c>
      <c r="G3330" s="8" t="s">
        <v>11066</v>
      </c>
      <c r="H3330" s="9">
        <v>67846</v>
      </c>
      <c r="I3330" s="69"/>
      <c r="J3330" s="70"/>
      <c r="K3330" s="71"/>
      <c r="L3330" s="77"/>
      <c r="M3330" s="78"/>
      <c r="N3330" t="str">
        <f t="shared" si="247"/>
        <v>14439</v>
      </c>
      <c r="O3330">
        <f t="shared" si="248"/>
        <v>14439</v>
      </c>
      <c r="P3330" s="29">
        <f t="shared" si="249"/>
        <v>661910</v>
      </c>
      <c r="Q3330">
        <f>+VLOOKUP(O3330,'Bảng kê HĐ 2022'!N$1912:R$4434,4,0)</f>
        <v>0</v>
      </c>
      <c r="R3330" t="e">
        <f>+VLOOKUP(O3330,'Hàng trả'!#REF!,2,0)</f>
        <v>#REF!</v>
      </c>
    </row>
    <row r="3331" spans="1:18" ht="14.4" hidden="1" customHeight="1" x14ac:dyDescent="0.3">
      <c r="A3331" s="10">
        <v>7</v>
      </c>
      <c r="B3331" s="64"/>
      <c r="C3331" s="6" t="s">
        <v>15795</v>
      </c>
      <c r="D3331" s="7">
        <v>44709</v>
      </c>
      <c r="E3331" s="8" t="s">
        <v>14237</v>
      </c>
      <c r="F3331" s="9">
        <v>1267223</v>
      </c>
      <c r="G3331" s="8" t="s">
        <v>11066</v>
      </c>
      <c r="H3331" s="9">
        <v>129890</v>
      </c>
      <c r="I3331" s="69"/>
      <c r="J3331" s="70"/>
      <c r="K3331" s="71"/>
      <c r="L3331" s="77"/>
      <c r="M3331" s="78"/>
      <c r="N3331" t="str">
        <f t="shared" si="247"/>
        <v>14727</v>
      </c>
      <c r="O3331">
        <f t="shared" si="248"/>
        <v>14727</v>
      </c>
      <c r="P3331" s="29">
        <f t="shared" si="249"/>
        <v>1267223</v>
      </c>
      <c r="Q3331">
        <f>+VLOOKUP(O3331,'Bảng kê HĐ 2022'!N$1912:R$4434,4,0)</f>
        <v>0</v>
      </c>
      <c r="R3331" t="e">
        <f>+VLOOKUP(O3331,'Hàng trả'!#REF!,2,0)</f>
        <v>#REF!</v>
      </c>
    </row>
    <row r="3332" spans="1:18" ht="14.4" hidden="1" customHeight="1" x14ac:dyDescent="0.3">
      <c r="A3332" s="10">
        <v>7</v>
      </c>
      <c r="B3332" s="64"/>
      <c r="C3332" s="6" t="s">
        <v>15796</v>
      </c>
      <c r="D3332" s="7">
        <v>44707</v>
      </c>
      <c r="E3332" s="8" t="s">
        <v>14210</v>
      </c>
      <c r="F3332" s="9">
        <v>557630</v>
      </c>
      <c r="G3332" s="8" t="s">
        <v>11066</v>
      </c>
      <c r="H3332" s="9">
        <v>57157</v>
      </c>
      <c r="I3332" s="69"/>
      <c r="J3332" s="70"/>
      <c r="K3332" s="71"/>
      <c r="L3332" s="77"/>
      <c r="M3332" s="78"/>
      <c r="N3332" t="str">
        <f t="shared" si="247"/>
        <v>14599</v>
      </c>
      <c r="O3332">
        <f t="shared" si="248"/>
        <v>14599</v>
      </c>
      <c r="P3332" s="29">
        <f t="shared" si="249"/>
        <v>557630</v>
      </c>
      <c r="Q3332">
        <f>+VLOOKUP(O3332,'Bảng kê HĐ 2022'!N$1912:R$4434,4,0)</f>
        <v>0</v>
      </c>
      <c r="R3332" t="e">
        <f>+VLOOKUP(O3332,'Hàng trả'!#REF!,2,0)</f>
        <v>#REF!</v>
      </c>
    </row>
    <row r="3333" spans="1:18" ht="14.4" hidden="1" customHeight="1" x14ac:dyDescent="0.3">
      <c r="A3333" s="10">
        <v>7</v>
      </c>
      <c r="B3333" s="64"/>
      <c r="C3333" s="6" t="s">
        <v>15797</v>
      </c>
      <c r="D3333" s="7">
        <v>44701</v>
      </c>
      <c r="E3333" s="8" t="s">
        <v>14237</v>
      </c>
      <c r="F3333" s="9">
        <v>1247265</v>
      </c>
      <c r="G3333" s="8" t="s">
        <v>11066</v>
      </c>
      <c r="H3333" s="9">
        <v>127845</v>
      </c>
      <c r="I3333" s="69"/>
      <c r="J3333" s="70"/>
      <c r="K3333" s="71"/>
      <c r="L3333" s="77"/>
      <c r="M3333" s="78"/>
      <c r="N3333" t="str">
        <f t="shared" si="247"/>
        <v>13463</v>
      </c>
      <c r="O3333">
        <f t="shared" si="248"/>
        <v>13463</v>
      </c>
      <c r="P3333" s="29">
        <f t="shared" si="249"/>
        <v>1247265</v>
      </c>
      <c r="Q3333">
        <f>+VLOOKUP(O3333,'Bảng kê HĐ 2022'!N$1912:R$4434,4,0)</f>
        <v>0</v>
      </c>
      <c r="R3333" t="e">
        <f>+VLOOKUP(O3333,'Hàng trả'!#REF!,2,0)</f>
        <v>#REF!</v>
      </c>
    </row>
    <row r="3334" spans="1:18" ht="14.4" hidden="1" customHeight="1" x14ac:dyDescent="0.3">
      <c r="A3334" s="10">
        <v>7</v>
      </c>
      <c r="B3334" s="64"/>
      <c r="C3334" s="6" t="s">
        <v>15798</v>
      </c>
      <c r="D3334" s="7">
        <v>44690</v>
      </c>
      <c r="E3334" s="8" t="s">
        <v>13533</v>
      </c>
      <c r="F3334" s="9">
        <v>1296103</v>
      </c>
      <c r="G3334" s="8" t="s">
        <v>11066</v>
      </c>
      <c r="H3334" s="9">
        <v>132851</v>
      </c>
      <c r="I3334" s="69"/>
      <c r="J3334" s="70"/>
      <c r="K3334" s="71"/>
      <c r="L3334" s="77"/>
      <c r="M3334" s="78"/>
      <c r="N3334" t="str">
        <f t="shared" si="247"/>
        <v>11948</v>
      </c>
      <c r="O3334">
        <f t="shared" si="248"/>
        <v>11948</v>
      </c>
      <c r="P3334" s="29">
        <f t="shared" si="249"/>
        <v>1296103</v>
      </c>
      <c r="Q3334">
        <f>+VLOOKUP(O3334,'Bảng kê HĐ 2022'!N$1912:R$4434,4,0)</f>
        <v>0</v>
      </c>
      <c r="R3334" t="e">
        <f>+VLOOKUP(O3334,'Hàng trả'!#REF!,2,0)</f>
        <v>#REF!</v>
      </c>
    </row>
    <row r="3335" spans="1:18" ht="14.4" hidden="1" customHeight="1" x14ac:dyDescent="0.3">
      <c r="A3335" s="10">
        <v>7</v>
      </c>
      <c r="B3335" s="64"/>
      <c r="C3335" s="6" t="s">
        <v>15799</v>
      </c>
      <c r="D3335" s="7">
        <v>44699</v>
      </c>
      <c r="E3335" s="8" t="s">
        <v>13533</v>
      </c>
      <c r="F3335" s="9">
        <v>1523125</v>
      </c>
      <c r="G3335" s="8" t="s">
        <v>11066</v>
      </c>
      <c r="H3335" s="9">
        <v>156120</v>
      </c>
      <c r="I3335" s="69"/>
      <c r="J3335" s="70"/>
      <c r="K3335" s="71"/>
      <c r="L3335" s="77"/>
      <c r="M3335" s="78"/>
      <c r="N3335" t="str">
        <f t="shared" si="247"/>
        <v>13398</v>
      </c>
      <c r="O3335">
        <f t="shared" si="248"/>
        <v>13398</v>
      </c>
      <c r="P3335" s="29">
        <f t="shared" si="249"/>
        <v>1523125</v>
      </c>
      <c r="Q3335">
        <f>+VLOOKUP(O3335,'Bảng kê HĐ 2022'!N$1912:R$4434,4,0)</f>
        <v>0</v>
      </c>
      <c r="R3335" t="e">
        <f>+VLOOKUP(O3335,'Hàng trả'!#REF!,2,0)</f>
        <v>#REF!</v>
      </c>
    </row>
    <row r="3336" spans="1:18" ht="14.4" hidden="1" customHeight="1" x14ac:dyDescent="0.3">
      <c r="A3336" s="10">
        <v>7</v>
      </c>
      <c r="B3336" s="64"/>
      <c r="C3336" s="6" t="s">
        <v>15800</v>
      </c>
      <c r="D3336" s="7">
        <v>44690</v>
      </c>
      <c r="E3336" s="8" t="s">
        <v>13533</v>
      </c>
      <c r="F3336" s="9">
        <v>958687</v>
      </c>
      <c r="G3336" s="8" t="s">
        <v>11066</v>
      </c>
      <c r="H3336" s="9">
        <v>98265</v>
      </c>
      <c r="I3336" s="69"/>
      <c r="J3336" s="70"/>
      <c r="K3336" s="71"/>
      <c r="L3336" s="77"/>
      <c r="M3336" s="78"/>
      <c r="N3336" t="str">
        <f t="shared" si="247"/>
        <v>11946</v>
      </c>
      <c r="O3336">
        <f t="shared" si="248"/>
        <v>11946</v>
      </c>
      <c r="P3336" s="29">
        <f t="shared" si="249"/>
        <v>958687</v>
      </c>
      <c r="Q3336">
        <f>+VLOOKUP(O3336,'Bảng kê HĐ 2022'!N$1912:R$4434,4,0)</f>
        <v>0</v>
      </c>
      <c r="R3336" t="e">
        <f>+VLOOKUP(O3336,'Hàng trả'!#REF!,2,0)</f>
        <v>#REF!</v>
      </c>
    </row>
    <row r="3337" spans="1:18" ht="14.4" hidden="1" customHeight="1" x14ac:dyDescent="0.3">
      <c r="A3337" s="10">
        <v>7</v>
      </c>
      <c r="B3337" s="64"/>
      <c r="C3337" s="6" t="s">
        <v>15801</v>
      </c>
      <c r="D3337" s="7">
        <v>44701</v>
      </c>
      <c r="E3337" s="8" t="s">
        <v>14237</v>
      </c>
      <c r="F3337" s="9">
        <v>670379</v>
      </c>
      <c r="G3337" s="8" t="s">
        <v>11066</v>
      </c>
      <c r="H3337" s="9">
        <v>68714</v>
      </c>
      <c r="I3337" s="69"/>
      <c r="J3337" s="70"/>
      <c r="K3337" s="71"/>
      <c r="L3337" s="77"/>
      <c r="M3337" s="78"/>
      <c r="N3337" t="str">
        <f t="shared" ref="N3337:N3400" si="250">+RIGHT(C3337,5)</f>
        <v>13481</v>
      </c>
      <c r="O3337">
        <f t="shared" ref="O3337:O3400" si="251">+N3337*1</f>
        <v>13481</v>
      </c>
      <c r="P3337" s="29">
        <f t="shared" ref="P3337:P3400" si="252">+F3337</f>
        <v>670379</v>
      </c>
      <c r="Q3337">
        <f>+VLOOKUP(O3337,'Bảng kê HĐ 2022'!N$1912:R$4434,4,0)</f>
        <v>0</v>
      </c>
      <c r="R3337" t="e">
        <f>+VLOOKUP(O3337,'Hàng trả'!#REF!,2,0)</f>
        <v>#REF!</v>
      </c>
    </row>
    <row r="3338" spans="1:18" ht="14.4" hidden="1" customHeight="1" x14ac:dyDescent="0.3">
      <c r="A3338" s="10">
        <v>7</v>
      </c>
      <c r="B3338" s="64"/>
      <c r="C3338" s="6" t="s">
        <v>15802</v>
      </c>
      <c r="D3338" s="7">
        <v>44695</v>
      </c>
      <c r="E3338" s="8" t="s">
        <v>14237</v>
      </c>
      <c r="F3338" s="9">
        <v>1446968</v>
      </c>
      <c r="G3338" s="8" t="s">
        <v>11066</v>
      </c>
      <c r="H3338" s="9">
        <v>148314</v>
      </c>
      <c r="I3338" s="69"/>
      <c r="J3338" s="70"/>
      <c r="K3338" s="71"/>
      <c r="L3338" s="77"/>
      <c r="M3338" s="78"/>
      <c r="N3338" t="str">
        <f t="shared" si="250"/>
        <v>12992</v>
      </c>
      <c r="O3338">
        <f t="shared" si="251"/>
        <v>12992</v>
      </c>
      <c r="P3338" s="29">
        <f t="shared" si="252"/>
        <v>1446968</v>
      </c>
      <c r="Q3338">
        <f>+VLOOKUP(O3338,'Bảng kê HĐ 2022'!N$1912:R$4434,4,0)</f>
        <v>0</v>
      </c>
      <c r="R3338" t="e">
        <f>+VLOOKUP(O3338,'Hàng trả'!#REF!,2,0)</f>
        <v>#REF!</v>
      </c>
    </row>
    <row r="3339" spans="1:18" ht="14.4" hidden="1" customHeight="1" x14ac:dyDescent="0.3">
      <c r="A3339" s="10">
        <v>7</v>
      </c>
      <c r="B3339" s="64"/>
      <c r="C3339" s="6" t="s">
        <v>15803</v>
      </c>
      <c r="D3339" s="7">
        <v>44708</v>
      </c>
      <c r="E3339" s="8" t="s">
        <v>14239</v>
      </c>
      <c r="F3339" s="9">
        <v>597744</v>
      </c>
      <c r="G3339" s="8" t="s">
        <v>11066</v>
      </c>
      <c r="H3339" s="9">
        <v>61269</v>
      </c>
      <c r="I3339" s="69"/>
      <c r="J3339" s="70"/>
      <c r="K3339" s="71"/>
      <c r="L3339" s="77"/>
      <c r="M3339" s="78"/>
      <c r="N3339" t="str">
        <f t="shared" si="250"/>
        <v>14680</v>
      </c>
      <c r="O3339">
        <f t="shared" si="251"/>
        <v>14680</v>
      </c>
      <c r="P3339" s="29">
        <f t="shared" si="252"/>
        <v>597744</v>
      </c>
      <c r="Q3339">
        <f>+VLOOKUP(O3339,'Bảng kê HĐ 2022'!N$1912:R$4434,4,0)</f>
        <v>0</v>
      </c>
      <c r="R3339" t="e">
        <f>+VLOOKUP(O3339,'Hàng trả'!#REF!,2,0)</f>
        <v>#REF!</v>
      </c>
    </row>
    <row r="3340" spans="1:18" ht="14.4" hidden="1" customHeight="1" x14ac:dyDescent="0.3">
      <c r="A3340" s="10">
        <v>7</v>
      </c>
      <c r="B3340" s="64"/>
      <c r="C3340" s="6" t="s">
        <v>15804</v>
      </c>
      <c r="D3340" s="7">
        <v>44709</v>
      </c>
      <c r="E3340" s="8" t="s">
        <v>13533</v>
      </c>
      <c r="F3340" s="9">
        <v>1959957</v>
      </c>
      <c r="G3340" s="8" t="s">
        <v>11066</v>
      </c>
      <c r="H3340" s="9">
        <v>200896</v>
      </c>
      <c r="I3340" s="69"/>
      <c r="J3340" s="70"/>
      <c r="K3340" s="71"/>
      <c r="L3340" s="77"/>
      <c r="M3340" s="78"/>
      <c r="N3340" t="str">
        <f t="shared" si="250"/>
        <v>14746</v>
      </c>
      <c r="O3340">
        <f t="shared" si="251"/>
        <v>14746</v>
      </c>
      <c r="P3340" s="29">
        <f t="shared" si="252"/>
        <v>1959957</v>
      </c>
      <c r="Q3340">
        <f>+VLOOKUP(O3340,'Bảng kê HĐ 2022'!N$1912:R$4434,4,0)</f>
        <v>0</v>
      </c>
      <c r="R3340" t="e">
        <f>+VLOOKUP(O3340,'Hàng trả'!#REF!,2,0)</f>
        <v>#REF!</v>
      </c>
    </row>
    <row r="3341" spans="1:18" ht="14.4" hidden="1" customHeight="1" x14ac:dyDescent="0.3">
      <c r="A3341" s="10">
        <v>7</v>
      </c>
      <c r="B3341" s="64"/>
      <c r="C3341" s="6" t="s">
        <v>15805</v>
      </c>
      <c r="D3341" s="7">
        <v>44709</v>
      </c>
      <c r="E3341" s="8" t="s">
        <v>14239</v>
      </c>
      <c r="F3341" s="9">
        <v>597744</v>
      </c>
      <c r="G3341" s="8" t="s">
        <v>11066</v>
      </c>
      <c r="H3341" s="9">
        <v>61269</v>
      </c>
      <c r="I3341" s="69"/>
      <c r="J3341" s="70"/>
      <c r="K3341" s="71"/>
      <c r="L3341" s="77"/>
      <c r="M3341" s="78"/>
      <c r="N3341" t="str">
        <f t="shared" si="250"/>
        <v>14759</v>
      </c>
      <c r="O3341">
        <f t="shared" si="251"/>
        <v>14759</v>
      </c>
      <c r="P3341" s="29">
        <f t="shared" si="252"/>
        <v>597744</v>
      </c>
      <c r="Q3341">
        <f>+VLOOKUP(O3341,'Bảng kê HĐ 2022'!N$1912:R$4434,4,0)</f>
        <v>0</v>
      </c>
      <c r="R3341" t="e">
        <f>+VLOOKUP(O3341,'Hàng trả'!#REF!,2,0)</f>
        <v>#REF!</v>
      </c>
    </row>
    <row r="3342" spans="1:18" ht="14.4" hidden="1" customHeight="1" x14ac:dyDescent="0.3">
      <c r="A3342" s="10">
        <v>7</v>
      </c>
      <c r="B3342" s="65"/>
      <c r="C3342" s="6" t="s">
        <v>15806</v>
      </c>
      <c r="D3342" s="7">
        <v>44709</v>
      </c>
      <c r="E3342" s="8" t="s">
        <v>13533</v>
      </c>
      <c r="F3342" s="9">
        <v>1450473</v>
      </c>
      <c r="G3342" s="8" t="s">
        <v>11066</v>
      </c>
      <c r="H3342" s="9">
        <v>148673</v>
      </c>
      <c r="I3342" s="72"/>
      <c r="J3342" s="73"/>
      <c r="K3342" s="74"/>
      <c r="L3342" s="79"/>
      <c r="M3342" s="80"/>
      <c r="N3342" t="str">
        <f t="shared" si="250"/>
        <v>14763</v>
      </c>
      <c r="O3342">
        <f t="shared" si="251"/>
        <v>14763</v>
      </c>
      <c r="P3342" s="29">
        <f t="shared" si="252"/>
        <v>1450473</v>
      </c>
      <c r="Q3342">
        <f>+VLOOKUP(O3342,'Bảng kê HĐ 2022'!N$1912:R$4434,4,0)</f>
        <v>0</v>
      </c>
      <c r="R3342" t="e">
        <f>+VLOOKUP(O3342,'Hàng trả'!#REF!,2,0)</f>
        <v>#REF!</v>
      </c>
    </row>
    <row r="3343" spans="1:18" ht="14.75" hidden="1" customHeight="1" x14ac:dyDescent="0.3">
      <c r="A3343" s="10">
        <v>7</v>
      </c>
      <c r="B3343" s="63" t="s">
        <v>15393</v>
      </c>
      <c r="C3343" s="6" t="s">
        <v>15807</v>
      </c>
      <c r="D3343" s="7">
        <v>44709</v>
      </c>
      <c r="E3343" s="8" t="s">
        <v>14239</v>
      </c>
      <c r="F3343" s="9">
        <v>878308</v>
      </c>
      <c r="G3343" s="8" t="s">
        <v>11066</v>
      </c>
      <c r="H3343" s="9">
        <v>90027</v>
      </c>
      <c r="I3343" s="66">
        <v>2194740</v>
      </c>
      <c r="J3343" s="67"/>
      <c r="K3343" s="68"/>
      <c r="L3343" s="75" t="s">
        <v>10189</v>
      </c>
      <c r="M3343" s="76"/>
      <c r="N3343" t="str">
        <f t="shared" si="250"/>
        <v>14731</v>
      </c>
      <c r="O3343">
        <f t="shared" si="251"/>
        <v>14731</v>
      </c>
      <c r="P3343" s="29">
        <f t="shared" si="252"/>
        <v>878308</v>
      </c>
      <c r="Q3343">
        <f>+VLOOKUP(O3343,'Bảng kê HĐ 2022'!N$1912:R$4434,4,0)</f>
        <v>0</v>
      </c>
      <c r="R3343" t="e">
        <f>+VLOOKUP(O3343,'Hàng trả'!#REF!,2,0)</f>
        <v>#REF!</v>
      </c>
    </row>
    <row r="3344" spans="1:18" ht="14.75" hidden="1" customHeight="1" x14ac:dyDescent="0.3">
      <c r="A3344" s="10">
        <v>7</v>
      </c>
      <c r="B3344" s="65"/>
      <c r="C3344" s="6" t="s">
        <v>15808</v>
      </c>
      <c r="D3344" s="7">
        <v>44698</v>
      </c>
      <c r="E3344" s="8" t="s">
        <v>14239</v>
      </c>
      <c r="F3344" s="9">
        <v>1567085</v>
      </c>
      <c r="G3344" s="8" t="s">
        <v>11066</v>
      </c>
      <c r="H3344" s="9">
        <v>160626</v>
      </c>
      <c r="I3344" s="72"/>
      <c r="J3344" s="73"/>
      <c r="K3344" s="74"/>
      <c r="L3344" s="79"/>
      <c r="M3344" s="80"/>
      <c r="N3344" t="str">
        <f t="shared" si="250"/>
        <v>13255</v>
      </c>
      <c r="O3344">
        <f t="shared" si="251"/>
        <v>13255</v>
      </c>
      <c r="P3344" s="29">
        <f t="shared" si="252"/>
        <v>1567085</v>
      </c>
      <c r="Q3344">
        <f>+VLOOKUP(O3344,'Bảng kê HĐ 2022'!N$1912:R$4434,4,0)</f>
        <v>0</v>
      </c>
      <c r="R3344" t="e">
        <f>+VLOOKUP(O3344,'Hàng trả'!#REF!,2,0)</f>
        <v>#REF!</v>
      </c>
    </row>
    <row r="3345" spans="1:18" ht="14.4" hidden="1" customHeight="1" x14ac:dyDescent="0.3">
      <c r="A3345" s="10">
        <v>7</v>
      </c>
      <c r="B3345" s="63" t="s">
        <v>15394</v>
      </c>
      <c r="C3345" s="6" t="s">
        <v>15809</v>
      </c>
      <c r="D3345" s="7">
        <v>44713</v>
      </c>
      <c r="E3345" s="8" t="s">
        <v>12043</v>
      </c>
      <c r="F3345" s="9">
        <v>599713</v>
      </c>
      <c r="G3345" s="8" t="s">
        <v>11066</v>
      </c>
      <c r="H3345" s="9">
        <v>61471</v>
      </c>
      <c r="I3345" s="66">
        <v>250610998</v>
      </c>
      <c r="J3345" s="67"/>
      <c r="K3345" s="68"/>
      <c r="L3345" s="75" t="s">
        <v>10189</v>
      </c>
      <c r="M3345" s="76"/>
      <c r="N3345" t="str">
        <f t="shared" si="250"/>
        <v>15231</v>
      </c>
      <c r="O3345">
        <f t="shared" si="251"/>
        <v>15231</v>
      </c>
      <c r="P3345" s="29">
        <f t="shared" si="252"/>
        <v>599713</v>
      </c>
      <c r="Q3345">
        <f>+VLOOKUP(O3345,'Bảng kê HĐ 2022'!N$1912:R$4434,4,0)</f>
        <v>0</v>
      </c>
      <c r="R3345" t="e">
        <f>+VLOOKUP(O3345,'Hàng trả'!#REF!,2,0)</f>
        <v>#REF!</v>
      </c>
    </row>
    <row r="3346" spans="1:18" ht="14.4" hidden="1" customHeight="1" x14ac:dyDescent="0.3">
      <c r="A3346" s="10">
        <v>7</v>
      </c>
      <c r="B3346" s="64"/>
      <c r="C3346" s="6" t="s">
        <v>15810</v>
      </c>
      <c r="D3346" s="7">
        <v>44716</v>
      </c>
      <c r="E3346" s="8" t="s">
        <v>14237</v>
      </c>
      <c r="F3346" s="9">
        <v>760334</v>
      </c>
      <c r="G3346" s="8" t="s">
        <v>11066</v>
      </c>
      <c r="H3346" s="9">
        <v>77934</v>
      </c>
      <c r="I3346" s="69"/>
      <c r="J3346" s="70"/>
      <c r="K3346" s="71"/>
      <c r="L3346" s="77"/>
      <c r="M3346" s="78"/>
      <c r="N3346" t="str">
        <f t="shared" si="250"/>
        <v>16298</v>
      </c>
      <c r="O3346">
        <f t="shared" si="251"/>
        <v>16298</v>
      </c>
      <c r="P3346" s="29">
        <f t="shared" si="252"/>
        <v>760334</v>
      </c>
      <c r="Q3346">
        <f>+VLOOKUP(O3346,'Bảng kê HĐ 2022'!N$1912:R$4434,4,0)</f>
        <v>0</v>
      </c>
      <c r="R3346" t="e">
        <f>+VLOOKUP(O3346,'Hàng trả'!#REF!,2,0)</f>
        <v>#REF!</v>
      </c>
    </row>
    <row r="3347" spans="1:18" ht="14.4" hidden="1" customHeight="1" x14ac:dyDescent="0.3">
      <c r="A3347" s="10">
        <v>7</v>
      </c>
      <c r="B3347" s="64"/>
      <c r="C3347" s="6" t="s">
        <v>15811</v>
      </c>
      <c r="D3347" s="7">
        <v>44714</v>
      </c>
      <c r="E3347" s="8" t="s">
        <v>14218</v>
      </c>
      <c r="F3347" s="9">
        <v>762303</v>
      </c>
      <c r="G3347" s="8" t="s">
        <v>11066</v>
      </c>
      <c r="H3347" s="9">
        <v>78136</v>
      </c>
      <c r="I3347" s="69"/>
      <c r="J3347" s="70"/>
      <c r="K3347" s="71"/>
      <c r="L3347" s="77"/>
      <c r="M3347" s="78"/>
      <c r="N3347" t="str">
        <f t="shared" si="250"/>
        <v>15802</v>
      </c>
      <c r="O3347">
        <f t="shared" si="251"/>
        <v>15802</v>
      </c>
      <c r="P3347" s="29">
        <f t="shared" si="252"/>
        <v>762303</v>
      </c>
      <c r="Q3347">
        <f>+VLOOKUP(O3347,'Bảng kê HĐ 2022'!N$1912:R$4434,4,0)</f>
        <v>0</v>
      </c>
      <c r="R3347" t="e">
        <f>+VLOOKUP(O3347,'Hàng trả'!#REF!,2,0)</f>
        <v>#REF!</v>
      </c>
    </row>
    <row r="3348" spans="1:18" ht="14.4" hidden="1" customHeight="1" x14ac:dyDescent="0.3">
      <c r="A3348" s="10">
        <v>7</v>
      </c>
      <c r="B3348" s="64"/>
      <c r="C3348" s="6" t="s">
        <v>15812</v>
      </c>
      <c r="D3348" s="7">
        <v>44718</v>
      </c>
      <c r="E3348" s="8" t="s">
        <v>14234</v>
      </c>
      <c r="F3348" s="9">
        <v>599713</v>
      </c>
      <c r="G3348" s="8" t="s">
        <v>11066</v>
      </c>
      <c r="H3348" s="9">
        <v>61471</v>
      </c>
      <c r="I3348" s="69"/>
      <c r="J3348" s="70"/>
      <c r="K3348" s="71"/>
      <c r="L3348" s="77"/>
      <c r="M3348" s="78"/>
      <c r="N3348" t="str">
        <f t="shared" si="250"/>
        <v>16498</v>
      </c>
      <c r="O3348">
        <f t="shared" si="251"/>
        <v>16498</v>
      </c>
      <c r="P3348" s="29">
        <f t="shared" si="252"/>
        <v>599713</v>
      </c>
      <c r="Q3348">
        <f>+VLOOKUP(O3348,'Bảng kê HĐ 2022'!N$1912:R$4434,4,0)</f>
        <v>0</v>
      </c>
      <c r="R3348" t="e">
        <f>+VLOOKUP(O3348,'Hàng trả'!#REF!,2,0)</f>
        <v>#REF!</v>
      </c>
    </row>
    <row r="3349" spans="1:18" ht="14.4" hidden="1" customHeight="1" x14ac:dyDescent="0.3">
      <c r="A3349" s="10">
        <v>7</v>
      </c>
      <c r="B3349" s="64"/>
      <c r="C3349" s="6" t="s">
        <v>15813</v>
      </c>
      <c r="D3349" s="7">
        <v>44716</v>
      </c>
      <c r="E3349" s="8" t="s">
        <v>14239</v>
      </c>
      <c r="F3349" s="9">
        <v>599713</v>
      </c>
      <c r="G3349" s="8" t="s">
        <v>11066</v>
      </c>
      <c r="H3349" s="9">
        <v>61471</v>
      </c>
      <c r="I3349" s="69"/>
      <c r="J3349" s="70"/>
      <c r="K3349" s="71"/>
      <c r="L3349" s="77"/>
      <c r="M3349" s="78"/>
      <c r="N3349" t="str">
        <f t="shared" si="250"/>
        <v>16326</v>
      </c>
      <c r="O3349">
        <f t="shared" si="251"/>
        <v>16326</v>
      </c>
      <c r="P3349" s="29">
        <f t="shared" si="252"/>
        <v>599713</v>
      </c>
      <c r="Q3349">
        <f>+VLOOKUP(O3349,'Bảng kê HĐ 2022'!N$1912:R$4434,4,0)</f>
        <v>0</v>
      </c>
      <c r="R3349" t="e">
        <f>+VLOOKUP(O3349,'Hàng trả'!#REF!,2,0)</f>
        <v>#REF!</v>
      </c>
    </row>
    <row r="3350" spans="1:18" ht="14.4" hidden="1" customHeight="1" x14ac:dyDescent="0.3">
      <c r="A3350" s="10">
        <v>7</v>
      </c>
      <c r="B3350" s="64"/>
      <c r="C3350" s="6" t="s">
        <v>15814</v>
      </c>
      <c r="D3350" s="7">
        <v>44716</v>
      </c>
      <c r="E3350" s="8" t="s">
        <v>14213</v>
      </c>
      <c r="F3350" s="9">
        <v>479771</v>
      </c>
      <c r="G3350" s="8" t="s">
        <v>11066</v>
      </c>
      <c r="H3350" s="9">
        <v>49177</v>
      </c>
      <c r="I3350" s="69"/>
      <c r="J3350" s="70"/>
      <c r="K3350" s="71"/>
      <c r="L3350" s="77"/>
      <c r="M3350" s="78"/>
      <c r="N3350" t="str">
        <f t="shared" si="250"/>
        <v>16325</v>
      </c>
      <c r="O3350">
        <f t="shared" si="251"/>
        <v>16325</v>
      </c>
      <c r="P3350" s="29">
        <f t="shared" si="252"/>
        <v>479771</v>
      </c>
      <c r="Q3350">
        <f>+VLOOKUP(O3350,'Bảng kê HĐ 2022'!N$1912:R$4434,4,0)</f>
        <v>0</v>
      </c>
      <c r="R3350" t="e">
        <f>+VLOOKUP(O3350,'Hàng trả'!#REF!,2,0)</f>
        <v>#REF!</v>
      </c>
    </row>
    <row r="3351" spans="1:18" ht="14.4" hidden="1" customHeight="1" x14ac:dyDescent="0.3">
      <c r="A3351" s="10">
        <v>7</v>
      </c>
      <c r="B3351" s="64"/>
      <c r="C3351" s="6" t="s">
        <v>15815</v>
      </c>
      <c r="D3351" s="7">
        <v>44715</v>
      </c>
      <c r="E3351" s="8" t="s">
        <v>14218</v>
      </c>
      <c r="F3351" s="9">
        <v>996241</v>
      </c>
      <c r="G3351" s="8" t="s">
        <v>11066</v>
      </c>
      <c r="H3351" s="9">
        <v>102115</v>
      </c>
      <c r="I3351" s="69"/>
      <c r="J3351" s="70"/>
      <c r="K3351" s="71"/>
      <c r="L3351" s="77"/>
      <c r="M3351" s="78"/>
      <c r="N3351" t="str">
        <f t="shared" si="250"/>
        <v>16018</v>
      </c>
      <c r="O3351">
        <f t="shared" si="251"/>
        <v>16018</v>
      </c>
      <c r="P3351" s="29">
        <f t="shared" si="252"/>
        <v>996241</v>
      </c>
      <c r="Q3351">
        <f>+VLOOKUP(O3351,'Bảng kê HĐ 2022'!N$1912:R$4434,4,0)</f>
        <v>0</v>
      </c>
      <c r="R3351" t="e">
        <f>+VLOOKUP(O3351,'Hàng trả'!#REF!,2,0)</f>
        <v>#REF!</v>
      </c>
    </row>
    <row r="3352" spans="1:18" ht="14.4" hidden="1" customHeight="1" x14ac:dyDescent="0.3">
      <c r="A3352" s="10">
        <v>7</v>
      </c>
      <c r="B3352" s="64"/>
      <c r="C3352" s="6" t="s">
        <v>15816</v>
      </c>
      <c r="D3352" s="7">
        <v>44715</v>
      </c>
      <c r="E3352" s="8" t="s">
        <v>14218</v>
      </c>
      <c r="F3352" s="9">
        <v>667510</v>
      </c>
      <c r="G3352" s="8" t="s">
        <v>11066</v>
      </c>
      <c r="H3352" s="9">
        <v>68420</v>
      </c>
      <c r="I3352" s="69"/>
      <c r="J3352" s="70"/>
      <c r="K3352" s="71"/>
      <c r="L3352" s="77"/>
      <c r="M3352" s="78"/>
      <c r="N3352" t="str">
        <f t="shared" si="250"/>
        <v>16133</v>
      </c>
      <c r="O3352">
        <f t="shared" si="251"/>
        <v>16133</v>
      </c>
      <c r="P3352" s="29">
        <f t="shared" si="252"/>
        <v>667510</v>
      </c>
      <c r="Q3352">
        <f>+VLOOKUP(O3352,'Bảng kê HĐ 2022'!N$1912:R$4434,4,0)</f>
        <v>0</v>
      </c>
      <c r="R3352" t="e">
        <f>+VLOOKUP(O3352,'Hàng trả'!#REF!,2,0)</f>
        <v>#REF!</v>
      </c>
    </row>
    <row r="3353" spans="1:18" ht="14.4" hidden="1" customHeight="1" x14ac:dyDescent="0.3">
      <c r="A3353" s="10">
        <v>7</v>
      </c>
      <c r="B3353" s="64"/>
      <c r="C3353" s="6" t="s">
        <v>15817</v>
      </c>
      <c r="D3353" s="7">
        <v>44716</v>
      </c>
      <c r="E3353" s="8" t="s">
        <v>14213</v>
      </c>
      <c r="F3353" s="9">
        <v>636413</v>
      </c>
      <c r="G3353" s="8" t="s">
        <v>11066</v>
      </c>
      <c r="H3353" s="9">
        <v>65232</v>
      </c>
      <c r="I3353" s="69"/>
      <c r="J3353" s="70"/>
      <c r="K3353" s="71"/>
      <c r="L3353" s="77"/>
      <c r="M3353" s="78"/>
      <c r="N3353" t="str">
        <f t="shared" si="250"/>
        <v>16328</v>
      </c>
      <c r="O3353">
        <f t="shared" si="251"/>
        <v>16328</v>
      </c>
      <c r="P3353" s="29">
        <f t="shared" si="252"/>
        <v>636413</v>
      </c>
      <c r="Q3353">
        <f>+VLOOKUP(O3353,'Bảng kê HĐ 2022'!N$1912:R$4434,4,0)</f>
        <v>0</v>
      </c>
      <c r="R3353" t="e">
        <f>+VLOOKUP(O3353,'Hàng trả'!#REF!,2,0)</f>
        <v>#REF!</v>
      </c>
    </row>
    <row r="3354" spans="1:18" ht="14.4" hidden="1" customHeight="1" x14ac:dyDescent="0.3">
      <c r="A3354" s="10">
        <v>7</v>
      </c>
      <c r="B3354" s="64"/>
      <c r="C3354" s="6" t="s">
        <v>15818</v>
      </c>
      <c r="D3354" s="7">
        <v>44718</v>
      </c>
      <c r="E3354" s="8" t="s">
        <v>13533</v>
      </c>
      <c r="F3354" s="9">
        <v>505008</v>
      </c>
      <c r="G3354" s="8" t="s">
        <v>11066</v>
      </c>
      <c r="H3354" s="9">
        <v>51763</v>
      </c>
      <c r="I3354" s="69"/>
      <c r="J3354" s="70"/>
      <c r="K3354" s="71"/>
      <c r="L3354" s="77"/>
      <c r="M3354" s="78"/>
      <c r="N3354" t="str">
        <f t="shared" si="250"/>
        <v>16497</v>
      </c>
      <c r="O3354">
        <f t="shared" si="251"/>
        <v>16497</v>
      </c>
      <c r="P3354" s="29">
        <f t="shared" si="252"/>
        <v>505008</v>
      </c>
      <c r="Q3354">
        <f>+VLOOKUP(O3354,'Bảng kê HĐ 2022'!N$1912:R$4434,4,0)</f>
        <v>0</v>
      </c>
      <c r="R3354" t="e">
        <f>+VLOOKUP(O3354,'Hàng trả'!#REF!,2,0)</f>
        <v>#REF!</v>
      </c>
    </row>
    <row r="3355" spans="1:18" ht="14.4" hidden="1" customHeight="1" x14ac:dyDescent="0.3">
      <c r="A3355" s="10">
        <v>7</v>
      </c>
      <c r="B3355" s="64"/>
      <c r="C3355" s="6" t="s">
        <v>15819</v>
      </c>
      <c r="D3355" s="7">
        <v>44716</v>
      </c>
      <c r="E3355" s="8" t="s">
        <v>14234</v>
      </c>
      <c r="F3355" s="9">
        <v>508868</v>
      </c>
      <c r="G3355" s="8" t="s">
        <v>11066</v>
      </c>
      <c r="H3355" s="9">
        <v>52159</v>
      </c>
      <c r="I3355" s="69"/>
      <c r="J3355" s="70"/>
      <c r="K3355" s="71"/>
      <c r="L3355" s="77"/>
      <c r="M3355" s="78"/>
      <c r="N3355" t="str">
        <f t="shared" si="250"/>
        <v>16330</v>
      </c>
      <c r="O3355">
        <f t="shared" si="251"/>
        <v>16330</v>
      </c>
      <c r="P3355" s="29">
        <f t="shared" si="252"/>
        <v>508868</v>
      </c>
      <c r="Q3355">
        <f>+VLOOKUP(O3355,'Bảng kê HĐ 2022'!N$1912:R$4434,4,0)</f>
        <v>0</v>
      </c>
      <c r="R3355" t="e">
        <f>+VLOOKUP(O3355,'Hàng trả'!#REF!,2,0)</f>
        <v>#REF!</v>
      </c>
    </row>
    <row r="3356" spans="1:18" ht="14.4" hidden="1" customHeight="1" x14ac:dyDescent="0.3">
      <c r="A3356" s="10">
        <v>7</v>
      </c>
      <c r="B3356" s="64"/>
      <c r="C3356" s="6" t="s">
        <v>15820</v>
      </c>
      <c r="D3356" s="7">
        <v>44720</v>
      </c>
      <c r="E3356" s="8" t="s">
        <v>10212</v>
      </c>
      <c r="F3356" s="9">
        <v>1027338</v>
      </c>
      <c r="G3356" s="8" t="s">
        <v>11066</v>
      </c>
      <c r="H3356" s="9">
        <v>105302</v>
      </c>
      <c r="I3356" s="69"/>
      <c r="J3356" s="70"/>
      <c r="K3356" s="71"/>
      <c r="L3356" s="77"/>
      <c r="M3356" s="78"/>
      <c r="N3356" t="str">
        <f t="shared" si="250"/>
        <v>16775</v>
      </c>
      <c r="O3356">
        <f t="shared" si="251"/>
        <v>16775</v>
      </c>
      <c r="P3356" s="29">
        <f t="shared" si="252"/>
        <v>1027338</v>
      </c>
      <c r="Q3356">
        <f>+VLOOKUP(O3356,'Bảng kê HĐ 2022'!N$1912:R$4434,4,0)</f>
        <v>0</v>
      </c>
      <c r="R3356" t="e">
        <f>+VLOOKUP(O3356,'Hàng trả'!#REF!,2,0)</f>
        <v>#REF!</v>
      </c>
    </row>
    <row r="3357" spans="1:18" ht="14.4" hidden="1" customHeight="1" x14ac:dyDescent="0.3">
      <c r="A3357" s="10">
        <v>7</v>
      </c>
      <c r="B3357" s="64"/>
      <c r="C3357" s="6" t="s">
        <v>15821</v>
      </c>
      <c r="D3357" s="7">
        <v>44720</v>
      </c>
      <c r="E3357" s="8" t="s">
        <v>14218</v>
      </c>
      <c r="F3357" s="9">
        <v>918945</v>
      </c>
      <c r="G3357" s="8" t="s">
        <v>11066</v>
      </c>
      <c r="H3357" s="9">
        <v>94192</v>
      </c>
      <c r="I3357" s="69"/>
      <c r="J3357" s="70"/>
      <c r="K3357" s="71"/>
      <c r="L3357" s="77"/>
      <c r="M3357" s="78"/>
      <c r="N3357" t="str">
        <f t="shared" si="250"/>
        <v>16780</v>
      </c>
      <c r="O3357">
        <f t="shared" si="251"/>
        <v>16780</v>
      </c>
      <c r="P3357" s="29">
        <f t="shared" si="252"/>
        <v>918945</v>
      </c>
      <c r="Q3357">
        <f>+VLOOKUP(O3357,'Bảng kê HĐ 2022'!N$1912:R$4434,4,0)</f>
        <v>0</v>
      </c>
      <c r="R3357" t="e">
        <f>+VLOOKUP(O3357,'Hàng trả'!#REF!,2,0)</f>
        <v>#REF!</v>
      </c>
    </row>
    <row r="3358" spans="1:18" ht="14.4" hidden="1" customHeight="1" x14ac:dyDescent="0.3">
      <c r="A3358" s="10">
        <v>7</v>
      </c>
      <c r="B3358" s="64"/>
      <c r="C3358" s="6" t="s">
        <v>15822</v>
      </c>
      <c r="D3358" s="7">
        <v>44723</v>
      </c>
      <c r="E3358" s="8" t="s">
        <v>11162</v>
      </c>
      <c r="F3358" s="9">
        <v>479771</v>
      </c>
      <c r="G3358" s="8" t="s">
        <v>11066</v>
      </c>
      <c r="H3358" s="9">
        <v>49177</v>
      </c>
      <c r="I3358" s="69"/>
      <c r="J3358" s="70"/>
      <c r="K3358" s="71"/>
      <c r="L3358" s="77"/>
      <c r="M3358" s="78"/>
      <c r="N3358" t="str">
        <f t="shared" si="250"/>
        <v>17669</v>
      </c>
      <c r="O3358">
        <f t="shared" si="251"/>
        <v>17669</v>
      </c>
      <c r="P3358" s="29">
        <f t="shared" si="252"/>
        <v>479771</v>
      </c>
      <c r="Q3358">
        <f>+VLOOKUP(O3358,'Bảng kê HĐ 2022'!N$1912:R$4434,4,0)</f>
        <v>0</v>
      </c>
      <c r="R3358" t="e">
        <f>+VLOOKUP(O3358,'Hàng trả'!#REF!,2,0)</f>
        <v>#REF!</v>
      </c>
    </row>
    <row r="3359" spans="1:18" ht="14.4" hidden="1" customHeight="1" x14ac:dyDescent="0.3">
      <c r="A3359" s="10">
        <v>7</v>
      </c>
      <c r="B3359" s="64"/>
      <c r="C3359" s="6" t="s">
        <v>15823</v>
      </c>
      <c r="D3359" s="7">
        <v>44726</v>
      </c>
      <c r="E3359" s="8" t="s">
        <v>14234</v>
      </c>
      <c r="F3359" s="9">
        <v>667510</v>
      </c>
      <c r="G3359" s="8" t="s">
        <v>11066</v>
      </c>
      <c r="H3359" s="9">
        <v>68420</v>
      </c>
      <c r="I3359" s="69"/>
      <c r="J3359" s="70"/>
      <c r="K3359" s="71"/>
      <c r="L3359" s="77"/>
      <c r="M3359" s="78"/>
      <c r="N3359" t="str">
        <f t="shared" si="250"/>
        <v>18033</v>
      </c>
      <c r="O3359">
        <f t="shared" si="251"/>
        <v>18033</v>
      </c>
      <c r="P3359" s="29">
        <f t="shared" si="252"/>
        <v>667510</v>
      </c>
      <c r="Q3359">
        <f>+VLOOKUP(O3359,'Bảng kê HĐ 2022'!N$1912:R$4434,4,0)</f>
        <v>0</v>
      </c>
      <c r="R3359" t="e">
        <f>+VLOOKUP(O3359,'Hàng trả'!#REF!,2,0)</f>
        <v>#REF!</v>
      </c>
    </row>
    <row r="3360" spans="1:18" ht="14.4" hidden="1" customHeight="1" x14ac:dyDescent="0.3">
      <c r="A3360" s="10">
        <v>7</v>
      </c>
      <c r="B3360" s="64"/>
      <c r="C3360" s="6" t="s">
        <v>15824</v>
      </c>
      <c r="D3360" s="7">
        <v>44718</v>
      </c>
      <c r="E3360" s="8" t="s">
        <v>14237</v>
      </c>
      <c r="F3360" s="9">
        <v>689029</v>
      </c>
      <c r="G3360" s="8" t="s">
        <v>11066</v>
      </c>
      <c r="H3360" s="9">
        <v>70625</v>
      </c>
      <c r="I3360" s="69"/>
      <c r="J3360" s="70"/>
      <c r="K3360" s="71"/>
      <c r="L3360" s="77"/>
      <c r="M3360" s="78"/>
      <c r="N3360" t="str">
        <f t="shared" si="250"/>
        <v>16468</v>
      </c>
      <c r="O3360">
        <f t="shared" si="251"/>
        <v>16468</v>
      </c>
      <c r="P3360" s="29">
        <f t="shared" si="252"/>
        <v>689029</v>
      </c>
      <c r="Q3360">
        <f>+VLOOKUP(O3360,'Bảng kê HĐ 2022'!N$1912:R$4434,4,0)</f>
        <v>0</v>
      </c>
      <c r="R3360" t="e">
        <f>+VLOOKUP(O3360,'Hàng trả'!#REF!,2,0)</f>
        <v>#REF!</v>
      </c>
    </row>
    <row r="3361" spans="1:18" ht="14.4" hidden="1" customHeight="1" x14ac:dyDescent="0.3">
      <c r="A3361" s="10">
        <v>7</v>
      </c>
      <c r="B3361" s="64"/>
      <c r="C3361" s="6" t="s">
        <v>15825</v>
      </c>
      <c r="D3361" s="7">
        <v>44721</v>
      </c>
      <c r="E3361" s="8" t="s">
        <v>14237</v>
      </c>
      <c r="F3361" s="9">
        <v>519383</v>
      </c>
      <c r="G3361" s="8" t="s">
        <v>11066</v>
      </c>
      <c r="H3361" s="9">
        <v>53237</v>
      </c>
      <c r="I3361" s="69"/>
      <c r="J3361" s="70"/>
      <c r="K3361" s="71"/>
      <c r="L3361" s="77"/>
      <c r="M3361" s="78"/>
      <c r="N3361" t="str">
        <f t="shared" si="250"/>
        <v>17148</v>
      </c>
      <c r="O3361">
        <f t="shared" si="251"/>
        <v>17148</v>
      </c>
      <c r="P3361" s="29">
        <f t="shared" si="252"/>
        <v>519383</v>
      </c>
      <c r="Q3361">
        <f>+VLOOKUP(O3361,'Bảng kê HĐ 2022'!N$1912:R$4434,4,0)</f>
        <v>0</v>
      </c>
      <c r="R3361" t="e">
        <f>+VLOOKUP(O3361,'Hàng trả'!#REF!,2,0)</f>
        <v>#REF!</v>
      </c>
    </row>
    <row r="3362" spans="1:18" ht="14.4" hidden="1" customHeight="1" x14ac:dyDescent="0.3">
      <c r="A3362" s="10">
        <v>7</v>
      </c>
      <c r="B3362" s="64"/>
      <c r="C3362" s="6" t="s">
        <v>15826</v>
      </c>
      <c r="D3362" s="7">
        <v>44720</v>
      </c>
      <c r="E3362" s="8" t="s">
        <v>14239</v>
      </c>
      <c r="F3362" s="9">
        <v>901794</v>
      </c>
      <c r="G3362" s="8" t="s">
        <v>11066</v>
      </c>
      <c r="H3362" s="9">
        <v>92434</v>
      </c>
      <c r="I3362" s="69"/>
      <c r="J3362" s="70"/>
      <c r="K3362" s="71"/>
      <c r="L3362" s="77"/>
      <c r="M3362" s="78"/>
      <c r="N3362" t="str">
        <f t="shared" si="250"/>
        <v>16779</v>
      </c>
      <c r="O3362">
        <f t="shared" si="251"/>
        <v>16779</v>
      </c>
      <c r="P3362" s="29">
        <f t="shared" si="252"/>
        <v>901794</v>
      </c>
      <c r="Q3362">
        <f>+VLOOKUP(O3362,'Bảng kê HĐ 2022'!N$1912:R$4434,4,0)</f>
        <v>0</v>
      </c>
      <c r="R3362" t="e">
        <f>+VLOOKUP(O3362,'Hàng trả'!#REF!,2,0)</f>
        <v>#REF!</v>
      </c>
    </row>
    <row r="3363" spans="1:18" ht="14.4" hidden="1" customHeight="1" x14ac:dyDescent="0.3">
      <c r="A3363" s="10">
        <v>7</v>
      </c>
      <c r="B3363" s="64"/>
      <c r="C3363" s="6" t="s">
        <v>15827</v>
      </c>
      <c r="D3363" s="7">
        <v>44725</v>
      </c>
      <c r="E3363" s="8" t="s">
        <v>14213</v>
      </c>
      <c r="F3363" s="9">
        <v>1591033</v>
      </c>
      <c r="G3363" s="8" t="s">
        <v>11066</v>
      </c>
      <c r="H3363" s="9">
        <v>163081</v>
      </c>
      <c r="I3363" s="69"/>
      <c r="J3363" s="70"/>
      <c r="K3363" s="71"/>
      <c r="L3363" s="77"/>
      <c r="M3363" s="78"/>
      <c r="N3363" t="str">
        <f t="shared" si="250"/>
        <v>17862</v>
      </c>
      <c r="O3363">
        <f t="shared" si="251"/>
        <v>17862</v>
      </c>
      <c r="P3363" s="29">
        <f t="shared" si="252"/>
        <v>1591033</v>
      </c>
      <c r="Q3363">
        <f>+VLOOKUP(O3363,'Bảng kê HĐ 2022'!N$1912:R$4434,4,0)</f>
        <v>0</v>
      </c>
      <c r="R3363" t="e">
        <f>+VLOOKUP(O3363,'Hàng trả'!#REF!,2,0)</f>
        <v>#REF!</v>
      </c>
    </row>
    <row r="3364" spans="1:18" ht="14.4" hidden="1" customHeight="1" x14ac:dyDescent="0.3">
      <c r="A3364" s="10">
        <v>7</v>
      </c>
      <c r="B3364" s="64"/>
      <c r="C3364" s="6" t="s">
        <v>15828</v>
      </c>
      <c r="D3364" s="7">
        <v>44723</v>
      </c>
      <c r="E3364" s="8" t="s">
        <v>10203</v>
      </c>
      <c r="F3364" s="9">
        <v>1800170</v>
      </c>
      <c r="G3364" s="8" t="s">
        <v>11066</v>
      </c>
      <c r="H3364" s="9">
        <v>184517</v>
      </c>
      <c r="I3364" s="69"/>
      <c r="J3364" s="70"/>
      <c r="K3364" s="71"/>
      <c r="L3364" s="77"/>
      <c r="M3364" s="78"/>
      <c r="N3364" t="str">
        <f t="shared" si="250"/>
        <v>17639</v>
      </c>
      <c r="O3364">
        <f t="shared" si="251"/>
        <v>17639</v>
      </c>
      <c r="P3364" s="29">
        <f t="shared" si="252"/>
        <v>1800170</v>
      </c>
      <c r="Q3364">
        <f>+VLOOKUP(O3364,'Bảng kê HĐ 2022'!N$1912:R$4434,4,0)</f>
        <v>0</v>
      </c>
      <c r="R3364" t="e">
        <f>+VLOOKUP(O3364,'Hàng trả'!#REF!,2,0)</f>
        <v>#REF!</v>
      </c>
    </row>
    <row r="3365" spans="1:18" ht="14.4" hidden="1" customHeight="1" x14ac:dyDescent="0.3">
      <c r="A3365" s="10">
        <v>7</v>
      </c>
      <c r="B3365" s="64"/>
      <c r="C3365" s="6" t="s">
        <v>15829</v>
      </c>
      <c r="D3365" s="7">
        <v>44726</v>
      </c>
      <c r="E3365" s="8" t="s">
        <v>14234</v>
      </c>
      <c r="F3365" s="9">
        <v>793055</v>
      </c>
      <c r="G3365" s="8" t="s">
        <v>11066</v>
      </c>
      <c r="H3365" s="9">
        <v>81288</v>
      </c>
      <c r="I3365" s="69"/>
      <c r="J3365" s="70"/>
      <c r="K3365" s="71"/>
      <c r="L3365" s="77"/>
      <c r="M3365" s="78"/>
      <c r="N3365" t="str">
        <f t="shared" si="250"/>
        <v>18053</v>
      </c>
      <c r="O3365">
        <f t="shared" si="251"/>
        <v>18053</v>
      </c>
      <c r="P3365" s="29">
        <f t="shared" si="252"/>
        <v>793055</v>
      </c>
      <c r="Q3365">
        <f>+VLOOKUP(O3365,'Bảng kê HĐ 2022'!N$1912:R$4434,4,0)</f>
        <v>0</v>
      </c>
      <c r="R3365" t="e">
        <f>+VLOOKUP(O3365,'Hàng trả'!#REF!,2,0)</f>
        <v>#REF!</v>
      </c>
    </row>
    <row r="3366" spans="1:18" ht="14.4" hidden="1" customHeight="1" x14ac:dyDescent="0.3">
      <c r="A3366" s="10">
        <v>7</v>
      </c>
      <c r="B3366" s="64"/>
      <c r="C3366" s="6" t="s">
        <v>15830</v>
      </c>
      <c r="D3366" s="7">
        <v>44722</v>
      </c>
      <c r="E3366" s="8" t="s">
        <v>14239</v>
      </c>
      <c r="F3366" s="9">
        <v>1614329</v>
      </c>
      <c r="G3366" s="8" t="s">
        <v>11066</v>
      </c>
      <c r="H3366" s="9">
        <v>165469</v>
      </c>
      <c r="I3366" s="69"/>
      <c r="J3366" s="70"/>
      <c r="K3366" s="71"/>
      <c r="L3366" s="77"/>
      <c r="M3366" s="78"/>
      <c r="N3366" t="str">
        <f t="shared" si="250"/>
        <v>17472</v>
      </c>
      <c r="O3366">
        <f t="shared" si="251"/>
        <v>17472</v>
      </c>
      <c r="P3366" s="29">
        <f t="shared" si="252"/>
        <v>1614329</v>
      </c>
      <c r="Q3366">
        <f>+VLOOKUP(O3366,'Bảng kê HĐ 2022'!N$1912:R$4434,4,0)</f>
        <v>0</v>
      </c>
      <c r="R3366" t="e">
        <f>+VLOOKUP(O3366,'Hàng trả'!#REF!,2,0)</f>
        <v>#REF!</v>
      </c>
    </row>
    <row r="3367" spans="1:18" ht="14.4" hidden="1" customHeight="1" x14ac:dyDescent="0.3">
      <c r="A3367" s="10">
        <v>7</v>
      </c>
      <c r="B3367" s="64"/>
      <c r="C3367" s="6" t="s">
        <v>15831</v>
      </c>
      <c r="D3367" s="7">
        <v>44714</v>
      </c>
      <c r="E3367" s="8" t="s">
        <v>10203</v>
      </c>
      <c r="F3367" s="9">
        <v>726192</v>
      </c>
      <c r="G3367" s="8" t="s">
        <v>11066</v>
      </c>
      <c r="H3367" s="9">
        <v>74435</v>
      </c>
      <c r="I3367" s="69"/>
      <c r="J3367" s="70"/>
      <c r="K3367" s="71"/>
      <c r="L3367" s="77"/>
      <c r="M3367" s="78"/>
      <c r="N3367" t="str">
        <f t="shared" si="250"/>
        <v>15832</v>
      </c>
      <c r="O3367">
        <f t="shared" si="251"/>
        <v>15832</v>
      </c>
      <c r="P3367" s="29">
        <f t="shared" si="252"/>
        <v>726192</v>
      </c>
      <c r="Q3367">
        <f>+VLOOKUP(O3367,'Bảng kê HĐ 2022'!N$1912:R$4434,4,0)</f>
        <v>0</v>
      </c>
      <c r="R3367" t="e">
        <f>+VLOOKUP(O3367,'Hàng trả'!#REF!,2,0)</f>
        <v>#REF!</v>
      </c>
    </row>
    <row r="3368" spans="1:18" ht="14.4" hidden="1" customHeight="1" x14ac:dyDescent="0.3">
      <c r="A3368" s="10">
        <v>7</v>
      </c>
      <c r="B3368" s="64"/>
      <c r="C3368" s="6" t="s">
        <v>15832</v>
      </c>
      <c r="D3368" s="7">
        <v>44720</v>
      </c>
      <c r="E3368" s="8" t="s">
        <v>14218</v>
      </c>
      <c r="F3368" s="9">
        <v>760334</v>
      </c>
      <c r="G3368" s="8" t="s">
        <v>11066</v>
      </c>
      <c r="H3368" s="9">
        <v>77934</v>
      </c>
      <c r="I3368" s="69"/>
      <c r="J3368" s="70"/>
      <c r="K3368" s="71"/>
      <c r="L3368" s="77"/>
      <c r="M3368" s="78"/>
      <c r="N3368" t="str">
        <f t="shared" si="250"/>
        <v>16709</v>
      </c>
      <c r="O3368">
        <f t="shared" si="251"/>
        <v>16709</v>
      </c>
      <c r="P3368" s="29">
        <f t="shared" si="252"/>
        <v>760334</v>
      </c>
      <c r="Q3368">
        <f>+VLOOKUP(O3368,'Bảng kê HĐ 2022'!N$1912:R$4434,4,0)</f>
        <v>0</v>
      </c>
      <c r="R3368" t="e">
        <f>+VLOOKUP(O3368,'Hàng trả'!#REF!,2,0)</f>
        <v>#REF!</v>
      </c>
    </row>
    <row r="3369" spans="1:18" ht="14.4" hidden="1" customHeight="1" x14ac:dyDescent="0.3">
      <c r="A3369" s="10">
        <v>7</v>
      </c>
      <c r="B3369" s="64"/>
      <c r="C3369" s="6" t="s">
        <v>15833</v>
      </c>
      <c r="D3369" s="7">
        <v>44725</v>
      </c>
      <c r="E3369" s="8" t="s">
        <v>14210</v>
      </c>
      <c r="F3369" s="9">
        <v>1484749</v>
      </c>
      <c r="G3369" s="8" t="s">
        <v>11066</v>
      </c>
      <c r="H3369" s="9">
        <v>152187</v>
      </c>
      <c r="I3369" s="69"/>
      <c r="J3369" s="70"/>
      <c r="K3369" s="71"/>
      <c r="L3369" s="77"/>
      <c r="M3369" s="78"/>
      <c r="N3369" t="str">
        <f t="shared" si="250"/>
        <v>17960</v>
      </c>
      <c r="O3369">
        <f t="shared" si="251"/>
        <v>17960</v>
      </c>
      <c r="P3369" s="29">
        <f t="shared" si="252"/>
        <v>1484749</v>
      </c>
      <c r="Q3369">
        <f>+VLOOKUP(O3369,'Bảng kê HĐ 2022'!N$1912:R$4434,4,0)</f>
        <v>0</v>
      </c>
      <c r="R3369" t="e">
        <f>+VLOOKUP(O3369,'Hàng trả'!#REF!,2,0)</f>
        <v>#REF!</v>
      </c>
    </row>
    <row r="3370" spans="1:18" ht="14.4" hidden="1" customHeight="1" x14ac:dyDescent="0.3">
      <c r="A3370" s="10">
        <v>7</v>
      </c>
      <c r="B3370" s="64"/>
      <c r="C3370" s="6" t="s">
        <v>15834</v>
      </c>
      <c r="D3370" s="7">
        <v>44729</v>
      </c>
      <c r="E3370" s="8" t="s">
        <v>14237</v>
      </c>
      <c r="F3370" s="9">
        <v>1267223</v>
      </c>
      <c r="G3370" s="8" t="s">
        <v>11066</v>
      </c>
      <c r="H3370" s="9">
        <v>129890</v>
      </c>
      <c r="I3370" s="69"/>
      <c r="J3370" s="70"/>
      <c r="K3370" s="71"/>
      <c r="L3370" s="77"/>
      <c r="M3370" s="78"/>
      <c r="N3370" t="str">
        <f t="shared" si="250"/>
        <v>18291</v>
      </c>
      <c r="O3370">
        <f t="shared" si="251"/>
        <v>18291</v>
      </c>
      <c r="P3370" s="29">
        <f t="shared" si="252"/>
        <v>1267223</v>
      </c>
      <c r="Q3370">
        <f>+VLOOKUP(O3370,'Bảng kê HĐ 2022'!N$1912:R$4434,4,0)</f>
        <v>0</v>
      </c>
      <c r="R3370" t="e">
        <f>+VLOOKUP(O3370,'Hàng trả'!#REF!,2,0)</f>
        <v>#REF!</v>
      </c>
    </row>
    <row r="3371" spans="1:18" ht="14.4" hidden="1" customHeight="1" x14ac:dyDescent="0.3">
      <c r="A3371" s="10">
        <v>7</v>
      </c>
      <c r="B3371" s="64"/>
      <c r="C3371" s="6" t="s">
        <v>15835</v>
      </c>
      <c r="D3371" s="7">
        <v>44723</v>
      </c>
      <c r="E3371" s="8" t="s">
        <v>14234</v>
      </c>
      <c r="F3371" s="9">
        <v>872465</v>
      </c>
      <c r="G3371" s="8" t="s">
        <v>11066</v>
      </c>
      <c r="H3371" s="9">
        <v>89428</v>
      </c>
      <c r="I3371" s="69"/>
      <c r="J3371" s="70"/>
      <c r="K3371" s="71"/>
      <c r="L3371" s="77"/>
      <c r="M3371" s="78"/>
      <c r="N3371" t="str">
        <f t="shared" si="250"/>
        <v>17694</v>
      </c>
      <c r="O3371">
        <f t="shared" si="251"/>
        <v>17694</v>
      </c>
      <c r="P3371" s="29">
        <f t="shared" si="252"/>
        <v>872465</v>
      </c>
      <c r="Q3371">
        <f>+VLOOKUP(O3371,'Bảng kê HĐ 2022'!N$1912:R$4434,4,0)</f>
        <v>0</v>
      </c>
      <c r="R3371" t="e">
        <f>+VLOOKUP(O3371,'Hàng trả'!#REF!,2,0)</f>
        <v>#REF!</v>
      </c>
    </row>
    <row r="3372" spans="1:18" ht="14.4" hidden="1" customHeight="1" x14ac:dyDescent="0.3">
      <c r="A3372" s="10">
        <v>7</v>
      </c>
      <c r="B3372" s="64"/>
      <c r="C3372" s="6" t="s">
        <v>15836</v>
      </c>
      <c r="D3372" s="7">
        <v>44733</v>
      </c>
      <c r="E3372" s="8" t="s">
        <v>14239</v>
      </c>
      <c r="F3372" s="9">
        <v>816550</v>
      </c>
      <c r="G3372" s="8" t="s">
        <v>11066</v>
      </c>
      <c r="H3372" s="9">
        <v>83696</v>
      </c>
      <c r="I3372" s="69"/>
      <c r="J3372" s="70"/>
      <c r="K3372" s="71"/>
      <c r="L3372" s="77"/>
      <c r="M3372" s="78"/>
      <c r="N3372" t="str">
        <f t="shared" si="250"/>
        <v>19623</v>
      </c>
      <c r="O3372">
        <f t="shared" si="251"/>
        <v>19623</v>
      </c>
      <c r="P3372" s="29">
        <f t="shared" si="252"/>
        <v>816550</v>
      </c>
      <c r="Q3372">
        <f>+VLOOKUP(O3372,'Bảng kê HĐ 2022'!N$1912:R$4434,4,0)</f>
        <v>0</v>
      </c>
      <c r="R3372" t="e">
        <f>+VLOOKUP(O3372,'Hàng trả'!#REF!,2,0)</f>
        <v>#REF!</v>
      </c>
    </row>
    <row r="3373" spans="1:18" ht="14.4" hidden="1" customHeight="1" x14ac:dyDescent="0.3">
      <c r="A3373" s="10">
        <v>7</v>
      </c>
      <c r="B3373" s="64"/>
      <c r="C3373" s="6" t="s">
        <v>15837</v>
      </c>
      <c r="D3373" s="7">
        <v>44728</v>
      </c>
      <c r="E3373" s="8" t="s">
        <v>14239</v>
      </c>
      <c r="F3373" s="9">
        <v>756355</v>
      </c>
      <c r="G3373" s="8" t="s">
        <v>11066</v>
      </c>
      <c r="H3373" s="9">
        <v>77526</v>
      </c>
      <c r="I3373" s="69"/>
      <c r="J3373" s="70"/>
      <c r="K3373" s="71"/>
      <c r="L3373" s="77"/>
      <c r="M3373" s="78"/>
      <c r="N3373" t="str">
        <f t="shared" si="250"/>
        <v>18151</v>
      </c>
      <c r="O3373">
        <f t="shared" si="251"/>
        <v>18151</v>
      </c>
      <c r="P3373" s="29">
        <f t="shared" si="252"/>
        <v>756355</v>
      </c>
      <c r="Q3373">
        <f>+VLOOKUP(O3373,'Bảng kê HĐ 2022'!N$1912:R$4434,4,0)</f>
        <v>0</v>
      </c>
      <c r="R3373" t="e">
        <f>+VLOOKUP(O3373,'Hàng trả'!#REF!,2,0)</f>
        <v>#REF!</v>
      </c>
    </row>
    <row r="3374" spans="1:18" ht="14.4" hidden="1" customHeight="1" x14ac:dyDescent="0.3">
      <c r="A3374" s="10">
        <v>7</v>
      </c>
      <c r="B3374" s="64"/>
      <c r="C3374" s="6" t="s">
        <v>15838</v>
      </c>
      <c r="D3374" s="7">
        <v>44714</v>
      </c>
      <c r="E3374" s="8" t="s">
        <v>15382</v>
      </c>
      <c r="F3374" s="9">
        <v>1317001</v>
      </c>
      <c r="G3374" s="8" t="s">
        <v>11066</v>
      </c>
      <c r="H3374" s="9">
        <v>134993</v>
      </c>
      <c r="I3374" s="69"/>
      <c r="J3374" s="70"/>
      <c r="K3374" s="71"/>
      <c r="L3374" s="77"/>
      <c r="M3374" s="78"/>
      <c r="N3374" t="str">
        <f t="shared" si="250"/>
        <v>15807</v>
      </c>
      <c r="O3374">
        <f t="shared" si="251"/>
        <v>15807</v>
      </c>
      <c r="P3374" s="29">
        <f t="shared" si="252"/>
        <v>1317001</v>
      </c>
      <c r="Q3374">
        <f>+VLOOKUP(O3374,'Bảng kê HĐ 2022'!N$1912:R$4434,4,0)</f>
        <v>0</v>
      </c>
      <c r="R3374" t="e">
        <f>+VLOOKUP(O3374,'Hàng trả'!#REF!,2,0)</f>
        <v>#REF!</v>
      </c>
    </row>
    <row r="3375" spans="1:18" ht="14.4" hidden="1" customHeight="1" x14ac:dyDescent="0.3">
      <c r="A3375" s="10">
        <v>7</v>
      </c>
      <c r="B3375" s="64"/>
      <c r="C3375" s="6" t="s">
        <v>15839</v>
      </c>
      <c r="D3375" s="7">
        <v>44740</v>
      </c>
      <c r="E3375" s="8" t="s">
        <v>14239</v>
      </c>
      <c r="F3375" s="9">
        <v>597744</v>
      </c>
      <c r="G3375" s="8" t="s">
        <v>11066</v>
      </c>
      <c r="H3375" s="9">
        <v>61269</v>
      </c>
      <c r="I3375" s="69"/>
      <c r="J3375" s="70"/>
      <c r="K3375" s="71"/>
      <c r="L3375" s="77"/>
      <c r="M3375" s="78"/>
      <c r="N3375" t="str">
        <f t="shared" si="250"/>
        <v>21029</v>
      </c>
      <c r="O3375">
        <f t="shared" si="251"/>
        <v>21029</v>
      </c>
      <c r="P3375" s="29">
        <f t="shared" si="252"/>
        <v>597744</v>
      </c>
      <c r="Q3375">
        <f>+VLOOKUP(O3375,'Bảng kê HĐ 2022'!N$1912:R$4434,4,0)</f>
        <v>0</v>
      </c>
      <c r="R3375" t="e">
        <f>+VLOOKUP(O3375,'Hàng trả'!#REF!,2,0)</f>
        <v>#REF!</v>
      </c>
    </row>
    <row r="3376" spans="1:18" ht="14.4" hidden="1" customHeight="1" x14ac:dyDescent="0.3">
      <c r="A3376" s="10">
        <v>7</v>
      </c>
      <c r="B3376" s="64"/>
      <c r="C3376" s="6" t="s">
        <v>15840</v>
      </c>
      <c r="D3376" s="7">
        <v>44734</v>
      </c>
      <c r="E3376" s="8" t="s">
        <v>14239</v>
      </c>
      <c r="F3376" s="9">
        <v>1132558</v>
      </c>
      <c r="G3376" s="8" t="s">
        <v>11066</v>
      </c>
      <c r="H3376" s="9">
        <v>116087</v>
      </c>
      <c r="I3376" s="69"/>
      <c r="J3376" s="70"/>
      <c r="K3376" s="71"/>
      <c r="L3376" s="77"/>
      <c r="M3376" s="78"/>
      <c r="N3376" t="str">
        <f t="shared" si="250"/>
        <v>19652</v>
      </c>
      <c r="O3376">
        <f t="shared" si="251"/>
        <v>19652</v>
      </c>
      <c r="P3376" s="29">
        <f t="shared" si="252"/>
        <v>1132558</v>
      </c>
      <c r="Q3376">
        <f>+VLOOKUP(O3376,'Bảng kê HĐ 2022'!N$1912:R$4434,4,0)</f>
        <v>0</v>
      </c>
      <c r="R3376" t="e">
        <f>+VLOOKUP(O3376,'Hàng trả'!#REF!,2,0)</f>
        <v>#REF!</v>
      </c>
    </row>
    <row r="3377" spans="1:18" ht="14.4" hidden="1" customHeight="1" x14ac:dyDescent="0.3">
      <c r="A3377" s="10">
        <v>7</v>
      </c>
      <c r="B3377" s="64"/>
      <c r="C3377" s="6" t="s">
        <v>15841</v>
      </c>
      <c r="D3377" s="7">
        <v>44729</v>
      </c>
      <c r="E3377" s="8" t="s">
        <v>13533</v>
      </c>
      <c r="F3377" s="9">
        <v>638382</v>
      </c>
      <c r="G3377" s="8" t="s">
        <v>11066</v>
      </c>
      <c r="H3377" s="9">
        <v>65434</v>
      </c>
      <c r="I3377" s="69"/>
      <c r="J3377" s="70"/>
      <c r="K3377" s="71"/>
      <c r="L3377" s="77"/>
      <c r="M3377" s="78"/>
      <c r="N3377" t="str">
        <f t="shared" si="250"/>
        <v>18283</v>
      </c>
      <c r="O3377">
        <f t="shared" si="251"/>
        <v>18283</v>
      </c>
      <c r="P3377" s="29">
        <f t="shared" si="252"/>
        <v>638382</v>
      </c>
      <c r="Q3377">
        <f>+VLOOKUP(O3377,'Bảng kê HĐ 2022'!N$1912:R$4434,4,0)</f>
        <v>0</v>
      </c>
      <c r="R3377" t="e">
        <f>+VLOOKUP(O3377,'Hàng trả'!#REF!,2,0)</f>
        <v>#REF!</v>
      </c>
    </row>
    <row r="3378" spans="1:18" ht="14.4" hidden="1" customHeight="1" x14ac:dyDescent="0.3">
      <c r="A3378" s="10">
        <v>7</v>
      </c>
      <c r="B3378" s="64"/>
      <c r="C3378" s="6" t="s">
        <v>15842</v>
      </c>
      <c r="D3378" s="7">
        <v>44730</v>
      </c>
      <c r="E3378" s="8" t="s">
        <v>14239</v>
      </c>
      <c r="F3378" s="9">
        <v>1354784</v>
      </c>
      <c r="G3378" s="8" t="s">
        <v>11066</v>
      </c>
      <c r="H3378" s="9">
        <v>138865</v>
      </c>
      <c r="I3378" s="69"/>
      <c r="J3378" s="70"/>
      <c r="K3378" s="71"/>
      <c r="L3378" s="77"/>
      <c r="M3378" s="78"/>
      <c r="N3378" t="str">
        <f t="shared" si="250"/>
        <v>18616</v>
      </c>
      <c r="O3378">
        <f t="shared" si="251"/>
        <v>18616</v>
      </c>
      <c r="P3378" s="29">
        <f t="shared" si="252"/>
        <v>1354784</v>
      </c>
      <c r="Q3378">
        <f>+VLOOKUP(O3378,'Bảng kê HĐ 2022'!N$1912:R$4434,4,0)</f>
        <v>0</v>
      </c>
      <c r="R3378" t="e">
        <f>+VLOOKUP(O3378,'Hàng trả'!#REF!,2,0)</f>
        <v>#REF!</v>
      </c>
    </row>
    <row r="3379" spans="1:18" ht="14.4" hidden="1" customHeight="1" x14ac:dyDescent="0.3">
      <c r="A3379" s="10">
        <v>7</v>
      </c>
      <c r="B3379" s="64"/>
      <c r="C3379" s="6" t="s">
        <v>15843</v>
      </c>
      <c r="D3379" s="7">
        <v>44733</v>
      </c>
      <c r="E3379" s="8" t="s">
        <v>14239</v>
      </c>
      <c r="F3379" s="9">
        <v>1050385</v>
      </c>
      <c r="G3379" s="8" t="s">
        <v>11066</v>
      </c>
      <c r="H3379" s="9">
        <v>107664</v>
      </c>
      <c r="I3379" s="69"/>
      <c r="J3379" s="70"/>
      <c r="K3379" s="71"/>
      <c r="L3379" s="77"/>
      <c r="M3379" s="78"/>
      <c r="N3379" t="str">
        <f t="shared" si="250"/>
        <v>19637</v>
      </c>
      <c r="O3379">
        <f t="shared" si="251"/>
        <v>19637</v>
      </c>
      <c r="P3379" s="29">
        <f t="shared" si="252"/>
        <v>1050385</v>
      </c>
      <c r="Q3379">
        <f>+VLOOKUP(O3379,'Bảng kê HĐ 2022'!N$1912:R$4434,4,0)</f>
        <v>0</v>
      </c>
      <c r="R3379" t="e">
        <f>+VLOOKUP(O3379,'Hàng trả'!#REF!,2,0)</f>
        <v>#REF!</v>
      </c>
    </row>
    <row r="3380" spans="1:18" ht="14.4" hidden="1" customHeight="1" x14ac:dyDescent="0.3">
      <c r="A3380" s="10">
        <v>7</v>
      </c>
      <c r="B3380" s="64"/>
      <c r="C3380" s="6" t="s">
        <v>15844</v>
      </c>
      <c r="D3380" s="7">
        <v>44733</v>
      </c>
      <c r="E3380" s="8" t="s">
        <v>14234</v>
      </c>
      <c r="F3380" s="9">
        <v>636413</v>
      </c>
      <c r="G3380" s="8" t="s">
        <v>11066</v>
      </c>
      <c r="H3380" s="9">
        <v>65232</v>
      </c>
      <c r="I3380" s="69"/>
      <c r="J3380" s="70"/>
      <c r="K3380" s="71"/>
      <c r="L3380" s="77"/>
      <c r="M3380" s="78"/>
      <c r="N3380" t="str">
        <f t="shared" si="250"/>
        <v>19621</v>
      </c>
      <c r="O3380">
        <f t="shared" si="251"/>
        <v>19621</v>
      </c>
      <c r="P3380" s="29">
        <f t="shared" si="252"/>
        <v>636413</v>
      </c>
      <c r="Q3380">
        <f>+VLOOKUP(O3380,'Bảng kê HĐ 2022'!N$1912:R$4434,4,0)</f>
        <v>0</v>
      </c>
      <c r="R3380" t="e">
        <f>+VLOOKUP(O3380,'Hàng trả'!#REF!,2,0)</f>
        <v>#REF!</v>
      </c>
    </row>
    <row r="3381" spans="1:18" ht="14.4" hidden="1" customHeight="1" x14ac:dyDescent="0.3">
      <c r="A3381" s="10">
        <v>7</v>
      </c>
      <c r="B3381" s="64"/>
      <c r="C3381" s="6" t="s">
        <v>15845</v>
      </c>
      <c r="D3381" s="7">
        <v>44723</v>
      </c>
      <c r="E3381" s="8" t="s">
        <v>10212</v>
      </c>
      <c r="F3381" s="9">
        <v>1685560</v>
      </c>
      <c r="G3381" s="8" t="s">
        <v>11066</v>
      </c>
      <c r="H3381" s="9">
        <v>172770</v>
      </c>
      <c r="I3381" s="69"/>
      <c r="J3381" s="70"/>
      <c r="K3381" s="71"/>
      <c r="L3381" s="77"/>
      <c r="M3381" s="78"/>
      <c r="N3381" t="str">
        <f t="shared" si="250"/>
        <v>17739</v>
      </c>
      <c r="O3381">
        <f t="shared" si="251"/>
        <v>17739</v>
      </c>
      <c r="P3381" s="29">
        <f t="shared" si="252"/>
        <v>1685560</v>
      </c>
      <c r="Q3381">
        <f>+VLOOKUP(O3381,'Bảng kê HĐ 2022'!N$1912:R$4434,4,0)</f>
        <v>0</v>
      </c>
      <c r="R3381" t="e">
        <f>+VLOOKUP(O3381,'Hàng trả'!#REF!,2,0)</f>
        <v>#REF!</v>
      </c>
    </row>
    <row r="3382" spans="1:18" ht="14.4" hidden="1" customHeight="1" x14ac:dyDescent="0.3">
      <c r="A3382" s="10">
        <v>7</v>
      </c>
      <c r="B3382" s="64"/>
      <c r="C3382" s="6" t="s">
        <v>15846</v>
      </c>
      <c r="D3382" s="7">
        <v>44737</v>
      </c>
      <c r="E3382" s="8" t="s">
        <v>10212</v>
      </c>
      <c r="F3382" s="9">
        <v>719127</v>
      </c>
      <c r="G3382" s="8" t="s">
        <v>11066</v>
      </c>
      <c r="H3382" s="9">
        <v>73711</v>
      </c>
      <c r="I3382" s="69"/>
      <c r="J3382" s="70"/>
      <c r="K3382" s="71"/>
      <c r="L3382" s="77"/>
      <c r="M3382" s="78"/>
      <c r="N3382" t="str">
        <f t="shared" si="250"/>
        <v>20479</v>
      </c>
      <c r="O3382">
        <f t="shared" si="251"/>
        <v>20479</v>
      </c>
      <c r="P3382" s="29">
        <f t="shared" si="252"/>
        <v>719127</v>
      </c>
      <c r="Q3382">
        <f>+VLOOKUP(O3382,'Bảng kê HĐ 2022'!N$1912:R$4434,4,0)</f>
        <v>0</v>
      </c>
      <c r="R3382" t="e">
        <f>+VLOOKUP(O3382,'Hàng trả'!#REF!,2,0)</f>
        <v>#REF!</v>
      </c>
    </row>
    <row r="3383" spans="1:18" ht="14.4" hidden="1" customHeight="1" x14ac:dyDescent="0.3">
      <c r="A3383" s="10">
        <v>7</v>
      </c>
      <c r="B3383" s="64"/>
      <c r="C3383" s="6" t="s">
        <v>15847</v>
      </c>
      <c r="D3383" s="7">
        <v>44740</v>
      </c>
      <c r="E3383" s="8" t="s">
        <v>14239</v>
      </c>
      <c r="F3383" s="9">
        <v>760334</v>
      </c>
      <c r="G3383" s="8" t="s">
        <v>11066</v>
      </c>
      <c r="H3383" s="9">
        <v>77934</v>
      </c>
      <c r="I3383" s="69"/>
      <c r="J3383" s="70"/>
      <c r="K3383" s="71"/>
      <c r="L3383" s="77"/>
      <c r="M3383" s="78"/>
      <c r="N3383" t="str">
        <f t="shared" si="250"/>
        <v>21025</v>
      </c>
      <c r="O3383">
        <f t="shared" si="251"/>
        <v>21025</v>
      </c>
      <c r="P3383" s="29">
        <f t="shared" si="252"/>
        <v>760334</v>
      </c>
      <c r="Q3383">
        <f>+VLOOKUP(O3383,'Bảng kê HĐ 2022'!N$1912:R$4434,4,0)</f>
        <v>0</v>
      </c>
      <c r="R3383" t="e">
        <f>+VLOOKUP(O3383,'Hàng trả'!#REF!,2,0)</f>
        <v>#REF!</v>
      </c>
    </row>
    <row r="3384" spans="1:18" ht="14.4" hidden="1" customHeight="1" x14ac:dyDescent="0.3">
      <c r="A3384" s="10">
        <v>7</v>
      </c>
      <c r="B3384" s="64"/>
      <c r="C3384" s="6" t="s">
        <v>15848</v>
      </c>
      <c r="D3384" s="7">
        <v>44727</v>
      </c>
      <c r="E3384" s="8" t="s">
        <v>14218</v>
      </c>
      <c r="F3384" s="9">
        <v>1267223</v>
      </c>
      <c r="G3384" s="8" t="s">
        <v>11066</v>
      </c>
      <c r="H3384" s="9">
        <v>129890</v>
      </c>
      <c r="I3384" s="69"/>
      <c r="J3384" s="70"/>
      <c r="K3384" s="71"/>
      <c r="L3384" s="77"/>
      <c r="M3384" s="78"/>
      <c r="N3384" t="str">
        <f t="shared" si="250"/>
        <v>18079</v>
      </c>
      <c r="O3384">
        <f t="shared" si="251"/>
        <v>18079</v>
      </c>
      <c r="P3384" s="29">
        <f t="shared" si="252"/>
        <v>1267223</v>
      </c>
      <c r="Q3384">
        <f>+VLOOKUP(O3384,'Bảng kê HĐ 2022'!N$1912:R$4434,4,0)</f>
        <v>0</v>
      </c>
      <c r="R3384" t="e">
        <f>+VLOOKUP(O3384,'Hàng trả'!#REF!,2,0)</f>
        <v>#REF!</v>
      </c>
    </row>
    <row r="3385" spans="1:18" ht="14.4" hidden="1" customHeight="1" x14ac:dyDescent="0.3">
      <c r="A3385" s="10">
        <v>7</v>
      </c>
      <c r="B3385" s="64"/>
      <c r="C3385" s="6" t="s">
        <v>15849</v>
      </c>
      <c r="D3385" s="7">
        <v>44715</v>
      </c>
      <c r="E3385" s="8" t="s">
        <v>14218</v>
      </c>
      <c r="F3385" s="9">
        <v>1304040</v>
      </c>
      <c r="G3385" s="8" t="s">
        <v>11066</v>
      </c>
      <c r="H3385" s="9">
        <v>133664</v>
      </c>
      <c r="I3385" s="69"/>
      <c r="J3385" s="70"/>
      <c r="K3385" s="71"/>
      <c r="L3385" s="77"/>
      <c r="M3385" s="78"/>
      <c r="N3385" t="str">
        <f t="shared" si="250"/>
        <v>16113</v>
      </c>
      <c r="O3385">
        <f t="shared" si="251"/>
        <v>16113</v>
      </c>
      <c r="P3385" s="29">
        <f t="shared" si="252"/>
        <v>1304040</v>
      </c>
      <c r="Q3385">
        <f>+VLOOKUP(O3385,'Bảng kê HĐ 2022'!N$1912:R$4434,4,0)</f>
        <v>0</v>
      </c>
      <c r="R3385" t="e">
        <f>+VLOOKUP(O3385,'Hàng trả'!#REF!,2,0)</f>
        <v>#REF!</v>
      </c>
    </row>
    <row r="3386" spans="1:18" ht="14.4" hidden="1" customHeight="1" x14ac:dyDescent="0.3">
      <c r="A3386" s="10">
        <v>7</v>
      </c>
      <c r="B3386" s="64"/>
      <c r="C3386" s="6" t="s">
        <v>15850</v>
      </c>
      <c r="D3386" s="7">
        <v>44715</v>
      </c>
      <c r="E3386" s="8" t="s">
        <v>14210</v>
      </c>
      <c r="F3386" s="9">
        <v>1319991</v>
      </c>
      <c r="G3386" s="8" t="s">
        <v>11066</v>
      </c>
      <c r="H3386" s="9">
        <v>135299</v>
      </c>
      <c r="I3386" s="69"/>
      <c r="J3386" s="70"/>
      <c r="K3386" s="71"/>
      <c r="L3386" s="77"/>
      <c r="M3386" s="78"/>
      <c r="N3386" t="str">
        <f t="shared" si="250"/>
        <v>16110</v>
      </c>
      <c r="O3386">
        <f t="shared" si="251"/>
        <v>16110</v>
      </c>
      <c r="P3386" s="29">
        <f t="shared" si="252"/>
        <v>1319991</v>
      </c>
      <c r="Q3386">
        <f>+VLOOKUP(O3386,'Bảng kê HĐ 2022'!N$1912:R$4434,4,0)</f>
        <v>0</v>
      </c>
      <c r="R3386" t="e">
        <f>+VLOOKUP(O3386,'Hàng trả'!#REF!,2,0)</f>
        <v>#REF!</v>
      </c>
    </row>
    <row r="3387" spans="1:18" ht="14.4" hidden="1" customHeight="1" x14ac:dyDescent="0.3">
      <c r="A3387" s="10">
        <v>7</v>
      </c>
      <c r="B3387" s="64"/>
      <c r="C3387" s="6" t="s">
        <v>15851</v>
      </c>
      <c r="D3387" s="7">
        <v>44720</v>
      </c>
      <c r="E3387" s="8" t="s">
        <v>14234</v>
      </c>
      <c r="F3387" s="9">
        <v>1141679</v>
      </c>
      <c r="G3387" s="8" t="s">
        <v>11066</v>
      </c>
      <c r="H3387" s="9">
        <v>117022</v>
      </c>
      <c r="I3387" s="69"/>
      <c r="J3387" s="70"/>
      <c r="K3387" s="71"/>
      <c r="L3387" s="77"/>
      <c r="M3387" s="78"/>
      <c r="N3387" t="str">
        <f t="shared" si="250"/>
        <v>16714</v>
      </c>
      <c r="O3387">
        <f t="shared" si="251"/>
        <v>16714</v>
      </c>
      <c r="P3387" s="29">
        <f t="shared" si="252"/>
        <v>1141679</v>
      </c>
      <c r="Q3387">
        <f>+VLOOKUP(O3387,'Bảng kê HĐ 2022'!N$1912:R$4434,4,0)</f>
        <v>0</v>
      </c>
      <c r="R3387" t="e">
        <f>+VLOOKUP(O3387,'Hàng trả'!#REF!,2,0)</f>
        <v>#REF!</v>
      </c>
    </row>
    <row r="3388" spans="1:18" ht="14.4" hidden="1" customHeight="1" x14ac:dyDescent="0.3">
      <c r="A3388" s="10">
        <v>7</v>
      </c>
      <c r="B3388" s="64"/>
      <c r="C3388" s="6" t="s">
        <v>15852</v>
      </c>
      <c r="D3388" s="7">
        <v>44716</v>
      </c>
      <c r="E3388" s="8" t="s">
        <v>14237</v>
      </c>
      <c r="F3388" s="9">
        <v>879439</v>
      </c>
      <c r="G3388" s="8" t="s">
        <v>11066</v>
      </c>
      <c r="H3388" s="9">
        <v>90142</v>
      </c>
      <c r="I3388" s="69"/>
      <c r="J3388" s="70"/>
      <c r="K3388" s="71"/>
      <c r="L3388" s="77"/>
      <c r="M3388" s="78"/>
      <c r="N3388" t="str">
        <f t="shared" si="250"/>
        <v>16329</v>
      </c>
      <c r="O3388">
        <f t="shared" si="251"/>
        <v>16329</v>
      </c>
      <c r="P3388" s="29">
        <f t="shared" si="252"/>
        <v>879439</v>
      </c>
      <c r="Q3388">
        <f>+VLOOKUP(O3388,'Bảng kê HĐ 2022'!N$1912:R$4434,4,0)</f>
        <v>0</v>
      </c>
      <c r="R3388" t="e">
        <f>+VLOOKUP(O3388,'Hàng trả'!#REF!,2,0)</f>
        <v>#REF!</v>
      </c>
    </row>
    <row r="3389" spans="1:18" ht="14.4" hidden="1" customHeight="1" x14ac:dyDescent="0.3">
      <c r="A3389" s="10">
        <v>7</v>
      </c>
      <c r="B3389" s="64"/>
      <c r="C3389" s="6" t="s">
        <v>15853</v>
      </c>
      <c r="D3389" s="7">
        <v>44713</v>
      </c>
      <c r="E3389" s="8" t="s">
        <v>15382</v>
      </c>
      <c r="F3389" s="9">
        <v>597744</v>
      </c>
      <c r="G3389" s="8" t="s">
        <v>11066</v>
      </c>
      <c r="H3389" s="9">
        <v>61269</v>
      </c>
      <c r="I3389" s="69"/>
      <c r="J3389" s="70"/>
      <c r="K3389" s="71"/>
      <c r="L3389" s="77"/>
      <c r="M3389" s="78"/>
      <c r="N3389" t="str">
        <f t="shared" si="250"/>
        <v>15226</v>
      </c>
      <c r="O3389">
        <f t="shared" si="251"/>
        <v>15226</v>
      </c>
      <c r="P3389" s="29">
        <f t="shared" si="252"/>
        <v>597744</v>
      </c>
      <c r="Q3389">
        <f>+VLOOKUP(O3389,'Bảng kê HĐ 2022'!N$1912:R$4434,4,0)</f>
        <v>0</v>
      </c>
      <c r="R3389" t="e">
        <f>+VLOOKUP(O3389,'Hàng trả'!#REF!,2,0)</f>
        <v>#REF!</v>
      </c>
    </row>
    <row r="3390" spans="1:18" ht="14.4" hidden="1" customHeight="1" x14ac:dyDescent="0.3">
      <c r="A3390" s="10">
        <v>7</v>
      </c>
      <c r="B3390" s="64"/>
      <c r="C3390" s="6" t="s">
        <v>15854</v>
      </c>
      <c r="D3390" s="7">
        <v>44718</v>
      </c>
      <c r="E3390" s="8" t="s">
        <v>14239</v>
      </c>
      <c r="F3390" s="9">
        <v>597744</v>
      </c>
      <c r="G3390" s="8" t="s">
        <v>11066</v>
      </c>
      <c r="H3390" s="9">
        <v>61269</v>
      </c>
      <c r="I3390" s="69"/>
      <c r="J3390" s="70"/>
      <c r="K3390" s="71"/>
      <c r="L3390" s="77"/>
      <c r="M3390" s="78"/>
      <c r="N3390" t="str">
        <f t="shared" si="250"/>
        <v>16494</v>
      </c>
      <c r="O3390">
        <f t="shared" si="251"/>
        <v>16494</v>
      </c>
      <c r="P3390" s="29">
        <f t="shared" si="252"/>
        <v>597744</v>
      </c>
      <c r="Q3390">
        <f>+VLOOKUP(O3390,'Bảng kê HĐ 2022'!N$1912:R$4434,4,0)</f>
        <v>0</v>
      </c>
      <c r="R3390" t="e">
        <f>+VLOOKUP(O3390,'Hàng trả'!#REF!,2,0)</f>
        <v>#REF!</v>
      </c>
    </row>
    <row r="3391" spans="1:18" ht="14.4" hidden="1" customHeight="1" x14ac:dyDescent="0.3">
      <c r="A3391" s="10">
        <v>7</v>
      </c>
      <c r="B3391" s="64"/>
      <c r="C3391" s="6" t="s">
        <v>15855</v>
      </c>
      <c r="D3391" s="7">
        <v>44719</v>
      </c>
      <c r="E3391" s="8" t="s">
        <v>14239</v>
      </c>
      <c r="F3391" s="9">
        <v>1683017</v>
      </c>
      <c r="G3391" s="8" t="s">
        <v>11066</v>
      </c>
      <c r="H3391" s="9">
        <v>172509</v>
      </c>
      <c r="I3391" s="69"/>
      <c r="J3391" s="70"/>
      <c r="K3391" s="71"/>
      <c r="L3391" s="77"/>
      <c r="M3391" s="78"/>
      <c r="N3391" t="str">
        <f t="shared" si="250"/>
        <v>16561</v>
      </c>
      <c r="O3391">
        <f t="shared" si="251"/>
        <v>16561</v>
      </c>
      <c r="P3391" s="29">
        <f t="shared" si="252"/>
        <v>1683017</v>
      </c>
      <c r="Q3391">
        <f>+VLOOKUP(O3391,'Bảng kê HĐ 2022'!N$1912:R$4434,4,0)</f>
        <v>0</v>
      </c>
      <c r="R3391" t="e">
        <f>+VLOOKUP(O3391,'Hàng trả'!#REF!,2,0)</f>
        <v>#REF!</v>
      </c>
    </row>
    <row r="3392" spans="1:18" ht="14.4" hidden="1" customHeight="1" x14ac:dyDescent="0.3">
      <c r="A3392" s="10">
        <v>7</v>
      </c>
      <c r="B3392" s="64"/>
      <c r="C3392" s="6" t="s">
        <v>15856</v>
      </c>
      <c r="D3392" s="7">
        <v>44722</v>
      </c>
      <c r="E3392" s="8" t="s">
        <v>14218</v>
      </c>
      <c r="F3392" s="9">
        <v>1331001</v>
      </c>
      <c r="G3392" s="8" t="s">
        <v>11066</v>
      </c>
      <c r="H3392" s="9">
        <v>136428</v>
      </c>
      <c r="I3392" s="69"/>
      <c r="J3392" s="70"/>
      <c r="K3392" s="71"/>
      <c r="L3392" s="77"/>
      <c r="M3392" s="78"/>
      <c r="N3392" t="str">
        <f t="shared" si="250"/>
        <v>17471</v>
      </c>
      <c r="O3392">
        <f t="shared" si="251"/>
        <v>17471</v>
      </c>
      <c r="P3392" s="29">
        <f t="shared" si="252"/>
        <v>1331001</v>
      </c>
      <c r="Q3392">
        <f>+VLOOKUP(O3392,'Bảng kê HĐ 2022'!N$1912:R$4434,4,0)</f>
        <v>0</v>
      </c>
      <c r="R3392" t="e">
        <f>+VLOOKUP(O3392,'Hàng trả'!#REF!,2,0)</f>
        <v>#REF!</v>
      </c>
    </row>
    <row r="3393" spans="1:18" ht="14.4" hidden="1" customHeight="1" x14ac:dyDescent="0.3">
      <c r="A3393" s="10">
        <v>7</v>
      </c>
      <c r="B3393" s="64"/>
      <c r="C3393" s="6" t="s">
        <v>15857</v>
      </c>
      <c r="D3393" s="7">
        <v>44721</v>
      </c>
      <c r="E3393" s="8" t="s">
        <v>14237</v>
      </c>
      <c r="F3393" s="9">
        <v>870696</v>
      </c>
      <c r="G3393" s="8" t="s">
        <v>11066</v>
      </c>
      <c r="H3393" s="9">
        <v>89246</v>
      </c>
      <c r="I3393" s="69"/>
      <c r="J3393" s="70"/>
      <c r="K3393" s="71"/>
      <c r="L3393" s="77"/>
      <c r="M3393" s="78"/>
      <c r="N3393" t="str">
        <f t="shared" si="250"/>
        <v>17153</v>
      </c>
      <c r="O3393">
        <f t="shared" si="251"/>
        <v>17153</v>
      </c>
      <c r="P3393" s="29">
        <f t="shared" si="252"/>
        <v>870696</v>
      </c>
      <c r="Q3393">
        <f>+VLOOKUP(O3393,'Bảng kê HĐ 2022'!N$1912:R$4434,4,0)</f>
        <v>0</v>
      </c>
      <c r="R3393" t="e">
        <f>+VLOOKUP(O3393,'Hàng trả'!#REF!,2,0)</f>
        <v>#REF!</v>
      </c>
    </row>
    <row r="3394" spans="1:18" ht="14.4" hidden="1" customHeight="1" x14ac:dyDescent="0.3">
      <c r="A3394" s="10">
        <v>7</v>
      </c>
      <c r="B3394" s="64"/>
      <c r="C3394" s="6" t="s">
        <v>15858</v>
      </c>
      <c r="D3394" s="7">
        <v>44722</v>
      </c>
      <c r="E3394" s="8" t="s">
        <v>14218</v>
      </c>
      <c r="F3394" s="9">
        <v>746784</v>
      </c>
      <c r="G3394" s="8" t="s">
        <v>11066</v>
      </c>
      <c r="H3394" s="9">
        <v>76545</v>
      </c>
      <c r="I3394" s="69"/>
      <c r="J3394" s="70"/>
      <c r="K3394" s="71"/>
      <c r="L3394" s="77"/>
      <c r="M3394" s="78"/>
      <c r="N3394" t="str">
        <f t="shared" si="250"/>
        <v>17478</v>
      </c>
      <c r="O3394">
        <f t="shared" si="251"/>
        <v>17478</v>
      </c>
      <c r="P3394" s="29">
        <f t="shared" si="252"/>
        <v>746784</v>
      </c>
      <c r="Q3394">
        <f>+VLOOKUP(O3394,'Bảng kê HĐ 2022'!N$1912:R$4434,4,0)</f>
        <v>0</v>
      </c>
      <c r="R3394" t="e">
        <f>+VLOOKUP(O3394,'Hàng trả'!#REF!,2,0)</f>
        <v>#REF!</v>
      </c>
    </row>
    <row r="3395" spans="1:18" ht="14.4" hidden="1" customHeight="1" x14ac:dyDescent="0.3">
      <c r="A3395" s="10">
        <v>7</v>
      </c>
      <c r="B3395" s="64"/>
      <c r="C3395" s="6" t="s">
        <v>15859</v>
      </c>
      <c r="D3395" s="7">
        <v>44720</v>
      </c>
      <c r="E3395" s="8" t="s">
        <v>14239</v>
      </c>
      <c r="F3395" s="9">
        <v>549546</v>
      </c>
      <c r="G3395" s="8" t="s">
        <v>11066</v>
      </c>
      <c r="H3395" s="9">
        <v>56328</v>
      </c>
      <c r="I3395" s="69"/>
      <c r="J3395" s="70"/>
      <c r="K3395" s="71"/>
      <c r="L3395" s="77"/>
      <c r="M3395" s="78"/>
      <c r="N3395" t="str">
        <f t="shared" si="250"/>
        <v>16776</v>
      </c>
      <c r="O3395">
        <f t="shared" si="251"/>
        <v>16776</v>
      </c>
      <c r="P3395" s="29">
        <f t="shared" si="252"/>
        <v>549546</v>
      </c>
      <c r="Q3395">
        <f>+VLOOKUP(O3395,'Bảng kê HĐ 2022'!N$1912:R$4434,4,0)</f>
        <v>0</v>
      </c>
      <c r="R3395" t="e">
        <f>+VLOOKUP(O3395,'Hàng trả'!#REF!,2,0)</f>
        <v>#REF!</v>
      </c>
    </row>
    <row r="3396" spans="1:18" ht="14.4" hidden="1" customHeight="1" x14ac:dyDescent="0.3">
      <c r="A3396" s="10">
        <v>7</v>
      </c>
      <c r="B3396" s="64"/>
      <c r="C3396" s="6" t="s">
        <v>15860</v>
      </c>
      <c r="D3396" s="7">
        <v>44721</v>
      </c>
      <c r="E3396" s="8" t="s">
        <v>14239</v>
      </c>
      <c r="F3396" s="9">
        <v>728171</v>
      </c>
      <c r="G3396" s="8" t="s">
        <v>11066</v>
      </c>
      <c r="H3396" s="9">
        <v>74638</v>
      </c>
      <c r="I3396" s="69"/>
      <c r="J3396" s="70"/>
      <c r="K3396" s="71"/>
      <c r="L3396" s="77"/>
      <c r="M3396" s="78"/>
      <c r="N3396" t="str">
        <f t="shared" si="250"/>
        <v>17109</v>
      </c>
      <c r="O3396">
        <f t="shared" si="251"/>
        <v>17109</v>
      </c>
      <c r="P3396" s="29">
        <f t="shared" si="252"/>
        <v>728171</v>
      </c>
      <c r="Q3396">
        <f>+VLOOKUP(O3396,'Bảng kê HĐ 2022'!N$1912:R$4434,4,0)</f>
        <v>0</v>
      </c>
      <c r="R3396" t="e">
        <f>+VLOOKUP(O3396,'Hàng trả'!#REF!,2,0)</f>
        <v>#REF!</v>
      </c>
    </row>
    <row r="3397" spans="1:18" ht="14.4" hidden="1" customHeight="1" x14ac:dyDescent="0.3">
      <c r="A3397" s="10">
        <v>7</v>
      </c>
      <c r="B3397" s="64"/>
      <c r="C3397" s="6" t="s">
        <v>15861</v>
      </c>
      <c r="D3397" s="7">
        <v>44726</v>
      </c>
      <c r="E3397" s="8" t="s">
        <v>14213</v>
      </c>
      <c r="F3397" s="9">
        <v>2254489</v>
      </c>
      <c r="G3397" s="8" t="s">
        <v>11066</v>
      </c>
      <c r="H3397" s="9">
        <v>231085</v>
      </c>
      <c r="I3397" s="69"/>
      <c r="J3397" s="70"/>
      <c r="K3397" s="71"/>
      <c r="L3397" s="77"/>
      <c r="M3397" s="78"/>
      <c r="N3397" t="str">
        <f t="shared" si="250"/>
        <v>18026</v>
      </c>
      <c r="O3397">
        <f t="shared" si="251"/>
        <v>18026</v>
      </c>
      <c r="P3397" s="29">
        <f t="shared" si="252"/>
        <v>2254489</v>
      </c>
      <c r="Q3397">
        <f>+VLOOKUP(O3397,'Bảng kê HĐ 2022'!N$1912:R$4434,4,0)</f>
        <v>0</v>
      </c>
      <c r="R3397" t="e">
        <f>+VLOOKUP(O3397,'Hàng trả'!#REF!,2,0)</f>
        <v>#REF!</v>
      </c>
    </row>
    <row r="3398" spans="1:18" ht="14.4" hidden="1" customHeight="1" x14ac:dyDescent="0.3">
      <c r="A3398" s="10">
        <v>7</v>
      </c>
      <c r="B3398" s="64"/>
      <c r="C3398" s="6" t="s">
        <v>15862</v>
      </c>
      <c r="D3398" s="7">
        <v>44720</v>
      </c>
      <c r="E3398" s="8" t="s">
        <v>14237</v>
      </c>
      <c r="F3398" s="9">
        <v>837630</v>
      </c>
      <c r="G3398" s="8" t="s">
        <v>11066</v>
      </c>
      <c r="H3398" s="9">
        <v>85857</v>
      </c>
      <c r="I3398" s="69"/>
      <c r="J3398" s="70"/>
      <c r="K3398" s="71"/>
      <c r="L3398" s="77"/>
      <c r="M3398" s="78"/>
      <c r="N3398" t="str">
        <f t="shared" si="250"/>
        <v>16711</v>
      </c>
      <c r="O3398">
        <f t="shared" si="251"/>
        <v>16711</v>
      </c>
      <c r="P3398" s="29">
        <f t="shared" si="252"/>
        <v>837630</v>
      </c>
      <c r="Q3398">
        <f>+VLOOKUP(O3398,'Bảng kê HĐ 2022'!N$1912:R$4434,4,0)</f>
        <v>0</v>
      </c>
      <c r="R3398" t="e">
        <f>+VLOOKUP(O3398,'Hàng trả'!#REF!,2,0)</f>
        <v>#REF!</v>
      </c>
    </row>
    <row r="3399" spans="1:18" ht="14.4" hidden="1" customHeight="1" x14ac:dyDescent="0.3">
      <c r="A3399" s="10">
        <v>7</v>
      </c>
      <c r="B3399" s="64"/>
      <c r="C3399" s="6" t="s">
        <v>15863</v>
      </c>
      <c r="D3399" s="7">
        <v>44719</v>
      </c>
      <c r="E3399" s="8" t="s">
        <v>11162</v>
      </c>
      <c r="F3399" s="9">
        <v>1216247</v>
      </c>
      <c r="G3399" s="8" t="s">
        <v>11066</v>
      </c>
      <c r="H3399" s="9">
        <v>124665</v>
      </c>
      <c r="I3399" s="69"/>
      <c r="J3399" s="70"/>
      <c r="K3399" s="71"/>
      <c r="L3399" s="77"/>
      <c r="M3399" s="78"/>
      <c r="N3399" t="str">
        <f t="shared" si="250"/>
        <v>16549</v>
      </c>
      <c r="O3399">
        <f t="shared" si="251"/>
        <v>16549</v>
      </c>
      <c r="P3399" s="29">
        <f t="shared" si="252"/>
        <v>1216247</v>
      </c>
      <c r="Q3399">
        <f>+VLOOKUP(O3399,'Bảng kê HĐ 2022'!N$1912:R$4434,4,0)</f>
        <v>0</v>
      </c>
      <c r="R3399" t="e">
        <f>+VLOOKUP(O3399,'Hàng trả'!#REF!,2,0)</f>
        <v>#REF!</v>
      </c>
    </row>
    <row r="3400" spans="1:18" ht="14.4" hidden="1" customHeight="1" x14ac:dyDescent="0.3">
      <c r="A3400" s="10">
        <v>7</v>
      </c>
      <c r="B3400" s="64"/>
      <c r="C3400" s="6" t="s">
        <v>15864</v>
      </c>
      <c r="D3400" s="7">
        <v>44726</v>
      </c>
      <c r="E3400" s="8" t="s">
        <v>14237</v>
      </c>
      <c r="F3400" s="9">
        <v>853199</v>
      </c>
      <c r="G3400" s="8" t="s">
        <v>11066</v>
      </c>
      <c r="H3400" s="9">
        <v>87453</v>
      </c>
      <c r="I3400" s="69"/>
      <c r="J3400" s="70"/>
      <c r="K3400" s="71"/>
      <c r="L3400" s="77"/>
      <c r="M3400" s="78"/>
      <c r="N3400" t="str">
        <f t="shared" si="250"/>
        <v>18036</v>
      </c>
      <c r="O3400">
        <f t="shared" si="251"/>
        <v>18036</v>
      </c>
      <c r="P3400" s="29">
        <f t="shared" si="252"/>
        <v>853199</v>
      </c>
      <c r="Q3400">
        <f>+VLOOKUP(O3400,'Bảng kê HĐ 2022'!N$1912:R$4434,4,0)</f>
        <v>0</v>
      </c>
      <c r="R3400" t="e">
        <f>+VLOOKUP(O3400,'Hàng trả'!#REF!,2,0)</f>
        <v>#REF!</v>
      </c>
    </row>
    <row r="3401" spans="1:18" ht="14.4" hidden="1" customHeight="1" x14ac:dyDescent="0.3">
      <c r="A3401" s="10">
        <v>7</v>
      </c>
      <c r="B3401" s="64"/>
      <c r="C3401" s="6" t="s">
        <v>15865</v>
      </c>
      <c r="D3401" s="7">
        <v>44727</v>
      </c>
      <c r="E3401" s="8" t="s">
        <v>14237</v>
      </c>
      <c r="F3401" s="9">
        <v>996241</v>
      </c>
      <c r="G3401" s="8" t="s">
        <v>11066</v>
      </c>
      <c r="H3401" s="9">
        <v>102115</v>
      </c>
      <c r="I3401" s="69"/>
      <c r="J3401" s="70"/>
      <c r="K3401" s="71"/>
      <c r="L3401" s="77"/>
      <c r="M3401" s="78"/>
      <c r="N3401" t="str">
        <f t="shared" ref="N3401:N3464" si="253">+RIGHT(C3401,5)</f>
        <v>18084</v>
      </c>
      <c r="O3401">
        <f t="shared" ref="O3401:O3464" si="254">+N3401*1</f>
        <v>18084</v>
      </c>
      <c r="P3401" s="29">
        <f t="shared" ref="P3401:P3464" si="255">+F3401</f>
        <v>996241</v>
      </c>
      <c r="Q3401">
        <f>+VLOOKUP(O3401,'Bảng kê HĐ 2022'!N$1912:R$4434,4,0)</f>
        <v>0</v>
      </c>
      <c r="R3401" t="e">
        <f>+VLOOKUP(O3401,'Hàng trả'!#REF!,2,0)</f>
        <v>#REF!</v>
      </c>
    </row>
    <row r="3402" spans="1:18" ht="14.4" hidden="1" customHeight="1" x14ac:dyDescent="0.3">
      <c r="A3402" s="10">
        <v>7</v>
      </c>
      <c r="B3402" s="64"/>
      <c r="C3402" s="6" t="s">
        <v>15866</v>
      </c>
      <c r="D3402" s="7">
        <v>44726</v>
      </c>
      <c r="E3402" s="8" t="s">
        <v>14218</v>
      </c>
      <c r="F3402" s="9">
        <v>1181449</v>
      </c>
      <c r="G3402" s="8" t="s">
        <v>11066</v>
      </c>
      <c r="H3402" s="9">
        <v>121099</v>
      </c>
      <c r="I3402" s="69"/>
      <c r="J3402" s="70"/>
      <c r="K3402" s="71"/>
      <c r="L3402" s="77"/>
      <c r="M3402" s="78"/>
      <c r="N3402" t="str">
        <f t="shared" si="253"/>
        <v>18047</v>
      </c>
      <c r="O3402">
        <f t="shared" si="254"/>
        <v>18047</v>
      </c>
      <c r="P3402" s="29">
        <f t="shared" si="255"/>
        <v>1181449</v>
      </c>
      <c r="Q3402">
        <f>+VLOOKUP(O3402,'Bảng kê HĐ 2022'!N$1912:R$4434,4,0)</f>
        <v>0</v>
      </c>
      <c r="R3402" t="e">
        <f>+VLOOKUP(O3402,'Hàng trả'!#REF!,2,0)</f>
        <v>#REF!</v>
      </c>
    </row>
    <row r="3403" spans="1:18" ht="14.4" hidden="1" customHeight="1" x14ac:dyDescent="0.3">
      <c r="A3403" s="10">
        <v>7</v>
      </c>
      <c r="B3403" s="64"/>
      <c r="C3403" s="6" t="s">
        <v>15867</v>
      </c>
      <c r="D3403" s="7">
        <v>44729</v>
      </c>
      <c r="E3403" s="8" t="s">
        <v>14234</v>
      </c>
      <c r="F3403" s="9">
        <v>1104062</v>
      </c>
      <c r="G3403" s="8" t="s">
        <v>11066</v>
      </c>
      <c r="H3403" s="9">
        <v>113166</v>
      </c>
      <c r="I3403" s="69"/>
      <c r="J3403" s="70"/>
      <c r="K3403" s="71"/>
      <c r="L3403" s="77"/>
      <c r="M3403" s="78"/>
      <c r="N3403" t="str">
        <f t="shared" si="253"/>
        <v>18312</v>
      </c>
      <c r="O3403">
        <f t="shared" si="254"/>
        <v>18312</v>
      </c>
      <c r="P3403" s="29">
        <f t="shared" si="255"/>
        <v>1104062</v>
      </c>
      <c r="Q3403">
        <f>+VLOOKUP(O3403,'Bảng kê HĐ 2022'!N$1912:R$4434,4,0)</f>
        <v>0</v>
      </c>
      <c r="R3403" t="e">
        <f>+VLOOKUP(O3403,'Hàng trả'!#REF!,2,0)</f>
        <v>#REF!</v>
      </c>
    </row>
    <row r="3404" spans="1:18" ht="14.4" hidden="1" customHeight="1" x14ac:dyDescent="0.3">
      <c r="A3404" s="10">
        <v>7</v>
      </c>
      <c r="B3404" s="64"/>
      <c r="C3404" s="6" t="s">
        <v>15868</v>
      </c>
      <c r="D3404" s="7">
        <v>44723</v>
      </c>
      <c r="E3404" s="8" t="s">
        <v>12021</v>
      </c>
      <c r="F3404" s="9">
        <v>1267223</v>
      </c>
      <c r="G3404" s="8" t="s">
        <v>11066</v>
      </c>
      <c r="H3404" s="9">
        <v>129890</v>
      </c>
      <c r="I3404" s="69"/>
      <c r="J3404" s="70"/>
      <c r="K3404" s="71"/>
      <c r="L3404" s="77"/>
      <c r="M3404" s="78"/>
      <c r="N3404" t="str">
        <f t="shared" si="253"/>
        <v>17666</v>
      </c>
      <c r="O3404">
        <f t="shared" si="254"/>
        <v>17666</v>
      </c>
      <c r="P3404" s="29">
        <f t="shared" si="255"/>
        <v>1267223</v>
      </c>
      <c r="Q3404">
        <f>+VLOOKUP(O3404,'Bảng kê HĐ 2022'!N$1912:R$4434,4,0)</f>
        <v>0</v>
      </c>
      <c r="R3404" t="e">
        <f>+VLOOKUP(O3404,'Hàng trả'!#REF!,2,0)</f>
        <v>#REF!</v>
      </c>
    </row>
    <row r="3405" spans="1:18" ht="14.4" hidden="1" customHeight="1" x14ac:dyDescent="0.3">
      <c r="A3405" s="10">
        <v>7</v>
      </c>
      <c r="B3405" s="64"/>
      <c r="C3405" s="6" t="s">
        <v>15869</v>
      </c>
      <c r="D3405" s="7">
        <v>44733</v>
      </c>
      <c r="E3405" s="8" t="s">
        <v>14218</v>
      </c>
      <c r="F3405" s="9">
        <v>561086</v>
      </c>
      <c r="G3405" s="8" t="s">
        <v>11066</v>
      </c>
      <c r="H3405" s="9">
        <v>57511</v>
      </c>
      <c r="I3405" s="69"/>
      <c r="J3405" s="70"/>
      <c r="K3405" s="71"/>
      <c r="L3405" s="77"/>
      <c r="M3405" s="78"/>
      <c r="N3405" t="str">
        <f t="shared" si="253"/>
        <v>19616</v>
      </c>
      <c r="O3405">
        <f t="shared" si="254"/>
        <v>19616</v>
      </c>
      <c r="P3405" s="29">
        <f t="shared" si="255"/>
        <v>561086</v>
      </c>
      <c r="Q3405">
        <f>+VLOOKUP(O3405,'Bảng kê HĐ 2022'!N$1912:R$4434,4,0)</f>
        <v>0</v>
      </c>
      <c r="R3405" t="e">
        <f>+VLOOKUP(O3405,'Hàng trả'!#REF!,2,0)</f>
        <v>#REF!</v>
      </c>
    </row>
    <row r="3406" spans="1:18" ht="14.4" hidden="1" customHeight="1" x14ac:dyDescent="0.3">
      <c r="A3406" s="10">
        <v>7</v>
      </c>
      <c r="B3406" s="64"/>
      <c r="C3406" s="6" t="s">
        <v>15870</v>
      </c>
      <c r="D3406" s="7">
        <v>44733</v>
      </c>
      <c r="E3406" s="8" t="s">
        <v>14218</v>
      </c>
      <c r="F3406" s="9">
        <v>547087</v>
      </c>
      <c r="G3406" s="8" t="s">
        <v>11066</v>
      </c>
      <c r="H3406" s="9">
        <v>56076</v>
      </c>
      <c r="I3406" s="69"/>
      <c r="J3406" s="70"/>
      <c r="K3406" s="71"/>
      <c r="L3406" s="77"/>
      <c r="M3406" s="78"/>
      <c r="N3406" t="str">
        <f t="shared" si="253"/>
        <v>19629</v>
      </c>
      <c r="O3406">
        <f t="shared" si="254"/>
        <v>19629</v>
      </c>
      <c r="P3406" s="29">
        <f t="shared" si="255"/>
        <v>547087</v>
      </c>
      <c r="Q3406">
        <f>+VLOOKUP(O3406,'Bảng kê HĐ 2022'!N$1912:R$4434,4,0)</f>
        <v>0</v>
      </c>
      <c r="R3406" t="e">
        <f>+VLOOKUP(O3406,'Hàng trả'!#REF!,2,0)</f>
        <v>#REF!</v>
      </c>
    </row>
    <row r="3407" spans="1:18" ht="14.4" hidden="1" customHeight="1" x14ac:dyDescent="0.3">
      <c r="A3407" s="10">
        <v>7</v>
      </c>
      <c r="B3407" s="64"/>
      <c r="C3407" s="6" t="s">
        <v>15871</v>
      </c>
      <c r="D3407" s="7">
        <v>44735</v>
      </c>
      <c r="E3407" s="8" t="s">
        <v>14234</v>
      </c>
      <c r="F3407" s="9">
        <v>1441363</v>
      </c>
      <c r="G3407" s="8" t="s">
        <v>11066</v>
      </c>
      <c r="H3407" s="9">
        <v>147740</v>
      </c>
      <c r="I3407" s="69"/>
      <c r="J3407" s="70"/>
      <c r="K3407" s="71"/>
      <c r="L3407" s="77"/>
      <c r="M3407" s="78"/>
      <c r="N3407" t="str">
        <f t="shared" si="253"/>
        <v>19931</v>
      </c>
      <c r="O3407">
        <f t="shared" si="254"/>
        <v>19931</v>
      </c>
      <c r="P3407" s="29">
        <f t="shared" si="255"/>
        <v>1441363</v>
      </c>
      <c r="Q3407">
        <f>+VLOOKUP(O3407,'Bảng kê HĐ 2022'!N$1912:R$4434,4,0)</f>
        <v>0</v>
      </c>
      <c r="R3407" t="e">
        <f>+VLOOKUP(O3407,'Hàng trả'!#REF!,2,0)</f>
        <v>#REF!</v>
      </c>
    </row>
    <row r="3408" spans="1:18" ht="14.4" hidden="1" customHeight="1" x14ac:dyDescent="0.3">
      <c r="A3408" s="10">
        <v>7</v>
      </c>
      <c r="B3408" s="64"/>
      <c r="C3408" s="6" t="s">
        <v>15872</v>
      </c>
      <c r="D3408" s="7">
        <v>44734</v>
      </c>
      <c r="E3408" s="8" t="s">
        <v>14234</v>
      </c>
      <c r="F3408" s="9">
        <v>996241</v>
      </c>
      <c r="G3408" s="8" t="s">
        <v>11066</v>
      </c>
      <c r="H3408" s="9">
        <v>102115</v>
      </c>
      <c r="I3408" s="69"/>
      <c r="J3408" s="70"/>
      <c r="K3408" s="71"/>
      <c r="L3408" s="77"/>
      <c r="M3408" s="78"/>
      <c r="N3408" t="str">
        <f t="shared" si="253"/>
        <v>19694</v>
      </c>
      <c r="O3408">
        <f t="shared" si="254"/>
        <v>19694</v>
      </c>
      <c r="P3408" s="29">
        <f t="shared" si="255"/>
        <v>996241</v>
      </c>
      <c r="Q3408">
        <f>+VLOOKUP(O3408,'Bảng kê HĐ 2022'!N$1912:R$4434,4,0)</f>
        <v>0</v>
      </c>
      <c r="R3408" t="e">
        <f>+VLOOKUP(O3408,'Hàng trả'!#REF!,2,0)</f>
        <v>#REF!</v>
      </c>
    </row>
    <row r="3409" spans="1:18" ht="14.4" hidden="1" customHeight="1" x14ac:dyDescent="0.3">
      <c r="A3409" s="10">
        <v>7</v>
      </c>
      <c r="B3409" s="64"/>
      <c r="C3409" s="6" t="s">
        <v>15873</v>
      </c>
      <c r="D3409" s="7">
        <v>44725</v>
      </c>
      <c r="E3409" s="8" t="s">
        <v>14239</v>
      </c>
      <c r="F3409" s="9">
        <v>599713</v>
      </c>
      <c r="G3409" s="8" t="s">
        <v>11066</v>
      </c>
      <c r="H3409" s="9">
        <v>61471</v>
      </c>
      <c r="I3409" s="69"/>
      <c r="J3409" s="70"/>
      <c r="K3409" s="71"/>
      <c r="L3409" s="77"/>
      <c r="M3409" s="78"/>
      <c r="N3409" t="str">
        <f t="shared" si="253"/>
        <v>17873</v>
      </c>
      <c r="O3409">
        <f t="shared" si="254"/>
        <v>17873</v>
      </c>
      <c r="P3409" s="29">
        <f t="shared" si="255"/>
        <v>599713</v>
      </c>
      <c r="Q3409">
        <f>+VLOOKUP(O3409,'Bảng kê HĐ 2022'!N$1912:R$4434,4,0)</f>
        <v>0</v>
      </c>
      <c r="R3409" t="e">
        <f>+VLOOKUP(O3409,'Hàng trả'!#REF!,2,0)</f>
        <v>#REF!</v>
      </c>
    </row>
    <row r="3410" spans="1:18" ht="14.4" hidden="1" customHeight="1" x14ac:dyDescent="0.3">
      <c r="A3410" s="10">
        <v>7</v>
      </c>
      <c r="B3410" s="64"/>
      <c r="C3410" s="6" t="s">
        <v>15874</v>
      </c>
      <c r="D3410" s="7">
        <v>44733</v>
      </c>
      <c r="E3410" s="8" t="s">
        <v>14239</v>
      </c>
      <c r="F3410" s="9">
        <v>599713</v>
      </c>
      <c r="G3410" s="8" t="s">
        <v>11066</v>
      </c>
      <c r="H3410" s="9">
        <v>61471</v>
      </c>
      <c r="I3410" s="69"/>
      <c r="J3410" s="70"/>
      <c r="K3410" s="71"/>
      <c r="L3410" s="77"/>
      <c r="M3410" s="78"/>
      <c r="N3410" t="str">
        <f t="shared" si="253"/>
        <v>19615</v>
      </c>
      <c r="O3410">
        <f t="shared" si="254"/>
        <v>19615</v>
      </c>
      <c r="P3410" s="29">
        <f t="shared" si="255"/>
        <v>599713</v>
      </c>
      <c r="Q3410">
        <f>+VLOOKUP(O3410,'Bảng kê HĐ 2022'!N$1912:R$4434,4,0)</f>
        <v>0</v>
      </c>
      <c r="R3410" t="e">
        <f>+VLOOKUP(O3410,'Hàng trả'!#REF!,2,0)</f>
        <v>#REF!</v>
      </c>
    </row>
    <row r="3411" spans="1:18" ht="14.4" hidden="1" customHeight="1" x14ac:dyDescent="0.3">
      <c r="A3411" s="10">
        <v>7</v>
      </c>
      <c r="B3411" s="64"/>
      <c r="C3411" s="6" t="s">
        <v>15875</v>
      </c>
      <c r="D3411" s="7">
        <v>44734</v>
      </c>
      <c r="E3411" s="8" t="s">
        <v>14239</v>
      </c>
      <c r="F3411" s="9">
        <v>1127692</v>
      </c>
      <c r="G3411" s="8" t="s">
        <v>11066</v>
      </c>
      <c r="H3411" s="9">
        <v>115588</v>
      </c>
      <c r="I3411" s="69"/>
      <c r="J3411" s="70"/>
      <c r="K3411" s="71"/>
      <c r="L3411" s="77"/>
      <c r="M3411" s="78"/>
      <c r="N3411" t="str">
        <f t="shared" si="253"/>
        <v>19770</v>
      </c>
      <c r="O3411">
        <f t="shared" si="254"/>
        <v>19770</v>
      </c>
      <c r="P3411" s="29">
        <f t="shared" si="255"/>
        <v>1127692</v>
      </c>
      <c r="Q3411">
        <f>+VLOOKUP(O3411,'Bảng kê HĐ 2022'!N$1912:R$4434,4,0)</f>
        <v>0</v>
      </c>
      <c r="R3411" t="e">
        <f>+VLOOKUP(O3411,'Hàng trả'!#REF!,2,0)</f>
        <v>#REF!</v>
      </c>
    </row>
    <row r="3412" spans="1:18" ht="14.4" hidden="1" customHeight="1" x14ac:dyDescent="0.3">
      <c r="A3412" s="10">
        <v>7</v>
      </c>
      <c r="B3412" s="64"/>
      <c r="C3412" s="6" t="s">
        <v>15876</v>
      </c>
      <c r="D3412" s="7">
        <v>44735</v>
      </c>
      <c r="E3412" s="8" t="s">
        <v>14218</v>
      </c>
      <c r="F3412" s="9">
        <v>996241</v>
      </c>
      <c r="G3412" s="8" t="s">
        <v>11066</v>
      </c>
      <c r="H3412" s="9">
        <v>102115</v>
      </c>
      <c r="I3412" s="69"/>
      <c r="J3412" s="70"/>
      <c r="K3412" s="71"/>
      <c r="L3412" s="77"/>
      <c r="M3412" s="78"/>
      <c r="N3412" t="str">
        <f t="shared" si="253"/>
        <v>19904</v>
      </c>
      <c r="O3412">
        <f t="shared" si="254"/>
        <v>19904</v>
      </c>
      <c r="P3412" s="29">
        <f t="shared" si="255"/>
        <v>996241</v>
      </c>
      <c r="Q3412">
        <f>+VLOOKUP(O3412,'Bảng kê HĐ 2022'!N$1912:R$4434,4,0)</f>
        <v>0</v>
      </c>
      <c r="R3412" t="e">
        <f>+VLOOKUP(O3412,'Hàng trả'!#REF!,2,0)</f>
        <v>#REF!</v>
      </c>
    </row>
    <row r="3413" spans="1:18" ht="14.4" hidden="1" customHeight="1" x14ac:dyDescent="0.3">
      <c r="A3413" s="10">
        <v>7</v>
      </c>
      <c r="B3413" s="64"/>
      <c r="C3413" s="6" t="s">
        <v>15877</v>
      </c>
      <c r="D3413" s="7">
        <v>44737</v>
      </c>
      <c r="E3413" s="8" t="s">
        <v>14234</v>
      </c>
      <c r="F3413" s="9">
        <v>748753</v>
      </c>
      <c r="G3413" s="8" t="s">
        <v>11066</v>
      </c>
      <c r="H3413" s="9">
        <v>76747</v>
      </c>
      <c r="I3413" s="69"/>
      <c r="J3413" s="70"/>
      <c r="K3413" s="71"/>
      <c r="L3413" s="77"/>
      <c r="M3413" s="78"/>
      <c r="N3413" t="str">
        <f t="shared" si="253"/>
        <v>20478</v>
      </c>
      <c r="O3413">
        <f t="shared" si="254"/>
        <v>20478</v>
      </c>
      <c r="P3413" s="29">
        <f t="shared" si="255"/>
        <v>748753</v>
      </c>
      <c r="Q3413">
        <f>+VLOOKUP(O3413,'Bảng kê HĐ 2022'!N$1912:R$4434,4,0)</f>
        <v>0</v>
      </c>
      <c r="R3413" t="e">
        <f>+VLOOKUP(O3413,'Hàng trả'!#REF!,2,0)</f>
        <v>#REF!</v>
      </c>
    </row>
    <row r="3414" spans="1:18" ht="14.4" hidden="1" customHeight="1" x14ac:dyDescent="0.3">
      <c r="A3414" s="10">
        <v>7</v>
      </c>
      <c r="B3414" s="64"/>
      <c r="C3414" s="6" t="s">
        <v>15878</v>
      </c>
      <c r="D3414" s="7">
        <v>44733</v>
      </c>
      <c r="E3414" s="8" t="s">
        <v>14234</v>
      </c>
      <c r="F3414" s="9">
        <v>522418</v>
      </c>
      <c r="G3414" s="8" t="s">
        <v>11066</v>
      </c>
      <c r="H3414" s="9">
        <v>53548</v>
      </c>
      <c r="I3414" s="69"/>
      <c r="J3414" s="70"/>
      <c r="K3414" s="71"/>
      <c r="L3414" s="77"/>
      <c r="M3414" s="78"/>
      <c r="N3414" t="str">
        <f t="shared" si="253"/>
        <v>19618</v>
      </c>
      <c r="O3414">
        <f t="shared" si="254"/>
        <v>19618</v>
      </c>
      <c r="P3414" s="29">
        <f t="shared" si="255"/>
        <v>522418</v>
      </c>
      <c r="Q3414">
        <f>+VLOOKUP(O3414,'Bảng kê HĐ 2022'!N$1912:R$4434,4,0)</f>
        <v>0</v>
      </c>
      <c r="R3414" t="e">
        <f>+VLOOKUP(O3414,'Hàng trả'!#REF!,2,0)</f>
        <v>#REF!</v>
      </c>
    </row>
    <row r="3415" spans="1:18" ht="14.4" hidden="1" customHeight="1" x14ac:dyDescent="0.3">
      <c r="A3415" s="10">
        <v>7</v>
      </c>
      <c r="B3415" s="64"/>
      <c r="C3415" s="6" t="s">
        <v>15879</v>
      </c>
      <c r="D3415" s="7">
        <v>44714</v>
      </c>
      <c r="E3415" s="8" t="s">
        <v>15382</v>
      </c>
      <c r="F3415" s="9">
        <v>396527</v>
      </c>
      <c r="G3415" s="8" t="s">
        <v>11066</v>
      </c>
      <c r="H3415" s="9">
        <v>40644</v>
      </c>
      <c r="I3415" s="69"/>
      <c r="J3415" s="70"/>
      <c r="K3415" s="71"/>
      <c r="L3415" s="77"/>
      <c r="M3415" s="78"/>
      <c r="N3415" t="str">
        <f t="shared" si="253"/>
        <v>15846</v>
      </c>
      <c r="O3415">
        <f t="shared" si="254"/>
        <v>15846</v>
      </c>
      <c r="P3415" s="29">
        <f t="shared" si="255"/>
        <v>396527</v>
      </c>
      <c r="Q3415">
        <f>+VLOOKUP(O3415,'Bảng kê HĐ 2022'!N$1912:R$4434,4,0)</f>
        <v>0</v>
      </c>
      <c r="R3415" t="e">
        <f>+VLOOKUP(O3415,'Hàng trả'!#REF!,2,0)</f>
        <v>#REF!</v>
      </c>
    </row>
    <row r="3416" spans="1:18" ht="14.4" hidden="1" customHeight="1" x14ac:dyDescent="0.3">
      <c r="A3416" s="10">
        <v>7</v>
      </c>
      <c r="B3416" s="64"/>
      <c r="C3416" s="6" t="s">
        <v>15880</v>
      </c>
      <c r="D3416" s="7">
        <v>44733</v>
      </c>
      <c r="E3416" s="8" t="s">
        <v>14218</v>
      </c>
      <c r="F3416" s="9">
        <v>902718</v>
      </c>
      <c r="G3416" s="8" t="s">
        <v>11066</v>
      </c>
      <c r="H3416" s="9">
        <v>92529</v>
      </c>
      <c r="I3416" s="69"/>
      <c r="J3416" s="70"/>
      <c r="K3416" s="71"/>
      <c r="L3416" s="77"/>
      <c r="M3416" s="78"/>
      <c r="N3416" t="str">
        <f t="shared" si="253"/>
        <v>19631</v>
      </c>
      <c r="O3416">
        <f t="shared" si="254"/>
        <v>19631</v>
      </c>
      <c r="P3416" s="29">
        <f t="shared" si="255"/>
        <v>902718</v>
      </c>
      <c r="Q3416">
        <f>+VLOOKUP(O3416,'Bảng kê HĐ 2022'!N$1912:R$4434,4,0)</f>
        <v>0</v>
      </c>
      <c r="R3416" t="e">
        <f>+VLOOKUP(O3416,'Hàng trả'!#REF!,2,0)</f>
        <v>#REF!</v>
      </c>
    </row>
    <row r="3417" spans="1:18" ht="14.4" hidden="1" customHeight="1" x14ac:dyDescent="0.3">
      <c r="A3417" s="10">
        <v>7</v>
      </c>
      <c r="B3417" s="64"/>
      <c r="C3417" s="6" t="s">
        <v>15881</v>
      </c>
      <c r="D3417" s="7">
        <v>44735</v>
      </c>
      <c r="E3417" s="8" t="s">
        <v>14239</v>
      </c>
      <c r="F3417" s="9">
        <v>398496</v>
      </c>
      <c r="G3417" s="8" t="s">
        <v>11066</v>
      </c>
      <c r="H3417" s="9">
        <v>40846</v>
      </c>
      <c r="I3417" s="69"/>
      <c r="J3417" s="70"/>
      <c r="K3417" s="71"/>
      <c r="L3417" s="77"/>
      <c r="M3417" s="78"/>
      <c r="N3417" t="str">
        <f t="shared" si="253"/>
        <v>19949</v>
      </c>
      <c r="O3417">
        <f t="shared" si="254"/>
        <v>19949</v>
      </c>
      <c r="P3417" s="29">
        <f t="shared" si="255"/>
        <v>398496</v>
      </c>
      <c r="Q3417">
        <f>+VLOOKUP(O3417,'Bảng kê HĐ 2022'!N$1912:R$4434,4,0)</f>
        <v>0</v>
      </c>
      <c r="R3417" t="e">
        <f>+VLOOKUP(O3417,'Hàng trả'!#REF!,2,0)</f>
        <v>#REF!</v>
      </c>
    </row>
    <row r="3418" spans="1:18" ht="14.4" hidden="1" customHeight="1" x14ac:dyDescent="0.3">
      <c r="A3418" s="10">
        <v>7</v>
      </c>
      <c r="B3418" s="64"/>
      <c r="C3418" s="6" t="s">
        <v>15882</v>
      </c>
      <c r="D3418" s="7">
        <v>44733</v>
      </c>
      <c r="E3418" s="8" t="s">
        <v>14218</v>
      </c>
      <c r="F3418" s="9">
        <v>1293169</v>
      </c>
      <c r="G3418" s="8" t="s">
        <v>11066</v>
      </c>
      <c r="H3418" s="9">
        <v>132550</v>
      </c>
      <c r="I3418" s="69"/>
      <c r="J3418" s="70"/>
      <c r="K3418" s="71"/>
      <c r="L3418" s="77"/>
      <c r="M3418" s="78"/>
      <c r="N3418" t="str">
        <f t="shared" si="253"/>
        <v>19610</v>
      </c>
      <c r="O3418">
        <f t="shared" si="254"/>
        <v>19610</v>
      </c>
      <c r="P3418" s="29">
        <f t="shared" si="255"/>
        <v>1293169</v>
      </c>
      <c r="Q3418">
        <f>+VLOOKUP(O3418,'Bảng kê HĐ 2022'!N$1912:R$4434,4,0)</f>
        <v>0</v>
      </c>
      <c r="R3418" t="e">
        <f>+VLOOKUP(O3418,'Hàng trả'!#REF!,2,0)</f>
        <v>#REF!</v>
      </c>
    </row>
    <row r="3419" spans="1:18" ht="14.4" hidden="1" customHeight="1" x14ac:dyDescent="0.3">
      <c r="A3419" s="10">
        <v>7</v>
      </c>
      <c r="B3419" s="64"/>
      <c r="C3419" s="6" t="s">
        <v>15883</v>
      </c>
      <c r="D3419" s="7">
        <v>44740</v>
      </c>
      <c r="E3419" s="8" t="s">
        <v>14218</v>
      </c>
      <c r="F3419" s="9">
        <v>882842</v>
      </c>
      <c r="G3419" s="8" t="s">
        <v>11066</v>
      </c>
      <c r="H3419" s="9">
        <v>90491</v>
      </c>
      <c r="I3419" s="69"/>
      <c r="J3419" s="70"/>
      <c r="K3419" s="71"/>
      <c r="L3419" s="77"/>
      <c r="M3419" s="78"/>
      <c r="N3419" t="str">
        <f t="shared" si="253"/>
        <v>21020</v>
      </c>
      <c r="O3419">
        <f t="shared" si="254"/>
        <v>21020</v>
      </c>
      <c r="P3419" s="29">
        <f t="shared" si="255"/>
        <v>882842</v>
      </c>
      <c r="Q3419">
        <f>+VLOOKUP(O3419,'Bảng kê HĐ 2022'!N$1912:R$4434,4,0)</f>
        <v>0</v>
      </c>
      <c r="R3419" t="e">
        <f>+VLOOKUP(O3419,'Hàng trả'!#REF!,2,0)</f>
        <v>#REF!</v>
      </c>
    </row>
    <row r="3420" spans="1:18" ht="14.4" hidden="1" customHeight="1" x14ac:dyDescent="0.3">
      <c r="A3420" s="10">
        <v>7</v>
      </c>
      <c r="B3420" s="64"/>
      <c r="C3420" s="6" t="s">
        <v>15884</v>
      </c>
      <c r="D3420" s="7">
        <v>44723</v>
      </c>
      <c r="E3420" s="8" t="s">
        <v>10212</v>
      </c>
      <c r="F3420" s="9">
        <v>746775</v>
      </c>
      <c r="G3420" s="8" t="s">
        <v>11066</v>
      </c>
      <c r="H3420" s="9">
        <v>76544</v>
      </c>
      <c r="I3420" s="69"/>
      <c r="J3420" s="70"/>
      <c r="K3420" s="71"/>
      <c r="L3420" s="77"/>
      <c r="M3420" s="78"/>
      <c r="N3420" t="str">
        <f t="shared" si="253"/>
        <v>17735</v>
      </c>
      <c r="O3420">
        <f t="shared" si="254"/>
        <v>17735</v>
      </c>
      <c r="P3420" s="29">
        <f t="shared" si="255"/>
        <v>746775</v>
      </c>
      <c r="Q3420">
        <f>+VLOOKUP(O3420,'Bảng kê HĐ 2022'!N$1912:R$4434,4,0)</f>
        <v>0</v>
      </c>
      <c r="R3420" t="e">
        <f>+VLOOKUP(O3420,'Hàng trả'!#REF!,2,0)</f>
        <v>#REF!</v>
      </c>
    </row>
    <row r="3421" spans="1:18" ht="14.4" hidden="1" customHeight="1" x14ac:dyDescent="0.3">
      <c r="A3421" s="10">
        <v>7</v>
      </c>
      <c r="B3421" s="64"/>
      <c r="C3421" s="6" t="s">
        <v>15885</v>
      </c>
      <c r="D3421" s="7">
        <v>44716</v>
      </c>
      <c r="E3421" s="8" t="s">
        <v>14213</v>
      </c>
      <c r="F3421" s="9">
        <v>1043244</v>
      </c>
      <c r="G3421" s="8" t="s">
        <v>11066</v>
      </c>
      <c r="H3421" s="9">
        <v>106933</v>
      </c>
      <c r="I3421" s="69"/>
      <c r="J3421" s="70"/>
      <c r="K3421" s="71"/>
      <c r="L3421" s="77"/>
      <c r="M3421" s="78"/>
      <c r="N3421" t="str">
        <f t="shared" si="253"/>
        <v>16343</v>
      </c>
      <c r="O3421">
        <f t="shared" si="254"/>
        <v>16343</v>
      </c>
      <c r="P3421" s="29">
        <f t="shared" si="255"/>
        <v>1043244</v>
      </c>
      <c r="Q3421">
        <f>+VLOOKUP(O3421,'Bảng kê HĐ 2022'!N$1912:R$4434,4,0)</f>
        <v>0</v>
      </c>
      <c r="R3421" t="e">
        <f>+VLOOKUP(O3421,'Hàng trả'!#REF!,2,0)</f>
        <v>#REF!</v>
      </c>
    </row>
    <row r="3422" spans="1:18" ht="14.4" hidden="1" customHeight="1" x14ac:dyDescent="0.3">
      <c r="A3422" s="10">
        <v>7</v>
      </c>
      <c r="B3422" s="64"/>
      <c r="C3422" s="6" t="s">
        <v>15886</v>
      </c>
      <c r="D3422" s="7">
        <v>44720</v>
      </c>
      <c r="E3422" s="8" t="s">
        <v>15382</v>
      </c>
      <c r="F3422" s="9">
        <v>654286</v>
      </c>
      <c r="G3422" s="8" t="s">
        <v>11066</v>
      </c>
      <c r="H3422" s="9">
        <v>67064</v>
      </c>
      <c r="I3422" s="69"/>
      <c r="J3422" s="70"/>
      <c r="K3422" s="71"/>
      <c r="L3422" s="77"/>
      <c r="M3422" s="78"/>
      <c r="N3422" t="str">
        <f t="shared" si="253"/>
        <v>16777</v>
      </c>
      <c r="O3422">
        <f t="shared" si="254"/>
        <v>16777</v>
      </c>
      <c r="P3422" s="29">
        <f t="shared" si="255"/>
        <v>654286</v>
      </c>
      <c r="Q3422">
        <f>+VLOOKUP(O3422,'Bảng kê HĐ 2022'!N$1912:R$4434,4,0)</f>
        <v>0</v>
      </c>
      <c r="R3422" t="e">
        <f>+VLOOKUP(O3422,'Hàng trả'!#REF!,2,0)</f>
        <v>#REF!</v>
      </c>
    </row>
    <row r="3423" spans="1:18" ht="14.4" hidden="1" customHeight="1" x14ac:dyDescent="0.3">
      <c r="A3423" s="10">
        <v>7</v>
      </c>
      <c r="B3423" s="64"/>
      <c r="C3423" s="6" t="s">
        <v>15887</v>
      </c>
      <c r="D3423" s="7">
        <v>44719</v>
      </c>
      <c r="E3423" s="8" t="s">
        <v>14239</v>
      </c>
      <c r="F3423" s="9">
        <v>1064038</v>
      </c>
      <c r="G3423" s="8" t="s">
        <v>11066</v>
      </c>
      <c r="H3423" s="9">
        <v>109064</v>
      </c>
      <c r="I3423" s="69"/>
      <c r="J3423" s="70"/>
      <c r="K3423" s="71"/>
      <c r="L3423" s="77"/>
      <c r="M3423" s="78"/>
      <c r="N3423" t="str">
        <f t="shared" si="253"/>
        <v>16553</v>
      </c>
      <c r="O3423">
        <f t="shared" si="254"/>
        <v>16553</v>
      </c>
      <c r="P3423" s="29">
        <f t="shared" si="255"/>
        <v>1064038</v>
      </c>
      <c r="Q3423">
        <f>+VLOOKUP(O3423,'Bảng kê HĐ 2022'!N$1912:R$4434,4,0)</f>
        <v>0</v>
      </c>
      <c r="R3423" t="e">
        <f>+VLOOKUP(O3423,'Hàng trả'!#REF!,2,0)</f>
        <v>#REF!</v>
      </c>
    </row>
    <row r="3424" spans="1:18" ht="14.4" hidden="1" customHeight="1" x14ac:dyDescent="0.3">
      <c r="A3424" s="10">
        <v>7</v>
      </c>
      <c r="B3424" s="64"/>
      <c r="C3424" s="6" t="s">
        <v>15888</v>
      </c>
      <c r="D3424" s="7">
        <v>44719</v>
      </c>
      <c r="E3424" s="8" t="s">
        <v>14218</v>
      </c>
      <c r="F3424" s="9">
        <v>1354825</v>
      </c>
      <c r="G3424" s="8" t="s">
        <v>11066</v>
      </c>
      <c r="H3424" s="9">
        <v>138870</v>
      </c>
      <c r="I3424" s="69"/>
      <c r="J3424" s="70"/>
      <c r="K3424" s="71"/>
      <c r="L3424" s="77"/>
      <c r="M3424" s="78"/>
      <c r="N3424" t="str">
        <f t="shared" si="253"/>
        <v>15223</v>
      </c>
      <c r="O3424">
        <f t="shared" si="254"/>
        <v>15223</v>
      </c>
      <c r="P3424" s="29">
        <f t="shared" si="255"/>
        <v>1354825</v>
      </c>
      <c r="Q3424">
        <f>+VLOOKUP(O3424,'Bảng kê HĐ 2022'!N$1912:R$4434,4,0)</f>
        <v>0</v>
      </c>
      <c r="R3424" t="e">
        <f>+VLOOKUP(O3424,'Hàng trả'!#REF!,2,0)</f>
        <v>#REF!</v>
      </c>
    </row>
    <row r="3425" spans="1:18" ht="14.4" hidden="1" customHeight="1" x14ac:dyDescent="0.3">
      <c r="A3425" s="10">
        <v>7</v>
      </c>
      <c r="B3425" s="64"/>
      <c r="C3425" s="6" t="s">
        <v>15889</v>
      </c>
      <c r="D3425" s="7">
        <v>44719</v>
      </c>
      <c r="E3425" s="8" t="s">
        <v>14239</v>
      </c>
      <c r="F3425" s="9">
        <v>1930046</v>
      </c>
      <c r="G3425" s="8" t="s">
        <v>11066</v>
      </c>
      <c r="H3425" s="9">
        <v>197830</v>
      </c>
      <c r="I3425" s="69"/>
      <c r="J3425" s="70"/>
      <c r="K3425" s="71"/>
      <c r="L3425" s="77"/>
      <c r="M3425" s="78"/>
      <c r="N3425" t="str">
        <f t="shared" si="253"/>
        <v>16548</v>
      </c>
      <c r="O3425">
        <f t="shared" si="254"/>
        <v>16548</v>
      </c>
      <c r="P3425" s="29">
        <f t="shared" si="255"/>
        <v>1930046</v>
      </c>
      <c r="Q3425">
        <f>+VLOOKUP(O3425,'Bảng kê HĐ 2022'!N$1912:R$4434,4,0)</f>
        <v>0</v>
      </c>
      <c r="R3425" t="e">
        <f>+VLOOKUP(O3425,'Hàng trả'!#REF!,2,0)</f>
        <v>#REF!</v>
      </c>
    </row>
    <row r="3426" spans="1:18" ht="14.4" hidden="1" customHeight="1" x14ac:dyDescent="0.3">
      <c r="A3426" s="10">
        <v>7</v>
      </c>
      <c r="B3426" s="64"/>
      <c r="C3426" s="6" t="s">
        <v>15890</v>
      </c>
      <c r="D3426" s="7">
        <v>44716</v>
      </c>
      <c r="E3426" s="8" t="s">
        <v>10212</v>
      </c>
      <c r="F3426" s="9">
        <v>748785</v>
      </c>
      <c r="G3426" s="8" t="s">
        <v>11066</v>
      </c>
      <c r="H3426" s="9">
        <v>76750</v>
      </c>
      <c r="I3426" s="69"/>
      <c r="J3426" s="70"/>
      <c r="K3426" s="71"/>
      <c r="L3426" s="77"/>
      <c r="M3426" s="78"/>
      <c r="N3426" t="str">
        <f t="shared" si="253"/>
        <v>16324</v>
      </c>
      <c r="O3426">
        <f t="shared" si="254"/>
        <v>16324</v>
      </c>
      <c r="P3426" s="29">
        <f t="shared" si="255"/>
        <v>748785</v>
      </c>
      <c r="Q3426">
        <f>+VLOOKUP(O3426,'Bảng kê HĐ 2022'!N$1912:R$4434,4,0)</f>
        <v>0</v>
      </c>
      <c r="R3426" t="e">
        <f>+VLOOKUP(O3426,'Hàng trả'!#REF!,2,0)</f>
        <v>#REF!</v>
      </c>
    </row>
    <row r="3427" spans="1:18" ht="14.4" hidden="1" customHeight="1" x14ac:dyDescent="0.3">
      <c r="A3427" s="10">
        <v>7</v>
      </c>
      <c r="B3427" s="64"/>
      <c r="C3427" s="6" t="s">
        <v>15891</v>
      </c>
      <c r="D3427" s="7">
        <v>44719</v>
      </c>
      <c r="E3427" s="8" t="s">
        <v>14218</v>
      </c>
      <c r="F3427" s="9">
        <v>508899</v>
      </c>
      <c r="G3427" s="8" t="s">
        <v>11066</v>
      </c>
      <c r="H3427" s="9">
        <v>52162</v>
      </c>
      <c r="I3427" s="69"/>
      <c r="J3427" s="70"/>
      <c r="K3427" s="71"/>
      <c r="L3427" s="77"/>
      <c r="M3427" s="78"/>
      <c r="N3427" t="str">
        <f t="shared" si="253"/>
        <v>16557</v>
      </c>
      <c r="O3427">
        <f t="shared" si="254"/>
        <v>16557</v>
      </c>
      <c r="P3427" s="29">
        <f t="shared" si="255"/>
        <v>508899</v>
      </c>
      <c r="Q3427">
        <f>+VLOOKUP(O3427,'Bảng kê HĐ 2022'!N$1912:R$4434,4,0)</f>
        <v>0</v>
      </c>
      <c r="R3427" t="e">
        <f>+VLOOKUP(O3427,'Hàng trả'!#REF!,2,0)</f>
        <v>#REF!</v>
      </c>
    </row>
    <row r="3428" spans="1:18" ht="14.4" hidden="1" customHeight="1" x14ac:dyDescent="0.3">
      <c r="A3428" s="10">
        <v>7</v>
      </c>
      <c r="B3428" s="64"/>
      <c r="C3428" s="6" t="s">
        <v>15892</v>
      </c>
      <c r="D3428" s="7">
        <v>44720</v>
      </c>
      <c r="E3428" s="8" t="s">
        <v>14218</v>
      </c>
      <c r="F3428" s="9">
        <v>417563</v>
      </c>
      <c r="G3428" s="8" t="s">
        <v>11066</v>
      </c>
      <c r="H3428" s="9">
        <v>42800</v>
      </c>
      <c r="I3428" s="69"/>
      <c r="J3428" s="70"/>
      <c r="K3428" s="71"/>
      <c r="L3428" s="77"/>
      <c r="M3428" s="78"/>
      <c r="N3428" t="str">
        <f t="shared" si="253"/>
        <v>16683</v>
      </c>
      <c r="O3428">
        <f t="shared" si="254"/>
        <v>16683</v>
      </c>
      <c r="P3428" s="29">
        <f t="shared" si="255"/>
        <v>417563</v>
      </c>
      <c r="Q3428">
        <f>+VLOOKUP(O3428,'Bảng kê HĐ 2022'!N$1912:R$4434,4,0)</f>
        <v>0</v>
      </c>
      <c r="R3428" t="e">
        <f>+VLOOKUP(O3428,'Hàng trả'!#REF!,2,0)</f>
        <v>#REF!</v>
      </c>
    </row>
    <row r="3429" spans="1:18" ht="14.4" hidden="1" customHeight="1" x14ac:dyDescent="0.3">
      <c r="A3429" s="10">
        <v>7</v>
      </c>
      <c r="B3429" s="64"/>
      <c r="C3429" s="6" t="s">
        <v>15893</v>
      </c>
      <c r="D3429" s="7">
        <v>44726</v>
      </c>
      <c r="E3429" s="8" t="s">
        <v>14218</v>
      </c>
      <c r="F3429" s="9">
        <v>599713</v>
      </c>
      <c r="G3429" s="8" t="s">
        <v>11066</v>
      </c>
      <c r="H3429" s="9">
        <v>61471</v>
      </c>
      <c r="I3429" s="69"/>
      <c r="J3429" s="70"/>
      <c r="K3429" s="71"/>
      <c r="L3429" s="77"/>
      <c r="M3429" s="78"/>
      <c r="N3429" t="str">
        <f t="shared" si="253"/>
        <v>18041</v>
      </c>
      <c r="O3429">
        <f t="shared" si="254"/>
        <v>18041</v>
      </c>
      <c r="P3429" s="29">
        <f t="shared" si="255"/>
        <v>599713</v>
      </c>
      <c r="Q3429">
        <f>+VLOOKUP(O3429,'Bảng kê HĐ 2022'!N$1912:R$4434,4,0)</f>
        <v>0</v>
      </c>
      <c r="R3429" t="e">
        <f>+VLOOKUP(O3429,'Hàng trả'!#REF!,2,0)</f>
        <v>#REF!</v>
      </c>
    </row>
    <row r="3430" spans="1:18" ht="14.4" hidden="1" customHeight="1" x14ac:dyDescent="0.3">
      <c r="A3430" s="10">
        <v>7</v>
      </c>
      <c r="B3430" s="64"/>
      <c r="C3430" s="6" t="s">
        <v>15894</v>
      </c>
      <c r="D3430" s="7">
        <v>44726</v>
      </c>
      <c r="E3430" s="8" t="s">
        <v>14213</v>
      </c>
      <c r="F3430" s="9">
        <v>599713</v>
      </c>
      <c r="G3430" s="8" t="s">
        <v>11066</v>
      </c>
      <c r="H3430" s="9">
        <v>61471</v>
      </c>
      <c r="I3430" s="69"/>
      <c r="J3430" s="70"/>
      <c r="K3430" s="71"/>
      <c r="L3430" s="77"/>
      <c r="M3430" s="78"/>
      <c r="N3430" t="str">
        <f t="shared" si="253"/>
        <v>18046</v>
      </c>
      <c r="O3430">
        <f t="shared" si="254"/>
        <v>18046</v>
      </c>
      <c r="P3430" s="29">
        <f t="shared" si="255"/>
        <v>599713</v>
      </c>
      <c r="Q3430">
        <f>+VLOOKUP(O3430,'Bảng kê HĐ 2022'!N$1912:R$4434,4,0)</f>
        <v>0</v>
      </c>
      <c r="R3430" t="e">
        <f>+VLOOKUP(O3430,'Hàng trả'!#REF!,2,0)</f>
        <v>#REF!</v>
      </c>
    </row>
    <row r="3431" spans="1:18" ht="14.4" hidden="1" customHeight="1" x14ac:dyDescent="0.3">
      <c r="A3431" s="10">
        <v>7</v>
      </c>
      <c r="B3431" s="64"/>
      <c r="C3431" s="6" t="s">
        <v>15895</v>
      </c>
      <c r="D3431" s="7">
        <v>44722</v>
      </c>
      <c r="E3431" s="8" t="s">
        <v>10203</v>
      </c>
      <c r="F3431" s="9">
        <v>1538206</v>
      </c>
      <c r="G3431" s="8" t="s">
        <v>11066</v>
      </c>
      <c r="H3431" s="9">
        <v>157666</v>
      </c>
      <c r="I3431" s="69"/>
      <c r="J3431" s="70"/>
      <c r="K3431" s="71"/>
      <c r="L3431" s="77"/>
      <c r="M3431" s="78"/>
      <c r="N3431" t="str">
        <f t="shared" si="253"/>
        <v>17365</v>
      </c>
      <c r="O3431">
        <f t="shared" si="254"/>
        <v>17365</v>
      </c>
      <c r="P3431" s="29">
        <f t="shared" si="255"/>
        <v>1538206</v>
      </c>
      <c r="Q3431">
        <f>+VLOOKUP(O3431,'Bảng kê HĐ 2022'!N$1912:R$4434,4,0)</f>
        <v>0</v>
      </c>
      <c r="R3431" t="e">
        <f>+VLOOKUP(O3431,'Hàng trả'!#REF!,2,0)</f>
        <v>#REF!</v>
      </c>
    </row>
    <row r="3432" spans="1:18" ht="14.4" hidden="1" customHeight="1" x14ac:dyDescent="0.3">
      <c r="A3432" s="10">
        <v>7</v>
      </c>
      <c r="B3432" s="64"/>
      <c r="C3432" s="6" t="s">
        <v>15896</v>
      </c>
      <c r="D3432" s="7">
        <v>44723</v>
      </c>
      <c r="E3432" s="8" t="s">
        <v>10203</v>
      </c>
      <c r="F3432" s="9">
        <v>837630</v>
      </c>
      <c r="G3432" s="8" t="s">
        <v>11066</v>
      </c>
      <c r="H3432" s="9">
        <v>85857</v>
      </c>
      <c r="I3432" s="69"/>
      <c r="J3432" s="70"/>
      <c r="K3432" s="71"/>
      <c r="L3432" s="77"/>
      <c r="M3432" s="78"/>
      <c r="N3432" t="str">
        <f t="shared" si="253"/>
        <v>17713</v>
      </c>
      <c r="O3432">
        <f t="shared" si="254"/>
        <v>17713</v>
      </c>
      <c r="P3432" s="29">
        <f t="shared" si="255"/>
        <v>837630</v>
      </c>
      <c r="Q3432">
        <f>+VLOOKUP(O3432,'Bảng kê HĐ 2022'!N$1912:R$4434,4,0)</f>
        <v>0</v>
      </c>
      <c r="R3432" t="e">
        <f>+VLOOKUP(O3432,'Hàng trả'!#REF!,2,0)</f>
        <v>#REF!</v>
      </c>
    </row>
    <row r="3433" spans="1:18" ht="14.4" hidden="1" customHeight="1" x14ac:dyDescent="0.3">
      <c r="A3433" s="10">
        <v>7</v>
      </c>
      <c r="B3433" s="64"/>
      <c r="C3433" s="6" t="s">
        <v>15897</v>
      </c>
      <c r="D3433" s="7">
        <v>44723</v>
      </c>
      <c r="E3433" s="8" t="s">
        <v>14239</v>
      </c>
      <c r="F3433" s="9">
        <v>985487</v>
      </c>
      <c r="G3433" s="8" t="s">
        <v>11066</v>
      </c>
      <c r="H3433" s="9">
        <v>101012</v>
      </c>
      <c r="I3433" s="69"/>
      <c r="J3433" s="70"/>
      <c r="K3433" s="71"/>
      <c r="L3433" s="77"/>
      <c r="M3433" s="78"/>
      <c r="N3433" t="str">
        <f t="shared" si="253"/>
        <v>17741</v>
      </c>
      <c r="O3433">
        <f t="shared" si="254"/>
        <v>17741</v>
      </c>
      <c r="P3433" s="29">
        <f t="shared" si="255"/>
        <v>985487</v>
      </c>
      <c r="Q3433">
        <f>+VLOOKUP(O3433,'Bảng kê HĐ 2022'!N$1912:R$4434,4,0)</f>
        <v>0</v>
      </c>
      <c r="R3433" t="e">
        <f>+VLOOKUP(O3433,'Hàng trả'!#REF!,2,0)</f>
        <v>#REF!</v>
      </c>
    </row>
    <row r="3434" spans="1:18" ht="14.4" hidden="1" customHeight="1" x14ac:dyDescent="0.3">
      <c r="A3434" s="10">
        <v>7</v>
      </c>
      <c r="B3434" s="64"/>
      <c r="C3434" s="6" t="s">
        <v>15898</v>
      </c>
      <c r="D3434" s="7">
        <v>44716</v>
      </c>
      <c r="E3434" s="8" t="s">
        <v>14237</v>
      </c>
      <c r="F3434" s="9">
        <v>1690416</v>
      </c>
      <c r="G3434" s="8" t="s">
        <v>11066</v>
      </c>
      <c r="H3434" s="9">
        <v>173268</v>
      </c>
      <c r="I3434" s="69"/>
      <c r="J3434" s="70"/>
      <c r="K3434" s="71"/>
      <c r="L3434" s="77"/>
      <c r="M3434" s="78"/>
      <c r="N3434" t="str">
        <f t="shared" si="253"/>
        <v>16333</v>
      </c>
      <c r="O3434">
        <f t="shared" si="254"/>
        <v>16333</v>
      </c>
      <c r="P3434" s="29">
        <f t="shared" si="255"/>
        <v>1690416</v>
      </c>
      <c r="Q3434">
        <f>+VLOOKUP(O3434,'Bảng kê HĐ 2022'!N$1912:R$4434,4,0)</f>
        <v>0</v>
      </c>
      <c r="R3434" t="e">
        <f>+VLOOKUP(O3434,'Hàng trả'!#REF!,2,0)</f>
        <v>#REF!</v>
      </c>
    </row>
    <row r="3435" spans="1:18" ht="14.4" hidden="1" customHeight="1" x14ac:dyDescent="0.3">
      <c r="A3435" s="10">
        <v>7</v>
      </c>
      <c r="B3435" s="64"/>
      <c r="C3435" s="6" t="s">
        <v>15899</v>
      </c>
      <c r="D3435" s="7">
        <v>44714</v>
      </c>
      <c r="E3435" s="8" t="s">
        <v>15382</v>
      </c>
      <c r="F3435" s="9">
        <v>764072</v>
      </c>
      <c r="G3435" s="8" t="s">
        <v>11066</v>
      </c>
      <c r="H3435" s="9">
        <v>78317</v>
      </c>
      <c r="I3435" s="69"/>
      <c r="J3435" s="70"/>
      <c r="K3435" s="71"/>
      <c r="L3435" s="77"/>
      <c r="M3435" s="78"/>
      <c r="N3435" t="str">
        <f t="shared" si="253"/>
        <v>15850</v>
      </c>
      <c r="O3435">
        <f t="shared" si="254"/>
        <v>15850</v>
      </c>
      <c r="P3435" s="29">
        <f t="shared" si="255"/>
        <v>764072</v>
      </c>
      <c r="Q3435">
        <f>+VLOOKUP(O3435,'Bảng kê HĐ 2022'!N$1912:R$4434,4,0)</f>
        <v>0</v>
      </c>
      <c r="R3435" t="e">
        <f>+VLOOKUP(O3435,'Hàng trả'!#REF!,2,0)</f>
        <v>#REF!</v>
      </c>
    </row>
    <row r="3436" spans="1:18" ht="14.4" hidden="1" customHeight="1" x14ac:dyDescent="0.3">
      <c r="A3436" s="10">
        <v>7</v>
      </c>
      <c r="B3436" s="64"/>
      <c r="C3436" s="6" t="s">
        <v>15900</v>
      </c>
      <c r="D3436" s="7">
        <v>44726</v>
      </c>
      <c r="E3436" s="8" t="s">
        <v>14239</v>
      </c>
      <c r="F3436" s="9">
        <v>1561253</v>
      </c>
      <c r="G3436" s="8" t="s">
        <v>11066</v>
      </c>
      <c r="H3436" s="9">
        <v>160028</v>
      </c>
      <c r="I3436" s="69"/>
      <c r="J3436" s="70"/>
      <c r="K3436" s="71"/>
      <c r="L3436" s="77"/>
      <c r="M3436" s="78"/>
      <c r="N3436" t="str">
        <f t="shared" si="253"/>
        <v>18049</v>
      </c>
      <c r="O3436">
        <f t="shared" si="254"/>
        <v>18049</v>
      </c>
      <c r="P3436" s="29">
        <f t="shared" si="255"/>
        <v>1561253</v>
      </c>
      <c r="Q3436">
        <f>+VLOOKUP(O3436,'Bảng kê HĐ 2022'!N$1912:R$4434,4,0)</f>
        <v>0</v>
      </c>
      <c r="R3436" t="e">
        <f>+VLOOKUP(O3436,'Hàng trả'!#REF!,2,0)</f>
        <v>#REF!</v>
      </c>
    </row>
    <row r="3437" spans="1:18" ht="14.4" hidden="1" customHeight="1" x14ac:dyDescent="0.3">
      <c r="A3437" s="10">
        <v>7</v>
      </c>
      <c r="B3437" s="64"/>
      <c r="C3437" s="6" t="s">
        <v>15901</v>
      </c>
      <c r="D3437" s="7">
        <v>44726</v>
      </c>
      <c r="E3437" s="8" t="s">
        <v>10212</v>
      </c>
      <c r="F3437" s="9">
        <v>158611</v>
      </c>
      <c r="G3437" s="8" t="s">
        <v>11066</v>
      </c>
      <c r="H3437" s="9">
        <v>16258</v>
      </c>
      <c r="I3437" s="69"/>
      <c r="J3437" s="70"/>
      <c r="K3437" s="71"/>
      <c r="L3437" s="77"/>
      <c r="M3437" s="78"/>
      <c r="N3437" t="str">
        <f t="shared" si="253"/>
        <v>18054</v>
      </c>
      <c r="O3437">
        <f t="shared" si="254"/>
        <v>18054</v>
      </c>
      <c r="P3437" s="29">
        <f t="shared" si="255"/>
        <v>158611</v>
      </c>
      <c r="Q3437">
        <f>+VLOOKUP(O3437,'Bảng kê HĐ 2022'!N$1912:R$4434,4,0)</f>
        <v>0</v>
      </c>
      <c r="R3437" t="e">
        <f>+VLOOKUP(O3437,'Hàng trả'!#REF!,2,0)</f>
        <v>#REF!</v>
      </c>
    </row>
    <row r="3438" spans="1:18" ht="14.4" hidden="1" customHeight="1" x14ac:dyDescent="0.3">
      <c r="A3438" s="10">
        <v>7</v>
      </c>
      <c r="B3438" s="64"/>
      <c r="C3438" s="6" t="s">
        <v>15902</v>
      </c>
      <c r="D3438" s="7">
        <v>44728</v>
      </c>
      <c r="E3438" s="8" t="s">
        <v>14218</v>
      </c>
      <c r="F3438" s="9">
        <v>654493</v>
      </c>
      <c r="G3438" s="8" t="s">
        <v>11066</v>
      </c>
      <c r="H3438" s="9">
        <v>67086</v>
      </c>
      <c r="I3438" s="69"/>
      <c r="J3438" s="70"/>
      <c r="K3438" s="71"/>
      <c r="L3438" s="77"/>
      <c r="M3438" s="78"/>
      <c r="N3438" t="str">
        <f t="shared" si="253"/>
        <v>18118</v>
      </c>
      <c r="O3438">
        <f t="shared" si="254"/>
        <v>18118</v>
      </c>
      <c r="P3438" s="29">
        <f t="shared" si="255"/>
        <v>654493</v>
      </c>
      <c r="Q3438">
        <f>+VLOOKUP(O3438,'Bảng kê HĐ 2022'!N$1912:R$4434,4,0)</f>
        <v>0</v>
      </c>
      <c r="R3438" t="e">
        <f>+VLOOKUP(O3438,'Hàng trả'!#REF!,2,0)</f>
        <v>#REF!</v>
      </c>
    </row>
    <row r="3439" spans="1:18" ht="14.4" hidden="1" customHeight="1" x14ac:dyDescent="0.3">
      <c r="A3439" s="10">
        <v>7</v>
      </c>
      <c r="B3439" s="64"/>
      <c r="C3439" s="6" t="s">
        <v>15903</v>
      </c>
      <c r="D3439" s="7">
        <v>44718</v>
      </c>
      <c r="E3439" s="8" t="s">
        <v>14239</v>
      </c>
      <c r="F3439" s="9">
        <v>1267223</v>
      </c>
      <c r="G3439" s="8" t="s">
        <v>11066</v>
      </c>
      <c r="H3439" s="9">
        <v>129890</v>
      </c>
      <c r="I3439" s="69"/>
      <c r="J3439" s="70"/>
      <c r="K3439" s="71"/>
      <c r="L3439" s="77"/>
      <c r="M3439" s="78"/>
      <c r="N3439" t="str">
        <f t="shared" si="253"/>
        <v>16479</v>
      </c>
      <c r="O3439">
        <f t="shared" si="254"/>
        <v>16479</v>
      </c>
      <c r="P3439" s="29">
        <f t="shared" si="255"/>
        <v>1267223</v>
      </c>
      <c r="Q3439">
        <f>+VLOOKUP(O3439,'Bảng kê HĐ 2022'!N$1912:R$4434,4,0)</f>
        <v>0</v>
      </c>
      <c r="R3439" t="e">
        <f>+VLOOKUP(O3439,'Hàng trả'!#REF!,2,0)</f>
        <v>#REF!</v>
      </c>
    </row>
    <row r="3440" spans="1:18" ht="14.4" hidden="1" customHeight="1" x14ac:dyDescent="0.3">
      <c r="A3440" s="10">
        <v>7</v>
      </c>
      <c r="B3440" s="64"/>
      <c r="C3440" s="6" t="s">
        <v>15904</v>
      </c>
      <c r="D3440" s="7">
        <v>44715</v>
      </c>
      <c r="E3440" s="8" t="s">
        <v>14218</v>
      </c>
      <c r="F3440" s="9">
        <v>1505936</v>
      </c>
      <c r="G3440" s="8" t="s">
        <v>11066</v>
      </c>
      <c r="H3440" s="9">
        <v>154358</v>
      </c>
      <c r="I3440" s="69"/>
      <c r="J3440" s="70"/>
      <c r="K3440" s="71"/>
      <c r="L3440" s="77"/>
      <c r="M3440" s="78"/>
      <c r="N3440" t="str">
        <f t="shared" si="253"/>
        <v>16136</v>
      </c>
      <c r="O3440">
        <f t="shared" si="254"/>
        <v>16136</v>
      </c>
      <c r="P3440" s="29">
        <f t="shared" si="255"/>
        <v>1505936</v>
      </c>
      <c r="Q3440">
        <f>+VLOOKUP(O3440,'Bảng kê HĐ 2022'!N$1912:R$4434,4,0)</f>
        <v>0</v>
      </c>
      <c r="R3440" t="e">
        <f>+VLOOKUP(O3440,'Hàng trả'!#REF!,2,0)</f>
        <v>#REF!</v>
      </c>
    </row>
    <row r="3441" spans="1:18" ht="14.4" hidden="1" customHeight="1" x14ac:dyDescent="0.3">
      <c r="A3441" s="10">
        <v>7</v>
      </c>
      <c r="B3441" s="64"/>
      <c r="C3441" s="6" t="s">
        <v>15905</v>
      </c>
      <c r="D3441" s="7">
        <v>44718</v>
      </c>
      <c r="E3441" s="8" t="s">
        <v>14218</v>
      </c>
      <c r="F3441" s="9">
        <v>1416013</v>
      </c>
      <c r="G3441" s="8" t="s">
        <v>11066</v>
      </c>
      <c r="H3441" s="9">
        <v>145141</v>
      </c>
      <c r="I3441" s="69"/>
      <c r="J3441" s="70"/>
      <c r="K3441" s="71"/>
      <c r="L3441" s="77"/>
      <c r="M3441" s="78"/>
      <c r="N3441" t="str">
        <f t="shared" si="253"/>
        <v>16477</v>
      </c>
      <c r="O3441">
        <f t="shared" si="254"/>
        <v>16477</v>
      </c>
      <c r="P3441" s="29">
        <f t="shared" si="255"/>
        <v>1416013</v>
      </c>
      <c r="Q3441">
        <f>+VLOOKUP(O3441,'Bảng kê HĐ 2022'!N$1912:R$4434,4,0)</f>
        <v>0</v>
      </c>
      <c r="R3441" t="e">
        <f>+VLOOKUP(O3441,'Hàng trả'!#REF!,2,0)</f>
        <v>#REF!</v>
      </c>
    </row>
    <row r="3442" spans="1:18" ht="14.4" hidden="1" customHeight="1" x14ac:dyDescent="0.3">
      <c r="A3442" s="10">
        <v>7</v>
      </c>
      <c r="B3442" s="64"/>
      <c r="C3442" s="6" t="s">
        <v>15906</v>
      </c>
      <c r="D3442" s="7">
        <v>44727</v>
      </c>
      <c r="E3442" s="8" t="s">
        <v>10193</v>
      </c>
      <c r="F3442" s="9">
        <v>597744</v>
      </c>
      <c r="G3442" s="8" t="s">
        <v>11066</v>
      </c>
      <c r="H3442" s="9">
        <v>61269</v>
      </c>
      <c r="I3442" s="69"/>
      <c r="J3442" s="70"/>
      <c r="K3442" s="71"/>
      <c r="L3442" s="77"/>
      <c r="M3442" s="78"/>
      <c r="N3442" t="str">
        <f t="shared" si="253"/>
        <v>18091</v>
      </c>
      <c r="O3442">
        <f t="shared" si="254"/>
        <v>18091</v>
      </c>
      <c r="P3442" s="29">
        <f t="shared" si="255"/>
        <v>597744</v>
      </c>
      <c r="Q3442">
        <f>+VLOOKUP(O3442,'Bảng kê HĐ 2022'!N$1912:R$4434,4,0)</f>
        <v>0</v>
      </c>
      <c r="R3442" t="e">
        <f>+VLOOKUP(O3442,'Hàng trả'!#REF!,2,0)</f>
        <v>#REF!</v>
      </c>
    </row>
    <row r="3443" spans="1:18" ht="14.4" hidden="1" customHeight="1" x14ac:dyDescent="0.3">
      <c r="A3443" s="10">
        <v>7</v>
      </c>
      <c r="B3443" s="64"/>
      <c r="C3443" s="6" t="s">
        <v>15907</v>
      </c>
      <c r="D3443" s="7">
        <v>44732</v>
      </c>
      <c r="E3443" s="8" t="s">
        <v>14239</v>
      </c>
      <c r="F3443" s="9">
        <v>653858</v>
      </c>
      <c r="G3443" s="8" t="s">
        <v>11066</v>
      </c>
      <c r="H3443" s="9">
        <v>67020</v>
      </c>
      <c r="I3443" s="69"/>
      <c r="J3443" s="70"/>
      <c r="K3443" s="71"/>
      <c r="L3443" s="77"/>
      <c r="M3443" s="78"/>
      <c r="N3443" t="str">
        <f t="shared" si="253"/>
        <v>19051</v>
      </c>
      <c r="O3443">
        <f t="shared" si="254"/>
        <v>19051</v>
      </c>
      <c r="P3443" s="29">
        <f t="shared" si="255"/>
        <v>653858</v>
      </c>
      <c r="Q3443">
        <f>+VLOOKUP(O3443,'Bảng kê HĐ 2022'!N$1912:R$4434,4,0)</f>
        <v>0</v>
      </c>
      <c r="R3443" t="e">
        <f>+VLOOKUP(O3443,'Hàng trả'!#REF!,2,0)</f>
        <v>#REF!</v>
      </c>
    </row>
    <row r="3444" spans="1:18" ht="14.4" hidden="1" customHeight="1" x14ac:dyDescent="0.3">
      <c r="A3444" s="10">
        <v>7</v>
      </c>
      <c r="B3444" s="64"/>
      <c r="C3444" s="6" t="s">
        <v>15908</v>
      </c>
      <c r="D3444" s="7">
        <v>44737</v>
      </c>
      <c r="E3444" s="8" t="s">
        <v>14239</v>
      </c>
      <c r="F3444" s="9">
        <v>1711684</v>
      </c>
      <c r="G3444" s="8" t="s">
        <v>11066</v>
      </c>
      <c r="H3444" s="9">
        <v>175448</v>
      </c>
      <c r="I3444" s="69"/>
      <c r="J3444" s="70"/>
      <c r="K3444" s="71"/>
      <c r="L3444" s="77"/>
      <c r="M3444" s="78"/>
      <c r="N3444" t="str">
        <f t="shared" si="253"/>
        <v>20407</v>
      </c>
      <c r="O3444">
        <f t="shared" si="254"/>
        <v>20407</v>
      </c>
      <c r="P3444" s="29">
        <f t="shared" si="255"/>
        <v>1711684</v>
      </c>
      <c r="Q3444">
        <f>+VLOOKUP(O3444,'Bảng kê HĐ 2022'!N$1912:R$4434,4,0)</f>
        <v>0</v>
      </c>
      <c r="R3444" t="e">
        <f>+VLOOKUP(O3444,'Hàng trả'!#REF!,2,0)</f>
        <v>#REF!</v>
      </c>
    </row>
    <row r="3445" spans="1:18" ht="14.4" hidden="1" customHeight="1" x14ac:dyDescent="0.3">
      <c r="A3445" s="10">
        <v>7</v>
      </c>
      <c r="B3445" s="64"/>
      <c r="C3445" s="6" t="s">
        <v>15909</v>
      </c>
      <c r="D3445" s="7">
        <v>44735</v>
      </c>
      <c r="E3445" s="8" t="s">
        <v>14210</v>
      </c>
      <c r="F3445" s="9">
        <v>996241</v>
      </c>
      <c r="G3445" s="8" t="s">
        <v>11066</v>
      </c>
      <c r="H3445" s="9">
        <v>102115</v>
      </c>
      <c r="I3445" s="69"/>
      <c r="J3445" s="70"/>
      <c r="K3445" s="71"/>
      <c r="L3445" s="77"/>
      <c r="M3445" s="78"/>
      <c r="N3445" t="str">
        <f t="shared" si="253"/>
        <v>19948</v>
      </c>
      <c r="O3445">
        <f t="shared" si="254"/>
        <v>19948</v>
      </c>
      <c r="P3445" s="29">
        <f t="shared" si="255"/>
        <v>996241</v>
      </c>
      <c r="Q3445">
        <f>+VLOOKUP(O3445,'Bảng kê HĐ 2022'!N$1912:R$4434,4,0)</f>
        <v>0</v>
      </c>
      <c r="R3445" t="e">
        <f>+VLOOKUP(O3445,'Hàng trả'!#REF!,2,0)</f>
        <v>#REF!</v>
      </c>
    </row>
    <row r="3446" spans="1:18" ht="14.4" hidden="1" customHeight="1" x14ac:dyDescent="0.3">
      <c r="A3446" s="10">
        <v>7</v>
      </c>
      <c r="B3446" s="64"/>
      <c r="C3446" s="6" t="s">
        <v>15910</v>
      </c>
      <c r="D3446" s="7">
        <v>44735</v>
      </c>
      <c r="E3446" s="8" t="s">
        <v>14218</v>
      </c>
      <c r="F3446" s="9">
        <v>745602</v>
      </c>
      <c r="G3446" s="8" t="s">
        <v>11066</v>
      </c>
      <c r="H3446" s="9">
        <v>76424</v>
      </c>
      <c r="I3446" s="69"/>
      <c r="J3446" s="70"/>
      <c r="K3446" s="71"/>
      <c r="L3446" s="77"/>
      <c r="M3446" s="78"/>
      <c r="N3446" t="str">
        <f t="shared" si="253"/>
        <v>19830</v>
      </c>
      <c r="O3446">
        <f t="shared" si="254"/>
        <v>19830</v>
      </c>
      <c r="P3446" s="29">
        <f t="shared" si="255"/>
        <v>745602</v>
      </c>
      <c r="Q3446">
        <f>+VLOOKUP(O3446,'Bảng kê HĐ 2022'!N$1912:R$4434,4,0)</f>
        <v>0</v>
      </c>
      <c r="R3446" t="e">
        <f>+VLOOKUP(O3446,'Hàng trả'!#REF!,2,0)</f>
        <v>#REF!</v>
      </c>
    </row>
    <row r="3447" spans="1:18" ht="14.4" hidden="1" customHeight="1" x14ac:dyDescent="0.3">
      <c r="A3447" s="10">
        <v>7</v>
      </c>
      <c r="B3447" s="64"/>
      <c r="C3447" s="6" t="s">
        <v>15911</v>
      </c>
      <c r="D3447" s="7">
        <v>44716</v>
      </c>
      <c r="E3447" s="8" t="s">
        <v>14239</v>
      </c>
      <c r="F3447" s="9">
        <v>748753</v>
      </c>
      <c r="G3447" s="8" t="s">
        <v>11066</v>
      </c>
      <c r="H3447" s="9">
        <v>76747</v>
      </c>
      <c r="I3447" s="69"/>
      <c r="J3447" s="70"/>
      <c r="K3447" s="71"/>
      <c r="L3447" s="77"/>
      <c r="M3447" s="78"/>
      <c r="N3447" t="str">
        <f t="shared" si="253"/>
        <v>16302</v>
      </c>
      <c r="O3447">
        <f t="shared" si="254"/>
        <v>16302</v>
      </c>
      <c r="P3447" s="29">
        <f t="shared" si="255"/>
        <v>748753</v>
      </c>
      <c r="Q3447">
        <f>+VLOOKUP(O3447,'Bảng kê HĐ 2022'!N$1912:R$4434,4,0)</f>
        <v>0</v>
      </c>
      <c r="R3447" t="e">
        <f>+VLOOKUP(O3447,'Hàng trả'!#REF!,2,0)</f>
        <v>#REF!</v>
      </c>
    </row>
    <row r="3448" spans="1:18" ht="14.4" hidden="1" customHeight="1" x14ac:dyDescent="0.3">
      <c r="A3448" s="10">
        <v>7</v>
      </c>
      <c r="B3448" s="64"/>
      <c r="C3448" s="6" t="s">
        <v>15912</v>
      </c>
      <c r="D3448" s="7">
        <v>44726</v>
      </c>
      <c r="E3448" s="8" t="s">
        <v>12021</v>
      </c>
      <c r="F3448" s="9">
        <v>1008734</v>
      </c>
      <c r="G3448" s="8" t="s">
        <v>11066</v>
      </c>
      <c r="H3448" s="9">
        <v>103395</v>
      </c>
      <c r="I3448" s="69"/>
      <c r="J3448" s="70"/>
      <c r="K3448" s="71"/>
      <c r="L3448" s="77"/>
      <c r="M3448" s="78"/>
      <c r="N3448" t="str">
        <f t="shared" si="253"/>
        <v>18038</v>
      </c>
      <c r="O3448">
        <f t="shared" si="254"/>
        <v>18038</v>
      </c>
      <c r="P3448" s="29">
        <f t="shared" si="255"/>
        <v>1008734</v>
      </c>
      <c r="Q3448">
        <f>+VLOOKUP(O3448,'Bảng kê HĐ 2022'!N$1912:R$4434,4,0)</f>
        <v>0</v>
      </c>
      <c r="R3448" t="e">
        <f>+VLOOKUP(O3448,'Hàng trả'!#REF!,2,0)</f>
        <v>#REF!</v>
      </c>
    </row>
    <row r="3449" spans="1:18" ht="14.4" hidden="1" customHeight="1" x14ac:dyDescent="0.3">
      <c r="A3449" s="10">
        <v>7</v>
      </c>
      <c r="B3449" s="64"/>
      <c r="C3449" s="6" t="s">
        <v>15913</v>
      </c>
      <c r="D3449" s="7">
        <v>44727</v>
      </c>
      <c r="E3449" s="8" t="s">
        <v>14234</v>
      </c>
      <c r="F3449" s="9">
        <v>773893</v>
      </c>
      <c r="G3449" s="8" t="s">
        <v>11066</v>
      </c>
      <c r="H3449" s="9">
        <v>79324</v>
      </c>
      <c r="I3449" s="69"/>
      <c r="J3449" s="70"/>
      <c r="K3449" s="71"/>
      <c r="L3449" s="77"/>
      <c r="M3449" s="78"/>
      <c r="N3449" t="str">
        <f t="shared" si="253"/>
        <v>18086</v>
      </c>
      <c r="O3449">
        <f t="shared" si="254"/>
        <v>18086</v>
      </c>
      <c r="P3449" s="29">
        <f t="shared" si="255"/>
        <v>773893</v>
      </c>
      <c r="Q3449">
        <f>+VLOOKUP(O3449,'Bảng kê HĐ 2022'!N$1912:R$4434,4,0)</f>
        <v>0</v>
      </c>
      <c r="R3449" t="e">
        <f>+VLOOKUP(O3449,'Hàng trả'!#REF!,2,0)</f>
        <v>#REF!</v>
      </c>
    </row>
    <row r="3450" spans="1:18" ht="14.4" hidden="1" customHeight="1" x14ac:dyDescent="0.3">
      <c r="A3450" s="10">
        <v>7</v>
      </c>
      <c r="B3450" s="64"/>
      <c r="C3450" s="6" t="s">
        <v>15914</v>
      </c>
      <c r="D3450" s="7">
        <v>44732</v>
      </c>
      <c r="E3450" s="8" t="s">
        <v>10212</v>
      </c>
      <c r="F3450" s="9">
        <v>932592</v>
      </c>
      <c r="G3450" s="8" t="s">
        <v>11066</v>
      </c>
      <c r="H3450" s="9">
        <v>95591</v>
      </c>
      <c r="I3450" s="69"/>
      <c r="J3450" s="70"/>
      <c r="K3450" s="71"/>
      <c r="L3450" s="77"/>
      <c r="M3450" s="78"/>
      <c r="N3450" t="str">
        <f t="shared" si="253"/>
        <v>19079</v>
      </c>
      <c r="O3450">
        <f t="shared" si="254"/>
        <v>19079</v>
      </c>
      <c r="P3450" s="29">
        <f t="shared" si="255"/>
        <v>932592</v>
      </c>
      <c r="Q3450">
        <f>+VLOOKUP(O3450,'Bảng kê HĐ 2022'!N$1912:R$4434,4,0)</f>
        <v>0</v>
      </c>
      <c r="R3450" t="e">
        <f>+VLOOKUP(O3450,'Hàng trả'!#REF!,2,0)</f>
        <v>#REF!</v>
      </c>
    </row>
    <row r="3451" spans="1:18" ht="14.4" hidden="1" customHeight="1" x14ac:dyDescent="0.3">
      <c r="A3451" s="10">
        <v>7</v>
      </c>
      <c r="B3451" s="64"/>
      <c r="C3451" s="6" t="s">
        <v>15915</v>
      </c>
      <c r="D3451" s="7">
        <v>44733</v>
      </c>
      <c r="E3451" s="8" t="s">
        <v>14218</v>
      </c>
      <c r="F3451" s="9">
        <v>1325911</v>
      </c>
      <c r="G3451" s="8" t="s">
        <v>11066</v>
      </c>
      <c r="H3451" s="9">
        <v>135906</v>
      </c>
      <c r="I3451" s="69"/>
      <c r="J3451" s="70"/>
      <c r="K3451" s="71"/>
      <c r="L3451" s="77"/>
      <c r="M3451" s="78"/>
      <c r="N3451" t="str">
        <f t="shared" si="253"/>
        <v>19628</v>
      </c>
      <c r="O3451">
        <f t="shared" si="254"/>
        <v>19628</v>
      </c>
      <c r="P3451" s="29">
        <f t="shared" si="255"/>
        <v>1325911</v>
      </c>
      <c r="Q3451">
        <f>+VLOOKUP(O3451,'Bảng kê HĐ 2022'!N$1912:R$4434,4,0)</f>
        <v>0</v>
      </c>
      <c r="R3451" t="e">
        <f>+VLOOKUP(O3451,'Hàng trả'!#REF!,2,0)</f>
        <v>#REF!</v>
      </c>
    </row>
    <row r="3452" spans="1:18" ht="14.4" hidden="1" customHeight="1" x14ac:dyDescent="0.3">
      <c r="A3452" s="10">
        <v>7</v>
      </c>
      <c r="B3452" s="64"/>
      <c r="C3452" s="6" t="s">
        <v>15916</v>
      </c>
      <c r="D3452" s="7">
        <v>44715</v>
      </c>
      <c r="E3452" s="8" t="s">
        <v>14237</v>
      </c>
      <c r="F3452" s="9">
        <v>429594</v>
      </c>
      <c r="G3452" s="8" t="s">
        <v>11066</v>
      </c>
      <c r="H3452" s="9">
        <v>44033</v>
      </c>
      <c r="I3452" s="69"/>
      <c r="J3452" s="70"/>
      <c r="K3452" s="71"/>
      <c r="L3452" s="77"/>
      <c r="M3452" s="78"/>
      <c r="N3452" t="str">
        <f t="shared" si="253"/>
        <v>16171</v>
      </c>
      <c r="O3452">
        <f t="shared" si="254"/>
        <v>16171</v>
      </c>
      <c r="P3452" s="29">
        <f t="shared" si="255"/>
        <v>429594</v>
      </c>
      <c r="Q3452">
        <f>+VLOOKUP(O3452,'Bảng kê HĐ 2022'!N$1912:R$4434,4,0)</f>
        <v>0</v>
      </c>
      <c r="R3452" t="e">
        <f>+VLOOKUP(O3452,'Hàng trả'!#REF!,2,0)</f>
        <v>#REF!</v>
      </c>
    </row>
    <row r="3453" spans="1:18" ht="14.4" hidden="1" customHeight="1" x14ac:dyDescent="0.3">
      <c r="A3453" s="10">
        <v>7</v>
      </c>
      <c r="B3453" s="64"/>
      <c r="C3453" s="6" t="s">
        <v>15917</v>
      </c>
      <c r="D3453" s="7">
        <v>44713</v>
      </c>
      <c r="E3453" s="8" t="s">
        <v>15382</v>
      </c>
      <c r="F3453" s="9">
        <v>1310467</v>
      </c>
      <c r="G3453" s="8" t="s">
        <v>11066</v>
      </c>
      <c r="H3453" s="9">
        <v>134323</v>
      </c>
      <c r="I3453" s="69"/>
      <c r="J3453" s="70"/>
      <c r="K3453" s="71"/>
      <c r="L3453" s="77"/>
      <c r="M3453" s="78"/>
      <c r="N3453" t="str">
        <f t="shared" si="253"/>
        <v>15217</v>
      </c>
      <c r="O3453">
        <f t="shared" si="254"/>
        <v>15217</v>
      </c>
      <c r="P3453" s="29">
        <f t="shared" si="255"/>
        <v>1310467</v>
      </c>
      <c r="Q3453">
        <f>+VLOOKUP(O3453,'Bảng kê HĐ 2022'!N$1912:R$4434,4,0)</f>
        <v>0</v>
      </c>
      <c r="R3453" t="e">
        <f>+VLOOKUP(O3453,'Hàng trả'!#REF!,2,0)</f>
        <v>#REF!</v>
      </c>
    </row>
    <row r="3454" spans="1:18" ht="14.4" hidden="1" customHeight="1" x14ac:dyDescent="0.3">
      <c r="A3454" s="10">
        <v>7</v>
      </c>
      <c r="B3454" s="64"/>
      <c r="C3454" s="6" t="s">
        <v>15918</v>
      </c>
      <c r="D3454" s="7">
        <v>44713</v>
      </c>
      <c r="E3454" s="8" t="s">
        <v>14234</v>
      </c>
      <c r="F3454" s="9">
        <v>630811</v>
      </c>
      <c r="G3454" s="8" t="s">
        <v>11066</v>
      </c>
      <c r="H3454" s="9">
        <v>64658</v>
      </c>
      <c r="I3454" s="69"/>
      <c r="J3454" s="70"/>
      <c r="K3454" s="71"/>
      <c r="L3454" s="77"/>
      <c r="M3454" s="78"/>
      <c r="N3454" t="str">
        <f t="shared" si="253"/>
        <v>15234</v>
      </c>
      <c r="O3454">
        <f t="shared" si="254"/>
        <v>15234</v>
      </c>
      <c r="P3454" s="29">
        <f t="shared" si="255"/>
        <v>630811</v>
      </c>
      <c r="Q3454">
        <f>+VLOOKUP(O3454,'Bảng kê HĐ 2022'!N$1912:R$4434,4,0)</f>
        <v>0</v>
      </c>
      <c r="R3454" t="e">
        <f>+VLOOKUP(O3454,'Hàng trả'!#REF!,2,0)</f>
        <v>#REF!</v>
      </c>
    </row>
    <row r="3455" spans="1:18" ht="14.4" hidden="1" customHeight="1" x14ac:dyDescent="0.3">
      <c r="A3455" s="10">
        <v>7</v>
      </c>
      <c r="B3455" s="64"/>
      <c r="C3455" s="6" t="s">
        <v>15919</v>
      </c>
      <c r="D3455" s="7">
        <v>44716</v>
      </c>
      <c r="E3455" s="8" t="s">
        <v>12043</v>
      </c>
      <c r="F3455" s="9">
        <v>839598</v>
      </c>
      <c r="G3455" s="8" t="s">
        <v>11066</v>
      </c>
      <c r="H3455" s="9">
        <v>86059</v>
      </c>
      <c r="I3455" s="69"/>
      <c r="J3455" s="70"/>
      <c r="K3455" s="71"/>
      <c r="L3455" s="77"/>
      <c r="M3455" s="78"/>
      <c r="N3455" t="str">
        <f t="shared" si="253"/>
        <v>16335</v>
      </c>
      <c r="O3455">
        <f t="shared" si="254"/>
        <v>16335</v>
      </c>
      <c r="P3455" s="29">
        <f t="shared" si="255"/>
        <v>839598</v>
      </c>
      <c r="Q3455">
        <f>+VLOOKUP(O3455,'Bảng kê HĐ 2022'!N$1912:R$4434,4,0)</f>
        <v>0</v>
      </c>
      <c r="R3455" t="e">
        <f>+VLOOKUP(O3455,'Hàng trả'!#REF!,2,0)</f>
        <v>#REF!</v>
      </c>
    </row>
    <row r="3456" spans="1:18" ht="14.4" hidden="1" customHeight="1" x14ac:dyDescent="0.3">
      <c r="A3456" s="10">
        <v>7</v>
      </c>
      <c r="B3456" s="64"/>
      <c r="C3456" s="6" t="s">
        <v>15920</v>
      </c>
      <c r="D3456" s="7">
        <v>44715</v>
      </c>
      <c r="E3456" s="8" t="s">
        <v>12021</v>
      </c>
      <c r="F3456" s="9">
        <v>958136</v>
      </c>
      <c r="G3456" s="8" t="s">
        <v>11066</v>
      </c>
      <c r="H3456" s="9">
        <v>98209</v>
      </c>
      <c r="I3456" s="69"/>
      <c r="J3456" s="70"/>
      <c r="K3456" s="71"/>
      <c r="L3456" s="77"/>
      <c r="M3456" s="78"/>
      <c r="N3456" t="str">
        <f t="shared" si="253"/>
        <v>16019</v>
      </c>
      <c r="O3456">
        <f t="shared" si="254"/>
        <v>16019</v>
      </c>
      <c r="P3456" s="29">
        <f t="shared" si="255"/>
        <v>958136</v>
      </c>
      <c r="Q3456">
        <f>+VLOOKUP(O3456,'Bảng kê HĐ 2022'!N$1912:R$4434,4,0)</f>
        <v>0</v>
      </c>
      <c r="R3456" t="e">
        <f>+VLOOKUP(O3456,'Hàng trả'!#REF!,2,0)</f>
        <v>#REF!</v>
      </c>
    </row>
    <row r="3457" spans="1:18" ht="14.4" hidden="1" customHeight="1" x14ac:dyDescent="0.3">
      <c r="A3457" s="10">
        <v>7</v>
      </c>
      <c r="B3457" s="64"/>
      <c r="C3457" s="6" t="s">
        <v>15921</v>
      </c>
      <c r="D3457" s="7">
        <v>44713</v>
      </c>
      <c r="E3457" s="8" t="s">
        <v>14234</v>
      </c>
      <c r="F3457" s="9">
        <v>522418</v>
      </c>
      <c r="G3457" s="8" t="s">
        <v>11066</v>
      </c>
      <c r="H3457" s="9">
        <v>53548</v>
      </c>
      <c r="I3457" s="69"/>
      <c r="J3457" s="70"/>
      <c r="K3457" s="71"/>
      <c r="L3457" s="77"/>
      <c r="M3457" s="78"/>
      <c r="N3457" t="str">
        <f t="shared" si="253"/>
        <v>15232</v>
      </c>
      <c r="O3457">
        <f t="shared" si="254"/>
        <v>15232</v>
      </c>
      <c r="P3457" s="29">
        <f t="shared" si="255"/>
        <v>522418</v>
      </c>
      <c r="Q3457">
        <f>+VLOOKUP(O3457,'Bảng kê HĐ 2022'!N$1912:R$4434,4,0)</f>
        <v>0</v>
      </c>
      <c r="R3457" t="e">
        <f>+VLOOKUP(O3457,'Hàng trả'!#REF!,2,0)</f>
        <v>#REF!</v>
      </c>
    </row>
    <row r="3458" spans="1:18" ht="14.4" hidden="1" customHeight="1" x14ac:dyDescent="0.3">
      <c r="A3458" s="10">
        <v>7</v>
      </c>
      <c r="B3458" s="64"/>
      <c r="C3458" s="6" t="s">
        <v>15922</v>
      </c>
      <c r="D3458" s="7">
        <v>44714</v>
      </c>
      <c r="E3458" s="8" t="s">
        <v>14218</v>
      </c>
      <c r="F3458" s="9">
        <v>477802</v>
      </c>
      <c r="G3458" s="8" t="s">
        <v>11066</v>
      </c>
      <c r="H3458" s="9">
        <v>48975</v>
      </c>
      <c r="I3458" s="69"/>
      <c r="J3458" s="70"/>
      <c r="K3458" s="71"/>
      <c r="L3458" s="77"/>
      <c r="M3458" s="78"/>
      <c r="N3458" t="str">
        <f t="shared" si="253"/>
        <v>15803</v>
      </c>
      <c r="O3458">
        <f t="shared" si="254"/>
        <v>15803</v>
      </c>
      <c r="P3458" s="29">
        <f t="shared" si="255"/>
        <v>477802</v>
      </c>
      <c r="Q3458">
        <f>+VLOOKUP(O3458,'Bảng kê HĐ 2022'!N$1912:R$4434,4,0)</f>
        <v>0</v>
      </c>
      <c r="R3458" t="e">
        <f>+VLOOKUP(O3458,'Hàng trả'!#REF!,2,0)</f>
        <v>#REF!</v>
      </c>
    </row>
    <row r="3459" spans="1:18" ht="14.4" hidden="1" customHeight="1" x14ac:dyDescent="0.3">
      <c r="A3459" s="10">
        <v>7</v>
      </c>
      <c r="B3459" s="64"/>
      <c r="C3459" s="6" t="s">
        <v>15923</v>
      </c>
      <c r="D3459" s="7">
        <v>44715</v>
      </c>
      <c r="E3459" s="8" t="s">
        <v>14234</v>
      </c>
      <c r="F3459" s="9">
        <v>1968867</v>
      </c>
      <c r="G3459" s="8" t="s">
        <v>11066</v>
      </c>
      <c r="H3459" s="9">
        <v>201809</v>
      </c>
      <c r="I3459" s="69"/>
      <c r="J3459" s="70"/>
      <c r="K3459" s="71"/>
      <c r="L3459" s="77"/>
      <c r="M3459" s="78"/>
      <c r="N3459" t="str">
        <f t="shared" si="253"/>
        <v>16115</v>
      </c>
      <c r="O3459">
        <f t="shared" si="254"/>
        <v>16115</v>
      </c>
      <c r="P3459" s="29">
        <f t="shared" si="255"/>
        <v>1968867</v>
      </c>
      <c r="Q3459">
        <f>+VLOOKUP(O3459,'Bảng kê HĐ 2022'!N$1912:R$4434,4,0)</f>
        <v>0</v>
      </c>
      <c r="R3459" t="e">
        <f>+VLOOKUP(O3459,'Hàng trả'!#REF!,2,0)</f>
        <v>#REF!</v>
      </c>
    </row>
    <row r="3460" spans="1:18" ht="14.4" hidden="1" customHeight="1" x14ac:dyDescent="0.3">
      <c r="A3460" s="10">
        <v>7</v>
      </c>
      <c r="B3460" s="64"/>
      <c r="C3460" s="6" t="s">
        <v>15924</v>
      </c>
      <c r="D3460" s="7">
        <v>44719</v>
      </c>
      <c r="E3460" s="8" t="s">
        <v>14210</v>
      </c>
      <c r="F3460" s="9">
        <v>456672</v>
      </c>
      <c r="G3460" s="8" t="s">
        <v>11066</v>
      </c>
      <c r="H3460" s="9">
        <v>46809</v>
      </c>
      <c r="I3460" s="69"/>
      <c r="J3460" s="70"/>
      <c r="K3460" s="71"/>
      <c r="L3460" s="77"/>
      <c r="M3460" s="78"/>
      <c r="N3460" t="str">
        <f t="shared" si="253"/>
        <v>16559</v>
      </c>
      <c r="O3460">
        <f t="shared" si="254"/>
        <v>16559</v>
      </c>
      <c r="P3460" s="29">
        <f t="shared" si="255"/>
        <v>456672</v>
      </c>
      <c r="Q3460">
        <f>+VLOOKUP(O3460,'Bảng kê HĐ 2022'!N$1912:R$4434,4,0)</f>
        <v>0</v>
      </c>
      <c r="R3460" t="e">
        <f>+VLOOKUP(O3460,'Hàng trả'!#REF!,2,0)</f>
        <v>#REF!</v>
      </c>
    </row>
    <row r="3461" spans="1:18" ht="14.4" hidden="1" customHeight="1" x14ac:dyDescent="0.3">
      <c r="A3461" s="10">
        <v>7</v>
      </c>
      <c r="B3461" s="64"/>
      <c r="C3461" s="6" t="s">
        <v>15925</v>
      </c>
      <c r="D3461" s="7">
        <v>44722</v>
      </c>
      <c r="E3461" s="8" t="s">
        <v>10212</v>
      </c>
      <c r="F3461" s="9">
        <v>361838</v>
      </c>
      <c r="G3461" s="8" t="s">
        <v>11066</v>
      </c>
      <c r="H3461" s="9">
        <v>37088</v>
      </c>
      <c r="I3461" s="69"/>
      <c r="J3461" s="70"/>
      <c r="K3461" s="71"/>
      <c r="L3461" s="77"/>
      <c r="M3461" s="78"/>
      <c r="N3461" t="str">
        <f t="shared" si="253"/>
        <v>17483</v>
      </c>
      <c r="O3461">
        <f t="shared" si="254"/>
        <v>17483</v>
      </c>
      <c r="P3461" s="29">
        <f t="shared" si="255"/>
        <v>361838</v>
      </c>
      <c r="Q3461">
        <f>+VLOOKUP(O3461,'Bảng kê HĐ 2022'!N$1912:R$4434,4,0)</f>
        <v>0</v>
      </c>
      <c r="R3461" t="e">
        <f>+VLOOKUP(O3461,'Hàng trả'!#REF!,2,0)</f>
        <v>#REF!</v>
      </c>
    </row>
    <row r="3462" spans="1:18" ht="14.4" hidden="1" customHeight="1" x14ac:dyDescent="0.3">
      <c r="A3462" s="10">
        <v>7</v>
      </c>
      <c r="B3462" s="64"/>
      <c r="C3462" s="6" t="s">
        <v>15926</v>
      </c>
      <c r="D3462" s="7">
        <v>44714</v>
      </c>
      <c r="E3462" s="8" t="s">
        <v>10212</v>
      </c>
      <c r="F3462" s="9">
        <v>1673195</v>
      </c>
      <c r="G3462" s="8" t="s">
        <v>11066</v>
      </c>
      <c r="H3462" s="9">
        <v>171502</v>
      </c>
      <c r="I3462" s="69"/>
      <c r="J3462" s="70"/>
      <c r="K3462" s="71"/>
      <c r="L3462" s="77"/>
      <c r="M3462" s="78"/>
      <c r="N3462" t="str">
        <f t="shared" si="253"/>
        <v>15831</v>
      </c>
      <c r="O3462">
        <f t="shared" si="254"/>
        <v>15831</v>
      </c>
      <c r="P3462" s="29">
        <f t="shared" si="255"/>
        <v>1673195</v>
      </c>
      <c r="Q3462">
        <f>+VLOOKUP(O3462,'Bảng kê HĐ 2022'!N$1912:R$4434,4,0)</f>
        <v>0</v>
      </c>
      <c r="R3462" t="e">
        <f>+VLOOKUP(O3462,'Hàng trả'!#REF!,2,0)</f>
        <v>#REF!</v>
      </c>
    </row>
    <row r="3463" spans="1:18" ht="14.4" hidden="1" customHeight="1" x14ac:dyDescent="0.3">
      <c r="A3463" s="10">
        <v>7</v>
      </c>
      <c r="B3463" s="64"/>
      <c r="C3463" s="6" t="s">
        <v>15927</v>
      </c>
      <c r="D3463" s="7">
        <v>44720</v>
      </c>
      <c r="E3463" s="8" t="s">
        <v>11162</v>
      </c>
      <c r="F3463" s="9">
        <v>630811</v>
      </c>
      <c r="G3463" s="8" t="s">
        <v>11066</v>
      </c>
      <c r="H3463" s="9">
        <v>64658</v>
      </c>
      <c r="I3463" s="69"/>
      <c r="J3463" s="70"/>
      <c r="K3463" s="71"/>
      <c r="L3463" s="77"/>
      <c r="M3463" s="78"/>
      <c r="N3463" t="str">
        <f t="shared" si="253"/>
        <v>16682</v>
      </c>
      <c r="O3463">
        <f t="shared" si="254"/>
        <v>16682</v>
      </c>
      <c r="P3463" s="29">
        <f t="shared" si="255"/>
        <v>630811</v>
      </c>
      <c r="Q3463">
        <f>+VLOOKUP(O3463,'Bảng kê HĐ 2022'!N$1912:R$4434,4,0)</f>
        <v>0</v>
      </c>
      <c r="R3463" t="e">
        <f>+VLOOKUP(O3463,'Hàng trả'!#REF!,2,0)</f>
        <v>#REF!</v>
      </c>
    </row>
    <row r="3464" spans="1:18" ht="14.4" hidden="1" customHeight="1" x14ac:dyDescent="0.3">
      <c r="A3464" s="10">
        <v>7</v>
      </c>
      <c r="B3464" s="64"/>
      <c r="C3464" s="6" t="s">
        <v>15928</v>
      </c>
      <c r="D3464" s="7">
        <v>44723</v>
      </c>
      <c r="E3464" s="8" t="s">
        <v>12021</v>
      </c>
      <c r="F3464" s="9">
        <v>1762872</v>
      </c>
      <c r="G3464" s="8" t="s">
        <v>11066</v>
      </c>
      <c r="H3464" s="9">
        <v>180694</v>
      </c>
      <c r="I3464" s="69"/>
      <c r="J3464" s="70"/>
      <c r="K3464" s="71"/>
      <c r="L3464" s="77"/>
      <c r="M3464" s="78"/>
      <c r="N3464" t="str">
        <f t="shared" si="253"/>
        <v>17672</v>
      </c>
      <c r="O3464">
        <f t="shared" si="254"/>
        <v>17672</v>
      </c>
      <c r="P3464" s="29">
        <f t="shared" si="255"/>
        <v>1762872</v>
      </c>
      <c r="Q3464">
        <f>+VLOOKUP(O3464,'Bảng kê HĐ 2022'!N$1912:R$4434,4,0)</f>
        <v>0</v>
      </c>
      <c r="R3464" t="e">
        <f>+VLOOKUP(O3464,'Hàng trả'!#REF!,2,0)</f>
        <v>#REF!</v>
      </c>
    </row>
    <row r="3465" spans="1:18" ht="14.4" hidden="1" customHeight="1" x14ac:dyDescent="0.3">
      <c r="A3465" s="10">
        <v>7</v>
      </c>
      <c r="B3465" s="64"/>
      <c r="C3465" s="6" t="s">
        <v>15929</v>
      </c>
      <c r="D3465" s="7">
        <v>44728</v>
      </c>
      <c r="E3465" s="8" t="s">
        <v>14237</v>
      </c>
      <c r="F3465" s="9">
        <v>667510</v>
      </c>
      <c r="G3465" s="8" t="s">
        <v>11066</v>
      </c>
      <c r="H3465" s="9">
        <v>68420</v>
      </c>
      <c r="I3465" s="69"/>
      <c r="J3465" s="70"/>
      <c r="K3465" s="71"/>
      <c r="L3465" s="77"/>
      <c r="M3465" s="78"/>
      <c r="N3465" t="str">
        <f t="shared" ref="N3465:N3528" si="256">+RIGHT(C3465,5)</f>
        <v>18150</v>
      </c>
      <c r="O3465">
        <f t="shared" ref="O3465:O3528" si="257">+N3465*1</f>
        <v>18150</v>
      </c>
      <c r="P3465" s="29">
        <f t="shared" ref="P3465:P3528" si="258">+F3465</f>
        <v>667510</v>
      </c>
      <c r="Q3465">
        <f>+VLOOKUP(O3465,'Bảng kê HĐ 2022'!N$1912:R$4434,4,0)</f>
        <v>0</v>
      </c>
      <c r="R3465" t="e">
        <f>+VLOOKUP(O3465,'Hàng trả'!#REF!,2,0)</f>
        <v>#REF!</v>
      </c>
    </row>
    <row r="3466" spans="1:18" ht="14.4" hidden="1" customHeight="1" x14ac:dyDescent="0.3">
      <c r="A3466" s="10">
        <v>7</v>
      </c>
      <c r="B3466" s="64"/>
      <c r="C3466" s="6" t="s">
        <v>15930</v>
      </c>
      <c r="D3466" s="7">
        <v>44729</v>
      </c>
      <c r="E3466" s="8" t="s">
        <v>14237</v>
      </c>
      <c r="F3466" s="9">
        <v>599713</v>
      </c>
      <c r="G3466" s="8" t="s">
        <v>11066</v>
      </c>
      <c r="H3466" s="9">
        <v>61471</v>
      </c>
      <c r="I3466" s="69"/>
      <c r="J3466" s="70"/>
      <c r="K3466" s="71"/>
      <c r="L3466" s="77"/>
      <c r="M3466" s="78"/>
      <c r="N3466" t="str">
        <f t="shared" si="256"/>
        <v>18390</v>
      </c>
      <c r="O3466">
        <f t="shared" si="257"/>
        <v>18390</v>
      </c>
      <c r="P3466" s="29">
        <f t="shared" si="258"/>
        <v>599713</v>
      </c>
      <c r="Q3466">
        <f>+VLOOKUP(O3466,'Bảng kê HĐ 2022'!N$1912:R$4434,4,0)</f>
        <v>0</v>
      </c>
      <c r="R3466" t="e">
        <f>+VLOOKUP(O3466,'Hàng trả'!#REF!,2,0)</f>
        <v>#REF!</v>
      </c>
    </row>
    <row r="3467" spans="1:18" ht="14.4" hidden="1" customHeight="1" x14ac:dyDescent="0.3">
      <c r="A3467" s="10">
        <v>7</v>
      </c>
      <c r="B3467" s="64"/>
      <c r="C3467" s="6" t="s">
        <v>15931</v>
      </c>
      <c r="D3467" s="7">
        <v>44730</v>
      </c>
      <c r="E3467" s="8" t="s">
        <v>14218</v>
      </c>
      <c r="F3467" s="9">
        <v>951666</v>
      </c>
      <c r="G3467" s="8" t="s">
        <v>11066</v>
      </c>
      <c r="H3467" s="9">
        <v>97546</v>
      </c>
      <c r="I3467" s="69"/>
      <c r="J3467" s="70"/>
      <c r="K3467" s="71"/>
      <c r="L3467" s="77"/>
      <c r="M3467" s="78"/>
      <c r="N3467" t="str">
        <f t="shared" si="256"/>
        <v>18480</v>
      </c>
      <c r="O3467">
        <f t="shared" si="257"/>
        <v>18480</v>
      </c>
      <c r="P3467" s="29">
        <f t="shared" si="258"/>
        <v>951666</v>
      </c>
      <c r="Q3467">
        <f>+VLOOKUP(O3467,'Bảng kê HĐ 2022'!N$1912:R$4434,4,0)</f>
        <v>0</v>
      </c>
      <c r="R3467" t="e">
        <f>+VLOOKUP(O3467,'Hàng trả'!#REF!,2,0)</f>
        <v>#REF!</v>
      </c>
    </row>
    <row r="3468" spans="1:18" ht="14.4" hidden="1" customHeight="1" x14ac:dyDescent="0.3">
      <c r="A3468" s="10">
        <v>7</v>
      </c>
      <c r="B3468" s="64"/>
      <c r="C3468" s="6" t="s">
        <v>15932</v>
      </c>
      <c r="D3468" s="7">
        <v>44721</v>
      </c>
      <c r="E3468" s="8" t="s">
        <v>10203</v>
      </c>
      <c r="F3468" s="9">
        <v>1767566</v>
      </c>
      <c r="G3468" s="8" t="s">
        <v>11066</v>
      </c>
      <c r="H3468" s="9">
        <v>181176</v>
      </c>
      <c r="I3468" s="69"/>
      <c r="J3468" s="70"/>
      <c r="K3468" s="71"/>
      <c r="L3468" s="77"/>
      <c r="M3468" s="78"/>
      <c r="N3468" t="str">
        <f t="shared" si="256"/>
        <v>17100</v>
      </c>
      <c r="O3468">
        <f t="shared" si="257"/>
        <v>17100</v>
      </c>
      <c r="P3468" s="29">
        <f t="shared" si="258"/>
        <v>1767566</v>
      </c>
      <c r="Q3468">
        <f>+VLOOKUP(O3468,'Bảng kê HĐ 2022'!N$1912:R$4434,4,0)</f>
        <v>0</v>
      </c>
      <c r="R3468" t="e">
        <f>+VLOOKUP(O3468,'Hàng trả'!#REF!,2,0)</f>
        <v>#REF!</v>
      </c>
    </row>
    <row r="3469" spans="1:18" ht="14.4" hidden="1" customHeight="1" x14ac:dyDescent="0.3">
      <c r="A3469" s="10">
        <v>7</v>
      </c>
      <c r="B3469" s="64"/>
      <c r="C3469" s="6" t="s">
        <v>15933</v>
      </c>
      <c r="D3469" s="7">
        <v>44721</v>
      </c>
      <c r="E3469" s="8" t="s">
        <v>14237</v>
      </c>
      <c r="F3469" s="9">
        <v>1086025</v>
      </c>
      <c r="G3469" s="8" t="s">
        <v>11066</v>
      </c>
      <c r="H3469" s="9">
        <v>111318</v>
      </c>
      <c r="I3469" s="69"/>
      <c r="J3469" s="70"/>
      <c r="K3469" s="71"/>
      <c r="L3469" s="77"/>
      <c r="M3469" s="78"/>
      <c r="N3469" t="str">
        <f t="shared" si="256"/>
        <v>17108</v>
      </c>
      <c r="O3469">
        <f t="shared" si="257"/>
        <v>17108</v>
      </c>
      <c r="P3469" s="29">
        <f t="shared" si="258"/>
        <v>1086025</v>
      </c>
      <c r="Q3469">
        <f>+VLOOKUP(O3469,'Bảng kê HĐ 2022'!N$1912:R$4434,4,0)</f>
        <v>0</v>
      </c>
      <c r="R3469" t="e">
        <f>+VLOOKUP(O3469,'Hàng trả'!#REF!,2,0)</f>
        <v>#REF!</v>
      </c>
    </row>
    <row r="3470" spans="1:18" ht="14.4" hidden="1" customHeight="1" x14ac:dyDescent="0.3">
      <c r="A3470" s="10">
        <v>7</v>
      </c>
      <c r="B3470" s="64"/>
      <c r="C3470" s="6" t="s">
        <v>15934</v>
      </c>
      <c r="D3470" s="7">
        <v>44721</v>
      </c>
      <c r="E3470" s="8" t="s">
        <v>14218</v>
      </c>
      <c r="F3470" s="9">
        <v>640391</v>
      </c>
      <c r="G3470" s="8" t="s">
        <v>11066</v>
      </c>
      <c r="H3470" s="9">
        <v>65640</v>
      </c>
      <c r="I3470" s="69"/>
      <c r="J3470" s="70"/>
      <c r="K3470" s="71"/>
      <c r="L3470" s="77"/>
      <c r="M3470" s="78"/>
      <c r="N3470" t="str">
        <f t="shared" si="256"/>
        <v>17151</v>
      </c>
      <c r="O3470">
        <f t="shared" si="257"/>
        <v>17151</v>
      </c>
      <c r="P3470" s="29">
        <f t="shared" si="258"/>
        <v>640391</v>
      </c>
      <c r="Q3470">
        <f>+VLOOKUP(O3470,'Bảng kê HĐ 2022'!N$1912:R$4434,4,0)</f>
        <v>0</v>
      </c>
      <c r="R3470" t="e">
        <f>+VLOOKUP(O3470,'Hàng trả'!#REF!,2,0)</f>
        <v>#REF!</v>
      </c>
    </row>
    <row r="3471" spans="1:18" ht="14.4" hidden="1" customHeight="1" x14ac:dyDescent="0.3">
      <c r="A3471" s="10">
        <v>7</v>
      </c>
      <c r="B3471" s="64"/>
      <c r="C3471" s="6" t="s">
        <v>15935</v>
      </c>
      <c r="D3471" s="7">
        <v>44721</v>
      </c>
      <c r="E3471" s="8" t="s">
        <v>15382</v>
      </c>
      <c r="F3471" s="9">
        <v>534008</v>
      </c>
      <c r="G3471" s="8" t="s">
        <v>11066</v>
      </c>
      <c r="H3471" s="9">
        <v>54736</v>
      </c>
      <c r="I3471" s="69"/>
      <c r="J3471" s="70"/>
      <c r="K3471" s="71"/>
      <c r="L3471" s="77"/>
      <c r="M3471" s="78"/>
      <c r="N3471" t="str">
        <f t="shared" si="256"/>
        <v>17152</v>
      </c>
      <c r="O3471">
        <f t="shared" si="257"/>
        <v>17152</v>
      </c>
      <c r="P3471" s="29">
        <f t="shared" si="258"/>
        <v>534008</v>
      </c>
      <c r="Q3471">
        <f>+VLOOKUP(O3471,'Bảng kê HĐ 2022'!N$1912:R$4434,4,0)</f>
        <v>0</v>
      </c>
      <c r="R3471" t="e">
        <f>+VLOOKUP(O3471,'Hàng trả'!#REF!,2,0)</f>
        <v>#REF!</v>
      </c>
    </row>
    <row r="3472" spans="1:18" ht="14.4" hidden="1" customHeight="1" x14ac:dyDescent="0.3">
      <c r="A3472" s="10">
        <v>7</v>
      </c>
      <c r="B3472" s="64"/>
      <c r="C3472" s="6" t="s">
        <v>15936</v>
      </c>
      <c r="D3472" s="7">
        <v>44726</v>
      </c>
      <c r="E3472" s="8" t="s">
        <v>14218</v>
      </c>
      <c r="F3472" s="9">
        <v>1475333</v>
      </c>
      <c r="G3472" s="8" t="s">
        <v>11066</v>
      </c>
      <c r="H3472" s="9">
        <v>151222</v>
      </c>
      <c r="I3472" s="69"/>
      <c r="J3472" s="70"/>
      <c r="K3472" s="71"/>
      <c r="L3472" s="77"/>
      <c r="M3472" s="78"/>
      <c r="N3472" t="str">
        <f t="shared" si="256"/>
        <v>18048</v>
      </c>
      <c r="O3472">
        <f t="shared" si="257"/>
        <v>18048</v>
      </c>
      <c r="P3472" s="29">
        <f t="shared" si="258"/>
        <v>1475333</v>
      </c>
      <c r="Q3472">
        <f>+VLOOKUP(O3472,'Bảng kê HĐ 2022'!N$1912:R$4434,4,0)</f>
        <v>0</v>
      </c>
      <c r="R3472" t="e">
        <f>+VLOOKUP(O3472,'Hàng trả'!#REF!,2,0)</f>
        <v>#REF!</v>
      </c>
    </row>
    <row r="3473" spans="1:18" ht="14.4" hidden="1" customHeight="1" x14ac:dyDescent="0.3">
      <c r="A3473" s="10">
        <v>7</v>
      </c>
      <c r="B3473" s="64"/>
      <c r="C3473" s="6" t="s">
        <v>15937</v>
      </c>
      <c r="D3473" s="7">
        <v>44730</v>
      </c>
      <c r="E3473" s="8" t="s">
        <v>14239</v>
      </c>
      <c r="F3473" s="9">
        <v>400506</v>
      </c>
      <c r="G3473" s="8" t="s">
        <v>11066</v>
      </c>
      <c r="H3473" s="9">
        <v>41052</v>
      </c>
      <c r="I3473" s="69"/>
      <c r="J3473" s="70"/>
      <c r="K3473" s="71"/>
      <c r="L3473" s="77"/>
      <c r="M3473" s="78"/>
      <c r="N3473" t="str">
        <f t="shared" si="256"/>
        <v>18751</v>
      </c>
      <c r="O3473">
        <f t="shared" si="257"/>
        <v>18751</v>
      </c>
      <c r="P3473" s="29">
        <f t="shared" si="258"/>
        <v>400506</v>
      </c>
      <c r="Q3473">
        <f>+VLOOKUP(O3473,'Bảng kê HĐ 2022'!N$1912:R$4434,4,0)</f>
        <v>0</v>
      </c>
      <c r="R3473" t="e">
        <f>+VLOOKUP(O3473,'Hàng trả'!#REF!,2,0)</f>
        <v>#REF!</v>
      </c>
    </row>
    <row r="3474" spans="1:18" ht="14.4" hidden="1" customHeight="1" x14ac:dyDescent="0.3">
      <c r="A3474" s="10">
        <v>7</v>
      </c>
      <c r="B3474" s="64"/>
      <c r="C3474" s="6" t="s">
        <v>15938</v>
      </c>
      <c r="D3474" s="7">
        <v>44723</v>
      </c>
      <c r="E3474" s="8" t="s">
        <v>14234</v>
      </c>
      <c r="F3474" s="9">
        <v>907395</v>
      </c>
      <c r="G3474" s="8" t="s">
        <v>11066</v>
      </c>
      <c r="H3474" s="9">
        <v>93008</v>
      </c>
      <c r="I3474" s="69"/>
      <c r="J3474" s="70"/>
      <c r="K3474" s="71"/>
      <c r="L3474" s="77"/>
      <c r="M3474" s="78"/>
      <c r="N3474" t="str">
        <f t="shared" si="256"/>
        <v>17700</v>
      </c>
      <c r="O3474">
        <f t="shared" si="257"/>
        <v>17700</v>
      </c>
      <c r="P3474" s="29">
        <f t="shared" si="258"/>
        <v>907395</v>
      </c>
      <c r="Q3474">
        <f>+VLOOKUP(O3474,'Bảng kê HĐ 2022'!N$1912:R$4434,4,0)</f>
        <v>0</v>
      </c>
      <c r="R3474" t="e">
        <f>+VLOOKUP(O3474,'Hàng trả'!#REF!,2,0)</f>
        <v>#REF!</v>
      </c>
    </row>
    <row r="3475" spans="1:18" ht="14.4" hidden="1" customHeight="1" x14ac:dyDescent="0.3">
      <c r="A3475" s="10">
        <v>7</v>
      </c>
      <c r="B3475" s="64"/>
      <c r="C3475" s="6" t="s">
        <v>15939</v>
      </c>
      <c r="D3475" s="7">
        <v>44720</v>
      </c>
      <c r="E3475" s="8" t="s">
        <v>13533</v>
      </c>
      <c r="F3475" s="9">
        <v>990639</v>
      </c>
      <c r="G3475" s="8" t="s">
        <v>11066</v>
      </c>
      <c r="H3475" s="9">
        <v>101540</v>
      </c>
      <c r="I3475" s="69"/>
      <c r="J3475" s="70"/>
      <c r="K3475" s="71"/>
      <c r="L3475" s="77"/>
      <c r="M3475" s="78"/>
      <c r="N3475" t="str">
        <f t="shared" si="256"/>
        <v>16712</v>
      </c>
      <c r="O3475">
        <f t="shared" si="257"/>
        <v>16712</v>
      </c>
      <c r="P3475" s="29">
        <f t="shared" si="258"/>
        <v>990639</v>
      </c>
      <c r="Q3475">
        <f>+VLOOKUP(O3475,'Bảng kê HĐ 2022'!N$1912:R$4434,4,0)</f>
        <v>0</v>
      </c>
      <c r="R3475" t="e">
        <f>+VLOOKUP(O3475,'Hàng trả'!#REF!,2,0)</f>
        <v>#REF!</v>
      </c>
    </row>
    <row r="3476" spans="1:18" ht="14.4" hidden="1" customHeight="1" x14ac:dyDescent="0.3">
      <c r="A3476" s="10">
        <v>7</v>
      </c>
      <c r="B3476" s="64"/>
      <c r="C3476" s="6" t="s">
        <v>15940</v>
      </c>
      <c r="D3476" s="7">
        <v>44726</v>
      </c>
      <c r="E3476" s="8" t="s">
        <v>14234</v>
      </c>
      <c r="F3476" s="9">
        <v>1019767</v>
      </c>
      <c r="G3476" s="8" t="s">
        <v>11066</v>
      </c>
      <c r="H3476" s="9">
        <v>104526</v>
      </c>
      <c r="I3476" s="69"/>
      <c r="J3476" s="70"/>
      <c r="K3476" s="71"/>
      <c r="L3476" s="77"/>
      <c r="M3476" s="78"/>
      <c r="N3476" t="str">
        <f t="shared" si="256"/>
        <v>18037</v>
      </c>
      <c r="O3476">
        <f t="shared" si="257"/>
        <v>18037</v>
      </c>
      <c r="P3476" s="29">
        <f t="shared" si="258"/>
        <v>1019767</v>
      </c>
      <c r="Q3476">
        <f>+VLOOKUP(O3476,'Bảng kê HĐ 2022'!N$1912:R$4434,4,0)</f>
        <v>0</v>
      </c>
      <c r="R3476" t="e">
        <f>+VLOOKUP(O3476,'Hàng trả'!#REF!,2,0)</f>
        <v>#REF!</v>
      </c>
    </row>
    <row r="3477" spans="1:18" ht="14.4" hidden="1" customHeight="1" x14ac:dyDescent="0.3">
      <c r="A3477" s="10">
        <v>7</v>
      </c>
      <c r="B3477" s="64"/>
      <c r="C3477" s="6" t="s">
        <v>15941</v>
      </c>
      <c r="D3477" s="7">
        <v>44728</v>
      </c>
      <c r="E3477" s="8" t="s">
        <v>14218</v>
      </c>
      <c r="F3477" s="9">
        <v>2113366</v>
      </c>
      <c r="G3477" s="8" t="s">
        <v>11066</v>
      </c>
      <c r="H3477" s="9">
        <v>216620</v>
      </c>
      <c r="I3477" s="69"/>
      <c r="J3477" s="70"/>
      <c r="K3477" s="71"/>
      <c r="L3477" s="77"/>
      <c r="M3477" s="78"/>
      <c r="N3477" t="str">
        <f t="shared" si="256"/>
        <v>18154</v>
      </c>
      <c r="O3477">
        <f t="shared" si="257"/>
        <v>18154</v>
      </c>
      <c r="P3477" s="29">
        <f t="shared" si="258"/>
        <v>2113366</v>
      </c>
      <c r="Q3477">
        <f>+VLOOKUP(O3477,'Bảng kê HĐ 2022'!N$1912:R$4434,4,0)</f>
        <v>0</v>
      </c>
      <c r="R3477" t="e">
        <f>+VLOOKUP(O3477,'Hàng trả'!#REF!,2,0)</f>
        <v>#REF!</v>
      </c>
    </row>
    <row r="3478" spans="1:18" ht="14.4" hidden="1" customHeight="1" x14ac:dyDescent="0.3">
      <c r="A3478" s="10">
        <v>7</v>
      </c>
      <c r="B3478" s="64"/>
      <c r="C3478" s="6" t="s">
        <v>15942</v>
      </c>
      <c r="D3478" s="7">
        <v>44734</v>
      </c>
      <c r="E3478" s="8" t="s">
        <v>14218</v>
      </c>
      <c r="F3478" s="9">
        <v>1960459</v>
      </c>
      <c r="G3478" s="8" t="s">
        <v>11066</v>
      </c>
      <c r="H3478" s="9">
        <v>200947</v>
      </c>
      <c r="I3478" s="69"/>
      <c r="J3478" s="70"/>
      <c r="K3478" s="71"/>
      <c r="L3478" s="77"/>
      <c r="M3478" s="78"/>
      <c r="N3478" t="str">
        <f t="shared" si="256"/>
        <v>19696</v>
      </c>
      <c r="O3478">
        <f t="shared" si="257"/>
        <v>19696</v>
      </c>
      <c r="P3478" s="29">
        <f t="shared" si="258"/>
        <v>1960459</v>
      </c>
      <c r="Q3478">
        <f>+VLOOKUP(O3478,'Bảng kê HĐ 2022'!N$1912:R$4434,4,0)</f>
        <v>0</v>
      </c>
      <c r="R3478" t="e">
        <f>+VLOOKUP(O3478,'Hàng trả'!#REF!,2,0)</f>
        <v>#REF!</v>
      </c>
    </row>
    <row r="3479" spans="1:18" ht="14.4" hidden="1" customHeight="1" x14ac:dyDescent="0.3">
      <c r="A3479" s="10">
        <v>7</v>
      </c>
      <c r="B3479" s="64"/>
      <c r="C3479" s="6" t="s">
        <v>15943</v>
      </c>
      <c r="D3479" s="7">
        <v>44730</v>
      </c>
      <c r="E3479" s="8" t="s">
        <v>14218</v>
      </c>
      <c r="F3479" s="9">
        <v>1743838</v>
      </c>
      <c r="G3479" s="8" t="s">
        <v>11066</v>
      </c>
      <c r="H3479" s="9">
        <v>178743</v>
      </c>
      <c r="I3479" s="69"/>
      <c r="J3479" s="70"/>
      <c r="K3479" s="71"/>
      <c r="L3479" s="77"/>
      <c r="M3479" s="78"/>
      <c r="N3479" t="str">
        <f t="shared" si="256"/>
        <v>18661</v>
      </c>
      <c r="O3479">
        <f t="shared" si="257"/>
        <v>18661</v>
      </c>
      <c r="P3479" s="29">
        <f t="shared" si="258"/>
        <v>1743838</v>
      </c>
      <c r="Q3479">
        <f>+VLOOKUP(O3479,'Bảng kê HĐ 2022'!N$1912:R$4434,4,0)</f>
        <v>0</v>
      </c>
      <c r="R3479" t="e">
        <f>+VLOOKUP(O3479,'Hàng trả'!#REF!,2,0)</f>
        <v>#REF!</v>
      </c>
    </row>
    <row r="3480" spans="1:18" ht="14.4" hidden="1" customHeight="1" x14ac:dyDescent="0.3">
      <c r="A3480" s="10">
        <v>7</v>
      </c>
      <c r="B3480" s="64"/>
      <c r="C3480" s="6" t="s">
        <v>15944</v>
      </c>
      <c r="D3480" s="7">
        <v>44729</v>
      </c>
      <c r="E3480" s="8" t="s">
        <v>14234</v>
      </c>
      <c r="F3480" s="9">
        <v>1115777</v>
      </c>
      <c r="G3480" s="8" t="s">
        <v>11066</v>
      </c>
      <c r="H3480" s="9">
        <v>114367</v>
      </c>
      <c r="I3480" s="69"/>
      <c r="J3480" s="70"/>
      <c r="K3480" s="71"/>
      <c r="L3480" s="77"/>
      <c r="M3480" s="78"/>
      <c r="N3480" t="str">
        <f t="shared" si="256"/>
        <v>18264</v>
      </c>
      <c r="O3480">
        <f t="shared" si="257"/>
        <v>18264</v>
      </c>
      <c r="P3480" s="29">
        <f t="shared" si="258"/>
        <v>1115777</v>
      </c>
      <c r="Q3480">
        <f>+VLOOKUP(O3480,'Bảng kê HĐ 2022'!N$1912:R$4434,4,0)</f>
        <v>0</v>
      </c>
      <c r="R3480" t="e">
        <f>+VLOOKUP(O3480,'Hàng trả'!#REF!,2,0)</f>
        <v>#REF!</v>
      </c>
    </row>
    <row r="3481" spans="1:18" ht="14.4" hidden="1" customHeight="1" x14ac:dyDescent="0.3">
      <c r="A3481" s="10">
        <v>7</v>
      </c>
      <c r="B3481" s="64"/>
      <c r="C3481" s="6" t="s">
        <v>15945</v>
      </c>
      <c r="D3481" s="7">
        <v>44732</v>
      </c>
      <c r="E3481" s="8" t="s">
        <v>14218</v>
      </c>
      <c r="F3481" s="9">
        <v>600398</v>
      </c>
      <c r="G3481" s="8" t="s">
        <v>11066</v>
      </c>
      <c r="H3481" s="9">
        <v>61541</v>
      </c>
      <c r="I3481" s="69"/>
      <c r="J3481" s="70"/>
      <c r="K3481" s="71"/>
      <c r="L3481" s="77"/>
      <c r="M3481" s="78"/>
      <c r="N3481" t="str">
        <f t="shared" si="256"/>
        <v>19081</v>
      </c>
      <c r="O3481">
        <f t="shared" si="257"/>
        <v>19081</v>
      </c>
      <c r="P3481" s="29">
        <f t="shared" si="258"/>
        <v>600398</v>
      </c>
      <c r="Q3481">
        <f>+VLOOKUP(O3481,'Bảng kê HĐ 2022'!N$1912:R$4434,4,0)</f>
        <v>0</v>
      </c>
      <c r="R3481" t="e">
        <f>+VLOOKUP(O3481,'Hàng trả'!#REF!,2,0)</f>
        <v>#REF!</v>
      </c>
    </row>
    <row r="3482" spans="1:18" ht="14.4" hidden="1" customHeight="1" x14ac:dyDescent="0.3">
      <c r="A3482" s="10">
        <v>7</v>
      </c>
      <c r="B3482" s="64"/>
      <c r="C3482" s="6" t="s">
        <v>15946</v>
      </c>
      <c r="D3482" s="7">
        <v>44719</v>
      </c>
      <c r="E3482" s="8" t="s">
        <v>14234</v>
      </c>
      <c r="F3482" s="9">
        <v>1027338</v>
      </c>
      <c r="G3482" s="8" t="s">
        <v>11066</v>
      </c>
      <c r="H3482" s="9">
        <v>105302</v>
      </c>
      <c r="I3482" s="69"/>
      <c r="J3482" s="70"/>
      <c r="K3482" s="71"/>
      <c r="L3482" s="77"/>
      <c r="M3482" s="78"/>
      <c r="N3482" t="str">
        <f t="shared" si="256"/>
        <v>16547</v>
      </c>
      <c r="O3482">
        <f t="shared" si="257"/>
        <v>16547</v>
      </c>
      <c r="P3482" s="29">
        <f t="shared" si="258"/>
        <v>1027338</v>
      </c>
      <c r="Q3482">
        <f>+VLOOKUP(O3482,'Bảng kê HĐ 2022'!N$1912:R$4434,4,0)</f>
        <v>0</v>
      </c>
      <c r="R3482" t="e">
        <f>+VLOOKUP(O3482,'Hàng trả'!#REF!,2,0)</f>
        <v>#REF!</v>
      </c>
    </row>
    <row r="3483" spans="1:18" ht="14.4" hidden="1" customHeight="1" x14ac:dyDescent="0.3">
      <c r="A3483" s="10">
        <v>7</v>
      </c>
      <c r="B3483" s="64"/>
      <c r="C3483" s="6" t="s">
        <v>15947</v>
      </c>
      <c r="D3483" s="7">
        <v>44728</v>
      </c>
      <c r="E3483" s="8" t="s">
        <v>14239</v>
      </c>
      <c r="F3483" s="9">
        <v>1065975</v>
      </c>
      <c r="G3483" s="8" t="s">
        <v>11066</v>
      </c>
      <c r="H3483" s="9">
        <v>109262</v>
      </c>
      <c r="I3483" s="69"/>
      <c r="J3483" s="70"/>
      <c r="K3483" s="71"/>
      <c r="L3483" s="77"/>
      <c r="M3483" s="78"/>
      <c r="N3483" t="str">
        <f t="shared" si="256"/>
        <v>18115</v>
      </c>
      <c r="O3483">
        <f t="shared" si="257"/>
        <v>18115</v>
      </c>
      <c r="P3483" s="29">
        <f t="shared" si="258"/>
        <v>1065975</v>
      </c>
      <c r="Q3483">
        <f>+VLOOKUP(O3483,'Bảng kê HĐ 2022'!N$1912:R$4434,4,0)</f>
        <v>0</v>
      </c>
      <c r="R3483" t="e">
        <f>+VLOOKUP(O3483,'Hàng trả'!#REF!,2,0)</f>
        <v>#REF!</v>
      </c>
    </row>
    <row r="3484" spans="1:18" ht="14.4" hidden="1" customHeight="1" x14ac:dyDescent="0.3">
      <c r="A3484" s="10">
        <v>7</v>
      </c>
      <c r="B3484" s="64"/>
      <c r="C3484" s="6" t="s">
        <v>15948</v>
      </c>
      <c r="D3484" s="7">
        <v>44735</v>
      </c>
      <c r="E3484" s="8" t="s">
        <v>14239</v>
      </c>
      <c r="F3484" s="9">
        <v>667510</v>
      </c>
      <c r="G3484" s="8" t="s">
        <v>11066</v>
      </c>
      <c r="H3484" s="9">
        <v>68420</v>
      </c>
      <c r="I3484" s="69"/>
      <c r="J3484" s="70"/>
      <c r="K3484" s="71"/>
      <c r="L3484" s="77"/>
      <c r="M3484" s="78"/>
      <c r="N3484" t="str">
        <f t="shared" si="256"/>
        <v>19946</v>
      </c>
      <c r="O3484">
        <f t="shared" si="257"/>
        <v>19946</v>
      </c>
      <c r="P3484" s="29">
        <f t="shared" si="258"/>
        <v>667510</v>
      </c>
      <c r="Q3484">
        <f>+VLOOKUP(O3484,'Bảng kê HĐ 2022'!N$1912:R$4434,4,0)</f>
        <v>0</v>
      </c>
      <c r="R3484" t="e">
        <f>+VLOOKUP(O3484,'Hàng trả'!#REF!,2,0)</f>
        <v>#REF!</v>
      </c>
    </row>
    <row r="3485" spans="1:18" ht="14.4" hidden="1" customHeight="1" x14ac:dyDescent="0.3">
      <c r="A3485" s="10">
        <v>7</v>
      </c>
      <c r="B3485" s="64"/>
      <c r="C3485" s="6" t="s">
        <v>15949</v>
      </c>
      <c r="D3485" s="7">
        <v>44730</v>
      </c>
      <c r="E3485" s="8" t="s">
        <v>14234</v>
      </c>
      <c r="F3485" s="9">
        <v>1242670</v>
      </c>
      <c r="G3485" s="8" t="s">
        <v>11066</v>
      </c>
      <c r="H3485" s="9">
        <v>127374</v>
      </c>
      <c r="I3485" s="69"/>
      <c r="J3485" s="70"/>
      <c r="K3485" s="71"/>
      <c r="L3485" s="77"/>
      <c r="M3485" s="78"/>
      <c r="N3485" t="str">
        <f t="shared" si="256"/>
        <v>18729</v>
      </c>
      <c r="O3485">
        <f t="shared" si="257"/>
        <v>18729</v>
      </c>
      <c r="P3485" s="29">
        <f t="shared" si="258"/>
        <v>1242670</v>
      </c>
      <c r="Q3485">
        <f>+VLOOKUP(O3485,'Bảng kê HĐ 2022'!N$1912:R$4434,4,0)</f>
        <v>0</v>
      </c>
      <c r="R3485" t="e">
        <f>+VLOOKUP(O3485,'Hàng trả'!#REF!,2,0)</f>
        <v>#REF!</v>
      </c>
    </row>
    <row r="3486" spans="1:18" ht="14.4" hidden="1" customHeight="1" x14ac:dyDescent="0.3">
      <c r="A3486" s="10">
        <v>7</v>
      </c>
      <c r="B3486" s="64"/>
      <c r="C3486" s="6" t="s">
        <v>15950</v>
      </c>
      <c r="D3486" s="7">
        <v>44728</v>
      </c>
      <c r="E3486" s="8" t="s">
        <v>14218</v>
      </c>
      <c r="F3486" s="9">
        <v>1598662</v>
      </c>
      <c r="G3486" s="8" t="s">
        <v>11066</v>
      </c>
      <c r="H3486" s="9">
        <v>163863</v>
      </c>
      <c r="I3486" s="69"/>
      <c r="J3486" s="70"/>
      <c r="K3486" s="71"/>
      <c r="L3486" s="77"/>
      <c r="M3486" s="78"/>
      <c r="N3486" t="str">
        <f t="shared" si="256"/>
        <v>18164</v>
      </c>
      <c r="O3486">
        <f t="shared" si="257"/>
        <v>18164</v>
      </c>
      <c r="P3486" s="29">
        <f t="shared" si="258"/>
        <v>1598662</v>
      </c>
      <c r="Q3486">
        <f>+VLOOKUP(O3486,'Bảng kê HĐ 2022'!N$1912:R$4434,4,0)</f>
        <v>0</v>
      </c>
      <c r="R3486" t="e">
        <f>+VLOOKUP(O3486,'Hàng trả'!#REF!,2,0)</f>
        <v>#REF!</v>
      </c>
    </row>
    <row r="3487" spans="1:18" ht="14.4" hidden="1" customHeight="1" x14ac:dyDescent="0.3">
      <c r="A3487" s="10">
        <v>7</v>
      </c>
      <c r="B3487" s="64"/>
      <c r="C3487" s="6" t="s">
        <v>15951</v>
      </c>
      <c r="D3487" s="7">
        <v>44714</v>
      </c>
      <c r="E3487" s="8" t="s">
        <v>15381</v>
      </c>
      <c r="F3487" s="9">
        <v>1977382</v>
      </c>
      <c r="G3487" s="8" t="s">
        <v>11066</v>
      </c>
      <c r="H3487" s="9">
        <v>202682</v>
      </c>
      <c r="I3487" s="69"/>
      <c r="J3487" s="70"/>
      <c r="K3487" s="71"/>
      <c r="L3487" s="77"/>
      <c r="M3487" s="78"/>
      <c r="N3487" t="str">
        <f t="shared" si="256"/>
        <v>15848</v>
      </c>
      <c r="O3487">
        <f t="shared" si="257"/>
        <v>15848</v>
      </c>
      <c r="P3487" s="29">
        <f t="shared" si="258"/>
        <v>1977382</v>
      </c>
      <c r="Q3487">
        <f>+VLOOKUP(O3487,'Bảng kê HĐ 2022'!N$1912:R$4434,4,0)</f>
        <v>0</v>
      </c>
      <c r="R3487" t="e">
        <f>+VLOOKUP(O3487,'Hàng trả'!#REF!,2,0)</f>
        <v>#REF!</v>
      </c>
    </row>
    <row r="3488" spans="1:18" ht="14.4" hidden="1" customHeight="1" x14ac:dyDescent="0.3">
      <c r="A3488" s="10">
        <v>7</v>
      </c>
      <c r="B3488" s="64"/>
      <c r="C3488" s="6" t="s">
        <v>15952</v>
      </c>
      <c r="D3488" s="7">
        <v>44715</v>
      </c>
      <c r="E3488" s="8" t="s">
        <v>14239</v>
      </c>
      <c r="F3488" s="9">
        <v>1589752</v>
      </c>
      <c r="G3488" s="8" t="s">
        <v>11066</v>
      </c>
      <c r="H3488" s="9">
        <v>162950</v>
      </c>
      <c r="I3488" s="69"/>
      <c r="J3488" s="70"/>
      <c r="K3488" s="71"/>
      <c r="L3488" s="77"/>
      <c r="M3488" s="78"/>
      <c r="N3488" t="str">
        <f t="shared" si="256"/>
        <v>16015</v>
      </c>
      <c r="O3488">
        <f t="shared" si="257"/>
        <v>16015</v>
      </c>
      <c r="P3488" s="29">
        <f t="shared" si="258"/>
        <v>1589752</v>
      </c>
      <c r="Q3488">
        <f>+VLOOKUP(O3488,'Bảng kê HĐ 2022'!N$1912:R$4434,4,0)</f>
        <v>0</v>
      </c>
      <c r="R3488" t="e">
        <f>+VLOOKUP(O3488,'Hàng trả'!#REF!,2,0)</f>
        <v>#REF!</v>
      </c>
    </row>
    <row r="3489" spans="1:18" ht="14.4" hidden="1" customHeight="1" x14ac:dyDescent="0.3">
      <c r="A3489" s="10">
        <v>7</v>
      </c>
      <c r="B3489" s="64"/>
      <c r="C3489" s="6" t="s">
        <v>15953</v>
      </c>
      <c r="D3489" s="7">
        <v>44718</v>
      </c>
      <c r="E3489" s="8" t="s">
        <v>14234</v>
      </c>
      <c r="F3489" s="9">
        <v>228336</v>
      </c>
      <c r="G3489" s="8" t="s">
        <v>11066</v>
      </c>
      <c r="H3489" s="9">
        <v>23404</v>
      </c>
      <c r="I3489" s="69"/>
      <c r="J3489" s="70"/>
      <c r="K3489" s="71"/>
      <c r="L3489" s="77"/>
      <c r="M3489" s="78"/>
      <c r="N3489" t="str">
        <f t="shared" si="256"/>
        <v>16499</v>
      </c>
      <c r="O3489">
        <f t="shared" si="257"/>
        <v>16499</v>
      </c>
      <c r="P3489" s="29">
        <f t="shared" si="258"/>
        <v>228336</v>
      </c>
      <c r="Q3489">
        <f>+VLOOKUP(O3489,'Bảng kê HĐ 2022'!N$1912:R$4434,4,0)</f>
        <v>0</v>
      </c>
      <c r="R3489" t="e">
        <f>+VLOOKUP(O3489,'Hàng trả'!#REF!,2,0)</f>
        <v>#REF!</v>
      </c>
    </row>
    <row r="3490" spans="1:18" ht="14.4" hidden="1" customHeight="1" x14ac:dyDescent="0.3">
      <c r="A3490" s="10">
        <v>7</v>
      </c>
      <c r="B3490" s="64"/>
      <c r="C3490" s="6" t="s">
        <v>15954</v>
      </c>
      <c r="D3490" s="7">
        <v>44715</v>
      </c>
      <c r="E3490" s="8" t="s">
        <v>14213</v>
      </c>
      <c r="F3490" s="9">
        <v>1242670</v>
      </c>
      <c r="G3490" s="8" t="s">
        <v>11066</v>
      </c>
      <c r="H3490" s="9">
        <v>127374</v>
      </c>
      <c r="I3490" s="69"/>
      <c r="J3490" s="70"/>
      <c r="K3490" s="71"/>
      <c r="L3490" s="77"/>
      <c r="M3490" s="78"/>
      <c r="N3490" t="str">
        <f t="shared" si="256"/>
        <v>16165</v>
      </c>
      <c r="O3490">
        <f t="shared" si="257"/>
        <v>16165</v>
      </c>
      <c r="P3490" s="29">
        <f t="shared" si="258"/>
        <v>1242670</v>
      </c>
      <c r="Q3490">
        <f>+VLOOKUP(O3490,'Bảng kê HĐ 2022'!N$1912:R$4434,4,0)</f>
        <v>0</v>
      </c>
      <c r="R3490" t="e">
        <f>+VLOOKUP(O3490,'Hàng trả'!#REF!,2,0)</f>
        <v>#REF!</v>
      </c>
    </row>
    <row r="3491" spans="1:18" ht="14.4" hidden="1" customHeight="1" x14ac:dyDescent="0.3">
      <c r="A3491" s="10">
        <v>7</v>
      </c>
      <c r="B3491" s="64"/>
      <c r="C3491" s="6" t="s">
        <v>15955</v>
      </c>
      <c r="D3491" s="7">
        <v>44718</v>
      </c>
      <c r="E3491" s="8" t="s">
        <v>15382</v>
      </c>
      <c r="F3491" s="9">
        <v>797515</v>
      </c>
      <c r="G3491" s="8" t="s">
        <v>11066</v>
      </c>
      <c r="H3491" s="9">
        <v>81745</v>
      </c>
      <c r="I3491" s="69"/>
      <c r="J3491" s="70"/>
      <c r="K3491" s="71"/>
      <c r="L3491" s="77"/>
      <c r="M3491" s="78"/>
      <c r="N3491" t="str">
        <f t="shared" si="256"/>
        <v>16474</v>
      </c>
      <c r="O3491">
        <f t="shared" si="257"/>
        <v>16474</v>
      </c>
      <c r="P3491" s="29">
        <f t="shared" si="258"/>
        <v>797515</v>
      </c>
      <c r="Q3491">
        <f>+VLOOKUP(O3491,'Bảng kê HĐ 2022'!N$1912:R$4434,4,0)</f>
        <v>0</v>
      </c>
      <c r="R3491" t="e">
        <f>+VLOOKUP(O3491,'Hàng trả'!#REF!,2,0)</f>
        <v>#REF!</v>
      </c>
    </row>
    <row r="3492" spans="1:18" ht="14.4" hidden="1" customHeight="1" x14ac:dyDescent="0.3">
      <c r="A3492" s="10">
        <v>7</v>
      </c>
      <c r="B3492" s="64"/>
      <c r="C3492" s="6" t="s">
        <v>15956</v>
      </c>
      <c r="D3492" s="7">
        <v>44720</v>
      </c>
      <c r="E3492" s="8" t="s">
        <v>14234</v>
      </c>
      <c r="F3492" s="9">
        <v>599713</v>
      </c>
      <c r="G3492" s="8" t="s">
        <v>11066</v>
      </c>
      <c r="H3492" s="9">
        <v>61471</v>
      </c>
      <c r="I3492" s="69"/>
      <c r="J3492" s="70"/>
      <c r="K3492" s="71"/>
      <c r="L3492" s="77"/>
      <c r="M3492" s="78"/>
      <c r="N3492" t="str">
        <f t="shared" si="256"/>
        <v>16716</v>
      </c>
      <c r="O3492">
        <f t="shared" si="257"/>
        <v>16716</v>
      </c>
      <c r="P3492" s="29">
        <f t="shared" si="258"/>
        <v>599713</v>
      </c>
      <c r="Q3492">
        <f>+VLOOKUP(O3492,'Bảng kê HĐ 2022'!N$1912:R$4434,4,0)</f>
        <v>0</v>
      </c>
      <c r="R3492" t="e">
        <f>+VLOOKUP(O3492,'Hàng trả'!#REF!,2,0)</f>
        <v>#REF!</v>
      </c>
    </row>
    <row r="3493" spans="1:18" ht="14.4" hidden="1" customHeight="1" x14ac:dyDescent="0.3">
      <c r="A3493" s="10">
        <v>7</v>
      </c>
      <c r="B3493" s="64"/>
      <c r="C3493" s="6" t="s">
        <v>15957</v>
      </c>
      <c r="D3493" s="7">
        <v>44720</v>
      </c>
      <c r="E3493" s="8" t="s">
        <v>14218</v>
      </c>
      <c r="F3493" s="9">
        <v>1146108</v>
      </c>
      <c r="G3493" s="8" t="s">
        <v>11066</v>
      </c>
      <c r="H3493" s="9">
        <v>117476</v>
      </c>
      <c r="I3493" s="69"/>
      <c r="J3493" s="70"/>
      <c r="K3493" s="71"/>
      <c r="L3493" s="77"/>
      <c r="M3493" s="78"/>
      <c r="N3493" t="str">
        <f t="shared" si="256"/>
        <v>16785</v>
      </c>
      <c r="O3493">
        <f t="shared" si="257"/>
        <v>16785</v>
      </c>
      <c r="P3493" s="29">
        <f t="shared" si="258"/>
        <v>1146108</v>
      </c>
      <c r="Q3493">
        <f>+VLOOKUP(O3493,'Bảng kê HĐ 2022'!N$1912:R$4434,4,0)</f>
        <v>0</v>
      </c>
      <c r="R3493" t="e">
        <f>+VLOOKUP(O3493,'Hàng trả'!#REF!,2,0)</f>
        <v>#REF!</v>
      </c>
    </row>
    <row r="3494" spans="1:18" ht="14.4" hidden="1" customHeight="1" x14ac:dyDescent="0.3">
      <c r="A3494" s="10">
        <v>7</v>
      </c>
      <c r="B3494" s="64"/>
      <c r="C3494" s="6" t="s">
        <v>15958</v>
      </c>
      <c r="D3494" s="7">
        <v>44719</v>
      </c>
      <c r="E3494" s="8" t="s">
        <v>15382</v>
      </c>
      <c r="F3494" s="9">
        <v>837630</v>
      </c>
      <c r="G3494" s="8" t="s">
        <v>11066</v>
      </c>
      <c r="H3494" s="9">
        <v>85857</v>
      </c>
      <c r="I3494" s="69"/>
      <c r="J3494" s="70"/>
      <c r="K3494" s="71"/>
      <c r="L3494" s="77"/>
      <c r="M3494" s="78"/>
      <c r="N3494" t="str">
        <f t="shared" si="256"/>
        <v>16563</v>
      </c>
      <c r="O3494">
        <f t="shared" si="257"/>
        <v>16563</v>
      </c>
      <c r="P3494" s="29">
        <f t="shared" si="258"/>
        <v>837630</v>
      </c>
      <c r="Q3494">
        <f>+VLOOKUP(O3494,'Bảng kê HĐ 2022'!N$1912:R$4434,4,0)</f>
        <v>0</v>
      </c>
      <c r="R3494" t="e">
        <f>+VLOOKUP(O3494,'Hàng trả'!#REF!,2,0)</f>
        <v>#REF!</v>
      </c>
    </row>
    <row r="3495" spans="1:18" ht="14.4" hidden="1" customHeight="1" x14ac:dyDescent="0.3">
      <c r="A3495" s="10">
        <v>7</v>
      </c>
      <c r="B3495" s="64"/>
      <c r="C3495" s="6" t="s">
        <v>15959</v>
      </c>
      <c r="D3495" s="7">
        <v>44728</v>
      </c>
      <c r="E3495" s="8" t="s">
        <v>11162</v>
      </c>
      <c r="F3495" s="9">
        <v>1814791</v>
      </c>
      <c r="G3495" s="8" t="s">
        <v>11066</v>
      </c>
      <c r="H3495" s="9">
        <v>186016</v>
      </c>
      <c r="I3495" s="69"/>
      <c r="J3495" s="70"/>
      <c r="K3495" s="71"/>
      <c r="L3495" s="77"/>
      <c r="M3495" s="78"/>
      <c r="N3495" t="str">
        <f t="shared" si="256"/>
        <v>18159</v>
      </c>
      <c r="O3495">
        <f t="shared" si="257"/>
        <v>18159</v>
      </c>
      <c r="P3495" s="29">
        <f t="shared" si="258"/>
        <v>1814791</v>
      </c>
      <c r="Q3495">
        <f>+VLOOKUP(O3495,'Bảng kê HĐ 2022'!N$1912:R$4434,4,0)</f>
        <v>0</v>
      </c>
      <c r="R3495" t="e">
        <f>+VLOOKUP(O3495,'Hàng trả'!#REF!,2,0)</f>
        <v>#REF!</v>
      </c>
    </row>
    <row r="3496" spans="1:18" ht="14.4" hidden="1" customHeight="1" x14ac:dyDescent="0.3">
      <c r="A3496" s="10">
        <v>7</v>
      </c>
      <c r="B3496" s="64"/>
      <c r="C3496" s="6" t="s">
        <v>15960</v>
      </c>
      <c r="D3496" s="7">
        <v>44725</v>
      </c>
      <c r="E3496" s="8" t="s">
        <v>11162</v>
      </c>
      <c r="F3496" s="9">
        <v>1162809</v>
      </c>
      <c r="G3496" s="8" t="s">
        <v>11066</v>
      </c>
      <c r="H3496" s="9">
        <v>119188</v>
      </c>
      <c r="I3496" s="69"/>
      <c r="J3496" s="70"/>
      <c r="K3496" s="71"/>
      <c r="L3496" s="77"/>
      <c r="M3496" s="78"/>
      <c r="N3496" t="str">
        <f t="shared" si="256"/>
        <v>17965</v>
      </c>
      <c r="O3496">
        <f t="shared" si="257"/>
        <v>17965</v>
      </c>
      <c r="P3496" s="29">
        <f t="shared" si="258"/>
        <v>1162809</v>
      </c>
      <c r="Q3496">
        <f>+VLOOKUP(O3496,'Bảng kê HĐ 2022'!N$1912:R$4434,4,0)</f>
        <v>0</v>
      </c>
      <c r="R3496" t="e">
        <f>+VLOOKUP(O3496,'Hàng trả'!#REF!,2,0)</f>
        <v>#REF!</v>
      </c>
    </row>
    <row r="3497" spans="1:18" ht="14.4" hidden="1" customHeight="1" x14ac:dyDescent="0.3">
      <c r="A3497" s="10">
        <v>7</v>
      </c>
      <c r="B3497" s="64"/>
      <c r="C3497" s="6" t="s">
        <v>15961</v>
      </c>
      <c r="D3497" s="7">
        <v>44730</v>
      </c>
      <c r="E3497" s="8" t="s">
        <v>14234</v>
      </c>
      <c r="F3497" s="9">
        <v>1195489</v>
      </c>
      <c r="G3497" s="8" t="s">
        <v>11066</v>
      </c>
      <c r="H3497" s="9">
        <v>122538</v>
      </c>
      <c r="I3497" s="69"/>
      <c r="J3497" s="70"/>
      <c r="K3497" s="71"/>
      <c r="L3497" s="77"/>
      <c r="M3497" s="78"/>
      <c r="N3497" t="str">
        <f t="shared" si="256"/>
        <v>18617</v>
      </c>
      <c r="O3497">
        <f t="shared" si="257"/>
        <v>18617</v>
      </c>
      <c r="P3497" s="29">
        <f t="shared" si="258"/>
        <v>1195489</v>
      </c>
      <c r="Q3497">
        <f>+VLOOKUP(O3497,'Bảng kê HĐ 2022'!N$1912:R$4434,4,0)</f>
        <v>0</v>
      </c>
      <c r="R3497" t="e">
        <f>+VLOOKUP(O3497,'Hàng trả'!#REF!,2,0)</f>
        <v>#REF!</v>
      </c>
    </row>
    <row r="3498" spans="1:18" ht="14.4" hidden="1" customHeight="1" x14ac:dyDescent="0.3">
      <c r="A3498" s="10">
        <v>7</v>
      </c>
      <c r="B3498" s="64"/>
      <c r="C3498" s="6" t="s">
        <v>15962</v>
      </c>
      <c r="D3498" s="7">
        <v>44727</v>
      </c>
      <c r="E3498" s="8" t="s">
        <v>13533</v>
      </c>
      <c r="F3498" s="9">
        <v>1027338</v>
      </c>
      <c r="G3498" s="8" t="s">
        <v>11066</v>
      </c>
      <c r="H3498" s="9">
        <v>105302</v>
      </c>
      <c r="I3498" s="69"/>
      <c r="J3498" s="70"/>
      <c r="K3498" s="71"/>
      <c r="L3498" s="77"/>
      <c r="M3498" s="78"/>
      <c r="N3498" t="str">
        <f t="shared" si="256"/>
        <v>18088</v>
      </c>
      <c r="O3498">
        <f t="shared" si="257"/>
        <v>18088</v>
      </c>
      <c r="P3498" s="29">
        <f t="shared" si="258"/>
        <v>1027338</v>
      </c>
      <c r="Q3498">
        <f>+VLOOKUP(O3498,'Bảng kê HĐ 2022'!N$1912:R$4434,4,0)</f>
        <v>0</v>
      </c>
      <c r="R3498" t="e">
        <f>+VLOOKUP(O3498,'Hàng trả'!#REF!,2,0)</f>
        <v>#REF!</v>
      </c>
    </row>
    <row r="3499" spans="1:18" ht="14.4" hidden="1" customHeight="1" x14ac:dyDescent="0.3">
      <c r="A3499" s="10">
        <v>7</v>
      </c>
      <c r="B3499" s="64"/>
      <c r="C3499" s="6" t="s">
        <v>15963</v>
      </c>
      <c r="D3499" s="7">
        <v>44737</v>
      </c>
      <c r="E3499" s="8" t="s">
        <v>14234</v>
      </c>
      <c r="F3499" s="9">
        <v>1199426</v>
      </c>
      <c r="G3499" s="8" t="s">
        <v>11066</v>
      </c>
      <c r="H3499" s="9">
        <v>122941</v>
      </c>
      <c r="I3499" s="69"/>
      <c r="J3499" s="70"/>
      <c r="K3499" s="71"/>
      <c r="L3499" s="77"/>
      <c r="M3499" s="78"/>
      <c r="N3499" t="str">
        <f t="shared" si="256"/>
        <v>20556</v>
      </c>
      <c r="O3499">
        <f t="shared" si="257"/>
        <v>20556</v>
      </c>
      <c r="P3499" s="29">
        <f t="shared" si="258"/>
        <v>1199426</v>
      </c>
      <c r="Q3499">
        <f>+VLOOKUP(O3499,'Bảng kê HĐ 2022'!N$1912:R$4434,4,0)</f>
        <v>0</v>
      </c>
      <c r="R3499" t="e">
        <f>+VLOOKUP(O3499,'Hàng trả'!#REF!,2,0)</f>
        <v>#REF!</v>
      </c>
    </row>
    <row r="3500" spans="1:18" ht="14.4" hidden="1" customHeight="1" x14ac:dyDescent="0.3">
      <c r="A3500" s="10">
        <v>7</v>
      </c>
      <c r="B3500" s="64"/>
      <c r="C3500" s="6" t="s">
        <v>15964</v>
      </c>
      <c r="D3500" s="7">
        <v>44728</v>
      </c>
      <c r="E3500" s="8" t="s">
        <v>10193</v>
      </c>
      <c r="F3500" s="9">
        <v>988429</v>
      </c>
      <c r="G3500" s="8" t="s">
        <v>11066</v>
      </c>
      <c r="H3500" s="9">
        <v>101314</v>
      </c>
      <c r="I3500" s="69"/>
      <c r="J3500" s="70"/>
      <c r="K3500" s="71"/>
      <c r="L3500" s="77"/>
      <c r="M3500" s="78"/>
      <c r="N3500" t="str">
        <f t="shared" si="256"/>
        <v>18137</v>
      </c>
      <c r="O3500">
        <f t="shared" si="257"/>
        <v>18137</v>
      </c>
      <c r="P3500" s="29">
        <f t="shared" si="258"/>
        <v>988429</v>
      </c>
      <c r="Q3500">
        <f>+VLOOKUP(O3500,'Bảng kê HĐ 2022'!N$1912:R$4434,4,0)</f>
        <v>0</v>
      </c>
      <c r="R3500" t="e">
        <f>+VLOOKUP(O3500,'Hàng trả'!#REF!,2,0)</f>
        <v>#REF!</v>
      </c>
    </row>
    <row r="3501" spans="1:18" ht="14.4" hidden="1" customHeight="1" x14ac:dyDescent="0.3">
      <c r="A3501" s="10">
        <v>7</v>
      </c>
      <c r="B3501" s="64"/>
      <c r="C3501" s="6" t="s">
        <v>15965</v>
      </c>
      <c r="D3501" s="7">
        <v>44728</v>
      </c>
      <c r="E3501" s="8" t="s">
        <v>14213</v>
      </c>
      <c r="F3501" s="9">
        <v>1266051</v>
      </c>
      <c r="G3501" s="8" t="s">
        <v>11066</v>
      </c>
      <c r="H3501" s="9">
        <v>129770</v>
      </c>
      <c r="I3501" s="69"/>
      <c r="J3501" s="70"/>
      <c r="K3501" s="71"/>
      <c r="L3501" s="77"/>
      <c r="M3501" s="78"/>
      <c r="N3501" t="str">
        <f t="shared" si="256"/>
        <v>18166</v>
      </c>
      <c r="O3501">
        <f t="shared" si="257"/>
        <v>18166</v>
      </c>
      <c r="P3501" s="29">
        <f t="shared" si="258"/>
        <v>1266051</v>
      </c>
      <c r="Q3501">
        <f>+VLOOKUP(O3501,'Bảng kê HĐ 2022'!N$1912:R$4434,4,0)</f>
        <v>0</v>
      </c>
      <c r="R3501" t="e">
        <f>+VLOOKUP(O3501,'Hàng trả'!#REF!,2,0)</f>
        <v>#REF!</v>
      </c>
    </row>
    <row r="3502" spans="1:18" ht="14.4" hidden="1" customHeight="1" x14ac:dyDescent="0.3">
      <c r="A3502" s="10">
        <v>7</v>
      </c>
      <c r="B3502" s="64"/>
      <c r="C3502" s="6" t="s">
        <v>15966</v>
      </c>
      <c r="D3502" s="7">
        <v>44735</v>
      </c>
      <c r="E3502" s="8" t="s">
        <v>14218</v>
      </c>
      <c r="F3502" s="9">
        <v>1124688</v>
      </c>
      <c r="G3502" s="8" t="s">
        <v>11066</v>
      </c>
      <c r="H3502" s="9">
        <v>115281</v>
      </c>
      <c r="I3502" s="69"/>
      <c r="J3502" s="70"/>
      <c r="K3502" s="71"/>
      <c r="L3502" s="77"/>
      <c r="M3502" s="78"/>
      <c r="N3502" t="str">
        <f t="shared" si="256"/>
        <v>19833</v>
      </c>
      <c r="O3502">
        <f t="shared" si="257"/>
        <v>19833</v>
      </c>
      <c r="P3502" s="29">
        <f t="shared" si="258"/>
        <v>1124688</v>
      </c>
      <c r="Q3502">
        <f>+VLOOKUP(O3502,'Bảng kê HĐ 2022'!N$1912:R$4434,4,0)</f>
        <v>0</v>
      </c>
      <c r="R3502" t="e">
        <f>+VLOOKUP(O3502,'Hàng trả'!#REF!,2,0)</f>
        <v>#REF!</v>
      </c>
    </row>
    <row r="3503" spans="1:18" ht="14.4" hidden="1" customHeight="1" x14ac:dyDescent="0.3">
      <c r="A3503" s="10">
        <v>7</v>
      </c>
      <c r="B3503" s="64"/>
      <c r="C3503" s="6" t="s">
        <v>15967</v>
      </c>
      <c r="D3503" s="7">
        <v>44740</v>
      </c>
      <c r="E3503" s="8" t="s">
        <v>14239</v>
      </c>
      <c r="F3503" s="9">
        <v>972011</v>
      </c>
      <c r="G3503" s="8" t="s">
        <v>11066</v>
      </c>
      <c r="H3503" s="9">
        <v>99631</v>
      </c>
      <c r="I3503" s="69"/>
      <c r="J3503" s="70"/>
      <c r="K3503" s="71"/>
      <c r="L3503" s="77"/>
      <c r="M3503" s="78"/>
      <c r="N3503" t="str">
        <f t="shared" si="256"/>
        <v>20855</v>
      </c>
      <c r="O3503">
        <f t="shared" si="257"/>
        <v>20855</v>
      </c>
      <c r="P3503" s="29">
        <f t="shared" si="258"/>
        <v>972011</v>
      </c>
      <c r="Q3503">
        <f>+VLOOKUP(O3503,'Bảng kê HĐ 2022'!N$1912:R$4434,4,0)</f>
        <v>0</v>
      </c>
      <c r="R3503" t="e">
        <f>+VLOOKUP(O3503,'Hàng trả'!#REF!,2,0)</f>
        <v>#REF!</v>
      </c>
    </row>
    <row r="3504" spans="1:18" ht="14.4" hidden="1" customHeight="1" x14ac:dyDescent="0.3">
      <c r="A3504" s="10">
        <v>7</v>
      </c>
      <c r="B3504" s="64"/>
      <c r="C3504" s="6" t="s">
        <v>15968</v>
      </c>
      <c r="D3504" s="7">
        <v>44729</v>
      </c>
      <c r="E3504" s="8" t="s">
        <v>12021</v>
      </c>
      <c r="F3504" s="9">
        <v>522418</v>
      </c>
      <c r="G3504" s="8" t="s">
        <v>11066</v>
      </c>
      <c r="H3504" s="9">
        <v>53548</v>
      </c>
      <c r="I3504" s="69"/>
      <c r="J3504" s="70"/>
      <c r="K3504" s="71"/>
      <c r="L3504" s="77"/>
      <c r="M3504" s="78"/>
      <c r="N3504" t="str">
        <f t="shared" si="256"/>
        <v>18261</v>
      </c>
      <c r="O3504">
        <f t="shared" si="257"/>
        <v>18261</v>
      </c>
      <c r="P3504" s="29">
        <f t="shared" si="258"/>
        <v>522418</v>
      </c>
      <c r="Q3504">
        <f>+VLOOKUP(O3504,'Bảng kê HĐ 2022'!N$1912:R$4434,4,0)</f>
        <v>0</v>
      </c>
      <c r="R3504" t="e">
        <f>+VLOOKUP(O3504,'Hàng trả'!#REF!,2,0)</f>
        <v>#REF!</v>
      </c>
    </row>
    <row r="3505" spans="1:18" ht="14.4" hidden="1" customHeight="1" x14ac:dyDescent="0.3">
      <c r="A3505" s="10">
        <v>7</v>
      </c>
      <c r="B3505" s="64"/>
      <c r="C3505" s="6" t="s">
        <v>15969</v>
      </c>
      <c r="D3505" s="7">
        <v>44735</v>
      </c>
      <c r="E3505" s="8" t="s">
        <v>14218</v>
      </c>
      <c r="F3505" s="9">
        <v>599713</v>
      </c>
      <c r="G3505" s="8" t="s">
        <v>11066</v>
      </c>
      <c r="H3505" s="9">
        <v>61471</v>
      </c>
      <c r="I3505" s="69"/>
      <c r="J3505" s="70"/>
      <c r="K3505" s="71"/>
      <c r="L3505" s="77"/>
      <c r="M3505" s="78"/>
      <c r="N3505" t="str">
        <f t="shared" si="256"/>
        <v>19947</v>
      </c>
      <c r="O3505">
        <f t="shared" si="257"/>
        <v>19947</v>
      </c>
      <c r="P3505" s="29">
        <f t="shared" si="258"/>
        <v>599713</v>
      </c>
      <c r="Q3505">
        <f>+VLOOKUP(O3505,'Bảng kê HĐ 2022'!N$1912:R$4434,4,0)</f>
        <v>0</v>
      </c>
      <c r="R3505" t="e">
        <f>+VLOOKUP(O3505,'Hàng trả'!#REF!,2,0)</f>
        <v>#REF!</v>
      </c>
    </row>
    <row r="3506" spans="1:18" ht="14.4" hidden="1" customHeight="1" x14ac:dyDescent="0.3">
      <c r="A3506" s="10">
        <v>7</v>
      </c>
      <c r="B3506" s="64"/>
      <c r="C3506" s="6" t="s">
        <v>15970</v>
      </c>
      <c r="D3506" s="7">
        <v>44737</v>
      </c>
      <c r="E3506" s="8" t="s">
        <v>14218</v>
      </c>
      <c r="F3506" s="9">
        <v>793055</v>
      </c>
      <c r="G3506" s="8" t="s">
        <v>11066</v>
      </c>
      <c r="H3506" s="9">
        <v>81288</v>
      </c>
      <c r="I3506" s="69"/>
      <c r="J3506" s="70"/>
      <c r="K3506" s="71"/>
      <c r="L3506" s="77"/>
      <c r="M3506" s="78"/>
      <c r="N3506" t="str">
        <f t="shared" si="256"/>
        <v>20474</v>
      </c>
      <c r="O3506">
        <f t="shared" si="257"/>
        <v>20474</v>
      </c>
      <c r="P3506" s="29">
        <f t="shared" si="258"/>
        <v>793055</v>
      </c>
      <c r="Q3506">
        <f>+VLOOKUP(O3506,'Bảng kê HĐ 2022'!N$1912:R$4434,4,0)</f>
        <v>0</v>
      </c>
      <c r="R3506" t="e">
        <f>+VLOOKUP(O3506,'Hàng trả'!#REF!,2,0)</f>
        <v>#REF!</v>
      </c>
    </row>
    <row r="3507" spans="1:18" ht="14.4" hidden="1" customHeight="1" x14ac:dyDescent="0.3">
      <c r="A3507" s="10">
        <v>7</v>
      </c>
      <c r="B3507" s="64"/>
      <c r="C3507" s="6" t="s">
        <v>15971</v>
      </c>
      <c r="D3507" s="7">
        <v>44733</v>
      </c>
      <c r="E3507" s="8" t="s">
        <v>14218</v>
      </c>
      <c r="F3507" s="9">
        <v>468221</v>
      </c>
      <c r="G3507" s="8" t="s">
        <v>11066</v>
      </c>
      <c r="H3507" s="9">
        <v>47993</v>
      </c>
      <c r="I3507" s="69"/>
      <c r="J3507" s="70"/>
      <c r="K3507" s="71"/>
      <c r="L3507" s="77"/>
      <c r="M3507" s="78"/>
      <c r="N3507" t="str">
        <f t="shared" si="256"/>
        <v>19332</v>
      </c>
      <c r="O3507">
        <f t="shared" si="257"/>
        <v>19332</v>
      </c>
      <c r="P3507" s="29">
        <f t="shared" si="258"/>
        <v>468221</v>
      </c>
      <c r="Q3507">
        <f>+VLOOKUP(O3507,'Bảng kê HĐ 2022'!N$1912:R$4434,4,0)</f>
        <v>0</v>
      </c>
      <c r="R3507" t="e">
        <f>+VLOOKUP(O3507,'Hàng trả'!#REF!,2,0)</f>
        <v>#REF!</v>
      </c>
    </row>
    <row r="3508" spans="1:18" ht="14.4" hidden="1" customHeight="1" x14ac:dyDescent="0.3">
      <c r="A3508" s="10">
        <v>7</v>
      </c>
      <c r="B3508" s="64"/>
      <c r="C3508" s="6" t="s">
        <v>15972</v>
      </c>
      <c r="D3508" s="7">
        <v>44726</v>
      </c>
      <c r="E3508" s="8" t="s">
        <v>14239</v>
      </c>
      <c r="F3508" s="9">
        <v>239885</v>
      </c>
      <c r="G3508" s="8" t="s">
        <v>11066</v>
      </c>
      <c r="H3508" s="9">
        <v>24588</v>
      </c>
      <c r="I3508" s="69"/>
      <c r="J3508" s="70"/>
      <c r="K3508" s="71"/>
      <c r="L3508" s="77"/>
      <c r="M3508" s="78"/>
      <c r="N3508" t="str">
        <f t="shared" si="256"/>
        <v>18029</v>
      </c>
      <c r="O3508">
        <f t="shared" si="257"/>
        <v>18029</v>
      </c>
      <c r="P3508" s="29">
        <f t="shared" si="258"/>
        <v>239885</v>
      </c>
      <c r="Q3508">
        <f>+VLOOKUP(O3508,'Bảng kê HĐ 2022'!N$1912:R$4434,4,0)</f>
        <v>0</v>
      </c>
      <c r="R3508" t="e">
        <f>+VLOOKUP(O3508,'Hàng trả'!#REF!,2,0)</f>
        <v>#REF!</v>
      </c>
    </row>
    <row r="3509" spans="1:18" ht="14.4" hidden="1" customHeight="1" x14ac:dyDescent="0.3">
      <c r="A3509" s="10">
        <v>7</v>
      </c>
      <c r="B3509" s="64"/>
      <c r="C3509" s="6" t="s">
        <v>15973</v>
      </c>
      <c r="D3509" s="7">
        <v>44739</v>
      </c>
      <c r="E3509" s="8" t="s">
        <v>14218</v>
      </c>
      <c r="F3509" s="9">
        <v>760778</v>
      </c>
      <c r="G3509" s="8" t="s">
        <v>11066</v>
      </c>
      <c r="H3509" s="9">
        <v>77980</v>
      </c>
      <c r="I3509" s="69"/>
      <c r="J3509" s="70"/>
      <c r="K3509" s="71"/>
      <c r="L3509" s="77"/>
      <c r="M3509" s="78"/>
      <c r="N3509" t="str">
        <f t="shared" si="256"/>
        <v>20639</v>
      </c>
      <c r="O3509">
        <f t="shared" si="257"/>
        <v>20639</v>
      </c>
      <c r="P3509" s="29">
        <f t="shared" si="258"/>
        <v>760778</v>
      </c>
      <c r="Q3509">
        <f>+VLOOKUP(O3509,'Bảng kê HĐ 2022'!N$1912:R$4434,4,0)</f>
        <v>0</v>
      </c>
      <c r="R3509" t="e">
        <f>+VLOOKUP(O3509,'Hàng trả'!#REF!,2,0)</f>
        <v>#REF!</v>
      </c>
    </row>
    <row r="3510" spans="1:18" ht="14.4" hidden="1" customHeight="1" x14ac:dyDescent="0.3">
      <c r="A3510" s="10">
        <v>7</v>
      </c>
      <c r="B3510" s="64"/>
      <c r="C3510" s="6" t="s">
        <v>15974</v>
      </c>
      <c r="D3510" s="7">
        <v>44735</v>
      </c>
      <c r="E3510" s="8" t="s">
        <v>14234</v>
      </c>
      <c r="F3510" s="9">
        <v>760334</v>
      </c>
      <c r="G3510" s="8" t="s">
        <v>11066</v>
      </c>
      <c r="H3510" s="9">
        <v>77934</v>
      </c>
      <c r="I3510" s="69"/>
      <c r="J3510" s="70"/>
      <c r="K3510" s="71"/>
      <c r="L3510" s="77"/>
      <c r="M3510" s="78"/>
      <c r="N3510" t="str">
        <f t="shared" si="256"/>
        <v>19832</v>
      </c>
      <c r="O3510">
        <f t="shared" si="257"/>
        <v>19832</v>
      </c>
      <c r="P3510" s="29">
        <f t="shared" si="258"/>
        <v>760334</v>
      </c>
      <c r="Q3510">
        <f>+VLOOKUP(O3510,'Bảng kê HĐ 2022'!N$1912:R$4434,4,0)</f>
        <v>0</v>
      </c>
      <c r="R3510" t="e">
        <f>+VLOOKUP(O3510,'Hàng trả'!#REF!,2,0)</f>
        <v>#REF!</v>
      </c>
    </row>
    <row r="3511" spans="1:18" ht="14.4" hidden="1" customHeight="1" x14ac:dyDescent="0.3">
      <c r="A3511" s="10">
        <v>7</v>
      </c>
      <c r="B3511" s="64"/>
      <c r="C3511" s="6" t="s">
        <v>15975</v>
      </c>
      <c r="D3511" s="7">
        <v>44713</v>
      </c>
      <c r="E3511" s="8" t="s">
        <v>14210</v>
      </c>
      <c r="F3511" s="9">
        <v>901248</v>
      </c>
      <c r="G3511" s="8" t="s">
        <v>11066</v>
      </c>
      <c r="H3511" s="9">
        <v>92378</v>
      </c>
      <c r="I3511" s="69"/>
      <c r="J3511" s="70"/>
      <c r="K3511" s="71"/>
      <c r="L3511" s="77"/>
      <c r="M3511" s="78"/>
      <c r="N3511" t="str">
        <f t="shared" si="256"/>
        <v>15224</v>
      </c>
      <c r="O3511">
        <f t="shared" si="257"/>
        <v>15224</v>
      </c>
      <c r="P3511" s="29">
        <f t="shared" si="258"/>
        <v>901248</v>
      </c>
      <c r="Q3511">
        <f>+VLOOKUP(O3511,'Bảng kê HĐ 2022'!N$1912:R$4434,4,0)</f>
        <v>0</v>
      </c>
      <c r="R3511" t="e">
        <f>+VLOOKUP(O3511,'Hàng trả'!#REF!,2,0)</f>
        <v>#REF!</v>
      </c>
    </row>
    <row r="3512" spans="1:18" ht="14.4" hidden="1" customHeight="1" x14ac:dyDescent="0.3">
      <c r="A3512" s="10">
        <v>7</v>
      </c>
      <c r="B3512" s="64"/>
      <c r="C3512" s="6" t="s">
        <v>15976</v>
      </c>
      <c r="D3512" s="7">
        <v>44714</v>
      </c>
      <c r="E3512" s="8" t="s">
        <v>15382</v>
      </c>
      <c r="F3512" s="9">
        <v>836171</v>
      </c>
      <c r="G3512" s="8" t="s">
        <v>11066</v>
      </c>
      <c r="H3512" s="9">
        <v>85708</v>
      </c>
      <c r="I3512" s="69"/>
      <c r="J3512" s="70"/>
      <c r="K3512" s="71"/>
      <c r="L3512" s="77"/>
      <c r="M3512" s="78"/>
      <c r="N3512" t="str">
        <f t="shared" si="256"/>
        <v>15818</v>
      </c>
      <c r="O3512">
        <f t="shared" si="257"/>
        <v>15818</v>
      </c>
      <c r="P3512" s="29">
        <f t="shared" si="258"/>
        <v>836171</v>
      </c>
      <c r="Q3512">
        <f>+VLOOKUP(O3512,'Bảng kê HĐ 2022'!N$1912:R$4434,4,0)</f>
        <v>0</v>
      </c>
      <c r="R3512" t="e">
        <f>+VLOOKUP(O3512,'Hàng trả'!#REF!,2,0)</f>
        <v>#REF!</v>
      </c>
    </row>
    <row r="3513" spans="1:18" ht="14.4" hidden="1" customHeight="1" x14ac:dyDescent="0.3">
      <c r="A3513" s="10">
        <v>7</v>
      </c>
      <c r="B3513" s="64"/>
      <c r="C3513" s="6" t="s">
        <v>15977</v>
      </c>
      <c r="D3513" s="7">
        <v>44714</v>
      </c>
      <c r="E3513" s="8" t="s">
        <v>14218</v>
      </c>
      <c r="F3513" s="9">
        <v>359828</v>
      </c>
      <c r="G3513" s="8" t="s">
        <v>11066</v>
      </c>
      <c r="H3513" s="9">
        <v>36882</v>
      </c>
      <c r="I3513" s="69"/>
      <c r="J3513" s="70"/>
      <c r="K3513" s="71"/>
      <c r="L3513" s="77"/>
      <c r="M3513" s="78"/>
      <c r="N3513" t="str">
        <f t="shared" si="256"/>
        <v>15849</v>
      </c>
      <c r="O3513">
        <f t="shared" si="257"/>
        <v>15849</v>
      </c>
      <c r="P3513" s="29">
        <f t="shared" si="258"/>
        <v>359828</v>
      </c>
      <c r="Q3513">
        <f>+VLOOKUP(O3513,'Bảng kê HĐ 2022'!N$1912:R$4434,4,0)</f>
        <v>0</v>
      </c>
      <c r="R3513" t="e">
        <f>+VLOOKUP(O3513,'Hàng trả'!#REF!,2,0)</f>
        <v>#REF!</v>
      </c>
    </row>
    <row r="3514" spans="1:18" ht="14.4" hidden="1" customHeight="1" x14ac:dyDescent="0.3">
      <c r="A3514" s="10">
        <v>7</v>
      </c>
      <c r="B3514" s="64"/>
      <c r="C3514" s="6" t="s">
        <v>15978</v>
      </c>
      <c r="D3514" s="7">
        <v>44714</v>
      </c>
      <c r="E3514" s="8" t="s">
        <v>15382</v>
      </c>
      <c r="F3514" s="9">
        <v>996241</v>
      </c>
      <c r="G3514" s="8" t="s">
        <v>11066</v>
      </c>
      <c r="H3514" s="9">
        <v>102115</v>
      </c>
      <c r="I3514" s="69"/>
      <c r="J3514" s="70"/>
      <c r="K3514" s="71"/>
      <c r="L3514" s="77"/>
      <c r="M3514" s="78"/>
      <c r="N3514" t="str">
        <f t="shared" si="256"/>
        <v>15836</v>
      </c>
      <c r="O3514">
        <f t="shared" si="257"/>
        <v>15836</v>
      </c>
      <c r="P3514" s="29">
        <f t="shared" si="258"/>
        <v>996241</v>
      </c>
      <c r="Q3514">
        <f>+VLOOKUP(O3514,'Bảng kê HĐ 2022'!N$1912:R$4434,4,0)</f>
        <v>0</v>
      </c>
      <c r="R3514" t="e">
        <f>+VLOOKUP(O3514,'Hàng trả'!#REF!,2,0)</f>
        <v>#REF!</v>
      </c>
    </row>
    <row r="3515" spans="1:18" ht="14.4" hidden="1" customHeight="1" x14ac:dyDescent="0.3">
      <c r="A3515" s="10">
        <v>7</v>
      </c>
      <c r="B3515" s="64"/>
      <c r="C3515" s="6" t="s">
        <v>15979</v>
      </c>
      <c r="D3515" s="7">
        <v>44716</v>
      </c>
      <c r="E3515" s="8" t="s">
        <v>10212</v>
      </c>
      <c r="F3515" s="9">
        <v>758324</v>
      </c>
      <c r="G3515" s="8" t="s">
        <v>11066</v>
      </c>
      <c r="H3515" s="9">
        <v>77728</v>
      </c>
      <c r="I3515" s="69"/>
      <c r="J3515" s="70"/>
      <c r="K3515" s="71"/>
      <c r="L3515" s="77"/>
      <c r="M3515" s="78"/>
      <c r="N3515" t="str">
        <f t="shared" si="256"/>
        <v>16293</v>
      </c>
      <c r="O3515">
        <f t="shared" si="257"/>
        <v>16293</v>
      </c>
      <c r="P3515" s="29">
        <f t="shared" si="258"/>
        <v>758324</v>
      </c>
      <c r="Q3515">
        <f>+VLOOKUP(O3515,'Bảng kê HĐ 2022'!N$1912:R$4434,4,0)</f>
        <v>0</v>
      </c>
      <c r="R3515" t="e">
        <f>+VLOOKUP(O3515,'Hàng trả'!#REF!,2,0)</f>
        <v>#REF!</v>
      </c>
    </row>
    <row r="3516" spans="1:18" ht="14.4" hidden="1" customHeight="1" x14ac:dyDescent="0.3">
      <c r="A3516" s="10">
        <v>7</v>
      </c>
      <c r="B3516" s="64"/>
      <c r="C3516" s="6" t="s">
        <v>15980</v>
      </c>
      <c r="D3516" s="7">
        <v>44722</v>
      </c>
      <c r="E3516" s="8" t="s">
        <v>14237</v>
      </c>
      <c r="F3516" s="9">
        <v>764072</v>
      </c>
      <c r="G3516" s="8" t="s">
        <v>11066</v>
      </c>
      <c r="H3516" s="9">
        <v>78317</v>
      </c>
      <c r="I3516" s="69"/>
      <c r="J3516" s="70"/>
      <c r="K3516" s="71"/>
      <c r="L3516" s="77"/>
      <c r="M3516" s="78"/>
      <c r="N3516" t="str">
        <f t="shared" si="256"/>
        <v>17480</v>
      </c>
      <c r="O3516">
        <f t="shared" si="257"/>
        <v>17480</v>
      </c>
      <c r="P3516" s="29">
        <f t="shared" si="258"/>
        <v>764072</v>
      </c>
      <c r="Q3516">
        <f>+VLOOKUP(O3516,'Bảng kê HĐ 2022'!N$1912:R$4434,4,0)</f>
        <v>0</v>
      </c>
      <c r="R3516" t="e">
        <f>+VLOOKUP(O3516,'Hàng trả'!#REF!,2,0)</f>
        <v>#REF!</v>
      </c>
    </row>
    <row r="3517" spans="1:18" ht="14.4" hidden="1" customHeight="1" x14ac:dyDescent="0.3">
      <c r="A3517" s="10">
        <v>7</v>
      </c>
      <c r="B3517" s="64"/>
      <c r="C3517" s="6" t="s">
        <v>15981</v>
      </c>
      <c r="D3517" s="7">
        <v>44725</v>
      </c>
      <c r="E3517" s="8" t="s">
        <v>14234</v>
      </c>
      <c r="F3517" s="9">
        <v>748753</v>
      </c>
      <c r="G3517" s="8" t="s">
        <v>11066</v>
      </c>
      <c r="H3517" s="9">
        <v>76747</v>
      </c>
      <c r="I3517" s="69"/>
      <c r="J3517" s="70"/>
      <c r="K3517" s="71"/>
      <c r="L3517" s="77"/>
      <c r="M3517" s="78"/>
      <c r="N3517" t="str">
        <f t="shared" si="256"/>
        <v>17945</v>
      </c>
      <c r="O3517">
        <f t="shared" si="257"/>
        <v>17945</v>
      </c>
      <c r="P3517" s="29">
        <f t="shared" si="258"/>
        <v>748753</v>
      </c>
      <c r="Q3517">
        <f>+VLOOKUP(O3517,'Bảng kê HĐ 2022'!N$1912:R$4434,4,0)</f>
        <v>0</v>
      </c>
      <c r="R3517" t="e">
        <f>+VLOOKUP(O3517,'Hàng trả'!#REF!,2,0)</f>
        <v>#REF!</v>
      </c>
    </row>
    <row r="3518" spans="1:18" ht="14.4" hidden="1" customHeight="1" x14ac:dyDescent="0.3">
      <c r="A3518" s="10">
        <v>7</v>
      </c>
      <c r="B3518" s="64"/>
      <c r="C3518" s="6" t="s">
        <v>15982</v>
      </c>
      <c r="D3518" s="7">
        <v>44726</v>
      </c>
      <c r="E3518" s="8" t="s">
        <v>14237</v>
      </c>
      <c r="F3518" s="9">
        <v>464936</v>
      </c>
      <c r="G3518" s="8" t="s">
        <v>11066</v>
      </c>
      <c r="H3518" s="9">
        <v>47656</v>
      </c>
      <c r="I3518" s="69"/>
      <c r="J3518" s="70"/>
      <c r="K3518" s="71"/>
      <c r="L3518" s="77"/>
      <c r="M3518" s="78"/>
      <c r="N3518" t="str">
        <f t="shared" si="256"/>
        <v>18035</v>
      </c>
      <c r="O3518">
        <f t="shared" si="257"/>
        <v>18035</v>
      </c>
      <c r="P3518" s="29">
        <f t="shared" si="258"/>
        <v>464936</v>
      </c>
      <c r="Q3518">
        <f>+VLOOKUP(O3518,'Bảng kê HĐ 2022'!N$1912:R$4434,4,0)</f>
        <v>0</v>
      </c>
      <c r="R3518" t="e">
        <f>+VLOOKUP(O3518,'Hàng trả'!#REF!,2,0)</f>
        <v>#REF!</v>
      </c>
    </row>
    <row r="3519" spans="1:18" ht="14.4" hidden="1" customHeight="1" x14ac:dyDescent="0.3">
      <c r="A3519" s="10">
        <v>7</v>
      </c>
      <c r="B3519" s="64"/>
      <c r="C3519" s="6" t="s">
        <v>15983</v>
      </c>
      <c r="D3519" s="7">
        <v>44718</v>
      </c>
      <c r="E3519" s="8" t="s">
        <v>14239</v>
      </c>
      <c r="F3519" s="9">
        <v>1246405</v>
      </c>
      <c r="G3519" s="8" t="s">
        <v>11066</v>
      </c>
      <c r="H3519" s="9">
        <v>127757</v>
      </c>
      <c r="I3519" s="69"/>
      <c r="J3519" s="70"/>
      <c r="K3519" s="71"/>
      <c r="L3519" s="77"/>
      <c r="M3519" s="78"/>
      <c r="N3519" t="str">
        <f t="shared" si="256"/>
        <v>16476</v>
      </c>
      <c r="O3519">
        <f t="shared" si="257"/>
        <v>16476</v>
      </c>
      <c r="P3519" s="29">
        <f t="shared" si="258"/>
        <v>1246405</v>
      </c>
      <c r="Q3519">
        <f>+VLOOKUP(O3519,'Bảng kê HĐ 2022'!N$1912:R$4434,4,0)</f>
        <v>0</v>
      </c>
      <c r="R3519" t="e">
        <f>+VLOOKUP(O3519,'Hàng trả'!#REF!,2,0)</f>
        <v>#REF!</v>
      </c>
    </row>
    <row r="3520" spans="1:18" ht="14.4" hidden="1" customHeight="1" x14ac:dyDescent="0.3">
      <c r="A3520" s="10">
        <v>7</v>
      </c>
      <c r="B3520" s="64"/>
      <c r="C3520" s="6" t="s">
        <v>15984</v>
      </c>
      <c r="D3520" s="7">
        <v>44723</v>
      </c>
      <c r="E3520" s="8" t="s">
        <v>11162</v>
      </c>
      <c r="F3520" s="9">
        <v>1267223</v>
      </c>
      <c r="G3520" s="8" t="s">
        <v>11066</v>
      </c>
      <c r="H3520" s="9">
        <v>129890</v>
      </c>
      <c r="I3520" s="69"/>
      <c r="J3520" s="70"/>
      <c r="K3520" s="71"/>
      <c r="L3520" s="77"/>
      <c r="M3520" s="78"/>
      <c r="N3520" t="str">
        <f t="shared" si="256"/>
        <v>17752</v>
      </c>
      <c r="O3520">
        <f t="shared" si="257"/>
        <v>17752</v>
      </c>
      <c r="P3520" s="29">
        <f t="shared" si="258"/>
        <v>1267223</v>
      </c>
      <c r="Q3520">
        <f>+VLOOKUP(O3520,'Bảng kê HĐ 2022'!N$1912:R$4434,4,0)</f>
        <v>0</v>
      </c>
      <c r="R3520" t="e">
        <f>+VLOOKUP(O3520,'Hàng trả'!#REF!,2,0)</f>
        <v>#REF!</v>
      </c>
    </row>
    <row r="3521" spans="1:18" ht="14.4" hidden="1" customHeight="1" x14ac:dyDescent="0.3">
      <c r="A3521" s="10">
        <v>7</v>
      </c>
      <c r="B3521" s="64"/>
      <c r="C3521" s="6" t="s">
        <v>15985</v>
      </c>
      <c r="D3521" s="7">
        <v>44720</v>
      </c>
      <c r="E3521" s="8" t="s">
        <v>14234</v>
      </c>
      <c r="F3521" s="9">
        <v>1053298</v>
      </c>
      <c r="G3521" s="8" t="s">
        <v>11066</v>
      </c>
      <c r="H3521" s="9">
        <v>107963</v>
      </c>
      <c r="I3521" s="69"/>
      <c r="J3521" s="70"/>
      <c r="K3521" s="71"/>
      <c r="L3521" s="77"/>
      <c r="M3521" s="78"/>
      <c r="N3521" t="str">
        <f t="shared" si="256"/>
        <v>16710</v>
      </c>
      <c r="O3521">
        <f t="shared" si="257"/>
        <v>16710</v>
      </c>
      <c r="P3521" s="29">
        <f t="shared" si="258"/>
        <v>1053298</v>
      </c>
      <c r="Q3521">
        <f>+VLOOKUP(O3521,'Bảng kê HĐ 2022'!N$1912:R$4434,4,0)</f>
        <v>0</v>
      </c>
      <c r="R3521" t="e">
        <f>+VLOOKUP(O3521,'Hàng trả'!#REF!,2,0)</f>
        <v>#REF!</v>
      </c>
    </row>
    <row r="3522" spans="1:18" ht="14.4" hidden="1" customHeight="1" x14ac:dyDescent="0.3">
      <c r="A3522" s="10">
        <v>7</v>
      </c>
      <c r="B3522" s="64"/>
      <c r="C3522" s="6" t="s">
        <v>15986</v>
      </c>
      <c r="D3522" s="7">
        <v>44721</v>
      </c>
      <c r="E3522" s="8" t="s">
        <v>14218</v>
      </c>
      <c r="F3522" s="9">
        <v>1206142</v>
      </c>
      <c r="G3522" s="8" t="s">
        <v>11066</v>
      </c>
      <c r="H3522" s="9">
        <v>123630</v>
      </c>
      <c r="I3522" s="69"/>
      <c r="J3522" s="70"/>
      <c r="K3522" s="71"/>
      <c r="L3522" s="77"/>
      <c r="M3522" s="78"/>
      <c r="N3522" t="str">
        <f t="shared" si="256"/>
        <v>16969</v>
      </c>
      <c r="O3522">
        <f t="shared" si="257"/>
        <v>16969</v>
      </c>
      <c r="P3522" s="29">
        <f t="shared" si="258"/>
        <v>1206142</v>
      </c>
      <c r="Q3522">
        <f>+VLOOKUP(O3522,'Bảng kê HĐ 2022'!N$1912:R$4434,4,0)</f>
        <v>0</v>
      </c>
      <c r="R3522" t="e">
        <f>+VLOOKUP(O3522,'Hàng trả'!#REF!,2,0)</f>
        <v>#REF!</v>
      </c>
    </row>
    <row r="3523" spans="1:18" ht="14.4" hidden="1" customHeight="1" x14ac:dyDescent="0.3">
      <c r="A3523" s="10">
        <v>7</v>
      </c>
      <c r="B3523" s="64"/>
      <c r="C3523" s="6" t="s">
        <v>15987</v>
      </c>
      <c r="D3523" s="7">
        <v>44723</v>
      </c>
      <c r="E3523" s="8" t="s">
        <v>14234</v>
      </c>
      <c r="F3523" s="9">
        <v>996241</v>
      </c>
      <c r="G3523" s="8" t="s">
        <v>11066</v>
      </c>
      <c r="H3523" s="9">
        <v>102115</v>
      </c>
      <c r="I3523" s="69"/>
      <c r="J3523" s="70"/>
      <c r="K3523" s="71"/>
      <c r="L3523" s="77"/>
      <c r="M3523" s="78"/>
      <c r="N3523" t="str">
        <f t="shared" si="256"/>
        <v>17765</v>
      </c>
      <c r="O3523">
        <f t="shared" si="257"/>
        <v>17765</v>
      </c>
      <c r="P3523" s="29">
        <f t="shared" si="258"/>
        <v>996241</v>
      </c>
      <c r="Q3523">
        <f>+VLOOKUP(O3523,'Bảng kê HĐ 2022'!N$1912:R$4434,4,0)</f>
        <v>0</v>
      </c>
      <c r="R3523" t="e">
        <f>+VLOOKUP(O3523,'Hàng trả'!#REF!,2,0)</f>
        <v>#REF!</v>
      </c>
    </row>
    <row r="3524" spans="1:18" ht="14.4" hidden="1" customHeight="1" x14ac:dyDescent="0.3">
      <c r="A3524" s="10">
        <v>7</v>
      </c>
      <c r="B3524" s="64"/>
      <c r="C3524" s="6" t="s">
        <v>15988</v>
      </c>
      <c r="D3524" s="7">
        <v>44726</v>
      </c>
      <c r="E3524" s="8" t="s">
        <v>14218</v>
      </c>
      <c r="F3524" s="9">
        <v>774699</v>
      </c>
      <c r="G3524" s="8" t="s">
        <v>11066</v>
      </c>
      <c r="H3524" s="9">
        <v>79407</v>
      </c>
      <c r="I3524" s="69"/>
      <c r="J3524" s="70"/>
      <c r="K3524" s="71"/>
      <c r="L3524" s="77"/>
      <c r="M3524" s="78"/>
      <c r="N3524" t="str">
        <f t="shared" si="256"/>
        <v>18039</v>
      </c>
      <c r="O3524">
        <f t="shared" si="257"/>
        <v>18039</v>
      </c>
      <c r="P3524" s="29">
        <f t="shared" si="258"/>
        <v>774699</v>
      </c>
      <c r="Q3524">
        <f>+VLOOKUP(O3524,'Bảng kê HĐ 2022'!N$1912:R$4434,4,0)</f>
        <v>0</v>
      </c>
      <c r="R3524" t="e">
        <f>+VLOOKUP(O3524,'Hàng trả'!#REF!,2,0)</f>
        <v>#REF!</v>
      </c>
    </row>
    <row r="3525" spans="1:18" ht="14.4" hidden="1" customHeight="1" x14ac:dyDescent="0.3">
      <c r="A3525" s="10">
        <v>7</v>
      </c>
      <c r="B3525" s="64"/>
      <c r="C3525" s="6" t="s">
        <v>15989</v>
      </c>
      <c r="D3525" s="7">
        <v>44716</v>
      </c>
      <c r="E3525" s="8" t="s">
        <v>15387</v>
      </c>
      <c r="F3525" s="9">
        <v>1524244</v>
      </c>
      <c r="G3525" s="8" t="s">
        <v>11066</v>
      </c>
      <c r="H3525" s="9">
        <v>156235</v>
      </c>
      <c r="I3525" s="69"/>
      <c r="J3525" s="70"/>
      <c r="K3525" s="71"/>
      <c r="L3525" s="77"/>
      <c r="M3525" s="78"/>
      <c r="N3525" t="str">
        <f t="shared" si="256"/>
        <v>16331</v>
      </c>
      <c r="O3525">
        <f t="shared" si="257"/>
        <v>16331</v>
      </c>
      <c r="P3525" s="29">
        <f t="shared" si="258"/>
        <v>1524244</v>
      </c>
      <c r="Q3525">
        <f>+VLOOKUP(O3525,'Bảng kê HĐ 2022'!N$1912:R$4434,4,0)</f>
        <v>0</v>
      </c>
      <c r="R3525" t="e">
        <f>+VLOOKUP(O3525,'Hàng trả'!#REF!,2,0)</f>
        <v>#REF!</v>
      </c>
    </row>
    <row r="3526" spans="1:18" ht="14.4" hidden="1" customHeight="1" x14ac:dyDescent="0.3">
      <c r="A3526" s="10">
        <v>7</v>
      </c>
      <c r="B3526" s="64"/>
      <c r="C3526" s="6" t="s">
        <v>15990</v>
      </c>
      <c r="D3526" s="7">
        <v>44720</v>
      </c>
      <c r="E3526" s="8" t="s">
        <v>14218</v>
      </c>
      <c r="F3526" s="9">
        <v>787422</v>
      </c>
      <c r="G3526" s="8" t="s">
        <v>11066</v>
      </c>
      <c r="H3526" s="9">
        <v>80711</v>
      </c>
      <c r="I3526" s="69"/>
      <c r="J3526" s="70"/>
      <c r="K3526" s="71"/>
      <c r="L3526" s="77"/>
      <c r="M3526" s="78"/>
      <c r="N3526" t="str">
        <f t="shared" si="256"/>
        <v>16707</v>
      </c>
      <c r="O3526">
        <f t="shared" si="257"/>
        <v>16707</v>
      </c>
      <c r="P3526" s="29">
        <f t="shared" si="258"/>
        <v>787422</v>
      </c>
      <c r="Q3526">
        <f>+VLOOKUP(O3526,'Bảng kê HĐ 2022'!N$1912:R$4434,4,0)</f>
        <v>0</v>
      </c>
      <c r="R3526" t="e">
        <f>+VLOOKUP(O3526,'Hàng trả'!#REF!,2,0)</f>
        <v>#REF!</v>
      </c>
    </row>
    <row r="3527" spans="1:18" ht="14.4" hidden="1" customHeight="1" x14ac:dyDescent="0.3">
      <c r="A3527" s="10">
        <v>7</v>
      </c>
      <c r="B3527" s="64"/>
      <c r="C3527" s="6" t="s">
        <v>15991</v>
      </c>
      <c r="D3527" s="7">
        <v>44728</v>
      </c>
      <c r="E3527" s="8" t="s">
        <v>10193</v>
      </c>
      <c r="F3527" s="9">
        <v>1050300</v>
      </c>
      <c r="G3527" s="8" t="s">
        <v>11066</v>
      </c>
      <c r="H3527" s="9">
        <v>107656</v>
      </c>
      <c r="I3527" s="69"/>
      <c r="J3527" s="70"/>
      <c r="K3527" s="71"/>
      <c r="L3527" s="77"/>
      <c r="M3527" s="78"/>
      <c r="N3527" t="str">
        <f t="shared" si="256"/>
        <v>18112</v>
      </c>
      <c r="O3527">
        <f t="shared" si="257"/>
        <v>18112</v>
      </c>
      <c r="P3527" s="29">
        <f t="shared" si="258"/>
        <v>1050300</v>
      </c>
      <c r="Q3527">
        <f>+VLOOKUP(O3527,'Bảng kê HĐ 2022'!N$1912:R$4434,4,0)</f>
        <v>0</v>
      </c>
      <c r="R3527" t="e">
        <f>+VLOOKUP(O3527,'Hàng trả'!#REF!,2,0)</f>
        <v>#REF!</v>
      </c>
    </row>
    <row r="3528" spans="1:18" ht="14.4" hidden="1" customHeight="1" x14ac:dyDescent="0.3">
      <c r="A3528" s="10">
        <v>7</v>
      </c>
      <c r="B3528" s="64"/>
      <c r="C3528" s="6" t="s">
        <v>15992</v>
      </c>
      <c r="D3528" s="7">
        <v>44730</v>
      </c>
      <c r="E3528" s="8" t="s">
        <v>10193</v>
      </c>
      <c r="F3528" s="9">
        <v>559117</v>
      </c>
      <c r="G3528" s="8" t="s">
        <v>11066</v>
      </c>
      <c r="H3528" s="9">
        <v>57309</v>
      </c>
      <c r="I3528" s="69"/>
      <c r="J3528" s="70"/>
      <c r="K3528" s="71"/>
      <c r="L3528" s="77"/>
      <c r="M3528" s="78"/>
      <c r="N3528" t="str">
        <f t="shared" si="256"/>
        <v>18724</v>
      </c>
      <c r="O3528">
        <f t="shared" si="257"/>
        <v>18724</v>
      </c>
      <c r="P3528" s="29">
        <f t="shared" si="258"/>
        <v>559117</v>
      </c>
      <c r="Q3528">
        <f>+VLOOKUP(O3528,'Bảng kê HĐ 2022'!N$1912:R$4434,4,0)</f>
        <v>0</v>
      </c>
      <c r="R3528" t="e">
        <f>+VLOOKUP(O3528,'Hàng trả'!#REF!,2,0)</f>
        <v>#REF!</v>
      </c>
    </row>
    <row r="3529" spans="1:18" ht="14.4" hidden="1" customHeight="1" x14ac:dyDescent="0.3">
      <c r="A3529" s="10">
        <v>7</v>
      </c>
      <c r="B3529" s="64"/>
      <c r="C3529" s="6" t="s">
        <v>15993</v>
      </c>
      <c r="D3529" s="7">
        <v>44733</v>
      </c>
      <c r="E3529" s="8" t="s">
        <v>14239</v>
      </c>
      <c r="F3529" s="9">
        <v>1596893</v>
      </c>
      <c r="G3529" s="8" t="s">
        <v>11066</v>
      </c>
      <c r="H3529" s="9">
        <v>163682</v>
      </c>
      <c r="I3529" s="69"/>
      <c r="J3529" s="70"/>
      <c r="K3529" s="71"/>
      <c r="L3529" s="77"/>
      <c r="M3529" s="78"/>
      <c r="N3529" t="str">
        <f t="shared" ref="N3529:N3592" si="259">+RIGHT(C3529,5)</f>
        <v>19617</v>
      </c>
      <c r="O3529">
        <f t="shared" ref="O3529:O3592" si="260">+N3529*1</f>
        <v>19617</v>
      </c>
      <c r="P3529" s="29">
        <f t="shared" ref="P3529:P3592" si="261">+F3529</f>
        <v>1596893</v>
      </c>
      <c r="Q3529">
        <f>+VLOOKUP(O3529,'Bảng kê HĐ 2022'!N$1912:R$4434,4,0)</f>
        <v>0</v>
      </c>
      <c r="R3529" t="e">
        <f>+VLOOKUP(O3529,'Hàng trả'!#REF!,2,0)</f>
        <v>#REF!</v>
      </c>
    </row>
    <row r="3530" spans="1:18" ht="14.4" hidden="1" customHeight="1" x14ac:dyDescent="0.3">
      <c r="A3530" s="10">
        <v>7</v>
      </c>
      <c r="B3530" s="64"/>
      <c r="C3530" s="6" t="s">
        <v>15994</v>
      </c>
      <c r="D3530" s="7">
        <v>44726</v>
      </c>
      <c r="E3530" s="8" t="s">
        <v>14218</v>
      </c>
      <c r="F3530" s="9">
        <v>696557</v>
      </c>
      <c r="G3530" s="8" t="s">
        <v>11066</v>
      </c>
      <c r="H3530" s="9">
        <v>71397</v>
      </c>
      <c r="I3530" s="69"/>
      <c r="J3530" s="70"/>
      <c r="K3530" s="71"/>
      <c r="L3530" s="77"/>
      <c r="M3530" s="78"/>
      <c r="N3530" t="str">
        <f t="shared" si="259"/>
        <v>18027</v>
      </c>
      <c r="O3530">
        <f t="shared" si="260"/>
        <v>18027</v>
      </c>
      <c r="P3530" s="29">
        <f t="shared" si="261"/>
        <v>696557</v>
      </c>
      <c r="Q3530">
        <f>+VLOOKUP(O3530,'Bảng kê HĐ 2022'!N$1912:R$4434,4,0)</f>
        <v>0</v>
      </c>
      <c r="R3530" t="e">
        <f>+VLOOKUP(O3530,'Hàng trả'!#REF!,2,0)</f>
        <v>#REF!</v>
      </c>
    </row>
    <row r="3531" spans="1:18" ht="14.4" hidden="1" customHeight="1" x14ac:dyDescent="0.3">
      <c r="A3531" s="10">
        <v>7</v>
      </c>
      <c r="B3531" s="64"/>
      <c r="C3531" s="6" t="s">
        <v>15995</v>
      </c>
      <c r="D3531" s="7">
        <v>44740</v>
      </c>
      <c r="E3531" s="8" t="s">
        <v>14234</v>
      </c>
      <c r="F3531" s="9">
        <v>1086025</v>
      </c>
      <c r="G3531" s="8" t="s">
        <v>11066</v>
      </c>
      <c r="H3531" s="9">
        <v>111318</v>
      </c>
      <c r="I3531" s="69"/>
      <c r="J3531" s="70"/>
      <c r="K3531" s="71"/>
      <c r="L3531" s="77"/>
      <c r="M3531" s="78"/>
      <c r="N3531" t="str">
        <f t="shared" si="259"/>
        <v>20879</v>
      </c>
      <c r="O3531">
        <f t="shared" si="260"/>
        <v>20879</v>
      </c>
      <c r="P3531" s="29">
        <f t="shared" si="261"/>
        <v>1086025</v>
      </c>
      <c r="Q3531">
        <f>+VLOOKUP(O3531,'Bảng kê HĐ 2022'!N$1912:R$4434,4,0)</f>
        <v>0</v>
      </c>
      <c r="R3531" t="e">
        <f>+VLOOKUP(O3531,'Hàng trả'!#REF!,2,0)</f>
        <v>#REF!</v>
      </c>
    </row>
    <row r="3532" spans="1:18" ht="14.4" hidden="1" customHeight="1" x14ac:dyDescent="0.3">
      <c r="A3532" s="10">
        <v>7</v>
      </c>
      <c r="B3532" s="64"/>
      <c r="C3532" s="6" t="s">
        <v>15996</v>
      </c>
      <c r="D3532" s="7">
        <v>44737</v>
      </c>
      <c r="E3532" s="8" t="s">
        <v>14234</v>
      </c>
      <c r="F3532" s="9">
        <v>857261</v>
      </c>
      <c r="G3532" s="8" t="s">
        <v>11066</v>
      </c>
      <c r="H3532" s="9">
        <v>87869</v>
      </c>
      <c r="I3532" s="69"/>
      <c r="J3532" s="70"/>
      <c r="K3532" s="71"/>
      <c r="L3532" s="77"/>
      <c r="M3532" s="78"/>
      <c r="N3532" t="str">
        <f t="shared" si="259"/>
        <v>20557</v>
      </c>
      <c r="O3532">
        <f t="shared" si="260"/>
        <v>20557</v>
      </c>
      <c r="P3532" s="29">
        <f t="shared" si="261"/>
        <v>857261</v>
      </c>
      <c r="Q3532">
        <f>+VLOOKUP(O3532,'Bảng kê HĐ 2022'!N$1912:R$4434,4,0)</f>
        <v>0</v>
      </c>
      <c r="R3532" t="e">
        <f>+VLOOKUP(O3532,'Hàng trả'!#REF!,2,0)</f>
        <v>#REF!</v>
      </c>
    </row>
    <row r="3533" spans="1:18" ht="14.4" hidden="1" customHeight="1" x14ac:dyDescent="0.3">
      <c r="A3533" s="10">
        <v>7</v>
      </c>
      <c r="B3533" s="64"/>
      <c r="C3533" s="6" t="s">
        <v>15997</v>
      </c>
      <c r="D3533" s="7">
        <v>44740</v>
      </c>
      <c r="E3533" s="8" t="s">
        <v>14234</v>
      </c>
      <c r="F3533" s="9">
        <v>1335020</v>
      </c>
      <c r="G3533" s="8" t="s">
        <v>11066</v>
      </c>
      <c r="H3533" s="9">
        <v>136840</v>
      </c>
      <c r="I3533" s="69"/>
      <c r="J3533" s="70"/>
      <c r="K3533" s="71"/>
      <c r="L3533" s="77"/>
      <c r="M3533" s="78"/>
      <c r="N3533" t="str">
        <f t="shared" si="259"/>
        <v>21015</v>
      </c>
      <c r="O3533">
        <f t="shared" si="260"/>
        <v>21015</v>
      </c>
      <c r="P3533" s="29">
        <f t="shared" si="261"/>
        <v>1335020</v>
      </c>
      <c r="Q3533">
        <f>+VLOOKUP(O3533,'Bảng kê HĐ 2022'!N$1912:R$4434,4,0)</f>
        <v>0</v>
      </c>
      <c r="R3533" t="e">
        <f>+VLOOKUP(O3533,'Hàng trả'!#REF!,2,0)</f>
        <v>#REF!</v>
      </c>
    </row>
    <row r="3534" spans="1:18" ht="14.4" hidden="1" customHeight="1" x14ac:dyDescent="0.3">
      <c r="A3534" s="10">
        <v>7</v>
      </c>
      <c r="B3534" s="64"/>
      <c r="C3534" s="6" t="s">
        <v>15998</v>
      </c>
      <c r="D3534" s="7">
        <v>44739</v>
      </c>
      <c r="E3534" s="8" t="s">
        <v>14239</v>
      </c>
      <c r="F3534" s="9">
        <v>1901592</v>
      </c>
      <c r="G3534" s="8" t="s">
        <v>11066</v>
      </c>
      <c r="H3534" s="9">
        <v>194913</v>
      </c>
      <c r="I3534" s="69"/>
      <c r="J3534" s="70"/>
      <c r="K3534" s="71"/>
      <c r="L3534" s="77"/>
      <c r="M3534" s="78"/>
      <c r="N3534" t="str">
        <f t="shared" si="259"/>
        <v>20614</v>
      </c>
      <c r="O3534">
        <f t="shared" si="260"/>
        <v>20614</v>
      </c>
      <c r="P3534" s="29">
        <f t="shared" si="261"/>
        <v>1901592</v>
      </c>
      <c r="Q3534">
        <f>+VLOOKUP(O3534,'Bảng kê HĐ 2022'!N$1912:R$4434,4,0)</f>
        <v>0</v>
      </c>
      <c r="R3534" t="e">
        <f>+VLOOKUP(O3534,'Hàng trả'!#REF!,2,0)</f>
        <v>#REF!</v>
      </c>
    </row>
    <row r="3535" spans="1:18" ht="14.4" hidden="1" customHeight="1" x14ac:dyDescent="0.3">
      <c r="A3535" s="10">
        <v>7</v>
      </c>
      <c r="B3535" s="64"/>
      <c r="C3535" s="6" t="s">
        <v>15999</v>
      </c>
      <c r="D3535" s="7">
        <v>44741</v>
      </c>
      <c r="E3535" s="8" t="s">
        <v>10304</v>
      </c>
      <c r="F3535" s="9">
        <v>1328564</v>
      </c>
      <c r="G3535" s="8" t="s">
        <v>11066</v>
      </c>
      <c r="H3535" s="9">
        <v>136178</v>
      </c>
      <c r="I3535" s="69"/>
      <c r="J3535" s="70"/>
      <c r="K3535" s="71"/>
      <c r="L3535" s="77"/>
      <c r="M3535" s="78"/>
      <c r="N3535" t="str">
        <f t="shared" si="259"/>
        <v>21519</v>
      </c>
      <c r="O3535">
        <f t="shared" si="260"/>
        <v>21519</v>
      </c>
      <c r="P3535" s="29">
        <f t="shared" si="261"/>
        <v>1328564</v>
      </c>
      <c r="Q3535">
        <f>+VLOOKUP(O3535,'Bảng kê HĐ 2022'!N$1912:R$4434,4,0)</f>
        <v>0</v>
      </c>
      <c r="R3535" t="e">
        <f>+VLOOKUP(O3535,'Hàng trả'!#REF!,2,0)</f>
        <v>#REF!</v>
      </c>
    </row>
    <row r="3536" spans="1:18" ht="14.4" hidden="1" customHeight="1" x14ac:dyDescent="0.3">
      <c r="A3536" s="10">
        <v>7</v>
      </c>
      <c r="B3536" s="64"/>
      <c r="C3536" s="6" t="s">
        <v>16000</v>
      </c>
      <c r="D3536" s="7">
        <v>44733</v>
      </c>
      <c r="E3536" s="8" t="s">
        <v>14218</v>
      </c>
      <c r="F3536" s="9">
        <v>1027338</v>
      </c>
      <c r="G3536" s="8" t="s">
        <v>11066</v>
      </c>
      <c r="H3536" s="9">
        <v>105302</v>
      </c>
      <c r="I3536" s="69"/>
      <c r="J3536" s="70"/>
      <c r="K3536" s="71"/>
      <c r="L3536" s="77"/>
      <c r="M3536" s="78"/>
      <c r="N3536" t="str">
        <f t="shared" si="259"/>
        <v>19626</v>
      </c>
      <c r="O3536">
        <f t="shared" si="260"/>
        <v>19626</v>
      </c>
      <c r="P3536" s="29">
        <f t="shared" si="261"/>
        <v>1027338</v>
      </c>
      <c r="Q3536">
        <f>+VLOOKUP(O3536,'Bảng kê HĐ 2022'!N$1912:R$4434,4,0)</f>
        <v>0</v>
      </c>
      <c r="R3536" t="e">
        <f>+VLOOKUP(O3536,'Hàng trả'!#REF!,2,0)</f>
        <v>#REF!</v>
      </c>
    </row>
    <row r="3537" spans="1:18" ht="14.4" hidden="1" customHeight="1" x14ac:dyDescent="0.3">
      <c r="A3537" s="10">
        <v>7</v>
      </c>
      <c r="B3537" s="64"/>
      <c r="C3537" s="6" t="s">
        <v>16001</v>
      </c>
      <c r="D3537" s="7">
        <v>44730</v>
      </c>
      <c r="E3537" s="8" t="s">
        <v>14239</v>
      </c>
      <c r="F3537" s="9">
        <v>599713</v>
      </c>
      <c r="G3537" s="8" t="s">
        <v>11066</v>
      </c>
      <c r="H3537" s="9">
        <v>61471</v>
      </c>
      <c r="I3537" s="69"/>
      <c r="J3537" s="70"/>
      <c r="K3537" s="71"/>
      <c r="L3537" s="77"/>
      <c r="M3537" s="78"/>
      <c r="N3537" t="str">
        <f t="shared" si="259"/>
        <v>18725</v>
      </c>
      <c r="O3537">
        <f t="shared" si="260"/>
        <v>18725</v>
      </c>
      <c r="P3537" s="29">
        <f t="shared" si="261"/>
        <v>599713</v>
      </c>
      <c r="Q3537">
        <f>+VLOOKUP(O3537,'Bảng kê HĐ 2022'!N$1912:R$4434,4,0)</f>
        <v>0</v>
      </c>
      <c r="R3537" t="e">
        <f>+VLOOKUP(O3537,'Hàng trả'!#REF!,2,0)</f>
        <v>#REF!</v>
      </c>
    </row>
    <row r="3538" spans="1:18" ht="14.4" hidden="1" customHeight="1" x14ac:dyDescent="0.3">
      <c r="A3538" s="10">
        <v>7</v>
      </c>
      <c r="B3538" s="64"/>
      <c r="C3538" s="6" t="s">
        <v>16002</v>
      </c>
      <c r="D3538" s="7">
        <v>44713</v>
      </c>
      <c r="E3538" s="8" t="s">
        <v>14218</v>
      </c>
      <c r="F3538" s="9">
        <v>1146108</v>
      </c>
      <c r="G3538" s="8" t="s">
        <v>11066</v>
      </c>
      <c r="H3538" s="9">
        <v>117476</v>
      </c>
      <c r="I3538" s="69"/>
      <c r="J3538" s="70"/>
      <c r="K3538" s="71"/>
      <c r="L3538" s="77"/>
      <c r="M3538" s="78"/>
      <c r="N3538" t="str">
        <f t="shared" si="259"/>
        <v>15225</v>
      </c>
      <c r="O3538">
        <f t="shared" si="260"/>
        <v>15225</v>
      </c>
      <c r="P3538" s="29">
        <f t="shared" si="261"/>
        <v>1146108</v>
      </c>
      <c r="Q3538">
        <f>+VLOOKUP(O3538,'Bảng kê HĐ 2022'!N$1912:R$4434,4,0)</f>
        <v>0</v>
      </c>
      <c r="R3538" t="e">
        <f>+VLOOKUP(O3538,'Hàng trả'!#REF!,2,0)</f>
        <v>#REF!</v>
      </c>
    </row>
    <row r="3539" spans="1:18" ht="14.4" hidden="1" customHeight="1" x14ac:dyDescent="0.3">
      <c r="A3539" s="10">
        <v>7</v>
      </c>
      <c r="B3539" s="64"/>
      <c r="C3539" s="6" t="s">
        <v>16003</v>
      </c>
      <c r="D3539" s="7">
        <v>44715</v>
      </c>
      <c r="E3539" s="8" t="s">
        <v>12043</v>
      </c>
      <c r="F3539" s="9">
        <v>239885</v>
      </c>
      <c r="G3539" s="8" t="s">
        <v>11066</v>
      </c>
      <c r="H3539" s="9">
        <v>24588</v>
      </c>
      <c r="I3539" s="69"/>
      <c r="J3539" s="70"/>
      <c r="K3539" s="71"/>
      <c r="L3539" s="77"/>
      <c r="M3539" s="78"/>
      <c r="N3539" t="str">
        <f t="shared" si="259"/>
        <v>16108</v>
      </c>
      <c r="O3539">
        <f t="shared" si="260"/>
        <v>16108</v>
      </c>
      <c r="P3539" s="29">
        <f t="shared" si="261"/>
        <v>239885</v>
      </c>
      <c r="Q3539">
        <f>+VLOOKUP(O3539,'Bảng kê HĐ 2022'!N$1912:R$4434,4,0)</f>
        <v>0</v>
      </c>
      <c r="R3539" t="e">
        <f>+VLOOKUP(O3539,'Hàng trả'!#REF!,2,0)</f>
        <v>#REF!</v>
      </c>
    </row>
    <row r="3540" spans="1:18" ht="14.4" hidden="1" customHeight="1" x14ac:dyDescent="0.3">
      <c r="A3540" s="10">
        <v>7</v>
      </c>
      <c r="B3540" s="64"/>
      <c r="C3540" s="6" t="s">
        <v>16004</v>
      </c>
      <c r="D3540" s="7">
        <v>44715</v>
      </c>
      <c r="E3540" s="8" t="s">
        <v>14237</v>
      </c>
      <c r="F3540" s="9">
        <v>760334</v>
      </c>
      <c r="G3540" s="8" t="s">
        <v>11066</v>
      </c>
      <c r="H3540" s="9">
        <v>77934</v>
      </c>
      <c r="I3540" s="69"/>
      <c r="J3540" s="70"/>
      <c r="K3540" s="71"/>
      <c r="L3540" s="77"/>
      <c r="M3540" s="78"/>
      <c r="N3540" t="str">
        <f t="shared" si="259"/>
        <v>16130</v>
      </c>
      <c r="O3540">
        <f t="shared" si="260"/>
        <v>16130</v>
      </c>
      <c r="P3540" s="29">
        <f t="shared" si="261"/>
        <v>760334</v>
      </c>
      <c r="Q3540">
        <f>+VLOOKUP(O3540,'Bảng kê HĐ 2022'!N$1912:R$4434,4,0)</f>
        <v>0</v>
      </c>
      <c r="R3540" t="e">
        <f>+VLOOKUP(O3540,'Hàng trả'!#REF!,2,0)</f>
        <v>#REF!</v>
      </c>
    </row>
    <row r="3541" spans="1:18" ht="14.4" hidden="1" customHeight="1" x14ac:dyDescent="0.3">
      <c r="A3541" s="10">
        <v>7</v>
      </c>
      <c r="B3541" s="64"/>
      <c r="C3541" s="6" t="s">
        <v>16005</v>
      </c>
      <c r="D3541" s="7">
        <v>44713</v>
      </c>
      <c r="E3541" s="8" t="s">
        <v>14234</v>
      </c>
      <c r="F3541" s="9">
        <v>1027338</v>
      </c>
      <c r="G3541" s="8" t="s">
        <v>11066</v>
      </c>
      <c r="H3541" s="9">
        <v>105302</v>
      </c>
      <c r="I3541" s="69"/>
      <c r="J3541" s="70"/>
      <c r="K3541" s="71"/>
      <c r="L3541" s="77"/>
      <c r="M3541" s="78"/>
      <c r="N3541" t="str">
        <f t="shared" si="259"/>
        <v>15222</v>
      </c>
      <c r="O3541">
        <f t="shared" si="260"/>
        <v>15222</v>
      </c>
      <c r="P3541" s="29">
        <f t="shared" si="261"/>
        <v>1027338</v>
      </c>
      <c r="Q3541">
        <f>+VLOOKUP(O3541,'Bảng kê HĐ 2022'!N$1912:R$4434,4,0)</f>
        <v>0</v>
      </c>
      <c r="R3541" t="e">
        <f>+VLOOKUP(O3541,'Hàng trả'!#REF!,2,0)</f>
        <v>#REF!</v>
      </c>
    </row>
    <row r="3542" spans="1:18" ht="14.4" hidden="1" customHeight="1" x14ac:dyDescent="0.3">
      <c r="A3542" s="10">
        <v>7</v>
      </c>
      <c r="B3542" s="64"/>
      <c r="C3542" s="6" t="s">
        <v>16006</v>
      </c>
      <c r="D3542" s="7">
        <v>44714</v>
      </c>
      <c r="E3542" s="8" t="s">
        <v>10212</v>
      </c>
      <c r="F3542" s="9">
        <v>1192261</v>
      </c>
      <c r="G3542" s="8" t="s">
        <v>11066</v>
      </c>
      <c r="H3542" s="9">
        <v>122207</v>
      </c>
      <c r="I3542" s="69"/>
      <c r="J3542" s="70"/>
      <c r="K3542" s="71"/>
      <c r="L3542" s="77"/>
      <c r="M3542" s="78"/>
      <c r="N3542" t="str">
        <f t="shared" si="259"/>
        <v>15834</v>
      </c>
      <c r="O3542">
        <f t="shared" si="260"/>
        <v>15834</v>
      </c>
      <c r="P3542" s="29">
        <f t="shared" si="261"/>
        <v>1192261</v>
      </c>
      <c r="Q3542">
        <f>+VLOOKUP(O3542,'Bảng kê HĐ 2022'!N$1912:R$4434,4,0)</f>
        <v>0</v>
      </c>
      <c r="R3542" t="e">
        <f>+VLOOKUP(O3542,'Hàng trả'!#REF!,2,0)</f>
        <v>#REF!</v>
      </c>
    </row>
    <row r="3543" spans="1:18" ht="14.4" hidden="1" customHeight="1" x14ac:dyDescent="0.3">
      <c r="A3543" s="10">
        <v>7</v>
      </c>
      <c r="B3543" s="64"/>
      <c r="C3543" s="6" t="s">
        <v>16007</v>
      </c>
      <c r="D3543" s="7">
        <v>44716</v>
      </c>
      <c r="E3543" s="8" t="s">
        <v>14218</v>
      </c>
      <c r="F3543" s="9">
        <v>760334</v>
      </c>
      <c r="G3543" s="8" t="s">
        <v>11066</v>
      </c>
      <c r="H3543" s="9">
        <v>77934</v>
      </c>
      <c r="I3543" s="69"/>
      <c r="J3543" s="70"/>
      <c r="K3543" s="71"/>
      <c r="L3543" s="77"/>
      <c r="M3543" s="78"/>
      <c r="N3543" t="str">
        <f t="shared" si="259"/>
        <v>16323</v>
      </c>
      <c r="O3543">
        <f t="shared" si="260"/>
        <v>16323</v>
      </c>
      <c r="P3543" s="29">
        <f t="shared" si="261"/>
        <v>760334</v>
      </c>
      <c r="Q3543">
        <f>+VLOOKUP(O3543,'Bảng kê HĐ 2022'!N$1912:R$4434,4,0)</f>
        <v>0</v>
      </c>
      <c r="R3543" t="e">
        <f>+VLOOKUP(O3543,'Hàng trả'!#REF!,2,0)</f>
        <v>#REF!</v>
      </c>
    </row>
    <row r="3544" spans="1:18" ht="14.4" hidden="1" customHeight="1" x14ac:dyDescent="0.3">
      <c r="A3544" s="10">
        <v>7</v>
      </c>
      <c r="B3544" s="64"/>
      <c r="C3544" s="6" t="s">
        <v>16008</v>
      </c>
      <c r="D3544" s="7">
        <v>44719</v>
      </c>
      <c r="E3544" s="8" t="s">
        <v>14234</v>
      </c>
      <c r="F3544" s="9">
        <v>597744</v>
      </c>
      <c r="G3544" s="8" t="s">
        <v>11066</v>
      </c>
      <c r="H3544" s="9">
        <v>61269</v>
      </c>
      <c r="I3544" s="69"/>
      <c r="J3544" s="70"/>
      <c r="K3544" s="71"/>
      <c r="L3544" s="77"/>
      <c r="M3544" s="78"/>
      <c r="N3544" t="str">
        <f t="shared" si="259"/>
        <v>16564</v>
      </c>
      <c r="O3544">
        <f t="shared" si="260"/>
        <v>16564</v>
      </c>
      <c r="P3544" s="29">
        <f t="shared" si="261"/>
        <v>597744</v>
      </c>
      <c r="Q3544">
        <f>+VLOOKUP(O3544,'Bảng kê HĐ 2022'!N$1912:R$4434,4,0)</f>
        <v>0</v>
      </c>
      <c r="R3544" t="e">
        <f>+VLOOKUP(O3544,'Hàng trả'!#REF!,2,0)</f>
        <v>#REF!</v>
      </c>
    </row>
    <row r="3545" spans="1:18" ht="14.4" hidden="1" customHeight="1" x14ac:dyDescent="0.3">
      <c r="A3545" s="10">
        <v>7</v>
      </c>
      <c r="B3545" s="64"/>
      <c r="C3545" s="6" t="s">
        <v>16009</v>
      </c>
      <c r="D3545" s="7">
        <v>44722</v>
      </c>
      <c r="E3545" s="8" t="s">
        <v>10212</v>
      </c>
      <c r="F3545" s="9">
        <v>753678</v>
      </c>
      <c r="G3545" s="8" t="s">
        <v>11066</v>
      </c>
      <c r="H3545" s="9">
        <v>77252</v>
      </c>
      <c r="I3545" s="69"/>
      <c r="J3545" s="70"/>
      <c r="K3545" s="71"/>
      <c r="L3545" s="77"/>
      <c r="M3545" s="78"/>
      <c r="N3545" t="str">
        <f t="shared" si="259"/>
        <v>17367</v>
      </c>
      <c r="O3545">
        <f t="shared" si="260"/>
        <v>17367</v>
      </c>
      <c r="P3545" s="29">
        <f t="shared" si="261"/>
        <v>753678</v>
      </c>
      <c r="Q3545">
        <f>+VLOOKUP(O3545,'Bảng kê HĐ 2022'!N$1912:R$4434,4,0)</f>
        <v>0</v>
      </c>
      <c r="R3545" t="e">
        <f>+VLOOKUP(O3545,'Hàng trả'!#REF!,2,0)</f>
        <v>#REF!</v>
      </c>
    </row>
    <row r="3546" spans="1:18" ht="14.4" hidden="1" customHeight="1" x14ac:dyDescent="0.3">
      <c r="A3546" s="10">
        <v>7</v>
      </c>
      <c r="B3546" s="64"/>
      <c r="C3546" s="6" t="s">
        <v>16010</v>
      </c>
      <c r="D3546" s="7">
        <v>44716</v>
      </c>
      <c r="E3546" s="8" t="s">
        <v>12021</v>
      </c>
      <c r="F3546" s="9">
        <v>1108120</v>
      </c>
      <c r="G3546" s="8" t="s">
        <v>11066</v>
      </c>
      <c r="H3546" s="9">
        <v>113582</v>
      </c>
      <c r="I3546" s="69"/>
      <c r="J3546" s="70"/>
      <c r="K3546" s="71"/>
      <c r="L3546" s="77"/>
      <c r="M3546" s="78"/>
      <c r="N3546" t="str">
        <f t="shared" si="259"/>
        <v>16317</v>
      </c>
      <c r="O3546">
        <f t="shared" si="260"/>
        <v>16317</v>
      </c>
      <c r="P3546" s="29">
        <f t="shared" si="261"/>
        <v>1108120</v>
      </c>
      <c r="Q3546">
        <f>+VLOOKUP(O3546,'Bảng kê HĐ 2022'!N$1912:R$4434,4,0)</f>
        <v>0</v>
      </c>
      <c r="R3546" t="e">
        <f>+VLOOKUP(O3546,'Hàng trả'!#REF!,2,0)</f>
        <v>#REF!</v>
      </c>
    </row>
    <row r="3547" spans="1:18" ht="14.4" hidden="1" customHeight="1" x14ac:dyDescent="0.3">
      <c r="A3547" s="10">
        <v>7</v>
      </c>
      <c r="B3547" s="64"/>
      <c r="C3547" s="6" t="s">
        <v>16011</v>
      </c>
      <c r="D3547" s="7">
        <v>44723</v>
      </c>
      <c r="E3547" s="8" t="s">
        <v>14210</v>
      </c>
      <c r="F3547" s="9">
        <v>625659</v>
      </c>
      <c r="G3547" s="8" t="s">
        <v>11066</v>
      </c>
      <c r="H3547" s="9">
        <v>64130</v>
      </c>
      <c r="I3547" s="69"/>
      <c r="J3547" s="70"/>
      <c r="K3547" s="71"/>
      <c r="L3547" s="77"/>
      <c r="M3547" s="78"/>
      <c r="N3547" t="str">
        <f t="shared" si="259"/>
        <v>17736</v>
      </c>
      <c r="O3547">
        <f t="shared" si="260"/>
        <v>17736</v>
      </c>
      <c r="P3547" s="29">
        <f t="shared" si="261"/>
        <v>625659</v>
      </c>
      <c r="Q3547">
        <f>+VLOOKUP(O3547,'Bảng kê HĐ 2022'!N$1912:R$4434,4,0)</f>
        <v>0</v>
      </c>
      <c r="R3547" t="e">
        <f>+VLOOKUP(O3547,'Hàng trả'!#REF!,2,0)</f>
        <v>#REF!</v>
      </c>
    </row>
    <row r="3548" spans="1:18" ht="14.4" hidden="1" customHeight="1" x14ac:dyDescent="0.3">
      <c r="A3548" s="10">
        <v>7</v>
      </c>
      <c r="B3548" s="64"/>
      <c r="C3548" s="6" t="s">
        <v>16012</v>
      </c>
      <c r="D3548" s="7">
        <v>44713</v>
      </c>
      <c r="E3548" s="8" t="s">
        <v>12021</v>
      </c>
      <c r="F3548" s="9">
        <v>2389009</v>
      </c>
      <c r="G3548" s="8" t="s">
        <v>11066</v>
      </c>
      <c r="H3548" s="9">
        <v>244873</v>
      </c>
      <c r="I3548" s="69"/>
      <c r="J3548" s="70"/>
      <c r="K3548" s="71"/>
      <c r="L3548" s="77"/>
      <c r="M3548" s="78"/>
      <c r="N3548" t="str">
        <f t="shared" si="259"/>
        <v>15228</v>
      </c>
      <c r="O3548">
        <f t="shared" si="260"/>
        <v>15228</v>
      </c>
      <c r="P3548" s="29">
        <f t="shared" si="261"/>
        <v>2389009</v>
      </c>
      <c r="Q3548">
        <f>+VLOOKUP(O3548,'Bảng kê HĐ 2022'!N$1912:R$4434,4,0)</f>
        <v>0</v>
      </c>
      <c r="R3548" t="e">
        <f>+VLOOKUP(O3548,'Hàng trả'!#REF!,2,0)</f>
        <v>#REF!</v>
      </c>
    </row>
    <row r="3549" spans="1:18" ht="14.4" hidden="1" customHeight="1" x14ac:dyDescent="0.3">
      <c r="A3549" s="10">
        <v>7</v>
      </c>
      <c r="B3549" s="64"/>
      <c r="C3549" s="6" t="s">
        <v>16013</v>
      </c>
      <c r="D3549" s="7">
        <v>44720</v>
      </c>
      <c r="E3549" s="8" t="s">
        <v>14218</v>
      </c>
      <c r="F3549" s="9">
        <v>1362701</v>
      </c>
      <c r="G3549" s="8" t="s">
        <v>11066</v>
      </c>
      <c r="H3549" s="9">
        <v>139677</v>
      </c>
      <c r="I3549" s="69"/>
      <c r="J3549" s="70"/>
      <c r="K3549" s="71"/>
      <c r="L3549" s="77"/>
      <c r="M3549" s="78"/>
      <c r="N3549" t="str">
        <f t="shared" si="259"/>
        <v>16715</v>
      </c>
      <c r="O3549">
        <f t="shared" si="260"/>
        <v>16715</v>
      </c>
      <c r="P3549" s="29">
        <f t="shared" si="261"/>
        <v>1362701</v>
      </c>
      <c r="Q3549">
        <f>+VLOOKUP(O3549,'Bảng kê HĐ 2022'!N$1912:R$4434,4,0)</f>
        <v>0</v>
      </c>
      <c r="R3549" t="e">
        <f>+VLOOKUP(O3549,'Hàng trả'!#REF!,2,0)</f>
        <v>#REF!</v>
      </c>
    </row>
    <row r="3550" spans="1:18" ht="14.4" hidden="1" customHeight="1" x14ac:dyDescent="0.3">
      <c r="A3550" s="10">
        <v>7</v>
      </c>
      <c r="B3550" s="64"/>
      <c r="C3550" s="6" t="s">
        <v>16014</v>
      </c>
      <c r="D3550" s="7">
        <v>44719</v>
      </c>
      <c r="E3550" s="8" t="s">
        <v>14237</v>
      </c>
      <c r="F3550" s="9">
        <v>479771</v>
      </c>
      <c r="G3550" s="8" t="s">
        <v>11066</v>
      </c>
      <c r="H3550" s="9">
        <v>49177</v>
      </c>
      <c r="I3550" s="69"/>
      <c r="J3550" s="70"/>
      <c r="K3550" s="71"/>
      <c r="L3550" s="77"/>
      <c r="M3550" s="78"/>
      <c r="N3550" t="str">
        <f t="shared" si="259"/>
        <v>16544</v>
      </c>
      <c r="O3550">
        <f t="shared" si="260"/>
        <v>16544</v>
      </c>
      <c r="P3550" s="29">
        <f t="shared" si="261"/>
        <v>479771</v>
      </c>
      <c r="Q3550">
        <f>+VLOOKUP(O3550,'Bảng kê HĐ 2022'!N$1912:R$4434,4,0)</f>
        <v>0</v>
      </c>
      <c r="R3550" t="e">
        <f>+VLOOKUP(O3550,'Hàng trả'!#REF!,2,0)</f>
        <v>#REF!</v>
      </c>
    </row>
    <row r="3551" spans="1:18" ht="14.4" hidden="1" customHeight="1" x14ac:dyDescent="0.3">
      <c r="A3551" s="10">
        <v>7</v>
      </c>
      <c r="B3551" s="64"/>
      <c r="C3551" s="6" t="s">
        <v>16015</v>
      </c>
      <c r="D3551" s="7">
        <v>44723</v>
      </c>
      <c r="E3551" s="8" t="s">
        <v>10203</v>
      </c>
      <c r="F3551" s="9">
        <v>1014250</v>
      </c>
      <c r="G3551" s="8" t="s">
        <v>11066</v>
      </c>
      <c r="H3551" s="9">
        <v>103961</v>
      </c>
      <c r="I3551" s="69"/>
      <c r="J3551" s="70"/>
      <c r="K3551" s="71"/>
      <c r="L3551" s="77"/>
      <c r="M3551" s="78"/>
      <c r="N3551" t="str">
        <f t="shared" si="259"/>
        <v>17649</v>
      </c>
      <c r="O3551">
        <f t="shared" si="260"/>
        <v>17649</v>
      </c>
      <c r="P3551" s="29">
        <f t="shared" si="261"/>
        <v>1014250</v>
      </c>
      <c r="Q3551">
        <f>+VLOOKUP(O3551,'Bảng kê HĐ 2022'!N$1912:R$4434,4,0)</f>
        <v>0</v>
      </c>
      <c r="R3551" t="e">
        <f>+VLOOKUP(O3551,'Hàng trả'!#REF!,2,0)</f>
        <v>#REF!</v>
      </c>
    </row>
    <row r="3552" spans="1:18" ht="14.4" hidden="1" customHeight="1" x14ac:dyDescent="0.3">
      <c r="A3552" s="10">
        <v>7</v>
      </c>
      <c r="B3552" s="64"/>
      <c r="C3552" s="6" t="s">
        <v>16016</v>
      </c>
      <c r="D3552" s="7">
        <v>44722</v>
      </c>
      <c r="E3552" s="8" t="s">
        <v>12021</v>
      </c>
      <c r="F3552" s="9">
        <v>396527</v>
      </c>
      <c r="G3552" s="8" t="s">
        <v>11066</v>
      </c>
      <c r="H3552" s="9">
        <v>40644</v>
      </c>
      <c r="I3552" s="69"/>
      <c r="J3552" s="70"/>
      <c r="K3552" s="71"/>
      <c r="L3552" s="77"/>
      <c r="M3552" s="78"/>
      <c r="N3552" t="str">
        <f t="shared" si="259"/>
        <v>17363</v>
      </c>
      <c r="O3552">
        <f t="shared" si="260"/>
        <v>17363</v>
      </c>
      <c r="P3552" s="29">
        <f t="shared" si="261"/>
        <v>396527</v>
      </c>
      <c r="Q3552">
        <f>+VLOOKUP(O3552,'Bảng kê HĐ 2022'!N$1912:R$4434,4,0)</f>
        <v>0</v>
      </c>
      <c r="R3552" t="e">
        <f>+VLOOKUP(O3552,'Hàng trả'!#REF!,2,0)</f>
        <v>#REF!</v>
      </c>
    </row>
    <row r="3553" spans="1:18" ht="14.4" hidden="1" customHeight="1" x14ac:dyDescent="0.3">
      <c r="A3553" s="10">
        <v>7</v>
      </c>
      <c r="B3553" s="64"/>
      <c r="C3553" s="6" t="s">
        <v>16017</v>
      </c>
      <c r="D3553" s="7">
        <v>44725</v>
      </c>
      <c r="E3553" s="8" t="s">
        <v>15382</v>
      </c>
      <c r="F3553" s="9">
        <v>1631242</v>
      </c>
      <c r="G3553" s="8" t="s">
        <v>11066</v>
      </c>
      <c r="H3553" s="9">
        <v>167202</v>
      </c>
      <c r="I3553" s="69"/>
      <c r="J3553" s="70"/>
      <c r="K3553" s="71"/>
      <c r="L3553" s="77"/>
      <c r="M3553" s="78"/>
      <c r="N3553" t="str">
        <f t="shared" si="259"/>
        <v>17948</v>
      </c>
      <c r="O3553">
        <f t="shared" si="260"/>
        <v>17948</v>
      </c>
      <c r="P3553" s="29">
        <f t="shared" si="261"/>
        <v>1631242</v>
      </c>
      <c r="Q3553">
        <f>+VLOOKUP(O3553,'Bảng kê HĐ 2022'!N$1912:R$4434,4,0)</f>
        <v>0</v>
      </c>
      <c r="R3553" t="e">
        <f>+VLOOKUP(O3553,'Hàng trả'!#REF!,2,0)</f>
        <v>#REF!</v>
      </c>
    </row>
    <row r="3554" spans="1:18" ht="14.4" hidden="1" customHeight="1" x14ac:dyDescent="0.3">
      <c r="A3554" s="10">
        <v>7</v>
      </c>
      <c r="B3554" s="64"/>
      <c r="C3554" s="6" t="s">
        <v>16018</v>
      </c>
      <c r="D3554" s="7">
        <v>44719</v>
      </c>
      <c r="E3554" s="8" t="s">
        <v>12021</v>
      </c>
      <c r="F3554" s="9">
        <v>396527</v>
      </c>
      <c r="G3554" s="8" t="s">
        <v>11066</v>
      </c>
      <c r="H3554" s="9">
        <v>40644</v>
      </c>
      <c r="I3554" s="69"/>
      <c r="J3554" s="70"/>
      <c r="K3554" s="71"/>
      <c r="L3554" s="77"/>
      <c r="M3554" s="78"/>
      <c r="N3554" t="str">
        <f t="shared" si="259"/>
        <v>16551</v>
      </c>
      <c r="O3554">
        <f t="shared" si="260"/>
        <v>16551</v>
      </c>
      <c r="P3554" s="29">
        <f t="shared" si="261"/>
        <v>396527</v>
      </c>
      <c r="Q3554">
        <f>+VLOOKUP(O3554,'Bảng kê HĐ 2022'!N$1912:R$4434,4,0)</f>
        <v>0</v>
      </c>
      <c r="R3554" t="e">
        <f>+VLOOKUP(O3554,'Hàng trả'!#REF!,2,0)</f>
        <v>#REF!</v>
      </c>
    </row>
    <row r="3555" spans="1:18" ht="14.4" hidden="1" customHeight="1" x14ac:dyDescent="0.3">
      <c r="A3555" s="10">
        <v>7</v>
      </c>
      <c r="B3555" s="64"/>
      <c r="C3555" s="6" t="s">
        <v>16019</v>
      </c>
      <c r="D3555" s="7">
        <v>44720</v>
      </c>
      <c r="E3555" s="8" t="s">
        <v>15382</v>
      </c>
      <c r="F3555" s="9">
        <v>1089777</v>
      </c>
      <c r="G3555" s="8" t="s">
        <v>11066</v>
      </c>
      <c r="H3555" s="9">
        <v>111702</v>
      </c>
      <c r="I3555" s="69"/>
      <c r="J3555" s="70"/>
      <c r="K3555" s="71"/>
      <c r="L3555" s="77"/>
      <c r="M3555" s="78"/>
      <c r="N3555" t="str">
        <f t="shared" si="259"/>
        <v>16705</v>
      </c>
      <c r="O3555">
        <f t="shared" si="260"/>
        <v>16705</v>
      </c>
      <c r="P3555" s="29">
        <f t="shared" si="261"/>
        <v>1089777</v>
      </c>
      <c r="Q3555">
        <f>+VLOOKUP(O3555,'Bảng kê HĐ 2022'!N$1912:R$4434,4,0)</f>
        <v>0</v>
      </c>
      <c r="R3555" t="e">
        <f>+VLOOKUP(O3555,'Hàng trả'!#REF!,2,0)</f>
        <v>#REF!</v>
      </c>
    </row>
    <row r="3556" spans="1:18" ht="14.4" hidden="1" customHeight="1" x14ac:dyDescent="0.3">
      <c r="A3556" s="10">
        <v>7</v>
      </c>
      <c r="B3556" s="64"/>
      <c r="C3556" s="6" t="s">
        <v>16020</v>
      </c>
      <c r="D3556" s="7">
        <v>44718</v>
      </c>
      <c r="E3556" s="8" t="s">
        <v>14234</v>
      </c>
      <c r="F3556" s="9">
        <v>239885</v>
      </c>
      <c r="G3556" s="8" t="s">
        <v>11066</v>
      </c>
      <c r="H3556" s="9">
        <v>24588</v>
      </c>
      <c r="I3556" s="69"/>
      <c r="J3556" s="70"/>
      <c r="K3556" s="71"/>
      <c r="L3556" s="77"/>
      <c r="M3556" s="78"/>
      <c r="N3556" t="str">
        <f t="shared" si="259"/>
        <v>16478</v>
      </c>
      <c r="O3556">
        <f t="shared" si="260"/>
        <v>16478</v>
      </c>
      <c r="P3556" s="29">
        <f t="shared" si="261"/>
        <v>239885</v>
      </c>
      <c r="Q3556">
        <f>+VLOOKUP(O3556,'Bảng kê HĐ 2022'!N$1912:R$4434,4,0)</f>
        <v>0</v>
      </c>
      <c r="R3556" t="e">
        <f>+VLOOKUP(O3556,'Hàng trả'!#REF!,2,0)</f>
        <v>#REF!</v>
      </c>
    </row>
    <row r="3557" spans="1:18" ht="14.4" hidden="1" customHeight="1" x14ac:dyDescent="0.3">
      <c r="A3557" s="10">
        <v>7</v>
      </c>
      <c r="B3557" s="64"/>
      <c r="C3557" s="6" t="s">
        <v>16021</v>
      </c>
      <c r="D3557" s="7">
        <v>44727</v>
      </c>
      <c r="E3557" s="8" t="s">
        <v>14218</v>
      </c>
      <c r="F3557" s="9">
        <v>916935</v>
      </c>
      <c r="G3557" s="8" t="s">
        <v>11066</v>
      </c>
      <c r="H3557" s="9">
        <v>93986</v>
      </c>
      <c r="I3557" s="69"/>
      <c r="J3557" s="70"/>
      <c r="K3557" s="71"/>
      <c r="L3557" s="77"/>
      <c r="M3557" s="78"/>
      <c r="N3557" t="str">
        <f t="shared" si="259"/>
        <v>18087</v>
      </c>
      <c r="O3557">
        <f t="shared" si="260"/>
        <v>18087</v>
      </c>
      <c r="P3557" s="29">
        <f t="shared" si="261"/>
        <v>916935</v>
      </c>
      <c r="Q3557">
        <f>+VLOOKUP(O3557,'Bảng kê HĐ 2022'!N$1912:R$4434,4,0)</f>
        <v>0</v>
      </c>
      <c r="R3557" t="e">
        <f>+VLOOKUP(O3557,'Hàng trả'!#REF!,2,0)</f>
        <v>#REF!</v>
      </c>
    </row>
    <row r="3558" spans="1:18" ht="14.4" hidden="1" customHeight="1" x14ac:dyDescent="0.3">
      <c r="A3558" s="10">
        <v>7</v>
      </c>
      <c r="B3558" s="64"/>
      <c r="C3558" s="6" t="s">
        <v>16022</v>
      </c>
      <c r="D3558" s="7">
        <v>44716</v>
      </c>
      <c r="E3558" s="8" t="s">
        <v>10203</v>
      </c>
      <c r="F3558" s="9">
        <v>870696</v>
      </c>
      <c r="G3558" s="8" t="s">
        <v>11066</v>
      </c>
      <c r="H3558" s="9">
        <v>89246</v>
      </c>
      <c r="I3558" s="69"/>
      <c r="J3558" s="70"/>
      <c r="K3558" s="71"/>
      <c r="L3558" s="77"/>
      <c r="M3558" s="78"/>
      <c r="N3558" t="str">
        <f t="shared" si="259"/>
        <v>16308</v>
      </c>
      <c r="O3558">
        <f t="shared" si="260"/>
        <v>16308</v>
      </c>
      <c r="P3558" s="29">
        <f t="shared" si="261"/>
        <v>870696</v>
      </c>
      <c r="Q3558">
        <f>+VLOOKUP(O3558,'Bảng kê HĐ 2022'!N$1912:R$4434,4,0)</f>
        <v>0</v>
      </c>
      <c r="R3558" t="e">
        <f>+VLOOKUP(O3558,'Hàng trả'!#REF!,2,0)</f>
        <v>#REF!</v>
      </c>
    </row>
    <row r="3559" spans="1:18" ht="14.4" hidden="1" customHeight="1" x14ac:dyDescent="0.3">
      <c r="A3559" s="10">
        <v>7</v>
      </c>
      <c r="B3559" s="64"/>
      <c r="C3559" s="6" t="s">
        <v>16023</v>
      </c>
      <c r="D3559" s="7">
        <v>44715</v>
      </c>
      <c r="E3559" s="8" t="s">
        <v>14234</v>
      </c>
      <c r="F3559" s="9">
        <v>1357012</v>
      </c>
      <c r="G3559" s="8" t="s">
        <v>11066</v>
      </c>
      <c r="H3559" s="9">
        <v>139094</v>
      </c>
      <c r="I3559" s="69"/>
      <c r="J3559" s="70"/>
      <c r="K3559" s="71"/>
      <c r="L3559" s="77"/>
      <c r="M3559" s="78"/>
      <c r="N3559" t="str">
        <f t="shared" si="259"/>
        <v>16046</v>
      </c>
      <c r="O3559">
        <f t="shared" si="260"/>
        <v>16046</v>
      </c>
      <c r="P3559" s="29">
        <f t="shared" si="261"/>
        <v>1357012</v>
      </c>
      <c r="Q3559">
        <f>+VLOOKUP(O3559,'Bảng kê HĐ 2022'!N$1912:R$4434,4,0)</f>
        <v>0</v>
      </c>
      <c r="R3559" t="e">
        <f>+VLOOKUP(O3559,'Hàng trả'!#REF!,2,0)</f>
        <v>#REF!</v>
      </c>
    </row>
    <row r="3560" spans="1:18" ht="14.4" hidden="1" customHeight="1" x14ac:dyDescent="0.3">
      <c r="A3560" s="10">
        <v>7</v>
      </c>
      <c r="B3560" s="64"/>
      <c r="C3560" s="6" t="s">
        <v>16024</v>
      </c>
      <c r="D3560" s="7">
        <v>44720</v>
      </c>
      <c r="E3560" s="8" t="s">
        <v>14237</v>
      </c>
      <c r="F3560" s="9">
        <v>1267223</v>
      </c>
      <c r="G3560" s="8" t="s">
        <v>11066</v>
      </c>
      <c r="H3560" s="9">
        <v>129890</v>
      </c>
      <c r="I3560" s="69"/>
      <c r="J3560" s="70"/>
      <c r="K3560" s="71"/>
      <c r="L3560" s="77"/>
      <c r="M3560" s="78"/>
      <c r="N3560" t="str">
        <f t="shared" si="259"/>
        <v>16784</v>
      </c>
      <c r="O3560">
        <f t="shared" si="260"/>
        <v>16784</v>
      </c>
      <c r="P3560" s="29">
        <f t="shared" si="261"/>
        <v>1267223</v>
      </c>
      <c r="Q3560">
        <f>+VLOOKUP(O3560,'Bảng kê HĐ 2022'!N$1912:R$4434,4,0)</f>
        <v>0</v>
      </c>
      <c r="R3560" t="e">
        <f>+VLOOKUP(O3560,'Hàng trả'!#REF!,2,0)</f>
        <v>#REF!</v>
      </c>
    </row>
    <row r="3561" spans="1:18" ht="14.4" hidden="1" customHeight="1" x14ac:dyDescent="0.3">
      <c r="A3561" s="10">
        <v>7</v>
      </c>
      <c r="B3561" s="64"/>
      <c r="C3561" s="6" t="s">
        <v>16025</v>
      </c>
      <c r="D3561" s="7">
        <v>44721</v>
      </c>
      <c r="E3561" s="8" t="s">
        <v>14237</v>
      </c>
      <c r="F3561" s="9">
        <v>667510</v>
      </c>
      <c r="G3561" s="8" t="s">
        <v>11066</v>
      </c>
      <c r="H3561" s="9">
        <v>68420</v>
      </c>
      <c r="I3561" s="69"/>
      <c r="J3561" s="70"/>
      <c r="K3561" s="71"/>
      <c r="L3561" s="77"/>
      <c r="M3561" s="78"/>
      <c r="N3561" t="str">
        <f t="shared" si="259"/>
        <v>17149</v>
      </c>
      <c r="O3561">
        <f t="shared" si="260"/>
        <v>17149</v>
      </c>
      <c r="P3561" s="29">
        <f t="shared" si="261"/>
        <v>667510</v>
      </c>
      <c r="Q3561">
        <f>+VLOOKUP(O3561,'Bảng kê HĐ 2022'!N$1912:R$4434,4,0)</f>
        <v>0</v>
      </c>
      <c r="R3561" t="e">
        <f>+VLOOKUP(O3561,'Hàng trả'!#REF!,2,0)</f>
        <v>#REF!</v>
      </c>
    </row>
    <row r="3562" spans="1:18" ht="14.4" hidden="1" customHeight="1" x14ac:dyDescent="0.3">
      <c r="A3562" s="10">
        <v>7</v>
      </c>
      <c r="B3562" s="64"/>
      <c r="C3562" s="6" t="s">
        <v>16026</v>
      </c>
      <c r="D3562" s="7">
        <v>44733</v>
      </c>
      <c r="E3562" s="8" t="s">
        <v>14218</v>
      </c>
      <c r="F3562" s="9">
        <v>918945</v>
      </c>
      <c r="G3562" s="8" t="s">
        <v>11066</v>
      </c>
      <c r="H3562" s="9">
        <v>94192</v>
      </c>
      <c r="I3562" s="69"/>
      <c r="J3562" s="70"/>
      <c r="K3562" s="71"/>
      <c r="L3562" s="77"/>
      <c r="M3562" s="78"/>
      <c r="N3562" t="str">
        <f t="shared" si="259"/>
        <v>19577</v>
      </c>
      <c r="O3562">
        <f t="shared" si="260"/>
        <v>19577</v>
      </c>
      <c r="P3562" s="29">
        <f t="shared" si="261"/>
        <v>918945</v>
      </c>
      <c r="Q3562">
        <f>+VLOOKUP(O3562,'Bảng kê HĐ 2022'!N$1912:R$4434,4,0)</f>
        <v>0</v>
      </c>
      <c r="R3562" t="e">
        <f>+VLOOKUP(O3562,'Hàng trả'!#REF!,2,0)</f>
        <v>#REF!</v>
      </c>
    </row>
    <row r="3563" spans="1:18" ht="14.4" hidden="1" customHeight="1" x14ac:dyDescent="0.3">
      <c r="A3563" s="10">
        <v>7</v>
      </c>
      <c r="B3563" s="64"/>
      <c r="C3563" s="6" t="s">
        <v>16027</v>
      </c>
      <c r="D3563" s="7">
        <v>44728</v>
      </c>
      <c r="E3563" s="8" t="s">
        <v>14239</v>
      </c>
      <c r="F3563" s="9">
        <v>1016585</v>
      </c>
      <c r="G3563" s="8" t="s">
        <v>11066</v>
      </c>
      <c r="H3563" s="9">
        <v>104200</v>
      </c>
      <c r="I3563" s="69"/>
      <c r="J3563" s="70"/>
      <c r="K3563" s="71"/>
      <c r="L3563" s="77"/>
      <c r="M3563" s="78"/>
      <c r="N3563" t="str">
        <f t="shared" si="259"/>
        <v>18148</v>
      </c>
      <c r="O3563">
        <f t="shared" si="260"/>
        <v>18148</v>
      </c>
      <c r="P3563" s="29">
        <f t="shared" si="261"/>
        <v>1016585</v>
      </c>
      <c r="Q3563">
        <f>+VLOOKUP(O3563,'Bảng kê HĐ 2022'!N$1912:R$4434,4,0)</f>
        <v>0</v>
      </c>
      <c r="R3563" t="e">
        <f>+VLOOKUP(O3563,'Hàng trả'!#REF!,2,0)</f>
        <v>#REF!</v>
      </c>
    </row>
    <row r="3564" spans="1:18" ht="14.4" hidden="1" customHeight="1" x14ac:dyDescent="0.3">
      <c r="A3564" s="10">
        <v>7</v>
      </c>
      <c r="B3564" s="64"/>
      <c r="C3564" s="6" t="s">
        <v>16028</v>
      </c>
      <c r="D3564" s="7">
        <v>44719</v>
      </c>
      <c r="E3564" s="8" t="s">
        <v>14239</v>
      </c>
      <c r="F3564" s="9">
        <v>1501249</v>
      </c>
      <c r="G3564" s="8" t="s">
        <v>11066</v>
      </c>
      <c r="H3564" s="9">
        <v>153878</v>
      </c>
      <c r="I3564" s="69"/>
      <c r="J3564" s="70"/>
      <c r="K3564" s="71"/>
      <c r="L3564" s="77"/>
      <c r="M3564" s="78"/>
      <c r="N3564" t="str">
        <f t="shared" si="259"/>
        <v>16562</v>
      </c>
      <c r="O3564">
        <f t="shared" si="260"/>
        <v>16562</v>
      </c>
      <c r="P3564" s="29">
        <f t="shared" si="261"/>
        <v>1501249</v>
      </c>
      <c r="Q3564">
        <f>+VLOOKUP(O3564,'Bảng kê HĐ 2022'!N$1912:R$4434,4,0)</f>
        <v>0</v>
      </c>
      <c r="R3564" t="e">
        <f>+VLOOKUP(O3564,'Hàng trả'!#REF!,2,0)</f>
        <v>#REF!</v>
      </c>
    </row>
    <row r="3565" spans="1:18" ht="14.4" hidden="1" customHeight="1" x14ac:dyDescent="0.3">
      <c r="A3565" s="10">
        <v>7</v>
      </c>
      <c r="B3565" s="64"/>
      <c r="C3565" s="6" t="s">
        <v>16029</v>
      </c>
      <c r="D3565" s="7">
        <v>44727</v>
      </c>
      <c r="E3565" s="8" t="s">
        <v>14234</v>
      </c>
      <c r="F3565" s="9">
        <v>2104430</v>
      </c>
      <c r="G3565" s="8" t="s">
        <v>11066</v>
      </c>
      <c r="H3565" s="9">
        <v>215704</v>
      </c>
      <c r="I3565" s="69"/>
      <c r="J3565" s="70"/>
      <c r="K3565" s="71"/>
      <c r="L3565" s="77"/>
      <c r="M3565" s="78"/>
      <c r="N3565" t="str">
        <f t="shared" si="259"/>
        <v>18080</v>
      </c>
      <c r="O3565">
        <f t="shared" si="260"/>
        <v>18080</v>
      </c>
      <c r="P3565" s="29">
        <f t="shared" si="261"/>
        <v>2104430</v>
      </c>
      <c r="Q3565">
        <f>+VLOOKUP(O3565,'Bảng kê HĐ 2022'!N$1912:R$4434,4,0)</f>
        <v>0</v>
      </c>
      <c r="R3565" t="e">
        <f>+VLOOKUP(O3565,'Hàng trả'!#REF!,2,0)</f>
        <v>#REF!</v>
      </c>
    </row>
    <row r="3566" spans="1:18" ht="14.4" hidden="1" customHeight="1" x14ac:dyDescent="0.3">
      <c r="A3566" s="10">
        <v>7</v>
      </c>
      <c r="B3566" s="64"/>
      <c r="C3566" s="6" t="s">
        <v>16030</v>
      </c>
      <c r="D3566" s="7">
        <v>44730</v>
      </c>
      <c r="E3566" s="8" t="s">
        <v>14218</v>
      </c>
      <c r="F3566" s="9">
        <v>1825832</v>
      </c>
      <c r="G3566" s="8" t="s">
        <v>11066</v>
      </c>
      <c r="H3566" s="9">
        <v>187148</v>
      </c>
      <c r="I3566" s="69"/>
      <c r="J3566" s="70"/>
      <c r="K3566" s="71"/>
      <c r="L3566" s="77"/>
      <c r="M3566" s="78"/>
      <c r="N3566" t="str">
        <f t="shared" si="259"/>
        <v>18628</v>
      </c>
      <c r="O3566">
        <f t="shared" si="260"/>
        <v>18628</v>
      </c>
      <c r="P3566" s="29">
        <f t="shared" si="261"/>
        <v>1825832</v>
      </c>
      <c r="Q3566">
        <f>+VLOOKUP(O3566,'Bảng kê HĐ 2022'!N$1912:R$4434,4,0)</f>
        <v>0</v>
      </c>
      <c r="R3566" t="e">
        <f>+VLOOKUP(O3566,'Hàng trả'!#REF!,2,0)</f>
        <v>#REF!</v>
      </c>
    </row>
    <row r="3567" spans="1:18" ht="14.4" hidden="1" customHeight="1" x14ac:dyDescent="0.3">
      <c r="A3567" s="10">
        <v>7</v>
      </c>
      <c r="B3567" s="64"/>
      <c r="C3567" s="6" t="s">
        <v>16031</v>
      </c>
      <c r="D3567" s="7">
        <v>44728</v>
      </c>
      <c r="E3567" s="8" t="s">
        <v>14218</v>
      </c>
      <c r="F3567" s="9">
        <v>914299</v>
      </c>
      <c r="G3567" s="8" t="s">
        <v>11066</v>
      </c>
      <c r="H3567" s="9">
        <v>93716</v>
      </c>
      <c r="I3567" s="69"/>
      <c r="J3567" s="70"/>
      <c r="K3567" s="71"/>
      <c r="L3567" s="77"/>
      <c r="M3567" s="78"/>
      <c r="N3567" t="str">
        <f t="shared" si="259"/>
        <v>18165</v>
      </c>
      <c r="O3567">
        <f t="shared" si="260"/>
        <v>18165</v>
      </c>
      <c r="P3567" s="29">
        <f t="shared" si="261"/>
        <v>914299</v>
      </c>
      <c r="Q3567">
        <f>+VLOOKUP(O3567,'Bảng kê HĐ 2022'!N$1912:R$4434,4,0)</f>
        <v>0</v>
      </c>
      <c r="R3567" t="e">
        <f>+VLOOKUP(O3567,'Hàng trả'!#REF!,2,0)</f>
        <v>#REF!</v>
      </c>
    </row>
    <row r="3568" spans="1:18" ht="14.4" hidden="1" customHeight="1" x14ac:dyDescent="0.3">
      <c r="A3568" s="10">
        <v>7</v>
      </c>
      <c r="B3568" s="64"/>
      <c r="C3568" s="6" t="s">
        <v>16032</v>
      </c>
      <c r="D3568" s="7">
        <v>44725</v>
      </c>
      <c r="E3568" s="8" t="s">
        <v>12021</v>
      </c>
      <c r="F3568" s="9">
        <v>905395</v>
      </c>
      <c r="G3568" s="8" t="s">
        <v>11066</v>
      </c>
      <c r="H3568" s="9">
        <v>92803</v>
      </c>
      <c r="I3568" s="69"/>
      <c r="J3568" s="70"/>
      <c r="K3568" s="71"/>
      <c r="L3568" s="77"/>
      <c r="M3568" s="78"/>
      <c r="N3568" t="str">
        <f t="shared" si="259"/>
        <v>17861</v>
      </c>
      <c r="O3568">
        <f t="shared" si="260"/>
        <v>17861</v>
      </c>
      <c r="P3568" s="29">
        <f t="shared" si="261"/>
        <v>905395</v>
      </c>
      <c r="Q3568">
        <f>+VLOOKUP(O3568,'Bảng kê HĐ 2022'!N$1912:R$4434,4,0)</f>
        <v>0</v>
      </c>
      <c r="R3568" t="e">
        <f>+VLOOKUP(O3568,'Hàng trả'!#REF!,2,0)</f>
        <v>#REF!</v>
      </c>
    </row>
    <row r="3569" spans="1:18" ht="14.4" hidden="1" customHeight="1" x14ac:dyDescent="0.3">
      <c r="A3569" s="10">
        <v>7</v>
      </c>
      <c r="B3569" s="64"/>
      <c r="C3569" s="6" t="s">
        <v>16033</v>
      </c>
      <c r="D3569" s="7">
        <v>44733</v>
      </c>
      <c r="E3569" s="8" t="s">
        <v>14218</v>
      </c>
      <c r="F3569" s="9">
        <v>1267223</v>
      </c>
      <c r="G3569" s="8" t="s">
        <v>11066</v>
      </c>
      <c r="H3569" s="9">
        <v>129890</v>
      </c>
      <c r="I3569" s="69"/>
      <c r="J3569" s="70"/>
      <c r="K3569" s="71"/>
      <c r="L3569" s="77"/>
      <c r="M3569" s="78"/>
      <c r="N3569" t="str">
        <f t="shared" si="259"/>
        <v>19259</v>
      </c>
      <c r="O3569">
        <f t="shared" si="260"/>
        <v>19259</v>
      </c>
      <c r="P3569" s="29">
        <f t="shared" si="261"/>
        <v>1267223</v>
      </c>
      <c r="Q3569">
        <f>+VLOOKUP(O3569,'Bảng kê HĐ 2022'!N$1912:R$4434,4,0)</f>
        <v>0</v>
      </c>
      <c r="R3569" t="e">
        <f>+VLOOKUP(O3569,'Hàng trả'!#REF!,2,0)</f>
        <v>#REF!</v>
      </c>
    </row>
    <row r="3570" spans="1:18" ht="14.4" hidden="1" customHeight="1" x14ac:dyDescent="0.3">
      <c r="A3570" s="10">
        <v>7</v>
      </c>
      <c r="B3570" s="64"/>
      <c r="C3570" s="6" t="s">
        <v>16034</v>
      </c>
      <c r="D3570" s="7">
        <v>44721</v>
      </c>
      <c r="E3570" s="8" t="s">
        <v>10193</v>
      </c>
      <c r="F3570" s="9">
        <v>2534447</v>
      </c>
      <c r="G3570" s="8" t="s">
        <v>11066</v>
      </c>
      <c r="H3570" s="9">
        <v>259781</v>
      </c>
      <c r="I3570" s="69"/>
      <c r="J3570" s="70"/>
      <c r="K3570" s="71"/>
      <c r="L3570" s="77"/>
      <c r="M3570" s="78"/>
      <c r="N3570" t="str">
        <f t="shared" si="259"/>
        <v>16965</v>
      </c>
      <c r="O3570">
        <f t="shared" si="260"/>
        <v>16965</v>
      </c>
      <c r="P3570" s="29">
        <f t="shared" si="261"/>
        <v>2534447</v>
      </c>
      <c r="Q3570">
        <f>+VLOOKUP(O3570,'Bảng kê HĐ 2022'!N$1912:R$4434,4,0)</f>
        <v>0</v>
      </c>
      <c r="R3570" t="e">
        <f>+VLOOKUP(O3570,'Hàng trả'!#REF!,2,0)</f>
        <v>#REF!</v>
      </c>
    </row>
    <row r="3571" spans="1:18" ht="14.4" hidden="1" customHeight="1" x14ac:dyDescent="0.3">
      <c r="A3571" s="10">
        <v>7</v>
      </c>
      <c r="B3571" s="64"/>
      <c r="C3571" s="6" t="s">
        <v>16035</v>
      </c>
      <c r="D3571" s="7">
        <v>44722</v>
      </c>
      <c r="E3571" s="8" t="s">
        <v>14218</v>
      </c>
      <c r="F3571" s="9">
        <v>599713</v>
      </c>
      <c r="G3571" s="8" t="s">
        <v>11066</v>
      </c>
      <c r="H3571" s="9">
        <v>61471</v>
      </c>
      <c r="I3571" s="69"/>
      <c r="J3571" s="70"/>
      <c r="K3571" s="71"/>
      <c r="L3571" s="77"/>
      <c r="M3571" s="78"/>
      <c r="N3571" t="str">
        <f t="shared" si="259"/>
        <v>17366</v>
      </c>
      <c r="O3571">
        <f t="shared" si="260"/>
        <v>17366</v>
      </c>
      <c r="P3571" s="29">
        <f t="shared" si="261"/>
        <v>599713</v>
      </c>
      <c r="Q3571">
        <f>+VLOOKUP(O3571,'Bảng kê HĐ 2022'!N$1912:R$4434,4,0)</f>
        <v>0</v>
      </c>
      <c r="R3571" t="e">
        <f>+VLOOKUP(O3571,'Hàng trả'!#REF!,2,0)</f>
        <v>#REF!</v>
      </c>
    </row>
    <row r="3572" spans="1:18" ht="14.4" hidden="1" customHeight="1" x14ac:dyDescent="0.3">
      <c r="A3572" s="10">
        <v>7</v>
      </c>
      <c r="B3572" s="64"/>
      <c r="C3572" s="6" t="s">
        <v>16036</v>
      </c>
      <c r="D3572" s="7">
        <v>44726</v>
      </c>
      <c r="E3572" s="8" t="s">
        <v>14239</v>
      </c>
      <c r="F3572" s="9">
        <v>359828</v>
      </c>
      <c r="G3572" s="8" t="s">
        <v>11066</v>
      </c>
      <c r="H3572" s="9">
        <v>36882</v>
      </c>
      <c r="I3572" s="69"/>
      <c r="J3572" s="70"/>
      <c r="K3572" s="71"/>
      <c r="L3572" s="77"/>
      <c r="M3572" s="78"/>
      <c r="N3572" t="str">
        <f t="shared" si="259"/>
        <v>18028</v>
      </c>
      <c r="O3572">
        <f t="shared" si="260"/>
        <v>18028</v>
      </c>
      <c r="P3572" s="29">
        <f t="shared" si="261"/>
        <v>359828</v>
      </c>
      <c r="Q3572">
        <f>+VLOOKUP(O3572,'Bảng kê HĐ 2022'!N$1912:R$4434,4,0)</f>
        <v>0</v>
      </c>
      <c r="R3572" t="e">
        <f>+VLOOKUP(O3572,'Hàng trả'!#REF!,2,0)</f>
        <v>#REF!</v>
      </c>
    </row>
    <row r="3573" spans="1:18" ht="14.4" hidden="1" customHeight="1" x14ac:dyDescent="0.3">
      <c r="A3573" s="10">
        <v>7</v>
      </c>
      <c r="B3573" s="64"/>
      <c r="C3573" s="6" t="s">
        <v>16037</v>
      </c>
      <c r="D3573" s="7">
        <v>44727</v>
      </c>
      <c r="E3573" s="8" t="s">
        <v>14213</v>
      </c>
      <c r="F3573" s="9">
        <v>1267223</v>
      </c>
      <c r="G3573" s="8" t="s">
        <v>11066</v>
      </c>
      <c r="H3573" s="9">
        <v>129890</v>
      </c>
      <c r="I3573" s="69"/>
      <c r="J3573" s="70"/>
      <c r="K3573" s="71"/>
      <c r="L3573" s="77"/>
      <c r="M3573" s="78"/>
      <c r="N3573" t="str">
        <f t="shared" si="259"/>
        <v>18093</v>
      </c>
      <c r="O3573">
        <f t="shared" si="260"/>
        <v>18093</v>
      </c>
      <c r="P3573" s="29">
        <f t="shared" si="261"/>
        <v>1267223</v>
      </c>
      <c r="Q3573">
        <f>+VLOOKUP(O3573,'Bảng kê HĐ 2022'!N$1912:R$4434,4,0)</f>
        <v>0</v>
      </c>
      <c r="R3573" t="e">
        <f>+VLOOKUP(O3573,'Hàng trả'!#REF!,2,0)</f>
        <v>#REF!</v>
      </c>
    </row>
    <row r="3574" spans="1:18" ht="14.4" hidden="1" customHeight="1" x14ac:dyDescent="0.3">
      <c r="A3574" s="10">
        <v>7</v>
      </c>
      <c r="B3574" s="64"/>
      <c r="C3574" s="6" t="s">
        <v>16038</v>
      </c>
      <c r="D3574" s="7">
        <v>44733</v>
      </c>
      <c r="E3574" s="8" t="s">
        <v>14239</v>
      </c>
      <c r="F3574" s="9">
        <v>2380034</v>
      </c>
      <c r="G3574" s="8" t="s">
        <v>11066</v>
      </c>
      <c r="H3574" s="9">
        <v>243953</v>
      </c>
      <c r="I3574" s="69"/>
      <c r="J3574" s="70"/>
      <c r="K3574" s="71"/>
      <c r="L3574" s="77"/>
      <c r="M3574" s="78"/>
      <c r="N3574" t="str">
        <f t="shared" si="259"/>
        <v>19262</v>
      </c>
      <c r="O3574">
        <f t="shared" si="260"/>
        <v>19262</v>
      </c>
      <c r="P3574" s="29">
        <f t="shared" si="261"/>
        <v>2380034</v>
      </c>
      <c r="Q3574">
        <f>+VLOOKUP(O3574,'Bảng kê HĐ 2022'!N$1912:R$4434,4,0)</f>
        <v>0</v>
      </c>
      <c r="R3574" t="e">
        <f>+VLOOKUP(O3574,'Hàng trả'!#REF!,2,0)</f>
        <v>#REF!</v>
      </c>
    </row>
    <row r="3575" spans="1:18" ht="14.4" hidden="1" customHeight="1" x14ac:dyDescent="0.3">
      <c r="A3575" s="10">
        <v>7</v>
      </c>
      <c r="B3575" s="64"/>
      <c r="C3575" s="6" t="s">
        <v>16039</v>
      </c>
      <c r="D3575" s="7">
        <v>44737</v>
      </c>
      <c r="E3575" s="8" t="s">
        <v>14239</v>
      </c>
      <c r="F3575" s="9">
        <v>996241</v>
      </c>
      <c r="G3575" s="8" t="s">
        <v>11066</v>
      </c>
      <c r="H3575" s="9">
        <v>102115</v>
      </c>
      <c r="I3575" s="69"/>
      <c r="J3575" s="70"/>
      <c r="K3575" s="71"/>
      <c r="L3575" s="77"/>
      <c r="M3575" s="78"/>
      <c r="N3575" t="str">
        <f t="shared" si="259"/>
        <v>20402</v>
      </c>
      <c r="O3575">
        <f t="shared" si="260"/>
        <v>20402</v>
      </c>
      <c r="P3575" s="29">
        <f t="shared" si="261"/>
        <v>996241</v>
      </c>
      <c r="Q3575">
        <f>+VLOOKUP(O3575,'Bảng kê HĐ 2022'!N$1912:R$4434,4,0)</f>
        <v>0</v>
      </c>
      <c r="R3575" t="e">
        <f>+VLOOKUP(O3575,'Hàng trả'!#REF!,2,0)</f>
        <v>#REF!</v>
      </c>
    </row>
    <row r="3576" spans="1:18" ht="14.4" hidden="1" customHeight="1" x14ac:dyDescent="0.3">
      <c r="A3576" s="10">
        <v>7</v>
      </c>
      <c r="B3576" s="64"/>
      <c r="C3576" s="6" t="s">
        <v>16040</v>
      </c>
      <c r="D3576" s="7">
        <v>44728</v>
      </c>
      <c r="E3576" s="8" t="s">
        <v>14218</v>
      </c>
      <c r="F3576" s="9">
        <v>915910</v>
      </c>
      <c r="G3576" s="8" t="s">
        <v>11066</v>
      </c>
      <c r="H3576" s="9">
        <v>93881</v>
      </c>
      <c r="I3576" s="69"/>
      <c r="J3576" s="70"/>
      <c r="K3576" s="71"/>
      <c r="L3576" s="77"/>
      <c r="M3576" s="78"/>
      <c r="N3576" t="str">
        <f t="shared" si="259"/>
        <v>18161</v>
      </c>
      <c r="O3576">
        <f t="shared" si="260"/>
        <v>18161</v>
      </c>
      <c r="P3576" s="29">
        <f t="shared" si="261"/>
        <v>915910</v>
      </c>
      <c r="Q3576">
        <f>+VLOOKUP(O3576,'Bảng kê HĐ 2022'!N$1912:R$4434,4,0)</f>
        <v>0</v>
      </c>
      <c r="R3576" t="e">
        <f>+VLOOKUP(O3576,'Hàng trả'!#REF!,2,0)</f>
        <v>#REF!</v>
      </c>
    </row>
    <row r="3577" spans="1:18" ht="14.4" hidden="1" customHeight="1" x14ac:dyDescent="0.3">
      <c r="A3577" s="10">
        <v>7</v>
      </c>
      <c r="B3577" s="64"/>
      <c r="C3577" s="6" t="s">
        <v>16041</v>
      </c>
      <c r="D3577" s="7">
        <v>44730</v>
      </c>
      <c r="E3577" s="8" t="s">
        <v>14218</v>
      </c>
      <c r="F3577" s="9">
        <v>1507109</v>
      </c>
      <c r="G3577" s="8" t="s">
        <v>11066</v>
      </c>
      <c r="H3577" s="9">
        <v>154479</v>
      </c>
      <c r="I3577" s="69"/>
      <c r="J3577" s="70"/>
      <c r="K3577" s="71"/>
      <c r="L3577" s="77"/>
      <c r="M3577" s="78"/>
      <c r="N3577" t="str">
        <f t="shared" si="259"/>
        <v>18672</v>
      </c>
      <c r="O3577">
        <f t="shared" si="260"/>
        <v>18672</v>
      </c>
      <c r="P3577" s="29">
        <f t="shared" si="261"/>
        <v>1507109</v>
      </c>
      <c r="Q3577">
        <f>+VLOOKUP(O3577,'Bảng kê HĐ 2022'!N$1912:R$4434,4,0)</f>
        <v>0</v>
      </c>
      <c r="R3577" t="e">
        <f>+VLOOKUP(O3577,'Hàng trả'!#REF!,2,0)</f>
        <v>#REF!</v>
      </c>
    </row>
    <row r="3578" spans="1:18" ht="14.4" hidden="1" customHeight="1" x14ac:dyDescent="0.3">
      <c r="A3578" s="10">
        <v>7</v>
      </c>
      <c r="B3578" s="64"/>
      <c r="C3578" s="6" t="s">
        <v>16042</v>
      </c>
      <c r="D3578" s="7">
        <v>44735</v>
      </c>
      <c r="E3578" s="8" t="s">
        <v>14239</v>
      </c>
      <c r="F3578" s="9">
        <v>599713</v>
      </c>
      <c r="G3578" s="8" t="s">
        <v>11066</v>
      </c>
      <c r="H3578" s="9">
        <v>61471</v>
      </c>
      <c r="I3578" s="69"/>
      <c r="J3578" s="70"/>
      <c r="K3578" s="71"/>
      <c r="L3578" s="77"/>
      <c r="M3578" s="78"/>
      <c r="N3578" t="str">
        <f t="shared" si="259"/>
        <v>19885</v>
      </c>
      <c r="O3578">
        <f t="shared" si="260"/>
        <v>19885</v>
      </c>
      <c r="P3578" s="29">
        <f t="shared" si="261"/>
        <v>599713</v>
      </c>
      <c r="Q3578">
        <f>+VLOOKUP(O3578,'Bảng kê HĐ 2022'!N$1912:R$4434,4,0)</f>
        <v>0</v>
      </c>
      <c r="R3578" t="e">
        <f>+VLOOKUP(O3578,'Hàng trả'!#REF!,2,0)</f>
        <v>#REF!</v>
      </c>
    </row>
    <row r="3579" spans="1:18" ht="14.4" hidden="1" customHeight="1" x14ac:dyDescent="0.3">
      <c r="A3579" s="10">
        <v>7</v>
      </c>
      <c r="B3579" s="64"/>
      <c r="C3579" s="6" t="s">
        <v>16043</v>
      </c>
      <c r="D3579" s="7">
        <v>44739</v>
      </c>
      <c r="E3579" s="8" t="s">
        <v>14218</v>
      </c>
      <c r="F3579" s="9">
        <v>1909605</v>
      </c>
      <c r="G3579" s="8" t="s">
        <v>11066</v>
      </c>
      <c r="H3579" s="9">
        <v>195735</v>
      </c>
      <c r="I3579" s="69"/>
      <c r="J3579" s="70"/>
      <c r="K3579" s="71"/>
      <c r="L3579" s="77"/>
      <c r="M3579" s="78"/>
      <c r="N3579" t="str">
        <f t="shared" si="259"/>
        <v>20608</v>
      </c>
      <c r="O3579">
        <f t="shared" si="260"/>
        <v>20608</v>
      </c>
      <c r="P3579" s="29">
        <f t="shared" si="261"/>
        <v>1909605</v>
      </c>
      <c r="Q3579">
        <f>+VLOOKUP(O3579,'Bảng kê HĐ 2022'!N$1912:R$4434,4,0)</f>
        <v>0</v>
      </c>
      <c r="R3579" t="e">
        <f>+VLOOKUP(O3579,'Hàng trả'!#REF!,2,0)</f>
        <v>#REF!</v>
      </c>
    </row>
    <row r="3580" spans="1:18" ht="14.4" hidden="1" customHeight="1" x14ac:dyDescent="0.3">
      <c r="A3580" s="10">
        <v>7</v>
      </c>
      <c r="B3580" s="64"/>
      <c r="C3580" s="6" t="s">
        <v>16044</v>
      </c>
      <c r="D3580" s="7">
        <v>44734</v>
      </c>
      <c r="E3580" s="8" t="s">
        <v>14218</v>
      </c>
      <c r="F3580" s="9">
        <v>359828</v>
      </c>
      <c r="G3580" s="8" t="s">
        <v>11066</v>
      </c>
      <c r="H3580" s="9">
        <v>36882</v>
      </c>
      <c r="I3580" s="69"/>
      <c r="J3580" s="70"/>
      <c r="K3580" s="71"/>
      <c r="L3580" s="77"/>
      <c r="M3580" s="78"/>
      <c r="N3580" t="str">
        <f t="shared" si="259"/>
        <v>19695</v>
      </c>
      <c r="O3580">
        <f t="shared" si="260"/>
        <v>19695</v>
      </c>
      <c r="P3580" s="29">
        <f t="shared" si="261"/>
        <v>359828</v>
      </c>
      <c r="Q3580">
        <f>+VLOOKUP(O3580,'Bảng kê HĐ 2022'!N$1912:R$4434,4,0)</f>
        <v>0</v>
      </c>
      <c r="R3580" t="e">
        <f>+VLOOKUP(O3580,'Hàng trả'!#REF!,2,0)</f>
        <v>#REF!</v>
      </c>
    </row>
    <row r="3581" spans="1:18" ht="14.4" hidden="1" customHeight="1" x14ac:dyDescent="0.3">
      <c r="A3581" s="10">
        <v>7</v>
      </c>
      <c r="B3581" s="64"/>
      <c r="C3581" s="6" t="s">
        <v>16045</v>
      </c>
      <c r="D3581" s="7">
        <v>44726</v>
      </c>
      <c r="E3581" s="8" t="s">
        <v>14239</v>
      </c>
      <c r="F3581" s="9">
        <v>1580024</v>
      </c>
      <c r="G3581" s="8" t="s">
        <v>11066</v>
      </c>
      <c r="H3581" s="9">
        <v>161952</v>
      </c>
      <c r="I3581" s="69"/>
      <c r="J3581" s="70"/>
      <c r="K3581" s="71"/>
      <c r="L3581" s="77"/>
      <c r="M3581" s="78"/>
      <c r="N3581" t="str">
        <f t="shared" si="259"/>
        <v>18017</v>
      </c>
      <c r="O3581">
        <f t="shared" si="260"/>
        <v>18017</v>
      </c>
      <c r="P3581" s="29">
        <f t="shared" si="261"/>
        <v>1580024</v>
      </c>
      <c r="Q3581">
        <f>+VLOOKUP(O3581,'Bảng kê HĐ 2022'!N$1912:R$4434,4,0)</f>
        <v>0</v>
      </c>
      <c r="R3581" t="e">
        <f>+VLOOKUP(O3581,'Hàng trả'!#REF!,2,0)</f>
        <v>#REF!</v>
      </c>
    </row>
    <row r="3582" spans="1:18" ht="14.4" hidden="1" customHeight="1" x14ac:dyDescent="0.3">
      <c r="A3582" s="10">
        <v>7</v>
      </c>
      <c r="B3582" s="64"/>
      <c r="C3582" s="6" t="s">
        <v>16046</v>
      </c>
      <c r="D3582" s="7">
        <v>44721</v>
      </c>
      <c r="E3582" s="8" t="s">
        <v>13533</v>
      </c>
      <c r="F3582" s="9">
        <v>896611</v>
      </c>
      <c r="G3582" s="8" t="s">
        <v>11066</v>
      </c>
      <c r="H3582" s="9">
        <v>91903</v>
      </c>
      <c r="I3582" s="69"/>
      <c r="J3582" s="70"/>
      <c r="K3582" s="71"/>
      <c r="L3582" s="77"/>
      <c r="M3582" s="78"/>
      <c r="N3582" t="str">
        <f t="shared" si="259"/>
        <v>17107</v>
      </c>
      <c r="O3582">
        <f t="shared" si="260"/>
        <v>17107</v>
      </c>
      <c r="P3582" s="29">
        <f t="shared" si="261"/>
        <v>896611</v>
      </c>
      <c r="Q3582">
        <f>+VLOOKUP(O3582,'Bảng kê HĐ 2022'!N$1912:R$4434,4,0)</f>
        <v>0</v>
      </c>
      <c r="R3582" t="e">
        <f>+VLOOKUP(O3582,'Hàng trả'!#REF!,2,0)</f>
        <v>#REF!</v>
      </c>
    </row>
    <row r="3583" spans="1:18" ht="14.4" hidden="1" customHeight="1" x14ac:dyDescent="0.3">
      <c r="A3583" s="10">
        <v>7</v>
      </c>
      <c r="B3583" s="64"/>
      <c r="C3583" s="6" t="s">
        <v>16047</v>
      </c>
      <c r="D3583" s="7">
        <v>44726</v>
      </c>
      <c r="E3583" s="8" t="s">
        <v>12021</v>
      </c>
      <c r="F3583" s="9">
        <v>2337336</v>
      </c>
      <c r="G3583" s="8" t="s">
        <v>11066</v>
      </c>
      <c r="H3583" s="9">
        <v>239577</v>
      </c>
      <c r="I3583" s="69"/>
      <c r="J3583" s="70"/>
      <c r="K3583" s="71"/>
      <c r="L3583" s="77"/>
      <c r="M3583" s="78"/>
      <c r="N3583" t="str">
        <f t="shared" si="259"/>
        <v>18010</v>
      </c>
      <c r="O3583">
        <f t="shared" si="260"/>
        <v>18010</v>
      </c>
      <c r="P3583" s="29">
        <f t="shared" si="261"/>
        <v>2337336</v>
      </c>
      <c r="Q3583">
        <f>+VLOOKUP(O3583,'Bảng kê HĐ 2022'!N$1912:R$4434,4,0)</f>
        <v>0</v>
      </c>
      <c r="R3583" t="e">
        <f>+VLOOKUP(O3583,'Hàng trả'!#REF!,2,0)</f>
        <v>#REF!</v>
      </c>
    </row>
    <row r="3584" spans="1:18" ht="14.4" hidden="1" customHeight="1" x14ac:dyDescent="0.3">
      <c r="A3584" s="10">
        <v>7</v>
      </c>
      <c r="B3584" s="64"/>
      <c r="C3584" s="6" t="s">
        <v>16048</v>
      </c>
      <c r="D3584" s="7">
        <v>44734</v>
      </c>
      <c r="E3584" s="8" t="s">
        <v>14239</v>
      </c>
      <c r="F3584" s="9">
        <v>1853501</v>
      </c>
      <c r="G3584" s="8" t="s">
        <v>11066</v>
      </c>
      <c r="H3584" s="9">
        <v>189984</v>
      </c>
      <c r="I3584" s="69"/>
      <c r="J3584" s="70"/>
      <c r="K3584" s="71"/>
      <c r="L3584" s="77"/>
      <c r="M3584" s="78"/>
      <c r="N3584" t="str">
        <f t="shared" si="259"/>
        <v>19693</v>
      </c>
      <c r="O3584">
        <f t="shared" si="260"/>
        <v>19693</v>
      </c>
      <c r="P3584" s="29">
        <f t="shared" si="261"/>
        <v>1853501</v>
      </c>
      <c r="Q3584">
        <f>+VLOOKUP(O3584,'Bảng kê HĐ 2022'!N$1912:R$4434,4,0)</f>
        <v>0</v>
      </c>
      <c r="R3584" t="e">
        <f>+VLOOKUP(O3584,'Hàng trả'!#REF!,2,0)</f>
        <v>#REF!</v>
      </c>
    </row>
    <row r="3585" spans="1:18" ht="14.4" hidden="1" customHeight="1" x14ac:dyDescent="0.3">
      <c r="A3585" s="10">
        <v>7</v>
      </c>
      <c r="B3585" s="64"/>
      <c r="C3585" s="6" t="s">
        <v>16049</v>
      </c>
      <c r="D3585" s="7">
        <v>44732</v>
      </c>
      <c r="E3585" s="8" t="s">
        <v>14218</v>
      </c>
      <c r="F3585" s="9">
        <v>359828</v>
      </c>
      <c r="G3585" s="8" t="s">
        <v>11066</v>
      </c>
      <c r="H3585" s="9">
        <v>36882</v>
      </c>
      <c r="I3585" s="69"/>
      <c r="J3585" s="70"/>
      <c r="K3585" s="71"/>
      <c r="L3585" s="77"/>
      <c r="M3585" s="78"/>
      <c r="N3585" t="str">
        <f t="shared" si="259"/>
        <v>18937</v>
      </c>
      <c r="O3585">
        <f t="shared" si="260"/>
        <v>18937</v>
      </c>
      <c r="P3585" s="29">
        <f t="shared" si="261"/>
        <v>359828</v>
      </c>
      <c r="Q3585">
        <f>+VLOOKUP(O3585,'Bảng kê HĐ 2022'!N$1912:R$4434,4,0)</f>
        <v>0</v>
      </c>
      <c r="R3585" t="e">
        <f>+VLOOKUP(O3585,'Hàng trả'!#REF!,2,0)</f>
        <v>#REF!</v>
      </c>
    </row>
    <row r="3586" spans="1:18" ht="14.4" hidden="1" customHeight="1" x14ac:dyDescent="0.3">
      <c r="A3586" s="10">
        <v>7</v>
      </c>
      <c r="B3586" s="64"/>
      <c r="C3586" s="6" t="s">
        <v>16050</v>
      </c>
      <c r="D3586" s="7">
        <v>44732</v>
      </c>
      <c r="E3586" s="8" t="s">
        <v>14239</v>
      </c>
      <c r="F3586" s="9">
        <v>359828</v>
      </c>
      <c r="G3586" s="8" t="s">
        <v>11066</v>
      </c>
      <c r="H3586" s="9">
        <v>36882</v>
      </c>
      <c r="I3586" s="69"/>
      <c r="J3586" s="70"/>
      <c r="K3586" s="71"/>
      <c r="L3586" s="77"/>
      <c r="M3586" s="78"/>
      <c r="N3586" t="str">
        <f t="shared" si="259"/>
        <v>18939</v>
      </c>
      <c r="O3586">
        <f t="shared" si="260"/>
        <v>18939</v>
      </c>
      <c r="P3586" s="29">
        <f t="shared" si="261"/>
        <v>359828</v>
      </c>
      <c r="Q3586">
        <f>+VLOOKUP(O3586,'Bảng kê HĐ 2022'!N$1912:R$4434,4,0)</f>
        <v>0</v>
      </c>
      <c r="R3586" t="e">
        <f>+VLOOKUP(O3586,'Hàng trả'!#REF!,2,0)</f>
        <v>#REF!</v>
      </c>
    </row>
    <row r="3587" spans="1:18" ht="14.4" hidden="1" customHeight="1" x14ac:dyDescent="0.3">
      <c r="A3587" s="10">
        <v>7</v>
      </c>
      <c r="B3587" s="64"/>
      <c r="C3587" s="6" t="s">
        <v>16051</v>
      </c>
      <c r="D3587" s="7">
        <v>44725</v>
      </c>
      <c r="E3587" s="8" t="s">
        <v>14234</v>
      </c>
      <c r="F3587" s="9">
        <v>1397228</v>
      </c>
      <c r="G3587" s="8" t="s">
        <v>11066</v>
      </c>
      <c r="H3587" s="9">
        <v>143216</v>
      </c>
      <c r="I3587" s="69"/>
      <c r="J3587" s="70"/>
      <c r="K3587" s="71"/>
      <c r="L3587" s="77"/>
      <c r="M3587" s="78"/>
      <c r="N3587" t="str">
        <f t="shared" si="259"/>
        <v>17942</v>
      </c>
      <c r="O3587">
        <f t="shared" si="260"/>
        <v>17942</v>
      </c>
      <c r="P3587" s="29">
        <f t="shared" si="261"/>
        <v>1397228</v>
      </c>
      <c r="Q3587">
        <f>+VLOOKUP(O3587,'Bảng kê HĐ 2022'!N$1912:R$4434,4,0)</f>
        <v>0</v>
      </c>
      <c r="R3587" t="e">
        <f>+VLOOKUP(O3587,'Hàng trả'!#REF!,2,0)</f>
        <v>#REF!</v>
      </c>
    </row>
    <row r="3588" spans="1:18" ht="14.4" hidden="1" customHeight="1" x14ac:dyDescent="0.3">
      <c r="A3588" s="10">
        <v>7</v>
      </c>
      <c r="B3588" s="64"/>
      <c r="C3588" s="6" t="s">
        <v>16052</v>
      </c>
      <c r="D3588" s="7">
        <v>44729</v>
      </c>
      <c r="E3588" s="8" t="s">
        <v>14239</v>
      </c>
      <c r="F3588" s="9">
        <v>2107982</v>
      </c>
      <c r="G3588" s="8" t="s">
        <v>11066</v>
      </c>
      <c r="H3588" s="9">
        <v>216068</v>
      </c>
      <c r="I3588" s="69"/>
      <c r="J3588" s="70"/>
      <c r="K3588" s="71"/>
      <c r="L3588" s="77"/>
      <c r="M3588" s="78"/>
      <c r="N3588" t="str">
        <f t="shared" si="259"/>
        <v>18314</v>
      </c>
      <c r="O3588">
        <f t="shared" si="260"/>
        <v>18314</v>
      </c>
      <c r="P3588" s="29">
        <f t="shared" si="261"/>
        <v>2107982</v>
      </c>
      <c r="Q3588">
        <f>+VLOOKUP(O3588,'Bảng kê HĐ 2022'!N$1912:R$4434,4,0)</f>
        <v>0</v>
      </c>
      <c r="R3588" t="e">
        <f>+VLOOKUP(O3588,'Hàng trả'!#REF!,2,0)</f>
        <v>#REF!</v>
      </c>
    </row>
    <row r="3589" spans="1:18" ht="14.4" hidden="1" customHeight="1" x14ac:dyDescent="0.3">
      <c r="A3589" s="10">
        <v>7</v>
      </c>
      <c r="B3589" s="64"/>
      <c r="C3589" s="6" t="s">
        <v>16053</v>
      </c>
      <c r="D3589" s="7">
        <v>44716</v>
      </c>
      <c r="E3589" s="8" t="s">
        <v>14213</v>
      </c>
      <c r="F3589" s="9">
        <v>1152883</v>
      </c>
      <c r="G3589" s="8" t="s">
        <v>11066</v>
      </c>
      <c r="H3589" s="9">
        <v>118171</v>
      </c>
      <c r="I3589" s="69"/>
      <c r="J3589" s="70"/>
      <c r="K3589" s="71"/>
      <c r="L3589" s="77"/>
      <c r="M3589" s="78"/>
      <c r="N3589" t="str">
        <f t="shared" si="259"/>
        <v>16334</v>
      </c>
      <c r="O3589">
        <f t="shared" si="260"/>
        <v>16334</v>
      </c>
      <c r="P3589" s="29">
        <f t="shared" si="261"/>
        <v>1152883</v>
      </c>
      <c r="Q3589">
        <f>+VLOOKUP(O3589,'Bảng kê HĐ 2022'!N$1912:R$4434,4,0)</f>
        <v>0</v>
      </c>
      <c r="R3589" t="e">
        <f>+VLOOKUP(O3589,'Hàng trả'!#REF!,2,0)</f>
        <v>#REF!</v>
      </c>
    </row>
    <row r="3590" spans="1:18" ht="14.4" hidden="1" customHeight="1" x14ac:dyDescent="0.3">
      <c r="A3590" s="10">
        <v>7</v>
      </c>
      <c r="B3590" s="64"/>
      <c r="C3590" s="6" t="s">
        <v>16054</v>
      </c>
      <c r="D3590" s="7">
        <v>44714</v>
      </c>
      <c r="E3590" s="8" t="s">
        <v>14210</v>
      </c>
      <c r="F3590" s="9">
        <v>667510</v>
      </c>
      <c r="G3590" s="8" t="s">
        <v>11066</v>
      </c>
      <c r="H3590" s="9">
        <v>68420</v>
      </c>
      <c r="I3590" s="69"/>
      <c r="J3590" s="70"/>
      <c r="K3590" s="71"/>
      <c r="L3590" s="77"/>
      <c r="M3590" s="78"/>
      <c r="N3590" t="str">
        <f t="shared" si="259"/>
        <v>15801</v>
      </c>
      <c r="O3590">
        <f t="shared" si="260"/>
        <v>15801</v>
      </c>
      <c r="P3590" s="29">
        <f t="shared" si="261"/>
        <v>667510</v>
      </c>
      <c r="Q3590">
        <f>+VLOOKUP(O3590,'Bảng kê HĐ 2022'!N$1912:R$4434,4,0)</f>
        <v>0</v>
      </c>
      <c r="R3590" t="e">
        <f>+VLOOKUP(O3590,'Hàng trả'!#REF!,2,0)</f>
        <v>#REF!</v>
      </c>
    </row>
    <row r="3591" spans="1:18" ht="14.4" hidden="1" customHeight="1" x14ac:dyDescent="0.3">
      <c r="A3591" s="10">
        <v>7</v>
      </c>
      <c r="B3591" s="64"/>
      <c r="C3591" s="6" t="s">
        <v>16055</v>
      </c>
      <c r="D3591" s="7">
        <v>44715</v>
      </c>
      <c r="E3591" s="8" t="s">
        <v>12043</v>
      </c>
      <c r="F3591" s="9">
        <v>1392768</v>
      </c>
      <c r="G3591" s="8" t="s">
        <v>11066</v>
      </c>
      <c r="H3591" s="9">
        <v>142759</v>
      </c>
      <c r="I3591" s="69"/>
      <c r="J3591" s="70"/>
      <c r="K3591" s="71"/>
      <c r="L3591" s="77"/>
      <c r="M3591" s="78"/>
      <c r="N3591" t="str">
        <f t="shared" si="259"/>
        <v>16162</v>
      </c>
      <c r="O3591">
        <f t="shared" si="260"/>
        <v>16162</v>
      </c>
      <c r="P3591" s="29">
        <f t="shared" si="261"/>
        <v>1392768</v>
      </c>
      <c r="Q3591">
        <f>+VLOOKUP(O3591,'Bảng kê HĐ 2022'!N$1912:R$4434,4,0)</f>
        <v>0</v>
      </c>
      <c r="R3591" t="e">
        <f>+VLOOKUP(O3591,'Hàng trả'!#REF!,2,0)</f>
        <v>#REF!</v>
      </c>
    </row>
    <row r="3592" spans="1:18" ht="14.4" hidden="1" customHeight="1" x14ac:dyDescent="0.3">
      <c r="A3592" s="10">
        <v>7</v>
      </c>
      <c r="B3592" s="64"/>
      <c r="C3592" s="6" t="s">
        <v>16056</v>
      </c>
      <c r="D3592" s="7">
        <v>44714</v>
      </c>
      <c r="E3592" s="8" t="s">
        <v>14210</v>
      </c>
      <c r="F3592" s="9">
        <v>760334</v>
      </c>
      <c r="G3592" s="8" t="s">
        <v>11066</v>
      </c>
      <c r="H3592" s="9">
        <v>77934</v>
      </c>
      <c r="I3592" s="69"/>
      <c r="J3592" s="70"/>
      <c r="K3592" s="71"/>
      <c r="L3592" s="77"/>
      <c r="M3592" s="78"/>
      <c r="N3592" t="str">
        <f t="shared" si="259"/>
        <v>15835</v>
      </c>
      <c r="O3592">
        <f t="shared" si="260"/>
        <v>15835</v>
      </c>
      <c r="P3592" s="29">
        <f t="shared" si="261"/>
        <v>760334</v>
      </c>
      <c r="Q3592">
        <f>+VLOOKUP(O3592,'Bảng kê HĐ 2022'!N$1912:R$4434,4,0)</f>
        <v>0</v>
      </c>
      <c r="R3592" t="e">
        <f>+VLOOKUP(O3592,'Hàng trả'!#REF!,2,0)</f>
        <v>#REF!</v>
      </c>
    </row>
    <row r="3593" spans="1:18" ht="14.4" hidden="1" customHeight="1" x14ac:dyDescent="0.3">
      <c r="A3593" s="10">
        <v>7</v>
      </c>
      <c r="B3593" s="64"/>
      <c r="C3593" s="6" t="s">
        <v>16057</v>
      </c>
      <c r="D3593" s="7">
        <v>44714</v>
      </c>
      <c r="E3593" s="8" t="s">
        <v>14234</v>
      </c>
      <c r="F3593" s="9">
        <v>667510</v>
      </c>
      <c r="G3593" s="8" t="s">
        <v>11066</v>
      </c>
      <c r="H3593" s="9">
        <v>68420</v>
      </c>
      <c r="I3593" s="69"/>
      <c r="J3593" s="70"/>
      <c r="K3593" s="71"/>
      <c r="L3593" s="77"/>
      <c r="M3593" s="78"/>
      <c r="N3593" t="str">
        <f t="shared" ref="N3593:N3656" si="262">+RIGHT(C3593,5)</f>
        <v>15851</v>
      </c>
      <c r="O3593">
        <f t="shared" ref="O3593:O3656" si="263">+N3593*1</f>
        <v>15851</v>
      </c>
      <c r="P3593" s="29">
        <f t="shared" ref="P3593:P3656" si="264">+F3593</f>
        <v>667510</v>
      </c>
      <c r="Q3593">
        <f>+VLOOKUP(O3593,'Bảng kê HĐ 2022'!N$1912:R$4434,4,0)</f>
        <v>0</v>
      </c>
      <c r="R3593" t="e">
        <f>+VLOOKUP(O3593,'Hàng trả'!#REF!,2,0)</f>
        <v>#REF!</v>
      </c>
    </row>
    <row r="3594" spans="1:18" ht="14.4" hidden="1" customHeight="1" x14ac:dyDescent="0.3">
      <c r="A3594" s="10">
        <v>7</v>
      </c>
      <c r="B3594" s="64"/>
      <c r="C3594" s="6" t="s">
        <v>16058</v>
      </c>
      <c r="D3594" s="7">
        <v>44715</v>
      </c>
      <c r="E3594" s="8" t="s">
        <v>14210</v>
      </c>
      <c r="F3594" s="9">
        <v>608913</v>
      </c>
      <c r="G3594" s="8" t="s">
        <v>11066</v>
      </c>
      <c r="H3594" s="9">
        <v>62414</v>
      </c>
      <c r="I3594" s="69"/>
      <c r="J3594" s="70"/>
      <c r="K3594" s="71"/>
      <c r="L3594" s="77"/>
      <c r="M3594" s="78"/>
      <c r="N3594" t="str">
        <f t="shared" si="262"/>
        <v>16048</v>
      </c>
      <c r="O3594">
        <f t="shared" si="263"/>
        <v>16048</v>
      </c>
      <c r="P3594" s="29">
        <f t="shared" si="264"/>
        <v>608913</v>
      </c>
      <c r="Q3594">
        <f>+VLOOKUP(O3594,'Bảng kê HĐ 2022'!N$1912:R$4434,4,0)</f>
        <v>0</v>
      </c>
      <c r="R3594" t="e">
        <f>+VLOOKUP(O3594,'Hàng trả'!#REF!,2,0)</f>
        <v>#REF!</v>
      </c>
    </row>
    <row r="3595" spans="1:18" ht="14.4" hidden="1" customHeight="1" x14ac:dyDescent="0.3">
      <c r="A3595" s="10">
        <v>7</v>
      </c>
      <c r="B3595" s="64"/>
      <c r="C3595" s="6" t="s">
        <v>16059</v>
      </c>
      <c r="D3595" s="7">
        <v>44716</v>
      </c>
      <c r="E3595" s="8" t="s">
        <v>14213</v>
      </c>
      <c r="F3595" s="9">
        <v>1083439</v>
      </c>
      <c r="G3595" s="8" t="s">
        <v>11066</v>
      </c>
      <c r="H3595" s="9">
        <v>111052</v>
      </c>
      <c r="I3595" s="69"/>
      <c r="J3595" s="70"/>
      <c r="K3595" s="71"/>
      <c r="L3595" s="77"/>
      <c r="M3595" s="78"/>
      <c r="N3595" t="str">
        <f t="shared" si="262"/>
        <v>16318</v>
      </c>
      <c r="O3595">
        <f t="shared" si="263"/>
        <v>16318</v>
      </c>
      <c r="P3595" s="29">
        <f t="shared" si="264"/>
        <v>1083439</v>
      </c>
      <c r="Q3595">
        <f>+VLOOKUP(O3595,'Bảng kê HĐ 2022'!N$1912:R$4434,4,0)</f>
        <v>0</v>
      </c>
      <c r="R3595" t="e">
        <f>+VLOOKUP(O3595,'Hàng trả'!#REF!,2,0)</f>
        <v>#REF!</v>
      </c>
    </row>
    <row r="3596" spans="1:18" ht="14.4" hidden="1" customHeight="1" x14ac:dyDescent="0.3">
      <c r="A3596" s="10">
        <v>7</v>
      </c>
      <c r="B3596" s="64"/>
      <c r="C3596" s="6" t="s">
        <v>16060</v>
      </c>
      <c r="D3596" s="7">
        <v>44723</v>
      </c>
      <c r="E3596" s="8" t="s">
        <v>14234</v>
      </c>
      <c r="F3596" s="9">
        <v>1027338</v>
      </c>
      <c r="G3596" s="8" t="s">
        <v>11066</v>
      </c>
      <c r="H3596" s="9">
        <v>105302</v>
      </c>
      <c r="I3596" s="69"/>
      <c r="J3596" s="70"/>
      <c r="K3596" s="71"/>
      <c r="L3596" s="77"/>
      <c r="M3596" s="78"/>
      <c r="N3596" t="str">
        <f t="shared" si="262"/>
        <v>17682</v>
      </c>
      <c r="O3596">
        <f t="shared" si="263"/>
        <v>17682</v>
      </c>
      <c r="P3596" s="29">
        <f t="shared" si="264"/>
        <v>1027338</v>
      </c>
      <c r="Q3596">
        <f>+VLOOKUP(O3596,'Bảng kê HĐ 2022'!N$1912:R$4434,4,0)</f>
        <v>0</v>
      </c>
      <c r="R3596" t="e">
        <f>+VLOOKUP(O3596,'Hàng trả'!#REF!,2,0)</f>
        <v>#REF!</v>
      </c>
    </row>
    <row r="3597" spans="1:18" ht="14.4" hidden="1" customHeight="1" x14ac:dyDescent="0.3">
      <c r="A3597" s="10">
        <v>7</v>
      </c>
      <c r="B3597" s="64"/>
      <c r="C3597" s="6" t="s">
        <v>16061</v>
      </c>
      <c r="D3597" s="7">
        <v>44719</v>
      </c>
      <c r="E3597" s="8" t="s">
        <v>14239</v>
      </c>
      <c r="F3597" s="9">
        <v>882246</v>
      </c>
      <c r="G3597" s="8" t="s">
        <v>11066</v>
      </c>
      <c r="H3597" s="9">
        <v>90430</v>
      </c>
      <c r="I3597" s="69"/>
      <c r="J3597" s="70"/>
      <c r="K3597" s="71"/>
      <c r="L3597" s="77"/>
      <c r="M3597" s="78"/>
      <c r="N3597" t="str">
        <f t="shared" si="262"/>
        <v>16565</v>
      </c>
      <c r="O3597">
        <f t="shared" si="263"/>
        <v>16565</v>
      </c>
      <c r="P3597" s="29">
        <f t="shared" si="264"/>
        <v>882246</v>
      </c>
      <c r="Q3597">
        <f>+VLOOKUP(O3597,'Bảng kê HĐ 2022'!N$1912:R$4434,4,0)</f>
        <v>0</v>
      </c>
      <c r="R3597" t="e">
        <f>+VLOOKUP(O3597,'Hàng trả'!#REF!,2,0)</f>
        <v>#REF!</v>
      </c>
    </row>
    <row r="3598" spans="1:18" ht="14.4" hidden="1" customHeight="1" x14ac:dyDescent="0.3">
      <c r="A3598" s="10">
        <v>7</v>
      </c>
      <c r="B3598" s="64"/>
      <c r="C3598" s="6" t="s">
        <v>16062</v>
      </c>
      <c r="D3598" s="7">
        <v>44715</v>
      </c>
      <c r="E3598" s="8" t="s">
        <v>14210</v>
      </c>
      <c r="F3598" s="9">
        <v>588164</v>
      </c>
      <c r="G3598" s="8" t="s">
        <v>11066</v>
      </c>
      <c r="H3598" s="9">
        <v>60287</v>
      </c>
      <c r="I3598" s="69"/>
      <c r="J3598" s="70"/>
      <c r="K3598" s="71"/>
      <c r="L3598" s="77"/>
      <c r="M3598" s="78"/>
      <c r="N3598" t="str">
        <f t="shared" si="262"/>
        <v>16114</v>
      </c>
      <c r="O3598">
        <f t="shared" si="263"/>
        <v>16114</v>
      </c>
      <c r="P3598" s="29">
        <f t="shared" si="264"/>
        <v>588164</v>
      </c>
      <c r="Q3598">
        <f>+VLOOKUP(O3598,'Bảng kê HĐ 2022'!N$1912:R$4434,4,0)</f>
        <v>0</v>
      </c>
      <c r="R3598" t="e">
        <f>+VLOOKUP(O3598,'Hàng trả'!#REF!,2,0)</f>
        <v>#REF!</v>
      </c>
    </row>
    <row r="3599" spans="1:18" ht="14.4" hidden="1" customHeight="1" x14ac:dyDescent="0.3">
      <c r="A3599" s="10">
        <v>7</v>
      </c>
      <c r="B3599" s="64"/>
      <c r="C3599" s="6" t="s">
        <v>16063</v>
      </c>
      <c r="D3599" s="7">
        <v>44714</v>
      </c>
      <c r="E3599" s="8" t="s">
        <v>14239</v>
      </c>
      <c r="F3599" s="9">
        <v>1668173</v>
      </c>
      <c r="G3599" s="8" t="s">
        <v>11066</v>
      </c>
      <c r="H3599" s="9">
        <v>170988</v>
      </c>
      <c r="I3599" s="69"/>
      <c r="J3599" s="70"/>
      <c r="K3599" s="71"/>
      <c r="L3599" s="77"/>
      <c r="M3599" s="78"/>
      <c r="N3599" t="str">
        <f t="shared" si="262"/>
        <v>15816</v>
      </c>
      <c r="O3599">
        <f t="shared" si="263"/>
        <v>15816</v>
      </c>
      <c r="P3599" s="29">
        <f t="shared" si="264"/>
        <v>1668173</v>
      </c>
      <c r="Q3599">
        <f>+VLOOKUP(O3599,'Bảng kê HĐ 2022'!N$1912:R$4434,4,0)</f>
        <v>0</v>
      </c>
      <c r="R3599" t="e">
        <f>+VLOOKUP(O3599,'Hàng trả'!#REF!,2,0)</f>
        <v>#REF!</v>
      </c>
    </row>
    <row r="3600" spans="1:18" ht="14.4" hidden="1" customHeight="1" x14ac:dyDescent="0.3">
      <c r="A3600" s="10">
        <v>7</v>
      </c>
      <c r="B3600" s="64"/>
      <c r="C3600" s="6" t="s">
        <v>16064</v>
      </c>
      <c r="D3600" s="7">
        <v>44722</v>
      </c>
      <c r="E3600" s="8" t="s">
        <v>12021</v>
      </c>
      <c r="F3600" s="9">
        <v>1053284</v>
      </c>
      <c r="G3600" s="8" t="s">
        <v>11066</v>
      </c>
      <c r="H3600" s="9">
        <v>107962</v>
      </c>
      <c r="I3600" s="69"/>
      <c r="J3600" s="70"/>
      <c r="K3600" s="71"/>
      <c r="L3600" s="77"/>
      <c r="M3600" s="78"/>
      <c r="N3600" t="str">
        <f t="shared" si="262"/>
        <v>17466</v>
      </c>
      <c r="O3600">
        <f t="shared" si="263"/>
        <v>17466</v>
      </c>
      <c r="P3600" s="29">
        <f t="shared" si="264"/>
        <v>1053284</v>
      </c>
      <c r="Q3600">
        <f>+VLOOKUP(O3600,'Bảng kê HĐ 2022'!N$1912:R$4434,4,0)</f>
        <v>0</v>
      </c>
      <c r="R3600" t="e">
        <f>+VLOOKUP(O3600,'Hàng trả'!#REF!,2,0)</f>
        <v>#REF!</v>
      </c>
    </row>
    <row r="3601" spans="1:18" ht="14.4" hidden="1" customHeight="1" x14ac:dyDescent="0.3">
      <c r="A3601" s="10">
        <v>7</v>
      </c>
      <c r="B3601" s="64"/>
      <c r="C3601" s="6" t="s">
        <v>16065</v>
      </c>
      <c r="D3601" s="7">
        <v>44722</v>
      </c>
      <c r="E3601" s="8" t="s">
        <v>14234</v>
      </c>
      <c r="F3601" s="9">
        <v>1064038</v>
      </c>
      <c r="G3601" s="8" t="s">
        <v>11066</v>
      </c>
      <c r="H3601" s="9">
        <v>109064</v>
      </c>
      <c r="I3601" s="69"/>
      <c r="J3601" s="70"/>
      <c r="K3601" s="71"/>
      <c r="L3601" s="77"/>
      <c r="M3601" s="78"/>
      <c r="N3601" t="str">
        <f t="shared" si="262"/>
        <v>17479</v>
      </c>
      <c r="O3601">
        <f t="shared" si="263"/>
        <v>17479</v>
      </c>
      <c r="P3601" s="29">
        <f t="shared" si="264"/>
        <v>1064038</v>
      </c>
      <c r="Q3601">
        <f>+VLOOKUP(O3601,'Bảng kê HĐ 2022'!N$1912:R$4434,4,0)</f>
        <v>0</v>
      </c>
      <c r="R3601" t="e">
        <f>+VLOOKUP(O3601,'Hàng trả'!#REF!,2,0)</f>
        <v>#REF!</v>
      </c>
    </row>
    <row r="3602" spans="1:18" ht="14.4" hidden="1" customHeight="1" x14ac:dyDescent="0.3">
      <c r="A3602" s="10">
        <v>7</v>
      </c>
      <c r="B3602" s="64"/>
      <c r="C3602" s="6" t="s">
        <v>16066</v>
      </c>
      <c r="D3602" s="7">
        <v>44723</v>
      </c>
      <c r="E3602" s="8" t="s">
        <v>12021</v>
      </c>
      <c r="F3602" s="9">
        <v>1500257</v>
      </c>
      <c r="G3602" s="8" t="s">
        <v>11066</v>
      </c>
      <c r="H3602" s="9">
        <v>153776</v>
      </c>
      <c r="I3602" s="69"/>
      <c r="J3602" s="70"/>
      <c r="K3602" s="71"/>
      <c r="L3602" s="77"/>
      <c r="M3602" s="78"/>
      <c r="N3602" t="str">
        <f t="shared" si="262"/>
        <v>17693</v>
      </c>
      <c r="O3602">
        <f t="shared" si="263"/>
        <v>17693</v>
      </c>
      <c r="P3602" s="29">
        <f t="shared" si="264"/>
        <v>1500257</v>
      </c>
      <c r="Q3602">
        <f>+VLOOKUP(O3602,'Bảng kê HĐ 2022'!N$1912:R$4434,4,0)</f>
        <v>0</v>
      </c>
      <c r="R3602" t="e">
        <f>+VLOOKUP(O3602,'Hàng trả'!#REF!,2,0)</f>
        <v>#REF!</v>
      </c>
    </row>
    <row r="3603" spans="1:18" ht="14.4" hidden="1" customHeight="1" x14ac:dyDescent="0.3">
      <c r="A3603" s="10">
        <v>7</v>
      </c>
      <c r="B3603" s="64"/>
      <c r="C3603" s="6" t="s">
        <v>16067</v>
      </c>
      <c r="D3603" s="7">
        <v>44720</v>
      </c>
      <c r="E3603" s="8" t="s">
        <v>14237</v>
      </c>
      <c r="F3603" s="9">
        <v>1153827</v>
      </c>
      <c r="G3603" s="8" t="s">
        <v>11066</v>
      </c>
      <c r="H3603" s="9">
        <v>118267</v>
      </c>
      <c r="I3603" s="69"/>
      <c r="J3603" s="70"/>
      <c r="K3603" s="71"/>
      <c r="L3603" s="77"/>
      <c r="M3603" s="78"/>
      <c r="N3603" t="str">
        <f t="shared" si="262"/>
        <v>16678</v>
      </c>
      <c r="O3603">
        <f t="shared" si="263"/>
        <v>16678</v>
      </c>
      <c r="P3603" s="29">
        <f t="shared" si="264"/>
        <v>1153827</v>
      </c>
      <c r="Q3603">
        <f>+VLOOKUP(O3603,'Bảng kê HĐ 2022'!N$1912:R$4434,4,0)</f>
        <v>0</v>
      </c>
      <c r="R3603" t="e">
        <f>+VLOOKUP(O3603,'Hàng trả'!#REF!,2,0)</f>
        <v>#REF!</v>
      </c>
    </row>
    <row r="3604" spans="1:18" ht="14.4" hidden="1" customHeight="1" x14ac:dyDescent="0.3">
      <c r="A3604" s="10">
        <v>7</v>
      </c>
      <c r="B3604" s="64"/>
      <c r="C3604" s="6" t="s">
        <v>16068</v>
      </c>
      <c r="D3604" s="7">
        <v>44716</v>
      </c>
      <c r="E3604" s="8" t="s">
        <v>11162</v>
      </c>
      <c r="F3604" s="9">
        <v>599713</v>
      </c>
      <c r="G3604" s="8" t="s">
        <v>11066</v>
      </c>
      <c r="H3604" s="9">
        <v>61471</v>
      </c>
      <c r="I3604" s="69"/>
      <c r="J3604" s="70"/>
      <c r="K3604" s="71"/>
      <c r="L3604" s="77"/>
      <c r="M3604" s="78"/>
      <c r="N3604" t="str">
        <f t="shared" si="262"/>
        <v>16313</v>
      </c>
      <c r="O3604">
        <f t="shared" si="263"/>
        <v>16313</v>
      </c>
      <c r="P3604" s="29">
        <f t="shared" si="264"/>
        <v>599713</v>
      </c>
      <c r="Q3604">
        <f>+VLOOKUP(O3604,'Bảng kê HĐ 2022'!N$1912:R$4434,4,0)</f>
        <v>0</v>
      </c>
      <c r="R3604" t="e">
        <f>+VLOOKUP(O3604,'Hàng trả'!#REF!,2,0)</f>
        <v>#REF!</v>
      </c>
    </row>
    <row r="3605" spans="1:18" ht="14.4" hidden="1" customHeight="1" x14ac:dyDescent="0.3">
      <c r="A3605" s="10">
        <v>7</v>
      </c>
      <c r="B3605" s="64"/>
      <c r="C3605" s="6" t="s">
        <v>16069</v>
      </c>
      <c r="D3605" s="7">
        <v>44728</v>
      </c>
      <c r="E3605" s="8" t="s">
        <v>14234</v>
      </c>
      <c r="F3605" s="9">
        <v>505142</v>
      </c>
      <c r="G3605" s="8" t="s">
        <v>11066</v>
      </c>
      <c r="H3605" s="9">
        <v>51777</v>
      </c>
      <c r="I3605" s="69"/>
      <c r="J3605" s="70"/>
      <c r="K3605" s="71"/>
      <c r="L3605" s="77"/>
      <c r="M3605" s="78"/>
      <c r="N3605" t="str">
        <f t="shared" si="262"/>
        <v>18162</v>
      </c>
      <c r="O3605">
        <f t="shared" si="263"/>
        <v>18162</v>
      </c>
      <c r="P3605" s="29">
        <f t="shared" si="264"/>
        <v>505142</v>
      </c>
      <c r="Q3605">
        <f>+VLOOKUP(O3605,'Bảng kê HĐ 2022'!N$1912:R$4434,4,0)</f>
        <v>0</v>
      </c>
      <c r="R3605" t="e">
        <f>+VLOOKUP(O3605,'Hàng trả'!#REF!,2,0)</f>
        <v>#REF!</v>
      </c>
    </row>
    <row r="3606" spans="1:18" ht="14.4" hidden="1" customHeight="1" x14ac:dyDescent="0.3">
      <c r="A3606" s="10">
        <v>7</v>
      </c>
      <c r="B3606" s="64"/>
      <c r="C3606" s="6" t="s">
        <v>16070</v>
      </c>
      <c r="D3606" s="7">
        <v>44726</v>
      </c>
      <c r="E3606" s="8" t="s">
        <v>14239</v>
      </c>
      <c r="F3606" s="9">
        <v>653135</v>
      </c>
      <c r="G3606" s="8" t="s">
        <v>11066</v>
      </c>
      <c r="H3606" s="9">
        <v>66946</v>
      </c>
      <c r="I3606" s="69"/>
      <c r="J3606" s="70"/>
      <c r="K3606" s="71"/>
      <c r="L3606" s="77"/>
      <c r="M3606" s="78"/>
      <c r="N3606" t="str">
        <f t="shared" si="262"/>
        <v>18052</v>
      </c>
      <c r="O3606">
        <f t="shared" si="263"/>
        <v>18052</v>
      </c>
      <c r="P3606" s="29">
        <f t="shared" si="264"/>
        <v>653135</v>
      </c>
      <c r="Q3606">
        <f>+VLOOKUP(O3606,'Bảng kê HĐ 2022'!N$1912:R$4434,4,0)</f>
        <v>0</v>
      </c>
      <c r="R3606" t="e">
        <f>+VLOOKUP(O3606,'Hàng trả'!#REF!,2,0)</f>
        <v>#REF!</v>
      </c>
    </row>
    <row r="3607" spans="1:18" ht="14.4" hidden="1" customHeight="1" x14ac:dyDescent="0.3">
      <c r="A3607" s="10">
        <v>7</v>
      </c>
      <c r="B3607" s="64"/>
      <c r="C3607" s="6" t="s">
        <v>16071</v>
      </c>
      <c r="D3607" s="7">
        <v>44714</v>
      </c>
      <c r="E3607" s="8" t="s">
        <v>14239</v>
      </c>
      <c r="F3607" s="9">
        <v>1202821</v>
      </c>
      <c r="G3607" s="8" t="s">
        <v>11066</v>
      </c>
      <c r="H3607" s="9">
        <v>123289</v>
      </c>
      <c r="I3607" s="69"/>
      <c r="J3607" s="70"/>
      <c r="K3607" s="71"/>
      <c r="L3607" s="77"/>
      <c r="M3607" s="78"/>
      <c r="N3607" t="str">
        <f t="shared" si="262"/>
        <v>15833</v>
      </c>
      <c r="O3607">
        <f t="shared" si="263"/>
        <v>15833</v>
      </c>
      <c r="P3607" s="29">
        <f t="shared" si="264"/>
        <v>1202821</v>
      </c>
      <c r="Q3607">
        <f>+VLOOKUP(O3607,'Bảng kê HĐ 2022'!N$1912:R$4434,4,0)</f>
        <v>0</v>
      </c>
      <c r="R3607" t="e">
        <f>+VLOOKUP(O3607,'Hàng trả'!#REF!,2,0)</f>
        <v>#REF!</v>
      </c>
    </row>
    <row r="3608" spans="1:18" ht="14.4" hidden="1" customHeight="1" x14ac:dyDescent="0.3">
      <c r="A3608" s="10">
        <v>7</v>
      </c>
      <c r="B3608" s="64"/>
      <c r="C3608" s="6" t="s">
        <v>16072</v>
      </c>
      <c r="D3608" s="7">
        <v>44727</v>
      </c>
      <c r="E3608" s="8" t="s">
        <v>14237</v>
      </c>
      <c r="F3608" s="9">
        <v>636413</v>
      </c>
      <c r="G3608" s="8" t="s">
        <v>11066</v>
      </c>
      <c r="H3608" s="9">
        <v>65232</v>
      </c>
      <c r="I3608" s="69"/>
      <c r="J3608" s="70"/>
      <c r="K3608" s="71"/>
      <c r="L3608" s="77"/>
      <c r="M3608" s="78"/>
      <c r="N3608" t="str">
        <f t="shared" si="262"/>
        <v>18076</v>
      </c>
      <c r="O3608">
        <f t="shared" si="263"/>
        <v>18076</v>
      </c>
      <c r="P3608" s="29">
        <f t="shared" si="264"/>
        <v>636413</v>
      </c>
      <c r="Q3608">
        <f>+VLOOKUP(O3608,'Bảng kê HĐ 2022'!N$1912:R$4434,4,0)</f>
        <v>0</v>
      </c>
      <c r="R3608" t="e">
        <f>+VLOOKUP(O3608,'Hàng trả'!#REF!,2,0)</f>
        <v>#REF!</v>
      </c>
    </row>
    <row r="3609" spans="1:18" ht="14.4" hidden="1" customHeight="1" x14ac:dyDescent="0.3">
      <c r="A3609" s="10">
        <v>7</v>
      </c>
      <c r="B3609" s="64"/>
      <c r="C3609" s="6" t="s">
        <v>16073</v>
      </c>
      <c r="D3609" s="7">
        <v>44733</v>
      </c>
      <c r="E3609" s="8" t="s">
        <v>14218</v>
      </c>
      <c r="F3609" s="9">
        <v>532374</v>
      </c>
      <c r="G3609" s="8" t="s">
        <v>11066</v>
      </c>
      <c r="H3609" s="9">
        <v>54568</v>
      </c>
      <c r="I3609" s="69"/>
      <c r="J3609" s="70"/>
      <c r="K3609" s="71"/>
      <c r="L3609" s="77"/>
      <c r="M3609" s="78"/>
      <c r="N3609" t="str">
        <f t="shared" si="262"/>
        <v>19613</v>
      </c>
      <c r="O3609">
        <f t="shared" si="263"/>
        <v>19613</v>
      </c>
      <c r="P3609" s="29">
        <f t="shared" si="264"/>
        <v>532374</v>
      </c>
      <c r="Q3609">
        <f>+VLOOKUP(O3609,'Bảng kê HĐ 2022'!N$1912:R$4434,4,0)</f>
        <v>0</v>
      </c>
      <c r="R3609" t="e">
        <f>+VLOOKUP(O3609,'Hàng trả'!#REF!,2,0)</f>
        <v>#REF!</v>
      </c>
    </row>
    <row r="3610" spans="1:18" ht="14.4" hidden="1" customHeight="1" x14ac:dyDescent="0.3">
      <c r="A3610" s="10">
        <v>7</v>
      </c>
      <c r="B3610" s="64"/>
      <c r="C3610" s="6" t="s">
        <v>16074</v>
      </c>
      <c r="D3610" s="7">
        <v>44730</v>
      </c>
      <c r="E3610" s="8" t="s">
        <v>14234</v>
      </c>
      <c r="F3610" s="9">
        <v>597744</v>
      </c>
      <c r="G3610" s="8" t="s">
        <v>11066</v>
      </c>
      <c r="H3610" s="9">
        <v>61269</v>
      </c>
      <c r="I3610" s="69"/>
      <c r="J3610" s="70"/>
      <c r="K3610" s="71"/>
      <c r="L3610" s="77"/>
      <c r="M3610" s="78"/>
      <c r="N3610" t="str">
        <f t="shared" si="262"/>
        <v>18663</v>
      </c>
      <c r="O3610">
        <f t="shared" si="263"/>
        <v>18663</v>
      </c>
      <c r="P3610" s="29">
        <f t="shared" si="264"/>
        <v>597744</v>
      </c>
      <c r="Q3610">
        <f>+VLOOKUP(O3610,'Bảng kê HĐ 2022'!N$1912:R$4434,4,0)</f>
        <v>0</v>
      </c>
      <c r="R3610" t="e">
        <f>+VLOOKUP(O3610,'Hàng trả'!#REF!,2,0)</f>
        <v>#REF!</v>
      </c>
    </row>
    <row r="3611" spans="1:18" ht="14.4" hidden="1" customHeight="1" x14ac:dyDescent="0.3">
      <c r="A3611" s="10">
        <v>7</v>
      </c>
      <c r="B3611" s="64"/>
      <c r="C3611" s="6" t="s">
        <v>16075</v>
      </c>
      <c r="D3611" s="7">
        <v>44728</v>
      </c>
      <c r="E3611" s="8" t="s">
        <v>14239</v>
      </c>
      <c r="F3611" s="9">
        <v>1237070</v>
      </c>
      <c r="G3611" s="8" t="s">
        <v>11066</v>
      </c>
      <c r="H3611" s="9">
        <v>126800</v>
      </c>
      <c r="I3611" s="69"/>
      <c r="J3611" s="70"/>
      <c r="K3611" s="71"/>
      <c r="L3611" s="77"/>
      <c r="M3611" s="78"/>
      <c r="N3611" t="str">
        <f t="shared" si="262"/>
        <v>18158</v>
      </c>
      <c r="O3611">
        <f t="shared" si="263"/>
        <v>18158</v>
      </c>
      <c r="P3611" s="29">
        <f t="shared" si="264"/>
        <v>1237070</v>
      </c>
      <c r="Q3611">
        <f>+VLOOKUP(O3611,'Bảng kê HĐ 2022'!N$1912:R$4434,4,0)</f>
        <v>0</v>
      </c>
      <c r="R3611" t="e">
        <f>+VLOOKUP(O3611,'Hàng trả'!#REF!,2,0)</f>
        <v>#REF!</v>
      </c>
    </row>
    <row r="3612" spans="1:18" ht="14.4" hidden="1" customHeight="1" x14ac:dyDescent="0.3">
      <c r="A3612" s="10">
        <v>7</v>
      </c>
      <c r="B3612" s="64"/>
      <c r="C3612" s="6" t="s">
        <v>16076</v>
      </c>
      <c r="D3612" s="7">
        <v>44729</v>
      </c>
      <c r="E3612" s="8" t="s">
        <v>14239</v>
      </c>
      <c r="F3612" s="9">
        <v>1392768</v>
      </c>
      <c r="G3612" s="8" t="s">
        <v>11066</v>
      </c>
      <c r="H3612" s="9">
        <v>142759</v>
      </c>
      <c r="I3612" s="69"/>
      <c r="J3612" s="70"/>
      <c r="K3612" s="71"/>
      <c r="L3612" s="77"/>
      <c r="M3612" s="78"/>
      <c r="N3612" t="str">
        <f t="shared" si="262"/>
        <v>18293</v>
      </c>
      <c r="O3612">
        <f t="shared" si="263"/>
        <v>18293</v>
      </c>
      <c r="P3612" s="29">
        <f t="shared" si="264"/>
        <v>1392768</v>
      </c>
      <c r="Q3612">
        <f>+VLOOKUP(O3612,'Bảng kê HĐ 2022'!N$1912:R$4434,4,0)</f>
        <v>0</v>
      </c>
      <c r="R3612" t="e">
        <f>+VLOOKUP(O3612,'Hàng trả'!#REF!,2,0)</f>
        <v>#REF!</v>
      </c>
    </row>
    <row r="3613" spans="1:18" ht="14.4" hidden="1" customHeight="1" x14ac:dyDescent="0.3">
      <c r="A3613" s="10">
        <v>7</v>
      </c>
      <c r="B3613" s="64"/>
      <c r="C3613" s="6" t="s">
        <v>16077</v>
      </c>
      <c r="D3613" s="7">
        <v>44737</v>
      </c>
      <c r="E3613" s="8" t="s">
        <v>14218</v>
      </c>
      <c r="F3613" s="9">
        <v>756355</v>
      </c>
      <c r="G3613" s="8" t="s">
        <v>11066</v>
      </c>
      <c r="H3613" s="9">
        <v>77526</v>
      </c>
      <c r="I3613" s="69"/>
      <c r="J3613" s="70"/>
      <c r="K3613" s="71"/>
      <c r="L3613" s="77"/>
      <c r="M3613" s="78"/>
      <c r="N3613" t="str">
        <f t="shared" si="262"/>
        <v>20476</v>
      </c>
      <c r="O3613">
        <f t="shared" si="263"/>
        <v>20476</v>
      </c>
      <c r="P3613" s="29">
        <f t="shared" si="264"/>
        <v>756355</v>
      </c>
      <c r="Q3613">
        <f>+VLOOKUP(O3613,'Bảng kê HĐ 2022'!N$1912:R$4434,4,0)</f>
        <v>0</v>
      </c>
      <c r="R3613" t="e">
        <f>+VLOOKUP(O3613,'Hàng trả'!#REF!,2,0)</f>
        <v>#REF!</v>
      </c>
    </row>
    <row r="3614" spans="1:18" ht="14.4" hidden="1" customHeight="1" x14ac:dyDescent="0.3">
      <c r="A3614" s="10">
        <v>7</v>
      </c>
      <c r="B3614" s="64"/>
      <c r="C3614" s="6" t="s">
        <v>16078</v>
      </c>
      <c r="D3614" s="7">
        <v>44729</v>
      </c>
      <c r="E3614" s="8" t="s">
        <v>10193</v>
      </c>
      <c r="F3614" s="9">
        <v>708106</v>
      </c>
      <c r="G3614" s="8" t="s">
        <v>11066</v>
      </c>
      <c r="H3614" s="9">
        <v>72581</v>
      </c>
      <c r="I3614" s="69"/>
      <c r="J3614" s="70"/>
      <c r="K3614" s="71"/>
      <c r="L3614" s="77"/>
      <c r="M3614" s="78"/>
      <c r="N3614" t="str">
        <f t="shared" si="262"/>
        <v>18290</v>
      </c>
      <c r="O3614">
        <f t="shared" si="263"/>
        <v>18290</v>
      </c>
      <c r="P3614" s="29">
        <f t="shared" si="264"/>
        <v>708106</v>
      </c>
      <c r="Q3614">
        <f>+VLOOKUP(O3614,'Bảng kê HĐ 2022'!N$1912:R$4434,4,0)</f>
        <v>0</v>
      </c>
      <c r="R3614" t="e">
        <f>+VLOOKUP(O3614,'Hàng trả'!#REF!,2,0)</f>
        <v>#REF!</v>
      </c>
    </row>
    <row r="3615" spans="1:18" ht="14.4" hidden="1" customHeight="1" x14ac:dyDescent="0.3">
      <c r="A3615" s="10">
        <v>7</v>
      </c>
      <c r="B3615" s="64"/>
      <c r="C3615" s="6" t="s">
        <v>16079</v>
      </c>
      <c r="D3615" s="7">
        <v>44737</v>
      </c>
      <c r="E3615" s="8" t="s">
        <v>14239</v>
      </c>
      <c r="F3615" s="9">
        <v>630811</v>
      </c>
      <c r="G3615" s="8" t="s">
        <v>11066</v>
      </c>
      <c r="H3615" s="9">
        <v>64658</v>
      </c>
      <c r="I3615" s="69"/>
      <c r="J3615" s="70"/>
      <c r="K3615" s="71"/>
      <c r="L3615" s="77"/>
      <c r="M3615" s="78"/>
      <c r="N3615" t="str">
        <f t="shared" si="262"/>
        <v>20484</v>
      </c>
      <c r="O3615">
        <f t="shared" si="263"/>
        <v>20484</v>
      </c>
      <c r="P3615" s="29">
        <f t="shared" si="264"/>
        <v>630811</v>
      </c>
      <c r="Q3615">
        <f>+VLOOKUP(O3615,'Bảng kê HĐ 2022'!N$1912:R$4434,4,0)</f>
        <v>0</v>
      </c>
      <c r="R3615" t="e">
        <f>+VLOOKUP(O3615,'Hàng trả'!#REF!,2,0)</f>
        <v>#REF!</v>
      </c>
    </row>
    <row r="3616" spans="1:18" ht="14.4" hidden="1" customHeight="1" x14ac:dyDescent="0.3">
      <c r="A3616" s="10">
        <v>7</v>
      </c>
      <c r="B3616" s="64"/>
      <c r="C3616" s="6" t="s">
        <v>16080</v>
      </c>
      <c r="D3616" s="7">
        <v>44740</v>
      </c>
      <c r="E3616" s="8" t="s">
        <v>14239</v>
      </c>
      <c r="F3616" s="9">
        <v>994723</v>
      </c>
      <c r="G3616" s="8" t="s">
        <v>11066</v>
      </c>
      <c r="H3616" s="9">
        <v>101959</v>
      </c>
      <c r="I3616" s="69"/>
      <c r="J3616" s="70"/>
      <c r="K3616" s="71"/>
      <c r="L3616" s="77"/>
      <c r="M3616" s="78"/>
      <c r="N3616" t="str">
        <f t="shared" si="262"/>
        <v>20854</v>
      </c>
      <c r="O3616">
        <f t="shared" si="263"/>
        <v>20854</v>
      </c>
      <c r="P3616" s="29">
        <f t="shared" si="264"/>
        <v>994723</v>
      </c>
      <c r="Q3616">
        <f>+VLOOKUP(O3616,'Bảng kê HĐ 2022'!N$1912:R$4434,4,0)</f>
        <v>0</v>
      </c>
      <c r="R3616" t="e">
        <f>+VLOOKUP(O3616,'Hàng trả'!#REF!,2,0)</f>
        <v>#REF!</v>
      </c>
    </row>
    <row r="3617" spans="1:18" ht="14.4" hidden="1" customHeight="1" x14ac:dyDescent="0.3">
      <c r="A3617" s="10">
        <v>7</v>
      </c>
      <c r="B3617" s="64"/>
      <c r="C3617" s="6" t="s">
        <v>16081</v>
      </c>
      <c r="D3617" s="7">
        <v>44737</v>
      </c>
      <c r="E3617" s="8" t="s">
        <v>14234</v>
      </c>
      <c r="F3617" s="9">
        <v>1243541</v>
      </c>
      <c r="G3617" s="8" t="s">
        <v>11066</v>
      </c>
      <c r="H3617" s="9">
        <v>127463</v>
      </c>
      <c r="I3617" s="69"/>
      <c r="J3617" s="70"/>
      <c r="K3617" s="71"/>
      <c r="L3617" s="77"/>
      <c r="M3617" s="78"/>
      <c r="N3617" t="str">
        <f t="shared" si="262"/>
        <v>20384</v>
      </c>
      <c r="O3617">
        <f t="shared" si="263"/>
        <v>20384</v>
      </c>
      <c r="P3617" s="29">
        <f t="shared" si="264"/>
        <v>1243541</v>
      </c>
      <c r="Q3617">
        <f>+VLOOKUP(O3617,'Bảng kê HĐ 2022'!N$1912:R$4434,4,0)</f>
        <v>0</v>
      </c>
      <c r="R3617" t="e">
        <f>+VLOOKUP(O3617,'Hàng trả'!#REF!,2,0)</f>
        <v>#REF!</v>
      </c>
    </row>
    <row r="3618" spans="1:18" ht="14.4" hidden="1" customHeight="1" x14ac:dyDescent="0.3">
      <c r="A3618" s="10">
        <v>7</v>
      </c>
      <c r="B3618" s="64"/>
      <c r="C3618" s="6" t="s">
        <v>16082</v>
      </c>
      <c r="D3618" s="7">
        <v>44723</v>
      </c>
      <c r="E3618" s="8" t="s">
        <v>14218</v>
      </c>
      <c r="F3618" s="9">
        <v>616436</v>
      </c>
      <c r="G3618" s="8" t="s">
        <v>11066</v>
      </c>
      <c r="H3618" s="9">
        <v>63185</v>
      </c>
      <c r="I3618" s="69"/>
      <c r="J3618" s="70"/>
      <c r="K3618" s="71"/>
      <c r="L3618" s="77"/>
      <c r="M3618" s="78"/>
      <c r="N3618" t="str">
        <f t="shared" si="262"/>
        <v>17737</v>
      </c>
      <c r="O3618">
        <f t="shared" si="263"/>
        <v>17737</v>
      </c>
      <c r="P3618" s="29">
        <f t="shared" si="264"/>
        <v>616436</v>
      </c>
      <c r="Q3618">
        <f>+VLOOKUP(O3618,'Bảng kê HĐ 2022'!N$1912:R$4434,4,0)</f>
        <v>0</v>
      </c>
      <c r="R3618" t="e">
        <f>+VLOOKUP(O3618,'Hàng trả'!#REF!,2,0)</f>
        <v>#REF!</v>
      </c>
    </row>
    <row r="3619" spans="1:18" ht="14.4" hidden="1" customHeight="1" x14ac:dyDescent="0.3">
      <c r="A3619" s="10">
        <v>7</v>
      </c>
      <c r="B3619" s="64"/>
      <c r="C3619" s="6" t="s">
        <v>16083</v>
      </c>
      <c r="D3619" s="7">
        <v>44733</v>
      </c>
      <c r="E3619" s="8" t="s">
        <v>14239</v>
      </c>
      <c r="F3619" s="9">
        <v>452693</v>
      </c>
      <c r="G3619" s="8" t="s">
        <v>11066</v>
      </c>
      <c r="H3619" s="9">
        <v>46401</v>
      </c>
      <c r="I3619" s="69"/>
      <c r="J3619" s="70"/>
      <c r="K3619" s="71"/>
      <c r="L3619" s="77"/>
      <c r="M3619" s="78"/>
      <c r="N3619" t="str">
        <f t="shared" si="262"/>
        <v>19425</v>
      </c>
      <c r="O3619">
        <f t="shared" si="263"/>
        <v>19425</v>
      </c>
      <c r="P3619" s="29">
        <f t="shared" si="264"/>
        <v>452693</v>
      </c>
      <c r="Q3619">
        <f>+VLOOKUP(O3619,'Bảng kê HĐ 2022'!N$1912:R$4434,4,0)</f>
        <v>0</v>
      </c>
      <c r="R3619" t="e">
        <f>+VLOOKUP(O3619,'Hàng trả'!#REF!,2,0)</f>
        <v>#REF!</v>
      </c>
    </row>
    <row r="3620" spans="1:18" ht="14.4" hidden="1" customHeight="1" x14ac:dyDescent="0.3">
      <c r="A3620" s="10">
        <v>7</v>
      </c>
      <c r="B3620" s="64"/>
      <c r="C3620" s="6" t="s">
        <v>16084</v>
      </c>
      <c r="D3620" s="7">
        <v>44739</v>
      </c>
      <c r="E3620" s="8" t="s">
        <v>14239</v>
      </c>
      <c r="F3620" s="9">
        <v>216786</v>
      </c>
      <c r="G3620" s="8" t="s">
        <v>11066</v>
      </c>
      <c r="H3620" s="9">
        <v>22221</v>
      </c>
      <c r="I3620" s="69"/>
      <c r="J3620" s="70"/>
      <c r="K3620" s="71"/>
      <c r="L3620" s="77"/>
      <c r="M3620" s="78"/>
      <c r="N3620" t="str">
        <f t="shared" si="262"/>
        <v>20618</v>
      </c>
      <c r="O3620">
        <f t="shared" si="263"/>
        <v>20618</v>
      </c>
      <c r="P3620" s="29">
        <f t="shared" si="264"/>
        <v>216786</v>
      </c>
      <c r="Q3620">
        <f>+VLOOKUP(O3620,'Bảng kê HĐ 2022'!N$1912:R$4434,4,0)</f>
        <v>0</v>
      </c>
      <c r="R3620" t="e">
        <f>+VLOOKUP(O3620,'Hàng trả'!#REF!,2,0)</f>
        <v>#REF!</v>
      </c>
    </row>
    <row r="3621" spans="1:18" ht="14.4" hidden="1" customHeight="1" x14ac:dyDescent="0.3">
      <c r="A3621" s="10">
        <v>7</v>
      </c>
      <c r="B3621" s="64"/>
      <c r="C3621" s="6" t="s">
        <v>16085</v>
      </c>
      <c r="D3621" s="7">
        <v>44729</v>
      </c>
      <c r="E3621" s="8" t="s">
        <v>14218</v>
      </c>
      <c r="F3621" s="9">
        <v>837630</v>
      </c>
      <c r="G3621" s="8" t="s">
        <v>11066</v>
      </c>
      <c r="H3621" s="9">
        <v>85857</v>
      </c>
      <c r="I3621" s="69"/>
      <c r="J3621" s="70"/>
      <c r="K3621" s="71"/>
      <c r="L3621" s="77"/>
      <c r="M3621" s="78"/>
      <c r="N3621" t="str">
        <f t="shared" si="262"/>
        <v>18327</v>
      </c>
      <c r="O3621">
        <f t="shared" si="263"/>
        <v>18327</v>
      </c>
      <c r="P3621" s="29">
        <f t="shared" si="264"/>
        <v>837630</v>
      </c>
      <c r="Q3621">
        <f>+VLOOKUP(O3621,'Bảng kê HĐ 2022'!N$1912:R$4434,4,0)</f>
        <v>0</v>
      </c>
      <c r="R3621" t="e">
        <f>+VLOOKUP(O3621,'Hàng trả'!#REF!,2,0)</f>
        <v>#REF!</v>
      </c>
    </row>
    <row r="3622" spans="1:18" ht="14.4" hidden="1" customHeight="1" x14ac:dyDescent="0.3">
      <c r="A3622" s="10">
        <v>7</v>
      </c>
      <c r="B3622" s="64"/>
      <c r="C3622" s="6" t="s">
        <v>16086</v>
      </c>
      <c r="D3622" s="7">
        <v>44727</v>
      </c>
      <c r="E3622" s="8" t="s">
        <v>14218</v>
      </c>
      <c r="F3622" s="9">
        <v>726192</v>
      </c>
      <c r="G3622" s="8" t="s">
        <v>11066</v>
      </c>
      <c r="H3622" s="9">
        <v>74435</v>
      </c>
      <c r="I3622" s="69"/>
      <c r="J3622" s="70"/>
      <c r="K3622" s="71"/>
      <c r="L3622" s="77"/>
      <c r="M3622" s="78"/>
      <c r="N3622" t="str">
        <f t="shared" si="262"/>
        <v>18083</v>
      </c>
      <c r="O3622">
        <f t="shared" si="263"/>
        <v>18083</v>
      </c>
      <c r="P3622" s="29">
        <f t="shared" si="264"/>
        <v>726192</v>
      </c>
      <c r="Q3622">
        <f>+VLOOKUP(O3622,'Bảng kê HĐ 2022'!N$1912:R$4434,4,0)</f>
        <v>0</v>
      </c>
      <c r="R3622" t="e">
        <f>+VLOOKUP(O3622,'Hàng trả'!#REF!,2,0)</f>
        <v>#REF!</v>
      </c>
    </row>
    <row r="3623" spans="1:18" ht="14.4" hidden="1" customHeight="1" x14ac:dyDescent="0.3">
      <c r="A3623" s="10">
        <v>7</v>
      </c>
      <c r="B3623" s="64"/>
      <c r="C3623" s="6" t="s">
        <v>16087</v>
      </c>
      <c r="D3623" s="7">
        <v>44740</v>
      </c>
      <c r="E3623" s="8" t="s">
        <v>14218</v>
      </c>
      <c r="F3623" s="9">
        <v>359828</v>
      </c>
      <c r="G3623" s="8" t="s">
        <v>11066</v>
      </c>
      <c r="H3623" s="9">
        <v>36882</v>
      </c>
      <c r="I3623" s="69"/>
      <c r="J3623" s="70"/>
      <c r="K3623" s="71"/>
      <c r="L3623" s="77"/>
      <c r="M3623" s="78"/>
      <c r="N3623" t="str">
        <f t="shared" si="262"/>
        <v>21028</v>
      </c>
      <c r="O3623">
        <f t="shared" si="263"/>
        <v>21028</v>
      </c>
      <c r="P3623" s="29">
        <f t="shared" si="264"/>
        <v>359828</v>
      </c>
      <c r="Q3623">
        <f>+VLOOKUP(O3623,'Bảng kê HĐ 2022'!N$1912:R$4434,4,0)</f>
        <v>0</v>
      </c>
      <c r="R3623" t="e">
        <f>+VLOOKUP(O3623,'Hàng trả'!#REF!,2,0)</f>
        <v>#REF!</v>
      </c>
    </row>
    <row r="3624" spans="1:18" ht="14.4" hidden="1" customHeight="1" x14ac:dyDescent="0.3">
      <c r="A3624" s="10">
        <v>7</v>
      </c>
      <c r="B3624" s="64"/>
      <c r="C3624" s="6" t="s">
        <v>16088</v>
      </c>
      <c r="D3624" s="7">
        <v>44723</v>
      </c>
      <c r="E3624" s="8" t="s">
        <v>14239</v>
      </c>
      <c r="F3624" s="9">
        <v>2238336</v>
      </c>
      <c r="G3624" s="8" t="s">
        <v>11066</v>
      </c>
      <c r="H3624" s="9">
        <v>229429</v>
      </c>
      <c r="I3624" s="69"/>
      <c r="J3624" s="70"/>
      <c r="K3624" s="71"/>
      <c r="L3624" s="77"/>
      <c r="M3624" s="78"/>
      <c r="N3624" t="str">
        <f t="shared" si="262"/>
        <v>17670</v>
      </c>
      <c r="O3624">
        <f t="shared" si="263"/>
        <v>17670</v>
      </c>
      <c r="P3624" s="29">
        <f t="shared" si="264"/>
        <v>2238336</v>
      </c>
      <c r="Q3624">
        <f>+VLOOKUP(O3624,'Bảng kê HĐ 2022'!N$1912:R$4434,4,0)</f>
        <v>0</v>
      </c>
      <c r="R3624" t="e">
        <f>+VLOOKUP(O3624,'Hàng trả'!#REF!,2,0)</f>
        <v>#REF!</v>
      </c>
    </row>
    <row r="3625" spans="1:18" ht="14.4" hidden="1" customHeight="1" x14ac:dyDescent="0.3">
      <c r="A3625" s="10">
        <v>7</v>
      </c>
      <c r="B3625" s="64"/>
      <c r="C3625" s="6" t="s">
        <v>16089</v>
      </c>
      <c r="D3625" s="7">
        <v>44730</v>
      </c>
      <c r="E3625" s="8" t="s">
        <v>14239</v>
      </c>
      <c r="F3625" s="9">
        <v>943868</v>
      </c>
      <c r="G3625" s="8" t="s">
        <v>11066</v>
      </c>
      <c r="H3625" s="9">
        <v>96746</v>
      </c>
      <c r="I3625" s="69"/>
      <c r="J3625" s="70"/>
      <c r="K3625" s="71"/>
      <c r="L3625" s="77"/>
      <c r="M3625" s="78"/>
      <c r="N3625" t="str">
        <f t="shared" si="262"/>
        <v>18473</v>
      </c>
      <c r="O3625">
        <f t="shared" si="263"/>
        <v>18473</v>
      </c>
      <c r="P3625" s="29">
        <f t="shared" si="264"/>
        <v>943868</v>
      </c>
      <c r="Q3625">
        <f>+VLOOKUP(O3625,'Bảng kê HĐ 2022'!N$1912:R$4434,4,0)</f>
        <v>0</v>
      </c>
      <c r="R3625" t="e">
        <f>+VLOOKUP(O3625,'Hàng trả'!#REF!,2,0)</f>
        <v>#REF!</v>
      </c>
    </row>
    <row r="3626" spans="1:18" ht="14.4" hidden="1" customHeight="1" x14ac:dyDescent="0.3">
      <c r="A3626" s="10">
        <v>7</v>
      </c>
      <c r="B3626" s="65"/>
      <c r="C3626" s="6" t="s">
        <v>16090</v>
      </c>
      <c r="D3626" s="7">
        <v>44728</v>
      </c>
      <c r="E3626" s="8" t="s">
        <v>14234</v>
      </c>
      <c r="F3626" s="9">
        <v>1596893</v>
      </c>
      <c r="G3626" s="8" t="s">
        <v>11066</v>
      </c>
      <c r="H3626" s="9">
        <v>163682</v>
      </c>
      <c r="I3626" s="72"/>
      <c r="J3626" s="73"/>
      <c r="K3626" s="74"/>
      <c r="L3626" s="79"/>
      <c r="M3626" s="80"/>
      <c r="N3626" t="str">
        <f t="shared" si="262"/>
        <v>18155</v>
      </c>
      <c r="O3626">
        <f t="shared" si="263"/>
        <v>18155</v>
      </c>
      <c r="P3626" s="29">
        <f t="shared" si="264"/>
        <v>1596893</v>
      </c>
      <c r="Q3626">
        <f>+VLOOKUP(O3626,'Bảng kê HĐ 2022'!N$1912:R$4434,4,0)</f>
        <v>0</v>
      </c>
      <c r="R3626" t="e">
        <f>+VLOOKUP(O3626,'Hàng trả'!#REF!,2,0)</f>
        <v>#REF!</v>
      </c>
    </row>
    <row r="3627" spans="1:18" ht="14.4" hidden="1" customHeight="1" x14ac:dyDescent="0.3">
      <c r="A3627" s="10">
        <v>7</v>
      </c>
      <c r="B3627" s="63" t="s">
        <v>15472</v>
      </c>
      <c r="C3627" s="6" t="s">
        <v>16161</v>
      </c>
      <c r="D3627" s="7">
        <v>44736</v>
      </c>
      <c r="E3627" s="8" t="s">
        <v>12432</v>
      </c>
      <c r="F3627" s="9">
        <v>2973953</v>
      </c>
      <c r="G3627" s="8" t="s">
        <v>11066</v>
      </c>
      <c r="H3627" s="9">
        <v>304830</v>
      </c>
      <c r="I3627" s="66">
        <v>21745408</v>
      </c>
      <c r="J3627" s="67"/>
      <c r="K3627" s="68"/>
      <c r="L3627" s="75" t="s">
        <v>10465</v>
      </c>
      <c r="M3627" s="76"/>
      <c r="N3627" t="str">
        <f t="shared" si="262"/>
        <v>20181</v>
      </c>
      <c r="O3627">
        <f t="shared" si="263"/>
        <v>20181</v>
      </c>
      <c r="P3627" s="29">
        <f t="shared" si="264"/>
        <v>2973953</v>
      </c>
      <c r="Q3627">
        <f>+VLOOKUP(O3627,'Bảng kê HĐ 2022'!N$1912:R$4434,4,0)</f>
        <v>0</v>
      </c>
      <c r="R3627" t="e">
        <f>+VLOOKUP(O3627,'Hàng trả'!#REF!,2,0)</f>
        <v>#REF!</v>
      </c>
    </row>
    <row r="3628" spans="1:18" ht="14.4" hidden="1" customHeight="1" x14ac:dyDescent="0.3">
      <c r="A3628" s="10">
        <v>7</v>
      </c>
      <c r="B3628" s="64"/>
      <c r="C3628" s="6" t="s">
        <v>16162</v>
      </c>
      <c r="D3628" s="7">
        <v>44716</v>
      </c>
      <c r="E3628" s="8" t="s">
        <v>12430</v>
      </c>
      <c r="F3628" s="9">
        <v>2880868</v>
      </c>
      <c r="G3628" s="8" t="s">
        <v>11066</v>
      </c>
      <c r="H3628" s="9">
        <v>295289</v>
      </c>
      <c r="I3628" s="69"/>
      <c r="J3628" s="70"/>
      <c r="K3628" s="71"/>
      <c r="L3628" s="77"/>
      <c r="M3628" s="78"/>
      <c r="N3628" t="str">
        <f t="shared" si="262"/>
        <v>16303</v>
      </c>
      <c r="O3628">
        <f t="shared" si="263"/>
        <v>16303</v>
      </c>
      <c r="P3628" s="29">
        <f t="shared" si="264"/>
        <v>2880868</v>
      </c>
      <c r="Q3628">
        <f>+VLOOKUP(O3628,'Bảng kê HĐ 2022'!N$1912:R$4434,4,0)</f>
        <v>0</v>
      </c>
      <c r="R3628" t="e">
        <f>+VLOOKUP(O3628,'Hàng trả'!#REF!,2,0)</f>
        <v>#REF!</v>
      </c>
    </row>
    <row r="3629" spans="1:18" ht="14.4" hidden="1" customHeight="1" x14ac:dyDescent="0.3">
      <c r="A3629" s="10">
        <v>7</v>
      </c>
      <c r="B3629" s="64"/>
      <c r="C3629" s="6" t="s">
        <v>16163</v>
      </c>
      <c r="D3629" s="7">
        <v>44735</v>
      </c>
      <c r="E3629" s="8" t="s">
        <v>12430</v>
      </c>
      <c r="F3629" s="9">
        <v>2788204</v>
      </c>
      <c r="G3629" s="8" t="s">
        <v>11066</v>
      </c>
      <c r="H3629" s="9">
        <v>285791</v>
      </c>
      <c r="I3629" s="69"/>
      <c r="J3629" s="70"/>
      <c r="K3629" s="71"/>
      <c r="L3629" s="77"/>
      <c r="M3629" s="78"/>
      <c r="N3629" t="str">
        <f t="shared" si="262"/>
        <v>19834</v>
      </c>
      <c r="O3629">
        <f t="shared" si="263"/>
        <v>19834</v>
      </c>
      <c r="P3629" s="29">
        <f t="shared" si="264"/>
        <v>2788204</v>
      </c>
      <c r="Q3629">
        <f>+VLOOKUP(O3629,'Bảng kê HĐ 2022'!N$1912:R$4434,4,0)</f>
        <v>0</v>
      </c>
      <c r="R3629" t="e">
        <f>+VLOOKUP(O3629,'Hàng trả'!#REF!,2,0)</f>
        <v>#REF!</v>
      </c>
    </row>
    <row r="3630" spans="1:18" ht="14.4" hidden="1" customHeight="1" x14ac:dyDescent="0.3">
      <c r="A3630" s="10">
        <v>7</v>
      </c>
      <c r="B3630" s="64"/>
      <c r="C3630" s="6" t="s">
        <v>16164</v>
      </c>
      <c r="D3630" s="7">
        <v>44723</v>
      </c>
      <c r="E3630" s="8" t="s">
        <v>12432</v>
      </c>
      <c r="F3630" s="9">
        <v>2829600</v>
      </c>
      <c r="G3630" s="8" t="s">
        <v>11066</v>
      </c>
      <c r="H3630" s="9">
        <v>290034</v>
      </c>
      <c r="I3630" s="69"/>
      <c r="J3630" s="70"/>
      <c r="K3630" s="71"/>
      <c r="L3630" s="77"/>
      <c r="M3630" s="78"/>
      <c r="N3630" t="str">
        <f t="shared" si="262"/>
        <v>17650</v>
      </c>
      <c r="O3630">
        <f t="shared" si="263"/>
        <v>17650</v>
      </c>
      <c r="P3630" s="29">
        <f t="shared" si="264"/>
        <v>2829600</v>
      </c>
      <c r="Q3630">
        <f>+VLOOKUP(O3630,'Bảng kê HĐ 2022'!N$1912:R$4434,4,0)</f>
        <v>0</v>
      </c>
      <c r="R3630" t="e">
        <f>+VLOOKUP(O3630,'Hàng trả'!#REF!,2,0)</f>
        <v>#REF!</v>
      </c>
    </row>
    <row r="3631" spans="1:18" ht="14.4" hidden="1" customHeight="1" x14ac:dyDescent="0.3">
      <c r="A3631" s="10">
        <v>7</v>
      </c>
      <c r="B3631" s="64"/>
      <c r="C3631" s="6" t="s">
        <v>16165</v>
      </c>
      <c r="D3631" s="7">
        <v>44739</v>
      </c>
      <c r="E3631" s="8" t="s">
        <v>12432</v>
      </c>
      <c r="F3631" s="9">
        <v>2946289</v>
      </c>
      <c r="G3631" s="8" t="s">
        <v>11066</v>
      </c>
      <c r="H3631" s="9">
        <v>301995</v>
      </c>
      <c r="I3631" s="69"/>
      <c r="J3631" s="70"/>
      <c r="K3631" s="71"/>
      <c r="L3631" s="77"/>
      <c r="M3631" s="78"/>
      <c r="N3631" t="str">
        <f t="shared" si="262"/>
        <v>20615</v>
      </c>
      <c r="O3631">
        <f t="shared" si="263"/>
        <v>20615</v>
      </c>
      <c r="P3631" s="29">
        <f t="shared" si="264"/>
        <v>2946289</v>
      </c>
      <c r="Q3631">
        <f>+VLOOKUP(O3631,'Bảng kê HĐ 2022'!N$1912:R$4434,4,0)</f>
        <v>0</v>
      </c>
      <c r="R3631" t="e">
        <f>+VLOOKUP(O3631,'Hàng trả'!#REF!,2,0)</f>
        <v>#REF!</v>
      </c>
    </row>
    <row r="3632" spans="1:18" ht="14.4" hidden="1" customHeight="1" x14ac:dyDescent="0.3">
      <c r="A3632" s="10">
        <v>7</v>
      </c>
      <c r="B3632" s="64"/>
      <c r="C3632" s="6" t="s">
        <v>16166</v>
      </c>
      <c r="D3632" s="7">
        <v>44741</v>
      </c>
      <c r="E3632" s="8" t="s">
        <v>12432</v>
      </c>
      <c r="F3632" s="9">
        <v>2025313</v>
      </c>
      <c r="G3632" s="8" t="s">
        <v>11066</v>
      </c>
      <c r="H3632" s="9">
        <v>207595</v>
      </c>
      <c r="I3632" s="69"/>
      <c r="J3632" s="70"/>
      <c r="K3632" s="71"/>
      <c r="L3632" s="77"/>
      <c r="M3632" s="78"/>
      <c r="N3632" t="str">
        <f t="shared" si="262"/>
        <v>21293</v>
      </c>
      <c r="O3632">
        <f t="shared" si="263"/>
        <v>21293</v>
      </c>
      <c r="P3632" s="29">
        <f t="shared" si="264"/>
        <v>2025313</v>
      </c>
      <c r="Q3632">
        <f>+VLOOKUP(O3632,'Bảng kê HĐ 2022'!N$1912:R$4434,4,0)</f>
        <v>0</v>
      </c>
      <c r="R3632" t="e">
        <f>+VLOOKUP(O3632,'Hàng trả'!#REF!,2,0)</f>
        <v>#REF!</v>
      </c>
    </row>
    <row r="3633" spans="1:18" ht="14.4" hidden="1" customHeight="1" x14ac:dyDescent="0.3">
      <c r="A3633" s="10">
        <v>7</v>
      </c>
      <c r="B3633" s="64"/>
      <c r="C3633" s="6" t="s">
        <v>16167</v>
      </c>
      <c r="D3633" s="7">
        <v>44730</v>
      </c>
      <c r="E3633" s="8" t="s">
        <v>12432</v>
      </c>
      <c r="F3633" s="9">
        <v>2677963</v>
      </c>
      <c r="G3633" s="8" t="s">
        <v>11066</v>
      </c>
      <c r="H3633" s="9">
        <v>274491</v>
      </c>
      <c r="I3633" s="69"/>
      <c r="J3633" s="70"/>
      <c r="K3633" s="71"/>
      <c r="L3633" s="77"/>
      <c r="M3633" s="78"/>
      <c r="N3633" t="str">
        <f t="shared" si="262"/>
        <v>18753</v>
      </c>
      <c r="O3633">
        <f t="shared" si="263"/>
        <v>18753</v>
      </c>
      <c r="P3633" s="29">
        <f t="shared" si="264"/>
        <v>2677963</v>
      </c>
      <c r="Q3633">
        <f>+VLOOKUP(O3633,'Bảng kê HĐ 2022'!N$1912:R$4434,4,0)</f>
        <v>0</v>
      </c>
      <c r="R3633" t="e">
        <f>+VLOOKUP(O3633,'Hàng trả'!#REF!,2,0)</f>
        <v>#REF!</v>
      </c>
    </row>
    <row r="3634" spans="1:18" ht="14.4" hidden="1" customHeight="1" x14ac:dyDescent="0.3">
      <c r="A3634" s="10">
        <v>7</v>
      </c>
      <c r="B3634" s="64"/>
      <c r="C3634" s="6" t="s">
        <v>16168</v>
      </c>
      <c r="D3634" s="7">
        <v>44718</v>
      </c>
      <c r="E3634" s="8" t="s">
        <v>12432</v>
      </c>
      <c r="F3634" s="9">
        <v>3917095</v>
      </c>
      <c r="G3634" s="8" t="s">
        <v>11066</v>
      </c>
      <c r="H3634" s="9">
        <v>401502</v>
      </c>
      <c r="I3634" s="69"/>
      <c r="J3634" s="70"/>
      <c r="K3634" s="71"/>
      <c r="L3634" s="77"/>
      <c r="M3634" s="78"/>
      <c r="N3634" t="str">
        <f t="shared" si="262"/>
        <v>16471</v>
      </c>
      <c r="O3634">
        <f t="shared" si="263"/>
        <v>16471</v>
      </c>
      <c r="P3634" s="29">
        <f t="shared" si="264"/>
        <v>3917095</v>
      </c>
      <c r="Q3634">
        <f>+VLOOKUP(O3634,'Bảng kê HĐ 2022'!N$1912:R$4434,4,0)</f>
        <v>0</v>
      </c>
      <c r="R3634" t="e">
        <f>+VLOOKUP(O3634,'Hàng trả'!#REF!,2,0)</f>
        <v>#REF!</v>
      </c>
    </row>
    <row r="3635" spans="1:18" ht="14.4" hidden="1" customHeight="1" x14ac:dyDescent="0.3">
      <c r="A3635" s="10">
        <v>7</v>
      </c>
      <c r="B3635" s="65"/>
      <c r="C3635" s="6" t="s">
        <v>16169</v>
      </c>
      <c r="D3635" s="7">
        <v>44725</v>
      </c>
      <c r="E3635" s="8" t="s">
        <v>12430</v>
      </c>
      <c r="F3635" s="9">
        <v>1189582</v>
      </c>
      <c r="G3635" s="8" t="s">
        <v>11066</v>
      </c>
      <c r="H3635" s="9">
        <v>121932</v>
      </c>
      <c r="I3635" s="72"/>
      <c r="J3635" s="73"/>
      <c r="K3635" s="74"/>
      <c r="L3635" s="79"/>
      <c r="M3635" s="80"/>
      <c r="N3635" t="str">
        <f t="shared" si="262"/>
        <v>17937</v>
      </c>
      <c r="O3635">
        <f t="shared" si="263"/>
        <v>17937</v>
      </c>
      <c r="P3635" s="29">
        <f t="shared" si="264"/>
        <v>1189582</v>
      </c>
      <c r="Q3635">
        <f>+VLOOKUP(O3635,'Bảng kê HĐ 2022'!N$1912:R$4434,4,0)</f>
        <v>0</v>
      </c>
      <c r="R3635" t="e">
        <f>+VLOOKUP(O3635,'Hàng trả'!#REF!,2,0)</f>
        <v>#REF!</v>
      </c>
    </row>
    <row r="3636" spans="1:18" ht="14.75" hidden="1" customHeight="1" x14ac:dyDescent="0.3">
      <c r="A3636" s="10">
        <v>7</v>
      </c>
      <c r="B3636" s="63" t="s">
        <v>15473</v>
      </c>
      <c r="C3636" s="6" t="s">
        <v>16170</v>
      </c>
      <c r="D3636" s="7">
        <v>44718</v>
      </c>
      <c r="E3636" s="8" t="s">
        <v>12430</v>
      </c>
      <c r="F3636" s="9">
        <v>1186893</v>
      </c>
      <c r="G3636" s="8" t="s">
        <v>11066</v>
      </c>
      <c r="H3636" s="9">
        <v>121657</v>
      </c>
      <c r="I3636" s="66">
        <v>3304838</v>
      </c>
      <c r="J3636" s="67"/>
      <c r="K3636" s="68"/>
      <c r="L3636" s="75" t="s">
        <v>10476</v>
      </c>
      <c r="M3636" s="76"/>
      <c r="N3636" t="str">
        <f t="shared" si="262"/>
        <v>16492</v>
      </c>
      <c r="O3636">
        <f t="shared" si="263"/>
        <v>16492</v>
      </c>
      <c r="P3636" s="29">
        <f t="shared" si="264"/>
        <v>1186893</v>
      </c>
      <c r="Q3636">
        <f>+VLOOKUP(O3636,'Bảng kê HĐ 2022'!N$1912:R$4434,4,0)</f>
        <v>0</v>
      </c>
      <c r="R3636" t="e">
        <f>+VLOOKUP(O3636,'Hàng trả'!#REF!,2,0)</f>
        <v>#REF!</v>
      </c>
    </row>
    <row r="3637" spans="1:18" ht="14.75" hidden="1" customHeight="1" x14ac:dyDescent="0.3">
      <c r="A3637" s="10">
        <v>7</v>
      </c>
      <c r="B3637" s="65"/>
      <c r="C3637" s="6" t="s">
        <v>16171</v>
      </c>
      <c r="D3637" s="7">
        <v>44726</v>
      </c>
      <c r="E3637" s="8" t="s">
        <v>12432</v>
      </c>
      <c r="F3637" s="9">
        <v>2495378</v>
      </c>
      <c r="G3637" s="8" t="s">
        <v>11066</v>
      </c>
      <c r="H3637" s="9">
        <v>255776</v>
      </c>
      <c r="I3637" s="72"/>
      <c r="J3637" s="73"/>
      <c r="K3637" s="74"/>
      <c r="L3637" s="79"/>
      <c r="M3637" s="80"/>
      <c r="N3637" t="str">
        <f t="shared" si="262"/>
        <v>18031</v>
      </c>
      <c r="O3637">
        <f t="shared" si="263"/>
        <v>18031</v>
      </c>
      <c r="P3637" s="29">
        <f t="shared" si="264"/>
        <v>2495378</v>
      </c>
      <c r="Q3637">
        <f>+VLOOKUP(O3637,'Bảng kê HĐ 2022'!N$1912:R$4434,4,0)</f>
        <v>0</v>
      </c>
      <c r="R3637" t="e">
        <f>+VLOOKUP(O3637,'Hàng trả'!#REF!,2,0)</f>
        <v>#REF!</v>
      </c>
    </row>
    <row r="3638" spans="1:18" ht="14.4" hidden="1" customHeight="1" x14ac:dyDescent="0.3">
      <c r="A3638" s="10">
        <v>7</v>
      </c>
      <c r="B3638" s="63" t="s">
        <v>15474</v>
      </c>
      <c r="C3638" s="6" t="s">
        <v>16172</v>
      </c>
      <c r="D3638" s="7">
        <v>44733</v>
      </c>
      <c r="E3638" s="8" t="s">
        <v>12432</v>
      </c>
      <c r="F3638" s="9">
        <v>3482784</v>
      </c>
      <c r="G3638" s="8" t="s">
        <v>11066</v>
      </c>
      <c r="H3638" s="9">
        <v>356985</v>
      </c>
      <c r="I3638" s="66">
        <v>9292747</v>
      </c>
      <c r="J3638" s="67"/>
      <c r="K3638" s="68"/>
      <c r="L3638" s="75" t="s">
        <v>10483</v>
      </c>
      <c r="M3638" s="76"/>
      <c r="N3638" t="str">
        <f t="shared" si="262"/>
        <v>19609</v>
      </c>
      <c r="O3638">
        <f t="shared" si="263"/>
        <v>19609</v>
      </c>
      <c r="P3638" s="29">
        <f t="shared" si="264"/>
        <v>3482784</v>
      </c>
      <c r="Q3638">
        <f>+VLOOKUP(O3638,'Bảng kê HĐ 2022'!N$1912:R$4434,4,0)</f>
        <v>0</v>
      </c>
      <c r="R3638" t="e">
        <f>+VLOOKUP(O3638,'Hàng trả'!#REF!,2,0)</f>
        <v>#REF!</v>
      </c>
    </row>
    <row r="3639" spans="1:18" ht="14.4" hidden="1" customHeight="1" x14ac:dyDescent="0.3">
      <c r="A3639" s="10">
        <v>7</v>
      </c>
      <c r="B3639" s="64"/>
      <c r="C3639" s="6" t="s">
        <v>16173</v>
      </c>
      <c r="D3639" s="7">
        <v>44718</v>
      </c>
      <c r="E3639" s="8" t="s">
        <v>12430</v>
      </c>
      <c r="F3639" s="9">
        <v>3235151</v>
      </c>
      <c r="G3639" s="8" t="s">
        <v>11066</v>
      </c>
      <c r="H3639" s="9">
        <v>331603</v>
      </c>
      <c r="I3639" s="69"/>
      <c r="J3639" s="70"/>
      <c r="K3639" s="71"/>
      <c r="L3639" s="77"/>
      <c r="M3639" s="78"/>
      <c r="N3639" t="str">
        <f t="shared" si="262"/>
        <v>16493</v>
      </c>
      <c r="O3639">
        <f t="shared" si="263"/>
        <v>16493</v>
      </c>
      <c r="P3639" s="29">
        <f t="shared" si="264"/>
        <v>3235151</v>
      </c>
      <c r="Q3639">
        <f>+VLOOKUP(O3639,'Bảng kê HĐ 2022'!N$1912:R$4434,4,0)</f>
        <v>0</v>
      </c>
      <c r="R3639" t="e">
        <f>+VLOOKUP(O3639,'Hàng trả'!#REF!,2,0)</f>
        <v>#REF!</v>
      </c>
    </row>
    <row r="3640" spans="1:18" ht="14.4" hidden="1" customHeight="1" x14ac:dyDescent="0.3">
      <c r="A3640" s="10">
        <v>7</v>
      </c>
      <c r="B3640" s="65"/>
      <c r="C3640" s="6" t="s">
        <v>16174</v>
      </c>
      <c r="D3640" s="7">
        <v>44728</v>
      </c>
      <c r="E3640" s="8" t="s">
        <v>12432</v>
      </c>
      <c r="F3640" s="9">
        <v>3636101</v>
      </c>
      <c r="G3640" s="8" t="s">
        <v>11066</v>
      </c>
      <c r="H3640" s="9">
        <v>372700</v>
      </c>
      <c r="I3640" s="72"/>
      <c r="J3640" s="73"/>
      <c r="K3640" s="74"/>
      <c r="L3640" s="79"/>
      <c r="M3640" s="80"/>
      <c r="N3640" t="str">
        <f t="shared" si="262"/>
        <v>18138</v>
      </c>
      <c r="O3640">
        <f t="shared" si="263"/>
        <v>18138</v>
      </c>
      <c r="P3640" s="29">
        <f t="shared" si="264"/>
        <v>3636101</v>
      </c>
      <c r="Q3640">
        <f>+VLOOKUP(O3640,'Bảng kê HĐ 2022'!N$1912:R$4434,4,0)</f>
        <v>0</v>
      </c>
      <c r="R3640" t="e">
        <f>+VLOOKUP(O3640,'Hàng trả'!#REF!,2,0)</f>
        <v>#REF!</v>
      </c>
    </row>
    <row r="3641" spans="1:18" ht="14.4" hidden="1" customHeight="1" x14ac:dyDescent="0.3">
      <c r="A3641" s="10">
        <v>7</v>
      </c>
      <c r="B3641" s="63" t="s">
        <v>15475</v>
      </c>
      <c r="C3641" s="6" t="s">
        <v>16175</v>
      </c>
      <c r="D3641" s="7">
        <v>44726</v>
      </c>
      <c r="E3641" s="8" t="s">
        <v>12432</v>
      </c>
      <c r="F3641" s="9">
        <v>1195394</v>
      </c>
      <c r="G3641" s="8" t="s">
        <v>11066</v>
      </c>
      <c r="H3641" s="9">
        <v>122528</v>
      </c>
      <c r="I3641" s="66">
        <v>2705369</v>
      </c>
      <c r="J3641" s="67"/>
      <c r="K3641" s="68"/>
      <c r="L3641" s="75" t="s">
        <v>10489</v>
      </c>
      <c r="M3641" s="76"/>
      <c r="N3641" t="str">
        <f t="shared" si="262"/>
        <v>18021</v>
      </c>
      <c r="O3641">
        <f t="shared" si="263"/>
        <v>18021</v>
      </c>
      <c r="P3641" s="29">
        <f t="shared" si="264"/>
        <v>1195394</v>
      </c>
      <c r="Q3641">
        <f>+VLOOKUP(O3641,'Bảng kê HĐ 2022'!N$1912:R$4434,4,0)</f>
        <v>0</v>
      </c>
      <c r="R3641" t="e">
        <f>+VLOOKUP(O3641,'Hàng trả'!#REF!,2,0)</f>
        <v>#REF!</v>
      </c>
    </row>
    <row r="3642" spans="1:18" ht="14.4" hidden="1" customHeight="1" x14ac:dyDescent="0.3">
      <c r="A3642" s="10">
        <v>7</v>
      </c>
      <c r="B3642" s="64"/>
      <c r="C3642" s="6" t="s">
        <v>16176</v>
      </c>
      <c r="D3642" s="7">
        <v>44723</v>
      </c>
      <c r="E3642" s="8" t="s">
        <v>12432</v>
      </c>
      <c r="F3642" s="9">
        <v>1106644</v>
      </c>
      <c r="G3642" s="8" t="s">
        <v>11066</v>
      </c>
      <c r="H3642" s="9">
        <v>113431</v>
      </c>
      <c r="I3642" s="69"/>
      <c r="J3642" s="70"/>
      <c r="K3642" s="71"/>
      <c r="L3642" s="77"/>
      <c r="M3642" s="78"/>
      <c r="N3642" t="str">
        <f t="shared" si="262"/>
        <v>17651</v>
      </c>
      <c r="O3642">
        <f t="shared" si="263"/>
        <v>17651</v>
      </c>
      <c r="P3642" s="29">
        <f t="shared" si="264"/>
        <v>1106644</v>
      </c>
      <c r="Q3642">
        <f>+VLOOKUP(O3642,'Bảng kê HĐ 2022'!N$1912:R$4434,4,0)</f>
        <v>0</v>
      </c>
      <c r="R3642" t="e">
        <f>+VLOOKUP(O3642,'Hàng trả'!#REF!,2,0)</f>
        <v>#REF!</v>
      </c>
    </row>
    <row r="3643" spans="1:18" ht="14.4" hidden="1" customHeight="1" x14ac:dyDescent="0.3">
      <c r="A3643" s="10">
        <v>7</v>
      </c>
      <c r="B3643" s="65"/>
      <c r="C3643" s="6" t="s">
        <v>16177</v>
      </c>
      <c r="D3643" s="7">
        <v>44739</v>
      </c>
      <c r="E3643" s="8" t="s">
        <v>12432</v>
      </c>
      <c r="F3643" s="9">
        <v>712301</v>
      </c>
      <c r="G3643" s="8" t="s">
        <v>11066</v>
      </c>
      <c r="H3643" s="9">
        <v>73011</v>
      </c>
      <c r="I3643" s="72"/>
      <c r="J3643" s="73"/>
      <c r="K3643" s="74"/>
      <c r="L3643" s="79"/>
      <c r="M3643" s="80"/>
      <c r="N3643" t="str">
        <f t="shared" si="262"/>
        <v>20616</v>
      </c>
      <c r="O3643">
        <f t="shared" si="263"/>
        <v>20616</v>
      </c>
      <c r="P3643" s="29">
        <f t="shared" si="264"/>
        <v>712301</v>
      </c>
      <c r="Q3643">
        <f>+VLOOKUP(O3643,'Bảng kê HĐ 2022'!N$1912:R$4434,4,0)</f>
        <v>0</v>
      </c>
      <c r="R3643" t="e">
        <f>+VLOOKUP(O3643,'Hàng trả'!#REF!,2,0)</f>
        <v>#REF!</v>
      </c>
    </row>
    <row r="3644" spans="1:18" ht="14.4" hidden="1" customHeight="1" x14ac:dyDescent="0.3">
      <c r="A3644" s="10">
        <v>7</v>
      </c>
      <c r="B3644" s="63" t="s">
        <v>15476</v>
      </c>
      <c r="C3644" s="6" t="s">
        <v>16178</v>
      </c>
      <c r="D3644" s="7">
        <v>44726</v>
      </c>
      <c r="E3644" s="8" t="s">
        <v>12432</v>
      </c>
      <c r="F3644" s="9">
        <v>1199426</v>
      </c>
      <c r="G3644" s="8" t="s">
        <v>11066</v>
      </c>
      <c r="H3644" s="9">
        <v>122941</v>
      </c>
      <c r="I3644" s="66">
        <v>3410917</v>
      </c>
      <c r="J3644" s="67"/>
      <c r="K3644" s="68"/>
      <c r="L3644" s="75" t="s">
        <v>13637</v>
      </c>
      <c r="M3644" s="76"/>
      <c r="N3644" t="str">
        <f t="shared" si="262"/>
        <v>18067</v>
      </c>
      <c r="O3644">
        <f t="shared" si="263"/>
        <v>18067</v>
      </c>
      <c r="P3644" s="29">
        <f t="shared" si="264"/>
        <v>1199426</v>
      </c>
      <c r="Q3644">
        <f>+VLOOKUP(O3644,'Bảng kê HĐ 2022'!N$1912:R$4434,4,0)</f>
        <v>0</v>
      </c>
      <c r="R3644" t="e">
        <f>+VLOOKUP(O3644,'Hàng trả'!#REF!,2,0)</f>
        <v>#REF!</v>
      </c>
    </row>
    <row r="3645" spans="1:18" ht="14.4" hidden="1" customHeight="1" x14ac:dyDescent="0.3">
      <c r="A3645" s="10">
        <v>7</v>
      </c>
      <c r="B3645" s="64"/>
      <c r="C3645" s="6" t="s">
        <v>16179</v>
      </c>
      <c r="D3645" s="7">
        <v>44713</v>
      </c>
      <c r="E3645" s="8" t="s">
        <v>12432</v>
      </c>
      <c r="F3645" s="9">
        <v>1199426</v>
      </c>
      <c r="G3645" s="8" t="s">
        <v>11066</v>
      </c>
      <c r="H3645" s="9">
        <v>122941</v>
      </c>
      <c r="I3645" s="69"/>
      <c r="J3645" s="70"/>
      <c r="K3645" s="71"/>
      <c r="L3645" s="77"/>
      <c r="M3645" s="78"/>
      <c r="N3645" t="str">
        <f t="shared" si="262"/>
        <v>15508</v>
      </c>
      <c r="O3645">
        <f t="shared" si="263"/>
        <v>15508</v>
      </c>
      <c r="P3645" s="29">
        <f t="shared" si="264"/>
        <v>1199426</v>
      </c>
      <c r="Q3645">
        <f>+VLOOKUP(O3645,'Bảng kê HĐ 2022'!N$1912:R$4434,4,0)</f>
        <v>0</v>
      </c>
      <c r="R3645" t="e">
        <f>+VLOOKUP(O3645,'Hàng trả'!#REF!,2,0)</f>
        <v>#REF!</v>
      </c>
    </row>
    <row r="3646" spans="1:18" ht="14.4" hidden="1" customHeight="1" x14ac:dyDescent="0.3">
      <c r="A3646" s="10">
        <v>7</v>
      </c>
      <c r="B3646" s="65"/>
      <c r="C3646" s="6" t="s">
        <v>16180</v>
      </c>
      <c r="D3646" s="7">
        <v>44719</v>
      </c>
      <c r="E3646" s="8" t="s">
        <v>11932</v>
      </c>
      <c r="F3646" s="9">
        <v>1401613</v>
      </c>
      <c r="G3646" s="8" t="s">
        <v>11066</v>
      </c>
      <c r="H3646" s="9">
        <v>143665</v>
      </c>
      <c r="I3646" s="72"/>
      <c r="J3646" s="73"/>
      <c r="K3646" s="74"/>
      <c r="L3646" s="79"/>
      <c r="M3646" s="80"/>
      <c r="N3646" t="str">
        <f t="shared" si="262"/>
        <v>16567</v>
      </c>
      <c r="O3646">
        <f t="shared" si="263"/>
        <v>16567</v>
      </c>
      <c r="P3646" s="29">
        <f t="shared" si="264"/>
        <v>1401613</v>
      </c>
      <c r="Q3646">
        <f>+VLOOKUP(O3646,'Bảng kê HĐ 2022'!N$1912:R$4434,4,0)</f>
        <v>0</v>
      </c>
      <c r="R3646" t="e">
        <f>+VLOOKUP(O3646,'Hàng trả'!#REF!,2,0)</f>
        <v>#REF!</v>
      </c>
    </row>
    <row r="3647" spans="1:18" ht="14.4" hidden="1" customHeight="1" x14ac:dyDescent="0.3">
      <c r="A3647" s="10">
        <v>7</v>
      </c>
      <c r="B3647" s="63" t="s">
        <v>15482</v>
      </c>
      <c r="C3647" s="6" t="s">
        <v>16184</v>
      </c>
      <c r="D3647" s="7">
        <v>44733</v>
      </c>
      <c r="E3647" s="8" t="s">
        <v>15483</v>
      </c>
      <c r="F3647" s="9">
        <v>793055</v>
      </c>
      <c r="G3647" s="8" t="s">
        <v>11066</v>
      </c>
      <c r="H3647" s="9">
        <v>81288</v>
      </c>
      <c r="I3647" s="66">
        <v>2135301</v>
      </c>
      <c r="J3647" s="67"/>
      <c r="K3647" s="68"/>
      <c r="L3647" s="75" t="s">
        <v>10495</v>
      </c>
      <c r="M3647" s="76"/>
      <c r="N3647" t="str">
        <f t="shared" si="262"/>
        <v>19524</v>
      </c>
      <c r="O3647">
        <f t="shared" si="263"/>
        <v>19524</v>
      </c>
      <c r="P3647" s="29">
        <f t="shared" si="264"/>
        <v>793055</v>
      </c>
      <c r="Q3647">
        <f>+VLOOKUP(O3647,'Bảng kê HĐ 2022'!N$1912:R$4434,4,0)</f>
        <v>0</v>
      </c>
      <c r="R3647" t="e">
        <f>+VLOOKUP(O3647,'Hàng trả'!#REF!,2,0)</f>
        <v>#REF!</v>
      </c>
    </row>
    <row r="3648" spans="1:18" ht="14.4" hidden="1" customHeight="1" x14ac:dyDescent="0.3">
      <c r="A3648" s="10">
        <v>7</v>
      </c>
      <c r="B3648" s="64"/>
      <c r="C3648" s="6" t="s">
        <v>16185</v>
      </c>
      <c r="D3648" s="7">
        <v>44713</v>
      </c>
      <c r="E3648" s="8" t="s">
        <v>15484</v>
      </c>
      <c r="F3648" s="9">
        <v>793055</v>
      </c>
      <c r="G3648" s="8" t="s">
        <v>11066</v>
      </c>
      <c r="H3648" s="9">
        <v>81288</v>
      </c>
      <c r="I3648" s="69"/>
      <c r="J3648" s="70"/>
      <c r="K3648" s="71"/>
      <c r="L3648" s="77"/>
      <c r="M3648" s="78"/>
      <c r="N3648" t="str">
        <f t="shared" si="262"/>
        <v>15203</v>
      </c>
      <c r="O3648">
        <f t="shared" si="263"/>
        <v>15203</v>
      </c>
      <c r="P3648" s="29">
        <f t="shared" si="264"/>
        <v>793055</v>
      </c>
      <c r="Q3648">
        <f>+VLOOKUP(O3648,'Bảng kê HĐ 2022'!N$1912:R$4434,4,0)</f>
        <v>0</v>
      </c>
      <c r="R3648" t="e">
        <f>+VLOOKUP(O3648,'Hàng trả'!#REF!,2,0)</f>
        <v>#REF!</v>
      </c>
    </row>
    <row r="3649" spans="1:18" ht="14.4" hidden="1" customHeight="1" x14ac:dyDescent="0.3">
      <c r="A3649" s="10">
        <v>7</v>
      </c>
      <c r="B3649" s="65"/>
      <c r="C3649" s="6" t="s">
        <v>16186</v>
      </c>
      <c r="D3649" s="7">
        <v>44726</v>
      </c>
      <c r="E3649" s="8" t="s">
        <v>15485</v>
      </c>
      <c r="F3649" s="9">
        <v>793055</v>
      </c>
      <c r="G3649" s="8" t="s">
        <v>11066</v>
      </c>
      <c r="H3649" s="9">
        <v>81288</v>
      </c>
      <c r="I3649" s="72"/>
      <c r="J3649" s="73"/>
      <c r="K3649" s="74"/>
      <c r="L3649" s="79"/>
      <c r="M3649" s="80"/>
      <c r="N3649" t="str">
        <f t="shared" si="262"/>
        <v>18056</v>
      </c>
      <c r="O3649">
        <f t="shared" si="263"/>
        <v>18056</v>
      </c>
      <c r="P3649" s="29">
        <f t="shared" si="264"/>
        <v>793055</v>
      </c>
      <c r="Q3649">
        <f>+VLOOKUP(O3649,'Bảng kê HĐ 2022'!N$1912:R$4434,4,0)</f>
        <v>0</v>
      </c>
      <c r="R3649" t="e">
        <f>+VLOOKUP(O3649,'Hàng trả'!#REF!,2,0)</f>
        <v>#REF!</v>
      </c>
    </row>
    <row r="3650" spans="1:18" ht="16.149999999999999" hidden="1" customHeight="1" x14ac:dyDescent="0.3">
      <c r="A3650" s="10">
        <v>7</v>
      </c>
      <c r="B3650" s="5" t="s">
        <v>15486</v>
      </c>
      <c r="C3650" s="6" t="s">
        <v>16187</v>
      </c>
      <c r="D3650" s="7">
        <v>44726</v>
      </c>
      <c r="E3650" s="8" t="s">
        <v>15487</v>
      </c>
      <c r="F3650" s="9">
        <v>980100</v>
      </c>
      <c r="G3650" s="8" t="s">
        <v>11066</v>
      </c>
      <c r="H3650" s="9">
        <v>100460</v>
      </c>
      <c r="I3650" s="93">
        <v>879640</v>
      </c>
      <c r="J3650" s="94"/>
      <c r="K3650" s="95"/>
      <c r="L3650" s="96" t="s">
        <v>10499</v>
      </c>
      <c r="M3650" s="97"/>
      <c r="N3650" t="str">
        <f t="shared" si="262"/>
        <v>18070</v>
      </c>
      <c r="O3650">
        <f t="shared" si="263"/>
        <v>18070</v>
      </c>
      <c r="P3650" s="29">
        <f t="shared" si="264"/>
        <v>980100</v>
      </c>
      <c r="Q3650">
        <f>+VLOOKUP(O3650,'Bảng kê HĐ 2022'!N$1912:R$4434,4,0)</f>
        <v>0</v>
      </c>
      <c r="R3650" t="e">
        <f>+VLOOKUP(O3650,'Hàng trả'!#REF!,2,0)</f>
        <v>#REF!</v>
      </c>
    </row>
    <row r="3651" spans="1:18" ht="14.4" hidden="1" customHeight="1" x14ac:dyDescent="0.3">
      <c r="A3651" s="10">
        <v>7</v>
      </c>
      <c r="B3651" s="63" t="s">
        <v>15488</v>
      </c>
      <c r="C3651" s="6" t="s">
        <v>16188</v>
      </c>
      <c r="D3651" s="7">
        <v>44714</v>
      </c>
      <c r="E3651" s="8" t="s">
        <v>15489</v>
      </c>
      <c r="F3651" s="9">
        <v>2935262</v>
      </c>
      <c r="G3651" s="8" t="s">
        <v>11066</v>
      </c>
      <c r="H3651" s="9">
        <v>300864</v>
      </c>
      <c r="I3651" s="66">
        <v>22504002</v>
      </c>
      <c r="J3651" s="67"/>
      <c r="K3651" s="68"/>
      <c r="L3651" s="75" t="s">
        <v>10505</v>
      </c>
      <c r="M3651" s="76"/>
      <c r="N3651" t="str">
        <f t="shared" si="262"/>
        <v>15705</v>
      </c>
      <c r="O3651">
        <f t="shared" si="263"/>
        <v>15705</v>
      </c>
      <c r="P3651" s="29">
        <f t="shared" si="264"/>
        <v>2935262</v>
      </c>
      <c r="Q3651">
        <f>+VLOOKUP(O3651,'Bảng kê HĐ 2022'!N$1912:R$4434,4,0)</f>
        <v>0</v>
      </c>
      <c r="R3651" t="e">
        <f>+VLOOKUP(O3651,'Hàng trả'!#REF!,2,0)</f>
        <v>#REF!</v>
      </c>
    </row>
    <row r="3652" spans="1:18" ht="14.4" hidden="1" customHeight="1" x14ac:dyDescent="0.3">
      <c r="A3652" s="10">
        <v>7</v>
      </c>
      <c r="B3652" s="64"/>
      <c r="C3652" s="6" t="s">
        <v>16189</v>
      </c>
      <c r="D3652" s="7">
        <v>44723</v>
      </c>
      <c r="E3652" s="8" t="s">
        <v>12432</v>
      </c>
      <c r="F3652" s="9">
        <v>2283358</v>
      </c>
      <c r="G3652" s="8" t="s">
        <v>11066</v>
      </c>
      <c r="H3652" s="9">
        <v>234044</v>
      </c>
      <c r="I3652" s="69"/>
      <c r="J3652" s="70"/>
      <c r="K3652" s="71"/>
      <c r="L3652" s="77"/>
      <c r="M3652" s="78"/>
      <c r="N3652" t="str">
        <f t="shared" si="262"/>
        <v>17644</v>
      </c>
      <c r="O3652">
        <f t="shared" si="263"/>
        <v>17644</v>
      </c>
      <c r="P3652" s="29">
        <f t="shared" si="264"/>
        <v>2283358</v>
      </c>
      <c r="Q3652">
        <f>+VLOOKUP(O3652,'Bảng kê HĐ 2022'!N$1912:R$4434,4,0)</f>
        <v>0</v>
      </c>
      <c r="R3652" t="e">
        <f>+VLOOKUP(O3652,'Hàng trả'!#REF!,2,0)</f>
        <v>#REF!</v>
      </c>
    </row>
    <row r="3653" spans="1:18" ht="14.4" hidden="1" customHeight="1" x14ac:dyDescent="0.3">
      <c r="A3653" s="10">
        <v>7</v>
      </c>
      <c r="B3653" s="64"/>
      <c r="C3653" s="6" t="s">
        <v>16190</v>
      </c>
      <c r="D3653" s="7">
        <v>44725</v>
      </c>
      <c r="E3653" s="8" t="s">
        <v>12432</v>
      </c>
      <c r="F3653" s="9">
        <v>1712642</v>
      </c>
      <c r="G3653" s="8" t="s">
        <v>11066</v>
      </c>
      <c r="H3653" s="9">
        <v>175546</v>
      </c>
      <c r="I3653" s="69"/>
      <c r="J3653" s="70"/>
      <c r="K3653" s="71"/>
      <c r="L3653" s="77"/>
      <c r="M3653" s="78"/>
      <c r="N3653" t="str">
        <f t="shared" si="262"/>
        <v>17947</v>
      </c>
      <c r="O3653">
        <f t="shared" si="263"/>
        <v>17947</v>
      </c>
      <c r="P3653" s="29">
        <f t="shared" si="264"/>
        <v>1712642</v>
      </c>
      <c r="Q3653">
        <f>+VLOOKUP(O3653,'Bảng kê HĐ 2022'!N$1912:R$4434,4,0)</f>
        <v>0</v>
      </c>
      <c r="R3653" t="e">
        <f>+VLOOKUP(O3653,'Hàng trả'!#REF!,2,0)</f>
        <v>#REF!</v>
      </c>
    </row>
    <row r="3654" spans="1:18" ht="14.4" hidden="1" customHeight="1" x14ac:dyDescent="0.3">
      <c r="A3654" s="10">
        <v>7</v>
      </c>
      <c r="B3654" s="64"/>
      <c r="C3654" s="6" t="s">
        <v>16191</v>
      </c>
      <c r="D3654" s="7">
        <v>44728</v>
      </c>
      <c r="E3654" s="8" t="s">
        <v>12430</v>
      </c>
      <c r="F3654" s="9">
        <v>3955954</v>
      </c>
      <c r="G3654" s="8" t="s">
        <v>11066</v>
      </c>
      <c r="H3654" s="9">
        <v>405485</v>
      </c>
      <c r="I3654" s="69"/>
      <c r="J3654" s="70"/>
      <c r="K3654" s="71"/>
      <c r="L3654" s="77"/>
      <c r="M3654" s="78"/>
      <c r="N3654" t="str">
        <f t="shared" si="262"/>
        <v>18140</v>
      </c>
      <c r="O3654">
        <f t="shared" si="263"/>
        <v>18140</v>
      </c>
      <c r="P3654" s="29">
        <f t="shared" si="264"/>
        <v>3955954</v>
      </c>
      <c r="Q3654">
        <f>+VLOOKUP(O3654,'Bảng kê HĐ 2022'!N$1912:R$4434,4,0)</f>
        <v>0</v>
      </c>
      <c r="R3654" t="e">
        <f>+VLOOKUP(O3654,'Hàng trả'!#REF!,2,0)</f>
        <v>#REF!</v>
      </c>
    </row>
    <row r="3655" spans="1:18" ht="14.4" hidden="1" customHeight="1" x14ac:dyDescent="0.3">
      <c r="A3655" s="10">
        <v>7</v>
      </c>
      <c r="B3655" s="64"/>
      <c r="C3655" s="6" t="s">
        <v>16192</v>
      </c>
      <c r="D3655" s="7">
        <v>44737</v>
      </c>
      <c r="E3655" s="8" t="s">
        <v>12432</v>
      </c>
      <c r="F3655" s="9">
        <v>3032786</v>
      </c>
      <c r="G3655" s="8" t="s">
        <v>11066</v>
      </c>
      <c r="H3655" s="9">
        <v>310861</v>
      </c>
      <c r="I3655" s="69"/>
      <c r="J3655" s="70"/>
      <c r="K3655" s="71"/>
      <c r="L3655" s="77"/>
      <c r="M3655" s="78"/>
      <c r="N3655" t="str">
        <f t="shared" si="262"/>
        <v>20389</v>
      </c>
      <c r="O3655">
        <f t="shared" si="263"/>
        <v>20389</v>
      </c>
      <c r="P3655" s="29">
        <f t="shared" si="264"/>
        <v>3032786</v>
      </c>
      <c r="Q3655">
        <f>+VLOOKUP(O3655,'Bảng kê HĐ 2022'!N$1912:R$4434,4,0)</f>
        <v>0</v>
      </c>
      <c r="R3655" t="e">
        <f>+VLOOKUP(O3655,'Hàng trả'!#REF!,2,0)</f>
        <v>#REF!</v>
      </c>
    </row>
    <row r="3656" spans="1:18" ht="14.4" hidden="1" customHeight="1" x14ac:dyDescent="0.3">
      <c r="A3656" s="10">
        <v>7</v>
      </c>
      <c r="B3656" s="64"/>
      <c r="C3656" s="6" t="s">
        <v>16193</v>
      </c>
      <c r="D3656" s="7">
        <v>44719</v>
      </c>
      <c r="E3656" s="8" t="s">
        <v>12430</v>
      </c>
      <c r="F3656" s="9">
        <v>4071449</v>
      </c>
      <c r="G3656" s="8" t="s">
        <v>11066</v>
      </c>
      <c r="H3656" s="9">
        <v>417324</v>
      </c>
      <c r="I3656" s="69"/>
      <c r="J3656" s="70"/>
      <c r="K3656" s="71"/>
      <c r="L3656" s="77"/>
      <c r="M3656" s="78"/>
      <c r="N3656" t="str">
        <f t="shared" si="262"/>
        <v>16538</v>
      </c>
      <c r="O3656">
        <f t="shared" si="263"/>
        <v>16538</v>
      </c>
      <c r="P3656" s="29">
        <f t="shared" si="264"/>
        <v>4071449</v>
      </c>
      <c r="Q3656">
        <f>+VLOOKUP(O3656,'Bảng kê HĐ 2022'!N$1912:R$4434,4,0)</f>
        <v>0</v>
      </c>
      <c r="R3656" t="e">
        <f>+VLOOKUP(O3656,'Hàng trả'!#REF!,2,0)</f>
        <v>#REF!</v>
      </c>
    </row>
    <row r="3657" spans="1:18" ht="14.4" hidden="1" customHeight="1" x14ac:dyDescent="0.3">
      <c r="A3657" s="10">
        <v>7</v>
      </c>
      <c r="B3657" s="64"/>
      <c r="C3657" s="6" t="s">
        <v>16194</v>
      </c>
      <c r="D3657" s="7">
        <v>44732</v>
      </c>
      <c r="E3657" s="8" t="s">
        <v>12432</v>
      </c>
      <c r="F3657" s="9">
        <v>3289394</v>
      </c>
      <c r="G3657" s="8" t="s">
        <v>11066</v>
      </c>
      <c r="H3657" s="9">
        <v>337163</v>
      </c>
      <c r="I3657" s="69"/>
      <c r="J3657" s="70"/>
      <c r="K3657" s="71"/>
      <c r="L3657" s="77"/>
      <c r="M3657" s="78"/>
      <c r="N3657" t="str">
        <f t="shared" ref="N3657:N3720" si="265">+RIGHT(C3657,5)</f>
        <v>19071</v>
      </c>
      <c r="O3657">
        <f t="shared" ref="O3657:O3720" si="266">+N3657*1</f>
        <v>19071</v>
      </c>
      <c r="P3657" s="29">
        <f t="shared" ref="P3657:P3720" si="267">+F3657</f>
        <v>3289394</v>
      </c>
      <c r="Q3657">
        <f>+VLOOKUP(O3657,'Bảng kê HĐ 2022'!N$1912:R$4434,4,0)</f>
        <v>0</v>
      </c>
      <c r="R3657" t="e">
        <f>+VLOOKUP(O3657,'Hàng trả'!#REF!,2,0)</f>
        <v>#REF!</v>
      </c>
    </row>
    <row r="3658" spans="1:18" ht="14.4" hidden="1" customHeight="1" x14ac:dyDescent="0.3">
      <c r="A3658" s="10">
        <v>7</v>
      </c>
      <c r="B3658" s="65"/>
      <c r="C3658" s="6" t="s">
        <v>16195</v>
      </c>
      <c r="D3658" s="7">
        <v>44741</v>
      </c>
      <c r="E3658" s="8" t="s">
        <v>12432</v>
      </c>
      <c r="F3658" s="9">
        <v>3793252</v>
      </c>
      <c r="G3658" s="8" t="s">
        <v>11066</v>
      </c>
      <c r="H3658" s="9">
        <v>388808</v>
      </c>
      <c r="I3658" s="72"/>
      <c r="J3658" s="73"/>
      <c r="K3658" s="74"/>
      <c r="L3658" s="79"/>
      <c r="M3658" s="80"/>
      <c r="N3658" t="str">
        <f t="shared" si="265"/>
        <v>21322</v>
      </c>
      <c r="O3658">
        <f t="shared" si="266"/>
        <v>21322</v>
      </c>
      <c r="P3658" s="29">
        <f t="shared" si="267"/>
        <v>3793252</v>
      </c>
      <c r="Q3658">
        <f>+VLOOKUP(O3658,'Bảng kê HĐ 2022'!N$1912:R$4434,4,0)</f>
        <v>0</v>
      </c>
      <c r="R3658" t="e">
        <f>+VLOOKUP(O3658,'Hàng trả'!#REF!,2,0)</f>
        <v>#REF!</v>
      </c>
    </row>
    <row r="3659" spans="1:18" ht="14.4" hidden="1" customHeight="1" x14ac:dyDescent="0.3">
      <c r="A3659" s="10">
        <v>7</v>
      </c>
      <c r="B3659" s="63" t="s">
        <v>15490</v>
      </c>
      <c r="C3659" s="6" t="s">
        <v>16196</v>
      </c>
      <c r="D3659" s="7">
        <v>44732</v>
      </c>
      <c r="E3659" s="8" t="s">
        <v>12430</v>
      </c>
      <c r="F3659" s="9">
        <v>1731548</v>
      </c>
      <c r="G3659" s="8" t="s">
        <v>11066</v>
      </c>
      <c r="H3659" s="9">
        <v>177484</v>
      </c>
      <c r="I3659" s="66">
        <v>6693467</v>
      </c>
      <c r="J3659" s="67"/>
      <c r="K3659" s="68"/>
      <c r="L3659" s="75" t="s">
        <v>10517</v>
      </c>
      <c r="M3659" s="76"/>
      <c r="N3659" t="str">
        <f t="shared" si="265"/>
        <v>19070</v>
      </c>
      <c r="O3659">
        <f t="shared" si="266"/>
        <v>19070</v>
      </c>
      <c r="P3659" s="29">
        <f t="shared" si="267"/>
        <v>1731548</v>
      </c>
      <c r="Q3659">
        <f>+VLOOKUP(O3659,'Bảng kê HĐ 2022'!N$1912:R$4434,4,0)</f>
        <v>0</v>
      </c>
      <c r="R3659" t="e">
        <f>+VLOOKUP(O3659,'Hàng trả'!#REF!,2,0)</f>
        <v>#REF!</v>
      </c>
    </row>
    <row r="3660" spans="1:18" ht="14.4" hidden="1" customHeight="1" x14ac:dyDescent="0.3">
      <c r="A3660" s="10">
        <v>7</v>
      </c>
      <c r="B3660" s="64"/>
      <c r="C3660" s="6" t="s">
        <v>16197</v>
      </c>
      <c r="D3660" s="7">
        <v>44726</v>
      </c>
      <c r="E3660" s="8" t="s">
        <v>12432</v>
      </c>
      <c r="F3660" s="9">
        <v>1199426</v>
      </c>
      <c r="G3660" s="8" t="s">
        <v>11066</v>
      </c>
      <c r="H3660" s="9">
        <v>122941</v>
      </c>
      <c r="I3660" s="69"/>
      <c r="J3660" s="70"/>
      <c r="K3660" s="71"/>
      <c r="L3660" s="77"/>
      <c r="M3660" s="78"/>
      <c r="N3660" t="str">
        <f t="shared" si="265"/>
        <v>18008</v>
      </c>
      <c r="O3660">
        <f t="shared" si="266"/>
        <v>18008</v>
      </c>
      <c r="P3660" s="29">
        <f t="shared" si="267"/>
        <v>1199426</v>
      </c>
      <c r="Q3660">
        <f>+VLOOKUP(O3660,'Bảng kê HĐ 2022'!N$1912:R$4434,4,0)</f>
        <v>0</v>
      </c>
      <c r="R3660" t="e">
        <f>+VLOOKUP(O3660,'Hàng trả'!#REF!,2,0)</f>
        <v>#REF!</v>
      </c>
    </row>
    <row r="3661" spans="1:18" ht="14.4" hidden="1" customHeight="1" x14ac:dyDescent="0.3">
      <c r="A3661" s="10">
        <v>7</v>
      </c>
      <c r="B3661" s="64"/>
      <c r="C3661" s="6" t="s">
        <v>16198</v>
      </c>
      <c r="D3661" s="7">
        <v>44715</v>
      </c>
      <c r="E3661" s="8" t="s">
        <v>12430</v>
      </c>
      <c r="F3661" s="9">
        <v>793055</v>
      </c>
      <c r="G3661" s="8" t="s">
        <v>11066</v>
      </c>
      <c r="H3661" s="9">
        <v>81288</v>
      </c>
      <c r="I3661" s="69"/>
      <c r="J3661" s="70"/>
      <c r="K3661" s="71"/>
      <c r="L3661" s="77"/>
      <c r="M3661" s="78"/>
      <c r="N3661" t="str">
        <f t="shared" si="265"/>
        <v>16041</v>
      </c>
      <c r="O3661">
        <f t="shared" si="266"/>
        <v>16041</v>
      </c>
      <c r="P3661" s="29">
        <f t="shared" si="267"/>
        <v>793055</v>
      </c>
      <c r="Q3661">
        <f>+VLOOKUP(O3661,'Bảng kê HĐ 2022'!N$1912:R$4434,4,0)</f>
        <v>0</v>
      </c>
      <c r="R3661" t="e">
        <f>+VLOOKUP(O3661,'Hàng trả'!#REF!,2,0)</f>
        <v>#REF!</v>
      </c>
    </row>
    <row r="3662" spans="1:18" ht="14.4" hidden="1" customHeight="1" x14ac:dyDescent="0.3">
      <c r="A3662" s="10">
        <v>7</v>
      </c>
      <c r="B3662" s="64"/>
      <c r="C3662" s="6" t="s">
        <v>16199</v>
      </c>
      <c r="D3662" s="7">
        <v>44739</v>
      </c>
      <c r="E3662" s="8" t="s">
        <v>12432</v>
      </c>
      <c r="F3662" s="9">
        <v>1199426</v>
      </c>
      <c r="G3662" s="8" t="s">
        <v>11066</v>
      </c>
      <c r="H3662" s="9">
        <v>122941</v>
      </c>
      <c r="I3662" s="69"/>
      <c r="J3662" s="70"/>
      <c r="K3662" s="71"/>
      <c r="L3662" s="77"/>
      <c r="M3662" s="78"/>
      <c r="N3662" t="str">
        <f t="shared" si="265"/>
        <v>20622</v>
      </c>
      <c r="O3662">
        <f t="shared" si="266"/>
        <v>20622</v>
      </c>
      <c r="P3662" s="29">
        <f t="shared" si="267"/>
        <v>1199426</v>
      </c>
      <c r="Q3662">
        <f>+VLOOKUP(O3662,'Bảng kê HĐ 2022'!N$1912:R$4434,4,0)</f>
        <v>0</v>
      </c>
      <c r="R3662" t="e">
        <f>+VLOOKUP(O3662,'Hàng trả'!#REF!,2,0)</f>
        <v>#REF!</v>
      </c>
    </row>
    <row r="3663" spans="1:18" ht="14.4" hidden="1" customHeight="1" x14ac:dyDescent="0.3">
      <c r="A3663" s="10">
        <v>7</v>
      </c>
      <c r="B3663" s="64"/>
      <c r="C3663" s="6" t="s">
        <v>16200</v>
      </c>
      <c r="D3663" s="7">
        <v>44719</v>
      </c>
      <c r="E3663" s="8" t="s">
        <v>12432</v>
      </c>
      <c r="F3663" s="9">
        <v>1741392</v>
      </c>
      <c r="G3663" s="8" t="s">
        <v>11066</v>
      </c>
      <c r="H3663" s="9">
        <v>178493</v>
      </c>
      <c r="I3663" s="69"/>
      <c r="J3663" s="70"/>
      <c r="K3663" s="71"/>
      <c r="L3663" s="77"/>
      <c r="M3663" s="78"/>
      <c r="N3663" t="str">
        <f t="shared" si="265"/>
        <v>16554</v>
      </c>
      <c r="O3663">
        <f t="shared" si="266"/>
        <v>16554</v>
      </c>
      <c r="P3663" s="29">
        <f t="shared" si="267"/>
        <v>1741392</v>
      </c>
      <c r="Q3663">
        <f>+VLOOKUP(O3663,'Bảng kê HĐ 2022'!N$1912:R$4434,4,0)</f>
        <v>0</v>
      </c>
      <c r="R3663" t="e">
        <f>+VLOOKUP(O3663,'Hàng trả'!#REF!,2,0)</f>
        <v>#REF!</v>
      </c>
    </row>
    <row r="3664" spans="1:18" ht="14.4" hidden="1" customHeight="1" x14ac:dyDescent="0.3">
      <c r="A3664" s="10">
        <v>7</v>
      </c>
      <c r="B3664" s="65"/>
      <c r="C3664" s="6" t="s">
        <v>16201</v>
      </c>
      <c r="D3664" s="7">
        <v>44723</v>
      </c>
      <c r="E3664" s="8" t="s">
        <v>12430</v>
      </c>
      <c r="F3664" s="9">
        <v>793055</v>
      </c>
      <c r="G3664" s="8" t="s">
        <v>11066</v>
      </c>
      <c r="H3664" s="9">
        <v>81288</v>
      </c>
      <c r="I3664" s="72"/>
      <c r="J3664" s="73"/>
      <c r="K3664" s="74"/>
      <c r="L3664" s="79"/>
      <c r="M3664" s="80"/>
      <c r="N3664" t="str">
        <f t="shared" si="265"/>
        <v>17645</v>
      </c>
      <c r="O3664">
        <f t="shared" si="266"/>
        <v>17645</v>
      </c>
      <c r="P3664" s="29">
        <f t="shared" si="267"/>
        <v>793055</v>
      </c>
      <c r="Q3664">
        <f>+VLOOKUP(O3664,'Bảng kê HĐ 2022'!N$1912:R$4434,4,0)</f>
        <v>0</v>
      </c>
      <c r="R3664" t="e">
        <f>+VLOOKUP(O3664,'Hàng trả'!#REF!,2,0)</f>
        <v>#REF!</v>
      </c>
    </row>
    <row r="3665" spans="1:18" ht="14.4" hidden="1" customHeight="1" x14ac:dyDescent="0.3">
      <c r="A3665" s="10">
        <v>7</v>
      </c>
      <c r="B3665" s="63" t="s">
        <v>15491</v>
      </c>
      <c r="C3665" s="6" t="s">
        <v>16202</v>
      </c>
      <c r="D3665" s="7">
        <v>44734</v>
      </c>
      <c r="E3665" s="8" t="s">
        <v>12432</v>
      </c>
      <c r="F3665" s="9">
        <v>4388645</v>
      </c>
      <c r="G3665" s="8" t="s">
        <v>11066</v>
      </c>
      <c r="H3665" s="9">
        <v>449836</v>
      </c>
      <c r="I3665" s="66">
        <v>20857805</v>
      </c>
      <c r="J3665" s="67"/>
      <c r="K3665" s="68"/>
      <c r="L3665" s="75" t="s">
        <v>10524</v>
      </c>
      <c r="M3665" s="76"/>
      <c r="N3665" t="str">
        <f t="shared" si="265"/>
        <v>19789</v>
      </c>
      <c r="O3665">
        <f t="shared" si="266"/>
        <v>19789</v>
      </c>
      <c r="P3665" s="29">
        <f t="shared" si="267"/>
        <v>4388645</v>
      </c>
      <c r="Q3665">
        <f>+VLOOKUP(O3665,'Bảng kê HĐ 2022'!N$1912:R$4434,4,0)</f>
        <v>0</v>
      </c>
      <c r="R3665" t="e">
        <f>+VLOOKUP(O3665,'Hàng trả'!#REF!,2,0)</f>
        <v>#REF!</v>
      </c>
    </row>
    <row r="3666" spans="1:18" ht="14.4" hidden="1" customHeight="1" x14ac:dyDescent="0.3">
      <c r="A3666" s="10">
        <v>7</v>
      </c>
      <c r="B3666" s="64"/>
      <c r="C3666" s="6" t="s">
        <v>16203</v>
      </c>
      <c r="D3666" s="7">
        <v>44728</v>
      </c>
      <c r="E3666" s="8" t="s">
        <v>12432</v>
      </c>
      <c r="F3666" s="9">
        <v>4241236</v>
      </c>
      <c r="G3666" s="8" t="s">
        <v>11066</v>
      </c>
      <c r="H3666" s="9">
        <v>434727</v>
      </c>
      <c r="I3666" s="69"/>
      <c r="J3666" s="70"/>
      <c r="K3666" s="71"/>
      <c r="L3666" s="77"/>
      <c r="M3666" s="78"/>
      <c r="N3666" t="str">
        <f t="shared" si="265"/>
        <v>18146</v>
      </c>
      <c r="O3666">
        <f t="shared" si="266"/>
        <v>18146</v>
      </c>
      <c r="P3666" s="29">
        <f t="shared" si="267"/>
        <v>4241236</v>
      </c>
      <c r="Q3666">
        <f>+VLOOKUP(O3666,'Bảng kê HĐ 2022'!N$1912:R$4434,4,0)</f>
        <v>0</v>
      </c>
      <c r="R3666" t="e">
        <f>+VLOOKUP(O3666,'Hàng trả'!#REF!,2,0)</f>
        <v>#REF!</v>
      </c>
    </row>
    <row r="3667" spans="1:18" ht="14.4" hidden="1" customHeight="1" x14ac:dyDescent="0.3">
      <c r="A3667" s="10">
        <v>7</v>
      </c>
      <c r="B3667" s="64"/>
      <c r="C3667" s="6" t="s">
        <v>16204</v>
      </c>
      <c r="D3667" s="7">
        <v>44741</v>
      </c>
      <c r="E3667" s="8" t="s">
        <v>12432</v>
      </c>
      <c r="F3667" s="9">
        <v>4391334</v>
      </c>
      <c r="G3667" s="8" t="s">
        <v>11066</v>
      </c>
      <c r="H3667" s="9">
        <v>450112</v>
      </c>
      <c r="I3667" s="69"/>
      <c r="J3667" s="70"/>
      <c r="K3667" s="71"/>
      <c r="L3667" s="77"/>
      <c r="M3667" s="78"/>
      <c r="N3667" t="str">
        <f t="shared" si="265"/>
        <v>21222</v>
      </c>
      <c r="O3667">
        <f t="shared" si="266"/>
        <v>21222</v>
      </c>
      <c r="P3667" s="29">
        <f t="shared" si="267"/>
        <v>4391334</v>
      </c>
      <c r="Q3667">
        <f>+VLOOKUP(O3667,'Bảng kê HĐ 2022'!N$1912:R$4434,4,0)</f>
        <v>0</v>
      </c>
      <c r="R3667" t="e">
        <f>+VLOOKUP(O3667,'Hàng trả'!#REF!,2,0)</f>
        <v>#REF!</v>
      </c>
    </row>
    <row r="3668" spans="1:18" ht="14.4" hidden="1" customHeight="1" x14ac:dyDescent="0.3">
      <c r="A3668" s="10">
        <v>7</v>
      </c>
      <c r="B3668" s="64"/>
      <c r="C3668" s="6" t="s">
        <v>16205</v>
      </c>
      <c r="D3668" s="7">
        <v>44714</v>
      </c>
      <c r="E3668" s="8" t="s">
        <v>12432</v>
      </c>
      <c r="F3668" s="9">
        <v>4391334</v>
      </c>
      <c r="G3668" s="8" t="s">
        <v>11066</v>
      </c>
      <c r="H3668" s="9">
        <v>450112</v>
      </c>
      <c r="I3668" s="69"/>
      <c r="J3668" s="70"/>
      <c r="K3668" s="71"/>
      <c r="L3668" s="77"/>
      <c r="M3668" s="78"/>
      <c r="N3668" t="str">
        <f t="shared" si="265"/>
        <v>15806</v>
      </c>
      <c r="O3668">
        <f t="shared" si="266"/>
        <v>15806</v>
      </c>
      <c r="P3668" s="29">
        <f t="shared" si="267"/>
        <v>4391334</v>
      </c>
      <c r="Q3668">
        <f>+VLOOKUP(O3668,'Bảng kê HĐ 2022'!N$1912:R$4434,4,0)</f>
        <v>0</v>
      </c>
      <c r="R3668" t="e">
        <f>+VLOOKUP(O3668,'Hàng trả'!#REF!,2,0)</f>
        <v>#REF!</v>
      </c>
    </row>
    <row r="3669" spans="1:18" ht="14.4" hidden="1" customHeight="1" x14ac:dyDescent="0.3">
      <c r="A3669" s="10">
        <v>7</v>
      </c>
      <c r="B3669" s="65"/>
      <c r="C3669" s="6" t="s">
        <v>16206</v>
      </c>
      <c r="D3669" s="7">
        <v>44721</v>
      </c>
      <c r="E3669" s="8" t="s">
        <v>12432</v>
      </c>
      <c r="F3669" s="9">
        <v>5827345</v>
      </c>
      <c r="G3669" s="8" t="s">
        <v>11066</v>
      </c>
      <c r="H3669" s="9">
        <v>597303</v>
      </c>
      <c r="I3669" s="72"/>
      <c r="J3669" s="73"/>
      <c r="K3669" s="74"/>
      <c r="L3669" s="79"/>
      <c r="M3669" s="80"/>
      <c r="N3669" t="str">
        <f t="shared" si="265"/>
        <v>17154</v>
      </c>
      <c r="O3669">
        <f t="shared" si="266"/>
        <v>17154</v>
      </c>
      <c r="P3669" s="29">
        <f t="shared" si="267"/>
        <v>5827345</v>
      </c>
      <c r="Q3669">
        <f>+VLOOKUP(O3669,'Bảng kê HĐ 2022'!N$1912:R$4434,4,0)</f>
        <v>0</v>
      </c>
      <c r="R3669" t="e">
        <f>+VLOOKUP(O3669,'Hàng trả'!#REF!,2,0)</f>
        <v>#REF!</v>
      </c>
    </row>
    <row r="3670" spans="1:18" ht="14.4" hidden="1" customHeight="1" x14ac:dyDescent="0.3">
      <c r="A3670" s="10">
        <v>7</v>
      </c>
      <c r="B3670" s="63" t="s">
        <v>15492</v>
      </c>
      <c r="C3670" s="6" t="s">
        <v>16207</v>
      </c>
      <c r="D3670" s="7">
        <v>44737</v>
      </c>
      <c r="E3670" s="8" t="s">
        <v>12432</v>
      </c>
      <c r="F3670" s="9">
        <v>2534447</v>
      </c>
      <c r="G3670" s="8" t="s">
        <v>11066</v>
      </c>
      <c r="H3670" s="9">
        <v>259781</v>
      </c>
      <c r="I3670" s="66">
        <v>5486452</v>
      </c>
      <c r="J3670" s="67"/>
      <c r="K3670" s="68"/>
      <c r="L3670" s="75" t="s">
        <v>10530</v>
      </c>
      <c r="M3670" s="76"/>
      <c r="N3670" t="str">
        <f t="shared" si="265"/>
        <v>20399</v>
      </c>
      <c r="O3670">
        <f t="shared" si="266"/>
        <v>20399</v>
      </c>
      <c r="P3670" s="29">
        <f t="shared" si="267"/>
        <v>2534447</v>
      </c>
      <c r="Q3670">
        <f>+VLOOKUP(O3670,'Bảng kê HĐ 2022'!N$1912:R$4434,4,0)</f>
        <v>0</v>
      </c>
      <c r="R3670" t="e">
        <f>+VLOOKUP(O3670,'Hàng trả'!#REF!,2,0)</f>
        <v>#REF!</v>
      </c>
    </row>
    <row r="3671" spans="1:18" ht="14.4" hidden="1" customHeight="1" x14ac:dyDescent="0.3">
      <c r="A3671" s="10">
        <v>7</v>
      </c>
      <c r="B3671" s="64"/>
      <c r="C3671" s="6" t="s">
        <v>16208</v>
      </c>
      <c r="D3671" s="7">
        <v>44718</v>
      </c>
      <c r="E3671" s="8" t="s">
        <v>12432</v>
      </c>
      <c r="F3671" s="9">
        <v>1992481</v>
      </c>
      <c r="G3671" s="8" t="s">
        <v>11066</v>
      </c>
      <c r="H3671" s="9">
        <v>204229</v>
      </c>
      <c r="I3671" s="69"/>
      <c r="J3671" s="70"/>
      <c r="K3671" s="71"/>
      <c r="L3671" s="77"/>
      <c r="M3671" s="78"/>
      <c r="N3671" t="str">
        <f t="shared" si="265"/>
        <v>16467</v>
      </c>
      <c r="O3671">
        <f t="shared" si="266"/>
        <v>16467</v>
      </c>
      <c r="P3671" s="29">
        <f t="shared" si="267"/>
        <v>1992481</v>
      </c>
      <c r="Q3671">
        <f>+VLOOKUP(O3671,'Bảng kê HĐ 2022'!N$1912:R$4434,4,0)</f>
        <v>0</v>
      </c>
      <c r="R3671" t="e">
        <f>+VLOOKUP(O3671,'Hàng trả'!#REF!,2,0)</f>
        <v>#REF!</v>
      </c>
    </row>
    <row r="3672" spans="1:18" ht="14.4" hidden="1" customHeight="1" x14ac:dyDescent="0.3">
      <c r="A3672" s="10">
        <v>7</v>
      </c>
      <c r="B3672" s="65"/>
      <c r="C3672" s="6" t="s">
        <v>16209</v>
      </c>
      <c r="D3672" s="7">
        <v>44732</v>
      </c>
      <c r="E3672" s="8" t="s">
        <v>12430</v>
      </c>
      <c r="F3672" s="9">
        <v>1586110</v>
      </c>
      <c r="G3672" s="8" t="s">
        <v>11066</v>
      </c>
      <c r="H3672" s="9">
        <v>162576</v>
      </c>
      <c r="I3672" s="72"/>
      <c r="J3672" s="73"/>
      <c r="K3672" s="74"/>
      <c r="L3672" s="79"/>
      <c r="M3672" s="80"/>
      <c r="N3672" t="str">
        <f t="shared" si="265"/>
        <v>19031</v>
      </c>
      <c r="O3672">
        <f t="shared" si="266"/>
        <v>19031</v>
      </c>
      <c r="P3672" s="29">
        <f t="shared" si="267"/>
        <v>1586110</v>
      </c>
      <c r="Q3672">
        <f>+VLOOKUP(O3672,'Bảng kê HĐ 2022'!N$1912:R$4434,4,0)</f>
        <v>0</v>
      </c>
      <c r="R3672" t="e">
        <f>+VLOOKUP(O3672,'Hàng trả'!#REF!,2,0)</f>
        <v>#REF!</v>
      </c>
    </row>
    <row r="3673" spans="1:18" ht="14.75" hidden="1" customHeight="1" x14ac:dyDescent="0.3">
      <c r="A3673" s="10">
        <v>7</v>
      </c>
      <c r="B3673" s="63" t="s">
        <v>15497</v>
      </c>
      <c r="C3673" s="6" t="s">
        <v>16212</v>
      </c>
      <c r="D3673" s="7">
        <v>44729</v>
      </c>
      <c r="E3673" s="8" t="s">
        <v>12432</v>
      </c>
      <c r="F3673" s="9">
        <v>3177403</v>
      </c>
      <c r="G3673" s="8" t="s">
        <v>11066</v>
      </c>
      <c r="H3673" s="9">
        <v>325684</v>
      </c>
      <c r="I3673" s="66">
        <v>7049341</v>
      </c>
      <c r="J3673" s="67"/>
      <c r="K3673" s="68"/>
      <c r="L3673" s="75" t="s">
        <v>10583</v>
      </c>
      <c r="M3673" s="76"/>
      <c r="N3673" t="str">
        <f t="shared" si="265"/>
        <v>18294</v>
      </c>
      <c r="O3673">
        <f t="shared" si="266"/>
        <v>18294</v>
      </c>
      <c r="P3673" s="29">
        <f t="shared" si="267"/>
        <v>3177403</v>
      </c>
      <c r="Q3673">
        <f>+VLOOKUP(O3673,'Bảng kê HĐ 2022'!N$1912:R$4434,4,0)</f>
        <v>0</v>
      </c>
      <c r="R3673" t="e">
        <f>+VLOOKUP(O3673,'Hàng trả'!#REF!,2,0)</f>
        <v>#REF!</v>
      </c>
    </row>
    <row r="3674" spans="1:18" ht="14.75" hidden="1" customHeight="1" x14ac:dyDescent="0.3">
      <c r="A3674" s="10">
        <v>7</v>
      </c>
      <c r="B3674" s="65"/>
      <c r="C3674" s="6" t="s">
        <v>16213</v>
      </c>
      <c r="D3674" s="7">
        <v>44716</v>
      </c>
      <c r="E3674" s="8" t="s">
        <v>12432</v>
      </c>
      <c r="F3674" s="9">
        <v>4677016</v>
      </c>
      <c r="G3674" s="8" t="s">
        <v>11066</v>
      </c>
      <c r="H3674" s="9">
        <v>479394</v>
      </c>
      <c r="I3674" s="72"/>
      <c r="J3674" s="73"/>
      <c r="K3674" s="74"/>
      <c r="L3674" s="79"/>
      <c r="M3674" s="80"/>
      <c r="N3674" t="str">
        <f t="shared" si="265"/>
        <v>16310</v>
      </c>
      <c r="O3674">
        <f t="shared" si="266"/>
        <v>16310</v>
      </c>
      <c r="P3674" s="29">
        <f t="shared" si="267"/>
        <v>4677016</v>
      </c>
      <c r="Q3674">
        <f>+VLOOKUP(O3674,'Bảng kê HĐ 2022'!N$1912:R$4434,4,0)</f>
        <v>0</v>
      </c>
      <c r="R3674" t="e">
        <f>+VLOOKUP(O3674,'Hàng trả'!#REF!,2,0)</f>
        <v>#REF!</v>
      </c>
    </row>
    <row r="3675" spans="1:18" ht="14.75" hidden="1" customHeight="1" x14ac:dyDescent="0.3">
      <c r="A3675" s="10">
        <v>7</v>
      </c>
      <c r="B3675" s="63" t="s">
        <v>15498</v>
      </c>
      <c r="C3675" s="6" t="s">
        <v>16214</v>
      </c>
      <c r="D3675" s="7">
        <v>44722</v>
      </c>
      <c r="E3675" s="8" t="s">
        <v>12432</v>
      </c>
      <c r="F3675" s="9">
        <v>2148406</v>
      </c>
      <c r="G3675" s="8" t="s">
        <v>11066</v>
      </c>
      <c r="H3675" s="9">
        <v>220212</v>
      </c>
      <c r="I3675" s="66">
        <v>5345990</v>
      </c>
      <c r="J3675" s="67"/>
      <c r="K3675" s="68"/>
      <c r="L3675" s="75" t="s">
        <v>10586</v>
      </c>
      <c r="M3675" s="76"/>
      <c r="N3675" t="str">
        <f t="shared" si="265"/>
        <v>17470</v>
      </c>
      <c r="O3675">
        <f t="shared" si="266"/>
        <v>17470</v>
      </c>
      <c r="P3675" s="29">
        <f t="shared" si="267"/>
        <v>2148406</v>
      </c>
      <c r="Q3675">
        <f>+VLOOKUP(O3675,'Bảng kê HĐ 2022'!N$1912:R$4434,4,0)</f>
        <v>0</v>
      </c>
      <c r="R3675" t="e">
        <f>+VLOOKUP(O3675,'Hàng trả'!#REF!,2,0)</f>
        <v>#REF!</v>
      </c>
    </row>
    <row r="3676" spans="1:18" ht="14.75" hidden="1" customHeight="1" x14ac:dyDescent="0.3">
      <c r="A3676" s="10">
        <v>7</v>
      </c>
      <c r="B3676" s="65"/>
      <c r="C3676" s="6" t="s">
        <v>16215</v>
      </c>
      <c r="D3676" s="7">
        <v>44737</v>
      </c>
      <c r="E3676" s="8" t="s">
        <v>12432</v>
      </c>
      <c r="F3676" s="9">
        <v>3808129</v>
      </c>
      <c r="G3676" s="8" t="s">
        <v>11066</v>
      </c>
      <c r="H3676" s="9">
        <v>390333</v>
      </c>
      <c r="I3676" s="72"/>
      <c r="J3676" s="73"/>
      <c r="K3676" s="74"/>
      <c r="L3676" s="79"/>
      <c r="M3676" s="80"/>
      <c r="N3676" t="str">
        <f t="shared" si="265"/>
        <v>20405</v>
      </c>
      <c r="O3676">
        <f t="shared" si="266"/>
        <v>20405</v>
      </c>
      <c r="P3676" s="29">
        <f t="shared" si="267"/>
        <v>3808129</v>
      </c>
      <c r="Q3676">
        <f>+VLOOKUP(O3676,'Bảng kê HĐ 2022'!N$1912:R$4434,4,0)</f>
        <v>0</v>
      </c>
      <c r="R3676" t="e">
        <f>+VLOOKUP(O3676,'Hàng trả'!#REF!,2,0)</f>
        <v>#REF!</v>
      </c>
    </row>
    <row r="3677" spans="1:18" ht="14.4" hidden="1" customHeight="1" x14ac:dyDescent="0.3">
      <c r="A3677" s="10">
        <v>7</v>
      </c>
      <c r="B3677" s="63" t="s">
        <v>15499</v>
      </c>
      <c r="C3677" s="6" t="s">
        <v>16216</v>
      </c>
      <c r="D3677" s="7">
        <v>44720</v>
      </c>
      <c r="E3677" s="8" t="s">
        <v>12754</v>
      </c>
      <c r="F3677" s="9">
        <v>7358688</v>
      </c>
      <c r="G3677" s="8" t="s">
        <v>11066</v>
      </c>
      <c r="H3677" s="9">
        <v>754265</v>
      </c>
      <c r="I3677" s="66">
        <v>29333103</v>
      </c>
      <c r="J3677" s="67"/>
      <c r="K3677" s="68"/>
      <c r="L3677" s="75" t="s">
        <v>10602</v>
      </c>
      <c r="M3677" s="76"/>
      <c r="N3677" t="str">
        <f t="shared" si="265"/>
        <v>16828</v>
      </c>
      <c r="O3677">
        <f t="shared" si="266"/>
        <v>16828</v>
      </c>
      <c r="P3677" s="29">
        <f t="shared" si="267"/>
        <v>7358688</v>
      </c>
      <c r="Q3677">
        <f>+VLOOKUP(O3677,'Bảng kê HĐ 2022'!N$1912:R$4434,4,0)</f>
        <v>0</v>
      </c>
      <c r="R3677" t="e">
        <f>+VLOOKUP(O3677,'Hàng trả'!#REF!,2,0)</f>
        <v>#REF!</v>
      </c>
    </row>
    <row r="3678" spans="1:18" ht="14.4" hidden="1" customHeight="1" x14ac:dyDescent="0.3">
      <c r="A3678" s="10">
        <v>7</v>
      </c>
      <c r="B3678" s="64"/>
      <c r="C3678" s="6" t="s">
        <v>16217</v>
      </c>
      <c r="D3678" s="7">
        <v>44734</v>
      </c>
      <c r="E3678" s="8" t="s">
        <v>11932</v>
      </c>
      <c r="F3678" s="9">
        <v>7664512</v>
      </c>
      <c r="G3678" s="8" t="s">
        <v>11066</v>
      </c>
      <c r="H3678" s="9">
        <v>785612</v>
      </c>
      <c r="I3678" s="69"/>
      <c r="J3678" s="70"/>
      <c r="K3678" s="71"/>
      <c r="L3678" s="77"/>
      <c r="M3678" s="78"/>
      <c r="N3678" t="str">
        <f t="shared" si="265"/>
        <v>19760</v>
      </c>
      <c r="O3678">
        <f t="shared" si="266"/>
        <v>19760</v>
      </c>
      <c r="P3678" s="29">
        <f t="shared" si="267"/>
        <v>7664512</v>
      </c>
      <c r="Q3678">
        <f>+VLOOKUP(O3678,'Bảng kê HĐ 2022'!N$1912:R$4434,4,0)</f>
        <v>0</v>
      </c>
      <c r="R3678" t="e">
        <f>+VLOOKUP(O3678,'Hàng trả'!#REF!,2,0)</f>
        <v>#REF!</v>
      </c>
    </row>
    <row r="3679" spans="1:18" ht="14.4" hidden="1" customHeight="1" x14ac:dyDescent="0.3">
      <c r="A3679" s="10">
        <v>7</v>
      </c>
      <c r="B3679" s="64"/>
      <c r="C3679" s="6" t="s">
        <v>16218</v>
      </c>
      <c r="D3679" s="7">
        <v>44727</v>
      </c>
      <c r="E3679" s="8" t="s">
        <v>11932</v>
      </c>
      <c r="F3679" s="9">
        <v>7940236</v>
      </c>
      <c r="G3679" s="8" t="s">
        <v>11066</v>
      </c>
      <c r="H3679" s="9">
        <v>813874</v>
      </c>
      <c r="I3679" s="69"/>
      <c r="J3679" s="70"/>
      <c r="K3679" s="71"/>
      <c r="L3679" s="77"/>
      <c r="M3679" s="78"/>
      <c r="N3679" t="str">
        <f t="shared" si="265"/>
        <v>18102</v>
      </c>
      <c r="O3679">
        <f t="shared" si="266"/>
        <v>18102</v>
      </c>
      <c r="P3679" s="29">
        <f t="shared" si="267"/>
        <v>7940236</v>
      </c>
      <c r="Q3679">
        <f>+VLOOKUP(O3679,'Bảng kê HĐ 2022'!N$1912:R$4434,4,0)</f>
        <v>0</v>
      </c>
      <c r="R3679" t="e">
        <f>+VLOOKUP(O3679,'Hàng trả'!#REF!,2,0)</f>
        <v>#REF!</v>
      </c>
    </row>
    <row r="3680" spans="1:18" ht="14.4" hidden="1" customHeight="1" x14ac:dyDescent="0.3">
      <c r="A3680" s="10">
        <v>7</v>
      </c>
      <c r="B3680" s="65"/>
      <c r="C3680" s="6" t="s">
        <v>16219</v>
      </c>
      <c r="D3680" s="7">
        <v>44713</v>
      </c>
      <c r="E3680" s="8" t="s">
        <v>11932</v>
      </c>
      <c r="F3680" s="9">
        <v>9719687</v>
      </c>
      <c r="G3680" s="8" t="s">
        <v>11066</v>
      </c>
      <c r="H3680" s="9">
        <v>996268</v>
      </c>
      <c r="I3680" s="72"/>
      <c r="J3680" s="73"/>
      <c r="K3680" s="74"/>
      <c r="L3680" s="79"/>
      <c r="M3680" s="80"/>
      <c r="N3680" t="str">
        <f t="shared" si="265"/>
        <v>15584</v>
      </c>
      <c r="O3680">
        <f t="shared" si="266"/>
        <v>15584</v>
      </c>
      <c r="P3680" s="29">
        <f t="shared" si="267"/>
        <v>9719687</v>
      </c>
      <c r="Q3680">
        <f>+VLOOKUP(O3680,'Bảng kê HĐ 2022'!N$1912:R$4434,4,0)</f>
        <v>0</v>
      </c>
      <c r="R3680" t="e">
        <f>+VLOOKUP(O3680,'Hàng trả'!#REF!,2,0)</f>
        <v>#REF!</v>
      </c>
    </row>
    <row r="3681" spans="1:18" ht="14.4" hidden="1" customHeight="1" x14ac:dyDescent="0.3">
      <c r="A3681" s="10">
        <v>7</v>
      </c>
      <c r="B3681" s="63" t="s">
        <v>15502</v>
      </c>
      <c r="C3681" s="6" t="s">
        <v>16221</v>
      </c>
      <c r="D3681" s="7">
        <v>44726</v>
      </c>
      <c r="E3681" s="8" t="s">
        <v>12586</v>
      </c>
      <c r="F3681" s="9">
        <v>3278394</v>
      </c>
      <c r="G3681" s="8" t="s">
        <v>11066</v>
      </c>
      <c r="H3681" s="9">
        <v>336035</v>
      </c>
      <c r="I3681" s="66">
        <v>14711793</v>
      </c>
      <c r="J3681" s="67"/>
      <c r="K3681" s="68"/>
      <c r="L3681" s="75" t="s">
        <v>10611</v>
      </c>
      <c r="M3681" s="76"/>
      <c r="N3681" t="str">
        <f t="shared" si="265"/>
        <v>18063</v>
      </c>
      <c r="O3681">
        <f t="shared" si="266"/>
        <v>18063</v>
      </c>
      <c r="P3681" s="29">
        <f t="shared" si="267"/>
        <v>3278394</v>
      </c>
      <c r="Q3681">
        <f>+VLOOKUP(O3681,'Bảng kê HĐ 2022'!N$1912:R$4434,4,0)</f>
        <v>0</v>
      </c>
      <c r="R3681" t="e">
        <f>+VLOOKUP(O3681,'Hàng trả'!#REF!,2,0)</f>
        <v>#REF!</v>
      </c>
    </row>
    <row r="3682" spans="1:18" ht="14.4" hidden="1" customHeight="1" x14ac:dyDescent="0.3">
      <c r="A3682" s="10">
        <v>7</v>
      </c>
      <c r="B3682" s="64"/>
      <c r="C3682" s="6" t="s">
        <v>16222</v>
      </c>
      <c r="D3682" s="7">
        <v>44741</v>
      </c>
      <c r="E3682" s="8" t="s">
        <v>12586</v>
      </c>
      <c r="F3682" s="9">
        <v>3278394</v>
      </c>
      <c r="G3682" s="8" t="s">
        <v>11066</v>
      </c>
      <c r="H3682" s="9">
        <v>336035</v>
      </c>
      <c r="I3682" s="69"/>
      <c r="J3682" s="70"/>
      <c r="K3682" s="71"/>
      <c r="L3682" s="77"/>
      <c r="M3682" s="78"/>
      <c r="N3682" t="str">
        <f t="shared" si="265"/>
        <v>21369</v>
      </c>
      <c r="O3682">
        <f t="shared" si="266"/>
        <v>21369</v>
      </c>
      <c r="P3682" s="29">
        <f t="shared" si="267"/>
        <v>3278394</v>
      </c>
      <c r="Q3682">
        <f>+VLOOKUP(O3682,'Bảng kê HĐ 2022'!N$1912:R$4434,4,0)</f>
        <v>0</v>
      </c>
      <c r="R3682" t="e">
        <f>+VLOOKUP(O3682,'Hàng trả'!#REF!,2,0)</f>
        <v>#REF!</v>
      </c>
    </row>
    <row r="3683" spans="1:18" ht="14.4" hidden="1" customHeight="1" x14ac:dyDescent="0.3">
      <c r="A3683" s="10">
        <v>7</v>
      </c>
      <c r="B3683" s="64"/>
      <c r="C3683" s="6" t="s">
        <v>16223</v>
      </c>
      <c r="D3683" s="7">
        <v>44713</v>
      </c>
      <c r="E3683" s="8" t="s">
        <v>12586</v>
      </c>
      <c r="F3683" s="9">
        <v>3278394</v>
      </c>
      <c r="G3683" s="8" t="s">
        <v>11066</v>
      </c>
      <c r="H3683" s="9">
        <v>336035</v>
      </c>
      <c r="I3683" s="69"/>
      <c r="J3683" s="70"/>
      <c r="K3683" s="71"/>
      <c r="L3683" s="77"/>
      <c r="M3683" s="78"/>
      <c r="N3683" t="str">
        <f t="shared" si="265"/>
        <v>15201</v>
      </c>
      <c r="O3683">
        <f t="shared" si="266"/>
        <v>15201</v>
      </c>
      <c r="P3683" s="29">
        <f t="shared" si="267"/>
        <v>3278394</v>
      </c>
      <c r="Q3683">
        <f>+VLOOKUP(O3683,'Bảng kê HĐ 2022'!N$1912:R$4434,4,0)</f>
        <v>0</v>
      </c>
      <c r="R3683" t="e">
        <f>+VLOOKUP(O3683,'Hàng trả'!#REF!,2,0)</f>
        <v>#REF!</v>
      </c>
    </row>
    <row r="3684" spans="1:18" ht="14.4" hidden="1" customHeight="1" x14ac:dyDescent="0.3">
      <c r="A3684" s="10">
        <v>7</v>
      </c>
      <c r="B3684" s="64"/>
      <c r="C3684" s="6" t="s">
        <v>16224</v>
      </c>
      <c r="D3684" s="7">
        <v>44733</v>
      </c>
      <c r="E3684" s="8" t="s">
        <v>12586</v>
      </c>
      <c r="F3684" s="9">
        <v>3278394</v>
      </c>
      <c r="G3684" s="8" t="s">
        <v>11066</v>
      </c>
      <c r="H3684" s="9">
        <v>336035</v>
      </c>
      <c r="I3684" s="69"/>
      <c r="J3684" s="70"/>
      <c r="K3684" s="71"/>
      <c r="L3684" s="77"/>
      <c r="M3684" s="78"/>
      <c r="N3684" t="str">
        <f t="shared" si="265"/>
        <v>19529</v>
      </c>
      <c r="O3684">
        <f t="shared" si="266"/>
        <v>19529</v>
      </c>
      <c r="P3684" s="29">
        <f t="shared" si="267"/>
        <v>3278394</v>
      </c>
      <c r="Q3684">
        <f>+VLOOKUP(O3684,'Bảng kê HĐ 2022'!N$1912:R$4434,4,0)</f>
        <v>0</v>
      </c>
      <c r="R3684" t="e">
        <f>+VLOOKUP(O3684,'Hàng trả'!#REF!,2,0)</f>
        <v>#REF!</v>
      </c>
    </row>
    <row r="3685" spans="1:18" ht="14.4" hidden="1" customHeight="1" x14ac:dyDescent="0.3">
      <c r="A3685" s="10">
        <v>7</v>
      </c>
      <c r="B3685" s="65"/>
      <c r="C3685" s="6" t="s">
        <v>16225</v>
      </c>
      <c r="D3685" s="7">
        <v>44719</v>
      </c>
      <c r="E3685" s="8" t="s">
        <v>12590</v>
      </c>
      <c r="F3685" s="9">
        <v>3278394</v>
      </c>
      <c r="G3685" s="8" t="s">
        <v>11066</v>
      </c>
      <c r="H3685" s="9">
        <v>336035</v>
      </c>
      <c r="I3685" s="72"/>
      <c r="J3685" s="73"/>
      <c r="K3685" s="74"/>
      <c r="L3685" s="79"/>
      <c r="M3685" s="80"/>
      <c r="N3685" t="str">
        <f t="shared" si="265"/>
        <v>16572</v>
      </c>
      <c r="O3685">
        <f t="shared" si="266"/>
        <v>16572</v>
      </c>
      <c r="P3685" s="29">
        <f t="shared" si="267"/>
        <v>3278394</v>
      </c>
      <c r="Q3685">
        <f>+VLOOKUP(O3685,'Bảng kê HĐ 2022'!N$1912:R$4434,4,0)</f>
        <v>0</v>
      </c>
      <c r="R3685" t="e">
        <f>+VLOOKUP(O3685,'Hàng trả'!#REF!,2,0)</f>
        <v>#REF!</v>
      </c>
    </row>
    <row r="3686" spans="1:18" ht="14.4" hidden="1" customHeight="1" x14ac:dyDescent="0.3">
      <c r="A3686" s="10">
        <v>7</v>
      </c>
      <c r="B3686" s="63" t="s">
        <v>15505</v>
      </c>
      <c r="C3686" s="6" t="s">
        <v>16227</v>
      </c>
      <c r="D3686" s="7">
        <v>44715</v>
      </c>
      <c r="E3686" s="8" t="s">
        <v>12432</v>
      </c>
      <c r="F3686" s="9">
        <v>5858870</v>
      </c>
      <c r="G3686" s="8" t="s">
        <v>11066</v>
      </c>
      <c r="H3686" s="9">
        <v>600534</v>
      </c>
      <c r="I3686" s="66">
        <v>25068529</v>
      </c>
      <c r="J3686" s="67"/>
      <c r="K3686" s="68"/>
      <c r="L3686" s="75" t="s">
        <v>10616</v>
      </c>
      <c r="M3686" s="76"/>
      <c r="N3686" t="str">
        <f t="shared" si="265"/>
        <v>16016</v>
      </c>
      <c r="O3686">
        <f t="shared" si="266"/>
        <v>16016</v>
      </c>
      <c r="P3686" s="29">
        <f t="shared" si="267"/>
        <v>5858870</v>
      </c>
      <c r="Q3686">
        <f>+VLOOKUP(O3686,'Bảng kê HĐ 2022'!N$1912:R$4434,4,0)</f>
        <v>0</v>
      </c>
      <c r="R3686" t="e">
        <f>+VLOOKUP(O3686,'Hàng trả'!#REF!,2,0)</f>
        <v>#REF!</v>
      </c>
    </row>
    <row r="3687" spans="1:18" ht="14.4" hidden="1" customHeight="1" x14ac:dyDescent="0.3">
      <c r="A3687" s="10">
        <v>7</v>
      </c>
      <c r="B3687" s="64"/>
      <c r="C3687" s="6" t="s">
        <v>16228</v>
      </c>
      <c r="D3687" s="7">
        <v>44739</v>
      </c>
      <c r="E3687" s="8" t="s">
        <v>12432</v>
      </c>
      <c r="F3687" s="9">
        <v>5821686</v>
      </c>
      <c r="G3687" s="8" t="s">
        <v>11066</v>
      </c>
      <c r="H3687" s="9">
        <v>596723</v>
      </c>
      <c r="I3687" s="69"/>
      <c r="J3687" s="70"/>
      <c r="K3687" s="71"/>
      <c r="L3687" s="77"/>
      <c r="M3687" s="78"/>
      <c r="N3687" t="str">
        <f t="shared" si="265"/>
        <v>20645</v>
      </c>
      <c r="O3687">
        <f t="shared" si="266"/>
        <v>20645</v>
      </c>
      <c r="P3687" s="29">
        <f t="shared" si="267"/>
        <v>5821686</v>
      </c>
      <c r="Q3687">
        <f>+VLOOKUP(O3687,'Bảng kê HĐ 2022'!N$1912:R$4434,4,0)</f>
        <v>0</v>
      </c>
      <c r="R3687" t="e">
        <f>+VLOOKUP(O3687,'Hàng trả'!#REF!,2,0)</f>
        <v>#REF!</v>
      </c>
    </row>
    <row r="3688" spans="1:18" ht="14.4" hidden="1" customHeight="1" x14ac:dyDescent="0.3">
      <c r="A3688" s="10">
        <v>7</v>
      </c>
      <c r="B3688" s="64"/>
      <c r="C3688" s="6" t="s">
        <v>16229</v>
      </c>
      <c r="D3688" s="7">
        <v>44733</v>
      </c>
      <c r="E3688" s="8" t="s">
        <v>12432</v>
      </c>
      <c r="F3688" s="9">
        <v>4232768</v>
      </c>
      <c r="G3688" s="8" t="s">
        <v>11066</v>
      </c>
      <c r="H3688" s="9">
        <v>433859</v>
      </c>
      <c r="I3688" s="69"/>
      <c r="J3688" s="70"/>
      <c r="K3688" s="71"/>
      <c r="L3688" s="77"/>
      <c r="M3688" s="78"/>
      <c r="N3688" t="str">
        <f t="shared" si="265"/>
        <v>19260</v>
      </c>
      <c r="O3688">
        <f t="shared" si="266"/>
        <v>19260</v>
      </c>
      <c r="P3688" s="29">
        <f t="shared" si="267"/>
        <v>4232768</v>
      </c>
      <c r="Q3688">
        <f>+VLOOKUP(O3688,'Bảng kê HĐ 2022'!N$1912:R$4434,4,0)</f>
        <v>0</v>
      </c>
      <c r="R3688" t="e">
        <f>+VLOOKUP(O3688,'Hàng trả'!#REF!,2,0)</f>
        <v>#REF!</v>
      </c>
    </row>
    <row r="3689" spans="1:18" ht="14.4" hidden="1" customHeight="1" x14ac:dyDescent="0.3">
      <c r="A3689" s="10">
        <v>7</v>
      </c>
      <c r="B3689" s="64"/>
      <c r="C3689" s="6" t="s">
        <v>16230</v>
      </c>
      <c r="D3689" s="7">
        <v>44723</v>
      </c>
      <c r="E3689" s="8" t="s">
        <v>12432</v>
      </c>
      <c r="F3689" s="9">
        <v>5025823</v>
      </c>
      <c r="G3689" s="8" t="s">
        <v>11066</v>
      </c>
      <c r="H3689" s="9">
        <v>515147</v>
      </c>
      <c r="I3689" s="69"/>
      <c r="J3689" s="70"/>
      <c r="K3689" s="71"/>
      <c r="L3689" s="77"/>
      <c r="M3689" s="78"/>
      <c r="N3689" t="str">
        <f t="shared" si="265"/>
        <v>17664</v>
      </c>
      <c r="O3689">
        <f t="shared" si="266"/>
        <v>17664</v>
      </c>
      <c r="P3689" s="29">
        <f t="shared" si="267"/>
        <v>5025823</v>
      </c>
      <c r="Q3689">
        <f>+VLOOKUP(O3689,'Bảng kê HĐ 2022'!N$1912:R$4434,4,0)</f>
        <v>0</v>
      </c>
      <c r="R3689" t="e">
        <f>+VLOOKUP(O3689,'Hàng trả'!#REF!,2,0)</f>
        <v>#REF!</v>
      </c>
    </row>
    <row r="3690" spans="1:18" ht="14.4" hidden="1" customHeight="1" x14ac:dyDescent="0.3">
      <c r="A3690" s="10">
        <v>7</v>
      </c>
      <c r="B3690" s="64"/>
      <c r="C3690" s="6" t="s">
        <v>16231</v>
      </c>
      <c r="D3690" s="7">
        <v>44723</v>
      </c>
      <c r="E3690" s="8" t="s">
        <v>12432</v>
      </c>
      <c r="F3690" s="9">
        <v>1199426</v>
      </c>
      <c r="G3690" s="8" t="s">
        <v>11066</v>
      </c>
      <c r="H3690" s="9">
        <v>122941</v>
      </c>
      <c r="I3690" s="69"/>
      <c r="J3690" s="70"/>
      <c r="K3690" s="71"/>
      <c r="L3690" s="77"/>
      <c r="M3690" s="78"/>
      <c r="N3690" t="str">
        <f t="shared" si="265"/>
        <v>17665</v>
      </c>
      <c r="O3690">
        <f t="shared" si="266"/>
        <v>17665</v>
      </c>
      <c r="P3690" s="29">
        <f t="shared" si="267"/>
        <v>1199426</v>
      </c>
      <c r="Q3690">
        <f>+VLOOKUP(O3690,'Bảng kê HĐ 2022'!N$1912:R$4434,4,0)</f>
        <v>0</v>
      </c>
      <c r="R3690" t="e">
        <f>+VLOOKUP(O3690,'Hàng trả'!#REF!,2,0)</f>
        <v>#REF!</v>
      </c>
    </row>
    <row r="3691" spans="1:18" ht="14.4" hidden="1" customHeight="1" x14ac:dyDescent="0.3">
      <c r="A3691" s="10">
        <v>7</v>
      </c>
      <c r="B3691" s="65"/>
      <c r="C3691" s="6" t="s">
        <v>16232</v>
      </c>
      <c r="D3691" s="7">
        <v>44730</v>
      </c>
      <c r="E3691" s="8" t="s">
        <v>12432</v>
      </c>
      <c r="F3691" s="9">
        <v>5792936</v>
      </c>
      <c r="G3691" s="8" t="s">
        <v>11066</v>
      </c>
      <c r="H3691" s="9">
        <v>593776</v>
      </c>
      <c r="I3691" s="72"/>
      <c r="J3691" s="73"/>
      <c r="K3691" s="74"/>
      <c r="L3691" s="79"/>
      <c r="M3691" s="80"/>
      <c r="N3691" t="str">
        <f t="shared" si="265"/>
        <v>18468</v>
      </c>
      <c r="O3691">
        <f t="shared" si="266"/>
        <v>18468</v>
      </c>
      <c r="P3691" s="29">
        <f t="shared" si="267"/>
        <v>5792936</v>
      </c>
      <c r="Q3691">
        <f>+VLOOKUP(O3691,'Bảng kê HĐ 2022'!N$1912:R$4434,4,0)</f>
        <v>0</v>
      </c>
      <c r="R3691" t="e">
        <f>+VLOOKUP(O3691,'Hàng trả'!#REF!,2,0)</f>
        <v>#REF!</v>
      </c>
    </row>
    <row r="3692" spans="1:18" ht="14.4" hidden="1" customHeight="1" x14ac:dyDescent="0.3">
      <c r="A3692" s="10">
        <v>7</v>
      </c>
      <c r="B3692" s="63" t="s">
        <v>15506</v>
      </c>
      <c r="C3692" s="6" t="s">
        <v>16233</v>
      </c>
      <c r="D3692" s="7">
        <v>44725</v>
      </c>
      <c r="E3692" s="8" t="s">
        <v>12432</v>
      </c>
      <c r="F3692" s="9">
        <v>3278394</v>
      </c>
      <c r="G3692" s="8" t="s">
        <v>11066</v>
      </c>
      <c r="H3692" s="9">
        <v>336035</v>
      </c>
      <c r="I3692" s="66">
        <v>22617636</v>
      </c>
      <c r="J3692" s="67"/>
      <c r="K3692" s="68"/>
      <c r="L3692" s="75" t="s">
        <v>11526</v>
      </c>
      <c r="M3692" s="76"/>
      <c r="N3692" t="str">
        <f t="shared" si="265"/>
        <v>17958</v>
      </c>
      <c r="O3692">
        <f t="shared" si="266"/>
        <v>17958</v>
      </c>
      <c r="P3692" s="29">
        <f t="shared" si="267"/>
        <v>3278394</v>
      </c>
      <c r="Q3692">
        <f>+VLOOKUP(O3692,'Bảng kê HĐ 2022'!N$1912:R$4434,4,0)</f>
        <v>0</v>
      </c>
      <c r="R3692" t="e">
        <f>+VLOOKUP(O3692,'Hàng trả'!#REF!,2,0)</f>
        <v>#REF!</v>
      </c>
    </row>
    <row r="3693" spans="1:18" ht="14.4" hidden="1" customHeight="1" x14ac:dyDescent="0.3">
      <c r="A3693" s="10">
        <v>7</v>
      </c>
      <c r="B3693" s="64"/>
      <c r="C3693" s="6" t="s">
        <v>16234</v>
      </c>
      <c r="D3693" s="7">
        <v>44735</v>
      </c>
      <c r="E3693" s="8" t="s">
        <v>12432</v>
      </c>
      <c r="F3693" s="9">
        <v>8686980</v>
      </c>
      <c r="G3693" s="8" t="s">
        <v>11066</v>
      </c>
      <c r="H3693" s="9">
        <v>890416</v>
      </c>
      <c r="I3693" s="69"/>
      <c r="J3693" s="70"/>
      <c r="K3693" s="71"/>
      <c r="L3693" s="77"/>
      <c r="M3693" s="78"/>
      <c r="N3693" t="str">
        <f t="shared" si="265"/>
        <v>20069</v>
      </c>
      <c r="O3693">
        <f t="shared" si="266"/>
        <v>20069</v>
      </c>
      <c r="P3693" s="29">
        <f t="shared" si="267"/>
        <v>8686980</v>
      </c>
      <c r="Q3693">
        <f>+VLOOKUP(O3693,'Bảng kê HĐ 2022'!N$1912:R$4434,4,0)</f>
        <v>0</v>
      </c>
      <c r="R3693" t="e">
        <f>+VLOOKUP(O3693,'Hàng trả'!#REF!,2,0)</f>
        <v>#REF!</v>
      </c>
    </row>
    <row r="3694" spans="1:18" ht="14.4" hidden="1" customHeight="1" x14ac:dyDescent="0.3">
      <c r="A3694" s="10">
        <v>7</v>
      </c>
      <c r="B3694" s="64"/>
      <c r="C3694" s="6" t="s">
        <v>16235</v>
      </c>
      <c r="D3694" s="7">
        <v>44714</v>
      </c>
      <c r="E3694" s="8" t="s">
        <v>12432</v>
      </c>
      <c r="F3694" s="9">
        <v>2044373</v>
      </c>
      <c r="G3694" s="8" t="s">
        <v>11066</v>
      </c>
      <c r="H3694" s="9">
        <v>209548</v>
      </c>
      <c r="I3694" s="69"/>
      <c r="J3694" s="70"/>
      <c r="K3694" s="71"/>
      <c r="L3694" s="77"/>
      <c r="M3694" s="78"/>
      <c r="N3694" t="str">
        <f t="shared" si="265"/>
        <v>15852</v>
      </c>
      <c r="O3694">
        <f t="shared" si="266"/>
        <v>15852</v>
      </c>
      <c r="P3694" s="29">
        <f t="shared" si="267"/>
        <v>2044373</v>
      </c>
      <c r="Q3694">
        <f>+VLOOKUP(O3694,'Bảng kê HĐ 2022'!N$1912:R$4434,4,0)</f>
        <v>0</v>
      </c>
      <c r="R3694" t="e">
        <f>+VLOOKUP(O3694,'Hàng trả'!#REF!,2,0)</f>
        <v>#REF!</v>
      </c>
    </row>
    <row r="3695" spans="1:18" ht="14.4" hidden="1" customHeight="1" x14ac:dyDescent="0.3">
      <c r="A3695" s="10">
        <v>7</v>
      </c>
      <c r="B3695" s="64"/>
      <c r="C3695" s="6" t="s">
        <v>16236</v>
      </c>
      <c r="D3695" s="7">
        <v>44721</v>
      </c>
      <c r="E3695" s="8" t="s">
        <v>15507</v>
      </c>
      <c r="F3695" s="9">
        <v>2315120</v>
      </c>
      <c r="G3695" s="8" t="s">
        <v>11066</v>
      </c>
      <c r="H3695" s="9">
        <v>237300</v>
      </c>
      <c r="I3695" s="69"/>
      <c r="J3695" s="70"/>
      <c r="K3695" s="71"/>
      <c r="L3695" s="77"/>
      <c r="M3695" s="78"/>
      <c r="N3695" t="str">
        <f t="shared" si="265"/>
        <v>17279</v>
      </c>
      <c r="O3695">
        <f t="shared" si="266"/>
        <v>17279</v>
      </c>
      <c r="P3695" s="29">
        <f t="shared" si="267"/>
        <v>2315120</v>
      </c>
      <c r="Q3695">
        <f>+VLOOKUP(O3695,'Bảng kê HĐ 2022'!N$1912:R$4434,4,0)</f>
        <v>0</v>
      </c>
      <c r="R3695" t="e">
        <f>+VLOOKUP(O3695,'Hàng trả'!#REF!,2,0)</f>
        <v>#REF!</v>
      </c>
    </row>
    <row r="3696" spans="1:18" ht="14.4" hidden="1" customHeight="1" x14ac:dyDescent="0.3">
      <c r="A3696" s="10">
        <v>7</v>
      </c>
      <c r="B3696" s="64"/>
      <c r="C3696" s="6" t="s">
        <v>16237</v>
      </c>
      <c r="D3696" s="7">
        <v>44728</v>
      </c>
      <c r="E3696" s="8" t="s">
        <v>12432</v>
      </c>
      <c r="F3696" s="9">
        <v>3589538</v>
      </c>
      <c r="G3696" s="8" t="s">
        <v>11066</v>
      </c>
      <c r="H3696" s="9">
        <v>367928</v>
      </c>
      <c r="I3696" s="69"/>
      <c r="J3696" s="70"/>
      <c r="K3696" s="71"/>
      <c r="L3696" s="77"/>
      <c r="M3696" s="78"/>
      <c r="N3696" t="str">
        <f t="shared" si="265"/>
        <v>18172</v>
      </c>
      <c r="O3696">
        <f t="shared" si="266"/>
        <v>18172</v>
      </c>
      <c r="P3696" s="29">
        <f t="shared" si="267"/>
        <v>3589538</v>
      </c>
      <c r="Q3696">
        <f>+VLOOKUP(O3696,'Bảng kê HĐ 2022'!N$1912:R$4434,4,0)</f>
        <v>0</v>
      </c>
      <c r="R3696" t="e">
        <f>+VLOOKUP(O3696,'Hàng trả'!#REF!,2,0)</f>
        <v>#REF!</v>
      </c>
    </row>
    <row r="3697" spans="1:18" ht="14.4" hidden="1" customHeight="1" x14ac:dyDescent="0.3">
      <c r="A3697" s="10">
        <v>7</v>
      </c>
      <c r="B3697" s="64"/>
      <c r="C3697" s="6" t="s">
        <v>16238</v>
      </c>
      <c r="D3697" s="7">
        <v>44718</v>
      </c>
      <c r="E3697" s="8" t="s">
        <v>12432</v>
      </c>
      <c r="F3697" s="9">
        <v>1520668</v>
      </c>
      <c r="G3697" s="8" t="s">
        <v>11066</v>
      </c>
      <c r="H3697" s="9">
        <v>155868</v>
      </c>
      <c r="I3697" s="69"/>
      <c r="J3697" s="70"/>
      <c r="K3697" s="71"/>
      <c r="L3697" s="77"/>
      <c r="M3697" s="78"/>
      <c r="N3697" t="str">
        <f t="shared" si="265"/>
        <v>16504</v>
      </c>
      <c r="O3697">
        <f t="shared" si="266"/>
        <v>16504</v>
      </c>
      <c r="P3697" s="29">
        <f t="shared" si="267"/>
        <v>1520668</v>
      </c>
      <c r="Q3697">
        <f>+VLOOKUP(O3697,'Bảng kê HĐ 2022'!N$1912:R$4434,4,0)</f>
        <v>0</v>
      </c>
      <c r="R3697" t="e">
        <f>+VLOOKUP(O3697,'Hàng trả'!#REF!,2,0)</f>
        <v>#REF!</v>
      </c>
    </row>
    <row r="3698" spans="1:18" ht="14.4" hidden="1" customHeight="1" x14ac:dyDescent="0.3">
      <c r="A3698" s="10">
        <v>7</v>
      </c>
      <c r="B3698" s="64"/>
      <c r="C3698" s="6" t="s">
        <v>16239</v>
      </c>
      <c r="D3698" s="7">
        <v>44725</v>
      </c>
      <c r="E3698" s="8" t="s">
        <v>12738</v>
      </c>
      <c r="F3698" s="9">
        <v>793055</v>
      </c>
      <c r="G3698" s="8" t="s">
        <v>11066</v>
      </c>
      <c r="H3698" s="9">
        <v>81288</v>
      </c>
      <c r="I3698" s="69"/>
      <c r="J3698" s="70"/>
      <c r="K3698" s="71"/>
      <c r="L3698" s="77"/>
      <c r="M3698" s="78"/>
      <c r="N3698" t="str">
        <f t="shared" si="265"/>
        <v>17959</v>
      </c>
      <c r="O3698">
        <f t="shared" si="266"/>
        <v>17959</v>
      </c>
      <c r="P3698" s="29">
        <f t="shared" si="267"/>
        <v>793055</v>
      </c>
      <c r="Q3698">
        <f>+VLOOKUP(O3698,'Bảng kê HĐ 2022'!N$1912:R$4434,4,0)</f>
        <v>0</v>
      </c>
      <c r="R3698" t="e">
        <f>+VLOOKUP(O3698,'Hàng trả'!#REF!,2,0)</f>
        <v>#REF!</v>
      </c>
    </row>
    <row r="3699" spans="1:18" ht="14.4" hidden="1" customHeight="1" x14ac:dyDescent="0.3">
      <c r="A3699" s="10">
        <v>7</v>
      </c>
      <c r="B3699" s="65"/>
      <c r="C3699" s="6" t="s">
        <v>16240</v>
      </c>
      <c r="D3699" s="7">
        <v>44732</v>
      </c>
      <c r="E3699" s="8" t="s">
        <v>12432</v>
      </c>
      <c r="F3699" s="9">
        <v>2972581</v>
      </c>
      <c r="G3699" s="8" t="s">
        <v>11066</v>
      </c>
      <c r="H3699" s="9">
        <v>304690</v>
      </c>
      <c r="I3699" s="72"/>
      <c r="J3699" s="73"/>
      <c r="K3699" s="74"/>
      <c r="L3699" s="79"/>
      <c r="M3699" s="80"/>
      <c r="N3699" t="str">
        <f t="shared" si="265"/>
        <v>19187</v>
      </c>
      <c r="O3699">
        <f t="shared" si="266"/>
        <v>19187</v>
      </c>
      <c r="P3699" s="29">
        <f t="shared" si="267"/>
        <v>2972581</v>
      </c>
      <c r="Q3699">
        <f>+VLOOKUP(O3699,'Bảng kê HĐ 2022'!N$1912:R$4434,4,0)</f>
        <v>0</v>
      </c>
      <c r="R3699" t="e">
        <f>+VLOOKUP(O3699,'Hàng trả'!#REF!,2,0)</f>
        <v>#REF!</v>
      </c>
    </row>
    <row r="3700" spans="1:18" ht="14.4" hidden="1" customHeight="1" x14ac:dyDescent="0.3">
      <c r="A3700" s="10">
        <v>7</v>
      </c>
      <c r="B3700" s="63" t="s">
        <v>15508</v>
      </c>
      <c r="C3700" s="6" t="s">
        <v>16241</v>
      </c>
      <c r="D3700" s="7">
        <v>44732</v>
      </c>
      <c r="E3700" s="8" t="s">
        <v>12432</v>
      </c>
      <c r="F3700" s="9">
        <v>4111495</v>
      </c>
      <c r="G3700" s="8" t="s">
        <v>11066</v>
      </c>
      <c r="H3700" s="9">
        <v>421428</v>
      </c>
      <c r="I3700" s="66">
        <v>10353548</v>
      </c>
      <c r="J3700" s="67"/>
      <c r="K3700" s="68"/>
      <c r="L3700" s="75" t="s">
        <v>10622</v>
      </c>
      <c r="M3700" s="76"/>
      <c r="N3700" t="str">
        <f t="shared" si="265"/>
        <v>19083</v>
      </c>
      <c r="O3700">
        <f t="shared" si="266"/>
        <v>19083</v>
      </c>
      <c r="P3700" s="29">
        <f t="shared" si="267"/>
        <v>4111495</v>
      </c>
      <c r="Q3700">
        <f>+VLOOKUP(O3700,'Bảng kê HĐ 2022'!N$1912:R$4434,4,0)</f>
        <v>0</v>
      </c>
      <c r="R3700" t="e">
        <f>+VLOOKUP(O3700,'Hàng trả'!#REF!,2,0)</f>
        <v>#REF!</v>
      </c>
    </row>
    <row r="3701" spans="1:18" ht="14.4" hidden="1" customHeight="1" x14ac:dyDescent="0.3">
      <c r="A3701" s="10">
        <v>7</v>
      </c>
      <c r="B3701" s="64"/>
      <c r="C3701" s="6" t="s">
        <v>16242</v>
      </c>
      <c r="D3701" s="7">
        <v>44725</v>
      </c>
      <c r="E3701" s="8" t="s">
        <v>12430</v>
      </c>
      <c r="F3701" s="9">
        <v>3826213</v>
      </c>
      <c r="G3701" s="8" t="s">
        <v>11066</v>
      </c>
      <c r="H3701" s="9">
        <v>392187</v>
      </c>
      <c r="I3701" s="69"/>
      <c r="J3701" s="70"/>
      <c r="K3701" s="71"/>
      <c r="L3701" s="77"/>
      <c r="M3701" s="78"/>
      <c r="N3701" t="str">
        <f t="shared" si="265"/>
        <v>17943</v>
      </c>
      <c r="O3701">
        <f t="shared" si="266"/>
        <v>17943</v>
      </c>
      <c r="P3701" s="29">
        <f t="shared" si="267"/>
        <v>3826213</v>
      </c>
      <c r="Q3701">
        <f>+VLOOKUP(O3701,'Bảng kê HĐ 2022'!N$1912:R$4434,4,0)</f>
        <v>0</v>
      </c>
      <c r="R3701" t="e">
        <f>+VLOOKUP(O3701,'Hàng trả'!#REF!,2,0)</f>
        <v>#REF!</v>
      </c>
    </row>
    <row r="3702" spans="1:18" ht="14.4" hidden="1" customHeight="1" x14ac:dyDescent="0.3">
      <c r="A3702" s="10">
        <v>7</v>
      </c>
      <c r="B3702" s="65"/>
      <c r="C3702" s="6" t="s">
        <v>16243</v>
      </c>
      <c r="D3702" s="7">
        <v>44742</v>
      </c>
      <c r="E3702" s="8" t="s">
        <v>12432</v>
      </c>
      <c r="F3702" s="9">
        <v>3598279</v>
      </c>
      <c r="G3702" s="8" t="s">
        <v>11066</v>
      </c>
      <c r="H3702" s="9">
        <v>368824</v>
      </c>
      <c r="I3702" s="72"/>
      <c r="J3702" s="73"/>
      <c r="K3702" s="74"/>
      <c r="L3702" s="79"/>
      <c r="M3702" s="80"/>
      <c r="N3702" t="str">
        <f t="shared" si="265"/>
        <v>21721</v>
      </c>
      <c r="O3702">
        <f t="shared" si="266"/>
        <v>21721</v>
      </c>
      <c r="P3702" s="29">
        <f t="shared" si="267"/>
        <v>3598279</v>
      </c>
      <c r="Q3702">
        <f>+VLOOKUP(O3702,'Bảng kê HĐ 2022'!N$1912:R$4434,4,0)</f>
        <v>0</v>
      </c>
      <c r="R3702" t="e">
        <f>+VLOOKUP(O3702,'Hàng trả'!#REF!,2,0)</f>
        <v>#REF!</v>
      </c>
    </row>
    <row r="3703" spans="1:18" ht="16.149999999999999" hidden="1" customHeight="1" x14ac:dyDescent="0.3">
      <c r="A3703" s="10">
        <v>7</v>
      </c>
      <c r="B3703" s="5" t="s">
        <v>15509</v>
      </c>
      <c r="C3703" s="6" t="s">
        <v>16244</v>
      </c>
      <c r="D3703" s="7">
        <v>44716</v>
      </c>
      <c r="E3703" s="8" t="s">
        <v>12623</v>
      </c>
      <c r="F3703" s="9">
        <v>3125488</v>
      </c>
      <c r="G3703" s="8" t="s">
        <v>11066</v>
      </c>
      <c r="H3703" s="9">
        <v>320363</v>
      </c>
      <c r="I3703" s="93">
        <v>2805125</v>
      </c>
      <c r="J3703" s="94"/>
      <c r="K3703" s="95"/>
      <c r="L3703" s="96" t="s">
        <v>11532</v>
      </c>
      <c r="M3703" s="97"/>
      <c r="N3703" t="str">
        <f t="shared" si="265"/>
        <v>16383</v>
      </c>
      <c r="O3703">
        <f t="shared" si="266"/>
        <v>16383</v>
      </c>
      <c r="P3703" s="29">
        <f t="shared" si="267"/>
        <v>3125488</v>
      </c>
      <c r="Q3703">
        <f>+VLOOKUP(O3703,'Bảng kê HĐ 2022'!N$1912:R$4434,4,0)</f>
        <v>0</v>
      </c>
      <c r="R3703" t="e">
        <f>+VLOOKUP(O3703,'Hàng trả'!#REF!,2,0)</f>
        <v>#REF!</v>
      </c>
    </row>
    <row r="3704" spans="1:18" ht="14.4" hidden="1" customHeight="1" x14ac:dyDescent="0.3">
      <c r="A3704" s="10">
        <v>7</v>
      </c>
      <c r="B3704" s="63" t="s">
        <v>15510</v>
      </c>
      <c r="C3704" s="6" t="s">
        <v>16245</v>
      </c>
      <c r="D3704" s="7">
        <v>44736</v>
      </c>
      <c r="E3704" s="8" t="s">
        <v>11920</v>
      </c>
      <c r="F3704" s="9">
        <v>7456018</v>
      </c>
      <c r="G3704" s="8" t="s">
        <v>11066</v>
      </c>
      <c r="H3704" s="9">
        <v>764242</v>
      </c>
      <c r="I3704" s="66">
        <v>19093562</v>
      </c>
      <c r="J3704" s="67"/>
      <c r="K3704" s="68"/>
      <c r="L3704" s="75" t="s">
        <v>10142</v>
      </c>
      <c r="M3704" s="76"/>
      <c r="N3704" t="str">
        <f t="shared" si="265"/>
        <v>20225</v>
      </c>
      <c r="O3704">
        <f t="shared" si="266"/>
        <v>20225</v>
      </c>
      <c r="P3704" s="29">
        <f t="shared" si="267"/>
        <v>7456018</v>
      </c>
      <c r="Q3704">
        <f>+VLOOKUP(O3704,'Bảng kê HĐ 2022'!N$1912:R$4434,4,0)</f>
        <v>0</v>
      </c>
      <c r="R3704" t="e">
        <f>+VLOOKUP(O3704,'Hàng trả'!#REF!,2,0)</f>
        <v>#REF!</v>
      </c>
    </row>
    <row r="3705" spans="1:18" ht="14.4" hidden="1" customHeight="1" x14ac:dyDescent="0.3">
      <c r="A3705" s="10">
        <v>7</v>
      </c>
      <c r="B3705" s="64"/>
      <c r="C3705" s="6" t="s">
        <v>16246</v>
      </c>
      <c r="D3705" s="7">
        <v>44725</v>
      </c>
      <c r="E3705" s="8" t="s">
        <v>11920</v>
      </c>
      <c r="F3705" s="9">
        <v>7754216</v>
      </c>
      <c r="G3705" s="8" t="s">
        <v>11066</v>
      </c>
      <c r="H3705" s="9">
        <v>794807</v>
      </c>
      <c r="I3705" s="69"/>
      <c r="J3705" s="70"/>
      <c r="K3705" s="71"/>
      <c r="L3705" s="77"/>
      <c r="M3705" s="78"/>
      <c r="N3705" t="str">
        <f t="shared" si="265"/>
        <v>17860</v>
      </c>
      <c r="O3705">
        <f t="shared" si="266"/>
        <v>17860</v>
      </c>
      <c r="P3705" s="29">
        <f t="shared" si="267"/>
        <v>7754216</v>
      </c>
      <c r="Q3705">
        <f>+VLOOKUP(O3705,'Bảng kê HĐ 2022'!N$1912:R$4434,4,0)</f>
        <v>0</v>
      </c>
      <c r="R3705" t="e">
        <f>+VLOOKUP(O3705,'Hàng trả'!#REF!,2,0)</f>
        <v>#REF!</v>
      </c>
    </row>
    <row r="3706" spans="1:18" ht="14.4" hidden="1" customHeight="1" x14ac:dyDescent="0.3">
      <c r="A3706" s="10">
        <v>7</v>
      </c>
      <c r="B3706" s="65"/>
      <c r="C3706" s="6" t="s">
        <v>16247</v>
      </c>
      <c r="D3706" s="7">
        <v>44736</v>
      </c>
      <c r="E3706" s="8" t="s">
        <v>11920</v>
      </c>
      <c r="F3706" s="9">
        <v>6063930</v>
      </c>
      <c r="G3706" s="8" t="s">
        <v>11066</v>
      </c>
      <c r="H3706" s="9">
        <v>621553</v>
      </c>
      <c r="I3706" s="72"/>
      <c r="J3706" s="73"/>
      <c r="K3706" s="74"/>
      <c r="L3706" s="79"/>
      <c r="M3706" s="80"/>
      <c r="N3706" t="str">
        <f t="shared" si="265"/>
        <v>20226</v>
      </c>
      <c r="O3706">
        <f t="shared" si="266"/>
        <v>20226</v>
      </c>
      <c r="P3706" s="29">
        <f t="shared" si="267"/>
        <v>6063930</v>
      </c>
      <c r="Q3706">
        <f>+VLOOKUP(O3706,'Bảng kê HĐ 2022'!N$1912:R$4434,4,0)</f>
        <v>0</v>
      </c>
      <c r="R3706" t="e">
        <f>+VLOOKUP(O3706,'Hàng trả'!#REF!,2,0)</f>
        <v>#REF!</v>
      </c>
    </row>
    <row r="3707" spans="1:18" ht="14.75" hidden="1" customHeight="1" x14ac:dyDescent="0.3">
      <c r="A3707" s="10">
        <v>7</v>
      </c>
      <c r="B3707" s="63" t="s">
        <v>15513</v>
      </c>
      <c r="C3707" s="6" t="s">
        <v>16249</v>
      </c>
      <c r="D3707" s="7">
        <v>44732</v>
      </c>
      <c r="E3707" s="8" t="s">
        <v>12634</v>
      </c>
      <c r="F3707" s="9">
        <v>8955641</v>
      </c>
      <c r="G3707" s="8" t="s">
        <v>11066</v>
      </c>
      <c r="H3707" s="9">
        <v>917953</v>
      </c>
      <c r="I3707" s="66">
        <v>13844784</v>
      </c>
      <c r="J3707" s="67"/>
      <c r="K3707" s="68"/>
      <c r="L3707" s="75" t="s">
        <v>10643</v>
      </c>
      <c r="M3707" s="76"/>
      <c r="N3707" t="str">
        <f t="shared" si="265"/>
        <v>19127</v>
      </c>
      <c r="O3707">
        <f t="shared" si="266"/>
        <v>19127</v>
      </c>
      <c r="P3707" s="29">
        <f t="shared" si="267"/>
        <v>8955641</v>
      </c>
      <c r="Q3707">
        <f>+VLOOKUP(O3707,'Bảng kê HĐ 2022'!N$1912:R$4434,4,0)</f>
        <v>0</v>
      </c>
      <c r="R3707" t="e">
        <f>+VLOOKUP(O3707,'Hàng trả'!#REF!,2,0)</f>
        <v>#REF!</v>
      </c>
    </row>
    <row r="3708" spans="1:18" ht="14.75" hidden="1" customHeight="1" x14ac:dyDescent="0.3">
      <c r="A3708" s="10">
        <v>7</v>
      </c>
      <c r="B3708" s="65"/>
      <c r="C3708" s="6" t="s">
        <v>16250</v>
      </c>
      <c r="D3708" s="7">
        <v>44718</v>
      </c>
      <c r="E3708" s="8" t="s">
        <v>12634</v>
      </c>
      <c r="F3708" s="9">
        <v>6470302</v>
      </c>
      <c r="G3708" s="8" t="s">
        <v>11066</v>
      </c>
      <c r="H3708" s="9">
        <v>663206</v>
      </c>
      <c r="I3708" s="72"/>
      <c r="J3708" s="73"/>
      <c r="K3708" s="74"/>
      <c r="L3708" s="79"/>
      <c r="M3708" s="80"/>
      <c r="N3708" t="str">
        <f t="shared" si="265"/>
        <v>16488</v>
      </c>
      <c r="O3708">
        <f t="shared" si="266"/>
        <v>16488</v>
      </c>
      <c r="P3708" s="29">
        <f t="shared" si="267"/>
        <v>6470302</v>
      </c>
      <c r="Q3708">
        <f>+VLOOKUP(O3708,'Bảng kê HĐ 2022'!N$1912:R$4434,4,0)</f>
        <v>0</v>
      </c>
      <c r="R3708" t="e">
        <f>+VLOOKUP(O3708,'Hàng trả'!#REF!,2,0)</f>
        <v>#REF!</v>
      </c>
    </row>
    <row r="3709" spans="1:18" ht="14.4" hidden="1" customHeight="1" x14ac:dyDescent="0.3">
      <c r="A3709" s="10">
        <v>7</v>
      </c>
      <c r="B3709" s="63" t="s">
        <v>15514</v>
      </c>
      <c r="C3709" s="6" t="s">
        <v>16251</v>
      </c>
      <c r="D3709" s="7">
        <v>44725</v>
      </c>
      <c r="E3709" s="8" t="s">
        <v>12430</v>
      </c>
      <c r="F3709" s="9">
        <v>1335020</v>
      </c>
      <c r="G3709" s="8" t="s">
        <v>11066</v>
      </c>
      <c r="H3709" s="9">
        <v>136840</v>
      </c>
      <c r="I3709" s="66">
        <v>3843803</v>
      </c>
      <c r="J3709" s="67"/>
      <c r="K3709" s="68"/>
      <c r="L3709" s="75" t="s">
        <v>10646</v>
      </c>
      <c r="M3709" s="76"/>
      <c r="N3709" t="str">
        <f t="shared" si="265"/>
        <v>17961</v>
      </c>
      <c r="O3709">
        <f t="shared" si="266"/>
        <v>17961</v>
      </c>
      <c r="P3709" s="29">
        <f t="shared" si="267"/>
        <v>1335020</v>
      </c>
      <c r="Q3709">
        <f>+VLOOKUP(O3709,'Bảng kê HĐ 2022'!N$1912:R$4434,4,0)</f>
        <v>0</v>
      </c>
      <c r="R3709" t="e">
        <f>+VLOOKUP(O3709,'Hàng trả'!#REF!,2,0)</f>
        <v>#REF!</v>
      </c>
    </row>
    <row r="3710" spans="1:18" ht="14.4" hidden="1" customHeight="1" x14ac:dyDescent="0.3">
      <c r="A3710" s="10">
        <v>7</v>
      </c>
      <c r="B3710" s="64"/>
      <c r="C3710" s="6" t="s">
        <v>16252</v>
      </c>
      <c r="D3710" s="7">
        <v>44721</v>
      </c>
      <c r="E3710" s="8" t="s">
        <v>13836</v>
      </c>
      <c r="F3710" s="9">
        <v>1315116</v>
      </c>
      <c r="G3710" s="8" t="s">
        <v>11066</v>
      </c>
      <c r="H3710" s="9">
        <v>134799</v>
      </c>
      <c r="I3710" s="69"/>
      <c r="J3710" s="70"/>
      <c r="K3710" s="71"/>
      <c r="L3710" s="77"/>
      <c r="M3710" s="78"/>
      <c r="N3710" t="str">
        <f t="shared" si="265"/>
        <v>17116</v>
      </c>
      <c r="O3710">
        <f t="shared" si="266"/>
        <v>17116</v>
      </c>
      <c r="P3710" s="29">
        <f t="shared" si="267"/>
        <v>1315116</v>
      </c>
      <c r="Q3710">
        <f>+VLOOKUP(O3710,'Bảng kê HĐ 2022'!N$1912:R$4434,4,0)</f>
        <v>0</v>
      </c>
      <c r="R3710" t="e">
        <f>+VLOOKUP(O3710,'Hàng trả'!#REF!,2,0)</f>
        <v>#REF!</v>
      </c>
    </row>
    <row r="3711" spans="1:18" ht="14.4" hidden="1" customHeight="1" x14ac:dyDescent="0.3">
      <c r="A3711" s="10">
        <v>7</v>
      </c>
      <c r="B3711" s="65"/>
      <c r="C3711" s="6" t="s">
        <v>16253</v>
      </c>
      <c r="D3711" s="7">
        <v>44739</v>
      </c>
      <c r="E3711" s="8" t="s">
        <v>12432</v>
      </c>
      <c r="F3711" s="9">
        <v>1632653</v>
      </c>
      <c r="G3711" s="8" t="s">
        <v>11066</v>
      </c>
      <c r="H3711" s="9">
        <v>167347</v>
      </c>
      <c r="I3711" s="72"/>
      <c r="J3711" s="73"/>
      <c r="K3711" s="74"/>
      <c r="L3711" s="79"/>
      <c r="M3711" s="80"/>
      <c r="N3711" t="str">
        <f t="shared" si="265"/>
        <v>20632</v>
      </c>
      <c r="O3711">
        <f t="shared" si="266"/>
        <v>20632</v>
      </c>
      <c r="P3711" s="29">
        <f t="shared" si="267"/>
        <v>1632653</v>
      </c>
      <c r="Q3711">
        <f>+VLOOKUP(O3711,'Bảng kê HĐ 2022'!N$1912:R$4434,4,0)</f>
        <v>0</v>
      </c>
      <c r="R3711" t="e">
        <f>+VLOOKUP(O3711,'Hàng trả'!#REF!,2,0)</f>
        <v>#REF!</v>
      </c>
    </row>
    <row r="3712" spans="1:18" ht="14.4" hidden="1" customHeight="1" x14ac:dyDescent="0.3">
      <c r="A3712" s="10">
        <v>7</v>
      </c>
      <c r="B3712" s="63" t="s">
        <v>15515</v>
      </c>
      <c r="C3712" s="6" t="s">
        <v>16254</v>
      </c>
      <c r="D3712" s="7">
        <v>44683</v>
      </c>
      <c r="E3712" s="8" t="s">
        <v>11932</v>
      </c>
      <c r="F3712" s="9">
        <v>2210042</v>
      </c>
      <c r="G3712" s="8" t="s">
        <v>11066</v>
      </c>
      <c r="H3712" s="9">
        <v>226529</v>
      </c>
      <c r="I3712" s="66">
        <v>6684157</v>
      </c>
      <c r="J3712" s="67"/>
      <c r="K3712" s="68"/>
      <c r="L3712" s="75" t="s">
        <v>10146</v>
      </c>
      <c r="M3712" s="76"/>
      <c r="N3712" t="str">
        <f t="shared" si="265"/>
        <v>10824</v>
      </c>
      <c r="O3712">
        <f t="shared" si="266"/>
        <v>10824</v>
      </c>
      <c r="P3712" s="29">
        <f t="shared" si="267"/>
        <v>2210042</v>
      </c>
      <c r="Q3712">
        <f>+VLOOKUP(O3712,'Bảng kê HĐ 2022'!N$1912:R$4434,4,0)</f>
        <v>0</v>
      </c>
      <c r="R3712" t="e">
        <f>+VLOOKUP(O3712,'Hàng trả'!#REF!,2,0)</f>
        <v>#REF!</v>
      </c>
    </row>
    <row r="3713" spans="1:18" ht="14.4" hidden="1" customHeight="1" x14ac:dyDescent="0.3">
      <c r="A3713" s="10">
        <v>7</v>
      </c>
      <c r="B3713" s="64"/>
      <c r="C3713" s="6" t="s">
        <v>16255</v>
      </c>
      <c r="D3713" s="7">
        <v>44690</v>
      </c>
      <c r="E3713" s="8" t="s">
        <v>11932</v>
      </c>
      <c r="F3713" s="9">
        <v>899575</v>
      </c>
      <c r="G3713" s="8" t="s">
        <v>11066</v>
      </c>
      <c r="H3713" s="9">
        <v>92206</v>
      </c>
      <c r="I3713" s="69"/>
      <c r="J3713" s="70"/>
      <c r="K3713" s="71"/>
      <c r="L3713" s="77"/>
      <c r="M3713" s="78"/>
      <c r="N3713" t="str">
        <f t="shared" si="265"/>
        <v>12106</v>
      </c>
      <c r="O3713">
        <f t="shared" si="266"/>
        <v>12106</v>
      </c>
      <c r="P3713" s="29">
        <f t="shared" si="267"/>
        <v>899575</v>
      </c>
      <c r="Q3713">
        <f>+VLOOKUP(O3713,'Bảng kê HĐ 2022'!N$1912:R$4434,4,0)</f>
        <v>0</v>
      </c>
      <c r="R3713" t="e">
        <f>+VLOOKUP(O3713,'Hàng trả'!#REF!,2,0)</f>
        <v>#REF!</v>
      </c>
    </row>
    <row r="3714" spans="1:18" ht="14.4" hidden="1" customHeight="1" x14ac:dyDescent="0.3">
      <c r="A3714" s="10">
        <v>7</v>
      </c>
      <c r="B3714" s="64"/>
      <c r="C3714" s="6" t="s">
        <v>16256</v>
      </c>
      <c r="D3714" s="7">
        <v>44704</v>
      </c>
      <c r="E3714" s="8" t="s">
        <v>11932</v>
      </c>
      <c r="F3714" s="9">
        <v>1842383</v>
      </c>
      <c r="G3714" s="8" t="s">
        <v>11066</v>
      </c>
      <c r="H3714" s="9">
        <v>188844</v>
      </c>
      <c r="I3714" s="69"/>
      <c r="J3714" s="70"/>
      <c r="K3714" s="71"/>
      <c r="L3714" s="77"/>
      <c r="M3714" s="78"/>
      <c r="N3714" t="str">
        <f t="shared" si="265"/>
        <v>13756</v>
      </c>
      <c r="O3714">
        <f t="shared" si="266"/>
        <v>13756</v>
      </c>
      <c r="P3714" s="29">
        <f t="shared" si="267"/>
        <v>1842383</v>
      </c>
      <c r="Q3714">
        <f>+VLOOKUP(O3714,'Bảng kê HĐ 2022'!N$1912:R$4434,4,0)</f>
        <v>0</v>
      </c>
      <c r="R3714" t="e">
        <f>+VLOOKUP(O3714,'Hàng trả'!#REF!,2,0)</f>
        <v>#REF!</v>
      </c>
    </row>
    <row r="3715" spans="1:18" ht="14.4" hidden="1" customHeight="1" x14ac:dyDescent="0.3">
      <c r="A3715" s="10">
        <v>7</v>
      </c>
      <c r="B3715" s="64"/>
      <c r="C3715" s="6" t="s">
        <v>16257</v>
      </c>
      <c r="D3715" s="7">
        <v>44697</v>
      </c>
      <c r="E3715" s="8" t="s">
        <v>11932</v>
      </c>
      <c r="F3715" s="9">
        <v>899575</v>
      </c>
      <c r="G3715" s="8" t="s">
        <v>11066</v>
      </c>
      <c r="H3715" s="9">
        <v>92206</v>
      </c>
      <c r="I3715" s="69"/>
      <c r="J3715" s="70"/>
      <c r="K3715" s="71"/>
      <c r="L3715" s="77"/>
      <c r="M3715" s="78"/>
      <c r="N3715" t="str">
        <f t="shared" si="265"/>
        <v>13227</v>
      </c>
      <c r="O3715">
        <f t="shared" si="266"/>
        <v>13227</v>
      </c>
      <c r="P3715" s="29">
        <f t="shared" si="267"/>
        <v>899575</v>
      </c>
      <c r="Q3715">
        <f>+VLOOKUP(O3715,'Bảng kê HĐ 2022'!N$1912:R$4434,4,0)</f>
        <v>0</v>
      </c>
      <c r="R3715" t="e">
        <f>+VLOOKUP(O3715,'Hàng trả'!#REF!,2,0)</f>
        <v>#REF!</v>
      </c>
    </row>
    <row r="3716" spans="1:18" ht="14.4" hidden="1" customHeight="1" x14ac:dyDescent="0.3">
      <c r="A3716" s="10">
        <v>7</v>
      </c>
      <c r="B3716" s="65"/>
      <c r="C3716" s="6" t="s">
        <v>16258</v>
      </c>
      <c r="D3716" s="7">
        <v>44711</v>
      </c>
      <c r="E3716" s="8" t="s">
        <v>11932</v>
      </c>
      <c r="F3716" s="9">
        <v>1595954</v>
      </c>
      <c r="G3716" s="8" t="s">
        <v>11066</v>
      </c>
      <c r="H3716" s="9">
        <v>163585</v>
      </c>
      <c r="I3716" s="72"/>
      <c r="J3716" s="73"/>
      <c r="K3716" s="74"/>
      <c r="L3716" s="79"/>
      <c r="M3716" s="80"/>
      <c r="N3716" t="str">
        <f t="shared" si="265"/>
        <v>15045</v>
      </c>
      <c r="O3716">
        <f t="shared" si="266"/>
        <v>15045</v>
      </c>
      <c r="P3716" s="29">
        <f t="shared" si="267"/>
        <v>1595954</v>
      </c>
      <c r="Q3716">
        <f>+VLOOKUP(O3716,'Bảng kê HĐ 2022'!N$1912:R$4434,4,0)</f>
        <v>0</v>
      </c>
      <c r="R3716" t="e">
        <f>+VLOOKUP(O3716,'Hàng trả'!#REF!,2,0)</f>
        <v>#REF!</v>
      </c>
    </row>
    <row r="3717" spans="1:18" ht="16.149999999999999" hidden="1" customHeight="1" x14ac:dyDescent="0.3">
      <c r="A3717" s="10">
        <v>7</v>
      </c>
      <c r="B3717" s="5" t="s">
        <v>15516</v>
      </c>
      <c r="C3717" s="6" t="s">
        <v>16259</v>
      </c>
      <c r="D3717" s="7">
        <v>44725</v>
      </c>
      <c r="E3717" s="8" t="s">
        <v>11932</v>
      </c>
      <c r="F3717" s="9">
        <v>3109606</v>
      </c>
      <c r="G3717" s="8" t="s">
        <v>11066</v>
      </c>
      <c r="H3717" s="9">
        <v>318735</v>
      </c>
      <c r="I3717" s="93">
        <v>2790871</v>
      </c>
      <c r="J3717" s="94"/>
      <c r="K3717" s="95"/>
      <c r="L3717" s="96" t="s">
        <v>10146</v>
      </c>
      <c r="M3717" s="97"/>
      <c r="N3717" t="str">
        <f t="shared" si="265"/>
        <v>17957</v>
      </c>
      <c r="O3717">
        <f t="shared" si="266"/>
        <v>17957</v>
      </c>
      <c r="P3717" s="29">
        <f t="shared" si="267"/>
        <v>3109606</v>
      </c>
      <c r="Q3717">
        <f>+VLOOKUP(O3717,'Bảng kê HĐ 2022'!N$1912:R$4434,4,0)</f>
        <v>0</v>
      </c>
      <c r="R3717" t="e">
        <f>+VLOOKUP(O3717,'Hàng trả'!#REF!,2,0)</f>
        <v>#REF!</v>
      </c>
    </row>
    <row r="3718" spans="1:18" ht="14.75" hidden="1" customHeight="1" x14ac:dyDescent="0.3">
      <c r="A3718" s="10">
        <v>7</v>
      </c>
      <c r="B3718" s="63" t="s">
        <v>15521</v>
      </c>
      <c r="C3718" s="6" t="s">
        <v>16263</v>
      </c>
      <c r="D3718" s="7">
        <v>44688</v>
      </c>
      <c r="E3718" s="8" t="s">
        <v>12432</v>
      </c>
      <c r="F3718" s="9">
        <v>2665256</v>
      </c>
      <c r="G3718" s="8" t="s">
        <v>11066</v>
      </c>
      <c r="H3718" s="9">
        <v>273189</v>
      </c>
      <c r="I3718" s="66">
        <v>5207961</v>
      </c>
      <c r="J3718" s="67"/>
      <c r="K3718" s="68"/>
      <c r="L3718" s="75" t="s">
        <v>10658</v>
      </c>
      <c r="M3718" s="76"/>
      <c r="N3718" t="str">
        <f t="shared" si="265"/>
        <v>11674</v>
      </c>
      <c r="O3718">
        <f t="shared" si="266"/>
        <v>11674</v>
      </c>
      <c r="P3718" s="29">
        <f t="shared" si="267"/>
        <v>2665256</v>
      </c>
      <c r="Q3718">
        <f>+VLOOKUP(O3718,'Bảng kê HĐ 2022'!N$1912:R$4434,4,0)</f>
        <v>0</v>
      </c>
      <c r="R3718" t="e">
        <f>+VLOOKUP(O3718,'Hàng trả'!#REF!,2,0)</f>
        <v>#REF!</v>
      </c>
    </row>
    <row r="3719" spans="1:18" ht="14.75" hidden="1" customHeight="1" x14ac:dyDescent="0.3">
      <c r="A3719" s="10">
        <v>7</v>
      </c>
      <c r="B3719" s="65"/>
      <c r="C3719" s="6" t="s">
        <v>16264</v>
      </c>
      <c r="D3719" s="7">
        <v>44699</v>
      </c>
      <c r="E3719" s="8" t="s">
        <v>12432</v>
      </c>
      <c r="F3719" s="9">
        <v>3137486</v>
      </c>
      <c r="G3719" s="8" t="s">
        <v>11066</v>
      </c>
      <c r="H3719" s="9">
        <v>321592</v>
      </c>
      <c r="I3719" s="72"/>
      <c r="J3719" s="73"/>
      <c r="K3719" s="74"/>
      <c r="L3719" s="79"/>
      <c r="M3719" s="80"/>
      <c r="N3719" t="str">
        <f t="shared" si="265"/>
        <v>13406</v>
      </c>
      <c r="O3719">
        <f t="shared" si="266"/>
        <v>13406</v>
      </c>
      <c r="P3719" s="29">
        <f t="shared" si="267"/>
        <v>3137486</v>
      </c>
      <c r="Q3719">
        <f>+VLOOKUP(O3719,'Bảng kê HĐ 2022'!N$1912:R$4434,4,0)</f>
        <v>0</v>
      </c>
      <c r="R3719" t="e">
        <f>+VLOOKUP(O3719,'Hàng trả'!#REF!,2,0)</f>
        <v>#REF!</v>
      </c>
    </row>
    <row r="3720" spans="1:18" ht="14.4" hidden="1" customHeight="1" x14ac:dyDescent="0.3">
      <c r="A3720" s="10">
        <v>7</v>
      </c>
      <c r="B3720" s="63" t="s">
        <v>15522</v>
      </c>
      <c r="C3720" s="6" t="s">
        <v>16265</v>
      </c>
      <c r="D3720" s="7">
        <v>44714</v>
      </c>
      <c r="E3720" s="8" t="s">
        <v>12432</v>
      </c>
      <c r="F3720" s="9">
        <v>2635438</v>
      </c>
      <c r="G3720" s="8" t="s">
        <v>11066</v>
      </c>
      <c r="H3720" s="9">
        <v>270132</v>
      </c>
      <c r="I3720" s="66">
        <v>12451411</v>
      </c>
      <c r="J3720" s="67"/>
      <c r="K3720" s="68"/>
      <c r="L3720" s="75" t="s">
        <v>10658</v>
      </c>
      <c r="M3720" s="76"/>
      <c r="N3720" t="str">
        <f t="shared" si="265"/>
        <v>15814</v>
      </c>
      <c r="O3720">
        <f t="shared" si="266"/>
        <v>15814</v>
      </c>
      <c r="P3720" s="29">
        <f t="shared" si="267"/>
        <v>2635438</v>
      </c>
      <c r="Q3720">
        <f>+VLOOKUP(O3720,'Bảng kê HĐ 2022'!N$1912:R$4434,4,0)</f>
        <v>0</v>
      </c>
      <c r="R3720" t="e">
        <f>+VLOOKUP(O3720,'Hàng trả'!#REF!,2,0)</f>
        <v>#REF!</v>
      </c>
    </row>
    <row r="3721" spans="1:18" ht="14.4" hidden="1" customHeight="1" x14ac:dyDescent="0.3">
      <c r="A3721" s="10">
        <v>7</v>
      </c>
      <c r="B3721" s="64"/>
      <c r="C3721" s="6" t="s">
        <v>16266</v>
      </c>
      <c r="D3721" s="7">
        <v>44721</v>
      </c>
      <c r="E3721" s="8" t="s">
        <v>12432</v>
      </c>
      <c r="F3721" s="9">
        <v>2283358</v>
      </c>
      <c r="G3721" s="8" t="s">
        <v>11066</v>
      </c>
      <c r="H3721" s="9">
        <v>234044</v>
      </c>
      <c r="I3721" s="69"/>
      <c r="J3721" s="70"/>
      <c r="K3721" s="71"/>
      <c r="L3721" s="77"/>
      <c r="M3721" s="78"/>
      <c r="N3721" t="str">
        <f t="shared" ref="N3721:N3784" si="268">+RIGHT(C3721,5)</f>
        <v>17118</v>
      </c>
      <c r="O3721">
        <f t="shared" ref="O3721:O3784" si="269">+N3721*1</f>
        <v>17118</v>
      </c>
      <c r="P3721" s="29">
        <f t="shared" ref="P3721:P3784" si="270">+F3721</f>
        <v>2283358</v>
      </c>
      <c r="Q3721">
        <f>+VLOOKUP(O3721,'Bảng kê HĐ 2022'!N$1912:R$4434,4,0)</f>
        <v>0</v>
      </c>
      <c r="R3721" t="e">
        <f>+VLOOKUP(O3721,'Hàng trả'!#REF!,2,0)</f>
        <v>#REF!</v>
      </c>
    </row>
    <row r="3722" spans="1:18" ht="14.4" hidden="1" customHeight="1" x14ac:dyDescent="0.3">
      <c r="A3722" s="10">
        <v>7</v>
      </c>
      <c r="B3722" s="64"/>
      <c r="C3722" s="6" t="s">
        <v>16267</v>
      </c>
      <c r="D3722" s="7">
        <v>44729</v>
      </c>
      <c r="E3722" s="8" t="s">
        <v>12432</v>
      </c>
      <c r="F3722" s="9">
        <v>3278394</v>
      </c>
      <c r="G3722" s="8" t="s">
        <v>11066</v>
      </c>
      <c r="H3722" s="9">
        <v>336035</v>
      </c>
      <c r="I3722" s="69"/>
      <c r="J3722" s="70"/>
      <c r="K3722" s="71"/>
      <c r="L3722" s="77"/>
      <c r="M3722" s="78"/>
      <c r="N3722" t="str">
        <f t="shared" si="268"/>
        <v>18320</v>
      </c>
      <c r="O3722">
        <f t="shared" si="269"/>
        <v>18320</v>
      </c>
      <c r="P3722" s="29">
        <f t="shared" si="270"/>
        <v>3278394</v>
      </c>
      <c r="Q3722">
        <f>+VLOOKUP(O3722,'Bảng kê HĐ 2022'!N$1912:R$4434,4,0)</f>
        <v>0</v>
      </c>
      <c r="R3722" t="e">
        <f>+VLOOKUP(O3722,'Hàng trả'!#REF!,2,0)</f>
        <v>#REF!</v>
      </c>
    </row>
    <row r="3723" spans="1:18" ht="14.4" hidden="1" customHeight="1" x14ac:dyDescent="0.3">
      <c r="A3723" s="10">
        <v>7</v>
      </c>
      <c r="B3723" s="64"/>
      <c r="C3723" s="6" t="s">
        <v>16268</v>
      </c>
      <c r="D3723" s="7">
        <v>44733</v>
      </c>
      <c r="E3723" s="8" t="s">
        <v>12432</v>
      </c>
      <c r="F3723" s="9">
        <v>2881867</v>
      </c>
      <c r="G3723" s="8" t="s">
        <v>11066</v>
      </c>
      <c r="H3723" s="9">
        <v>295391</v>
      </c>
      <c r="I3723" s="69"/>
      <c r="J3723" s="70"/>
      <c r="K3723" s="71"/>
      <c r="L3723" s="77"/>
      <c r="M3723" s="78"/>
      <c r="N3723" t="str">
        <f t="shared" si="268"/>
        <v>19331</v>
      </c>
      <c r="O3723">
        <f t="shared" si="269"/>
        <v>19331</v>
      </c>
      <c r="P3723" s="29">
        <f t="shared" si="270"/>
        <v>2881867</v>
      </c>
      <c r="Q3723">
        <f>+VLOOKUP(O3723,'Bảng kê HĐ 2022'!N$1912:R$4434,4,0)</f>
        <v>0</v>
      </c>
      <c r="R3723" t="e">
        <f>+VLOOKUP(O3723,'Hàng trả'!#REF!,2,0)</f>
        <v>#REF!</v>
      </c>
    </row>
    <row r="3724" spans="1:18" ht="14.4" hidden="1" customHeight="1" x14ac:dyDescent="0.3">
      <c r="A3724" s="10">
        <v>7</v>
      </c>
      <c r="B3724" s="65"/>
      <c r="C3724" s="6" t="s">
        <v>16269</v>
      </c>
      <c r="D3724" s="7">
        <v>44741</v>
      </c>
      <c r="E3724" s="8" t="s">
        <v>12432</v>
      </c>
      <c r="F3724" s="9">
        <v>2794381</v>
      </c>
      <c r="G3724" s="8" t="s">
        <v>11066</v>
      </c>
      <c r="H3724" s="9">
        <v>286424</v>
      </c>
      <c r="I3724" s="72"/>
      <c r="J3724" s="73"/>
      <c r="K3724" s="74"/>
      <c r="L3724" s="79"/>
      <c r="M3724" s="80"/>
      <c r="N3724" t="str">
        <f t="shared" si="268"/>
        <v>21299</v>
      </c>
      <c r="O3724">
        <f t="shared" si="269"/>
        <v>21299</v>
      </c>
      <c r="P3724" s="29">
        <f t="shared" si="270"/>
        <v>2794381</v>
      </c>
      <c r="Q3724">
        <f>+VLOOKUP(O3724,'Bảng kê HĐ 2022'!N$1912:R$4434,4,0)</f>
        <v>0</v>
      </c>
      <c r="R3724" t="e">
        <f>+VLOOKUP(O3724,'Hàng trả'!#REF!,2,0)</f>
        <v>#REF!</v>
      </c>
    </row>
    <row r="3725" spans="1:18" ht="14.4" hidden="1" customHeight="1" x14ac:dyDescent="0.3">
      <c r="A3725" s="10">
        <v>7</v>
      </c>
      <c r="B3725" s="63" t="s">
        <v>15523</v>
      </c>
      <c r="C3725" s="6" t="s">
        <v>16270</v>
      </c>
      <c r="D3725" s="7">
        <v>44685</v>
      </c>
      <c r="E3725" s="8" t="s">
        <v>12667</v>
      </c>
      <c r="F3725" s="9">
        <v>2485685</v>
      </c>
      <c r="G3725" s="8" t="s">
        <v>11066</v>
      </c>
      <c r="H3725" s="9">
        <v>254783</v>
      </c>
      <c r="I3725" s="66">
        <v>18567896</v>
      </c>
      <c r="J3725" s="67"/>
      <c r="K3725" s="68"/>
      <c r="L3725" s="75" t="s">
        <v>10669</v>
      </c>
      <c r="M3725" s="76"/>
      <c r="N3725" t="str">
        <f t="shared" si="268"/>
        <v>11239</v>
      </c>
      <c r="O3725">
        <f t="shared" si="269"/>
        <v>11239</v>
      </c>
      <c r="P3725" s="29">
        <f t="shared" si="270"/>
        <v>2485685</v>
      </c>
      <c r="Q3725">
        <f>+VLOOKUP(O3725,'Bảng kê HĐ 2022'!N$1912:R$4434,4,0)</f>
        <v>0</v>
      </c>
      <c r="R3725" t="e">
        <f>+VLOOKUP(O3725,'Hàng trả'!#REF!,2,0)</f>
        <v>#REF!</v>
      </c>
    </row>
    <row r="3726" spans="1:18" ht="14.4" hidden="1" customHeight="1" x14ac:dyDescent="0.3">
      <c r="A3726" s="10">
        <v>7</v>
      </c>
      <c r="B3726" s="64"/>
      <c r="C3726" s="6" t="s">
        <v>16271</v>
      </c>
      <c r="D3726" s="7">
        <v>44708</v>
      </c>
      <c r="E3726" s="8" t="s">
        <v>13827</v>
      </c>
      <c r="F3726" s="9">
        <v>1888920</v>
      </c>
      <c r="G3726" s="8" t="s">
        <v>11066</v>
      </c>
      <c r="H3726" s="9">
        <v>193614</v>
      </c>
      <c r="I3726" s="69"/>
      <c r="J3726" s="70"/>
      <c r="K3726" s="71"/>
      <c r="L3726" s="77"/>
      <c r="M3726" s="78"/>
      <c r="N3726" t="str">
        <f t="shared" si="268"/>
        <v>14696</v>
      </c>
      <c r="O3726">
        <f t="shared" si="269"/>
        <v>14696</v>
      </c>
      <c r="P3726" s="29">
        <f t="shared" si="270"/>
        <v>1888920</v>
      </c>
      <c r="Q3726">
        <f>+VLOOKUP(O3726,'Bảng kê HĐ 2022'!N$1912:R$4434,4,0)</f>
        <v>0</v>
      </c>
      <c r="R3726" t="e">
        <f>+VLOOKUP(O3726,'Hàng trả'!#REF!,2,0)</f>
        <v>#REF!</v>
      </c>
    </row>
    <row r="3727" spans="1:18" ht="14.4" hidden="1" customHeight="1" x14ac:dyDescent="0.3">
      <c r="A3727" s="10">
        <v>7</v>
      </c>
      <c r="B3727" s="64"/>
      <c r="C3727" s="6" t="s">
        <v>16272</v>
      </c>
      <c r="D3727" s="7">
        <v>44695</v>
      </c>
      <c r="E3727" s="8" t="s">
        <v>15524</v>
      </c>
      <c r="F3727" s="9">
        <v>2995326</v>
      </c>
      <c r="G3727" s="8" t="s">
        <v>11066</v>
      </c>
      <c r="H3727" s="9">
        <v>307021</v>
      </c>
      <c r="I3727" s="69"/>
      <c r="J3727" s="70"/>
      <c r="K3727" s="71"/>
      <c r="L3727" s="77"/>
      <c r="M3727" s="78"/>
      <c r="N3727" t="str">
        <f t="shared" si="268"/>
        <v>13087</v>
      </c>
      <c r="O3727">
        <f t="shared" si="269"/>
        <v>13087</v>
      </c>
      <c r="P3727" s="29">
        <f t="shared" si="270"/>
        <v>2995326</v>
      </c>
      <c r="Q3727">
        <f>+VLOOKUP(O3727,'Bảng kê HĐ 2022'!N$1912:R$4434,4,0)</f>
        <v>0</v>
      </c>
      <c r="R3727" t="e">
        <f>+VLOOKUP(O3727,'Hàng trả'!#REF!,2,0)</f>
        <v>#REF!</v>
      </c>
    </row>
    <row r="3728" spans="1:18" ht="14.4" hidden="1" customHeight="1" x14ac:dyDescent="0.3">
      <c r="A3728" s="10">
        <v>7</v>
      </c>
      <c r="B3728" s="64"/>
      <c r="C3728" s="6" t="s">
        <v>16273</v>
      </c>
      <c r="D3728" s="7">
        <v>44705</v>
      </c>
      <c r="E3728" s="8" t="s">
        <v>12667</v>
      </c>
      <c r="F3728" s="9">
        <v>2479842</v>
      </c>
      <c r="G3728" s="8" t="s">
        <v>11066</v>
      </c>
      <c r="H3728" s="9">
        <v>254184</v>
      </c>
      <c r="I3728" s="69"/>
      <c r="J3728" s="70"/>
      <c r="K3728" s="71"/>
      <c r="L3728" s="77"/>
      <c r="M3728" s="78"/>
      <c r="N3728" t="str">
        <f t="shared" si="268"/>
        <v>13986</v>
      </c>
      <c r="O3728">
        <f t="shared" si="269"/>
        <v>13986</v>
      </c>
      <c r="P3728" s="29">
        <f t="shared" si="270"/>
        <v>2479842</v>
      </c>
      <c r="Q3728">
        <f>+VLOOKUP(O3728,'Bảng kê HĐ 2022'!N$1912:R$4434,4,0)</f>
        <v>0</v>
      </c>
      <c r="R3728" t="e">
        <f>+VLOOKUP(O3728,'Hàng trả'!#REF!,2,0)</f>
        <v>#REF!</v>
      </c>
    </row>
    <row r="3729" spans="1:18" ht="14.4" hidden="1" customHeight="1" x14ac:dyDescent="0.3">
      <c r="A3729" s="10">
        <v>7</v>
      </c>
      <c r="B3729" s="64"/>
      <c r="C3729" s="6" t="s">
        <v>16274</v>
      </c>
      <c r="D3729" s="7">
        <v>44687</v>
      </c>
      <c r="E3729" s="8" t="s">
        <v>15525</v>
      </c>
      <c r="F3729" s="9">
        <v>2208265</v>
      </c>
      <c r="G3729" s="8" t="s">
        <v>11066</v>
      </c>
      <c r="H3729" s="9">
        <v>226347</v>
      </c>
      <c r="I3729" s="69"/>
      <c r="J3729" s="70"/>
      <c r="K3729" s="71"/>
      <c r="L3729" s="77"/>
      <c r="M3729" s="78"/>
      <c r="N3729" t="str">
        <f t="shared" si="268"/>
        <v>11596</v>
      </c>
      <c r="O3729">
        <f t="shared" si="269"/>
        <v>11596</v>
      </c>
      <c r="P3729" s="29">
        <f t="shared" si="270"/>
        <v>2208265</v>
      </c>
      <c r="Q3729">
        <f>+VLOOKUP(O3729,'Bảng kê HĐ 2022'!N$1912:R$4434,4,0)</f>
        <v>0</v>
      </c>
      <c r="R3729" t="e">
        <f>+VLOOKUP(O3729,'Hàng trả'!#REF!,2,0)</f>
        <v>#REF!</v>
      </c>
    </row>
    <row r="3730" spans="1:18" ht="14.4" hidden="1" customHeight="1" x14ac:dyDescent="0.3">
      <c r="A3730" s="10">
        <v>7</v>
      </c>
      <c r="B3730" s="64"/>
      <c r="C3730" s="6" t="s">
        <v>16275</v>
      </c>
      <c r="D3730" s="7">
        <v>44690</v>
      </c>
      <c r="E3730" s="8" t="s">
        <v>15526</v>
      </c>
      <c r="F3730" s="9">
        <v>1664626</v>
      </c>
      <c r="G3730" s="8" t="s">
        <v>11066</v>
      </c>
      <c r="H3730" s="9">
        <v>170624</v>
      </c>
      <c r="I3730" s="69"/>
      <c r="J3730" s="70"/>
      <c r="K3730" s="71"/>
      <c r="L3730" s="77"/>
      <c r="M3730" s="78"/>
      <c r="N3730" t="str">
        <f t="shared" si="268"/>
        <v>12096</v>
      </c>
      <c r="O3730">
        <f t="shared" si="269"/>
        <v>12096</v>
      </c>
      <c r="P3730" s="29">
        <f t="shared" si="270"/>
        <v>1664626</v>
      </c>
      <c r="Q3730">
        <f>+VLOOKUP(O3730,'Bảng kê HĐ 2022'!N$1912:R$4434,4,0)</f>
        <v>0</v>
      </c>
      <c r="R3730" t="e">
        <f>+VLOOKUP(O3730,'Hàng trả'!#REF!,2,0)</f>
        <v>#REF!</v>
      </c>
    </row>
    <row r="3731" spans="1:18" ht="14.4" hidden="1" customHeight="1" x14ac:dyDescent="0.3">
      <c r="A3731" s="10">
        <v>7</v>
      </c>
      <c r="B3731" s="64"/>
      <c r="C3731" s="6" t="s">
        <v>16276</v>
      </c>
      <c r="D3731" s="7">
        <v>44711</v>
      </c>
      <c r="E3731" s="8" t="s">
        <v>12667</v>
      </c>
      <c r="F3731" s="9">
        <v>2911955</v>
      </c>
      <c r="G3731" s="8" t="s">
        <v>11066</v>
      </c>
      <c r="H3731" s="9">
        <v>298475</v>
      </c>
      <c r="I3731" s="69"/>
      <c r="J3731" s="70"/>
      <c r="K3731" s="71"/>
      <c r="L3731" s="77"/>
      <c r="M3731" s="78"/>
      <c r="N3731" t="str">
        <f t="shared" si="268"/>
        <v>15031</v>
      </c>
      <c r="O3731">
        <f t="shared" si="269"/>
        <v>15031</v>
      </c>
      <c r="P3731" s="29">
        <f t="shared" si="270"/>
        <v>2911955</v>
      </c>
      <c r="Q3731">
        <f>+VLOOKUP(O3731,'Bảng kê HĐ 2022'!N$1912:R$4434,4,0)</f>
        <v>0</v>
      </c>
      <c r="R3731" t="e">
        <f>+VLOOKUP(O3731,'Hàng trả'!#REF!,2,0)</f>
        <v>#REF!</v>
      </c>
    </row>
    <row r="3732" spans="1:18" ht="14.4" hidden="1" customHeight="1" x14ac:dyDescent="0.3">
      <c r="A3732" s="10">
        <v>7</v>
      </c>
      <c r="B3732" s="64"/>
      <c r="C3732" s="6" t="s">
        <v>16277</v>
      </c>
      <c r="D3732" s="7">
        <v>44698</v>
      </c>
      <c r="E3732" s="8" t="s">
        <v>15525</v>
      </c>
      <c r="F3732" s="9">
        <v>1701475</v>
      </c>
      <c r="G3732" s="8" t="s">
        <v>11066</v>
      </c>
      <c r="H3732" s="9">
        <v>174401</v>
      </c>
      <c r="I3732" s="69"/>
      <c r="J3732" s="70"/>
      <c r="K3732" s="71"/>
      <c r="L3732" s="77"/>
      <c r="M3732" s="78"/>
      <c r="N3732" t="str">
        <f t="shared" si="268"/>
        <v>13269</v>
      </c>
      <c r="O3732">
        <f t="shared" si="269"/>
        <v>13269</v>
      </c>
      <c r="P3732" s="29">
        <f t="shared" si="270"/>
        <v>1701475</v>
      </c>
      <c r="Q3732">
        <f>+VLOOKUP(O3732,'Bảng kê HĐ 2022'!N$1912:R$4434,4,0)</f>
        <v>0</v>
      </c>
      <c r="R3732" t="e">
        <f>+VLOOKUP(O3732,'Hàng trả'!#REF!,2,0)</f>
        <v>#REF!</v>
      </c>
    </row>
    <row r="3733" spans="1:18" ht="14.4" hidden="1" customHeight="1" x14ac:dyDescent="0.3">
      <c r="A3733" s="10">
        <v>7</v>
      </c>
      <c r="B3733" s="65"/>
      <c r="C3733" s="6" t="s">
        <v>16278</v>
      </c>
      <c r="D3733" s="7">
        <v>44701</v>
      </c>
      <c r="E3733" s="8" t="s">
        <v>15524</v>
      </c>
      <c r="F3733" s="9">
        <v>2352370</v>
      </c>
      <c r="G3733" s="8" t="s">
        <v>11066</v>
      </c>
      <c r="H3733" s="9">
        <v>241118</v>
      </c>
      <c r="I3733" s="72"/>
      <c r="J3733" s="73"/>
      <c r="K3733" s="74"/>
      <c r="L3733" s="79"/>
      <c r="M3733" s="80"/>
      <c r="N3733" t="str">
        <f t="shared" si="268"/>
        <v>13480</v>
      </c>
      <c r="O3733">
        <f t="shared" si="269"/>
        <v>13480</v>
      </c>
      <c r="P3733" s="29">
        <f t="shared" si="270"/>
        <v>2352370</v>
      </c>
      <c r="Q3733">
        <f>+VLOOKUP(O3733,'Bảng kê HĐ 2022'!N$1912:R$4434,4,0)</f>
        <v>0</v>
      </c>
      <c r="R3733" t="e">
        <f>+VLOOKUP(O3733,'Hàng trả'!#REF!,2,0)</f>
        <v>#REF!</v>
      </c>
    </row>
    <row r="3734" spans="1:18" ht="14.4" hidden="1" customHeight="1" x14ac:dyDescent="0.3">
      <c r="A3734" s="10">
        <v>7</v>
      </c>
      <c r="B3734" s="63" t="s">
        <v>15527</v>
      </c>
      <c r="C3734" s="6" t="s">
        <v>16279</v>
      </c>
      <c r="D3734" s="7">
        <v>44728</v>
      </c>
      <c r="E3734" s="8" t="s">
        <v>11932</v>
      </c>
      <c r="F3734" s="9">
        <v>3817643</v>
      </c>
      <c r="G3734" s="8" t="s">
        <v>11066</v>
      </c>
      <c r="H3734" s="9">
        <v>391308</v>
      </c>
      <c r="I3734" s="66">
        <v>21350407</v>
      </c>
      <c r="J3734" s="67"/>
      <c r="K3734" s="68"/>
      <c r="L3734" s="75" t="s">
        <v>10669</v>
      </c>
      <c r="M3734" s="76"/>
      <c r="N3734" t="str">
        <f t="shared" si="268"/>
        <v>18144</v>
      </c>
      <c r="O3734">
        <f t="shared" si="269"/>
        <v>18144</v>
      </c>
      <c r="P3734" s="29">
        <f t="shared" si="270"/>
        <v>3817643</v>
      </c>
      <c r="Q3734">
        <f>+VLOOKUP(O3734,'Bảng kê HĐ 2022'!N$1912:R$4434,4,0)</f>
        <v>0</v>
      </c>
      <c r="R3734" t="e">
        <f>+VLOOKUP(O3734,'Hàng trả'!#REF!,2,0)</f>
        <v>#REF!</v>
      </c>
    </row>
    <row r="3735" spans="1:18" ht="14.4" hidden="1" customHeight="1" x14ac:dyDescent="0.3">
      <c r="A3735" s="10">
        <v>7</v>
      </c>
      <c r="B3735" s="64"/>
      <c r="C3735" s="6" t="s">
        <v>16280</v>
      </c>
      <c r="D3735" s="7">
        <v>44735</v>
      </c>
      <c r="E3735" s="8" t="s">
        <v>11932</v>
      </c>
      <c r="F3735" s="9">
        <v>2678681</v>
      </c>
      <c r="G3735" s="8" t="s">
        <v>11066</v>
      </c>
      <c r="H3735" s="9">
        <v>274565</v>
      </c>
      <c r="I3735" s="69"/>
      <c r="J3735" s="70"/>
      <c r="K3735" s="71"/>
      <c r="L3735" s="77"/>
      <c r="M3735" s="78"/>
      <c r="N3735" t="str">
        <f t="shared" si="268"/>
        <v>19951</v>
      </c>
      <c r="O3735">
        <f t="shared" si="269"/>
        <v>19951</v>
      </c>
      <c r="P3735" s="29">
        <f t="shared" si="270"/>
        <v>2678681</v>
      </c>
      <c r="Q3735">
        <f>+VLOOKUP(O3735,'Bảng kê HĐ 2022'!N$1912:R$4434,4,0)</f>
        <v>0</v>
      </c>
      <c r="R3735" t="e">
        <f>+VLOOKUP(O3735,'Hàng trả'!#REF!,2,0)</f>
        <v>#REF!</v>
      </c>
    </row>
    <row r="3736" spans="1:18" ht="14.4" hidden="1" customHeight="1" x14ac:dyDescent="0.3">
      <c r="A3736" s="10">
        <v>7</v>
      </c>
      <c r="B3736" s="64"/>
      <c r="C3736" s="6" t="s">
        <v>16281</v>
      </c>
      <c r="D3736" s="7">
        <v>44723</v>
      </c>
      <c r="E3736" s="8" t="s">
        <v>11932</v>
      </c>
      <c r="F3736" s="9">
        <v>4483544</v>
      </c>
      <c r="G3736" s="8" t="s">
        <v>11066</v>
      </c>
      <c r="H3736" s="9">
        <v>459563</v>
      </c>
      <c r="I3736" s="69"/>
      <c r="J3736" s="70"/>
      <c r="K3736" s="71"/>
      <c r="L3736" s="77"/>
      <c r="M3736" s="78"/>
      <c r="N3736" t="str">
        <f t="shared" si="268"/>
        <v>17612</v>
      </c>
      <c r="O3736">
        <f t="shared" si="269"/>
        <v>17612</v>
      </c>
      <c r="P3736" s="29">
        <f t="shared" si="270"/>
        <v>4483544</v>
      </c>
      <c r="Q3736">
        <f>+VLOOKUP(O3736,'Bảng kê HĐ 2022'!N$1912:R$4434,4,0)</f>
        <v>0</v>
      </c>
      <c r="R3736" t="e">
        <f>+VLOOKUP(O3736,'Hàng trả'!#REF!,2,0)</f>
        <v>#REF!</v>
      </c>
    </row>
    <row r="3737" spans="1:18" ht="14.4" hidden="1" customHeight="1" x14ac:dyDescent="0.3">
      <c r="A3737" s="10">
        <v>7</v>
      </c>
      <c r="B3737" s="64"/>
      <c r="C3737" s="6" t="s">
        <v>16282</v>
      </c>
      <c r="D3737" s="7">
        <v>44725</v>
      </c>
      <c r="E3737" s="8" t="s">
        <v>15528</v>
      </c>
      <c r="F3737" s="9">
        <v>1822964</v>
      </c>
      <c r="G3737" s="8" t="s">
        <v>11066</v>
      </c>
      <c r="H3737" s="9">
        <v>186854</v>
      </c>
      <c r="I3737" s="69"/>
      <c r="J3737" s="70"/>
      <c r="K3737" s="71"/>
      <c r="L3737" s="77"/>
      <c r="M3737" s="78"/>
      <c r="N3737" t="str">
        <f t="shared" si="268"/>
        <v>17944</v>
      </c>
      <c r="O3737">
        <f t="shared" si="269"/>
        <v>17944</v>
      </c>
      <c r="P3737" s="29">
        <f t="shared" si="270"/>
        <v>1822964</v>
      </c>
      <c r="Q3737">
        <f>+VLOOKUP(O3737,'Bảng kê HĐ 2022'!N$1912:R$4434,4,0)</f>
        <v>0</v>
      </c>
      <c r="R3737" t="e">
        <f>+VLOOKUP(O3737,'Hàng trả'!#REF!,2,0)</f>
        <v>#REF!</v>
      </c>
    </row>
    <row r="3738" spans="1:18" ht="14.4" hidden="1" customHeight="1" x14ac:dyDescent="0.3">
      <c r="A3738" s="10">
        <v>7</v>
      </c>
      <c r="B3738" s="64"/>
      <c r="C3738" s="6" t="s">
        <v>16283</v>
      </c>
      <c r="D3738" s="7">
        <v>44737</v>
      </c>
      <c r="E3738" s="8" t="s">
        <v>11932</v>
      </c>
      <c r="F3738" s="9">
        <v>2872962</v>
      </c>
      <c r="G3738" s="8" t="s">
        <v>11066</v>
      </c>
      <c r="H3738" s="9">
        <v>294479</v>
      </c>
      <c r="I3738" s="69"/>
      <c r="J3738" s="70"/>
      <c r="K3738" s="71"/>
      <c r="L3738" s="77"/>
      <c r="M3738" s="78"/>
      <c r="N3738" t="str">
        <f t="shared" si="268"/>
        <v>20475</v>
      </c>
      <c r="O3738">
        <f t="shared" si="269"/>
        <v>20475</v>
      </c>
      <c r="P3738" s="29">
        <f t="shared" si="270"/>
        <v>2872962</v>
      </c>
      <c r="Q3738">
        <f>+VLOOKUP(O3738,'Bảng kê HĐ 2022'!N$1912:R$4434,4,0)</f>
        <v>0</v>
      </c>
      <c r="R3738" t="e">
        <f>+VLOOKUP(O3738,'Hàng trả'!#REF!,2,0)</f>
        <v>#REF!</v>
      </c>
    </row>
    <row r="3739" spans="1:18" ht="14.4" hidden="1" customHeight="1" x14ac:dyDescent="0.3">
      <c r="A3739" s="10">
        <v>7</v>
      </c>
      <c r="B3739" s="64"/>
      <c r="C3739" s="6" t="s">
        <v>16284</v>
      </c>
      <c r="D3739" s="7">
        <v>44742</v>
      </c>
      <c r="E3739" s="8" t="s">
        <v>14349</v>
      </c>
      <c r="F3739" s="9">
        <v>1433770</v>
      </c>
      <c r="G3739" s="8" t="s">
        <v>11066</v>
      </c>
      <c r="H3739" s="9">
        <v>146961</v>
      </c>
      <c r="I3739" s="69"/>
      <c r="J3739" s="70"/>
      <c r="K3739" s="71"/>
      <c r="L3739" s="77"/>
      <c r="M3739" s="78"/>
      <c r="N3739" t="str">
        <f t="shared" si="268"/>
        <v>21727</v>
      </c>
      <c r="O3739">
        <f t="shared" si="269"/>
        <v>21727</v>
      </c>
      <c r="P3739" s="29">
        <f t="shared" si="270"/>
        <v>1433770</v>
      </c>
      <c r="Q3739">
        <f>+VLOOKUP(O3739,'Bảng kê HĐ 2022'!N$1912:R$4434,4,0)</f>
        <v>0</v>
      </c>
      <c r="R3739" t="e">
        <f>+VLOOKUP(O3739,'Hàng trả'!#REF!,2,0)</f>
        <v>#REF!</v>
      </c>
    </row>
    <row r="3740" spans="1:18" ht="14.4" hidden="1" customHeight="1" x14ac:dyDescent="0.3">
      <c r="A3740" s="10">
        <v>7</v>
      </c>
      <c r="B3740" s="64"/>
      <c r="C3740" s="6" t="s">
        <v>16285</v>
      </c>
      <c r="D3740" s="7">
        <v>44739</v>
      </c>
      <c r="E3740" s="8" t="s">
        <v>14349</v>
      </c>
      <c r="F3740" s="9">
        <v>1870360</v>
      </c>
      <c r="G3740" s="8" t="s">
        <v>11066</v>
      </c>
      <c r="H3740" s="9">
        <v>191712</v>
      </c>
      <c r="I3740" s="69"/>
      <c r="J3740" s="70"/>
      <c r="K3740" s="71"/>
      <c r="L3740" s="77"/>
      <c r="M3740" s="78"/>
      <c r="N3740" t="str">
        <f t="shared" si="268"/>
        <v>20631</v>
      </c>
      <c r="O3740">
        <f t="shared" si="269"/>
        <v>20631</v>
      </c>
      <c r="P3740" s="29">
        <f t="shared" si="270"/>
        <v>1870360</v>
      </c>
      <c r="Q3740">
        <f>+VLOOKUP(O3740,'Bảng kê HĐ 2022'!N$1912:R$4434,4,0)</f>
        <v>0</v>
      </c>
      <c r="R3740" t="e">
        <f>+VLOOKUP(O3740,'Hàng trả'!#REF!,2,0)</f>
        <v>#REF!</v>
      </c>
    </row>
    <row r="3741" spans="1:18" ht="14.4" hidden="1" customHeight="1" x14ac:dyDescent="0.3">
      <c r="A3741" s="10">
        <v>7</v>
      </c>
      <c r="B3741" s="65"/>
      <c r="C3741" s="6" t="s">
        <v>16286</v>
      </c>
      <c r="D3741" s="7">
        <v>44715</v>
      </c>
      <c r="E3741" s="8" t="s">
        <v>12667</v>
      </c>
      <c r="F3741" s="9">
        <v>4808830</v>
      </c>
      <c r="G3741" s="8" t="s">
        <v>11066</v>
      </c>
      <c r="H3741" s="9">
        <v>492905</v>
      </c>
      <c r="I3741" s="72"/>
      <c r="J3741" s="73"/>
      <c r="K3741" s="74"/>
      <c r="L3741" s="79"/>
      <c r="M3741" s="80"/>
      <c r="N3741" t="str">
        <f t="shared" si="268"/>
        <v>16116</v>
      </c>
      <c r="O3741">
        <f t="shared" si="269"/>
        <v>16116</v>
      </c>
      <c r="P3741" s="29">
        <f t="shared" si="270"/>
        <v>4808830</v>
      </c>
      <c r="Q3741">
        <f>+VLOOKUP(O3741,'Bảng kê HĐ 2022'!N$1912:R$4434,4,0)</f>
        <v>0</v>
      </c>
      <c r="R3741" t="e">
        <f>+VLOOKUP(O3741,'Hàng trả'!#REF!,2,0)</f>
        <v>#REF!</v>
      </c>
    </row>
    <row r="3742" spans="1:18" ht="14.75" hidden="1" customHeight="1" x14ac:dyDescent="0.3">
      <c r="A3742" s="10">
        <v>7</v>
      </c>
      <c r="B3742" s="63" t="s">
        <v>15529</v>
      </c>
      <c r="C3742" s="6" t="s">
        <v>11539</v>
      </c>
      <c r="D3742" s="7">
        <v>44685</v>
      </c>
      <c r="E3742" s="8" t="s">
        <v>12432</v>
      </c>
      <c r="F3742" s="9">
        <v>449788</v>
      </c>
      <c r="G3742" s="8" t="s">
        <v>11066</v>
      </c>
      <c r="H3742" s="9">
        <v>46103</v>
      </c>
      <c r="I3742" s="66">
        <v>890099</v>
      </c>
      <c r="J3742" s="67"/>
      <c r="K3742" s="68"/>
      <c r="L3742" s="75" t="s">
        <v>11574</v>
      </c>
      <c r="M3742" s="76"/>
      <c r="N3742" t="str">
        <f t="shared" si="268"/>
        <v>11237</v>
      </c>
      <c r="O3742">
        <f t="shared" si="269"/>
        <v>11237</v>
      </c>
      <c r="P3742" s="29">
        <f t="shared" si="270"/>
        <v>449788</v>
      </c>
      <c r="Q3742">
        <f>+VLOOKUP(O3742,'Bảng kê HĐ 2022'!N$1912:R$4434,4,0)</f>
        <v>0</v>
      </c>
      <c r="R3742" t="e">
        <f>+VLOOKUP(O3742,'Hàng trả'!#REF!,2,0)</f>
        <v>#REF!</v>
      </c>
    </row>
    <row r="3743" spans="1:18" ht="14.75" hidden="1" customHeight="1" x14ac:dyDescent="0.3">
      <c r="A3743" s="10">
        <v>7</v>
      </c>
      <c r="B3743" s="65"/>
      <c r="C3743" s="6" t="s">
        <v>16287</v>
      </c>
      <c r="D3743" s="7">
        <v>44690</v>
      </c>
      <c r="E3743" s="8" t="s">
        <v>12428</v>
      </c>
      <c r="F3743" s="9">
        <v>541966</v>
      </c>
      <c r="G3743" s="8" t="s">
        <v>11066</v>
      </c>
      <c r="H3743" s="9">
        <v>55552</v>
      </c>
      <c r="I3743" s="72"/>
      <c r="J3743" s="73"/>
      <c r="K3743" s="74"/>
      <c r="L3743" s="79"/>
      <c r="M3743" s="80"/>
      <c r="N3743" t="str">
        <f t="shared" si="268"/>
        <v>12008</v>
      </c>
      <c r="O3743">
        <f t="shared" si="269"/>
        <v>12008</v>
      </c>
      <c r="P3743" s="29">
        <f t="shared" si="270"/>
        <v>541966</v>
      </c>
      <c r="Q3743">
        <f>+VLOOKUP(O3743,'Bảng kê HĐ 2022'!N$1912:R$4434,4,0)</f>
        <v>0</v>
      </c>
      <c r="R3743" t="e">
        <f>+VLOOKUP(O3743,'Hàng trả'!#REF!,2,0)</f>
        <v>#REF!</v>
      </c>
    </row>
    <row r="3744" spans="1:18" ht="14.4" hidden="1" customHeight="1" x14ac:dyDescent="0.3">
      <c r="A3744" s="10">
        <v>7</v>
      </c>
      <c r="B3744" s="63" t="s">
        <v>15530</v>
      </c>
      <c r="C3744" s="6" t="s">
        <v>16288</v>
      </c>
      <c r="D3744" s="7">
        <v>44716</v>
      </c>
      <c r="E3744" s="8" t="s">
        <v>12432</v>
      </c>
      <c r="F3744" s="9">
        <v>1969386</v>
      </c>
      <c r="G3744" s="8" t="s">
        <v>11066</v>
      </c>
      <c r="H3744" s="9">
        <v>201862</v>
      </c>
      <c r="I3744" s="66">
        <v>6317719</v>
      </c>
      <c r="J3744" s="67"/>
      <c r="K3744" s="68"/>
      <c r="L3744" s="75" t="s">
        <v>11574</v>
      </c>
      <c r="M3744" s="76"/>
      <c r="N3744" t="str">
        <f t="shared" si="268"/>
        <v>16319</v>
      </c>
      <c r="O3744">
        <f t="shared" si="269"/>
        <v>16319</v>
      </c>
      <c r="P3744" s="29">
        <f t="shared" si="270"/>
        <v>1969386</v>
      </c>
      <c r="Q3744">
        <f>+VLOOKUP(O3744,'Bảng kê HĐ 2022'!N$1912:R$4434,4,0)</f>
        <v>0</v>
      </c>
      <c r="R3744" t="e">
        <f>+VLOOKUP(O3744,'Hàng trả'!#REF!,2,0)</f>
        <v>#REF!</v>
      </c>
    </row>
    <row r="3745" spans="1:18" ht="14.4" hidden="1" customHeight="1" x14ac:dyDescent="0.3">
      <c r="A3745" s="10">
        <v>7</v>
      </c>
      <c r="B3745" s="64"/>
      <c r="C3745" s="6" t="s">
        <v>16289</v>
      </c>
      <c r="D3745" s="7">
        <v>44733</v>
      </c>
      <c r="E3745" s="8" t="s">
        <v>12432</v>
      </c>
      <c r="F3745" s="9">
        <v>991358</v>
      </c>
      <c r="G3745" s="8" t="s">
        <v>11066</v>
      </c>
      <c r="H3745" s="9">
        <v>101614</v>
      </c>
      <c r="I3745" s="69"/>
      <c r="J3745" s="70"/>
      <c r="K3745" s="71"/>
      <c r="L3745" s="77"/>
      <c r="M3745" s="78"/>
      <c r="N3745" t="str">
        <f t="shared" si="268"/>
        <v>19383</v>
      </c>
      <c r="O3745">
        <f t="shared" si="269"/>
        <v>19383</v>
      </c>
      <c r="P3745" s="29">
        <f t="shared" si="270"/>
        <v>991358</v>
      </c>
      <c r="Q3745">
        <f>+VLOOKUP(O3745,'Bảng kê HĐ 2022'!N$1912:R$4434,4,0)</f>
        <v>0</v>
      </c>
      <c r="R3745" t="e">
        <f>+VLOOKUP(O3745,'Hàng trả'!#REF!,2,0)</f>
        <v>#REF!</v>
      </c>
    </row>
    <row r="3746" spans="1:18" ht="14.4" hidden="1" customHeight="1" x14ac:dyDescent="0.3">
      <c r="A3746" s="10">
        <v>7</v>
      </c>
      <c r="B3746" s="64"/>
      <c r="C3746" s="6" t="s">
        <v>16290</v>
      </c>
      <c r="D3746" s="7">
        <v>44739</v>
      </c>
      <c r="E3746" s="8" t="s">
        <v>12432</v>
      </c>
      <c r="F3746" s="9">
        <v>1096206</v>
      </c>
      <c r="G3746" s="8" t="s">
        <v>11066</v>
      </c>
      <c r="H3746" s="9">
        <v>112361</v>
      </c>
      <c r="I3746" s="69"/>
      <c r="J3746" s="70"/>
      <c r="K3746" s="71"/>
      <c r="L3746" s="77"/>
      <c r="M3746" s="78"/>
      <c r="N3746" t="str">
        <f t="shared" si="268"/>
        <v>20647</v>
      </c>
      <c r="O3746">
        <f t="shared" si="269"/>
        <v>20647</v>
      </c>
      <c r="P3746" s="29">
        <f t="shared" si="270"/>
        <v>1096206</v>
      </c>
      <c r="Q3746">
        <f>+VLOOKUP(O3746,'Bảng kê HĐ 2022'!N$1912:R$4434,4,0)</f>
        <v>0</v>
      </c>
      <c r="R3746" t="e">
        <f>+VLOOKUP(O3746,'Hàng trả'!#REF!,2,0)</f>
        <v>#REF!</v>
      </c>
    </row>
    <row r="3747" spans="1:18" ht="14.4" hidden="1" customHeight="1" x14ac:dyDescent="0.3">
      <c r="A3747" s="10">
        <v>7</v>
      </c>
      <c r="B3747" s="65"/>
      <c r="C3747" s="6" t="s">
        <v>16291</v>
      </c>
      <c r="D3747" s="7">
        <v>44715</v>
      </c>
      <c r="E3747" s="8" t="s">
        <v>12432</v>
      </c>
      <c r="F3747" s="9">
        <v>2982291</v>
      </c>
      <c r="G3747" s="8" t="s">
        <v>11066</v>
      </c>
      <c r="H3747" s="9">
        <v>305685</v>
      </c>
      <c r="I3747" s="72"/>
      <c r="J3747" s="73"/>
      <c r="K3747" s="74"/>
      <c r="L3747" s="79"/>
      <c r="M3747" s="80"/>
      <c r="N3747" t="str">
        <f t="shared" si="268"/>
        <v>16112</v>
      </c>
      <c r="O3747">
        <f t="shared" si="269"/>
        <v>16112</v>
      </c>
      <c r="P3747" s="29">
        <f t="shared" si="270"/>
        <v>2982291</v>
      </c>
      <c r="Q3747">
        <f>+VLOOKUP(O3747,'Bảng kê HĐ 2022'!N$1912:R$4434,4,0)</f>
        <v>0</v>
      </c>
      <c r="R3747" t="e">
        <f>+VLOOKUP(O3747,'Hàng trả'!#REF!,2,0)</f>
        <v>#REF!</v>
      </c>
    </row>
    <row r="3748" spans="1:18" ht="14.4" hidden="1" customHeight="1" x14ac:dyDescent="0.3">
      <c r="A3748" s="10">
        <v>7</v>
      </c>
      <c r="B3748" s="63" t="s">
        <v>15535</v>
      </c>
      <c r="C3748" s="6" t="s">
        <v>16294</v>
      </c>
      <c r="D3748" s="7">
        <v>44683</v>
      </c>
      <c r="E3748" s="8" t="s">
        <v>12430</v>
      </c>
      <c r="F3748" s="9">
        <v>793055</v>
      </c>
      <c r="G3748" s="8" t="s">
        <v>11066</v>
      </c>
      <c r="H3748" s="9">
        <v>81288</v>
      </c>
      <c r="I3748" s="66">
        <v>6666506</v>
      </c>
      <c r="J3748" s="67"/>
      <c r="K3748" s="68"/>
      <c r="L3748" s="75" t="s">
        <v>10680</v>
      </c>
      <c r="M3748" s="76"/>
      <c r="N3748" t="str">
        <f t="shared" si="268"/>
        <v>10555</v>
      </c>
      <c r="O3748">
        <f t="shared" si="269"/>
        <v>10555</v>
      </c>
      <c r="P3748" s="29">
        <f t="shared" si="270"/>
        <v>793055</v>
      </c>
      <c r="Q3748">
        <f>+VLOOKUP(O3748,'Bảng kê HĐ 2022'!N$1912:R$4434,4,0)</f>
        <v>0</v>
      </c>
      <c r="R3748" t="e">
        <f>+VLOOKUP(O3748,'Hàng trả'!#REF!,2,0)</f>
        <v>#REF!</v>
      </c>
    </row>
    <row r="3749" spans="1:18" ht="14.4" hidden="1" customHeight="1" x14ac:dyDescent="0.3">
      <c r="A3749" s="10">
        <v>7</v>
      </c>
      <c r="B3749" s="64"/>
      <c r="C3749" s="6" t="s">
        <v>16295</v>
      </c>
      <c r="D3749" s="7">
        <v>44706</v>
      </c>
      <c r="E3749" s="8" t="s">
        <v>12432</v>
      </c>
      <c r="F3749" s="9">
        <v>3005834</v>
      </c>
      <c r="G3749" s="8" t="s">
        <v>11066</v>
      </c>
      <c r="H3749" s="9">
        <v>308098</v>
      </c>
      <c r="I3749" s="69"/>
      <c r="J3749" s="70"/>
      <c r="K3749" s="71"/>
      <c r="L3749" s="77"/>
      <c r="M3749" s="78"/>
      <c r="N3749" t="str">
        <f t="shared" si="268"/>
        <v>14234</v>
      </c>
      <c r="O3749">
        <f t="shared" si="269"/>
        <v>14234</v>
      </c>
      <c r="P3749" s="29">
        <f t="shared" si="270"/>
        <v>3005834</v>
      </c>
      <c r="Q3749">
        <f>+VLOOKUP(O3749,'Bảng kê HĐ 2022'!N$1912:R$4434,4,0)</f>
        <v>0</v>
      </c>
      <c r="R3749" t="e">
        <f>+VLOOKUP(O3749,'Hàng trả'!#REF!,2,0)</f>
        <v>#REF!</v>
      </c>
    </row>
    <row r="3750" spans="1:18" ht="14.4" hidden="1" customHeight="1" x14ac:dyDescent="0.3">
      <c r="A3750" s="10">
        <v>7</v>
      </c>
      <c r="B3750" s="64"/>
      <c r="C3750" s="6" t="s">
        <v>16296</v>
      </c>
      <c r="D3750" s="7">
        <v>44687</v>
      </c>
      <c r="E3750" s="8" t="s">
        <v>12432</v>
      </c>
      <c r="F3750" s="9">
        <v>449788</v>
      </c>
      <c r="G3750" s="8" t="s">
        <v>11066</v>
      </c>
      <c r="H3750" s="9">
        <v>46103</v>
      </c>
      <c r="I3750" s="69"/>
      <c r="J3750" s="70"/>
      <c r="K3750" s="71"/>
      <c r="L3750" s="77"/>
      <c r="M3750" s="78"/>
      <c r="N3750" t="str">
        <f t="shared" si="268"/>
        <v>11640</v>
      </c>
      <c r="O3750">
        <f t="shared" si="269"/>
        <v>11640</v>
      </c>
      <c r="P3750" s="29">
        <f t="shared" si="270"/>
        <v>449788</v>
      </c>
      <c r="Q3750">
        <f>+VLOOKUP(O3750,'Bảng kê HĐ 2022'!N$1912:R$4434,4,0)</f>
        <v>0</v>
      </c>
      <c r="R3750" t="e">
        <f>+VLOOKUP(O3750,'Hàng trả'!#REF!,2,0)</f>
        <v>#REF!</v>
      </c>
    </row>
    <row r="3751" spans="1:18" ht="14.4" hidden="1" customHeight="1" x14ac:dyDescent="0.3">
      <c r="A3751" s="10">
        <v>7</v>
      </c>
      <c r="B3751" s="64"/>
      <c r="C3751" s="6" t="s">
        <v>16297</v>
      </c>
      <c r="D3751" s="7">
        <v>44701</v>
      </c>
      <c r="E3751" s="8" t="s">
        <v>12430</v>
      </c>
      <c r="F3751" s="9">
        <v>1285913</v>
      </c>
      <c r="G3751" s="8" t="s">
        <v>11066</v>
      </c>
      <c r="H3751" s="9">
        <v>131806</v>
      </c>
      <c r="I3751" s="69"/>
      <c r="J3751" s="70"/>
      <c r="K3751" s="71"/>
      <c r="L3751" s="77"/>
      <c r="M3751" s="78"/>
      <c r="N3751" t="str">
        <f t="shared" si="268"/>
        <v>13532</v>
      </c>
      <c r="O3751">
        <f t="shared" si="269"/>
        <v>13532</v>
      </c>
      <c r="P3751" s="29">
        <f t="shared" si="270"/>
        <v>1285913</v>
      </c>
      <c r="Q3751">
        <f>+VLOOKUP(O3751,'Bảng kê HĐ 2022'!N$1912:R$4434,4,0)</f>
        <v>0</v>
      </c>
      <c r="R3751" t="e">
        <f>+VLOOKUP(O3751,'Hàng trả'!#REF!,2,0)</f>
        <v>#REF!</v>
      </c>
    </row>
    <row r="3752" spans="1:18" ht="14.4" hidden="1" customHeight="1" x14ac:dyDescent="0.3">
      <c r="A3752" s="10">
        <v>7</v>
      </c>
      <c r="B3752" s="65"/>
      <c r="C3752" s="6" t="s">
        <v>16298</v>
      </c>
      <c r="D3752" s="7">
        <v>44691</v>
      </c>
      <c r="E3752" s="8" t="s">
        <v>12432</v>
      </c>
      <c r="F3752" s="9">
        <v>1893272</v>
      </c>
      <c r="G3752" s="8" t="s">
        <v>11066</v>
      </c>
      <c r="H3752" s="9">
        <v>194060</v>
      </c>
      <c r="I3752" s="72"/>
      <c r="J3752" s="73"/>
      <c r="K3752" s="74"/>
      <c r="L3752" s="79"/>
      <c r="M3752" s="80"/>
      <c r="N3752" t="str">
        <f t="shared" si="268"/>
        <v>12155</v>
      </c>
      <c r="O3752">
        <f t="shared" si="269"/>
        <v>12155</v>
      </c>
      <c r="P3752" s="29">
        <f t="shared" si="270"/>
        <v>1893272</v>
      </c>
      <c r="Q3752">
        <f>+VLOOKUP(O3752,'Bảng kê HĐ 2022'!N$1912:R$4434,4,0)</f>
        <v>0</v>
      </c>
      <c r="R3752" t="e">
        <f>+VLOOKUP(O3752,'Hàng trả'!#REF!,2,0)</f>
        <v>#REF!</v>
      </c>
    </row>
    <row r="3753" spans="1:18" ht="14.4" hidden="1" customHeight="1" x14ac:dyDescent="0.3">
      <c r="A3753" s="10">
        <v>7</v>
      </c>
      <c r="B3753" s="63" t="s">
        <v>15536</v>
      </c>
      <c r="C3753" s="6" t="s">
        <v>16299</v>
      </c>
      <c r="D3753" s="7">
        <v>44735</v>
      </c>
      <c r="E3753" s="8" t="s">
        <v>12432</v>
      </c>
      <c r="F3753" s="9">
        <v>2849137</v>
      </c>
      <c r="G3753" s="8" t="s">
        <v>11066</v>
      </c>
      <c r="H3753" s="9">
        <v>292037</v>
      </c>
      <c r="I3753" s="66">
        <v>11782910</v>
      </c>
      <c r="J3753" s="67"/>
      <c r="K3753" s="68"/>
      <c r="L3753" s="75" t="s">
        <v>10680</v>
      </c>
      <c r="M3753" s="76"/>
      <c r="N3753" t="str">
        <f t="shared" si="268"/>
        <v>19950</v>
      </c>
      <c r="O3753">
        <f t="shared" si="269"/>
        <v>19950</v>
      </c>
      <c r="P3753" s="29">
        <f t="shared" si="270"/>
        <v>2849137</v>
      </c>
      <c r="Q3753">
        <f>+VLOOKUP(O3753,'Bảng kê HĐ 2022'!N$1912:R$4434,4,0)</f>
        <v>0</v>
      </c>
      <c r="R3753" t="e">
        <f>+VLOOKUP(O3753,'Hàng trả'!#REF!,2,0)</f>
        <v>#REF!</v>
      </c>
    </row>
    <row r="3754" spans="1:18" ht="14.4" hidden="1" customHeight="1" x14ac:dyDescent="0.3">
      <c r="A3754" s="10">
        <v>7</v>
      </c>
      <c r="B3754" s="64"/>
      <c r="C3754" s="6" t="s">
        <v>16300</v>
      </c>
      <c r="D3754" s="7">
        <v>44728</v>
      </c>
      <c r="E3754" s="8" t="s">
        <v>12432</v>
      </c>
      <c r="F3754" s="9">
        <v>1199426</v>
      </c>
      <c r="G3754" s="8" t="s">
        <v>11066</v>
      </c>
      <c r="H3754" s="9">
        <v>122941</v>
      </c>
      <c r="I3754" s="69"/>
      <c r="J3754" s="70"/>
      <c r="K3754" s="71"/>
      <c r="L3754" s="77"/>
      <c r="M3754" s="78"/>
      <c r="N3754" t="str">
        <f t="shared" si="268"/>
        <v>18246</v>
      </c>
      <c r="O3754">
        <f t="shared" si="269"/>
        <v>18246</v>
      </c>
      <c r="P3754" s="29">
        <f t="shared" si="270"/>
        <v>1199426</v>
      </c>
      <c r="Q3754">
        <f>+VLOOKUP(O3754,'Bảng kê HĐ 2022'!N$1912:R$4434,4,0)</f>
        <v>0</v>
      </c>
      <c r="R3754" t="e">
        <f>+VLOOKUP(O3754,'Hàng trả'!#REF!,2,0)</f>
        <v>#REF!</v>
      </c>
    </row>
    <row r="3755" spans="1:18" ht="14.4" hidden="1" customHeight="1" x14ac:dyDescent="0.3">
      <c r="A3755" s="10">
        <v>7</v>
      </c>
      <c r="B3755" s="64"/>
      <c r="C3755" s="6" t="s">
        <v>16301</v>
      </c>
      <c r="D3755" s="7">
        <v>44736</v>
      </c>
      <c r="E3755" s="8" t="s">
        <v>12432</v>
      </c>
      <c r="F3755" s="9">
        <v>3278394</v>
      </c>
      <c r="G3755" s="8" t="s">
        <v>11066</v>
      </c>
      <c r="H3755" s="9">
        <v>336035</v>
      </c>
      <c r="I3755" s="69"/>
      <c r="J3755" s="70"/>
      <c r="K3755" s="71"/>
      <c r="L3755" s="77"/>
      <c r="M3755" s="78"/>
      <c r="N3755" t="str">
        <f t="shared" si="268"/>
        <v>20333</v>
      </c>
      <c r="O3755">
        <f t="shared" si="269"/>
        <v>20333</v>
      </c>
      <c r="P3755" s="29">
        <f t="shared" si="270"/>
        <v>3278394</v>
      </c>
      <c r="Q3755">
        <f>+VLOOKUP(O3755,'Bảng kê HĐ 2022'!N$1912:R$4434,4,0)</f>
        <v>0</v>
      </c>
      <c r="R3755" t="e">
        <f>+VLOOKUP(O3755,'Hàng trả'!#REF!,2,0)</f>
        <v>#REF!</v>
      </c>
    </row>
    <row r="3756" spans="1:18" ht="14.4" hidden="1" customHeight="1" x14ac:dyDescent="0.3">
      <c r="A3756" s="10">
        <v>7</v>
      </c>
      <c r="B3756" s="64"/>
      <c r="C3756" s="6" t="s">
        <v>16302</v>
      </c>
      <c r="D3756" s="7">
        <v>44715</v>
      </c>
      <c r="E3756" s="8" t="s">
        <v>12432</v>
      </c>
      <c r="F3756" s="9">
        <v>3674921</v>
      </c>
      <c r="G3756" s="8" t="s">
        <v>11066</v>
      </c>
      <c r="H3756" s="9">
        <v>376680</v>
      </c>
      <c r="I3756" s="69"/>
      <c r="J3756" s="70"/>
      <c r="K3756" s="71"/>
      <c r="L3756" s="77"/>
      <c r="M3756" s="78"/>
      <c r="N3756" t="str">
        <f t="shared" si="268"/>
        <v>16192</v>
      </c>
      <c r="O3756">
        <f t="shared" si="269"/>
        <v>16192</v>
      </c>
      <c r="P3756" s="29">
        <f t="shared" si="270"/>
        <v>3674921</v>
      </c>
      <c r="Q3756">
        <f>+VLOOKUP(O3756,'Bảng kê HĐ 2022'!N$1912:R$4434,4,0)</f>
        <v>0</v>
      </c>
      <c r="R3756" t="e">
        <f>+VLOOKUP(O3756,'Hàng trả'!#REF!,2,0)</f>
        <v>#REF!</v>
      </c>
    </row>
    <row r="3757" spans="1:18" ht="14.4" hidden="1" customHeight="1" x14ac:dyDescent="0.3">
      <c r="A3757" s="10">
        <v>7</v>
      </c>
      <c r="B3757" s="65"/>
      <c r="C3757" s="6" t="s">
        <v>16303</v>
      </c>
      <c r="D3757" s="7">
        <v>44719</v>
      </c>
      <c r="E3757" s="8" t="s">
        <v>12432</v>
      </c>
      <c r="F3757" s="9">
        <v>2126713</v>
      </c>
      <c r="G3757" s="8" t="s">
        <v>11066</v>
      </c>
      <c r="H3757" s="9">
        <v>217988</v>
      </c>
      <c r="I3757" s="72"/>
      <c r="J3757" s="73"/>
      <c r="K3757" s="74"/>
      <c r="L3757" s="79"/>
      <c r="M3757" s="80"/>
      <c r="N3757" t="str">
        <f t="shared" si="268"/>
        <v>16585</v>
      </c>
      <c r="O3757">
        <f t="shared" si="269"/>
        <v>16585</v>
      </c>
      <c r="P3757" s="29">
        <f t="shared" si="270"/>
        <v>2126713</v>
      </c>
      <c r="Q3757">
        <f>+VLOOKUP(O3757,'Bảng kê HĐ 2022'!N$1912:R$4434,4,0)</f>
        <v>0</v>
      </c>
      <c r="R3757" t="e">
        <f>+VLOOKUP(O3757,'Hàng trả'!#REF!,2,0)</f>
        <v>#REF!</v>
      </c>
    </row>
    <row r="3758" spans="1:18" ht="14.4" hidden="1" customHeight="1" x14ac:dyDescent="0.3">
      <c r="A3758" s="10">
        <v>7</v>
      </c>
      <c r="B3758" s="63" t="s">
        <v>15539</v>
      </c>
      <c r="C3758" s="6" t="s">
        <v>16305</v>
      </c>
      <c r="D3758" s="7">
        <v>44727</v>
      </c>
      <c r="E3758" s="8" t="s">
        <v>12432</v>
      </c>
      <c r="F3758" s="9">
        <v>1910180</v>
      </c>
      <c r="G3758" s="8" t="s">
        <v>11066</v>
      </c>
      <c r="H3758" s="9">
        <v>195794</v>
      </c>
      <c r="I3758" s="66">
        <v>4162576</v>
      </c>
      <c r="J3758" s="67"/>
      <c r="K3758" s="68"/>
      <c r="L3758" s="75" t="s">
        <v>10685</v>
      </c>
      <c r="M3758" s="76"/>
      <c r="N3758" t="str">
        <f t="shared" si="268"/>
        <v>18095</v>
      </c>
      <c r="O3758">
        <f t="shared" si="269"/>
        <v>18095</v>
      </c>
      <c r="P3758" s="29">
        <f t="shared" si="270"/>
        <v>1910180</v>
      </c>
      <c r="Q3758">
        <f>+VLOOKUP(O3758,'Bảng kê HĐ 2022'!N$1912:R$4434,4,0)</f>
        <v>0</v>
      </c>
      <c r="R3758" t="e">
        <f>+VLOOKUP(O3758,'Hàng trả'!#REF!,2,0)</f>
        <v>#REF!</v>
      </c>
    </row>
    <row r="3759" spans="1:18" ht="14.4" hidden="1" customHeight="1" x14ac:dyDescent="0.3">
      <c r="A3759" s="10">
        <v>7</v>
      </c>
      <c r="B3759" s="64"/>
      <c r="C3759" s="6" t="s">
        <v>16306</v>
      </c>
      <c r="D3759" s="7">
        <v>44715</v>
      </c>
      <c r="E3759" s="8" t="s">
        <v>12430</v>
      </c>
      <c r="F3759" s="9">
        <v>1335020</v>
      </c>
      <c r="G3759" s="8" t="s">
        <v>11066</v>
      </c>
      <c r="H3759" s="9">
        <v>136840</v>
      </c>
      <c r="I3759" s="69"/>
      <c r="J3759" s="70"/>
      <c r="K3759" s="71"/>
      <c r="L3759" s="77"/>
      <c r="M3759" s="78"/>
      <c r="N3759" t="str">
        <f t="shared" si="268"/>
        <v>16163</v>
      </c>
      <c r="O3759">
        <f t="shared" si="269"/>
        <v>16163</v>
      </c>
      <c r="P3759" s="29">
        <f t="shared" si="270"/>
        <v>1335020</v>
      </c>
      <c r="Q3759">
        <f>+VLOOKUP(O3759,'Bảng kê HĐ 2022'!N$1912:R$4434,4,0)</f>
        <v>0</v>
      </c>
      <c r="R3759" t="e">
        <f>+VLOOKUP(O3759,'Hàng trả'!#REF!,2,0)</f>
        <v>#REF!</v>
      </c>
    </row>
    <row r="3760" spans="1:18" ht="14.4" hidden="1" customHeight="1" x14ac:dyDescent="0.3">
      <c r="A3760" s="10">
        <v>7</v>
      </c>
      <c r="B3760" s="65"/>
      <c r="C3760" s="6" t="s">
        <v>16307</v>
      </c>
      <c r="D3760" s="7">
        <v>44727</v>
      </c>
      <c r="E3760" s="8" t="s">
        <v>12432</v>
      </c>
      <c r="F3760" s="9">
        <v>1392768</v>
      </c>
      <c r="G3760" s="8" t="s">
        <v>11066</v>
      </c>
      <c r="H3760" s="9">
        <v>142759</v>
      </c>
      <c r="I3760" s="72"/>
      <c r="J3760" s="73"/>
      <c r="K3760" s="74"/>
      <c r="L3760" s="79"/>
      <c r="M3760" s="80"/>
      <c r="N3760" t="str">
        <f t="shared" si="268"/>
        <v>18089</v>
      </c>
      <c r="O3760">
        <f t="shared" si="269"/>
        <v>18089</v>
      </c>
      <c r="P3760" s="29">
        <f t="shared" si="270"/>
        <v>1392768</v>
      </c>
      <c r="Q3760">
        <f>+VLOOKUP(O3760,'Bảng kê HĐ 2022'!N$1912:R$4434,4,0)</f>
        <v>0</v>
      </c>
      <c r="R3760" t="e">
        <f>+VLOOKUP(O3760,'Hàng trả'!#REF!,2,0)</f>
        <v>#REF!</v>
      </c>
    </row>
    <row r="3761" spans="1:18" ht="16.149999999999999" hidden="1" customHeight="1" x14ac:dyDescent="0.3">
      <c r="A3761" s="10">
        <v>7</v>
      </c>
      <c r="B3761" s="5" t="s">
        <v>15540</v>
      </c>
      <c r="C3761" s="6" t="s">
        <v>16308</v>
      </c>
      <c r="D3761" s="7">
        <v>44685</v>
      </c>
      <c r="E3761" s="8" t="s">
        <v>12430</v>
      </c>
      <c r="F3761" s="9">
        <v>1285913</v>
      </c>
      <c r="G3761" s="8" t="s">
        <v>11066</v>
      </c>
      <c r="H3761" s="9">
        <v>131806</v>
      </c>
      <c r="I3761" s="93">
        <v>1154107</v>
      </c>
      <c r="J3761" s="94"/>
      <c r="K3761" s="95"/>
      <c r="L3761" s="96" t="s">
        <v>10688</v>
      </c>
      <c r="M3761" s="97"/>
      <c r="N3761" t="str">
        <f t="shared" si="268"/>
        <v>11241</v>
      </c>
      <c r="O3761">
        <f t="shared" si="269"/>
        <v>11241</v>
      </c>
      <c r="P3761" s="29">
        <f t="shared" si="270"/>
        <v>1285913</v>
      </c>
      <c r="Q3761">
        <f>+VLOOKUP(O3761,'Bảng kê HĐ 2022'!N$1912:R$4434,4,0)</f>
        <v>0</v>
      </c>
      <c r="R3761" t="e">
        <f>+VLOOKUP(O3761,'Hàng trả'!#REF!,2,0)</f>
        <v>#REF!</v>
      </c>
    </row>
    <row r="3762" spans="1:18" ht="14.4" hidden="1" customHeight="1" x14ac:dyDescent="0.3">
      <c r="A3762" s="10">
        <v>7</v>
      </c>
      <c r="B3762" s="63" t="s">
        <v>15541</v>
      </c>
      <c r="C3762" s="6" t="s">
        <v>16309</v>
      </c>
      <c r="D3762" s="7">
        <v>44721</v>
      </c>
      <c r="E3762" s="8" t="s">
        <v>12432</v>
      </c>
      <c r="F3762" s="9">
        <v>2231308</v>
      </c>
      <c r="G3762" s="8" t="s">
        <v>11066</v>
      </c>
      <c r="H3762" s="9">
        <v>228709</v>
      </c>
      <c r="I3762" s="66">
        <v>11158898</v>
      </c>
      <c r="J3762" s="67"/>
      <c r="K3762" s="68"/>
      <c r="L3762" s="75" t="s">
        <v>10688</v>
      </c>
      <c r="M3762" s="76"/>
      <c r="N3762" t="str">
        <f t="shared" si="268"/>
        <v>17105</v>
      </c>
      <c r="O3762">
        <f t="shared" si="269"/>
        <v>17105</v>
      </c>
      <c r="P3762" s="29">
        <f t="shared" si="270"/>
        <v>2231308</v>
      </c>
      <c r="Q3762">
        <f>+VLOOKUP(O3762,'Bảng kê HĐ 2022'!N$1912:R$4434,4,0)</f>
        <v>0</v>
      </c>
      <c r="R3762" t="e">
        <f>+VLOOKUP(O3762,'Hàng trả'!#REF!,2,0)</f>
        <v>#REF!</v>
      </c>
    </row>
    <row r="3763" spans="1:18" ht="14.4" hidden="1" customHeight="1" x14ac:dyDescent="0.3">
      <c r="A3763" s="10">
        <v>7</v>
      </c>
      <c r="B3763" s="64"/>
      <c r="C3763" s="6" t="s">
        <v>16310</v>
      </c>
      <c r="D3763" s="7">
        <v>44732</v>
      </c>
      <c r="E3763" s="8" t="s">
        <v>12432</v>
      </c>
      <c r="F3763" s="9">
        <v>1274794</v>
      </c>
      <c r="G3763" s="8" t="s">
        <v>11066</v>
      </c>
      <c r="H3763" s="9">
        <v>130666</v>
      </c>
      <c r="I3763" s="69"/>
      <c r="J3763" s="70"/>
      <c r="K3763" s="71"/>
      <c r="L3763" s="77"/>
      <c r="M3763" s="78"/>
      <c r="N3763" t="str">
        <f t="shared" si="268"/>
        <v>18936</v>
      </c>
      <c r="O3763">
        <f t="shared" si="269"/>
        <v>18936</v>
      </c>
      <c r="P3763" s="29">
        <f t="shared" si="270"/>
        <v>1274794</v>
      </c>
      <c r="Q3763">
        <f>+VLOOKUP(O3763,'Bảng kê HĐ 2022'!N$1912:R$4434,4,0)</f>
        <v>0</v>
      </c>
      <c r="R3763" t="e">
        <f>+VLOOKUP(O3763,'Hàng trả'!#REF!,2,0)</f>
        <v>#REF!</v>
      </c>
    </row>
    <row r="3764" spans="1:18" ht="14.4" hidden="1" customHeight="1" x14ac:dyDescent="0.3">
      <c r="A3764" s="10">
        <v>7</v>
      </c>
      <c r="B3764" s="64"/>
      <c r="C3764" s="6" t="s">
        <v>16311</v>
      </c>
      <c r="D3764" s="7">
        <v>44733</v>
      </c>
      <c r="E3764" s="8" t="s">
        <v>12432</v>
      </c>
      <c r="F3764" s="9">
        <v>996241</v>
      </c>
      <c r="G3764" s="8" t="s">
        <v>11066</v>
      </c>
      <c r="H3764" s="9">
        <v>102115</v>
      </c>
      <c r="I3764" s="69"/>
      <c r="J3764" s="70"/>
      <c r="K3764" s="71"/>
      <c r="L3764" s="77"/>
      <c r="M3764" s="78"/>
      <c r="N3764" t="str">
        <f t="shared" si="268"/>
        <v>19385</v>
      </c>
      <c r="O3764">
        <f t="shared" si="269"/>
        <v>19385</v>
      </c>
      <c r="P3764" s="29">
        <f t="shared" si="270"/>
        <v>996241</v>
      </c>
      <c r="Q3764">
        <f>+VLOOKUP(O3764,'Bảng kê HĐ 2022'!N$1912:R$4434,4,0)</f>
        <v>0</v>
      </c>
      <c r="R3764" t="e">
        <f>+VLOOKUP(O3764,'Hàng trả'!#REF!,2,0)</f>
        <v>#REF!</v>
      </c>
    </row>
    <row r="3765" spans="1:18" ht="14.4" hidden="1" customHeight="1" x14ac:dyDescent="0.3">
      <c r="A3765" s="10">
        <v>7</v>
      </c>
      <c r="B3765" s="64"/>
      <c r="C3765" s="6" t="s">
        <v>16312</v>
      </c>
      <c r="D3765" s="7">
        <v>44739</v>
      </c>
      <c r="E3765" s="8" t="s">
        <v>12432</v>
      </c>
      <c r="F3765" s="9">
        <v>876298</v>
      </c>
      <c r="G3765" s="8" t="s">
        <v>11066</v>
      </c>
      <c r="H3765" s="9">
        <v>89821</v>
      </c>
      <c r="I3765" s="69"/>
      <c r="J3765" s="70"/>
      <c r="K3765" s="71"/>
      <c r="L3765" s="77"/>
      <c r="M3765" s="78"/>
      <c r="N3765" t="str">
        <f t="shared" si="268"/>
        <v>20846</v>
      </c>
      <c r="O3765">
        <f t="shared" si="269"/>
        <v>20846</v>
      </c>
      <c r="P3765" s="29">
        <f t="shared" si="270"/>
        <v>876298</v>
      </c>
      <c r="Q3765">
        <f>+VLOOKUP(O3765,'Bảng kê HĐ 2022'!N$1912:R$4434,4,0)</f>
        <v>0</v>
      </c>
      <c r="R3765" t="e">
        <f>+VLOOKUP(O3765,'Hàng trả'!#REF!,2,0)</f>
        <v>#REF!</v>
      </c>
    </row>
    <row r="3766" spans="1:18" ht="14.4" hidden="1" customHeight="1" x14ac:dyDescent="0.3">
      <c r="A3766" s="10">
        <v>7</v>
      </c>
      <c r="B3766" s="64"/>
      <c r="C3766" s="6" t="s">
        <v>16313</v>
      </c>
      <c r="D3766" s="7">
        <v>44715</v>
      </c>
      <c r="E3766" s="8" t="s">
        <v>12432</v>
      </c>
      <c r="F3766" s="9">
        <v>1718809</v>
      </c>
      <c r="G3766" s="8" t="s">
        <v>11066</v>
      </c>
      <c r="H3766" s="9">
        <v>176178</v>
      </c>
      <c r="I3766" s="69"/>
      <c r="J3766" s="70"/>
      <c r="K3766" s="71"/>
      <c r="L3766" s="77"/>
      <c r="M3766" s="78"/>
      <c r="N3766" t="str">
        <f t="shared" si="268"/>
        <v>16111</v>
      </c>
      <c r="O3766">
        <f t="shared" si="269"/>
        <v>16111</v>
      </c>
      <c r="P3766" s="29">
        <f t="shared" si="270"/>
        <v>1718809</v>
      </c>
      <c r="Q3766">
        <f>+VLOOKUP(O3766,'Bảng kê HĐ 2022'!N$1912:R$4434,4,0)</f>
        <v>0</v>
      </c>
      <c r="R3766" t="e">
        <f>+VLOOKUP(O3766,'Hàng trả'!#REF!,2,0)</f>
        <v>#REF!</v>
      </c>
    </row>
    <row r="3767" spans="1:18" ht="14.4" hidden="1" customHeight="1" x14ac:dyDescent="0.3">
      <c r="A3767" s="10">
        <v>7</v>
      </c>
      <c r="B3767" s="64"/>
      <c r="C3767" s="6" t="s">
        <v>16314</v>
      </c>
      <c r="D3767" s="7">
        <v>44718</v>
      </c>
      <c r="E3767" s="8" t="s">
        <v>12432</v>
      </c>
      <c r="F3767" s="9">
        <v>2298519</v>
      </c>
      <c r="G3767" s="8" t="s">
        <v>11066</v>
      </c>
      <c r="H3767" s="9">
        <v>235598</v>
      </c>
      <c r="I3767" s="69"/>
      <c r="J3767" s="70"/>
      <c r="K3767" s="71"/>
      <c r="L3767" s="77"/>
      <c r="M3767" s="78"/>
      <c r="N3767" t="str">
        <f t="shared" si="268"/>
        <v>16490</v>
      </c>
      <c r="O3767">
        <f t="shared" si="269"/>
        <v>16490</v>
      </c>
      <c r="P3767" s="29">
        <f t="shared" si="270"/>
        <v>2298519</v>
      </c>
      <c r="Q3767">
        <f>+VLOOKUP(O3767,'Bảng kê HĐ 2022'!N$1912:R$4434,4,0)</f>
        <v>0</v>
      </c>
      <c r="R3767" t="e">
        <f>+VLOOKUP(O3767,'Hàng trả'!#REF!,2,0)</f>
        <v>#REF!</v>
      </c>
    </row>
    <row r="3768" spans="1:18" ht="14.4" hidden="1" customHeight="1" x14ac:dyDescent="0.3">
      <c r="A3768" s="10">
        <v>7</v>
      </c>
      <c r="B3768" s="64"/>
      <c r="C3768" s="6" t="s">
        <v>16315</v>
      </c>
      <c r="D3768" s="7">
        <v>44725</v>
      </c>
      <c r="E3768" s="8" t="s">
        <v>12432</v>
      </c>
      <c r="F3768" s="9">
        <v>798433</v>
      </c>
      <c r="G3768" s="8" t="s">
        <v>11066</v>
      </c>
      <c r="H3768" s="9">
        <v>81839</v>
      </c>
      <c r="I3768" s="69"/>
      <c r="J3768" s="70"/>
      <c r="K3768" s="71"/>
      <c r="L3768" s="77"/>
      <c r="M3768" s="78"/>
      <c r="N3768" t="str">
        <f t="shared" si="268"/>
        <v>17939</v>
      </c>
      <c r="O3768">
        <f t="shared" si="269"/>
        <v>17939</v>
      </c>
      <c r="P3768" s="29">
        <f t="shared" si="270"/>
        <v>798433</v>
      </c>
      <c r="Q3768">
        <f>+VLOOKUP(O3768,'Bảng kê HĐ 2022'!N$1912:R$4434,4,0)</f>
        <v>0</v>
      </c>
      <c r="R3768" t="e">
        <f>+VLOOKUP(O3768,'Hàng trả'!#REF!,2,0)</f>
        <v>#REF!</v>
      </c>
    </row>
    <row r="3769" spans="1:18" ht="14.4" hidden="1" customHeight="1" x14ac:dyDescent="0.3">
      <c r="A3769" s="10">
        <v>7</v>
      </c>
      <c r="B3769" s="64"/>
      <c r="C3769" s="6" t="s">
        <v>16316</v>
      </c>
      <c r="D3769" s="7">
        <v>44715</v>
      </c>
      <c r="E3769" s="8" t="s">
        <v>12432</v>
      </c>
      <c r="F3769" s="9">
        <v>1639197</v>
      </c>
      <c r="G3769" s="8" t="s">
        <v>11066</v>
      </c>
      <c r="H3769" s="9">
        <v>168018</v>
      </c>
      <c r="I3769" s="69"/>
      <c r="J3769" s="70"/>
      <c r="K3769" s="71"/>
      <c r="L3769" s="77"/>
      <c r="M3769" s="78"/>
      <c r="N3769" t="str">
        <f t="shared" si="268"/>
        <v>16050</v>
      </c>
      <c r="O3769">
        <f t="shared" si="269"/>
        <v>16050</v>
      </c>
      <c r="P3769" s="29">
        <f t="shared" si="270"/>
        <v>1639197</v>
      </c>
      <c r="Q3769">
        <f>+VLOOKUP(O3769,'Bảng kê HĐ 2022'!N$1912:R$4434,4,0)</f>
        <v>0</v>
      </c>
      <c r="R3769" t="e">
        <f>+VLOOKUP(O3769,'Hàng trả'!#REF!,2,0)</f>
        <v>#REF!</v>
      </c>
    </row>
    <row r="3770" spans="1:18" ht="14.4" hidden="1" customHeight="1" x14ac:dyDescent="0.3">
      <c r="A3770" s="10">
        <v>7</v>
      </c>
      <c r="B3770" s="65"/>
      <c r="C3770" s="6" t="s">
        <v>16317</v>
      </c>
      <c r="D3770" s="7">
        <v>44733</v>
      </c>
      <c r="E3770" s="8" t="s">
        <v>12432</v>
      </c>
      <c r="F3770" s="9">
        <v>599713</v>
      </c>
      <c r="G3770" s="8" t="s">
        <v>11066</v>
      </c>
      <c r="H3770" s="9">
        <v>61471</v>
      </c>
      <c r="I3770" s="72"/>
      <c r="J3770" s="73"/>
      <c r="K3770" s="74"/>
      <c r="L3770" s="79"/>
      <c r="M3770" s="80"/>
      <c r="N3770" t="str">
        <f t="shared" si="268"/>
        <v>19419</v>
      </c>
      <c r="O3770">
        <f t="shared" si="269"/>
        <v>19419</v>
      </c>
      <c r="P3770" s="29">
        <f t="shared" si="270"/>
        <v>599713</v>
      </c>
      <c r="Q3770">
        <f>+VLOOKUP(O3770,'Bảng kê HĐ 2022'!N$1912:R$4434,4,0)</f>
        <v>0</v>
      </c>
      <c r="R3770" t="e">
        <f>+VLOOKUP(O3770,'Hàng trả'!#REF!,2,0)</f>
        <v>#REF!</v>
      </c>
    </row>
    <row r="3771" spans="1:18" ht="14.75" hidden="1" customHeight="1" x14ac:dyDescent="0.3">
      <c r="A3771" s="10">
        <v>7</v>
      </c>
      <c r="B3771" s="63" t="s">
        <v>15542</v>
      </c>
      <c r="C3771" s="6" t="s">
        <v>16318</v>
      </c>
      <c r="D3771" s="7">
        <v>44691</v>
      </c>
      <c r="E3771" s="8" t="s">
        <v>12436</v>
      </c>
      <c r="F3771" s="9">
        <v>3249526</v>
      </c>
      <c r="G3771" s="8" t="s">
        <v>11066</v>
      </c>
      <c r="H3771" s="9">
        <v>333077</v>
      </c>
      <c r="I3771" s="66">
        <v>5180744</v>
      </c>
      <c r="J3771" s="67"/>
      <c r="K3771" s="68"/>
      <c r="L3771" s="75" t="s">
        <v>11610</v>
      </c>
      <c r="M3771" s="76"/>
      <c r="N3771" t="str">
        <f t="shared" si="268"/>
        <v>12157</v>
      </c>
      <c r="O3771">
        <f t="shared" si="269"/>
        <v>12157</v>
      </c>
      <c r="P3771" s="29">
        <f t="shared" si="270"/>
        <v>3249526</v>
      </c>
      <c r="Q3771">
        <f>+VLOOKUP(O3771,'Bảng kê HĐ 2022'!N$1912:R$4434,4,0)</f>
        <v>0</v>
      </c>
      <c r="R3771" t="e">
        <f>+VLOOKUP(O3771,'Hàng trả'!#REF!,2,0)</f>
        <v>#REF!</v>
      </c>
    </row>
    <row r="3772" spans="1:18" ht="14.75" hidden="1" customHeight="1" x14ac:dyDescent="0.3">
      <c r="A3772" s="10">
        <v>7</v>
      </c>
      <c r="B3772" s="65"/>
      <c r="C3772" s="6" t="s">
        <v>16319</v>
      </c>
      <c r="D3772" s="7">
        <v>44699</v>
      </c>
      <c r="E3772" s="8" t="s">
        <v>12436</v>
      </c>
      <c r="F3772" s="9">
        <v>2522891</v>
      </c>
      <c r="G3772" s="8" t="s">
        <v>11066</v>
      </c>
      <c r="H3772" s="9">
        <v>258596</v>
      </c>
      <c r="I3772" s="72"/>
      <c r="J3772" s="73"/>
      <c r="K3772" s="74"/>
      <c r="L3772" s="79"/>
      <c r="M3772" s="80"/>
      <c r="N3772" t="str">
        <f t="shared" si="268"/>
        <v>13419</v>
      </c>
      <c r="O3772">
        <f t="shared" si="269"/>
        <v>13419</v>
      </c>
      <c r="P3772" s="29">
        <f t="shared" si="270"/>
        <v>2522891</v>
      </c>
      <c r="Q3772">
        <f>+VLOOKUP(O3772,'Bảng kê HĐ 2022'!N$1912:R$4434,4,0)</f>
        <v>0</v>
      </c>
      <c r="R3772" t="e">
        <f>+VLOOKUP(O3772,'Hàng trả'!#REF!,2,0)</f>
        <v>#REF!</v>
      </c>
    </row>
    <row r="3773" spans="1:18" ht="14.75" hidden="1" customHeight="1" x14ac:dyDescent="0.3">
      <c r="A3773" s="10">
        <v>7</v>
      </c>
      <c r="B3773" s="63" t="s">
        <v>15543</v>
      </c>
      <c r="C3773" s="6" t="s">
        <v>16320</v>
      </c>
      <c r="D3773" s="7">
        <v>44714</v>
      </c>
      <c r="E3773" s="8" t="s">
        <v>12436</v>
      </c>
      <c r="F3773" s="9">
        <v>4276314</v>
      </c>
      <c r="G3773" s="8" t="s">
        <v>11066</v>
      </c>
      <c r="H3773" s="9">
        <v>438322</v>
      </c>
      <c r="I3773" s="66">
        <v>7072199</v>
      </c>
      <c r="J3773" s="67"/>
      <c r="K3773" s="68"/>
      <c r="L3773" s="75" t="s">
        <v>11610</v>
      </c>
      <c r="M3773" s="76"/>
      <c r="N3773" t="str">
        <f t="shared" si="268"/>
        <v>15998</v>
      </c>
      <c r="O3773">
        <f t="shared" si="269"/>
        <v>15998</v>
      </c>
      <c r="P3773" s="29">
        <f t="shared" si="270"/>
        <v>4276314</v>
      </c>
      <c r="Q3773">
        <f>+VLOOKUP(O3773,'Bảng kê HĐ 2022'!N$1912:R$4434,4,0)</f>
        <v>0</v>
      </c>
      <c r="R3773" t="e">
        <f>+VLOOKUP(O3773,'Hàng trả'!#REF!,2,0)</f>
        <v>#REF!</v>
      </c>
    </row>
    <row r="3774" spans="1:18" ht="14.75" hidden="1" customHeight="1" x14ac:dyDescent="0.3">
      <c r="A3774" s="10">
        <v>7</v>
      </c>
      <c r="B3774" s="65"/>
      <c r="C3774" s="6" t="s">
        <v>16321</v>
      </c>
      <c r="D3774" s="7">
        <v>44736</v>
      </c>
      <c r="E3774" s="8" t="s">
        <v>12436</v>
      </c>
      <c r="F3774" s="9">
        <v>3603573</v>
      </c>
      <c r="G3774" s="8" t="s">
        <v>11066</v>
      </c>
      <c r="H3774" s="9">
        <v>369366</v>
      </c>
      <c r="I3774" s="72"/>
      <c r="J3774" s="73"/>
      <c r="K3774" s="74"/>
      <c r="L3774" s="79"/>
      <c r="M3774" s="80"/>
      <c r="N3774" t="str">
        <f t="shared" si="268"/>
        <v>20179</v>
      </c>
      <c r="O3774">
        <f t="shared" si="269"/>
        <v>20179</v>
      </c>
      <c r="P3774" s="29">
        <f t="shared" si="270"/>
        <v>3603573</v>
      </c>
      <c r="Q3774">
        <f>+VLOOKUP(O3774,'Bảng kê HĐ 2022'!N$1912:R$4434,4,0)</f>
        <v>0</v>
      </c>
      <c r="R3774" t="e">
        <f>+VLOOKUP(O3774,'Hàng trả'!#REF!,2,0)</f>
        <v>#REF!</v>
      </c>
    </row>
    <row r="3775" spans="1:18" ht="14.4" hidden="1" customHeight="1" x14ac:dyDescent="0.3">
      <c r="A3775" s="10">
        <v>7</v>
      </c>
      <c r="B3775" s="63" t="s">
        <v>15544</v>
      </c>
      <c r="C3775" s="6" t="s">
        <v>16322</v>
      </c>
      <c r="D3775" s="7">
        <v>44684</v>
      </c>
      <c r="E3775" s="8" t="s">
        <v>12707</v>
      </c>
      <c r="F3775" s="9">
        <v>5184410</v>
      </c>
      <c r="G3775" s="8" t="s">
        <v>11066</v>
      </c>
      <c r="H3775" s="9">
        <v>531402</v>
      </c>
      <c r="I3775" s="66">
        <v>13922734</v>
      </c>
      <c r="J3775" s="67"/>
      <c r="K3775" s="68"/>
      <c r="L3775" s="75" t="s">
        <v>10698</v>
      </c>
      <c r="M3775" s="76"/>
      <c r="N3775" t="str">
        <f t="shared" si="268"/>
        <v>11216</v>
      </c>
      <c r="O3775">
        <f t="shared" si="269"/>
        <v>11216</v>
      </c>
      <c r="P3775" s="29">
        <f t="shared" si="270"/>
        <v>5184410</v>
      </c>
      <c r="Q3775">
        <f>+VLOOKUP(O3775,'Bảng kê HĐ 2022'!N$1912:R$4434,4,0)</f>
        <v>0</v>
      </c>
      <c r="R3775" t="e">
        <f>+VLOOKUP(O3775,'Hàng trả'!#REF!,2,0)</f>
        <v>#REF!</v>
      </c>
    </row>
    <row r="3776" spans="1:18" ht="14.4" hidden="1" customHeight="1" x14ac:dyDescent="0.3">
      <c r="A3776" s="10">
        <v>7</v>
      </c>
      <c r="B3776" s="64"/>
      <c r="C3776" s="6" t="s">
        <v>16323</v>
      </c>
      <c r="D3776" s="7">
        <v>44691</v>
      </c>
      <c r="E3776" s="8" t="s">
        <v>12707</v>
      </c>
      <c r="F3776" s="9">
        <v>5057510</v>
      </c>
      <c r="G3776" s="8" t="s">
        <v>11066</v>
      </c>
      <c r="H3776" s="9">
        <v>518395</v>
      </c>
      <c r="I3776" s="69"/>
      <c r="J3776" s="70"/>
      <c r="K3776" s="71"/>
      <c r="L3776" s="77"/>
      <c r="M3776" s="78"/>
      <c r="N3776" t="str">
        <f t="shared" si="268"/>
        <v>12276</v>
      </c>
      <c r="O3776">
        <f t="shared" si="269"/>
        <v>12276</v>
      </c>
      <c r="P3776" s="29">
        <f t="shared" si="270"/>
        <v>5057510</v>
      </c>
      <c r="Q3776">
        <f>+VLOOKUP(O3776,'Bảng kê HĐ 2022'!N$1912:R$4434,4,0)</f>
        <v>0</v>
      </c>
      <c r="R3776" t="e">
        <f>+VLOOKUP(O3776,'Hàng trả'!#REF!,2,0)</f>
        <v>#REF!</v>
      </c>
    </row>
    <row r="3777" spans="1:18" ht="14.4" hidden="1" customHeight="1" x14ac:dyDescent="0.3">
      <c r="A3777" s="10">
        <v>7</v>
      </c>
      <c r="B3777" s="65"/>
      <c r="C3777" s="6" t="s">
        <v>16324</v>
      </c>
      <c r="D3777" s="7">
        <v>44705</v>
      </c>
      <c r="E3777" s="8" t="s">
        <v>12707</v>
      </c>
      <c r="F3777" s="9">
        <v>5270875</v>
      </c>
      <c r="G3777" s="8" t="s">
        <v>11066</v>
      </c>
      <c r="H3777" s="9">
        <v>540265</v>
      </c>
      <c r="I3777" s="72"/>
      <c r="J3777" s="73"/>
      <c r="K3777" s="74"/>
      <c r="L3777" s="79"/>
      <c r="M3777" s="80"/>
      <c r="N3777" t="str">
        <f t="shared" si="268"/>
        <v>14011</v>
      </c>
      <c r="O3777">
        <f t="shared" si="269"/>
        <v>14011</v>
      </c>
      <c r="P3777" s="29">
        <f t="shared" si="270"/>
        <v>5270875</v>
      </c>
      <c r="Q3777">
        <f>+VLOOKUP(O3777,'Bảng kê HĐ 2022'!N$1912:R$4434,4,0)</f>
        <v>0</v>
      </c>
      <c r="R3777" t="e">
        <f>+VLOOKUP(O3777,'Hàng trả'!#REF!,2,0)</f>
        <v>#REF!</v>
      </c>
    </row>
    <row r="3778" spans="1:18" ht="14.4" hidden="1" customHeight="1" x14ac:dyDescent="0.3">
      <c r="A3778" s="10">
        <v>7</v>
      </c>
      <c r="B3778" s="63" t="s">
        <v>15545</v>
      </c>
      <c r="C3778" s="6" t="s">
        <v>16325</v>
      </c>
      <c r="D3778" s="7">
        <v>44713</v>
      </c>
      <c r="E3778" s="8" t="s">
        <v>12707</v>
      </c>
      <c r="F3778" s="9">
        <v>6556788</v>
      </c>
      <c r="G3778" s="8" t="s">
        <v>11066</v>
      </c>
      <c r="H3778" s="9">
        <v>672071</v>
      </c>
      <c r="I3778" s="66">
        <v>17654152</v>
      </c>
      <c r="J3778" s="67"/>
      <c r="K3778" s="68"/>
      <c r="L3778" s="75" t="s">
        <v>10698</v>
      </c>
      <c r="M3778" s="76"/>
      <c r="N3778" t="str">
        <f t="shared" si="268"/>
        <v>15205</v>
      </c>
      <c r="O3778">
        <f t="shared" si="269"/>
        <v>15205</v>
      </c>
      <c r="P3778" s="29">
        <f t="shared" si="270"/>
        <v>6556788</v>
      </c>
      <c r="Q3778">
        <f>+VLOOKUP(O3778,'Bảng kê HĐ 2022'!N$1912:R$4434,4,0)</f>
        <v>0</v>
      </c>
      <c r="R3778" t="e">
        <f>+VLOOKUP(O3778,'Hàng trả'!#REF!,2,0)</f>
        <v>#REF!</v>
      </c>
    </row>
    <row r="3779" spans="1:18" ht="14.4" hidden="1" customHeight="1" x14ac:dyDescent="0.3">
      <c r="A3779" s="10">
        <v>7</v>
      </c>
      <c r="B3779" s="64"/>
      <c r="C3779" s="6" t="s">
        <v>16326</v>
      </c>
      <c r="D3779" s="7">
        <v>44719</v>
      </c>
      <c r="E3779" s="8" t="s">
        <v>12710</v>
      </c>
      <c r="F3779" s="9">
        <v>5677247</v>
      </c>
      <c r="G3779" s="8" t="s">
        <v>11066</v>
      </c>
      <c r="H3779" s="9">
        <v>581918</v>
      </c>
      <c r="I3779" s="69"/>
      <c r="J3779" s="70"/>
      <c r="K3779" s="71"/>
      <c r="L3779" s="77"/>
      <c r="M3779" s="78"/>
      <c r="N3779" t="str">
        <f t="shared" si="268"/>
        <v>16570</v>
      </c>
      <c r="O3779">
        <f t="shared" si="269"/>
        <v>16570</v>
      </c>
      <c r="P3779" s="29">
        <f t="shared" si="270"/>
        <v>5677247</v>
      </c>
      <c r="Q3779">
        <f>+VLOOKUP(O3779,'Bảng kê HĐ 2022'!N$1912:R$4434,4,0)</f>
        <v>0</v>
      </c>
      <c r="R3779" t="e">
        <f>+VLOOKUP(O3779,'Hàng trả'!#REF!,2,0)</f>
        <v>#REF!</v>
      </c>
    </row>
    <row r="3780" spans="1:18" ht="14.4" hidden="1" customHeight="1" x14ac:dyDescent="0.3">
      <c r="A3780" s="10">
        <v>7</v>
      </c>
      <c r="B3780" s="64"/>
      <c r="C3780" s="6" t="s">
        <v>16327</v>
      </c>
      <c r="D3780" s="7">
        <v>44726</v>
      </c>
      <c r="E3780" s="8" t="s">
        <v>12707</v>
      </c>
      <c r="F3780" s="9">
        <v>3278394</v>
      </c>
      <c r="G3780" s="8" t="s">
        <v>11066</v>
      </c>
      <c r="H3780" s="9">
        <v>336035</v>
      </c>
      <c r="I3780" s="69"/>
      <c r="J3780" s="70"/>
      <c r="K3780" s="71"/>
      <c r="L3780" s="77"/>
      <c r="M3780" s="78"/>
      <c r="N3780" t="str">
        <f t="shared" si="268"/>
        <v>18071</v>
      </c>
      <c r="O3780">
        <f t="shared" si="269"/>
        <v>18071</v>
      </c>
      <c r="P3780" s="29">
        <f t="shared" si="270"/>
        <v>3278394</v>
      </c>
      <c r="Q3780">
        <f>+VLOOKUP(O3780,'Bảng kê HĐ 2022'!N$1912:R$4434,4,0)</f>
        <v>0</v>
      </c>
      <c r="R3780" t="e">
        <f>+VLOOKUP(O3780,'Hàng trả'!#REF!,2,0)</f>
        <v>#REF!</v>
      </c>
    </row>
    <row r="3781" spans="1:18" ht="14.4" hidden="1" customHeight="1" x14ac:dyDescent="0.3">
      <c r="A3781" s="10">
        <v>7</v>
      </c>
      <c r="B3781" s="65"/>
      <c r="C3781" s="6" t="s">
        <v>16328</v>
      </c>
      <c r="D3781" s="7">
        <v>44733</v>
      </c>
      <c r="E3781" s="8" t="s">
        <v>12710</v>
      </c>
      <c r="F3781" s="9">
        <v>4157935</v>
      </c>
      <c r="G3781" s="8" t="s">
        <v>11066</v>
      </c>
      <c r="H3781" s="9">
        <v>426188</v>
      </c>
      <c r="I3781" s="72"/>
      <c r="J3781" s="73"/>
      <c r="K3781" s="74"/>
      <c r="L3781" s="79"/>
      <c r="M3781" s="80"/>
      <c r="N3781" t="str">
        <f t="shared" si="268"/>
        <v>19531</v>
      </c>
      <c r="O3781">
        <f t="shared" si="269"/>
        <v>19531</v>
      </c>
      <c r="P3781" s="29">
        <f t="shared" si="270"/>
        <v>4157935</v>
      </c>
      <c r="Q3781">
        <f>+VLOOKUP(O3781,'Bảng kê HĐ 2022'!N$1912:R$4434,4,0)</f>
        <v>0</v>
      </c>
      <c r="R3781" t="e">
        <f>+VLOOKUP(O3781,'Hàng trả'!#REF!,2,0)</f>
        <v>#REF!</v>
      </c>
    </row>
    <row r="3782" spans="1:18" ht="14.4" hidden="1" customHeight="1" x14ac:dyDescent="0.3">
      <c r="A3782" s="10">
        <v>7</v>
      </c>
      <c r="B3782" s="63" t="s">
        <v>15546</v>
      </c>
      <c r="C3782" s="6" t="s">
        <v>16329</v>
      </c>
      <c r="D3782" s="7">
        <v>44705</v>
      </c>
      <c r="E3782" s="8" t="s">
        <v>12432</v>
      </c>
      <c r="F3782" s="9">
        <v>3278394</v>
      </c>
      <c r="G3782" s="8" t="s">
        <v>11066</v>
      </c>
      <c r="H3782" s="9">
        <v>336036</v>
      </c>
      <c r="I3782" s="66">
        <v>6813781</v>
      </c>
      <c r="J3782" s="67"/>
      <c r="K3782" s="68"/>
      <c r="L3782" s="75" t="s">
        <v>11624</v>
      </c>
      <c r="M3782" s="76"/>
      <c r="N3782" t="str">
        <f t="shared" si="268"/>
        <v>13979</v>
      </c>
      <c r="O3782">
        <f t="shared" si="269"/>
        <v>13979</v>
      </c>
      <c r="P3782" s="29">
        <f t="shared" si="270"/>
        <v>3278394</v>
      </c>
      <c r="Q3782">
        <f>+VLOOKUP(O3782,'Bảng kê HĐ 2022'!N$1912:R$4434,4,0)</f>
        <v>0</v>
      </c>
      <c r="R3782" t="e">
        <f>+VLOOKUP(O3782,'Hàng trả'!#REF!,2,0)</f>
        <v>#REF!</v>
      </c>
    </row>
    <row r="3783" spans="1:18" ht="14.4" hidden="1" customHeight="1" x14ac:dyDescent="0.3">
      <c r="A3783" s="10">
        <v>7</v>
      </c>
      <c r="B3783" s="64"/>
      <c r="C3783" s="6" t="s">
        <v>16330</v>
      </c>
      <c r="D3783" s="7">
        <v>44695</v>
      </c>
      <c r="E3783" s="8" t="s">
        <v>12432</v>
      </c>
      <c r="F3783" s="9">
        <v>1692630</v>
      </c>
      <c r="G3783" s="8" t="s">
        <v>11066</v>
      </c>
      <c r="H3783" s="9">
        <v>173495</v>
      </c>
      <c r="I3783" s="69"/>
      <c r="J3783" s="70"/>
      <c r="K3783" s="71"/>
      <c r="L3783" s="77"/>
      <c r="M3783" s="78"/>
      <c r="N3783" t="str">
        <f t="shared" si="268"/>
        <v>13074</v>
      </c>
      <c r="O3783">
        <f t="shared" si="269"/>
        <v>13074</v>
      </c>
      <c r="P3783" s="29">
        <f t="shared" si="270"/>
        <v>1692630</v>
      </c>
      <c r="Q3783">
        <f>+VLOOKUP(O3783,'Bảng kê HĐ 2022'!N$1912:R$4434,4,0)</f>
        <v>0</v>
      </c>
      <c r="R3783" t="e">
        <f>+VLOOKUP(O3783,'Hàng trả'!#REF!,2,0)</f>
        <v>#REF!</v>
      </c>
    </row>
    <row r="3784" spans="1:18" ht="14.4" hidden="1" customHeight="1" x14ac:dyDescent="0.3">
      <c r="A3784" s="10">
        <v>7</v>
      </c>
      <c r="B3784" s="65"/>
      <c r="C3784" s="6" t="s">
        <v>16331</v>
      </c>
      <c r="D3784" s="7">
        <v>44686</v>
      </c>
      <c r="E3784" s="8" t="s">
        <v>12430</v>
      </c>
      <c r="F3784" s="9">
        <v>2620933</v>
      </c>
      <c r="G3784" s="8" t="s">
        <v>11066</v>
      </c>
      <c r="H3784" s="9">
        <v>268646</v>
      </c>
      <c r="I3784" s="72"/>
      <c r="J3784" s="73"/>
      <c r="K3784" s="74"/>
      <c r="L3784" s="79"/>
      <c r="M3784" s="80"/>
      <c r="N3784" t="str">
        <f t="shared" si="268"/>
        <v>11472</v>
      </c>
      <c r="O3784">
        <f t="shared" si="269"/>
        <v>11472</v>
      </c>
      <c r="P3784" s="29">
        <f t="shared" si="270"/>
        <v>2620933</v>
      </c>
      <c r="Q3784">
        <f>+VLOOKUP(O3784,'Bảng kê HĐ 2022'!N$1912:R$4434,4,0)</f>
        <v>0</v>
      </c>
      <c r="R3784" t="e">
        <f>+VLOOKUP(O3784,'Hàng trả'!#REF!,2,0)</f>
        <v>#REF!</v>
      </c>
    </row>
    <row r="3785" spans="1:18" ht="14.4" hidden="1" customHeight="1" x14ac:dyDescent="0.3">
      <c r="A3785" s="10">
        <v>7</v>
      </c>
      <c r="B3785" s="63" t="s">
        <v>15547</v>
      </c>
      <c r="C3785" s="6" t="s">
        <v>16332</v>
      </c>
      <c r="D3785" s="7">
        <v>44734</v>
      </c>
      <c r="E3785" s="8" t="s">
        <v>12432</v>
      </c>
      <c r="F3785" s="9">
        <v>2635438</v>
      </c>
      <c r="G3785" s="8" t="s">
        <v>11066</v>
      </c>
      <c r="H3785" s="9">
        <v>270132</v>
      </c>
      <c r="I3785" s="66">
        <v>6384149</v>
      </c>
      <c r="J3785" s="67"/>
      <c r="K3785" s="68"/>
      <c r="L3785" s="75" t="s">
        <v>11624</v>
      </c>
      <c r="M3785" s="76"/>
      <c r="N3785" t="str">
        <f t="shared" ref="N3785:N3848" si="271">+RIGHT(C3785,5)</f>
        <v>19697</v>
      </c>
      <c r="O3785">
        <f t="shared" ref="O3785:O3848" si="272">+N3785*1</f>
        <v>19697</v>
      </c>
      <c r="P3785" s="29">
        <f t="shared" ref="P3785:P3848" si="273">+F3785</f>
        <v>2635438</v>
      </c>
      <c r="Q3785">
        <f>+VLOOKUP(O3785,'Bảng kê HĐ 2022'!N$1912:R$4434,4,0)</f>
        <v>0</v>
      </c>
      <c r="R3785" t="e">
        <f>+VLOOKUP(O3785,'Hàng trả'!#REF!,2,0)</f>
        <v>#REF!</v>
      </c>
    </row>
    <row r="3786" spans="1:18" ht="14.4" hidden="1" customHeight="1" x14ac:dyDescent="0.3">
      <c r="A3786" s="10">
        <v>7</v>
      </c>
      <c r="B3786" s="64"/>
      <c r="C3786" s="6" t="s">
        <v>16333</v>
      </c>
      <c r="D3786" s="7">
        <v>44723</v>
      </c>
      <c r="E3786" s="8" t="s">
        <v>12432</v>
      </c>
      <c r="F3786" s="9">
        <v>3278394</v>
      </c>
      <c r="G3786" s="8" t="s">
        <v>11066</v>
      </c>
      <c r="H3786" s="9">
        <v>336035</v>
      </c>
      <c r="I3786" s="69"/>
      <c r="J3786" s="70"/>
      <c r="K3786" s="71"/>
      <c r="L3786" s="77"/>
      <c r="M3786" s="78"/>
      <c r="N3786" t="str">
        <f t="shared" si="271"/>
        <v>17679</v>
      </c>
      <c r="O3786">
        <f t="shared" si="272"/>
        <v>17679</v>
      </c>
      <c r="P3786" s="29">
        <f t="shared" si="273"/>
        <v>3278394</v>
      </c>
      <c r="Q3786">
        <f>+VLOOKUP(O3786,'Bảng kê HĐ 2022'!N$1912:R$4434,4,0)</f>
        <v>0</v>
      </c>
      <c r="R3786" t="e">
        <f>+VLOOKUP(O3786,'Hàng trả'!#REF!,2,0)</f>
        <v>#REF!</v>
      </c>
    </row>
    <row r="3787" spans="1:18" ht="14.4" hidden="1" customHeight="1" x14ac:dyDescent="0.3">
      <c r="A3787" s="10">
        <v>7</v>
      </c>
      <c r="B3787" s="65"/>
      <c r="C3787" s="6" t="s">
        <v>16334</v>
      </c>
      <c r="D3787" s="7">
        <v>44741</v>
      </c>
      <c r="E3787" s="8" t="s">
        <v>12432</v>
      </c>
      <c r="F3787" s="9">
        <v>1199426</v>
      </c>
      <c r="G3787" s="8" t="s">
        <v>11066</v>
      </c>
      <c r="H3787" s="9">
        <v>122941</v>
      </c>
      <c r="I3787" s="72"/>
      <c r="J3787" s="73"/>
      <c r="K3787" s="74"/>
      <c r="L3787" s="79"/>
      <c r="M3787" s="80"/>
      <c r="N3787" t="str">
        <f t="shared" si="271"/>
        <v>21288</v>
      </c>
      <c r="O3787">
        <f t="shared" si="272"/>
        <v>21288</v>
      </c>
      <c r="P3787" s="29">
        <f t="shared" si="273"/>
        <v>1199426</v>
      </c>
      <c r="Q3787">
        <f>+VLOOKUP(O3787,'Bảng kê HĐ 2022'!N$1912:R$4434,4,0)</f>
        <v>0</v>
      </c>
      <c r="R3787" t="e">
        <f>+VLOOKUP(O3787,'Hàng trả'!#REF!,2,0)</f>
        <v>#REF!</v>
      </c>
    </row>
    <row r="3788" spans="1:18" ht="14.75" hidden="1" customHeight="1" x14ac:dyDescent="0.3">
      <c r="A3788" s="10">
        <v>7</v>
      </c>
      <c r="B3788" s="63" t="s">
        <v>15548</v>
      </c>
      <c r="C3788" s="6" t="s">
        <v>16335</v>
      </c>
      <c r="D3788" s="7">
        <v>44726</v>
      </c>
      <c r="E3788" s="8" t="s">
        <v>12432</v>
      </c>
      <c r="F3788" s="9">
        <v>2874863</v>
      </c>
      <c r="G3788" s="8" t="s">
        <v>11066</v>
      </c>
      <c r="H3788" s="9">
        <v>294673</v>
      </c>
      <c r="I3788" s="66">
        <v>5228594</v>
      </c>
      <c r="J3788" s="67"/>
      <c r="K3788" s="68"/>
      <c r="L3788" s="75" t="s">
        <v>10706</v>
      </c>
      <c r="M3788" s="76"/>
      <c r="N3788" t="str">
        <f t="shared" si="271"/>
        <v>18019</v>
      </c>
      <c r="O3788">
        <f t="shared" si="272"/>
        <v>18019</v>
      </c>
      <c r="P3788" s="29">
        <f t="shared" si="273"/>
        <v>2874863</v>
      </c>
      <c r="Q3788">
        <f>+VLOOKUP(O3788,'Bảng kê HĐ 2022'!N$1912:R$4434,4,0)</f>
        <v>0</v>
      </c>
      <c r="R3788" t="e">
        <f>+VLOOKUP(O3788,'Hàng trả'!#REF!,2,0)</f>
        <v>#REF!</v>
      </c>
    </row>
    <row r="3789" spans="1:18" ht="14.75" hidden="1" customHeight="1" x14ac:dyDescent="0.3">
      <c r="A3789" s="10">
        <v>7</v>
      </c>
      <c r="B3789" s="65"/>
      <c r="C3789" s="6" t="s">
        <v>16336</v>
      </c>
      <c r="D3789" s="7">
        <v>44739</v>
      </c>
      <c r="E3789" s="8" t="s">
        <v>12432</v>
      </c>
      <c r="F3789" s="9">
        <v>2950868</v>
      </c>
      <c r="G3789" s="8" t="s">
        <v>11066</v>
      </c>
      <c r="H3789" s="9">
        <v>302464</v>
      </c>
      <c r="I3789" s="72"/>
      <c r="J3789" s="73"/>
      <c r="K3789" s="74"/>
      <c r="L3789" s="79"/>
      <c r="M3789" s="80"/>
      <c r="N3789" t="str">
        <f t="shared" si="271"/>
        <v>20636</v>
      </c>
      <c r="O3789">
        <f t="shared" si="272"/>
        <v>20636</v>
      </c>
      <c r="P3789" s="29">
        <f t="shared" si="273"/>
        <v>2950868</v>
      </c>
      <c r="Q3789">
        <f>+VLOOKUP(O3789,'Bảng kê HĐ 2022'!N$1912:R$4434,4,0)</f>
        <v>0</v>
      </c>
      <c r="R3789" t="e">
        <f>+VLOOKUP(O3789,'Hàng trả'!#REF!,2,0)</f>
        <v>#REF!</v>
      </c>
    </row>
    <row r="3790" spans="1:18" ht="14.4" hidden="1" customHeight="1" x14ac:dyDescent="0.3">
      <c r="A3790" s="10">
        <v>7</v>
      </c>
      <c r="B3790" s="63" t="s">
        <v>15549</v>
      </c>
      <c r="C3790" s="6" t="s">
        <v>16337</v>
      </c>
      <c r="D3790" s="7">
        <v>44734</v>
      </c>
      <c r="E3790" s="8" t="s">
        <v>12430</v>
      </c>
      <c r="F3790" s="9">
        <v>6344438</v>
      </c>
      <c r="G3790" s="8" t="s">
        <v>11066</v>
      </c>
      <c r="H3790" s="9">
        <v>650305</v>
      </c>
      <c r="I3790" s="66">
        <v>12052674</v>
      </c>
      <c r="J3790" s="67"/>
      <c r="K3790" s="68"/>
      <c r="L3790" s="75" t="s">
        <v>10710</v>
      </c>
      <c r="M3790" s="76"/>
      <c r="N3790" t="str">
        <f t="shared" si="271"/>
        <v>19698</v>
      </c>
      <c r="O3790">
        <f t="shared" si="272"/>
        <v>19698</v>
      </c>
      <c r="P3790" s="29">
        <f t="shared" si="273"/>
        <v>6344438</v>
      </c>
      <c r="Q3790">
        <f>+VLOOKUP(O3790,'Bảng kê HĐ 2022'!N$1912:R$4434,4,0)</f>
        <v>0</v>
      </c>
      <c r="R3790" t="e">
        <f>+VLOOKUP(O3790,'Hàng trả'!#REF!,2,0)</f>
        <v>#REF!</v>
      </c>
    </row>
    <row r="3791" spans="1:18" ht="14.4" hidden="1" customHeight="1" x14ac:dyDescent="0.3">
      <c r="A3791" s="10">
        <v>7</v>
      </c>
      <c r="B3791" s="64"/>
      <c r="C3791" s="6" t="s">
        <v>16338</v>
      </c>
      <c r="D3791" s="7">
        <v>44741</v>
      </c>
      <c r="E3791" s="8" t="s">
        <v>12430</v>
      </c>
      <c r="F3791" s="9">
        <v>3172219</v>
      </c>
      <c r="G3791" s="8" t="s">
        <v>11066</v>
      </c>
      <c r="H3791" s="9">
        <v>325152</v>
      </c>
      <c r="I3791" s="69"/>
      <c r="J3791" s="70"/>
      <c r="K3791" s="71"/>
      <c r="L3791" s="77"/>
      <c r="M3791" s="78"/>
      <c r="N3791" t="str">
        <f t="shared" si="271"/>
        <v>21291</v>
      </c>
      <c r="O3791">
        <f t="shared" si="272"/>
        <v>21291</v>
      </c>
      <c r="P3791" s="29">
        <f t="shared" si="273"/>
        <v>3172219</v>
      </c>
      <c r="Q3791">
        <f>+VLOOKUP(O3791,'Bảng kê HĐ 2022'!N$1912:R$4434,4,0)</f>
        <v>0</v>
      </c>
      <c r="R3791" t="e">
        <f>+VLOOKUP(O3791,'Hàng trả'!#REF!,2,0)</f>
        <v>#REF!</v>
      </c>
    </row>
    <row r="3792" spans="1:18" ht="14.4" hidden="1" customHeight="1" x14ac:dyDescent="0.3">
      <c r="A3792" s="10">
        <v>7</v>
      </c>
      <c r="B3792" s="64"/>
      <c r="C3792" s="6" t="s">
        <v>16339</v>
      </c>
      <c r="D3792" s="7">
        <v>44725</v>
      </c>
      <c r="E3792" s="8" t="s">
        <v>12432</v>
      </c>
      <c r="F3792" s="9">
        <v>1799140</v>
      </c>
      <c r="G3792" s="8" t="s">
        <v>11066</v>
      </c>
      <c r="H3792" s="9">
        <v>184412</v>
      </c>
      <c r="I3792" s="69"/>
      <c r="J3792" s="70"/>
      <c r="K3792" s="71"/>
      <c r="L3792" s="77"/>
      <c r="M3792" s="78"/>
      <c r="N3792" t="str">
        <f t="shared" si="271"/>
        <v>17892</v>
      </c>
      <c r="O3792">
        <f t="shared" si="272"/>
        <v>17892</v>
      </c>
      <c r="P3792" s="29">
        <f t="shared" si="273"/>
        <v>1799140</v>
      </c>
      <c r="Q3792">
        <f>+VLOOKUP(O3792,'Bảng kê HĐ 2022'!N$1912:R$4434,4,0)</f>
        <v>0</v>
      </c>
      <c r="R3792" t="e">
        <f>+VLOOKUP(O3792,'Hàng trả'!#REF!,2,0)</f>
        <v>#REF!</v>
      </c>
    </row>
    <row r="3793" spans="1:18" ht="14.4" hidden="1" customHeight="1" x14ac:dyDescent="0.3">
      <c r="A3793" s="10">
        <v>7</v>
      </c>
      <c r="B3793" s="65"/>
      <c r="C3793" s="6" t="s">
        <v>16340</v>
      </c>
      <c r="D3793" s="7">
        <v>44739</v>
      </c>
      <c r="E3793" s="8" t="s">
        <v>12432</v>
      </c>
      <c r="F3793" s="9">
        <v>2113366</v>
      </c>
      <c r="G3793" s="8" t="s">
        <v>11066</v>
      </c>
      <c r="H3793" s="9">
        <v>216620</v>
      </c>
      <c r="I3793" s="72"/>
      <c r="J3793" s="73"/>
      <c r="K3793" s="74"/>
      <c r="L3793" s="79"/>
      <c r="M3793" s="80"/>
      <c r="N3793" t="str">
        <f t="shared" si="271"/>
        <v>20843</v>
      </c>
      <c r="O3793">
        <f t="shared" si="272"/>
        <v>20843</v>
      </c>
      <c r="P3793" s="29">
        <f t="shared" si="273"/>
        <v>2113366</v>
      </c>
      <c r="Q3793">
        <f>+VLOOKUP(O3793,'Bảng kê HĐ 2022'!N$1912:R$4434,4,0)</f>
        <v>0</v>
      </c>
      <c r="R3793" t="e">
        <f>+VLOOKUP(O3793,'Hàng trả'!#REF!,2,0)</f>
        <v>#REF!</v>
      </c>
    </row>
    <row r="3794" spans="1:18" ht="14.4" hidden="1" customHeight="1" x14ac:dyDescent="0.3">
      <c r="A3794" s="10">
        <v>7</v>
      </c>
      <c r="B3794" s="63" t="s">
        <v>15550</v>
      </c>
      <c r="C3794" s="6" t="s">
        <v>16341</v>
      </c>
      <c r="D3794" s="7">
        <v>44741</v>
      </c>
      <c r="E3794" s="8" t="s">
        <v>12738</v>
      </c>
      <c r="F3794" s="9">
        <v>4421450</v>
      </c>
      <c r="G3794" s="8" t="s">
        <v>11066</v>
      </c>
      <c r="H3794" s="9">
        <v>453199</v>
      </c>
      <c r="I3794" s="66">
        <v>12694811</v>
      </c>
      <c r="J3794" s="67"/>
      <c r="K3794" s="68"/>
      <c r="L3794" s="75" t="s">
        <v>10716</v>
      </c>
      <c r="M3794" s="76"/>
      <c r="N3794" t="str">
        <f t="shared" si="271"/>
        <v>21370</v>
      </c>
      <c r="O3794">
        <f t="shared" si="272"/>
        <v>21370</v>
      </c>
      <c r="P3794" s="29">
        <f t="shared" si="273"/>
        <v>4421450</v>
      </c>
      <c r="Q3794">
        <f>+VLOOKUP(O3794,'Bảng kê HĐ 2022'!N$1912:R$4434,4,0)</f>
        <v>0</v>
      </c>
      <c r="R3794" t="e">
        <f>+VLOOKUP(O3794,'Hàng trả'!#REF!,2,0)</f>
        <v>#REF!</v>
      </c>
    </row>
    <row r="3795" spans="1:18" ht="14.4" hidden="1" customHeight="1" x14ac:dyDescent="0.3">
      <c r="A3795" s="10">
        <v>7</v>
      </c>
      <c r="B3795" s="64"/>
      <c r="C3795" s="6" t="s">
        <v>16342</v>
      </c>
      <c r="D3795" s="7">
        <v>44713</v>
      </c>
      <c r="E3795" s="8" t="s">
        <v>12432</v>
      </c>
      <c r="F3795" s="9">
        <v>2895415</v>
      </c>
      <c r="G3795" s="8" t="s">
        <v>11066</v>
      </c>
      <c r="H3795" s="9">
        <v>296780</v>
      </c>
      <c r="I3795" s="69"/>
      <c r="J3795" s="70"/>
      <c r="K3795" s="71"/>
      <c r="L3795" s="77"/>
      <c r="M3795" s="78"/>
      <c r="N3795" t="str">
        <f t="shared" si="271"/>
        <v>15199</v>
      </c>
      <c r="O3795">
        <f t="shared" si="272"/>
        <v>15199</v>
      </c>
      <c r="P3795" s="29">
        <f t="shared" si="273"/>
        <v>2895415</v>
      </c>
      <c r="Q3795">
        <f>+VLOOKUP(O3795,'Bảng kê HĐ 2022'!N$1912:R$4434,4,0)</f>
        <v>0</v>
      </c>
      <c r="R3795" t="e">
        <f>+VLOOKUP(O3795,'Hàng trả'!#REF!,2,0)</f>
        <v>#REF!</v>
      </c>
    </row>
    <row r="3796" spans="1:18" ht="14.4" hidden="1" customHeight="1" x14ac:dyDescent="0.3">
      <c r="A3796" s="10">
        <v>7</v>
      </c>
      <c r="B3796" s="64"/>
      <c r="C3796" s="6" t="s">
        <v>16343</v>
      </c>
      <c r="D3796" s="7">
        <v>44733</v>
      </c>
      <c r="E3796" s="8" t="s">
        <v>12432</v>
      </c>
      <c r="F3796" s="9">
        <v>3878107</v>
      </c>
      <c r="G3796" s="8" t="s">
        <v>11066</v>
      </c>
      <c r="H3796" s="9">
        <v>397506</v>
      </c>
      <c r="I3796" s="69"/>
      <c r="J3796" s="70"/>
      <c r="K3796" s="71"/>
      <c r="L3796" s="77"/>
      <c r="M3796" s="78"/>
      <c r="N3796" t="str">
        <f t="shared" si="271"/>
        <v>19528</v>
      </c>
      <c r="O3796">
        <f t="shared" si="272"/>
        <v>19528</v>
      </c>
      <c r="P3796" s="29">
        <f t="shared" si="273"/>
        <v>3878107</v>
      </c>
      <c r="Q3796">
        <f>+VLOOKUP(O3796,'Bảng kê HĐ 2022'!N$1912:R$4434,4,0)</f>
        <v>0</v>
      </c>
      <c r="R3796" t="e">
        <f>+VLOOKUP(O3796,'Hàng trả'!#REF!,2,0)</f>
        <v>#REF!</v>
      </c>
    </row>
    <row r="3797" spans="1:18" ht="14.4" hidden="1" customHeight="1" x14ac:dyDescent="0.3">
      <c r="A3797" s="10">
        <v>7</v>
      </c>
      <c r="B3797" s="65"/>
      <c r="C3797" s="6" t="s">
        <v>16344</v>
      </c>
      <c r="D3797" s="7">
        <v>44726</v>
      </c>
      <c r="E3797" s="8" t="s">
        <v>12432</v>
      </c>
      <c r="F3797" s="9">
        <v>2949664</v>
      </c>
      <c r="G3797" s="8" t="s">
        <v>11066</v>
      </c>
      <c r="H3797" s="9">
        <v>302341</v>
      </c>
      <c r="I3797" s="72"/>
      <c r="J3797" s="73"/>
      <c r="K3797" s="74"/>
      <c r="L3797" s="79"/>
      <c r="M3797" s="80"/>
      <c r="N3797" t="str">
        <f t="shared" si="271"/>
        <v>18057</v>
      </c>
      <c r="O3797">
        <f t="shared" si="272"/>
        <v>18057</v>
      </c>
      <c r="P3797" s="29">
        <f t="shared" si="273"/>
        <v>2949664</v>
      </c>
      <c r="Q3797">
        <f>+VLOOKUP(O3797,'Bảng kê HĐ 2022'!N$1912:R$4434,4,0)</f>
        <v>0</v>
      </c>
      <c r="R3797" t="e">
        <f>+VLOOKUP(O3797,'Hàng trả'!#REF!,2,0)</f>
        <v>#REF!</v>
      </c>
    </row>
    <row r="3798" spans="1:18" ht="14.4" hidden="1" customHeight="1" x14ac:dyDescent="0.3">
      <c r="A3798" s="10">
        <v>7</v>
      </c>
      <c r="B3798" s="63" t="s">
        <v>15551</v>
      </c>
      <c r="C3798" s="6" t="s">
        <v>16345</v>
      </c>
      <c r="D3798" s="7">
        <v>44713</v>
      </c>
      <c r="E3798" s="8" t="s">
        <v>12738</v>
      </c>
      <c r="F3798" s="9">
        <v>1285913</v>
      </c>
      <c r="G3798" s="8" t="s">
        <v>11066</v>
      </c>
      <c r="H3798" s="9">
        <v>131806</v>
      </c>
      <c r="I3798" s="66">
        <v>13563832</v>
      </c>
      <c r="J3798" s="67"/>
      <c r="K3798" s="68"/>
      <c r="L3798" s="75" t="s">
        <v>10724</v>
      </c>
      <c r="M3798" s="76"/>
      <c r="N3798" t="str">
        <f t="shared" si="271"/>
        <v>15548</v>
      </c>
      <c r="O3798">
        <f t="shared" si="272"/>
        <v>15548</v>
      </c>
      <c r="P3798" s="29">
        <f t="shared" si="273"/>
        <v>1285913</v>
      </c>
      <c r="Q3798">
        <f>+VLOOKUP(O3798,'Bảng kê HĐ 2022'!N$1912:R$4434,4,0)</f>
        <v>0</v>
      </c>
      <c r="R3798" t="e">
        <f>+VLOOKUP(O3798,'Hàng trả'!#REF!,2,0)</f>
        <v>#REF!</v>
      </c>
    </row>
    <row r="3799" spans="1:18" ht="14.4" hidden="1" customHeight="1" x14ac:dyDescent="0.3">
      <c r="A3799" s="10">
        <v>7</v>
      </c>
      <c r="B3799" s="64"/>
      <c r="C3799" s="6" t="s">
        <v>16346</v>
      </c>
      <c r="D3799" s="7">
        <v>44724</v>
      </c>
      <c r="E3799" s="8" t="s">
        <v>12432</v>
      </c>
      <c r="F3799" s="9">
        <v>5856570</v>
      </c>
      <c r="G3799" s="8" t="s">
        <v>11066</v>
      </c>
      <c r="H3799" s="9">
        <v>600299</v>
      </c>
      <c r="I3799" s="69"/>
      <c r="J3799" s="70"/>
      <c r="K3799" s="71"/>
      <c r="L3799" s="77"/>
      <c r="M3799" s="78"/>
      <c r="N3799" t="str">
        <f t="shared" si="271"/>
        <v>19762</v>
      </c>
      <c r="O3799">
        <f t="shared" si="272"/>
        <v>19762</v>
      </c>
      <c r="P3799" s="29">
        <f t="shared" si="273"/>
        <v>5856570</v>
      </c>
      <c r="Q3799">
        <f>+VLOOKUP(O3799,'Bảng kê HĐ 2022'!N$1912:R$4434,4,0)</f>
        <v>0</v>
      </c>
      <c r="R3799" t="e">
        <f>+VLOOKUP(O3799,'Hàng trả'!#REF!,2,0)</f>
        <v>#REF!</v>
      </c>
    </row>
    <row r="3800" spans="1:18" ht="14.4" hidden="1" customHeight="1" x14ac:dyDescent="0.3">
      <c r="A3800" s="10">
        <v>7</v>
      </c>
      <c r="B3800" s="64"/>
      <c r="C3800" s="6" t="s">
        <v>16347</v>
      </c>
      <c r="D3800" s="7">
        <v>44720</v>
      </c>
      <c r="E3800" s="8" t="s">
        <v>12738</v>
      </c>
      <c r="F3800" s="9">
        <v>2614496</v>
      </c>
      <c r="G3800" s="8" t="s">
        <v>11066</v>
      </c>
      <c r="H3800" s="9">
        <v>267986</v>
      </c>
      <c r="I3800" s="69"/>
      <c r="J3800" s="70"/>
      <c r="K3800" s="71"/>
      <c r="L3800" s="77"/>
      <c r="M3800" s="78"/>
      <c r="N3800" t="str">
        <f t="shared" si="271"/>
        <v>16832</v>
      </c>
      <c r="O3800">
        <f t="shared" si="272"/>
        <v>16832</v>
      </c>
      <c r="P3800" s="29">
        <f t="shared" si="273"/>
        <v>2614496</v>
      </c>
      <c r="Q3800">
        <f>+VLOOKUP(O3800,'Bảng kê HĐ 2022'!N$1912:R$4434,4,0)</f>
        <v>0</v>
      </c>
      <c r="R3800" t="e">
        <f>+VLOOKUP(O3800,'Hàng trả'!#REF!,2,0)</f>
        <v>#REF!</v>
      </c>
    </row>
    <row r="3801" spans="1:18" ht="14.4" hidden="1" customHeight="1" x14ac:dyDescent="0.3">
      <c r="A3801" s="10">
        <v>7</v>
      </c>
      <c r="B3801" s="64"/>
      <c r="C3801" s="6" t="s">
        <v>16348</v>
      </c>
      <c r="D3801" s="7">
        <v>44741</v>
      </c>
      <c r="E3801" s="8" t="s">
        <v>12702</v>
      </c>
      <c r="F3801" s="9">
        <v>541966</v>
      </c>
      <c r="G3801" s="8" t="s">
        <v>11066</v>
      </c>
      <c r="H3801" s="9">
        <v>55552</v>
      </c>
      <c r="I3801" s="69"/>
      <c r="J3801" s="70"/>
      <c r="K3801" s="71"/>
      <c r="L3801" s="77"/>
      <c r="M3801" s="78"/>
      <c r="N3801" t="str">
        <f t="shared" si="271"/>
        <v>21374</v>
      </c>
      <c r="O3801">
        <f t="shared" si="272"/>
        <v>21374</v>
      </c>
      <c r="P3801" s="29">
        <f t="shared" si="273"/>
        <v>541966</v>
      </c>
      <c r="Q3801">
        <f>+VLOOKUP(O3801,'Bảng kê HĐ 2022'!N$1912:R$4434,4,0)</f>
        <v>0</v>
      </c>
      <c r="R3801" t="e">
        <f>+VLOOKUP(O3801,'Hàng trả'!#REF!,2,0)</f>
        <v>#REF!</v>
      </c>
    </row>
    <row r="3802" spans="1:18" ht="14.4" hidden="1" customHeight="1" x14ac:dyDescent="0.3">
      <c r="A3802" s="10">
        <v>7</v>
      </c>
      <c r="B3802" s="65"/>
      <c r="C3802" s="6" t="s">
        <v>16349</v>
      </c>
      <c r="D3802" s="7">
        <v>44727</v>
      </c>
      <c r="E3802" s="8" t="s">
        <v>12432</v>
      </c>
      <c r="F3802" s="9">
        <v>4813960</v>
      </c>
      <c r="G3802" s="8" t="s">
        <v>11066</v>
      </c>
      <c r="H3802" s="9">
        <v>493431</v>
      </c>
      <c r="I3802" s="72"/>
      <c r="J3802" s="73"/>
      <c r="K3802" s="74"/>
      <c r="L3802" s="79"/>
      <c r="M3802" s="80"/>
      <c r="N3802" t="str">
        <f t="shared" si="271"/>
        <v>18105</v>
      </c>
      <c r="O3802">
        <f t="shared" si="272"/>
        <v>18105</v>
      </c>
      <c r="P3802" s="29">
        <f t="shared" si="273"/>
        <v>4813960</v>
      </c>
      <c r="Q3802">
        <f>+VLOOKUP(O3802,'Bảng kê HĐ 2022'!N$1912:R$4434,4,0)</f>
        <v>0</v>
      </c>
      <c r="R3802" t="e">
        <f>+VLOOKUP(O3802,'Hàng trả'!#REF!,2,0)</f>
        <v>#REF!</v>
      </c>
    </row>
    <row r="3803" spans="1:18" ht="14.4" hidden="1" customHeight="1" x14ac:dyDescent="0.3">
      <c r="A3803" s="10">
        <v>7</v>
      </c>
      <c r="B3803" s="63" t="s">
        <v>15554</v>
      </c>
      <c r="C3803" s="6" t="s">
        <v>16351</v>
      </c>
      <c r="D3803" s="7">
        <v>44720</v>
      </c>
      <c r="E3803" s="8" t="s">
        <v>12432</v>
      </c>
      <c r="F3803" s="9">
        <v>3085052</v>
      </c>
      <c r="G3803" s="8" t="s">
        <v>11066</v>
      </c>
      <c r="H3803" s="9">
        <v>316218</v>
      </c>
      <c r="I3803" s="66">
        <v>14824469</v>
      </c>
      <c r="J3803" s="67"/>
      <c r="K3803" s="68"/>
      <c r="L3803" s="75" t="s">
        <v>10731</v>
      </c>
      <c r="M3803" s="76"/>
      <c r="N3803" t="str">
        <f t="shared" si="271"/>
        <v>16830</v>
      </c>
      <c r="O3803">
        <f t="shared" si="272"/>
        <v>16830</v>
      </c>
      <c r="P3803" s="29">
        <f t="shared" si="273"/>
        <v>3085052</v>
      </c>
      <c r="Q3803">
        <f>+VLOOKUP(O3803,'Bảng kê HĐ 2022'!N$1912:R$4434,4,0)</f>
        <v>0</v>
      </c>
      <c r="R3803" t="e">
        <f>+VLOOKUP(O3803,'Hàng trả'!#REF!,2,0)</f>
        <v>#REF!</v>
      </c>
    </row>
    <row r="3804" spans="1:18" ht="14.4" hidden="1" customHeight="1" x14ac:dyDescent="0.3">
      <c r="A3804" s="10">
        <v>7</v>
      </c>
      <c r="B3804" s="64"/>
      <c r="C3804" s="6" t="s">
        <v>16352</v>
      </c>
      <c r="D3804" s="7">
        <v>44727</v>
      </c>
      <c r="E3804" s="8" t="s">
        <v>12432</v>
      </c>
      <c r="F3804" s="9">
        <v>3878107</v>
      </c>
      <c r="G3804" s="8" t="s">
        <v>11066</v>
      </c>
      <c r="H3804" s="9">
        <v>397506</v>
      </c>
      <c r="I3804" s="69"/>
      <c r="J3804" s="70"/>
      <c r="K3804" s="71"/>
      <c r="L3804" s="77"/>
      <c r="M3804" s="78"/>
      <c r="N3804" t="str">
        <f t="shared" si="271"/>
        <v>18106</v>
      </c>
      <c r="O3804">
        <f t="shared" si="272"/>
        <v>18106</v>
      </c>
      <c r="P3804" s="29">
        <f t="shared" si="273"/>
        <v>3878107</v>
      </c>
      <c r="Q3804">
        <f>+VLOOKUP(O3804,'Bảng kê HĐ 2022'!N$1912:R$4434,4,0)</f>
        <v>0</v>
      </c>
      <c r="R3804" t="e">
        <f>+VLOOKUP(O3804,'Hàng trả'!#REF!,2,0)</f>
        <v>#REF!</v>
      </c>
    </row>
    <row r="3805" spans="1:18" ht="14.4" hidden="1" customHeight="1" x14ac:dyDescent="0.3">
      <c r="A3805" s="10">
        <v>7</v>
      </c>
      <c r="B3805" s="64"/>
      <c r="C3805" s="6" t="s">
        <v>16353</v>
      </c>
      <c r="D3805" s="7">
        <v>44734</v>
      </c>
      <c r="E3805" s="8" t="s">
        <v>12432</v>
      </c>
      <c r="F3805" s="9">
        <v>4680007</v>
      </c>
      <c r="G3805" s="8" t="s">
        <v>11066</v>
      </c>
      <c r="H3805" s="9">
        <v>479701</v>
      </c>
      <c r="I3805" s="69"/>
      <c r="J3805" s="70"/>
      <c r="K3805" s="71"/>
      <c r="L3805" s="77"/>
      <c r="M3805" s="78"/>
      <c r="N3805" t="str">
        <f t="shared" si="271"/>
        <v>19763</v>
      </c>
      <c r="O3805">
        <f t="shared" si="272"/>
        <v>19763</v>
      </c>
      <c r="P3805" s="29">
        <f t="shared" si="273"/>
        <v>4680007</v>
      </c>
      <c r="Q3805">
        <f>+VLOOKUP(O3805,'Bảng kê HĐ 2022'!N$1912:R$4434,4,0)</f>
        <v>0</v>
      </c>
      <c r="R3805" t="e">
        <f>+VLOOKUP(O3805,'Hàng trả'!#REF!,2,0)</f>
        <v>#REF!</v>
      </c>
    </row>
    <row r="3806" spans="1:18" ht="14.4" hidden="1" customHeight="1" x14ac:dyDescent="0.3">
      <c r="A3806" s="10">
        <v>7</v>
      </c>
      <c r="B3806" s="64"/>
      <c r="C3806" s="6" t="s">
        <v>16354</v>
      </c>
      <c r="D3806" s="7">
        <v>44741</v>
      </c>
      <c r="E3806" s="8" t="s">
        <v>12432</v>
      </c>
      <c r="F3806" s="9">
        <v>1639197</v>
      </c>
      <c r="G3806" s="8" t="s">
        <v>11066</v>
      </c>
      <c r="H3806" s="9">
        <v>168018</v>
      </c>
      <c r="I3806" s="69"/>
      <c r="J3806" s="70"/>
      <c r="K3806" s="71"/>
      <c r="L3806" s="77"/>
      <c r="M3806" s="78"/>
      <c r="N3806" t="str">
        <f t="shared" si="271"/>
        <v>21373</v>
      </c>
      <c r="O3806">
        <f t="shared" si="272"/>
        <v>21373</v>
      </c>
      <c r="P3806" s="29">
        <f t="shared" si="273"/>
        <v>1639197</v>
      </c>
      <c r="Q3806">
        <f>+VLOOKUP(O3806,'Bảng kê HĐ 2022'!N$1912:R$4434,4,0)</f>
        <v>0</v>
      </c>
      <c r="R3806" t="e">
        <f>+VLOOKUP(O3806,'Hàng trả'!#REF!,2,0)</f>
        <v>#REF!</v>
      </c>
    </row>
    <row r="3807" spans="1:18" ht="14.4" hidden="1" customHeight="1" x14ac:dyDescent="0.3">
      <c r="A3807" s="10">
        <v>7</v>
      </c>
      <c r="B3807" s="65"/>
      <c r="C3807" s="6" t="s">
        <v>16355</v>
      </c>
      <c r="D3807" s="7">
        <v>44713</v>
      </c>
      <c r="E3807" s="8" t="s">
        <v>12432</v>
      </c>
      <c r="F3807" s="9">
        <v>3235151</v>
      </c>
      <c r="G3807" s="8" t="s">
        <v>11066</v>
      </c>
      <c r="H3807" s="9">
        <v>331603</v>
      </c>
      <c r="I3807" s="72"/>
      <c r="J3807" s="73"/>
      <c r="K3807" s="74"/>
      <c r="L3807" s="79"/>
      <c r="M3807" s="80"/>
      <c r="N3807" t="str">
        <f t="shared" si="271"/>
        <v>15583</v>
      </c>
      <c r="O3807">
        <f t="shared" si="272"/>
        <v>15583</v>
      </c>
      <c r="P3807" s="29">
        <f t="shared" si="273"/>
        <v>3235151</v>
      </c>
      <c r="Q3807">
        <f>+VLOOKUP(O3807,'Bảng kê HĐ 2022'!N$1912:R$4434,4,0)</f>
        <v>0</v>
      </c>
      <c r="R3807" t="e">
        <f>+VLOOKUP(O3807,'Hàng trả'!#REF!,2,0)</f>
        <v>#REF!</v>
      </c>
    </row>
    <row r="3808" spans="1:18" ht="14.4" hidden="1" customHeight="1" x14ac:dyDescent="0.3">
      <c r="A3808" s="10">
        <v>7</v>
      </c>
      <c r="B3808" s="63" t="s">
        <v>15555</v>
      </c>
      <c r="C3808" s="6" t="s">
        <v>16356</v>
      </c>
      <c r="D3808" s="7">
        <v>44713</v>
      </c>
      <c r="E3808" s="8" t="s">
        <v>11932</v>
      </c>
      <c r="F3808" s="9">
        <v>7393086</v>
      </c>
      <c r="G3808" s="8" t="s">
        <v>11066</v>
      </c>
      <c r="H3808" s="9">
        <v>757791</v>
      </c>
      <c r="I3808" s="66">
        <v>33812962</v>
      </c>
      <c r="J3808" s="67"/>
      <c r="K3808" s="68"/>
      <c r="L3808" s="75" t="s">
        <v>10737</v>
      </c>
      <c r="M3808" s="76"/>
      <c r="N3808" t="str">
        <f t="shared" si="271"/>
        <v>15200</v>
      </c>
      <c r="O3808">
        <f t="shared" si="272"/>
        <v>15200</v>
      </c>
      <c r="P3808" s="29">
        <f t="shared" si="273"/>
        <v>7393086</v>
      </c>
      <c r="Q3808">
        <f>+VLOOKUP(O3808,'Bảng kê HĐ 2022'!N$1912:R$4434,4,0)</f>
        <v>0</v>
      </c>
      <c r="R3808" t="e">
        <f>+VLOOKUP(O3808,'Hàng trả'!#REF!,2,0)</f>
        <v>#REF!</v>
      </c>
    </row>
    <row r="3809" spans="1:18" ht="14.4" hidden="1" customHeight="1" x14ac:dyDescent="0.3">
      <c r="A3809" s="10">
        <v>7</v>
      </c>
      <c r="B3809" s="64"/>
      <c r="C3809" s="6" t="s">
        <v>16357</v>
      </c>
      <c r="D3809" s="7">
        <v>44719</v>
      </c>
      <c r="E3809" s="8" t="s">
        <v>12754</v>
      </c>
      <c r="F3809" s="9">
        <v>3674921</v>
      </c>
      <c r="G3809" s="8" t="s">
        <v>11066</v>
      </c>
      <c r="H3809" s="9">
        <v>376679</v>
      </c>
      <c r="I3809" s="69"/>
      <c r="J3809" s="70"/>
      <c r="K3809" s="71"/>
      <c r="L3809" s="77"/>
      <c r="M3809" s="78"/>
      <c r="N3809" t="str">
        <f t="shared" si="271"/>
        <v>16571</v>
      </c>
      <c r="O3809">
        <f t="shared" si="272"/>
        <v>16571</v>
      </c>
      <c r="P3809" s="29">
        <f t="shared" si="273"/>
        <v>3674921</v>
      </c>
      <c r="Q3809">
        <f>+VLOOKUP(O3809,'Bảng kê HĐ 2022'!N$1912:R$4434,4,0)</f>
        <v>0</v>
      </c>
      <c r="R3809" t="e">
        <f>+VLOOKUP(O3809,'Hàng trả'!#REF!,2,0)</f>
        <v>#REF!</v>
      </c>
    </row>
    <row r="3810" spans="1:18" ht="14.4" hidden="1" customHeight="1" x14ac:dyDescent="0.3">
      <c r="A3810" s="10">
        <v>7</v>
      </c>
      <c r="B3810" s="64"/>
      <c r="C3810" s="6" t="s">
        <v>16358</v>
      </c>
      <c r="D3810" s="7">
        <v>44716</v>
      </c>
      <c r="E3810" s="8" t="s">
        <v>12754</v>
      </c>
      <c r="F3810" s="9">
        <v>2199852</v>
      </c>
      <c r="G3810" s="8" t="s">
        <v>11066</v>
      </c>
      <c r="H3810" s="9">
        <v>225485</v>
      </c>
      <c r="I3810" s="69"/>
      <c r="J3810" s="70"/>
      <c r="K3810" s="71"/>
      <c r="L3810" s="77"/>
      <c r="M3810" s="78"/>
      <c r="N3810" t="str">
        <f t="shared" si="271"/>
        <v>16381</v>
      </c>
      <c r="O3810">
        <f t="shared" si="272"/>
        <v>16381</v>
      </c>
      <c r="P3810" s="29">
        <f t="shared" si="273"/>
        <v>2199852</v>
      </c>
      <c r="Q3810">
        <f>+VLOOKUP(O3810,'Bảng kê HĐ 2022'!N$1912:R$4434,4,0)</f>
        <v>0</v>
      </c>
      <c r="R3810" t="e">
        <f>+VLOOKUP(O3810,'Hàng trả'!#REF!,2,0)</f>
        <v>#REF!</v>
      </c>
    </row>
    <row r="3811" spans="1:18" ht="14.4" hidden="1" customHeight="1" x14ac:dyDescent="0.3">
      <c r="A3811" s="10">
        <v>7</v>
      </c>
      <c r="B3811" s="64"/>
      <c r="C3811" s="6" t="s">
        <v>16359</v>
      </c>
      <c r="D3811" s="7">
        <v>44733</v>
      </c>
      <c r="E3811" s="8" t="s">
        <v>12754</v>
      </c>
      <c r="F3811" s="9">
        <v>3364880</v>
      </c>
      <c r="G3811" s="8" t="s">
        <v>11066</v>
      </c>
      <c r="H3811" s="9">
        <v>344900</v>
      </c>
      <c r="I3811" s="69"/>
      <c r="J3811" s="70"/>
      <c r="K3811" s="71"/>
      <c r="L3811" s="77"/>
      <c r="M3811" s="78"/>
      <c r="N3811" t="str">
        <f t="shared" si="271"/>
        <v>19526</v>
      </c>
      <c r="O3811">
        <f t="shared" si="272"/>
        <v>19526</v>
      </c>
      <c r="P3811" s="29">
        <f t="shared" si="273"/>
        <v>3364880</v>
      </c>
      <c r="Q3811">
        <f>+VLOOKUP(O3811,'Bảng kê HĐ 2022'!N$1912:R$4434,4,0)</f>
        <v>0</v>
      </c>
      <c r="R3811" t="e">
        <f>+VLOOKUP(O3811,'Hàng trả'!#REF!,2,0)</f>
        <v>#REF!</v>
      </c>
    </row>
    <row r="3812" spans="1:18" ht="14.4" hidden="1" customHeight="1" x14ac:dyDescent="0.3">
      <c r="A3812" s="10">
        <v>7</v>
      </c>
      <c r="B3812" s="64"/>
      <c r="C3812" s="6" t="s">
        <v>16360</v>
      </c>
      <c r="D3812" s="7">
        <v>44735</v>
      </c>
      <c r="E3812" s="8" t="s">
        <v>11932</v>
      </c>
      <c r="F3812" s="9">
        <v>6997763</v>
      </c>
      <c r="G3812" s="8" t="s">
        <v>11066</v>
      </c>
      <c r="H3812" s="9">
        <v>717271</v>
      </c>
      <c r="I3812" s="69"/>
      <c r="J3812" s="70"/>
      <c r="K3812" s="71"/>
      <c r="L3812" s="77"/>
      <c r="M3812" s="78"/>
      <c r="N3812" t="str">
        <f t="shared" si="271"/>
        <v>20070</v>
      </c>
      <c r="O3812">
        <f t="shared" si="272"/>
        <v>20070</v>
      </c>
      <c r="P3812" s="29">
        <f t="shared" si="273"/>
        <v>6997763</v>
      </c>
      <c r="Q3812">
        <f>+VLOOKUP(O3812,'Bảng kê HĐ 2022'!N$1912:R$4434,4,0)</f>
        <v>0</v>
      </c>
      <c r="R3812" t="e">
        <f>+VLOOKUP(O3812,'Hàng trả'!#REF!,2,0)</f>
        <v>#REF!</v>
      </c>
    </row>
    <row r="3813" spans="1:18" ht="14.4" hidden="1" customHeight="1" x14ac:dyDescent="0.3">
      <c r="A3813" s="10">
        <v>7</v>
      </c>
      <c r="B3813" s="64"/>
      <c r="C3813" s="6" t="s">
        <v>16361</v>
      </c>
      <c r="D3813" s="7">
        <v>44730</v>
      </c>
      <c r="E3813" s="8" t="s">
        <v>11932</v>
      </c>
      <c r="F3813" s="9">
        <v>4714405</v>
      </c>
      <c r="G3813" s="8" t="s">
        <v>11066</v>
      </c>
      <c r="H3813" s="9">
        <v>483227</v>
      </c>
      <c r="I3813" s="69"/>
      <c r="J3813" s="70"/>
      <c r="K3813" s="71"/>
      <c r="L3813" s="77"/>
      <c r="M3813" s="78"/>
      <c r="N3813" t="str">
        <f t="shared" si="271"/>
        <v>18761</v>
      </c>
      <c r="O3813">
        <f t="shared" si="272"/>
        <v>18761</v>
      </c>
      <c r="P3813" s="29">
        <f t="shared" si="273"/>
        <v>4714405</v>
      </c>
      <c r="Q3813">
        <f>+VLOOKUP(O3813,'Bảng kê HĐ 2022'!N$1912:R$4434,4,0)</f>
        <v>0</v>
      </c>
      <c r="R3813" t="e">
        <f>+VLOOKUP(O3813,'Hàng trả'!#REF!,2,0)</f>
        <v>#REF!</v>
      </c>
    </row>
    <row r="3814" spans="1:18" ht="14.4" hidden="1" customHeight="1" x14ac:dyDescent="0.3">
      <c r="A3814" s="10">
        <v>7</v>
      </c>
      <c r="B3814" s="64"/>
      <c r="C3814" s="6" t="s">
        <v>16362</v>
      </c>
      <c r="D3814" s="7">
        <v>44723</v>
      </c>
      <c r="E3814" s="8" t="s">
        <v>11932</v>
      </c>
      <c r="F3814" s="9">
        <v>3952448</v>
      </c>
      <c r="G3814" s="8" t="s">
        <v>11066</v>
      </c>
      <c r="H3814" s="9">
        <v>405126</v>
      </c>
      <c r="I3814" s="69"/>
      <c r="J3814" s="70"/>
      <c r="K3814" s="71"/>
      <c r="L3814" s="77"/>
      <c r="M3814" s="78"/>
      <c r="N3814" t="str">
        <f t="shared" si="271"/>
        <v>17798</v>
      </c>
      <c r="O3814">
        <f t="shared" si="272"/>
        <v>17798</v>
      </c>
      <c r="P3814" s="29">
        <f t="shared" si="273"/>
        <v>3952448</v>
      </c>
      <c r="Q3814">
        <f>+VLOOKUP(O3814,'Bảng kê HĐ 2022'!N$1912:R$4434,4,0)</f>
        <v>0</v>
      </c>
      <c r="R3814" t="e">
        <f>+VLOOKUP(O3814,'Hàng trả'!#REF!,2,0)</f>
        <v>#REF!</v>
      </c>
    </row>
    <row r="3815" spans="1:18" ht="14.4" hidden="1" customHeight="1" x14ac:dyDescent="0.3">
      <c r="A3815" s="10">
        <v>7</v>
      </c>
      <c r="B3815" s="65"/>
      <c r="C3815" s="6" t="s">
        <v>16363</v>
      </c>
      <c r="D3815" s="7">
        <v>44728</v>
      </c>
      <c r="E3815" s="8" t="s">
        <v>11932</v>
      </c>
      <c r="F3815" s="9">
        <v>5377255</v>
      </c>
      <c r="G3815" s="8" t="s">
        <v>11066</v>
      </c>
      <c r="H3815" s="9">
        <v>551169</v>
      </c>
      <c r="I3815" s="72"/>
      <c r="J3815" s="73"/>
      <c r="K3815" s="74"/>
      <c r="L3815" s="79"/>
      <c r="M3815" s="80"/>
      <c r="N3815" t="str">
        <f t="shared" si="271"/>
        <v>18170</v>
      </c>
      <c r="O3815">
        <f t="shared" si="272"/>
        <v>18170</v>
      </c>
      <c r="P3815" s="29">
        <f t="shared" si="273"/>
        <v>5377255</v>
      </c>
      <c r="Q3815">
        <f>+VLOOKUP(O3815,'Bảng kê HĐ 2022'!N$1912:R$4434,4,0)</f>
        <v>0</v>
      </c>
      <c r="R3815" t="e">
        <f>+VLOOKUP(O3815,'Hàng trả'!#REF!,2,0)</f>
        <v>#REF!</v>
      </c>
    </row>
    <row r="3816" spans="1:18" ht="16.149999999999999" hidden="1" customHeight="1" x14ac:dyDescent="0.3">
      <c r="A3816" s="10">
        <v>7</v>
      </c>
      <c r="B3816" s="5" t="s">
        <v>15556</v>
      </c>
      <c r="C3816" s="6" t="s">
        <v>16364</v>
      </c>
      <c r="D3816" s="7">
        <v>44704</v>
      </c>
      <c r="E3816" s="8" t="s">
        <v>12754</v>
      </c>
      <c r="F3816" s="9">
        <v>793055</v>
      </c>
      <c r="G3816" s="8" t="s">
        <v>11066</v>
      </c>
      <c r="H3816" s="9">
        <v>81288</v>
      </c>
      <c r="I3816" s="93">
        <v>711767</v>
      </c>
      <c r="J3816" s="94"/>
      <c r="K3816" s="95"/>
      <c r="L3816" s="96" t="s">
        <v>10753</v>
      </c>
      <c r="M3816" s="97"/>
      <c r="N3816" t="str">
        <f t="shared" si="271"/>
        <v>13754</v>
      </c>
      <c r="O3816">
        <f t="shared" si="272"/>
        <v>13754</v>
      </c>
      <c r="P3816" s="29">
        <f t="shared" si="273"/>
        <v>793055</v>
      </c>
      <c r="Q3816">
        <f>+VLOOKUP(O3816,'Bảng kê HĐ 2022'!N$1912:R$4434,4,0)</f>
        <v>0</v>
      </c>
      <c r="R3816" t="e">
        <f>+VLOOKUP(O3816,'Hàng trả'!#REF!,2,0)</f>
        <v>#REF!</v>
      </c>
    </row>
    <row r="3817" spans="1:18" ht="16.149999999999999" hidden="1" customHeight="1" x14ac:dyDescent="0.3">
      <c r="A3817" s="10">
        <v>7</v>
      </c>
      <c r="B3817" s="5" t="s">
        <v>15557</v>
      </c>
      <c r="C3817" s="6" t="s">
        <v>16365</v>
      </c>
      <c r="D3817" s="7">
        <v>44711</v>
      </c>
      <c r="E3817" s="8" t="s">
        <v>12754</v>
      </c>
      <c r="F3817" s="9">
        <v>1827878</v>
      </c>
      <c r="G3817" s="8" t="s">
        <v>11066</v>
      </c>
      <c r="H3817" s="9">
        <v>187357</v>
      </c>
      <c r="I3817" s="93">
        <v>1640521</v>
      </c>
      <c r="J3817" s="94"/>
      <c r="K3817" s="95"/>
      <c r="L3817" s="96" t="s">
        <v>10753</v>
      </c>
      <c r="M3817" s="97"/>
      <c r="N3817" t="str">
        <f t="shared" si="271"/>
        <v>15043</v>
      </c>
      <c r="O3817">
        <f t="shared" si="272"/>
        <v>15043</v>
      </c>
      <c r="P3817" s="29">
        <f t="shared" si="273"/>
        <v>1827878</v>
      </c>
      <c r="Q3817">
        <f>+VLOOKUP(O3817,'Bảng kê HĐ 2022'!N$1912:R$4434,4,0)</f>
        <v>0</v>
      </c>
      <c r="R3817" t="e">
        <f>+VLOOKUP(O3817,'Hàng trả'!#REF!,2,0)</f>
        <v>#REF!</v>
      </c>
    </row>
    <row r="3818" spans="1:18" ht="16.149999999999999" hidden="1" customHeight="1" x14ac:dyDescent="0.3">
      <c r="A3818" s="10">
        <v>7</v>
      </c>
      <c r="B3818" s="5" t="s">
        <v>15558</v>
      </c>
      <c r="C3818" s="6" t="s">
        <v>16366</v>
      </c>
      <c r="D3818" s="7">
        <v>44718</v>
      </c>
      <c r="E3818" s="8" t="s">
        <v>11932</v>
      </c>
      <c r="F3818" s="9">
        <v>1992481</v>
      </c>
      <c r="G3818" s="8" t="s">
        <v>11066</v>
      </c>
      <c r="H3818" s="9">
        <v>204229</v>
      </c>
      <c r="I3818" s="93">
        <v>1788252</v>
      </c>
      <c r="J3818" s="94"/>
      <c r="K3818" s="95"/>
      <c r="L3818" s="96" t="s">
        <v>10753</v>
      </c>
      <c r="M3818" s="97"/>
      <c r="N3818" t="str">
        <f t="shared" si="271"/>
        <v>16507</v>
      </c>
      <c r="O3818">
        <f t="shared" si="272"/>
        <v>16507</v>
      </c>
      <c r="P3818" s="29">
        <f t="shared" si="273"/>
        <v>1992481</v>
      </c>
      <c r="Q3818">
        <f>+VLOOKUP(O3818,'Bảng kê HĐ 2022'!N$1912:R$4434,4,0)</f>
        <v>0</v>
      </c>
      <c r="R3818" t="e">
        <f>+VLOOKUP(O3818,'Hàng trả'!#REF!,2,0)</f>
        <v>#REF!</v>
      </c>
    </row>
    <row r="3819" spans="1:18" ht="14.4" hidden="1" customHeight="1" x14ac:dyDescent="0.3">
      <c r="A3819" s="10">
        <v>7</v>
      </c>
      <c r="B3819" s="63" t="s">
        <v>15559</v>
      </c>
      <c r="C3819" s="6" t="s">
        <v>16367</v>
      </c>
      <c r="D3819" s="7">
        <v>44715</v>
      </c>
      <c r="E3819" s="8" t="s">
        <v>12432</v>
      </c>
      <c r="F3819" s="9">
        <v>2421498</v>
      </c>
      <c r="G3819" s="8" t="s">
        <v>11066</v>
      </c>
      <c r="H3819" s="9">
        <v>248203</v>
      </c>
      <c r="I3819" s="66">
        <v>7474513</v>
      </c>
      <c r="J3819" s="67"/>
      <c r="K3819" s="68"/>
      <c r="L3819" s="75" t="s">
        <v>10757</v>
      </c>
      <c r="M3819" s="76"/>
      <c r="N3819" t="str">
        <f t="shared" si="271"/>
        <v>16151</v>
      </c>
      <c r="O3819">
        <f t="shared" si="272"/>
        <v>16151</v>
      </c>
      <c r="P3819" s="29">
        <f t="shared" si="273"/>
        <v>2421498</v>
      </c>
      <c r="Q3819">
        <f>+VLOOKUP(O3819,'Bảng kê HĐ 2022'!N$1912:R$4434,4,0)</f>
        <v>0</v>
      </c>
      <c r="R3819" t="e">
        <f>+VLOOKUP(O3819,'Hàng trả'!#REF!,2,0)</f>
        <v>#REF!</v>
      </c>
    </row>
    <row r="3820" spans="1:18" ht="14.4" hidden="1" customHeight="1" x14ac:dyDescent="0.3">
      <c r="A3820" s="10">
        <v>7</v>
      </c>
      <c r="B3820" s="64"/>
      <c r="C3820" s="6" t="s">
        <v>16368</v>
      </c>
      <c r="D3820" s="7">
        <v>44723</v>
      </c>
      <c r="E3820" s="8" t="s">
        <v>12432</v>
      </c>
      <c r="F3820" s="9">
        <v>1675259</v>
      </c>
      <c r="G3820" s="8" t="s">
        <v>11066</v>
      </c>
      <c r="H3820" s="9">
        <v>171714</v>
      </c>
      <c r="I3820" s="69"/>
      <c r="J3820" s="70"/>
      <c r="K3820" s="71"/>
      <c r="L3820" s="77"/>
      <c r="M3820" s="78"/>
      <c r="N3820" t="str">
        <f t="shared" si="271"/>
        <v>17599</v>
      </c>
      <c r="O3820">
        <f t="shared" si="272"/>
        <v>17599</v>
      </c>
      <c r="P3820" s="29">
        <f t="shared" si="273"/>
        <v>1675259</v>
      </c>
      <c r="Q3820">
        <f>+VLOOKUP(O3820,'Bảng kê HĐ 2022'!N$1912:R$4434,4,0)</f>
        <v>0</v>
      </c>
      <c r="R3820" t="e">
        <f>+VLOOKUP(O3820,'Hàng trả'!#REF!,2,0)</f>
        <v>#REF!</v>
      </c>
    </row>
    <row r="3821" spans="1:18" ht="14.4" hidden="1" customHeight="1" x14ac:dyDescent="0.3">
      <c r="A3821" s="10">
        <v>7</v>
      </c>
      <c r="B3821" s="64"/>
      <c r="C3821" s="6" t="s">
        <v>16369</v>
      </c>
      <c r="D3821" s="7">
        <v>44732</v>
      </c>
      <c r="E3821" s="8" t="s">
        <v>12432</v>
      </c>
      <c r="F3821" s="9">
        <v>2238910</v>
      </c>
      <c r="G3821" s="8" t="s">
        <v>11066</v>
      </c>
      <c r="H3821" s="9">
        <v>229488</v>
      </c>
      <c r="I3821" s="69"/>
      <c r="J3821" s="70"/>
      <c r="K3821" s="71"/>
      <c r="L3821" s="77"/>
      <c r="M3821" s="78"/>
      <c r="N3821" t="str">
        <f t="shared" si="271"/>
        <v>19082</v>
      </c>
      <c r="O3821">
        <f t="shared" si="272"/>
        <v>19082</v>
      </c>
      <c r="P3821" s="29">
        <f t="shared" si="273"/>
        <v>2238910</v>
      </c>
      <c r="Q3821">
        <f>+VLOOKUP(O3821,'Bảng kê HĐ 2022'!N$1912:R$4434,4,0)</f>
        <v>0</v>
      </c>
      <c r="R3821" t="e">
        <f>+VLOOKUP(O3821,'Hàng trả'!#REF!,2,0)</f>
        <v>#REF!</v>
      </c>
    </row>
    <row r="3822" spans="1:18" ht="14.4" hidden="1" customHeight="1" x14ac:dyDescent="0.3">
      <c r="A3822" s="10">
        <v>7</v>
      </c>
      <c r="B3822" s="65"/>
      <c r="C3822" s="6" t="s">
        <v>16370</v>
      </c>
      <c r="D3822" s="7">
        <v>44741</v>
      </c>
      <c r="E3822" s="8" t="s">
        <v>12432</v>
      </c>
      <c r="F3822" s="9">
        <v>1992481</v>
      </c>
      <c r="G3822" s="8" t="s">
        <v>11066</v>
      </c>
      <c r="H3822" s="9">
        <v>204229</v>
      </c>
      <c r="I3822" s="72"/>
      <c r="J3822" s="73"/>
      <c r="K3822" s="74"/>
      <c r="L3822" s="79"/>
      <c r="M3822" s="80"/>
      <c r="N3822" t="str">
        <f t="shared" si="271"/>
        <v>21323</v>
      </c>
      <c r="O3822">
        <f t="shared" si="272"/>
        <v>21323</v>
      </c>
      <c r="P3822" s="29">
        <f t="shared" si="273"/>
        <v>1992481</v>
      </c>
      <c r="Q3822">
        <f>+VLOOKUP(O3822,'Bảng kê HĐ 2022'!N$1912:R$4434,4,0)</f>
        <v>0</v>
      </c>
      <c r="R3822" t="e">
        <f>+VLOOKUP(O3822,'Hàng trả'!#REF!,2,0)</f>
        <v>#REF!</v>
      </c>
    </row>
    <row r="3823" spans="1:18" ht="14.75" hidden="1" customHeight="1" x14ac:dyDescent="0.3">
      <c r="A3823" s="10">
        <v>7</v>
      </c>
      <c r="B3823" s="63" t="s">
        <v>15560</v>
      </c>
      <c r="C3823" s="6" t="s">
        <v>16371</v>
      </c>
      <c r="D3823" s="7">
        <v>44718</v>
      </c>
      <c r="E3823" s="8" t="s">
        <v>12788</v>
      </c>
      <c r="F3823" s="9">
        <v>2647929</v>
      </c>
      <c r="G3823" s="8" t="s">
        <v>11066</v>
      </c>
      <c r="H3823" s="9">
        <v>271413</v>
      </c>
      <c r="I3823" s="66">
        <v>3088283</v>
      </c>
      <c r="J3823" s="67"/>
      <c r="K3823" s="68"/>
      <c r="L3823" s="75" t="s">
        <v>10760</v>
      </c>
      <c r="M3823" s="76"/>
      <c r="N3823" t="str">
        <f t="shared" si="271"/>
        <v>16500</v>
      </c>
      <c r="O3823">
        <f t="shared" si="272"/>
        <v>16500</v>
      </c>
      <c r="P3823" s="29">
        <f t="shared" si="273"/>
        <v>2647929</v>
      </c>
      <c r="Q3823">
        <f>+VLOOKUP(O3823,'Bảng kê HĐ 2022'!N$1912:R$4434,4,0)</f>
        <v>0</v>
      </c>
      <c r="R3823" t="e">
        <f>+VLOOKUP(O3823,'Hàng trả'!#REF!,2,0)</f>
        <v>#REF!</v>
      </c>
    </row>
    <row r="3824" spans="1:18" ht="14.75" hidden="1" customHeight="1" x14ac:dyDescent="0.3">
      <c r="A3824" s="10">
        <v>7</v>
      </c>
      <c r="B3824" s="65"/>
      <c r="C3824" s="6" t="s">
        <v>16372</v>
      </c>
      <c r="D3824" s="7">
        <v>44737</v>
      </c>
      <c r="E3824" s="8" t="s">
        <v>12788</v>
      </c>
      <c r="F3824" s="9">
        <v>793055</v>
      </c>
      <c r="G3824" s="8" t="s">
        <v>11066</v>
      </c>
      <c r="H3824" s="9">
        <v>81288</v>
      </c>
      <c r="I3824" s="72"/>
      <c r="J3824" s="73"/>
      <c r="K3824" s="74"/>
      <c r="L3824" s="79"/>
      <c r="M3824" s="80"/>
      <c r="N3824" t="str">
        <f t="shared" si="271"/>
        <v>20603</v>
      </c>
      <c r="O3824">
        <f t="shared" si="272"/>
        <v>20603</v>
      </c>
      <c r="P3824" s="29">
        <f t="shared" si="273"/>
        <v>793055</v>
      </c>
      <c r="Q3824">
        <f>+VLOOKUP(O3824,'Bảng kê HĐ 2022'!N$1912:R$4434,4,0)</f>
        <v>0</v>
      </c>
      <c r="R3824" t="e">
        <f>+VLOOKUP(O3824,'Hàng trả'!#REF!,2,0)</f>
        <v>#REF!</v>
      </c>
    </row>
    <row r="3825" spans="1:18" ht="14.4" hidden="1" customHeight="1" x14ac:dyDescent="0.3">
      <c r="A3825" s="10">
        <v>7</v>
      </c>
      <c r="B3825" s="63" t="s">
        <v>15565</v>
      </c>
      <c r="C3825" s="6" t="s">
        <v>16375</v>
      </c>
      <c r="D3825" s="7">
        <v>44713</v>
      </c>
      <c r="E3825" s="8" t="s">
        <v>12754</v>
      </c>
      <c r="F3825" s="9">
        <v>1586110</v>
      </c>
      <c r="G3825" s="8" t="s">
        <v>11066</v>
      </c>
      <c r="H3825" s="9">
        <v>162576</v>
      </c>
      <c r="I3825" s="66">
        <v>18079789</v>
      </c>
      <c r="J3825" s="67"/>
      <c r="K3825" s="68"/>
      <c r="L3825" s="75" t="s">
        <v>10767</v>
      </c>
      <c r="M3825" s="76"/>
      <c r="N3825" t="str">
        <f t="shared" si="271"/>
        <v>15207</v>
      </c>
      <c r="O3825">
        <f t="shared" si="272"/>
        <v>15207</v>
      </c>
      <c r="P3825" s="29">
        <f t="shared" si="273"/>
        <v>1586110</v>
      </c>
      <c r="Q3825">
        <f>+VLOOKUP(O3825,'Bảng kê HĐ 2022'!N$1912:R$4434,4,0)</f>
        <v>0</v>
      </c>
      <c r="R3825" t="e">
        <f>+VLOOKUP(O3825,'Hàng trả'!#REF!,2,0)</f>
        <v>#REF!</v>
      </c>
    </row>
    <row r="3826" spans="1:18" ht="14.4" hidden="1" customHeight="1" x14ac:dyDescent="0.3">
      <c r="A3826" s="10">
        <v>7</v>
      </c>
      <c r="B3826" s="64"/>
      <c r="C3826" s="6" t="s">
        <v>16376</v>
      </c>
      <c r="D3826" s="7">
        <v>44719</v>
      </c>
      <c r="E3826" s="8" t="s">
        <v>11932</v>
      </c>
      <c r="F3826" s="9">
        <v>2946601</v>
      </c>
      <c r="G3826" s="8" t="s">
        <v>11066</v>
      </c>
      <c r="H3826" s="9">
        <v>302027</v>
      </c>
      <c r="I3826" s="69"/>
      <c r="J3826" s="70"/>
      <c r="K3826" s="71"/>
      <c r="L3826" s="77"/>
      <c r="M3826" s="78"/>
      <c r="N3826" t="str">
        <f t="shared" si="271"/>
        <v>16566</v>
      </c>
      <c r="O3826">
        <f t="shared" si="272"/>
        <v>16566</v>
      </c>
      <c r="P3826" s="29">
        <f t="shared" si="273"/>
        <v>2946601</v>
      </c>
      <c r="Q3826">
        <f>+VLOOKUP(O3826,'Bảng kê HĐ 2022'!N$1912:R$4434,4,0)</f>
        <v>0</v>
      </c>
      <c r="R3826" t="e">
        <f>+VLOOKUP(O3826,'Hàng trả'!#REF!,2,0)</f>
        <v>#REF!</v>
      </c>
    </row>
    <row r="3827" spans="1:18" ht="14.4" hidden="1" customHeight="1" x14ac:dyDescent="0.3">
      <c r="A3827" s="10">
        <v>7</v>
      </c>
      <c r="B3827" s="64"/>
      <c r="C3827" s="6" t="s">
        <v>16377</v>
      </c>
      <c r="D3827" s="7">
        <v>44736</v>
      </c>
      <c r="E3827" s="8" t="s">
        <v>11932</v>
      </c>
      <c r="F3827" s="9">
        <v>2331261</v>
      </c>
      <c r="G3827" s="8" t="s">
        <v>11066</v>
      </c>
      <c r="H3827" s="9">
        <v>238954</v>
      </c>
      <c r="I3827" s="69"/>
      <c r="J3827" s="70"/>
      <c r="K3827" s="71"/>
      <c r="L3827" s="77"/>
      <c r="M3827" s="78"/>
      <c r="N3827" t="str">
        <f t="shared" si="271"/>
        <v>20227</v>
      </c>
      <c r="O3827">
        <f t="shared" si="272"/>
        <v>20227</v>
      </c>
      <c r="P3827" s="29">
        <f t="shared" si="273"/>
        <v>2331261</v>
      </c>
      <c r="Q3827">
        <f>+VLOOKUP(O3827,'Bảng kê HĐ 2022'!N$1912:R$4434,4,0)</f>
        <v>0</v>
      </c>
      <c r="R3827" t="e">
        <f>+VLOOKUP(O3827,'Hàng trả'!#REF!,2,0)</f>
        <v>#REF!</v>
      </c>
    </row>
    <row r="3828" spans="1:18" ht="14.4" hidden="1" customHeight="1" x14ac:dyDescent="0.3">
      <c r="A3828" s="10">
        <v>7</v>
      </c>
      <c r="B3828" s="64"/>
      <c r="C3828" s="6" t="s">
        <v>16378</v>
      </c>
      <c r="D3828" s="7">
        <v>44726</v>
      </c>
      <c r="E3828" s="8" t="s">
        <v>14363</v>
      </c>
      <c r="F3828" s="9">
        <v>2067250</v>
      </c>
      <c r="G3828" s="8" t="s">
        <v>11066</v>
      </c>
      <c r="H3828" s="9">
        <v>211893</v>
      </c>
      <c r="I3828" s="69"/>
      <c r="J3828" s="70"/>
      <c r="K3828" s="71"/>
      <c r="L3828" s="77"/>
      <c r="M3828" s="78"/>
      <c r="N3828" t="str">
        <f t="shared" si="271"/>
        <v>18069</v>
      </c>
      <c r="O3828">
        <f t="shared" si="272"/>
        <v>18069</v>
      </c>
      <c r="P3828" s="29">
        <f t="shared" si="273"/>
        <v>2067250</v>
      </c>
      <c r="Q3828">
        <f>+VLOOKUP(O3828,'Bảng kê HĐ 2022'!N$1912:R$4434,4,0)</f>
        <v>0</v>
      </c>
      <c r="R3828" t="e">
        <f>+VLOOKUP(O3828,'Hàng trả'!#REF!,2,0)</f>
        <v>#REF!</v>
      </c>
    </row>
    <row r="3829" spans="1:18" ht="14.4" hidden="1" customHeight="1" x14ac:dyDescent="0.3">
      <c r="A3829" s="10">
        <v>7</v>
      </c>
      <c r="B3829" s="64"/>
      <c r="C3829" s="6" t="s">
        <v>16379</v>
      </c>
      <c r="D3829" s="7">
        <v>44713</v>
      </c>
      <c r="E3829" s="8" t="s">
        <v>14363</v>
      </c>
      <c r="F3829" s="9">
        <v>3172219</v>
      </c>
      <c r="G3829" s="8" t="s">
        <v>11066</v>
      </c>
      <c r="H3829" s="9">
        <v>325152</v>
      </c>
      <c r="I3829" s="69"/>
      <c r="J3829" s="70"/>
      <c r="K3829" s="71"/>
      <c r="L3829" s="77"/>
      <c r="M3829" s="78"/>
      <c r="N3829" t="str">
        <f t="shared" si="271"/>
        <v>15195</v>
      </c>
      <c r="O3829">
        <f t="shared" si="272"/>
        <v>15195</v>
      </c>
      <c r="P3829" s="29">
        <f t="shared" si="273"/>
        <v>3172219</v>
      </c>
      <c r="Q3829">
        <f>+VLOOKUP(O3829,'Bảng kê HĐ 2022'!N$1912:R$4434,4,0)</f>
        <v>0</v>
      </c>
      <c r="R3829" t="e">
        <f>+VLOOKUP(O3829,'Hàng trả'!#REF!,2,0)</f>
        <v>#REF!</v>
      </c>
    </row>
    <row r="3830" spans="1:18" ht="14.4" hidden="1" customHeight="1" x14ac:dyDescent="0.3">
      <c r="A3830" s="10">
        <v>7</v>
      </c>
      <c r="B3830" s="64"/>
      <c r="C3830" s="6" t="s">
        <v>16380</v>
      </c>
      <c r="D3830" s="7">
        <v>44722</v>
      </c>
      <c r="E3830" s="8" t="s">
        <v>11932</v>
      </c>
      <c r="F3830" s="9">
        <v>1913661</v>
      </c>
      <c r="G3830" s="8" t="s">
        <v>11066</v>
      </c>
      <c r="H3830" s="9">
        <v>196150</v>
      </c>
      <c r="I3830" s="69"/>
      <c r="J3830" s="70"/>
      <c r="K3830" s="71"/>
      <c r="L3830" s="77"/>
      <c r="M3830" s="78"/>
      <c r="N3830" t="str">
        <f t="shared" si="271"/>
        <v>17519</v>
      </c>
      <c r="O3830">
        <f t="shared" si="272"/>
        <v>17519</v>
      </c>
      <c r="P3830" s="29">
        <f t="shared" si="273"/>
        <v>1913661</v>
      </c>
      <c r="Q3830">
        <f>+VLOOKUP(O3830,'Bảng kê HĐ 2022'!N$1912:R$4434,4,0)</f>
        <v>0</v>
      </c>
      <c r="R3830" t="e">
        <f>+VLOOKUP(O3830,'Hàng trả'!#REF!,2,0)</f>
        <v>#REF!</v>
      </c>
    </row>
    <row r="3831" spans="1:18" ht="14.4" hidden="1" customHeight="1" x14ac:dyDescent="0.3">
      <c r="A3831" s="10">
        <v>7</v>
      </c>
      <c r="B3831" s="64"/>
      <c r="C3831" s="6" t="s">
        <v>16381</v>
      </c>
      <c r="D3831" s="7">
        <v>44715</v>
      </c>
      <c r="E3831" s="8" t="s">
        <v>11932</v>
      </c>
      <c r="F3831" s="9">
        <v>2586773</v>
      </c>
      <c r="G3831" s="8" t="s">
        <v>11066</v>
      </c>
      <c r="H3831" s="9">
        <v>265144</v>
      </c>
      <c r="I3831" s="69"/>
      <c r="J3831" s="70"/>
      <c r="K3831" s="71"/>
      <c r="L3831" s="77"/>
      <c r="M3831" s="78"/>
      <c r="N3831" t="str">
        <f t="shared" si="271"/>
        <v>16173</v>
      </c>
      <c r="O3831">
        <f t="shared" si="272"/>
        <v>16173</v>
      </c>
      <c r="P3831" s="29">
        <f t="shared" si="273"/>
        <v>2586773</v>
      </c>
      <c r="Q3831">
        <f>+VLOOKUP(O3831,'Bảng kê HĐ 2022'!N$1912:R$4434,4,0)</f>
        <v>0</v>
      </c>
      <c r="R3831" t="e">
        <f>+VLOOKUP(O3831,'Hàng trả'!#REF!,2,0)</f>
        <v>#REF!</v>
      </c>
    </row>
    <row r="3832" spans="1:18" ht="14.4" hidden="1" customHeight="1" x14ac:dyDescent="0.3">
      <c r="A3832" s="10">
        <v>7</v>
      </c>
      <c r="B3832" s="64"/>
      <c r="C3832" s="6" t="s">
        <v>16382</v>
      </c>
      <c r="D3832" s="7">
        <v>44733</v>
      </c>
      <c r="E3832" s="8" t="s">
        <v>15566</v>
      </c>
      <c r="F3832" s="9">
        <v>2399058</v>
      </c>
      <c r="G3832" s="8" t="s">
        <v>11066</v>
      </c>
      <c r="H3832" s="9">
        <v>245903</v>
      </c>
      <c r="I3832" s="69"/>
      <c r="J3832" s="70"/>
      <c r="K3832" s="71"/>
      <c r="L3832" s="77"/>
      <c r="M3832" s="78"/>
      <c r="N3832" t="str">
        <f t="shared" si="271"/>
        <v>19530</v>
      </c>
      <c r="O3832">
        <f t="shared" si="272"/>
        <v>19530</v>
      </c>
      <c r="P3832" s="29">
        <f t="shared" si="273"/>
        <v>2399058</v>
      </c>
      <c r="Q3832">
        <f>+VLOOKUP(O3832,'Bảng kê HĐ 2022'!N$1912:R$4434,4,0)</f>
        <v>0</v>
      </c>
      <c r="R3832" t="e">
        <f>+VLOOKUP(O3832,'Hàng trả'!#REF!,2,0)</f>
        <v>#REF!</v>
      </c>
    </row>
    <row r="3833" spans="1:18" ht="14.4" hidden="1" customHeight="1" x14ac:dyDescent="0.3">
      <c r="A3833" s="10">
        <v>7</v>
      </c>
      <c r="B3833" s="65"/>
      <c r="C3833" s="6" t="s">
        <v>16383</v>
      </c>
      <c r="D3833" s="7">
        <v>44729</v>
      </c>
      <c r="E3833" s="8" t="s">
        <v>11932</v>
      </c>
      <c r="F3833" s="9">
        <v>1141679</v>
      </c>
      <c r="G3833" s="8" t="s">
        <v>11066</v>
      </c>
      <c r="H3833" s="9">
        <v>117022</v>
      </c>
      <c r="I3833" s="72"/>
      <c r="J3833" s="73"/>
      <c r="K3833" s="74"/>
      <c r="L3833" s="79"/>
      <c r="M3833" s="80"/>
      <c r="N3833" t="str">
        <f t="shared" si="271"/>
        <v>18433</v>
      </c>
      <c r="O3833">
        <f t="shared" si="272"/>
        <v>18433</v>
      </c>
      <c r="P3833" s="29">
        <f t="shared" si="273"/>
        <v>1141679</v>
      </c>
      <c r="Q3833">
        <f>+VLOOKUP(O3833,'Bảng kê HĐ 2022'!N$1912:R$4434,4,0)</f>
        <v>0</v>
      </c>
      <c r="R3833" t="e">
        <f>+VLOOKUP(O3833,'Hàng trả'!#REF!,2,0)</f>
        <v>#REF!</v>
      </c>
    </row>
    <row r="3834" spans="1:18" ht="14.4" hidden="1" customHeight="1" x14ac:dyDescent="0.3">
      <c r="A3834" s="10">
        <v>7</v>
      </c>
      <c r="B3834" s="63" t="s">
        <v>15567</v>
      </c>
      <c r="C3834" s="6" t="s">
        <v>16384</v>
      </c>
      <c r="D3834" s="7">
        <v>44718</v>
      </c>
      <c r="E3834" s="8" t="s">
        <v>12436</v>
      </c>
      <c r="F3834" s="9">
        <v>2332433</v>
      </c>
      <c r="G3834" s="8" t="s">
        <v>11066</v>
      </c>
      <c r="H3834" s="9">
        <v>239074</v>
      </c>
      <c r="I3834" s="66">
        <v>9160127</v>
      </c>
      <c r="J3834" s="67"/>
      <c r="K3834" s="68"/>
      <c r="L3834" s="75" t="s">
        <v>10777</v>
      </c>
      <c r="M3834" s="76"/>
      <c r="N3834" t="str">
        <f t="shared" si="271"/>
        <v>16506</v>
      </c>
      <c r="O3834">
        <f t="shared" si="272"/>
        <v>16506</v>
      </c>
      <c r="P3834" s="29">
        <f t="shared" si="273"/>
        <v>2332433</v>
      </c>
      <c r="Q3834">
        <f>+VLOOKUP(O3834,'Bảng kê HĐ 2022'!N$1912:R$4434,4,0)</f>
        <v>0</v>
      </c>
      <c r="R3834" t="e">
        <f>+VLOOKUP(O3834,'Hàng trả'!#REF!,2,0)</f>
        <v>#REF!</v>
      </c>
    </row>
    <row r="3835" spans="1:18" ht="14.4" hidden="1" customHeight="1" x14ac:dyDescent="0.3">
      <c r="A3835" s="10">
        <v>7</v>
      </c>
      <c r="B3835" s="64"/>
      <c r="C3835" s="6" t="s">
        <v>16385</v>
      </c>
      <c r="D3835" s="7">
        <v>44732</v>
      </c>
      <c r="E3835" s="8" t="s">
        <v>12436</v>
      </c>
      <c r="F3835" s="9">
        <v>3513040</v>
      </c>
      <c r="G3835" s="8" t="s">
        <v>11066</v>
      </c>
      <c r="H3835" s="9">
        <v>360087</v>
      </c>
      <c r="I3835" s="69"/>
      <c r="J3835" s="70"/>
      <c r="K3835" s="71"/>
      <c r="L3835" s="77"/>
      <c r="M3835" s="78"/>
      <c r="N3835" t="str">
        <f t="shared" si="271"/>
        <v>19189</v>
      </c>
      <c r="O3835">
        <f t="shared" si="272"/>
        <v>19189</v>
      </c>
      <c r="P3835" s="29">
        <f t="shared" si="273"/>
        <v>3513040</v>
      </c>
      <c r="Q3835">
        <f>+VLOOKUP(O3835,'Bảng kê HĐ 2022'!N$1912:R$4434,4,0)</f>
        <v>0</v>
      </c>
      <c r="R3835" t="e">
        <f>+VLOOKUP(O3835,'Hàng trả'!#REF!,2,0)</f>
        <v>#REF!</v>
      </c>
    </row>
    <row r="3836" spans="1:18" ht="14.4" hidden="1" customHeight="1" x14ac:dyDescent="0.3">
      <c r="A3836" s="10">
        <v>7</v>
      </c>
      <c r="B3836" s="64"/>
      <c r="C3836" s="6" t="s">
        <v>16386</v>
      </c>
      <c r="D3836" s="7">
        <v>44741</v>
      </c>
      <c r="E3836" s="8" t="s">
        <v>12436</v>
      </c>
      <c r="F3836" s="9">
        <v>2090426</v>
      </c>
      <c r="G3836" s="8" t="s">
        <v>11066</v>
      </c>
      <c r="H3836" s="9">
        <v>214269</v>
      </c>
      <c r="I3836" s="69"/>
      <c r="J3836" s="70"/>
      <c r="K3836" s="71"/>
      <c r="L3836" s="77"/>
      <c r="M3836" s="78"/>
      <c r="N3836" t="str">
        <f t="shared" si="271"/>
        <v>21371</v>
      </c>
      <c r="O3836">
        <f t="shared" si="272"/>
        <v>21371</v>
      </c>
      <c r="P3836" s="29">
        <f t="shared" si="273"/>
        <v>2090426</v>
      </c>
      <c r="Q3836">
        <f>+VLOOKUP(O3836,'Bảng kê HĐ 2022'!N$1912:R$4434,4,0)</f>
        <v>0</v>
      </c>
      <c r="R3836" t="e">
        <f>+VLOOKUP(O3836,'Hàng trả'!#REF!,2,0)</f>
        <v>#REF!</v>
      </c>
    </row>
    <row r="3837" spans="1:18" ht="14.4" hidden="1" customHeight="1" x14ac:dyDescent="0.3">
      <c r="A3837" s="10">
        <v>7</v>
      </c>
      <c r="B3837" s="65"/>
      <c r="C3837" s="6" t="s">
        <v>16387</v>
      </c>
      <c r="D3837" s="7">
        <v>44725</v>
      </c>
      <c r="E3837" s="8" t="s">
        <v>12436</v>
      </c>
      <c r="F3837" s="9">
        <v>2270371</v>
      </c>
      <c r="G3837" s="8" t="s">
        <v>11066</v>
      </c>
      <c r="H3837" s="9">
        <v>232713</v>
      </c>
      <c r="I3837" s="72"/>
      <c r="J3837" s="73"/>
      <c r="K3837" s="74"/>
      <c r="L3837" s="79"/>
      <c r="M3837" s="80"/>
      <c r="N3837" t="str">
        <f t="shared" si="271"/>
        <v>17955</v>
      </c>
      <c r="O3837">
        <f t="shared" si="272"/>
        <v>17955</v>
      </c>
      <c r="P3837" s="29">
        <f t="shared" si="273"/>
        <v>2270371</v>
      </c>
      <c r="Q3837">
        <f>+VLOOKUP(O3837,'Bảng kê HĐ 2022'!N$1912:R$4434,4,0)</f>
        <v>0</v>
      </c>
      <c r="R3837" t="e">
        <f>+VLOOKUP(O3837,'Hàng trả'!#REF!,2,0)</f>
        <v>#REF!</v>
      </c>
    </row>
    <row r="3838" spans="1:18" ht="14.75" hidden="1" customHeight="1" x14ac:dyDescent="0.3">
      <c r="A3838" s="10">
        <v>7</v>
      </c>
      <c r="B3838" s="63" t="s">
        <v>15572</v>
      </c>
      <c r="C3838" s="6" t="s">
        <v>16391</v>
      </c>
      <c r="D3838" s="7">
        <v>44725</v>
      </c>
      <c r="E3838" s="8" t="s">
        <v>12432</v>
      </c>
      <c r="F3838" s="9">
        <v>891287</v>
      </c>
      <c r="G3838" s="8" t="s">
        <v>11066</v>
      </c>
      <c r="H3838" s="9">
        <v>91357</v>
      </c>
      <c r="I3838" s="66">
        <v>1406983</v>
      </c>
      <c r="J3838" s="67"/>
      <c r="K3838" s="68"/>
      <c r="L3838" s="75" t="s">
        <v>10784</v>
      </c>
      <c r="M3838" s="76"/>
      <c r="N3838" t="str">
        <f t="shared" si="271"/>
        <v>17954</v>
      </c>
      <c r="O3838">
        <f t="shared" si="272"/>
        <v>17954</v>
      </c>
      <c r="P3838" s="29">
        <f t="shared" si="273"/>
        <v>891287</v>
      </c>
      <c r="Q3838">
        <f>+VLOOKUP(O3838,'Bảng kê HĐ 2022'!N$1912:R$4434,4,0)</f>
        <v>0</v>
      </c>
      <c r="R3838" t="e">
        <f>+VLOOKUP(O3838,'Hàng trả'!#REF!,2,0)</f>
        <v>#REF!</v>
      </c>
    </row>
    <row r="3839" spans="1:18" ht="14.75" hidden="1" customHeight="1" x14ac:dyDescent="0.3">
      <c r="A3839" s="10">
        <v>7</v>
      </c>
      <c r="B3839" s="65"/>
      <c r="C3839" s="6" t="s">
        <v>16392</v>
      </c>
      <c r="D3839" s="7">
        <v>44718</v>
      </c>
      <c r="E3839" s="8" t="s">
        <v>12432</v>
      </c>
      <c r="F3839" s="9">
        <v>676382</v>
      </c>
      <c r="G3839" s="8" t="s">
        <v>11066</v>
      </c>
      <c r="H3839" s="9">
        <v>69329</v>
      </c>
      <c r="I3839" s="72"/>
      <c r="J3839" s="73"/>
      <c r="K3839" s="74"/>
      <c r="L3839" s="79"/>
      <c r="M3839" s="80"/>
      <c r="N3839" t="str">
        <f t="shared" si="271"/>
        <v>16508</v>
      </c>
      <c r="O3839">
        <f t="shared" si="272"/>
        <v>16508</v>
      </c>
      <c r="P3839" s="29">
        <f t="shared" si="273"/>
        <v>676382</v>
      </c>
      <c r="Q3839">
        <f>+VLOOKUP(O3839,'Bảng kê HĐ 2022'!N$1912:R$4434,4,0)</f>
        <v>0</v>
      </c>
      <c r="R3839" t="e">
        <f>+VLOOKUP(O3839,'Hàng trả'!#REF!,2,0)</f>
        <v>#REF!</v>
      </c>
    </row>
    <row r="3840" spans="1:18" ht="14.75" hidden="1" customHeight="1" x14ac:dyDescent="0.3">
      <c r="A3840" s="10">
        <v>7</v>
      </c>
      <c r="B3840" s="63" t="s">
        <v>15573</v>
      </c>
      <c r="C3840" s="6" t="s">
        <v>16393</v>
      </c>
      <c r="D3840" s="7">
        <v>44730</v>
      </c>
      <c r="E3840" s="8" t="s">
        <v>12754</v>
      </c>
      <c r="F3840" s="9">
        <v>793055</v>
      </c>
      <c r="G3840" s="8" t="s">
        <v>11066</v>
      </c>
      <c r="H3840" s="9">
        <v>81288</v>
      </c>
      <c r="I3840" s="66">
        <v>3064054</v>
      </c>
      <c r="J3840" s="67"/>
      <c r="K3840" s="68"/>
      <c r="L3840" s="75" t="s">
        <v>10788</v>
      </c>
      <c r="M3840" s="76"/>
      <c r="N3840" t="str">
        <f t="shared" si="271"/>
        <v>18759</v>
      </c>
      <c r="O3840">
        <f t="shared" si="272"/>
        <v>18759</v>
      </c>
      <c r="P3840" s="29">
        <f t="shared" si="273"/>
        <v>793055</v>
      </c>
      <c r="Q3840">
        <f>+VLOOKUP(O3840,'Bảng kê HĐ 2022'!N$1912:R$4434,4,0)</f>
        <v>0</v>
      </c>
      <c r="R3840" t="e">
        <f>+VLOOKUP(O3840,'Hàng trả'!#REF!,2,0)</f>
        <v>#REF!</v>
      </c>
    </row>
    <row r="3841" spans="1:18" ht="14.75" hidden="1" customHeight="1" x14ac:dyDescent="0.3">
      <c r="A3841" s="10">
        <v>7</v>
      </c>
      <c r="B3841" s="65"/>
      <c r="C3841" s="6" t="s">
        <v>16394</v>
      </c>
      <c r="D3841" s="7">
        <v>44716</v>
      </c>
      <c r="E3841" s="8" t="s">
        <v>12754</v>
      </c>
      <c r="F3841" s="9">
        <v>2620933</v>
      </c>
      <c r="G3841" s="8" t="s">
        <v>11066</v>
      </c>
      <c r="H3841" s="9">
        <v>268646</v>
      </c>
      <c r="I3841" s="72"/>
      <c r="J3841" s="73"/>
      <c r="K3841" s="74"/>
      <c r="L3841" s="79"/>
      <c r="M3841" s="80"/>
      <c r="N3841" t="str">
        <f t="shared" si="271"/>
        <v>16380</v>
      </c>
      <c r="O3841">
        <f t="shared" si="272"/>
        <v>16380</v>
      </c>
      <c r="P3841" s="29">
        <f t="shared" si="273"/>
        <v>2620933</v>
      </c>
      <c r="Q3841">
        <f>+VLOOKUP(O3841,'Bảng kê HĐ 2022'!N$1912:R$4434,4,0)</f>
        <v>0</v>
      </c>
      <c r="R3841" t="e">
        <f>+VLOOKUP(O3841,'Hàng trả'!#REF!,2,0)</f>
        <v>#REF!</v>
      </c>
    </row>
    <row r="3842" spans="1:18" ht="14.4" hidden="1" customHeight="1" x14ac:dyDescent="0.3">
      <c r="A3842" s="10">
        <v>7</v>
      </c>
      <c r="B3842" s="63" t="s">
        <v>15574</v>
      </c>
      <c r="C3842" s="6" t="s">
        <v>16395</v>
      </c>
      <c r="D3842" s="7">
        <v>44713</v>
      </c>
      <c r="E3842" s="8" t="s">
        <v>12808</v>
      </c>
      <c r="F3842" s="9">
        <v>2872022</v>
      </c>
      <c r="G3842" s="8" t="s">
        <v>11066</v>
      </c>
      <c r="H3842" s="9">
        <v>294382</v>
      </c>
      <c r="I3842" s="66">
        <v>18855018</v>
      </c>
      <c r="J3842" s="67"/>
      <c r="K3842" s="68"/>
      <c r="L3842" s="75" t="s">
        <v>10803</v>
      </c>
      <c r="M3842" s="76"/>
      <c r="N3842" t="str">
        <f t="shared" si="271"/>
        <v>15478</v>
      </c>
      <c r="O3842">
        <f t="shared" si="272"/>
        <v>15478</v>
      </c>
      <c r="P3842" s="29">
        <f t="shared" si="273"/>
        <v>2872022</v>
      </c>
      <c r="Q3842">
        <f>+VLOOKUP(O3842,'Bảng kê HĐ 2022'!N$1912:R$4434,4,0)</f>
        <v>0</v>
      </c>
      <c r="R3842" t="e">
        <f>+VLOOKUP(O3842,'Hàng trả'!#REF!,2,0)</f>
        <v>#REF!</v>
      </c>
    </row>
    <row r="3843" spans="1:18" ht="14.4" hidden="1" customHeight="1" x14ac:dyDescent="0.3">
      <c r="A3843" s="10">
        <v>7</v>
      </c>
      <c r="B3843" s="64"/>
      <c r="C3843" s="6" t="s">
        <v>16396</v>
      </c>
      <c r="D3843" s="7">
        <v>44734</v>
      </c>
      <c r="E3843" s="8" t="s">
        <v>12432</v>
      </c>
      <c r="F3843" s="9">
        <v>2819804</v>
      </c>
      <c r="G3843" s="8" t="s">
        <v>11066</v>
      </c>
      <c r="H3843" s="9">
        <v>289030</v>
      </c>
      <c r="I3843" s="69"/>
      <c r="J3843" s="70"/>
      <c r="K3843" s="71"/>
      <c r="L3843" s="77"/>
      <c r="M3843" s="78"/>
      <c r="N3843" t="str">
        <f t="shared" si="271"/>
        <v>19765</v>
      </c>
      <c r="O3843">
        <f t="shared" si="272"/>
        <v>19765</v>
      </c>
      <c r="P3843" s="29">
        <f t="shared" si="273"/>
        <v>2819804</v>
      </c>
      <c r="Q3843">
        <f>+VLOOKUP(O3843,'Bảng kê HĐ 2022'!N$1912:R$4434,4,0)</f>
        <v>0</v>
      </c>
      <c r="R3843" t="e">
        <f>+VLOOKUP(O3843,'Hàng trả'!#REF!,2,0)</f>
        <v>#REF!</v>
      </c>
    </row>
    <row r="3844" spans="1:18" ht="14.4" hidden="1" customHeight="1" x14ac:dyDescent="0.3">
      <c r="A3844" s="10">
        <v>7</v>
      </c>
      <c r="B3844" s="64"/>
      <c r="C3844" s="6" t="s">
        <v>16397</v>
      </c>
      <c r="D3844" s="7">
        <v>44741</v>
      </c>
      <c r="E3844" s="8" t="s">
        <v>12808</v>
      </c>
      <c r="F3844" s="9">
        <v>1706994</v>
      </c>
      <c r="G3844" s="8" t="s">
        <v>11066</v>
      </c>
      <c r="H3844" s="9">
        <v>174967</v>
      </c>
      <c r="I3844" s="69"/>
      <c r="J3844" s="70"/>
      <c r="K3844" s="71"/>
      <c r="L3844" s="77"/>
      <c r="M3844" s="78"/>
      <c r="N3844" t="str">
        <f t="shared" si="271"/>
        <v>21368</v>
      </c>
      <c r="O3844">
        <f t="shared" si="272"/>
        <v>21368</v>
      </c>
      <c r="P3844" s="29">
        <f t="shared" si="273"/>
        <v>1706994</v>
      </c>
      <c r="Q3844">
        <f>+VLOOKUP(O3844,'Bảng kê HĐ 2022'!N$1912:R$4434,4,0)</f>
        <v>0</v>
      </c>
      <c r="R3844" t="e">
        <f>+VLOOKUP(O3844,'Hàng trả'!#REF!,2,0)</f>
        <v>#REF!</v>
      </c>
    </row>
    <row r="3845" spans="1:18" ht="14.4" hidden="1" customHeight="1" x14ac:dyDescent="0.3">
      <c r="A3845" s="10">
        <v>7</v>
      </c>
      <c r="B3845" s="64"/>
      <c r="C3845" s="6" t="s">
        <v>16398</v>
      </c>
      <c r="D3845" s="7">
        <v>44727</v>
      </c>
      <c r="E3845" s="8" t="s">
        <v>12432</v>
      </c>
      <c r="F3845" s="9">
        <v>5441555</v>
      </c>
      <c r="G3845" s="8" t="s">
        <v>11066</v>
      </c>
      <c r="H3845" s="9">
        <v>557759</v>
      </c>
      <c r="I3845" s="69"/>
      <c r="J3845" s="70"/>
      <c r="K3845" s="71"/>
      <c r="L3845" s="77"/>
      <c r="M3845" s="78"/>
      <c r="N3845" t="str">
        <f t="shared" si="271"/>
        <v>18107</v>
      </c>
      <c r="O3845">
        <f t="shared" si="272"/>
        <v>18107</v>
      </c>
      <c r="P3845" s="29">
        <f t="shared" si="273"/>
        <v>5441555</v>
      </c>
      <c r="Q3845">
        <f>+VLOOKUP(O3845,'Bảng kê HĐ 2022'!N$1912:R$4434,4,0)</f>
        <v>0</v>
      </c>
      <c r="R3845" t="e">
        <f>+VLOOKUP(O3845,'Hàng trả'!#REF!,2,0)</f>
        <v>#REF!</v>
      </c>
    </row>
    <row r="3846" spans="1:18" ht="14.4" hidden="1" customHeight="1" x14ac:dyDescent="0.3">
      <c r="A3846" s="10">
        <v>7</v>
      </c>
      <c r="B3846" s="64"/>
      <c r="C3846" s="6" t="s">
        <v>16399</v>
      </c>
      <c r="D3846" s="7">
        <v>44720</v>
      </c>
      <c r="E3846" s="8" t="s">
        <v>12808</v>
      </c>
      <c r="F3846" s="9">
        <v>3013146</v>
      </c>
      <c r="G3846" s="8" t="s">
        <v>11066</v>
      </c>
      <c r="H3846" s="9">
        <v>308848</v>
      </c>
      <c r="I3846" s="69"/>
      <c r="J3846" s="70"/>
      <c r="K3846" s="71"/>
      <c r="L3846" s="77"/>
      <c r="M3846" s="78"/>
      <c r="N3846" t="str">
        <f t="shared" si="271"/>
        <v>16826</v>
      </c>
      <c r="O3846">
        <f t="shared" si="272"/>
        <v>16826</v>
      </c>
      <c r="P3846" s="29">
        <f t="shared" si="273"/>
        <v>3013146</v>
      </c>
      <c r="Q3846">
        <f>+VLOOKUP(O3846,'Bảng kê HĐ 2022'!N$1912:R$4434,4,0)</f>
        <v>0</v>
      </c>
      <c r="R3846" t="e">
        <f>+VLOOKUP(O3846,'Hàng trả'!#REF!,2,0)</f>
        <v>#REF!</v>
      </c>
    </row>
    <row r="3847" spans="1:18" ht="14.4" hidden="1" customHeight="1" x14ac:dyDescent="0.3">
      <c r="A3847" s="10">
        <v>7</v>
      </c>
      <c r="B3847" s="65"/>
      <c r="C3847" s="6" t="s">
        <v>16400</v>
      </c>
      <c r="D3847" s="7">
        <v>44736</v>
      </c>
      <c r="E3847" s="8" t="s">
        <v>15575</v>
      </c>
      <c r="F3847" s="9">
        <v>5154856</v>
      </c>
      <c r="G3847" s="8" t="s">
        <v>11066</v>
      </c>
      <c r="H3847" s="9">
        <v>528373</v>
      </c>
      <c r="I3847" s="72"/>
      <c r="J3847" s="73"/>
      <c r="K3847" s="74"/>
      <c r="L3847" s="79"/>
      <c r="M3847" s="80"/>
      <c r="N3847" t="str">
        <f t="shared" si="271"/>
        <v>20224</v>
      </c>
      <c r="O3847">
        <f t="shared" si="272"/>
        <v>20224</v>
      </c>
      <c r="P3847" s="29">
        <f t="shared" si="273"/>
        <v>5154856</v>
      </c>
      <c r="Q3847">
        <f>+VLOOKUP(O3847,'Bảng kê HĐ 2022'!N$1912:R$4434,4,0)</f>
        <v>0</v>
      </c>
      <c r="R3847" t="e">
        <f>+VLOOKUP(O3847,'Hàng trả'!#REF!,2,0)</f>
        <v>#REF!</v>
      </c>
    </row>
    <row r="3848" spans="1:18" ht="14.4" hidden="1" customHeight="1" x14ac:dyDescent="0.3">
      <c r="A3848" s="10">
        <v>7</v>
      </c>
      <c r="B3848" s="63" t="s">
        <v>15578</v>
      </c>
      <c r="C3848" s="6" t="s">
        <v>16402</v>
      </c>
      <c r="D3848" s="7">
        <v>44713</v>
      </c>
      <c r="E3848" s="8" t="s">
        <v>12432</v>
      </c>
      <c r="F3848" s="9">
        <v>1224088</v>
      </c>
      <c r="G3848" s="8" t="s">
        <v>11066</v>
      </c>
      <c r="H3848" s="9">
        <v>125469</v>
      </c>
      <c r="I3848" s="66">
        <v>3147007</v>
      </c>
      <c r="J3848" s="67"/>
      <c r="K3848" s="68"/>
      <c r="L3848" s="75" t="s">
        <v>10811</v>
      </c>
      <c r="M3848" s="76"/>
      <c r="N3848" t="str">
        <f t="shared" si="271"/>
        <v>15448</v>
      </c>
      <c r="O3848">
        <f t="shared" si="272"/>
        <v>15448</v>
      </c>
      <c r="P3848" s="29">
        <f t="shared" si="273"/>
        <v>1224088</v>
      </c>
      <c r="Q3848">
        <f>+VLOOKUP(O3848,'Bảng kê HĐ 2022'!N$1912:R$4434,4,0)</f>
        <v>0</v>
      </c>
      <c r="R3848" t="e">
        <f>+VLOOKUP(O3848,'Hàng trả'!#REF!,2,0)</f>
        <v>#REF!</v>
      </c>
    </row>
    <row r="3849" spans="1:18" ht="14.4" hidden="1" customHeight="1" x14ac:dyDescent="0.3">
      <c r="A3849" s="10">
        <v>7</v>
      </c>
      <c r="B3849" s="64"/>
      <c r="C3849" s="6" t="s">
        <v>16403</v>
      </c>
      <c r="D3849" s="7">
        <v>44727</v>
      </c>
      <c r="E3849" s="8" t="s">
        <v>12432</v>
      </c>
      <c r="F3849" s="9">
        <v>1525972</v>
      </c>
      <c r="G3849" s="8" t="s">
        <v>11066</v>
      </c>
      <c r="H3849" s="9">
        <v>156412</v>
      </c>
      <c r="I3849" s="69"/>
      <c r="J3849" s="70"/>
      <c r="K3849" s="71"/>
      <c r="L3849" s="77"/>
      <c r="M3849" s="78"/>
      <c r="N3849" t="str">
        <f t="shared" ref="N3849:N3912" si="274">+RIGHT(C3849,5)</f>
        <v>18101</v>
      </c>
      <c r="O3849">
        <f t="shared" ref="O3849:O3912" si="275">+N3849*1</f>
        <v>18101</v>
      </c>
      <c r="P3849" s="29">
        <f t="shared" ref="P3849:P3912" si="276">+F3849</f>
        <v>1525972</v>
      </c>
      <c r="Q3849">
        <f>+VLOOKUP(O3849,'Bảng kê HĐ 2022'!N$1912:R$4434,4,0)</f>
        <v>0</v>
      </c>
      <c r="R3849" t="e">
        <f>+VLOOKUP(O3849,'Hàng trả'!#REF!,2,0)</f>
        <v>#REF!</v>
      </c>
    </row>
    <row r="3850" spans="1:18" ht="14.4" hidden="1" customHeight="1" x14ac:dyDescent="0.3">
      <c r="A3850" s="10">
        <v>7</v>
      </c>
      <c r="B3850" s="65"/>
      <c r="C3850" s="6" t="s">
        <v>16404</v>
      </c>
      <c r="D3850" s="7">
        <v>44734</v>
      </c>
      <c r="E3850" s="8" t="s">
        <v>12432</v>
      </c>
      <c r="F3850" s="9">
        <v>756355</v>
      </c>
      <c r="G3850" s="8" t="s">
        <v>11066</v>
      </c>
      <c r="H3850" s="9">
        <v>77526</v>
      </c>
      <c r="I3850" s="72"/>
      <c r="J3850" s="73"/>
      <c r="K3850" s="74"/>
      <c r="L3850" s="79"/>
      <c r="M3850" s="80"/>
      <c r="N3850" t="str">
        <f t="shared" si="274"/>
        <v>19761</v>
      </c>
      <c r="O3850">
        <f t="shared" si="275"/>
        <v>19761</v>
      </c>
      <c r="P3850" s="29">
        <f t="shared" si="276"/>
        <v>756355</v>
      </c>
      <c r="Q3850">
        <f>+VLOOKUP(O3850,'Bảng kê HĐ 2022'!N$1912:R$4434,4,0)</f>
        <v>0</v>
      </c>
      <c r="R3850" t="e">
        <f>+VLOOKUP(O3850,'Hàng trả'!#REF!,2,0)</f>
        <v>#REF!</v>
      </c>
    </row>
    <row r="3851" spans="1:18" ht="14.4" hidden="1" customHeight="1" x14ac:dyDescent="0.3">
      <c r="A3851" s="10">
        <v>7</v>
      </c>
      <c r="B3851" s="63" t="s">
        <v>15579</v>
      </c>
      <c r="C3851" s="6" t="s">
        <v>16405</v>
      </c>
      <c r="D3851" s="7">
        <v>44734</v>
      </c>
      <c r="E3851" s="8" t="s">
        <v>12432</v>
      </c>
      <c r="F3851" s="9">
        <v>1027338</v>
      </c>
      <c r="G3851" s="8" t="s">
        <v>11066</v>
      </c>
      <c r="H3851" s="9">
        <v>105302</v>
      </c>
      <c r="I3851" s="66">
        <v>3929127</v>
      </c>
      <c r="J3851" s="67"/>
      <c r="K3851" s="68"/>
      <c r="L3851" s="75" t="s">
        <v>10816</v>
      </c>
      <c r="M3851" s="76"/>
      <c r="N3851" t="str">
        <f t="shared" si="274"/>
        <v>19786</v>
      </c>
      <c r="O3851">
        <f t="shared" si="275"/>
        <v>19786</v>
      </c>
      <c r="P3851" s="29">
        <f t="shared" si="276"/>
        <v>1027338</v>
      </c>
      <c r="Q3851">
        <f>+VLOOKUP(O3851,'Bảng kê HĐ 2022'!N$1912:R$4434,4,0)</f>
        <v>0</v>
      </c>
      <c r="R3851" t="e">
        <f>+VLOOKUP(O3851,'Hàng trả'!#REF!,2,0)</f>
        <v>#REF!</v>
      </c>
    </row>
    <row r="3852" spans="1:18" ht="14.4" hidden="1" customHeight="1" x14ac:dyDescent="0.3">
      <c r="A3852" s="10">
        <v>7</v>
      </c>
      <c r="B3852" s="64"/>
      <c r="C3852" s="6" t="s">
        <v>16406</v>
      </c>
      <c r="D3852" s="7">
        <v>44741</v>
      </c>
      <c r="E3852" s="8" t="s">
        <v>12432</v>
      </c>
      <c r="F3852" s="9">
        <v>1595954</v>
      </c>
      <c r="G3852" s="8" t="s">
        <v>11066</v>
      </c>
      <c r="H3852" s="9">
        <v>163585</v>
      </c>
      <c r="I3852" s="69"/>
      <c r="J3852" s="70"/>
      <c r="K3852" s="71"/>
      <c r="L3852" s="77"/>
      <c r="M3852" s="78"/>
      <c r="N3852" t="str">
        <f t="shared" si="274"/>
        <v>21292</v>
      </c>
      <c r="O3852">
        <f t="shared" si="275"/>
        <v>21292</v>
      </c>
      <c r="P3852" s="29">
        <f t="shared" si="276"/>
        <v>1595954</v>
      </c>
      <c r="Q3852">
        <f>+VLOOKUP(O3852,'Bảng kê HĐ 2022'!N$1912:R$4434,4,0)</f>
        <v>0</v>
      </c>
      <c r="R3852" t="e">
        <f>+VLOOKUP(O3852,'Hàng trả'!#REF!,2,0)</f>
        <v>#REF!</v>
      </c>
    </row>
    <row r="3853" spans="1:18" ht="14.4" hidden="1" customHeight="1" x14ac:dyDescent="0.3">
      <c r="A3853" s="10">
        <v>7</v>
      </c>
      <c r="B3853" s="65"/>
      <c r="C3853" s="6" t="s">
        <v>16407</v>
      </c>
      <c r="D3853" s="7">
        <v>44721</v>
      </c>
      <c r="E3853" s="8" t="s">
        <v>12432</v>
      </c>
      <c r="F3853" s="9">
        <v>1754565</v>
      </c>
      <c r="G3853" s="8" t="s">
        <v>11066</v>
      </c>
      <c r="H3853" s="9">
        <v>179843</v>
      </c>
      <c r="I3853" s="72"/>
      <c r="J3853" s="73"/>
      <c r="K3853" s="74"/>
      <c r="L3853" s="79"/>
      <c r="M3853" s="80"/>
      <c r="N3853" t="str">
        <f t="shared" si="274"/>
        <v>17110</v>
      </c>
      <c r="O3853">
        <f t="shared" si="275"/>
        <v>17110</v>
      </c>
      <c r="P3853" s="29">
        <f t="shared" si="276"/>
        <v>1754565</v>
      </c>
      <c r="Q3853">
        <f>+VLOOKUP(O3853,'Bảng kê HĐ 2022'!N$1912:R$4434,4,0)</f>
        <v>0</v>
      </c>
      <c r="R3853" t="e">
        <f>+VLOOKUP(O3853,'Hàng trả'!#REF!,2,0)</f>
        <v>#REF!</v>
      </c>
    </row>
    <row r="3854" spans="1:18" ht="16.149999999999999" hidden="1" customHeight="1" x14ac:dyDescent="0.3">
      <c r="A3854" s="10">
        <v>7</v>
      </c>
      <c r="B3854" s="5" t="s">
        <v>15580</v>
      </c>
      <c r="C3854" s="6" t="s">
        <v>16408</v>
      </c>
      <c r="D3854" s="7">
        <v>44732</v>
      </c>
      <c r="E3854" s="8" t="s">
        <v>14384</v>
      </c>
      <c r="F3854" s="9">
        <v>929383</v>
      </c>
      <c r="G3854" s="8" t="s">
        <v>11066</v>
      </c>
      <c r="H3854" s="9">
        <v>95262</v>
      </c>
      <c r="I3854" s="93">
        <v>834121</v>
      </c>
      <c r="J3854" s="94"/>
      <c r="K3854" s="95"/>
      <c r="L3854" s="96" t="s">
        <v>10821</v>
      </c>
      <c r="M3854" s="97"/>
      <c r="N3854" t="str">
        <f t="shared" si="274"/>
        <v>19184</v>
      </c>
      <c r="O3854">
        <f t="shared" si="275"/>
        <v>19184</v>
      </c>
      <c r="P3854" s="29">
        <f t="shared" si="276"/>
        <v>929383</v>
      </c>
      <c r="Q3854">
        <f>+VLOOKUP(O3854,'Bảng kê HĐ 2022'!N$1912:R$4434,4,0)</f>
        <v>0</v>
      </c>
      <c r="R3854" t="e">
        <f>+VLOOKUP(O3854,'Hàng trả'!#REF!,2,0)</f>
        <v>#REF!</v>
      </c>
    </row>
    <row r="3855" spans="1:18" ht="14.4" hidden="1" customHeight="1" x14ac:dyDescent="0.3">
      <c r="A3855" s="10">
        <v>7</v>
      </c>
      <c r="B3855" s="63" t="s">
        <v>15584</v>
      </c>
      <c r="C3855" s="6" t="s">
        <v>16410</v>
      </c>
      <c r="D3855" s="7">
        <v>44720</v>
      </c>
      <c r="E3855" s="8" t="s">
        <v>12436</v>
      </c>
      <c r="F3855" s="9">
        <v>1199426</v>
      </c>
      <c r="G3855" s="8" t="s">
        <v>11066</v>
      </c>
      <c r="H3855" s="9">
        <v>122941</v>
      </c>
      <c r="I3855" s="66">
        <v>5729473</v>
      </c>
      <c r="J3855" s="67"/>
      <c r="K3855" s="68"/>
      <c r="L3855" s="75" t="s">
        <v>10828</v>
      </c>
      <c r="M3855" s="76"/>
      <c r="N3855" t="str">
        <f t="shared" si="274"/>
        <v>16831</v>
      </c>
      <c r="O3855">
        <f t="shared" si="275"/>
        <v>16831</v>
      </c>
      <c r="P3855" s="29">
        <f t="shared" si="276"/>
        <v>1199426</v>
      </c>
      <c r="Q3855">
        <f>+VLOOKUP(O3855,'Bảng kê HĐ 2022'!N$1912:R$4434,4,0)</f>
        <v>0</v>
      </c>
      <c r="R3855" t="e">
        <f>+VLOOKUP(O3855,'Hàng trả'!#REF!,2,0)</f>
        <v>#REF!</v>
      </c>
    </row>
    <row r="3856" spans="1:18" ht="14.4" hidden="1" customHeight="1" x14ac:dyDescent="0.3">
      <c r="A3856" s="10">
        <v>7</v>
      </c>
      <c r="B3856" s="64"/>
      <c r="C3856" s="6" t="s">
        <v>16411</v>
      </c>
      <c r="D3856" s="7">
        <v>44713</v>
      </c>
      <c r="E3856" s="8" t="s">
        <v>12436</v>
      </c>
      <c r="F3856" s="9">
        <v>1199426</v>
      </c>
      <c r="G3856" s="8" t="s">
        <v>11066</v>
      </c>
      <c r="H3856" s="9">
        <v>122941</v>
      </c>
      <c r="I3856" s="69"/>
      <c r="J3856" s="70"/>
      <c r="K3856" s="71"/>
      <c r="L3856" s="77"/>
      <c r="M3856" s="78"/>
      <c r="N3856" t="str">
        <f t="shared" si="274"/>
        <v>15585</v>
      </c>
      <c r="O3856">
        <f t="shared" si="275"/>
        <v>15585</v>
      </c>
      <c r="P3856" s="29">
        <f t="shared" si="276"/>
        <v>1199426</v>
      </c>
      <c r="Q3856">
        <f>+VLOOKUP(O3856,'Bảng kê HĐ 2022'!N$1912:R$4434,4,0)</f>
        <v>0</v>
      </c>
      <c r="R3856" t="e">
        <f>+VLOOKUP(O3856,'Hàng trả'!#REF!,2,0)</f>
        <v>#REF!</v>
      </c>
    </row>
    <row r="3857" spans="1:18" ht="14.4" hidden="1" customHeight="1" x14ac:dyDescent="0.3">
      <c r="A3857" s="10">
        <v>7</v>
      </c>
      <c r="B3857" s="64"/>
      <c r="C3857" s="6" t="s">
        <v>16412</v>
      </c>
      <c r="D3857" s="7">
        <v>44734</v>
      </c>
      <c r="E3857" s="8" t="s">
        <v>12436</v>
      </c>
      <c r="F3857" s="9">
        <v>1992481</v>
      </c>
      <c r="G3857" s="8" t="s">
        <v>11066</v>
      </c>
      <c r="H3857" s="9">
        <v>204229</v>
      </c>
      <c r="I3857" s="69"/>
      <c r="J3857" s="70"/>
      <c r="K3857" s="71"/>
      <c r="L3857" s="77"/>
      <c r="M3857" s="78"/>
      <c r="N3857" t="str">
        <f t="shared" si="274"/>
        <v>19759</v>
      </c>
      <c r="O3857">
        <f t="shared" si="275"/>
        <v>19759</v>
      </c>
      <c r="P3857" s="29">
        <f t="shared" si="276"/>
        <v>1992481</v>
      </c>
      <c r="Q3857">
        <f>+VLOOKUP(O3857,'Bảng kê HĐ 2022'!N$1912:R$4434,4,0)</f>
        <v>0</v>
      </c>
      <c r="R3857" t="e">
        <f>+VLOOKUP(O3857,'Hàng trả'!#REF!,2,0)</f>
        <v>#REF!</v>
      </c>
    </row>
    <row r="3858" spans="1:18" ht="14.4" hidden="1" customHeight="1" x14ac:dyDescent="0.3">
      <c r="A3858" s="10">
        <v>7</v>
      </c>
      <c r="B3858" s="65"/>
      <c r="C3858" s="6" t="s">
        <v>16413</v>
      </c>
      <c r="D3858" s="7">
        <v>44727</v>
      </c>
      <c r="E3858" s="8" t="s">
        <v>12432</v>
      </c>
      <c r="F3858" s="9">
        <v>1992481</v>
      </c>
      <c r="G3858" s="8" t="s">
        <v>11066</v>
      </c>
      <c r="H3858" s="9">
        <v>204229</v>
      </c>
      <c r="I3858" s="72"/>
      <c r="J3858" s="73"/>
      <c r="K3858" s="74"/>
      <c r="L3858" s="79"/>
      <c r="M3858" s="80"/>
      <c r="N3858" t="str">
        <f t="shared" si="274"/>
        <v>18103</v>
      </c>
      <c r="O3858">
        <f t="shared" si="275"/>
        <v>18103</v>
      </c>
      <c r="P3858" s="29">
        <f t="shared" si="276"/>
        <v>1992481</v>
      </c>
      <c r="Q3858">
        <f>+VLOOKUP(O3858,'Bảng kê HĐ 2022'!N$1912:R$4434,4,0)</f>
        <v>0</v>
      </c>
      <c r="R3858" t="e">
        <f>+VLOOKUP(O3858,'Hàng trả'!#REF!,2,0)</f>
        <v>#REF!</v>
      </c>
    </row>
    <row r="3859" spans="1:18" ht="16.149999999999999" hidden="1" customHeight="1" x14ac:dyDescent="0.3">
      <c r="A3859" s="10">
        <v>7</v>
      </c>
      <c r="B3859" s="5" t="s">
        <v>15585</v>
      </c>
      <c r="C3859" s="6" t="s">
        <v>16414</v>
      </c>
      <c r="D3859" s="7">
        <v>44737</v>
      </c>
      <c r="E3859" s="8" t="s">
        <v>12432</v>
      </c>
      <c r="F3859" s="9">
        <v>2639860</v>
      </c>
      <c r="G3859" s="8" t="s">
        <v>11066</v>
      </c>
      <c r="H3859" s="9">
        <v>270586</v>
      </c>
      <c r="I3859" s="93">
        <v>2369274</v>
      </c>
      <c r="J3859" s="94"/>
      <c r="K3859" s="95"/>
      <c r="L3859" s="96" t="s">
        <v>10844</v>
      </c>
      <c r="M3859" s="97"/>
      <c r="N3859" t="str">
        <f t="shared" si="274"/>
        <v>20387</v>
      </c>
      <c r="O3859">
        <f t="shared" si="275"/>
        <v>20387</v>
      </c>
      <c r="P3859" s="29">
        <f t="shared" si="276"/>
        <v>2639860</v>
      </c>
      <c r="Q3859">
        <f>+VLOOKUP(O3859,'Bảng kê HĐ 2022'!N$1912:R$4434,4,0)</f>
        <v>0</v>
      </c>
      <c r="R3859" t="e">
        <f>+VLOOKUP(O3859,'Hàng trả'!#REF!,2,0)</f>
        <v>#REF!</v>
      </c>
    </row>
    <row r="3860" spans="1:18" ht="16.149999999999999" hidden="1" customHeight="1" x14ac:dyDescent="0.3">
      <c r="A3860" s="10">
        <v>7</v>
      </c>
      <c r="B3860" s="5" t="s">
        <v>15588</v>
      </c>
      <c r="C3860" s="6" t="s">
        <v>16416</v>
      </c>
      <c r="D3860" s="7">
        <v>44715</v>
      </c>
      <c r="E3860" s="8" t="s">
        <v>11920</v>
      </c>
      <c r="F3860" s="9">
        <v>2398853</v>
      </c>
      <c r="G3860" s="8" t="s">
        <v>11066</v>
      </c>
      <c r="H3860" s="9">
        <v>245882</v>
      </c>
      <c r="I3860" s="93">
        <v>2152971</v>
      </c>
      <c r="J3860" s="94"/>
      <c r="K3860" s="95"/>
      <c r="L3860" s="96" t="s">
        <v>14394</v>
      </c>
      <c r="M3860" s="97"/>
      <c r="N3860" t="str">
        <f t="shared" si="274"/>
        <v>16172</v>
      </c>
      <c r="O3860">
        <f t="shared" si="275"/>
        <v>16172</v>
      </c>
      <c r="P3860" s="29">
        <f t="shared" si="276"/>
        <v>2398853</v>
      </c>
      <c r="Q3860">
        <f>+VLOOKUP(O3860,'Bảng kê HĐ 2022'!N$1912:R$4434,4,0)</f>
        <v>0</v>
      </c>
      <c r="R3860" t="e">
        <f>+VLOOKUP(O3860,'Hàng trả'!#REF!,2,0)</f>
        <v>#REF!</v>
      </c>
    </row>
    <row r="3861" spans="1:18" ht="14.75" hidden="1" customHeight="1" x14ac:dyDescent="0.3">
      <c r="A3861" s="10">
        <v>7</v>
      </c>
      <c r="B3861" s="63" t="s">
        <v>15589</v>
      </c>
      <c r="C3861" s="6" t="s">
        <v>16417</v>
      </c>
      <c r="D3861" s="7">
        <v>44729</v>
      </c>
      <c r="E3861" s="8" t="s">
        <v>12432</v>
      </c>
      <c r="F3861" s="9">
        <v>3699475</v>
      </c>
      <c r="G3861" s="8" t="s">
        <v>11066</v>
      </c>
      <c r="H3861" s="9">
        <v>379196</v>
      </c>
      <c r="I3861" s="66">
        <v>5351738</v>
      </c>
      <c r="J3861" s="67"/>
      <c r="K3861" s="68"/>
      <c r="L3861" s="75" t="s">
        <v>10848</v>
      </c>
      <c r="M3861" s="76"/>
      <c r="N3861" t="str">
        <f t="shared" si="274"/>
        <v>18280</v>
      </c>
      <c r="O3861">
        <f t="shared" si="275"/>
        <v>18280</v>
      </c>
      <c r="P3861" s="29">
        <f t="shared" si="276"/>
        <v>3699475</v>
      </c>
      <c r="Q3861">
        <f>+VLOOKUP(O3861,'Bảng kê HĐ 2022'!N$1912:R$4434,4,0)</f>
        <v>0</v>
      </c>
      <c r="R3861" t="e">
        <f>+VLOOKUP(O3861,'Hàng trả'!#REF!,2,0)</f>
        <v>#REF!</v>
      </c>
    </row>
    <row r="3862" spans="1:18" ht="14.75" hidden="1" customHeight="1" x14ac:dyDescent="0.3">
      <c r="A3862" s="10">
        <v>7</v>
      </c>
      <c r="B3862" s="65"/>
      <c r="C3862" s="6" t="s">
        <v>16418</v>
      </c>
      <c r="D3862" s="7">
        <v>44725</v>
      </c>
      <c r="E3862" s="8" t="s">
        <v>12432</v>
      </c>
      <c r="F3862" s="9">
        <v>2263464</v>
      </c>
      <c r="G3862" s="8" t="s">
        <v>11066</v>
      </c>
      <c r="H3862" s="9">
        <v>232005</v>
      </c>
      <c r="I3862" s="72"/>
      <c r="J3862" s="73"/>
      <c r="K3862" s="74"/>
      <c r="L3862" s="79"/>
      <c r="M3862" s="80"/>
      <c r="N3862" t="str">
        <f t="shared" si="274"/>
        <v>17893</v>
      </c>
      <c r="O3862">
        <f t="shared" si="275"/>
        <v>17893</v>
      </c>
      <c r="P3862" s="29">
        <f t="shared" si="276"/>
        <v>2263464</v>
      </c>
      <c r="Q3862">
        <f>+VLOOKUP(O3862,'Bảng kê HĐ 2022'!N$1912:R$4434,4,0)</f>
        <v>0</v>
      </c>
      <c r="R3862" t="e">
        <f>+VLOOKUP(O3862,'Hàng trả'!#REF!,2,0)</f>
        <v>#REF!</v>
      </c>
    </row>
    <row r="3863" spans="1:18" ht="14.4" hidden="1" customHeight="1" x14ac:dyDescent="0.3">
      <c r="A3863" s="10">
        <v>7</v>
      </c>
      <c r="B3863" s="63" t="s">
        <v>15590</v>
      </c>
      <c r="C3863" s="6" t="s">
        <v>16419</v>
      </c>
      <c r="D3863" s="7">
        <v>44719</v>
      </c>
      <c r="E3863" s="8" t="s">
        <v>15591</v>
      </c>
      <c r="F3863" s="9">
        <v>2078968</v>
      </c>
      <c r="G3863" s="8" t="s">
        <v>11066</v>
      </c>
      <c r="H3863" s="9">
        <v>213094</v>
      </c>
      <c r="I3863" s="66">
        <v>5597621</v>
      </c>
      <c r="J3863" s="67"/>
      <c r="K3863" s="68"/>
      <c r="L3863" s="75" t="s">
        <v>10855</v>
      </c>
      <c r="M3863" s="76"/>
      <c r="N3863" t="str">
        <f t="shared" si="274"/>
        <v>16569</v>
      </c>
      <c r="O3863">
        <f t="shared" si="275"/>
        <v>16569</v>
      </c>
      <c r="P3863" s="29">
        <f t="shared" si="276"/>
        <v>2078968</v>
      </c>
      <c r="Q3863">
        <f>+VLOOKUP(O3863,'Bảng kê HĐ 2022'!N$1912:R$4434,4,0)</f>
        <v>0</v>
      </c>
      <c r="R3863" t="e">
        <f>+VLOOKUP(O3863,'Hàng trả'!#REF!,2,0)</f>
        <v>#REF!</v>
      </c>
    </row>
    <row r="3864" spans="1:18" ht="14.4" hidden="1" customHeight="1" x14ac:dyDescent="0.3">
      <c r="A3864" s="10">
        <v>7</v>
      </c>
      <c r="B3864" s="64"/>
      <c r="C3864" s="6" t="s">
        <v>16420</v>
      </c>
      <c r="D3864" s="7">
        <v>44713</v>
      </c>
      <c r="E3864" s="8" t="s">
        <v>15592</v>
      </c>
      <c r="F3864" s="9">
        <v>2078968</v>
      </c>
      <c r="G3864" s="8" t="s">
        <v>11066</v>
      </c>
      <c r="H3864" s="9">
        <v>213094</v>
      </c>
      <c r="I3864" s="69"/>
      <c r="J3864" s="70"/>
      <c r="K3864" s="71"/>
      <c r="L3864" s="77"/>
      <c r="M3864" s="78"/>
      <c r="N3864" t="str">
        <f t="shared" si="274"/>
        <v>15194</v>
      </c>
      <c r="O3864">
        <f t="shared" si="275"/>
        <v>15194</v>
      </c>
      <c r="P3864" s="29">
        <f t="shared" si="276"/>
        <v>2078968</v>
      </c>
      <c r="Q3864">
        <f>+VLOOKUP(O3864,'Bảng kê HĐ 2022'!N$1912:R$4434,4,0)</f>
        <v>0</v>
      </c>
      <c r="R3864" t="e">
        <f>+VLOOKUP(O3864,'Hàng trả'!#REF!,2,0)</f>
        <v>#REF!</v>
      </c>
    </row>
    <row r="3865" spans="1:18" ht="14.4" hidden="1" customHeight="1" x14ac:dyDescent="0.3">
      <c r="A3865" s="10">
        <v>7</v>
      </c>
      <c r="B3865" s="65"/>
      <c r="C3865" s="6" t="s">
        <v>16421</v>
      </c>
      <c r="D3865" s="7">
        <v>44715</v>
      </c>
      <c r="E3865" s="8" t="s">
        <v>15593</v>
      </c>
      <c r="F3865" s="9">
        <v>2078968</v>
      </c>
      <c r="G3865" s="8" t="s">
        <v>11066</v>
      </c>
      <c r="H3865" s="9">
        <v>213094</v>
      </c>
      <c r="I3865" s="72"/>
      <c r="J3865" s="73"/>
      <c r="K3865" s="74"/>
      <c r="L3865" s="79"/>
      <c r="M3865" s="80"/>
      <c r="N3865" t="str">
        <f t="shared" si="274"/>
        <v>16174</v>
      </c>
      <c r="O3865">
        <f t="shared" si="275"/>
        <v>16174</v>
      </c>
      <c r="P3865" s="29">
        <f t="shared" si="276"/>
        <v>2078968</v>
      </c>
      <c r="Q3865">
        <f>+VLOOKUP(O3865,'Bảng kê HĐ 2022'!N$1912:R$4434,4,0)</f>
        <v>0</v>
      </c>
      <c r="R3865" t="e">
        <f>+VLOOKUP(O3865,'Hàng trả'!#REF!,2,0)</f>
        <v>#REF!</v>
      </c>
    </row>
    <row r="3866" spans="1:18" ht="14.4" hidden="1" customHeight="1" x14ac:dyDescent="0.3">
      <c r="A3866" s="10">
        <v>7</v>
      </c>
      <c r="B3866" s="63" t="s">
        <v>15594</v>
      </c>
      <c r="C3866" s="6" t="s">
        <v>16422</v>
      </c>
      <c r="D3866" s="7">
        <v>44729</v>
      </c>
      <c r="E3866" s="8" t="s">
        <v>14016</v>
      </c>
      <c r="F3866" s="9">
        <v>3220646</v>
      </c>
      <c r="G3866" s="8" t="s">
        <v>11066</v>
      </c>
      <c r="H3866" s="9">
        <v>330116</v>
      </c>
      <c r="I3866" s="66">
        <v>8927805</v>
      </c>
      <c r="J3866" s="67"/>
      <c r="K3866" s="68"/>
      <c r="L3866" s="75" t="s">
        <v>10862</v>
      </c>
      <c r="M3866" s="76"/>
      <c r="N3866" t="str">
        <f t="shared" si="274"/>
        <v>18434</v>
      </c>
      <c r="O3866">
        <f t="shared" si="275"/>
        <v>18434</v>
      </c>
      <c r="P3866" s="29">
        <f t="shared" si="276"/>
        <v>3220646</v>
      </c>
      <c r="Q3866">
        <f>+VLOOKUP(O3866,'Bảng kê HĐ 2022'!N$1912:R$4434,4,0)</f>
        <v>0</v>
      </c>
      <c r="R3866" t="e">
        <f>+VLOOKUP(O3866,'Hàng trả'!#REF!,2,0)</f>
        <v>#REF!</v>
      </c>
    </row>
    <row r="3867" spans="1:18" ht="14.4" hidden="1" customHeight="1" x14ac:dyDescent="0.3">
      <c r="A3867" s="10">
        <v>7</v>
      </c>
      <c r="B3867" s="64"/>
      <c r="C3867" s="6" t="s">
        <v>16423</v>
      </c>
      <c r="D3867" s="7">
        <v>44722</v>
      </c>
      <c r="E3867" s="8" t="s">
        <v>15595</v>
      </c>
      <c r="F3867" s="9">
        <v>3191897</v>
      </c>
      <c r="G3867" s="8" t="s">
        <v>11066</v>
      </c>
      <c r="H3867" s="9">
        <v>327169</v>
      </c>
      <c r="I3867" s="69"/>
      <c r="J3867" s="70"/>
      <c r="K3867" s="71"/>
      <c r="L3867" s="77"/>
      <c r="M3867" s="78"/>
      <c r="N3867" t="str">
        <f t="shared" si="274"/>
        <v>17518</v>
      </c>
      <c r="O3867">
        <f t="shared" si="275"/>
        <v>17518</v>
      </c>
      <c r="P3867" s="29">
        <f t="shared" si="276"/>
        <v>3191897</v>
      </c>
      <c r="Q3867">
        <f>+VLOOKUP(O3867,'Bảng kê HĐ 2022'!N$1912:R$4434,4,0)</f>
        <v>0</v>
      </c>
      <c r="R3867" t="e">
        <f>+VLOOKUP(O3867,'Hàng trả'!#REF!,2,0)</f>
        <v>#REF!</v>
      </c>
    </row>
    <row r="3868" spans="1:18" ht="14.4" hidden="1" customHeight="1" x14ac:dyDescent="0.3">
      <c r="A3868" s="10">
        <v>7</v>
      </c>
      <c r="B3868" s="65"/>
      <c r="C3868" s="6" t="s">
        <v>16424</v>
      </c>
      <c r="D3868" s="7">
        <v>44713</v>
      </c>
      <c r="E3868" s="8" t="s">
        <v>14016</v>
      </c>
      <c r="F3868" s="9">
        <v>3534872</v>
      </c>
      <c r="G3868" s="8" t="s">
        <v>11066</v>
      </c>
      <c r="H3868" s="9">
        <v>362324</v>
      </c>
      <c r="I3868" s="72"/>
      <c r="J3868" s="73"/>
      <c r="K3868" s="74"/>
      <c r="L3868" s="79"/>
      <c r="M3868" s="80"/>
      <c r="N3868" t="str">
        <f t="shared" si="274"/>
        <v>15206</v>
      </c>
      <c r="O3868">
        <f t="shared" si="275"/>
        <v>15206</v>
      </c>
      <c r="P3868" s="29">
        <f t="shared" si="276"/>
        <v>3534872</v>
      </c>
      <c r="Q3868">
        <f>+VLOOKUP(O3868,'Bảng kê HĐ 2022'!N$1912:R$4434,4,0)</f>
        <v>0</v>
      </c>
      <c r="R3868" t="e">
        <f>+VLOOKUP(O3868,'Hàng trả'!#REF!,2,0)</f>
        <v>#REF!</v>
      </c>
    </row>
    <row r="3869" spans="1:18" ht="14.4" hidden="1" customHeight="1" x14ac:dyDescent="0.3">
      <c r="A3869" s="10">
        <v>7</v>
      </c>
      <c r="B3869" s="63" t="s">
        <v>15596</v>
      </c>
      <c r="C3869" s="6" t="s">
        <v>16425</v>
      </c>
      <c r="D3869" s="7">
        <v>44737</v>
      </c>
      <c r="E3869" s="8" t="s">
        <v>15597</v>
      </c>
      <c r="F3869" s="9">
        <v>3278394</v>
      </c>
      <c r="G3869" s="8" t="s">
        <v>11066</v>
      </c>
      <c r="H3869" s="9">
        <v>336035</v>
      </c>
      <c r="I3869" s="66">
        <v>10510590</v>
      </c>
      <c r="J3869" s="67"/>
      <c r="K3869" s="68"/>
      <c r="L3869" s="75" t="s">
        <v>10867</v>
      </c>
      <c r="M3869" s="76"/>
      <c r="N3869" t="str">
        <f t="shared" si="274"/>
        <v>20579</v>
      </c>
      <c r="O3869">
        <f t="shared" si="275"/>
        <v>20579</v>
      </c>
      <c r="P3869" s="29">
        <f t="shared" si="276"/>
        <v>3278394</v>
      </c>
      <c r="Q3869">
        <f>+VLOOKUP(O3869,'Bảng kê HĐ 2022'!N$1912:R$4434,4,0)</f>
        <v>0</v>
      </c>
      <c r="R3869" t="e">
        <f>+VLOOKUP(O3869,'Hàng trả'!#REF!,2,0)</f>
        <v>#REF!</v>
      </c>
    </row>
    <row r="3870" spans="1:18" ht="14.4" hidden="1" customHeight="1" x14ac:dyDescent="0.3">
      <c r="A3870" s="10">
        <v>7</v>
      </c>
      <c r="B3870" s="64"/>
      <c r="C3870" s="6" t="s">
        <v>16426</v>
      </c>
      <c r="D3870" s="7">
        <v>44730</v>
      </c>
      <c r="E3870" s="8" t="s">
        <v>15598</v>
      </c>
      <c r="F3870" s="9">
        <v>2078968</v>
      </c>
      <c r="G3870" s="8" t="s">
        <v>11066</v>
      </c>
      <c r="H3870" s="9">
        <v>213094</v>
      </c>
      <c r="I3870" s="69"/>
      <c r="J3870" s="70"/>
      <c r="K3870" s="71"/>
      <c r="L3870" s="77"/>
      <c r="M3870" s="78"/>
      <c r="N3870" t="str">
        <f t="shared" si="274"/>
        <v>18760</v>
      </c>
      <c r="O3870">
        <f t="shared" si="275"/>
        <v>18760</v>
      </c>
      <c r="P3870" s="29">
        <f t="shared" si="276"/>
        <v>2078968</v>
      </c>
      <c r="Q3870">
        <f>+VLOOKUP(O3870,'Bảng kê HĐ 2022'!N$1912:R$4434,4,0)</f>
        <v>0</v>
      </c>
      <c r="R3870" t="e">
        <f>+VLOOKUP(O3870,'Hàng trả'!#REF!,2,0)</f>
        <v>#REF!</v>
      </c>
    </row>
    <row r="3871" spans="1:18" ht="14.4" hidden="1" customHeight="1" x14ac:dyDescent="0.3">
      <c r="A3871" s="10">
        <v>7</v>
      </c>
      <c r="B3871" s="64"/>
      <c r="C3871" s="6" t="s">
        <v>16427</v>
      </c>
      <c r="D3871" s="7">
        <v>44723</v>
      </c>
      <c r="E3871" s="8" t="s">
        <v>15599</v>
      </c>
      <c r="F3871" s="9">
        <v>1639197</v>
      </c>
      <c r="G3871" s="8" t="s">
        <v>11066</v>
      </c>
      <c r="H3871" s="9">
        <v>168018</v>
      </c>
      <c r="I3871" s="69"/>
      <c r="J3871" s="70"/>
      <c r="K3871" s="71"/>
      <c r="L3871" s="77"/>
      <c r="M3871" s="78"/>
      <c r="N3871" t="str">
        <f t="shared" si="274"/>
        <v>17797</v>
      </c>
      <c r="O3871">
        <f t="shared" si="275"/>
        <v>17797</v>
      </c>
      <c r="P3871" s="29">
        <f t="shared" si="276"/>
        <v>1639197</v>
      </c>
      <c r="Q3871">
        <f>+VLOOKUP(O3871,'Bảng kê HĐ 2022'!N$1912:R$4434,4,0)</f>
        <v>0</v>
      </c>
      <c r="R3871" t="e">
        <f>+VLOOKUP(O3871,'Hàng trả'!#REF!,2,0)</f>
        <v>#REF!</v>
      </c>
    </row>
    <row r="3872" spans="1:18" ht="14.4" hidden="1" customHeight="1" x14ac:dyDescent="0.3">
      <c r="A3872" s="10">
        <v>7</v>
      </c>
      <c r="B3872" s="64"/>
      <c r="C3872" s="6" t="s">
        <v>16428</v>
      </c>
      <c r="D3872" s="7">
        <v>44741</v>
      </c>
      <c r="E3872" s="8" t="s">
        <v>15600</v>
      </c>
      <c r="F3872" s="9">
        <v>1436011</v>
      </c>
      <c r="G3872" s="8" t="s">
        <v>11066</v>
      </c>
      <c r="H3872" s="9">
        <v>147191</v>
      </c>
      <c r="I3872" s="69"/>
      <c r="J3872" s="70"/>
      <c r="K3872" s="71"/>
      <c r="L3872" s="77"/>
      <c r="M3872" s="78"/>
      <c r="N3872" t="str">
        <f t="shared" si="274"/>
        <v>21376</v>
      </c>
      <c r="O3872">
        <f t="shared" si="275"/>
        <v>21376</v>
      </c>
      <c r="P3872" s="29">
        <f t="shared" si="276"/>
        <v>1436011</v>
      </c>
      <c r="Q3872">
        <f>+VLOOKUP(O3872,'Bảng kê HĐ 2022'!N$1912:R$4434,4,0)</f>
        <v>0</v>
      </c>
      <c r="R3872" t="e">
        <f>+VLOOKUP(O3872,'Hàng trả'!#REF!,2,0)</f>
        <v>#REF!</v>
      </c>
    </row>
    <row r="3873" spans="1:18" ht="14.4" hidden="1" customHeight="1" x14ac:dyDescent="0.3">
      <c r="A3873" s="10">
        <v>7</v>
      </c>
      <c r="B3873" s="65"/>
      <c r="C3873" s="6" t="s">
        <v>16429</v>
      </c>
      <c r="D3873" s="7">
        <v>44720</v>
      </c>
      <c r="E3873" s="8" t="s">
        <v>15601</v>
      </c>
      <c r="F3873" s="9">
        <v>3278394</v>
      </c>
      <c r="G3873" s="8" t="s">
        <v>11066</v>
      </c>
      <c r="H3873" s="9">
        <v>336035</v>
      </c>
      <c r="I3873" s="72"/>
      <c r="J3873" s="73"/>
      <c r="K3873" s="74"/>
      <c r="L3873" s="79"/>
      <c r="M3873" s="80"/>
      <c r="N3873" t="str">
        <f t="shared" si="274"/>
        <v>16827</v>
      </c>
      <c r="O3873">
        <f t="shared" si="275"/>
        <v>16827</v>
      </c>
      <c r="P3873" s="29">
        <f t="shared" si="276"/>
        <v>3278394</v>
      </c>
      <c r="Q3873">
        <f>+VLOOKUP(O3873,'Bảng kê HĐ 2022'!N$1912:R$4434,4,0)</f>
        <v>0</v>
      </c>
      <c r="R3873" t="e">
        <f>+VLOOKUP(O3873,'Hàng trả'!#REF!,2,0)</f>
        <v>#REF!</v>
      </c>
    </row>
    <row r="3874" spans="1:18" ht="14.4" hidden="1" customHeight="1" x14ac:dyDescent="0.3">
      <c r="A3874" s="10">
        <v>7</v>
      </c>
      <c r="B3874" s="63" t="s">
        <v>15602</v>
      </c>
      <c r="C3874" s="6" t="s">
        <v>16430</v>
      </c>
      <c r="D3874" s="7">
        <v>44725</v>
      </c>
      <c r="E3874" s="8" t="s">
        <v>14033</v>
      </c>
      <c r="F3874" s="9">
        <v>1199426</v>
      </c>
      <c r="G3874" s="8" t="s">
        <v>11066</v>
      </c>
      <c r="H3874" s="9">
        <v>122941</v>
      </c>
      <c r="I3874" s="66">
        <v>4549331</v>
      </c>
      <c r="J3874" s="67"/>
      <c r="K3874" s="68"/>
      <c r="L3874" s="75" t="s">
        <v>10878</v>
      </c>
      <c r="M3874" s="76"/>
      <c r="N3874" t="str">
        <f t="shared" si="274"/>
        <v>17956</v>
      </c>
      <c r="O3874">
        <f t="shared" si="275"/>
        <v>17956</v>
      </c>
      <c r="P3874" s="29">
        <f t="shared" si="276"/>
        <v>1199426</v>
      </c>
      <c r="Q3874">
        <f>+VLOOKUP(O3874,'Bảng kê HĐ 2022'!N$1912:R$4434,4,0)</f>
        <v>0</v>
      </c>
      <c r="R3874" t="e">
        <f>+VLOOKUP(O3874,'Hàng trả'!#REF!,2,0)</f>
        <v>#REF!</v>
      </c>
    </row>
    <row r="3875" spans="1:18" ht="14.4" hidden="1" customHeight="1" x14ac:dyDescent="0.3">
      <c r="A3875" s="10">
        <v>7</v>
      </c>
      <c r="B3875" s="64"/>
      <c r="C3875" s="6" t="s">
        <v>16431</v>
      </c>
      <c r="D3875" s="7">
        <v>44718</v>
      </c>
      <c r="E3875" s="8" t="s">
        <v>14033</v>
      </c>
      <c r="F3875" s="9">
        <v>2534447</v>
      </c>
      <c r="G3875" s="8" t="s">
        <v>11066</v>
      </c>
      <c r="H3875" s="9">
        <v>259781</v>
      </c>
      <c r="I3875" s="69"/>
      <c r="J3875" s="70"/>
      <c r="K3875" s="71"/>
      <c r="L3875" s="77"/>
      <c r="M3875" s="78"/>
      <c r="N3875" t="str">
        <f t="shared" si="274"/>
        <v>16505</v>
      </c>
      <c r="O3875">
        <f t="shared" si="275"/>
        <v>16505</v>
      </c>
      <c r="P3875" s="29">
        <f t="shared" si="276"/>
        <v>2534447</v>
      </c>
      <c r="Q3875">
        <f>+VLOOKUP(O3875,'Bảng kê HĐ 2022'!N$1912:R$4434,4,0)</f>
        <v>0</v>
      </c>
      <c r="R3875" t="e">
        <f>+VLOOKUP(O3875,'Hàng trả'!#REF!,2,0)</f>
        <v>#REF!</v>
      </c>
    </row>
    <row r="3876" spans="1:18" ht="14.4" hidden="1" customHeight="1" x14ac:dyDescent="0.3">
      <c r="A3876" s="10">
        <v>7</v>
      </c>
      <c r="B3876" s="65"/>
      <c r="C3876" s="6" t="s">
        <v>16432</v>
      </c>
      <c r="D3876" s="7">
        <v>44732</v>
      </c>
      <c r="E3876" s="8" t="s">
        <v>15603</v>
      </c>
      <c r="F3876" s="9">
        <v>1335020</v>
      </c>
      <c r="G3876" s="8" t="s">
        <v>11066</v>
      </c>
      <c r="H3876" s="9">
        <v>136840</v>
      </c>
      <c r="I3876" s="72"/>
      <c r="J3876" s="73"/>
      <c r="K3876" s="74"/>
      <c r="L3876" s="79"/>
      <c r="M3876" s="80"/>
      <c r="N3876" t="str">
        <f t="shared" si="274"/>
        <v>19186</v>
      </c>
      <c r="O3876">
        <f t="shared" si="275"/>
        <v>19186</v>
      </c>
      <c r="P3876" s="29">
        <f t="shared" si="276"/>
        <v>1335020</v>
      </c>
      <c r="Q3876">
        <f>+VLOOKUP(O3876,'Bảng kê HĐ 2022'!N$1912:R$4434,4,0)</f>
        <v>0</v>
      </c>
      <c r="R3876" t="e">
        <f>+VLOOKUP(O3876,'Hàng trả'!#REF!,2,0)</f>
        <v>#REF!</v>
      </c>
    </row>
    <row r="3877" spans="1:18" ht="14.4" hidden="1" customHeight="1" x14ac:dyDescent="0.3">
      <c r="A3877" s="10">
        <v>7</v>
      </c>
      <c r="B3877" s="63" t="s">
        <v>15606</v>
      </c>
      <c r="C3877" s="6" t="s">
        <v>16433</v>
      </c>
      <c r="D3877" s="7">
        <v>44732</v>
      </c>
      <c r="E3877" s="8" t="s">
        <v>12432</v>
      </c>
      <c r="F3877" s="9">
        <v>599713</v>
      </c>
      <c r="G3877" s="8" t="s">
        <v>11066</v>
      </c>
      <c r="H3877" s="9">
        <v>61471</v>
      </c>
      <c r="I3877" s="66">
        <v>6648496</v>
      </c>
      <c r="J3877" s="67"/>
      <c r="K3877" s="68"/>
      <c r="L3877" s="75" t="s">
        <v>10883</v>
      </c>
      <c r="M3877" s="76"/>
      <c r="N3877" t="str">
        <f t="shared" si="274"/>
        <v>19053</v>
      </c>
      <c r="O3877">
        <f t="shared" si="275"/>
        <v>19053</v>
      </c>
      <c r="P3877" s="29">
        <f t="shared" si="276"/>
        <v>599713</v>
      </c>
      <c r="Q3877">
        <f>+VLOOKUP(O3877,'Bảng kê HĐ 2022'!N$1912:R$4434,4,0)</f>
        <v>0</v>
      </c>
      <c r="R3877" t="e">
        <f>+VLOOKUP(O3877,'Hàng trả'!#REF!,2,0)</f>
        <v>#REF!</v>
      </c>
    </row>
    <row r="3878" spans="1:18" ht="14.4" hidden="1" customHeight="1" x14ac:dyDescent="0.3">
      <c r="A3878" s="10">
        <v>7</v>
      </c>
      <c r="B3878" s="64"/>
      <c r="C3878" s="6" t="s">
        <v>16434</v>
      </c>
      <c r="D3878" s="7">
        <v>44739</v>
      </c>
      <c r="E3878" s="8" t="s">
        <v>12432</v>
      </c>
      <c r="F3878" s="9">
        <v>3278394</v>
      </c>
      <c r="G3878" s="8" t="s">
        <v>11066</v>
      </c>
      <c r="H3878" s="9">
        <v>336035</v>
      </c>
      <c r="I3878" s="69"/>
      <c r="J3878" s="70"/>
      <c r="K3878" s="71"/>
      <c r="L3878" s="77"/>
      <c r="M3878" s="78"/>
      <c r="N3878" t="str">
        <f t="shared" si="274"/>
        <v>20630</v>
      </c>
      <c r="O3878">
        <f t="shared" si="275"/>
        <v>20630</v>
      </c>
      <c r="P3878" s="29">
        <f t="shared" si="276"/>
        <v>3278394</v>
      </c>
      <c r="Q3878">
        <f>+VLOOKUP(O3878,'Bảng kê HĐ 2022'!N$1912:R$4434,4,0)</f>
        <v>0</v>
      </c>
      <c r="R3878" t="e">
        <f>+VLOOKUP(O3878,'Hàng trả'!#REF!,2,0)</f>
        <v>#REF!</v>
      </c>
    </row>
    <row r="3879" spans="1:18" ht="14.4" hidden="1" customHeight="1" x14ac:dyDescent="0.3">
      <c r="A3879" s="10">
        <v>7</v>
      </c>
      <c r="B3879" s="64"/>
      <c r="C3879" s="6" t="s">
        <v>16435</v>
      </c>
      <c r="D3879" s="7">
        <v>44718</v>
      </c>
      <c r="E3879" s="8" t="s">
        <v>12430</v>
      </c>
      <c r="F3879" s="9">
        <v>1335020</v>
      </c>
      <c r="G3879" s="8" t="s">
        <v>11066</v>
      </c>
      <c r="H3879" s="9">
        <v>136840</v>
      </c>
      <c r="I3879" s="69"/>
      <c r="J3879" s="70"/>
      <c r="K3879" s="71"/>
      <c r="L3879" s="77"/>
      <c r="M3879" s="78"/>
      <c r="N3879" t="str">
        <f t="shared" si="274"/>
        <v>16495</v>
      </c>
      <c r="O3879">
        <f t="shared" si="275"/>
        <v>16495</v>
      </c>
      <c r="P3879" s="29">
        <f t="shared" si="276"/>
        <v>1335020</v>
      </c>
      <c r="Q3879">
        <f>+VLOOKUP(O3879,'Bảng kê HĐ 2022'!N$1912:R$4434,4,0)</f>
        <v>0</v>
      </c>
      <c r="R3879" t="e">
        <f>+VLOOKUP(O3879,'Hàng trả'!#REF!,2,0)</f>
        <v>#REF!</v>
      </c>
    </row>
    <row r="3880" spans="1:18" ht="14.4" hidden="1" customHeight="1" x14ac:dyDescent="0.3">
      <c r="A3880" s="10">
        <v>7</v>
      </c>
      <c r="B3880" s="65"/>
      <c r="C3880" s="6" t="s">
        <v>16436</v>
      </c>
      <c r="D3880" s="7">
        <v>44732</v>
      </c>
      <c r="E3880" s="8" t="s">
        <v>12432</v>
      </c>
      <c r="F3880" s="9">
        <v>2194668</v>
      </c>
      <c r="G3880" s="8" t="s">
        <v>11066</v>
      </c>
      <c r="H3880" s="9">
        <v>224953</v>
      </c>
      <c r="I3880" s="72"/>
      <c r="J3880" s="73"/>
      <c r="K3880" s="74"/>
      <c r="L3880" s="79"/>
      <c r="M3880" s="80"/>
      <c r="N3880" t="str">
        <f t="shared" si="274"/>
        <v>19120</v>
      </c>
      <c r="O3880">
        <f t="shared" si="275"/>
        <v>19120</v>
      </c>
      <c r="P3880" s="29">
        <f t="shared" si="276"/>
        <v>2194668</v>
      </c>
      <c r="Q3880">
        <f>+VLOOKUP(O3880,'Bảng kê HĐ 2022'!N$1912:R$4434,4,0)</f>
        <v>0</v>
      </c>
      <c r="R3880" t="e">
        <f>+VLOOKUP(O3880,'Hàng trả'!#REF!,2,0)</f>
        <v>#REF!</v>
      </c>
    </row>
    <row r="3881" spans="1:18" ht="14.4" hidden="1" customHeight="1" x14ac:dyDescent="0.3">
      <c r="A3881" s="10">
        <v>7</v>
      </c>
      <c r="B3881" s="63" t="s">
        <v>15607</v>
      </c>
      <c r="C3881" s="6" t="s">
        <v>16437</v>
      </c>
      <c r="D3881" s="7">
        <v>44733</v>
      </c>
      <c r="E3881" s="8" t="s">
        <v>12432</v>
      </c>
      <c r="F3881" s="9">
        <v>6943471</v>
      </c>
      <c r="G3881" s="8" t="s">
        <v>11066</v>
      </c>
      <c r="H3881" s="9">
        <v>711706</v>
      </c>
      <c r="I3881" s="66">
        <v>24867479</v>
      </c>
      <c r="J3881" s="67"/>
      <c r="K3881" s="68"/>
      <c r="L3881" s="75" t="s">
        <v>10892</v>
      </c>
      <c r="M3881" s="76"/>
      <c r="N3881" t="str">
        <f t="shared" si="274"/>
        <v>19523</v>
      </c>
      <c r="O3881">
        <f t="shared" si="275"/>
        <v>19523</v>
      </c>
      <c r="P3881" s="29">
        <f t="shared" si="276"/>
        <v>6943471</v>
      </c>
      <c r="Q3881">
        <f>+VLOOKUP(O3881,'Bảng kê HĐ 2022'!N$1912:R$4434,4,0)</f>
        <v>0</v>
      </c>
      <c r="R3881" t="e">
        <f>+VLOOKUP(O3881,'Hàng trả'!#REF!,2,0)</f>
        <v>#REF!</v>
      </c>
    </row>
    <row r="3882" spans="1:18" ht="14.4" hidden="1" customHeight="1" x14ac:dyDescent="0.3">
      <c r="A3882" s="10">
        <v>7</v>
      </c>
      <c r="B3882" s="64"/>
      <c r="C3882" s="6" t="s">
        <v>16438</v>
      </c>
      <c r="D3882" s="7">
        <v>44737</v>
      </c>
      <c r="E3882" s="8" t="s">
        <v>11932</v>
      </c>
      <c r="F3882" s="9">
        <v>6199524</v>
      </c>
      <c r="G3882" s="8" t="s">
        <v>11066</v>
      </c>
      <c r="H3882" s="9">
        <v>635451</v>
      </c>
      <c r="I3882" s="69"/>
      <c r="J3882" s="70"/>
      <c r="K3882" s="71"/>
      <c r="L3882" s="77"/>
      <c r="M3882" s="78"/>
      <c r="N3882" t="str">
        <f t="shared" si="274"/>
        <v>20578</v>
      </c>
      <c r="O3882">
        <f t="shared" si="275"/>
        <v>20578</v>
      </c>
      <c r="P3882" s="29">
        <f t="shared" si="276"/>
        <v>6199524</v>
      </c>
      <c r="Q3882">
        <f>+VLOOKUP(O3882,'Bảng kê HĐ 2022'!N$1912:R$4434,4,0)</f>
        <v>0</v>
      </c>
      <c r="R3882" t="e">
        <f>+VLOOKUP(O3882,'Hàng trả'!#REF!,2,0)</f>
        <v>#REF!</v>
      </c>
    </row>
    <row r="3883" spans="1:18" ht="14.4" hidden="1" customHeight="1" x14ac:dyDescent="0.3">
      <c r="A3883" s="10">
        <v>7</v>
      </c>
      <c r="B3883" s="64"/>
      <c r="C3883" s="6" t="s">
        <v>16439</v>
      </c>
      <c r="D3883" s="7">
        <v>44719</v>
      </c>
      <c r="E3883" s="8" t="s">
        <v>15608</v>
      </c>
      <c r="F3883" s="9">
        <v>4207043</v>
      </c>
      <c r="G3883" s="8" t="s">
        <v>11066</v>
      </c>
      <c r="H3883" s="9">
        <v>431222</v>
      </c>
      <c r="I3883" s="69"/>
      <c r="J3883" s="70"/>
      <c r="K3883" s="71"/>
      <c r="L3883" s="77"/>
      <c r="M3883" s="78"/>
      <c r="N3883" t="str">
        <f t="shared" si="274"/>
        <v>16573</v>
      </c>
      <c r="O3883">
        <f t="shared" si="275"/>
        <v>16573</v>
      </c>
      <c r="P3883" s="29">
        <f t="shared" si="276"/>
        <v>4207043</v>
      </c>
      <c r="Q3883">
        <f>+VLOOKUP(O3883,'Bảng kê HĐ 2022'!N$1912:R$4434,4,0)</f>
        <v>0</v>
      </c>
      <c r="R3883" t="e">
        <f>+VLOOKUP(O3883,'Hàng trả'!#REF!,2,0)</f>
        <v>#REF!</v>
      </c>
    </row>
    <row r="3884" spans="1:18" ht="14.4" hidden="1" customHeight="1" x14ac:dyDescent="0.3">
      <c r="A3884" s="10">
        <v>7</v>
      </c>
      <c r="B3884" s="64"/>
      <c r="C3884" s="6" t="s">
        <v>16440</v>
      </c>
      <c r="D3884" s="7">
        <v>44726</v>
      </c>
      <c r="E3884" s="8" t="s">
        <v>12432</v>
      </c>
      <c r="F3884" s="9">
        <v>7485437</v>
      </c>
      <c r="G3884" s="8" t="s">
        <v>11066</v>
      </c>
      <c r="H3884" s="9">
        <v>767257</v>
      </c>
      <c r="I3884" s="69"/>
      <c r="J3884" s="70"/>
      <c r="K3884" s="71"/>
      <c r="L3884" s="77"/>
      <c r="M3884" s="78"/>
      <c r="N3884" t="str">
        <f t="shared" si="274"/>
        <v>18066</v>
      </c>
      <c r="O3884">
        <f t="shared" si="275"/>
        <v>18066</v>
      </c>
      <c r="P3884" s="29">
        <f t="shared" si="276"/>
        <v>7485437</v>
      </c>
      <c r="Q3884">
        <f>+VLOOKUP(O3884,'Bảng kê HĐ 2022'!N$1912:R$4434,4,0)</f>
        <v>0</v>
      </c>
      <c r="R3884" t="e">
        <f>+VLOOKUP(O3884,'Hàng trả'!#REF!,2,0)</f>
        <v>#REF!</v>
      </c>
    </row>
    <row r="3885" spans="1:18" ht="14.4" hidden="1" customHeight="1" x14ac:dyDescent="0.3">
      <c r="A3885" s="10">
        <v>7</v>
      </c>
      <c r="B3885" s="65"/>
      <c r="C3885" s="6" t="s">
        <v>16441</v>
      </c>
      <c r="D3885" s="7">
        <v>44713</v>
      </c>
      <c r="E3885" s="8" t="s">
        <v>15608</v>
      </c>
      <c r="F3885" s="9">
        <v>2872022</v>
      </c>
      <c r="G3885" s="8" t="s">
        <v>11066</v>
      </c>
      <c r="H3885" s="9">
        <v>294382</v>
      </c>
      <c r="I3885" s="72"/>
      <c r="J3885" s="73"/>
      <c r="K3885" s="74"/>
      <c r="L3885" s="79"/>
      <c r="M3885" s="80"/>
      <c r="N3885" t="str">
        <f t="shared" si="274"/>
        <v>15197</v>
      </c>
      <c r="O3885">
        <f t="shared" si="275"/>
        <v>15197</v>
      </c>
      <c r="P3885" s="29">
        <f t="shared" si="276"/>
        <v>2872022</v>
      </c>
      <c r="Q3885">
        <f>+VLOOKUP(O3885,'Bảng kê HĐ 2022'!N$1912:R$4434,4,0)</f>
        <v>0</v>
      </c>
      <c r="R3885" t="e">
        <f>+VLOOKUP(O3885,'Hàng trả'!#REF!,2,0)</f>
        <v>#REF!</v>
      </c>
    </row>
    <row r="3886" spans="1:18" ht="14.4" hidden="1" customHeight="1" x14ac:dyDescent="0.3">
      <c r="A3886" s="10">
        <v>7</v>
      </c>
      <c r="B3886" s="63" t="s">
        <v>15613</v>
      </c>
      <c r="C3886" s="6" t="s">
        <v>16444</v>
      </c>
      <c r="D3886" s="7">
        <v>44733</v>
      </c>
      <c r="E3886" s="8" t="s">
        <v>12432</v>
      </c>
      <c r="F3886" s="9">
        <v>2635438</v>
      </c>
      <c r="G3886" s="8" t="s">
        <v>11066</v>
      </c>
      <c r="H3886" s="9">
        <v>270132</v>
      </c>
      <c r="I3886" s="66">
        <v>10511229</v>
      </c>
      <c r="J3886" s="67"/>
      <c r="K3886" s="68"/>
      <c r="L3886" s="75" t="s">
        <v>10907</v>
      </c>
      <c r="M3886" s="76"/>
      <c r="N3886" t="str">
        <f t="shared" si="274"/>
        <v>19386</v>
      </c>
      <c r="O3886">
        <f t="shared" si="275"/>
        <v>19386</v>
      </c>
      <c r="P3886" s="29">
        <f t="shared" si="276"/>
        <v>2635438</v>
      </c>
      <c r="Q3886">
        <f>+VLOOKUP(O3886,'Bảng kê HĐ 2022'!N$1912:R$4434,4,0)</f>
        <v>0</v>
      </c>
      <c r="R3886" t="e">
        <f>+VLOOKUP(O3886,'Hàng trả'!#REF!,2,0)</f>
        <v>#REF!</v>
      </c>
    </row>
    <row r="3887" spans="1:18" ht="14.4" hidden="1" customHeight="1" x14ac:dyDescent="0.3">
      <c r="A3887" s="10">
        <v>7</v>
      </c>
      <c r="B3887" s="64"/>
      <c r="C3887" s="6" t="s">
        <v>16445</v>
      </c>
      <c r="D3887" s="7">
        <v>44715</v>
      </c>
      <c r="E3887" s="8" t="s">
        <v>12430</v>
      </c>
      <c r="F3887" s="9">
        <v>1436011</v>
      </c>
      <c r="G3887" s="8" t="s">
        <v>11066</v>
      </c>
      <c r="H3887" s="9">
        <v>147191</v>
      </c>
      <c r="I3887" s="69"/>
      <c r="J3887" s="70"/>
      <c r="K3887" s="71"/>
      <c r="L3887" s="77"/>
      <c r="M3887" s="78"/>
      <c r="N3887" t="str">
        <f t="shared" si="274"/>
        <v>16132</v>
      </c>
      <c r="O3887">
        <f t="shared" si="275"/>
        <v>16132</v>
      </c>
      <c r="P3887" s="29">
        <f t="shared" si="276"/>
        <v>1436011</v>
      </c>
      <c r="Q3887">
        <f>+VLOOKUP(O3887,'Bảng kê HĐ 2022'!N$1912:R$4434,4,0)</f>
        <v>0</v>
      </c>
      <c r="R3887" t="e">
        <f>+VLOOKUP(O3887,'Hàng trả'!#REF!,2,0)</f>
        <v>#REF!</v>
      </c>
    </row>
    <row r="3888" spans="1:18" ht="14.4" hidden="1" customHeight="1" x14ac:dyDescent="0.3">
      <c r="A3888" s="10">
        <v>7</v>
      </c>
      <c r="B3888" s="64"/>
      <c r="C3888" s="6" t="s">
        <v>16446</v>
      </c>
      <c r="D3888" s="7">
        <v>44720</v>
      </c>
      <c r="E3888" s="8" t="s">
        <v>12430</v>
      </c>
      <c r="F3888" s="9">
        <v>2426582</v>
      </c>
      <c r="G3888" s="8" t="s">
        <v>11066</v>
      </c>
      <c r="H3888" s="9">
        <v>248725</v>
      </c>
      <c r="I3888" s="69"/>
      <c r="J3888" s="70"/>
      <c r="K3888" s="71"/>
      <c r="L3888" s="77"/>
      <c r="M3888" s="78"/>
      <c r="N3888" t="str">
        <f t="shared" si="274"/>
        <v>16679</v>
      </c>
      <c r="O3888">
        <f t="shared" si="275"/>
        <v>16679</v>
      </c>
      <c r="P3888" s="29">
        <f t="shared" si="276"/>
        <v>2426582</v>
      </c>
      <c r="Q3888">
        <f>+VLOOKUP(O3888,'Bảng kê HĐ 2022'!N$1912:R$4434,4,0)</f>
        <v>0</v>
      </c>
      <c r="R3888" t="e">
        <f>+VLOOKUP(O3888,'Hàng trả'!#REF!,2,0)</f>
        <v>#REF!</v>
      </c>
    </row>
    <row r="3889" spans="1:18" ht="14.4" hidden="1" customHeight="1" x14ac:dyDescent="0.3">
      <c r="A3889" s="10">
        <v>7</v>
      </c>
      <c r="B3889" s="64"/>
      <c r="C3889" s="6" t="s">
        <v>16447</v>
      </c>
      <c r="D3889" s="7">
        <v>44739</v>
      </c>
      <c r="E3889" s="8" t="s">
        <v>12432</v>
      </c>
      <c r="F3889" s="9">
        <v>3177921</v>
      </c>
      <c r="G3889" s="8" t="s">
        <v>11066</v>
      </c>
      <c r="H3889" s="9">
        <v>325737</v>
      </c>
      <c r="I3889" s="69"/>
      <c r="J3889" s="70"/>
      <c r="K3889" s="71"/>
      <c r="L3889" s="77"/>
      <c r="M3889" s="78"/>
      <c r="N3889" t="str">
        <f t="shared" si="274"/>
        <v>20628</v>
      </c>
      <c r="O3889">
        <f t="shared" si="275"/>
        <v>20628</v>
      </c>
      <c r="P3889" s="29">
        <f t="shared" si="276"/>
        <v>3177921</v>
      </c>
      <c r="Q3889">
        <f>+VLOOKUP(O3889,'Bảng kê HĐ 2022'!N$1912:R$4434,4,0)</f>
        <v>0</v>
      </c>
      <c r="R3889" t="e">
        <f>+VLOOKUP(O3889,'Hàng trả'!#REF!,2,0)</f>
        <v>#REF!</v>
      </c>
    </row>
    <row r="3890" spans="1:18" ht="14.4" hidden="1" customHeight="1" x14ac:dyDescent="0.3">
      <c r="A3890" s="10">
        <v>7</v>
      </c>
      <c r="B3890" s="65"/>
      <c r="C3890" s="6" t="s">
        <v>16448</v>
      </c>
      <c r="D3890" s="7">
        <v>44728</v>
      </c>
      <c r="E3890" s="8" t="s">
        <v>12432</v>
      </c>
      <c r="F3890" s="9">
        <v>2035724</v>
      </c>
      <c r="G3890" s="8" t="s">
        <v>11066</v>
      </c>
      <c r="H3890" s="9">
        <v>208662</v>
      </c>
      <c r="I3890" s="72"/>
      <c r="J3890" s="73"/>
      <c r="K3890" s="74"/>
      <c r="L3890" s="79"/>
      <c r="M3890" s="80"/>
      <c r="N3890" t="str">
        <f t="shared" si="274"/>
        <v>18160</v>
      </c>
      <c r="O3890">
        <f t="shared" si="275"/>
        <v>18160</v>
      </c>
      <c r="P3890" s="29">
        <f t="shared" si="276"/>
        <v>2035724</v>
      </c>
      <c r="Q3890">
        <f>+VLOOKUP(O3890,'Bảng kê HĐ 2022'!N$1912:R$4434,4,0)</f>
        <v>0</v>
      </c>
      <c r="R3890" t="e">
        <f>+VLOOKUP(O3890,'Hàng trả'!#REF!,2,0)</f>
        <v>#REF!</v>
      </c>
    </row>
    <row r="3891" spans="1:18" ht="14.4" hidden="1" customHeight="1" x14ac:dyDescent="0.3">
      <c r="A3891" s="10">
        <v>7</v>
      </c>
      <c r="B3891" s="63" t="s">
        <v>15614</v>
      </c>
      <c r="C3891" s="6" t="s">
        <v>16449</v>
      </c>
      <c r="D3891" s="7">
        <v>44730</v>
      </c>
      <c r="E3891" s="8" t="s">
        <v>12432</v>
      </c>
      <c r="F3891" s="9">
        <v>2678681</v>
      </c>
      <c r="G3891" s="8" t="s">
        <v>11066</v>
      </c>
      <c r="H3891" s="9">
        <v>274565</v>
      </c>
      <c r="I3891" s="66">
        <v>6371132</v>
      </c>
      <c r="J3891" s="67"/>
      <c r="K3891" s="68"/>
      <c r="L3891" s="75" t="s">
        <v>10915</v>
      </c>
      <c r="M3891" s="76"/>
      <c r="N3891" t="str">
        <f t="shared" si="274"/>
        <v>18665</v>
      </c>
      <c r="O3891">
        <f t="shared" si="275"/>
        <v>18665</v>
      </c>
      <c r="P3891" s="29">
        <f t="shared" si="276"/>
        <v>2678681</v>
      </c>
      <c r="Q3891">
        <f>+VLOOKUP(O3891,'Bảng kê HĐ 2022'!N$1912:R$4434,4,0)</f>
        <v>0</v>
      </c>
      <c r="R3891" t="e">
        <f>+VLOOKUP(O3891,'Hàng trả'!#REF!,2,0)</f>
        <v>#REF!</v>
      </c>
    </row>
    <row r="3892" spans="1:18" ht="14.4" hidden="1" customHeight="1" x14ac:dyDescent="0.3">
      <c r="A3892" s="10">
        <v>7</v>
      </c>
      <c r="B3892" s="64"/>
      <c r="C3892" s="6" t="s">
        <v>16450</v>
      </c>
      <c r="D3892" s="7">
        <v>44741</v>
      </c>
      <c r="E3892" s="8" t="s">
        <v>12432</v>
      </c>
      <c r="F3892" s="9">
        <v>3278394</v>
      </c>
      <c r="G3892" s="8" t="s">
        <v>11066</v>
      </c>
      <c r="H3892" s="9">
        <v>336035</v>
      </c>
      <c r="I3892" s="69"/>
      <c r="J3892" s="70"/>
      <c r="K3892" s="71"/>
      <c r="L3892" s="77"/>
      <c r="M3892" s="78"/>
      <c r="N3892" t="str">
        <f t="shared" si="274"/>
        <v>21223</v>
      </c>
      <c r="O3892">
        <f t="shared" si="275"/>
        <v>21223</v>
      </c>
      <c r="P3892" s="29">
        <f t="shared" si="276"/>
        <v>3278394</v>
      </c>
      <c r="Q3892">
        <f>+VLOOKUP(O3892,'Bảng kê HĐ 2022'!N$1912:R$4434,4,0)</f>
        <v>0</v>
      </c>
      <c r="R3892" t="e">
        <f>+VLOOKUP(O3892,'Hàng trả'!#REF!,2,0)</f>
        <v>#REF!</v>
      </c>
    </row>
    <row r="3893" spans="1:18" ht="14.4" hidden="1" customHeight="1" x14ac:dyDescent="0.3">
      <c r="A3893" s="10">
        <v>7</v>
      </c>
      <c r="B3893" s="65"/>
      <c r="C3893" s="6" t="s">
        <v>16451</v>
      </c>
      <c r="D3893" s="7">
        <v>44733</v>
      </c>
      <c r="E3893" s="8" t="s">
        <v>12432</v>
      </c>
      <c r="F3893" s="9">
        <v>1141679</v>
      </c>
      <c r="G3893" s="8" t="s">
        <v>11066</v>
      </c>
      <c r="H3893" s="9">
        <v>117022</v>
      </c>
      <c r="I3893" s="72"/>
      <c r="J3893" s="73"/>
      <c r="K3893" s="74"/>
      <c r="L3893" s="79"/>
      <c r="M3893" s="80"/>
      <c r="N3893" t="str">
        <f t="shared" si="274"/>
        <v>19639</v>
      </c>
      <c r="O3893">
        <f t="shared" si="275"/>
        <v>19639</v>
      </c>
      <c r="P3893" s="29">
        <f t="shared" si="276"/>
        <v>1141679</v>
      </c>
      <c r="Q3893">
        <f>+VLOOKUP(O3893,'Bảng kê HĐ 2022'!N$1912:R$4434,4,0)</f>
        <v>0</v>
      </c>
      <c r="R3893" t="e">
        <f>+VLOOKUP(O3893,'Hàng trả'!#REF!,2,0)</f>
        <v>#REF!</v>
      </c>
    </row>
    <row r="3894" spans="1:18" ht="14.4" hidden="1" customHeight="1" x14ac:dyDescent="0.3">
      <c r="A3894" s="10">
        <v>7</v>
      </c>
      <c r="B3894" s="63" t="s">
        <v>15615</v>
      </c>
      <c r="C3894" s="6" t="s">
        <v>16452</v>
      </c>
      <c r="D3894" s="7">
        <v>44727</v>
      </c>
      <c r="E3894" s="8" t="s">
        <v>12432</v>
      </c>
      <c r="F3894" s="9">
        <v>15901866</v>
      </c>
      <c r="G3894" s="8" t="s">
        <v>11066</v>
      </c>
      <c r="H3894" s="9">
        <v>1629941</v>
      </c>
      <c r="I3894" s="66">
        <v>46548423</v>
      </c>
      <c r="J3894" s="67"/>
      <c r="K3894" s="68"/>
      <c r="L3894" s="75" t="s">
        <v>10149</v>
      </c>
      <c r="M3894" s="76"/>
      <c r="N3894" t="str">
        <f t="shared" si="274"/>
        <v>18108</v>
      </c>
      <c r="O3894">
        <f t="shared" si="275"/>
        <v>18108</v>
      </c>
      <c r="P3894" s="29">
        <f t="shared" si="276"/>
        <v>15901866</v>
      </c>
      <c r="Q3894">
        <f>+VLOOKUP(O3894,'Bảng kê HĐ 2022'!N$1912:R$4434,4,0)</f>
        <v>0</v>
      </c>
      <c r="R3894" t="e">
        <f>+VLOOKUP(O3894,'Hàng trả'!#REF!,2,0)</f>
        <v>#REF!</v>
      </c>
    </row>
    <row r="3895" spans="1:18" ht="14.4" hidden="1" customHeight="1" x14ac:dyDescent="0.3">
      <c r="A3895" s="10">
        <v>7</v>
      </c>
      <c r="B3895" s="64"/>
      <c r="C3895" s="6" t="s">
        <v>16453</v>
      </c>
      <c r="D3895" s="7">
        <v>44720</v>
      </c>
      <c r="E3895" s="8" t="s">
        <v>12738</v>
      </c>
      <c r="F3895" s="9">
        <v>15463732</v>
      </c>
      <c r="G3895" s="8" t="s">
        <v>11066</v>
      </c>
      <c r="H3895" s="9">
        <v>1585032</v>
      </c>
      <c r="I3895" s="69"/>
      <c r="J3895" s="70"/>
      <c r="K3895" s="71"/>
      <c r="L3895" s="77"/>
      <c r="M3895" s="78"/>
      <c r="N3895" t="str">
        <f t="shared" si="274"/>
        <v>16829</v>
      </c>
      <c r="O3895">
        <f t="shared" si="275"/>
        <v>16829</v>
      </c>
      <c r="P3895" s="29">
        <f t="shared" si="276"/>
        <v>15463732</v>
      </c>
      <c r="Q3895">
        <f>+VLOOKUP(O3895,'Bảng kê HĐ 2022'!N$1912:R$4434,4,0)</f>
        <v>0</v>
      </c>
      <c r="R3895" t="e">
        <f>+VLOOKUP(O3895,'Hàng trả'!#REF!,2,0)</f>
        <v>#REF!</v>
      </c>
    </row>
    <row r="3896" spans="1:18" ht="14.4" hidden="1" customHeight="1" x14ac:dyDescent="0.3">
      <c r="A3896" s="10">
        <v>7</v>
      </c>
      <c r="B3896" s="65"/>
      <c r="C3896" s="6" t="s">
        <v>16454</v>
      </c>
      <c r="D3896" s="7">
        <v>44741</v>
      </c>
      <c r="E3896" s="8" t="s">
        <v>12436</v>
      </c>
      <c r="F3896" s="9">
        <v>20498940</v>
      </c>
      <c r="G3896" s="8" t="s">
        <v>11066</v>
      </c>
      <c r="H3896" s="9">
        <v>2101141</v>
      </c>
      <c r="I3896" s="72"/>
      <c r="J3896" s="73"/>
      <c r="K3896" s="74"/>
      <c r="L3896" s="79"/>
      <c r="M3896" s="80"/>
      <c r="N3896" t="str">
        <f t="shared" si="274"/>
        <v>21367</v>
      </c>
      <c r="O3896">
        <f t="shared" si="275"/>
        <v>21367</v>
      </c>
      <c r="P3896" s="29">
        <f t="shared" si="276"/>
        <v>20498940</v>
      </c>
      <c r="Q3896">
        <f>+VLOOKUP(O3896,'Bảng kê HĐ 2022'!N$1912:R$4434,4,0)</f>
        <v>0</v>
      </c>
      <c r="R3896" t="e">
        <f>+VLOOKUP(O3896,'Hàng trả'!#REF!,2,0)</f>
        <v>#REF!</v>
      </c>
    </row>
    <row r="3897" spans="1:18" ht="16.149999999999999" hidden="1" customHeight="1" x14ac:dyDescent="0.3">
      <c r="A3897" s="10">
        <v>7</v>
      </c>
      <c r="B3897" s="5" t="s">
        <v>15616</v>
      </c>
      <c r="C3897" s="6" t="s">
        <v>16455</v>
      </c>
      <c r="D3897" s="7">
        <v>44719</v>
      </c>
      <c r="E3897" s="8" t="s">
        <v>12801</v>
      </c>
      <c r="F3897" s="9">
        <v>812948</v>
      </c>
      <c r="G3897" s="8" t="s">
        <v>11066</v>
      </c>
      <c r="H3897" s="9">
        <v>83327</v>
      </c>
      <c r="I3897" s="93">
        <v>729621</v>
      </c>
      <c r="J3897" s="94"/>
      <c r="K3897" s="95"/>
      <c r="L3897" s="96" t="s">
        <v>10923</v>
      </c>
      <c r="M3897" s="97"/>
      <c r="N3897" t="str">
        <f t="shared" si="274"/>
        <v>16568</v>
      </c>
      <c r="O3897">
        <f t="shared" si="275"/>
        <v>16568</v>
      </c>
      <c r="P3897" s="29">
        <f t="shared" si="276"/>
        <v>812948</v>
      </c>
      <c r="Q3897">
        <f>+VLOOKUP(O3897,'Bảng kê HĐ 2022'!N$1912:R$4434,4,0)</f>
        <v>0</v>
      </c>
      <c r="R3897" t="e">
        <f>+VLOOKUP(O3897,'Hàng trả'!#REF!,2,0)</f>
        <v>#REF!</v>
      </c>
    </row>
    <row r="3898" spans="1:18" ht="14.4" hidden="1" customHeight="1" x14ac:dyDescent="0.3">
      <c r="A3898" s="10">
        <v>7</v>
      </c>
      <c r="B3898" s="63" t="s">
        <v>15617</v>
      </c>
      <c r="C3898" s="6" t="s">
        <v>16456</v>
      </c>
      <c r="D3898" s="7">
        <v>44726</v>
      </c>
      <c r="E3898" s="8" t="s">
        <v>12928</v>
      </c>
      <c r="F3898" s="9">
        <v>2534447</v>
      </c>
      <c r="G3898" s="8" t="s">
        <v>11066</v>
      </c>
      <c r="H3898" s="9">
        <v>259781</v>
      </c>
      <c r="I3898" s="66">
        <v>10452088</v>
      </c>
      <c r="J3898" s="67"/>
      <c r="K3898" s="68"/>
      <c r="L3898" s="75" t="s">
        <v>10930</v>
      </c>
      <c r="M3898" s="76"/>
      <c r="N3898" t="str">
        <f t="shared" si="274"/>
        <v>18064</v>
      </c>
      <c r="O3898">
        <f t="shared" si="275"/>
        <v>18064</v>
      </c>
      <c r="P3898" s="29">
        <f t="shared" si="276"/>
        <v>2534447</v>
      </c>
      <c r="Q3898">
        <f>+VLOOKUP(O3898,'Bảng kê HĐ 2022'!N$1912:R$4434,4,0)</f>
        <v>0</v>
      </c>
      <c r="R3898" t="e">
        <f>+VLOOKUP(O3898,'Hàng trả'!#REF!,2,0)</f>
        <v>#REF!</v>
      </c>
    </row>
    <row r="3899" spans="1:18" ht="14.4" hidden="1" customHeight="1" x14ac:dyDescent="0.3">
      <c r="A3899" s="10">
        <v>7</v>
      </c>
      <c r="B3899" s="64"/>
      <c r="C3899" s="6" t="s">
        <v>16457</v>
      </c>
      <c r="D3899" s="7">
        <v>44741</v>
      </c>
      <c r="E3899" s="8" t="s">
        <v>15618</v>
      </c>
      <c r="F3899" s="9">
        <v>1335020</v>
      </c>
      <c r="G3899" s="8" t="s">
        <v>11066</v>
      </c>
      <c r="H3899" s="9">
        <v>136839</v>
      </c>
      <c r="I3899" s="69"/>
      <c r="J3899" s="70"/>
      <c r="K3899" s="71"/>
      <c r="L3899" s="77"/>
      <c r="M3899" s="78"/>
      <c r="N3899" t="str">
        <f t="shared" si="274"/>
        <v>21372</v>
      </c>
      <c r="O3899">
        <f t="shared" si="275"/>
        <v>21372</v>
      </c>
      <c r="P3899" s="29">
        <f t="shared" si="276"/>
        <v>1335020</v>
      </c>
      <c r="Q3899">
        <f>+VLOOKUP(O3899,'Bảng kê HĐ 2022'!N$1912:R$4434,4,0)</f>
        <v>0</v>
      </c>
      <c r="R3899" t="e">
        <f>+VLOOKUP(O3899,'Hàng trả'!#REF!,2,0)</f>
        <v>#REF!</v>
      </c>
    </row>
    <row r="3900" spans="1:18" ht="14.4" hidden="1" customHeight="1" x14ac:dyDescent="0.3">
      <c r="A3900" s="10">
        <v>7</v>
      </c>
      <c r="B3900" s="64"/>
      <c r="C3900" s="6" t="s">
        <v>16458</v>
      </c>
      <c r="D3900" s="7">
        <v>44719</v>
      </c>
      <c r="E3900" s="8" t="s">
        <v>15618</v>
      </c>
      <c r="F3900" s="9">
        <v>2620933</v>
      </c>
      <c r="G3900" s="8" t="s">
        <v>11066</v>
      </c>
      <c r="H3900" s="9">
        <v>268646</v>
      </c>
      <c r="I3900" s="69"/>
      <c r="J3900" s="70"/>
      <c r="K3900" s="71"/>
      <c r="L3900" s="77"/>
      <c r="M3900" s="78"/>
      <c r="N3900" t="str">
        <f t="shared" si="274"/>
        <v>16575</v>
      </c>
      <c r="O3900">
        <f t="shared" si="275"/>
        <v>16575</v>
      </c>
      <c r="P3900" s="29">
        <f t="shared" si="276"/>
        <v>2620933</v>
      </c>
      <c r="Q3900">
        <f>+VLOOKUP(O3900,'Bảng kê HĐ 2022'!N$1912:R$4434,4,0)</f>
        <v>0</v>
      </c>
      <c r="R3900" t="e">
        <f>+VLOOKUP(O3900,'Hàng trả'!#REF!,2,0)</f>
        <v>#REF!</v>
      </c>
    </row>
    <row r="3901" spans="1:18" ht="14.4" hidden="1" customHeight="1" x14ac:dyDescent="0.3">
      <c r="A3901" s="10">
        <v>7</v>
      </c>
      <c r="B3901" s="64"/>
      <c r="C3901" s="6" t="s">
        <v>16459</v>
      </c>
      <c r="D3901" s="7">
        <v>44713</v>
      </c>
      <c r="E3901" s="8" t="s">
        <v>15619</v>
      </c>
      <c r="F3901" s="9">
        <v>2534447</v>
      </c>
      <c r="G3901" s="8" t="s">
        <v>11066</v>
      </c>
      <c r="H3901" s="9">
        <v>259781</v>
      </c>
      <c r="I3901" s="69"/>
      <c r="J3901" s="70"/>
      <c r="K3901" s="71"/>
      <c r="L3901" s="77"/>
      <c r="M3901" s="78"/>
      <c r="N3901" t="str">
        <f t="shared" si="274"/>
        <v>15198</v>
      </c>
      <c r="O3901">
        <f t="shared" si="275"/>
        <v>15198</v>
      </c>
      <c r="P3901" s="29">
        <f t="shared" si="276"/>
        <v>2534447</v>
      </c>
      <c r="Q3901">
        <f>+VLOOKUP(O3901,'Bảng kê HĐ 2022'!N$1912:R$4434,4,0)</f>
        <v>0</v>
      </c>
      <c r="R3901" t="e">
        <f>+VLOOKUP(O3901,'Hàng trả'!#REF!,2,0)</f>
        <v>#REF!</v>
      </c>
    </row>
    <row r="3902" spans="1:18" ht="14.4" hidden="1" customHeight="1" x14ac:dyDescent="0.3">
      <c r="A3902" s="10">
        <v>7</v>
      </c>
      <c r="B3902" s="65"/>
      <c r="C3902" s="6" t="s">
        <v>16460</v>
      </c>
      <c r="D3902" s="7">
        <v>44733</v>
      </c>
      <c r="E3902" s="8" t="s">
        <v>10929</v>
      </c>
      <c r="F3902" s="9">
        <v>2620933</v>
      </c>
      <c r="G3902" s="8" t="s">
        <v>11066</v>
      </c>
      <c r="H3902" s="9">
        <v>268646</v>
      </c>
      <c r="I3902" s="72"/>
      <c r="J3902" s="73"/>
      <c r="K3902" s="74"/>
      <c r="L3902" s="79"/>
      <c r="M3902" s="80"/>
      <c r="N3902" t="str">
        <f t="shared" si="274"/>
        <v>19522</v>
      </c>
      <c r="O3902">
        <f t="shared" si="275"/>
        <v>19522</v>
      </c>
      <c r="P3902" s="29">
        <f t="shared" si="276"/>
        <v>2620933</v>
      </c>
      <c r="Q3902">
        <f>+VLOOKUP(O3902,'Bảng kê HĐ 2022'!N$1912:R$4434,4,0)</f>
        <v>0</v>
      </c>
      <c r="R3902" t="e">
        <f>+VLOOKUP(O3902,'Hàng trả'!#REF!,2,0)</f>
        <v>#REF!</v>
      </c>
    </row>
    <row r="3903" spans="1:18" ht="14.4" hidden="1" customHeight="1" x14ac:dyDescent="0.3">
      <c r="A3903" s="10">
        <v>7</v>
      </c>
      <c r="B3903" s="63" t="s">
        <v>15620</v>
      </c>
      <c r="C3903" s="6" t="s">
        <v>16461</v>
      </c>
      <c r="D3903" s="7">
        <v>44715</v>
      </c>
      <c r="E3903" s="8" t="s">
        <v>12432</v>
      </c>
      <c r="F3903" s="9">
        <v>1470409</v>
      </c>
      <c r="G3903" s="8" t="s">
        <v>11066</v>
      </c>
      <c r="H3903" s="9">
        <v>150717</v>
      </c>
      <c r="I3903" s="66">
        <v>11805967</v>
      </c>
      <c r="J3903" s="67"/>
      <c r="K3903" s="68"/>
      <c r="L3903" s="75" t="s">
        <v>10936</v>
      </c>
      <c r="M3903" s="76"/>
      <c r="N3903" t="str">
        <f t="shared" si="274"/>
        <v>16008</v>
      </c>
      <c r="O3903">
        <f t="shared" si="275"/>
        <v>16008</v>
      </c>
      <c r="P3903" s="29">
        <f t="shared" si="276"/>
        <v>1470409</v>
      </c>
      <c r="Q3903">
        <f>+VLOOKUP(O3903,'Bảng kê HĐ 2022'!N$1912:R$4434,4,0)</f>
        <v>0</v>
      </c>
      <c r="R3903" t="e">
        <f>+VLOOKUP(O3903,'Hàng trả'!#REF!,2,0)</f>
        <v>#REF!</v>
      </c>
    </row>
    <row r="3904" spans="1:18" ht="14.4" hidden="1" customHeight="1" x14ac:dyDescent="0.3">
      <c r="A3904" s="10">
        <v>7</v>
      </c>
      <c r="B3904" s="64"/>
      <c r="C3904" s="6" t="s">
        <v>16462</v>
      </c>
      <c r="D3904" s="7">
        <v>44726</v>
      </c>
      <c r="E3904" s="8" t="s">
        <v>12432</v>
      </c>
      <c r="F3904" s="9">
        <v>3674921</v>
      </c>
      <c r="G3904" s="8" t="s">
        <v>11066</v>
      </c>
      <c r="H3904" s="9">
        <v>376679</v>
      </c>
      <c r="I3904" s="69"/>
      <c r="J3904" s="70"/>
      <c r="K3904" s="71"/>
      <c r="L3904" s="77"/>
      <c r="M3904" s="78"/>
      <c r="N3904" t="str">
        <f t="shared" si="274"/>
        <v>18016</v>
      </c>
      <c r="O3904">
        <f t="shared" si="275"/>
        <v>18016</v>
      </c>
      <c r="P3904" s="29">
        <f t="shared" si="276"/>
        <v>3674921</v>
      </c>
      <c r="Q3904">
        <f>+VLOOKUP(O3904,'Bảng kê HĐ 2022'!N$1912:R$4434,4,0)</f>
        <v>0</v>
      </c>
      <c r="R3904" t="e">
        <f>+VLOOKUP(O3904,'Hàng trả'!#REF!,2,0)</f>
        <v>#REF!</v>
      </c>
    </row>
    <row r="3905" spans="1:18" ht="14.4" hidden="1" customHeight="1" x14ac:dyDescent="0.3">
      <c r="A3905" s="10">
        <v>7</v>
      </c>
      <c r="B3905" s="64"/>
      <c r="C3905" s="6" t="s">
        <v>16463</v>
      </c>
      <c r="D3905" s="7">
        <v>44733</v>
      </c>
      <c r="E3905" s="8" t="s">
        <v>12432</v>
      </c>
      <c r="F3905" s="9">
        <v>2142342</v>
      </c>
      <c r="G3905" s="8" t="s">
        <v>11066</v>
      </c>
      <c r="H3905" s="9">
        <v>219590</v>
      </c>
      <c r="I3905" s="69"/>
      <c r="J3905" s="70"/>
      <c r="K3905" s="71"/>
      <c r="L3905" s="77"/>
      <c r="M3905" s="78"/>
      <c r="N3905" t="str">
        <f t="shared" si="274"/>
        <v>19608</v>
      </c>
      <c r="O3905">
        <f t="shared" si="275"/>
        <v>19608</v>
      </c>
      <c r="P3905" s="29">
        <f t="shared" si="276"/>
        <v>2142342</v>
      </c>
      <c r="Q3905">
        <f>+VLOOKUP(O3905,'Bảng kê HĐ 2022'!N$1912:R$4434,4,0)</f>
        <v>0</v>
      </c>
      <c r="R3905" t="e">
        <f>+VLOOKUP(O3905,'Hàng trả'!#REF!,2,0)</f>
        <v>#REF!</v>
      </c>
    </row>
    <row r="3906" spans="1:18" ht="14.4" hidden="1" customHeight="1" x14ac:dyDescent="0.3">
      <c r="A3906" s="10">
        <v>7</v>
      </c>
      <c r="B3906" s="64"/>
      <c r="C3906" s="6" t="s">
        <v>16464</v>
      </c>
      <c r="D3906" s="7">
        <v>44720</v>
      </c>
      <c r="E3906" s="8" t="s">
        <v>12428</v>
      </c>
      <c r="F3906" s="9">
        <v>1441876</v>
      </c>
      <c r="G3906" s="8" t="s">
        <v>11066</v>
      </c>
      <c r="H3906" s="9">
        <v>147792</v>
      </c>
      <c r="I3906" s="69"/>
      <c r="J3906" s="70"/>
      <c r="K3906" s="71"/>
      <c r="L3906" s="77"/>
      <c r="M3906" s="78"/>
      <c r="N3906" t="str">
        <f t="shared" si="274"/>
        <v>16774</v>
      </c>
      <c r="O3906">
        <f t="shared" si="275"/>
        <v>16774</v>
      </c>
      <c r="P3906" s="29">
        <f t="shared" si="276"/>
        <v>1441876</v>
      </c>
      <c r="Q3906">
        <f>+VLOOKUP(O3906,'Bảng kê HĐ 2022'!N$1912:R$4434,4,0)</f>
        <v>0</v>
      </c>
      <c r="R3906" t="e">
        <f>+VLOOKUP(O3906,'Hàng trả'!#REF!,2,0)</f>
        <v>#REF!</v>
      </c>
    </row>
    <row r="3907" spans="1:18" ht="14.4" hidden="1" customHeight="1" x14ac:dyDescent="0.3">
      <c r="A3907" s="10">
        <v>7</v>
      </c>
      <c r="B3907" s="64"/>
      <c r="C3907" s="6" t="s">
        <v>16465</v>
      </c>
      <c r="D3907" s="7">
        <v>44723</v>
      </c>
      <c r="E3907" s="8" t="s">
        <v>12430</v>
      </c>
      <c r="F3907" s="9">
        <v>1436011</v>
      </c>
      <c r="G3907" s="8" t="s">
        <v>11066</v>
      </c>
      <c r="H3907" s="9">
        <v>147191</v>
      </c>
      <c r="I3907" s="69"/>
      <c r="J3907" s="70"/>
      <c r="K3907" s="71"/>
      <c r="L3907" s="77"/>
      <c r="M3907" s="78"/>
      <c r="N3907" t="str">
        <f t="shared" si="274"/>
        <v>17621</v>
      </c>
      <c r="O3907">
        <f t="shared" si="275"/>
        <v>17621</v>
      </c>
      <c r="P3907" s="29">
        <f t="shared" si="276"/>
        <v>1436011</v>
      </c>
      <c r="Q3907">
        <f>+VLOOKUP(O3907,'Bảng kê HĐ 2022'!N$1912:R$4434,4,0)</f>
        <v>0</v>
      </c>
      <c r="R3907" t="e">
        <f>+VLOOKUP(O3907,'Hàng trả'!#REF!,2,0)</f>
        <v>#REF!</v>
      </c>
    </row>
    <row r="3908" spans="1:18" ht="14.4" hidden="1" customHeight="1" x14ac:dyDescent="0.3">
      <c r="A3908" s="10">
        <v>7</v>
      </c>
      <c r="B3908" s="65"/>
      <c r="C3908" s="6" t="s">
        <v>16466</v>
      </c>
      <c r="D3908" s="7">
        <v>44735</v>
      </c>
      <c r="E3908" s="8" t="s">
        <v>12430</v>
      </c>
      <c r="F3908" s="9">
        <v>2988722</v>
      </c>
      <c r="G3908" s="8" t="s">
        <v>11066</v>
      </c>
      <c r="H3908" s="9">
        <v>306344</v>
      </c>
      <c r="I3908" s="72"/>
      <c r="J3908" s="73"/>
      <c r="K3908" s="74"/>
      <c r="L3908" s="79"/>
      <c r="M3908" s="80"/>
      <c r="N3908" t="str">
        <f t="shared" si="274"/>
        <v>19856</v>
      </c>
      <c r="O3908">
        <f t="shared" si="275"/>
        <v>19856</v>
      </c>
      <c r="P3908" s="29">
        <f t="shared" si="276"/>
        <v>2988722</v>
      </c>
      <c r="Q3908">
        <f>+VLOOKUP(O3908,'Bảng kê HĐ 2022'!N$1912:R$4434,4,0)</f>
        <v>0</v>
      </c>
      <c r="R3908" t="e">
        <f>+VLOOKUP(O3908,'Hàng trả'!#REF!,2,0)</f>
        <v>#REF!</v>
      </c>
    </row>
    <row r="3909" spans="1:18" ht="14.75" hidden="1" customHeight="1" x14ac:dyDescent="0.3">
      <c r="A3909" s="10">
        <v>7</v>
      </c>
      <c r="B3909" s="63" t="s">
        <v>15623</v>
      </c>
      <c r="C3909" s="6" t="s">
        <v>16468</v>
      </c>
      <c r="D3909" s="7">
        <v>44709</v>
      </c>
      <c r="E3909" s="8" t="s">
        <v>10212</v>
      </c>
      <c r="F3909" s="9">
        <v>2273981</v>
      </c>
      <c r="G3909" s="8" t="s">
        <v>11066</v>
      </c>
      <c r="H3909" s="9">
        <v>233083</v>
      </c>
      <c r="I3909" s="66">
        <v>3083150</v>
      </c>
      <c r="J3909" s="67"/>
      <c r="K3909" s="68"/>
      <c r="L3909" s="75" t="s">
        <v>10944</v>
      </c>
      <c r="M3909" s="76"/>
      <c r="N3909" t="str">
        <f t="shared" si="274"/>
        <v>14771</v>
      </c>
      <c r="O3909">
        <f t="shared" si="275"/>
        <v>14771</v>
      </c>
      <c r="P3909" s="29">
        <f t="shared" si="276"/>
        <v>2273981</v>
      </c>
      <c r="Q3909">
        <f>+VLOOKUP(O3909,'Bảng kê HĐ 2022'!N$1912:R$4434,4,0)</f>
        <v>0</v>
      </c>
      <c r="R3909" t="e">
        <f>+VLOOKUP(O3909,'Hàng trả'!#REF!,2,0)</f>
        <v>#REF!</v>
      </c>
    </row>
    <row r="3910" spans="1:18" ht="14.75" hidden="1" customHeight="1" x14ac:dyDescent="0.3">
      <c r="A3910" s="10">
        <v>7</v>
      </c>
      <c r="B3910" s="65"/>
      <c r="C3910" s="6" t="s">
        <v>16469</v>
      </c>
      <c r="D3910" s="7">
        <v>44707</v>
      </c>
      <c r="E3910" s="8" t="s">
        <v>10212</v>
      </c>
      <c r="F3910" s="9">
        <v>1161284</v>
      </c>
      <c r="G3910" s="8" t="s">
        <v>11066</v>
      </c>
      <c r="H3910" s="9">
        <v>119032</v>
      </c>
      <c r="I3910" s="72"/>
      <c r="J3910" s="73"/>
      <c r="K3910" s="74"/>
      <c r="L3910" s="79"/>
      <c r="M3910" s="80"/>
      <c r="N3910" t="str">
        <f t="shared" si="274"/>
        <v>14447</v>
      </c>
      <c r="O3910">
        <f t="shared" si="275"/>
        <v>14447</v>
      </c>
      <c r="P3910" s="29">
        <f t="shared" si="276"/>
        <v>1161284</v>
      </c>
      <c r="Q3910">
        <f>+VLOOKUP(O3910,'Bảng kê HĐ 2022'!N$1912:R$4434,4,0)</f>
        <v>0</v>
      </c>
      <c r="R3910" t="e">
        <f>+VLOOKUP(O3910,'Hàng trả'!#REF!,2,0)</f>
        <v>#REF!</v>
      </c>
    </row>
    <row r="3911" spans="1:18" ht="16.149999999999999" hidden="1" customHeight="1" x14ac:dyDescent="0.3">
      <c r="A3911" s="10">
        <v>7</v>
      </c>
      <c r="B3911" s="5" t="s">
        <v>15624</v>
      </c>
      <c r="C3911" s="6" t="s">
        <v>16470</v>
      </c>
      <c r="D3911" s="7">
        <v>44699</v>
      </c>
      <c r="E3911" s="8" t="s">
        <v>10212</v>
      </c>
      <c r="F3911" s="9">
        <v>2067905</v>
      </c>
      <c r="G3911" s="8" t="s">
        <v>11066</v>
      </c>
      <c r="H3911" s="9">
        <v>211960</v>
      </c>
      <c r="I3911" s="93">
        <v>1855945</v>
      </c>
      <c r="J3911" s="94"/>
      <c r="K3911" s="95"/>
      <c r="L3911" s="96" t="s">
        <v>10944</v>
      </c>
      <c r="M3911" s="97"/>
      <c r="N3911" t="str">
        <f t="shared" si="274"/>
        <v>13420</v>
      </c>
      <c r="O3911">
        <f t="shared" si="275"/>
        <v>13420</v>
      </c>
      <c r="P3911" s="29">
        <f t="shared" si="276"/>
        <v>2067905</v>
      </c>
      <c r="Q3911">
        <f>+VLOOKUP(O3911,'Bảng kê HĐ 2022'!N$1912:R$4434,4,0)</f>
        <v>0</v>
      </c>
      <c r="R3911" t="e">
        <f>+VLOOKUP(O3911,'Hàng trả'!#REF!,2,0)</f>
        <v>#REF!</v>
      </c>
    </row>
    <row r="3912" spans="1:18" ht="14.4" hidden="1" customHeight="1" x14ac:dyDescent="0.3">
      <c r="A3912" s="10">
        <v>7</v>
      </c>
      <c r="B3912" s="63" t="s">
        <v>15625</v>
      </c>
      <c r="C3912" s="6" t="s">
        <v>16471</v>
      </c>
      <c r="D3912" s="7">
        <v>44707</v>
      </c>
      <c r="E3912" s="8" t="s">
        <v>10212</v>
      </c>
      <c r="F3912" s="9">
        <v>1096513</v>
      </c>
      <c r="G3912" s="8" t="s">
        <v>11066</v>
      </c>
      <c r="H3912" s="9">
        <v>112393</v>
      </c>
      <c r="I3912" s="66">
        <v>3275349</v>
      </c>
      <c r="J3912" s="67"/>
      <c r="K3912" s="68"/>
      <c r="L3912" s="75" t="s">
        <v>10944</v>
      </c>
      <c r="M3912" s="76"/>
      <c r="N3912" t="str">
        <f t="shared" si="274"/>
        <v>14414</v>
      </c>
      <c r="O3912">
        <f t="shared" si="275"/>
        <v>14414</v>
      </c>
      <c r="P3912" s="29">
        <f t="shared" si="276"/>
        <v>1096513</v>
      </c>
      <c r="Q3912">
        <f>+VLOOKUP(O3912,'Bảng kê HĐ 2022'!N$1912:R$4434,4,0)</f>
        <v>0</v>
      </c>
      <c r="R3912" t="e">
        <f>+VLOOKUP(O3912,'Hàng trả'!#REF!,2,0)</f>
        <v>#REF!</v>
      </c>
    </row>
    <row r="3913" spans="1:18" ht="14.4" hidden="1" customHeight="1" x14ac:dyDescent="0.3">
      <c r="A3913" s="10">
        <v>7</v>
      </c>
      <c r="B3913" s="64"/>
      <c r="C3913" s="6" t="s">
        <v>16472</v>
      </c>
      <c r="D3913" s="7">
        <v>44704</v>
      </c>
      <c r="E3913" s="8" t="s">
        <v>10212</v>
      </c>
      <c r="F3913" s="9">
        <v>1281630</v>
      </c>
      <c r="G3913" s="8" t="s">
        <v>11066</v>
      </c>
      <c r="H3913" s="9">
        <v>131367</v>
      </c>
      <c r="I3913" s="69"/>
      <c r="J3913" s="70"/>
      <c r="K3913" s="71"/>
      <c r="L3913" s="77"/>
      <c r="M3913" s="78"/>
      <c r="N3913" t="str">
        <f t="shared" ref="N3913:N3976" si="277">+RIGHT(C3913,5)</f>
        <v>13782</v>
      </c>
      <c r="O3913">
        <f t="shared" ref="O3913:O3976" si="278">+N3913*1</f>
        <v>13782</v>
      </c>
      <c r="P3913" s="29">
        <f t="shared" ref="P3913:P3976" si="279">+F3913</f>
        <v>1281630</v>
      </c>
      <c r="Q3913">
        <f>+VLOOKUP(O3913,'Bảng kê HĐ 2022'!N$1912:R$4434,4,0)</f>
        <v>0</v>
      </c>
      <c r="R3913" t="e">
        <f>+VLOOKUP(O3913,'Hàng trả'!#REF!,2,0)</f>
        <v>#REF!</v>
      </c>
    </row>
    <row r="3914" spans="1:18" ht="14.4" hidden="1" customHeight="1" x14ac:dyDescent="0.3">
      <c r="A3914" s="10">
        <v>7</v>
      </c>
      <c r="B3914" s="65"/>
      <c r="C3914" s="6" t="s">
        <v>16473</v>
      </c>
      <c r="D3914" s="7">
        <v>44688</v>
      </c>
      <c r="E3914" s="8" t="s">
        <v>10212</v>
      </c>
      <c r="F3914" s="9">
        <v>1271271</v>
      </c>
      <c r="G3914" s="8" t="s">
        <v>11066</v>
      </c>
      <c r="H3914" s="9">
        <v>130305</v>
      </c>
      <c r="I3914" s="72"/>
      <c r="J3914" s="73"/>
      <c r="K3914" s="74"/>
      <c r="L3914" s="79"/>
      <c r="M3914" s="80"/>
      <c r="N3914" t="str">
        <f t="shared" si="277"/>
        <v>11671</v>
      </c>
      <c r="O3914">
        <f t="shared" si="278"/>
        <v>11671</v>
      </c>
      <c r="P3914" s="29">
        <f t="shared" si="279"/>
        <v>1271271</v>
      </c>
      <c r="Q3914">
        <f>+VLOOKUP(O3914,'Bảng kê HĐ 2022'!N$1912:R$4434,4,0)</f>
        <v>0</v>
      </c>
      <c r="R3914" t="e">
        <f>+VLOOKUP(O3914,'Hàng trả'!#REF!,2,0)</f>
        <v>#REF!</v>
      </c>
    </row>
    <row r="3915" spans="1:18" ht="16.149999999999999" hidden="1" customHeight="1" x14ac:dyDescent="0.3">
      <c r="A3915" s="10">
        <v>7</v>
      </c>
      <c r="B3915" s="5" t="s">
        <v>15626</v>
      </c>
      <c r="C3915" s="6" t="s">
        <v>16474</v>
      </c>
      <c r="D3915" s="7">
        <v>44705</v>
      </c>
      <c r="E3915" s="8" t="s">
        <v>10212</v>
      </c>
      <c r="F3915" s="9">
        <v>1910180</v>
      </c>
      <c r="G3915" s="8" t="s">
        <v>11066</v>
      </c>
      <c r="H3915" s="9">
        <v>195793</v>
      </c>
      <c r="I3915" s="93">
        <v>1714387</v>
      </c>
      <c r="J3915" s="94"/>
      <c r="K3915" s="95"/>
      <c r="L3915" s="96" t="s">
        <v>10944</v>
      </c>
      <c r="M3915" s="97"/>
      <c r="N3915" t="str">
        <f t="shared" si="277"/>
        <v>13963</v>
      </c>
      <c r="O3915">
        <f t="shared" si="278"/>
        <v>13963</v>
      </c>
      <c r="P3915" s="29">
        <f t="shared" si="279"/>
        <v>1910180</v>
      </c>
      <c r="Q3915">
        <f>+VLOOKUP(O3915,'Bảng kê HĐ 2022'!N$1912:R$4434,4,0)</f>
        <v>0</v>
      </c>
      <c r="R3915" t="e">
        <f>+VLOOKUP(O3915,'Hàng trả'!#REF!,2,0)</f>
        <v>#REF!</v>
      </c>
    </row>
    <row r="3916" spans="1:18" ht="14.4" hidden="1" customHeight="1" x14ac:dyDescent="0.3">
      <c r="A3916" s="10">
        <v>7</v>
      </c>
      <c r="B3916" s="63" t="s">
        <v>15627</v>
      </c>
      <c r="C3916" s="6" t="s">
        <v>16475</v>
      </c>
      <c r="D3916" s="7">
        <v>44713</v>
      </c>
      <c r="E3916" s="8" t="s">
        <v>10212</v>
      </c>
      <c r="F3916" s="9">
        <v>1223403</v>
      </c>
      <c r="G3916" s="8" t="s">
        <v>11066</v>
      </c>
      <c r="H3916" s="9">
        <v>125399</v>
      </c>
      <c r="I3916" s="66">
        <v>78106561</v>
      </c>
      <c r="J3916" s="67"/>
      <c r="K3916" s="68"/>
      <c r="L3916" s="75" t="s">
        <v>10944</v>
      </c>
      <c r="M3916" s="76"/>
      <c r="N3916" t="str">
        <f t="shared" si="277"/>
        <v>15214</v>
      </c>
      <c r="O3916">
        <f t="shared" si="278"/>
        <v>15214</v>
      </c>
      <c r="P3916" s="29">
        <f t="shared" si="279"/>
        <v>1223403</v>
      </c>
      <c r="Q3916">
        <f>+VLOOKUP(O3916,'Bảng kê HĐ 2022'!N$1912:R$4434,4,0)</f>
        <v>0</v>
      </c>
      <c r="R3916" t="e">
        <f>+VLOOKUP(O3916,'Hàng trả'!#REF!,2,0)</f>
        <v>#REF!</v>
      </c>
    </row>
    <row r="3917" spans="1:18" ht="14.4" hidden="1" customHeight="1" x14ac:dyDescent="0.3">
      <c r="A3917" s="10">
        <v>7</v>
      </c>
      <c r="B3917" s="64"/>
      <c r="C3917" s="6" t="s">
        <v>16476</v>
      </c>
      <c r="D3917" s="7">
        <v>44718</v>
      </c>
      <c r="E3917" s="8" t="s">
        <v>10212</v>
      </c>
      <c r="F3917" s="9">
        <v>1230481</v>
      </c>
      <c r="G3917" s="8" t="s">
        <v>11066</v>
      </c>
      <c r="H3917" s="9">
        <v>126124</v>
      </c>
      <c r="I3917" s="69"/>
      <c r="J3917" s="70"/>
      <c r="K3917" s="71"/>
      <c r="L3917" s="77"/>
      <c r="M3917" s="78"/>
      <c r="N3917" t="str">
        <f t="shared" si="277"/>
        <v>16486</v>
      </c>
      <c r="O3917">
        <f t="shared" si="278"/>
        <v>16486</v>
      </c>
      <c r="P3917" s="29">
        <f t="shared" si="279"/>
        <v>1230481</v>
      </c>
      <c r="Q3917">
        <f>+VLOOKUP(O3917,'Bảng kê HĐ 2022'!N$1912:R$4434,4,0)</f>
        <v>0</v>
      </c>
      <c r="R3917" t="e">
        <f>+VLOOKUP(O3917,'Hàng trả'!#REF!,2,0)</f>
        <v>#REF!</v>
      </c>
    </row>
    <row r="3918" spans="1:18" ht="14.4" hidden="1" customHeight="1" x14ac:dyDescent="0.3">
      <c r="A3918" s="10">
        <v>7</v>
      </c>
      <c r="B3918" s="64"/>
      <c r="C3918" s="6" t="s">
        <v>16477</v>
      </c>
      <c r="D3918" s="7">
        <v>44722</v>
      </c>
      <c r="E3918" s="8" t="s">
        <v>10212</v>
      </c>
      <c r="F3918" s="9">
        <v>1535955</v>
      </c>
      <c r="G3918" s="8" t="s">
        <v>11066</v>
      </c>
      <c r="H3918" s="9">
        <v>157435</v>
      </c>
      <c r="I3918" s="69"/>
      <c r="J3918" s="70"/>
      <c r="K3918" s="71"/>
      <c r="L3918" s="77"/>
      <c r="M3918" s="78"/>
      <c r="N3918" t="str">
        <f t="shared" si="277"/>
        <v>17359</v>
      </c>
      <c r="O3918">
        <f t="shared" si="278"/>
        <v>17359</v>
      </c>
      <c r="P3918" s="29">
        <f t="shared" si="279"/>
        <v>1535955</v>
      </c>
      <c r="Q3918">
        <f>+VLOOKUP(O3918,'Bảng kê HĐ 2022'!N$1912:R$4434,4,0)</f>
        <v>0</v>
      </c>
      <c r="R3918" t="e">
        <f>+VLOOKUP(O3918,'Hàng trả'!#REF!,2,0)</f>
        <v>#REF!</v>
      </c>
    </row>
    <row r="3919" spans="1:18" ht="14.4" hidden="1" customHeight="1" x14ac:dyDescent="0.3">
      <c r="A3919" s="10">
        <v>7</v>
      </c>
      <c r="B3919" s="64"/>
      <c r="C3919" s="6" t="s">
        <v>16478</v>
      </c>
      <c r="D3919" s="7">
        <v>44721</v>
      </c>
      <c r="E3919" s="8" t="s">
        <v>10212</v>
      </c>
      <c r="F3919" s="9">
        <v>2334533</v>
      </c>
      <c r="G3919" s="8" t="s">
        <v>11066</v>
      </c>
      <c r="H3919" s="9">
        <v>239290</v>
      </c>
      <c r="I3919" s="69"/>
      <c r="J3919" s="70"/>
      <c r="K3919" s="71"/>
      <c r="L3919" s="77"/>
      <c r="M3919" s="78"/>
      <c r="N3919" t="str">
        <f t="shared" si="277"/>
        <v>17346</v>
      </c>
      <c r="O3919">
        <f t="shared" si="278"/>
        <v>17346</v>
      </c>
      <c r="P3919" s="29">
        <f t="shared" si="279"/>
        <v>2334533</v>
      </c>
      <c r="Q3919">
        <f>+VLOOKUP(O3919,'Bảng kê HĐ 2022'!N$1912:R$4434,4,0)</f>
        <v>0</v>
      </c>
      <c r="R3919" t="e">
        <f>+VLOOKUP(O3919,'Hàng trả'!#REF!,2,0)</f>
        <v>#REF!</v>
      </c>
    </row>
    <row r="3920" spans="1:18" ht="14.4" hidden="1" customHeight="1" x14ac:dyDescent="0.3">
      <c r="A3920" s="10">
        <v>7</v>
      </c>
      <c r="B3920" s="64"/>
      <c r="C3920" s="6" t="s">
        <v>16479</v>
      </c>
      <c r="D3920" s="7">
        <v>44734</v>
      </c>
      <c r="E3920" s="8" t="s">
        <v>10212</v>
      </c>
      <c r="F3920" s="9">
        <v>1410065</v>
      </c>
      <c r="G3920" s="8" t="s">
        <v>11066</v>
      </c>
      <c r="H3920" s="9">
        <v>144532</v>
      </c>
      <c r="I3920" s="69"/>
      <c r="J3920" s="70"/>
      <c r="K3920" s="71"/>
      <c r="L3920" s="77"/>
      <c r="M3920" s="78"/>
      <c r="N3920" t="str">
        <f t="shared" si="277"/>
        <v>19757</v>
      </c>
      <c r="O3920">
        <f t="shared" si="278"/>
        <v>19757</v>
      </c>
      <c r="P3920" s="29">
        <f t="shared" si="279"/>
        <v>1410065</v>
      </c>
      <c r="Q3920">
        <f>+VLOOKUP(O3920,'Bảng kê HĐ 2022'!N$1912:R$4434,4,0)</f>
        <v>0</v>
      </c>
      <c r="R3920" t="e">
        <f>+VLOOKUP(O3920,'Hàng trả'!#REF!,2,0)</f>
        <v>#REF!</v>
      </c>
    </row>
    <row r="3921" spans="1:18" ht="14.4" hidden="1" customHeight="1" x14ac:dyDescent="0.3">
      <c r="A3921" s="10">
        <v>7</v>
      </c>
      <c r="B3921" s="64"/>
      <c r="C3921" s="6" t="s">
        <v>16480</v>
      </c>
      <c r="D3921" s="7">
        <v>44737</v>
      </c>
      <c r="E3921" s="8" t="s">
        <v>10212</v>
      </c>
      <c r="F3921" s="9">
        <v>1365147</v>
      </c>
      <c r="G3921" s="8" t="s">
        <v>11066</v>
      </c>
      <c r="H3921" s="9">
        <v>139928</v>
      </c>
      <c r="I3921" s="69"/>
      <c r="J3921" s="70"/>
      <c r="K3921" s="71"/>
      <c r="L3921" s="77"/>
      <c r="M3921" s="78"/>
      <c r="N3921" t="str">
        <f t="shared" si="277"/>
        <v>20602</v>
      </c>
      <c r="O3921">
        <f t="shared" si="278"/>
        <v>20602</v>
      </c>
      <c r="P3921" s="29">
        <f t="shared" si="279"/>
        <v>1365147</v>
      </c>
      <c r="Q3921">
        <f>+VLOOKUP(O3921,'Bảng kê HĐ 2022'!N$1912:R$4434,4,0)</f>
        <v>0</v>
      </c>
      <c r="R3921" t="e">
        <f>+VLOOKUP(O3921,'Hàng trả'!#REF!,2,0)</f>
        <v>#REF!</v>
      </c>
    </row>
    <row r="3922" spans="1:18" ht="14.4" hidden="1" customHeight="1" x14ac:dyDescent="0.3">
      <c r="A3922" s="10">
        <v>7</v>
      </c>
      <c r="B3922" s="64"/>
      <c r="C3922" s="6" t="s">
        <v>16481</v>
      </c>
      <c r="D3922" s="7">
        <v>44740</v>
      </c>
      <c r="E3922" s="8" t="s">
        <v>10212</v>
      </c>
      <c r="F3922" s="9">
        <v>2675050</v>
      </c>
      <c r="G3922" s="8" t="s">
        <v>11066</v>
      </c>
      <c r="H3922" s="9">
        <v>274193</v>
      </c>
      <c r="I3922" s="69"/>
      <c r="J3922" s="70"/>
      <c r="K3922" s="71"/>
      <c r="L3922" s="77"/>
      <c r="M3922" s="78"/>
      <c r="N3922" t="str">
        <f t="shared" si="277"/>
        <v>20971</v>
      </c>
      <c r="O3922">
        <f t="shared" si="278"/>
        <v>20971</v>
      </c>
      <c r="P3922" s="29">
        <f t="shared" si="279"/>
        <v>2675050</v>
      </c>
      <c r="Q3922">
        <f>+VLOOKUP(O3922,'Bảng kê HĐ 2022'!N$1912:R$4434,4,0)</f>
        <v>0</v>
      </c>
      <c r="R3922" t="e">
        <f>+VLOOKUP(O3922,'Hàng trả'!#REF!,2,0)</f>
        <v>#REF!</v>
      </c>
    </row>
    <row r="3923" spans="1:18" ht="14.4" hidden="1" customHeight="1" x14ac:dyDescent="0.3">
      <c r="A3923" s="10">
        <v>7</v>
      </c>
      <c r="B3923" s="64"/>
      <c r="C3923" s="6" t="s">
        <v>16482</v>
      </c>
      <c r="D3923" s="7">
        <v>44716</v>
      </c>
      <c r="E3923" s="8" t="s">
        <v>10212</v>
      </c>
      <c r="F3923" s="9">
        <v>1356069</v>
      </c>
      <c r="G3923" s="8" t="s">
        <v>11066</v>
      </c>
      <c r="H3923" s="9">
        <v>138997</v>
      </c>
      <c r="I3923" s="69"/>
      <c r="J3923" s="70"/>
      <c r="K3923" s="71"/>
      <c r="L3923" s="77"/>
      <c r="M3923" s="78"/>
      <c r="N3923" t="str">
        <f t="shared" si="277"/>
        <v>16316</v>
      </c>
      <c r="O3923">
        <f t="shared" si="278"/>
        <v>16316</v>
      </c>
      <c r="P3923" s="29">
        <f t="shared" si="279"/>
        <v>1356069</v>
      </c>
      <c r="Q3923">
        <f>+VLOOKUP(O3923,'Bảng kê HĐ 2022'!N$1912:R$4434,4,0)</f>
        <v>0</v>
      </c>
      <c r="R3923" t="e">
        <f>+VLOOKUP(O3923,'Hàng trả'!#REF!,2,0)</f>
        <v>#REF!</v>
      </c>
    </row>
    <row r="3924" spans="1:18" ht="14.4" hidden="1" customHeight="1" x14ac:dyDescent="0.3">
      <c r="A3924" s="10">
        <v>7</v>
      </c>
      <c r="B3924" s="64"/>
      <c r="C3924" s="6" t="s">
        <v>16483</v>
      </c>
      <c r="D3924" s="7">
        <v>44730</v>
      </c>
      <c r="E3924" s="8" t="s">
        <v>10212</v>
      </c>
      <c r="F3924" s="9">
        <v>5264811</v>
      </c>
      <c r="G3924" s="8" t="s">
        <v>11066</v>
      </c>
      <c r="H3924" s="9">
        <v>539643</v>
      </c>
      <c r="I3924" s="69"/>
      <c r="J3924" s="70"/>
      <c r="K3924" s="71"/>
      <c r="L3924" s="77"/>
      <c r="M3924" s="78"/>
      <c r="N3924" t="str">
        <f t="shared" si="277"/>
        <v>18650</v>
      </c>
      <c r="O3924">
        <f t="shared" si="278"/>
        <v>18650</v>
      </c>
      <c r="P3924" s="29">
        <f t="shared" si="279"/>
        <v>5264811</v>
      </c>
      <c r="Q3924">
        <f>+VLOOKUP(O3924,'Bảng kê HĐ 2022'!N$1912:R$4434,4,0)</f>
        <v>0</v>
      </c>
      <c r="R3924" t="e">
        <f>+VLOOKUP(O3924,'Hàng trả'!#REF!,2,0)</f>
        <v>#REF!</v>
      </c>
    </row>
    <row r="3925" spans="1:18" ht="14.4" hidden="1" customHeight="1" x14ac:dyDescent="0.3">
      <c r="A3925" s="10">
        <v>7</v>
      </c>
      <c r="B3925" s="64"/>
      <c r="C3925" s="6" t="s">
        <v>16484</v>
      </c>
      <c r="D3925" s="7">
        <v>44732</v>
      </c>
      <c r="E3925" s="8" t="s">
        <v>10212</v>
      </c>
      <c r="F3925" s="9">
        <v>2335449</v>
      </c>
      <c r="G3925" s="8" t="s">
        <v>11066</v>
      </c>
      <c r="H3925" s="9">
        <v>239384</v>
      </c>
      <c r="I3925" s="69"/>
      <c r="J3925" s="70"/>
      <c r="K3925" s="71"/>
      <c r="L3925" s="77"/>
      <c r="M3925" s="78"/>
      <c r="N3925" t="str">
        <f t="shared" si="277"/>
        <v>19125</v>
      </c>
      <c r="O3925">
        <f t="shared" si="278"/>
        <v>19125</v>
      </c>
      <c r="P3925" s="29">
        <f t="shared" si="279"/>
        <v>2335449</v>
      </c>
      <c r="Q3925">
        <f>+VLOOKUP(O3925,'Bảng kê HĐ 2022'!N$1912:R$4434,4,0)</f>
        <v>0</v>
      </c>
      <c r="R3925" t="e">
        <f>+VLOOKUP(O3925,'Hàng trả'!#REF!,2,0)</f>
        <v>#REF!</v>
      </c>
    </row>
    <row r="3926" spans="1:18" ht="14.4" hidden="1" customHeight="1" x14ac:dyDescent="0.3">
      <c r="A3926" s="10">
        <v>7</v>
      </c>
      <c r="B3926" s="64"/>
      <c r="C3926" s="6" t="s">
        <v>16485</v>
      </c>
      <c r="D3926" s="7">
        <v>44713</v>
      </c>
      <c r="E3926" s="8" t="s">
        <v>10212</v>
      </c>
      <c r="F3926" s="9">
        <v>1323946</v>
      </c>
      <c r="G3926" s="8" t="s">
        <v>11066</v>
      </c>
      <c r="H3926" s="9">
        <v>135704</v>
      </c>
      <c r="I3926" s="69"/>
      <c r="J3926" s="70"/>
      <c r="K3926" s="71"/>
      <c r="L3926" s="77"/>
      <c r="M3926" s="78"/>
      <c r="N3926" t="str">
        <f t="shared" si="277"/>
        <v>15208</v>
      </c>
      <c r="O3926">
        <f t="shared" si="278"/>
        <v>15208</v>
      </c>
      <c r="P3926" s="29">
        <f t="shared" si="279"/>
        <v>1323946</v>
      </c>
      <c r="Q3926">
        <f>+VLOOKUP(O3926,'Bảng kê HĐ 2022'!N$1912:R$4434,4,0)</f>
        <v>0</v>
      </c>
      <c r="R3926" t="e">
        <f>+VLOOKUP(O3926,'Hàng trả'!#REF!,2,0)</f>
        <v>#REF!</v>
      </c>
    </row>
    <row r="3927" spans="1:18" ht="14.4" hidden="1" customHeight="1" x14ac:dyDescent="0.3">
      <c r="A3927" s="10">
        <v>7</v>
      </c>
      <c r="B3927" s="64"/>
      <c r="C3927" s="6" t="s">
        <v>16486</v>
      </c>
      <c r="D3927" s="7">
        <v>44720</v>
      </c>
      <c r="E3927" s="8" t="s">
        <v>10212</v>
      </c>
      <c r="F3927" s="9">
        <v>1459818</v>
      </c>
      <c r="G3927" s="8" t="s">
        <v>11066</v>
      </c>
      <c r="H3927" s="9">
        <v>149631</v>
      </c>
      <c r="I3927" s="69"/>
      <c r="J3927" s="70"/>
      <c r="K3927" s="71"/>
      <c r="L3927" s="77"/>
      <c r="M3927" s="78"/>
      <c r="N3927" t="str">
        <f t="shared" si="277"/>
        <v>16835</v>
      </c>
      <c r="O3927">
        <f t="shared" si="278"/>
        <v>16835</v>
      </c>
      <c r="P3927" s="29">
        <f t="shared" si="279"/>
        <v>1459818</v>
      </c>
      <c r="Q3927">
        <f>+VLOOKUP(O3927,'Bảng kê HĐ 2022'!N$1912:R$4434,4,0)</f>
        <v>0</v>
      </c>
      <c r="R3927" t="e">
        <f>+VLOOKUP(O3927,'Hàng trả'!#REF!,2,0)</f>
        <v>#REF!</v>
      </c>
    </row>
    <row r="3928" spans="1:18" ht="14.4" hidden="1" customHeight="1" x14ac:dyDescent="0.3">
      <c r="A3928" s="10">
        <v>7</v>
      </c>
      <c r="B3928" s="64"/>
      <c r="C3928" s="6" t="s">
        <v>16487</v>
      </c>
      <c r="D3928" s="7">
        <v>44730</v>
      </c>
      <c r="E3928" s="8" t="s">
        <v>10212</v>
      </c>
      <c r="F3928" s="9">
        <v>1652997</v>
      </c>
      <c r="G3928" s="8" t="s">
        <v>11066</v>
      </c>
      <c r="H3928" s="9">
        <v>169432</v>
      </c>
      <c r="I3928" s="69"/>
      <c r="J3928" s="70"/>
      <c r="K3928" s="71"/>
      <c r="L3928" s="77"/>
      <c r="M3928" s="78"/>
      <c r="N3928" t="str">
        <f t="shared" si="277"/>
        <v>18737</v>
      </c>
      <c r="O3928">
        <f t="shared" si="278"/>
        <v>18737</v>
      </c>
      <c r="P3928" s="29">
        <f t="shared" si="279"/>
        <v>1652997</v>
      </c>
      <c r="Q3928">
        <f>+VLOOKUP(O3928,'Bảng kê HĐ 2022'!N$1912:R$4434,4,0)</f>
        <v>0</v>
      </c>
      <c r="R3928" t="e">
        <f>+VLOOKUP(O3928,'Hàng trả'!#REF!,2,0)</f>
        <v>#REF!</v>
      </c>
    </row>
    <row r="3929" spans="1:18" ht="14.4" hidden="1" customHeight="1" x14ac:dyDescent="0.3">
      <c r="A3929" s="10">
        <v>7</v>
      </c>
      <c r="B3929" s="64"/>
      <c r="C3929" s="6" t="s">
        <v>16488</v>
      </c>
      <c r="D3929" s="7">
        <v>44716</v>
      </c>
      <c r="E3929" s="8" t="s">
        <v>10212</v>
      </c>
      <c r="F3929" s="9">
        <v>1035618</v>
      </c>
      <c r="G3929" s="8" t="s">
        <v>11066</v>
      </c>
      <c r="H3929" s="9">
        <v>106151</v>
      </c>
      <c r="I3929" s="69"/>
      <c r="J3929" s="70"/>
      <c r="K3929" s="71"/>
      <c r="L3929" s="77"/>
      <c r="M3929" s="78"/>
      <c r="N3929" t="str">
        <f t="shared" si="277"/>
        <v>16336</v>
      </c>
      <c r="O3929">
        <f t="shared" si="278"/>
        <v>16336</v>
      </c>
      <c r="P3929" s="29">
        <f t="shared" si="279"/>
        <v>1035618</v>
      </c>
      <c r="Q3929">
        <f>+VLOOKUP(O3929,'Bảng kê HĐ 2022'!N$1912:R$4434,4,0)</f>
        <v>0</v>
      </c>
      <c r="R3929" t="e">
        <f>+VLOOKUP(O3929,'Hàng trả'!#REF!,2,0)</f>
        <v>#REF!</v>
      </c>
    </row>
    <row r="3930" spans="1:18" ht="14.4" hidden="1" customHeight="1" x14ac:dyDescent="0.3">
      <c r="A3930" s="10">
        <v>7</v>
      </c>
      <c r="B3930" s="64"/>
      <c r="C3930" s="6" t="s">
        <v>16489</v>
      </c>
      <c r="D3930" s="7">
        <v>44719</v>
      </c>
      <c r="E3930" s="8" t="s">
        <v>10212</v>
      </c>
      <c r="F3930" s="9">
        <v>1243416</v>
      </c>
      <c r="G3930" s="8" t="s">
        <v>11066</v>
      </c>
      <c r="H3930" s="9">
        <v>127450</v>
      </c>
      <c r="I3930" s="69"/>
      <c r="J3930" s="70"/>
      <c r="K3930" s="71"/>
      <c r="L3930" s="77"/>
      <c r="M3930" s="78"/>
      <c r="N3930" t="str">
        <f t="shared" si="277"/>
        <v>16542</v>
      </c>
      <c r="O3930">
        <f t="shared" si="278"/>
        <v>16542</v>
      </c>
      <c r="P3930" s="29">
        <f t="shared" si="279"/>
        <v>1243416</v>
      </c>
      <c r="Q3930">
        <f>+VLOOKUP(O3930,'Bảng kê HĐ 2022'!N$1912:R$4434,4,0)</f>
        <v>0</v>
      </c>
      <c r="R3930" t="e">
        <f>+VLOOKUP(O3930,'Hàng trả'!#REF!,2,0)</f>
        <v>#REF!</v>
      </c>
    </row>
    <row r="3931" spans="1:18" ht="14.4" hidden="1" customHeight="1" x14ac:dyDescent="0.3">
      <c r="A3931" s="10">
        <v>7</v>
      </c>
      <c r="B3931" s="64"/>
      <c r="C3931" s="6" t="s">
        <v>16490</v>
      </c>
      <c r="D3931" s="7">
        <v>44721</v>
      </c>
      <c r="E3931" s="8" t="s">
        <v>10212</v>
      </c>
      <c r="F3931" s="9">
        <v>1757161</v>
      </c>
      <c r="G3931" s="8" t="s">
        <v>11066</v>
      </c>
      <c r="H3931" s="9">
        <v>180109</v>
      </c>
      <c r="I3931" s="69"/>
      <c r="J3931" s="70"/>
      <c r="K3931" s="71"/>
      <c r="L3931" s="77"/>
      <c r="M3931" s="78"/>
      <c r="N3931" t="str">
        <f t="shared" si="277"/>
        <v>17188</v>
      </c>
      <c r="O3931">
        <f t="shared" si="278"/>
        <v>17188</v>
      </c>
      <c r="P3931" s="29">
        <f t="shared" si="279"/>
        <v>1757161</v>
      </c>
      <c r="Q3931">
        <f>+VLOOKUP(O3931,'Bảng kê HĐ 2022'!N$1912:R$4434,4,0)</f>
        <v>0</v>
      </c>
      <c r="R3931" t="e">
        <f>+VLOOKUP(O3931,'Hàng trả'!#REF!,2,0)</f>
        <v>#REF!</v>
      </c>
    </row>
    <row r="3932" spans="1:18" ht="14.4" hidden="1" customHeight="1" x14ac:dyDescent="0.3">
      <c r="A3932" s="10">
        <v>7</v>
      </c>
      <c r="B3932" s="64"/>
      <c r="C3932" s="6" t="s">
        <v>16491</v>
      </c>
      <c r="D3932" s="7">
        <v>44725</v>
      </c>
      <c r="E3932" s="8" t="s">
        <v>10212</v>
      </c>
      <c r="F3932" s="9">
        <v>2933608</v>
      </c>
      <c r="G3932" s="8" t="s">
        <v>11066</v>
      </c>
      <c r="H3932" s="9">
        <v>300695</v>
      </c>
      <c r="I3932" s="69"/>
      <c r="J3932" s="70"/>
      <c r="K3932" s="71"/>
      <c r="L3932" s="77"/>
      <c r="M3932" s="78"/>
      <c r="N3932" t="str">
        <f t="shared" si="277"/>
        <v>17923</v>
      </c>
      <c r="O3932">
        <f t="shared" si="278"/>
        <v>17923</v>
      </c>
      <c r="P3932" s="29">
        <f t="shared" si="279"/>
        <v>2933608</v>
      </c>
      <c r="Q3932">
        <f>+VLOOKUP(O3932,'Bảng kê HĐ 2022'!N$1912:R$4434,4,0)</f>
        <v>0</v>
      </c>
      <c r="R3932" t="e">
        <f>+VLOOKUP(O3932,'Hàng trả'!#REF!,2,0)</f>
        <v>#REF!</v>
      </c>
    </row>
    <row r="3933" spans="1:18" ht="14.4" hidden="1" customHeight="1" x14ac:dyDescent="0.3">
      <c r="A3933" s="10">
        <v>7</v>
      </c>
      <c r="B3933" s="64"/>
      <c r="C3933" s="6" t="s">
        <v>16492</v>
      </c>
      <c r="D3933" s="7">
        <v>44739</v>
      </c>
      <c r="E3933" s="8" t="s">
        <v>10212</v>
      </c>
      <c r="F3933" s="9">
        <v>1605923</v>
      </c>
      <c r="G3933" s="8" t="s">
        <v>11066</v>
      </c>
      <c r="H3933" s="9">
        <v>164607</v>
      </c>
      <c r="I3933" s="69"/>
      <c r="J3933" s="70"/>
      <c r="K3933" s="71"/>
      <c r="L3933" s="77"/>
      <c r="M3933" s="78"/>
      <c r="N3933" t="str">
        <f t="shared" si="277"/>
        <v>20623</v>
      </c>
      <c r="O3933">
        <f t="shared" si="278"/>
        <v>20623</v>
      </c>
      <c r="P3933" s="29">
        <f t="shared" si="279"/>
        <v>1605923</v>
      </c>
      <c r="Q3933">
        <f>+VLOOKUP(O3933,'Bảng kê HĐ 2022'!N$1912:R$4434,4,0)</f>
        <v>0</v>
      </c>
      <c r="R3933" t="e">
        <f>+VLOOKUP(O3933,'Hàng trả'!#REF!,2,0)</f>
        <v>#REF!</v>
      </c>
    </row>
    <row r="3934" spans="1:18" ht="14.4" hidden="1" customHeight="1" x14ac:dyDescent="0.3">
      <c r="A3934" s="10">
        <v>7</v>
      </c>
      <c r="B3934" s="64"/>
      <c r="C3934" s="6" t="s">
        <v>16493</v>
      </c>
      <c r="D3934" s="7">
        <v>44734</v>
      </c>
      <c r="E3934" s="8" t="s">
        <v>10212</v>
      </c>
      <c r="F3934" s="9">
        <v>1949108</v>
      </c>
      <c r="G3934" s="8" t="s">
        <v>11066</v>
      </c>
      <c r="H3934" s="9">
        <v>199784</v>
      </c>
      <c r="I3934" s="69"/>
      <c r="J3934" s="70"/>
      <c r="K3934" s="71"/>
      <c r="L3934" s="77"/>
      <c r="M3934" s="78"/>
      <c r="N3934" t="str">
        <f t="shared" si="277"/>
        <v>19736</v>
      </c>
      <c r="O3934">
        <f t="shared" si="278"/>
        <v>19736</v>
      </c>
      <c r="P3934" s="29">
        <f t="shared" si="279"/>
        <v>1949108</v>
      </c>
      <c r="Q3934">
        <f>+VLOOKUP(O3934,'Bảng kê HĐ 2022'!N$1912:R$4434,4,0)</f>
        <v>0</v>
      </c>
      <c r="R3934" t="e">
        <f>+VLOOKUP(O3934,'Hàng trả'!#REF!,2,0)</f>
        <v>#REF!</v>
      </c>
    </row>
    <row r="3935" spans="1:18" ht="14.4" hidden="1" customHeight="1" x14ac:dyDescent="0.3">
      <c r="A3935" s="10">
        <v>7</v>
      </c>
      <c r="B3935" s="64"/>
      <c r="C3935" s="6" t="s">
        <v>16494</v>
      </c>
      <c r="D3935" s="7">
        <v>44714</v>
      </c>
      <c r="E3935" s="8" t="s">
        <v>10212</v>
      </c>
      <c r="F3935" s="9">
        <v>1512711</v>
      </c>
      <c r="G3935" s="8" t="s">
        <v>11066</v>
      </c>
      <c r="H3935" s="9">
        <v>155053</v>
      </c>
      <c r="I3935" s="69"/>
      <c r="J3935" s="70"/>
      <c r="K3935" s="71"/>
      <c r="L3935" s="77"/>
      <c r="M3935" s="78"/>
      <c r="N3935" t="str">
        <f t="shared" si="277"/>
        <v>15992</v>
      </c>
      <c r="O3935">
        <f t="shared" si="278"/>
        <v>15992</v>
      </c>
      <c r="P3935" s="29">
        <f t="shared" si="279"/>
        <v>1512711</v>
      </c>
      <c r="Q3935">
        <f>+VLOOKUP(O3935,'Bảng kê HĐ 2022'!N$1912:R$4434,4,0)</f>
        <v>0</v>
      </c>
      <c r="R3935" t="e">
        <f>+VLOOKUP(O3935,'Hàng trả'!#REF!,2,0)</f>
        <v>#REF!</v>
      </c>
    </row>
    <row r="3936" spans="1:18" ht="14.4" hidden="1" customHeight="1" x14ac:dyDescent="0.3">
      <c r="A3936" s="10">
        <v>7</v>
      </c>
      <c r="B3936" s="64"/>
      <c r="C3936" s="6" t="s">
        <v>16495</v>
      </c>
      <c r="D3936" s="7">
        <v>44723</v>
      </c>
      <c r="E3936" s="8" t="s">
        <v>10212</v>
      </c>
      <c r="F3936" s="9">
        <v>1862695</v>
      </c>
      <c r="G3936" s="8" t="s">
        <v>11066</v>
      </c>
      <c r="H3936" s="9">
        <v>190926</v>
      </c>
      <c r="I3936" s="69"/>
      <c r="J3936" s="70"/>
      <c r="K3936" s="71"/>
      <c r="L3936" s="77"/>
      <c r="M3936" s="78"/>
      <c r="N3936" t="str">
        <f t="shared" si="277"/>
        <v>17729</v>
      </c>
      <c r="O3936">
        <f t="shared" si="278"/>
        <v>17729</v>
      </c>
      <c r="P3936" s="29">
        <f t="shared" si="279"/>
        <v>1862695</v>
      </c>
      <c r="Q3936">
        <f>+VLOOKUP(O3936,'Bảng kê HĐ 2022'!N$1912:R$4434,4,0)</f>
        <v>0</v>
      </c>
      <c r="R3936" t="e">
        <f>+VLOOKUP(O3936,'Hàng trả'!#REF!,2,0)</f>
        <v>#REF!</v>
      </c>
    </row>
    <row r="3937" spans="1:18" ht="14.4" hidden="1" customHeight="1" x14ac:dyDescent="0.3">
      <c r="A3937" s="10">
        <v>7</v>
      </c>
      <c r="B3937" s="64"/>
      <c r="C3937" s="6" t="s">
        <v>16496</v>
      </c>
      <c r="D3937" s="7">
        <v>44726</v>
      </c>
      <c r="E3937" s="8" t="s">
        <v>10212</v>
      </c>
      <c r="F3937" s="9">
        <v>2236060</v>
      </c>
      <c r="G3937" s="8" t="s">
        <v>11066</v>
      </c>
      <c r="H3937" s="9">
        <v>229196</v>
      </c>
      <c r="I3937" s="69"/>
      <c r="J3937" s="70"/>
      <c r="K3937" s="71"/>
      <c r="L3937" s="77"/>
      <c r="M3937" s="78"/>
      <c r="N3937" t="str">
        <f t="shared" si="277"/>
        <v>18058</v>
      </c>
      <c r="O3937">
        <f t="shared" si="278"/>
        <v>18058</v>
      </c>
      <c r="P3937" s="29">
        <f t="shared" si="279"/>
        <v>2236060</v>
      </c>
      <c r="Q3937">
        <f>+VLOOKUP(O3937,'Bảng kê HĐ 2022'!N$1912:R$4434,4,0)</f>
        <v>0</v>
      </c>
      <c r="R3937" t="e">
        <f>+VLOOKUP(O3937,'Hàng trả'!#REF!,2,0)</f>
        <v>#REF!</v>
      </c>
    </row>
    <row r="3938" spans="1:18" ht="14.4" hidden="1" customHeight="1" x14ac:dyDescent="0.3">
      <c r="A3938" s="10">
        <v>7</v>
      </c>
      <c r="B3938" s="64"/>
      <c r="C3938" s="6" t="s">
        <v>16497</v>
      </c>
      <c r="D3938" s="7">
        <v>44725</v>
      </c>
      <c r="E3938" s="8" t="s">
        <v>10212</v>
      </c>
      <c r="F3938" s="9">
        <v>1570023</v>
      </c>
      <c r="G3938" s="8" t="s">
        <v>11066</v>
      </c>
      <c r="H3938" s="9">
        <v>160927</v>
      </c>
      <c r="I3938" s="69"/>
      <c r="J3938" s="70"/>
      <c r="K3938" s="71"/>
      <c r="L3938" s="77"/>
      <c r="M3938" s="78"/>
      <c r="N3938" t="str">
        <f t="shared" si="277"/>
        <v>17924</v>
      </c>
      <c r="O3938">
        <f t="shared" si="278"/>
        <v>17924</v>
      </c>
      <c r="P3938" s="29">
        <f t="shared" si="279"/>
        <v>1570023</v>
      </c>
      <c r="Q3938">
        <f>+VLOOKUP(O3938,'Bảng kê HĐ 2022'!N$1912:R$4434,4,0)</f>
        <v>0</v>
      </c>
      <c r="R3938" t="e">
        <f>+VLOOKUP(O3938,'Hàng trả'!#REF!,2,0)</f>
        <v>#REF!</v>
      </c>
    </row>
    <row r="3939" spans="1:18" ht="14.4" hidden="1" customHeight="1" x14ac:dyDescent="0.3">
      <c r="A3939" s="10">
        <v>7</v>
      </c>
      <c r="B3939" s="64"/>
      <c r="C3939" s="6" t="s">
        <v>16498</v>
      </c>
      <c r="D3939" s="7">
        <v>44735</v>
      </c>
      <c r="E3939" s="8" t="s">
        <v>10212</v>
      </c>
      <c r="F3939" s="9">
        <v>1310467</v>
      </c>
      <c r="G3939" s="8" t="s">
        <v>11066</v>
      </c>
      <c r="H3939" s="9">
        <v>134323</v>
      </c>
      <c r="I3939" s="69"/>
      <c r="J3939" s="70"/>
      <c r="K3939" s="71"/>
      <c r="L3939" s="77"/>
      <c r="M3939" s="78"/>
      <c r="N3939" t="str">
        <f t="shared" si="277"/>
        <v>19881</v>
      </c>
      <c r="O3939">
        <f t="shared" si="278"/>
        <v>19881</v>
      </c>
      <c r="P3939" s="29">
        <f t="shared" si="279"/>
        <v>1310467</v>
      </c>
      <c r="Q3939">
        <f>+VLOOKUP(O3939,'Bảng kê HĐ 2022'!N$1912:R$4434,4,0)</f>
        <v>0</v>
      </c>
      <c r="R3939" t="e">
        <f>+VLOOKUP(O3939,'Hàng trả'!#REF!,2,0)</f>
        <v>#REF!</v>
      </c>
    </row>
    <row r="3940" spans="1:18" ht="14.4" hidden="1" customHeight="1" x14ac:dyDescent="0.3">
      <c r="A3940" s="10">
        <v>7</v>
      </c>
      <c r="B3940" s="64"/>
      <c r="C3940" s="6" t="s">
        <v>16499</v>
      </c>
      <c r="D3940" s="7">
        <v>44730</v>
      </c>
      <c r="E3940" s="8" t="s">
        <v>10212</v>
      </c>
      <c r="F3940" s="9">
        <v>1426588</v>
      </c>
      <c r="G3940" s="8" t="s">
        <v>11066</v>
      </c>
      <c r="H3940" s="9">
        <v>146225</v>
      </c>
      <c r="I3940" s="69"/>
      <c r="J3940" s="70"/>
      <c r="K3940" s="71"/>
      <c r="L3940" s="77"/>
      <c r="M3940" s="78"/>
      <c r="N3940" t="str">
        <f t="shared" si="277"/>
        <v>18738</v>
      </c>
      <c r="O3940">
        <f t="shared" si="278"/>
        <v>18738</v>
      </c>
      <c r="P3940" s="29">
        <f t="shared" si="279"/>
        <v>1426588</v>
      </c>
      <c r="Q3940">
        <f>+VLOOKUP(O3940,'Bảng kê HĐ 2022'!N$1912:R$4434,4,0)</f>
        <v>0</v>
      </c>
      <c r="R3940" t="e">
        <f>+VLOOKUP(O3940,'Hàng trả'!#REF!,2,0)</f>
        <v>#REF!</v>
      </c>
    </row>
    <row r="3941" spans="1:18" ht="14.4" hidden="1" customHeight="1" x14ac:dyDescent="0.3">
      <c r="A3941" s="10">
        <v>7</v>
      </c>
      <c r="B3941" s="64"/>
      <c r="C3941" s="6" t="s">
        <v>16500</v>
      </c>
      <c r="D3941" s="7">
        <v>44734</v>
      </c>
      <c r="E3941" s="8" t="s">
        <v>10212</v>
      </c>
      <c r="F3941" s="9">
        <v>1656585</v>
      </c>
      <c r="G3941" s="8" t="s">
        <v>11066</v>
      </c>
      <c r="H3941" s="9">
        <v>169800</v>
      </c>
      <c r="I3941" s="69"/>
      <c r="J3941" s="70"/>
      <c r="K3941" s="71"/>
      <c r="L3941" s="77"/>
      <c r="M3941" s="78"/>
      <c r="N3941" t="str">
        <f t="shared" si="277"/>
        <v>19737</v>
      </c>
      <c r="O3941">
        <f t="shared" si="278"/>
        <v>19737</v>
      </c>
      <c r="P3941" s="29">
        <f t="shared" si="279"/>
        <v>1656585</v>
      </c>
      <c r="Q3941">
        <f>+VLOOKUP(O3941,'Bảng kê HĐ 2022'!N$1912:R$4434,4,0)</f>
        <v>0</v>
      </c>
      <c r="R3941" t="e">
        <f>+VLOOKUP(O3941,'Hàng trả'!#REF!,2,0)</f>
        <v>#REF!</v>
      </c>
    </row>
    <row r="3942" spans="1:18" ht="14.4" hidden="1" customHeight="1" x14ac:dyDescent="0.3">
      <c r="A3942" s="10">
        <v>7</v>
      </c>
      <c r="B3942" s="64"/>
      <c r="C3942" s="6" t="s">
        <v>16501</v>
      </c>
      <c r="D3942" s="7">
        <v>44737</v>
      </c>
      <c r="E3942" s="8" t="s">
        <v>10212</v>
      </c>
      <c r="F3942" s="9">
        <v>2819462</v>
      </c>
      <c r="G3942" s="8" t="s">
        <v>11066</v>
      </c>
      <c r="H3942" s="9">
        <v>288995</v>
      </c>
      <c r="I3942" s="69"/>
      <c r="J3942" s="70"/>
      <c r="K3942" s="71"/>
      <c r="L3942" s="77"/>
      <c r="M3942" s="78"/>
      <c r="N3942" t="str">
        <f t="shared" si="277"/>
        <v>20336</v>
      </c>
      <c r="O3942">
        <f t="shared" si="278"/>
        <v>20336</v>
      </c>
      <c r="P3942" s="29">
        <f t="shared" si="279"/>
        <v>2819462</v>
      </c>
      <c r="Q3942">
        <f>+VLOOKUP(O3942,'Bảng kê HĐ 2022'!N$1912:R$4434,4,0)</f>
        <v>0</v>
      </c>
      <c r="R3942" t="e">
        <f>+VLOOKUP(O3942,'Hàng trả'!#REF!,2,0)</f>
        <v>#REF!</v>
      </c>
    </row>
    <row r="3943" spans="1:18" ht="14.4" hidden="1" customHeight="1" x14ac:dyDescent="0.3">
      <c r="A3943" s="10">
        <v>7</v>
      </c>
      <c r="B3943" s="64"/>
      <c r="C3943" s="6" t="s">
        <v>16502</v>
      </c>
      <c r="D3943" s="7">
        <v>44736</v>
      </c>
      <c r="E3943" s="8" t="s">
        <v>10212</v>
      </c>
      <c r="F3943" s="9">
        <v>1670295</v>
      </c>
      <c r="G3943" s="8" t="s">
        <v>11066</v>
      </c>
      <c r="H3943" s="9">
        <v>171205</v>
      </c>
      <c r="I3943" s="69"/>
      <c r="J3943" s="70"/>
      <c r="K3943" s="71"/>
      <c r="L3943" s="77"/>
      <c r="M3943" s="78"/>
      <c r="N3943" t="str">
        <f t="shared" si="277"/>
        <v>20178</v>
      </c>
      <c r="O3943">
        <f t="shared" si="278"/>
        <v>20178</v>
      </c>
      <c r="P3943" s="29">
        <f t="shared" si="279"/>
        <v>1670295</v>
      </c>
      <c r="Q3943">
        <f>+VLOOKUP(O3943,'Bảng kê HĐ 2022'!N$1912:R$4434,4,0)</f>
        <v>0</v>
      </c>
      <c r="R3943" t="e">
        <f>+VLOOKUP(O3943,'Hàng trả'!#REF!,2,0)</f>
        <v>#REF!</v>
      </c>
    </row>
    <row r="3944" spans="1:18" ht="14.4" hidden="1" customHeight="1" x14ac:dyDescent="0.3">
      <c r="A3944" s="10">
        <v>7</v>
      </c>
      <c r="B3944" s="64"/>
      <c r="C3944" s="6" t="s">
        <v>16503</v>
      </c>
      <c r="D3944" s="7">
        <v>44715</v>
      </c>
      <c r="E3944" s="8" t="s">
        <v>10212</v>
      </c>
      <c r="F3944" s="9">
        <v>2592632</v>
      </c>
      <c r="G3944" s="8" t="s">
        <v>11066</v>
      </c>
      <c r="H3944" s="9">
        <v>265745</v>
      </c>
      <c r="I3944" s="69"/>
      <c r="J3944" s="70"/>
      <c r="K3944" s="71"/>
      <c r="L3944" s="77"/>
      <c r="M3944" s="78"/>
      <c r="N3944" t="str">
        <f t="shared" si="277"/>
        <v>16217</v>
      </c>
      <c r="O3944">
        <f t="shared" si="278"/>
        <v>16217</v>
      </c>
      <c r="P3944" s="29">
        <f t="shared" si="279"/>
        <v>2592632</v>
      </c>
      <c r="Q3944">
        <f>+VLOOKUP(O3944,'Bảng kê HĐ 2022'!N$1912:R$4434,4,0)</f>
        <v>0</v>
      </c>
      <c r="R3944" t="e">
        <f>+VLOOKUP(O3944,'Hàng trả'!#REF!,2,0)</f>
        <v>#REF!</v>
      </c>
    </row>
    <row r="3945" spans="1:18" ht="14.4" hidden="1" customHeight="1" x14ac:dyDescent="0.3">
      <c r="A3945" s="10">
        <v>7</v>
      </c>
      <c r="B3945" s="64"/>
      <c r="C3945" s="6" t="s">
        <v>16504</v>
      </c>
      <c r="D3945" s="7">
        <v>44727</v>
      </c>
      <c r="E3945" s="8" t="s">
        <v>10212</v>
      </c>
      <c r="F3945" s="9">
        <v>2908391</v>
      </c>
      <c r="G3945" s="8" t="s">
        <v>11066</v>
      </c>
      <c r="H3945" s="9">
        <v>298110</v>
      </c>
      <c r="I3945" s="69"/>
      <c r="J3945" s="70"/>
      <c r="K3945" s="71"/>
      <c r="L3945" s="77"/>
      <c r="M3945" s="78"/>
      <c r="N3945" t="str">
        <f t="shared" si="277"/>
        <v>18098</v>
      </c>
      <c r="O3945">
        <f t="shared" si="278"/>
        <v>18098</v>
      </c>
      <c r="P3945" s="29">
        <f t="shared" si="279"/>
        <v>2908391</v>
      </c>
      <c r="Q3945">
        <f>+VLOOKUP(O3945,'Bảng kê HĐ 2022'!N$1912:R$4434,4,0)</f>
        <v>0</v>
      </c>
      <c r="R3945" t="e">
        <f>+VLOOKUP(O3945,'Hàng trả'!#REF!,2,0)</f>
        <v>#REF!</v>
      </c>
    </row>
    <row r="3946" spans="1:18" ht="14.4" hidden="1" customHeight="1" x14ac:dyDescent="0.3">
      <c r="A3946" s="10">
        <v>7</v>
      </c>
      <c r="B3946" s="64"/>
      <c r="C3946" s="6" t="s">
        <v>16505</v>
      </c>
      <c r="D3946" s="7">
        <v>44739</v>
      </c>
      <c r="E3946" s="8" t="s">
        <v>10212</v>
      </c>
      <c r="F3946" s="9">
        <v>3308841</v>
      </c>
      <c r="G3946" s="8" t="s">
        <v>11066</v>
      </c>
      <c r="H3946" s="9">
        <v>339156</v>
      </c>
      <c r="I3946" s="69"/>
      <c r="J3946" s="70"/>
      <c r="K3946" s="71"/>
      <c r="L3946" s="77"/>
      <c r="M3946" s="78"/>
      <c r="N3946" t="str">
        <f t="shared" si="277"/>
        <v>20627</v>
      </c>
      <c r="O3946">
        <f t="shared" si="278"/>
        <v>20627</v>
      </c>
      <c r="P3946" s="29">
        <f t="shared" si="279"/>
        <v>3308841</v>
      </c>
      <c r="Q3946">
        <f>+VLOOKUP(O3946,'Bảng kê HĐ 2022'!N$1912:R$4434,4,0)</f>
        <v>0</v>
      </c>
      <c r="R3946" t="e">
        <f>+VLOOKUP(O3946,'Hàng trả'!#REF!,2,0)</f>
        <v>#REF!</v>
      </c>
    </row>
    <row r="3947" spans="1:18" ht="14.4" hidden="1" customHeight="1" x14ac:dyDescent="0.3">
      <c r="A3947" s="10">
        <v>7</v>
      </c>
      <c r="B3947" s="64"/>
      <c r="C3947" s="6" t="s">
        <v>16506</v>
      </c>
      <c r="D3947" s="7">
        <v>44718</v>
      </c>
      <c r="E3947" s="8" t="s">
        <v>10212</v>
      </c>
      <c r="F3947" s="9">
        <v>1505140</v>
      </c>
      <c r="G3947" s="8" t="s">
        <v>11066</v>
      </c>
      <c r="H3947" s="9">
        <v>154277</v>
      </c>
      <c r="I3947" s="69"/>
      <c r="J3947" s="70"/>
      <c r="K3947" s="71"/>
      <c r="L3947" s="77"/>
      <c r="M3947" s="78"/>
      <c r="N3947" t="str">
        <f t="shared" si="277"/>
        <v>16501</v>
      </c>
      <c r="O3947">
        <f t="shared" si="278"/>
        <v>16501</v>
      </c>
      <c r="P3947" s="29">
        <f t="shared" si="279"/>
        <v>1505140</v>
      </c>
      <c r="Q3947">
        <f>+VLOOKUP(O3947,'Bảng kê HĐ 2022'!N$1912:R$4434,4,0)</f>
        <v>0</v>
      </c>
      <c r="R3947" t="e">
        <f>+VLOOKUP(O3947,'Hàng trả'!#REF!,2,0)</f>
        <v>#REF!</v>
      </c>
    </row>
    <row r="3948" spans="1:18" ht="14.4" hidden="1" customHeight="1" x14ac:dyDescent="0.3">
      <c r="A3948" s="10">
        <v>7</v>
      </c>
      <c r="B3948" s="64"/>
      <c r="C3948" s="6" t="s">
        <v>16507</v>
      </c>
      <c r="D3948" s="7">
        <v>44718</v>
      </c>
      <c r="E3948" s="8" t="s">
        <v>10212</v>
      </c>
      <c r="F3948" s="9">
        <v>1890914</v>
      </c>
      <c r="G3948" s="8" t="s">
        <v>11066</v>
      </c>
      <c r="H3948" s="9">
        <v>193819</v>
      </c>
      <c r="I3948" s="69"/>
      <c r="J3948" s="70"/>
      <c r="K3948" s="71"/>
      <c r="L3948" s="77"/>
      <c r="M3948" s="78"/>
      <c r="N3948" t="str">
        <f t="shared" si="277"/>
        <v>16485</v>
      </c>
      <c r="O3948">
        <f t="shared" si="278"/>
        <v>16485</v>
      </c>
      <c r="P3948" s="29">
        <f t="shared" si="279"/>
        <v>1890914</v>
      </c>
      <c r="Q3948">
        <f>+VLOOKUP(O3948,'Bảng kê HĐ 2022'!N$1912:R$4434,4,0)</f>
        <v>0</v>
      </c>
      <c r="R3948" t="e">
        <f>+VLOOKUP(O3948,'Hàng trả'!#REF!,2,0)</f>
        <v>#REF!</v>
      </c>
    </row>
    <row r="3949" spans="1:18" ht="14.4" hidden="1" customHeight="1" x14ac:dyDescent="0.3">
      <c r="A3949" s="10">
        <v>7</v>
      </c>
      <c r="B3949" s="64"/>
      <c r="C3949" s="6" t="s">
        <v>16508</v>
      </c>
      <c r="D3949" s="7">
        <v>44725</v>
      </c>
      <c r="E3949" s="8" t="s">
        <v>10212</v>
      </c>
      <c r="F3949" s="9">
        <v>1451132</v>
      </c>
      <c r="G3949" s="8" t="s">
        <v>11066</v>
      </c>
      <c r="H3949" s="9">
        <v>148741</v>
      </c>
      <c r="I3949" s="69"/>
      <c r="J3949" s="70"/>
      <c r="K3949" s="71"/>
      <c r="L3949" s="77"/>
      <c r="M3949" s="78"/>
      <c r="N3949" t="str">
        <f t="shared" si="277"/>
        <v>17949</v>
      </c>
      <c r="O3949">
        <f t="shared" si="278"/>
        <v>17949</v>
      </c>
      <c r="P3949" s="29">
        <f t="shared" si="279"/>
        <v>1451132</v>
      </c>
      <c r="Q3949">
        <f>+VLOOKUP(O3949,'Bảng kê HĐ 2022'!N$1912:R$4434,4,0)</f>
        <v>0</v>
      </c>
      <c r="R3949" t="e">
        <f>+VLOOKUP(O3949,'Hàng trả'!#REF!,2,0)</f>
        <v>#REF!</v>
      </c>
    </row>
    <row r="3950" spans="1:18" ht="14.4" hidden="1" customHeight="1" x14ac:dyDescent="0.3">
      <c r="A3950" s="10">
        <v>7</v>
      </c>
      <c r="B3950" s="64"/>
      <c r="C3950" s="6" t="s">
        <v>16509</v>
      </c>
      <c r="D3950" s="7">
        <v>44728</v>
      </c>
      <c r="E3950" s="8" t="s">
        <v>10212</v>
      </c>
      <c r="F3950" s="9">
        <v>1844354</v>
      </c>
      <c r="G3950" s="8" t="s">
        <v>11066</v>
      </c>
      <c r="H3950" s="9">
        <v>189046</v>
      </c>
      <c r="I3950" s="69"/>
      <c r="J3950" s="70"/>
      <c r="K3950" s="71"/>
      <c r="L3950" s="77"/>
      <c r="M3950" s="78"/>
      <c r="N3950" t="str">
        <f t="shared" si="277"/>
        <v>18211</v>
      </c>
      <c r="O3950">
        <f t="shared" si="278"/>
        <v>18211</v>
      </c>
      <c r="P3950" s="29">
        <f t="shared" si="279"/>
        <v>1844354</v>
      </c>
      <c r="Q3950">
        <f>+VLOOKUP(O3950,'Bảng kê HĐ 2022'!N$1912:R$4434,4,0)</f>
        <v>0</v>
      </c>
      <c r="R3950" t="e">
        <f>+VLOOKUP(O3950,'Hàng trả'!#REF!,2,0)</f>
        <v>#REF!</v>
      </c>
    </row>
    <row r="3951" spans="1:18" ht="14.4" hidden="1" customHeight="1" x14ac:dyDescent="0.3">
      <c r="A3951" s="10">
        <v>7</v>
      </c>
      <c r="B3951" s="64"/>
      <c r="C3951" s="6" t="s">
        <v>16510</v>
      </c>
      <c r="D3951" s="7">
        <v>44732</v>
      </c>
      <c r="E3951" s="8" t="s">
        <v>10212</v>
      </c>
      <c r="F3951" s="9">
        <v>2695064</v>
      </c>
      <c r="G3951" s="8" t="s">
        <v>11066</v>
      </c>
      <c r="H3951" s="9">
        <v>276244</v>
      </c>
      <c r="I3951" s="69"/>
      <c r="J3951" s="70"/>
      <c r="K3951" s="71"/>
      <c r="L3951" s="77"/>
      <c r="M3951" s="78"/>
      <c r="N3951" t="str">
        <f t="shared" si="277"/>
        <v>19124</v>
      </c>
      <c r="O3951">
        <f t="shared" si="278"/>
        <v>19124</v>
      </c>
      <c r="P3951" s="29">
        <f t="shared" si="279"/>
        <v>2695064</v>
      </c>
      <c r="Q3951">
        <f>+VLOOKUP(O3951,'Bảng kê HĐ 2022'!N$1912:R$4434,4,0)</f>
        <v>0</v>
      </c>
      <c r="R3951" t="e">
        <f>+VLOOKUP(O3951,'Hàng trả'!#REF!,2,0)</f>
        <v>#REF!</v>
      </c>
    </row>
    <row r="3952" spans="1:18" ht="14.4" hidden="1" customHeight="1" x14ac:dyDescent="0.3">
      <c r="A3952" s="10">
        <v>7</v>
      </c>
      <c r="B3952" s="64"/>
      <c r="C3952" s="6" t="s">
        <v>16511</v>
      </c>
      <c r="D3952" s="7">
        <v>44713</v>
      </c>
      <c r="E3952" s="8" t="s">
        <v>10212</v>
      </c>
      <c r="F3952" s="9">
        <v>396527</v>
      </c>
      <c r="G3952" s="8" t="s">
        <v>11066</v>
      </c>
      <c r="H3952" s="9">
        <v>40644</v>
      </c>
      <c r="I3952" s="69"/>
      <c r="J3952" s="70"/>
      <c r="K3952" s="71"/>
      <c r="L3952" s="77"/>
      <c r="M3952" s="78"/>
      <c r="N3952" t="str">
        <f t="shared" si="277"/>
        <v>15209</v>
      </c>
      <c r="O3952">
        <f t="shared" si="278"/>
        <v>15209</v>
      </c>
      <c r="P3952" s="29">
        <f t="shared" si="279"/>
        <v>396527</v>
      </c>
      <c r="Q3952">
        <f>+VLOOKUP(O3952,'Bảng kê HĐ 2022'!N$1912:R$4434,4,0)</f>
        <v>0</v>
      </c>
      <c r="R3952" t="e">
        <f>+VLOOKUP(O3952,'Hàng trả'!#REF!,2,0)</f>
        <v>#REF!</v>
      </c>
    </row>
    <row r="3953" spans="1:18" ht="14.4" hidden="1" customHeight="1" x14ac:dyDescent="0.3">
      <c r="A3953" s="10">
        <v>7</v>
      </c>
      <c r="B3953" s="64"/>
      <c r="C3953" s="6" t="s">
        <v>16512</v>
      </c>
      <c r="D3953" s="7">
        <v>44718</v>
      </c>
      <c r="E3953" s="8" t="s">
        <v>10212</v>
      </c>
      <c r="F3953" s="9">
        <v>2224326</v>
      </c>
      <c r="G3953" s="8" t="s">
        <v>11066</v>
      </c>
      <c r="H3953" s="9">
        <v>227993</v>
      </c>
      <c r="I3953" s="69"/>
      <c r="J3953" s="70"/>
      <c r="K3953" s="71"/>
      <c r="L3953" s="77"/>
      <c r="M3953" s="78"/>
      <c r="N3953" t="str">
        <f t="shared" si="277"/>
        <v>16487</v>
      </c>
      <c r="O3953">
        <f t="shared" si="278"/>
        <v>16487</v>
      </c>
      <c r="P3953" s="29">
        <f t="shared" si="279"/>
        <v>2224326</v>
      </c>
      <c r="Q3953">
        <f>+VLOOKUP(O3953,'Bảng kê HĐ 2022'!N$1912:R$4434,4,0)</f>
        <v>0</v>
      </c>
      <c r="R3953" t="e">
        <f>+VLOOKUP(O3953,'Hàng trả'!#REF!,2,0)</f>
        <v>#REF!</v>
      </c>
    </row>
    <row r="3954" spans="1:18" ht="14.4" hidden="1" customHeight="1" x14ac:dyDescent="0.3">
      <c r="A3954" s="10">
        <v>7</v>
      </c>
      <c r="B3954" s="64"/>
      <c r="C3954" s="6" t="s">
        <v>16513</v>
      </c>
      <c r="D3954" s="7">
        <v>44714</v>
      </c>
      <c r="E3954" s="8" t="s">
        <v>10212</v>
      </c>
      <c r="F3954" s="9">
        <v>5357713</v>
      </c>
      <c r="G3954" s="8" t="s">
        <v>11066</v>
      </c>
      <c r="H3954" s="9">
        <v>549166</v>
      </c>
      <c r="I3954" s="69"/>
      <c r="J3954" s="70"/>
      <c r="K3954" s="71"/>
      <c r="L3954" s="77"/>
      <c r="M3954" s="78"/>
      <c r="N3954" t="str">
        <f t="shared" si="277"/>
        <v>15994</v>
      </c>
      <c r="O3954">
        <f t="shared" si="278"/>
        <v>15994</v>
      </c>
      <c r="P3954" s="29">
        <f t="shared" si="279"/>
        <v>5357713</v>
      </c>
      <c r="Q3954">
        <f>+VLOOKUP(O3954,'Bảng kê HĐ 2022'!N$1912:R$4434,4,0)</f>
        <v>0</v>
      </c>
      <c r="R3954" t="e">
        <f>+VLOOKUP(O3954,'Hàng trả'!#REF!,2,0)</f>
        <v>#REF!</v>
      </c>
    </row>
    <row r="3955" spans="1:18" ht="14.4" hidden="1" customHeight="1" x14ac:dyDescent="0.3">
      <c r="A3955" s="10">
        <v>7</v>
      </c>
      <c r="B3955" s="64"/>
      <c r="C3955" s="6" t="s">
        <v>16514</v>
      </c>
      <c r="D3955" s="7">
        <v>44730</v>
      </c>
      <c r="E3955" s="8" t="s">
        <v>10212</v>
      </c>
      <c r="F3955" s="9">
        <v>2262887</v>
      </c>
      <c r="G3955" s="8" t="s">
        <v>11066</v>
      </c>
      <c r="H3955" s="9">
        <v>231946</v>
      </c>
      <c r="I3955" s="69"/>
      <c r="J3955" s="70"/>
      <c r="K3955" s="71"/>
      <c r="L3955" s="77"/>
      <c r="M3955" s="78"/>
      <c r="N3955" t="str">
        <f t="shared" si="277"/>
        <v>18858</v>
      </c>
      <c r="O3955">
        <f t="shared" si="278"/>
        <v>18858</v>
      </c>
      <c r="P3955" s="29">
        <f t="shared" si="279"/>
        <v>2262887</v>
      </c>
      <c r="Q3955">
        <f>+VLOOKUP(O3955,'Bảng kê HĐ 2022'!N$1912:R$4434,4,0)</f>
        <v>0</v>
      </c>
      <c r="R3955" t="e">
        <f>+VLOOKUP(O3955,'Hàng trả'!#REF!,2,0)</f>
        <v>#REF!</v>
      </c>
    </row>
    <row r="3956" spans="1:18" ht="14.4" hidden="1" customHeight="1" x14ac:dyDescent="0.3">
      <c r="A3956" s="10">
        <v>7</v>
      </c>
      <c r="B3956" s="64"/>
      <c r="C3956" s="6" t="s">
        <v>16515</v>
      </c>
      <c r="D3956" s="7">
        <v>44732</v>
      </c>
      <c r="E3956" s="8" t="s">
        <v>10212</v>
      </c>
      <c r="F3956" s="9">
        <v>1224586</v>
      </c>
      <c r="G3956" s="8" t="s">
        <v>11066</v>
      </c>
      <c r="H3956" s="9">
        <v>125520</v>
      </c>
      <c r="I3956" s="69"/>
      <c r="J3956" s="70"/>
      <c r="K3956" s="71"/>
      <c r="L3956" s="77"/>
      <c r="M3956" s="78"/>
      <c r="N3956" t="str">
        <f t="shared" si="277"/>
        <v>19126</v>
      </c>
      <c r="O3956">
        <f t="shared" si="278"/>
        <v>19126</v>
      </c>
      <c r="P3956" s="29">
        <f t="shared" si="279"/>
        <v>1224586</v>
      </c>
      <c r="Q3956">
        <f>+VLOOKUP(O3956,'Bảng kê HĐ 2022'!N$1912:R$4434,4,0)</f>
        <v>0</v>
      </c>
      <c r="R3956" t="e">
        <f>+VLOOKUP(O3956,'Hàng trả'!#REF!,2,0)</f>
        <v>#REF!</v>
      </c>
    </row>
    <row r="3957" spans="1:18" ht="14.4" hidden="1" customHeight="1" x14ac:dyDescent="0.3">
      <c r="A3957" s="10">
        <v>7</v>
      </c>
      <c r="B3957" s="64"/>
      <c r="C3957" s="6" t="s">
        <v>16516</v>
      </c>
      <c r="D3957" s="7">
        <v>44739</v>
      </c>
      <c r="E3957" s="8" t="s">
        <v>10212</v>
      </c>
      <c r="F3957" s="9">
        <v>1403541</v>
      </c>
      <c r="G3957" s="8" t="s">
        <v>11066</v>
      </c>
      <c r="H3957" s="9">
        <v>143863</v>
      </c>
      <c r="I3957" s="69"/>
      <c r="J3957" s="70"/>
      <c r="K3957" s="71"/>
      <c r="L3957" s="77"/>
      <c r="M3957" s="78"/>
      <c r="N3957" t="str">
        <f t="shared" si="277"/>
        <v>20840</v>
      </c>
      <c r="O3957">
        <f t="shared" si="278"/>
        <v>20840</v>
      </c>
      <c r="P3957" s="29">
        <f t="shared" si="279"/>
        <v>1403541</v>
      </c>
      <c r="Q3957">
        <f>+VLOOKUP(O3957,'Bảng kê HĐ 2022'!N$1912:R$4434,4,0)</f>
        <v>0</v>
      </c>
      <c r="R3957" t="e">
        <f>+VLOOKUP(O3957,'Hàng trả'!#REF!,2,0)</f>
        <v>#REF!</v>
      </c>
    </row>
    <row r="3958" spans="1:18" ht="14.4" hidden="1" customHeight="1" x14ac:dyDescent="0.3">
      <c r="A3958" s="10">
        <v>7</v>
      </c>
      <c r="B3958" s="64"/>
      <c r="C3958" s="6" t="s">
        <v>16517</v>
      </c>
      <c r="D3958" s="7">
        <v>44716</v>
      </c>
      <c r="E3958" s="8" t="s">
        <v>10212</v>
      </c>
      <c r="F3958" s="9">
        <v>2458323</v>
      </c>
      <c r="G3958" s="8" t="s">
        <v>11066</v>
      </c>
      <c r="H3958" s="9">
        <v>251978</v>
      </c>
      <c r="I3958" s="69"/>
      <c r="J3958" s="70"/>
      <c r="K3958" s="71"/>
      <c r="L3958" s="77"/>
      <c r="M3958" s="78"/>
      <c r="N3958" t="str">
        <f t="shared" si="277"/>
        <v>16438</v>
      </c>
      <c r="O3958">
        <f t="shared" si="278"/>
        <v>16438</v>
      </c>
      <c r="P3958" s="29">
        <f t="shared" si="279"/>
        <v>2458323</v>
      </c>
      <c r="Q3958">
        <f>+VLOOKUP(O3958,'Bảng kê HĐ 2022'!N$1912:R$4434,4,0)</f>
        <v>0</v>
      </c>
      <c r="R3958" t="e">
        <f>+VLOOKUP(O3958,'Hàng trả'!#REF!,2,0)</f>
        <v>#REF!</v>
      </c>
    </row>
    <row r="3959" spans="1:18" ht="14.4" hidden="1" customHeight="1" x14ac:dyDescent="0.3">
      <c r="A3959" s="10">
        <v>7</v>
      </c>
      <c r="B3959" s="65"/>
      <c r="C3959" s="6" t="s">
        <v>16518</v>
      </c>
      <c r="D3959" s="7">
        <v>44740</v>
      </c>
      <c r="E3959" s="8" t="s">
        <v>10212</v>
      </c>
      <c r="F3959" s="9">
        <v>1744994</v>
      </c>
      <c r="G3959" s="8" t="s">
        <v>11066</v>
      </c>
      <c r="H3959" s="9">
        <v>178862</v>
      </c>
      <c r="I3959" s="72"/>
      <c r="J3959" s="73"/>
      <c r="K3959" s="74"/>
      <c r="L3959" s="79"/>
      <c r="M3959" s="80"/>
      <c r="N3959" t="str">
        <f t="shared" si="277"/>
        <v>20872</v>
      </c>
      <c r="O3959">
        <f t="shared" si="278"/>
        <v>20872</v>
      </c>
      <c r="P3959" s="29">
        <f t="shared" si="279"/>
        <v>1744994</v>
      </c>
      <c r="Q3959">
        <f>+VLOOKUP(O3959,'Bảng kê HĐ 2022'!N$1912:R$4434,4,0)</f>
        <v>0</v>
      </c>
      <c r="R3959" t="e">
        <f>+VLOOKUP(O3959,'Hàng trả'!#REF!,2,0)</f>
        <v>#REF!</v>
      </c>
    </row>
    <row r="3960" spans="1:18" ht="14.75" hidden="1" customHeight="1" x14ac:dyDescent="0.3">
      <c r="A3960" s="10">
        <v>7</v>
      </c>
      <c r="B3960" s="63" t="s">
        <v>15639</v>
      </c>
      <c r="C3960" s="6" t="s">
        <v>16528</v>
      </c>
      <c r="D3960" s="7">
        <v>44712</v>
      </c>
      <c r="E3960" s="8" t="s">
        <v>14236</v>
      </c>
      <c r="F3960" s="9">
        <v>1634393</v>
      </c>
      <c r="G3960" s="8" t="s">
        <v>11066</v>
      </c>
      <c r="H3960" s="9">
        <v>167525</v>
      </c>
      <c r="I3960" s="66">
        <v>3621074</v>
      </c>
      <c r="J3960" s="67"/>
      <c r="K3960" s="68"/>
      <c r="L3960" s="75" t="s">
        <v>11012</v>
      </c>
      <c r="M3960" s="76"/>
      <c r="N3960" t="str">
        <f t="shared" si="277"/>
        <v>15113</v>
      </c>
      <c r="O3960">
        <f t="shared" si="278"/>
        <v>15113</v>
      </c>
      <c r="P3960" s="29">
        <f t="shared" si="279"/>
        <v>1634393</v>
      </c>
      <c r="Q3960">
        <f>+VLOOKUP(O3960,'Bảng kê HĐ 2022'!N$1912:R$4434,4,0)</f>
        <v>0</v>
      </c>
      <c r="R3960" t="e">
        <f>+VLOOKUP(O3960,'Hàng trả'!#REF!,2,0)</f>
        <v>#REF!</v>
      </c>
    </row>
    <row r="3961" spans="1:18" ht="14.75" hidden="1" customHeight="1" x14ac:dyDescent="0.3">
      <c r="A3961" s="10">
        <v>7</v>
      </c>
      <c r="B3961" s="65"/>
      <c r="C3961" s="6" t="s">
        <v>16529</v>
      </c>
      <c r="D3961" s="7">
        <v>44712</v>
      </c>
      <c r="E3961" s="8" t="s">
        <v>14236</v>
      </c>
      <c r="F3961" s="9">
        <v>2400230</v>
      </c>
      <c r="G3961" s="8" t="s">
        <v>11066</v>
      </c>
      <c r="H3961" s="9">
        <v>246024</v>
      </c>
      <c r="I3961" s="72"/>
      <c r="J3961" s="73"/>
      <c r="K3961" s="74"/>
      <c r="L3961" s="79"/>
      <c r="M3961" s="80"/>
      <c r="N3961" t="str">
        <f t="shared" si="277"/>
        <v>15112</v>
      </c>
      <c r="O3961">
        <f t="shared" si="278"/>
        <v>15112</v>
      </c>
      <c r="P3961" s="29">
        <f t="shared" si="279"/>
        <v>2400230</v>
      </c>
      <c r="Q3961">
        <f>+VLOOKUP(O3961,'Bảng kê HĐ 2022'!N$1912:R$4434,4,0)</f>
        <v>0</v>
      </c>
      <c r="R3961" t="e">
        <f>+VLOOKUP(O3961,'Hàng trả'!#REF!,2,0)</f>
        <v>#REF!</v>
      </c>
    </row>
    <row r="3962" spans="1:18" ht="14.4" hidden="1" customHeight="1" x14ac:dyDescent="0.3">
      <c r="A3962" s="10">
        <v>7</v>
      </c>
      <c r="B3962" s="63" t="s">
        <v>15640</v>
      </c>
      <c r="C3962" s="6" t="s">
        <v>16530</v>
      </c>
      <c r="D3962" s="7">
        <v>44719</v>
      </c>
      <c r="E3962" s="8" t="s">
        <v>14236</v>
      </c>
      <c r="F3962" s="9">
        <v>1427820</v>
      </c>
      <c r="G3962" s="8" t="s">
        <v>11066</v>
      </c>
      <c r="H3962" s="9">
        <v>146352</v>
      </c>
      <c r="I3962" s="66">
        <v>6171390</v>
      </c>
      <c r="J3962" s="67"/>
      <c r="K3962" s="68"/>
      <c r="L3962" s="75" t="s">
        <v>11012</v>
      </c>
      <c r="M3962" s="76"/>
      <c r="N3962" t="str">
        <f t="shared" si="277"/>
        <v>16539</v>
      </c>
      <c r="O3962">
        <f t="shared" si="278"/>
        <v>16539</v>
      </c>
      <c r="P3962" s="29">
        <f t="shared" si="279"/>
        <v>1427820</v>
      </c>
      <c r="Q3962">
        <f>+VLOOKUP(O3962,'Bảng kê HĐ 2022'!N$1912:R$4434,4,0)</f>
        <v>0</v>
      </c>
      <c r="R3962" t="e">
        <f>+VLOOKUP(O3962,'Hàng trả'!#REF!,2,0)</f>
        <v>#REF!</v>
      </c>
    </row>
    <row r="3963" spans="1:18" ht="14.4" hidden="1" customHeight="1" x14ac:dyDescent="0.3">
      <c r="A3963" s="10">
        <v>7</v>
      </c>
      <c r="B3963" s="64"/>
      <c r="C3963" s="6" t="s">
        <v>16531</v>
      </c>
      <c r="D3963" s="7">
        <v>44726</v>
      </c>
      <c r="E3963" s="8" t="s">
        <v>14236</v>
      </c>
      <c r="F3963" s="9">
        <v>1822686</v>
      </c>
      <c r="G3963" s="8" t="s">
        <v>11066</v>
      </c>
      <c r="H3963" s="9">
        <v>186825</v>
      </c>
      <c r="I3963" s="69"/>
      <c r="J3963" s="70"/>
      <c r="K3963" s="71"/>
      <c r="L3963" s="77"/>
      <c r="M3963" s="78"/>
      <c r="N3963" t="str">
        <f t="shared" si="277"/>
        <v>18044</v>
      </c>
      <c r="O3963">
        <f t="shared" si="278"/>
        <v>18044</v>
      </c>
      <c r="P3963" s="29">
        <f t="shared" si="279"/>
        <v>1822686</v>
      </c>
      <c r="Q3963">
        <f>+VLOOKUP(O3963,'Bảng kê HĐ 2022'!N$1912:R$4434,4,0)</f>
        <v>0</v>
      </c>
      <c r="R3963" t="e">
        <f>+VLOOKUP(O3963,'Hàng trả'!#REF!,2,0)</f>
        <v>#REF!</v>
      </c>
    </row>
    <row r="3964" spans="1:18" ht="14.4" hidden="1" customHeight="1" x14ac:dyDescent="0.3">
      <c r="A3964" s="10">
        <v>7</v>
      </c>
      <c r="B3964" s="64"/>
      <c r="C3964" s="6" t="s">
        <v>16532</v>
      </c>
      <c r="D3964" s="7">
        <v>44734</v>
      </c>
      <c r="E3964" s="8" t="s">
        <v>13533</v>
      </c>
      <c r="F3964" s="9">
        <v>2505089</v>
      </c>
      <c r="G3964" s="8" t="s">
        <v>11066</v>
      </c>
      <c r="H3964" s="9">
        <v>256772</v>
      </c>
      <c r="I3964" s="69"/>
      <c r="J3964" s="70"/>
      <c r="K3964" s="71"/>
      <c r="L3964" s="77"/>
      <c r="M3964" s="78"/>
      <c r="N3964" t="str">
        <f t="shared" si="277"/>
        <v>19828</v>
      </c>
      <c r="O3964">
        <f t="shared" si="278"/>
        <v>19828</v>
      </c>
      <c r="P3964" s="29">
        <f t="shared" si="279"/>
        <v>2505089</v>
      </c>
      <c r="Q3964">
        <f>+VLOOKUP(O3964,'Bảng kê HĐ 2022'!N$1912:R$4434,4,0)</f>
        <v>0</v>
      </c>
      <c r="R3964" t="e">
        <f>+VLOOKUP(O3964,'Hàng trả'!#REF!,2,0)</f>
        <v>#REF!</v>
      </c>
    </row>
    <row r="3965" spans="1:18" ht="14.4" hidden="1" customHeight="1" x14ac:dyDescent="0.3">
      <c r="A3965" s="10">
        <v>7</v>
      </c>
      <c r="B3965" s="65"/>
      <c r="C3965" s="6" t="s">
        <v>16533</v>
      </c>
      <c r="D3965" s="7">
        <v>44726</v>
      </c>
      <c r="E3965" s="8" t="s">
        <v>14236</v>
      </c>
      <c r="F3965" s="9">
        <v>1120606</v>
      </c>
      <c r="G3965" s="8" t="s">
        <v>11066</v>
      </c>
      <c r="H3965" s="9">
        <v>114862</v>
      </c>
      <c r="I3965" s="72"/>
      <c r="J3965" s="73"/>
      <c r="K3965" s="74"/>
      <c r="L3965" s="79"/>
      <c r="M3965" s="80"/>
      <c r="N3965" t="str">
        <f t="shared" si="277"/>
        <v>18045</v>
      </c>
      <c r="O3965">
        <f t="shared" si="278"/>
        <v>18045</v>
      </c>
      <c r="P3965" s="29">
        <f t="shared" si="279"/>
        <v>1120606</v>
      </c>
      <c r="Q3965">
        <f>+VLOOKUP(O3965,'Bảng kê HĐ 2022'!N$1912:R$4434,4,0)</f>
        <v>0</v>
      </c>
      <c r="R3965" t="e">
        <f>+VLOOKUP(O3965,'Hàng trả'!#REF!,2,0)</f>
        <v>#REF!</v>
      </c>
    </row>
    <row r="3966" spans="1:18" ht="16.149999999999999" hidden="1" customHeight="1" x14ac:dyDescent="0.3">
      <c r="A3966" s="10">
        <v>7</v>
      </c>
      <c r="B3966" s="5" t="s">
        <v>15641</v>
      </c>
      <c r="C3966" s="6" t="s">
        <v>16534</v>
      </c>
      <c r="D3966" s="7">
        <v>44656</v>
      </c>
      <c r="E3966" s="8" t="s">
        <v>15642</v>
      </c>
      <c r="F3966" s="9">
        <v>2803189</v>
      </c>
      <c r="G3966" s="8" t="s">
        <v>11066</v>
      </c>
      <c r="H3966" s="9">
        <v>287327</v>
      </c>
      <c r="I3966" s="93">
        <v>2515862</v>
      </c>
      <c r="J3966" s="94"/>
      <c r="K3966" s="95"/>
      <c r="L3966" s="96" t="s">
        <v>11026</v>
      </c>
      <c r="M3966" s="97"/>
      <c r="N3966" t="str">
        <f t="shared" si="277"/>
        <v>05560</v>
      </c>
      <c r="O3966">
        <f t="shared" si="278"/>
        <v>5560</v>
      </c>
      <c r="P3966" s="29">
        <f t="shared" si="279"/>
        <v>2803189</v>
      </c>
      <c r="Q3966" t="e">
        <f>+VLOOKUP(O3966,'Bảng kê HĐ 2022'!N$1912:R$4434,4,0)</f>
        <v>#N/A</v>
      </c>
      <c r="R3966" t="e">
        <f>+VLOOKUP(O3966,'Hàng trả'!#REF!,2,0)</f>
        <v>#REF!</v>
      </c>
    </row>
    <row r="3967" spans="1:18" ht="16.149999999999999" hidden="1" customHeight="1" x14ac:dyDescent="0.3">
      <c r="A3967" s="10">
        <v>7</v>
      </c>
      <c r="B3967" s="5" t="s">
        <v>15643</v>
      </c>
      <c r="C3967" s="6" t="s">
        <v>16535</v>
      </c>
      <c r="D3967" s="7">
        <v>44665</v>
      </c>
      <c r="E3967" s="8" t="s">
        <v>14236</v>
      </c>
      <c r="F3967" s="9">
        <v>1981728</v>
      </c>
      <c r="G3967" s="8" t="s">
        <v>11066</v>
      </c>
      <c r="H3967" s="9">
        <v>203127</v>
      </c>
      <c r="I3967" s="93">
        <v>1778601</v>
      </c>
      <c r="J3967" s="94"/>
      <c r="K3967" s="95"/>
      <c r="L3967" s="96" t="s">
        <v>11026</v>
      </c>
      <c r="M3967" s="97"/>
      <c r="N3967" t="str">
        <f t="shared" si="277"/>
        <v>07304</v>
      </c>
      <c r="O3967">
        <f t="shared" si="278"/>
        <v>7304</v>
      </c>
      <c r="P3967" s="29">
        <f t="shared" si="279"/>
        <v>1981728</v>
      </c>
      <c r="Q3967">
        <f>+VLOOKUP(O3967,'Bảng kê HĐ 2022'!N$1912:R$4434,4,0)</f>
        <v>0</v>
      </c>
      <c r="R3967" t="e">
        <f>+VLOOKUP(O3967,'Hàng trả'!#REF!,2,0)</f>
        <v>#REF!</v>
      </c>
    </row>
    <row r="3968" spans="1:18" ht="16.149999999999999" hidden="1" customHeight="1" x14ac:dyDescent="0.3">
      <c r="A3968" s="10">
        <v>7</v>
      </c>
      <c r="B3968" s="5" t="s">
        <v>15644</v>
      </c>
      <c r="C3968" s="6" t="s">
        <v>16536</v>
      </c>
      <c r="D3968" s="7">
        <v>44706</v>
      </c>
      <c r="E3968" s="8" t="s">
        <v>14236</v>
      </c>
      <c r="F3968" s="9">
        <v>1244641</v>
      </c>
      <c r="G3968" s="8" t="s">
        <v>11066</v>
      </c>
      <c r="H3968" s="9">
        <v>127576</v>
      </c>
      <c r="I3968" s="93">
        <v>1117065</v>
      </c>
      <c r="J3968" s="94"/>
      <c r="K3968" s="95"/>
      <c r="L3968" s="96" t="s">
        <v>11026</v>
      </c>
      <c r="M3968" s="97"/>
      <c r="N3968" t="str">
        <f t="shared" si="277"/>
        <v>14124</v>
      </c>
      <c r="O3968">
        <f t="shared" si="278"/>
        <v>14124</v>
      </c>
      <c r="P3968" s="29">
        <f t="shared" si="279"/>
        <v>1244641</v>
      </c>
      <c r="Q3968">
        <f>+VLOOKUP(O3968,'Bảng kê HĐ 2022'!N$1912:R$4434,4,0)</f>
        <v>0</v>
      </c>
      <c r="R3968" t="e">
        <f>+VLOOKUP(O3968,'Hàng trả'!#REF!,2,0)</f>
        <v>#REF!</v>
      </c>
    </row>
    <row r="3969" spans="1:18" ht="14.4" hidden="1" customHeight="1" x14ac:dyDescent="0.3">
      <c r="A3969" s="10">
        <v>7</v>
      </c>
      <c r="B3969" s="63" t="s">
        <v>15645</v>
      </c>
      <c r="C3969" s="6" t="s">
        <v>16537</v>
      </c>
      <c r="D3969" s="7">
        <v>44721</v>
      </c>
      <c r="E3969" s="8" t="s">
        <v>14236</v>
      </c>
      <c r="F3969" s="9">
        <v>1520668</v>
      </c>
      <c r="G3969" s="8" t="s">
        <v>11066</v>
      </c>
      <c r="H3969" s="9">
        <v>155868</v>
      </c>
      <c r="I3969" s="66">
        <v>20947503</v>
      </c>
      <c r="J3969" s="67"/>
      <c r="K3969" s="68"/>
      <c r="L3969" s="75" t="s">
        <v>11026</v>
      </c>
      <c r="M3969" s="76"/>
      <c r="N3969" t="str">
        <f t="shared" si="277"/>
        <v>17085</v>
      </c>
      <c r="O3969">
        <f t="shared" si="278"/>
        <v>17085</v>
      </c>
      <c r="P3969" s="29">
        <f t="shared" si="279"/>
        <v>1520668</v>
      </c>
      <c r="Q3969">
        <f>+VLOOKUP(O3969,'Bảng kê HĐ 2022'!N$1912:R$4434,4,0)</f>
        <v>0</v>
      </c>
      <c r="R3969" t="e">
        <f>+VLOOKUP(O3969,'Hàng trả'!#REF!,2,0)</f>
        <v>#REF!</v>
      </c>
    </row>
    <row r="3970" spans="1:18" ht="14.4" hidden="1" customHeight="1" x14ac:dyDescent="0.3">
      <c r="A3970" s="10">
        <v>7</v>
      </c>
      <c r="B3970" s="64"/>
      <c r="C3970" s="6" t="s">
        <v>16538</v>
      </c>
      <c r="D3970" s="7">
        <v>44730</v>
      </c>
      <c r="E3970" s="8" t="s">
        <v>11162</v>
      </c>
      <c r="F3970" s="9">
        <v>1267223</v>
      </c>
      <c r="G3970" s="8" t="s">
        <v>11066</v>
      </c>
      <c r="H3970" s="9">
        <v>129890</v>
      </c>
      <c r="I3970" s="69"/>
      <c r="J3970" s="70"/>
      <c r="K3970" s="71"/>
      <c r="L3970" s="77"/>
      <c r="M3970" s="78"/>
      <c r="N3970" t="str">
        <f t="shared" si="277"/>
        <v>18492</v>
      </c>
      <c r="O3970">
        <f t="shared" si="278"/>
        <v>18492</v>
      </c>
      <c r="P3970" s="29">
        <f t="shared" si="279"/>
        <v>1267223</v>
      </c>
      <c r="Q3970">
        <f>+VLOOKUP(O3970,'Bảng kê HĐ 2022'!N$1912:R$4434,4,0)</f>
        <v>0</v>
      </c>
      <c r="R3970" t="e">
        <f>+VLOOKUP(O3970,'Hàng trả'!#REF!,2,0)</f>
        <v>#REF!</v>
      </c>
    </row>
    <row r="3971" spans="1:18" ht="14.4" hidden="1" customHeight="1" x14ac:dyDescent="0.3">
      <c r="A3971" s="10">
        <v>7</v>
      </c>
      <c r="B3971" s="64"/>
      <c r="C3971" s="6" t="s">
        <v>16539</v>
      </c>
      <c r="D3971" s="7">
        <v>44722</v>
      </c>
      <c r="E3971" s="8" t="s">
        <v>14236</v>
      </c>
      <c r="F3971" s="9">
        <v>1090703</v>
      </c>
      <c r="G3971" s="8" t="s">
        <v>11066</v>
      </c>
      <c r="H3971" s="9">
        <v>111797</v>
      </c>
      <c r="I3971" s="69"/>
      <c r="J3971" s="70"/>
      <c r="K3971" s="71"/>
      <c r="L3971" s="77"/>
      <c r="M3971" s="78"/>
      <c r="N3971" t="str">
        <f t="shared" si="277"/>
        <v>17464</v>
      </c>
      <c r="O3971">
        <f t="shared" si="278"/>
        <v>17464</v>
      </c>
      <c r="P3971" s="29">
        <f t="shared" si="279"/>
        <v>1090703</v>
      </c>
      <c r="Q3971">
        <f>+VLOOKUP(O3971,'Bảng kê HĐ 2022'!N$1912:R$4434,4,0)</f>
        <v>0</v>
      </c>
      <c r="R3971" t="e">
        <f>+VLOOKUP(O3971,'Hàng trả'!#REF!,2,0)</f>
        <v>#REF!</v>
      </c>
    </row>
    <row r="3972" spans="1:18" ht="14.4" hidden="1" customHeight="1" x14ac:dyDescent="0.3">
      <c r="A3972" s="10">
        <v>7</v>
      </c>
      <c r="B3972" s="64"/>
      <c r="C3972" s="6" t="s">
        <v>16540</v>
      </c>
      <c r="D3972" s="7">
        <v>44730</v>
      </c>
      <c r="E3972" s="8" t="s">
        <v>14236</v>
      </c>
      <c r="F3972" s="9">
        <v>1561473</v>
      </c>
      <c r="G3972" s="8" t="s">
        <v>11066</v>
      </c>
      <c r="H3972" s="9">
        <v>160051</v>
      </c>
      <c r="I3972" s="69"/>
      <c r="J3972" s="70"/>
      <c r="K3972" s="71"/>
      <c r="L3972" s="77"/>
      <c r="M3972" s="78"/>
      <c r="N3972" t="str">
        <f t="shared" si="277"/>
        <v>18491</v>
      </c>
      <c r="O3972">
        <f t="shared" si="278"/>
        <v>18491</v>
      </c>
      <c r="P3972" s="29">
        <f t="shared" si="279"/>
        <v>1561473</v>
      </c>
      <c r="Q3972">
        <f>+VLOOKUP(O3972,'Bảng kê HĐ 2022'!N$1912:R$4434,4,0)</f>
        <v>0</v>
      </c>
      <c r="R3972" t="e">
        <f>+VLOOKUP(O3972,'Hàng trả'!#REF!,2,0)</f>
        <v>#REF!</v>
      </c>
    </row>
    <row r="3973" spans="1:18" ht="14.4" hidden="1" customHeight="1" x14ac:dyDescent="0.3">
      <c r="A3973" s="10">
        <v>7</v>
      </c>
      <c r="B3973" s="64"/>
      <c r="C3973" s="6" t="s">
        <v>16541</v>
      </c>
      <c r="D3973" s="7">
        <v>44716</v>
      </c>
      <c r="E3973" s="8" t="s">
        <v>14236</v>
      </c>
      <c r="F3973" s="9">
        <v>929383</v>
      </c>
      <c r="G3973" s="8" t="s">
        <v>11066</v>
      </c>
      <c r="H3973" s="9">
        <v>95262</v>
      </c>
      <c r="I3973" s="69"/>
      <c r="J3973" s="70"/>
      <c r="K3973" s="71"/>
      <c r="L3973" s="77"/>
      <c r="M3973" s="78"/>
      <c r="N3973" t="str">
        <f t="shared" si="277"/>
        <v>16292</v>
      </c>
      <c r="O3973">
        <f t="shared" si="278"/>
        <v>16292</v>
      </c>
      <c r="P3973" s="29">
        <f t="shared" si="279"/>
        <v>929383</v>
      </c>
      <c r="Q3973">
        <f>+VLOOKUP(O3973,'Bảng kê HĐ 2022'!N$1912:R$4434,4,0)</f>
        <v>0</v>
      </c>
      <c r="R3973" t="e">
        <f>+VLOOKUP(O3973,'Hàng trả'!#REF!,2,0)</f>
        <v>#REF!</v>
      </c>
    </row>
    <row r="3974" spans="1:18" ht="14.4" hidden="1" customHeight="1" x14ac:dyDescent="0.3">
      <c r="A3974" s="10">
        <v>7</v>
      </c>
      <c r="B3974" s="64"/>
      <c r="C3974" s="6" t="s">
        <v>16542</v>
      </c>
      <c r="D3974" s="7">
        <v>44730</v>
      </c>
      <c r="E3974" s="8" t="s">
        <v>14210</v>
      </c>
      <c r="F3974" s="9">
        <v>1494386</v>
      </c>
      <c r="G3974" s="8" t="s">
        <v>11066</v>
      </c>
      <c r="H3974" s="9">
        <v>153175</v>
      </c>
      <c r="I3974" s="69"/>
      <c r="J3974" s="70"/>
      <c r="K3974" s="71"/>
      <c r="L3974" s="77"/>
      <c r="M3974" s="78"/>
      <c r="N3974" t="str">
        <f t="shared" si="277"/>
        <v>18494</v>
      </c>
      <c r="O3974">
        <f t="shared" si="278"/>
        <v>18494</v>
      </c>
      <c r="P3974" s="29">
        <f t="shared" si="279"/>
        <v>1494386</v>
      </c>
      <c r="Q3974">
        <f>+VLOOKUP(O3974,'Bảng kê HĐ 2022'!N$1912:R$4434,4,0)</f>
        <v>0</v>
      </c>
      <c r="R3974" t="e">
        <f>+VLOOKUP(O3974,'Hàng trả'!#REF!,2,0)</f>
        <v>#REF!</v>
      </c>
    </row>
    <row r="3975" spans="1:18" ht="14.4" hidden="1" customHeight="1" x14ac:dyDescent="0.3">
      <c r="A3975" s="10">
        <v>7</v>
      </c>
      <c r="B3975" s="64"/>
      <c r="C3975" s="6" t="s">
        <v>16543</v>
      </c>
      <c r="D3975" s="7">
        <v>44722</v>
      </c>
      <c r="E3975" s="8" t="s">
        <v>14236</v>
      </c>
      <c r="F3975" s="9">
        <v>1676042</v>
      </c>
      <c r="G3975" s="8" t="s">
        <v>11066</v>
      </c>
      <c r="H3975" s="9">
        <v>171794</v>
      </c>
      <c r="I3975" s="69"/>
      <c r="J3975" s="70"/>
      <c r="K3975" s="71"/>
      <c r="L3975" s="77"/>
      <c r="M3975" s="78"/>
      <c r="N3975" t="str">
        <f t="shared" si="277"/>
        <v>17465</v>
      </c>
      <c r="O3975">
        <f t="shared" si="278"/>
        <v>17465</v>
      </c>
      <c r="P3975" s="29">
        <f t="shared" si="279"/>
        <v>1676042</v>
      </c>
      <c r="Q3975">
        <f>+VLOOKUP(O3975,'Bảng kê HĐ 2022'!N$1912:R$4434,4,0)</f>
        <v>0</v>
      </c>
      <c r="R3975" t="e">
        <f>+VLOOKUP(O3975,'Hàng trả'!#REF!,2,0)</f>
        <v>#REF!</v>
      </c>
    </row>
    <row r="3976" spans="1:18" ht="14.4" hidden="1" customHeight="1" x14ac:dyDescent="0.3">
      <c r="A3976" s="10">
        <v>7</v>
      </c>
      <c r="B3976" s="64"/>
      <c r="C3976" s="6" t="s">
        <v>16544</v>
      </c>
      <c r="D3976" s="7">
        <v>44739</v>
      </c>
      <c r="E3976" s="8" t="s">
        <v>14236</v>
      </c>
      <c r="F3976" s="9">
        <v>1525407</v>
      </c>
      <c r="G3976" s="8" t="s">
        <v>11066</v>
      </c>
      <c r="H3976" s="9">
        <v>156354</v>
      </c>
      <c r="I3976" s="69"/>
      <c r="J3976" s="70"/>
      <c r="K3976" s="71"/>
      <c r="L3976" s="77"/>
      <c r="M3976" s="78"/>
      <c r="N3976" t="str">
        <f t="shared" si="277"/>
        <v>20642</v>
      </c>
      <c r="O3976">
        <f t="shared" si="278"/>
        <v>20642</v>
      </c>
      <c r="P3976" s="29">
        <f t="shared" si="279"/>
        <v>1525407</v>
      </c>
      <c r="Q3976">
        <f>+VLOOKUP(O3976,'Bảng kê HĐ 2022'!N$1912:R$4434,4,0)</f>
        <v>0</v>
      </c>
      <c r="R3976" t="e">
        <f>+VLOOKUP(O3976,'Hàng trả'!#REF!,2,0)</f>
        <v>#REF!</v>
      </c>
    </row>
    <row r="3977" spans="1:18" ht="14.4" hidden="1" customHeight="1" x14ac:dyDescent="0.3">
      <c r="A3977" s="10">
        <v>7</v>
      </c>
      <c r="B3977" s="64"/>
      <c r="C3977" s="6" t="s">
        <v>16545</v>
      </c>
      <c r="D3977" s="7">
        <v>44716</v>
      </c>
      <c r="E3977" s="8" t="s">
        <v>14236</v>
      </c>
      <c r="F3977" s="9">
        <v>270983</v>
      </c>
      <c r="G3977" s="8" t="s">
        <v>11066</v>
      </c>
      <c r="H3977" s="9">
        <v>27776</v>
      </c>
      <c r="I3977" s="69"/>
      <c r="J3977" s="70"/>
      <c r="K3977" s="71"/>
      <c r="L3977" s="77"/>
      <c r="M3977" s="78"/>
      <c r="N3977" t="str">
        <f t="shared" ref="N3977:N4040" si="280">+RIGHT(C3977,5)</f>
        <v>16291</v>
      </c>
      <c r="O3977">
        <f t="shared" ref="O3977:O4040" si="281">+N3977*1</f>
        <v>16291</v>
      </c>
      <c r="P3977" s="29">
        <f t="shared" ref="P3977:P4040" si="282">+F3977</f>
        <v>270983</v>
      </c>
      <c r="Q3977">
        <f>+VLOOKUP(O3977,'Bảng kê HĐ 2022'!N$1912:R$4434,4,0)</f>
        <v>0</v>
      </c>
      <c r="R3977" t="e">
        <f>+VLOOKUP(O3977,'Hàng trả'!#REF!,2,0)</f>
        <v>#REF!</v>
      </c>
    </row>
    <row r="3978" spans="1:18" ht="14.4" hidden="1" customHeight="1" x14ac:dyDescent="0.3">
      <c r="A3978" s="10">
        <v>7</v>
      </c>
      <c r="B3978" s="64"/>
      <c r="C3978" s="6" t="s">
        <v>16546</v>
      </c>
      <c r="D3978" s="7">
        <v>44716</v>
      </c>
      <c r="E3978" s="8" t="s">
        <v>14236</v>
      </c>
      <c r="F3978" s="9">
        <v>996241</v>
      </c>
      <c r="G3978" s="8" t="s">
        <v>11066</v>
      </c>
      <c r="H3978" s="9">
        <v>102115</v>
      </c>
      <c r="I3978" s="69"/>
      <c r="J3978" s="70"/>
      <c r="K3978" s="71"/>
      <c r="L3978" s="77"/>
      <c r="M3978" s="78"/>
      <c r="N3978" t="str">
        <f t="shared" si="280"/>
        <v>16289</v>
      </c>
      <c r="O3978">
        <f t="shared" si="281"/>
        <v>16289</v>
      </c>
      <c r="P3978" s="29">
        <f t="shared" si="282"/>
        <v>996241</v>
      </c>
      <c r="Q3978">
        <f>+VLOOKUP(O3978,'Bảng kê HĐ 2022'!N$1912:R$4434,4,0)</f>
        <v>0</v>
      </c>
      <c r="R3978" t="e">
        <f>+VLOOKUP(O3978,'Hàng trả'!#REF!,2,0)</f>
        <v>#REF!</v>
      </c>
    </row>
    <row r="3979" spans="1:18" ht="14.4" hidden="1" customHeight="1" x14ac:dyDescent="0.3">
      <c r="A3979" s="10">
        <v>7</v>
      </c>
      <c r="B3979" s="64"/>
      <c r="C3979" s="6" t="s">
        <v>16547</v>
      </c>
      <c r="D3979" s="7">
        <v>44727</v>
      </c>
      <c r="E3979" s="8" t="s">
        <v>14236</v>
      </c>
      <c r="F3979" s="9">
        <v>1199426</v>
      </c>
      <c r="G3979" s="8" t="s">
        <v>11066</v>
      </c>
      <c r="H3979" s="9">
        <v>122941</v>
      </c>
      <c r="I3979" s="69"/>
      <c r="J3979" s="70"/>
      <c r="K3979" s="71"/>
      <c r="L3979" s="77"/>
      <c r="M3979" s="78"/>
      <c r="N3979" t="str">
        <f t="shared" si="280"/>
        <v>18073</v>
      </c>
      <c r="O3979">
        <f t="shared" si="281"/>
        <v>18073</v>
      </c>
      <c r="P3979" s="29">
        <f t="shared" si="282"/>
        <v>1199426</v>
      </c>
      <c r="Q3979">
        <f>+VLOOKUP(O3979,'Bảng kê HĐ 2022'!N$1912:R$4434,4,0)</f>
        <v>0</v>
      </c>
      <c r="R3979" t="e">
        <f>+VLOOKUP(O3979,'Hàng trả'!#REF!,2,0)</f>
        <v>#REF!</v>
      </c>
    </row>
    <row r="3980" spans="1:18" ht="14.4" hidden="1" customHeight="1" x14ac:dyDescent="0.3">
      <c r="A3980" s="10">
        <v>7</v>
      </c>
      <c r="B3980" s="64"/>
      <c r="C3980" s="6" t="s">
        <v>16548</v>
      </c>
      <c r="D3980" s="7">
        <v>44739</v>
      </c>
      <c r="E3980" s="8" t="s">
        <v>14236</v>
      </c>
      <c r="F3980" s="9">
        <v>1360746</v>
      </c>
      <c r="G3980" s="8" t="s">
        <v>11066</v>
      </c>
      <c r="H3980" s="9">
        <v>139476</v>
      </c>
      <c r="I3980" s="69"/>
      <c r="J3980" s="70"/>
      <c r="K3980" s="71"/>
      <c r="L3980" s="77"/>
      <c r="M3980" s="78"/>
      <c r="N3980" t="str">
        <f t="shared" si="280"/>
        <v>20643</v>
      </c>
      <c r="O3980">
        <f t="shared" si="281"/>
        <v>20643</v>
      </c>
      <c r="P3980" s="29">
        <f t="shared" si="282"/>
        <v>1360746</v>
      </c>
      <c r="Q3980">
        <f>+VLOOKUP(O3980,'Bảng kê HĐ 2022'!N$1912:R$4434,4,0)</f>
        <v>0</v>
      </c>
      <c r="R3980" t="e">
        <f>+VLOOKUP(O3980,'Hàng trả'!#REF!,2,0)</f>
        <v>#REF!</v>
      </c>
    </row>
    <row r="3981" spans="1:18" ht="14.4" hidden="1" customHeight="1" x14ac:dyDescent="0.3">
      <c r="A3981" s="10">
        <v>7</v>
      </c>
      <c r="B3981" s="64"/>
      <c r="C3981" s="6" t="s">
        <v>16549</v>
      </c>
      <c r="D3981" s="7">
        <v>44721</v>
      </c>
      <c r="E3981" s="8" t="s">
        <v>14236</v>
      </c>
      <c r="F3981" s="9">
        <v>1152883</v>
      </c>
      <c r="G3981" s="8" t="s">
        <v>11066</v>
      </c>
      <c r="H3981" s="9">
        <v>118170</v>
      </c>
      <c r="I3981" s="69"/>
      <c r="J3981" s="70"/>
      <c r="K3981" s="71"/>
      <c r="L3981" s="77"/>
      <c r="M3981" s="78"/>
      <c r="N3981" t="str">
        <f t="shared" si="280"/>
        <v>17130</v>
      </c>
      <c r="O3981">
        <f t="shared" si="281"/>
        <v>17130</v>
      </c>
      <c r="P3981" s="29">
        <f t="shared" si="282"/>
        <v>1152883</v>
      </c>
      <c r="Q3981">
        <f>+VLOOKUP(O3981,'Bảng kê HĐ 2022'!N$1912:R$4434,4,0)</f>
        <v>0</v>
      </c>
      <c r="R3981" t="e">
        <f>+VLOOKUP(O3981,'Hàng trả'!#REF!,2,0)</f>
        <v>#REF!</v>
      </c>
    </row>
    <row r="3982" spans="1:18" ht="14.4" hidden="1" customHeight="1" x14ac:dyDescent="0.3">
      <c r="A3982" s="10">
        <v>7</v>
      </c>
      <c r="B3982" s="64"/>
      <c r="C3982" s="6" t="s">
        <v>16550</v>
      </c>
      <c r="D3982" s="7">
        <v>44730</v>
      </c>
      <c r="E3982" s="8" t="s">
        <v>14236</v>
      </c>
      <c r="F3982" s="9">
        <v>2817575</v>
      </c>
      <c r="G3982" s="8" t="s">
        <v>11066</v>
      </c>
      <c r="H3982" s="9">
        <v>288801</v>
      </c>
      <c r="I3982" s="69"/>
      <c r="J3982" s="70"/>
      <c r="K3982" s="71"/>
      <c r="L3982" s="77"/>
      <c r="M3982" s="78"/>
      <c r="N3982" t="str">
        <f t="shared" si="280"/>
        <v>18489</v>
      </c>
      <c r="O3982">
        <f t="shared" si="281"/>
        <v>18489</v>
      </c>
      <c r="P3982" s="29">
        <f t="shared" si="282"/>
        <v>2817575</v>
      </c>
      <c r="Q3982">
        <f>+VLOOKUP(O3982,'Bảng kê HĐ 2022'!N$1912:R$4434,4,0)</f>
        <v>0</v>
      </c>
      <c r="R3982" t="e">
        <f>+VLOOKUP(O3982,'Hàng trả'!#REF!,2,0)</f>
        <v>#REF!</v>
      </c>
    </row>
    <row r="3983" spans="1:18" ht="14.4" hidden="1" customHeight="1" x14ac:dyDescent="0.3">
      <c r="A3983" s="10">
        <v>7</v>
      </c>
      <c r="B3983" s="64"/>
      <c r="C3983" s="6" t="s">
        <v>16551</v>
      </c>
      <c r="D3983" s="7">
        <v>44716</v>
      </c>
      <c r="E3983" s="8" t="s">
        <v>14236</v>
      </c>
      <c r="F3983" s="9">
        <v>1339931</v>
      </c>
      <c r="G3983" s="8" t="s">
        <v>11066</v>
      </c>
      <c r="H3983" s="9">
        <v>137343</v>
      </c>
      <c r="I3983" s="69"/>
      <c r="J3983" s="70"/>
      <c r="K3983" s="71"/>
      <c r="L3983" s="77"/>
      <c r="M3983" s="78"/>
      <c r="N3983" t="str">
        <f t="shared" si="280"/>
        <v>16290</v>
      </c>
      <c r="O3983">
        <f t="shared" si="281"/>
        <v>16290</v>
      </c>
      <c r="P3983" s="29">
        <f t="shared" si="282"/>
        <v>1339931</v>
      </c>
      <c r="Q3983">
        <f>+VLOOKUP(O3983,'Bảng kê HĐ 2022'!N$1912:R$4434,4,0)</f>
        <v>0</v>
      </c>
      <c r="R3983" t="e">
        <f>+VLOOKUP(O3983,'Hàng trả'!#REF!,2,0)</f>
        <v>#REF!</v>
      </c>
    </row>
    <row r="3984" spans="1:18" ht="14.4" hidden="1" customHeight="1" x14ac:dyDescent="0.3">
      <c r="A3984" s="10">
        <v>7</v>
      </c>
      <c r="B3984" s="64"/>
      <c r="C3984" s="6" t="s">
        <v>16552</v>
      </c>
      <c r="D3984" s="7">
        <v>44727</v>
      </c>
      <c r="E3984" s="8" t="s">
        <v>14236</v>
      </c>
      <c r="F3984" s="9">
        <v>1226586</v>
      </c>
      <c r="G3984" s="8" t="s">
        <v>11066</v>
      </c>
      <c r="H3984" s="9">
        <v>125725</v>
      </c>
      <c r="I3984" s="69"/>
      <c r="J3984" s="70"/>
      <c r="K3984" s="71"/>
      <c r="L3984" s="77"/>
      <c r="M3984" s="78"/>
      <c r="N3984" t="str">
        <f t="shared" si="280"/>
        <v>18072</v>
      </c>
      <c r="O3984">
        <f t="shared" si="281"/>
        <v>18072</v>
      </c>
      <c r="P3984" s="29">
        <f t="shared" si="282"/>
        <v>1226586</v>
      </c>
      <c r="Q3984">
        <f>+VLOOKUP(O3984,'Bảng kê HĐ 2022'!N$1912:R$4434,4,0)</f>
        <v>0</v>
      </c>
      <c r="R3984" t="e">
        <f>+VLOOKUP(O3984,'Hàng trả'!#REF!,2,0)</f>
        <v>#REF!</v>
      </c>
    </row>
    <row r="3985" spans="1:18" ht="14.4" hidden="1" customHeight="1" x14ac:dyDescent="0.3">
      <c r="A3985" s="10">
        <v>7</v>
      </c>
      <c r="B3985" s="65"/>
      <c r="C3985" s="6" t="s">
        <v>16553</v>
      </c>
      <c r="D3985" s="7">
        <v>44730</v>
      </c>
      <c r="E3985" s="8" t="s">
        <v>14236</v>
      </c>
      <c r="F3985" s="9">
        <v>1910180</v>
      </c>
      <c r="G3985" s="8" t="s">
        <v>11066</v>
      </c>
      <c r="H3985" s="9">
        <v>195793</v>
      </c>
      <c r="I3985" s="72"/>
      <c r="J3985" s="73"/>
      <c r="K3985" s="74"/>
      <c r="L3985" s="79"/>
      <c r="M3985" s="80"/>
      <c r="N3985" t="str">
        <f t="shared" si="280"/>
        <v>18496</v>
      </c>
      <c r="O3985">
        <f t="shared" si="281"/>
        <v>18496</v>
      </c>
      <c r="P3985" s="29">
        <f t="shared" si="282"/>
        <v>1910180</v>
      </c>
      <c r="Q3985">
        <f>+VLOOKUP(O3985,'Bảng kê HĐ 2022'!N$1912:R$4434,4,0)</f>
        <v>0</v>
      </c>
      <c r="R3985" t="e">
        <f>+VLOOKUP(O3985,'Hàng trả'!#REF!,2,0)</f>
        <v>#REF!</v>
      </c>
    </row>
    <row r="3986" spans="1:18" ht="14.4" hidden="1" customHeight="1" x14ac:dyDescent="0.3">
      <c r="A3986" s="10">
        <v>7</v>
      </c>
      <c r="B3986" s="63" t="s">
        <v>15651</v>
      </c>
      <c r="C3986" s="6" t="s">
        <v>16557</v>
      </c>
      <c r="D3986" s="7">
        <v>44718</v>
      </c>
      <c r="E3986" s="8" t="s">
        <v>13061</v>
      </c>
      <c r="F3986" s="9">
        <v>644927</v>
      </c>
      <c r="G3986" s="8" t="s">
        <v>11066</v>
      </c>
      <c r="H3986" s="9">
        <v>66105</v>
      </c>
      <c r="I3986" s="66">
        <v>12290405</v>
      </c>
      <c r="J3986" s="67"/>
      <c r="K3986" s="68"/>
      <c r="L3986" s="75" t="s">
        <v>10152</v>
      </c>
      <c r="M3986" s="76"/>
      <c r="N3986" t="str">
        <f t="shared" si="280"/>
        <v>16509</v>
      </c>
      <c r="O3986">
        <f t="shared" si="281"/>
        <v>16509</v>
      </c>
      <c r="P3986" s="29">
        <f t="shared" si="282"/>
        <v>644927</v>
      </c>
      <c r="Q3986">
        <f>+VLOOKUP(O3986,'Bảng kê HĐ 2022'!N$1912:R$4434,4,0)</f>
        <v>0</v>
      </c>
      <c r="R3986" t="e">
        <f>+VLOOKUP(O3986,'Hàng trả'!#REF!,2,0)</f>
        <v>#REF!</v>
      </c>
    </row>
    <row r="3987" spans="1:18" ht="14.4" hidden="1" customHeight="1" x14ac:dyDescent="0.3">
      <c r="A3987" s="10">
        <v>7</v>
      </c>
      <c r="B3987" s="64"/>
      <c r="C3987" s="6" t="s">
        <v>16558</v>
      </c>
      <c r="D3987" s="7">
        <v>44725</v>
      </c>
      <c r="E3987" s="8" t="s">
        <v>13061</v>
      </c>
      <c r="F3987" s="9">
        <v>2129247</v>
      </c>
      <c r="G3987" s="8" t="s">
        <v>11066</v>
      </c>
      <c r="H3987" s="9">
        <v>218248</v>
      </c>
      <c r="I3987" s="69"/>
      <c r="J3987" s="70"/>
      <c r="K3987" s="71"/>
      <c r="L3987" s="77"/>
      <c r="M3987" s="78"/>
      <c r="N3987" t="str">
        <f t="shared" si="280"/>
        <v>17951</v>
      </c>
      <c r="O3987">
        <f t="shared" si="281"/>
        <v>17951</v>
      </c>
      <c r="P3987" s="29">
        <f t="shared" si="282"/>
        <v>2129247</v>
      </c>
      <c r="Q3987">
        <f>+VLOOKUP(O3987,'Bảng kê HĐ 2022'!N$1912:R$4434,4,0)</f>
        <v>0</v>
      </c>
      <c r="R3987" t="e">
        <f>+VLOOKUP(O3987,'Hàng trả'!#REF!,2,0)</f>
        <v>#REF!</v>
      </c>
    </row>
    <row r="3988" spans="1:18" ht="14.4" hidden="1" customHeight="1" x14ac:dyDescent="0.3">
      <c r="A3988" s="10">
        <v>7</v>
      </c>
      <c r="B3988" s="64"/>
      <c r="C3988" s="6" t="s">
        <v>16559</v>
      </c>
      <c r="D3988" s="7">
        <v>44725</v>
      </c>
      <c r="E3988" s="8" t="s">
        <v>13061</v>
      </c>
      <c r="F3988" s="9">
        <v>1718747</v>
      </c>
      <c r="G3988" s="8" t="s">
        <v>11066</v>
      </c>
      <c r="H3988" s="9">
        <v>176172</v>
      </c>
      <c r="I3988" s="69"/>
      <c r="J3988" s="70"/>
      <c r="K3988" s="71"/>
      <c r="L3988" s="77"/>
      <c r="M3988" s="78"/>
      <c r="N3988" t="str">
        <f t="shared" si="280"/>
        <v>17950</v>
      </c>
      <c r="O3988">
        <f t="shared" si="281"/>
        <v>17950</v>
      </c>
      <c r="P3988" s="29">
        <f t="shared" si="282"/>
        <v>1718747</v>
      </c>
      <c r="Q3988">
        <f>+VLOOKUP(O3988,'Bảng kê HĐ 2022'!N$1912:R$4434,4,0)</f>
        <v>0</v>
      </c>
      <c r="R3988" t="e">
        <f>+VLOOKUP(O3988,'Hàng trả'!#REF!,2,0)</f>
        <v>#REF!</v>
      </c>
    </row>
    <row r="3989" spans="1:18" ht="14.4" hidden="1" customHeight="1" x14ac:dyDescent="0.3">
      <c r="A3989" s="10">
        <v>7</v>
      </c>
      <c r="B3989" s="64"/>
      <c r="C3989" s="6" t="s">
        <v>16560</v>
      </c>
      <c r="D3989" s="7">
        <v>44732</v>
      </c>
      <c r="E3989" s="8" t="s">
        <v>13061</v>
      </c>
      <c r="F3989" s="9">
        <v>996241</v>
      </c>
      <c r="G3989" s="8" t="s">
        <v>11066</v>
      </c>
      <c r="H3989" s="9">
        <v>102115</v>
      </c>
      <c r="I3989" s="69"/>
      <c r="J3989" s="70"/>
      <c r="K3989" s="71"/>
      <c r="L3989" s="77"/>
      <c r="M3989" s="78"/>
      <c r="N3989" t="str">
        <f t="shared" si="280"/>
        <v>19188</v>
      </c>
      <c r="O3989">
        <f t="shared" si="281"/>
        <v>19188</v>
      </c>
      <c r="P3989" s="29">
        <f t="shared" si="282"/>
        <v>996241</v>
      </c>
      <c r="Q3989">
        <f>+VLOOKUP(O3989,'Bảng kê HĐ 2022'!N$1912:R$4434,4,0)</f>
        <v>0</v>
      </c>
      <c r="R3989" t="e">
        <f>+VLOOKUP(O3989,'Hàng trả'!#REF!,2,0)</f>
        <v>#REF!</v>
      </c>
    </row>
    <row r="3990" spans="1:18" ht="14.4" hidden="1" customHeight="1" x14ac:dyDescent="0.3">
      <c r="A3990" s="10">
        <v>7</v>
      </c>
      <c r="B3990" s="64"/>
      <c r="C3990" s="6" t="s">
        <v>16561</v>
      </c>
      <c r="D3990" s="7">
        <v>44718</v>
      </c>
      <c r="E3990" s="8" t="s">
        <v>13061</v>
      </c>
      <c r="F3990" s="9">
        <v>1249063</v>
      </c>
      <c r="G3990" s="8" t="s">
        <v>11066</v>
      </c>
      <c r="H3990" s="9">
        <v>128029</v>
      </c>
      <c r="I3990" s="69"/>
      <c r="J3990" s="70"/>
      <c r="K3990" s="71"/>
      <c r="L3990" s="77"/>
      <c r="M3990" s="78"/>
      <c r="N3990" t="str">
        <f t="shared" si="280"/>
        <v>16503</v>
      </c>
      <c r="O3990">
        <f t="shared" si="281"/>
        <v>16503</v>
      </c>
      <c r="P3990" s="29">
        <f t="shared" si="282"/>
        <v>1249063</v>
      </c>
      <c r="Q3990">
        <f>+VLOOKUP(O3990,'Bảng kê HĐ 2022'!N$1912:R$4434,4,0)</f>
        <v>0</v>
      </c>
      <c r="R3990" t="e">
        <f>+VLOOKUP(O3990,'Hàng trả'!#REF!,2,0)</f>
        <v>#REF!</v>
      </c>
    </row>
    <row r="3991" spans="1:18" ht="14.4" hidden="1" customHeight="1" x14ac:dyDescent="0.3">
      <c r="A3991" s="10">
        <v>7</v>
      </c>
      <c r="B3991" s="64"/>
      <c r="C3991" s="6" t="s">
        <v>16562</v>
      </c>
      <c r="D3991" s="7">
        <v>44725</v>
      </c>
      <c r="E3991" s="8" t="s">
        <v>13061</v>
      </c>
      <c r="F3991" s="9">
        <v>599713</v>
      </c>
      <c r="G3991" s="8" t="s">
        <v>11066</v>
      </c>
      <c r="H3991" s="9">
        <v>61471</v>
      </c>
      <c r="I3991" s="69"/>
      <c r="J3991" s="70"/>
      <c r="K3991" s="71"/>
      <c r="L3991" s="77"/>
      <c r="M3991" s="78"/>
      <c r="N3991" t="str">
        <f t="shared" si="280"/>
        <v>17952</v>
      </c>
      <c r="O3991">
        <f t="shared" si="281"/>
        <v>17952</v>
      </c>
      <c r="P3991" s="29">
        <f t="shared" si="282"/>
        <v>599713</v>
      </c>
      <c r="Q3991">
        <f>+VLOOKUP(O3991,'Bảng kê HĐ 2022'!N$1912:R$4434,4,0)</f>
        <v>0</v>
      </c>
      <c r="R3991" t="e">
        <f>+VLOOKUP(O3991,'Hàng trả'!#REF!,2,0)</f>
        <v>#REF!</v>
      </c>
    </row>
    <row r="3992" spans="1:18" ht="14.4" hidden="1" customHeight="1" x14ac:dyDescent="0.3">
      <c r="A3992" s="10">
        <v>7</v>
      </c>
      <c r="B3992" s="64"/>
      <c r="C3992" s="6" t="s">
        <v>16563</v>
      </c>
      <c r="D3992" s="7">
        <v>44725</v>
      </c>
      <c r="E3992" s="8" t="s">
        <v>13061</v>
      </c>
      <c r="F3992" s="9">
        <v>1089576</v>
      </c>
      <c r="G3992" s="8" t="s">
        <v>11066</v>
      </c>
      <c r="H3992" s="9">
        <v>111682</v>
      </c>
      <c r="I3992" s="69"/>
      <c r="J3992" s="70"/>
      <c r="K3992" s="71"/>
      <c r="L3992" s="77"/>
      <c r="M3992" s="78"/>
      <c r="N3992" t="str">
        <f t="shared" si="280"/>
        <v>17953</v>
      </c>
      <c r="O3992">
        <f t="shared" si="281"/>
        <v>17953</v>
      </c>
      <c r="P3992" s="29">
        <f t="shared" si="282"/>
        <v>1089576</v>
      </c>
      <c r="Q3992">
        <f>+VLOOKUP(O3992,'Bảng kê HĐ 2022'!N$1912:R$4434,4,0)</f>
        <v>0</v>
      </c>
      <c r="R3992" t="e">
        <f>+VLOOKUP(O3992,'Hàng trả'!#REF!,2,0)</f>
        <v>#REF!</v>
      </c>
    </row>
    <row r="3993" spans="1:18" ht="14.4" hidden="1" customHeight="1" x14ac:dyDescent="0.3">
      <c r="A3993" s="10">
        <v>7</v>
      </c>
      <c r="B3993" s="64"/>
      <c r="C3993" s="6" t="s">
        <v>16564</v>
      </c>
      <c r="D3993" s="7">
        <v>44732</v>
      </c>
      <c r="E3993" s="8" t="s">
        <v>13061</v>
      </c>
      <c r="F3993" s="9">
        <v>996241</v>
      </c>
      <c r="G3993" s="8" t="s">
        <v>11066</v>
      </c>
      <c r="H3993" s="9">
        <v>102115</v>
      </c>
      <c r="I3993" s="69"/>
      <c r="J3993" s="70"/>
      <c r="K3993" s="71"/>
      <c r="L3993" s="77"/>
      <c r="M3993" s="78"/>
      <c r="N3993" t="str">
        <f t="shared" si="280"/>
        <v>19191</v>
      </c>
      <c r="O3993">
        <f t="shared" si="281"/>
        <v>19191</v>
      </c>
      <c r="P3993" s="29">
        <f t="shared" si="282"/>
        <v>996241</v>
      </c>
      <c r="Q3993">
        <f>+VLOOKUP(O3993,'Bảng kê HĐ 2022'!N$1912:R$4434,4,0)</f>
        <v>0</v>
      </c>
      <c r="R3993" t="e">
        <f>+VLOOKUP(O3993,'Hàng trả'!#REF!,2,0)</f>
        <v>#REF!</v>
      </c>
    </row>
    <row r="3994" spans="1:18" ht="14.4" hidden="1" customHeight="1" x14ac:dyDescent="0.3">
      <c r="A3994" s="10">
        <v>7</v>
      </c>
      <c r="B3994" s="64"/>
      <c r="C3994" s="6" t="s">
        <v>16565</v>
      </c>
      <c r="D3994" s="7">
        <v>44732</v>
      </c>
      <c r="E3994" s="8" t="s">
        <v>13061</v>
      </c>
      <c r="F3994" s="9">
        <v>531946</v>
      </c>
      <c r="G3994" s="8" t="s">
        <v>11066</v>
      </c>
      <c r="H3994" s="9">
        <v>54524</v>
      </c>
      <c r="I3994" s="69"/>
      <c r="J3994" s="70"/>
      <c r="K3994" s="71"/>
      <c r="L3994" s="77"/>
      <c r="M3994" s="78"/>
      <c r="N3994" t="str">
        <f t="shared" si="280"/>
        <v>19185</v>
      </c>
      <c r="O3994">
        <f t="shared" si="281"/>
        <v>19185</v>
      </c>
      <c r="P3994" s="29">
        <f t="shared" si="282"/>
        <v>531946</v>
      </c>
      <c r="Q3994">
        <f>+VLOOKUP(O3994,'Bảng kê HĐ 2022'!N$1912:R$4434,4,0)</f>
        <v>0</v>
      </c>
      <c r="R3994" t="e">
        <f>+VLOOKUP(O3994,'Hàng trả'!#REF!,2,0)</f>
        <v>#REF!</v>
      </c>
    </row>
    <row r="3995" spans="1:18" ht="14.4" hidden="1" customHeight="1" x14ac:dyDescent="0.3">
      <c r="A3995" s="10">
        <v>7</v>
      </c>
      <c r="B3995" s="64"/>
      <c r="C3995" s="6" t="s">
        <v>16566</v>
      </c>
      <c r="D3995" s="7">
        <v>44735</v>
      </c>
      <c r="E3995" s="8" t="s">
        <v>13061</v>
      </c>
      <c r="F3995" s="9">
        <v>597744</v>
      </c>
      <c r="G3995" s="8" t="s">
        <v>11066</v>
      </c>
      <c r="H3995" s="9">
        <v>61269</v>
      </c>
      <c r="I3995" s="69"/>
      <c r="J3995" s="70"/>
      <c r="K3995" s="71"/>
      <c r="L3995" s="77"/>
      <c r="M3995" s="78"/>
      <c r="N3995" t="str">
        <f t="shared" si="280"/>
        <v>20071</v>
      </c>
      <c r="O3995">
        <f t="shared" si="281"/>
        <v>20071</v>
      </c>
      <c r="P3995" s="29">
        <f t="shared" si="282"/>
        <v>597744</v>
      </c>
      <c r="Q3995">
        <f>+VLOOKUP(O3995,'Bảng kê HĐ 2022'!N$1912:R$4434,4,0)</f>
        <v>0</v>
      </c>
      <c r="R3995" t="e">
        <f>+VLOOKUP(O3995,'Hàng trả'!#REF!,2,0)</f>
        <v>#REF!</v>
      </c>
    </row>
    <row r="3996" spans="1:18" ht="14.4" hidden="1" customHeight="1" x14ac:dyDescent="0.3">
      <c r="A3996" s="10">
        <v>7</v>
      </c>
      <c r="B3996" s="64"/>
      <c r="C3996" s="6" t="s">
        <v>16567</v>
      </c>
      <c r="D3996" s="7">
        <v>44718</v>
      </c>
      <c r="E3996" s="8" t="s">
        <v>13061</v>
      </c>
      <c r="F3996" s="9">
        <v>1173391</v>
      </c>
      <c r="G3996" s="8" t="s">
        <v>11066</v>
      </c>
      <c r="H3996" s="9">
        <v>120273</v>
      </c>
      <c r="I3996" s="69"/>
      <c r="J3996" s="70"/>
      <c r="K3996" s="71"/>
      <c r="L3996" s="77"/>
      <c r="M3996" s="78"/>
      <c r="N3996" t="str">
        <f t="shared" si="280"/>
        <v>16502</v>
      </c>
      <c r="O3996">
        <f t="shared" si="281"/>
        <v>16502</v>
      </c>
      <c r="P3996" s="29">
        <f t="shared" si="282"/>
        <v>1173391</v>
      </c>
      <c r="Q3996">
        <f>+VLOOKUP(O3996,'Bảng kê HĐ 2022'!N$1912:R$4434,4,0)</f>
        <v>0</v>
      </c>
      <c r="R3996" t="e">
        <f>+VLOOKUP(O3996,'Hàng trả'!#REF!,2,0)</f>
        <v>#REF!</v>
      </c>
    </row>
    <row r="3997" spans="1:18" ht="14.4" hidden="1" customHeight="1" x14ac:dyDescent="0.3">
      <c r="A3997" s="10">
        <v>7</v>
      </c>
      <c r="B3997" s="64"/>
      <c r="C3997" s="6" t="s">
        <v>16568</v>
      </c>
      <c r="D3997" s="7">
        <v>44718</v>
      </c>
      <c r="E3997" s="8" t="s">
        <v>13061</v>
      </c>
      <c r="F3997" s="9">
        <v>848113</v>
      </c>
      <c r="G3997" s="8" t="s">
        <v>11066</v>
      </c>
      <c r="H3997" s="9">
        <v>86932</v>
      </c>
      <c r="I3997" s="69"/>
      <c r="J3997" s="70"/>
      <c r="K3997" s="71"/>
      <c r="L3997" s="77"/>
      <c r="M3997" s="78"/>
      <c r="N3997" t="str">
        <f t="shared" si="280"/>
        <v>16510</v>
      </c>
      <c r="O3997">
        <f t="shared" si="281"/>
        <v>16510</v>
      </c>
      <c r="P3997" s="29">
        <f t="shared" si="282"/>
        <v>848113</v>
      </c>
      <c r="Q3997">
        <f>+VLOOKUP(O3997,'Bảng kê HĐ 2022'!N$1912:R$4434,4,0)</f>
        <v>0</v>
      </c>
      <c r="R3997" t="e">
        <f>+VLOOKUP(O3997,'Hàng trả'!#REF!,2,0)</f>
        <v>#REF!</v>
      </c>
    </row>
    <row r="3998" spans="1:18" ht="14.4" hidden="1" customHeight="1" x14ac:dyDescent="0.3">
      <c r="A3998" s="10">
        <v>7</v>
      </c>
      <c r="B3998" s="65"/>
      <c r="C3998" s="6" t="s">
        <v>16569</v>
      </c>
      <c r="D3998" s="7">
        <v>44732</v>
      </c>
      <c r="E3998" s="8" t="s">
        <v>13061</v>
      </c>
      <c r="F3998" s="9">
        <v>1119096</v>
      </c>
      <c r="G3998" s="8" t="s">
        <v>11066</v>
      </c>
      <c r="H3998" s="9">
        <v>114707</v>
      </c>
      <c r="I3998" s="72"/>
      <c r="J3998" s="73"/>
      <c r="K3998" s="74"/>
      <c r="L3998" s="79"/>
      <c r="M3998" s="80"/>
      <c r="N3998" t="str">
        <f t="shared" si="280"/>
        <v>19190</v>
      </c>
      <c r="O3998">
        <f t="shared" si="281"/>
        <v>19190</v>
      </c>
      <c r="P3998" s="29">
        <f t="shared" si="282"/>
        <v>1119096</v>
      </c>
      <c r="Q3998">
        <f>+VLOOKUP(O3998,'Bảng kê HĐ 2022'!N$1912:R$4434,4,0)</f>
        <v>0</v>
      </c>
      <c r="R3998" t="e">
        <f>+VLOOKUP(O3998,'Hàng trả'!#REF!,2,0)</f>
        <v>#REF!</v>
      </c>
    </row>
    <row r="3999" spans="1:18" ht="16.149999999999999" hidden="1" customHeight="1" x14ac:dyDescent="0.3">
      <c r="A3999" s="10">
        <v>7</v>
      </c>
      <c r="B3999" s="5" t="s">
        <v>15659</v>
      </c>
      <c r="C3999" s="6" t="s">
        <v>16575</v>
      </c>
      <c r="D3999" s="7">
        <v>44727</v>
      </c>
      <c r="E3999" s="8" t="s">
        <v>14236</v>
      </c>
      <c r="F3999" s="9">
        <v>1178378</v>
      </c>
      <c r="G3999" s="8" t="s">
        <v>11066</v>
      </c>
      <c r="H3999" s="9">
        <v>120784</v>
      </c>
      <c r="I3999" s="93">
        <v>1057594</v>
      </c>
      <c r="J3999" s="94"/>
      <c r="K3999" s="95"/>
      <c r="L3999" s="96" t="s">
        <v>11057</v>
      </c>
      <c r="M3999" s="97"/>
      <c r="N3999" t="str">
        <f t="shared" si="280"/>
        <v>18104</v>
      </c>
      <c r="O3999">
        <f t="shared" si="281"/>
        <v>18104</v>
      </c>
      <c r="P3999" s="29">
        <f t="shared" si="282"/>
        <v>1178378</v>
      </c>
      <c r="Q3999">
        <f>+VLOOKUP(O3999,'Bảng kê HĐ 2022'!N$1912:R$4434,4,0)</f>
        <v>0</v>
      </c>
      <c r="R3999" t="e">
        <f>+VLOOKUP(O3999,'Hàng trả'!#REF!,2,0)</f>
        <v>#REF!</v>
      </c>
    </row>
    <row r="4000" spans="1:18" hidden="1" x14ac:dyDescent="0.3">
      <c r="A4000" s="10">
        <v>8</v>
      </c>
      <c r="B4000" s="63" t="s">
        <v>16576</v>
      </c>
      <c r="C4000" s="6" t="s">
        <v>16577</v>
      </c>
      <c r="D4000" s="7">
        <v>44763</v>
      </c>
      <c r="E4000" s="8" t="s">
        <v>11920</v>
      </c>
      <c r="F4000" s="9">
        <v>2534447</v>
      </c>
      <c r="G4000" s="8" t="s">
        <v>11066</v>
      </c>
      <c r="H4000" s="9">
        <v>259781</v>
      </c>
      <c r="I4000" s="66">
        <v>10382831</v>
      </c>
      <c r="J4000" s="67"/>
      <c r="K4000" s="68"/>
      <c r="L4000" s="75" t="s">
        <v>10168</v>
      </c>
      <c r="M4000" s="76"/>
      <c r="N4000" t="str">
        <f t="shared" si="280"/>
        <v>26163</v>
      </c>
      <c r="O4000">
        <f t="shared" si="281"/>
        <v>26163</v>
      </c>
      <c r="P4000" s="29">
        <f t="shared" si="282"/>
        <v>2534447</v>
      </c>
      <c r="Q4000" t="e">
        <f>+VLOOKUP(O4000,'Bảng kê HĐ 2022'!N$1912:R$4434,4,0)</f>
        <v>#N/A</v>
      </c>
      <c r="R4000" t="e">
        <f>+VLOOKUP(O4000,'Hàng trả'!#REF!,2,0)</f>
        <v>#REF!</v>
      </c>
    </row>
    <row r="4001" spans="1:18" hidden="1" x14ac:dyDescent="0.3">
      <c r="A4001" s="10">
        <v>8</v>
      </c>
      <c r="B4001" s="64"/>
      <c r="C4001" s="6" t="s">
        <v>16578</v>
      </c>
      <c r="D4001" s="7">
        <v>44749</v>
      </c>
      <c r="E4001" s="8" t="s">
        <v>11920</v>
      </c>
      <c r="F4001" s="9">
        <v>3520843</v>
      </c>
      <c r="G4001" s="8" t="s">
        <v>11066</v>
      </c>
      <c r="H4001" s="9">
        <v>360886</v>
      </c>
      <c r="I4001" s="69"/>
      <c r="J4001" s="70"/>
      <c r="K4001" s="71"/>
      <c r="L4001" s="77"/>
      <c r="M4001" s="78"/>
      <c r="N4001" t="str">
        <f t="shared" si="280"/>
        <v>23620</v>
      </c>
      <c r="O4001">
        <f t="shared" si="281"/>
        <v>23620</v>
      </c>
      <c r="P4001" s="29">
        <f t="shared" si="282"/>
        <v>3520843</v>
      </c>
      <c r="Q4001">
        <f>+VLOOKUP(O4001,'Bảng kê HĐ 2022'!N$1912:R$4434,4,0)</f>
        <v>0</v>
      </c>
      <c r="R4001" t="e">
        <f>+VLOOKUP(O4001,'Hàng trả'!#REF!,2,0)</f>
        <v>#REF!</v>
      </c>
    </row>
    <row r="4002" spans="1:18" hidden="1" x14ac:dyDescent="0.3">
      <c r="A4002" s="10">
        <v>8</v>
      </c>
      <c r="B4002" s="64"/>
      <c r="C4002" s="6" t="s">
        <v>16579</v>
      </c>
      <c r="D4002" s="7">
        <v>44770</v>
      </c>
      <c r="E4002" s="8" t="s">
        <v>11920</v>
      </c>
      <c r="F4002" s="9">
        <v>1992481</v>
      </c>
      <c r="G4002" s="8" t="s">
        <v>11066</v>
      </c>
      <c r="H4002" s="9">
        <v>204229</v>
      </c>
      <c r="I4002" s="69"/>
      <c r="J4002" s="70"/>
      <c r="K4002" s="71"/>
      <c r="L4002" s="77"/>
      <c r="M4002" s="78"/>
      <c r="N4002" t="str">
        <f t="shared" si="280"/>
        <v>27493</v>
      </c>
      <c r="O4002">
        <f t="shared" si="281"/>
        <v>27493</v>
      </c>
      <c r="P4002" s="29">
        <f t="shared" si="282"/>
        <v>1992481</v>
      </c>
      <c r="Q4002" t="e">
        <f>+VLOOKUP(O4002,'Bảng kê HĐ 2022'!N$1912:R$4434,4,0)</f>
        <v>#N/A</v>
      </c>
      <c r="R4002" t="e">
        <f>+VLOOKUP(O4002,'Hàng trả'!#REF!,2,0)</f>
        <v>#REF!</v>
      </c>
    </row>
    <row r="4003" spans="1:18" hidden="1" x14ac:dyDescent="0.3">
      <c r="A4003" s="10">
        <v>8</v>
      </c>
      <c r="B4003" s="65"/>
      <c r="C4003" s="6" t="s">
        <v>16580</v>
      </c>
      <c r="D4003" s="7">
        <v>44743</v>
      </c>
      <c r="E4003" s="8" t="s">
        <v>11920</v>
      </c>
      <c r="F4003" s="9">
        <v>3520843</v>
      </c>
      <c r="G4003" s="8" t="s">
        <v>11066</v>
      </c>
      <c r="H4003" s="9">
        <v>360886</v>
      </c>
      <c r="I4003" s="72"/>
      <c r="J4003" s="73"/>
      <c r="K4003" s="74"/>
      <c r="L4003" s="79"/>
      <c r="M4003" s="80"/>
      <c r="N4003" t="str">
        <f t="shared" si="280"/>
        <v>21887</v>
      </c>
      <c r="O4003">
        <f t="shared" si="281"/>
        <v>21887</v>
      </c>
      <c r="P4003" s="29">
        <f t="shared" si="282"/>
        <v>3520843</v>
      </c>
      <c r="Q4003">
        <f>+VLOOKUP(O4003,'Bảng kê HĐ 2022'!N$1912:R$4434,4,0)</f>
        <v>0</v>
      </c>
      <c r="R4003" t="e">
        <f>+VLOOKUP(O4003,'Hàng trả'!#REF!,2,0)</f>
        <v>#REF!</v>
      </c>
    </row>
    <row r="4004" spans="1:18" hidden="1" x14ac:dyDescent="0.3">
      <c r="A4004" s="10">
        <v>8</v>
      </c>
      <c r="B4004" s="63" t="s">
        <v>16581</v>
      </c>
      <c r="C4004" s="6" t="s">
        <v>16582</v>
      </c>
      <c r="D4004" s="7">
        <v>44769</v>
      </c>
      <c r="E4004" s="8" t="s">
        <v>11932</v>
      </c>
      <c r="F4004" s="9">
        <v>3181826</v>
      </c>
      <c r="G4004" s="8" t="s">
        <v>11066</v>
      </c>
      <c r="H4004" s="9">
        <v>326137</v>
      </c>
      <c r="I4004" s="66">
        <v>7565343</v>
      </c>
      <c r="J4004" s="67"/>
      <c r="K4004" s="68"/>
      <c r="L4004" s="75" t="s">
        <v>10175</v>
      </c>
      <c r="M4004" s="76"/>
      <c r="N4004" t="str">
        <f t="shared" si="280"/>
        <v>27435</v>
      </c>
      <c r="O4004">
        <f t="shared" si="281"/>
        <v>27435</v>
      </c>
      <c r="P4004" s="29">
        <f t="shared" si="282"/>
        <v>3181826</v>
      </c>
      <c r="Q4004" t="e">
        <f>+VLOOKUP(O4004,'Bảng kê HĐ 2022'!N$1912:R$4434,4,0)</f>
        <v>#N/A</v>
      </c>
      <c r="R4004" t="e">
        <f>+VLOOKUP(O4004,'Hàng trả'!#REF!,2,0)</f>
        <v>#REF!</v>
      </c>
    </row>
    <row r="4005" spans="1:18" hidden="1" x14ac:dyDescent="0.3">
      <c r="A4005" s="10">
        <v>8</v>
      </c>
      <c r="B4005" s="64"/>
      <c r="C4005" s="6" t="s">
        <v>16583</v>
      </c>
      <c r="D4005" s="7">
        <v>44748</v>
      </c>
      <c r="E4005" s="8" t="s">
        <v>11932</v>
      </c>
      <c r="F4005" s="9">
        <v>996241</v>
      </c>
      <c r="G4005" s="8" t="s">
        <v>11066</v>
      </c>
      <c r="H4005" s="9">
        <v>102115</v>
      </c>
      <c r="I4005" s="69"/>
      <c r="J4005" s="70"/>
      <c r="K4005" s="71"/>
      <c r="L4005" s="77"/>
      <c r="M4005" s="78"/>
      <c r="N4005" t="str">
        <f t="shared" si="280"/>
        <v>23380</v>
      </c>
      <c r="O4005">
        <f t="shared" si="281"/>
        <v>23380</v>
      </c>
      <c r="P4005" s="29">
        <f t="shared" si="282"/>
        <v>996241</v>
      </c>
      <c r="Q4005">
        <f>+VLOOKUP(O4005,'Bảng kê HĐ 2022'!N$1912:R$4434,4,0)</f>
        <v>0</v>
      </c>
      <c r="R4005" t="e">
        <f>+VLOOKUP(O4005,'Hàng trả'!#REF!,2,0)</f>
        <v>#REF!</v>
      </c>
    </row>
    <row r="4006" spans="1:18" hidden="1" x14ac:dyDescent="0.3">
      <c r="A4006" s="10">
        <v>8</v>
      </c>
      <c r="B4006" s="64"/>
      <c r="C4006" s="6" t="s">
        <v>16584</v>
      </c>
      <c r="D4006" s="7">
        <v>44762</v>
      </c>
      <c r="E4006" s="8" t="s">
        <v>12436</v>
      </c>
      <c r="F4006" s="9">
        <v>1741392</v>
      </c>
      <c r="G4006" s="8" t="s">
        <v>11066</v>
      </c>
      <c r="H4006" s="9">
        <v>178493</v>
      </c>
      <c r="I4006" s="69"/>
      <c r="J4006" s="70"/>
      <c r="K4006" s="71"/>
      <c r="L4006" s="77"/>
      <c r="M4006" s="78"/>
      <c r="N4006" t="str">
        <f t="shared" si="280"/>
        <v>26127</v>
      </c>
      <c r="O4006">
        <f t="shared" si="281"/>
        <v>26127</v>
      </c>
      <c r="P4006" s="29">
        <f t="shared" si="282"/>
        <v>1741392</v>
      </c>
      <c r="Q4006" t="e">
        <f>+VLOOKUP(O4006,'Bảng kê HĐ 2022'!N$1912:R$4434,4,0)</f>
        <v>#N/A</v>
      </c>
      <c r="R4006" t="e">
        <f>+VLOOKUP(O4006,'Hàng trả'!#REF!,2,0)</f>
        <v>#REF!</v>
      </c>
    </row>
    <row r="4007" spans="1:18" hidden="1" x14ac:dyDescent="0.3">
      <c r="A4007" s="10">
        <v>8</v>
      </c>
      <c r="B4007" s="65"/>
      <c r="C4007" s="6" t="s">
        <v>16585</v>
      </c>
      <c r="D4007" s="7">
        <v>44755</v>
      </c>
      <c r="E4007" s="8" t="s">
        <v>11932</v>
      </c>
      <c r="F4007" s="9">
        <v>2509893</v>
      </c>
      <c r="G4007" s="8" t="s">
        <v>11066</v>
      </c>
      <c r="H4007" s="9">
        <v>257264</v>
      </c>
      <c r="I4007" s="72"/>
      <c r="J4007" s="73"/>
      <c r="K4007" s="74"/>
      <c r="L4007" s="79"/>
      <c r="M4007" s="80"/>
      <c r="N4007" t="str">
        <f t="shared" si="280"/>
        <v>24391</v>
      </c>
      <c r="O4007">
        <f t="shared" si="281"/>
        <v>24391</v>
      </c>
      <c r="P4007" s="29">
        <f t="shared" si="282"/>
        <v>2509893</v>
      </c>
      <c r="Q4007" t="e">
        <f>+VLOOKUP(O4007,'Bảng kê HĐ 2022'!N$1912:R$4434,4,0)</f>
        <v>#N/A</v>
      </c>
      <c r="R4007" t="e">
        <f>+VLOOKUP(O4007,'Hàng trả'!#REF!,2,0)</f>
        <v>#REF!</v>
      </c>
    </row>
    <row r="4008" spans="1:18" hidden="1" x14ac:dyDescent="0.3">
      <c r="A4008" s="10">
        <v>8</v>
      </c>
      <c r="B4008" s="63" t="s">
        <v>16588</v>
      </c>
      <c r="C4008" s="6" t="s">
        <v>16589</v>
      </c>
      <c r="D4008" s="7">
        <v>44743</v>
      </c>
      <c r="E4008" s="8" t="s">
        <v>11943</v>
      </c>
      <c r="F4008" s="9">
        <v>18693018</v>
      </c>
      <c r="G4008" s="8" t="s">
        <v>11066</v>
      </c>
      <c r="H4008" s="9">
        <v>1916034</v>
      </c>
      <c r="I4008" s="66">
        <v>42199765</v>
      </c>
      <c r="J4008" s="67"/>
      <c r="K4008" s="68"/>
      <c r="L4008" s="75" t="s">
        <v>10181</v>
      </c>
      <c r="M4008" s="76"/>
      <c r="N4008" t="str">
        <f t="shared" si="280"/>
        <v>21883</v>
      </c>
      <c r="O4008">
        <f t="shared" si="281"/>
        <v>21883</v>
      </c>
      <c r="P4008" s="29">
        <f t="shared" si="282"/>
        <v>18693018</v>
      </c>
      <c r="Q4008">
        <f>+VLOOKUP(O4008,'Bảng kê HĐ 2022'!N$1912:R$4434,4,0)</f>
        <v>0</v>
      </c>
      <c r="R4008" t="e">
        <f>+VLOOKUP(O4008,'Hàng trả'!#REF!,2,0)</f>
        <v>#REF!</v>
      </c>
    </row>
    <row r="4009" spans="1:18" hidden="1" x14ac:dyDescent="0.3">
      <c r="A4009" s="10">
        <v>8</v>
      </c>
      <c r="B4009" s="64"/>
      <c r="C4009" s="6" t="s">
        <v>16590</v>
      </c>
      <c r="D4009" s="7">
        <v>44747</v>
      </c>
      <c r="E4009" s="8" t="s">
        <v>11943</v>
      </c>
      <c r="F4009" s="9">
        <v>18964001</v>
      </c>
      <c r="G4009" s="8" t="s">
        <v>11066</v>
      </c>
      <c r="H4009" s="9">
        <v>1943810</v>
      </c>
      <c r="I4009" s="69"/>
      <c r="J4009" s="70"/>
      <c r="K4009" s="71"/>
      <c r="L4009" s="77"/>
      <c r="M4009" s="78"/>
      <c r="N4009" t="str">
        <f t="shared" si="280"/>
        <v>22887</v>
      </c>
      <c r="O4009">
        <f t="shared" si="281"/>
        <v>22887</v>
      </c>
      <c r="P4009" s="29">
        <f t="shared" si="282"/>
        <v>18964001</v>
      </c>
      <c r="Q4009">
        <f>+VLOOKUP(O4009,'Bảng kê HĐ 2022'!N$1912:R$4434,4,0)</f>
        <v>0</v>
      </c>
      <c r="R4009" t="e">
        <f>+VLOOKUP(O4009,'Hàng trả'!#REF!,2,0)</f>
        <v>#REF!</v>
      </c>
    </row>
    <row r="4010" spans="1:18" hidden="1" x14ac:dyDescent="0.3">
      <c r="A4010" s="10">
        <v>8</v>
      </c>
      <c r="B4010" s="64"/>
      <c r="C4010" s="6" t="s">
        <v>16591</v>
      </c>
      <c r="D4010" s="7">
        <v>44753</v>
      </c>
      <c r="E4010" s="8" t="s">
        <v>11943</v>
      </c>
      <c r="F4010" s="9">
        <v>7563078</v>
      </c>
      <c r="G4010" s="8" t="s">
        <v>11066</v>
      </c>
      <c r="H4010" s="9">
        <v>775216</v>
      </c>
      <c r="I4010" s="69"/>
      <c r="J4010" s="70"/>
      <c r="K4010" s="71"/>
      <c r="L4010" s="77"/>
      <c r="M4010" s="78"/>
      <c r="N4010" t="str">
        <f t="shared" si="280"/>
        <v>24230</v>
      </c>
      <c r="O4010">
        <f t="shared" si="281"/>
        <v>24230</v>
      </c>
      <c r="P4010" s="29">
        <f t="shared" si="282"/>
        <v>7563078</v>
      </c>
      <c r="Q4010" t="e">
        <f>+VLOOKUP(O4010,'Bảng kê HĐ 2022'!N$1912:R$4434,4,0)</f>
        <v>#N/A</v>
      </c>
      <c r="R4010" t="e">
        <f>+VLOOKUP(O4010,'Hàng trả'!#REF!,2,0)</f>
        <v>#REF!</v>
      </c>
    </row>
    <row r="4011" spans="1:18" hidden="1" x14ac:dyDescent="0.3">
      <c r="A4011" s="10">
        <v>8</v>
      </c>
      <c r="B4011" s="65"/>
      <c r="C4011" s="6" t="s">
        <v>16592</v>
      </c>
      <c r="D4011" s="7">
        <v>44765</v>
      </c>
      <c r="E4011" s="8" t="s">
        <v>11943</v>
      </c>
      <c r="F4011" s="9">
        <v>1799140</v>
      </c>
      <c r="G4011" s="8" t="s">
        <v>11066</v>
      </c>
      <c r="H4011" s="9">
        <v>184412</v>
      </c>
      <c r="I4011" s="72"/>
      <c r="J4011" s="73"/>
      <c r="K4011" s="74"/>
      <c r="L4011" s="79"/>
      <c r="M4011" s="80"/>
      <c r="N4011" t="str">
        <f t="shared" si="280"/>
        <v>27260</v>
      </c>
      <c r="O4011">
        <f t="shared" si="281"/>
        <v>27260</v>
      </c>
      <c r="P4011" s="29">
        <f t="shared" si="282"/>
        <v>1799140</v>
      </c>
      <c r="Q4011" t="e">
        <f>+VLOOKUP(O4011,'Bảng kê HĐ 2022'!N$1912:R$4434,4,0)</f>
        <v>#N/A</v>
      </c>
      <c r="R4011" t="e">
        <f>+VLOOKUP(O4011,'Hàng trả'!#REF!,2,0)</f>
        <v>#REF!</v>
      </c>
    </row>
    <row r="4012" spans="1:18" hidden="1" x14ac:dyDescent="0.3">
      <c r="A4012" s="10">
        <v>8</v>
      </c>
      <c r="B4012" s="5" t="s">
        <v>16593</v>
      </c>
      <c r="C4012" s="6" t="s">
        <v>16594</v>
      </c>
      <c r="D4012" s="7">
        <v>44672</v>
      </c>
      <c r="E4012" s="8" t="s">
        <v>14213</v>
      </c>
      <c r="F4012" s="9">
        <v>377336</v>
      </c>
      <c r="G4012" s="8" t="s">
        <v>11066</v>
      </c>
      <c r="H4012" s="9">
        <v>38677</v>
      </c>
      <c r="I4012" s="93">
        <v>338659</v>
      </c>
      <c r="J4012" s="94"/>
      <c r="K4012" s="95"/>
      <c r="L4012" s="96" t="s">
        <v>10189</v>
      </c>
      <c r="M4012" s="97"/>
      <c r="N4012" t="str">
        <f t="shared" si="280"/>
        <v>09138</v>
      </c>
      <c r="O4012">
        <f t="shared" si="281"/>
        <v>9138</v>
      </c>
      <c r="P4012" s="29">
        <f t="shared" si="282"/>
        <v>377336</v>
      </c>
      <c r="Q4012">
        <f>+VLOOKUP(O4012,'Bảng kê HĐ 2022'!N$1912:R$4434,4,0)</f>
        <v>0</v>
      </c>
      <c r="R4012" t="e">
        <f>+VLOOKUP(O4012,'Hàng trả'!#REF!,2,0)</f>
        <v>#REF!</v>
      </c>
    </row>
    <row r="4013" spans="1:18" hidden="1" x14ac:dyDescent="0.3">
      <c r="A4013" s="10">
        <v>8</v>
      </c>
      <c r="B4013" s="5" t="s">
        <v>16595</v>
      </c>
      <c r="C4013" s="6" t="s">
        <v>16596</v>
      </c>
      <c r="D4013" s="7">
        <v>44672</v>
      </c>
      <c r="E4013" s="8" t="s">
        <v>10193</v>
      </c>
      <c r="F4013" s="9">
        <v>3539471</v>
      </c>
      <c r="G4013" s="8" t="s">
        <v>11066</v>
      </c>
      <c r="H4013" s="9">
        <v>362796</v>
      </c>
      <c r="I4013" s="93">
        <v>3176675</v>
      </c>
      <c r="J4013" s="94"/>
      <c r="K4013" s="95"/>
      <c r="L4013" s="96" t="s">
        <v>10189</v>
      </c>
      <c r="M4013" s="97"/>
      <c r="N4013" t="str">
        <f t="shared" ref="N4013:N4014" si="283">+RIGHT(C4013,4)</f>
        <v>9152</v>
      </c>
      <c r="O4013">
        <f t="shared" si="281"/>
        <v>9152</v>
      </c>
      <c r="P4013" s="29">
        <f t="shared" si="282"/>
        <v>3539471</v>
      </c>
      <c r="Q4013">
        <f>+VLOOKUP(O4013,'Bảng kê HĐ 2022'!N$1912:R$4434,4,0)</f>
        <v>0</v>
      </c>
      <c r="R4013" t="e">
        <f>+VLOOKUP(O4013,'Hàng trả'!#REF!,2,0)</f>
        <v>#REF!</v>
      </c>
    </row>
    <row r="4014" spans="1:18" hidden="1" x14ac:dyDescent="0.3">
      <c r="A4014" s="10">
        <v>8</v>
      </c>
      <c r="B4014" s="5" t="s">
        <v>16597</v>
      </c>
      <c r="C4014" s="6" t="s">
        <v>16598</v>
      </c>
      <c r="D4014" s="7">
        <v>44669</v>
      </c>
      <c r="E4014" s="8" t="s">
        <v>12043</v>
      </c>
      <c r="F4014" s="9">
        <v>1153145</v>
      </c>
      <c r="G4014" s="8" t="s">
        <v>11066</v>
      </c>
      <c r="H4014" s="9">
        <v>118197</v>
      </c>
      <c r="I4014" s="93">
        <v>1034948</v>
      </c>
      <c r="J4014" s="94"/>
      <c r="K4014" s="95"/>
      <c r="L4014" s="96" t="s">
        <v>10189</v>
      </c>
      <c r="M4014" s="97"/>
      <c r="N4014" t="str">
        <f t="shared" si="283"/>
        <v>8139</v>
      </c>
      <c r="O4014">
        <f t="shared" si="281"/>
        <v>8139</v>
      </c>
      <c r="P4014" s="29">
        <f t="shared" si="282"/>
        <v>1153145</v>
      </c>
      <c r="Q4014">
        <f>+VLOOKUP(O4014,'Bảng kê HĐ 2022'!N$1912:R$4434,4,0)</f>
        <v>0</v>
      </c>
      <c r="R4014" t="e">
        <f>+VLOOKUP(O4014,'Hàng trả'!#REF!,2,0)</f>
        <v>#REF!</v>
      </c>
    </row>
    <row r="4015" spans="1:18" hidden="1" x14ac:dyDescent="0.3">
      <c r="A4015" s="10">
        <v>8</v>
      </c>
      <c r="B4015" s="5" t="s">
        <v>16599</v>
      </c>
      <c r="C4015" s="6" t="s">
        <v>16600</v>
      </c>
      <c r="D4015" s="7">
        <v>44695</v>
      </c>
      <c r="E4015" s="8" t="s">
        <v>10212</v>
      </c>
      <c r="F4015" s="9">
        <v>938493</v>
      </c>
      <c r="G4015" s="8" t="s">
        <v>11066</v>
      </c>
      <c r="H4015" s="9">
        <v>96196</v>
      </c>
      <c r="I4015" s="93">
        <v>842297</v>
      </c>
      <c r="J4015" s="94"/>
      <c r="K4015" s="95"/>
      <c r="L4015" s="96" t="s">
        <v>10189</v>
      </c>
      <c r="M4015" s="97"/>
      <c r="N4015" t="str">
        <f t="shared" si="280"/>
        <v>13088</v>
      </c>
      <c r="O4015">
        <f t="shared" si="281"/>
        <v>13088</v>
      </c>
      <c r="P4015" s="29">
        <f t="shared" si="282"/>
        <v>938493</v>
      </c>
      <c r="Q4015">
        <f>+VLOOKUP(O4015,'Bảng kê HĐ 2022'!N$1912:R$4434,4,0)</f>
        <v>0</v>
      </c>
      <c r="R4015" t="e">
        <f>+VLOOKUP(O4015,'Hàng trả'!#REF!,2,0)</f>
        <v>#REF!</v>
      </c>
    </row>
    <row r="4016" spans="1:18" hidden="1" x14ac:dyDescent="0.3">
      <c r="A4016" s="10">
        <v>8</v>
      </c>
      <c r="B4016" s="5" t="s">
        <v>16601</v>
      </c>
      <c r="C4016" s="6" t="s">
        <v>16602</v>
      </c>
      <c r="D4016" s="7">
        <v>44711</v>
      </c>
      <c r="E4016" s="8" t="s">
        <v>14210</v>
      </c>
      <c r="F4016" s="9">
        <v>1741392</v>
      </c>
      <c r="G4016" s="8" t="s">
        <v>11066</v>
      </c>
      <c r="H4016" s="9">
        <v>178493</v>
      </c>
      <c r="I4016" s="93">
        <v>1562899</v>
      </c>
      <c r="J4016" s="94"/>
      <c r="K4016" s="95"/>
      <c r="L4016" s="96" t="s">
        <v>10189</v>
      </c>
      <c r="M4016" s="97"/>
      <c r="N4016" t="str">
        <f t="shared" si="280"/>
        <v>15025</v>
      </c>
      <c r="O4016">
        <f t="shared" si="281"/>
        <v>15025</v>
      </c>
      <c r="P4016" s="29">
        <f t="shared" si="282"/>
        <v>1741392</v>
      </c>
      <c r="Q4016">
        <f>+VLOOKUP(O4016,'Bảng kê HĐ 2022'!N$1912:R$4434,4,0)</f>
        <v>0</v>
      </c>
      <c r="R4016" t="e">
        <f>+VLOOKUP(O4016,'Hàng trả'!#REF!,2,0)</f>
        <v>#REF!</v>
      </c>
    </row>
    <row r="4017" spans="1:18" hidden="1" x14ac:dyDescent="0.3">
      <c r="A4017" s="10">
        <v>8</v>
      </c>
      <c r="B4017" s="5" t="s">
        <v>16603</v>
      </c>
      <c r="C4017" s="6" t="s">
        <v>16604</v>
      </c>
      <c r="D4017" s="7">
        <v>44694</v>
      </c>
      <c r="E4017" s="8" t="s">
        <v>10193</v>
      </c>
      <c r="F4017" s="9">
        <v>1375408</v>
      </c>
      <c r="G4017" s="8" t="s">
        <v>11066</v>
      </c>
      <c r="H4017" s="9">
        <v>140979</v>
      </c>
      <c r="I4017" s="93">
        <v>1234429</v>
      </c>
      <c r="J4017" s="94"/>
      <c r="K4017" s="95"/>
      <c r="L4017" s="96" t="s">
        <v>10189</v>
      </c>
      <c r="M4017" s="97"/>
      <c r="N4017" t="str">
        <f t="shared" si="280"/>
        <v>12927</v>
      </c>
      <c r="O4017">
        <f t="shared" si="281"/>
        <v>12927</v>
      </c>
      <c r="P4017" s="29">
        <f t="shared" si="282"/>
        <v>1375408</v>
      </c>
      <c r="Q4017">
        <f>+VLOOKUP(O4017,'Bảng kê HĐ 2022'!N$1912:R$4434,4,0)</f>
        <v>0</v>
      </c>
      <c r="R4017" t="e">
        <f>+VLOOKUP(O4017,'Hàng trả'!#REF!,2,0)</f>
        <v>#REF!</v>
      </c>
    </row>
    <row r="4018" spans="1:18" hidden="1" x14ac:dyDescent="0.3">
      <c r="A4018" s="10">
        <v>8</v>
      </c>
      <c r="B4018" s="63" t="s">
        <v>16605</v>
      </c>
      <c r="C4018" s="6" t="s">
        <v>16606</v>
      </c>
      <c r="D4018" s="7">
        <v>44726</v>
      </c>
      <c r="E4018" s="8" t="s">
        <v>10212</v>
      </c>
      <c r="F4018" s="9">
        <v>2223386</v>
      </c>
      <c r="G4018" s="8" t="s">
        <v>11066</v>
      </c>
      <c r="H4018" s="9">
        <v>227897</v>
      </c>
      <c r="I4018" s="66">
        <v>14281449</v>
      </c>
      <c r="J4018" s="67"/>
      <c r="K4018" s="68"/>
      <c r="L4018" s="75" t="s">
        <v>10189</v>
      </c>
      <c r="M4018" s="76"/>
      <c r="N4018" t="str">
        <f t="shared" si="280"/>
        <v>18025</v>
      </c>
      <c r="O4018">
        <f t="shared" si="281"/>
        <v>18025</v>
      </c>
      <c r="P4018" s="29">
        <f t="shared" si="282"/>
        <v>2223386</v>
      </c>
      <c r="Q4018">
        <f>+VLOOKUP(O4018,'Bảng kê HĐ 2022'!N$1912:R$4434,4,0)</f>
        <v>0</v>
      </c>
      <c r="R4018" t="e">
        <f>+VLOOKUP(O4018,'Hàng trả'!#REF!,2,0)</f>
        <v>#REF!</v>
      </c>
    </row>
    <row r="4019" spans="1:18" hidden="1" x14ac:dyDescent="0.3">
      <c r="A4019" s="10">
        <v>8</v>
      </c>
      <c r="B4019" s="64"/>
      <c r="C4019" s="6" t="s">
        <v>16607</v>
      </c>
      <c r="D4019" s="7">
        <v>44742</v>
      </c>
      <c r="E4019" s="8" t="s">
        <v>12021</v>
      </c>
      <c r="F4019" s="9">
        <v>891774</v>
      </c>
      <c r="G4019" s="8" t="s">
        <v>11066</v>
      </c>
      <c r="H4019" s="9">
        <v>91407</v>
      </c>
      <c r="I4019" s="69"/>
      <c r="J4019" s="70"/>
      <c r="K4019" s="71"/>
      <c r="L4019" s="77"/>
      <c r="M4019" s="78"/>
      <c r="N4019" t="str">
        <f t="shared" si="280"/>
        <v>21762</v>
      </c>
      <c r="O4019">
        <f t="shared" si="281"/>
        <v>21762</v>
      </c>
      <c r="P4019" s="29">
        <f t="shared" si="282"/>
        <v>891774</v>
      </c>
      <c r="Q4019">
        <f>+VLOOKUP(O4019,'Bảng kê HĐ 2022'!N$1912:R$4434,4,0)</f>
        <v>0</v>
      </c>
      <c r="R4019" t="e">
        <f>+VLOOKUP(O4019,'Hàng trả'!#REF!,2,0)</f>
        <v>#REF!</v>
      </c>
    </row>
    <row r="4020" spans="1:18" hidden="1" x14ac:dyDescent="0.3">
      <c r="A4020" s="10">
        <v>8</v>
      </c>
      <c r="B4020" s="64"/>
      <c r="C4020" s="6" t="s">
        <v>16608</v>
      </c>
      <c r="D4020" s="7">
        <v>44733</v>
      </c>
      <c r="E4020" s="8" t="s">
        <v>14239</v>
      </c>
      <c r="F4020" s="9">
        <v>3120725</v>
      </c>
      <c r="G4020" s="8" t="s">
        <v>11066</v>
      </c>
      <c r="H4020" s="9">
        <v>319874</v>
      </c>
      <c r="I4020" s="69"/>
      <c r="J4020" s="70"/>
      <c r="K4020" s="71"/>
      <c r="L4020" s="77"/>
      <c r="M4020" s="78"/>
      <c r="N4020" t="str">
        <f t="shared" si="280"/>
        <v>19431</v>
      </c>
      <c r="O4020">
        <f t="shared" si="281"/>
        <v>19431</v>
      </c>
      <c r="P4020" s="29">
        <f t="shared" si="282"/>
        <v>3120725</v>
      </c>
      <c r="Q4020">
        <f>+VLOOKUP(O4020,'Bảng kê HĐ 2022'!N$1912:R$4434,4,0)</f>
        <v>0</v>
      </c>
      <c r="R4020" t="e">
        <f>+VLOOKUP(O4020,'Hàng trả'!#REF!,2,0)</f>
        <v>#REF!</v>
      </c>
    </row>
    <row r="4021" spans="1:18" hidden="1" x14ac:dyDescent="0.3">
      <c r="A4021" s="10">
        <v>8</v>
      </c>
      <c r="B4021" s="64"/>
      <c r="C4021" s="6" t="s">
        <v>16609</v>
      </c>
      <c r="D4021" s="7">
        <v>44740</v>
      </c>
      <c r="E4021" s="8" t="s">
        <v>10212</v>
      </c>
      <c r="F4021" s="9">
        <v>3193812</v>
      </c>
      <c r="G4021" s="8" t="s">
        <v>11066</v>
      </c>
      <c r="H4021" s="9">
        <v>327366</v>
      </c>
      <c r="I4021" s="69"/>
      <c r="J4021" s="70"/>
      <c r="K4021" s="71"/>
      <c r="L4021" s="77"/>
      <c r="M4021" s="78"/>
      <c r="N4021" t="str">
        <f t="shared" si="280"/>
        <v>21016</v>
      </c>
      <c r="O4021">
        <f t="shared" si="281"/>
        <v>21016</v>
      </c>
      <c r="P4021" s="29">
        <f t="shared" si="282"/>
        <v>3193812</v>
      </c>
      <c r="Q4021">
        <f>+VLOOKUP(O4021,'Bảng kê HĐ 2022'!N$1912:R$4434,4,0)</f>
        <v>0</v>
      </c>
      <c r="R4021" t="e">
        <f>+VLOOKUP(O4021,'Hàng trả'!#REF!,2,0)</f>
        <v>#REF!</v>
      </c>
    </row>
    <row r="4022" spans="1:18" hidden="1" x14ac:dyDescent="0.3">
      <c r="A4022" s="10">
        <v>8</v>
      </c>
      <c r="B4022" s="64"/>
      <c r="C4022" s="6" t="s">
        <v>16610</v>
      </c>
      <c r="D4022" s="7">
        <v>44728</v>
      </c>
      <c r="E4022" s="8" t="s">
        <v>14239</v>
      </c>
      <c r="F4022" s="9">
        <v>586195</v>
      </c>
      <c r="G4022" s="8" t="s">
        <v>11066</v>
      </c>
      <c r="H4022" s="9">
        <v>60085</v>
      </c>
      <c r="I4022" s="69"/>
      <c r="J4022" s="70"/>
      <c r="K4022" s="71"/>
      <c r="L4022" s="77"/>
      <c r="M4022" s="78"/>
      <c r="N4022" t="str">
        <f t="shared" si="280"/>
        <v>18116</v>
      </c>
      <c r="O4022">
        <f t="shared" si="281"/>
        <v>18116</v>
      </c>
      <c r="P4022" s="29">
        <f t="shared" si="282"/>
        <v>586195</v>
      </c>
      <c r="Q4022">
        <f>+VLOOKUP(O4022,'Bảng kê HĐ 2022'!N$1912:R$4434,4,0)</f>
        <v>0</v>
      </c>
      <c r="R4022" t="e">
        <f>+VLOOKUP(O4022,'Hàng trả'!#REF!,2,0)</f>
        <v>#REF!</v>
      </c>
    </row>
    <row r="4023" spans="1:18" hidden="1" x14ac:dyDescent="0.3">
      <c r="A4023" s="10">
        <v>8</v>
      </c>
      <c r="B4023" s="64"/>
      <c r="C4023" s="6" t="s">
        <v>16611</v>
      </c>
      <c r="D4023" s="7">
        <v>44733</v>
      </c>
      <c r="E4023" s="8" t="s">
        <v>14239</v>
      </c>
      <c r="F4023" s="9">
        <v>600398</v>
      </c>
      <c r="G4023" s="8" t="s">
        <v>11066</v>
      </c>
      <c r="H4023" s="9">
        <v>61541</v>
      </c>
      <c r="I4023" s="69"/>
      <c r="J4023" s="70"/>
      <c r="K4023" s="71"/>
      <c r="L4023" s="77"/>
      <c r="M4023" s="78"/>
      <c r="N4023" t="str">
        <f t="shared" si="280"/>
        <v>19614</v>
      </c>
      <c r="O4023">
        <f t="shared" si="281"/>
        <v>19614</v>
      </c>
      <c r="P4023" s="29">
        <f t="shared" si="282"/>
        <v>600398</v>
      </c>
      <c r="Q4023">
        <f>+VLOOKUP(O4023,'Bảng kê HĐ 2022'!N$1912:R$4434,4,0)</f>
        <v>0</v>
      </c>
      <c r="R4023" t="e">
        <f>+VLOOKUP(O4023,'Hàng trả'!#REF!,2,0)</f>
        <v>#REF!</v>
      </c>
    </row>
    <row r="4024" spans="1:18" hidden="1" x14ac:dyDescent="0.3">
      <c r="A4024" s="10">
        <v>8</v>
      </c>
      <c r="B4024" s="64"/>
      <c r="C4024" s="6" t="s">
        <v>16612</v>
      </c>
      <c r="D4024" s="7">
        <v>44734</v>
      </c>
      <c r="E4024" s="8" t="s">
        <v>14239</v>
      </c>
      <c r="F4024" s="9">
        <v>1244641</v>
      </c>
      <c r="G4024" s="8" t="s">
        <v>11066</v>
      </c>
      <c r="H4024" s="9">
        <v>127576</v>
      </c>
      <c r="I4024" s="69"/>
      <c r="J4024" s="70"/>
      <c r="K4024" s="71"/>
      <c r="L4024" s="77"/>
      <c r="M4024" s="78"/>
      <c r="N4024" t="str">
        <f t="shared" si="280"/>
        <v>19804</v>
      </c>
      <c r="O4024">
        <f t="shared" si="281"/>
        <v>19804</v>
      </c>
      <c r="P4024" s="29">
        <f t="shared" si="282"/>
        <v>1244641</v>
      </c>
      <c r="Q4024">
        <f>+VLOOKUP(O4024,'Bảng kê HĐ 2022'!N$1912:R$4434,4,0)</f>
        <v>0</v>
      </c>
      <c r="R4024" t="e">
        <f>+VLOOKUP(O4024,'Hàng trả'!#REF!,2,0)</f>
        <v>#REF!</v>
      </c>
    </row>
    <row r="4025" spans="1:18" hidden="1" x14ac:dyDescent="0.3">
      <c r="A4025" s="10">
        <v>8</v>
      </c>
      <c r="B4025" s="64"/>
      <c r="C4025" s="6" t="s">
        <v>16613</v>
      </c>
      <c r="D4025" s="7">
        <v>44728</v>
      </c>
      <c r="E4025" s="8" t="s">
        <v>12021</v>
      </c>
      <c r="F4025" s="9">
        <v>2058124</v>
      </c>
      <c r="G4025" s="8" t="s">
        <v>11066</v>
      </c>
      <c r="H4025" s="9">
        <v>210958</v>
      </c>
      <c r="I4025" s="69"/>
      <c r="J4025" s="70"/>
      <c r="K4025" s="71"/>
      <c r="L4025" s="77"/>
      <c r="M4025" s="78"/>
      <c r="N4025" t="str">
        <f t="shared" si="280"/>
        <v>18156</v>
      </c>
      <c r="O4025">
        <f t="shared" si="281"/>
        <v>18156</v>
      </c>
      <c r="P4025" s="29">
        <f t="shared" si="282"/>
        <v>2058124</v>
      </c>
      <c r="Q4025">
        <f>+VLOOKUP(O4025,'Bảng kê HĐ 2022'!N$1912:R$4434,4,0)</f>
        <v>0</v>
      </c>
      <c r="R4025" t="e">
        <f>+VLOOKUP(O4025,'Hàng trả'!#REF!,2,0)</f>
        <v>#REF!</v>
      </c>
    </row>
    <row r="4026" spans="1:18" hidden="1" x14ac:dyDescent="0.3">
      <c r="A4026" s="10">
        <v>8</v>
      </c>
      <c r="B4026" s="64"/>
      <c r="C4026" s="6" t="s">
        <v>16614</v>
      </c>
      <c r="D4026" s="7">
        <v>44729</v>
      </c>
      <c r="E4026" s="8" t="s">
        <v>14239</v>
      </c>
      <c r="F4026" s="9">
        <v>479771</v>
      </c>
      <c r="G4026" s="8" t="s">
        <v>11066</v>
      </c>
      <c r="H4026" s="9">
        <v>49177</v>
      </c>
      <c r="I4026" s="69"/>
      <c r="J4026" s="70"/>
      <c r="K4026" s="71"/>
      <c r="L4026" s="77"/>
      <c r="M4026" s="78"/>
      <c r="N4026" t="str">
        <f t="shared" si="280"/>
        <v>18311</v>
      </c>
      <c r="O4026">
        <f t="shared" si="281"/>
        <v>18311</v>
      </c>
      <c r="P4026" s="29">
        <f t="shared" si="282"/>
        <v>479771</v>
      </c>
      <c r="Q4026">
        <f>+VLOOKUP(O4026,'Bảng kê HĐ 2022'!N$1912:R$4434,4,0)</f>
        <v>0</v>
      </c>
      <c r="R4026" t="e">
        <f>+VLOOKUP(O4026,'Hàng trả'!#REF!,2,0)</f>
        <v>#REF!</v>
      </c>
    </row>
    <row r="4027" spans="1:18" hidden="1" x14ac:dyDescent="0.3">
      <c r="A4027" s="10">
        <v>8</v>
      </c>
      <c r="B4027" s="65"/>
      <c r="C4027" s="6" t="s">
        <v>16615</v>
      </c>
      <c r="D4027" s="7">
        <v>44721</v>
      </c>
      <c r="E4027" s="8" t="s">
        <v>10212</v>
      </c>
      <c r="F4027" s="9">
        <v>1513652</v>
      </c>
      <c r="G4027" s="8" t="s">
        <v>11066</v>
      </c>
      <c r="H4027" s="9">
        <v>155149</v>
      </c>
      <c r="I4027" s="72"/>
      <c r="J4027" s="73"/>
      <c r="K4027" s="74"/>
      <c r="L4027" s="79"/>
      <c r="M4027" s="80"/>
      <c r="N4027" t="str">
        <f t="shared" si="280"/>
        <v>17104</v>
      </c>
      <c r="O4027">
        <f t="shared" si="281"/>
        <v>17104</v>
      </c>
      <c r="P4027" s="29">
        <f t="shared" si="282"/>
        <v>1513652</v>
      </c>
      <c r="Q4027">
        <f>+VLOOKUP(O4027,'Bảng kê HĐ 2022'!N$1912:R$4434,4,0)</f>
        <v>0</v>
      </c>
      <c r="R4027" t="e">
        <f>+VLOOKUP(O4027,'Hàng trả'!#REF!,2,0)</f>
        <v>#REF!</v>
      </c>
    </row>
    <row r="4028" spans="1:18" hidden="1" x14ac:dyDescent="0.3">
      <c r="A4028" s="10">
        <v>8</v>
      </c>
      <c r="B4028" s="63" t="s">
        <v>16616</v>
      </c>
      <c r="C4028" s="6" t="s">
        <v>16617</v>
      </c>
      <c r="D4028" s="7">
        <v>44730</v>
      </c>
      <c r="E4028" s="8" t="s">
        <v>14228</v>
      </c>
      <c r="F4028" s="9">
        <v>1085221</v>
      </c>
      <c r="G4028" s="8" t="s">
        <v>11066</v>
      </c>
      <c r="H4028" s="9">
        <v>111235</v>
      </c>
      <c r="I4028" s="66">
        <v>9688055</v>
      </c>
      <c r="J4028" s="67"/>
      <c r="K4028" s="68"/>
      <c r="L4028" s="75" t="s">
        <v>10189</v>
      </c>
      <c r="M4028" s="76"/>
      <c r="N4028" t="str">
        <f t="shared" si="280"/>
        <v>18627</v>
      </c>
      <c r="O4028">
        <f t="shared" si="281"/>
        <v>18627</v>
      </c>
      <c r="P4028" s="29">
        <f t="shared" si="282"/>
        <v>1085221</v>
      </c>
      <c r="Q4028">
        <f>+VLOOKUP(O4028,'Bảng kê HĐ 2022'!N$1912:R$4434,4,0)</f>
        <v>0</v>
      </c>
      <c r="R4028" t="e">
        <f>+VLOOKUP(O4028,'Hàng trả'!#REF!,2,0)</f>
        <v>#REF!</v>
      </c>
    </row>
    <row r="4029" spans="1:18" hidden="1" x14ac:dyDescent="0.3">
      <c r="A4029" s="10">
        <v>8</v>
      </c>
      <c r="B4029" s="64"/>
      <c r="C4029" s="6" t="s">
        <v>16618</v>
      </c>
      <c r="D4029" s="7">
        <v>44735</v>
      </c>
      <c r="E4029" s="8" t="s">
        <v>14239</v>
      </c>
      <c r="F4029" s="9">
        <v>1963618</v>
      </c>
      <c r="G4029" s="8" t="s">
        <v>11066</v>
      </c>
      <c r="H4029" s="9">
        <v>201271</v>
      </c>
      <c r="I4029" s="69"/>
      <c r="J4029" s="70"/>
      <c r="K4029" s="71"/>
      <c r="L4029" s="77"/>
      <c r="M4029" s="78"/>
      <c r="N4029" t="str">
        <f t="shared" si="280"/>
        <v>19932</v>
      </c>
      <c r="O4029">
        <f t="shared" si="281"/>
        <v>19932</v>
      </c>
      <c r="P4029" s="29">
        <f t="shared" si="282"/>
        <v>1963618</v>
      </c>
      <c r="Q4029">
        <f>+VLOOKUP(O4029,'Bảng kê HĐ 2022'!N$1912:R$4434,4,0)</f>
        <v>0</v>
      </c>
      <c r="R4029" t="e">
        <f>+VLOOKUP(O4029,'Hàng trả'!#REF!,2,0)</f>
        <v>#REF!</v>
      </c>
    </row>
    <row r="4030" spans="1:18" hidden="1" x14ac:dyDescent="0.3">
      <c r="A4030" s="10">
        <v>8</v>
      </c>
      <c r="B4030" s="64"/>
      <c r="C4030" s="6" t="s">
        <v>16619</v>
      </c>
      <c r="D4030" s="7">
        <v>44715</v>
      </c>
      <c r="E4030" s="8" t="s">
        <v>14210</v>
      </c>
      <c r="F4030" s="9">
        <v>1392768</v>
      </c>
      <c r="G4030" s="8" t="s">
        <v>11066</v>
      </c>
      <c r="H4030" s="9">
        <v>142759</v>
      </c>
      <c r="I4030" s="69"/>
      <c r="J4030" s="70"/>
      <c r="K4030" s="71"/>
      <c r="L4030" s="77"/>
      <c r="M4030" s="78"/>
      <c r="N4030" t="str">
        <f t="shared" si="280"/>
        <v>16049</v>
      </c>
      <c r="O4030">
        <f t="shared" si="281"/>
        <v>16049</v>
      </c>
      <c r="P4030" s="29">
        <f t="shared" si="282"/>
        <v>1392768</v>
      </c>
      <c r="Q4030">
        <f>+VLOOKUP(O4030,'Bảng kê HĐ 2022'!N$1912:R$4434,4,0)</f>
        <v>0</v>
      </c>
      <c r="R4030" t="e">
        <f>+VLOOKUP(O4030,'Hàng trả'!#REF!,2,0)</f>
        <v>#REF!</v>
      </c>
    </row>
    <row r="4031" spans="1:18" hidden="1" x14ac:dyDescent="0.3">
      <c r="A4031" s="10">
        <v>8</v>
      </c>
      <c r="B4031" s="64"/>
      <c r="C4031" s="6" t="s">
        <v>16620</v>
      </c>
      <c r="D4031" s="7">
        <v>44723</v>
      </c>
      <c r="E4031" s="8" t="s">
        <v>14239</v>
      </c>
      <c r="F4031" s="9">
        <v>1162659</v>
      </c>
      <c r="G4031" s="8" t="s">
        <v>11066</v>
      </c>
      <c r="H4031" s="9">
        <v>119173</v>
      </c>
      <c r="I4031" s="69"/>
      <c r="J4031" s="70"/>
      <c r="K4031" s="71"/>
      <c r="L4031" s="77"/>
      <c r="M4031" s="78"/>
      <c r="N4031" t="str">
        <f t="shared" si="280"/>
        <v>17743</v>
      </c>
      <c r="O4031">
        <f t="shared" si="281"/>
        <v>17743</v>
      </c>
      <c r="P4031" s="29">
        <f t="shared" si="282"/>
        <v>1162659</v>
      </c>
      <c r="Q4031">
        <f>+VLOOKUP(O4031,'Bảng kê HĐ 2022'!N$1912:R$4434,4,0)</f>
        <v>0</v>
      </c>
      <c r="R4031" t="e">
        <f>+VLOOKUP(O4031,'Hàng trả'!#REF!,2,0)</f>
        <v>#REF!</v>
      </c>
    </row>
    <row r="4032" spans="1:18" hidden="1" x14ac:dyDescent="0.3">
      <c r="A4032" s="10">
        <v>8</v>
      </c>
      <c r="B4032" s="64"/>
      <c r="C4032" s="6" t="s">
        <v>16621</v>
      </c>
      <c r="D4032" s="7">
        <v>44733</v>
      </c>
      <c r="E4032" s="8" t="s">
        <v>14239</v>
      </c>
      <c r="F4032" s="9">
        <v>748753</v>
      </c>
      <c r="G4032" s="8" t="s">
        <v>11066</v>
      </c>
      <c r="H4032" s="9">
        <v>76747</v>
      </c>
      <c r="I4032" s="69"/>
      <c r="J4032" s="70"/>
      <c r="K4032" s="71"/>
      <c r="L4032" s="77"/>
      <c r="M4032" s="78"/>
      <c r="N4032" t="str">
        <f t="shared" si="280"/>
        <v>19263</v>
      </c>
      <c r="O4032">
        <f t="shared" si="281"/>
        <v>19263</v>
      </c>
      <c r="P4032" s="29">
        <f t="shared" si="282"/>
        <v>748753</v>
      </c>
      <c r="Q4032">
        <f>+VLOOKUP(O4032,'Bảng kê HĐ 2022'!N$1912:R$4434,4,0)</f>
        <v>0</v>
      </c>
      <c r="R4032" t="e">
        <f>+VLOOKUP(O4032,'Hàng trả'!#REF!,2,0)</f>
        <v>#REF!</v>
      </c>
    </row>
    <row r="4033" spans="1:18" hidden="1" x14ac:dyDescent="0.3">
      <c r="A4033" s="10">
        <v>8</v>
      </c>
      <c r="B4033" s="64"/>
      <c r="C4033" s="6" t="s">
        <v>16622</v>
      </c>
      <c r="D4033" s="7">
        <v>44734</v>
      </c>
      <c r="E4033" s="8" t="s">
        <v>14239</v>
      </c>
      <c r="F4033" s="9">
        <v>996241</v>
      </c>
      <c r="G4033" s="8" t="s">
        <v>11066</v>
      </c>
      <c r="H4033" s="9">
        <v>102115</v>
      </c>
      <c r="I4033" s="69"/>
      <c r="J4033" s="70"/>
      <c r="K4033" s="71"/>
      <c r="L4033" s="77"/>
      <c r="M4033" s="78"/>
      <c r="N4033" t="str">
        <f t="shared" si="280"/>
        <v>19795</v>
      </c>
      <c r="O4033">
        <f t="shared" si="281"/>
        <v>19795</v>
      </c>
      <c r="P4033" s="29">
        <f t="shared" si="282"/>
        <v>996241</v>
      </c>
      <c r="Q4033">
        <f>+VLOOKUP(O4033,'Bảng kê HĐ 2022'!N$1912:R$4434,4,0)</f>
        <v>0</v>
      </c>
      <c r="R4033" t="e">
        <f>+VLOOKUP(O4033,'Hàng trả'!#REF!,2,0)</f>
        <v>#REF!</v>
      </c>
    </row>
    <row r="4034" spans="1:18" hidden="1" x14ac:dyDescent="0.3">
      <c r="A4034" s="10">
        <v>8</v>
      </c>
      <c r="B4034" s="64"/>
      <c r="C4034" s="6" t="s">
        <v>16623</v>
      </c>
      <c r="D4034" s="7">
        <v>44734</v>
      </c>
      <c r="E4034" s="8" t="s">
        <v>14234</v>
      </c>
      <c r="F4034" s="9">
        <v>1358981</v>
      </c>
      <c r="G4034" s="8" t="s">
        <v>11066</v>
      </c>
      <c r="H4034" s="9">
        <v>139296</v>
      </c>
      <c r="I4034" s="69"/>
      <c r="J4034" s="70"/>
      <c r="K4034" s="71"/>
      <c r="L4034" s="77"/>
      <c r="M4034" s="78"/>
      <c r="N4034" t="str">
        <f t="shared" si="280"/>
        <v>19790</v>
      </c>
      <c r="O4034">
        <f t="shared" si="281"/>
        <v>19790</v>
      </c>
      <c r="P4034" s="29">
        <f t="shared" si="282"/>
        <v>1358981</v>
      </c>
      <c r="Q4034">
        <f>+VLOOKUP(O4034,'Bảng kê HĐ 2022'!N$1912:R$4434,4,0)</f>
        <v>0</v>
      </c>
      <c r="R4034" t="e">
        <f>+VLOOKUP(O4034,'Hàng trả'!#REF!,2,0)</f>
        <v>#REF!</v>
      </c>
    </row>
    <row r="4035" spans="1:18" hidden="1" x14ac:dyDescent="0.3">
      <c r="A4035" s="10">
        <v>8</v>
      </c>
      <c r="B4035" s="64"/>
      <c r="C4035" s="6" t="s">
        <v>16624</v>
      </c>
      <c r="D4035" s="7">
        <v>44741</v>
      </c>
      <c r="E4035" s="8" t="s">
        <v>14234</v>
      </c>
      <c r="F4035" s="9">
        <v>488285</v>
      </c>
      <c r="G4035" s="8" t="s">
        <v>11066</v>
      </c>
      <c r="H4035" s="9">
        <v>50049</v>
      </c>
      <c r="I4035" s="69"/>
      <c r="J4035" s="70"/>
      <c r="K4035" s="71"/>
      <c r="L4035" s="77"/>
      <c r="M4035" s="78"/>
      <c r="N4035" t="str">
        <f t="shared" si="280"/>
        <v>21294</v>
      </c>
      <c r="O4035">
        <f t="shared" si="281"/>
        <v>21294</v>
      </c>
      <c r="P4035" s="29">
        <f t="shared" si="282"/>
        <v>488285</v>
      </c>
      <c r="Q4035">
        <f>+VLOOKUP(O4035,'Bảng kê HĐ 2022'!N$1912:R$4434,4,0)</f>
        <v>0</v>
      </c>
      <c r="R4035" t="e">
        <f>+VLOOKUP(O4035,'Hàng trả'!#REF!,2,0)</f>
        <v>#REF!</v>
      </c>
    </row>
    <row r="4036" spans="1:18" hidden="1" x14ac:dyDescent="0.3">
      <c r="A4036" s="10">
        <v>8</v>
      </c>
      <c r="B4036" s="64"/>
      <c r="C4036" s="6" t="s">
        <v>16625</v>
      </c>
      <c r="D4036" s="7">
        <v>44729</v>
      </c>
      <c r="E4036" s="8" t="s">
        <v>14234</v>
      </c>
      <c r="F4036" s="9">
        <v>760334</v>
      </c>
      <c r="G4036" s="8" t="s">
        <v>11066</v>
      </c>
      <c r="H4036" s="9">
        <v>77934</v>
      </c>
      <c r="I4036" s="69"/>
      <c r="J4036" s="70"/>
      <c r="K4036" s="71"/>
      <c r="L4036" s="77"/>
      <c r="M4036" s="78"/>
      <c r="N4036" t="str">
        <f t="shared" si="280"/>
        <v>18391</v>
      </c>
      <c r="O4036">
        <f t="shared" si="281"/>
        <v>18391</v>
      </c>
      <c r="P4036" s="29">
        <f t="shared" si="282"/>
        <v>760334</v>
      </c>
      <c r="Q4036">
        <f>+VLOOKUP(O4036,'Bảng kê HĐ 2022'!N$1912:R$4434,4,0)</f>
        <v>0</v>
      </c>
      <c r="R4036" t="e">
        <f>+VLOOKUP(O4036,'Hàng trả'!#REF!,2,0)</f>
        <v>#REF!</v>
      </c>
    </row>
    <row r="4037" spans="1:18" hidden="1" x14ac:dyDescent="0.3">
      <c r="A4037" s="10">
        <v>8</v>
      </c>
      <c r="B4037" s="65"/>
      <c r="C4037" s="6" t="s">
        <v>16626</v>
      </c>
      <c r="D4037" s="7">
        <v>44719</v>
      </c>
      <c r="E4037" s="8" t="s">
        <v>10212</v>
      </c>
      <c r="F4037" s="9">
        <v>837630</v>
      </c>
      <c r="G4037" s="8" t="s">
        <v>11066</v>
      </c>
      <c r="H4037" s="9">
        <v>85857</v>
      </c>
      <c r="I4037" s="72"/>
      <c r="J4037" s="73"/>
      <c r="K4037" s="74"/>
      <c r="L4037" s="79"/>
      <c r="M4037" s="80"/>
      <c r="N4037" t="str">
        <f t="shared" si="280"/>
        <v>16550</v>
      </c>
      <c r="O4037">
        <f t="shared" si="281"/>
        <v>16550</v>
      </c>
      <c r="P4037" s="29">
        <f t="shared" si="282"/>
        <v>837630</v>
      </c>
      <c r="Q4037">
        <f>+VLOOKUP(O4037,'Bảng kê HĐ 2022'!N$1912:R$4434,4,0)</f>
        <v>0</v>
      </c>
      <c r="R4037" t="e">
        <f>+VLOOKUP(O4037,'Hàng trả'!#REF!,2,0)</f>
        <v>#REF!</v>
      </c>
    </row>
    <row r="4038" spans="1:18" hidden="1" x14ac:dyDescent="0.3">
      <c r="A4038" s="10">
        <v>8</v>
      </c>
      <c r="B4038" s="63" t="s">
        <v>16627</v>
      </c>
      <c r="C4038" s="6" t="s">
        <v>16628</v>
      </c>
      <c r="D4038" s="7">
        <v>44737</v>
      </c>
      <c r="E4038" s="8" t="s">
        <v>12043</v>
      </c>
      <c r="F4038" s="9">
        <v>1357096</v>
      </c>
      <c r="G4038" s="8" t="s">
        <v>11066</v>
      </c>
      <c r="H4038" s="9">
        <v>139102</v>
      </c>
      <c r="I4038" s="66">
        <v>12245692</v>
      </c>
      <c r="J4038" s="67"/>
      <c r="K4038" s="68"/>
      <c r="L4038" s="75" t="s">
        <v>10189</v>
      </c>
      <c r="M4038" s="76"/>
      <c r="N4038" t="str">
        <f t="shared" si="280"/>
        <v>20482</v>
      </c>
      <c r="O4038">
        <f t="shared" si="281"/>
        <v>20482</v>
      </c>
      <c r="P4038" s="29">
        <f t="shared" si="282"/>
        <v>1357096</v>
      </c>
      <c r="Q4038">
        <f>+VLOOKUP(O4038,'Bảng kê HĐ 2022'!N$1912:R$4434,4,0)</f>
        <v>0</v>
      </c>
      <c r="R4038" t="e">
        <f>+VLOOKUP(O4038,'Hàng trả'!#REF!,2,0)</f>
        <v>#REF!</v>
      </c>
    </row>
    <row r="4039" spans="1:18" hidden="1" x14ac:dyDescent="0.3">
      <c r="A4039" s="10">
        <v>8</v>
      </c>
      <c r="B4039" s="64"/>
      <c r="C4039" s="6" t="s">
        <v>16629</v>
      </c>
      <c r="D4039" s="7">
        <v>44739</v>
      </c>
      <c r="E4039" s="8" t="s">
        <v>12043</v>
      </c>
      <c r="F4039" s="9">
        <v>970412</v>
      </c>
      <c r="G4039" s="8" t="s">
        <v>11066</v>
      </c>
      <c r="H4039" s="9">
        <v>99467</v>
      </c>
      <c r="I4039" s="69"/>
      <c r="J4039" s="70"/>
      <c r="K4039" s="71"/>
      <c r="L4039" s="77"/>
      <c r="M4039" s="78"/>
      <c r="N4039" t="str">
        <f t="shared" si="280"/>
        <v>20638</v>
      </c>
      <c r="O4039">
        <f t="shared" si="281"/>
        <v>20638</v>
      </c>
      <c r="P4039" s="29">
        <f t="shared" si="282"/>
        <v>970412</v>
      </c>
      <c r="Q4039">
        <f>+VLOOKUP(O4039,'Bảng kê HĐ 2022'!N$1912:R$4434,4,0)</f>
        <v>0</v>
      </c>
      <c r="R4039" t="e">
        <f>+VLOOKUP(O4039,'Hàng trả'!#REF!,2,0)</f>
        <v>#REF!</v>
      </c>
    </row>
    <row r="4040" spans="1:18" hidden="1" x14ac:dyDescent="0.3">
      <c r="A4040" s="10">
        <v>8</v>
      </c>
      <c r="B4040" s="64"/>
      <c r="C4040" s="6" t="s">
        <v>16630</v>
      </c>
      <c r="D4040" s="7">
        <v>44733</v>
      </c>
      <c r="E4040" s="8" t="s">
        <v>14218</v>
      </c>
      <c r="F4040" s="9">
        <v>396527</v>
      </c>
      <c r="G4040" s="8" t="s">
        <v>11066</v>
      </c>
      <c r="H4040" s="9">
        <v>40644</v>
      </c>
      <c r="I4040" s="69"/>
      <c r="J4040" s="70"/>
      <c r="K4040" s="71"/>
      <c r="L4040" s="77"/>
      <c r="M4040" s="78"/>
      <c r="N4040" t="str">
        <f t="shared" si="280"/>
        <v>19612</v>
      </c>
      <c r="O4040">
        <f t="shared" si="281"/>
        <v>19612</v>
      </c>
      <c r="P4040" s="29">
        <f t="shared" si="282"/>
        <v>396527</v>
      </c>
      <c r="Q4040">
        <f>+VLOOKUP(O4040,'Bảng kê HĐ 2022'!N$1912:R$4434,4,0)</f>
        <v>0</v>
      </c>
      <c r="R4040" t="e">
        <f>+VLOOKUP(O4040,'Hàng trả'!#REF!,2,0)</f>
        <v>#REF!</v>
      </c>
    </row>
    <row r="4041" spans="1:18" hidden="1" x14ac:dyDescent="0.3">
      <c r="A4041" s="10">
        <v>8</v>
      </c>
      <c r="B4041" s="64"/>
      <c r="C4041" s="6" t="s">
        <v>16631</v>
      </c>
      <c r="D4041" s="7">
        <v>44733</v>
      </c>
      <c r="E4041" s="8" t="s">
        <v>14234</v>
      </c>
      <c r="F4041" s="9">
        <v>1344097</v>
      </c>
      <c r="G4041" s="8" t="s">
        <v>11066</v>
      </c>
      <c r="H4041" s="9">
        <v>137770</v>
      </c>
      <c r="I4041" s="69"/>
      <c r="J4041" s="70"/>
      <c r="K4041" s="71"/>
      <c r="L4041" s="77"/>
      <c r="M4041" s="78"/>
      <c r="N4041" t="str">
        <f t="shared" ref="N4041:N4104" si="284">+RIGHT(C4041,5)</f>
        <v>19622</v>
      </c>
      <c r="O4041">
        <f t="shared" ref="O4041:O4104" si="285">+N4041*1</f>
        <v>19622</v>
      </c>
      <c r="P4041" s="29">
        <f t="shared" ref="P4041:P4104" si="286">+F4041</f>
        <v>1344097</v>
      </c>
      <c r="Q4041">
        <f>+VLOOKUP(O4041,'Bảng kê HĐ 2022'!N$1912:R$4434,4,0)</f>
        <v>0</v>
      </c>
      <c r="R4041" t="e">
        <f>+VLOOKUP(O4041,'Hàng trả'!#REF!,2,0)</f>
        <v>#REF!</v>
      </c>
    </row>
    <row r="4042" spans="1:18" hidden="1" x14ac:dyDescent="0.3">
      <c r="A4042" s="10">
        <v>8</v>
      </c>
      <c r="B4042" s="64"/>
      <c r="C4042" s="6" t="s">
        <v>16632</v>
      </c>
      <c r="D4042" s="7">
        <v>44726</v>
      </c>
      <c r="E4042" s="8" t="s">
        <v>14210</v>
      </c>
      <c r="F4042" s="9">
        <v>996241</v>
      </c>
      <c r="G4042" s="8" t="s">
        <v>11066</v>
      </c>
      <c r="H4042" s="9">
        <v>102115</v>
      </c>
      <c r="I4042" s="69"/>
      <c r="J4042" s="70"/>
      <c r="K4042" s="71"/>
      <c r="L4042" s="77"/>
      <c r="M4042" s="78"/>
      <c r="N4042" t="str">
        <f t="shared" si="284"/>
        <v>18040</v>
      </c>
      <c r="O4042">
        <f t="shared" si="285"/>
        <v>18040</v>
      </c>
      <c r="P4042" s="29">
        <f t="shared" si="286"/>
        <v>996241</v>
      </c>
      <c r="Q4042">
        <f>+VLOOKUP(O4042,'Bảng kê HĐ 2022'!N$1912:R$4434,4,0)</f>
        <v>0</v>
      </c>
      <c r="R4042" t="e">
        <f>+VLOOKUP(O4042,'Hàng trả'!#REF!,2,0)</f>
        <v>#REF!</v>
      </c>
    </row>
    <row r="4043" spans="1:18" hidden="1" x14ac:dyDescent="0.3">
      <c r="A4043" s="10">
        <v>8</v>
      </c>
      <c r="B4043" s="64"/>
      <c r="C4043" s="6" t="s">
        <v>16633</v>
      </c>
      <c r="D4043" s="7">
        <v>44736</v>
      </c>
      <c r="E4043" s="8" t="s">
        <v>10212</v>
      </c>
      <c r="F4043" s="9">
        <v>876298</v>
      </c>
      <c r="G4043" s="8" t="s">
        <v>11066</v>
      </c>
      <c r="H4043" s="9">
        <v>89821</v>
      </c>
      <c r="I4043" s="69"/>
      <c r="J4043" s="70"/>
      <c r="K4043" s="71"/>
      <c r="L4043" s="77"/>
      <c r="M4043" s="78"/>
      <c r="N4043" t="str">
        <f t="shared" si="284"/>
        <v>20155</v>
      </c>
      <c r="O4043">
        <f t="shared" si="285"/>
        <v>20155</v>
      </c>
      <c r="P4043" s="29">
        <f t="shared" si="286"/>
        <v>876298</v>
      </c>
      <c r="Q4043">
        <f>+VLOOKUP(O4043,'Bảng kê HĐ 2022'!N$1912:R$4434,4,0)</f>
        <v>0</v>
      </c>
      <c r="R4043" t="e">
        <f>+VLOOKUP(O4043,'Hàng trả'!#REF!,2,0)</f>
        <v>#REF!</v>
      </c>
    </row>
    <row r="4044" spans="1:18" hidden="1" x14ac:dyDescent="0.3">
      <c r="A4044" s="10">
        <v>8</v>
      </c>
      <c r="B4044" s="64"/>
      <c r="C4044" s="6" t="s">
        <v>16634</v>
      </c>
      <c r="D4044" s="7">
        <v>44721</v>
      </c>
      <c r="E4044" s="8" t="s">
        <v>10212</v>
      </c>
      <c r="F4044" s="9">
        <v>1581449</v>
      </c>
      <c r="G4044" s="8" t="s">
        <v>11066</v>
      </c>
      <c r="H4044" s="9">
        <v>162099</v>
      </c>
      <c r="I4044" s="69"/>
      <c r="J4044" s="70"/>
      <c r="K4044" s="71"/>
      <c r="L4044" s="77"/>
      <c r="M4044" s="78"/>
      <c r="N4044" t="str">
        <f t="shared" si="284"/>
        <v>17101</v>
      </c>
      <c r="O4044">
        <f t="shared" si="285"/>
        <v>17101</v>
      </c>
      <c r="P4044" s="29">
        <f t="shared" si="286"/>
        <v>1581449</v>
      </c>
      <c r="Q4044">
        <f>+VLOOKUP(O4044,'Bảng kê HĐ 2022'!N$1912:R$4434,4,0)</f>
        <v>0</v>
      </c>
      <c r="R4044" t="e">
        <f>+VLOOKUP(O4044,'Hàng trả'!#REF!,2,0)</f>
        <v>#REF!</v>
      </c>
    </row>
    <row r="4045" spans="1:18" hidden="1" x14ac:dyDescent="0.3">
      <c r="A4045" s="10">
        <v>8</v>
      </c>
      <c r="B4045" s="64"/>
      <c r="C4045" s="6" t="s">
        <v>16635</v>
      </c>
      <c r="D4045" s="7">
        <v>44730</v>
      </c>
      <c r="E4045" s="8" t="s">
        <v>12043</v>
      </c>
      <c r="F4045" s="9">
        <v>760334</v>
      </c>
      <c r="G4045" s="8" t="s">
        <v>11066</v>
      </c>
      <c r="H4045" s="9">
        <v>77934</v>
      </c>
      <c r="I4045" s="69"/>
      <c r="J4045" s="70"/>
      <c r="K4045" s="71"/>
      <c r="L4045" s="77"/>
      <c r="M4045" s="78"/>
      <c r="N4045" t="str">
        <f t="shared" si="284"/>
        <v>18662</v>
      </c>
      <c r="O4045">
        <f t="shared" si="285"/>
        <v>18662</v>
      </c>
      <c r="P4045" s="29">
        <f t="shared" si="286"/>
        <v>760334</v>
      </c>
      <c r="Q4045">
        <f>+VLOOKUP(O4045,'Bảng kê HĐ 2022'!N$1912:R$4434,4,0)</f>
        <v>0</v>
      </c>
      <c r="R4045" t="e">
        <f>+VLOOKUP(O4045,'Hàng trả'!#REF!,2,0)</f>
        <v>#REF!</v>
      </c>
    </row>
    <row r="4046" spans="1:18" hidden="1" x14ac:dyDescent="0.3">
      <c r="A4046" s="10">
        <v>8</v>
      </c>
      <c r="B4046" s="64"/>
      <c r="C4046" s="6" t="s">
        <v>16636</v>
      </c>
      <c r="D4046" s="7">
        <v>44735</v>
      </c>
      <c r="E4046" s="8" t="s">
        <v>14218</v>
      </c>
      <c r="F4046" s="9">
        <v>653910</v>
      </c>
      <c r="G4046" s="8" t="s">
        <v>11066</v>
      </c>
      <c r="H4046" s="9">
        <v>67026</v>
      </c>
      <c r="I4046" s="69"/>
      <c r="J4046" s="70"/>
      <c r="K4046" s="71"/>
      <c r="L4046" s="77"/>
      <c r="M4046" s="78"/>
      <c r="N4046" t="str">
        <f t="shared" si="284"/>
        <v>19933</v>
      </c>
      <c r="O4046">
        <f t="shared" si="285"/>
        <v>19933</v>
      </c>
      <c r="P4046" s="29">
        <f t="shared" si="286"/>
        <v>653910</v>
      </c>
      <c r="Q4046">
        <f>+VLOOKUP(O4046,'Bảng kê HĐ 2022'!N$1912:R$4434,4,0)</f>
        <v>0</v>
      </c>
      <c r="R4046" t="e">
        <f>+VLOOKUP(O4046,'Hàng trả'!#REF!,2,0)</f>
        <v>#REF!</v>
      </c>
    </row>
    <row r="4047" spans="1:18" hidden="1" x14ac:dyDescent="0.3">
      <c r="A4047" s="10">
        <v>8</v>
      </c>
      <c r="B4047" s="64"/>
      <c r="C4047" s="6" t="s">
        <v>16637</v>
      </c>
      <c r="D4047" s="7">
        <v>44713</v>
      </c>
      <c r="E4047" s="8" t="s">
        <v>14210</v>
      </c>
      <c r="F4047" s="9">
        <v>719656</v>
      </c>
      <c r="G4047" s="8" t="s">
        <v>11066</v>
      </c>
      <c r="H4047" s="9">
        <v>73765</v>
      </c>
      <c r="I4047" s="69"/>
      <c r="J4047" s="70"/>
      <c r="K4047" s="71"/>
      <c r="L4047" s="77"/>
      <c r="M4047" s="78"/>
      <c r="N4047" t="str">
        <f t="shared" si="284"/>
        <v>15235</v>
      </c>
      <c r="O4047">
        <f t="shared" si="285"/>
        <v>15235</v>
      </c>
      <c r="P4047" s="29">
        <f t="shared" si="286"/>
        <v>719656</v>
      </c>
      <c r="Q4047">
        <f>+VLOOKUP(O4047,'Bảng kê HĐ 2022'!N$1912:R$4434,4,0)</f>
        <v>0</v>
      </c>
      <c r="R4047" t="e">
        <f>+VLOOKUP(O4047,'Hàng trả'!#REF!,2,0)</f>
        <v>#REF!</v>
      </c>
    </row>
    <row r="4048" spans="1:18" hidden="1" x14ac:dyDescent="0.3">
      <c r="A4048" s="10">
        <v>8</v>
      </c>
      <c r="B4048" s="64"/>
      <c r="C4048" s="6" t="s">
        <v>16638</v>
      </c>
      <c r="D4048" s="7">
        <v>44730</v>
      </c>
      <c r="E4048" s="8" t="s">
        <v>12043</v>
      </c>
      <c r="F4048" s="9">
        <v>597744</v>
      </c>
      <c r="G4048" s="8" t="s">
        <v>11066</v>
      </c>
      <c r="H4048" s="9">
        <v>61269</v>
      </c>
      <c r="I4048" s="69"/>
      <c r="J4048" s="70"/>
      <c r="K4048" s="71"/>
      <c r="L4048" s="77"/>
      <c r="M4048" s="78"/>
      <c r="N4048" t="str">
        <f t="shared" si="284"/>
        <v>18671</v>
      </c>
      <c r="O4048">
        <f t="shared" si="285"/>
        <v>18671</v>
      </c>
      <c r="P4048" s="29">
        <f t="shared" si="286"/>
        <v>597744</v>
      </c>
      <c r="Q4048">
        <f>+VLOOKUP(O4048,'Bảng kê HĐ 2022'!N$1912:R$4434,4,0)</f>
        <v>0</v>
      </c>
      <c r="R4048" t="e">
        <f>+VLOOKUP(O4048,'Hàng trả'!#REF!,2,0)</f>
        <v>#REF!</v>
      </c>
    </row>
    <row r="4049" spans="1:18" hidden="1" x14ac:dyDescent="0.3">
      <c r="A4049" s="10">
        <v>8</v>
      </c>
      <c r="B4049" s="64"/>
      <c r="C4049" s="6" t="s">
        <v>16639</v>
      </c>
      <c r="D4049" s="7">
        <v>44716</v>
      </c>
      <c r="E4049" s="8" t="s">
        <v>14239</v>
      </c>
      <c r="F4049" s="9">
        <v>1659182</v>
      </c>
      <c r="G4049" s="8" t="s">
        <v>11066</v>
      </c>
      <c r="H4049" s="9">
        <v>170066</v>
      </c>
      <c r="I4049" s="69"/>
      <c r="J4049" s="70"/>
      <c r="K4049" s="71"/>
      <c r="L4049" s="77"/>
      <c r="M4049" s="78"/>
      <c r="N4049" t="str">
        <f t="shared" si="284"/>
        <v>16297</v>
      </c>
      <c r="O4049">
        <f t="shared" si="285"/>
        <v>16297</v>
      </c>
      <c r="P4049" s="29">
        <f t="shared" si="286"/>
        <v>1659182</v>
      </c>
      <c r="Q4049">
        <f>+VLOOKUP(O4049,'Bảng kê HĐ 2022'!N$1912:R$4434,4,0)</f>
        <v>0</v>
      </c>
      <c r="R4049" t="e">
        <f>+VLOOKUP(O4049,'Hàng trả'!#REF!,2,0)</f>
        <v>#REF!</v>
      </c>
    </row>
    <row r="4050" spans="1:18" hidden="1" x14ac:dyDescent="0.3">
      <c r="A4050" s="10">
        <v>8</v>
      </c>
      <c r="B4050" s="64"/>
      <c r="C4050" s="6" t="s">
        <v>16640</v>
      </c>
      <c r="D4050" s="7">
        <v>44729</v>
      </c>
      <c r="E4050" s="8" t="s">
        <v>14218</v>
      </c>
      <c r="F4050" s="9">
        <v>270983</v>
      </c>
      <c r="G4050" s="8" t="s">
        <v>11066</v>
      </c>
      <c r="H4050" s="9">
        <v>27776</v>
      </c>
      <c r="I4050" s="69"/>
      <c r="J4050" s="70"/>
      <c r="K4050" s="71"/>
      <c r="L4050" s="77"/>
      <c r="M4050" s="78"/>
      <c r="N4050" t="str">
        <f t="shared" si="284"/>
        <v>18389</v>
      </c>
      <c r="O4050">
        <f t="shared" si="285"/>
        <v>18389</v>
      </c>
      <c r="P4050" s="29">
        <f t="shared" si="286"/>
        <v>270983</v>
      </c>
      <c r="Q4050">
        <f>+VLOOKUP(O4050,'Bảng kê HĐ 2022'!N$1912:R$4434,4,0)</f>
        <v>0</v>
      </c>
      <c r="R4050" t="e">
        <f>+VLOOKUP(O4050,'Hàng trả'!#REF!,2,0)</f>
        <v>#REF!</v>
      </c>
    </row>
    <row r="4051" spans="1:18" hidden="1" x14ac:dyDescent="0.3">
      <c r="A4051" s="10">
        <v>8</v>
      </c>
      <c r="B4051" s="65"/>
      <c r="C4051" s="6" t="s">
        <v>16641</v>
      </c>
      <c r="D4051" s="7">
        <v>44725</v>
      </c>
      <c r="E4051" s="8" t="s">
        <v>14210</v>
      </c>
      <c r="F4051" s="9">
        <v>1460296</v>
      </c>
      <c r="G4051" s="8" t="s">
        <v>11066</v>
      </c>
      <c r="H4051" s="9">
        <v>149680</v>
      </c>
      <c r="I4051" s="72"/>
      <c r="J4051" s="73"/>
      <c r="K4051" s="74"/>
      <c r="L4051" s="79"/>
      <c r="M4051" s="80"/>
      <c r="N4051" t="str">
        <f t="shared" si="284"/>
        <v>17869</v>
      </c>
      <c r="O4051">
        <f t="shared" si="285"/>
        <v>17869</v>
      </c>
      <c r="P4051" s="29">
        <f t="shared" si="286"/>
        <v>1460296</v>
      </c>
      <c r="Q4051">
        <f>+VLOOKUP(O4051,'Bảng kê HĐ 2022'!N$1912:R$4434,4,0)</f>
        <v>0</v>
      </c>
      <c r="R4051" t="e">
        <f>+VLOOKUP(O4051,'Hàng trả'!#REF!,2,0)</f>
        <v>#REF!</v>
      </c>
    </row>
    <row r="4052" spans="1:18" hidden="1" x14ac:dyDescent="0.3">
      <c r="A4052" s="10">
        <v>8</v>
      </c>
      <c r="B4052" s="63" t="s">
        <v>16642</v>
      </c>
      <c r="C4052" s="6" t="s">
        <v>16643</v>
      </c>
      <c r="D4052" s="7">
        <v>44740</v>
      </c>
      <c r="E4052" s="8" t="s">
        <v>14235</v>
      </c>
      <c r="F4052" s="9">
        <v>1959449</v>
      </c>
      <c r="G4052" s="8" t="s">
        <v>11066</v>
      </c>
      <c r="H4052" s="9">
        <v>200844</v>
      </c>
      <c r="I4052" s="66">
        <v>5661671</v>
      </c>
      <c r="J4052" s="67"/>
      <c r="K4052" s="68"/>
      <c r="L4052" s="75" t="s">
        <v>10189</v>
      </c>
      <c r="M4052" s="76"/>
      <c r="N4052" t="str">
        <f t="shared" si="284"/>
        <v>21136</v>
      </c>
      <c r="O4052">
        <f t="shared" si="285"/>
        <v>21136</v>
      </c>
      <c r="P4052" s="29">
        <f t="shared" si="286"/>
        <v>1959449</v>
      </c>
      <c r="Q4052">
        <f>+VLOOKUP(O4052,'Bảng kê HĐ 2022'!N$1912:R$4434,4,0)</f>
        <v>0</v>
      </c>
      <c r="R4052" t="e">
        <f>+VLOOKUP(O4052,'Hàng trả'!#REF!,2,0)</f>
        <v>#REF!</v>
      </c>
    </row>
    <row r="4053" spans="1:18" hidden="1" x14ac:dyDescent="0.3">
      <c r="A4053" s="10">
        <v>8</v>
      </c>
      <c r="B4053" s="64"/>
      <c r="C4053" s="6" t="s">
        <v>16644</v>
      </c>
      <c r="D4053" s="7">
        <v>44740</v>
      </c>
      <c r="E4053" s="8" t="s">
        <v>12043</v>
      </c>
      <c r="F4053" s="9">
        <v>1267223</v>
      </c>
      <c r="G4053" s="8" t="s">
        <v>11066</v>
      </c>
      <c r="H4053" s="9">
        <v>129890</v>
      </c>
      <c r="I4053" s="69"/>
      <c r="J4053" s="70"/>
      <c r="K4053" s="71"/>
      <c r="L4053" s="77"/>
      <c r="M4053" s="78"/>
      <c r="N4053" t="str">
        <f t="shared" si="284"/>
        <v>20851</v>
      </c>
      <c r="O4053">
        <f t="shared" si="285"/>
        <v>20851</v>
      </c>
      <c r="P4053" s="29">
        <f t="shared" si="286"/>
        <v>1267223</v>
      </c>
      <c r="Q4053">
        <f>+VLOOKUP(O4053,'Bảng kê HĐ 2022'!N$1912:R$4434,4,0)</f>
        <v>0</v>
      </c>
      <c r="R4053" t="e">
        <f>+VLOOKUP(O4053,'Hàng trả'!#REF!,2,0)</f>
        <v>#REF!</v>
      </c>
    </row>
    <row r="4054" spans="1:18" hidden="1" x14ac:dyDescent="0.3">
      <c r="A4054" s="10">
        <v>8</v>
      </c>
      <c r="B4054" s="64"/>
      <c r="C4054" s="6" t="s">
        <v>16645</v>
      </c>
      <c r="D4054" s="7">
        <v>44716</v>
      </c>
      <c r="E4054" s="8" t="s">
        <v>12043</v>
      </c>
      <c r="F4054" s="9">
        <v>2361215</v>
      </c>
      <c r="G4054" s="8" t="s">
        <v>11066</v>
      </c>
      <c r="H4054" s="9">
        <v>242025</v>
      </c>
      <c r="I4054" s="69"/>
      <c r="J4054" s="70"/>
      <c r="K4054" s="71"/>
      <c r="L4054" s="77"/>
      <c r="M4054" s="78"/>
      <c r="N4054" t="str">
        <f t="shared" si="284"/>
        <v>16322</v>
      </c>
      <c r="O4054">
        <f t="shared" si="285"/>
        <v>16322</v>
      </c>
      <c r="P4054" s="29">
        <f t="shared" si="286"/>
        <v>2361215</v>
      </c>
      <c r="Q4054">
        <f>+VLOOKUP(O4054,'Bảng kê HĐ 2022'!N$1912:R$4434,4,0)</f>
        <v>0</v>
      </c>
      <c r="R4054" t="e">
        <f>+VLOOKUP(O4054,'Hàng trả'!#REF!,2,0)</f>
        <v>#REF!</v>
      </c>
    </row>
    <row r="4055" spans="1:18" hidden="1" x14ac:dyDescent="0.3">
      <c r="A4055" s="10">
        <v>8</v>
      </c>
      <c r="B4055" s="65"/>
      <c r="C4055" s="6" t="s">
        <v>16646</v>
      </c>
      <c r="D4055" s="7">
        <v>44734</v>
      </c>
      <c r="E4055" s="8" t="s">
        <v>14218</v>
      </c>
      <c r="F4055" s="9">
        <v>720382</v>
      </c>
      <c r="G4055" s="8" t="s">
        <v>11066</v>
      </c>
      <c r="H4055" s="9">
        <v>73839</v>
      </c>
      <c r="I4055" s="72"/>
      <c r="J4055" s="73"/>
      <c r="K4055" s="74"/>
      <c r="L4055" s="79"/>
      <c r="M4055" s="80"/>
      <c r="N4055" t="str">
        <f t="shared" si="284"/>
        <v>19756</v>
      </c>
      <c r="O4055">
        <f t="shared" si="285"/>
        <v>19756</v>
      </c>
      <c r="P4055" s="29">
        <f t="shared" si="286"/>
        <v>720382</v>
      </c>
      <c r="Q4055">
        <f>+VLOOKUP(O4055,'Bảng kê HĐ 2022'!N$1912:R$4434,4,0)</f>
        <v>0</v>
      </c>
      <c r="R4055" t="e">
        <f>+VLOOKUP(O4055,'Hàng trả'!#REF!,2,0)</f>
        <v>#REF!</v>
      </c>
    </row>
    <row r="4056" spans="1:18" hidden="1" x14ac:dyDescent="0.3">
      <c r="A4056" s="10">
        <v>8</v>
      </c>
      <c r="B4056" s="63" t="s">
        <v>16647</v>
      </c>
      <c r="C4056" s="6" t="s">
        <v>16648</v>
      </c>
      <c r="D4056" s="7">
        <v>44739</v>
      </c>
      <c r="E4056" s="8" t="s">
        <v>12043</v>
      </c>
      <c r="F4056" s="9">
        <v>661795</v>
      </c>
      <c r="G4056" s="8" t="s">
        <v>11066</v>
      </c>
      <c r="H4056" s="9">
        <v>67834</v>
      </c>
      <c r="I4056" s="66">
        <v>7384182</v>
      </c>
      <c r="J4056" s="67"/>
      <c r="K4056" s="68"/>
      <c r="L4056" s="75" t="s">
        <v>10189</v>
      </c>
      <c r="M4056" s="76"/>
      <c r="N4056" t="str">
        <f t="shared" si="284"/>
        <v>20848</v>
      </c>
      <c r="O4056">
        <f t="shared" si="285"/>
        <v>20848</v>
      </c>
      <c r="P4056" s="29">
        <f t="shared" si="286"/>
        <v>661795</v>
      </c>
      <c r="Q4056">
        <f>+VLOOKUP(O4056,'Bảng kê HĐ 2022'!N$1912:R$4434,4,0)</f>
        <v>0</v>
      </c>
      <c r="R4056" t="e">
        <f>+VLOOKUP(O4056,'Hàng trả'!#REF!,2,0)</f>
        <v>#REF!</v>
      </c>
    </row>
    <row r="4057" spans="1:18" hidden="1" x14ac:dyDescent="0.3">
      <c r="A4057" s="10">
        <v>8</v>
      </c>
      <c r="B4057" s="64"/>
      <c r="C4057" s="6" t="s">
        <v>16649</v>
      </c>
      <c r="D4057" s="7">
        <v>44739</v>
      </c>
      <c r="E4057" s="8" t="s">
        <v>16650</v>
      </c>
      <c r="F4057" s="9">
        <v>636413</v>
      </c>
      <c r="G4057" s="8" t="s">
        <v>11066</v>
      </c>
      <c r="H4057" s="9">
        <v>65232</v>
      </c>
      <c r="I4057" s="69"/>
      <c r="J4057" s="70"/>
      <c r="K4057" s="71"/>
      <c r="L4057" s="77"/>
      <c r="M4057" s="78"/>
      <c r="N4057" t="str">
        <f t="shared" si="284"/>
        <v>20849</v>
      </c>
      <c r="O4057">
        <f t="shared" si="285"/>
        <v>20849</v>
      </c>
      <c r="P4057" s="29">
        <f t="shared" si="286"/>
        <v>636413</v>
      </c>
      <c r="Q4057">
        <f>+VLOOKUP(O4057,'Bảng kê HĐ 2022'!N$1912:R$4434,4,0)</f>
        <v>0</v>
      </c>
      <c r="R4057" t="e">
        <f>+VLOOKUP(O4057,'Hàng trả'!#REF!,2,0)</f>
        <v>#REF!</v>
      </c>
    </row>
    <row r="4058" spans="1:18" hidden="1" x14ac:dyDescent="0.3">
      <c r="A4058" s="10">
        <v>8</v>
      </c>
      <c r="B4058" s="64"/>
      <c r="C4058" s="6" t="s">
        <v>16651</v>
      </c>
      <c r="D4058" s="7">
        <v>44742</v>
      </c>
      <c r="E4058" s="8" t="s">
        <v>16650</v>
      </c>
      <c r="F4058" s="9">
        <v>1388694</v>
      </c>
      <c r="G4058" s="8" t="s">
        <v>11066</v>
      </c>
      <c r="H4058" s="9">
        <v>142341</v>
      </c>
      <c r="I4058" s="69"/>
      <c r="J4058" s="70"/>
      <c r="K4058" s="71"/>
      <c r="L4058" s="77"/>
      <c r="M4058" s="78"/>
      <c r="N4058" t="str">
        <f t="shared" si="284"/>
        <v>21758</v>
      </c>
      <c r="O4058">
        <f t="shared" si="285"/>
        <v>21758</v>
      </c>
      <c r="P4058" s="29">
        <f t="shared" si="286"/>
        <v>1388694</v>
      </c>
      <c r="Q4058">
        <f>+VLOOKUP(O4058,'Bảng kê HĐ 2022'!N$1912:R$4434,4,0)</f>
        <v>0</v>
      </c>
      <c r="R4058" t="e">
        <f>+VLOOKUP(O4058,'Hàng trả'!#REF!,2,0)</f>
        <v>#REF!</v>
      </c>
    </row>
    <row r="4059" spans="1:18" hidden="1" x14ac:dyDescent="0.3">
      <c r="A4059" s="10">
        <v>8</v>
      </c>
      <c r="B4059" s="64"/>
      <c r="C4059" s="6" t="s">
        <v>16652</v>
      </c>
      <c r="D4059" s="7">
        <v>44742</v>
      </c>
      <c r="E4059" s="8" t="s">
        <v>10203</v>
      </c>
      <c r="F4059" s="9">
        <v>522418</v>
      </c>
      <c r="G4059" s="8" t="s">
        <v>11066</v>
      </c>
      <c r="H4059" s="9">
        <v>53548</v>
      </c>
      <c r="I4059" s="69"/>
      <c r="J4059" s="70"/>
      <c r="K4059" s="71"/>
      <c r="L4059" s="77"/>
      <c r="M4059" s="78"/>
      <c r="N4059" t="str">
        <f t="shared" si="284"/>
        <v>21760</v>
      </c>
      <c r="O4059">
        <f t="shared" si="285"/>
        <v>21760</v>
      </c>
      <c r="P4059" s="29">
        <f t="shared" si="286"/>
        <v>522418</v>
      </c>
      <c r="Q4059">
        <f>+VLOOKUP(O4059,'Bảng kê HĐ 2022'!N$1912:R$4434,4,0)</f>
        <v>0</v>
      </c>
      <c r="R4059" t="e">
        <f>+VLOOKUP(O4059,'Hàng trả'!#REF!,2,0)</f>
        <v>#REF!</v>
      </c>
    </row>
    <row r="4060" spans="1:18" hidden="1" x14ac:dyDescent="0.3">
      <c r="A4060" s="10">
        <v>8</v>
      </c>
      <c r="B4060" s="64"/>
      <c r="C4060" s="6" t="s">
        <v>16653</v>
      </c>
      <c r="D4060" s="7">
        <v>44721</v>
      </c>
      <c r="E4060" s="8" t="s">
        <v>16654</v>
      </c>
      <c r="F4060" s="9">
        <v>760778</v>
      </c>
      <c r="G4060" s="8" t="s">
        <v>11066</v>
      </c>
      <c r="H4060" s="9">
        <v>77980</v>
      </c>
      <c r="I4060" s="69"/>
      <c r="J4060" s="70"/>
      <c r="K4060" s="71"/>
      <c r="L4060" s="77"/>
      <c r="M4060" s="78"/>
      <c r="N4060" t="str">
        <f t="shared" si="284"/>
        <v>21518</v>
      </c>
      <c r="O4060">
        <f t="shared" si="285"/>
        <v>21518</v>
      </c>
      <c r="P4060" s="29">
        <f t="shared" si="286"/>
        <v>760778</v>
      </c>
      <c r="Q4060">
        <f>+VLOOKUP(O4060,'Bảng kê HĐ 2022'!N$1912:R$4434,4,0)</f>
        <v>0</v>
      </c>
      <c r="R4060" t="e">
        <f>+VLOOKUP(O4060,'Hàng trả'!#REF!,2,0)</f>
        <v>#REF!</v>
      </c>
    </row>
    <row r="4061" spans="1:18" hidden="1" x14ac:dyDescent="0.3">
      <c r="A4061" s="10">
        <v>8</v>
      </c>
      <c r="B4061" s="64"/>
      <c r="C4061" s="6" t="s">
        <v>16655</v>
      </c>
      <c r="D4061" s="7">
        <v>44717</v>
      </c>
      <c r="E4061" s="8" t="s">
        <v>10203</v>
      </c>
      <c r="F4061" s="9">
        <v>1110412</v>
      </c>
      <c r="G4061" s="8" t="s">
        <v>11066</v>
      </c>
      <c r="H4061" s="9">
        <v>113817</v>
      </c>
      <c r="I4061" s="69"/>
      <c r="J4061" s="70"/>
      <c r="K4061" s="71"/>
      <c r="L4061" s="77"/>
      <c r="M4061" s="78"/>
      <c r="N4061" t="str">
        <f t="shared" si="284"/>
        <v>23051</v>
      </c>
      <c r="O4061">
        <f t="shared" si="285"/>
        <v>23051</v>
      </c>
      <c r="P4061" s="29">
        <f t="shared" si="286"/>
        <v>1110412</v>
      </c>
      <c r="Q4061">
        <f>+VLOOKUP(O4061,'Bảng kê HĐ 2022'!N$1912:R$4434,4,0)</f>
        <v>0</v>
      </c>
      <c r="R4061" t="e">
        <f>+VLOOKUP(O4061,'Hàng trả'!#REF!,2,0)</f>
        <v>#REF!</v>
      </c>
    </row>
    <row r="4062" spans="1:18" hidden="1" x14ac:dyDescent="0.3">
      <c r="A4062" s="10">
        <v>8</v>
      </c>
      <c r="B4062" s="64"/>
      <c r="C4062" s="6" t="s">
        <v>16656</v>
      </c>
      <c r="D4062" s="7">
        <v>44737</v>
      </c>
      <c r="E4062" s="8" t="s">
        <v>16650</v>
      </c>
      <c r="F4062" s="9">
        <v>1236811</v>
      </c>
      <c r="G4062" s="8" t="s">
        <v>11066</v>
      </c>
      <c r="H4062" s="9">
        <v>126773</v>
      </c>
      <c r="I4062" s="69"/>
      <c r="J4062" s="70"/>
      <c r="K4062" s="71"/>
      <c r="L4062" s="77"/>
      <c r="M4062" s="78"/>
      <c r="N4062" t="str">
        <f t="shared" si="284"/>
        <v>20401</v>
      </c>
      <c r="O4062">
        <f t="shared" si="285"/>
        <v>20401</v>
      </c>
      <c r="P4062" s="29">
        <f t="shared" si="286"/>
        <v>1236811</v>
      </c>
      <c r="Q4062">
        <f>+VLOOKUP(O4062,'Bảng kê HĐ 2022'!N$1912:R$4434,4,0)</f>
        <v>0</v>
      </c>
      <c r="R4062" t="e">
        <f>+VLOOKUP(O4062,'Hàng trả'!#REF!,2,0)</f>
        <v>#REF!</v>
      </c>
    </row>
    <row r="4063" spans="1:18" hidden="1" x14ac:dyDescent="0.3">
      <c r="A4063" s="10">
        <v>8</v>
      </c>
      <c r="B4063" s="64"/>
      <c r="C4063" s="6" t="s">
        <v>16657</v>
      </c>
      <c r="D4063" s="7">
        <v>44742</v>
      </c>
      <c r="E4063" s="8" t="s">
        <v>12043</v>
      </c>
      <c r="F4063" s="9">
        <v>667510</v>
      </c>
      <c r="G4063" s="8" t="s">
        <v>11066</v>
      </c>
      <c r="H4063" s="9">
        <v>68420</v>
      </c>
      <c r="I4063" s="69"/>
      <c r="J4063" s="70"/>
      <c r="K4063" s="71"/>
      <c r="L4063" s="77"/>
      <c r="M4063" s="78"/>
      <c r="N4063" t="str">
        <f t="shared" si="284"/>
        <v>21761</v>
      </c>
      <c r="O4063">
        <f t="shared" si="285"/>
        <v>21761</v>
      </c>
      <c r="P4063" s="29">
        <f t="shared" si="286"/>
        <v>667510</v>
      </c>
      <c r="Q4063">
        <f>+VLOOKUP(O4063,'Bảng kê HĐ 2022'!N$1912:R$4434,4,0)</f>
        <v>0</v>
      </c>
      <c r="R4063" t="e">
        <f>+VLOOKUP(O4063,'Hàng trả'!#REF!,2,0)</f>
        <v>#REF!</v>
      </c>
    </row>
    <row r="4064" spans="1:18" hidden="1" x14ac:dyDescent="0.3">
      <c r="A4064" s="10">
        <v>8</v>
      </c>
      <c r="B4064" s="65"/>
      <c r="C4064" s="6" t="s">
        <v>16658</v>
      </c>
      <c r="D4064" s="7">
        <v>44740</v>
      </c>
      <c r="E4064" s="8" t="s">
        <v>12043</v>
      </c>
      <c r="F4064" s="9">
        <v>1242670</v>
      </c>
      <c r="G4064" s="8" t="s">
        <v>11066</v>
      </c>
      <c r="H4064" s="9">
        <v>127374</v>
      </c>
      <c r="I4064" s="72"/>
      <c r="J4064" s="73"/>
      <c r="K4064" s="74"/>
      <c r="L4064" s="79"/>
      <c r="M4064" s="80"/>
      <c r="N4064" t="str">
        <f t="shared" si="284"/>
        <v>21013</v>
      </c>
      <c r="O4064">
        <f t="shared" si="285"/>
        <v>21013</v>
      </c>
      <c r="P4064" s="29">
        <f t="shared" si="286"/>
        <v>1242670</v>
      </c>
      <c r="Q4064">
        <f>+VLOOKUP(O4064,'Bảng kê HĐ 2022'!N$1912:R$4434,4,0)</f>
        <v>0</v>
      </c>
      <c r="R4064" t="e">
        <f>+VLOOKUP(O4064,'Hàng trả'!#REF!,2,0)</f>
        <v>#REF!</v>
      </c>
    </row>
    <row r="4065" spans="1:19" hidden="1" x14ac:dyDescent="0.3">
      <c r="A4065" s="10">
        <v>8</v>
      </c>
      <c r="B4065" s="5" t="s">
        <v>16659</v>
      </c>
      <c r="C4065" s="6" t="s">
        <v>16660</v>
      </c>
      <c r="D4065" s="7">
        <v>44740</v>
      </c>
      <c r="E4065" s="8" t="s">
        <v>16650</v>
      </c>
      <c r="F4065" s="9">
        <v>311630</v>
      </c>
      <c r="G4065" s="8" t="s">
        <v>11066</v>
      </c>
      <c r="H4065" s="9">
        <v>31942</v>
      </c>
      <c r="I4065" s="93">
        <v>279688</v>
      </c>
      <c r="J4065" s="94"/>
      <c r="K4065" s="95"/>
      <c r="L4065" s="96" t="s">
        <v>10189</v>
      </c>
      <c r="M4065" s="97"/>
      <c r="N4065" t="str">
        <f t="shared" si="284"/>
        <v>20992</v>
      </c>
      <c r="O4065">
        <f t="shared" si="285"/>
        <v>20992</v>
      </c>
      <c r="P4065" s="29">
        <f t="shared" si="286"/>
        <v>311630</v>
      </c>
      <c r="Q4065">
        <f>+VLOOKUP(O4065,'Bảng kê HĐ 2022'!N$1912:R$4434,4,0)</f>
        <v>0</v>
      </c>
      <c r="R4065" t="e">
        <f>+VLOOKUP(O4065,'Hàng trả'!#REF!,2,0)</f>
        <v>#REF!</v>
      </c>
    </row>
    <row r="4066" spans="1:19" hidden="1" x14ac:dyDescent="0.3">
      <c r="A4066" s="10">
        <v>8</v>
      </c>
      <c r="B4066" s="63" t="s">
        <v>16661</v>
      </c>
      <c r="C4066" s="6" t="s">
        <v>16662</v>
      </c>
      <c r="D4066" s="7">
        <v>44740</v>
      </c>
      <c r="E4066" s="8" t="s">
        <v>10193</v>
      </c>
      <c r="F4066" s="9">
        <v>887419</v>
      </c>
      <c r="G4066" s="8" t="s">
        <v>11066</v>
      </c>
      <c r="H4066" s="9">
        <v>90960</v>
      </c>
      <c r="I4066" s="66">
        <v>3372642</v>
      </c>
      <c r="J4066" s="67"/>
      <c r="K4066" s="68"/>
      <c r="L4066" s="75" t="s">
        <v>10189</v>
      </c>
      <c r="M4066" s="76"/>
      <c r="N4066" t="str">
        <f t="shared" si="284"/>
        <v>21133</v>
      </c>
      <c r="O4066">
        <f t="shared" si="285"/>
        <v>21133</v>
      </c>
      <c r="P4066" s="29">
        <f t="shared" si="286"/>
        <v>887419</v>
      </c>
      <c r="Q4066">
        <f>+VLOOKUP(O4066,'Bảng kê HĐ 2022'!N$1912:R$4434,4,0)</f>
        <v>0</v>
      </c>
      <c r="R4066" t="e">
        <f>+VLOOKUP(O4066,'Hàng trả'!#REF!,2,0)</f>
        <v>#REF!</v>
      </c>
    </row>
    <row r="4067" spans="1:19" hidden="1" x14ac:dyDescent="0.3">
      <c r="A4067" s="10">
        <v>8</v>
      </c>
      <c r="B4067" s="64"/>
      <c r="C4067" s="6" t="s">
        <v>16663</v>
      </c>
      <c r="D4067" s="7">
        <v>44737</v>
      </c>
      <c r="E4067" s="8" t="s">
        <v>14210</v>
      </c>
      <c r="F4067" s="9">
        <v>2110065</v>
      </c>
      <c r="G4067" s="8" t="s">
        <v>11066</v>
      </c>
      <c r="H4067" s="9">
        <v>216281</v>
      </c>
      <c r="I4067" s="69"/>
      <c r="J4067" s="70"/>
      <c r="K4067" s="71"/>
      <c r="L4067" s="77"/>
      <c r="M4067" s="78"/>
      <c r="N4067" t="str">
        <f t="shared" si="284"/>
        <v>20558</v>
      </c>
      <c r="O4067">
        <f t="shared" si="285"/>
        <v>20558</v>
      </c>
      <c r="P4067" s="29">
        <f t="shared" si="286"/>
        <v>2110065</v>
      </c>
      <c r="Q4067">
        <f>+VLOOKUP(O4067,'Bảng kê HĐ 2022'!N$1912:R$4434,4,0)</f>
        <v>0</v>
      </c>
      <c r="R4067" t="e">
        <f>+VLOOKUP(O4067,'Hàng trả'!#REF!,2,0)</f>
        <v>#REF!</v>
      </c>
    </row>
    <row r="4068" spans="1:19" hidden="1" x14ac:dyDescent="0.3">
      <c r="A4068" s="10">
        <v>8</v>
      </c>
      <c r="B4068" s="65"/>
      <c r="C4068" s="6" t="s">
        <v>16664</v>
      </c>
      <c r="D4068" s="7">
        <v>44740</v>
      </c>
      <c r="E4068" s="8" t="s">
        <v>16650</v>
      </c>
      <c r="F4068" s="9">
        <v>760334</v>
      </c>
      <c r="G4068" s="8" t="s">
        <v>11066</v>
      </c>
      <c r="H4068" s="9">
        <v>77934</v>
      </c>
      <c r="I4068" s="72"/>
      <c r="J4068" s="73"/>
      <c r="K4068" s="74"/>
      <c r="L4068" s="79"/>
      <c r="M4068" s="80"/>
      <c r="N4068" t="str">
        <f t="shared" si="284"/>
        <v>20991</v>
      </c>
      <c r="O4068">
        <f t="shared" si="285"/>
        <v>20991</v>
      </c>
      <c r="P4068" s="29">
        <f t="shared" si="286"/>
        <v>760334</v>
      </c>
      <c r="Q4068">
        <f>+VLOOKUP(O4068,'Bảng kê HĐ 2022'!N$1912:R$4434,4,0)</f>
        <v>0</v>
      </c>
      <c r="R4068" t="e">
        <f>+VLOOKUP(O4068,'Hàng trả'!#REF!,2,0)</f>
        <v>#REF!</v>
      </c>
    </row>
    <row r="4069" spans="1:19" hidden="1" x14ac:dyDescent="0.3">
      <c r="A4069" s="10">
        <v>8</v>
      </c>
      <c r="B4069" s="63" t="s">
        <v>16665</v>
      </c>
      <c r="C4069" s="6" t="s">
        <v>16666</v>
      </c>
      <c r="D4069" s="7">
        <v>44740</v>
      </c>
      <c r="E4069" s="8" t="s">
        <v>10203</v>
      </c>
      <c r="F4069" s="9">
        <v>837630</v>
      </c>
      <c r="G4069" s="8" t="s">
        <v>11066</v>
      </c>
      <c r="H4069" s="9">
        <v>85857</v>
      </c>
      <c r="I4069" s="66">
        <v>15718039</v>
      </c>
      <c r="J4069" s="67"/>
      <c r="K4069" s="68"/>
      <c r="L4069" s="75" t="s">
        <v>10189</v>
      </c>
      <c r="M4069" s="76"/>
      <c r="N4069" t="str">
        <f t="shared" si="284"/>
        <v>21033</v>
      </c>
      <c r="O4069">
        <f t="shared" si="285"/>
        <v>21033</v>
      </c>
      <c r="P4069" s="29">
        <f t="shared" si="286"/>
        <v>837630</v>
      </c>
      <c r="Q4069">
        <f>+VLOOKUP(O4069,'Bảng kê HĐ 2022'!N$1912:R$4434,4,0)</f>
        <v>0</v>
      </c>
      <c r="R4069" t="e">
        <f>+VLOOKUP(O4069,'Hàng trả'!#REF!,2,0)</f>
        <v>#REF!</v>
      </c>
    </row>
    <row r="4070" spans="1:19" hidden="1" x14ac:dyDescent="0.3">
      <c r="A4070" s="10">
        <v>8</v>
      </c>
      <c r="B4070" s="64"/>
      <c r="C4070" s="6" t="s">
        <v>16667</v>
      </c>
      <c r="D4070" s="7">
        <v>44733</v>
      </c>
      <c r="E4070" s="8" t="s">
        <v>10203</v>
      </c>
      <c r="F4070" s="9">
        <v>599713</v>
      </c>
      <c r="G4070" s="8" t="s">
        <v>11066</v>
      </c>
      <c r="H4070" s="9">
        <v>61471</v>
      </c>
      <c r="I4070" s="69"/>
      <c r="J4070" s="70"/>
      <c r="K4070" s="71"/>
      <c r="L4070" s="77"/>
      <c r="M4070" s="78"/>
      <c r="N4070" t="str">
        <f t="shared" si="284"/>
        <v>19416</v>
      </c>
      <c r="O4070">
        <f t="shared" si="285"/>
        <v>19416</v>
      </c>
      <c r="P4070" s="29">
        <f t="shared" si="286"/>
        <v>599713</v>
      </c>
      <c r="Q4070">
        <f>+VLOOKUP(O4070,'Bảng kê HĐ 2022'!N$1912:R$4434,4,0)</f>
        <v>0</v>
      </c>
      <c r="R4070" t="e">
        <f>+VLOOKUP(O4070,'Hàng trả'!#REF!,2,0)</f>
        <v>#REF!</v>
      </c>
    </row>
    <row r="4071" spans="1:19" hidden="1" x14ac:dyDescent="0.3">
      <c r="A4071" s="10">
        <v>8</v>
      </c>
      <c r="B4071" s="64"/>
      <c r="C4071" s="6" t="s">
        <v>16668</v>
      </c>
      <c r="D4071" s="7">
        <v>44741</v>
      </c>
      <c r="E4071" s="8" t="s">
        <v>12043</v>
      </c>
      <c r="F4071" s="9">
        <v>954537</v>
      </c>
      <c r="G4071" s="8" t="s">
        <v>11066</v>
      </c>
      <c r="H4071" s="9">
        <v>97840</v>
      </c>
      <c r="I4071" s="69"/>
      <c r="J4071" s="70"/>
      <c r="K4071" s="71"/>
      <c r="L4071" s="77"/>
      <c r="M4071" s="78"/>
      <c r="N4071" t="str">
        <f t="shared" si="284"/>
        <v>21520</v>
      </c>
      <c r="O4071">
        <f t="shared" si="285"/>
        <v>21520</v>
      </c>
      <c r="P4071" s="29">
        <f t="shared" si="286"/>
        <v>954537</v>
      </c>
      <c r="Q4071">
        <f>+VLOOKUP(O4071,'Bảng kê HĐ 2022'!N$1912:R$4434,4,0)</f>
        <v>0</v>
      </c>
      <c r="R4071" t="e">
        <f>+VLOOKUP(O4071,'Hàng trả'!#REF!,2,0)</f>
        <v>#REF!</v>
      </c>
    </row>
    <row r="4072" spans="1:19" hidden="1" x14ac:dyDescent="0.3">
      <c r="A4072" s="10">
        <v>8</v>
      </c>
      <c r="B4072" s="64"/>
      <c r="C4072" s="6" t="s">
        <v>16669</v>
      </c>
      <c r="D4072" s="7">
        <v>44729</v>
      </c>
      <c r="E4072" s="8" t="s">
        <v>10193</v>
      </c>
      <c r="F4072" s="9">
        <v>856321</v>
      </c>
      <c r="G4072" s="8" t="s">
        <v>11066</v>
      </c>
      <c r="H4072" s="9">
        <v>87773</v>
      </c>
      <c r="I4072" s="69"/>
      <c r="J4072" s="70"/>
      <c r="K4072" s="71"/>
      <c r="L4072" s="77"/>
      <c r="M4072" s="78"/>
      <c r="N4072" t="str">
        <f t="shared" si="284"/>
        <v>18313</v>
      </c>
      <c r="O4072">
        <f t="shared" si="285"/>
        <v>18313</v>
      </c>
      <c r="P4072" s="29">
        <f t="shared" si="286"/>
        <v>856321</v>
      </c>
      <c r="Q4072">
        <f>+VLOOKUP(O4072,'Bảng kê HĐ 2022'!N$1912:R$4434,4,0)</f>
        <v>0</v>
      </c>
      <c r="R4072" t="e">
        <f>+VLOOKUP(O4072,'Hàng trả'!#REF!,2,0)</f>
        <v>#REF!</v>
      </c>
    </row>
    <row r="4073" spans="1:19" hidden="1" x14ac:dyDescent="0.3">
      <c r="A4073" s="10">
        <v>8</v>
      </c>
      <c r="B4073" s="64"/>
      <c r="C4073" s="6" t="s">
        <v>16670</v>
      </c>
      <c r="D4073" s="7">
        <v>44737</v>
      </c>
      <c r="E4073" s="8" t="s">
        <v>16654</v>
      </c>
      <c r="F4073" s="9">
        <v>1151856</v>
      </c>
      <c r="G4073" s="8" t="s">
        <v>11066</v>
      </c>
      <c r="H4073" s="9">
        <v>118065</v>
      </c>
      <c r="I4073" s="69"/>
      <c r="J4073" s="70"/>
      <c r="K4073" s="71"/>
      <c r="L4073" s="77"/>
      <c r="M4073" s="78"/>
      <c r="N4073" t="str">
        <f t="shared" si="284"/>
        <v>20388</v>
      </c>
      <c r="O4073">
        <f t="shared" si="285"/>
        <v>20388</v>
      </c>
      <c r="P4073" s="29">
        <f t="shared" si="286"/>
        <v>1151856</v>
      </c>
      <c r="Q4073">
        <f>+VLOOKUP(O4073,'Bảng kê HĐ 2022'!N$1912:R$4434,4,0)</f>
        <v>0</v>
      </c>
      <c r="R4073" t="e">
        <f>+VLOOKUP(O4073,'Hàng trả'!#REF!,2,0)</f>
        <v>#REF!</v>
      </c>
    </row>
    <row r="4074" spans="1:19" hidden="1" x14ac:dyDescent="0.3">
      <c r="A4074" s="10">
        <v>8</v>
      </c>
      <c r="B4074" s="64"/>
      <c r="C4074" s="6" t="s">
        <v>16671</v>
      </c>
      <c r="D4074" s="7">
        <v>44734</v>
      </c>
      <c r="E4074" s="8" t="s">
        <v>12043</v>
      </c>
      <c r="F4074" s="9">
        <v>1146108</v>
      </c>
      <c r="G4074" s="8" t="s">
        <v>11066</v>
      </c>
      <c r="H4074" s="9">
        <v>117476</v>
      </c>
      <c r="I4074" s="69"/>
      <c r="J4074" s="70"/>
      <c r="K4074" s="71"/>
      <c r="L4074" s="77"/>
      <c r="M4074" s="78"/>
      <c r="N4074" t="str">
        <f t="shared" si="284"/>
        <v>19653</v>
      </c>
      <c r="O4074">
        <f t="shared" si="285"/>
        <v>19653</v>
      </c>
      <c r="P4074" s="29">
        <f t="shared" si="286"/>
        <v>1146108</v>
      </c>
      <c r="Q4074">
        <f>+VLOOKUP(O4074,'Bảng kê HĐ 2022'!N$1912:R$4434,4,0)</f>
        <v>0</v>
      </c>
      <c r="R4074" t="e">
        <f>+VLOOKUP(O4074,'Hàng trả'!#REF!,2,0)</f>
        <v>#REF!</v>
      </c>
    </row>
    <row r="4075" spans="1:19" hidden="1" x14ac:dyDescent="0.3">
      <c r="A4075" s="10">
        <v>8</v>
      </c>
      <c r="B4075" s="64"/>
      <c r="C4075" s="6" t="s">
        <v>16672</v>
      </c>
      <c r="D4075" s="7">
        <v>44737</v>
      </c>
      <c r="E4075" s="8" t="s">
        <v>12043</v>
      </c>
      <c r="F4075" s="9">
        <v>282532</v>
      </c>
      <c r="G4075" s="8" t="s">
        <v>11066</v>
      </c>
      <c r="H4075" s="9">
        <v>28960</v>
      </c>
      <c r="I4075" s="69"/>
      <c r="J4075" s="70"/>
      <c r="K4075" s="71"/>
      <c r="L4075" s="77"/>
      <c r="M4075" s="78"/>
      <c r="N4075" t="str">
        <f t="shared" si="284"/>
        <v>20483</v>
      </c>
      <c r="O4075">
        <f t="shared" si="285"/>
        <v>20483</v>
      </c>
      <c r="P4075" s="29">
        <f t="shared" si="286"/>
        <v>282532</v>
      </c>
      <c r="Q4075">
        <f>+VLOOKUP(O4075,'Bảng kê HĐ 2022'!N$1912:R$4434,4,0)</f>
        <v>0</v>
      </c>
      <c r="R4075" t="e">
        <f>+VLOOKUP(O4075,'Hàng trả'!#REF!,2,0)</f>
        <v>#REF!</v>
      </c>
    </row>
    <row r="4076" spans="1:19" x14ac:dyDescent="0.3">
      <c r="A4076" s="10">
        <v>8</v>
      </c>
      <c r="B4076" s="64"/>
      <c r="C4076" s="6" t="s">
        <v>16673</v>
      </c>
      <c r="D4076" s="7">
        <v>44730</v>
      </c>
      <c r="E4076" s="8" t="s">
        <v>10193</v>
      </c>
      <c r="F4076" s="9">
        <v>2097183</v>
      </c>
      <c r="G4076" s="8" t="s">
        <v>11066</v>
      </c>
      <c r="H4076" s="9">
        <v>214961</v>
      </c>
      <c r="I4076" s="69"/>
      <c r="J4076" s="70"/>
      <c r="K4076" s="71"/>
      <c r="L4076" s="77"/>
      <c r="M4076" s="78"/>
      <c r="N4076" t="str">
        <f t="shared" si="284"/>
        <v>24218</v>
      </c>
      <c r="O4076">
        <f t="shared" si="285"/>
        <v>24218</v>
      </c>
      <c r="P4076" s="29">
        <f t="shared" si="286"/>
        <v>2097183</v>
      </c>
      <c r="Q4076">
        <f>+VLOOKUP(O4076,'Bảng kê HĐ 2022'!N$1912:R$4434,4,0)</f>
        <v>0</v>
      </c>
      <c r="R4076" t="e">
        <f>+VLOOKUP(O4076,'Hàng trả'!#REF!,2,0)</f>
        <v>#REF!</v>
      </c>
      <c r="S4076" t="s">
        <v>22841</v>
      </c>
    </row>
    <row r="4077" spans="1:19" hidden="1" x14ac:dyDescent="0.3">
      <c r="A4077" s="10">
        <v>8</v>
      </c>
      <c r="B4077" s="64"/>
      <c r="C4077" s="6" t="s">
        <v>16674</v>
      </c>
      <c r="D4077" s="7">
        <v>44740</v>
      </c>
      <c r="E4077" s="8" t="s">
        <v>16654</v>
      </c>
      <c r="F4077" s="9">
        <v>2056260</v>
      </c>
      <c r="G4077" s="8" t="s">
        <v>11066</v>
      </c>
      <c r="H4077" s="9">
        <v>210767</v>
      </c>
      <c r="I4077" s="69"/>
      <c r="J4077" s="70"/>
      <c r="K4077" s="71"/>
      <c r="L4077" s="77"/>
      <c r="M4077" s="78"/>
      <c r="N4077" t="str">
        <f t="shared" si="284"/>
        <v>21017</v>
      </c>
      <c r="O4077">
        <f t="shared" si="285"/>
        <v>21017</v>
      </c>
      <c r="P4077" s="29">
        <f t="shared" si="286"/>
        <v>2056260</v>
      </c>
      <c r="Q4077">
        <f>+VLOOKUP(O4077,'Bảng kê HĐ 2022'!N$1912:R$4434,4,0)</f>
        <v>0</v>
      </c>
      <c r="R4077" t="e">
        <f>+VLOOKUP(O4077,'Hàng trả'!#REF!,2,0)</f>
        <v>#REF!</v>
      </c>
    </row>
    <row r="4078" spans="1:19" hidden="1" x14ac:dyDescent="0.3">
      <c r="A4078" s="10">
        <v>8</v>
      </c>
      <c r="B4078" s="64"/>
      <c r="C4078" s="6" t="s">
        <v>16675</v>
      </c>
      <c r="D4078" s="7">
        <v>44740</v>
      </c>
      <c r="E4078" s="8" t="s">
        <v>10203</v>
      </c>
      <c r="F4078" s="9">
        <v>321201</v>
      </c>
      <c r="G4078" s="8" t="s">
        <v>11066</v>
      </c>
      <c r="H4078" s="9">
        <v>32923</v>
      </c>
      <c r="I4078" s="69"/>
      <c r="J4078" s="70"/>
      <c r="K4078" s="71"/>
      <c r="L4078" s="77"/>
      <c r="M4078" s="78"/>
      <c r="N4078" t="str">
        <f t="shared" si="284"/>
        <v>20946</v>
      </c>
      <c r="O4078">
        <f t="shared" si="285"/>
        <v>20946</v>
      </c>
      <c r="P4078" s="29">
        <f t="shared" si="286"/>
        <v>321201</v>
      </c>
      <c r="Q4078">
        <f>+VLOOKUP(O4078,'Bảng kê HĐ 2022'!N$1912:R$4434,4,0)</f>
        <v>0</v>
      </c>
      <c r="R4078" t="e">
        <f>+VLOOKUP(O4078,'Hàng trả'!#REF!,2,0)</f>
        <v>#REF!</v>
      </c>
    </row>
    <row r="4079" spans="1:19" hidden="1" x14ac:dyDescent="0.3">
      <c r="A4079" s="10">
        <v>8</v>
      </c>
      <c r="B4079" s="64"/>
      <c r="C4079" s="6" t="s">
        <v>16676</v>
      </c>
      <c r="D4079" s="7">
        <v>44740</v>
      </c>
      <c r="E4079" s="8" t="s">
        <v>12043</v>
      </c>
      <c r="F4079" s="9">
        <v>1765369</v>
      </c>
      <c r="G4079" s="8" t="s">
        <v>11066</v>
      </c>
      <c r="H4079" s="9">
        <v>180950</v>
      </c>
      <c r="I4079" s="69"/>
      <c r="J4079" s="70"/>
      <c r="K4079" s="71"/>
      <c r="L4079" s="77"/>
      <c r="M4079" s="78"/>
      <c r="N4079" t="str">
        <f t="shared" si="284"/>
        <v>21021</v>
      </c>
      <c r="O4079">
        <f t="shared" si="285"/>
        <v>21021</v>
      </c>
      <c r="P4079" s="29">
        <f t="shared" si="286"/>
        <v>1765369</v>
      </c>
      <c r="Q4079">
        <f>+VLOOKUP(O4079,'Bảng kê HĐ 2022'!N$1912:R$4434,4,0)</f>
        <v>0</v>
      </c>
      <c r="R4079" t="e">
        <f>+VLOOKUP(O4079,'Hàng trả'!#REF!,2,0)</f>
        <v>#REF!</v>
      </c>
    </row>
    <row r="4080" spans="1:19" hidden="1" x14ac:dyDescent="0.3">
      <c r="A4080" s="10">
        <v>8</v>
      </c>
      <c r="B4080" s="64"/>
      <c r="C4080" s="6" t="s">
        <v>16677</v>
      </c>
      <c r="D4080" s="7">
        <v>44737</v>
      </c>
      <c r="E4080" s="8" t="s">
        <v>10193</v>
      </c>
      <c r="F4080" s="9">
        <v>1000219</v>
      </c>
      <c r="G4080" s="8" t="s">
        <v>11066</v>
      </c>
      <c r="H4080" s="9">
        <v>102522</v>
      </c>
      <c r="I4080" s="69"/>
      <c r="J4080" s="70"/>
      <c r="K4080" s="71"/>
      <c r="L4080" s="77"/>
      <c r="M4080" s="78"/>
      <c r="N4080" t="str">
        <f t="shared" si="284"/>
        <v>20580</v>
      </c>
      <c r="O4080">
        <f t="shared" si="285"/>
        <v>20580</v>
      </c>
      <c r="P4080" s="29">
        <f t="shared" si="286"/>
        <v>1000219</v>
      </c>
      <c r="Q4080">
        <f>+VLOOKUP(O4080,'Bảng kê HĐ 2022'!N$1912:R$4434,4,0)</f>
        <v>0</v>
      </c>
      <c r="R4080" t="e">
        <f>+VLOOKUP(O4080,'Hàng trả'!#REF!,2,0)</f>
        <v>#REF!</v>
      </c>
    </row>
    <row r="4081" spans="1:18" hidden="1" x14ac:dyDescent="0.3">
      <c r="A4081" s="10">
        <v>8</v>
      </c>
      <c r="B4081" s="64"/>
      <c r="C4081" s="6" t="s">
        <v>16678</v>
      </c>
      <c r="D4081" s="7">
        <v>44740</v>
      </c>
      <c r="E4081" s="8" t="s">
        <v>10203</v>
      </c>
      <c r="F4081" s="9">
        <v>1267223</v>
      </c>
      <c r="G4081" s="8" t="s">
        <v>11066</v>
      </c>
      <c r="H4081" s="9">
        <v>129890</v>
      </c>
      <c r="I4081" s="69"/>
      <c r="J4081" s="70"/>
      <c r="K4081" s="71"/>
      <c r="L4081" s="77"/>
      <c r="M4081" s="78"/>
      <c r="N4081" t="str">
        <f t="shared" si="284"/>
        <v>20990</v>
      </c>
      <c r="O4081">
        <f t="shared" si="285"/>
        <v>20990</v>
      </c>
      <c r="P4081" s="29">
        <f t="shared" si="286"/>
        <v>1267223</v>
      </c>
      <c r="Q4081">
        <f>+VLOOKUP(O4081,'Bảng kê HĐ 2022'!N$1912:R$4434,4,0)</f>
        <v>0</v>
      </c>
      <c r="R4081" t="e">
        <f>+VLOOKUP(O4081,'Hàng trả'!#REF!,2,0)</f>
        <v>#REF!</v>
      </c>
    </row>
    <row r="4082" spans="1:18" hidden="1" x14ac:dyDescent="0.3">
      <c r="A4082" s="10">
        <v>8</v>
      </c>
      <c r="B4082" s="64"/>
      <c r="C4082" s="6" t="s">
        <v>16679</v>
      </c>
      <c r="D4082" s="7">
        <v>44733</v>
      </c>
      <c r="E4082" s="8" t="s">
        <v>10193</v>
      </c>
      <c r="F4082" s="9">
        <v>510868</v>
      </c>
      <c r="G4082" s="8" t="s">
        <v>11066</v>
      </c>
      <c r="H4082" s="9">
        <v>52364</v>
      </c>
      <c r="I4082" s="69"/>
      <c r="J4082" s="70"/>
      <c r="K4082" s="71"/>
      <c r="L4082" s="77"/>
      <c r="M4082" s="78"/>
      <c r="N4082" t="str">
        <f t="shared" si="284"/>
        <v>19426</v>
      </c>
      <c r="O4082">
        <f t="shared" si="285"/>
        <v>19426</v>
      </c>
      <c r="P4082" s="29">
        <f t="shared" si="286"/>
        <v>510868</v>
      </c>
      <c r="Q4082">
        <f>+VLOOKUP(O4082,'Bảng kê HĐ 2022'!N$1912:R$4434,4,0)</f>
        <v>0</v>
      </c>
      <c r="R4082" t="e">
        <f>+VLOOKUP(O4082,'Hàng trả'!#REF!,2,0)</f>
        <v>#REF!</v>
      </c>
    </row>
    <row r="4083" spans="1:18" hidden="1" x14ac:dyDescent="0.3">
      <c r="A4083" s="10">
        <v>8</v>
      </c>
      <c r="B4083" s="64"/>
      <c r="C4083" s="6" t="s">
        <v>16680</v>
      </c>
      <c r="D4083" s="7">
        <v>44741</v>
      </c>
      <c r="E4083" s="8" t="s">
        <v>10193</v>
      </c>
      <c r="F4083" s="9">
        <v>1070161</v>
      </c>
      <c r="G4083" s="8" t="s">
        <v>11066</v>
      </c>
      <c r="H4083" s="9">
        <v>109691</v>
      </c>
      <c r="I4083" s="69"/>
      <c r="J4083" s="70"/>
      <c r="K4083" s="71"/>
      <c r="L4083" s="77"/>
      <c r="M4083" s="78"/>
      <c r="N4083" t="str">
        <f t="shared" si="284"/>
        <v>21295</v>
      </c>
      <c r="O4083">
        <f t="shared" si="285"/>
        <v>21295</v>
      </c>
      <c r="P4083" s="29">
        <f t="shared" si="286"/>
        <v>1070161</v>
      </c>
      <c r="Q4083">
        <f>+VLOOKUP(O4083,'Bảng kê HĐ 2022'!N$1912:R$4434,4,0)</f>
        <v>0</v>
      </c>
      <c r="R4083" t="e">
        <f>+VLOOKUP(O4083,'Hàng trả'!#REF!,2,0)</f>
        <v>#REF!</v>
      </c>
    </row>
    <row r="4084" spans="1:18" hidden="1" x14ac:dyDescent="0.3">
      <c r="A4084" s="10">
        <v>8</v>
      </c>
      <c r="B4084" s="65"/>
      <c r="C4084" s="6" t="s">
        <v>16681</v>
      </c>
      <c r="D4084" s="7">
        <v>44728</v>
      </c>
      <c r="E4084" s="8" t="s">
        <v>16654</v>
      </c>
      <c r="F4084" s="9">
        <v>1595954</v>
      </c>
      <c r="G4084" s="8" t="s">
        <v>11066</v>
      </c>
      <c r="H4084" s="9">
        <v>163585</v>
      </c>
      <c r="I4084" s="72"/>
      <c r="J4084" s="73"/>
      <c r="K4084" s="74"/>
      <c r="L4084" s="79"/>
      <c r="M4084" s="80"/>
      <c r="N4084" t="str">
        <f t="shared" si="284"/>
        <v>18153</v>
      </c>
      <c r="O4084">
        <f t="shared" si="285"/>
        <v>18153</v>
      </c>
      <c r="P4084" s="29">
        <f t="shared" si="286"/>
        <v>1595954</v>
      </c>
      <c r="Q4084">
        <f>+VLOOKUP(O4084,'Bảng kê HĐ 2022'!N$1912:R$4434,4,0)</f>
        <v>0</v>
      </c>
      <c r="R4084" t="e">
        <f>+VLOOKUP(O4084,'Hàng trả'!#REF!,2,0)</f>
        <v>#REF!</v>
      </c>
    </row>
    <row r="4085" spans="1:18" hidden="1" x14ac:dyDescent="0.3">
      <c r="A4085" s="10">
        <v>8</v>
      </c>
      <c r="B4085" s="63" t="s">
        <v>16682</v>
      </c>
      <c r="C4085" s="6" t="s">
        <v>16683</v>
      </c>
      <c r="D4085" s="7">
        <v>44740</v>
      </c>
      <c r="E4085" s="8" t="s">
        <v>10193</v>
      </c>
      <c r="F4085" s="9">
        <v>456672</v>
      </c>
      <c r="G4085" s="8" t="s">
        <v>11066</v>
      </c>
      <c r="H4085" s="9">
        <v>46809</v>
      </c>
      <c r="I4085" s="66">
        <v>6108608</v>
      </c>
      <c r="J4085" s="67"/>
      <c r="K4085" s="68"/>
      <c r="L4085" s="75" t="s">
        <v>10189</v>
      </c>
      <c r="M4085" s="76"/>
      <c r="N4085" t="str">
        <f t="shared" si="284"/>
        <v>21030</v>
      </c>
      <c r="O4085">
        <f t="shared" si="285"/>
        <v>21030</v>
      </c>
      <c r="P4085" s="29">
        <f t="shared" si="286"/>
        <v>456672</v>
      </c>
      <c r="Q4085">
        <f>+VLOOKUP(O4085,'Bảng kê HĐ 2022'!N$1912:R$4434,4,0)</f>
        <v>0</v>
      </c>
      <c r="R4085" t="e">
        <f>+VLOOKUP(O4085,'Hàng trả'!#REF!,2,0)</f>
        <v>#REF!</v>
      </c>
    </row>
    <row r="4086" spans="1:18" hidden="1" x14ac:dyDescent="0.3">
      <c r="A4086" s="10">
        <v>8</v>
      </c>
      <c r="B4086" s="64"/>
      <c r="C4086" s="6" t="s">
        <v>16684</v>
      </c>
      <c r="D4086" s="7">
        <v>44740</v>
      </c>
      <c r="E4086" s="8" t="s">
        <v>10193</v>
      </c>
      <c r="F4086" s="9">
        <v>1267223</v>
      </c>
      <c r="G4086" s="8" t="s">
        <v>11066</v>
      </c>
      <c r="H4086" s="9">
        <v>129890</v>
      </c>
      <c r="I4086" s="69"/>
      <c r="J4086" s="70"/>
      <c r="K4086" s="71"/>
      <c r="L4086" s="77"/>
      <c r="M4086" s="78"/>
      <c r="N4086" t="str">
        <f t="shared" si="284"/>
        <v>20881</v>
      </c>
      <c r="O4086">
        <f t="shared" si="285"/>
        <v>20881</v>
      </c>
      <c r="P4086" s="29">
        <f t="shared" si="286"/>
        <v>1267223</v>
      </c>
      <c r="Q4086">
        <f>+VLOOKUP(O4086,'Bảng kê HĐ 2022'!N$1912:R$4434,4,0)</f>
        <v>0</v>
      </c>
      <c r="R4086" t="e">
        <f>+VLOOKUP(O4086,'Hàng trả'!#REF!,2,0)</f>
        <v>#REF!</v>
      </c>
    </row>
    <row r="4087" spans="1:18" hidden="1" x14ac:dyDescent="0.3">
      <c r="A4087" s="10">
        <v>8</v>
      </c>
      <c r="B4087" s="64"/>
      <c r="C4087" s="6" t="s">
        <v>16685</v>
      </c>
      <c r="D4087" s="7">
        <v>44739</v>
      </c>
      <c r="E4087" s="8" t="s">
        <v>10193</v>
      </c>
      <c r="F4087" s="9">
        <v>1261621</v>
      </c>
      <c r="G4087" s="8" t="s">
        <v>11066</v>
      </c>
      <c r="H4087" s="9">
        <v>129316</v>
      </c>
      <c r="I4087" s="69"/>
      <c r="J4087" s="70"/>
      <c r="K4087" s="71"/>
      <c r="L4087" s="77"/>
      <c r="M4087" s="78"/>
      <c r="N4087" t="str">
        <f t="shared" si="284"/>
        <v>20612</v>
      </c>
      <c r="O4087">
        <f t="shared" si="285"/>
        <v>20612</v>
      </c>
      <c r="P4087" s="29">
        <f t="shared" si="286"/>
        <v>1261621</v>
      </c>
      <c r="Q4087">
        <f>+VLOOKUP(O4087,'Bảng kê HĐ 2022'!N$1912:R$4434,4,0)</f>
        <v>0</v>
      </c>
      <c r="R4087" t="e">
        <f>+VLOOKUP(O4087,'Hàng trả'!#REF!,2,0)</f>
        <v>#REF!</v>
      </c>
    </row>
    <row r="4088" spans="1:18" hidden="1" x14ac:dyDescent="0.3">
      <c r="A4088" s="10">
        <v>8</v>
      </c>
      <c r="B4088" s="64"/>
      <c r="C4088" s="6" t="s">
        <v>16686</v>
      </c>
      <c r="D4088" s="7">
        <v>44742</v>
      </c>
      <c r="E4088" s="8" t="s">
        <v>12043</v>
      </c>
      <c r="F4088" s="9">
        <v>1269677</v>
      </c>
      <c r="G4088" s="8" t="s">
        <v>11066</v>
      </c>
      <c r="H4088" s="9">
        <v>130142</v>
      </c>
      <c r="I4088" s="69"/>
      <c r="J4088" s="70"/>
      <c r="K4088" s="71"/>
      <c r="L4088" s="77"/>
      <c r="M4088" s="78"/>
      <c r="N4088" t="str">
        <f t="shared" si="284"/>
        <v>21757</v>
      </c>
      <c r="O4088">
        <f t="shared" si="285"/>
        <v>21757</v>
      </c>
      <c r="P4088" s="29">
        <f t="shared" si="286"/>
        <v>1269677</v>
      </c>
      <c r="Q4088">
        <f>+VLOOKUP(O4088,'Bảng kê HĐ 2022'!N$1912:R$4434,4,0)</f>
        <v>0</v>
      </c>
      <c r="R4088" t="e">
        <f>+VLOOKUP(O4088,'Hàng trả'!#REF!,2,0)</f>
        <v>#REF!</v>
      </c>
    </row>
    <row r="4089" spans="1:18" hidden="1" x14ac:dyDescent="0.3">
      <c r="A4089" s="10">
        <v>8</v>
      </c>
      <c r="B4089" s="64"/>
      <c r="C4089" s="6" t="s">
        <v>16687</v>
      </c>
      <c r="D4089" s="7">
        <v>44740</v>
      </c>
      <c r="E4089" s="8" t="s">
        <v>10203</v>
      </c>
      <c r="F4089" s="9">
        <v>1244641</v>
      </c>
      <c r="G4089" s="8" t="s">
        <v>11066</v>
      </c>
      <c r="H4089" s="9">
        <v>127576</v>
      </c>
      <c r="I4089" s="69"/>
      <c r="J4089" s="70"/>
      <c r="K4089" s="71"/>
      <c r="L4089" s="77"/>
      <c r="M4089" s="78"/>
      <c r="N4089" t="str">
        <f t="shared" si="284"/>
        <v>21138</v>
      </c>
      <c r="O4089">
        <f t="shared" si="285"/>
        <v>21138</v>
      </c>
      <c r="P4089" s="29">
        <f t="shared" si="286"/>
        <v>1244641</v>
      </c>
      <c r="Q4089">
        <f>+VLOOKUP(O4089,'Bảng kê HĐ 2022'!N$1912:R$4434,4,0)</f>
        <v>0</v>
      </c>
      <c r="R4089" t="e">
        <f>+VLOOKUP(O4089,'Hàng trả'!#REF!,2,0)</f>
        <v>#REF!</v>
      </c>
    </row>
    <row r="4090" spans="1:18" hidden="1" x14ac:dyDescent="0.3">
      <c r="A4090" s="10">
        <v>8</v>
      </c>
      <c r="B4090" s="64"/>
      <c r="C4090" s="6" t="s">
        <v>16688</v>
      </c>
      <c r="D4090" s="7">
        <v>44742</v>
      </c>
      <c r="E4090" s="8" t="s">
        <v>10203</v>
      </c>
      <c r="F4090" s="9">
        <v>837630</v>
      </c>
      <c r="G4090" s="8" t="s">
        <v>11066</v>
      </c>
      <c r="H4090" s="9">
        <v>85857</v>
      </c>
      <c r="I4090" s="69"/>
      <c r="J4090" s="70"/>
      <c r="K4090" s="71"/>
      <c r="L4090" s="77"/>
      <c r="M4090" s="78"/>
      <c r="N4090" t="str">
        <f t="shared" si="284"/>
        <v>21722</v>
      </c>
      <c r="O4090">
        <f t="shared" si="285"/>
        <v>21722</v>
      </c>
      <c r="P4090" s="29">
        <f t="shared" si="286"/>
        <v>837630</v>
      </c>
      <c r="Q4090">
        <f>+VLOOKUP(O4090,'Bảng kê HĐ 2022'!N$1912:R$4434,4,0)</f>
        <v>0</v>
      </c>
      <c r="R4090" t="e">
        <f>+VLOOKUP(O4090,'Hàng trả'!#REF!,2,0)</f>
        <v>#REF!</v>
      </c>
    </row>
    <row r="4091" spans="1:18" hidden="1" x14ac:dyDescent="0.3">
      <c r="A4091" s="10">
        <v>8</v>
      </c>
      <c r="B4091" s="65"/>
      <c r="C4091" s="6" t="s">
        <v>16689</v>
      </c>
      <c r="D4091" s="7">
        <v>44740</v>
      </c>
      <c r="E4091" s="8" t="s">
        <v>10203</v>
      </c>
      <c r="F4091" s="9">
        <v>468785</v>
      </c>
      <c r="G4091" s="8" t="s">
        <v>11066</v>
      </c>
      <c r="H4091" s="9">
        <v>48050</v>
      </c>
      <c r="I4091" s="72"/>
      <c r="J4091" s="73"/>
      <c r="K4091" s="74"/>
      <c r="L4091" s="79"/>
      <c r="M4091" s="80"/>
      <c r="N4091" t="str">
        <f t="shared" si="284"/>
        <v>21018</v>
      </c>
      <c r="O4091">
        <f t="shared" si="285"/>
        <v>21018</v>
      </c>
      <c r="P4091" s="29">
        <f t="shared" si="286"/>
        <v>468785</v>
      </c>
      <c r="Q4091">
        <f>+VLOOKUP(O4091,'Bảng kê HĐ 2022'!N$1912:R$4434,4,0)</f>
        <v>0</v>
      </c>
      <c r="R4091" t="e">
        <f>+VLOOKUP(O4091,'Hàng trả'!#REF!,2,0)</f>
        <v>#REF!</v>
      </c>
    </row>
    <row r="4092" spans="1:18" hidden="1" x14ac:dyDescent="0.3">
      <c r="A4092" s="10">
        <v>8</v>
      </c>
      <c r="B4092" s="63" t="s">
        <v>16690</v>
      </c>
      <c r="C4092" s="6" t="s">
        <v>16691</v>
      </c>
      <c r="D4092" s="7">
        <v>44764</v>
      </c>
      <c r="E4092" s="8" t="s">
        <v>16654</v>
      </c>
      <c r="F4092" s="9">
        <v>996241</v>
      </c>
      <c r="G4092" s="8" t="s">
        <v>11066</v>
      </c>
      <c r="H4092" s="9">
        <v>102115</v>
      </c>
      <c r="I4092" s="66">
        <v>180323783</v>
      </c>
      <c r="J4092" s="67"/>
      <c r="K4092" s="68"/>
      <c r="L4092" s="75" t="s">
        <v>10189</v>
      </c>
      <c r="M4092" s="76"/>
      <c r="N4092" t="str">
        <f t="shared" si="284"/>
        <v>26773</v>
      </c>
      <c r="O4092">
        <f t="shared" si="285"/>
        <v>26773</v>
      </c>
      <c r="P4092" s="29">
        <f t="shared" si="286"/>
        <v>996241</v>
      </c>
      <c r="Q4092" t="e">
        <f>+VLOOKUP(O4092,'Bảng kê HĐ 2022'!N$1912:R$4434,4,0)</f>
        <v>#N/A</v>
      </c>
      <c r="R4092" t="e">
        <f>+VLOOKUP(O4092,'Hàng trả'!#REF!,2,0)</f>
        <v>#REF!</v>
      </c>
    </row>
    <row r="4093" spans="1:18" hidden="1" x14ac:dyDescent="0.3">
      <c r="A4093" s="10">
        <v>8</v>
      </c>
      <c r="B4093" s="64"/>
      <c r="C4093" s="6" t="s">
        <v>16692</v>
      </c>
      <c r="D4093" s="7">
        <v>44743</v>
      </c>
      <c r="E4093" s="8" t="s">
        <v>16654</v>
      </c>
      <c r="F4093" s="9">
        <v>1224088</v>
      </c>
      <c r="G4093" s="8" t="s">
        <v>11066</v>
      </c>
      <c r="H4093" s="9">
        <v>125469</v>
      </c>
      <c r="I4093" s="69"/>
      <c r="J4093" s="70"/>
      <c r="K4093" s="71"/>
      <c r="L4093" s="77"/>
      <c r="M4093" s="78"/>
      <c r="N4093" t="str">
        <f t="shared" si="284"/>
        <v>21905</v>
      </c>
      <c r="O4093">
        <f t="shared" si="285"/>
        <v>21905</v>
      </c>
      <c r="P4093" s="29">
        <f t="shared" si="286"/>
        <v>1224088</v>
      </c>
      <c r="Q4093">
        <f>+VLOOKUP(O4093,'Bảng kê HĐ 2022'!N$1912:R$4434,4,0)</f>
        <v>0</v>
      </c>
      <c r="R4093" t="e">
        <f>+VLOOKUP(O4093,'Hàng trả'!#REF!,2,0)</f>
        <v>#REF!</v>
      </c>
    </row>
    <row r="4094" spans="1:18" hidden="1" x14ac:dyDescent="0.3">
      <c r="A4094" s="10">
        <v>8</v>
      </c>
      <c r="B4094" s="64"/>
      <c r="C4094" s="6" t="s">
        <v>16693</v>
      </c>
      <c r="D4094" s="7">
        <v>44747</v>
      </c>
      <c r="E4094" s="8">
        <v>0</v>
      </c>
      <c r="F4094" s="9">
        <v>481140</v>
      </c>
      <c r="G4094" s="8" t="s">
        <v>11066</v>
      </c>
      <c r="H4094" s="9">
        <v>49317</v>
      </c>
      <c r="I4094" s="69"/>
      <c r="J4094" s="70"/>
      <c r="K4094" s="71"/>
      <c r="L4094" s="77"/>
      <c r="M4094" s="78"/>
      <c r="N4094" t="str">
        <f t="shared" si="284"/>
        <v>22605</v>
      </c>
      <c r="O4094">
        <f t="shared" si="285"/>
        <v>22605</v>
      </c>
      <c r="P4094" s="29">
        <f t="shared" si="286"/>
        <v>481140</v>
      </c>
      <c r="Q4094">
        <f>+VLOOKUP(O4094,'Bảng kê HĐ 2022'!N$1912:R$4434,4,0)</f>
        <v>0</v>
      </c>
      <c r="R4094" t="e">
        <f>+VLOOKUP(O4094,'Hàng trả'!#REF!,2,0)</f>
        <v>#REF!</v>
      </c>
    </row>
    <row r="4095" spans="1:18" hidden="1" x14ac:dyDescent="0.3">
      <c r="A4095" s="10">
        <v>8</v>
      </c>
      <c r="B4095" s="64"/>
      <c r="C4095" s="6" t="s">
        <v>16694</v>
      </c>
      <c r="D4095" s="7">
        <v>44755</v>
      </c>
      <c r="E4095" s="8" t="s">
        <v>10203</v>
      </c>
      <c r="F4095" s="9">
        <v>756355</v>
      </c>
      <c r="G4095" s="8" t="s">
        <v>11066</v>
      </c>
      <c r="H4095" s="9">
        <v>77526</v>
      </c>
      <c r="I4095" s="69"/>
      <c r="J4095" s="70"/>
      <c r="K4095" s="71"/>
      <c r="L4095" s="77"/>
      <c r="M4095" s="78"/>
      <c r="N4095" t="str">
        <f t="shared" si="284"/>
        <v>24377</v>
      </c>
      <c r="O4095">
        <f t="shared" si="285"/>
        <v>24377</v>
      </c>
      <c r="P4095" s="29">
        <f t="shared" si="286"/>
        <v>756355</v>
      </c>
      <c r="Q4095" t="e">
        <f>+VLOOKUP(O4095,'Bảng kê HĐ 2022'!N$1912:R$4434,4,0)</f>
        <v>#N/A</v>
      </c>
      <c r="R4095" t="e">
        <f>+VLOOKUP(O4095,'Hàng trả'!#REF!,2,0)</f>
        <v>#REF!</v>
      </c>
    </row>
    <row r="4096" spans="1:18" hidden="1" x14ac:dyDescent="0.3">
      <c r="A4096" s="10">
        <v>8</v>
      </c>
      <c r="B4096" s="64"/>
      <c r="C4096" s="6" t="s">
        <v>16695</v>
      </c>
      <c r="D4096" s="7">
        <v>44744</v>
      </c>
      <c r="E4096" s="8" t="s">
        <v>10193</v>
      </c>
      <c r="F4096" s="9">
        <v>398496</v>
      </c>
      <c r="G4096" s="8" t="s">
        <v>11066</v>
      </c>
      <c r="H4096" s="9">
        <v>40846</v>
      </c>
      <c r="I4096" s="69"/>
      <c r="J4096" s="70"/>
      <c r="K4096" s="71"/>
      <c r="L4096" s="77"/>
      <c r="M4096" s="78"/>
      <c r="N4096" t="str">
        <f t="shared" si="284"/>
        <v>22008</v>
      </c>
      <c r="O4096">
        <f t="shared" si="285"/>
        <v>22008</v>
      </c>
      <c r="P4096" s="29">
        <f t="shared" si="286"/>
        <v>398496</v>
      </c>
      <c r="Q4096">
        <f>+VLOOKUP(O4096,'Bảng kê HĐ 2022'!N$1912:R$4434,4,0)</f>
        <v>0</v>
      </c>
      <c r="R4096" t="e">
        <f>+VLOOKUP(O4096,'Hàng trả'!#REF!,2,0)</f>
        <v>#REF!</v>
      </c>
    </row>
    <row r="4097" spans="1:18" hidden="1" x14ac:dyDescent="0.3">
      <c r="A4097" s="10">
        <v>8</v>
      </c>
      <c r="B4097" s="64"/>
      <c r="C4097" s="6" t="s">
        <v>16696</v>
      </c>
      <c r="D4097" s="7">
        <v>44754</v>
      </c>
      <c r="E4097" s="8" t="s">
        <v>16650</v>
      </c>
      <c r="F4097" s="9">
        <v>348278</v>
      </c>
      <c r="G4097" s="8" t="s">
        <v>11066</v>
      </c>
      <c r="H4097" s="9">
        <v>35698</v>
      </c>
      <c r="I4097" s="69"/>
      <c r="J4097" s="70"/>
      <c r="K4097" s="71"/>
      <c r="L4097" s="77"/>
      <c r="M4097" s="78"/>
      <c r="N4097" t="str">
        <f t="shared" si="284"/>
        <v>24323</v>
      </c>
      <c r="O4097">
        <f t="shared" si="285"/>
        <v>24323</v>
      </c>
      <c r="P4097" s="29">
        <f t="shared" si="286"/>
        <v>348278</v>
      </c>
      <c r="Q4097" t="e">
        <f>+VLOOKUP(O4097,'Bảng kê HĐ 2022'!N$1912:R$4434,4,0)</f>
        <v>#N/A</v>
      </c>
      <c r="R4097" t="e">
        <f>+VLOOKUP(O4097,'Hàng trả'!#REF!,2,0)</f>
        <v>#REF!</v>
      </c>
    </row>
    <row r="4098" spans="1:18" hidden="1" x14ac:dyDescent="0.3">
      <c r="A4098" s="10">
        <v>8</v>
      </c>
      <c r="B4098" s="64"/>
      <c r="C4098" s="6" t="s">
        <v>16697</v>
      </c>
      <c r="D4098" s="7">
        <v>44761</v>
      </c>
      <c r="E4098" s="8" t="s">
        <v>12043</v>
      </c>
      <c r="F4098" s="9">
        <v>1470409</v>
      </c>
      <c r="G4098" s="8" t="s">
        <v>11066</v>
      </c>
      <c r="H4098" s="9">
        <v>150717</v>
      </c>
      <c r="I4098" s="69"/>
      <c r="J4098" s="70"/>
      <c r="K4098" s="71"/>
      <c r="L4098" s="77"/>
      <c r="M4098" s="78"/>
      <c r="N4098" t="str">
        <f t="shared" si="284"/>
        <v>26107</v>
      </c>
      <c r="O4098">
        <f t="shared" si="285"/>
        <v>26107</v>
      </c>
      <c r="P4098" s="29">
        <f t="shared" si="286"/>
        <v>1470409</v>
      </c>
      <c r="Q4098" t="e">
        <f>+VLOOKUP(O4098,'Bảng kê HĐ 2022'!N$1912:R$4434,4,0)</f>
        <v>#N/A</v>
      </c>
      <c r="R4098" t="e">
        <f>+VLOOKUP(O4098,'Hàng trả'!#REF!,2,0)</f>
        <v>#REF!</v>
      </c>
    </row>
    <row r="4099" spans="1:18" hidden="1" x14ac:dyDescent="0.3">
      <c r="A4099" s="10">
        <v>8</v>
      </c>
      <c r="B4099" s="64"/>
      <c r="C4099" s="6" t="s">
        <v>16698</v>
      </c>
      <c r="D4099" s="7">
        <v>44747</v>
      </c>
      <c r="E4099" s="8" t="s">
        <v>16654</v>
      </c>
      <c r="F4099" s="9">
        <v>1356069</v>
      </c>
      <c r="G4099" s="8" t="s">
        <v>11066</v>
      </c>
      <c r="H4099" s="9">
        <v>138997</v>
      </c>
      <c r="I4099" s="69"/>
      <c r="J4099" s="70"/>
      <c r="K4099" s="71"/>
      <c r="L4099" s="77"/>
      <c r="M4099" s="78"/>
      <c r="N4099" t="str">
        <f t="shared" si="284"/>
        <v>23040</v>
      </c>
      <c r="O4099">
        <f t="shared" si="285"/>
        <v>23040</v>
      </c>
      <c r="P4099" s="29">
        <f t="shared" si="286"/>
        <v>1356069</v>
      </c>
      <c r="Q4099">
        <f>+VLOOKUP(O4099,'Bảng kê HĐ 2022'!N$1912:R$4434,4,0)</f>
        <v>0</v>
      </c>
      <c r="R4099" t="e">
        <f>+VLOOKUP(O4099,'Hàng trả'!#REF!,2,0)</f>
        <v>#REF!</v>
      </c>
    </row>
    <row r="4100" spans="1:18" hidden="1" x14ac:dyDescent="0.3">
      <c r="A4100" s="10">
        <v>8</v>
      </c>
      <c r="B4100" s="64"/>
      <c r="C4100" s="6" t="s">
        <v>16699</v>
      </c>
      <c r="D4100" s="7">
        <v>44768</v>
      </c>
      <c r="E4100" s="8" t="s">
        <v>10193</v>
      </c>
      <c r="F4100" s="9">
        <v>799148</v>
      </c>
      <c r="G4100" s="8" t="s">
        <v>11066</v>
      </c>
      <c r="H4100" s="9">
        <v>81913</v>
      </c>
      <c r="I4100" s="69"/>
      <c r="J4100" s="70"/>
      <c r="K4100" s="71"/>
      <c r="L4100" s="77"/>
      <c r="M4100" s="78"/>
      <c r="N4100" t="str">
        <f t="shared" si="284"/>
        <v>27395</v>
      </c>
      <c r="O4100">
        <f t="shared" si="285"/>
        <v>27395</v>
      </c>
      <c r="P4100" s="29">
        <f t="shared" si="286"/>
        <v>799148</v>
      </c>
      <c r="Q4100" t="e">
        <f>+VLOOKUP(O4100,'Bảng kê HĐ 2022'!N$1912:R$4434,4,0)</f>
        <v>#N/A</v>
      </c>
      <c r="R4100" t="e">
        <f>+VLOOKUP(O4100,'Hàng trả'!#REF!,2,0)</f>
        <v>#REF!</v>
      </c>
    </row>
    <row r="4101" spans="1:18" hidden="1" x14ac:dyDescent="0.3">
      <c r="A4101" s="10">
        <v>8</v>
      </c>
      <c r="B4101" s="64"/>
      <c r="C4101" s="6" t="s">
        <v>16700</v>
      </c>
      <c r="D4101" s="7">
        <v>44768</v>
      </c>
      <c r="E4101" s="8" t="s">
        <v>14239</v>
      </c>
      <c r="F4101" s="9">
        <v>929383</v>
      </c>
      <c r="G4101" s="8" t="s">
        <v>11066</v>
      </c>
      <c r="H4101" s="9">
        <v>95262</v>
      </c>
      <c r="I4101" s="69"/>
      <c r="J4101" s="70"/>
      <c r="K4101" s="71"/>
      <c r="L4101" s="77"/>
      <c r="M4101" s="78"/>
      <c r="N4101" t="str">
        <f t="shared" si="284"/>
        <v>27400</v>
      </c>
      <c r="O4101">
        <f t="shared" si="285"/>
        <v>27400</v>
      </c>
      <c r="P4101" s="29">
        <f t="shared" si="286"/>
        <v>929383</v>
      </c>
      <c r="Q4101" t="e">
        <f>+VLOOKUP(O4101,'Bảng kê HĐ 2022'!N$1912:R$4434,4,0)</f>
        <v>#N/A</v>
      </c>
      <c r="R4101" t="e">
        <f>+VLOOKUP(O4101,'Hàng trả'!#REF!,2,0)</f>
        <v>#REF!</v>
      </c>
    </row>
    <row r="4102" spans="1:18" hidden="1" x14ac:dyDescent="0.3">
      <c r="A4102" s="10">
        <v>8</v>
      </c>
      <c r="B4102" s="64"/>
      <c r="C4102" s="6" t="s">
        <v>16701</v>
      </c>
      <c r="D4102" s="7">
        <v>44768</v>
      </c>
      <c r="E4102" s="8" t="s">
        <v>12043</v>
      </c>
      <c r="F4102" s="9">
        <v>667510</v>
      </c>
      <c r="G4102" s="8" t="s">
        <v>11066</v>
      </c>
      <c r="H4102" s="9">
        <v>68420</v>
      </c>
      <c r="I4102" s="69"/>
      <c r="J4102" s="70"/>
      <c r="K4102" s="71"/>
      <c r="L4102" s="77"/>
      <c r="M4102" s="78"/>
      <c r="N4102" t="str">
        <f t="shared" si="284"/>
        <v>27403</v>
      </c>
      <c r="O4102">
        <f t="shared" si="285"/>
        <v>27403</v>
      </c>
      <c r="P4102" s="29">
        <f t="shared" si="286"/>
        <v>667510</v>
      </c>
      <c r="Q4102" t="e">
        <f>+VLOOKUP(O4102,'Bảng kê HĐ 2022'!N$1912:R$4434,4,0)</f>
        <v>#N/A</v>
      </c>
      <c r="R4102" t="e">
        <f>+VLOOKUP(O4102,'Hàng trả'!#REF!,2,0)</f>
        <v>#REF!</v>
      </c>
    </row>
    <row r="4103" spans="1:18" hidden="1" x14ac:dyDescent="0.3">
      <c r="A4103" s="10">
        <v>8</v>
      </c>
      <c r="B4103" s="64"/>
      <c r="C4103" s="6" t="s">
        <v>16702</v>
      </c>
      <c r="D4103" s="7">
        <v>44769</v>
      </c>
      <c r="E4103" s="8" t="s">
        <v>10193</v>
      </c>
      <c r="F4103" s="9">
        <v>599713</v>
      </c>
      <c r="G4103" s="8" t="s">
        <v>11066</v>
      </c>
      <c r="H4103" s="9">
        <v>61471</v>
      </c>
      <c r="I4103" s="69"/>
      <c r="J4103" s="70"/>
      <c r="K4103" s="71"/>
      <c r="L4103" s="77"/>
      <c r="M4103" s="78"/>
      <c r="N4103" t="str">
        <f t="shared" si="284"/>
        <v>27450</v>
      </c>
      <c r="O4103">
        <f t="shared" si="285"/>
        <v>27450</v>
      </c>
      <c r="P4103" s="29">
        <f t="shared" si="286"/>
        <v>599713</v>
      </c>
      <c r="Q4103" t="e">
        <f>+VLOOKUP(O4103,'Bảng kê HĐ 2022'!N$1912:R$4434,4,0)</f>
        <v>#N/A</v>
      </c>
      <c r="R4103" t="e">
        <f>+VLOOKUP(O4103,'Hàng trả'!#REF!,2,0)</f>
        <v>#REF!</v>
      </c>
    </row>
    <row r="4104" spans="1:18" hidden="1" x14ac:dyDescent="0.3">
      <c r="A4104" s="10">
        <v>8</v>
      </c>
      <c r="B4104" s="64"/>
      <c r="C4104" s="6" t="s">
        <v>16703</v>
      </c>
      <c r="D4104" s="7">
        <v>44756</v>
      </c>
      <c r="E4104" s="8" t="s">
        <v>16654</v>
      </c>
      <c r="F4104" s="9">
        <v>1627051</v>
      </c>
      <c r="G4104" s="8" t="s">
        <v>11066</v>
      </c>
      <c r="H4104" s="9">
        <v>166773</v>
      </c>
      <c r="I4104" s="69"/>
      <c r="J4104" s="70"/>
      <c r="K4104" s="71"/>
      <c r="L4104" s="77"/>
      <c r="M4104" s="78"/>
      <c r="N4104" t="str">
        <f t="shared" si="284"/>
        <v>25373</v>
      </c>
      <c r="O4104">
        <f t="shared" si="285"/>
        <v>25373</v>
      </c>
      <c r="P4104" s="29">
        <f t="shared" si="286"/>
        <v>1627051</v>
      </c>
      <c r="Q4104" t="e">
        <f>+VLOOKUP(O4104,'Bảng kê HĐ 2022'!N$1912:R$4434,4,0)</f>
        <v>#N/A</v>
      </c>
      <c r="R4104" t="e">
        <f>+VLOOKUP(O4104,'Hàng trả'!#REF!,2,0)</f>
        <v>#REF!</v>
      </c>
    </row>
    <row r="4105" spans="1:18" hidden="1" x14ac:dyDescent="0.3">
      <c r="A4105" s="10">
        <v>8</v>
      </c>
      <c r="B4105" s="64"/>
      <c r="C4105" s="6" t="s">
        <v>16704</v>
      </c>
      <c r="D4105" s="7">
        <v>44764</v>
      </c>
      <c r="E4105" s="8" t="s">
        <v>16654</v>
      </c>
      <c r="F4105" s="9">
        <v>1459456</v>
      </c>
      <c r="G4105" s="8" t="s">
        <v>11066</v>
      </c>
      <c r="H4105" s="9">
        <v>149594</v>
      </c>
      <c r="I4105" s="69"/>
      <c r="J4105" s="70"/>
      <c r="K4105" s="71"/>
      <c r="L4105" s="77"/>
      <c r="M4105" s="78"/>
      <c r="N4105" t="str">
        <f t="shared" ref="N4105:N4168" si="287">+RIGHT(C4105,5)</f>
        <v>26642</v>
      </c>
      <c r="O4105">
        <f t="shared" ref="O4105:O4168" si="288">+N4105*1</f>
        <v>26642</v>
      </c>
      <c r="P4105" s="29">
        <f t="shared" ref="P4105:P4168" si="289">+F4105</f>
        <v>1459456</v>
      </c>
      <c r="Q4105" t="e">
        <f>+VLOOKUP(O4105,'Bảng kê HĐ 2022'!N$1912:R$4434,4,0)</f>
        <v>#N/A</v>
      </c>
      <c r="R4105" t="e">
        <f>+VLOOKUP(O4105,'Hàng trả'!#REF!,2,0)</f>
        <v>#REF!</v>
      </c>
    </row>
    <row r="4106" spans="1:18" hidden="1" x14ac:dyDescent="0.3">
      <c r="A4106" s="10">
        <v>8</v>
      </c>
      <c r="B4106" s="64"/>
      <c r="C4106" s="6" t="s">
        <v>16705</v>
      </c>
      <c r="D4106" s="7">
        <v>44770</v>
      </c>
      <c r="E4106" s="8" t="s">
        <v>16654</v>
      </c>
      <c r="F4106" s="9">
        <v>3249891</v>
      </c>
      <c r="G4106" s="8" t="s">
        <v>11066</v>
      </c>
      <c r="H4106" s="9">
        <v>333114</v>
      </c>
      <c r="I4106" s="69"/>
      <c r="J4106" s="70"/>
      <c r="K4106" s="71"/>
      <c r="L4106" s="77"/>
      <c r="M4106" s="78"/>
      <c r="N4106" t="str">
        <f t="shared" si="287"/>
        <v>27478</v>
      </c>
      <c r="O4106">
        <f t="shared" si="288"/>
        <v>27478</v>
      </c>
      <c r="P4106" s="29">
        <f t="shared" si="289"/>
        <v>3249891</v>
      </c>
      <c r="Q4106" t="e">
        <f>+VLOOKUP(O4106,'Bảng kê HĐ 2022'!N$1912:R$4434,4,0)</f>
        <v>#N/A</v>
      </c>
      <c r="R4106" t="e">
        <f>+VLOOKUP(O4106,'Hàng trả'!#REF!,2,0)</f>
        <v>#REF!</v>
      </c>
    </row>
    <row r="4107" spans="1:18" hidden="1" x14ac:dyDescent="0.3">
      <c r="A4107" s="10">
        <v>8</v>
      </c>
      <c r="B4107" s="64"/>
      <c r="C4107" s="6" t="s">
        <v>16706</v>
      </c>
      <c r="D4107" s="7">
        <v>44768</v>
      </c>
      <c r="E4107" s="8" t="s">
        <v>10193</v>
      </c>
      <c r="F4107" s="9">
        <v>1195489</v>
      </c>
      <c r="G4107" s="8" t="s">
        <v>11066</v>
      </c>
      <c r="H4107" s="9">
        <v>122538</v>
      </c>
      <c r="I4107" s="69"/>
      <c r="J4107" s="70"/>
      <c r="K4107" s="71"/>
      <c r="L4107" s="77"/>
      <c r="M4107" s="78"/>
      <c r="N4107" t="str">
        <f t="shared" si="287"/>
        <v>27341</v>
      </c>
      <c r="O4107">
        <f t="shared" si="288"/>
        <v>27341</v>
      </c>
      <c r="P4107" s="29">
        <f t="shared" si="289"/>
        <v>1195489</v>
      </c>
      <c r="Q4107" t="e">
        <f>+VLOOKUP(O4107,'Bảng kê HĐ 2022'!N$1912:R$4434,4,0)</f>
        <v>#N/A</v>
      </c>
      <c r="R4107" t="e">
        <f>+VLOOKUP(O4107,'Hàng trả'!#REF!,2,0)</f>
        <v>#REF!</v>
      </c>
    </row>
    <row r="4108" spans="1:18" hidden="1" x14ac:dyDescent="0.3">
      <c r="A4108" s="10">
        <v>8</v>
      </c>
      <c r="B4108" s="64"/>
      <c r="C4108" s="6" t="s">
        <v>16707</v>
      </c>
      <c r="D4108" s="7">
        <v>44756</v>
      </c>
      <c r="E4108" s="8" t="s">
        <v>10193</v>
      </c>
      <c r="F4108" s="9">
        <v>1066529</v>
      </c>
      <c r="G4108" s="8" t="s">
        <v>11066</v>
      </c>
      <c r="H4108" s="9">
        <v>109319</v>
      </c>
      <c r="I4108" s="69"/>
      <c r="J4108" s="70"/>
      <c r="K4108" s="71"/>
      <c r="L4108" s="77"/>
      <c r="M4108" s="78"/>
      <c r="N4108" t="str">
        <f t="shared" si="287"/>
        <v>25384</v>
      </c>
      <c r="O4108">
        <f t="shared" si="288"/>
        <v>25384</v>
      </c>
      <c r="P4108" s="29">
        <f t="shared" si="289"/>
        <v>1066529</v>
      </c>
      <c r="Q4108" t="e">
        <f>+VLOOKUP(O4108,'Bảng kê HĐ 2022'!N$1912:R$4434,4,0)</f>
        <v>#N/A</v>
      </c>
      <c r="R4108" t="e">
        <f>+VLOOKUP(O4108,'Hàng trả'!#REF!,2,0)</f>
        <v>#REF!</v>
      </c>
    </row>
    <row r="4109" spans="1:18" hidden="1" x14ac:dyDescent="0.3">
      <c r="A4109" s="10">
        <v>8</v>
      </c>
      <c r="B4109" s="64"/>
      <c r="C4109" s="6" t="s">
        <v>16708</v>
      </c>
      <c r="D4109" s="7">
        <v>44762</v>
      </c>
      <c r="E4109" s="8" t="s">
        <v>10193</v>
      </c>
      <c r="F4109" s="9">
        <v>1267223</v>
      </c>
      <c r="G4109" s="8" t="s">
        <v>11066</v>
      </c>
      <c r="H4109" s="9">
        <v>129890</v>
      </c>
      <c r="I4109" s="69"/>
      <c r="J4109" s="70"/>
      <c r="K4109" s="71"/>
      <c r="L4109" s="77"/>
      <c r="M4109" s="78"/>
      <c r="N4109" t="str">
        <f t="shared" si="287"/>
        <v>26153</v>
      </c>
      <c r="O4109">
        <f t="shared" si="288"/>
        <v>26153</v>
      </c>
      <c r="P4109" s="29">
        <f t="shared" si="289"/>
        <v>1267223</v>
      </c>
      <c r="Q4109" t="e">
        <f>+VLOOKUP(O4109,'Bảng kê HĐ 2022'!N$1912:R$4434,4,0)</f>
        <v>#N/A</v>
      </c>
      <c r="R4109" t="e">
        <f>+VLOOKUP(O4109,'Hàng trả'!#REF!,2,0)</f>
        <v>#REF!</v>
      </c>
    </row>
    <row r="4110" spans="1:18" hidden="1" x14ac:dyDescent="0.3">
      <c r="A4110" s="10">
        <v>8</v>
      </c>
      <c r="B4110" s="64"/>
      <c r="C4110" s="6" t="s">
        <v>16709</v>
      </c>
      <c r="D4110" s="7">
        <v>44748</v>
      </c>
      <c r="E4110" s="8" t="s">
        <v>10193</v>
      </c>
      <c r="F4110" s="9">
        <v>508899</v>
      </c>
      <c r="G4110" s="8" t="s">
        <v>11066</v>
      </c>
      <c r="H4110" s="9">
        <v>52162</v>
      </c>
      <c r="I4110" s="69"/>
      <c r="J4110" s="70"/>
      <c r="K4110" s="71"/>
      <c r="L4110" s="77"/>
      <c r="M4110" s="78"/>
      <c r="N4110" t="str">
        <f t="shared" si="287"/>
        <v>23465</v>
      </c>
      <c r="O4110">
        <f t="shared" si="288"/>
        <v>23465</v>
      </c>
      <c r="P4110" s="29">
        <f t="shared" si="289"/>
        <v>508899</v>
      </c>
      <c r="Q4110">
        <f>+VLOOKUP(O4110,'Bảng kê HĐ 2022'!N$1912:R$4434,4,0)</f>
        <v>0</v>
      </c>
      <c r="R4110" t="e">
        <f>+VLOOKUP(O4110,'Hàng trả'!#REF!,2,0)</f>
        <v>#REF!</v>
      </c>
    </row>
    <row r="4111" spans="1:18" hidden="1" x14ac:dyDescent="0.3">
      <c r="A4111" s="10">
        <v>8</v>
      </c>
      <c r="B4111" s="64"/>
      <c r="C4111" s="6" t="s">
        <v>16710</v>
      </c>
      <c r="D4111" s="7">
        <v>44756</v>
      </c>
      <c r="E4111" s="8" t="s">
        <v>10193</v>
      </c>
      <c r="F4111" s="9">
        <v>1267223</v>
      </c>
      <c r="G4111" s="8" t="s">
        <v>11066</v>
      </c>
      <c r="H4111" s="9">
        <v>129890</v>
      </c>
      <c r="I4111" s="69"/>
      <c r="J4111" s="70"/>
      <c r="K4111" s="71"/>
      <c r="L4111" s="77"/>
      <c r="M4111" s="78"/>
      <c r="N4111" t="str">
        <f t="shared" si="287"/>
        <v>25285</v>
      </c>
      <c r="O4111">
        <f t="shared" si="288"/>
        <v>25285</v>
      </c>
      <c r="P4111" s="29">
        <f t="shared" si="289"/>
        <v>1267223</v>
      </c>
      <c r="Q4111" t="e">
        <f>+VLOOKUP(O4111,'Bảng kê HĐ 2022'!N$1912:R$4434,4,0)</f>
        <v>#N/A</v>
      </c>
      <c r="R4111" t="e">
        <f>+VLOOKUP(O4111,'Hàng trả'!#REF!,2,0)</f>
        <v>#REF!</v>
      </c>
    </row>
    <row r="4112" spans="1:18" hidden="1" x14ac:dyDescent="0.3">
      <c r="A4112" s="10">
        <v>8</v>
      </c>
      <c r="B4112" s="64"/>
      <c r="C4112" s="6" t="s">
        <v>16711</v>
      </c>
      <c r="D4112" s="7">
        <v>44749</v>
      </c>
      <c r="E4112" s="8" t="s">
        <v>16650</v>
      </c>
      <c r="F4112" s="9">
        <v>1259392</v>
      </c>
      <c r="G4112" s="8" t="s">
        <v>11066</v>
      </c>
      <c r="H4112" s="9">
        <v>129088</v>
      </c>
      <c r="I4112" s="69"/>
      <c r="J4112" s="70"/>
      <c r="K4112" s="71"/>
      <c r="L4112" s="77"/>
      <c r="M4112" s="78"/>
      <c r="N4112" t="str">
        <f t="shared" si="287"/>
        <v>23686</v>
      </c>
      <c r="O4112">
        <f t="shared" si="288"/>
        <v>23686</v>
      </c>
      <c r="P4112" s="29">
        <f t="shared" si="289"/>
        <v>1259392</v>
      </c>
      <c r="Q4112">
        <f>+VLOOKUP(O4112,'Bảng kê HĐ 2022'!N$1912:R$4434,4,0)</f>
        <v>0</v>
      </c>
      <c r="R4112" t="e">
        <f>+VLOOKUP(O4112,'Hàng trả'!#REF!,2,0)</f>
        <v>#REF!</v>
      </c>
    </row>
    <row r="4113" spans="1:18" hidden="1" x14ac:dyDescent="0.3">
      <c r="A4113" s="10">
        <v>8</v>
      </c>
      <c r="B4113" s="64"/>
      <c r="C4113" s="6" t="s">
        <v>16712</v>
      </c>
      <c r="D4113" s="7">
        <v>44747</v>
      </c>
      <c r="E4113" s="8" t="s">
        <v>16650</v>
      </c>
      <c r="F4113" s="9">
        <v>1164310</v>
      </c>
      <c r="G4113" s="8" t="s">
        <v>11066</v>
      </c>
      <c r="H4113" s="9">
        <v>119342</v>
      </c>
      <c r="I4113" s="69"/>
      <c r="J4113" s="70"/>
      <c r="K4113" s="71"/>
      <c r="L4113" s="77"/>
      <c r="M4113" s="78"/>
      <c r="N4113" t="str">
        <f t="shared" si="287"/>
        <v>22511</v>
      </c>
      <c r="O4113">
        <f t="shared" si="288"/>
        <v>22511</v>
      </c>
      <c r="P4113" s="29">
        <f t="shared" si="289"/>
        <v>1164310</v>
      </c>
      <c r="Q4113">
        <f>+VLOOKUP(O4113,'Bảng kê HĐ 2022'!N$1912:R$4434,4,0)</f>
        <v>0</v>
      </c>
      <c r="R4113" t="e">
        <f>+VLOOKUP(O4113,'Hàng trả'!#REF!,2,0)</f>
        <v>#REF!</v>
      </c>
    </row>
    <row r="4114" spans="1:18" hidden="1" x14ac:dyDescent="0.3">
      <c r="A4114" s="10">
        <v>8</v>
      </c>
      <c r="B4114" s="64"/>
      <c r="C4114" s="6" t="s">
        <v>16713</v>
      </c>
      <c r="D4114" s="7">
        <v>44761</v>
      </c>
      <c r="E4114" s="8" t="s">
        <v>16654</v>
      </c>
      <c r="F4114" s="9">
        <v>597744</v>
      </c>
      <c r="G4114" s="8" t="s">
        <v>11066</v>
      </c>
      <c r="H4114" s="9">
        <v>61269</v>
      </c>
      <c r="I4114" s="69"/>
      <c r="J4114" s="70"/>
      <c r="K4114" s="71"/>
      <c r="L4114" s="77"/>
      <c r="M4114" s="78"/>
      <c r="N4114" t="str">
        <f t="shared" si="287"/>
        <v>26097</v>
      </c>
      <c r="O4114">
        <f t="shared" si="288"/>
        <v>26097</v>
      </c>
      <c r="P4114" s="29">
        <f t="shared" si="289"/>
        <v>597744</v>
      </c>
      <c r="Q4114" t="e">
        <f>+VLOOKUP(O4114,'Bảng kê HĐ 2022'!N$1912:R$4434,4,0)</f>
        <v>#N/A</v>
      </c>
      <c r="R4114" t="e">
        <f>+VLOOKUP(O4114,'Hàng trả'!#REF!,2,0)</f>
        <v>#REF!</v>
      </c>
    </row>
    <row r="4115" spans="1:18" hidden="1" x14ac:dyDescent="0.3">
      <c r="A4115" s="10">
        <v>8</v>
      </c>
      <c r="B4115" s="64"/>
      <c r="C4115" s="6" t="s">
        <v>16714</v>
      </c>
      <c r="D4115" s="7">
        <v>44749</v>
      </c>
      <c r="E4115" s="8" t="s">
        <v>16650</v>
      </c>
      <c r="F4115" s="9">
        <v>239885</v>
      </c>
      <c r="G4115" s="8" t="s">
        <v>11066</v>
      </c>
      <c r="H4115" s="9">
        <v>24588</v>
      </c>
      <c r="I4115" s="69"/>
      <c r="J4115" s="70"/>
      <c r="K4115" s="71"/>
      <c r="L4115" s="77"/>
      <c r="M4115" s="78"/>
      <c r="N4115" t="str">
        <f t="shared" si="287"/>
        <v>23569</v>
      </c>
      <c r="O4115">
        <f t="shared" si="288"/>
        <v>23569</v>
      </c>
      <c r="P4115" s="29">
        <f t="shared" si="289"/>
        <v>239885</v>
      </c>
      <c r="Q4115">
        <f>+VLOOKUP(O4115,'Bảng kê HĐ 2022'!N$1912:R$4434,4,0)</f>
        <v>0</v>
      </c>
      <c r="R4115" t="e">
        <f>+VLOOKUP(O4115,'Hàng trả'!#REF!,2,0)</f>
        <v>#REF!</v>
      </c>
    </row>
    <row r="4116" spans="1:18" hidden="1" x14ac:dyDescent="0.3">
      <c r="A4116" s="10">
        <v>8</v>
      </c>
      <c r="B4116" s="64"/>
      <c r="C4116" s="6" t="s">
        <v>16715</v>
      </c>
      <c r="D4116" s="7">
        <v>44749</v>
      </c>
      <c r="E4116" s="8" t="s">
        <v>10203</v>
      </c>
      <c r="F4116" s="9">
        <v>479771</v>
      </c>
      <c r="G4116" s="8" t="s">
        <v>11066</v>
      </c>
      <c r="H4116" s="9">
        <v>49177</v>
      </c>
      <c r="I4116" s="69"/>
      <c r="J4116" s="70"/>
      <c r="K4116" s="71"/>
      <c r="L4116" s="77"/>
      <c r="M4116" s="78"/>
      <c r="N4116" t="str">
        <f t="shared" si="287"/>
        <v>23694</v>
      </c>
      <c r="O4116">
        <f t="shared" si="288"/>
        <v>23694</v>
      </c>
      <c r="P4116" s="29">
        <f t="shared" si="289"/>
        <v>479771</v>
      </c>
      <c r="Q4116">
        <f>+VLOOKUP(O4116,'Bảng kê HĐ 2022'!N$1912:R$4434,4,0)</f>
        <v>0</v>
      </c>
      <c r="R4116" t="e">
        <f>+VLOOKUP(O4116,'Hàng trả'!#REF!,2,0)</f>
        <v>#REF!</v>
      </c>
    </row>
    <row r="4117" spans="1:18" hidden="1" x14ac:dyDescent="0.3">
      <c r="A4117" s="10">
        <v>8</v>
      </c>
      <c r="B4117" s="64"/>
      <c r="C4117" s="6" t="s">
        <v>16716</v>
      </c>
      <c r="D4117" s="7">
        <v>44756</v>
      </c>
      <c r="E4117" s="8" t="s">
        <v>12043</v>
      </c>
      <c r="F4117" s="9">
        <v>597744</v>
      </c>
      <c r="G4117" s="8" t="s">
        <v>11066</v>
      </c>
      <c r="H4117" s="9">
        <v>61269</v>
      </c>
      <c r="I4117" s="69"/>
      <c r="J4117" s="70"/>
      <c r="K4117" s="71"/>
      <c r="L4117" s="77"/>
      <c r="M4117" s="78"/>
      <c r="N4117" t="str">
        <f t="shared" si="287"/>
        <v>24882</v>
      </c>
      <c r="O4117">
        <f t="shared" si="288"/>
        <v>24882</v>
      </c>
      <c r="P4117" s="29">
        <f t="shared" si="289"/>
        <v>597744</v>
      </c>
      <c r="Q4117" t="e">
        <f>+VLOOKUP(O4117,'Bảng kê HĐ 2022'!N$1912:R$4434,4,0)</f>
        <v>#N/A</v>
      </c>
      <c r="R4117" t="e">
        <f>+VLOOKUP(O4117,'Hàng trả'!#REF!,2,0)</f>
        <v>#REF!</v>
      </c>
    </row>
    <row r="4118" spans="1:18" hidden="1" x14ac:dyDescent="0.3">
      <c r="A4118" s="10">
        <v>8</v>
      </c>
      <c r="B4118" s="64"/>
      <c r="C4118" s="6" t="s">
        <v>16717</v>
      </c>
      <c r="D4118" s="7">
        <v>44754</v>
      </c>
      <c r="E4118" s="8" t="s">
        <v>16654</v>
      </c>
      <c r="F4118" s="9">
        <v>497068</v>
      </c>
      <c r="G4118" s="8" t="s">
        <v>11066</v>
      </c>
      <c r="H4118" s="9">
        <v>50949</v>
      </c>
      <c r="I4118" s="69"/>
      <c r="J4118" s="70"/>
      <c r="K4118" s="71"/>
      <c r="L4118" s="77"/>
      <c r="M4118" s="78"/>
      <c r="N4118" t="str">
        <f t="shared" si="287"/>
        <v>24338</v>
      </c>
      <c r="O4118">
        <f t="shared" si="288"/>
        <v>24338</v>
      </c>
      <c r="P4118" s="29">
        <f t="shared" si="289"/>
        <v>497068</v>
      </c>
      <c r="Q4118" t="e">
        <f>+VLOOKUP(O4118,'Bảng kê HĐ 2022'!N$1912:R$4434,4,0)</f>
        <v>#N/A</v>
      </c>
      <c r="R4118" t="e">
        <f>+VLOOKUP(O4118,'Hàng trả'!#REF!,2,0)</f>
        <v>#REF!</v>
      </c>
    </row>
    <row r="4119" spans="1:18" hidden="1" x14ac:dyDescent="0.3">
      <c r="A4119" s="10">
        <v>8</v>
      </c>
      <c r="B4119" s="64"/>
      <c r="C4119" s="6" t="s">
        <v>16718</v>
      </c>
      <c r="D4119" s="7">
        <v>44748</v>
      </c>
      <c r="E4119" s="8" t="s">
        <v>10203</v>
      </c>
      <c r="F4119" s="9">
        <v>1172518</v>
      </c>
      <c r="G4119" s="8" t="s">
        <v>11066</v>
      </c>
      <c r="H4119" s="9">
        <v>120183</v>
      </c>
      <c r="I4119" s="69"/>
      <c r="J4119" s="70"/>
      <c r="K4119" s="71"/>
      <c r="L4119" s="77"/>
      <c r="M4119" s="78"/>
      <c r="N4119" t="str">
        <f t="shared" si="287"/>
        <v>23311</v>
      </c>
      <c r="O4119">
        <f t="shared" si="288"/>
        <v>23311</v>
      </c>
      <c r="P4119" s="29">
        <f t="shared" si="289"/>
        <v>1172518</v>
      </c>
      <c r="Q4119">
        <f>+VLOOKUP(O4119,'Bảng kê HĐ 2022'!N$1912:R$4434,4,0)</f>
        <v>0</v>
      </c>
      <c r="R4119" t="e">
        <f>+VLOOKUP(O4119,'Hàng trả'!#REF!,2,0)</f>
        <v>#REF!</v>
      </c>
    </row>
    <row r="4120" spans="1:18" hidden="1" x14ac:dyDescent="0.3">
      <c r="A4120" s="10">
        <v>8</v>
      </c>
      <c r="B4120" s="64"/>
      <c r="C4120" s="6" t="s">
        <v>16719</v>
      </c>
      <c r="D4120" s="7">
        <v>44760</v>
      </c>
      <c r="E4120" s="8" t="s">
        <v>10193</v>
      </c>
      <c r="F4120" s="9">
        <v>1346985</v>
      </c>
      <c r="G4120" s="8" t="s">
        <v>11066</v>
      </c>
      <c r="H4120" s="9">
        <v>138066</v>
      </c>
      <c r="I4120" s="69"/>
      <c r="J4120" s="70"/>
      <c r="K4120" s="71"/>
      <c r="L4120" s="77"/>
      <c r="M4120" s="78"/>
      <c r="N4120" t="str">
        <f t="shared" si="287"/>
        <v>25953</v>
      </c>
      <c r="O4120">
        <f t="shared" si="288"/>
        <v>25953</v>
      </c>
      <c r="P4120" s="29">
        <f t="shared" si="289"/>
        <v>1346985</v>
      </c>
      <c r="Q4120" t="e">
        <f>+VLOOKUP(O4120,'Bảng kê HĐ 2022'!N$1912:R$4434,4,0)</f>
        <v>#N/A</v>
      </c>
      <c r="R4120" t="e">
        <f>+VLOOKUP(O4120,'Hàng trả'!#REF!,2,0)</f>
        <v>#REF!</v>
      </c>
    </row>
    <row r="4121" spans="1:18" hidden="1" x14ac:dyDescent="0.3">
      <c r="A4121" s="10">
        <v>8</v>
      </c>
      <c r="B4121" s="64"/>
      <c r="C4121" s="6" t="s">
        <v>16720</v>
      </c>
      <c r="D4121" s="7">
        <v>44770</v>
      </c>
      <c r="E4121" s="8" t="s">
        <v>12043</v>
      </c>
      <c r="F4121" s="9">
        <v>1003957</v>
      </c>
      <c r="G4121" s="8" t="s">
        <v>11066</v>
      </c>
      <c r="H4121" s="9">
        <v>102906</v>
      </c>
      <c r="I4121" s="69"/>
      <c r="J4121" s="70"/>
      <c r="K4121" s="71"/>
      <c r="L4121" s="77"/>
      <c r="M4121" s="78"/>
      <c r="N4121" t="str">
        <f t="shared" si="287"/>
        <v>27462</v>
      </c>
      <c r="O4121">
        <f t="shared" si="288"/>
        <v>27462</v>
      </c>
      <c r="P4121" s="29">
        <f t="shared" si="289"/>
        <v>1003957</v>
      </c>
      <c r="Q4121" t="e">
        <f>+VLOOKUP(O4121,'Bảng kê HĐ 2022'!N$1912:R$4434,4,0)</f>
        <v>#N/A</v>
      </c>
      <c r="R4121" t="e">
        <f>+VLOOKUP(O4121,'Hàng trả'!#REF!,2,0)</f>
        <v>#REF!</v>
      </c>
    </row>
    <row r="4122" spans="1:18" hidden="1" x14ac:dyDescent="0.3">
      <c r="A4122" s="10">
        <v>8</v>
      </c>
      <c r="B4122" s="64"/>
      <c r="C4122" s="6" t="s">
        <v>16721</v>
      </c>
      <c r="D4122" s="7">
        <v>44768</v>
      </c>
      <c r="E4122" s="8" t="s">
        <v>16654</v>
      </c>
      <c r="F4122" s="9">
        <v>760334</v>
      </c>
      <c r="G4122" s="8" t="s">
        <v>11066</v>
      </c>
      <c r="H4122" s="9">
        <v>77934</v>
      </c>
      <c r="I4122" s="69"/>
      <c r="J4122" s="70"/>
      <c r="K4122" s="71"/>
      <c r="L4122" s="77"/>
      <c r="M4122" s="78"/>
      <c r="N4122" t="str">
        <f t="shared" si="287"/>
        <v>27369</v>
      </c>
      <c r="O4122">
        <f t="shared" si="288"/>
        <v>27369</v>
      </c>
      <c r="P4122" s="29">
        <f t="shared" si="289"/>
        <v>760334</v>
      </c>
      <c r="Q4122" t="e">
        <f>+VLOOKUP(O4122,'Bảng kê HĐ 2022'!N$1912:R$4434,4,0)</f>
        <v>#N/A</v>
      </c>
      <c r="R4122" t="e">
        <f>+VLOOKUP(O4122,'Hàng trả'!#REF!,2,0)</f>
        <v>#REF!</v>
      </c>
    </row>
    <row r="4123" spans="1:18" hidden="1" x14ac:dyDescent="0.3">
      <c r="A4123" s="10">
        <v>8</v>
      </c>
      <c r="B4123" s="64"/>
      <c r="C4123" s="6" t="s">
        <v>16722</v>
      </c>
      <c r="D4123" s="7">
        <v>44768</v>
      </c>
      <c r="E4123" s="8" t="s">
        <v>16654</v>
      </c>
      <c r="F4123" s="9">
        <v>959541</v>
      </c>
      <c r="G4123" s="8" t="s">
        <v>11066</v>
      </c>
      <c r="H4123" s="9">
        <v>98353</v>
      </c>
      <c r="I4123" s="69"/>
      <c r="J4123" s="70"/>
      <c r="K4123" s="71"/>
      <c r="L4123" s="77"/>
      <c r="M4123" s="78"/>
      <c r="N4123" t="str">
        <f t="shared" si="287"/>
        <v>27371</v>
      </c>
      <c r="O4123">
        <f t="shared" si="288"/>
        <v>27371</v>
      </c>
      <c r="P4123" s="29">
        <f t="shared" si="289"/>
        <v>959541</v>
      </c>
      <c r="Q4123" t="e">
        <f>+VLOOKUP(O4123,'Bảng kê HĐ 2022'!N$1912:R$4434,4,0)</f>
        <v>#N/A</v>
      </c>
      <c r="R4123" t="e">
        <f>+VLOOKUP(O4123,'Hàng trả'!#REF!,2,0)</f>
        <v>#REF!</v>
      </c>
    </row>
    <row r="4124" spans="1:18" hidden="1" x14ac:dyDescent="0.3">
      <c r="A4124" s="10">
        <v>8</v>
      </c>
      <c r="B4124" s="64"/>
      <c r="C4124" s="6" t="s">
        <v>16723</v>
      </c>
      <c r="D4124" s="7">
        <v>44756</v>
      </c>
      <c r="E4124" s="8" t="s">
        <v>10193</v>
      </c>
      <c r="F4124" s="9">
        <v>1853136</v>
      </c>
      <c r="G4124" s="8" t="s">
        <v>11066</v>
      </c>
      <c r="H4124" s="9">
        <v>189946</v>
      </c>
      <c r="I4124" s="69"/>
      <c r="J4124" s="70"/>
      <c r="K4124" s="71"/>
      <c r="L4124" s="77"/>
      <c r="M4124" s="78"/>
      <c r="N4124" t="str">
        <f t="shared" si="287"/>
        <v>25385</v>
      </c>
      <c r="O4124">
        <f t="shared" si="288"/>
        <v>25385</v>
      </c>
      <c r="P4124" s="29">
        <f t="shared" si="289"/>
        <v>1853136</v>
      </c>
      <c r="Q4124" t="e">
        <f>+VLOOKUP(O4124,'Bảng kê HĐ 2022'!N$1912:R$4434,4,0)</f>
        <v>#N/A</v>
      </c>
      <c r="R4124" t="e">
        <f>+VLOOKUP(O4124,'Hàng trả'!#REF!,2,0)</f>
        <v>#REF!</v>
      </c>
    </row>
    <row r="4125" spans="1:18" hidden="1" x14ac:dyDescent="0.3">
      <c r="A4125" s="10">
        <v>8</v>
      </c>
      <c r="B4125" s="64"/>
      <c r="C4125" s="6" t="s">
        <v>16724</v>
      </c>
      <c r="D4125" s="7">
        <v>44747</v>
      </c>
      <c r="E4125" s="8" t="s">
        <v>12043</v>
      </c>
      <c r="F4125" s="9">
        <v>2181163</v>
      </c>
      <c r="G4125" s="8" t="s">
        <v>11066</v>
      </c>
      <c r="H4125" s="9">
        <v>223569</v>
      </c>
      <c r="I4125" s="69"/>
      <c r="J4125" s="70"/>
      <c r="K4125" s="71"/>
      <c r="L4125" s="77"/>
      <c r="M4125" s="78"/>
      <c r="N4125" t="str">
        <f t="shared" si="287"/>
        <v>22981</v>
      </c>
      <c r="O4125">
        <f t="shared" si="288"/>
        <v>22981</v>
      </c>
      <c r="P4125" s="29">
        <f t="shared" si="289"/>
        <v>2181163</v>
      </c>
      <c r="Q4125">
        <f>+VLOOKUP(O4125,'Bảng kê HĐ 2022'!N$1912:R$4434,4,0)</f>
        <v>0</v>
      </c>
      <c r="R4125" t="e">
        <f>+VLOOKUP(O4125,'Hàng trả'!#REF!,2,0)</f>
        <v>#REF!</v>
      </c>
    </row>
    <row r="4126" spans="1:18" hidden="1" x14ac:dyDescent="0.3">
      <c r="A4126" s="10">
        <v>8</v>
      </c>
      <c r="B4126" s="64"/>
      <c r="C4126" s="6" t="s">
        <v>16725</v>
      </c>
      <c r="D4126" s="7">
        <v>44747</v>
      </c>
      <c r="E4126" s="8" t="s">
        <v>16650</v>
      </c>
      <c r="F4126" s="9">
        <v>918945</v>
      </c>
      <c r="G4126" s="8" t="s">
        <v>11066</v>
      </c>
      <c r="H4126" s="9">
        <v>94192</v>
      </c>
      <c r="I4126" s="69"/>
      <c r="J4126" s="70"/>
      <c r="K4126" s="71"/>
      <c r="L4126" s="77"/>
      <c r="M4126" s="78"/>
      <c r="N4126" t="str">
        <f t="shared" si="287"/>
        <v>23045</v>
      </c>
      <c r="O4126">
        <f t="shared" si="288"/>
        <v>23045</v>
      </c>
      <c r="P4126" s="29">
        <f t="shared" si="289"/>
        <v>918945</v>
      </c>
      <c r="Q4126">
        <f>+VLOOKUP(O4126,'Bảng kê HĐ 2022'!N$1912:R$4434,4,0)</f>
        <v>0</v>
      </c>
      <c r="R4126" t="e">
        <f>+VLOOKUP(O4126,'Hàng trả'!#REF!,2,0)</f>
        <v>#REF!</v>
      </c>
    </row>
    <row r="4127" spans="1:18" hidden="1" x14ac:dyDescent="0.3">
      <c r="A4127" s="10">
        <v>8</v>
      </c>
      <c r="B4127" s="64"/>
      <c r="C4127" s="6" t="s">
        <v>16726</v>
      </c>
      <c r="D4127" s="7">
        <v>44758</v>
      </c>
      <c r="E4127" s="8" t="s">
        <v>10193</v>
      </c>
      <c r="F4127" s="9">
        <v>1242670</v>
      </c>
      <c r="G4127" s="8" t="s">
        <v>11066</v>
      </c>
      <c r="H4127" s="9">
        <v>127374</v>
      </c>
      <c r="I4127" s="69"/>
      <c r="J4127" s="70"/>
      <c r="K4127" s="71"/>
      <c r="L4127" s="77"/>
      <c r="M4127" s="78"/>
      <c r="N4127" t="str">
        <f t="shared" si="287"/>
        <v>25941</v>
      </c>
      <c r="O4127">
        <f t="shared" si="288"/>
        <v>25941</v>
      </c>
      <c r="P4127" s="29">
        <f t="shared" si="289"/>
        <v>1242670</v>
      </c>
      <c r="Q4127" t="e">
        <f>+VLOOKUP(O4127,'Bảng kê HĐ 2022'!N$1912:R$4434,4,0)</f>
        <v>#N/A</v>
      </c>
      <c r="R4127" t="e">
        <f>+VLOOKUP(O4127,'Hàng trả'!#REF!,2,0)</f>
        <v>#REF!</v>
      </c>
    </row>
    <row r="4128" spans="1:18" hidden="1" x14ac:dyDescent="0.3">
      <c r="A4128" s="10">
        <v>8</v>
      </c>
      <c r="B4128" s="64"/>
      <c r="C4128" s="6" t="s">
        <v>16727</v>
      </c>
      <c r="D4128" s="7">
        <v>44744</v>
      </c>
      <c r="E4128" s="8" t="s">
        <v>10193</v>
      </c>
      <c r="F4128" s="9">
        <v>837630</v>
      </c>
      <c r="G4128" s="8" t="s">
        <v>11066</v>
      </c>
      <c r="H4128" s="9">
        <v>85857</v>
      </c>
      <c r="I4128" s="69"/>
      <c r="J4128" s="70"/>
      <c r="K4128" s="71"/>
      <c r="L4128" s="77"/>
      <c r="M4128" s="78"/>
      <c r="N4128" t="str">
        <f t="shared" si="287"/>
        <v>21969</v>
      </c>
      <c r="O4128">
        <f t="shared" si="288"/>
        <v>21969</v>
      </c>
      <c r="P4128" s="29">
        <f t="shared" si="289"/>
        <v>837630</v>
      </c>
      <c r="Q4128">
        <f>+VLOOKUP(O4128,'Bảng kê HĐ 2022'!N$1912:R$4434,4,0)</f>
        <v>0</v>
      </c>
      <c r="R4128" t="e">
        <f>+VLOOKUP(O4128,'Hàng trả'!#REF!,2,0)</f>
        <v>#REF!</v>
      </c>
    </row>
    <row r="4129" spans="1:18" hidden="1" x14ac:dyDescent="0.3">
      <c r="A4129" s="10">
        <v>8</v>
      </c>
      <c r="B4129" s="64"/>
      <c r="C4129" s="6" t="s">
        <v>16728</v>
      </c>
      <c r="D4129" s="7">
        <v>44744</v>
      </c>
      <c r="E4129" s="8" t="s">
        <v>10193</v>
      </c>
      <c r="F4129" s="9">
        <v>3022131</v>
      </c>
      <c r="G4129" s="8" t="s">
        <v>11066</v>
      </c>
      <c r="H4129" s="9">
        <v>309768</v>
      </c>
      <c r="I4129" s="69"/>
      <c r="J4129" s="70"/>
      <c r="K4129" s="71"/>
      <c r="L4129" s="77"/>
      <c r="M4129" s="78"/>
      <c r="N4129" t="str">
        <f t="shared" si="287"/>
        <v>21994</v>
      </c>
      <c r="O4129">
        <f t="shared" si="288"/>
        <v>21994</v>
      </c>
      <c r="P4129" s="29">
        <f t="shared" si="289"/>
        <v>3022131</v>
      </c>
      <c r="Q4129">
        <f>+VLOOKUP(O4129,'Bảng kê HĐ 2022'!N$1912:R$4434,4,0)</f>
        <v>0</v>
      </c>
      <c r="R4129" t="e">
        <f>+VLOOKUP(O4129,'Hàng trả'!#REF!,2,0)</f>
        <v>#REF!</v>
      </c>
    </row>
    <row r="4130" spans="1:18" hidden="1" x14ac:dyDescent="0.3">
      <c r="A4130" s="10">
        <v>8</v>
      </c>
      <c r="B4130" s="64"/>
      <c r="C4130" s="6" t="s">
        <v>16729</v>
      </c>
      <c r="D4130" s="7">
        <v>44744</v>
      </c>
      <c r="E4130" s="8" t="s">
        <v>12043</v>
      </c>
      <c r="F4130" s="9">
        <v>996241</v>
      </c>
      <c r="G4130" s="8" t="s">
        <v>11066</v>
      </c>
      <c r="H4130" s="9">
        <v>102115</v>
      </c>
      <c r="I4130" s="69"/>
      <c r="J4130" s="70"/>
      <c r="K4130" s="71"/>
      <c r="L4130" s="77"/>
      <c r="M4130" s="78"/>
      <c r="N4130" t="str">
        <f t="shared" si="287"/>
        <v>22000</v>
      </c>
      <c r="O4130">
        <f t="shared" si="288"/>
        <v>22000</v>
      </c>
      <c r="P4130" s="29">
        <f t="shared" si="289"/>
        <v>996241</v>
      </c>
      <c r="Q4130">
        <f>+VLOOKUP(O4130,'Bảng kê HĐ 2022'!N$1912:R$4434,4,0)</f>
        <v>0</v>
      </c>
      <c r="R4130" t="e">
        <f>+VLOOKUP(O4130,'Hàng trả'!#REF!,2,0)</f>
        <v>#REF!</v>
      </c>
    </row>
    <row r="4131" spans="1:18" hidden="1" x14ac:dyDescent="0.3">
      <c r="A4131" s="10">
        <v>8</v>
      </c>
      <c r="B4131" s="64"/>
      <c r="C4131" s="6" t="s">
        <v>16730</v>
      </c>
      <c r="D4131" s="7">
        <v>44749</v>
      </c>
      <c r="E4131" s="8" t="s">
        <v>16654</v>
      </c>
      <c r="F4131" s="9">
        <v>723920</v>
      </c>
      <c r="G4131" s="8" t="s">
        <v>11066</v>
      </c>
      <c r="H4131" s="9">
        <v>74202</v>
      </c>
      <c r="I4131" s="69"/>
      <c r="J4131" s="70"/>
      <c r="K4131" s="71"/>
      <c r="L4131" s="77"/>
      <c r="M4131" s="78"/>
      <c r="N4131" t="str">
        <f t="shared" si="287"/>
        <v>23716</v>
      </c>
      <c r="O4131">
        <f t="shared" si="288"/>
        <v>23716</v>
      </c>
      <c r="P4131" s="29">
        <f t="shared" si="289"/>
        <v>723920</v>
      </c>
      <c r="Q4131">
        <f>+VLOOKUP(O4131,'Bảng kê HĐ 2022'!N$1912:R$4434,4,0)</f>
        <v>0</v>
      </c>
      <c r="R4131" t="e">
        <f>+VLOOKUP(O4131,'Hàng trả'!#REF!,2,0)</f>
        <v>#REF!</v>
      </c>
    </row>
    <row r="4132" spans="1:18" hidden="1" x14ac:dyDescent="0.3">
      <c r="A4132" s="10">
        <v>8</v>
      </c>
      <c r="B4132" s="64"/>
      <c r="C4132" s="6" t="s">
        <v>16731</v>
      </c>
      <c r="D4132" s="7">
        <v>44760</v>
      </c>
      <c r="E4132" s="8" t="s">
        <v>16654</v>
      </c>
      <c r="F4132" s="9">
        <v>638866</v>
      </c>
      <c r="G4132" s="8" t="s">
        <v>11066</v>
      </c>
      <c r="H4132" s="9">
        <v>65484</v>
      </c>
      <c r="I4132" s="69"/>
      <c r="J4132" s="70"/>
      <c r="K4132" s="71"/>
      <c r="L4132" s="77"/>
      <c r="M4132" s="78"/>
      <c r="N4132" t="str">
        <f t="shared" si="287"/>
        <v>25950</v>
      </c>
      <c r="O4132">
        <f t="shared" si="288"/>
        <v>25950</v>
      </c>
      <c r="P4132" s="29">
        <f t="shared" si="289"/>
        <v>638866</v>
      </c>
      <c r="Q4132" t="e">
        <f>+VLOOKUP(O4132,'Bảng kê HĐ 2022'!N$1912:R$4434,4,0)</f>
        <v>#N/A</v>
      </c>
      <c r="R4132" t="e">
        <f>+VLOOKUP(O4132,'Hàng trả'!#REF!,2,0)</f>
        <v>#REF!</v>
      </c>
    </row>
    <row r="4133" spans="1:18" hidden="1" x14ac:dyDescent="0.3">
      <c r="A4133" s="10">
        <v>8</v>
      </c>
      <c r="B4133" s="64"/>
      <c r="C4133" s="6" t="s">
        <v>16732</v>
      </c>
      <c r="D4133" s="7">
        <v>44754</v>
      </c>
      <c r="E4133" s="8" t="s">
        <v>16650</v>
      </c>
      <c r="F4133" s="9">
        <v>479771</v>
      </c>
      <c r="G4133" s="8" t="s">
        <v>11066</v>
      </c>
      <c r="H4133" s="9">
        <v>49177</v>
      </c>
      <c r="I4133" s="69"/>
      <c r="J4133" s="70"/>
      <c r="K4133" s="71"/>
      <c r="L4133" s="77"/>
      <c r="M4133" s="78"/>
      <c r="N4133" t="str">
        <f t="shared" si="287"/>
        <v>24355</v>
      </c>
      <c r="O4133">
        <f t="shared" si="288"/>
        <v>24355</v>
      </c>
      <c r="P4133" s="29">
        <f t="shared" si="289"/>
        <v>479771</v>
      </c>
      <c r="Q4133" t="e">
        <f>+VLOOKUP(O4133,'Bảng kê HĐ 2022'!N$1912:R$4434,4,0)</f>
        <v>#N/A</v>
      </c>
      <c r="R4133" t="e">
        <f>+VLOOKUP(O4133,'Hàng trả'!#REF!,2,0)</f>
        <v>#REF!</v>
      </c>
    </row>
    <row r="4134" spans="1:18" hidden="1" x14ac:dyDescent="0.3">
      <c r="A4134" s="10">
        <v>8</v>
      </c>
      <c r="B4134" s="64"/>
      <c r="C4134" s="6" t="s">
        <v>16733</v>
      </c>
      <c r="D4134" s="7">
        <v>44747</v>
      </c>
      <c r="E4134" s="8" t="s">
        <v>16650</v>
      </c>
      <c r="F4134" s="9">
        <v>2028721</v>
      </c>
      <c r="G4134" s="8" t="s">
        <v>11066</v>
      </c>
      <c r="H4134" s="9">
        <v>207944</v>
      </c>
      <c r="I4134" s="69"/>
      <c r="J4134" s="70"/>
      <c r="K4134" s="71"/>
      <c r="L4134" s="77"/>
      <c r="M4134" s="78"/>
      <c r="N4134" t="str">
        <f t="shared" si="287"/>
        <v>22510</v>
      </c>
      <c r="O4134">
        <f t="shared" si="288"/>
        <v>22510</v>
      </c>
      <c r="P4134" s="29">
        <f t="shared" si="289"/>
        <v>2028721</v>
      </c>
      <c r="Q4134">
        <f>+VLOOKUP(O4134,'Bảng kê HĐ 2022'!N$1912:R$4434,4,0)</f>
        <v>0</v>
      </c>
      <c r="R4134" t="e">
        <f>+VLOOKUP(O4134,'Hàng trả'!#REF!,2,0)</f>
        <v>#REF!</v>
      </c>
    </row>
    <row r="4135" spans="1:18" hidden="1" x14ac:dyDescent="0.3">
      <c r="A4135" s="10">
        <v>8</v>
      </c>
      <c r="B4135" s="64"/>
      <c r="C4135" s="6" t="s">
        <v>16734</v>
      </c>
      <c r="D4135" s="7">
        <v>44761</v>
      </c>
      <c r="E4135" s="8" t="s">
        <v>16654</v>
      </c>
      <c r="F4135" s="9">
        <v>506889</v>
      </c>
      <c r="G4135" s="8" t="s">
        <v>11066</v>
      </c>
      <c r="H4135" s="9">
        <v>51956</v>
      </c>
      <c r="I4135" s="69"/>
      <c r="J4135" s="70"/>
      <c r="K4135" s="71"/>
      <c r="L4135" s="77"/>
      <c r="M4135" s="78"/>
      <c r="N4135" t="str">
        <f t="shared" si="287"/>
        <v>26102</v>
      </c>
      <c r="O4135">
        <f t="shared" si="288"/>
        <v>26102</v>
      </c>
      <c r="P4135" s="29">
        <f t="shared" si="289"/>
        <v>506889</v>
      </c>
      <c r="Q4135" t="e">
        <f>+VLOOKUP(O4135,'Bảng kê HĐ 2022'!N$1912:R$4434,4,0)</f>
        <v>#N/A</v>
      </c>
      <c r="R4135" t="e">
        <f>+VLOOKUP(O4135,'Hàng trả'!#REF!,2,0)</f>
        <v>#REF!</v>
      </c>
    </row>
    <row r="4136" spans="1:18" hidden="1" x14ac:dyDescent="0.3">
      <c r="A4136" s="10">
        <v>8</v>
      </c>
      <c r="B4136" s="64"/>
      <c r="C4136" s="6" t="s">
        <v>16735</v>
      </c>
      <c r="D4136" s="7">
        <v>44756</v>
      </c>
      <c r="E4136" s="8" t="s">
        <v>10193</v>
      </c>
      <c r="F4136" s="9">
        <v>1158830</v>
      </c>
      <c r="G4136" s="8" t="s">
        <v>11066</v>
      </c>
      <c r="H4136" s="9">
        <v>118780</v>
      </c>
      <c r="I4136" s="69"/>
      <c r="J4136" s="70"/>
      <c r="K4136" s="71"/>
      <c r="L4136" s="77"/>
      <c r="M4136" s="78"/>
      <c r="N4136" t="str">
        <f t="shared" si="287"/>
        <v>25284</v>
      </c>
      <c r="O4136">
        <f t="shared" si="288"/>
        <v>25284</v>
      </c>
      <c r="P4136" s="29">
        <f t="shared" si="289"/>
        <v>1158830</v>
      </c>
      <c r="Q4136" t="e">
        <f>+VLOOKUP(O4136,'Bảng kê HĐ 2022'!N$1912:R$4434,4,0)</f>
        <v>#N/A</v>
      </c>
      <c r="R4136" t="e">
        <f>+VLOOKUP(O4136,'Hàng trả'!#REF!,2,0)</f>
        <v>#REF!</v>
      </c>
    </row>
    <row r="4137" spans="1:18" hidden="1" x14ac:dyDescent="0.3">
      <c r="A4137" s="10">
        <v>8</v>
      </c>
      <c r="B4137" s="64"/>
      <c r="C4137" s="6" t="s">
        <v>16736</v>
      </c>
      <c r="D4137" s="7">
        <v>44744</v>
      </c>
      <c r="E4137" s="8" t="s">
        <v>10203</v>
      </c>
      <c r="F4137" s="9">
        <v>508899</v>
      </c>
      <c r="G4137" s="8" t="s">
        <v>11066</v>
      </c>
      <c r="H4137" s="9">
        <v>52162</v>
      </c>
      <c r="I4137" s="69"/>
      <c r="J4137" s="70"/>
      <c r="K4137" s="71"/>
      <c r="L4137" s="77"/>
      <c r="M4137" s="78"/>
      <c r="N4137" t="str">
        <f t="shared" si="287"/>
        <v>21998</v>
      </c>
      <c r="O4137">
        <f t="shared" si="288"/>
        <v>21998</v>
      </c>
      <c r="P4137" s="29">
        <f t="shared" si="289"/>
        <v>508899</v>
      </c>
      <c r="Q4137">
        <f>+VLOOKUP(O4137,'Bảng kê HĐ 2022'!N$1912:R$4434,4,0)</f>
        <v>0</v>
      </c>
      <c r="R4137" t="e">
        <f>+VLOOKUP(O4137,'Hàng trả'!#REF!,2,0)</f>
        <v>#REF!</v>
      </c>
    </row>
    <row r="4138" spans="1:18" hidden="1" x14ac:dyDescent="0.3">
      <c r="A4138" s="10">
        <v>8</v>
      </c>
      <c r="B4138" s="64"/>
      <c r="C4138" s="6" t="s">
        <v>16737</v>
      </c>
      <c r="D4138" s="7">
        <v>44761</v>
      </c>
      <c r="E4138" s="8" t="s">
        <v>16650</v>
      </c>
      <c r="F4138" s="9">
        <v>839640</v>
      </c>
      <c r="G4138" s="8" t="s">
        <v>11066</v>
      </c>
      <c r="H4138" s="9">
        <v>86063</v>
      </c>
      <c r="I4138" s="69"/>
      <c r="J4138" s="70"/>
      <c r="K4138" s="71"/>
      <c r="L4138" s="77"/>
      <c r="M4138" s="78"/>
      <c r="N4138" t="str">
        <f t="shared" si="287"/>
        <v>26104</v>
      </c>
      <c r="O4138">
        <f t="shared" si="288"/>
        <v>26104</v>
      </c>
      <c r="P4138" s="29">
        <f t="shared" si="289"/>
        <v>839640</v>
      </c>
      <c r="Q4138" t="e">
        <f>+VLOOKUP(O4138,'Bảng kê HĐ 2022'!N$1912:R$4434,4,0)</f>
        <v>#N/A</v>
      </c>
      <c r="R4138" t="e">
        <f>+VLOOKUP(O4138,'Hàng trả'!#REF!,2,0)</f>
        <v>#REF!</v>
      </c>
    </row>
    <row r="4139" spans="1:18" hidden="1" x14ac:dyDescent="0.3">
      <c r="A4139" s="10">
        <v>8</v>
      </c>
      <c r="B4139" s="64"/>
      <c r="C4139" s="6" t="s">
        <v>16738</v>
      </c>
      <c r="D4139" s="7">
        <v>44757</v>
      </c>
      <c r="E4139" s="8" t="s">
        <v>16650</v>
      </c>
      <c r="F4139" s="9">
        <v>400506</v>
      </c>
      <c r="G4139" s="8" t="s">
        <v>11066</v>
      </c>
      <c r="H4139" s="9">
        <v>41052</v>
      </c>
      <c r="I4139" s="69"/>
      <c r="J4139" s="70"/>
      <c r="K4139" s="71"/>
      <c r="L4139" s="77"/>
      <c r="M4139" s="78"/>
      <c r="N4139" t="str">
        <f t="shared" si="287"/>
        <v>25827</v>
      </c>
      <c r="O4139">
        <f t="shared" si="288"/>
        <v>25827</v>
      </c>
      <c r="P4139" s="29">
        <f t="shared" si="289"/>
        <v>400506</v>
      </c>
      <c r="Q4139" t="e">
        <f>+VLOOKUP(O4139,'Bảng kê HĐ 2022'!N$1912:R$4434,4,0)</f>
        <v>#N/A</v>
      </c>
      <c r="R4139" t="e">
        <f>+VLOOKUP(O4139,'Hàng trả'!#REF!,2,0)</f>
        <v>#REF!</v>
      </c>
    </row>
    <row r="4140" spans="1:18" hidden="1" x14ac:dyDescent="0.3">
      <c r="A4140" s="10">
        <v>8</v>
      </c>
      <c r="B4140" s="64"/>
      <c r="C4140" s="6" t="s">
        <v>16739</v>
      </c>
      <c r="D4140" s="7">
        <v>44762</v>
      </c>
      <c r="E4140" s="8" t="s">
        <v>16654</v>
      </c>
      <c r="F4140" s="9">
        <v>1027338</v>
      </c>
      <c r="G4140" s="8" t="s">
        <v>11066</v>
      </c>
      <c r="H4140" s="9">
        <v>105302</v>
      </c>
      <c r="I4140" s="69"/>
      <c r="J4140" s="70"/>
      <c r="K4140" s="71"/>
      <c r="L4140" s="77"/>
      <c r="M4140" s="78"/>
      <c r="N4140" t="str">
        <f t="shared" si="287"/>
        <v>26147</v>
      </c>
      <c r="O4140">
        <f t="shared" si="288"/>
        <v>26147</v>
      </c>
      <c r="P4140" s="29">
        <f t="shared" si="289"/>
        <v>1027338</v>
      </c>
      <c r="Q4140" t="e">
        <f>+VLOOKUP(O4140,'Bảng kê HĐ 2022'!N$1912:R$4434,4,0)</f>
        <v>#N/A</v>
      </c>
      <c r="R4140" t="e">
        <f>+VLOOKUP(O4140,'Hàng trả'!#REF!,2,0)</f>
        <v>#REF!</v>
      </c>
    </row>
    <row r="4141" spans="1:18" hidden="1" x14ac:dyDescent="0.3">
      <c r="A4141" s="10">
        <v>8</v>
      </c>
      <c r="B4141" s="64"/>
      <c r="C4141" s="6" t="s">
        <v>16740</v>
      </c>
      <c r="D4141" s="7">
        <v>44768</v>
      </c>
      <c r="E4141" s="8" t="s">
        <v>12043</v>
      </c>
      <c r="F4141" s="9">
        <v>1887972</v>
      </c>
      <c r="G4141" s="8" t="s">
        <v>11066</v>
      </c>
      <c r="H4141" s="9">
        <v>193517</v>
      </c>
      <c r="I4141" s="69"/>
      <c r="J4141" s="70"/>
      <c r="K4141" s="71"/>
      <c r="L4141" s="77"/>
      <c r="M4141" s="78"/>
      <c r="N4141" t="str">
        <f t="shared" si="287"/>
        <v>27348</v>
      </c>
      <c r="O4141">
        <f t="shared" si="288"/>
        <v>27348</v>
      </c>
      <c r="P4141" s="29">
        <f t="shared" si="289"/>
        <v>1887972</v>
      </c>
      <c r="Q4141" t="e">
        <f>+VLOOKUP(O4141,'Bảng kê HĐ 2022'!N$1912:R$4434,4,0)</f>
        <v>#N/A</v>
      </c>
      <c r="R4141" t="e">
        <f>+VLOOKUP(O4141,'Hàng trả'!#REF!,2,0)</f>
        <v>#REF!</v>
      </c>
    </row>
    <row r="4142" spans="1:18" hidden="1" x14ac:dyDescent="0.3">
      <c r="A4142" s="10">
        <v>8</v>
      </c>
      <c r="B4142" s="64"/>
      <c r="C4142" s="6" t="s">
        <v>16741</v>
      </c>
      <c r="D4142" s="7">
        <v>44756</v>
      </c>
      <c r="E4142" s="8" t="s">
        <v>12043</v>
      </c>
      <c r="F4142" s="9">
        <v>1016585</v>
      </c>
      <c r="G4142" s="8" t="s">
        <v>11066</v>
      </c>
      <c r="H4142" s="9">
        <v>104200</v>
      </c>
      <c r="I4142" s="69"/>
      <c r="J4142" s="70"/>
      <c r="K4142" s="71"/>
      <c r="L4142" s="77"/>
      <c r="M4142" s="78"/>
      <c r="N4142" t="str">
        <f t="shared" si="287"/>
        <v>24770</v>
      </c>
      <c r="O4142">
        <f t="shared" si="288"/>
        <v>24770</v>
      </c>
      <c r="P4142" s="29">
        <f t="shared" si="289"/>
        <v>1016585</v>
      </c>
      <c r="Q4142" t="e">
        <f>+VLOOKUP(O4142,'Bảng kê HĐ 2022'!N$1912:R$4434,4,0)</f>
        <v>#N/A</v>
      </c>
      <c r="R4142" t="e">
        <f>+VLOOKUP(O4142,'Hàng trả'!#REF!,2,0)</f>
        <v>#REF!</v>
      </c>
    </row>
    <row r="4143" spans="1:18" hidden="1" x14ac:dyDescent="0.3">
      <c r="A4143" s="10">
        <v>8</v>
      </c>
      <c r="B4143" s="64"/>
      <c r="C4143" s="6" t="s">
        <v>16742</v>
      </c>
      <c r="D4143" s="7">
        <v>44762</v>
      </c>
      <c r="E4143" s="8" t="s">
        <v>16654</v>
      </c>
      <c r="F4143" s="9">
        <v>1122396</v>
      </c>
      <c r="G4143" s="8" t="s">
        <v>11066</v>
      </c>
      <c r="H4143" s="9">
        <v>115046</v>
      </c>
      <c r="I4143" s="69"/>
      <c r="J4143" s="70"/>
      <c r="K4143" s="71"/>
      <c r="L4143" s="77"/>
      <c r="M4143" s="78"/>
      <c r="N4143" t="str">
        <f t="shared" si="287"/>
        <v>26148</v>
      </c>
      <c r="O4143">
        <f t="shared" si="288"/>
        <v>26148</v>
      </c>
      <c r="P4143" s="29">
        <f t="shared" si="289"/>
        <v>1122396</v>
      </c>
      <c r="Q4143" t="e">
        <f>+VLOOKUP(O4143,'Bảng kê HĐ 2022'!N$1912:R$4434,4,0)</f>
        <v>#N/A</v>
      </c>
      <c r="R4143" t="e">
        <f>+VLOOKUP(O4143,'Hàng trả'!#REF!,2,0)</f>
        <v>#REF!</v>
      </c>
    </row>
    <row r="4144" spans="1:18" hidden="1" x14ac:dyDescent="0.3">
      <c r="A4144" s="10">
        <v>8</v>
      </c>
      <c r="B4144" s="64"/>
      <c r="C4144" s="6" t="s">
        <v>16743</v>
      </c>
      <c r="D4144" s="7">
        <v>44770</v>
      </c>
      <c r="E4144" s="8" t="s">
        <v>16654</v>
      </c>
      <c r="F4144" s="9">
        <v>961642</v>
      </c>
      <c r="G4144" s="8" t="s">
        <v>11066</v>
      </c>
      <c r="H4144" s="9">
        <v>98568</v>
      </c>
      <c r="I4144" s="69"/>
      <c r="J4144" s="70"/>
      <c r="K4144" s="71"/>
      <c r="L4144" s="77"/>
      <c r="M4144" s="78"/>
      <c r="N4144" t="str">
        <f t="shared" si="287"/>
        <v>27476</v>
      </c>
      <c r="O4144">
        <f t="shared" si="288"/>
        <v>27476</v>
      </c>
      <c r="P4144" s="29">
        <f t="shared" si="289"/>
        <v>961642</v>
      </c>
      <c r="Q4144" t="e">
        <f>+VLOOKUP(O4144,'Bảng kê HĐ 2022'!N$1912:R$4434,4,0)</f>
        <v>#N/A</v>
      </c>
      <c r="R4144" t="e">
        <f>+VLOOKUP(O4144,'Hàng trả'!#REF!,2,0)</f>
        <v>#REF!</v>
      </c>
    </row>
    <row r="4145" spans="1:18" hidden="1" x14ac:dyDescent="0.3">
      <c r="A4145" s="10">
        <v>8</v>
      </c>
      <c r="B4145" s="64"/>
      <c r="C4145" s="6" t="s">
        <v>16744</v>
      </c>
      <c r="D4145" s="7">
        <v>44770</v>
      </c>
      <c r="E4145" s="8" t="s">
        <v>10193</v>
      </c>
      <c r="F4145" s="9">
        <v>650307</v>
      </c>
      <c r="G4145" s="8" t="s">
        <v>11066</v>
      </c>
      <c r="H4145" s="9">
        <v>66656</v>
      </c>
      <c r="I4145" s="69"/>
      <c r="J4145" s="70"/>
      <c r="K4145" s="71"/>
      <c r="L4145" s="77"/>
      <c r="M4145" s="78"/>
      <c r="N4145" t="str">
        <f t="shared" si="287"/>
        <v>27519</v>
      </c>
      <c r="O4145">
        <f t="shared" si="288"/>
        <v>27519</v>
      </c>
      <c r="P4145" s="29">
        <f t="shared" si="289"/>
        <v>650307</v>
      </c>
      <c r="Q4145" t="e">
        <f>+VLOOKUP(O4145,'Bảng kê HĐ 2022'!N$1912:R$4434,4,0)</f>
        <v>#N/A</v>
      </c>
      <c r="R4145" t="e">
        <f>+VLOOKUP(O4145,'Hàng trả'!#REF!,2,0)</f>
        <v>#REF!</v>
      </c>
    </row>
    <row r="4146" spans="1:18" hidden="1" x14ac:dyDescent="0.3">
      <c r="A4146" s="10">
        <v>8</v>
      </c>
      <c r="B4146" s="64"/>
      <c r="C4146" s="6" t="s">
        <v>16745</v>
      </c>
      <c r="D4146" s="7">
        <v>44756</v>
      </c>
      <c r="E4146" s="8" t="s">
        <v>10193</v>
      </c>
      <c r="F4146" s="9">
        <v>1267223</v>
      </c>
      <c r="G4146" s="8" t="s">
        <v>11066</v>
      </c>
      <c r="H4146" s="9">
        <v>129890</v>
      </c>
      <c r="I4146" s="69"/>
      <c r="J4146" s="70"/>
      <c r="K4146" s="71"/>
      <c r="L4146" s="77"/>
      <c r="M4146" s="78"/>
      <c r="N4146" t="str">
        <f t="shared" si="287"/>
        <v>25369</v>
      </c>
      <c r="O4146">
        <f t="shared" si="288"/>
        <v>25369</v>
      </c>
      <c r="P4146" s="29">
        <f t="shared" si="289"/>
        <v>1267223</v>
      </c>
      <c r="Q4146" t="e">
        <f>+VLOOKUP(O4146,'Bảng kê HĐ 2022'!N$1912:R$4434,4,0)</f>
        <v>#N/A</v>
      </c>
      <c r="R4146" t="e">
        <f>+VLOOKUP(O4146,'Hàng trả'!#REF!,2,0)</f>
        <v>#REF!</v>
      </c>
    </row>
    <row r="4147" spans="1:18" hidden="1" x14ac:dyDescent="0.3">
      <c r="A4147" s="10">
        <v>8</v>
      </c>
      <c r="B4147" s="64"/>
      <c r="C4147" s="6" t="s">
        <v>16746</v>
      </c>
      <c r="D4147" s="7">
        <v>44747</v>
      </c>
      <c r="E4147" s="8" t="s">
        <v>16654</v>
      </c>
      <c r="F4147" s="9">
        <v>1267223</v>
      </c>
      <c r="G4147" s="8" t="s">
        <v>11066</v>
      </c>
      <c r="H4147" s="9">
        <v>129890</v>
      </c>
      <c r="I4147" s="69"/>
      <c r="J4147" s="70"/>
      <c r="K4147" s="71"/>
      <c r="L4147" s="77"/>
      <c r="M4147" s="78"/>
      <c r="N4147" t="str">
        <f t="shared" si="287"/>
        <v>22760</v>
      </c>
      <c r="O4147">
        <f t="shared" si="288"/>
        <v>22760</v>
      </c>
      <c r="P4147" s="29">
        <f t="shared" si="289"/>
        <v>1267223</v>
      </c>
      <c r="Q4147">
        <f>+VLOOKUP(O4147,'Bảng kê HĐ 2022'!N$1912:R$4434,4,0)</f>
        <v>0</v>
      </c>
      <c r="R4147" t="e">
        <f>+VLOOKUP(O4147,'Hàng trả'!#REF!,2,0)</f>
        <v>#REF!</v>
      </c>
    </row>
    <row r="4148" spans="1:18" hidden="1" x14ac:dyDescent="0.3">
      <c r="A4148" s="10">
        <v>8</v>
      </c>
      <c r="B4148" s="64"/>
      <c r="C4148" s="6" t="s">
        <v>16747</v>
      </c>
      <c r="D4148" s="7">
        <v>44743</v>
      </c>
      <c r="E4148" s="8" t="s">
        <v>16654</v>
      </c>
      <c r="F4148" s="9">
        <v>1595954</v>
      </c>
      <c r="G4148" s="8" t="s">
        <v>11066</v>
      </c>
      <c r="H4148" s="9">
        <v>163585</v>
      </c>
      <c r="I4148" s="69"/>
      <c r="J4148" s="70"/>
      <c r="K4148" s="71"/>
      <c r="L4148" s="77"/>
      <c r="M4148" s="78"/>
      <c r="N4148" t="str">
        <f t="shared" si="287"/>
        <v>21903</v>
      </c>
      <c r="O4148">
        <f t="shared" si="288"/>
        <v>21903</v>
      </c>
      <c r="P4148" s="29">
        <f t="shared" si="289"/>
        <v>1595954</v>
      </c>
      <c r="Q4148">
        <f>+VLOOKUP(O4148,'Bảng kê HĐ 2022'!N$1912:R$4434,4,0)</f>
        <v>0</v>
      </c>
      <c r="R4148" t="e">
        <f>+VLOOKUP(O4148,'Hàng trả'!#REF!,2,0)</f>
        <v>#REF!</v>
      </c>
    </row>
    <row r="4149" spans="1:18" hidden="1" x14ac:dyDescent="0.3">
      <c r="A4149" s="10">
        <v>8</v>
      </c>
      <c r="B4149" s="64"/>
      <c r="C4149" s="6" t="s">
        <v>16748</v>
      </c>
      <c r="D4149" s="7">
        <v>44749</v>
      </c>
      <c r="E4149" s="8" t="s">
        <v>16650</v>
      </c>
      <c r="F4149" s="9">
        <v>1254501</v>
      </c>
      <c r="G4149" s="8" t="s">
        <v>11066</v>
      </c>
      <c r="H4149" s="9">
        <v>128586</v>
      </c>
      <c r="I4149" s="69"/>
      <c r="J4149" s="70"/>
      <c r="K4149" s="71"/>
      <c r="L4149" s="77"/>
      <c r="M4149" s="78"/>
      <c r="N4149" t="str">
        <f t="shared" si="287"/>
        <v>23698</v>
      </c>
      <c r="O4149">
        <f t="shared" si="288"/>
        <v>23698</v>
      </c>
      <c r="P4149" s="29">
        <f t="shared" si="289"/>
        <v>1254501</v>
      </c>
      <c r="Q4149">
        <f>+VLOOKUP(O4149,'Bảng kê HĐ 2022'!N$1912:R$4434,4,0)</f>
        <v>0</v>
      </c>
      <c r="R4149" t="e">
        <f>+VLOOKUP(O4149,'Hàng trả'!#REF!,2,0)</f>
        <v>#REF!</v>
      </c>
    </row>
    <row r="4150" spans="1:18" hidden="1" x14ac:dyDescent="0.3">
      <c r="A4150" s="10">
        <v>8</v>
      </c>
      <c r="B4150" s="64"/>
      <c r="C4150" s="6" t="s">
        <v>16749</v>
      </c>
      <c r="D4150" s="7">
        <v>44744</v>
      </c>
      <c r="E4150" s="8" t="s">
        <v>10193</v>
      </c>
      <c r="F4150" s="9">
        <v>1000219</v>
      </c>
      <c r="G4150" s="8" t="s">
        <v>11066</v>
      </c>
      <c r="H4150" s="9">
        <v>102522</v>
      </c>
      <c r="I4150" s="69"/>
      <c r="J4150" s="70"/>
      <c r="K4150" s="71"/>
      <c r="L4150" s="77"/>
      <c r="M4150" s="78"/>
      <c r="N4150" t="str">
        <f t="shared" si="287"/>
        <v>21993</v>
      </c>
      <c r="O4150">
        <f t="shared" si="288"/>
        <v>21993</v>
      </c>
      <c r="P4150" s="29">
        <f t="shared" si="289"/>
        <v>1000219</v>
      </c>
      <c r="Q4150">
        <f>+VLOOKUP(O4150,'Bảng kê HĐ 2022'!N$1912:R$4434,4,0)</f>
        <v>0</v>
      </c>
      <c r="R4150" t="e">
        <f>+VLOOKUP(O4150,'Hàng trả'!#REF!,2,0)</f>
        <v>#REF!</v>
      </c>
    </row>
    <row r="4151" spans="1:18" hidden="1" x14ac:dyDescent="0.3">
      <c r="A4151" s="10">
        <v>8</v>
      </c>
      <c r="B4151" s="64"/>
      <c r="C4151" s="6" t="s">
        <v>16750</v>
      </c>
      <c r="D4151" s="7">
        <v>44747</v>
      </c>
      <c r="E4151" s="8" t="s">
        <v>10193</v>
      </c>
      <c r="F4151" s="9">
        <v>510868</v>
      </c>
      <c r="G4151" s="8" t="s">
        <v>11066</v>
      </c>
      <c r="H4151" s="9">
        <v>52364</v>
      </c>
      <c r="I4151" s="69"/>
      <c r="J4151" s="70"/>
      <c r="K4151" s="71"/>
      <c r="L4151" s="77"/>
      <c r="M4151" s="78"/>
      <c r="N4151" t="str">
        <f t="shared" si="287"/>
        <v>22976</v>
      </c>
      <c r="O4151">
        <f t="shared" si="288"/>
        <v>22976</v>
      </c>
      <c r="P4151" s="29">
        <f t="shared" si="289"/>
        <v>510868</v>
      </c>
      <c r="Q4151">
        <f>+VLOOKUP(O4151,'Bảng kê HĐ 2022'!N$1912:R$4434,4,0)</f>
        <v>0</v>
      </c>
      <c r="R4151" t="e">
        <f>+VLOOKUP(O4151,'Hàng trả'!#REF!,2,0)</f>
        <v>#REF!</v>
      </c>
    </row>
    <row r="4152" spans="1:18" hidden="1" x14ac:dyDescent="0.3">
      <c r="A4152" s="10">
        <v>8</v>
      </c>
      <c r="B4152" s="64"/>
      <c r="C4152" s="6" t="s">
        <v>16751</v>
      </c>
      <c r="D4152" s="7">
        <v>44749</v>
      </c>
      <c r="E4152" s="8" t="s">
        <v>12043</v>
      </c>
      <c r="F4152" s="9">
        <v>996241</v>
      </c>
      <c r="G4152" s="8" t="s">
        <v>11066</v>
      </c>
      <c r="H4152" s="9">
        <v>102115</v>
      </c>
      <c r="I4152" s="69"/>
      <c r="J4152" s="70"/>
      <c r="K4152" s="71"/>
      <c r="L4152" s="77"/>
      <c r="M4152" s="78"/>
      <c r="N4152" t="str">
        <f t="shared" si="287"/>
        <v>23699</v>
      </c>
      <c r="O4152">
        <f t="shared" si="288"/>
        <v>23699</v>
      </c>
      <c r="P4152" s="29">
        <f t="shared" si="289"/>
        <v>996241</v>
      </c>
      <c r="Q4152">
        <f>+VLOOKUP(O4152,'Bảng kê HĐ 2022'!N$1912:R$4434,4,0)</f>
        <v>0</v>
      </c>
      <c r="R4152" t="e">
        <f>+VLOOKUP(O4152,'Hàng trả'!#REF!,2,0)</f>
        <v>#REF!</v>
      </c>
    </row>
    <row r="4153" spans="1:18" hidden="1" x14ac:dyDescent="0.3">
      <c r="A4153" s="10">
        <v>8</v>
      </c>
      <c r="B4153" s="64"/>
      <c r="C4153" s="6" t="s">
        <v>16752</v>
      </c>
      <c r="D4153" s="7">
        <v>44747</v>
      </c>
      <c r="E4153" s="8" t="s">
        <v>10193</v>
      </c>
      <c r="F4153" s="9">
        <v>706137</v>
      </c>
      <c r="G4153" s="8" t="s">
        <v>11066</v>
      </c>
      <c r="H4153" s="9">
        <v>72379</v>
      </c>
      <c r="I4153" s="69"/>
      <c r="J4153" s="70"/>
      <c r="K4153" s="71"/>
      <c r="L4153" s="77"/>
      <c r="M4153" s="78"/>
      <c r="N4153" t="str">
        <f t="shared" si="287"/>
        <v>23050</v>
      </c>
      <c r="O4153">
        <f t="shared" si="288"/>
        <v>23050</v>
      </c>
      <c r="P4153" s="29">
        <f t="shared" si="289"/>
        <v>706137</v>
      </c>
      <c r="Q4153">
        <f>+VLOOKUP(O4153,'Bảng kê HĐ 2022'!N$1912:R$4434,4,0)</f>
        <v>0</v>
      </c>
      <c r="R4153" t="e">
        <f>+VLOOKUP(O4153,'Hàng trả'!#REF!,2,0)</f>
        <v>#REF!</v>
      </c>
    </row>
    <row r="4154" spans="1:18" hidden="1" x14ac:dyDescent="0.3">
      <c r="A4154" s="10">
        <v>8</v>
      </c>
      <c r="B4154" s="64"/>
      <c r="C4154" s="6" t="s">
        <v>16753</v>
      </c>
      <c r="D4154" s="7">
        <v>44749</v>
      </c>
      <c r="E4154" s="8" t="s">
        <v>10193</v>
      </c>
      <c r="F4154" s="9">
        <v>913939</v>
      </c>
      <c r="G4154" s="8" t="s">
        <v>11066</v>
      </c>
      <c r="H4154" s="9">
        <v>93679</v>
      </c>
      <c r="I4154" s="69"/>
      <c r="J4154" s="70"/>
      <c r="K4154" s="71"/>
      <c r="L4154" s="77"/>
      <c r="M4154" s="78"/>
      <c r="N4154" t="str">
        <f t="shared" si="287"/>
        <v>23688</v>
      </c>
      <c r="O4154">
        <f t="shared" si="288"/>
        <v>23688</v>
      </c>
      <c r="P4154" s="29">
        <f t="shared" si="289"/>
        <v>913939</v>
      </c>
      <c r="Q4154">
        <f>+VLOOKUP(O4154,'Bảng kê HĐ 2022'!N$1912:R$4434,4,0)</f>
        <v>0</v>
      </c>
      <c r="R4154" t="e">
        <f>+VLOOKUP(O4154,'Hàng trả'!#REF!,2,0)</f>
        <v>#REF!</v>
      </c>
    </row>
    <row r="4155" spans="1:18" hidden="1" x14ac:dyDescent="0.3">
      <c r="A4155" s="10">
        <v>8</v>
      </c>
      <c r="B4155" s="64"/>
      <c r="C4155" s="6" t="s">
        <v>16754</v>
      </c>
      <c r="D4155" s="7">
        <v>44751</v>
      </c>
      <c r="E4155" s="8" t="s">
        <v>10193</v>
      </c>
      <c r="F4155" s="9">
        <v>597744</v>
      </c>
      <c r="G4155" s="8" t="s">
        <v>11066</v>
      </c>
      <c r="H4155" s="9">
        <v>61269</v>
      </c>
      <c r="I4155" s="69"/>
      <c r="J4155" s="70"/>
      <c r="K4155" s="71"/>
      <c r="L4155" s="77"/>
      <c r="M4155" s="78"/>
      <c r="N4155" t="str">
        <f t="shared" si="287"/>
        <v>24216</v>
      </c>
      <c r="O4155">
        <f t="shared" si="288"/>
        <v>24216</v>
      </c>
      <c r="P4155" s="29">
        <f t="shared" si="289"/>
        <v>597744</v>
      </c>
      <c r="Q4155">
        <f>+VLOOKUP(O4155,'Bảng kê HĐ 2022'!N$1912:R$4434,4,0)</f>
        <v>0</v>
      </c>
      <c r="R4155" t="e">
        <f>+VLOOKUP(O4155,'Hàng trả'!#REF!,2,0)</f>
        <v>#REF!</v>
      </c>
    </row>
    <row r="4156" spans="1:18" hidden="1" x14ac:dyDescent="0.3">
      <c r="A4156" s="10">
        <v>8</v>
      </c>
      <c r="B4156" s="64"/>
      <c r="C4156" s="6" t="s">
        <v>16755</v>
      </c>
      <c r="D4156" s="7">
        <v>44756</v>
      </c>
      <c r="E4156" s="8" t="s">
        <v>12043</v>
      </c>
      <c r="F4156" s="9">
        <v>828049</v>
      </c>
      <c r="G4156" s="8" t="s">
        <v>11066</v>
      </c>
      <c r="H4156" s="9">
        <v>84875</v>
      </c>
      <c r="I4156" s="69"/>
      <c r="J4156" s="70"/>
      <c r="K4156" s="71"/>
      <c r="L4156" s="77"/>
      <c r="M4156" s="78"/>
      <c r="N4156" t="str">
        <f t="shared" si="287"/>
        <v>24768</v>
      </c>
      <c r="O4156">
        <f t="shared" si="288"/>
        <v>24768</v>
      </c>
      <c r="P4156" s="29">
        <f t="shared" si="289"/>
        <v>828049</v>
      </c>
      <c r="Q4156" t="e">
        <f>+VLOOKUP(O4156,'Bảng kê HĐ 2022'!N$1912:R$4434,4,0)</f>
        <v>#N/A</v>
      </c>
      <c r="R4156" t="e">
        <f>+VLOOKUP(O4156,'Hàng trả'!#REF!,2,0)</f>
        <v>#REF!</v>
      </c>
    </row>
    <row r="4157" spans="1:18" hidden="1" x14ac:dyDescent="0.3">
      <c r="A4157" s="10">
        <v>8</v>
      </c>
      <c r="B4157" s="64"/>
      <c r="C4157" s="6" t="s">
        <v>16756</v>
      </c>
      <c r="D4157" s="7">
        <v>44750</v>
      </c>
      <c r="E4157" s="8" t="s">
        <v>12043</v>
      </c>
      <c r="F4157" s="9">
        <v>1656274</v>
      </c>
      <c r="G4157" s="8" t="s">
        <v>11066</v>
      </c>
      <c r="H4157" s="9">
        <v>169768</v>
      </c>
      <c r="I4157" s="69"/>
      <c r="J4157" s="70"/>
      <c r="K4157" s="71"/>
      <c r="L4157" s="77"/>
      <c r="M4157" s="78"/>
      <c r="N4157" t="str">
        <f t="shared" si="287"/>
        <v>23971</v>
      </c>
      <c r="O4157">
        <f t="shared" si="288"/>
        <v>23971</v>
      </c>
      <c r="P4157" s="29">
        <f t="shared" si="289"/>
        <v>1656274</v>
      </c>
      <c r="Q4157">
        <f>+VLOOKUP(O4157,'Bảng kê HĐ 2022'!N$1912:R$4434,4,0)</f>
        <v>0</v>
      </c>
      <c r="R4157" t="e">
        <f>+VLOOKUP(O4157,'Hàng trả'!#REF!,2,0)</f>
        <v>#REF!</v>
      </c>
    </row>
    <row r="4158" spans="1:18" hidden="1" x14ac:dyDescent="0.3">
      <c r="A4158" s="10">
        <v>8</v>
      </c>
      <c r="B4158" s="64"/>
      <c r="C4158" s="6" t="s">
        <v>16757</v>
      </c>
      <c r="D4158" s="7">
        <v>44754</v>
      </c>
      <c r="E4158" s="8" t="s">
        <v>12043</v>
      </c>
      <c r="F4158" s="9">
        <v>630811</v>
      </c>
      <c r="G4158" s="8" t="s">
        <v>11066</v>
      </c>
      <c r="H4158" s="9">
        <v>64658</v>
      </c>
      <c r="I4158" s="69"/>
      <c r="J4158" s="70"/>
      <c r="K4158" s="71"/>
      <c r="L4158" s="77"/>
      <c r="M4158" s="78"/>
      <c r="N4158" t="str">
        <f t="shared" si="287"/>
        <v>24347</v>
      </c>
      <c r="O4158">
        <f t="shared" si="288"/>
        <v>24347</v>
      </c>
      <c r="P4158" s="29">
        <f t="shared" si="289"/>
        <v>630811</v>
      </c>
      <c r="Q4158" t="e">
        <f>+VLOOKUP(O4158,'Bảng kê HĐ 2022'!N$1912:R$4434,4,0)</f>
        <v>#N/A</v>
      </c>
      <c r="R4158" t="e">
        <f>+VLOOKUP(O4158,'Hàng trả'!#REF!,2,0)</f>
        <v>#REF!</v>
      </c>
    </row>
    <row r="4159" spans="1:18" hidden="1" x14ac:dyDescent="0.3">
      <c r="A4159" s="10">
        <v>8</v>
      </c>
      <c r="B4159" s="64"/>
      <c r="C4159" s="6" t="s">
        <v>16758</v>
      </c>
      <c r="D4159" s="7">
        <v>44756</v>
      </c>
      <c r="E4159" s="8" t="s">
        <v>16650</v>
      </c>
      <c r="F4159" s="9">
        <v>1910180</v>
      </c>
      <c r="G4159" s="8" t="s">
        <v>11066</v>
      </c>
      <c r="H4159" s="9">
        <v>195793</v>
      </c>
      <c r="I4159" s="69"/>
      <c r="J4159" s="70"/>
      <c r="K4159" s="71"/>
      <c r="L4159" s="77"/>
      <c r="M4159" s="78"/>
      <c r="N4159" t="str">
        <f t="shared" si="287"/>
        <v>25335</v>
      </c>
      <c r="O4159">
        <f t="shared" si="288"/>
        <v>25335</v>
      </c>
      <c r="P4159" s="29">
        <f t="shared" si="289"/>
        <v>1910180</v>
      </c>
      <c r="Q4159" t="e">
        <f>+VLOOKUP(O4159,'Bảng kê HĐ 2022'!N$1912:R$4434,4,0)</f>
        <v>#N/A</v>
      </c>
      <c r="R4159" t="e">
        <f>+VLOOKUP(O4159,'Hàng trả'!#REF!,2,0)</f>
        <v>#REF!</v>
      </c>
    </row>
    <row r="4160" spans="1:18" hidden="1" x14ac:dyDescent="0.3">
      <c r="A4160" s="10">
        <v>8</v>
      </c>
      <c r="B4160" s="64"/>
      <c r="C4160" s="6" t="s">
        <v>16759</v>
      </c>
      <c r="D4160" s="7">
        <v>44757</v>
      </c>
      <c r="E4160" s="8" t="s">
        <v>16654</v>
      </c>
      <c r="F4160" s="9">
        <v>717687</v>
      </c>
      <c r="G4160" s="8" t="s">
        <v>11066</v>
      </c>
      <c r="H4160" s="9">
        <v>73563</v>
      </c>
      <c r="I4160" s="69"/>
      <c r="J4160" s="70"/>
      <c r="K4160" s="71"/>
      <c r="L4160" s="77"/>
      <c r="M4160" s="78"/>
      <c r="N4160" t="str">
        <f t="shared" si="287"/>
        <v>25840</v>
      </c>
      <c r="O4160">
        <f t="shared" si="288"/>
        <v>25840</v>
      </c>
      <c r="P4160" s="29">
        <f t="shared" si="289"/>
        <v>717687</v>
      </c>
      <c r="Q4160" t="e">
        <f>+VLOOKUP(O4160,'Bảng kê HĐ 2022'!N$1912:R$4434,4,0)</f>
        <v>#N/A</v>
      </c>
      <c r="R4160" t="e">
        <f>+VLOOKUP(O4160,'Hàng trả'!#REF!,2,0)</f>
        <v>#REF!</v>
      </c>
    </row>
    <row r="4161" spans="1:18" hidden="1" x14ac:dyDescent="0.3">
      <c r="A4161" s="10">
        <v>8</v>
      </c>
      <c r="B4161" s="64"/>
      <c r="C4161" s="6" t="s">
        <v>16760</v>
      </c>
      <c r="D4161" s="7">
        <v>44754</v>
      </c>
      <c r="E4161" s="8" t="s">
        <v>16654</v>
      </c>
      <c r="F4161" s="9">
        <v>760334</v>
      </c>
      <c r="G4161" s="8" t="s">
        <v>11066</v>
      </c>
      <c r="H4161" s="9">
        <v>77934</v>
      </c>
      <c r="I4161" s="69"/>
      <c r="J4161" s="70"/>
      <c r="K4161" s="71"/>
      <c r="L4161" s="77"/>
      <c r="M4161" s="78"/>
      <c r="N4161" t="str">
        <f t="shared" si="287"/>
        <v>24299</v>
      </c>
      <c r="O4161">
        <f t="shared" si="288"/>
        <v>24299</v>
      </c>
      <c r="P4161" s="29">
        <f t="shared" si="289"/>
        <v>760334</v>
      </c>
      <c r="Q4161" t="e">
        <f>+VLOOKUP(O4161,'Bảng kê HĐ 2022'!N$1912:R$4434,4,0)</f>
        <v>#N/A</v>
      </c>
      <c r="R4161" t="e">
        <f>+VLOOKUP(O4161,'Hàng trả'!#REF!,2,0)</f>
        <v>#REF!</v>
      </c>
    </row>
    <row r="4162" spans="1:18" hidden="1" x14ac:dyDescent="0.3">
      <c r="A4162" s="10">
        <v>8</v>
      </c>
      <c r="B4162" s="64"/>
      <c r="C4162" s="6" t="s">
        <v>16761</v>
      </c>
      <c r="D4162" s="7">
        <v>44754</v>
      </c>
      <c r="E4162" s="8" t="s">
        <v>16654</v>
      </c>
      <c r="F4162" s="9">
        <v>613314</v>
      </c>
      <c r="G4162" s="8" t="s">
        <v>11066</v>
      </c>
      <c r="H4162" s="9">
        <v>62865</v>
      </c>
      <c r="I4162" s="69"/>
      <c r="J4162" s="70"/>
      <c r="K4162" s="71"/>
      <c r="L4162" s="77"/>
      <c r="M4162" s="78"/>
      <c r="N4162" t="str">
        <f t="shared" si="287"/>
        <v>24340</v>
      </c>
      <c r="O4162">
        <f t="shared" si="288"/>
        <v>24340</v>
      </c>
      <c r="P4162" s="29">
        <f t="shared" si="289"/>
        <v>613314</v>
      </c>
      <c r="Q4162" t="e">
        <f>+VLOOKUP(O4162,'Bảng kê HĐ 2022'!N$1912:R$4434,4,0)</f>
        <v>#N/A</v>
      </c>
      <c r="R4162" t="e">
        <f>+VLOOKUP(O4162,'Hàng trả'!#REF!,2,0)</f>
        <v>#REF!</v>
      </c>
    </row>
    <row r="4163" spans="1:18" hidden="1" x14ac:dyDescent="0.3">
      <c r="A4163" s="10">
        <v>8</v>
      </c>
      <c r="B4163" s="64"/>
      <c r="C4163" s="6" t="s">
        <v>16762</v>
      </c>
      <c r="D4163" s="7">
        <v>44749</v>
      </c>
      <c r="E4163" s="8" t="s">
        <v>10193</v>
      </c>
      <c r="F4163" s="9">
        <v>1002562</v>
      </c>
      <c r="G4163" s="8" t="s">
        <v>11066</v>
      </c>
      <c r="H4163" s="9">
        <v>102763</v>
      </c>
      <c r="I4163" s="69"/>
      <c r="J4163" s="70"/>
      <c r="K4163" s="71"/>
      <c r="L4163" s="77"/>
      <c r="M4163" s="78"/>
      <c r="N4163" t="str">
        <f t="shared" si="287"/>
        <v>23690</v>
      </c>
      <c r="O4163">
        <f t="shared" si="288"/>
        <v>23690</v>
      </c>
      <c r="P4163" s="29">
        <f t="shared" si="289"/>
        <v>1002562</v>
      </c>
      <c r="Q4163">
        <f>+VLOOKUP(O4163,'Bảng kê HĐ 2022'!N$1912:R$4434,4,0)</f>
        <v>0</v>
      </c>
      <c r="R4163" t="e">
        <f>+VLOOKUP(O4163,'Hàng trả'!#REF!,2,0)</f>
        <v>#REF!</v>
      </c>
    </row>
    <row r="4164" spans="1:18" hidden="1" x14ac:dyDescent="0.3">
      <c r="A4164" s="10">
        <v>8</v>
      </c>
      <c r="B4164" s="64"/>
      <c r="C4164" s="6" t="s">
        <v>16763</v>
      </c>
      <c r="D4164" s="7">
        <v>44751</v>
      </c>
      <c r="E4164" s="8" t="s">
        <v>16650</v>
      </c>
      <c r="F4164" s="9">
        <v>2137919</v>
      </c>
      <c r="G4164" s="8" t="s">
        <v>11066</v>
      </c>
      <c r="H4164" s="9">
        <v>219137</v>
      </c>
      <c r="I4164" s="69"/>
      <c r="J4164" s="70"/>
      <c r="K4164" s="71"/>
      <c r="L4164" s="77"/>
      <c r="M4164" s="78"/>
      <c r="N4164" t="str">
        <f t="shared" si="287"/>
        <v>24219</v>
      </c>
      <c r="O4164">
        <f t="shared" si="288"/>
        <v>24219</v>
      </c>
      <c r="P4164" s="29">
        <f t="shared" si="289"/>
        <v>2137919</v>
      </c>
      <c r="Q4164" t="e">
        <f>+VLOOKUP(O4164,'Bảng kê HĐ 2022'!N$1912:R$4434,4,0)</f>
        <v>#N/A</v>
      </c>
      <c r="R4164" t="e">
        <f>+VLOOKUP(O4164,'Hàng trả'!#REF!,2,0)</f>
        <v>#REF!</v>
      </c>
    </row>
    <row r="4165" spans="1:18" hidden="1" x14ac:dyDescent="0.3">
      <c r="A4165" s="10">
        <v>8</v>
      </c>
      <c r="B4165" s="64"/>
      <c r="C4165" s="6" t="s">
        <v>16764</v>
      </c>
      <c r="D4165" s="7">
        <v>44754</v>
      </c>
      <c r="E4165" s="8" t="s">
        <v>10193</v>
      </c>
      <c r="F4165" s="9">
        <v>1741908</v>
      </c>
      <c r="G4165" s="8" t="s">
        <v>11066</v>
      </c>
      <c r="H4165" s="9">
        <v>178546</v>
      </c>
      <c r="I4165" s="69"/>
      <c r="J4165" s="70"/>
      <c r="K4165" s="71"/>
      <c r="L4165" s="77"/>
      <c r="M4165" s="78"/>
      <c r="N4165" t="str">
        <f t="shared" si="287"/>
        <v>24302</v>
      </c>
      <c r="O4165">
        <f t="shared" si="288"/>
        <v>24302</v>
      </c>
      <c r="P4165" s="29">
        <f t="shared" si="289"/>
        <v>1741908</v>
      </c>
      <c r="Q4165" t="e">
        <f>+VLOOKUP(O4165,'Bảng kê HĐ 2022'!N$1912:R$4434,4,0)</f>
        <v>#N/A</v>
      </c>
      <c r="R4165" t="e">
        <f>+VLOOKUP(O4165,'Hàng trả'!#REF!,2,0)</f>
        <v>#REF!</v>
      </c>
    </row>
    <row r="4166" spans="1:18" hidden="1" x14ac:dyDescent="0.3">
      <c r="A4166" s="10">
        <v>8</v>
      </c>
      <c r="B4166" s="64"/>
      <c r="C4166" s="6" t="s">
        <v>16765</v>
      </c>
      <c r="D4166" s="7">
        <v>44761</v>
      </c>
      <c r="E4166" s="8" t="s">
        <v>10193</v>
      </c>
      <c r="F4166" s="9">
        <v>429594</v>
      </c>
      <c r="G4166" s="8" t="s">
        <v>11066</v>
      </c>
      <c r="H4166" s="9">
        <v>44033</v>
      </c>
      <c r="I4166" s="69"/>
      <c r="J4166" s="70"/>
      <c r="K4166" s="71"/>
      <c r="L4166" s="77"/>
      <c r="M4166" s="78"/>
      <c r="N4166" t="str">
        <f t="shared" si="287"/>
        <v>26103</v>
      </c>
      <c r="O4166">
        <f t="shared" si="288"/>
        <v>26103</v>
      </c>
      <c r="P4166" s="29">
        <f t="shared" si="289"/>
        <v>429594</v>
      </c>
      <c r="Q4166" t="e">
        <f>+VLOOKUP(O4166,'Bảng kê HĐ 2022'!N$1912:R$4434,4,0)</f>
        <v>#N/A</v>
      </c>
      <c r="R4166" t="e">
        <f>+VLOOKUP(O4166,'Hàng trả'!#REF!,2,0)</f>
        <v>#REF!</v>
      </c>
    </row>
    <row r="4167" spans="1:18" hidden="1" x14ac:dyDescent="0.3">
      <c r="A4167" s="10">
        <v>8</v>
      </c>
      <c r="B4167" s="64"/>
      <c r="C4167" s="6" t="s">
        <v>16766</v>
      </c>
      <c r="D4167" s="7">
        <v>44756</v>
      </c>
      <c r="E4167" s="8" t="s">
        <v>16650</v>
      </c>
      <c r="F4167" s="9">
        <v>913939</v>
      </c>
      <c r="G4167" s="8" t="s">
        <v>11066</v>
      </c>
      <c r="H4167" s="9">
        <v>93679</v>
      </c>
      <c r="I4167" s="69"/>
      <c r="J4167" s="70"/>
      <c r="K4167" s="71"/>
      <c r="L4167" s="77"/>
      <c r="M4167" s="78"/>
      <c r="N4167" t="str">
        <f t="shared" si="287"/>
        <v>25336</v>
      </c>
      <c r="O4167">
        <f t="shared" si="288"/>
        <v>25336</v>
      </c>
      <c r="P4167" s="29">
        <f t="shared" si="289"/>
        <v>913939</v>
      </c>
      <c r="Q4167" t="e">
        <f>+VLOOKUP(O4167,'Bảng kê HĐ 2022'!N$1912:R$4434,4,0)</f>
        <v>#N/A</v>
      </c>
      <c r="R4167" t="e">
        <f>+VLOOKUP(O4167,'Hàng trả'!#REF!,2,0)</f>
        <v>#REF!</v>
      </c>
    </row>
    <row r="4168" spans="1:18" hidden="1" x14ac:dyDescent="0.3">
      <c r="A4168" s="10">
        <v>8</v>
      </c>
      <c r="B4168" s="64"/>
      <c r="C4168" s="6" t="s">
        <v>16767</v>
      </c>
      <c r="D4168" s="7">
        <v>44755</v>
      </c>
      <c r="E4168" s="8" t="s">
        <v>16654</v>
      </c>
      <c r="F4168" s="9">
        <v>2723101</v>
      </c>
      <c r="G4168" s="8" t="s">
        <v>11066</v>
      </c>
      <c r="H4168" s="9">
        <v>279118</v>
      </c>
      <c r="I4168" s="69"/>
      <c r="J4168" s="70"/>
      <c r="K4168" s="71"/>
      <c r="L4168" s="77"/>
      <c r="M4168" s="78"/>
      <c r="N4168" t="str">
        <f t="shared" si="287"/>
        <v>24361</v>
      </c>
      <c r="O4168">
        <f t="shared" si="288"/>
        <v>24361</v>
      </c>
      <c r="P4168" s="29">
        <f t="shared" si="289"/>
        <v>2723101</v>
      </c>
      <c r="Q4168" t="e">
        <f>+VLOOKUP(O4168,'Bảng kê HĐ 2022'!N$1912:R$4434,4,0)</f>
        <v>#N/A</v>
      </c>
      <c r="R4168" t="e">
        <f>+VLOOKUP(O4168,'Hàng trả'!#REF!,2,0)</f>
        <v>#REF!</v>
      </c>
    </row>
    <row r="4169" spans="1:18" hidden="1" x14ac:dyDescent="0.3">
      <c r="A4169" s="10">
        <v>8</v>
      </c>
      <c r="B4169" s="64"/>
      <c r="C4169" s="6" t="s">
        <v>16768</v>
      </c>
      <c r="D4169" s="7">
        <v>44755</v>
      </c>
      <c r="E4169" s="8" t="s">
        <v>16650</v>
      </c>
      <c r="F4169" s="9">
        <v>599713</v>
      </c>
      <c r="G4169" s="8" t="s">
        <v>11066</v>
      </c>
      <c r="H4169" s="9">
        <v>61471</v>
      </c>
      <c r="I4169" s="69"/>
      <c r="J4169" s="70"/>
      <c r="K4169" s="71"/>
      <c r="L4169" s="77"/>
      <c r="M4169" s="78"/>
      <c r="N4169" t="str">
        <f t="shared" ref="N4169:N4232" si="290">+RIGHT(C4169,5)</f>
        <v>24362</v>
      </c>
      <c r="O4169">
        <f t="shared" ref="O4169:O4232" si="291">+N4169*1</f>
        <v>24362</v>
      </c>
      <c r="P4169" s="29">
        <f t="shared" ref="P4169:P4232" si="292">+F4169</f>
        <v>599713</v>
      </c>
      <c r="Q4169" t="e">
        <f>+VLOOKUP(O4169,'Bảng kê HĐ 2022'!N$1912:R$4434,4,0)</f>
        <v>#N/A</v>
      </c>
      <c r="R4169" t="e">
        <f>+VLOOKUP(O4169,'Hàng trả'!#REF!,2,0)</f>
        <v>#REF!</v>
      </c>
    </row>
    <row r="4170" spans="1:18" hidden="1" x14ac:dyDescent="0.3">
      <c r="A4170" s="10">
        <v>8</v>
      </c>
      <c r="B4170" s="64"/>
      <c r="C4170" s="6" t="s">
        <v>16769</v>
      </c>
      <c r="D4170" s="7">
        <v>44764</v>
      </c>
      <c r="E4170" s="8" t="s">
        <v>16654</v>
      </c>
      <c r="F4170" s="9">
        <v>715718</v>
      </c>
      <c r="G4170" s="8" t="s">
        <v>11066</v>
      </c>
      <c r="H4170" s="9">
        <v>73361</v>
      </c>
      <c r="I4170" s="69"/>
      <c r="J4170" s="70"/>
      <c r="K4170" s="71"/>
      <c r="L4170" s="77"/>
      <c r="M4170" s="78"/>
      <c r="N4170" t="str">
        <f t="shared" si="290"/>
        <v>26779</v>
      </c>
      <c r="O4170">
        <f t="shared" si="291"/>
        <v>26779</v>
      </c>
      <c r="P4170" s="29">
        <f t="shared" si="292"/>
        <v>715718</v>
      </c>
      <c r="Q4170" t="e">
        <f>+VLOOKUP(O4170,'Bảng kê HĐ 2022'!N$1912:R$4434,4,0)</f>
        <v>#N/A</v>
      </c>
      <c r="R4170" t="e">
        <f>+VLOOKUP(O4170,'Hàng trả'!#REF!,2,0)</f>
        <v>#REF!</v>
      </c>
    </row>
    <row r="4171" spans="1:18" hidden="1" x14ac:dyDescent="0.3">
      <c r="A4171" s="10">
        <v>8</v>
      </c>
      <c r="B4171" s="64"/>
      <c r="C4171" s="6" t="s">
        <v>16770</v>
      </c>
      <c r="D4171" s="7">
        <v>44764</v>
      </c>
      <c r="E4171" s="8" t="s">
        <v>12043</v>
      </c>
      <c r="F4171" s="9">
        <v>522418</v>
      </c>
      <c r="G4171" s="8" t="s">
        <v>11066</v>
      </c>
      <c r="H4171" s="9">
        <v>53548</v>
      </c>
      <c r="I4171" s="69"/>
      <c r="J4171" s="70"/>
      <c r="K4171" s="71"/>
      <c r="L4171" s="77"/>
      <c r="M4171" s="78"/>
      <c r="N4171" t="str">
        <f t="shared" si="290"/>
        <v>26933</v>
      </c>
      <c r="O4171">
        <f t="shared" si="291"/>
        <v>26933</v>
      </c>
      <c r="P4171" s="29">
        <f t="shared" si="292"/>
        <v>522418</v>
      </c>
      <c r="Q4171" t="e">
        <f>+VLOOKUP(O4171,'Bảng kê HĐ 2022'!N$1912:R$4434,4,0)</f>
        <v>#N/A</v>
      </c>
      <c r="R4171" t="e">
        <f>+VLOOKUP(O4171,'Hàng trả'!#REF!,2,0)</f>
        <v>#REF!</v>
      </c>
    </row>
    <row r="4172" spans="1:18" hidden="1" x14ac:dyDescent="0.3">
      <c r="A4172" s="10">
        <v>8</v>
      </c>
      <c r="B4172" s="64"/>
      <c r="C4172" s="6" t="s">
        <v>16771</v>
      </c>
      <c r="D4172" s="7">
        <v>44754</v>
      </c>
      <c r="E4172" s="8" t="s">
        <v>10203</v>
      </c>
      <c r="F4172" s="9">
        <v>1480898</v>
      </c>
      <c r="G4172" s="8" t="s">
        <v>11066</v>
      </c>
      <c r="H4172" s="9">
        <v>151792</v>
      </c>
      <c r="I4172" s="69"/>
      <c r="J4172" s="70"/>
      <c r="K4172" s="71"/>
      <c r="L4172" s="77"/>
      <c r="M4172" s="78"/>
      <c r="N4172" t="str">
        <f t="shared" si="290"/>
        <v>24356</v>
      </c>
      <c r="O4172">
        <f t="shared" si="291"/>
        <v>24356</v>
      </c>
      <c r="P4172" s="29">
        <f t="shared" si="292"/>
        <v>1480898</v>
      </c>
      <c r="Q4172" t="e">
        <f>+VLOOKUP(O4172,'Bảng kê HĐ 2022'!N$1912:R$4434,4,0)</f>
        <v>#N/A</v>
      </c>
      <c r="R4172" t="e">
        <f>+VLOOKUP(O4172,'Hàng trả'!#REF!,2,0)</f>
        <v>#REF!</v>
      </c>
    </row>
    <row r="4173" spans="1:18" hidden="1" x14ac:dyDescent="0.3">
      <c r="A4173" s="10">
        <v>8</v>
      </c>
      <c r="B4173" s="64"/>
      <c r="C4173" s="6" t="s">
        <v>16772</v>
      </c>
      <c r="D4173" s="7">
        <v>44768</v>
      </c>
      <c r="E4173" s="8" t="s">
        <v>12043</v>
      </c>
      <c r="F4173" s="9">
        <v>868727</v>
      </c>
      <c r="G4173" s="8" t="s">
        <v>11066</v>
      </c>
      <c r="H4173" s="9">
        <v>89045</v>
      </c>
      <c r="I4173" s="69"/>
      <c r="J4173" s="70"/>
      <c r="K4173" s="71"/>
      <c r="L4173" s="77"/>
      <c r="M4173" s="78"/>
      <c r="N4173" t="str">
        <f t="shared" si="290"/>
        <v>27404</v>
      </c>
      <c r="O4173">
        <f t="shared" si="291"/>
        <v>27404</v>
      </c>
      <c r="P4173" s="29">
        <f t="shared" si="292"/>
        <v>868727</v>
      </c>
      <c r="Q4173" t="e">
        <f>+VLOOKUP(O4173,'Bảng kê HĐ 2022'!N$1912:R$4434,4,0)</f>
        <v>#N/A</v>
      </c>
      <c r="R4173" t="e">
        <f>+VLOOKUP(O4173,'Hàng trả'!#REF!,2,0)</f>
        <v>#REF!</v>
      </c>
    </row>
    <row r="4174" spans="1:18" hidden="1" x14ac:dyDescent="0.3">
      <c r="A4174" s="10">
        <v>8</v>
      </c>
      <c r="B4174" s="64"/>
      <c r="C4174" s="6" t="s">
        <v>16773</v>
      </c>
      <c r="D4174" s="7">
        <v>44770</v>
      </c>
      <c r="E4174" s="8" t="s">
        <v>16654</v>
      </c>
      <c r="F4174" s="9">
        <v>1094812</v>
      </c>
      <c r="G4174" s="8" t="s">
        <v>11066</v>
      </c>
      <c r="H4174" s="9">
        <v>112218</v>
      </c>
      <c r="I4174" s="69"/>
      <c r="J4174" s="70"/>
      <c r="K4174" s="71"/>
      <c r="L4174" s="77"/>
      <c r="M4174" s="78"/>
      <c r="N4174" t="str">
        <f t="shared" si="290"/>
        <v>27481</v>
      </c>
      <c r="O4174">
        <f t="shared" si="291"/>
        <v>27481</v>
      </c>
      <c r="P4174" s="29">
        <f t="shared" si="292"/>
        <v>1094812</v>
      </c>
      <c r="Q4174" t="e">
        <f>+VLOOKUP(O4174,'Bảng kê HĐ 2022'!N$1912:R$4434,4,0)</f>
        <v>#N/A</v>
      </c>
      <c r="R4174" t="e">
        <f>+VLOOKUP(O4174,'Hàng trả'!#REF!,2,0)</f>
        <v>#REF!</v>
      </c>
    </row>
    <row r="4175" spans="1:18" hidden="1" x14ac:dyDescent="0.3">
      <c r="A4175" s="10">
        <v>8</v>
      </c>
      <c r="B4175" s="64"/>
      <c r="C4175" s="6" t="s">
        <v>16774</v>
      </c>
      <c r="D4175" s="7">
        <v>44770</v>
      </c>
      <c r="E4175" s="8" t="s">
        <v>16654</v>
      </c>
      <c r="F4175" s="9">
        <v>1242670</v>
      </c>
      <c r="G4175" s="8" t="s">
        <v>11066</v>
      </c>
      <c r="H4175" s="9">
        <v>127374</v>
      </c>
      <c r="I4175" s="69"/>
      <c r="J4175" s="70"/>
      <c r="K4175" s="71"/>
      <c r="L4175" s="77"/>
      <c r="M4175" s="78"/>
      <c r="N4175" t="str">
        <f t="shared" si="290"/>
        <v>27475</v>
      </c>
      <c r="O4175">
        <f t="shared" si="291"/>
        <v>27475</v>
      </c>
      <c r="P4175" s="29">
        <f t="shared" si="292"/>
        <v>1242670</v>
      </c>
      <c r="Q4175" t="e">
        <f>+VLOOKUP(O4175,'Bảng kê HĐ 2022'!N$1912:R$4434,4,0)</f>
        <v>#N/A</v>
      </c>
      <c r="R4175" t="e">
        <f>+VLOOKUP(O4175,'Hàng trả'!#REF!,2,0)</f>
        <v>#REF!</v>
      </c>
    </row>
    <row r="4176" spans="1:18" hidden="1" x14ac:dyDescent="0.3">
      <c r="A4176" s="10">
        <v>8</v>
      </c>
      <c r="B4176" s="64"/>
      <c r="C4176" s="6" t="s">
        <v>16775</v>
      </c>
      <c r="D4176" s="7">
        <v>44744</v>
      </c>
      <c r="E4176" s="8" t="s">
        <v>16654</v>
      </c>
      <c r="F4176" s="9">
        <v>794326</v>
      </c>
      <c r="G4176" s="8" t="s">
        <v>11066</v>
      </c>
      <c r="H4176" s="9">
        <v>81418</v>
      </c>
      <c r="I4176" s="69"/>
      <c r="J4176" s="70"/>
      <c r="K4176" s="71"/>
      <c r="L4176" s="77"/>
      <c r="M4176" s="78"/>
      <c r="N4176" t="str">
        <f t="shared" si="290"/>
        <v>22011</v>
      </c>
      <c r="O4176">
        <f t="shared" si="291"/>
        <v>22011</v>
      </c>
      <c r="P4176" s="29">
        <f t="shared" si="292"/>
        <v>794326</v>
      </c>
      <c r="Q4176">
        <f>+VLOOKUP(O4176,'Bảng kê HĐ 2022'!N$1912:R$4434,4,0)</f>
        <v>0</v>
      </c>
      <c r="R4176" t="e">
        <f>+VLOOKUP(O4176,'Hàng trả'!#REF!,2,0)</f>
        <v>#REF!</v>
      </c>
    </row>
    <row r="4177" spans="1:18" hidden="1" x14ac:dyDescent="0.3">
      <c r="A4177" s="10">
        <v>8</v>
      </c>
      <c r="B4177" s="64"/>
      <c r="C4177" s="6" t="s">
        <v>16776</v>
      </c>
      <c r="D4177" s="7">
        <v>44747</v>
      </c>
      <c r="E4177" s="8" t="s">
        <v>12043</v>
      </c>
      <c r="F4177" s="9">
        <v>1586414</v>
      </c>
      <c r="G4177" s="8" t="s">
        <v>11066</v>
      </c>
      <c r="H4177" s="9">
        <v>162607</v>
      </c>
      <c r="I4177" s="69"/>
      <c r="J4177" s="70"/>
      <c r="K4177" s="71"/>
      <c r="L4177" s="77"/>
      <c r="M4177" s="78"/>
      <c r="N4177" t="str">
        <f t="shared" si="290"/>
        <v>22719</v>
      </c>
      <c r="O4177">
        <f t="shared" si="291"/>
        <v>22719</v>
      </c>
      <c r="P4177" s="29">
        <f t="shared" si="292"/>
        <v>1586414</v>
      </c>
      <c r="Q4177">
        <f>+VLOOKUP(O4177,'Bảng kê HĐ 2022'!N$1912:R$4434,4,0)</f>
        <v>0</v>
      </c>
      <c r="R4177" t="e">
        <f>+VLOOKUP(O4177,'Hàng trả'!#REF!,2,0)</f>
        <v>#REF!</v>
      </c>
    </row>
    <row r="4178" spans="1:18" hidden="1" x14ac:dyDescent="0.3">
      <c r="A4178" s="10">
        <v>8</v>
      </c>
      <c r="B4178" s="64"/>
      <c r="C4178" s="6" t="s">
        <v>16777</v>
      </c>
      <c r="D4178" s="7">
        <v>44754</v>
      </c>
      <c r="E4178" s="8" t="s">
        <v>12043</v>
      </c>
      <c r="F4178" s="9">
        <v>1267223</v>
      </c>
      <c r="G4178" s="8" t="s">
        <v>11066</v>
      </c>
      <c r="H4178" s="9">
        <v>129890</v>
      </c>
      <c r="I4178" s="69"/>
      <c r="J4178" s="70"/>
      <c r="K4178" s="71"/>
      <c r="L4178" s="77"/>
      <c r="M4178" s="78"/>
      <c r="N4178" t="str">
        <f t="shared" si="290"/>
        <v>24309</v>
      </c>
      <c r="O4178">
        <f t="shared" si="291"/>
        <v>24309</v>
      </c>
      <c r="P4178" s="29">
        <f t="shared" si="292"/>
        <v>1267223</v>
      </c>
      <c r="Q4178" t="e">
        <f>+VLOOKUP(O4178,'Bảng kê HĐ 2022'!N$1912:R$4434,4,0)</f>
        <v>#N/A</v>
      </c>
      <c r="R4178" t="e">
        <f>+VLOOKUP(O4178,'Hàng trả'!#REF!,2,0)</f>
        <v>#REF!</v>
      </c>
    </row>
    <row r="4179" spans="1:18" hidden="1" x14ac:dyDescent="0.3">
      <c r="A4179" s="10">
        <v>8</v>
      </c>
      <c r="B4179" s="64"/>
      <c r="C4179" s="6" t="s">
        <v>16778</v>
      </c>
      <c r="D4179" s="7">
        <v>44744</v>
      </c>
      <c r="E4179" s="8" t="s">
        <v>10193</v>
      </c>
      <c r="F4179" s="9">
        <v>398496</v>
      </c>
      <c r="G4179" s="8" t="s">
        <v>11066</v>
      </c>
      <c r="H4179" s="9">
        <v>40846</v>
      </c>
      <c r="I4179" s="69"/>
      <c r="J4179" s="70"/>
      <c r="K4179" s="71"/>
      <c r="L4179" s="77"/>
      <c r="M4179" s="78"/>
      <c r="N4179" t="str">
        <f t="shared" si="290"/>
        <v>22007</v>
      </c>
      <c r="O4179">
        <f t="shared" si="291"/>
        <v>22007</v>
      </c>
      <c r="P4179" s="29">
        <f t="shared" si="292"/>
        <v>398496</v>
      </c>
      <c r="Q4179">
        <f>+VLOOKUP(O4179,'Bảng kê HĐ 2022'!N$1912:R$4434,4,0)</f>
        <v>0</v>
      </c>
      <c r="R4179" t="e">
        <f>+VLOOKUP(O4179,'Hàng trả'!#REF!,2,0)</f>
        <v>#REF!</v>
      </c>
    </row>
    <row r="4180" spans="1:18" hidden="1" x14ac:dyDescent="0.3">
      <c r="A4180" s="10">
        <v>8</v>
      </c>
      <c r="B4180" s="64"/>
      <c r="C4180" s="6" t="s">
        <v>16779</v>
      </c>
      <c r="D4180" s="7">
        <v>44749</v>
      </c>
      <c r="E4180" s="8" t="s">
        <v>10193</v>
      </c>
      <c r="F4180" s="9">
        <v>834951</v>
      </c>
      <c r="G4180" s="8" t="s">
        <v>11066</v>
      </c>
      <c r="H4180" s="9">
        <v>85582</v>
      </c>
      <c r="I4180" s="69"/>
      <c r="J4180" s="70"/>
      <c r="K4180" s="71"/>
      <c r="L4180" s="77"/>
      <c r="M4180" s="78"/>
      <c r="N4180" t="str">
        <f t="shared" si="290"/>
        <v>23696</v>
      </c>
      <c r="O4180">
        <f t="shared" si="291"/>
        <v>23696</v>
      </c>
      <c r="P4180" s="29">
        <f t="shared" si="292"/>
        <v>834951</v>
      </c>
      <c r="Q4180">
        <f>+VLOOKUP(O4180,'Bảng kê HĐ 2022'!N$1912:R$4434,4,0)</f>
        <v>0</v>
      </c>
      <c r="R4180" t="e">
        <f>+VLOOKUP(O4180,'Hàng trả'!#REF!,2,0)</f>
        <v>#REF!</v>
      </c>
    </row>
    <row r="4181" spans="1:18" hidden="1" x14ac:dyDescent="0.3">
      <c r="A4181" s="10">
        <v>8</v>
      </c>
      <c r="B4181" s="64"/>
      <c r="C4181" s="6" t="s">
        <v>16780</v>
      </c>
      <c r="D4181" s="7">
        <v>44754</v>
      </c>
      <c r="E4181" s="8" t="s">
        <v>12043</v>
      </c>
      <c r="F4181" s="9">
        <v>1505004</v>
      </c>
      <c r="G4181" s="8" t="s">
        <v>11066</v>
      </c>
      <c r="H4181" s="9">
        <v>154263</v>
      </c>
      <c r="I4181" s="69"/>
      <c r="J4181" s="70"/>
      <c r="K4181" s="71"/>
      <c r="L4181" s="77"/>
      <c r="M4181" s="78"/>
      <c r="N4181" t="str">
        <f t="shared" si="290"/>
        <v>24310</v>
      </c>
      <c r="O4181">
        <f t="shared" si="291"/>
        <v>24310</v>
      </c>
      <c r="P4181" s="29">
        <f t="shared" si="292"/>
        <v>1505004</v>
      </c>
      <c r="Q4181" t="e">
        <f>+VLOOKUP(O4181,'Bảng kê HĐ 2022'!N$1912:R$4434,4,0)</f>
        <v>#N/A</v>
      </c>
      <c r="R4181" t="e">
        <f>+VLOOKUP(O4181,'Hàng trả'!#REF!,2,0)</f>
        <v>#REF!</v>
      </c>
    </row>
    <row r="4182" spans="1:18" hidden="1" x14ac:dyDescent="0.3">
      <c r="A4182" s="10">
        <v>8</v>
      </c>
      <c r="B4182" s="64"/>
      <c r="C4182" s="6" t="s">
        <v>16781</v>
      </c>
      <c r="D4182" s="7">
        <v>44751</v>
      </c>
      <c r="E4182" s="8" t="s">
        <v>10193</v>
      </c>
      <c r="F4182" s="9">
        <v>1077515</v>
      </c>
      <c r="G4182" s="8" t="s">
        <v>11066</v>
      </c>
      <c r="H4182" s="9">
        <v>110445</v>
      </c>
      <c r="I4182" s="69"/>
      <c r="J4182" s="70"/>
      <c r="K4182" s="71"/>
      <c r="L4182" s="77"/>
      <c r="M4182" s="78"/>
      <c r="N4182" t="str">
        <f t="shared" si="290"/>
        <v>24173</v>
      </c>
      <c r="O4182">
        <f t="shared" si="291"/>
        <v>24173</v>
      </c>
      <c r="P4182" s="29">
        <f t="shared" si="292"/>
        <v>1077515</v>
      </c>
      <c r="Q4182">
        <f>+VLOOKUP(O4182,'Bảng kê HĐ 2022'!N$1912:R$4434,4,0)</f>
        <v>0</v>
      </c>
      <c r="R4182" t="e">
        <f>+VLOOKUP(O4182,'Hàng trả'!#REF!,2,0)</f>
        <v>#REF!</v>
      </c>
    </row>
    <row r="4183" spans="1:18" hidden="1" x14ac:dyDescent="0.3">
      <c r="A4183" s="10">
        <v>8</v>
      </c>
      <c r="B4183" s="64"/>
      <c r="C4183" s="6" t="s">
        <v>16782</v>
      </c>
      <c r="D4183" s="7">
        <v>44747</v>
      </c>
      <c r="E4183" s="8" t="s">
        <v>16650</v>
      </c>
      <c r="F4183" s="9">
        <v>625659</v>
      </c>
      <c r="G4183" s="8" t="s">
        <v>11066</v>
      </c>
      <c r="H4183" s="9">
        <v>64130</v>
      </c>
      <c r="I4183" s="69"/>
      <c r="J4183" s="70"/>
      <c r="K4183" s="71"/>
      <c r="L4183" s="77"/>
      <c r="M4183" s="78"/>
      <c r="N4183" t="str">
        <f t="shared" si="290"/>
        <v>23033</v>
      </c>
      <c r="O4183">
        <f t="shared" si="291"/>
        <v>23033</v>
      </c>
      <c r="P4183" s="29">
        <f t="shared" si="292"/>
        <v>625659</v>
      </c>
      <c r="Q4183">
        <f>+VLOOKUP(O4183,'Bảng kê HĐ 2022'!N$1912:R$4434,4,0)</f>
        <v>0</v>
      </c>
      <c r="R4183" t="e">
        <f>+VLOOKUP(O4183,'Hàng trả'!#REF!,2,0)</f>
        <v>#REF!</v>
      </c>
    </row>
    <row r="4184" spans="1:18" hidden="1" x14ac:dyDescent="0.3">
      <c r="A4184" s="10">
        <v>8</v>
      </c>
      <c r="B4184" s="64"/>
      <c r="C4184" s="6" t="s">
        <v>16783</v>
      </c>
      <c r="D4184" s="7">
        <v>44743</v>
      </c>
      <c r="E4184" s="8" t="s">
        <v>16654</v>
      </c>
      <c r="F4184" s="9">
        <v>1737671</v>
      </c>
      <c r="G4184" s="8" t="s">
        <v>11066</v>
      </c>
      <c r="H4184" s="9">
        <v>178111</v>
      </c>
      <c r="I4184" s="69"/>
      <c r="J4184" s="70"/>
      <c r="K4184" s="71"/>
      <c r="L4184" s="77"/>
      <c r="M4184" s="78"/>
      <c r="N4184" t="str">
        <f t="shared" si="290"/>
        <v>21932</v>
      </c>
      <c r="O4184">
        <f t="shared" si="291"/>
        <v>21932</v>
      </c>
      <c r="P4184" s="29">
        <f t="shared" si="292"/>
        <v>1737671</v>
      </c>
      <c r="Q4184">
        <f>+VLOOKUP(O4184,'Bảng kê HĐ 2022'!N$1912:R$4434,4,0)</f>
        <v>0</v>
      </c>
      <c r="R4184" t="e">
        <f>+VLOOKUP(O4184,'Hàng trả'!#REF!,2,0)</f>
        <v>#REF!</v>
      </c>
    </row>
    <row r="4185" spans="1:18" hidden="1" x14ac:dyDescent="0.3">
      <c r="A4185" s="10">
        <v>8</v>
      </c>
      <c r="B4185" s="64"/>
      <c r="C4185" s="6" t="s">
        <v>16784</v>
      </c>
      <c r="D4185" s="7">
        <v>44753</v>
      </c>
      <c r="E4185" s="8" t="s">
        <v>16654</v>
      </c>
      <c r="F4185" s="9">
        <v>630811</v>
      </c>
      <c r="G4185" s="8" t="s">
        <v>11066</v>
      </c>
      <c r="H4185" s="9">
        <v>64658</v>
      </c>
      <c r="I4185" s="69"/>
      <c r="J4185" s="70"/>
      <c r="K4185" s="71"/>
      <c r="L4185" s="77"/>
      <c r="M4185" s="78"/>
      <c r="N4185" t="str">
        <f t="shared" si="290"/>
        <v>24285</v>
      </c>
      <c r="O4185">
        <f t="shared" si="291"/>
        <v>24285</v>
      </c>
      <c r="P4185" s="29">
        <f t="shared" si="292"/>
        <v>630811</v>
      </c>
      <c r="Q4185" t="e">
        <f>+VLOOKUP(O4185,'Bảng kê HĐ 2022'!N$1912:R$4434,4,0)</f>
        <v>#N/A</v>
      </c>
      <c r="R4185" t="e">
        <f>+VLOOKUP(O4185,'Hàng trả'!#REF!,2,0)</f>
        <v>#REF!</v>
      </c>
    </row>
    <row r="4186" spans="1:18" hidden="1" x14ac:dyDescent="0.3">
      <c r="A4186" s="10">
        <v>8</v>
      </c>
      <c r="B4186" s="64"/>
      <c r="C4186" s="6" t="s">
        <v>16785</v>
      </c>
      <c r="D4186" s="7">
        <v>44754</v>
      </c>
      <c r="E4186" s="8" t="s">
        <v>16654</v>
      </c>
      <c r="F4186" s="9">
        <v>1267223</v>
      </c>
      <c r="G4186" s="8" t="s">
        <v>11066</v>
      </c>
      <c r="H4186" s="9">
        <v>129890</v>
      </c>
      <c r="I4186" s="69"/>
      <c r="J4186" s="70"/>
      <c r="K4186" s="71"/>
      <c r="L4186" s="77"/>
      <c r="M4186" s="78"/>
      <c r="N4186" t="str">
        <f t="shared" si="290"/>
        <v>24333</v>
      </c>
      <c r="O4186">
        <f t="shared" si="291"/>
        <v>24333</v>
      </c>
      <c r="P4186" s="29">
        <f t="shared" si="292"/>
        <v>1267223</v>
      </c>
      <c r="Q4186" t="e">
        <f>+VLOOKUP(O4186,'Bảng kê HĐ 2022'!N$1912:R$4434,4,0)</f>
        <v>#N/A</v>
      </c>
      <c r="R4186" t="e">
        <f>+VLOOKUP(O4186,'Hàng trả'!#REF!,2,0)</f>
        <v>#REF!</v>
      </c>
    </row>
    <row r="4187" spans="1:18" hidden="1" x14ac:dyDescent="0.3">
      <c r="A4187" s="10">
        <v>8</v>
      </c>
      <c r="B4187" s="64"/>
      <c r="C4187" s="6" t="s">
        <v>16786</v>
      </c>
      <c r="D4187" s="7">
        <v>44754</v>
      </c>
      <c r="E4187" s="8" t="s">
        <v>16654</v>
      </c>
      <c r="F4187" s="9">
        <v>746775</v>
      </c>
      <c r="G4187" s="8" t="s">
        <v>11066</v>
      </c>
      <c r="H4187" s="9">
        <v>76544</v>
      </c>
      <c r="I4187" s="69"/>
      <c r="J4187" s="70"/>
      <c r="K4187" s="71"/>
      <c r="L4187" s="77"/>
      <c r="M4187" s="78"/>
      <c r="N4187" t="str">
        <f t="shared" si="290"/>
        <v>24335</v>
      </c>
      <c r="O4187">
        <f t="shared" si="291"/>
        <v>24335</v>
      </c>
      <c r="P4187" s="29">
        <f t="shared" si="292"/>
        <v>746775</v>
      </c>
      <c r="Q4187" t="e">
        <f>+VLOOKUP(O4187,'Bảng kê HĐ 2022'!N$1912:R$4434,4,0)</f>
        <v>#N/A</v>
      </c>
      <c r="R4187" t="e">
        <f>+VLOOKUP(O4187,'Hàng trả'!#REF!,2,0)</f>
        <v>#REF!</v>
      </c>
    </row>
    <row r="4188" spans="1:18" hidden="1" x14ac:dyDescent="0.3">
      <c r="A4188" s="10">
        <v>8</v>
      </c>
      <c r="B4188" s="64"/>
      <c r="C4188" s="6" t="s">
        <v>16787</v>
      </c>
      <c r="D4188" s="7">
        <v>44754</v>
      </c>
      <c r="E4188" s="8" t="s">
        <v>16654</v>
      </c>
      <c r="F4188" s="9">
        <v>415794</v>
      </c>
      <c r="G4188" s="8" t="s">
        <v>11066</v>
      </c>
      <c r="H4188" s="9">
        <v>42619</v>
      </c>
      <c r="I4188" s="69"/>
      <c r="J4188" s="70"/>
      <c r="K4188" s="71"/>
      <c r="L4188" s="77"/>
      <c r="M4188" s="78"/>
      <c r="N4188" t="str">
        <f t="shared" si="290"/>
        <v>24341</v>
      </c>
      <c r="O4188">
        <f t="shared" si="291"/>
        <v>24341</v>
      </c>
      <c r="P4188" s="29">
        <f t="shared" si="292"/>
        <v>415794</v>
      </c>
      <c r="Q4188" t="e">
        <f>+VLOOKUP(O4188,'Bảng kê HĐ 2022'!N$1912:R$4434,4,0)</f>
        <v>#N/A</v>
      </c>
      <c r="R4188" t="e">
        <f>+VLOOKUP(O4188,'Hàng trả'!#REF!,2,0)</f>
        <v>#REF!</v>
      </c>
    </row>
    <row r="4189" spans="1:18" hidden="1" x14ac:dyDescent="0.3">
      <c r="A4189" s="10">
        <v>8</v>
      </c>
      <c r="B4189" s="64"/>
      <c r="C4189" s="6" t="s">
        <v>16788</v>
      </c>
      <c r="D4189" s="7">
        <v>44761</v>
      </c>
      <c r="E4189" s="8" t="s">
        <v>16654</v>
      </c>
      <c r="F4189" s="9">
        <v>559117</v>
      </c>
      <c r="G4189" s="8" t="s">
        <v>11066</v>
      </c>
      <c r="H4189" s="9">
        <v>57309</v>
      </c>
      <c r="I4189" s="69"/>
      <c r="J4189" s="70"/>
      <c r="K4189" s="71"/>
      <c r="L4189" s="77"/>
      <c r="M4189" s="78"/>
      <c r="N4189" t="str">
        <f t="shared" si="290"/>
        <v>26100</v>
      </c>
      <c r="O4189">
        <f t="shared" si="291"/>
        <v>26100</v>
      </c>
      <c r="P4189" s="29">
        <f t="shared" si="292"/>
        <v>559117</v>
      </c>
      <c r="Q4189" t="e">
        <f>+VLOOKUP(O4189,'Bảng kê HĐ 2022'!N$1912:R$4434,4,0)</f>
        <v>#N/A</v>
      </c>
      <c r="R4189" t="e">
        <f>+VLOOKUP(O4189,'Hàng trả'!#REF!,2,0)</f>
        <v>#REF!</v>
      </c>
    </row>
    <row r="4190" spans="1:18" hidden="1" x14ac:dyDescent="0.3">
      <c r="A4190" s="10">
        <v>8</v>
      </c>
      <c r="B4190" s="64"/>
      <c r="C4190" s="6" t="s">
        <v>16789</v>
      </c>
      <c r="D4190" s="7">
        <v>44749</v>
      </c>
      <c r="E4190" s="8" t="s">
        <v>10203</v>
      </c>
      <c r="F4190" s="9">
        <v>1497309</v>
      </c>
      <c r="G4190" s="8" t="s">
        <v>11066</v>
      </c>
      <c r="H4190" s="9">
        <v>153474</v>
      </c>
      <c r="I4190" s="69"/>
      <c r="J4190" s="70"/>
      <c r="K4190" s="71"/>
      <c r="L4190" s="77"/>
      <c r="M4190" s="78"/>
      <c r="N4190" t="str">
        <f t="shared" si="290"/>
        <v>23703</v>
      </c>
      <c r="O4190">
        <f t="shared" si="291"/>
        <v>23703</v>
      </c>
      <c r="P4190" s="29">
        <f t="shared" si="292"/>
        <v>1497309</v>
      </c>
      <c r="Q4190">
        <f>+VLOOKUP(O4190,'Bảng kê HĐ 2022'!N$1912:R$4434,4,0)</f>
        <v>0</v>
      </c>
      <c r="R4190" t="e">
        <f>+VLOOKUP(O4190,'Hàng trả'!#REF!,2,0)</f>
        <v>#REF!</v>
      </c>
    </row>
    <row r="4191" spans="1:18" hidden="1" x14ac:dyDescent="0.3">
      <c r="A4191" s="10">
        <v>8</v>
      </c>
      <c r="B4191" s="64"/>
      <c r="C4191" s="6" t="s">
        <v>16790</v>
      </c>
      <c r="D4191" s="7">
        <v>44751</v>
      </c>
      <c r="E4191" s="8" t="s">
        <v>16650</v>
      </c>
      <c r="F4191" s="9">
        <v>1146108</v>
      </c>
      <c r="G4191" s="8" t="s">
        <v>11066</v>
      </c>
      <c r="H4191" s="9">
        <v>117476</v>
      </c>
      <c r="I4191" s="69"/>
      <c r="J4191" s="70"/>
      <c r="K4191" s="71"/>
      <c r="L4191" s="77"/>
      <c r="M4191" s="78"/>
      <c r="N4191" t="str">
        <f t="shared" si="290"/>
        <v>24169</v>
      </c>
      <c r="O4191">
        <f t="shared" si="291"/>
        <v>24169</v>
      </c>
      <c r="P4191" s="29">
        <f t="shared" si="292"/>
        <v>1146108</v>
      </c>
      <c r="Q4191">
        <f>+VLOOKUP(O4191,'Bảng kê HĐ 2022'!N$1912:R$4434,4,0)</f>
        <v>0</v>
      </c>
      <c r="R4191" t="e">
        <f>+VLOOKUP(O4191,'Hàng trả'!#REF!,2,0)</f>
        <v>#REF!</v>
      </c>
    </row>
    <row r="4192" spans="1:18" hidden="1" x14ac:dyDescent="0.3">
      <c r="A4192" s="10">
        <v>8</v>
      </c>
      <c r="B4192" s="64"/>
      <c r="C4192" s="6" t="s">
        <v>16791</v>
      </c>
      <c r="D4192" s="7">
        <v>44747</v>
      </c>
      <c r="E4192" s="8" t="s">
        <v>10193</v>
      </c>
      <c r="F4192" s="9">
        <v>617010</v>
      </c>
      <c r="G4192" s="8" t="s">
        <v>11066</v>
      </c>
      <c r="H4192" s="9">
        <v>63244</v>
      </c>
      <c r="I4192" s="69"/>
      <c r="J4192" s="70"/>
      <c r="K4192" s="71"/>
      <c r="L4192" s="77"/>
      <c r="M4192" s="78"/>
      <c r="N4192" t="str">
        <f t="shared" si="290"/>
        <v>23032</v>
      </c>
      <c r="O4192">
        <f t="shared" si="291"/>
        <v>23032</v>
      </c>
      <c r="P4192" s="29">
        <f t="shared" si="292"/>
        <v>617010</v>
      </c>
      <c r="Q4192">
        <f>+VLOOKUP(O4192,'Bảng kê HĐ 2022'!N$1912:R$4434,4,0)</f>
        <v>0</v>
      </c>
      <c r="R4192" t="e">
        <f>+VLOOKUP(O4192,'Hàng trả'!#REF!,2,0)</f>
        <v>#REF!</v>
      </c>
    </row>
    <row r="4193" spans="1:18" hidden="1" x14ac:dyDescent="0.3">
      <c r="A4193" s="10">
        <v>8</v>
      </c>
      <c r="B4193" s="64"/>
      <c r="C4193" s="6" t="s">
        <v>16792</v>
      </c>
      <c r="D4193" s="7">
        <v>44761</v>
      </c>
      <c r="E4193" s="8" t="s">
        <v>16654</v>
      </c>
      <c r="F4193" s="9">
        <v>1933110</v>
      </c>
      <c r="G4193" s="8" t="s">
        <v>11066</v>
      </c>
      <c r="H4193" s="9">
        <v>198144</v>
      </c>
      <c r="I4193" s="69"/>
      <c r="J4193" s="70"/>
      <c r="K4193" s="71"/>
      <c r="L4193" s="77"/>
      <c r="M4193" s="78"/>
      <c r="N4193" t="str">
        <f t="shared" si="290"/>
        <v>26076</v>
      </c>
      <c r="O4193">
        <f t="shared" si="291"/>
        <v>26076</v>
      </c>
      <c r="P4193" s="29">
        <f t="shared" si="292"/>
        <v>1933110</v>
      </c>
      <c r="Q4193" t="e">
        <f>+VLOOKUP(O4193,'Bảng kê HĐ 2022'!N$1912:R$4434,4,0)</f>
        <v>#N/A</v>
      </c>
      <c r="R4193" t="e">
        <f>+VLOOKUP(O4193,'Hàng trả'!#REF!,2,0)</f>
        <v>#REF!</v>
      </c>
    </row>
    <row r="4194" spans="1:18" hidden="1" x14ac:dyDescent="0.3">
      <c r="A4194" s="10">
        <v>8</v>
      </c>
      <c r="B4194" s="64"/>
      <c r="C4194" s="6" t="s">
        <v>16793</v>
      </c>
      <c r="D4194" s="7">
        <v>44765</v>
      </c>
      <c r="E4194" s="8" t="s">
        <v>10193</v>
      </c>
      <c r="F4194" s="9">
        <v>1489496</v>
      </c>
      <c r="G4194" s="8" t="s">
        <v>11066</v>
      </c>
      <c r="H4194" s="9">
        <v>152673</v>
      </c>
      <c r="I4194" s="69"/>
      <c r="J4194" s="70"/>
      <c r="K4194" s="71"/>
      <c r="L4194" s="77"/>
      <c r="M4194" s="78"/>
      <c r="N4194" t="str">
        <f t="shared" si="290"/>
        <v>27074</v>
      </c>
      <c r="O4194">
        <f t="shared" si="291"/>
        <v>27074</v>
      </c>
      <c r="P4194" s="29">
        <f t="shared" si="292"/>
        <v>1489496</v>
      </c>
      <c r="Q4194" t="e">
        <f>+VLOOKUP(O4194,'Bảng kê HĐ 2022'!N$1912:R$4434,4,0)</f>
        <v>#N/A</v>
      </c>
      <c r="R4194" t="e">
        <f>+VLOOKUP(O4194,'Hàng trả'!#REF!,2,0)</f>
        <v>#REF!</v>
      </c>
    </row>
    <row r="4195" spans="1:18" hidden="1" x14ac:dyDescent="0.3">
      <c r="A4195" s="10">
        <v>8</v>
      </c>
      <c r="B4195" s="64"/>
      <c r="C4195" s="6" t="s">
        <v>16794</v>
      </c>
      <c r="D4195" s="7">
        <v>44758</v>
      </c>
      <c r="E4195" s="8" t="s">
        <v>12043</v>
      </c>
      <c r="F4195" s="9">
        <v>608667</v>
      </c>
      <c r="G4195" s="8" t="s">
        <v>11066</v>
      </c>
      <c r="H4195" s="9">
        <v>62388</v>
      </c>
      <c r="I4195" s="69"/>
      <c r="J4195" s="70"/>
      <c r="K4195" s="71"/>
      <c r="L4195" s="77"/>
      <c r="M4195" s="78"/>
      <c r="N4195" t="str">
        <f t="shared" si="290"/>
        <v>25937</v>
      </c>
      <c r="O4195">
        <f t="shared" si="291"/>
        <v>25937</v>
      </c>
      <c r="P4195" s="29">
        <f t="shared" si="292"/>
        <v>608667</v>
      </c>
      <c r="Q4195" t="e">
        <f>+VLOOKUP(O4195,'Bảng kê HĐ 2022'!N$1912:R$4434,4,0)</f>
        <v>#N/A</v>
      </c>
      <c r="R4195" t="e">
        <f>+VLOOKUP(O4195,'Hàng trả'!#REF!,2,0)</f>
        <v>#REF!</v>
      </c>
    </row>
    <row r="4196" spans="1:18" hidden="1" x14ac:dyDescent="0.3">
      <c r="A4196" s="10">
        <v>8</v>
      </c>
      <c r="B4196" s="64"/>
      <c r="C4196" s="6" t="s">
        <v>16795</v>
      </c>
      <c r="D4196" s="7">
        <v>44760</v>
      </c>
      <c r="E4196" s="8" t="s">
        <v>16650</v>
      </c>
      <c r="F4196" s="9">
        <v>400506</v>
      </c>
      <c r="G4196" s="8" t="s">
        <v>11066</v>
      </c>
      <c r="H4196" s="9">
        <v>41052</v>
      </c>
      <c r="I4196" s="69"/>
      <c r="J4196" s="70"/>
      <c r="K4196" s="71"/>
      <c r="L4196" s="77"/>
      <c r="M4196" s="78"/>
      <c r="N4196" t="str">
        <f t="shared" si="290"/>
        <v>25949</v>
      </c>
      <c r="O4196">
        <f t="shared" si="291"/>
        <v>25949</v>
      </c>
      <c r="P4196" s="29">
        <f t="shared" si="292"/>
        <v>400506</v>
      </c>
      <c r="Q4196" t="e">
        <f>+VLOOKUP(O4196,'Bảng kê HĐ 2022'!N$1912:R$4434,4,0)</f>
        <v>#N/A</v>
      </c>
      <c r="R4196" t="e">
        <f>+VLOOKUP(O4196,'Hàng trả'!#REF!,2,0)</f>
        <v>#REF!</v>
      </c>
    </row>
    <row r="4197" spans="1:18" hidden="1" x14ac:dyDescent="0.3">
      <c r="A4197" s="10">
        <v>8</v>
      </c>
      <c r="B4197" s="64"/>
      <c r="C4197" s="6" t="s">
        <v>16796</v>
      </c>
      <c r="D4197" s="7">
        <v>44754</v>
      </c>
      <c r="E4197" s="8" t="s">
        <v>16650</v>
      </c>
      <c r="F4197" s="9">
        <v>754363</v>
      </c>
      <c r="G4197" s="8" t="s">
        <v>11066</v>
      </c>
      <c r="H4197" s="9">
        <v>77322</v>
      </c>
      <c r="I4197" s="69"/>
      <c r="J4197" s="70"/>
      <c r="K4197" s="71"/>
      <c r="L4197" s="77"/>
      <c r="M4197" s="78"/>
      <c r="N4197" t="str">
        <f t="shared" si="290"/>
        <v>24322</v>
      </c>
      <c r="O4197">
        <f t="shared" si="291"/>
        <v>24322</v>
      </c>
      <c r="P4197" s="29">
        <f t="shared" si="292"/>
        <v>754363</v>
      </c>
      <c r="Q4197" t="e">
        <f>+VLOOKUP(O4197,'Bảng kê HĐ 2022'!N$1912:R$4434,4,0)</f>
        <v>#N/A</v>
      </c>
      <c r="R4197" t="e">
        <f>+VLOOKUP(O4197,'Hàng trả'!#REF!,2,0)</f>
        <v>#REF!</v>
      </c>
    </row>
    <row r="4198" spans="1:18" hidden="1" x14ac:dyDescent="0.3">
      <c r="A4198" s="10">
        <v>8</v>
      </c>
      <c r="B4198" s="64"/>
      <c r="C4198" s="6" t="s">
        <v>16797</v>
      </c>
      <c r="D4198" s="7">
        <v>44761</v>
      </c>
      <c r="E4198" s="8" t="s">
        <v>10203</v>
      </c>
      <c r="F4198" s="9">
        <v>1252849</v>
      </c>
      <c r="G4198" s="8" t="s">
        <v>11066</v>
      </c>
      <c r="H4198" s="9">
        <v>128417</v>
      </c>
      <c r="I4198" s="69"/>
      <c r="J4198" s="70"/>
      <c r="K4198" s="71"/>
      <c r="L4198" s="77"/>
      <c r="M4198" s="78"/>
      <c r="N4198" t="str">
        <f t="shared" si="290"/>
        <v>26089</v>
      </c>
      <c r="O4198">
        <f t="shared" si="291"/>
        <v>26089</v>
      </c>
      <c r="P4198" s="29">
        <f t="shared" si="292"/>
        <v>1252849</v>
      </c>
      <c r="Q4198" t="e">
        <f>+VLOOKUP(O4198,'Bảng kê HĐ 2022'!N$1912:R$4434,4,0)</f>
        <v>#N/A</v>
      </c>
      <c r="R4198" t="e">
        <f>+VLOOKUP(O4198,'Hàng trả'!#REF!,2,0)</f>
        <v>#REF!</v>
      </c>
    </row>
    <row r="4199" spans="1:18" hidden="1" x14ac:dyDescent="0.3">
      <c r="A4199" s="10">
        <v>8</v>
      </c>
      <c r="B4199" s="64"/>
      <c r="C4199" s="6" t="s">
        <v>16798</v>
      </c>
      <c r="D4199" s="7">
        <v>44764</v>
      </c>
      <c r="E4199" s="8" t="s">
        <v>12043</v>
      </c>
      <c r="F4199" s="9">
        <v>642360</v>
      </c>
      <c r="G4199" s="8" t="s">
        <v>11066</v>
      </c>
      <c r="H4199" s="9">
        <v>65842</v>
      </c>
      <c r="I4199" s="69"/>
      <c r="J4199" s="70"/>
      <c r="K4199" s="71"/>
      <c r="L4199" s="77"/>
      <c r="M4199" s="78"/>
      <c r="N4199" t="str">
        <f t="shared" si="290"/>
        <v>26551</v>
      </c>
      <c r="O4199">
        <f t="shared" si="291"/>
        <v>26551</v>
      </c>
      <c r="P4199" s="29">
        <f t="shared" si="292"/>
        <v>642360</v>
      </c>
      <c r="Q4199" t="e">
        <f>+VLOOKUP(O4199,'Bảng kê HĐ 2022'!N$1912:R$4434,4,0)</f>
        <v>#N/A</v>
      </c>
      <c r="R4199" t="e">
        <f>+VLOOKUP(O4199,'Hàng trả'!#REF!,2,0)</f>
        <v>#REF!</v>
      </c>
    </row>
    <row r="4200" spans="1:18" hidden="1" x14ac:dyDescent="0.3">
      <c r="A4200" s="10">
        <v>8</v>
      </c>
      <c r="B4200" s="64"/>
      <c r="C4200" s="6" t="s">
        <v>16799</v>
      </c>
      <c r="D4200" s="7">
        <v>44765</v>
      </c>
      <c r="E4200" s="8" t="s">
        <v>12043</v>
      </c>
      <c r="F4200" s="9">
        <v>359828</v>
      </c>
      <c r="G4200" s="8" t="s">
        <v>11066</v>
      </c>
      <c r="H4200" s="9">
        <v>36882</v>
      </c>
      <c r="I4200" s="69"/>
      <c r="J4200" s="70"/>
      <c r="K4200" s="71"/>
      <c r="L4200" s="77"/>
      <c r="M4200" s="78"/>
      <c r="N4200" t="str">
        <f t="shared" si="290"/>
        <v>27265</v>
      </c>
      <c r="O4200">
        <f t="shared" si="291"/>
        <v>27265</v>
      </c>
      <c r="P4200" s="29">
        <f t="shared" si="292"/>
        <v>359828</v>
      </c>
      <c r="Q4200" t="e">
        <f>+VLOOKUP(O4200,'Bảng kê HĐ 2022'!N$1912:R$4434,4,0)</f>
        <v>#N/A</v>
      </c>
      <c r="R4200" t="e">
        <f>+VLOOKUP(O4200,'Hàng trả'!#REF!,2,0)</f>
        <v>#REF!</v>
      </c>
    </row>
    <row r="4201" spans="1:18" hidden="1" x14ac:dyDescent="0.3">
      <c r="A4201" s="10">
        <v>8</v>
      </c>
      <c r="B4201" s="64"/>
      <c r="C4201" s="6" t="s">
        <v>16800</v>
      </c>
      <c r="D4201" s="7">
        <v>44761</v>
      </c>
      <c r="E4201" s="8" t="s">
        <v>10203</v>
      </c>
      <c r="F4201" s="9">
        <v>1146108</v>
      </c>
      <c r="G4201" s="8" t="s">
        <v>11066</v>
      </c>
      <c r="H4201" s="9">
        <v>117476</v>
      </c>
      <c r="I4201" s="69"/>
      <c r="J4201" s="70"/>
      <c r="K4201" s="71"/>
      <c r="L4201" s="77"/>
      <c r="M4201" s="78"/>
      <c r="N4201" t="str">
        <f t="shared" si="290"/>
        <v>26106</v>
      </c>
      <c r="O4201">
        <f t="shared" si="291"/>
        <v>26106</v>
      </c>
      <c r="P4201" s="29">
        <f t="shared" si="292"/>
        <v>1146108</v>
      </c>
      <c r="Q4201" t="e">
        <f>+VLOOKUP(O4201,'Bảng kê HĐ 2022'!N$1912:R$4434,4,0)</f>
        <v>#N/A</v>
      </c>
      <c r="R4201" t="e">
        <f>+VLOOKUP(O4201,'Hàng trả'!#REF!,2,0)</f>
        <v>#REF!</v>
      </c>
    </row>
    <row r="4202" spans="1:18" hidden="1" x14ac:dyDescent="0.3">
      <c r="A4202" s="10">
        <v>8</v>
      </c>
      <c r="B4202" s="64"/>
      <c r="C4202" s="6" t="s">
        <v>16801</v>
      </c>
      <c r="D4202" s="7">
        <v>44768</v>
      </c>
      <c r="E4202" s="8" t="s">
        <v>10203</v>
      </c>
      <c r="F4202" s="9">
        <v>1595954</v>
      </c>
      <c r="G4202" s="8" t="s">
        <v>11066</v>
      </c>
      <c r="H4202" s="9">
        <v>163585</v>
      </c>
      <c r="I4202" s="69"/>
      <c r="J4202" s="70"/>
      <c r="K4202" s="71"/>
      <c r="L4202" s="77"/>
      <c r="M4202" s="78"/>
      <c r="N4202" t="str">
        <f t="shared" si="290"/>
        <v>27375</v>
      </c>
      <c r="O4202">
        <f t="shared" si="291"/>
        <v>27375</v>
      </c>
      <c r="P4202" s="29">
        <f t="shared" si="292"/>
        <v>1595954</v>
      </c>
      <c r="Q4202" t="e">
        <f>+VLOOKUP(O4202,'Bảng kê HĐ 2022'!N$1912:R$4434,4,0)</f>
        <v>#N/A</v>
      </c>
      <c r="R4202" t="e">
        <f>+VLOOKUP(O4202,'Hàng trả'!#REF!,2,0)</f>
        <v>#REF!</v>
      </c>
    </row>
    <row r="4203" spans="1:18" hidden="1" x14ac:dyDescent="0.3">
      <c r="A4203" s="10">
        <v>8</v>
      </c>
      <c r="B4203" s="64"/>
      <c r="C4203" s="6" t="s">
        <v>16802</v>
      </c>
      <c r="D4203" s="7">
        <v>44768</v>
      </c>
      <c r="E4203" s="8" t="s">
        <v>12043</v>
      </c>
      <c r="F4203" s="9">
        <v>760334</v>
      </c>
      <c r="G4203" s="8" t="s">
        <v>11066</v>
      </c>
      <c r="H4203" s="9">
        <v>77934</v>
      </c>
      <c r="I4203" s="69"/>
      <c r="J4203" s="70"/>
      <c r="K4203" s="71"/>
      <c r="L4203" s="77"/>
      <c r="M4203" s="78"/>
      <c r="N4203" t="str">
        <f t="shared" si="290"/>
        <v>27389</v>
      </c>
      <c r="O4203">
        <f t="shared" si="291"/>
        <v>27389</v>
      </c>
      <c r="P4203" s="29">
        <f t="shared" si="292"/>
        <v>760334</v>
      </c>
      <c r="Q4203" t="e">
        <f>+VLOOKUP(O4203,'Bảng kê HĐ 2022'!N$1912:R$4434,4,0)</f>
        <v>#N/A</v>
      </c>
      <c r="R4203" t="e">
        <f>+VLOOKUP(O4203,'Hàng trả'!#REF!,2,0)</f>
        <v>#REF!</v>
      </c>
    </row>
    <row r="4204" spans="1:18" hidden="1" x14ac:dyDescent="0.3">
      <c r="A4204" s="10">
        <v>8</v>
      </c>
      <c r="B4204" s="64"/>
      <c r="C4204" s="6" t="s">
        <v>16803</v>
      </c>
      <c r="D4204" s="7">
        <v>44761</v>
      </c>
      <c r="E4204" s="8" t="s">
        <v>16654</v>
      </c>
      <c r="F4204" s="9">
        <v>396527</v>
      </c>
      <c r="G4204" s="8" t="s">
        <v>11066</v>
      </c>
      <c r="H4204" s="9">
        <v>40644</v>
      </c>
      <c r="I4204" s="69"/>
      <c r="J4204" s="70"/>
      <c r="K4204" s="71"/>
      <c r="L4204" s="77"/>
      <c r="M4204" s="78"/>
      <c r="N4204" t="str">
        <f t="shared" si="290"/>
        <v>26098</v>
      </c>
      <c r="O4204">
        <f t="shared" si="291"/>
        <v>26098</v>
      </c>
      <c r="P4204" s="29">
        <f t="shared" si="292"/>
        <v>396527</v>
      </c>
      <c r="Q4204" t="e">
        <f>+VLOOKUP(O4204,'Bảng kê HĐ 2022'!N$1912:R$4434,4,0)</f>
        <v>#N/A</v>
      </c>
      <c r="R4204" t="e">
        <f>+VLOOKUP(O4204,'Hàng trả'!#REF!,2,0)</f>
        <v>#REF!</v>
      </c>
    </row>
    <row r="4205" spans="1:18" hidden="1" x14ac:dyDescent="0.3">
      <c r="A4205" s="10">
        <v>8</v>
      </c>
      <c r="B4205" s="64"/>
      <c r="C4205" s="6" t="s">
        <v>16804</v>
      </c>
      <c r="D4205" s="7">
        <v>44764</v>
      </c>
      <c r="E4205" s="8" t="s">
        <v>16654</v>
      </c>
      <c r="F4205" s="9">
        <v>902244</v>
      </c>
      <c r="G4205" s="8" t="s">
        <v>11066</v>
      </c>
      <c r="H4205" s="9">
        <v>92480</v>
      </c>
      <c r="I4205" s="69"/>
      <c r="J4205" s="70"/>
      <c r="K4205" s="71"/>
      <c r="L4205" s="77"/>
      <c r="M4205" s="78"/>
      <c r="N4205" t="str">
        <f t="shared" si="290"/>
        <v>26777</v>
      </c>
      <c r="O4205">
        <f t="shared" si="291"/>
        <v>26777</v>
      </c>
      <c r="P4205" s="29">
        <f t="shared" si="292"/>
        <v>902244</v>
      </c>
      <c r="Q4205" t="e">
        <f>+VLOOKUP(O4205,'Bảng kê HĐ 2022'!N$1912:R$4434,4,0)</f>
        <v>#N/A</v>
      </c>
      <c r="R4205" t="e">
        <f>+VLOOKUP(O4205,'Hàng trả'!#REF!,2,0)</f>
        <v>#REF!</v>
      </c>
    </row>
    <row r="4206" spans="1:18" hidden="1" x14ac:dyDescent="0.3">
      <c r="A4206" s="10">
        <v>8</v>
      </c>
      <c r="B4206" s="64"/>
      <c r="C4206" s="6" t="s">
        <v>16805</v>
      </c>
      <c r="D4206" s="7">
        <v>44768</v>
      </c>
      <c r="E4206" s="8" t="s">
        <v>16654</v>
      </c>
      <c r="F4206" s="9">
        <v>1752596</v>
      </c>
      <c r="G4206" s="8" t="s">
        <v>11066</v>
      </c>
      <c r="H4206" s="9">
        <v>179641</v>
      </c>
      <c r="I4206" s="69"/>
      <c r="J4206" s="70"/>
      <c r="K4206" s="71"/>
      <c r="L4206" s="77"/>
      <c r="M4206" s="78"/>
      <c r="N4206" t="str">
        <f t="shared" si="290"/>
        <v>27372</v>
      </c>
      <c r="O4206">
        <f t="shared" si="291"/>
        <v>27372</v>
      </c>
      <c r="P4206" s="29">
        <f t="shared" si="292"/>
        <v>1752596</v>
      </c>
      <c r="Q4206" t="e">
        <f>+VLOOKUP(O4206,'Bảng kê HĐ 2022'!N$1912:R$4434,4,0)</f>
        <v>#N/A</v>
      </c>
      <c r="R4206" t="e">
        <f>+VLOOKUP(O4206,'Hàng trả'!#REF!,2,0)</f>
        <v>#REF!</v>
      </c>
    </row>
    <row r="4207" spans="1:18" hidden="1" x14ac:dyDescent="0.3">
      <c r="A4207" s="10">
        <v>8</v>
      </c>
      <c r="B4207" s="64"/>
      <c r="C4207" s="6" t="s">
        <v>16806</v>
      </c>
      <c r="D4207" s="7">
        <v>44751</v>
      </c>
      <c r="E4207" s="8" t="s">
        <v>12043</v>
      </c>
      <c r="F4207" s="9">
        <v>996241</v>
      </c>
      <c r="G4207" s="8" t="s">
        <v>11066</v>
      </c>
      <c r="H4207" s="9">
        <v>102115</v>
      </c>
      <c r="I4207" s="69"/>
      <c r="J4207" s="70"/>
      <c r="K4207" s="71"/>
      <c r="L4207" s="77"/>
      <c r="M4207" s="78"/>
      <c r="N4207" t="str">
        <f t="shared" si="290"/>
        <v>24168</v>
      </c>
      <c r="O4207">
        <f t="shared" si="291"/>
        <v>24168</v>
      </c>
      <c r="P4207" s="29">
        <f t="shared" si="292"/>
        <v>996241</v>
      </c>
      <c r="Q4207">
        <f>+VLOOKUP(O4207,'Bảng kê HĐ 2022'!N$1912:R$4434,4,0)</f>
        <v>0</v>
      </c>
      <c r="R4207" t="e">
        <f>+VLOOKUP(O4207,'Hàng trả'!#REF!,2,0)</f>
        <v>#REF!</v>
      </c>
    </row>
    <row r="4208" spans="1:18" hidden="1" x14ac:dyDescent="0.3">
      <c r="A4208" s="10">
        <v>8</v>
      </c>
      <c r="B4208" s="64"/>
      <c r="C4208" s="6" t="s">
        <v>16807</v>
      </c>
      <c r="D4208" s="7">
        <v>44770</v>
      </c>
      <c r="E4208" s="8" t="s">
        <v>10193</v>
      </c>
      <c r="F4208" s="9">
        <v>1421188</v>
      </c>
      <c r="G4208" s="8" t="s">
        <v>11066</v>
      </c>
      <c r="H4208" s="9">
        <v>145672</v>
      </c>
      <c r="I4208" s="69"/>
      <c r="J4208" s="70"/>
      <c r="K4208" s="71"/>
      <c r="L4208" s="77"/>
      <c r="M4208" s="78"/>
      <c r="N4208" t="str">
        <f t="shared" si="290"/>
        <v>27514</v>
      </c>
      <c r="O4208">
        <f t="shared" si="291"/>
        <v>27514</v>
      </c>
      <c r="P4208" s="29">
        <f t="shared" si="292"/>
        <v>1421188</v>
      </c>
      <c r="Q4208" t="e">
        <f>+VLOOKUP(O4208,'Bảng kê HĐ 2022'!N$1912:R$4434,4,0)</f>
        <v>#N/A</v>
      </c>
      <c r="R4208" t="e">
        <f>+VLOOKUP(O4208,'Hàng trả'!#REF!,2,0)</f>
        <v>#REF!</v>
      </c>
    </row>
    <row r="4209" spans="1:18" hidden="1" x14ac:dyDescent="0.3">
      <c r="A4209" s="10">
        <v>8</v>
      </c>
      <c r="B4209" s="64"/>
      <c r="C4209" s="6" t="s">
        <v>16808</v>
      </c>
      <c r="D4209" s="7">
        <v>44747</v>
      </c>
      <c r="E4209" s="8" t="s">
        <v>12043</v>
      </c>
      <c r="F4209" s="9">
        <v>957572</v>
      </c>
      <c r="G4209" s="8" t="s">
        <v>11066</v>
      </c>
      <c r="H4209" s="9">
        <v>98151</v>
      </c>
      <c r="I4209" s="69"/>
      <c r="J4209" s="70"/>
      <c r="K4209" s="71"/>
      <c r="L4209" s="77"/>
      <c r="M4209" s="78"/>
      <c r="N4209" t="str">
        <f t="shared" si="290"/>
        <v>23047</v>
      </c>
      <c r="O4209">
        <f t="shared" si="291"/>
        <v>23047</v>
      </c>
      <c r="P4209" s="29">
        <f t="shared" si="292"/>
        <v>957572</v>
      </c>
      <c r="Q4209">
        <f>+VLOOKUP(O4209,'Bảng kê HĐ 2022'!N$1912:R$4434,4,0)</f>
        <v>0</v>
      </c>
      <c r="R4209" t="e">
        <f>+VLOOKUP(O4209,'Hàng trả'!#REF!,2,0)</f>
        <v>#REF!</v>
      </c>
    </row>
    <row r="4210" spans="1:18" hidden="1" x14ac:dyDescent="0.3">
      <c r="A4210" s="10">
        <v>8</v>
      </c>
      <c r="B4210" s="64"/>
      <c r="C4210" s="6" t="s">
        <v>16809</v>
      </c>
      <c r="D4210" s="7">
        <v>44768</v>
      </c>
      <c r="E4210" s="8" t="s">
        <v>10193</v>
      </c>
      <c r="F4210" s="9">
        <v>1798141</v>
      </c>
      <c r="G4210" s="8" t="s">
        <v>11066</v>
      </c>
      <c r="H4210" s="9">
        <v>184309</v>
      </c>
      <c r="I4210" s="69"/>
      <c r="J4210" s="70"/>
      <c r="K4210" s="71"/>
      <c r="L4210" s="77"/>
      <c r="M4210" s="78"/>
      <c r="N4210" t="str">
        <f t="shared" si="290"/>
        <v>27351</v>
      </c>
      <c r="O4210">
        <f t="shared" si="291"/>
        <v>27351</v>
      </c>
      <c r="P4210" s="29">
        <f t="shared" si="292"/>
        <v>1798141</v>
      </c>
      <c r="Q4210" t="e">
        <f>+VLOOKUP(O4210,'Bảng kê HĐ 2022'!N$1912:R$4434,4,0)</f>
        <v>#N/A</v>
      </c>
      <c r="R4210" t="e">
        <f>+VLOOKUP(O4210,'Hàng trả'!#REF!,2,0)</f>
        <v>#REF!</v>
      </c>
    </row>
    <row r="4211" spans="1:18" hidden="1" x14ac:dyDescent="0.3">
      <c r="A4211" s="10">
        <v>8</v>
      </c>
      <c r="B4211" s="64"/>
      <c r="C4211" s="6" t="s">
        <v>16810</v>
      </c>
      <c r="D4211" s="7">
        <v>44749</v>
      </c>
      <c r="E4211" s="8" t="s">
        <v>10203</v>
      </c>
      <c r="F4211" s="9">
        <v>996241</v>
      </c>
      <c r="G4211" s="8" t="s">
        <v>11066</v>
      </c>
      <c r="H4211" s="9">
        <v>102115</v>
      </c>
      <c r="I4211" s="69"/>
      <c r="J4211" s="70"/>
      <c r="K4211" s="71"/>
      <c r="L4211" s="77"/>
      <c r="M4211" s="78"/>
      <c r="N4211" t="str">
        <f t="shared" si="290"/>
        <v>23571</v>
      </c>
      <c r="O4211">
        <f t="shared" si="291"/>
        <v>23571</v>
      </c>
      <c r="P4211" s="29">
        <f t="shared" si="292"/>
        <v>996241</v>
      </c>
      <c r="Q4211">
        <f>+VLOOKUP(O4211,'Bảng kê HĐ 2022'!N$1912:R$4434,4,0)</f>
        <v>0</v>
      </c>
      <c r="R4211" t="e">
        <f>+VLOOKUP(O4211,'Hàng trả'!#REF!,2,0)</f>
        <v>#REF!</v>
      </c>
    </row>
    <row r="4212" spans="1:18" hidden="1" x14ac:dyDescent="0.3">
      <c r="A4212" s="10">
        <v>8</v>
      </c>
      <c r="B4212" s="64"/>
      <c r="C4212" s="6" t="s">
        <v>16811</v>
      </c>
      <c r="D4212" s="7">
        <v>44747</v>
      </c>
      <c r="E4212" s="8" t="s">
        <v>16650</v>
      </c>
      <c r="F4212" s="9">
        <v>617010</v>
      </c>
      <c r="G4212" s="8" t="s">
        <v>11066</v>
      </c>
      <c r="H4212" s="9">
        <v>63244</v>
      </c>
      <c r="I4212" s="69"/>
      <c r="J4212" s="70"/>
      <c r="K4212" s="71"/>
      <c r="L4212" s="77"/>
      <c r="M4212" s="78"/>
      <c r="N4212" t="str">
        <f t="shared" si="290"/>
        <v>22512</v>
      </c>
      <c r="O4212">
        <f t="shared" si="291"/>
        <v>22512</v>
      </c>
      <c r="P4212" s="29">
        <f t="shared" si="292"/>
        <v>617010</v>
      </c>
      <c r="Q4212">
        <f>+VLOOKUP(O4212,'Bảng kê HĐ 2022'!N$1912:R$4434,4,0)</f>
        <v>0</v>
      </c>
      <c r="R4212" t="e">
        <f>+VLOOKUP(O4212,'Hàng trả'!#REF!,2,0)</f>
        <v>#REF!</v>
      </c>
    </row>
    <row r="4213" spans="1:18" hidden="1" x14ac:dyDescent="0.3">
      <c r="A4213" s="10">
        <v>8</v>
      </c>
      <c r="B4213" s="64"/>
      <c r="C4213" s="6" t="s">
        <v>16812</v>
      </c>
      <c r="D4213" s="7">
        <v>44747</v>
      </c>
      <c r="E4213" s="8" t="s">
        <v>12043</v>
      </c>
      <c r="F4213" s="9">
        <v>748753</v>
      </c>
      <c r="G4213" s="8" t="s">
        <v>11066</v>
      </c>
      <c r="H4213" s="9">
        <v>76747</v>
      </c>
      <c r="I4213" s="69"/>
      <c r="J4213" s="70"/>
      <c r="K4213" s="71"/>
      <c r="L4213" s="77"/>
      <c r="M4213" s="78"/>
      <c r="N4213" t="str">
        <f t="shared" si="290"/>
        <v>22978</v>
      </c>
      <c r="O4213">
        <f t="shared" si="291"/>
        <v>22978</v>
      </c>
      <c r="P4213" s="29">
        <f t="shared" si="292"/>
        <v>748753</v>
      </c>
      <c r="Q4213">
        <f>+VLOOKUP(O4213,'Bảng kê HĐ 2022'!N$1912:R$4434,4,0)</f>
        <v>0</v>
      </c>
      <c r="R4213" t="e">
        <f>+VLOOKUP(O4213,'Hàng trả'!#REF!,2,0)</f>
        <v>#REF!</v>
      </c>
    </row>
    <row r="4214" spans="1:18" hidden="1" x14ac:dyDescent="0.3">
      <c r="A4214" s="10">
        <v>8</v>
      </c>
      <c r="B4214" s="64"/>
      <c r="C4214" s="6" t="s">
        <v>16813</v>
      </c>
      <c r="D4214" s="7">
        <v>44747</v>
      </c>
      <c r="E4214" s="8" t="s">
        <v>12043</v>
      </c>
      <c r="F4214" s="9">
        <v>2182232</v>
      </c>
      <c r="G4214" s="8" t="s">
        <v>11066</v>
      </c>
      <c r="H4214" s="9">
        <v>223679</v>
      </c>
      <c r="I4214" s="69"/>
      <c r="J4214" s="70"/>
      <c r="K4214" s="71"/>
      <c r="L4214" s="77"/>
      <c r="M4214" s="78"/>
      <c r="N4214" t="str">
        <f t="shared" si="290"/>
        <v>22974</v>
      </c>
      <c r="O4214">
        <f t="shared" si="291"/>
        <v>22974</v>
      </c>
      <c r="P4214" s="29">
        <f t="shared" si="292"/>
        <v>2182232</v>
      </c>
      <c r="Q4214">
        <f>+VLOOKUP(O4214,'Bảng kê HĐ 2022'!N$1912:R$4434,4,0)</f>
        <v>0</v>
      </c>
      <c r="R4214" t="e">
        <f>+VLOOKUP(O4214,'Hàng trả'!#REF!,2,0)</f>
        <v>#REF!</v>
      </c>
    </row>
    <row r="4215" spans="1:18" hidden="1" x14ac:dyDescent="0.3">
      <c r="A4215" s="10">
        <v>8</v>
      </c>
      <c r="B4215" s="64"/>
      <c r="C4215" s="6" t="s">
        <v>16814</v>
      </c>
      <c r="D4215" s="7">
        <v>44747</v>
      </c>
      <c r="E4215" s="8" t="s">
        <v>10193</v>
      </c>
      <c r="F4215" s="9">
        <v>876298</v>
      </c>
      <c r="G4215" s="8" t="s">
        <v>11066</v>
      </c>
      <c r="H4215" s="9">
        <v>89821</v>
      </c>
      <c r="I4215" s="69"/>
      <c r="J4215" s="70"/>
      <c r="K4215" s="71"/>
      <c r="L4215" s="77"/>
      <c r="M4215" s="78"/>
      <c r="N4215" t="str">
        <f t="shared" si="290"/>
        <v>23031</v>
      </c>
      <c r="O4215">
        <f t="shared" si="291"/>
        <v>23031</v>
      </c>
      <c r="P4215" s="29">
        <f t="shared" si="292"/>
        <v>876298</v>
      </c>
      <c r="Q4215">
        <f>+VLOOKUP(O4215,'Bảng kê HĐ 2022'!N$1912:R$4434,4,0)</f>
        <v>0</v>
      </c>
      <c r="R4215" t="e">
        <f>+VLOOKUP(O4215,'Hàng trả'!#REF!,2,0)</f>
        <v>#REF!</v>
      </c>
    </row>
    <row r="4216" spans="1:18" hidden="1" x14ac:dyDescent="0.3">
      <c r="A4216" s="10">
        <v>8</v>
      </c>
      <c r="B4216" s="64"/>
      <c r="C4216" s="6" t="s">
        <v>16815</v>
      </c>
      <c r="D4216" s="7">
        <v>44756</v>
      </c>
      <c r="E4216" s="8" t="s">
        <v>12043</v>
      </c>
      <c r="F4216" s="9">
        <v>1199426</v>
      </c>
      <c r="G4216" s="8" t="s">
        <v>11066</v>
      </c>
      <c r="H4216" s="9">
        <v>122941</v>
      </c>
      <c r="I4216" s="69"/>
      <c r="J4216" s="70"/>
      <c r="K4216" s="71"/>
      <c r="L4216" s="77"/>
      <c r="M4216" s="78"/>
      <c r="N4216" t="str">
        <f t="shared" si="290"/>
        <v>25386</v>
      </c>
      <c r="O4216">
        <f t="shared" si="291"/>
        <v>25386</v>
      </c>
      <c r="P4216" s="29">
        <f t="shared" si="292"/>
        <v>1199426</v>
      </c>
      <c r="Q4216" t="e">
        <f>+VLOOKUP(O4216,'Bảng kê HĐ 2022'!N$1912:R$4434,4,0)</f>
        <v>#N/A</v>
      </c>
      <c r="R4216" t="e">
        <f>+VLOOKUP(O4216,'Hàng trả'!#REF!,2,0)</f>
        <v>#REF!</v>
      </c>
    </row>
    <row r="4217" spans="1:18" hidden="1" x14ac:dyDescent="0.3">
      <c r="A4217" s="10">
        <v>8</v>
      </c>
      <c r="B4217" s="64"/>
      <c r="C4217" s="6" t="s">
        <v>16816</v>
      </c>
      <c r="D4217" s="7">
        <v>44758</v>
      </c>
      <c r="E4217" s="8" t="s">
        <v>12043</v>
      </c>
      <c r="F4217" s="9">
        <v>640391</v>
      </c>
      <c r="G4217" s="8" t="s">
        <v>11066</v>
      </c>
      <c r="H4217" s="9">
        <v>65640</v>
      </c>
      <c r="I4217" s="69"/>
      <c r="J4217" s="70"/>
      <c r="K4217" s="71"/>
      <c r="L4217" s="77"/>
      <c r="M4217" s="78"/>
      <c r="N4217" t="str">
        <f t="shared" si="290"/>
        <v>25936</v>
      </c>
      <c r="O4217">
        <f t="shared" si="291"/>
        <v>25936</v>
      </c>
      <c r="P4217" s="29">
        <f t="shared" si="292"/>
        <v>640391</v>
      </c>
      <c r="Q4217" t="e">
        <f>+VLOOKUP(O4217,'Bảng kê HĐ 2022'!N$1912:R$4434,4,0)</f>
        <v>#N/A</v>
      </c>
      <c r="R4217" t="e">
        <f>+VLOOKUP(O4217,'Hàng trả'!#REF!,2,0)</f>
        <v>#REF!</v>
      </c>
    </row>
    <row r="4218" spans="1:18" hidden="1" x14ac:dyDescent="0.3">
      <c r="A4218" s="10">
        <v>8</v>
      </c>
      <c r="B4218" s="64"/>
      <c r="C4218" s="6" t="s">
        <v>16817</v>
      </c>
      <c r="D4218" s="7">
        <v>44755</v>
      </c>
      <c r="E4218" s="8" t="s">
        <v>16650</v>
      </c>
      <c r="F4218" s="9">
        <v>1271646</v>
      </c>
      <c r="G4218" s="8" t="s">
        <v>11066</v>
      </c>
      <c r="H4218" s="9">
        <v>130344</v>
      </c>
      <c r="I4218" s="69"/>
      <c r="J4218" s="70"/>
      <c r="K4218" s="71"/>
      <c r="L4218" s="77"/>
      <c r="M4218" s="78"/>
      <c r="N4218" t="str">
        <f t="shared" si="290"/>
        <v>24398</v>
      </c>
      <c r="O4218">
        <f t="shared" si="291"/>
        <v>24398</v>
      </c>
      <c r="P4218" s="29">
        <f t="shared" si="292"/>
        <v>1271646</v>
      </c>
      <c r="Q4218" t="e">
        <f>+VLOOKUP(O4218,'Bảng kê HĐ 2022'!N$1912:R$4434,4,0)</f>
        <v>#N/A</v>
      </c>
      <c r="R4218" t="e">
        <f>+VLOOKUP(O4218,'Hàng trả'!#REF!,2,0)</f>
        <v>#REF!</v>
      </c>
    </row>
    <row r="4219" spans="1:18" hidden="1" x14ac:dyDescent="0.3">
      <c r="A4219" s="10">
        <v>8</v>
      </c>
      <c r="B4219" s="64"/>
      <c r="C4219" s="6" t="s">
        <v>16818</v>
      </c>
      <c r="D4219" s="7">
        <v>44743</v>
      </c>
      <c r="E4219" s="8" t="s">
        <v>10193</v>
      </c>
      <c r="F4219" s="9">
        <v>1674633</v>
      </c>
      <c r="G4219" s="8" t="s">
        <v>11066</v>
      </c>
      <c r="H4219" s="9">
        <v>171650</v>
      </c>
      <c r="I4219" s="69"/>
      <c r="J4219" s="70"/>
      <c r="K4219" s="71"/>
      <c r="L4219" s="77"/>
      <c r="M4219" s="78"/>
      <c r="N4219" t="str">
        <f t="shared" si="290"/>
        <v>21908</v>
      </c>
      <c r="O4219">
        <f t="shared" si="291"/>
        <v>21908</v>
      </c>
      <c r="P4219" s="29">
        <f t="shared" si="292"/>
        <v>1674633</v>
      </c>
      <c r="Q4219">
        <f>+VLOOKUP(O4219,'Bảng kê HĐ 2022'!N$1912:R$4434,4,0)</f>
        <v>0</v>
      </c>
      <c r="R4219" t="e">
        <f>+VLOOKUP(O4219,'Hàng trả'!#REF!,2,0)</f>
        <v>#REF!</v>
      </c>
    </row>
    <row r="4220" spans="1:18" hidden="1" x14ac:dyDescent="0.3">
      <c r="A4220" s="10">
        <v>8</v>
      </c>
      <c r="B4220" s="64"/>
      <c r="C4220" s="6" t="s">
        <v>16819</v>
      </c>
      <c r="D4220" s="7">
        <v>44746</v>
      </c>
      <c r="E4220" s="8" t="s">
        <v>10193</v>
      </c>
      <c r="F4220" s="9">
        <v>1373963</v>
      </c>
      <c r="G4220" s="8" t="s">
        <v>11066</v>
      </c>
      <c r="H4220" s="9">
        <v>140831</v>
      </c>
      <c r="I4220" s="69"/>
      <c r="J4220" s="70"/>
      <c r="K4220" s="71"/>
      <c r="L4220" s="77"/>
      <c r="M4220" s="78"/>
      <c r="N4220" t="str">
        <f t="shared" si="290"/>
        <v>22105</v>
      </c>
      <c r="O4220">
        <f t="shared" si="291"/>
        <v>22105</v>
      </c>
      <c r="P4220" s="29">
        <f t="shared" si="292"/>
        <v>1373963</v>
      </c>
      <c r="Q4220">
        <f>+VLOOKUP(O4220,'Bảng kê HĐ 2022'!N$1912:R$4434,4,0)</f>
        <v>0</v>
      </c>
      <c r="R4220" t="e">
        <f>+VLOOKUP(O4220,'Hàng trả'!#REF!,2,0)</f>
        <v>#REF!</v>
      </c>
    </row>
    <row r="4221" spans="1:18" hidden="1" x14ac:dyDescent="0.3">
      <c r="A4221" s="10">
        <v>8</v>
      </c>
      <c r="B4221" s="64"/>
      <c r="C4221" s="6" t="s">
        <v>16820</v>
      </c>
      <c r="D4221" s="7">
        <v>44754</v>
      </c>
      <c r="E4221" s="8" t="s">
        <v>16654</v>
      </c>
      <c r="F4221" s="9">
        <v>522418</v>
      </c>
      <c r="G4221" s="8" t="s">
        <v>11066</v>
      </c>
      <c r="H4221" s="9">
        <v>53548</v>
      </c>
      <c r="I4221" s="69"/>
      <c r="J4221" s="70"/>
      <c r="K4221" s="71"/>
      <c r="L4221" s="77"/>
      <c r="M4221" s="78"/>
      <c r="N4221" t="str">
        <f t="shared" si="290"/>
        <v>24334</v>
      </c>
      <c r="O4221">
        <f t="shared" si="291"/>
        <v>24334</v>
      </c>
      <c r="P4221" s="29">
        <f t="shared" si="292"/>
        <v>522418</v>
      </c>
      <c r="Q4221" t="e">
        <f>+VLOOKUP(O4221,'Bảng kê HĐ 2022'!N$1912:R$4434,4,0)</f>
        <v>#N/A</v>
      </c>
      <c r="R4221" t="e">
        <f>+VLOOKUP(O4221,'Hàng trả'!#REF!,2,0)</f>
        <v>#REF!</v>
      </c>
    </row>
    <row r="4222" spans="1:18" hidden="1" x14ac:dyDescent="0.3">
      <c r="A4222" s="10">
        <v>8</v>
      </c>
      <c r="B4222" s="64"/>
      <c r="C4222" s="6" t="s">
        <v>16821</v>
      </c>
      <c r="D4222" s="7">
        <v>44754</v>
      </c>
      <c r="E4222" s="8" t="s">
        <v>16654</v>
      </c>
      <c r="F4222" s="9">
        <v>239885</v>
      </c>
      <c r="G4222" s="8" t="s">
        <v>11066</v>
      </c>
      <c r="H4222" s="9">
        <v>24588</v>
      </c>
      <c r="I4222" s="69"/>
      <c r="J4222" s="70"/>
      <c r="K4222" s="71"/>
      <c r="L4222" s="77"/>
      <c r="M4222" s="78"/>
      <c r="N4222" t="str">
        <f t="shared" si="290"/>
        <v>24337</v>
      </c>
      <c r="O4222">
        <f t="shared" si="291"/>
        <v>24337</v>
      </c>
      <c r="P4222" s="29">
        <f t="shared" si="292"/>
        <v>239885</v>
      </c>
      <c r="Q4222" t="e">
        <f>+VLOOKUP(O4222,'Bảng kê HĐ 2022'!N$1912:R$4434,4,0)</f>
        <v>#N/A</v>
      </c>
      <c r="R4222" t="e">
        <f>+VLOOKUP(O4222,'Hàng trả'!#REF!,2,0)</f>
        <v>#REF!</v>
      </c>
    </row>
    <row r="4223" spans="1:18" hidden="1" x14ac:dyDescent="0.3">
      <c r="A4223" s="10">
        <v>8</v>
      </c>
      <c r="B4223" s="64"/>
      <c r="C4223" s="6" t="s">
        <v>16822</v>
      </c>
      <c r="D4223" s="7">
        <v>44753</v>
      </c>
      <c r="E4223" s="8" t="s">
        <v>16650</v>
      </c>
      <c r="F4223" s="9">
        <v>599713</v>
      </c>
      <c r="G4223" s="8" t="s">
        <v>11066</v>
      </c>
      <c r="H4223" s="9">
        <v>61471</v>
      </c>
      <c r="I4223" s="69"/>
      <c r="J4223" s="70"/>
      <c r="K4223" s="71"/>
      <c r="L4223" s="77"/>
      <c r="M4223" s="78"/>
      <c r="N4223" t="str">
        <f t="shared" si="290"/>
        <v>24239</v>
      </c>
      <c r="O4223">
        <f t="shared" si="291"/>
        <v>24239</v>
      </c>
      <c r="P4223" s="29">
        <f t="shared" si="292"/>
        <v>599713</v>
      </c>
      <c r="Q4223" t="e">
        <f>+VLOOKUP(O4223,'Bảng kê HĐ 2022'!N$1912:R$4434,4,0)</f>
        <v>#N/A</v>
      </c>
      <c r="R4223" t="e">
        <f>+VLOOKUP(O4223,'Hàng trả'!#REF!,2,0)</f>
        <v>#REF!</v>
      </c>
    </row>
    <row r="4224" spans="1:18" hidden="1" x14ac:dyDescent="0.3">
      <c r="A4224" s="10">
        <v>8</v>
      </c>
      <c r="B4224" s="64"/>
      <c r="C4224" s="6" t="s">
        <v>16823</v>
      </c>
      <c r="D4224" s="7">
        <v>44751</v>
      </c>
      <c r="E4224" s="8" t="s">
        <v>10193</v>
      </c>
      <c r="F4224" s="9">
        <v>1158830</v>
      </c>
      <c r="G4224" s="8" t="s">
        <v>11066</v>
      </c>
      <c r="H4224" s="9">
        <v>118780</v>
      </c>
      <c r="I4224" s="69"/>
      <c r="J4224" s="70"/>
      <c r="K4224" s="71"/>
      <c r="L4224" s="77"/>
      <c r="M4224" s="78"/>
      <c r="N4224" t="str">
        <f t="shared" si="290"/>
        <v>24218</v>
      </c>
      <c r="O4224">
        <f t="shared" si="291"/>
        <v>24218</v>
      </c>
      <c r="P4224" s="29">
        <f t="shared" si="292"/>
        <v>1158830</v>
      </c>
      <c r="Q4224">
        <f>+VLOOKUP(O4224,'Bảng kê HĐ 2022'!N$1912:R$4434,4,0)</f>
        <v>0</v>
      </c>
      <c r="R4224" t="e">
        <f>+VLOOKUP(O4224,'Hàng trả'!#REF!,2,0)</f>
        <v>#REF!</v>
      </c>
    </row>
    <row r="4225" spans="1:18" hidden="1" x14ac:dyDescent="0.3">
      <c r="A4225" s="10">
        <v>8</v>
      </c>
      <c r="B4225" s="64"/>
      <c r="C4225" s="6" t="s">
        <v>16824</v>
      </c>
      <c r="D4225" s="7">
        <v>44751</v>
      </c>
      <c r="E4225" s="8" t="s">
        <v>10203</v>
      </c>
      <c r="F4225" s="9">
        <v>508899</v>
      </c>
      <c r="G4225" s="8" t="s">
        <v>11066</v>
      </c>
      <c r="H4225" s="9">
        <v>52162</v>
      </c>
      <c r="I4225" s="69"/>
      <c r="J4225" s="70"/>
      <c r="K4225" s="71"/>
      <c r="L4225" s="77"/>
      <c r="M4225" s="78"/>
      <c r="N4225" t="str">
        <f t="shared" si="290"/>
        <v>24223</v>
      </c>
      <c r="O4225">
        <f t="shared" si="291"/>
        <v>24223</v>
      </c>
      <c r="P4225" s="29">
        <f t="shared" si="292"/>
        <v>508899</v>
      </c>
      <c r="Q4225" t="e">
        <f>+VLOOKUP(O4225,'Bảng kê HĐ 2022'!N$1912:R$4434,4,0)</f>
        <v>#N/A</v>
      </c>
      <c r="R4225" t="e">
        <f>+VLOOKUP(O4225,'Hàng trả'!#REF!,2,0)</f>
        <v>#REF!</v>
      </c>
    </row>
    <row r="4226" spans="1:18" hidden="1" x14ac:dyDescent="0.3">
      <c r="A4226" s="10">
        <v>8</v>
      </c>
      <c r="B4226" s="64"/>
      <c r="C4226" s="6" t="s">
        <v>16825</v>
      </c>
      <c r="D4226" s="7">
        <v>44764</v>
      </c>
      <c r="E4226" s="8" t="s">
        <v>10203</v>
      </c>
      <c r="F4226" s="9">
        <v>849638</v>
      </c>
      <c r="G4226" s="8" t="s">
        <v>11066</v>
      </c>
      <c r="H4226" s="9">
        <v>87088</v>
      </c>
      <c r="I4226" s="69"/>
      <c r="J4226" s="70"/>
      <c r="K4226" s="71"/>
      <c r="L4226" s="77"/>
      <c r="M4226" s="78"/>
      <c r="N4226" t="str">
        <f t="shared" si="290"/>
        <v>26241</v>
      </c>
      <c r="O4226">
        <f t="shared" si="291"/>
        <v>26241</v>
      </c>
      <c r="P4226" s="29">
        <f t="shared" si="292"/>
        <v>849638</v>
      </c>
      <c r="Q4226" t="e">
        <f>+VLOOKUP(O4226,'Bảng kê HĐ 2022'!N$1912:R$4434,4,0)</f>
        <v>#N/A</v>
      </c>
      <c r="R4226" t="e">
        <f>+VLOOKUP(O4226,'Hàng trả'!#REF!,2,0)</f>
        <v>#REF!</v>
      </c>
    </row>
    <row r="4227" spans="1:18" hidden="1" x14ac:dyDescent="0.3">
      <c r="A4227" s="10">
        <v>8</v>
      </c>
      <c r="B4227" s="64"/>
      <c r="C4227" s="6" t="s">
        <v>16826</v>
      </c>
      <c r="D4227" s="7">
        <v>44764</v>
      </c>
      <c r="E4227" s="8" t="s">
        <v>16650</v>
      </c>
      <c r="F4227" s="9">
        <v>359828</v>
      </c>
      <c r="G4227" s="8" t="s">
        <v>11066</v>
      </c>
      <c r="H4227" s="9">
        <v>36882</v>
      </c>
      <c r="I4227" s="69"/>
      <c r="J4227" s="70"/>
      <c r="K4227" s="71"/>
      <c r="L4227" s="77"/>
      <c r="M4227" s="78"/>
      <c r="N4227" t="str">
        <f t="shared" si="290"/>
        <v>26534</v>
      </c>
      <c r="O4227">
        <f t="shared" si="291"/>
        <v>26534</v>
      </c>
      <c r="P4227" s="29">
        <f t="shared" si="292"/>
        <v>359828</v>
      </c>
      <c r="Q4227" t="e">
        <f>+VLOOKUP(O4227,'Bảng kê HĐ 2022'!N$1912:R$4434,4,0)</f>
        <v>#N/A</v>
      </c>
      <c r="R4227" t="e">
        <f>+VLOOKUP(O4227,'Hàng trả'!#REF!,2,0)</f>
        <v>#REF!</v>
      </c>
    </row>
    <row r="4228" spans="1:18" hidden="1" x14ac:dyDescent="0.3">
      <c r="A4228" s="10">
        <v>8</v>
      </c>
      <c r="B4228" s="64"/>
      <c r="C4228" s="6" t="s">
        <v>16827</v>
      </c>
      <c r="D4228" s="7">
        <v>44768</v>
      </c>
      <c r="E4228" s="8" t="s">
        <v>16650</v>
      </c>
      <c r="F4228" s="9">
        <v>1013779</v>
      </c>
      <c r="G4228" s="8" t="s">
        <v>11066</v>
      </c>
      <c r="H4228" s="9">
        <v>103912</v>
      </c>
      <c r="I4228" s="69"/>
      <c r="J4228" s="70"/>
      <c r="K4228" s="71"/>
      <c r="L4228" s="77"/>
      <c r="M4228" s="78"/>
      <c r="N4228" t="str">
        <f t="shared" si="290"/>
        <v>27366</v>
      </c>
      <c r="O4228">
        <f t="shared" si="291"/>
        <v>27366</v>
      </c>
      <c r="P4228" s="29">
        <f t="shared" si="292"/>
        <v>1013779</v>
      </c>
      <c r="Q4228" t="e">
        <f>+VLOOKUP(O4228,'Bảng kê HĐ 2022'!N$1912:R$4434,4,0)</f>
        <v>#N/A</v>
      </c>
      <c r="R4228" t="e">
        <f>+VLOOKUP(O4228,'Hàng trả'!#REF!,2,0)</f>
        <v>#REF!</v>
      </c>
    </row>
    <row r="4229" spans="1:18" hidden="1" x14ac:dyDescent="0.3">
      <c r="A4229" s="10">
        <v>8</v>
      </c>
      <c r="B4229" s="64"/>
      <c r="C4229" s="6" t="s">
        <v>16828</v>
      </c>
      <c r="D4229" s="7">
        <v>44751</v>
      </c>
      <c r="E4229" s="8" t="s">
        <v>12043</v>
      </c>
      <c r="F4229" s="9">
        <v>760334</v>
      </c>
      <c r="G4229" s="8" t="s">
        <v>11066</v>
      </c>
      <c r="H4229" s="9">
        <v>77934</v>
      </c>
      <c r="I4229" s="69"/>
      <c r="J4229" s="70"/>
      <c r="K4229" s="71"/>
      <c r="L4229" s="77"/>
      <c r="M4229" s="78"/>
      <c r="N4229" t="str">
        <f t="shared" si="290"/>
        <v>24170</v>
      </c>
      <c r="O4229">
        <f t="shared" si="291"/>
        <v>24170</v>
      </c>
      <c r="P4229" s="29">
        <f t="shared" si="292"/>
        <v>760334</v>
      </c>
      <c r="Q4229">
        <f>+VLOOKUP(O4229,'Bảng kê HĐ 2022'!N$1912:R$4434,4,0)</f>
        <v>0</v>
      </c>
      <c r="R4229" t="e">
        <f>+VLOOKUP(O4229,'Hàng trả'!#REF!,2,0)</f>
        <v>#REF!</v>
      </c>
    </row>
    <row r="4230" spans="1:18" hidden="1" x14ac:dyDescent="0.3">
      <c r="A4230" s="10">
        <v>8</v>
      </c>
      <c r="B4230" s="64"/>
      <c r="C4230" s="6" t="s">
        <v>16829</v>
      </c>
      <c r="D4230" s="7">
        <v>44754</v>
      </c>
      <c r="E4230" s="8" t="s">
        <v>16654</v>
      </c>
      <c r="F4230" s="9">
        <v>908191</v>
      </c>
      <c r="G4230" s="8" t="s">
        <v>11066</v>
      </c>
      <c r="H4230" s="9">
        <v>93090</v>
      </c>
      <c r="I4230" s="69"/>
      <c r="J4230" s="70"/>
      <c r="K4230" s="71"/>
      <c r="L4230" s="77"/>
      <c r="M4230" s="78"/>
      <c r="N4230" t="str">
        <f t="shared" si="290"/>
        <v>24345</v>
      </c>
      <c r="O4230">
        <f t="shared" si="291"/>
        <v>24345</v>
      </c>
      <c r="P4230" s="29">
        <f t="shared" si="292"/>
        <v>908191</v>
      </c>
      <c r="Q4230" t="e">
        <f>+VLOOKUP(O4230,'Bảng kê HĐ 2022'!N$1912:R$4434,4,0)</f>
        <v>#N/A</v>
      </c>
      <c r="R4230" t="e">
        <f>+VLOOKUP(O4230,'Hàng trả'!#REF!,2,0)</f>
        <v>#REF!</v>
      </c>
    </row>
    <row r="4231" spans="1:18" hidden="1" x14ac:dyDescent="0.3">
      <c r="A4231" s="10">
        <v>8</v>
      </c>
      <c r="B4231" s="64"/>
      <c r="C4231" s="6" t="s">
        <v>16830</v>
      </c>
      <c r="D4231" s="7">
        <v>44756</v>
      </c>
      <c r="E4231" s="8" t="s">
        <v>10193</v>
      </c>
      <c r="F4231" s="9">
        <v>729696</v>
      </c>
      <c r="G4231" s="8" t="s">
        <v>11066</v>
      </c>
      <c r="H4231" s="9">
        <v>74794</v>
      </c>
      <c r="I4231" s="69"/>
      <c r="J4231" s="70"/>
      <c r="K4231" s="71"/>
      <c r="L4231" s="77"/>
      <c r="M4231" s="78"/>
      <c r="N4231" t="str">
        <f t="shared" si="290"/>
        <v>25286</v>
      </c>
      <c r="O4231">
        <f t="shared" si="291"/>
        <v>25286</v>
      </c>
      <c r="P4231" s="29">
        <f t="shared" si="292"/>
        <v>729696</v>
      </c>
      <c r="Q4231" t="e">
        <f>+VLOOKUP(O4231,'Bảng kê HĐ 2022'!N$1912:R$4434,4,0)</f>
        <v>#N/A</v>
      </c>
      <c r="R4231" t="e">
        <f>+VLOOKUP(O4231,'Hàng trả'!#REF!,2,0)</f>
        <v>#REF!</v>
      </c>
    </row>
    <row r="4232" spans="1:18" hidden="1" x14ac:dyDescent="0.3">
      <c r="A4232" s="10">
        <v>8</v>
      </c>
      <c r="B4232" s="64"/>
      <c r="C4232" s="6" t="s">
        <v>16831</v>
      </c>
      <c r="D4232" s="7">
        <v>44764</v>
      </c>
      <c r="E4232" s="8" t="s">
        <v>10193</v>
      </c>
      <c r="F4232" s="9">
        <v>772343</v>
      </c>
      <c r="G4232" s="8" t="s">
        <v>11066</v>
      </c>
      <c r="H4232" s="9">
        <v>79165</v>
      </c>
      <c r="I4232" s="69"/>
      <c r="J4232" s="70"/>
      <c r="K4232" s="71"/>
      <c r="L4232" s="77"/>
      <c r="M4232" s="78"/>
      <c r="N4232" t="str">
        <f t="shared" si="290"/>
        <v>26347</v>
      </c>
      <c r="O4232">
        <f t="shared" si="291"/>
        <v>26347</v>
      </c>
      <c r="P4232" s="29">
        <f t="shared" si="292"/>
        <v>772343</v>
      </c>
      <c r="Q4232" t="e">
        <f>+VLOOKUP(O4232,'Bảng kê HĐ 2022'!N$1912:R$4434,4,0)</f>
        <v>#N/A</v>
      </c>
      <c r="R4232" t="e">
        <f>+VLOOKUP(O4232,'Hàng trả'!#REF!,2,0)</f>
        <v>#REF!</v>
      </c>
    </row>
    <row r="4233" spans="1:18" hidden="1" x14ac:dyDescent="0.3">
      <c r="A4233" s="10">
        <v>8</v>
      </c>
      <c r="B4233" s="64"/>
      <c r="C4233" s="6" t="s">
        <v>16832</v>
      </c>
      <c r="D4233" s="7">
        <v>44764</v>
      </c>
      <c r="E4233" s="8" t="s">
        <v>12043</v>
      </c>
      <c r="F4233" s="9">
        <v>1242670</v>
      </c>
      <c r="G4233" s="8" t="s">
        <v>11066</v>
      </c>
      <c r="H4233" s="9">
        <v>127374</v>
      </c>
      <c r="I4233" s="69"/>
      <c r="J4233" s="70"/>
      <c r="K4233" s="71"/>
      <c r="L4233" s="77"/>
      <c r="M4233" s="78"/>
      <c r="N4233" t="str">
        <f t="shared" ref="N4233:N4296" si="293">+RIGHT(C4233,5)</f>
        <v>26552</v>
      </c>
      <c r="O4233">
        <f t="shared" ref="O4233:O4296" si="294">+N4233*1</f>
        <v>26552</v>
      </c>
      <c r="P4233" s="29">
        <f t="shared" ref="P4233:P4296" si="295">+F4233</f>
        <v>1242670</v>
      </c>
      <c r="Q4233" t="e">
        <f>+VLOOKUP(O4233,'Bảng kê HĐ 2022'!N$1912:R$4434,4,0)</f>
        <v>#N/A</v>
      </c>
      <c r="R4233" t="e">
        <f>+VLOOKUP(O4233,'Hàng trả'!#REF!,2,0)</f>
        <v>#REF!</v>
      </c>
    </row>
    <row r="4234" spans="1:18" hidden="1" x14ac:dyDescent="0.3">
      <c r="A4234" s="10">
        <v>8</v>
      </c>
      <c r="B4234" s="64"/>
      <c r="C4234" s="6" t="s">
        <v>16833</v>
      </c>
      <c r="D4234" s="7">
        <v>44765</v>
      </c>
      <c r="E4234" s="8" t="s">
        <v>10193</v>
      </c>
      <c r="F4234" s="9">
        <v>1232321</v>
      </c>
      <c r="G4234" s="8" t="s">
        <v>11066</v>
      </c>
      <c r="H4234" s="9">
        <v>126313</v>
      </c>
      <c r="I4234" s="69"/>
      <c r="J4234" s="70"/>
      <c r="K4234" s="71"/>
      <c r="L4234" s="77"/>
      <c r="M4234" s="78"/>
      <c r="N4234" t="str">
        <f t="shared" si="293"/>
        <v>27272</v>
      </c>
      <c r="O4234">
        <f t="shared" si="294"/>
        <v>27272</v>
      </c>
      <c r="P4234" s="29">
        <f t="shared" si="295"/>
        <v>1232321</v>
      </c>
      <c r="Q4234" t="e">
        <f>+VLOOKUP(O4234,'Bảng kê HĐ 2022'!N$1912:R$4434,4,0)</f>
        <v>#N/A</v>
      </c>
      <c r="R4234" t="e">
        <f>+VLOOKUP(O4234,'Hàng trả'!#REF!,2,0)</f>
        <v>#REF!</v>
      </c>
    </row>
    <row r="4235" spans="1:18" hidden="1" x14ac:dyDescent="0.3">
      <c r="A4235" s="10">
        <v>8</v>
      </c>
      <c r="B4235" s="64"/>
      <c r="C4235" s="6" t="s">
        <v>16834</v>
      </c>
      <c r="D4235" s="7">
        <v>44761</v>
      </c>
      <c r="E4235" s="8" t="s">
        <v>10193</v>
      </c>
      <c r="F4235" s="9">
        <v>1199426</v>
      </c>
      <c r="G4235" s="8" t="s">
        <v>11066</v>
      </c>
      <c r="H4235" s="9">
        <v>122941</v>
      </c>
      <c r="I4235" s="69"/>
      <c r="J4235" s="70"/>
      <c r="K4235" s="71"/>
      <c r="L4235" s="77"/>
      <c r="M4235" s="78"/>
      <c r="N4235" t="str">
        <f t="shared" si="293"/>
        <v>26105</v>
      </c>
      <c r="O4235">
        <f t="shared" si="294"/>
        <v>26105</v>
      </c>
      <c r="P4235" s="29">
        <f t="shared" si="295"/>
        <v>1199426</v>
      </c>
      <c r="Q4235" t="e">
        <f>+VLOOKUP(O4235,'Bảng kê HĐ 2022'!N$1912:R$4434,4,0)</f>
        <v>#N/A</v>
      </c>
      <c r="R4235" t="e">
        <f>+VLOOKUP(O4235,'Hàng trả'!#REF!,2,0)</f>
        <v>#REF!</v>
      </c>
    </row>
    <row r="4236" spans="1:18" hidden="1" x14ac:dyDescent="0.3">
      <c r="A4236" s="10">
        <v>8</v>
      </c>
      <c r="B4236" s="64"/>
      <c r="C4236" s="6" t="s">
        <v>16835</v>
      </c>
      <c r="D4236" s="7">
        <v>44770</v>
      </c>
      <c r="E4236" s="8" t="s">
        <v>10193</v>
      </c>
      <c r="F4236" s="9">
        <v>856896</v>
      </c>
      <c r="G4236" s="8" t="s">
        <v>11066</v>
      </c>
      <c r="H4236" s="9">
        <v>87832</v>
      </c>
      <c r="I4236" s="69"/>
      <c r="J4236" s="70"/>
      <c r="K4236" s="71"/>
      <c r="L4236" s="77"/>
      <c r="M4236" s="78"/>
      <c r="N4236" t="str">
        <f t="shared" si="293"/>
        <v>27516</v>
      </c>
      <c r="O4236">
        <f t="shared" si="294"/>
        <v>27516</v>
      </c>
      <c r="P4236" s="29">
        <f t="shared" si="295"/>
        <v>856896</v>
      </c>
      <c r="Q4236" t="e">
        <f>+VLOOKUP(O4236,'Bảng kê HĐ 2022'!N$1912:R$4434,4,0)</f>
        <v>#N/A</v>
      </c>
      <c r="R4236" t="e">
        <f>+VLOOKUP(O4236,'Hàng trả'!#REF!,2,0)</f>
        <v>#REF!</v>
      </c>
    </row>
    <row r="4237" spans="1:18" hidden="1" x14ac:dyDescent="0.3">
      <c r="A4237" s="10">
        <v>8</v>
      </c>
      <c r="B4237" s="64"/>
      <c r="C4237" s="6" t="s">
        <v>16836</v>
      </c>
      <c r="D4237" s="7">
        <v>44763</v>
      </c>
      <c r="E4237" s="8" t="s">
        <v>10193</v>
      </c>
      <c r="F4237" s="9">
        <v>1027338</v>
      </c>
      <c r="G4237" s="8" t="s">
        <v>11066</v>
      </c>
      <c r="H4237" s="9">
        <v>105302</v>
      </c>
      <c r="I4237" s="69"/>
      <c r="J4237" s="70"/>
      <c r="K4237" s="71"/>
      <c r="L4237" s="77"/>
      <c r="M4237" s="78"/>
      <c r="N4237" t="str">
        <f t="shared" si="293"/>
        <v>26158</v>
      </c>
      <c r="O4237">
        <f t="shared" si="294"/>
        <v>26158</v>
      </c>
      <c r="P4237" s="29">
        <f t="shared" si="295"/>
        <v>1027338</v>
      </c>
      <c r="Q4237" t="e">
        <f>+VLOOKUP(O4237,'Bảng kê HĐ 2022'!N$1912:R$4434,4,0)</f>
        <v>#N/A</v>
      </c>
      <c r="R4237" t="e">
        <f>+VLOOKUP(O4237,'Hàng trả'!#REF!,2,0)</f>
        <v>#REF!</v>
      </c>
    </row>
    <row r="4238" spans="1:18" hidden="1" x14ac:dyDescent="0.3">
      <c r="A4238" s="10">
        <v>8</v>
      </c>
      <c r="B4238" s="64"/>
      <c r="C4238" s="6" t="s">
        <v>16837</v>
      </c>
      <c r="D4238" s="7">
        <v>44743</v>
      </c>
      <c r="E4238" s="8" t="s">
        <v>16654</v>
      </c>
      <c r="F4238" s="9">
        <v>1154852</v>
      </c>
      <c r="G4238" s="8" t="s">
        <v>11066</v>
      </c>
      <c r="H4238" s="9">
        <v>118372</v>
      </c>
      <c r="I4238" s="69"/>
      <c r="J4238" s="70"/>
      <c r="K4238" s="71"/>
      <c r="L4238" s="77"/>
      <c r="M4238" s="78"/>
      <c r="N4238" t="str">
        <f t="shared" si="293"/>
        <v>21907</v>
      </c>
      <c r="O4238">
        <f t="shared" si="294"/>
        <v>21907</v>
      </c>
      <c r="P4238" s="29">
        <f t="shared" si="295"/>
        <v>1154852</v>
      </c>
      <c r="Q4238">
        <f>+VLOOKUP(O4238,'Bảng kê HĐ 2022'!N$1912:R$4434,4,0)</f>
        <v>0</v>
      </c>
      <c r="R4238" t="e">
        <f>+VLOOKUP(O4238,'Hàng trả'!#REF!,2,0)</f>
        <v>#REF!</v>
      </c>
    </row>
    <row r="4239" spans="1:18" hidden="1" x14ac:dyDescent="0.3">
      <c r="A4239" s="10">
        <v>8</v>
      </c>
      <c r="B4239" s="64"/>
      <c r="C4239" s="6" t="s">
        <v>16838</v>
      </c>
      <c r="D4239" s="7">
        <v>44743</v>
      </c>
      <c r="E4239" s="8" t="s">
        <v>16654</v>
      </c>
      <c r="F4239" s="9">
        <v>870696</v>
      </c>
      <c r="G4239" s="8" t="s">
        <v>11066</v>
      </c>
      <c r="H4239" s="9">
        <v>89246</v>
      </c>
      <c r="I4239" s="69"/>
      <c r="J4239" s="70"/>
      <c r="K4239" s="71"/>
      <c r="L4239" s="77"/>
      <c r="M4239" s="78"/>
      <c r="N4239" t="str">
        <f t="shared" si="293"/>
        <v>21902</v>
      </c>
      <c r="O4239">
        <f t="shared" si="294"/>
        <v>21902</v>
      </c>
      <c r="P4239" s="29">
        <f t="shared" si="295"/>
        <v>870696</v>
      </c>
      <c r="Q4239">
        <f>+VLOOKUP(O4239,'Bảng kê HĐ 2022'!N$1912:R$4434,4,0)</f>
        <v>0</v>
      </c>
      <c r="R4239" t="e">
        <f>+VLOOKUP(O4239,'Hàng trả'!#REF!,2,0)</f>
        <v>#REF!</v>
      </c>
    </row>
    <row r="4240" spans="1:18" hidden="1" x14ac:dyDescent="0.3">
      <c r="A4240" s="10">
        <v>8</v>
      </c>
      <c r="B4240" s="64"/>
      <c r="C4240" s="6" t="s">
        <v>16839</v>
      </c>
      <c r="D4240" s="7">
        <v>44747</v>
      </c>
      <c r="E4240" s="8" t="s">
        <v>16654</v>
      </c>
      <c r="F4240" s="9">
        <v>756355</v>
      </c>
      <c r="G4240" s="8" t="s">
        <v>11066</v>
      </c>
      <c r="H4240" s="9">
        <v>77526</v>
      </c>
      <c r="I4240" s="69"/>
      <c r="J4240" s="70"/>
      <c r="K4240" s="71"/>
      <c r="L4240" s="77"/>
      <c r="M4240" s="78"/>
      <c r="N4240" t="str">
        <f t="shared" si="293"/>
        <v>23042</v>
      </c>
      <c r="O4240">
        <f t="shared" si="294"/>
        <v>23042</v>
      </c>
      <c r="P4240" s="29">
        <f t="shared" si="295"/>
        <v>756355</v>
      </c>
      <c r="Q4240">
        <f>+VLOOKUP(O4240,'Bảng kê HĐ 2022'!N$1912:R$4434,4,0)</f>
        <v>0</v>
      </c>
      <c r="R4240" t="e">
        <f>+VLOOKUP(O4240,'Hàng trả'!#REF!,2,0)</f>
        <v>#REF!</v>
      </c>
    </row>
    <row r="4241" spans="1:18" hidden="1" x14ac:dyDescent="0.3">
      <c r="A4241" s="10">
        <v>8</v>
      </c>
      <c r="B4241" s="64"/>
      <c r="C4241" s="6" t="s">
        <v>16840</v>
      </c>
      <c r="D4241" s="7">
        <v>44744</v>
      </c>
      <c r="E4241" s="8" t="s">
        <v>10203</v>
      </c>
      <c r="F4241" s="9">
        <v>599713</v>
      </c>
      <c r="G4241" s="8" t="s">
        <v>11066</v>
      </c>
      <c r="H4241" s="9">
        <v>61471</v>
      </c>
      <c r="I4241" s="69"/>
      <c r="J4241" s="70"/>
      <c r="K4241" s="71"/>
      <c r="L4241" s="77"/>
      <c r="M4241" s="78"/>
      <c r="N4241" t="str">
        <f t="shared" si="293"/>
        <v>21990</v>
      </c>
      <c r="O4241">
        <f t="shared" si="294"/>
        <v>21990</v>
      </c>
      <c r="P4241" s="29">
        <f t="shared" si="295"/>
        <v>599713</v>
      </c>
      <c r="Q4241">
        <f>+VLOOKUP(O4241,'Bảng kê HĐ 2022'!N$1912:R$4434,4,0)</f>
        <v>0</v>
      </c>
      <c r="R4241" t="e">
        <f>+VLOOKUP(O4241,'Hàng trả'!#REF!,2,0)</f>
        <v>#REF!</v>
      </c>
    </row>
    <row r="4242" spans="1:18" hidden="1" x14ac:dyDescent="0.3">
      <c r="A4242" s="10">
        <v>8</v>
      </c>
      <c r="B4242" s="64"/>
      <c r="C4242" s="6" t="s">
        <v>16841</v>
      </c>
      <c r="D4242" s="7">
        <v>44744</v>
      </c>
      <c r="E4242" s="8" t="s">
        <v>16650</v>
      </c>
      <c r="F4242" s="9">
        <v>797477</v>
      </c>
      <c r="G4242" s="8" t="s">
        <v>11066</v>
      </c>
      <c r="H4242" s="9">
        <v>81741</v>
      </c>
      <c r="I4242" s="69"/>
      <c r="J4242" s="70"/>
      <c r="K4242" s="71"/>
      <c r="L4242" s="77"/>
      <c r="M4242" s="78"/>
      <c r="N4242" t="str">
        <f t="shared" si="293"/>
        <v>21967</v>
      </c>
      <c r="O4242">
        <f t="shared" si="294"/>
        <v>21967</v>
      </c>
      <c r="P4242" s="29">
        <f t="shared" si="295"/>
        <v>797477</v>
      </c>
      <c r="Q4242">
        <f>+VLOOKUP(O4242,'Bảng kê HĐ 2022'!N$1912:R$4434,4,0)</f>
        <v>0</v>
      </c>
      <c r="R4242" t="e">
        <f>+VLOOKUP(O4242,'Hàng trả'!#REF!,2,0)</f>
        <v>#REF!</v>
      </c>
    </row>
    <row r="4243" spans="1:18" hidden="1" x14ac:dyDescent="0.3">
      <c r="A4243" s="10">
        <v>8</v>
      </c>
      <c r="B4243" s="64"/>
      <c r="C4243" s="6" t="s">
        <v>16842</v>
      </c>
      <c r="D4243" s="7">
        <v>44747</v>
      </c>
      <c r="E4243" s="8" t="s">
        <v>16654</v>
      </c>
      <c r="F4243" s="9">
        <v>357859</v>
      </c>
      <c r="G4243" s="8" t="s">
        <v>11066</v>
      </c>
      <c r="H4243" s="9">
        <v>36681</v>
      </c>
      <c r="I4243" s="69"/>
      <c r="J4243" s="70"/>
      <c r="K4243" s="71"/>
      <c r="L4243" s="77"/>
      <c r="M4243" s="78"/>
      <c r="N4243" t="str">
        <f t="shared" si="293"/>
        <v>23036</v>
      </c>
      <c r="O4243">
        <f t="shared" si="294"/>
        <v>23036</v>
      </c>
      <c r="P4243" s="29">
        <f t="shared" si="295"/>
        <v>357859</v>
      </c>
      <c r="Q4243">
        <f>+VLOOKUP(O4243,'Bảng kê HĐ 2022'!N$1912:R$4434,4,0)</f>
        <v>0</v>
      </c>
      <c r="R4243" t="e">
        <f>+VLOOKUP(O4243,'Hàng trả'!#REF!,2,0)</f>
        <v>#REF!</v>
      </c>
    </row>
    <row r="4244" spans="1:18" hidden="1" x14ac:dyDescent="0.3">
      <c r="A4244" s="10">
        <v>8</v>
      </c>
      <c r="B4244" s="64"/>
      <c r="C4244" s="6" t="s">
        <v>16843</v>
      </c>
      <c r="D4244" s="7">
        <v>44754</v>
      </c>
      <c r="E4244" s="8" t="s">
        <v>16654</v>
      </c>
      <c r="F4244" s="9">
        <v>1094812</v>
      </c>
      <c r="G4244" s="8" t="s">
        <v>11066</v>
      </c>
      <c r="H4244" s="9">
        <v>112218</v>
      </c>
      <c r="I4244" s="69"/>
      <c r="J4244" s="70"/>
      <c r="K4244" s="71"/>
      <c r="L4244" s="77"/>
      <c r="M4244" s="78"/>
      <c r="N4244" t="str">
        <f t="shared" si="293"/>
        <v>24336</v>
      </c>
      <c r="O4244">
        <f t="shared" si="294"/>
        <v>24336</v>
      </c>
      <c r="P4244" s="29">
        <f t="shared" si="295"/>
        <v>1094812</v>
      </c>
      <c r="Q4244" t="e">
        <f>+VLOOKUP(O4244,'Bảng kê HĐ 2022'!N$1912:R$4434,4,0)</f>
        <v>#N/A</v>
      </c>
      <c r="R4244" t="e">
        <f>+VLOOKUP(O4244,'Hàng trả'!#REF!,2,0)</f>
        <v>#REF!</v>
      </c>
    </row>
    <row r="4245" spans="1:18" hidden="1" x14ac:dyDescent="0.3">
      <c r="A4245" s="10">
        <v>8</v>
      </c>
      <c r="B4245" s="64"/>
      <c r="C4245" s="6" t="s">
        <v>16844</v>
      </c>
      <c r="D4245" s="7">
        <v>44747</v>
      </c>
      <c r="E4245" s="8" t="s">
        <v>10203</v>
      </c>
      <c r="F4245" s="9">
        <v>1383793</v>
      </c>
      <c r="G4245" s="8" t="s">
        <v>11066</v>
      </c>
      <c r="H4245" s="9">
        <v>141839</v>
      </c>
      <c r="I4245" s="69"/>
      <c r="J4245" s="70"/>
      <c r="K4245" s="71"/>
      <c r="L4245" s="77"/>
      <c r="M4245" s="78"/>
      <c r="N4245" t="str">
        <f t="shared" si="293"/>
        <v>23035</v>
      </c>
      <c r="O4245">
        <f t="shared" si="294"/>
        <v>23035</v>
      </c>
      <c r="P4245" s="29">
        <f t="shared" si="295"/>
        <v>1383793</v>
      </c>
      <c r="Q4245">
        <f>+VLOOKUP(O4245,'Bảng kê HĐ 2022'!N$1912:R$4434,4,0)</f>
        <v>0</v>
      </c>
      <c r="R4245" t="e">
        <f>+VLOOKUP(O4245,'Hàng trả'!#REF!,2,0)</f>
        <v>#REF!</v>
      </c>
    </row>
    <row r="4246" spans="1:18" hidden="1" x14ac:dyDescent="0.3">
      <c r="A4246" s="10">
        <v>8</v>
      </c>
      <c r="B4246" s="64"/>
      <c r="C4246" s="6" t="s">
        <v>16845</v>
      </c>
      <c r="D4246" s="7">
        <v>44755</v>
      </c>
      <c r="E4246" s="8" t="s">
        <v>16650</v>
      </c>
      <c r="F4246" s="9">
        <v>402475</v>
      </c>
      <c r="G4246" s="8" t="s">
        <v>11066</v>
      </c>
      <c r="H4246" s="9">
        <v>41254</v>
      </c>
      <c r="I4246" s="69"/>
      <c r="J4246" s="70"/>
      <c r="K4246" s="71"/>
      <c r="L4246" s="77"/>
      <c r="M4246" s="78"/>
      <c r="N4246" t="str">
        <f t="shared" si="293"/>
        <v>24363</v>
      </c>
      <c r="O4246">
        <f t="shared" si="294"/>
        <v>24363</v>
      </c>
      <c r="P4246" s="29">
        <f t="shared" si="295"/>
        <v>402475</v>
      </c>
      <c r="Q4246" t="e">
        <f>+VLOOKUP(O4246,'Bảng kê HĐ 2022'!N$1912:R$4434,4,0)</f>
        <v>#N/A</v>
      </c>
      <c r="R4246" t="e">
        <f>+VLOOKUP(O4246,'Hàng trả'!#REF!,2,0)</f>
        <v>#REF!</v>
      </c>
    </row>
    <row r="4247" spans="1:18" hidden="1" x14ac:dyDescent="0.3">
      <c r="A4247" s="10">
        <v>8</v>
      </c>
      <c r="B4247" s="64"/>
      <c r="C4247" s="6" t="s">
        <v>16846</v>
      </c>
      <c r="D4247" s="7">
        <v>44761</v>
      </c>
      <c r="E4247" s="8" t="s">
        <v>16650</v>
      </c>
      <c r="F4247" s="9">
        <v>599713</v>
      </c>
      <c r="G4247" s="8" t="s">
        <v>11066</v>
      </c>
      <c r="H4247" s="9">
        <v>61471</v>
      </c>
      <c r="I4247" s="69"/>
      <c r="J4247" s="70"/>
      <c r="K4247" s="71"/>
      <c r="L4247" s="77"/>
      <c r="M4247" s="78"/>
      <c r="N4247" t="str">
        <f t="shared" si="293"/>
        <v>26080</v>
      </c>
      <c r="O4247">
        <f t="shared" si="294"/>
        <v>26080</v>
      </c>
      <c r="P4247" s="29">
        <f t="shared" si="295"/>
        <v>599713</v>
      </c>
      <c r="Q4247" t="e">
        <f>+VLOOKUP(O4247,'Bảng kê HĐ 2022'!N$1912:R$4434,4,0)</f>
        <v>#N/A</v>
      </c>
      <c r="R4247" t="e">
        <f>+VLOOKUP(O4247,'Hàng trả'!#REF!,2,0)</f>
        <v>#REF!</v>
      </c>
    </row>
    <row r="4248" spans="1:18" hidden="1" x14ac:dyDescent="0.3">
      <c r="A4248" s="10">
        <v>8</v>
      </c>
      <c r="B4248" s="64"/>
      <c r="C4248" s="6" t="s">
        <v>16847</v>
      </c>
      <c r="D4248" s="7">
        <v>44747</v>
      </c>
      <c r="E4248" s="8" t="s">
        <v>16650</v>
      </c>
      <c r="F4248" s="9">
        <v>3109606</v>
      </c>
      <c r="G4248" s="8" t="s">
        <v>11066</v>
      </c>
      <c r="H4248" s="9">
        <v>318735</v>
      </c>
      <c r="I4248" s="69"/>
      <c r="J4248" s="70"/>
      <c r="K4248" s="71"/>
      <c r="L4248" s="77"/>
      <c r="M4248" s="78"/>
      <c r="N4248" t="str">
        <f t="shared" si="293"/>
        <v>23044</v>
      </c>
      <c r="O4248">
        <f t="shared" si="294"/>
        <v>23044</v>
      </c>
      <c r="P4248" s="29">
        <f t="shared" si="295"/>
        <v>3109606</v>
      </c>
      <c r="Q4248">
        <f>+VLOOKUP(O4248,'Bảng kê HĐ 2022'!N$1912:R$4434,4,0)</f>
        <v>0</v>
      </c>
      <c r="R4248" t="e">
        <f>+VLOOKUP(O4248,'Hàng trả'!#REF!,2,0)</f>
        <v>#REF!</v>
      </c>
    </row>
    <row r="4249" spans="1:18" hidden="1" x14ac:dyDescent="0.3">
      <c r="A4249" s="10">
        <v>8</v>
      </c>
      <c r="B4249" s="64"/>
      <c r="C4249" s="6" t="s">
        <v>16848</v>
      </c>
      <c r="D4249" s="7">
        <v>44747</v>
      </c>
      <c r="E4249" s="8" t="s">
        <v>16654</v>
      </c>
      <c r="F4249" s="9">
        <v>541966</v>
      </c>
      <c r="G4249" s="8" t="s">
        <v>11066</v>
      </c>
      <c r="H4249" s="9">
        <v>55552</v>
      </c>
      <c r="I4249" s="69"/>
      <c r="J4249" s="70"/>
      <c r="K4249" s="71"/>
      <c r="L4249" s="77"/>
      <c r="M4249" s="78"/>
      <c r="N4249" t="str">
        <f t="shared" si="293"/>
        <v>23039</v>
      </c>
      <c r="O4249">
        <f t="shared" si="294"/>
        <v>23039</v>
      </c>
      <c r="P4249" s="29">
        <f t="shared" si="295"/>
        <v>541966</v>
      </c>
      <c r="Q4249">
        <f>+VLOOKUP(O4249,'Bảng kê HĐ 2022'!N$1912:R$4434,4,0)</f>
        <v>0</v>
      </c>
      <c r="R4249" t="e">
        <f>+VLOOKUP(O4249,'Hàng trả'!#REF!,2,0)</f>
        <v>#REF!</v>
      </c>
    </row>
    <row r="4250" spans="1:18" hidden="1" x14ac:dyDescent="0.3">
      <c r="A4250" s="10">
        <v>8</v>
      </c>
      <c r="B4250" s="64"/>
      <c r="C4250" s="6" t="s">
        <v>16849</v>
      </c>
      <c r="D4250" s="7">
        <v>44750</v>
      </c>
      <c r="E4250" s="8" t="s">
        <v>16650</v>
      </c>
      <c r="F4250" s="9">
        <v>599713</v>
      </c>
      <c r="G4250" s="8" t="s">
        <v>11066</v>
      </c>
      <c r="H4250" s="9">
        <v>61471</v>
      </c>
      <c r="I4250" s="69"/>
      <c r="J4250" s="70"/>
      <c r="K4250" s="71"/>
      <c r="L4250" s="77"/>
      <c r="M4250" s="78"/>
      <c r="N4250" t="str">
        <f t="shared" si="293"/>
        <v>23962</v>
      </c>
      <c r="O4250">
        <f t="shared" si="294"/>
        <v>23962</v>
      </c>
      <c r="P4250" s="29">
        <f t="shared" si="295"/>
        <v>599713</v>
      </c>
      <c r="Q4250">
        <f>+VLOOKUP(O4250,'Bảng kê HĐ 2022'!N$1912:R$4434,4,0)</f>
        <v>0</v>
      </c>
      <c r="R4250" t="e">
        <f>+VLOOKUP(O4250,'Hàng trả'!#REF!,2,0)</f>
        <v>#REF!</v>
      </c>
    </row>
    <row r="4251" spans="1:18" hidden="1" x14ac:dyDescent="0.3">
      <c r="A4251" s="10">
        <v>8</v>
      </c>
      <c r="B4251" s="64"/>
      <c r="C4251" s="6" t="s">
        <v>16850</v>
      </c>
      <c r="D4251" s="7">
        <v>44751</v>
      </c>
      <c r="E4251" s="8" t="s">
        <v>12043</v>
      </c>
      <c r="F4251" s="9">
        <v>1267223</v>
      </c>
      <c r="G4251" s="8" t="s">
        <v>11066</v>
      </c>
      <c r="H4251" s="9">
        <v>129890</v>
      </c>
      <c r="I4251" s="69"/>
      <c r="J4251" s="70"/>
      <c r="K4251" s="71"/>
      <c r="L4251" s="77"/>
      <c r="M4251" s="78"/>
      <c r="N4251" t="str">
        <f t="shared" si="293"/>
        <v>24176</v>
      </c>
      <c r="O4251">
        <f t="shared" si="294"/>
        <v>24176</v>
      </c>
      <c r="P4251" s="29">
        <f t="shared" si="295"/>
        <v>1267223</v>
      </c>
      <c r="Q4251">
        <f>+VLOOKUP(O4251,'Bảng kê HĐ 2022'!N$1912:R$4434,4,0)</f>
        <v>0</v>
      </c>
      <c r="R4251" t="e">
        <f>+VLOOKUP(O4251,'Hàng trả'!#REF!,2,0)</f>
        <v>#REF!</v>
      </c>
    </row>
    <row r="4252" spans="1:18" hidden="1" x14ac:dyDescent="0.3">
      <c r="A4252" s="10">
        <v>8</v>
      </c>
      <c r="B4252" s="64"/>
      <c r="C4252" s="6" t="s">
        <v>16851</v>
      </c>
      <c r="D4252" s="7">
        <v>44747</v>
      </c>
      <c r="E4252" s="8" t="s">
        <v>10203</v>
      </c>
      <c r="F4252" s="9">
        <v>1392768</v>
      </c>
      <c r="G4252" s="8" t="s">
        <v>11066</v>
      </c>
      <c r="H4252" s="9">
        <v>142759</v>
      </c>
      <c r="I4252" s="69"/>
      <c r="J4252" s="70"/>
      <c r="K4252" s="71"/>
      <c r="L4252" s="77"/>
      <c r="M4252" s="78"/>
      <c r="N4252" t="str">
        <f t="shared" si="293"/>
        <v>22973</v>
      </c>
      <c r="O4252">
        <f t="shared" si="294"/>
        <v>22973</v>
      </c>
      <c r="P4252" s="29">
        <f t="shared" si="295"/>
        <v>1392768</v>
      </c>
      <c r="Q4252">
        <f>+VLOOKUP(O4252,'Bảng kê HĐ 2022'!N$1912:R$4434,4,0)</f>
        <v>0</v>
      </c>
      <c r="R4252" t="e">
        <f>+VLOOKUP(O4252,'Hàng trả'!#REF!,2,0)</f>
        <v>#REF!</v>
      </c>
    </row>
    <row r="4253" spans="1:18" hidden="1" x14ac:dyDescent="0.3">
      <c r="A4253" s="10">
        <v>8</v>
      </c>
      <c r="B4253" s="64"/>
      <c r="C4253" s="6" t="s">
        <v>16852</v>
      </c>
      <c r="D4253" s="7">
        <v>44756</v>
      </c>
      <c r="E4253" s="8" t="s">
        <v>12043</v>
      </c>
      <c r="F4253" s="9">
        <v>491832</v>
      </c>
      <c r="G4253" s="8" t="s">
        <v>11066</v>
      </c>
      <c r="H4253" s="9">
        <v>50413</v>
      </c>
      <c r="I4253" s="69"/>
      <c r="J4253" s="70"/>
      <c r="K4253" s="71"/>
      <c r="L4253" s="77"/>
      <c r="M4253" s="78"/>
      <c r="N4253" t="str">
        <f t="shared" si="293"/>
        <v>25387</v>
      </c>
      <c r="O4253">
        <f t="shared" si="294"/>
        <v>25387</v>
      </c>
      <c r="P4253" s="29">
        <f t="shared" si="295"/>
        <v>491832</v>
      </c>
      <c r="Q4253" t="e">
        <f>+VLOOKUP(O4253,'Bảng kê HĐ 2022'!N$1912:R$4434,4,0)</f>
        <v>#N/A</v>
      </c>
      <c r="R4253" t="e">
        <f>+VLOOKUP(O4253,'Hàng trả'!#REF!,2,0)</f>
        <v>#REF!</v>
      </c>
    </row>
    <row r="4254" spans="1:18" hidden="1" x14ac:dyDescent="0.3">
      <c r="A4254" s="10">
        <v>8</v>
      </c>
      <c r="B4254" s="64"/>
      <c r="C4254" s="6" t="s">
        <v>16853</v>
      </c>
      <c r="D4254" s="7">
        <v>44763</v>
      </c>
      <c r="E4254" s="8" t="s">
        <v>12043</v>
      </c>
      <c r="F4254" s="9">
        <v>624748</v>
      </c>
      <c r="G4254" s="8" t="s">
        <v>11066</v>
      </c>
      <c r="H4254" s="9">
        <v>64037</v>
      </c>
      <c r="I4254" s="69"/>
      <c r="J4254" s="70"/>
      <c r="K4254" s="71"/>
      <c r="L4254" s="77"/>
      <c r="M4254" s="78"/>
      <c r="N4254" t="str">
        <f t="shared" si="293"/>
        <v>26166</v>
      </c>
      <c r="O4254">
        <f t="shared" si="294"/>
        <v>26166</v>
      </c>
      <c r="P4254" s="29">
        <f t="shared" si="295"/>
        <v>624748</v>
      </c>
      <c r="Q4254" t="e">
        <f>+VLOOKUP(O4254,'Bảng kê HĐ 2022'!N$1912:R$4434,4,0)</f>
        <v>#N/A</v>
      </c>
      <c r="R4254" t="e">
        <f>+VLOOKUP(O4254,'Hàng trả'!#REF!,2,0)</f>
        <v>#REF!</v>
      </c>
    </row>
    <row r="4255" spans="1:18" hidden="1" x14ac:dyDescent="0.3">
      <c r="A4255" s="10">
        <v>8</v>
      </c>
      <c r="B4255" s="64"/>
      <c r="C4255" s="6" t="s">
        <v>16854</v>
      </c>
      <c r="D4255" s="7">
        <v>44744</v>
      </c>
      <c r="E4255" s="8" t="s">
        <v>16654</v>
      </c>
      <c r="F4255" s="9">
        <v>3791853</v>
      </c>
      <c r="G4255" s="8" t="s">
        <v>11066</v>
      </c>
      <c r="H4255" s="9">
        <v>388665</v>
      </c>
      <c r="I4255" s="69"/>
      <c r="J4255" s="70"/>
      <c r="K4255" s="71"/>
      <c r="L4255" s="77"/>
      <c r="M4255" s="78"/>
      <c r="N4255" t="str">
        <f t="shared" si="293"/>
        <v>22013</v>
      </c>
      <c r="O4255">
        <f t="shared" si="294"/>
        <v>22013</v>
      </c>
      <c r="P4255" s="29">
        <f t="shared" si="295"/>
        <v>3791853</v>
      </c>
      <c r="Q4255">
        <f>+VLOOKUP(O4255,'Bảng kê HĐ 2022'!N$1912:R$4434,4,0)</f>
        <v>1</v>
      </c>
      <c r="R4255" t="e">
        <f>+VLOOKUP(O4255,'Hàng trả'!#REF!,2,0)</f>
        <v>#REF!</v>
      </c>
    </row>
    <row r="4256" spans="1:18" hidden="1" x14ac:dyDescent="0.3">
      <c r="A4256" s="10">
        <v>8</v>
      </c>
      <c r="B4256" s="64"/>
      <c r="C4256" s="6" t="s">
        <v>16855</v>
      </c>
      <c r="D4256" s="7">
        <v>44764</v>
      </c>
      <c r="E4256" s="8" t="s">
        <v>16654</v>
      </c>
      <c r="F4256" s="9">
        <v>1041101</v>
      </c>
      <c r="G4256" s="8" t="s">
        <v>11066</v>
      </c>
      <c r="H4256" s="9">
        <v>106713</v>
      </c>
      <c r="I4256" s="69"/>
      <c r="J4256" s="70"/>
      <c r="K4256" s="71"/>
      <c r="L4256" s="77"/>
      <c r="M4256" s="78"/>
      <c r="N4256" t="str">
        <f t="shared" si="293"/>
        <v>26624</v>
      </c>
      <c r="O4256">
        <f t="shared" si="294"/>
        <v>26624</v>
      </c>
      <c r="P4256" s="29">
        <f t="shared" si="295"/>
        <v>1041101</v>
      </c>
      <c r="Q4256" t="e">
        <f>+VLOOKUP(O4256,'Bảng kê HĐ 2022'!N$1912:R$4434,4,0)</f>
        <v>#N/A</v>
      </c>
      <c r="R4256" t="e">
        <f>+VLOOKUP(O4256,'Hàng trả'!#REF!,2,0)</f>
        <v>#REF!</v>
      </c>
    </row>
    <row r="4257" spans="1:19" hidden="1" x14ac:dyDescent="0.3">
      <c r="A4257" s="10">
        <v>8</v>
      </c>
      <c r="B4257" s="64"/>
      <c r="C4257" s="6" t="s">
        <v>16856</v>
      </c>
      <c r="D4257" s="7">
        <v>44770</v>
      </c>
      <c r="E4257" s="8" t="s">
        <v>12043</v>
      </c>
      <c r="F4257" s="9">
        <v>642956</v>
      </c>
      <c r="G4257" s="8" t="s">
        <v>11066</v>
      </c>
      <c r="H4257" s="9">
        <v>65903</v>
      </c>
      <c r="I4257" s="69"/>
      <c r="J4257" s="70"/>
      <c r="K4257" s="71"/>
      <c r="L4257" s="77"/>
      <c r="M4257" s="78"/>
      <c r="N4257" t="str">
        <f t="shared" si="293"/>
        <v>27471</v>
      </c>
      <c r="O4257">
        <f t="shared" si="294"/>
        <v>27471</v>
      </c>
      <c r="P4257" s="29">
        <f t="shared" si="295"/>
        <v>642956</v>
      </c>
      <c r="Q4257" t="e">
        <f>+VLOOKUP(O4257,'Bảng kê HĐ 2022'!N$1912:R$4434,4,0)</f>
        <v>#N/A</v>
      </c>
      <c r="R4257" t="e">
        <f>+VLOOKUP(O4257,'Hàng trả'!#REF!,2,0)</f>
        <v>#REF!</v>
      </c>
    </row>
    <row r="4258" spans="1:19" hidden="1" x14ac:dyDescent="0.3">
      <c r="A4258" s="10">
        <v>8</v>
      </c>
      <c r="B4258" s="64"/>
      <c r="C4258" s="6" t="s">
        <v>16857</v>
      </c>
      <c r="D4258" s="7">
        <v>44768</v>
      </c>
      <c r="E4258" s="8" t="s">
        <v>12043</v>
      </c>
      <c r="F4258" s="9">
        <v>782301</v>
      </c>
      <c r="G4258" s="8" t="s">
        <v>11066</v>
      </c>
      <c r="H4258" s="9">
        <v>80186</v>
      </c>
      <c r="I4258" s="69"/>
      <c r="J4258" s="70"/>
      <c r="K4258" s="71"/>
      <c r="L4258" s="77"/>
      <c r="M4258" s="78"/>
      <c r="N4258" t="str">
        <f t="shared" si="293"/>
        <v>27397</v>
      </c>
      <c r="O4258">
        <f t="shared" si="294"/>
        <v>27397</v>
      </c>
      <c r="P4258" s="29">
        <f t="shared" si="295"/>
        <v>782301</v>
      </c>
      <c r="Q4258" t="e">
        <f>+VLOOKUP(O4258,'Bảng kê HĐ 2022'!N$1912:R$4434,4,0)</f>
        <v>#N/A</v>
      </c>
      <c r="R4258" t="e">
        <f>+VLOOKUP(O4258,'Hàng trả'!#REF!,2,0)</f>
        <v>#REF!</v>
      </c>
    </row>
    <row r="4259" spans="1:19" hidden="1" x14ac:dyDescent="0.3">
      <c r="A4259" s="10">
        <v>8</v>
      </c>
      <c r="B4259" s="64"/>
      <c r="C4259" s="6" t="s">
        <v>16858</v>
      </c>
      <c r="D4259" s="7">
        <v>44770</v>
      </c>
      <c r="E4259" s="8" t="s">
        <v>12043</v>
      </c>
      <c r="F4259" s="9">
        <v>762988</v>
      </c>
      <c r="G4259" s="8" t="s">
        <v>11066</v>
      </c>
      <c r="H4259" s="9">
        <v>78206</v>
      </c>
      <c r="I4259" s="69"/>
      <c r="J4259" s="70"/>
      <c r="K4259" s="71"/>
      <c r="L4259" s="77"/>
      <c r="M4259" s="78"/>
      <c r="N4259" t="str">
        <f t="shared" si="293"/>
        <v>27465</v>
      </c>
      <c r="O4259">
        <f t="shared" si="294"/>
        <v>27465</v>
      </c>
      <c r="P4259" s="29">
        <f t="shared" si="295"/>
        <v>762988</v>
      </c>
      <c r="Q4259" t="e">
        <f>+VLOOKUP(O4259,'Bảng kê HĐ 2022'!N$1912:R$4434,4,0)</f>
        <v>#N/A</v>
      </c>
      <c r="R4259" t="e">
        <f>+VLOOKUP(O4259,'Hàng trả'!#REF!,2,0)</f>
        <v>#REF!</v>
      </c>
    </row>
    <row r="4260" spans="1:19" hidden="1" x14ac:dyDescent="0.3">
      <c r="A4260" s="10">
        <v>8</v>
      </c>
      <c r="B4260" s="64"/>
      <c r="C4260" s="6" t="s">
        <v>16859</v>
      </c>
      <c r="D4260" s="7">
        <v>44761</v>
      </c>
      <c r="E4260" s="8" t="s">
        <v>10193</v>
      </c>
      <c r="F4260" s="9">
        <v>1641498</v>
      </c>
      <c r="G4260" s="8" t="s">
        <v>11066</v>
      </c>
      <c r="H4260" s="9">
        <v>168254</v>
      </c>
      <c r="I4260" s="69"/>
      <c r="J4260" s="70"/>
      <c r="K4260" s="71"/>
      <c r="L4260" s="77"/>
      <c r="M4260" s="78"/>
      <c r="N4260" t="str">
        <f t="shared" si="293"/>
        <v>26079</v>
      </c>
      <c r="O4260">
        <f t="shared" si="294"/>
        <v>26079</v>
      </c>
      <c r="P4260" s="29">
        <f t="shared" si="295"/>
        <v>1641498</v>
      </c>
      <c r="Q4260" t="e">
        <f>+VLOOKUP(O4260,'Bảng kê HĐ 2022'!N$1912:R$4434,4,0)</f>
        <v>#N/A</v>
      </c>
      <c r="R4260" t="e">
        <f>+VLOOKUP(O4260,'Hàng trả'!#REF!,2,0)</f>
        <v>#REF!</v>
      </c>
    </row>
    <row r="4261" spans="1:19" x14ac:dyDescent="0.3">
      <c r="A4261" s="10">
        <v>8</v>
      </c>
      <c r="B4261" s="64"/>
      <c r="C4261" s="6" t="s">
        <v>16860</v>
      </c>
      <c r="D4261" s="7">
        <v>44763</v>
      </c>
      <c r="E4261" s="8" t="s">
        <v>16861</v>
      </c>
      <c r="F4261" s="9">
        <v>281210</v>
      </c>
      <c r="G4261" s="8" t="s">
        <v>11066</v>
      </c>
      <c r="H4261" s="9">
        <v>28824</v>
      </c>
      <c r="I4261" s="69"/>
      <c r="J4261" s="70"/>
      <c r="K4261" s="71"/>
      <c r="L4261" s="77"/>
      <c r="M4261" s="78"/>
      <c r="N4261" t="str">
        <f t="shared" si="293"/>
        <v>05430</v>
      </c>
      <c r="O4261">
        <f t="shared" si="294"/>
        <v>5430</v>
      </c>
      <c r="P4261" s="29">
        <f t="shared" si="295"/>
        <v>281210</v>
      </c>
      <c r="Q4261" t="e">
        <f>+VLOOKUP(O4261,'Bảng kê HĐ 2022'!N$1912:R$4434,4,0)</f>
        <v>#N/A</v>
      </c>
      <c r="R4261" t="e">
        <f>+VLOOKUP(O4261,'Hàng trả'!#REF!,2,0)</f>
        <v>#REF!</v>
      </c>
      <c r="S4261" t="s">
        <v>22840</v>
      </c>
    </row>
    <row r="4262" spans="1:19" hidden="1" x14ac:dyDescent="0.3">
      <c r="A4262" s="10">
        <v>8</v>
      </c>
      <c r="B4262" s="64"/>
      <c r="C4262" s="6" t="s">
        <v>16862</v>
      </c>
      <c r="D4262" s="7">
        <v>44744</v>
      </c>
      <c r="E4262" s="8" t="s">
        <v>10193</v>
      </c>
      <c r="F4262" s="9">
        <v>667510</v>
      </c>
      <c r="G4262" s="8" t="s">
        <v>11066</v>
      </c>
      <c r="H4262" s="9">
        <v>68420</v>
      </c>
      <c r="I4262" s="69"/>
      <c r="J4262" s="70"/>
      <c r="K4262" s="71"/>
      <c r="L4262" s="77"/>
      <c r="M4262" s="78"/>
      <c r="N4262" t="str">
        <f t="shared" si="293"/>
        <v>21985</v>
      </c>
      <c r="O4262">
        <f t="shared" si="294"/>
        <v>21985</v>
      </c>
      <c r="P4262" s="29">
        <f t="shared" si="295"/>
        <v>667510</v>
      </c>
      <c r="Q4262">
        <f>+VLOOKUP(O4262,'Bảng kê HĐ 2022'!N$1912:R$4434,4,0)</f>
        <v>0</v>
      </c>
      <c r="R4262" t="e">
        <f>+VLOOKUP(O4262,'Hàng trả'!#REF!,2,0)</f>
        <v>#REF!</v>
      </c>
    </row>
    <row r="4263" spans="1:19" hidden="1" x14ac:dyDescent="0.3">
      <c r="A4263" s="10">
        <v>8</v>
      </c>
      <c r="B4263" s="64"/>
      <c r="C4263" s="6" t="s">
        <v>16863</v>
      </c>
      <c r="D4263" s="7">
        <v>44746</v>
      </c>
      <c r="E4263" s="8" t="s">
        <v>12043</v>
      </c>
      <c r="F4263" s="9">
        <v>359828</v>
      </c>
      <c r="G4263" s="8" t="s">
        <v>11066</v>
      </c>
      <c r="H4263" s="9">
        <v>36882</v>
      </c>
      <c r="I4263" s="69"/>
      <c r="J4263" s="70"/>
      <c r="K4263" s="71"/>
      <c r="L4263" s="77"/>
      <c r="M4263" s="78"/>
      <c r="N4263" t="str">
        <f t="shared" si="293"/>
        <v>22062</v>
      </c>
      <c r="O4263">
        <f t="shared" si="294"/>
        <v>22062</v>
      </c>
      <c r="P4263" s="29">
        <f t="shared" si="295"/>
        <v>359828</v>
      </c>
      <c r="Q4263">
        <f>+VLOOKUP(O4263,'Bảng kê HĐ 2022'!N$1912:R$4434,4,0)</f>
        <v>0</v>
      </c>
      <c r="R4263" t="e">
        <f>+VLOOKUP(O4263,'Hàng trả'!#REF!,2,0)</f>
        <v>#REF!</v>
      </c>
    </row>
    <row r="4264" spans="1:19" hidden="1" x14ac:dyDescent="0.3">
      <c r="A4264" s="10">
        <v>8</v>
      </c>
      <c r="B4264" s="64"/>
      <c r="C4264" s="6" t="s">
        <v>16864</v>
      </c>
      <c r="D4264" s="7">
        <v>44749</v>
      </c>
      <c r="E4264" s="8" t="s">
        <v>10193</v>
      </c>
      <c r="F4264" s="9">
        <v>760334</v>
      </c>
      <c r="G4264" s="8" t="s">
        <v>11066</v>
      </c>
      <c r="H4264" s="9">
        <v>77934</v>
      </c>
      <c r="I4264" s="69"/>
      <c r="J4264" s="70"/>
      <c r="K4264" s="71"/>
      <c r="L4264" s="77"/>
      <c r="M4264" s="78"/>
      <c r="N4264" t="str">
        <f t="shared" si="293"/>
        <v>23695</v>
      </c>
      <c r="O4264">
        <f t="shared" si="294"/>
        <v>23695</v>
      </c>
      <c r="P4264" s="29">
        <f t="shared" si="295"/>
        <v>760334</v>
      </c>
      <c r="Q4264">
        <f>+VLOOKUP(O4264,'Bảng kê HĐ 2022'!N$1912:R$4434,4,0)</f>
        <v>0</v>
      </c>
      <c r="R4264" t="e">
        <f>+VLOOKUP(O4264,'Hàng trả'!#REF!,2,0)</f>
        <v>#REF!</v>
      </c>
    </row>
    <row r="4265" spans="1:19" hidden="1" x14ac:dyDescent="0.3">
      <c r="A4265" s="10">
        <v>8</v>
      </c>
      <c r="B4265" s="64"/>
      <c r="C4265" s="6" t="s">
        <v>16865</v>
      </c>
      <c r="D4265" s="7">
        <v>44749</v>
      </c>
      <c r="E4265" s="8" t="s">
        <v>16650</v>
      </c>
      <c r="F4265" s="9">
        <v>638182</v>
      </c>
      <c r="G4265" s="8" t="s">
        <v>11066</v>
      </c>
      <c r="H4265" s="9">
        <v>65414</v>
      </c>
      <c r="I4265" s="69"/>
      <c r="J4265" s="70"/>
      <c r="K4265" s="71"/>
      <c r="L4265" s="77"/>
      <c r="M4265" s="78"/>
      <c r="N4265" t="str">
        <f t="shared" si="293"/>
        <v>23706</v>
      </c>
      <c r="O4265">
        <f t="shared" si="294"/>
        <v>23706</v>
      </c>
      <c r="P4265" s="29">
        <f t="shared" si="295"/>
        <v>638182</v>
      </c>
      <c r="Q4265">
        <f>+VLOOKUP(O4265,'Bảng kê HĐ 2022'!N$1912:R$4434,4,0)</f>
        <v>0</v>
      </c>
      <c r="R4265" t="e">
        <f>+VLOOKUP(O4265,'Hàng trả'!#REF!,2,0)</f>
        <v>#REF!</v>
      </c>
    </row>
    <row r="4266" spans="1:19" hidden="1" x14ac:dyDescent="0.3">
      <c r="A4266" s="10">
        <v>8</v>
      </c>
      <c r="B4266" s="64"/>
      <c r="C4266" s="6" t="s">
        <v>16866</v>
      </c>
      <c r="D4266" s="7">
        <v>44747</v>
      </c>
      <c r="E4266" s="8" t="s">
        <v>10203</v>
      </c>
      <c r="F4266" s="9">
        <v>396527</v>
      </c>
      <c r="G4266" s="8" t="s">
        <v>11066</v>
      </c>
      <c r="H4266" s="9">
        <v>40644</v>
      </c>
      <c r="I4266" s="69"/>
      <c r="J4266" s="70"/>
      <c r="K4266" s="71"/>
      <c r="L4266" s="77"/>
      <c r="M4266" s="78"/>
      <c r="N4266" t="str">
        <f t="shared" si="293"/>
        <v>23043</v>
      </c>
      <c r="O4266">
        <f t="shared" si="294"/>
        <v>23043</v>
      </c>
      <c r="P4266" s="29">
        <f t="shared" si="295"/>
        <v>396527</v>
      </c>
      <c r="Q4266">
        <f>+VLOOKUP(O4266,'Bảng kê HĐ 2022'!N$1912:R$4434,4,0)</f>
        <v>0</v>
      </c>
      <c r="R4266" t="e">
        <f>+VLOOKUP(O4266,'Hàng trả'!#REF!,2,0)</f>
        <v>#REF!</v>
      </c>
    </row>
    <row r="4267" spans="1:19" hidden="1" x14ac:dyDescent="0.3">
      <c r="A4267" s="10">
        <v>8</v>
      </c>
      <c r="B4267" s="64"/>
      <c r="C4267" s="6" t="s">
        <v>16867</v>
      </c>
      <c r="D4267" s="7">
        <v>44749</v>
      </c>
      <c r="E4267" s="8" t="s">
        <v>12043</v>
      </c>
      <c r="F4267" s="9">
        <v>816499</v>
      </c>
      <c r="G4267" s="8" t="s">
        <v>11066</v>
      </c>
      <c r="H4267" s="9">
        <v>83691</v>
      </c>
      <c r="I4267" s="69"/>
      <c r="J4267" s="70"/>
      <c r="K4267" s="71"/>
      <c r="L4267" s="77"/>
      <c r="M4267" s="78"/>
      <c r="N4267" t="str">
        <f t="shared" si="293"/>
        <v>23708</v>
      </c>
      <c r="O4267">
        <f t="shared" si="294"/>
        <v>23708</v>
      </c>
      <c r="P4267" s="29">
        <f t="shared" si="295"/>
        <v>816499</v>
      </c>
      <c r="Q4267">
        <f>+VLOOKUP(O4267,'Bảng kê HĐ 2022'!N$1912:R$4434,4,0)</f>
        <v>0</v>
      </c>
      <c r="R4267" t="e">
        <f>+VLOOKUP(O4267,'Hàng trả'!#REF!,2,0)</f>
        <v>#REF!</v>
      </c>
    </row>
    <row r="4268" spans="1:19" hidden="1" x14ac:dyDescent="0.3">
      <c r="A4268" s="10">
        <v>8</v>
      </c>
      <c r="B4268" s="64"/>
      <c r="C4268" s="6" t="s">
        <v>16868</v>
      </c>
      <c r="D4268" s="7">
        <v>44751</v>
      </c>
      <c r="E4268" s="8" t="s">
        <v>12043</v>
      </c>
      <c r="F4268" s="9">
        <v>1997843</v>
      </c>
      <c r="G4268" s="8" t="s">
        <v>11066</v>
      </c>
      <c r="H4268" s="9">
        <v>204779</v>
      </c>
      <c r="I4268" s="69"/>
      <c r="J4268" s="70"/>
      <c r="K4268" s="71"/>
      <c r="L4268" s="77"/>
      <c r="M4268" s="78"/>
      <c r="N4268" t="str">
        <f t="shared" si="293"/>
        <v>24172</v>
      </c>
      <c r="O4268">
        <f t="shared" si="294"/>
        <v>24172</v>
      </c>
      <c r="P4268" s="29">
        <f t="shared" si="295"/>
        <v>1997843</v>
      </c>
      <c r="Q4268">
        <f>+VLOOKUP(O4268,'Bảng kê HĐ 2022'!N$1912:R$4434,4,0)</f>
        <v>0</v>
      </c>
      <c r="R4268" t="e">
        <f>+VLOOKUP(O4268,'Hàng trả'!#REF!,2,0)</f>
        <v>#REF!</v>
      </c>
    </row>
    <row r="4269" spans="1:19" hidden="1" x14ac:dyDescent="0.3">
      <c r="A4269" s="10">
        <v>8</v>
      </c>
      <c r="B4269" s="64"/>
      <c r="C4269" s="6" t="s">
        <v>16869</v>
      </c>
      <c r="D4269" s="7">
        <v>44749</v>
      </c>
      <c r="E4269" s="8" t="s">
        <v>12043</v>
      </c>
      <c r="F4269" s="9">
        <v>667510</v>
      </c>
      <c r="G4269" s="8" t="s">
        <v>11066</v>
      </c>
      <c r="H4269" s="9">
        <v>68420</v>
      </c>
      <c r="I4269" s="69"/>
      <c r="J4269" s="70"/>
      <c r="K4269" s="71"/>
      <c r="L4269" s="77"/>
      <c r="M4269" s="78"/>
      <c r="N4269" t="str">
        <f t="shared" si="293"/>
        <v>23615</v>
      </c>
      <c r="O4269">
        <f t="shared" si="294"/>
        <v>23615</v>
      </c>
      <c r="P4269" s="29">
        <f t="shared" si="295"/>
        <v>667510</v>
      </c>
      <c r="Q4269">
        <f>+VLOOKUP(O4269,'Bảng kê HĐ 2022'!N$1912:R$4434,4,0)</f>
        <v>0</v>
      </c>
      <c r="R4269" t="e">
        <f>+VLOOKUP(O4269,'Hàng trả'!#REF!,2,0)</f>
        <v>#REF!</v>
      </c>
    </row>
    <row r="4270" spans="1:19" hidden="1" x14ac:dyDescent="0.3">
      <c r="A4270" s="10">
        <v>8</v>
      </c>
      <c r="B4270" s="64"/>
      <c r="C4270" s="6" t="s">
        <v>16870</v>
      </c>
      <c r="D4270" s="7">
        <v>44751</v>
      </c>
      <c r="E4270" s="8" t="s">
        <v>10193</v>
      </c>
      <c r="F4270" s="9">
        <v>506889</v>
      </c>
      <c r="G4270" s="8" t="s">
        <v>11066</v>
      </c>
      <c r="H4270" s="9">
        <v>51956</v>
      </c>
      <c r="I4270" s="69"/>
      <c r="J4270" s="70"/>
      <c r="K4270" s="71"/>
      <c r="L4270" s="77"/>
      <c r="M4270" s="78"/>
      <c r="N4270" t="str">
        <f t="shared" si="293"/>
        <v>24217</v>
      </c>
      <c r="O4270">
        <f t="shared" si="294"/>
        <v>24217</v>
      </c>
      <c r="P4270" s="29">
        <f t="shared" si="295"/>
        <v>506889</v>
      </c>
      <c r="Q4270">
        <f>+VLOOKUP(O4270,'Bảng kê HĐ 2022'!N$1912:R$4434,4,0)</f>
        <v>0</v>
      </c>
      <c r="R4270" t="e">
        <f>+VLOOKUP(O4270,'Hàng trả'!#REF!,2,0)</f>
        <v>#REF!</v>
      </c>
    </row>
    <row r="4271" spans="1:19" hidden="1" x14ac:dyDescent="0.3">
      <c r="A4271" s="10">
        <v>8</v>
      </c>
      <c r="B4271" s="64"/>
      <c r="C4271" s="6" t="s">
        <v>16871</v>
      </c>
      <c r="D4271" s="7">
        <v>44756</v>
      </c>
      <c r="E4271" s="8" t="s">
        <v>12043</v>
      </c>
      <c r="F4271" s="9">
        <v>241895</v>
      </c>
      <c r="G4271" s="8" t="s">
        <v>11066</v>
      </c>
      <c r="H4271" s="9">
        <v>24794</v>
      </c>
      <c r="I4271" s="69"/>
      <c r="J4271" s="70"/>
      <c r="K4271" s="71"/>
      <c r="L4271" s="77"/>
      <c r="M4271" s="78"/>
      <c r="N4271" t="str">
        <f t="shared" si="293"/>
        <v>24767</v>
      </c>
      <c r="O4271">
        <f t="shared" si="294"/>
        <v>24767</v>
      </c>
      <c r="P4271" s="29">
        <f t="shared" si="295"/>
        <v>241895</v>
      </c>
      <c r="Q4271" t="e">
        <f>+VLOOKUP(O4271,'Bảng kê HĐ 2022'!N$1912:R$4434,4,0)</f>
        <v>#N/A</v>
      </c>
      <c r="R4271" t="e">
        <f>+VLOOKUP(O4271,'Hàng trả'!#REF!,2,0)</f>
        <v>#REF!</v>
      </c>
    </row>
    <row r="4272" spans="1:19" hidden="1" x14ac:dyDescent="0.3">
      <c r="A4272" s="10">
        <v>8</v>
      </c>
      <c r="B4272" s="64"/>
      <c r="C4272" s="6" t="s">
        <v>16872</v>
      </c>
      <c r="D4272" s="7">
        <v>44749</v>
      </c>
      <c r="E4272" s="8" t="s">
        <v>16650</v>
      </c>
      <c r="F4272" s="9">
        <v>719656</v>
      </c>
      <c r="G4272" s="8" t="s">
        <v>11066</v>
      </c>
      <c r="H4272" s="9">
        <v>73765</v>
      </c>
      <c r="I4272" s="69"/>
      <c r="J4272" s="70"/>
      <c r="K4272" s="71"/>
      <c r="L4272" s="77"/>
      <c r="M4272" s="78"/>
      <c r="N4272" t="str">
        <f t="shared" si="293"/>
        <v>23709</v>
      </c>
      <c r="O4272">
        <f t="shared" si="294"/>
        <v>23709</v>
      </c>
      <c r="P4272" s="29">
        <f t="shared" si="295"/>
        <v>719656</v>
      </c>
      <c r="Q4272">
        <f>+VLOOKUP(O4272,'Bảng kê HĐ 2022'!N$1912:R$4434,4,0)</f>
        <v>0</v>
      </c>
      <c r="R4272" t="e">
        <f>+VLOOKUP(O4272,'Hàng trả'!#REF!,2,0)</f>
        <v>#REF!</v>
      </c>
    </row>
    <row r="4273" spans="1:18" hidden="1" x14ac:dyDescent="0.3">
      <c r="A4273" s="10">
        <v>8</v>
      </c>
      <c r="B4273" s="64"/>
      <c r="C4273" s="6" t="s">
        <v>16873</v>
      </c>
      <c r="D4273" s="7">
        <v>44747</v>
      </c>
      <c r="E4273" s="8" t="s">
        <v>16650</v>
      </c>
      <c r="F4273" s="9">
        <v>597744</v>
      </c>
      <c r="G4273" s="8" t="s">
        <v>11066</v>
      </c>
      <c r="H4273" s="9">
        <v>61269</v>
      </c>
      <c r="I4273" s="69"/>
      <c r="J4273" s="70"/>
      <c r="K4273" s="71"/>
      <c r="L4273" s="77"/>
      <c r="M4273" s="78"/>
      <c r="N4273" t="str">
        <f t="shared" si="293"/>
        <v>23034</v>
      </c>
      <c r="O4273">
        <f t="shared" si="294"/>
        <v>23034</v>
      </c>
      <c r="P4273" s="29">
        <f t="shared" si="295"/>
        <v>597744</v>
      </c>
      <c r="Q4273">
        <f>+VLOOKUP(O4273,'Bảng kê HĐ 2022'!N$1912:R$4434,4,0)</f>
        <v>0</v>
      </c>
      <c r="R4273" t="e">
        <f>+VLOOKUP(O4273,'Hàng trả'!#REF!,2,0)</f>
        <v>#REF!</v>
      </c>
    </row>
    <row r="4274" spans="1:18" hidden="1" x14ac:dyDescent="0.3">
      <c r="A4274" s="10">
        <v>8</v>
      </c>
      <c r="B4274" s="64"/>
      <c r="C4274" s="6" t="s">
        <v>16874</v>
      </c>
      <c r="D4274" s="7">
        <v>44748</v>
      </c>
      <c r="E4274" s="8" t="s">
        <v>16650</v>
      </c>
      <c r="F4274" s="9">
        <v>1158830</v>
      </c>
      <c r="G4274" s="8" t="s">
        <v>11066</v>
      </c>
      <c r="H4274" s="9">
        <v>118780</v>
      </c>
      <c r="I4274" s="69"/>
      <c r="J4274" s="70"/>
      <c r="K4274" s="71"/>
      <c r="L4274" s="77"/>
      <c r="M4274" s="78"/>
      <c r="N4274" t="str">
        <f t="shared" si="293"/>
        <v>23467</v>
      </c>
      <c r="O4274">
        <f t="shared" si="294"/>
        <v>23467</v>
      </c>
      <c r="P4274" s="29">
        <f t="shared" si="295"/>
        <v>1158830</v>
      </c>
      <c r="Q4274">
        <f>+VLOOKUP(O4274,'Bảng kê HĐ 2022'!N$1912:R$4434,4,0)</f>
        <v>0</v>
      </c>
      <c r="R4274" t="e">
        <f>+VLOOKUP(O4274,'Hàng trả'!#REF!,2,0)</f>
        <v>#REF!</v>
      </c>
    </row>
    <row r="4275" spans="1:18" hidden="1" x14ac:dyDescent="0.3">
      <c r="A4275" s="10">
        <v>8</v>
      </c>
      <c r="B4275" s="64"/>
      <c r="C4275" s="6" t="s">
        <v>16875</v>
      </c>
      <c r="D4275" s="7">
        <v>44754</v>
      </c>
      <c r="E4275" s="8" t="s">
        <v>12043</v>
      </c>
      <c r="F4275" s="9">
        <v>996241</v>
      </c>
      <c r="G4275" s="8" t="s">
        <v>11066</v>
      </c>
      <c r="H4275" s="9">
        <v>102115</v>
      </c>
      <c r="I4275" s="69"/>
      <c r="J4275" s="70"/>
      <c r="K4275" s="71"/>
      <c r="L4275" s="77"/>
      <c r="M4275" s="78"/>
      <c r="N4275" t="str">
        <f t="shared" si="293"/>
        <v>24304</v>
      </c>
      <c r="O4275">
        <f t="shared" si="294"/>
        <v>24304</v>
      </c>
      <c r="P4275" s="29">
        <f t="shared" si="295"/>
        <v>996241</v>
      </c>
      <c r="Q4275" t="e">
        <f>+VLOOKUP(O4275,'Bảng kê HĐ 2022'!N$1912:R$4434,4,0)</f>
        <v>#N/A</v>
      </c>
      <c r="R4275" t="e">
        <f>+VLOOKUP(O4275,'Hàng trả'!#REF!,2,0)</f>
        <v>#REF!</v>
      </c>
    </row>
    <row r="4276" spans="1:18" hidden="1" x14ac:dyDescent="0.3">
      <c r="A4276" s="10">
        <v>8</v>
      </c>
      <c r="B4276" s="64"/>
      <c r="C4276" s="6" t="s">
        <v>16876</v>
      </c>
      <c r="D4276" s="7">
        <v>44756</v>
      </c>
      <c r="E4276" s="8" t="s">
        <v>10193</v>
      </c>
      <c r="F4276" s="9">
        <v>1089856</v>
      </c>
      <c r="G4276" s="8" t="s">
        <v>11066</v>
      </c>
      <c r="H4276" s="9">
        <v>111710</v>
      </c>
      <c r="I4276" s="69"/>
      <c r="J4276" s="70"/>
      <c r="K4276" s="71"/>
      <c r="L4276" s="77"/>
      <c r="M4276" s="78"/>
      <c r="N4276" t="str">
        <f t="shared" si="293"/>
        <v>25375</v>
      </c>
      <c r="O4276">
        <f t="shared" si="294"/>
        <v>25375</v>
      </c>
      <c r="P4276" s="29">
        <f t="shared" si="295"/>
        <v>1089856</v>
      </c>
      <c r="Q4276" t="e">
        <f>+VLOOKUP(O4276,'Bảng kê HĐ 2022'!N$1912:R$4434,4,0)</f>
        <v>#N/A</v>
      </c>
      <c r="R4276" t="e">
        <f>+VLOOKUP(O4276,'Hàng trả'!#REF!,2,0)</f>
        <v>#REF!</v>
      </c>
    </row>
    <row r="4277" spans="1:18" hidden="1" x14ac:dyDescent="0.3">
      <c r="A4277" s="10">
        <v>8</v>
      </c>
      <c r="B4277" s="64"/>
      <c r="C4277" s="6" t="s">
        <v>16877</v>
      </c>
      <c r="D4277" s="7">
        <v>44758</v>
      </c>
      <c r="E4277" s="8" t="s">
        <v>10203</v>
      </c>
      <c r="F4277" s="9">
        <v>2695464</v>
      </c>
      <c r="G4277" s="8" t="s">
        <v>11066</v>
      </c>
      <c r="H4277" s="9">
        <v>276285</v>
      </c>
      <c r="I4277" s="69"/>
      <c r="J4277" s="70"/>
      <c r="K4277" s="71"/>
      <c r="L4277" s="77"/>
      <c r="M4277" s="78"/>
      <c r="N4277" t="str">
        <f t="shared" si="293"/>
        <v>25939</v>
      </c>
      <c r="O4277">
        <f t="shared" si="294"/>
        <v>25939</v>
      </c>
      <c r="P4277" s="29">
        <f t="shared" si="295"/>
        <v>2695464</v>
      </c>
      <c r="Q4277" t="e">
        <f>+VLOOKUP(O4277,'Bảng kê HĐ 2022'!N$1912:R$4434,4,0)</f>
        <v>#N/A</v>
      </c>
      <c r="R4277" t="e">
        <f>+VLOOKUP(O4277,'Hàng trả'!#REF!,2,0)</f>
        <v>#REF!</v>
      </c>
    </row>
    <row r="4278" spans="1:18" hidden="1" x14ac:dyDescent="0.3">
      <c r="A4278" s="10">
        <v>8</v>
      </c>
      <c r="B4278" s="64"/>
      <c r="C4278" s="6" t="s">
        <v>16878</v>
      </c>
      <c r="D4278" s="7">
        <v>44762</v>
      </c>
      <c r="E4278" s="8" t="s">
        <v>12043</v>
      </c>
      <c r="F4278" s="9">
        <v>2398793</v>
      </c>
      <c r="G4278" s="8" t="s">
        <v>11066</v>
      </c>
      <c r="H4278" s="9">
        <v>245876</v>
      </c>
      <c r="I4278" s="69"/>
      <c r="J4278" s="70"/>
      <c r="K4278" s="71"/>
      <c r="L4278" s="77"/>
      <c r="M4278" s="78"/>
      <c r="N4278" t="str">
        <f t="shared" si="293"/>
        <v>26120</v>
      </c>
      <c r="O4278">
        <f t="shared" si="294"/>
        <v>26120</v>
      </c>
      <c r="P4278" s="29">
        <f t="shared" si="295"/>
        <v>2398793</v>
      </c>
      <c r="Q4278" t="e">
        <f>+VLOOKUP(O4278,'Bảng kê HĐ 2022'!N$1912:R$4434,4,0)</f>
        <v>#N/A</v>
      </c>
      <c r="R4278" t="e">
        <f>+VLOOKUP(O4278,'Hàng trả'!#REF!,2,0)</f>
        <v>#REF!</v>
      </c>
    </row>
    <row r="4279" spans="1:18" hidden="1" x14ac:dyDescent="0.3">
      <c r="A4279" s="10">
        <v>8</v>
      </c>
      <c r="B4279" s="64"/>
      <c r="C4279" s="6" t="s">
        <v>16879</v>
      </c>
      <c r="D4279" s="7">
        <v>44756</v>
      </c>
      <c r="E4279" s="8" t="s">
        <v>10193</v>
      </c>
      <c r="F4279" s="9">
        <v>559117</v>
      </c>
      <c r="G4279" s="8" t="s">
        <v>11066</v>
      </c>
      <c r="H4279" s="9">
        <v>57309</v>
      </c>
      <c r="I4279" s="69"/>
      <c r="J4279" s="70"/>
      <c r="K4279" s="71"/>
      <c r="L4279" s="77"/>
      <c r="M4279" s="78"/>
      <c r="N4279" t="str">
        <f t="shared" si="293"/>
        <v>25370</v>
      </c>
      <c r="O4279">
        <f t="shared" si="294"/>
        <v>25370</v>
      </c>
      <c r="P4279" s="29">
        <f t="shared" si="295"/>
        <v>559117</v>
      </c>
      <c r="Q4279" t="e">
        <f>+VLOOKUP(O4279,'Bảng kê HĐ 2022'!N$1912:R$4434,4,0)</f>
        <v>#N/A</v>
      </c>
      <c r="R4279" t="e">
        <f>+VLOOKUP(O4279,'Hàng trả'!#REF!,2,0)</f>
        <v>#REF!</v>
      </c>
    </row>
    <row r="4280" spans="1:18" hidden="1" x14ac:dyDescent="0.3">
      <c r="A4280" s="10">
        <v>8</v>
      </c>
      <c r="B4280" s="64"/>
      <c r="C4280" s="6" t="s">
        <v>16880</v>
      </c>
      <c r="D4280" s="7">
        <v>44764</v>
      </c>
      <c r="E4280" s="8" t="s">
        <v>16654</v>
      </c>
      <c r="F4280" s="9">
        <v>541966</v>
      </c>
      <c r="G4280" s="8" t="s">
        <v>11066</v>
      </c>
      <c r="H4280" s="9">
        <v>55552</v>
      </c>
      <c r="I4280" s="69"/>
      <c r="J4280" s="70"/>
      <c r="K4280" s="71"/>
      <c r="L4280" s="77"/>
      <c r="M4280" s="78"/>
      <c r="N4280" t="str">
        <f t="shared" si="293"/>
        <v>26778</v>
      </c>
      <c r="O4280">
        <f t="shared" si="294"/>
        <v>26778</v>
      </c>
      <c r="P4280" s="29">
        <f t="shared" si="295"/>
        <v>541966</v>
      </c>
      <c r="Q4280" t="e">
        <f>+VLOOKUP(O4280,'Bảng kê HĐ 2022'!N$1912:R$4434,4,0)</f>
        <v>#N/A</v>
      </c>
      <c r="R4280" t="e">
        <f>+VLOOKUP(O4280,'Hàng trả'!#REF!,2,0)</f>
        <v>#REF!</v>
      </c>
    </row>
    <row r="4281" spans="1:18" hidden="1" x14ac:dyDescent="0.3">
      <c r="A4281" s="10">
        <v>8</v>
      </c>
      <c r="B4281" s="64"/>
      <c r="C4281" s="6" t="s">
        <v>16881</v>
      </c>
      <c r="D4281" s="7">
        <v>44747</v>
      </c>
      <c r="E4281" s="8" t="s">
        <v>16654</v>
      </c>
      <c r="F4281" s="9">
        <v>1930046</v>
      </c>
      <c r="G4281" s="8" t="s">
        <v>11066</v>
      </c>
      <c r="H4281" s="9">
        <v>197830</v>
      </c>
      <c r="I4281" s="69"/>
      <c r="J4281" s="70"/>
      <c r="K4281" s="71"/>
      <c r="L4281" s="77"/>
      <c r="M4281" s="78"/>
      <c r="N4281" t="str">
        <f t="shared" si="293"/>
        <v>22759</v>
      </c>
      <c r="O4281">
        <f t="shared" si="294"/>
        <v>22759</v>
      </c>
      <c r="P4281" s="29">
        <f t="shared" si="295"/>
        <v>1930046</v>
      </c>
      <c r="Q4281">
        <f>+VLOOKUP(O4281,'Bảng kê HĐ 2022'!N$1912:R$4434,4,0)</f>
        <v>0</v>
      </c>
      <c r="R4281" t="e">
        <f>+VLOOKUP(O4281,'Hàng trả'!#REF!,2,0)</f>
        <v>#REF!</v>
      </c>
    </row>
    <row r="4282" spans="1:18" hidden="1" x14ac:dyDescent="0.3">
      <c r="A4282" s="10">
        <v>8</v>
      </c>
      <c r="B4282" s="64"/>
      <c r="C4282" s="6" t="s">
        <v>16882</v>
      </c>
      <c r="D4282" s="7">
        <v>44764</v>
      </c>
      <c r="E4282" s="8" t="s">
        <v>16654</v>
      </c>
      <c r="F4282" s="9">
        <v>1222463</v>
      </c>
      <c r="G4282" s="8" t="s">
        <v>11066</v>
      </c>
      <c r="H4282" s="9">
        <v>125302</v>
      </c>
      <c r="I4282" s="69"/>
      <c r="J4282" s="70"/>
      <c r="K4282" s="71"/>
      <c r="L4282" s="77"/>
      <c r="M4282" s="78"/>
      <c r="N4282" t="str">
        <f t="shared" si="293"/>
        <v>26623</v>
      </c>
      <c r="O4282">
        <f t="shared" si="294"/>
        <v>26623</v>
      </c>
      <c r="P4282" s="29">
        <f t="shared" si="295"/>
        <v>1222463</v>
      </c>
      <c r="Q4282" t="e">
        <f>+VLOOKUP(O4282,'Bảng kê HĐ 2022'!N$1912:R$4434,4,0)</f>
        <v>#N/A</v>
      </c>
      <c r="R4282" t="e">
        <f>+VLOOKUP(O4282,'Hàng trả'!#REF!,2,0)</f>
        <v>#REF!</v>
      </c>
    </row>
    <row r="4283" spans="1:18" hidden="1" x14ac:dyDescent="0.3">
      <c r="A4283" s="10">
        <v>8</v>
      </c>
      <c r="B4283" s="64"/>
      <c r="C4283" s="6" t="s">
        <v>16883</v>
      </c>
      <c r="D4283" s="7">
        <v>44760</v>
      </c>
      <c r="E4283" s="8" t="s">
        <v>16650</v>
      </c>
      <c r="F4283" s="9">
        <v>479771</v>
      </c>
      <c r="G4283" s="8" t="s">
        <v>11066</v>
      </c>
      <c r="H4283" s="9">
        <v>49177</v>
      </c>
      <c r="I4283" s="69"/>
      <c r="J4283" s="70"/>
      <c r="K4283" s="71"/>
      <c r="L4283" s="77"/>
      <c r="M4283" s="78"/>
      <c r="N4283" t="str">
        <f t="shared" si="293"/>
        <v>25952</v>
      </c>
      <c r="O4283">
        <f t="shared" si="294"/>
        <v>25952</v>
      </c>
      <c r="P4283" s="29">
        <f t="shared" si="295"/>
        <v>479771</v>
      </c>
      <c r="Q4283" t="e">
        <f>+VLOOKUP(O4283,'Bảng kê HĐ 2022'!N$1912:R$4434,4,0)</f>
        <v>#N/A</v>
      </c>
      <c r="R4283" t="e">
        <f>+VLOOKUP(O4283,'Hàng trả'!#REF!,2,0)</f>
        <v>#REF!</v>
      </c>
    </row>
    <row r="4284" spans="1:18" hidden="1" x14ac:dyDescent="0.3">
      <c r="A4284" s="10">
        <v>8</v>
      </c>
      <c r="B4284" s="64"/>
      <c r="C4284" s="6" t="s">
        <v>16884</v>
      </c>
      <c r="D4284" s="7">
        <v>44761</v>
      </c>
      <c r="E4284" s="8" t="s">
        <v>16650</v>
      </c>
      <c r="F4284" s="9">
        <v>599713</v>
      </c>
      <c r="G4284" s="8" t="s">
        <v>11066</v>
      </c>
      <c r="H4284" s="9">
        <v>61471</v>
      </c>
      <c r="I4284" s="69"/>
      <c r="J4284" s="70"/>
      <c r="K4284" s="71"/>
      <c r="L4284" s="77"/>
      <c r="M4284" s="78"/>
      <c r="N4284" t="str">
        <f t="shared" si="293"/>
        <v>26096</v>
      </c>
      <c r="O4284">
        <f t="shared" si="294"/>
        <v>26096</v>
      </c>
      <c r="P4284" s="29">
        <f t="shared" si="295"/>
        <v>599713</v>
      </c>
      <c r="Q4284" t="e">
        <f>+VLOOKUP(O4284,'Bảng kê HĐ 2022'!N$1912:R$4434,4,0)</f>
        <v>#N/A</v>
      </c>
      <c r="R4284" t="e">
        <f>+VLOOKUP(O4284,'Hàng trả'!#REF!,2,0)</f>
        <v>#REF!</v>
      </c>
    </row>
    <row r="4285" spans="1:18" hidden="1" x14ac:dyDescent="0.3">
      <c r="A4285" s="10">
        <v>8</v>
      </c>
      <c r="B4285" s="64"/>
      <c r="C4285" s="6" t="s">
        <v>16885</v>
      </c>
      <c r="D4285" s="7">
        <v>44765</v>
      </c>
      <c r="E4285" s="8" t="s">
        <v>10193</v>
      </c>
      <c r="F4285" s="9">
        <v>565113</v>
      </c>
      <c r="G4285" s="8" t="s">
        <v>11066</v>
      </c>
      <c r="H4285" s="9">
        <v>57924</v>
      </c>
      <c r="I4285" s="69"/>
      <c r="J4285" s="70"/>
      <c r="K4285" s="71"/>
      <c r="L4285" s="77"/>
      <c r="M4285" s="78"/>
      <c r="N4285" t="str">
        <f t="shared" si="293"/>
        <v>27073</v>
      </c>
      <c r="O4285">
        <f t="shared" si="294"/>
        <v>27073</v>
      </c>
      <c r="P4285" s="29">
        <f t="shared" si="295"/>
        <v>565113</v>
      </c>
      <c r="Q4285" t="e">
        <f>+VLOOKUP(O4285,'Bảng kê HĐ 2022'!N$1912:R$4434,4,0)</f>
        <v>#N/A</v>
      </c>
      <c r="R4285" t="e">
        <f>+VLOOKUP(O4285,'Hàng trả'!#REF!,2,0)</f>
        <v>#REF!</v>
      </c>
    </row>
    <row r="4286" spans="1:18" hidden="1" x14ac:dyDescent="0.3">
      <c r="A4286" s="10">
        <v>8</v>
      </c>
      <c r="B4286" s="64"/>
      <c r="C4286" s="6" t="s">
        <v>16886</v>
      </c>
      <c r="D4286" s="7">
        <v>44761</v>
      </c>
      <c r="E4286" s="8" t="s">
        <v>16654</v>
      </c>
      <c r="F4286" s="9">
        <v>599713</v>
      </c>
      <c r="G4286" s="8" t="s">
        <v>11066</v>
      </c>
      <c r="H4286" s="9">
        <v>61471</v>
      </c>
      <c r="I4286" s="69"/>
      <c r="J4286" s="70"/>
      <c r="K4286" s="71"/>
      <c r="L4286" s="77"/>
      <c r="M4286" s="78"/>
      <c r="N4286" t="str">
        <f t="shared" si="293"/>
        <v>26095</v>
      </c>
      <c r="O4286">
        <f t="shared" si="294"/>
        <v>26095</v>
      </c>
      <c r="P4286" s="29">
        <f t="shared" si="295"/>
        <v>599713</v>
      </c>
      <c r="Q4286" t="e">
        <f>+VLOOKUP(O4286,'Bảng kê HĐ 2022'!N$1912:R$4434,4,0)</f>
        <v>#N/A</v>
      </c>
      <c r="R4286" t="e">
        <f>+VLOOKUP(O4286,'Hàng trả'!#REF!,2,0)</f>
        <v>#REF!</v>
      </c>
    </row>
    <row r="4287" spans="1:18" hidden="1" x14ac:dyDescent="0.3">
      <c r="A4287" s="10">
        <v>8</v>
      </c>
      <c r="B4287" s="64"/>
      <c r="C4287" s="6" t="s">
        <v>16887</v>
      </c>
      <c r="D4287" s="7">
        <v>44747</v>
      </c>
      <c r="E4287" s="8" t="s">
        <v>12043</v>
      </c>
      <c r="F4287" s="9">
        <v>519383</v>
      </c>
      <c r="G4287" s="8" t="s">
        <v>11066</v>
      </c>
      <c r="H4287" s="9">
        <v>53237</v>
      </c>
      <c r="I4287" s="69"/>
      <c r="J4287" s="70"/>
      <c r="K4287" s="71"/>
      <c r="L4287" s="77"/>
      <c r="M4287" s="78"/>
      <c r="N4287" t="str">
        <f t="shared" si="293"/>
        <v>22982</v>
      </c>
      <c r="O4287">
        <f t="shared" si="294"/>
        <v>22982</v>
      </c>
      <c r="P4287" s="29">
        <f t="shared" si="295"/>
        <v>519383</v>
      </c>
      <c r="Q4287">
        <f>+VLOOKUP(O4287,'Bảng kê HĐ 2022'!N$1912:R$4434,4,0)</f>
        <v>0</v>
      </c>
      <c r="R4287" t="e">
        <f>+VLOOKUP(O4287,'Hàng trả'!#REF!,2,0)</f>
        <v>#REF!</v>
      </c>
    </row>
    <row r="4288" spans="1:18" hidden="1" x14ac:dyDescent="0.3">
      <c r="A4288" s="10">
        <v>8</v>
      </c>
      <c r="B4288" s="65"/>
      <c r="C4288" s="6" t="s">
        <v>16888</v>
      </c>
      <c r="D4288" s="7">
        <v>44768</v>
      </c>
      <c r="E4288" s="8" t="s">
        <v>10193</v>
      </c>
      <c r="F4288" s="9">
        <v>1310467</v>
      </c>
      <c r="G4288" s="8" t="s">
        <v>11066</v>
      </c>
      <c r="H4288" s="9">
        <v>134323</v>
      </c>
      <c r="I4288" s="72"/>
      <c r="J4288" s="73"/>
      <c r="K4288" s="74"/>
      <c r="L4288" s="79"/>
      <c r="M4288" s="80"/>
      <c r="N4288" t="str">
        <f t="shared" si="293"/>
        <v>27414</v>
      </c>
      <c r="O4288">
        <f t="shared" si="294"/>
        <v>27414</v>
      </c>
      <c r="P4288" s="29">
        <f t="shared" si="295"/>
        <v>1310467</v>
      </c>
      <c r="Q4288" t="e">
        <f>+VLOOKUP(O4288,'Bảng kê HĐ 2022'!N$1912:R$4434,4,0)</f>
        <v>#N/A</v>
      </c>
      <c r="R4288" t="e">
        <f>+VLOOKUP(O4288,'Hàng trả'!#REF!,2,0)</f>
        <v>#REF!</v>
      </c>
    </row>
    <row r="4289" spans="1:18" hidden="1" x14ac:dyDescent="0.3">
      <c r="A4289" s="10">
        <v>8</v>
      </c>
      <c r="B4289" s="63" t="s">
        <v>17000</v>
      </c>
      <c r="C4289" s="6" t="s">
        <v>17001</v>
      </c>
      <c r="D4289" s="7">
        <v>44761</v>
      </c>
      <c r="E4289" s="8" t="s">
        <v>12432</v>
      </c>
      <c r="F4289" s="9">
        <v>3442582</v>
      </c>
      <c r="G4289" s="8" t="s">
        <v>11066</v>
      </c>
      <c r="H4289" s="9">
        <v>352865</v>
      </c>
      <c r="I4289" s="66">
        <v>14467661</v>
      </c>
      <c r="J4289" s="67"/>
      <c r="K4289" s="68"/>
      <c r="L4289" s="75" t="s">
        <v>10465</v>
      </c>
      <c r="M4289" s="76"/>
      <c r="N4289" t="str">
        <f t="shared" si="293"/>
        <v>26057</v>
      </c>
      <c r="O4289">
        <f t="shared" si="294"/>
        <v>26057</v>
      </c>
      <c r="P4289" s="29">
        <f t="shared" si="295"/>
        <v>3442582</v>
      </c>
      <c r="Q4289" t="e">
        <f>+VLOOKUP(O4289,'Bảng kê HĐ 2022'!N$1912:R$4434,4,0)</f>
        <v>#N/A</v>
      </c>
      <c r="R4289" t="e">
        <f>+VLOOKUP(O4289,'Hàng trả'!#REF!,2,0)</f>
        <v>#REF!</v>
      </c>
    </row>
    <row r="4290" spans="1:18" hidden="1" x14ac:dyDescent="0.3">
      <c r="A4290" s="10">
        <v>8</v>
      </c>
      <c r="B4290" s="64"/>
      <c r="C4290" s="6" t="s">
        <v>17002</v>
      </c>
      <c r="D4290" s="7">
        <v>44755</v>
      </c>
      <c r="E4290" s="8" t="s">
        <v>12428</v>
      </c>
      <c r="F4290" s="9">
        <v>1337239</v>
      </c>
      <c r="G4290" s="8" t="s">
        <v>11066</v>
      </c>
      <c r="H4290" s="9">
        <v>137067</v>
      </c>
      <c r="I4290" s="69"/>
      <c r="J4290" s="70"/>
      <c r="K4290" s="71"/>
      <c r="L4290" s="77"/>
      <c r="M4290" s="78"/>
      <c r="N4290" t="str">
        <f t="shared" si="293"/>
        <v>24397</v>
      </c>
      <c r="O4290">
        <f t="shared" si="294"/>
        <v>24397</v>
      </c>
      <c r="P4290" s="29">
        <f t="shared" si="295"/>
        <v>1337239</v>
      </c>
      <c r="Q4290" t="e">
        <f>+VLOOKUP(O4290,'Bảng kê HĐ 2022'!N$1912:R$4434,4,0)</f>
        <v>#N/A</v>
      </c>
      <c r="R4290" t="e">
        <f>+VLOOKUP(O4290,'Hàng trả'!#REF!,2,0)</f>
        <v>#REF!</v>
      </c>
    </row>
    <row r="4291" spans="1:18" hidden="1" x14ac:dyDescent="0.3">
      <c r="A4291" s="10">
        <v>8</v>
      </c>
      <c r="B4291" s="64"/>
      <c r="C4291" s="6" t="s">
        <v>17003</v>
      </c>
      <c r="D4291" s="7">
        <v>44768</v>
      </c>
      <c r="E4291" s="8" t="s">
        <v>12432</v>
      </c>
      <c r="F4291" s="9">
        <v>4095992</v>
      </c>
      <c r="G4291" s="8" t="s">
        <v>11066</v>
      </c>
      <c r="H4291" s="9">
        <v>419839</v>
      </c>
      <c r="I4291" s="69"/>
      <c r="J4291" s="70"/>
      <c r="K4291" s="71"/>
      <c r="L4291" s="77"/>
      <c r="M4291" s="78"/>
      <c r="N4291" t="str">
        <f t="shared" si="293"/>
        <v>27345</v>
      </c>
      <c r="O4291">
        <f t="shared" si="294"/>
        <v>27345</v>
      </c>
      <c r="P4291" s="29">
        <f t="shared" si="295"/>
        <v>4095992</v>
      </c>
      <c r="Q4291" t="e">
        <f>+VLOOKUP(O4291,'Bảng kê HĐ 2022'!N$1912:R$4434,4,0)</f>
        <v>#N/A</v>
      </c>
      <c r="R4291" t="e">
        <f>+VLOOKUP(O4291,'Hàng trả'!#REF!,2,0)</f>
        <v>#REF!</v>
      </c>
    </row>
    <row r="4292" spans="1:18" hidden="1" x14ac:dyDescent="0.3">
      <c r="A4292" s="10">
        <v>8</v>
      </c>
      <c r="B4292" s="64"/>
      <c r="C4292" s="6" t="s">
        <v>17004</v>
      </c>
      <c r="D4292" s="7">
        <v>44748</v>
      </c>
      <c r="E4292" s="8" t="s">
        <v>12432</v>
      </c>
      <c r="F4292" s="9">
        <v>4855135</v>
      </c>
      <c r="G4292" s="8" t="s">
        <v>11066</v>
      </c>
      <c r="H4292" s="9">
        <v>497651</v>
      </c>
      <c r="I4292" s="69"/>
      <c r="J4292" s="70"/>
      <c r="K4292" s="71"/>
      <c r="L4292" s="77"/>
      <c r="M4292" s="78"/>
      <c r="N4292" t="str">
        <f t="shared" si="293"/>
        <v>23462</v>
      </c>
      <c r="O4292">
        <f t="shared" si="294"/>
        <v>23462</v>
      </c>
      <c r="P4292" s="29">
        <f t="shared" si="295"/>
        <v>4855135</v>
      </c>
      <c r="Q4292">
        <f>+VLOOKUP(O4292,'Bảng kê HĐ 2022'!N$1912:R$4434,4,0)</f>
        <v>0</v>
      </c>
      <c r="R4292" t="e">
        <f>+VLOOKUP(O4292,'Hàng trả'!#REF!,2,0)</f>
        <v>#REF!</v>
      </c>
    </row>
    <row r="4293" spans="1:18" hidden="1" x14ac:dyDescent="0.3">
      <c r="A4293" s="10">
        <v>8</v>
      </c>
      <c r="B4293" s="65"/>
      <c r="C4293" s="6" t="s">
        <v>17005</v>
      </c>
      <c r="D4293" s="7">
        <v>44753</v>
      </c>
      <c r="E4293" s="8" t="s">
        <v>12432</v>
      </c>
      <c r="F4293" s="9">
        <v>2389009</v>
      </c>
      <c r="G4293" s="8" t="s">
        <v>11066</v>
      </c>
      <c r="H4293" s="9">
        <v>244873</v>
      </c>
      <c r="I4293" s="72"/>
      <c r="J4293" s="73"/>
      <c r="K4293" s="74"/>
      <c r="L4293" s="79"/>
      <c r="M4293" s="80"/>
      <c r="N4293" t="str">
        <f t="shared" si="293"/>
        <v>24242</v>
      </c>
      <c r="O4293">
        <f t="shared" si="294"/>
        <v>24242</v>
      </c>
      <c r="P4293" s="29">
        <f t="shared" si="295"/>
        <v>2389009</v>
      </c>
      <c r="Q4293" t="e">
        <f>+VLOOKUP(O4293,'Bảng kê HĐ 2022'!N$1912:R$4434,4,0)</f>
        <v>#N/A</v>
      </c>
      <c r="R4293" t="e">
        <f>+VLOOKUP(O4293,'Hàng trả'!#REF!,2,0)</f>
        <v>#REF!</v>
      </c>
    </row>
    <row r="4294" spans="1:18" hidden="1" x14ac:dyDescent="0.3">
      <c r="A4294" s="10">
        <v>8</v>
      </c>
      <c r="B4294" s="63" t="s">
        <v>17006</v>
      </c>
      <c r="C4294" s="6" t="s">
        <v>17007</v>
      </c>
      <c r="D4294" s="7">
        <v>44748</v>
      </c>
      <c r="E4294" s="8" t="s">
        <v>12430</v>
      </c>
      <c r="F4294" s="9">
        <v>793055</v>
      </c>
      <c r="G4294" s="8" t="s">
        <v>11066</v>
      </c>
      <c r="H4294" s="9">
        <v>81288</v>
      </c>
      <c r="I4294" s="66">
        <v>8168642</v>
      </c>
      <c r="J4294" s="67"/>
      <c r="K4294" s="68"/>
      <c r="L4294" s="75" t="s">
        <v>10476</v>
      </c>
      <c r="M4294" s="76"/>
      <c r="N4294" t="str">
        <f t="shared" si="293"/>
        <v>23265</v>
      </c>
      <c r="O4294">
        <f t="shared" si="294"/>
        <v>23265</v>
      </c>
      <c r="P4294" s="29">
        <f t="shared" si="295"/>
        <v>793055</v>
      </c>
      <c r="Q4294">
        <f>+VLOOKUP(O4294,'Bảng kê HĐ 2022'!N$1912:R$4434,4,0)</f>
        <v>0</v>
      </c>
      <c r="R4294" t="e">
        <f>+VLOOKUP(O4294,'Hàng trả'!#REF!,2,0)</f>
        <v>#REF!</v>
      </c>
    </row>
    <row r="4295" spans="1:18" hidden="1" x14ac:dyDescent="0.3">
      <c r="A4295" s="10">
        <v>8</v>
      </c>
      <c r="B4295" s="64"/>
      <c r="C4295" s="6" t="s">
        <v>17008</v>
      </c>
      <c r="D4295" s="7">
        <v>44754</v>
      </c>
      <c r="E4295" s="8" t="s">
        <v>12432</v>
      </c>
      <c r="F4295" s="9">
        <v>3019104</v>
      </c>
      <c r="G4295" s="8" t="s">
        <v>11066</v>
      </c>
      <c r="H4295" s="9">
        <v>309458</v>
      </c>
      <c r="I4295" s="69"/>
      <c r="J4295" s="70"/>
      <c r="K4295" s="71"/>
      <c r="L4295" s="77"/>
      <c r="M4295" s="78"/>
      <c r="N4295" t="str">
        <f t="shared" si="293"/>
        <v>24308</v>
      </c>
      <c r="O4295">
        <f t="shared" si="294"/>
        <v>24308</v>
      </c>
      <c r="P4295" s="29">
        <f t="shared" si="295"/>
        <v>3019104</v>
      </c>
      <c r="Q4295" t="e">
        <f>+VLOOKUP(O4295,'Bảng kê HĐ 2022'!N$1912:R$4434,4,0)</f>
        <v>#N/A</v>
      </c>
      <c r="R4295" t="e">
        <f>+VLOOKUP(O4295,'Hàng trả'!#REF!,2,0)</f>
        <v>#REF!</v>
      </c>
    </row>
    <row r="4296" spans="1:18" ht="25.05" hidden="1" x14ac:dyDescent="0.3">
      <c r="A4296" s="10">
        <v>8</v>
      </c>
      <c r="B4296" s="64"/>
      <c r="C4296" s="6" t="s">
        <v>17009</v>
      </c>
      <c r="D4296" s="7">
        <v>44749</v>
      </c>
      <c r="E4296" s="8" t="s">
        <v>17010</v>
      </c>
      <c r="F4296" s="9">
        <v>1450024</v>
      </c>
      <c r="G4296" s="8" t="s">
        <v>11066</v>
      </c>
      <c r="H4296" s="9">
        <v>148627</v>
      </c>
      <c r="I4296" s="69"/>
      <c r="J4296" s="70"/>
      <c r="K4296" s="71"/>
      <c r="L4296" s="77"/>
      <c r="M4296" s="78"/>
      <c r="N4296" t="str">
        <f t="shared" si="293"/>
        <v>23537</v>
      </c>
      <c r="O4296">
        <f t="shared" si="294"/>
        <v>23537</v>
      </c>
      <c r="P4296" s="29">
        <f t="shared" si="295"/>
        <v>1450024</v>
      </c>
      <c r="Q4296">
        <f>+VLOOKUP(O4296,'Bảng kê HĐ 2022'!N$1912:R$4434,4,0)</f>
        <v>0</v>
      </c>
      <c r="R4296" t="e">
        <f>+VLOOKUP(O4296,'Hàng trả'!#REF!,2,0)</f>
        <v>#REF!</v>
      </c>
    </row>
    <row r="4297" spans="1:18" hidden="1" x14ac:dyDescent="0.3">
      <c r="A4297" s="10">
        <v>8</v>
      </c>
      <c r="B4297" s="64"/>
      <c r="C4297" s="6" t="s">
        <v>17011</v>
      </c>
      <c r="D4297" s="7">
        <v>44743</v>
      </c>
      <c r="E4297" s="8" t="s">
        <v>12432</v>
      </c>
      <c r="F4297" s="9">
        <v>2113366</v>
      </c>
      <c r="G4297" s="8" t="s">
        <v>11066</v>
      </c>
      <c r="H4297" s="9">
        <v>216620</v>
      </c>
      <c r="I4297" s="69"/>
      <c r="J4297" s="70"/>
      <c r="K4297" s="71"/>
      <c r="L4297" s="77"/>
      <c r="M4297" s="78"/>
      <c r="N4297" t="str">
        <f t="shared" ref="N4297:N4360" si="296">+RIGHT(C4297,5)</f>
        <v>21910</v>
      </c>
      <c r="O4297">
        <f t="shared" ref="O4297:O4360" si="297">+N4297*1</f>
        <v>21910</v>
      </c>
      <c r="P4297" s="29">
        <f t="shared" ref="P4297:P4360" si="298">+F4297</f>
        <v>2113366</v>
      </c>
      <c r="Q4297">
        <f>+VLOOKUP(O4297,'Bảng kê HĐ 2022'!N$1912:R$4434,4,0)</f>
        <v>0</v>
      </c>
      <c r="R4297" t="e">
        <f>+VLOOKUP(O4297,'Hàng trả'!#REF!,2,0)</f>
        <v>#REF!</v>
      </c>
    </row>
    <row r="4298" spans="1:18" hidden="1" x14ac:dyDescent="0.3">
      <c r="A4298" s="10">
        <v>8</v>
      </c>
      <c r="B4298" s="65"/>
      <c r="C4298" s="6" t="s">
        <v>17012</v>
      </c>
      <c r="D4298" s="7">
        <v>44762</v>
      </c>
      <c r="E4298" s="8" t="s">
        <v>12432</v>
      </c>
      <c r="F4298" s="9">
        <v>1726002</v>
      </c>
      <c r="G4298" s="8" t="s">
        <v>11066</v>
      </c>
      <c r="H4298" s="9">
        <v>176915</v>
      </c>
      <c r="I4298" s="72"/>
      <c r="J4298" s="73"/>
      <c r="K4298" s="74"/>
      <c r="L4298" s="79"/>
      <c r="M4298" s="80"/>
      <c r="N4298" t="str">
        <f t="shared" si="296"/>
        <v>26123</v>
      </c>
      <c r="O4298">
        <f t="shared" si="297"/>
        <v>26123</v>
      </c>
      <c r="P4298" s="29">
        <f t="shared" si="298"/>
        <v>1726002</v>
      </c>
      <c r="Q4298" t="e">
        <f>+VLOOKUP(O4298,'Bảng kê HĐ 2022'!N$1912:R$4434,4,0)</f>
        <v>#N/A</v>
      </c>
      <c r="R4298" t="e">
        <f>+VLOOKUP(O4298,'Hàng trả'!#REF!,2,0)</f>
        <v>#REF!</v>
      </c>
    </row>
    <row r="4299" spans="1:18" hidden="1" x14ac:dyDescent="0.3">
      <c r="A4299" s="10">
        <v>8</v>
      </c>
      <c r="B4299" s="63" t="s">
        <v>17013</v>
      </c>
      <c r="C4299" s="6" t="s">
        <v>17014</v>
      </c>
      <c r="D4299" s="7">
        <v>44749</v>
      </c>
      <c r="E4299" s="8" t="s">
        <v>14275</v>
      </c>
      <c r="F4299" s="9">
        <v>1969110</v>
      </c>
      <c r="G4299" s="8" t="s">
        <v>11066</v>
      </c>
      <c r="H4299" s="9">
        <v>201834</v>
      </c>
      <c r="I4299" s="66">
        <v>17955213</v>
      </c>
      <c r="J4299" s="67"/>
      <c r="K4299" s="68"/>
      <c r="L4299" s="75" t="s">
        <v>10483</v>
      </c>
      <c r="M4299" s="76"/>
      <c r="N4299" t="str">
        <f t="shared" si="296"/>
        <v>23687</v>
      </c>
      <c r="O4299">
        <f t="shared" si="297"/>
        <v>23687</v>
      </c>
      <c r="P4299" s="29">
        <f t="shared" si="298"/>
        <v>1969110</v>
      </c>
      <c r="Q4299">
        <f>+VLOOKUP(O4299,'Bảng kê HĐ 2022'!N$1912:R$4434,4,0)</f>
        <v>0</v>
      </c>
      <c r="R4299" t="e">
        <f>+VLOOKUP(O4299,'Hàng trả'!#REF!,2,0)</f>
        <v>#REF!</v>
      </c>
    </row>
    <row r="4300" spans="1:18" hidden="1" x14ac:dyDescent="0.3">
      <c r="A4300" s="10">
        <v>8</v>
      </c>
      <c r="B4300" s="64"/>
      <c r="C4300" s="6" t="s">
        <v>17015</v>
      </c>
      <c r="D4300" s="7">
        <v>44758</v>
      </c>
      <c r="E4300" s="8" t="s">
        <v>12432</v>
      </c>
      <c r="F4300" s="9">
        <v>5175021</v>
      </c>
      <c r="G4300" s="8" t="s">
        <v>11066</v>
      </c>
      <c r="H4300" s="9">
        <v>530440</v>
      </c>
      <c r="I4300" s="69"/>
      <c r="J4300" s="70"/>
      <c r="K4300" s="71"/>
      <c r="L4300" s="77"/>
      <c r="M4300" s="78"/>
      <c r="N4300" t="str">
        <f t="shared" si="296"/>
        <v>25934</v>
      </c>
      <c r="O4300">
        <f t="shared" si="297"/>
        <v>25934</v>
      </c>
      <c r="P4300" s="29">
        <f t="shared" si="298"/>
        <v>5175021</v>
      </c>
      <c r="Q4300" t="e">
        <f>+VLOOKUP(O4300,'Bảng kê HĐ 2022'!N$1912:R$4434,4,0)</f>
        <v>#N/A</v>
      </c>
      <c r="R4300" t="e">
        <f>+VLOOKUP(O4300,'Hàng trả'!#REF!,2,0)</f>
        <v>#REF!</v>
      </c>
    </row>
    <row r="4301" spans="1:18" hidden="1" x14ac:dyDescent="0.3">
      <c r="A4301" s="10">
        <v>8</v>
      </c>
      <c r="B4301" s="64"/>
      <c r="C4301" s="6" t="s">
        <v>17016</v>
      </c>
      <c r="D4301" s="7">
        <v>44765</v>
      </c>
      <c r="E4301" s="8" t="s">
        <v>12432</v>
      </c>
      <c r="F4301" s="9">
        <v>7043317</v>
      </c>
      <c r="G4301" s="8" t="s">
        <v>11066</v>
      </c>
      <c r="H4301" s="9">
        <v>721940</v>
      </c>
      <c r="I4301" s="69"/>
      <c r="J4301" s="70"/>
      <c r="K4301" s="71"/>
      <c r="L4301" s="77"/>
      <c r="M4301" s="78"/>
      <c r="N4301" t="str">
        <f t="shared" si="296"/>
        <v>27266</v>
      </c>
      <c r="O4301">
        <f t="shared" si="297"/>
        <v>27266</v>
      </c>
      <c r="P4301" s="29">
        <f t="shared" si="298"/>
        <v>7043317</v>
      </c>
      <c r="Q4301" t="e">
        <f>+VLOOKUP(O4301,'Bảng kê HĐ 2022'!N$1912:R$4434,4,0)</f>
        <v>#N/A</v>
      </c>
      <c r="R4301" t="e">
        <f>+VLOOKUP(O4301,'Hàng trả'!#REF!,2,0)</f>
        <v>#REF!</v>
      </c>
    </row>
    <row r="4302" spans="1:18" hidden="1" x14ac:dyDescent="0.3">
      <c r="A4302" s="10">
        <v>8</v>
      </c>
      <c r="B4302" s="65"/>
      <c r="C4302" s="6" t="s">
        <v>17017</v>
      </c>
      <c r="D4302" s="7">
        <v>44747</v>
      </c>
      <c r="E4302" s="8" t="s">
        <v>12432</v>
      </c>
      <c r="F4302" s="9">
        <v>5818360</v>
      </c>
      <c r="G4302" s="8" t="s">
        <v>11066</v>
      </c>
      <c r="H4302" s="9">
        <v>596382</v>
      </c>
      <c r="I4302" s="72"/>
      <c r="J4302" s="73"/>
      <c r="K4302" s="74"/>
      <c r="L4302" s="79"/>
      <c r="M4302" s="80"/>
      <c r="N4302" t="str">
        <f t="shared" si="296"/>
        <v>22608</v>
      </c>
      <c r="O4302">
        <f t="shared" si="297"/>
        <v>22608</v>
      </c>
      <c r="P4302" s="29">
        <f t="shared" si="298"/>
        <v>5818360</v>
      </c>
      <c r="Q4302">
        <f>+VLOOKUP(O4302,'Bảng kê HĐ 2022'!N$1912:R$4434,4,0)</f>
        <v>0</v>
      </c>
      <c r="R4302" t="e">
        <f>+VLOOKUP(O4302,'Hàng trả'!#REF!,2,0)</f>
        <v>#REF!</v>
      </c>
    </row>
    <row r="4303" spans="1:18" hidden="1" x14ac:dyDescent="0.3">
      <c r="A4303" s="10">
        <v>8</v>
      </c>
      <c r="B4303" s="63" t="s">
        <v>17018</v>
      </c>
      <c r="C4303" s="6" t="s">
        <v>17019</v>
      </c>
      <c r="D4303" s="7">
        <v>44744</v>
      </c>
      <c r="E4303" s="8" t="s">
        <v>12432</v>
      </c>
      <c r="F4303" s="9">
        <v>826080</v>
      </c>
      <c r="G4303" s="8" t="s">
        <v>11066</v>
      </c>
      <c r="H4303" s="9">
        <v>84673</v>
      </c>
      <c r="I4303" s="66">
        <v>1524444</v>
      </c>
      <c r="J4303" s="67"/>
      <c r="K4303" s="68"/>
      <c r="L4303" s="75" t="s">
        <v>10489</v>
      </c>
      <c r="M4303" s="76"/>
      <c r="N4303" t="str">
        <f t="shared" si="296"/>
        <v>21995</v>
      </c>
      <c r="O4303">
        <f t="shared" si="297"/>
        <v>21995</v>
      </c>
      <c r="P4303" s="29">
        <f t="shared" si="298"/>
        <v>826080</v>
      </c>
      <c r="Q4303">
        <f>+VLOOKUP(O4303,'Bảng kê HĐ 2022'!N$1912:R$4434,4,0)</f>
        <v>0</v>
      </c>
      <c r="R4303" t="e">
        <f>+VLOOKUP(O4303,'Hàng trả'!#REF!,2,0)</f>
        <v>#REF!</v>
      </c>
    </row>
    <row r="4304" spans="1:18" hidden="1" x14ac:dyDescent="0.3">
      <c r="A4304" s="10">
        <v>8</v>
      </c>
      <c r="B4304" s="65"/>
      <c r="C4304" s="6" t="s">
        <v>17020</v>
      </c>
      <c r="D4304" s="7">
        <v>44768</v>
      </c>
      <c r="E4304" s="8" t="s">
        <v>12432</v>
      </c>
      <c r="F4304" s="9">
        <v>872465</v>
      </c>
      <c r="G4304" s="8" t="s">
        <v>11066</v>
      </c>
      <c r="H4304" s="9">
        <v>89428</v>
      </c>
      <c r="I4304" s="72"/>
      <c r="J4304" s="73"/>
      <c r="K4304" s="74"/>
      <c r="L4304" s="79"/>
      <c r="M4304" s="80"/>
      <c r="N4304" t="str">
        <f t="shared" si="296"/>
        <v>27396</v>
      </c>
      <c r="O4304">
        <f t="shared" si="297"/>
        <v>27396</v>
      </c>
      <c r="P4304" s="29">
        <f t="shared" si="298"/>
        <v>872465</v>
      </c>
      <c r="Q4304" t="e">
        <f>+VLOOKUP(O4304,'Bảng kê HĐ 2022'!N$1912:R$4434,4,0)</f>
        <v>#N/A</v>
      </c>
      <c r="R4304" t="e">
        <f>+VLOOKUP(O4304,'Hàng trả'!#REF!,2,0)</f>
        <v>#REF!</v>
      </c>
    </row>
    <row r="4305" spans="1:18" hidden="1" x14ac:dyDescent="0.3">
      <c r="A4305" s="10">
        <v>8</v>
      </c>
      <c r="B4305" s="63" t="s">
        <v>17024</v>
      </c>
      <c r="C4305" s="6" t="s">
        <v>17025</v>
      </c>
      <c r="D4305" s="7">
        <v>44772</v>
      </c>
      <c r="E4305" s="8" t="s">
        <v>12432</v>
      </c>
      <c r="F4305" s="9">
        <v>2398853</v>
      </c>
      <c r="G4305" s="8" t="s">
        <v>11066</v>
      </c>
      <c r="H4305" s="9">
        <v>245882</v>
      </c>
      <c r="I4305" s="66">
        <v>12449814</v>
      </c>
      <c r="J4305" s="67"/>
      <c r="K4305" s="68"/>
      <c r="L4305" s="75" t="s">
        <v>10517</v>
      </c>
      <c r="M4305" s="76"/>
      <c r="N4305" t="str">
        <f t="shared" si="296"/>
        <v>28956</v>
      </c>
      <c r="O4305">
        <f t="shared" si="297"/>
        <v>28956</v>
      </c>
      <c r="P4305" s="29">
        <f t="shared" si="298"/>
        <v>2398853</v>
      </c>
      <c r="Q4305" t="e">
        <f>+VLOOKUP(O4305,'Bảng kê HĐ 2022'!N$1912:R$4434,4,0)</f>
        <v>#N/A</v>
      </c>
      <c r="R4305" t="e">
        <f>+VLOOKUP(O4305,'Hàng trả'!#REF!,2,0)</f>
        <v>#REF!</v>
      </c>
    </row>
    <row r="4306" spans="1:18" hidden="1" x14ac:dyDescent="0.3">
      <c r="A4306" s="10">
        <v>8</v>
      </c>
      <c r="B4306" s="64"/>
      <c r="C4306" s="6" t="s">
        <v>17026</v>
      </c>
      <c r="D4306" s="7">
        <v>44743</v>
      </c>
      <c r="E4306" s="8" t="s">
        <v>12430</v>
      </c>
      <c r="F4306" s="9">
        <v>1189582</v>
      </c>
      <c r="G4306" s="8" t="s">
        <v>11066</v>
      </c>
      <c r="H4306" s="9">
        <v>121932</v>
      </c>
      <c r="I4306" s="69"/>
      <c r="J4306" s="70"/>
      <c r="K4306" s="71"/>
      <c r="L4306" s="77"/>
      <c r="M4306" s="78"/>
      <c r="N4306" t="str">
        <f t="shared" si="296"/>
        <v>21897</v>
      </c>
      <c r="O4306">
        <f t="shared" si="297"/>
        <v>21897</v>
      </c>
      <c r="P4306" s="29">
        <f t="shared" si="298"/>
        <v>1189582</v>
      </c>
      <c r="Q4306">
        <f>+VLOOKUP(O4306,'Bảng kê HĐ 2022'!N$1912:R$4434,4,0)</f>
        <v>0</v>
      </c>
      <c r="R4306" t="e">
        <f>+VLOOKUP(O4306,'Hàng trả'!#REF!,2,0)</f>
        <v>#REF!</v>
      </c>
    </row>
    <row r="4307" spans="1:18" hidden="1" x14ac:dyDescent="0.3">
      <c r="A4307" s="10">
        <v>8</v>
      </c>
      <c r="B4307" s="64"/>
      <c r="C4307" s="6" t="s">
        <v>17027</v>
      </c>
      <c r="D4307" s="7">
        <v>44748</v>
      </c>
      <c r="E4307" s="8" t="s">
        <v>12430</v>
      </c>
      <c r="F4307" s="9">
        <v>1189582</v>
      </c>
      <c r="G4307" s="8" t="s">
        <v>11066</v>
      </c>
      <c r="H4307" s="9">
        <v>121932</v>
      </c>
      <c r="I4307" s="69"/>
      <c r="J4307" s="70"/>
      <c r="K4307" s="71"/>
      <c r="L4307" s="77"/>
      <c r="M4307" s="78"/>
      <c r="N4307" t="str">
        <f t="shared" si="296"/>
        <v>23459</v>
      </c>
      <c r="O4307">
        <f t="shared" si="297"/>
        <v>23459</v>
      </c>
      <c r="P4307" s="29">
        <f t="shared" si="298"/>
        <v>1189582</v>
      </c>
      <c r="Q4307">
        <f>+VLOOKUP(O4307,'Bảng kê HĐ 2022'!N$1912:R$4434,4,0)</f>
        <v>0</v>
      </c>
      <c r="R4307" t="e">
        <f>+VLOOKUP(O4307,'Hàng trả'!#REF!,2,0)</f>
        <v>#REF!</v>
      </c>
    </row>
    <row r="4308" spans="1:18" hidden="1" x14ac:dyDescent="0.3">
      <c r="A4308" s="10">
        <v>8</v>
      </c>
      <c r="B4308" s="64"/>
      <c r="C4308" s="6" t="s">
        <v>17028</v>
      </c>
      <c r="D4308" s="7">
        <v>44754</v>
      </c>
      <c r="E4308" s="8" t="s">
        <v>12432</v>
      </c>
      <c r="F4308" s="9">
        <v>1741392</v>
      </c>
      <c r="G4308" s="8" t="s">
        <v>11066</v>
      </c>
      <c r="H4308" s="9">
        <v>178493</v>
      </c>
      <c r="I4308" s="69"/>
      <c r="J4308" s="70"/>
      <c r="K4308" s="71"/>
      <c r="L4308" s="77"/>
      <c r="M4308" s="78"/>
      <c r="N4308" t="str">
        <f t="shared" si="296"/>
        <v>24292</v>
      </c>
      <c r="O4308">
        <f t="shared" si="297"/>
        <v>24292</v>
      </c>
      <c r="P4308" s="29">
        <f t="shared" si="298"/>
        <v>1741392</v>
      </c>
      <c r="Q4308" t="e">
        <f>+VLOOKUP(O4308,'Bảng kê HĐ 2022'!N$1912:R$4434,4,0)</f>
        <v>#N/A</v>
      </c>
      <c r="R4308" t="e">
        <f>+VLOOKUP(O4308,'Hàng trả'!#REF!,2,0)</f>
        <v>#REF!</v>
      </c>
    </row>
    <row r="4309" spans="1:18" hidden="1" x14ac:dyDescent="0.3">
      <c r="A4309" s="10">
        <v>8</v>
      </c>
      <c r="B4309" s="64"/>
      <c r="C4309" s="6" t="s">
        <v>17029</v>
      </c>
      <c r="D4309" s="7">
        <v>44756</v>
      </c>
      <c r="E4309" s="8" t="s">
        <v>12432</v>
      </c>
      <c r="F4309" s="9">
        <v>2940818</v>
      </c>
      <c r="G4309" s="8" t="s">
        <v>11066</v>
      </c>
      <c r="H4309" s="9">
        <v>301434</v>
      </c>
      <c r="I4309" s="69"/>
      <c r="J4309" s="70"/>
      <c r="K4309" s="71"/>
      <c r="L4309" s="77"/>
      <c r="M4309" s="78"/>
      <c r="N4309" t="str">
        <f t="shared" si="296"/>
        <v>25380</v>
      </c>
      <c r="O4309">
        <f t="shared" si="297"/>
        <v>25380</v>
      </c>
      <c r="P4309" s="29">
        <f t="shared" si="298"/>
        <v>2940818</v>
      </c>
      <c r="Q4309" t="e">
        <f>+VLOOKUP(O4309,'Bảng kê HĐ 2022'!N$1912:R$4434,4,0)</f>
        <v>#N/A</v>
      </c>
      <c r="R4309" t="e">
        <f>+VLOOKUP(O4309,'Hàng trả'!#REF!,2,0)</f>
        <v>#REF!</v>
      </c>
    </row>
    <row r="4310" spans="1:18" hidden="1" x14ac:dyDescent="0.3">
      <c r="A4310" s="10">
        <v>8</v>
      </c>
      <c r="B4310" s="64"/>
      <c r="C4310" s="6" t="s">
        <v>17030</v>
      </c>
      <c r="D4310" s="7">
        <v>44763</v>
      </c>
      <c r="E4310" s="8" t="s">
        <v>12430</v>
      </c>
      <c r="F4310" s="9">
        <v>1335020</v>
      </c>
      <c r="G4310" s="8" t="s">
        <v>11066</v>
      </c>
      <c r="H4310" s="9">
        <v>136840</v>
      </c>
      <c r="I4310" s="69"/>
      <c r="J4310" s="70"/>
      <c r="K4310" s="71"/>
      <c r="L4310" s="77"/>
      <c r="M4310" s="78"/>
      <c r="N4310" t="str">
        <f t="shared" si="296"/>
        <v>26160</v>
      </c>
      <c r="O4310">
        <f t="shared" si="297"/>
        <v>26160</v>
      </c>
      <c r="P4310" s="29">
        <f t="shared" si="298"/>
        <v>1335020</v>
      </c>
      <c r="Q4310" t="e">
        <f>+VLOOKUP(O4310,'Bảng kê HĐ 2022'!N$1912:R$4434,4,0)</f>
        <v>#N/A</v>
      </c>
      <c r="R4310" t="e">
        <f>+VLOOKUP(O4310,'Hàng trả'!#REF!,2,0)</f>
        <v>#REF!</v>
      </c>
    </row>
    <row r="4311" spans="1:18" hidden="1" x14ac:dyDescent="0.3">
      <c r="A4311" s="10">
        <v>8</v>
      </c>
      <c r="B4311" s="64"/>
      <c r="C4311" s="6" t="s">
        <v>17031</v>
      </c>
      <c r="D4311" s="7">
        <v>44760</v>
      </c>
      <c r="E4311" s="8" t="s">
        <v>12430</v>
      </c>
      <c r="F4311" s="9">
        <v>1335020</v>
      </c>
      <c r="G4311" s="8" t="s">
        <v>11066</v>
      </c>
      <c r="H4311" s="9">
        <v>136840</v>
      </c>
      <c r="I4311" s="69"/>
      <c r="J4311" s="70"/>
      <c r="K4311" s="71"/>
      <c r="L4311" s="77"/>
      <c r="M4311" s="78"/>
      <c r="N4311" t="str">
        <f t="shared" si="296"/>
        <v>25962</v>
      </c>
      <c r="O4311">
        <f t="shared" si="297"/>
        <v>25962</v>
      </c>
      <c r="P4311" s="29">
        <f t="shared" si="298"/>
        <v>1335020</v>
      </c>
      <c r="Q4311" t="e">
        <f>+VLOOKUP(O4311,'Bảng kê HĐ 2022'!N$1912:R$4434,4,0)</f>
        <v>#N/A</v>
      </c>
      <c r="R4311" t="e">
        <f>+VLOOKUP(O4311,'Hàng trả'!#REF!,2,0)</f>
        <v>#REF!</v>
      </c>
    </row>
    <row r="4312" spans="1:18" hidden="1" x14ac:dyDescent="0.3">
      <c r="A4312" s="10">
        <v>8</v>
      </c>
      <c r="B4312" s="65"/>
      <c r="C4312" s="6" t="s">
        <v>17032</v>
      </c>
      <c r="D4312" s="7">
        <v>44746</v>
      </c>
      <c r="E4312" s="8" t="s">
        <v>12432</v>
      </c>
      <c r="F4312" s="9">
        <v>1741392</v>
      </c>
      <c r="G4312" s="8" t="s">
        <v>11066</v>
      </c>
      <c r="H4312" s="9">
        <v>178493</v>
      </c>
      <c r="I4312" s="72"/>
      <c r="J4312" s="73"/>
      <c r="K4312" s="74"/>
      <c r="L4312" s="79"/>
      <c r="M4312" s="80"/>
      <c r="N4312" t="str">
        <f t="shared" si="296"/>
        <v>22060</v>
      </c>
      <c r="O4312">
        <f t="shared" si="297"/>
        <v>22060</v>
      </c>
      <c r="P4312" s="29">
        <f t="shared" si="298"/>
        <v>1741392</v>
      </c>
      <c r="Q4312">
        <f>+VLOOKUP(O4312,'Bảng kê HĐ 2022'!N$1912:R$4434,4,0)</f>
        <v>0</v>
      </c>
      <c r="R4312" t="e">
        <f>+VLOOKUP(O4312,'Hàng trả'!#REF!,2,0)</f>
        <v>#REF!</v>
      </c>
    </row>
    <row r="4313" spans="1:18" hidden="1" x14ac:dyDescent="0.3">
      <c r="A4313" s="10">
        <v>8</v>
      </c>
      <c r="B4313" s="63" t="s">
        <v>17033</v>
      </c>
      <c r="C4313" s="6" t="s">
        <v>17034</v>
      </c>
      <c r="D4313" s="7">
        <v>44748</v>
      </c>
      <c r="E4313" s="8" t="s">
        <v>12432</v>
      </c>
      <c r="F4313" s="9">
        <v>5034290</v>
      </c>
      <c r="G4313" s="8" t="s">
        <v>11066</v>
      </c>
      <c r="H4313" s="9">
        <v>516015</v>
      </c>
      <c r="I4313" s="66">
        <v>10100019</v>
      </c>
      <c r="J4313" s="67"/>
      <c r="K4313" s="68"/>
      <c r="L4313" s="75" t="s">
        <v>10524</v>
      </c>
      <c r="M4313" s="76"/>
      <c r="N4313" t="str">
        <f t="shared" si="296"/>
        <v>23450</v>
      </c>
      <c r="O4313">
        <f t="shared" si="297"/>
        <v>23450</v>
      </c>
      <c r="P4313" s="29">
        <f t="shared" si="298"/>
        <v>5034290</v>
      </c>
      <c r="Q4313">
        <f>+VLOOKUP(O4313,'Bảng kê HĐ 2022'!N$1912:R$4434,4,0)</f>
        <v>0</v>
      </c>
      <c r="R4313" t="e">
        <f>+VLOOKUP(O4313,'Hàng trả'!#REF!,2,0)</f>
        <v>#REF!</v>
      </c>
    </row>
    <row r="4314" spans="1:18" hidden="1" x14ac:dyDescent="0.3">
      <c r="A4314" s="10">
        <v>8</v>
      </c>
      <c r="B4314" s="64"/>
      <c r="C4314" s="6" t="s">
        <v>17035</v>
      </c>
      <c r="D4314" s="7">
        <v>44757</v>
      </c>
      <c r="E4314" s="8" t="s">
        <v>12430</v>
      </c>
      <c r="F4314" s="9">
        <v>1977977</v>
      </c>
      <c r="G4314" s="8" t="s">
        <v>11066</v>
      </c>
      <c r="H4314" s="9">
        <v>202743</v>
      </c>
      <c r="I4314" s="69"/>
      <c r="J4314" s="70"/>
      <c r="K4314" s="71"/>
      <c r="L4314" s="77"/>
      <c r="M4314" s="78"/>
      <c r="N4314" t="str">
        <f t="shared" si="296"/>
        <v>25423</v>
      </c>
      <c r="O4314">
        <f t="shared" si="297"/>
        <v>25423</v>
      </c>
      <c r="P4314" s="29">
        <f t="shared" si="298"/>
        <v>1977977</v>
      </c>
      <c r="Q4314" t="e">
        <f>+VLOOKUP(O4314,'Bảng kê HĐ 2022'!N$1912:R$4434,4,0)</f>
        <v>#N/A</v>
      </c>
      <c r="R4314" t="e">
        <f>+VLOOKUP(O4314,'Hàng trả'!#REF!,2,0)</f>
        <v>#REF!</v>
      </c>
    </row>
    <row r="4315" spans="1:18" hidden="1" x14ac:dyDescent="0.3">
      <c r="A4315" s="10">
        <v>8</v>
      </c>
      <c r="B4315" s="65"/>
      <c r="C4315" s="6" t="s">
        <v>17036</v>
      </c>
      <c r="D4315" s="7">
        <v>44769</v>
      </c>
      <c r="E4315" s="8" t="s">
        <v>12432</v>
      </c>
      <c r="F4315" s="9">
        <v>4241236</v>
      </c>
      <c r="G4315" s="8" t="s">
        <v>11066</v>
      </c>
      <c r="H4315" s="9">
        <v>434727</v>
      </c>
      <c r="I4315" s="72"/>
      <c r="J4315" s="73"/>
      <c r="K4315" s="74"/>
      <c r="L4315" s="79"/>
      <c r="M4315" s="80"/>
      <c r="N4315" t="str">
        <f t="shared" si="296"/>
        <v>27427</v>
      </c>
      <c r="O4315">
        <f t="shared" si="297"/>
        <v>27427</v>
      </c>
      <c r="P4315" s="29">
        <f t="shared" si="298"/>
        <v>4241236</v>
      </c>
      <c r="Q4315" t="e">
        <f>+VLOOKUP(O4315,'Bảng kê HĐ 2022'!N$1912:R$4434,4,0)</f>
        <v>#N/A</v>
      </c>
      <c r="R4315" t="e">
        <f>+VLOOKUP(O4315,'Hàng trả'!#REF!,2,0)</f>
        <v>#REF!</v>
      </c>
    </row>
    <row r="4316" spans="1:18" hidden="1" x14ac:dyDescent="0.3">
      <c r="A4316" s="10">
        <v>8</v>
      </c>
      <c r="B4316" s="63" t="s">
        <v>17037</v>
      </c>
      <c r="C4316" s="6" t="s">
        <v>17038</v>
      </c>
      <c r="D4316" s="7">
        <v>44771</v>
      </c>
      <c r="E4316" s="8" t="s">
        <v>12432</v>
      </c>
      <c r="F4316" s="9">
        <v>2785536</v>
      </c>
      <c r="G4316" s="8" t="s">
        <v>11066</v>
      </c>
      <c r="H4316" s="9">
        <v>285517</v>
      </c>
      <c r="I4316" s="66">
        <v>5851170</v>
      </c>
      <c r="J4316" s="67"/>
      <c r="K4316" s="68"/>
      <c r="L4316" s="75" t="s">
        <v>10530</v>
      </c>
      <c r="M4316" s="76"/>
      <c r="N4316" t="str">
        <f t="shared" si="296"/>
        <v>28708</v>
      </c>
      <c r="O4316">
        <f t="shared" si="297"/>
        <v>28708</v>
      </c>
      <c r="P4316" s="29">
        <f t="shared" si="298"/>
        <v>2785536</v>
      </c>
      <c r="Q4316" t="e">
        <f>+VLOOKUP(O4316,'Bảng kê HĐ 2022'!N$1912:R$4434,4,0)</f>
        <v>#N/A</v>
      </c>
      <c r="R4316" t="e">
        <f>+VLOOKUP(O4316,'Hàng trả'!#REF!,2,0)</f>
        <v>#REF!</v>
      </c>
    </row>
    <row r="4317" spans="1:18" hidden="1" x14ac:dyDescent="0.3">
      <c r="A4317" s="10">
        <v>8</v>
      </c>
      <c r="B4317" s="64"/>
      <c r="C4317" s="6" t="s">
        <v>17039</v>
      </c>
      <c r="D4317" s="7">
        <v>44753</v>
      </c>
      <c r="E4317" s="8" t="s">
        <v>12432</v>
      </c>
      <c r="F4317" s="9">
        <v>1199426</v>
      </c>
      <c r="G4317" s="8" t="s">
        <v>11066</v>
      </c>
      <c r="H4317" s="9">
        <v>122941</v>
      </c>
      <c r="I4317" s="69"/>
      <c r="J4317" s="70"/>
      <c r="K4317" s="71"/>
      <c r="L4317" s="77"/>
      <c r="M4317" s="78"/>
      <c r="N4317" t="str">
        <f t="shared" si="296"/>
        <v>24244</v>
      </c>
      <c r="O4317">
        <f t="shared" si="297"/>
        <v>24244</v>
      </c>
      <c r="P4317" s="29">
        <f t="shared" si="298"/>
        <v>1199426</v>
      </c>
      <c r="Q4317" t="e">
        <f>+VLOOKUP(O4317,'Bảng kê HĐ 2022'!N$1912:R$4434,4,0)</f>
        <v>#N/A</v>
      </c>
      <c r="R4317" t="e">
        <f>+VLOOKUP(O4317,'Hàng trả'!#REF!,2,0)</f>
        <v>#REF!</v>
      </c>
    </row>
    <row r="4318" spans="1:18" hidden="1" x14ac:dyDescent="0.3">
      <c r="A4318" s="10">
        <v>8</v>
      </c>
      <c r="B4318" s="65"/>
      <c r="C4318" s="6" t="s">
        <v>17040</v>
      </c>
      <c r="D4318" s="7">
        <v>44755</v>
      </c>
      <c r="E4318" s="8" t="s">
        <v>12432</v>
      </c>
      <c r="F4318" s="9">
        <v>2534447</v>
      </c>
      <c r="G4318" s="8" t="s">
        <v>11066</v>
      </c>
      <c r="H4318" s="9">
        <v>259781</v>
      </c>
      <c r="I4318" s="72"/>
      <c r="J4318" s="73"/>
      <c r="K4318" s="74"/>
      <c r="L4318" s="79"/>
      <c r="M4318" s="80"/>
      <c r="N4318" t="str">
        <f t="shared" si="296"/>
        <v>24402</v>
      </c>
      <c r="O4318">
        <f t="shared" si="297"/>
        <v>24402</v>
      </c>
      <c r="P4318" s="29">
        <f t="shared" si="298"/>
        <v>2534447</v>
      </c>
      <c r="Q4318" t="e">
        <f>+VLOOKUP(O4318,'Bảng kê HĐ 2022'!N$1912:R$4434,4,0)</f>
        <v>#N/A</v>
      </c>
      <c r="R4318" t="e">
        <f>+VLOOKUP(O4318,'Hàng trả'!#REF!,2,0)</f>
        <v>#REF!</v>
      </c>
    </row>
    <row r="4319" spans="1:18" hidden="1" x14ac:dyDescent="0.3">
      <c r="A4319" s="10">
        <v>8</v>
      </c>
      <c r="B4319" s="63" t="s">
        <v>17041</v>
      </c>
      <c r="C4319" s="6" t="s">
        <v>17042</v>
      </c>
      <c r="D4319" s="7">
        <v>44715</v>
      </c>
      <c r="E4319" s="8" t="s">
        <v>14338</v>
      </c>
      <c r="F4319" s="9">
        <v>5443546</v>
      </c>
      <c r="G4319" s="8" t="s">
        <v>11066</v>
      </c>
      <c r="H4319" s="9">
        <v>557963</v>
      </c>
      <c r="I4319" s="66">
        <v>19652465</v>
      </c>
      <c r="J4319" s="67"/>
      <c r="K4319" s="68"/>
      <c r="L4319" s="75" t="s">
        <v>10536</v>
      </c>
      <c r="M4319" s="76"/>
      <c r="N4319" t="str">
        <f t="shared" si="296"/>
        <v>16044</v>
      </c>
      <c r="O4319">
        <f t="shared" si="297"/>
        <v>16044</v>
      </c>
      <c r="P4319" s="29">
        <f t="shared" si="298"/>
        <v>5443546</v>
      </c>
      <c r="Q4319">
        <f>+VLOOKUP(O4319,'Bảng kê HĐ 2022'!N$1912:R$4434,4,0)</f>
        <v>0</v>
      </c>
      <c r="R4319" t="e">
        <f>+VLOOKUP(O4319,'Hàng trả'!#REF!,2,0)</f>
        <v>#REF!</v>
      </c>
    </row>
    <row r="4320" spans="1:18" hidden="1" x14ac:dyDescent="0.3">
      <c r="A4320" s="10">
        <v>8</v>
      </c>
      <c r="B4320" s="64"/>
      <c r="C4320" s="6" t="s">
        <v>17043</v>
      </c>
      <c r="D4320" s="7">
        <v>44718</v>
      </c>
      <c r="E4320" s="8" t="s">
        <v>12432</v>
      </c>
      <c r="F4320" s="9">
        <v>1456034</v>
      </c>
      <c r="G4320" s="8" t="s">
        <v>11066</v>
      </c>
      <c r="H4320" s="9">
        <v>149243</v>
      </c>
      <c r="I4320" s="69"/>
      <c r="J4320" s="70"/>
      <c r="K4320" s="71"/>
      <c r="L4320" s="77"/>
      <c r="M4320" s="78"/>
      <c r="N4320" t="str">
        <f t="shared" si="296"/>
        <v>16472</v>
      </c>
      <c r="O4320">
        <f t="shared" si="297"/>
        <v>16472</v>
      </c>
      <c r="P4320" s="29">
        <f t="shared" si="298"/>
        <v>1456034</v>
      </c>
      <c r="Q4320">
        <f>+VLOOKUP(O4320,'Bảng kê HĐ 2022'!N$1912:R$4434,4,0)</f>
        <v>0</v>
      </c>
      <c r="R4320" t="e">
        <f>+VLOOKUP(O4320,'Hàng trả'!#REF!,2,0)</f>
        <v>#REF!</v>
      </c>
    </row>
    <row r="4321" spans="1:18" hidden="1" x14ac:dyDescent="0.3">
      <c r="A4321" s="10">
        <v>8</v>
      </c>
      <c r="B4321" s="64"/>
      <c r="C4321" s="6" t="s">
        <v>17044</v>
      </c>
      <c r="D4321" s="7">
        <v>44722</v>
      </c>
      <c r="E4321" s="8" t="s">
        <v>12432</v>
      </c>
      <c r="F4321" s="9">
        <v>3394094</v>
      </c>
      <c r="G4321" s="8" t="s">
        <v>11066</v>
      </c>
      <c r="H4321" s="9">
        <v>347895</v>
      </c>
      <c r="I4321" s="69"/>
      <c r="J4321" s="70"/>
      <c r="K4321" s="71"/>
      <c r="L4321" s="77"/>
      <c r="M4321" s="78"/>
      <c r="N4321" t="str">
        <f t="shared" si="296"/>
        <v>17364</v>
      </c>
      <c r="O4321">
        <f t="shared" si="297"/>
        <v>17364</v>
      </c>
      <c r="P4321" s="29">
        <f t="shared" si="298"/>
        <v>3394094</v>
      </c>
      <c r="Q4321">
        <f>+VLOOKUP(O4321,'Bảng kê HĐ 2022'!N$1912:R$4434,4,0)</f>
        <v>0</v>
      </c>
      <c r="R4321" t="e">
        <f>+VLOOKUP(O4321,'Hàng trả'!#REF!,2,0)</f>
        <v>#REF!</v>
      </c>
    </row>
    <row r="4322" spans="1:18" hidden="1" x14ac:dyDescent="0.3">
      <c r="A4322" s="10">
        <v>8</v>
      </c>
      <c r="B4322" s="64"/>
      <c r="C4322" s="6" t="s">
        <v>17045</v>
      </c>
      <c r="D4322" s="7">
        <v>44726</v>
      </c>
      <c r="E4322" s="8" t="s">
        <v>12432</v>
      </c>
      <c r="F4322" s="9">
        <v>4903551</v>
      </c>
      <c r="G4322" s="8" t="s">
        <v>11066</v>
      </c>
      <c r="H4322" s="9">
        <v>502614</v>
      </c>
      <c r="I4322" s="69"/>
      <c r="J4322" s="70"/>
      <c r="K4322" s="71"/>
      <c r="L4322" s="77"/>
      <c r="M4322" s="78"/>
      <c r="N4322" t="str">
        <f t="shared" si="296"/>
        <v>18022</v>
      </c>
      <c r="O4322">
        <f t="shared" si="297"/>
        <v>18022</v>
      </c>
      <c r="P4322" s="29">
        <f t="shared" si="298"/>
        <v>4903551</v>
      </c>
      <c r="Q4322">
        <f>+VLOOKUP(O4322,'Bảng kê HĐ 2022'!N$1912:R$4434,4,0)</f>
        <v>0</v>
      </c>
      <c r="R4322" t="e">
        <f>+VLOOKUP(O4322,'Hàng trả'!#REF!,2,0)</f>
        <v>#REF!</v>
      </c>
    </row>
    <row r="4323" spans="1:18" hidden="1" x14ac:dyDescent="0.3">
      <c r="A4323" s="10">
        <v>8</v>
      </c>
      <c r="B4323" s="64"/>
      <c r="C4323" s="6" t="s">
        <v>17046</v>
      </c>
      <c r="D4323" s="7">
        <v>44739</v>
      </c>
      <c r="E4323" s="8" t="s">
        <v>12432</v>
      </c>
      <c r="F4323" s="9">
        <v>3608885</v>
      </c>
      <c r="G4323" s="8" t="s">
        <v>11066</v>
      </c>
      <c r="H4323" s="9">
        <v>369911</v>
      </c>
      <c r="I4323" s="69"/>
      <c r="J4323" s="70"/>
      <c r="K4323" s="71"/>
      <c r="L4323" s="77"/>
      <c r="M4323" s="78"/>
      <c r="N4323" t="str">
        <f t="shared" si="296"/>
        <v>20842</v>
      </c>
      <c r="O4323">
        <f t="shared" si="297"/>
        <v>20842</v>
      </c>
      <c r="P4323" s="29">
        <f t="shared" si="298"/>
        <v>3608885</v>
      </c>
      <c r="Q4323">
        <f>+VLOOKUP(O4323,'Bảng kê HĐ 2022'!N$1912:R$4434,4,0)</f>
        <v>0</v>
      </c>
      <c r="R4323" t="e">
        <f>+VLOOKUP(O4323,'Hàng trả'!#REF!,2,0)</f>
        <v>#REF!</v>
      </c>
    </row>
    <row r="4324" spans="1:18" hidden="1" x14ac:dyDescent="0.3">
      <c r="A4324" s="10">
        <v>8</v>
      </c>
      <c r="B4324" s="65"/>
      <c r="C4324" s="6" t="s">
        <v>17047</v>
      </c>
      <c r="D4324" s="7">
        <v>44735</v>
      </c>
      <c r="E4324" s="8" t="s">
        <v>12432</v>
      </c>
      <c r="F4324" s="9">
        <v>3090787</v>
      </c>
      <c r="G4324" s="8" t="s">
        <v>11066</v>
      </c>
      <c r="H4324" s="9">
        <v>316806</v>
      </c>
      <c r="I4324" s="72"/>
      <c r="J4324" s="73"/>
      <c r="K4324" s="74"/>
      <c r="L4324" s="79"/>
      <c r="M4324" s="80"/>
      <c r="N4324" t="str">
        <f t="shared" si="296"/>
        <v>20152</v>
      </c>
      <c r="O4324">
        <f t="shared" si="297"/>
        <v>20152</v>
      </c>
      <c r="P4324" s="29">
        <f t="shared" si="298"/>
        <v>3090787</v>
      </c>
      <c r="Q4324">
        <f>+VLOOKUP(O4324,'Bảng kê HĐ 2022'!N$1912:R$4434,4,0)</f>
        <v>0</v>
      </c>
      <c r="R4324" t="e">
        <f>+VLOOKUP(O4324,'Hàng trả'!#REF!,2,0)</f>
        <v>#REF!</v>
      </c>
    </row>
    <row r="4325" spans="1:18" hidden="1" x14ac:dyDescent="0.3">
      <c r="A4325" s="10">
        <v>8</v>
      </c>
      <c r="B4325" s="63" t="s">
        <v>17048</v>
      </c>
      <c r="C4325" s="6" t="s">
        <v>17049</v>
      </c>
      <c r="D4325" s="7">
        <v>44765</v>
      </c>
      <c r="E4325" s="8" t="s">
        <v>12432</v>
      </c>
      <c r="F4325" s="9">
        <v>4391323</v>
      </c>
      <c r="G4325" s="8" t="s">
        <v>11066</v>
      </c>
      <c r="H4325" s="9">
        <v>450111</v>
      </c>
      <c r="I4325" s="66">
        <v>21470289</v>
      </c>
      <c r="J4325" s="67"/>
      <c r="K4325" s="68"/>
      <c r="L4325" s="75" t="s">
        <v>10536</v>
      </c>
      <c r="M4325" s="76"/>
      <c r="N4325" t="str">
        <f t="shared" si="296"/>
        <v>27066</v>
      </c>
      <c r="O4325">
        <f t="shared" si="297"/>
        <v>27066</v>
      </c>
      <c r="P4325" s="29">
        <f t="shared" si="298"/>
        <v>4391323</v>
      </c>
      <c r="Q4325" t="e">
        <f>+VLOOKUP(O4325,'Bảng kê HĐ 2022'!N$1912:R$4434,4,0)</f>
        <v>#N/A</v>
      </c>
      <c r="R4325" t="e">
        <f>+VLOOKUP(O4325,'Hàng trả'!#REF!,2,0)</f>
        <v>#REF!</v>
      </c>
    </row>
    <row r="4326" spans="1:18" hidden="1" x14ac:dyDescent="0.3">
      <c r="A4326" s="10">
        <v>8</v>
      </c>
      <c r="B4326" s="64"/>
      <c r="C4326" s="6" t="s">
        <v>17050</v>
      </c>
      <c r="D4326" s="7">
        <v>44769</v>
      </c>
      <c r="E4326" s="8" t="s">
        <v>12432</v>
      </c>
      <c r="F4326" s="9">
        <v>2398853</v>
      </c>
      <c r="G4326" s="8" t="s">
        <v>11066</v>
      </c>
      <c r="H4326" s="9">
        <v>245882</v>
      </c>
      <c r="I4326" s="69"/>
      <c r="J4326" s="70"/>
      <c r="K4326" s="71"/>
      <c r="L4326" s="77"/>
      <c r="M4326" s="78"/>
      <c r="N4326" t="str">
        <f t="shared" si="296"/>
        <v>27420</v>
      </c>
      <c r="O4326">
        <f t="shared" si="297"/>
        <v>27420</v>
      </c>
      <c r="P4326" s="29">
        <f t="shared" si="298"/>
        <v>2398853</v>
      </c>
      <c r="Q4326" t="e">
        <f>+VLOOKUP(O4326,'Bảng kê HĐ 2022'!N$1912:R$4434,4,0)</f>
        <v>#N/A</v>
      </c>
      <c r="R4326" t="e">
        <f>+VLOOKUP(O4326,'Hàng trả'!#REF!,2,0)</f>
        <v>#REF!</v>
      </c>
    </row>
    <row r="4327" spans="1:18" hidden="1" x14ac:dyDescent="0.3">
      <c r="A4327" s="10">
        <v>8</v>
      </c>
      <c r="B4327" s="64"/>
      <c r="C4327" s="6" t="s">
        <v>17051</v>
      </c>
      <c r="D4327" s="7">
        <v>44743</v>
      </c>
      <c r="E4327" s="8" t="s">
        <v>12432</v>
      </c>
      <c r="F4327" s="9">
        <v>5861614</v>
      </c>
      <c r="G4327" s="8" t="s">
        <v>11066</v>
      </c>
      <c r="H4327" s="9">
        <v>600816</v>
      </c>
      <c r="I4327" s="69"/>
      <c r="J4327" s="70"/>
      <c r="K4327" s="71"/>
      <c r="L4327" s="77"/>
      <c r="M4327" s="78"/>
      <c r="N4327" t="str">
        <f t="shared" si="296"/>
        <v>21896</v>
      </c>
      <c r="O4327">
        <f t="shared" si="297"/>
        <v>21896</v>
      </c>
      <c r="P4327" s="29">
        <f t="shared" si="298"/>
        <v>5861614</v>
      </c>
      <c r="Q4327">
        <f>+VLOOKUP(O4327,'Bảng kê HĐ 2022'!N$1912:R$4434,4,0)</f>
        <v>0</v>
      </c>
      <c r="R4327" t="e">
        <f>+VLOOKUP(O4327,'Hàng trả'!#REF!,2,0)</f>
        <v>#REF!</v>
      </c>
    </row>
    <row r="4328" spans="1:18" hidden="1" x14ac:dyDescent="0.3">
      <c r="A4328" s="10">
        <v>8</v>
      </c>
      <c r="B4328" s="64"/>
      <c r="C4328" s="6" t="s">
        <v>17052</v>
      </c>
      <c r="D4328" s="7">
        <v>44761</v>
      </c>
      <c r="E4328" s="8" t="s">
        <v>12432</v>
      </c>
      <c r="F4328" s="9">
        <v>4900416</v>
      </c>
      <c r="G4328" s="8" t="s">
        <v>11066</v>
      </c>
      <c r="H4328" s="9">
        <v>502293</v>
      </c>
      <c r="I4328" s="69"/>
      <c r="J4328" s="70"/>
      <c r="K4328" s="71"/>
      <c r="L4328" s="77"/>
      <c r="M4328" s="78"/>
      <c r="N4328" t="str">
        <f t="shared" si="296"/>
        <v>26055</v>
      </c>
      <c r="O4328">
        <f t="shared" si="297"/>
        <v>26055</v>
      </c>
      <c r="P4328" s="29">
        <f t="shared" si="298"/>
        <v>4900416</v>
      </c>
      <c r="Q4328" t="e">
        <f>+VLOOKUP(O4328,'Bảng kê HĐ 2022'!N$1912:R$4434,4,0)</f>
        <v>#N/A</v>
      </c>
      <c r="R4328" t="e">
        <f>+VLOOKUP(O4328,'Hàng trả'!#REF!,2,0)</f>
        <v>#REF!</v>
      </c>
    </row>
    <row r="4329" spans="1:18" hidden="1" x14ac:dyDescent="0.3">
      <c r="A4329" s="10">
        <v>8</v>
      </c>
      <c r="B4329" s="65"/>
      <c r="C4329" s="6" t="s">
        <v>17053</v>
      </c>
      <c r="D4329" s="7">
        <v>44757</v>
      </c>
      <c r="E4329" s="8" t="s">
        <v>12432</v>
      </c>
      <c r="F4329" s="9">
        <v>6370122</v>
      </c>
      <c r="G4329" s="8" t="s">
        <v>11066</v>
      </c>
      <c r="H4329" s="9">
        <v>652938</v>
      </c>
      <c r="I4329" s="72"/>
      <c r="J4329" s="73"/>
      <c r="K4329" s="74"/>
      <c r="L4329" s="79"/>
      <c r="M4329" s="80"/>
      <c r="N4329" t="str">
        <f t="shared" si="296"/>
        <v>25828</v>
      </c>
      <c r="O4329">
        <f t="shared" si="297"/>
        <v>25828</v>
      </c>
      <c r="P4329" s="29">
        <f t="shared" si="298"/>
        <v>6370122</v>
      </c>
      <c r="Q4329" t="e">
        <f>+VLOOKUP(O4329,'Bảng kê HĐ 2022'!N$1912:R$4434,4,0)</f>
        <v>#N/A</v>
      </c>
      <c r="R4329" t="e">
        <f>+VLOOKUP(O4329,'Hàng trả'!#REF!,2,0)</f>
        <v>#REF!</v>
      </c>
    </row>
    <row r="4330" spans="1:18" hidden="1" x14ac:dyDescent="0.3">
      <c r="A4330" s="10">
        <v>8</v>
      </c>
      <c r="B4330" s="63" t="s">
        <v>17054</v>
      </c>
      <c r="C4330" s="6" t="s">
        <v>17055</v>
      </c>
      <c r="D4330" s="7">
        <v>44729</v>
      </c>
      <c r="E4330" s="8" t="s">
        <v>12432</v>
      </c>
      <c r="F4330" s="9">
        <v>5357362</v>
      </c>
      <c r="G4330" s="8" t="s">
        <v>11066</v>
      </c>
      <c r="H4330" s="9">
        <v>549129</v>
      </c>
      <c r="I4330" s="66">
        <v>9556698</v>
      </c>
      <c r="J4330" s="67"/>
      <c r="K4330" s="68"/>
      <c r="L4330" s="75" t="s">
        <v>10545</v>
      </c>
      <c r="M4330" s="76"/>
      <c r="N4330" t="str">
        <f t="shared" si="296"/>
        <v>18319</v>
      </c>
      <c r="O4330">
        <f t="shared" si="297"/>
        <v>18319</v>
      </c>
      <c r="P4330" s="29">
        <f t="shared" si="298"/>
        <v>5357362</v>
      </c>
      <c r="Q4330">
        <f>+VLOOKUP(O4330,'Bảng kê HĐ 2022'!N$1912:R$4434,4,0)</f>
        <v>0</v>
      </c>
      <c r="R4330" t="e">
        <f>+VLOOKUP(O4330,'Hàng trả'!#REF!,2,0)</f>
        <v>#REF!</v>
      </c>
    </row>
    <row r="4331" spans="1:18" hidden="1" x14ac:dyDescent="0.3">
      <c r="A4331" s="10">
        <v>8</v>
      </c>
      <c r="B4331" s="64"/>
      <c r="C4331" s="6" t="s">
        <v>17056</v>
      </c>
      <c r="D4331" s="7">
        <v>44720</v>
      </c>
      <c r="E4331" s="8" t="s">
        <v>12430</v>
      </c>
      <c r="F4331" s="9">
        <v>1556896</v>
      </c>
      <c r="G4331" s="8" t="s">
        <v>11066</v>
      </c>
      <c r="H4331" s="9">
        <v>159582</v>
      </c>
      <c r="I4331" s="69"/>
      <c r="J4331" s="70"/>
      <c r="K4331" s="71"/>
      <c r="L4331" s="77"/>
      <c r="M4331" s="78"/>
      <c r="N4331" t="str">
        <f t="shared" si="296"/>
        <v>16783</v>
      </c>
      <c r="O4331">
        <f t="shared" si="297"/>
        <v>16783</v>
      </c>
      <c r="P4331" s="29">
        <f t="shared" si="298"/>
        <v>1556896</v>
      </c>
      <c r="Q4331">
        <f>+VLOOKUP(O4331,'Bảng kê HĐ 2022'!N$1912:R$4434,4,0)</f>
        <v>0</v>
      </c>
      <c r="R4331" t="e">
        <f>+VLOOKUP(O4331,'Hàng trả'!#REF!,2,0)</f>
        <v>#REF!</v>
      </c>
    </row>
    <row r="4332" spans="1:18" hidden="1" x14ac:dyDescent="0.3">
      <c r="A4332" s="10">
        <v>8</v>
      </c>
      <c r="B4332" s="64"/>
      <c r="C4332" s="6" t="s">
        <v>17057</v>
      </c>
      <c r="D4332" s="7">
        <v>44716</v>
      </c>
      <c r="E4332" s="8" t="s">
        <v>12432</v>
      </c>
      <c r="F4332" s="9">
        <v>1199426</v>
      </c>
      <c r="G4332" s="8" t="s">
        <v>11066</v>
      </c>
      <c r="H4332" s="9">
        <v>122941</v>
      </c>
      <c r="I4332" s="69"/>
      <c r="J4332" s="70"/>
      <c r="K4332" s="71"/>
      <c r="L4332" s="77"/>
      <c r="M4332" s="78"/>
      <c r="N4332" t="str">
        <f t="shared" si="296"/>
        <v>16320</v>
      </c>
      <c r="O4332">
        <f t="shared" si="297"/>
        <v>16320</v>
      </c>
      <c r="P4332" s="29">
        <f t="shared" si="298"/>
        <v>1199426</v>
      </c>
      <c r="Q4332">
        <f>+VLOOKUP(O4332,'Bảng kê HĐ 2022'!N$1912:R$4434,4,0)</f>
        <v>0</v>
      </c>
      <c r="R4332" t="e">
        <f>+VLOOKUP(O4332,'Hàng trả'!#REF!,2,0)</f>
        <v>#REF!</v>
      </c>
    </row>
    <row r="4333" spans="1:18" hidden="1" x14ac:dyDescent="0.3">
      <c r="A4333" s="10">
        <v>8</v>
      </c>
      <c r="B4333" s="65"/>
      <c r="C4333" s="6" t="s">
        <v>17058</v>
      </c>
      <c r="D4333" s="7">
        <v>44739</v>
      </c>
      <c r="E4333" s="8" t="s">
        <v>12432</v>
      </c>
      <c r="F4333" s="9">
        <v>2534447</v>
      </c>
      <c r="G4333" s="8" t="s">
        <v>11066</v>
      </c>
      <c r="H4333" s="9">
        <v>259781</v>
      </c>
      <c r="I4333" s="72"/>
      <c r="J4333" s="73"/>
      <c r="K4333" s="74"/>
      <c r="L4333" s="79"/>
      <c r="M4333" s="80"/>
      <c r="N4333" t="str">
        <f t="shared" si="296"/>
        <v>20637</v>
      </c>
      <c r="O4333">
        <f t="shared" si="297"/>
        <v>20637</v>
      </c>
      <c r="P4333" s="29">
        <f t="shared" si="298"/>
        <v>2534447</v>
      </c>
      <c r="Q4333">
        <f>+VLOOKUP(O4333,'Bảng kê HĐ 2022'!N$1912:R$4434,4,0)</f>
        <v>0</v>
      </c>
      <c r="R4333" t="e">
        <f>+VLOOKUP(O4333,'Hàng trả'!#REF!,2,0)</f>
        <v>#REF!</v>
      </c>
    </row>
    <row r="4334" spans="1:18" hidden="1" x14ac:dyDescent="0.3">
      <c r="A4334" s="10">
        <v>8</v>
      </c>
      <c r="B4334" s="63" t="s">
        <v>17059</v>
      </c>
      <c r="C4334" s="6" t="s">
        <v>17060</v>
      </c>
      <c r="D4334" s="7">
        <v>44744</v>
      </c>
      <c r="E4334" s="8" t="s">
        <v>12430</v>
      </c>
      <c r="F4334" s="9">
        <v>1586110</v>
      </c>
      <c r="G4334" s="8" t="s">
        <v>11066</v>
      </c>
      <c r="H4334" s="9">
        <v>162576</v>
      </c>
      <c r="I4334" s="66">
        <v>9746994</v>
      </c>
      <c r="J4334" s="67"/>
      <c r="K4334" s="68"/>
      <c r="L4334" s="75" t="s">
        <v>10545</v>
      </c>
      <c r="M4334" s="76"/>
      <c r="N4334" t="str">
        <f t="shared" si="296"/>
        <v>21988</v>
      </c>
      <c r="O4334">
        <f t="shared" si="297"/>
        <v>21988</v>
      </c>
      <c r="P4334" s="29">
        <f t="shared" si="298"/>
        <v>1586110</v>
      </c>
      <c r="Q4334">
        <f>+VLOOKUP(O4334,'Bảng kê HĐ 2022'!N$1912:R$4434,4,0)</f>
        <v>0</v>
      </c>
      <c r="R4334" t="e">
        <f>+VLOOKUP(O4334,'Hàng trả'!#REF!,2,0)</f>
        <v>#REF!</v>
      </c>
    </row>
    <row r="4335" spans="1:18" hidden="1" x14ac:dyDescent="0.3">
      <c r="A4335" s="10">
        <v>8</v>
      </c>
      <c r="B4335" s="64"/>
      <c r="C4335" s="6" t="s">
        <v>17061</v>
      </c>
      <c r="D4335" s="7">
        <v>44755</v>
      </c>
      <c r="E4335" s="8" t="s">
        <v>12432</v>
      </c>
      <c r="F4335" s="9">
        <v>2940818</v>
      </c>
      <c r="G4335" s="8" t="s">
        <v>11066</v>
      </c>
      <c r="H4335" s="9">
        <v>301434</v>
      </c>
      <c r="I4335" s="69"/>
      <c r="J4335" s="70"/>
      <c r="K4335" s="71"/>
      <c r="L4335" s="77"/>
      <c r="M4335" s="78"/>
      <c r="N4335" t="str">
        <f t="shared" si="296"/>
        <v>24368</v>
      </c>
      <c r="O4335">
        <f t="shared" si="297"/>
        <v>24368</v>
      </c>
      <c r="P4335" s="29">
        <f t="shared" si="298"/>
        <v>2940818</v>
      </c>
      <c r="Q4335" t="e">
        <f>+VLOOKUP(O4335,'Bảng kê HĐ 2022'!N$1912:R$4434,4,0)</f>
        <v>#N/A</v>
      </c>
      <c r="R4335" t="e">
        <f>+VLOOKUP(O4335,'Hàng trả'!#REF!,2,0)</f>
        <v>#REF!</v>
      </c>
    </row>
    <row r="4336" spans="1:18" hidden="1" x14ac:dyDescent="0.3">
      <c r="A4336" s="10">
        <v>8</v>
      </c>
      <c r="B4336" s="64"/>
      <c r="C4336" s="6" t="s">
        <v>17062</v>
      </c>
      <c r="D4336" s="7">
        <v>44769</v>
      </c>
      <c r="E4336" s="8" t="s">
        <v>12430</v>
      </c>
      <c r="F4336" s="9">
        <v>3857738</v>
      </c>
      <c r="G4336" s="8" t="s">
        <v>11066</v>
      </c>
      <c r="H4336" s="9">
        <v>395418</v>
      </c>
      <c r="I4336" s="69"/>
      <c r="J4336" s="70"/>
      <c r="K4336" s="71"/>
      <c r="L4336" s="77"/>
      <c r="M4336" s="78"/>
      <c r="N4336" t="str">
        <f t="shared" si="296"/>
        <v>27428</v>
      </c>
      <c r="O4336">
        <f t="shared" si="297"/>
        <v>27428</v>
      </c>
      <c r="P4336" s="29">
        <f t="shared" si="298"/>
        <v>3857738</v>
      </c>
      <c r="Q4336" t="e">
        <f>+VLOOKUP(O4336,'Bảng kê HĐ 2022'!N$1912:R$4434,4,0)</f>
        <v>#N/A</v>
      </c>
      <c r="R4336" t="e">
        <f>+VLOOKUP(O4336,'Hàng trả'!#REF!,2,0)</f>
        <v>#REF!</v>
      </c>
    </row>
    <row r="4337" spans="1:18" hidden="1" x14ac:dyDescent="0.3">
      <c r="A4337" s="10">
        <v>8</v>
      </c>
      <c r="B4337" s="65"/>
      <c r="C4337" s="6" t="s">
        <v>17063</v>
      </c>
      <c r="D4337" s="7">
        <v>44761</v>
      </c>
      <c r="E4337" s="8" t="s">
        <v>12430</v>
      </c>
      <c r="F4337" s="9">
        <v>2475495</v>
      </c>
      <c r="G4337" s="8" t="s">
        <v>11066</v>
      </c>
      <c r="H4337" s="9">
        <v>253738</v>
      </c>
      <c r="I4337" s="72"/>
      <c r="J4337" s="73"/>
      <c r="K4337" s="74"/>
      <c r="L4337" s="79"/>
      <c r="M4337" s="80"/>
      <c r="N4337" t="str">
        <f t="shared" si="296"/>
        <v>26018</v>
      </c>
      <c r="O4337">
        <f t="shared" si="297"/>
        <v>26018</v>
      </c>
      <c r="P4337" s="29">
        <f t="shared" si="298"/>
        <v>2475495</v>
      </c>
      <c r="Q4337" t="e">
        <f>+VLOOKUP(O4337,'Bảng kê HĐ 2022'!N$1912:R$4434,4,0)</f>
        <v>#N/A</v>
      </c>
      <c r="R4337" t="e">
        <f>+VLOOKUP(O4337,'Hàng trả'!#REF!,2,0)</f>
        <v>#REF!</v>
      </c>
    </row>
    <row r="4338" spans="1:18" hidden="1" x14ac:dyDescent="0.3">
      <c r="A4338" s="10">
        <v>8</v>
      </c>
      <c r="B4338" s="63" t="s">
        <v>17064</v>
      </c>
      <c r="C4338" s="6" t="s">
        <v>17065</v>
      </c>
      <c r="D4338" s="7">
        <v>44728</v>
      </c>
      <c r="E4338" s="8" t="s">
        <v>12432</v>
      </c>
      <c r="F4338" s="9">
        <v>2398853</v>
      </c>
      <c r="G4338" s="8" t="s">
        <v>11066</v>
      </c>
      <c r="H4338" s="9">
        <v>245882</v>
      </c>
      <c r="I4338" s="66">
        <v>25973755</v>
      </c>
      <c r="J4338" s="67"/>
      <c r="K4338" s="68"/>
      <c r="L4338" s="75" t="s">
        <v>10552</v>
      </c>
      <c r="M4338" s="76"/>
      <c r="N4338" t="str">
        <f t="shared" si="296"/>
        <v>18157</v>
      </c>
      <c r="O4338">
        <f t="shared" si="297"/>
        <v>18157</v>
      </c>
      <c r="P4338" s="29">
        <f t="shared" si="298"/>
        <v>2398853</v>
      </c>
      <c r="Q4338">
        <f>+VLOOKUP(O4338,'Bảng kê HĐ 2022'!N$1912:R$4434,4,0)</f>
        <v>0</v>
      </c>
      <c r="R4338" t="e">
        <f>+VLOOKUP(O4338,'Hàng trả'!#REF!,2,0)</f>
        <v>#REF!</v>
      </c>
    </row>
    <row r="4339" spans="1:18" hidden="1" x14ac:dyDescent="0.3">
      <c r="A4339" s="10">
        <v>8</v>
      </c>
      <c r="B4339" s="64"/>
      <c r="C4339" s="6" t="s">
        <v>17066</v>
      </c>
      <c r="D4339" s="7">
        <v>44723</v>
      </c>
      <c r="E4339" s="8" t="s">
        <v>12432</v>
      </c>
      <c r="F4339" s="9">
        <v>5588762</v>
      </c>
      <c r="G4339" s="8" t="s">
        <v>11066</v>
      </c>
      <c r="H4339" s="9">
        <v>572848</v>
      </c>
      <c r="I4339" s="69"/>
      <c r="J4339" s="70"/>
      <c r="K4339" s="71"/>
      <c r="L4339" s="77"/>
      <c r="M4339" s="78"/>
      <c r="N4339" t="str">
        <f t="shared" si="296"/>
        <v>17634</v>
      </c>
      <c r="O4339">
        <f t="shared" si="297"/>
        <v>17634</v>
      </c>
      <c r="P4339" s="29">
        <f t="shared" si="298"/>
        <v>5588762</v>
      </c>
      <c r="Q4339">
        <f>+VLOOKUP(O4339,'Bảng kê HĐ 2022'!N$1912:R$4434,4,0)</f>
        <v>0</v>
      </c>
      <c r="R4339" t="e">
        <f>+VLOOKUP(O4339,'Hàng trả'!#REF!,2,0)</f>
        <v>#REF!</v>
      </c>
    </row>
    <row r="4340" spans="1:18" hidden="1" x14ac:dyDescent="0.3">
      <c r="A4340" s="10">
        <v>8</v>
      </c>
      <c r="B4340" s="64"/>
      <c r="C4340" s="6" t="s">
        <v>17067</v>
      </c>
      <c r="D4340" s="7">
        <v>44737</v>
      </c>
      <c r="E4340" s="8" t="s">
        <v>12432</v>
      </c>
      <c r="F4340" s="9">
        <v>3041809</v>
      </c>
      <c r="G4340" s="8" t="s">
        <v>11066</v>
      </c>
      <c r="H4340" s="9">
        <v>311785</v>
      </c>
      <c r="I4340" s="69"/>
      <c r="J4340" s="70"/>
      <c r="K4340" s="71"/>
      <c r="L4340" s="77"/>
      <c r="M4340" s="78"/>
      <c r="N4340" t="str">
        <f t="shared" si="296"/>
        <v>20397</v>
      </c>
      <c r="O4340">
        <f t="shared" si="297"/>
        <v>20397</v>
      </c>
      <c r="P4340" s="29">
        <f t="shared" si="298"/>
        <v>3041809</v>
      </c>
      <c r="Q4340">
        <f>+VLOOKUP(O4340,'Bảng kê HĐ 2022'!N$1912:R$4434,4,0)</f>
        <v>0</v>
      </c>
      <c r="R4340" t="e">
        <f>+VLOOKUP(O4340,'Hàng trả'!#REF!,2,0)</f>
        <v>#REF!</v>
      </c>
    </row>
    <row r="4341" spans="1:18" hidden="1" x14ac:dyDescent="0.3">
      <c r="A4341" s="10">
        <v>8</v>
      </c>
      <c r="B4341" s="64"/>
      <c r="C4341" s="6" t="s">
        <v>17068</v>
      </c>
      <c r="D4341" s="7">
        <v>44725</v>
      </c>
      <c r="E4341" s="8" t="s">
        <v>12432</v>
      </c>
      <c r="F4341" s="9">
        <v>6997763</v>
      </c>
      <c r="G4341" s="8" t="s">
        <v>11066</v>
      </c>
      <c r="H4341" s="9">
        <v>717271</v>
      </c>
      <c r="I4341" s="69"/>
      <c r="J4341" s="70"/>
      <c r="K4341" s="71"/>
      <c r="L4341" s="77"/>
      <c r="M4341" s="78"/>
      <c r="N4341" t="str">
        <f t="shared" si="296"/>
        <v>17941</v>
      </c>
      <c r="O4341">
        <f t="shared" si="297"/>
        <v>17941</v>
      </c>
      <c r="P4341" s="29">
        <f t="shared" si="298"/>
        <v>6997763</v>
      </c>
      <c r="Q4341">
        <f>+VLOOKUP(O4341,'Bảng kê HĐ 2022'!N$1912:R$4434,4,0)</f>
        <v>0</v>
      </c>
      <c r="R4341" t="e">
        <f>+VLOOKUP(O4341,'Hàng trả'!#REF!,2,0)</f>
        <v>#REF!</v>
      </c>
    </row>
    <row r="4342" spans="1:18" hidden="1" x14ac:dyDescent="0.3">
      <c r="A4342" s="10">
        <v>8</v>
      </c>
      <c r="B4342" s="64"/>
      <c r="C4342" s="6" t="s">
        <v>17069</v>
      </c>
      <c r="D4342" s="7">
        <v>44715</v>
      </c>
      <c r="E4342" s="8" t="s">
        <v>12432</v>
      </c>
      <c r="F4342" s="9">
        <v>5438664</v>
      </c>
      <c r="G4342" s="8" t="s">
        <v>11066</v>
      </c>
      <c r="H4342" s="9">
        <v>557463</v>
      </c>
      <c r="I4342" s="69"/>
      <c r="J4342" s="70"/>
      <c r="K4342" s="71"/>
      <c r="L4342" s="77"/>
      <c r="M4342" s="78"/>
      <c r="N4342" t="str">
        <f t="shared" si="296"/>
        <v>16166</v>
      </c>
      <c r="O4342">
        <f t="shared" si="297"/>
        <v>16166</v>
      </c>
      <c r="P4342" s="29">
        <f t="shared" si="298"/>
        <v>5438664</v>
      </c>
      <c r="Q4342">
        <f>+VLOOKUP(O4342,'Bảng kê HĐ 2022'!N$1912:R$4434,4,0)</f>
        <v>0</v>
      </c>
      <c r="R4342" t="e">
        <f>+VLOOKUP(O4342,'Hàng trả'!#REF!,2,0)</f>
        <v>#REF!</v>
      </c>
    </row>
    <row r="4343" spans="1:18" hidden="1" x14ac:dyDescent="0.3">
      <c r="A4343" s="10">
        <v>8</v>
      </c>
      <c r="B4343" s="65"/>
      <c r="C4343" s="6" t="s">
        <v>17070</v>
      </c>
      <c r="D4343" s="7">
        <v>44739</v>
      </c>
      <c r="E4343" s="8" t="s">
        <v>12432</v>
      </c>
      <c r="F4343" s="9">
        <v>5474266</v>
      </c>
      <c r="G4343" s="8" t="s">
        <v>11066</v>
      </c>
      <c r="H4343" s="9">
        <v>561112</v>
      </c>
      <c r="I4343" s="72"/>
      <c r="J4343" s="73"/>
      <c r="K4343" s="74"/>
      <c r="L4343" s="79"/>
      <c r="M4343" s="80"/>
      <c r="N4343" t="str">
        <f t="shared" si="296"/>
        <v>20844</v>
      </c>
      <c r="O4343">
        <f t="shared" si="297"/>
        <v>20844</v>
      </c>
      <c r="P4343" s="29">
        <f t="shared" si="298"/>
        <v>5474266</v>
      </c>
      <c r="Q4343">
        <f>+VLOOKUP(O4343,'Bảng kê HĐ 2022'!N$1912:R$4434,4,0)</f>
        <v>0</v>
      </c>
      <c r="R4343" t="e">
        <f>+VLOOKUP(O4343,'Hàng trả'!#REF!,2,0)</f>
        <v>#REF!</v>
      </c>
    </row>
    <row r="4344" spans="1:18" hidden="1" x14ac:dyDescent="0.3">
      <c r="A4344" s="10">
        <v>8</v>
      </c>
      <c r="B4344" s="63" t="s">
        <v>17071</v>
      </c>
      <c r="C4344" s="6" t="s">
        <v>17072</v>
      </c>
      <c r="D4344" s="7">
        <v>44767</v>
      </c>
      <c r="E4344" s="8" t="s">
        <v>12432</v>
      </c>
      <c r="F4344" s="9">
        <v>5980630</v>
      </c>
      <c r="G4344" s="8" t="s">
        <v>11066</v>
      </c>
      <c r="H4344" s="9">
        <v>613015</v>
      </c>
      <c r="I4344" s="66">
        <v>23903486</v>
      </c>
      <c r="J4344" s="67"/>
      <c r="K4344" s="68"/>
      <c r="L4344" s="75" t="s">
        <v>10552</v>
      </c>
      <c r="M4344" s="76"/>
      <c r="N4344" t="str">
        <f t="shared" si="296"/>
        <v>27276</v>
      </c>
      <c r="O4344">
        <f t="shared" si="297"/>
        <v>27276</v>
      </c>
      <c r="P4344" s="29">
        <f t="shared" si="298"/>
        <v>5980630</v>
      </c>
      <c r="Q4344" t="e">
        <f>+VLOOKUP(O4344,'Bảng kê HĐ 2022'!N$1912:R$4434,4,0)</f>
        <v>#N/A</v>
      </c>
      <c r="R4344" t="e">
        <f>+VLOOKUP(O4344,'Hàng trả'!#REF!,2,0)</f>
        <v>#REF!</v>
      </c>
    </row>
    <row r="4345" spans="1:18" hidden="1" x14ac:dyDescent="0.3">
      <c r="A4345" s="10">
        <v>8</v>
      </c>
      <c r="B4345" s="64"/>
      <c r="C4345" s="6" t="s">
        <v>17073</v>
      </c>
      <c r="D4345" s="7">
        <v>44770</v>
      </c>
      <c r="E4345" s="8" t="s">
        <v>12432</v>
      </c>
      <c r="F4345" s="9">
        <v>3191908</v>
      </c>
      <c r="G4345" s="8" t="s">
        <v>11066</v>
      </c>
      <c r="H4345" s="9">
        <v>327171</v>
      </c>
      <c r="I4345" s="69"/>
      <c r="J4345" s="70"/>
      <c r="K4345" s="71"/>
      <c r="L4345" s="77"/>
      <c r="M4345" s="78"/>
      <c r="N4345" t="str">
        <f t="shared" si="296"/>
        <v>27477</v>
      </c>
      <c r="O4345">
        <f t="shared" si="297"/>
        <v>27477</v>
      </c>
      <c r="P4345" s="29">
        <f t="shared" si="298"/>
        <v>3191908</v>
      </c>
      <c r="Q4345" t="e">
        <f>+VLOOKUP(O4345,'Bảng kê HĐ 2022'!N$1912:R$4434,4,0)</f>
        <v>#N/A</v>
      </c>
      <c r="R4345" t="e">
        <f>+VLOOKUP(O4345,'Hàng trả'!#REF!,2,0)</f>
        <v>#REF!</v>
      </c>
    </row>
    <row r="4346" spans="1:18" hidden="1" x14ac:dyDescent="0.3">
      <c r="A4346" s="10">
        <v>8</v>
      </c>
      <c r="B4346" s="64"/>
      <c r="C4346" s="6" t="s">
        <v>17074</v>
      </c>
      <c r="D4346" s="7">
        <v>44750</v>
      </c>
      <c r="E4346" s="8" t="s">
        <v>12432</v>
      </c>
      <c r="F4346" s="9">
        <v>6231719</v>
      </c>
      <c r="G4346" s="8" t="s">
        <v>11066</v>
      </c>
      <c r="H4346" s="9">
        <v>638751</v>
      </c>
      <c r="I4346" s="69"/>
      <c r="J4346" s="70"/>
      <c r="K4346" s="71"/>
      <c r="L4346" s="77"/>
      <c r="M4346" s="78"/>
      <c r="N4346" t="str">
        <f t="shared" si="296"/>
        <v>23963</v>
      </c>
      <c r="O4346">
        <f t="shared" si="297"/>
        <v>23963</v>
      </c>
      <c r="P4346" s="29">
        <f t="shared" si="298"/>
        <v>6231719</v>
      </c>
      <c r="Q4346">
        <f>+VLOOKUP(O4346,'Bảng kê HĐ 2022'!N$1912:R$4434,4,0)</f>
        <v>0</v>
      </c>
      <c r="R4346" t="e">
        <f>+VLOOKUP(O4346,'Hàng trả'!#REF!,2,0)</f>
        <v>#REF!</v>
      </c>
    </row>
    <row r="4347" spans="1:18" hidden="1" x14ac:dyDescent="0.3">
      <c r="A4347" s="10">
        <v>8</v>
      </c>
      <c r="B4347" s="64"/>
      <c r="C4347" s="6" t="s">
        <v>17075</v>
      </c>
      <c r="D4347" s="7">
        <v>44753</v>
      </c>
      <c r="E4347" s="8" t="s">
        <v>12432</v>
      </c>
      <c r="F4347" s="9">
        <v>6354806</v>
      </c>
      <c r="G4347" s="8" t="s">
        <v>11066</v>
      </c>
      <c r="H4347" s="9">
        <v>651368</v>
      </c>
      <c r="I4347" s="69"/>
      <c r="J4347" s="70"/>
      <c r="K4347" s="71"/>
      <c r="L4347" s="77"/>
      <c r="M4347" s="78"/>
      <c r="N4347" t="str">
        <f t="shared" si="296"/>
        <v>24251</v>
      </c>
      <c r="O4347">
        <f t="shared" si="297"/>
        <v>24251</v>
      </c>
      <c r="P4347" s="29">
        <f t="shared" si="298"/>
        <v>6354806</v>
      </c>
      <c r="Q4347" t="e">
        <f>+VLOOKUP(O4347,'Bảng kê HĐ 2022'!N$1912:R$4434,4,0)</f>
        <v>#N/A</v>
      </c>
      <c r="R4347" t="e">
        <f>+VLOOKUP(O4347,'Hàng trả'!#REF!,2,0)</f>
        <v>#REF!</v>
      </c>
    </row>
    <row r="4348" spans="1:18" hidden="1" x14ac:dyDescent="0.3">
      <c r="A4348" s="10">
        <v>8</v>
      </c>
      <c r="B4348" s="64"/>
      <c r="C4348" s="6" t="s">
        <v>17076</v>
      </c>
      <c r="D4348" s="7">
        <v>44743</v>
      </c>
      <c r="E4348" s="8" t="s">
        <v>12432</v>
      </c>
      <c r="F4348" s="9">
        <v>3041809</v>
      </c>
      <c r="G4348" s="8" t="s">
        <v>11066</v>
      </c>
      <c r="H4348" s="9">
        <v>311785</v>
      </c>
      <c r="I4348" s="69"/>
      <c r="J4348" s="70"/>
      <c r="K4348" s="71"/>
      <c r="L4348" s="77"/>
      <c r="M4348" s="78"/>
      <c r="N4348" t="str">
        <f t="shared" si="296"/>
        <v>21901</v>
      </c>
      <c r="O4348">
        <f t="shared" si="297"/>
        <v>21901</v>
      </c>
      <c r="P4348" s="29">
        <f t="shared" si="298"/>
        <v>3041809</v>
      </c>
      <c r="Q4348">
        <f>+VLOOKUP(O4348,'Bảng kê HĐ 2022'!N$1912:R$4434,4,0)</f>
        <v>0</v>
      </c>
      <c r="R4348" t="e">
        <f>+VLOOKUP(O4348,'Hàng trả'!#REF!,2,0)</f>
        <v>#REF!</v>
      </c>
    </row>
    <row r="4349" spans="1:18" hidden="1" x14ac:dyDescent="0.3">
      <c r="A4349" s="10">
        <v>8</v>
      </c>
      <c r="B4349" s="65"/>
      <c r="C4349" s="6" t="s">
        <v>17077</v>
      </c>
      <c r="D4349" s="7">
        <v>44747</v>
      </c>
      <c r="E4349" s="8" t="s">
        <v>12430</v>
      </c>
      <c r="F4349" s="9">
        <v>1832539</v>
      </c>
      <c r="G4349" s="8" t="s">
        <v>11066</v>
      </c>
      <c r="H4349" s="9">
        <v>187835</v>
      </c>
      <c r="I4349" s="72"/>
      <c r="J4349" s="73"/>
      <c r="K4349" s="74"/>
      <c r="L4349" s="79"/>
      <c r="M4349" s="80"/>
      <c r="N4349" t="str">
        <f t="shared" si="296"/>
        <v>22756</v>
      </c>
      <c r="O4349">
        <f t="shared" si="297"/>
        <v>22756</v>
      </c>
      <c r="P4349" s="29">
        <f t="shared" si="298"/>
        <v>1832539</v>
      </c>
      <c r="Q4349">
        <f>+VLOOKUP(O4349,'Bảng kê HĐ 2022'!N$1912:R$4434,4,0)</f>
        <v>0</v>
      </c>
      <c r="R4349" t="e">
        <f>+VLOOKUP(O4349,'Hàng trả'!#REF!,2,0)</f>
        <v>#REF!</v>
      </c>
    </row>
    <row r="4350" spans="1:18" hidden="1" x14ac:dyDescent="0.3">
      <c r="A4350" s="10">
        <v>8</v>
      </c>
      <c r="B4350" s="63" t="s">
        <v>17078</v>
      </c>
      <c r="C4350" s="6" t="s">
        <v>17079</v>
      </c>
      <c r="D4350" s="7">
        <v>44737</v>
      </c>
      <c r="E4350" s="8" t="s">
        <v>12432</v>
      </c>
      <c r="F4350" s="9">
        <v>3820360</v>
      </c>
      <c r="G4350" s="8" t="s">
        <v>11066</v>
      </c>
      <c r="H4350" s="9">
        <v>391587</v>
      </c>
      <c r="I4350" s="66">
        <v>14439875</v>
      </c>
      <c r="J4350" s="67"/>
      <c r="K4350" s="68"/>
      <c r="L4350" s="75" t="s">
        <v>10562</v>
      </c>
      <c r="M4350" s="76"/>
      <c r="N4350" t="str">
        <f t="shared" si="296"/>
        <v>20400</v>
      </c>
      <c r="O4350">
        <f t="shared" si="297"/>
        <v>20400</v>
      </c>
      <c r="P4350" s="29">
        <f t="shared" si="298"/>
        <v>3820360</v>
      </c>
      <c r="Q4350">
        <f>+VLOOKUP(O4350,'Bảng kê HĐ 2022'!N$1912:R$4434,4,0)</f>
        <v>0</v>
      </c>
      <c r="R4350" t="e">
        <f>+VLOOKUP(O4350,'Hàng trả'!#REF!,2,0)</f>
        <v>#REF!</v>
      </c>
    </row>
    <row r="4351" spans="1:18" hidden="1" x14ac:dyDescent="0.3">
      <c r="A4351" s="10">
        <v>8</v>
      </c>
      <c r="B4351" s="64"/>
      <c r="C4351" s="6" t="s">
        <v>17080</v>
      </c>
      <c r="D4351" s="7">
        <v>44719</v>
      </c>
      <c r="E4351" s="8" t="s">
        <v>12432</v>
      </c>
      <c r="F4351" s="9">
        <v>3076412</v>
      </c>
      <c r="G4351" s="8" t="s">
        <v>11066</v>
      </c>
      <c r="H4351" s="9">
        <v>315332</v>
      </c>
      <c r="I4351" s="69"/>
      <c r="J4351" s="70"/>
      <c r="K4351" s="71"/>
      <c r="L4351" s="77"/>
      <c r="M4351" s="78"/>
      <c r="N4351" t="str">
        <f t="shared" si="296"/>
        <v>16545</v>
      </c>
      <c r="O4351">
        <f t="shared" si="297"/>
        <v>16545</v>
      </c>
      <c r="P4351" s="29">
        <f t="shared" si="298"/>
        <v>3076412</v>
      </c>
      <c r="Q4351">
        <f>+VLOOKUP(O4351,'Bảng kê HĐ 2022'!N$1912:R$4434,4,0)</f>
        <v>0</v>
      </c>
      <c r="R4351" t="e">
        <f>+VLOOKUP(O4351,'Hàng trả'!#REF!,2,0)</f>
        <v>#REF!</v>
      </c>
    </row>
    <row r="4352" spans="1:18" hidden="1" x14ac:dyDescent="0.3">
      <c r="A4352" s="10">
        <v>8</v>
      </c>
      <c r="B4352" s="64"/>
      <c r="C4352" s="6" t="s">
        <v>17081</v>
      </c>
      <c r="D4352" s="7">
        <v>44723</v>
      </c>
      <c r="E4352" s="8" t="s">
        <v>12432</v>
      </c>
      <c r="F4352" s="9">
        <v>3674921</v>
      </c>
      <c r="G4352" s="8" t="s">
        <v>11066</v>
      </c>
      <c r="H4352" s="9">
        <v>376679</v>
      </c>
      <c r="I4352" s="69"/>
      <c r="J4352" s="70"/>
      <c r="K4352" s="71"/>
      <c r="L4352" s="77"/>
      <c r="M4352" s="78"/>
      <c r="N4352" t="str">
        <f t="shared" si="296"/>
        <v>17663</v>
      </c>
      <c r="O4352">
        <f t="shared" si="297"/>
        <v>17663</v>
      </c>
      <c r="P4352" s="29">
        <f t="shared" si="298"/>
        <v>3674921</v>
      </c>
      <c r="Q4352">
        <f>+VLOOKUP(O4352,'Bảng kê HĐ 2022'!N$1912:R$4434,4,0)</f>
        <v>0</v>
      </c>
      <c r="R4352" t="e">
        <f>+VLOOKUP(O4352,'Hàng trả'!#REF!,2,0)</f>
        <v>#REF!</v>
      </c>
    </row>
    <row r="4353" spans="1:18" hidden="1" x14ac:dyDescent="0.3">
      <c r="A4353" s="10">
        <v>8</v>
      </c>
      <c r="B4353" s="64"/>
      <c r="C4353" s="6" t="s">
        <v>17082</v>
      </c>
      <c r="D4353" s="7">
        <v>44723</v>
      </c>
      <c r="E4353" s="8" t="s">
        <v>12430</v>
      </c>
      <c r="F4353" s="9">
        <v>2238910</v>
      </c>
      <c r="G4353" s="8" t="s">
        <v>11066</v>
      </c>
      <c r="H4353" s="9">
        <v>229488</v>
      </c>
      <c r="I4353" s="69"/>
      <c r="J4353" s="70"/>
      <c r="K4353" s="71"/>
      <c r="L4353" s="77"/>
      <c r="M4353" s="78"/>
      <c r="N4353" t="str">
        <f t="shared" si="296"/>
        <v>17766</v>
      </c>
      <c r="O4353">
        <f t="shared" si="297"/>
        <v>17766</v>
      </c>
      <c r="P4353" s="29">
        <f t="shared" si="298"/>
        <v>2238910</v>
      </c>
      <c r="Q4353">
        <f>+VLOOKUP(O4353,'Bảng kê HĐ 2022'!N$1912:R$4434,4,0)</f>
        <v>0</v>
      </c>
      <c r="R4353" t="e">
        <f>+VLOOKUP(O4353,'Hàng trả'!#REF!,2,0)</f>
        <v>#REF!</v>
      </c>
    </row>
    <row r="4354" spans="1:18" hidden="1" x14ac:dyDescent="0.3">
      <c r="A4354" s="10">
        <v>8</v>
      </c>
      <c r="B4354" s="65"/>
      <c r="C4354" s="6" t="s">
        <v>17083</v>
      </c>
      <c r="D4354" s="7">
        <v>44730</v>
      </c>
      <c r="E4354" s="8" t="s">
        <v>12432</v>
      </c>
      <c r="F4354" s="9">
        <v>3278394</v>
      </c>
      <c r="G4354" s="8" t="s">
        <v>11066</v>
      </c>
      <c r="H4354" s="9">
        <v>336035</v>
      </c>
      <c r="I4354" s="72"/>
      <c r="J4354" s="73"/>
      <c r="K4354" s="74"/>
      <c r="L4354" s="79"/>
      <c r="M4354" s="80"/>
      <c r="N4354" t="str">
        <f t="shared" si="296"/>
        <v>18666</v>
      </c>
      <c r="O4354">
        <f t="shared" si="297"/>
        <v>18666</v>
      </c>
      <c r="P4354" s="29">
        <f t="shared" si="298"/>
        <v>3278394</v>
      </c>
      <c r="Q4354">
        <f>+VLOOKUP(O4354,'Bảng kê HĐ 2022'!N$1912:R$4434,4,0)</f>
        <v>0</v>
      </c>
      <c r="R4354" t="e">
        <f>+VLOOKUP(O4354,'Hàng trả'!#REF!,2,0)</f>
        <v>#REF!</v>
      </c>
    </row>
    <row r="4355" spans="1:18" hidden="1" x14ac:dyDescent="0.3">
      <c r="A4355" s="10">
        <v>8</v>
      </c>
      <c r="B4355" s="63" t="s">
        <v>17084</v>
      </c>
      <c r="C4355" s="6" t="s">
        <v>17085</v>
      </c>
      <c r="D4355" s="7">
        <v>44764</v>
      </c>
      <c r="E4355" s="8" t="s">
        <v>12432</v>
      </c>
      <c r="F4355" s="9">
        <v>4362325</v>
      </c>
      <c r="G4355" s="8" t="s">
        <v>11066</v>
      </c>
      <c r="H4355" s="9">
        <v>447138</v>
      </c>
      <c r="I4355" s="66">
        <v>13681543</v>
      </c>
      <c r="J4355" s="67"/>
      <c r="K4355" s="68"/>
      <c r="L4355" s="75" t="s">
        <v>10562</v>
      </c>
      <c r="M4355" s="76"/>
      <c r="N4355" t="str">
        <f t="shared" si="296"/>
        <v>27051</v>
      </c>
      <c r="O4355">
        <f t="shared" si="297"/>
        <v>27051</v>
      </c>
      <c r="P4355" s="29">
        <f t="shared" si="298"/>
        <v>4362325</v>
      </c>
      <c r="Q4355" t="e">
        <f>+VLOOKUP(O4355,'Bảng kê HĐ 2022'!N$1912:R$4434,4,0)</f>
        <v>#N/A</v>
      </c>
      <c r="R4355" t="e">
        <f>+VLOOKUP(O4355,'Hàng trả'!#REF!,2,0)</f>
        <v>#REF!</v>
      </c>
    </row>
    <row r="4356" spans="1:18" hidden="1" x14ac:dyDescent="0.3">
      <c r="A4356" s="10">
        <v>8</v>
      </c>
      <c r="B4356" s="64"/>
      <c r="C4356" s="6" t="s">
        <v>17086</v>
      </c>
      <c r="D4356" s="7">
        <v>44757</v>
      </c>
      <c r="E4356" s="8" t="s">
        <v>12432</v>
      </c>
      <c r="F4356" s="9">
        <v>4362325</v>
      </c>
      <c r="G4356" s="8" t="s">
        <v>11066</v>
      </c>
      <c r="H4356" s="9">
        <v>447138</v>
      </c>
      <c r="I4356" s="69"/>
      <c r="J4356" s="70"/>
      <c r="K4356" s="71"/>
      <c r="L4356" s="77"/>
      <c r="M4356" s="78"/>
      <c r="N4356" t="str">
        <f t="shared" si="296"/>
        <v>25837</v>
      </c>
      <c r="O4356">
        <f t="shared" si="297"/>
        <v>25837</v>
      </c>
      <c r="P4356" s="29">
        <f t="shared" si="298"/>
        <v>4362325</v>
      </c>
      <c r="Q4356" t="e">
        <f>+VLOOKUP(O4356,'Bảng kê HĐ 2022'!N$1912:R$4434,4,0)</f>
        <v>#N/A</v>
      </c>
      <c r="R4356" t="e">
        <f>+VLOOKUP(O4356,'Hàng trả'!#REF!,2,0)</f>
        <v>#REF!</v>
      </c>
    </row>
    <row r="4357" spans="1:18" hidden="1" x14ac:dyDescent="0.3">
      <c r="A4357" s="10">
        <v>8</v>
      </c>
      <c r="B4357" s="64"/>
      <c r="C4357" s="6" t="s">
        <v>17087</v>
      </c>
      <c r="D4357" s="7">
        <v>44764</v>
      </c>
      <c r="E4357" s="8" t="s">
        <v>12432</v>
      </c>
      <c r="F4357" s="9">
        <v>2785536</v>
      </c>
      <c r="G4357" s="8" t="s">
        <v>11066</v>
      </c>
      <c r="H4357" s="9">
        <v>285517</v>
      </c>
      <c r="I4357" s="69"/>
      <c r="J4357" s="70"/>
      <c r="K4357" s="71"/>
      <c r="L4357" s="77"/>
      <c r="M4357" s="78"/>
      <c r="N4357" t="str">
        <f t="shared" si="296"/>
        <v>26514</v>
      </c>
      <c r="O4357">
        <f t="shared" si="297"/>
        <v>26514</v>
      </c>
      <c r="P4357" s="29">
        <f t="shared" si="298"/>
        <v>2785536</v>
      </c>
      <c r="Q4357" t="e">
        <f>+VLOOKUP(O4357,'Bảng kê HĐ 2022'!N$1912:R$4434,4,0)</f>
        <v>#N/A</v>
      </c>
      <c r="R4357" t="e">
        <f>+VLOOKUP(O4357,'Hàng trả'!#REF!,2,0)</f>
        <v>#REF!</v>
      </c>
    </row>
    <row r="4358" spans="1:18" hidden="1" x14ac:dyDescent="0.3">
      <c r="A4358" s="10">
        <v>8</v>
      </c>
      <c r="B4358" s="64"/>
      <c r="C4358" s="6" t="s">
        <v>17088</v>
      </c>
      <c r="D4358" s="7">
        <v>44744</v>
      </c>
      <c r="E4358" s="8" t="s">
        <v>12432</v>
      </c>
      <c r="F4358" s="9">
        <v>1199426</v>
      </c>
      <c r="G4358" s="8" t="s">
        <v>11066</v>
      </c>
      <c r="H4358" s="9">
        <v>122941</v>
      </c>
      <c r="I4358" s="69"/>
      <c r="J4358" s="70"/>
      <c r="K4358" s="71"/>
      <c r="L4358" s="77"/>
      <c r="M4358" s="78"/>
      <c r="N4358" t="str">
        <f t="shared" si="296"/>
        <v>21992</v>
      </c>
      <c r="O4358">
        <f t="shared" si="297"/>
        <v>21992</v>
      </c>
      <c r="P4358" s="29">
        <f t="shared" si="298"/>
        <v>1199426</v>
      </c>
      <c r="Q4358">
        <f>+VLOOKUP(O4358,'Bảng kê HĐ 2022'!N$1912:R$4434,4,0)</f>
        <v>0</v>
      </c>
      <c r="R4358" t="e">
        <f>+VLOOKUP(O4358,'Hàng trả'!#REF!,2,0)</f>
        <v>#REF!</v>
      </c>
    </row>
    <row r="4359" spans="1:18" hidden="1" x14ac:dyDescent="0.3">
      <c r="A4359" s="10">
        <v>8</v>
      </c>
      <c r="B4359" s="65"/>
      <c r="C4359" s="6" t="s">
        <v>17089</v>
      </c>
      <c r="D4359" s="7">
        <v>44750</v>
      </c>
      <c r="E4359" s="8" t="s">
        <v>12432</v>
      </c>
      <c r="F4359" s="9">
        <v>2534447</v>
      </c>
      <c r="G4359" s="8" t="s">
        <v>11066</v>
      </c>
      <c r="H4359" s="9">
        <v>259781</v>
      </c>
      <c r="I4359" s="72"/>
      <c r="J4359" s="73"/>
      <c r="K4359" s="74"/>
      <c r="L4359" s="79"/>
      <c r="M4359" s="80"/>
      <c r="N4359" t="str">
        <f t="shared" si="296"/>
        <v>23964</v>
      </c>
      <c r="O4359">
        <f t="shared" si="297"/>
        <v>23964</v>
      </c>
      <c r="P4359" s="29">
        <f t="shared" si="298"/>
        <v>2534447</v>
      </c>
      <c r="Q4359">
        <f>+VLOOKUP(O4359,'Bảng kê HĐ 2022'!N$1912:R$4434,4,0)</f>
        <v>0</v>
      </c>
      <c r="R4359" t="e">
        <f>+VLOOKUP(O4359,'Hàng trả'!#REF!,2,0)</f>
        <v>#REF!</v>
      </c>
    </row>
    <row r="4360" spans="1:18" hidden="1" x14ac:dyDescent="0.3">
      <c r="A4360" s="10">
        <v>8</v>
      </c>
      <c r="B4360" s="63" t="s">
        <v>17090</v>
      </c>
      <c r="C4360" s="6" t="s">
        <v>17091</v>
      </c>
      <c r="D4360" s="7">
        <v>44713</v>
      </c>
      <c r="E4360" s="8" t="s">
        <v>12667</v>
      </c>
      <c r="F4360" s="9">
        <v>1199426</v>
      </c>
      <c r="G4360" s="8" t="s">
        <v>11066</v>
      </c>
      <c r="H4360" s="9">
        <v>122941</v>
      </c>
      <c r="I4360" s="66">
        <v>2508854</v>
      </c>
      <c r="J4360" s="67"/>
      <c r="K4360" s="68"/>
      <c r="L4360" s="75" t="s">
        <v>11492</v>
      </c>
      <c r="M4360" s="76"/>
      <c r="N4360" t="str">
        <f t="shared" si="296"/>
        <v>15204</v>
      </c>
      <c r="O4360">
        <f t="shared" si="297"/>
        <v>15204</v>
      </c>
      <c r="P4360" s="29">
        <f t="shared" si="298"/>
        <v>1199426</v>
      </c>
      <c r="Q4360">
        <f>+VLOOKUP(O4360,'Bảng kê HĐ 2022'!N$1912:R$4434,4,0)</f>
        <v>0</v>
      </c>
      <c r="R4360" t="e">
        <f>+VLOOKUP(O4360,'Hàng trả'!#REF!,2,0)</f>
        <v>#REF!</v>
      </c>
    </row>
    <row r="4361" spans="1:18" hidden="1" x14ac:dyDescent="0.3">
      <c r="A4361" s="10">
        <v>8</v>
      </c>
      <c r="B4361" s="65"/>
      <c r="C4361" s="6" t="s">
        <v>17092</v>
      </c>
      <c r="D4361" s="7">
        <v>44733</v>
      </c>
      <c r="E4361" s="8" t="s">
        <v>12667</v>
      </c>
      <c r="F4361" s="9">
        <v>1595954</v>
      </c>
      <c r="G4361" s="8" t="s">
        <v>11066</v>
      </c>
      <c r="H4361" s="9">
        <v>163585</v>
      </c>
      <c r="I4361" s="72"/>
      <c r="J4361" s="73"/>
      <c r="K4361" s="74"/>
      <c r="L4361" s="79"/>
      <c r="M4361" s="80"/>
      <c r="N4361" t="str">
        <f t="shared" ref="N4361:N4424" si="299">+RIGHT(C4361,5)</f>
        <v>19527</v>
      </c>
      <c r="O4361">
        <f t="shared" ref="O4361:O4424" si="300">+N4361*1</f>
        <v>19527</v>
      </c>
      <c r="P4361" s="29">
        <f t="shared" ref="P4361:P4424" si="301">+F4361</f>
        <v>1595954</v>
      </c>
      <c r="Q4361">
        <f>+VLOOKUP(O4361,'Bảng kê HĐ 2022'!N$1912:R$4434,4,0)</f>
        <v>0</v>
      </c>
      <c r="R4361" t="e">
        <f>+VLOOKUP(O4361,'Hàng trả'!#REF!,2,0)</f>
        <v>#REF!</v>
      </c>
    </row>
    <row r="4362" spans="1:18" hidden="1" x14ac:dyDescent="0.3">
      <c r="A4362" s="10">
        <v>8</v>
      </c>
      <c r="B4362" s="63" t="s">
        <v>17093</v>
      </c>
      <c r="C4362" s="6" t="s">
        <v>17094</v>
      </c>
      <c r="D4362" s="7">
        <v>44765</v>
      </c>
      <c r="E4362" s="8" t="s">
        <v>12667</v>
      </c>
      <c r="F4362" s="9">
        <v>2429039</v>
      </c>
      <c r="G4362" s="8" t="s">
        <v>11066</v>
      </c>
      <c r="H4362" s="9">
        <v>248977</v>
      </c>
      <c r="I4362" s="66">
        <v>3256547</v>
      </c>
      <c r="J4362" s="67"/>
      <c r="K4362" s="68"/>
      <c r="L4362" s="75" t="s">
        <v>11492</v>
      </c>
      <c r="M4362" s="76"/>
      <c r="N4362" t="str">
        <f t="shared" si="299"/>
        <v>27264</v>
      </c>
      <c r="O4362">
        <f t="shared" si="300"/>
        <v>27264</v>
      </c>
      <c r="P4362" s="29">
        <f t="shared" si="301"/>
        <v>2429039</v>
      </c>
      <c r="Q4362" t="e">
        <f>+VLOOKUP(O4362,'Bảng kê HĐ 2022'!N$1912:R$4434,4,0)</f>
        <v>#N/A</v>
      </c>
      <c r="R4362" t="e">
        <f>+VLOOKUP(O4362,'Hàng trả'!#REF!,2,0)</f>
        <v>#REF!</v>
      </c>
    </row>
    <row r="4363" spans="1:18" hidden="1" x14ac:dyDescent="0.3">
      <c r="A4363" s="10">
        <v>8</v>
      </c>
      <c r="B4363" s="65"/>
      <c r="C4363" s="6" t="s">
        <v>17095</v>
      </c>
      <c r="D4363" s="7">
        <v>44747</v>
      </c>
      <c r="E4363" s="8" t="s">
        <v>12667</v>
      </c>
      <c r="F4363" s="9">
        <v>1199426</v>
      </c>
      <c r="G4363" s="8" t="s">
        <v>11066</v>
      </c>
      <c r="H4363" s="9">
        <v>122941</v>
      </c>
      <c r="I4363" s="72"/>
      <c r="J4363" s="73"/>
      <c r="K4363" s="74"/>
      <c r="L4363" s="79"/>
      <c r="M4363" s="80"/>
      <c r="N4363" t="str">
        <f t="shared" si="299"/>
        <v>22889</v>
      </c>
      <c r="O4363">
        <f t="shared" si="300"/>
        <v>22889</v>
      </c>
      <c r="P4363" s="29">
        <f t="shared" si="301"/>
        <v>1199426</v>
      </c>
      <c r="Q4363">
        <f>+VLOOKUP(O4363,'Bảng kê HĐ 2022'!N$1912:R$4434,4,0)</f>
        <v>0</v>
      </c>
      <c r="R4363" t="e">
        <f>+VLOOKUP(O4363,'Hàng trả'!#REF!,2,0)</f>
        <v>#REF!</v>
      </c>
    </row>
    <row r="4364" spans="1:18" hidden="1" x14ac:dyDescent="0.3">
      <c r="A4364" s="10">
        <v>8</v>
      </c>
      <c r="B4364" s="63" t="s">
        <v>17096</v>
      </c>
      <c r="C4364" s="6" t="s">
        <v>17097</v>
      </c>
      <c r="D4364" s="7">
        <v>44736</v>
      </c>
      <c r="E4364" s="8" t="s">
        <v>12432</v>
      </c>
      <c r="F4364" s="9">
        <v>3967013</v>
      </c>
      <c r="G4364" s="8" t="s">
        <v>11066</v>
      </c>
      <c r="H4364" s="9">
        <v>406619</v>
      </c>
      <c r="I4364" s="66">
        <v>10535980</v>
      </c>
      <c r="J4364" s="67"/>
      <c r="K4364" s="68"/>
      <c r="L4364" s="75" t="s">
        <v>10568</v>
      </c>
      <c r="M4364" s="76"/>
      <c r="N4364" t="str">
        <f t="shared" si="299"/>
        <v>20157</v>
      </c>
      <c r="O4364">
        <f t="shared" si="300"/>
        <v>20157</v>
      </c>
      <c r="P4364" s="29">
        <f t="shared" si="301"/>
        <v>3967013</v>
      </c>
      <c r="Q4364">
        <f>+VLOOKUP(O4364,'Bảng kê HĐ 2022'!N$1912:R$4434,4,0)</f>
        <v>0</v>
      </c>
      <c r="R4364" t="e">
        <f>+VLOOKUP(O4364,'Hàng trả'!#REF!,2,0)</f>
        <v>#REF!</v>
      </c>
    </row>
    <row r="4365" spans="1:18" hidden="1" x14ac:dyDescent="0.3">
      <c r="A4365" s="10">
        <v>8</v>
      </c>
      <c r="B4365" s="64"/>
      <c r="C4365" s="6" t="s">
        <v>17098</v>
      </c>
      <c r="D4365" s="7">
        <v>44729</v>
      </c>
      <c r="E4365" s="8" t="s">
        <v>12432</v>
      </c>
      <c r="F4365" s="9">
        <v>1199426</v>
      </c>
      <c r="G4365" s="8" t="s">
        <v>11066</v>
      </c>
      <c r="H4365" s="9">
        <v>122941</v>
      </c>
      <c r="I4365" s="69"/>
      <c r="J4365" s="70"/>
      <c r="K4365" s="71"/>
      <c r="L4365" s="77"/>
      <c r="M4365" s="78"/>
      <c r="N4365" t="str">
        <f t="shared" si="299"/>
        <v>18328</v>
      </c>
      <c r="O4365">
        <f t="shared" si="300"/>
        <v>18328</v>
      </c>
      <c r="P4365" s="29">
        <f t="shared" si="301"/>
        <v>1199426</v>
      </c>
      <c r="Q4365">
        <f>+VLOOKUP(O4365,'Bảng kê HĐ 2022'!N$1912:R$4434,4,0)</f>
        <v>0</v>
      </c>
      <c r="R4365" t="e">
        <f>+VLOOKUP(O4365,'Hàng trả'!#REF!,2,0)</f>
        <v>#REF!</v>
      </c>
    </row>
    <row r="4366" spans="1:18" hidden="1" x14ac:dyDescent="0.3">
      <c r="A4366" s="10">
        <v>8</v>
      </c>
      <c r="B4366" s="64"/>
      <c r="C4366" s="6" t="s">
        <v>17099</v>
      </c>
      <c r="D4366" s="7">
        <v>44714</v>
      </c>
      <c r="E4366" s="8" t="s">
        <v>12430</v>
      </c>
      <c r="F4366" s="9">
        <v>4065163</v>
      </c>
      <c r="G4366" s="8" t="s">
        <v>11066</v>
      </c>
      <c r="H4366" s="9">
        <v>416679</v>
      </c>
      <c r="I4366" s="69"/>
      <c r="J4366" s="70"/>
      <c r="K4366" s="71"/>
      <c r="L4366" s="77"/>
      <c r="M4366" s="78"/>
      <c r="N4366" t="str">
        <f t="shared" si="299"/>
        <v>15804</v>
      </c>
      <c r="O4366">
        <f t="shared" si="300"/>
        <v>15804</v>
      </c>
      <c r="P4366" s="29">
        <f t="shared" si="301"/>
        <v>4065163</v>
      </c>
      <c r="Q4366">
        <f>+VLOOKUP(O4366,'Bảng kê HĐ 2022'!N$1912:R$4434,4,0)</f>
        <v>0</v>
      </c>
      <c r="R4366" t="e">
        <f>+VLOOKUP(O4366,'Hàng trả'!#REF!,2,0)</f>
        <v>#REF!</v>
      </c>
    </row>
    <row r="4367" spans="1:18" hidden="1" x14ac:dyDescent="0.3">
      <c r="A4367" s="10">
        <v>8</v>
      </c>
      <c r="B4367" s="65"/>
      <c r="C4367" s="6" t="s">
        <v>17100</v>
      </c>
      <c r="D4367" s="7">
        <v>44723</v>
      </c>
      <c r="E4367" s="8" t="s">
        <v>12432</v>
      </c>
      <c r="F4367" s="9">
        <v>2507652</v>
      </c>
      <c r="G4367" s="8" t="s">
        <v>11066</v>
      </c>
      <c r="H4367" s="9">
        <v>257034</v>
      </c>
      <c r="I4367" s="72"/>
      <c r="J4367" s="73"/>
      <c r="K4367" s="74"/>
      <c r="L4367" s="79"/>
      <c r="M4367" s="80"/>
      <c r="N4367" t="str">
        <f t="shared" si="299"/>
        <v>17678</v>
      </c>
      <c r="O4367">
        <f t="shared" si="300"/>
        <v>17678</v>
      </c>
      <c r="P4367" s="29">
        <f t="shared" si="301"/>
        <v>2507652</v>
      </c>
      <c r="Q4367">
        <f>+VLOOKUP(O4367,'Bảng kê HĐ 2022'!N$1912:R$4434,4,0)</f>
        <v>0</v>
      </c>
      <c r="R4367" t="e">
        <f>+VLOOKUP(O4367,'Hàng trả'!#REF!,2,0)</f>
        <v>#REF!</v>
      </c>
    </row>
    <row r="4368" spans="1:18" hidden="1" x14ac:dyDescent="0.3">
      <c r="A4368" s="10">
        <v>8</v>
      </c>
      <c r="B4368" s="63" t="s">
        <v>17101</v>
      </c>
      <c r="C4368" s="6" t="s">
        <v>17102</v>
      </c>
      <c r="D4368" s="7">
        <v>44746</v>
      </c>
      <c r="E4368" s="8" t="s">
        <v>12432</v>
      </c>
      <c r="F4368" s="9">
        <v>3707078</v>
      </c>
      <c r="G4368" s="8" t="s">
        <v>11066</v>
      </c>
      <c r="H4368" s="9">
        <v>379975</v>
      </c>
      <c r="I4368" s="66">
        <v>7485623</v>
      </c>
      <c r="J4368" s="67"/>
      <c r="K4368" s="68"/>
      <c r="L4368" s="75" t="s">
        <v>10568</v>
      </c>
      <c r="M4368" s="76"/>
      <c r="N4368" t="str">
        <f t="shared" si="299"/>
        <v>22091</v>
      </c>
      <c r="O4368">
        <f t="shared" si="300"/>
        <v>22091</v>
      </c>
      <c r="P4368" s="29">
        <f t="shared" si="301"/>
        <v>3707078</v>
      </c>
      <c r="Q4368">
        <f>+VLOOKUP(O4368,'Bảng kê HĐ 2022'!N$1912:R$4434,4,0)</f>
        <v>0</v>
      </c>
      <c r="R4368" t="e">
        <f>+VLOOKUP(O4368,'Hàng trả'!#REF!,2,0)</f>
        <v>#REF!</v>
      </c>
    </row>
    <row r="4369" spans="1:18" hidden="1" x14ac:dyDescent="0.3">
      <c r="A4369" s="10">
        <v>8</v>
      </c>
      <c r="B4369" s="64"/>
      <c r="C4369" s="6" t="s">
        <v>17103</v>
      </c>
      <c r="D4369" s="7">
        <v>44751</v>
      </c>
      <c r="E4369" s="8" t="s">
        <v>12430</v>
      </c>
      <c r="F4369" s="9">
        <v>2767511</v>
      </c>
      <c r="G4369" s="8" t="s">
        <v>11066</v>
      </c>
      <c r="H4369" s="9">
        <v>283670</v>
      </c>
      <c r="I4369" s="69"/>
      <c r="J4369" s="70"/>
      <c r="K4369" s="71"/>
      <c r="L4369" s="77"/>
      <c r="M4369" s="78"/>
      <c r="N4369" t="str">
        <f t="shared" si="299"/>
        <v>24171</v>
      </c>
      <c r="O4369">
        <f t="shared" si="300"/>
        <v>24171</v>
      </c>
      <c r="P4369" s="29">
        <f t="shared" si="301"/>
        <v>2767511</v>
      </c>
      <c r="Q4369">
        <f>+VLOOKUP(O4369,'Bảng kê HĐ 2022'!N$1912:R$4434,4,0)</f>
        <v>0</v>
      </c>
      <c r="R4369" t="e">
        <f>+VLOOKUP(O4369,'Hàng trả'!#REF!,2,0)</f>
        <v>#REF!</v>
      </c>
    </row>
    <row r="4370" spans="1:18" hidden="1" x14ac:dyDescent="0.3">
      <c r="A4370" s="10">
        <v>8</v>
      </c>
      <c r="B4370" s="65"/>
      <c r="C4370" s="6" t="s">
        <v>17104</v>
      </c>
      <c r="D4370" s="7">
        <v>44760</v>
      </c>
      <c r="E4370" s="8" t="s">
        <v>12430</v>
      </c>
      <c r="F4370" s="9">
        <v>1865938</v>
      </c>
      <c r="G4370" s="8" t="s">
        <v>11066</v>
      </c>
      <c r="H4370" s="9">
        <v>191259</v>
      </c>
      <c r="I4370" s="72"/>
      <c r="J4370" s="73"/>
      <c r="K4370" s="74"/>
      <c r="L4370" s="79"/>
      <c r="M4370" s="80"/>
      <c r="N4370" t="str">
        <f t="shared" si="299"/>
        <v>25955</v>
      </c>
      <c r="O4370">
        <f t="shared" si="300"/>
        <v>25955</v>
      </c>
      <c r="P4370" s="29">
        <f t="shared" si="301"/>
        <v>1865938</v>
      </c>
      <c r="Q4370" t="e">
        <f>+VLOOKUP(O4370,'Bảng kê HĐ 2022'!N$1912:R$4434,4,0)</f>
        <v>#N/A</v>
      </c>
      <c r="R4370" t="e">
        <f>+VLOOKUP(O4370,'Hàng trả'!#REF!,2,0)</f>
        <v>#REF!</v>
      </c>
    </row>
    <row r="4371" spans="1:18" hidden="1" x14ac:dyDescent="0.3">
      <c r="A4371" s="10">
        <v>8</v>
      </c>
      <c r="B4371" s="63" t="s">
        <v>17105</v>
      </c>
      <c r="C4371" s="6" t="s">
        <v>17106</v>
      </c>
      <c r="D4371" s="7">
        <v>44713</v>
      </c>
      <c r="E4371" s="8" t="s">
        <v>11932</v>
      </c>
      <c r="F4371" s="9">
        <v>1439312</v>
      </c>
      <c r="G4371" s="8" t="s">
        <v>11066</v>
      </c>
      <c r="H4371" s="9">
        <v>147530</v>
      </c>
      <c r="I4371" s="66">
        <v>12597184</v>
      </c>
      <c r="J4371" s="67"/>
      <c r="K4371" s="68"/>
      <c r="L4371" s="75" t="s">
        <v>10139</v>
      </c>
      <c r="M4371" s="76"/>
      <c r="N4371" t="str">
        <f t="shared" si="299"/>
        <v>15202</v>
      </c>
      <c r="O4371">
        <f t="shared" si="300"/>
        <v>15202</v>
      </c>
      <c r="P4371" s="29">
        <f t="shared" si="301"/>
        <v>1439312</v>
      </c>
      <c r="Q4371">
        <f>+VLOOKUP(O4371,'Bảng kê HĐ 2022'!N$1912:R$4434,4,0)</f>
        <v>0</v>
      </c>
      <c r="R4371" t="e">
        <f>+VLOOKUP(O4371,'Hàng trả'!#REF!,2,0)</f>
        <v>#REF!</v>
      </c>
    </row>
    <row r="4372" spans="1:18" hidden="1" x14ac:dyDescent="0.3">
      <c r="A4372" s="10">
        <v>8</v>
      </c>
      <c r="B4372" s="64"/>
      <c r="C4372" s="6" t="s">
        <v>17107</v>
      </c>
      <c r="D4372" s="7">
        <v>44733</v>
      </c>
      <c r="E4372" s="8" t="s">
        <v>11932</v>
      </c>
      <c r="F4372" s="9">
        <v>3134160</v>
      </c>
      <c r="G4372" s="8" t="s">
        <v>11066</v>
      </c>
      <c r="H4372" s="9">
        <v>321251</v>
      </c>
      <c r="I4372" s="69"/>
      <c r="J4372" s="70"/>
      <c r="K4372" s="71"/>
      <c r="L4372" s="77"/>
      <c r="M4372" s="78"/>
      <c r="N4372" t="str">
        <f t="shared" si="299"/>
        <v>19525</v>
      </c>
      <c r="O4372">
        <f t="shared" si="300"/>
        <v>19525</v>
      </c>
      <c r="P4372" s="29">
        <f t="shared" si="301"/>
        <v>3134160</v>
      </c>
      <c r="Q4372">
        <f>+VLOOKUP(O4372,'Bảng kê HĐ 2022'!N$1912:R$4434,4,0)</f>
        <v>0</v>
      </c>
      <c r="R4372" t="e">
        <f>+VLOOKUP(O4372,'Hàng trả'!#REF!,2,0)</f>
        <v>#REF!</v>
      </c>
    </row>
    <row r="4373" spans="1:18" hidden="1" x14ac:dyDescent="0.3">
      <c r="A4373" s="10">
        <v>8</v>
      </c>
      <c r="B4373" s="64"/>
      <c r="C4373" s="6" t="s">
        <v>17108</v>
      </c>
      <c r="D4373" s="7">
        <v>44736</v>
      </c>
      <c r="E4373" s="8" t="s">
        <v>11932</v>
      </c>
      <c r="F4373" s="9">
        <v>4102607</v>
      </c>
      <c r="G4373" s="8" t="s">
        <v>11066</v>
      </c>
      <c r="H4373" s="9">
        <v>420517</v>
      </c>
      <c r="I4373" s="69"/>
      <c r="J4373" s="70"/>
      <c r="K4373" s="71"/>
      <c r="L4373" s="77"/>
      <c r="M4373" s="78"/>
      <c r="N4373" t="str">
        <f t="shared" si="299"/>
        <v>20228</v>
      </c>
      <c r="O4373">
        <f t="shared" si="300"/>
        <v>20228</v>
      </c>
      <c r="P4373" s="29">
        <f t="shared" si="301"/>
        <v>4102607</v>
      </c>
      <c r="Q4373">
        <f>+VLOOKUP(O4373,'Bảng kê HĐ 2022'!N$1912:R$4434,4,0)</f>
        <v>0</v>
      </c>
      <c r="R4373" t="e">
        <f>+VLOOKUP(O4373,'Hàng trả'!#REF!,2,0)</f>
        <v>#REF!</v>
      </c>
    </row>
    <row r="4374" spans="1:18" hidden="1" x14ac:dyDescent="0.3">
      <c r="A4374" s="10">
        <v>8</v>
      </c>
      <c r="B4374" s="64"/>
      <c r="C4374" s="6" t="s">
        <v>17109</v>
      </c>
      <c r="D4374" s="7">
        <v>44719</v>
      </c>
      <c r="E4374" s="8" t="s">
        <v>11932</v>
      </c>
      <c r="F4374" s="9">
        <v>1799140</v>
      </c>
      <c r="G4374" s="8" t="s">
        <v>11066</v>
      </c>
      <c r="H4374" s="9">
        <v>184412</v>
      </c>
      <c r="I4374" s="69"/>
      <c r="J4374" s="70"/>
      <c r="K4374" s="71"/>
      <c r="L4374" s="77"/>
      <c r="M4374" s="78"/>
      <c r="N4374" t="str">
        <f t="shared" si="299"/>
        <v>16574</v>
      </c>
      <c r="O4374">
        <f t="shared" si="300"/>
        <v>16574</v>
      </c>
      <c r="P4374" s="29">
        <f t="shared" si="301"/>
        <v>1799140</v>
      </c>
      <c r="Q4374">
        <f>+VLOOKUP(O4374,'Bảng kê HĐ 2022'!N$1912:R$4434,4,0)</f>
        <v>0</v>
      </c>
      <c r="R4374" t="e">
        <f>+VLOOKUP(O4374,'Hàng trả'!#REF!,2,0)</f>
        <v>#REF!</v>
      </c>
    </row>
    <row r="4375" spans="1:18" hidden="1" x14ac:dyDescent="0.3">
      <c r="A4375" s="10">
        <v>8</v>
      </c>
      <c r="B4375" s="65"/>
      <c r="C4375" s="6" t="s">
        <v>17110</v>
      </c>
      <c r="D4375" s="7">
        <v>44726</v>
      </c>
      <c r="E4375" s="8" t="s">
        <v>11932</v>
      </c>
      <c r="F4375" s="9">
        <v>3560641</v>
      </c>
      <c r="G4375" s="8" t="s">
        <v>11066</v>
      </c>
      <c r="H4375" s="9">
        <v>364966</v>
      </c>
      <c r="I4375" s="72"/>
      <c r="J4375" s="73"/>
      <c r="K4375" s="74"/>
      <c r="L4375" s="79"/>
      <c r="M4375" s="80"/>
      <c r="N4375" t="str">
        <f t="shared" si="299"/>
        <v>18068</v>
      </c>
      <c r="O4375">
        <f t="shared" si="300"/>
        <v>18068</v>
      </c>
      <c r="P4375" s="29">
        <f t="shared" si="301"/>
        <v>3560641</v>
      </c>
      <c r="Q4375">
        <f>+VLOOKUP(O4375,'Bảng kê HĐ 2022'!N$1912:R$4434,4,0)</f>
        <v>0</v>
      </c>
      <c r="R4375" t="e">
        <f>+VLOOKUP(O4375,'Hàng trả'!#REF!,2,0)</f>
        <v>#REF!</v>
      </c>
    </row>
    <row r="4376" spans="1:18" hidden="1" x14ac:dyDescent="0.3">
      <c r="A4376" s="10">
        <v>8</v>
      </c>
      <c r="B4376" s="63" t="s">
        <v>17111</v>
      </c>
      <c r="C4376" s="6" t="s">
        <v>17112</v>
      </c>
      <c r="D4376" s="7">
        <v>44747</v>
      </c>
      <c r="E4376" s="8" t="s">
        <v>11932</v>
      </c>
      <c r="F4376" s="9">
        <v>4363000</v>
      </c>
      <c r="G4376" s="8" t="s">
        <v>11066</v>
      </c>
      <c r="H4376" s="9">
        <v>447208</v>
      </c>
      <c r="I4376" s="66">
        <v>10739791</v>
      </c>
      <c r="J4376" s="67"/>
      <c r="K4376" s="68"/>
      <c r="L4376" s="75" t="s">
        <v>10139</v>
      </c>
      <c r="M4376" s="76"/>
      <c r="N4376" t="str">
        <f t="shared" si="299"/>
        <v>22888</v>
      </c>
      <c r="O4376">
        <f t="shared" si="300"/>
        <v>22888</v>
      </c>
      <c r="P4376" s="29">
        <f t="shared" si="301"/>
        <v>4363000</v>
      </c>
      <c r="Q4376">
        <f>+VLOOKUP(O4376,'Bảng kê HĐ 2022'!N$1912:R$4434,4,0)</f>
        <v>0</v>
      </c>
      <c r="R4376" t="e">
        <f>+VLOOKUP(O4376,'Hàng trả'!#REF!,2,0)</f>
        <v>#REF!</v>
      </c>
    </row>
    <row r="4377" spans="1:18" hidden="1" x14ac:dyDescent="0.3">
      <c r="A4377" s="10">
        <v>8</v>
      </c>
      <c r="B4377" s="64"/>
      <c r="C4377" s="6" t="s">
        <v>17113</v>
      </c>
      <c r="D4377" s="7">
        <v>44768</v>
      </c>
      <c r="E4377" s="8" t="s">
        <v>11932</v>
      </c>
      <c r="F4377" s="9">
        <v>2534447</v>
      </c>
      <c r="G4377" s="8" t="s">
        <v>11066</v>
      </c>
      <c r="H4377" s="9">
        <v>259781</v>
      </c>
      <c r="I4377" s="69"/>
      <c r="J4377" s="70"/>
      <c r="K4377" s="71"/>
      <c r="L4377" s="77"/>
      <c r="M4377" s="78"/>
      <c r="N4377" t="str">
        <f t="shared" si="299"/>
        <v>27381</v>
      </c>
      <c r="O4377">
        <f t="shared" si="300"/>
        <v>27381</v>
      </c>
      <c r="P4377" s="29">
        <f t="shared" si="301"/>
        <v>2534447</v>
      </c>
      <c r="Q4377" t="e">
        <f>+VLOOKUP(O4377,'Bảng kê HĐ 2022'!N$1912:R$4434,4,0)</f>
        <v>#N/A</v>
      </c>
      <c r="R4377" t="e">
        <f>+VLOOKUP(O4377,'Hàng trả'!#REF!,2,0)</f>
        <v>#REF!</v>
      </c>
    </row>
    <row r="4378" spans="1:18" hidden="1" x14ac:dyDescent="0.3">
      <c r="A4378" s="10">
        <v>8</v>
      </c>
      <c r="B4378" s="64"/>
      <c r="C4378" s="6" t="s">
        <v>17114</v>
      </c>
      <c r="D4378" s="7">
        <v>44761</v>
      </c>
      <c r="E4378" s="8" t="s">
        <v>11932</v>
      </c>
      <c r="F4378" s="9">
        <v>2534447</v>
      </c>
      <c r="G4378" s="8" t="s">
        <v>11066</v>
      </c>
      <c r="H4378" s="9">
        <v>259781</v>
      </c>
      <c r="I4378" s="69"/>
      <c r="J4378" s="70"/>
      <c r="K4378" s="71"/>
      <c r="L4378" s="77"/>
      <c r="M4378" s="78"/>
      <c r="N4378" t="str">
        <f t="shared" si="299"/>
        <v>26047</v>
      </c>
      <c r="O4378">
        <f t="shared" si="300"/>
        <v>26047</v>
      </c>
      <c r="P4378" s="29">
        <f t="shared" si="301"/>
        <v>2534447</v>
      </c>
      <c r="Q4378" t="e">
        <f>+VLOOKUP(O4378,'Bảng kê HĐ 2022'!N$1912:R$4434,4,0)</f>
        <v>#N/A</v>
      </c>
      <c r="R4378" t="e">
        <f>+VLOOKUP(O4378,'Hàng trả'!#REF!,2,0)</f>
        <v>#REF!</v>
      </c>
    </row>
    <row r="4379" spans="1:18" hidden="1" x14ac:dyDescent="0.3">
      <c r="A4379" s="10">
        <v>8</v>
      </c>
      <c r="B4379" s="65"/>
      <c r="C4379" s="6" t="s">
        <v>17115</v>
      </c>
      <c r="D4379" s="7">
        <v>44754</v>
      </c>
      <c r="E4379" s="8" t="s">
        <v>11932</v>
      </c>
      <c r="F4379" s="9">
        <v>2534447</v>
      </c>
      <c r="G4379" s="8" t="s">
        <v>11066</v>
      </c>
      <c r="H4379" s="9">
        <v>259781</v>
      </c>
      <c r="I4379" s="72"/>
      <c r="J4379" s="73"/>
      <c r="K4379" s="74"/>
      <c r="L4379" s="79"/>
      <c r="M4379" s="80"/>
      <c r="N4379" t="str">
        <f t="shared" si="299"/>
        <v>24312</v>
      </c>
      <c r="O4379">
        <f t="shared" si="300"/>
        <v>24312</v>
      </c>
      <c r="P4379" s="29">
        <f t="shared" si="301"/>
        <v>2534447</v>
      </c>
      <c r="Q4379" t="e">
        <f>+VLOOKUP(O4379,'Bảng kê HĐ 2022'!N$1912:R$4434,4,0)</f>
        <v>#N/A</v>
      </c>
      <c r="R4379" t="e">
        <f>+VLOOKUP(O4379,'Hàng trả'!#REF!,2,0)</f>
        <v>#REF!</v>
      </c>
    </row>
    <row r="4380" spans="1:18" hidden="1" x14ac:dyDescent="0.3">
      <c r="A4380" s="10">
        <v>8</v>
      </c>
      <c r="B4380" s="5" t="s">
        <v>17122</v>
      </c>
      <c r="C4380" s="6" t="s">
        <v>17123</v>
      </c>
      <c r="D4380" s="7">
        <v>44727</v>
      </c>
      <c r="E4380" s="8" t="s">
        <v>12432</v>
      </c>
      <c r="F4380" s="9">
        <v>5169992</v>
      </c>
      <c r="G4380" s="8" t="s">
        <v>11066</v>
      </c>
      <c r="H4380" s="9">
        <v>529924</v>
      </c>
      <c r="I4380" s="93">
        <v>4640068</v>
      </c>
      <c r="J4380" s="94"/>
      <c r="K4380" s="95"/>
      <c r="L4380" s="96" t="s">
        <v>10579</v>
      </c>
      <c r="M4380" s="97"/>
      <c r="N4380" t="str">
        <f t="shared" si="299"/>
        <v>18110</v>
      </c>
      <c r="O4380">
        <f t="shared" si="300"/>
        <v>18110</v>
      </c>
      <c r="P4380" s="29">
        <f t="shared" si="301"/>
        <v>5169992</v>
      </c>
      <c r="Q4380">
        <f>+VLOOKUP(O4380,'Bảng kê HĐ 2022'!N$1912:R$4434,4,0)</f>
        <v>0</v>
      </c>
      <c r="R4380" t="e">
        <f>+VLOOKUP(O4380,'Hàng trả'!#REF!,2,0)</f>
        <v>#REF!</v>
      </c>
    </row>
    <row r="4381" spans="1:18" hidden="1" x14ac:dyDescent="0.3">
      <c r="A4381" s="10">
        <v>8</v>
      </c>
      <c r="B4381" s="63" t="s">
        <v>17124</v>
      </c>
      <c r="C4381" s="6" t="s">
        <v>17125</v>
      </c>
      <c r="D4381" s="7">
        <v>44744</v>
      </c>
      <c r="E4381" s="8" t="s">
        <v>12432</v>
      </c>
      <c r="F4381" s="9">
        <v>2776561</v>
      </c>
      <c r="G4381" s="8" t="s">
        <v>11066</v>
      </c>
      <c r="H4381" s="9">
        <v>284597</v>
      </c>
      <c r="I4381" s="66">
        <v>8096899</v>
      </c>
      <c r="J4381" s="67"/>
      <c r="K4381" s="68"/>
      <c r="L4381" s="75" t="s">
        <v>10579</v>
      </c>
      <c r="M4381" s="76"/>
      <c r="N4381" t="str">
        <f t="shared" si="299"/>
        <v>21981</v>
      </c>
      <c r="O4381">
        <f t="shared" si="300"/>
        <v>21981</v>
      </c>
      <c r="P4381" s="29">
        <f t="shared" si="301"/>
        <v>2776561</v>
      </c>
      <c r="Q4381">
        <f>+VLOOKUP(O4381,'Bảng kê HĐ 2022'!N$1912:R$4434,4,0)</f>
        <v>0</v>
      </c>
      <c r="R4381" t="e">
        <f>+VLOOKUP(O4381,'Hàng trả'!#REF!,2,0)</f>
        <v>#REF!</v>
      </c>
    </row>
    <row r="4382" spans="1:18" hidden="1" x14ac:dyDescent="0.3">
      <c r="A4382" s="10">
        <v>8</v>
      </c>
      <c r="B4382" s="64"/>
      <c r="C4382" s="6" t="s">
        <v>17126</v>
      </c>
      <c r="D4382" s="7">
        <v>44761</v>
      </c>
      <c r="E4382" s="8" t="s">
        <v>12432</v>
      </c>
      <c r="F4382" s="9">
        <v>2033033</v>
      </c>
      <c r="G4382" s="8" t="s">
        <v>11066</v>
      </c>
      <c r="H4382" s="9">
        <v>208386</v>
      </c>
      <c r="I4382" s="69"/>
      <c r="J4382" s="70"/>
      <c r="K4382" s="71"/>
      <c r="L4382" s="77"/>
      <c r="M4382" s="78"/>
      <c r="N4382" t="str">
        <f t="shared" si="299"/>
        <v>26024</v>
      </c>
      <c r="O4382">
        <f t="shared" si="300"/>
        <v>26024</v>
      </c>
      <c r="P4382" s="29">
        <f t="shared" si="301"/>
        <v>2033033</v>
      </c>
      <c r="Q4382" t="e">
        <f>+VLOOKUP(O4382,'Bảng kê HĐ 2022'!N$1912:R$4434,4,0)</f>
        <v>#N/A</v>
      </c>
      <c r="R4382" t="e">
        <f>+VLOOKUP(O4382,'Hàng trả'!#REF!,2,0)</f>
        <v>#REF!</v>
      </c>
    </row>
    <row r="4383" spans="1:18" hidden="1" x14ac:dyDescent="0.3">
      <c r="A4383" s="10">
        <v>8</v>
      </c>
      <c r="B4383" s="64"/>
      <c r="C4383" s="6" t="s">
        <v>17127</v>
      </c>
      <c r="D4383" s="7">
        <v>44764</v>
      </c>
      <c r="E4383" s="8" t="s">
        <v>12432</v>
      </c>
      <c r="F4383" s="9">
        <v>2776561</v>
      </c>
      <c r="G4383" s="8" t="s">
        <v>11066</v>
      </c>
      <c r="H4383" s="9">
        <v>284597</v>
      </c>
      <c r="I4383" s="69"/>
      <c r="J4383" s="70"/>
      <c r="K4383" s="71"/>
      <c r="L4383" s="77"/>
      <c r="M4383" s="78"/>
      <c r="N4383" t="str">
        <f t="shared" si="299"/>
        <v>26854</v>
      </c>
      <c r="O4383">
        <f t="shared" si="300"/>
        <v>26854</v>
      </c>
      <c r="P4383" s="29">
        <f t="shared" si="301"/>
        <v>2776561</v>
      </c>
      <c r="Q4383" t="e">
        <f>+VLOOKUP(O4383,'Bảng kê HĐ 2022'!N$1912:R$4434,4,0)</f>
        <v>#N/A</v>
      </c>
      <c r="R4383" t="e">
        <f>+VLOOKUP(O4383,'Hàng trả'!#REF!,2,0)</f>
        <v>#REF!</v>
      </c>
    </row>
    <row r="4384" spans="1:18" hidden="1" x14ac:dyDescent="0.3">
      <c r="A4384" s="10">
        <v>8</v>
      </c>
      <c r="B4384" s="65"/>
      <c r="C4384" s="6" t="s">
        <v>17128</v>
      </c>
      <c r="D4384" s="7">
        <v>44761</v>
      </c>
      <c r="E4384" s="8" t="s">
        <v>12738</v>
      </c>
      <c r="F4384" s="9">
        <v>1435459</v>
      </c>
      <c r="G4384" s="8" t="s">
        <v>11066</v>
      </c>
      <c r="H4384" s="9">
        <v>147134</v>
      </c>
      <c r="I4384" s="72"/>
      <c r="J4384" s="73"/>
      <c r="K4384" s="74"/>
      <c r="L4384" s="79"/>
      <c r="M4384" s="80"/>
      <c r="N4384" t="str">
        <f t="shared" si="299"/>
        <v>26025</v>
      </c>
      <c r="O4384">
        <f t="shared" si="300"/>
        <v>26025</v>
      </c>
      <c r="P4384" s="29">
        <f t="shared" si="301"/>
        <v>1435459</v>
      </c>
      <c r="Q4384" t="e">
        <f>+VLOOKUP(O4384,'Bảng kê HĐ 2022'!N$1912:R$4434,4,0)</f>
        <v>#N/A</v>
      </c>
      <c r="R4384" t="e">
        <f>+VLOOKUP(O4384,'Hàng trả'!#REF!,2,0)</f>
        <v>#REF!</v>
      </c>
    </row>
    <row r="4385" spans="1:18" hidden="1" x14ac:dyDescent="0.3">
      <c r="A4385" s="10">
        <v>8</v>
      </c>
      <c r="B4385" s="5" t="s">
        <v>17132</v>
      </c>
      <c r="C4385" s="6" t="s">
        <v>17133</v>
      </c>
      <c r="D4385" s="7">
        <v>44761</v>
      </c>
      <c r="E4385" s="8" t="s">
        <v>12432</v>
      </c>
      <c r="F4385" s="9">
        <v>3361889</v>
      </c>
      <c r="G4385" s="8" t="s">
        <v>11066</v>
      </c>
      <c r="H4385" s="9">
        <v>344594</v>
      </c>
      <c r="I4385" s="93">
        <v>3017295</v>
      </c>
      <c r="J4385" s="94"/>
      <c r="K4385" s="95"/>
      <c r="L4385" s="96" t="s">
        <v>10583</v>
      </c>
      <c r="M4385" s="97"/>
      <c r="N4385" t="str">
        <f t="shared" si="299"/>
        <v>26108</v>
      </c>
      <c r="O4385">
        <f t="shared" si="300"/>
        <v>26108</v>
      </c>
      <c r="P4385" s="29">
        <f t="shared" si="301"/>
        <v>3361889</v>
      </c>
      <c r="Q4385" t="e">
        <f>+VLOOKUP(O4385,'Bảng kê HĐ 2022'!N$1912:R$4434,4,0)</f>
        <v>#N/A</v>
      </c>
      <c r="R4385" t="e">
        <f>+VLOOKUP(O4385,'Hàng trả'!#REF!,2,0)</f>
        <v>#REF!</v>
      </c>
    </row>
    <row r="4386" spans="1:18" hidden="1" x14ac:dyDescent="0.3">
      <c r="A4386" s="10">
        <v>8</v>
      </c>
      <c r="B4386" s="63" t="s">
        <v>17134</v>
      </c>
      <c r="C4386" s="6" t="s">
        <v>17135</v>
      </c>
      <c r="D4386" s="7">
        <v>44756</v>
      </c>
      <c r="E4386" s="8" t="s">
        <v>12432</v>
      </c>
      <c r="F4386" s="9">
        <v>1549205</v>
      </c>
      <c r="G4386" s="8" t="s">
        <v>11066</v>
      </c>
      <c r="H4386" s="9">
        <v>158793</v>
      </c>
      <c r="I4386" s="66">
        <v>5414580</v>
      </c>
      <c r="J4386" s="67"/>
      <c r="K4386" s="68"/>
      <c r="L4386" s="75" t="s">
        <v>10586</v>
      </c>
      <c r="M4386" s="76"/>
      <c r="N4386" t="str">
        <f t="shared" si="299"/>
        <v>24881</v>
      </c>
      <c r="O4386">
        <f t="shared" si="300"/>
        <v>24881</v>
      </c>
      <c r="P4386" s="29">
        <f t="shared" si="301"/>
        <v>1549205</v>
      </c>
      <c r="Q4386" t="e">
        <f>+VLOOKUP(O4386,'Bảng kê HĐ 2022'!N$1912:R$4434,4,0)</f>
        <v>#N/A</v>
      </c>
      <c r="R4386" t="e">
        <f>+VLOOKUP(O4386,'Hàng trả'!#REF!,2,0)</f>
        <v>#REF!</v>
      </c>
    </row>
    <row r="4387" spans="1:18" hidden="1" x14ac:dyDescent="0.3">
      <c r="A4387" s="10">
        <v>8</v>
      </c>
      <c r="B4387" s="64"/>
      <c r="C4387" s="6" t="s">
        <v>17136</v>
      </c>
      <c r="D4387" s="7">
        <v>44760</v>
      </c>
      <c r="E4387" s="8" t="s">
        <v>12432</v>
      </c>
      <c r="F4387" s="9">
        <v>2147825</v>
      </c>
      <c r="G4387" s="8" t="s">
        <v>11066</v>
      </c>
      <c r="H4387" s="9">
        <v>220152</v>
      </c>
      <c r="I4387" s="69"/>
      <c r="J4387" s="70"/>
      <c r="K4387" s="71"/>
      <c r="L4387" s="77"/>
      <c r="M4387" s="78"/>
      <c r="N4387" t="str">
        <f t="shared" si="299"/>
        <v>25954</v>
      </c>
      <c r="O4387">
        <f t="shared" si="300"/>
        <v>25954</v>
      </c>
      <c r="P4387" s="29">
        <f t="shared" si="301"/>
        <v>2147825</v>
      </c>
      <c r="Q4387" t="e">
        <f>+VLOOKUP(O4387,'Bảng kê HĐ 2022'!N$1912:R$4434,4,0)</f>
        <v>#N/A</v>
      </c>
      <c r="R4387" t="e">
        <f>+VLOOKUP(O4387,'Hàng trả'!#REF!,2,0)</f>
        <v>#REF!</v>
      </c>
    </row>
    <row r="4388" spans="1:18" hidden="1" x14ac:dyDescent="0.3">
      <c r="A4388" s="10">
        <v>8</v>
      </c>
      <c r="B4388" s="65"/>
      <c r="C4388" s="6" t="s">
        <v>17137</v>
      </c>
      <c r="D4388" s="7">
        <v>44749</v>
      </c>
      <c r="E4388" s="8" t="s">
        <v>12432</v>
      </c>
      <c r="F4388" s="9">
        <v>2335928</v>
      </c>
      <c r="G4388" s="8" t="s">
        <v>11066</v>
      </c>
      <c r="H4388" s="9">
        <v>239433</v>
      </c>
      <c r="I4388" s="72"/>
      <c r="J4388" s="73"/>
      <c r="K4388" s="74"/>
      <c r="L4388" s="79"/>
      <c r="M4388" s="80"/>
      <c r="N4388" t="str">
        <f t="shared" si="299"/>
        <v>23704</v>
      </c>
      <c r="O4388">
        <f t="shared" si="300"/>
        <v>23704</v>
      </c>
      <c r="P4388" s="29">
        <f t="shared" si="301"/>
        <v>2335928</v>
      </c>
      <c r="Q4388">
        <f>+VLOOKUP(O4388,'Bảng kê HĐ 2022'!N$1912:R$4434,4,0)</f>
        <v>0</v>
      </c>
      <c r="R4388" t="e">
        <f>+VLOOKUP(O4388,'Hàng trả'!#REF!,2,0)</f>
        <v>#REF!</v>
      </c>
    </row>
    <row r="4389" spans="1:18" hidden="1" x14ac:dyDescent="0.3">
      <c r="A4389" s="10">
        <v>8</v>
      </c>
      <c r="B4389" s="5" t="s">
        <v>17138</v>
      </c>
      <c r="C4389" s="6" t="s">
        <v>17139</v>
      </c>
      <c r="D4389" s="7">
        <v>44743</v>
      </c>
      <c r="E4389" s="8" t="s">
        <v>12432</v>
      </c>
      <c r="F4389" s="9">
        <v>2592194</v>
      </c>
      <c r="G4389" s="8" t="s">
        <v>11066</v>
      </c>
      <c r="H4389" s="9">
        <v>265700</v>
      </c>
      <c r="I4389" s="93">
        <v>2326494</v>
      </c>
      <c r="J4389" s="94"/>
      <c r="K4389" s="95"/>
      <c r="L4389" s="96" t="s">
        <v>10591</v>
      </c>
      <c r="M4389" s="97"/>
      <c r="N4389" t="str">
        <f t="shared" si="299"/>
        <v>21920</v>
      </c>
      <c r="O4389">
        <f t="shared" si="300"/>
        <v>21920</v>
      </c>
      <c r="P4389" s="29">
        <f t="shared" si="301"/>
        <v>2592194</v>
      </c>
      <c r="Q4389">
        <f>+VLOOKUP(O4389,'Bảng kê HĐ 2022'!N$1912:R$4434,4,0)</f>
        <v>0</v>
      </c>
      <c r="R4389" t="e">
        <f>+VLOOKUP(O4389,'Hàng trả'!#REF!,2,0)</f>
        <v>#REF!</v>
      </c>
    </row>
    <row r="4390" spans="1:18" hidden="1" x14ac:dyDescent="0.3">
      <c r="A4390" s="10">
        <v>8</v>
      </c>
      <c r="B4390" s="63" t="s">
        <v>17140</v>
      </c>
      <c r="C4390" s="6" t="s">
        <v>17141</v>
      </c>
      <c r="D4390" s="7">
        <v>44762</v>
      </c>
      <c r="E4390" s="8" t="s">
        <v>11932</v>
      </c>
      <c r="F4390" s="9">
        <v>12663929</v>
      </c>
      <c r="G4390" s="8" t="s">
        <v>11066</v>
      </c>
      <c r="H4390" s="9">
        <v>1298053</v>
      </c>
      <c r="I4390" s="66">
        <v>25720890</v>
      </c>
      <c r="J4390" s="67"/>
      <c r="K4390" s="68"/>
      <c r="L4390" s="75" t="s">
        <v>10602</v>
      </c>
      <c r="M4390" s="76"/>
      <c r="N4390" t="str">
        <f t="shared" si="299"/>
        <v>26129</v>
      </c>
      <c r="O4390">
        <f t="shared" si="300"/>
        <v>26129</v>
      </c>
      <c r="P4390" s="29">
        <f t="shared" si="301"/>
        <v>12663929</v>
      </c>
      <c r="Q4390" t="e">
        <f>+VLOOKUP(O4390,'Bảng kê HĐ 2022'!N$1912:R$4434,4,0)</f>
        <v>#N/A</v>
      </c>
      <c r="R4390" t="e">
        <f>+VLOOKUP(O4390,'Hàng trả'!#REF!,2,0)</f>
        <v>#REF!</v>
      </c>
    </row>
    <row r="4391" spans="1:18" hidden="1" x14ac:dyDescent="0.3">
      <c r="A4391" s="10">
        <v>8</v>
      </c>
      <c r="B4391" s="64"/>
      <c r="C4391" s="6" t="s">
        <v>17142</v>
      </c>
      <c r="D4391" s="7">
        <v>44769</v>
      </c>
      <c r="E4391" s="8" t="s">
        <v>11932</v>
      </c>
      <c r="F4391" s="9">
        <v>6556788</v>
      </c>
      <c r="G4391" s="8" t="s">
        <v>11066</v>
      </c>
      <c r="H4391" s="9">
        <v>672071</v>
      </c>
      <c r="I4391" s="69"/>
      <c r="J4391" s="70"/>
      <c r="K4391" s="71"/>
      <c r="L4391" s="77"/>
      <c r="M4391" s="78"/>
      <c r="N4391" t="str">
        <f t="shared" si="299"/>
        <v>27438</v>
      </c>
      <c r="O4391">
        <f t="shared" si="300"/>
        <v>27438</v>
      </c>
      <c r="P4391" s="29">
        <f t="shared" si="301"/>
        <v>6556788</v>
      </c>
      <c r="Q4391" t="e">
        <f>+VLOOKUP(O4391,'Bảng kê HĐ 2022'!N$1912:R$4434,4,0)</f>
        <v>#N/A</v>
      </c>
      <c r="R4391" t="e">
        <f>+VLOOKUP(O4391,'Hàng trả'!#REF!,2,0)</f>
        <v>#REF!</v>
      </c>
    </row>
    <row r="4392" spans="1:18" hidden="1" x14ac:dyDescent="0.3">
      <c r="A4392" s="10">
        <v>8</v>
      </c>
      <c r="B4392" s="65"/>
      <c r="C4392" s="6" t="s">
        <v>17143</v>
      </c>
      <c r="D4392" s="7">
        <v>44748</v>
      </c>
      <c r="E4392" s="8" t="s">
        <v>11932</v>
      </c>
      <c r="F4392" s="9">
        <v>9437656</v>
      </c>
      <c r="G4392" s="8" t="s">
        <v>11066</v>
      </c>
      <c r="H4392" s="9">
        <v>967360</v>
      </c>
      <c r="I4392" s="72"/>
      <c r="J4392" s="73"/>
      <c r="K4392" s="74"/>
      <c r="L4392" s="79"/>
      <c r="M4392" s="80"/>
      <c r="N4392" t="str">
        <f t="shared" si="299"/>
        <v>23381</v>
      </c>
      <c r="O4392">
        <f t="shared" si="300"/>
        <v>23381</v>
      </c>
      <c r="P4392" s="29">
        <f t="shared" si="301"/>
        <v>9437656</v>
      </c>
      <c r="Q4392">
        <f>+VLOOKUP(O4392,'Bảng kê HĐ 2022'!N$1912:R$4434,4,0)</f>
        <v>0</v>
      </c>
      <c r="R4392" t="e">
        <f>+VLOOKUP(O4392,'Hàng trả'!#REF!,2,0)</f>
        <v>#REF!</v>
      </c>
    </row>
    <row r="4393" spans="1:18" hidden="1" x14ac:dyDescent="0.3">
      <c r="A4393" s="10">
        <v>8</v>
      </c>
      <c r="B4393" s="63" t="s">
        <v>17147</v>
      </c>
      <c r="C4393" s="6" t="s">
        <v>17148</v>
      </c>
      <c r="D4393" s="7">
        <v>44751</v>
      </c>
      <c r="E4393" s="8" t="s">
        <v>12586</v>
      </c>
      <c r="F4393" s="9">
        <v>3278394</v>
      </c>
      <c r="G4393" s="8" t="s">
        <v>11066</v>
      </c>
      <c r="H4393" s="9">
        <v>336035</v>
      </c>
      <c r="I4393" s="66">
        <v>10836498</v>
      </c>
      <c r="J4393" s="67"/>
      <c r="K4393" s="68"/>
      <c r="L4393" s="75" t="s">
        <v>10611</v>
      </c>
      <c r="M4393" s="76"/>
      <c r="N4393" t="str">
        <f t="shared" si="299"/>
        <v>24209</v>
      </c>
      <c r="O4393">
        <f t="shared" si="300"/>
        <v>24209</v>
      </c>
      <c r="P4393" s="29">
        <f t="shared" si="301"/>
        <v>3278394</v>
      </c>
      <c r="Q4393">
        <f>+VLOOKUP(O4393,'Bảng kê HĐ 2022'!N$1912:R$4434,4,0)</f>
        <v>0</v>
      </c>
      <c r="R4393" t="e">
        <f>+VLOOKUP(O4393,'Hàng trả'!#REF!,2,0)</f>
        <v>#REF!</v>
      </c>
    </row>
    <row r="4394" spans="1:18" hidden="1" x14ac:dyDescent="0.3">
      <c r="A4394" s="10">
        <v>8</v>
      </c>
      <c r="B4394" s="64"/>
      <c r="C4394" s="6" t="s">
        <v>17149</v>
      </c>
      <c r="D4394" s="7">
        <v>44765</v>
      </c>
      <c r="E4394" s="8" t="s">
        <v>13731</v>
      </c>
      <c r="F4394" s="9">
        <v>3278394</v>
      </c>
      <c r="G4394" s="8" t="s">
        <v>11066</v>
      </c>
      <c r="H4394" s="9">
        <v>336035</v>
      </c>
      <c r="I4394" s="69"/>
      <c r="J4394" s="70"/>
      <c r="K4394" s="71"/>
      <c r="L4394" s="77"/>
      <c r="M4394" s="78"/>
      <c r="N4394" t="str">
        <f t="shared" si="299"/>
        <v>27261</v>
      </c>
      <c r="O4394">
        <f t="shared" si="300"/>
        <v>27261</v>
      </c>
      <c r="P4394" s="29">
        <f t="shared" si="301"/>
        <v>3278394</v>
      </c>
      <c r="Q4394" t="e">
        <f>+VLOOKUP(O4394,'Bảng kê HĐ 2022'!N$1912:R$4434,4,0)</f>
        <v>#N/A</v>
      </c>
      <c r="R4394" t="e">
        <f>+VLOOKUP(O4394,'Hàng trả'!#REF!,2,0)</f>
        <v>#REF!</v>
      </c>
    </row>
    <row r="4395" spans="1:18" hidden="1" x14ac:dyDescent="0.3">
      <c r="A4395" s="10">
        <v>8</v>
      </c>
      <c r="B4395" s="64"/>
      <c r="C4395" s="6" t="s">
        <v>17150</v>
      </c>
      <c r="D4395" s="7">
        <v>44744</v>
      </c>
      <c r="E4395" s="8" t="s">
        <v>12586</v>
      </c>
      <c r="F4395" s="9">
        <v>2238910</v>
      </c>
      <c r="G4395" s="8" t="s">
        <v>11066</v>
      </c>
      <c r="H4395" s="9">
        <v>229488</v>
      </c>
      <c r="I4395" s="69"/>
      <c r="J4395" s="70"/>
      <c r="K4395" s="71"/>
      <c r="L4395" s="77"/>
      <c r="M4395" s="78"/>
      <c r="N4395" t="str">
        <f t="shared" si="299"/>
        <v>21977</v>
      </c>
      <c r="O4395">
        <f t="shared" si="300"/>
        <v>21977</v>
      </c>
      <c r="P4395" s="29">
        <f t="shared" si="301"/>
        <v>2238910</v>
      </c>
      <c r="Q4395">
        <f>+VLOOKUP(O4395,'Bảng kê HĐ 2022'!N$1912:R$4434,4,0)</f>
        <v>0</v>
      </c>
      <c r="R4395" t="e">
        <f>+VLOOKUP(O4395,'Hàng trả'!#REF!,2,0)</f>
        <v>#REF!</v>
      </c>
    </row>
    <row r="4396" spans="1:18" hidden="1" x14ac:dyDescent="0.3">
      <c r="A4396" s="10">
        <v>8</v>
      </c>
      <c r="B4396" s="65"/>
      <c r="C4396" s="6" t="s">
        <v>17151</v>
      </c>
      <c r="D4396" s="7">
        <v>44758</v>
      </c>
      <c r="E4396" s="8" t="s">
        <v>17152</v>
      </c>
      <c r="F4396" s="9">
        <v>3278394</v>
      </c>
      <c r="G4396" s="8" t="s">
        <v>11066</v>
      </c>
      <c r="H4396" s="9">
        <v>336035</v>
      </c>
      <c r="I4396" s="72"/>
      <c r="J4396" s="73"/>
      <c r="K4396" s="74"/>
      <c r="L4396" s="79"/>
      <c r="M4396" s="80"/>
      <c r="N4396" t="str">
        <f t="shared" si="299"/>
        <v>25932</v>
      </c>
      <c r="O4396">
        <f t="shared" si="300"/>
        <v>25932</v>
      </c>
      <c r="P4396" s="29">
        <f t="shared" si="301"/>
        <v>3278394</v>
      </c>
      <c r="Q4396" t="e">
        <f>+VLOOKUP(O4396,'Bảng kê HĐ 2022'!N$1912:R$4434,4,0)</f>
        <v>#N/A</v>
      </c>
      <c r="R4396" t="e">
        <f>+VLOOKUP(O4396,'Hàng trả'!#REF!,2,0)</f>
        <v>#REF!</v>
      </c>
    </row>
    <row r="4397" spans="1:18" hidden="1" x14ac:dyDescent="0.3">
      <c r="A4397" s="10">
        <v>8</v>
      </c>
      <c r="B4397" s="63" t="s">
        <v>17153</v>
      </c>
      <c r="C4397" s="6" t="s">
        <v>17154</v>
      </c>
      <c r="D4397" s="7">
        <v>44761</v>
      </c>
      <c r="E4397" s="8" t="s">
        <v>12432</v>
      </c>
      <c r="F4397" s="9">
        <v>5870799</v>
      </c>
      <c r="G4397" s="8" t="s">
        <v>11066</v>
      </c>
      <c r="H4397" s="9">
        <v>601757</v>
      </c>
      <c r="I4397" s="66">
        <v>11991719</v>
      </c>
      <c r="J4397" s="67"/>
      <c r="K4397" s="68"/>
      <c r="L4397" s="75" t="s">
        <v>10616</v>
      </c>
      <c r="M4397" s="76"/>
      <c r="N4397" t="str">
        <f t="shared" si="299"/>
        <v>26078</v>
      </c>
      <c r="O4397">
        <f t="shared" si="300"/>
        <v>26078</v>
      </c>
      <c r="P4397" s="29">
        <f t="shared" si="301"/>
        <v>5870799</v>
      </c>
      <c r="Q4397" t="e">
        <f>+VLOOKUP(O4397,'Bảng kê HĐ 2022'!N$1912:R$4434,4,0)</f>
        <v>#N/A</v>
      </c>
      <c r="R4397" t="e">
        <f>+VLOOKUP(O4397,'Hàng trả'!#REF!,2,0)</f>
        <v>#REF!</v>
      </c>
    </row>
    <row r="4398" spans="1:18" hidden="1" x14ac:dyDescent="0.3">
      <c r="A4398" s="10">
        <v>8</v>
      </c>
      <c r="B4398" s="64"/>
      <c r="C4398" s="6" t="s">
        <v>17155</v>
      </c>
      <c r="D4398" s="7">
        <v>44749</v>
      </c>
      <c r="E4398" s="8" t="s">
        <v>12432</v>
      </c>
      <c r="F4398" s="9">
        <v>3892169</v>
      </c>
      <c r="G4398" s="8" t="s">
        <v>11066</v>
      </c>
      <c r="H4398" s="9">
        <v>398947</v>
      </c>
      <c r="I4398" s="69"/>
      <c r="J4398" s="70"/>
      <c r="K4398" s="71"/>
      <c r="L4398" s="77"/>
      <c r="M4398" s="78"/>
      <c r="N4398" t="str">
        <f t="shared" si="299"/>
        <v>23468</v>
      </c>
      <c r="O4398">
        <f t="shared" si="300"/>
        <v>23468</v>
      </c>
      <c r="P4398" s="29">
        <f t="shared" si="301"/>
        <v>3892169</v>
      </c>
      <c r="Q4398">
        <f>+VLOOKUP(O4398,'Bảng kê HĐ 2022'!N$1912:R$4434,4,0)</f>
        <v>0</v>
      </c>
      <c r="R4398" t="e">
        <f>+VLOOKUP(O4398,'Hàng trả'!#REF!,2,0)</f>
        <v>#REF!</v>
      </c>
    </row>
    <row r="4399" spans="1:18" hidden="1" x14ac:dyDescent="0.3">
      <c r="A4399" s="10">
        <v>8</v>
      </c>
      <c r="B4399" s="65"/>
      <c r="C4399" s="6" t="s">
        <v>17156</v>
      </c>
      <c r="D4399" s="7">
        <v>44755</v>
      </c>
      <c r="E4399" s="8" t="s">
        <v>12432</v>
      </c>
      <c r="F4399" s="9">
        <v>3598279</v>
      </c>
      <c r="G4399" s="8" t="s">
        <v>11066</v>
      </c>
      <c r="H4399" s="9">
        <v>368824</v>
      </c>
      <c r="I4399" s="72"/>
      <c r="J4399" s="73"/>
      <c r="K4399" s="74"/>
      <c r="L4399" s="79"/>
      <c r="M4399" s="80"/>
      <c r="N4399" t="str">
        <f t="shared" si="299"/>
        <v>24360</v>
      </c>
      <c r="O4399">
        <f t="shared" si="300"/>
        <v>24360</v>
      </c>
      <c r="P4399" s="29">
        <f t="shared" si="301"/>
        <v>3598279</v>
      </c>
      <c r="Q4399" t="e">
        <f>+VLOOKUP(O4399,'Bảng kê HĐ 2022'!N$1912:R$4434,4,0)</f>
        <v>#N/A</v>
      </c>
      <c r="R4399" t="e">
        <f>+VLOOKUP(O4399,'Hàng trả'!#REF!,2,0)</f>
        <v>#REF!</v>
      </c>
    </row>
    <row r="4400" spans="1:18" hidden="1" x14ac:dyDescent="0.3">
      <c r="A4400" s="10">
        <v>8</v>
      </c>
      <c r="B4400" s="63" t="s">
        <v>17157</v>
      </c>
      <c r="C4400" s="6" t="s">
        <v>17158</v>
      </c>
      <c r="D4400" s="7">
        <v>44746</v>
      </c>
      <c r="E4400" s="8" t="s">
        <v>12432</v>
      </c>
      <c r="F4400" s="9">
        <v>4613414</v>
      </c>
      <c r="G4400" s="8" t="s">
        <v>11066</v>
      </c>
      <c r="H4400" s="9">
        <v>472875</v>
      </c>
      <c r="I4400" s="66">
        <v>28563489</v>
      </c>
      <c r="J4400" s="67"/>
      <c r="K4400" s="68"/>
      <c r="L4400" s="75" t="s">
        <v>11526</v>
      </c>
      <c r="M4400" s="76"/>
      <c r="N4400" t="str">
        <f t="shared" si="299"/>
        <v>22221</v>
      </c>
      <c r="O4400">
        <f t="shared" si="300"/>
        <v>22221</v>
      </c>
      <c r="P4400" s="29">
        <f t="shared" si="301"/>
        <v>4613414</v>
      </c>
      <c r="Q4400">
        <f>+VLOOKUP(O4400,'Bảng kê HĐ 2022'!N$1912:R$4434,4,0)</f>
        <v>0</v>
      </c>
      <c r="R4400" t="e">
        <f>+VLOOKUP(O4400,'Hàng trả'!#REF!,2,0)</f>
        <v>#REF!</v>
      </c>
    </row>
    <row r="4401" spans="1:18" hidden="1" x14ac:dyDescent="0.3">
      <c r="A4401" s="10">
        <v>8</v>
      </c>
      <c r="B4401" s="64"/>
      <c r="C4401" s="6" t="s">
        <v>17159</v>
      </c>
      <c r="D4401" s="7">
        <v>44760</v>
      </c>
      <c r="E4401" s="8" t="s">
        <v>12432</v>
      </c>
      <c r="F4401" s="9">
        <v>4477820</v>
      </c>
      <c r="G4401" s="8" t="s">
        <v>11066</v>
      </c>
      <c r="H4401" s="9">
        <v>458976</v>
      </c>
      <c r="I4401" s="69"/>
      <c r="J4401" s="70"/>
      <c r="K4401" s="71"/>
      <c r="L4401" s="77"/>
      <c r="M4401" s="78"/>
      <c r="N4401" t="str">
        <f t="shared" si="299"/>
        <v>25969</v>
      </c>
      <c r="O4401">
        <f t="shared" si="300"/>
        <v>25969</v>
      </c>
      <c r="P4401" s="29">
        <f t="shared" si="301"/>
        <v>4477820</v>
      </c>
      <c r="Q4401" t="e">
        <f>+VLOOKUP(O4401,'Bảng kê HĐ 2022'!N$1912:R$4434,4,0)</f>
        <v>#N/A</v>
      </c>
      <c r="R4401" t="e">
        <f>+VLOOKUP(O4401,'Hàng trả'!#REF!,2,0)</f>
        <v>#REF!</v>
      </c>
    </row>
    <row r="4402" spans="1:18" hidden="1" x14ac:dyDescent="0.3">
      <c r="A4402" s="10">
        <v>8</v>
      </c>
      <c r="B4402" s="64"/>
      <c r="C4402" s="6" t="s">
        <v>17160</v>
      </c>
      <c r="D4402" s="7">
        <v>44767</v>
      </c>
      <c r="E4402" s="8" t="s">
        <v>12432</v>
      </c>
      <c r="F4402" s="9">
        <v>4477820</v>
      </c>
      <c r="G4402" s="8" t="s">
        <v>11066</v>
      </c>
      <c r="H4402" s="9">
        <v>458976</v>
      </c>
      <c r="I4402" s="69"/>
      <c r="J4402" s="70"/>
      <c r="K4402" s="71"/>
      <c r="L4402" s="77"/>
      <c r="M4402" s="78"/>
      <c r="N4402" t="str">
        <f t="shared" si="299"/>
        <v>27290</v>
      </c>
      <c r="O4402">
        <f t="shared" si="300"/>
        <v>27290</v>
      </c>
      <c r="P4402" s="29">
        <f t="shared" si="301"/>
        <v>4477820</v>
      </c>
      <c r="Q4402" t="e">
        <f>+VLOOKUP(O4402,'Bảng kê HĐ 2022'!N$1912:R$4434,4,0)</f>
        <v>#N/A</v>
      </c>
      <c r="R4402" t="e">
        <f>+VLOOKUP(O4402,'Hàng trả'!#REF!,2,0)</f>
        <v>#REF!</v>
      </c>
    </row>
    <row r="4403" spans="1:18" hidden="1" x14ac:dyDescent="0.3">
      <c r="A4403" s="10">
        <v>8</v>
      </c>
      <c r="B4403" s="64"/>
      <c r="C4403" s="6" t="s">
        <v>17161</v>
      </c>
      <c r="D4403" s="7">
        <v>44770</v>
      </c>
      <c r="E4403" s="8" t="s">
        <v>12432</v>
      </c>
      <c r="F4403" s="9">
        <v>3603573</v>
      </c>
      <c r="G4403" s="8" t="s">
        <v>11066</v>
      </c>
      <c r="H4403" s="9">
        <v>369366</v>
      </c>
      <c r="I4403" s="69"/>
      <c r="J4403" s="70"/>
      <c r="K4403" s="71"/>
      <c r="L4403" s="77"/>
      <c r="M4403" s="78"/>
      <c r="N4403" t="str">
        <f t="shared" si="299"/>
        <v>27492</v>
      </c>
      <c r="O4403">
        <f t="shared" si="300"/>
        <v>27492</v>
      </c>
      <c r="P4403" s="29">
        <f t="shared" si="301"/>
        <v>3603573</v>
      </c>
      <c r="Q4403" t="e">
        <f>+VLOOKUP(O4403,'Bảng kê HĐ 2022'!N$1912:R$4434,4,0)</f>
        <v>#N/A</v>
      </c>
      <c r="R4403" t="e">
        <f>+VLOOKUP(O4403,'Hàng trả'!#REF!,2,0)</f>
        <v>#REF!</v>
      </c>
    </row>
    <row r="4404" spans="1:18" hidden="1" x14ac:dyDescent="0.3">
      <c r="A4404" s="10">
        <v>8</v>
      </c>
      <c r="B4404" s="64"/>
      <c r="C4404" s="6" t="s">
        <v>17162</v>
      </c>
      <c r="D4404" s="7">
        <v>44756</v>
      </c>
      <c r="E4404" s="8" t="s">
        <v>12432</v>
      </c>
      <c r="F4404" s="9">
        <v>3820360</v>
      </c>
      <c r="G4404" s="8" t="s">
        <v>11066</v>
      </c>
      <c r="H4404" s="9">
        <v>391587</v>
      </c>
      <c r="I4404" s="69"/>
      <c r="J4404" s="70"/>
      <c r="K4404" s="71"/>
      <c r="L4404" s="77"/>
      <c r="M4404" s="78"/>
      <c r="N4404" t="str">
        <f t="shared" si="299"/>
        <v>24915</v>
      </c>
      <c r="O4404">
        <f t="shared" si="300"/>
        <v>24915</v>
      </c>
      <c r="P4404" s="29">
        <f t="shared" si="301"/>
        <v>3820360</v>
      </c>
      <c r="Q4404" t="e">
        <f>+VLOOKUP(O4404,'Bảng kê HĐ 2022'!N$1912:R$4434,4,0)</f>
        <v>#N/A</v>
      </c>
      <c r="R4404" t="e">
        <f>+VLOOKUP(O4404,'Hàng trả'!#REF!,2,0)</f>
        <v>#REF!</v>
      </c>
    </row>
    <row r="4405" spans="1:18" hidden="1" x14ac:dyDescent="0.3">
      <c r="A4405" s="10">
        <v>8</v>
      </c>
      <c r="B4405" s="64"/>
      <c r="C4405" s="6" t="s">
        <v>17163</v>
      </c>
      <c r="D4405" s="7">
        <v>44753</v>
      </c>
      <c r="E4405" s="8" t="s">
        <v>12432</v>
      </c>
      <c r="F4405" s="9">
        <v>2398853</v>
      </c>
      <c r="G4405" s="8" t="s">
        <v>11066</v>
      </c>
      <c r="H4405" s="9">
        <v>245882</v>
      </c>
      <c r="I4405" s="69"/>
      <c r="J4405" s="70"/>
      <c r="K4405" s="71"/>
      <c r="L4405" s="77"/>
      <c r="M4405" s="78"/>
      <c r="N4405" t="str">
        <f t="shared" si="299"/>
        <v>24253</v>
      </c>
      <c r="O4405">
        <f t="shared" si="300"/>
        <v>24253</v>
      </c>
      <c r="P4405" s="29">
        <f t="shared" si="301"/>
        <v>2398853</v>
      </c>
      <c r="Q4405" t="e">
        <f>+VLOOKUP(O4405,'Bảng kê HĐ 2022'!N$1912:R$4434,4,0)</f>
        <v>#N/A</v>
      </c>
      <c r="R4405" t="e">
        <f>+VLOOKUP(O4405,'Hàng trả'!#REF!,2,0)</f>
        <v>#REF!</v>
      </c>
    </row>
    <row r="4406" spans="1:18" hidden="1" x14ac:dyDescent="0.3">
      <c r="A4406" s="10">
        <v>8</v>
      </c>
      <c r="B4406" s="64"/>
      <c r="C4406" s="6" t="s">
        <v>17164</v>
      </c>
      <c r="D4406" s="7">
        <v>44763</v>
      </c>
      <c r="E4406" s="8" t="s">
        <v>12432</v>
      </c>
      <c r="F4406" s="9">
        <v>4216887</v>
      </c>
      <c r="G4406" s="8" t="s">
        <v>11066</v>
      </c>
      <c r="H4406" s="9">
        <v>432231</v>
      </c>
      <c r="I4406" s="69"/>
      <c r="J4406" s="70"/>
      <c r="K4406" s="71"/>
      <c r="L4406" s="77"/>
      <c r="M4406" s="78"/>
      <c r="N4406" t="str">
        <f t="shared" si="299"/>
        <v>26162</v>
      </c>
      <c r="O4406">
        <f t="shared" si="300"/>
        <v>26162</v>
      </c>
      <c r="P4406" s="29">
        <f t="shared" si="301"/>
        <v>4216887</v>
      </c>
      <c r="Q4406" t="e">
        <f>+VLOOKUP(O4406,'Bảng kê HĐ 2022'!N$1912:R$4434,4,0)</f>
        <v>#N/A</v>
      </c>
      <c r="R4406" t="e">
        <f>+VLOOKUP(O4406,'Hàng trả'!#REF!,2,0)</f>
        <v>#REF!</v>
      </c>
    </row>
    <row r="4407" spans="1:18" hidden="1" x14ac:dyDescent="0.3">
      <c r="A4407" s="10">
        <v>8</v>
      </c>
      <c r="B4407" s="65"/>
      <c r="C4407" s="6" t="s">
        <v>17165</v>
      </c>
      <c r="D4407" s="7">
        <v>44749</v>
      </c>
      <c r="E4407" s="8" t="s">
        <v>12432</v>
      </c>
      <c r="F4407" s="9">
        <v>4216887</v>
      </c>
      <c r="G4407" s="8" t="s">
        <v>11066</v>
      </c>
      <c r="H4407" s="9">
        <v>432231</v>
      </c>
      <c r="I4407" s="72"/>
      <c r="J4407" s="73"/>
      <c r="K4407" s="74"/>
      <c r="L4407" s="79"/>
      <c r="M4407" s="80"/>
      <c r="N4407" t="str">
        <f t="shared" si="299"/>
        <v>23621</v>
      </c>
      <c r="O4407">
        <f t="shared" si="300"/>
        <v>23621</v>
      </c>
      <c r="P4407" s="29">
        <f t="shared" si="301"/>
        <v>4216887</v>
      </c>
      <c r="Q4407">
        <f>+VLOOKUP(O4407,'Bảng kê HĐ 2022'!N$1912:R$4434,4,0)</f>
        <v>0</v>
      </c>
      <c r="R4407" t="e">
        <f>+VLOOKUP(O4407,'Hàng trả'!#REF!,2,0)</f>
        <v>#REF!</v>
      </c>
    </row>
    <row r="4408" spans="1:18" hidden="1" x14ac:dyDescent="0.3">
      <c r="A4408" s="10">
        <v>8</v>
      </c>
      <c r="B4408" s="63" t="s">
        <v>17171</v>
      </c>
      <c r="C4408" s="6" t="s">
        <v>17172</v>
      </c>
      <c r="D4408" s="7">
        <v>44761</v>
      </c>
      <c r="E4408" s="8" t="s">
        <v>12430</v>
      </c>
      <c r="F4408" s="9">
        <v>3171744</v>
      </c>
      <c r="G4408" s="8" t="s">
        <v>11066</v>
      </c>
      <c r="H4408" s="9">
        <v>325104</v>
      </c>
      <c r="I4408" s="66">
        <v>17215147</v>
      </c>
      <c r="J4408" s="67"/>
      <c r="K4408" s="68"/>
      <c r="L4408" s="75" t="s">
        <v>10622</v>
      </c>
      <c r="M4408" s="76"/>
      <c r="N4408" t="str">
        <f t="shared" si="299"/>
        <v>26037</v>
      </c>
      <c r="O4408">
        <f t="shared" si="300"/>
        <v>26037</v>
      </c>
      <c r="P4408" s="29">
        <f t="shared" si="301"/>
        <v>3171744</v>
      </c>
      <c r="Q4408" t="e">
        <f>+VLOOKUP(O4408,'Bảng kê HĐ 2022'!N$1912:R$4434,4,0)</f>
        <v>#N/A</v>
      </c>
      <c r="R4408" t="e">
        <f>+VLOOKUP(O4408,'Hàng trả'!#REF!,2,0)</f>
        <v>#REF!</v>
      </c>
    </row>
    <row r="4409" spans="1:18" hidden="1" x14ac:dyDescent="0.3">
      <c r="A4409" s="10">
        <v>8</v>
      </c>
      <c r="B4409" s="64"/>
      <c r="C4409" s="6" t="s">
        <v>17173</v>
      </c>
      <c r="D4409" s="7">
        <v>44753</v>
      </c>
      <c r="E4409" s="8" t="s">
        <v>12432</v>
      </c>
      <c r="F4409" s="9">
        <v>9151402</v>
      </c>
      <c r="G4409" s="8" t="s">
        <v>11066</v>
      </c>
      <c r="H4409" s="9">
        <v>938019</v>
      </c>
      <c r="I4409" s="69"/>
      <c r="J4409" s="70"/>
      <c r="K4409" s="71"/>
      <c r="L4409" s="77"/>
      <c r="M4409" s="78"/>
      <c r="N4409" t="str">
        <f t="shared" si="299"/>
        <v>24246</v>
      </c>
      <c r="O4409">
        <f t="shared" si="300"/>
        <v>24246</v>
      </c>
      <c r="P4409" s="29">
        <f t="shared" si="301"/>
        <v>9151402</v>
      </c>
      <c r="Q4409" t="e">
        <f>+VLOOKUP(O4409,'Bảng kê HĐ 2022'!N$1912:R$4434,4,0)</f>
        <v>#N/A</v>
      </c>
      <c r="R4409" t="e">
        <f>+VLOOKUP(O4409,'Hàng trả'!#REF!,2,0)</f>
        <v>#REF!</v>
      </c>
    </row>
    <row r="4410" spans="1:18" hidden="1" x14ac:dyDescent="0.3">
      <c r="A4410" s="10">
        <v>8</v>
      </c>
      <c r="B4410" s="64"/>
      <c r="C4410" s="6" t="s">
        <v>17174</v>
      </c>
      <c r="D4410" s="7">
        <v>44746</v>
      </c>
      <c r="E4410" s="8" t="s">
        <v>12430</v>
      </c>
      <c r="F4410" s="9">
        <v>2223688</v>
      </c>
      <c r="G4410" s="8" t="s">
        <v>11066</v>
      </c>
      <c r="H4410" s="9">
        <v>227928</v>
      </c>
      <c r="I4410" s="69"/>
      <c r="J4410" s="70"/>
      <c r="K4410" s="71"/>
      <c r="L4410" s="77"/>
      <c r="M4410" s="78"/>
      <c r="N4410" t="str">
        <f t="shared" si="299"/>
        <v>22107</v>
      </c>
      <c r="O4410">
        <f t="shared" si="300"/>
        <v>22107</v>
      </c>
      <c r="P4410" s="29">
        <f t="shared" si="301"/>
        <v>2223688</v>
      </c>
      <c r="Q4410">
        <f>+VLOOKUP(O4410,'Bảng kê HĐ 2022'!N$1912:R$4434,4,0)</f>
        <v>0</v>
      </c>
      <c r="R4410" t="e">
        <f>+VLOOKUP(O4410,'Hàng trả'!#REF!,2,0)</f>
        <v>#REF!</v>
      </c>
    </row>
    <row r="4411" spans="1:18" hidden="1" x14ac:dyDescent="0.3">
      <c r="A4411" s="10">
        <v>8</v>
      </c>
      <c r="B4411" s="65"/>
      <c r="C4411" s="6" t="s">
        <v>17175</v>
      </c>
      <c r="D4411" s="7">
        <v>44744</v>
      </c>
      <c r="E4411" s="8" t="s">
        <v>12430</v>
      </c>
      <c r="F4411" s="9">
        <v>4634388</v>
      </c>
      <c r="G4411" s="8" t="s">
        <v>11066</v>
      </c>
      <c r="H4411" s="9">
        <v>475025</v>
      </c>
      <c r="I4411" s="72"/>
      <c r="J4411" s="73"/>
      <c r="K4411" s="74"/>
      <c r="L4411" s="79"/>
      <c r="M4411" s="80"/>
      <c r="N4411" t="str">
        <f t="shared" si="299"/>
        <v>21986</v>
      </c>
      <c r="O4411">
        <f t="shared" si="300"/>
        <v>21986</v>
      </c>
      <c r="P4411" s="29">
        <f t="shared" si="301"/>
        <v>4634388</v>
      </c>
      <c r="Q4411">
        <f>+VLOOKUP(O4411,'Bảng kê HĐ 2022'!N$1912:R$4434,4,0)</f>
        <v>0</v>
      </c>
      <c r="R4411" t="e">
        <f>+VLOOKUP(O4411,'Hàng trả'!#REF!,2,0)</f>
        <v>#REF!</v>
      </c>
    </row>
    <row r="4412" spans="1:18" hidden="1" x14ac:dyDescent="0.3">
      <c r="A4412" s="10">
        <v>8</v>
      </c>
      <c r="B4412" s="63" t="s">
        <v>17179</v>
      </c>
      <c r="C4412" s="6" t="s">
        <v>17180</v>
      </c>
      <c r="D4412" s="7">
        <v>44765</v>
      </c>
      <c r="E4412" s="8" t="s">
        <v>17181</v>
      </c>
      <c r="F4412" s="9">
        <v>2238910</v>
      </c>
      <c r="G4412" s="8" t="s">
        <v>11066</v>
      </c>
      <c r="H4412" s="9">
        <v>229488</v>
      </c>
      <c r="I4412" s="66">
        <v>4374727</v>
      </c>
      <c r="J4412" s="67"/>
      <c r="K4412" s="68"/>
      <c r="L4412" s="75" t="s">
        <v>11532</v>
      </c>
      <c r="M4412" s="76"/>
      <c r="N4412" t="str">
        <f t="shared" si="299"/>
        <v>27263</v>
      </c>
      <c r="O4412">
        <f t="shared" si="300"/>
        <v>27263</v>
      </c>
      <c r="P4412" s="29">
        <f t="shared" si="301"/>
        <v>2238910</v>
      </c>
      <c r="Q4412" t="e">
        <f>+VLOOKUP(O4412,'Bảng kê HĐ 2022'!N$1912:R$4434,4,0)</f>
        <v>#N/A</v>
      </c>
      <c r="R4412" t="e">
        <f>+VLOOKUP(O4412,'Hàng trả'!#REF!,2,0)</f>
        <v>#REF!</v>
      </c>
    </row>
    <row r="4413" spans="1:18" hidden="1" x14ac:dyDescent="0.3">
      <c r="A4413" s="10">
        <v>8</v>
      </c>
      <c r="B4413" s="65"/>
      <c r="C4413" s="6" t="s">
        <v>17182</v>
      </c>
      <c r="D4413" s="7">
        <v>44744</v>
      </c>
      <c r="E4413" s="8" t="s">
        <v>17181</v>
      </c>
      <c r="F4413" s="9">
        <v>2635438</v>
      </c>
      <c r="G4413" s="8" t="s">
        <v>11066</v>
      </c>
      <c r="H4413" s="9">
        <v>270133</v>
      </c>
      <c r="I4413" s="72"/>
      <c r="J4413" s="73"/>
      <c r="K4413" s="74"/>
      <c r="L4413" s="79"/>
      <c r="M4413" s="80"/>
      <c r="N4413" t="str">
        <f t="shared" si="299"/>
        <v>21978</v>
      </c>
      <c r="O4413">
        <f t="shared" si="300"/>
        <v>21978</v>
      </c>
      <c r="P4413" s="29">
        <f t="shared" si="301"/>
        <v>2635438</v>
      </c>
      <c r="Q4413">
        <f>+VLOOKUP(O4413,'Bảng kê HĐ 2022'!N$1912:R$4434,4,0)</f>
        <v>0</v>
      </c>
      <c r="R4413" t="e">
        <f>+VLOOKUP(O4413,'Hàng trả'!#REF!,2,0)</f>
        <v>#REF!</v>
      </c>
    </row>
    <row r="4414" spans="1:18" hidden="1" x14ac:dyDescent="0.3">
      <c r="A4414" s="10">
        <v>8</v>
      </c>
      <c r="B4414" s="5" t="s">
        <v>17183</v>
      </c>
      <c r="C4414" s="6" t="s">
        <v>17184</v>
      </c>
      <c r="D4414" s="7">
        <v>44762</v>
      </c>
      <c r="E4414" s="8" t="s">
        <v>11920</v>
      </c>
      <c r="F4414" s="9">
        <v>8935952</v>
      </c>
      <c r="G4414" s="8" t="s">
        <v>11066</v>
      </c>
      <c r="H4414" s="9">
        <v>915935</v>
      </c>
      <c r="I4414" s="93">
        <v>8020017</v>
      </c>
      <c r="J4414" s="94"/>
      <c r="K4414" s="95"/>
      <c r="L4414" s="96" t="s">
        <v>10142</v>
      </c>
      <c r="M4414" s="97"/>
      <c r="N4414" t="str">
        <f t="shared" si="299"/>
        <v>26139</v>
      </c>
      <c r="O4414">
        <f t="shared" si="300"/>
        <v>26139</v>
      </c>
      <c r="P4414" s="29">
        <f t="shared" si="301"/>
        <v>8935952</v>
      </c>
      <c r="Q4414" t="e">
        <f>+VLOOKUP(O4414,'Bảng kê HĐ 2022'!N$1912:R$4434,4,0)</f>
        <v>#N/A</v>
      </c>
      <c r="R4414" t="e">
        <f>+VLOOKUP(O4414,'Hàng trả'!#REF!,2,0)</f>
        <v>#REF!</v>
      </c>
    </row>
    <row r="4415" spans="1:18" hidden="1" x14ac:dyDescent="0.3">
      <c r="A4415" s="10">
        <v>8</v>
      </c>
      <c r="B4415" s="63" t="s">
        <v>17188</v>
      </c>
      <c r="C4415" s="6" t="s">
        <v>17189</v>
      </c>
      <c r="D4415" s="7">
        <v>44767</v>
      </c>
      <c r="E4415" s="8" t="s">
        <v>12634</v>
      </c>
      <c r="F4415" s="9">
        <v>8549269</v>
      </c>
      <c r="G4415" s="8" t="s">
        <v>11066</v>
      </c>
      <c r="H4415" s="9">
        <v>876300</v>
      </c>
      <c r="I4415" s="66">
        <v>15345938</v>
      </c>
      <c r="J4415" s="67"/>
      <c r="K4415" s="68"/>
      <c r="L4415" s="75" t="s">
        <v>10643</v>
      </c>
      <c r="M4415" s="76"/>
      <c r="N4415" t="str">
        <f t="shared" si="299"/>
        <v>27314</v>
      </c>
      <c r="O4415">
        <f t="shared" si="300"/>
        <v>27314</v>
      </c>
      <c r="P4415" s="29">
        <f t="shared" si="301"/>
        <v>8549269</v>
      </c>
      <c r="Q4415" t="e">
        <f>+VLOOKUP(O4415,'Bảng kê HĐ 2022'!N$1912:R$4434,4,0)</f>
        <v>#N/A</v>
      </c>
      <c r="R4415" t="e">
        <f>+VLOOKUP(O4415,'Hàng trả'!#REF!,2,0)</f>
        <v>#REF!</v>
      </c>
    </row>
    <row r="4416" spans="1:18" hidden="1" x14ac:dyDescent="0.3">
      <c r="A4416" s="10">
        <v>8</v>
      </c>
      <c r="B4416" s="65"/>
      <c r="C4416" s="6" t="s">
        <v>17190</v>
      </c>
      <c r="D4416" s="7">
        <v>44746</v>
      </c>
      <c r="E4416" s="8" t="s">
        <v>12634</v>
      </c>
      <c r="F4416" s="9">
        <v>8549269</v>
      </c>
      <c r="G4416" s="8" t="s">
        <v>11066</v>
      </c>
      <c r="H4416" s="9">
        <v>876300</v>
      </c>
      <c r="I4416" s="72"/>
      <c r="J4416" s="73"/>
      <c r="K4416" s="74"/>
      <c r="L4416" s="79"/>
      <c r="M4416" s="80"/>
      <c r="N4416" t="str">
        <f t="shared" si="299"/>
        <v>22109</v>
      </c>
      <c r="O4416">
        <f t="shared" si="300"/>
        <v>22109</v>
      </c>
      <c r="P4416" s="29">
        <f t="shared" si="301"/>
        <v>8549269</v>
      </c>
      <c r="Q4416">
        <f>+VLOOKUP(O4416,'Bảng kê HĐ 2022'!N$1912:R$4434,4,0)</f>
        <v>0</v>
      </c>
      <c r="R4416" t="e">
        <f>+VLOOKUP(O4416,'Hàng trả'!#REF!,2,0)</f>
        <v>#REF!</v>
      </c>
    </row>
    <row r="4417" spans="1:18" hidden="1" x14ac:dyDescent="0.3">
      <c r="A4417" s="10">
        <v>8</v>
      </c>
      <c r="B4417" s="63" t="s">
        <v>17191</v>
      </c>
      <c r="C4417" s="6" t="s">
        <v>17192</v>
      </c>
      <c r="D4417" s="7">
        <v>44760</v>
      </c>
      <c r="E4417" s="8" t="s">
        <v>12428</v>
      </c>
      <c r="F4417" s="9">
        <v>541966</v>
      </c>
      <c r="G4417" s="8" t="s">
        <v>11066</v>
      </c>
      <c r="H4417" s="9">
        <v>55551</v>
      </c>
      <c r="I4417" s="66">
        <v>3832303</v>
      </c>
      <c r="J4417" s="67"/>
      <c r="K4417" s="68"/>
      <c r="L4417" s="75" t="s">
        <v>10646</v>
      </c>
      <c r="M4417" s="76"/>
      <c r="N4417" t="str">
        <f t="shared" si="299"/>
        <v>25966</v>
      </c>
      <c r="O4417">
        <f t="shared" si="300"/>
        <v>25966</v>
      </c>
      <c r="P4417" s="29">
        <f t="shared" si="301"/>
        <v>541966</v>
      </c>
      <c r="Q4417" t="e">
        <f>+VLOOKUP(O4417,'Bảng kê HĐ 2022'!N$1912:R$4434,4,0)</f>
        <v>#N/A</v>
      </c>
      <c r="R4417" t="e">
        <f>+VLOOKUP(O4417,'Hàng trả'!#REF!,2,0)</f>
        <v>#REF!</v>
      </c>
    </row>
    <row r="4418" spans="1:18" hidden="1" x14ac:dyDescent="0.3">
      <c r="A4418" s="10">
        <v>8</v>
      </c>
      <c r="B4418" s="64"/>
      <c r="C4418" s="6" t="s">
        <v>17193</v>
      </c>
      <c r="D4418" s="7">
        <v>44748</v>
      </c>
      <c r="E4418" s="8" t="s">
        <v>12432</v>
      </c>
      <c r="F4418" s="9">
        <v>1242670</v>
      </c>
      <c r="G4418" s="8" t="s">
        <v>11066</v>
      </c>
      <c r="H4418" s="9">
        <v>127374</v>
      </c>
      <c r="I4418" s="69"/>
      <c r="J4418" s="70"/>
      <c r="K4418" s="71"/>
      <c r="L4418" s="77"/>
      <c r="M4418" s="78"/>
      <c r="N4418" t="str">
        <f t="shared" si="299"/>
        <v>23143</v>
      </c>
      <c r="O4418">
        <f t="shared" si="300"/>
        <v>23143</v>
      </c>
      <c r="P4418" s="29">
        <f t="shared" si="301"/>
        <v>1242670</v>
      </c>
      <c r="Q4418">
        <f>+VLOOKUP(O4418,'Bảng kê HĐ 2022'!N$1912:R$4434,4,0)</f>
        <v>0</v>
      </c>
      <c r="R4418" t="e">
        <f>+VLOOKUP(O4418,'Hàng trả'!#REF!,2,0)</f>
        <v>#REF!</v>
      </c>
    </row>
    <row r="4419" spans="1:18" hidden="1" x14ac:dyDescent="0.3">
      <c r="A4419" s="10">
        <v>8</v>
      </c>
      <c r="B4419" s="65"/>
      <c r="C4419" s="6" t="s">
        <v>17194</v>
      </c>
      <c r="D4419" s="7">
        <v>44755</v>
      </c>
      <c r="E4419" s="8" t="s">
        <v>12432</v>
      </c>
      <c r="F4419" s="9">
        <v>2485339</v>
      </c>
      <c r="G4419" s="8" t="s">
        <v>11066</v>
      </c>
      <c r="H4419" s="9">
        <v>254747</v>
      </c>
      <c r="I4419" s="72"/>
      <c r="J4419" s="73"/>
      <c r="K4419" s="74"/>
      <c r="L4419" s="79"/>
      <c r="M4419" s="80"/>
      <c r="N4419" t="str">
        <f t="shared" si="299"/>
        <v>24379</v>
      </c>
      <c r="O4419">
        <f t="shared" si="300"/>
        <v>24379</v>
      </c>
      <c r="P4419" s="29">
        <f t="shared" si="301"/>
        <v>2485339</v>
      </c>
      <c r="Q4419" t="e">
        <f>+VLOOKUP(O4419,'Bảng kê HĐ 2022'!N$1912:R$4434,4,0)</f>
        <v>#N/A</v>
      </c>
      <c r="R4419" t="e">
        <f>+VLOOKUP(O4419,'Hàng trả'!#REF!,2,0)</f>
        <v>#REF!</v>
      </c>
    </row>
    <row r="4420" spans="1:18" hidden="1" x14ac:dyDescent="0.3">
      <c r="A4420" s="10">
        <v>8</v>
      </c>
      <c r="B4420" s="5" t="s">
        <v>17195</v>
      </c>
      <c r="C4420" s="6" t="s">
        <v>17196</v>
      </c>
      <c r="D4420" s="7">
        <v>44732</v>
      </c>
      <c r="E4420" s="8" t="s">
        <v>11932</v>
      </c>
      <c r="F4420" s="9">
        <v>3109606</v>
      </c>
      <c r="G4420" s="8" t="s">
        <v>11066</v>
      </c>
      <c r="H4420" s="9">
        <v>318735</v>
      </c>
      <c r="I4420" s="93">
        <v>2790871</v>
      </c>
      <c r="J4420" s="94"/>
      <c r="K4420" s="95"/>
      <c r="L4420" s="96" t="s">
        <v>10146</v>
      </c>
      <c r="M4420" s="97"/>
      <c r="N4420" t="str">
        <f t="shared" si="299"/>
        <v>19183</v>
      </c>
      <c r="O4420">
        <f t="shared" si="300"/>
        <v>19183</v>
      </c>
      <c r="P4420" s="29">
        <f t="shared" si="301"/>
        <v>3109606</v>
      </c>
      <c r="Q4420">
        <f>+VLOOKUP(O4420,'Bảng kê HĐ 2022'!N$1912:R$4434,4,0)</f>
        <v>0</v>
      </c>
      <c r="R4420" t="e">
        <f>+VLOOKUP(O4420,'Hàng trả'!#REF!,2,0)</f>
        <v>#REF!</v>
      </c>
    </row>
    <row r="4421" spans="1:18" hidden="1" x14ac:dyDescent="0.3">
      <c r="A4421" s="10">
        <v>8</v>
      </c>
      <c r="B4421" s="63" t="s">
        <v>17197</v>
      </c>
      <c r="C4421" s="6" t="s">
        <v>17198</v>
      </c>
      <c r="D4421" s="7">
        <v>44746</v>
      </c>
      <c r="E4421" s="8" t="s">
        <v>11932</v>
      </c>
      <c r="F4421" s="9">
        <v>1199426</v>
      </c>
      <c r="G4421" s="8" t="s">
        <v>11066</v>
      </c>
      <c r="H4421" s="9">
        <v>122941</v>
      </c>
      <c r="I4421" s="66">
        <v>4010904</v>
      </c>
      <c r="J4421" s="67"/>
      <c r="K4421" s="68"/>
      <c r="L4421" s="75" t="s">
        <v>10146</v>
      </c>
      <c r="M4421" s="76"/>
      <c r="N4421" t="str">
        <f t="shared" si="299"/>
        <v>22217</v>
      </c>
      <c r="O4421">
        <f t="shared" si="300"/>
        <v>22217</v>
      </c>
      <c r="P4421" s="29">
        <f t="shared" si="301"/>
        <v>1199426</v>
      </c>
      <c r="Q4421">
        <f>+VLOOKUP(O4421,'Bảng kê HĐ 2022'!N$1912:R$4434,4,0)</f>
        <v>0</v>
      </c>
      <c r="R4421" t="e">
        <f>+VLOOKUP(O4421,'Hàng trả'!#REF!,2,0)</f>
        <v>#REF!</v>
      </c>
    </row>
    <row r="4422" spans="1:18" hidden="1" x14ac:dyDescent="0.3">
      <c r="A4422" s="10">
        <v>8</v>
      </c>
      <c r="B4422" s="64"/>
      <c r="C4422" s="6" t="s">
        <v>17199</v>
      </c>
      <c r="D4422" s="7">
        <v>44760</v>
      </c>
      <c r="E4422" s="8" t="s">
        <v>11932</v>
      </c>
      <c r="F4422" s="9">
        <v>2070122</v>
      </c>
      <c r="G4422" s="8" t="s">
        <v>11066</v>
      </c>
      <c r="H4422" s="9">
        <v>212188</v>
      </c>
      <c r="I4422" s="69"/>
      <c r="J4422" s="70"/>
      <c r="K4422" s="71"/>
      <c r="L4422" s="77"/>
      <c r="M4422" s="78"/>
      <c r="N4422" t="str">
        <f t="shared" si="299"/>
        <v>25970</v>
      </c>
      <c r="O4422">
        <f t="shared" si="300"/>
        <v>25970</v>
      </c>
      <c r="P4422" s="29">
        <f t="shared" si="301"/>
        <v>2070122</v>
      </c>
      <c r="Q4422" t="e">
        <f>+VLOOKUP(O4422,'Bảng kê HĐ 2022'!N$1912:R$4434,4,0)</f>
        <v>#N/A</v>
      </c>
      <c r="R4422" t="e">
        <f>+VLOOKUP(O4422,'Hàng trả'!#REF!,2,0)</f>
        <v>#REF!</v>
      </c>
    </row>
    <row r="4423" spans="1:18" hidden="1" x14ac:dyDescent="0.3">
      <c r="A4423" s="10">
        <v>8</v>
      </c>
      <c r="B4423" s="65"/>
      <c r="C4423" s="6" t="s">
        <v>17200</v>
      </c>
      <c r="D4423" s="7">
        <v>44743</v>
      </c>
      <c r="E4423" s="8" t="s">
        <v>11932</v>
      </c>
      <c r="F4423" s="9">
        <v>1199426</v>
      </c>
      <c r="G4423" s="8" t="s">
        <v>11066</v>
      </c>
      <c r="H4423" s="9">
        <v>122941</v>
      </c>
      <c r="I4423" s="72"/>
      <c r="J4423" s="73"/>
      <c r="K4423" s="74"/>
      <c r="L4423" s="79"/>
      <c r="M4423" s="80"/>
      <c r="N4423" t="str">
        <f t="shared" si="299"/>
        <v>21888</v>
      </c>
      <c r="O4423">
        <f t="shared" si="300"/>
        <v>21888</v>
      </c>
      <c r="P4423" s="29">
        <f t="shared" si="301"/>
        <v>1199426</v>
      </c>
      <c r="Q4423">
        <f>+VLOOKUP(O4423,'Bảng kê HĐ 2022'!N$1912:R$4434,4,0)</f>
        <v>0</v>
      </c>
      <c r="R4423" t="e">
        <f>+VLOOKUP(O4423,'Hàng trả'!#REF!,2,0)</f>
        <v>#REF!</v>
      </c>
    </row>
    <row r="4424" spans="1:18" hidden="1" x14ac:dyDescent="0.3">
      <c r="A4424" s="10">
        <v>8</v>
      </c>
      <c r="B4424" s="63" t="s">
        <v>17201</v>
      </c>
      <c r="C4424" s="6" t="s">
        <v>17202</v>
      </c>
      <c r="D4424" s="7">
        <v>44754</v>
      </c>
      <c r="E4424" s="8" t="s">
        <v>12432</v>
      </c>
      <c r="F4424" s="9">
        <v>3177403</v>
      </c>
      <c r="G4424" s="8" t="s">
        <v>11066</v>
      </c>
      <c r="H4424" s="9">
        <v>325684</v>
      </c>
      <c r="I4424" s="66">
        <v>5255835</v>
      </c>
      <c r="J4424" s="67"/>
      <c r="K4424" s="68"/>
      <c r="L4424" s="75" t="s">
        <v>10658</v>
      </c>
      <c r="M4424" s="76"/>
      <c r="N4424" t="str">
        <f t="shared" si="299"/>
        <v>24342</v>
      </c>
      <c r="O4424">
        <f t="shared" si="300"/>
        <v>24342</v>
      </c>
      <c r="P4424" s="29">
        <f t="shared" si="301"/>
        <v>3177403</v>
      </c>
      <c r="Q4424" t="e">
        <f>+VLOOKUP(O4424,'Bảng kê HĐ 2022'!N$1912:R$4434,4,0)</f>
        <v>#N/A</v>
      </c>
      <c r="R4424" t="e">
        <f>+VLOOKUP(O4424,'Hàng trả'!#REF!,2,0)</f>
        <v>#REF!</v>
      </c>
    </row>
    <row r="4425" spans="1:18" hidden="1" x14ac:dyDescent="0.3">
      <c r="A4425" s="10">
        <v>8</v>
      </c>
      <c r="B4425" s="65"/>
      <c r="C4425" s="6" t="s">
        <v>17203</v>
      </c>
      <c r="D4425" s="7">
        <v>44768</v>
      </c>
      <c r="E4425" s="8" t="s">
        <v>12432</v>
      </c>
      <c r="F4425" s="9">
        <v>2678681</v>
      </c>
      <c r="G4425" s="8" t="s">
        <v>11066</v>
      </c>
      <c r="H4425" s="9">
        <v>274565</v>
      </c>
      <c r="I4425" s="72"/>
      <c r="J4425" s="73"/>
      <c r="K4425" s="74"/>
      <c r="L4425" s="79"/>
      <c r="M4425" s="80"/>
      <c r="N4425" t="str">
        <f t="shared" ref="N4425:N4488" si="302">+RIGHT(C4425,5)</f>
        <v>27378</v>
      </c>
      <c r="O4425">
        <f t="shared" ref="O4425:O4488" si="303">+N4425*1</f>
        <v>27378</v>
      </c>
      <c r="P4425" s="29">
        <f t="shared" ref="P4425:P4488" si="304">+F4425</f>
        <v>2678681</v>
      </c>
      <c r="Q4425" t="e">
        <f>+VLOOKUP(O4425,'Bảng kê HĐ 2022'!N$1912:R$4434,4,0)</f>
        <v>#N/A</v>
      </c>
      <c r="R4425" t="e">
        <f>+VLOOKUP(O4425,'Hàng trả'!#REF!,2,0)</f>
        <v>#REF!</v>
      </c>
    </row>
    <row r="4426" spans="1:18" hidden="1" x14ac:dyDescent="0.3">
      <c r="A4426" s="10">
        <v>8</v>
      </c>
      <c r="B4426" s="63" t="s">
        <v>17204</v>
      </c>
      <c r="C4426" s="6" t="s">
        <v>17205</v>
      </c>
      <c r="D4426" s="7">
        <v>44747</v>
      </c>
      <c r="E4426" s="8" t="s">
        <v>11932</v>
      </c>
      <c r="F4426" s="9">
        <v>2339183</v>
      </c>
      <c r="G4426" s="8" t="s">
        <v>11066</v>
      </c>
      <c r="H4426" s="9">
        <v>239766</v>
      </c>
      <c r="I4426" s="66">
        <v>20264962</v>
      </c>
      <c r="J4426" s="67"/>
      <c r="K4426" s="68"/>
      <c r="L4426" s="75" t="s">
        <v>10669</v>
      </c>
      <c r="M4426" s="76"/>
      <c r="N4426" t="str">
        <f t="shared" si="302"/>
        <v>22667</v>
      </c>
      <c r="O4426">
        <f t="shared" si="303"/>
        <v>22667</v>
      </c>
      <c r="P4426" s="29">
        <f t="shared" si="304"/>
        <v>2339183</v>
      </c>
      <c r="Q4426">
        <f>+VLOOKUP(O4426,'Bảng kê HĐ 2022'!N$1912:R$4434,4,0)</f>
        <v>0</v>
      </c>
      <c r="R4426" t="e">
        <f>+VLOOKUP(O4426,'Hàng trả'!#REF!,2,0)</f>
        <v>#REF!</v>
      </c>
    </row>
    <row r="4427" spans="1:18" hidden="1" x14ac:dyDescent="0.3">
      <c r="A4427" s="10">
        <v>8</v>
      </c>
      <c r="B4427" s="64"/>
      <c r="C4427" s="6" t="s">
        <v>17206</v>
      </c>
      <c r="D4427" s="7">
        <v>44751</v>
      </c>
      <c r="E4427" s="8" t="s">
        <v>12430</v>
      </c>
      <c r="F4427" s="9">
        <v>2123415</v>
      </c>
      <c r="G4427" s="8" t="s">
        <v>11066</v>
      </c>
      <c r="H4427" s="9">
        <v>217650</v>
      </c>
      <c r="I4427" s="69"/>
      <c r="J4427" s="70"/>
      <c r="K4427" s="71"/>
      <c r="L4427" s="77"/>
      <c r="M4427" s="78"/>
      <c r="N4427" t="str">
        <f t="shared" si="302"/>
        <v>24212</v>
      </c>
      <c r="O4427">
        <f t="shared" si="303"/>
        <v>24212</v>
      </c>
      <c r="P4427" s="29">
        <f t="shared" si="304"/>
        <v>2123415</v>
      </c>
      <c r="Q4427">
        <f>+VLOOKUP(O4427,'Bảng kê HĐ 2022'!N$1912:R$4434,4,0)</f>
        <v>0</v>
      </c>
      <c r="R4427" t="e">
        <f>+VLOOKUP(O4427,'Hàng trả'!#REF!,2,0)</f>
        <v>#REF!</v>
      </c>
    </row>
    <row r="4428" spans="1:18" hidden="1" x14ac:dyDescent="0.3">
      <c r="A4428" s="10">
        <v>8</v>
      </c>
      <c r="B4428" s="64"/>
      <c r="C4428" s="6" t="s">
        <v>17207</v>
      </c>
      <c r="D4428" s="7">
        <v>44764</v>
      </c>
      <c r="E4428" s="8" t="s">
        <v>12432</v>
      </c>
      <c r="F4428" s="9">
        <v>4352216</v>
      </c>
      <c r="G4428" s="8" t="s">
        <v>11066</v>
      </c>
      <c r="H4428" s="9">
        <v>446102</v>
      </c>
      <c r="I4428" s="69"/>
      <c r="J4428" s="70"/>
      <c r="K4428" s="71"/>
      <c r="L4428" s="77"/>
      <c r="M4428" s="78"/>
      <c r="N4428" t="str">
        <f t="shared" si="302"/>
        <v>26359</v>
      </c>
      <c r="O4428">
        <f t="shared" si="303"/>
        <v>26359</v>
      </c>
      <c r="P4428" s="29">
        <f t="shared" si="304"/>
        <v>4352216</v>
      </c>
      <c r="Q4428" t="e">
        <f>+VLOOKUP(O4428,'Bảng kê HĐ 2022'!N$1912:R$4434,4,0)</f>
        <v>#N/A</v>
      </c>
      <c r="R4428" t="e">
        <f>+VLOOKUP(O4428,'Hàng trả'!#REF!,2,0)</f>
        <v>#REF!</v>
      </c>
    </row>
    <row r="4429" spans="1:18" hidden="1" x14ac:dyDescent="0.3">
      <c r="A4429" s="10">
        <v>8</v>
      </c>
      <c r="B4429" s="64"/>
      <c r="C4429" s="6" t="s">
        <v>17208</v>
      </c>
      <c r="D4429" s="7">
        <v>44768</v>
      </c>
      <c r="E4429" s="8" t="s">
        <v>12432</v>
      </c>
      <c r="F4429" s="9">
        <v>3701657</v>
      </c>
      <c r="G4429" s="8" t="s">
        <v>11066</v>
      </c>
      <c r="H4429" s="9">
        <v>379420</v>
      </c>
      <c r="I4429" s="69"/>
      <c r="J4429" s="70"/>
      <c r="K4429" s="71"/>
      <c r="L4429" s="77"/>
      <c r="M4429" s="78"/>
      <c r="N4429" t="str">
        <f t="shared" si="302"/>
        <v>27377</v>
      </c>
      <c r="O4429">
        <f t="shared" si="303"/>
        <v>27377</v>
      </c>
      <c r="P4429" s="29">
        <f t="shared" si="304"/>
        <v>3701657</v>
      </c>
      <c r="Q4429" t="e">
        <f>+VLOOKUP(O4429,'Bảng kê HĐ 2022'!N$1912:R$4434,4,0)</f>
        <v>#N/A</v>
      </c>
      <c r="R4429" t="e">
        <f>+VLOOKUP(O4429,'Hàng trả'!#REF!,2,0)</f>
        <v>#REF!</v>
      </c>
    </row>
    <row r="4430" spans="1:18" hidden="1" x14ac:dyDescent="0.3">
      <c r="A4430" s="10">
        <v>8</v>
      </c>
      <c r="B4430" s="64"/>
      <c r="C4430" s="6" t="s">
        <v>17209</v>
      </c>
      <c r="D4430" s="7">
        <v>44761</v>
      </c>
      <c r="E4430" s="8" t="s">
        <v>12432</v>
      </c>
      <c r="F4430" s="9">
        <v>3856070</v>
      </c>
      <c r="G4430" s="8" t="s">
        <v>11066</v>
      </c>
      <c r="H4430" s="9">
        <v>395247</v>
      </c>
      <c r="I4430" s="69"/>
      <c r="J4430" s="70"/>
      <c r="K4430" s="71"/>
      <c r="L4430" s="77"/>
      <c r="M4430" s="78"/>
      <c r="N4430" t="str">
        <f t="shared" si="302"/>
        <v>26022</v>
      </c>
      <c r="O4430">
        <f t="shared" si="303"/>
        <v>26022</v>
      </c>
      <c r="P4430" s="29">
        <f t="shared" si="304"/>
        <v>3856070</v>
      </c>
      <c r="Q4430" t="e">
        <f>+VLOOKUP(O4430,'Bảng kê HĐ 2022'!N$1912:R$4434,4,0)</f>
        <v>#N/A</v>
      </c>
      <c r="R4430" t="e">
        <f>+VLOOKUP(O4430,'Hàng trả'!#REF!,2,0)</f>
        <v>#REF!</v>
      </c>
    </row>
    <row r="4431" spans="1:18" hidden="1" x14ac:dyDescent="0.3">
      <c r="A4431" s="10">
        <v>8</v>
      </c>
      <c r="B4431" s="64"/>
      <c r="C4431" s="6" t="s">
        <v>17210</v>
      </c>
      <c r="D4431" s="7">
        <v>44770</v>
      </c>
      <c r="E4431" s="8" t="s">
        <v>12432</v>
      </c>
      <c r="F4431" s="9">
        <v>3176140</v>
      </c>
      <c r="G4431" s="8" t="s">
        <v>11066</v>
      </c>
      <c r="H4431" s="9">
        <v>325554</v>
      </c>
      <c r="I4431" s="69"/>
      <c r="J4431" s="70"/>
      <c r="K4431" s="71"/>
      <c r="L4431" s="77"/>
      <c r="M4431" s="78"/>
      <c r="N4431" t="str">
        <f t="shared" si="302"/>
        <v>27488</v>
      </c>
      <c r="O4431">
        <f t="shared" si="303"/>
        <v>27488</v>
      </c>
      <c r="P4431" s="29">
        <f t="shared" si="304"/>
        <v>3176140</v>
      </c>
      <c r="Q4431" t="e">
        <f>+VLOOKUP(O4431,'Bảng kê HĐ 2022'!N$1912:R$4434,4,0)</f>
        <v>#N/A</v>
      </c>
      <c r="R4431" t="e">
        <f>+VLOOKUP(O4431,'Hàng trả'!#REF!,2,0)</f>
        <v>#REF!</v>
      </c>
    </row>
    <row r="4432" spans="1:18" hidden="1" x14ac:dyDescent="0.3">
      <c r="A4432" s="10">
        <v>8</v>
      </c>
      <c r="B4432" s="65"/>
      <c r="C4432" s="6" t="s">
        <v>17211</v>
      </c>
      <c r="D4432" s="7">
        <v>44749</v>
      </c>
      <c r="E4432" s="8" t="s">
        <v>11932</v>
      </c>
      <c r="F4432" s="9">
        <v>3030664</v>
      </c>
      <c r="G4432" s="8" t="s">
        <v>11066</v>
      </c>
      <c r="H4432" s="9">
        <v>310643</v>
      </c>
      <c r="I4432" s="72"/>
      <c r="J4432" s="73"/>
      <c r="K4432" s="74"/>
      <c r="L4432" s="79"/>
      <c r="M4432" s="80"/>
      <c r="N4432" t="str">
        <f t="shared" si="302"/>
        <v>23588</v>
      </c>
      <c r="O4432">
        <f t="shared" si="303"/>
        <v>23588</v>
      </c>
      <c r="P4432" s="29">
        <f t="shared" si="304"/>
        <v>3030664</v>
      </c>
      <c r="Q4432">
        <f>+VLOOKUP(O4432,'Bảng kê HĐ 2022'!N$1912:R$4434,4,0)</f>
        <v>0</v>
      </c>
      <c r="R4432" t="e">
        <f>+VLOOKUP(O4432,'Hàng trả'!#REF!,2,0)</f>
        <v>#REF!</v>
      </c>
    </row>
    <row r="4433" spans="1:18" hidden="1" x14ac:dyDescent="0.3">
      <c r="A4433" s="10">
        <v>8</v>
      </c>
      <c r="B4433" s="63" t="s">
        <v>17212</v>
      </c>
      <c r="C4433" s="6" t="s">
        <v>17213</v>
      </c>
      <c r="D4433" s="7">
        <v>44748</v>
      </c>
      <c r="E4433" s="8" t="s">
        <v>12432</v>
      </c>
      <c r="F4433" s="9">
        <v>2674064</v>
      </c>
      <c r="G4433" s="8" t="s">
        <v>11066</v>
      </c>
      <c r="H4433" s="9">
        <v>274091</v>
      </c>
      <c r="I4433" s="66">
        <v>7940688</v>
      </c>
      <c r="J4433" s="67"/>
      <c r="K4433" s="68"/>
      <c r="L4433" s="75" t="s">
        <v>10680</v>
      </c>
      <c r="M4433" s="76"/>
      <c r="N4433" t="str">
        <f t="shared" si="302"/>
        <v>23395</v>
      </c>
      <c r="O4433">
        <f t="shared" si="303"/>
        <v>23395</v>
      </c>
      <c r="P4433" s="29">
        <f t="shared" si="304"/>
        <v>2674064</v>
      </c>
      <c r="Q4433">
        <f>+VLOOKUP(O4433,'Bảng kê HĐ 2022'!N$1912:R$4434,4,0)</f>
        <v>0</v>
      </c>
      <c r="R4433" t="e">
        <f>+VLOOKUP(O4433,'Hàng trả'!#REF!,2,0)</f>
        <v>#REF!</v>
      </c>
    </row>
    <row r="4434" spans="1:18" hidden="1" x14ac:dyDescent="0.3">
      <c r="A4434" s="10">
        <v>8</v>
      </c>
      <c r="B4434" s="64"/>
      <c r="C4434" s="6" t="s">
        <v>17214</v>
      </c>
      <c r="D4434" s="7">
        <v>44760</v>
      </c>
      <c r="E4434" s="8" t="s">
        <v>12430</v>
      </c>
      <c r="F4434" s="9">
        <v>2895105</v>
      </c>
      <c r="G4434" s="8" t="s">
        <v>11066</v>
      </c>
      <c r="H4434" s="9">
        <v>296748</v>
      </c>
      <c r="I4434" s="69"/>
      <c r="J4434" s="70"/>
      <c r="K4434" s="71"/>
      <c r="L4434" s="77"/>
      <c r="M4434" s="78"/>
      <c r="N4434" t="str">
        <f t="shared" si="302"/>
        <v>26010</v>
      </c>
      <c r="O4434">
        <f t="shared" si="303"/>
        <v>26010</v>
      </c>
      <c r="P4434" s="29">
        <f t="shared" si="304"/>
        <v>2895105</v>
      </c>
      <c r="Q4434" t="e">
        <f>+VLOOKUP(O4434,'Bảng kê HĐ 2022'!N$1912:R$4434,4,0)</f>
        <v>#N/A</v>
      </c>
      <c r="R4434" t="e">
        <f>+VLOOKUP(O4434,'Hàng trả'!#REF!,2,0)</f>
        <v>#REF!</v>
      </c>
    </row>
    <row r="4435" spans="1:18" hidden="1" x14ac:dyDescent="0.3">
      <c r="A4435" s="10">
        <v>8</v>
      </c>
      <c r="B4435" s="65"/>
      <c r="C4435" s="6" t="s">
        <v>17215</v>
      </c>
      <c r="D4435" s="7">
        <v>44743</v>
      </c>
      <c r="E4435" s="8" t="s">
        <v>12432</v>
      </c>
      <c r="F4435" s="9">
        <v>3278394</v>
      </c>
      <c r="G4435" s="8" t="s">
        <v>11066</v>
      </c>
      <c r="H4435" s="9">
        <v>336035</v>
      </c>
      <c r="I4435" s="72"/>
      <c r="J4435" s="73"/>
      <c r="K4435" s="74"/>
      <c r="L4435" s="79"/>
      <c r="M4435" s="80"/>
      <c r="N4435" t="str">
        <f t="shared" si="302"/>
        <v>21927</v>
      </c>
      <c r="O4435">
        <f t="shared" si="303"/>
        <v>21927</v>
      </c>
      <c r="P4435" s="29">
        <f t="shared" si="304"/>
        <v>3278394</v>
      </c>
      <c r="Q4435">
        <f>+VLOOKUP(O4435,'Bảng kê HĐ 2022'!N$1912:R$4434,4,0)</f>
        <v>0</v>
      </c>
      <c r="R4435" t="e">
        <f>+VLOOKUP(O4435,'Hàng trả'!#REF!,2,0)</f>
        <v>#REF!</v>
      </c>
    </row>
    <row r="4436" spans="1:18" hidden="1" x14ac:dyDescent="0.3">
      <c r="A4436" s="10">
        <v>8</v>
      </c>
      <c r="B4436" s="63" t="s">
        <v>17220</v>
      </c>
      <c r="C4436" s="6" t="s">
        <v>17221</v>
      </c>
      <c r="D4436" s="7">
        <v>44764</v>
      </c>
      <c r="E4436" s="8" t="s">
        <v>12432</v>
      </c>
      <c r="F4436" s="9">
        <v>2196607</v>
      </c>
      <c r="G4436" s="8" t="s">
        <v>11066</v>
      </c>
      <c r="H4436" s="9">
        <v>225152</v>
      </c>
      <c r="I4436" s="66">
        <v>5167033</v>
      </c>
      <c r="J4436" s="67"/>
      <c r="K4436" s="68"/>
      <c r="L4436" s="75" t="s">
        <v>10685</v>
      </c>
      <c r="M4436" s="76"/>
      <c r="N4436" t="str">
        <f t="shared" si="302"/>
        <v>26932</v>
      </c>
      <c r="O4436">
        <f t="shared" si="303"/>
        <v>26932</v>
      </c>
      <c r="P4436" s="29">
        <f t="shared" si="304"/>
        <v>2196607</v>
      </c>
      <c r="Q4436" t="e">
        <f>+VLOOKUP(O4436,'Bảng kê HĐ 2022'!N$1912:R$4434,4,0)</f>
        <v>#N/A</v>
      </c>
      <c r="R4436" t="e">
        <f>+VLOOKUP(O4436,'Hàng trả'!#REF!,2,0)</f>
        <v>#REF!</v>
      </c>
    </row>
    <row r="4437" spans="1:18" hidden="1" x14ac:dyDescent="0.3">
      <c r="A4437" s="10">
        <v>8</v>
      </c>
      <c r="B4437" s="64"/>
      <c r="C4437" s="6" t="s">
        <v>17222</v>
      </c>
      <c r="D4437" s="7">
        <v>44750</v>
      </c>
      <c r="E4437" s="8" t="s">
        <v>12432</v>
      </c>
      <c r="F4437" s="9">
        <v>2293310</v>
      </c>
      <c r="G4437" s="8" t="s">
        <v>11066</v>
      </c>
      <c r="H4437" s="9">
        <v>235064</v>
      </c>
      <c r="I4437" s="69"/>
      <c r="J4437" s="70"/>
      <c r="K4437" s="71"/>
      <c r="L4437" s="77"/>
      <c r="M4437" s="78"/>
      <c r="N4437" t="str">
        <f t="shared" si="302"/>
        <v>24064</v>
      </c>
      <c r="O4437">
        <f t="shared" si="303"/>
        <v>24064</v>
      </c>
      <c r="P4437" s="29">
        <f t="shared" si="304"/>
        <v>2293310</v>
      </c>
      <c r="Q4437">
        <f>+VLOOKUP(O4437,'Bảng kê HĐ 2022'!N$1912:R$4434,4,0)</f>
        <v>0</v>
      </c>
      <c r="R4437" t="e">
        <f>+VLOOKUP(O4437,'Hàng trả'!#REF!,2,0)</f>
        <v>#REF!</v>
      </c>
    </row>
    <row r="4438" spans="1:18" hidden="1" x14ac:dyDescent="0.3">
      <c r="A4438" s="10">
        <v>8</v>
      </c>
      <c r="B4438" s="65"/>
      <c r="C4438" s="6" t="s">
        <v>17223</v>
      </c>
      <c r="D4438" s="7">
        <v>44761</v>
      </c>
      <c r="E4438" s="8" t="s">
        <v>12432</v>
      </c>
      <c r="F4438" s="9">
        <v>1267223</v>
      </c>
      <c r="G4438" s="8" t="s">
        <v>11066</v>
      </c>
      <c r="H4438" s="9">
        <v>129890</v>
      </c>
      <c r="I4438" s="72"/>
      <c r="J4438" s="73"/>
      <c r="K4438" s="74"/>
      <c r="L4438" s="79"/>
      <c r="M4438" s="80"/>
      <c r="N4438" t="str">
        <f t="shared" si="302"/>
        <v>26061</v>
      </c>
      <c r="O4438">
        <f t="shared" si="303"/>
        <v>26061</v>
      </c>
      <c r="P4438" s="29">
        <f t="shared" si="304"/>
        <v>1267223</v>
      </c>
      <c r="Q4438" t="e">
        <f>+VLOOKUP(O4438,'Bảng kê HĐ 2022'!N$1912:R$4434,4,0)</f>
        <v>#N/A</v>
      </c>
      <c r="R4438" t="e">
        <f>+VLOOKUP(O4438,'Hàng trả'!#REF!,2,0)</f>
        <v>#REF!</v>
      </c>
    </row>
    <row r="4439" spans="1:18" hidden="1" x14ac:dyDescent="0.3">
      <c r="A4439" s="10">
        <v>8</v>
      </c>
      <c r="B4439" s="63" t="s">
        <v>17224</v>
      </c>
      <c r="C4439" s="6" t="s">
        <v>17225</v>
      </c>
      <c r="D4439" s="7">
        <v>44744</v>
      </c>
      <c r="E4439" s="8" t="s">
        <v>12432</v>
      </c>
      <c r="F4439" s="9">
        <v>2353251</v>
      </c>
      <c r="G4439" s="8" t="s">
        <v>11066</v>
      </c>
      <c r="H4439" s="9">
        <v>241208</v>
      </c>
      <c r="I4439" s="66">
        <v>9691582</v>
      </c>
      <c r="J4439" s="67"/>
      <c r="K4439" s="68"/>
      <c r="L4439" s="75" t="s">
        <v>10688</v>
      </c>
      <c r="M4439" s="76"/>
      <c r="N4439" t="str">
        <f t="shared" si="302"/>
        <v>21984</v>
      </c>
      <c r="O4439">
        <f t="shared" si="303"/>
        <v>21984</v>
      </c>
      <c r="P4439" s="29">
        <f t="shared" si="304"/>
        <v>2353251</v>
      </c>
      <c r="Q4439">
        <f>+VLOOKUP(O4439,'Bảng kê HĐ 2022'!N$1912:R$4434,4,0)</f>
        <v>0</v>
      </c>
      <c r="R4439" t="e">
        <f>+VLOOKUP(O4439,'Hàng trả'!#REF!,2,0)</f>
        <v>#REF!</v>
      </c>
    </row>
    <row r="4440" spans="1:18" hidden="1" x14ac:dyDescent="0.3">
      <c r="A4440" s="10">
        <v>8</v>
      </c>
      <c r="B4440" s="64"/>
      <c r="C4440" s="6" t="s">
        <v>17226</v>
      </c>
      <c r="D4440" s="7">
        <v>44747</v>
      </c>
      <c r="E4440" s="8" t="s">
        <v>12430</v>
      </c>
      <c r="F4440" s="9">
        <v>1156766</v>
      </c>
      <c r="G4440" s="8" t="s">
        <v>11066</v>
      </c>
      <c r="H4440" s="9">
        <v>118569</v>
      </c>
      <c r="I4440" s="69"/>
      <c r="J4440" s="70"/>
      <c r="K4440" s="71"/>
      <c r="L4440" s="77"/>
      <c r="M4440" s="78"/>
      <c r="N4440" t="str">
        <f t="shared" si="302"/>
        <v>22983</v>
      </c>
      <c r="O4440">
        <f t="shared" si="303"/>
        <v>22983</v>
      </c>
      <c r="P4440" s="29">
        <f t="shared" si="304"/>
        <v>1156766</v>
      </c>
      <c r="Q4440">
        <f>+VLOOKUP(O4440,'Bảng kê HĐ 2022'!N$1912:R$4434,4,0)</f>
        <v>0</v>
      </c>
      <c r="R4440" t="e">
        <f>+VLOOKUP(O4440,'Hàng trả'!#REF!,2,0)</f>
        <v>#REF!</v>
      </c>
    </row>
    <row r="4441" spans="1:18" hidden="1" x14ac:dyDescent="0.3">
      <c r="A4441" s="10">
        <v>8</v>
      </c>
      <c r="B4441" s="64"/>
      <c r="C4441" s="6" t="s">
        <v>17227</v>
      </c>
      <c r="D4441" s="7">
        <v>44770</v>
      </c>
      <c r="E4441" s="8" t="s">
        <v>12432</v>
      </c>
      <c r="F4441" s="9">
        <v>996241</v>
      </c>
      <c r="G4441" s="8" t="s">
        <v>11066</v>
      </c>
      <c r="H4441" s="9">
        <v>102115</v>
      </c>
      <c r="I4441" s="69"/>
      <c r="J4441" s="70"/>
      <c r="K4441" s="71"/>
      <c r="L4441" s="77"/>
      <c r="M4441" s="78"/>
      <c r="N4441" t="str">
        <f t="shared" si="302"/>
        <v>27473</v>
      </c>
      <c r="O4441">
        <f t="shared" si="303"/>
        <v>27473</v>
      </c>
      <c r="P4441" s="29">
        <f t="shared" si="304"/>
        <v>996241</v>
      </c>
      <c r="Q4441" t="e">
        <f>+VLOOKUP(O4441,'Bảng kê HĐ 2022'!N$1912:R$4434,4,0)</f>
        <v>#N/A</v>
      </c>
      <c r="R4441" t="e">
        <f>+VLOOKUP(O4441,'Hàng trả'!#REF!,2,0)</f>
        <v>#REF!</v>
      </c>
    </row>
    <row r="4442" spans="1:18" hidden="1" x14ac:dyDescent="0.3">
      <c r="A4442" s="10">
        <v>8</v>
      </c>
      <c r="B4442" s="64"/>
      <c r="C4442" s="6" t="s">
        <v>17228</v>
      </c>
      <c r="D4442" s="7">
        <v>44756</v>
      </c>
      <c r="E4442" s="8" t="s">
        <v>12432</v>
      </c>
      <c r="F4442" s="9">
        <v>719656</v>
      </c>
      <c r="G4442" s="8" t="s">
        <v>11066</v>
      </c>
      <c r="H4442" s="9">
        <v>73765</v>
      </c>
      <c r="I4442" s="69"/>
      <c r="J4442" s="70"/>
      <c r="K4442" s="71"/>
      <c r="L4442" s="77"/>
      <c r="M4442" s="78"/>
      <c r="N4442" t="str">
        <f t="shared" si="302"/>
        <v>25379</v>
      </c>
      <c r="O4442">
        <f t="shared" si="303"/>
        <v>25379</v>
      </c>
      <c r="P4442" s="29">
        <f t="shared" si="304"/>
        <v>719656</v>
      </c>
      <c r="Q4442" t="e">
        <f>+VLOOKUP(O4442,'Bảng kê HĐ 2022'!N$1912:R$4434,4,0)</f>
        <v>#N/A</v>
      </c>
      <c r="R4442" t="e">
        <f>+VLOOKUP(O4442,'Hàng trả'!#REF!,2,0)</f>
        <v>#REF!</v>
      </c>
    </row>
    <row r="4443" spans="1:18" hidden="1" x14ac:dyDescent="0.3">
      <c r="A4443" s="10">
        <v>8</v>
      </c>
      <c r="B4443" s="64"/>
      <c r="C4443" s="6" t="s">
        <v>17229</v>
      </c>
      <c r="D4443" s="7">
        <v>44761</v>
      </c>
      <c r="E4443" s="8" t="s">
        <v>12432</v>
      </c>
      <c r="F4443" s="9">
        <v>1866937</v>
      </c>
      <c r="G4443" s="8" t="s">
        <v>11066</v>
      </c>
      <c r="H4443" s="9">
        <v>191361</v>
      </c>
      <c r="I4443" s="69"/>
      <c r="J4443" s="70"/>
      <c r="K4443" s="71"/>
      <c r="L4443" s="77"/>
      <c r="M4443" s="78"/>
      <c r="N4443" t="str">
        <f t="shared" si="302"/>
        <v>26019</v>
      </c>
      <c r="O4443">
        <f t="shared" si="303"/>
        <v>26019</v>
      </c>
      <c r="P4443" s="29">
        <f t="shared" si="304"/>
        <v>1866937</v>
      </c>
      <c r="Q4443" t="e">
        <f>+VLOOKUP(O4443,'Bảng kê HĐ 2022'!N$1912:R$4434,4,0)</f>
        <v>#N/A</v>
      </c>
      <c r="R4443" t="e">
        <f>+VLOOKUP(O4443,'Hàng trả'!#REF!,2,0)</f>
        <v>#REF!</v>
      </c>
    </row>
    <row r="4444" spans="1:18" hidden="1" x14ac:dyDescent="0.3">
      <c r="A4444" s="10">
        <v>8</v>
      </c>
      <c r="B4444" s="64"/>
      <c r="C4444" s="6" t="s">
        <v>17230</v>
      </c>
      <c r="D4444" s="7">
        <v>44768</v>
      </c>
      <c r="E4444" s="8" t="s">
        <v>12432</v>
      </c>
      <c r="F4444" s="9">
        <v>1770835</v>
      </c>
      <c r="G4444" s="8" t="s">
        <v>11066</v>
      </c>
      <c r="H4444" s="9">
        <v>181511</v>
      </c>
      <c r="I4444" s="69"/>
      <c r="J4444" s="70"/>
      <c r="K4444" s="71"/>
      <c r="L4444" s="77"/>
      <c r="M4444" s="78"/>
      <c r="N4444" t="str">
        <f t="shared" si="302"/>
        <v>27349</v>
      </c>
      <c r="O4444">
        <f t="shared" si="303"/>
        <v>27349</v>
      </c>
      <c r="P4444" s="29">
        <f t="shared" si="304"/>
        <v>1770835</v>
      </c>
      <c r="Q4444" t="e">
        <f>+VLOOKUP(O4444,'Bảng kê HĐ 2022'!N$1912:R$4434,4,0)</f>
        <v>#N/A</v>
      </c>
      <c r="R4444" t="e">
        <f>+VLOOKUP(O4444,'Hàng trả'!#REF!,2,0)</f>
        <v>#REF!</v>
      </c>
    </row>
    <row r="4445" spans="1:18" hidden="1" x14ac:dyDescent="0.3">
      <c r="A4445" s="10">
        <v>8</v>
      </c>
      <c r="B4445" s="64"/>
      <c r="C4445" s="6" t="s">
        <v>17231</v>
      </c>
      <c r="D4445" s="7">
        <v>44753</v>
      </c>
      <c r="E4445" s="8" t="s">
        <v>12432</v>
      </c>
      <c r="F4445" s="9">
        <v>1392768</v>
      </c>
      <c r="G4445" s="8" t="s">
        <v>11066</v>
      </c>
      <c r="H4445" s="9">
        <v>142759</v>
      </c>
      <c r="I4445" s="69"/>
      <c r="J4445" s="70"/>
      <c r="K4445" s="71"/>
      <c r="L4445" s="77"/>
      <c r="M4445" s="78"/>
      <c r="N4445" t="str">
        <f t="shared" si="302"/>
        <v>24245</v>
      </c>
      <c r="O4445">
        <f t="shared" si="303"/>
        <v>24245</v>
      </c>
      <c r="P4445" s="29">
        <f t="shared" si="304"/>
        <v>1392768</v>
      </c>
      <c r="Q4445" t="e">
        <f>+VLOOKUP(O4445,'Bảng kê HĐ 2022'!N$1912:R$4434,4,0)</f>
        <v>#N/A</v>
      </c>
      <c r="R4445" t="e">
        <f>+VLOOKUP(O4445,'Hàng trả'!#REF!,2,0)</f>
        <v>#REF!</v>
      </c>
    </row>
    <row r="4446" spans="1:18" hidden="1" x14ac:dyDescent="0.3">
      <c r="A4446" s="10">
        <v>8</v>
      </c>
      <c r="B4446" s="65"/>
      <c r="C4446" s="6" t="s">
        <v>17232</v>
      </c>
      <c r="D4446" s="7">
        <v>44762</v>
      </c>
      <c r="E4446" s="8" t="s">
        <v>12428</v>
      </c>
      <c r="F4446" s="9">
        <v>541966</v>
      </c>
      <c r="G4446" s="8" t="s">
        <v>11066</v>
      </c>
      <c r="H4446" s="9">
        <v>55552</v>
      </c>
      <c r="I4446" s="72"/>
      <c r="J4446" s="73"/>
      <c r="K4446" s="74"/>
      <c r="L4446" s="79"/>
      <c r="M4446" s="80"/>
      <c r="N4446" t="str">
        <f t="shared" si="302"/>
        <v>26145</v>
      </c>
      <c r="O4446">
        <f t="shared" si="303"/>
        <v>26145</v>
      </c>
      <c r="P4446" s="29">
        <f t="shared" si="304"/>
        <v>541966</v>
      </c>
      <c r="Q4446" t="e">
        <f>+VLOOKUP(O4446,'Bảng kê HĐ 2022'!N$1912:R$4434,4,0)</f>
        <v>#N/A</v>
      </c>
      <c r="R4446" t="e">
        <f>+VLOOKUP(O4446,'Hàng trả'!#REF!,2,0)</f>
        <v>#REF!</v>
      </c>
    </row>
    <row r="4447" spans="1:18" hidden="1" x14ac:dyDescent="0.3">
      <c r="A4447" s="10">
        <v>8</v>
      </c>
      <c r="B4447" s="5" t="s">
        <v>17233</v>
      </c>
      <c r="C4447" s="6" t="s">
        <v>17234</v>
      </c>
      <c r="D4447" s="7">
        <v>44728</v>
      </c>
      <c r="E4447" s="8" t="s">
        <v>12436</v>
      </c>
      <c r="F4447" s="9">
        <v>3603573</v>
      </c>
      <c r="G4447" s="8" t="s">
        <v>11066</v>
      </c>
      <c r="H4447" s="9">
        <v>369366</v>
      </c>
      <c r="I4447" s="93">
        <v>3234207</v>
      </c>
      <c r="J4447" s="94"/>
      <c r="K4447" s="95"/>
      <c r="L4447" s="96" t="s">
        <v>11610</v>
      </c>
      <c r="M4447" s="97"/>
      <c r="N4447" t="str">
        <f t="shared" si="302"/>
        <v>18247</v>
      </c>
      <c r="O4447">
        <f t="shared" si="303"/>
        <v>18247</v>
      </c>
      <c r="P4447" s="29">
        <f t="shared" si="304"/>
        <v>3603573</v>
      </c>
      <c r="Q4447">
        <f>+VLOOKUP(O4447,'Bảng kê HĐ 2022'!N$1912:R$4434,4,0)</f>
        <v>0</v>
      </c>
      <c r="R4447" t="e">
        <f>+VLOOKUP(O4447,'Hàng trả'!#REF!,2,0)</f>
        <v>#REF!</v>
      </c>
    </row>
    <row r="4448" spans="1:18" hidden="1" x14ac:dyDescent="0.3">
      <c r="A4448" s="10">
        <v>8</v>
      </c>
      <c r="B4448" s="5" t="s">
        <v>17235</v>
      </c>
      <c r="C4448" s="6" t="s">
        <v>17236</v>
      </c>
      <c r="D4448" s="7">
        <v>44767</v>
      </c>
      <c r="E4448" s="8" t="s">
        <v>12436</v>
      </c>
      <c r="F4448" s="9">
        <v>4994460</v>
      </c>
      <c r="G4448" s="8" t="s">
        <v>11066</v>
      </c>
      <c r="H4448" s="9">
        <v>511932</v>
      </c>
      <c r="I4448" s="93">
        <v>4482528</v>
      </c>
      <c r="J4448" s="94"/>
      <c r="K4448" s="95"/>
      <c r="L4448" s="96" t="s">
        <v>11610</v>
      </c>
      <c r="M4448" s="97"/>
      <c r="N4448" t="str">
        <f t="shared" si="302"/>
        <v>27313</v>
      </c>
      <c r="O4448">
        <f t="shared" si="303"/>
        <v>27313</v>
      </c>
      <c r="P4448" s="29">
        <f t="shared" si="304"/>
        <v>4994460</v>
      </c>
      <c r="Q4448" t="e">
        <f>+VLOOKUP(O4448,'Bảng kê HĐ 2022'!N$1912:R$4434,4,0)</f>
        <v>#N/A</v>
      </c>
      <c r="R4448" t="e">
        <f>+VLOOKUP(O4448,'Hàng trả'!#REF!,2,0)</f>
        <v>#REF!</v>
      </c>
    </row>
    <row r="4449" spans="1:18" hidden="1" x14ac:dyDescent="0.3">
      <c r="A4449" s="10">
        <v>8</v>
      </c>
      <c r="B4449" s="63" t="s">
        <v>17237</v>
      </c>
      <c r="C4449" s="6" t="s">
        <v>17238</v>
      </c>
      <c r="D4449" s="7">
        <v>44754</v>
      </c>
      <c r="E4449" s="8" t="s">
        <v>12707</v>
      </c>
      <c r="F4449" s="9">
        <v>4477820</v>
      </c>
      <c r="G4449" s="8" t="s">
        <v>11066</v>
      </c>
      <c r="H4449" s="9">
        <v>458977</v>
      </c>
      <c r="I4449" s="66">
        <v>18767199</v>
      </c>
      <c r="J4449" s="67"/>
      <c r="K4449" s="68"/>
      <c r="L4449" s="75" t="s">
        <v>10698</v>
      </c>
      <c r="M4449" s="76"/>
      <c r="N4449" t="str">
        <f t="shared" si="302"/>
        <v>24317</v>
      </c>
      <c r="O4449">
        <f t="shared" si="303"/>
        <v>24317</v>
      </c>
      <c r="P4449" s="29">
        <f t="shared" si="304"/>
        <v>4477820</v>
      </c>
      <c r="Q4449" t="e">
        <f>+VLOOKUP(O4449,'Bảng kê HĐ 2022'!N$1912:R$4434,4,0)</f>
        <v>#N/A</v>
      </c>
      <c r="R4449" t="e">
        <f>+VLOOKUP(O4449,'Hàng trả'!#REF!,2,0)</f>
        <v>#REF!</v>
      </c>
    </row>
    <row r="4450" spans="1:18" hidden="1" x14ac:dyDescent="0.3">
      <c r="A4450" s="10">
        <v>8</v>
      </c>
      <c r="B4450" s="64"/>
      <c r="C4450" s="6" t="s">
        <v>17239</v>
      </c>
      <c r="D4450" s="7">
        <v>44768</v>
      </c>
      <c r="E4450" s="8" t="s">
        <v>12707</v>
      </c>
      <c r="F4450" s="9">
        <v>3278394</v>
      </c>
      <c r="G4450" s="8" t="s">
        <v>11066</v>
      </c>
      <c r="H4450" s="9">
        <v>336035</v>
      </c>
      <c r="I4450" s="69"/>
      <c r="J4450" s="70"/>
      <c r="K4450" s="71"/>
      <c r="L4450" s="77"/>
      <c r="M4450" s="78"/>
      <c r="N4450" t="str">
        <f t="shared" si="302"/>
        <v>27386</v>
      </c>
      <c r="O4450">
        <f t="shared" si="303"/>
        <v>27386</v>
      </c>
      <c r="P4450" s="29">
        <f t="shared" si="304"/>
        <v>3278394</v>
      </c>
      <c r="Q4450" t="e">
        <f>+VLOOKUP(O4450,'Bảng kê HĐ 2022'!N$1912:R$4434,4,0)</f>
        <v>#N/A</v>
      </c>
      <c r="R4450" t="e">
        <f>+VLOOKUP(O4450,'Hàng trả'!#REF!,2,0)</f>
        <v>#REF!</v>
      </c>
    </row>
    <row r="4451" spans="1:18" hidden="1" x14ac:dyDescent="0.3">
      <c r="A4451" s="10">
        <v>8</v>
      </c>
      <c r="B4451" s="64"/>
      <c r="C4451" s="6" t="s">
        <v>17240</v>
      </c>
      <c r="D4451" s="7">
        <v>44743</v>
      </c>
      <c r="E4451" s="8" t="s">
        <v>12707</v>
      </c>
      <c r="F4451" s="9">
        <v>3984962</v>
      </c>
      <c r="G4451" s="8" t="s">
        <v>11066</v>
      </c>
      <c r="H4451" s="9">
        <v>408459</v>
      </c>
      <c r="I4451" s="69"/>
      <c r="J4451" s="70"/>
      <c r="K4451" s="71"/>
      <c r="L4451" s="77"/>
      <c r="M4451" s="78"/>
      <c r="N4451" t="str">
        <f t="shared" si="302"/>
        <v>21885</v>
      </c>
      <c r="O4451">
        <f t="shared" si="303"/>
        <v>21885</v>
      </c>
      <c r="P4451" s="29">
        <f t="shared" si="304"/>
        <v>3984962</v>
      </c>
      <c r="Q4451">
        <f>+VLOOKUP(O4451,'Bảng kê HĐ 2022'!N$1912:R$4434,4,0)</f>
        <v>0</v>
      </c>
      <c r="R4451" t="e">
        <f>+VLOOKUP(O4451,'Hàng trả'!#REF!,2,0)</f>
        <v>#REF!</v>
      </c>
    </row>
    <row r="4452" spans="1:18" hidden="1" x14ac:dyDescent="0.3">
      <c r="A4452" s="10">
        <v>8</v>
      </c>
      <c r="B4452" s="64"/>
      <c r="C4452" s="6" t="s">
        <v>17241</v>
      </c>
      <c r="D4452" s="7">
        <v>44761</v>
      </c>
      <c r="E4452" s="8" t="s">
        <v>12707</v>
      </c>
      <c r="F4452" s="9">
        <v>3191908</v>
      </c>
      <c r="G4452" s="8" t="s">
        <v>11066</v>
      </c>
      <c r="H4452" s="9">
        <v>327171</v>
      </c>
      <c r="I4452" s="69"/>
      <c r="J4452" s="70"/>
      <c r="K4452" s="71"/>
      <c r="L4452" s="77"/>
      <c r="M4452" s="78"/>
      <c r="N4452" t="str">
        <f t="shared" si="302"/>
        <v>26044</v>
      </c>
      <c r="O4452">
        <f t="shared" si="303"/>
        <v>26044</v>
      </c>
      <c r="P4452" s="29">
        <f t="shared" si="304"/>
        <v>3191908</v>
      </c>
      <c r="Q4452" t="e">
        <f>+VLOOKUP(O4452,'Bảng kê HĐ 2022'!N$1912:R$4434,4,0)</f>
        <v>#N/A</v>
      </c>
      <c r="R4452" t="e">
        <f>+VLOOKUP(O4452,'Hàng trả'!#REF!,2,0)</f>
        <v>#REF!</v>
      </c>
    </row>
    <row r="4453" spans="1:18" hidden="1" x14ac:dyDescent="0.3">
      <c r="A4453" s="10">
        <v>8</v>
      </c>
      <c r="B4453" s="65"/>
      <c r="C4453" s="6" t="s">
        <v>17242</v>
      </c>
      <c r="D4453" s="7">
        <v>44747</v>
      </c>
      <c r="E4453" s="8" t="s">
        <v>12707</v>
      </c>
      <c r="F4453" s="9">
        <v>5977444</v>
      </c>
      <c r="G4453" s="8" t="s">
        <v>11066</v>
      </c>
      <c r="H4453" s="9">
        <v>612688</v>
      </c>
      <c r="I4453" s="72"/>
      <c r="J4453" s="73"/>
      <c r="K4453" s="74"/>
      <c r="L4453" s="79"/>
      <c r="M4453" s="80"/>
      <c r="N4453" t="str">
        <f t="shared" si="302"/>
        <v>22882</v>
      </c>
      <c r="O4453">
        <f t="shared" si="303"/>
        <v>22882</v>
      </c>
      <c r="P4453" s="29">
        <f t="shared" si="304"/>
        <v>5977444</v>
      </c>
      <c r="Q4453">
        <f>+VLOOKUP(O4453,'Bảng kê HĐ 2022'!N$1912:R$4434,4,0)</f>
        <v>0</v>
      </c>
      <c r="R4453" t="e">
        <f>+VLOOKUP(O4453,'Hàng trả'!#REF!,2,0)</f>
        <v>#REF!</v>
      </c>
    </row>
    <row r="4454" spans="1:18" hidden="1" x14ac:dyDescent="0.3">
      <c r="A4454" s="10">
        <v>8</v>
      </c>
      <c r="B4454" s="63" t="s">
        <v>17246</v>
      </c>
      <c r="C4454" s="6" t="s">
        <v>17247</v>
      </c>
      <c r="D4454" s="7">
        <v>44748</v>
      </c>
      <c r="E4454" s="8" t="s">
        <v>12432</v>
      </c>
      <c r="F4454" s="9">
        <v>2263464</v>
      </c>
      <c r="G4454" s="8" t="s">
        <v>11066</v>
      </c>
      <c r="H4454" s="9">
        <v>232005</v>
      </c>
      <c r="I4454" s="66">
        <v>3107944</v>
      </c>
      <c r="J4454" s="67"/>
      <c r="K4454" s="68"/>
      <c r="L4454" s="75" t="s">
        <v>11624</v>
      </c>
      <c r="M4454" s="76"/>
      <c r="N4454" t="str">
        <f t="shared" si="302"/>
        <v>23314</v>
      </c>
      <c r="O4454">
        <f t="shared" si="303"/>
        <v>23314</v>
      </c>
      <c r="P4454" s="29">
        <f t="shared" si="304"/>
        <v>2263464</v>
      </c>
      <c r="Q4454">
        <f>+VLOOKUP(O4454,'Bảng kê HĐ 2022'!N$1912:R$4434,4,0)</f>
        <v>0</v>
      </c>
      <c r="R4454" t="e">
        <f>+VLOOKUP(O4454,'Hàng trả'!#REF!,2,0)</f>
        <v>#REF!</v>
      </c>
    </row>
    <row r="4455" spans="1:18" hidden="1" x14ac:dyDescent="0.3">
      <c r="A4455" s="10">
        <v>8</v>
      </c>
      <c r="B4455" s="65"/>
      <c r="C4455" s="6" t="s">
        <v>17248</v>
      </c>
      <c r="D4455" s="7">
        <v>44764</v>
      </c>
      <c r="E4455" s="8" t="s">
        <v>12432</v>
      </c>
      <c r="F4455" s="9">
        <v>1199426</v>
      </c>
      <c r="G4455" s="8" t="s">
        <v>11066</v>
      </c>
      <c r="H4455" s="9">
        <v>122941</v>
      </c>
      <c r="I4455" s="72"/>
      <c r="J4455" s="73"/>
      <c r="K4455" s="74"/>
      <c r="L4455" s="79"/>
      <c r="M4455" s="80"/>
      <c r="N4455" t="str">
        <f t="shared" si="302"/>
        <v>26275</v>
      </c>
      <c r="O4455">
        <f t="shared" si="303"/>
        <v>26275</v>
      </c>
      <c r="P4455" s="29">
        <f t="shared" si="304"/>
        <v>1199426</v>
      </c>
      <c r="Q4455" t="e">
        <f>+VLOOKUP(O4455,'Bảng kê HĐ 2022'!N$1912:R$4434,4,0)</f>
        <v>#N/A</v>
      </c>
      <c r="R4455" t="e">
        <f>+VLOOKUP(O4455,'Hàng trả'!#REF!,2,0)</f>
        <v>#REF!</v>
      </c>
    </row>
    <row r="4456" spans="1:18" hidden="1" x14ac:dyDescent="0.3">
      <c r="A4456" s="10">
        <v>8</v>
      </c>
      <c r="B4456" s="63" t="s">
        <v>17249</v>
      </c>
      <c r="C4456" s="6" t="s">
        <v>17250</v>
      </c>
      <c r="D4456" s="7">
        <v>44751</v>
      </c>
      <c r="E4456" s="8" t="s">
        <v>12432</v>
      </c>
      <c r="F4456" s="9">
        <v>2325769</v>
      </c>
      <c r="G4456" s="8" t="s">
        <v>11066</v>
      </c>
      <c r="H4456" s="9">
        <v>238391</v>
      </c>
      <c r="I4456" s="66">
        <v>4930165</v>
      </c>
      <c r="J4456" s="67"/>
      <c r="K4456" s="68"/>
      <c r="L4456" s="75" t="s">
        <v>10706</v>
      </c>
      <c r="M4456" s="76"/>
      <c r="N4456" t="str">
        <f t="shared" si="302"/>
        <v>24213</v>
      </c>
      <c r="O4456">
        <f t="shared" si="303"/>
        <v>24213</v>
      </c>
      <c r="P4456" s="29">
        <f t="shared" si="304"/>
        <v>2325769</v>
      </c>
      <c r="Q4456">
        <f>+VLOOKUP(O4456,'Bảng kê HĐ 2022'!N$1912:R$4434,4,0)</f>
        <v>0</v>
      </c>
      <c r="R4456" t="e">
        <f>+VLOOKUP(O4456,'Hàng trả'!#REF!,2,0)</f>
        <v>#REF!</v>
      </c>
    </row>
    <row r="4457" spans="1:18" hidden="1" x14ac:dyDescent="0.3">
      <c r="A4457" s="10">
        <v>8</v>
      </c>
      <c r="B4457" s="65"/>
      <c r="C4457" s="6" t="s">
        <v>17251</v>
      </c>
      <c r="D4457" s="7">
        <v>44768</v>
      </c>
      <c r="E4457" s="8" t="s">
        <v>12432</v>
      </c>
      <c r="F4457" s="9">
        <v>3167451</v>
      </c>
      <c r="G4457" s="8" t="s">
        <v>11066</v>
      </c>
      <c r="H4457" s="9">
        <v>324664</v>
      </c>
      <c r="I4457" s="72"/>
      <c r="J4457" s="73"/>
      <c r="K4457" s="74"/>
      <c r="L4457" s="79"/>
      <c r="M4457" s="80"/>
      <c r="N4457" t="str">
        <f t="shared" si="302"/>
        <v>27354</v>
      </c>
      <c r="O4457">
        <f t="shared" si="303"/>
        <v>27354</v>
      </c>
      <c r="P4457" s="29">
        <f t="shared" si="304"/>
        <v>3167451</v>
      </c>
      <c r="Q4457" t="e">
        <f>+VLOOKUP(O4457,'Bảng kê HĐ 2022'!N$1912:R$4434,4,0)</f>
        <v>#N/A</v>
      </c>
      <c r="R4457" t="e">
        <f>+VLOOKUP(O4457,'Hàng trả'!#REF!,2,0)</f>
        <v>#REF!</v>
      </c>
    </row>
    <row r="4458" spans="1:18" hidden="1" x14ac:dyDescent="0.3">
      <c r="A4458" s="10">
        <v>8</v>
      </c>
      <c r="B4458" s="63" t="s">
        <v>17252</v>
      </c>
      <c r="C4458" s="6" t="s">
        <v>17253</v>
      </c>
      <c r="D4458" s="7">
        <v>44747</v>
      </c>
      <c r="E4458" s="8" t="s">
        <v>12430</v>
      </c>
      <c r="F4458" s="9">
        <v>3172219</v>
      </c>
      <c r="G4458" s="8" t="s">
        <v>11066</v>
      </c>
      <c r="H4458" s="9">
        <v>325152</v>
      </c>
      <c r="I4458" s="66">
        <v>12938265</v>
      </c>
      <c r="J4458" s="67"/>
      <c r="K4458" s="68"/>
      <c r="L4458" s="75" t="s">
        <v>10710</v>
      </c>
      <c r="M4458" s="76"/>
      <c r="N4458" t="str">
        <f t="shared" si="302"/>
        <v>22392</v>
      </c>
      <c r="O4458">
        <f t="shared" si="303"/>
        <v>22392</v>
      </c>
      <c r="P4458" s="29">
        <f t="shared" si="304"/>
        <v>3172219</v>
      </c>
      <c r="Q4458">
        <f>+VLOOKUP(O4458,'Bảng kê HĐ 2022'!N$1912:R$4434,4,0)</f>
        <v>0</v>
      </c>
      <c r="R4458" t="e">
        <f>+VLOOKUP(O4458,'Hàng trả'!#REF!,2,0)</f>
        <v>#REF!</v>
      </c>
    </row>
    <row r="4459" spans="1:18" hidden="1" x14ac:dyDescent="0.3">
      <c r="A4459" s="10">
        <v>8</v>
      </c>
      <c r="B4459" s="64"/>
      <c r="C4459" s="6" t="s">
        <v>17254</v>
      </c>
      <c r="D4459" s="7">
        <v>44756</v>
      </c>
      <c r="E4459" s="8" t="s">
        <v>12430</v>
      </c>
      <c r="F4459" s="9">
        <v>7137493</v>
      </c>
      <c r="G4459" s="8" t="s">
        <v>11066</v>
      </c>
      <c r="H4459" s="9">
        <v>731593</v>
      </c>
      <c r="I4459" s="69"/>
      <c r="J4459" s="70"/>
      <c r="K4459" s="71"/>
      <c r="L4459" s="77"/>
      <c r="M4459" s="78"/>
      <c r="N4459" t="str">
        <f t="shared" si="302"/>
        <v>25389</v>
      </c>
      <c r="O4459">
        <f t="shared" si="303"/>
        <v>25389</v>
      </c>
      <c r="P4459" s="29">
        <f t="shared" si="304"/>
        <v>7137493</v>
      </c>
      <c r="Q4459" t="e">
        <f>+VLOOKUP(O4459,'Bảng kê HĐ 2022'!N$1912:R$4434,4,0)</f>
        <v>#N/A</v>
      </c>
      <c r="R4459" t="e">
        <f>+VLOOKUP(O4459,'Hàng trả'!#REF!,2,0)</f>
        <v>#REF!</v>
      </c>
    </row>
    <row r="4460" spans="1:18" hidden="1" x14ac:dyDescent="0.3">
      <c r="A4460" s="10">
        <v>8</v>
      </c>
      <c r="B4460" s="65"/>
      <c r="C4460" s="6" t="s">
        <v>17255</v>
      </c>
      <c r="D4460" s="7">
        <v>44768</v>
      </c>
      <c r="E4460" s="8" t="s">
        <v>12432</v>
      </c>
      <c r="F4460" s="9">
        <v>4106182</v>
      </c>
      <c r="G4460" s="8" t="s">
        <v>11066</v>
      </c>
      <c r="H4460" s="9">
        <v>420884</v>
      </c>
      <c r="I4460" s="72"/>
      <c r="J4460" s="73"/>
      <c r="K4460" s="74"/>
      <c r="L4460" s="79"/>
      <c r="M4460" s="80"/>
      <c r="N4460" t="str">
        <f t="shared" si="302"/>
        <v>27365</v>
      </c>
      <c r="O4460">
        <f t="shared" si="303"/>
        <v>27365</v>
      </c>
      <c r="P4460" s="29">
        <f t="shared" si="304"/>
        <v>4106182</v>
      </c>
      <c r="Q4460" t="e">
        <f>+VLOOKUP(O4460,'Bảng kê HĐ 2022'!N$1912:R$4434,4,0)</f>
        <v>#N/A</v>
      </c>
      <c r="R4460" t="e">
        <f>+VLOOKUP(O4460,'Hàng trả'!#REF!,2,0)</f>
        <v>#REF!</v>
      </c>
    </row>
    <row r="4461" spans="1:18" hidden="1" x14ac:dyDescent="0.3">
      <c r="A4461" s="10">
        <v>8</v>
      </c>
      <c r="B4461" s="63" t="s">
        <v>17256</v>
      </c>
      <c r="C4461" s="6" t="s">
        <v>17257</v>
      </c>
      <c r="D4461" s="7">
        <v>44768</v>
      </c>
      <c r="E4461" s="8" t="s">
        <v>12432</v>
      </c>
      <c r="F4461" s="9">
        <v>3085052</v>
      </c>
      <c r="G4461" s="8" t="s">
        <v>11066</v>
      </c>
      <c r="H4461" s="9">
        <v>316218</v>
      </c>
      <c r="I4461" s="66">
        <v>6571454</v>
      </c>
      <c r="J4461" s="67"/>
      <c r="K4461" s="68"/>
      <c r="L4461" s="75" t="s">
        <v>10716</v>
      </c>
      <c r="M4461" s="76"/>
      <c r="N4461" t="str">
        <f t="shared" si="302"/>
        <v>27382</v>
      </c>
      <c r="O4461">
        <f t="shared" si="303"/>
        <v>27382</v>
      </c>
      <c r="P4461" s="29">
        <f t="shared" si="304"/>
        <v>3085052</v>
      </c>
      <c r="Q4461" t="e">
        <f>+VLOOKUP(O4461,'Bảng kê HĐ 2022'!N$1912:R$4434,4,0)</f>
        <v>#N/A</v>
      </c>
      <c r="R4461" t="e">
        <f>+VLOOKUP(O4461,'Hàng trả'!#REF!,2,0)</f>
        <v>#REF!</v>
      </c>
    </row>
    <row r="4462" spans="1:18" hidden="1" x14ac:dyDescent="0.3">
      <c r="A4462" s="10">
        <v>8</v>
      </c>
      <c r="B4462" s="65"/>
      <c r="C4462" s="6" t="s">
        <v>17258</v>
      </c>
      <c r="D4462" s="7">
        <v>44761</v>
      </c>
      <c r="E4462" s="8" t="s">
        <v>12432</v>
      </c>
      <c r="F4462" s="9">
        <v>4236902</v>
      </c>
      <c r="G4462" s="8" t="s">
        <v>11066</v>
      </c>
      <c r="H4462" s="9">
        <v>434282</v>
      </c>
      <c r="I4462" s="72"/>
      <c r="J4462" s="73"/>
      <c r="K4462" s="74"/>
      <c r="L4462" s="79"/>
      <c r="M4462" s="80"/>
      <c r="N4462" t="str">
        <f t="shared" si="302"/>
        <v>26045</v>
      </c>
      <c r="O4462">
        <f t="shared" si="303"/>
        <v>26045</v>
      </c>
      <c r="P4462" s="29">
        <f t="shared" si="304"/>
        <v>4236902</v>
      </c>
      <c r="Q4462" t="e">
        <f>+VLOOKUP(O4462,'Bảng kê HĐ 2022'!N$1912:R$4434,4,0)</f>
        <v>#N/A</v>
      </c>
      <c r="R4462" t="e">
        <f>+VLOOKUP(O4462,'Hàng trả'!#REF!,2,0)</f>
        <v>#REF!</v>
      </c>
    </row>
    <row r="4463" spans="1:18" hidden="1" x14ac:dyDescent="0.3">
      <c r="A4463" s="10">
        <v>8</v>
      </c>
      <c r="B4463" s="63" t="s">
        <v>17259</v>
      </c>
      <c r="C4463" s="6" t="s">
        <v>17260</v>
      </c>
      <c r="D4463" s="7">
        <v>44755</v>
      </c>
      <c r="E4463" s="8" t="s">
        <v>12738</v>
      </c>
      <c r="F4463" s="9">
        <v>4080294</v>
      </c>
      <c r="G4463" s="8" t="s">
        <v>11066</v>
      </c>
      <c r="H4463" s="9">
        <v>418230</v>
      </c>
      <c r="I4463" s="66">
        <v>11829386</v>
      </c>
      <c r="J4463" s="67"/>
      <c r="K4463" s="68"/>
      <c r="L4463" s="75" t="s">
        <v>10724</v>
      </c>
      <c r="M4463" s="76"/>
      <c r="N4463" t="str">
        <f t="shared" si="302"/>
        <v>24389</v>
      </c>
      <c r="O4463">
        <f t="shared" si="303"/>
        <v>24389</v>
      </c>
      <c r="P4463" s="29">
        <f t="shared" si="304"/>
        <v>4080294</v>
      </c>
      <c r="Q4463" t="e">
        <f>+VLOOKUP(O4463,'Bảng kê HĐ 2022'!N$1912:R$4434,4,0)</f>
        <v>#N/A</v>
      </c>
      <c r="R4463" t="e">
        <f>+VLOOKUP(O4463,'Hàng trả'!#REF!,2,0)</f>
        <v>#REF!</v>
      </c>
    </row>
    <row r="4464" spans="1:18" hidden="1" x14ac:dyDescent="0.3">
      <c r="A4464" s="10">
        <v>8</v>
      </c>
      <c r="B4464" s="64"/>
      <c r="C4464" s="6" t="s">
        <v>17261</v>
      </c>
      <c r="D4464" s="7">
        <v>44769</v>
      </c>
      <c r="E4464" s="8" t="s">
        <v>11932</v>
      </c>
      <c r="F4464" s="9">
        <v>3820360</v>
      </c>
      <c r="G4464" s="8" t="s">
        <v>11066</v>
      </c>
      <c r="H4464" s="9">
        <v>391587</v>
      </c>
      <c r="I4464" s="69"/>
      <c r="J4464" s="70"/>
      <c r="K4464" s="71"/>
      <c r="L4464" s="77"/>
      <c r="M4464" s="78"/>
      <c r="N4464" t="str">
        <f t="shared" si="302"/>
        <v>27441</v>
      </c>
      <c r="O4464">
        <f t="shared" si="303"/>
        <v>27441</v>
      </c>
      <c r="P4464" s="29">
        <f t="shared" si="304"/>
        <v>3820360</v>
      </c>
      <c r="Q4464" t="e">
        <f>+VLOOKUP(O4464,'Bảng kê HĐ 2022'!N$1912:R$4434,4,0)</f>
        <v>#N/A</v>
      </c>
      <c r="R4464" t="e">
        <f>+VLOOKUP(O4464,'Hàng trả'!#REF!,2,0)</f>
        <v>#REF!</v>
      </c>
    </row>
    <row r="4465" spans="1:18" hidden="1" x14ac:dyDescent="0.3">
      <c r="A4465" s="10">
        <v>8</v>
      </c>
      <c r="B4465" s="64"/>
      <c r="C4465" s="6" t="s">
        <v>17262</v>
      </c>
      <c r="D4465" s="7">
        <v>44762</v>
      </c>
      <c r="E4465" s="8" t="s">
        <v>11932</v>
      </c>
      <c r="F4465" s="9">
        <v>4080294</v>
      </c>
      <c r="G4465" s="8" t="s">
        <v>11066</v>
      </c>
      <c r="H4465" s="9">
        <v>418230</v>
      </c>
      <c r="I4465" s="69"/>
      <c r="J4465" s="70"/>
      <c r="K4465" s="71"/>
      <c r="L4465" s="77"/>
      <c r="M4465" s="78"/>
      <c r="N4465" t="str">
        <f t="shared" si="302"/>
        <v>26131</v>
      </c>
      <c r="O4465">
        <f t="shared" si="303"/>
        <v>26131</v>
      </c>
      <c r="P4465" s="29">
        <f t="shared" si="304"/>
        <v>4080294</v>
      </c>
      <c r="Q4465" t="e">
        <f>+VLOOKUP(O4465,'Bảng kê HĐ 2022'!N$1912:R$4434,4,0)</f>
        <v>#N/A</v>
      </c>
      <c r="R4465" t="e">
        <f>+VLOOKUP(O4465,'Hàng trả'!#REF!,2,0)</f>
        <v>#REF!</v>
      </c>
    </row>
    <row r="4466" spans="1:18" hidden="1" x14ac:dyDescent="0.3">
      <c r="A4466" s="10">
        <v>8</v>
      </c>
      <c r="B4466" s="65"/>
      <c r="C4466" s="6" t="s">
        <v>17263</v>
      </c>
      <c r="D4466" s="7">
        <v>44748</v>
      </c>
      <c r="E4466" s="8" t="s">
        <v>12432</v>
      </c>
      <c r="F4466" s="9">
        <v>1199426</v>
      </c>
      <c r="G4466" s="8" t="s">
        <v>11066</v>
      </c>
      <c r="H4466" s="9">
        <v>122941</v>
      </c>
      <c r="I4466" s="72"/>
      <c r="J4466" s="73"/>
      <c r="K4466" s="74"/>
      <c r="L4466" s="79"/>
      <c r="M4466" s="80"/>
      <c r="N4466" t="str">
        <f t="shared" si="302"/>
        <v>23387</v>
      </c>
      <c r="O4466">
        <f t="shared" si="303"/>
        <v>23387</v>
      </c>
      <c r="P4466" s="29">
        <f t="shared" si="304"/>
        <v>1199426</v>
      </c>
      <c r="Q4466">
        <f>+VLOOKUP(O4466,'Bảng kê HĐ 2022'!N$1912:R$4434,4,0)</f>
        <v>0</v>
      </c>
      <c r="R4466" t="e">
        <f>+VLOOKUP(O4466,'Hàng trả'!#REF!,2,0)</f>
        <v>#REF!</v>
      </c>
    </row>
    <row r="4467" spans="1:18" hidden="1" x14ac:dyDescent="0.3">
      <c r="A4467" s="10">
        <v>8</v>
      </c>
      <c r="B4467" s="63" t="s">
        <v>17267</v>
      </c>
      <c r="C4467" s="6" t="s">
        <v>17268</v>
      </c>
      <c r="D4467" s="7">
        <v>44748</v>
      </c>
      <c r="E4467" s="8" t="s">
        <v>12432</v>
      </c>
      <c r="F4467" s="9">
        <v>4593510</v>
      </c>
      <c r="G4467" s="8" t="s">
        <v>11066</v>
      </c>
      <c r="H4467" s="9">
        <v>470835</v>
      </c>
      <c r="I4467" s="66">
        <v>10793015</v>
      </c>
      <c r="J4467" s="67"/>
      <c r="K4467" s="68"/>
      <c r="L4467" s="75" t="s">
        <v>10731</v>
      </c>
      <c r="M4467" s="76"/>
      <c r="N4467" t="str">
        <f t="shared" si="302"/>
        <v>23386</v>
      </c>
      <c r="O4467">
        <f t="shared" si="303"/>
        <v>23386</v>
      </c>
      <c r="P4467" s="29">
        <f t="shared" si="304"/>
        <v>4593510</v>
      </c>
      <c r="Q4467">
        <f>+VLOOKUP(O4467,'Bảng kê HĐ 2022'!N$1912:R$4434,4,0)</f>
        <v>0</v>
      </c>
      <c r="R4467" t="e">
        <f>+VLOOKUP(O4467,'Hàng trả'!#REF!,2,0)</f>
        <v>#REF!</v>
      </c>
    </row>
    <row r="4468" spans="1:18" hidden="1" x14ac:dyDescent="0.3">
      <c r="A4468" s="10">
        <v>8</v>
      </c>
      <c r="B4468" s="64"/>
      <c r="C4468" s="6" t="s">
        <v>17269</v>
      </c>
      <c r="D4468" s="7">
        <v>44755</v>
      </c>
      <c r="E4468" s="8" t="s">
        <v>12432</v>
      </c>
      <c r="F4468" s="9">
        <v>2238910</v>
      </c>
      <c r="G4468" s="8" t="s">
        <v>11066</v>
      </c>
      <c r="H4468" s="9">
        <v>229488</v>
      </c>
      <c r="I4468" s="69"/>
      <c r="J4468" s="70"/>
      <c r="K4468" s="71"/>
      <c r="L4468" s="77"/>
      <c r="M4468" s="78"/>
      <c r="N4468" t="str">
        <f t="shared" si="302"/>
        <v>24390</v>
      </c>
      <c r="O4468">
        <f t="shared" si="303"/>
        <v>24390</v>
      </c>
      <c r="P4468" s="29">
        <f t="shared" si="304"/>
        <v>2238910</v>
      </c>
      <c r="Q4468" t="e">
        <f>+VLOOKUP(O4468,'Bảng kê HĐ 2022'!N$1912:R$4434,4,0)</f>
        <v>#N/A</v>
      </c>
      <c r="R4468" t="e">
        <f>+VLOOKUP(O4468,'Hàng trả'!#REF!,2,0)</f>
        <v>#REF!</v>
      </c>
    </row>
    <row r="4469" spans="1:18" hidden="1" x14ac:dyDescent="0.3">
      <c r="A4469" s="10">
        <v>8</v>
      </c>
      <c r="B4469" s="65"/>
      <c r="C4469" s="6" t="s">
        <v>17270</v>
      </c>
      <c r="D4469" s="7">
        <v>44769</v>
      </c>
      <c r="E4469" s="8" t="s">
        <v>12432</v>
      </c>
      <c r="F4469" s="9">
        <v>5193223</v>
      </c>
      <c r="G4469" s="8" t="s">
        <v>11066</v>
      </c>
      <c r="H4469" s="9">
        <v>532305</v>
      </c>
      <c r="I4469" s="72"/>
      <c r="J4469" s="73"/>
      <c r="K4469" s="74"/>
      <c r="L4469" s="79"/>
      <c r="M4469" s="80"/>
      <c r="N4469" t="str">
        <f t="shared" si="302"/>
        <v>27437</v>
      </c>
      <c r="O4469">
        <f t="shared" si="303"/>
        <v>27437</v>
      </c>
      <c r="P4469" s="29">
        <f t="shared" si="304"/>
        <v>5193223</v>
      </c>
      <c r="Q4469" t="e">
        <f>+VLOOKUP(O4469,'Bảng kê HĐ 2022'!N$1912:R$4434,4,0)</f>
        <v>#N/A</v>
      </c>
      <c r="R4469" t="e">
        <f>+VLOOKUP(O4469,'Hàng trả'!#REF!,2,0)</f>
        <v>#REF!</v>
      </c>
    </row>
    <row r="4470" spans="1:18" hidden="1" x14ac:dyDescent="0.3">
      <c r="A4470" s="10">
        <v>8</v>
      </c>
      <c r="B4470" s="63" t="s">
        <v>17274</v>
      </c>
      <c r="C4470" s="6" t="s">
        <v>17275</v>
      </c>
      <c r="D4470" s="7">
        <v>44743</v>
      </c>
      <c r="E4470" s="8" t="s">
        <v>13906</v>
      </c>
      <c r="F4470" s="9">
        <v>2078968</v>
      </c>
      <c r="G4470" s="8" t="s">
        <v>11066</v>
      </c>
      <c r="H4470" s="9">
        <v>213094</v>
      </c>
      <c r="I4470" s="66">
        <v>22972476</v>
      </c>
      <c r="J4470" s="67"/>
      <c r="K4470" s="68"/>
      <c r="L4470" s="75" t="s">
        <v>10737</v>
      </c>
      <c r="M4470" s="76"/>
      <c r="N4470" t="str">
        <f t="shared" si="302"/>
        <v>21889</v>
      </c>
      <c r="O4470">
        <f t="shared" si="303"/>
        <v>21889</v>
      </c>
      <c r="P4470" s="29">
        <f t="shared" si="304"/>
        <v>2078968</v>
      </c>
      <c r="Q4470">
        <f>+VLOOKUP(O4470,'Bảng kê HĐ 2022'!N$1912:R$4434,4,0)</f>
        <v>0</v>
      </c>
      <c r="R4470" t="e">
        <f>+VLOOKUP(O4470,'Hàng trả'!#REF!,2,0)</f>
        <v>#REF!</v>
      </c>
    </row>
    <row r="4471" spans="1:18" hidden="1" x14ac:dyDescent="0.3">
      <c r="A4471" s="10">
        <v>8</v>
      </c>
      <c r="B4471" s="64"/>
      <c r="C4471" s="6" t="s">
        <v>17276</v>
      </c>
      <c r="D4471" s="7">
        <v>44765</v>
      </c>
      <c r="E4471" s="8" t="s">
        <v>12754</v>
      </c>
      <c r="F4471" s="9">
        <v>2475495</v>
      </c>
      <c r="G4471" s="8" t="s">
        <v>11066</v>
      </c>
      <c r="H4471" s="9">
        <v>253738</v>
      </c>
      <c r="I4471" s="69"/>
      <c r="J4471" s="70"/>
      <c r="K4471" s="71"/>
      <c r="L4471" s="77"/>
      <c r="M4471" s="78"/>
      <c r="N4471" t="str">
        <f t="shared" si="302"/>
        <v>27262</v>
      </c>
      <c r="O4471">
        <f t="shared" si="303"/>
        <v>27262</v>
      </c>
      <c r="P4471" s="29">
        <f t="shared" si="304"/>
        <v>2475495</v>
      </c>
      <c r="Q4471" t="e">
        <f>+VLOOKUP(O4471,'Bảng kê HĐ 2022'!N$1912:R$4434,4,0)</f>
        <v>#N/A</v>
      </c>
      <c r="R4471" t="e">
        <f>+VLOOKUP(O4471,'Hàng trả'!#REF!,2,0)</f>
        <v>#REF!</v>
      </c>
    </row>
    <row r="4472" spans="1:18" hidden="1" x14ac:dyDescent="0.3">
      <c r="A4472" s="10">
        <v>8</v>
      </c>
      <c r="B4472" s="64"/>
      <c r="C4472" s="6" t="s">
        <v>17277</v>
      </c>
      <c r="D4472" s="7">
        <v>44749</v>
      </c>
      <c r="E4472" s="8" t="s">
        <v>11932</v>
      </c>
      <c r="F4472" s="9">
        <v>1663751</v>
      </c>
      <c r="G4472" s="8" t="s">
        <v>11066</v>
      </c>
      <c r="H4472" s="9">
        <v>170534</v>
      </c>
      <c r="I4472" s="69"/>
      <c r="J4472" s="70"/>
      <c r="K4472" s="71"/>
      <c r="L4472" s="77"/>
      <c r="M4472" s="78"/>
      <c r="N4472" t="str">
        <f t="shared" si="302"/>
        <v>23622</v>
      </c>
      <c r="O4472">
        <f t="shared" si="303"/>
        <v>23622</v>
      </c>
      <c r="P4472" s="29">
        <f t="shared" si="304"/>
        <v>1663751</v>
      </c>
      <c r="Q4472">
        <f>+VLOOKUP(O4472,'Bảng kê HĐ 2022'!N$1912:R$4434,4,0)</f>
        <v>0</v>
      </c>
      <c r="R4472" t="e">
        <f>+VLOOKUP(O4472,'Hàng trả'!#REF!,2,0)</f>
        <v>#REF!</v>
      </c>
    </row>
    <row r="4473" spans="1:18" hidden="1" x14ac:dyDescent="0.3">
      <c r="A4473" s="10">
        <v>8</v>
      </c>
      <c r="B4473" s="64"/>
      <c r="C4473" s="6" t="s">
        <v>17278</v>
      </c>
      <c r="D4473" s="7">
        <v>44747</v>
      </c>
      <c r="E4473" s="8" t="s">
        <v>11932</v>
      </c>
      <c r="F4473" s="9">
        <v>2149123</v>
      </c>
      <c r="G4473" s="8" t="s">
        <v>11066</v>
      </c>
      <c r="H4473" s="9">
        <v>220285</v>
      </c>
      <c r="I4473" s="69"/>
      <c r="J4473" s="70"/>
      <c r="K4473" s="71"/>
      <c r="L4473" s="77"/>
      <c r="M4473" s="78"/>
      <c r="N4473" t="str">
        <f t="shared" si="302"/>
        <v>22885</v>
      </c>
      <c r="O4473">
        <f t="shared" si="303"/>
        <v>22885</v>
      </c>
      <c r="P4473" s="29">
        <f t="shared" si="304"/>
        <v>2149123</v>
      </c>
      <c r="Q4473">
        <f>+VLOOKUP(O4473,'Bảng kê HĐ 2022'!N$1912:R$4434,4,0)</f>
        <v>0</v>
      </c>
      <c r="R4473" t="e">
        <f>+VLOOKUP(O4473,'Hàng trả'!#REF!,2,0)</f>
        <v>#REF!</v>
      </c>
    </row>
    <row r="4474" spans="1:18" hidden="1" x14ac:dyDescent="0.3">
      <c r="A4474" s="10">
        <v>8</v>
      </c>
      <c r="B4474" s="64"/>
      <c r="C4474" s="6" t="s">
        <v>17279</v>
      </c>
      <c r="D4474" s="7">
        <v>44770</v>
      </c>
      <c r="E4474" s="8" t="s">
        <v>12754</v>
      </c>
      <c r="F4474" s="9">
        <v>2379164</v>
      </c>
      <c r="G4474" s="8" t="s">
        <v>11066</v>
      </c>
      <c r="H4474" s="9">
        <v>243864</v>
      </c>
      <c r="I4474" s="69"/>
      <c r="J4474" s="70"/>
      <c r="K4474" s="71"/>
      <c r="L4474" s="77"/>
      <c r="M4474" s="78"/>
      <c r="N4474" t="str">
        <f t="shared" si="302"/>
        <v>27528</v>
      </c>
      <c r="O4474">
        <f t="shared" si="303"/>
        <v>27528</v>
      </c>
      <c r="P4474" s="29">
        <f t="shared" si="304"/>
        <v>2379164</v>
      </c>
      <c r="Q4474" t="e">
        <f>+VLOOKUP(O4474,'Bảng kê HĐ 2022'!N$1912:R$4434,4,0)</f>
        <v>#N/A</v>
      </c>
      <c r="R4474" t="e">
        <f>+VLOOKUP(O4474,'Hàng trả'!#REF!,2,0)</f>
        <v>#REF!</v>
      </c>
    </row>
    <row r="4475" spans="1:18" hidden="1" x14ac:dyDescent="0.3">
      <c r="A4475" s="10">
        <v>8</v>
      </c>
      <c r="B4475" s="64"/>
      <c r="C4475" s="6" t="s">
        <v>17280</v>
      </c>
      <c r="D4475" s="7">
        <v>44758</v>
      </c>
      <c r="E4475" s="8" t="s">
        <v>11932</v>
      </c>
      <c r="F4475" s="9">
        <v>3977002</v>
      </c>
      <c r="G4475" s="8" t="s">
        <v>11066</v>
      </c>
      <c r="H4475" s="9">
        <v>407643</v>
      </c>
      <c r="I4475" s="69"/>
      <c r="J4475" s="70"/>
      <c r="K4475" s="71"/>
      <c r="L4475" s="77"/>
      <c r="M4475" s="78"/>
      <c r="N4475" t="str">
        <f t="shared" si="302"/>
        <v>25933</v>
      </c>
      <c r="O4475">
        <f t="shared" si="303"/>
        <v>25933</v>
      </c>
      <c r="P4475" s="29">
        <f t="shared" si="304"/>
        <v>3977002</v>
      </c>
      <c r="Q4475" t="e">
        <f>+VLOOKUP(O4475,'Bảng kê HĐ 2022'!N$1912:R$4434,4,0)</f>
        <v>#N/A</v>
      </c>
      <c r="R4475" t="e">
        <f>+VLOOKUP(O4475,'Hàng trả'!#REF!,2,0)</f>
        <v>#REF!</v>
      </c>
    </row>
    <row r="4476" spans="1:18" hidden="1" x14ac:dyDescent="0.3">
      <c r="A4476" s="10">
        <v>8</v>
      </c>
      <c r="B4476" s="64"/>
      <c r="C4476" s="6" t="s">
        <v>17281</v>
      </c>
      <c r="D4476" s="7">
        <v>44770</v>
      </c>
      <c r="E4476" s="8" t="s">
        <v>11932</v>
      </c>
      <c r="F4476" s="9">
        <v>2678681</v>
      </c>
      <c r="G4476" s="8" t="s">
        <v>11066</v>
      </c>
      <c r="H4476" s="9">
        <v>274565</v>
      </c>
      <c r="I4476" s="69"/>
      <c r="J4476" s="70"/>
      <c r="K4476" s="71"/>
      <c r="L4476" s="77"/>
      <c r="M4476" s="78"/>
      <c r="N4476" t="str">
        <f t="shared" si="302"/>
        <v>27494</v>
      </c>
      <c r="O4476">
        <f t="shared" si="303"/>
        <v>27494</v>
      </c>
      <c r="P4476" s="29">
        <f t="shared" si="304"/>
        <v>2678681</v>
      </c>
      <c r="Q4476" t="e">
        <f>+VLOOKUP(O4476,'Bảng kê HĐ 2022'!N$1912:R$4434,4,0)</f>
        <v>#N/A</v>
      </c>
      <c r="R4476" t="e">
        <f>+VLOOKUP(O4476,'Hàng trả'!#REF!,2,0)</f>
        <v>#REF!</v>
      </c>
    </row>
    <row r="4477" spans="1:18" hidden="1" x14ac:dyDescent="0.3">
      <c r="A4477" s="10">
        <v>8</v>
      </c>
      <c r="B4477" s="64"/>
      <c r="C4477" s="6" t="s">
        <v>17282</v>
      </c>
      <c r="D4477" s="7">
        <v>44761</v>
      </c>
      <c r="E4477" s="8" t="s">
        <v>11932</v>
      </c>
      <c r="F4477" s="9">
        <v>3321637</v>
      </c>
      <c r="G4477" s="8" t="s">
        <v>11066</v>
      </c>
      <c r="H4477" s="9">
        <v>340468</v>
      </c>
      <c r="I4477" s="69"/>
      <c r="J4477" s="70"/>
      <c r="K4477" s="71"/>
      <c r="L4477" s="77"/>
      <c r="M4477" s="78"/>
      <c r="N4477" t="str">
        <f t="shared" si="302"/>
        <v>26041</v>
      </c>
      <c r="O4477">
        <f t="shared" si="303"/>
        <v>26041</v>
      </c>
      <c r="P4477" s="29">
        <f t="shared" si="304"/>
        <v>3321637</v>
      </c>
      <c r="Q4477" t="e">
        <f>+VLOOKUP(O4477,'Bảng kê HĐ 2022'!N$1912:R$4434,4,0)</f>
        <v>#N/A</v>
      </c>
      <c r="R4477" t="e">
        <f>+VLOOKUP(O4477,'Hàng trả'!#REF!,2,0)</f>
        <v>#REF!</v>
      </c>
    </row>
    <row r="4478" spans="1:18" hidden="1" x14ac:dyDescent="0.3">
      <c r="A4478" s="10">
        <v>8</v>
      </c>
      <c r="B4478" s="64"/>
      <c r="C4478" s="6" t="s">
        <v>17283</v>
      </c>
      <c r="D4478" s="7">
        <v>44754</v>
      </c>
      <c r="E4478" s="8" t="s">
        <v>11932</v>
      </c>
      <c r="F4478" s="9">
        <v>1663751</v>
      </c>
      <c r="G4478" s="8" t="s">
        <v>11066</v>
      </c>
      <c r="H4478" s="9">
        <v>170534</v>
      </c>
      <c r="I4478" s="69"/>
      <c r="J4478" s="70"/>
      <c r="K4478" s="71"/>
      <c r="L4478" s="77"/>
      <c r="M4478" s="78"/>
      <c r="N4478" t="str">
        <f t="shared" si="302"/>
        <v>24319</v>
      </c>
      <c r="O4478">
        <f t="shared" si="303"/>
        <v>24319</v>
      </c>
      <c r="P4478" s="29">
        <f t="shared" si="304"/>
        <v>1663751</v>
      </c>
      <c r="Q4478" t="e">
        <f>+VLOOKUP(O4478,'Bảng kê HĐ 2022'!N$1912:R$4434,4,0)</f>
        <v>#N/A</v>
      </c>
      <c r="R4478" t="e">
        <f>+VLOOKUP(O4478,'Hàng trả'!#REF!,2,0)</f>
        <v>#REF!</v>
      </c>
    </row>
    <row r="4479" spans="1:18" hidden="1" x14ac:dyDescent="0.3">
      <c r="A4479" s="10">
        <v>8</v>
      </c>
      <c r="B4479" s="65"/>
      <c r="C4479" s="6" t="s">
        <v>17284</v>
      </c>
      <c r="D4479" s="7">
        <v>44768</v>
      </c>
      <c r="E4479" s="8" t="s">
        <v>11932</v>
      </c>
      <c r="F4479" s="9">
        <v>3208501</v>
      </c>
      <c r="G4479" s="8" t="s">
        <v>11066</v>
      </c>
      <c r="H4479" s="9">
        <v>328871</v>
      </c>
      <c r="I4479" s="72"/>
      <c r="J4479" s="73"/>
      <c r="K4479" s="74"/>
      <c r="L4479" s="79"/>
      <c r="M4479" s="80"/>
      <c r="N4479" t="str">
        <f t="shared" si="302"/>
        <v>27383</v>
      </c>
      <c r="O4479">
        <f t="shared" si="303"/>
        <v>27383</v>
      </c>
      <c r="P4479" s="29">
        <f t="shared" si="304"/>
        <v>3208501</v>
      </c>
      <c r="Q4479" t="e">
        <f>+VLOOKUP(O4479,'Bảng kê HĐ 2022'!N$1912:R$4434,4,0)</f>
        <v>#N/A</v>
      </c>
      <c r="R4479" t="e">
        <f>+VLOOKUP(O4479,'Hàng trả'!#REF!,2,0)</f>
        <v>#REF!</v>
      </c>
    </row>
    <row r="4480" spans="1:18" hidden="1" x14ac:dyDescent="0.3">
      <c r="A4480" s="10">
        <v>8</v>
      </c>
      <c r="B4480" s="63" t="s">
        <v>17288</v>
      </c>
      <c r="C4480" s="6" t="s">
        <v>17289</v>
      </c>
      <c r="D4480" s="7">
        <v>44746</v>
      </c>
      <c r="E4480" s="8" t="s">
        <v>12432</v>
      </c>
      <c r="F4480" s="9">
        <v>2306707</v>
      </c>
      <c r="G4480" s="8" t="s">
        <v>11066</v>
      </c>
      <c r="H4480" s="9">
        <v>236437</v>
      </c>
      <c r="I4480" s="66">
        <v>4717593</v>
      </c>
      <c r="J4480" s="67"/>
      <c r="K4480" s="68"/>
      <c r="L4480" s="75" t="s">
        <v>10753</v>
      </c>
      <c r="M4480" s="76"/>
      <c r="N4480" t="str">
        <f t="shared" si="302"/>
        <v>22220</v>
      </c>
      <c r="O4480">
        <f t="shared" si="303"/>
        <v>22220</v>
      </c>
      <c r="P4480" s="29">
        <f t="shared" si="304"/>
        <v>2306707</v>
      </c>
      <c r="Q4480">
        <f>+VLOOKUP(O4480,'Bảng kê HĐ 2022'!N$1912:R$4434,4,0)</f>
        <v>0</v>
      </c>
      <c r="R4480" t="e">
        <f>+VLOOKUP(O4480,'Hàng trả'!#REF!,2,0)</f>
        <v>#REF!</v>
      </c>
    </row>
    <row r="4481" spans="1:18" hidden="1" x14ac:dyDescent="0.3">
      <c r="A4481" s="10">
        <v>8</v>
      </c>
      <c r="B4481" s="64"/>
      <c r="C4481" s="6" t="s">
        <v>17290</v>
      </c>
      <c r="D4481" s="7">
        <v>44743</v>
      </c>
      <c r="E4481" s="8" t="s">
        <v>12738</v>
      </c>
      <c r="F4481" s="9">
        <v>1310467</v>
      </c>
      <c r="G4481" s="8" t="s">
        <v>11066</v>
      </c>
      <c r="H4481" s="9">
        <v>134323</v>
      </c>
      <c r="I4481" s="69"/>
      <c r="J4481" s="70"/>
      <c r="K4481" s="71"/>
      <c r="L4481" s="77"/>
      <c r="M4481" s="78"/>
      <c r="N4481" t="str">
        <f t="shared" si="302"/>
        <v>21882</v>
      </c>
      <c r="O4481">
        <f t="shared" si="303"/>
        <v>21882</v>
      </c>
      <c r="P4481" s="29">
        <f t="shared" si="304"/>
        <v>1310467</v>
      </c>
      <c r="Q4481">
        <f>+VLOOKUP(O4481,'Bảng kê HĐ 2022'!N$1912:R$4434,4,0)</f>
        <v>0</v>
      </c>
      <c r="R4481" t="e">
        <f>+VLOOKUP(O4481,'Hàng trả'!#REF!,2,0)</f>
        <v>#REF!</v>
      </c>
    </row>
    <row r="4482" spans="1:18" hidden="1" x14ac:dyDescent="0.3">
      <c r="A4482" s="10">
        <v>8</v>
      </c>
      <c r="B4482" s="65"/>
      <c r="C4482" s="6" t="s">
        <v>17291</v>
      </c>
      <c r="D4482" s="7">
        <v>44753</v>
      </c>
      <c r="E4482" s="8" t="s">
        <v>12432</v>
      </c>
      <c r="F4482" s="9">
        <v>1639197</v>
      </c>
      <c r="G4482" s="8" t="s">
        <v>11066</v>
      </c>
      <c r="H4482" s="9">
        <v>168018</v>
      </c>
      <c r="I4482" s="72"/>
      <c r="J4482" s="73"/>
      <c r="K4482" s="74"/>
      <c r="L4482" s="79"/>
      <c r="M4482" s="80"/>
      <c r="N4482" t="str">
        <f t="shared" si="302"/>
        <v>24255</v>
      </c>
      <c r="O4482">
        <f t="shared" si="303"/>
        <v>24255</v>
      </c>
      <c r="P4482" s="29">
        <f t="shared" si="304"/>
        <v>1639197</v>
      </c>
      <c r="Q4482" t="e">
        <f>+VLOOKUP(O4482,'Bảng kê HĐ 2022'!N$1912:R$4434,4,0)</f>
        <v>#N/A</v>
      </c>
      <c r="R4482" t="e">
        <f>+VLOOKUP(O4482,'Hàng trả'!#REF!,2,0)</f>
        <v>#REF!</v>
      </c>
    </row>
    <row r="4483" spans="1:18" hidden="1" x14ac:dyDescent="0.3">
      <c r="A4483" s="10">
        <v>8</v>
      </c>
      <c r="B4483" s="63" t="s">
        <v>17294</v>
      </c>
      <c r="C4483" s="6" t="s">
        <v>17295</v>
      </c>
      <c r="D4483" s="7">
        <v>44754</v>
      </c>
      <c r="E4483" s="8" t="s">
        <v>12432</v>
      </c>
      <c r="F4483" s="9">
        <v>3278394</v>
      </c>
      <c r="G4483" s="8" t="s">
        <v>11066</v>
      </c>
      <c r="H4483" s="9">
        <v>336035</v>
      </c>
      <c r="I4483" s="66">
        <v>5202978</v>
      </c>
      <c r="J4483" s="67"/>
      <c r="K4483" s="68"/>
      <c r="L4483" s="75" t="s">
        <v>10757</v>
      </c>
      <c r="M4483" s="76"/>
      <c r="N4483" t="str">
        <f t="shared" si="302"/>
        <v>24343</v>
      </c>
      <c r="O4483">
        <f t="shared" si="303"/>
        <v>24343</v>
      </c>
      <c r="P4483" s="29">
        <f t="shared" si="304"/>
        <v>3278394</v>
      </c>
      <c r="Q4483" t="e">
        <f>+VLOOKUP(O4483,'Bảng kê HĐ 2022'!N$1912:R$4434,4,0)</f>
        <v>#N/A</v>
      </c>
      <c r="R4483" t="e">
        <f>+VLOOKUP(O4483,'Hàng trả'!#REF!,2,0)</f>
        <v>#REF!</v>
      </c>
    </row>
    <row r="4484" spans="1:18" hidden="1" x14ac:dyDescent="0.3">
      <c r="A4484" s="10">
        <v>8</v>
      </c>
      <c r="B4484" s="64"/>
      <c r="C4484" s="6" t="s">
        <v>17296</v>
      </c>
      <c r="D4484" s="7">
        <v>44761</v>
      </c>
      <c r="E4484" s="8" t="s">
        <v>12432</v>
      </c>
      <c r="F4484" s="9">
        <v>719656</v>
      </c>
      <c r="G4484" s="8" t="s">
        <v>11066</v>
      </c>
      <c r="H4484" s="9">
        <v>73765</v>
      </c>
      <c r="I4484" s="69"/>
      <c r="J4484" s="70"/>
      <c r="K4484" s="71"/>
      <c r="L4484" s="77"/>
      <c r="M4484" s="78"/>
      <c r="N4484" t="str">
        <f t="shared" si="302"/>
        <v>26088</v>
      </c>
      <c r="O4484">
        <f t="shared" si="303"/>
        <v>26088</v>
      </c>
      <c r="P4484" s="29">
        <f t="shared" si="304"/>
        <v>719656</v>
      </c>
      <c r="Q4484" t="e">
        <f>+VLOOKUP(O4484,'Bảng kê HĐ 2022'!N$1912:R$4434,4,0)</f>
        <v>#N/A</v>
      </c>
      <c r="R4484" t="e">
        <f>+VLOOKUP(O4484,'Hàng trả'!#REF!,2,0)</f>
        <v>#REF!</v>
      </c>
    </row>
    <row r="4485" spans="1:18" hidden="1" x14ac:dyDescent="0.3">
      <c r="A4485" s="10">
        <v>8</v>
      </c>
      <c r="B4485" s="65"/>
      <c r="C4485" s="6" t="s">
        <v>17297</v>
      </c>
      <c r="D4485" s="7">
        <v>44750</v>
      </c>
      <c r="E4485" s="8" t="s">
        <v>12432</v>
      </c>
      <c r="F4485" s="9">
        <v>1799140</v>
      </c>
      <c r="G4485" s="8" t="s">
        <v>11066</v>
      </c>
      <c r="H4485" s="9">
        <v>184412</v>
      </c>
      <c r="I4485" s="72"/>
      <c r="J4485" s="73"/>
      <c r="K4485" s="74"/>
      <c r="L4485" s="79"/>
      <c r="M4485" s="80"/>
      <c r="N4485" t="str">
        <f t="shared" si="302"/>
        <v>23961</v>
      </c>
      <c r="O4485">
        <f t="shared" si="303"/>
        <v>23961</v>
      </c>
      <c r="P4485" s="29">
        <f t="shared" si="304"/>
        <v>1799140</v>
      </c>
      <c r="Q4485">
        <f>+VLOOKUP(O4485,'Bảng kê HĐ 2022'!N$1912:R$4434,4,0)</f>
        <v>0</v>
      </c>
      <c r="R4485" t="e">
        <f>+VLOOKUP(O4485,'Hàng trả'!#REF!,2,0)</f>
        <v>#REF!</v>
      </c>
    </row>
    <row r="4486" spans="1:18" hidden="1" x14ac:dyDescent="0.3">
      <c r="A4486" s="10">
        <v>8</v>
      </c>
      <c r="B4486" s="5" t="s">
        <v>17298</v>
      </c>
      <c r="C4486" s="6" t="s">
        <v>17299</v>
      </c>
      <c r="D4486" s="7">
        <v>44736</v>
      </c>
      <c r="E4486" s="8" t="s">
        <v>12788</v>
      </c>
      <c r="F4486" s="9">
        <v>3100739</v>
      </c>
      <c r="G4486" s="8" t="s">
        <v>11066</v>
      </c>
      <c r="H4486" s="9">
        <v>317826</v>
      </c>
      <c r="I4486" s="93">
        <v>2782913</v>
      </c>
      <c r="J4486" s="94"/>
      <c r="K4486" s="95"/>
      <c r="L4486" s="96" t="s">
        <v>10760</v>
      </c>
      <c r="M4486" s="97"/>
      <c r="N4486" t="str">
        <f t="shared" si="302"/>
        <v>20180</v>
      </c>
      <c r="O4486">
        <f t="shared" si="303"/>
        <v>20180</v>
      </c>
      <c r="P4486" s="29">
        <f t="shared" si="304"/>
        <v>3100739</v>
      </c>
      <c r="Q4486">
        <f>+VLOOKUP(O4486,'Bảng kê HĐ 2022'!N$1912:R$4434,4,0)</f>
        <v>0</v>
      </c>
      <c r="R4486" t="e">
        <f>+VLOOKUP(O4486,'Hàng trả'!#REF!,2,0)</f>
        <v>#REF!</v>
      </c>
    </row>
    <row r="4487" spans="1:18" hidden="1" x14ac:dyDescent="0.3">
      <c r="A4487" s="10">
        <v>8</v>
      </c>
      <c r="B4487" s="63" t="s">
        <v>17300</v>
      </c>
      <c r="C4487" s="6" t="s">
        <v>17301</v>
      </c>
      <c r="D4487" s="7">
        <v>44761</v>
      </c>
      <c r="E4487" s="8" t="s">
        <v>12788</v>
      </c>
      <c r="F4487" s="9">
        <v>3358466</v>
      </c>
      <c r="G4487" s="8" t="s">
        <v>11066</v>
      </c>
      <c r="H4487" s="9">
        <v>344243</v>
      </c>
      <c r="I4487" s="66">
        <v>7581348</v>
      </c>
      <c r="J4487" s="67"/>
      <c r="K4487" s="68"/>
      <c r="L4487" s="75" t="s">
        <v>10760</v>
      </c>
      <c r="M4487" s="76"/>
      <c r="N4487" t="str">
        <f t="shared" si="302"/>
        <v>26112</v>
      </c>
      <c r="O4487">
        <f t="shared" si="303"/>
        <v>26112</v>
      </c>
      <c r="P4487" s="29">
        <f t="shared" si="304"/>
        <v>3358466</v>
      </c>
      <c r="Q4487" t="e">
        <f>+VLOOKUP(O4487,'Bảng kê HĐ 2022'!N$1912:R$4434,4,0)</f>
        <v>#N/A</v>
      </c>
      <c r="R4487" t="e">
        <f>+VLOOKUP(O4487,'Hàng trả'!#REF!,2,0)</f>
        <v>#REF!</v>
      </c>
    </row>
    <row r="4488" spans="1:18" hidden="1" x14ac:dyDescent="0.3">
      <c r="A4488" s="10">
        <v>8</v>
      </c>
      <c r="B4488" s="64"/>
      <c r="C4488" s="6" t="s">
        <v>17302</v>
      </c>
      <c r="D4488" s="7">
        <v>44770</v>
      </c>
      <c r="E4488" s="8" t="s">
        <v>12788</v>
      </c>
      <c r="F4488" s="9">
        <v>599713</v>
      </c>
      <c r="G4488" s="8" t="s">
        <v>11066</v>
      </c>
      <c r="H4488" s="9">
        <v>61471</v>
      </c>
      <c r="I4488" s="69"/>
      <c r="J4488" s="70"/>
      <c r="K4488" s="71"/>
      <c r="L4488" s="77"/>
      <c r="M4488" s="78"/>
      <c r="N4488" t="str">
        <f t="shared" si="302"/>
        <v>27461</v>
      </c>
      <c r="O4488">
        <f t="shared" si="303"/>
        <v>27461</v>
      </c>
      <c r="P4488" s="29">
        <f t="shared" si="304"/>
        <v>599713</v>
      </c>
      <c r="Q4488" t="e">
        <f>+VLOOKUP(O4488,'Bảng kê HĐ 2022'!N$1912:R$4434,4,0)</f>
        <v>#N/A</v>
      </c>
      <c r="R4488" t="e">
        <f>+VLOOKUP(O4488,'Hàng trả'!#REF!,2,0)</f>
        <v>#REF!</v>
      </c>
    </row>
    <row r="4489" spans="1:18" hidden="1" x14ac:dyDescent="0.3">
      <c r="A4489" s="10">
        <v>8</v>
      </c>
      <c r="B4489" s="64"/>
      <c r="C4489" s="6" t="s">
        <v>17303</v>
      </c>
      <c r="D4489" s="7">
        <v>44770</v>
      </c>
      <c r="E4489" s="8" t="s">
        <v>12788</v>
      </c>
      <c r="F4489" s="9">
        <v>2263464</v>
      </c>
      <c r="G4489" s="8" t="s">
        <v>11066</v>
      </c>
      <c r="H4489" s="9">
        <v>232005</v>
      </c>
      <c r="I4489" s="69"/>
      <c r="J4489" s="70"/>
      <c r="K4489" s="71"/>
      <c r="L4489" s="77"/>
      <c r="M4489" s="78"/>
      <c r="N4489" t="str">
        <f t="shared" ref="N4489:N4552" si="305">+RIGHT(C4489,5)</f>
        <v>27460</v>
      </c>
      <c r="O4489">
        <f t="shared" ref="O4489:O4552" si="306">+N4489*1</f>
        <v>27460</v>
      </c>
      <c r="P4489" s="29">
        <f t="shared" ref="P4489:P4552" si="307">+F4489</f>
        <v>2263464</v>
      </c>
      <c r="Q4489" t="e">
        <f>+VLOOKUP(O4489,'Bảng kê HĐ 2022'!N$1912:R$4434,4,0)</f>
        <v>#N/A</v>
      </c>
      <c r="R4489" t="e">
        <f>+VLOOKUP(O4489,'Hàng trả'!#REF!,2,0)</f>
        <v>#REF!</v>
      </c>
    </row>
    <row r="4490" spans="1:18" hidden="1" x14ac:dyDescent="0.3">
      <c r="A4490" s="10">
        <v>8</v>
      </c>
      <c r="B4490" s="65"/>
      <c r="C4490" s="6" t="s">
        <v>17304</v>
      </c>
      <c r="D4490" s="7">
        <v>44744</v>
      </c>
      <c r="E4490" s="8" t="s">
        <v>12788</v>
      </c>
      <c r="F4490" s="9">
        <v>2225541</v>
      </c>
      <c r="G4490" s="8" t="s">
        <v>11066</v>
      </c>
      <c r="H4490" s="9">
        <v>228118</v>
      </c>
      <c r="I4490" s="72"/>
      <c r="J4490" s="73"/>
      <c r="K4490" s="74"/>
      <c r="L4490" s="79"/>
      <c r="M4490" s="80"/>
      <c r="N4490" t="str">
        <f t="shared" si="305"/>
        <v>21983</v>
      </c>
      <c r="O4490">
        <f t="shared" si="306"/>
        <v>21983</v>
      </c>
      <c r="P4490" s="29">
        <f t="shared" si="307"/>
        <v>2225541</v>
      </c>
      <c r="Q4490">
        <f>+VLOOKUP(O4490,'Bảng kê HĐ 2022'!N$1912:R$4434,4,0)</f>
        <v>0</v>
      </c>
      <c r="R4490" t="e">
        <f>+VLOOKUP(O4490,'Hàng trả'!#REF!,2,0)</f>
        <v>#REF!</v>
      </c>
    </row>
    <row r="4491" spans="1:18" hidden="1" x14ac:dyDescent="0.3">
      <c r="A4491" s="10">
        <v>8</v>
      </c>
      <c r="B4491" s="63" t="s">
        <v>17308</v>
      </c>
      <c r="C4491" s="6" t="s">
        <v>17309</v>
      </c>
      <c r="D4491" s="7">
        <v>44746</v>
      </c>
      <c r="E4491" s="8" t="s">
        <v>15566</v>
      </c>
      <c r="F4491" s="9">
        <v>7930548</v>
      </c>
      <c r="G4491" s="8" t="s">
        <v>11066</v>
      </c>
      <c r="H4491" s="9">
        <v>812881</v>
      </c>
      <c r="I4491" s="66">
        <v>31964095</v>
      </c>
      <c r="J4491" s="67"/>
      <c r="K4491" s="68"/>
      <c r="L4491" s="75" t="s">
        <v>10767</v>
      </c>
      <c r="M4491" s="76"/>
      <c r="N4491" t="str">
        <f t="shared" si="305"/>
        <v>22047</v>
      </c>
      <c r="O4491">
        <f t="shared" si="306"/>
        <v>22047</v>
      </c>
      <c r="P4491" s="29">
        <f t="shared" si="307"/>
        <v>7930548</v>
      </c>
      <c r="Q4491">
        <f>+VLOOKUP(O4491,'Bảng kê HĐ 2022'!N$1912:R$4434,4,0)</f>
        <v>0</v>
      </c>
      <c r="R4491" t="e">
        <f>+VLOOKUP(O4491,'Hàng trả'!#REF!,2,0)</f>
        <v>#REF!</v>
      </c>
    </row>
    <row r="4492" spans="1:18" hidden="1" x14ac:dyDescent="0.3">
      <c r="A4492" s="10">
        <v>8</v>
      </c>
      <c r="B4492" s="64"/>
      <c r="C4492" s="6" t="s">
        <v>17310</v>
      </c>
      <c r="D4492" s="7">
        <v>44750</v>
      </c>
      <c r="E4492" s="8" t="s">
        <v>11932</v>
      </c>
      <c r="F4492" s="9">
        <v>839598</v>
      </c>
      <c r="G4492" s="8" t="s">
        <v>11066</v>
      </c>
      <c r="H4492" s="9">
        <v>86059</v>
      </c>
      <c r="I4492" s="69"/>
      <c r="J4492" s="70"/>
      <c r="K4492" s="71"/>
      <c r="L4492" s="77"/>
      <c r="M4492" s="78"/>
      <c r="N4492" t="str">
        <f t="shared" si="305"/>
        <v>23974</v>
      </c>
      <c r="O4492">
        <f t="shared" si="306"/>
        <v>23974</v>
      </c>
      <c r="P4492" s="29">
        <f t="shared" si="307"/>
        <v>839598</v>
      </c>
      <c r="Q4492">
        <f>+VLOOKUP(O4492,'Bảng kê HĐ 2022'!N$1912:R$4434,4,0)</f>
        <v>0</v>
      </c>
      <c r="R4492" t="e">
        <f>+VLOOKUP(O4492,'Hàng trả'!#REF!,2,0)</f>
        <v>#REF!</v>
      </c>
    </row>
    <row r="4493" spans="1:18" hidden="1" x14ac:dyDescent="0.3">
      <c r="A4493" s="10">
        <v>8</v>
      </c>
      <c r="B4493" s="64"/>
      <c r="C4493" s="6" t="s">
        <v>17311</v>
      </c>
      <c r="D4493" s="7">
        <v>44750</v>
      </c>
      <c r="E4493" s="8" t="s">
        <v>14363</v>
      </c>
      <c r="F4493" s="9">
        <v>2670041</v>
      </c>
      <c r="G4493" s="8" t="s">
        <v>11066</v>
      </c>
      <c r="H4493" s="9">
        <v>273679</v>
      </c>
      <c r="I4493" s="69"/>
      <c r="J4493" s="70"/>
      <c r="K4493" s="71"/>
      <c r="L4493" s="77"/>
      <c r="M4493" s="78"/>
      <c r="N4493" t="str">
        <f t="shared" si="305"/>
        <v>23973</v>
      </c>
      <c r="O4493">
        <f t="shared" si="306"/>
        <v>23973</v>
      </c>
      <c r="P4493" s="29">
        <f t="shared" si="307"/>
        <v>2670041</v>
      </c>
      <c r="Q4493">
        <f>+VLOOKUP(O4493,'Bảng kê HĐ 2022'!N$1912:R$4434,4,0)</f>
        <v>0</v>
      </c>
      <c r="R4493" t="e">
        <f>+VLOOKUP(O4493,'Hàng trả'!#REF!,2,0)</f>
        <v>#REF!</v>
      </c>
    </row>
    <row r="4494" spans="1:18" hidden="1" x14ac:dyDescent="0.3">
      <c r="A4494" s="10">
        <v>8</v>
      </c>
      <c r="B4494" s="64"/>
      <c r="C4494" s="6" t="s">
        <v>17312</v>
      </c>
      <c r="D4494" s="7">
        <v>44743</v>
      </c>
      <c r="E4494" s="8" t="s">
        <v>17313</v>
      </c>
      <c r="F4494" s="9">
        <v>1189582</v>
      </c>
      <c r="G4494" s="8" t="s">
        <v>11066</v>
      </c>
      <c r="H4494" s="9">
        <v>121932</v>
      </c>
      <c r="I4494" s="69"/>
      <c r="J4494" s="70"/>
      <c r="K4494" s="71"/>
      <c r="L4494" s="77"/>
      <c r="M4494" s="78"/>
      <c r="N4494" t="str">
        <f t="shared" si="305"/>
        <v>21940</v>
      </c>
      <c r="O4494">
        <f t="shared" si="306"/>
        <v>21940</v>
      </c>
      <c r="P4494" s="29">
        <f t="shared" si="307"/>
        <v>1189582</v>
      </c>
      <c r="Q4494">
        <f>+VLOOKUP(O4494,'Bảng kê HĐ 2022'!N$1912:R$4434,4,0)</f>
        <v>0</v>
      </c>
      <c r="R4494" t="e">
        <f>+VLOOKUP(O4494,'Hàng trả'!#REF!,2,0)</f>
        <v>#REF!</v>
      </c>
    </row>
    <row r="4495" spans="1:18" hidden="1" x14ac:dyDescent="0.3">
      <c r="A4495" s="10">
        <v>8</v>
      </c>
      <c r="B4495" s="64"/>
      <c r="C4495" s="6" t="s">
        <v>17314</v>
      </c>
      <c r="D4495" s="7">
        <v>44747</v>
      </c>
      <c r="E4495" s="8" t="s">
        <v>11932</v>
      </c>
      <c r="F4495" s="9">
        <v>3098820</v>
      </c>
      <c r="G4495" s="8" t="s">
        <v>11066</v>
      </c>
      <c r="H4495" s="9">
        <v>317629</v>
      </c>
      <c r="I4495" s="69"/>
      <c r="J4495" s="70"/>
      <c r="K4495" s="71"/>
      <c r="L4495" s="77"/>
      <c r="M4495" s="78"/>
      <c r="N4495" t="str">
        <f t="shared" si="305"/>
        <v>22891</v>
      </c>
      <c r="O4495">
        <f t="shared" si="306"/>
        <v>22891</v>
      </c>
      <c r="P4495" s="29">
        <f t="shared" si="307"/>
        <v>3098820</v>
      </c>
      <c r="Q4495">
        <f>+VLOOKUP(O4495,'Bảng kê HĐ 2022'!N$1912:R$4434,4,0)</f>
        <v>0</v>
      </c>
      <c r="R4495" t="e">
        <f>+VLOOKUP(O4495,'Hàng trả'!#REF!,2,0)</f>
        <v>#REF!</v>
      </c>
    </row>
    <row r="4496" spans="1:18" hidden="1" x14ac:dyDescent="0.3">
      <c r="A4496" s="10">
        <v>8</v>
      </c>
      <c r="B4496" s="64"/>
      <c r="C4496" s="6" t="s">
        <v>17315</v>
      </c>
      <c r="D4496" s="7">
        <v>44754</v>
      </c>
      <c r="E4496" s="8" t="s">
        <v>11932</v>
      </c>
      <c r="F4496" s="9">
        <v>1401613</v>
      </c>
      <c r="G4496" s="8" t="s">
        <v>11066</v>
      </c>
      <c r="H4496" s="9">
        <v>143665</v>
      </c>
      <c r="I4496" s="69"/>
      <c r="J4496" s="70"/>
      <c r="K4496" s="71"/>
      <c r="L4496" s="77"/>
      <c r="M4496" s="78"/>
      <c r="N4496" t="str">
        <f t="shared" si="305"/>
        <v>24315</v>
      </c>
      <c r="O4496">
        <f t="shared" si="306"/>
        <v>24315</v>
      </c>
      <c r="P4496" s="29">
        <f t="shared" si="307"/>
        <v>1401613</v>
      </c>
      <c r="Q4496" t="e">
        <f>+VLOOKUP(O4496,'Bảng kê HĐ 2022'!N$1912:R$4434,4,0)</f>
        <v>#N/A</v>
      </c>
      <c r="R4496" t="e">
        <f>+VLOOKUP(O4496,'Hàng trả'!#REF!,2,0)</f>
        <v>#REF!</v>
      </c>
    </row>
    <row r="4497" spans="1:18" hidden="1" x14ac:dyDescent="0.3">
      <c r="A4497" s="10">
        <v>8</v>
      </c>
      <c r="B4497" s="64"/>
      <c r="C4497" s="6" t="s">
        <v>17316</v>
      </c>
      <c r="D4497" s="7">
        <v>44757</v>
      </c>
      <c r="E4497" s="8" t="s">
        <v>11932</v>
      </c>
      <c r="F4497" s="9">
        <v>870696</v>
      </c>
      <c r="G4497" s="8" t="s">
        <v>11066</v>
      </c>
      <c r="H4497" s="9">
        <v>89246</v>
      </c>
      <c r="I4497" s="69"/>
      <c r="J4497" s="70"/>
      <c r="K4497" s="71"/>
      <c r="L4497" s="77"/>
      <c r="M4497" s="78"/>
      <c r="N4497" t="str">
        <f t="shared" si="305"/>
        <v>25833</v>
      </c>
      <c r="O4497">
        <f t="shared" si="306"/>
        <v>25833</v>
      </c>
      <c r="P4497" s="29">
        <f t="shared" si="307"/>
        <v>870696</v>
      </c>
      <c r="Q4497" t="e">
        <f>+VLOOKUP(O4497,'Bảng kê HĐ 2022'!N$1912:R$4434,4,0)</f>
        <v>#N/A</v>
      </c>
      <c r="R4497" t="e">
        <f>+VLOOKUP(O4497,'Hàng trả'!#REF!,2,0)</f>
        <v>#REF!</v>
      </c>
    </row>
    <row r="4498" spans="1:18" hidden="1" x14ac:dyDescent="0.3">
      <c r="A4498" s="10">
        <v>8</v>
      </c>
      <c r="B4498" s="64"/>
      <c r="C4498" s="6" t="s">
        <v>17317</v>
      </c>
      <c r="D4498" s="7">
        <v>44768</v>
      </c>
      <c r="E4498" s="8" t="s">
        <v>11932</v>
      </c>
      <c r="F4498" s="9">
        <v>1752596</v>
      </c>
      <c r="G4498" s="8" t="s">
        <v>11066</v>
      </c>
      <c r="H4498" s="9">
        <v>179641</v>
      </c>
      <c r="I4498" s="69"/>
      <c r="J4498" s="70"/>
      <c r="K4498" s="71"/>
      <c r="L4498" s="77"/>
      <c r="M4498" s="78"/>
      <c r="N4498" t="str">
        <f t="shared" si="305"/>
        <v>27387</v>
      </c>
      <c r="O4498">
        <f t="shared" si="306"/>
        <v>27387</v>
      </c>
      <c r="P4498" s="29">
        <f t="shared" si="307"/>
        <v>1752596</v>
      </c>
      <c r="Q4498" t="e">
        <f>+VLOOKUP(O4498,'Bảng kê HĐ 2022'!N$1912:R$4434,4,0)</f>
        <v>#N/A</v>
      </c>
      <c r="R4498" t="e">
        <f>+VLOOKUP(O4498,'Hàng trả'!#REF!,2,0)</f>
        <v>#REF!</v>
      </c>
    </row>
    <row r="4499" spans="1:18" hidden="1" x14ac:dyDescent="0.3">
      <c r="A4499" s="10">
        <v>8</v>
      </c>
      <c r="B4499" s="64"/>
      <c r="C4499" s="6" t="s">
        <v>17318</v>
      </c>
      <c r="D4499" s="7">
        <v>44755</v>
      </c>
      <c r="E4499" s="8" t="s">
        <v>15566</v>
      </c>
      <c r="F4499" s="9">
        <v>7930548</v>
      </c>
      <c r="G4499" s="8" t="s">
        <v>11066</v>
      </c>
      <c r="H4499" s="9">
        <v>812881</v>
      </c>
      <c r="I4499" s="69"/>
      <c r="J4499" s="70"/>
      <c r="K4499" s="71"/>
      <c r="L4499" s="77"/>
      <c r="M4499" s="78"/>
      <c r="N4499" t="str">
        <f t="shared" si="305"/>
        <v>24366</v>
      </c>
      <c r="O4499">
        <f t="shared" si="306"/>
        <v>24366</v>
      </c>
      <c r="P4499" s="29">
        <f t="shared" si="307"/>
        <v>7930548</v>
      </c>
      <c r="Q4499" t="e">
        <f>+VLOOKUP(O4499,'Bảng kê HĐ 2022'!N$1912:R$4434,4,0)</f>
        <v>#N/A</v>
      </c>
      <c r="R4499" t="e">
        <f>+VLOOKUP(O4499,'Hàng trả'!#REF!,2,0)</f>
        <v>#REF!</v>
      </c>
    </row>
    <row r="4500" spans="1:18" hidden="1" x14ac:dyDescent="0.3">
      <c r="A4500" s="10">
        <v>8</v>
      </c>
      <c r="B4500" s="65"/>
      <c r="C4500" s="6" t="s">
        <v>17319</v>
      </c>
      <c r="D4500" s="7">
        <v>44761</v>
      </c>
      <c r="E4500" s="8" t="s">
        <v>12754</v>
      </c>
      <c r="F4500" s="9">
        <v>7930548</v>
      </c>
      <c r="G4500" s="8" t="s">
        <v>11066</v>
      </c>
      <c r="H4500" s="9">
        <v>812881</v>
      </c>
      <c r="I4500" s="72"/>
      <c r="J4500" s="73"/>
      <c r="K4500" s="74"/>
      <c r="L4500" s="79"/>
      <c r="M4500" s="80"/>
      <c r="N4500" t="str">
        <f t="shared" si="305"/>
        <v>26042</v>
      </c>
      <c r="O4500">
        <f t="shared" si="306"/>
        <v>26042</v>
      </c>
      <c r="P4500" s="29">
        <f t="shared" si="307"/>
        <v>7930548</v>
      </c>
      <c r="Q4500" t="e">
        <f>+VLOOKUP(O4500,'Bảng kê HĐ 2022'!N$1912:R$4434,4,0)</f>
        <v>#N/A</v>
      </c>
      <c r="R4500" t="e">
        <f>+VLOOKUP(O4500,'Hàng trả'!#REF!,2,0)</f>
        <v>#REF!</v>
      </c>
    </row>
    <row r="4501" spans="1:18" hidden="1" x14ac:dyDescent="0.3">
      <c r="A4501" s="10">
        <v>8</v>
      </c>
      <c r="B4501" s="63" t="s">
        <v>17323</v>
      </c>
      <c r="C4501" s="6" t="s">
        <v>17324</v>
      </c>
      <c r="D4501" s="7">
        <v>44767</v>
      </c>
      <c r="E4501" s="8" t="s">
        <v>12436</v>
      </c>
      <c r="F4501" s="9">
        <v>2001326</v>
      </c>
      <c r="G4501" s="8" t="s">
        <v>11066</v>
      </c>
      <c r="H4501" s="9">
        <v>205136</v>
      </c>
      <c r="I4501" s="66">
        <v>5028718</v>
      </c>
      <c r="J4501" s="67"/>
      <c r="K4501" s="68"/>
      <c r="L4501" s="75" t="s">
        <v>10777</v>
      </c>
      <c r="M4501" s="76"/>
      <c r="N4501" t="str">
        <f t="shared" si="305"/>
        <v>27294</v>
      </c>
      <c r="O4501">
        <f t="shared" si="306"/>
        <v>27294</v>
      </c>
      <c r="P4501" s="29">
        <f t="shared" si="307"/>
        <v>2001326</v>
      </c>
      <c r="Q4501" t="e">
        <f>+VLOOKUP(O4501,'Bảng kê HĐ 2022'!N$1912:R$4434,4,0)</f>
        <v>#N/A</v>
      </c>
      <c r="R4501" t="e">
        <f>+VLOOKUP(O4501,'Hàng trả'!#REF!,2,0)</f>
        <v>#REF!</v>
      </c>
    </row>
    <row r="4502" spans="1:18" hidden="1" x14ac:dyDescent="0.3">
      <c r="A4502" s="10">
        <v>8</v>
      </c>
      <c r="B4502" s="64"/>
      <c r="C4502" s="6" t="s">
        <v>17325</v>
      </c>
      <c r="D4502" s="7">
        <v>44753</v>
      </c>
      <c r="E4502" s="8" t="s">
        <v>12436</v>
      </c>
      <c r="F4502" s="9">
        <v>2001326</v>
      </c>
      <c r="G4502" s="8" t="s">
        <v>11066</v>
      </c>
      <c r="H4502" s="9">
        <v>205136</v>
      </c>
      <c r="I4502" s="69"/>
      <c r="J4502" s="70"/>
      <c r="K4502" s="71"/>
      <c r="L4502" s="77"/>
      <c r="M4502" s="78"/>
      <c r="N4502" t="str">
        <f t="shared" si="305"/>
        <v>24256</v>
      </c>
      <c r="O4502">
        <f t="shared" si="306"/>
        <v>24256</v>
      </c>
      <c r="P4502" s="29">
        <f t="shared" si="307"/>
        <v>2001326</v>
      </c>
      <c r="Q4502" t="e">
        <f>+VLOOKUP(O4502,'Bảng kê HĐ 2022'!N$1912:R$4434,4,0)</f>
        <v>#N/A</v>
      </c>
      <c r="R4502" t="e">
        <f>+VLOOKUP(O4502,'Hàng trả'!#REF!,2,0)</f>
        <v>#REF!</v>
      </c>
    </row>
    <row r="4503" spans="1:18" hidden="1" x14ac:dyDescent="0.3">
      <c r="A4503" s="10">
        <v>8</v>
      </c>
      <c r="B4503" s="65"/>
      <c r="C4503" s="6" t="s">
        <v>17326</v>
      </c>
      <c r="D4503" s="7">
        <v>44760</v>
      </c>
      <c r="E4503" s="8" t="s">
        <v>12436</v>
      </c>
      <c r="F4503" s="9">
        <v>1600376</v>
      </c>
      <c r="G4503" s="8" t="s">
        <v>11066</v>
      </c>
      <c r="H4503" s="9">
        <v>164038</v>
      </c>
      <c r="I4503" s="72"/>
      <c r="J4503" s="73"/>
      <c r="K4503" s="74"/>
      <c r="L4503" s="79"/>
      <c r="M4503" s="80"/>
      <c r="N4503" t="str">
        <f t="shared" si="305"/>
        <v>26002</v>
      </c>
      <c r="O4503">
        <f t="shared" si="306"/>
        <v>26002</v>
      </c>
      <c r="P4503" s="29">
        <f t="shared" si="307"/>
        <v>1600376</v>
      </c>
      <c r="Q4503" t="e">
        <f>+VLOOKUP(O4503,'Bảng kê HĐ 2022'!N$1912:R$4434,4,0)</f>
        <v>#N/A</v>
      </c>
      <c r="R4503" t="e">
        <f>+VLOOKUP(O4503,'Hàng trả'!#REF!,2,0)</f>
        <v>#REF!</v>
      </c>
    </row>
    <row r="4504" spans="1:18" hidden="1" x14ac:dyDescent="0.3">
      <c r="A4504" s="10">
        <v>8</v>
      </c>
      <c r="B4504" s="63" t="s">
        <v>17335</v>
      </c>
      <c r="C4504" s="6" t="s">
        <v>17336</v>
      </c>
      <c r="D4504" s="7">
        <v>44753</v>
      </c>
      <c r="E4504" s="8" t="s">
        <v>12432</v>
      </c>
      <c r="F4504" s="9">
        <v>1436519</v>
      </c>
      <c r="G4504" s="8" t="s">
        <v>11066</v>
      </c>
      <c r="H4504" s="9">
        <v>147243</v>
      </c>
      <c r="I4504" s="66">
        <v>2432025</v>
      </c>
      <c r="J4504" s="67"/>
      <c r="K4504" s="68"/>
      <c r="L4504" s="75" t="s">
        <v>10784</v>
      </c>
      <c r="M4504" s="76"/>
      <c r="N4504" t="str">
        <f t="shared" si="305"/>
        <v>24257</v>
      </c>
      <c r="O4504">
        <f t="shared" si="306"/>
        <v>24257</v>
      </c>
      <c r="P4504" s="29">
        <f t="shared" si="307"/>
        <v>1436519</v>
      </c>
      <c r="Q4504" t="e">
        <f>+VLOOKUP(O4504,'Bảng kê HĐ 2022'!N$1912:R$4434,4,0)</f>
        <v>#N/A</v>
      </c>
      <c r="R4504" t="e">
        <f>+VLOOKUP(O4504,'Hàng trả'!#REF!,2,0)</f>
        <v>#REF!</v>
      </c>
    </row>
    <row r="4505" spans="1:18" hidden="1" x14ac:dyDescent="0.3">
      <c r="A4505" s="10">
        <v>8</v>
      </c>
      <c r="B4505" s="65"/>
      <c r="C4505" s="6" t="s">
        <v>17337</v>
      </c>
      <c r="D4505" s="7">
        <v>44743</v>
      </c>
      <c r="E4505" s="8" t="s">
        <v>12432</v>
      </c>
      <c r="F4505" s="9">
        <v>1273258</v>
      </c>
      <c r="G4505" s="8" t="s">
        <v>11066</v>
      </c>
      <c r="H4505" s="9">
        <v>130509</v>
      </c>
      <c r="I4505" s="72"/>
      <c r="J4505" s="73"/>
      <c r="K4505" s="74"/>
      <c r="L4505" s="79"/>
      <c r="M4505" s="80"/>
      <c r="N4505" t="str">
        <f t="shared" si="305"/>
        <v>21884</v>
      </c>
      <c r="O4505">
        <f t="shared" si="306"/>
        <v>21884</v>
      </c>
      <c r="P4505" s="29">
        <f t="shared" si="307"/>
        <v>1273258</v>
      </c>
      <c r="Q4505">
        <f>+VLOOKUP(O4505,'Bảng kê HĐ 2022'!N$1912:R$4434,4,0)</f>
        <v>0</v>
      </c>
      <c r="R4505" t="e">
        <f>+VLOOKUP(O4505,'Hàng trả'!#REF!,2,0)</f>
        <v>#REF!</v>
      </c>
    </row>
    <row r="4506" spans="1:18" hidden="1" x14ac:dyDescent="0.3">
      <c r="A4506" s="10">
        <v>8</v>
      </c>
      <c r="B4506" s="63" t="s">
        <v>17341</v>
      </c>
      <c r="C4506" s="6" t="s">
        <v>17342</v>
      </c>
      <c r="D4506" s="7">
        <v>44744</v>
      </c>
      <c r="E4506" s="8" t="s">
        <v>12754</v>
      </c>
      <c r="F4506" s="9">
        <v>1827878</v>
      </c>
      <c r="G4506" s="8" t="s">
        <v>11066</v>
      </c>
      <c r="H4506" s="9">
        <v>187357</v>
      </c>
      <c r="I4506" s="66">
        <v>2838701</v>
      </c>
      <c r="J4506" s="67"/>
      <c r="K4506" s="68"/>
      <c r="L4506" s="75" t="s">
        <v>10788</v>
      </c>
      <c r="M4506" s="76"/>
      <c r="N4506" t="str">
        <f t="shared" si="305"/>
        <v>21976</v>
      </c>
      <c r="O4506">
        <f t="shared" si="306"/>
        <v>21976</v>
      </c>
      <c r="P4506" s="29">
        <f t="shared" si="307"/>
        <v>1827878</v>
      </c>
      <c r="Q4506">
        <f>+VLOOKUP(O4506,'Bảng kê HĐ 2022'!N$1912:R$4434,4,0)</f>
        <v>0</v>
      </c>
      <c r="R4506" t="e">
        <f>+VLOOKUP(O4506,'Hàng trả'!#REF!,2,0)</f>
        <v>#REF!</v>
      </c>
    </row>
    <row r="4507" spans="1:18" hidden="1" x14ac:dyDescent="0.3">
      <c r="A4507" s="10">
        <v>8</v>
      </c>
      <c r="B4507" s="65"/>
      <c r="C4507" s="6" t="s">
        <v>17343</v>
      </c>
      <c r="D4507" s="7">
        <v>44758</v>
      </c>
      <c r="E4507" s="8" t="s">
        <v>12754</v>
      </c>
      <c r="F4507" s="9">
        <v>1335020</v>
      </c>
      <c r="G4507" s="8" t="s">
        <v>11066</v>
      </c>
      <c r="H4507" s="9">
        <v>136840</v>
      </c>
      <c r="I4507" s="72"/>
      <c r="J4507" s="73"/>
      <c r="K4507" s="74"/>
      <c r="L4507" s="79"/>
      <c r="M4507" s="80"/>
      <c r="N4507" t="str">
        <f t="shared" si="305"/>
        <v>25931</v>
      </c>
      <c r="O4507">
        <f t="shared" si="306"/>
        <v>25931</v>
      </c>
      <c r="P4507" s="29">
        <f t="shared" si="307"/>
        <v>1335020</v>
      </c>
      <c r="Q4507" t="e">
        <f>+VLOOKUP(O4507,'Bảng kê HĐ 2022'!N$1912:R$4434,4,0)</f>
        <v>#N/A</v>
      </c>
      <c r="R4507" t="e">
        <f>+VLOOKUP(O4507,'Hàng trả'!#REF!,2,0)</f>
        <v>#REF!</v>
      </c>
    </row>
    <row r="4508" spans="1:18" hidden="1" x14ac:dyDescent="0.3">
      <c r="A4508" s="10">
        <v>8</v>
      </c>
      <c r="B4508" s="5" t="s">
        <v>17344</v>
      </c>
      <c r="C4508" s="6" t="s">
        <v>17345</v>
      </c>
      <c r="D4508" s="7">
        <v>44744</v>
      </c>
      <c r="E4508" s="8" t="s">
        <v>17346</v>
      </c>
      <c r="F4508" s="9">
        <v>1639197</v>
      </c>
      <c r="G4508" s="8" t="s">
        <v>11066</v>
      </c>
      <c r="H4508" s="9">
        <v>168018</v>
      </c>
      <c r="I4508" s="93">
        <v>1471179</v>
      </c>
      <c r="J4508" s="94"/>
      <c r="K4508" s="95"/>
      <c r="L4508" s="96" t="s">
        <v>10797</v>
      </c>
      <c r="M4508" s="97"/>
      <c r="N4508" t="str">
        <f t="shared" si="305"/>
        <v>21979</v>
      </c>
      <c r="O4508">
        <f t="shared" si="306"/>
        <v>21979</v>
      </c>
      <c r="P4508" s="29">
        <f t="shared" si="307"/>
        <v>1639197</v>
      </c>
      <c r="Q4508">
        <f>+VLOOKUP(O4508,'Bảng kê HĐ 2022'!N$1912:R$4434,4,0)</f>
        <v>0</v>
      </c>
      <c r="R4508" t="e">
        <f>+VLOOKUP(O4508,'Hàng trả'!#REF!,2,0)</f>
        <v>#REF!</v>
      </c>
    </row>
    <row r="4509" spans="1:18" hidden="1" x14ac:dyDescent="0.3">
      <c r="A4509" s="10">
        <v>8</v>
      </c>
      <c r="B4509" s="63" t="s">
        <v>17347</v>
      </c>
      <c r="C4509" s="6" t="s">
        <v>17348</v>
      </c>
      <c r="D4509" s="7">
        <v>44755</v>
      </c>
      <c r="E4509" s="8" t="s">
        <v>12808</v>
      </c>
      <c r="F4509" s="9">
        <v>14746256</v>
      </c>
      <c r="G4509" s="8" t="s">
        <v>11066</v>
      </c>
      <c r="H4509" s="9">
        <v>1511491</v>
      </c>
      <c r="I4509" s="66">
        <v>26150479</v>
      </c>
      <c r="J4509" s="67"/>
      <c r="K4509" s="68"/>
      <c r="L4509" s="75" t="s">
        <v>10803</v>
      </c>
      <c r="M4509" s="76"/>
      <c r="N4509" t="str">
        <f t="shared" si="305"/>
        <v>24387</v>
      </c>
      <c r="O4509">
        <f t="shared" si="306"/>
        <v>24387</v>
      </c>
      <c r="P4509" s="29">
        <f t="shared" si="307"/>
        <v>14746256</v>
      </c>
      <c r="Q4509" t="e">
        <f>+VLOOKUP(O4509,'Bảng kê HĐ 2022'!N$1912:R$4434,4,0)</f>
        <v>#N/A</v>
      </c>
      <c r="R4509" t="e">
        <f>+VLOOKUP(O4509,'Hàng trả'!#REF!,2,0)</f>
        <v>#REF!</v>
      </c>
    </row>
    <row r="4510" spans="1:18" hidden="1" x14ac:dyDescent="0.3">
      <c r="A4510" s="10">
        <v>8</v>
      </c>
      <c r="B4510" s="64"/>
      <c r="C4510" s="6" t="s">
        <v>17349</v>
      </c>
      <c r="D4510" s="7">
        <v>44769</v>
      </c>
      <c r="E4510" s="8" t="s">
        <v>12432</v>
      </c>
      <c r="F4510" s="9">
        <v>2389009</v>
      </c>
      <c r="G4510" s="8" t="s">
        <v>11066</v>
      </c>
      <c r="H4510" s="9">
        <v>244873</v>
      </c>
      <c r="I4510" s="69"/>
      <c r="J4510" s="70"/>
      <c r="K4510" s="71"/>
      <c r="L4510" s="77"/>
      <c r="M4510" s="78"/>
      <c r="N4510" t="str">
        <f t="shared" si="305"/>
        <v>27442</v>
      </c>
      <c r="O4510">
        <f t="shared" si="306"/>
        <v>27442</v>
      </c>
      <c r="P4510" s="29">
        <f t="shared" si="307"/>
        <v>2389009</v>
      </c>
      <c r="Q4510" t="e">
        <f>+VLOOKUP(O4510,'Bảng kê HĐ 2022'!N$1912:R$4434,4,0)</f>
        <v>#N/A</v>
      </c>
      <c r="R4510" t="e">
        <f>+VLOOKUP(O4510,'Hàng trả'!#REF!,2,0)</f>
        <v>#REF!</v>
      </c>
    </row>
    <row r="4511" spans="1:18" hidden="1" x14ac:dyDescent="0.3">
      <c r="A4511" s="10">
        <v>8</v>
      </c>
      <c r="B4511" s="64"/>
      <c r="C4511" s="6" t="s">
        <v>17350</v>
      </c>
      <c r="D4511" s="7">
        <v>44748</v>
      </c>
      <c r="E4511" s="8" t="s">
        <v>12432</v>
      </c>
      <c r="F4511" s="9">
        <v>9444200</v>
      </c>
      <c r="G4511" s="8" t="s">
        <v>11066</v>
      </c>
      <c r="H4511" s="9">
        <v>968031</v>
      </c>
      <c r="I4511" s="69"/>
      <c r="J4511" s="70"/>
      <c r="K4511" s="71"/>
      <c r="L4511" s="77"/>
      <c r="M4511" s="78"/>
      <c r="N4511" t="str">
        <f t="shared" si="305"/>
        <v>23389</v>
      </c>
      <c r="O4511">
        <f t="shared" si="306"/>
        <v>23389</v>
      </c>
      <c r="P4511" s="29">
        <f t="shared" si="307"/>
        <v>9444200</v>
      </c>
      <c r="Q4511">
        <f>+VLOOKUP(O4511,'Bảng kê HĐ 2022'!N$1912:R$4434,4,0)</f>
        <v>0</v>
      </c>
      <c r="R4511" t="e">
        <f>+VLOOKUP(O4511,'Hàng trả'!#REF!,2,0)</f>
        <v>#REF!</v>
      </c>
    </row>
    <row r="4512" spans="1:18" hidden="1" x14ac:dyDescent="0.3">
      <c r="A4512" s="10">
        <v>8</v>
      </c>
      <c r="B4512" s="65"/>
      <c r="C4512" s="6" t="s">
        <v>17351</v>
      </c>
      <c r="D4512" s="7">
        <v>44762</v>
      </c>
      <c r="E4512" s="8" t="s">
        <v>17352</v>
      </c>
      <c r="F4512" s="9">
        <v>2557559</v>
      </c>
      <c r="G4512" s="8" t="s">
        <v>11066</v>
      </c>
      <c r="H4512" s="9">
        <v>262150</v>
      </c>
      <c r="I4512" s="72"/>
      <c r="J4512" s="73"/>
      <c r="K4512" s="74"/>
      <c r="L4512" s="79"/>
      <c r="M4512" s="80"/>
      <c r="N4512" t="str">
        <f t="shared" si="305"/>
        <v>26126</v>
      </c>
      <c r="O4512">
        <f t="shared" si="306"/>
        <v>26126</v>
      </c>
      <c r="P4512" s="29">
        <f t="shared" si="307"/>
        <v>2557559</v>
      </c>
      <c r="Q4512" t="e">
        <f>+VLOOKUP(O4512,'Bảng kê HĐ 2022'!N$1912:R$4434,4,0)</f>
        <v>#N/A</v>
      </c>
      <c r="R4512" t="e">
        <f>+VLOOKUP(O4512,'Hàng trả'!#REF!,2,0)</f>
        <v>#REF!</v>
      </c>
    </row>
    <row r="4513" spans="1:19" hidden="1" x14ac:dyDescent="0.3">
      <c r="A4513" s="10">
        <v>8</v>
      </c>
      <c r="B4513" s="63" t="s">
        <v>17359</v>
      </c>
      <c r="C4513" s="6" t="s">
        <v>17360</v>
      </c>
      <c r="D4513" s="7">
        <v>44748</v>
      </c>
      <c r="E4513" s="8" t="s">
        <v>12432</v>
      </c>
      <c r="F4513" s="9">
        <v>1847816</v>
      </c>
      <c r="G4513" s="8" t="s">
        <v>11066</v>
      </c>
      <c r="H4513" s="9">
        <v>189401</v>
      </c>
      <c r="I4513" s="66">
        <v>3112303</v>
      </c>
      <c r="J4513" s="67"/>
      <c r="K4513" s="68"/>
      <c r="L4513" s="75" t="s">
        <v>10811</v>
      </c>
      <c r="M4513" s="76"/>
      <c r="N4513" t="str">
        <f t="shared" si="305"/>
        <v>23378</v>
      </c>
      <c r="O4513">
        <f t="shared" si="306"/>
        <v>23378</v>
      </c>
      <c r="P4513" s="29">
        <f t="shared" si="307"/>
        <v>1847816</v>
      </c>
      <c r="Q4513">
        <f>+VLOOKUP(O4513,'Bảng kê HĐ 2022'!N$1912:R$4434,4,0)</f>
        <v>0</v>
      </c>
      <c r="R4513" t="e">
        <f>+VLOOKUP(O4513,'Hàng trả'!#REF!,2,0)</f>
        <v>#REF!</v>
      </c>
    </row>
    <row r="4514" spans="1:19" hidden="1" x14ac:dyDescent="0.3">
      <c r="A4514" s="10">
        <v>8</v>
      </c>
      <c r="B4514" s="64"/>
      <c r="C4514" s="6" t="s">
        <v>17361</v>
      </c>
      <c r="D4514" s="7">
        <v>44769</v>
      </c>
      <c r="E4514" s="8" t="s">
        <v>12432</v>
      </c>
      <c r="F4514" s="9">
        <v>983518</v>
      </c>
      <c r="G4514" s="8" t="s">
        <v>11066</v>
      </c>
      <c r="H4514" s="9">
        <v>100811</v>
      </c>
      <c r="I4514" s="69"/>
      <c r="J4514" s="70"/>
      <c r="K4514" s="71"/>
      <c r="L4514" s="77"/>
      <c r="M4514" s="78"/>
      <c r="N4514" t="str">
        <f t="shared" si="305"/>
        <v>27436</v>
      </c>
      <c r="O4514">
        <f t="shared" si="306"/>
        <v>27436</v>
      </c>
      <c r="P4514" s="29">
        <f t="shared" si="307"/>
        <v>983518</v>
      </c>
      <c r="Q4514" t="e">
        <f>+VLOOKUP(O4514,'Bảng kê HĐ 2022'!N$1912:R$4434,4,0)</f>
        <v>#N/A</v>
      </c>
      <c r="R4514" t="e">
        <f>+VLOOKUP(O4514,'Hàng trả'!#REF!,2,0)</f>
        <v>#REF!</v>
      </c>
    </row>
    <row r="4515" spans="1:19" hidden="1" x14ac:dyDescent="0.3">
      <c r="A4515" s="10">
        <v>8</v>
      </c>
      <c r="B4515" s="65"/>
      <c r="C4515" s="6" t="s">
        <v>17362</v>
      </c>
      <c r="D4515" s="7">
        <v>44762</v>
      </c>
      <c r="E4515" s="8" t="s">
        <v>12432</v>
      </c>
      <c r="F4515" s="9">
        <v>636413</v>
      </c>
      <c r="G4515" s="8" t="s">
        <v>11066</v>
      </c>
      <c r="H4515" s="9">
        <v>65232</v>
      </c>
      <c r="I4515" s="72"/>
      <c r="J4515" s="73"/>
      <c r="K4515" s="74"/>
      <c r="L4515" s="79"/>
      <c r="M4515" s="80"/>
      <c r="N4515" t="str">
        <f t="shared" si="305"/>
        <v>26133</v>
      </c>
      <c r="O4515">
        <f t="shared" si="306"/>
        <v>26133</v>
      </c>
      <c r="P4515" s="29">
        <f t="shared" si="307"/>
        <v>636413</v>
      </c>
      <c r="Q4515" t="e">
        <f>+VLOOKUP(O4515,'Bảng kê HĐ 2022'!N$1912:R$4434,4,0)</f>
        <v>#N/A</v>
      </c>
      <c r="R4515" t="e">
        <f>+VLOOKUP(O4515,'Hàng trả'!#REF!,2,0)</f>
        <v>#REF!</v>
      </c>
    </row>
    <row r="4516" spans="1:19" hidden="1" x14ac:dyDescent="0.3">
      <c r="A4516" s="10">
        <v>8</v>
      </c>
      <c r="B4516" s="63" t="s">
        <v>17363</v>
      </c>
      <c r="C4516" s="6" t="s">
        <v>17364</v>
      </c>
      <c r="D4516" s="7">
        <v>44767</v>
      </c>
      <c r="E4516" s="8" t="s">
        <v>12432</v>
      </c>
      <c r="F4516" s="9">
        <v>1799140</v>
      </c>
      <c r="G4516" s="8" t="s">
        <v>11066</v>
      </c>
      <c r="H4516" s="9">
        <v>184412</v>
      </c>
      <c r="I4516" s="66">
        <v>3674097</v>
      </c>
      <c r="J4516" s="67"/>
      <c r="K4516" s="68"/>
      <c r="L4516" s="75" t="s">
        <v>10816</v>
      </c>
      <c r="M4516" s="76"/>
      <c r="N4516" t="str">
        <f t="shared" si="305"/>
        <v>27280</v>
      </c>
      <c r="O4516">
        <f t="shared" si="306"/>
        <v>27280</v>
      </c>
      <c r="P4516" s="29">
        <f t="shared" si="307"/>
        <v>1799140</v>
      </c>
      <c r="Q4516" t="e">
        <f>+VLOOKUP(O4516,'Bảng kê HĐ 2022'!N$1912:R$4434,4,0)</f>
        <v>#N/A</v>
      </c>
      <c r="R4516" t="e">
        <f>+VLOOKUP(O4516,'Hàng trả'!#REF!,2,0)</f>
        <v>#REF!</v>
      </c>
    </row>
    <row r="4517" spans="1:19" hidden="1" x14ac:dyDescent="0.3">
      <c r="A4517" s="10">
        <v>8</v>
      </c>
      <c r="B4517" s="64"/>
      <c r="C4517" s="6" t="s">
        <v>17365</v>
      </c>
      <c r="D4517" s="7">
        <v>44751</v>
      </c>
      <c r="E4517" s="8" t="s">
        <v>12432</v>
      </c>
      <c r="F4517" s="9">
        <v>1027338</v>
      </c>
      <c r="G4517" s="8" t="s">
        <v>11066</v>
      </c>
      <c r="H4517" s="9">
        <v>105302</v>
      </c>
      <c r="I4517" s="69"/>
      <c r="J4517" s="70"/>
      <c r="K4517" s="71"/>
      <c r="L4517" s="77"/>
      <c r="M4517" s="78"/>
      <c r="N4517" t="str">
        <f t="shared" si="305"/>
        <v>24129</v>
      </c>
      <c r="O4517">
        <f t="shared" si="306"/>
        <v>24129</v>
      </c>
      <c r="P4517" s="29">
        <f t="shared" si="307"/>
        <v>1027338</v>
      </c>
      <c r="Q4517">
        <f>+VLOOKUP(O4517,'Bảng kê HĐ 2022'!N$1912:R$4434,4,0)</f>
        <v>0</v>
      </c>
      <c r="R4517" t="e">
        <f>+VLOOKUP(O4517,'Hàng trả'!#REF!,2,0)</f>
        <v>#REF!</v>
      </c>
    </row>
    <row r="4518" spans="1:19" hidden="1" x14ac:dyDescent="0.3">
      <c r="A4518" s="10">
        <v>8</v>
      </c>
      <c r="B4518" s="65"/>
      <c r="C4518" s="6" t="s">
        <v>17366</v>
      </c>
      <c r="D4518" s="7">
        <v>44761</v>
      </c>
      <c r="E4518" s="8" t="s">
        <v>12432</v>
      </c>
      <c r="F4518" s="9">
        <v>1267223</v>
      </c>
      <c r="G4518" s="8" t="s">
        <v>11066</v>
      </c>
      <c r="H4518" s="9">
        <v>129890</v>
      </c>
      <c r="I4518" s="72"/>
      <c r="J4518" s="73"/>
      <c r="K4518" s="74"/>
      <c r="L4518" s="79"/>
      <c r="M4518" s="80"/>
      <c r="N4518" t="str">
        <f t="shared" si="305"/>
        <v>26056</v>
      </c>
      <c r="O4518">
        <f t="shared" si="306"/>
        <v>26056</v>
      </c>
      <c r="P4518" s="29">
        <f t="shared" si="307"/>
        <v>1267223</v>
      </c>
      <c r="Q4518" t="e">
        <f>+VLOOKUP(O4518,'Bảng kê HĐ 2022'!N$1912:R$4434,4,0)</f>
        <v>#N/A</v>
      </c>
      <c r="R4518" t="e">
        <f>+VLOOKUP(O4518,'Hàng trả'!#REF!,2,0)</f>
        <v>#REF!</v>
      </c>
    </row>
    <row r="4519" spans="1:19" hidden="1" x14ac:dyDescent="0.3">
      <c r="A4519" s="10">
        <v>8</v>
      </c>
      <c r="B4519" s="63" t="s">
        <v>17367</v>
      </c>
      <c r="C4519" s="6" t="s">
        <v>17368</v>
      </c>
      <c r="D4519" s="7">
        <v>44767</v>
      </c>
      <c r="E4519" s="8" t="s">
        <v>14384</v>
      </c>
      <c r="F4519" s="9">
        <v>870696</v>
      </c>
      <c r="G4519" s="8" t="s">
        <v>11066</v>
      </c>
      <c r="H4519" s="9">
        <v>89246</v>
      </c>
      <c r="I4519" s="66">
        <v>3580996</v>
      </c>
      <c r="J4519" s="67"/>
      <c r="K4519" s="68"/>
      <c r="L4519" s="75" t="s">
        <v>10821</v>
      </c>
      <c r="M4519" s="76"/>
      <c r="N4519" t="str">
        <f t="shared" si="305"/>
        <v>27289</v>
      </c>
      <c r="O4519">
        <f t="shared" si="306"/>
        <v>27289</v>
      </c>
      <c r="P4519" s="29">
        <f t="shared" si="307"/>
        <v>870696</v>
      </c>
      <c r="Q4519" t="e">
        <f>+VLOOKUP(O4519,'Bảng kê HĐ 2022'!N$1912:R$4434,4,0)</f>
        <v>#N/A</v>
      </c>
      <c r="R4519" t="e">
        <f>+VLOOKUP(O4519,'Hàng trả'!#REF!,2,0)</f>
        <v>#REF!</v>
      </c>
    </row>
    <row r="4520" spans="1:19" hidden="1" x14ac:dyDescent="0.3">
      <c r="A4520" s="10">
        <v>8</v>
      </c>
      <c r="B4520" s="64"/>
      <c r="C4520" s="6" t="s">
        <v>17369</v>
      </c>
      <c r="D4520" s="7">
        <v>44753</v>
      </c>
      <c r="E4520" s="8" t="s">
        <v>14384</v>
      </c>
      <c r="F4520" s="9">
        <v>599713</v>
      </c>
      <c r="G4520" s="8" t="s">
        <v>11066</v>
      </c>
      <c r="H4520" s="9">
        <v>61471</v>
      </c>
      <c r="I4520" s="69"/>
      <c r="J4520" s="70"/>
      <c r="K4520" s="71"/>
      <c r="L4520" s="77"/>
      <c r="M4520" s="78"/>
      <c r="N4520" t="str">
        <f t="shared" si="305"/>
        <v>24254</v>
      </c>
      <c r="O4520">
        <f t="shared" si="306"/>
        <v>24254</v>
      </c>
      <c r="P4520" s="29">
        <f t="shared" si="307"/>
        <v>599713</v>
      </c>
      <c r="Q4520" t="e">
        <f>+VLOOKUP(O4520,'Bảng kê HĐ 2022'!N$1912:R$4434,4,0)</f>
        <v>#N/A</v>
      </c>
      <c r="R4520" t="e">
        <f>+VLOOKUP(O4520,'Hàng trả'!#REF!,2,0)</f>
        <v>#REF!</v>
      </c>
    </row>
    <row r="4521" spans="1:19" hidden="1" x14ac:dyDescent="0.3">
      <c r="A4521" s="10">
        <v>8</v>
      </c>
      <c r="B4521" s="64"/>
      <c r="C4521" s="6" t="s">
        <v>17370</v>
      </c>
      <c r="D4521" s="7">
        <v>44743</v>
      </c>
      <c r="E4521" s="8" t="s">
        <v>14385</v>
      </c>
      <c r="F4521" s="9">
        <v>1039484</v>
      </c>
      <c r="G4521" s="8" t="s">
        <v>11066</v>
      </c>
      <c r="H4521" s="9">
        <v>106547</v>
      </c>
      <c r="I4521" s="69"/>
      <c r="J4521" s="70"/>
      <c r="K4521" s="71"/>
      <c r="L4521" s="77"/>
      <c r="M4521" s="78"/>
      <c r="N4521" t="str">
        <f t="shared" si="305"/>
        <v>21878</v>
      </c>
      <c r="O4521">
        <f t="shared" si="306"/>
        <v>21878</v>
      </c>
      <c r="P4521" s="29">
        <f t="shared" si="307"/>
        <v>1039484</v>
      </c>
      <c r="Q4521">
        <f>+VLOOKUP(O4521,'Bảng kê HĐ 2022'!N$1912:R$4434,4,0)</f>
        <v>0</v>
      </c>
      <c r="R4521" t="e">
        <f>+VLOOKUP(O4521,'Hàng trả'!#REF!,2,0)</f>
        <v>#REF!</v>
      </c>
    </row>
    <row r="4522" spans="1:19" hidden="1" x14ac:dyDescent="0.3">
      <c r="A4522" s="10">
        <v>8</v>
      </c>
      <c r="B4522" s="65"/>
      <c r="C4522" s="6" t="s">
        <v>17371</v>
      </c>
      <c r="D4522" s="7">
        <v>44746</v>
      </c>
      <c r="E4522" s="8" t="s">
        <v>14385</v>
      </c>
      <c r="F4522" s="9">
        <v>1480075</v>
      </c>
      <c r="G4522" s="8" t="s">
        <v>11066</v>
      </c>
      <c r="H4522" s="9">
        <v>151708</v>
      </c>
      <c r="I4522" s="72"/>
      <c r="J4522" s="73"/>
      <c r="K4522" s="74"/>
      <c r="L4522" s="79"/>
      <c r="M4522" s="80"/>
      <c r="N4522" t="str">
        <f t="shared" si="305"/>
        <v>22218</v>
      </c>
      <c r="O4522">
        <f t="shared" si="306"/>
        <v>22218</v>
      </c>
      <c r="P4522" s="29">
        <f t="shared" si="307"/>
        <v>1480075</v>
      </c>
      <c r="Q4522">
        <f>+VLOOKUP(O4522,'Bảng kê HĐ 2022'!N$1912:R$4434,4,0)</f>
        <v>0</v>
      </c>
      <c r="R4522" t="e">
        <f>+VLOOKUP(O4522,'Hàng trả'!#REF!,2,0)</f>
        <v>#REF!</v>
      </c>
    </row>
    <row r="4523" spans="1:19" hidden="1" x14ac:dyDescent="0.3">
      <c r="A4523" s="10">
        <v>8</v>
      </c>
      <c r="B4523" s="63" t="s">
        <v>17375</v>
      </c>
      <c r="C4523" s="6" t="s">
        <v>17376</v>
      </c>
      <c r="D4523" s="7">
        <v>44748</v>
      </c>
      <c r="E4523" s="8" t="s">
        <v>12432</v>
      </c>
      <c r="F4523" s="9">
        <v>2664414</v>
      </c>
      <c r="G4523" s="8" t="s">
        <v>11066</v>
      </c>
      <c r="H4523" s="9">
        <v>273102</v>
      </c>
      <c r="I4523" s="66">
        <v>7065228</v>
      </c>
      <c r="J4523" s="67"/>
      <c r="K4523" s="68"/>
      <c r="L4523" s="75" t="s">
        <v>10828</v>
      </c>
      <c r="M4523" s="76"/>
      <c r="N4523" t="str">
        <f t="shared" si="305"/>
        <v>23388</v>
      </c>
      <c r="O4523">
        <f t="shared" si="306"/>
        <v>23388</v>
      </c>
      <c r="P4523" s="29">
        <f t="shared" si="307"/>
        <v>2664414</v>
      </c>
      <c r="Q4523">
        <f>+VLOOKUP(O4523,'Bảng kê HĐ 2022'!N$1912:R$4434,4,0)</f>
        <v>0</v>
      </c>
      <c r="R4523" t="e">
        <f>+VLOOKUP(O4523,'Hàng trả'!#REF!,2,0)</f>
        <v>#REF!</v>
      </c>
    </row>
    <row r="4524" spans="1:19" hidden="1" x14ac:dyDescent="0.3">
      <c r="A4524" s="10">
        <v>8</v>
      </c>
      <c r="B4524" s="64"/>
      <c r="C4524" s="6" t="s">
        <v>17377</v>
      </c>
      <c r="D4524" s="7">
        <v>44762</v>
      </c>
      <c r="E4524" s="8" t="s">
        <v>12432</v>
      </c>
      <c r="F4524" s="9">
        <v>1871359</v>
      </c>
      <c r="G4524" s="8" t="s">
        <v>11066</v>
      </c>
      <c r="H4524" s="9">
        <v>191814</v>
      </c>
      <c r="I4524" s="69"/>
      <c r="J4524" s="70"/>
      <c r="K4524" s="71"/>
      <c r="L4524" s="77"/>
      <c r="M4524" s="78"/>
      <c r="N4524" t="str">
        <f t="shared" si="305"/>
        <v>26128</v>
      </c>
      <c r="O4524">
        <f t="shared" si="306"/>
        <v>26128</v>
      </c>
      <c r="P4524" s="29">
        <f t="shared" si="307"/>
        <v>1871359</v>
      </c>
      <c r="Q4524" t="e">
        <f>+VLOOKUP(O4524,'Bảng kê HĐ 2022'!N$1912:R$4434,4,0)</f>
        <v>#N/A</v>
      </c>
      <c r="R4524" t="e">
        <f>+VLOOKUP(O4524,'Hàng trả'!#REF!,2,0)</f>
        <v>#REF!</v>
      </c>
    </row>
    <row r="4525" spans="1:19" hidden="1" x14ac:dyDescent="0.3">
      <c r="A4525" s="10">
        <v>8</v>
      </c>
      <c r="B4525" s="65"/>
      <c r="C4525" s="6" t="s">
        <v>17378</v>
      </c>
      <c r="D4525" s="7">
        <v>44769</v>
      </c>
      <c r="E4525" s="8" t="s">
        <v>12432</v>
      </c>
      <c r="F4525" s="9">
        <v>3336347</v>
      </c>
      <c r="G4525" s="8" t="s">
        <v>11066</v>
      </c>
      <c r="H4525" s="9">
        <v>341975</v>
      </c>
      <c r="I4525" s="72"/>
      <c r="J4525" s="73"/>
      <c r="K4525" s="74"/>
      <c r="L4525" s="79"/>
      <c r="M4525" s="80"/>
      <c r="N4525" t="str">
        <f t="shared" si="305"/>
        <v>27439</v>
      </c>
      <c r="O4525">
        <f t="shared" si="306"/>
        <v>27439</v>
      </c>
      <c r="P4525" s="29">
        <f t="shared" si="307"/>
        <v>3336347</v>
      </c>
      <c r="Q4525" t="e">
        <f>+VLOOKUP(O4525,'Bảng kê HĐ 2022'!N$1912:R$4434,4,0)</f>
        <v>#N/A</v>
      </c>
      <c r="R4525" t="e">
        <f>+VLOOKUP(O4525,'Hàng trả'!#REF!,2,0)</f>
        <v>#REF!</v>
      </c>
    </row>
    <row r="4526" spans="1:19" hidden="1" x14ac:dyDescent="0.3">
      <c r="A4526" s="10">
        <v>8</v>
      </c>
      <c r="B4526" s="63" t="s">
        <v>17379</v>
      </c>
      <c r="C4526" s="6" t="s">
        <v>17380</v>
      </c>
      <c r="D4526" s="7">
        <v>44749</v>
      </c>
      <c r="E4526" s="8" t="s">
        <v>12432</v>
      </c>
      <c r="F4526" s="9">
        <v>2780876</v>
      </c>
      <c r="G4526" s="8" t="s">
        <v>11066</v>
      </c>
      <c r="H4526" s="9">
        <v>285040</v>
      </c>
      <c r="I4526" s="66">
        <v>8021137</v>
      </c>
      <c r="J4526" s="67"/>
      <c r="K4526" s="68"/>
      <c r="L4526" s="75" t="s">
        <v>10844</v>
      </c>
      <c r="M4526" s="76"/>
      <c r="N4526" t="str">
        <f t="shared" si="305"/>
        <v>23710</v>
      </c>
      <c r="O4526">
        <f t="shared" si="306"/>
        <v>23710</v>
      </c>
      <c r="P4526" s="29">
        <f t="shared" si="307"/>
        <v>2780876</v>
      </c>
      <c r="Q4526">
        <f>+VLOOKUP(O4526,'Bảng kê HĐ 2022'!N$1912:R$4434,4,0)</f>
        <v>0</v>
      </c>
      <c r="R4526" t="e">
        <f>+VLOOKUP(O4526,'Hàng trả'!#REF!,2,0)</f>
        <v>#REF!</v>
      </c>
    </row>
    <row r="4527" spans="1:19" hidden="1" x14ac:dyDescent="0.3">
      <c r="A4527" s="10">
        <v>8</v>
      </c>
      <c r="B4527" s="64"/>
      <c r="C4527" s="6" t="s">
        <v>17381</v>
      </c>
      <c r="D4527" s="7">
        <v>44761</v>
      </c>
      <c r="E4527" s="8" t="s">
        <v>12432</v>
      </c>
      <c r="F4527" s="9">
        <v>2257934</v>
      </c>
      <c r="G4527" s="8" t="s">
        <v>11066</v>
      </c>
      <c r="H4527" s="9">
        <v>231438</v>
      </c>
      <c r="I4527" s="69"/>
      <c r="J4527" s="70"/>
      <c r="K4527" s="71"/>
      <c r="L4527" s="77"/>
      <c r="M4527" s="78"/>
      <c r="N4527" t="str">
        <f t="shared" si="305"/>
        <v>26074</v>
      </c>
      <c r="O4527">
        <f t="shared" si="306"/>
        <v>26074</v>
      </c>
      <c r="P4527" s="29">
        <f t="shared" si="307"/>
        <v>2257934</v>
      </c>
      <c r="Q4527" t="e">
        <f>+VLOOKUP(O4527,'Bảng kê HĐ 2022'!N$1912:R$4434,4,0)</f>
        <v>#N/A</v>
      </c>
      <c r="R4527" t="e">
        <f>+VLOOKUP(O4527,'Hàng trả'!#REF!,2,0)</f>
        <v>#REF!</v>
      </c>
    </row>
    <row r="4528" spans="1:19" x14ac:dyDescent="0.3">
      <c r="A4528" s="10">
        <v>8</v>
      </c>
      <c r="B4528" s="64"/>
      <c r="C4528" s="6" t="s">
        <v>17382</v>
      </c>
      <c r="D4528" s="7">
        <v>44743</v>
      </c>
      <c r="E4528" s="8" t="s">
        <v>12432</v>
      </c>
      <c r="F4528" s="9">
        <v>760334</v>
      </c>
      <c r="G4528" s="8" t="s">
        <v>11066</v>
      </c>
      <c r="H4528" s="9">
        <v>77934</v>
      </c>
      <c r="I4528" s="69"/>
      <c r="J4528" s="70"/>
      <c r="K4528" s="71"/>
      <c r="L4528" s="77"/>
      <c r="M4528" s="78"/>
      <c r="N4528" t="str">
        <f t="shared" si="305"/>
        <v>21914</v>
      </c>
      <c r="O4528">
        <f t="shared" si="306"/>
        <v>21914</v>
      </c>
      <c r="P4528" s="29">
        <f t="shared" si="307"/>
        <v>760334</v>
      </c>
      <c r="Q4528" t="e">
        <f>+VLOOKUP(O4528,'Bảng kê HĐ 2022'!N$1912:R$4434,4,0)</f>
        <v>#N/A</v>
      </c>
      <c r="S4528" t="s">
        <v>22836</v>
      </c>
    </row>
    <row r="4529" spans="1:18" hidden="1" x14ac:dyDescent="0.3">
      <c r="A4529" s="10">
        <v>8</v>
      </c>
      <c r="B4529" s="64"/>
      <c r="C4529" s="6" t="s">
        <v>17383</v>
      </c>
      <c r="D4529" s="7">
        <v>44760</v>
      </c>
      <c r="E4529" s="8" t="s">
        <v>12432</v>
      </c>
      <c r="F4529" s="9">
        <v>760334</v>
      </c>
      <c r="G4529" s="8" t="s">
        <v>11066</v>
      </c>
      <c r="H4529" s="9">
        <v>77934</v>
      </c>
      <c r="I4529" s="69"/>
      <c r="J4529" s="70"/>
      <c r="K4529" s="71"/>
      <c r="L4529" s="77"/>
      <c r="M4529" s="78"/>
      <c r="N4529" t="str">
        <f t="shared" si="305"/>
        <v>25956</v>
      </c>
      <c r="O4529">
        <f t="shared" si="306"/>
        <v>25956</v>
      </c>
      <c r="P4529" s="29">
        <f>+F4529</f>
        <v>760334</v>
      </c>
      <c r="Q4529" t="e">
        <f>+VLOOKUP(O4529,'Bảng kê HĐ 2022'!N$1912:R$4434,4,0)</f>
        <v>#N/A</v>
      </c>
      <c r="R4529" t="e">
        <f>+VLOOKUP(O4529,'Hàng trả'!#REF!,2,0)</f>
        <v>#REF!</v>
      </c>
    </row>
    <row r="4530" spans="1:18" hidden="1" x14ac:dyDescent="0.3">
      <c r="A4530" s="10">
        <v>8</v>
      </c>
      <c r="B4530" s="65"/>
      <c r="C4530" s="6" t="s">
        <v>17384</v>
      </c>
      <c r="D4530" s="7">
        <v>44771</v>
      </c>
      <c r="E4530" s="8" t="s">
        <v>12432</v>
      </c>
      <c r="F4530" s="9">
        <v>2377722</v>
      </c>
      <c r="G4530" s="8" t="s">
        <v>11066</v>
      </c>
      <c r="H4530" s="9">
        <v>243717</v>
      </c>
      <c r="I4530" s="72"/>
      <c r="J4530" s="73"/>
      <c r="K4530" s="74"/>
      <c r="L4530" s="79"/>
      <c r="M4530" s="80"/>
      <c r="N4530" t="str">
        <f t="shared" si="305"/>
        <v>28370</v>
      </c>
      <c r="O4530">
        <f t="shared" si="306"/>
        <v>28370</v>
      </c>
      <c r="P4530" s="29">
        <f t="shared" si="307"/>
        <v>2377722</v>
      </c>
      <c r="Q4530" t="e">
        <f>+VLOOKUP(O4530,'Bảng kê HĐ 2022'!N$1912:R$4434,4,0)</f>
        <v>#N/A</v>
      </c>
      <c r="R4530" t="e">
        <f>+VLOOKUP(O4530,'Hàng trả'!#REF!,2,0)</f>
        <v>#REF!</v>
      </c>
    </row>
    <row r="4531" spans="1:18" hidden="1" x14ac:dyDescent="0.3">
      <c r="A4531" s="10">
        <v>8</v>
      </c>
      <c r="B4531" s="5" t="s">
        <v>17385</v>
      </c>
      <c r="C4531" s="6" t="s">
        <v>17386</v>
      </c>
      <c r="D4531" s="7">
        <v>44733</v>
      </c>
      <c r="E4531" s="8" t="s">
        <v>11920</v>
      </c>
      <c r="F4531" s="9">
        <v>1784635</v>
      </c>
      <c r="G4531" s="8" t="s">
        <v>11066</v>
      </c>
      <c r="H4531" s="9">
        <v>182925</v>
      </c>
      <c r="I4531" s="93">
        <v>1601710</v>
      </c>
      <c r="J4531" s="94"/>
      <c r="K4531" s="95"/>
      <c r="L4531" s="96" t="s">
        <v>14396</v>
      </c>
      <c r="M4531" s="97"/>
      <c r="N4531" t="str">
        <f t="shared" si="305"/>
        <v>19532</v>
      </c>
      <c r="O4531">
        <f t="shared" si="306"/>
        <v>19532</v>
      </c>
      <c r="P4531" s="29">
        <f t="shared" si="307"/>
        <v>1784635</v>
      </c>
      <c r="Q4531">
        <f>+VLOOKUP(O4531,'Bảng kê HĐ 2022'!N$1912:R$4434,4,0)</f>
        <v>0</v>
      </c>
      <c r="R4531" t="e">
        <f>+VLOOKUP(O4531,'Hàng trả'!#REF!,2,0)</f>
        <v>#REF!</v>
      </c>
    </row>
    <row r="4532" spans="1:18" hidden="1" x14ac:dyDescent="0.3">
      <c r="A4532" s="10">
        <v>8</v>
      </c>
      <c r="B4532" s="5" t="s">
        <v>17387</v>
      </c>
      <c r="C4532" s="6" t="s">
        <v>17388</v>
      </c>
      <c r="D4532" s="7">
        <v>44761</v>
      </c>
      <c r="E4532" s="8" t="s">
        <v>11920</v>
      </c>
      <c r="F4532" s="9">
        <v>1842383</v>
      </c>
      <c r="G4532" s="8" t="s">
        <v>11066</v>
      </c>
      <c r="H4532" s="9">
        <v>188844</v>
      </c>
      <c r="I4532" s="93">
        <v>1653539</v>
      </c>
      <c r="J4532" s="94"/>
      <c r="K4532" s="95"/>
      <c r="L4532" s="96" t="s">
        <v>14396</v>
      </c>
      <c r="M4532" s="97"/>
      <c r="N4532" t="str">
        <f t="shared" si="305"/>
        <v>26049</v>
      </c>
      <c r="O4532">
        <f t="shared" si="306"/>
        <v>26049</v>
      </c>
      <c r="P4532" s="29">
        <f t="shared" si="307"/>
        <v>1842383</v>
      </c>
      <c r="Q4532" t="e">
        <f>+VLOOKUP(O4532,'Bảng kê HĐ 2022'!N$1912:R$4434,4,0)</f>
        <v>#N/A</v>
      </c>
      <c r="R4532" t="e">
        <f>+VLOOKUP(O4532,'Hàng trả'!#REF!,2,0)</f>
        <v>#REF!</v>
      </c>
    </row>
    <row r="4533" spans="1:18" hidden="1" x14ac:dyDescent="0.3">
      <c r="A4533" s="10">
        <v>8</v>
      </c>
      <c r="B4533" s="63" t="s">
        <v>17389</v>
      </c>
      <c r="C4533" s="6" t="s">
        <v>17390</v>
      </c>
      <c r="D4533" s="7">
        <v>44764</v>
      </c>
      <c r="E4533" s="8" t="s">
        <v>12430</v>
      </c>
      <c r="F4533" s="9">
        <v>1706994</v>
      </c>
      <c r="G4533" s="8" t="s">
        <v>11066</v>
      </c>
      <c r="H4533" s="9">
        <v>174967</v>
      </c>
      <c r="I4533" s="66">
        <v>6814082</v>
      </c>
      <c r="J4533" s="67"/>
      <c r="K4533" s="68"/>
      <c r="L4533" s="75" t="s">
        <v>10848</v>
      </c>
      <c r="M4533" s="76"/>
      <c r="N4533" t="str">
        <f t="shared" si="305"/>
        <v>26928</v>
      </c>
      <c r="O4533">
        <f t="shared" si="306"/>
        <v>26928</v>
      </c>
      <c r="P4533" s="29">
        <f t="shared" si="307"/>
        <v>1706994</v>
      </c>
      <c r="Q4533" t="e">
        <f>+VLOOKUP(O4533,'Bảng kê HĐ 2022'!N$1912:R$4434,4,0)</f>
        <v>#N/A</v>
      </c>
      <c r="R4533" t="e">
        <f>+VLOOKUP(O4533,'Hàng trả'!#REF!,2,0)</f>
        <v>#REF!</v>
      </c>
    </row>
    <row r="4534" spans="1:18" hidden="1" x14ac:dyDescent="0.3">
      <c r="A4534" s="10">
        <v>8</v>
      </c>
      <c r="B4534" s="64"/>
      <c r="C4534" s="6" t="s">
        <v>17391</v>
      </c>
      <c r="D4534" s="7">
        <v>44749</v>
      </c>
      <c r="E4534" s="8" t="s">
        <v>12432</v>
      </c>
      <c r="F4534" s="9">
        <v>3056519</v>
      </c>
      <c r="G4534" s="8" t="s">
        <v>11066</v>
      </c>
      <c r="H4534" s="9">
        <v>313293</v>
      </c>
      <c r="I4534" s="69"/>
      <c r="J4534" s="70"/>
      <c r="K4534" s="71"/>
      <c r="L4534" s="77"/>
      <c r="M4534" s="78"/>
      <c r="N4534" t="str">
        <f t="shared" si="305"/>
        <v>23482</v>
      </c>
      <c r="O4534">
        <f t="shared" si="306"/>
        <v>23482</v>
      </c>
      <c r="P4534" s="29">
        <f t="shared" si="307"/>
        <v>3056519</v>
      </c>
      <c r="Q4534">
        <f>+VLOOKUP(O4534,'Bảng kê HĐ 2022'!N$1912:R$4434,4,0)</f>
        <v>0</v>
      </c>
      <c r="R4534" t="e">
        <f>+VLOOKUP(O4534,'Hàng trả'!#REF!,2,0)</f>
        <v>#REF!</v>
      </c>
    </row>
    <row r="4535" spans="1:18" hidden="1" x14ac:dyDescent="0.3">
      <c r="A4535" s="10">
        <v>8</v>
      </c>
      <c r="B4535" s="65"/>
      <c r="C4535" s="6" t="s">
        <v>17392</v>
      </c>
      <c r="D4535" s="7">
        <v>44768</v>
      </c>
      <c r="E4535" s="8" t="s">
        <v>12432</v>
      </c>
      <c r="F4535" s="9">
        <v>2828779</v>
      </c>
      <c r="G4535" s="8" t="s">
        <v>11066</v>
      </c>
      <c r="H4535" s="9">
        <v>289950</v>
      </c>
      <c r="I4535" s="72"/>
      <c r="J4535" s="73"/>
      <c r="K4535" s="74"/>
      <c r="L4535" s="79"/>
      <c r="M4535" s="80"/>
      <c r="N4535" t="str">
        <f t="shared" si="305"/>
        <v>27352</v>
      </c>
      <c r="O4535">
        <f t="shared" si="306"/>
        <v>27352</v>
      </c>
      <c r="P4535" s="29">
        <f t="shared" si="307"/>
        <v>2828779</v>
      </c>
      <c r="Q4535" t="e">
        <f>+VLOOKUP(O4535,'Bảng kê HĐ 2022'!N$1912:R$4434,4,0)</f>
        <v>#N/A</v>
      </c>
      <c r="R4535" t="e">
        <f>+VLOOKUP(O4535,'Hàng trả'!#REF!,2,0)</f>
        <v>#REF!</v>
      </c>
    </row>
    <row r="4536" spans="1:18" hidden="1" x14ac:dyDescent="0.3">
      <c r="A4536" s="10">
        <v>8</v>
      </c>
      <c r="B4536" s="63" t="s">
        <v>17393</v>
      </c>
      <c r="C4536" s="6" t="s">
        <v>17394</v>
      </c>
      <c r="D4536" s="7">
        <v>44754</v>
      </c>
      <c r="E4536" s="8" t="s">
        <v>17395</v>
      </c>
      <c r="F4536" s="9">
        <v>2571826</v>
      </c>
      <c r="G4536" s="8" t="s">
        <v>11066</v>
      </c>
      <c r="H4536" s="9">
        <v>263612</v>
      </c>
      <c r="I4536" s="66">
        <v>8569344</v>
      </c>
      <c r="J4536" s="67"/>
      <c r="K4536" s="68"/>
      <c r="L4536" s="75" t="s">
        <v>10855</v>
      </c>
      <c r="M4536" s="76"/>
      <c r="N4536" t="str">
        <f t="shared" si="305"/>
        <v>24318</v>
      </c>
      <c r="O4536">
        <f t="shared" si="306"/>
        <v>24318</v>
      </c>
      <c r="P4536" s="29">
        <f t="shared" si="307"/>
        <v>2571826</v>
      </c>
      <c r="Q4536" t="e">
        <f>+VLOOKUP(O4536,'Bảng kê HĐ 2022'!N$1912:R$4434,4,0)</f>
        <v>#N/A</v>
      </c>
      <c r="R4536" t="e">
        <f>+VLOOKUP(O4536,'Hàng trả'!#REF!,2,0)</f>
        <v>#REF!</v>
      </c>
    </row>
    <row r="4537" spans="1:18" hidden="1" x14ac:dyDescent="0.3">
      <c r="A4537" s="10">
        <v>8</v>
      </c>
      <c r="B4537" s="64"/>
      <c r="C4537" s="6" t="s">
        <v>17396</v>
      </c>
      <c r="D4537" s="7">
        <v>44761</v>
      </c>
      <c r="E4537" s="8" t="s">
        <v>17397</v>
      </c>
      <c r="F4537" s="9">
        <v>2571826</v>
      </c>
      <c r="G4537" s="8" t="s">
        <v>11066</v>
      </c>
      <c r="H4537" s="9">
        <v>263612</v>
      </c>
      <c r="I4537" s="69"/>
      <c r="J4537" s="70"/>
      <c r="K4537" s="71"/>
      <c r="L4537" s="77"/>
      <c r="M4537" s="78"/>
      <c r="N4537" t="str">
        <f t="shared" si="305"/>
        <v>26046</v>
      </c>
      <c r="O4537">
        <f t="shared" si="306"/>
        <v>26046</v>
      </c>
      <c r="P4537" s="29">
        <f t="shared" si="307"/>
        <v>2571826</v>
      </c>
      <c r="Q4537" t="e">
        <f>+VLOOKUP(O4537,'Bảng kê HĐ 2022'!N$1912:R$4434,4,0)</f>
        <v>#N/A</v>
      </c>
      <c r="R4537" t="e">
        <f>+VLOOKUP(O4537,'Hàng trả'!#REF!,2,0)</f>
        <v>#REF!</v>
      </c>
    </row>
    <row r="4538" spans="1:18" hidden="1" x14ac:dyDescent="0.3">
      <c r="A4538" s="10">
        <v>8</v>
      </c>
      <c r="B4538" s="64"/>
      <c r="C4538" s="6" t="s">
        <v>17398</v>
      </c>
      <c r="D4538" s="7">
        <v>44743</v>
      </c>
      <c r="E4538" s="8" t="s">
        <v>17399</v>
      </c>
      <c r="F4538" s="9">
        <v>3364880</v>
      </c>
      <c r="G4538" s="8" t="s">
        <v>11066</v>
      </c>
      <c r="H4538" s="9">
        <v>344900</v>
      </c>
      <c r="I4538" s="69"/>
      <c r="J4538" s="70"/>
      <c r="K4538" s="71"/>
      <c r="L4538" s="77"/>
      <c r="M4538" s="78"/>
      <c r="N4538" t="str">
        <f t="shared" si="305"/>
        <v>21886</v>
      </c>
      <c r="O4538">
        <f t="shared" si="306"/>
        <v>21886</v>
      </c>
      <c r="P4538" s="29">
        <f t="shared" si="307"/>
        <v>3364880</v>
      </c>
      <c r="Q4538">
        <f>+VLOOKUP(O4538,'Bảng kê HĐ 2022'!N$1912:R$4434,4,0)</f>
        <v>0</v>
      </c>
      <c r="R4538" t="e">
        <f>+VLOOKUP(O4538,'Hàng trả'!#REF!,2,0)</f>
        <v>#REF!</v>
      </c>
    </row>
    <row r="4539" spans="1:18" hidden="1" x14ac:dyDescent="0.3">
      <c r="A4539" s="10">
        <v>8</v>
      </c>
      <c r="B4539" s="65"/>
      <c r="C4539" s="6" t="s">
        <v>17400</v>
      </c>
      <c r="D4539" s="7">
        <v>44757</v>
      </c>
      <c r="E4539" s="8" t="s">
        <v>17401</v>
      </c>
      <c r="F4539" s="9">
        <v>1039484</v>
      </c>
      <c r="G4539" s="8" t="s">
        <v>11066</v>
      </c>
      <c r="H4539" s="9">
        <v>106547</v>
      </c>
      <c r="I4539" s="72"/>
      <c r="J4539" s="73"/>
      <c r="K4539" s="74"/>
      <c r="L4539" s="79"/>
      <c r="M4539" s="80"/>
      <c r="N4539" t="str">
        <f t="shared" si="305"/>
        <v>25832</v>
      </c>
      <c r="O4539">
        <f t="shared" si="306"/>
        <v>25832</v>
      </c>
      <c r="P4539" s="29">
        <f t="shared" si="307"/>
        <v>1039484</v>
      </c>
      <c r="Q4539" t="e">
        <f>+VLOOKUP(O4539,'Bảng kê HĐ 2022'!N$1912:R$4434,4,0)</f>
        <v>#N/A</v>
      </c>
      <c r="R4539" t="e">
        <f>+VLOOKUP(O4539,'Hàng trả'!#REF!,2,0)</f>
        <v>#REF!</v>
      </c>
    </row>
    <row r="4540" spans="1:18" hidden="1" x14ac:dyDescent="0.3">
      <c r="A4540" s="10">
        <v>8</v>
      </c>
      <c r="B4540" s="5" t="s">
        <v>17402</v>
      </c>
      <c r="C4540" s="6" t="s">
        <v>17403</v>
      </c>
      <c r="D4540" s="7">
        <v>44736</v>
      </c>
      <c r="E4540" s="8" t="s">
        <v>17404</v>
      </c>
      <c r="F4540" s="9">
        <v>3820360</v>
      </c>
      <c r="G4540" s="8" t="s">
        <v>11066</v>
      </c>
      <c r="H4540" s="9">
        <v>391587</v>
      </c>
      <c r="I4540" s="93">
        <v>3428773</v>
      </c>
      <c r="J4540" s="94"/>
      <c r="K4540" s="95"/>
      <c r="L4540" s="96" t="s">
        <v>10862</v>
      </c>
      <c r="M4540" s="97"/>
      <c r="N4540" t="str">
        <f t="shared" si="305"/>
        <v>20229</v>
      </c>
      <c r="O4540">
        <f t="shared" si="306"/>
        <v>20229</v>
      </c>
      <c r="P4540" s="29">
        <f t="shared" si="307"/>
        <v>3820360</v>
      </c>
      <c r="Q4540">
        <f>+VLOOKUP(O4540,'Bảng kê HĐ 2022'!N$1912:R$4434,4,0)</f>
        <v>0</v>
      </c>
      <c r="R4540" t="e">
        <f>+VLOOKUP(O4540,'Hàng trả'!#REF!,2,0)</f>
        <v>#REF!</v>
      </c>
    </row>
    <row r="4541" spans="1:18" hidden="1" x14ac:dyDescent="0.3">
      <c r="A4541" s="10">
        <v>8</v>
      </c>
      <c r="B4541" s="63" t="s">
        <v>17405</v>
      </c>
      <c r="C4541" s="6" t="s">
        <v>17406</v>
      </c>
      <c r="D4541" s="7">
        <v>44743</v>
      </c>
      <c r="E4541" s="8" t="s">
        <v>14016</v>
      </c>
      <c r="F4541" s="9">
        <v>3220646</v>
      </c>
      <c r="G4541" s="8" t="s">
        <v>11066</v>
      </c>
      <c r="H4541" s="9">
        <v>330116</v>
      </c>
      <c r="I4541" s="66">
        <v>17052144</v>
      </c>
      <c r="J4541" s="67"/>
      <c r="K4541" s="68"/>
      <c r="L4541" s="75" t="s">
        <v>10862</v>
      </c>
      <c r="M4541" s="76"/>
      <c r="N4541" t="str">
        <f t="shared" si="305"/>
        <v>21938</v>
      </c>
      <c r="O4541">
        <f t="shared" si="306"/>
        <v>21938</v>
      </c>
      <c r="P4541" s="29">
        <f t="shared" si="307"/>
        <v>3220646</v>
      </c>
      <c r="Q4541">
        <f>+VLOOKUP(O4541,'Bảng kê HĐ 2022'!N$1912:R$4434,4,0)</f>
        <v>0</v>
      </c>
      <c r="R4541" t="e">
        <f>+VLOOKUP(O4541,'Hàng trả'!#REF!,2,0)</f>
        <v>#REF!</v>
      </c>
    </row>
    <row r="4542" spans="1:18" hidden="1" x14ac:dyDescent="0.3">
      <c r="A4542" s="10">
        <v>8</v>
      </c>
      <c r="B4542" s="64"/>
      <c r="C4542" s="6" t="s">
        <v>17407</v>
      </c>
      <c r="D4542" s="7">
        <v>44764</v>
      </c>
      <c r="E4542" s="8" t="s">
        <v>17408</v>
      </c>
      <c r="F4542" s="9">
        <v>4317878</v>
      </c>
      <c r="G4542" s="8" t="s">
        <v>11066</v>
      </c>
      <c r="H4542" s="9">
        <v>442582</v>
      </c>
      <c r="I4542" s="69"/>
      <c r="J4542" s="70"/>
      <c r="K4542" s="71"/>
      <c r="L4542" s="77"/>
      <c r="M4542" s="78"/>
      <c r="N4542" t="str">
        <f t="shared" si="305"/>
        <v>26908</v>
      </c>
      <c r="O4542">
        <f t="shared" si="306"/>
        <v>26908</v>
      </c>
      <c r="P4542" s="29">
        <f t="shared" si="307"/>
        <v>4317878</v>
      </c>
      <c r="Q4542" t="e">
        <f>+VLOOKUP(O4542,'Bảng kê HĐ 2022'!N$1912:R$4434,4,0)</f>
        <v>#N/A</v>
      </c>
      <c r="R4542" t="e">
        <f>+VLOOKUP(O4542,'Hàng trả'!#REF!,2,0)</f>
        <v>#REF!</v>
      </c>
    </row>
    <row r="4543" spans="1:18" hidden="1" x14ac:dyDescent="0.3">
      <c r="A4543" s="10">
        <v>8</v>
      </c>
      <c r="B4543" s="64"/>
      <c r="C4543" s="6" t="s">
        <v>17409</v>
      </c>
      <c r="D4543" s="7">
        <v>44747</v>
      </c>
      <c r="E4543" s="8" t="s">
        <v>11943</v>
      </c>
      <c r="F4543" s="9">
        <v>3820360</v>
      </c>
      <c r="G4543" s="8" t="s">
        <v>11066</v>
      </c>
      <c r="H4543" s="9">
        <v>391587</v>
      </c>
      <c r="I4543" s="69"/>
      <c r="J4543" s="70"/>
      <c r="K4543" s="71"/>
      <c r="L4543" s="77"/>
      <c r="M4543" s="78"/>
      <c r="N4543" t="str">
        <f t="shared" si="305"/>
        <v>22890</v>
      </c>
      <c r="O4543">
        <f t="shared" si="306"/>
        <v>22890</v>
      </c>
      <c r="P4543" s="29">
        <f t="shared" si="307"/>
        <v>3820360</v>
      </c>
      <c r="Q4543">
        <f>+VLOOKUP(O4543,'Bảng kê HĐ 2022'!N$1912:R$4434,4,0)</f>
        <v>0</v>
      </c>
      <c r="R4543" t="e">
        <f>+VLOOKUP(O4543,'Hàng trả'!#REF!,2,0)</f>
        <v>#REF!</v>
      </c>
    </row>
    <row r="4544" spans="1:18" hidden="1" x14ac:dyDescent="0.3">
      <c r="A4544" s="10">
        <v>8</v>
      </c>
      <c r="B4544" s="64"/>
      <c r="C4544" s="6" t="s">
        <v>17410</v>
      </c>
      <c r="D4544" s="7">
        <v>44754</v>
      </c>
      <c r="E4544" s="8" t="s">
        <v>17411</v>
      </c>
      <c r="F4544" s="9">
        <v>3278394</v>
      </c>
      <c r="G4544" s="8" t="s">
        <v>11066</v>
      </c>
      <c r="H4544" s="9">
        <v>336035</v>
      </c>
      <c r="I4544" s="69"/>
      <c r="J4544" s="70"/>
      <c r="K4544" s="71"/>
      <c r="L4544" s="77"/>
      <c r="M4544" s="78"/>
      <c r="N4544" t="str">
        <f t="shared" si="305"/>
        <v>24316</v>
      </c>
      <c r="O4544">
        <f t="shared" si="306"/>
        <v>24316</v>
      </c>
      <c r="P4544" s="29">
        <f t="shared" si="307"/>
        <v>3278394</v>
      </c>
      <c r="Q4544" t="e">
        <f>+VLOOKUP(O4544,'Bảng kê HĐ 2022'!N$1912:R$4434,4,0)</f>
        <v>#N/A</v>
      </c>
      <c r="R4544" t="e">
        <f>+VLOOKUP(O4544,'Hàng trả'!#REF!,2,0)</f>
        <v>#REF!</v>
      </c>
    </row>
    <row r="4545" spans="1:18" hidden="1" x14ac:dyDescent="0.3">
      <c r="A4545" s="10">
        <v>8</v>
      </c>
      <c r="B4545" s="65"/>
      <c r="C4545" s="6" t="s">
        <v>17412</v>
      </c>
      <c r="D4545" s="7">
        <v>44768</v>
      </c>
      <c r="E4545" s="8" t="s">
        <v>17408</v>
      </c>
      <c r="F4545" s="9">
        <v>4362325</v>
      </c>
      <c r="G4545" s="8" t="s">
        <v>11066</v>
      </c>
      <c r="H4545" s="9">
        <v>447138</v>
      </c>
      <c r="I4545" s="72"/>
      <c r="J4545" s="73"/>
      <c r="K4545" s="74"/>
      <c r="L4545" s="79"/>
      <c r="M4545" s="80"/>
      <c r="N4545" t="str">
        <f t="shared" si="305"/>
        <v>27385</v>
      </c>
      <c r="O4545">
        <f t="shared" si="306"/>
        <v>27385</v>
      </c>
      <c r="P4545" s="29">
        <f t="shared" si="307"/>
        <v>4362325</v>
      </c>
      <c r="Q4545" t="e">
        <f>+VLOOKUP(O4545,'Bảng kê HĐ 2022'!N$1912:R$4434,4,0)</f>
        <v>#N/A</v>
      </c>
      <c r="R4545" t="e">
        <f>+VLOOKUP(O4545,'Hàng trả'!#REF!,2,0)</f>
        <v>#REF!</v>
      </c>
    </row>
    <row r="4546" spans="1:18" hidden="1" x14ac:dyDescent="0.3">
      <c r="A4546" s="10">
        <v>8</v>
      </c>
      <c r="B4546" s="63" t="s">
        <v>17416</v>
      </c>
      <c r="C4546" s="6" t="s">
        <v>17417</v>
      </c>
      <c r="D4546" s="7">
        <v>44762</v>
      </c>
      <c r="E4546" s="8" t="s">
        <v>17418</v>
      </c>
      <c r="F4546" s="9">
        <v>2078968</v>
      </c>
      <c r="G4546" s="8" t="s">
        <v>11066</v>
      </c>
      <c r="H4546" s="9">
        <v>213094</v>
      </c>
      <c r="I4546" s="66">
        <v>7702945</v>
      </c>
      <c r="J4546" s="67"/>
      <c r="K4546" s="68"/>
      <c r="L4546" s="75" t="s">
        <v>10867</v>
      </c>
      <c r="M4546" s="76"/>
      <c r="N4546" t="str">
        <f t="shared" si="305"/>
        <v>26132</v>
      </c>
      <c r="O4546">
        <f t="shared" si="306"/>
        <v>26132</v>
      </c>
      <c r="P4546" s="29">
        <f t="shared" si="307"/>
        <v>2078968</v>
      </c>
      <c r="Q4546" t="e">
        <f>+VLOOKUP(O4546,'Bảng kê HĐ 2022'!N$1912:R$4434,4,0)</f>
        <v>#N/A</v>
      </c>
      <c r="R4546" t="e">
        <f>+VLOOKUP(O4546,'Hàng trả'!#REF!,2,0)</f>
        <v>#REF!</v>
      </c>
    </row>
    <row r="4547" spans="1:18" hidden="1" x14ac:dyDescent="0.3">
      <c r="A4547" s="10">
        <v>8</v>
      </c>
      <c r="B4547" s="64"/>
      <c r="C4547" s="6" t="s">
        <v>17419</v>
      </c>
      <c r="D4547" s="7">
        <v>44748</v>
      </c>
      <c r="E4547" s="8" t="s">
        <v>17420</v>
      </c>
      <c r="F4547" s="9">
        <v>1392768</v>
      </c>
      <c r="G4547" s="8" t="s">
        <v>11066</v>
      </c>
      <c r="H4547" s="9">
        <v>142759</v>
      </c>
      <c r="I4547" s="69"/>
      <c r="J4547" s="70"/>
      <c r="K4547" s="71"/>
      <c r="L4547" s="77"/>
      <c r="M4547" s="78"/>
      <c r="N4547" t="str">
        <f t="shared" si="305"/>
        <v>23390</v>
      </c>
      <c r="O4547">
        <f t="shared" si="306"/>
        <v>23390</v>
      </c>
      <c r="P4547" s="29">
        <f t="shared" si="307"/>
        <v>1392768</v>
      </c>
      <c r="Q4547">
        <f>+VLOOKUP(O4547,'Bảng kê HĐ 2022'!N$1912:R$4434,4,0)</f>
        <v>0</v>
      </c>
      <c r="R4547" t="e">
        <f>+VLOOKUP(O4547,'Hàng trả'!#REF!,2,0)</f>
        <v>#REF!</v>
      </c>
    </row>
    <row r="4548" spans="1:18" hidden="1" x14ac:dyDescent="0.3">
      <c r="A4548" s="10">
        <v>8</v>
      </c>
      <c r="B4548" s="64"/>
      <c r="C4548" s="6" t="s">
        <v>17421</v>
      </c>
      <c r="D4548" s="7">
        <v>44755</v>
      </c>
      <c r="E4548" s="8" t="s">
        <v>17422</v>
      </c>
      <c r="F4548" s="9">
        <v>2035724</v>
      </c>
      <c r="G4548" s="8" t="s">
        <v>11066</v>
      </c>
      <c r="H4548" s="9">
        <v>208662</v>
      </c>
      <c r="I4548" s="69"/>
      <c r="J4548" s="70"/>
      <c r="K4548" s="71"/>
      <c r="L4548" s="77"/>
      <c r="M4548" s="78"/>
      <c r="N4548" t="str">
        <f t="shared" si="305"/>
        <v>24388</v>
      </c>
      <c r="O4548">
        <f t="shared" si="306"/>
        <v>24388</v>
      </c>
      <c r="P4548" s="29">
        <f t="shared" si="307"/>
        <v>2035724</v>
      </c>
      <c r="Q4548" t="e">
        <f>+VLOOKUP(O4548,'Bảng kê HĐ 2022'!N$1912:R$4434,4,0)</f>
        <v>#N/A</v>
      </c>
      <c r="R4548" t="e">
        <f>+VLOOKUP(O4548,'Hàng trả'!#REF!,2,0)</f>
        <v>#REF!</v>
      </c>
    </row>
    <row r="4549" spans="1:18" hidden="1" x14ac:dyDescent="0.3">
      <c r="A4549" s="10">
        <v>8</v>
      </c>
      <c r="B4549" s="64"/>
      <c r="C4549" s="6" t="s">
        <v>17423</v>
      </c>
      <c r="D4549" s="7">
        <v>44751</v>
      </c>
      <c r="E4549" s="8" t="s">
        <v>17424</v>
      </c>
      <c r="F4549" s="9">
        <v>1639197</v>
      </c>
      <c r="G4549" s="8" t="s">
        <v>11066</v>
      </c>
      <c r="H4549" s="9">
        <v>168018</v>
      </c>
      <c r="I4549" s="69"/>
      <c r="J4549" s="70"/>
      <c r="K4549" s="71"/>
      <c r="L4549" s="77"/>
      <c r="M4549" s="78"/>
      <c r="N4549" t="str">
        <f t="shared" si="305"/>
        <v>24208</v>
      </c>
      <c r="O4549">
        <f t="shared" si="306"/>
        <v>24208</v>
      </c>
      <c r="P4549" s="29">
        <f t="shared" si="307"/>
        <v>1639197</v>
      </c>
      <c r="Q4549">
        <f>+VLOOKUP(O4549,'Bảng kê HĐ 2022'!N$1912:R$4434,4,0)</f>
        <v>0</v>
      </c>
      <c r="R4549" t="e">
        <f>+VLOOKUP(O4549,'Hàng trả'!#REF!,2,0)</f>
        <v>#REF!</v>
      </c>
    </row>
    <row r="4550" spans="1:18" hidden="1" x14ac:dyDescent="0.3">
      <c r="A4550" s="10">
        <v>8</v>
      </c>
      <c r="B4550" s="65"/>
      <c r="C4550" s="6" t="s">
        <v>17425</v>
      </c>
      <c r="D4550" s="7">
        <v>44744</v>
      </c>
      <c r="E4550" s="8" t="s">
        <v>17426</v>
      </c>
      <c r="F4550" s="9">
        <v>1436011</v>
      </c>
      <c r="G4550" s="8" t="s">
        <v>11066</v>
      </c>
      <c r="H4550" s="9">
        <v>147191</v>
      </c>
      <c r="I4550" s="72"/>
      <c r="J4550" s="73"/>
      <c r="K4550" s="74"/>
      <c r="L4550" s="79"/>
      <c r="M4550" s="80"/>
      <c r="N4550" t="str">
        <f t="shared" si="305"/>
        <v>21975</v>
      </c>
      <c r="O4550">
        <f t="shared" si="306"/>
        <v>21975</v>
      </c>
      <c r="P4550" s="29">
        <f t="shared" si="307"/>
        <v>1436011</v>
      </c>
      <c r="Q4550">
        <f>+VLOOKUP(O4550,'Bảng kê HĐ 2022'!N$1912:R$4434,4,0)</f>
        <v>0</v>
      </c>
      <c r="R4550" t="e">
        <f>+VLOOKUP(O4550,'Hàng trả'!#REF!,2,0)</f>
        <v>#REF!</v>
      </c>
    </row>
    <row r="4551" spans="1:18" hidden="1" x14ac:dyDescent="0.3">
      <c r="A4551" s="10">
        <v>8</v>
      </c>
      <c r="B4551" s="63" t="s">
        <v>17427</v>
      </c>
      <c r="C4551" s="6" t="s">
        <v>17428</v>
      </c>
      <c r="D4551" s="7">
        <v>44743</v>
      </c>
      <c r="E4551" s="8" t="s">
        <v>17429</v>
      </c>
      <c r="F4551" s="9">
        <v>1335020</v>
      </c>
      <c r="G4551" s="8" t="s">
        <v>11066</v>
      </c>
      <c r="H4551" s="9">
        <v>136840</v>
      </c>
      <c r="I4551" s="66">
        <v>7049350</v>
      </c>
      <c r="J4551" s="67"/>
      <c r="K4551" s="68"/>
      <c r="L4551" s="75" t="s">
        <v>10878</v>
      </c>
      <c r="M4551" s="76"/>
      <c r="N4551" t="str">
        <f t="shared" si="305"/>
        <v>21881</v>
      </c>
      <c r="O4551">
        <f t="shared" si="306"/>
        <v>21881</v>
      </c>
      <c r="P4551" s="29">
        <f t="shared" si="307"/>
        <v>1335020</v>
      </c>
      <c r="Q4551">
        <f>+VLOOKUP(O4551,'Bảng kê HĐ 2022'!N$1912:R$4434,4,0)</f>
        <v>0</v>
      </c>
      <c r="R4551" t="e">
        <f>+VLOOKUP(O4551,'Hàng trả'!#REF!,2,0)</f>
        <v>#REF!</v>
      </c>
    </row>
    <row r="4552" spans="1:18" hidden="1" x14ac:dyDescent="0.3">
      <c r="A4552" s="10">
        <v>8</v>
      </c>
      <c r="B4552" s="64"/>
      <c r="C4552" s="6" t="s">
        <v>17430</v>
      </c>
      <c r="D4552" s="7">
        <v>44746</v>
      </c>
      <c r="E4552" s="8" t="s">
        <v>14033</v>
      </c>
      <c r="F4552" s="9">
        <v>1992481</v>
      </c>
      <c r="G4552" s="8" t="s">
        <v>11066</v>
      </c>
      <c r="H4552" s="9">
        <v>204229</v>
      </c>
      <c r="I4552" s="69"/>
      <c r="J4552" s="70"/>
      <c r="K4552" s="71"/>
      <c r="L4552" s="77"/>
      <c r="M4552" s="78"/>
      <c r="N4552" t="str">
        <f t="shared" si="305"/>
        <v>22219</v>
      </c>
      <c r="O4552">
        <f t="shared" si="306"/>
        <v>22219</v>
      </c>
      <c r="P4552" s="29">
        <f t="shared" si="307"/>
        <v>1992481</v>
      </c>
      <c r="Q4552">
        <f>+VLOOKUP(O4552,'Bảng kê HĐ 2022'!N$1912:R$4434,4,0)</f>
        <v>0</v>
      </c>
      <c r="R4552" t="e">
        <f>+VLOOKUP(O4552,'Hàng trả'!#REF!,2,0)</f>
        <v>#REF!</v>
      </c>
    </row>
    <row r="4553" spans="1:18" hidden="1" x14ac:dyDescent="0.3">
      <c r="A4553" s="10">
        <v>8</v>
      </c>
      <c r="B4553" s="64"/>
      <c r="C4553" s="6" t="s">
        <v>17431</v>
      </c>
      <c r="D4553" s="7">
        <v>44767</v>
      </c>
      <c r="E4553" s="8" t="s">
        <v>14033</v>
      </c>
      <c r="F4553" s="9">
        <v>1992481</v>
      </c>
      <c r="G4553" s="8" t="s">
        <v>11066</v>
      </c>
      <c r="H4553" s="9">
        <v>204229</v>
      </c>
      <c r="I4553" s="69"/>
      <c r="J4553" s="70"/>
      <c r="K4553" s="71"/>
      <c r="L4553" s="77"/>
      <c r="M4553" s="78"/>
      <c r="N4553" t="str">
        <f t="shared" ref="N4553:N4616" si="308">+RIGHT(C4553,5)</f>
        <v>27293</v>
      </c>
      <c r="O4553">
        <f t="shared" ref="O4553:O4616" si="309">+N4553*1</f>
        <v>27293</v>
      </c>
      <c r="P4553" s="29">
        <f t="shared" ref="P4553:P4616" si="310">+F4553</f>
        <v>1992481</v>
      </c>
      <c r="Q4553" t="e">
        <f>+VLOOKUP(O4553,'Bảng kê HĐ 2022'!N$1912:R$4434,4,0)</f>
        <v>#N/A</v>
      </c>
      <c r="R4553" t="e">
        <f>+VLOOKUP(O4553,'Hàng trả'!#REF!,2,0)</f>
        <v>#REF!</v>
      </c>
    </row>
    <row r="4554" spans="1:18" hidden="1" x14ac:dyDescent="0.3">
      <c r="A4554" s="10">
        <v>8</v>
      </c>
      <c r="B4554" s="65"/>
      <c r="C4554" s="6" t="s">
        <v>17432</v>
      </c>
      <c r="D4554" s="7">
        <v>44760</v>
      </c>
      <c r="E4554" s="8" t="s">
        <v>14033</v>
      </c>
      <c r="F4554" s="9">
        <v>2534447</v>
      </c>
      <c r="G4554" s="8" t="s">
        <v>11066</v>
      </c>
      <c r="H4554" s="9">
        <v>259781</v>
      </c>
      <c r="I4554" s="72"/>
      <c r="J4554" s="73"/>
      <c r="K4554" s="74"/>
      <c r="L4554" s="79"/>
      <c r="M4554" s="80"/>
      <c r="N4554" t="str">
        <f t="shared" si="308"/>
        <v>25971</v>
      </c>
      <c r="O4554">
        <f t="shared" si="309"/>
        <v>25971</v>
      </c>
      <c r="P4554" s="29">
        <f t="shared" si="310"/>
        <v>2534447</v>
      </c>
      <c r="Q4554" t="e">
        <f>+VLOOKUP(O4554,'Bảng kê HĐ 2022'!N$1912:R$4434,4,0)</f>
        <v>#N/A</v>
      </c>
      <c r="R4554" t="e">
        <f>+VLOOKUP(O4554,'Hàng trả'!#REF!,2,0)</f>
        <v>#REF!</v>
      </c>
    </row>
    <row r="4555" spans="1:18" hidden="1" x14ac:dyDescent="0.3">
      <c r="A4555" s="10">
        <v>8</v>
      </c>
      <c r="B4555" s="63" t="s">
        <v>17433</v>
      </c>
      <c r="C4555" s="6" t="s">
        <v>17434</v>
      </c>
      <c r="D4555" s="7">
        <v>44764</v>
      </c>
      <c r="E4555" s="8" t="s">
        <v>12428</v>
      </c>
      <c r="F4555" s="9">
        <v>1375051</v>
      </c>
      <c r="G4555" s="8" t="s">
        <v>11066</v>
      </c>
      <c r="H4555" s="9">
        <v>140943</v>
      </c>
      <c r="I4555" s="66">
        <v>8117369</v>
      </c>
      <c r="J4555" s="67"/>
      <c r="K4555" s="68"/>
      <c r="L4555" s="75" t="s">
        <v>10883</v>
      </c>
      <c r="M4555" s="76"/>
      <c r="N4555" t="str">
        <f t="shared" si="308"/>
        <v>27065</v>
      </c>
      <c r="O4555">
        <f t="shared" si="309"/>
        <v>27065</v>
      </c>
      <c r="P4555" s="29">
        <f t="shared" si="310"/>
        <v>1375051</v>
      </c>
      <c r="Q4555" t="e">
        <f>+VLOOKUP(O4555,'Bảng kê HĐ 2022'!N$1912:R$4434,4,0)</f>
        <v>#N/A</v>
      </c>
      <c r="R4555" t="e">
        <f>+VLOOKUP(O4555,'Hàng trả'!#REF!,2,0)</f>
        <v>#REF!</v>
      </c>
    </row>
    <row r="4556" spans="1:18" hidden="1" x14ac:dyDescent="0.3">
      <c r="A4556" s="10">
        <v>8</v>
      </c>
      <c r="B4556" s="64"/>
      <c r="C4556" s="6" t="s">
        <v>17435</v>
      </c>
      <c r="D4556" s="7">
        <v>44768</v>
      </c>
      <c r="E4556" s="8" t="s">
        <v>12432</v>
      </c>
      <c r="F4556" s="9">
        <v>1199426</v>
      </c>
      <c r="G4556" s="8" t="s">
        <v>11066</v>
      </c>
      <c r="H4556" s="9">
        <v>122941</v>
      </c>
      <c r="I4556" s="69"/>
      <c r="J4556" s="70"/>
      <c r="K4556" s="71"/>
      <c r="L4556" s="77"/>
      <c r="M4556" s="78"/>
      <c r="N4556" t="str">
        <f t="shared" si="308"/>
        <v>27379</v>
      </c>
      <c r="O4556">
        <f t="shared" si="309"/>
        <v>27379</v>
      </c>
      <c r="P4556" s="29">
        <f t="shared" si="310"/>
        <v>1199426</v>
      </c>
      <c r="Q4556" t="e">
        <f>+VLOOKUP(O4556,'Bảng kê HĐ 2022'!N$1912:R$4434,4,0)</f>
        <v>#N/A</v>
      </c>
      <c r="R4556" t="e">
        <f>+VLOOKUP(O4556,'Hàng trả'!#REF!,2,0)</f>
        <v>#REF!</v>
      </c>
    </row>
    <row r="4557" spans="1:18" hidden="1" x14ac:dyDescent="0.3">
      <c r="A4557" s="10">
        <v>8</v>
      </c>
      <c r="B4557" s="64"/>
      <c r="C4557" s="6" t="s">
        <v>17436</v>
      </c>
      <c r="D4557" s="7">
        <v>44754</v>
      </c>
      <c r="E4557" s="8" t="s">
        <v>12432</v>
      </c>
      <c r="F4557" s="9">
        <v>2001326</v>
      </c>
      <c r="G4557" s="8" t="s">
        <v>11066</v>
      </c>
      <c r="H4557" s="9">
        <v>205136</v>
      </c>
      <c r="I4557" s="69"/>
      <c r="J4557" s="70"/>
      <c r="K4557" s="71"/>
      <c r="L4557" s="77"/>
      <c r="M4557" s="78"/>
      <c r="N4557" t="str">
        <f t="shared" si="308"/>
        <v>24307</v>
      </c>
      <c r="O4557">
        <f t="shared" si="309"/>
        <v>24307</v>
      </c>
      <c r="P4557" s="29">
        <f t="shared" si="310"/>
        <v>2001326</v>
      </c>
      <c r="Q4557" t="e">
        <f>+VLOOKUP(O4557,'Bảng kê HĐ 2022'!N$1912:R$4434,4,0)</f>
        <v>#N/A</v>
      </c>
      <c r="R4557" t="e">
        <f>+VLOOKUP(O4557,'Hàng trả'!#REF!,2,0)</f>
        <v>#REF!</v>
      </c>
    </row>
    <row r="4558" spans="1:18" hidden="1" x14ac:dyDescent="0.3">
      <c r="A4558" s="10">
        <v>8</v>
      </c>
      <c r="B4558" s="64"/>
      <c r="C4558" s="6" t="s">
        <v>17437</v>
      </c>
      <c r="D4558" s="7">
        <v>44751</v>
      </c>
      <c r="E4558" s="8" t="s">
        <v>12430</v>
      </c>
      <c r="F4558" s="9">
        <v>793055</v>
      </c>
      <c r="G4558" s="8" t="s">
        <v>11066</v>
      </c>
      <c r="H4558" s="9">
        <v>81288</v>
      </c>
      <c r="I4558" s="69"/>
      <c r="J4558" s="70"/>
      <c r="K4558" s="71"/>
      <c r="L4558" s="77"/>
      <c r="M4558" s="78"/>
      <c r="N4558" t="str">
        <f t="shared" si="308"/>
        <v>24174</v>
      </c>
      <c r="O4558">
        <f t="shared" si="309"/>
        <v>24174</v>
      </c>
      <c r="P4558" s="29">
        <f t="shared" si="310"/>
        <v>793055</v>
      </c>
      <c r="Q4558">
        <f>+VLOOKUP(O4558,'Bảng kê HĐ 2022'!N$1912:R$4434,4,0)</f>
        <v>0</v>
      </c>
      <c r="R4558" t="e">
        <f>+VLOOKUP(O4558,'Hàng trả'!#REF!,2,0)</f>
        <v>#REF!</v>
      </c>
    </row>
    <row r="4559" spans="1:18" hidden="1" x14ac:dyDescent="0.3">
      <c r="A4559" s="10">
        <v>8</v>
      </c>
      <c r="B4559" s="64"/>
      <c r="C4559" s="6" t="s">
        <v>17438</v>
      </c>
      <c r="D4559" s="7">
        <v>44763</v>
      </c>
      <c r="E4559" s="8" t="s">
        <v>12430</v>
      </c>
      <c r="F4559" s="9">
        <v>1594955</v>
      </c>
      <c r="G4559" s="8" t="s">
        <v>11066</v>
      </c>
      <c r="H4559" s="9">
        <v>163483</v>
      </c>
      <c r="I4559" s="69"/>
      <c r="J4559" s="70"/>
      <c r="K4559" s="71"/>
      <c r="L4559" s="77"/>
      <c r="M4559" s="78"/>
      <c r="N4559" t="str">
        <f t="shared" si="308"/>
        <v>26164</v>
      </c>
      <c r="O4559">
        <f t="shared" si="309"/>
        <v>26164</v>
      </c>
      <c r="P4559" s="29">
        <f t="shared" si="310"/>
        <v>1594955</v>
      </c>
      <c r="Q4559" t="e">
        <f>+VLOOKUP(O4559,'Bảng kê HĐ 2022'!N$1912:R$4434,4,0)</f>
        <v>#N/A</v>
      </c>
      <c r="R4559" t="e">
        <f>+VLOOKUP(O4559,'Hàng trả'!#REF!,2,0)</f>
        <v>#REF!</v>
      </c>
    </row>
    <row r="4560" spans="1:18" hidden="1" x14ac:dyDescent="0.3">
      <c r="A4560" s="10">
        <v>8</v>
      </c>
      <c r="B4560" s="65"/>
      <c r="C4560" s="6" t="s">
        <v>17439</v>
      </c>
      <c r="D4560" s="7">
        <v>44746</v>
      </c>
      <c r="E4560" s="8" t="s">
        <v>12432</v>
      </c>
      <c r="F4560" s="9">
        <v>2080609</v>
      </c>
      <c r="G4560" s="8" t="s">
        <v>11066</v>
      </c>
      <c r="H4560" s="9">
        <v>213262</v>
      </c>
      <c r="I4560" s="72"/>
      <c r="J4560" s="73"/>
      <c r="K4560" s="74"/>
      <c r="L4560" s="79"/>
      <c r="M4560" s="80"/>
      <c r="N4560" t="str">
        <f t="shared" si="308"/>
        <v>22391</v>
      </c>
      <c r="O4560">
        <f t="shared" si="309"/>
        <v>22391</v>
      </c>
      <c r="P4560" s="29">
        <f t="shared" si="310"/>
        <v>2080609</v>
      </c>
      <c r="Q4560">
        <f>+VLOOKUP(O4560,'Bảng kê HĐ 2022'!N$1912:R$4434,4,0)</f>
        <v>0</v>
      </c>
      <c r="R4560" t="e">
        <f>+VLOOKUP(O4560,'Hàng trả'!#REF!,2,0)</f>
        <v>#REF!</v>
      </c>
    </row>
    <row r="4561" spans="1:18" hidden="1" x14ac:dyDescent="0.3">
      <c r="A4561" s="10">
        <v>8</v>
      </c>
      <c r="B4561" s="63" t="s">
        <v>17440</v>
      </c>
      <c r="C4561" s="6" t="s">
        <v>17441</v>
      </c>
      <c r="D4561" s="7">
        <v>44747</v>
      </c>
      <c r="E4561" s="8" t="s">
        <v>12432</v>
      </c>
      <c r="F4561" s="9">
        <v>6113038</v>
      </c>
      <c r="G4561" s="8" t="s">
        <v>11066</v>
      </c>
      <c r="H4561" s="9">
        <v>626586</v>
      </c>
      <c r="I4561" s="66">
        <v>22082767</v>
      </c>
      <c r="J4561" s="67"/>
      <c r="K4561" s="68"/>
      <c r="L4561" s="75" t="s">
        <v>10892</v>
      </c>
      <c r="M4561" s="76"/>
      <c r="N4561" t="str">
        <f t="shared" si="308"/>
        <v>22881</v>
      </c>
      <c r="O4561">
        <f t="shared" si="309"/>
        <v>22881</v>
      </c>
      <c r="P4561" s="29">
        <f t="shared" si="310"/>
        <v>6113038</v>
      </c>
      <c r="Q4561">
        <f>+VLOOKUP(O4561,'Bảng kê HĐ 2022'!N$1912:R$4434,4,0)</f>
        <v>0</v>
      </c>
      <c r="R4561" t="e">
        <f>+VLOOKUP(O4561,'Hàng trả'!#REF!,2,0)</f>
        <v>#REF!</v>
      </c>
    </row>
    <row r="4562" spans="1:18" hidden="1" x14ac:dyDescent="0.3">
      <c r="A4562" s="10">
        <v>8</v>
      </c>
      <c r="B4562" s="64"/>
      <c r="C4562" s="6" t="s">
        <v>17442</v>
      </c>
      <c r="D4562" s="7">
        <v>44761</v>
      </c>
      <c r="E4562" s="8" t="s">
        <v>12738</v>
      </c>
      <c r="F4562" s="9">
        <v>6286010</v>
      </c>
      <c r="G4562" s="8" t="s">
        <v>11066</v>
      </c>
      <c r="H4562" s="9">
        <v>644316</v>
      </c>
      <c r="I4562" s="69"/>
      <c r="J4562" s="70"/>
      <c r="K4562" s="71"/>
      <c r="L4562" s="77"/>
      <c r="M4562" s="78"/>
      <c r="N4562" t="str">
        <f t="shared" si="308"/>
        <v>26048</v>
      </c>
      <c r="O4562">
        <f t="shared" si="309"/>
        <v>26048</v>
      </c>
      <c r="P4562" s="29">
        <f t="shared" si="310"/>
        <v>6286010</v>
      </c>
      <c r="Q4562" t="e">
        <f>+VLOOKUP(O4562,'Bảng kê HĐ 2022'!N$1912:R$4434,4,0)</f>
        <v>#N/A</v>
      </c>
      <c r="R4562" t="e">
        <f>+VLOOKUP(O4562,'Hàng trả'!#REF!,2,0)</f>
        <v>#REF!</v>
      </c>
    </row>
    <row r="4563" spans="1:18" hidden="1" x14ac:dyDescent="0.3">
      <c r="A4563" s="10">
        <v>8</v>
      </c>
      <c r="B4563" s="64"/>
      <c r="C4563" s="6" t="s">
        <v>17443</v>
      </c>
      <c r="D4563" s="7">
        <v>44768</v>
      </c>
      <c r="E4563" s="8" t="s">
        <v>12432</v>
      </c>
      <c r="F4563" s="9">
        <v>8085150</v>
      </c>
      <c r="G4563" s="8" t="s">
        <v>11066</v>
      </c>
      <c r="H4563" s="9">
        <v>828728</v>
      </c>
      <c r="I4563" s="69"/>
      <c r="J4563" s="70"/>
      <c r="K4563" s="71"/>
      <c r="L4563" s="77"/>
      <c r="M4563" s="78"/>
      <c r="N4563" t="str">
        <f t="shared" si="308"/>
        <v>27391</v>
      </c>
      <c r="O4563">
        <f t="shared" si="309"/>
        <v>27391</v>
      </c>
      <c r="P4563" s="29">
        <f t="shared" si="310"/>
        <v>8085150</v>
      </c>
      <c r="Q4563" t="e">
        <f>+VLOOKUP(O4563,'Bảng kê HĐ 2022'!N$1912:R$4434,4,0)</f>
        <v>#N/A</v>
      </c>
      <c r="R4563" t="e">
        <f>+VLOOKUP(O4563,'Hàng trả'!#REF!,2,0)</f>
        <v>#REF!</v>
      </c>
    </row>
    <row r="4564" spans="1:18" hidden="1" x14ac:dyDescent="0.3">
      <c r="A4564" s="10">
        <v>8</v>
      </c>
      <c r="B4564" s="65"/>
      <c r="C4564" s="6" t="s">
        <v>17444</v>
      </c>
      <c r="D4564" s="7">
        <v>44754</v>
      </c>
      <c r="E4564" s="8" t="s">
        <v>12432</v>
      </c>
      <c r="F4564" s="9">
        <v>4120556</v>
      </c>
      <c r="G4564" s="8" t="s">
        <v>11066</v>
      </c>
      <c r="H4564" s="9">
        <v>422357</v>
      </c>
      <c r="I4564" s="72"/>
      <c r="J4564" s="73"/>
      <c r="K4564" s="74"/>
      <c r="L4564" s="79"/>
      <c r="M4564" s="80"/>
      <c r="N4564" t="str">
        <f t="shared" si="308"/>
        <v>24314</v>
      </c>
      <c r="O4564">
        <f t="shared" si="309"/>
        <v>24314</v>
      </c>
      <c r="P4564" s="29">
        <f t="shared" si="310"/>
        <v>4120556</v>
      </c>
      <c r="Q4564" t="e">
        <f>+VLOOKUP(O4564,'Bảng kê HĐ 2022'!N$1912:R$4434,4,0)</f>
        <v>#N/A</v>
      </c>
      <c r="R4564" t="e">
        <f>+VLOOKUP(O4564,'Hàng trả'!#REF!,2,0)</f>
        <v>#REF!</v>
      </c>
    </row>
    <row r="4565" spans="1:18" hidden="1" x14ac:dyDescent="0.3">
      <c r="A4565" s="10">
        <v>8</v>
      </c>
      <c r="B4565" s="63" t="s">
        <v>17448</v>
      </c>
      <c r="C4565" s="6" t="s">
        <v>17449</v>
      </c>
      <c r="D4565" s="7">
        <v>44767</v>
      </c>
      <c r="E4565" s="8" t="s">
        <v>12430</v>
      </c>
      <c r="F4565" s="9">
        <v>1773470</v>
      </c>
      <c r="G4565" s="8" t="s">
        <v>11066</v>
      </c>
      <c r="H4565" s="9">
        <v>181781</v>
      </c>
      <c r="I4565" s="66">
        <v>10996323</v>
      </c>
      <c r="J4565" s="67"/>
      <c r="K4565" s="68"/>
      <c r="L4565" s="75" t="s">
        <v>10907</v>
      </c>
      <c r="M4565" s="76"/>
      <c r="N4565" t="str">
        <f t="shared" si="308"/>
        <v>27281</v>
      </c>
      <c r="O4565">
        <f t="shared" si="309"/>
        <v>27281</v>
      </c>
      <c r="P4565" s="29">
        <f t="shared" si="310"/>
        <v>1773470</v>
      </c>
      <c r="Q4565" t="e">
        <f>+VLOOKUP(O4565,'Bảng kê HĐ 2022'!N$1912:R$4434,4,0)</f>
        <v>#N/A</v>
      </c>
      <c r="R4565" t="e">
        <f>+VLOOKUP(O4565,'Hàng trả'!#REF!,2,0)</f>
        <v>#REF!</v>
      </c>
    </row>
    <row r="4566" spans="1:18" hidden="1" x14ac:dyDescent="0.3">
      <c r="A4566" s="10">
        <v>8</v>
      </c>
      <c r="B4566" s="64"/>
      <c r="C4566" s="6" t="s">
        <v>17450</v>
      </c>
      <c r="D4566" s="7">
        <v>44771</v>
      </c>
      <c r="E4566" s="8" t="s">
        <v>12432</v>
      </c>
      <c r="F4566" s="9">
        <v>1903798</v>
      </c>
      <c r="G4566" s="8" t="s">
        <v>11066</v>
      </c>
      <c r="H4566" s="9">
        <v>195139</v>
      </c>
      <c r="I4566" s="69"/>
      <c r="J4566" s="70"/>
      <c r="K4566" s="71"/>
      <c r="L4566" s="77"/>
      <c r="M4566" s="78"/>
      <c r="N4566" t="str">
        <f t="shared" si="308"/>
        <v>27782</v>
      </c>
      <c r="O4566">
        <f t="shared" si="309"/>
        <v>27782</v>
      </c>
      <c r="P4566" s="29">
        <f t="shared" si="310"/>
        <v>1903798</v>
      </c>
      <c r="Q4566" t="e">
        <f>+VLOOKUP(O4566,'Bảng kê HĐ 2022'!N$1912:R$4434,4,0)</f>
        <v>#N/A</v>
      </c>
      <c r="R4566" t="e">
        <f>+VLOOKUP(O4566,'Hàng trả'!#REF!,2,0)</f>
        <v>#REF!</v>
      </c>
    </row>
    <row r="4567" spans="1:18" hidden="1" x14ac:dyDescent="0.3">
      <c r="A4567" s="10">
        <v>8</v>
      </c>
      <c r="B4567" s="64"/>
      <c r="C4567" s="6" t="s">
        <v>17451</v>
      </c>
      <c r="D4567" s="7">
        <v>44748</v>
      </c>
      <c r="E4567" s="8" t="s">
        <v>12432</v>
      </c>
      <c r="F4567" s="9">
        <v>4194944</v>
      </c>
      <c r="G4567" s="8" t="s">
        <v>11066</v>
      </c>
      <c r="H4567" s="9">
        <v>429982</v>
      </c>
      <c r="I4567" s="69"/>
      <c r="J4567" s="70"/>
      <c r="K4567" s="71"/>
      <c r="L4567" s="77"/>
      <c r="M4567" s="78"/>
      <c r="N4567" t="str">
        <f t="shared" si="308"/>
        <v>23144</v>
      </c>
      <c r="O4567">
        <f t="shared" si="309"/>
        <v>23144</v>
      </c>
      <c r="P4567" s="29">
        <f t="shared" si="310"/>
        <v>4194944</v>
      </c>
      <c r="Q4567">
        <f>+VLOOKUP(O4567,'Bảng kê HĐ 2022'!N$1912:R$4434,4,0)</f>
        <v>0</v>
      </c>
      <c r="R4567" t="e">
        <f>+VLOOKUP(O4567,'Hàng trả'!#REF!,2,0)</f>
        <v>#REF!</v>
      </c>
    </row>
    <row r="4568" spans="1:18" hidden="1" x14ac:dyDescent="0.3">
      <c r="A4568" s="10">
        <v>8</v>
      </c>
      <c r="B4568" s="64"/>
      <c r="C4568" s="6" t="s">
        <v>17452</v>
      </c>
      <c r="D4568" s="7">
        <v>44754</v>
      </c>
      <c r="E4568" s="8" t="s">
        <v>12430</v>
      </c>
      <c r="F4568" s="9">
        <v>2943948</v>
      </c>
      <c r="G4568" s="8" t="s">
        <v>11066</v>
      </c>
      <c r="H4568" s="9">
        <v>301755</v>
      </c>
      <c r="I4568" s="69"/>
      <c r="J4568" s="70"/>
      <c r="K4568" s="71"/>
      <c r="L4568" s="77"/>
      <c r="M4568" s="78"/>
      <c r="N4568" t="str">
        <f t="shared" si="308"/>
        <v>24325</v>
      </c>
      <c r="O4568">
        <f t="shared" si="309"/>
        <v>24325</v>
      </c>
      <c r="P4568" s="29">
        <f t="shared" si="310"/>
        <v>2943948</v>
      </c>
      <c r="Q4568" t="e">
        <f>+VLOOKUP(O4568,'Bảng kê HĐ 2022'!N$1912:R$4434,4,0)</f>
        <v>#N/A</v>
      </c>
      <c r="R4568" t="e">
        <f>+VLOOKUP(O4568,'Hàng trả'!#REF!,2,0)</f>
        <v>#REF!</v>
      </c>
    </row>
    <row r="4569" spans="1:18" hidden="1" x14ac:dyDescent="0.3">
      <c r="A4569" s="10">
        <v>8</v>
      </c>
      <c r="B4569" s="65"/>
      <c r="C4569" s="6" t="s">
        <v>17453</v>
      </c>
      <c r="D4569" s="7">
        <v>44762</v>
      </c>
      <c r="E4569" s="8" t="s">
        <v>12430</v>
      </c>
      <c r="F4569" s="9">
        <v>1436011</v>
      </c>
      <c r="G4569" s="8" t="s">
        <v>11066</v>
      </c>
      <c r="H4569" s="9">
        <v>147191</v>
      </c>
      <c r="I4569" s="72"/>
      <c r="J4569" s="73"/>
      <c r="K4569" s="74"/>
      <c r="L4569" s="79"/>
      <c r="M4569" s="80"/>
      <c r="N4569" t="str">
        <f t="shared" si="308"/>
        <v>26154</v>
      </c>
      <c r="O4569">
        <f t="shared" si="309"/>
        <v>26154</v>
      </c>
      <c r="P4569" s="29">
        <f t="shared" si="310"/>
        <v>1436011</v>
      </c>
      <c r="Q4569" t="e">
        <f>+VLOOKUP(O4569,'Bảng kê HĐ 2022'!N$1912:R$4434,4,0)</f>
        <v>#N/A</v>
      </c>
      <c r="R4569" t="e">
        <f>+VLOOKUP(O4569,'Hàng trả'!#REF!,2,0)</f>
        <v>#REF!</v>
      </c>
    </row>
    <row r="4570" spans="1:18" hidden="1" x14ac:dyDescent="0.3">
      <c r="A4570" s="10">
        <v>8</v>
      </c>
      <c r="B4570" s="5" t="s">
        <v>17454</v>
      </c>
      <c r="C4570" s="6" t="s">
        <v>17455</v>
      </c>
      <c r="D4570" s="7">
        <v>44761</v>
      </c>
      <c r="E4570" s="8" t="s">
        <v>17456</v>
      </c>
      <c r="F4570" s="9">
        <v>996241</v>
      </c>
      <c r="G4570" s="8" t="s">
        <v>11066</v>
      </c>
      <c r="H4570" s="9">
        <v>102115</v>
      </c>
      <c r="I4570" s="93">
        <v>894126</v>
      </c>
      <c r="J4570" s="94"/>
      <c r="K4570" s="95"/>
      <c r="L4570" s="96" t="s">
        <v>10912</v>
      </c>
      <c r="M4570" s="97"/>
      <c r="N4570" t="str">
        <f t="shared" si="308"/>
        <v>26023</v>
      </c>
      <c r="O4570">
        <f t="shared" si="309"/>
        <v>26023</v>
      </c>
      <c r="P4570" s="29">
        <f t="shared" si="310"/>
        <v>996241</v>
      </c>
      <c r="Q4570" t="e">
        <f>+VLOOKUP(O4570,'Bảng kê HĐ 2022'!N$1912:R$4434,4,0)</f>
        <v>#N/A</v>
      </c>
      <c r="R4570" t="e">
        <f>+VLOOKUP(O4570,'Hàng trả'!#REF!,2,0)</f>
        <v>#REF!</v>
      </c>
    </row>
    <row r="4571" spans="1:18" hidden="1" x14ac:dyDescent="0.3">
      <c r="A4571" s="10">
        <v>8</v>
      </c>
      <c r="B4571" s="63" t="s">
        <v>17460</v>
      </c>
      <c r="C4571" s="6" t="s">
        <v>17461</v>
      </c>
      <c r="D4571" s="7">
        <v>44755</v>
      </c>
      <c r="E4571" s="8" t="s">
        <v>12430</v>
      </c>
      <c r="F4571" s="9">
        <v>3017461</v>
      </c>
      <c r="G4571" s="8" t="s">
        <v>11066</v>
      </c>
      <c r="H4571" s="9">
        <v>309290</v>
      </c>
      <c r="I4571" s="66">
        <v>6407533</v>
      </c>
      <c r="J4571" s="67"/>
      <c r="K4571" s="68"/>
      <c r="L4571" s="75" t="s">
        <v>10915</v>
      </c>
      <c r="M4571" s="76"/>
      <c r="N4571" t="str">
        <f t="shared" si="308"/>
        <v>24401</v>
      </c>
      <c r="O4571">
        <f t="shared" si="309"/>
        <v>24401</v>
      </c>
      <c r="P4571" s="29">
        <f t="shared" si="310"/>
        <v>3017461</v>
      </c>
      <c r="Q4571" t="e">
        <f>+VLOOKUP(O4571,'Bảng kê HĐ 2022'!N$1912:R$4434,4,0)</f>
        <v>#N/A</v>
      </c>
      <c r="R4571" t="e">
        <f>+VLOOKUP(O4571,'Hàng trả'!#REF!,2,0)</f>
        <v>#REF!</v>
      </c>
    </row>
    <row r="4572" spans="1:18" hidden="1" x14ac:dyDescent="0.3">
      <c r="A4572" s="10">
        <v>8</v>
      </c>
      <c r="B4572" s="64"/>
      <c r="C4572" s="6" t="s">
        <v>17462</v>
      </c>
      <c r="D4572" s="7">
        <v>44763</v>
      </c>
      <c r="E4572" s="8" t="s">
        <v>12432</v>
      </c>
      <c r="F4572" s="9">
        <v>1199426</v>
      </c>
      <c r="G4572" s="8" t="s">
        <v>11066</v>
      </c>
      <c r="H4572" s="9">
        <v>122941</v>
      </c>
      <c r="I4572" s="69"/>
      <c r="J4572" s="70"/>
      <c r="K4572" s="71"/>
      <c r="L4572" s="77"/>
      <c r="M4572" s="78"/>
      <c r="N4572" t="str">
        <f t="shared" si="308"/>
        <v>26159</v>
      </c>
      <c r="O4572">
        <f t="shared" si="309"/>
        <v>26159</v>
      </c>
      <c r="P4572" s="29">
        <f t="shared" si="310"/>
        <v>1199426</v>
      </c>
      <c r="Q4572" t="e">
        <f>+VLOOKUP(O4572,'Bảng kê HĐ 2022'!N$1912:R$4434,4,0)</f>
        <v>#N/A</v>
      </c>
      <c r="R4572" t="e">
        <f>+VLOOKUP(O4572,'Hàng trả'!#REF!,2,0)</f>
        <v>#REF!</v>
      </c>
    </row>
    <row r="4573" spans="1:18" hidden="1" x14ac:dyDescent="0.3">
      <c r="A4573" s="10">
        <v>8</v>
      </c>
      <c r="B4573" s="65"/>
      <c r="C4573" s="6" t="s">
        <v>17463</v>
      </c>
      <c r="D4573" s="7">
        <v>44744</v>
      </c>
      <c r="E4573" s="8" t="s">
        <v>12430</v>
      </c>
      <c r="F4573" s="9">
        <v>2922426</v>
      </c>
      <c r="G4573" s="8" t="s">
        <v>11066</v>
      </c>
      <c r="H4573" s="9">
        <v>299549</v>
      </c>
      <c r="I4573" s="72"/>
      <c r="J4573" s="73"/>
      <c r="K4573" s="74"/>
      <c r="L4573" s="79"/>
      <c r="M4573" s="80"/>
      <c r="N4573" t="str">
        <f t="shared" si="308"/>
        <v>21987</v>
      </c>
      <c r="O4573">
        <f t="shared" si="309"/>
        <v>21987</v>
      </c>
      <c r="P4573" s="29">
        <f t="shared" si="310"/>
        <v>2922426</v>
      </c>
      <c r="Q4573">
        <f>+VLOOKUP(O4573,'Bảng kê HĐ 2022'!N$1912:R$4434,4,0)</f>
        <v>0</v>
      </c>
      <c r="R4573" t="e">
        <f>+VLOOKUP(O4573,'Hàng trả'!#REF!,2,0)</f>
        <v>#REF!</v>
      </c>
    </row>
    <row r="4574" spans="1:18" hidden="1" x14ac:dyDescent="0.3">
      <c r="A4574" s="10">
        <v>8</v>
      </c>
      <c r="B4574" s="63" t="s">
        <v>17467</v>
      </c>
      <c r="C4574" s="6" t="s">
        <v>17468</v>
      </c>
      <c r="D4574" s="7">
        <v>44762</v>
      </c>
      <c r="E4574" s="8" t="s">
        <v>12432</v>
      </c>
      <c r="F4574" s="9">
        <v>16616702</v>
      </c>
      <c r="G4574" s="8" t="s">
        <v>11066</v>
      </c>
      <c r="H4574" s="9">
        <v>1703212</v>
      </c>
      <c r="I4574" s="66">
        <v>63042841</v>
      </c>
      <c r="J4574" s="67"/>
      <c r="K4574" s="68"/>
      <c r="L4574" s="75" t="s">
        <v>10149</v>
      </c>
      <c r="M4574" s="76"/>
      <c r="N4574" t="str">
        <f t="shared" si="308"/>
        <v>26130</v>
      </c>
      <c r="O4574">
        <f t="shared" si="309"/>
        <v>26130</v>
      </c>
      <c r="P4574" s="29">
        <f t="shared" si="310"/>
        <v>16616702</v>
      </c>
      <c r="Q4574" t="e">
        <f>+VLOOKUP(O4574,'Bảng kê HĐ 2022'!N$1912:R$4434,4,0)</f>
        <v>#N/A</v>
      </c>
      <c r="R4574" t="e">
        <f>+VLOOKUP(O4574,'Hàng trả'!#REF!,2,0)</f>
        <v>#REF!</v>
      </c>
    </row>
    <row r="4575" spans="1:18" hidden="1" x14ac:dyDescent="0.3">
      <c r="A4575" s="10">
        <v>8</v>
      </c>
      <c r="B4575" s="64"/>
      <c r="C4575" s="6" t="s">
        <v>17469</v>
      </c>
      <c r="D4575" s="7">
        <v>44769</v>
      </c>
      <c r="E4575" s="8" t="s">
        <v>12432</v>
      </c>
      <c r="F4575" s="9">
        <v>13641275</v>
      </c>
      <c r="G4575" s="8" t="s">
        <v>11066</v>
      </c>
      <c r="H4575" s="9">
        <v>1398231</v>
      </c>
      <c r="I4575" s="69"/>
      <c r="J4575" s="70"/>
      <c r="K4575" s="71"/>
      <c r="L4575" s="77"/>
      <c r="M4575" s="78"/>
      <c r="N4575" t="str">
        <f t="shared" si="308"/>
        <v>27440</v>
      </c>
      <c r="O4575">
        <f t="shared" si="309"/>
        <v>27440</v>
      </c>
      <c r="P4575" s="29">
        <f t="shared" si="310"/>
        <v>13641275</v>
      </c>
      <c r="Q4575" t="e">
        <f>+VLOOKUP(O4575,'Bảng kê HĐ 2022'!N$1912:R$4434,4,0)</f>
        <v>#N/A</v>
      </c>
      <c r="R4575" t="e">
        <f>+VLOOKUP(O4575,'Hàng trả'!#REF!,2,0)</f>
        <v>#REF!</v>
      </c>
    </row>
    <row r="4576" spans="1:18" hidden="1" x14ac:dyDescent="0.3">
      <c r="A4576" s="10">
        <v>8</v>
      </c>
      <c r="B4576" s="64"/>
      <c r="C4576" s="6" t="s">
        <v>17470</v>
      </c>
      <c r="D4576" s="7">
        <v>44748</v>
      </c>
      <c r="E4576" s="8" t="s">
        <v>12432</v>
      </c>
      <c r="F4576" s="9">
        <v>18895140</v>
      </c>
      <c r="G4576" s="8" t="s">
        <v>11066</v>
      </c>
      <c r="H4576" s="9">
        <v>1936752</v>
      </c>
      <c r="I4576" s="69"/>
      <c r="J4576" s="70"/>
      <c r="K4576" s="71"/>
      <c r="L4576" s="77"/>
      <c r="M4576" s="78"/>
      <c r="N4576" t="str">
        <f t="shared" si="308"/>
        <v>23377</v>
      </c>
      <c r="O4576">
        <f t="shared" si="309"/>
        <v>23377</v>
      </c>
      <c r="P4576" s="29">
        <f t="shared" si="310"/>
        <v>18895140</v>
      </c>
      <c r="Q4576">
        <f>+VLOOKUP(O4576,'Bảng kê HĐ 2022'!N$1912:R$4434,4,0)</f>
        <v>0</v>
      </c>
      <c r="R4576" t="e">
        <f>+VLOOKUP(O4576,'Hàng trả'!#REF!,2,0)</f>
        <v>#REF!</v>
      </c>
    </row>
    <row r="4577" spans="1:18" hidden="1" x14ac:dyDescent="0.3">
      <c r="A4577" s="10">
        <v>8</v>
      </c>
      <c r="B4577" s="65"/>
      <c r="C4577" s="6" t="s">
        <v>17471</v>
      </c>
      <c r="D4577" s="7">
        <v>44755</v>
      </c>
      <c r="E4577" s="8" t="s">
        <v>12432</v>
      </c>
      <c r="F4577" s="9">
        <v>21089603</v>
      </c>
      <c r="G4577" s="8" t="s">
        <v>11066</v>
      </c>
      <c r="H4577" s="9">
        <v>2161684</v>
      </c>
      <c r="I4577" s="72"/>
      <c r="J4577" s="73"/>
      <c r="K4577" s="74"/>
      <c r="L4577" s="79"/>
      <c r="M4577" s="80"/>
      <c r="N4577" t="str">
        <f t="shared" si="308"/>
        <v>24386</v>
      </c>
      <c r="O4577">
        <f t="shared" si="309"/>
        <v>24386</v>
      </c>
      <c r="P4577" s="29">
        <f t="shared" si="310"/>
        <v>21089603</v>
      </c>
      <c r="Q4577" t="e">
        <f>+VLOOKUP(O4577,'Bảng kê HĐ 2022'!N$1912:R$4434,4,0)</f>
        <v>#N/A</v>
      </c>
      <c r="R4577" t="e">
        <f>+VLOOKUP(O4577,'Hàng trả'!#REF!,2,0)</f>
        <v>#REF!</v>
      </c>
    </row>
    <row r="4578" spans="1:18" hidden="1" x14ac:dyDescent="0.3">
      <c r="A4578" s="10">
        <v>8</v>
      </c>
      <c r="B4578" s="63" t="s">
        <v>17475</v>
      </c>
      <c r="C4578" s="6" t="s">
        <v>17476</v>
      </c>
      <c r="D4578" s="7">
        <v>44743</v>
      </c>
      <c r="E4578" s="8" t="s">
        <v>12801</v>
      </c>
      <c r="F4578" s="9">
        <v>1083931</v>
      </c>
      <c r="G4578" s="8" t="s">
        <v>11066</v>
      </c>
      <c r="H4578" s="9">
        <v>111103</v>
      </c>
      <c r="I4578" s="66">
        <v>1945656</v>
      </c>
      <c r="J4578" s="67"/>
      <c r="K4578" s="68"/>
      <c r="L4578" s="75" t="s">
        <v>10923</v>
      </c>
      <c r="M4578" s="76"/>
      <c r="N4578" t="str">
        <f t="shared" si="308"/>
        <v>21939</v>
      </c>
      <c r="O4578">
        <f t="shared" si="309"/>
        <v>21939</v>
      </c>
      <c r="P4578" s="29">
        <f t="shared" si="310"/>
        <v>1083931</v>
      </c>
      <c r="Q4578">
        <f>+VLOOKUP(O4578,'Bảng kê HĐ 2022'!N$1912:R$4434,4,0)</f>
        <v>0</v>
      </c>
      <c r="R4578" t="e">
        <f>+VLOOKUP(O4578,'Hàng trả'!#REF!,2,0)</f>
        <v>#REF!</v>
      </c>
    </row>
    <row r="4579" spans="1:18" hidden="1" x14ac:dyDescent="0.3">
      <c r="A4579" s="10">
        <v>8</v>
      </c>
      <c r="B4579" s="65"/>
      <c r="C4579" s="6" t="s">
        <v>17477</v>
      </c>
      <c r="D4579" s="7">
        <v>44764</v>
      </c>
      <c r="E4579" s="8" t="s">
        <v>12801</v>
      </c>
      <c r="F4579" s="9">
        <v>1083931</v>
      </c>
      <c r="G4579" s="8" t="s">
        <v>11066</v>
      </c>
      <c r="H4579" s="9">
        <v>111103</v>
      </c>
      <c r="I4579" s="72"/>
      <c r="J4579" s="73"/>
      <c r="K4579" s="74"/>
      <c r="L4579" s="79"/>
      <c r="M4579" s="80"/>
      <c r="N4579" t="str">
        <f t="shared" si="308"/>
        <v>26907</v>
      </c>
      <c r="O4579">
        <f t="shared" si="309"/>
        <v>26907</v>
      </c>
      <c r="P4579" s="29">
        <f t="shared" si="310"/>
        <v>1083931</v>
      </c>
      <c r="Q4579" t="e">
        <f>+VLOOKUP(O4579,'Bảng kê HĐ 2022'!N$1912:R$4434,4,0)</f>
        <v>#N/A</v>
      </c>
      <c r="R4579" t="e">
        <f>+VLOOKUP(O4579,'Hàng trả'!#REF!,2,0)</f>
        <v>#REF!</v>
      </c>
    </row>
    <row r="4580" spans="1:18" hidden="1" x14ac:dyDescent="0.3">
      <c r="A4580" s="10">
        <v>8</v>
      </c>
      <c r="B4580" s="63" t="s">
        <v>17478</v>
      </c>
      <c r="C4580" s="6" t="s">
        <v>17479</v>
      </c>
      <c r="D4580" s="7">
        <v>44761</v>
      </c>
      <c r="E4580" s="8" t="s">
        <v>12928</v>
      </c>
      <c r="F4580" s="9">
        <v>3027305</v>
      </c>
      <c r="G4580" s="8" t="s">
        <v>11066</v>
      </c>
      <c r="H4580" s="9">
        <v>310299</v>
      </c>
      <c r="I4580" s="66">
        <v>9222851</v>
      </c>
      <c r="J4580" s="67"/>
      <c r="K4580" s="68"/>
      <c r="L4580" s="75" t="s">
        <v>10930</v>
      </c>
      <c r="M4580" s="76"/>
      <c r="N4580" t="str">
        <f t="shared" si="308"/>
        <v>26043</v>
      </c>
      <c r="O4580">
        <f t="shared" si="309"/>
        <v>26043</v>
      </c>
      <c r="P4580" s="29">
        <f t="shared" si="310"/>
        <v>3027305</v>
      </c>
      <c r="Q4580" t="e">
        <f>+VLOOKUP(O4580,'Bảng kê HĐ 2022'!N$1912:R$4434,4,0)</f>
        <v>#N/A</v>
      </c>
      <c r="R4580" t="e">
        <f>+VLOOKUP(O4580,'Hàng trả'!#REF!,2,0)</f>
        <v>#REF!</v>
      </c>
    </row>
    <row r="4581" spans="1:18" hidden="1" x14ac:dyDescent="0.3">
      <c r="A4581" s="10">
        <v>8</v>
      </c>
      <c r="B4581" s="64"/>
      <c r="C4581" s="6" t="s">
        <v>17480</v>
      </c>
      <c r="D4581" s="7">
        <v>44747</v>
      </c>
      <c r="E4581" s="8" t="s">
        <v>12928</v>
      </c>
      <c r="F4581" s="9">
        <v>3278394</v>
      </c>
      <c r="G4581" s="8" t="s">
        <v>11066</v>
      </c>
      <c r="H4581" s="9">
        <v>336035</v>
      </c>
      <c r="I4581" s="69"/>
      <c r="J4581" s="70"/>
      <c r="K4581" s="71"/>
      <c r="L4581" s="77"/>
      <c r="M4581" s="78"/>
      <c r="N4581" t="str">
        <f t="shared" si="308"/>
        <v>22886</v>
      </c>
      <c r="O4581">
        <f t="shared" si="309"/>
        <v>22886</v>
      </c>
      <c r="P4581" s="29">
        <f t="shared" si="310"/>
        <v>3278394</v>
      </c>
      <c r="Q4581">
        <f>+VLOOKUP(O4581,'Bảng kê HĐ 2022'!N$1912:R$4434,4,0)</f>
        <v>0</v>
      </c>
      <c r="R4581" t="e">
        <f>+VLOOKUP(O4581,'Hàng trả'!#REF!,2,0)</f>
        <v>#REF!</v>
      </c>
    </row>
    <row r="4582" spans="1:18" hidden="1" x14ac:dyDescent="0.3">
      <c r="A4582" s="10">
        <v>8</v>
      </c>
      <c r="B4582" s="64"/>
      <c r="C4582" s="6" t="s">
        <v>17481</v>
      </c>
      <c r="D4582" s="7">
        <v>44754</v>
      </c>
      <c r="E4582" s="8" t="s">
        <v>10929</v>
      </c>
      <c r="F4582" s="9">
        <v>1335020</v>
      </c>
      <c r="G4582" s="8" t="s">
        <v>11066</v>
      </c>
      <c r="H4582" s="9">
        <v>136840</v>
      </c>
      <c r="I4582" s="69"/>
      <c r="J4582" s="70"/>
      <c r="K4582" s="71"/>
      <c r="L4582" s="77"/>
      <c r="M4582" s="78"/>
      <c r="N4582" t="str">
        <f t="shared" si="308"/>
        <v>24313</v>
      </c>
      <c r="O4582">
        <f t="shared" si="309"/>
        <v>24313</v>
      </c>
      <c r="P4582" s="29">
        <f t="shared" si="310"/>
        <v>1335020</v>
      </c>
      <c r="Q4582" t="e">
        <f>+VLOOKUP(O4582,'Bảng kê HĐ 2022'!N$1912:R$4434,4,0)</f>
        <v>#N/A</v>
      </c>
      <c r="R4582" t="e">
        <f>+VLOOKUP(O4582,'Hàng trả'!#REF!,2,0)</f>
        <v>#REF!</v>
      </c>
    </row>
    <row r="4583" spans="1:18" hidden="1" x14ac:dyDescent="0.3">
      <c r="A4583" s="10">
        <v>8</v>
      </c>
      <c r="B4583" s="65"/>
      <c r="C4583" s="6" t="s">
        <v>17482</v>
      </c>
      <c r="D4583" s="7">
        <v>44768</v>
      </c>
      <c r="E4583" s="8" t="s">
        <v>17483</v>
      </c>
      <c r="F4583" s="9">
        <v>2635438</v>
      </c>
      <c r="G4583" s="8" t="s">
        <v>11066</v>
      </c>
      <c r="H4583" s="9">
        <v>270132</v>
      </c>
      <c r="I4583" s="72"/>
      <c r="J4583" s="73"/>
      <c r="K4583" s="74"/>
      <c r="L4583" s="79"/>
      <c r="M4583" s="80"/>
      <c r="N4583" t="str">
        <f t="shared" si="308"/>
        <v>27384</v>
      </c>
      <c r="O4583">
        <f t="shared" si="309"/>
        <v>27384</v>
      </c>
      <c r="P4583" s="29">
        <f t="shared" si="310"/>
        <v>2635438</v>
      </c>
      <c r="Q4583" t="e">
        <f>+VLOOKUP(O4583,'Bảng kê HĐ 2022'!N$1912:R$4434,4,0)</f>
        <v>#N/A</v>
      </c>
      <c r="R4583" t="e">
        <f>+VLOOKUP(O4583,'Hàng trả'!#REF!,2,0)</f>
        <v>#REF!</v>
      </c>
    </row>
    <row r="4584" spans="1:18" hidden="1" x14ac:dyDescent="0.3">
      <c r="A4584" s="10">
        <v>8</v>
      </c>
      <c r="B4584" s="63" t="s">
        <v>17484</v>
      </c>
      <c r="C4584" s="6" t="s">
        <v>17485</v>
      </c>
      <c r="D4584" s="7">
        <v>44753</v>
      </c>
      <c r="E4584" s="8" t="s">
        <v>12432</v>
      </c>
      <c r="F4584" s="9">
        <v>1653799</v>
      </c>
      <c r="G4584" s="8" t="s">
        <v>11066</v>
      </c>
      <c r="H4584" s="9">
        <v>169514</v>
      </c>
      <c r="I4584" s="66">
        <v>15188106</v>
      </c>
      <c r="J4584" s="67"/>
      <c r="K4584" s="68"/>
      <c r="L4584" s="75" t="s">
        <v>10936</v>
      </c>
      <c r="M4584" s="76"/>
      <c r="N4584" t="str">
        <f t="shared" si="308"/>
        <v>24250</v>
      </c>
      <c r="O4584">
        <f t="shared" si="309"/>
        <v>24250</v>
      </c>
      <c r="P4584" s="29">
        <f t="shared" si="310"/>
        <v>1653799</v>
      </c>
      <c r="Q4584" t="e">
        <f>+VLOOKUP(O4584,'Bảng kê HĐ 2022'!N$1912:R$4434,4,0)</f>
        <v>#N/A</v>
      </c>
      <c r="R4584" t="e">
        <f>+VLOOKUP(O4584,'Hàng trả'!#REF!,2,0)</f>
        <v>#REF!</v>
      </c>
    </row>
    <row r="4585" spans="1:18" hidden="1" x14ac:dyDescent="0.3">
      <c r="A4585" s="10">
        <v>8</v>
      </c>
      <c r="B4585" s="64"/>
      <c r="C4585" s="6" t="s">
        <v>17486</v>
      </c>
      <c r="D4585" s="7">
        <v>44770</v>
      </c>
      <c r="E4585" s="8" t="s">
        <v>12432</v>
      </c>
      <c r="F4585" s="9">
        <v>1992481</v>
      </c>
      <c r="G4585" s="8" t="s">
        <v>11066</v>
      </c>
      <c r="H4585" s="9">
        <v>204229</v>
      </c>
      <c r="I4585" s="69"/>
      <c r="J4585" s="70"/>
      <c r="K4585" s="71"/>
      <c r="L4585" s="77"/>
      <c r="M4585" s="78"/>
      <c r="N4585" t="str">
        <f t="shared" si="308"/>
        <v>27483</v>
      </c>
      <c r="O4585">
        <f t="shared" si="309"/>
        <v>27483</v>
      </c>
      <c r="P4585" s="29">
        <f t="shared" si="310"/>
        <v>1992481</v>
      </c>
      <c r="Q4585" t="e">
        <f>+VLOOKUP(O4585,'Bảng kê HĐ 2022'!N$1912:R$4434,4,0)</f>
        <v>#N/A</v>
      </c>
      <c r="R4585" t="e">
        <f>+VLOOKUP(O4585,'Hàng trả'!#REF!,2,0)</f>
        <v>#REF!</v>
      </c>
    </row>
    <row r="4586" spans="1:18" hidden="1" x14ac:dyDescent="0.3">
      <c r="A4586" s="10">
        <v>8</v>
      </c>
      <c r="B4586" s="64"/>
      <c r="C4586" s="6" t="s">
        <v>17487</v>
      </c>
      <c r="D4586" s="7">
        <v>44760</v>
      </c>
      <c r="E4586" s="8" t="s">
        <v>12432</v>
      </c>
      <c r="F4586" s="9">
        <v>2233526</v>
      </c>
      <c r="G4586" s="8" t="s">
        <v>11066</v>
      </c>
      <c r="H4586" s="9">
        <v>228936</v>
      </c>
      <c r="I4586" s="69"/>
      <c r="J4586" s="70"/>
      <c r="K4586" s="71"/>
      <c r="L4586" s="77"/>
      <c r="M4586" s="78"/>
      <c r="N4586" t="str">
        <f t="shared" si="308"/>
        <v>25967</v>
      </c>
      <c r="O4586">
        <f t="shared" si="309"/>
        <v>25967</v>
      </c>
      <c r="P4586" s="29">
        <f t="shared" si="310"/>
        <v>2233526</v>
      </c>
      <c r="Q4586" t="e">
        <f>+VLOOKUP(O4586,'Bảng kê HĐ 2022'!N$1912:R$4434,4,0)</f>
        <v>#N/A</v>
      </c>
      <c r="R4586" t="e">
        <f>+VLOOKUP(O4586,'Hàng trả'!#REF!,2,0)</f>
        <v>#REF!</v>
      </c>
    </row>
    <row r="4587" spans="1:18" hidden="1" x14ac:dyDescent="0.3">
      <c r="A4587" s="10">
        <v>8</v>
      </c>
      <c r="B4587" s="64"/>
      <c r="C4587" s="6" t="s">
        <v>17488</v>
      </c>
      <c r="D4587" s="7">
        <v>44743</v>
      </c>
      <c r="E4587" s="8" t="s">
        <v>12432</v>
      </c>
      <c r="F4587" s="9">
        <v>2340819</v>
      </c>
      <c r="G4587" s="8" t="s">
        <v>11066</v>
      </c>
      <c r="H4587" s="9">
        <v>239934</v>
      </c>
      <c r="I4587" s="69"/>
      <c r="J4587" s="70"/>
      <c r="K4587" s="71"/>
      <c r="L4587" s="77"/>
      <c r="M4587" s="78"/>
      <c r="N4587" t="str">
        <f t="shared" si="308"/>
        <v>21913</v>
      </c>
      <c r="O4587">
        <f t="shared" si="309"/>
        <v>21913</v>
      </c>
      <c r="P4587" s="29">
        <f t="shared" si="310"/>
        <v>2340819</v>
      </c>
      <c r="Q4587">
        <f>+VLOOKUP(O4587,'Bảng kê HĐ 2022'!N$1912:R$4434,4,0)</f>
        <v>0</v>
      </c>
      <c r="R4587" t="e">
        <f>+VLOOKUP(O4587,'Hàng trả'!#REF!,2,0)</f>
        <v>#REF!</v>
      </c>
    </row>
    <row r="4588" spans="1:18" hidden="1" x14ac:dyDescent="0.3">
      <c r="A4588" s="10">
        <v>8</v>
      </c>
      <c r="B4588" s="64"/>
      <c r="C4588" s="6" t="s">
        <v>17489</v>
      </c>
      <c r="D4588" s="7">
        <v>44747</v>
      </c>
      <c r="E4588" s="8" t="s">
        <v>12432</v>
      </c>
      <c r="F4588" s="9">
        <v>1582556</v>
      </c>
      <c r="G4588" s="8" t="s">
        <v>11066</v>
      </c>
      <c r="H4588" s="9">
        <v>162212</v>
      </c>
      <c r="I4588" s="69"/>
      <c r="J4588" s="70"/>
      <c r="K4588" s="71"/>
      <c r="L4588" s="77"/>
      <c r="M4588" s="78"/>
      <c r="N4588" t="str">
        <f t="shared" si="308"/>
        <v>22602</v>
      </c>
      <c r="O4588">
        <f t="shared" si="309"/>
        <v>22602</v>
      </c>
      <c r="P4588" s="29">
        <f t="shared" si="310"/>
        <v>1582556</v>
      </c>
      <c r="Q4588">
        <f>+VLOOKUP(O4588,'Bảng kê HĐ 2022'!N$1912:R$4434,4,0)</f>
        <v>0</v>
      </c>
      <c r="R4588" t="e">
        <f>+VLOOKUP(O4588,'Hàng trả'!#REF!,2,0)</f>
        <v>#REF!</v>
      </c>
    </row>
    <row r="4589" spans="1:18" hidden="1" x14ac:dyDescent="0.3">
      <c r="A4589" s="10">
        <v>8</v>
      </c>
      <c r="B4589" s="64"/>
      <c r="C4589" s="6" t="s">
        <v>17490</v>
      </c>
      <c r="D4589" s="7">
        <v>44749</v>
      </c>
      <c r="E4589" s="8" t="s">
        <v>12432</v>
      </c>
      <c r="F4589" s="9">
        <v>3081656</v>
      </c>
      <c r="G4589" s="8" t="s">
        <v>11066</v>
      </c>
      <c r="H4589" s="9">
        <v>315870</v>
      </c>
      <c r="I4589" s="69"/>
      <c r="J4589" s="70"/>
      <c r="K4589" s="71"/>
      <c r="L4589" s="77"/>
      <c r="M4589" s="78"/>
      <c r="N4589" t="str">
        <f t="shared" si="308"/>
        <v>23700</v>
      </c>
      <c r="O4589">
        <f t="shared" si="309"/>
        <v>23700</v>
      </c>
      <c r="P4589" s="29">
        <f t="shared" si="310"/>
        <v>3081656</v>
      </c>
      <c r="Q4589">
        <f>+VLOOKUP(O4589,'Bảng kê HĐ 2022'!N$1912:R$4434,4,0)</f>
        <v>0</v>
      </c>
      <c r="R4589" t="e">
        <f>+VLOOKUP(O4589,'Hàng trả'!#REF!,2,0)</f>
        <v>#REF!</v>
      </c>
    </row>
    <row r="4590" spans="1:18" hidden="1" x14ac:dyDescent="0.3">
      <c r="A4590" s="10">
        <v>8</v>
      </c>
      <c r="B4590" s="64"/>
      <c r="C4590" s="6" t="s">
        <v>17491</v>
      </c>
      <c r="D4590" s="7">
        <v>44765</v>
      </c>
      <c r="E4590" s="8" t="s">
        <v>12432</v>
      </c>
      <c r="F4590" s="9">
        <v>1763634</v>
      </c>
      <c r="G4590" s="8" t="s">
        <v>11066</v>
      </c>
      <c r="H4590" s="9">
        <v>180773</v>
      </c>
      <c r="I4590" s="69"/>
      <c r="J4590" s="70"/>
      <c r="K4590" s="71"/>
      <c r="L4590" s="77"/>
      <c r="M4590" s="78"/>
      <c r="N4590" t="str">
        <f t="shared" si="308"/>
        <v>27070</v>
      </c>
      <c r="O4590">
        <f t="shared" si="309"/>
        <v>27070</v>
      </c>
      <c r="P4590" s="29">
        <f t="shared" si="310"/>
        <v>1763634</v>
      </c>
      <c r="Q4590" t="e">
        <f>+VLOOKUP(O4590,'Bảng kê HĐ 2022'!N$1912:R$4434,4,0)</f>
        <v>#N/A</v>
      </c>
      <c r="R4590" t="e">
        <f>+VLOOKUP(O4590,'Hàng trả'!#REF!,2,0)</f>
        <v>#REF!</v>
      </c>
    </row>
    <row r="4591" spans="1:18" hidden="1" x14ac:dyDescent="0.3">
      <c r="A4591" s="10">
        <v>8</v>
      </c>
      <c r="B4591" s="65"/>
      <c r="C4591" s="6" t="s">
        <v>17492</v>
      </c>
      <c r="D4591" s="7">
        <v>44767</v>
      </c>
      <c r="E4591" s="8" t="s">
        <v>12432</v>
      </c>
      <c r="F4591" s="9">
        <v>2274210</v>
      </c>
      <c r="G4591" s="8" t="s">
        <v>11066</v>
      </c>
      <c r="H4591" s="9">
        <v>233107</v>
      </c>
      <c r="I4591" s="72"/>
      <c r="J4591" s="73"/>
      <c r="K4591" s="74"/>
      <c r="L4591" s="79"/>
      <c r="M4591" s="80"/>
      <c r="N4591" t="str">
        <f t="shared" si="308"/>
        <v>27278</v>
      </c>
      <c r="O4591">
        <f t="shared" si="309"/>
        <v>27278</v>
      </c>
      <c r="P4591" s="29">
        <f t="shared" si="310"/>
        <v>2274210</v>
      </c>
      <c r="Q4591" t="e">
        <f>+VLOOKUP(O4591,'Bảng kê HĐ 2022'!N$1912:R$4434,4,0)</f>
        <v>#N/A</v>
      </c>
      <c r="R4591" t="e">
        <f>+VLOOKUP(O4591,'Hàng trả'!#REF!,2,0)</f>
        <v>#REF!</v>
      </c>
    </row>
    <row r="4592" spans="1:18" hidden="1" x14ac:dyDescent="0.3">
      <c r="A4592" s="10">
        <v>8</v>
      </c>
      <c r="B4592" s="5" t="s">
        <v>17493</v>
      </c>
      <c r="C4592" s="6" t="s">
        <v>17494</v>
      </c>
      <c r="D4592" s="7">
        <v>44736</v>
      </c>
      <c r="E4592" s="8" t="s">
        <v>10212</v>
      </c>
      <c r="F4592" s="9">
        <v>2465087</v>
      </c>
      <c r="G4592" s="8" t="s">
        <v>11066</v>
      </c>
      <c r="H4592" s="9">
        <v>252671</v>
      </c>
      <c r="I4592" s="93">
        <v>2212416</v>
      </c>
      <c r="J4592" s="94"/>
      <c r="K4592" s="95"/>
      <c r="L4592" s="96" t="s">
        <v>10944</v>
      </c>
      <c r="M4592" s="97"/>
      <c r="N4592" t="str">
        <f t="shared" si="308"/>
        <v>20230</v>
      </c>
      <c r="O4592">
        <f t="shared" si="309"/>
        <v>20230</v>
      </c>
      <c r="P4592" s="29">
        <f t="shared" si="310"/>
        <v>2465087</v>
      </c>
      <c r="Q4592">
        <f>+VLOOKUP(O4592,'Bảng kê HĐ 2022'!N$1912:R$4434,4,0)</f>
        <v>0</v>
      </c>
      <c r="R4592" t="e">
        <f>+VLOOKUP(O4592,'Hàng trả'!#REF!,2,0)</f>
        <v>#REF!</v>
      </c>
    </row>
    <row r="4593" spans="1:18" hidden="1" x14ac:dyDescent="0.3">
      <c r="A4593" s="10">
        <v>8</v>
      </c>
      <c r="B4593" s="63" t="s">
        <v>17495</v>
      </c>
      <c r="C4593" s="6" t="s">
        <v>17496</v>
      </c>
      <c r="D4593" s="7">
        <v>44739</v>
      </c>
      <c r="E4593" s="8" t="s">
        <v>10212</v>
      </c>
      <c r="F4593" s="9">
        <v>1551155</v>
      </c>
      <c r="G4593" s="8" t="s">
        <v>11066</v>
      </c>
      <c r="H4593" s="9">
        <v>158994</v>
      </c>
      <c r="I4593" s="66">
        <v>2447736</v>
      </c>
      <c r="J4593" s="67"/>
      <c r="K4593" s="68"/>
      <c r="L4593" s="75" t="s">
        <v>10944</v>
      </c>
      <c r="M4593" s="76"/>
      <c r="N4593" t="str">
        <f t="shared" si="308"/>
        <v>20624</v>
      </c>
      <c r="O4593">
        <f t="shared" si="309"/>
        <v>20624</v>
      </c>
      <c r="P4593" s="29">
        <f t="shared" si="310"/>
        <v>1551155</v>
      </c>
      <c r="Q4593">
        <f>+VLOOKUP(O4593,'Bảng kê HĐ 2022'!N$1912:R$4434,4,0)</f>
        <v>0</v>
      </c>
      <c r="R4593" t="e">
        <f>+VLOOKUP(O4593,'Hàng trả'!#REF!,2,0)</f>
        <v>#REF!</v>
      </c>
    </row>
    <row r="4594" spans="1:18" hidden="1" x14ac:dyDescent="0.3">
      <c r="A4594" s="10">
        <v>8</v>
      </c>
      <c r="B4594" s="65"/>
      <c r="C4594" s="6" t="s">
        <v>17497</v>
      </c>
      <c r="D4594" s="7">
        <v>44723</v>
      </c>
      <c r="E4594" s="8" t="s">
        <v>10212</v>
      </c>
      <c r="F4594" s="9">
        <v>1176128</v>
      </c>
      <c r="G4594" s="8" t="s">
        <v>11066</v>
      </c>
      <c r="H4594" s="9">
        <v>120553</v>
      </c>
      <c r="I4594" s="72"/>
      <c r="J4594" s="73"/>
      <c r="K4594" s="74"/>
      <c r="L4594" s="79"/>
      <c r="M4594" s="80"/>
      <c r="N4594" t="str">
        <f t="shared" si="308"/>
        <v>17730</v>
      </c>
      <c r="O4594">
        <f t="shared" si="309"/>
        <v>17730</v>
      </c>
      <c r="P4594" s="29">
        <f t="shared" si="310"/>
        <v>1176128</v>
      </c>
      <c r="Q4594">
        <f>+VLOOKUP(O4594,'Bảng kê HĐ 2022'!N$1912:R$4434,4,0)</f>
        <v>0</v>
      </c>
      <c r="R4594" t="e">
        <f>+VLOOKUP(O4594,'Hàng trả'!#REF!,2,0)</f>
        <v>#REF!</v>
      </c>
    </row>
    <row r="4595" spans="1:18" hidden="1" x14ac:dyDescent="0.3">
      <c r="A4595" s="10">
        <v>8</v>
      </c>
      <c r="B4595" s="63" t="s">
        <v>17498</v>
      </c>
      <c r="C4595" s="6" t="s">
        <v>17499</v>
      </c>
      <c r="D4595" s="7">
        <v>44732</v>
      </c>
      <c r="E4595" s="8" t="s">
        <v>10212</v>
      </c>
      <c r="F4595" s="9">
        <v>2448077</v>
      </c>
      <c r="G4595" s="8" t="s">
        <v>11066</v>
      </c>
      <c r="H4595" s="9">
        <v>250928</v>
      </c>
      <c r="I4595" s="66">
        <v>5028600</v>
      </c>
      <c r="J4595" s="67"/>
      <c r="K4595" s="68"/>
      <c r="L4595" s="75" t="s">
        <v>10944</v>
      </c>
      <c r="M4595" s="76"/>
      <c r="N4595" t="str">
        <f t="shared" si="308"/>
        <v>19129</v>
      </c>
      <c r="O4595">
        <f t="shared" si="309"/>
        <v>19129</v>
      </c>
      <c r="P4595" s="29">
        <f t="shared" si="310"/>
        <v>2448077</v>
      </c>
      <c r="Q4595">
        <f>+VLOOKUP(O4595,'Bảng kê HĐ 2022'!N$1912:R$4434,4,0)</f>
        <v>0</v>
      </c>
      <c r="R4595" t="e">
        <f>+VLOOKUP(O4595,'Hàng trả'!#REF!,2,0)</f>
        <v>#REF!</v>
      </c>
    </row>
    <row r="4596" spans="1:18" hidden="1" x14ac:dyDescent="0.3">
      <c r="A4596" s="10">
        <v>8</v>
      </c>
      <c r="B4596" s="65"/>
      <c r="C4596" s="6" t="s">
        <v>17500</v>
      </c>
      <c r="D4596" s="7">
        <v>44739</v>
      </c>
      <c r="E4596" s="8" t="s">
        <v>10212</v>
      </c>
      <c r="F4596" s="9">
        <v>3154820</v>
      </c>
      <c r="G4596" s="8" t="s">
        <v>11066</v>
      </c>
      <c r="H4596" s="9">
        <v>323369</v>
      </c>
      <c r="I4596" s="72"/>
      <c r="J4596" s="73"/>
      <c r="K4596" s="74"/>
      <c r="L4596" s="79"/>
      <c r="M4596" s="80"/>
      <c r="N4596" t="str">
        <f t="shared" si="308"/>
        <v>20625</v>
      </c>
      <c r="O4596">
        <f t="shared" si="309"/>
        <v>20625</v>
      </c>
      <c r="P4596" s="29">
        <f t="shared" si="310"/>
        <v>3154820</v>
      </c>
      <c r="Q4596">
        <f>+VLOOKUP(O4596,'Bảng kê HĐ 2022'!N$1912:R$4434,4,0)</f>
        <v>0</v>
      </c>
      <c r="R4596" t="e">
        <f>+VLOOKUP(O4596,'Hàng trả'!#REF!,2,0)</f>
        <v>#REF!</v>
      </c>
    </row>
    <row r="4597" spans="1:18" hidden="1" x14ac:dyDescent="0.3">
      <c r="A4597" s="10">
        <v>8</v>
      </c>
      <c r="B4597" s="5" t="s">
        <v>17501</v>
      </c>
      <c r="C4597" s="6" t="s">
        <v>17502</v>
      </c>
      <c r="D4597" s="7">
        <v>44739</v>
      </c>
      <c r="E4597" s="8" t="s">
        <v>10212</v>
      </c>
      <c r="F4597" s="9">
        <v>1471803</v>
      </c>
      <c r="G4597" s="8" t="s">
        <v>11066</v>
      </c>
      <c r="H4597" s="9">
        <v>150860</v>
      </c>
      <c r="I4597" s="93">
        <v>1320943</v>
      </c>
      <c r="J4597" s="94"/>
      <c r="K4597" s="95"/>
      <c r="L4597" s="96" t="s">
        <v>10944</v>
      </c>
      <c r="M4597" s="97"/>
      <c r="N4597" t="str">
        <f t="shared" si="308"/>
        <v>20697</v>
      </c>
      <c r="O4597">
        <f t="shared" si="309"/>
        <v>20697</v>
      </c>
      <c r="P4597" s="29">
        <f t="shared" si="310"/>
        <v>1471803</v>
      </c>
      <c r="Q4597">
        <f>+VLOOKUP(O4597,'Bảng kê HĐ 2022'!N$1912:R$4434,4,0)</f>
        <v>0</v>
      </c>
      <c r="R4597" t="e">
        <f>+VLOOKUP(O4597,'Hàng trả'!#REF!,2,0)</f>
        <v>#REF!</v>
      </c>
    </row>
    <row r="4598" spans="1:18" hidden="1" x14ac:dyDescent="0.3">
      <c r="A4598" s="10">
        <v>8</v>
      </c>
      <c r="B4598" s="63" t="s">
        <v>17503</v>
      </c>
      <c r="C4598" s="6" t="s">
        <v>17504</v>
      </c>
      <c r="D4598" s="7">
        <v>44743</v>
      </c>
      <c r="E4598" s="8" t="s">
        <v>10212</v>
      </c>
      <c r="F4598" s="9">
        <v>2908391</v>
      </c>
      <c r="G4598" s="8" t="s">
        <v>11066</v>
      </c>
      <c r="H4598" s="9">
        <v>298110</v>
      </c>
      <c r="I4598" s="66">
        <v>94776249</v>
      </c>
      <c r="J4598" s="67"/>
      <c r="K4598" s="68"/>
      <c r="L4598" s="75" t="s">
        <v>10944</v>
      </c>
      <c r="M4598" s="76"/>
      <c r="N4598" t="str">
        <f t="shared" si="308"/>
        <v>21924</v>
      </c>
      <c r="O4598">
        <f t="shared" si="309"/>
        <v>21924</v>
      </c>
      <c r="P4598" s="29">
        <f t="shared" si="310"/>
        <v>2908391</v>
      </c>
      <c r="Q4598">
        <f>+VLOOKUP(O4598,'Bảng kê HĐ 2022'!N$1912:R$4434,4,0)</f>
        <v>0</v>
      </c>
      <c r="R4598" t="e">
        <f>+VLOOKUP(O4598,'Hàng trả'!#REF!,2,0)</f>
        <v>#REF!</v>
      </c>
    </row>
    <row r="4599" spans="1:18" hidden="1" x14ac:dyDescent="0.3">
      <c r="A4599" s="10">
        <v>8</v>
      </c>
      <c r="B4599" s="64"/>
      <c r="C4599" s="6" t="s">
        <v>17505</v>
      </c>
      <c r="D4599" s="7">
        <v>44743</v>
      </c>
      <c r="E4599" s="8" t="s">
        <v>10212</v>
      </c>
      <c r="F4599" s="9">
        <v>2155667</v>
      </c>
      <c r="G4599" s="8" t="s">
        <v>11066</v>
      </c>
      <c r="H4599" s="9">
        <v>220956</v>
      </c>
      <c r="I4599" s="69"/>
      <c r="J4599" s="70"/>
      <c r="K4599" s="71"/>
      <c r="L4599" s="77"/>
      <c r="M4599" s="78"/>
      <c r="N4599" t="str">
        <f t="shared" si="308"/>
        <v>21937</v>
      </c>
      <c r="O4599">
        <f t="shared" si="309"/>
        <v>21937</v>
      </c>
      <c r="P4599" s="29">
        <f t="shared" si="310"/>
        <v>2155667</v>
      </c>
      <c r="Q4599">
        <f>+VLOOKUP(O4599,'Bảng kê HĐ 2022'!N$1912:R$4434,4,0)</f>
        <v>0</v>
      </c>
      <c r="R4599" t="e">
        <f>+VLOOKUP(O4599,'Hàng trả'!#REF!,2,0)</f>
        <v>#REF!</v>
      </c>
    </row>
    <row r="4600" spans="1:18" hidden="1" x14ac:dyDescent="0.3">
      <c r="A4600" s="10">
        <v>8</v>
      </c>
      <c r="B4600" s="64"/>
      <c r="C4600" s="6" t="s">
        <v>17506</v>
      </c>
      <c r="D4600" s="7">
        <v>44743</v>
      </c>
      <c r="E4600" s="8" t="s">
        <v>10212</v>
      </c>
      <c r="F4600" s="9">
        <v>1890200</v>
      </c>
      <c r="G4600" s="8" t="s">
        <v>11066</v>
      </c>
      <c r="H4600" s="9">
        <v>193745</v>
      </c>
      <c r="I4600" s="69"/>
      <c r="J4600" s="70"/>
      <c r="K4600" s="71"/>
      <c r="L4600" s="77"/>
      <c r="M4600" s="78"/>
      <c r="N4600" t="str">
        <f t="shared" si="308"/>
        <v>21953</v>
      </c>
      <c r="O4600">
        <f t="shared" si="309"/>
        <v>21953</v>
      </c>
      <c r="P4600" s="29">
        <f t="shared" si="310"/>
        <v>1890200</v>
      </c>
      <c r="Q4600">
        <f>+VLOOKUP(O4600,'Bảng kê HĐ 2022'!N$1912:R$4434,4,0)</f>
        <v>0</v>
      </c>
      <c r="R4600" t="e">
        <f>+VLOOKUP(O4600,'Hàng trả'!#REF!,2,0)</f>
        <v>#REF!</v>
      </c>
    </row>
    <row r="4601" spans="1:18" hidden="1" x14ac:dyDescent="0.3">
      <c r="A4601" s="10">
        <v>8</v>
      </c>
      <c r="B4601" s="64"/>
      <c r="C4601" s="6" t="s">
        <v>17507</v>
      </c>
      <c r="D4601" s="7">
        <v>44755</v>
      </c>
      <c r="E4601" s="8" t="s">
        <v>10212</v>
      </c>
      <c r="F4601" s="9">
        <v>1444071</v>
      </c>
      <c r="G4601" s="8" t="s">
        <v>11066</v>
      </c>
      <c r="H4601" s="9">
        <v>148017</v>
      </c>
      <c r="I4601" s="69"/>
      <c r="J4601" s="70"/>
      <c r="K4601" s="71"/>
      <c r="L4601" s="77"/>
      <c r="M4601" s="78"/>
      <c r="N4601" t="str">
        <f t="shared" si="308"/>
        <v>24365</v>
      </c>
      <c r="O4601">
        <f t="shared" si="309"/>
        <v>24365</v>
      </c>
      <c r="P4601" s="29">
        <f t="shared" si="310"/>
        <v>1444071</v>
      </c>
      <c r="Q4601" t="e">
        <f>+VLOOKUP(O4601,'Bảng kê HĐ 2022'!N$1912:R$4434,4,0)</f>
        <v>#N/A</v>
      </c>
      <c r="R4601" t="e">
        <f>+VLOOKUP(O4601,'Hàng trả'!#REF!,2,0)</f>
        <v>#REF!</v>
      </c>
    </row>
    <row r="4602" spans="1:18" hidden="1" x14ac:dyDescent="0.3">
      <c r="A4602" s="10">
        <v>8</v>
      </c>
      <c r="B4602" s="64"/>
      <c r="C4602" s="6" t="s">
        <v>17508</v>
      </c>
      <c r="D4602" s="7">
        <v>44748</v>
      </c>
      <c r="E4602" s="8" t="s">
        <v>10212</v>
      </c>
      <c r="F4602" s="9">
        <v>1436011</v>
      </c>
      <c r="G4602" s="8" t="s">
        <v>11066</v>
      </c>
      <c r="H4602" s="9">
        <v>147191</v>
      </c>
      <c r="I4602" s="69"/>
      <c r="J4602" s="70"/>
      <c r="K4602" s="71"/>
      <c r="L4602" s="77"/>
      <c r="M4602" s="78"/>
      <c r="N4602" t="str">
        <f t="shared" si="308"/>
        <v>23398</v>
      </c>
      <c r="O4602">
        <f t="shared" si="309"/>
        <v>23398</v>
      </c>
      <c r="P4602" s="29">
        <f t="shared" si="310"/>
        <v>1436011</v>
      </c>
      <c r="Q4602">
        <f>+VLOOKUP(O4602,'Bảng kê HĐ 2022'!N$1912:R$4434,4,0)</f>
        <v>0</v>
      </c>
      <c r="R4602" t="e">
        <f>+VLOOKUP(O4602,'Hàng trả'!#REF!,2,0)</f>
        <v>#REF!</v>
      </c>
    </row>
    <row r="4603" spans="1:18" hidden="1" x14ac:dyDescent="0.3">
      <c r="A4603" s="10">
        <v>8</v>
      </c>
      <c r="B4603" s="64"/>
      <c r="C4603" s="6" t="s">
        <v>17509</v>
      </c>
      <c r="D4603" s="7">
        <v>44760</v>
      </c>
      <c r="E4603" s="8" t="s">
        <v>10212</v>
      </c>
      <c r="F4603" s="9">
        <v>762303</v>
      </c>
      <c r="G4603" s="8" t="s">
        <v>11066</v>
      </c>
      <c r="H4603" s="9">
        <v>78136</v>
      </c>
      <c r="I4603" s="69"/>
      <c r="J4603" s="70"/>
      <c r="K4603" s="71"/>
      <c r="L4603" s="77"/>
      <c r="M4603" s="78"/>
      <c r="N4603" t="str">
        <f t="shared" si="308"/>
        <v>26006</v>
      </c>
      <c r="O4603">
        <f t="shared" si="309"/>
        <v>26006</v>
      </c>
      <c r="P4603" s="29">
        <f t="shared" si="310"/>
        <v>762303</v>
      </c>
      <c r="Q4603" t="e">
        <f>+VLOOKUP(O4603,'Bảng kê HĐ 2022'!N$1912:R$4434,4,0)</f>
        <v>#N/A</v>
      </c>
      <c r="R4603" t="e">
        <f>+VLOOKUP(O4603,'Hàng trả'!#REF!,2,0)</f>
        <v>#REF!</v>
      </c>
    </row>
    <row r="4604" spans="1:18" hidden="1" x14ac:dyDescent="0.3">
      <c r="A4604" s="10">
        <v>8</v>
      </c>
      <c r="B4604" s="64"/>
      <c r="C4604" s="6" t="s">
        <v>17510</v>
      </c>
      <c r="D4604" s="7">
        <v>44760</v>
      </c>
      <c r="E4604" s="8" t="s">
        <v>10212</v>
      </c>
      <c r="F4604" s="9">
        <v>2380397</v>
      </c>
      <c r="G4604" s="8" t="s">
        <v>11066</v>
      </c>
      <c r="H4604" s="9">
        <v>243991</v>
      </c>
      <c r="I4604" s="69"/>
      <c r="J4604" s="70"/>
      <c r="K4604" s="71"/>
      <c r="L4604" s="77"/>
      <c r="M4604" s="78"/>
      <c r="N4604" t="str">
        <f t="shared" si="308"/>
        <v>26009</v>
      </c>
      <c r="O4604">
        <f t="shared" si="309"/>
        <v>26009</v>
      </c>
      <c r="P4604" s="29">
        <f t="shared" si="310"/>
        <v>2380397</v>
      </c>
      <c r="Q4604" t="e">
        <f>+VLOOKUP(O4604,'Bảng kê HĐ 2022'!N$1912:R$4434,4,0)</f>
        <v>#N/A</v>
      </c>
      <c r="R4604" t="e">
        <f>+VLOOKUP(O4604,'Hàng trả'!#REF!,2,0)</f>
        <v>#REF!</v>
      </c>
    </row>
    <row r="4605" spans="1:18" hidden="1" x14ac:dyDescent="0.3">
      <c r="A4605" s="10">
        <v>8</v>
      </c>
      <c r="B4605" s="64"/>
      <c r="C4605" s="6" t="s">
        <v>17511</v>
      </c>
      <c r="D4605" s="7">
        <v>44749</v>
      </c>
      <c r="E4605" s="8" t="s">
        <v>10212</v>
      </c>
      <c r="F4605" s="9">
        <v>2414521</v>
      </c>
      <c r="G4605" s="8" t="s">
        <v>11066</v>
      </c>
      <c r="H4605" s="9">
        <v>247488</v>
      </c>
      <c r="I4605" s="69"/>
      <c r="J4605" s="70"/>
      <c r="K4605" s="71"/>
      <c r="L4605" s="77"/>
      <c r="M4605" s="78"/>
      <c r="N4605" t="str">
        <f t="shared" si="308"/>
        <v>23618</v>
      </c>
      <c r="O4605">
        <f t="shared" si="309"/>
        <v>23618</v>
      </c>
      <c r="P4605" s="29">
        <f t="shared" si="310"/>
        <v>2414521</v>
      </c>
      <c r="Q4605">
        <f>+VLOOKUP(O4605,'Bảng kê HĐ 2022'!N$1912:R$4434,4,0)</f>
        <v>0</v>
      </c>
      <c r="R4605" t="e">
        <f>+VLOOKUP(O4605,'Hàng trả'!#REF!,2,0)</f>
        <v>#REF!</v>
      </c>
    </row>
    <row r="4606" spans="1:18" hidden="1" x14ac:dyDescent="0.3">
      <c r="A4606" s="10">
        <v>8</v>
      </c>
      <c r="B4606" s="64"/>
      <c r="C4606" s="6" t="s">
        <v>17512</v>
      </c>
      <c r="D4606" s="7">
        <v>44757</v>
      </c>
      <c r="E4606" s="8" t="s">
        <v>10212</v>
      </c>
      <c r="F4606" s="9">
        <v>1559780</v>
      </c>
      <c r="G4606" s="8" t="s">
        <v>11066</v>
      </c>
      <c r="H4606" s="9">
        <v>159877</v>
      </c>
      <c r="I4606" s="69"/>
      <c r="J4606" s="70"/>
      <c r="K4606" s="71"/>
      <c r="L4606" s="77"/>
      <c r="M4606" s="78"/>
      <c r="N4606" t="str">
        <f t="shared" si="308"/>
        <v>25842</v>
      </c>
      <c r="O4606">
        <f t="shared" si="309"/>
        <v>25842</v>
      </c>
      <c r="P4606" s="29">
        <f t="shared" si="310"/>
        <v>1559780</v>
      </c>
      <c r="Q4606" t="e">
        <f>+VLOOKUP(O4606,'Bảng kê HĐ 2022'!N$1912:R$4434,4,0)</f>
        <v>#N/A</v>
      </c>
      <c r="R4606" t="e">
        <f>+VLOOKUP(O4606,'Hàng trả'!#REF!,2,0)</f>
        <v>#REF!</v>
      </c>
    </row>
    <row r="4607" spans="1:18" hidden="1" x14ac:dyDescent="0.3">
      <c r="A4607" s="10">
        <v>8</v>
      </c>
      <c r="B4607" s="64"/>
      <c r="C4607" s="6" t="s">
        <v>17513</v>
      </c>
      <c r="D4607" s="7">
        <v>44754</v>
      </c>
      <c r="E4607" s="8" t="s">
        <v>10212</v>
      </c>
      <c r="F4607" s="9">
        <v>1913668</v>
      </c>
      <c r="G4607" s="8" t="s">
        <v>11066</v>
      </c>
      <c r="H4607" s="9">
        <v>196151</v>
      </c>
      <c r="I4607" s="69"/>
      <c r="J4607" s="70"/>
      <c r="K4607" s="71"/>
      <c r="L4607" s="77"/>
      <c r="M4607" s="78"/>
      <c r="N4607" t="str">
        <f t="shared" si="308"/>
        <v>24311</v>
      </c>
      <c r="O4607">
        <f t="shared" si="309"/>
        <v>24311</v>
      </c>
      <c r="P4607" s="29">
        <f t="shared" si="310"/>
        <v>1913668</v>
      </c>
      <c r="Q4607" t="e">
        <f>+VLOOKUP(O4607,'Bảng kê HĐ 2022'!N$1912:R$4434,4,0)</f>
        <v>#N/A</v>
      </c>
      <c r="R4607" t="e">
        <f>+VLOOKUP(O4607,'Hàng trả'!#REF!,2,0)</f>
        <v>#REF!</v>
      </c>
    </row>
    <row r="4608" spans="1:18" hidden="1" x14ac:dyDescent="0.3">
      <c r="A4608" s="10">
        <v>8</v>
      </c>
      <c r="B4608" s="64"/>
      <c r="C4608" s="6" t="s">
        <v>17514</v>
      </c>
      <c r="D4608" s="7">
        <v>44763</v>
      </c>
      <c r="E4608" s="8" t="s">
        <v>10212</v>
      </c>
      <c r="F4608" s="9">
        <v>1491092</v>
      </c>
      <c r="G4608" s="8" t="s">
        <v>11066</v>
      </c>
      <c r="H4608" s="9">
        <v>152837</v>
      </c>
      <c r="I4608" s="69"/>
      <c r="J4608" s="70"/>
      <c r="K4608" s="71"/>
      <c r="L4608" s="77"/>
      <c r="M4608" s="78"/>
      <c r="N4608" t="str">
        <f t="shared" si="308"/>
        <v>26168</v>
      </c>
      <c r="O4608">
        <f t="shared" si="309"/>
        <v>26168</v>
      </c>
      <c r="P4608" s="29">
        <f t="shared" si="310"/>
        <v>1491092</v>
      </c>
      <c r="Q4608" t="e">
        <f>+VLOOKUP(O4608,'Bảng kê HĐ 2022'!N$1912:R$4434,4,0)</f>
        <v>#N/A</v>
      </c>
      <c r="R4608" t="e">
        <f>+VLOOKUP(O4608,'Hàng trả'!#REF!,2,0)</f>
        <v>#REF!</v>
      </c>
    </row>
    <row r="4609" spans="1:18" hidden="1" x14ac:dyDescent="0.3">
      <c r="A4609" s="10">
        <v>8</v>
      </c>
      <c r="B4609" s="64"/>
      <c r="C4609" s="6" t="s">
        <v>17515</v>
      </c>
      <c r="D4609" s="7">
        <v>44747</v>
      </c>
      <c r="E4609" s="8" t="s">
        <v>10212</v>
      </c>
      <c r="F4609" s="9">
        <v>1413126</v>
      </c>
      <c r="G4609" s="8" t="s">
        <v>11066</v>
      </c>
      <c r="H4609" s="9">
        <v>144845</v>
      </c>
      <c r="I4609" s="69"/>
      <c r="J4609" s="70"/>
      <c r="K4609" s="71"/>
      <c r="L4609" s="77"/>
      <c r="M4609" s="78"/>
      <c r="N4609" t="str">
        <f t="shared" si="308"/>
        <v>22517</v>
      </c>
      <c r="O4609">
        <f t="shared" si="309"/>
        <v>22517</v>
      </c>
      <c r="P4609" s="29">
        <f t="shared" si="310"/>
        <v>1413126</v>
      </c>
      <c r="Q4609">
        <f>+VLOOKUP(O4609,'Bảng kê HĐ 2022'!N$1912:R$4434,4,0)</f>
        <v>0</v>
      </c>
      <c r="R4609" t="e">
        <f>+VLOOKUP(O4609,'Hàng trả'!#REF!,2,0)</f>
        <v>#REF!</v>
      </c>
    </row>
    <row r="4610" spans="1:18" hidden="1" x14ac:dyDescent="0.3">
      <c r="A4610" s="10">
        <v>8</v>
      </c>
      <c r="B4610" s="64"/>
      <c r="C4610" s="6" t="s">
        <v>17516</v>
      </c>
      <c r="D4610" s="7">
        <v>44761</v>
      </c>
      <c r="E4610" s="8" t="s">
        <v>10212</v>
      </c>
      <c r="F4610" s="9">
        <v>1929806</v>
      </c>
      <c r="G4610" s="8" t="s">
        <v>11066</v>
      </c>
      <c r="H4610" s="9">
        <v>197805</v>
      </c>
      <c r="I4610" s="69"/>
      <c r="J4610" s="70"/>
      <c r="K4610" s="71"/>
      <c r="L4610" s="77"/>
      <c r="M4610" s="78"/>
      <c r="N4610" t="str">
        <f t="shared" si="308"/>
        <v>26052</v>
      </c>
      <c r="O4610">
        <f t="shared" si="309"/>
        <v>26052</v>
      </c>
      <c r="P4610" s="29">
        <f t="shared" si="310"/>
        <v>1929806</v>
      </c>
      <c r="Q4610" t="e">
        <f>+VLOOKUP(O4610,'Bảng kê HĐ 2022'!N$1912:R$4434,4,0)</f>
        <v>#N/A</v>
      </c>
      <c r="R4610" t="e">
        <f>+VLOOKUP(O4610,'Hàng trả'!#REF!,2,0)</f>
        <v>#REF!</v>
      </c>
    </row>
    <row r="4611" spans="1:18" hidden="1" x14ac:dyDescent="0.3">
      <c r="A4611" s="10">
        <v>8</v>
      </c>
      <c r="B4611" s="64"/>
      <c r="C4611" s="6" t="s">
        <v>17517</v>
      </c>
      <c r="D4611" s="7">
        <v>44746</v>
      </c>
      <c r="E4611" s="8" t="s">
        <v>10212</v>
      </c>
      <c r="F4611" s="9">
        <v>1577690</v>
      </c>
      <c r="G4611" s="8" t="s">
        <v>11066</v>
      </c>
      <c r="H4611" s="9">
        <v>161713</v>
      </c>
      <c r="I4611" s="69"/>
      <c r="J4611" s="70"/>
      <c r="K4611" s="71"/>
      <c r="L4611" s="77"/>
      <c r="M4611" s="78"/>
      <c r="N4611" t="str">
        <f t="shared" si="308"/>
        <v>22098</v>
      </c>
      <c r="O4611">
        <f t="shared" si="309"/>
        <v>22098</v>
      </c>
      <c r="P4611" s="29">
        <f t="shared" si="310"/>
        <v>1577690</v>
      </c>
      <c r="Q4611">
        <f>+VLOOKUP(O4611,'Bảng kê HĐ 2022'!N$1912:R$4434,4,0)</f>
        <v>0</v>
      </c>
      <c r="R4611" t="e">
        <f>+VLOOKUP(O4611,'Hàng trả'!#REF!,2,0)</f>
        <v>#REF!</v>
      </c>
    </row>
    <row r="4612" spans="1:18" hidden="1" x14ac:dyDescent="0.3">
      <c r="A4612" s="10">
        <v>8</v>
      </c>
      <c r="B4612" s="64"/>
      <c r="C4612" s="6" t="s">
        <v>17518</v>
      </c>
      <c r="D4612" s="7">
        <v>44755</v>
      </c>
      <c r="E4612" s="8" t="s">
        <v>10212</v>
      </c>
      <c r="F4612" s="9">
        <v>1873223</v>
      </c>
      <c r="G4612" s="8" t="s">
        <v>11066</v>
      </c>
      <c r="H4612" s="9">
        <v>192005</v>
      </c>
      <c r="I4612" s="69"/>
      <c r="J4612" s="70"/>
      <c r="K4612" s="71"/>
      <c r="L4612" s="77"/>
      <c r="M4612" s="78"/>
      <c r="N4612" t="str">
        <f t="shared" si="308"/>
        <v>24373</v>
      </c>
      <c r="O4612">
        <f t="shared" si="309"/>
        <v>24373</v>
      </c>
      <c r="P4612" s="29">
        <f t="shared" si="310"/>
        <v>1873223</v>
      </c>
      <c r="Q4612" t="e">
        <f>+VLOOKUP(O4612,'Bảng kê HĐ 2022'!N$1912:R$4434,4,0)</f>
        <v>#N/A</v>
      </c>
      <c r="R4612" t="e">
        <f>+VLOOKUP(O4612,'Hàng trả'!#REF!,2,0)</f>
        <v>#REF!</v>
      </c>
    </row>
    <row r="4613" spans="1:18" hidden="1" x14ac:dyDescent="0.3">
      <c r="A4613" s="10">
        <v>8</v>
      </c>
      <c r="B4613" s="64"/>
      <c r="C4613" s="6" t="s">
        <v>17519</v>
      </c>
      <c r="D4613" s="7">
        <v>44748</v>
      </c>
      <c r="E4613" s="8" t="s">
        <v>10212</v>
      </c>
      <c r="F4613" s="9">
        <v>1455697</v>
      </c>
      <c r="G4613" s="8" t="s">
        <v>11066</v>
      </c>
      <c r="H4613" s="9">
        <v>149209</v>
      </c>
      <c r="I4613" s="69"/>
      <c r="J4613" s="70"/>
      <c r="K4613" s="71"/>
      <c r="L4613" s="77"/>
      <c r="M4613" s="78"/>
      <c r="N4613" t="str">
        <f t="shared" si="308"/>
        <v>23396</v>
      </c>
      <c r="O4613">
        <f t="shared" si="309"/>
        <v>23396</v>
      </c>
      <c r="P4613" s="29">
        <f t="shared" si="310"/>
        <v>1455697</v>
      </c>
      <c r="Q4613">
        <f>+VLOOKUP(O4613,'Bảng kê HĐ 2022'!N$1912:R$4434,4,0)</f>
        <v>0</v>
      </c>
      <c r="R4613" t="e">
        <f>+VLOOKUP(O4613,'Hàng trả'!#REF!,2,0)</f>
        <v>#REF!</v>
      </c>
    </row>
    <row r="4614" spans="1:18" hidden="1" x14ac:dyDescent="0.3">
      <c r="A4614" s="10">
        <v>8</v>
      </c>
      <c r="B4614" s="64"/>
      <c r="C4614" s="6" t="s">
        <v>17520</v>
      </c>
      <c r="D4614" s="7">
        <v>44761</v>
      </c>
      <c r="E4614" s="8" t="s">
        <v>10212</v>
      </c>
      <c r="F4614" s="9">
        <v>3231939</v>
      </c>
      <c r="G4614" s="8" t="s">
        <v>11066</v>
      </c>
      <c r="H4614" s="9">
        <v>331274</v>
      </c>
      <c r="I4614" s="69"/>
      <c r="J4614" s="70"/>
      <c r="K4614" s="71"/>
      <c r="L4614" s="77"/>
      <c r="M4614" s="78"/>
      <c r="N4614" t="str">
        <f t="shared" si="308"/>
        <v>26050</v>
      </c>
      <c r="O4614">
        <f t="shared" si="309"/>
        <v>26050</v>
      </c>
      <c r="P4614" s="29">
        <f t="shared" si="310"/>
        <v>3231939</v>
      </c>
      <c r="Q4614" t="e">
        <f>+VLOOKUP(O4614,'Bảng kê HĐ 2022'!N$1912:R$4434,4,0)</f>
        <v>#N/A</v>
      </c>
      <c r="R4614" t="e">
        <f>+VLOOKUP(O4614,'Hàng trả'!#REF!,2,0)</f>
        <v>#REF!</v>
      </c>
    </row>
    <row r="4615" spans="1:18" hidden="1" x14ac:dyDescent="0.3">
      <c r="A4615" s="10">
        <v>8</v>
      </c>
      <c r="B4615" s="64"/>
      <c r="C4615" s="6" t="s">
        <v>17521</v>
      </c>
      <c r="D4615" s="7">
        <v>44743</v>
      </c>
      <c r="E4615" s="8" t="s">
        <v>10212</v>
      </c>
      <c r="F4615" s="9">
        <v>4972822</v>
      </c>
      <c r="G4615" s="8" t="s">
        <v>11066</v>
      </c>
      <c r="H4615" s="9">
        <v>509714</v>
      </c>
      <c r="I4615" s="69"/>
      <c r="J4615" s="70"/>
      <c r="K4615" s="71"/>
      <c r="L4615" s="77"/>
      <c r="M4615" s="78"/>
      <c r="N4615" t="str">
        <f t="shared" si="308"/>
        <v>21922</v>
      </c>
      <c r="O4615">
        <f t="shared" si="309"/>
        <v>21922</v>
      </c>
      <c r="P4615" s="29">
        <f t="shared" si="310"/>
        <v>4972822</v>
      </c>
      <c r="Q4615">
        <f>+VLOOKUP(O4615,'Bảng kê HĐ 2022'!N$1912:R$4434,4,0)</f>
        <v>0</v>
      </c>
      <c r="R4615" t="e">
        <f>+VLOOKUP(O4615,'Hàng trả'!#REF!,2,0)</f>
        <v>#REF!</v>
      </c>
    </row>
    <row r="4616" spans="1:18" hidden="1" x14ac:dyDescent="0.3">
      <c r="A4616" s="10">
        <v>8</v>
      </c>
      <c r="B4616" s="64"/>
      <c r="C4616" s="6" t="s">
        <v>17522</v>
      </c>
      <c r="D4616" s="7">
        <v>44767</v>
      </c>
      <c r="E4616" s="8" t="s">
        <v>10212</v>
      </c>
      <c r="F4616" s="9">
        <v>1102215</v>
      </c>
      <c r="G4616" s="8" t="s">
        <v>11066</v>
      </c>
      <c r="H4616" s="9">
        <v>112977</v>
      </c>
      <c r="I4616" s="69"/>
      <c r="J4616" s="70"/>
      <c r="K4616" s="71"/>
      <c r="L4616" s="77"/>
      <c r="M4616" s="78"/>
      <c r="N4616" t="str">
        <f t="shared" si="308"/>
        <v>27316</v>
      </c>
      <c r="O4616">
        <f t="shared" si="309"/>
        <v>27316</v>
      </c>
      <c r="P4616" s="29">
        <f t="shared" si="310"/>
        <v>1102215</v>
      </c>
      <c r="Q4616" t="e">
        <f>+VLOOKUP(O4616,'Bảng kê HĐ 2022'!N$1912:R$4434,4,0)</f>
        <v>#N/A</v>
      </c>
      <c r="R4616" t="e">
        <f>+VLOOKUP(O4616,'Hàng trả'!#REF!,2,0)</f>
        <v>#REF!</v>
      </c>
    </row>
    <row r="4617" spans="1:18" hidden="1" x14ac:dyDescent="0.3">
      <c r="A4617" s="10">
        <v>8</v>
      </c>
      <c r="B4617" s="64"/>
      <c r="C4617" s="6" t="s">
        <v>17523</v>
      </c>
      <c r="D4617" s="7">
        <v>44743</v>
      </c>
      <c r="E4617" s="8" t="s">
        <v>10212</v>
      </c>
      <c r="F4617" s="9">
        <v>2555148</v>
      </c>
      <c r="G4617" s="8" t="s">
        <v>11066</v>
      </c>
      <c r="H4617" s="9">
        <v>261903</v>
      </c>
      <c r="I4617" s="69"/>
      <c r="J4617" s="70"/>
      <c r="K4617" s="71"/>
      <c r="L4617" s="77"/>
      <c r="M4617" s="78"/>
      <c r="N4617" t="str">
        <f t="shared" ref="N4617:N4680" si="311">+RIGHT(C4617,5)</f>
        <v>21930</v>
      </c>
      <c r="O4617">
        <f t="shared" ref="O4617:O4680" si="312">+N4617*1</f>
        <v>21930</v>
      </c>
      <c r="P4617" s="29">
        <f t="shared" ref="P4617:P4680" si="313">+F4617</f>
        <v>2555148</v>
      </c>
      <c r="Q4617">
        <f>+VLOOKUP(O4617,'Bảng kê HĐ 2022'!N$1912:R$4434,4,0)</f>
        <v>0</v>
      </c>
      <c r="R4617" t="e">
        <f>+VLOOKUP(O4617,'Hàng trả'!#REF!,2,0)</f>
        <v>#REF!</v>
      </c>
    </row>
    <row r="4618" spans="1:18" hidden="1" x14ac:dyDescent="0.3">
      <c r="A4618" s="10">
        <v>8</v>
      </c>
      <c r="B4618" s="64"/>
      <c r="C4618" s="6" t="s">
        <v>17524</v>
      </c>
      <c r="D4618" s="7">
        <v>44747</v>
      </c>
      <c r="E4618" s="8" t="s">
        <v>10212</v>
      </c>
      <c r="F4618" s="9">
        <v>1172737</v>
      </c>
      <c r="G4618" s="8" t="s">
        <v>11066</v>
      </c>
      <c r="H4618" s="9">
        <v>120206</v>
      </c>
      <c r="I4618" s="69"/>
      <c r="J4618" s="70"/>
      <c r="K4618" s="71"/>
      <c r="L4618" s="77"/>
      <c r="M4618" s="78"/>
      <c r="N4618" t="str">
        <f t="shared" si="311"/>
        <v>22964</v>
      </c>
      <c r="O4618">
        <f t="shared" si="312"/>
        <v>22964</v>
      </c>
      <c r="P4618" s="29">
        <f t="shared" si="313"/>
        <v>1172737</v>
      </c>
      <c r="Q4618">
        <f>+VLOOKUP(O4618,'Bảng kê HĐ 2022'!N$1912:R$4434,4,0)</f>
        <v>0</v>
      </c>
      <c r="R4618" t="e">
        <f>+VLOOKUP(O4618,'Hàng trả'!#REF!,2,0)</f>
        <v>#REF!</v>
      </c>
    </row>
    <row r="4619" spans="1:18" hidden="1" x14ac:dyDescent="0.3">
      <c r="A4619" s="10">
        <v>8</v>
      </c>
      <c r="B4619" s="64"/>
      <c r="C4619" s="6" t="s">
        <v>17525</v>
      </c>
      <c r="D4619" s="7">
        <v>44750</v>
      </c>
      <c r="E4619" s="8" t="s">
        <v>10212</v>
      </c>
      <c r="F4619" s="9">
        <v>1497101</v>
      </c>
      <c r="G4619" s="8" t="s">
        <v>11066</v>
      </c>
      <c r="H4619" s="9">
        <v>153453</v>
      </c>
      <c r="I4619" s="69"/>
      <c r="J4619" s="70"/>
      <c r="K4619" s="71"/>
      <c r="L4619" s="77"/>
      <c r="M4619" s="78"/>
      <c r="N4619" t="str">
        <f t="shared" si="311"/>
        <v>23852</v>
      </c>
      <c r="O4619">
        <f t="shared" si="312"/>
        <v>23852</v>
      </c>
      <c r="P4619" s="29">
        <f t="shared" si="313"/>
        <v>1497101</v>
      </c>
      <c r="Q4619">
        <f>+VLOOKUP(O4619,'Bảng kê HĐ 2022'!N$1912:R$4434,4,0)</f>
        <v>0</v>
      </c>
      <c r="R4619" t="e">
        <f>+VLOOKUP(O4619,'Hàng trả'!#REF!,2,0)</f>
        <v>#REF!</v>
      </c>
    </row>
    <row r="4620" spans="1:18" hidden="1" x14ac:dyDescent="0.3">
      <c r="A4620" s="10">
        <v>8</v>
      </c>
      <c r="B4620" s="64"/>
      <c r="C4620" s="6" t="s">
        <v>17526</v>
      </c>
      <c r="D4620" s="7">
        <v>44758</v>
      </c>
      <c r="E4620" s="8" t="s">
        <v>10212</v>
      </c>
      <c r="F4620" s="9">
        <v>1675300</v>
      </c>
      <c r="G4620" s="8" t="s">
        <v>11066</v>
      </c>
      <c r="H4620" s="9">
        <v>171718</v>
      </c>
      <c r="I4620" s="69"/>
      <c r="J4620" s="70"/>
      <c r="K4620" s="71"/>
      <c r="L4620" s="77"/>
      <c r="M4620" s="78"/>
      <c r="N4620" t="str">
        <f t="shared" si="311"/>
        <v>25930</v>
      </c>
      <c r="O4620">
        <f t="shared" si="312"/>
        <v>25930</v>
      </c>
      <c r="P4620" s="29">
        <f t="shared" si="313"/>
        <v>1675300</v>
      </c>
      <c r="Q4620" t="e">
        <f>+VLOOKUP(O4620,'Bảng kê HĐ 2022'!N$1912:R$4434,4,0)</f>
        <v>#N/A</v>
      </c>
      <c r="R4620" t="e">
        <f>+VLOOKUP(O4620,'Hàng trả'!#REF!,2,0)</f>
        <v>#REF!</v>
      </c>
    </row>
    <row r="4621" spans="1:18" hidden="1" x14ac:dyDescent="0.3">
      <c r="A4621" s="10">
        <v>8</v>
      </c>
      <c r="B4621" s="64"/>
      <c r="C4621" s="6" t="s">
        <v>17527</v>
      </c>
      <c r="D4621" s="7">
        <v>44749</v>
      </c>
      <c r="E4621" s="8" t="s">
        <v>10212</v>
      </c>
      <c r="F4621" s="9">
        <v>3871709</v>
      </c>
      <c r="G4621" s="8" t="s">
        <v>11066</v>
      </c>
      <c r="H4621" s="9">
        <v>396850</v>
      </c>
      <c r="I4621" s="69"/>
      <c r="J4621" s="70"/>
      <c r="K4621" s="71"/>
      <c r="L4621" s="77"/>
      <c r="M4621" s="78"/>
      <c r="N4621" t="str">
        <f t="shared" si="311"/>
        <v>23617</v>
      </c>
      <c r="O4621">
        <f t="shared" si="312"/>
        <v>23617</v>
      </c>
      <c r="P4621" s="29">
        <f t="shared" si="313"/>
        <v>3871709</v>
      </c>
      <c r="Q4621">
        <f>+VLOOKUP(O4621,'Bảng kê HĐ 2022'!N$1912:R$4434,4,0)</f>
        <v>0</v>
      </c>
      <c r="R4621" t="e">
        <f>+VLOOKUP(O4621,'Hàng trả'!#REF!,2,0)</f>
        <v>#REF!</v>
      </c>
    </row>
    <row r="4622" spans="1:18" hidden="1" x14ac:dyDescent="0.3">
      <c r="A4622" s="10">
        <v>8</v>
      </c>
      <c r="B4622" s="64"/>
      <c r="C4622" s="6" t="s">
        <v>17528</v>
      </c>
      <c r="D4622" s="7">
        <v>44765</v>
      </c>
      <c r="E4622" s="8" t="s">
        <v>10212</v>
      </c>
      <c r="F4622" s="9">
        <v>1257846</v>
      </c>
      <c r="G4622" s="8" t="s">
        <v>11066</v>
      </c>
      <c r="H4622" s="9">
        <v>128929</v>
      </c>
      <c r="I4622" s="69"/>
      <c r="J4622" s="70"/>
      <c r="K4622" s="71"/>
      <c r="L4622" s="77"/>
      <c r="M4622" s="78"/>
      <c r="N4622" t="str">
        <f t="shared" si="311"/>
        <v>27259</v>
      </c>
      <c r="O4622">
        <f t="shared" si="312"/>
        <v>27259</v>
      </c>
      <c r="P4622" s="29">
        <f t="shared" si="313"/>
        <v>1257846</v>
      </c>
      <c r="Q4622" t="e">
        <f>+VLOOKUP(O4622,'Bảng kê HĐ 2022'!N$1912:R$4434,4,0)</f>
        <v>#N/A</v>
      </c>
      <c r="R4622" t="e">
        <f>+VLOOKUP(O4622,'Hàng trả'!#REF!,2,0)</f>
        <v>#REF!</v>
      </c>
    </row>
    <row r="4623" spans="1:18" hidden="1" x14ac:dyDescent="0.3">
      <c r="A4623" s="10">
        <v>8</v>
      </c>
      <c r="B4623" s="64"/>
      <c r="C4623" s="6" t="s">
        <v>17529</v>
      </c>
      <c r="D4623" s="7">
        <v>44768</v>
      </c>
      <c r="E4623" s="8" t="s">
        <v>10212</v>
      </c>
      <c r="F4623" s="9">
        <v>1758543</v>
      </c>
      <c r="G4623" s="8" t="s">
        <v>11066</v>
      </c>
      <c r="H4623" s="9">
        <v>180251</v>
      </c>
      <c r="I4623" s="69"/>
      <c r="J4623" s="70"/>
      <c r="K4623" s="71"/>
      <c r="L4623" s="77"/>
      <c r="M4623" s="78"/>
      <c r="N4623" t="str">
        <f t="shared" si="311"/>
        <v>27392</v>
      </c>
      <c r="O4623">
        <f t="shared" si="312"/>
        <v>27392</v>
      </c>
      <c r="P4623" s="29">
        <f t="shared" si="313"/>
        <v>1758543</v>
      </c>
      <c r="Q4623" t="e">
        <f>+VLOOKUP(O4623,'Bảng kê HĐ 2022'!N$1912:R$4434,4,0)</f>
        <v>#N/A</v>
      </c>
      <c r="R4623" t="e">
        <f>+VLOOKUP(O4623,'Hàng trả'!#REF!,2,0)</f>
        <v>#REF!</v>
      </c>
    </row>
    <row r="4624" spans="1:18" hidden="1" x14ac:dyDescent="0.3">
      <c r="A4624" s="10">
        <v>8</v>
      </c>
      <c r="B4624" s="64"/>
      <c r="C4624" s="6" t="s">
        <v>17530</v>
      </c>
      <c r="D4624" s="7">
        <v>44755</v>
      </c>
      <c r="E4624" s="8" t="s">
        <v>10212</v>
      </c>
      <c r="F4624" s="9">
        <v>1359847</v>
      </c>
      <c r="G4624" s="8" t="s">
        <v>11066</v>
      </c>
      <c r="H4624" s="9">
        <v>139384</v>
      </c>
      <c r="I4624" s="69"/>
      <c r="J4624" s="70"/>
      <c r="K4624" s="71"/>
      <c r="L4624" s="77"/>
      <c r="M4624" s="78"/>
      <c r="N4624" t="str">
        <f t="shared" si="311"/>
        <v>24393</v>
      </c>
      <c r="O4624">
        <f t="shared" si="312"/>
        <v>24393</v>
      </c>
      <c r="P4624" s="29">
        <f t="shared" si="313"/>
        <v>1359847</v>
      </c>
      <c r="Q4624" t="e">
        <f>+VLOOKUP(O4624,'Bảng kê HĐ 2022'!N$1912:R$4434,4,0)</f>
        <v>#N/A</v>
      </c>
      <c r="R4624" t="e">
        <f>+VLOOKUP(O4624,'Hàng trả'!#REF!,2,0)</f>
        <v>#REF!</v>
      </c>
    </row>
    <row r="4625" spans="1:18" hidden="1" x14ac:dyDescent="0.3">
      <c r="A4625" s="10">
        <v>8</v>
      </c>
      <c r="B4625" s="64"/>
      <c r="C4625" s="6" t="s">
        <v>17531</v>
      </c>
      <c r="D4625" s="7">
        <v>44750</v>
      </c>
      <c r="E4625" s="8" t="s">
        <v>10212</v>
      </c>
      <c r="F4625" s="9">
        <v>4732686</v>
      </c>
      <c r="G4625" s="8" t="s">
        <v>11066</v>
      </c>
      <c r="H4625" s="9">
        <v>485100</v>
      </c>
      <c r="I4625" s="69"/>
      <c r="J4625" s="70"/>
      <c r="K4625" s="71"/>
      <c r="L4625" s="77"/>
      <c r="M4625" s="78"/>
      <c r="N4625" t="str">
        <f t="shared" si="311"/>
        <v>23854</v>
      </c>
      <c r="O4625">
        <f t="shared" si="312"/>
        <v>23854</v>
      </c>
      <c r="P4625" s="29">
        <f t="shared" si="313"/>
        <v>4732686</v>
      </c>
      <c r="Q4625">
        <f>+VLOOKUP(O4625,'Bảng kê HĐ 2022'!N$1912:R$4434,4,0)</f>
        <v>0</v>
      </c>
      <c r="R4625" t="e">
        <f>+VLOOKUP(O4625,'Hàng trả'!#REF!,2,0)</f>
        <v>#REF!</v>
      </c>
    </row>
    <row r="4626" spans="1:18" hidden="1" x14ac:dyDescent="0.3">
      <c r="A4626" s="10">
        <v>8</v>
      </c>
      <c r="B4626" s="64"/>
      <c r="C4626" s="6" t="s">
        <v>17532</v>
      </c>
      <c r="D4626" s="7">
        <v>44754</v>
      </c>
      <c r="E4626" s="8" t="s">
        <v>10212</v>
      </c>
      <c r="F4626" s="9">
        <v>1501798</v>
      </c>
      <c r="G4626" s="8" t="s">
        <v>11066</v>
      </c>
      <c r="H4626" s="9">
        <v>153934</v>
      </c>
      <c r="I4626" s="69"/>
      <c r="J4626" s="70"/>
      <c r="K4626" s="71"/>
      <c r="L4626" s="77"/>
      <c r="M4626" s="78"/>
      <c r="N4626" t="str">
        <f t="shared" si="311"/>
        <v>24297</v>
      </c>
      <c r="O4626">
        <f t="shared" si="312"/>
        <v>24297</v>
      </c>
      <c r="P4626" s="29">
        <f t="shared" si="313"/>
        <v>1501798</v>
      </c>
      <c r="Q4626" t="e">
        <f>+VLOOKUP(O4626,'Bảng kê HĐ 2022'!N$1912:R$4434,4,0)</f>
        <v>#N/A</v>
      </c>
      <c r="R4626" t="e">
        <f>+VLOOKUP(O4626,'Hàng trả'!#REF!,2,0)</f>
        <v>#REF!</v>
      </c>
    </row>
    <row r="4627" spans="1:18" hidden="1" x14ac:dyDescent="0.3">
      <c r="A4627" s="10">
        <v>8</v>
      </c>
      <c r="B4627" s="64"/>
      <c r="C4627" s="6" t="s">
        <v>17533</v>
      </c>
      <c r="D4627" s="7">
        <v>44767</v>
      </c>
      <c r="E4627" s="8" t="s">
        <v>10212</v>
      </c>
      <c r="F4627" s="9">
        <v>2413775</v>
      </c>
      <c r="G4627" s="8" t="s">
        <v>11066</v>
      </c>
      <c r="H4627" s="9">
        <v>247412</v>
      </c>
      <c r="I4627" s="69"/>
      <c r="J4627" s="70"/>
      <c r="K4627" s="71"/>
      <c r="L4627" s="77"/>
      <c r="M4627" s="78"/>
      <c r="N4627" t="str">
        <f t="shared" si="311"/>
        <v>27315</v>
      </c>
      <c r="O4627">
        <f t="shared" si="312"/>
        <v>27315</v>
      </c>
      <c r="P4627" s="29">
        <f t="shared" si="313"/>
        <v>2413775</v>
      </c>
      <c r="Q4627" t="e">
        <f>+VLOOKUP(O4627,'Bảng kê HĐ 2022'!N$1912:R$4434,4,0)</f>
        <v>#N/A</v>
      </c>
      <c r="R4627" t="e">
        <f>+VLOOKUP(O4627,'Hàng trả'!#REF!,2,0)</f>
        <v>#REF!</v>
      </c>
    </row>
    <row r="4628" spans="1:18" hidden="1" x14ac:dyDescent="0.3">
      <c r="A4628" s="10">
        <v>8</v>
      </c>
      <c r="B4628" s="64"/>
      <c r="C4628" s="6" t="s">
        <v>17534</v>
      </c>
      <c r="D4628" s="7">
        <v>44757</v>
      </c>
      <c r="E4628" s="8" t="s">
        <v>10212</v>
      </c>
      <c r="F4628" s="9">
        <v>1847561</v>
      </c>
      <c r="G4628" s="8" t="s">
        <v>11066</v>
      </c>
      <c r="H4628" s="9">
        <v>189375</v>
      </c>
      <c r="I4628" s="69"/>
      <c r="J4628" s="70"/>
      <c r="K4628" s="71"/>
      <c r="L4628" s="77"/>
      <c r="M4628" s="78"/>
      <c r="N4628" t="str">
        <f t="shared" si="311"/>
        <v>25829</v>
      </c>
      <c r="O4628">
        <f t="shared" si="312"/>
        <v>25829</v>
      </c>
      <c r="P4628" s="29">
        <f t="shared" si="313"/>
        <v>1847561</v>
      </c>
      <c r="Q4628" t="e">
        <f>+VLOOKUP(O4628,'Bảng kê HĐ 2022'!N$1912:R$4434,4,0)</f>
        <v>#N/A</v>
      </c>
      <c r="R4628" t="e">
        <f>+VLOOKUP(O4628,'Hàng trả'!#REF!,2,0)</f>
        <v>#REF!</v>
      </c>
    </row>
    <row r="4629" spans="1:18" hidden="1" x14ac:dyDescent="0.3">
      <c r="A4629" s="10">
        <v>8</v>
      </c>
      <c r="B4629" s="64"/>
      <c r="C4629" s="6" t="s">
        <v>17535</v>
      </c>
      <c r="D4629" s="7">
        <v>44746</v>
      </c>
      <c r="E4629" s="8" t="s">
        <v>10212</v>
      </c>
      <c r="F4629" s="9">
        <v>2606051</v>
      </c>
      <c r="G4629" s="8" t="s">
        <v>11066</v>
      </c>
      <c r="H4629" s="9">
        <v>267120</v>
      </c>
      <c r="I4629" s="69"/>
      <c r="J4629" s="70"/>
      <c r="K4629" s="71"/>
      <c r="L4629" s="77"/>
      <c r="M4629" s="78"/>
      <c r="N4629" t="str">
        <f t="shared" si="311"/>
        <v>22100</v>
      </c>
      <c r="O4629">
        <f t="shared" si="312"/>
        <v>22100</v>
      </c>
      <c r="P4629" s="29">
        <f t="shared" si="313"/>
        <v>2606051</v>
      </c>
      <c r="Q4629">
        <f>+VLOOKUP(O4629,'Bảng kê HĐ 2022'!N$1912:R$4434,4,0)</f>
        <v>0</v>
      </c>
      <c r="R4629" t="e">
        <f>+VLOOKUP(O4629,'Hàng trả'!#REF!,2,0)</f>
        <v>#REF!</v>
      </c>
    </row>
    <row r="4630" spans="1:18" hidden="1" x14ac:dyDescent="0.3">
      <c r="A4630" s="10">
        <v>8</v>
      </c>
      <c r="B4630" s="64"/>
      <c r="C4630" s="6" t="s">
        <v>17536</v>
      </c>
      <c r="D4630" s="7">
        <v>44746</v>
      </c>
      <c r="E4630" s="8" t="s">
        <v>10212</v>
      </c>
      <c r="F4630" s="9">
        <v>1550352</v>
      </c>
      <c r="G4630" s="8" t="s">
        <v>11066</v>
      </c>
      <c r="H4630" s="9">
        <v>158911</v>
      </c>
      <c r="I4630" s="69"/>
      <c r="J4630" s="70"/>
      <c r="K4630" s="71"/>
      <c r="L4630" s="77"/>
      <c r="M4630" s="78"/>
      <c r="N4630" t="str">
        <f t="shared" si="311"/>
        <v>22099</v>
      </c>
      <c r="O4630">
        <f t="shared" si="312"/>
        <v>22099</v>
      </c>
      <c r="P4630" s="29">
        <f t="shared" si="313"/>
        <v>1550352</v>
      </c>
      <c r="Q4630">
        <f>+VLOOKUP(O4630,'Bảng kê HĐ 2022'!N$1912:R$4434,4,0)</f>
        <v>0</v>
      </c>
      <c r="R4630" t="e">
        <f>+VLOOKUP(O4630,'Hàng trả'!#REF!,2,0)</f>
        <v>#REF!</v>
      </c>
    </row>
    <row r="4631" spans="1:18" hidden="1" x14ac:dyDescent="0.3">
      <c r="A4631" s="10">
        <v>8</v>
      </c>
      <c r="B4631" s="64"/>
      <c r="C4631" s="6" t="s">
        <v>17537</v>
      </c>
      <c r="D4631" s="7">
        <v>44743</v>
      </c>
      <c r="E4631" s="8" t="s">
        <v>10212</v>
      </c>
      <c r="F4631" s="9">
        <v>2395552</v>
      </c>
      <c r="G4631" s="8" t="s">
        <v>11066</v>
      </c>
      <c r="H4631" s="9">
        <v>245544</v>
      </c>
      <c r="I4631" s="69"/>
      <c r="J4631" s="70"/>
      <c r="K4631" s="71"/>
      <c r="L4631" s="77"/>
      <c r="M4631" s="78"/>
      <c r="N4631" t="str">
        <f t="shared" si="311"/>
        <v>21923</v>
      </c>
      <c r="O4631">
        <f t="shared" si="312"/>
        <v>21923</v>
      </c>
      <c r="P4631" s="29">
        <f t="shared" si="313"/>
        <v>2395552</v>
      </c>
      <c r="Q4631">
        <f>+VLOOKUP(O4631,'Bảng kê HĐ 2022'!N$1912:R$4434,4,0)</f>
        <v>0</v>
      </c>
      <c r="R4631" t="e">
        <f>+VLOOKUP(O4631,'Hàng trả'!#REF!,2,0)</f>
        <v>#REF!</v>
      </c>
    </row>
    <row r="4632" spans="1:18" hidden="1" x14ac:dyDescent="0.3">
      <c r="A4632" s="10">
        <v>8</v>
      </c>
      <c r="B4632" s="64"/>
      <c r="C4632" s="6" t="s">
        <v>17538</v>
      </c>
      <c r="D4632" s="7">
        <v>44750</v>
      </c>
      <c r="E4632" s="8" t="s">
        <v>10212</v>
      </c>
      <c r="F4632" s="9">
        <v>2131493</v>
      </c>
      <c r="G4632" s="8" t="s">
        <v>11066</v>
      </c>
      <c r="H4632" s="9">
        <v>218478</v>
      </c>
      <c r="I4632" s="69"/>
      <c r="J4632" s="70"/>
      <c r="K4632" s="71"/>
      <c r="L4632" s="77"/>
      <c r="M4632" s="78"/>
      <c r="N4632" t="str">
        <f t="shared" si="311"/>
        <v>23853</v>
      </c>
      <c r="O4632">
        <f t="shared" si="312"/>
        <v>23853</v>
      </c>
      <c r="P4632" s="29">
        <f t="shared" si="313"/>
        <v>2131493</v>
      </c>
      <c r="Q4632">
        <f>+VLOOKUP(O4632,'Bảng kê HĐ 2022'!N$1912:R$4434,4,0)</f>
        <v>0</v>
      </c>
      <c r="R4632" t="e">
        <f>+VLOOKUP(O4632,'Hàng trả'!#REF!,2,0)</f>
        <v>#REF!</v>
      </c>
    </row>
    <row r="4633" spans="1:18" hidden="1" x14ac:dyDescent="0.3">
      <c r="A4633" s="10">
        <v>8</v>
      </c>
      <c r="B4633" s="64"/>
      <c r="C4633" s="6" t="s">
        <v>17539</v>
      </c>
      <c r="D4633" s="7">
        <v>44744</v>
      </c>
      <c r="E4633" s="8" t="s">
        <v>10212</v>
      </c>
      <c r="F4633" s="9">
        <v>1392768</v>
      </c>
      <c r="G4633" s="8" t="s">
        <v>11066</v>
      </c>
      <c r="H4633" s="9">
        <v>142759</v>
      </c>
      <c r="I4633" s="69"/>
      <c r="J4633" s="70"/>
      <c r="K4633" s="71"/>
      <c r="L4633" s="77"/>
      <c r="M4633" s="78"/>
      <c r="N4633" t="str">
        <f t="shared" si="311"/>
        <v>21982</v>
      </c>
      <c r="O4633">
        <f t="shared" si="312"/>
        <v>21982</v>
      </c>
      <c r="P4633" s="29">
        <f t="shared" si="313"/>
        <v>1392768</v>
      </c>
      <c r="Q4633">
        <f>+VLOOKUP(O4633,'Bảng kê HĐ 2022'!N$1912:R$4434,4,0)</f>
        <v>0</v>
      </c>
      <c r="R4633" t="e">
        <f>+VLOOKUP(O4633,'Hàng trả'!#REF!,2,0)</f>
        <v>#REF!</v>
      </c>
    </row>
    <row r="4634" spans="1:18" hidden="1" x14ac:dyDescent="0.3">
      <c r="A4634" s="10">
        <v>8</v>
      </c>
      <c r="B4634" s="64"/>
      <c r="C4634" s="6" t="s">
        <v>17540</v>
      </c>
      <c r="D4634" s="7">
        <v>44748</v>
      </c>
      <c r="E4634" s="8" t="s">
        <v>10212</v>
      </c>
      <c r="F4634" s="9">
        <v>1284521</v>
      </c>
      <c r="G4634" s="8" t="s">
        <v>11066</v>
      </c>
      <c r="H4634" s="9">
        <v>131663</v>
      </c>
      <c r="I4634" s="69"/>
      <c r="J4634" s="70"/>
      <c r="K4634" s="71"/>
      <c r="L4634" s="77"/>
      <c r="M4634" s="78"/>
      <c r="N4634" t="str">
        <f t="shared" si="311"/>
        <v>23397</v>
      </c>
      <c r="O4634">
        <f t="shared" si="312"/>
        <v>23397</v>
      </c>
      <c r="P4634" s="29">
        <f t="shared" si="313"/>
        <v>1284521</v>
      </c>
      <c r="Q4634">
        <f>+VLOOKUP(O4634,'Bảng kê HĐ 2022'!N$1912:R$4434,4,0)</f>
        <v>0</v>
      </c>
      <c r="R4634" t="e">
        <f>+VLOOKUP(O4634,'Hàng trả'!#REF!,2,0)</f>
        <v>#REF!</v>
      </c>
    </row>
    <row r="4635" spans="1:18" hidden="1" x14ac:dyDescent="0.3">
      <c r="A4635" s="10">
        <v>8</v>
      </c>
      <c r="B4635" s="64"/>
      <c r="C4635" s="6" t="s">
        <v>17541</v>
      </c>
      <c r="D4635" s="7">
        <v>44760</v>
      </c>
      <c r="E4635" s="8" t="s">
        <v>10212</v>
      </c>
      <c r="F4635" s="9">
        <v>1814062</v>
      </c>
      <c r="G4635" s="8" t="s">
        <v>11066</v>
      </c>
      <c r="H4635" s="9">
        <v>185941</v>
      </c>
      <c r="I4635" s="69"/>
      <c r="J4635" s="70"/>
      <c r="K4635" s="71"/>
      <c r="L4635" s="77"/>
      <c r="M4635" s="78"/>
      <c r="N4635" t="str">
        <f t="shared" si="311"/>
        <v>26004</v>
      </c>
      <c r="O4635">
        <f t="shared" si="312"/>
        <v>26004</v>
      </c>
      <c r="P4635" s="29">
        <f t="shared" si="313"/>
        <v>1814062</v>
      </c>
      <c r="Q4635" t="e">
        <f>+VLOOKUP(O4635,'Bảng kê HĐ 2022'!N$1912:R$4434,4,0)</f>
        <v>#N/A</v>
      </c>
      <c r="R4635" t="e">
        <f>+VLOOKUP(O4635,'Hàng trả'!#REF!,2,0)</f>
        <v>#REF!</v>
      </c>
    </row>
    <row r="4636" spans="1:18" hidden="1" x14ac:dyDescent="0.3">
      <c r="A4636" s="10">
        <v>8</v>
      </c>
      <c r="B4636" s="64"/>
      <c r="C4636" s="6" t="s">
        <v>17542</v>
      </c>
      <c r="D4636" s="7">
        <v>44755</v>
      </c>
      <c r="E4636" s="8" t="s">
        <v>10212</v>
      </c>
      <c r="F4636" s="9">
        <v>1267223</v>
      </c>
      <c r="G4636" s="8" t="s">
        <v>11066</v>
      </c>
      <c r="H4636" s="9">
        <v>129890</v>
      </c>
      <c r="I4636" s="69"/>
      <c r="J4636" s="70"/>
      <c r="K4636" s="71"/>
      <c r="L4636" s="77"/>
      <c r="M4636" s="78"/>
      <c r="N4636" t="str">
        <f t="shared" si="311"/>
        <v>24394</v>
      </c>
      <c r="O4636">
        <f t="shared" si="312"/>
        <v>24394</v>
      </c>
      <c r="P4636" s="29">
        <f t="shared" si="313"/>
        <v>1267223</v>
      </c>
      <c r="Q4636" t="e">
        <f>+VLOOKUP(O4636,'Bảng kê HĐ 2022'!N$1912:R$4434,4,0)</f>
        <v>#N/A</v>
      </c>
      <c r="R4636" t="e">
        <f>+VLOOKUP(O4636,'Hàng trả'!#REF!,2,0)</f>
        <v>#REF!</v>
      </c>
    </row>
    <row r="4637" spans="1:18" hidden="1" x14ac:dyDescent="0.3">
      <c r="A4637" s="10">
        <v>8</v>
      </c>
      <c r="B4637" s="64"/>
      <c r="C4637" s="6" t="s">
        <v>17543</v>
      </c>
      <c r="D4637" s="7">
        <v>44760</v>
      </c>
      <c r="E4637" s="8" t="s">
        <v>10212</v>
      </c>
      <c r="F4637" s="9">
        <v>1618325</v>
      </c>
      <c r="G4637" s="8" t="s">
        <v>11066</v>
      </c>
      <c r="H4637" s="9">
        <v>165878</v>
      </c>
      <c r="I4637" s="69"/>
      <c r="J4637" s="70"/>
      <c r="K4637" s="71"/>
      <c r="L4637" s="77"/>
      <c r="M4637" s="78"/>
      <c r="N4637" t="str">
        <f t="shared" si="311"/>
        <v>26007</v>
      </c>
      <c r="O4637">
        <f t="shared" si="312"/>
        <v>26007</v>
      </c>
      <c r="P4637" s="29">
        <f t="shared" si="313"/>
        <v>1618325</v>
      </c>
      <c r="Q4637" t="e">
        <f>+VLOOKUP(O4637,'Bảng kê HĐ 2022'!N$1912:R$4434,4,0)</f>
        <v>#N/A</v>
      </c>
      <c r="R4637" t="e">
        <f>+VLOOKUP(O4637,'Hàng trả'!#REF!,2,0)</f>
        <v>#REF!</v>
      </c>
    </row>
    <row r="4638" spans="1:18" hidden="1" x14ac:dyDescent="0.3">
      <c r="A4638" s="10">
        <v>8</v>
      </c>
      <c r="B4638" s="64"/>
      <c r="C4638" s="6" t="s">
        <v>17544</v>
      </c>
      <c r="D4638" s="7">
        <v>44760</v>
      </c>
      <c r="E4638" s="8" t="s">
        <v>10212</v>
      </c>
      <c r="F4638" s="9">
        <v>2526034</v>
      </c>
      <c r="G4638" s="8" t="s">
        <v>11066</v>
      </c>
      <c r="H4638" s="9">
        <v>258918</v>
      </c>
      <c r="I4638" s="69"/>
      <c r="J4638" s="70"/>
      <c r="K4638" s="71"/>
      <c r="L4638" s="77"/>
      <c r="M4638" s="78"/>
      <c r="N4638" t="str">
        <f t="shared" si="311"/>
        <v>26008</v>
      </c>
      <c r="O4638">
        <f t="shared" si="312"/>
        <v>26008</v>
      </c>
      <c r="P4638" s="29">
        <f t="shared" si="313"/>
        <v>2526034</v>
      </c>
      <c r="Q4638" t="e">
        <f>+VLOOKUP(O4638,'Bảng kê HĐ 2022'!N$1912:R$4434,4,0)</f>
        <v>#N/A</v>
      </c>
      <c r="R4638" t="e">
        <f>+VLOOKUP(O4638,'Hàng trả'!#REF!,2,0)</f>
        <v>#REF!</v>
      </c>
    </row>
    <row r="4639" spans="1:18" hidden="1" x14ac:dyDescent="0.3">
      <c r="A4639" s="10">
        <v>8</v>
      </c>
      <c r="B4639" s="64"/>
      <c r="C4639" s="6" t="s">
        <v>17545</v>
      </c>
      <c r="D4639" s="7">
        <v>44765</v>
      </c>
      <c r="E4639" s="8" t="s">
        <v>10212</v>
      </c>
      <c r="F4639" s="9">
        <v>638866</v>
      </c>
      <c r="G4639" s="8" t="s">
        <v>11066</v>
      </c>
      <c r="H4639" s="9">
        <v>65484</v>
      </c>
      <c r="I4639" s="69"/>
      <c r="J4639" s="70"/>
      <c r="K4639" s="71"/>
      <c r="L4639" s="77"/>
      <c r="M4639" s="78"/>
      <c r="N4639" t="str">
        <f t="shared" si="311"/>
        <v>27257</v>
      </c>
      <c r="O4639">
        <f t="shared" si="312"/>
        <v>27257</v>
      </c>
      <c r="P4639" s="29">
        <f t="shared" si="313"/>
        <v>638866</v>
      </c>
      <c r="Q4639" t="e">
        <f>+VLOOKUP(O4639,'Bảng kê HĐ 2022'!N$1912:R$4434,4,0)</f>
        <v>#N/A</v>
      </c>
      <c r="R4639" t="e">
        <f>+VLOOKUP(O4639,'Hàng trả'!#REF!,2,0)</f>
        <v>#REF!</v>
      </c>
    </row>
    <row r="4640" spans="1:18" hidden="1" x14ac:dyDescent="0.3">
      <c r="A4640" s="10">
        <v>8</v>
      </c>
      <c r="B4640" s="64"/>
      <c r="C4640" s="6" t="s">
        <v>17546</v>
      </c>
      <c r="D4640" s="7">
        <v>44768</v>
      </c>
      <c r="E4640" s="8" t="s">
        <v>10212</v>
      </c>
      <c r="F4640" s="9">
        <v>786724</v>
      </c>
      <c r="G4640" s="8" t="s">
        <v>11066</v>
      </c>
      <c r="H4640" s="9">
        <v>80639</v>
      </c>
      <c r="I4640" s="69"/>
      <c r="J4640" s="70"/>
      <c r="K4640" s="71"/>
      <c r="L4640" s="77"/>
      <c r="M4640" s="78"/>
      <c r="N4640" t="str">
        <f t="shared" si="311"/>
        <v>27359</v>
      </c>
      <c r="O4640">
        <f t="shared" si="312"/>
        <v>27359</v>
      </c>
      <c r="P4640" s="29">
        <f t="shared" si="313"/>
        <v>786724</v>
      </c>
      <c r="Q4640" t="e">
        <f>+VLOOKUP(O4640,'Bảng kê HĐ 2022'!N$1912:R$4434,4,0)</f>
        <v>#N/A</v>
      </c>
      <c r="R4640" t="e">
        <f>+VLOOKUP(O4640,'Hàng trả'!#REF!,2,0)</f>
        <v>#REF!</v>
      </c>
    </row>
    <row r="4641" spans="1:18" hidden="1" x14ac:dyDescent="0.3">
      <c r="A4641" s="10">
        <v>8</v>
      </c>
      <c r="B4641" s="64"/>
      <c r="C4641" s="6" t="s">
        <v>17547</v>
      </c>
      <c r="D4641" s="7">
        <v>44770</v>
      </c>
      <c r="E4641" s="8" t="s">
        <v>10212</v>
      </c>
      <c r="F4641" s="9">
        <v>1337145</v>
      </c>
      <c r="G4641" s="8" t="s">
        <v>11066</v>
      </c>
      <c r="H4641" s="9">
        <v>137057</v>
      </c>
      <c r="I4641" s="69"/>
      <c r="J4641" s="70"/>
      <c r="K4641" s="71"/>
      <c r="L4641" s="77"/>
      <c r="M4641" s="78"/>
      <c r="N4641" t="str">
        <f t="shared" si="311"/>
        <v>27486</v>
      </c>
      <c r="O4641">
        <f t="shared" si="312"/>
        <v>27486</v>
      </c>
      <c r="P4641" s="29">
        <f t="shared" si="313"/>
        <v>1337145</v>
      </c>
      <c r="Q4641" t="e">
        <f>+VLOOKUP(O4641,'Bảng kê HĐ 2022'!N$1912:R$4434,4,0)</f>
        <v>#N/A</v>
      </c>
      <c r="R4641" t="e">
        <f>+VLOOKUP(O4641,'Hàng trả'!#REF!,2,0)</f>
        <v>#REF!</v>
      </c>
    </row>
    <row r="4642" spans="1:18" hidden="1" x14ac:dyDescent="0.3">
      <c r="A4642" s="10">
        <v>8</v>
      </c>
      <c r="B4642" s="64"/>
      <c r="C4642" s="6" t="s">
        <v>17548</v>
      </c>
      <c r="D4642" s="7">
        <v>44761</v>
      </c>
      <c r="E4642" s="8" t="s">
        <v>10212</v>
      </c>
      <c r="F4642" s="9">
        <v>1757019</v>
      </c>
      <c r="G4642" s="8" t="s">
        <v>11066</v>
      </c>
      <c r="H4642" s="9">
        <v>180094</v>
      </c>
      <c r="I4642" s="69"/>
      <c r="J4642" s="70"/>
      <c r="K4642" s="71"/>
      <c r="L4642" s="77"/>
      <c r="M4642" s="78"/>
      <c r="N4642" t="str">
        <f t="shared" si="311"/>
        <v>26053</v>
      </c>
      <c r="O4642">
        <f t="shared" si="312"/>
        <v>26053</v>
      </c>
      <c r="P4642" s="29">
        <f t="shared" si="313"/>
        <v>1757019</v>
      </c>
      <c r="Q4642" t="e">
        <f>+VLOOKUP(O4642,'Bảng kê HĐ 2022'!N$1912:R$4434,4,0)</f>
        <v>#N/A</v>
      </c>
      <c r="R4642" t="e">
        <f>+VLOOKUP(O4642,'Hàng trả'!#REF!,2,0)</f>
        <v>#REF!</v>
      </c>
    </row>
    <row r="4643" spans="1:18" hidden="1" x14ac:dyDescent="0.3">
      <c r="A4643" s="10">
        <v>8</v>
      </c>
      <c r="B4643" s="64"/>
      <c r="C4643" s="6" t="s">
        <v>17549</v>
      </c>
      <c r="D4643" s="7">
        <v>44743</v>
      </c>
      <c r="E4643" s="8" t="s">
        <v>10212</v>
      </c>
      <c r="F4643" s="9">
        <v>2671677</v>
      </c>
      <c r="G4643" s="8" t="s">
        <v>11066</v>
      </c>
      <c r="H4643" s="9">
        <v>273847</v>
      </c>
      <c r="I4643" s="69"/>
      <c r="J4643" s="70"/>
      <c r="K4643" s="71"/>
      <c r="L4643" s="77"/>
      <c r="M4643" s="78"/>
      <c r="N4643" t="str">
        <f t="shared" si="311"/>
        <v>21919</v>
      </c>
      <c r="O4643">
        <f t="shared" si="312"/>
        <v>21919</v>
      </c>
      <c r="P4643" s="29">
        <f t="shared" si="313"/>
        <v>2671677</v>
      </c>
      <c r="Q4643">
        <f>+VLOOKUP(O4643,'Bảng kê HĐ 2022'!N$1912:R$4434,4,0)</f>
        <v>0</v>
      </c>
      <c r="R4643" t="e">
        <f>+VLOOKUP(O4643,'Hàng trả'!#REF!,2,0)</f>
        <v>#REF!</v>
      </c>
    </row>
    <row r="4644" spans="1:18" hidden="1" x14ac:dyDescent="0.3">
      <c r="A4644" s="10">
        <v>8</v>
      </c>
      <c r="B4644" s="64"/>
      <c r="C4644" s="6" t="s">
        <v>17550</v>
      </c>
      <c r="D4644" s="7">
        <v>44748</v>
      </c>
      <c r="E4644" s="8" t="s">
        <v>10212</v>
      </c>
      <c r="F4644" s="9">
        <v>4465355</v>
      </c>
      <c r="G4644" s="8" t="s">
        <v>11066</v>
      </c>
      <c r="H4644" s="9">
        <v>457699</v>
      </c>
      <c r="I4644" s="69"/>
      <c r="J4644" s="70"/>
      <c r="K4644" s="71"/>
      <c r="L4644" s="77"/>
      <c r="M4644" s="78"/>
      <c r="N4644" t="str">
        <f t="shared" si="311"/>
        <v>23145</v>
      </c>
      <c r="O4644">
        <f t="shared" si="312"/>
        <v>23145</v>
      </c>
      <c r="P4644" s="29">
        <f t="shared" si="313"/>
        <v>4465355</v>
      </c>
      <c r="Q4644">
        <f>+VLOOKUP(O4644,'Bảng kê HĐ 2022'!N$1912:R$4434,4,0)</f>
        <v>0</v>
      </c>
      <c r="R4644" t="e">
        <f>+VLOOKUP(O4644,'Hàng trả'!#REF!,2,0)</f>
        <v>#REF!</v>
      </c>
    </row>
    <row r="4645" spans="1:18" hidden="1" x14ac:dyDescent="0.3">
      <c r="A4645" s="10">
        <v>8</v>
      </c>
      <c r="B4645" s="64"/>
      <c r="C4645" s="6" t="s">
        <v>17551</v>
      </c>
      <c r="D4645" s="7">
        <v>44750</v>
      </c>
      <c r="E4645" s="8" t="s">
        <v>10212</v>
      </c>
      <c r="F4645" s="9">
        <v>2482944</v>
      </c>
      <c r="G4645" s="8" t="s">
        <v>11066</v>
      </c>
      <c r="H4645" s="9">
        <v>254502</v>
      </c>
      <c r="I4645" s="69"/>
      <c r="J4645" s="70"/>
      <c r="K4645" s="71"/>
      <c r="L4645" s="77"/>
      <c r="M4645" s="78"/>
      <c r="N4645" t="str">
        <f t="shared" si="311"/>
        <v>23998</v>
      </c>
      <c r="O4645">
        <f t="shared" si="312"/>
        <v>23998</v>
      </c>
      <c r="P4645" s="29">
        <f t="shared" si="313"/>
        <v>2482944</v>
      </c>
      <c r="Q4645">
        <f>+VLOOKUP(O4645,'Bảng kê HĐ 2022'!N$1912:R$4434,4,0)</f>
        <v>0</v>
      </c>
      <c r="R4645" t="e">
        <f>+VLOOKUP(O4645,'Hàng trả'!#REF!,2,0)</f>
        <v>#REF!</v>
      </c>
    </row>
    <row r="4646" spans="1:18" hidden="1" x14ac:dyDescent="0.3">
      <c r="A4646" s="10">
        <v>8</v>
      </c>
      <c r="B4646" s="64"/>
      <c r="C4646" s="6" t="s">
        <v>17552</v>
      </c>
      <c r="D4646" s="7">
        <v>44758</v>
      </c>
      <c r="E4646" s="8" t="s">
        <v>10212</v>
      </c>
      <c r="F4646" s="9">
        <v>1769893</v>
      </c>
      <c r="G4646" s="8" t="s">
        <v>11066</v>
      </c>
      <c r="H4646" s="9">
        <v>181414</v>
      </c>
      <c r="I4646" s="69"/>
      <c r="J4646" s="70"/>
      <c r="K4646" s="71"/>
      <c r="L4646" s="77"/>
      <c r="M4646" s="78"/>
      <c r="N4646" t="str">
        <f t="shared" si="311"/>
        <v>25850</v>
      </c>
      <c r="O4646">
        <f t="shared" si="312"/>
        <v>25850</v>
      </c>
      <c r="P4646" s="29">
        <f t="shared" si="313"/>
        <v>1769893</v>
      </c>
      <c r="Q4646" t="e">
        <f>+VLOOKUP(O4646,'Bảng kê HĐ 2022'!N$1912:R$4434,4,0)</f>
        <v>#N/A</v>
      </c>
      <c r="R4646" t="e">
        <f>+VLOOKUP(O4646,'Hàng trả'!#REF!,2,0)</f>
        <v>#REF!</v>
      </c>
    </row>
    <row r="4647" spans="1:18" hidden="1" x14ac:dyDescent="0.3">
      <c r="A4647" s="10">
        <v>8</v>
      </c>
      <c r="B4647" s="64"/>
      <c r="C4647" s="6" t="s">
        <v>17553</v>
      </c>
      <c r="D4647" s="7">
        <v>44760</v>
      </c>
      <c r="E4647" s="8" t="s">
        <v>10212</v>
      </c>
      <c r="F4647" s="9">
        <v>1781195</v>
      </c>
      <c r="G4647" s="8" t="s">
        <v>11066</v>
      </c>
      <c r="H4647" s="9">
        <v>182572</v>
      </c>
      <c r="I4647" s="69"/>
      <c r="J4647" s="70"/>
      <c r="K4647" s="71"/>
      <c r="L4647" s="77"/>
      <c r="M4647" s="78"/>
      <c r="N4647" t="str">
        <f t="shared" si="311"/>
        <v>26005</v>
      </c>
      <c r="O4647">
        <f t="shared" si="312"/>
        <v>26005</v>
      </c>
      <c r="P4647" s="29">
        <f t="shared" si="313"/>
        <v>1781195</v>
      </c>
      <c r="Q4647" t="e">
        <f>+VLOOKUP(O4647,'Bảng kê HĐ 2022'!N$1912:R$4434,4,0)</f>
        <v>#N/A</v>
      </c>
      <c r="R4647" t="e">
        <f>+VLOOKUP(O4647,'Hàng trả'!#REF!,2,0)</f>
        <v>#REF!</v>
      </c>
    </row>
    <row r="4648" spans="1:18" hidden="1" x14ac:dyDescent="0.3">
      <c r="A4648" s="10">
        <v>8</v>
      </c>
      <c r="B4648" s="64"/>
      <c r="C4648" s="6" t="s">
        <v>17554</v>
      </c>
      <c r="D4648" s="7">
        <v>44767</v>
      </c>
      <c r="E4648" s="8" t="s">
        <v>10212</v>
      </c>
      <c r="F4648" s="9">
        <v>1237298</v>
      </c>
      <c r="G4648" s="8" t="s">
        <v>11066</v>
      </c>
      <c r="H4648" s="9">
        <v>126823</v>
      </c>
      <c r="I4648" s="69"/>
      <c r="J4648" s="70"/>
      <c r="K4648" s="71"/>
      <c r="L4648" s="77"/>
      <c r="M4648" s="78"/>
      <c r="N4648" t="str">
        <f t="shared" si="311"/>
        <v>27317</v>
      </c>
      <c r="O4648">
        <f t="shared" si="312"/>
        <v>27317</v>
      </c>
      <c r="P4648" s="29">
        <f t="shared" si="313"/>
        <v>1237298</v>
      </c>
      <c r="Q4648" t="e">
        <f>+VLOOKUP(O4648,'Bảng kê HĐ 2022'!N$1912:R$4434,4,0)</f>
        <v>#N/A</v>
      </c>
      <c r="R4648" t="e">
        <f>+VLOOKUP(O4648,'Hàng trả'!#REF!,2,0)</f>
        <v>#REF!</v>
      </c>
    </row>
    <row r="4649" spans="1:18" hidden="1" x14ac:dyDescent="0.3">
      <c r="A4649" s="10">
        <v>8</v>
      </c>
      <c r="B4649" s="64"/>
      <c r="C4649" s="6" t="s">
        <v>17555</v>
      </c>
      <c r="D4649" s="7">
        <v>44768</v>
      </c>
      <c r="E4649" s="8" t="s">
        <v>10212</v>
      </c>
      <c r="F4649" s="9">
        <v>2176831</v>
      </c>
      <c r="G4649" s="8" t="s">
        <v>11066</v>
      </c>
      <c r="H4649" s="9">
        <v>223125</v>
      </c>
      <c r="I4649" s="69"/>
      <c r="J4649" s="70"/>
      <c r="K4649" s="71"/>
      <c r="L4649" s="77"/>
      <c r="M4649" s="78"/>
      <c r="N4649" t="str">
        <f t="shared" si="311"/>
        <v>27333</v>
      </c>
      <c r="O4649">
        <f t="shared" si="312"/>
        <v>27333</v>
      </c>
      <c r="P4649" s="29">
        <f t="shared" si="313"/>
        <v>2176831</v>
      </c>
      <c r="Q4649" t="e">
        <f>+VLOOKUP(O4649,'Bảng kê HĐ 2022'!N$1912:R$4434,4,0)</f>
        <v>#N/A</v>
      </c>
      <c r="R4649" t="e">
        <f>+VLOOKUP(O4649,'Hàng trả'!#REF!,2,0)</f>
        <v>#REF!</v>
      </c>
    </row>
    <row r="4650" spans="1:18" hidden="1" x14ac:dyDescent="0.3">
      <c r="A4650" s="10">
        <v>8</v>
      </c>
      <c r="B4650" s="65"/>
      <c r="C4650" s="6" t="s">
        <v>17556</v>
      </c>
      <c r="D4650" s="7">
        <v>44767</v>
      </c>
      <c r="E4650" s="8" t="s">
        <v>10212</v>
      </c>
      <c r="F4650" s="9">
        <v>2352279</v>
      </c>
      <c r="G4650" s="8" t="s">
        <v>11066</v>
      </c>
      <c r="H4650" s="9">
        <v>241109</v>
      </c>
      <c r="I4650" s="72"/>
      <c r="J4650" s="73"/>
      <c r="K4650" s="74"/>
      <c r="L4650" s="79"/>
      <c r="M4650" s="80"/>
      <c r="N4650" t="str">
        <f t="shared" si="311"/>
        <v>27330</v>
      </c>
      <c r="O4650">
        <f t="shared" si="312"/>
        <v>27330</v>
      </c>
      <c r="P4650" s="29">
        <f t="shared" si="313"/>
        <v>2352279</v>
      </c>
      <c r="Q4650" t="e">
        <f>+VLOOKUP(O4650,'Bảng kê HĐ 2022'!N$1912:R$4434,4,0)</f>
        <v>#N/A</v>
      </c>
      <c r="R4650" t="e">
        <f>+VLOOKUP(O4650,'Hàng trả'!#REF!,2,0)</f>
        <v>#REF!</v>
      </c>
    </row>
    <row r="4651" spans="1:18" hidden="1" x14ac:dyDescent="0.3">
      <c r="A4651" s="10">
        <v>8</v>
      </c>
      <c r="B4651" s="63" t="s">
        <v>17594</v>
      </c>
      <c r="C4651" s="6" t="s">
        <v>17595</v>
      </c>
      <c r="D4651" s="7">
        <v>44740</v>
      </c>
      <c r="E4651" s="8" t="s">
        <v>10193</v>
      </c>
      <c r="F4651" s="9">
        <v>1849751</v>
      </c>
      <c r="G4651" s="8" t="s">
        <v>11066</v>
      </c>
      <c r="H4651" s="9">
        <v>189600</v>
      </c>
      <c r="I4651" s="66">
        <v>2455854</v>
      </c>
      <c r="J4651" s="67"/>
      <c r="K4651" s="68"/>
      <c r="L4651" s="75" t="s">
        <v>11012</v>
      </c>
      <c r="M4651" s="76"/>
      <c r="N4651" t="str">
        <f t="shared" si="311"/>
        <v>20878</v>
      </c>
      <c r="O4651">
        <f t="shared" si="312"/>
        <v>20878</v>
      </c>
      <c r="P4651" s="29">
        <f t="shared" si="313"/>
        <v>1849751</v>
      </c>
      <c r="Q4651">
        <f>+VLOOKUP(O4651,'Bảng kê HĐ 2022'!N$1912:R$4434,4,0)</f>
        <v>0</v>
      </c>
      <c r="R4651" t="e">
        <f>+VLOOKUP(O4651,'Hàng trả'!#REF!,2,0)</f>
        <v>#REF!</v>
      </c>
    </row>
    <row r="4652" spans="1:18" hidden="1" x14ac:dyDescent="0.3">
      <c r="A4652" s="10">
        <v>8</v>
      </c>
      <c r="B4652" s="65"/>
      <c r="C4652" s="6" t="s">
        <v>17596</v>
      </c>
      <c r="D4652" s="7">
        <v>44733</v>
      </c>
      <c r="E4652" s="8" t="s">
        <v>10193</v>
      </c>
      <c r="F4652" s="9">
        <v>886577</v>
      </c>
      <c r="G4652" s="8" t="s">
        <v>11066</v>
      </c>
      <c r="H4652" s="9">
        <v>90874</v>
      </c>
      <c r="I4652" s="72"/>
      <c r="J4652" s="73"/>
      <c r="K4652" s="74"/>
      <c r="L4652" s="79"/>
      <c r="M4652" s="80"/>
      <c r="N4652" t="str">
        <f t="shared" si="311"/>
        <v>19326</v>
      </c>
      <c r="O4652">
        <f t="shared" si="312"/>
        <v>19326</v>
      </c>
      <c r="P4652" s="29">
        <f t="shared" si="313"/>
        <v>886577</v>
      </c>
      <c r="Q4652">
        <f>+VLOOKUP(O4652,'Bảng kê HĐ 2022'!N$1912:R$4434,4,0)</f>
        <v>0</v>
      </c>
      <c r="R4652" t="e">
        <f>+VLOOKUP(O4652,'Hàng trả'!#REF!,2,0)</f>
        <v>#REF!</v>
      </c>
    </row>
    <row r="4653" spans="1:18" hidden="1" x14ac:dyDescent="0.3">
      <c r="A4653" s="10">
        <v>8</v>
      </c>
      <c r="B4653" s="63" t="s">
        <v>17597</v>
      </c>
      <c r="C4653" s="6" t="s">
        <v>17598</v>
      </c>
      <c r="D4653" s="7">
        <v>44761</v>
      </c>
      <c r="E4653" s="13"/>
      <c r="F4653" s="9">
        <v>2136385</v>
      </c>
      <c r="G4653" s="8" t="s">
        <v>11066</v>
      </c>
      <c r="H4653" s="9">
        <v>218980</v>
      </c>
      <c r="I4653" s="66">
        <v>3152735</v>
      </c>
      <c r="J4653" s="67"/>
      <c r="K4653" s="68"/>
      <c r="L4653" s="75" t="s">
        <v>11012</v>
      </c>
      <c r="M4653" s="76"/>
      <c r="N4653" t="str">
        <f t="shared" si="311"/>
        <v>26030</v>
      </c>
      <c r="O4653">
        <f t="shared" si="312"/>
        <v>26030</v>
      </c>
      <c r="P4653" s="29">
        <f t="shared" si="313"/>
        <v>2136385</v>
      </c>
      <c r="Q4653" t="e">
        <f>+VLOOKUP(O4653,'Bảng kê HĐ 2022'!N$1912:R$4434,4,0)</f>
        <v>#N/A</v>
      </c>
      <c r="R4653" t="e">
        <f>+VLOOKUP(O4653,'Hàng trả'!#REF!,2,0)</f>
        <v>#REF!</v>
      </c>
    </row>
    <row r="4654" spans="1:18" hidden="1" x14ac:dyDescent="0.3">
      <c r="A4654" s="10">
        <v>8</v>
      </c>
      <c r="B4654" s="65"/>
      <c r="C4654" s="6" t="s">
        <v>17599</v>
      </c>
      <c r="D4654" s="7">
        <v>44763</v>
      </c>
      <c r="E4654" s="8" t="s">
        <v>17600</v>
      </c>
      <c r="F4654" s="9">
        <v>1376412</v>
      </c>
      <c r="G4654" s="8" t="s">
        <v>11066</v>
      </c>
      <c r="H4654" s="9">
        <v>141082</v>
      </c>
      <c r="I4654" s="72"/>
      <c r="J4654" s="73"/>
      <c r="K4654" s="74"/>
      <c r="L4654" s="79"/>
      <c r="M4654" s="80"/>
      <c r="N4654" t="str">
        <f t="shared" si="311"/>
        <v>26181</v>
      </c>
      <c r="O4654">
        <f t="shared" si="312"/>
        <v>26181</v>
      </c>
      <c r="P4654" s="29">
        <f t="shared" si="313"/>
        <v>1376412</v>
      </c>
      <c r="Q4654" t="e">
        <f>+VLOOKUP(O4654,'Bảng kê HĐ 2022'!N$1912:R$4434,4,0)</f>
        <v>#N/A</v>
      </c>
      <c r="R4654" t="e">
        <f>+VLOOKUP(O4654,'Hàng trả'!#REF!,2,0)</f>
        <v>#REF!</v>
      </c>
    </row>
    <row r="4655" spans="1:18" hidden="1" x14ac:dyDescent="0.3">
      <c r="A4655" s="10">
        <v>8</v>
      </c>
      <c r="B4655" s="5" t="s">
        <v>17601</v>
      </c>
      <c r="C4655" s="6" t="s">
        <v>17602</v>
      </c>
      <c r="D4655" s="7">
        <v>44739</v>
      </c>
      <c r="E4655" s="8" t="s">
        <v>15387</v>
      </c>
      <c r="F4655" s="9">
        <v>1613240</v>
      </c>
      <c r="G4655" s="8" t="s">
        <v>11066</v>
      </c>
      <c r="H4655" s="9">
        <v>165357</v>
      </c>
      <c r="I4655" s="93">
        <v>1447883</v>
      </c>
      <c r="J4655" s="94"/>
      <c r="K4655" s="95"/>
      <c r="L4655" s="96" t="s">
        <v>11026</v>
      </c>
      <c r="M4655" s="97"/>
      <c r="N4655" t="str">
        <f t="shared" si="311"/>
        <v>20641</v>
      </c>
      <c r="O4655">
        <f t="shared" si="312"/>
        <v>20641</v>
      </c>
      <c r="P4655" s="29">
        <f t="shared" si="313"/>
        <v>1613240</v>
      </c>
      <c r="Q4655">
        <f>+VLOOKUP(O4655,'Bảng kê HĐ 2022'!N$1912:R$4434,4,0)</f>
        <v>0</v>
      </c>
      <c r="R4655" t="e">
        <f>+VLOOKUP(O4655,'Hàng trả'!#REF!,2,0)</f>
        <v>#REF!</v>
      </c>
    </row>
    <row r="4656" spans="1:18" hidden="1" x14ac:dyDescent="0.3">
      <c r="A4656" s="10">
        <v>8</v>
      </c>
      <c r="B4656" s="5" t="s">
        <v>17603</v>
      </c>
      <c r="C4656" s="6" t="s">
        <v>17604</v>
      </c>
      <c r="D4656" s="7">
        <v>44737</v>
      </c>
      <c r="E4656" s="13"/>
      <c r="F4656" s="9">
        <v>1004755</v>
      </c>
      <c r="G4656" s="8" t="s">
        <v>11066</v>
      </c>
      <c r="H4656" s="9">
        <v>102987</v>
      </c>
      <c r="I4656" s="93">
        <v>901768</v>
      </c>
      <c r="J4656" s="94"/>
      <c r="K4656" s="95"/>
      <c r="L4656" s="96" t="s">
        <v>11026</v>
      </c>
      <c r="M4656" s="97"/>
      <c r="N4656" t="str">
        <f t="shared" si="311"/>
        <v>20393</v>
      </c>
      <c r="O4656">
        <f t="shared" si="312"/>
        <v>20393</v>
      </c>
      <c r="P4656" s="29">
        <f t="shared" si="313"/>
        <v>1004755</v>
      </c>
      <c r="Q4656">
        <f>+VLOOKUP(O4656,'Bảng kê HĐ 2022'!N$1912:R$4434,4,0)</f>
        <v>0</v>
      </c>
      <c r="R4656" t="e">
        <f>+VLOOKUP(O4656,'Hàng trả'!#REF!,2,0)</f>
        <v>#REF!</v>
      </c>
    </row>
    <row r="4657" spans="1:18" hidden="1" x14ac:dyDescent="0.3">
      <c r="A4657" s="10">
        <v>8</v>
      </c>
      <c r="B4657" s="5" t="s">
        <v>17605</v>
      </c>
      <c r="C4657" s="6" t="s">
        <v>17606</v>
      </c>
      <c r="D4657" s="7">
        <v>44737</v>
      </c>
      <c r="E4657" s="8" t="s">
        <v>10193</v>
      </c>
      <c r="F4657" s="9">
        <v>1068498</v>
      </c>
      <c r="G4657" s="8" t="s">
        <v>11066</v>
      </c>
      <c r="H4657" s="9">
        <v>109521</v>
      </c>
      <c r="I4657" s="93">
        <v>958977</v>
      </c>
      <c r="J4657" s="94"/>
      <c r="K4657" s="95"/>
      <c r="L4657" s="96" t="s">
        <v>11026</v>
      </c>
      <c r="M4657" s="97"/>
      <c r="N4657" t="str">
        <f t="shared" si="311"/>
        <v>20394</v>
      </c>
      <c r="O4657">
        <f t="shared" si="312"/>
        <v>20394</v>
      </c>
      <c r="P4657" s="29">
        <f t="shared" si="313"/>
        <v>1068498</v>
      </c>
      <c r="Q4657">
        <f>+VLOOKUP(O4657,'Bảng kê HĐ 2022'!N$1912:R$4434,4,0)</f>
        <v>0</v>
      </c>
      <c r="R4657" t="e">
        <f>+VLOOKUP(O4657,'Hàng trả'!#REF!,2,0)</f>
        <v>#REF!</v>
      </c>
    </row>
    <row r="4658" spans="1:18" hidden="1" x14ac:dyDescent="0.3">
      <c r="A4658" s="10">
        <v>8</v>
      </c>
      <c r="B4658" s="63" t="s">
        <v>17607</v>
      </c>
      <c r="C4658" s="6" t="s">
        <v>17608</v>
      </c>
      <c r="D4658" s="7">
        <v>44756</v>
      </c>
      <c r="E4658" s="8" t="s">
        <v>10193</v>
      </c>
      <c r="F4658" s="9">
        <v>667510</v>
      </c>
      <c r="G4658" s="8" t="s">
        <v>11066</v>
      </c>
      <c r="H4658" s="9">
        <v>68420</v>
      </c>
      <c r="I4658" s="66">
        <v>7829635</v>
      </c>
      <c r="J4658" s="67"/>
      <c r="K4658" s="68"/>
      <c r="L4658" s="75" t="s">
        <v>11026</v>
      </c>
      <c r="M4658" s="76"/>
      <c r="N4658" t="str">
        <f t="shared" si="311"/>
        <v>24738</v>
      </c>
      <c r="O4658">
        <f t="shared" si="312"/>
        <v>24738</v>
      </c>
      <c r="P4658" s="29">
        <f t="shared" si="313"/>
        <v>667510</v>
      </c>
      <c r="Q4658" t="e">
        <f>+VLOOKUP(O4658,'Bảng kê HĐ 2022'!N$1912:R$4434,4,0)</f>
        <v>#N/A</v>
      </c>
      <c r="R4658" t="e">
        <f>+VLOOKUP(O4658,'Hàng trả'!#REF!,2,0)</f>
        <v>#REF!</v>
      </c>
    </row>
    <row r="4659" spans="1:18" hidden="1" x14ac:dyDescent="0.3">
      <c r="A4659" s="10">
        <v>8</v>
      </c>
      <c r="B4659" s="64"/>
      <c r="C4659" s="6" t="s">
        <v>17609</v>
      </c>
      <c r="D4659" s="7">
        <v>44743</v>
      </c>
      <c r="E4659" s="8" t="s">
        <v>10193</v>
      </c>
      <c r="F4659" s="9">
        <v>1346529</v>
      </c>
      <c r="G4659" s="8" t="s">
        <v>11066</v>
      </c>
      <c r="H4659" s="9">
        <v>138019</v>
      </c>
      <c r="I4659" s="69"/>
      <c r="J4659" s="70"/>
      <c r="K4659" s="71"/>
      <c r="L4659" s="77"/>
      <c r="M4659" s="78"/>
      <c r="N4659" t="str">
        <f t="shared" si="311"/>
        <v>21899</v>
      </c>
      <c r="O4659">
        <f t="shared" si="312"/>
        <v>21899</v>
      </c>
      <c r="P4659" s="29">
        <f t="shared" si="313"/>
        <v>1346529</v>
      </c>
      <c r="Q4659">
        <f>+VLOOKUP(O4659,'Bảng kê HĐ 2022'!N$1912:R$4434,4,0)</f>
        <v>0</v>
      </c>
      <c r="R4659" t="e">
        <f>+VLOOKUP(O4659,'Hàng trả'!#REF!,2,0)</f>
        <v>#REF!</v>
      </c>
    </row>
    <row r="4660" spans="1:18" hidden="1" x14ac:dyDescent="0.3">
      <c r="A4660" s="10">
        <v>8</v>
      </c>
      <c r="B4660" s="64"/>
      <c r="C4660" s="6" t="s">
        <v>17610</v>
      </c>
      <c r="D4660" s="7">
        <v>44751</v>
      </c>
      <c r="E4660" s="13"/>
      <c r="F4660" s="9">
        <v>1039484</v>
      </c>
      <c r="G4660" s="8" t="s">
        <v>11066</v>
      </c>
      <c r="H4660" s="9">
        <v>106547</v>
      </c>
      <c r="I4660" s="69"/>
      <c r="J4660" s="70"/>
      <c r="K4660" s="71"/>
      <c r="L4660" s="77"/>
      <c r="M4660" s="78"/>
      <c r="N4660" t="str">
        <f t="shared" si="311"/>
        <v>24224</v>
      </c>
      <c r="O4660">
        <f t="shared" si="312"/>
        <v>24224</v>
      </c>
      <c r="P4660" s="29">
        <f t="shared" si="313"/>
        <v>1039484</v>
      </c>
      <c r="Q4660" t="e">
        <f>+VLOOKUP(O4660,'Bảng kê HĐ 2022'!N$1912:R$4434,4,0)</f>
        <v>#N/A</v>
      </c>
      <c r="R4660" t="e">
        <f>+VLOOKUP(O4660,'Hàng trả'!#REF!,2,0)</f>
        <v>#REF!</v>
      </c>
    </row>
    <row r="4661" spans="1:18" hidden="1" x14ac:dyDescent="0.3">
      <c r="A4661" s="10">
        <v>8</v>
      </c>
      <c r="B4661" s="64"/>
      <c r="C4661" s="6" t="s">
        <v>17611</v>
      </c>
      <c r="D4661" s="7">
        <v>44751</v>
      </c>
      <c r="E4661" s="13"/>
      <c r="F4661" s="9">
        <v>1423866</v>
      </c>
      <c r="G4661" s="8" t="s">
        <v>11066</v>
      </c>
      <c r="H4661" s="9">
        <v>145946</v>
      </c>
      <c r="I4661" s="69"/>
      <c r="J4661" s="70"/>
      <c r="K4661" s="71"/>
      <c r="L4661" s="77"/>
      <c r="M4661" s="78"/>
      <c r="N4661" t="str">
        <f t="shared" si="311"/>
        <v>24225</v>
      </c>
      <c r="O4661">
        <f t="shared" si="312"/>
        <v>24225</v>
      </c>
      <c r="P4661" s="29">
        <f t="shared" si="313"/>
        <v>1423866</v>
      </c>
      <c r="Q4661" t="e">
        <f>+VLOOKUP(O4661,'Bảng kê HĐ 2022'!N$1912:R$4434,4,0)</f>
        <v>#N/A</v>
      </c>
      <c r="R4661" t="e">
        <f>+VLOOKUP(O4661,'Hàng trả'!#REF!,2,0)</f>
        <v>#REF!</v>
      </c>
    </row>
    <row r="4662" spans="1:18" hidden="1" x14ac:dyDescent="0.3">
      <c r="A4662" s="10">
        <v>8</v>
      </c>
      <c r="B4662" s="64"/>
      <c r="C4662" s="6" t="s">
        <v>17612</v>
      </c>
      <c r="D4662" s="7">
        <v>44751</v>
      </c>
      <c r="E4662" s="8" t="s">
        <v>10193</v>
      </c>
      <c r="F4662" s="9">
        <v>2465910</v>
      </c>
      <c r="G4662" s="8" t="s">
        <v>11066</v>
      </c>
      <c r="H4662" s="9">
        <v>252756</v>
      </c>
      <c r="I4662" s="69"/>
      <c r="J4662" s="70"/>
      <c r="K4662" s="71"/>
      <c r="L4662" s="77"/>
      <c r="M4662" s="78"/>
      <c r="N4662" t="str">
        <f t="shared" si="311"/>
        <v>24227</v>
      </c>
      <c r="O4662">
        <f t="shared" si="312"/>
        <v>24227</v>
      </c>
      <c r="P4662" s="29">
        <f t="shared" si="313"/>
        <v>2465910</v>
      </c>
      <c r="Q4662" t="e">
        <f>+VLOOKUP(O4662,'Bảng kê HĐ 2022'!N$1912:R$4434,4,0)</f>
        <v>#N/A</v>
      </c>
      <c r="R4662" t="e">
        <f>+VLOOKUP(O4662,'Hàng trả'!#REF!,2,0)</f>
        <v>#REF!</v>
      </c>
    </row>
    <row r="4663" spans="1:18" hidden="1" x14ac:dyDescent="0.3">
      <c r="A4663" s="10">
        <v>8</v>
      </c>
      <c r="B4663" s="65"/>
      <c r="C4663" s="6" t="s">
        <v>17613</v>
      </c>
      <c r="D4663" s="7">
        <v>44751</v>
      </c>
      <c r="E4663" s="8" t="s">
        <v>10193</v>
      </c>
      <c r="F4663" s="9">
        <v>1780528</v>
      </c>
      <c r="G4663" s="8" t="s">
        <v>11066</v>
      </c>
      <c r="H4663" s="9">
        <v>182504</v>
      </c>
      <c r="I4663" s="72"/>
      <c r="J4663" s="73"/>
      <c r="K4663" s="74"/>
      <c r="L4663" s="79"/>
      <c r="M4663" s="80"/>
      <c r="N4663" t="str">
        <f t="shared" si="311"/>
        <v>24065</v>
      </c>
      <c r="O4663">
        <f t="shared" si="312"/>
        <v>24065</v>
      </c>
      <c r="P4663" s="29">
        <f t="shared" si="313"/>
        <v>1780528</v>
      </c>
      <c r="Q4663">
        <f>+VLOOKUP(O4663,'Bảng kê HĐ 2022'!N$1912:R$4434,4,0)</f>
        <v>0</v>
      </c>
      <c r="R4663" t="e">
        <f>+VLOOKUP(O4663,'Hàng trả'!#REF!,2,0)</f>
        <v>#REF!</v>
      </c>
    </row>
    <row r="4664" spans="1:18" hidden="1" x14ac:dyDescent="0.3">
      <c r="A4664" s="10">
        <v>8</v>
      </c>
      <c r="B4664" s="63" t="s">
        <v>17619</v>
      </c>
      <c r="C4664" s="6" t="s">
        <v>17620</v>
      </c>
      <c r="D4664" s="7">
        <v>44760</v>
      </c>
      <c r="E4664" s="8" t="s">
        <v>13061</v>
      </c>
      <c r="F4664" s="9">
        <v>1970260</v>
      </c>
      <c r="G4664" s="8" t="s">
        <v>11066</v>
      </c>
      <c r="H4664" s="9">
        <v>201952</v>
      </c>
      <c r="I4664" s="66">
        <v>25043613</v>
      </c>
      <c r="J4664" s="67"/>
      <c r="K4664" s="68"/>
      <c r="L4664" s="75" t="s">
        <v>10152</v>
      </c>
      <c r="M4664" s="76"/>
      <c r="N4664" t="str">
        <f t="shared" si="311"/>
        <v>25976</v>
      </c>
      <c r="O4664">
        <f t="shared" si="312"/>
        <v>25976</v>
      </c>
      <c r="P4664" s="29">
        <f t="shared" si="313"/>
        <v>1970260</v>
      </c>
      <c r="Q4664" t="e">
        <f>+VLOOKUP(O4664,'Bảng kê HĐ 2022'!N$1912:R$4434,4,0)</f>
        <v>#N/A</v>
      </c>
      <c r="R4664" t="e">
        <f>+VLOOKUP(O4664,'Hàng trả'!#REF!,2,0)</f>
        <v>#REF!</v>
      </c>
    </row>
    <row r="4665" spans="1:18" hidden="1" x14ac:dyDescent="0.3">
      <c r="A4665" s="10">
        <v>8</v>
      </c>
      <c r="B4665" s="64"/>
      <c r="C4665" s="6" t="s">
        <v>17621</v>
      </c>
      <c r="D4665" s="7">
        <v>44760</v>
      </c>
      <c r="E4665" s="8" t="s">
        <v>13061</v>
      </c>
      <c r="F4665" s="9">
        <v>1639197</v>
      </c>
      <c r="G4665" s="8" t="s">
        <v>11066</v>
      </c>
      <c r="H4665" s="9">
        <v>168018</v>
      </c>
      <c r="I4665" s="69"/>
      <c r="J4665" s="70"/>
      <c r="K4665" s="71"/>
      <c r="L4665" s="77"/>
      <c r="M4665" s="78"/>
      <c r="N4665" t="str">
        <f t="shared" si="311"/>
        <v>25973</v>
      </c>
      <c r="O4665">
        <f t="shared" si="312"/>
        <v>25973</v>
      </c>
      <c r="P4665" s="29">
        <f t="shared" si="313"/>
        <v>1639197</v>
      </c>
      <c r="Q4665" t="e">
        <f>+VLOOKUP(O4665,'Bảng kê HĐ 2022'!N$1912:R$4434,4,0)</f>
        <v>#N/A</v>
      </c>
      <c r="R4665" t="e">
        <f>+VLOOKUP(O4665,'Hàng trả'!#REF!,2,0)</f>
        <v>#REF!</v>
      </c>
    </row>
    <row r="4666" spans="1:18" hidden="1" x14ac:dyDescent="0.3">
      <c r="A4666" s="10">
        <v>8</v>
      </c>
      <c r="B4666" s="64"/>
      <c r="C4666" s="6" t="s">
        <v>17622</v>
      </c>
      <c r="D4666" s="7">
        <v>44760</v>
      </c>
      <c r="E4666" s="8" t="s">
        <v>13061</v>
      </c>
      <c r="F4666" s="9">
        <v>1639197</v>
      </c>
      <c r="G4666" s="8" t="s">
        <v>11066</v>
      </c>
      <c r="H4666" s="9">
        <v>168018</v>
      </c>
      <c r="I4666" s="69"/>
      <c r="J4666" s="70"/>
      <c r="K4666" s="71"/>
      <c r="L4666" s="77"/>
      <c r="M4666" s="78"/>
      <c r="N4666" t="str">
        <f t="shared" si="311"/>
        <v>25974</v>
      </c>
      <c r="O4666">
        <f t="shared" si="312"/>
        <v>25974</v>
      </c>
      <c r="P4666" s="29">
        <f t="shared" si="313"/>
        <v>1639197</v>
      </c>
      <c r="Q4666" t="e">
        <f>+VLOOKUP(O4666,'Bảng kê HĐ 2022'!N$1912:R$4434,4,0)</f>
        <v>#N/A</v>
      </c>
      <c r="R4666" t="e">
        <f>+VLOOKUP(O4666,'Hàng trả'!#REF!,2,0)</f>
        <v>#REF!</v>
      </c>
    </row>
    <row r="4667" spans="1:18" hidden="1" x14ac:dyDescent="0.3">
      <c r="A4667" s="10">
        <v>8</v>
      </c>
      <c r="B4667" s="64"/>
      <c r="C4667" s="6" t="s">
        <v>17623</v>
      </c>
      <c r="D4667" s="7">
        <v>44767</v>
      </c>
      <c r="E4667" s="8" t="s">
        <v>13061</v>
      </c>
      <c r="F4667" s="9">
        <v>871398</v>
      </c>
      <c r="G4667" s="8" t="s">
        <v>11066</v>
      </c>
      <c r="H4667" s="9">
        <v>89318</v>
      </c>
      <c r="I4667" s="69"/>
      <c r="J4667" s="70"/>
      <c r="K4667" s="71"/>
      <c r="L4667" s="77"/>
      <c r="M4667" s="78"/>
      <c r="N4667" t="str">
        <f t="shared" si="311"/>
        <v>27286</v>
      </c>
      <c r="O4667">
        <f t="shared" si="312"/>
        <v>27286</v>
      </c>
      <c r="P4667" s="29">
        <f t="shared" si="313"/>
        <v>871398</v>
      </c>
      <c r="Q4667" t="e">
        <f>+VLOOKUP(O4667,'Bảng kê HĐ 2022'!N$1912:R$4434,4,0)</f>
        <v>#N/A</v>
      </c>
      <c r="R4667" t="e">
        <f>+VLOOKUP(O4667,'Hàng trả'!#REF!,2,0)</f>
        <v>#REF!</v>
      </c>
    </row>
    <row r="4668" spans="1:18" hidden="1" x14ac:dyDescent="0.3">
      <c r="A4668" s="10">
        <v>8</v>
      </c>
      <c r="B4668" s="64"/>
      <c r="C4668" s="6" t="s">
        <v>17624</v>
      </c>
      <c r="D4668" s="7">
        <v>44743</v>
      </c>
      <c r="E4668" s="8" t="s">
        <v>13061</v>
      </c>
      <c r="F4668" s="9">
        <v>1898753</v>
      </c>
      <c r="G4668" s="8" t="s">
        <v>11066</v>
      </c>
      <c r="H4668" s="9">
        <v>194622</v>
      </c>
      <c r="I4668" s="69"/>
      <c r="J4668" s="70"/>
      <c r="K4668" s="71"/>
      <c r="L4668" s="77"/>
      <c r="M4668" s="78"/>
      <c r="N4668" t="str">
        <f t="shared" si="311"/>
        <v>21879</v>
      </c>
      <c r="O4668">
        <f t="shared" si="312"/>
        <v>21879</v>
      </c>
      <c r="P4668" s="29">
        <f t="shared" si="313"/>
        <v>1898753</v>
      </c>
      <c r="Q4668">
        <f>+VLOOKUP(O4668,'Bảng kê HĐ 2022'!N$1912:R$4434,4,0)</f>
        <v>0</v>
      </c>
      <c r="R4668" t="e">
        <f>+VLOOKUP(O4668,'Hàng trả'!#REF!,2,0)</f>
        <v>#REF!</v>
      </c>
    </row>
    <row r="4669" spans="1:18" hidden="1" x14ac:dyDescent="0.3">
      <c r="A4669" s="10">
        <v>8</v>
      </c>
      <c r="B4669" s="64"/>
      <c r="C4669" s="6" t="s">
        <v>17625</v>
      </c>
      <c r="D4669" s="7">
        <v>44743</v>
      </c>
      <c r="E4669" s="8" t="s">
        <v>13061</v>
      </c>
      <c r="F4669" s="9">
        <v>2219171</v>
      </c>
      <c r="G4669" s="8" t="s">
        <v>11066</v>
      </c>
      <c r="H4669" s="9">
        <v>227465</v>
      </c>
      <c r="I4669" s="69"/>
      <c r="J4669" s="70"/>
      <c r="K4669" s="71"/>
      <c r="L4669" s="77"/>
      <c r="M4669" s="78"/>
      <c r="N4669" t="str">
        <f t="shared" si="311"/>
        <v>21891</v>
      </c>
      <c r="O4669">
        <f t="shared" si="312"/>
        <v>21891</v>
      </c>
      <c r="P4669" s="29">
        <f t="shared" si="313"/>
        <v>2219171</v>
      </c>
      <c r="Q4669">
        <f>+VLOOKUP(O4669,'Bảng kê HĐ 2022'!N$1912:R$4434,4,0)</f>
        <v>0</v>
      </c>
      <c r="R4669" t="e">
        <f>+VLOOKUP(O4669,'Hàng trả'!#REF!,2,0)</f>
        <v>#REF!</v>
      </c>
    </row>
    <row r="4670" spans="1:18" hidden="1" x14ac:dyDescent="0.3">
      <c r="A4670" s="10">
        <v>8</v>
      </c>
      <c r="B4670" s="64"/>
      <c r="C4670" s="6" t="s">
        <v>17626</v>
      </c>
      <c r="D4670" s="7">
        <v>44753</v>
      </c>
      <c r="E4670" s="8" t="s">
        <v>13061</v>
      </c>
      <c r="F4670" s="9">
        <v>1639197</v>
      </c>
      <c r="G4670" s="8" t="s">
        <v>11066</v>
      </c>
      <c r="H4670" s="9">
        <v>168018</v>
      </c>
      <c r="I4670" s="69"/>
      <c r="J4670" s="70"/>
      <c r="K4670" s="71"/>
      <c r="L4670" s="77"/>
      <c r="M4670" s="78"/>
      <c r="N4670" t="str">
        <f t="shared" si="311"/>
        <v>24258</v>
      </c>
      <c r="O4670">
        <f t="shared" si="312"/>
        <v>24258</v>
      </c>
      <c r="P4670" s="29">
        <f t="shared" si="313"/>
        <v>1639197</v>
      </c>
      <c r="Q4670" t="e">
        <f>+VLOOKUP(O4670,'Bảng kê HĐ 2022'!N$1912:R$4434,4,0)</f>
        <v>#N/A</v>
      </c>
      <c r="R4670" t="e">
        <f>+VLOOKUP(O4670,'Hàng trả'!#REF!,2,0)</f>
        <v>#REF!</v>
      </c>
    </row>
    <row r="4671" spans="1:18" hidden="1" x14ac:dyDescent="0.3">
      <c r="A4671" s="10">
        <v>8</v>
      </c>
      <c r="B4671" s="64"/>
      <c r="C4671" s="6" t="s">
        <v>17627</v>
      </c>
      <c r="D4671" s="7">
        <v>44760</v>
      </c>
      <c r="E4671" s="8" t="s">
        <v>13061</v>
      </c>
      <c r="F4671" s="9">
        <v>795546</v>
      </c>
      <c r="G4671" s="8" t="s">
        <v>11066</v>
      </c>
      <c r="H4671" s="9">
        <v>81543</v>
      </c>
      <c r="I4671" s="69"/>
      <c r="J4671" s="70"/>
      <c r="K4671" s="71"/>
      <c r="L4671" s="77"/>
      <c r="M4671" s="78"/>
      <c r="N4671" t="str">
        <f t="shared" si="311"/>
        <v>25972</v>
      </c>
      <c r="O4671">
        <f t="shared" si="312"/>
        <v>25972</v>
      </c>
      <c r="P4671" s="29">
        <f t="shared" si="313"/>
        <v>795546</v>
      </c>
      <c r="Q4671" t="e">
        <f>+VLOOKUP(O4671,'Bảng kê HĐ 2022'!N$1912:R$4434,4,0)</f>
        <v>#N/A</v>
      </c>
      <c r="R4671" t="e">
        <f>+VLOOKUP(O4671,'Hàng trả'!#REF!,2,0)</f>
        <v>#REF!</v>
      </c>
    </row>
    <row r="4672" spans="1:18" hidden="1" x14ac:dyDescent="0.3">
      <c r="A4672" s="10">
        <v>8</v>
      </c>
      <c r="B4672" s="64"/>
      <c r="C4672" s="6" t="s">
        <v>17628</v>
      </c>
      <c r="D4672" s="7">
        <v>44767</v>
      </c>
      <c r="E4672" s="8" t="s">
        <v>13061</v>
      </c>
      <c r="F4672" s="9">
        <v>658640</v>
      </c>
      <c r="G4672" s="8" t="s">
        <v>11066</v>
      </c>
      <c r="H4672" s="9">
        <v>67511</v>
      </c>
      <c r="I4672" s="69"/>
      <c r="J4672" s="70"/>
      <c r="K4672" s="71"/>
      <c r="L4672" s="77"/>
      <c r="M4672" s="78"/>
      <c r="N4672" t="str">
        <f t="shared" si="311"/>
        <v>27295</v>
      </c>
      <c r="O4672">
        <f t="shared" si="312"/>
        <v>27295</v>
      </c>
      <c r="P4672" s="29">
        <f t="shared" si="313"/>
        <v>658640</v>
      </c>
      <c r="Q4672" t="e">
        <f>+VLOOKUP(O4672,'Bảng kê HĐ 2022'!N$1912:R$4434,4,0)</f>
        <v>#N/A</v>
      </c>
      <c r="R4672" t="e">
        <f>+VLOOKUP(O4672,'Hàng trả'!#REF!,2,0)</f>
        <v>#REF!</v>
      </c>
    </row>
    <row r="4673" spans="1:18" hidden="1" x14ac:dyDescent="0.3">
      <c r="A4673" s="10">
        <v>8</v>
      </c>
      <c r="B4673" s="64"/>
      <c r="C4673" s="6" t="s">
        <v>17629</v>
      </c>
      <c r="D4673" s="7">
        <v>44743</v>
      </c>
      <c r="E4673" s="8" t="s">
        <v>13061</v>
      </c>
      <c r="F4673" s="9">
        <v>1511109</v>
      </c>
      <c r="G4673" s="8" t="s">
        <v>11066</v>
      </c>
      <c r="H4673" s="9">
        <v>154889</v>
      </c>
      <c r="I4673" s="69"/>
      <c r="J4673" s="70"/>
      <c r="K4673" s="71"/>
      <c r="L4673" s="77"/>
      <c r="M4673" s="78"/>
      <c r="N4673" t="str">
        <f t="shared" si="311"/>
        <v>21893</v>
      </c>
      <c r="O4673">
        <f t="shared" si="312"/>
        <v>21893</v>
      </c>
      <c r="P4673" s="29">
        <f t="shared" si="313"/>
        <v>1511109</v>
      </c>
      <c r="Q4673">
        <f>+VLOOKUP(O4673,'Bảng kê HĐ 2022'!N$1912:R$4434,4,0)</f>
        <v>0</v>
      </c>
      <c r="R4673" t="e">
        <f>+VLOOKUP(O4673,'Hàng trả'!#REF!,2,0)</f>
        <v>#REF!</v>
      </c>
    </row>
    <row r="4674" spans="1:18" hidden="1" x14ac:dyDescent="0.3">
      <c r="A4674" s="10">
        <v>8</v>
      </c>
      <c r="B4674" s="64"/>
      <c r="C4674" s="6" t="s">
        <v>17630</v>
      </c>
      <c r="D4674" s="7">
        <v>44767</v>
      </c>
      <c r="E4674" s="8" t="s">
        <v>13061</v>
      </c>
      <c r="F4674" s="9">
        <v>1267223</v>
      </c>
      <c r="G4674" s="8" t="s">
        <v>11066</v>
      </c>
      <c r="H4674" s="9">
        <v>129890</v>
      </c>
      <c r="I4674" s="69"/>
      <c r="J4674" s="70"/>
      <c r="K4674" s="71"/>
      <c r="L4674" s="77"/>
      <c r="M4674" s="78"/>
      <c r="N4674" t="str">
        <f t="shared" si="311"/>
        <v>27287</v>
      </c>
      <c r="O4674">
        <f t="shared" si="312"/>
        <v>27287</v>
      </c>
      <c r="P4674" s="29">
        <f t="shared" si="313"/>
        <v>1267223</v>
      </c>
      <c r="Q4674" t="e">
        <f>+VLOOKUP(O4674,'Bảng kê HĐ 2022'!N$1912:R$4434,4,0)</f>
        <v>#N/A</v>
      </c>
      <c r="R4674" t="e">
        <f>+VLOOKUP(O4674,'Hàng trả'!#REF!,2,0)</f>
        <v>#REF!</v>
      </c>
    </row>
    <row r="4675" spans="1:18" hidden="1" x14ac:dyDescent="0.3">
      <c r="A4675" s="10">
        <v>8</v>
      </c>
      <c r="B4675" s="64"/>
      <c r="C4675" s="6" t="s">
        <v>17631</v>
      </c>
      <c r="D4675" s="7">
        <v>44753</v>
      </c>
      <c r="E4675" s="8" t="s">
        <v>13061</v>
      </c>
      <c r="F4675" s="9">
        <v>1954339</v>
      </c>
      <c r="G4675" s="8" t="s">
        <v>11066</v>
      </c>
      <c r="H4675" s="9">
        <v>200320</v>
      </c>
      <c r="I4675" s="69"/>
      <c r="J4675" s="70"/>
      <c r="K4675" s="71"/>
      <c r="L4675" s="77"/>
      <c r="M4675" s="78"/>
      <c r="N4675" t="str">
        <f t="shared" si="311"/>
        <v>24262</v>
      </c>
      <c r="O4675">
        <f t="shared" si="312"/>
        <v>24262</v>
      </c>
      <c r="P4675" s="29">
        <f t="shared" si="313"/>
        <v>1954339</v>
      </c>
      <c r="Q4675" t="e">
        <f>+VLOOKUP(O4675,'Bảng kê HĐ 2022'!N$1912:R$4434,4,0)</f>
        <v>#N/A</v>
      </c>
      <c r="R4675" t="e">
        <f>+VLOOKUP(O4675,'Hàng trả'!#REF!,2,0)</f>
        <v>#REF!</v>
      </c>
    </row>
    <row r="4676" spans="1:18" hidden="1" x14ac:dyDescent="0.3">
      <c r="A4676" s="10">
        <v>8</v>
      </c>
      <c r="B4676" s="64"/>
      <c r="C4676" s="6" t="s">
        <v>17632</v>
      </c>
      <c r="D4676" s="7">
        <v>44760</v>
      </c>
      <c r="E4676" s="8" t="s">
        <v>13061</v>
      </c>
      <c r="F4676" s="9">
        <v>2771618</v>
      </c>
      <c r="G4676" s="8" t="s">
        <v>11066</v>
      </c>
      <c r="H4676" s="9">
        <v>284091</v>
      </c>
      <c r="I4676" s="69"/>
      <c r="J4676" s="70"/>
      <c r="K4676" s="71"/>
      <c r="L4676" s="77"/>
      <c r="M4676" s="78"/>
      <c r="N4676" t="str">
        <f t="shared" si="311"/>
        <v>25975</v>
      </c>
      <c r="O4676">
        <f t="shared" si="312"/>
        <v>25975</v>
      </c>
      <c r="P4676" s="29">
        <f t="shared" si="313"/>
        <v>2771618</v>
      </c>
      <c r="Q4676" t="e">
        <f>+VLOOKUP(O4676,'Bảng kê HĐ 2022'!N$1912:R$4434,4,0)</f>
        <v>#N/A</v>
      </c>
      <c r="R4676" t="e">
        <f>+VLOOKUP(O4676,'Hàng trả'!#REF!,2,0)</f>
        <v>#REF!</v>
      </c>
    </row>
    <row r="4677" spans="1:18" hidden="1" x14ac:dyDescent="0.3">
      <c r="A4677" s="10">
        <v>8</v>
      </c>
      <c r="B4677" s="64"/>
      <c r="C4677" s="6" t="s">
        <v>17633</v>
      </c>
      <c r="D4677" s="7">
        <v>44743</v>
      </c>
      <c r="E4677" s="8" t="s">
        <v>13061</v>
      </c>
      <c r="F4677" s="9">
        <v>1305471</v>
      </c>
      <c r="G4677" s="8" t="s">
        <v>11066</v>
      </c>
      <c r="H4677" s="9">
        <v>133811</v>
      </c>
      <c r="I4677" s="69"/>
      <c r="J4677" s="70"/>
      <c r="K4677" s="71"/>
      <c r="L4677" s="77"/>
      <c r="M4677" s="78"/>
      <c r="N4677" t="str">
        <f t="shared" si="311"/>
        <v>21892</v>
      </c>
      <c r="O4677">
        <f t="shared" si="312"/>
        <v>21892</v>
      </c>
      <c r="P4677" s="29">
        <f t="shared" si="313"/>
        <v>1305471</v>
      </c>
      <c r="Q4677">
        <f>+VLOOKUP(O4677,'Bảng kê HĐ 2022'!N$1912:R$4434,4,0)</f>
        <v>0</v>
      </c>
      <c r="R4677" t="e">
        <f>+VLOOKUP(O4677,'Hàng trả'!#REF!,2,0)</f>
        <v>#REF!</v>
      </c>
    </row>
    <row r="4678" spans="1:18" hidden="1" x14ac:dyDescent="0.3">
      <c r="A4678" s="10">
        <v>8</v>
      </c>
      <c r="B4678" s="64"/>
      <c r="C4678" s="6" t="s">
        <v>17634</v>
      </c>
      <c r="D4678" s="7">
        <v>44746</v>
      </c>
      <c r="E4678" s="8" t="s">
        <v>13061</v>
      </c>
      <c r="F4678" s="9">
        <v>848113</v>
      </c>
      <c r="G4678" s="8" t="s">
        <v>11066</v>
      </c>
      <c r="H4678" s="9">
        <v>86932</v>
      </c>
      <c r="I4678" s="69"/>
      <c r="J4678" s="70"/>
      <c r="K4678" s="71"/>
      <c r="L4678" s="77"/>
      <c r="M4678" s="78"/>
      <c r="N4678" t="str">
        <f t="shared" si="311"/>
        <v>22377</v>
      </c>
      <c r="O4678">
        <f t="shared" si="312"/>
        <v>22377</v>
      </c>
      <c r="P4678" s="29">
        <f t="shared" si="313"/>
        <v>848113</v>
      </c>
      <c r="Q4678">
        <f>+VLOOKUP(O4678,'Bảng kê HĐ 2022'!N$1912:R$4434,4,0)</f>
        <v>0</v>
      </c>
      <c r="R4678" t="e">
        <f>+VLOOKUP(O4678,'Hàng trả'!#REF!,2,0)</f>
        <v>#REF!</v>
      </c>
    </row>
    <row r="4679" spans="1:18" hidden="1" x14ac:dyDescent="0.3">
      <c r="A4679" s="10">
        <v>8</v>
      </c>
      <c r="B4679" s="64"/>
      <c r="C4679" s="6" t="s">
        <v>17635</v>
      </c>
      <c r="D4679" s="7">
        <v>44760</v>
      </c>
      <c r="E4679" s="8" t="s">
        <v>13061</v>
      </c>
      <c r="F4679" s="9">
        <v>479771</v>
      </c>
      <c r="G4679" s="8" t="s">
        <v>11066</v>
      </c>
      <c r="H4679" s="9">
        <v>49177</v>
      </c>
      <c r="I4679" s="69"/>
      <c r="J4679" s="70"/>
      <c r="K4679" s="71"/>
      <c r="L4679" s="77"/>
      <c r="M4679" s="78"/>
      <c r="N4679" t="str">
        <f t="shared" si="311"/>
        <v>25977</v>
      </c>
      <c r="O4679">
        <f t="shared" si="312"/>
        <v>25977</v>
      </c>
      <c r="P4679" s="29">
        <f t="shared" si="313"/>
        <v>479771</v>
      </c>
      <c r="Q4679" t="e">
        <f>+VLOOKUP(O4679,'Bảng kê HĐ 2022'!N$1912:R$4434,4,0)</f>
        <v>#N/A</v>
      </c>
      <c r="R4679" t="e">
        <f>+VLOOKUP(O4679,'Hàng trả'!#REF!,2,0)</f>
        <v>#REF!</v>
      </c>
    </row>
    <row r="4680" spans="1:18" hidden="1" x14ac:dyDescent="0.3">
      <c r="A4680" s="10">
        <v>8</v>
      </c>
      <c r="B4680" s="64"/>
      <c r="C4680" s="6" t="s">
        <v>17636</v>
      </c>
      <c r="D4680" s="7">
        <v>44743</v>
      </c>
      <c r="E4680" s="8" t="s">
        <v>13061</v>
      </c>
      <c r="F4680" s="9">
        <v>396527</v>
      </c>
      <c r="G4680" s="8" t="s">
        <v>11066</v>
      </c>
      <c r="H4680" s="9">
        <v>40644</v>
      </c>
      <c r="I4680" s="69"/>
      <c r="J4680" s="70"/>
      <c r="K4680" s="71"/>
      <c r="L4680" s="77"/>
      <c r="M4680" s="78"/>
      <c r="N4680" t="str">
        <f t="shared" si="311"/>
        <v>21890</v>
      </c>
      <c r="O4680">
        <f t="shared" si="312"/>
        <v>21890</v>
      </c>
      <c r="P4680" s="29">
        <f t="shared" si="313"/>
        <v>396527</v>
      </c>
      <c r="Q4680">
        <f>+VLOOKUP(O4680,'Bảng kê HĐ 2022'!N$1912:R$4434,4,0)</f>
        <v>0</v>
      </c>
      <c r="R4680" t="e">
        <f>+VLOOKUP(O4680,'Hàng trả'!#REF!,2,0)</f>
        <v>#REF!</v>
      </c>
    </row>
    <row r="4681" spans="1:18" hidden="1" x14ac:dyDescent="0.3">
      <c r="A4681" s="10">
        <v>8</v>
      </c>
      <c r="B4681" s="64"/>
      <c r="C4681" s="6" t="s">
        <v>17637</v>
      </c>
      <c r="D4681" s="7">
        <v>44753</v>
      </c>
      <c r="E4681" s="8" t="s">
        <v>13061</v>
      </c>
      <c r="F4681" s="9">
        <v>793403</v>
      </c>
      <c r="G4681" s="8" t="s">
        <v>11066</v>
      </c>
      <c r="H4681" s="9">
        <v>81324</v>
      </c>
      <c r="I4681" s="69"/>
      <c r="J4681" s="70"/>
      <c r="K4681" s="71"/>
      <c r="L4681" s="77"/>
      <c r="M4681" s="78"/>
      <c r="N4681" t="str">
        <f t="shared" ref="N4681:N4744" si="314">+RIGHT(C4681,5)</f>
        <v>24259</v>
      </c>
      <c r="O4681">
        <f t="shared" ref="O4681:O4744" si="315">+N4681*1</f>
        <v>24259</v>
      </c>
      <c r="P4681" s="29">
        <f t="shared" ref="P4681:P4744" si="316">+F4681</f>
        <v>793403</v>
      </c>
      <c r="Q4681" t="e">
        <f>+VLOOKUP(O4681,'Bảng kê HĐ 2022'!N$1912:R$4434,4,0)</f>
        <v>#N/A</v>
      </c>
      <c r="R4681" t="e">
        <f>+VLOOKUP(O4681,'Hàng trả'!#REF!,2,0)</f>
        <v>#REF!</v>
      </c>
    </row>
    <row r="4682" spans="1:18" hidden="1" x14ac:dyDescent="0.3">
      <c r="A4682" s="10">
        <v>8</v>
      </c>
      <c r="B4682" s="64"/>
      <c r="C4682" s="6" t="s">
        <v>17638</v>
      </c>
      <c r="D4682" s="7">
        <v>44753</v>
      </c>
      <c r="E4682" s="8" t="s">
        <v>13061</v>
      </c>
      <c r="F4682" s="9">
        <v>893327</v>
      </c>
      <c r="G4682" s="8" t="s">
        <v>11066</v>
      </c>
      <c r="H4682" s="9">
        <v>91566</v>
      </c>
      <c r="I4682" s="69"/>
      <c r="J4682" s="70"/>
      <c r="K4682" s="71"/>
      <c r="L4682" s="77"/>
      <c r="M4682" s="78"/>
      <c r="N4682" t="str">
        <f t="shared" si="314"/>
        <v>24261</v>
      </c>
      <c r="O4682">
        <f t="shared" si="315"/>
        <v>24261</v>
      </c>
      <c r="P4682" s="29">
        <f t="shared" si="316"/>
        <v>893327</v>
      </c>
      <c r="Q4682" t="e">
        <f>+VLOOKUP(O4682,'Bảng kê HĐ 2022'!N$1912:R$4434,4,0)</f>
        <v>#N/A</v>
      </c>
      <c r="R4682" t="e">
        <f>+VLOOKUP(O4682,'Hàng trả'!#REF!,2,0)</f>
        <v>#REF!</v>
      </c>
    </row>
    <row r="4683" spans="1:18" hidden="1" x14ac:dyDescent="0.3">
      <c r="A4683" s="10">
        <v>8</v>
      </c>
      <c r="B4683" s="65"/>
      <c r="C4683" s="6" t="s">
        <v>17639</v>
      </c>
      <c r="D4683" s="7">
        <v>44753</v>
      </c>
      <c r="E4683" s="8" t="s">
        <v>13061</v>
      </c>
      <c r="F4683" s="9">
        <v>2351487</v>
      </c>
      <c r="G4683" s="8" t="s">
        <v>11066</v>
      </c>
      <c r="H4683" s="9">
        <v>241027</v>
      </c>
      <c r="I4683" s="72"/>
      <c r="J4683" s="73"/>
      <c r="K4683" s="74"/>
      <c r="L4683" s="79"/>
      <c r="M4683" s="80"/>
      <c r="N4683" t="str">
        <f t="shared" si="314"/>
        <v>24260</v>
      </c>
      <c r="O4683">
        <f t="shared" si="315"/>
        <v>24260</v>
      </c>
      <c r="P4683" s="29">
        <f t="shared" si="316"/>
        <v>2351487</v>
      </c>
      <c r="Q4683" t="e">
        <f>+VLOOKUP(O4683,'Bảng kê HĐ 2022'!N$1912:R$4434,4,0)</f>
        <v>#N/A</v>
      </c>
      <c r="R4683" t="e">
        <f>+VLOOKUP(O4683,'Hàng trả'!#REF!,2,0)</f>
        <v>#REF!</v>
      </c>
    </row>
    <row r="4684" spans="1:18" hidden="1" x14ac:dyDescent="0.3">
      <c r="A4684" s="10">
        <v>8</v>
      </c>
      <c r="B4684" s="5" t="s">
        <v>17654</v>
      </c>
      <c r="C4684" s="6" t="s">
        <v>17655</v>
      </c>
      <c r="D4684" s="7">
        <v>44748</v>
      </c>
      <c r="E4684" s="13"/>
      <c r="F4684" s="9">
        <v>396527</v>
      </c>
      <c r="G4684" s="8" t="s">
        <v>11066</v>
      </c>
      <c r="H4684" s="9">
        <v>40644</v>
      </c>
      <c r="I4684" s="93">
        <v>355883</v>
      </c>
      <c r="J4684" s="94"/>
      <c r="K4684" s="95"/>
      <c r="L4684" s="96" t="s">
        <v>11057</v>
      </c>
      <c r="M4684" s="97"/>
      <c r="N4684" t="str">
        <f t="shared" si="314"/>
        <v>23379</v>
      </c>
      <c r="O4684">
        <f t="shared" si="315"/>
        <v>23379</v>
      </c>
      <c r="P4684" s="29">
        <f t="shared" si="316"/>
        <v>396527</v>
      </c>
      <c r="Q4684">
        <f>+VLOOKUP(O4684,'Bảng kê HĐ 2022'!N$1912:R$4434,4,0)</f>
        <v>0</v>
      </c>
      <c r="R4684" t="e">
        <f>+VLOOKUP(O4684,'Hàng trả'!#REF!,2,0)</f>
        <v>#REF!</v>
      </c>
    </row>
    <row r="4685" spans="1:18" hidden="1" x14ac:dyDescent="0.3">
      <c r="A4685" s="10">
        <v>9</v>
      </c>
      <c r="B4685" s="63" t="s">
        <v>17660</v>
      </c>
      <c r="C4685" s="6" t="s">
        <v>17661</v>
      </c>
      <c r="D4685" s="7">
        <v>44777</v>
      </c>
      <c r="E4685" s="8" t="s">
        <v>11920</v>
      </c>
      <c r="F4685" s="9">
        <v>1392768</v>
      </c>
      <c r="G4685" s="8" t="s">
        <v>17662</v>
      </c>
      <c r="H4685" s="9">
        <v>146241</v>
      </c>
      <c r="I4685" s="66">
        <v>9366106</v>
      </c>
      <c r="J4685" s="67"/>
      <c r="K4685" s="68"/>
      <c r="L4685" s="75" t="s">
        <v>10168</v>
      </c>
      <c r="M4685" s="76"/>
      <c r="N4685" t="str">
        <f t="shared" si="314"/>
        <v>29401</v>
      </c>
      <c r="O4685">
        <f t="shared" si="315"/>
        <v>29401</v>
      </c>
      <c r="P4685" s="29">
        <f t="shared" si="316"/>
        <v>1392768</v>
      </c>
      <c r="Q4685" t="e">
        <f>+VLOOKUP(O4685,'Bảng kê HĐ 2022'!N$1912:R$4434,4,0)</f>
        <v>#N/A</v>
      </c>
      <c r="R4685" t="e">
        <f>+VLOOKUP(O4685,'Hàng trả'!#REF!,2,0)</f>
        <v>#REF!</v>
      </c>
    </row>
    <row r="4686" spans="1:18" hidden="1" x14ac:dyDescent="0.3">
      <c r="A4686" s="12">
        <v>9</v>
      </c>
      <c r="B4686" s="64"/>
      <c r="C4686" s="6" t="s">
        <v>17663</v>
      </c>
      <c r="D4686" s="7">
        <v>44795</v>
      </c>
      <c r="E4686" s="8" t="s">
        <v>11920</v>
      </c>
      <c r="F4686" s="9">
        <v>1544792</v>
      </c>
      <c r="G4686" s="8" t="s">
        <v>17662</v>
      </c>
      <c r="H4686" s="9">
        <v>162203</v>
      </c>
      <c r="I4686" s="69"/>
      <c r="J4686" s="70"/>
      <c r="K4686" s="71"/>
      <c r="L4686" s="77"/>
      <c r="M4686" s="78"/>
      <c r="N4686" t="str">
        <f t="shared" si="314"/>
        <v>34173</v>
      </c>
      <c r="O4686">
        <f t="shared" si="315"/>
        <v>34173</v>
      </c>
      <c r="P4686" s="29">
        <f t="shared" si="316"/>
        <v>1544792</v>
      </c>
      <c r="Q4686" t="e">
        <f>+VLOOKUP(O4686,'Bảng kê HĐ 2022'!N$1912:R$4434,4,0)</f>
        <v>#N/A</v>
      </c>
      <c r="R4686" t="e">
        <f>+VLOOKUP(O4686,'Hàng trả'!#REF!,2,0)</f>
        <v>#REF!</v>
      </c>
    </row>
    <row r="4687" spans="1:18" hidden="1" x14ac:dyDescent="0.3">
      <c r="A4687" s="12">
        <v>9</v>
      </c>
      <c r="B4687" s="64"/>
      <c r="C4687" s="6" t="s">
        <v>17664</v>
      </c>
      <c r="D4687" s="7">
        <v>44784</v>
      </c>
      <c r="E4687" s="8" t="s">
        <v>11920</v>
      </c>
      <c r="F4687" s="9">
        <v>1947906</v>
      </c>
      <c r="G4687" s="8" t="s">
        <v>17662</v>
      </c>
      <c r="H4687" s="9">
        <v>204530</v>
      </c>
      <c r="I4687" s="69"/>
      <c r="J4687" s="70"/>
      <c r="K4687" s="71"/>
      <c r="L4687" s="77"/>
      <c r="M4687" s="78"/>
      <c r="N4687" t="str">
        <f t="shared" si="314"/>
        <v>29728</v>
      </c>
      <c r="O4687">
        <f t="shared" si="315"/>
        <v>29728</v>
      </c>
      <c r="P4687" s="29">
        <f t="shared" si="316"/>
        <v>1947906</v>
      </c>
      <c r="Q4687" t="e">
        <f>+VLOOKUP(O4687,'Bảng kê HĐ 2022'!N$1912:R$4434,4,0)</f>
        <v>#N/A</v>
      </c>
      <c r="R4687" t="e">
        <f>+VLOOKUP(O4687,'Hàng trả'!#REF!,2,0)</f>
        <v>#REF!</v>
      </c>
    </row>
    <row r="4688" spans="1:18" hidden="1" x14ac:dyDescent="0.3">
      <c r="A4688" s="12">
        <v>9</v>
      </c>
      <c r="B4688" s="64"/>
      <c r="C4688" s="6" t="s">
        <v>17665</v>
      </c>
      <c r="D4688" s="7">
        <v>44802</v>
      </c>
      <c r="E4688" s="8" t="s">
        <v>11920</v>
      </c>
      <c r="F4688" s="9">
        <v>3089585</v>
      </c>
      <c r="G4688" s="8" t="s">
        <v>17662</v>
      </c>
      <c r="H4688" s="9">
        <v>324406</v>
      </c>
      <c r="I4688" s="69"/>
      <c r="J4688" s="70"/>
      <c r="K4688" s="71"/>
      <c r="L4688" s="77"/>
      <c r="M4688" s="78"/>
      <c r="N4688" t="str">
        <f t="shared" si="314"/>
        <v>36366</v>
      </c>
      <c r="O4688">
        <f t="shared" si="315"/>
        <v>36366</v>
      </c>
      <c r="P4688" s="29">
        <f t="shared" si="316"/>
        <v>3089585</v>
      </c>
      <c r="Q4688" t="e">
        <f>+VLOOKUP(O4688,'Bảng kê HĐ 2022'!N$1912:R$4434,4,0)</f>
        <v>#N/A</v>
      </c>
      <c r="R4688" t="e">
        <f>+VLOOKUP(O4688,'Hàng trả'!#REF!,2,0)</f>
        <v>#REF!</v>
      </c>
    </row>
    <row r="4689" spans="1:18" hidden="1" x14ac:dyDescent="0.3">
      <c r="A4689" s="12">
        <v>9</v>
      </c>
      <c r="B4689" s="65"/>
      <c r="C4689" s="6" t="s">
        <v>17666</v>
      </c>
      <c r="D4689" s="7">
        <v>44791</v>
      </c>
      <c r="E4689" s="8" t="s">
        <v>11920</v>
      </c>
      <c r="F4689" s="9">
        <v>2489872</v>
      </c>
      <c r="G4689" s="8" t="s">
        <v>17662</v>
      </c>
      <c r="H4689" s="9">
        <v>261437</v>
      </c>
      <c r="I4689" s="72"/>
      <c r="J4689" s="73"/>
      <c r="K4689" s="74"/>
      <c r="L4689" s="79"/>
      <c r="M4689" s="80"/>
      <c r="N4689" t="str">
        <f t="shared" si="314"/>
        <v>32744</v>
      </c>
      <c r="O4689">
        <f t="shared" si="315"/>
        <v>32744</v>
      </c>
      <c r="P4689" s="29">
        <f t="shared" si="316"/>
        <v>2489872</v>
      </c>
      <c r="Q4689" t="e">
        <f>+VLOOKUP(O4689,'Bảng kê HĐ 2022'!N$1912:R$4434,4,0)</f>
        <v>#N/A</v>
      </c>
      <c r="R4689" t="e">
        <f>+VLOOKUP(O4689,'Hàng trả'!#REF!,2,0)</f>
        <v>#REF!</v>
      </c>
    </row>
    <row r="4690" spans="1:18" hidden="1" x14ac:dyDescent="0.3">
      <c r="A4690" s="12">
        <v>9</v>
      </c>
      <c r="B4690" s="63" t="s">
        <v>17670</v>
      </c>
      <c r="C4690" s="6" t="s">
        <v>17671</v>
      </c>
      <c r="D4690" s="7">
        <v>44800</v>
      </c>
      <c r="E4690" s="8" t="s">
        <v>11932</v>
      </c>
      <c r="F4690" s="9">
        <v>4563780</v>
      </c>
      <c r="G4690" s="8" t="s">
        <v>17662</v>
      </c>
      <c r="H4690" s="9">
        <v>479197</v>
      </c>
      <c r="I4690" s="66">
        <v>12515809</v>
      </c>
      <c r="J4690" s="67"/>
      <c r="K4690" s="68"/>
      <c r="L4690" s="75" t="s">
        <v>10175</v>
      </c>
      <c r="M4690" s="76"/>
      <c r="N4690" t="str">
        <f t="shared" si="314"/>
        <v>36291</v>
      </c>
      <c r="O4690">
        <f t="shared" si="315"/>
        <v>36291</v>
      </c>
      <c r="P4690" s="29">
        <f t="shared" si="316"/>
        <v>4563780</v>
      </c>
      <c r="Q4690" t="e">
        <f>+VLOOKUP(O4690,'Bảng kê HĐ 2022'!N$1912:R$4434,4,0)</f>
        <v>#N/A</v>
      </c>
      <c r="R4690" t="e">
        <f>+VLOOKUP(O4690,'Hàng trả'!#REF!,2,0)</f>
        <v>#REF!</v>
      </c>
    </row>
    <row r="4691" spans="1:18" hidden="1" x14ac:dyDescent="0.3">
      <c r="A4691" s="12">
        <v>9</v>
      </c>
      <c r="B4691" s="64"/>
      <c r="C4691" s="6" t="s">
        <v>17672</v>
      </c>
      <c r="D4691" s="7">
        <v>44790</v>
      </c>
      <c r="E4691" s="8" t="s">
        <v>11932</v>
      </c>
      <c r="F4691" s="9">
        <v>2580381</v>
      </c>
      <c r="G4691" s="8" t="s">
        <v>17662</v>
      </c>
      <c r="H4691" s="9">
        <v>270940</v>
      </c>
      <c r="I4691" s="69"/>
      <c r="J4691" s="70"/>
      <c r="K4691" s="71"/>
      <c r="L4691" s="77"/>
      <c r="M4691" s="78"/>
      <c r="N4691" t="str">
        <f t="shared" si="314"/>
        <v>31732</v>
      </c>
      <c r="O4691">
        <f t="shared" si="315"/>
        <v>31732</v>
      </c>
      <c r="P4691" s="29">
        <f t="shared" si="316"/>
        <v>2580381</v>
      </c>
      <c r="Q4691" t="e">
        <f>+VLOOKUP(O4691,'Bảng kê HĐ 2022'!N$1912:R$4434,4,0)</f>
        <v>#N/A</v>
      </c>
      <c r="R4691" t="e">
        <f>+VLOOKUP(O4691,'Hàng trả'!#REF!,2,0)</f>
        <v>#REF!</v>
      </c>
    </row>
    <row r="4692" spans="1:18" hidden="1" x14ac:dyDescent="0.3">
      <c r="A4692" s="12">
        <v>9</v>
      </c>
      <c r="B4692" s="64"/>
      <c r="C4692" s="6" t="s">
        <v>17673</v>
      </c>
      <c r="D4692" s="7">
        <v>44783</v>
      </c>
      <c r="E4692" s="8" t="s">
        <v>12432</v>
      </c>
      <c r="F4692" s="9">
        <v>3781539</v>
      </c>
      <c r="G4692" s="8" t="s">
        <v>17662</v>
      </c>
      <c r="H4692" s="9">
        <v>397062</v>
      </c>
      <c r="I4692" s="69"/>
      <c r="J4692" s="70"/>
      <c r="K4692" s="71"/>
      <c r="L4692" s="77"/>
      <c r="M4692" s="78"/>
      <c r="N4692" t="str">
        <f t="shared" si="314"/>
        <v>29679</v>
      </c>
      <c r="O4692">
        <f t="shared" si="315"/>
        <v>29679</v>
      </c>
      <c r="P4692" s="29">
        <f t="shared" si="316"/>
        <v>3781539</v>
      </c>
      <c r="Q4692" t="e">
        <f>+VLOOKUP(O4692,'Bảng kê HĐ 2022'!N$1912:R$4434,4,0)</f>
        <v>#N/A</v>
      </c>
      <c r="R4692" t="e">
        <f>+VLOOKUP(O4692,'Hàng trả'!#REF!,2,0)</f>
        <v>#REF!</v>
      </c>
    </row>
    <row r="4693" spans="1:18" hidden="1" x14ac:dyDescent="0.3">
      <c r="A4693" s="12">
        <v>9</v>
      </c>
      <c r="B4693" s="65"/>
      <c r="C4693" s="6" t="s">
        <v>17674</v>
      </c>
      <c r="D4693" s="7">
        <v>44797</v>
      </c>
      <c r="E4693" s="8" t="s">
        <v>11932</v>
      </c>
      <c r="F4693" s="9">
        <v>3058444</v>
      </c>
      <c r="G4693" s="8" t="s">
        <v>17662</v>
      </c>
      <c r="H4693" s="9">
        <v>321137</v>
      </c>
      <c r="I4693" s="72"/>
      <c r="J4693" s="73"/>
      <c r="K4693" s="74"/>
      <c r="L4693" s="79"/>
      <c r="M4693" s="80"/>
      <c r="N4693" t="str">
        <f t="shared" si="314"/>
        <v>34393</v>
      </c>
      <c r="O4693">
        <f t="shared" si="315"/>
        <v>34393</v>
      </c>
      <c r="P4693" s="29">
        <f t="shared" si="316"/>
        <v>3058444</v>
      </c>
      <c r="Q4693" t="e">
        <f>+VLOOKUP(O4693,'Bảng kê HĐ 2022'!N$1912:R$4434,4,0)</f>
        <v>#N/A</v>
      </c>
      <c r="R4693" t="e">
        <f>+VLOOKUP(O4693,'Hàng trả'!#REF!,2,0)</f>
        <v>#REF!</v>
      </c>
    </row>
    <row r="4694" spans="1:18" hidden="1" x14ac:dyDescent="0.3">
      <c r="A4694" s="12">
        <v>9</v>
      </c>
      <c r="B4694" s="63" t="s">
        <v>17675</v>
      </c>
      <c r="C4694" s="6" t="s">
        <v>17676</v>
      </c>
      <c r="D4694" s="7">
        <v>44779</v>
      </c>
      <c r="E4694" s="8" t="s">
        <v>12707</v>
      </c>
      <c r="F4694" s="9">
        <v>7650040</v>
      </c>
      <c r="G4694" s="8" t="s">
        <v>17662</v>
      </c>
      <c r="H4694" s="9">
        <v>803254</v>
      </c>
      <c r="I4694" s="66">
        <v>62934839</v>
      </c>
      <c r="J4694" s="67"/>
      <c r="K4694" s="68"/>
      <c r="L4694" s="75" t="s">
        <v>10181</v>
      </c>
      <c r="M4694" s="76"/>
      <c r="N4694" t="str">
        <f t="shared" si="314"/>
        <v>29499</v>
      </c>
      <c r="O4694">
        <f t="shared" si="315"/>
        <v>29499</v>
      </c>
      <c r="P4694" s="29">
        <f t="shared" si="316"/>
        <v>7650040</v>
      </c>
      <c r="Q4694" t="e">
        <f>+VLOOKUP(O4694,'Bảng kê HĐ 2022'!N$1912:R$4434,4,0)</f>
        <v>#N/A</v>
      </c>
      <c r="R4694" t="e">
        <f>+VLOOKUP(O4694,'Hàng trả'!#REF!,2,0)</f>
        <v>#REF!</v>
      </c>
    </row>
    <row r="4695" spans="1:18" hidden="1" x14ac:dyDescent="0.3">
      <c r="A4695" s="12">
        <v>9</v>
      </c>
      <c r="B4695" s="64"/>
      <c r="C4695" s="6" t="s">
        <v>17677</v>
      </c>
      <c r="D4695" s="7">
        <v>44774</v>
      </c>
      <c r="E4695" s="8" t="s">
        <v>12707</v>
      </c>
      <c r="F4695" s="9">
        <v>9371063</v>
      </c>
      <c r="G4695" s="8" t="s">
        <v>17662</v>
      </c>
      <c r="H4695" s="9">
        <v>983962</v>
      </c>
      <c r="I4695" s="69"/>
      <c r="J4695" s="70"/>
      <c r="K4695" s="71"/>
      <c r="L4695" s="77"/>
      <c r="M4695" s="78"/>
      <c r="N4695" t="str">
        <f t="shared" si="314"/>
        <v>28965</v>
      </c>
      <c r="O4695">
        <f t="shared" si="315"/>
        <v>28965</v>
      </c>
      <c r="P4695" s="29">
        <f t="shared" si="316"/>
        <v>9371063</v>
      </c>
      <c r="Q4695" t="e">
        <f>+VLOOKUP(O4695,'Bảng kê HĐ 2022'!N$1912:R$4434,4,0)</f>
        <v>#N/A</v>
      </c>
      <c r="R4695" t="e">
        <f>+VLOOKUP(O4695,'Hàng trả'!#REF!,2,0)</f>
        <v>#REF!</v>
      </c>
    </row>
    <row r="4696" spans="1:18" hidden="1" x14ac:dyDescent="0.3">
      <c r="A4696" s="12">
        <v>9</v>
      </c>
      <c r="B4696" s="64"/>
      <c r="C4696" s="6" t="s">
        <v>17678</v>
      </c>
      <c r="D4696" s="7">
        <v>44800</v>
      </c>
      <c r="E4696" s="8" t="s">
        <v>12707</v>
      </c>
      <c r="F4696" s="9">
        <v>22238153</v>
      </c>
      <c r="G4696" s="8" t="s">
        <v>17662</v>
      </c>
      <c r="H4696" s="9">
        <v>2335006</v>
      </c>
      <c r="I4696" s="69"/>
      <c r="J4696" s="70"/>
      <c r="K4696" s="71"/>
      <c r="L4696" s="77"/>
      <c r="M4696" s="78"/>
      <c r="N4696" t="str">
        <f t="shared" si="314"/>
        <v>36282</v>
      </c>
      <c r="O4696">
        <f t="shared" si="315"/>
        <v>36282</v>
      </c>
      <c r="P4696" s="29">
        <f t="shared" si="316"/>
        <v>22238153</v>
      </c>
      <c r="Q4696" t="e">
        <f>+VLOOKUP(O4696,'Bảng kê HĐ 2022'!N$1912:R$4434,4,0)</f>
        <v>#N/A</v>
      </c>
      <c r="R4696" t="e">
        <f>+VLOOKUP(O4696,'Hàng trả'!#REF!,2,0)</f>
        <v>#REF!</v>
      </c>
    </row>
    <row r="4697" spans="1:18" hidden="1" x14ac:dyDescent="0.3">
      <c r="A4697" s="12">
        <v>9</v>
      </c>
      <c r="B4697" s="64"/>
      <c r="C4697" s="6" t="s">
        <v>17679</v>
      </c>
      <c r="D4697" s="7">
        <v>44795</v>
      </c>
      <c r="E4697" s="8" t="s">
        <v>12707</v>
      </c>
      <c r="F4697" s="9">
        <v>15633851</v>
      </c>
      <c r="G4697" s="8" t="s">
        <v>17662</v>
      </c>
      <c r="H4697" s="9">
        <v>1641554</v>
      </c>
      <c r="I4697" s="69"/>
      <c r="J4697" s="70"/>
      <c r="K4697" s="71"/>
      <c r="L4697" s="77"/>
      <c r="M4697" s="78"/>
      <c r="N4697" t="str">
        <f t="shared" si="314"/>
        <v>34146</v>
      </c>
      <c r="O4697">
        <f t="shared" si="315"/>
        <v>34146</v>
      </c>
      <c r="P4697" s="29">
        <f t="shared" si="316"/>
        <v>15633851</v>
      </c>
      <c r="Q4697" t="e">
        <f>+VLOOKUP(O4697,'Bảng kê HĐ 2022'!N$1912:R$4434,4,0)</f>
        <v>#N/A</v>
      </c>
      <c r="R4697" t="e">
        <f>+VLOOKUP(O4697,'Hàng trả'!#REF!,2,0)</f>
        <v>#REF!</v>
      </c>
    </row>
    <row r="4698" spans="1:18" hidden="1" x14ac:dyDescent="0.3">
      <c r="A4698" s="12">
        <v>9</v>
      </c>
      <c r="B4698" s="65"/>
      <c r="C4698" s="6" t="s">
        <v>17680</v>
      </c>
      <c r="D4698" s="7">
        <v>44788</v>
      </c>
      <c r="E4698" s="8" t="s">
        <v>12707</v>
      </c>
      <c r="F4698" s="9">
        <v>15425149</v>
      </c>
      <c r="G4698" s="8" t="s">
        <v>17662</v>
      </c>
      <c r="H4698" s="9">
        <v>1619641</v>
      </c>
      <c r="I4698" s="72"/>
      <c r="J4698" s="73"/>
      <c r="K4698" s="74"/>
      <c r="L4698" s="79"/>
      <c r="M4698" s="80"/>
      <c r="N4698" t="str">
        <f t="shared" si="314"/>
        <v>31515</v>
      </c>
      <c r="O4698">
        <f t="shared" si="315"/>
        <v>31515</v>
      </c>
      <c r="P4698" s="29">
        <f t="shared" si="316"/>
        <v>15425149</v>
      </c>
      <c r="Q4698" t="e">
        <f>+VLOOKUP(O4698,'Bảng kê HĐ 2022'!N$1912:R$4434,4,0)</f>
        <v>#N/A</v>
      </c>
      <c r="R4698" t="e">
        <f>+VLOOKUP(O4698,'Hàng trả'!#REF!,2,0)</f>
        <v>#REF!</v>
      </c>
    </row>
    <row r="4699" spans="1:18" hidden="1" x14ac:dyDescent="0.3">
      <c r="A4699" s="12">
        <v>9</v>
      </c>
      <c r="B4699" s="5" t="s">
        <v>17681</v>
      </c>
      <c r="C4699" s="6" t="s">
        <v>17682</v>
      </c>
      <c r="D4699" s="7">
        <v>44695</v>
      </c>
      <c r="E4699" s="8" t="s">
        <v>10193</v>
      </c>
      <c r="F4699" s="9">
        <v>1497875</v>
      </c>
      <c r="G4699" s="8" t="s">
        <v>17662</v>
      </c>
      <c r="H4699" s="9">
        <v>157277</v>
      </c>
      <c r="I4699" s="93">
        <v>1340598</v>
      </c>
      <c r="J4699" s="94"/>
      <c r="K4699" s="95"/>
      <c r="L4699" s="96" t="s">
        <v>10189</v>
      </c>
      <c r="M4699" s="97"/>
      <c r="N4699" t="str">
        <f t="shared" si="314"/>
        <v>25368</v>
      </c>
      <c r="O4699">
        <f t="shared" si="315"/>
        <v>25368</v>
      </c>
      <c r="P4699" s="29">
        <f t="shared" si="316"/>
        <v>1497875</v>
      </c>
      <c r="Q4699" t="e">
        <f>+VLOOKUP(O4699,'Bảng kê HĐ 2022'!N$1912:R$4434,4,0)</f>
        <v>#N/A</v>
      </c>
      <c r="R4699" t="e">
        <f>+VLOOKUP(O4699,'Hàng trả'!#REF!,2,0)</f>
        <v>#REF!</v>
      </c>
    </row>
    <row r="4700" spans="1:18" hidden="1" x14ac:dyDescent="0.3">
      <c r="A4700" s="12">
        <v>9</v>
      </c>
      <c r="B4700" s="5" t="s">
        <v>17683</v>
      </c>
      <c r="C4700" s="6" t="s">
        <v>17684</v>
      </c>
      <c r="D4700" s="7">
        <v>44737</v>
      </c>
      <c r="E4700" s="8" t="s">
        <v>16654</v>
      </c>
      <c r="F4700" s="9">
        <v>599713</v>
      </c>
      <c r="G4700" s="8" t="s">
        <v>17662</v>
      </c>
      <c r="H4700" s="9">
        <v>62970</v>
      </c>
      <c r="I4700" s="93">
        <v>536743</v>
      </c>
      <c r="J4700" s="94"/>
      <c r="K4700" s="95"/>
      <c r="L4700" s="96" t="s">
        <v>10189</v>
      </c>
      <c r="M4700" s="97"/>
      <c r="N4700" t="str">
        <f t="shared" si="314"/>
        <v>20385</v>
      </c>
      <c r="O4700">
        <f t="shared" si="315"/>
        <v>20385</v>
      </c>
      <c r="P4700" s="29">
        <f t="shared" si="316"/>
        <v>599713</v>
      </c>
      <c r="Q4700">
        <f>+VLOOKUP(O4700,'Bảng kê HĐ 2022'!N$1912:R$4434,4,0)</f>
        <v>0</v>
      </c>
      <c r="R4700" t="e">
        <f>+VLOOKUP(O4700,'Hàng trả'!#REF!,2,0)</f>
        <v>#REF!</v>
      </c>
    </row>
    <row r="4701" spans="1:18" hidden="1" x14ac:dyDescent="0.3">
      <c r="A4701" s="12">
        <v>9</v>
      </c>
      <c r="B4701" s="63" t="s">
        <v>17685</v>
      </c>
      <c r="C4701" s="6" t="s">
        <v>17686</v>
      </c>
      <c r="D4701" s="7">
        <v>44739</v>
      </c>
      <c r="E4701" s="8" t="s">
        <v>10203</v>
      </c>
      <c r="F4701" s="9">
        <v>1127879</v>
      </c>
      <c r="G4701" s="8" t="s">
        <v>17662</v>
      </c>
      <c r="H4701" s="9">
        <v>118427</v>
      </c>
      <c r="I4701" s="66">
        <v>4671879</v>
      </c>
      <c r="J4701" s="67"/>
      <c r="K4701" s="68"/>
      <c r="L4701" s="75" t="s">
        <v>10189</v>
      </c>
      <c r="M4701" s="76"/>
      <c r="N4701" t="str">
        <f t="shared" si="314"/>
        <v>20845</v>
      </c>
      <c r="O4701">
        <f t="shared" si="315"/>
        <v>20845</v>
      </c>
      <c r="P4701" s="29">
        <f t="shared" si="316"/>
        <v>1127879</v>
      </c>
      <c r="Q4701">
        <f>+VLOOKUP(O4701,'Bảng kê HĐ 2022'!N$1912:R$4434,4,0)</f>
        <v>0</v>
      </c>
      <c r="R4701" t="e">
        <f>+VLOOKUP(O4701,'Hàng trả'!#REF!,2,0)</f>
        <v>#REF!</v>
      </c>
    </row>
    <row r="4702" spans="1:18" hidden="1" x14ac:dyDescent="0.3">
      <c r="A4702" s="12">
        <v>9</v>
      </c>
      <c r="B4702" s="64"/>
      <c r="C4702" s="6" t="s">
        <v>17687</v>
      </c>
      <c r="D4702" s="7">
        <v>44733</v>
      </c>
      <c r="E4702" s="8" t="s">
        <v>17688</v>
      </c>
      <c r="F4702" s="9">
        <v>1974022</v>
      </c>
      <c r="G4702" s="8" t="s">
        <v>17662</v>
      </c>
      <c r="H4702" s="9">
        <v>207272</v>
      </c>
      <c r="I4702" s="69"/>
      <c r="J4702" s="70"/>
      <c r="K4702" s="71"/>
      <c r="L4702" s="77"/>
      <c r="M4702" s="78"/>
      <c r="N4702" t="str">
        <f t="shared" si="314"/>
        <v>19635</v>
      </c>
      <c r="O4702">
        <f t="shared" si="315"/>
        <v>19635</v>
      </c>
      <c r="P4702" s="29">
        <f t="shared" si="316"/>
        <v>1974022</v>
      </c>
      <c r="Q4702">
        <f>+VLOOKUP(O4702,'Bảng kê HĐ 2022'!N$1912:R$4434,4,0)</f>
        <v>0</v>
      </c>
      <c r="R4702" t="e">
        <f>+VLOOKUP(O4702,'Hàng trả'!#REF!,2,0)</f>
        <v>#REF!</v>
      </c>
    </row>
    <row r="4703" spans="1:18" hidden="1" x14ac:dyDescent="0.3">
      <c r="A4703" s="12">
        <v>9</v>
      </c>
      <c r="B4703" s="64"/>
      <c r="C4703" s="6" t="s">
        <v>17689</v>
      </c>
      <c r="D4703" s="7">
        <v>44742</v>
      </c>
      <c r="E4703" s="8" t="s">
        <v>10193</v>
      </c>
      <c r="F4703" s="9">
        <v>510868</v>
      </c>
      <c r="G4703" s="8" t="s">
        <v>17662</v>
      </c>
      <c r="H4703" s="9">
        <v>53641</v>
      </c>
      <c r="I4703" s="69"/>
      <c r="J4703" s="70"/>
      <c r="K4703" s="71"/>
      <c r="L4703" s="77"/>
      <c r="M4703" s="78"/>
      <c r="N4703" t="str">
        <f t="shared" si="314"/>
        <v>21728</v>
      </c>
      <c r="O4703">
        <f t="shared" si="315"/>
        <v>21728</v>
      </c>
      <c r="P4703" s="29">
        <f t="shared" si="316"/>
        <v>510868</v>
      </c>
      <c r="Q4703">
        <f>+VLOOKUP(O4703,'Bảng kê HĐ 2022'!N$1912:R$4434,4,0)</f>
        <v>0</v>
      </c>
      <c r="R4703" t="e">
        <f>+VLOOKUP(O4703,'Hàng trả'!#REF!,2,0)</f>
        <v>#REF!</v>
      </c>
    </row>
    <row r="4704" spans="1:18" hidden="1" x14ac:dyDescent="0.3">
      <c r="A4704" s="12">
        <v>9</v>
      </c>
      <c r="B4704" s="65"/>
      <c r="C4704" s="6" t="s">
        <v>17690</v>
      </c>
      <c r="D4704" s="7">
        <v>44723</v>
      </c>
      <c r="E4704" s="8" t="s">
        <v>16654</v>
      </c>
      <c r="F4704" s="9">
        <v>1607208</v>
      </c>
      <c r="G4704" s="8" t="s">
        <v>17662</v>
      </c>
      <c r="H4704" s="9">
        <v>168757</v>
      </c>
      <c r="I4704" s="72"/>
      <c r="J4704" s="73"/>
      <c r="K4704" s="74"/>
      <c r="L4704" s="79"/>
      <c r="M4704" s="80"/>
      <c r="N4704" t="str">
        <f t="shared" si="314"/>
        <v>17633</v>
      </c>
      <c r="O4704">
        <f t="shared" si="315"/>
        <v>17633</v>
      </c>
      <c r="P4704" s="29">
        <f t="shared" si="316"/>
        <v>1607208</v>
      </c>
      <c r="Q4704">
        <f>+VLOOKUP(O4704,'Bảng kê HĐ 2022'!N$1912:R$4434,4,0)</f>
        <v>0</v>
      </c>
      <c r="R4704" t="e">
        <f>+VLOOKUP(O4704,'Hàng trả'!#REF!,2,0)</f>
        <v>#REF!</v>
      </c>
    </row>
    <row r="4705" spans="1:18" hidden="1" x14ac:dyDescent="0.3">
      <c r="A4705" s="12">
        <v>9</v>
      </c>
      <c r="B4705" s="63" t="s">
        <v>17691</v>
      </c>
      <c r="C4705" s="6" t="s">
        <v>17692</v>
      </c>
      <c r="D4705" s="7">
        <v>44742</v>
      </c>
      <c r="E4705" s="8" t="s">
        <v>10203</v>
      </c>
      <c r="F4705" s="9">
        <v>1799140</v>
      </c>
      <c r="G4705" s="8" t="s">
        <v>17662</v>
      </c>
      <c r="H4705" s="9">
        <v>188910</v>
      </c>
      <c r="I4705" s="66">
        <v>2344762</v>
      </c>
      <c r="J4705" s="67"/>
      <c r="K4705" s="68"/>
      <c r="L4705" s="75" t="s">
        <v>10189</v>
      </c>
      <c r="M4705" s="76"/>
      <c r="N4705" t="str">
        <f t="shared" si="314"/>
        <v>21527</v>
      </c>
      <c r="O4705">
        <f t="shared" si="315"/>
        <v>21527</v>
      </c>
      <c r="P4705" s="29">
        <f t="shared" si="316"/>
        <v>1799140</v>
      </c>
      <c r="Q4705">
        <f>+VLOOKUP(O4705,'Bảng kê HĐ 2022'!N$1912:R$4434,4,0)</f>
        <v>0</v>
      </c>
      <c r="R4705" t="e">
        <f>+VLOOKUP(O4705,'Hàng trả'!#REF!,2,0)</f>
        <v>#REF!</v>
      </c>
    </row>
    <row r="4706" spans="1:18" hidden="1" x14ac:dyDescent="0.3">
      <c r="A4706" s="12">
        <v>9</v>
      </c>
      <c r="B4706" s="65"/>
      <c r="C4706" s="6" t="s">
        <v>17693</v>
      </c>
      <c r="D4706" s="7">
        <v>44737</v>
      </c>
      <c r="E4706" s="8" t="s">
        <v>10203</v>
      </c>
      <c r="F4706" s="9">
        <v>820706</v>
      </c>
      <c r="G4706" s="8" t="s">
        <v>17662</v>
      </c>
      <c r="H4706" s="9">
        <v>86174</v>
      </c>
      <c r="I4706" s="72"/>
      <c r="J4706" s="73"/>
      <c r="K4706" s="74"/>
      <c r="L4706" s="79"/>
      <c r="M4706" s="80"/>
      <c r="N4706" t="str">
        <f t="shared" si="314"/>
        <v>20477</v>
      </c>
      <c r="O4706">
        <f t="shared" si="315"/>
        <v>20477</v>
      </c>
      <c r="P4706" s="29">
        <f t="shared" si="316"/>
        <v>820706</v>
      </c>
      <c r="Q4706">
        <f>+VLOOKUP(O4706,'Bảng kê HĐ 2022'!N$1912:R$4434,4,0)</f>
        <v>0</v>
      </c>
      <c r="R4706" t="e">
        <f>+VLOOKUP(O4706,'Hàng trả'!#REF!,2,0)</f>
        <v>#REF!</v>
      </c>
    </row>
    <row r="4707" spans="1:18" hidden="1" x14ac:dyDescent="0.3">
      <c r="A4707" s="12">
        <v>9</v>
      </c>
      <c r="B4707" s="5" t="s">
        <v>17694</v>
      </c>
      <c r="C4707" s="6" t="s">
        <v>17695</v>
      </c>
      <c r="D4707" s="7">
        <v>44740</v>
      </c>
      <c r="E4707" s="8" t="s">
        <v>10203</v>
      </c>
      <c r="F4707" s="9">
        <v>396527</v>
      </c>
      <c r="G4707" s="8" t="s">
        <v>17662</v>
      </c>
      <c r="H4707" s="9">
        <v>41635</v>
      </c>
      <c r="I4707" s="93">
        <v>354892</v>
      </c>
      <c r="J4707" s="94"/>
      <c r="K4707" s="95"/>
      <c r="L4707" s="96" t="s">
        <v>10189</v>
      </c>
      <c r="M4707" s="97"/>
      <c r="N4707" t="str">
        <f t="shared" si="314"/>
        <v>21014</v>
      </c>
      <c r="O4707">
        <f t="shared" si="315"/>
        <v>21014</v>
      </c>
      <c r="P4707" s="29">
        <f t="shared" si="316"/>
        <v>396527</v>
      </c>
      <c r="Q4707">
        <f>+VLOOKUP(O4707,'Bảng kê HĐ 2022'!N$1912:R$4434,4,0)</f>
        <v>0</v>
      </c>
      <c r="R4707" t="e">
        <f>+VLOOKUP(O4707,'Hàng trả'!#REF!,2,0)</f>
        <v>#REF!</v>
      </c>
    </row>
    <row r="4708" spans="1:18" hidden="1" x14ac:dyDescent="0.3">
      <c r="A4708" s="12">
        <v>9</v>
      </c>
      <c r="B4708" s="63" t="s">
        <v>17696</v>
      </c>
      <c r="C4708" s="6" t="s">
        <v>17697</v>
      </c>
      <c r="D4708" s="7">
        <v>44733</v>
      </c>
      <c r="E4708" s="8" t="s">
        <v>10203</v>
      </c>
      <c r="F4708" s="9">
        <v>895605</v>
      </c>
      <c r="G4708" s="8" t="s">
        <v>17662</v>
      </c>
      <c r="H4708" s="9">
        <v>94039</v>
      </c>
      <c r="I4708" s="66">
        <v>2514060</v>
      </c>
      <c r="J4708" s="67"/>
      <c r="K4708" s="68"/>
      <c r="L4708" s="75" t="s">
        <v>10189</v>
      </c>
      <c r="M4708" s="76"/>
      <c r="N4708" t="str">
        <f t="shared" si="314"/>
        <v>19620</v>
      </c>
      <c r="O4708">
        <f t="shared" si="315"/>
        <v>19620</v>
      </c>
      <c r="P4708" s="29">
        <f t="shared" si="316"/>
        <v>895605</v>
      </c>
      <c r="Q4708">
        <f>+VLOOKUP(O4708,'Bảng kê HĐ 2022'!N$1912:R$4434,4,0)</f>
        <v>0</v>
      </c>
      <c r="R4708" t="e">
        <f>+VLOOKUP(O4708,'Hàng trả'!#REF!,2,0)</f>
        <v>#REF!</v>
      </c>
    </row>
    <row r="4709" spans="1:18" hidden="1" x14ac:dyDescent="0.3">
      <c r="A4709" s="12">
        <v>9</v>
      </c>
      <c r="B4709" s="64"/>
      <c r="C4709" s="6" t="s">
        <v>17698</v>
      </c>
      <c r="D4709" s="7">
        <v>44742</v>
      </c>
      <c r="E4709" s="8" t="s">
        <v>10203</v>
      </c>
      <c r="F4709" s="9">
        <v>513793</v>
      </c>
      <c r="G4709" s="8" t="s">
        <v>17662</v>
      </c>
      <c r="H4709" s="9">
        <v>53948</v>
      </c>
      <c r="I4709" s="69"/>
      <c r="J4709" s="70"/>
      <c r="K4709" s="71"/>
      <c r="L4709" s="77"/>
      <c r="M4709" s="78"/>
      <c r="N4709" t="str">
        <f t="shared" si="314"/>
        <v>21735</v>
      </c>
      <c r="O4709">
        <f t="shared" si="315"/>
        <v>21735</v>
      </c>
      <c r="P4709" s="29">
        <f t="shared" si="316"/>
        <v>513793</v>
      </c>
      <c r="Q4709">
        <f>+VLOOKUP(O4709,'Bảng kê HĐ 2022'!N$1912:R$4434,4,0)</f>
        <v>0</v>
      </c>
      <c r="R4709" t="e">
        <f>+VLOOKUP(O4709,'Hàng trả'!#REF!,2,0)</f>
        <v>#REF!</v>
      </c>
    </row>
    <row r="4710" spans="1:18" hidden="1" x14ac:dyDescent="0.3">
      <c r="A4710" s="12">
        <v>9</v>
      </c>
      <c r="B4710" s="64"/>
      <c r="C4710" s="6" t="s">
        <v>17699</v>
      </c>
      <c r="D4710" s="7">
        <v>44733</v>
      </c>
      <c r="E4710" s="8" t="s">
        <v>10203</v>
      </c>
      <c r="F4710" s="9">
        <v>771832</v>
      </c>
      <c r="G4710" s="8" t="s">
        <v>17662</v>
      </c>
      <c r="H4710" s="9">
        <v>81042</v>
      </c>
      <c r="I4710" s="69"/>
      <c r="J4710" s="70"/>
      <c r="K4710" s="71"/>
      <c r="L4710" s="77"/>
      <c r="M4710" s="78"/>
      <c r="N4710" t="str">
        <f t="shared" si="314"/>
        <v>19624</v>
      </c>
      <c r="O4710">
        <f t="shared" si="315"/>
        <v>19624</v>
      </c>
      <c r="P4710" s="29">
        <f t="shared" si="316"/>
        <v>771832</v>
      </c>
      <c r="Q4710">
        <f>+VLOOKUP(O4710,'Bảng kê HĐ 2022'!N$1912:R$4434,4,0)</f>
        <v>0</v>
      </c>
      <c r="R4710" t="e">
        <f>+VLOOKUP(O4710,'Hàng trả'!#REF!,2,0)</f>
        <v>#REF!</v>
      </c>
    </row>
    <row r="4711" spans="1:18" hidden="1" x14ac:dyDescent="0.3">
      <c r="A4711" s="12">
        <v>9</v>
      </c>
      <c r="B4711" s="65"/>
      <c r="C4711" s="6" t="s">
        <v>17700</v>
      </c>
      <c r="D4711" s="7">
        <v>44740</v>
      </c>
      <c r="E4711" s="8" t="s">
        <v>10203</v>
      </c>
      <c r="F4711" s="9">
        <v>627776</v>
      </c>
      <c r="G4711" s="8" t="s">
        <v>17662</v>
      </c>
      <c r="H4711" s="9">
        <v>65917</v>
      </c>
      <c r="I4711" s="72"/>
      <c r="J4711" s="73"/>
      <c r="K4711" s="74"/>
      <c r="L4711" s="79"/>
      <c r="M4711" s="80"/>
      <c r="N4711" t="str">
        <f t="shared" si="314"/>
        <v>21139</v>
      </c>
      <c r="O4711">
        <f t="shared" si="315"/>
        <v>21139</v>
      </c>
      <c r="P4711" s="29">
        <f t="shared" si="316"/>
        <v>627776</v>
      </c>
      <c r="Q4711">
        <f>+VLOOKUP(O4711,'Bảng kê HĐ 2022'!N$1912:R$4434,4,0)</f>
        <v>0</v>
      </c>
      <c r="R4711" t="e">
        <f>+VLOOKUP(O4711,'Hàng trả'!#REF!,2,0)</f>
        <v>#REF!</v>
      </c>
    </row>
    <row r="4712" spans="1:18" hidden="1" x14ac:dyDescent="0.3">
      <c r="A4712" s="12">
        <v>9</v>
      </c>
      <c r="B4712" s="63" t="s">
        <v>17701</v>
      </c>
      <c r="C4712" s="6" t="s">
        <v>17702</v>
      </c>
      <c r="D4712" s="7">
        <v>44743</v>
      </c>
      <c r="E4712" s="8" t="s">
        <v>16654</v>
      </c>
      <c r="F4712" s="9">
        <v>870696</v>
      </c>
      <c r="G4712" s="8" t="s">
        <v>17662</v>
      </c>
      <c r="H4712" s="9">
        <v>91423</v>
      </c>
      <c r="I4712" s="66">
        <v>15401314</v>
      </c>
      <c r="J4712" s="67"/>
      <c r="K4712" s="68"/>
      <c r="L4712" s="75" t="s">
        <v>10189</v>
      </c>
      <c r="M4712" s="76"/>
      <c r="N4712" t="str">
        <f t="shared" si="314"/>
        <v>21931</v>
      </c>
      <c r="O4712">
        <f t="shared" si="315"/>
        <v>21931</v>
      </c>
      <c r="P4712" s="29">
        <f t="shared" si="316"/>
        <v>870696</v>
      </c>
      <c r="Q4712">
        <f>+VLOOKUP(O4712,'Bảng kê HĐ 2022'!N$1912:R$4434,4,0)</f>
        <v>0</v>
      </c>
      <c r="R4712" t="e">
        <f>+VLOOKUP(O4712,'Hàng trả'!#REF!,2,0)</f>
        <v>#REF!</v>
      </c>
    </row>
    <row r="4713" spans="1:18" hidden="1" x14ac:dyDescent="0.3">
      <c r="A4713" s="12">
        <v>9</v>
      </c>
      <c r="B4713" s="64"/>
      <c r="C4713" s="6" t="s">
        <v>17703</v>
      </c>
      <c r="D4713" s="7">
        <v>44770</v>
      </c>
      <c r="E4713" s="8" t="s">
        <v>12043</v>
      </c>
      <c r="F4713" s="9">
        <v>510868</v>
      </c>
      <c r="G4713" s="8" t="s">
        <v>17662</v>
      </c>
      <c r="H4713" s="9">
        <v>53641</v>
      </c>
      <c r="I4713" s="69"/>
      <c r="J4713" s="70"/>
      <c r="K4713" s="71"/>
      <c r="L4713" s="77"/>
      <c r="M4713" s="78"/>
      <c r="N4713" t="str">
        <f t="shared" si="314"/>
        <v>27466</v>
      </c>
      <c r="O4713">
        <f t="shared" si="315"/>
        <v>27466</v>
      </c>
      <c r="P4713" s="29">
        <f t="shared" si="316"/>
        <v>510868</v>
      </c>
      <c r="Q4713" t="e">
        <f>+VLOOKUP(O4713,'Bảng kê HĐ 2022'!N$1912:R$4434,4,0)</f>
        <v>#N/A</v>
      </c>
      <c r="R4713" t="e">
        <f>+VLOOKUP(O4713,'Hàng trả'!#REF!,2,0)</f>
        <v>#REF!</v>
      </c>
    </row>
    <row r="4714" spans="1:18" hidden="1" x14ac:dyDescent="0.3">
      <c r="A4714" s="12">
        <v>9</v>
      </c>
      <c r="B4714" s="64"/>
      <c r="C4714" s="6" t="s">
        <v>17704</v>
      </c>
      <c r="D4714" s="7">
        <v>44747</v>
      </c>
      <c r="E4714" s="8" t="s">
        <v>16654</v>
      </c>
      <c r="F4714" s="9">
        <v>359828</v>
      </c>
      <c r="G4714" s="8" t="s">
        <v>17662</v>
      </c>
      <c r="H4714" s="9">
        <v>37782</v>
      </c>
      <c r="I4714" s="69"/>
      <c r="J4714" s="70"/>
      <c r="K4714" s="71"/>
      <c r="L4714" s="77"/>
      <c r="M4714" s="78"/>
      <c r="N4714" t="str">
        <f t="shared" si="314"/>
        <v>22977</v>
      </c>
      <c r="O4714">
        <f t="shared" si="315"/>
        <v>22977</v>
      </c>
      <c r="P4714" s="29">
        <f t="shared" si="316"/>
        <v>359828</v>
      </c>
      <c r="Q4714">
        <f>+VLOOKUP(O4714,'Bảng kê HĐ 2022'!N$1912:R$4434,4,0)</f>
        <v>0</v>
      </c>
      <c r="R4714" t="e">
        <f>+VLOOKUP(O4714,'Hàng trả'!#REF!,2,0)</f>
        <v>#REF!</v>
      </c>
    </row>
    <row r="4715" spans="1:18" hidden="1" x14ac:dyDescent="0.3">
      <c r="A4715" s="12">
        <v>9</v>
      </c>
      <c r="B4715" s="64"/>
      <c r="C4715" s="6" t="s">
        <v>17705</v>
      </c>
      <c r="D4715" s="7">
        <v>44771</v>
      </c>
      <c r="E4715" s="8" t="s">
        <v>17600</v>
      </c>
      <c r="F4715" s="9">
        <v>1360572</v>
      </c>
      <c r="G4715" s="8" t="s">
        <v>17662</v>
      </c>
      <c r="H4715" s="9">
        <v>142860</v>
      </c>
      <c r="I4715" s="69"/>
      <c r="J4715" s="70"/>
      <c r="K4715" s="71"/>
      <c r="L4715" s="77"/>
      <c r="M4715" s="78"/>
      <c r="N4715" t="str">
        <f t="shared" si="314"/>
        <v>27780</v>
      </c>
      <c r="O4715">
        <f t="shared" si="315"/>
        <v>27780</v>
      </c>
      <c r="P4715" s="29">
        <f t="shared" si="316"/>
        <v>1360572</v>
      </c>
      <c r="Q4715" t="e">
        <f>+VLOOKUP(O4715,'Bảng kê HĐ 2022'!N$1912:R$4434,4,0)</f>
        <v>#N/A</v>
      </c>
      <c r="R4715" t="e">
        <f>+VLOOKUP(O4715,'Hàng trả'!#REF!,2,0)</f>
        <v>#REF!</v>
      </c>
    </row>
    <row r="4716" spans="1:18" hidden="1" x14ac:dyDescent="0.3">
      <c r="A4716" s="12">
        <v>9</v>
      </c>
      <c r="B4716" s="64"/>
      <c r="C4716" s="6" t="s">
        <v>17706</v>
      </c>
      <c r="D4716" s="7">
        <v>44749</v>
      </c>
      <c r="E4716" s="8" t="s">
        <v>16654</v>
      </c>
      <c r="F4716" s="9">
        <v>3404516</v>
      </c>
      <c r="G4716" s="8" t="s">
        <v>17662</v>
      </c>
      <c r="H4716" s="9">
        <v>357474</v>
      </c>
      <c r="I4716" s="69"/>
      <c r="J4716" s="70"/>
      <c r="K4716" s="71"/>
      <c r="L4716" s="77"/>
      <c r="M4716" s="78"/>
      <c r="N4716" t="str">
        <f t="shared" si="314"/>
        <v>23717</v>
      </c>
      <c r="O4716">
        <f t="shared" si="315"/>
        <v>23717</v>
      </c>
      <c r="P4716" s="29">
        <f t="shared" si="316"/>
        <v>3404516</v>
      </c>
      <c r="Q4716">
        <f>+VLOOKUP(O4716,'Bảng kê HĐ 2022'!N$1912:R$4434,4,0)</f>
        <v>0</v>
      </c>
      <c r="R4716" t="e">
        <f>+VLOOKUP(O4716,'Hàng trả'!#REF!,2,0)</f>
        <v>#REF!</v>
      </c>
    </row>
    <row r="4717" spans="1:18" hidden="1" x14ac:dyDescent="0.3">
      <c r="A4717" s="12">
        <v>9</v>
      </c>
      <c r="B4717" s="64"/>
      <c r="C4717" s="6" t="s">
        <v>17707</v>
      </c>
      <c r="D4717" s="7">
        <v>44744</v>
      </c>
      <c r="E4717" s="8" t="s">
        <v>17600</v>
      </c>
      <c r="F4717" s="9">
        <v>756355</v>
      </c>
      <c r="G4717" s="8" t="s">
        <v>17662</v>
      </c>
      <c r="H4717" s="9">
        <v>79417</v>
      </c>
      <c r="I4717" s="69"/>
      <c r="J4717" s="70"/>
      <c r="K4717" s="71"/>
      <c r="L4717" s="77"/>
      <c r="M4717" s="78"/>
      <c r="N4717" t="str">
        <f t="shared" si="314"/>
        <v>22001</v>
      </c>
      <c r="O4717">
        <f t="shared" si="315"/>
        <v>22001</v>
      </c>
      <c r="P4717" s="29">
        <f t="shared" si="316"/>
        <v>756355</v>
      </c>
      <c r="Q4717">
        <f>+VLOOKUP(O4717,'Bảng kê HĐ 2022'!N$1912:R$4434,4,0)</f>
        <v>0</v>
      </c>
      <c r="R4717" t="e">
        <f>+VLOOKUP(O4717,'Hàng trả'!#REF!,2,0)</f>
        <v>#REF!</v>
      </c>
    </row>
    <row r="4718" spans="1:18" hidden="1" x14ac:dyDescent="0.3">
      <c r="A4718" s="12">
        <v>9</v>
      </c>
      <c r="B4718" s="64"/>
      <c r="C4718" s="6" t="s">
        <v>17708</v>
      </c>
      <c r="D4718" s="7">
        <v>44751</v>
      </c>
      <c r="E4718" s="8" t="s">
        <v>16654</v>
      </c>
      <c r="F4718" s="9">
        <v>721025</v>
      </c>
      <c r="G4718" s="8" t="s">
        <v>17662</v>
      </c>
      <c r="H4718" s="9">
        <v>75708</v>
      </c>
      <c r="I4718" s="69"/>
      <c r="J4718" s="70"/>
      <c r="K4718" s="71"/>
      <c r="L4718" s="77"/>
      <c r="M4718" s="78"/>
      <c r="N4718" t="str">
        <f t="shared" si="314"/>
        <v>24220</v>
      </c>
      <c r="O4718">
        <f t="shared" si="315"/>
        <v>24220</v>
      </c>
      <c r="P4718" s="29">
        <f t="shared" si="316"/>
        <v>721025</v>
      </c>
      <c r="Q4718" t="e">
        <f>+VLOOKUP(O4718,'Bảng kê HĐ 2022'!N$1912:R$4434,4,0)</f>
        <v>#N/A</v>
      </c>
      <c r="R4718" t="e">
        <f>+VLOOKUP(O4718,'Hàng trả'!#REF!,2,0)</f>
        <v>#REF!</v>
      </c>
    </row>
    <row r="4719" spans="1:18" hidden="1" x14ac:dyDescent="0.3">
      <c r="A4719" s="12">
        <v>9</v>
      </c>
      <c r="B4719" s="64"/>
      <c r="C4719" s="6" t="s">
        <v>17709</v>
      </c>
      <c r="D4719" s="7">
        <v>44755</v>
      </c>
      <c r="E4719" s="8" t="s">
        <v>12043</v>
      </c>
      <c r="F4719" s="9">
        <v>1053284</v>
      </c>
      <c r="G4719" s="8" t="s">
        <v>17662</v>
      </c>
      <c r="H4719" s="9">
        <v>110595</v>
      </c>
      <c r="I4719" s="69"/>
      <c r="J4719" s="70"/>
      <c r="K4719" s="71"/>
      <c r="L4719" s="77"/>
      <c r="M4719" s="78"/>
      <c r="N4719" t="str">
        <f t="shared" si="314"/>
        <v>24399</v>
      </c>
      <c r="O4719">
        <f t="shared" si="315"/>
        <v>24399</v>
      </c>
      <c r="P4719" s="29">
        <f t="shared" si="316"/>
        <v>1053284</v>
      </c>
      <c r="Q4719" t="e">
        <f>+VLOOKUP(O4719,'Bảng kê HĐ 2022'!N$1912:R$4434,4,0)</f>
        <v>#N/A</v>
      </c>
      <c r="R4719" t="e">
        <f>+VLOOKUP(O4719,'Hàng trả'!#REF!,2,0)</f>
        <v>#REF!</v>
      </c>
    </row>
    <row r="4720" spans="1:18" hidden="1" x14ac:dyDescent="0.3">
      <c r="A4720" s="12">
        <v>9</v>
      </c>
      <c r="B4720" s="64"/>
      <c r="C4720" s="6" t="s">
        <v>17710</v>
      </c>
      <c r="D4720" s="7">
        <v>44751</v>
      </c>
      <c r="E4720" s="8" t="s">
        <v>16654</v>
      </c>
      <c r="F4720" s="9">
        <v>760334</v>
      </c>
      <c r="G4720" s="8" t="s">
        <v>17662</v>
      </c>
      <c r="H4720" s="9">
        <v>79835</v>
      </c>
      <c r="I4720" s="69"/>
      <c r="J4720" s="70"/>
      <c r="K4720" s="71"/>
      <c r="L4720" s="77"/>
      <c r="M4720" s="78"/>
      <c r="N4720" t="str">
        <f t="shared" si="314"/>
        <v>24215</v>
      </c>
      <c r="O4720">
        <f t="shared" si="315"/>
        <v>24215</v>
      </c>
      <c r="P4720" s="29">
        <f t="shared" si="316"/>
        <v>760334</v>
      </c>
      <c r="Q4720">
        <f>+VLOOKUP(O4720,'Bảng kê HĐ 2022'!N$1912:R$4434,4,0)</f>
        <v>0</v>
      </c>
      <c r="R4720" t="e">
        <f>+VLOOKUP(O4720,'Hàng trả'!#REF!,2,0)</f>
        <v>#REF!</v>
      </c>
    </row>
    <row r="4721" spans="1:18" hidden="1" x14ac:dyDescent="0.3">
      <c r="A4721" s="12">
        <v>9</v>
      </c>
      <c r="B4721" s="64"/>
      <c r="C4721" s="6" t="s">
        <v>17711</v>
      </c>
      <c r="D4721" s="7">
        <v>44768</v>
      </c>
      <c r="E4721" s="8" t="s">
        <v>16654</v>
      </c>
      <c r="F4721" s="9">
        <v>588164</v>
      </c>
      <c r="G4721" s="8" t="s">
        <v>17662</v>
      </c>
      <c r="H4721" s="9">
        <v>61757</v>
      </c>
      <c r="I4721" s="69"/>
      <c r="J4721" s="70"/>
      <c r="K4721" s="71"/>
      <c r="L4721" s="77"/>
      <c r="M4721" s="78"/>
      <c r="N4721" t="str">
        <f t="shared" si="314"/>
        <v>27374</v>
      </c>
      <c r="O4721">
        <f t="shared" si="315"/>
        <v>27374</v>
      </c>
      <c r="P4721" s="29">
        <f t="shared" si="316"/>
        <v>588164</v>
      </c>
      <c r="Q4721" t="e">
        <f>+VLOOKUP(O4721,'Bảng kê HĐ 2022'!N$1912:R$4434,4,0)</f>
        <v>#N/A</v>
      </c>
      <c r="R4721" t="e">
        <f>+VLOOKUP(O4721,'Hàng trả'!#REF!,2,0)</f>
        <v>#REF!</v>
      </c>
    </row>
    <row r="4722" spans="1:18" hidden="1" x14ac:dyDescent="0.3">
      <c r="A4722" s="12">
        <v>9</v>
      </c>
      <c r="B4722" s="64"/>
      <c r="C4722" s="6" t="s">
        <v>17712</v>
      </c>
      <c r="D4722" s="7">
        <v>44749</v>
      </c>
      <c r="E4722" s="8" t="s">
        <v>16654</v>
      </c>
      <c r="F4722" s="9">
        <v>983518</v>
      </c>
      <c r="G4722" s="8" t="s">
        <v>17662</v>
      </c>
      <c r="H4722" s="9">
        <v>103269</v>
      </c>
      <c r="I4722" s="69"/>
      <c r="J4722" s="70"/>
      <c r="K4722" s="71"/>
      <c r="L4722" s="77"/>
      <c r="M4722" s="78"/>
      <c r="N4722" t="str">
        <f t="shared" si="314"/>
        <v>23693</v>
      </c>
      <c r="O4722">
        <f t="shared" si="315"/>
        <v>23693</v>
      </c>
      <c r="P4722" s="29">
        <f t="shared" si="316"/>
        <v>983518</v>
      </c>
      <c r="Q4722">
        <f>+VLOOKUP(O4722,'Bảng kê HĐ 2022'!N$1912:R$4434,4,0)</f>
        <v>0</v>
      </c>
      <c r="R4722" t="e">
        <f>+VLOOKUP(O4722,'Hàng trả'!#REF!,2,0)</f>
        <v>#REF!</v>
      </c>
    </row>
    <row r="4723" spans="1:18" hidden="1" x14ac:dyDescent="0.3">
      <c r="A4723" s="12">
        <v>9</v>
      </c>
      <c r="B4723" s="64"/>
      <c r="C4723" s="6" t="s">
        <v>17713</v>
      </c>
      <c r="D4723" s="7">
        <v>44768</v>
      </c>
      <c r="E4723" s="8" t="s">
        <v>16654</v>
      </c>
      <c r="F4723" s="9">
        <v>441143</v>
      </c>
      <c r="G4723" s="8" t="s">
        <v>17662</v>
      </c>
      <c r="H4723" s="9">
        <v>46320</v>
      </c>
      <c r="I4723" s="69"/>
      <c r="J4723" s="70"/>
      <c r="K4723" s="71"/>
      <c r="L4723" s="77"/>
      <c r="M4723" s="78"/>
      <c r="N4723" t="str">
        <f t="shared" si="314"/>
        <v>27373</v>
      </c>
      <c r="O4723">
        <f t="shared" si="315"/>
        <v>27373</v>
      </c>
      <c r="P4723" s="29">
        <f t="shared" si="316"/>
        <v>441143</v>
      </c>
      <c r="Q4723" t="e">
        <f>+VLOOKUP(O4723,'Bảng kê HĐ 2022'!N$1912:R$4434,4,0)</f>
        <v>#N/A</v>
      </c>
      <c r="R4723" t="e">
        <f>+VLOOKUP(O4723,'Hàng trả'!#REF!,2,0)</f>
        <v>#REF!</v>
      </c>
    </row>
    <row r="4724" spans="1:18" hidden="1" x14ac:dyDescent="0.3">
      <c r="A4724" s="12">
        <v>9</v>
      </c>
      <c r="B4724" s="64"/>
      <c r="C4724" s="6" t="s">
        <v>17714</v>
      </c>
      <c r="D4724" s="7">
        <v>44770</v>
      </c>
      <c r="E4724" s="8" t="s">
        <v>12043</v>
      </c>
      <c r="F4724" s="9">
        <v>1968867</v>
      </c>
      <c r="G4724" s="8" t="s">
        <v>17662</v>
      </c>
      <c r="H4724" s="9">
        <v>206731</v>
      </c>
      <c r="I4724" s="69"/>
      <c r="J4724" s="70"/>
      <c r="K4724" s="71"/>
      <c r="L4724" s="77"/>
      <c r="M4724" s="78"/>
      <c r="N4724" t="str">
        <f t="shared" si="314"/>
        <v>27472</v>
      </c>
      <c r="O4724">
        <f t="shared" si="315"/>
        <v>27472</v>
      </c>
      <c r="P4724" s="29">
        <f t="shared" si="316"/>
        <v>1968867</v>
      </c>
      <c r="Q4724" t="e">
        <f>+VLOOKUP(O4724,'Bảng kê HĐ 2022'!N$1912:R$4434,4,0)</f>
        <v>#N/A</v>
      </c>
      <c r="R4724" t="e">
        <f>+VLOOKUP(O4724,'Hàng trả'!#REF!,2,0)</f>
        <v>#REF!</v>
      </c>
    </row>
    <row r="4725" spans="1:18" hidden="1" x14ac:dyDescent="0.3">
      <c r="A4725" s="12">
        <v>9</v>
      </c>
      <c r="B4725" s="64"/>
      <c r="C4725" s="6" t="s">
        <v>17715</v>
      </c>
      <c r="D4725" s="7">
        <v>44762</v>
      </c>
      <c r="E4725" s="8" t="s">
        <v>16654</v>
      </c>
      <c r="F4725" s="9">
        <v>2229576</v>
      </c>
      <c r="G4725" s="8" t="s">
        <v>17662</v>
      </c>
      <c r="H4725" s="9">
        <v>234105</v>
      </c>
      <c r="I4725" s="69"/>
      <c r="J4725" s="70"/>
      <c r="K4725" s="71"/>
      <c r="L4725" s="77"/>
      <c r="M4725" s="78"/>
      <c r="N4725" t="str">
        <f t="shared" si="314"/>
        <v>26142</v>
      </c>
      <c r="O4725">
        <f t="shared" si="315"/>
        <v>26142</v>
      </c>
      <c r="P4725" s="29">
        <f t="shared" si="316"/>
        <v>2229576</v>
      </c>
      <c r="Q4725" t="e">
        <f>+VLOOKUP(O4725,'Bảng kê HĐ 2022'!N$1912:R$4434,4,0)</f>
        <v>#N/A</v>
      </c>
      <c r="R4725" t="e">
        <f>+VLOOKUP(O4725,'Hàng trả'!#REF!,2,0)</f>
        <v>#REF!</v>
      </c>
    </row>
    <row r="4726" spans="1:18" hidden="1" x14ac:dyDescent="0.3">
      <c r="A4726" s="12">
        <v>9</v>
      </c>
      <c r="B4726" s="65"/>
      <c r="C4726" s="6" t="s">
        <v>17716</v>
      </c>
      <c r="D4726" s="7">
        <v>44751</v>
      </c>
      <c r="E4726" s="8" t="s">
        <v>16654</v>
      </c>
      <c r="F4726" s="9">
        <v>1199426</v>
      </c>
      <c r="G4726" s="8" t="s">
        <v>17662</v>
      </c>
      <c r="H4726" s="9">
        <v>125940</v>
      </c>
      <c r="I4726" s="72"/>
      <c r="J4726" s="73"/>
      <c r="K4726" s="74"/>
      <c r="L4726" s="79"/>
      <c r="M4726" s="80"/>
      <c r="N4726" t="str">
        <f t="shared" si="314"/>
        <v>24066</v>
      </c>
      <c r="O4726">
        <f t="shared" si="315"/>
        <v>24066</v>
      </c>
      <c r="P4726" s="29">
        <f t="shared" si="316"/>
        <v>1199426</v>
      </c>
      <c r="Q4726">
        <f>+VLOOKUP(O4726,'Bảng kê HĐ 2022'!N$1912:R$4434,4,0)</f>
        <v>0</v>
      </c>
      <c r="R4726" t="e">
        <f>+VLOOKUP(O4726,'Hàng trả'!#REF!,2,0)</f>
        <v>#REF!</v>
      </c>
    </row>
    <row r="4727" spans="1:18" hidden="1" x14ac:dyDescent="0.3">
      <c r="A4727" s="12">
        <v>9</v>
      </c>
      <c r="B4727" s="63" t="s">
        <v>17717</v>
      </c>
      <c r="C4727" s="6" t="s">
        <v>17718</v>
      </c>
      <c r="D4727" s="7">
        <v>44744</v>
      </c>
      <c r="E4727" s="8" t="s">
        <v>12043</v>
      </c>
      <c r="F4727" s="9">
        <v>863576</v>
      </c>
      <c r="G4727" s="8" t="s">
        <v>17662</v>
      </c>
      <c r="H4727" s="9">
        <v>90675</v>
      </c>
      <c r="I4727" s="66">
        <v>17724300</v>
      </c>
      <c r="J4727" s="67"/>
      <c r="K4727" s="68"/>
      <c r="L4727" s="75" t="s">
        <v>10189</v>
      </c>
      <c r="M4727" s="76"/>
      <c r="N4727" t="str">
        <f t="shared" si="314"/>
        <v>22002</v>
      </c>
      <c r="O4727">
        <f t="shared" si="315"/>
        <v>22002</v>
      </c>
      <c r="P4727" s="29">
        <f t="shared" si="316"/>
        <v>863576</v>
      </c>
      <c r="Q4727">
        <f>+VLOOKUP(O4727,'Bảng kê HĐ 2022'!N$1912:R$4434,4,0)</f>
        <v>0</v>
      </c>
      <c r="R4727" t="e">
        <f>+VLOOKUP(O4727,'Hàng trả'!#REF!,2,0)</f>
        <v>#REF!</v>
      </c>
    </row>
    <row r="4728" spans="1:18" hidden="1" x14ac:dyDescent="0.3">
      <c r="A4728" s="12">
        <v>9</v>
      </c>
      <c r="B4728" s="64"/>
      <c r="C4728" s="6" t="s">
        <v>17719</v>
      </c>
      <c r="D4728" s="7">
        <v>44768</v>
      </c>
      <c r="E4728" s="8" t="s">
        <v>10203</v>
      </c>
      <c r="F4728" s="9">
        <v>808386</v>
      </c>
      <c r="G4728" s="8" t="s">
        <v>17662</v>
      </c>
      <c r="H4728" s="9">
        <v>84881</v>
      </c>
      <c r="I4728" s="69"/>
      <c r="J4728" s="70"/>
      <c r="K4728" s="71"/>
      <c r="L4728" s="77"/>
      <c r="M4728" s="78"/>
      <c r="N4728" t="str">
        <f t="shared" si="314"/>
        <v>27342</v>
      </c>
      <c r="O4728">
        <f t="shared" si="315"/>
        <v>27342</v>
      </c>
      <c r="P4728" s="29">
        <f t="shared" si="316"/>
        <v>808386</v>
      </c>
      <c r="Q4728" t="e">
        <f>+VLOOKUP(O4728,'Bảng kê HĐ 2022'!N$1912:R$4434,4,0)</f>
        <v>#N/A</v>
      </c>
      <c r="R4728" t="e">
        <f>+VLOOKUP(O4728,'Hàng trả'!#REF!,2,0)</f>
        <v>#REF!</v>
      </c>
    </row>
    <row r="4729" spans="1:18" hidden="1" x14ac:dyDescent="0.3">
      <c r="A4729" s="12">
        <v>9</v>
      </c>
      <c r="B4729" s="64"/>
      <c r="C4729" s="6" t="s">
        <v>17720</v>
      </c>
      <c r="D4729" s="7">
        <v>44748</v>
      </c>
      <c r="E4729" s="8" t="s">
        <v>10203</v>
      </c>
      <c r="F4729" s="9">
        <v>599713</v>
      </c>
      <c r="G4729" s="8" t="s">
        <v>17662</v>
      </c>
      <c r="H4729" s="9">
        <v>62970</v>
      </c>
      <c r="I4729" s="69"/>
      <c r="J4729" s="70"/>
      <c r="K4729" s="71"/>
      <c r="L4729" s="77"/>
      <c r="M4729" s="78"/>
      <c r="N4729" t="str">
        <f t="shared" si="314"/>
        <v>23464</v>
      </c>
      <c r="O4729">
        <f t="shared" si="315"/>
        <v>23464</v>
      </c>
      <c r="P4729" s="29">
        <f t="shared" si="316"/>
        <v>599713</v>
      </c>
      <c r="Q4729">
        <f>+VLOOKUP(O4729,'Bảng kê HĐ 2022'!N$1912:R$4434,4,0)</f>
        <v>0</v>
      </c>
      <c r="R4729" t="e">
        <f>+VLOOKUP(O4729,'Hàng trả'!#REF!,2,0)</f>
        <v>#REF!</v>
      </c>
    </row>
    <row r="4730" spans="1:18" hidden="1" x14ac:dyDescent="0.3">
      <c r="A4730" s="12">
        <v>9</v>
      </c>
      <c r="B4730" s="64"/>
      <c r="C4730" s="6" t="s">
        <v>17721</v>
      </c>
      <c r="D4730" s="7">
        <v>44764</v>
      </c>
      <c r="E4730" s="8" t="s">
        <v>10203</v>
      </c>
      <c r="F4730" s="9">
        <v>1253788</v>
      </c>
      <c r="G4730" s="8" t="s">
        <v>17662</v>
      </c>
      <c r="H4730" s="9">
        <v>131648</v>
      </c>
      <c r="I4730" s="69"/>
      <c r="J4730" s="70"/>
      <c r="K4730" s="71"/>
      <c r="L4730" s="77"/>
      <c r="M4730" s="78"/>
      <c r="N4730" t="str">
        <f t="shared" si="314"/>
        <v>26300</v>
      </c>
      <c r="O4730">
        <f t="shared" si="315"/>
        <v>26300</v>
      </c>
      <c r="P4730" s="29">
        <f t="shared" si="316"/>
        <v>1253788</v>
      </c>
      <c r="Q4730" t="e">
        <f>+VLOOKUP(O4730,'Bảng kê HĐ 2022'!N$1912:R$4434,4,0)</f>
        <v>#N/A</v>
      </c>
      <c r="R4730" t="e">
        <f>+VLOOKUP(O4730,'Hàng trả'!#REF!,2,0)</f>
        <v>#REF!</v>
      </c>
    </row>
    <row r="4731" spans="1:18" hidden="1" x14ac:dyDescent="0.3">
      <c r="A4731" s="12">
        <v>9</v>
      </c>
      <c r="B4731" s="64"/>
      <c r="C4731" s="6" t="s">
        <v>17722</v>
      </c>
      <c r="D4731" s="7">
        <v>44764</v>
      </c>
      <c r="E4731" s="8" t="s">
        <v>10203</v>
      </c>
      <c r="F4731" s="9">
        <v>849638</v>
      </c>
      <c r="G4731" s="8" t="s">
        <v>17662</v>
      </c>
      <c r="H4731" s="9">
        <v>89212</v>
      </c>
      <c r="I4731" s="69"/>
      <c r="J4731" s="70"/>
      <c r="K4731" s="71"/>
      <c r="L4731" s="77"/>
      <c r="M4731" s="78"/>
      <c r="N4731" t="str">
        <f t="shared" si="314"/>
        <v>26239</v>
      </c>
      <c r="O4731">
        <f t="shared" si="315"/>
        <v>26239</v>
      </c>
      <c r="P4731" s="29">
        <f t="shared" si="316"/>
        <v>849638</v>
      </c>
      <c r="Q4731" t="e">
        <f>+VLOOKUP(O4731,'Bảng kê HĐ 2022'!N$1912:R$4434,4,0)</f>
        <v>#N/A</v>
      </c>
      <c r="R4731" t="e">
        <f>+VLOOKUP(O4731,'Hàng trả'!#REF!,2,0)</f>
        <v>#REF!</v>
      </c>
    </row>
    <row r="4732" spans="1:18" hidden="1" x14ac:dyDescent="0.3">
      <c r="A4732" s="12">
        <v>9</v>
      </c>
      <c r="B4732" s="64"/>
      <c r="C4732" s="6" t="s">
        <v>17723</v>
      </c>
      <c r="D4732" s="7">
        <v>44768</v>
      </c>
      <c r="E4732" s="8" t="s">
        <v>10193</v>
      </c>
      <c r="F4732" s="9">
        <v>468221</v>
      </c>
      <c r="G4732" s="8" t="s">
        <v>17662</v>
      </c>
      <c r="H4732" s="9">
        <v>49163</v>
      </c>
      <c r="I4732" s="69"/>
      <c r="J4732" s="70"/>
      <c r="K4732" s="71"/>
      <c r="L4732" s="77"/>
      <c r="M4732" s="78"/>
      <c r="N4732" t="str">
        <f t="shared" si="314"/>
        <v>27402</v>
      </c>
      <c r="O4732">
        <f t="shared" si="315"/>
        <v>27402</v>
      </c>
      <c r="P4732" s="29">
        <f t="shared" si="316"/>
        <v>468221</v>
      </c>
      <c r="Q4732" t="e">
        <f>+VLOOKUP(O4732,'Bảng kê HĐ 2022'!N$1912:R$4434,4,0)</f>
        <v>#N/A</v>
      </c>
      <c r="R4732" t="e">
        <f>+VLOOKUP(O4732,'Hàng trả'!#REF!,2,0)</f>
        <v>#REF!</v>
      </c>
    </row>
    <row r="4733" spans="1:18" hidden="1" x14ac:dyDescent="0.3">
      <c r="A4733" s="12">
        <v>9</v>
      </c>
      <c r="B4733" s="64"/>
      <c r="C4733" s="6" t="s">
        <v>17724</v>
      </c>
      <c r="D4733" s="7">
        <v>44770</v>
      </c>
      <c r="E4733" s="8" t="s">
        <v>10203</v>
      </c>
      <c r="F4733" s="9">
        <v>996241</v>
      </c>
      <c r="G4733" s="8" t="s">
        <v>17662</v>
      </c>
      <c r="H4733" s="9">
        <v>104605</v>
      </c>
      <c r="I4733" s="69"/>
      <c r="J4733" s="70"/>
      <c r="K4733" s="71"/>
      <c r="L4733" s="77"/>
      <c r="M4733" s="78"/>
      <c r="N4733" t="str">
        <f t="shared" si="314"/>
        <v>27469</v>
      </c>
      <c r="O4733">
        <f t="shared" si="315"/>
        <v>27469</v>
      </c>
      <c r="P4733" s="29">
        <f t="shared" si="316"/>
        <v>996241</v>
      </c>
      <c r="Q4733" t="e">
        <f>+VLOOKUP(O4733,'Bảng kê HĐ 2022'!N$1912:R$4434,4,0)</f>
        <v>#N/A</v>
      </c>
      <c r="R4733" t="e">
        <f>+VLOOKUP(O4733,'Hàng trả'!#REF!,2,0)</f>
        <v>#REF!</v>
      </c>
    </row>
    <row r="4734" spans="1:18" hidden="1" x14ac:dyDescent="0.3">
      <c r="A4734" s="12">
        <v>9</v>
      </c>
      <c r="B4734" s="64"/>
      <c r="C4734" s="6" t="s">
        <v>17725</v>
      </c>
      <c r="D4734" s="7">
        <v>44768</v>
      </c>
      <c r="E4734" s="8" t="s">
        <v>10203</v>
      </c>
      <c r="F4734" s="9">
        <v>396527</v>
      </c>
      <c r="G4734" s="8" t="s">
        <v>17662</v>
      </c>
      <c r="H4734" s="9">
        <v>41635</v>
      </c>
      <c r="I4734" s="69"/>
      <c r="J4734" s="70"/>
      <c r="K4734" s="71"/>
      <c r="L4734" s="77"/>
      <c r="M4734" s="78"/>
      <c r="N4734" t="str">
        <f t="shared" si="314"/>
        <v>27399</v>
      </c>
      <c r="O4734">
        <f t="shared" si="315"/>
        <v>27399</v>
      </c>
      <c r="P4734" s="29">
        <f t="shared" si="316"/>
        <v>396527</v>
      </c>
      <c r="Q4734" t="e">
        <f>+VLOOKUP(O4734,'Bảng kê HĐ 2022'!N$1912:R$4434,4,0)</f>
        <v>#N/A</v>
      </c>
      <c r="R4734" t="e">
        <f>+VLOOKUP(O4734,'Hàng trả'!#REF!,2,0)</f>
        <v>#REF!</v>
      </c>
    </row>
    <row r="4735" spans="1:18" hidden="1" x14ac:dyDescent="0.3">
      <c r="A4735" s="12">
        <v>9</v>
      </c>
      <c r="B4735" s="64"/>
      <c r="C4735" s="6" t="s">
        <v>17726</v>
      </c>
      <c r="D4735" s="7">
        <v>44761</v>
      </c>
      <c r="E4735" s="8" t="s">
        <v>10203</v>
      </c>
      <c r="F4735" s="9">
        <v>1267223</v>
      </c>
      <c r="G4735" s="8" t="s">
        <v>17662</v>
      </c>
      <c r="H4735" s="9">
        <v>133058</v>
      </c>
      <c r="I4735" s="69"/>
      <c r="J4735" s="70"/>
      <c r="K4735" s="71"/>
      <c r="L4735" s="77"/>
      <c r="M4735" s="78"/>
      <c r="N4735" t="str">
        <f t="shared" si="314"/>
        <v>26092</v>
      </c>
      <c r="O4735">
        <f t="shared" si="315"/>
        <v>26092</v>
      </c>
      <c r="P4735" s="29">
        <f t="shared" si="316"/>
        <v>1267223</v>
      </c>
      <c r="Q4735" t="e">
        <f>+VLOOKUP(O4735,'Bảng kê HĐ 2022'!N$1912:R$4434,4,0)</f>
        <v>#N/A</v>
      </c>
      <c r="R4735" t="e">
        <f>+VLOOKUP(O4735,'Hàng trả'!#REF!,2,0)</f>
        <v>#REF!</v>
      </c>
    </row>
    <row r="4736" spans="1:18" hidden="1" x14ac:dyDescent="0.3">
      <c r="A4736" s="12">
        <v>9</v>
      </c>
      <c r="B4736" s="64"/>
      <c r="C4736" s="6" t="s">
        <v>17727</v>
      </c>
      <c r="D4736" s="7">
        <v>44756</v>
      </c>
      <c r="E4736" s="8" t="s">
        <v>10203</v>
      </c>
      <c r="F4736" s="9">
        <v>1329889</v>
      </c>
      <c r="G4736" s="8" t="s">
        <v>17662</v>
      </c>
      <c r="H4736" s="9">
        <v>139638</v>
      </c>
      <c r="I4736" s="69"/>
      <c r="J4736" s="70"/>
      <c r="K4736" s="71"/>
      <c r="L4736" s="77"/>
      <c r="M4736" s="78"/>
      <c r="N4736" t="str">
        <f t="shared" si="314"/>
        <v>24582</v>
      </c>
      <c r="O4736">
        <f t="shared" si="315"/>
        <v>24582</v>
      </c>
      <c r="P4736" s="29">
        <f t="shared" si="316"/>
        <v>1329889</v>
      </c>
      <c r="Q4736" t="e">
        <f>+VLOOKUP(O4736,'Bảng kê HĐ 2022'!N$1912:R$4434,4,0)</f>
        <v>#N/A</v>
      </c>
      <c r="R4736" t="e">
        <f>+VLOOKUP(O4736,'Hàng trả'!#REF!,2,0)</f>
        <v>#REF!</v>
      </c>
    </row>
    <row r="4737" spans="1:18" hidden="1" x14ac:dyDescent="0.3">
      <c r="A4737" s="12">
        <v>9</v>
      </c>
      <c r="B4737" s="64"/>
      <c r="C4737" s="6" t="s">
        <v>17728</v>
      </c>
      <c r="D4737" s="7">
        <v>44768</v>
      </c>
      <c r="E4737" s="8" t="s">
        <v>10203</v>
      </c>
      <c r="F4737" s="9">
        <v>1296092</v>
      </c>
      <c r="G4737" s="8" t="s">
        <v>17662</v>
      </c>
      <c r="H4737" s="9">
        <v>136090</v>
      </c>
      <c r="I4737" s="69"/>
      <c r="J4737" s="70"/>
      <c r="K4737" s="71"/>
      <c r="L4737" s="77"/>
      <c r="M4737" s="78"/>
      <c r="N4737" t="str">
        <f t="shared" si="314"/>
        <v>27364</v>
      </c>
      <c r="O4737">
        <f t="shared" si="315"/>
        <v>27364</v>
      </c>
      <c r="P4737" s="29">
        <f t="shared" si="316"/>
        <v>1296092</v>
      </c>
      <c r="Q4737" t="e">
        <f>+VLOOKUP(O4737,'Bảng kê HĐ 2022'!N$1912:R$4434,4,0)</f>
        <v>#N/A</v>
      </c>
      <c r="R4737" t="e">
        <f>+VLOOKUP(O4737,'Hàng trả'!#REF!,2,0)</f>
        <v>#REF!</v>
      </c>
    </row>
    <row r="4738" spans="1:18" hidden="1" x14ac:dyDescent="0.3">
      <c r="A4738" s="12">
        <v>9</v>
      </c>
      <c r="B4738" s="64"/>
      <c r="C4738" s="6" t="s">
        <v>17729</v>
      </c>
      <c r="D4738" s="7">
        <v>44770</v>
      </c>
      <c r="E4738" s="8" t="s">
        <v>12043</v>
      </c>
      <c r="F4738" s="9">
        <v>599713</v>
      </c>
      <c r="G4738" s="8" t="s">
        <v>17662</v>
      </c>
      <c r="H4738" s="9">
        <v>62970</v>
      </c>
      <c r="I4738" s="69"/>
      <c r="J4738" s="70"/>
      <c r="K4738" s="71"/>
      <c r="L4738" s="77"/>
      <c r="M4738" s="78"/>
      <c r="N4738" t="str">
        <f t="shared" si="314"/>
        <v>27456</v>
      </c>
      <c r="O4738">
        <f t="shared" si="315"/>
        <v>27456</v>
      </c>
      <c r="P4738" s="29">
        <f t="shared" si="316"/>
        <v>599713</v>
      </c>
      <c r="Q4738" t="e">
        <f>+VLOOKUP(O4738,'Bảng kê HĐ 2022'!N$1912:R$4434,4,0)</f>
        <v>#N/A</v>
      </c>
      <c r="R4738" t="e">
        <f>+VLOOKUP(O4738,'Hàng trả'!#REF!,2,0)</f>
        <v>#REF!</v>
      </c>
    </row>
    <row r="4739" spans="1:18" hidden="1" x14ac:dyDescent="0.3">
      <c r="A4739" s="12">
        <v>9</v>
      </c>
      <c r="B4739" s="64"/>
      <c r="C4739" s="6" t="s">
        <v>17730</v>
      </c>
      <c r="D4739" s="7">
        <v>44769</v>
      </c>
      <c r="E4739" s="8" t="s">
        <v>10203</v>
      </c>
      <c r="F4739" s="9">
        <v>1127304</v>
      </c>
      <c r="G4739" s="8" t="s">
        <v>17662</v>
      </c>
      <c r="H4739" s="9">
        <v>118367</v>
      </c>
      <c r="I4739" s="69"/>
      <c r="J4739" s="70"/>
      <c r="K4739" s="71"/>
      <c r="L4739" s="77"/>
      <c r="M4739" s="78"/>
      <c r="N4739" t="str">
        <f t="shared" si="314"/>
        <v>27429</v>
      </c>
      <c r="O4739">
        <f t="shared" si="315"/>
        <v>27429</v>
      </c>
      <c r="P4739" s="29">
        <f t="shared" si="316"/>
        <v>1127304</v>
      </c>
      <c r="Q4739" t="e">
        <f>+VLOOKUP(O4739,'Bảng kê HĐ 2022'!N$1912:R$4434,4,0)</f>
        <v>#N/A</v>
      </c>
      <c r="R4739" t="e">
        <f>+VLOOKUP(O4739,'Hàng trả'!#REF!,2,0)</f>
        <v>#REF!</v>
      </c>
    </row>
    <row r="4740" spans="1:18" hidden="1" x14ac:dyDescent="0.3">
      <c r="A4740" s="12">
        <v>9</v>
      </c>
      <c r="B4740" s="64"/>
      <c r="C4740" s="6" t="s">
        <v>17731</v>
      </c>
      <c r="D4740" s="7">
        <v>44770</v>
      </c>
      <c r="E4740" s="8" t="s">
        <v>10193</v>
      </c>
      <c r="F4740" s="9">
        <v>267004</v>
      </c>
      <c r="G4740" s="8" t="s">
        <v>17662</v>
      </c>
      <c r="H4740" s="9">
        <v>28035</v>
      </c>
      <c r="I4740" s="69"/>
      <c r="J4740" s="70"/>
      <c r="K4740" s="71"/>
      <c r="L4740" s="77"/>
      <c r="M4740" s="78"/>
      <c r="N4740" t="str">
        <f t="shared" si="314"/>
        <v>27513</v>
      </c>
      <c r="O4740">
        <f t="shared" si="315"/>
        <v>27513</v>
      </c>
      <c r="P4740" s="29">
        <f t="shared" si="316"/>
        <v>267004</v>
      </c>
      <c r="Q4740" t="e">
        <f>+VLOOKUP(O4740,'Bảng kê HĐ 2022'!N$1912:R$4434,4,0)</f>
        <v>#N/A</v>
      </c>
      <c r="R4740" t="e">
        <f>+VLOOKUP(O4740,'Hàng trả'!#REF!,2,0)</f>
        <v>#REF!</v>
      </c>
    </row>
    <row r="4741" spans="1:18" hidden="1" x14ac:dyDescent="0.3">
      <c r="A4741" s="12">
        <v>9</v>
      </c>
      <c r="B4741" s="64"/>
      <c r="C4741" s="6" t="s">
        <v>17732</v>
      </c>
      <c r="D4741" s="7">
        <v>44770</v>
      </c>
      <c r="E4741" s="8" t="s">
        <v>10203</v>
      </c>
      <c r="F4741" s="9">
        <v>1392768</v>
      </c>
      <c r="G4741" s="8" t="s">
        <v>17662</v>
      </c>
      <c r="H4741" s="9">
        <v>146241</v>
      </c>
      <c r="I4741" s="69"/>
      <c r="J4741" s="70"/>
      <c r="K4741" s="71"/>
      <c r="L4741" s="77"/>
      <c r="M4741" s="78"/>
      <c r="N4741" t="str">
        <f t="shared" si="314"/>
        <v>27470</v>
      </c>
      <c r="O4741">
        <f t="shared" si="315"/>
        <v>27470</v>
      </c>
      <c r="P4741" s="29">
        <f t="shared" si="316"/>
        <v>1392768</v>
      </c>
      <c r="Q4741" t="e">
        <f>+VLOOKUP(O4741,'Bảng kê HĐ 2022'!N$1912:R$4434,4,0)</f>
        <v>#N/A</v>
      </c>
      <c r="R4741" t="e">
        <f>+VLOOKUP(O4741,'Hàng trả'!#REF!,2,0)</f>
        <v>#REF!</v>
      </c>
    </row>
    <row r="4742" spans="1:18" hidden="1" x14ac:dyDescent="0.3">
      <c r="A4742" s="12">
        <v>9</v>
      </c>
      <c r="B4742" s="64"/>
      <c r="C4742" s="6" t="s">
        <v>17733</v>
      </c>
      <c r="D4742" s="7">
        <v>44754</v>
      </c>
      <c r="E4742" s="8" t="s">
        <v>16654</v>
      </c>
      <c r="F4742" s="9">
        <v>2811753</v>
      </c>
      <c r="G4742" s="8" t="s">
        <v>17662</v>
      </c>
      <c r="H4742" s="9">
        <v>295234</v>
      </c>
      <c r="I4742" s="69"/>
      <c r="J4742" s="70"/>
      <c r="K4742" s="71"/>
      <c r="L4742" s="77"/>
      <c r="M4742" s="78"/>
      <c r="N4742" t="str">
        <f t="shared" si="314"/>
        <v>24348</v>
      </c>
      <c r="O4742">
        <f t="shared" si="315"/>
        <v>24348</v>
      </c>
      <c r="P4742" s="29">
        <f t="shared" si="316"/>
        <v>2811753</v>
      </c>
      <c r="Q4742" t="e">
        <f>+VLOOKUP(O4742,'Bảng kê HĐ 2022'!N$1912:R$4434,4,0)</f>
        <v>#N/A</v>
      </c>
      <c r="R4742" t="e">
        <f>+VLOOKUP(O4742,'Hàng trả'!#REF!,2,0)</f>
        <v>#REF!</v>
      </c>
    </row>
    <row r="4743" spans="1:18" hidden="1" x14ac:dyDescent="0.3">
      <c r="A4743" s="12">
        <v>9</v>
      </c>
      <c r="B4743" s="64"/>
      <c r="C4743" s="6" t="s">
        <v>17734</v>
      </c>
      <c r="D4743" s="7">
        <v>44768</v>
      </c>
      <c r="E4743" s="8" t="s">
        <v>10193</v>
      </c>
      <c r="F4743" s="9">
        <v>789422</v>
      </c>
      <c r="G4743" s="8" t="s">
        <v>17662</v>
      </c>
      <c r="H4743" s="9">
        <v>82889</v>
      </c>
      <c r="I4743" s="69"/>
      <c r="J4743" s="70"/>
      <c r="K4743" s="71"/>
      <c r="L4743" s="77"/>
      <c r="M4743" s="78"/>
      <c r="N4743" t="str">
        <f t="shared" si="314"/>
        <v>27337</v>
      </c>
      <c r="O4743">
        <f t="shared" si="315"/>
        <v>27337</v>
      </c>
      <c r="P4743" s="29">
        <f t="shared" si="316"/>
        <v>789422</v>
      </c>
      <c r="Q4743" t="e">
        <f>+VLOOKUP(O4743,'Bảng kê HĐ 2022'!N$1912:R$4434,4,0)</f>
        <v>#N/A</v>
      </c>
      <c r="R4743" t="e">
        <f>+VLOOKUP(O4743,'Hàng trả'!#REF!,2,0)</f>
        <v>#REF!</v>
      </c>
    </row>
    <row r="4744" spans="1:18" hidden="1" x14ac:dyDescent="0.3">
      <c r="A4744" s="12">
        <v>9</v>
      </c>
      <c r="B4744" s="64"/>
      <c r="C4744" s="6" t="s">
        <v>17735</v>
      </c>
      <c r="D4744" s="7">
        <v>44768</v>
      </c>
      <c r="E4744" s="8" t="s">
        <v>10203</v>
      </c>
      <c r="F4744" s="9">
        <v>1544750</v>
      </c>
      <c r="G4744" s="8" t="s">
        <v>17662</v>
      </c>
      <c r="H4744" s="9">
        <v>162199</v>
      </c>
      <c r="I4744" s="69"/>
      <c r="J4744" s="70"/>
      <c r="K4744" s="71"/>
      <c r="L4744" s="77"/>
      <c r="M4744" s="78"/>
      <c r="N4744" t="str">
        <f t="shared" si="314"/>
        <v>27390</v>
      </c>
      <c r="O4744">
        <f t="shared" si="315"/>
        <v>27390</v>
      </c>
      <c r="P4744" s="29">
        <f t="shared" si="316"/>
        <v>1544750</v>
      </c>
      <c r="Q4744" t="e">
        <f>+VLOOKUP(O4744,'Bảng kê HĐ 2022'!N$1912:R$4434,4,0)</f>
        <v>#N/A</v>
      </c>
      <c r="R4744" t="e">
        <f>+VLOOKUP(O4744,'Hàng trả'!#REF!,2,0)</f>
        <v>#REF!</v>
      </c>
    </row>
    <row r="4745" spans="1:18" hidden="1" x14ac:dyDescent="0.3">
      <c r="A4745" s="12">
        <v>9</v>
      </c>
      <c r="B4745" s="65"/>
      <c r="C4745" s="6" t="s">
        <v>17736</v>
      </c>
      <c r="D4745" s="7">
        <v>44758</v>
      </c>
      <c r="E4745" s="8" t="s">
        <v>16654</v>
      </c>
      <c r="F4745" s="9">
        <v>1141679</v>
      </c>
      <c r="G4745" s="8" t="s">
        <v>17662</v>
      </c>
      <c r="H4745" s="9">
        <v>119876</v>
      </c>
      <c r="I4745" s="72"/>
      <c r="J4745" s="73"/>
      <c r="K4745" s="74"/>
      <c r="L4745" s="79"/>
      <c r="M4745" s="80"/>
      <c r="N4745" t="str">
        <f t="shared" ref="N4745:N4808" si="317">+RIGHT(C4745,5)</f>
        <v>25940</v>
      </c>
      <c r="O4745">
        <f t="shared" ref="O4745:O4808" si="318">+N4745*1</f>
        <v>25940</v>
      </c>
      <c r="P4745" s="29">
        <f t="shared" ref="P4745:P4808" si="319">+F4745</f>
        <v>1141679</v>
      </c>
      <c r="Q4745" t="e">
        <f>+VLOOKUP(O4745,'Bảng kê HĐ 2022'!N$1912:R$4434,4,0)</f>
        <v>#N/A</v>
      </c>
      <c r="R4745" t="e">
        <f>+VLOOKUP(O4745,'Hàng trả'!#REF!,2,0)</f>
        <v>#REF!</v>
      </c>
    </row>
    <row r="4746" spans="1:18" hidden="1" x14ac:dyDescent="0.3">
      <c r="A4746" s="12">
        <v>9</v>
      </c>
      <c r="B4746" s="63" t="s">
        <v>17737</v>
      </c>
      <c r="C4746" s="6" t="s">
        <v>17738</v>
      </c>
      <c r="D4746" s="7">
        <v>44768</v>
      </c>
      <c r="E4746" s="8" t="s">
        <v>16654</v>
      </c>
      <c r="F4746" s="9">
        <v>1164224</v>
      </c>
      <c r="G4746" s="8" t="s">
        <v>17662</v>
      </c>
      <c r="H4746" s="9">
        <v>122243</v>
      </c>
      <c r="I4746" s="66">
        <v>16280975</v>
      </c>
      <c r="J4746" s="67"/>
      <c r="K4746" s="68"/>
      <c r="L4746" s="75" t="s">
        <v>10189</v>
      </c>
      <c r="M4746" s="76"/>
      <c r="N4746" t="str">
        <f t="shared" si="317"/>
        <v>27380</v>
      </c>
      <c r="O4746">
        <f t="shared" si="318"/>
        <v>27380</v>
      </c>
      <c r="P4746" s="29">
        <f t="shared" si="319"/>
        <v>1164224</v>
      </c>
      <c r="Q4746" t="e">
        <f>+VLOOKUP(O4746,'Bảng kê HĐ 2022'!N$1912:R$4434,4,0)</f>
        <v>#N/A</v>
      </c>
      <c r="R4746" t="e">
        <f>+VLOOKUP(O4746,'Hàng trả'!#REF!,2,0)</f>
        <v>#REF!</v>
      </c>
    </row>
    <row r="4747" spans="1:18" hidden="1" x14ac:dyDescent="0.3">
      <c r="A4747" s="12">
        <v>9</v>
      </c>
      <c r="B4747" s="64"/>
      <c r="C4747" s="6" t="s">
        <v>17739</v>
      </c>
      <c r="D4747" s="7">
        <v>44770</v>
      </c>
      <c r="E4747" s="8" t="s">
        <v>12043</v>
      </c>
      <c r="F4747" s="9">
        <v>1184971</v>
      </c>
      <c r="G4747" s="8" t="s">
        <v>17662</v>
      </c>
      <c r="H4747" s="9">
        <v>124422</v>
      </c>
      <c r="I4747" s="69"/>
      <c r="J4747" s="70"/>
      <c r="K4747" s="71"/>
      <c r="L4747" s="77"/>
      <c r="M4747" s="78"/>
      <c r="N4747" t="str">
        <f t="shared" si="317"/>
        <v>27464</v>
      </c>
      <c r="O4747">
        <f t="shared" si="318"/>
        <v>27464</v>
      </c>
      <c r="P4747" s="29">
        <f t="shared" si="319"/>
        <v>1184971</v>
      </c>
      <c r="Q4747" t="e">
        <f>+VLOOKUP(O4747,'Bảng kê HĐ 2022'!N$1912:R$4434,4,0)</f>
        <v>#N/A</v>
      </c>
      <c r="R4747" t="e">
        <f>+VLOOKUP(O4747,'Hàng trả'!#REF!,2,0)</f>
        <v>#REF!</v>
      </c>
    </row>
    <row r="4748" spans="1:18" hidden="1" x14ac:dyDescent="0.3">
      <c r="A4748" s="12">
        <v>9</v>
      </c>
      <c r="B4748" s="64"/>
      <c r="C4748" s="6" t="s">
        <v>17740</v>
      </c>
      <c r="D4748" s="7">
        <v>44756</v>
      </c>
      <c r="E4748" s="8" t="s">
        <v>16654</v>
      </c>
      <c r="F4748" s="9">
        <v>2993907</v>
      </c>
      <c r="G4748" s="8" t="s">
        <v>17662</v>
      </c>
      <c r="H4748" s="9">
        <v>314360</v>
      </c>
      <c r="I4748" s="69"/>
      <c r="J4748" s="70"/>
      <c r="K4748" s="71"/>
      <c r="L4748" s="77"/>
      <c r="M4748" s="78"/>
      <c r="N4748" t="str">
        <f t="shared" si="317"/>
        <v>25376</v>
      </c>
      <c r="O4748">
        <f t="shared" si="318"/>
        <v>25376</v>
      </c>
      <c r="P4748" s="29">
        <f t="shared" si="319"/>
        <v>2993907</v>
      </c>
      <c r="Q4748" t="e">
        <f>+VLOOKUP(O4748,'Bảng kê HĐ 2022'!N$1912:R$4434,4,0)</f>
        <v>#N/A</v>
      </c>
      <c r="R4748" t="e">
        <f>+VLOOKUP(O4748,'Hàng trả'!#REF!,2,0)</f>
        <v>#REF!</v>
      </c>
    </row>
    <row r="4749" spans="1:18" hidden="1" x14ac:dyDescent="0.3">
      <c r="A4749" s="12">
        <v>9</v>
      </c>
      <c r="B4749" s="64"/>
      <c r="C4749" s="6" t="s">
        <v>17741</v>
      </c>
      <c r="D4749" s="7">
        <v>44770</v>
      </c>
      <c r="E4749" s="8" t="s">
        <v>10203</v>
      </c>
      <c r="F4749" s="9">
        <v>1141679</v>
      </c>
      <c r="G4749" s="8" t="s">
        <v>17662</v>
      </c>
      <c r="H4749" s="9">
        <v>119876</v>
      </c>
      <c r="I4749" s="69"/>
      <c r="J4749" s="70"/>
      <c r="K4749" s="71"/>
      <c r="L4749" s="77"/>
      <c r="M4749" s="78"/>
      <c r="N4749" t="str">
        <f t="shared" si="317"/>
        <v>27521</v>
      </c>
      <c r="O4749">
        <f t="shared" si="318"/>
        <v>27521</v>
      </c>
      <c r="P4749" s="29">
        <f t="shared" si="319"/>
        <v>1141679</v>
      </c>
      <c r="Q4749" t="e">
        <f>+VLOOKUP(O4749,'Bảng kê HĐ 2022'!N$1912:R$4434,4,0)</f>
        <v>#N/A</v>
      </c>
      <c r="R4749" t="e">
        <f>+VLOOKUP(O4749,'Hàng trả'!#REF!,2,0)</f>
        <v>#REF!</v>
      </c>
    </row>
    <row r="4750" spans="1:18" hidden="1" x14ac:dyDescent="0.3">
      <c r="A4750" s="12">
        <v>9</v>
      </c>
      <c r="B4750" s="64"/>
      <c r="C4750" s="6" t="s">
        <v>17742</v>
      </c>
      <c r="D4750" s="7">
        <v>44770</v>
      </c>
      <c r="E4750" s="8" t="s">
        <v>10203</v>
      </c>
      <c r="F4750" s="9">
        <v>2013435</v>
      </c>
      <c r="G4750" s="8" t="s">
        <v>17662</v>
      </c>
      <c r="H4750" s="9">
        <v>211411</v>
      </c>
      <c r="I4750" s="69"/>
      <c r="J4750" s="70"/>
      <c r="K4750" s="71"/>
      <c r="L4750" s="77"/>
      <c r="M4750" s="78"/>
      <c r="N4750" t="str">
        <f t="shared" si="317"/>
        <v>27474</v>
      </c>
      <c r="O4750">
        <f t="shared" si="318"/>
        <v>27474</v>
      </c>
      <c r="P4750" s="29">
        <f t="shared" si="319"/>
        <v>2013435</v>
      </c>
      <c r="Q4750" t="e">
        <f>+VLOOKUP(O4750,'Bảng kê HĐ 2022'!N$1912:R$4434,4,0)</f>
        <v>#N/A</v>
      </c>
      <c r="R4750" t="e">
        <f>+VLOOKUP(O4750,'Hàng trả'!#REF!,2,0)</f>
        <v>#REF!</v>
      </c>
    </row>
    <row r="4751" spans="1:18" hidden="1" x14ac:dyDescent="0.3">
      <c r="A4751" s="12">
        <v>9</v>
      </c>
      <c r="B4751" s="64"/>
      <c r="C4751" s="6" t="s">
        <v>17743</v>
      </c>
      <c r="D4751" s="7">
        <v>44747</v>
      </c>
      <c r="E4751" s="8" t="s">
        <v>10203</v>
      </c>
      <c r="F4751" s="9">
        <v>447995</v>
      </c>
      <c r="G4751" s="8" t="s">
        <v>17662</v>
      </c>
      <c r="H4751" s="9">
        <v>47039</v>
      </c>
      <c r="I4751" s="69"/>
      <c r="J4751" s="70"/>
      <c r="K4751" s="71"/>
      <c r="L4751" s="77"/>
      <c r="M4751" s="78"/>
      <c r="N4751" t="str">
        <f t="shared" si="317"/>
        <v>22990</v>
      </c>
      <c r="O4751">
        <f t="shared" si="318"/>
        <v>22990</v>
      </c>
      <c r="P4751" s="29">
        <f t="shared" si="319"/>
        <v>447995</v>
      </c>
      <c r="Q4751">
        <f>+VLOOKUP(O4751,'Bảng kê HĐ 2022'!N$1912:R$4434,4,0)</f>
        <v>0</v>
      </c>
      <c r="R4751" t="e">
        <f>+VLOOKUP(O4751,'Hàng trả'!#REF!,2,0)</f>
        <v>#REF!</v>
      </c>
    </row>
    <row r="4752" spans="1:18" hidden="1" x14ac:dyDescent="0.3">
      <c r="A4752" s="12">
        <v>9</v>
      </c>
      <c r="B4752" s="64"/>
      <c r="C4752" s="6" t="s">
        <v>17744</v>
      </c>
      <c r="D4752" s="7">
        <v>44761</v>
      </c>
      <c r="E4752" s="8" t="s">
        <v>10203</v>
      </c>
      <c r="F4752" s="9">
        <v>1184776</v>
      </c>
      <c r="G4752" s="8" t="s">
        <v>17662</v>
      </c>
      <c r="H4752" s="9">
        <v>124401</v>
      </c>
      <c r="I4752" s="69"/>
      <c r="J4752" s="70"/>
      <c r="K4752" s="71"/>
      <c r="L4752" s="77"/>
      <c r="M4752" s="78"/>
      <c r="N4752" t="str">
        <f t="shared" si="317"/>
        <v>26071</v>
      </c>
      <c r="O4752">
        <f t="shared" si="318"/>
        <v>26071</v>
      </c>
      <c r="P4752" s="29">
        <f t="shared" si="319"/>
        <v>1184776</v>
      </c>
      <c r="Q4752" t="e">
        <f>+VLOOKUP(O4752,'Bảng kê HĐ 2022'!N$1912:R$4434,4,0)</f>
        <v>#N/A</v>
      </c>
      <c r="R4752" t="e">
        <f>+VLOOKUP(O4752,'Hàng trả'!#REF!,2,0)</f>
        <v>#REF!</v>
      </c>
    </row>
    <row r="4753" spans="1:19" hidden="1" x14ac:dyDescent="0.3">
      <c r="A4753" s="12">
        <v>9</v>
      </c>
      <c r="B4753" s="64"/>
      <c r="C4753" s="6" t="s">
        <v>17745</v>
      </c>
      <c r="D4753" s="7">
        <v>44772</v>
      </c>
      <c r="E4753" s="8" t="s">
        <v>10193</v>
      </c>
      <c r="F4753" s="9">
        <v>1888547</v>
      </c>
      <c r="G4753" s="8" t="s">
        <v>17662</v>
      </c>
      <c r="H4753" s="9">
        <v>198297</v>
      </c>
      <c r="I4753" s="69"/>
      <c r="J4753" s="70"/>
      <c r="K4753" s="71"/>
      <c r="L4753" s="77"/>
      <c r="M4753" s="78"/>
      <c r="N4753" t="str">
        <f t="shared" si="317"/>
        <v>28844</v>
      </c>
      <c r="O4753">
        <f t="shared" si="318"/>
        <v>28844</v>
      </c>
      <c r="P4753" s="29">
        <f t="shared" si="319"/>
        <v>1888547</v>
      </c>
      <c r="Q4753" t="e">
        <f>+VLOOKUP(O4753,'Bảng kê HĐ 2022'!N$1912:R$4434,4,0)</f>
        <v>#N/A</v>
      </c>
      <c r="R4753" t="e">
        <f>+VLOOKUP(O4753,'Hàng trả'!#REF!,2,0)</f>
        <v>#REF!</v>
      </c>
    </row>
    <row r="4754" spans="1:19" hidden="1" x14ac:dyDescent="0.3">
      <c r="A4754" s="12">
        <v>9</v>
      </c>
      <c r="B4754" s="64"/>
      <c r="C4754" s="6" t="s">
        <v>17746</v>
      </c>
      <c r="D4754" s="7">
        <v>44756</v>
      </c>
      <c r="E4754" s="8" t="s">
        <v>10203</v>
      </c>
      <c r="F4754" s="9">
        <v>887419</v>
      </c>
      <c r="G4754" s="8" t="s">
        <v>17662</v>
      </c>
      <c r="H4754" s="9">
        <v>93179</v>
      </c>
      <c r="I4754" s="69"/>
      <c r="J4754" s="70"/>
      <c r="K4754" s="71"/>
      <c r="L4754" s="77"/>
      <c r="M4754" s="78"/>
      <c r="N4754" t="str">
        <f t="shared" si="317"/>
        <v>25378</v>
      </c>
      <c r="O4754">
        <f t="shared" si="318"/>
        <v>25378</v>
      </c>
      <c r="P4754" s="29">
        <f t="shared" si="319"/>
        <v>887419</v>
      </c>
      <c r="Q4754" t="e">
        <f>+VLOOKUP(O4754,'Bảng kê HĐ 2022'!N$1912:R$4434,4,0)</f>
        <v>#N/A</v>
      </c>
      <c r="R4754" t="e">
        <f>+VLOOKUP(O4754,'Hàng trả'!#REF!,2,0)</f>
        <v>#REF!</v>
      </c>
    </row>
    <row r="4755" spans="1:19" hidden="1" x14ac:dyDescent="0.3">
      <c r="A4755" s="12">
        <v>9</v>
      </c>
      <c r="B4755" s="64"/>
      <c r="C4755" s="6" t="s">
        <v>17747</v>
      </c>
      <c r="D4755" s="7">
        <v>44756</v>
      </c>
      <c r="E4755" s="8" t="s">
        <v>10203</v>
      </c>
      <c r="F4755" s="9">
        <v>870696</v>
      </c>
      <c r="G4755" s="8" t="s">
        <v>17662</v>
      </c>
      <c r="H4755" s="9">
        <v>91423</v>
      </c>
      <c r="I4755" s="69"/>
      <c r="J4755" s="70"/>
      <c r="K4755" s="71"/>
      <c r="L4755" s="77"/>
      <c r="M4755" s="78"/>
      <c r="N4755" t="str">
        <f t="shared" si="317"/>
        <v>25372</v>
      </c>
      <c r="O4755">
        <f t="shared" si="318"/>
        <v>25372</v>
      </c>
      <c r="P4755" s="29">
        <f t="shared" si="319"/>
        <v>870696</v>
      </c>
      <c r="Q4755" t="e">
        <f>+VLOOKUP(O4755,'Bảng kê HĐ 2022'!N$1912:R$4434,4,0)</f>
        <v>#N/A</v>
      </c>
      <c r="R4755" t="e">
        <f>+VLOOKUP(O4755,'Hàng trả'!#REF!,2,0)</f>
        <v>#REF!</v>
      </c>
    </row>
    <row r="4756" spans="1:19" hidden="1" x14ac:dyDescent="0.3">
      <c r="A4756" s="12">
        <v>9</v>
      </c>
      <c r="B4756" s="64"/>
      <c r="C4756" s="6" t="s">
        <v>17748</v>
      </c>
      <c r="D4756" s="7">
        <v>44755</v>
      </c>
      <c r="E4756" s="8" t="s">
        <v>10203</v>
      </c>
      <c r="F4756" s="9">
        <v>1092658</v>
      </c>
      <c r="G4756" s="8" t="s">
        <v>17662</v>
      </c>
      <c r="H4756" s="9">
        <v>114729</v>
      </c>
      <c r="I4756" s="69"/>
      <c r="J4756" s="70"/>
      <c r="K4756" s="71"/>
      <c r="L4756" s="77"/>
      <c r="M4756" s="78"/>
      <c r="N4756" t="str">
        <f t="shared" si="317"/>
        <v>24382</v>
      </c>
      <c r="O4756">
        <f t="shared" si="318"/>
        <v>24382</v>
      </c>
      <c r="P4756" s="29">
        <f t="shared" si="319"/>
        <v>1092658</v>
      </c>
      <c r="Q4756" t="e">
        <f>+VLOOKUP(O4756,'Bảng kê HĐ 2022'!N$1912:R$4434,4,0)</f>
        <v>#N/A</v>
      </c>
      <c r="R4756" t="e">
        <f>+VLOOKUP(O4756,'Hàng trả'!#REF!,2,0)</f>
        <v>#REF!</v>
      </c>
    </row>
    <row r="4757" spans="1:19" hidden="1" x14ac:dyDescent="0.3">
      <c r="A4757" s="12">
        <v>9</v>
      </c>
      <c r="B4757" s="64"/>
      <c r="C4757" s="6" t="s">
        <v>17749</v>
      </c>
      <c r="D4757" s="7">
        <v>44770</v>
      </c>
      <c r="E4757" s="8" t="s">
        <v>12043</v>
      </c>
      <c r="F4757" s="9">
        <v>1267223</v>
      </c>
      <c r="G4757" s="8" t="s">
        <v>17662</v>
      </c>
      <c r="H4757" s="9">
        <v>133058</v>
      </c>
      <c r="I4757" s="69"/>
      <c r="J4757" s="70"/>
      <c r="K4757" s="71"/>
      <c r="L4757" s="77"/>
      <c r="M4757" s="78"/>
      <c r="N4757" t="str">
        <f t="shared" si="317"/>
        <v>27491</v>
      </c>
      <c r="O4757">
        <f t="shared" si="318"/>
        <v>27491</v>
      </c>
      <c r="P4757" s="29">
        <f t="shared" si="319"/>
        <v>1267223</v>
      </c>
      <c r="Q4757" t="e">
        <f>+VLOOKUP(O4757,'Bảng kê HĐ 2022'!N$1912:R$4434,4,0)</f>
        <v>#N/A</v>
      </c>
      <c r="R4757" t="e">
        <f>+VLOOKUP(O4757,'Hàng trả'!#REF!,2,0)</f>
        <v>#REF!</v>
      </c>
    </row>
    <row r="4758" spans="1:19" hidden="1" x14ac:dyDescent="0.3">
      <c r="A4758" s="12">
        <v>9</v>
      </c>
      <c r="B4758" s="64"/>
      <c r="C4758" s="6" t="s">
        <v>17750</v>
      </c>
      <c r="D4758" s="7">
        <v>44743</v>
      </c>
      <c r="E4758" s="8" t="s">
        <v>17751</v>
      </c>
      <c r="F4758" s="9">
        <v>1027338</v>
      </c>
      <c r="G4758" s="8" t="s">
        <v>17662</v>
      </c>
      <c r="H4758" s="9">
        <v>107870</v>
      </c>
      <c r="I4758" s="69"/>
      <c r="J4758" s="70"/>
      <c r="K4758" s="71"/>
      <c r="L4758" s="77"/>
      <c r="M4758" s="78"/>
      <c r="N4758" t="str">
        <f t="shared" si="317"/>
        <v>21909</v>
      </c>
      <c r="O4758">
        <f t="shared" si="318"/>
        <v>21909</v>
      </c>
      <c r="P4758" s="29">
        <f t="shared" si="319"/>
        <v>1027338</v>
      </c>
      <c r="Q4758">
        <f>+VLOOKUP(O4758,'Bảng kê HĐ 2022'!N$1912:R$4434,4,0)</f>
        <v>0</v>
      </c>
      <c r="R4758" t="e">
        <f>+VLOOKUP(O4758,'Hàng trả'!#REF!,2,0)</f>
        <v>#REF!</v>
      </c>
    </row>
    <row r="4759" spans="1:19" hidden="1" x14ac:dyDescent="0.3">
      <c r="A4759" s="12">
        <v>9</v>
      </c>
      <c r="B4759" s="65"/>
      <c r="C4759" s="6" t="s">
        <v>17752</v>
      </c>
      <c r="D4759" s="7">
        <v>44770</v>
      </c>
      <c r="E4759" s="8" t="s">
        <v>16654</v>
      </c>
      <c r="F4759" s="9">
        <v>1026165</v>
      </c>
      <c r="G4759" s="8" t="s">
        <v>17662</v>
      </c>
      <c r="H4759" s="9">
        <v>107747</v>
      </c>
      <c r="I4759" s="72"/>
      <c r="J4759" s="73"/>
      <c r="K4759" s="74"/>
      <c r="L4759" s="79"/>
      <c r="M4759" s="80"/>
      <c r="N4759" t="str">
        <f t="shared" si="317"/>
        <v>27482</v>
      </c>
      <c r="O4759">
        <f t="shared" si="318"/>
        <v>27482</v>
      </c>
      <c r="P4759" s="29">
        <f t="shared" si="319"/>
        <v>1026165</v>
      </c>
      <c r="Q4759" t="e">
        <f>+VLOOKUP(O4759,'Bảng kê HĐ 2022'!N$1912:R$4434,4,0)</f>
        <v>#N/A</v>
      </c>
      <c r="R4759" t="e">
        <f>+VLOOKUP(O4759,'Hàng trả'!#REF!,2,0)</f>
        <v>#REF!</v>
      </c>
    </row>
    <row r="4760" spans="1:19" hidden="1" x14ac:dyDescent="0.3">
      <c r="A4760" s="12">
        <v>9</v>
      </c>
      <c r="B4760" s="63" t="s">
        <v>17753</v>
      </c>
      <c r="C4760" s="6" t="s">
        <v>17754</v>
      </c>
      <c r="D4760" s="7">
        <v>44769</v>
      </c>
      <c r="E4760" s="8" t="s">
        <v>17688</v>
      </c>
      <c r="F4760" s="9">
        <v>760334</v>
      </c>
      <c r="G4760" s="8" t="s">
        <v>17662</v>
      </c>
      <c r="H4760" s="9">
        <v>79835</v>
      </c>
      <c r="I4760" s="66">
        <v>2332036</v>
      </c>
      <c r="J4760" s="67"/>
      <c r="K4760" s="68"/>
      <c r="L4760" s="75" t="s">
        <v>10189</v>
      </c>
      <c r="M4760" s="76"/>
      <c r="N4760" t="str">
        <f t="shared" si="317"/>
        <v>27424</v>
      </c>
      <c r="O4760">
        <f t="shared" si="318"/>
        <v>27424</v>
      </c>
      <c r="P4760" s="29">
        <f t="shared" si="319"/>
        <v>760334</v>
      </c>
      <c r="Q4760" t="e">
        <f>+VLOOKUP(O4760,'Bảng kê HĐ 2022'!N$1912:R$4434,4,0)</f>
        <v>#N/A</v>
      </c>
      <c r="R4760" t="e">
        <f>+VLOOKUP(O4760,'Hàng trả'!#REF!,2,0)</f>
        <v>#REF!</v>
      </c>
    </row>
    <row r="4761" spans="1:19" hidden="1" x14ac:dyDescent="0.3">
      <c r="A4761" s="12">
        <v>9</v>
      </c>
      <c r="B4761" s="65"/>
      <c r="C4761" s="6" t="s">
        <v>17755</v>
      </c>
      <c r="D4761" s="7">
        <v>44747</v>
      </c>
      <c r="E4761" s="8" t="s">
        <v>10203</v>
      </c>
      <c r="F4761" s="9">
        <v>1845293</v>
      </c>
      <c r="G4761" s="8" t="s">
        <v>17662</v>
      </c>
      <c r="H4761" s="9">
        <v>193756</v>
      </c>
      <c r="I4761" s="72"/>
      <c r="J4761" s="73"/>
      <c r="K4761" s="74"/>
      <c r="L4761" s="79"/>
      <c r="M4761" s="80"/>
      <c r="N4761" t="str">
        <f t="shared" si="317"/>
        <v>22979</v>
      </c>
      <c r="O4761">
        <f t="shared" si="318"/>
        <v>22979</v>
      </c>
      <c r="P4761" s="29">
        <f t="shared" si="319"/>
        <v>1845293</v>
      </c>
      <c r="Q4761">
        <f>+VLOOKUP(O4761,'Bảng kê HĐ 2022'!N$1912:R$4434,4,0)</f>
        <v>0</v>
      </c>
      <c r="R4761" t="e">
        <f>+VLOOKUP(O4761,'Hàng trả'!#REF!,2,0)</f>
        <v>#REF!</v>
      </c>
    </row>
    <row r="4762" spans="1:19" x14ac:dyDescent="0.3">
      <c r="A4762" s="12">
        <v>9</v>
      </c>
      <c r="B4762" s="5" t="s">
        <v>17756</v>
      </c>
      <c r="C4762" s="6" t="s">
        <v>17757</v>
      </c>
      <c r="D4762" s="7">
        <v>44744</v>
      </c>
      <c r="E4762" s="8" t="s">
        <v>16654</v>
      </c>
      <c r="F4762" s="9">
        <v>3791853</v>
      </c>
      <c r="G4762" s="8" t="s">
        <v>17662</v>
      </c>
      <c r="H4762" s="9">
        <v>398145</v>
      </c>
      <c r="I4762" s="93">
        <v>3393708</v>
      </c>
      <c r="J4762" s="94"/>
      <c r="K4762" s="95"/>
      <c r="L4762" s="96" t="s">
        <v>10189</v>
      </c>
      <c r="M4762" s="97"/>
      <c r="N4762" t="str">
        <f t="shared" si="317"/>
        <v>22013</v>
      </c>
      <c r="O4762">
        <f t="shared" si="318"/>
        <v>22013</v>
      </c>
      <c r="P4762" s="29">
        <f t="shared" si="319"/>
        <v>3791853</v>
      </c>
      <c r="Q4762">
        <f>+VLOOKUP(O4762,'Bảng kê HĐ 2022'!N$1912:R$4434,4,0)</f>
        <v>1</v>
      </c>
      <c r="R4762" t="e">
        <f>+VLOOKUP(O4762,'Hàng trả'!#REF!,2,0)</f>
        <v>#REF!</v>
      </c>
      <c r="S4762" t="s">
        <v>22839</v>
      </c>
    </row>
    <row r="4763" spans="1:19" hidden="1" x14ac:dyDescent="0.3">
      <c r="A4763" s="12">
        <v>9</v>
      </c>
      <c r="B4763" s="63" t="s">
        <v>17758</v>
      </c>
      <c r="C4763" s="6" t="s">
        <v>17759</v>
      </c>
      <c r="D4763" s="7">
        <v>44769</v>
      </c>
      <c r="E4763" s="8" t="s">
        <v>17760</v>
      </c>
      <c r="F4763" s="9">
        <v>1444265</v>
      </c>
      <c r="G4763" s="8" t="s">
        <v>17662</v>
      </c>
      <c r="H4763" s="9">
        <v>151648</v>
      </c>
      <c r="I4763" s="66">
        <v>2395929</v>
      </c>
      <c r="J4763" s="67"/>
      <c r="K4763" s="68"/>
      <c r="L4763" s="75" t="s">
        <v>10189</v>
      </c>
      <c r="M4763" s="76"/>
      <c r="N4763" t="str">
        <f t="shared" si="317"/>
        <v>27448</v>
      </c>
      <c r="O4763">
        <f t="shared" si="318"/>
        <v>27448</v>
      </c>
      <c r="P4763" s="29">
        <f t="shared" si="319"/>
        <v>1444265</v>
      </c>
      <c r="Q4763" t="e">
        <f>+VLOOKUP(O4763,'Bảng kê HĐ 2022'!N$1912:R$4434,4,0)</f>
        <v>#N/A</v>
      </c>
      <c r="R4763" t="e">
        <f>+VLOOKUP(O4763,'Hàng trả'!#REF!,2,0)</f>
        <v>#REF!</v>
      </c>
    </row>
    <row r="4764" spans="1:19" hidden="1" x14ac:dyDescent="0.3">
      <c r="A4764" s="12">
        <v>9</v>
      </c>
      <c r="B4764" s="65"/>
      <c r="C4764" s="6" t="s">
        <v>17761</v>
      </c>
      <c r="D4764" s="7">
        <v>44768</v>
      </c>
      <c r="E4764" s="8" t="s">
        <v>17762</v>
      </c>
      <c r="F4764" s="9">
        <v>1232751</v>
      </c>
      <c r="G4764" s="8" t="s">
        <v>17662</v>
      </c>
      <c r="H4764" s="9">
        <v>129439</v>
      </c>
      <c r="I4764" s="72"/>
      <c r="J4764" s="73"/>
      <c r="K4764" s="74"/>
      <c r="L4764" s="79"/>
      <c r="M4764" s="80"/>
      <c r="N4764" t="str">
        <f t="shared" si="317"/>
        <v>27340</v>
      </c>
      <c r="O4764">
        <f t="shared" si="318"/>
        <v>27340</v>
      </c>
      <c r="P4764" s="29">
        <f t="shared" si="319"/>
        <v>1232751</v>
      </c>
      <c r="Q4764" t="e">
        <f>+VLOOKUP(O4764,'Bảng kê HĐ 2022'!N$1912:R$4434,4,0)</f>
        <v>#N/A</v>
      </c>
      <c r="R4764" t="e">
        <f>+VLOOKUP(O4764,'Hàng trả'!#REF!,2,0)</f>
        <v>#REF!</v>
      </c>
    </row>
    <row r="4765" spans="1:19" hidden="1" x14ac:dyDescent="0.3">
      <c r="A4765" s="12">
        <v>9</v>
      </c>
      <c r="B4765" s="63" t="s">
        <v>17763</v>
      </c>
      <c r="C4765" s="6" t="s">
        <v>17764</v>
      </c>
      <c r="D4765" s="7">
        <v>44762</v>
      </c>
      <c r="E4765" s="8" t="s">
        <v>17760</v>
      </c>
      <c r="F4765" s="9">
        <v>1027338</v>
      </c>
      <c r="G4765" s="8" t="s">
        <v>17662</v>
      </c>
      <c r="H4765" s="9">
        <v>107871</v>
      </c>
      <c r="I4765" s="66">
        <v>12573228</v>
      </c>
      <c r="J4765" s="67"/>
      <c r="K4765" s="68"/>
      <c r="L4765" s="75" t="s">
        <v>10189</v>
      </c>
      <c r="M4765" s="76"/>
      <c r="N4765" t="str">
        <f t="shared" si="317"/>
        <v>26152</v>
      </c>
      <c r="O4765">
        <f t="shared" si="318"/>
        <v>26152</v>
      </c>
      <c r="P4765" s="29">
        <f t="shared" si="319"/>
        <v>1027338</v>
      </c>
      <c r="Q4765" t="e">
        <f>+VLOOKUP(O4765,'Bảng kê HĐ 2022'!N$1912:R$4434,4,0)</f>
        <v>#N/A</v>
      </c>
      <c r="R4765" t="e">
        <f>+VLOOKUP(O4765,'Hàng trả'!#REF!,2,0)</f>
        <v>#REF!</v>
      </c>
    </row>
    <row r="4766" spans="1:19" hidden="1" x14ac:dyDescent="0.3">
      <c r="A4766" s="12">
        <v>9</v>
      </c>
      <c r="B4766" s="64"/>
      <c r="C4766" s="6" t="s">
        <v>17765</v>
      </c>
      <c r="D4766" s="7">
        <v>44753</v>
      </c>
      <c r="E4766" s="8" t="s">
        <v>16654</v>
      </c>
      <c r="F4766" s="9">
        <v>1335020</v>
      </c>
      <c r="G4766" s="8" t="s">
        <v>17662</v>
      </c>
      <c r="H4766" s="9">
        <v>140177</v>
      </c>
      <c r="I4766" s="69"/>
      <c r="J4766" s="70"/>
      <c r="K4766" s="71"/>
      <c r="L4766" s="77"/>
      <c r="M4766" s="78"/>
      <c r="N4766" t="str">
        <f t="shared" si="317"/>
        <v>24288</v>
      </c>
      <c r="O4766">
        <f t="shared" si="318"/>
        <v>24288</v>
      </c>
      <c r="P4766" s="29">
        <f t="shared" si="319"/>
        <v>1335020</v>
      </c>
      <c r="Q4766" t="e">
        <f>+VLOOKUP(O4766,'Bảng kê HĐ 2022'!N$1912:R$4434,4,0)</f>
        <v>#N/A</v>
      </c>
      <c r="R4766" t="e">
        <f>+VLOOKUP(O4766,'Hàng trả'!#REF!,2,0)</f>
        <v>#REF!</v>
      </c>
    </row>
    <row r="4767" spans="1:19" hidden="1" x14ac:dyDescent="0.3">
      <c r="A4767" s="12">
        <v>9</v>
      </c>
      <c r="B4767" s="64"/>
      <c r="C4767" s="6" t="s">
        <v>17766</v>
      </c>
      <c r="D4767" s="7">
        <v>44749</v>
      </c>
      <c r="E4767" s="8" t="s">
        <v>17760</v>
      </c>
      <c r="F4767" s="9">
        <v>599713</v>
      </c>
      <c r="G4767" s="8" t="s">
        <v>17662</v>
      </c>
      <c r="H4767" s="9">
        <v>62970</v>
      </c>
      <c r="I4767" s="69"/>
      <c r="J4767" s="70"/>
      <c r="K4767" s="71"/>
      <c r="L4767" s="77"/>
      <c r="M4767" s="78"/>
      <c r="N4767" t="str">
        <f t="shared" si="317"/>
        <v>23691</v>
      </c>
      <c r="O4767">
        <f t="shared" si="318"/>
        <v>23691</v>
      </c>
      <c r="P4767" s="29">
        <f t="shared" si="319"/>
        <v>599713</v>
      </c>
      <c r="Q4767">
        <f>+VLOOKUP(O4767,'Bảng kê HĐ 2022'!N$1912:R$4434,4,0)</f>
        <v>0</v>
      </c>
      <c r="R4767" t="e">
        <f>+VLOOKUP(O4767,'Hàng trả'!#REF!,2,0)</f>
        <v>#REF!</v>
      </c>
    </row>
    <row r="4768" spans="1:19" hidden="1" x14ac:dyDescent="0.3">
      <c r="A4768" s="12">
        <v>9</v>
      </c>
      <c r="B4768" s="64"/>
      <c r="C4768" s="6" t="s">
        <v>17767</v>
      </c>
      <c r="D4768" s="7">
        <v>44747</v>
      </c>
      <c r="E4768" s="8" t="s">
        <v>17688</v>
      </c>
      <c r="F4768" s="9">
        <v>1177200</v>
      </c>
      <c r="G4768" s="8" t="s">
        <v>17662</v>
      </c>
      <c r="H4768" s="9">
        <v>123606</v>
      </c>
      <c r="I4768" s="69"/>
      <c r="J4768" s="70"/>
      <c r="K4768" s="71"/>
      <c r="L4768" s="77"/>
      <c r="M4768" s="78"/>
      <c r="N4768" t="str">
        <f t="shared" si="317"/>
        <v>22722</v>
      </c>
      <c r="O4768">
        <f t="shared" si="318"/>
        <v>22722</v>
      </c>
      <c r="P4768" s="29">
        <f t="shared" si="319"/>
        <v>1177200</v>
      </c>
      <c r="Q4768">
        <f>+VLOOKUP(O4768,'Bảng kê HĐ 2022'!N$1912:R$4434,4,0)</f>
        <v>0</v>
      </c>
      <c r="R4768" t="e">
        <f>+VLOOKUP(O4768,'Hàng trả'!#REF!,2,0)</f>
        <v>#REF!</v>
      </c>
    </row>
    <row r="4769" spans="1:18" hidden="1" x14ac:dyDescent="0.3">
      <c r="A4769" s="12">
        <v>9</v>
      </c>
      <c r="B4769" s="64"/>
      <c r="C4769" s="6" t="s">
        <v>17768</v>
      </c>
      <c r="D4769" s="7">
        <v>44761</v>
      </c>
      <c r="E4769" s="8" t="s">
        <v>17688</v>
      </c>
      <c r="F4769" s="9">
        <v>1098605</v>
      </c>
      <c r="G4769" s="8" t="s">
        <v>17662</v>
      </c>
      <c r="H4769" s="9">
        <v>115354</v>
      </c>
      <c r="I4769" s="69"/>
      <c r="J4769" s="70"/>
      <c r="K4769" s="71"/>
      <c r="L4769" s="77"/>
      <c r="M4769" s="78"/>
      <c r="N4769" t="str">
        <f t="shared" si="317"/>
        <v>26021</v>
      </c>
      <c r="O4769">
        <f t="shared" si="318"/>
        <v>26021</v>
      </c>
      <c r="P4769" s="29">
        <f t="shared" si="319"/>
        <v>1098605</v>
      </c>
      <c r="Q4769" t="e">
        <f>+VLOOKUP(O4769,'Bảng kê HĐ 2022'!N$1912:R$4434,4,0)</f>
        <v>#N/A</v>
      </c>
      <c r="R4769" t="e">
        <f>+VLOOKUP(O4769,'Hàng trả'!#REF!,2,0)</f>
        <v>#REF!</v>
      </c>
    </row>
    <row r="4770" spans="1:18" hidden="1" x14ac:dyDescent="0.3">
      <c r="A4770" s="12">
        <v>9</v>
      </c>
      <c r="B4770" s="64"/>
      <c r="C4770" s="6" t="s">
        <v>17769</v>
      </c>
      <c r="D4770" s="7">
        <v>44771</v>
      </c>
      <c r="E4770" s="8" t="s">
        <v>10203</v>
      </c>
      <c r="F4770" s="9">
        <v>626832</v>
      </c>
      <c r="G4770" s="8" t="s">
        <v>17662</v>
      </c>
      <c r="H4770" s="9">
        <v>65817</v>
      </c>
      <c r="I4770" s="69"/>
      <c r="J4770" s="70"/>
      <c r="K4770" s="71"/>
      <c r="L4770" s="77"/>
      <c r="M4770" s="78"/>
      <c r="N4770" t="str">
        <f t="shared" si="317"/>
        <v>28702</v>
      </c>
      <c r="O4770">
        <f t="shared" si="318"/>
        <v>28702</v>
      </c>
      <c r="P4770" s="29">
        <f t="shared" si="319"/>
        <v>626832</v>
      </c>
      <c r="Q4770" t="e">
        <f>+VLOOKUP(O4770,'Bảng kê HĐ 2022'!N$1912:R$4434,4,0)</f>
        <v>#N/A</v>
      </c>
      <c r="R4770" t="e">
        <f>+VLOOKUP(O4770,'Hàng trả'!#REF!,2,0)</f>
        <v>#REF!</v>
      </c>
    </row>
    <row r="4771" spans="1:18" hidden="1" x14ac:dyDescent="0.3">
      <c r="A4771" s="12">
        <v>9</v>
      </c>
      <c r="B4771" s="64"/>
      <c r="C4771" s="6" t="s">
        <v>17770</v>
      </c>
      <c r="D4771" s="7">
        <v>44770</v>
      </c>
      <c r="E4771" s="8" t="s">
        <v>10203</v>
      </c>
      <c r="F4771" s="9">
        <v>396527</v>
      </c>
      <c r="G4771" s="8" t="s">
        <v>17662</v>
      </c>
      <c r="H4771" s="9">
        <v>41635</v>
      </c>
      <c r="I4771" s="69"/>
      <c r="J4771" s="70"/>
      <c r="K4771" s="71"/>
      <c r="L4771" s="77"/>
      <c r="M4771" s="78"/>
      <c r="N4771" t="str">
        <f t="shared" si="317"/>
        <v>27515</v>
      </c>
      <c r="O4771">
        <f t="shared" si="318"/>
        <v>27515</v>
      </c>
      <c r="P4771" s="29">
        <f t="shared" si="319"/>
        <v>396527</v>
      </c>
      <c r="Q4771" t="e">
        <f>+VLOOKUP(O4771,'Bảng kê HĐ 2022'!N$1912:R$4434,4,0)</f>
        <v>#N/A</v>
      </c>
      <c r="R4771" t="e">
        <f>+VLOOKUP(O4771,'Hàng trả'!#REF!,2,0)</f>
        <v>#REF!</v>
      </c>
    </row>
    <row r="4772" spans="1:18" hidden="1" x14ac:dyDescent="0.3">
      <c r="A4772" s="12">
        <v>9</v>
      </c>
      <c r="B4772" s="64"/>
      <c r="C4772" s="6" t="s">
        <v>17771</v>
      </c>
      <c r="D4772" s="7">
        <v>44749</v>
      </c>
      <c r="E4772" s="8" t="s">
        <v>10203</v>
      </c>
      <c r="F4772" s="9">
        <v>1038888</v>
      </c>
      <c r="G4772" s="8" t="s">
        <v>17662</v>
      </c>
      <c r="H4772" s="9">
        <v>109083</v>
      </c>
      <c r="I4772" s="69"/>
      <c r="J4772" s="70"/>
      <c r="K4772" s="71"/>
      <c r="L4772" s="77"/>
      <c r="M4772" s="78"/>
      <c r="N4772" t="str">
        <f t="shared" si="317"/>
        <v>23570</v>
      </c>
      <c r="O4772">
        <f t="shared" si="318"/>
        <v>23570</v>
      </c>
      <c r="P4772" s="29">
        <f t="shared" si="319"/>
        <v>1038888</v>
      </c>
      <c r="Q4772">
        <f>+VLOOKUP(O4772,'Bảng kê HĐ 2022'!N$1912:R$4434,4,0)</f>
        <v>0</v>
      </c>
      <c r="R4772" t="e">
        <f>+VLOOKUP(O4772,'Hàng trả'!#REF!,2,0)</f>
        <v>#REF!</v>
      </c>
    </row>
    <row r="4773" spans="1:18" hidden="1" x14ac:dyDescent="0.3">
      <c r="A4773" s="12">
        <v>9</v>
      </c>
      <c r="B4773" s="64"/>
      <c r="C4773" s="6" t="s">
        <v>17772</v>
      </c>
      <c r="D4773" s="7">
        <v>44768</v>
      </c>
      <c r="E4773" s="8" t="s">
        <v>10203</v>
      </c>
      <c r="F4773" s="9">
        <v>642360</v>
      </c>
      <c r="G4773" s="8" t="s">
        <v>17662</v>
      </c>
      <c r="H4773" s="9">
        <v>67448</v>
      </c>
      <c r="I4773" s="69"/>
      <c r="J4773" s="70"/>
      <c r="K4773" s="71"/>
      <c r="L4773" s="77"/>
      <c r="M4773" s="78"/>
      <c r="N4773" t="str">
        <f t="shared" si="317"/>
        <v>27405</v>
      </c>
      <c r="O4773">
        <f t="shared" si="318"/>
        <v>27405</v>
      </c>
      <c r="P4773" s="29">
        <f t="shared" si="319"/>
        <v>642360</v>
      </c>
      <c r="Q4773" t="e">
        <f>+VLOOKUP(O4773,'Bảng kê HĐ 2022'!N$1912:R$4434,4,0)</f>
        <v>#N/A</v>
      </c>
      <c r="R4773" t="e">
        <f>+VLOOKUP(O4773,'Hàng trả'!#REF!,2,0)</f>
        <v>#REF!</v>
      </c>
    </row>
    <row r="4774" spans="1:18" hidden="1" x14ac:dyDescent="0.3">
      <c r="A4774" s="12">
        <v>9</v>
      </c>
      <c r="B4774" s="64"/>
      <c r="C4774" s="6" t="s">
        <v>17773</v>
      </c>
      <c r="D4774" s="7">
        <v>44772</v>
      </c>
      <c r="E4774" s="8" t="s">
        <v>10203</v>
      </c>
      <c r="F4774" s="9">
        <v>1523831</v>
      </c>
      <c r="G4774" s="8" t="s">
        <v>17662</v>
      </c>
      <c r="H4774" s="9">
        <v>160002</v>
      </c>
      <c r="I4774" s="69"/>
      <c r="J4774" s="70"/>
      <c r="K4774" s="71"/>
      <c r="L4774" s="77"/>
      <c r="M4774" s="78"/>
      <c r="N4774" t="str">
        <f t="shared" si="317"/>
        <v>28848</v>
      </c>
      <c r="O4774">
        <f t="shared" si="318"/>
        <v>28848</v>
      </c>
      <c r="P4774" s="29">
        <f t="shared" si="319"/>
        <v>1523831</v>
      </c>
      <c r="Q4774" t="e">
        <f>+VLOOKUP(O4774,'Bảng kê HĐ 2022'!N$1912:R$4434,4,0)</f>
        <v>#N/A</v>
      </c>
      <c r="R4774" t="e">
        <f>+VLOOKUP(O4774,'Hàng trả'!#REF!,2,0)</f>
        <v>#REF!</v>
      </c>
    </row>
    <row r="4775" spans="1:18" hidden="1" x14ac:dyDescent="0.3">
      <c r="A4775" s="12">
        <v>9</v>
      </c>
      <c r="B4775" s="64"/>
      <c r="C4775" s="6" t="s">
        <v>17774</v>
      </c>
      <c r="D4775" s="7">
        <v>44760</v>
      </c>
      <c r="E4775" s="8" t="s">
        <v>10203</v>
      </c>
      <c r="F4775" s="9">
        <v>398496</v>
      </c>
      <c r="G4775" s="8" t="s">
        <v>17662</v>
      </c>
      <c r="H4775" s="9">
        <v>41842</v>
      </c>
      <c r="I4775" s="69"/>
      <c r="J4775" s="70"/>
      <c r="K4775" s="71"/>
      <c r="L4775" s="77"/>
      <c r="M4775" s="78"/>
      <c r="N4775" t="str">
        <f t="shared" si="317"/>
        <v>25947</v>
      </c>
      <c r="O4775">
        <f t="shared" si="318"/>
        <v>25947</v>
      </c>
      <c r="P4775" s="29">
        <f t="shared" si="319"/>
        <v>398496</v>
      </c>
      <c r="Q4775" t="e">
        <f>+VLOOKUP(O4775,'Bảng kê HĐ 2022'!N$1912:R$4434,4,0)</f>
        <v>#N/A</v>
      </c>
      <c r="R4775" t="e">
        <f>+VLOOKUP(O4775,'Hàng trả'!#REF!,2,0)</f>
        <v>#REF!</v>
      </c>
    </row>
    <row r="4776" spans="1:18" hidden="1" x14ac:dyDescent="0.3">
      <c r="A4776" s="12">
        <v>9</v>
      </c>
      <c r="B4776" s="64"/>
      <c r="C4776" s="6" t="s">
        <v>17775</v>
      </c>
      <c r="D4776" s="7">
        <v>44761</v>
      </c>
      <c r="E4776" s="8" t="s">
        <v>10203</v>
      </c>
      <c r="F4776" s="9">
        <v>2016442</v>
      </c>
      <c r="G4776" s="8" t="s">
        <v>17662</v>
      </c>
      <c r="H4776" s="9">
        <v>211726</v>
      </c>
      <c r="I4776" s="69"/>
      <c r="J4776" s="70"/>
      <c r="K4776" s="71"/>
      <c r="L4776" s="77"/>
      <c r="M4776" s="78"/>
      <c r="N4776" t="str">
        <f t="shared" si="317"/>
        <v>26036</v>
      </c>
      <c r="O4776">
        <f t="shared" si="318"/>
        <v>26036</v>
      </c>
      <c r="P4776" s="29">
        <f t="shared" si="319"/>
        <v>2016442</v>
      </c>
      <c r="Q4776" t="e">
        <f>+VLOOKUP(O4776,'Bảng kê HĐ 2022'!N$1912:R$4434,4,0)</f>
        <v>#N/A</v>
      </c>
      <c r="R4776" t="e">
        <f>+VLOOKUP(O4776,'Hàng trả'!#REF!,2,0)</f>
        <v>#REF!</v>
      </c>
    </row>
    <row r="4777" spans="1:18" hidden="1" x14ac:dyDescent="0.3">
      <c r="A4777" s="12">
        <v>9</v>
      </c>
      <c r="B4777" s="64"/>
      <c r="C4777" s="6" t="s">
        <v>17776</v>
      </c>
      <c r="D4777" s="7">
        <v>44765</v>
      </c>
      <c r="E4777" s="8" t="s">
        <v>17760</v>
      </c>
      <c r="F4777" s="9">
        <v>597744</v>
      </c>
      <c r="G4777" s="8" t="s">
        <v>17662</v>
      </c>
      <c r="H4777" s="9">
        <v>62763</v>
      </c>
      <c r="I4777" s="69"/>
      <c r="J4777" s="70"/>
      <c r="K4777" s="71"/>
      <c r="L4777" s="77"/>
      <c r="M4777" s="78"/>
      <c r="N4777" t="str">
        <f t="shared" si="317"/>
        <v>27254</v>
      </c>
      <c r="O4777">
        <f t="shared" si="318"/>
        <v>27254</v>
      </c>
      <c r="P4777" s="29">
        <f t="shared" si="319"/>
        <v>597744</v>
      </c>
      <c r="Q4777" t="e">
        <f>+VLOOKUP(O4777,'Bảng kê HĐ 2022'!N$1912:R$4434,4,0)</f>
        <v>#N/A</v>
      </c>
      <c r="R4777" t="e">
        <f>+VLOOKUP(O4777,'Hàng trả'!#REF!,2,0)</f>
        <v>#REF!</v>
      </c>
    </row>
    <row r="4778" spans="1:18" hidden="1" x14ac:dyDescent="0.3">
      <c r="A4778" s="12">
        <v>9</v>
      </c>
      <c r="B4778" s="64"/>
      <c r="C4778" s="6" t="s">
        <v>17777</v>
      </c>
      <c r="D4778" s="7">
        <v>44770</v>
      </c>
      <c r="E4778" s="8" t="s">
        <v>10203</v>
      </c>
      <c r="F4778" s="9">
        <v>667510</v>
      </c>
      <c r="G4778" s="8" t="s">
        <v>17662</v>
      </c>
      <c r="H4778" s="9">
        <v>70089</v>
      </c>
      <c r="I4778" s="69"/>
      <c r="J4778" s="70"/>
      <c r="K4778" s="71"/>
      <c r="L4778" s="77"/>
      <c r="M4778" s="78"/>
      <c r="N4778" t="str">
        <f t="shared" si="317"/>
        <v>27526</v>
      </c>
      <c r="O4778">
        <f t="shared" si="318"/>
        <v>27526</v>
      </c>
      <c r="P4778" s="29">
        <f t="shared" si="319"/>
        <v>667510</v>
      </c>
      <c r="Q4778" t="e">
        <f>+VLOOKUP(O4778,'Bảng kê HĐ 2022'!N$1912:R$4434,4,0)</f>
        <v>#N/A</v>
      </c>
      <c r="R4778" t="e">
        <f>+VLOOKUP(O4778,'Hàng trả'!#REF!,2,0)</f>
        <v>#REF!</v>
      </c>
    </row>
    <row r="4779" spans="1:18" hidden="1" x14ac:dyDescent="0.3">
      <c r="A4779" s="12">
        <v>9</v>
      </c>
      <c r="B4779" s="65"/>
      <c r="C4779" s="6" t="s">
        <v>17778</v>
      </c>
      <c r="D4779" s="7">
        <v>44761</v>
      </c>
      <c r="E4779" s="8" t="s">
        <v>10203</v>
      </c>
      <c r="F4779" s="9">
        <v>901794</v>
      </c>
      <c r="G4779" s="8" t="s">
        <v>17662</v>
      </c>
      <c r="H4779" s="9">
        <v>94688</v>
      </c>
      <c r="I4779" s="72"/>
      <c r="J4779" s="73"/>
      <c r="K4779" s="74"/>
      <c r="L4779" s="79"/>
      <c r="M4779" s="80"/>
      <c r="N4779" t="str">
        <f t="shared" si="317"/>
        <v>26101</v>
      </c>
      <c r="O4779">
        <f t="shared" si="318"/>
        <v>26101</v>
      </c>
      <c r="P4779" s="29">
        <f t="shared" si="319"/>
        <v>901794</v>
      </c>
      <c r="Q4779" t="e">
        <f>+VLOOKUP(O4779,'Bảng kê HĐ 2022'!N$1912:R$4434,4,0)</f>
        <v>#N/A</v>
      </c>
      <c r="R4779" t="e">
        <f>+VLOOKUP(O4779,'Hàng trả'!#REF!,2,0)</f>
        <v>#REF!</v>
      </c>
    </row>
    <row r="4780" spans="1:18" hidden="1" x14ac:dyDescent="0.3">
      <c r="A4780" s="12">
        <v>9</v>
      </c>
      <c r="B4780" s="63" t="s">
        <v>17779</v>
      </c>
      <c r="C4780" s="6" t="s">
        <v>17780</v>
      </c>
      <c r="D4780" s="7">
        <v>44756</v>
      </c>
      <c r="E4780" s="8" t="s">
        <v>10203</v>
      </c>
      <c r="F4780" s="9">
        <v>870696</v>
      </c>
      <c r="G4780" s="8" t="s">
        <v>17662</v>
      </c>
      <c r="H4780" s="9">
        <v>91423</v>
      </c>
      <c r="I4780" s="66">
        <v>19871239</v>
      </c>
      <c r="J4780" s="67"/>
      <c r="K4780" s="68"/>
      <c r="L4780" s="75" t="s">
        <v>10189</v>
      </c>
      <c r="M4780" s="76"/>
      <c r="N4780" t="str">
        <f t="shared" si="317"/>
        <v>25383</v>
      </c>
      <c r="O4780">
        <f t="shared" si="318"/>
        <v>25383</v>
      </c>
      <c r="P4780" s="29">
        <f t="shared" si="319"/>
        <v>870696</v>
      </c>
      <c r="Q4780" t="e">
        <f>+VLOOKUP(O4780,'Bảng kê HĐ 2022'!N$1912:R$4434,4,0)</f>
        <v>#N/A</v>
      </c>
      <c r="R4780" t="e">
        <f>+VLOOKUP(O4780,'Hàng trả'!#REF!,2,0)</f>
        <v>#REF!</v>
      </c>
    </row>
    <row r="4781" spans="1:18" hidden="1" x14ac:dyDescent="0.3">
      <c r="A4781" s="12">
        <v>9</v>
      </c>
      <c r="B4781" s="64"/>
      <c r="C4781" s="6" t="s">
        <v>17781</v>
      </c>
      <c r="D4781" s="7">
        <v>44770</v>
      </c>
      <c r="E4781" s="8" t="s">
        <v>10203</v>
      </c>
      <c r="F4781" s="9">
        <v>1513652</v>
      </c>
      <c r="G4781" s="8" t="s">
        <v>17662</v>
      </c>
      <c r="H4781" s="9">
        <v>158933</v>
      </c>
      <c r="I4781" s="69"/>
      <c r="J4781" s="70"/>
      <c r="K4781" s="71"/>
      <c r="L4781" s="77"/>
      <c r="M4781" s="78"/>
      <c r="N4781" t="str">
        <f t="shared" si="317"/>
        <v>27490</v>
      </c>
      <c r="O4781">
        <f t="shared" si="318"/>
        <v>27490</v>
      </c>
      <c r="P4781" s="29">
        <f t="shared" si="319"/>
        <v>1513652</v>
      </c>
      <c r="Q4781" t="e">
        <f>+VLOOKUP(O4781,'Bảng kê HĐ 2022'!N$1912:R$4434,4,0)</f>
        <v>#N/A</v>
      </c>
      <c r="R4781" t="e">
        <f>+VLOOKUP(O4781,'Hàng trả'!#REF!,2,0)</f>
        <v>#REF!</v>
      </c>
    </row>
    <row r="4782" spans="1:18" hidden="1" x14ac:dyDescent="0.3">
      <c r="A4782" s="12">
        <v>9</v>
      </c>
      <c r="B4782" s="64"/>
      <c r="C4782" s="6" t="s">
        <v>17782</v>
      </c>
      <c r="D4782" s="7">
        <v>44755</v>
      </c>
      <c r="E4782" s="8" t="s">
        <v>10203</v>
      </c>
      <c r="F4782" s="9">
        <v>1041341</v>
      </c>
      <c r="G4782" s="8" t="s">
        <v>17662</v>
      </c>
      <c r="H4782" s="9">
        <v>109341</v>
      </c>
      <c r="I4782" s="69"/>
      <c r="J4782" s="70"/>
      <c r="K4782" s="71"/>
      <c r="L4782" s="77"/>
      <c r="M4782" s="78"/>
      <c r="N4782" t="str">
        <f t="shared" si="317"/>
        <v>24381</v>
      </c>
      <c r="O4782">
        <f t="shared" si="318"/>
        <v>24381</v>
      </c>
      <c r="P4782" s="29">
        <f t="shared" si="319"/>
        <v>1041341</v>
      </c>
      <c r="Q4782" t="e">
        <f>+VLOOKUP(O4782,'Bảng kê HĐ 2022'!N$1912:R$4434,4,0)</f>
        <v>#N/A</v>
      </c>
      <c r="R4782" t="e">
        <f>+VLOOKUP(O4782,'Hàng trả'!#REF!,2,0)</f>
        <v>#REF!</v>
      </c>
    </row>
    <row r="4783" spans="1:18" hidden="1" x14ac:dyDescent="0.3">
      <c r="A4783" s="12">
        <v>9</v>
      </c>
      <c r="B4783" s="64"/>
      <c r="C4783" s="6" t="s">
        <v>17783</v>
      </c>
      <c r="D4783" s="7">
        <v>44747</v>
      </c>
      <c r="E4783" s="8" t="s">
        <v>10203</v>
      </c>
      <c r="F4783" s="9">
        <v>1049167</v>
      </c>
      <c r="G4783" s="8" t="s">
        <v>17662</v>
      </c>
      <c r="H4783" s="9">
        <v>110163</v>
      </c>
      <c r="I4783" s="69"/>
      <c r="J4783" s="70"/>
      <c r="K4783" s="71"/>
      <c r="L4783" s="77"/>
      <c r="M4783" s="78"/>
      <c r="N4783" t="str">
        <f t="shared" si="317"/>
        <v>22988</v>
      </c>
      <c r="O4783">
        <f t="shared" si="318"/>
        <v>22988</v>
      </c>
      <c r="P4783" s="29">
        <f t="shared" si="319"/>
        <v>1049167</v>
      </c>
      <c r="Q4783">
        <f>+VLOOKUP(O4783,'Bảng kê HĐ 2022'!N$1912:R$4434,4,0)</f>
        <v>0</v>
      </c>
      <c r="R4783" t="e">
        <f>+VLOOKUP(O4783,'Hàng trả'!#REF!,2,0)</f>
        <v>#REF!</v>
      </c>
    </row>
    <row r="4784" spans="1:18" hidden="1" x14ac:dyDescent="0.3">
      <c r="A4784" s="12">
        <v>9</v>
      </c>
      <c r="B4784" s="64"/>
      <c r="C4784" s="6" t="s">
        <v>17784</v>
      </c>
      <c r="D4784" s="7">
        <v>44743</v>
      </c>
      <c r="E4784" s="8" t="s">
        <v>10203</v>
      </c>
      <c r="F4784" s="9">
        <v>459188</v>
      </c>
      <c r="G4784" s="8" t="s">
        <v>17662</v>
      </c>
      <c r="H4784" s="9">
        <v>48215</v>
      </c>
      <c r="I4784" s="69"/>
      <c r="J4784" s="70"/>
      <c r="K4784" s="71"/>
      <c r="L4784" s="77"/>
      <c r="M4784" s="78"/>
      <c r="N4784" t="str">
        <f t="shared" si="317"/>
        <v>21934</v>
      </c>
      <c r="O4784">
        <f t="shared" si="318"/>
        <v>21934</v>
      </c>
      <c r="P4784" s="29">
        <f t="shared" si="319"/>
        <v>459188</v>
      </c>
      <c r="Q4784">
        <f>+VLOOKUP(O4784,'Bảng kê HĐ 2022'!N$1912:R$4434,4,0)</f>
        <v>0</v>
      </c>
      <c r="R4784" t="e">
        <f>+VLOOKUP(O4784,'Hàng trả'!#REF!,2,0)</f>
        <v>#REF!</v>
      </c>
    </row>
    <row r="4785" spans="1:18" hidden="1" x14ac:dyDescent="0.3">
      <c r="A4785" s="12">
        <v>9</v>
      </c>
      <c r="B4785" s="64"/>
      <c r="C4785" s="6" t="s">
        <v>17785</v>
      </c>
      <c r="D4785" s="7">
        <v>44753</v>
      </c>
      <c r="E4785" s="8" t="s">
        <v>10203</v>
      </c>
      <c r="F4785" s="9">
        <v>1429304</v>
      </c>
      <c r="G4785" s="8" t="s">
        <v>17662</v>
      </c>
      <c r="H4785" s="9">
        <v>150077</v>
      </c>
      <c r="I4785" s="69"/>
      <c r="J4785" s="70"/>
      <c r="K4785" s="71"/>
      <c r="L4785" s="77"/>
      <c r="M4785" s="78"/>
      <c r="N4785" t="str">
        <f t="shared" si="317"/>
        <v>24243</v>
      </c>
      <c r="O4785">
        <f t="shared" si="318"/>
        <v>24243</v>
      </c>
      <c r="P4785" s="29">
        <f t="shared" si="319"/>
        <v>1429304</v>
      </c>
      <c r="Q4785" t="e">
        <f>+VLOOKUP(O4785,'Bảng kê HĐ 2022'!N$1912:R$4434,4,0)</f>
        <v>#N/A</v>
      </c>
      <c r="R4785" t="e">
        <f>+VLOOKUP(O4785,'Hàng trả'!#REF!,2,0)</f>
        <v>#REF!</v>
      </c>
    </row>
    <row r="4786" spans="1:18" hidden="1" x14ac:dyDescent="0.3">
      <c r="A4786" s="12">
        <v>9</v>
      </c>
      <c r="B4786" s="64"/>
      <c r="C4786" s="6" t="s">
        <v>17786</v>
      </c>
      <c r="D4786" s="7">
        <v>44744</v>
      </c>
      <c r="E4786" s="8" t="s">
        <v>10203</v>
      </c>
      <c r="F4786" s="9">
        <v>519383</v>
      </c>
      <c r="G4786" s="8" t="s">
        <v>17662</v>
      </c>
      <c r="H4786" s="9">
        <v>54535</v>
      </c>
      <c r="I4786" s="69"/>
      <c r="J4786" s="70"/>
      <c r="K4786" s="71"/>
      <c r="L4786" s="77"/>
      <c r="M4786" s="78"/>
      <c r="N4786" t="str">
        <f t="shared" si="317"/>
        <v>21999</v>
      </c>
      <c r="O4786">
        <f t="shared" si="318"/>
        <v>21999</v>
      </c>
      <c r="P4786" s="29">
        <f t="shared" si="319"/>
        <v>519383</v>
      </c>
      <c r="Q4786">
        <f>+VLOOKUP(O4786,'Bảng kê HĐ 2022'!N$1912:R$4434,4,0)</f>
        <v>0</v>
      </c>
      <c r="R4786" t="e">
        <f>+VLOOKUP(O4786,'Hàng trả'!#REF!,2,0)</f>
        <v>#REF!</v>
      </c>
    </row>
    <row r="4787" spans="1:18" hidden="1" x14ac:dyDescent="0.3">
      <c r="A4787" s="12">
        <v>9</v>
      </c>
      <c r="B4787" s="64"/>
      <c r="C4787" s="6" t="s">
        <v>17787</v>
      </c>
      <c r="D4787" s="7">
        <v>44769</v>
      </c>
      <c r="E4787" s="8" t="s">
        <v>10203</v>
      </c>
      <c r="F4787" s="9">
        <v>870696</v>
      </c>
      <c r="G4787" s="8" t="s">
        <v>17662</v>
      </c>
      <c r="H4787" s="9">
        <v>91423</v>
      </c>
      <c r="I4787" s="69"/>
      <c r="J4787" s="70"/>
      <c r="K4787" s="71"/>
      <c r="L4787" s="77"/>
      <c r="M4787" s="78"/>
      <c r="N4787" t="str">
        <f t="shared" si="317"/>
        <v>27431</v>
      </c>
      <c r="O4787">
        <f t="shared" si="318"/>
        <v>27431</v>
      </c>
      <c r="P4787" s="29">
        <f t="shared" si="319"/>
        <v>870696</v>
      </c>
      <c r="Q4787" t="e">
        <f>+VLOOKUP(O4787,'Bảng kê HĐ 2022'!N$1912:R$4434,4,0)</f>
        <v>#N/A</v>
      </c>
      <c r="R4787" t="e">
        <f>+VLOOKUP(O4787,'Hàng trả'!#REF!,2,0)</f>
        <v>#REF!</v>
      </c>
    </row>
    <row r="4788" spans="1:18" hidden="1" x14ac:dyDescent="0.3">
      <c r="A4788" s="12">
        <v>9</v>
      </c>
      <c r="B4788" s="64"/>
      <c r="C4788" s="6" t="s">
        <v>17788</v>
      </c>
      <c r="D4788" s="7">
        <v>44761</v>
      </c>
      <c r="E4788" s="8" t="s">
        <v>10203</v>
      </c>
      <c r="F4788" s="9">
        <v>565065</v>
      </c>
      <c r="G4788" s="8" t="s">
        <v>17662</v>
      </c>
      <c r="H4788" s="9">
        <v>59332</v>
      </c>
      <c r="I4788" s="69"/>
      <c r="J4788" s="70"/>
      <c r="K4788" s="71"/>
      <c r="L4788" s="77"/>
      <c r="M4788" s="78"/>
      <c r="N4788" t="str">
        <f t="shared" si="317"/>
        <v>26093</v>
      </c>
      <c r="O4788">
        <f t="shared" si="318"/>
        <v>26093</v>
      </c>
      <c r="P4788" s="29">
        <f t="shared" si="319"/>
        <v>565065</v>
      </c>
      <c r="Q4788" t="e">
        <f>+VLOOKUP(O4788,'Bảng kê HĐ 2022'!N$1912:R$4434,4,0)</f>
        <v>#N/A</v>
      </c>
      <c r="R4788" t="e">
        <f>+VLOOKUP(O4788,'Hàng trả'!#REF!,2,0)</f>
        <v>#REF!</v>
      </c>
    </row>
    <row r="4789" spans="1:18" hidden="1" x14ac:dyDescent="0.3">
      <c r="A4789" s="12">
        <v>9</v>
      </c>
      <c r="B4789" s="64"/>
      <c r="C4789" s="6" t="s">
        <v>17789</v>
      </c>
      <c r="D4789" s="7">
        <v>44743</v>
      </c>
      <c r="E4789" s="8" t="s">
        <v>10203</v>
      </c>
      <c r="F4789" s="9">
        <v>872337</v>
      </c>
      <c r="G4789" s="8" t="s">
        <v>17662</v>
      </c>
      <c r="H4789" s="9">
        <v>91595</v>
      </c>
      <c r="I4789" s="69"/>
      <c r="J4789" s="70"/>
      <c r="K4789" s="71"/>
      <c r="L4789" s="77"/>
      <c r="M4789" s="78"/>
      <c r="N4789" t="str">
        <f t="shared" si="317"/>
        <v>21935</v>
      </c>
      <c r="O4789">
        <f t="shared" si="318"/>
        <v>21935</v>
      </c>
      <c r="P4789" s="29">
        <f t="shared" si="319"/>
        <v>872337</v>
      </c>
      <c r="Q4789">
        <f>+VLOOKUP(O4789,'Bảng kê HĐ 2022'!N$1912:R$4434,4,0)</f>
        <v>0</v>
      </c>
      <c r="R4789" t="e">
        <f>+VLOOKUP(O4789,'Hàng trả'!#REF!,2,0)</f>
        <v>#REF!</v>
      </c>
    </row>
    <row r="4790" spans="1:18" hidden="1" x14ac:dyDescent="0.3">
      <c r="A4790" s="12">
        <v>9</v>
      </c>
      <c r="B4790" s="64"/>
      <c r="C4790" s="6" t="s">
        <v>17790</v>
      </c>
      <c r="D4790" s="7">
        <v>44744</v>
      </c>
      <c r="E4790" s="8" t="s">
        <v>10203</v>
      </c>
      <c r="F4790" s="9">
        <v>2115337</v>
      </c>
      <c r="G4790" s="8" t="s">
        <v>17662</v>
      </c>
      <c r="H4790" s="9">
        <v>222110</v>
      </c>
      <c r="I4790" s="69"/>
      <c r="J4790" s="70"/>
      <c r="K4790" s="71"/>
      <c r="L4790" s="77"/>
      <c r="M4790" s="78"/>
      <c r="N4790" t="str">
        <f t="shared" si="317"/>
        <v>22012</v>
      </c>
      <c r="O4790">
        <f t="shared" si="318"/>
        <v>22012</v>
      </c>
      <c r="P4790" s="29">
        <f t="shared" si="319"/>
        <v>2115337</v>
      </c>
      <c r="Q4790">
        <f>+VLOOKUP(O4790,'Bảng kê HĐ 2022'!N$1912:R$4434,4,0)</f>
        <v>0</v>
      </c>
      <c r="R4790" t="e">
        <f>+VLOOKUP(O4790,'Hàng trả'!#REF!,2,0)</f>
        <v>#REF!</v>
      </c>
    </row>
    <row r="4791" spans="1:18" hidden="1" x14ac:dyDescent="0.3">
      <c r="A4791" s="12">
        <v>9</v>
      </c>
      <c r="B4791" s="64"/>
      <c r="C4791" s="6" t="s">
        <v>17791</v>
      </c>
      <c r="D4791" s="7">
        <v>44770</v>
      </c>
      <c r="E4791" s="8" t="s">
        <v>10203</v>
      </c>
      <c r="F4791" s="9">
        <v>1147281</v>
      </c>
      <c r="G4791" s="8" t="s">
        <v>17662</v>
      </c>
      <c r="H4791" s="9">
        <v>120465</v>
      </c>
      <c r="I4791" s="69"/>
      <c r="J4791" s="70"/>
      <c r="K4791" s="71"/>
      <c r="L4791" s="77"/>
      <c r="M4791" s="78"/>
      <c r="N4791" t="str">
        <f t="shared" si="317"/>
        <v>27468</v>
      </c>
      <c r="O4791">
        <f t="shared" si="318"/>
        <v>27468</v>
      </c>
      <c r="P4791" s="29">
        <f t="shared" si="319"/>
        <v>1147281</v>
      </c>
      <c r="Q4791" t="e">
        <f>+VLOOKUP(O4791,'Bảng kê HĐ 2022'!N$1912:R$4434,4,0)</f>
        <v>#N/A</v>
      </c>
      <c r="R4791" t="e">
        <f>+VLOOKUP(O4791,'Hàng trả'!#REF!,2,0)</f>
        <v>#REF!</v>
      </c>
    </row>
    <row r="4792" spans="1:18" hidden="1" x14ac:dyDescent="0.3">
      <c r="A4792" s="12">
        <v>9</v>
      </c>
      <c r="B4792" s="64"/>
      <c r="C4792" s="6" t="s">
        <v>17792</v>
      </c>
      <c r="D4792" s="7">
        <v>44747</v>
      </c>
      <c r="E4792" s="8" t="s">
        <v>10203</v>
      </c>
      <c r="F4792" s="9">
        <v>599713</v>
      </c>
      <c r="G4792" s="8" t="s">
        <v>17662</v>
      </c>
      <c r="H4792" s="9">
        <v>62970</v>
      </c>
      <c r="I4792" s="69"/>
      <c r="J4792" s="70"/>
      <c r="K4792" s="71"/>
      <c r="L4792" s="77"/>
      <c r="M4792" s="78"/>
      <c r="N4792" t="str">
        <f t="shared" si="317"/>
        <v>22972</v>
      </c>
      <c r="O4792">
        <f t="shared" si="318"/>
        <v>22972</v>
      </c>
      <c r="P4792" s="29">
        <f t="shared" si="319"/>
        <v>599713</v>
      </c>
      <c r="Q4792">
        <f>+VLOOKUP(O4792,'Bảng kê HĐ 2022'!N$1912:R$4434,4,0)</f>
        <v>0</v>
      </c>
      <c r="R4792" t="e">
        <f>+VLOOKUP(O4792,'Hàng trả'!#REF!,2,0)</f>
        <v>#REF!</v>
      </c>
    </row>
    <row r="4793" spans="1:18" hidden="1" x14ac:dyDescent="0.3">
      <c r="A4793" s="12">
        <v>9</v>
      </c>
      <c r="B4793" s="64"/>
      <c r="C4793" s="6" t="s">
        <v>17793</v>
      </c>
      <c r="D4793" s="7">
        <v>44746</v>
      </c>
      <c r="E4793" s="8" t="s">
        <v>10203</v>
      </c>
      <c r="F4793" s="9">
        <v>1595954</v>
      </c>
      <c r="G4793" s="8" t="s">
        <v>17662</v>
      </c>
      <c r="H4793" s="9">
        <v>167575</v>
      </c>
      <c r="I4793" s="69"/>
      <c r="J4793" s="70"/>
      <c r="K4793" s="71"/>
      <c r="L4793" s="77"/>
      <c r="M4793" s="78"/>
      <c r="N4793" t="str">
        <f t="shared" si="317"/>
        <v>22097</v>
      </c>
      <c r="O4793">
        <f t="shared" si="318"/>
        <v>22097</v>
      </c>
      <c r="P4793" s="29">
        <f t="shared" si="319"/>
        <v>1595954</v>
      </c>
      <c r="Q4793">
        <f>+VLOOKUP(O4793,'Bảng kê HĐ 2022'!N$1912:R$4434,4,0)</f>
        <v>0</v>
      </c>
      <c r="R4793" t="e">
        <f>+VLOOKUP(O4793,'Hàng trả'!#REF!,2,0)</f>
        <v>#REF!</v>
      </c>
    </row>
    <row r="4794" spans="1:18" hidden="1" x14ac:dyDescent="0.3">
      <c r="A4794" s="12">
        <v>9</v>
      </c>
      <c r="B4794" s="64"/>
      <c r="C4794" s="6" t="s">
        <v>17794</v>
      </c>
      <c r="D4794" s="7">
        <v>44749</v>
      </c>
      <c r="E4794" s="8" t="s">
        <v>10203</v>
      </c>
      <c r="F4794" s="9">
        <v>1310467</v>
      </c>
      <c r="G4794" s="8" t="s">
        <v>17662</v>
      </c>
      <c r="H4794" s="9">
        <v>137599</v>
      </c>
      <c r="I4794" s="69"/>
      <c r="J4794" s="70"/>
      <c r="K4794" s="71"/>
      <c r="L4794" s="77"/>
      <c r="M4794" s="78"/>
      <c r="N4794" t="str">
        <f t="shared" si="317"/>
        <v>23697</v>
      </c>
      <c r="O4794">
        <f t="shared" si="318"/>
        <v>23697</v>
      </c>
      <c r="P4794" s="29">
        <f t="shared" si="319"/>
        <v>1310467</v>
      </c>
      <c r="Q4794">
        <f>+VLOOKUP(O4794,'Bảng kê HĐ 2022'!N$1912:R$4434,4,0)</f>
        <v>0</v>
      </c>
      <c r="R4794" t="e">
        <f>+VLOOKUP(O4794,'Hàng trả'!#REF!,2,0)</f>
        <v>#REF!</v>
      </c>
    </row>
    <row r="4795" spans="1:18" hidden="1" x14ac:dyDescent="0.3">
      <c r="A4795" s="12">
        <v>9</v>
      </c>
      <c r="B4795" s="64"/>
      <c r="C4795" s="6" t="s">
        <v>17795</v>
      </c>
      <c r="D4795" s="7">
        <v>44749</v>
      </c>
      <c r="E4795" s="8" t="s">
        <v>10203</v>
      </c>
      <c r="F4795" s="9">
        <v>998694</v>
      </c>
      <c r="G4795" s="8" t="s">
        <v>17662</v>
      </c>
      <c r="H4795" s="9">
        <v>104863</v>
      </c>
      <c r="I4795" s="69"/>
      <c r="J4795" s="70"/>
      <c r="K4795" s="71"/>
      <c r="L4795" s="77"/>
      <c r="M4795" s="78"/>
      <c r="N4795" t="str">
        <f t="shared" si="317"/>
        <v>23713</v>
      </c>
      <c r="O4795">
        <f t="shared" si="318"/>
        <v>23713</v>
      </c>
      <c r="P4795" s="29">
        <f t="shared" si="319"/>
        <v>998694</v>
      </c>
      <c r="Q4795">
        <f>+VLOOKUP(O4795,'Bảng kê HĐ 2022'!N$1912:R$4434,4,0)</f>
        <v>0</v>
      </c>
      <c r="R4795" t="e">
        <f>+VLOOKUP(O4795,'Hàng trả'!#REF!,2,0)</f>
        <v>#REF!</v>
      </c>
    </row>
    <row r="4796" spans="1:18" hidden="1" x14ac:dyDescent="0.3">
      <c r="A4796" s="12">
        <v>9</v>
      </c>
      <c r="B4796" s="64"/>
      <c r="C4796" s="6" t="s">
        <v>17796</v>
      </c>
      <c r="D4796" s="7">
        <v>44756</v>
      </c>
      <c r="E4796" s="8" t="s">
        <v>10203</v>
      </c>
      <c r="F4796" s="9">
        <v>1463389</v>
      </c>
      <c r="G4796" s="8" t="s">
        <v>17662</v>
      </c>
      <c r="H4796" s="9">
        <v>153656</v>
      </c>
      <c r="I4796" s="69"/>
      <c r="J4796" s="70"/>
      <c r="K4796" s="71"/>
      <c r="L4796" s="77"/>
      <c r="M4796" s="78"/>
      <c r="N4796" t="str">
        <f t="shared" si="317"/>
        <v>24583</v>
      </c>
      <c r="O4796">
        <f t="shared" si="318"/>
        <v>24583</v>
      </c>
      <c r="P4796" s="29">
        <f t="shared" si="319"/>
        <v>1463389</v>
      </c>
      <c r="Q4796" t="e">
        <f>+VLOOKUP(O4796,'Bảng kê HĐ 2022'!N$1912:R$4434,4,0)</f>
        <v>#N/A</v>
      </c>
      <c r="R4796" t="e">
        <f>+VLOOKUP(O4796,'Hàng trả'!#REF!,2,0)</f>
        <v>#REF!</v>
      </c>
    </row>
    <row r="4797" spans="1:18" hidden="1" x14ac:dyDescent="0.3">
      <c r="A4797" s="12">
        <v>9</v>
      </c>
      <c r="B4797" s="64"/>
      <c r="C4797" s="6" t="s">
        <v>17797</v>
      </c>
      <c r="D4797" s="7">
        <v>44770</v>
      </c>
      <c r="E4797" s="8" t="s">
        <v>10203</v>
      </c>
      <c r="F4797" s="9">
        <v>636413</v>
      </c>
      <c r="G4797" s="8" t="s">
        <v>17662</v>
      </c>
      <c r="H4797" s="9">
        <v>66823</v>
      </c>
      <c r="I4797" s="69"/>
      <c r="J4797" s="70"/>
      <c r="K4797" s="71"/>
      <c r="L4797" s="77"/>
      <c r="M4797" s="78"/>
      <c r="N4797" t="str">
        <f t="shared" si="317"/>
        <v>27480</v>
      </c>
      <c r="O4797">
        <f t="shared" si="318"/>
        <v>27480</v>
      </c>
      <c r="P4797" s="29">
        <f t="shared" si="319"/>
        <v>636413</v>
      </c>
      <c r="Q4797" t="e">
        <f>+VLOOKUP(O4797,'Bảng kê HĐ 2022'!N$1912:R$4434,4,0)</f>
        <v>#N/A</v>
      </c>
      <c r="R4797" t="e">
        <f>+VLOOKUP(O4797,'Hàng trả'!#REF!,2,0)</f>
        <v>#REF!</v>
      </c>
    </row>
    <row r="4798" spans="1:18" hidden="1" x14ac:dyDescent="0.3">
      <c r="A4798" s="12">
        <v>9</v>
      </c>
      <c r="B4798" s="64"/>
      <c r="C4798" s="6" t="s">
        <v>17798</v>
      </c>
      <c r="D4798" s="7">
        <v>44758</v>
      </c>
      <c r="E4798" s="8" t="s">
        <v>10203</v>
      </c>
      <c r="F4798" s="9">
        <v>599713</v>
      </c>
      <c r="G4798" s="8" t="s">
        <v>17662</v>
      </c>
      <c r="H4798" s="9">
        <v>62970</v>
      </c>
      <c r="I4798" s="69"/>
      <c r="J4798" s="70"/>
      <c r="K4798" s="71"/>
      <c r="L4798" s="77"/>
      <c r="M4798" s="78"/>
      <c r="N4798" t="str">
        <f t="shared" si="317"/>
        <v>25935</v>
      </c>
      <c r="O4798">
        <f t="shared" si="318"/>
        <v>25935</v>
      </c>
      <c r="P4798" s="29">
        <f t="shared" si="319"/>
        <v>599713</v>
      </c>
      <c r="Q4798" t="e">
        <f>+VLOOKUP(O4798,'Bảng kê HĐ 2022'!N$1912:R$4434,4,0)</f>
        <v>#N/A</v>
      </c>
      <c r="R4798" t="e">
        <f>+VLOOKUP(O4798,'Hàng trả'!#REF!,2,0)</f>
        <v>#REF!</v>
      </c>
    </row>
    <row r="4799" spans="1:18" hidden="1" x14ac:dyDescent="0.3">
      <c r="A4799" s="12">
        <v>9</v>
      </c>
      <c r="B4799" s="64"/>
      <c r="C4799" s="6" t="s">
        <v>17799</v>
      </c>
      <c r="D4799" s="7">
        <v>44761</v>
      </c>
      <c r="E4799" s="8" t="s">
        <v>10203</v>
      </c>
      <c r="F4799" s="9">
        <v>907395</v>
      </c>
      <c r="G4799" s="8" t="s">
        <v>17662</v>
      </c>
      <c r="H4799" s="9">
        <v>95276</v>
      </c>
      <c r="I4799" s="69"/>
      <c r="J4799" s="70"/>
      <c r="K4799" s="71"/>
      <c r="L4799" s="77"/>
      <c r="M4799" s="78"/>
      <c r="N4799" t="str">
        <f t="shared" si="317"/>
        <v>26040</v>
      </c>
      <c r="O4799">
        <f t="shared" si="318"/>
        <v>26040</v>
      </c>
      <c r="P4799" s="29">
        <f t="shared" si="319"/>
        <v>907395</v>
      </c>
      <c r="Q4799" t="e">
        <f>+VLOOKUP(O4799,'Bảng kê HĐ 2022'!N$1912:R$4434,4,0)</f>
        <v>#N/A</v>
      </c>
      <c r="R4799" t="e">
        <f>+VLOOKUP(O4799,'Hàng trả'!#REF!,2,0)</f>
        <v>#REF!</v>
      </c>
    </row>
    <row r="4800" spans="1:18" hidden="1" x14ac:dyDescent="0.3">
      <c r="A4800" s="12">
        <v>9</v>
      </c>
      <c r="B4800" s="64"/>
      <c r="C4800" s="6" t="s">
        <v>17800</v>
      </c>
      <c r="D4800" s="7">
        <v>44764</v>
      </c>
      <c r="E4800" s="8" t="s">
        <v>10203</v>
      </c>
      <c r="F4800" s="9">
        <v>1000904</v>
      </c>
      <c r="G4800" s="8" t="s">
        <v>17662</v>
      </c>
      <c r="H4800" s="9">
        <v>105095</v>
      </c>
      <c r="I4800" s="69"/>
      <c r="J4800" s="70"/>
      <c r="K4800" s="71"/>
      <c r="L4800" s="77"/>
      <c r="M4800" s="78"/>
      <c r="N4800" t="str">
        <f t="shared" si="317"/>
        <v>26246</v>
      </c>
      <c r="O4800">
        <f t="shared" si="318"/>
        <v>26246</v>
      </c>
      <c r="P4800" s="29">
        <f t="shared" si="319"/>
        <v>1000904</v>
      </c>
      <c r="Q4800" t="e">
        <f>+VLOOKUP(O4800,'Bảng kê HĐ 2022'!N$1912:R$4434,4,0)</f>
        <v>#N/A</v>
      </c>
      <c r="R4800" t="e">
        <f>+VLOOKUP(O4800,'Hàng trả'!#REF!,2,0)</f>
        <v>#REF!</v>
      </c>
    </row>
    <row r="4801" spans="1:18" hidden="1" x14ac:dyDescent="0.3">
      <c r="A4801" s="12">
        <v>9</v>
      </c>
      <c r="B4801" s="65"/>
      <c r="C4801" s="6" t="s">
        <v>17801</v>
      </c>
      <c r="D4801" s="7">
        <v>44756</v>
      </c>
      <c r="E4801" s="8" t="s">
        <v>10203</v>
      </c>
      <c r="F4801" s="9">
        <v>636413</v>
      </c>
      <c r="G4801" s="8" t="s">
        <v>17662</v>
      </c>
      <c r="H4801" s="9">
        <v>66823</v>
      </c>
      <c r="I4801" s="72"/>
      <c r="J4801" s="73"/>
      <c r="K4801" s="74"/>
      <c r="L4801" s="79"/>
      <c r="M4801" s="80"/>
      <c r="N4801" t="str">
        <f t="shared" si="317"/>
        <v>25371</v>
      </c>
      <c r="O4801">
        <f t="shared" si="318"/>
        <v>25371</v>
      </c>
      <c r="P4801" s="29">
        <f t="shared" si="319"/>
        <v>636413</v>
      </c>
      <c r="Q4801" t="e">
        <f>+VLOOKUP(O4801,'Bảng kê HĐ 2022'!N$1912:R$4434,4,0)</f>
        <v>#N/A</v>
      </c>
      <c r="R4801" t="e">
        <f>+VLOOKUP(O4801,'Hàng trả'!#REF!,2,0)</f>
        <v>#REF!</v>
      </c>
    </row>
    <row r="4802" spans="1:18" hidden="1" x14ac:dyDescent="0.3">
      <c r="A4802" s="12">
        <v>9</v>
      </c>
      <c r="B4802" s="63" t="s">
        <v>17802</v>
      </c>
      <c r="C4802" s="6" t="s">
        <v>17803</v>
      </c>
      <c r="D4802" s="7">
        <v>44747</v>
      </c>
      <c r="E4802" s="8" t="s">
        <v>10203</v>
      </c>
      <c r="F4802" s="9">
        <v>1515623</v>
      </c>
      <c r="G4802" s="8" t="s">
        <v>17662</v>
      </c>
      <c r="H4802" s="9">
        <v>159140</v>
      </c>
      <c r="I4802" s="66">
        <v>8309782</v>
      </c>
      <c r="J4802" s="67"/>
      <c r="K4802" s="68"/>
      <c r="L4802" s="75" t="s">
        <v>10189</v>
      </c>
      <c r="M4802" s="76"/>
      <c r="N4802" t="str">
        <f t="shared" si="317"/>
        <v>22986</v>
      </c>
      <c r="O4802">
        <f t="shared" si="318"/>
        <v>22986</v>
      </c>
      <c r="P4802" s="29">
        <f t="shared" si="319"/>
        <v>1515623</v>
      </c>
      <c r="Q4802">
        <f>+VLOOKUP(O4802,'Bảng kê HĐ 2022'!N$1912:R$4434,4,0)</f>
        <v>0</v>
      </c>
      <c r="R4802" t="e">
        <f>+VLOOKUP(O4802,'Hàng trả'!#REF!,2,0)</f>
        <v>#REF!</v>
      </c>
    </row>
    <row r="4803" spans="1:18" hidden="1" x14ac:dyDescent="0.3">
      <c r="A4803" s="12">
        <v>9</v>
      </c>
      <c r="B4803" s="64"/>
      <c r="C4803" s="6" t="s">
        <v>17804</v>
      </c>
      <c r="D4803" s="7">
        <v>44744</v>
      </c>
      <c r="E4803" s="8" t="s">
        <v>10203</v>
      </c>
      <c r="F4803" s="9">
        <v>1267223</v>
      </c>
      <c r="G4803" s="8" t="s">
        <v>17662</v>
      </c>
      <c r="H4803" s="9">
        <v>133058</v>
      </c>
      <c r="I4803" s="69"/>
      <c r="J4803" s="70"/>
      <c r="K4803" s="71"/>
      <c r="L4803" s="77"/>
      <c r="M4803" s="78"/>
      <c r="N4803" t="str">
        <f t="shared" si="317"/>
        <v>21996</v>
      </c>
      <c r="O4803">
        <f t="shared" si="318"/>
        <v>21996</v>
      </c>
      <c r="P4803" s="29">
        <f t="shared" si="319"/>
        <v>1267223</v>
      </c>
      <c r="Q4803">
        <f>+VLOOKUP(O4803,'Bảng kê HĐ 2022'!N$1912:R$4434,4,0)</f>
        <v>0</v>
      </c>
      <c r="R4803" t="e">
        <f>+VLOOKUP(O4803,'Hàng trả'!#REF!,2,0)</f>
        <v>#REF!</v>
      </c>
    </row>
    <row r="4804" spans="1:18" hidden="1" x14ac:dyDescent="0.3">
      <c r="A4804" s="12">
        <v>9</v>
      </c>
      <c r="B4804" s="64"/>
      <c r="C4804" s="6" t="s">
        <v>17805</v>
      </c>
      <c r="D4804" s="7">
        <v>44744</v>
      </c>
      <c r="E4804" s="8" t="s">
        <v>10203</v>
      </c>
      <c r="F4804" s="9">
        <v>1068498</v>
      </c>
      <c r="G4804" s="8" t="s">
        <v>17662</v>
      </c>
      <c r="H4804" s="9">
        <v>112192</v>
      </c>
      <c r="I4804" s="69"/>
      <c r="J4804" s="70"/>
      <c r="K4804" s="71"/>
      <c r="L4804" s="77"/>
      <c r="M4804" s="78"/>
      <c r="N4804" t="str">
        <f t="shared" si="317"/>
        <v>21997</v>
      </c>
      <c r="O4804">
        <f t="shared" si="318"/>
        <v>21997</v>
      </c>
      <c r="P4804" s="29">
        <f t="shared" si="319"/>
        <v>1068498</v>
      </c>
      <c r="Q4804">
        <f>+VLOOKUP(O4804,'Bảng kê HĐ 2022'!N$1912:R$4434,4,0)</f>
        <v>0</v>
      </c>
      <c r="R4804" t="e">
        <f>+VLOOKUP(O4804,'Hàng trả'!#REF!,2,0)</f>
        <v>#REF!</v>
      </c>
    </row>
    <row r="4805" spans="1:18" hidden="1" x14ac:dyDescent="0.3">
      <c r="A4805" s="12">
        <v>9</v>
      </c>
      <c r="B4805" s="64"/>
      <c r="C4805" s="6" t="s">
        <v>17806</v>
      </c>
      <c r="D4805" s="7">
        <v>44763</v>
      </c>
      <c r="E4805" s="8" t="s">
        <v>10203</v>
      </c>
      <c r="F4805" s="9">
        <v>1357638</v>
      </c>
      <c r="G4805" s="8" t="s">
        <v>17662</v>
      </c>
      <c r="H4805" s="9">
        <v>142552</v>
      </c>
      <c r="I4805" s="69"/>
      <c r="J4805" s="70"/>
      <c r="K4805" s="71"/>
      <c r="L4805" s="77"/>
      <c r="M4805" s="78"/>
      <c r="N4805" t="str">
        <f t="shared" si="317"/>
        <v>26157</v>
      </c>
      <c r="O4805">
        <f t="shared" si="318"/>
        <v>26157</v>
      </c>
      <c r="P4805" s="29">
        <f t="shared" si="319"/>
        <v>1357638</v>
      </c>
      <c r="Q4805" t="e">
        <f>+VLOOKUP(O4805,'Bảng kê HĐ 2022'!N$1912:R$4434,4,0)</f>
        <v>#N/A</v>
      </c>
      <c r="R4805" t="e">
        <f>+VLOOKUP(O4805,'Hàng trả'!#REF!,2,0)</f>
        <v>#REF!</v>
      </c>
    </row>
    <row r="4806" spans="1:18" hidden="1" x14ac:dyDescent="0.3">
      <c r="A4806" s="12">
        <v>9</v>
      </c>
      <c r="B4806" s="64"/>
      <c r="C4806" s="6" t="s">
        <v>17807</v>
      </c>
      <c r="D4806" s="7">
        <v>44747</v>
      </c>
      <c r="E4806" s="8" t="s">
        <v>10203</v>
      </c>
      <c r="F4806" s="9">
        <v>644927</v>
      </c>
      <c r="G4806" s="8" t="s">
        <v>17662</v>
      </c>
      <c r="H4806" s="9">
        <v>67717</v>
      </c>
      <c r="I4806" s="69"/>
      <c r="J4806" s="70"/>
      <c r="K4806" s="71"/>
      <c r="L4806" s="77"/>
      <c r="M4806" s="78"/>
      <c r="N4806" t="str">
        <f t="shared" si="317"/>
        <v>22987</v>
      </c>
      <c r="O4806">
        <f t="shared" si="318"/>
        <v>22987</v>
      </c>
      <c r="P4806" s="29">
        <f t="shared" si="319"/>
        <v>644927</v>
      </c>
      <c r="Q4806">
        <f>+VLOOKUP(O4806,'Bảng kê HĐ 2022'!N$1912:R$4434,4,0)</f>
        <v>0</v>
      </c>
      <c r="R4806" t="e">
        <f>+VLOOKUP(O4806,'Hàng trả'!#REF!,2,0)</f>
        <v>#REF!</v>
      </c>
    </row>
    <row r="4807" spans="1:18" hidden="1" x14ac:dyDescent="0.3">
      <c r="A4807" s="12">
        <v>9</v>
      </c>
      <c r="B4807" s="64"/>
      <c r="C4807" s="6" t="s">
        <v>17808</v>
      </c>
      <c r="D4807" s="7">
        <v>44770</v>
      </c>
      <c r="E4807" s="8" t="s">
        <v>10203</v>
      </c>
      <c r="F4807" s="9">
        <v>599713</v>
      </c>
      <c r="G4807" s="8" t="s">
        <v>17662</v>
      </c>
      <c r="H4807" s="9">
        <v>62970</v>
      </c>
      <c r="I4807" s="69"/>
      <c r="J4807" s="70"/>
      <c r="K4807" s="71"/>
      <c r="L4807" s="77"/>
      <c r="M4807" s="78"/>
      <c r="N4807" t="str">
        <f t="shared" si="317"/>
        <v>27479</v>
      </c>
      <c r="O4807">
        <f t="shared" si="318"/>
        <v>27479</v>
      </c>
      <c r="P4807" s="29">
        <f t="shared" si="319"/>
        <v>599713</v>
      </c>
      <c r="Q4807" t="e">
        <f>+VLOOKUP(O4807,'Bảng kê HĐ 2022'!N$1912:R$4434,4,0)</f>
        <v>#N/A</v>
      </c>
      <c r="R4807" t="e">
        <f>+VLOOKUP(O4807,'Hàng trả'!#REF!,2,0)</f>
        <v>#REF!</v>
      </c>
    </row>
    <row r="4808" spans="1:18" hidden="1" x14ac:dyDescent="0.3">
      <c r="A4808" s="12">
        <v>9</v>
      </c>
      <c r="B4808" s="64"/>
      <c r="C4808" s="6" t="s">
        <v>17809</v>
      </c>
      <c r="D4808" s="7">
        <v>44764</v>
      </c>
      <c r="E4808" s="8" t="s">
        <v>10203</v>
      </c>
      <c r="F4808" s="9">
        <v>997180</v>
      </c>
      <c r="G4808" s="8" t="s">
        <v>17662</v>
      </c>
      <c r="H4808" s="9">
        <v>104704</v>
      </c>
      <c r="I4808" s="69"/>
      <c r="J4808" s="70"/>
      <c r="K4808" s="71"/>
      <c r="L4808" s="77"/>
      <c r="M4808" s="78"/>
      <c r="N4808" t="str">
        <f t="shared" si="317"/>
        <v>26240</v>
      </c>
      <c r="O4808">
        <f t="shared" si="318"/>
        <v>26240</v>
      </c>
      <c r="P4808" s="29">
        <f t="shared" si="319"/>
        <v>997180</v>
      </c>
      <c r="Q4808" t="e">
        <f>+VLOOKUP(O4808,'Bảng kê HĐ 2022'!N$1912:R$4434,4,0)</f>
        <v>#N/A</v>
      </c>
      <c r="R4808" t="e">
        <f>+VLOOKUP(O4808,'Hàng trả'!#REF!,2,0)</f>
        <v>#REF!</v>
      </c>
    </row>
    <row r="4809" spans="1:18" hidden="1" x14ac:dyDescent="0.3">
      <c r="A4809" s="12">
        <v>9</v>
      </c>
      <c r="B4809" s="64"/>
      <c r="C4809" s="6" t="s">
        <v>17810</v>
      </c>
      <c r="D4809" s="7">
        <v>44754</v>
      </c>
      <c r="E4809" s="8" t="s">
        <v>10203</v>
      </c>
      <c r="F4809" s="9">
        <v>996241</v>
      </c>
      <c r="G4809" s="8" t="s">
        <v>17662</v>
      </c>
      <c r="H4809" s="9">
        <v>104605</v>
      </c>
      <c r="I4809" s="69"/>
      <c r="J4809" s="70"/>
      <c r="K4809" s="71"/>
      <c r="L4809" s="77"/>
      <c r="M4809" s="78"/>
      <c r="N4809" t="str">
        <f t="shared" ref="N4809:N4872" si="320">+RIGHT(C4809,5)</f>
        <v>24349</v>
      </c>
      <c r="O4809">
        <f t="shared" ref="O4809:O4872" si="321">+N4809*1</f>
        <v>24349</v>
      </c>
      <c r="P4809" s="29">
        <f t="shared" ref="P4809:P4872" si="322">+F4809</f>
        <v>996241</v>
      </c>
      <c r="Q4809" t="e">
        <f>+VLOOKUP(O4809,'Bảng kê HĐ 2022'!N$1912:R$4434,4,0)</f>
        <v>#N/A</v>
      </c>
      <c r="R4809" t="e">
        <f>+VLOOKUP(O4809,'Hàng trả'!#REF!,2,0)</f>
        <v>#REF!</v>
      </c>
    </row>
    <row r="4810" spans="1:18" hidden="1" x14ac:dyDescent="0.3">
      <c r="A4810" s="12">
        <v>9</v>
      </c>
      <c r="B4810" s="65"/>
      <c r="C4810" s="6" t="s">
        <v>17811</v>
      </c>
      <c r="D4810" s="7">
        <v>44749</v>
      </c>
      <c r="E4810" s="8" t="s">
        <v>10203</v>
      </c>
      <c r="F4810" s="9">
        <v>837630</v>
      </c>
      <c r="G4810" s="8" t="s">
        <v>17662</v>
      </c>
      <c r="H4810" s="9">
        <v>87951</v>
      </c>
      <c r="I4810" s="72"/>
      <c r="J4810" s="73"/>
      <c r="K4810" s="74"/>
      <c r="L4810" s="79"/>
      <c r="M4810" s="80"/>
      <c r="N4810" t="str">
        <f t="shared" si="320"/>
        <v>23470</v>
      </c>
      <c r="O4810">
        <f t="shared" si="321"/>
        <v>23470</v>
      </c>
      <c r="P4810" s="29">
        <f t="shared" si="322"/>
        <v>837630</v>
      </c>
      <c r="Q4810">
        <f>+VLOOKUP(O4810,'Bảng kê HĐ 2022'!N$1912:R$4434,4,0)</f>
        <v>0</v>
      </c>
      <c r="R4810" t="e">
        <f>+VLOOKUP(O4810,'Hàng trả'!#REF!,2,0)</f>
        <v>#REF!</v>
      </c>
    </row>
    <row r="4811" spans="1:18" hidden="1" x14ac:dyDescent="0.3">
      <c r="A4811" s="12">
        <v>9</v>
      </c>
      <c r="B4811" s="63" t="s">
        <v>17812</v>
      </c>
      <c r="C4811" s="6" t="s">
        <v>17813</v>
      </c>
      <c r="D4811" s="7">
        <v>44797</v>
      </c>
      <c r="E4811" s="8" t="s">
        <v>17814</v>
      </c>
      <c r="F4811" s="9">
        <v>870696</v>
      </c>
      <c r="G4811" s="8" t="s">
        <v>17662</v>
      </c>
      <c r="H4811" s="9">
        <v>91423</v>
      </c>
      <c r="I4811" s="66">
        <v>234529664</v>
      </c>
      <c r="J4811" s="67"/>
      <c r="K4811" s="68"/>
      <c r="L4811" s="75" t="s">
        <v>10189</v>
      </c>
      <c r="M4811" s="76"/>
      <c r="N4811" t="str">
        <f t="shared" si="320"/>
        <v>34335</v>
      </c>
      <c r="O4811">
        <f t="shared" si="321"/>
        <v>34335</v>
      </c>
      <c r="P4811" s="29">
        <f t="shared" si="322"/>
        <v>870696</v>
      </c>
      <c r="Q4811" t="e">
        <f>+VLOOKUP(O4811,'Bảng kê HĐ 2022'!N$1912:R$4434,4,0)</f>
        <v>#N/A</v>
      </c>
      <c r="R4811" t="e">
        <f>+VLOOKUP(O4811,'Hàng trả'!#REF!,2,0)</f>
        <v>#REF!</v>
      </c>
    </row>
    <row r="4812" spans="1:18" hidden="1" x14ac:dyDescent="0.3">
      <c r="A4812" s="12">
        <v>9</v>
      </c>
      <c r="B4812" s="64"/>
      <c r="C4812" s="6" t="s">
        <v>17815</v>
      </c>
      <c r="D4812" s="7">
        <v>44793</v>
      </c>
      <c r="E4812" s="8" t="s">
        <v>17816</v>
      </c>
      <c r="F4812" s="9">
        <v>1254135</v>
      </c>
      <c r="G4812" s="8" t="s">
        <v>17662</v>
      </c>
      <c r="H4812" s="9">
        <v>131684</v>
      </c>
      <c r="I4812" s="69"/>
      <c r="J4812" s="70"/>
      <c r="K4812" s="71"/>
      <c r="L4812" s="77"/>
      <c r="M4812" s="78"/>
      <c r="N4812" t="str">
        <f t="shared" si="320"/>
        <v>34133</v>
      </c>
      <c r="O4812">
        <f t="shared" si="321"/>
        <v>34133</v>
      </c>
      <c r="P4812" s="29">
        <f t="shared" si="322"/>
        <v>1254135</v>
      </c>
      <c r="Q4812" t="e">
        <f>+VLOOKUP(O4812,'Bảng kê HĐ 2022'!N$1912:R$4434,4,0)</f>
        <v>#N/A</v>
      </c>
      <c r="R4812" t="e">
        <f>+VLOOKUP(O4812,'Hàng trả'!#REF!,2,0)</f>
        <v>#REF!</v>
      </c>
    </row>
    <row r="4813" spans="1:18" hidden="1" x14ac:dyDescent="0.3">
      <c r="A4813" s="12">
        <v>9</v>
      </c>
      <c r="B4813" s="64"/>
      <c r="C4813" s="6" t="s">
        <v>17817</v>
      </c>
      <c r="D4813" s="7">
        <v>44793</v>
      </c>
      <c r="E4813" s="8" t="s">
        <v>17816</v>
      </c>
      <c r="F4813" s="9">
        <v>696876</v>
      </c>
      <c r="G4813" s="8" t="s">
        <v>17662</v>
      </c>
      <c r="H4813" s="9">
        <v>73172</v>
      </c>
      <c r="I4813" s="69"/>
      <c r="J4813" s="70"/>
      <c r="K4813" s="71"/>
      <c r="L4813" s="77"/>
      <c r="M4813" s="78"/>
      <c r="N4813" t="str">
        <f t="shared" si="320"/>
        <v>34127</v>
      </c>
      <c r="O4813">
        <f t="shared" si="321"/>
        <v>34127</v>
      </c>
      <c r="P4813" s="29">
        <f t="shared" si="322"/>
        <v>696876</v>
      </c>
      <c r="Q4813" t="e">
        <f>+VLOOKUP(O4813,'Bảng kê HĐ 2022'!N$1912:R$4434,4,0)</f>
        <v>#N/A</v>
      </c>
      <c r="R4813" t="e">
        <f>+VLOOKUP(O4813,'Hàng trả'!#REF!,2,0)</f>
        <v>#REF!</v>
      </c>
    </row>
    <row r="4814" spans="1:18" hidden="1" x14ac:dyDescent="0.3">
      <c r="A4814" s="12">
        <v>9</v>
      </c>
      <c r="B4814" s="64"/>
      <c r="C4814" s="6" t="s">
        <v>17818</v>
      </c>
      <c r="D4814" s="7">
        <v>44791</v>
      </c>
      <c r="E4814" s="8" t="s">
        <v>12043</v>
      </c>
      <c r="F4814" s="9">
        <v>967859</v>
      </c>
      <c r="G4814" s="8" t="s">
        <v>17662</v>
      </c>
      <c r="H4814" s="9">
        <v>101625</v>
      </c>
      <c r="I4814" s="69"/>
      <c r="J4814" s="70"/>
      <c r="K4814" s="71"/>
      <c r="L4814" s="77"/>
      <c r="M4814" s="78"/>
      <c r="N4814" t="str">
        <f t="shared" si="320"/>
        <v>33459</v>
      </c>
      <c r="O4814">
        <f t="shared" si="321"/>
        <v>33459</v>
      </c>
      <c r="P4814" s="29">
        <f t="shared" si="322"/>
        <v>967859</v>
      </c>
      <c r="Q4814" t="e">
        <f>+VLOOKUP(O4814,'Bảng kê HĐ 2022'!N$1912:R$4434,4,0)</f>
        <v>#N/A</v>
      </c>
      <c r="R4814" t="e">
        <f>+VLOOKUP(O4814,'Hàng trả'!#REF!,2,0)</f>
        <v>#REF!</v>
      </c>
    </row>
    <row r="4815" spans="1:18" hidden="1" x14ac:dyDescent="0.3">
      <c r="A4815" s="12">
        <v>9</v>
      </c>
      <c r="B4815" s="64"/>
      <c r="C4815" s="6" t="s">
        <v>17819</v>
      </c>
      <c r="D4815" s="7">
        <v>44804</v>
      </c>
      <c r="E4815" s="8" t="s">
        <v>16654</v>
      </c>
      <c r="F4815" s="9">
        <v>1478727</v>
      </c>
      <c r="G4815" s="8" t="s">
        <v>17662</v>
      </c>
      <c r="H4815" s="9">
        <v>155266</v>
      </c>
      <c r="I4815" s="69"/>
      <c r="J4815" s="70"/>
      <c r="K4815" s="71"/>
      <c r="L4815" s="77"/>
      <c r="M4815" s="78"/>
      <c r="N4815" t="str">
        <f t="shared" si="320"/>
        <v>36603</v>
      </c>
      <c r="O4815">
        <f t="shared" si="321"/>
        <v>36603</v>
      </c>
      <c r="P4815" s="29">
        <f t="shared" si="322"/>
        <v>1478727</v>
      </c>
      <c r="Q4815" t="e">
        <f>+VLOOKUP(O4815,'Bảng kê HĐ 2022'!N$1912:R$4434,4,0)</f>
        <v>#N/A</v>
      </c>
      <c r="R4815" t="e">
        <f>+VLOOKUP(O4815,'Hàng trả'!#REF!,2,0)</f>
        <v>#REF!</v>
      </c>
    </row>
    <row r="4816" spans="1:18" hidden="1" x14ac:dyDescent="0.3">
      <c r="A4816" s="12">
        <v>9</v>
      </c>
      <c r="B4816" s="64"/>
      <c r="C4816" s="6" t="s">
        <v>17820</v>
      </c>
      <c r="D4816" s="7">
        <v>44798</v>
      </c>
      <c r="E4816" s="8" t="s">
        <v>16654</v>
      </c>
      <c r="F4816" s="9">
        <v>1097369</v>
      </c>
      <c r="G4816" s="8" t="s">
        <v>17662</v>
      </c>
      <c r="H4816" s="9">
        <v>115224</v>
      </c>
      <c r="I4816" s="69"/>
      <c r="J4816" s="70"/>
      <c r="K4816" s="71"/>
      <c r="L4816" s="77"/>
      <c r="M4816" s="78"/>
      <c r="N4816" t="str">
        <f t="shared" si="320"/>
        <v>35387</v>
      </c>
      <c r="O4816">
        <f t="shared" si="321"/>
        <v>35387</v>
      </c>
      <c r="P4816" s="29">
        <f t="shared" si="322"/>
        <v>1097369</v>
      </c>
      <c r="Q4816" t="e">
        <f>+VLOOKUP(O4816,'Bảng kê HĐ 2022'!N$1912:R$4434,4,0)</f>
        <v>#N/A</v>
      </c>
      <c r="R4816" t="e">
        <f>+VLOOKUP(O4816,'Hàng trả'!#REF!,2,0)</f>
        <v>#REF!</v>
      </c>
    </row>
    <row r="4817" spans="1:18" hidden="1" x14ac:dyDescent="0.3">
      <c r="A4817" s="12">
        <v>9</v>
      </c>
      <c r="B4817" s="64"/>
      <c r="C4817" s="6" t="s">
        <v>17821</v>
      </c>
      <c r="D4817" s="7">
        <v>44796</v>
      </c>
      <c r="E4817" s="8" t="s">
        <v>17822</v>
      </c>
      <c r="F4817" s="9">
        <v>1207745</v>
      </c>
      <c r="G4817" s="8" t="s">
        <v>17662</v>
      </c>
      <c r="H4817" s="9">
        <v>126813</v>
      </c>
      <c r="I4817" s="69"/>
      <c r="J4817" s="70"/>
      <c r="K4817" s="71"/>
      <c r="L4817" s="77"/>
      <c r="M4817" s="78"/>
      <c r="N4817" t="str">
        <f t="shared" si="320"/>
        <v>34303</v>
      </c>
      <c r="O4817">
        <f t="shared" si="321"/>
        <v>34303</v>
      </c>
      <c r="P4817" s="29">
        <f t="shared" si="322"/>
        <v>1207745</v>
      </c>
      <c r="Q4817" t="e">
        <f>+VLOOKUP(O4817,'Bảng kê HĐ 2022'!N$1912:R$4434,4,0)</f>
        <v>#N/A</v>
      </c>
      <c r="R4817" t="e">
        <f>+VLOOKUP(O4817,'Hàng trả'!#REF!,2,0)</f>
        <v>#REF!</v>
      </c>
    </row>
    <row r="4818" spans="1:18" hidden="1" x14ac:dyDescent="0.3">
      <c r="A4818" s="12">
        <v>9</v>
      </c>
      <c r="B4818" s="64"/>
      <c r="C4818" s="6" t="s">
        <v>17823</v>
      </c>
      <c r="D4818" s="7">
        <v>44798</v>
      </c>
      <c r="E4818" s="8" t="s">
        <v>16654</v>
      </c>
      <c r="F4818" s="9">
        <v>1207745</v>
      </c>
      <c r="G4818" s="8" t="s">
        <v>17662</v>
      </c>
      <c r="H4818" s="9">
        <v>126813</v>
      </c>
      <c r="I4818" s="69"/>
      <c r="J4818" s="70"/>
      <c r="K4818" s="71"/>
      <c r="L4818" s="77"/>
      <c r="M4818" s="78"/>
      <c r="N4818" t="str">
        <f t="shared" si="320"/>
        <v>35429</v>
      </c>
      <c r="O4818">
        <f t="shared" si="321"/>
        <v>35429</v>
      </c>
      <c r="P4818" s="29">
        <f t="shared" si="322"/>
        <v>1207745</v>
      </c>
      <c r="Q4818" t="e">
        <f>+VLOOKUP(O4818,'Bảng kê HĐ 2022'!N$1912:R$4434,4,0)</f>
        <v>#N/A</v>
      </c>
      <c r="R4818" t="e">
        <f>+VLOOKUP(O4818,'Hàng trả'!#REF!,2,0)</f>
        <v>#REF!</v>
      </c>
    </row>
    <row r="4819" spans="1:18" hidden="1" x14ac:dyDescent="0.3">
      <c r="A4819" s="12">
        <v>9</v>
      </c>
      <c r="B4819" s="64"/>
      <c r="C4819" s="6" t="s">
        <v>17824</v>
      </c>
      <c r="D4819" s="7">
        <v>44783</v>
      </c>
      <c r="E4819" s="8" t="s">
        <v>10203</v>
      </c>
      <c r="F4819" s="9">
        <v>1382014</v>
      </c>
      <c r="G4819" s="8" t="s">
        <v>17662</v>
      </c>
      <c r="H4819" s="9">
        <v>145111</v>
      </c>
      <c r="I4819" s="69"/>
      <c r="J4819" s="70"/>
      <c r="K4819" s="71"/>
      <c r="L4819" s="77"/>
      <c r="M4819" s="78"/>
      <c r="N4819" t="str">
        <f t="shared" si="320"/>
        <v>29654</v>
      </c>
      <c r="O4819">
        <f t="shared" si="321"/>
        <v>29654</v>
      </c>
      <c r="P4819" s="29">
        <f t="shared" si="322"/>
        <v>1382014</v>
      </c>
      <c r="Q4819" t="e">
        <f>+VLOOKUP(O4819,'Bảng kê HĐ 2022'!N$1912:R$4434,4,0)</f>
        <v>#N/A</v>
      </c>
      <c r="R4819" t="e">
        <f>+VLOOKUP(O4819,'Hàng trả'!#REF!,2,0)</f>
        <v>#REF!</v>
      </c>
    </row>
    <row r="4820" spans="1:18" hidden="1" x14ac:dyDescent="0.3">
      <c r="A4820" s="12">
        <v>9</v>
      </c>
      <c r="B4820" s="64"/>
      <c r="C4820" s="6" t="s">
        <v>17825</v>
      </c>
      <c r="D4820" s="7">
        <v>44800</v>
      </c>
      <c r="E4820" s="8" t="s">
        <v>12043</v>
      </c>
      <c r="F4820" s="9">
        <v>562057</v>
      </c>
      <c r="G4820" s="8" t="s">
        <v>17662</v>
      </c>
      <c r="H4820" s="9">
        <v>59016</v>
      </c>
      <c r="I4820" s="69"/>
      <c r="J4820" s="70"/>
      <c r="K4820" s="71"/>
      <c r="L4820" s="77"/>
      <c r="M4820" s="78"/>
      <c r="N4820" t="str">
        <f t="shared" si="320"/>
        <v>36276</v>
      </c>
      <c r="O4820">
        <f t="shared" si="321"/>
        <v>36276</v>
      </c>
      <c r="P4820" s="29">
        <f t="shared" si="322"/>
        <v>562057</v>
      </c>
      <c r="Q4820" t="e">
        <f>+VLOOKUP(O4820,'Bảng kê HĐ 2022'!N$1912:R$4434,4,0)</f>
        <v>#N/A</v>
      </c>
      <c r="R4820" t="e">
        <f>+VLOOKUP(O4820,'Hàng trả'!#REF!,2,0)</f>
        <v>#REF!</v>
      </c>
    </row>
    <row r="4821" spans="1:18" hidden="1" x14ac:dyDescent="0.3">
      <c r="A4821" s="12">
        <v>9</v>
      </c>
      <c r="B4821" s="64"/>
      <c r="C4821" s="6" t="s">
        <v>17826</v>
      </c>
      <c r="D4821" s="7">
        <v>44789</v>
      </c>
      <c r="E4821" s="8" t="s">
        <v>17688</v>
      </c>
      <c r="F4821" s="9">
        <v>841688</v>
      </c>
      <c r="G4821" s="8" t="s">
        <v>17662</v>
      </c>
      <c r="H4821" s="9">
        <v>88377</v>
      </c>
      <c r="I4821" s="69"/>
      <c r="J4821" s="70"/>
      <c r="K4821" s="71"/>
      <c r="L4821" s="77"/>
      <c r="M4821" s="78"/>
      <c r="N4821" t="str">
        <f t="shared" si="320"/>
        <v>31670</v>
      </c>
      <c r="O4821">
        <f t="shared" si="321"/>
        <v>31670</v>
      </c>
      <c r="P4821" s="29">
        <f t="shared" si="322"/>
        <v>841688</v>
      </c>
      <c r="Q4821" t="e">
        <f>+VLOOKUP(O4821,'Bảng kê HĐ 2022'!N$1912:R$4434,4,0)</f>
        <v>#N/A</v>
      </c>
      <c r="R4821" t="e">
        <f>+VLOOKUP(O4821,'Hàng trả'!#REF!,2,0)</f>
        <v>#REF!</v>
      </c>
    </row>
    <row r="4822" spans="1:18" hidden="1" x14ac:dyDescent="0.3">
      <c r="A4822" s="12">
        <v>9</v>
      </c>
      <c r="B4822" s="64"/>
      <c r="C4822" s="6" t="s">
        <v>17827</v>
      </c>
      <c r="D4822" s="7">
        <v>44804</v>
      </c>
      <c r="E4822" s="8" t="s">
        <v>17688</v>
      </c>
      <c r="F4822" s="9">
        <v>936762</v>
      </c>
      <c r="G4822" s="8" t="s">
        <v>17662</v>
      </c>
      <c r="H4822" s="9">
        <v>98360</v>
      </c>
      <c r="I4822" s="69"/>
      <c r="J4822" s="70"/>
      <c r="K4822" s="71"/>
      <c r="L4822" s="77"/>
      <c r="M4822" s="78"/>
      <c r="N4822" t="str">
        <f t="shared" si="320"/>
        <v>36582</v>
      </c>
      <c r="O4822">
        <f t="shared" si="321"/>
        <v>36582</v>
      </c>
      <c r="P4822" s="29">
        <f t="shared" si="322"/>
        <v>936762</v>
      </c>
      <c r="Q4822" t="e">
        <f>+VLOOKUP(O4822,'Bảng kê HĐ 2022'!N$1912:R$4434,4,0)</f>
        <v>#N/A</v>
      </c>
      <c r="R4822" t="e">
        <f>+VLOOKUP(O4822,'Hàng trả'!#REF!,2,0)</f>
        <v>#REF!</v>
      </c>
    </row>
    <row r="4823" spans="1:18" hidden="1" x14ac:dyDescent="0.3">
      <c r="A4823" s="12">
        <v>9</v>
      </c>
      <c r="B4823" s="64"/>
      <c r="C4823" s="6" t="s">
        <v>17828</v>
      </c>
      <c r="D4823" s="7">
        <v>44791</v>
      </c>
      <c r="E4823" s="8" t="s">
        <v>10203</v>
      </c>
      <c r="F4823" s="9">
        <v>337049</v>
      </c>
      <c r="G4823" s="8" t="s">
        <v>17662</v>
      </c>
      <c r="H4823" s="9">
        <v>35390</v>
      </c>
      <c r="I4823" s="69"/>
      <c r="J4823" s="70"/>
      <c r="K4823" s="71"/>
      <c r="L4823" s="77"/>
      <c r="M4823" s="78"/>
      <c r="N4823" t="str">
        <f t="shared" si="320"/>
        <v>32522</v>
      </c>
      <c r="O4823">
        <f t="shared" si="321"/>
        <v>32522</v>
      </c>
      <c r="P4823" s="29">
        <f t="shared" si="322"/>
        <v>337049</v>
      </c>
      <c r="Q4823" t="e">
        <f>+VLOOKUP(O4823,'Bảng kê HĐ 2022'!N$1912:R$4434,4,0)</f>
        <v>#N/A</v>
      </c>
      <c r="R4823" t="e">
        <f>+VLOOKUP(O4823,'Hàng trả'!#REF!,2,0)</f>
        <v>#REF!</v>
      </c>
    </row>
    <row r="4824" spans="1:18" hidden="1" x14ac:dyDescent="0.3">
      <c r="A4824" s="12">
        <v>9</v>
      </c>
      <c r="B4824" s="64"/>
      <c r="C4824" s="6" t="s">
        <v>17829</v>
      </c>
      <c r="D4824" s="7">
        <v>44789</v>
      </c>
      <c r="E4824" s="8" t="s">
        <v>17760</v>
      </c>
      <c r="F4824" s="9">
        <v>2345094</v>
      </c>
      <c r="G4824" s="8" t="s">
        <v>17662</v>
      </c>
      <c r="H4824" s="9">
        <v>246235</v>
      </c>
      <c r="I4824" s="69"/>
      <c r="J4824" s="70"/>
      <c r="K4824" s="71"/>
      <c r="L4824" s="77"/>
      <c r="M4824" s="78"/>
      <c r="N4824" t="str">
        <f t="shared" si="320"/>
        <v>31704</v>
      </c>
      <c r="O4824">
        <f t="shared" si="321"/>
        <v>31704</v>
      </c>
      <c r="P4824" s="29">
        <f t="shared" si="322"/>
        <v>2345094</v>
      </c>
      <c r="Q4824" t="e">
        <f>+VLOOKUP(O4824,'Bảng kê HĐ 2022'!N$1912:R$4434,4,0)</f>
        <v>#N/A</v>
      </c>
      <c r="R4824" t="e">
        <f>+VLOOKUP(O4824,'Hàng trả'!#REF!,2,0)</f>
        <v>#REF!</v>
      </c>
    </row>
    <row r="4825" spans="1:18" hidden="1" x14ac:dyDescent="0.3">
      <c r="A4825" s="12">
        <v>9</v>
      </c>
      <c r="B4825" s="64"/>
      <c r="C4825" s="6" t="s">
        <v>17830</v>
      </c>
      <c r="D4825" s="7">
        <v>44784</v>
      </c>
      <c r="E4825" s="8" t="s">
        <v>12043</v>
      </c>
      <c r="F4825" s="9">
        <v>402475</v>
      </c>
      <c r="G4825" s="8" t="s">
        <v>17662</v>
      </c>
      <c r="H4825" s="9">
        <v>42260</v>
      </c>
      <c r="I4825" s="69"/>
      <c r="J4825" s="70"/>
      <c r="K4825" s="71"/>
      <c r="L4825" s="77"/>
      <c r="M4825" s="78"/>
      <c r="N4825" t="str">
        <f t="shared" si="320"/>
        <v>29742</v>
      </c>
      <c r="O4825">
        <f t="shared" si="321"/>
        <v>29742</v>
      </c>
      <c r="P4825" s="29">
        <f t="shared" si="322"/>
        <v>402475</v>
      </c>
      <c r="Q4825" t="e">
        <f>+VLOOKUP(O4825,'Bảng kê HĐ 2022'!N$1912:R$4434,4,0)</f>
        <v>#N/A</v>
      </c>
      <c r="R4825" t="e">
        <f>+VLOOKUP(O4825,'Hàng trả'!#REF!,2,0)</f>
        <v>#REF!</v>
      </c>
    </row>
    <row r="4826" spans="1:18" hidden="1" x14ac:dyDescent="0.3">
      <c r="A4826" s="12">
        <v>9</v>
      </c>
      <c r="B4826" s="64"/>
      <c r="C4826" s="6" t="s">
        <v>17831</v>
      </c>
      <c r="D4826" s="7">
        <v>44789</v>
      </c>
      <c r="E4826" s="8" t="s">
        <v>10203</v>
      </c>
      <c r="F4826" s="9">
        <v>937701</v>
      </c>
      <c r="G4826" s="8" t="s">
        <v>17662</v>
      </c>
      <c r="H4826" s="9">
        <v>98459</v>
      </c>
      <c r="I4826" s="69"/>
      <c r="J4826" s="70"/>
      <c r="K4826" s="71"/>
      <c r="L4826" s="77"/>
      <c r="M4826" s="78"/>
      <c r="N4826" t="str">
        <f t="shared" si="320"/>
        <v>31646</v>
      </c>
      <c r="O4826">
        <f t="shared" si="321"/>
        <v>31646</v>
      </c>
      <c r="P4826" s="29">
        <f t="shared" si="322"/>
        <v>937701</v>
      </c>
      <c r="Q4826" t="e">
        <f>+VLOOKUP(O4826,'Bảng kê HĐ 2022'!N$1912:R$4434,4,0)</f>
        <v>#N/A</v>
      </c>
      <c r="R4826" t="e">
        <f>+VLOOKUP(O4826,'Hàng trả'!#REF!,2,0)</f>
        <v>#REF!</v>
      </c>
    </row>
    <row r="4827" spans="1:18" hidden="1" x14ac:dyDescent="0.3">
      <c r="A4827" s="12">
        <v>9</v>
      </c>
      <c r="B4827" s="64"/>
      <c r="C4827" s="6" t="s">
        <v>17832</v>
      </c>
      <c r="D4827" s="7">
        <v>44779</v>
      </c>
      <c r="E4827" s="8" t="s">
        <v>10203</v>
      </c>
      <c r="F4827" s="9">
        <v>957572</v>
      </c>
      <c r="G4827" s="8" t="s">
        <v>17662</v>
      </c>
      <c r="H4827" s="9">
        <v>100545</v>
      </c>
      <c r="I4827" s="69"/>
      <c r="J4827" s="70"/>
      <c r="K4827" s="71"/>
      <c r="L4827" s="77"/>
      <c r="M4827" s="78"/>
      <c r="N4827" t="str">
        <f t="shared" si="320"/>
        <v>29504</v>
      </c>
      <c r="O4827">
        <f t="shared" si="321"/>
        <v>29504</v>
      </c>
      <c r="P4827" s="29">
        <f t="shared" si="322"/>
        <v>957572</v>
      </c>
      <c r="Q4827" t="e">
        <f>+VLOOKUP(O4827,'Bảng kê HĐ 2022'!N$1912:R$4434,4,0)</f>
        <v>#N/A</v>
      </c>
      <c r="R4827" t="e">
        <f>+VLOOKUP(O4827,'Hàng trả'!#REF!,2,0)</f>
        <v>#REF!</v>
      </c>
    </row>
    <row r="4828" spans="1:18" hidden="1" x14ac:dyDescent="0.3">
      <c r="A4828" s="12">
        <v>9</v>
      </c>
      <c r="B4828" s="64"/>
      <c r="C4828" s="6" t="s">
        <v>17833</v>
      </c>
      <c r="D4828" s="7">
        <v>44789</v>
      </c>
      <c r="E4828" s="8" t="s">
        <v>12043</v>
      </c>
      <c r="F4828" s="9">
        <v>1141679</v>
      </c>
      <c r="G4828" s="8" t="s">
        <v>17662</v>
      </c>
      <c r="H4828" s="9">
        <v>119876</v>
      </c>
      <c r="I4828" s="69"/>
      <c r="J4828" s="70"/>
      <c r="K4828" s="71"/>
      <c r="L4828" s="77"/>
      <c r="M4828" s="78"/>
      <c r="N4828" t="str">
        <f t="shared" si="320"/>
        <v>31687</v>
      </c>
      <c r="O4828">
        <f t="shared" si="321"/>
        <v>31687</v>
      </c>
      <c r="P4828" s="29">
        <f t="shared" si="322"/>
        <v>1141679</v>
      </c>
      <c r="Q4828" t="e">
        <f>+VLOOKUP(O4828,'Bảng kê HĐ 2022'!N$1912:R$4434,4,0)</f>
        <v>#N/A</v>
      </c>
      <c r="R4828" t="e">
        <f>+VLOOKUP(O4828,'Hàng trả'!#REF!,2,0)</f>
        <v>#REF!</v>
      </c>
    </row>
    <row r="4829" spans="1:18" hidden="1" x14ac:dyDescent="0.3">
      <c r="A4829" s="12">
        <v>9</v>
      </c>
      <c r="B4829" s="64"/>
      <c r="C4829" s="6" t="s">
        <v>17834</v>
      </c>
      <c r="D4829" s="7">
        <v>44796</v>
      </c>
      <c r="E4829" s="8" t="s">
        <v>10203</v>
      </c>
      <c r="F4829" s="9">
        <v>599713</v>
      </c>
      <c r="G4829" s="8" t="s">
        <v>17662</v>
      </c>
      <c r="H4829" s="9">
        <v>62970</v>
      </c>
      <c r="I4829" s="69"/>
      <c r="J4829" s="70"/>
      <c r="K4829" s="71"/>
      <c r="L4829" s="77"/>
      <c r="M4829" s="78"/>
      <c r="N4829" t="str">
        <f t="shared" si="320"/>
        <v>34299</v>
      </c>
      <c r="O4829">
        <f t="shared" si="321"/>
        <v>34299</v>
      </c>
      <c r="P4829" s="29">
        <f t="shared" si="322"/>
        <v>599713</v>
      </c>
      <c r="Q4829" t="e">
        <f>+VLOOKUP(O4829,'Bảng kê HĐ 2022'!N$1912:R$4434,4,0)</f>
        <v>#N/A</v>
      </c>
      <c r="R4829" t="e">
        <f>+VLOOKUP(O4829,'Hàng trả'!#REF!,2,0)</f>
        <v>#REF!</v>
      </c>
    </row>
    <row r="4830" spans="1:18" hidden="1" x14ac:dyDescent="0.3">
      <c r="A4830" s="12">
        <v>9</v>
      </c>
      <c r="B4830" s="64"/>
      <c r="C4830" s="6" t="s">
        <v>17835</v>
      </c>
      <c r="D4830" s="7">
        <v>44793</v>
      </c>
      <c r="E4830" s="8" t="s">
        <v>10203</v>
      </c>
      <c r="F4830" s="9">
        <v>851900</v>
      </c>
      <c r="G4830" s="8" t="s">
        <v>17662</v>
      </c>
      <c r="H4830" s="9">
        <v>89449</v>
      </c>
      <c r="I4830" s="69"/>
      <c r="J4830" s="70"/>
      <c r="K4830" s="71"/>
      <c r="L4830" s="77"/>
      <c r="M4830" s="78"/>
      <c r="N4830" t="str">
        <f t="shared" si="320"/>
        <v>34121</v>
      </c>
      <c r="O4830">
        <f t="shared" si="321"/>
        <v>34121</v>
      </c>
      <c r="P4830" s="29">
        <f t="shared" si="322"/>
        <v>851900</v>
      </c>
      <c r="Q4830" t="e">
        <f>+VLOOKUP(O4830,'Bảng kê HĐ 2022'!N$1912:R$4434,4,0)</f>
        <v>#N/A</v>
      </c>
      <c r="R4830" t="e">
        <f>+VLOOKUP(O4830,'Hàng trả'!#REF!,2,0)</f>
        <v>#REF!</v>
      </c>
    </row>
    <row r="4831" spans="1:18" hidden="1" x14ac:dyDescent="0.3">
      <c r="A4831" s="12">
        <v>9</v>
      </c>
      <c r="B4831" s="64"/>
      <c r="C4831" s="6" t="s">
        <v>17836</v>
      </c>
      <c r="D4831" s="7">
        <v>44788</v>
      </c>
      <c r="E4831" s="8" t="s">
        <v>10203</v>
      </c>
      <c r="F4831" s="9">
        <v>2803845</v>
      </c>
      <c r="G4831" s="8" t="s">
        <v>17662</v>
      </c>
      <c r="H4831" s="9">
        <v>294404</v>
      </c>
      <c r="I4831" s="69"/>
      <c r="J4831" s="70"/>
      <c r="K4831" s="71"/>
      <c r="L4831" s="77"/>
      <c r="M4831" s="78"/>
      <c r="N4831" t="str">
        <f t="shared" si="320"/>
        <v>31611</v>
      </c>
      <c r="O4831">
        <f t="shared" si="321"/>
        <v>31611</v>
      </c>
      <c r="P4831" s="29">
        <f t="shared" si="322"/>
        <v>2803845</v>
      </c>
      <c r="Q4831" t="e">
        <f>+VLOOKUP(O4831,'Bảng kê HĐ 2022'!N$1912:R$4434,4,0)</f>
        <v>#N/A</v>
      </c>
      <c r="R4831" t="e">
        <f>+VLOOKUP(O4831,'Hàng trả'!#REF!,2,0)</f>
        <v>#REF!</v>
      </c>
    </row>
    <row r="4832" spans="1:18" hidden="1" x14ac:dyDescent="0.3">
      <c r="A4832" s="12">
        <v>9</v>
      </c>
      <c r="B4832" s="64"/>
      <c r="C4832" s="6" t="s">
        <v>17837</v>
      </c>
      <c r="D4832" s="7">
        <v>44783</v>
      </c>
      <c r="E4832" s="8" t="s">
        <v>10203</v>
      </c>
      <c r="F4832" s="9">
        <v>1470409</v>
      </c>
      <c r="G4832" s="8" t="s">
        <v>17662</v>
      </c>
      <c r="H4832" s="9">
        <v>154393</v>
      </c>
      <c r="I4832" s="69"/>
      <c r="J4832" s="70"/>
      <c r="K4832" s="71"/>
      <c r="L4832" s="77"/>
      <c r="M4832" s="78"/>
      <c r="N4832" t="str">
        <f t="shared" si="320"/>
        <v>29621</v>
      </c>
      <c r="O4832">
        <f t="shared" si="321"/>
        <v>29621</v>
      </c>
      <c r="P4832" s="29">
        <f t="shared" si="322"/>
        <v>1470409</v>
      </c>
      <c r="Q4832" t="e">
        <f>+VLOOKUP(O4832,'Bảng kê HĐ 2022'!N$1912:R$4434,4,0)</f>
        <v>#N/A</v>
      </c>
      <c r="R4832" t="e">
        <f>+VLOOKUP(O4832,'Hàng trả'!#REF!,2,0)</f>
        <v>#REF!</v>
      </c>
    </row>
    <row r="4833" spans="1:18" hidden="1" x14ac:dyDescent="0.3">
      <c r="A4833" s="12">
        <v>9</v>
      </c>
      <c r="B4833" s="64"/>
      <c r="C4833" s="6" t="s">
        <v>17838</v>
      </c>
      <c r="D4833" s="7">
        <v>44775</v>
      </c>
      <c r="E4833" s="8" t="s">
        <v>17760</v>
      </c>
      <c r="F4833" s="9">
        <v>746775</v>
      </c>
      <c r="G4833" s="8" t="s">
        <v>17662</v>
      </c>
      <c r="H4833" s="9">
        <v>78411</v>
      </c>
      <c r="I4833" s="69"/>
      <c r="J4833" s="70"/>
      <c r="K4833" s="71"/>
      <c r="L4833" s="77"/>
      <c r="M4833" s="78"/>
      <c r="N4833" t="str">
        <f t="shared" si="320"/>
        <v>29065</v>
      </c>
      <c r="O4833">
        <f t="shared" si="321"/>
        <v>29065</v>
      </c>
      <c r="P4833" s="29">
        <f t="shared" si="322"/>
        <v>746775</v>
      </c>
      <c r="Q4833" t="e">
        <f>+VLOOKUP(O4833,'Bảng kê HĐ 2022'!N$1912:R$4434,4,0)</f>
        <v>#N/A</v>
      </c>
      <c r="R4833" t="e">
        <f>+VLOOKUP(O4833,'Hàng trả'!#REF!,2,0)</f>
        <v>#REF!</v>
      </c>
    </row>
    <row r="4834" spans="1:18" hidden="1" x14ac:dyDescent="0.3">
      <c r="A4834" s="12">
        <v>9</v>
      </c>
      <c r="B4834" s="64"/>
      <c r="C4834" s="6" t="s">
        <v>17839</v>
      </c>
      <c r="D4834" s="7">
        <v>44786</v>
      </c>
      <c r="E4834" s="8" t="s">
        <v>10203</v>
      </c>
      <c r="F4834" s="9">
        <v>913824</v>
      </c>
      <c r="G4834" s="8" t="s">
        <v>17662</v>
      </c>
      <c r="H4834" s="9">
        <v>95952</v>
      </c>
      <c r="I4834" s="69"/>
      <c r="J4834" s="70"/>
      <c r="K4834" s="71"/>
      <c r="L4834" s="77"/>
      <c r="M4834" s="78"/>
      <c r="N4834" t="str">
        <f t="shared" si="320"/>
        <v>31148</v>
      </c>
      <c r="O4834">
        <f t="shared" si="321"/>
        <v>31148</v>
      </c>
      <c r="P4834" s="29">
        <f t="shared" si="322"/>
        <v>913824</v>
      </c>
      <c r="Q4834" t="e">
        <f>+VLOOKUP(O4834,'Bảng kê HĐ 2022'!N$1912:R$4434,4,0)</f>
        <v>#N/A</v>
      </c>
      <c r="R4834" t="e">
        <f>+VLOOKUP(O4834,'Hàng trả'!#REF!,2,0)</f>
        <v>#REF!</v>
      </c>
    </row>
    <row r="4835" spans="1:18" hidden="1" x14ac:dyDescent="0.3">
      <c r="A4835" s="12">
        <v>9</v>
      </c>
      <c r="B4835" s="64"/>
      <c r="C4835" s="6" t="s">
        <v>17840</v>
      </c>
      <c r="D4835" s="7">
        <v>44791</v>
      </c>
      <c r="E4835" s="8" t="s">
        <v>16654</v>
      </c>
      <c r="F4835" s="9">
        <v>522418</v>
      </c>
      <c r="G4835" s="8" t="s">
        <v>17662</v>
      </c>
      <c r="H4835" s="9">
        <v>54854</v>
      </c>
      <c r="I4835" s="69"/>
      <c r="J4835" s="70"/>
      <c r="K4835" s="71"/>
      <c r="L4835" s="77"/>
      <c r="M4835" s="78"/>
      <c r="N4835" t="str">
        <f t="shared" si="320"/>
        <v>32514</v>
      </c>
      <c r="O4835">
        <f t="shared" si="321"/>
        <v>32514</v>
      </c>
      <c r="P4835" s="29">
        <f t="shared" si="322"/>
        <v>522418</v>
      </c>
      <c r="Q4835" t="e">
        <f>+VLOOKUP(O4835,'Bảng kê HĐ 2022'!N$1912:R$4434,4,0)</f>
        <v>#N/A</v>
      </c>
      <c r="R4835" t="e">
        <f>+VLOOKUP(O4835,'Hàng trả'!#REF!,2,0)</f>
        <v>#REF!</v>
      </c>
    </row>
    <row r="4836" spans="1:18" hidden="1" x14ac:dyDescent="0.3">
      <c r="A4836" s="12">
        <v>9</v>
      </c>
      <c r="B4836" s="64"/>
      <c r="C4836" s="6" t="s">
        <v>17841</v>
      </c>
      <c r="D4836" s="7">
        <v>44784</v>
      </c>
      <c r="E4836" s="8" t="s">
        <v>16654</v>
      </c>
      <c r="F4836" s="9">
        <v>756355</v>
      </c>
      <c r="G4836" s="8" t="s">
        <v>17662</v>
      </c>
      <c r="H4836" s="9">
        <v>79417</v>
      </c>
      <c r="I4836" s="69"/>
      <c r="J4836" s="70"/>
      <c r="K4836" s="71"/>
      <c r="L4836" s="77"/>
      <c r="M4836" s="78"/>
      <c r="N4836" t="str">
        <f t="shared" si="320"/>
        <v>29740</v>
      </c>
      <c r="O4836">
        <f t="shared" si="321"/>
        <v>29740</v>
      </c>
      <c r="P4836" s="29">
        <f t="shared" si="322"/>
        <v>756355</v>
      </c>
      <c r="Q4836" t="e">
        <f>+VLOOKUP(O4836,'Bảng kê HĐ 2022'!N$1912:R$4434,4,0)</f>
        <v>#N/A</v>
      </c>
      <c r="R4836" t="e">
        <f>+VLOOKUP(O4836,'Hàng trả'!#REF!,2,0)</f>
        <v>#REF!</v>
      </c>
    </row>
    <row r="4837" spans="1:18" hidden="1" x14ac:dyDescent="0.3">
      <c r="A4837" s="12">
        <v>9</v>
      </c>
      <c r="B4837" s="64"/>
      <c r="C4837" s="6" t="s">
        <v>17842</v>
      </c>
      <c r="D4837" s="7">
        <v>44781</v>
      </c>
      <c r="E4837" s="8" t="s">
        <v>12043</v>
      </c>
      <c r="F4837" s="9">
        <v>936442</v>
      </c>
      <c r="G4837" s="8" t="s">
        <v>17662</v>
      </c>
      <c r="H4837" s="9">
        <v>98326</v>
      </c>
      <c r="I4837" s="69"/>
      <c r="J4837" s="70"/>
      <c r="K4837" s="71"/>
      <c r="L4837" s="77"/>
      <c r="M4837" s="78"/>
      <c r="N4837" t="str">
        <f t="shared" si="320"/>
        <v>29526</v>
      </c>
      <c r="O4837">
        <f t="shared" si="321"/>
        <v>29526</v>
      </c>
      <c r="P4837" s="29">
        <f t="shared" si="322"/>
        <v>936442</v>
      </c>
      <c r="Q4837" t="e">
        <f>+VLOOKUP(O4837,'Bảng kê HĐ 2022'!N$1912:R$4434,4,0)</f>
        <v>#N/A</v>
      </c>
      <c r="R4837" t="e">
        <f>+VLOOKUP(O4837,'Hàng trả'!#REF!,2,0)</f>
        <v>#REF!</v>
      </c>
    </row>
    <row r="4838" spans="1:18" hidden="1" x14ac:dyDescent="0.3">
      <c r="A4838" s="12">
        <v>9</v>
      </c>
      <c r="B4838" s="64"/>
      <c r="C4838" s="6" t="s">
        <v>17843</v>
      </c>
      <c r="D4838" s="7">
        <v>44778</v>
      </c>
      <c r="E4838" s="8" t="s">
        <v>10203</v>
      </c>
      <c r="F4838" s="9">
        <v>416542</v>
      </c>
      <c r="G4838" s="8" t="s">
        <v>17662</v>
      </c>
      <c r="H4838" s="9">
        <v>43737</v>
      </c>
      <c r="I4838" s="69"/>
      <c r="J4838" s="70"/>
      <c r="K4838" s="71"/>
      <c r="L4838" s="77"/>
      <c r="M4838" s="78"/>
      <c r="N4838" t="str">
        <f t="shared" si="320"/>
        <v>29447</v>
      </c>
      <c r="O4838">
        <f t="shared" si="321"/>
        <v>29447</v>
      </c>
      <c r="P4838" s="29">
        <f t="shared" si="322"/>
        <v>416542</v>
      </c>
      <c r="Q4838" t="e">
        <f>+VLOOKUP(O4838,'Bảng kê HĐ 2022'!N$1912:R$4434,4,0)</f>
        <v>#N/A</v>
      </c>
      <c r="R4838" t="e">
        <f>+VLOOKUP(O4838,'Hàng trả'!#REF!,2,0)</f>
        <v>#REF!</v>
      </c>
    </row>
    <row r="4839" spans="1:18" hidden="1" x14ac:dyDescent="0.3">
      <c r="A4839" s="12">
        <v>9</v>
      </c>
      <c r="B4839" s="64"/>
      <c r="C4839" s="6" t="s">
        <v>17844</v>
      </c>
      <c r="D4839" s="7">
        <v>44776</v>
      </c>
      <c r="E4839" s="8" t="s">
        <v>16654</v>
      </c>
      <c r="F4839" s="9">
        <v>1267223</v>
      </c>
      <c r="G4839" s="8" t="s">
        <v>17662</v>
      </c>
      <c r="H4839" s="9">
        <v>133058</v>
      </c>
      <c r="I4839" s="69"/>
      <c r="J4839" s="70"/>
      <c r="K4839" s="71"/>
      <c r="L4839" s="77"/>
      <c r="M4839" s="78"/>
      <c r="N4839" t="str">
        <f t="shared" si="320"/>
        <v>29377</v>
      </c>
      <c r="O4839">
        <f t="shared" si="321"/>
        <v>29377</v>
      </c>
      <c r="P4839" s="29">
        <f t="shared" si="322"/>
        <v>1267223</v>
      </c>
      <c r="Q4839" t="e">
        <f>+VLOOKUP(O4839,'Bảng kê HĐ 2022'!N$1912:R$4434,4,0)</f>
        <v>#N/A</v>
      </c>
      <c r="R4839" t="e">
        <f>+VLOOKUP(O4839,'Hàng trả'!#REF!,2,0)</f>
        <v>#REF!</v>
      </c>
    </row>
    <row r="4840" spans="1:18" hidden="1" x14ac:dyDescent="0.3">
      <c r="A4840" s="12">
        <v>9</v>
      </c>
      <c r="B4840" s="64"/>
      <c r="C4840" s="6" t="s">
        <v>17845</v>
      </c>
      <c r="D4840" s="7">
        <v>44777</v>
      </c>
      <c r="E4840" s="8" t="s">
        <v>10203</v>
      </c>
      <c r="F4840" s="9">
        <v>479771</v>
      </c>
      <c r="G4840" s="8" t="s">
        <v>17662</v>
      </c>
      <c r="H4840" s="9">
        <v>50376</v>
      </c>
      <c r="I4840" s="69"/>
      <c r="J4840" s="70"/>
      <c r="K4840" s="71"/>
      <c r="L4840" s="77"/>
      <c r="M4840" s="78"/>
      <c r="N4840" t="str">
        <f t="shared" si="320"/>
        <v>29398</v>
      </c>
      <c r="O4840">
        <f t="shared" si="321"/>
        <v>29398</v>
      </c>
      <c r="P4840" s="29">
        <f t="shared" si="322"/>
        <v>479771</v>
      </c>
      <c r="Q4840" t="e">
        <f>+VLOOKUP(O4840,'Bảng kê HĐ 2022'!N$1912:R$4434,4,0)</f>
        <v>#N/A</v>
      </c>
      <c r="R4840" t="e">
        <f>+VLOOKUP(O4840,'Hàng trả'!#REF!,2,0)</f>
        <v>#REF!</v>
      </c>
    </row>
    <row r="4841" spans="1:18" hidden="1" x14ac:dyDescent="0.3">
      <c r="A4841" s="12">
        <v>9</v>
      </c>
      <c r="B4841" s="64"/>
      <c r="C4841" s="6" t="s">
        <v>17846</v>
      </c>
      <c r="D4841" s="7">
        <v>44783</v>
      </c>
      <c r="E4841" s="8" t="s">
        <v>12043</v>
      </c>
      <c r="F4841" s="9">
        <v>897574</v>
      </c>
      <c r="G4841" s="8" t="s">
        <v>17662</v>
      </c>
      <c r="H4841" s="9">
        <v>94245</v>
      </c>
      <c r="I4841" s="69"/>
      <c r="J4841" s="70"/>
      <c r="K4841" s="71"/>
      <c r="L4841" s="77"/>
      <c r="M4841" s="78"/>
      <c r="N4841" t="str">
        <f t="shared" si="320"/>
        <v>29639</v>
      </c>
      <c r="O4841">
        <f t="shared" si="321"/>
        <v>29639</v>
      </c>
      <c r="P4841" s="29">
        <f t="shared" si="322"/>
        <v>897574</v>
      </c>
      <c r="Q4841" t="e">
        <f>+VLOOKUP(O4841,'Bảng kê HĐ 2022'!N$1912:R$4434,4,0)</f>
        <v>#N/A</v>
      </c>
      <c r="R4841" t="e">
        <f>+VLOOKUP(O4841,'Hàng trả'!#REF!,2,0)</f>
        <v>#REF!</v>
      </c>
    </row>
    <row r="4842" spans="1:18" hidden="1" x14ac:dyDescent="0.3">
      <c r="A4842" s="12">
        <v>9</v>
      </c>
      <c r="B4842" s="64"/>
      <c r="C4842" s="6" t="s">
        <v>17847</v>
      </c>
      <c r="D4842" s="7">
        <v>44776</v>
      </c>
      <c r="E4842" s="8" t="s">
        <v>16654</v>
      </c>
      <c r="F4842" s="9">
        <v>756355</v>
      </c>
      <c r="G4842" s="8" t="s">
        <v>17662</v>
      </c>
      <c r="H4842" s="9">
        <v>79417</v>
      </c>
      <c r="I4842" s="69"/>
      <c r="J4842" s="70"/>
      <c r="K4842" s="71"/>
      <c r="L4842" s="77"/>
      <c r="M4842" s="78"/>
      <c r="N4842" t="str">
        <f t="shared" si="320"/>
        <v>29262</v>
      </c>
      <c r="O4842">
        <f t="shared" si="321"/>
        <v>29262</v>
      </c>
      <c r="P4842" s="29">
        <f t="shared" si="322"/>
        <v>756355</v>
      </c>
      <c r="Q4842" t="e">
        <f>+VLOOKUP(O4842,'Bảng kê HĐ 2022'!N$1912:R$4434,4,0)</f>
        <v>#N/A</v>
      </c>
      <c r="R4842" t="e">
        <f>+VLOOKUP(O4842,'Hàng trả'!#REF!,2,0)</f>
        <v>#REF!</v>
      </c>
    </row>
    <row r="4843" spans="1:18" hidden="1" x14ac:dyDescent="0.3">
      <c r="A4843" s="12">
        <v>9</v>
      </c>
      <c r="B4843" s="64"/>
      <c r="C4843" s="6" t="s">
        <v>17848</v>
      </c>
      <c r="D4843" s="7">
        <v>44777</v>
      </c>
      <c r="E4843" s="8" t="s">
        <v>16654</v>
      </c>
      <c r="F4843" s="9">
        <v>623690</v>
      </c>
      <c r="G4843" s="8" t="s">
        <v>17662</v>
      </c>
      <c r="H4843" s="9">
        <v>65487</v>
      </c>
      <c r="I4843" s="69"/>
      <c r="J4843" s="70"/>
      <c r="K4843" s="71"/>
      <c r="L4843" s="77"/>
      <c r="M4843" s="78"/>
      <c r="N4843" t="str">
        <f t="shared" si="320"/>
        <v>29397</v>
      </c>
      <c r="O4843">
        <f t="shared" si="321"/>
        <v>29397</v>
      </c>
      <c r="P4843" s="29">
        <f t="shared" si="322"/>
        <v>623690</v>
      </c>
      <c r="Q4843" t="e">
        <f>+VLOOKUP(O4843,'Bảng kê HĐ 2022'!N$1912:R$4434,4,0)</f>
        <v>#N/A</v>
      </c>
      <c r="R4843" t="e">
        <f>+VLOOKUP(O4843,'Hàng trả'!#REF!,2,0)</f>
        <v>#REF!</v>
      </c>
    </row>
    <row r="4844" spans="1:18" hidden="1" x14ac:dyDescent="0.3">
      <c r="A4844" s="12">
        <v>9</v>
      </c>
      <c r="B4844" s="64"/>
      <c r="C4844" s="6" t="s">
        <v>17849</v>
      </c>
      <c r="D4844" s="7">
        <v>44774</v>
      </c>
      <c r="E4844" s="8" t="s">
        <v>16654</v>
      </c>
      <c r="F4844" s="9">
        <v>760334</v>
      </c>
      <c r="G4844" s="8" t="s">
        <v>17662</v>
      </c>
      <c r="H4844" s="9">
        <v>79835</v>
      </c>
      <c r="I4844" s="69"/>
      <c r="J4844" s="70"/>
      <c r="K4844" s="71"/>
      <c r="L4844" s="77"/>
      <c r="M4844" s="78"/>
      <c r="N4844" t="str">
        <f t="shared" si="320"/>
        <v>28977</v>
      </c>
      <c r="O4844">
        <f t="shared" si="321"/>
        <v>28977</v>
      </c>
      <c r="P4844" s="29">
        <f t="shared" si="322"/>
        <v>760334</v>
      </c>
      <c r="Q4844" t="e">
        <f>+VLOOKUP(O4844,'Bảng kê HĐ 2022'!N$1912:R$4434,4,0)</f>
        <v>#N/A</v>
      </c>
      <c r="R4844" t="e">
        <f>+VLOOKUP(O4844,'Hàng trả'!#REF!,2,0)</f>
        <v>#REF!</v>
      </c>
    </row>
    <row r="4845" spans="1:18" hidden="1" x14ac:dyDescent="0.3">
      <c r="A4845" s="12">
        <v>9</v>
      </c>
      <c r="B4845" s="64"/>
      <c r="C4845" s="6" t="s">
        <v>17850</v>
      </c>
      <c r="D4845" s="7">
        <v>44783</v>
      </c>
      <c r="E4845" s="8" t="s">
        <v>10203</v>
      </c>
      <c r="F4845" s="9">
        <v>597744</v>
      </c>
      <c r="G4845" s="8" t="s">
        <v>17662</v>
      </c>
      <c r="H4845" s="9">
        <v>62763</v>
      </c>
      <c r="I4845" s="69"/>
      <c r="J4845" s="70"/>
      <c r="K4845" s="71"/>
      <c r="L4845" s="77"/>
      <c r="M4845" s="78"/>
      <c r="N4845" t="str">
        <f t="shared" si="320"/>
        <v>29694</v>
      </c>
      <c r="O4845">
        <f t="shared" si="321"/>
        <v>29694</v>
      </c>
      <c r="P4845" s="29">
        <f t="shared" si="322"/>
        <v>597744</v>
      </c>
      <c r="Q4845" t="e">
        <f>+VLOOKUP(O4845,'Bảng kê HĐ 2022'!N$1912:R$4434,4,0)</f>
        <v>#N/A</v>
      </c>
      <c r="R4845" t="e">
        <f>+VLOOKUP(O4845,'Hàng trả'!#REF!,2,0)</f>
        <v>#REF!</v>
      </c>
    </row>
    <row r="4846" spans="1:18" hidden="1" x14ac:dyDescent="0.3">
      <c r="A4846" s="12">
        <v>9</v>
      </c>
      <c r="B4846" s="64"/>
      <c r="C4846" s="6" t="s">
        <v>17851</v>
      </c>
      <c r="D4846" s="7">
        <v>44803</v>
      </c>
      <c r="E4846" s="8" t="s">
        <v>16654</v>
      </c>
      <c r="F4846" s="9">
        <v>936762</v>
      </c>
      <c r="G4846" s="8" t="s">
        <v>17662</v>
      </c>
      <c r="H4846" s="9">
        <v>98360</v>
      </c>
      <c r="I4846" s="69"/>
      <c r="J4846" s="70"/>
      <c r="K4846" s="71"/>
      <c r="L4846" s="77"/>
      <c r="M4846" s="78"/>
      <c r="N4846" t="str">
        <f t="shared" si="320"/>
        <v>36436</v>
      </c>
      <c r="O4846">
        <f t="shared" si="321"/>
        <v>36436</v>
      </c>
      <c r="P4846" s="29">
        <f t="shared" si="322"/>
        <v>936762</v>
      </c>
      <c r="Q4846" t="e">
        <f>+VLOOKUP(O4846,'Bảng kê HĐ 2022'!N$1912:R$4434,4,0)</f>
        <v>#N/A</v>
      </c>
      <c r="R4846" t="e">
        <f>+VLOOKUP(O4846,'Hàng trả'!#REF!,2,0)</f>
        <v>#REF!</v>
      </c>
    </row>
    <row r="4847" spans="1:18" hidden="1" x14ac:dyDescent="0.3">
      <c r="A4847" s="12">
        <v>9</v>
      </c>
      <c r="B4847" s="64"/>
      <c r="C4847" s="6" t="s">
        <v>17852</v>
      </c>
      <c r="D4847" s="7">
        <v>44803</v>
      </c>
      <c r="E4847" s="8" t="s">
        <v>17853</v>
      </c>
      <c r="F4847" s="9">
        <v>1169096</v>
      </c>
      <c r="G4847" s="8" t="s">
        <v>17662</v>
      </c>
      <c r="H4847" s="9">
        <v>122755</v>
      </c>
      <c r="I4847" s="69"/>
      <c r="J4847" s="70"/>
      <c r="K4847" s="71"/>
      <c r="L4847" s="77"/>
      <c r="M4847" s="78"/>
      <c r="N4847" t="str">
        <f t="shared" si="320"/>
        <v>36419</v>
      </c>
      <c r="O4847">
        <f t="shared" si="321"/>
        <v>36419</v>
      </c>
      <c r="P4847" s="29">
        <f t="shared" si="322"/>
        <v>1169096</v>
      </c>
      <c r="Q4847" t="e">
        <f>+VLOOKUP(O4847,'Bảng kê HĐ 2022'!N$1912:R$4434,4,0)</f>
        <v>#N/A</v>
      </c>
      <c r="R4847" t="e">
        <f>+VLOOKUP(O4847,'Hàng trả'!#REF!,2,0)</f>
        <v>#REF!</v>
      </c>
    </row>
    <row r="4848" spans="1:18" hidden="1" x14ac:dyDescent="0.3">
      <c r="A4848" s="12">
        <v>9</v>
      </c>
      <c r="B4848" s="64"/>
      <c r="C4848" s="6" t="s">
        <v>17854</v>
      </c>
      <c r="D4848" s="7">
        <v>44797</v>
      </c>
      <c r="E4848" s="8" t="s">
        <v>10193</v>
      </c>
      <c r="F4848" s="9">
        <v>816448</v>
      </c>
      <c r="G4848" s="8" t="s">
        <v>17662</v>
      </c>
      <c r="H4848" s="9">
        <v>85727</v>
      </c>
      <c r="I4848" s="69"/>
      <c r="J4848" s="70"/>
      <c r="K4848" s="71"/>
      <c r="L4848" s="77"/>
      <c r="M4848" s="78"/>
      <c r="N4848" t="str">
        <f t="shared" si="320"/>
        <v>34411</v>
      </c>
      <c r="O4848">
        <f t="shared" si="321"/>
        <v>34411</v>
      </c>
      <c r="P4848" s="29">
        <f t="shared" si="322"/>
        <v>816448</v>
      </c>
      <c r="Q4848" t="e">
        <f>+VLOOKUP(O4848,'Bảng kê HĐ 2022'!N$1912:R$4434,4,0)</f>
        <v>#N/A</v>
      </c>
      <c r="R4848" t="e">
        <f>+VLOOKUP(O4848,'Hàng trả'!#REF!,2,0)</f>
        <v>#REF!</v>
      </c>
    </row>
    <row r="4849" spans="1:18" hidden="1" x14ac:dyDescent="0.3">
      <c r="A4849" s="12">
        <v>9</v>
      </c>
      <c r="B4849" s="64"/>
      <c r="C4849" s="6" t="s">
        <v>17855</v>
      </c>
      <c r="D4849" s="7">
        <v>44795</v>
      </c>
      <c r="E4849" s="8" t="s">
        <v>17822</v>
      </c>
      <c r="F4849" s="9">
        <v>1206220</v>
      </c>
      <c r="G4849" s="8" t="s">
        <v>17662</v>
      </c>
      <c r="H4849" s="9">
        <v>126653</v>
      </c>
      <c r="I4849" s="69"/>
      <c r="J4849" s="70"/>
      <c r="K4849" s="71"/>
      <c r="L4849" s="77"/>
      <c r="M4849" s="78"/>
      <c r="N4849" t="str">
        <f t="shared" si="320"/>
        <v>34152</v>
      </c>
      <c r="O4849">
        <f t="shared" si="321"/>
        <v>34152</v>
      </c>
      <c r="P4849" s="29">
        <f t="shared" si="322"/>
        <v>1206220</v>
      </c>
      <c r="Q4849" t="e">
        <f>+VLOOKUP(O4849,'Bảng kê HĐ 2022'!N$1912:R$4434,4,0)</f>
        <v>#N/A</v>
      </c>
      <c r="R4849" t="e">
        <f>+VLOOKUP(O4849,'Hàng trả'!#REF!,2,0)</f>
        <v>#REF!</v>
      </c>
    </row>
    <row r="4850" spans="1:18" hidden="1" x14ac:dyDescent="0.3">
      <c r="A4850" s="12">
        <v>9</v>
      </c>
      <c r="B4850" s="64"/>
      <c r="C4850" s="6" t="s">
        <v>17856</v>
      </c>
      <c r="D4850" s="7">
        <v>44797</v>
      </c>
      <c r="E4850" s="8" t="s">
        <v>17822</v>
      </c>
      <c r="F4850" s="9">
        <v>1857005</v>
      </c>
      <c r="G4850" s="8" t="s">
        <v>17662</v>
      </c>
      <c r="H4850" s="9">
        <v>194986</v>
      </c>
      <c r="I4850" s="69"/>
      <c r="J4850" s="70"/>
      <c r="K4850" s="71"/>
      <c r="L4850" s="77"/>
      <c r="M4850" s="78"/>
      <c r="N4850" t="str">
        <f t="shared" si="320"/>
        <v>34334</v>
      </c>
      <c r="O4850">
        <f t="shared" si="321"/>
        <v>34334</v>
      </c>
      <c r="P4850" s="29">
        <f t="shared" si="322"/>
        <v>1857005</v>
      </c>
      <c r="Q4850" t="e">
        <f>+VLOOKUP(O4850,'Bảng kê HĐ 2022'!N$1912:R$4434,4,0)</f>
        <v>#N/A</v>
      </c>
      <c r="R4850" t="e">
        <f>+VLOOKUP(O4850,'Hàng trả'!#REF!,2,0)</f>
        <v>#REF!</v>
      </c>
    </row>
    <row r="4851" spans="1:18" hidden="1" x14ac:dyDescent="0.3">
      <c r="A4851" s="12">
        <v>9</v>
      </c>
      <c r="B4851" s="64"/>
      <c r="C4851" s="6" t="s">
        <v>17857</v>
      </c>
      <c r="D4851" s="7">
        <v>44796</v>
      </c>
      <c r="E4851" s="8" t="s">
        <v>16654</v>
      </c>
      <c r="F4851" s="9">
        <v>791459</v>
      </c>
      <c r="G4851" s="8" t="s">
        <v>17662</v>
      </c>
      <c r="H4851" s="9">
        <v>83103</v>
      </c>
      <c r="I4851" s="69"/>
      <c r="J4851" s="70"/>
      <c r="K4851" s="71"/>
      <c r="L4851" s="77"/>
      <c r="M4851" s="78"/>
      <c r="N4851" t="str">
        <f t="shared" si="320"/>
        <v>34318</v>
      </c>
      <c r="O4851">
        <f t="shared" si="321"/>
        <v>34318</v>
      </c>
      <c r="P4851" s="29">
        <f t="shared" si="322"/>
        <v>791459</v>
      </c>
      <c r="Q4851" t="e">
        <f>+VLOOKUP(O4851,'Bảng kê HĐ 2022'!N$1912:R$4434,4,0)</f>
        <v>#N/A</v>
      </c>
      <c r="R4851" t="e">
        <f>+VLOOKUP(O4851,'Hàng trả'!#REF!,2,0)</f>
        <v>#REF!</v>
      </c>
    </row>
    <row r="4852" spans="1:18" hidden="1" x14ac:dyDescent="0.3">
      <c r="A4852" s="12">
        <v>9</v>
      </c>
      <c r="B4852" s="64"/>
      <c r="C4852" s="6" t="s">
        <v>17858</v>
      </c>
      <c r="D4852" s="7">
        <v>44784</v>
      </c>
      <c r="E4852" s="8" t="s">
        <v>10203</v>
      </c>
      <c r="F4852" s="9">
        <v>762303</v>
      </c>
      <c r="G4852" s="8" t="s">
        <v>17662</v>
      </c>
      <c r="H4852" s="9">
        <v>80042</v>
      </c>
      <c r="I4852" s="69"/>
      <c r="J4852" s="70"/>
      <c r="K4852" s="71"/>
      <c r="L4852" s="77"/>
      <c r="M4852" s="78"/>
      <c r="N4852" t="str">
        <f t="shared" si="320"/>
        <v>29716</v>
      </c>
      <c r="O4852">
        <f t="shared" si="321"/>
        <v>29716</v>
      </c>
      <c r="P4852" s="29">
        <f t="shared" si="322"/>
        <v>762303</v>
      </c>
      <c r="Q4852" t="e">
        <f>+VLOOKUP(O4852,'Bảng kê HĐ 2022'!N$1912:R$4434,4,0)</f>
        <v>#N/A</v>
      </c>
      <c r="R4852" t="e">
        <f>+VLOOKUP(O4852,'Hàng trả'!#REF!,2,0)</f>
        <v>#REF!</v>
      </c>
    </row>
    <row r="4853" spans="1:18" hidden="1" x14ac:dyDescent="0.3">
      <c r="A4853" s="12">
        <v>9</v>
      </c>
      <c r="B4853" s="64"/>
      <c r="C4853" s="6" t="s">
        <v>17859</v>
      </c>
      <c r="D4853" s="7">
        <v>44800</v>
      </c>
      <c r="E4853" s="8" t="s">
        <v>16654</v>
      </c>
      <c r="F4853" s="9">
        <v>696876</v>
      </c>
      <c r="G4853" s="8" t="s">
        <v>17662</v>
      </c>
      <c r="H4853" s="9">
        <v>73172</v>
      </c>
      <c r="I4853" s="69"/>
      <c r="J4853" s="70"/>
      <c r="K4853" s="71"/>
      <c r="L4853" s="77"/>
      <c r="M4853" s="78"/>
      <c r="N4853" t="str">
        <f t="shared" si="320"/>
        <v>36300</v>
      </c>
      <c r="O4853">
        <f t="shared" si="321"/>
        <v>36300</v>
      </c>
      <c r="P4853" s="29">
        <f t="shared" si="322"/>
        <v>696876</v>
      </c>
      <c r="Q4853" t="e">
        <f>+VLOOKUP(O4853,'Bảng kê HĐ 2022'!N$1912:R$4434,4,0)</f>
        <v>#N/A</v>
      </c>
      <c r="R4853" t="e">
        <f>+VLOOKUP(O4853,'Hàng trả'!#REF!,2,0)</f>
        <v>#REF!</v>
      </c>
    </row>
    <row r="4854" spans="1:18" hidden="1" x14ac:dyDescent="0.3">
      <c r="A4854" s="12">
        <v>9</v>
      </c>
      <c r="B4854" s="64"/>
      <c r="C4854" s="6" t="s">
        <v>17860</v>
      </c>
      <c r="D4854" s="7">
        <v>44797</v>
      </c>
      <c r="E4854" s="8" t="s">
        <v>17688</v>
      </c>
      <c r="F4854" s="9">
        <v>473212</v>
      </c>
      <c r="G4854" s="8" t="s">
        <v>17662</v>
      </c>
      <c r="H4854" s="9">
        <v>49687</v>
      </c>
      <c r="I4854" s="69"/>
      <c r="J4854" s="70"/>
      <c r="K4854" s="71"/>
      <c r="L4854" s="77"/>
      <c r="M4854" s="78"/>
      <c r="N4854" t="str">
        <f t="shared" si="320"/>
        <v>34410</v>
      </c>
      <c r="O4854">
        <f t="shared" si="321"/>
        <v>34410</v>
      </c>
      <c r="P4854" s="29">
        <f t="shared" si="322"/>
        <v>473212</v>
      </c>
      <c r="Q4854" t="e">
        <f>+VLOOKUP(O4854,'Bảng kê HĐ 2022'!N$1912:R$4434,4,0)</f>
        <v>#N/A</v>
      </c>
      <c r="R4854" t="e">
        <f>+VLOOKUP(O4854,'Hàng trả'!#REF!,2,0)</f>
        <v>#REF!</v>
      </c>
    </row>
    <row r="4855" spans="1:18" hidden="1" x14ac:dyDescent="0.3">
      <c r="A4855" s="12">
        <v>9</v>
      </c>
      <c r="B4855" s="64"/>
      <c r="C4855" s="6" t="s">
        <v>17861</v>
      </c>
      <c r="D4855" s="7">
        <v>44802</v>
      </c>
      <c r="E4855" s="8" t="s">
        <v>12043</v>
      </c>
      <c r="F4855" s="9">
        <v>879014</v>
      </c>
      <c r="G4855" s="8" t="s">
        <v>17662</v>
      </c>
      <c r="H4855" s="9">
        <v>92296</v>
      </c>
      <c r="I4855" s="69"/>
      <c r="J4855" s="70"/>
      <c r="K4855" s="71"/>
      <c r="L4855" s="77"/>
      <c r="M4855" s="78"/>
      <c r="N4855" t="str">
        <f t="shared" si="320"/>
        <v>36344</v>
      </c>
      <c r="O4855">
        <f t="shared" si="321"/>
        <v>36344</v>
      </c>
      <c r="P4855" s="29">
        <f t="shared" si="322"/>
        <v>879014</v>
      </c>
      <c r="Q4855" t="e">
        <f>+VLOOKUP(O4855,'Bảng kê HĐ 2022'!N$1912:R$4434,4,0)</f>
        <v>#N/A</v>
      </c>
      <c r="R4855" t="e">
        <f>+VLOOKUP(O4855,'Hàng trả'!#REF!,2,0)</f>
        <v>#REF!</v>
      </c>
    </row>
    <row r="4856" spans="1:18" hidden="1" x14ac:dyDescent="0.3">
      <c r="A4856" s="12">
        <v>9</v>
      </c>
      <c r="B4856" s="64"/>
      <c r="C4856" s="6" t="s">
        <v>17862</v>
      </c>
      <c r="D4856" s="7">
        <v>44789</v>
      </c>
      <c r="E4856" s="8" t="s">
        <v>16654</v>
      </c>
      <c r="F4856" s="9">
        <v>1307436</v>
      </c>
      <c r="G4856" s="8" t="s">
        <v>17662</v>
      </c>
      <c r="H4856" s="9">
        <v>137281</v>
      </c>
      <c r="I4856" s="69"/>
      <c r="J4856" s="70"/>
      <c r="K4856" s="71"/>
      <c r="L4856" s="77"/>
      <c r="M4856" s="78"/>
      <c r="N4856" t="str">
        <f t="shared" si="320"/>
        <v>31702</v>
      </c>
      <c r="O4856">
        <f t="shared" si="321"/>
        <v>31702</v>
      </c>
      <c r="P4856" s="29">
        <f t="shared" si="322"/>
        <v>1307436</v>
      </c>
      <c r="Q4856" t="e">
        <f>+VLOOKUP(O4856,'Bảng kê HĐ 2022'!N$1912:R$4434,4,0)</f>
        <v>#N/A</v>
      </c>
      <c r="R4856" t="e">
        <f>+VLOOKUP(O4856,'Hàng trả'!#REF!,2,0)</f>
        <v>#REF!</v>
      </c>
    </row>
    <row r="4857" spans="1:18" hidden="1" x14ac:dyDescent="0.3">
      <c r="A4857" s="12">
        <v>9</v>
      </c>
      <c r="B4857" s="64"/>
      <c r="C4857" s="6" t="s">
        <v>17863</v>
      </c>
      <c r="D4857" s="7">
        <v>44779</v>
      </c>
      <c r="E4857" s="8" t="s">
        <v>10203</v>
      </c>
      <c r="F4857" s="9">
        <v>779882</v>
      </c>
      <c r="G4857" s="8" t="s">
        <v>17662</v>
      </c>
      <c r="H4857" s="9">
        <v>81888</v>
      </c>
      <c r="I4857" s="69"/>
      <c r="J4857" s="70"/>
      <c r="K4857" s="71"/>
      <c r="L4857" s="77"/>
      <c r="M4857" s="78"/>
      <c r="N4857" t="str">
        <f t="shared" si="320"/>
        <v>29513</v>
      </c>
      <c r="O4857">
        <f t="shared" si="321"/>
        <v>29513</v>
      </c>
      <c r="P4857" s="29">
        <f t="shared" si="322"/>
        <v>779882</v>
      </c>
      <c r="Q4857" t="e">
        <f>+VLOOKUP(O4857,'Bảng kê HĐ 2022'!N$1912:R$4434,4,0)</f>
        <v>#N/A</v>
      </c>
      <c r="R4857" t="e">
        <f>+VLOOKUP(O4857,'Hàng trả'!#REF!,2,0)</f>
        <v>#REF!</v>
      </c>
    </row>
    <row r="4858" spans="1:18" hidden="1" x14ac:dyDescent="0.3">
      <c r="A4858" s="12">
        <v>9</v>
      </c>
      <c r="B4858" s="64"/>
      <c r="C4858" s="6" t="s">
        <v>17864</v>
      </c>
      <c r="D4858" s="7">
        <v>44790</v>
      </c>
      <c r="E4858" s="8" t="s">
        <v>12043</v>
      </c>
      <c r="F4858" s="9">
        <v>604704</v>
      </c>
      <c r="G4858" s="8" t="s">
        <v>17662</v>
      </c>
      <c r="H4858" s="9">
        <v>63494</v>
      </c>
      <c r="I4858" s="69"/>
      <c r="J4858" s="70"/>
      <c r="K4858" s="71"/>
      <c r="L4858" s="77"/>
      <c r="M4858" s="78"/>
      <c r="N4858" t="str">
        <f t="shared" si="320"/>
        <v>31714</v>
      </c>
      <c r="O4858">
        <f t="shared" si="321"/>
        <v>31714</v>
      </c>
      <c r="P4858" s="29">
        <f t="shared" si="322"/>
        <v>604704</v>
      </c>
      <c r="Q4858" t="e">
        <f>+VLOOKUP(O4858,'Bảng kê HĐ 2022'!N$1912:R$4434,4,0)</f>
        <v>#N/A</v>
      </c>
      <c r="R4858" t="e">
        <f>+VLOOKUP(O4858,'Hàng trả'!#REF!,2,0)</f>
        <v>#REF!</v>
      </c>
    </row>
    <row r="4859" spans="1:18" hidden="1" x14ac:dyDescent="0.3">
      <c r="A4859" s="12">
        <v>9</v>
      </c>
      <c r="B4859" s="64"/>
      <c r="C4859" s="6" t="s">
        <v>17865</v>
      </c>
      <c r="D4859" s="7">
        <v>44789</v>
      </c>
      <c r="E4859" s="8" t="s">
        <v>16654</v>
      </c>
      <c r="F4859" s="9">
        <v>879184</v>
      </c>
      <c r="G4859" s="8" t="s">
        <v>17662</v>
      </c>
      <c r="H4859" s="9">
        <v>92314</v>
      </c>
      <c r="I4859" s="69"/>
      <c r="J4859" s="70"/>
      <c r="K4859" s="71"/>
      <c r="L4859" s="77"/>
      <c r="M4859" s="78"/>
      <c r="N4859" t="str">
        <f t="shared" si="320"/>
        <v>31643</v>
      </c>
      <c r="O4859">
        <f t="shared" si="321"/>
        <v>31643</v>
      </c>
      <c r="P4859" s="29">
        <f t="shared" si="322"/>
        <v>879184</v>
      </c>
      <c r="Q4859" t="e">
        <f>+VLOOKUP(O4859,'Bảng kê HĐ 2022'!N$1912:R$4434,4,0)</f>
        <v>#N/A</v>
      </c>
      <c r="R4859" t="e">
        <f>+VLOOKUP(O4859,'Hàng trả'!#REF!,2,0)</f>
        <v>#REF!</v>
      </c>
    </row>
    <row r="4860" spans="1:18" hidden="1" x14ac:dyDescent="0.3">
      <c r="A4860" s="12">
        <v>9</v>
      </c>
      <c r="B4860" s="64"/>
      <c r="C4860" s="6" t="s">
        <v>17866</v>
      </c>
      <c r="D4860" s="7">
        <v>44789</v>
      </c>
      <c r="E4860" s="8" t="s">
        <v>16654</v>
      </c>
      <c r="F4860" s="9">
        <v>337049</v>
      </c>
      <c r="G4860" s="8" t="s">
        <v>17662</v>
      </c>
      <c r="H4860" s="9">
        <v>35390</v>
      </c>
      <c r="I4860" s="69"/>
      <c r="J4860" s="70"/>
      <c r="K4860" s="71"/>
      <c r="L4860" s="77"/>
      <c r="M4860" s="78"/>
      <c r="N4860" t="str">
        <f t="shared" si="320"/>
        <v>31639</v>
      </c>
      <c r="O4860">
        <f t="shared" si="321"/>
        <v>31639</v>
      </c>
      <c r="P4860" s="29">
        <f t="shared" si="322"/>
        <v>337049</v>
      </c>
      <c r="Q4860" t="e">
        <f>+VLOOKUP(O4860,'Bảng kê HĐ 2022'!N$1912:R$4434,4,0)</f>
        <v>#N/A</v>
      </c>
      <c r="R4860" t="e">
        <f>+VLOOKUP(O4860,'Hàng trả'!#REF!,2,0)</f>
        <v>#REF!</v>
      </c>
    </row>
    <row r="4861" spans="1:18" hidden="1" x14ac:dyDescent="0.3">
      <c r="A4861" s="12">
        <v>9</v>
      </c>
      <c r="B4861" s="64"/>
      <c r="C4861" s="6" t="s">
        <v>17867</v>
      </c>
      <c r="D4861" s="7">
        <v>44791</v>
      </c>
      <c r="E4861" s="8" t="s">
        <v>16654</v>
      </c>
      <c r="F4861" s="9">
        <v>473212</v>
      </c>
      <c r="G4861" s="8" t="s">
        <v>17662</v>
      </c>
      <c r="H4861" s="9">
        <v>49687</v>
      </c>
      <c r="I4861" s="69"/>
      <c r="J4861" s="70"/>
      <c r="K4861" s="71"/>
      <c r="L4861" s="77"/>
      <c r="M4861" s="78"/>
      <c r="N4861" t="str">
        <f t="shared" si="320"/>
        <v>32517</v>
      </c>
      <c r="O4861">
        <f t="shared" si="321"/>
        <v>32517</v>
      </c>
      <c r="P4861" s="29">
        <f t="shared" si="322"/>
        <v>473212</v>
      </c>
      <c r="Q4861" t="e">
        <f>+VLOOKUP(O4861,'Bảng kê HĐ 2022'!N$1912:R$4434,4,0)</f>
        <v>#N/A</v>
      </c>
      <c r="R4861" t="e">
        <f>+VLOOKUP(O4861,'Hàng trả'!#REF!,2,0)</f>
        <v>#REF!</v>
      </c>
    </row>
    <row r="4862" spans="1:18" hidden="1" x14ac:dyDescent="0.3">
      <c r="A4862" s="12">
        <v>9</v>
      </c>
      <c r="B4862" s="64"/>
      <c r="C4862" s="6" t="s">
        <v>17868</v>
      </c>
      <c r="D4862" s="7">
        <v>44789</v>
      </c>
      <c r="E4862" s="8" t="s">
        <v>16654</v>
      </c>
      <c r="F4862" s="9">
        <v>641520</v>
      </c>
      <c r="G4862" s="8" t="s">
        <v>17662</v>
      </c>
      <c r="H4862" s="9">
        <v>67360</v>
      </c>
      <c r="I4862" s="69"/>
      <c r="J4862" s="70"/>
      <c r="K4862" s="71"/>
      <c r="L4862" s="77"/>
      <c r="M4862" s="78"/>
      <c r="N4862" t="str">
        <f t="shared" si="320"/>
        <v>31706</v>
      </c>
      <c r="O4862">
        <f t="shared" si="321"/>
        <v>31706</v>
      </c>
      <c r="P4862" s="29">
        <f t="shared" si="322"/>
        <v>641520</v>
      </c>
      <c r="Q4862" t="e">
        <f>+VLOOKUP(O4862,'Bảng kê HĐ 2022'!N$1912:R$4434,4,0)</f>
        <v>#N/A</v>
      </c>
      <c r="R4862" t="e">
        <f>+VLOOKUP(O4862,'Hàng trả'!#REF!,2,0)</f>
        <v>#REF!</v>
      </c>
    </row>
    <row r="4863" spans="1:18" hidden="1" x14ac:dyDescent="0.3">
      <c r="A4863" s="12">
        <v>9</v>
      </c>
      <c r="B4863" s="64"/>
      <c r="C4863" s="6" t="s">
        <v>17869</v>
      </c>
      <c r="D4863" s="7">
        <v>44781</v>
      </c>
      <c r="E4863" s="8" t="s">
        <v>12043</v>
      </c>
      <c r="F4863" s="9">
        <v>671933</v>
      </c>
      <c r="G4863" s="8" t="s">
        <v>17662</v>
      </c>
      <c r="H4863" s="9">
        <v>70553</v>
      </c>
      <c r="I4863" s="69"/>
      <c r="J4863" s="70"/>
      <c r="K4863" s="71"/>
      <c r="L4863" s="77"/>
      <c r="M4863" s="78"/>
      <c r="N4863" t="str">
        <f t="shared" si="320"/>
        <v>29592</v>
      </c>
      <c r="O4863">
        <f t="shared" si="321"/>
        <v>29592</v>
      </c>
      <c r="P4863" s="29">
        <f t="shared" si="322"/>
        <v>671933</v>
      </c>
      <c r="Q4863" t="e">
        <f>+VLOOKUP(O4863,'Bảng kê HĐ 2022'!N$1912:R$4434,4,0)</f>
        <v>#N/A</v>
      </c>
      <c r="R4863" t="e">
        <f>+VLOOKUP(O4863,'Hàng trả'!#REF!,2,0)</f>
        <v>#REF!</v>
      </c>
    </row>
    <row r="4864" spans="1:18" hidden="1" x14ac:dyDescent="0.3">
      <c r="A4864" s="12">
        <v>9</v>
      </c>
      <c r="B4864" s="64"/>
      <c r="C4864" s="6" t="s">
        <v>17870</v>
      </c>
      <c r="D4864" s="7">
        <v>44789</v>
      </c>
      <c r="E4864" s="8" t="s">
        <v>16654</v>
      </c>
      <c r="F4864" s="9">
        <v>724647</v>
      </c>
      <c r="G4864" s="8" t="s">
        <v>17662</v>
      </c>
      <c r="H4864" s="9">
        <v>76088</v>
      </c>
      <c r="I4864" s="69"/>
      <c r="J4864" s="70"/>
      <c r="K4864" s="71"/>
      <c r="L4864" s="77"/>
      <c r="M4864" s="78"/>
      <c r="N4864" t="str">
        <f t="shared" si="320"/>
        <v>31640</v>
      </c>
      <c r="O4864">
        <f t="shared" si="321"/>
        <v>31640</v>
      </c>
      <c r="P4864" s="29">
        <f t="shared" si="322"/>
        <v>724647</v>
      </c>
      <c r="Q4864" t="e">
        <f>+VLOOKUP(O4864,'Bảng kê HĐ 2022'!N$1912:R$4434,4,0)</f>
        <v>#N/A</v>
      </c>
      <c r="R4864" t="e">
        <f>+VLOOKUP(O4864,'Hàng trả'!#REF!,2,0)</f>
        <v>#REF!</v>
      </c>
    </row>
    <row r="4865" spans="1:18" hidden="1" x14ac:dyDescent="0.3">
      <c r="A4865" s="12">
        <v>9</v>
      </c>
      <c r="B4865" s="64"/>
      <c r="C4865" s="6" t="s">
        <v>17871</v>
      </c>
      <c r="D4865" s="7">
        <v>44789</v>
      </c>
      <c r="E4865" s="13"/>
      <c r="F4865" s="9">
        <v>859466</v>
      </c>
      <c r="G4865" s="8" t="s">
        <v>17662</v>
      </c>
      <c r="H4865" s="9">
        <v>90244</v>
      </c>
      <c r="I4865" s="69"/>
      <c r="J4865" s="70"/>
      <c r="K4865" s="71"/>
      <c r="L4865" s="77"/>
      <c r="M4865" s="78"/>
      <c r="N4865" t="str">
        <f t="shared" si="320"/>
        <v>31649</v>
      </c>
      <c r="O4865">
        <f t="shared" si="321"/>
        <v>31649</v>
      </c>
      <c r="P4865" s="29">
        <f t="shared" si="322"/>
        <v>859466</v>
      </c>
      <c r="Q4865" t="e">
        <f>+VLOOKUP(O4865,'Bảng kê HĐ 2022'!N$1912:R$4434,4,0)</f>
        <v>#N/A</v>
      </c>
      <c r="R4865" t="e">
        <f>+VLOOKUP(O4865,'Hàng trả'!#REF!,2,0)</f>
        <v>#REF!</v>
      </c>
    </row>
    <row r="4866" spans="1:18" hidden="1" x14ac:dyDescent="0.3">
      <c r="A4866" s="12">
        <v>9</v>
      </c>
      <c r="B4866" s="64"/>
      <c r="C4866" s="6" t="s">
        <v>17872</v>
      </c>
      <c r="D4866" s="7">
        <v>44783</v>
      </c>
      <c r="E4866" s="8" t="s">
        <v>16654</v>
      </c>
      <c r="F4866" s="9">
        <v>1682925</v>
      </c>
      <c r="G4866" s="8" t="s">
        <v>17662</v>
      </c>
      <c r="H4866" s="9">
        <v>176707</v>
      </c>
      <c r="I4866" s="69"/>
      <c r="J4866" s="70"/>
      <c r="K4866" s="71"/>
      <c r="L4866" s="77"/>
      <c r="M4866" s="78"/>
      <c r="N4866" t="str">
        <f t="shared" si="320"/>
        <v>29622</v>
      </c>
      <c r="O4866">
        <f t="shared" si="321"/>
        <v>29622</v>
      </c>
      <c r="P4866" s="29">
        <f t="shared" si="322"/>
        <v>1682925</v>
      </c>
      <c r="Q4866" t="e">
        <f>+VLOOKUP(O4866,'Bảng kê HĐ 2022'!N$1912:R$4434,4,0)</f>
        <v>#N/A</v>
      </c>
      <c r="R4866" t="e">
        <f>+VLOOKUP(O4866,'Hàng trả'!#REF!,2,0)</f>
        <v>#REF!</v>
      </c>
    </row>
    <row r="4867" spans="1:18" hidden="1" x14ac:dyDescent="0.3">
      <c r="A4867" s="12">
        <v>9</v>
      </c>
      <c r="B4867" s="64"/>
      <c r="C4867" s="6" t="s">
        <v>17873</v>
      </c>
      <c r="D4867" s="7">
        <v>44775</v>
      </c>
      <c r="E4867" s="8" t="s">
        <v>10203</v>
      </c>
      <c r="F4867" s="9">
        <v>396527</v>
      </c>
      <c r="G4867" s="8" t="s">
        <v>17662</v>
      </c>
      <c r="H4867" s="9">
        <v>41635</v>
      </c>
      <c r="I4867" s="69"/>
      <c r="J4867" s="70"/>
      <c r="K4867" s="71"/>
      <c r="L4867" s="77"/>
      <c r="M4867" s="78"/>
      <c r="N4867" t="str">
        <f t="shared" si="320"/>
        <v>29145</v>
      </c>
      <c r="O4867">
        <f t="shared" si="321"/>
        <v>29145</v>
      </c>
      <c r="P4867" s="29">
        <f t="shared" si="322"/>
        <v>396527</v>
      </c>
      <c r="Q4867" t="e">
        <f>+VLOOKUP(O4867,'Bảng kê HĐ 2022'!N$1912:R$4434,4,0)</f>
        <v>#N/A</v>
      </c>
      <c r="R4867" t="e">
        <f>+VLOOKUP(O4867,'Hàng trả'!#REF!,2,0)</f>
        <v>#REF!</v>
      </c>
    </row>
    <row r="4868" spans="1:18" hidden="1" x14ac:dyDescent="0.3">
      <c r="A4868" s="12">
        <v>9</v>
      </c>
      <c r="B4868" s="64"/>
      <c r="C4868" s="6" t="s">
        <v>17874</v>
      </c>
      <c r="D4868" s="7">
        <v>44778</v>
      </c>
      <c r="E4868" s="8" t="s">
        <v>16654</v>
      </c>
      <c r="F4868" s="9">
        <v>870696</v>
      </c>
      <c r="G4868" s="8" t="s">
        <v>17662</v>
      </c>
      <c r="H4868" s="9">
        <v>91423</v>
      </c>
      <c r="I4868" s="69"/>
      <c r="J4868" s="70"/>
      <c r="K4868" s="71"/>
      <c r="L4868" s="77"/>
      <c r="M4868" s="78"/>
      <c r="N4868" t="str">
        <f t="shared" si="320"/>
        <v>29476</v>
      </c>
      <c r="O4868">
        <f t="shared" si="321"/>
        <v>29476</v>
      </c>
      <c r="P4868" s="29">
        <f t="shared" si="322"/>
        <v>870696</v>
      </c>
      <c r="Q4868" t="e">
        <f>+VLOOKUP(O4868,'Bảng kê HĐ 2022'!N$1912:R$4434,4,0)</f>
        <v>#N/A</v>
      </c>
      <c r="R4868" t="e">
        <f>+VLOOKUP(O4868,'Hàng trả'!#REF!,2,0)</f>
        <v>#REF!</v>
      </c>
    </row>
    <row r="4869" spans="1:18" hidden="1" x14ac:dyDescent="0.3">
      <c r="A4869" s="12">
        <v>9</v>
      </c>
      <c r="B4869" s="64"/>
      <c r="C4869" s="6" t="s">
        <v>17875</v>
      </c>
      <c r="D4869" s="7">
        <v>44783</v>
      </c>
      <c r="E4869" s="8" t="s">
        <v>16654</v>
      </c>
      <c r="F4869" s="9">
        <v>605461</v>
      </c>
      <c r="G4869" s="8" t="s">
        <v>17662</v>
      </c>
      <c r="H4869" s="9">
        <v>63573</v>
      </c>
      <c r="I4869" s="69"/>
      <c r="J4869" s="70"/>
      <c r="K4869" s="71"/>
      <c r="L4869" s="77"/>
      <c r="M4869" s="78"/>
      <c r="N4869" t="str">
        <f t="shared" si="320"/>
        <v>29633</v>
      </c>
      <c r="O4869">
        <f t="shared" si="321"/>
        <v>29633</v>
      </c>
      <c r="P4869" s="29">
        <f t="shared" si="322"/>
        <v>605461</v>
      </c>
      <c r="Q4869" t="e">
        <f>+VLOOKUP(O4869,'Bảng kê HĐ 2022'!N$1912:R$4434,4,0)</f>
        <v>#N/A</v>
      </c>
      <c r="R4869" t="e">
        <f>+VLOOKUP(O4869,'Hàng trả'!#REF!,2,0)</f>
        <v>#REF!</v>
      </c>
    </row>
    <row r="4870" spans="1:18" hidden="1" x14ac:dyDescent="0.3">
      <c r="A4870" s="12">
        <v>9</v>
      </c>
      <c r="B4870" s="64"/>
      <c r="C4870" s="6" t="s">
        <v>17876</v>
      </c>
      <c r="D4870" s="7">
        <v>44775</v>
      </c>
      <c r="E4870" s="8" t="s">
        <v>16654</v>
      </c>
      <c r="F4870" s="9">
        <v>1265994</v>
      </c>
      <c r="G4870" s="8" t="s">
        <v>17662</v>
      </c>
      <c r="H4870" s="9">
        <v>132929</v>
      </c>
      <c r="I4870" s="69"/>
      <c r="J4870" s="70"/>
      <c r="K4870" s="71"/>
      <c r="L4870" s="77"/>
      <c r="M4870" s="78"/>
      <c r="N4870" t="str">
        <f t="shared" si="320"/>
        <v>29146</v>
      </c>
      <c r="O4870">
        <f t="shared" si="321"/>
        <v>29146</v>
      </c>
      <c r="P4870" s="29">
        <f t="shared" si="322"/>
        <v>1265994</v>
      </c>
      <c r="Q4870" t="e">
        <f>+VLOOKUP(O4870,'Bảng kê HĐ 2022'!N$1912:R$4434,4,0)</f>
        <v>#N/A</v>
      </c>
      <c r="R4870" t="e">
        <f>+VLOOKUP(O4870,'Hàng trả'!#REF!,2,0)</f>
        <v>#REF!</v>
      </c>
    </row>
    <row r="4871" spans="1:18" hidden="1" x14ac:dyDescent="0.3">
      <c r="A4871" s="12">
        <v>9</v>
      </c>
      <c r="B4871" s="64"/>
      <c r="C4871" s="6" t="s">
        <v>17877</v>
      </c>
      <c r="D4871" s="7">
        <v>44775</v>
      </c>
      <c r="E4871" s="8" t="s">
        <v>16654</v>
      </c>
      <c r="F4871" s="9">
        <v>626832</v>
      </c>
      <c r="G4871" s="8" t="s">
        <v>17662</v>
      </c>
      <c r="H4871" s="9">
        <v>65817</v>
      </c>
      <c r="I4871" s="69"/>
      <c r="J4871" s="70"/>
      <c r="K4871" s="71"/>
      <c r="L4871" s="77"/>
      <c r="M4871" s="78"/>
      <c r="N4871" t="str">
        <f t="shared" si="320"/>
        <v>29159</v>
      </c>
      <c r="O4871">
        <f t="shared" si="321"/>
        <v>29159</v>
      </c>
      <c r="P4871" s="29">
        <f t="shared" si="322"/>
        <v>626832</v>
      </c>
      <c r="Q4871" t="e">
        <f>+VLOOKUP(O4871,'Bảng kê HĐ 2022'!N$1912:R$4434,4,0)</f>
        <v>#N/A</v>
      </c>
      <c r="R4871" t="e">
        <f>+VLOOKUP(O4871,'Hàng trả'!#REF!,2,0)</f>
        <v>#REF!</v>
      </c>
    </row>
    <row r="4872" spans="1:18" hidden="1" x14ac:dyDescent="0.3">
      <c r="A4872" s="12">
        <v>9</v>
      </c>
      <c r="B4872" s="64"/>
      <c r="C4872" s="6" t="s">
        <v>17878</v>
      </c>
      <c r="D4872" s="7">
        <v>44775</v>
      </c>
      <c r="E4872" s="8" t="s">
        <v>16654</v>
      </c>
      <c r="F4872" s="9">
        <v>1267223</v>
      </c>
      <c r="G4872" s="8" t="s">
        <v>17662</v>
      </c>
      <c r="H4872" s="9">
        <v>133058</v>
      </c>
      <c r="I4872" s="69"/>
      <c r="J4872" s="70"/>
      <c r="K4872" s="71"/>
      <c r="L4872" s="77"/>
      <c r="M4872" s="78"/>
      <c r="N4872" t="str">
        <f t="shared" si="320"/>
        <v>29154</v>
      </c>
      <c r="O4872">
        <f t="shared" si="321"/>
        <v>29154</v>
      </c>
      <c r="P4872" s="29">
        <f t="shared" si="322"/>
        <v>1267223</v>
      </c>
      <c r="Q4872" t="e">
        <f>+VLOOKUP(O4872,'Bảng kê HĐ 2022'!N$1912:R$4434,4,0)</f>
        <v>#N/A</v>
      </c>
      <c r="R4872" t="e">
        <f>+VLOOKUP(O4872,'Hàng trả'!#REF!,2,0)</f>
        <v>#REF!</v>
      </c>
    </row>
    <row r="4873" spans="1:18" hidden="1" x14ac:dyDescent="0.3">
      <c r="A4873" s="12">
        <v>9</v>
      </c>
      <c r="B4873" s="64"/>
      <c r="C4873" s="6" t="s">
        <v>17879</v>
      </c>
      <c r="D4873" s="7">
        <v>44775</v>
      </c>
      <c r="E4873" s="8" t="s">
        <v>10193</v>
      </c>
      <c r="F4873" s="9">
        <v>642956</v>
      </c>
      <c r="G4873" s="8" t="s">
        <v>17662</v>
      </c>
      <c r="H4873" s="9">
        <v>67510</v>
      </c>
      <c r="I4873" s="69"/>
      <c r="J4873" s="70"/>
      <c r="K4873" s="71"/>
      <c r="L4873" s="77"/>
      <c r="M4873" s="78"/>
      <c r="N4873" t="str">
        <f t="shared" ref="N4873:N4936" si="323">+RIGHT(C4873,5)</f>
        <v>29165</v>
      </c>
      <c r="O4873">
        <f t="shared" ref="O4873:O4936" si="324">+N4873*1</f>
        <v>29165</v>
      </c>
      <c r="P4873" s="29">
        <f t="shared" ref="P4873:P4936" si="325">+F4873</f>
        <v>642956</v>
      </c>
      <c r="Q4873" t="e">
        <f>+VLOOKUP(O4873,'Bảng kê HĐ 2022'!N$1912:R$4434,4,0)</f>
        <v>#N/A</v>
      </c>
      <c r="R4873" t="e">
        <f>+VLOOKUP(O4873,'Hàng trả'!#REF!,2,0)</f>
        <v>#REF!</v>
      </c>
    </row>
    <row r="4874" spans="1:18" hidden="1" x14ac:dyDescent="0.3">
      <c r="A4874" s="12">
        <v>9</v>
      </c>
      <c r="B4874" s="64"/>
      <c r="C4874" s="6" t="s">
        <v>17880</v>
      </c>
      <c r="D4874" s="7">
        <v>44783</v>
      </c>
      <c r="E4874" s="8" t="s">
        <v>16654</v>
      </c>
      <c r="F4874" s="9">
        <v>158611</v>
      </c>
      <c r="G4874" s="8" t="s">
        <v>17662</v>
      </c>
      <c r="H4874" s="9">
        <v>16654</v>
      </c>
      <c r="I4874" s="69"/>
      <c r="J4874" s="70"/>
      <c r="K4874" s="71"/>
      <c r="L4874" s="77"/>
      <c r="M4874" s="78"/>
      <c r="N4874" t="str">
        <f t="shared" si="323"/>
        <v>29637</v>
      </c>
      <c r="O4874">
        <f t="shared" si="324"/>
        <v>29637</v>
      </c>
      <c r="P4874" s="29">
        <f t="shared" si="325"/>
        <v>158611</v>
      </c>
      <c r="Q4874" t="e">
        <f>+VLOOKUP(O4874,'Bảng kê HĐ 2022'!N$1912:R$4434,4,0)</f>
        <v>#N/A</v>
      </c>
      <c r="R4874" t="e">
        <f>+VLOOKUP(O4874,'Hàng trả'!#REF!,2,0)</f>
        <v>#REF!</v>
      </c>
    </row>
    <row r="4875" spans="1:18" hidden="1" x14ac:dyDescent="0.3">
      <c r="A4875" s="12">
        <v>9</v>
      </c>
      <c r="B4875" s="64"/>
      <c r="C4875" s="6" t="s">
        <v>17881</v>
      </c>
      <c r="D4875" s="7">
        <v>44800</v>
      </c>
      <c r="E4875" s="8" t="s">
        <v>10193</v>
      </c>
      <c r="F4875" s="9">
        <v>1158772</v>
      </c>
      <c r="G4875" s="8" t="s">
        <v>17662</v>
      </c>
      <c r="H4875" s="9">
        <v>121671</v>
      </c>
      <c r="I4875" s="69"/>
      <c r="J4875" s="70"/>
      <c r="K4875" s="71"/>
      <c r="L4875" s="77"/>
      <c r="M4875" s="78"/>
      <c r="N4875" t="str">
        <f t="shared" si="323"/>
        <v>36280</v>
      </c>
      <c r="O4875">
        <f t="shared" si="324"/>
        <v>36280</v>
      </c>
      <c r="P4875" s="29">
        <f t="shared" si="325"/>
        <v>1158772</v>
      </c>
      <c r="Q4875" t="e">
        <f>+VLOOKUP(O4875,'Bảng kê HĐ 2022'!N$1912:R$4434,4,0)</f>
        <v>#N/A</v>
      </c>
      <c r="R4875" t="e">
        <f>+VLOOKUP(O4875,'Hàng trả'!#REF!,2,0)</f>
        <v>#REF!</v>
      </c>
    </row>
    <row r="4876" spans="1:18" hidden="1" x14ac:dyDescent="0.3">
      <c r="A4876" s="12">
        <v>9</v>
      </c>
      <c r="B4876" s="64"/>
      <c r="C4876" s="6" t="s">
        <v>17882</v>
      </c>
      <c r="D4876" s="7">
        <v>44803</v>
      </c>
      <c r="E4876" s="8" t="s">
        <v>10193</v>
      </c>
      <c r="F4876" s="9">
        <v>870696</v>
      </c>
      <c r="G4876" s="8" t="s">
        <v>17662</v>
      </c>
      <c r="H4876" s="9">
        <v>91423</v>
      </c>
      <c r="I4876" s="69"/>
      <c r="J4876" s="70"/>
      <c r="K4876" s="71"/>
      <c r="L4876" s="77"/>
      <c r="M4876" s="78"/>
      <c r="N4876" t="str">
        <f t="shared" si="323"/>
        <v>36427</v>
      </c>
      <c r="O4876">
        <f t="shared" si="324"/>
        <v>36427</v>
      </c>
      <c r="P4876" s="29">
        <f t="shared" si="325"/>
        <v>870696</v>
      </c>
      <c r="Q4876" t="e">
        <f>+VLOOKUP(O4876,'Bảng kê HĐ 2022'!N$1912:R$4434,4,0)</f>
        <v>#N/A</v>
      </c>
      <c r="R4876" t="e">
        <f>+VLOOKUP(O4876,'Hàng trả'!#REF!,2,0)</f>
        <v>#REF!</v>
      </c>
    </row>
    <row r="4877" spans="1:18" hidden="1" x14ac:dyDescent="0.3">
      <c r="A4877" s="12">
        <v>9</v>
      </c>
      <c r="B4877" s="64"/>
      <c r="C4877" s="6" t="s">
        <v>17883</v>
      </c>
      <c r="D4877" s="7">
        <v>44793</v>
      </c>
      <c r="E4877" s="8" t="s">
        <v>17822</v>
      </c>
      <c r="F4877" s="9">
        <v>604704</v>
      </c>
      <c r="G4877" s="8" t="s">
        <v>17662</v>
      </c>
      <c r="H4877" s="9">
        <v>63494</v>
      </c>
      <c r="I4877" s="69"/>
      <c r="J4877" s="70"/>
      <c r="K4877" s="71"/>
      <c r="L4877" s="77"/>
      <c r="M4877" s="78"/>
      <c r="N4877" t="str">
        <f t="shared" si="323"/>
        <v>34129</v>
      </c>
      <c r="O4877">
        <f t="shared" si="324"/>
        <v>34129</v>
      </c>
      <c r="P4877" s="29">
        <f t="shared" si="325"/>
        <v>604704</v>
      </c>
      <c r="Q4877" t="e">
        <f>+VLOOKUP(O4877,'Bảng kê HĐ 2022'!N$1912:R$4434,4,0)</f>
        <v>#N/A</v>
      </c>
      <c r="R4877" t="e">
        <f>+VLOOKUP(O4877,'Hàng trả'!#REF!,2,0)</f>
        <v>#REF!</v>
      </c>
    </row>
    <row r="4878" spans="1:18" hidden="1" x14ac:dyDescent="0.3">
      <c r="A4878" s="12">
        <v>9</v>
      </c>
      <c r="B4878" s="64"/>
      <c r="C4878" s="6" t="s">
        <v>17884</v>
      </c>
      <c r="D4878" s="7">
        <v>44783</v>
      </c>
      <c r="E4878" s="8" t="s">
        <v>16654</v>
      </c>
      <c r="F4878" s="9">
        <v>801900</v>
      </c>
      <c r="G4878" s="8" t="s">
        <v>17662</v>
      </c>
      <c r="H4878" s="9">
        <v>84199</v>
      </c>
      <c r="I4878" s="69"/>
      <c r="J4878" s="70"/>
      <c r="K4878" s="71"/>
      <c r="L4878" s="77"/>
      <c r="M4878" s="78"/>
      <c r="N4878" t="str">
        <f t="shared" si="323"/>
        <v>29655</v>
      </c>
      <c r="O4878">
        <f t="shared" si="324"/>
        <v>29655</v>
      </c>
      <c r="P4878" s="29">
        <f t="shared" si="325"/>
        <v>801900</v>
      </c>
      <c r="Q4878" t="e">
        <f>+VLOOKUP(O4878,'Bảng kê HĐ 2022'!N$1912:R$4434,4,0)</f>
        <v>#N/A</v>
      </c>
      <c r="R4878" t="e">
        <f>+VLOOKUP(O4878,'Hàng trả'!#REF!,2,0)</f>
        <v>#REF!</v>
      </c>
    </row>
    <row r="4879" spans="1:18" hidden="1" x14ac:dyDescent="0.3">
      <c r="A4879" s="12">
        <v>9</v>
      </c>
      <c r="B4879" s="64"/>
      <c r="C4879" s="6" t="s">
        <v>17885</v>
      </c>
      <c r="D4879" s="7">
        <v>44776</v>
      </c>
      <c r="E4879" s="8" t="s">
        <v>16654</v>
      </c>
      <c r="F4879" s="9">
        <v>1388647</v>
      </c>
      <c r="G4879" s="8" t="s">
        <v>17662</v>
      </c>
      <c r="H4879" s="9">
        <v>145808</v>
      </c>
      <c r="I4879" s="69"/>
      <c r="J4879" s="70"/>
      <c r="K4879" s="71"/>
      <c r="L4879" s="77"/>
      <c r="M4879" s="78"/>
      <c r="N4879" t="str">
        <f t="shared" si="323"/>
        <v>29267</v>
      </c>
      <c r="O4879">
        <f t="shared" si="324"/>
        <v>29267</v>
      </c>
      <c r="P4879" s="29">
        <f t="shared" si="325"/>
        <v>1388647</v>
      </c>
      <c r="Q4879" t="e">
        <f>+VLOOKUP(O4879,'Bảng kê HĐ 2022'!N$1912:R$4434,4,0)</f>
        <v>#N/A</v>
      </c>
      <c r="R4879" t="e">
        <f>+VLOOKUP(O4879,'Hàng trả'!#REF!,2,0)</f>
        <v>#REF!</v>
      </c>
    </row>
    <row r="4880" spans="1:18" hidden="1" x14ac:dyDescent="0.3">
      <c r="A4880" s="12">
        <v>9</v>
      </c>
      <c r="B4880" s="64"/>
      <c r="C4880" s="6" t="s">
        <v>17886</v>
      </c>
      <c r="D4880" s="7">
        <v>44776</v>
      </c>
      <c r="E4880" s="8" t="s">
        <v>12043</v>
      </c>
      <c r="F4880" s="9">
        <v>1027338</v>
      </c>
      <c r="G4880" s="8" t="s">
        <v>17662</v>
      </c>
      <c r="H4880" s="9">
        <v>107870</v>
      </c>
      <c r="I4880" s="69"/>
      <c r="J4880" s="70"/>
      <c r="K4880" s="71"/>
      <c r="L4880" s="77"/>
      <c r="M4880" s="78"/>
      <c r="N4880" t="str">
        <f t="shared" si="323"/>
        <v>29373</v>
      </c>
      <c r="O4880">
        <f t="shared" si="324"/>
        <v>29373</v>
      </c>
      <c r="P4880" s="29">
        <f t="shared" si="325"/>
        <v>1027338</v>
      </c>
      <c r="Q4880" t="e">
        <f>+VLOOKUP(O4880,'Bảng kê HĐ 2022'!N$1912:R$4434,4,0)</f>
        <v>#N/A</v>
      </c>
      <c r="R4880" t="e">
        <f>+VLOOKUP(O4880,'Hàng trả'!#REF!,2,0)</f>
        <v>#REF!</v>
      </c>
    </row>
    <row r="4881" spans="1:18" hidden="1" x14ac:dyDescent="0.3">
      <c r="A4881" s="12">
        <v>9</v>
      </c>
      <c r="B4881" s="64"/>
      <c r="C4881" s="6" t="s">
        <v>17887</v>
      </c>
      <c r="D4881" s="7">
        <v>44798</v>
      </c>
      <c r="E4881" s="8" t="s">
        <v>16654</v>
      </c>
      <c r="F4881" s="9">
        <v>2473236</v>
      </c>
      <c r="G4881" s="8" t="s">
        <v>17662</v>
      </c>
      <c r="H4881" s="9">
        <v>259690</v>
      </c>
      <c r="I4881" s="69"/>
      <c r="J4881" s="70"/>
      <c r="K4881" s="71"/>
      <c r="L4881" s="77"/>
      <c r="M4881" s="78"/>
      <c r="N4881" t="str">
        <f t="shared" si="323"/>
        <v>35397</v>
      </c>
      <c r="O4881">
        <f t="shared" si="324"/>
        <v>35397</v>
      </c>
      <c r="P4881" s="29">
        <f t="shared" si="325"/>
        <v>2473236</v>
      </c>
      <c r="Q4881" t="e">
        <f>+VLOOKUP(O4881,'Bảng kê HĐ 2022'!N$1912:R$4434,4,0)</f>
        <v>#N/A</v>
      </c>
      <c r="R4881" t="e">
        <f>+VLOOKUP(O4881,'Hàng trả'!#REF!,2,0)</f>
        <v>#REF!</v>
      </c>
    </row>
    <row r="4882" spans="1:18" hidden="1" x14ac:dyDescent="0.3">
      <c r="A4882" s="12">
        <v>9</v>
      </c>
      <c r="B4882" s="64"/>
      <c r="C4882" s="6" t="s">
        <v>17888</v>
      </c>
      <c r="D4882" s="7">
        <v>44775</v>
      </c>
      <c r="E4882" s="8" t="s">
        <v>17762</v>
      </c>
      <c r="F4882" s="9">
        <v>2309009</v>
      </c>
      <c r="G4882" s="8" t="s">
        <v>17662</v>
      </c>
      <c r="H4882" s="9">
        <v>242446</v>
      </c>
      <c r="I4882" s="69"/>
      <c r="J4882" s="70"/>
      <c r="K4882" s="71"/>
      <c r="L4882" s="77"/>
      <c r="M4882" s="78"/>
      <c r="N4882" t="str">
        <f t="shared" si="323"/>
        <v>29066</v>
      </c>
      <c r="O4882">
        <f t="shared" si="324"/>
        <v>29066</v>
      </c>
      <c r="P4882" s="29">
        <f t="shared" si="325"/>
        <v>2309009</v>
      </c>
      <c r="Q4882" t="e">
        <f>+VLOOKUP(O4882,'Bảng kê HĐ 2022'!N$1912:R$4434,4,0)</f>
        <v>#N/A</v>
      </c>
      <c r="R4882" t="e">
        <f>+VLOOKUP(O4882,'Hàng trả'!#REF!,2,0)</f>
        <v>#REF!</v>
      </c>
    </row>
    <row r="4883" spans="1:18" hidden="1" x14ac:dyDescent="0.3">
      <c r="A4883" s="12">
        <v>9</v>
      </c>
      <c r="B4883" s="64"/>
      <c r="C4883" s="6" t="s">
        <v>17889</v>
      </c>
      <c r="D4883" s="7">
        <v>44804</v>
      </c>
      <c r="E4883" s="8" t="s">
        <v>17688</v>
      </c>
      <c r="F4883" s="9">
        <v>374705</v>
      </c>
      <c r="G4883" s="8" t="s">
        <v>17662</v>
      </c>
      <c r="H4883" s="9">
        <v>39344</v>
      </c>
      <c r="I4883" s="69"/>
      <c r="J4883" s="70"/>
      <c r="K4883" s="71"/>
      <c r="L4883" s="77"/>
      <c r="M4883" s="78"/>
      <c r="N4883" t="str">
        <f t="shared" si="323"/>
        <v>36460</v>
      </c>
      <c r="O4883">
        <f t="shared" si="324"/>
        <v>36460</v>
      </c>
      <c r="P4883" s="29">
        <f t="shared" si="325"/>
        <v>374705</v>
      </c>
      <c r="Q4883" t="e">
        <f>+VLOOKUP(O4883,'Bảng kê HĐ 2022'!N$1912:R$4434,4,0)</f>
        <v>#N/A</v>
      </c>
      <c r="R4883" t="e">
        <f>+VLOOKUP(O4883,'Hàng trả'!#REF!,2,0)</f>
        <v>#REF!</v>
      </c>
    </row>
    <row r="4884" spans="1:18" hidden="1" x14ac:dyDescent="0.3">
      <c r="A4884" s="12">
        <v>9</v>
      </c>
      <c r="B4884" s="64"/>
      <c r="C4884" s="6" t="s">
        <v>17890</v>
      </c>
      <c r="D4884" s="7">
        <v>44798</v>
      </c>
      <c r="E4884" s="8" t="s">
        <v>12043</v>
      </c>
      <c r="F4884" s="9">
        <v>364819</v>
      </c>
      <c r="G4884" s="8" t="s">
        <v>17662</v>
      </c>
      <c r="H4884" s="9">
        <v>38306</v>
      </c>
      <c r="I4884" s="69"/>
      <c r="J4884" s="70"/>
      <c r="K4884" s="71"/>
      <c r="L4884" s="77"/>
      <c r="M4884" s="78"/>
      <c r="N4884" t="str">
        <f t="shared" si="323"/>
        <v>35375</v>
      </c>
      <c r="O4884">
        <f t="shared" si="324"/>
        <v>35375</v>
      </c>
      <c r="P4884" s="29">
        <f t="shared" si="325"/>
        <v>364819</v>
      </c>
      <c r="Q4884" t="e">
        <f>+VLOOKUP(O4884,'Bảng kê HĐ 2022'!N$1912:R$4434,4,0)</f>
        <v>#N/A</v>
      </c>
      <c r="R4884" t="e">
        <f>+VLOOKUP(O4884,'Hàng trả'!#REF!,2,0)</f>
        <v>#REF!</v>
      </c>
    </row>
    <row r="4885" spans="1:18" hidden="1" x14ac:dyDescent="0.3">
      <c r="A4885" s="12">
        <v>9</v>
      </c>
      <c r="B4885" s="64"/>
      <c r="C4885" s="6" t="s">
        <v>17891</v>
      </c>
      <c r="D4885" s="7">
        <v>44783</v>
      </c>
      <c r="E4885" s="8" t="s">
        <v>10203</v>
      </c>
      <c r="F4885" s="9">
        <v>775903</v>
      </c>
      <c r="G4885" s="8" t="s">
        <v>17662</v>
      </c>
      <c r="H4885" s="9">
        <v>81470</v>
      </c>
      <c r="I4885" s="69"/>
      <c r="J4885" s="70"/>
      <c r="K4885" s="71"/>
      <c r="L4885" s="77"/>
      <c r="M4885" s="78"/>
      <c r="N4885" t="str">
        <f t="shared" si="323"/>
        <v>29693</v>
      </c>
      <c r="O4885">
        <f t="shared" si="324"/>
        <v>29693</v>
      </c>
      <c r="P4885" s="29">
        <f t="shared" si="325"/>
        <v>775903</v>
      </c>
      <c r="Q4885" t="e">
        <f>+VLOOKUP(O4885,'Bảng kê HĐ 2022'!N$1912:R$4434,4,0)</f>
        <v>#N/A</v>
      </c>
      <c r="R4885" t="e">
        <f>+VLOOKUP(O4885,'Hàng trả'!#REF!,2,0)</f>
        <v>#REF!</v>
      </c>
    </row>
    <row r="4886" spans="1:18" hidden="1" x14ac:dyDescent="0.3">
      <c r="A4886" s="12">
        <v>9</v>
      </c>
      <c r="B4886" s="64"/>
      <c r="C4886" s="6" t="s">
        <v>17892</v>
      </c>
      <c r="D4886" s="7">
        <v>44800</v>
      </c>
      <c r="E4886" s="8" t="s">
        <v>10203</v>
      </c>
      <c r="F4886" s="9">
        <v>1275154</v>
      </c>
      <c r="G4886" s="8" t="s">
        <v>17662</v>
      </c>
      <c r="H4886" s="9">
        <v>133891</v>
      </c>
      <c r="I4886" s="69"/>
      <c r="J4886" s="70"/>
      <c r="K4886" s="71"/>
      <c r="L4886" s="77"/>
      <c r="M4886" s="78"/>
      <c r="N4886" t="str">
        <f t="shared" si="323"/>
        <v>36265</v>
      </c>
      <c r="O4886">
        <f t="shared" si="324"/>
        <v>36265</v>
      </c>
      <c r="P4886" s="29">
        <f t="shared" si="325"/>
        <v>1275154</v>
      </c>
      <c r="Q4886" t="e">
        <f>+VLOOKUP(O4886,'Bảng kê HĐ 2022'!N$1912:R$4434,4,0)</f>
        <v>#N/A</v>
      </c>
      <c r="R4886" t="e">
        <f>+VLOOKUP(O4886,'Hàng trả'!#REF!,2,0)</f>
        <v>#REF!</v>
      </c>
    </row>
    <row r="4887" spans="1:18" hidden="1" x14ac:dyDescent="0.3">
      <c r="A4887" s="12">
        <v>9</v>
      </c>
      <c r="B4887" s="64"/>
      <c r="C4887" s="6" t="s">
        <v>17893</v>
      </c>
      <c r="D4887" s="7">
        <v>44796</v>
      </c>
      <c r="E4887" s="8" t="s">
        <v>10203</v>
      </c>
      <c r="F4887" s="9">
        <v>2509101</v>
      </c>
      <c r="G4887" s="8" t="s">
        <v>17662</v>
      </c>
      <c r="H4887" s="9">
        <v>263456</v>
      </c>
      <c r="I4887" s="69"/>
      <c r="J4887" s="70"/>
      <c r="K4887" s="71"/>
      <c r="L4887" s="77"/>
      <c r="M4887" s="78"/>
      <c r="N4887" t="str">
        <f t="shared" si="323"/>
        <v>34296</v>
      </c>
      <c r="O4887">
        <f t="shared" si="324"/>
        <v>34296</v>
      </c>
      <c r="P4887" s="29">
        <f t="shared" si="325"/>
        <v>2509101</v>
      </c>
      <c r="Q4887" t="e">
        <f>+VLOOKUP(O4887,'Bảng kê HĐ 2022'!N$1912:R$4434,4,0)</f>
        <v>#N/A</v>
      </c>
      <c r="R4887" t="e">
        <f>+VLOOKUP(O4887,'Hàng trả'!#REF!,2,0)</f>
        <v>#REF!</v>
      </c>
    </row>
    <row r="4888" spans="1:18" hidden="1" x14ac:dyDescent="0.3">
      <c r="A4888" s="12">
        <v>9</v>
      </c>
      <c r="B4888" s="64"/>
      <c r="C4888" s="6" t="s">
        <v>17894</v>
      </c>
      <c r="D4888" s="7">
        <v>44793</v>
      </c>
      <c r="E4888" s="8" t="s">
        <v>17688</v>
      </c>
      <c r="F4888" s="9">
        <v>644343</v>
      </c>
      <c r="G4888" s="8" t="s">
        <v>17662</v>
      </c>
      <c r="H4888" s="9">
        <v>67656</v>
      </c>
      <c r="I4888" s="69"/>
      <c r="J4888" s="70"/>
      <c r="K4888" s="71"/>
      <c r="L4888" s="77"/>
      <c r="M4888" s="78"/>
      <c r="N4888" t="str">
        <f t="shared" si="323"/>
        <v>33926</v>
      </c>
      <c r="O4888">
        <f t="shared" si="324"/>
        <v>33926</v>
      </c>
      <c r="P4888" s="29">
        <f t="shared" si="325"/>
        <v>644343</v>
      </c>
      <c r="Q4888" t="e">
        <f>+VLOOKUP(O4888,'Bảng kê HĐ 2022'!N$1912:R$4434,4,0)</f>
        <v>#N/A</v>
      </c>
      <c r="R4888" t="e">
        <f>+VLOOKUP(O4888,'Hàng trả'!#REF!,2,0)</f>
        <v>#REF!</v>
      </c>
    </row>
    <row r="4889" spans="1:18" hidden="1" x14ac:dyDescent="0.3">
      <c r="A4889" s="12">
        <v>9</v>
      </c>
      <c r="B4889" s="64"/>
      <c r="C4889" s="6" t="s">
        <v>17895</v>
      </c>
      <c r="D4889" s="7">
        <v>44785</v>
      </c>
      <c r="E4889" s="8" t="s">
        <v>12043</v>
      </c>
      <c r="F4889" s="9">
        <v>541966</v>
      </c>
      <c r="G4889" s="8" t="s">
        <v>17662</v>
      </c>
      <c r="H4889" s="9">
        <v>56906</v>
      </c>
      <c r="I4889" s="69"/>
      <c r="J4889" s="70"/>
      <c r="K4889" s="71"/>
      <c r="L4889" s="77"/>
      <c r="M4889" s="78"/>
      <c r="N4889" t="str">
        <f t="shared" si="323"/>
        <v>29782</v>
      </c>
      <c r="O4889">
        <f t="shared" si="324"/>
        <v>29782</v>
      </c>
      <c r="P4889" s="29">
        <f t="shared" si="325"/>
        <v>541966</v>
      </c>
      <c r="Q4889" t="e">
        <f>+VLOOKUP(O4889,'Bảng kê HĐ 2022'!N$1912:R$4434,4,0)</f>
        <v>#N/A</v>
      </c>
      <c r="R4889" t="e">
        <f>+VLOOKUP(O4889,'Hàng trả'!#REF!,2,0)</f>
        <v>#REF!</v>
      </c>
    </row>
    <row r="4890" spans="1:18" hidden="1" x14ac:dyDescent="0.3">
      <c r="A4890" s="12">
        <v>9</v>
      </c>
      <c r="B4890" s="64"/>
      <c r="C4890" s="6" t="s">
        <v>17896</v>
      </c>
      <c r="D4890" s="7">
        <v>44799</v>
      </c>
      <c r="E4890" s="8" t="s">
        <v>16654</v>
      </c>
      <c r="F4890" s="9">
        <v>576614</v>
      </c>
      <c r="G4890" s="8" t="s">
        <v>17662</v>
      </c>
      <c r="H4890" s="9">
        <v>60544</v>
      </c>
      <c r="I4890" s="69"/>
      <c r="J4890" s="70"/>
      <c r="K4890" s="71"/>
      <c r="L4890" s="77"/>
      <c r="M4890" s="78"/>
      <c r="N4890" t="str">
        <f t="shared" si="323"/>
        <v>36080</v>
      </c>
      <c r="O4890">
        <f t="shared" si="324"/>
        <v>36080</v>
      </c>
      <c r="P4890" s="29">
        <f t="shared" si="325"/>
        <v>576614</v>
      </c>
      <c r="Q4890" t="e">
        <f>+VLOOKUP(O4890,'Bảng kê HĐ 2022'!N$1912:R$4434,4,0)</f>
        <v>#N/A</v>
      </c>
      <c r="R4890" t="e">
        <f>+VLOOKUP(O4890,'Hàng trả'!#REF!,2,0)</f>
        <v>#REF!</v>
      </c>
    </row>
    <row r="4891" spans="1:18" hidden="1" x14ac:dyDescent="0.3">
      <c r="A4891" s="12">
        <v>9</v>
      </c>
      <c r="B4891" s="64"/>
      <c r="C4891" s="6" t="s">
        <v>17897</v>
      </c>
      <c r="D4891" s="7">
        <v>44781</v>
      </c>
      <c r="E4891" s="8" t="s">
        <v>16654</v>
      </c>
      <c r="F4891" s="9">
        <v>984128</v>
      </c>
      <c r="G4891" s="8" t="s">
        <v>17662</v>
      </c>
      <c r="H4891" s="9">
        <v>103333</v>
      </c>
      <c r="I4891" s="69"/>
      <c r="J4891" s="70"/>
      <c r="K4891" s="71"/>
      <c r="L4891" s="77"/>
      <c r="M4891" s="78"/>
      <c r="N4891" t="str">
        <f t="shared" si="323"/>
        <v>29593</v>
      </c>
      <c r="O4891">
        <f t="shared" si="324"/>
        <v>29593</v>
      </c>
      <c r="P4891" s="29">
        <f t="shared" si="325"/>
        <v>984128</v>
      </c>
      <c r="Q4891" t="e">
        <f>+VLOOKUP(O4891,'Bảng kê HĐ 2022'!N$1912:R$4434,4,0)</f>
        <v>#N/A</v>
      </c>
      <c r="R4891" t="e">
        <f>+VLOOKUP(O4891,'Hàng trả'!#REF!,2,0)</f>
        <v>#REF!</v>
      </c>
    </row>
    <row r="4892" spans="1:18" hidden="1" x14ac:dyDescent="0.3">
      <c r="A4892" s="12">
        <v>9</v>
      </c>
      <c r="B4892" s="64"/>
      <c r="C4892" s="6" t="s">
        <v>17898</v>
      </c>
      <c r="D4892" s="7">
        <v>44796</v>
      </c>
      <c r="E4892" s="8" t="s">
        <v>12043</v>
      </c>
      <c r="F4892" s="9">
        <v>1124114</v>
      </c>
      <c r="G4892" s="8" t="s">
        <v>17662</v>
      </c>
      <c r="H4892" s="9">
        <v>118032</v>
      </c>
      <c r="I4892" s="69"/>
      <c r="J4892" s="70"/>
      <c r="K4892" s="71"/>
      <c r="L4892" s="77"/>
      <c r="M4892" s="78"/>
      <c r="N4892" t="str">
        <f t="shared" si="323"/>
        <v>34284</v>
      </c>
      <c r="O4892">
        <f t="shared" si="324"/>
        <v>34284</v>
      </c>
      <c r="P4892" s="29">
        <f t="shared" si="325"/>
        <v>1124114</v>
      </c>
      <c r="Q4892" t="e">
        <f>+VLOOKUP(O4892,'Bảng kê HĐ 2022'!N$1912:R$4434,4,0)</f>
        <v>#N/A</v>
      </c>
      <c r="R4892" t="e">
        <f>+VLOOKUP(O4892,'Hàng trả'!#REF!,2,0)</f>
        <v>#REF!</v>
      </c>
    </row>
    <row r="4893" spans="1:18" hidden="1" x14ac:dyDescent="0.3">
      <c r="A4893" s="12">
        <v>9</v>
      </c>
      <c r="B4893" s="64"/>
      <c r="C4893" s="6" t="s">
        <v>17899</v>
      </c>
      <c r="D4893" s="7">
        <v>44796</v>
      </c>
      <c r="E4893" s="8" t="s">
        <v>12043</v>
      </c>
      <c r="F4893" s="9">
        <v>936762</v>
      </c>
      <c r="G4893" s="8" t="s">
        <v>17662</v>
      </c>
      <c r="H4893" s="9">
        <v>98360</v>
      </c>
      <c r="I4893" s="69"/>
      <c r="J4893" s="70"/>
      <c r="K4893" s="71"/>
      <c r="L4893" s="77"/>
      <c r="M4893" s="78"/>
      <c r="N4893" t="str">
        <f t="shared" si="323"/>
        <v>34259</v>
      </c>
      <c r="O4893">
        <f t="shared" si="324"/>
        <v>34259</v>
      </c>
      <c r="P4893" s="29">
        <f t="shared" si="325"/>
        <v>936762</v>
      </c>
      <c r="Q4893" t="e">
        <f>+VLOOKUP(O4893,'Bảng kê HĐ 2022'!N$1912:R$4434,4,0)</f>
        <v>#N/A</v>
      </c>
      <c r="R4893" t="e">
        <f>+VLOOKUP(O4893,'Hàng trả'!#REF!,2,0)</f>
        <v>#REF!</v>
      </c>
    </row>
    <row r="4894" spans="1:18" hidden="1" x14ac:dyDescent="0.3">
      <c r="A4894" s="12">
        <v>9</v>
      </c>
      <c r="B4894" s="64"/>
      <c r="C4894" s="6" t="s">
        <v>17900</v>
      </c>
      <c r="D4894" s="7">
        <v>44793</v>
      </c>
      <c r="E4894" s="8" t="s">
        <v>17688</v>
      </c>
      <c r="F4894" s="9">
        <v>778843</v>
      </c>
      <c r="G4894" s="8" t="s">
        <v>17662</v>
      </c>
      <c r="H4894" s="9">
        <v>81779</v>
      </c>
      <c r="I4894" s="69"/>
      <c r="J4894" s="70"/>
      <c r="K4894" s="71"/>
      <c r="L4894" s="77"/>
      <c r="M4894" s="78"/>
      <c r="N4894" t="str">
        <f t="shared" si="323"/>
        <v>34132</v>
      </c>
      <c r="O4894">
        <f t="shared" si="324"/>
        <v>34132</v>
      </c>
      <c r="P4894" s="29">
        <f t="shared" si="325"/>
        <v>778843</v>
      </c>
      <c r="Q4894" t="e">
        <f>+VLOOKUP(O4894,'Bảng kê HĐ 2022'!N$1912:R$4434,4,0)</f>
        <v>#N/A</v>
      </c>
      <c r="R4894" t="e">
        <f>+VLOOKUP(O4894,'Hàng trả'!#REF!,2,0)</f>
        <v>#REF!</v>
      </c>
    </row>
    <row r="4895" spans="1:18" hidden="1" x14ac:dyDescent="0.3">
      <c r="A4895" s="12">
        <v>9</v>
      </c>
      <c r="B4895" s="64"/>
      <c r="C4895" s="6" t="s">
        <v>17901</v>
      </c>
      <c r="D4895" s="7">
        <v>44791</v>
      </c>
      <c r="E4895" s="8" t="s">
        <v>10203</v>
      </c>
      <c r="F4895" s="9">
        <v>879014</v>
      </c>
      <c r="G4895" s="8" t="s">
        <v>17662</v>
      </c>
      <c r="H4895" s="9">
        <v>92296</v>
      </c>
      <c r="I4895" s="69"/>
      <c r="J4895" s="70"/>
      <c r="K4895" s="71"/>
      <c r="L4895" s="77"/>
      <c r="M4895" s="78"/>
      <c r="N4895" t="str">
        <f t="shared" si="323"/>
        <v>32524</v>
      </c>
      <c r="O4895">
        <f t="shared" si="324"/>
        <v>32524</v>
      </c>
      <c r="P4895" s="29">
        <f t="shared" si="325"/>
        <v>879014</v>
      </c>
      <c r="Q4895" t="e">
        <f>+VLOOKUP(O4895,'Bảng kê HĐ 2022'!N$1912:R$4434,4,0)</f>
        <v>#N/A</v>
      </c>
      <c r="R4895" t="e">
        <f>+VLOOKUP(O4895,'Hàng trả'!#REF!,2,0)</f>
        <v>#REF!</v>
      </c>
    </row>
    <row r="4896" spans="1:18" hidden="1" x14ac:dyDescent="0.3">
      <c r="A4896" s="12">
        <v>9</v>
      </c>
      <c r="B4896" s="64"/>
      <c r="C4896" s="6" t="s">
        <v>17902</v>
      </c>
      <c r="D4896" s="7">
        <v>44786</v>
      </c>
      <c r="E4896" s="8" t="s">
        <v>10203</v>
      </c>
      <c r="F4896" s="9">
        <v>697723</v>
      </c>
      <c r="G4896" s="8" t="s">
        <v>17662</v>
      </c>
      <c r="H4896" s="9">
        <v>73261</v>
      </c>
      <c r="I4896" s="69"/>
      <c r="J4896" s="70"/>
      <c r="K4896" s="71"/>
      <c r="L4896" s="77"/>
      <c r="M4896" s="78"/>
      <c r="N4896" t="str">
        <f t="shared" si="323"/>
        <v>31503</v>
      </c>
      <c r="O4896">
        <f t="shared" si="324"/>
        <v>31503</v>
      </c>
      <c r="P4896" s="29">
        <f t="shared" si="325"/>
        <v>697723</v>
      </c>
      <c r="Q4896" t="e">
        <f>+VLOOKUP(O4896,'Bảng kê HĐ 2022'!N$1912:R$4434,4,0)</f>
        <v>#N/A</v>
      </c>
      <c r="R4896" t="e">
        <f>+VLOOKUP(O4896,'Hàng trả'!#REF!,2,0)</f>
        <v>#REF!</v>
      </c>
    </row>
    <row r="4897" spans="1:18" hidden="1" x14ac:dyDescent="0.3">
      <c r="A4897" s="12">
        <v>9</v>
      </c>
      <c r="B4897" s="64"/>
      <c r="C4897" s="6" t="s">
        <v>17903</v>
      </c>
      <c r="D4897" s="7">
        <v>44784</v>
      </c>
      <c r="E4897" s="8" t="s">
        <v>10203</v>
      </c>
      <c r="F4897" s="9">
        <v>1256470</v>
      </c>
      <c r="G4897" s="8" t="s">
        <v>17662</v>
      </c>
      <c r="H4897" s="9">
        <v>131929</v>
      </c>
      <c r="I4897" s="69"/>
      <c r="J4897" s="70"/>
      <c r="K4897" s="71"/>
      <c r="L4897" s="77"/>
      <c r="M4897" s="78"/>
      <c r="N4897" t="str">
        <f t="shared" si="323"/>
        <v>29753</v>
      </c>
      <c r="O4897">
        <f t="shared" si="324"/>
        <v>29753</v>
      </c>
      <c r="P4897" s="29">
        <f t="shared" si="325"/>
        <v>1256470</v>
      </c>
      <c r="Q4897" t="e">
        <f>+VLOOKUP(O4897,'Bảng kê HĐ 2022'!N$1912:R$4434,4,0)</f>
        <v>#N/A</v>
      </c>
      <c r="R4897" t="e">
        <f>+VLOOKUP(O4897,'Hàng trả'!#REF!,2,0)</f>
        <v>#REF!</v>
      </c>
    </row>
    <row r="4898" spans="1:18" hidden="1" x14ac:dyDescent="0.3">
      <c r="A4898" s="12">
        <v>9</v>
      </c>
      <c r="B4898" s="64"/>
      <c r="C4898" s="6" t="s">
        <v>17904</v>
      </c>
      <c r="D4898" s="7">
        <v>44783</v>
      </c>
      <c r="E4898" s="8" t="s">
        <v>17760</v>
      </c>
      <c r="F4898" s="9">
        <v>1910180</v>
      </c>
      <c r="G4898" s="8" t="s">
        <v>17662</v>
      </c>
      <c r="H4898" s="9">
        <v>200569</v>
      </c>
      <c r="I4898" s="69"/>
      <c r="J4898" s="70"/>
      <c r="K4898" s="71"/>
      <c r="L4898" s="77"/>
      <c r="M4898" s="78"/>
      <c r="N4898" t="str">
        <f t="shared" si="323"/>
        <v>29638</v>
      </c>
      <c r="O4898">
        <f t="shared" si="324"/>
        <v>29638</v>
      </c>
      <c r="P4898" s="29">
        <f t="shared" si="325"/>
        <v>1910180</v>
      </c>
      <c r="Q4898" t="e">
        <f>+VLOOKUP(O4898,'Bảng kê HĐ 2022'!N$1912:R$4434,4,0)</f>
        <v>#N/A</v>
      </c>
      <c r="R4898" t="e">
        <f>+VLOOKUP(O4898,'Hàng trả'!#REF!,2,0)</f>
        <v>#REF!</v>
      </c>
    </row>
    <row r="4899" spans="1:18" hidden="1" x14ac:dyDescent="0.3">
      <c r="A4899" s="12">
        <v>9</v>
      </c>
      <c r="B4899" s="64"/>
      <c r="C4899" s="6" t="s">
        <v>17905</v>
      </c>
      <c r="D4899" s="7">
        <v>44789</v>
      </c>
      <c r="E4899" s="8" t="s">
        <v>16654</v>
      </c>
      <c r="F4899" s="9">
        <v>473212</v>
      </c>
      <c r="G4899" s="8" t="s">
        <v>17662</v>
      </c>
      <c r="H4899" s="9">
        <v>49687</v>
      </c>
      <c r="I4899" s="69"/>
      <c r="J4899" s="70"/>
      <c r="K4899" s="71"/>
      <c r="L4899" s="77"/>
      <c r="M4899" s="78"/>
      <c r="N4899" t="str">
        <f t="shared" si="323"/>
        <v>31642</v>
      </c>
      <c r="O4899">
        <f t="shared" si="324"/>
        <v>31642</v>
      </c>
      <c r="P4899" s="29">
        <f t="shared" si="325"/>
        <v>473212</v>
      </c>
      <c r="Q4899" t="e">
        <f>+VLOOKUP(O4899,'Bảng kê HĐ 2022'!N$1912:R$4434,4,0)</f>
        <v>#N/A</v>
      </c>
      <c r="R4899" t="e">
        <f>+VLOOKUP(O4899,'Hàng trả'!#REF!,2,0)</f>
        <v>#REF!</v>
      </c>
    </row>
    <row r="4900" spans="1:18" hidden="1" x14ac:dyDescent="0.3">
      <c r="A4900" s="12">
        <v>9</v>
      </c>
      <c r="B4900" s="64"/>
      <c r="C4900" s="6" t="s">
        <v>17906</v>
      </c>
      <c r="D4900" s="7">
        <v>44789</v>
      </c>
      <c r="E4900" s="8" t="s">
        <v>12043</v>
      </c>
      <c r="F4900" s="9">
        <v>599713</v>
      </c>
      <c r="G4900" s="8" t="s">
        <v>17662</v>
      </c>
      <c r="H4900" s="9">
        <v>62970</v>
      </c>
      <c r="I4900" s="69"/>
      <c r="J4900" s="70"/>
      <c r="K4900" s="71"/>
      <c r="L4900" s="77"/>
      <c r="M4900" s="78"/>
      <c r="N4900" t="str">
        <f t="shared" si="323"/>
        <v>31689</v>
      </c>
      <c r="O4900">
        <f t="shared" si="324"/>
        <v>31689</v>
      </c>
      <c r="P4900" s="29">
        <f t="shared" si="325"/>
        <v>599713</v>
      </c>
      <c r="Q4900" t="e">
        <f>+VLOOKUP(O4900,'Bảng kê HĐ 2022'!N$1912:R$4434,4,0)</f>
        <v>#N/A</v>
      </c>
      <c r="R4900" t="e">
        <f>+VLOOKUP(O4900,'Hàng trả'!#REF!,2,0)</f>
        <v>#REF!</v>
      </c>
    </row>
    <row r="4901" spans="1:18" hidden="1" x14ac:dyDescent="0.3">
      <c r="A4901" s="12">
        <v>9</v>
      </c>
      <c r="B4901" s="64"/>
      <c r="C4901" s="6" t="s">
        <v>17907</v>
      </c>
      <c r="D4901" s="7">
        <v>44791</v>
      </c>
      <c r="E4901" s="8" t="s">
        <v>12043</v>
      </c>
      <c r="F4901" s="9">
        <v>2589453</v>
      </c>
      <c r="G4901" s="8" t="s">
        <v>17662</v>
      </c>
      <c r="H4901" s="9">
        <v>271893</v>
      </c>
      <c r="I4901" s="69"/>
      <c r="J4901" s="70"/>
      <c r="K4901" s="71"/>
      <c r="L4901" s="77"/>
      <c r="M4901" s="78"/>
      <c r="N4901" t="str">
        <f t="shared" si="323"/>
        <v>33482</v>
      </c>
      <c r="O4901">
        <f t="shared" si="324"/>
        <v>33482</v>
      </c>
      <c r="P4901" s="29">
        <f t="shared" si="325"/>
        <v>2589453</v>
      </c>
      <c r="Q4901" t="e">
        <f>+VLOOKUP(O4901,'Bảng kê HĐ 2022'!N$1912:R$4434,4,0)</f>
        <v>#N/A</v>
      </c>
      <c r="R4901" t="e">
        <f>+VLOOKUP(O4901,'Hàng trả'!#REF!,2,0)</f>
        <v>#REF!</v>
      </c>
    </row>
    <row r="4902" spans="1:18" hidden="1" x14ac:dyDescent="0.3">
      <c r="A4902" s="12">
        <v>9</v>
      </c>
      <c r="B4902" s="64"/>
      <c r="C4902" s="6" t="s">
        <v>17908</v>
      </c>
      <c r="D4902" s="7">
        <v>44783</v>
      </c>
      <c r="E4902" s="8" t="s">
        <v>10203</v>
      </c>
      <c r="F4902" s="9">
        <v>396527</v>
      </c>
      <c r="G4902" s="8" t="s">
        <v>17662</v>
      </c>
      <c r="H4902" s="9">
        <v>41635</v>
      </c>
      <c r="I4902" s="69"/>
      <c r="J4902" s="70"/>
      <c r="K4902" s="71"/>
      <c r="L4902" s="77"/>
      <c r="M4902" s="78"/>
      <c r="N4902" t="str">
        <f t="shared" si="323"/>
        <v>29619</v>
      </c>
      <c r="O4902">
        <f t="shared" si="324"/>
        <v>29619</v>
      </c>
      <c r="P4902" s="29">
        <f t="shared" si="325"/>
        <v>396527</v>
      </c>
      <c r="Q4902" t="e">
        <f>+VLOOKUP(O4902,'Bảng kê HĐ 2022'!N$1912:R$4434,4,0)</f>
        <v>#N/A</v>
      </c>
      <c r="R4902" t="e">
        <f>+VLOOKUP(O4902,'Hàng trả'!#REF!,2,0)</f>
        <v>#REF!</v>
      </c>
    </row>
    <row r="4903" spans="1:18" hidden="1" x14ac:dyDescent="0.3">
      <c r="A4903" s="12">
        <v>9</v>
      </c>
      <c r="B4903" s="64"/>
      <c r="C4903" s="6" t="s">
        <v>17909</v>
      </c>
      <c r="D4903" s="7">
        <v>44775</v>
      </c>
      <c r="E4903" s="8" t="s">
        <v>16654</v>
      </c>
      <c r="F4903" s="9">
        <v>1001929</v>
      </c>
      <c r="G4903" s="8" t="s">
        <v>17662</v>
      </c>
      <c r="H4903" s="9">
        <v>105203</v>
      </c>
      <c r="I4903" s="69"/>
      <c r="J4903" s="70"/>
      <c r="K4903" s="71"/>
      <c r="L4903" s="77"/>
      <c r="M4903" s="78"/>
      <c r="N4903" t="str">
        <f t="shared" si="323"/>
        <v>29210</v>
      </c>
      <c r="O4903">
        <f t="shared" si="324"/>
        <v>29210</v>
      </c>
      <c r="P4903" s="29">
        <f t="shared" si="325"/>
        <v>1001929</v>
      </c>
      <c r="Q4903" t="e">
        <f>+VLOOKUP(O4903,'Bảng kê HĐ 2022'!N$1912:R$4434,4,0)</f>
        <v>#N/A</v>
      </c>
      <c r="R4903" t="e">
        <f>+VLOOKUP(O4903,'Hàng trả'!#REF!,2,0)</f>
        <v>#REF!</v>
      </c>
    </row>
    <row r="4904" spans="1:18" hidden="1" x14ac:dyDescent="0.3">
      <c r="A4904" s="12">
        <v>9</v>
      </c>
      <c r="B4904" s="64"/>
      <c r="C4904" s="6" t="s">
        <v>17910</v>
      </c>
      <c r="D4904" s="7">
        <v>44789</v>
      </c>
      <c r="E4904" s="8" t="s">
        <v>12043</v>
      </c>
      <c r="F4904" s="9">
        <v>483098</v>
      </c>
      <c r="G4904" s="8" t="s">
        <v>17662</v>
      </c>
      <c r="H4904" s="9">
        <v>50725</v>
      </c>
      <c r="I4904" s="69"/>
      <c r="J4904" s="70"/>
      <c r="K4904" s="71"/>
      <c r="L4904" s="77"/>
      <c r="M4904" s="78"/>
      <c r="N4904" t="str">
        <f t="shared" si="323"/>
        <v>31630</v>
      </c>
      <c r="O4904">
        <f t="shared" si="324"/>
        <v>31630</v>
      </c>
      <c r="P4904" s="29">
        <f t="shared" si="325"/>
        <v>483098</v>
      </c>
      <c r="Q4904" t="e">
        <f>+VLOOKUP(O4904,'Bảng kê HĐ 2022'!N$1912:R$4434,4,0)</f>
        <v>#N/A</v>
      </c>
      <c r="R4904" t="e">
        <f>+VLOOKUP(O4904,'Hàng trả'!#REF!,2,0)</f>
        <v>#REF!</v>
      </c>
    </row>
    <row r="4905" spans="1:18" hidden="1" x14ac:dyDescent="0.3">
      <c r="A4905" s="12">
        <v>9</v>
      </c>
      <c r="B4905" s="64"/>
      <c r="C4905" s="6" t="s">
        <v>17911</v>
      </c>
      <c r="D4905" s="7">
        <v>44781</v>
      </c>
      <c r="E4905" s="8" t="s">
        <v>12043</v>
      </c>
      <c r="F4905" s="9">
        <v>599713</v>
      </c>
      <c r="G4905" s="8" t="s">
        <v>17662</v>
      </c>
      <c r="H4905" s="9">
        <v>62970</v>
      </c>
      <c r="I4905" s="69"/>
      <c r="J4905" s="70"/>
      <c r="K4905" s="71"/>
      <c r="L4905" s="77"/>
      <c r="M4905" s="78"/>
      <c r="N4905" t="str">
        <f t="shared" si="323"/>
        <v>29544</v>
      </c>
      <c r="O4905">
        <f t="shared" si="324"/>
        <v>29544</v>
      </c>
      <c r="P4905" s="29">
        <f t="shared" si="325"/>
        <v>599713</v>
      </c>
      <c r="Q4905" t="e">
        <f>+VLOOKUP(O4905,'Bảng kê HĐ 2022'!N$1912:R$4434,4,0)</f>
        <v>#N/A</v>
      </c>
      <c r="R4905" t="e">
        <f>+VLOOKUP(O4905,'Hàng trả'!#REF!,2,0)</f>
        <v>#REF!</v>
      </c>
    </row>
    <row r="4906" spans="1:18" hidden="1" x14ac:dyDescent="0.3">
      <c r="A4906" s="12">
        <v>9</v>
      </c>
      <c r="B4906" s="64"/>
      <c r="C4906" s="6" t="s">
        <v>17912</v>
      </c>
      <c r="D4906" s="7">
        <v>44777</v>
      </c>
      <c r="E4906" s="8" t="s">
        <v>16654</v>
      </c>
      <c r="F4906" s="9">
        <v>623690</v>
      </c>
      <c r="G4906" s="8" t="s">
        <v>17662</v>
      </c>
      <c r="H4906" s="9">
        <v>65487</v>
      </c>
      <c r="I4906" s="69"/>
      <c r="J4906" s="70"/>
      <c r="K4906" s="71"/>
      <c r="L4906" s="77"/>
      <c r="M4906" s="78"/>
      <c r="N4906" t="str">
        <f t="shared" si="323"/>
        <v>29396</v>
      </c>
      <c r="O4906">
        <f t="shared" si="324"/>
        <v>29396</v>
      </c>
      <c r="P4906" s="29">
        <f t="shared" si="325"/>
        <v>623690</v>
      </c>
      <c r="Q4906" t="e">
        <f>+VLOOKUP(O4906,'Bảng kê HĐ 2022'!N$1912:R$4434,4,0)</f>
        <v>#N/A</v>
      </c>
      <c r="R4906" t="e">
        <f>+VLOOKUP(O4906,'Hàng trả'!#REF!,2,0)</f>
        <v>#REF!</v>
      </c>
    </row>
    <row r="4907" spans="1:18" hidden="1" x14ac:dyDescent="0.3">
      <c r="A4907" s="12">
        <v>9</v>
      </c>
      <c r="B4907" s="64"/>
      <c r="C4907" s="6" t="s">
        <v>17913</v>
      </c>
      <c r="D4907" s="7">
        <v>44783</v>
      </c>
      <c r="E4907" s="8" t="s">
        <v>10203</v>
      </c>
      <c r="F4907" s="9">
        <v>1461064</v>
      </c>
      <c r="G4907" s="8" t="s">
        <v>17662</v>
      </c>
      <c r="H4907" s="9">
        <v>153412</v>
      </c>
      <c r="I4907" s="69"/>
      <c r="J4907" s="70"/>
      <c r="K4907" s="71"/>
      <c r="L4907" s="77"/>
      <c r="M4907" s="78"/>
      <c r="N4907" t="str">
        <f t="shared" si="323"/>
        <v>29683</v>
      </c>
      <c r="O4907">
        <f t="shared" si="324"/>
        <v>29683</v>
      </c>
      <c r="P4907" s="29">
        <f t="shared" si="325"/>
        <v>1461064</v>
      </c>
      <c r="Q4907" t="e">
        <f>+VLOOKUP(O4907,'Bảng kê HĐ 2022'!N$1912:R$4434,4,0)</f>
        <v>#N/A</v>
      </c>
      <c r="R4907" t="e">
        <f>+VLOOKUP(O4907,'Hàng trả'!#REF!,2,0)</f>
        <v>#REF!</v>
      </c>
    </row>
    <row r="4908" spans="1:18" hidden="1" x14ac:dyDescent="0.3">
      <c r="A4908" s="12">
        <v>9</v>
      </c>
      <c r="B4908" s="64"/>
      <c r="C4908" s="6" t="s">
        <v>17914</v>
      </c>
      <c r="D4908" s="7">
        <v>44779</v>
      </c>
      <c r="E4908" s="8" t="s">
        <v>16654</v>
      </c>
      <c r="F4908" s="9">
        <v>1572340</v>
      </c>
      <c r="G4908" s="8" t="s">
        <v>17662</v>
      </c>
      <c r="H4908" s="9">
        <v>165096</v>
      </c>
      <c r="I4908" s="69"/>
      <c r="J4908" s="70"/>
      <c r="K4908" s="71"/>
      <c r="L4908" s="77"/>
      <c r="M4908" s="78"/>
      <c r="N4908" t="str">
        <f t="shared" si="323"/>
        <v>29510</v>
      </c>
      <c r="O4908">
        <f t="shared" si="324"/>
        <v>29510</v>
      </c>
      <c r="P4908" s="29">
        <f t="shared" si="325"/>
        <v>1572340</v>
      </c>
      <c r="Q4908" t="e">
        <f>+VLOOKUP(O4908,'Bảng kê HĐ 2022'!N$1912:R$4434,4,0)</f>
        <v>#N/A</v>
      </c>
      <c r="R4908" t="e">
        <f>+VLOOKUP(O4908,'Hàng trả'!#REF!,2,0)</f>
        <v>#REF!</v>
      </c>
    </row>
    <row r="4909" spans="1:18" hidden="1" x14ac:dyDescent="0.3">
      <c r="A4909" s="12">
        <v>9</v>
      </c>
      <c r="B4909" s="64"/>
      <c r="C4909" s="6" t="s">
        <v>17915</v>
      </c>
      <c r="D4909" s="7">
        <v>44783</v>
      </c>
      <c r="E4909" s="8" t="s">
        <v>16654</v>
      </c>
      <c r="F4909" s="9">
        <v>639751</v>
      </c>
      <c r="G4909" s="8" t="s">
        <v>17662</v>
      </c>
      <c r="H4909" s="9">
        <v>67174</v>
      </c>
      <c r="I4909" s="69"/>
      <c r="J4909" s="70"/>
      <c r="K4909" s="71"/>
      <c r="L4909" s="77"/>
      <c r="M4909" s="78"/>
      <c r="N4909" t="str">
        <f t="shared" si="323"/>
        <v>29664</v>
      </c>
      <c r="O4909">
        <f t="shared" si="324"/>
        <v>29664</v>
      </c>
      <c r="P4909" s="29">
        <f t="shared" si="325"/>
        <v>639751</v>
      </c>
      <c r="Q4909" t="e">
        <f>+VLOOKUP(O4909,'Bảng kê HĐ 2022'!N$1912:R$4434,4,0)</f>
        <v>#N/A</v>
      </c>
      <c r="R4909" t="e">
        <f>+VLOOKUP(O4909,'Hàng trả'!#REF!,2,0)</f>
        <v>#REF!</v>
      </c>
    </row>
    <row r="4910" spans="1:18" hidden="1" x14ac:dyDescent="0.3">
      <c r="A4910" s="12">
        <v>9</v>
      </c>
      <c r="B4910" s="64"/>
      <c r="C4910" s="6" t="s">
        <v>17916</v>
      </c>
      <c r="D4910" s="7">
        <v>44774</v>
      </c>
      <c r="E4910" s="8" t="s">
        <v>16654</v>
      </c>
      <c r="F4910" s="9">
        <v>1068192</v>
      </c>
      <c r="G4910" s="8" t="s">
        <v>17662</v>
      </c>
      <c r="H4910" s="9">
        <v>112160</v>
      </c>
      <c r="I4910" s="69"/>
      <c r="J4910" s="70"/>
      <c r="K4910" s="71"/>
      <c r="L4910" s="77"/>
      <c r="M4910" s="78"/>
      <c r="N4910" t="str">
        <f t="shared" si="323"/>
        <v>28979</v>
      </c>
      <c r="O4910">
        <f t="shared" si="324"/>
        <v>28979</v>
      </c>
      <c r="P4910" s="29">
        <f t="shared" si="325"/>
        <v>1068192</v>
      </c>
      <c r="Q4910" t="e">
        <f>+VLOOKUP(O4910,'Bảng kê HĐ 2022'!N$1912:R$4434,4,0)</f>
        <v>#N/A</v>
      </c>
      <c r="R4910" t="e">
        <f>+VLOOKUP(O4910,'Hàng trả'!#REF!,2,0)</f>
        <v>#REF!</v>
      </c>
    </row>
    <row r="4911" spans="1:18" hidden="1" x14ac:dyDescent="0.3">
      <c r="A4911" s="12">
        <v>9</v>
      </c>
      <c r="B4911" s="64"/>
      <c r="C4911" s="6" t="s">
        <v>17917</v>
      </c>
      <c r="D4911" s="7">
        <v>44777</v>
      </c>
      <c r="E4911" s="8" t="s">
        <v>16654</v>
      </c>
      <c r="F4911" s="9">
        <v>1267223</v>
      </c>
      <c r="G4911" s="8" t="s">
        <v>17662</v>
      </c>
      <c r="H4911" s="9">
        <v>133058</v>
      </c>
      <c r="I4911" s="69"/>
      <c r="J4911" s="70"/>
      <c r="K4911" s="71"/>
      <c r="L4911" s="77"/>
      <c r="M4911" s="78"/>
      <c r="N4911" t="str">
        <f t="shared" si="323"/>
        <v>29438</v>
      </c>
      <c r="O4911">
        <f t="shared" si="324"/>
        <v>29438</v>
      </c>
      <c r="P4911" s="29">
        <f t="shared" si="325"/>
        <v>1267223</v>
      </c>
      <c r="Q4911" t="e">
        <f>+VLOOKUP(O4911,'Bảng kê HĐ 2022'!N$1912:R$4434,4,0)</f>
        <v>#N/A</v>
      </c>
      <c r="R4911" t="e">
        <f>+VLOOKUP(O4911,'Hàng trả'!#REF!,2,0)</f>
        <v>#REF!</v>
      </c>
    </row>
    <row r="4912" spans="1:18" hidden="1" x14ac:dyDescent="0.3">
      <c r="A4912" s="12">
        <v>9</v>
      </c>
      <c r="B4912" s="64"/>
      <c r="C4912" s="6" t="s">
        <v>17918</v>
      </c>
      <c r="D4912" s="7">
        <v>44775</v>
      </c>
      <c r="E4912" s="8" t="s">
        <v>16654</v>
      </c>
      <c r="F4912" s="9">
        <v>504921</v>
      </c>
      <c r="G4912" s="8" t="s">
        <v>17662</v>
      </c>
      <c r="H4912" s="9">
        <v>53017</v>
      </c>
      <c r="I4912" s="69"/>
      <c r="J4912" s="70"/>
      <c r="K4912" s="71"/>
      <c r="L4912" s="77"/>
      <c r="M4912" s="78"/>
      <c r="N4912" t="str">
        <f t="shared" si="323"/>
        <v>29152</v>
      </c>
      <c r="O4912">
        <f t="shared" si="324"/>
        <v>29152</v>
      </c>
      <c r="P4912" s="29">
        <f t="shared" si="325"/>
        <v>504921</v>
      </c>
      <c r="Q4912" t="e">
        <f>+VLOOKUP(O4912,'Bảng kê HĐ 2022'!N$1912:R$4434,4,0)</f>
        <v>#N/A</v>
      </c>
      <c r="R4912" t="e">
        <f>+VLOOKUP(O4912,'Hàng trả'!#REF!,2,0)</f>
        <v>#REF!</v>
      </c>
    </row>
    <row r="4913" spans="1:18" hidden="1" x14ac:dyDescent="0.3">
      <c r="A4913" s="12">
        <v>9</v>
      </c>
      <c r="B4913" s="64"/>
      <c r="C4913" s="6" t="s">
        <v>17919</v>
      </c>
      <c r="D4913" s="7">
        <v>44775</v>
      </c>
      <c r="E4913" s="8" t="s">
        <v>10193</v>
      </c>
      <c r="F4913" s="9">
        <v>799687</v>
      </c>
      <c r="G4913" s="8" t="s">
        <v>17662</v>
      </c>
      <c r="H4913" s="9">
        <v>83967</v>
      </c>
      <c r="I4913" s="69"/>
      <c r="J4913" s="70"/>
      <c r="K4913" s="71"/>
      <c r="L4913" s="77"/>
      <c r="M4913" s="78"/>
      <c r="N4913" t="str">
        <f t="shared" si="323"/>
        <v>29140</v>
      </c>
      <c r="O4913">
        <f t="shared" si="324"/>
        <v>29140</v>
      </c>
      <c r="P4913" s="29">
        <f t="shared" si="325"/>
        <v>799687</v>
      </c>
      <c r="Q4913" t="e">
        <f>+VLOOKUP(O4913,'Bảng kê HĐ 2022'!N$1912:R$4434,4,0)</f>
        <v>#N/A</v>
      </c>
      <c r="R4913" t="e">
        <f>+VLOOKUP(O4913,'Hàng trả'!#REF!,2,0)</f>
        <v>#REF!</v>
      </c>
    </row>
    <row r="4914" spans="1:18" hidden="1" x14ac:dyDescent="0.3">
      <c r="A4914" s="12">
        <v>9</v>
      </c>
      <c r="B4914" s="64"/>
      <c r="C4914" s="6" t="s">
        <v>17920</v>
      </c>
      <c r="D4914" s="7">
        <v>44791</v>
      </c>
      <c r="E4914" s="8" t="s">
        <v>16654</v>
      </c>
      <c r="F4914" s="9">
        <v>870696</v>
      </c>
      <c r="G4914" s="8" t="s">
        <v>17662</v>
      </c>
      <c r="H4914" s="9">
        <v>91423</v>
      </c>
      <c r="I4914" s="69"/>
      <c r="J4914" s="70"/>
      <c r="K4914" s="71"/>
      <c r="L4914" s="77"/>
      <c r="M4914" s="78"/>
      <c r="N4914" t="str">
        <f t="shared" si="323"/>
        <v>32508</v>
      </c>
      <c r="O4914">
        <f t="shared" si="324"/>
        <v>32508</v>
      </c>
      <c r="P4914" s="29">
        <f t="shared" si="325"/>
        <v>870696</v>
      </c>
      <c r="Q4914" t="e">
        <f>+VLOOKUP(O4914,'Bảng kê HĐ 2022'!N$1912:R$4434,4,0)</f>
        <v>#N/A</v>
      </c>
      <c r="R4914" t="e">
        <f>+VLOOKUP(O4914,'Hàng trả'!#REF!,2,0)</f>
        <v>#REF!</v>
      </c>
    </row>
    <row r="4915" spans="1:18" hidden="1" x14ac:dyDescent="0.3">
      <c r="A4915" s="12">
        <v>9</v>
      </c>
      <c r="B4915" s="64"/>
      <c r="C4915" s="6" t="s">
        <v>17921</v>
      </c>
      <c r="D4915" s="7">
        <v>44800</v>
      </c>
      <c r="E4915" s="8" t="s">
        <v>12043</v>
      </c>
      <c r="F4915" s="9">
        <v>1544792</v>
      </c>
      <c r="G4915" s="8" t="s">
        <v>17662</v>
      </c>
      <c r="H4915" s="9">
        <v>162203</v>
      </c>
      <c r="I4915" s="69"/>
      <c r="J4915" s="70"/>
      <c r="K4915" s="71"/>
      <c r="L4915" s="77"/>
      <c r="M4915" s="78"/>
      <c r="N4915" t="str">
        <f t="shared" si="323"/>
        <v>36297</v>
      </c>
      <c r="O4915">
        <f t="shared" si="324"/>
        <v>36297</v>
      </c>
      <c r="P4915" s="29">
        <f t="shared" si="325"/>
        <v>1544792</v>
      </c>
      <c r="Q4915" t="e">
        <f>+VLOOKUP(O4915,'Bảng kê HĐ 2022'!N$1912:R$4434,4,0)</f>
        <v>#N/A</v>
      </c>
      <c r="R4915" t="e">
        <f>+VLOOKUP(O4915,'Hàng trả'!#REF!,2,0)</f>
        <v>#REF!</v>
      </c>
    </row>
    <row r="4916" spans="1:18" hidden="1" x14ac:dyDescent="0.3">
      <c r="A4916" s="12">
        <v>9</v>
      </c>
      <c r="B4916" s="64"/>
      <c r="C4916" s="6" t="s">
        <v>17922</v>
      </c>
      <c r="D4916" s="7">
        <v>44804</v>
      </c>
      <c r="E4916" s="8" t="s">
        <v>16654</v>
      </c>
      <c r="F4916" s="9">
        <v>913981</v>
      </c>
      <c r="G4916" s="8" t="s">
        <v>17662</v>
      </c>
      <c r="H4916" s="9">
        <v>95968</v>
      </c>
      <c r="I4916" s="69"/>
      <c r="J4916" s="70"/>
      <c r="K4916" s="71"/>
      <c r="L4916" s="77"/>
      <c r="M4916" s="78"/>
      <c r="N4916" t="str">
        <f t="shared" si="323"/>
        <v>36454</v>
      </c>
      <c r="O4916">
        <f t="shared" si="324"/>
        <v>36454</v>
      </c>
      <c r="P4916" s="29">
        <f t="shared" si="325"/>
        <v>913981</v>
      </c>
      <c r="Q4916" t="e">
        <f>+VLOOKUP(O4916,'Bảng kê HĐ 2022'!N$1912:R$4434,4,0)</f>
        <v>#N/A</v>
      </c>
      <c r="R4916" t="e">
        <f>+VLOOKUP(O4916,'Hàng trả'!#REF!,2,0)</f>
        <v>#REF!</v>
      </c>
    </row>
    <row r="4917" spans="1:18" hidden="1" x14ac:dyDescent="0.3">
      <c r="A4917" s="12">
        <v>9</v>
      </c>
      <c r="B4917" s="64"/>
      <c r="C4917" s="6" t="s">
        <v>17923</v>
      </c>
      <c r="D4917" s="7">
        <v>44790</v>
      </c>
      <c r="E4917" s="8" t="s">
        <v>17762</v>
      </c>
      <c r="F4917" s="9">
        <v>562057</v>
      </c>
      <c r="G4917" s="8" t="s">
        <v>17662</v>
      </c>
      <c r="H4917" s="9">
        <v>59016</v>
      </c>
      <c r="I4917" s="69"/>
      <c r="J4917" s="70"/>
      <c r="K4917" s="71"/>
      <c r="L4917" s="77"/>
      <c r="M4917" s="78"/>
      <c r="N4917" t="str">
        <f t="shared" si="323"/>
        <v>31727</v>
      </c>
      <c r="O4917">
        <f t="shared" si="324"/>
        <v>31727</v>
      </c>
      <c r="P4917" s="29">
        <f t="shared" si="325"/>
        <v>562057</v>
      </c>
      <c r="Q4917" t="e">
        <f>+VLOOKUP(O4917,'Bảng kê HĐ 2022'!N$1912:R$4434,4,0)</f>
        <v>#N/A</v>
      </c>
      <c r="R4917" t="e">
        <f>+VLOOKUP(O4917,'Hàng trả'!#REF!,2,0)</f>
        <v>#REF!</v>
      </c>
    </row>
    <row r="4918" spans="1:18" hidden="1" x14ac:dyDescent="0.3">
      <c r="A4918" s="12">
        <v>9</v>
      </c>
      <c r="B4918" s="64"/>
      <c r="C4918" s="6" t="s">
        <v>17924</v>
      </c>
      <c r="D4918" s="7">
        <v>44789</v>
      </c>
      <c r="E4918" s="8" t="s">
        <v>17762</v>
      </c>
      <c r="F4918" s="9">
        <v>263429</v>
      </c>
      <c r="G4918" s="8" t="s">
        <v>17662</v>
      </c>
      <c r="H4918" s="9">
        <v>27660</v>
      </c>
      <c r="I4918" s="69"/>
      <c r="J4918" s="70"/>
      <c r="K4918" s="71"/>
      <c r="L4918" s="77"/>
      <c r="M4918" s="78"/>
      <c r="N4918" t="str">
        <f t="shared" si="323"/>
        <v>31625</v>
      </c>
      <c r="O4918">
        <f t="shared" si="324"/>
        <v>31625</v>
      </c>
      <c r="P4918" s="29">
        <f t="shared" si="325"/>
        <v>263429</v>
      </c>
      <c r="Q4918" t="e">
        <f>+VLOOKUP(O4918,'Bảng kê HĐ 2022'!N$1912:R$4434,4,0)</f>
        <v>#N/A</v>
      </c>
      <c r="R4918" t="e">
        <f>+VLOOKUP(O4918,'Hàng trả'!#REF!,2,0)</f>
        <v>#REF!</v>
      </c>
    </row>
    <row r="4919" spans="1:18" hidden="1" x14ac:dyDescent="0.3">
      <c r="A4919" s="12">
        <v>9</v>
      </c>
      <c r="B4919" s="64"/>
      <c r="C4919" s="6" t="s">
        <v>17925</v>
      </c>
      <c r="D4919" s="7">
        <v>44777</v>
      </c>
      <c r="E4919" s="8" t="s">
        <v>10203</v>
      </c>
      <c r="F4919" s="9">
        <v>996241</v>
      </c>
      <c r="G4919" s="8" t="s">
        <v>17662</v>
      </c>
      <c r="H4919" s="9">
        <v>104605</v>
      </c>
      <c r="I4919" s="69"/>
      <c r="J4919" s="70"/>
      <c r="K4919" s="71"/>
      <c r="L4919" s="77"/>
      <c r="M4919" s="78"/>
      <c r="N4919" t="str">
        <f t="shared" si="323"/>
        <v>29433</v>
      </c>
      <c r="O4919">
        <f t="shared" si="324"/>
        <v>29433</v>
      </c>
      <c r="P4919" s="29">
        <f t="shared" si="325"/>
        <v>996241</v>
      </c>
      <c r="Q4919" t="e">
        <f>+VLOOKUP(O4919,'Bảng kê HĐ 2022'!N$1912:R$4434,4,0)</f>
        <v>#N/A</v>
      </c>
      <c r="R4919" t="e">
        <f>+VLOOKUP(O4919,'Hàng trả'!#REF!,2,0)</f>
        <v>#REF!</v>
      </c>
    </row>
    <row r="4920" spans="1:18" hidden="1" x14ac:dyDescent="0.3">
      <c r="A4920" s="12">
        <v>9</v>
      </c>
      <c r="B4920" s="64"/>
      <c r="C4920" s="6" t="s">
        <v>17926</v>
      </c>
      <c r="D4920" s="7">
        <v>44804</v>
      </c>
      <c r="E4920" s="8" t="s">
        <v>12043</v>
      </c>
      <c r="F4920" s="9">
        <v>724647</v>
      </c>
      <c r="G4920" s="8" t="s">
        <v>17662</v>
      </c>
      <c r="H4920" s="9">
        <v>76088</v>
      </c>
      <c r="I4920" s="69"/>
      <c r="J4920" s="70"/>
      <c r="K4920" s="71"/>
      <c r="L4920" s="77"/>
      <c r="M4920" s="78"/>
      <c r="N4920" t="str">
        <f t="shared" si="323"/>
        <v>36452</v>
      </c>
      <c r="O4920">
        <f t="shared" si="324"/>
        <v>36452</v>
      </c>
      <c r="P4920" s="29">
        <f t="shared" si="325"/>
        <v>724647</v>
      </c>
      <c r="Q4920" t="e">
        <f>+VLOOKUP(O4920,'Bảng kê HĐ 2022'!N$1912:R$4434,4,0)</f>
        <v>#N/A</v>
      </c>
      <c r="R4920" t="e">
        <f>+VLOOKUP(O4920,'Hàng trả'!#REF!,2,0)</f>
        <v>#REF!</v>
      </c>
    </row>
    <row r="4921" spans="1:18" hidden="1" x14ac:dyDescent="0.3">
      <c r="A4921" s="12">
        <v>9</v>
      </c>
      <c r="B4921" s="64"/>
      <c r="C4921" s="6" t="s">
        <v>17927</v>
      </c>
      <c r="D4921" s="7">
        <v>44796</v>
      </c>
      <c r="E4921" s="8" t="s">
        <v>10203</v>
      </c>
      <c r="F4921" s="9">
        <v>719656</v>
      </c>
      <c r="G4921" s="8" t="s">
        <v>17662</v>
      </c>
      <c r="H4921" s="9">
        <v>75564</v>
      </c>
      <c r="I4921" s="69"/>
      <c r="J4921" s="70"/>
      <c r="K4921" s="71"/>
      <c r="L4921" s="77"/>
      <c r="M4921" s="78"/>
      <c r="N4921" t="str">
        <f t="shared" si="323"/>
        <v>34298</v>
      </c>
      <c r="O4921">
        <f t="shared" si="324"/>
        <v>34298</v>
      </c>
      <c r="P4921" s="29">
        <f t="shared" si="325"/>
        <v>719656</v>
      </c>
      <c r="Q4921" t="e">
        <f>+VLOOKUP(O4921,'Bảng kê HĐ 2022'!N$1912:R$4434,4,0)</f>
        <v>#N/A</v>
      </c>
      <c r="R4921" t="e">
        <f>+VLOOKUP(O4921,'Hàng trả'!#REF!,2,0)</f>
        <v>#REF!</v>
      </c>
    </row>
    <row r="4922" spans="1:18" hidden="1" x14ac:dyDescent="0.3">
      <c r="A4922" s="12">
        <v>9</v>
      </c>
      <c r="B4922" s="64"/>
      <c r="C4922" s="6" t="s">
        <v>17928</v>
      </c>
      <c r="D4922" s="7">
        <v>44784</v>
      </c>
      <c r="E4922" s="8" t="s">
        <v>10203</v>
      </c>
      <c r="F4922" s="9">
        <v>479771</v>
      </c>
      <c r="G4922" s="8" t="s">
        <v>17662</v>
      </c>
      <c r="H4922" s="9">
        <v>50376</v>
      </c>
      <c r="I4922" s="69"/>
      <c r="J4922" s="70"/>
      <c r="K4922" s="71"/>
      <c r="L4922" s="77"/>
      <c r="M4922" s="78"/>
      <c r="N4922" t="str">
        <f t="shared" si="323"/>
        <v>29749</v>
      </c>
      <c r="O4922">
        <f t="shared" si="324"/>
        <v>29749</v>
      </c>
      <c r="P4922" s="29">
        <f t="shared" si="325"/>
        <v>479771</v>
      </c>
      <c r="Q4922" t="e">
        <f>+VLOOKUP(O4922,'Bảng kê HĐ 2022'!N$1912:R$4434,4,0)</f>
        <v>#N/A</v>
      </c>
      <c r="R4922" t="e">
        <f>+VLOOKUP(O4922,'Hàng trả'!#REF!,2,0)</f>
        <v>#REF!</v>
      </c>
    </row>
    <row r="4923" spans="1:18" hidden="1" x14ac:dyDescent="0.3">
      <c r="A4923" s="12">
        <v>9</v>
      </c>
      <c r="B4923" s="64"/>
      <c r="C4923" s="6" t="s">
        <v>17929</v>
      </c>
      <c r="D4923" s="7">
        <v>44793</v>
      </c>
      <c r="E4923" s="8" t="s">
        <v>12043</v>
      </c>
      <c r="F4923" s="9">
        <v>337049</v>
      </c>
      <c r="G4923" s="8" t="s">
        <v>17662</v>
      </c>
      <c r="H4923" s="9">
        <v>35390</v>
      </c>
      <c r="I4923" s="69"/>
      <c r="J4923" s="70"/>
      <c r="K4923" s="71"/>
      <c r="L4923" s="77"/>
      <c r="M4923" s="78"/>
      <c r="N4923" t="str">
        <f t="shared" si="323"/>
        <v>34124</v>
      </c>
      <c r="O4923">
        <f t="shared" si="324"/>
        <v>34124</v>
      </c>
      <c r="P4923" s="29">
        <f t="shared" si="325"/>
        <v>337049</v>
      </c>
      <c r="Q4923" t="e">
        <f>+VLOOKUP(O4923,'Bảng kê HĐ 2022'!N$1912:R$4434,4,0)</f>
        <v>#N/A</v>
      </c>
      <c r="R4923" t="e">
        <f>+VLOOKUP(O4923,'Hàng trả'!#REF!,2,0)</f>
        <v>#REF!</v>
      </c>
    </row>
    <row r="4924" spans="1:18" hidden="1" x14ac:dyDescent="0.3">
      <c r="A4924" s="12">
        <v>9</v>
      </c>
      <c r="B4924" s="64"/>
      <c r="C4924" s="6" t="s">
        <v>17930</v>
      </c>
      <c r="D4924" s="7">
        <v>44791</v>
      </c>
      <c r="E4924" s="8" t="s">
        <v>12043</v>
      </c>
      <c r="F4924" s="9">
        <v>827888</v>
      </c>
      <c r="G4924" s="8" t="s">
        <v>17662</v>
      </c>
      <c r="H4924" s="9">
        <v>86928</v>
      </c>
      <c r="I4924" s="69"/>
      <c r="J4924" s="70"/>
      <c r="K4924" s="71"/>
      <c r="L4924" s="77"/>
      <c r="M4924" s="78"/>
      <c r="N4924" t="str">
        <f t="shared" si="323"/>
        <v>32507</v>
      </c>
      <c r="O4924">
        <f t="shared" si="324"/>
        <v>32507</v>
      </c>
      <c r="P4924" s="29">
        <f t="shared" si="325"/>
        <v>827888</v>
      </c>
      <c r="Q4924" t="e">
        <f>+VLOOKUP(O4924,'Bảng kê HĐ 2022'!N$1912:R$4434,4,0)</f>
        <v>#N/A</v>
      </c>
      <c r="R4924" t="e">
        <f>+VLOOKUP(O4924,'Hàng trả'!#REF!,2,0)</f>
        <v>#REF!</v>
      </c>
    </row>
    <row r="4925" spans="1:18" hidden="1" x14ac:dyDescent="0.3">
      <c r="A4925" s="12">
        <v>9</v>
      </c>
      <c r="B4925" s="64"/>
      <c r="C4925" s="6" t="s">
        <v>17931</v>
      </c>
      <c r="D4925" s="7">
        <v>44789</v>
      </c>
      <c r="E4925" s="8" t="s">
        <v>12043</v>
      </c>
      <c r="F4925" s="9">
        <v>337049</v>
      </c>
      <c r="G4925" s="8" t="s">
        <v>17662</v>
      </c>
      <c r="H4925" s="9">
        <v>35390</v>
      </c>
      <c r="I4925" s="69"/>
      <c r="J4925" s="70"/>
      <c r="K4925" s="71"/>
      <c r="L4925" s="77"/>
      <c r="M4925" s="78"/>
      <c r="N4925" t="str">
        <f t="shared" si="323"/>
        <v>31631</v>
      </c>
      <c r="O4925">
        <f t="shared" si="324"/>
        <v>31631</v>
      </c>
      <c r="P4925" s="29">
        <f t="shared" si="325"/>
        <v>337049</v>
      </c>
      <c r="Q4925" t="e">
        <f>+VLOOKUP(O4925,'Bảng kê HĐ 2022'!N$1912:R$4434,4,0)</f>
        <v>#N/A</v>
      </c>
      <c r="R4925" t="e">
        <f>+VLOOKUP(O4925,'Hàng trả'!#REF!,2,0)</f>
        <v>#REF!</v>
      </c>
    </row>
    <row r="4926" spans="1:18" hidden="1" x14ac:dyDescent="0.3">
      <c r="A4926" s="12">
        <v>9</v>
      </c>
      <c r="B4926" s="64"/>
      <c r="C4926" s="6" t="s">
        <v>17932</v>
      </c>
      <c r="D4926" s="7">
        <v>44789</v>
      </c>
      <c r="E4926" s="8" t="s">
        <v>10193</v>
      </c>
      <c r="F4926" s="9">
        <v>851243</v>
      </c>
      <c r="G4926" s="8" t="s">
        <v>17662</v>
      </c>
      <c r="H4926" s="9">
        <v>89381</v>
      </c>
      <c r="I4926" s="69"/>
      <c r="J4926" s="70"/>
      <c r="K4926" s="71"/>
      <c r="L4926" s="77"/>
      <c r="M4926" s="78"/>
      <c r="N4926" t="str">
        <f t="shared" si="323"/>
        <v>31650</v>
      </c>
      <c r="O4926">
        <f t="shared" si="324"/>
        <v>31650</v>
      </c>
      <c r="P4926" s="29">
        <f t="shared" si="325"/>
        <v>851243</v>
      </c>
      <c r="Q4926" t="e">
        <f>+VLOOKUP(O4926,'Bảng kê HĐ 2022'!N$1912:R$4434,4,0)</f>
        <v>#N/A</v>
      </c>
      <c r="R4926" t="e">
        <f>+VLOOKUP(O4926,'Hàng trả'!#REF!,2,0)</f>
        <v>#REF!</v>
      </c>
    </row>
    <row r="4927" spans="1:18" hidden="1" x14ac:dyDescent="0.3">
      <c r="A4927" s="12">
        <v>9</v>
      </c>
      <c r="B4927" s="64"/>
      <c r="C4927" s="6" t="s">
        <v>17933</v>
      </c>
      <c r="D4927" s="7">
        <v>44786</v>
      </c>
      <c r="E4927" s="8" t="s">
        <v>12043</v>
      </c>
      <c r="F4927" s="9">
        <v>1648337</v>
      </c>
      <c r="G4927" s="8" t="s">
        <v>17662</v>
      </c>
      <c r="H4927" s="9">
        <v>173075</v>
      </c>
      <c r="I4927" s="69"/>
      <c r="J4927" s="70"/>
      <c r="K4927" s="71"/>
      <c r="L4927" s="77"/>
      <c r="M4927" s="78"/>
      <c r="N4927" t="str">
        <f t="shared" si="323"/>
        <v>31147</v>
      </c>
      <c r="O4927">
        <f t="shared" si="324"/>
        <v>31147</v>
      </c>
      <c r="P4927" s="29">
        <f t="shared" si="325"/>
        <v>1648337</v>
      </c>
      <c r="Q4927" t="e">
        <f>+VLOOKUP(O4927,'Bảng kê HĐ 2022'!N$1912:R$4434,4,0)</f>
        <v>#N/A</v>
      </c>
      <c r="R4927" t="e">
        <f>+VLOOKUP(O4927,'Hàng trả'!#REF!,2,0)</f>
        <v>#REF!</v>
      </c>
    </row>
    <row r="4928" spans="1:18" hidden="1" x14ac:dyDescent="0.3">
      <c r="A4928" s="12">
        <v>9</v>
      </c>
      <c r="B4928" s="64"/>
      <c r="C4928" s="6" t="s">
        <v>17934</v>
      </c>
      <c r="D4928" s="7">
        <v>44783</v>
      </c>
      <c r="E4928" s="8" t="s">
        <v>10193</v>
      </c>
      <c r="F4928" s="9">
        <v>916268</v>
      </c>
      <c r="G4928" s="8" t="s">
        <v>17662</v>
      </c>
      <c r="H4928" s="9">
        <v>96208</v>
      </c>
      <c r="I4928" s="69"/>
      <c r="J4928" s="70"/>
      <c r="K4928" s="71"/>
      <c r="L4928" s="77"/>
      <c r="M4928" s="78"/>
      <c r="N4928" t="str">
        <f t="shared" si="323"/>
        <v>29658</v>
      </c>
      <c r="O4928">
        <f t="shared" si="324"/>
        <v>29658</v>
      </c>
      <c r="P4928" s="29">
        <f t="shared" si="325"/>
        <v>916268</v>
      </c>
      <c r="Q4928" t="e">
        <f>+VLOOKUP(O4928,'Bảng kê HĐ 2022'!N$1912:R$4434,4,0)</f>
        <v>#N/A</v>
      </c>
      <c r="R4928" t="e">
        <f>+VLOOKUP(O4928,'Hàng trả'!#REF!,2,0)</f>
        <v>#REF!</v>
      </c>
    </row>
    <row r="4929" spans="1:18" hidden="1" x14ac:dyDescent="0.3">
      <c r="A4929" s="12">
        <v>9</v>
      </c>
      <c r="B4929" s="64"/>
      <c r="C4929" s="6" t="s">
        <v>17935</v>
      </c>
      <c r="D4929" s="7">
        <v>44777</v>
      </c>
      <c r="E4929" s="8" t="s">
        <v>10193</v>
      </c>
      <c r="F4929" s="9">
        <v>406502</v>
      </c>
      <c r="G4929" s="8" t="s">
        <v>17662</v>
      </c>
      <c r="H4929" s="9">
        <v>42683</v>
      </c>
      <c r="I4929" s="69"/>
      <c r="J4929" s="70"/>
      <c r="K4929" s="71"/>
      <c r="L4929" s="77"/>
      <c r="M4929" s="78"/>
      <c r="N4929" t="str">
        <f t="shared" si="323"/>
        <v>29429</v>
      </c>
      <c r="O4929">
        <f t="shared" si="324"/>
        <v>29429</v>
      </c>
      <c r="P4929" s="29">
        <f t="shared" si="325"/>
        <v>406502</v>
      </c>
      <c r="Q4929" t="e">
        <f>+VLOOKUP(O4929,'Bảng kê HĐ 2022'!N$1912:R$4434,4,0)</f>
        <v>#N/A</v>
      </c>
      <c r="R4929" t="e">
        <f>+VLOOKUP(O4929,'Hàng trả'!#REF!,2,0)</f>
        <v>#REF!</v>
      </c>
    </row>
    <row r="4930" spans="1:18" hidden="1" x14ac:dyDescent="0.3">
      <c r="A4930" s="12">
        <v>9</v>
      </c>
      <c r="B4930" s="64"/>
      <c r="C4930" s="6" t="s">
        <v>17936</v>
      </c>
      <c r="D4930" s="7">
        <v>44775</v>
      </c>
      <c r="E4930" s="8" t="s">
        <v>16654</v>
      </c>
      <c r="F4930" s="9">
        <v>1778091</v>
      </c>
      <c r="G4930" s="8" t="s">
        <v>17662</v>
      </c>
      <c r="H4930" s="9">
        <v>186700</v>
      </c>
      <c r="I4930" s="69"/>
      <c r="J4930" s="70"/>
      <c r="K4930" s="71"/>
      <c r="L4930" s="77"/>
      <c r="M4930" s="78"/>
      <c r="N4930" t="str">
        <f t="shared" si="323"/>
        <v>29062</v>
      </c>
      <c r="O4930">
        <f t="shared" si="324"/>
        <v>29062</v>
      </c>
      <c r="P4930" s="29">
        <f t="shared" si="325"/>
        <v>1778091</v>
      </c>
      <c r="Q4930" t="e">
        <f>+VLOOKUP(O4930,'Bảng kê HĐ 2022'!N$1912:R$4434,4,0)</f>
        <v>#N/A</v>
      </c>
      <c r="R4930" t="e">
        <f>+VLOOKUP(O4930,'Hàng trả'!#REF!,2,0)</f>
        <v>#REF!</v>
      </c>
    </row>
    <row r="4931" spans="1:18" hidden="1" x14ac:dyDescent="0.3">
      <c r="A4931" s="12">
        <v>9</v>
      </c>
      <c r="B4931" s="64"/>
      <c r="C4931" s="6" t="s">
        <v>17937</v>
      </c>
      <c r="D4931" s="7">
        <v>44777</v>
      </c>
      <c r="E4931" s="8" t="s">
        <v>10203</v>
      </c>
      <c r="F4931" s="9">
        <v>996241</v>
      </c>
      <c r="G4931" s="8" t="s">
        <v>17662</v>
      </c>
      <c r="H4931" s="9">
        <v>104605</v>
      </c>
      <c r="I4931" s="69"/>
      <c r="J4931" s="70"/>
      <c r="K4931" s="71"/>
      <c r="L4931" s="77"/>
      <c r="M4931" s="78"/>
      <c r="N4931" t="str">
        <f t="shared" si="323"/>
        <v>29395</v>
      </c>
      <c r="O4931">
        <f t="shared" si="324"/>
        <v>29395</v>
      </c>
      <c r="P4931" s="29">
        <f t="shared" si="325"/>
        <v>996241</v>
      </c>
      <c r="Q4931" t="e">
        <f>+VLOOKUP(O4931,'Bảng kê HĐ 2022'!N$1912:R$4434,4,0)</f>
        <v>#N/A</v>
      </c>
      <c r="R4931" t="e">
        <f>+VLOOKUP(O4931,'Hàng trả'!#REF!,2,0)</f>
        <v>#REF!</v>
      </c>
    </row>
    <row r="4932" spans="1:18" hidden="1" x14ac:dyDescent="0.3">
      <c r="A4932" s="12">
        <v>9</v>
      </c>
      <c r="B4932" s="64"/>
      <c r="C4932" s="6" t="s">
        <v>17938</v>
      </c>
      <c r="D4932" s="7">
        <v>44803</v>
      </c>
      <c r="E4932" s="8" t="s">
        <v>17814</v>
      </c>
      <c r="F4932" s="9">
        <v>1134564</v>
      </c>
      <c r="G4932" s="8" t="s">
        <v>17662</v>
      </c>
      <c r="H4932" s="9">
        <v>119129</v>
      </c>
      <c r="I4932" s="69"/>
      <c r="J4932" s="70"/>
      <c r="K4932" s="71"/>
      <c r="L4932" s="77"/>
      <c r="M4932" s="78"/>
      <c r="N4932" t="str">
        <f t="shared" si="323"/>
        <v>36438</v>
      </c>
      <c r="O4932">
        <f t="shared" si="324"/>
        <v>36438</v>
      </c>
      <c r="P4932" s="29">
        <f t="shared" si="325"/>
        <v>1134564</v>
      </c>
      <c r="Q4932" t="e">
        <f>+VLOOKUP(O4932,'Bảng kê HĐ 2022'!N$1912:R$4434,4,0)</f>
        <v>#N/A</v>
      </c>
      <c r="R4932" t="e">
        <f>+VLOOKUP(O4932,'Hàng trả'!#REF!,2,0)</f>
        <v>#REF!</v>
      </c>
    </row>
    <row r="4933" spans="1:18" hidden="1" x14ac:dyDescent="0.3">
      <c r="A4933" s="12">
        <v>9</v>
      </c>
      <c r="B4933" s="64"/>
      <c r="C4933" s="6" t="s">
        <v>17939</v>
      </c>
      <c r="D4933" s="7">
        <v>44804</v>
      </c>
      <c r="E4933" s="8" t="s">
        <v>16654</v>
      </c>
      <c r="F4933" s="9">
        <v>967859</v>
      </c>
      <c r="G4933" s="8" t="s">
        <v>17662</v>
      </c>
      <c r="H4933" s="9">
        <v>101625</v>
      </c>
      <c r="I4933" s="69"/>
      <c r="J4933" s="70"/>
      <c r="K4933" s="71"/>
      <c r="L4933" s="77"/>
      <c r="M4933" s="78"/>
      <c r="N4933" t="str">
        <f t="shared" si="323"/>
        <v>36605</v>
      </c>
      <c r="O4933">
        <f t="shared" si="324"/>
        <v>36605</v>
      </c>
      <c r="P4933" s="29">
        <f t="shared" si="325"/>
        <v>967859</v>
      </c>
      <c r="Q4933" t="e">
        <f>+VLOOKUP(O4933,'Bảng kê HĐ 2022'!N$1912:R$4434,4,0)</f>
        <v>#N/A</v>
      </c>
      <c r="R4933" t="e">
        <f>+VLOOKUP(O4933,'Hàng trả'!#REF!,2,0)</f>
        <v>#REF!</v>
      </c>
    </row>
    <row r="4934" spans="1:18" hidden="1" x14ac:dyDescent="0.3">
      <c r="A4934" s="12">
        <v>9</v>
      </c>
      <c r="B4934" s="64"/>
      <c r="C4934" s="6" t="s">
        <v>17940</v>
      </c>
      <c r="D4934" s="7">
        <v>44804</v>
      </c>
      <c r="E4934" s="8" t="s">
        <v>16654</v>
      </c>
      <c r="F4934" s="9">
        <v>1544792</v>
      </c>
      <c r="G4934" s="8" t="s">
        <v>17662</v>
      </c>
      <c r="H4934" s="9">
        <v>162203</v>
      </c>
      <c r="I4934" s="69"/>
      <c r="J4934" s="70"/>
      <c r="K4934" s="71"/>
      <c r="L4934" s="77"/>
      <c r="M4934" s="78"/>
      <c r="N4934" t="str">
        <f t="shared" si="323"/>
        <v>36604</v>
      </c>
      <c r="O4934">
        <f t="shared" si="324"/>
        <v>36604</v>
      </c>
      <c r="P4934" s="29">
        <f t="shared" si="325"/>
        <v>1544792</v>
      </c>
      <c r="Q4934" t="e">
        <f>+VLOOKUP(O4934,'Bảng kê HĐ 2022'!N$1912:R$4434,4,0)</f>
        <v>#N/A</v>
      </c>
      <c r="R4934" t="e">
        <f>+VLOOKUP(O4934,'Hàng trả'!#REF!,2,0)</f>
        <v>#REF!</v>
      </c>
    </row>
    <row r="4935" spans="1:18" hidden="1" x14ac:dyDescent="0.3">
      <c r="A4935" s="12">
        <v>9</v>
      </c>
      <c r="B4935" s="64"/>
      <c r="C4935" s="6" t="s">
        <v>17941</v>
      </c>
      <c r="D4935" s="7">
        <v>44796</v>
      </c>
      <c r="E4935" s="8" t="s">
        <v>17816</v>
      </c>
      <c r="F4935" s="9">
        <v>696876</v>
      </c>
      <c r="G4935" s="8" t="s">
        <v>17662</v>
      </c>
      <c r="H4935" s="9">
        <v>73172</v>
      </c>
      <c r="I4935" s="69"/>
      <c r="J4935" s="70"/>
      <c r="K4935" s="71"/>
      <c r="L4935" s="77"/>
      <c r="M4935" s="78"/>
      <c r="N4935" t="str">
        <f t="shared" si="323"/>
        <v>34313</v>
      </c>
      <c r="O4935">
        <f t="shared" si="324"/>
        <v>34313</v>
      </c>
      <c r="P4935" s="29">
        <f t="shared" si="325"/>
        <v>696876</v>
      </c>
      <c r="Q4935" t="e">
        <f>+VLOOKUP(O4935,'Bảng kê HĐ 2022'!N$1912:R$4434,4,0)</f>
        <v>#N/A</v>
      </c>
      <c r="R4935" t="e">
        <f>+VLOOKUP(O4935,'Hàng trả'!#REF!,2,0)</f>
        <v>#REF!</v>
      </c>
    </row>
    <row r="4936" spans="1:18" hidden="1" x14ac:dyDescent="0.3">
      <c r="A4936" s="12">
        <v>9</v>
      </c>
      <c r="B4936" s="64"/>
      <c r="C4936" s="6" t="s">
        <v>17942</v>
      </c>
      <c r="D4936" s="7">
        <v>44800</v>
      </c>
      <c r="E4936" s="8" t="s">
        <v>17822</v>
      </c>
      <c r="F4936" s="9">
        <v>1358954</v>
      </c>
      <c r="G4936" s="8" t="s">
        <v>17662</v>
      </c>
      <c r="H4936" s="9">
        <v>142690</v>
      </c>
      <c r="I4936" s="69"/>
      <c r="J4936" s="70"/>
      <c r="K4936" s="71"/>
      <c r="L4936" s="77"/>
      <c r="M4936" s="78"/>
      <c r="N4936" t="str">
        <f t="shared" si="323"/>
        <v>36293</v>
      </c>
      <c r="O4936">
        <f t="shared" si="324"/>
        <v>36293</v>
      </c>
      <c r="P4936" s="29">
        <f t="shared" si="325"/>
        <v>1358954</v>
      </c>
      <c r="Q4936" t="e">
        <f>+VLOOKUP(O4936,'Bảng kê HĐ 2022'!N$1912:R$4434,4,0)</f>
        <v>#N/A</v>
      </c>
      <c r="R4936" t="e">
        <f>+VLOOKUP(O4936,'Hàng trả'!#REF!,2,0)</f>
        <v>#REF!</v>
      </c>
    </row>
    <row r="4937" spans="1:18" hidden="1" x14ac:dyDescent="0.3">
      <c r="A4937" s="12">
        <v>9</v>
      </c>
      <c r="B4937" s="64"/>
      <c r="C4937" s="6" t="s">
        <v>17943</v>
      </c>
      <c r="D4937" s="7">
        <v>44799</v>
      </c>
      <c r="E4937" s="8" t="s">
        <v>12043</v>
      </c>
      <c r="F4937" s="9">
        <v>1976561</v>
      </c>
      <c r="G4937" s="8" t="s">
        <v>17662</v>
      </c>
      <c r="H4937" s="9">
        <v>207539</v>
      </c>
      <c r="I4937" s="69"/>
      <c r="J4937" s="70"/>
      <c r="K4937" s="71"/>
      <c r="L4937" s="77"/>
      <c r="M4937" s="78"/>
      <c r="N4937" t="str">
        <f t="shared" ref="N4937:N5000" si="326">+RIGHT(C4937,5)</f>
        <v>36076</v>
      </c>
      <c r="O4937">
        <f t="shared" ref="O4937:O5000" si="327">+N4937*1</f>
        <v>36076</v>
      </c>
      <c r="P4937" s="29">
        <f t="shared" ref="P4937:P5000" si="328">+F4937</f>
        <v>1976561</v>
      </c>
      <c r="Q4937" t="e">
        <f>+VLOOKUP(O4937,'Bảng kê HĐ 2022'!N$1912:R$4434,4,0)</f>
        <v>#N/A</v>
      </c>
      <c r="R4937" t="e">
        <f>+VLOOKUP(O4937,'Hàng trả'!#REF!,2,0)</f>
        <v>#REF!</v>
      </c>
    </row>
    <row r="4938" spans="1:18" hidden="1" x14ac:dyDescent="0.3">
      <c r="A4938" s="12">
        <v>9</v>
      </c>
      <c r="B4938" s="64"/>
      <c r="C4938" s="6" t="s">
        <v>17944</v>
      </c>
      <c r="D4938" s="7">
        <v>44783</v>
      </c>
      <c r="E4938" s="8" t="s">
        <v>17762</v>
      </c>
      <c r="F4938" s="9">
        <v>1595954</v>
      </c>
      <c r="G4938" s="8" t="s">
        <v>17662</v>
      </c>
      <c r="H4938" s="9">
        <v>167575</v>
      </c>
      <c r="I4938" s="69"/>
      <c r="J4938" s="70"/>
      <c r="K4938" s="71"/>
      <c r="L4938" s="77"/>
      <c r="M4938" s="78"/>
      <c r="N4938" t="str">
        <f t="shared" si="326"/>
        <v>29626</v>
      </c>
      <c r="O4938">
        <f t="shared" si="327"/>
        <v>29626</v>
      </c>
      <c r="P4938" s="29">
        <f t="shared" si="328"/>
        <v>1595954</v>
      </c>
      <c r="Q4938" t="e">
        <f>+VLOOKUP(O4938,'Bảng kê HĐ 2022'!N$1912:R$4434,4,0)</f>
        <v>#N/A</v>
      </c>
      <c r="R4938" t="e">
        <f>+VLOOKUP(O4938,'Hàng trả'!#REF!,2,0)</f>
        <v>#REF!</v>
      </c>
    </row>
    <row r="4939" spans="1:18" hidden="1" x14ac:dyDescent="0.3">
      <c r="A4939" s="12">
        <v>9</v>
      </c>
      <c r="B4939" s="64"/>
      <c r="C4939" s="6" t="s">
        <v>17945</v>
      </c>
      <c r="D4939" s="7">
        <v>44775</v>
      </c>
      <c r="E4939" s="8" t="s">
        <v>17762</v>
      </c>
      <c r="F4939" s="9">
        <v>1799140</v>
      </c>
      <c r="G4939" s="8" t="s">
        <v>17662</v>
      </c>
      <c r="H4939" s="9">
        <v>188910</v>
      </c>
      <c r="I4939" s="69"/>
      <c r="J4939" s="70"/>
      <c r="K4939" s="71"/>
      <c r="L4939" s="77"/>
      <c r="M4939" s="78"/>
      <c r="N4939" t="str">
        <f t="shared" si="326"/>
        <v>29232</v>
      </c>
      <c r="O4939">
        <f t="shared" si="327"/>
        <v>29232</v>
      </c>
      <c r="P4939" s="29">
        <f t="shared" si="328"/>
        <v>1799140</v>
      </c>
      <c r="Q4939" t="e">
        <f>+VLOOKUP(O4939,'Bảng kê HĐ 2022'!N$1912:R$4434,4,0)</f>
        <v>#N/A</v>
      </c>
      <c r="R4939" t="e">
        <f>+VLOOKUP(O4939,'Hàng trả'!#REF!,2,0)</f>
        <v>#REF!</v>
      </c>
    </row>
    <row r="4940" spans="1:18" hidden="1" x14ac:dyDescent="0.3">
      <c r="A4940" s="12">
        <v>9</v>
      </c>
      <c r="B4940" s="64"/>
      <c r="C4940" s="6" t="s">
        <v>17946</v>
      </c>
      <c r="D4940" s="7">
        <v>44789</v>
      </c>
      <c r="E4940" s="8" t="s">
        <v>10203</v>
      </c>
      <c r="F4940" s="9">
        <v>727974</v>
      </c>
      <c r="G4940" s="8" t="s">
        <v>17662</v>
      </c>
      <c r="H4940" s="9">
        <v>76437</v>
      </c>
      <c r="I4940" s="69"/>
      <c r="J4940" s="70"/>
      <c r="K4940" s="71"/>
      <c r="L4940" s="77"/>
      <c r="M4940" s="78"/>
      <c r="N4940" t="str">
        <f t="shared" si="326"/>
        <v>31686</v>
      </c>
      <c r="O4940">
        <f t="shared" si="327"/>
        <v>31686</v>
      </c>
      <c r="P4940" s="29">
        <f t="shared" si="328"/>
        <v>727974</v>
      </c>
      <c r="Q4940" t="e">
        <f>+VLOOKUP(O4940,'Bảng kê HĐ 2022'!N$1912:R$4434,4,0)</f>
        <v>#N/A</v>
      </c>
      <c r="R4940" t="e">
        <f>+VLOOKUP(O4940,'Hàng trả'!#REF!,2,0)</f>
        <v>#REF!</v>
      </c>
    </row>
    <row r="4941" spans="1:18" hidden="1" x14ac:dyDescent="0.3">
      <c r="A4941" s="12">
        <v>9</v>
      </c>
      <c r="B4941" s="64"/>
      <c r="C4941" s="6" t="s">
        <v>17947</v>
      </c>
      <c r="D4941" s="7">
        <v>44777</v>
      </c>
      <c r="E4941" s="8" t="s">
        <v>10203</v>
      </c>
      <c r="F4941" s="9">
        <v>870696</v>
      </c>
      <c r="G4941" s="8" t="s">
        <v>17662</v>
      </c>
      <c r="H4941" s="9">
        <v>91423</v>
      </c>
      <c r="I4941" s="69"/>
      <c r="J4941" s="70"/>
      <c r="K4941" s="71"/>
      <c r="L4941" s="77"/>
      <c r="M4941" s="78"/>
      <c r="N4941" t="str">
        <f t="shared" si="326"/>
        <v>29439</v>
      </c>
      <c r="O4941">
        <f t="shared" si="327"/>
        <v>29439</v>
      </c>
      <c r="P4941" s="29">
        <f t="shared" si="328"/>
        <v>870696</v>
      </c>
      <c r="Q4941" t="e">
        <f>+VLOOKUP(O4941,'Bảng kê HĐ 2022'!N$1912:R$4434,4,0)</f>
        <v>#N/A</v>
      </c>
      <c r="R4941" t="e">
        <f>+VLOOKUP(O4941,'Hàng trả'!#REF!,2,0)</f>
        <v>#REF!</v>
      </c>
    </row>
    <row r="4942" spans="1:18" hidden="1" x14ac:dyDescent="0.3">
      <c r="A4942" s="12">
        <v>9</v>
      </c>
      <c r="B4942" s="64"/>
      <c r="C4942" s="6" t="s">
        <v>17948</v>
      </c>
      <c r="D4942" s="7">
        <v>44804</v>
      </c>
      <c r="E4942" s="8" t="s">
        <v>12043</v>
      </c>
      <c r="F4942" s="9">
        <v>599713</v>
      </c>
      <c r="G4942" s="8" t="s">
        <v>17662</v>
      </c>
      <c r="H4942" s="9">
        <v>62970</v>
      </c>
      <c r="I4942" s="69"/>
      <c r="J4942" s="70"/>
      <c r="K4942" s="71"/>
      <c r="L4942" s="77"/>
      <c r="M4942" s="78"/>
      <c r="N4942" t="str">
        <f t="shared" si="326"/>
        <v>36516</v>
      </c>
      <c r="O4942">
        <f t="shared" si="327"/>
        <v>36516</v>
      </c>
      <c r="P4942" s="29">
        <f t="shared" si="328"/>
        <v>599713</v>
      </c>
      <c r="Q4942" t="e">
        <f>+VLOOKUP(O4942,'Bảng kê HĐ 2022'!N$1912:R$4434,4,0)</f>
        <v>#N/A</v>
      </c>
      <c r="R4942" t="e">
        <f>+VLOOKUP(O4942,'Hàng trả'!#REF!,2,0)</f>
        <v>#REF!</v>
      </c>
    </row>
    <row r="4943" spans="1:18" hidden="1" x14ac:dyDescent="0.3">
      <c r="A4943" s="12">
        <v>9</v>
      </c>
      <c r="B4943" s="64"/>
      <c r="C4943" s="6" t="s">
        <v>17949</v>
      </c>
      <c r="D4943" s="7">
        <v>44804</v>
      </c>
      <c r="E4943" s="8" t="s">
        <v>12043</v>
      </c>
      <c r="F4943" s="9">
        <v>817504</v>
      </c>
      <c r="G4943" s="8" t="s">
        <v>17662</v>
      </c>
      <c r="H4943" s="9">
        <v>85838</v>
      </c>
      <c r="I4943" s="69"/>
      <c r="J4943" s="70"/>
      <c r="K4943" s="71"/>
      <c r="L4943" s="77"/>
      <c r="M4943" s="78"/>
      <c r="N4943" t="str">
        <f t="shared" si="326"/>
        <v>36465</v>
      </c>
      <c r="O4943">
        <f t="shared" si="327"/>
        <v>36465</v>
      </c>
      <c r="P4943" s="29">
        <f t="shared" si="328"/>
        <v>817504</v>
      </c>
      <c r="Q4943" t="e">
        <f>+VLOOKUP(O4943,'Bảng kê HĐ 2022'!N$1912:R$4434,4,0)</f>
        <v>#N/A</v>
      </c>
      <c r="R4943" t="e">
        <f>+VLOOKUP(O4943,'Hàng trả'!#REF!,2,0)</f>
        <v>#REF!</v>
      </c>
    </row>
    <row r="4944" spans="1:18" hidden="1" x14ac:dyDescent="0.3">
      <c r="A4944" s="12">
        <v>9</v>
      </c>
      <c r="B4944" s="64"/>
      <c r="C4944" s="6" t="s">
        <v>17950</v>
      </c>
      <c r="D4944" s="7">
        <v>44800</v>
      </c>
      <c r="E4944" s="8" t="s">
        <v>16654</v>
      </c>
      <c r="F4944" s="9">
        <v>1708059</v>
      </c>
      <c r="G4944" s="8" t="s">
        <v>17662</v>
      </c>
      <c r="H4944" s="9">
        <v>179346</v>
      </c>
      <c r="I4944" s="69"/>
      <c r="J4944" s="70"/>
      <c r="K4944" s="71"/>
      <c r="L4944" s="77"/>
      <c r="M4944" s="78"/>
      <c r="N4944" t="str">
        <f t="shared" si="326"/>
        <v>36274</v>
      </c>
      <c r="O4944">
        <f t="shared" si="327"/>
        <v>36274</v>
      </c>
      <c r="P4944" s="29">
        <f t="shared" si="328"/>
        <v>1708059</v>
      </c>
      <c r="Q4944" t="e">
        <f>+VLOOKUP(O4944,'Bảng kê HĐ 2022'!N$1912:R$4434,4,0)</f>
        <v>#N/A</v>
      </c>
      <c r="R4944" t="e">
        <f>+VLOOKUP(O4944,'Hàng trả'!#REF!,2,0)</f>
        <v>#REF!</v>
      </c>
    </row>
    <row r="4945" spans="1:18" hidden="1" x14ac:dyDescent="0.3">
      <c r="A4945" s="12">
        <v>9</v>
      </c>
      <c r="B4945" s="64"/>
      <c r="C4945" s="6" t="s">
        <v>17951</v>
      </c>
      <c r="D4945" s="7">
        <v>44800</v>
      </c>
      <c r="E4945" s="8" t="s">
        <v>10203</v>
      </c>
      <c r="F4945" s="9">
        <v>1784677</v>
      </c>
      <c r="G4945" s="8" t="s">
        <v>17662</v>
      </c>
      <c r="H4945" s="9">
        <v>187391</v>
      </c>
      <c r="I4945" s="69"/>
      <c r="J4945" s="70"/>
      <c r="K4945" s="71"/>
      <c r="L4945" s="77"/>
      <c r="M4945" s="78"/>
      <c r="N4945" t="str">
        <f t="shared" si="326"/>
        <v>36267</v>
      </c>
      <c r="O4945">
        <f t="shared" si="327"/>
        <v>36267</v>
      </c>
      <c r="P4945" s="29">
        <f t="shared" si="328"/>
        <v>1784677</v>
      </c>
      <c r="Q4945" t="e">
        <f>+VLOOKUP(O4945,'Bảng kê HĐ 2022'!N$1912:R$4434,4,0)</f>
        <v>#N/A</v>
      </c>
      <c r="R4945" t="e">
        <f>+VLOOKUP(O4945,'Hàng trả'!#REF!,2,0)</f>
        <v>#REF!</v>
      </c>
    </row>
    <row r="4946" spans="1:18" hidden="1" x14ac:dyDescent="0.3">
      <c r="A4946" s="12">
        <v>9</v>
      </c>
      <c r="B4946" s="64"/>
      <c r="C4946" s="6" t="s">
        <v>17952</v>
      </c>
      <c r="D4946" s="7">
        <v>44775</v>
      </c>
      <c r="E4946" s="8" t="s">
        <v>10203</v>
      </c>
      <c r="F4946" s="9">
        <v>983518</v>
      </c>
      <c r="G4946" s="8" t="s">
        <v>17662</v>
      </c>
      <c r="H4946" s="9">
        <v>103269</v>
      </c>
      <c r="I4946" s="69"/>
      <c r="J4946" s="70"/>
      <c r="K4946" s="71"/>
      <c r="L4946" s="77"/>
      <c r="M4946" s="78"/>
      <c r="N4946" t="str">
        <f t="shared" si="326"/>
        <v>29162</v>
      </c>
      <c r="O4946">
        <f t="shared" si="327"/>
        <v>29162</v>
      </c>
      <c r="P4946" s="29">
        <f t="shared" si="328"/>
        <v>983518</v>
      </c>
      <c r="Q4946" t="e">
        <f>+VLOOKUP(O4946,'Bảng kê HĐ 2022'!N$1912:R$4434,4,0)</f>
        <v>#N/A</v>
      </c>
      <c r="R4946" t="e">
        <f>+VLOOKUP(O4946,'Hàng trả'!#REF!,2,0)</f>
        <v>#REF!</v>
      </c>
    </row>
    <row r="4947" spans="1:18" hidden="1" x14ac:dyDescent="0.3">
      <c r="A4947" s="12">
        <v>9</v>
      </c>
      <c r="B4947" s="64"/>
      <c r="C4947" s="6" t="s">
        <v>17953</v>
      </c>
      <c r="D4947" s="7">
        <v>44777</v>
      </c>
      <c r="E4947" s="8" t="s">
        <v>12043</v>
      </c>
      <c r="F4947" s="9">
        <v>636413</v>
      </c>
      <c r="G4947" s="8" t="s">
        <v>17662</v>
      </c>
      <c r="H4947" s="9">
        <v>66823</v>
      </c>
      <c r="I4947" s="69"/>
      <c r="J4947" s="70"/>
      <c r="K4947" s="71"/>
      <c r="L4947" s="77"/>
      <c r="M4947" s="78"/>
      <c r="N4947" t="str">
        <f t="shared" si="326"/>
        <v>29394</v>
      </c>
      <c r="O4947">
        <f t="shared" si="327"/>
        <v>29394</v>
      </c>
      <c r="P4947" s="29">
        <f t="shared" si="328"/>
        <v>636413</v>
      </c>
      <c r="Q4947" t="e">
        <f>+VLOOKUP(O4947,'Bảng kê HĐ 2022'!N$1912:R$4434,4,0)</f>
        <v>#N/A</v>
      </c>
      <c r="R4947" t="e">
        <f>+VLOOKUP(O4947,'Hàng trả'!#REF!,2,0)</f>
        <v>#REF!</v>
      </c>
    </row>
    <row r="4948" spans="1:18" hidden="1" x14ac:dyDescent="0.3">
      <c r="A4948" s="12">
        <v>9</v>
      </c>
      <c r="B4948" s="64"/>
      <c r="C4948" s="6" t="s">
        <v>17954</v>
      </c>
      <c r="D4948" s="7">
        <v>44786</v>
      </c>
      <c r="E4948" s="8" t="s">
        <v>16654</v>
      </c>
      <c r="F4948" s="9">
        <v>599713</v>
      </c>
      <c r="G4948" s="8" t="s">
        <v>17662</v>
      </c>
      <c r="H4948" s="9">
        <v>62970</v>
      </c>
      <c r="I4948" s="69"/>
      <c r="J4948" s="70"/>
      <c r="K4948" s="71"/>
      <c r="L4948" s="77"/>
      <c r="M4948" s="78"/>
      <c r="N4948" t="str">
        <f t="shared" si="326"/>
        <v>31145</v>
      </c>
      <c r="O4948">
        <f t="shared" si="327"/>
        <v>31145</v>
      </c>
      <c r="P4948" s="29">
        <f t="shared" si="328"/>
        <v>599713</v>
      </c>
      <c r="Q4948" t="e">
        <f>+VLOOKUP(O4948,'Bảng kê HĐ 2022'!N$1912:R$4434,4,0)</f>
        <v>#N/A</v>
      </c>
      <c r="R4948" t="e">
        <f>+VLOOKUP(O4948,'Hàng trả'!#REF!,2,0)</f>
        <v>#REF!</v>
      </c>
    </row>
    <row r="4949" spans="1:18" hidden="1" x14ac:dyDescent="0.3">
      <c r="A4949" s="12">
        <v>9</v>
      </c>
      <c r="B4949" s="64"/>
      <c r="C4949" s="6" t="s">
        <v>17955</v>
      </c>
      <c r="D4949" s="7">
        <v>44786</v>
      </c>
      <c r="E4949" s="8" t="s">
        <v>16654</v>
      </c>
      <c r="F4949" s="9">
        <v>724647</v>
      </c>
      <c r="G4949" s="8" t="s">
        <v>17662</v>
      </c>
      <c r="H4949" s="9">
        <v>76088</v>
      </c>
      <c r="I4949" s="69"/>
      <c r="J4949" s="70"/>
      <c r="K4949" s="71"/>
      <c r="L4949" s="77"/>
      <c r="M4949" s="78"/>
      <c r="N4949" t="str">
        <f t="shared" si="326"/>
        <v>31142</v>
      </c>
      <c r="O4949">
        <f t="shared" si="327"/>
        <v>31142</v>
      </c>
      <c r="P4949" s="29">
        <f t="shared" si="328"/>
        <v>724647</v>
      </c>
      <c r="Q4949" t="e">
        <f>+VLOOKUP(O4949,'Bảng kê HĐ 2022'!N$1912:R$4434,4,0)</f>
        <v>#N/A</v>
      </c>
      <c r="R4949" t="e">
        <f>+VLOOKUP(O4949,'Hàng trả'!#REF!,2,0)</f>
        <v>#REF!</v>
      </c>
    </row>
    <row r="4950" spans="1:18" hidden="1" x14ac:dyDescent="0.3">
      <c r="A4950" s="12">
        <v>9</v>
      </c>
      <c r="B4950" s="64"/>
      <c r="C4950" s="6" t="s">
        <v>17956</v>
      </c>
      <c r="D4950" s="7">
        <v>44785</v>
      </c>
      <c r="E4950" s="8" t="s">
        <v>16654</v>
      </c>
      <c r="F4950" s="9">
        <v>1962848</v>
      </c>
      <c r="G4950" s="8" t="s">
        <v>17662</v>
      </c>
      <c r="H4950" s="9">
        <v>206099</v>
      </c>
      <c r="I4950" s="69"/>
      <c r="J4950" s="70"/>
      <c r="K4950" s="71"/>
      <c r="L4950" s="77"/>
      <c r="M4950" s="78"/>
      <c r="N4950" t="str">
        <f t="shared" si="326"/>
        <v>29781</v>
      </c>
      <c r="O4950">
        <f t="shared" si="327"/>
        <v>29781</v>
      </c>
      <c r="P4950" s="29">
        <f t="shared" si="328"/>
        <v>1962848</v>
      </c>
      <c r="Q4950" t="e">
        <f>+VLOOKUP(O4950,'Bảng kê HĐ 2022'!N$1912:R$4434,4,0)</f>
        <v>#N/A</v>
      </c>
      <c r="R4950" t="e">
        <f>+VLOOKUP(O4950,'Hàng trả'!#REF!,2,0)</f>
        <v>#REF!</v>
      </c>
    </row>
    <row r="4951" spans="1:18" hidden="1" x14ac:dyDescent="0.3">
      <c r="A4951" s="12">
        <v>9</v>
      </c>
      <c r="B4951" s="64"/>
      <c r="C4951" s="6" t="s">
        <v>17957</v>
      </c>
      <c r="D4951" s="7">
        <v>44784</v>
      </c>
      <c r="E4951" s="8" t="s">
        <v>10203</v>
      </c>
      <c r="F4951" s="9">
        <v>996241</v>
      </c>
      <c r="G4951" s="8" t="s">
        <v>17662</v>
      </c>
      <c r="H4951" s="9">
        <v>104605</v>
      </c>
      <c r="I4951" s="69"/>
      <c r="J4951" s="70"/>
      <c r="K4951" s="71"/>
      <c r="L4951" s="77"/>
      <c r="M4951" s="78"/>
      <c r="N4951" t="str">
        <f t="shared" si="326"/>
        <v>29752</v>
      </c>
      <c r="O4951">
        <f t="shared" si="327"/>
        <v>29752</v>
      </c>
      <c r="P4951" s="29">
        <f t="shared" si="328"/>
        <v>996241</v>
      </c>
      <c r="Q4951" t="e">
        <f>+VLOOKUP(O4951,'Bảng kê HĐ 2022'!N$1912:R$4434,4,0)</f>
        <v>#N/A</v>
      </c>
      <c r="R4951" t="e">
        <f>+VLOOKUP(O4951,'Hàng trả'!#REF!,2,0)</f>
        <v>#REF!</v>
      </c>
    </row>
    <row r="4952" spans="1:18" hidden="1" x14ac:dyDescent="0.3">
      <c r="A4952" s="12">
        <v>9</v>
      </c>
      <c r="B4952" s="64"/>
      <c r="C4952" s="6" t="s">
        <v>17958</v>
      </c>
      <c r="D4952" s="7">
        <v>44777</v>
      </c>
      <c r="E4952" s="8" t="s">
        <v>10203</v>
      </c>
      <c r="F4952" s="9">
        <v>760334</v>
      </c>
      <c r="G4952" s="8" t="s">
        <v>17662</v>
      </c>
      <c r="H4952" s="9">
        <v>79835</v>
      </c>
      <c r="I4952" s="69"/>
      <c r="J4952" s="70"/>
      <c r="K4952" s="71"/>
      <c r="L4952" s="77"/>
      <c r="M4952" s="78"/>
      <c r="N4952" t="str">
        <f t="shared" si="326"/>
        <v>29430</v>
      </c>
      <c r="O4952">
        <f t="shared" si="327"/>
        <v>29430</v>
      </c>
      <c r="P4952" s="29">
        <f t="shared" si="328"/>
        <v>760334</v>
      </c>
      <c r="Q4952" t="e">
        <f>+VLOOKUP(O4952,'Bảng kê HĐ 2022'!N$1912:R$4434,4,0)</f>
        <v>#N/A</v>
      </c>
      <c r="R4952" t="e">
        <f>+VLOOKUP(O4952,'Hàng trả'!#REF!,2,0)</f>
        <v>#REF!</v>
      </c>
    </row>
    <row r="4953" spans="1:18" hidden="1" x14ac:dyDescent="0.3">
      <c r="A4953" s="12">
        <v>9</v>
      </c>
      <c r="B4953" s="64"/>
      <c r="C4953" s="6" t="s">
        <v>17959</v>
      </c>
      <c r="D4953" s="7">
        <v>44791</v>
      </c>
      <c r="E4953" s="8" t="s">
        <v>12043</v>
      </c>
      <c r="F4953" s="9">
        <v>908191</v>
      </c>
      <c r="G4953" s="8" t="s">
        <v>17662</v>
      </c>
      <c r="H4953" s="9">
        <v>95360</v>
      </c>
      <c r="I4953" s="69"/>
      <c r="J4953" s="70"/>
      <c r="K4953" s="71"/>
      <c r="L4953" s="77"/>
      <c r="M4953" s="78"/>
      <c r="N4953" t="str">
        <f t="shared" si="326"/>
        <v>32538</v>
      </c>
      <c r="O4953">
        <f t="shared" si="327"/>
        <v>32538</v>
      </c>
      <c r="P4953" s="29">
        <f t="shared" si="328"/>
        <v>908191</v>
      </c>
      <c r="Q4953" t="e">
        <f>+VLOOKUP(O4953,'Bảng kê HĐ 2022'!N$1912:R$4434,4,0)</f>
        <v>#N/A</v>
      </c>
      <c r="R4953" t="e">
        <f>+VLOOKUP(O4953,'Hàng trả'!#REF!,2,0)</f>
        <v>#REF!</v>
      </c>
    </row>
    <row r="4954" spans="1:18" hidden="1" x14ac:dyDescent="0.3">
      <c r="A4954" s="12">
        <v>9</v>
      </c>
      <c r="B4954" s="64"/>
      <c r="C4954" s="6" t="s">
        <v>17960</v>
      </c>
      <c r="D4954" s="7">
        <v>44800</v>
      </c>
      <c r="E4954" s="8" t="s">
        <v>12043</v>
      </c>
      <c r="F4954" s="9">
        <v>522418</v>
      </c>
      <c r="G4954" s="8" t="s">
        <v>17662</v>
      </c>
      <c r="H4954" s="9">
        <v>54854</v>
      </c>
      <c r="I4954" s="69"/>
      <c r="J4954" s="70"/>
      <c r="K4954" s="71"/>
      <c r="L4954" s="77"/>
      <c r="M4954" s="78"/>
      <c r="N4954" t="str">
        <f t="shared" si="326"/>
        <v>36299</v>
      </c>
      <c r="O4954">
        <f t="shared" si="327"/>
        <v>36299</v>
      </c>
      <c r="P4954" s="29">
        <f t="shared" si="328"/>
        <v>522418</v>
      </c>
      <c r="Q4954" t="e">
        <f>+VLOOKUP(O4954,'Bảng kê HĐ 2022'!N$1912:R$4434,4,0)</f>
        <v>#N/A</v>
      </c>
      <c r="R4954" t="e">
        <f>+VLOOKUP(O4954,'Hàng trả'!#REF!,2,0)</f>
        <v>#REF!</v>
      </c>
    </row>
    <row r="4955" spans="1:18" hidden="1" x14ac:dyDescent="0.3">
      <c r="A4955" s="12">
        <v>9</v>
      </c>
      <c r="B4955" s="64"/>
      <c r="C4955" s="6" t="s">
        <v>17961</v>
      </c>
      <c r="D4955" s="7">
        <v>44791</v>
      </c>
      <c r="E4955" s="8" t="s">
        <v>12043</v>
      </c>
      <c r="F4955" s="9">
        <v>1124114</v>
      </c>
      <c r="G4955" s="8" t="s">
        <v>17662</v>
      </c>
      <c r="H4955" s="9">
        <v>118032</v>
      </c>
      <c r="I4955" s="69"/>
      <c r="J4955" s="70"/>
      <c r="K4955" s="71"/>
      <c r="L4955" s="77"/>
      <c r="M4955" s="78"/>
      <c r="N4955" t="str">
        <f t="shared" si="326"/>
        <v>33467</v>
      </c>
      <c r="O4955">
        <f t="shared" si="327"/>
        <v>33467</v>
      </c>
      <c r="P4955" s="29">
        <f t="shared" si="328"/>
        <v>1124114</v>
      </c>
      <c r="Q4955" t="e">
        <f>+VLOOKUP(O4955,'Bảng kê HĐ 2022'!N$1912:R$4434,4,0)</f>
        <v>#N/A</v>
      </c>
      <c r="R4955" t="e">
        <f>+VLOOKUP(O4955,'Hàng trả'!#REF!,2,0)</f>
        <v>#REF!</v>
      </c>
    </row>
    <row r="4956" spans="1:18" hidden="1" x14ac:dyDescent="0.3">
      <c r="A4956" s="12">
        <v>9</v>
      </c>
      <c r="B4956" s="64"/>
      <c r="C4956" s="6" t="s">
        <v>17962</v>
      </c>
      <c r="D4956" s="7">
        <v>44793</v>
      </c>
      <c r="E4956" s="8" t="s">
        <v>12043</v>
      </c>
      <c r="F4956" s="9">
        <v>696875</v>
      </c>
      <c r="G4956" s="8" t="s">
        <v>17662</v>
      </c>
      <c r="H4956" s="9">
        <v>73172</v>
      </c>
      <c r="I4956" s="69"/>
      <c r="J4956" s="70"/>
      <c r="K4956" s="71"/>
      <c r="L4956" s="77"/>
      <c r="M4956" s="78"/>
      <c r="N4956" t="str">
        <f t="shared" si="326"/>
        <v>34119</v>
      </c>
      <c r="O4956">
        <f t="shared" si="327"/>
        <v>34119</v>
      </c>
      <c r="P4956" s="29">
        <f t="shared" si="328"/>
        <v>696875</v>
      </c>
      <c r="Q4956" t="e">
        <f>+VLOOKUP(O4956,'Bảng kê HĐ 2022'!N$1912:R$4434,4,0)</f>
        <v>#N/A</v>
      </c>
      <c r="R4956" t="e">
        <f>+VLOOKUP(O4956,'Hàng trả'!#REF!,2,0)</f>
        <v>#REF!</v>
      </c>
    </row>
    <row r="4957" spans="1:18" hidden="1" x14ac:dyDescent="0.3">
      <c r="A4957" s="12">
        <v>9</v>
      </c>
      <c r="B4957" s="64"/>
      <c r="C4957" s="6" t="s">
        <v>17963</v>
      </c>
      <c r="D4957" s="7">
        <v>44789</v>
      </c>
      <c r="E4957" s="8" t="s">
        <v>16654</v>
      </c>
      <c r="F4957" s="9">
        <v>599713</v>
      </c>
      <c r="G4957" s="8" t="s">
        <v>17662</v>
      </c>
      <c r="H4957" s="9">
        <v>62970</v>
      </c>
      <c r="I4957" s="69"/>
      <c r="J4957" s="70"/>
      <c r="K4957" s="71"/>
      <c r="L4957" s="77"/>
      <c r="M4957" s="78"/>
      <c r="N4957" t="str">
        <f t="shared" si="326"/>
        <v>31641</v>
      </c>
      <c r="O4957">
        <f t="shared" si="327"/>
        <v>31641</v>
      </c>
      <c r="P4957" s="29">
        <f t="shared" si="328"/>
        <v>599713</v>
      </c>
      <c r="Q4957" t="e">
        <f>+VLOOKUP(O4957,'Bảng kê HĐ 2022'!N$1912:R$4434,4,0)</f>
        <v>#N/A</v>
      </c>
      <c r="R4957" t="e">
        <f>+VLOOKUP(O4957,'Hàng trả'!#REF!,2,0)</f>
        <v>#REF!</v>
      </c>
    </row>
    <row r="4958" spans="1:18" hidden="1" x14ac:dyDescent="0.3">
      <c r="A4958" s="12">
        <v>9</v>
      </c>
      <c r="B4958" s="64"/>
      <c r="C4958" s="6" t="s">
        <v>17964</v>
      </c>
      <c r="D4958" s="7">
        <v>44791</v>
      </c>
      <c r="E4958" s="8" t="s">
        <v>16654</v>
      </c>
      <c r="F4958" s="9">
        <v>967859</v>
      </c>
      <c r="G4958" s="8" t="s">
        <v>17662</v>
      </c>
      <c r="H4958" s="9">
        <v>101625</v>
      </c>
      <c r="I4958" s="69"/>
      <c r="J4958" s="70"/>
      <c r="K4958" s="71"/>
      <c r="L4958" s="77"/>
      <c r="M4958" s="78"/>
      <c r="N4958" t="str">
        <f t="shared" si="326"/>
        <v>32540</v>
      </c>
      <c r="O4958">
        <f t="shared" si="327"/>
        <v>32540</v>
      </c>
      <c r="P4958" s="29">
        <f t="shared" si="328"/>
        <v>967859</v>
      </c>
      <c r="Q4958" t="e">
        <f>+VLOOKUP(O4958,'Bảng kê HĐ 2022'!N$1912:R$4434,4,0)</f>
        <v>#N/A</v>
      </c>
      <c r="R4958" t="e">
        <f>+VLOOKUP(O4958,'Hàng trả'!#REF!,2,0)</f>
        <v>#REF!</v>
      </c>
    </row>
    <row r="4959" spans="1:18" hidden="1" x14ac:dyDescent="0.3">
      <c r="A4959" s="12">
        <v>9</v>
      </c>
      <c r="B4959" s="64"/>
      <c r="C4959" s="6" t="s">
        <v>17965</v>
      </c>
      <c r="D4959" s="7">
        <v>44786</v>
      </c>
      <c r="E4959" s="8" t="s">
        <v>10193</v>
      </c>
      <c r="F4959" s="9">
        <v>870696</v>
      </c>
      <c r="G4959" s="8" t="s">
        <v>17662</v>
      </c>
      <c r="H4959" s="9">
        <v>91423</v>
      </c>
      <c r="I4959" s="69"/>
      <c r="J4959" s="70"/>
      <c r="K4959" s="71"/>
      <c r="L4959" s="77"/>
      <c r="M4959" s="78"/>
      <c r="N4959" t="str">
        <f t="shared" si="326"/>
        <v>31167</v>
      </c>
      <c r="O4959">
        <f t="shared" si="327"/>
        <v>31167</v>
      </c>
      <c r="P4959" s="29">
        <f t="shared" si="328"/>
        <v>870696</v>
      </c>
      <c r="Q4959" t="e">
        <f>+VLOOKUP(O4959,'Bảng kê HĐ 2022'!N$1912:R$4434,4,0)</f>
        <v>#N/A</v>
      </c>
      <c r="R4959" t="e">
        <f>+VLOOKUP(O4959,'Hàng trả'!#REF!,2,0)</f>
        <v>#REF!</v>
      </c>
    </row>
    <row r="4960" spans="1:18" hidden="1" x14ac:dyDescent="0.3">
      <c r="A4960" s="12">
        <v>9</v>
      </c>
      <c r="B4960" s="64"/>
      <c r="C4960" s="6" t="s">
        <v>17966</v>
      </c>
      <c r="D4960" s="7">
        <v>44782</v>
      </c>
      <c r="E4960" s="8" t="s">
        <v>10203</v>
      </c>
      <c r="F4960" s="9">
        <v>667510</v>
      </c>
      <c r="G4960" s="8" t="s">
        <v>17662</v>
      </c>
      <c r="H4960" s="9">
        <v>70089</v>
      </c>
      <c r="I4960" s="69"/>
      <c r="J4960" s="70"/>
      <c r="K4960" s="71"/>
      <c r="L4960" s="77"/>
      <c r="M4960" s="78"/>
      <c r="N4960" t="str">
        <f t="shared" si="326"/>
        <v>29598</v>
      </c>
      <c r="O4960">
        <f t="shared" si="327"/>
        <v>29598</v>
      </c>
      <c r="P4960" s="29">
        <f t="shared" si="328"/>
        <v>667510</v>
      </c>
      <c r="Q4960" t="e">
        <f>+VLOOKUP(O4960,'Bảng kê HĐ 2022'!N$1912:R$4434,4,0)</f>
        <v>#N/A</v>
      </c>
      <c r="R4960" t="e">
        <f>+VLOOKUP(O4960,'Hàng trả'!#REF!,2,0)</f>
        <v>#REF!</v>
      </c>
    </row>
    <row r="4961" spans="1:18" hidden="1" x14ac:dyDescent="0.3">
      <c r="A4961" s="12">
        <v>9</v>
      </c>
      <c r="B4961" s="64"/>
      <c r="C4961" s="6" t="s">
        <v>17967</v>
      </c>
      <c r="D4961" s="7">
        <v>44775</v>
      </c>
      <c r="E4961" s="8" t="s">
        <v>10203</v>
      </c>
      <c r="F4961" s="9">
        <v>924118</v>
      </c>
      <c r="G4961" s="8" t="s">
        <v>17662</v>
      </c>
      <c r="H4961" s="9">
        <v>97032</v>
      </c>
      <c r="I4961" s="69"/>
      <c r="J4961" s="70"/>
      <c r="K4961" s="71"/>
      <c r="L4961" s="77"/>
      <c r="M4961" s="78"/>
      <c r="N4961" t="str">
        <f t="shared" si="326"/>
        <v>29142</v>
      </c>
      <c r="O4961">
        <f t="shared" si="327"/>
        <v>29142</v>
      </c>
      <c r="P4961" s="29">
        <f t="shared" si="328"/>
        <v>924118</v>
      </c>
      <c r="Q4961" t="e">
        <f>+VLOOKUP(O4961,'Bảng kê HĐ 2022'!N$1912:R$4434,4,0)</f>
        <v>#N/A</v>
      </c>
      <c r="R4961" t="e">
        <f>+VLOOKUP(O4961,'Hàng trả'!#REF!,2,0)</f>
        <v>#REF!</v>
      </c>
    </row>
    <row r="4962" spans="1:18" hidden="1" x14ac:dyDescent="0.3">
      <c r="A4962" s="12">
        <v>9</v>
      </c>
      <c r="B4962" s="64"/>
      <c r="C4962" s="6" t="s">
        <v>17968</v>
      </c>
      <c r="D4962" s="7">
        <v>44774</v>
      </c>
      <c r="E4962" s="8" t="s">
        <v>17751</v>
      </c>
      <c r="F4962" s="9">
        <v>1052447</v>
      </c>
      <c r="G4962" s="8" t="s">
        <v>17662</v>
      </c>
      <c r="H4962" s="9">
        <v>110507</v>
      </c>
      <c r="I4962" s="69"/>
      <c r="J4962" s="70"/>
      <c r="K4962" s="71"/>
      <c r="L4962" s="77"/>
      <c r="M4962" s="78"/>
      <c r="N4962" t="str">
        <f t="shared" si="326"/>
        <v>28975</v>
      </c>
      <c r="O4962">
        <f t="shared" si="327"/>
        <v>28975</v>
      </c>
      <c r="P4962" s="29">
        <f t="shared" si="328"/>
        <v>1052447</v>
      </c>
      <c r="Q4962" t="e">
        <f>+VLOOKUP(O4962,'Bảng kê HĐ 2022'!N$1912:R$4434,4,0)</f>
        <v>#N/A</v>
      </c>
      <c r="R4962" t="e">
        <f>+VLOOKUP(O4962,'Hàng trả'!#REF!,2,0)</f>
        <v>#REF!</v>
      </c>
    </row>
    <row r="4963" spans="1:18" hidden="1" x14ac:dyDescent="0.3">
      <c r="A4963" s="12">
        <v>9</v>
      </c>
      <c r="B4963" s="64"/>
      <c r="C4963" s="6" t="s">
        <v>17969</v>
      </c>
      <c r="D4963" s="7">
        <v>44789</v>
      </c>
      <c r="E4963" s="8" t="s">
        <v>12043</v>
      </c>
      <c r="F4963" s="9">
        <v>270983</v>
      </c>
      <c r="G4963" s="8" t="s">
        <v>17662</v>
      </c>
      <c r="H4963" s="9">
        <v>28453</v>
      </c>
      <c r="I4963" s="69"/>
      <c r="J4963" s="70"/>
      <c r="K4963" s="71"/>
      <c r="L4963" s="77"/>
      <c r="M4963" s="78"/>
      <c r="N4963" t="str">
        <f t="shared" si="326"/>
        <v>31648</v>
      </c>
      <c r="O4963">
        <f t="shared" si="327"/>
        <v>31648</v>
      </c>
      <c r="P4963" s="29">
        <f t="shared" si="328"/>
        <v>270983</v>
      </c>
      <c r="Q4963" t="e">
        <f>+VLOOKUP(O4963,'Bảng kê HĐ 2022'!N$1912:R$4434,4,0)</f>
        <v>#N/A</v>
      </c>
      <c r="R4963" t="e">
        <f>+VLOOKUP(O4963,'Hàng trả'!#REF!,2,0)</f>
        <v>#REF!</v>
      </c>
    </row>
    <row r="4964" spans="1:18" hidden="1" x14ac:dyDescent="0.3">
      <c r="A4964" s="12">
        <v>9</v>
      </c>
      <c r="B4964" s="64"/>
      <c r="C4964" s="6" t="s">
        <v>17970</v>
      </c>
      <c r="D4964" s="7">
        <v>44784</v>
      </c>
      <c r="E4964" s="8" t="s">
        <v>10203</v>
      </c>
      <c r="F4964" s="9">
        <v>1178378</v>
      </c>
      <c r="G4964" s="8" t="s">
        <v>17662</v>
      </c>
      <c r="H4964" s="9">
        <v>123730</v>
      </c>
      <c r="I4964" s="69"/>
      <c r="J4964" s="70"/>
      <c r="K4964" s="71"/>
      <c r="L4964" s="77"/>
      <c r="M4964" s="78"/>
      <c r="N4964" t="str">
        <f t="shared" si="326"/>
        <v>29715</v>
      </c>
      <c r="O4964">
        <f t="shared" si="327"/>
        <v>29715</v>
      </c>
      <c r="P4964" s="29">
        <f t="shared" si="328"/>
        <v>1178378</v>
      </c>
      <c r="Q4964" t="e">
        <f>+VLOOKUP(O4964,'Bảng kê HĐ 2022'!N$1912:R$4434,4,0)</f>
        <v>#N/A</v>
      </c>
      <c r="R4964" t="e">
        <f>+VLOOKUP(O4964,'Hàng trả'!#REF!,2,0)</f>
        <v>#REF!</v>
      </c>
    </row>
    <row r="4965" spans="1:18" hidden="1" x14ac:dyDescent="0.3">
      <c r="A4965" s="12">
        <v>9</v>
      </c>
      <c r="B4965" s="64"/>
      <c r="C4965" s="6" t="s">
        <v>17971</v>
      </c>
      <c r="D4965" s="7">
        <v>44777</v>
      </c>
      <c r="E4965" s="8" t="s">
        <v>12043</v>
      </c>
      <c r="F4965" s="9">
        <v>786774</v>
      </c>
      <c r="G4965" s="8" t="s">
        <v>17662</v>
      </c>
      <c r="H4965" s="9">
        <v>82611</v>
      </c>
      <c r="I4965" s="69"/>
      <c r="J4965" s="70"/>
      <c r="K4965" s="71"/>
      <c r="L4965" s="77"/>
      <c r="M4965" s="78"/>
      <c r="N4965" t="str">
        <f t="shared" si="326"/>
        <v>29441</v>
      </c>
      <c r="O4965">
        <f t="shared" si="327"/>
        <v>29441</v>
      </c>
      <c r="P4965" s="29">
        <f t="shared" si="328"/>
        <v>786774</v>
      </c>
      <c r="Q4965" t="e">
        <f>+VLOOKUP(O4965,'Bảng kê HĐ 2022'!N$1912:R$4434,4,0)</f>
        <v>#N/A</v>
      </c>
      <c r="R4965" t="e">
        <f>+VLOOKUP(O4965,'Hàng trả'!#REF!,2,0)</f>
        <v>#REF!</v>
      </c>
    </row>
    <row r="4966" spans="1:18" hidden="1" x14ac:dyDescent="0.3">
      <c r="A4966" s="12">
        <v>9</v>
      </c>
      <c r="B4966" s="64"/>
      <c r="C4966" s="6" t="s">
        <v>17972</v>
      </c>
      <c r="D4966" s="7">
        <v>44776</v>
      </c>
      <c r="E4966" s="8" t="s">
        <v>10203</v>
      </c>
      <c r="F4966" s="9">
        <v>1064038</v>
      </c>
      <c r="G4966" s="8" t="s">
        <v>17662</v>
      </c>
      <c r="H4966" s="9">
        <v>111724</v>
      </c>
      <c r="I4966" s="69"/>
      <c r="J4966" s="70"/>
      <c r="K4966" s="71"/>
      <c r="L4966" s="77"/>
      <c r="M4966" s="78"/>
      <c r="N4966" t="str">
        <f t="shared" si="326"/>
        <v>29256</v>
      </c>
      <c r="O4966">
        <f t="shared" si="327"/>
        <v>29256</v>
      </c>
      <c r="P4966" s="29">
        <f t="shared" si="328"/>
        <v>1064038</v>
      </c>
      <c r="Q4966" t="e">
        <f>+VLOOKUP(O4966,'Bảng kê HĐ 2022'!N$1912:R$4434,4,0)</f>
        <v>#N/A</v>
      </c>
      <c r="R4966" t="e">
        <f>+VLOOKUP(O4966,'Hàng trả'!#REF!,2,0)</f>
        <v>#REF!</v>
      </c>
    </row>
    <row r="4967" spans="1:18" hidden="1" x14ac:dyDescent="0.3">
      <c r="A4967" s="12">
        <v>9</v>
      </c>
      <c r="B4967" s="64"/>
      <c r="C4967" s="6" t="s">
        <v>17973</v>
      </c>
      <c r="D4967" s="7">
        <v>44783</v>
      </c>
      <c r="E4967" s="8" t="s">
        <v>10203</v>
      </c>
      <c r="F4967" s="9">
        <v>197802</v>
      </c>
      <c r="G4967" s="8" t="s">
        <v>17662</v>
      </c>
      <c r="H4967" s="9">
        <v>20769</v>
      </c>
      <c r="I4967" s="69"/>
      <c r="J4967" s="70"/>
      <c r="K4967" s="71"/>
      <c r="L4967" s="77"/>
      <c r="M4967" s="78"/>
      <c r="N4967" t="str">
        <f t="shared" si="326"/>
        <v>29652</v>
      </c>
      <c r="O4967">
        <f t="shared" si="327"/>
        <v>29652</v>
      </c>
      <c r="P4967" s="29">
        <f t="shared" si="328"/>
        <v>197802</v>
      </c>
      <c r="Q4967" t="e">
        <f>+VLOOKUP(O4967,'Bảng kê HĐ 2022'!N$1912:R$4434,4,0)</f>
        <v>#N/A</v>
      </c>
      <c r="R4967" t="e">
        <f>+VLOOKUP(O4967,'Hàng trả'!#REF!,2,0)</f>
        <v>#REF!</v>
      </c>
    </row>
    <row r="4968" spans="1:18" hidden="1" x14ac:dyDescent="0.3">
      <c r="A4968" s="12">
        <v>9</v>
      </c>
      <c r="B4968" s="64"/>
      <c r="C4968" s="6" t="s">
        <v>17974</v>
      </c>
      <c r="D4968" s="7">
        <v>44783</v>
      </c>
      <c r="E4968" s="8" t="s">
        <v>16654</v>
      </c>
      <c r="F4968" s="9">
        <v>599713</v>
      </c>
      <c r="G4968" s="8" t="s">
        <v>17662</v>
      </c>
      <c r="H4968" s="9">
        <v>62970</v>
      </c>
      <c r="I4968" s="69"/>
      <c r="J4968" s="70"/>
      <c r="K4968" s="71"/>
      <c r="L4968" s="77"/>
      <c r="M4968" s="78"/>
      <c r="N4968" t="str">
        <f t="shared" si="326"/>
        <v>29636</v>
      </c>
      <c r="O4968">
        <f t="shared" si="327"/>
        <v>29636</v>
      </c>
      <c r="P4968" s="29">
        <f t="shared" si="328"/>
        <v>599713</v>
      </c>
      <c r="Q4968" t="e">
        <f>+VLOOKUP(O4968,'Bảng kê HĐ 2022'!N$1912:R$4434,4,0)</f>
        <v>#N/A</v>
      </c>
      <c r="R4968" t="e">
        <f>+VLOOKUP(O4968,'Hàng trả'!#REF!,2,0)</f>
        <v>#REF!</v>
      </c>
    </row>
    <row r="4969" spans="1:18" hidden="1" x14ac:dyDescent="0.3">
      <c r="A4969" s="12">
        <v>9</v>
      </c>
      <c r="B4969" s="64"/>
      <c r="C4969" s="6" t="s">
        <v>17975</v>
      </c>
      <c r="D4969" s="7">
        <v>44775</v>
      </c>
      <c r="E4969" s="8" t="s">
        <v>16654</v>
      </c>
      <c r="F4969" s="9">
        <v>599713</v>
      </c>
      <c r="G4969" s="8" t="s">
        <v>17662</v>
      </c>
      <c r="H4969" s="9">
        <v>62970</v>
      </c>
      <c r="I4969" s="69"/>
      <c r="J4969" s="70"/>
      <c r="K4969" s="71"/>
      <c r="L4969" s="77"/>
      <c r="M4969" s="78"/>
      <c r="N4969" t="str">
        <f t="shared" si="326"/>
        <v>29049</v>
      </c>
      <c r="O4969">
        <f t="shared" si="327"/>
        <v>29049</v>
      </c>
      <c r="P4969" s="29">
        <f t="shared" si="328"/>
        <v>599713</v>
      </c>
      <c r="Q4969" t="e">
        <f>+VLOOKUP(O4969,'Bảng kê HĐ 2022'!N$1912:R$4434,4,0)</f>
        <v>#N/A</v>
      </c>
      <c r="R4969" t="e">
        <f>+VLOOKUP(O4969,'Hàng trả'!#REF!,2,0)</f>
        <v>#REF!</v>
      </c>
    </row>
    <row r="4970" spans="1:18" hidden="1" x14ac:dyDescent="0.3">
      <c r="A4970" s="12">
        <v>9</v>
      </c>
      <c r="B4970" s="64"/>
      <c r="C4970" s="6" t="s">
        <v>17976</v>
      </c>
      <c r="D4970" s="7">
        <v>44777</v>
      </c>
      <c r="E4970" s="8" t="s">
        <v>12043</v>
      </c>
      <c r="F4970" s="9">
        <v>760334</v>
      </c>
      <c r="G4970" s="8" t="s">
        <v>17662</v>
      </c>
      <c r="H4970" s="9">
        <v>79835</v>
      </c>
      <c r="I4970" s="69"/>
      <c r="J4970" s="70"/>
      <c r="K4970" s="71"/>
      <c r="L4970" s="77"/>
      <c r="M4970" s="78"/>
      <c r="N4970" t="str">
        <f t="shared" si="326"/>
        <v>29435</v>
      </c>
      <c r="O4970">
        <f t="shared" si="327"/>
        <v>29435</v>
      </c>
      <c r="P4970" s="29">
        <f t="shared" si="328"/>
        <v>760334</v>
      </c>
      <c r="Q4970" t="e">
        <f>+VLOOKUP(O4970,'Bảng kê HĐ 2022'!N$1912:R$4434,4,0)</f>
        <v>#N/A</v>
      </c>
      <c r="R4970" t="e">
        <f>+VLOOKUP(O4970,'Hàng trả'!#REF!,2,0)</f>
        <v>#REF!</v>
      </c>
    </row>
    <row r="4971" spans="1:18" hidden="1" x14ac:dyDescent="0.3">
      <c r="A4971" s="12">
        <v>9</v>
      </c>
      <c r="B4971" s="64"/>
      <c r="C4971" s="6" t="s">
        <v>17977</v>
      </c>
      <c r="D4971" s="7">
        <v>44775</v>
      </c>
      <c r="E4971" s="8" t="s">
        <v>12043</v>
      </c>
      <c r="F4971" s="9">
        <v>597744</v>
      </c>
      <c r="G4971" s="8" t="s">
        <v>17662</v>
      </c>
      <c r="H4971" s="9">
        <v>62763</v>
      </c>
      <c r="I4971" s="69"/>
      <c r="J4971" s="70"/>
      <c r="K4971" s="71"/>
      <c r="L4971" s="77"/>
      <c r="M4971" s="78"/>
      <c r="N4971" t="str">
        <f t="shared" si="326"/>
        <v>29163</v>
      </c>
      <c r="O4971">
        <f t="shared" si="327"/>
        <v>29163</v>
      </c>
      <c r="P4971" s="29">
        <f t="shared" si="328"/>
        <v>597744</v>
      </c>
      <c r="Q4971" t="e">
        <f>+VLOOKUP(O4971,'Bảng kê HĐ 2022'!N$1912:R$4434,4,0)</f>
        <v>#N/A</v>
      </c>
      <c r="R4971" t="e">
        <f>+VLOOKUP(O4971,'Hàng trả'!#REF!,2,0)</f>
        <v>#REF!</v>
      </c>
    </row>
    <row r="4972" spans="1:18" hidden="1" x14ac:dyDescent="0.3">
      <c r="A4972" s="12">
        <v>9</v>
      </c>
      <c r="B4972" s="64"/>
      <c r="C4972" s="6" t="s">
        <v>17978</v>
      </c>
      <c r="D4972" s="7">
        <v>44778</v>
      </c>
      <c r="E4972" s="8" t="s">
        <v>12043</v>
      </c>
      <c r="F4972" s="9">
        <v>1283946</v>
      </c>
      <c r="G4972" s="8" t="s">
        <v>17662</v>
      </c>
      <c r="H4972" s="9">
        <v>134814</v>
      </c>
      <c r="I4972" s="69"/>
      <c r="J4972" s="70"/>
      <c r="K4972" s="71"/>
      <c r="L4972" s="77"/>
      <c r="M4972" s="78"/>
      <c r="N4972" t="str">
        <f t="shared" si="326"/>
        <v>29462</v>
      </c>
      <c r="O4972">
        <f t="shared" si="327"/>
        <v>29462</v>
      </c>
      <c r="P4972" s="29">
        <f t="shared" si="328"/>
        <v>1283946</v>
      </c>
      <c r="Q4972" t="e">
        <f>+VLOOKUP(O4972,'Bảng kê HĐ 2022'!N$1912:R$4434,4,0)</f>
        <v>#N/A</v>
      </c>
      <c r="R4972" t="e">
        <f>+VLOOKUP(O4972,'Hàng trả'!#REF!,2,0)</f>
        <v>#REF!</v>
      </c>
    </row>
    <row r="4973" spans="1:18" hidden="1" x14ac:dyDescent="0.3">
      <c r="A4973" s="12">
        <v>9</v>
      </c>
      <c r="B4973" s="64"/>
      <c r="C4973" s="6" t="s">
        <v>17979</v>
      </c>
      <c r="D4973" s="7">
        <v>44774</v>
      </c>
      <c r="E4973" s="8" t="s">
        <v>10193</v>
      </c>
      <c r="F4973" s="9">
        <v>1027338</v>
      </c>
      <c r="G4973" s="8" t="s">
        <v>17662</v>
      </c>
      <c r="H4973" s="9">
        <v>107870</v>
      </c>
      <c r="I4973" s="69"/>
      <c r="J4973" s="70"/>
      <c r="K4973" s="71"/>
      <c r="L4973" s="77"/>
      <c r="M4973" s="78"/>
      <c r="N4973" t="str">
        <f t="shared" si="326"/>
        <v>28990</v>
      </c>
      <c r="O4973">
        <f t="shared" si="327"/>
        <v>28990</v>
      </c>
      <c r="P4973" s="29">
        <f t="shared" si="328"/>
        <v>1027338</v>
      </c>
      <c r="Q4973" t="e">
        <f>+VLOOKUP(O4973,'Bảng kê HĐ 2022'!N$1912:R$4434,4,0)</f>
        <v>#N/A</v>
      </c>
      <c r="R4973" t="e">
        <f>+VLOOKUP(O4973,'Hàng trả'!#REF!,2,0)</f>
        <v>#REF!</v>
      </c>
    </row>
    <row r="4974" spans="1:18" hidden="1" x14ac:dyDescent="0.3">
      <c r="A4974" s="12">
        <v>9</v>
      </c>
      <c r="B4974" s="64"/>
      <c r="C4974" s="6" t="s">
        <v>17980</v>
      </c>
      <c r="D4974" s="7">
        <v>44775</v>
      </c>
      <c r="E4974" s="8" t="s">
        <v>12043</v>
      </c>
      <c r="F4974" s="9">
        <v>2089784</v>
      </c>
      <c r="G4974" s="8" t="s">
        <v>17662</v>
      </c>
      <c r="H4974" s="9">
        <v>219427</v>
      </c>
      <c r="I4974" s="69"/>
      <c r="J4974" s="70"/>
      <c r="K4974" s="71"/>
      <c r="L4974" s="77"/>
      <c r="M4974" s="78"/>
      <c r="N4974" t="str">
        <f t="shared" si="326"/>
        <v>29055</v>
      </c>
      <c r="O4974">
        <f t="shared" si="327"/>
        <v>29055</v>
      </c>
      <c r="P4974" s="29">
        <f t="shared" si="328"/>
        <v>2089784</v>
      </c>
      <c r="Q4974" t="e">
        <f>+VLOOKUP(O4974,'Bảng kê HĐ 2022'!N$1912:R$4434,4,0)</f>
        <v>#N/A</v>
      </c>
      <c r="R4974" t="e">
        <f>+VLOOKUP(O4974,'Hàng trả'!#REF!,2,0)</f>
        <v>#REF!</v>
      </c>
    </row>
    <row r="4975" spans="1:18" hidden="1" x14ac:dyDescent="0.3">
      <c r="A4975" s="12">
        <v>9</v>
      </c>
      <c r="B4975" s="64"/>
      <c r="C4975" s="6" t="s">
        <v>17981</v>
      </c>
      <c r="D4975" s="7">
        <v>44804</v>
      </c>
      <c r="E4975" s="8" t="s">
        <v>16654</v>
      </c>
      <c r="F4975" s="9">
        <v>737999</v>
      </c>
      <c r="G4975" s="8" t="s">
        <v>17662</v>
      </c>
      <c r="H4975" s="9">
        <v>77490</v>
      </c>
      <c r="I4975" s="69"/>
      <c r="J4975" s="70"/>
      <c r="K4975" s="71"/>
      <c r="L4975" s="77"/>
      <c r="M4975" s="78"/>
      <c r="N4975" t="str">
        <f t="shared" si="326"/>
        <v>36457</v>
      </c>
      <c r="O4975">
        <f t="shared" si="327"/>
        <v>36457</v>
      </c>
      <c r="P4975" s="29">
        <f t="shared" si="328"/>
        <v>737999</v>
      </c>
      <c r="Q4975" t="e">
        <f>+VLOOKUP(O4975,'Bảng kê HĐ 2022'!N$1912:R$4434,4,0)</f>
        <v>#N/A</v>
      </c>
      <c r="R4975" t="e">
        <f>+VLOOKUP(O4975,'Hàng trả'!#REF!,2,0)</f>
        <v>#REF!</v>
      </c>
    </row>
    <row r="4976" spans="1:18" hidden="1" x14ac:dyDescent="0.3">
      <c r="A4976" s="12">
        <v>9</v>
      </c>
      <c r="B4976" s="64"/>
      <c r="C4976" s="6" t="s">
        <v>17982</v>
      </c>
      <c r="D4976" s="7">
        <v>44796</v>
      </c>
      <c r="E4976" s="8" t="s">
        <v>16654</v>
      </c>
      <c r="F4976" s="9">
        <v>509523</v>
      </c>
      <c r="G4976" s="8" t="s">
        <v>17662</v>
      </c>
      <c r="H4976" s="9">
        <v>53500</v>
      </c>
      <c r="I4976" s="69"/>
      <c r="J4976" s="70"/>
      <c r="K4976" s="71"/>
      <c r="L4976" s="77"/>
      <c r="M4976" s="78"/>
      <c r="N4976" t="str">
        <f t="shared" si="326"/>
        <v>34295</v>
      </c>
      <c r="O4976">
        <f t="shared" si="327"/>
        <v>34295</v>
      </c>
      <c r="P4976" s="29">
        <f t="shared" si="328"/>
        <v>509523</v>
      </c>
      <c r="Q4976" t="e">
        <f>+VLOOKUP(O4976,'Bảng kê HĐ 2022'!N$1912:R$4434,4,0)</f>
        <v>#N/A</v>
      </c>
      <c r="R4976" t="e">
        <f>+VLOOKUP(O4976,'Hàng trả'!#REF!,2,0)</f>
        <v>#REF!</v>
      </c>
    </row>
    <row r="4977" spans="1:18" hidden="1" x14ac:dyDescent="0.3">
      <c r="A4977" s="12">
        <v>9</v>
      </c>
      <c r="B4977" s="64"/>
      <c r="C4977" s="6" t="s">
        <v>17983</v>
      </c>
      <c r="D4977" s="7">
        <v>44800</v>
      </c>
      <c r="E4977" s="8" t="s">
        <v>17984</v>
      </c>
      <c r="F4977" s="9">
        <v>1250143</v>
      </c>
      <c r="G4977" s="8" t="s">
        <v>17662</v>
      </c>
      <c r="H4977" s="9">
        <v>131265</v>
      </c>
      <c r="I4977" s="69"/>
      <c r="J4977" s="70"/>
      <c r="K4977" s="71"/>
      <c r="L4977" s="77"/>
      <c r="M4977" s="78"/>
      <c r="N4977" t="str">
        <f t="shared" si="326"/>
        <v>36296</v>
      </c>
      <c r="O4977">
        <f t="shared" si="327"/>
        <v>36296</v>
      </c>
      <c r="P4977" s="29">
        <f t="shared" si="328"/>
        <v>1250143</v>
      </c>
      <c r="Q4977" t="e">
        <f>+VLOOKUP(O4977,'Bảng kê HĐ 2022'!N$1912:R$4434,4,0)</f>
        <v>#N/A</v>
      </c>
      <c r="R4977" t="e">
        <f>+VLOOKUP(O4977,'Hàng trả'!#REF!,2,0)</f>
        <v>#REF!</v>
      </c>
    </row>
    <row r="4978" spans="1:18" hidden="1" x14ac:dyDescent="0.3">
      <c r="A4978" s="12">
        <v>9</v>
      </c>
      <c r="B4978" s="64"/>
      <c r="C4978" s="6" t="s">
        <v>17985</v>
      </c>
      <c r="D4978" s="7">
        <v>44789</v>
      </c>
      <c r="E4978" s="8" t="s">
        <v>10193</v>
      </c>
      <c r="F4978" s="9">
        <v>2071403</v>
      </c>
      <c r="G4978" s="8" t="s">
        <v>17662</v>
      </c>
      <c r="H4978" s="9">
        <v>217497</v>
      </c>
      <c r="I4978" s="69"/>
      <c r="J4978" s="70"/>
      <c r="K4978" s="71"/>
      <c r="L4978" s="77"/>
      <c r="M4978" s="78"/>
      <c r="N4978" t="str">
        <f t="shared" si="326"/>
        <v>31672</v>
      </c>
      <c r="O4978">
        <f t="shared" si="327"/>
        <v>31672</v>
      </c>
      <c r="P4978" s="29">
        <f t="shared" si="328"/>
        <v>2071403</v>
      </c>
      <c r="Q4978" t="e">
        <f>+VLOOKUP(O4978,'Bảng kê HĐ 2022'!N$1912:R$4434,4,0)</f>
        <v>#N/A</v>
      </c>
      <c r="R4978" t="e">
        <f>+VLOOKUP(O4978,'Hàng trả'!#REF!,2,0)</f>
        <v>#REF!</v>
      </c>
    </row>
    <row r="4979" spans="1:18" hidden="1" x14ac:dyDescent="0.3">
      <c r="A4979" s="12">
        <v>9</v>
      </c>
      <c r="B4979" s="64"/>
      <c r="C4979" s="6" t="s">
        <v>17986</v>
      </c>
      <c r="D4979" s="7">
        <v>44793</v>
      </c>
      <c r="E4979" s="8" t="s">
        <v>16654</v>
      </c>
      <c r="F4979" s="9">
        <v>976264</v>
      </c>
      <c r="G4979" s="8" t="s">
        <v>17662</v>
      </c>
      <c r="H4979" s="9">
        <v>102508</v>
      </c>
      <c r="I4979" s="69"/>
      <c r="J4979" s="70"/>
      <c r="K4979" s="71"/>
      <c r="L4979" s="77"/>
      <c r="M4979" s="78"/>
      <c r="N4979" t="str">
        <f t="shared" si="326"/>
        <v>34135</v>
      </c>
      <c r="O4979">
        <f t="shared" si="327"/>
        <v>34135</v>
      </c>
      <c r="P4979" s="29">
        <f t="shared" si="328"/>
        <v>976264</v>
      </c>
      <c r="Q4979" t="e">
        <f>+VLOOKUP(O4979,'Bảng kê HĐ 2022'!N$1912:R$4434,4,0)</f>
        <v>#N/A</v>
      </c>
      <c r="R4979" t="e">
        <f>+VLOOKUP(O4979,'Hàng trả'!#REF!,2,0)</f>
        <v>#REF!</v>
      </c>
    </row>
    <row r="4980" spans="1:18" hidden="1" x14ac:dyDescent="0.3">
      <c r="A4980" s="12">
        <v>9</v>
      </c>
      <c r="B4980" s="64"/>
      <c r="C4980" s="6" t="s">
        <v>17987</v>
      </c>
      <c r="D4980" s="7">
        <v>44789</v>
      </c>
      <c r="E4980" s="8" t="s">
        <v>17816</v>
      </c>
      <c r="F4980" s="9">
        <v>483098</v>
      </c>
      <c r="G4980" s="8" t="s">
        <v>17662</v>
      </c>
      <c r="H4980" s="9">
        <v>50725</v>
      </c>
      <c r="I4980" s="69"/>
      <c r="J4980" s="70"/>
      <c r="K4980" s="71"/>
      <c r="L4980" s="77"/>
      <c r="M4980" s="78"/>
      <c r="N4980" t="str">
        <f t="shared" si="326"/>
        <v>31638</v>
      </c>
      <c r="O4980">
        <f t="shared" si="327"/>
        <v>31638</v>
      </c>
      <c r="P4980" s="29">
        <f t="shared" si="328"/>
        <v>483098</v>
      </c>
      <c r="Q4980" t="e">
        <f>+VLOOKUP(O4980,'Bảng kê HĐ 2022'!N$1912:R$4434,4,0)</f>
        <v>#N/A</v>
      </c>
      <c r="R4980" t="e">
        <f>+VLOOKUP(O4980,'Hàng trả'!#REF!,2,0)</f>
        <v>#REF!</v>
      </c>
    </row>
    <row r="4981" spans="1:18" hidden="1" x14ac:dyDescent="0.3">
      <c r="A4981" s="12">
        <v>9</v>
      </c>
      <c r="B4981" s="64"/>
      <c r="C4981" s="6" t="s">
        <v>17988</v>
      </c>
      <c r="D4981" s="7">
        <v>44783</v>
      </c>
      <c r="E4981" s="8" t="s">
        <v>16654</v>
      </c>
      <c r="F4981" s="9">
        <v>1267223</v>
      </c>
      <c r="G4981" s="8" t="s">
        <v>17662</v>
      </c>
      <c r="H4981" s="9">
        <v>133058</v>
      </c>
      <c r="I4981" s="69"/>
      <c r="J4981" s="70"/>
      <c r="K4981" s="71"/>
      <c r="L4981" s="77"/>
      <c r="M4981" s="78"/>
      <c r="N4981" t="str">
        <f t="shared" si="326"/>
        <v>29684</v>
      </c>
      <c r="O4981">
        <f t="shared" si="327"/>
        <v>29684</v>
      </c>
      <c r="P4981" s="29">
        <f t="shared" si="328"/>
        <v>1267223</v>
      </c>
      <c r="Q4981" t="e">
        <f>+VLOOKUP(O4981,'Bảng kê HĐ 2022'!N$1912:R$4434,4,0)</f>
        <v>#N/A</v>
      </c>
      <c r="R4981" t="e">
        <f>+VLOOKUP(O4981,'Hàng trả'!#REF!,2,0)</f>
        <v>#REF!</v>
      </c>
    </row>
    <row r="4982" spans="1:18" hidden="1" x14ac:dyDescent="0.3">
      <c r="A4982" s="12">
        <v>9</v>
      </c>
      <c r="B4982" s="64"/>
      <c r="C4982" s="6" t="s">
        <v>17989</v>
      </c>
      <c r="D4982" s="7">
        <v>44784</v>
      </c>
      <c r="E4982" s="8" t="s">
        <v>10203</v>
      </c>
      <c r="F4982" s="9">
        <v>1273767</v>
      </c>
      <c r="G4982" s="8" t="s">
        <v>17662</v>
      </c>
      <c r="H4982" s="9">
        <v>133746</v>
      </c>
      <c r="I4982" s="69"/>
      <c r="J4982" s="70"/>
      <c r="K4982" s="71"/>
      <c r="L4982" s="77"/>
      <c r="M4982" s="78"/>
      <c r="N4982" t="str">
        <f t="shared" si="326"/>
        <v>29756</v>
      </c>
      <c r="O4982">
        <f t="shared" si="327"/>
        <v>29756</v>
      </c>
      <c r="P4982" s="29">
        <f t="shared" si="328"/>
        <v>1273767</v>
      </c>
      <c r="Q4982" t="e">
        <f>+VLOOKUP(O4982,'Bảng kê HĐ 2022'!N$1912:R$4434,4,0)</f>
        <v>#N/A</v>
      </c>
      <c r="R4982" t="e">
        <f>+VLOOKUP(O4982,'Hàng trả'!#REF!,2,0)</f>
        <v>#REF!</v>
      </c>
    </row>
    <row r="4983" spans="1:18" hidden="1" x14ac:dyDescent="0.3">
      <c r="A4983" s="12">
        <v>9</v>
      </c>
      <c r="B4983" s="64"/>
      <c r="C4983" s="6" t="s">
        <v>17990</v>
      </c>
      <c r="D4983" s="7">
        <v>44799</v>
      </c>
      <c r="E4983" s="8" t="s">
        <v>16654</v>
      </c>
      <c r="F4983" s="9">
        <v>1288619</v>
      </c>
      <c r="G4983" s="8" t="s">
        <v>17662</v>
      </c>
      <c r="H4983" s="9">
        <v>135305</v>
      </c>
      <c r="I4983" s="69"/>
      <c r="J4983" s="70"/>
      <c r="K4983" s="71"/>
      <c r="L4983" s="77"/>
      <c r="M4983" s="78"/>
      <c r="N4983" t="str">
        <f t="shared" si="326"/>
        <v>36083</v>
      </c>
      <c r="O4983">
        <f t="shared" si="327"/>
        <v>36083</v>
      </c>
      <c r="P4983" s="29">
        <f t="shared" si="328"/>
        <v>1288619</v>
      </c>
      <c r="Q4983" t="e">
        <f>+VLOOKUP(O4983,'Bảng kê HĐ 2022'!N$1912:R$4434,4,0)</f>
        <v>#N/A</v>
      </c>
      <c r="R4983" t="e">
        <f>+VLOOKUP(O4983,'Hàng trả'!#REF!,2,0)</f>
        <v>#REF!</v>
      </c>
    </row>
    <row r="4984" spans="1:18" hidden="1" x14ac:dyDescent="0.3">
      <c r="A4984" s="12">
        <v>9</v>
      </c>
      <c r="B4984" s="64"/>
      <c r="C4984" s="6" t="s">
        <v>17991</v>
      </c>
      <c r="D4984" s="7">
        <v>44804</v>
      </c>
      <c r="E4984" s="8" t="s">
        <v>17688</v>
      </c>
      <c r="F4984" s="9">
        <v>2457295</v>
      </c>
      <c r="G4984" s="8" t="s">
        <v>17662</v>
      </c>
      <c r="H4984" s="9">
        <v>258016</v>
      </c>
      <c r="I4984" s="69"/>
      <c r="J4984" s="70"/>
      <c r="K4984" s="71"/>
      <c r="L4984" s="77"/>
      <c r="M4984" s="78"/>
      <c r="N4984" t="str">
        <f t="shared" si="326"/>
        <v>36462</v>
      </c>
      <c r="O4984">
        <f t="shared" si="327"/>
        <v>36462</v>
      </c>
      <c r="P4984" s="29">
        <f t="shared" si="328"/>
        <v>2457295</v>
      </c>
      <c r="Q4984" t="e">
        <f>+VLOOKUP(O4984,'Bảng kê HĐ 2022'!N$1912:R$4434,4,0)</f>
        <v>#N/A</v>
      </c>
      <c r="R4984" t="e">
        <f>+VLOOKUP(O4984,'Hàng trả'!#REF!,2,0)</f>
        <v>#REF!</v>
      </c>
    </row>
    <row r="4985" spans="1:18" hidden="1" x14ac:dyDescent="0.3">
      <c r="A4985" s="12">
        <v>9</v>
      </c>
      <c r="B4985" s="64"/>
      <c r="C4985" s="6" t="s">
        <v>17992</v>
      </c>
      <c r="D4985" s="7">
        <v>44799</v>
      </c>
      <c r="E4985" s="8" t="s">
        <v>17688</v>
      </c>
      <c r="F4985" s="9">
        <v>630811</v>
      </c>
      <c r="G4985" s="8" t="s">
        <v>17662</v>
      </c>
      <c r="H4985" s="9">
        <v>66235</v>
      </c>
      <c r="I4985" s="69"/>
      <c r="J4985" s="70"/>
      <c r="K4985" s="71"/>
      <c r="L4985" s="77"/>
      <c r="M4985" s="78"/>
      <c r="N4985" t="str">
        <f t="shared" si="326"/>
        <v>36249</v>
      </c>
      <c r="O4985">
        <f t="shared" si="327"/>
        <v>36249</v>
      </c>
      <c r="P4985" s="29">
        <f t="shared" si="328"/>
        <v>630811</v>
      </c>
      <c r="Q4985" t="e">
        <f>+VLOOKUP(O4985,'Bảng kê HĐ 2022'!N$1912:R$4434,4,0)</f>
        <v>#N/A</v>
      </c>
      <c r="R4985" t="e">
        <f>+VLOOKUP(O4985,'Hàng trả'!#REF!,2,0)</f>
        <v>#REF!</v>
      </c>
    </row>
    <row r="4986" spans="1:18" hidden="1" x14ac:dyDescent="0.3">
      <c r="A4986" s="12">
        <v>9</v>
      </c>
      <c r="B4986" s="64"/>
      <c r="C4986" s="6" t="s">
        <v>17993</v>
      </c>
      <c r="D4986" s="7">
        <v>44798</v>
      </c>
      <c r="E4986" s="8" t="s">
        <v>17688</v>
      </c>
      <c r="F4986" s="9">
        <v>665668</v>
      </c>
      <c r="G4986" s="8" t="s">
        <v>17662</v>
      </c>
      <c r="H4986" s="9">
        <v>69895</v>
      </c>
      <c r="I4986" s="69"/>
      <c r="J4986" s="70"/>
      <c r="K4986" s="71"/>
      <c r="L4986" s="77"/>
      <c r="M4986" s="78"/>
      <c r="N4986" t="str">
        <f t="shared" si="326"/>
        <v>35425</v>
      </c>
      <c r="O4986">
        <f t="shared" si="327"/>
        <v>35425</v>
      </c>
      <c r="P4986" s="29">
        <f t="shared" si="328"/>
        <v>665668</v>
      </c>
      <c r="Q4986" t="e">
        <f>+VLOOKUP(O4986,'Bảng kê HĐ 2022'!N$1912:R$4434,4,0)</f>
        <v>#N/A</v>
      </c>
      <c r="R4986" t="e">
        <f>+VLOOKUP(O4986,'Hàng trả'!#REF!,2,0)</f>
        <v>#REF!</v>
      </c>
    </row>
    <row r="4987" spans="1:18" hidden="1" x14ac:dyDescent="0.3">
      <c r="A4987" s="12">
        <v>9</v>
      </c>
      <c r="B4987" s="64"/>
      <c r="C4987" s="6" t="s">
        <v>17994</v>
      </c>
      <c r="D4987" s="7">
        <v>44789</v>
      </c>
      <c r="E4987" s="8" t="s">
        <v>17760</v>
      </c>
      <c r="F4987" s="9">
        <v>359828</v>
      </c>
      <c r="G4987" s="8" t="s">
        <v>17662</v>
      </c>
      <c r="H4987" s="9">
        <v>37782</v>
      </c>
      <c r="I4987" s="69"/>
      <c r="J4987" s="70"/>
      <c r="K4987" s="71"/>
      <c r="L4987" s="77"/>
      <c r="M4987" s="78"/>
      <c r="N4987" t="str">
        <f t="shared" si="326"/>
        <v>31626</v>
      </c>
      <c r="O4987">
        <f t="shared" si="327"/>
        <v>31626</v>
      </c>
      <c r="P4987" s="29">
        <f t="shared" si="328"/>
        <v>359828</v>
      </c>
      <c r="Q4987" t="e">
        <f>+VLOOKUP(O4987,'Bảng kê HĐ 2022'!N$1912:R$4434,4,0)</f>
        <v>#N/A</v>
      </c>
      <c r="R4987" t="e">
        <f>+VLOOKUP(O4987,'Hàng trả'!#REF!,2,0)</f>
        <v>#REF!</v>
      </c>
    </row>
    <row r="4988" spans="1:18" hidden="1" x14ac:dyDescent="0.3">
      <c r="A4988" s="12">
        <v>9</v>
      </c>
      <c r="B4988" s="64"/>
      <c r="C4988" s="6" t="s">
        <v>17995</v>
      </c>
      <c r="D4988" s="7">
        <v>44783</v>
      </c>
      <c r="E4988" s="8" t="s">
        <v>10203</v>
      </c>
      <c r="F4988" s="9">
        <v>359828</v>
      </c>
      <c r="G4988" s="8" t="s">
        <v>17662</v>
      </c>
      <c r="H4988" s="9">
        <v>37782</v>
      </c>
      <c r="I4988" s="69"/>
      <c r="J4988" s="70"/>
      <c r="K4988" s="71"/>
      <c r="L4988" s="77"/>
      <c r="M4988" s="78"/>
      <c r="N4988" t="str">
        <f t="shared" si="326"/>
        <v>29615</v>
      </c>
      <c r="O4988">
        <f t="shared" si="327"/>
        <v>29615</v>
      </c>
      <c r="P4988" s="29">
        <f t="shared" si="328"/>
        <v>359828</v>
      </c>
      <c r="Q4988" t="e">
        <f>+VLOOKUP(O4988,'Bảng kê HĐ 2022'!N$1912:R$4434,4,0)</f>
        <v>#N/A</v>
      </c>
      <c r="R4988" t="e">
        <f>+VLOOKUP(O4988,'Hàng trả'!#REF!,2,0)</f>
        <v>#REF!</v>
      </c>
    </row>
    <row r="4989" spans="1:18" hidden="1" x14ac:dyDescent="0.3">
      <c r="A4989" s="12">
        <v>9</v>
      </c>
      <c r="B4989" s="64"/>
      <c r="C4989" s="6" t="s">
        <v>17996</v>
      </c>
      <c r="D4989" s="7">
        <v>44777</v>
      </c>
      <c r="E4989" s="8" t="s">
        <v>10203</v>
      </c>
      <c r="F4989" s="9">
        <v>1153272</v>
      </c>
      <c r="G4989" s="8" t="s">
        <v>17662</v>
      </c>
      <c r="H4989" s="9">
        <v>121094</v>
      </c>
      <c r="I4989" s="69"/>
      <c r="J4989" s="70"/>
      <c r="K4989" s="71"/>
      <c r="L4989" s="77"/>
      <c r="M4989" s="78"/>
      <c r="N4989" t="str">
        <f t="shared" si="326"/>
        <v>29432</v>
      </c>
      <c r="O4989">
        <f t="shared" si="327"/>
        <v>29432</v>
      </c>
      <c r="P4989" s="29">
        <f t="shared" si="328"/>
        <v>1153272</v>
      </c>
      <c r="Q4989" t="e">
        <f>+VLOOKUP(O4989,'Bảng kê HĐ 2022'!N$1912:R$4434,4,0)</f>
        <v>#N/A</v>
      </c>
      <c r="R4989" t="e">
        <f>+VLOOKUP(O4989,'Hàng trả'!#REF!,2,0)</f>
        <v>#REF!</v>
      </c>
    </row>
    <row r="4990" spans="1:18" hidden="1" x14ac:dyDescent="0.3">
      <c r="A4990" s="12">
        <v>9</v>
      </c>
      <c r="B4990" s="64"/>
      <c r="C4990" s="6" t="s">
        <v>17997</v>
      </c>
      <c r="D4990" s="7">
        <v>44777</v>
      </c>
      <c r="E4990" s="8" t="s">
        <v>10203</v>
      </c>
      <c r="F4990" s="9">
        <v>237916</v>
      </c>
      <c r="G4990" s="8" t="s">
        <v>17662</v>
      </c>
      <c r="H4990" s="9">
        <v>24981</v>
      </c>
      <c r="I4990" s="69"/>
      <c r="J4990" s="70"/>
      <c r="K4990" s="71"/>
      <c r="L4990" s="77"/>
      <c r="M4990" s="78"/>
      <c r="N4990" t="str">
        <f t="shared" si="326"/>
        <v>29431</v>
      </c>
      <c r="O4990">
        <f t="shared" si="327"/>
        <v>29431</v>
      </c>
      <c r="P4990" s="29">
        <f t="shared" si="328"/>
        <v>237916</v>
      </c>
      <c r="Q4990" t="e">
        <f>+VLOOKUP(O4990,'Bảng kê HĐ 2022'!N$1912:R$4434,4,0)</f>
        <v>#N/A</v>
      </c>
      <c r="R4990" t="e">
        <f>+VLOOKUP(O4990,'Hàng trả'!#REF!,2,0)</f>
        <v>#REF!</v>
      </c>
    </row>
    <row r="4991" spans="1:18" hidden="1" x14ac:dyDescent="0.3">
      <c r="A4991" s="12">
        <v>9</v>
      </c>
      <c r="B4991" s="64"/>
      <c r="C4991" s="6" t="s">
        <v>17998</v>
      </c>
      <c r="D4991" s="7">
        <v>44793</v>
      </c>
      <c r="E4991" s="8" t="s">
        <v>17688</v>
      </c>
      <c r="F4991" s="9">
        <v>608031</v>
      </c>
      <c r="G4991" s="8" t="s">
        <v>17662</v>
      </c>
      <c r="H4991" s="9">
        <v>63843</v>
      </c>
      <c r="I4991" s="69"/>
      <c r="J4991" s="70"/>
      <c r="K4991" s="71"/>
      <c r="L4991" s="77"/>
      <c r="M4991" s="78"/>
      <c r="N4991" t="str">
        <f t="shared" si="326"/>
        <v>33925</v>
      </c>
      <c r="O4991">
        <f t="shared" si="327"/>
        <v>33925</v>
      </c>
      <c r="P4991" s="29">
        <f t="shared" si="328"/>
        <v>608031</v>
      </c>
      <c r="Q4991" t="e">
        <f>+VLOOKUP(O4991,'Bảng kê HĐ 2022'!N$1912:R$4434,4,0)</f>
        <v>#N/A</v>
      </c>
      <c r="R4991" t="e">
        <f>+VLOOKUP(O4991,'Hàng trả'!#REF!,2,0)</f>
        <v>#REF!</v>
      </c>
    </row>
    <row r="4992" spans="1:18" hidden="1" x14ac:dyDescent="0.3">
      <c r="A4992" s="12">
        <v>9</v>
      </c>
      <c r="B4992" s="64"/>
      <c r="C4992" s="6" t="s">
        <v>17999</v>
      </c>
      <c r="D4992" s="7">
        <v>44798</v>
      </c>
      <c r="E4992" s="8" t="s">
        <v>12043</v>
      </c>
      <c r="F4992" s="9">
        <v>364819</v>
      </c>
      <c r="G4992" s="8" t="s">
        <v>17662</v>
      </c>
      <c r="H4992" s="9">
        <v>38306</v>
      </c>
      <c r="I4992" s="69"/>
      <c r="J4992" s="70"/>
      <c r="K4992" s="71"/>
      <c r="L4992" s="77"/>
      <c r="M4992" s="78"/>
      <c r="N4992" t="str">
        <f t="shared" si="326"/>
        <v>35398</v>
      </c>
      <c r="O4992">
        <f t="shared" si="327"/>
        <v>35398</v>
      </c>
      <c r="P4992" s="29">
        <f t="shared" si="328"/>
        <v>364819</v>
      </c>
      <c r="Q4992" t="e">
        <f>+VLOOKUP(O4992,'Bảng kê HĐ 2022'!N$1912:R$4434,4,0)</f>
        <v>#N/A</v>
      </c>
      <c r="R4992" t="e">
        <f>+VLOOKUP(O4992,'Hàng trả'!#REF!,2,0)</f>
        <v>#REF!</v>
      </c>
    </row>
    <row r="4993" spans="1:18" hidden="1" x14ac:dyDescent="0.3">
      <c r="A4993" s="12">
        <v>9</v>
      </c>
      <c r="B4993" s="64"/>
      <c r="C4993" s="6" t="s">
        <v>18000</v>
      </c>
      <c r="D4993" s="7">
        <v>44797</v>
      </c>
      <c r="E4993" s="8" t="s">
        <v>17688</v>
      </c>
      <c r="F4993" s="9">
        <v>696876</v>
      </c>
      <c r="G4993" s="8" t="s">
        <v>17662</v>
      </c>
      <c r="H4993" s="9">
        <v>73172</v>
      </c>
      <c r="I4993" s="69"/>
      <c r="J4993" s="70"/>
      <c r="K4993" s="71"/>
      <c r="L4993" s="77"/>
      <c r="M4993" s="78"/>
      <c r="N4993" t="str">
        <f t="shared" si="326"/>
        <v>34409</v>
      </c>
      <c r="O4993">
        <f t="shared" si="327"/>
        <v>34409</v>
      </c>
      <c r="P4993" s="29">
        <f t="shared" si="328"/>
        <v>696876</v>
      </c>
      <c r="Q4993" t="e">
        <f>+VLOOKUP(O4993,'Bảng kê HĐ 2022'!N$1912:R$4434,4,0)</f>
        <v>#N/A</v>
      </c>
      <c r="R4993" t="e">
        <f>+VLOOKUP(O4993,'Hàng trả'!#REF!,2,0)</f>
        <v>#REF!</v>
      </c>
    </row>
    <row r="4994" spans="1:18" hidden="1" x14ac:dyDescent="0.3">
      <c r="A4994" s="12">
        <v>9</v>
      </c>
      <c r="B4994" s="64"/>
      <c r="C4994" s="6" t="s">
        <v>18001</v>
      </c>
      <c r="D4994" s="7">
        <v>44778</v>
      </c>
      <c r="E4994" s="8" t="s">
        <v>10203</v>
      </c>
      <c r="F4994" s="9">
        <v>2249089</v>
      </c>
      <c r="G4994" s="8" t="s">
        <v>17662</v>
      </c>
      <c r="H4994" s="9">
        <v>236154</v>
      </c>
      <c r="I4994" s="69"/>
      <c r="J4994" s="70"/>
      <c r="K4994" s="71"/>
      <c r="L4994" s="77"/>
      <c r="M4994" s="78"/>
      <c r="N4994" t="str">
        <f t="shared" si="326"/>
        <v>29483</v>
      </c>
      <c r="O4994">
        <f t="shared" si="327"/>
        <v>29483</v>
      </c>
      <c r="P4994" s="29">
        <f t="shared" si="328"/>
        <v>2249089</v>
      </c>
      <c r="Q4994" t="e">
        <f>+VLOOKUP(O4994,'Bảng kê HĐ 2022'!N$1912:R$4434,4,0)</f>
        <v>#N/A</v>
      </c>
      <c r="R4994" t="e">
        <f>+VLOOKUP(O4994,'Hàng trả'!#REF!,2,0)</f>
        <v>#REF!</v>
      </c>
    </row>
    <row r="4995" spans="1:18" hidden="1" x14ac:dyDescent="0.3">
      <c r="A4995" s="12">
        <v>9</v>
      </c>
      <c r="B4995" s="64"/>
      <c r="C4995" s="6" t="s">
        <v>18002</v>
      </c>
      <c r="D4995" s="7">
        <v>44791</v>
      </c>
      <c r="E4995" s="8" t="s">
        <v>16654</v>
      </c>
      <c r="F4995" s="9">
        <v>1607488</v>
      </c>
      <c r="G4995" s="8" t="s">
        <v>17662</v>
      </c>
      <c r="H4995" s="9">
        <v>168786</v>
      </c>
      <c r="I4995" s="69"/>
      <c r="J4995" s="70"/>
      <c r="K4995" s="71"/>
      <c r="L4995" s="77"/>
      <c r="M4995" s="78"/>
      <c r="N4995" t="str">
        <f t="shared" si="326"/>
        <v>32516</v>
      </c>
      <c r="O4995">
        <f t="shared" si="327"/>
        <v>32516</v>
      </c>
      <c r="P4995" s="29">
        <f t="shared" si="328"/>
        <v>1607488</v>
      </c>
      <c r="Q4995" t="e">
        <f>+VLOOKUP(O4995,'Bảng kê HĐ 2022'!N$1912:R$4434,4,0)</f>
        <v>#N/A</v>
      </c>
      <c r="R4995" t="e">
        <f>+VLOOKUP(O4995,'Hàng trả'!#REF!,2,0)</f>
        <v>#REF!</v>
      </c>
    </row>
    <row r="4996" spans="1:18" hidden="1" x14ac:dyDescent="0.3">
      <c r="A4996" s="12">
        <v>9</v>
      </c>
      <c r="B4996" s="64"/>
      <c r="C4996" s="6" t="s">
        <v>18003</v>
      </c>
      <c r="D4996" s="7">
        <v>44790</v>
      </c>
      <c r="E4996" s="8" t="s">
        <v>12043</v>
      </c>
      <c r="F4996" s="9">
        <v>1579718</v>
      </c>
      <c r="G4996" s="8" t="s">
        <v>17662</v>
      </c>
      <c r="H4996" s="9">
        <v>165870</v>
      </c>
      <c r="I4996" s="69"/>
      <c r="J4996" s="70"/>
      <c r="K4996" s="71"/>
      <c r="L4996" s="77"/>
      <c r="M4996" s="78"/>
      <c r="N4996" t="str">
        <f t="shared" si="326"/>
        <v>31718</v>
      </c>
      <c r="O4996">
        <f t="shared" si="327"/>
        <v>31718</v>
      </c>
      <c r="P4996" s="29">
        <f t="shared" si="328"/>
        <v>1579718</v>
      </c>
      <c r="Q4996" t="e">
        <f>+VLOOKUP(O4996,'Bảng kê HĐ 2022'!N$1912:R$4434,4,0)</f>
        <v>#N/A</v>
      </c>
      <c r="R4996" t="e">
        <f>+VLOOKUP(O4996,'Hàng trả'!#REF!,2,0)</f>
        <v>#REF!</v>
      </c>
    </row>
    <row r="4997" spans="1:18" hidden="1" x14ac:dyDescent="0.3">
      <c r="A4997" s="12">
        <v>9</v>
      </c>
      <c r="B4997" s="64"/>
      <c r="C4997" s="6" t="s">
        <v>18004</v>
      </c>
      <c r="D4997" s="7">
        <v>44789</v>
      </c>
      <c r="E4997" s="8" t="s">
        <v>10203</v>
      </c>
      <c r="F4997" s="9">
        <v>496493</v>
      </c>
      <c r="G4997" s="8" t="s">
        <v>17662</v>
      </c>
      <c r="H4997" s="9">
        <v>52132</v>
      </c>
      <c r="I4997" s="69"/>
      <c r="J4997" s="70"/>
      <c r="K4997" s="71"/>
      <c r="L4997" s="77"/>
      <c r="M4997" s="78"/>
      <c r="N4997" t="str">
        <f t="shared" si="326"/>
        <v>31669</v>
      </c>
      <c r="O4997">
        <f t="shared" si="327"/>
        <v>31669</v>
      </c>
      <c r="P4997" s="29">
        <f t="shared" si="328"/>
        <v>496493</v>
      </c>
      <c r="Q4997" t="e">
        <f>+VLOOKUP(O4997,'Bảng kê HĐ 2022'!N$1912:R$4434,4,0)</f>
        <v>#N/A</v>
      </c>
      <c r="R4997" t="e">
        <f>+VLOOKUP(O4997,'Hàng trả'!#REF!,2,0)</f>
        <v>#REF!</v>
      </c>
    </row>
    <row r="4998" spans="1:18" hidden="1" x14ac:dyDescent="0.3">
      <c r="A4998" s="12">
        <v>9</v>
      </c>
      <c r="B4998" s="64"/>
      <c r="C4998" s="6" t="s">
        <v>18005</v>
      </c>
      <c r="D4998" s="7">
        <v>44786</v>
      </c>
      <c r="E4998" s="8" t="s">
        <v>12043</v>
      </c>
      <c r="F4998" s="9">
        <v>870696</v>
      </c>
      <c r="G4998" s="8" t="s">
        <v>17662</v>
      </c>
      <c r="H4998" s="9">
        <v>91423</v>
      </c>
      <c r="I4998" s="69"/>
      <c r="J4998" s="70"/>
      <c r="K4998" s="71"/>
      <c r="L4998" s="77"/>
      <c r="M4998" s="78"/>
      <c r="N4998" t="str">
        <f t="shared" si="326"/>
        <v>31146</v>
      </c>
      <c r="O4998">
        <f t="shared" si="327"/>
        <v>31146</v>
      </c>
      <c r="P4998" s="29">
        <f t="shared" si="328"/>
        <v>870696</v>
      </c>
      <c r="Q4998" t="e">
        <f>+VLOOKUP(O4998,'Bảng kê HĐ 2022'!N$1912:R$4434,4,0)</f>
        <v>#N/A</v>
      </c>
      <c r="R4998" t="e">
        <f>+VLOOKUP(O4998,'Hàng trả'!#REF!,2,0)</f>
        <v>#REF!</v>
      </c>
    </row>
    <row r="4999" spans="1:18" hidden="1" x14ac:dyDescent="0.3">
      <c r="A4999" s="12">
        <v>9</v>
      </c>
      <c r="B4999" s="64"/>
      <c r="C4999" s="6" t="s">
        <v>18006</v>
      </c>
      <c r="D4999" s="7">
        <v>44785</v>
      </c>
      <c r="E4999" s="8" t="s">
        <v>12043</v>
      </c>
      <c r="F4999" s="9">
        <v>1180999</v>
      </c>
      <c r="G4999" s="8" t="s">
        <v>17662</v>
      </c>
      <c r="H4999" s="9">
        <v>124005</v>
      </c>
      <c r="I4999" s="69"/>
      <c r="J4999" s="70"/>
      <c r="K4999" s="71"/>
      <c r="L4999" s="77"/>
      <c r="M4999" s="78"/>
      <c r="N4999" t="str">
        <f t="shared" si="326"/>
        <v>30146</v>
      </c>
      <c r="O4999">
        <f t="shared" si="327"/>
        <v>30146</v>
      </c>
      <c r="P4999" s="29">
        <f t="shared" si="328"/>
        <v>1180999</v>
      </c>
      <c r="Q4999" t="e">
        <f>+VLOOKUP(O4999,'Bảng kê HĐ 2022'!N$1912:R$4434,4,0)</f>
        <v>#N/A</v>
      </c>
      <c r="R4999" t="e">
        <f>+VLOOKUP(O4999,'Hàng trả'!#REF!,2,0)</f>
        <v>#REF!</v>
      </c>
    </row>
    <row r="5000" spans="1:18" hidden="1" x14ac:dyDescent="0.3">
      <c r="A5000" s="12">
        <v>9</v>
      </c>
      <c r="B5000" s="64"/>
      <c r="C5000" s="6" t="s">
        <v>18007</v>
      </c>
      <c r="D5000" s="7">
        <v>44776</v>
      </c>
      <c r="E5000" s="8" t="s">
        <v>16654</v>
      </c>
      <c r="F5000" s="9">
        <v>1322016</v>
      </c>
      <c r="G5000" s="8" t="s">
        <v>17662</v>
      </c>
      <c r="H5000" s="9">
        <v>138812</v>
      </c>
      <c r="I5000" s="69"/>
      <c r="J5000" s="70"/>
      <c r="K5000" s="71"/>
      <c r="L5000" s="77"/>
      <c r="M5000" s="78"/>
      <c r="N5000" t="str">
        <f t="shared" si="326"/>
        <v>29375</v>
      </c>
      <c r="O5000">
        <f t="shared" si="327"/>
        <v>29375</v>
      </c>
      <c r="P5000" s="29">
        <f t="shared" si="328"/>
        <v>1322016</v>
      </c>
      <c r="Q5000" t="e">
        <f>+VLOOKUP(O5000,'Bảng kê HĐ 2022'!N$1912:R$4434,4,0)</f>
        <v>#N/A</v>
      </c>
      <c r="R5000" t="e">
        <f>+VLOOKUP(O5000,'Hàng trả'!#REF!,2,0)</f>
        <v>#REF!</v>
      </c>
    </row>
    <row r="5001" spans="1:18" hidden="1" x14ac:dyDescent="0.3">
      <c r="A5001" s="12">
        <v>9</v>
      </c>
      <c r="B5001" s="64"/>
      <c r="C5001" s="6" t="s">
        <v>18008</v>
      </c>
      <c r="D5001" s="7">
        <v>44776</v>
      </c>
      <c r="E5001" s="8" t="s">
        <v>12043</v>
      </c>
      <c r="F5001" s="9">
        <v>597744</v>
      </c>
      <c r="G5001" s="8" t="s">
        <v>17662</v>
      </c>
      <c r="H5001" s="9">
        <v>62763</v>
      </c>
      <c r="I5001" s="69"/>
      <c r="J5001" s="70"/>
      <c r="K5001" s="71"/>
      <c r="L5001" s="77"/>
      <c r="M5001" s="78"/>
      <c r="N5001" t="str">
        <f t="shared" ref="N5001:N5064" si="329">+RIGHT(C5001,5)</f>
        <v>29368</v>
      </c>
      <c r="O5001">
        <f t="shared" ref="O5001:O5064" si="330">+N5001*1</f>
        <v>29368</v>
      </c>
      <c r="P5001" s="29">
        <f t="shared" ref="P5001:P5064" si="331">+F5001</f>
        <v>597744</v>
      </c>
      <c r="Q5001" t="e">
        <f>+VLOOKUP(O5001,'Bảng kê HĐ 2022'!N$1912:R$4434,4,0)</f>
        <v>#N/A</v>
      </c>
      <c r="R5001" t="e">
        <f>+VLOOKUP(O5001,'Hàng trả'!#REF!,2,0)</f>
        <v>#REF!</v>
      </c>
    </row>
    <row r="5002" spans="1:18" hidden="1" x14ac:dyDescent="0.3">
      <c r="A5002" s="12">
        <v>9</v>
      </c>
      <c r="B5002" s="64"/>
      <c r="C5002" s="6" t="s">
        <v>18009</v>
      </c>
      <c r="D5002" s="7">
        <v>44786</v>
      </c>
      <c r="E5002" s="8" t="s">
        <v>16654</v>
      </c>
      <c r="F5002" s="9">
        <v>696876</v>
      </c>
      <c r="G5002" s="8" t="s">
        <v>17662</v>
      </c>
      <c r="H5002" s="9">
        <v>73172</v>
      </c>
      <c r="I5002" s="69"/>
      <c r="J5002" s="70"/>
      <c r="K5002" s="71"/>
      <c r="L5002" s="77"/>
      <c r="M5002" s="78"/>
      <c r="N5002" t="str">
        <f t="shared" si="329"/>
        <v>31504</v>
      </c>
      <c r="O5002">
        <f t="shared" si="330"/>
        <v>31504</v>
      </c>
      <c r="P5002" s="29">
        <f t="shared" si="331"/>
        <v>696876</v>
      </c>
      <c r="Q5002" t="e">
        <f>+VLOOKUP(O5002,'Bảng kê HĐ 2022'!N$1912:R$4434,4,0)</f>
        <v>#N/A</v>
      </c>
      <c r="R5002" t="e">
        <f>+VLOOKUP(O5002,'Hàng trả'!#REF!,2,0)</f>
        <v>#REF!</v>
      </c>
    </row>
    <row r="5003" spans="1:18" hidden="1" x14ac:dyDescent="0.3">
      <c r="A5003" s="12">
        <v>9</v>
      </c>
      <c r="B5003" s="64"/>
      <c r="C5003" s="6" t="s">
        <v>18010</v>
      </c>
      <c r="D5003" s="7">
        <v>44776</v>
      </c>
      <c r="E5003" s="8" t="s">
        <v>10193</v>
      </c>
      <c r="F5003" s="9">
        <v>1264706</v>
      </c>
      <c r="G5003" s="8" t="s">
        <v>17662</v>
      </c>
      <c r="H5003" s="9">
        <v>132794</v>
      </c>
      <c r="I5003" s="69"/>
      <c r="J5003" s="70"/>
      <c r="K5003" s="71"/>
      <c r="L5003" s="77"/>
      <c r="M5003" s="78"/>
      <c r="N5003" t="str">
        <f t="shared" si="329"/>
        <v>29472</v>
      </c>
      <c r="O5003">
        <f t="shared" si="330"/>
        <v>29472</v>
      </c>
      <c r="P5003" s="29">
        <f t="shared" si="331"/>
        <v>1264706</v>
      </c>
      <c r="Q5003" t="e">
        <f>+VLOOKUP(O5003,'Bảng kê HĐ 2022'!N$1912:R$4434,4,0)</f>
        <v>#N/A</v>
      </c>
      <c r="R5003" t="e">
        <f>+VLOOKUP(O5003,'Hàng trả'!#REF!,2,0)</f>
        <v>#REF!</v>
      </c>
    </row>
    <row r="5004" spans="1:18" hidden="1" x14ac:dyDescent="0.3">
      <c r="A5004" s="12">
        <v>9</v>
      </c>
      <c r="B5004" s="64"/>
      <c r="C5004" s="6" t="s">
        <v>18011</v>
      </c>
      <c r="D5004" s="7">
        <v>44776</v>
      </c>
      <c r="E5004" s="8" t="s">
        <v>10203</v>
      </c>
      <c r="F5004" s="9">
        <v>166617</v>
      </c>
      <c r="G5004" s="8" t="s">
        <v>17662</v>
      </c>
      <c r="H5004" s="9">
        <v>17495</v>
      </c>
      <c r="I5004" s="69"/>
      <c r="J5004" s="70"/>
      <c r="K5004" s="71"/>
      <c r="L5004" s="77"/>
      <c r="M5004" s="78"/>
      <c r="N5004" t="str">
        <f t="shared" si="329"/>
        <v>29259</v>
      </c>
      <c r="O5004">
        <f t="shared" si="330"/>
        <v>29259</v>
      </c>
      <c r="P5004" s="29">
        <f t="shared" si="331"/>
        <v>166617</v>
      </c>
      <c r="Q5004" t="e">
        <f>+VLOOKUP(O5004,'Bảng kê HĐ 2022'!N$1912:R$4434,4,0)</f>
        <v>#N/A</v>
      </c>
      <c r="R5004" t="e">
        <f>+VLOOKUP(O5004,'Hàng trả'!#REF!,2,0)</f>
        <v>#REF!</v>
      </c>
    </row>
    <row r="5005" spans="1:18" hidden="1" x14ac:dyDescent="0.3">
      <c r="A5005" s="12">
        <v>9</v>
      </c>
      <c r="B5005" s="64"/>
      <c r="C5005" s="6" t="s">
        <v>18012</v>
      </c>
      <c r="D5005" s="7">
        <v>44786</v>
      </c>
      <c r="E5005" s="8" t="s">
        <v>10193</v>
      </c>
      <c r="F5005" s="9">
        <v>1757223</v>
      </c>
      <c r="G5005" s="8" t="s">
        <v>17662</v>
      </c>
      <c r="H5005" s="9">
        <v>184508</v>
      </c>
      <c r="I5005" s="69"/>
      <c r="J5005" s="70"/>
      <c r="K5005" s="71"/>
      <c r="L5005" s="77"/>
      <c r="M5005" s="78"/>
      <c r="N5005" t="str">
        <f t="shared" si="329"/>
        <v>31507</v>
      </c>
      <c r="O5005">
        <f t="shared" si="330"/>
        <v>31507</v>
      </c>
      <c r="P5005" s="29">
        <f t="shared" si="331"/>
        <v>1757223</v>
      </c>
      <c r="Q5005" t="e">
        <f>+VLOOKUP(O5005,'Bảng kê HĐ 2022'!N$1912:R$4434,4,0)</f>
        <v>#N/A</v>
      </c>
      <c r="R5005" t="e">
        <f>+VLOOKUP(O5005,'Hàng trả'!#REF!,2,0)</f>
        <v>#REF!</v>
      </c>
    </row>
    <row r="5006" spans="1:18" hidden="1" x14ac:dyDescent="0.3">
      <c r="A5006" s="12">
        <v>9</v>
      </c>
      <c r="B5006" s="64"/>
      <c r="C5006" s="6" t="s">
        <v>18013</v>
      </c>
      <c r="D5006" s="7">
        <v>44784</v>
      </c>
      <c r="E5006" s="8" t="s">
        <v>10193</v>
      </c>
      <c r="F5006" s="9">
        <v>640391</v>
      </c>
      <c r="G5006" s="8" t="s">
        <v>17662</v>
      </c>
      <c r="H5006" s="9">
        <v>67241</v>
      </c>
      <c r="I5006" s="69"/>
      <c r="J5006" s="70"/>
      <c r="K5006" s="71"/>
      <c r="L5006" s="77"/>
      <c r="M5006" s="78"/>
      <c r="N5006" t="str">
        <f t="shared" si="329"/>
        <v>29720</v>
      </c>
      <c r="O5006">
        <f t="shared" si="330"/>
        <v>29720</v>
      </c>
      <c r="P5006" s="29">
        <f t="shared" si="331"/>
        <v>640391</v>
      </c>
      <c r="Q5006" t="e">
        <f>+VLOOKUP(O5006,'Bảng kê HĐ 2022'!N$1912:R$4434,4,0)</f>
        <v>#N/A</v>
      </c>
      <c r="R5006" t="e">
        <f>+VLOOKUP(O5006,'Hàng trả'!#REF!,2,0)</f>
        <v>#REF!</v>
      </c>
    </row>
    <row r="5007" spans="1:18" hidden="1" x14ac:dyDescent="0.3">
      <c r="A5007" s="12">
        <v>9</v>
      </c>
      <c r="B5007" s="64"/>
      <c r="C5007" s="6" t="s">
        <v>18014</v>
      </c>
      <c r="D5007" s="7">
        <v>44783</v>
      </c>
      <c r="E5007" s="8" t="s">
        <v>10203</v>
      </c>
      <c r="F5007" s="9">
        <v>1267223</v>
      </c>
      <c r="G5007" s="8" t="s">
        <v>17662</v>
      </c>
      <c r="H5007" s="9">
        <v>133058</v>
      </c>
      <c r="I5007" s="69"/>
      <c r="J5007" s="70"/>
      <c r="K5007" s="71"/>
      <c r="L5007" s="77"/>
      <c r="M5007" s="78"/>
      <c r="N5007" t="str">
        <f t="shared" si="329"/>
        <v>29692</v>
      </c>
      <c r="O5007">
        <f t="shared" si="330"/>
        <v>29692</v>
      </c>
      <c r="P5007" s="29">
        <f t="shared" si="331"/>
        <v>1267223</v>
      </c>
      <c r="Q5007" t="e">
        <f>+VLOOKUP(O5007,'Bảng kê HĐ 2022'!N$1912:R$4434,4,0)</f>
        <v>#N/A</v>
      </c>
      <c r="R5007" t="e">
        <f>+VLOOKUP(O5007,'Hàng trả'!#REF!,2,0)</f>
        <v>#REF!</v>
      </c>
    </row>
    <row r="5008" spans="1:18" hidden="1" x14ac:dyDescent="0.3">
      <c r="A5008" s="12">
        <v>9</v>
      </c>
      <c r="B5008" s="64"/>
      <c r="C5008" s="6" t="s">
        <v>18015</v>
      </c>
      <c r="D5008" s="7">
        <v>44775</v>
      </c>
      <c r="E5008" s="8" t="s">
        <v>10203</v>
      </c>
      <c r="F5008" s="9">
        <v>910320</v>
      </c>
      <c r="G5008" s="8" t="s">
        <v>17662</v>
      </c>
      <c r="H5008" s="9">
        <v>95584</v>
      </c>
      <c r="I5008" s="69"/>
      <c r="J5008" s="70"/>
      <c r="K5008" s="71"/>
      <c r="L5008" s="77"/>
      <c r="M5008" s="78"/>
      <c r="N5008" t="str">
        <f t="shared" si="329"/>
        <v>29141</v>
      </c>
      <c r="O5008">
        <f t="shared" si="330"/>
        <v>29141</v>
      </c>
      <c r="P5008" s="29">
        <f t="shared" si="331"/>
        <v>910320</v>
      </c>
      <c r="Q5008" t="e">
        <f>+VLOOKUP(O5008,'Bảng kê HĐ 2022'!N$1912:R$4434,4,0)</f>
        <v>#N/A</v>
      </c>
      <c r="R5008" t="e">
        <f>+VLOOKUP(O5008,'Hàng trả'!#REF!,2,0)</f>
        <v>#REF!</v>
      </c>
    </row>
    <row r="5009" spans="1:18" hidden="1" x14ac:dyDescent="0.3">
      <c r="A5009" s="12">
        <v>9</v>
      </c>
      <c r="B5009" s="64"/>
      <c r="C5009" s="6" t="s">
        <v>18016</v>
      </c>
      <c r="D5009" s="7">
        <v>44782</v>
      </c>
      <c r="E5009" s="8" t="s">
        <v>10203</v>
      </c>
      <c r="F5009" s="9">
        <v>812897</v>
      </c>
      <c r="G5009" s="8" t="s">
        <v>17662</v>
      </c>
      <c r="H5009" s="9">
        <v>85354</v>
      </c>
      <c r="I5009" s="69"/>
      <c r="J5009" s="70"/>
      <c r="K5009" s="71"/>
      <c r="L5009" s="77"/>
      <c r="M5009" s="78"/>
      <c r="N5009" t="str">
        <f t="shared" si="329"/>
        <v>29600</v>
      </c>
      <c r="O5009">
        <f t="shared" si="330"/>
        <v>29600</v>
      </c>
      <c r="P5009" s="29">
        <f t="shared" si="331"/>
        <v>812897</v>
      </c>
      <c r="Q5009" t="e">
        <f>+VLOOKUP(O5009,'Bảng kê HĐ 2022'!N$1912:R$4434,4,0)</f>
        <v>#N/A</v>
      </c>
      <c r="R5009" t="e">
        <f>+VLOOKUP(O5009,'Hàng trả'!#REF!,2,0)</f>
        <v>#REF!</v>
      </c>
    </row>
    <row r="5010" spans="1:18" hidden="1" x14ac:dyDescent="0.3">
      <c r="A5010" s="12">
        <v>9</v>
      </c>
      <c r="B5010" s="64"/>
      <c r="C5010" s="6" t="s">
        <v>18017</v>
      </c>
      <c r="D5010" s="7">
        <v>44777</v>
      </c>
      <c r="E5010" s="8" t="s">
        <v>12043</v>
      </c>
      <c r="F5010" s="9">
        <v>1392768</v>
      </c>
      <c r="G5010" s="8" t="s">
        <v>17662</v>
      </c>
      <c r="H5010" s="9">
        <v>146241</v>
      </c>
      <c r="I5010" s="69"/>
      <c r="J5010" s="70"/>
      <c r="K5010" s="71"/>
      <c r="L5010" s="77"/>
      <c r="M5010" s="78"/>
      <c r="N5010" t="str">
        <f t="shared" si="329"/>
        <v>29434</v>
      </c>
      <c r="O5010">
        <f t="shared" si="330"/>
        <v>29434</v>
      </c>
      <c r="P5010" s="29">
        <f t="shared" si="331"/>
        <v>1392768</v>
      </c>
      <c r="Q5010" t="e">
        <f>+VLOOKUP(O5010,'Bảng kê HĐ 2022'!N$1912:R$4434,4,0)</f>
        <v>#N/A</v>
      </c>
      <c r="R5010" t="e">
        <f>+VLOOKUP(O5010,'Hàng trả'!#REF!,2,0)</f>
        <v>#REF!</v>
      </c>
    </row>
    <row r="5011" spans="1:18" hidden="1" x14ac:dyDescent="0.3">
      <c r="A5011" s="12">
        <v>9</v>
      </c>
      <c r="B5011" s="64"/>
      <c r="C5011" s="6" t="s">
        <v>18018</v>
      </c>
      <c r="D5011" s="7">
        <v>44775</v>
      </c>
      <c r="E5011" s="8" t="s">
        <v>12043</v>
      </c>
      <c r="F5011" s="9">
        <v>1513652</v>
      </c>
      <c r="G5011" s="8" t="s">
        <v>17662</v>
      </c>
      <c r="H5011" s="9">
        <v>158933</v>
      </c>
      <c r="I5011" s="69"/>
      <c r="J5011" s="70"/>
      <c r="K5011" s="71"/>
      <c r="L5011" s="77"/>
      <c r="M5011" s="78"/>
      <c r="N5011" t="str">
        <f t="shared" si="329"/>
        <v>29051</v>
      </c>
      <c r="O5011">
        <f t="shared" si="330"/>
        <v>29051</v>
      </c>
      <c r="P5011" s="29">
        <f t="shared" si="331"/>
        <v>1513652</v>
      </c>
      <c r="Q5011" t="e">
        <f>+VLOOKUP(O5011,'Bảng kê HĐ 2022'!N$1912:R$4434,4,0)</f>
        <v>#N/A</v>
      </c>
      <c r="R5011" t="e">
        <f>+VLOOKUP(O5011,'Hàng trả'!#REF!,2,0)</f>
        <v>#REF!</v>
      </c>
    </row>
    <row r="5012" spans="1:18" hidden="1" x14ac:dyDescent="0.3">
      <c r="A5012" s="12">
        <v>9</v>
      </c>
      <c r="B5012" s="64"/>
      <c r="C5012" s="6" t="s">
        <v>18019</v>
      </c>
      <c r="D5012" s="7">
        <v>44779</v>
      </c>
      <c r="E5012" s="8" t="s">
        <v>16654</v>
      </c>
      <c r="F5012" s="9">
        <v>1141679</v>
      </c>
      <c r="G5012" s="8" t="s">
        <v>17662</v>
      </c>
      <c r="H5012" s="9">
        <v>119876</v>
      </c>
      <c r="I5012" s="69"/>
      <c r="J5012" s="70"/>
      <c r="K5012" s="71"/>
      <c r="L5012" s="77"/>
      <c r="M5012" s="78"/>
      <c r="N5012" t="str">
        <f t="shared" si="329"/>
        <v>29509</v>
      </c>
      <c r="O5012">
        <f t="shared" si="330"/>
        <v>29509</v>
      </c>
      <c r="P5012" s="29">
        <f t="shared" si="331"/>
        <v>1141679</v>
      </c>
      <c r="Q5012" t="e">
        <f>+VLOOKUP(O5012,'Bảng kê HĐ 2022'!N$1912:R$4434,4,0)</f>
        <v>#N/A</v>
      </c>
      <c r="R5012" t="e">
        <f>+VLOOKUP(O5012,'Hàng trả'!#REF!,2,0)</f>
        <v>#REF!</v>
      </c>
    </row>
    <row r="5013" spans="1:18" hidden="1" x14ac:dyDescent="0.3">
      <c r="A5013" s="12">
        <v>9</v>
      </c>
      <c r="B5013" s="64"/>
      <c r="C5013" s="6" t="s">
        <v>18020</v>
      </c>
      <c r="D5013" s="7">
        <v>44781</v>
      </c>
      <c r="E5013" s="8" t="s">
        <v>12043</v>
      </c>
      <c r="F5013" s="9">
        <v>162590</v>
      </c>
      <c r="G5013" s="8" t="s">
        <v>17662</v>
      </c>
      <c r="H5013" s="9">
        <v>17072</v>
      </c>
      <c r="I5013" s="69"/>
      <c r="J5013" s="70"/>
      <c r="K5013" s="71"/>
      <c r="L5013" s="77"/>
      <c r="M5013" s="78"/>
      <c r="N5013" t="str">
        <f t="shared" si="329"/>
        <v>29530</v>
      </c>
      <c r="O5013">
        <f t="shared" si="330"/>
        <v>29530</v>
      </c>
      <c r="P5013" s="29">
        <f t="shared" si="331"/>
        <v>162590</v>
      </c>
      <c r="Q5013" t="e">
        <f>+VLOOKUP(O5013,'Bảng kê HĐ 2022'!N$1912:R$4434,4,0)</f>
        <v>#N/A</v>
      </c>
      <c r="R5013" t="e">
        <f>+VLOOKUP(O5013,'Hàng trả'!#REF!,2,0)</f>
        <v>#REF!</v>
      </c>
    </row>
    <row r="5014" spans="1:18" hidden="1" x14ac:dyDescent="0.3">
      <c r="A5014" s="12">
        <v>9</v>
      </c>
      <c r="B5014" s="64"/>
      <c r="C5014" s="6" t="s">
        <v>18021</v>
      </c>
      <c r="D5014" s="7">
        <v>44775</v>
      </c>
      <c r="E5014" s="8" t="s">
        <v>10193</v>
      </c>
      <c r="F5014" s="9">
        <v>239885</v>
      </c>
      <c r="G5014" s="8" t="s">
        <v>17662</v>
      </c>
      <c r="H5014" s="9">
        <v>25188</v>
      </c>
      <c r="I5014" s="69"/>
      <c r="J5014" s="70"/>
      <c r="K5014" s="71"/>
      <c r="L5014" s="77"/>
      <c r="M5014" s="78"/>
      <c r="N5014" t="str">
        <f t="shared" si="329"/>
        <v>29231</v>
      </c>
      <c r="O5014">
        <f t="shared" si="330"/>
        <v>29231</v>
      </c>
      <c r="P5014" s="29">
        <f t="shared" si="331"/>
        <v>239885</v>
      </c>
      <c r="Q5014" t="e">
        <f>+VLOOKUP(O5014,'Bảng kê HĐ 2022'!N$1912:R$4434,4,0)</f>
        <v>#N/A</v>
      </c>
      <c r="R5014" t="e">
        <f>+VLOOKUP(O5014,'Hàng trả'!#REF!,2,0)</f>
        <v>#REF!</v>
      </c>
    </row>
    <row r="5015" spans="1:18" hidden="1" x14ac:dyDescent="0.3">
      <c r="A5015" s="12">
        <v>9</v>
      </c>
      <c r="B5015" s="64"/>
      <c r="C5015" s="6" t="s">
        <v>18022</v>
      </c>
      <c r="D5015" s="7">
        <v>44774</v>
      </c>
      <c r="E5015" s="8" t="s">
        <v>12043</v>
      </c>
      <c r="F5015" s="9">
        <v>960293</v>
      </c>
      <c r="G5015" s="8" t="s">
        <v>17662</v>
      </c>
      <c r="H5015" s="9">
        <v>100831</v>
      </c>
      <c r="I5015" s="69"/>
      <c r="J5015" s="70"/>
      <c r="K5015" s="71"/>
      <c r="L5015" s="77"/>
      <c r="M5015" s="78"/>
      <c r="N5015" t="str">
        <f t="shared" si="329"/>
        <v>28967</v>
      </c>
      <c r="O5015">
        <f t="shared" si="330"/>
        <v>28967</v>
      </c>
      <c r="P5015" s="29">
        <f t="shared" si="331"/>
        <v>960293</v>
      </c>
      <c r="Q5015" t="e">
        <f>+VLOOKUP(O5015,'Bảng kê HĐ 2022'!N$1912:R$4434,4,0)</f>
        <v>#N/A</v>
      </c>
      <c r="R5015" t="e">
        <f>+VLOOKUP(O5015,'Hàng trả'!#REF!,2,0)</f>
        <v>#REF!</v>
      </c>
    </row>
    <row r="5016" spans="1:18" hidden="1" x14ac:dyDescent="0.3">
      <c r="A5016" s="12">
        <v>9</v>
      </c>
      <c r="B5016" s="64"/>
      <c r="C5016" s="6" t="s">
        <v>18023</v>
      </c>
      <c r="D5016" s="7">
        <v>44803</v>
      </c>
      <c r="E5016" s="8" t="s">
        <v>17814</v>
      </c>
      <c r="F5016" s="9">
        <v>1448196</v>
      </c>
      <c r="G5016" s="8" t="s">
        <v>17662</v>
      </c>
      <c r="H5016" s="9">
        <v>152061</v>
      </c>
      <c r="I5016" s="69"/>
      <c r="J5016" s="70"/>
      <c r="K5016" s="71"/>
      <c r="L5016" s="77"/>
      <c r="M5016" s="78"/>
      <c r="N5016" t="str">
        <f t="shared" si="329"/>
        <v>36437</v>
      </c>
      <c r="O5016">
        <f t="shared" si="330"/>
        <v>36437</v>
      </c>
      <c r="P5016" s="29">
        <f t="shared" si="331"/>
        <v>1448196</v>
      </c>
      <c r="Q5016" t="e">
        <f>+VLOOKUP(O5016,'Bảng kê HĐ 2022'!N$1912:R$4434,4,0)</f>
        <v>#N/A</v>
      </c>
      <c r="R5016" t="e">
        <f>+VLOOKUP(O5016,'Hàng trả'!#REF!,2,0)</f>
        <v>#REF!</v>
      </c>
    </row>
    <row r="5017" spans="1:18" hidden="1" x14ac:dyDescent="0.3">
      <c r="A5017" s="12">
        <v>9</v>
      </c>
      <c r="B5017" s="64"/>
      <c r="C5017" s="6" t="s">
        <v>18024</v>
      </c>
      <c r="D5017" s="7">
        <v>44793</v>
      </c>
      <c r="E5017" s="8" t="s">
        <v>12043</v>
      </c>
      <c r="F5017" s="9">
        <v>696557</v>
      </c>
      <c r="G5017" s="8" t="s">
        <v>17662</v>
      </c>
      <c r="H5017" s="9">
        <v>73138</v>
      </c>
      <c r="I5017" s="69"/>
      <c r="J5017" s="70"/>
      <c r="K5017" s="71"/>
      <c r="L5017" s="77"/>
      <c r="M5017" s="78"/>
      <c r="N5017" t="str">
        <f t="shared" si="329"/>
        <v>33919</v>
      </c>
      <c r="O5017">
        <f t="shared" si="330"/>
        <v>33919</v>
      </c>
      <c r="P5017" s="29">
        <f t="shared" si="331"/>
        <v>696557</v>
      </c>
      <c r="Q5017" t="e">
        <f>+VLOOKUP(O5017,'Bảng kê HĐ 2022'!N$1912:R$4434,4,0)</f>
        <v>#N/A</v>
      </c>
      <c r="R5017" t="e">
        <f>+VLOOKUP(O5017,'Hàng trả'!#REF!,2,0)</f>
        <v>#REF!</v>
      </c>
    </row>
    <row r="5018" spans="1:18" hidden="1" x14ac:dyDescent="0.3">
      <c r="A5018" s="12">
        <v>9</v>
      </c>
      <c r="B5018" s="64"/>
      <c r="C5018" s="6" t="s">
        <v>18025</v>
      </c>
      <c r="D5018" s="7">
        <v>44800</v>
      </c>
      <c r="E5018" s="8" t="s">
        <v>17822</v>
      </c>
      <c r="F5018" s="9">
        <v>442114</v>
      </c>
      <c r="G5018" s="8" t="s">
        <v>17662</v>
      </c>
      <c r="H5018" s="9">
        <v>46422</v>
      </c>
      <c r="I5018" s="69"/>
      <c r="J5018" s="70"/>
      <c r="K5018" s="71"/>
      <c r="L5018" s="77"/>
      <c r="M5018" s="78"/>
      <c r="N5018" t="str">
        <f t="shared" si="329"/>
        <v>36271</v>
      </c>
      <c r="O5018">
        <f t="shared" si="330"/>
        <v>36271</v>
      </c>
      <c r="P5018" s="29">
        <f t="shared" si="331"/>
        <v>442114</v>
      </c>
      <c r="Q5018" t="e">
        <f>+VLOOKUP(O5018,'Bảng kê HĐ 2022'!N$1912:R$4434,4,0)</f>
        <v>#N/A</v>
      </c>
      <c r="R5018" t="e">
        <f>+VLOOKUP(O5018,'Hàng trả'!#REF!,2,0)</f>
        <v>#REF!</v>
      </c>
    </row>
    <row r="5019" spans="1:18" hidden="1" x14ac:dyDescent="0.3">
      <c r="A5019" s="12">
        <v>9</v>
      </c>
      <c r="B5019" s="64"/>
      <c r="C5019" s="6" t="s">
        <v>18026</v>
      </c>
      <c r="D5019" s="7">
        <v>44799</v>
      </c>
      <c r="E5019" s="8" t="s">
        <v>17822</v>
      </c>
      <c r="F5019" s="9">
        <v>1178016</v>
      </c>
      <c r="G5019" s="8" t="s">
        <v>17662</v>
      </c>
      <c r="H5019" s="9">
        <v>123692</v>
      </c>
      <c r="I5019" s="69"/>
      <c r="J5019" s="70"/>
      <c r="K5019" s="71"/>
      <c r="L5019" s="77"/>
      <c r="M5019" s="78"/>
      <c r="N5019" t="str">
        <f t="shared" si="329"/>
        <v>36241</v>
      </c>
      <c r="O5019">
        <f t="shared" si="330"/>
        <v>36241</v>
      </c>
      <c r="P5019" s="29">
        <f t="shared" si="331"/>
        <v>1178016</v>
      </c>
      <c r="Q5019" t="e">
        <f>+VLOOKUP(O5019,'Bảng kê HĐ 2022'!N$1912:R$4434,4,0)</f>
        <v>#N/A</v>
      </c>
      <c r="R5019" t="e">
        <f>+VLOOKUP(O5019,'Hàng trả'!#REF!,2,0)</f>
        <v>#REF!</v>
      </c>
    </row>
    <row r="5020" spans="1:18" hidden="1" x14ac:dyDescent="0.3">
      <c r="A5020" s="12">
        <v>9</v>
      </c>
      <c r="B5020" s="64"/>
      <c r="C5020" s="6" t="s">
        <v>18027</v>
      </c>
      <c r="D5020" s="7">
        <v>44784</v>
      </c>
      <c r="E5020" s="8" t="s">
        <v>17762</v>
      </c>
      <c r="F5020" s="9">
        <v>1199426</v>
      </c>
      <c r="G5020" s="8" t="s">
        <v>17662</v>
      </c>
      <c r="H5020" s="9">
        <v>125940</v>
      </c>
      <c r="I5020" s="69"/>
      <c r="J5020" s="70"/>
      <c r="K5020" s="71"/>
      <c r="L5020" s="77"/>
      <c r="M5020" s="78"/>
      <c r="N5020" t="str">
        <f t="shared" si="329"/>
        <v>29717</v>
      </c>
      <c r="O5020">
        <f t="shared" si="330"/>
        <v>29717</v>
      </c>
      <c r="P5020" s="29">
        <f t="shared" si="331"/>
        <v>1199426</v>
      </c>
      <c r="Q5020" t="e">
        <f>+VLOOKUP(O5020,'Bảng kê HĐ 2022'!N$1912:R$4434,4,0)</f>
        <v>#N/A</v>
      </c>
      <c r="R5020" t="e">
        <f>+VLOOKUP(O5020,'Hàng trả'!#REF!,2,0)</f>
        <v>#REF!</v>
      </c>
    </row>
    <row r="5021" spans="1:18" hidden="1" x14ac:dyDescent="0.3">
      <c r="A5021" s="12">
        <v>9</v>
      </c>
      <c r="B5021" s="64"/>
      <c r="C5021" s="6" t="s">
        <v>18028</v>
      </c>
      <c r="D5021" s="7">
        <v>44793</v>
      </c>
      <c r="E5021" s="8" t="s">
        <v>12043</v>
      </c>
      <c r="F5021" s="9">
        <v>576934</v>
      </c>
      <c r="G5021" s="8" t="s">
        <v>17662</v>
      </c>
      <c r="H5021" s="9">
        <v>60578</v>
      </c>
      <c r="I5021" s="69"/>
      <c r="J5021" s="70"/>
      <c r="K5021" s="71"/>
      <c r="L5021" s="77"/>
      <c r="M5021" s="78"/>
      <c r="N5021" t="str">
        <f t="shared" si="329"/>
        <v>34130</v>
      </c>
      <c r="O5021">
        <f t="shared" si="330"/>
        <v>34130</v>
      </c>
      <c r="P5021" s="29">
        <f t="shared" si="331"/>
        <v>576934</v>
      </c>
      <c r="Q5021" t="e">
        <f>+VLOOKUP(O5021,'Bảng kê HĐ 2022'!N$1912:R$4434,4,0)</f>
        <v>#N/A</v>
      </c>
      <c r="R5021" t="e">
        <f>+VLOOKUP(O5021,'Hàng trả'!#REF!,2,0)</f>
        <v>#REF!</v>
      </c>
    </row>
    <row r="5022" spans="1:18" hidden="1" x14ac:dyDescent="0.3">
      <c r="A5022" s="12">
        <v>9</v>
      </c>
      <c r="B5022" s="64"/>
      <c r="C5022" s="6" t="s">
        <v>18029</v>
      </c>
      <c r="D5022" s="7">
        <v>44797</v>
      </c>
      <c r="E5022" s="8" t="s">
        <v>12043</v>
      </c>
      <c r="F5022" s="9">
        <v>599713</v>
      </c>
      <c r="G5022" s="8" t="s">
        <v>17662</v>
      </c>
      <c r="H5022" s="9">
        <v>62970</v>
      </c>
      <c r="I5022" s="69"/>
      <c r="J5022" s="70"/>
      <c r="K5022" s="71"/>
      <c r="L5022" s="77"/>
      <c r="M5022" s="78"/>
      <c r="N5022" t="str">
        <f t="shared" si="329"/>
        <v>34375</v>
      </c>
      <c r="O5022">
        <f t="shared" si="330"/>
        <v>34375</v>
      </c>
      <c r="P5022" s="29">
        <f t="shared" si="331"/>
        <v>599713</v>
      </c>
      <c r="Q5022" t="e">
        <f>+VLOOKUP(O5022,'Bảng kê HĐ 2022'!N$1912:R$4434,4,0)</f>
        <v>#N/A</v>
      </c>
      <c r="R5022" t="e">
        <f>+VLOOKUP(O5022,'Hàng trả'!#REF!,2,0)</f>
        <v>#REF!</v>
      </c>
    </row>
    <row r="5023" spans="1:18" hidden="1" x14ac:dyDescent="0.3">
      <c r="A5023" s="12">
        <v>9</v>
      </c>
      <c r="B5023" s="64"/>
      <c r="C5023" s="6" t="s">
        <v>18030</v>
      </c>
      <c r="D5023" s="7">
        <v>44796</v>
      </c>
      <c r="E5023" s="8" t="s">
        <v>16654</v>
      </c>
      <c r="F5023" s="9">
        <v>337049</v>
      </c>
      <c r="G5023" s="8" t="s">
        <v>17662</v>
      </c>
      <c r="H5023" s="9">
        <v>35390</v>
      </c>
      <c r="I5023" s="69"/>
      <c r="J5023" s="70"/>
      <c r="K5023" s="71"/>
      <c r="L5023" s="77"/>
      <c r="M5023" s="78"/>
      <c r="N5023" t="str">
        <f t="shared" si="329"/>
        <v>34317</v>
      </c>
      <c r="O5023">
        <f t="shared" si="330"/>
        <v>34317</v>
      </c>
      <c r="P5023" s="29">
        <f t="shared" si="331"/>
        <v>337049</v>
      </c>
      <c r="Q5023" t="e">
        <f>+VLOOKUP(O5023,'Bảng kê HĐ 2022'!N$1912:R$4434,4,0)</f>
        <v>#N/A</v>
      </c>
      <c r="R5023" t="e">
        <f>+VLOOKUP(O5023,'Hàng trả'!#REF!,2,0)</f>
        <v>#REF!</v>
      </c>
    </row>
    <row r="5024" spans="1:18" hidden="1" x14ac:dyDescent="0.3">
      <c r="A5024" s="12">
        <v>9</v>
      </c>
      <c r="B5024" s="64"/>
      <c r="C5024" s="6" t="s">
        <v>18031</v>
      </c>
      <c r="D5024" s="7">
        <v>44775</v>
      </c>
      <c r="E5024" s="8" t="s">
        <v>17760</v>
      </c>
      <c r="F5024" s="9">
        <v>1064254</v>
      </c>
      <c r="G5024" s="8" t="s">
        <v>17662</v>
      </c>
      <c r="H5024" s="9">
        <v>111747</v>
      </c>
      <c r="I5024" s="69"/>
      <c r="J5024" s="70"/>
      <c r="K5024" s="71"/>
      <c r="L5024" s="77"/>
      <c r="M5024" s="78"/>
      <c r="N5024" t="str">
        <f t="shared" si="329"/>
        <v>29071</v>
      </c>
      <c r="O5024">
        <f t="shared" si="330"/>
        <v>29071</v>
      </c>
      <c r="P5024" s="29">
        <f t="shared" si="331"/>
        <v>1064254</v>
      </c>
      <c r="Q5024" t="e">
        <f>+VLOOKUP(O5024,'Bảng kê HĐ 2022'!N$1912:R$4434,4,0)</f>
        <v>#N/A</v>
      </c>
      <c r="R5024" t="e">
        <f>+VLOOKUP(O5024,'Hàng trả'!#REF!,2,0)</f>
        <v>#REF!</v>
      </c>
    </row>
    <row r="5025" spans="1:18" hidden="1" x14ac:dyDescent="0.3">
      <c r="A5025" s="12">
        <v>9</v>
      </c>
      <c r="B5025" s="64"/>
      <c r="C5025" s="6" t="s">
        <v>18032</v>
      </c>
      <c r="D5025" s="7">
        <v>44775</v>
      </c>
      <c r="E5025" s="8" t="s">
        <v>10203</v>
      </c>
      <c r="F5025" s="9">
        <v>1027338</v>
      </c>
      <c r="G5025" s="8" t="s">
        <v>17662</v>
      </c>
      <c r="H5025" s="9">
        <v>107870</v>
      </c>
      <c r="I5025" s="69"/>
      <c r="J5025" s="70"/>
      <c r="K5025" s="71"/>
      <c r="L5025" s="77"/>
      <c r="M5025" s="78"/>
      <c r="N5025" t="str">
        <f t="shared" si="329"/>
        <v>29160</v>
      </c>
      <c r="O5025">
        <f t="shared" si="330"/>
        <v>29160</v>
      </c>
      <c r="P5025" s="29">
        <f t="shared" si="331"/>
        <v>1027338</v>
      </c>
      <c r="Q5025" t="e">
        <f>+VLOOKUP(O5025,'Bảng kê HĐ 2022'!N$1912:R$4434,4,0)</f>
        <v>#N/A</v>
      </c>
      <c r="R5025" t="e">
        <f>+VLOOKUP(O5025,'Hàng trả'!#REF!,2,0)</f>
        <v>#REF!</v>
      </c>
    </row>
    <row r="5026" spans="1:18" hidden="1" x14ac:dyDescent="0.3">
      <c r="A5026" s="12">
        <v>9</v>
      </c>
      <c r="B5026" s="64"/>
      <c r="C5026" s="6" t="s">
        <v>18033</v>
      </c>
      <c r="D5026" s="7">
        <v>44789</v>
      </c>
      <c r="E5026" s="8" t="s">
        <v>10203</v>
      </c>
      <c r="F5026" s="9">
        <v>1464353</v>
      </c>
      <c r="G5026" s="8" t="s">
        <v>17662</v>
      </c>
      <c r="H5026" s="9">
        <v>153757</v>
      </c>
      <c r="I5026" s="69"/>
      <c r="J5026" s="70"/>
      <c r="K5026" s="71"/>
      <c r="L5026" s="77"/>
      <c r="M5026" s="78"/>
      <c r="N5026" t="str">
        <f t="shared" si="329"/>
        <v>31653</v>
      </c>
      <c r="O5026">
        <f t="shared" si="330"/>
        <v>31653</v>
      </c>
      <c r="P5026" s="29">
        <f t="shared" si="331"/>
        <v>1464353</v>
      </c>
      <c r="Q5026" t="e">
        <f>+VLOOKUP(O5026,'Bảng kê HĐ 2022'!N$1912:R$4434,4,0)</f>
        <v>#N/A</v>
      </c>
      <c r="R5026" t="e">
        <f>+VLOOKUP(O5026,'Hàng trả'!#REF!,2,0)</f>
        <v>#REF!</v>
      </c>
    </row>
    <row r="5027" spans="1:18" hidden="1" x14ac:dyDescent="0.3">
      <c r="A5027" s="12">
        <v>9</v>
      </c>
      <c r="B5027" s="64"/>
      <c r="C5027" s="6" t="s">
        <v>18034</v>
      </c>
      <c r="D5027" s="7">
        <v>44789</v>
      </c>
      <c r="E5027" s="8" t="s">
        <v>12043</v>
      </c>
      <c r="F5027" s="9">
        <v>1982789</v>
      </c>
      <c r="G5027" s="8" t="s">
        <v>17662</v>
      </c>
      <c r="H5027" s="9">
        <v>208193</v>
      </c>
      <c r="I5027" s="69"/>
      <c r="J5027" s="70"/>
      <c r="K5027" s="71"/>
      <c r="L5027" s="77"/>
      <c r="M5027" s="78"/>
      <c r="N5027" t="str">
        <f t="shared" si="329"/>
        <v>31651</v>
      </c>
      <c r="O5027">
        <f t="shared" si="330"/>
        <v>31651</v>
      </c>
      <c r="P5027" s="29">
        <f t="shared" si="331"/>
        <v>1982789</v>
      </c>
      <c r="Q5027" t="e">
        <f>+VLOOKUP(O5027,'Bảng kê HĐ 2022'!N$1912:R$4434,4,0)</f>
        <v>#N/A</v>
      </c>
      <c r="R5027" t="e">
        <f>+VLOOKUP(O5027,'Hàng trả'!#REF!,2,0)</f>
        <v>#REF!</v>
      </c>
    </row>
    <row r="5028" spans="1:18" hidden="1" x14ac:dyDescent="0.3">
      <c r="A5028" s="12">
        <v>9</v>
      </c>
      <c r="B5028" s="64"/>
      <c r="C5028" s="6" t="s">
        <v>18035</v>
      </c>
      <c r="D5028" s="7">
        <v>44775</v>
      </c>
      <c r="E5028" s="8" t="s">
        <v>17760</v>
      </c>
      <c r="F5028" s="9">
        <v>599713</v>
      </c>
      <c r="G5028" s="8" t="s">
        <v>17662</v>
      </c>
      <c r="H5028" s="9">
        <v>62970</v>
      </c>
      <c r="I5028" s="69"/>
      <c r="J5028" s="70"/>
      <c r="K5028" s="71"/>
      <c r="L5028" s="77"/>
      <c r="M5028" s="78"/>
      <c r="N5028" t="str">
        <f t="shared" si="329"/>
        <v>29068</v>
      </c>
      <c r="O5028">
        <f t="shared" si="330"/>
        <v>29068</v>
      </c>
      <c r="P5028" s="29">
        <f t="shared" si="331"/>
        <v>599713</v>
      </c>
      <c r="Q5028" t="e">
        <f>+VLOOKUP(O5028,'Bảng kê HĐ 2022'!N$1912:R$4434,4,0)</f>
        <v>#N/A</v>
      </c>
      <c r="R5028" t="e">
        <f>+VLOOKUP(O5028,'Hàng trả'!#REF!,2,0)</f>
        <v>#REF!</v>
      </c>
    </row>
    <row r="5029" spans="1:18" hidden="1" x14ac:dyDescent="0.3">
      <c r="A5029" s="12">
        <v>9</v>
      </c>
      <c r="B5029" s="64"/>
      <c r="C5029" s="6" t="s">
        <v>18036</v>
      </c>
      <c r="D5029" s="7">
        <v>44792</v>
      </c>
      <c r="E5029" s="8" t="s">
        <v>16654</v>
      </c>
      <c r="F5029" s="9">
        <v>1330853</v>
      </c>
      <c r="G5029" s="8" t="s">
        <v>17662</v>
      </c>
      <c r="H5029" s="9">
        <v>139740</v>
      </c>
      <c r="I5029" s="69"/>
      <c r="J5029" s="70"/>
      <c r="K5029" s="71"/>
      <c r="L5029" s="77"/>
      <c r="M5029" s="78"/>
      <c r="N5029" t="str">
        <f t="shared" si="329"/>
        <v>33886</v>
      </c>
      <c r="O5029">
        <f t="shared" si="330"/>
        <v>33886</v>
      </c>
      <c r="P5029" s="29">
        <f t="shared" si="331"/>
        <v>1330853</v>
      </c>
      <c r="Q5029" t="e">
        <f>+VLOOKUP(O5029,'Bảng kê HĐ 2022'!N$1912:R$4434,4,0)</f>
        <v>#N/A</v>
      </c>
      <c r="R5029" t="e">
        <f>+VLOOKUP(O5029,'Hàng trả'!#REF!,2,0)</f>
        <v>#REF!</v>
      </c>
    </row>
    <row r="5030" spans="1:18" hidden="1" x14ac:dyDescent="0.3">
      <c r="A5030" s="12">
        <v>9</v>
      </c>
      <c r="B5030" s="64"/>
      <c r="C5030" s="6" t="s">
        <v>18037</v>
      </c>
      <c r="D5030" s="7">
        <v>44790</v>
      </c>
      <c r="E5030" s="8" t="s">
        <v>12043</v>
      </c>
      <c r="F5030" s="9">
        <v>749409</v>
      </c>
      <c r="G5030" s="8" t="s">
        <v>17662</v>
      </c>
      <c r="H5030" s="9">
        <v>78688</v>
      </c>
      <c r="I5030" s="69"/>
      <c r="J5030" s="70"/>
      <c r="K5030" s="71"/>
      <c r="L5030" s="77"/>
      <c r="M5030" s="78"/>
      <c r="N5030" t="str">
        <f t="shared" si="329"/>
        <v>31715</v>
      </c>
      <c r="O5030">
        <f t="shared" si="330"/>
        <v>31715</v>
      </c>
      <c r="P5030" s="29">
        <f t="shared" si="331"/>
        <v>749409</v>
      </c>
      <c r="Q5030" t="e">
        <f>+VLOOKUP(O5030,'Bảng kê HĐ 2022'!N$1912:R$4434,4,0)</f>
        <v>#N/A</v>
      </c>
      <c r="R5030" t="e">
        <f>+VLOOKUP(O5030,'Hàng trả'!#REF!,2,0)</f>
        <v>#REF!</v>
      </c>
    </row>
    <row r="5031" spans="1:18" hidden="1" x14ac:dyDescent="0.3">
      <c r="A5031" s="12">
        <v>9</v>
      </c>
      <c r="B5031" s="64"/>
      <c r="C5031" s="6" t="s">
        <v>18038</v>
      </c>
      <c r="D5031" s="7">
        <v>44789</v>
      </c>
      <c r="E5031" s="8" t="s">
        <v>12043</v>
      </c>
      <c r="F5031" s="9">
        <v>736953</v>
      </c>
      <c r="G5031" s="8" t="s">
        <v>17662</v>
      </c>
      <c r="H5031" s="9">
        <v>77380</v>
      </c>
      <c r="I5031" s="69"/>
      <c r="J5031" s="70"/>
      <c r="K5031" s="71"/>
      <c r="L5031" s="77"/>
      <c r="M5031" s="78"/>
      <c r="N5031" t="str">
        <f t="shared" si="329"/>
        <v>31644</v>
      </c>
      <c r="O5031">
        <f t="shared" si="330"/>
        <v>31644</v>
      </c>
      <c r="P5031" s="29">
        <f t="shared" si="331"/>
        <v>736953</v>
      </c>
      <c r="Q5031" t="e">
        <f>+VLOOKUP(O5031,'Bảng kê HĐ 2022'!N$1912:R$4434,4,0)</f>
        <v>#N/A</v>
      </c>
      <c r="R5031" t="e">
        <f>+VLOOKUP(O5031,'Hàng trả'!#REF!,2,0)</f>
        <v>#REF!</v>
      </c>
    </row>
    <row r="5032" spans="1:18" hidden="1" x14ac:dyDescent="0.3">
      <c r="A5032" s="12">
        <v>9</v>
      </c>
      <c r="B5032" s="64"/>
      <c r="C5032" s="6" t="s">
        <v>18039</v>
      </c>
      <c r="D5032" s="7">
        <v>44790</v>
      </c>
      <c r="E5032" s="8" t="s">
        <v>12043</v>
      </c>
      <c r="F5032" s="9">
        <v>599713</v>
      </c>
      <c r="G5032" s="8" t="s">
        <v>17662</v>
      </c>
      <c r="H5032" s="9">
        <v>62970</v>
      </c>
      <c r="I5032" s="69"/>
      <c r="J5032" s="70"/>
      <c r="K5032" s="71"/>
      <c r="L5032" s="77"/>
      <c r="M5032" s="78"/>
      <c r="N5032" t="str">
        <f t="shared" si="329"/>
        <v>31746</v>
      </c>
      <c r="O5032">
        <f t="shared" si="330"/>
        <v>31746</v>
      </c>
      <c r="P5032" s="29">
        <f t="shared" si="331"/>
        <v>599713</v>
      </c>
      <c r="Q5032" t="e">
        <f>+VLOOKUP(O5032,'Bảng kê HĐ 2022'!N$1912:R$4434,4,0)</f>
        <v>#N/A</v>
      </c>
      <c r="R5032" t="e">
        <f>+VLOOKUP(O5032,'Hàng trả'!#REF!,2,0)</f>
        <v>#REF!</v>
      </c>
    </row>
    <row r="5033" spans="1:18" hidden="1" x14ac:dyDescent="0.3">
      <c r="A5033" s="12">
        <v>9</v>
      </c>
      <c r="B5033" s="64"/>
      <c r="C5033" s="6" t="s">
        <v>18040</v>
      </c>
      <c r="D5033" s="7">
        <v>44791</v>
      </c>
      <c r="E5033" s="8" t="s">
        <v>17688</v>
      </c>
      <c r="F5033" s="9">
        <v>494648</v>
      </c>
      <c r="G5033" s="8" t="s">
        <v>17662</v>
      </c>
      <c r="H5033" s="9">
        <v>51938</v>
      </c>
      <c r="I5033" s="69"/>
      <c r="J5033" s="70"/>
      <c r="K5033" s="71"/>
      <c r="L5033" s="77"/>
      <c r="M5033" s="78"/>
      <c r="N5033" t="str">
        <f t="shared" si="329"/>
        <v>32526</v>
      </c>
      <c r="O5033">
        <f t="shared" si="330"/>
        <v>32526</v>
      </c>
      <c r="P5033" s="29">
        <f t="shared" si="331"/>
        <v>494648</v>
      </c>
      <c r="Q5033" t="e">
        <f>+VLOOKUP(O5033,'Bảng kê HĐ 2022'!N$1912:R$4434,4,0)</f>
        <v>#N/A</v>
      </c>
      <c r="R5033" t="e">
        <f>+VLOOKUP(O5033,'Hàng trả'!#REF!,2,0)</f>
        <v>#REF!</v>
      </c>
    </row>
    <row r="5034" spans="1:18" hidden="1" x14ac:dyDescent="0.3">
      <c r="A5034" s="12">
        <v>9</v>
      </c>
      <c r="B5034" s="64"/>
      <c r="C5034" s="6" t="s">
        <v>18041</v>
      </c>
      <c r="D5034" s="7">
        <v>44783</v>
      </c>
      <c r="E5034" s="8" t="s">
        <v>10203</v>
      </c>
      <c r="F5034" s="9">
        <v>748785</v>
      </c>
      <c r="G5034" s="8" t="s">
        <v>17662</v>
      </c>
      <c r="H5034" s="9">
        <v>78622</v>
      </c>
      <c r="I5034" s="69"/>
      <c r="J5034" s="70"/>
      <c r="K5034" s="71"/>
      <c r="L5034" s="77"/>
      <c r="M5034" s="78"/>
      <c r="N5034" t="str">
        <f t="shared" si="329"/>
        <v>29646</v>
      </c>
      <c r="O5034">
        <f t="shared" si="330"/>
        <v>29646</v>
      </c>
      <c r="P5034" s="29">
        <f t="shared" si="331"/>
        <v>748785</v>
      </c>
      <c r="Q5034" t="e">
        <f>+VLOOKUP(O5034,'Bảng kê HĐ 2022'!N$1912:R$4434,4,0)</f>
        <v>#N/A</v>
      </c>
      <c r="R5034" t="e">
        <f>+VLOOKUP(O5034,'Hàng trả'!#REF!,2,0)</f>
        <v>#REF!</v>
      </c>
    </row>
    <row r="5035" spans="1:18" hidden="1" x14ac:dyDescent="0.3">
      <c r="A5035" s="12">
        <v>9</v>
      </c>
      <c r="B5035" s="64"/>
      <c r="C5035" s="6" t="s">
        <v>18042</v>
      </c>
      <c r="D5035" s="7">
        <v>44789</v>
      </c>
      <c r="E5035" s="8" t="s">
        <v>16654</v>
      </c>
      <c r="F5035" s="9">
        <v>483098</v>
      </c>
      <c r="G5035" s="8" t="s">
        <v>17662</v>
      </c>
      <c r="H5035" s="9">
        <v>50725</v>
      </c>
      <c r="I5035" s="69"/>
      <c r="J5035" s="70"/>
      <c r="K5035" s="71"/>
      <c r="L5035" s="77"/>
      <c r="M5035" s="78"/>
      <c r="N5035" t="str">
        <f t="shared" si="329"/>
        <v>31637</v>
      </c>
      <c r="O5035">
        <f t="shared" si="330"/>
        <v>31637</v>
      </c>
      <c r="P5035" s="29">
        <f t="shared" si="331"/>
        <v>483098</v>
      </c>
      <c r="Q5035" t="e">
        <f>+VLOOKUP(O5035,'Bảng kê HĐ 2022'!N$1912:R$4434,4,0)</f>
        <v>#N/A</v>
      </c>
      <c r="R5035" t="e">
        <f>+VLOOKUP(O5035,'Hàng trả'!#REF!,2,0)</f>
        <v>#REF!</v>
      </c>
    </row>
    <row r="5036" spans="1:18" hidden="1" x14ac:dyDescent="0.3">
      <c r="A5036" s="12">
        <v>9</v>
      </c>
      <c r="B5036" s="64"/>
      <c r="C5036" s="6" t="s">
        <v>18043</v>
      </c>
      <c r="D5036" s="7">
        <v>44786</v>
      </c>
      <c r="E5036" s="8" t="s">
        <v>16654</v>
      </c>
      <c r="F5036" s="9">
        <v>337049</v>
      </c>
      <c r="G5036" s="8" t="s">
        <v>17662</v>
      </c>
      <c r="H5036" s="9">
        <v>35390</v>
      </c>
      <c r="I5036" s="69"/>
      <c r="J5036" s="70"/>
      <c r="K5036" s="71"/>
      <c r="L5036" s="77"/>
      <c r="M5036" s="78"/>
      <c r="N5036" t="str">
        <f t="shared" si="329"/>
        <v>31144</v>
      </c>
      <c r="O5036">
        <f t="shared" si="330"/>
        <v>31144</v>
      </c>
      <c r="P5036" s="29">
        <f t="shared" si="331"/>
        <v>337049</v>
      </c>
      <c r="Q5036" t="e">
        <f>+VLOOKUP(O5036,'Bảng kê HĐ 2022'!N$1912:R$4434,4,0)</f>
        <v>#N/A</v>
      </c>
      <c r="R5036" t="e">
        <f>+VLOOKUP(O5036,'Hàng trả'!#REF!,2,0)</f>
        <v>#REF!</v>
      </c>
    </row>
    <row r="5037" spans="1:18" hidden="1" x14ac:dyDescent="0.3">
      <c r="A5037" s="12">
        <v>9</v>
      </c>
      <c r="B5037" s="64"/>
      <c r="C5037" s="6" t="s">
        <v>18044</v>
      </c>
      <c r="D5037" s="7">
        <v>44784</v>
      </c>
      <c r="E5037" s="8" t="s">
        <v>12043</v>
      </c>
      <c r="F5037" s="9">
        <v>1009958</v>
      </c>
      <c r="G5037" s="8" t="s">
        <v>17662</v>
      </c>
      <c r="H5037" s="9">
        <v>106046</v>
      </c>
      <c r="I5037" s="69"/>
      <c r="J5037" s="70"/>
      <c r="K5037" s="71"/>
      <c r="L5037" s="77"/>
      <c r="M5037" s="78"/>
      <c r="N5037" t="str">
        <f t="shared" si="329"/>
        <v>29718</v>
      </c>
      <c r="O5037">
        <f t="shared" si="330"/>
        <v>29718</v>
      </c>
      <c r="P5037" s="29">
        <f t="shared" si="331"/>
        <v>1009958</v>
      </c>
      <c r="Q5037" t="e">
        <f>+VLOOKUP(O5037,'Bảng kê HĐ 2022'!N$1912:R$4434,4,0)</f>
        <v>#N/A</v>
      </c>
      <c r="R5037" t="e">
        <f>+VLOOKUP(O5037,'Hàng trả'!#REF!,2,0)</f>
        <v>#REF!</v>
      </c>
    </row>
    <row r="5038" spans="1:18" hidden="1" x14ac:dyDescent="0.3">
      <c r="A5038" s="12">
        <v>9</v>
      </c>
      <c r="B5038" s="64"/>
      <c r="C5038" s="6" t="s">
        <v>18045</v>
      </c>
      <c r="D5038" s="7">
        <v>44777</v>
      </c>
      <c r="E5038" s="8" t="s">
        <v>12043</v>
      </c>
      <c r="F5038" s="9">
        <v>1416464</v>
      </c>
      <c r="G5038" s="8" t="s">
        <v>17662</v>
      </c>
      <c r="H5038" s="9">
        <v>148729</v>
      </c>
      <c r="I5038" s="69"/>
      <c r="J5038" s="70"/>
      <c r="K5038" s="71"/>
      <c r="L5038" s="77"/>
      <c r="M5038" s="78"/>
      <c r="N5038" t="str">
        <f t="shared" si="329"/>
        <v>29387</v>
      </c>
      <c r="O5038">
        <f t="shared" si="330"/>
        <v>29387</v>
      </c>
      <c r="P5038" s="29">
        <f t="shared" si="331"/>
        <v>1416464</v>
      </c>
      <c r="Q5038" t="e">
        <f>+VLOOKUP(O5038,'Bảng kê HĐ 2022'!N$1912:R$4434,4,0)</f>
        <v>#N/A</v>
      </c>
      <c r="R5038" t="e">
        <f>+VLOOKUP(O5038,'Hàng trả'!#REF!,2,0)</f>
        <v>#REF!</v>
      </c>
    </row>
    <row r="5039" spans="1:18" hidden="1" x14ac:dyDescent="0.3">
      <c r="A5039" s="12">
        <v>9</v>
      </c>
      <c r="B5039" s="64"/>
      <c r="C5039" s="6" t="s">
        <v>18046</v>
      </c>
      <c r="D5039" s="7">
        <v>44775</v>
      </c>
      <c r="E5039" s="8" t="s">
        <v>10203</v>
      </c>
      <c r="F5039" s="9">
        <v>839598</v>
      </c>
      <c r="G5039" s="8" t="s">
        <v>17662</v>
      </c>
      <c r="H5039" s="9">
        <v>88158</v>
      </c>
      <c r="I5039" s="69"/>
      <c r="J5039" s="70"/>
      <c r="K5039" s="71"/>
      <c r="L5039" s="77"/>
      <c r="M5039" s="78"/>
      <c r="N5039" t="str">
        <f t="shared" si="329"/>
        <v>29143</v>
      </c>
      <c r="O5039">
        <f t="shared" si="330"/>
        <v>29143</v>
      </c>
      <c r="P5039" s="29">
        <f t="shared" si="331"/>
        <v>839598</v>
      </c>
      <c r="Q5039" t="e">
        <f>+VLOOKUP(O5039,'Bảng kê HĐ 2022'!N$1912:R$4434,4,0)</f>
        <v>#N/A</v>
      </c>
      <c r="R5039" t="e">
        <f>+VLOOKUP(O5039,'Hàng trả'!#REF!,2,0)</f>
        <v>#REF!</v>
      </c>
    </row>
    <row r="5040" spans="1:18" hidden="1" x14ac:dyDescent="0.3">
      <c r="A5040" s="12">
        <v>9</v>
      </c>
      <c r="B5040" s="64"/>
      <c r="C5040" s="6" t="s">
        <v>18047</v>
      </c>
      <c r="D5040" s="7">
        <v>44775</v>
      </c>
      <c r="E5040" s="8" t="s">
        <v>10203</v>
      </c>
      <c r="F5040" s="9">
        <v>1429304</v>
      </c>
      <c r="G5040" s="8" t="s">
        <v>17662</v>
      </c>
      <c r="H5040" s="9">
        <v>150077</v>
      </c>
      <c r="I5040" s="69"/>
      <c r="J5040" s="70"/>
      <c r="K5040" s="71"/>
      <c r="L5040" s="77"/>
      <c r="M5040" s="78"/>
      <c r="N5040" t="str">
        <f t="shared" si="329"/>
        <v>29187</v>
      </c>
      <c r="O5040">
        <f t="shared" si="330"/>
        <v>29187</v>
      </c>
      <c r="P5040" s="29">
        <f t="shared" si="331"/>
        <v>1429304</v>
      </c>
      <c r="Q5040" t="e">
        <f>+VLOOKUP(O5040,'Bảng kê HĐ 2022'!N$1912:R$4434,4,0)</f>
        <v>#N/A</v>
      </c>
      <c r="R5040" t="e">
        <f>+VLOOKUP(O5040,'Hàng trả'!#REF!,2,0)</f>
        <v>#REF!</v>
      </c>
    </row>
    <row r="5041" spans="1:18" hidden="1" x14ac:dyDescent="0.3">
      <c r="A5041" s="12">
        <v>9</v>
      </c>
      <c r="B5041" s="64"/>
      <c r="C5041" s="6" t="s">
        <v>18048</v>
      </c>
      <c r="D5041" s="7">
        <v>44775</v>
      </c>
      <c r="E5041" s="8" t="s">
        <v>10203</v>
      </c>
      <c r="F5041" s="9">
        <v>359828</v>
      </c>
      <c r="G5041" s="8" t="s">
        <v>17662</v>
      </c>
      <c r="H5041" s="9">
        <v>37782</v>
      </c>
      <c r="I5041" s="69"/>
      <c r="J5041" s="70"/>
      <c r="K5041" s="71"/>
      <c r="L5041" s="77"/>
      <c r="M5041" s="78"/>
      <c r="N5041" t="str">
        <f t="shared" si="329"/>
        <v>29148</v>
      </c>
      <c r="O5041">
        <f t="shared" si="330"/>
        <v>29148</v>
      </c>
      <c r="P5041" s="29">
        <f t="shared" si="331"/>
        <v>359828</v>
      </c>
      <c r="Q5041" t="e">
        <f>+VLOOKUP(O5041,'Bảng kê HĐ 2022'!N$1912:R$4434,4,0)</f>
        <v>#N/A</v>
      </c>
      <c r="R5041" t="e">
        <f>+VLOOKUP(O5041,'Hàng trả'!#REF!,2,0)</f>
        <v>#REF!</v>
      </c>
    </row>
    <row r="5042" spans="1:18" hidden="1" x14ac:dyDescent="0.3">
      <c r="A5042" s="12">
        <v>9</v>
      </c>
      <c r="B5042" s="64"/>
      <c r="C5042" s="6" t="s">
        <v>18049</v>
      </c>
      <c r="D5042" s="7">
        <v>44775</v>
      </c>
      <c r="E5042" s="8" t="s">
        <v>10203</v>
      </c>
      <c r="F5042" s="9">
        <v>870696</v>
      </c>
      <c r="G5042" s="8" t="s">
        <v>17662</v>
      </c>
      <c r="H5042" s="9">
        <v>91423</v>
      </c>
      <c r="I5042" s="69"/>
      <c r="J5042" s="70"/>
      <c r="K5042" s="71"/>
      <c r="L5042" s="77"/>
      <c r="M5042" s="78"/>
      <c r="N5042" t="str">
        <f t="shared" si="329"/>
        <v>29056</v>
      </c>
      <c r="O5042">
        <f t="shared" si="330"/>
        <v>29056</v>
      </c>
      <c r="P5042" s="29">
        <f t="shared" si="331"/>
        <v>870696</v>
      </c>
      <c r="Q5042" t="e">
        <f>+VLOOKUP(O5042,'Bảng kê HĐ 2022'!N$1912:R$4434,4,0)</f>
        <v>#N/A</v>
      </c>
      <c r="R5042" t="e">
        <f>+VLOOKUP(O5042,'Hàng trả'!#REF!,2,0)</f>
        <v>#REF!</v>
      </c>
    </row>
    <row r="5043" spans="1:18" hidden="1" x14ac:dyDescent="0.3">
      <c r="A5043" s="12">
        <v>9</v>
      </c>
      <c r="B5043" s="64"/>
      <c r="C5043" s="6" t="s">
        <v>18050</v>
      </c>
      <c r="D5043" s="7">
        <v>44783</v>
      </c>
      <c r="E5043" s="8" t="s">
        <v>16654</v>
      </c>
      <c r="F5043" s="9">
        <v>359828</v>
      </c>
      <c r="G5043" s="8" t="s">
        <v>17662</v>
      </c>
      <c r="H5043" s="9">
        <v>37782</v>
      </c>
      <c r="I5043" s="69"/>
      <c r="J5043" s="70"/>
      <c r="K5043" s="71"/>
      <c r="L5043" s="77"/>
      <c r="M5043" s="78"/>
      <c r="N5043" t="str">
        <f t="shared" si="329"/>
        <v>29635</v>
      </c>
      <c r="O5043">
        <f t="shared" si="330"/>
        <v>29635</v>
      </c>
      <c r="P5043" s="29">
        <f t="shared" si="331"/>
        <v>359828</v>
      </c>
      <c r="Q5043" t="e">
        <f>+VLOOKUP(O5043,'Bảng kê HĐ 2022'!N$1912:R$4434,4,0)</f>
        <v>#N/A</v>
      </c>
      <c r="R5043" t="e">
        <f>+VLOOKUP(O5043,'Hàng trả'!#REF!,2,0)</f>
        <v>#REF!</v>
      </c>
    </row>
    <row r="5044" spans="1:18" hidden="1" x14ac:dyDescent="0.3">
      <c r="A5044" s="12">
        <v>9</v>
      </c>
      <c r="B5044" s="64"/>
      <c r="C5044" s="6" t="s">
        <v>18051</v>
      </c>
      <c r="D5044" s="7">
        <v>44783</v>
      </c>
      <c r="E5044" s="8" t="s">
        <v>16654</v>
      </c>
      <c r="F5044" s="9">
        <v>667510</v>
      </c>
      <c r="G5044" s="8" t="s">
        <v>17662</v>
      </c>
      <c r="H5044" s="9">
        <v>70089</v>
      </c>
      <c r="I5044" s="69"/>
      <c r="J5044" s="70"/>
      <c r="K5044" s="71"/>
      <c r="L5044" s="77"/>
      <c r="M5044" s="78"/>
      <c r="N5044" t="str">
        <f t="shared" si="329"/>
        <v>29634</v>
      </c>
      <c r="O5044">
        <f t="shared" si="330"/>
        <v>29634</v>
      </c>
      <c r="P5044" s="29">
        <f t="shared" si="331"/>
        <v>667510</v>
      </c>
      <c r="Q5044" t="e">
        <f>+VLOOKUP(O5044,'Bảng kê HĐ 2022'!N$1912:R$4434,4,0)</f>
        <v>#N/A</v>
      </c>
      <c r="R5044" t="e">
        <f>+VLOOKUP(O5044,'Hàng trả'!#REF!,2,0)</f>
        <v>#REF!</v>
      </c>
    </row>
    <row r="5045" spans="1:18" hidden="1" x14ac:dyDescent="0.3">
      <c r="A5045" s="12">
        <v>9</v>
      </c>
      <c r="B5045" s="64"/>
      <c r="C5045" s="6" t="s">
        <v>18052</v>
      </c>
      <c r="D5045" s="7">
        <v>44775</v>
      </c>
      <c r="E5045" s="8" t="s">
        <v>16654</v>
      </c>
      <c r="F5045" s="9">
        <v>760334</v>
      </c>
      <c r="G5045" s="8" t="s">
        <v>17662</v>
      </c>
      <c r="H5045" s="9">
        <v>79835</v>
      </c>
      <c r="I5045" s="69"/>
      <c r="J5045" s="70"/>
      <c r="K5045" s="71"/>
      <c r="L5045" s="77"/>
      <c r="M5045" s="78"/>
      <c r="N5045" t="str">
        <f t="shared" si="329"/>
        <v>29157</v>
      </c>
      <c r="O5045">
        <f t="shared" si="330"/>
        <v>29157</v>
      </c>
      <c r="P5045" s="29">
        <f t="shared" si="331"/>
        <v>760334</v>
      </c>
      <c r="Q5045" t="e">
        <f>+VLOOKUP(O5045,'Bảng kê HĐ 2022'!N$1912:R$4434,4,0)</f>
        <v>#N/A</v>
      </c>
      <c r="R5045" t="e">
        <f>+VLOOKUP(O5045,'Hàng trả'!#REF!,2,0)</f>
        <v>#REF!</v>
      </c>
    </row>
    <row r="5046" spans="1:18" hidden="1" x14ac:dyDescent="0.3">
      <c r="A5046" s="12">
        <v>9</v>
      </c>
      <c r="B5046" s="64"/>
      <c r="C5046" s="6" t="s">
        <v>18053</v>
      </c>
      <c r="D5046" s="7">
        <v>44782</v>
      </c>
      <c r="E5046" s="8" t="s">
        <v>10203</v>
      </c>
      <c r="F5046" s="9">
        <v>359828</v>
      </c>
      <c r="G5046" s="8" t="s">
        <v>17662</v>
      </c>
      <c r="H5046" s="9">
        <v>37782</v>
      </c>
      <c r="I5046" s="69"/>
      <c r="J5046" s="70"/>
      <c r="K5046" s="71"/>
      <c r="L5046" s="77"/>
      <c r="M5046" s="78"/>
      <c r="N5046" t="str">
        <f t="shared" si="329"/>
        <v>29599</v>
      </c>
      <c r="O5046">
        <f t="shared" si="330"/>
        <v>29599</v>
      </c>
      <c r="P5046" s="29">
        <f t="shared" si="331"/>
        <v>359828</v>
      </c>
      <c r="Q5046" t="e">
        <f>+VLOOKUP(O5046,'Bảng kê HĐ 2022'!N$1912:R$4434,4,0)</f>
        <v>#N/A</v>
      </c>
      <c r="R5046" t="e">
        <f>+VLOOKUP(O5046,'Hàng trả'!#REF!,2,0)</f>
        <v>#REF!</v>
      </c>
    </row>
    <row r="5047" spans="1:18" hidden="1" x14ac:dyDescent="0.3">
      <c r="A5047" s="12">
        <v>9</v>
      </c>
      <c r="B5047" s="64"/>
      <c r="C5047" s="6" t="s">
        <v>18054</v>
      </c>
      <c r="D5047" s="7">
        <v>44779</v>
      </c>
      <c r="E5047" s="8" t="s">
        <v>12043</v>
      </c>
      <c r="F5047" s="9">
        <v>1303923</v>
      </c>
      <c r="G5047" s="8" t="s">
        <v>17662</v>
      </c>
      <c r="H5047" s="9">
        <v>136912</v>
      </c>
      <c r="I5047" s="69"/>
      <c r="J5047" s="70"/>
      <c r="K5047" s="71"/>
      <c r="L5047" s="77"/>
      <c r="M5047" s="78"/>
      <c r="N5047" t="str">
        <f t="shared" si="329"/>
        <v>29508</v>
      </c>
      <c r="O5047">
        <f t="shared" si="330"/>
        <v>29508</v>
      </c>
      <c r="P5047" s="29">
        <f t="shared" si="331"/>
        <v>1303923</v>
      </c>
      <c r="Q5047" t="e">
        <f>+VLOOKUP(O5047,'Bảng kê HĐ 2022'!N$1912:R$4434,4,0)</f>
        <v>#N/A</v>
      </c>
      <c r="R5047" t="e">
        <f>+VLOOKUP(O5047,'Hàng trả'!#REF!,2,0)</f>
        <v>#REF!</v>
      </c>
    </row>
    <row r="5048" spans="1:18" hidden="1" x14ac:dyDescent="0.3">
      <c r="A5048" s="12">
        <v>9</v>
      </c>
      <c r="B5048" s="64"/>
      <c r="C5048" s="6" t="s">
        <v>18055</v>
      </c>
      <c r="D5048" s="7">
        <v>44776</v>
      </c>
      <c r="E5048" s="8" t="s">
        <v>10193</v>
      </c>
      <c r="F5048" s="9">
        <v>1150205</v>
      </c>
      <c r="G5048" s="8" t="s">
        <v>17662</v>
      </c>
      <c r="H5048" s="9">
        <v>120772</v>
      </c>
      <c r="I5048" s="69"/>
      <c r="J5048" s="70"/>
      <c r="K5048" s="71"/>
      <c r="L5048" s="77"/>
      <c r="M5048" s="78"/>
      <c r="N5048" t="str">
        <f t="shared" si="329"/>
        <v>29384</v>
      </c>
      <c r="O5048">
        <f t="shared" si="330"/>
        <v>29384</v>
      </c>
      <c r="P5048" s="29">
        <f t="shared" si="331"/>
        <v>1150205</v>
      </c>
      <c r="Q5048" t="e">
        <f>+VLOOKUP(O5048,'Bảng kê HĐ 2022'!N$1912:R$4434,4,0)</f>
        <v>#N/A</v>
      </c>
      <c r="R5048" t="e">
        <f>+VLOOKUP(O5048,'Hàng trả'!#REF!,2,0)</f>
        <v>#REF!</v>
      </c>
    </row>
    <row r="5049" spans="1:18" hidden="1" x14ac:dyDescent="0.3">
      <c r="A5049" s="12">
        <v>9</v>
      </c>
      <c r="B5049" s="64"/>
      <c r="C5049" s="6" t="s">
        <v>18056</v>
      </c>
      <c r="D5049" s="7">
        <v>44796</v>
      </c>
      <c r="E5049" s="8" t="s">
        <v>16654</v>
      </c>
      <c r="F5049" s="9">
        <v>337049</v>
      </c>
      <c r="G5049" s="8" t="s">
        <v>17662</v>
      </c>
      <c r="H5049" s="9">
        <v>35390</v>
      </c>
      <c r="I5049" s="69"/>
      <c r="J5049" s="70"/>
      <c r="K5049" s="71"/>
      <c r="L5049" s="77"/>
      <c r="M5049" s="78"/>
      <c r="N5049" t="str">
        <f t="shared" si="329"/>
        <v>34312</v>
      </c>
      <c r="O5049">
        <f t="shared" si="330"/>
        <v>34312</v>
      </c>
      <c r="P5049" s="29">
        <f t="shared" si="331"/>
        <v>337049</v>
      </c>
      <c r="Q5049" t="e">
        <f>+VLOOKUP(O5049,'Bảng kê HĐ 2022'!N$1912:R$4434,4,0)</f>
        <v>#N/A</v>
      </c>
      <c r="R5049" t="e">
        <f>+VLOOKUP(O5049,'Hàng trả'!#REF!,2,0)</f>
        <v>#REF!</v>
      </c>
    </row>
    <row r="5050" spans="1:18" hidden="1" x14ac:dyDescent="0.3">
      <c r="A5050" s="12">
        <v>9</v>
      </c>
      <c r="B5050" s="64"/>
      <c r="C5050" s="6" t="s">
        <v>18057</v>
      </c>
      <c r="D5050" s="7">
        <v>44800</v>
      </c>
      <c r="E5050" s="8" t="s">
        <v>17814</v>
      </c>
      <c r="F5050" s="9">
        <v>740281</v>
      </c>
      <c r="G5050" s="8" t="s">
        <v>17662</v>
      </c>
      <c r="H5050" s="9">
        <v>77730</v>
      </c>
      <c r="I5050" s="69"/>
      <c r="J5050" s="70"/>
      <c r="K5050" s="71"/>
      <c r="L5050" s="77"/>
      <c r="M5050" s="78"/>
      <c r="N5050" t="str">
        <f t="shared" si="329"/>
        <v>36294</v>
      </c>
      <c r="O5050">
        <f t="shared" si="330"/>
        <v>36294</v>
      </c>
      <c r="P5050" s="29">
        <f t="shared" si="331"/>
        <v>740281</v>
      </c>
      <c r="Q5050" t="e">
        <f>+VLOOKUP(O5050,'Bảng kê HĐ 2022'!N$1912:R$4434,4,0)</f>
        <v>#N/A</v>
      </c>
      <c r="R5050" t="e">
        <f>+VLOOKUP(O5050,'Hàng trả'!#REF!,2,0)</f>
        <v>#REF!</v>
      </c>
    </row>
    <row r="5051" spans="1:18" hidden="1" x14ac:dyDescent="0.3">
      <c r="A5051" s="12">
        <v>9</v>
      </c>
      <c r="B5051" s="64"/>
      <c r="C5051" s="6" t="s">
        <v>18058</v>
      </c>
      <c r="D5051" s="7">
        <v>44796</v>
      </c>
      <c r="E5051" s="8" t="s">
        <v>17814</v>
      </c>
      <c r="F5051" s="9">
        <v>740281</v>
      </c>
      <c r="G5051" s="8" t="s">
        <v>17662</v>
      </c>
      <c r="H5051" s="9">
        <v>77730</v>
      </c>
      <c r="I5051" s="69"/>
      <c r="J5051" s="70"/>
      <c r="K5051" s="71"/>
      <c r="L5051" s="77"/>
      <c r="M5051" s="78"/>
      <c r="N5051" t="str">
        <f t="shared" si="329"/>
        <v>34314</v>
      </c>
      <c r="O5051">
        <f t="shared" si="330"/>
        <v>34314</v>
      </c>
      <c r="P5051" s="29">
        <f t="shared" si="331"/>
        <v>740281</v>
      </c>
      <c r="Q5051" t="e">
        <f>+VLOOKUP(O5051,'Bảng kê HĐ 2022'!N$1912:R$4434,4,0)</f>
        <v>#N/A</v>
      </c>
      <c r="R5051" t="e">
        <f>+VLOOKUP(O5051,'Hàng trả'!#REF!,2,0)</f>
        <v>#REF!</v>
      </c>
    </row>
    <row r="5052" spans="1:18" hidden="1" x14ac:dyDescent="0.3">
      <c r="A5052" s="12">
        <v>9</v>
      </c>
      <c r="B5052" s="64"/>
      <c r="C5052" s="6" t="s">
        <v>18059</v>
      </c>
      <c r="D5052" s="7">
        <v>44791</v>
      </c>
      <c r="E5052" s="8" t="s">
        <v>10193</v>
      </c>
      <c r="F5052" s="9">
        <v>1052492</v>
      </c>
      <c r="G5052" s="8" t="s">
        <v>17662</v>
      </c>
      <c r="H5052" s="9">
        <v>110512</v>
      </c>
      <c r="I5052" s="69"/>
      <c r="J5052" s="70"/>
      <c r="K5052" s="71"/>
      <c r="L5052" s="77"/>
      <c r="M5052" s="78"/>
      <c r="N5052" t="str">
        <f t="shared" si="329"/>
        <v>33577</v>
      </c>
      <c r="O5052">
        <f t="shared" si="330"/>
        <v>33577</v>
      </c>
      <c r="P5052" s="29">
        <f t="shared" si="331"/>
        <v>1052492</v>
      </c>
      <c r="Q5052" t="e">
        <f>+VLOOKUP(O5052,'Bảng kê HĐ 2022'!N$1912:R$4434,4,0)</f>
        <v>#N/A</v>
      </c>
      <c r="R5052" t="e">
        <f>+VLOOKUP(O5052,'Hàng trả'!#REF!,2,0)</f>
        <v>#REF!</v>
      </c>
    </row>
    <row r="5053" spans="1:18" hidden="1" x14ac:dyDescent="0.3">
      <c r="A5053" s="12">
        <v>9</v>
      </c>
      <c r="B5053" s="64"/>
      <c r="C5053" s="6" t="s">
        <v>18060</v>
      </c>
      <c r="D5053" s="7">
        <v>44793</v>
      </c>
      <c r="E5053" s="8" t="s">
        <v>17816</v>
      </c>
      <c r="F5053" s="9">
        <v>621244</v>
      </c>
      <c r="G5053" s="8" t="s">
        <v>17662</v>
      </c>
      <c r="H5053" s="9">
        <v>65231</v>
      </c>
      <c r="I5053" s="69"/>
      <c r="J5053" s="70"/>
      <c r="K5053" s="71"/>
      <c r="L5053" s="77"/>
      <c r="M5053" s="78"/>
      <c r="N5053" t="str">
        <f t="shared" si="329"/>
        <v>34120</v>
      </c>
      <c r="O5053">
        <f t="shared" si="330"/>
        <v>34120</v>
      </c>
      <c r="P5053" s="29">
        <f t="shared" si="331"/>
        <v>621244</v>
      </c>
      <c r="Q5053" t="e">
        <f>+VLOOKUP(O5053,'Bảng kê HĐ 2022'!N$1912:R$4434,4,0)</f>
        <v>#N/A</v>
      </c>
      <c r="R5053" t="e">
        <f>+VLOOKUP(O5053,'Hàng trả'!#REF!,2,0)</f>
        <v>#REF!</v>
      </c>
    </row>
    <row r="5054" spans="1:18" hidden="1" x14ac:dyDescent="0.3">
      <c r="A5054" s="12">
        <v>9</v>
      </c>
      <c r="B5054" s="64"/>
      <c r="C5054" s="6" t="s">
        <v>18061</v>
      </c>
      <c r="D5054" s="7">
        <v>44798</v>
      </c>
      <c r="E5054" s="8" t="s">
        <v>12043</v>
      </c>
      <c r="F5054" s="9">
        <v>722822</v>
      </c>
      <c r="G5054" s="8" t="s">
        <v>17662</v>
      </c>
      <c r="H5054" s="9">
        <v>75896</v>
      </c>
      <c r="I5054" s="69"/>
      <c r="J5054" s="70"/>
      <c r="K5054" s="71"/>
      <c r="L5054" s="77"/>
      <c r="M5054" s="78"/>
      <c r="N5054" t="str">
        <f t="shared" si="329"/>
        <v>35418</v>
      </c>
      <c r="O5054">
        <f t="shared" si="330"/>
        <v>35418</v>
      </c>
      <c r="P5054" s="29">
        <f t="shared" si="331"/>
        <v>722822</v>
      </c>
      <c r="Q5054" t="e">
        <f>+VLOOKUP(O5054,'Bảng kê HĐ 2022'!N$1912:R$4434,4,0)</f>
        <v>#N/A</v>
      </c>
      <c r="R5054" t="e">
        <f>+VLOOKUP(O5054,'Hàng trả'!#REF!,2,0)</f>
        <v>#REF!</v>
      </c>
    </row>
    <row r="5055" spans="1:18" hidden="1" x14ac:dyDescent="0.3">
      <c r="A5055" s="12">
        <v>9</v>
      </c>
      <c r="B5055" s="64"/>
      <c r="C5055" s="6" t="s">
        <v>18062</v>
      </c>
      <c r="D5055" s="7">
        <v>44804</v>
      </c>
      <c r="E5055" s="8" t="s">
        <v>16654</v>
      </c>
      <c r="F5055" s="9">
        <v>337049</v>
      </c>
      <c r="G5055" s="8" t="s">
        <v>17662</v>
      </c>
      <c r="H5055" s="9">
        <v>35390</v>
      </c>
      <c r="I5055" s="69"/>
      <c r="J5055" s="70"/>
      <c r="K5055" s="71"/>
      <c r="L5055" s="77"/>
      <c r="M5055" s="78"/>
      <c r="N5055" t="str">
        <f t="shared" si="329"/>
        <v>36607</v>
      </c>
      <c r="O5055">
        <f t="shared" si="330"/>
        <v>36607</v>
      </c>
      <c r="P5055" s="29">
        <f t="shared" si="331"/>
        <v>337049</v>
      </c>
      <c r="Q5055" t="e">
        <f>+VLOOKUP(O5055,'Bảng kê HĐ 2022'!N$1912:R$4434,4,0)</f>
        <v>#N/A</v>
      </c>
      <c r="R5055" t="e">
        <f>+VLOOKUP(O5055,'Hàng trả'!#REF!,2,0)</f>
        <v>#REF!</v>
      </c>
    </row>
    <row r="5056" spans="1:18" hidden="1" x14ac:dyDescent="0.3">
      <c r="A5056" s="12">
        <v>9</v>
      </c>
      <c r="B5056" s="64"/>
      <c r="C5056" s="6" t="s">
        <v>18063</v>
      </c>
      <c r="D5056" s="7">
        <v>44796</v>
      </c>
      <c r="E5056" s="8" t="s">
        <v>17822</v>
      </c>
      <c r="F5056" s="9">
        <v>522418</v>
      </c>
      <c r="G5056" s="8" t="s">
        <v>17662</v>
      </c>
      <c r="H5056" s="9">
        <v>54854</v>
      </c>
      <c r="I5056" s="69"/>
      <c r="J5056" s="70"/>
      <c r="K5056" s="71"/>
      <c r="L5056" s="77"/>
      <c r="M5056" s="78"/>
      <c r="N5056" t="str">
        <f t="shared" si="329"/>
        <v>34311</v>
      </c>
      <c r="O5056">
        <f t="shared" si="330"/>
        <v>34311</v>
      </c>
      <c r="P5056" s="29">
        <f t="shared" si="331"/>
        <v>522418</v>
      </c>
      <c r="Q5056" t="e">
        <f>+VLOOKUP(O5056,'Bảng kê HĐ 2022'!N$1912:R$4434,4,0)</f>
        <v>#N/A</v>
      </c>
      <c r="R5056" t="e">
        <f>+VLOOKUP(O5056,'Hàng trả'!#REF!,2,0)</f>
        <v>#REF!</v>
      </c>
    </row>
    <row r="5057" spans="1:18" hidden="1" x14ac:dyDescent="0.3">
      <c r="A5057" s="12">
        <v>9</v>
      </c>
      <c r="B5057" s="64"/>
      <c r="C5057" s="6" t="s">
        <v>18064</v>
      </c>
      <c r="D5057" s="7">
        <v>44796</v>
      </c>
      <c r="E5057" s="8" t="s">
        <v>16654</v>
      </c>
      <c r="F5057" s="9">
        <v>270983</v>
      </c>
      <c r="G5057" s="8" t="s">
        <v>17662</v>
      </c>
      <c r="H5057" s="9">
        <v>28453</v>
      </c>
      <c r="I5057" s="69"/>
      <c r="J5057" s="70"/>
      <c r="K5057" s="71"/>
      <c r="L5057" s="77"/>
      <c r="M5057" s="78"/>
      <c r="N5057" t="str">
        <f t="shared" si="329"/>
        <v>34316</v>
      </c>
      <c r="O5057">
        <f t="shared" si="330"/>
        <v>34316</v>
      </c>
      <c r="P5057" s="29">
        <f t="shared" si="331"/>
        <v>270983</v>
      </c>
      <c r="Q5057" t="e">
        <f>+VLOOKUP(O5057,'Bảng kê HĐ 2022'!N$1912:R$4434,4,0)</f>
        <v>#N/A</v>
      </c>
      <c r="R5057" t="e">
        <f>+VLOOKUP(O5057,'Hàng trả'!#REF!,2,0)</f>
        <v>#REF!</v>
      </c>
    </row>
    <row r="5058" spans="1:18" hidden="1" x14ac:dyDescent="0.3">
      <c r="A5058" s="12">
        <v>9</v>
      </c>
      <c r="B5058" s="64"/>
      <c r="C5058" s="6" t="s">
        <v>18065</v>
      </c>
      <c r="D5058" s="7">
        <v>44799</v>
      </c>
      <c r="E5058" s="8" t="s">
        <v>16654</v>
      </c>
      <c r="F5058" s="9">
        <v>1448315</v>
      </c>
      <c r="G5058" s="8" t="s">
        <v>17662</v>
      </c>
      <c r="H5058" s="9">
        <v>152073</v>
      </c>
      <c r="I5058" s="69"/>
      <c r="J5058" s="70"/>
      <c r="K5058" s="71"/>
      <c r="L5058" s="77"/>
      <c r="M5058" s="78"/>
      <c r="N5058" t="str">
        <f t="shared" si="329"/>
        <v>36085</v>
      </c>
      <c r="O5058">
        <f t="shared" si="330"/>
        <v>36085</v>
      </c>
      <c r="P5058" s="29">
        <f t="shared" si="331"/>
        <v>1448315</v>
      </c>
      <c r="Q5058" t="e">
        <f>+VLOOKUP(O5058,'Bảng kê HĐ 2022'!N$1912:R$4434,4,0)</f>
        <v>#N/A</v>
      </c>
      <c r="R5058" t="e">
        <f>+VLOOKUP(O5058,'Hàng trả'!#REF!,2,0)</f>
        <v>#REF!</v>
      </c>
    </row>
    <row r="5059" spans="1:18" hidden="1" x14ac:dyDescent="0.3">
      <c r="A5059" s="12">
        <v>9</v>
      </c>
      <c r="B5059" s="64"/>
      <c r="C5059" s="6" t="s">
        <v>18066</v>
      </c>
      <c r="D5059" s="7">
        <v>44783</v>
      </c>
      <c r="E5059" s="8" t="s">
        <v>16654</v>
      </c>
      <c r="F5059" s="9">
        <v>788668</v>
      </c>
      <c r="G5059" s="8" t="s">
        <v>17662</v>
      </c>
      <c r="H5059" s="9">
        <v>82810</v>
      </c>
      <c r="I5059" s="69"/>
      <c r="J5059" s="70"/>
      <c r="K5059" s="71"/>
      <c r="L5059" s="77"/>
      <c r="M5059" s="78"/>
      <c r="N5059" t="str">
        <f t="shared" si="329"/>
        <v>29695</v>
      </c>
      <c r="O5059">
        <f t="shared" si="330"/>
        <v>29695</v>
      </c>
      <c r="P5059" s="29">
        <f t="shared" si="331"/>
        <v>788668</v>
      </c>
      <c r="Q5059" t="e">
        <f>+VLOOKUP(O5059,'Bảng kê HĐ 2022'!N$1912:R$4434,4,0)</f>
        <v>#N/A</v>
      </c>
      <c r="R5059" t="e">
        <f>+VLOOKUP(O5059,'Hàng trả'!#REF!,2,0)</f>
        <v>#REF!</v>
      </c>
    </row>
    <row r="5060" spans="1:18" hidden="1" x14ac:dyDescent="0.3">
      <c r="A5060" s="12">
        <v>9</v>
      </c>
      <c r="B5060" s="64"/>
      <c r="C5060" s="6" t="s">
        <v>18067</v>
      </c>
      <c r="D5060" s="7">
        <v>44774</v>
      </c>
      <c r="E5060" s="8" t="s">
        <v>17822</v>
      </c>
      <c r="F5060" s="9">
        <v>1267223</v>
      </c>
      <c r="G5060" s="8" t="s">
        <v>17662</v>
      </c>
      <c r="H5060" s="9">
        <v>133058</v>
      </c>
      <c r="I5060" s="69"/>
      <c r="J5060" s="70"/>
      <c r="K5060" s="71"/>
      <c r="L5060" s="77"/>
      <c r="M5060" s="78"/>
      <c r="N5060" t="str">
        <f t="shared" si="329"/>
        <v>28978</v>
      </c>
      <c r="O5060">
        <f t="shared" si="330"/>
        <v>28978</v>
      </c>
      <c r="P5060" s="29">
        <f t="shared" si="331"/>
        <v>1267223</v>
      </c>
      <c r="Q5060" t="e">
        <f>+VLOOKUP(O5060,'Bảng kê HĐ 2022'!N$1912:R$4434,4,0)</f>
        <v>#N/A</v>
      </c>
      <c r="R5060" t="e">
        <f>+VLOOKUP(O5060,'Hàng trả'!#REF!,2,0)</f>
        <v>#REF!</v>
      </c>
    </row>
    <row r="5061" spans="1:18" hidden="1" x14ac:dyDescent="0.3">
      <c r="A5061" s="12">
        <v>9</v>
      </c>
      <c r="B5061" s="64"/>
      <c r="C5061" s="6" t="s">
        <v>18068</v>
      </c>
      <c r="D5061" s="7">
        <v>44789</v>
      </c>
      <c r="E5061" s="8" t="s">
        <v>17762</v>
      </c>
      <c r="F5061" s="9">
        <v>479771</v>
      </c>
      <c r="G5061" s="8" t="s">
        <v>17662</v>
      </c>
      <c r="H5061" s="9">
        <v>50376</v>
      </c>
      <c r="I5061" s="69"/>
      <c r="J5061" s="70"/>
      <c r="K5061" s="71"/>
      <c r="L5061" s="77"/>
      <c r="M5061" s="78"/>
      <c r="N5061" t="str">
        <f t="shared" si="329"/>
        <v>31627</v>
      </c>
      <c r="O5061">
        <f t="shared" si="330"/>
        <v>31627</v>
      </c>
      <c r="P5061" s="29">
        <f t="shared" si="331"/>
        <v>479771</v>
      </c>
      <c r="Q5061" t="e">
        <f>+VLOOKUP(O5061,'Bảng kê HĐ 2022'!N$1912:R$4434,4,0)</f>
        <v>#N/A</v>
      </c>
      <c r="R5061" t="e">
        <f>+VLOOKUP(O5061,'Hàng trả'!#REF!,2,0)</f>
        <v>#REF!</v>
      </c>
    </row>
    <row r="5062" spans="1:18" hidden="1" x14ac:dyDescent="0.3">
      <c r="A5062" s="12">
        <v>9</v>
      </c>
      <c r="B5062" s="64"/>
      <c r="C5062" s="6" t="s">
        <v>18069</v>
      </c>
      <c r="D5062" s="7">
        <v>44786</v>
      </c>
      <c r="E5062" s="8" t="s">
        <v>10203</v>
      </c>
      <c r="F5062" s="9">
        <v>1335020</v>
      </c>
      <c r="G5062" s="8" t="s">
        <v>17662</v>
      </c>
      <c r="H5062" s="9">
        <v>140177</v>
      </c>
      <c r="I5062" s="69"/>
      <c r="J5062" s="70"/>
      <c r="K5062" s="71"/>
      <c r="L5062" s="77"/>
      <c r="M5062" s="78"/>
      <c r="N5062" t="str">
        <f t="shared" si="329"/>
        <v>31091</v>
      </c>
      <c r="O5062">
        <f t="shared" si="330"/>
        <v>31091</v>
      </c>
      <c r="P5062" s="29">
        <f t="shared" si="331"/>
        <v>1335020</v>
      </c>
      <c r="Q5062" t="e">
        <f>+VLOOKUP(O5062,'Bảng kê HĐ 2022'!N$1912:R$4434,4,0)</f>
        <v>#N/A</v>
      </c>
      <c r="R5062" t="e">
        <f>+VLOOKUP(O5062,'Hàng trả'!#REF!,2,0)</f>
        <v>#REF!</v>
      </c>
    </row>
    <row r="5063" spans="1:18" hidden="1" x14ac:dyDescent="0.3">
      <c r="A5063" s="12">
        <v>9</v>
      </c>
      <c r="B5063" s="64"/>
      <c r="C5063" s="6" t="s">
        <v>18070</v>
      </c>
      <c r="D5063" s="7">
        <v>44784</v>
      </c>
      <c r="E5063" s="8" t="s">
        <v>10203</v>
      </c>
      <c r="F5063" s="9">
        <v>405802</v>
      </c>
      <c r="G5063" s="8" t="s">
        <v>17662</v>
      </c>
      <c r="H5063" s="9">
        <v>42609</v>
      </c>
      <c r="I5063" s="69"/>
      <c r="J5063" s="70"/>
      <c r="K5063" s="71"/>
      <c r="L5063" s="77"/>
      <c r="M5063" s="78"/>
      <c r="N5063" t="str">
        <f t="shared" si="329"/>
        <v>29744</v>
      </c>
      <c r="O5063">
        <f t="shared" si="330"/>
        <v>29744</v>
      </c>
      <c r="P5063" s="29">
        <f t="shared" si="331"/>
        <v>405802</v>
      </c>
      <c r="Q5063" t="e">
        <f>+VLOOKUP(O5063,'Bảng kê HĐ 2022'!N$1912:R$4434,4,0)</f>
        <v>#N/A</v>
      </c>
      <c r="R5063" t="e">
        <f>+VLOOKUP(O5063,'Hàng trả'!#REF!,2,0)</f>
        <v>#REF!</v>
      </c>
    </row>
    <row r="5064" spans="1:18" hidden="1" x14ac:dyDescent="0.3">
      <c r="A5064" s="12">
        <v>9</v>
      </c>
      <c r="B5064" s="64"/>
      <c r="C5064" s="6" t="s">
        <v>18071</v>
      </c>
      <c r="D5064" s="7">
        <v>44796</v>
      </c>
      <c r="E5064" s="8" t="s">
        <v>16654</v>
      </c>
      <c r="F5064" s="9">
        <v>696876</v>
      </c>
      <c r="G5064" s="8" t="s">
        <v>17662</v>
      </c>
      <c r="H5064" s="9">
        <v>73172</v>
      </c>
      <c r="I5064" s="69"/>
      <c r="J5064" s="70"/>
      <c r="K5064" s="71"/>
      <c r="L5064" s="77"/>
      <c r="M5064" s="78"/>
      <c r="N5064" t="str">
        <f t="shared" si="329"/>
        <v>34304</v>
      </c>
      <c r="O5064">
        <f t="shared" si="330"/>
        <v>34304</v>
      </c>
      <c r="P5064" s="29">
        <f t="shared" si="331"/>
        <v>696876</v>
      </c>
      <c r="Q5064" t="e">
        <f>+VLOOKUP(O5064,'Bảng kê HĐ 2022'!N$1912:R$4434,4,0)</f>
        <v>#N/A</v>
      </c>
      <c r="R5064" t="e">
        <f>+VLOOKUP(O5064,'Hàng trả'!#REF!,2,0)</f>
        <v>#REF!</v>
      </c>
    </row>
    <row r="5065" spans="1:18" hidden="1" x14ac:dyDescent="0.3">
      <c r="A5065" s="12">
        <v>9</v>
      </c>
      <c r="B5065" s="64"/>
      <c r="C5065" s="6" t="s">
        <v>18072</v>
      </c>
      <c r="D5065" s="7">
        <v>44798</v>
      </c>
      <c r="E5065" s="8" t="s">
        <v>17688</v>
      </c>
      <c r="F5065" s="9">
        <v>1086138</v>
      </c>
      <c r="G5065" s="8" t="s">
        <v>17662</v>
      </c>
      <c r="H5065" s="9">
        <v>114044</v>
      </c>
      <c r="I5065" s="69"/>
      <c r="J5065" s="70"/>
      <c r="K5065" s="71"/>
      <c r="L5065" s="77"/>
      <c r="M5065" s="78"/>
      <c r="N5065" t="str">
        <f t="shared" ref="N5065:N5128" si="332">+RIGHT(C5065,5)</f>
        <v>35396</v>
      </c>
      <c r="O5065">
        <f t="shared" ref="O5065:O5128" si="333">+N5065*1</f>
        <v>35396</v>
      </c>
      <c r="P5065" s="29">
        <f t="shared" ref="P5065:P5128" si="334">+F5065</f>
        <v>1086138</v>
      </c>
      <c r="Q5065" t="e">
        <f>+VLOOKUP(O5065,'Bảng kê HĐ 2022'!N$1912:R$4434,4,0)</f>
        <v>#N/A</v>
      </c>
      <c r="R5065" t="e">
        <f>+VLOOKUP(O5065,'Hàng trả'!#REF!,2,0)</f>
        <v>#REF!</v>
      </c>
    </row>
    <row r="5066" spans="1:18" hidden="1" x14ac:dyDescent="0.3">
      <c r="A5066" s="12">
        <v>9</v>
      </c>
      <c r="B5066" s="64"/>
      <c r="C5066" s="6" t="s">
        <v>18073</v>
      </c>
      <c r="D5066" s="7">
        <v>44775</v>
      </c>
      <c r="E5066" s="8" t="s">
        <v>10203</v>
      </c>
      <c r="F5066" s="9">
        <v>158611</v>
      </c>
      <c r="G5066" s="8" t="s">
        <v>17662</v>
      </c>
      <c r="H5066" s="9">
        <v>16654</v>
      </c>
      <c r="I5066" s="69"/>
      <c r="J5066" s="70"/>
      <c r="K5066" s="71"/>
      <c r="L5066" s="77"/>
      <c r="M5066" s="78"/>
      <c r="N5066" t="str">
        <f t="shared" si="332"/>
        <v>29149</v>
      </c>
      <c r="O5066">
        <f t="shared" si="333"/>
        <v>29149</v>
      </c>
      <c r="P5066" s="29">
        <f t="shared" si="334"/>
        <v>158611</v>
      </c>
      <c r="Q5066" t="e">
        <f>+VLOOKUP(O5066,'Bảng kê HĐ 2022'!N$1912:R$4434,4,0)</f>
        <v>#N/A</v>
      </c>
      <c r="R5066" t="e">
        <f>+VLOOKUP(O5066,'Hàng trả'!#REF!,2,0)</f>
        <v>#REF!</v>
      </c>
    </row>
    <row r="5067" spans="1:18" hidden="1" x14ac:dyDescent="0.3">
      <c r="A5067" s="12">
        <v>9</v>
      </c>
      <c r="B5067" s="64"/>
      <c r="C5067" s="6" t="s">
        <v>18074</v>
      </c>
      <c r="D5067" s="7">
        <v>44793</v>
      </c>
      <c r="E5067" s="8" t="s">
        <v>12043</v>
      </c>
      <c r="F5067" s="9">
        <v>337049</v>
      </c>
      <c r="G5067" s="8" t="s">
        <v>17662</v>
      </c>
      <c r="H5067" s="9">
        <v>35390</v>
      </c>
      <c r="I5067" s="69"/>
      <c r="J5067" s="70"/>
      <c r="K5067" s="71"/>
      <c r="L5067" s="77"/>
      <c r="M5067" s="78"/>
      <c r="N5067" t="str">
        <f t="shared" si="332"/>
        <v>34126</v>
      </c>
      <c r="O5067">
        <f t="shared" si="333"/>
        <v>34126</v>
      </c>
      <c r="P5067" s="29">
        <f t="shared" si="334"/>
        <v>337049</v>
      </c>
      <c r="Q5067" t="e">
        <f>+VLOOKUP(O5067,'Bảng kê HĐ 2022'!N$1912:R$4434,4,0)</f>
        <v>#N/A</v>
      </c>
      <c r="R5067" t="e">
        <f>+VLOOKUP(O5067,'Hàng trả'!#REF!,2,0)</f>
        <v>#REF!</v>
      </c>
    </row>
    <row r="5068" spans="1:18" hidden="1" x14ac:dyDescent="0.3">
      <c r="A5068" s="12">
        <v>9</v>
      </c>
      <c r="B5068" s="64"/>
      <c r="C5068" s="6" t="s">
        <v>18075</v>
      </c>
      <c r="D5068" s="7">
        <v>44783</v>
      </c>
      <c r="E5068" s="8" t="s">
        <v>16654</v>
      </c>
      <c r="F5068" s="9">
        <v>1179412</v>
      </c>
      <c r="G5068" s="8" t="s">
        <v>17662</v>
      </c>
      <c r="H5068" s="9">
        <v>123838</v>
      </c>
      <c r="I5068" s="69"/>
      <c r="J5068" s="70"/>
      <c r="K5068" s="71"/>
      <c r="L5068" s="77"/>
      <c r="M5068" s="78"/>
      <c r="N5068" t="str">
        <f t="shared" si="332"/>
        <v>29618</v>
      </c>
      <c r="O5068">
        <f t="shared" si="333"/>
        <v>29618</v>
      </c>
      <c r="P5068" s="29">
        <f t="shared" si="334"/>
        <v>1179412</v>
      </c>
      <c r="Q5068" t="e">
        <f>+VLOOKUP(O5068,'Bảng kê HĐ 2022'!N$1912:R$4434,4,0)</f>
        <v>#N/A</v>
      </c>
      <c r="R5068" t="e">
        <f>+VLOOKUP(O5068,'Hàng trả'!#REF!,2,0)</f>
        <v>#REF!</v>
      </c>
    </row>
    <row r="5069" spans="1:18" hidden="1" x14ac:dyDescent="0.3">
      <c r="A5069" s="12">
        <v>9</v>
      </c>
      <c r="B5069" s="64"/>
      <c r="C5069" s="6" t="s">
        <v>18076</v>
      </c>
      <c r="D5069" s="7">
        <v>44795</v>
      </c>
      <c r="E5069" s="8" t="s">
        <v>12043</v>
      </c>
      <c r="F5069" s="9">
        <v>486424</v>
      </c>
      <c r="G5069" s="8" t="s">
        <v>17662</v>
      </c>
      <c r="H5069" s="9">
        <v>51075</v>
      </c>
      <c r="I5069" s="69"/>
      <c r="J5069" s="70"/>
      <c r="K5069" s="71"/>
      <c r="L5069" s="77"/>
      <c r="M5069" s="78"/>
      <c r="N5069" t="str">
        <f t="shared" si="332"/>
        <v>34236</v>
      </c>
      <c r="O5069">
        <f t="shared" si="333"/>
        <v>34236</v>
      </c>
      <c r="P5069" s="29">
        <f t="shared" si="334"/>
        <v>486424</v>
      </c>
      <c r="Q5069" t="e">
        <f>+VLOOKUP(O5069,'Bảng kê HĐ 2022'!N$1912:R$4434,4,0)</f>
        <v>#N/A</v>
      </c>
      <c r="R5069" t="e">
        <f>+VLOOKUP(O5069,'Hàng trả'!#REF!,2,0)</f>
        <v>#REF!</v>
      </c>
    </row>
    <row r="5070" spans="1:18" hidden="1" x14ac:dyDescent="0.3">
      <c r="A5070" s="12">
        <v>9</v>
      </c>
      <c r="B5070" s="64"/>
      <c r="C5070" s="6" t="s">
        <v>18077</v>
      </c>
      <c r="D5070" s="7">
        <v>44785</v>
      </c>
      <c r="E5070" s="8" t="s">
        <v>17760</v>
      </c>
      <c r="F5070" s="9">
        <v>1000663</v>
      </c>
      <c r="G5070" s="8" t="s">
        <v>17662</v>
      </c>
      <c r="H5070" s="9">
        <v>105070</v>
      </c>
      <c r="I5070" s="69"/>
      <c r="J5070" s="70"/>
      <c r="K5070" s="71"/>
      <c r="L5070" s="77"/>
      <c r="M5070" s="78"/>
      <c r="N5070" t="str">
        <f t="shared" si="332"/>
        <v>29766</v>
      </c>
      <c r="O5070">
        <f t="shared" si="333"/>
        <v>29766</v>
      </c>
      <c r="P5070" s="29">
        <f t="shared" si="334"/>
        <v>1000663</v>
      </c>
      <c r="Q5070" t="e">
        <f>+VLOOKUP(O5070,'Bảng kê HĐ 2022'!N$1912:R$4434,4,0)</f>
        <v>#N/A</v>
      </c>
      <c r="R5070" t="e">
        <f>+VLOOKUP(O5070,'Hàng trả'!#REF!,2,0)</f>
        <v>#REF!</v>
      </c>
    </row>
    <row r="5071" spans="1:18" hidden="1" x14ac:dyDescent="0.3">
      <c r="A5071" s="12">
        <v>9</v>
      </c>
      <c r="B5071" s="64"/>
      <c r="C5071" s="6" t="s">
        <v>18078</v>
      </c>
      <c r="D5071" s="7">
        <v>44779</v>
      </c>
      <c r="E5071" s="8" t="s">
        <v>17760</v>
      </c>
      <c r="F5071" s="9">
        <v>1044835</v>
      </c>
      <c r="G5071" s="8" t="s">
        <v>17662</v>
      </c>
      <c r="H5071" s="9">
        <v>109708</v>
      </c>
      <c r="I5071" s="69"/>
      <c r="J5071" s="70"/>
      <c r="K5071" s="71"/>
      <c r="L5071" s="77"/>
      <c r="M5071" s="78"/>
      <c r="N5071" t="str">
        <f t="shared" si="332"/>
        <v>29515</v>
      </c>
      <c r="O5071">
        <f t="shared" si="333"/>
        <v>29515</v>
      </c>
      <c r="P5071" s="29">
        <f t="shared" si="334"/>
        <v>1044835</v>
      </c>
      <c r="Q5071" t="e">
        <f>+VLOOKUP(O5071,'Bảng kê HĐ 2022'!N$1912:R$4434,4,0)</f>
        <v>#N/A</v>
      </c>
      <c r="R5071" t="e">
        <f>+VLOOKUP(O5071,'Hàng trả'!#REF!,2,0)</f>
        <v>#REF!</v>
      </c>
    </row>
    <row r="5072" spans="1:18" hidden="1" x14ac:dyDescent="0.3">
      <c r="A5072" s="12">
        <v>9</v>
      </c>
      <c r="B5072" s="64"/>
      <c r="C5072" s="6" t="s">
        <v>18079</v>
      </c>
      <c r="D5072" s="7">
        <v>44791</v>
      </c>
      <c r="E5072" s="8" t="s">
        <v>16654</v>
      </c>
      <c r="F5072" s="9">
        <v>2008342</v>
      </c>
      <c r="G5072" s="8" t="s">
        <v>17662</v>
      </c>
      <c r="H5072" s="9">
        <v>210876</v>
      </c>
      <c r="I5072" s="69"/>
      <c r="J5072" s="70"/>
      <c r="K5072" s="71"/>
      <c r="L5072" s="77"/>
      <c r="M5072" s="78"/>
      <c r="N5072" t="str">
        <f t="shared" si="332"/>
        <v>32515</v>
      </c>
      <c r="O5072">
        <f t="shared" si="333"/>
        <v>32515</v>
      </c>
      <c r="P5072" s="29">
        <f t="shared" si="334"/>
        <v>2008342</v>
      </c>
      <c r="Q5072" t="e">
        <f>+VLOOKUP(O5072,'Bảng kê HĐ 2022'!N$1912:R$4434,4,0)</f>
        <v>#N/A</v>
      </c>
      <c r="R5072" t="e">
        <f>+VLOOKUP(O5072,'Hàng trả'!#REF!,2,0)</f>
        <v>#REF!</v>
      </c>
    </row>
    <row r="5073" spans="1:18" hidden="1" x14ac:dyDescent="0.3">
      <c r="A5073" s="12">
        <v>9</v>
      </c>
      <c r="B5073" s="64"/>
      <c r="C5073" s="6" t="s">
        <v>18080</v>
      </c>
      <c r="D5073" s="7">
        <v>44783</v>
      </c>
      <c r="E5073" s="8" t="s">
        <v>17688</v>
      </c>
      <c r="F5073" s="9">
        <v>2087597</v>
      </c>
      <c r="G5073" s="8" t="s">
        <v>17662</v>
      </c>
      <c r="H5073" s="9">
        <v>219198</v>
      </c>
      <c r="I5073" s="69"/>
      <c r="J5073" s="70"/>
      <c r="K5073" s="71"/>
      <c r="L5073" s="77"/>
      <c r="M5073" s="78"/>
      <c r="N5073" t="str">
        <f t="shared" si="332"/>
        <v>29629</v>
      </c>
      <c r="O5073">
        <f t="shared" si="333"/>
        <v>29629</v>
      </c>
      <c r="P5073" s="29">
        <f t="shared" si="334"/>
        <v>2087597</v>
      </c>
      <c r="Q5073" t="e">
        <f>+VLOOKUP(O5073,'Bảng kê HĐ 2022'!N$1912:R$4434,4,0)</f>
        <v>#N/A</v>
      </c>
      <c r="R5073" t="e">
        <f>+VLOOKUP(O5073,'Hàng trả'!#REF!,2,0)</f>
        <v>#REF!</v>
      </c>
    </row>
    <row r="5074" spans="1:18" hidden="1" x14ac:dyDescent="0.3">
      <c r="A5074" s="12">
        <v>9</v>
      </c>
      <c r="B5074" s="64"/>
      <c r="C5074" s="6" t="s">
        <v>18081</v>
      </c>
      <c r="D5074" s="7">
        <v>44790</v>
      </c>
      <c r="E5074" s="8" t="s">
        <v>12043</v>
      </c>
      <c r="F5074" s="9">
        <v>1940486</v>
      </c>
      <c r="G5074" s="8" t="s">
        <v>17662</v>
      </c>
      <c r="H5074" s="9">
        <v>203751</v>
      </c>
      <c r="I5074" s="69"/>
      <c r="J5074" s="70"/>
      <c r="K5074" s="71"/>
      <c r="L5074" s="77"/>
      <c r="M5074" s="78"/>
      <c r="N5074" t="str">
        <f t="shared" si="332"/>
        <v>31716</v>
      </c>
      <c r="O5074">
        <f t="shared" si="333"/>
        <v>31716</v>
      </c>
      <c r="P5074" s="29">
        <f t="shared" si="334"/>
        <v>1940486</v>
      </c>
      <c r="Q5074" t="e">
        <f>+VLOOKUP(O5074,'Bảng kê HĐ 2022'!N$1912:R$4434,4,0)</f>
        <v>#N/A</v>
      </c>
      <c r="R5074" t="e">
        <f>+VLOOKUP(O5074,'Hàng trả'!#REF!,2,0)</f>
        <v>#REF!</v>
      </c>
    </row>
    <row r="5075" spans="1:18" hidden="1" x14ac:dyDescent="0.3">
      <c r="A5075" s="12">
        <v>9</v>
      </c>
      <c r="B5075" s="64"/>
      <c r="C5075" s="6" t="s">
        <v>18082</v>
      </c>
      <c r="D5075" s="7">
        <v>44776</v>
      </c>
      <c r="E5075" s="8" t="s">
        <v>10203</v>
      </c>
      <c r="F5075" s="9">
        <v>2234506</v>
      </c>
      <c r="G5075" s="8" t="s">
        <v>17662</v>
      </c>
      <c r="H5075" s="9">
        <v>234623</v>
      </c>
      <c r="I5075" s="69"/>
      <c r="J5075" s="70"/>
      <c r="K5075" s="71"/>
      <c r="L5075" s="77"/>
      <c r="M5075" s="78"/>
      <c r="N5075" t="str">
        <f t="shared" si="332"/>
        <v>29385</v>
      </c>
      <c r="O5075">
        <f t="shared" si="333"/>
        <v>29385</v>
      </c>
      <c r="P5075" s="29">
        <f t="shared" si="334"/>
        <v>2234506</v>
      </c>
      <c r="Q5075" t="e">
        <f>+VLOOKUP(O5075,'Bảng kê HĐ 2022'!N$1912:R$4434,4,0)</f>
        <v>#N/A</v>
      </c>
      <c r="R5075" t="e">
        <f>+VLOOKUP(O5075,'Hàng trả'!#REF!,2,0)</f>
        <v>#REF!</v>
      </c>
    </row>
    <row r="5076" spans="1:18" hidden="1" x14ac:dyDescent="0.3">
      <c r="A5076" s="12">
        <v>9</v>
      </c>
      <c r="B5076" s="64"/>
      <c r="C5076" s="6" t="s">
        <v>18083</v>
      </c>
      <c r="D5076" s="7">
        <v>44789</v>
      </c>
      <c r="E5076" s="8" t="s">
        <v>12043</v>
      </c>
      <c r="F5076" s="9">
        <v>859466</v>
      </c>
      <c r="G5076" s="8" t="s">
        <v>17662</v>
      </c>
      <c r="H5076" s="9">
        <v>90244</v>
      </c>
      <c r="I5076" s="69"/>
      <c r="J5076" s="70"/>
      <c r="K5076" s="71"/>
      <c r="L5076" s="77"/>
      <c r="M5076" s="78"/>
      <c r="N5076" t="str">
        <f t="shared" si="332"/>
        <v>31688</v>
      </c>
      <c r="O5076">
        <f t="shared" si="333"/>
        <v>31688</v>
      </c>
      <c r="P5076" s="29">
        <f t="shared" si="334"/>
        <v>859466</v>
      </c>
      <c r="Q5076" t="e">
        <f>+VLOOKUP(O5076,'Bảng kê HĐ 2022'!N$1912:R$4434,4,0)</f>
        <v>#N/A</v>
      </c>
      <c r="R5076" t="e">
        <f>+VLOOKUP(O5076,'Hàng trả'!#REF!,2,0)</f>
        <v>#REF!</v>
      </c>
    </row>
    <row r="5077" spans="1:18" hidden="1" x14ac:dyDescent="0.3">
      <c r="A5077" s="12">
        <v>9</v>
      </c>
      <c r="B5077" s="64"/>
      <c r="C5077" s="6" t="s">
        <v>18084</v>
      </c>
      <c r="D5077" s="7">
        <v>44784</v>
      </c>
      <c r="E5077" s="8" t="s">
        <v>12043</v>
      </c>
      <c r="F5077" s="9">
        <v>782301</v>
      </c>
      <c r="G5077" s="8" t="s">
        <v>17662</v>
      </c>
      <c r="H5077" s="9">
        <v>82142</v>
      </c>
      <c r="I5077" s="69"/>
      <c r="J5077" s="70"/>
      <c r="K5077" s="71"/>
      <c r="L5077" s="77"/>
      <c r="M5077" s="78"/>
      <c r="N5077" t="str">
        <f t="shared" si="332"/>
        <v>29758</v>
      </c>
      <c r="O5077">
        <f t="shared" si="333"/>
        <v>29758</v>
      </c>
      <c r="P5077" s="29">
        <f t="shared" si="334"/>
        <v>782301</v>
      </c>
      <c r="Q5077" t="e">
        <f>+VLOOKUP(O5077,'Bảng kê HĐ 2022'!N$1912:R$4434,4,0)</f>
        <v>#N/A</v>
      </c>
      <c r="R5077" t="e">
        <f>+VLOOKUP(O5077,'Hàng trả'!#REF!,2,0)</f>
        <v>#REF!</v>
      </c>
    </row>
    <row r="5078" spans="1:18" hidden="1" x14ac:dyDescent="0.3">
      <c r="A5078" s="12">
        <v>9</v>
      </c>
      <c r="B5078" s="64"/>
      <c r="C5078" s="6" t="s">
        <v>18085</v>
      </c>
      <c r="D5078" s="7">
        <v>44784</v>
      </c>
      <c r="E5078" s="8" t="s">
        <v>10193</v>
      </c>
      <c r="F5078" s="9">
        <v>1027338</v>
      </c>
      <c r="G5078" s="8" t="s">
        <v>17662</v>
      </c>
      <c r="H5078" s="9">
        <v>107870</v>
      </c>
      <c r="I5078" s="69"/>
      <c r="J5078" s="70"/>
      <c r="K5078" s="71"/>
      <c r="L5078" s="77"/>
      <c r="M5078" s="78"/>
      <c r="N5078" t="str">
        <f t="shared" si="332"/>
        <v>29719</v>
      </c>
      <c r="O5078">
        <f t="shared" si="333"/>
        <v>29719</v>
      </c>
      <c r="P5078" s="29">
        <f t="shared" si="334"/>
        <v>1027338</v>
      </c>
      <c r="Q5078" t="e">
        <f>+VLOOKUP(O5078,'Bảng kê HĐ 2022'!N$1912:R$4434,4,0)</f>
        <v>#N/A</v>
      </c>
      <c r="R5078" t="e">
        <f>+VLOOKUP(O5078,'Hàng trả'!#REF!,2,0)</f>
        <v>#REF!</v>
      </c>
    </row>
    <row r="5079" spans="1:18" hidden="1" x14ac:dyDescent="0.3">
      <c r="A5079" s="12">
        <v>9</v>
      </c>
      <c r="B5079" s="64"/>
      <c r="C5079" s="6" t="s">
        <v>18086</v>
      </c>
      <c r="D5079" s="7">
        <v>44779</v>
      </c>
      <c r="E5079" s="8" t="s">
        <v>16654</v>
      </c>
      <c r="F5079" s="9">
        <v>599713</v>
      </c>
      <c r="G5079" s="8" t="s">
        <v>17662</v>
      </c>
      <c r="H5079" s="9">
        <v>62970</v>
      </c>
      <c r="I5079" s="69"/>
      <c r="J5079" s="70"/>
      <c r="K5079" s="71"/>
      <c r="L5079" s="77"/>
      <c r="M5079" s="78"/>
      <c r="N5079" t="str">
        <f t="shared" si="332"/>
        <v>29511</v>
      </c>
      <c r="O5079">
        <f t="shared" si="333"/>
        <v>29511</v>
      </c>
      <c r="P5079" s="29">
        <f t="shared" si="334"/>
        <v>599713</v>
      </c>
      <c r="Q5079" t="e">
        <f>+VLOOKUP(O5079,'Bảng kê HĐ 2022'!N$1912:R$4434,4,0)</f>
        <v>#N/A</v>
      </c>
      <c r="R5079" t="e">
        <f>+VLOOKUP(O5079,'Hàng trả'!#REF!,2,0)</f>
        <v>#REF!</v>
      </c>
    </row>
    <row r="5080" spans="1:18" hidden="1" x14ac:dyDescent="0.3">
      <c r="A5080" s="12">
        <v>9</v>
      </c>
      <c r="B5080" s="64"/>
      <c r="C5080" s="6" t="s">
        <v>18087</v>
      </c>
      <c r="D5080" s="7">
        <v>44779</v>
      </c>
      <c r="E5080" s="8" t="s">
        <v>12043</v>
      </c>
      <c r="F5080" s="9">
        <v>541966</v>
      </c>
      <c r="G5080" s="8" t="s">
        <v>17662</v>
      </c>
      <c r="H5080" s="9">
        <v>56906</v>
      </c>
      <c r="I5080" s="69"/>
      <c r="J5080" s="70"/>
      <c r="K5080" s="71"/>
      <c r="L5080" s="77"/>
      <c r="M5080" s="78"/>
      <c r="N5080" t="str">
        <f t="shared" si="332"/>
        <v>29514</v>
      </c>
      <c r="O5080">
        <f t="shared" si="333"/>
        <v>29514</v>
      </c>
      <c r="P5080" s="29">
        <f t="shared" si="334"/>
        <v>541966</v>
      </c>
      <c r="Q5080" t="e">
        <f>+VLOOKUP(O5080,'Bảng kê HĐ 2022'!N$1912:R$4434,4,0)</f>
        <v>#N/A</v>
      </c>
      <c r="R5080" t="e">
        <f>+VLOOKUP(O5080,'Hàng trả'!#REF!,2,0)</f>
        <v>#REF!</v>
      </c>
    </row>
    <row r="5081" spans="1:18" hidden="1" x14ac:dyDescent="0.3">
      <c r="A5081" s="12">
        <v>9</v>
      </c>
      <c r="B5081" s="64"/>
      <c r="C5081" s="6" t="s">
        <v>18088</v>
      </c>
      <c r="D5081" s="7">
        <v>44776</v>
      </c>
      <c r="E5081" s="8" t="s">
        <v>16654</v>
      </c>
      <c r="F5081" s="9">
        <v>1200152</v>
      </c>
      <c r="G5081" s="8" t="s">
        <v>17662</v>
      </c>
      <c r="H5081" s="9">
        <v>126016</v>
      </c>
      <c r="I5081" s="69"/>
      <c r="J5081" s="70"/>
      <c r="K5081" s="71"/>
      <c r="L5081" s="77"/>
      <c r="M5081" s="78"/>
      <c r="N5081" t="str">
        <f t="shared" si="332"/>
        <v>29378</v>
      </c>
      <c r="O5081">
        <f t="shared" si="333"/>
        <v>29378</v>
      </c>
      <c r="P5081" s="29">
        <f t="shared" si="334"/>
        <v>1200152</v>
      </c>
      <c r="Q5081" t="e">
        <f>+VLOOKUP(O5081,'Bảng kê HĐ 2022'!N$1912:R$4434,4,0)</f>
        <v>#N/A</v>
      </c>
      <c r="R5081" t="e">
        <f>+VLOOKUP(O5081,'Hàng trả'!#REF!,2,0)</f>
        <v>#REF!</v>
      </c>
    </row>
    <row r="5082" spans="1:18" hidden="1" x14ac:dyDescent="0.3">
      <c r="A5082" s="12">
        <v>9</v>
      </c>
      <c r="B5082" s="64"/>
      <c r="C5082" s="6" t="s">
        <v>18089</v>
      </c>
      <c r="D5082" s="7">
        <v>44775</v>
      </c>
      <c r="E5082" s="8" t="s">
        <v>12043</v>
      </c>
      <c r="F5082" s="9">
        <v>3531627</v>
      </c>
      <c r="G5082" s="8" t="s">
        <v>17662</v>
      </c>
      <c r="H5082" s="9">
        <v>370821</v>
      </c>
      <c r="I5082" s="69"/>
      <c r="J5082" s="70"/>
      <c r="K5082" s="71"/>
      <c r="L5082" s="77"/>
      <c r="M5082" s="78"/>
      <c r="N5082" t="str">
        <f t="shared" si="332"/>
        <v>29054</v>
      </c>
      <c r="O5082">
        <f t="shared" si="333"/>
        <v>29054</v>
      </c>
      <c r="P5082" s="29">
        <f t="shared" si="334"/>
        <v>3531627</v>
      </c>
      <c r="Q5082" t="e">
        <f>+VLOOKUP(O5082,'Bảng kê HĐ 2022'!N$1912:R$4434,4,0)</f>
        <v>#N/A</v>
      </c>
      <c r="R5082" t="e">
        <f>+VLOOKUP(O5082,'Hàng trả'!#REF!,2,0)</f>
        <v>#REF!</v>
      </c>
    </row>
    <row r="5083" spans="1:18" hidden="1" x14ac:dyDescent="0.3">
      <c r="A5083" s="12">
        <v>9</v>
      </c>
      <c r="B5083" s="64"/>
      <c r="C5083" s="6" t="s">
        <v>18090</v>
      </c>
      <c r="D5083" s="7">
        <v>44775</v>
      </c>
      <c r="E5083" s="8" t="s">
        <v>10193</v>
      </c>
      <c r="F5083" s="9">
        <v>996241</v>
      </c>
      <c r="G5083" s="8" t="s">
        <v>17662</v>
      </c>
      <c r="H5083" s="9">
        <v>104605</v>
      </c>
      <c r="I5083" s="69"/>
      <c r="J5083" s="70"/>
      <c r="K5083" s="71"/>
      <c r="L5083" s="77"/>
      <c r="M5083" s="78"/>
      <c r="N5083" t="str">
        <f t="shared" si="332"/>
        <v>29151</v>
      </c>
      <c r="O5083">
        <f t="shared" si="333"/>
        <v>29151</v>
      </c>
      <c r="P5083" s="29">
        <f t="shared" si="334"/>
        <v>996241</v>
      </c>
      <c r="Q5083" t="e">
        <f>+VLOOKUP(O5083,'Bảng kê HĐ 2022'!N$1912:R$4434,4,0)</f>
        <v>#N/A</v>
      </c>
      <c r="R5083" t="e">
        <f>+VLOOKUP(O5083,'Hàng trả'!#REF!,2,0)</f>
        <v>#REF!</v>
      </c>
    </row>
    <row r="5084" spans="1:18" hidden="1" x14ac:dyDescent="0.3">
      <c r="A5084" s="12">
        <v>9</v>
      </c>
      <c r="B5084" s="64"/>
      <c r="C5084" s="6" t="s">
        <v>18091</v>
      </c>
      <c r="D5084" s="7">
        <v>44775</v>
      </c>
      <c r="E5084" s="8" t="s">
        <v>16654</v>
      </c>
      <c r="F5084" s="9">
        <v>760334</v>
      </c>
      <c r="G5084" s="8" t="s">
        <v>17662</v>
      </c>
      <c r="H5084" s="9">
        <v>79835</v>
      </c>
      <c r="I5084" s="69"/>
      <c r="J5084" s="70"/>
      <c r="K5084" s="71"/>
      <c r="L5084" s="77"/>
      <c r="M5084" s="78"/>
      <c r="N5084" t="str">
        <f t="shared" si="332"/>
        <v>29156</v>
      </c>
      <c r="O5084">
        <f t="shared" si="333"/>
        <v>29156</v>
      </c>
      <c r="P5084" s="29">
        <f t="shared" si="334"/>
        <v>760334</v>
      </c>
      <c r="Q5084" t="e">
        <f>+VLOOKUP(O5084,'Bảng kê HĐ 2022'!N$1912:R$4434,4,0)</f>
        <v>#N/A</v>
      </c>
      <c r="R5084" t="e">
        <f>+VLOOKUP(O5084,'Hàng trả'!#REF!,2,0)</f>
        <v>#REF!</v>
      </c>
    </row>
    <row r="5085" spans="1:18" hidden="1" x14ac:dyDescent="0.3">
      <c r="A5085" s="12">
        <v>9</v>
      </c>
      <c r="B5085" s="65"/>
      <c r="C5085" s="6" t="s">
        <v>18092</v>
      </c>
      <c r="D5085" s="7">
        <v>44781</v>
      </c>
      <c r="E5085" s="8" t="s">
        <v>17760</v>
      </c>
      <c r="F5085" s="9">
        <v>599713</v>
      </c>
      <c r="G5085" s="8" t="s">
        <v>17662</v>
      </c>
      <c r="H5085" s="9">
        <v>62970</v>
      </c>
      <c r="I5085" s="72"/>
      <c r="J5085" s="73"/>
      <c r="K5085" s="74"/>
      <c r="L5085" s="79"/>
      <c r="M5085" s="80"/>
      <c r="N5085" t="str">
        <f t="shared" si="332"/>
        <v>29529</v>
      </c>
      <c r="O5085">
        <f t="shared" si="333"/>
        <v>29529</v>
      </c>
      <c r="P5085" s="29">
        <f t="shared" si="334"/>
        <v>599713</v>
      </c>
      <c r="Q5085" t="e">
        <f>+VLOOKUP(O5085,'Bảng kê HĐ 2022'!N$1912:R$4434,4,0)</f>
        <v>#N/A</v>
      </c>
      <c r="R5085" t="e">
        <f>+VLOOKUP(O5085,'Hàng trả'!#REF!,2,0)</f>
        <v>#REF!</v>
      </c>
    </row>
    <row r="5086" spans="1:18" hidden="1" x14ac:dyDescent="0.3">
      <c r="A5086" s="12">
        <v>9</v>
      </c>
      <c r="B5086" s="63" t="s">
        <v>18201</v>
      </c>
      <c r="C5086" s="6" t="s">
        <v>18202</v>
      </c>
      <c r="D5086" s="7">
        <v>44802</v>
      </c>
      <c r="E5086" s="8" t="s">
        <v>12430</v>
      </c>
      <c r="F5086" s="9">
        <v>3370482</v>
      </c>
      <c r="G5086" s="8" t="s">
        <v>17662</v>
      </c>
      <c r="H5086" s="9">
        <v>353901</v>
      </c>
      <c r="I5086" s="66">
        <v>28471589</v>
      </c>
      <c r="J5086" s="67"/>
      <c r="K5086" s="68"/>
      <c r="L5086" s="75" t="s">
        <v>10465</v>
      </c>
      <c r="M5086" s="76"/>
      <c r="N5086" t="str">
        <f t="shared" si="332"/>
        <v>36406</v>
      </c>
      <c r="O5086">
        <f t="shared" si="333"/>
        <v>36406</v>
      </c>
      <c r="P5086" s="29">
        <f t="shared" si="334"/>
        <v>3370482</v>
      </c>
      <c r="Q5086" t="e">
        <f>+VLOOKUP(O5086,'Bảng kê HĐ 2022'!N$1912:R$4434,4,0)</f>
        <v>#N/A</v>
      </c>
      <c r="R5086" t="e">
        <f>+VLOOKUP(O5086,'Hàng trả'!#REF!,2,0)</f>
        <v>#REF!</v>
      </c>
    </row>
    <row r="5087" spans="1:18" hidden="1" x14ac:dyDescent="0.3">
      <c r="A5087" s="12">
        <v>9</v>
      </c>
      <c r="B5087" s="64"/>
      <c r="C5087" s="6" t="s">
        <v>18203</v>
      </c>
      <c r="D5087" s="7">
        <v>44775</v>
      </c>
      <c r="E5087" s="8" t="s">
        <v>12428</v>
      </c>
      <c r="F5087" s="9">
        <v>1423151</v>
      </c>
      <c r="G5087" s="8" t="s">
        <v>17662</v>
      </c>
      <c r="H5087" s="9">
        <v>149431</v>
      </c>
      <c r="I5087" s="69"/>
      <c r="J5087" s="70"/>
      <c r="K5087" s="71"/>
      <c r="L5087" s="77"/>
      <c r="M5087" s="78"/>
      <c r="N5087" t="str">
        <f t="shared" si="332"/>
        <v>29059</v>
      </c>
      <c r="O5087">
        <f t="shared" si="333"/>
        <v>29059</v>
      </c>
      <c r="P5087" s="29">
        <f t="shared" si="334"/>
        <v>1423151</v>
      </c>
      <c r="Q5087" t="e">
        <f>+VLOOKUP(O5087,'Bảng kê HĐ 2022'!N$1912:R$4434,4,0)</f>
        <v>#N/A</v>
      </c>
      <c r="R5087" t="e">
        <f>+VLOOKUP(O5087,'Hàng trả'!#REF!,2,0)</f>
        <v>#REF!</v>
      </c>
    </row>
    <row r="5088" spans="1:18" hidden="1" x14ac:dyDescent="0.3">
      <c r="A5088" s="12">
        <v>9</v>
      </c>
      <c r="B5088" s="64"/>
      <c r="C5088" s="6" t="s">
        <v>18204</v>
      </c>
      <c r="D5088" s="7">
        <v>44796</v>
      </c>
      <c r="E5088" s="8" t="s">
        <v>12432</v>
      </c>
      <c r="F5088" s="9">
        <v>3183197</v>
      </c>
      <c r="G5088" s="8" t="s">
        <v>17662</v>
      </c>
      <c r="H5088" s="9">
        <v>334236</v>
      </c>
      <c r="I5088" s="69"/>
      <c r="J5088" s="70"/>
      <c r="K5088" s="71"/>
      <c r="L5088" s="77"/>
      <c r="M5088" s="78"/>
      <c r="N5088" t="str">
        <f t="shared" si="332"/>
        <v>34308</v>
      </c>
      <c r="O5088">
        <f t="shared" si="333"/>
        <v>34308</v>
      </c>
      <c r="P5088" s="29">
        <f t="shared" si="334"/>
        <v>3183197</v>
      </c>
      <c r="Q5088" t="e">
        <f>+VLOOKUP(O5088,'Bảng kê HĐ 2022'!N$1912:R$4434,4,0)</f>
        <v>#N/A</v>
      </c>
      <c r="R5088" t="e">
        <f>+VLOOKUP(O5088,'Hàng trả'!#REF!,2,0)</f>
        <v>#REF!</v>
      </c>
    </row>
    <row r="5089" spans="1:18" hidden="1" x14ac:dyDescent="0.3">
      <c r="A5089" s="12">
        <v>9</v>
      </c>
      <c r="B5089" s="64"/>
      <c r="C5089" s="6" t="s">
        <v>18205</v>
      </c>
      <c r="D5089" s="7">
        <v>44775</v>
      </c>
      <c r="E5089" s="8" t="s">
        <v>12432</v>
      </c>
      <c r="F5089" s="9">
        <v>4463424</v>
      </c>
      <c r="G5089" s="8" t="s">
        <v>17662</v>
      </c>
      <c r="H5089" s="9">
        <v>468659</v>
      </c>
      <c r="I5089" s="69"/>
      <c r="J5089" s="70"/>
      <c r="K5089" s="71"/>
      <c r="L5089" s="77"/>
      <c r="M5089" s="78"/>
      <c r="N5089" t="str">
        <f t="shared" si="332"/>
        <v>29058</v>
      </c>
      <c r="O5089">
        <f t="shared" si="333"/>
        <v>29058</v>
      </c>
      <c r="P5089" s="29">
        <f t="shared" si="334"/>
        <v>4463424</v>
      </c>
      <c r="Q5089" t="e">
        <f>+VLOOKUP(O5089,'Bảng kê HĐ 2022'!N$1912:R$4434,4,0)</f>
        <v>#N/A</v>
      </c>
      <c r="R5089" t="e">
        <f>+VLOOKUP(O5089,'Hàng trả'!#REF!,2,0)</f>
        <v>#REF!</v>
      </c>
    </row>
    <row r="5090" spans="1:18" hidden="1" x14ac:dyDescent="0.3">
      <c r="A5090" s="12">
        <v>9</v>
      </c>
      <c r="B5090" s="64"/>
      <c r="C5090" s="6" t="s">
        <v>18206</v>
      </c>
      <c r="D5090" s="7">
        <v>44789</v>
      </c>
      <c r="E5090" s="8" t="s">
        <v>12430</v>
      </c>
      <c r="F5090" s="9">
        <v>1926909</v>
      </c>
      <c r="G5090" s="8" t="s">
        <v>17662</v>
      </c>
      <c r="H5090" s="9">
        <v>202325</v>
      </c>
      <c r="I5090" s="69"/>
      <c r="J5090" s="70"/>
      <c r="K5090" s="71"/>
      <c r="L5090" s="77"/>
      <c r="M5090" s="78"/>
      <c r="N5090" t="str">
        <f t="shared" si="332"/>
        <v>31654</v>
      </c>
      <c r="O5090">
        <f t="shared" si="333"/>
        <v>31654</v>
      </c>
      <c r="P5090" s="29">
        <f t="shared" si="334"/>
        <v>1926909</v>
      </c>
      <c r="Q5090" t="e">
        <f>+VLOOKUP(O5090,'Bảng kê HĐ 2022'!N$1912:R$4434,4,0)</f>
        <v>#N/A</v>
      </c>
      <c r="R5090" t="e">
        <f>+VLOOKUP(O5090,'Hàng trả'!#REF!,2,0)</f>
        <v>#REF!</v>
      </c>
    </row>
    <row r="5091" spans="1:18" hidden="1" x14ac:dyDescent="0.3">
      <c r="A5091" s="12">
        <v>9</v>
      </c>
      <c r="B5091" s="64"/>
      <c r="C5091" s="6" t="s">
        <v>18207</v>
      </c>
      <c r="D5091" s="7">
        <v>44781</v>
      </c>
      <c r="E5091" s="8" t="s">
        <v>12432</v>
      </c>
      <c r="F5091" s="9">
        <v>4276044</v>
      </c>
      <c r="G5091" s="8" t="s">
        <v>17662</v>
      </c>
      <c r="H5091" s="9">
        <v>448985</v>
      </c>
      <c r="I5091" s="69"/>
      <c r="J5091" s="70"/>
      <c r="K5091" s="71"/>
      <c r="L5091" s="77"/>
      <c r="M5091" s="78"/>
      <c r="N5091" t="str">
        <f t="shared" si="332"/>
        <v>29520</v>
      </c>
      <c r="O5091">
        <f t="shared" si="333"/>
        <v>29520</v>
      </c>
      <c r="P5091" s="29">
        <f t="shared" si="334"/>
        <v>4276044</v>
      </c>
      <c r="Q5091" t="e">
        <f>+VLOOKUP(O5091,'Bảng kê HĐ 2022'!N$1912:R$4434,4,0)</f>
        <v>#N/A</v>
      </c>
      <c r="R5091" t="e">
        <f>+VLOOKUP(O5091,'Hàng trả'!#REF!,2,0)</f>
        <v>#REF!</v>
      </c>
    </row>
    <row r="5092" spans="1:18" hidden="1" x14ac:dyDescent="0.3">
      <c r="A5092" s="12">
        <v>9</v>
      </c>
      <c r="B5092" s="65"/>
      <c r="C5092" s="6" t="s">
        <v>18208</v>
      </c>
      <c r="D5092" s="7">
        <v>44799</v>
      </c>
      <c r="E5092" s="8" t="s">
        <v>12432</v>
      </c>
      <c r="F5092" s="9">
        <v>13168624</v>
      </c>
      <c r="G5092" s="8" t="s">
        <v>17662</v>
      </c>
      <c r="H5092" s="9">
        <v>1382705</v>
      </c>
      <c r="I5092" s="72"/>
      <c r="J5092" s="73"/>
      <c r="K5092" s="74"/>
      <c r="L5092" s="79"/>
      <c r="M5092" s="80"/>
      <c r="N5092" t="str">
        <f t="shared" si="332"/>
        <v>36250</v>
      </c>
      <c r="O5092">
        <f t="shared" si="333"/>
        <v>36250</v>
      </c>
      <c r="P5092" s="29">
        <f t="shared" si="334"/>
        <v>13168624</v>
      </c>
      <c r="Q5092" t="e">
        <f>+VLOOKUP(O5092,'Bảng kê HĐ 2022'!N$1912:R$4434,4,0)</f>
        <v>#N/A</v>
      </c>
      <c r="R5092" t="e">
        <f>+VLOOKUP(O5092,'Hàng trả'!#REF!,2,0)</f>
        <v>#REF!</v>
      </c>
    </row>
    <row r="5093" spans="1:18" hidden="1" x14ac:dyDescent="0.3">
      <c r="A5093" s="12">
        <v>9</v>
      </c>
      <c r="B5093" s="63" t="s">
        <v>18212</v>
      </c>
      <c r="C5093" s="6" t="s">
        <v>18213</v>
      </c>
      <c r="D5093" s="7">
        <v>44775</v>
      </c>
      <c r="E5093" s="8" t="s">
        <v>12430</v>
      </c>
      <c r="F5093" s="9">
        <v>1480580</v>
      </c>
      <c r="G5093" s="8" t="s">
        <v>17662</v>
      </c>
      <c r="H5093" s="9">
        <v>155461</v>
      </c>
      <c r="I5093" s="66">
        <v>7819164</v>
      </c>
      <c r="J5093" s="67"/>
      <c r="K5093" s="68"/>
      <c r="L5093" s="75" t="s">
        <v>10476</v>
      </c>
      <c r="M5093" s="76"/>
      <c r="N5093" t="str">
        <f t="shared" si="332"/>
        <v>29221</v>
      </c>
      <c r="O5093">
        <f t="shared" si="333"/>
        <v>29221</v>
      </c>
      <c r="P5093" s="29">
        <f t="shared" si="334"/>
        <v>1480580</v>
      </c>
      <c r="Q5093" t="e">
        <f>+VLOOKUP(O5093,'Bảng kê HĐ 2022'!N$1912:R$4434,4,0)</f>
        <v>#N/A</v>
      </c>
      <c r="R5093" t="e">
        <f>+VLOOKUP(O5093,'Hàng trả'!#REF!,2,0)</f>
        <v>#REF!</v>
      </c>
    </row>
    <row r="5094" spans="1:18" hidden="1" x14ac:dyDescent="0.3">
      <c r="A5094" s="12">
        <v>9</v>
      </c>
      <c r="B5094" s="64"/>
      <c r="C5094" s="6" t="s">
        <v>18214</v>
      </c>
      <c r="D5094" s="7">
        <v>44783</v>
      </c>
      <c r="E5094" s="8" t="s">
        <v>12432</v>
      </c>
      <c r="F5094" s="9">
        <v>1910180</v>
      </c>
      <c r="G5094" s="8" t="s">
        <v>17662</v>
      </c>
      <c r="H5094" s="9">
        <v>200569</v>
      </c>
      <c r="I5094" s="69"/>
      <c r="J5094" s="70"/>
      <c r="K5094" s="71"/>
      <c r="L5094" s="77"/>
      <c r="M5094" s="78"/>
      <c r="N5094" t="str">
        <f t="shared" si="332"/>
        <v>29631</v>
      </c>
      <c r="O5094">
        <f t="shared" si="333"/>
        <v>29631</v>
      </c>
      <c r="P5094" s="29">
        <f t="shared" si="334"/>
        <v>1910180</v>
      </c>
      <c r="Q5094" t="e">
        <f>+VLOOKUP(O5094,'Bảng kê HĐ 2022'!N$1912:R$4434,4,0)</f>
        <v>#N/A</v>
      </c>
      <c r="R5094" t="e">
        <f>+VLOOKUP(O5094,'Hàng trả'!#REF!,2,0)</f>
        <v>#REF!</v>
      </c>
    </row>
    <row r="5095" spans="1:18" hidden="1" x14ac:dyDescent="0.3">
      <c r="A5095" s="12">
        <v>9</v>
      </c>
      <c r="B5095" s="64"/>
      <c r="C5095" s="6" t="s">
        <v>18215</v>
      </c>
      <c r="D5095" s="7">
        <v>44803</v>
      </c>
      <c r="E5095" s="8" t="s">
        <v>12430</v>
      </c>
      <c r="F5095" s="9">
        <v>2558274</v>
      </c>
      <c r="G5095" s="8" t="s">
        <v>17662</v>
      </c>
      <c r="H5095" s="9">
        <v>268619</v>
      </c>
      <c r="I5095" s="69"/>
      <c r="J5095" s="70"/>
      <c r="K5095" s="71"/>
      <c r="L5095" s="77"/>
      <c r="M5095" s="78"/>
      <c r="N5095" t="str">
        <f t="shared" si="332"/>
        <v>36424</v>
      </c>
      <c r="O5095">
        <f t="shared" si="333"/>
        <v>36424</v>
      </c>
      <c r="P5095" s="29">
        <f t="shared" si="334"/>
        <v>2558274</v>
      </c>
      <c r="Q5095" t="e">
        <f>+VLOOKUP(O5095,'Bảng kê HĐ 2022'!N$1912:R$4434,4,0)</f>
        <v>#N/A</v>
      </c>
      <c r="R5095" t="e">
        <f>+VLOOKUP(O5095,'Hàng trả'!#REF!,2,0)</f>
        <v>#REF!</v>
      </c>
    </row>
    <row r="5096" spans="1:18" hidden="1" x14ac:dyDescent="0.3">
      <c r="A5096" s="12">
        <v>9</v>
      </c>
      <c r="B5096" s="65"/>
      <c r="C5096" s="6" t="s">
        <v>18216</v>
      </c>
      <c r="D5096" s="7">
        <v>44799</v>
      </c>
      <c r="E5096" s="8" t="s">
        <v>12432</v>
      </c>
      <c r="F5096" s="9">
        <v>2787462</v>
      </c>
      <c r="G5096" s="8" t="s">
        <v>17662</v>
      </c>
      <c r="H5096" s="9">
        <v>292683</v>
      </c>
      <c r="I5096" s="72"/>
      <c r="J5096" s="73"/>
      <c r="K5096" s="74"/>
      <c r="L5096" s="79"/>
      <c r="M5096" s="80"/>
      <c r="N5096" t="str">
        <f t="shared" si="332"/>
        <v>36073</v>
      </c>
      <c r="O5096">
        <f t="shared" si="333"/>
        <v>36073</v>
      </c>
      <c r="P5096" s="29">
        <f t="shared" si="334"/>
        <v>2787462</v>
      </c>
      <c r="Q5096" t="e">
        <f>+VLOOKUP(O5096,'Bảng kê HĐ 2022'!N$1912:R$4434,4,0)</f>
        <v>#N/A</v>
      </c>
      <c r="R5096" t="e">
        <f>+VLOOKUP(O5096,'Hàng trả'!#REF!,2,0)</f>
        <v>#REF!</v>
      </c>
    </row>
    <row r="5097" spans="1:18" hidden="1" x14ac:dyDescent="0.3">
      <c r="A5097" s="12">
        <v>9</v>
      </c>
      <c r="B5097" s="63" t="s">
        <v>18220</v>
      </c>
      <c r="C5097" s="6" t="s">
        <v>18221</v>
      </c>
      <c r="D5097" s="7">
        <v>44775</v>
      </c>
      <c r="E5097" s="8" t="s">
        <v>12432</v>
      </c>
      <c r="F5097" s="9">
        <v>5615996</v>
      </c>
      <c r="G5097" s="8" t="s">
        <v>17662</v>
      </c>
      <c r="H5097" s="9">
        <v>589680</v>
      </c>
      <c r="I5097" s="66">
        <v>17093342</v>
      </c>
      <c r="J5097" s="67"/>
      <c r="K5097" s="68"/>
      <c r="L5097" s="75" t="s">
        <v>10483</v>
      </c>
      <c r="M5097" s="76"/>
      <c r="N5097" t="str">
        <f t="shared" si="332"/>
        <v>29233</v>
      </c>
      <c r="O5097">
        <f t="shared" si="333"/>
        <v>29233</v>
      </c>
      <c r="P5097" s="29">
        <f t="shared" si="334"/>
        <v>5615996</v>
      </c>
      <c r="Q5097" t="e">
        <f>+VLOOKUP(O5097,'Bảng kê HĐ 2022'!N$1912:R$4434,4,0)</f>
        <v>#N/A</v>
      </c>
      <c r="R5097" t="e">
        <f>+VLOOKUP(O5097,'Hàng trả'!#REF!,2,0)</f>
        <v>#REF!</v>
      </c>
    </row>
    <row r="5098" spans="1:18" hidden="1" x14ac:dyDescent="0.3">
      <c r="A5098" s="12">
        <v>9</v>
      </c>
      <c r="B5098" s="64"/>
      <c r="C5098" s="6" t="s">
        <v>18222</v>
      </c>
      <c r="D5098" s="7">
        <v>44800</v>
      </c>
      <c r="E5098" s="8" t="s">
        <v>12430</v>
      </c>
      <c r="F5098" s="9">
        <v>2856951</v>
      </c>
      <c r="G5098" s="8" t="s">
        <v>17662</v>
      </c>
      <c r="H5098" s="9">
        <v>299980</v>
      </c>
      <c r="I5098" s="69"/>
      <c r="J5098" s="70"/>
      <c r="K5098" s="71"/>
      <c r="L5098" s="77"/>
      <c r="M5098" s="78"/>
      <c r="N5098" t="str">
        <f t="shared" si="332"/>
        <v>36268</v>
      </c>
      <c r="O5098">
        <f t="shared" si="333"/>
        <v>36268</v>
      </c>
      <c r="P5098" s="29">
        <f t="shared" si="334"/>
        <v>2856951</v>
      </c>
      <c r="Q5098" t="e">
        <f>+VLOOKUP(O5098,'Bảng kê HĐ 2022'!N$1912:R$4434,4,0)</f>
        <v>#N/A</v>
      </c>
      <c r="R5098" t="e">
        <f>+VLOOKUP(O5098,'Hàng trả'!#REF!,2,0)</f>
        <v>#REF!</v>
      </c>
    </row>
    <row r="5099" spans="1:18" hidden="1" x14ac:dyDescent="0.3">
      <c r="A5099" s="12">
        <v>9</v>
      </c>
      <c r="B5099" s="64"/>
      <c r="C5099" s="6" t="s">
        <v>18223</v>
      </c>
      <c r="D5099" s="7">
        <v>44795</v>
      </c>
      <c r="E5099" s="8" t="s">
        <v>12432</v>
      </c>
      <c r="F5099" s="9">
        <v>4799836</v>
      </c>
      <c r="G5099" s="8" t="s">
        <v>17662</v>
      </c>
      <c r="H5099" s="9">
        <v>503983</v>
      </c>
      <c r="I5099" s="69"/>
      <c r="J5099" s="70"/>
      <c r="K5099" s="71"/>
      <c r="L5099" s="77"/>
      <c r="M5099" s="78"/>
      <c r="N5099" t="str">
        <f t="shared" si="332"/>
        <v>34217</v>
      </c>
      <c r="O5099">
        <f t="shared" si="333"/>
        <v>34217</v>
      </c>
      <c r="P5099" s="29">
        <f t="shared" si="334"/>
        <v>4799836</v>
      </c>
      <c r="Q5099" t="e">
        <f>+VLOOKUP(O5099,'Bảng kê HĐ 2022'!N$1912:R$4434,4,0)</f>
        <v>#N/A</v>
      </c>
      <c r="R5099" t="e">
        <f>+VLOOKUP(O5099,'Hàng trả'!#REF!,2,0)</f>
        <v>#REF!</v>
      </c>
    </row>
    <row r="5100" spans="1:18" hidden="1" x14ac:dyDescent="0.3">
      <c r="A5100" s="12">
        <v>9</v>
      </c>
      <c r="B5100" s="65"/>
      <c r="C5100" s="6" t="s">
        <v>18224</v>
      </c>
      <c r="D5100" s="7">
        <v>44785</v>
      </c>
      <c r="E5100" s="8" t="s">
        <v>12432</v>
      </c>
      <c r="F5100" s="9">
        <v>5825923</v>
      </c>
      <c r="G5100" s="8" t="s">
        <v>17662</v>
      </c>
      <c r="H5100" s="9">
        <v>611722</v>
      </c>
      <c r="I5100" s="72"/>
      <c r="J5100" s="73"/>
      <c r="K5100" s="74"/>
      <c r="L5100" s="79"/>
      <c r="M5100" s="80"/>
      <c r="N5100" t="str">
        <f t="shared" si="332"/>
        <v>29765</v>
      </c>
      <c r="O5100">
        <f t="shared" si="333"/>
        <v>29765</v>
      </c>
      <c r="P5100" s="29">
        <f t="shared" si="334"/>
        <v>5825923</v>
      </c>
      <c r="Q5100" t="e">
        <f>+VLOOKUP(O5100,'Bảng kê HĐ 2022'!N$1912:R$4434,4,0)</f>
        <v>#N/A</v>
      </c>
      <c r="R5100" t="e">
        <f>+VLOOKUP(O5100,'Hàng trả'!#REF!,2,0)</f>
        <v>#REF!</v>
      </c>
    </row>
    <row r="5101" spans="1:18" hidden="1" x14ac:dyDescent="0.3">
      <c r="A5101" s="12">
        <v>9</v>
      </c>
      <c r="B5101" s="63" t="s">
        <v>18225</v>
      </c>
      <c r="C5101" s="6" t="s">
        <v>18226</v>
      </c>
      <c r="D5101" s="7">
        <v>44800</v>
      </c>
      <c r="E5101" s="8" t="s">
        <v>12432</v>
      </c>
      <c r="F5101" s="9">
        <v>1541466</v>
      </c>
      <c r="G5101" s="8" t="s">
        <v>17662</v>
      </c>
      <c r="H5101" s="9">
        <v>161854</v>
      </c>
      <c r="I5101" s="66">
        <v>3662576</v>
      </c>
      <c r="J5101" s="67"/>
      <c r="K5101" s="68"/>
      <c r="L5101" s="75" t="s">
        <v>10489</v>
      </c>
      <c r="M5101" s="76"/>
      <c r="N5101" t="str">
        <f t="shared" si="332"/>
        <v>36302</v>
      </c>
      <c r="O5101">
        <f t="shared" si="333"/>
        <v>36302</v>
      </c>
      <c r="P5101" s="29">
        <f t="shared" si="334"/>
        <v>1541466</v>
      </c>
      <c r="Q5101" t="e">
        <f>+VLOOKUP(O5101,'Bảng kê HĐ 2022'!N$1912:R$4434,4,0)</f>
        <v>#N/A</v>
      </c>
      <c r="R5101" t="e">
        <f>+VLOOKUP(O5101,'Hàng trả'!#REF!,2,0)</f>
        <v>#REF!</v>
      </c>
    </row>
    <row r="5102" spans="1:18" hidden="1" x14ac:dyDescent="0.3">
      <c r="A5102" s="12">
        <v>9</v>
      </c>
      <c r="B5102" s="64"/>
      <c r="C5102" s="6" t="s">
        <v>18227</v>
      </c>
      <c r="D5102" s="7">
        <v>44781</v>
      </c>
      <c r="E5102" s="8" t="s">
        <v>12432</v>
      </c>
      <c r="F5102" s="9">
        <v>1410464</v>
      </c>
      <c r="G5102" s="8" t="s">
        <v>17662</v>
      </c>
      <c r="H5102" s="9">
        <v>148099</v>
      </c>
      <c r="I5102" s="69"/>
      <c r="J5102" s="70"/>
      <c r="K5102" s="71"/>
      <c r="L5102" s="77"/>
      <c r="M5102" s="78"/>
      <c r="N5102" t="str">
        <f t="shared" si="332"/>
        <v>29531</v>
      </c>
      <c r="O5102">
        <f t="shared" si="333"/>
        <v>29531</v>
      </c>
      <c r="P5102" s="29">
        <f t="shared" si="334"/>
        <v>1410464</v>
      </c>
      <c r="Q5102" t="e">
        <f>+VLOOKUP(O5102,'Bảng kê HĐ 2022'!N$1912:R$4434,4,0)</f>
        <v>#N/A</v>
      </c>
      <c r="R5102" t="e">
        <f>+VLOOKUP(O5102,'Hàng trả'!#REF!,2,0)</f>
        <v>#REF!</v>
      </c>
    </row>
    <row r="5103" spans="1:18" hidden="1" x14ac:dyDescent="0.3">
      <c r="A5103" s="12">
        <v>9</v>
      </c>
      <c r="B5103" s="65"/>
      <c r="C5103" s="6" t="s">
        <v>18228</v>
      </c>
      <c r="D5103" s="7">
        <v>44789</v>
      </c>
      <c r="E5103" s="8" t="s">
        <v>12432</v>
      </c>
      <c r="F5103" s="9">
        <v>1140334</v>
      </c>
      <c r="G5103" s="8" t="s">
        <v>17662</v>
      </c>
      <c r="H5103" s="9">
        <v>119735</v>
      </c>
      <c r="I5103" s="72"/>
      <c r="J5103" s="73"/>
      <c r="K5103" s="74"/>
      <c r="L5103" s="79"/>
      <c r="M5103" s="80"/>
      <c r="N5103" t="str">
        <f t="shared" si="332"/>
        <v>31678</v>
      </c>
      <c r="O5103">
        <f t="shared" si="333"/>
        <v>31678</v>
      </c>
      <c r="P5103" s="29">
        <f t="shared" si="334"/>
        <v>1140334</v>
      </c>
      <c r="Q5103" t="e">
        <f>+VLOOKUP(O5103,'Bảng kê HĐ 2022'!N$1912:R$4434,4,0)</f>
        <v>#N/A</v>
      </c>
      <c r="R5103" t="e">
        <f>+VLOOKUP(O5103,'Hàng trả'!#REF!,2,0)</f>
        <v>#REF!</v>
      </c>
    </row>
    <row r="5104" spans="1:18" hidden="1" x14ac:dyDescent="0.3">
      <c r="A5104" s="12">
        <v>9</v>
      </c>
      <c r="B5104" s="63" t="s">
        <v>18229</v>
      </c>
      <c r="C5104" s="6" t="s">
        <v>18230</v>
      </c>
      <c r="D5104" s="7">
        <v>44743</v>
      </c>
      <c r="E5104" s="8" t="s">
        <v>11932</v>
      </c>
      <c r="F5104" s="9">
        <v>1199426</v>
      </c>
      <c r="G5104" s="8" t="s">
        <v>11066</v>
      </c>
      <c r="H5104" s="9">
        <v>122941</v>
      </c>
      <c r="I5104" s="66">
        <v>2152970</v>
      </c>
      <c r="J5104" s="67"/>
      <c r="K5104" s="68"/>
      <c r="L5104" s="75" t="s">
        <v>13637</v>
      </c>
      <c r="M5104" s="76"/>
      <c r="N5104" t="str">
        <f t="shared" si="332"/>
        <v>21880</v>
      </c>
      <c r="O5104">
        <f t="shared" si="333"/>
        <v>21880</v>
      </c>
      <c r="P5104" s="29">
        <f t="shared" si="334"/>
        <v>1199426</v>
      </c>
      <c r="Q5104">
        <f>+VLOOKUP(O5104,'Bảng kê HĐ 2022'!N$1912:R$4434,4,0)</f>
        <v>0</v>
      </c>
      <c r="R5104" t="e">
        <f>+VLOOKUP(O5104,'Hàng trả'!#REF!,2,0)</f>
        <v>#REF!</v>
      </c>
    </row>
    <row r="5105" spans="1:18" hidden="1" x14ac:dyDescent="0.3">
      <c r="A5105" s="12">
        <v>9</v>
      </c>
      <c r="B5105" s="65"/>
      <c r="C5105" s="6" t="s">
        <v>18231</v>
      </c>
      <c r="D5105" s="7">
        <v>44747</v>
      </c>
      <c r="E5105" s="8" t="s">
        <v>12436</v>
      </c>
      <c r="F5105" s="9">
        <v>1199426</v>
      </c>
      <c r="G5105" s="8" t="s">
        <v>11066</v>
      </c>
      <c r="H5105" s="9">
        <v>122941</v>
      </c>
      <c r="I5105" s="72"/>
      <c r="J5105" s="73"/>
      <c r="K5105" s="74"/>
      <c r="L5105" s="79"/>
      <c r="M5105" s="80"/>
      <c r="N5105" t="str">
        <f t="shared" si="332"/>
        <v>22883</v>
      </c>
      <c r="O5105">
        <f t="shared" si="333"/>
        <v>22883</v>
      </c>
      <c r="P5105" s="29">
        <f t="shared" si="334"/>
        <v>1199426</v>
      </c>
      <c r="Q5105">
        <f>+VLOOKUP(O5105,'Bảng kê HĐ 2022'!N$1912:R$4434,4,0)</f>
        <v>0</v>
      </c>
      <c r="R5105" t="e">
        <f>+VLOOKUP(O5105,'Hàng trả'!#REF!,2,0)</f>
        <v>#REF!</v>
      </c>
    </row>
    <row r="5106" spans="1:18" hidden="1" x14ac:dyDescent="0.3">
      <c r="A5106" s="12">
        <v>9</v>
      </c>
      <c r="B5106" s="63" t="s">
        <v>18232</v>
      </c>
      <c r="C5106" s="6" t="s">
        <v>18233</v>
      </c>
      <c r="D5106" s="7">
        <v>44796</v>
      </c>
      <c r="E5106" s="8" t="s">
        <v>12738</v>
      </c>
      <c r="F5106" s="9">
        <v>1348193</v>
      </c>
      <c r="G5106" s="8" t="s">
        <v>17662</v>
      </c>
      <c r="H5106" s="9">
        <v>141560</v>
      </c>
      <c r="I5106" s="66">
        <v>2816863</v>
      </c>
      <c r="J5106" s="67"/>
      <c r="K5106" s="68"/>
      <c r="L5106" s="75" t="s">
        <v>13637</v>
      </c>
      <c r="M5106" s="76"/>
      <c r="N5106" t="str">
        <f t="shared" si="332"/>
        <v>34276</v>
      </c>
      <c r="O5106">
        <f t="shared" si="333"/>
        <v>34276</v>
      </c>
      <c r="P5106" s="29">
        <f t="shared" si="334"/>
        <v>1348193</v>
      </c>
      <c r="Q5106" t="e">
        <f>+VLOOKUP(O5106,'Bảng kê HĐ 2022'!N$1912:R$4434,4,0)</f>
        <v>#N/A</v>
      </c>
      <c r="R5106" t="e">
        <f>+VLOOKUP(O5106,'Hàng trả'!#REF!,2,0)</f>
        <v>#REF!</v>
      </c>
    </row>
    <row r="5107" spans="1:18" hidden="1" x14ac:dyDescent="0.3">
      <c r="A5107" s="12">
        <v>9</v>
      </c>
      <c r="B5107" s="65"/>
      <c r="C5107" s="6" t="s">
        <v>18234</v>
      </c>
      <c r="D5107" s="7">
        <v>44782</v>
      </c>
      <c r="E5107" s="8" t="s">
        <v>12432</v>
      </c>
      <c r="F5107" s="9">
        <v>1799140</v>
      </c>
      <c r="G5107" s="8" t="s">
        <v>17662</v>
      </c>
      <c r="H5107" s="9">
        <v>188910</v>
      </c>
      <c r="I5107" s="72"/>
      <c r="J5107" s="73"/>
      <c r="K5107" s="74"/>
      <c r="L5107" s="79"/>
      <c r="M5107" s="80"/>
      <c r="N5107" t="str">
        <f t="shared" si="332"/>
        <v>29605</v>
      </c>
      <c r="O5107">
        <f t="shared" si="333"/>
        <v>29605</v>
      </c>
      <c r="P5107" s="29">
        <f t="shared" si="334"/>
        <v>1799140</v>
      </c>
      <c r="Q5107" t="e">
        <f>+VLOOKUP(O5107,'Bảng kê HĐ 2022'!N$1912:R$4434,4,0)</f>
        <v>#N/A</v>
      </c>
      <c r="R5107" t="e">
        <f>+VLOOKUP(O5107,'Hàng trả'!#REF!,2,0)</f>
        <v>#REF!</v>
      </c>
    </row>
    <row r="5108" spans="1:18" hidden="1" x14ac:dyDescent="0.3">
      <c r="A5108" s="12">
        <v>9</v>
      </c>
      <c r="B5108" s="5" t="s">
        <v>18235</v>
      </c>
      <c r="C5108" s="6" t="s">
        <v>18236</v>
      </c>
      <c r="D5108" s="7">
        <v>44747</v>
      </c>
      <c r="E5108" s="8" t="s">
        <v>18237</v>
      </c>
      <c r="F5108" s="9">
        <v>793055</v>
      </c>
      <c r="G5108" s="8" t="s">
        <v>11066</v>
      </c>
      <c r="H5108" s="9">
        <v>81288</v>
      </c>
      <c r="I5108" s="93">
        <v>711767</v>
      </c>
      <c r="J5108" s="94"/>
      <c r="K5108" s="95"/>
      <c r="L5108" s="96" t="s">
        <v>10495</v>
      </c>
      <c r="M5108" s="97"/>
      <c r="N5108" t="str">
        <f t="shared" si="332"/>
        <v>22884</v>
      </c>
      <c r="O5108">
        <f t="shared" si="333"/>
        <v>22884</v>
      </c>
      <c r="P5108" s="29">
        <f t="shared" si="334"/>
        <v>793055</v>
      </c>
      <c r="Q5108">
        <f>+VLOOKUP(O5108,'Bảng kê HĐ 2022'!N$1912:R$4434,4,0)</f>
        <v>0</v>
      </c>
      <c r="R5108" t="e">
        <f>+VLOOKUP(O5108,'Hàng trả'!#REF!,2,0)</f>
        <v>#REF!</v>
      </c>
    </row>
    <row r="5109" spans="1:18" hidden="1" x14ac:dyDescent="0.3">
      <c r="A5109" s="12">
        <v>9</v>
      </c>
      <c r="B5109" s="63" t="s">
        <v>18238</v>
      </c>
      <c r="C5109" s="6" t="s">
        <v>18239</v>
      </c>
      <c r="D5109" s="7">
        <v>44797</v>
      </c>
      <c r="E5109" s="8" t="s">
        <v>18240</v>
      </c>
      <c r="F5109" s="9">
        <v>1348193</v>
      </c>
      <c r="G5109" s="8" t="s">
        <v>17662</v>
      </c>
      <c r="H5109" s="9">
        <v>141560</v>
      </c>
      <c r="I5109" s="66">
        <v>3016581</v>
      </c>
      <c r="J5109" s="67"/>
      <c r="K5109" s="68"/>
      <c r="L5109" s="75" t="s">
        <v>10495</v>
      </c>
      <c r="M5109" s="76"/>
      <c r="N5109" t="str">
        <f t="shared" si="332"/>
        <v>34397</v>
      </c>
      <c r="O5109">
        <f t="shared" si="333"/>
        <v>34397</v>
      </c>
      <c r="P5109" s="29">
        <f t="shared" si="334"/>
        <v>1348193</v>
      </c>
      <c r="Q5109" t="e">
        <f>+VLOOKUP(O5109,'Bảng kê HĐ 2022'!N$1912:R$4434,4,0)</f>
        <v>#N/A</v>
      </c>
      <c r="R5109" t="e">
        <f>+VLOOKUP(O5109,'Hàng trả'!#REF!,2,0)</f>
        <v>#REF!</v>
      </c>
    </row>
    <row r="5110" spans="1:18" hidden="1" x14ac:dyDescent="0.3">
      <c r="A5110" s="12">
        <v>9</v>
      </c>
      <c r="B5110" s="64"/>
      <c r="C5110" s="6" t="s">
        <v>18241</v>
      </c>
      <c r="D5110" s="7">
        <v>44802</v>
      </c>
      <c r="E5110" s="8" t="s">
        <v>18242</v>
      </c>
      <c r="F5110" s="9">
        <v>1348193</v>
      </c>
      <c r="G5110" s="8" t="s">
        <v>17662</v>
      </c>
      <c r="H5110" s="9">
        <v>141560</v>
      </c>
      <c r="I5110" s="69"/>
      <c r="J5110" s="70"/>
      <c r="K5110" s="71"/>
      <c r="L5110" s="77"/>
      <c r="M5110" s="78"/>
      <c r="N5110" t="str">
        <f t="shared" si="332"/>
        <v>36368</v>
      </c>
      <c r="O5110">
        <f t="shared" si="333"/>
        <v>36368</v>
      </c>
      <c r="P5110" s="29">
        <f t="shared" si="334"/>
        <v>1348193</v>
      </c>
      <c r="Q5110" t="e">
        <f>+VLOOKUP(O5110,'Bảng kê HĐ 2022'!N$1912:R$4434,4,0)</f>
        <v>#N/A</v>
      </c>
      <c r="R5110" t="e">
        <f>+VLOOKUP(O5110,'Hàng trả'!#REF!,2,0)</f>
        <v>#REF!</v>
      </c>
    </row>
    <row r="5111" spans="1:18" hidden="1" x14ac:dyDescent="0.3">
      <c r="A5111" s="12">
        <v>9</v>
      </c>
      <c r="B5111" s="65"/>
      <c r="C5111" s="6" t="s">
        <v>18243</v>
      </c>
      <c r="D5111" s="7">
        <v>44789</v>
      </c>
      <c r="E5111" s="8" t="s">
        <v>18244</v>
      </c>
      <c r="F5111" s="9">
        <v>674096</v>
      </c>
      <c r="G5111" s="8" t="s">
        <v>17662</v>
      </c>
      <c r="H5111" s="9">
        <v>70780</v>
      </c>
      <c r="I5111" s="72"/>
      <c r="J5111" s="73"/>
      <c r="K5111" s="74"/>
      <c r="L5111" s="79"/>
      <c r="M5111" s="80"/>
      <c r="N5111" t="str">
        <f t="shared" si="332"/>
        <v>31659</v>
      </c>
      <c r="O5111">
        <f t="shared" si="333"/>
        <v>31659</v>
      </c>
      <c r="P5111" s="29">
        <f t="shared" si="334"/>
        <v>674096</v>
      </c>
      <c r="Q5111" t="e">
        <f>+VLOOKUP(O5111,'Bảng kê HĐ 2022'!N$1912:R$4434,4,0)</f>
        <v>#N/A</v>
      </c>
      <c r="R5111" t="e">
        <f>+VLOOKUP(O5111,'Hàng trả'!#REF!,2,0)</f>
        <v>#REF!</v>
      </c>
    </row>
    <row r="5112" spans="1:18" hidden="1" x14ac:dyDescent="0.3">
      <c r="A5112" s="12">
        <v>9</v>
      </c>
      <c r="B5112" s="63" t="s">
        <v>18245</v>
      </c>
      <c r="C5112" s="6" t="s">
        <v>18246</v>
      </c>
      <c r="D5112" s="7">
        <v>44786</v>
      </c>
      <c r="E5112" s="8" t="s">
        <v>12432</v>
      </c>
      <c r="F5112" s="9">
        <v>3089585</v>
      </c>
      <c r="G5112" s="8" t="s">
        <v>17662</v>
      </c>
      <c r="H5112" s="9">
        <v>324406</v>
      </c>
      <c r="I5112" s="66">
        <v>7692219</v>
      </c>
      <c r="J5112" s="67"/>
      <c r="K5112" s="68"/>
      <c r="L5112" s="75" t="s">
        <v>13651</v>
      </c>
      <c r="M5112" s="76"/>
      <c r="N5112" t="str">
        <f t="shared" si="332"/>
        <v>31506</v>
      </c>
      <c r="O5112">
        <f t="shared" si="333"/>
        <v>31506</v>
      </c>
      <c r="P5112" s="29">
        <f t="shared" si="334"/>
        <v>3089585</v>
      </c>
      <c r="Q5112" t="e">
        <f>+VLOOKUP(O5112,'Bảng kê HĐ 2022'!N$1912:R$4434,4,0)</f>
        <v>#N/A</v>
      </c>
      <c r="R5112" t="e">
        <f>+VLOOKUP(O5112,'Hàng trả'!#REF!,2,0)</f>
        <v>#REF!</v>
      </c>
    </row>
    <row r="5113" spans="1:18" hidden="1" x14ac:dyDescent="0.3">
      <c r="A5113" s="12">
        <v>9</v>
      </c>
      <c r="B5113" s="65"/>
      <c r="C5113" s="6" t="s">
        <v>18247</v>
      </c>
      <c r="D5113" s="7">
        <v>44798</v>
      </c>
      <c r="E5113" s="8" t="s">
        <v>12432</v>
      </c>
      <c r="F5113" s="9">
        <v>5505073</v>
      </c>
      <c r="G5113" s="8" t="s">
        <v>17662</v>
      </c>
      <c r="H5113" s="9">
        <v>578033</v>
      </c>
      <c r="I5113" s="72"/>
      <c r="J5113" s="73"/>
      <c r="K5113" s="74"/>
      <c r="L5113" s="79"/>
      <c r="M5113" s="80"/>
      <c r="N5113" t="str">
        <f t="shared" si="332"/>
        <v>35514</v>
      </c>
      <c r="O5113">
        <f t="shared" si="333"/>
        <v>35514</v>
      </c>
      <c r="P5113" s="29">
        <f t="shared" si="334"/>
        <v>5505073</v>
      </c>
      <c r="Q5113" t="e">
        <f>+VLOOKUP(O5113,'Bảng kê HĐ 2022'!N$1912:R$4434,4,0)</f>
        <v>#N/A</v>
      </c>
      <c r="R5113" t="e">
        <f>+VLOOKUP(O5113,'Hàng trả'!#REF!,2,0)</f>
        <v>#REF!</v>
      </c>
    </row>
    <row r="5114" spans="1:18" hidden="1" x14ac:dyDescent="0.3">
      <c r="A5114" s="12">
        <v>9</v>
      </c>
      <c r="B5114" s="63" t="s">
        <v>18248</v>
      </c>
      <c r="C5114" s="6" t="s">
        <v>18249</v>
      </c>
      <c r="D5114" s="7">
        <v>44768</v>
      </c>
      <c r="E5114" s="8" t="s">
        <v>12432</v>
      </c>
      <c r="F5114" s="9">
        <v>2752948</v>
      </c>
      <c r="G5114" s="8" t="s">
        <v>11066</v>
      </c>
      <c r="H5114" s="9">
        <v>282177</v>
      </c>
      <c r="I5114" s="66">
        <v>24704250</v>
      </c>
      <c r="J5114" s="67"/>
      <c r="K5114" s="68"/>
      <c r="L5114" s="75" t="s">
        <v>10505</v>
      </c>
      <c r="M5114" s="76"/>
      <c r="N5114" t="str">
        <f t="shared" si="332"/>
        <v>27413</v>
      </c>
      <c r="O5114">
        <f t="shared" si="333"/>
        <v>27413</v>
      </c>
      <c r="P5114" s="29">
        <f t="shared" si="334"/>
        <v>2752948</v>
      </c>
      <c r="Q5114" t="e">
        <f>+VLOOKUP(O5114,'Bảng kê HĐ 2022'!N$1912:R$4434,4,0)</f>
        <v>#N/A</v>
      </c>
      <c r="R5114" t="e">
        <f>+VLOOKUP(O5114,'Hàng trả'!#REF!,2,0)</f>
        <v>#REF!</v>
      </c>
    </row>
    <row r="5115" spans="1:18" hidden="1" x14ac:dyDescent="0.3">
      <c r="A5115" s="12">
        <v>9</v>
      </c>
      <c r="B5115" s="64"/>
      <c r="C5115" s="6" t="s">
        <v>18250</v>
      </c>
      <c r="D5115" s="7">
        <v>44761</v>
      </c>
      <c r="E5115" s="8" t="s">
        <v>12432</v>
      </c>
      <c r="F5115" s="9">
        <v>6746933</v>
      </c>
      <c r="G5115" s="8" t="s">
        <v>11066</v>
      </c>
      <c r="H5115" s="9">
        <v>691561</v>
      </c>
      <c r="I5115" s="69"/>
      <c r="J5115" s="70"/>
      <c r="K5115" s="71"/>
      <c r="L5115" s="77"/>
      <c r="M5115" s="78"/>
      <c r="N5115" t="str">
        <f t="shared" si="332"/>
        <v>26087</v>
      </c>
      <c r="O5115">
        <f t="shared" si="333"/>
        <v>26087</v>
      </c>
      <c r="P5115" s="29">
        <f t="shared" si="334"/>
        <v>6746933</v>
      </c>
      <c r="Q5115" t="e">
        <f>+VLOOKUP(O5115,'Bảng kê HĐ 2022'!N$1912:R$4434,4,0)</f>
        <v>#N/A</v>
      </c>
      <c r="R5115" t="e">
        <f>+VLOOKUP(O5115,'Hàng trả'!#REF!,2,0)</f>
        <v>#REF!</v>
      </c>
    </row>
    <row r="5116" spans="1:18" hidden="1" x14ac:dyDescent="0.3">
      <c r="A5116" s="12">
        <v>9</v>
      </c>
      <c r="B5116" s="64"/>
      <c r="C5116" s="6" t="s">
        <v>18251</v>
      </c>
      <c r="D5116" s="7">
        <v>44754</v>
      </c>
      <c r="E5116" s="8" t="s">
        <v>12430</v>
      </c>
      <c r="F5116" s="9">
        <v>3955954</v>
      </c>
      <c r="G5116" s="8" t="s">
        <v>11066</v>
      </c>
      <c r="H5116" s="9">
        <v>405485</v>
      </c>
      <c r="I5116" s="69"/>
      <c r="J5116" s="70"/>
      <c r="K5116" s="71"/>
      <c r="L5116" s="77"/>
      <c r="M5116" s="78"/>
      <c r="N5116" t="str">
        <f t="shared" si="332"/>
        <v>24354</v>
      </c>
      <c r="O5116">
        <f t="shared" si="333"/>
        <v>24354</v>
      </c>
      <c r="P5116" s="29">
        <f t="shared" si="334"/>
        <v>3955954</v>
      </c>
      <c r="Q5116" t="e">
        <f>+VLOOKUP(O5116,'Bảng kê HĐ 2022'!N$1912:R$4434,4,0)</f>
        <v>#N/A</v>
      </c>
      <c r="R5116" t="e">
        <f>+VLOOKUP(O5116,'Hàng trả'!#REF!,2,0)</f>
        <v>#REF!</v>
      </c>
    </row>
    <row r="5117" spans="1:18" hidden="1" x14ac:dyDescent="0.3">
      <c r="A5117" s="12">
        <v>9</v>
      </c>
      <c r="B5117" s="64"/>
      <c r="C5117" s="6" t="s">
        <v>18252</v>
      </c>
      <c r="D5117" s="7">
        <v>44747</v>
      </c>
      <c r="E5117" s="8" t="s">
        <v>12430</v>
      </c>
      <c r="F5117" s="9">
        <v>2620933</v>
      </c>
      <c r="G5117" s="8" t="s">
        <v>11066</v>
      </c>
      <c r="H5117" s="9">
        <v>268646</v>
      </c>
      <c r="I5117" s="69"/>
      <c r="J5117" s="70"/>
      <c r="K5117" s="71"/>
      <c r="L5117" s="77"/>
      <c r="M5117" s="78"/>
      <c r="N5117" t="str">
        <f t="shared" si="332"/>
        <v>22713</v>
      </c>
      <c r="O5117">
        <f t="shared" si="333"/>
        <v>22713</v>
      </c>
      <c r="P5117" s="29">
        <f t="shared" si="334"/>
        <v>2620933</v>
      </c>
      <c r="Q5117">
        <f>+VLOOKUP(O5117,'Bảng kê HĐ 2022'!N$1912:R$4434,4,0)</f>
        <v>0</v>
      </c>
      <c r="R5117" t="e">
        <f>+VLOOKUP(O5117,'Hàng trả'!#REF!,2,0)</f>
        <v>#REF!</v>
      </c>
    </row>
    <row r="5118" spans="1:18" hidden="1" x14ac:dyDescent="0.3">
      <c r="A5118" s="12">
        <v>9</v>
      </c>
      <c r="B5118" s="64"/>
      <c r="C5118" s="6" t="s">
        <v>18253</v>
      </c>
      <c r="D5118" s="7">
        <v>44772</v>
      </c>
      <c r="E5118" s="8" t="s">
        <v>12430</v>
      </c>
      <c r="F5118" s="9">
        <v>1977977</v>
      </c>
      <c r="G5118" s="8" t="s">
        <v>11066</v>
      </c>
      <c r="H5118" s="9">
        <v>202743</v>
      </c>
      <c r="I5118" s="69"/>
      <c r="J5118" s="70"/>
      <c r="K5118" s="71"/>
      <c r="L5118" s="77"/>
      <c r="M5118" s="78"/>
      <c r="N5118" t="str">
        <f t="shared" si="332"/>
        <v>28842</v>
      </c>
      <c r="O5118">
        <f t="shared" si="333"/>
        <v>28842</v>
      </c>
      <c r="P5118" s="29">
        <f t="shared" si="334"/>
        <v>1977977</v>
      </c>
      <c r="Q5118" t="e">
        <f>+VLOOKUP(O5118,'Bảng kê HĐ 2022'!N$1912:R$4434,4,0)</f>
        <v>#N/A</v>
      </c>
      <c r="R5118" t="e">
        <f>+VLOOKUP(O5118,'Hàng trả'!#REF!,2,0)</f>
        <v>#REF!</v>
      </c>
    </row>
    <row r="5119" spans="1:18" hidden="1" x14ac:dyDescent="0.3">
      <c r="A5119" s="12">
        <v>9</v>
      </c>
      <c r="B5119" s="64"/>
      <c r="C5119" s="6" t="s">
        <v>18254</v>
      </c>
      <c r="D5119" s="7">
        <v>44750</v>
      </c>
      <c r="E5119" s="8" t="s">
        <v>12432</v>
      </c>
      <c r="F5119" s="9">
        <v>3096052</v>
      </c>
      <c r="G5119" s="8" t="s">
        <v>11066</v>
      </c>
      <c r="H5119" s="9">
        <v>317345</v>
      </c>
      <c r="I5119" s="69"/>
      <c r="J5119" s="70"/>
      <c r="K5119" s="71"/>
      <c r="L5119" s="77"/>
      <c r="M5119" s="78"/>
      <c r="N5119" t="str">
        <f t="shared" si="332"/>
        <v>23970</v>
      </c>
      <c r="O5119">
        <f t="shared" si="333"/>
        <v>23970</v>
      </c>
      <c r="P5119" s="29">
        <f t="shared" si="334"/>
        <v>3096052</v>
      </c>
      <c r="Q5119">
        <f>+VLOOKUP(O5119,'Bảng kê HĐ 2022'!N$1912:R$4434,4,0)</f>
        <v>0</v>
      </c>
      <c r="R5119" t="e">
        <f>+VLOOKUP(O5119,'Hàng trả'!#REF!,2,0)</f>
        <v>#REF!</v>
      </c>
    </row>
    <row r="5120" spans="1:18" hidden="1" x14ac:dyDescent="0.3">
      <c r="A5120" s="12">
        <v>9</v>
      </c>
      <c r="B5120" s="64"/>
      <c r="C5120" s="6" t="s">
        <v>18255</v>
      </c>
      <c r="D5120" s="7">
        <v>44764</v>
      </c>
      <c r="E5120" s="8" t="s">
        <v>12432</v>
      </c>
      <c r="F5120" s="9">
        <v>4319082</v>
      </c>
      <c r="G5120" s="8" t="s">
        <v>11066</v>
      </c>
      <c r="H5120" s="9">
        <v>442706</v>
      </c>
      <c r="I5120" s="69"/>
      <c r="J5120" s="70"/>
      <c r="K5120" s="71"/>
      <c r="L5120" s="77"/>
      <c r="M5120" s="78"/>
      <c r="N5120" t="str">
        <f t="shared" si="332"/>
        <v>27059</v>
      </c>
      <c r="O5120">
        <f t="shared" si="333"/>
        <v>27059</v>
      </c>
      <c r="P5120" s="29">
        <f t="shared" si="334"/>
        <v>4319082</v>
      </c>
      <c r="Q5120" t="e">
        <f>+VLOOKUP(O5120,'Bảng kê HĐ 2022'!N$1912:R$4434,4,0)</f>
        <v>#N/A</v>
      </c>
      <c r="R5120" t="e">
        <f>+VLOOKUP(O5120,'Hàng trả'!#REF!,2,0)</f>
        <v>#REF!</v>
      </c>
    </row>
    <row r="5121" spans="1:18" hidden="1" x14ac:dyDescent="0.3">
      <c r="A5121" s="12">
        <v>9</v>
      </c>
      <c r="B5121" s="65"/>
      <c r="C5121" s="6" t="s">
        <v>18256</v>
      </c>
      <c r="D5121" s="7">
        <v>44756</v>
      </c>
      <c r="E5121" s="8" t="s">
        <v>12432</v>
      </c>
      <c r="F5121" s="9">
        <v>2055748</v>
      </c>
      <c r="G5121" s="8" t="s">
        <v>11066</v>
      </c>
      <c r="H5121" s="9">
        <v>210714</v>
      </c>
      <c r="I5121" s="72"/>
      <c r="J5121" s="73"/>
      <c r="K5121" s="74"/>
      <c r="L5121" s="79"/>
      <c r="M5121" s="80"/>
      <c r="N5121" t="str">
        <f t="shared" si="332"/>
        <v>25381</v>
      </c>
      <c r="O5121">
        <f t="shared" si="333"/>
        <v>25381</v>
      </c>
      <c r="P5121" s="29">
        <f t="shared" si="334"/>
        <v>2055748</v>
      </c>
      <c r="Q5121" t="e">
        <f>+VLOOKUP(O5121,'Bảng kê HĐ 2022'!N$1912:R$4434,4,0)</f>
        <v>#N/A</v>
      </c>
      <c r="R5121" t="e">
        <f>+VLOOKUP(O5121,'Hàng trả'!#REF!,2,0)</f>
        <v>#REF!</v>
      </c>
    </row>
    <row r="5122" spans="1:18" hidden="1" x14ac:dyDescent="0.3">
      <c r="A5122" s="12">
        <v>9</v>
      </c>
      <c r="B5122" s="63" t="s">
        <v>18257</v>
      </c>
      <c r="C5122" s="6" t="s">
        <v>18258</v>
      </c>
      <c r="D5122" s="7">
        <v>44802</v>
      </c>
      <c r="E5122" s="8" t="s">
        <v>12432</v>
      </c>
      <c r="F5122" s="9">
        <v>4375498</v>
      </c>
      <c r="G5122" s="8" t="s">
        <v>17662</v>
      </c>
      <c r="H5122" s="9">
        <v>459427</v>
      </c>
      <c r="I5122" s="66">
        <v>22273600</v>
      </c>
      <c r="J5122" s="67"/>
      <c r="K5122" s="68"/>
      <c r="L5122" s="75" t="s">
        <v>10505</v>
      </c>
      <c r="M5122" s="76"/>
      <c r="N5122" t="str">
        <f t="shared" si="332"/>
        <v>36346</v>
      </c>
      <c r="O5122">
        <f t="shared" si="333"/>
        <v>36346</v>
      </c>
      <c r="P5122" s="29">
        <f t="shared" si="334"/>
        <v>4375498</v>
      </c>
      <c r="Q5122" t="e">
        <f>+VLOOKUP(O5122,'Bảng kê HĐ 2022'!N$1912:R$4434,4,0)</f>
        <v>#N/A</v>
      </c>
      <c r="R5122" t="e">
        <f>+VLOOKUP(O5122,'Hàng trả'!#REF!,2,0)</f>
        <v>#REF!</v>
      </c>
    </row>
    <row r="5123" spans="1:18" hidden="1" x14ac:dyDescent="0.3">
      <c r="A5123" s="12">
        <v>9</v>
      </c>
      <c r="B5123" s="64"/>
      <c r="C5123" s="6" t="s">
        <v>18259</v>
      </c>
      <c r="D5123" s="7">
        <v>44795</v>
      </c>
      <c r="E5123" s="8" t="s">
        <v>12430</v>
      </c>
      <c r="F5123" s="9">
        <v>1890159</v>
      </c>
      <c r="G5123" s="8" t="s">
        <v>17662</v>
      </c>
      <c r="H5123" s="9">
        <v>198467</v>
      </c>
      <c r="I5123" s="69"/>
      <c r="J5123" s="70"/>
      <c r="K5123" s="71"/>
      <c r="L5123" s="77"/>
      <c r="M5123" s="78"/>
      <c r="N5123" t="str">
        <f t="shared" si="332"/>
        <v>34216</v>
      </c>
      <c r="O5123">
        <f t="shared" si="333"/>
        <v>34216</v>
      </c>
      <c r="P5123" s="29">
        <f t="shared" si="334"/>
        <v>1890159</v>
      </c>
      <c r="Q5123" t="e">
        <f>+VLOOKUP(O5123,'Bảng kê HĐ 2022'!N$1912:R$4434,4,0)</f>
        <v>#N/A</v>
      </c>
      <c r="R5123" t="e">
        <f>+VLOOKUP(O5123,'Hàng trả'!#REF!,2,0)</f>
        <v>#REF!</v>
      </c>
    </row>
    <row r="5124" spans="1:18" hidden="1" x14ac:dyDescent="0.3">
      <c r="A5124" s="12">
        <v>9</v>
      </c>
      <c r="B5124" s="64"/>
      <c r="C5124" s="6" t="s">
        <v>18260</v>
      </c>
      <c r="D5124" s="7">
        <v>44783</v>
      </c>
      <c r="E5124" s="8" t="s">
        <v>12432</v>
      </c>
      <c r="F5124" s="9">
        <v>4362325</v>
      </c>
      <c r="G5124" s="8" t="s">
        <v>17662</v>
      </c>
      <c r="H5124" s="9">
        <v>458044</v>
      </c>
      <c r="I5124" s="69"/>
      <c r="J5124" s="70"/>
      <c r="K5124" s="71"/>
      <c r="L5124" s="77"/>
      <c r="M5124" s="78"/>
      <c r="N5124" t="str">
        <f t="shared" si="332"/>
        <v>29687</v>
      </c>
      <c r="O5124">
        <f t="shared" si="333"/>
        <v>29687</v>
      </c>
      <c r="P5124" s="29">
        <f t="shared" si="334"/>
        <v>4362325</v>
      </c>
      <c r="Q5124" t="e">
        <f>+VLOOKUP(O5124,'Bảng kê HĐ 2022'!N$1912:R$4434,4,0)</f>
        <v>#N/A</v>
      </c>
      <c r="R5124" t="e">
        <f>+VLOOKUP(O5124,'Hàng trả'!#REF!,2,0)</f>
        <v>#REF!</v>
      </c>
    </row>
    <row r="5125" spans="1:18" hidden="1" x14ac:dyDescent="0.3">
      <c r="A5125" s="12">
        <v>9</v>
      </c>
      <c r="B5125" s="64"/>
      <c r="C5125" s="6" t="s">
        <v>18261</v>
      </c>
      <c r="D5125" s="7">
        <v>44775</v>
      </c>
      <c r="E5125" s="8" t="s">
        <v>12432</v>
      </c>
      <c r="F5125" s="9">
        <v>3589628</v>
      </c>
      <c r="G5125" s="8" t="s">
        <v>17662</v>
      </c>
      <c r="H5125" s="9">
        <v>376911</v>
      </c>
      <c r="I5125" s="69"/>
      <c r="J5125" s="70"/>
      <c r="K5125" s="71"/>
      <c r="L5125" s="77"/>
      <c r="M5125" s="78"/>
      <c r="N5125" t="str">
        <f t="shared" si="332"/>
        <v>29060</v>
      </c>
      <c r="O5125">
        <f t="shared" si="333"/>
        <v>29060</v>
      </c>
      <c r="P5125" s="29">
        <f t="shared" si="334"/>
        <v>3589628</v>
      </c>
      <c r="Q5125" t="e">
        <f>+VLOOKUP(O5125,'Bảng kê HĐ 2022'!N$1912:R$4434,4,0)</f>
        <v>#N/A</v>
      </c>
      <c r="R5125" t="e">
        <f>+VLOOKUP(O5125,'Hàng trả'!#REF!,2,0)</f>
        <v>#REF!</v>
      </c>
    </row>
    <row r="5126" spans="1:18" hidden="1" x14ac:dyDescent="0.3">
      <c r="A5126" s="12">
        <v>9</v>
      </c>
      <c r="B5126" s="64"/>
      <c r="C5126" s="6" t="s">
        <v>18262</v>
      </c>
      <c r="D5126" s="7">
        <v>44798</v>
      </c>
      <c r="E5126" s="8" t="s">
        <v>12432</v>
      </c>
      <c r="F5126" s="9">
        <v>2547620</v>
      </c>
      <c r="G5126" s="8" t="s">
        <v>17662</v>
      </c>
      <c r="H5126" s="9">
        <v>267500</v>
      </c>
      <c r="I5126" s="69"/>
      <c r="J5126" s="70"/>
      <c r="K5126" s="71"/>
      <c r="L5126" s="77"/>
      <c r="M5126" s="78"/>
      <c r="N5126" t="str">
        <f t="shared" si="332"/>
        <v>36070</v>
      </c>
      <c r="O5126">
        <f t="shared" si="333"/>
        <v>36070</v>
      </c>
      <c r="P5126" s="29">
        <f t="shared" si="334"/>
        <v>2547620</v>
      </c>
      <c r="Q5126" t="e">
        <f>+VLOOKUP(O5126,'Bảng kê HĐ 2022'!N$1912:R$4434,4,0)</f>
        <v>#N/A</v>
      </c>
      <c r="R5126" t="e">
        <f>+VLOOKUP(O5126,'Hàng trả'!#REF!,2,0)</f>
        <v>#REF!</v>
      </c>
    </row>
    <row r="5127" spans="1:18" hidden="1" x14ac:dyDescent="0.3">
      <c r="A5127" s="12">
        <v>9</v>
      </c>
      <c r="B5127" s="64"/>
      <c r="C5127" s="6" t="s">
        <v>18263</v>
      </c>
      <c r="D5127" s="7">
        <v>44788</v>
      </c>
      <c r="E5127" s="8" t="s">
        <v>12432</v>
      </c>
      <c r="F5127" s="9">
        <v>4843080</v>
      </c>
      <c r="G5127" s="8" t="s">
        <v>17662</v>
      </c>
      <c r="H5127" s="9">
        <v>508523</v>
      </c>
      <c r="I5127" s="69"/>
      <c r="J5127" s="70"/>
      <c r="K5127" s="71"/>
      <c r="L5127" s="77"/>
      <c r="M5127" s="78"/>
      <c r="N5127" t="str">
        <f t="shared" si="332"/>
        <v>31614</v>
      </c>
      <c r="O5127">
        <f t="shared" si="333"/>
        <v>31614</v>
      </c>
      <c r="P5127" s="29">
        <f t="shared" si="334"/>
        <v>4843080</v>
      </c>
      <c r="Q5127" t="e">
        <f>+VLOOKUP(O5127,'Bảng kê HĐ 2022'!N$1912:R$4434,4,0)</f>
        <v>#N/A</v>
      </c>
      <c r="R5127" t="e">
        <f>+VLOOKUP(O5127,'Hàng trả'!#REF!,2,0)</f>
        <v>#REF!</v>
      </c>
    </row>
    <row r="5128" spans="1:18" hidden="1" x14ac:dyDescent="0.3">
      <c r="A5128" s="12">
        <v>9</v>
      </c>
      <c r="B5128" s="65"/>
      <c r="C5128" s="6" t="s">
        <v>18264</v>
      </c>
      <c r="D5128" s="7">
        <v>44779</v>
      </c>
      <c r="E5128" s="8" t="s">
        <v>12432</v>
      </c>
      <c r="F5128" s="9">
        <v>3278394</v>
      </c>
      <c r="G5128" s="8" t="s">
        <v>17662</v>
      </c>
      <c r="H5128" s="9">
        <v>344231</v>
      </c>
      <c r="I5128" s="72"/>
      <c r="J5128" s="73"/>
      <c r="K5128" s="74"/>
      <c r="L5128" s="79"/>
      <c r="M5128" s="80"/>
      <c r="N5128" t="str">
        <f t="shared" si="332"/>
        <v>29495</v>
      </c>
      <c r="O5128">
        <f t="shared" si="333"/>
        <v>29495</v>
      </c>
      <c r="P5128" s="29">
        <f t="shared" si="334"/>
        <v>3278394</v>
      </c>
      <c r="Q5128" t="e">
        <f>+VLOOKUP(O5128,'Bảng kê HĐ 2022'!N$1912:R$4434,4,0)</f>
        <v>#N/A</v>
      </c>
      <c r="R5128" t="e">
        <f>+VLOOKUP(O5128,'Hàng trả'!#REF!,2,0)</f>
        <v>#REF!</v>
      </c>
    </row>
    <row r="5129" spans="1:18" hidden="1" x14ac:dyDescent="0.3">
      <c r="A5129" s="12">
        <v>9</v>
      </c>
      <c r="B5129" s="63" t="s">
        <v>18265</v>
      </c>
      <c r="C5129" s="6" t="s">
        <v>18266</v>
      </c>
      <c r="D5129" s="7">
        <v>44781</v>
      </c>
      <c r="E5129" s="8" t="s">
        <v>12432</v>
      </c>
      <c r="F5129" s="9">
        <v>2398853</v>
      </c>
      <c r="G5129" s="8" t="s">
        <v>17662</v>
      </c>
      <c r="H5129" s="9">
        <v>251880</v>
      </c>
      <c r="I5129" s="66">
        <v>11612103</v>
      </c>
      <c r="J5129" s="67"/>
      <c r="K5129" s="68"/>
      <c r="L5129" s="75" t="s">
        <v>10517</v>
      </c>
      <c r="M5129" s="76"/>
      <c r="N5129" t="str">
        <f t="shared" ref="N5129:N5192" si="335">+RIGHT(C5129,5)</f>
        <v>29521</v>
      </c>
      <c r="O5129">
        <f t="shared" ref="O5129:O5192" si="336">+N5129*1</f>
        <v>29521</v>
      </c>
      <c r="P5129" s="29">
        <f t="shared" ref="P5129:P5192" si="337">+F5129</f>
        <v>2398853</v>
      </c>
      <c r="Q5129" t="e">
        <f>+VLOOKUP(O5129,'Bảng kê HĐ 2022'!N$1912:R$4434,4,0)</f>
        <v>#N/A</v>
      </c>
      <c r="R5129" t="e">
        <f>+VLOOKUP(O5129,'Hàng trả'!#REF!,2,0)</f>
        <v>#REF!</v>
      </c>
    </row>
    <row r="5130" spans="1:18" hidden="1" x14ac:dyDescent="0.3">
      <c r="A5130" s="12">
        <v>9</v>
      </c>
      <c r="B5130" s="64"/>
      <c r="C5130" s="6" t="s">
        <v>18267</v>
      </c>
      <c r="D5130" s="7">
        <v>44784</v>
      </c>
      <c r="E5130" s="8" t="s">
        <v>14338</v>
      </c>
      <c r="F5130" s="9">
        <v>1011145</v>
      </c>
      <c r="G5130" s="8" t="s">
        <v>17662</v>
      </c>
      <c r="H5130" s="9">
        <v>106170</v>
      </c>
      <c r="I5130" s="69"/>
      <c r="J5130" s="70"/>
      <c r="K5130" s="71"/>
      <c r="L5130" s="77"/>
      <c r="M5130" s="78"/>
      <c r="N5130" t="str">
        <f t="shared" si="335"/>
        <v>29763</v>
      </c>
      <c r="O5130">
        <f t="shared" si="336"/>
        <v>29763</v>
      </c>
      <c r="P5130" s="29">
        <f t="shared" si="337"/>
        <v>1011145</v>
      </c>
      <c r="Q5130" t="e">
        <f>+VLOOKUP(O5130,'Bảng kê HĐ 2022'!N$1912:R$4434,4,0)</f>
        <v>#N/A</v>
      </c>
      <c r="R5130" t="e">
        <f>+VLOOKUP(O5130,'Hàng trả'!#REF!,2,0)</f>
        <v>#REF!</v>
      </c>
    </row>
    <row r="5131" spans="1:18" hidden="1" x14ac:dyDescent="0.3">
      <c r="A5131" s="12">
        <v>9</v>
      </c>
      <c r="B5131" s="64"/>
      <c r="C5131" s="6" t="s">
        <v>18268</v>
      </c>
      <c r="D5131" s="7">
        <v>44774</v>
      </c>
      <c r="E5131" s="8" t="s">
        <v>12430</v>
      </c>
      <c r="F5131" s="9">
        <v>793055</v>
      </c>
      <c r="G5131" s="8" t="s">
        <v>17662</v>
      </c>
      <c r="H5131" s="9">
        <v>83271</v>
      </c>
      <c r="I5131" s="69"/>
      <c r="J5131" s="70"/>
      <c r="K5131" s="71"/>
      <c r="L5131" s="77"/>
      <c r="M5131" s="78"/>
      <c r="N5131" t="str">
        <f t="shared" si="335"/>
        <v>28966</v>
      </c>
      <c r="O5131">
        <f t="shared" si="336"/>
        <v>28966</v>
      </c>
      <c r="P5131" s="29">
        <f t="shared" si="337"/>
        <v>793055</v>
      </c>
      <c r="Q5131" t="e">
        <f>+VLOOKUP(O5131,'Bảng kê HĐ 2022'!N$1912:R$4434,4,0)</f>
        <v>#N/A</v>
      </c>
      <c r="R5131" t="e">
        <f>+VLOOKUP(O5131,'Hàng trả'!#REF!,2,0)</f>
        <v>#REF!</v>
      </c>
    </row>
    <row r="5132" spans="1:18" hidden="1" x14ac:dyDescent="0.3">
      <c r="A5132" s="12">
        <v>9</v>
      </c>
      <c r="B5132" s="64"/>
      <c r="C5132" s="6" t="s">
        <v>18269</v>
      </c>
      <c r="D5132" s="7">
        <v>44795</v>
      </c>
      <c r="E5132" s="8" t="s">
        <v>12430</v>
      </c>
      <c r="F5132" s="9">
        <v>1348193</v>
      </c>
      <c r="G5132" s="8" t="s">
        <v>17662</v>
      </c>
      <c r="H5132" s="9">
        <v>141560</v>
      </c>
      <c r="I5132" s="69"/>
      <c r="J5132" s="70"/>
      <c r="K5132" s="71"/>
      <c r="L5132" s="77"/>
      <c r="M5132" s="78"/>
      <c r="N5132" t="str">
        <f t="shared" si="335"/>
        <v>34226</v>
      </c>
      <c r="O5132">
        <f t="shared" si="336"/>
        <v>34226</v>
      </c>
      <c r="P5132" s="29">
        <f t="shared" si="337"/>
        <v>1348193</v>
      </c>
      <c r="Q5132" t="e">
        <f>+VLOOKUP(O5132,'Bảng kê HĐ 2022'!N$1912:R$4434,4,0)</f>
        <v>#N/A</v>
      </c>
      <c r="R5132" t="e">
        <f>+VLOOKUP(O5132,'Hàng trả'!#REF!,2,0)</f>
        <v>#REF!</v>
      </c>
    </row>
    <row r="5133" spans="1:18" hidden="1" x14ac:dyDescent="0.3">
      <c r="A5133" s="12">
        <v>9</v>
      </c>
      <c r="B5133" s="64"/>
      <c r="C5133" s="6" t="s">
        <v>18270</v>
      </c>
      <c r="D5133" s="7">
        <v>44791</v>
      </c>
      <c r="E5133" s="8" t="s">
        <v>12432</v>
      </c>
      <c r="F5133" s="9">
        <v>1741392</v>
      </c>
      <c r="G5133" s="8" t="s">
        <v>17662</v>
      </c>
      <c r="H5133" s="9">
        <v>182846</v>
      </c>
      <c r="I5133" s="69"/>
      <c r="J5133" s="70"/>
      <c r="K5133" s="71"/>
      <c r="L5133" s="77"/>
      <c r="M5133" s="78"/>
      <c r="N5133" t="str">
        <f t="shared" si="335"/>
        <v>33468</v>
      </c>
      <c r="O5133">
        <f t="shared" si="336"/>
        <v>33468</v>
      </c>
      <c r="P5133" s="29">
        <f t="shared" si="337"/>
        <v>1741392</v>
      </c>
      <c r="Q5133" t="e">
        <f>+VLOOKUP(O5133,'Bảng kê HĐ 2022'!N$1912:R$4434,4,0)</f>
        <v>#N/A</v>
      </c>
      <c r="R5133" t="e">
        <f>+VLOOKUP(O5133,'Hàng trả'!#REF!,2,0)</f>
        <v>#REF!</v>
      </c>
    </row>
    <row r="5134" spans="1:18" hidden="1" x14ac:dyDescent="0.3">
      <c r="A5134" s="12">
        <v>9</v>
      </c>
      <c r="B5134" s="64"/>
      <c r="C5134" s="6" t="s">
        <v>18271</v>
      </c>
      <c r="D5134" s="7">
        <v>44778</v>
      </c>
      <c r="E5134" s="8" t="s">
        <v>12430</v>
      </c>
      <c r="F5134" s="9">
        <v>793055</v>
      </c>
      <c r="G5134" s="8" t="s">
        <v>17662</v>
      </c>
      <c r="H5134" s="9">
        <v>83271</v>
      </c>
      <c r="I5134" s="69"/>
      <c r="J5134" s="70"/>
      <c r="K5134" s="71"/>
      <c r="L5134" s="77"/>
      <c r="M5134" s="78"/>
      <c r="N5134" t="str">
        <f t="shared" si="335"/>
        <v>29469</v>
      </c>
      <c r="O5134">
        <f t="shared" si="336"/>
        <v>29469</v>
      </c>
      <c r="P5134" s="29">
        <f t="shared" si="337"/>
        <v>793055</v>
      </c>
      <c r="Q5134" t="e">
        <f>+VLOOKUP(O5134,'Bảng kê HĐ 2022'!N$1912:R$4434,4,0)</f>
        <v>#N/A</v>
      </c>
      <c r="R5134" t="e">
        <f>+VLOOKUP(O5134,'Hàng trả'!#REF!,2,0)</f>
        <v>#REF!</v>
      </c>
    </row>
    <row r="5135" spans="1:18" hidden="1" x14ac:dyDescent="0.3">
      <c r="A5135" s="12">
        <v>9</v>
      </c>
      <c r="B5135" s="64"/>
      <c r="C5135" s="6" t="s">
        <v>18272</v>
      </c>
      <c r="D5135" s="7">
        <v>44803</v>
      </c>
      <c r="E5135" s="8" t="s">
        <v>12432</v>
      </c>
      <c r="F5135" s="9">
        <v>2341105</v>
      </c>
      <c r="G5135" s="8" t="s">
        <v>17662</v>
      </c>
      <c r="H5135" s="9">
        <v>245816</v>
      </c>
      <c r="I5135" s="69"/>
      <c r="J5135" s="70"/>
      <c r="K5135" s="71"/>
      <c r="L5135" s="77"/>
      <c r="M5135" s="78"/>
      <c r="N5135" t="str">
        <f t="shared" si="335"/>
        <v>36446</v>
      </c>
      <c r="O5135">
        <f t="shared" si="336"/>
        <v>36446</v>
      </c>
      <c r="P5135" s="29">
        <f t="shared" si="337"/>
        <v>2341105</v>
      </c>
      <c r="Q5135" t="e">
        <f>+VLOOKUP(O5135,'Bảng kê HĐ 2022'!N$1912:R$4434,4,0)</f>
        <v>#N/A</v>
      </c>
      <c r="R5135" t="e">
        <f>+VLOOKUP(O5135,'Hàng trả'!#REF!,2,0)</f>
        <v>#REF!</v>
      </c>
    </row>
    <row r="5136" spans="1:18" hidden="1" x14ac:dyDescent="0.3">
      <c r="A5136" s="12">
        <v>9</v>
      </c>
      <c r="B5136" s="64"/>
      <c r="C5136" s="6" t="s">
        <v>18273</v>
      </c>
      <c r="D5136" s="7">
        <v>44802</v>
      </c>
      <c r="E5136" s="8" t="s">
        <v>12430</v>
      </c>
      <c r="F5136" s="9">
        <v>1348193</v>
      </c>
      <c r="G5136" s="8" t="s">
        <v>17662</v>
      </c>
      <c r="H5136" s="9">
        <v>141560</v>
      </c>
      <c r="I5136" s="69"/>
      <c r="J5136" s="70"/>
      <c r="K5136" s="71"/>
      <c r="L5136" s="77"/>
      <c r="M5136" s="78"/>
      <c r="N5136" t="str">
        <f t="shared" si="335"/>
        <v>36329</v>
      </c>
      <c r="O5136">
        <f t="shared" si="336"/>
        <v>36329</v>
      </c>
      <c r="P5136" s="29">
        <f t="shared" si="337"/>
        <v>1348193</v>
      </c>
      <c r="Q5136" t="e">
        <f>+VLOOKUP(O5136,'Bảng kê HĐ 2022'!N$1912:R$4434,4,0)</f>
        <v>#N/A</v>
      </c>
      <c r="R5136" t="e">
        <f>+VLOOKUP(O5136,'Hàng trả'!#REF!,2,0)</f>
        <v>#REF!</v>
      </c>
    </row>
    <row r="5137" spans="1:18" hidden="1" x14ac:dyDescent="0.3">
      <c r="A5137" s="12">
        <v>9</v>
      </c>
      <c r="B5137" s="65"/>
      <c r="C5137" s="6" t="s">
        <v>18274</v>
      </c>
      <c r="D5137" s="7">
        <v>44785</v>
      </c>
      <c r="E5137" s="8" t="s">
        <v>12432</v>
      </c>
      <c r="F5137" s="9">
        <v>1199426</v>
      </c>
      <c r="G5137" s="8" t="s">
        <v>17662</v>
      </c>
      <c r="H5137" s="9">
        <v>125940</v>
      </c>
      <c r="I5137" s="72"/>
      <c r="J5137" s="73"/>
      <c r="K5137" s="74"/>
      <c r="L5137" s="79"/>
      <c r="M5137" s="80"/>
      <c r="N5137" t="str">
        <f t="shared" si="335"/>
        <v>30212</v>
      </c>
      <c r="O5137">
        <f t="shared" si="336"/>
        <v>30212</v>
      </c>
      <c r="P5137" s="29">
        <f t="shared" si="337"/>
        <v>1199426</v>
      </c>
      <c r="Q5137" t="e">
        <f>+VLOOKUP(O5137,'Bảng kê HĐ 2022'!N$1912:R$4434,4,0)</f>
        <v>#N/A</v>
      </c>
      <c r="R5137" t="e">
        <f>+VLOOKUP(O5137,'Hàng trả'!#REF!,2,0)</f>
        <v>#REF!</v>
      </c>
    </row>
    <row r="5138" spans="1:18" hidden="1" x14ac:dyDescent="0.3">
      <c r="A5138" s="12">
        <v>9</v>
      </c>
      <c r="B5138" s="63" t="s">
        <v>18275</v>
      </c>
      <c r="C5138" s="6" t="s">
        <v>18276</v>
      </c>
      <c r="D5138" s="7">
        <v>44797</v>
      </c>
      <c r="E5138" s="8" t="s">
        <v>12430</v>
      </c>
      <c r="F5138" s="9">
        <v>1285913</v>
      </c>
      <c r="G5138" s="8" t="s">
        <v>17662</v>
      </c>
      <c r="H5138" s="9">
        <v>135021</v>
      </c>
      <c r="I5138" s="66">
        <v>15518631</v>
      </c>
      <c r="J5138" s="67"/>
      <c r="K5138" s="68"/>
      <c r="L5138" s="75" t="s">
        <v>10524</v>
      </c>
      <c r="M5138" s="76"/>
      <c r="N5138" t="str">
        <f t="shared" si="335"/>
        <v>34408</v>
      </c>
      <c r="O5138">
        <f t="shared" si="336"/>
        <v>34408</v>
      </c>
      <c r="P5138" s="29">
        <f t="shared" si="337"/>
        <v>1285913</v>
      </c>
      <c r="Q5138" t="e">
        <f>+VLOOKUP(O5138,'Bảng kê HĐ 2022'!N$1912:R$4434,4,0)</f>
        <v>#N/A</v>
      </c>
      <c r="R5138" t="e">
        <f>+VLOOKUP(O5138,'Hàng trả'!#REF!,2,0)</f>
        <v>#REF!</v>
      </c>
    </row>
    <row r="5139" spans="1:18" hidden="1" x14ac:dyDescent="0.3">
      <c r="A5139" s="12">
        <v>9</v>
      </c>
      <c r="B5139" s="64"/>
      <c r="C5139" s="6" t="s">
        <v>18277</v>
      </c>
      <c r="D5139" s="7">
        <v>44804</v>
      </c>
      <c r="E5139" s="8" t="s">
        <v>12432</v>
      </c>
      <c r="F5139" s="9">
        <v>3614914</v>
      </c>
      <c r="G5139" s="8" t="s">
        <v>17662</v>
      </c>
      <c r="H5139" s="9">
        <v>379566</v>
      </c>
      <c r="I5139" s="69"/>
      <c r="J5139" s="70"/>
      <c r="K5139" s="71"/>
      <c r="L5139" s="77"/>
      <c r="M5139" s="78"/>
      <c r="N5139" t="str">
        <f t="shared" si="335"/>
        <v>36608</v>
      </c>
      <c r="O5139">
        <f t="shared" si="336"/>
        <v>36608</v>
      </c>
      <c r="P5139" s="29">
        <f t="shared" si="337"/>
        <v>3614914</v>
      </c>
      <c r="Q5139" t="e">
        <f>+VLOOKUP(O5139,'Bảng kê HĐ 2022'!N$1912:R$4434,4,0)</f>
        <v>#N/A</v>
      </c>
      <c r="R5139" t="e">
        <f>+VLOOKUP(O5139,'Hàng trả'!#REF!,2,0)</f>
        <v>#REF!</v>
      </c>
    </row>
    <row r="5140" spans="1:18" hidden="1" x14ac:dyDescent="0.3">
      <c r="A5140" s="12">
        <v>9</v>
      </c>
      <c r="B5140" s="64"/>
      <c r="C5140" s="6" t="s">
        <v>18278</v>
      </c>
      <c r="D5140" s="7">
        <v>44783</v>
      </c>
      <c r="E5140" s="8" t="s">
        <v>12432</v>
      </c>
      <c r="F5140" s="9">
        <v>5822685</v>
      </c>
      <c r="G5140" s="8" t="s">
        <v>17662</v>
      </c>
      <c r="H5140" s="9">
        <v>611382</v>
      </c>
      <c r="I5140" s="69"/>
      <c r="J5140" s="70"/>
      <c r="K5140" s="71"/>
      <c r="L5140" s="77"/>
      <c r="M5140" s="78"/>
      <c r="N5140" t="str">
        <f t="shared" si="335"/>
        <v>29698</v>
      </c>
      <c r="O5140">
        <f t="shared" si="336"/>
        <v>29698</v>
      </c>
      <c r="P5140" s="29">
        <f t="shared" si="337"/>
        <v>5822685</v>
      </c>
      <c r="Q5140" t="e">
        <f>+VLOOKUP(O5140,'Bảng kê HĐ 2022'!N$1912:R$4434,4,0)</f>
        <v>#N/A</v>
      </c>
      <c r="R5140" t="e">
        <f>+VLOOKUP(O5140,'Hàng trả'!#REF!,2,0)</f>
        <v>#REF!</v>
      </c>
    </row>
    <row r="5141" spans="1:18" hidden="1" x14ac:dyDescent="0.3">
      <c r="A5141" s="12">
        <v>9</v>
      </c>
      <c r="B5141" s="65"/>
      <c r="C5141" s="6" t="s">
        <v>18279</v>
      </c>
      <c r="D5141" s="7">
        <v>44775</v>
      </c>
      <c r="E5141" s="8" t="s">
        <v>12432</v>
      </c>
      <c r="F5141" s="9">
        <v>6615740</v>
      </c>
      <c r="G5141" s="8" t="s">
        <v>17662</v>
      </c>
      <c r="H5141" s="9">
        <v>694653</v>
      </c>
      <c r="I5141" s="72"/>
      <c r="J5141" s="73"/>
      <c r="K5141" s="74"/>
      <c r="L5141" s="79"/>
      <c r="M5141" s="80"/>
      <c r="N5141" t="str">
        <f t="shared" si="335"/>
        <v>29166</v>
      </c>
      <c r="O5141">
        <f t="shared" si="336"/>
        <v>29166</v>
      </c>
      <c r="P5141" s="29">
        <f t="shared" si="337"/>
        <v>6615740</v>
      </c>
      <c r="Q5141" t="e">
        <f>+VLOOKUP(O5141,'Bảng kê HĐ 2022'!N$1912:R$4434,4,0)</f>
        <v>#N/A</v>
      </c>
      <c r="R5141" t="e">
        <f>+VLOOKUP(O5141,'Hàng trả'!#REF!,2,0)</f>
        <v>#REF!</v>
      </c>
    </row>
    <row r="5142" spans="1:18" hidden="1" x14ac:dyDescent="0.3">
      <c r="A5142" s="12">
        <v>9</v>
      </c>
      <c r="B5142" s="63" t="s">
        <v>18280</v>
      </c>
      <c r="C5142" s="6" t="s">
        <v>18281</v>
      </c>
      <c r="D5142" s="7">
        <v>44795</v>
      </c>
      <c r="E5142" s="8" t="s">
        <v>12432</v>
      </c>
      <c r="F5142" s="9">
        <v>3089585</v>
      </c>
      <c r="G5142" s="8" t="s">
        <v>17662</v>
      </c>
      <c r="H5142" s="9">
        <v>324406</v>
      </c>
      <c r="I5142" s="66">
        <v>7405206</v>
      </c>
      <c r="J5142" s="67"/>
      <c r="K5142" s="68"/>
      <c r="L5142" s="75" t="s">
        <v>10530</v>
      </c>
      <c r="M5142" s="76"/>
      <c r="N5142" t="str">
        <f t="shared" si="335"/>
        <v>34228</v>
      </c>
      <c r="O5142">
        <f t="shared" si="336"/>
        <v>34228</v>
      </c>
      <c r="P5142" s="29">
        <f t="shared" si="337"/>
        <v>3089585</v>
      </c>
      <c r="Q5142" t="e">
        <f>+VLOOKUP(O5142,'Bảng kê HĐ 2022'!N$1912:R$4434,4,0)</f>
        <v>#N/A</v>
      </c>
      <c r="R5142" t="e">
        <f>+VLOOKUP(O5142,'Hàng trả'!#REF!,2,0)</f>
        <v>#REF!</v>
      </c>
    </row>
    <row r="5143" spans="1:18" hidden="1" x14ac:dyDescent="0.3">
      <c r="A5143" s="12">
        <v>9</v>
      </c>
      <c r="B5143" s="64"/>
      <c r="C5143" s="6" t="s">
        <v>18282</v>
      </c>
      <c r="D5143" s="7">
        <v>44775</v>
      </c>
      <c r="E5143" s="8" t="s">
        <v>12432</v>
      </c>
      <c r="F5143" s="9">
        <v>1199426</v>
      </c>
      <c r="G5143" s="8" t="s">
        <v>17662</v>
      </c>
      <c r="H5143" s="9">
        <v>125940</v>
      </c>
      <c r="I5143" s="69"/>
      <c r="J5143" s="70"/>
      <c r="K5143" s="71"/>
      <c r="L5143" s="77"/>
      <c r="M5143" s="78"/>
      <c r="N5143" t="str">
        <f t="shared" si="335"/>
        <v>29070</v>
      </c>
      <c r="O5143">
        <f t="shared" si="336"/>
        <v>29070</v>
      </c>
      <c r="P5143" s="29">
        <f t="shared" si="337"/>
        <v>1199426</v>
      </c>
      <c r="Q5143" t="e">
        <f>+VLOOKUP(O5143,'Bảng kê HĐ 2022'!N$1912:R$4434,4,0)</f>
        <v>#N/A</v>
      </c>
      <c r="R5143" t="e">
        <f>+VLOOKUP(O5143,'Hàng trả'!#REF!,2,0)</f>
        <v>#REF!</v>
      </c>
    </row>
    <row r="5144" spans="1:18" hidden="1" x14ac:dyDescent="0.3">
      <c r="A5144" s="12">
        <v>9</v>
      </c>
      <c r="B5144" s="64"/>
      <c r="C5144" s="6" t="s">
        <v>18283</v>
      </c>
      <c r="D5144" s="7">
        <v>44781</v>
      </c>
      <c r="E5144" s="8" t="s">
        <v>12432</v>
      </c>
      <c r="F5144" s="9">
        <v>1199426</v>
      </c>
      <c r="G5144" s="8" t="s">
        <v>17662</v>
      </c>
      <c r="H5144" s="9">
        <v>125940</v>
      </c>
      <c r="I5144" s="69"/>
      <c r="J5144" s="70"/>
      <c r="K5144" s="71"/>
      <c r="L5144" s="77"/>
      <c r="M5144" s="78"/>
      <c r="N5144" t="str">
        <f t="shared" si="335"/>
        <v>29527</v>
      </c>
      <c r="O5144">
        <f t="shared" si="336"/>
        <v>29527</v>
      </c>
      <c r="P5144" s="29">
        <f t="shared" si="337"/>
        <v>1199426</v>
      </c>
      <c r="Q5144" t="e">
        <f>+VLOOKUP(O5144,'Bảng kê HĐ 2022'!N$1912:R$4434,4,0)</f>
        <v>#N/A</v>
      </c>
      <c r="R5144" t="e">
        <f>+VLOOKUP(O5144,'Hàng trả'!#REF!,2,0)</f>
        <v>#REF!</v>
      </c>
    </row>
    <row r="5145" spans="1:18" hidden="1" x14ac:dyDescent="0.3">
      <c r="A5145" s="12">
        <v>9</v>
      </c>
      <c r="B5145" s="65"/>
      <c r="C5145" s="6" t="s">
        <v>18284</v>
      </c>
      <c r="D5145" s="7">
        <v>44776</v>
      </c>
      <c r="E5145" s="8" t="s">
        <v>12432</v>
      </c>
      <c r="F5145" s="9">
        <v>2785536</v>
      </c>
      <c r="G5145" s="8" t="s">
        <v>17662</v>
      </c>
      <c r="H5145" s="9">
        <v>292481</v>
      </c>
      <c r="I5145" s="72"/>
      <c r="J5145" s="73"/>
      <c r="K5145" s="74"/>
      <c r="L5145" s="79"/>
      <c r="M5145" s="80"/>
      <c r="N5145" t="str">
        <f t="shared" si="335"/>
        <v>29366</v>
      </c>
      <c r="O5145">
        <f t="shared" si="336"/>
        <v>29366</v>
      </c>
      <c r="P5145" s="29">
        <f t="shared" si="337"/>
        <v>2785536</v>
      </c>
      <c r="Q5145" t="e">
        <f>+VLOOKUP(O5145,'Bảng kê HĐ 2022'!N$1912:R$4434,4,0)</f>
        <v>#N/A</v>
      </c>
      <c r="R5145" t="e">
        <f>+VLOOKUP(O5145,'Hàng trả'!#REF!,2,0)</f>
        <v>#REF!</v>
      </c>
    </row>
    <row r="5146" spans="1:18" hidden="1" x14ac:dyDescent="0.3">
      <c r="A5146" s="12">
        <v>9</v>
      </c>
      <c r="B5146" s="63" t="s">
        <v>18285</v>
      </c>
      <c r="C5146" s="6" t="s">
        <v>18286</v>
      </c>
      <c r="D5146" s="7">
        <v>44797</v>
      </c>
      <c r="E5146" s="8" t="s">
        <v>12432</v>
      </c>
      <c r="F5146" s="9">
        <v>1937425</v>
      </c>
      <c r="G5146" s="8" t="s">
        <v>17662</v>
      </c>
      <c r="H5146" s="9">
        <v>203430</v>
      </c>
      <c r="I5146" s="66">
        <v>28170730</v>
      </c>
      <c r="J5146" s="67"/>
      <c r="K5146" s="68"/>
      <c r="L5146" s="75" t="s">
        <v>10536</v>
      </c>
      <c r="M5146" s="76"/>
      <c r="N5146" t="str">
        <f t="shared" si="335"/>
        <v>34404</v>
      </c>
      <c r="O5146">
        <f t="shared" si="336"/>
        <v>34404</v>
      </c>
      <c r="P5146" s="29">
        <f t="shared" si="337"/>
        <v>1937425</v>
      </c>
      <c r="Q5146" t="e">
        <f>+VLOOKUP(O5146,'Bảng kê HĐ 2022'!N$1912:R$4434,4,0)</f>
        <v>#N/A</v>
      </c>
      <c r="R5146" t="e">
        <f>+VLOOKUP(O5146,'Hàng trả'!#REF!,2,0)</f>
        <v>#REF!</v>
      </c>
    </row>
    <row r="5147" spans="1:18" hidden="1" x14ac:dyDescent="0.3">
      <c r="A5147" s="12">
        <v>9</v>
      </c>
      <c r="B5147" s="64"/>
      <c r="C5147" s="6" t="s">
        <v>18287</v>
      </c>
      <c r="D5147" s="7">
        <v>44796</v>
      </c>
      <c r="E5147" s="8" t="s">
        <v>12428</v>
      </c>
      <c r="F5147" s="9">
        <v>1893279</v>
      </c>
      <c r="G5147" s="8" t="s">
        <v>17662</v>
      </c>
      <c r="H5147" s="9">
        <v>198794</v>
      </c>
      <c r="I5147" s="69"/>
      <c r="J5147" s="70"/>
      <c r="K5147" s="71"/>
      <c r="L5147" s="77"/>
      <c r="M5147" s="78"/>
      <c r="N5147" t="str">
        <f t="shared" si="335"/>
        <v>34305</v>
      </c>
      <c r="O5147">
        <f t="shared" si="336"/>
        <v>34305</v>
      </c>
      <c r="P5147" s="29">
        <f t="shared" si="337"/>
        <v>1893279</v>
      </c>
      <c r="Q5147" t="e">
        <f>+VLOOKUP(O5147,'Bảng kê HĐ 2022'!N$1912:R$4434,4,0)</f>
        <v>#N/A</v>
      </c>
      <c r="R5147" t="e">
        <f>+VLOOKUP(O5147,'Hàng trả'!#REF!,2,0)</f>
        <v>#REF!</v>
      </c>
    </row>
    <row r="5148" spans="1:18" hidden="1" x14ac:dyDescent="0.3">
      <c r="A5148" s="12">
        <v>9</v>
      </c>
      <c r="B5148" s="64"/>
      <c r="C5148" s="6" t="s">
        <v>18288</v>
      </c>
      <c r="D5148" s="7">
        <v>44778</v>
      </c>
      <c r="E5148" s="8" t="s">
        <v>12430</v>
      </c>
      <c r="F5148" s="9">
        <v>4973978</v>
      </c>
      <c r="G5148" s="8" t="s">
        <v>17662</v>
      </c>
      <c r="H5148" s="9">
        <v>522268</v>
      </c>
      <c r="I5148" s="69"/>
      <c r="J5148" s="70"/>
      <c r="K5148" s="71"/>
      <c r="L5148" s="77"/>
      <c r="M5148" s="78"/>
      <c r="N5148" t="str">
        <f t="shared" si="335"/>
        <v>29464</v>
      </c>
      <c r="O5148">
        <f t="shared" si="336"/>
        <v>29464</v>
      </c>
      <c r="P5148" s="29">
        <f t="shared" si="337"/>
        <v>4973978</v>
      </c>
      <c r="Q5148" t="e">
        <f>+VLOOKUP(O5148,'Bảng kê HĐ 2022'!N$1912:R$4434,4,0)</f>
        <v>#N/A</v>
      </c>
      <c r="R5148" t="e">
        <f>+VLOOKUP(O5148,'Hàng trả'!#REF!,2,0)</f>
        <v>#REF!</v>
      </c>
    </row>
    <row r="5149" spans="1:18" hidden="1" x14ac:dyDescent="0.3">
      <c r="A5149" s="12">
        <v>9</v>
      </c>
      <c r="B5149" s="64"/>
      <c r="C5149" s="6" t="s">
        <v>18289</v>
      </c>
      <c r="D5149" s="7">
        <v>44791</v>
      </c>
      <c r="E5149" s="8" t="s">
        <v>12432</v>
      </c>
      <c r="F5149" s="9">
        <v>3864173</v>
      </c>
      <c r="G5149" s="8" t="s">
        <v>17662</v>
      </c>
      <c r="H5149" s="9">
        <v>405738</v>
      </c>
      <c r="I5149" s="69"/>
      <c r="J5149" s="70"/>
      <c r="K5149" s="71"/>
      <c r="L5149" s="77"/>
      <c r="M5149" s="78"/>
      <c r="N5149" t="str">
        <f t="shared" si="335"/>
        <v>33575</v>
      </c>
      <c r="O5149">
        <f t="shared" si="336"/>
        <v>33575</v>
      </c>
      <c r="P5149" s="29">
        <f t="shared" si="337"/>
        <v>3864173</v>
      </c>
      <c r="Q5149" t="e">
        <f>+VLOOKUP(O5149,'Bảng kê HĐ 2022'!N$1912:R$4434,4,0)</f>
        <v>#N/A</v>
      </c>
      <c r="R5149" t="e">
        <f>+VLOOKUP(O5149,'Hàng trả'!#REF!,2,0)</f>
        <v>#REF!</v>
      </c>
    </row>
    <row r="5150" spans="1:18" hidden="1" x14ac:dyDescent="0.3">
      <c r="A5150" s="12">
        <v>9</v>
      </c>
      <c r="B5150" s="64"/>
      <c r="C5150" s="6" t="s">
        <v>18290</v>
      </c>
      <c r="D5150" s="7">
        <v>44783</v>
      </c>
      <c r="E5150" s="8" t="s">
        <v>12430</v>
      </c>
      <c r="F5150" s="9">
        <v>1983113</v>
      </c>
      <c r="G5150" s="8" t="s">
        <v>17662</v>
      </c>
      <c r="H5150" s="9">
        <v>208227</v>
      </c>
      <c r="I5150" s="69"/>
      <c r="J5150" s="70"/>
      <c r="K5150" s="71"/>
      <c r="L5150" s="77"/>
      <c r="M5150" s="78"/>
      <c r="N5150" t="str">
        <f t="shared" si="335"/>
        <v>29689</v>
      </c>
      <c r="O5150">
        <f t="shared" si="336"/>
        <v>29689</v>
      </c>
      <c r="P5150" s="29">
        <f t="shared" si="337"/>
        <v>1983113</v>
      </c>
      <c r="Q5150" t="e">
        <f>+VLOOKUP(O5150,'Bảng kê HĐ 2022'!N$1912:R$4434,4,0)</f>
        <v>#N/A</v>
      </c>
      <c r="R5150" t="e">
        <f>+VLOOKUP(O5150,'Hàng trả'!#REF!,2,0)</f>
        <v>#REF!</v>
      </c>
    </row>
    <row r="5151" spans="1:18" hidden="1" x14ac:dyDescent="0.3">
      <c r="A5151" s="12">
        <v>9</v>
      </c>
      <c r="B5151" s="64"/>
      <c r="C5151" s="6" t="s">
        <v>18291</v>
      </c>
      <c r="D5151" s="7">
        <v>44800</v>
      </c>
      <c r="E5151" s="8" t="s">
        <v>12432</v>
      </c>
      <c r="F5151" s="9">
        <v>12992340</v>
      </c>
      <c r="G5151" s="8" t="s">
        <v>17662</v>
      </c>
      <c r="H5151" s="9">
        <v>1364196</v>
      </c>
      <c r="I5151" s="69"/>
      <c r="J5151" s="70"/>
      <c r="K5151" s="71"/>
      <c r="L5151" s="77"/>
      <c r="M5151" s="78"/>
      <c r="N5151" t="str">
        <f t="shared" si="335"/>
        <v>36318</v>
      </c>
      <c r="O5151">
        <f t="shared" si="336"/>
        <v>36318</v>
      </c>
      <c r="P5151" s="29">
        <f t="shared" si="337"/>
        <v>12992340</v>
      </c>
      <c r="Q5151" t="e">
        <f>+VLOOKUP(O5151,'Bảng kê HĐ 2022'!N$1912:R$4434,4,0)</f>
        <v>#N/A</v>
      </c>
      <c r="R5151" t="e">
        <f>+VLOOKUP(O5151,'Hàng trả'!#REF!,2,0)</f>
        <v>#REF!</v>
      </c>
    </row>
    <row r="5152" spans="1:18" hidden="1" x14ac:dyDescent="0.3">
      <c r="A5152" s="12">
        <v>9</v>
      </c>
      <c r="B5152" s="65"/>
      <c r="C5152" s="6" t="s">
        <v>18292</v>
      </c>
      <c r="D5152" s="7">
        <v>44786</v>
      </c>
      <c r="E5152" s="8" t="s">
        <v>12432</v>
      </c>
      <c r="F5152" s="9">
        <v>3831368</v>
      </c>
      <c r="G5152" s="8" t="s">
        <v>17662</v>
      </c>
      <c r="H5152" s="9">
        <v>402294</v>
      </c>
      <c r="I5152" s="72"/>
      <c r="J5152" s="73"/>
      <c r="K5152" s="74"/>
      <c r="L5152" s="79"/>
      <c r="M5152" s="80"/>
      <c r="N5152" t="str">
        <f t="shared" si="335"/>
        <v>31509</v>
      </c>
      <c r="O5152">
        <f t="shared" si="336"/>
        <v>31509</v>
      </c>
      <c r="P5152" s="29">
        <f t="shared" si="337"/>
        <v>3831368</v>
      </c>
      <c r="Q5152" t="e">
        <f>+VLOOKUP(O5152,'Bảng kê HĐ 2022'!N$1912:R$4434,4,0)</f>
        <v>#N/A</v>
      </c>
      <c r="R5152" t="e">
        <f>+VLOOKUP(O5152,'Hàng trả'!#REF!,2,0)</f>
        <v>#REF!</v>
      </c>
    </row>
    <row r="5153" spans="1:18" hidden="1" x14ac:dyDescent="0.3">
      <c r="A5153" s="12">
        <v>9</v>
      </c>
      <c r="B5153" s="63" t="s">
        <v>18293</v>
      </c>
      <c r="C5153" s="6" t="s">
        <v>18294</v>
      </c>
      <c r="D5153" s="7">
        <v>44777</v>
      </c>
      <c r="E5153" s="8" t="s">
        <v>12430</v>
      </c>
      <c r="F5153" s="9">
        <v>4157935</v>
      </c>
      <c r="G5153" s="8" t="s">
        <v>17662</v>
      </c>
      <c r="H5153" s="9">
        <v>436583</v>
      </c>
      <c r="I5153" s="66">
        <v>16403130</v>
      </c>
      <c r="J5153" s="67"/>
      <c r="K5153" s="68"/>
      <c r="L5153" s="75" t="s">
        <v>10545</v>
      </c>
      <c r="M5153" s="76"/>
      <c r="N5153" t="str">
        <f t="shared" si="335"/>
        <v>29399</v>
      </c>
      <c r="O5153">
        <f t="shared" si="336"/>
        <v>29399</v>
      </c>
      <c r="P5153" s="29">
        <f t="shared" si="337"/>
        <v>4157935</v>
      </c>
      <c r="Q5153" t="e">
        <f>+VLOOKUP(O5153,'Bảng kê HĐ 2022'!N$1912:R$4434,4,0)</f>
        <v>#N/A</v>
      </c>
      <c r="R5153" t="e">
        <f>+VLOOKUP(O5153,'Hàng trả'!#REF!,2,0)</f>
        <v>#REF!</v>
      </c>
    </row>
    <row r="5154" spans="1:18" hidden="1" x14ac:dyDescent="0.3">
      <c r="A5154" s="12">
        <v>9</v>
      </c>
      <c r="B5154" s="64"/>
      <c r="C5154" s="6" t="s">
        <v>18295</v>
      </c>
      <c r="D5154" s="7">
        <v>44800</v>
      </c>
      <c r="E5154" s="8" t="s">
        <v>12430</v>
      </c>
      <c r="F5154" s="9">
        <v>3176072</v>
      </c>
      <c r="G5154" s="8" t="s">
        <v>17662</v>
      </c>
      <c r="H5154" s="9">
        <v>333487</v>
      </c>
      <c r="I5154" s="69"/>
      <c r="J5154" s="70"/>
      <c r="K5154" s="71"/>
      <c r="L5154" s="77"/>
      <c r="M5154" s="78"/>
      <c r="N5154" t="str">
        <f t="shared" si="335"/>
        <v>36301</v>
      </c>
      <c r="O5154">
        <f t="shared" si="336"/>
        <v>36301</v>
      </c>
      <c r="P5154" s="29">
        <f t="shared" si="337"/>
        <v>3176072</v>
      </c>
      <c r="Q5154" t="e">
        <f>+VLOOKUP(O5154,'Bảng kê HĐ 2022'!N$1912:R$4434,4,0)</f>
        <v>#N/A</v>
      </c>
      <c r="R5154" t="e">
        <f>+VLOOKUP(O5154,'Hàng trả'!#REF!,2,0)</f>
        <v>#REF!</v>
      </c>
    </row>
    <row r="5155" spans="1:18" hidden="1" x14ac:dyDescent="0.3">
      <c r="A5155" s="12">
        <v>9</v>
      </c>
      <c r="B5155" s="64"/>
      <c r="C5155" s="6" t="s">
        <v>18296</v>
      </c>
      <c r="D5155" s="7">
        <v>44791</v>
      </c>
      <c r="E5155" s="8" t="s">
        <v>12432</v>
      </c>
      <c r="F5155" s="9">
        <v>1741392</v>
      </c>
      <c r="G5155" s="8" t="s">
        <v>17662</v>
      </c>
      <c r="H5155" s="9">
        <v>182846</v>
      </c>
      <c r="I5155" s="69"/>
      <c r="J5155" s="70"/>
      <c r="K5155" s="71"/>
      <c r="L5155" s="77"/>
      <c r="M5155" s="78"/>
      <c r="N5155" t="str">
        <f t="shared" si="335"/>
        <v>33523</v>
      </c>
      <c r="O5155">
        <f t="shared" si="336"/>
        <v>33523</v>
      </c>
      <c r="P5155" s="29">
        <f t="shared" si="337"/>
        <v>1741392</v>
      </c>
      <c r="Q5155" t="e">
        <f>+VLOOKUP(O5155,'Bảng kê HĐ 2022'!N$1912:R$4434,4,0)</f>
        <v>#N/A</v>
      </c>
      <c r="R5155" t="e">
        <f>+VLOOKUP(O5155,'Hàng trả'!#REF!,2,0)</f>
        <v>#REF!</v>
      </c>
    </row>
    <row r="5156" spans="1:18" hidden="1" x14ac:dyDescent="0.3">
      <c r="A5156" s="12">
        <v>9</v>
      </c>
      <c r="B5156" s="64"/>
      <c r="C5156" s="6" t="s">
        <v>18297</v>
      </c>
      <c r="D5156" s="7">
        <v>44775</v>
      </c>
      <c r="E5156" s="8" t="s">
        <v>12432</v>
      </c>
      <c r="F5156" s="9">
        <v>1741392</v>
      </c>
      <c r="G5156" s="8" t="s">
        <v>17662</v>
      </c>
      <c r="H5156" s="9">
        <v>182846</v>
      </c>
      <c r="I5156" s="69"/>
      <c r="J5156" s="70"/>
      <c r="K5156" s="71"/>
      <c r="L5156" s="77"/>
      <c r="M5156" s="78"/>
      <c r="N5156" t="str">
        <f t="shared" si="335"/>
        <v>29047</v>
      </c>
      <c r="O5156">
        <f t="shared" si="336"/>
        <v>29047</v>
      </c>
      <c r="P5156" s="29">
        <f t="shared" si="337"/>
        <v>1741392</v>
      </c>
      <c r="Q5156" t="e">
        <f>+VLOOKUP(O5156,'Bảng kê HĐ 2022'!N$1912:R$4434,4,0)</f>
        <v>#N/A</v>
      </c>
      <c r="R5156" t="e">
        <f>+VLOOKUP(O5156,'Hàng trả'!#REF!,2,0)</f>
        <v>#REF!</v>
      </c>
    </row>
    <row r="5157" spans="1:18" hidden="1" x14ac:dyDescent="0.3">
      <c r="A5157" s="12">
        <v>9</v>
      </c>
      <c r="B5157" s="64"/>
      <c r="C5157" s="6" t="s">
        <v>18298</v>
      </c>
      <c r="D5157" s="7">
        <v>44804</v>
      </c>
      <c r="E5157" s="8" t="s">
        <v>12432</v>
      </c>
      <c r="F5157" s="9">
        <v>2547620</v>
      </c>
      <c r="G5157" s="8" t="s">
        <v>17662</v>
      </c>
      <c r="H5157" s="9">
        <v>267500</v>
      </c>
      <c r="I5157" s="69"/>
      <c r="J5157" s="70"/>
      <c r="K5157" s="71"/>
      <c r="L5157" s="77"/>
      <c r="M5157" s="78"/>
      <c r="N5157" t="str">
        <f t="shared" si="335"/>
        <v>36517</v>
      </c>
      <c r="O5157">
        <f t="shared" si="336"/>
        <v>36517</v>
      </c>
      <c r="P5157" s="29">
        <f t="shared" si="337"/>
        <v>2547620</v>
      </c>
      <c r="Q5157" t="e">
        <f>+VLOOKUP(O5157,'Bảng kê HĐ 2022'!N$1912:R$4434,4,0)</f>
        <v>#N/A</v>
      </c>
      <c r="R5157" t="e">
        <f>+VLOOKUP(O5157,'Hàng trả'!#REF!,2,0)</f>
        <v>#REF!</v>
      </c>
    </row>
    <row r="5158" spans="1:18" hidden="1" x14ac:dyDescent="0.3">
      <c r="A5158" s="12">
        <v>9</v>
      </c>
      <c r="B5158" s="64"/>
      <c r="C5158" s="6" t="s">
        <v>18299</v>
      </c>
      <c r="D5158" s="7">
        <v>44783</v>
      </c>
      <c r="E5158" s="8" t="s">
        <v>12432</v>
      </c>
      <c r="F5158" s="9">
        <v>1741392</v>
      </c>
      <c r="G5158" s="8" t="s">
        <v>17662</v>
      </c>
      <c r="H5158" s="9">
        <v>182846</v>
      </c>
      <c r="I5158" s="69"/>
      <c r="J5158" s="70"/>
      <c r="K5158" s="71"/>
      <c r="L5158" s="77"/>
      <c r="M5158" s="78"/>
      <c r="N5158" t="str">
        <f t="shared" si="335"/>
        <v>29643</v>
      </c>
      <c r="O5158">
        <f t="shared" si="336"/>
        <v>29643</v>
      </c>
      <c r="P5158" s="29">
        <f t="shared" si="337"/>
        <v>1741392</v>
      </c>
      <c r="Q5158" t="e">
        <f>+VLOOKUP(O5158,'Bảng kê HĐ 2022'!N$1912:R$4434,4,0)</f>
        <v>#N/A</v>
      </c>
      <c r="R5158" t="e">
        <f>+VLOOKUP(O5158,'Hàng trả'!#REF!,2,0)</f>
        <v>#REF!</v>
      </c>
    </row>
    <row r="5159" spans="1:18" hidden="1" x14ac:dyDescent="0.3">
      <c r="A5159" s="12">
        <v>9</v>
      </c>
      <c r="B5159" s="65"/>
      <c r="C5159" s="6" t="s">
        <v>18300</v>
      </c>
      <c r="D5159" s="7">
        <v>44795</v>
      </c>
      <c r="E5159" s="8" t="s">
        <v>12432</v>
      </c>
      <c r="F5159" s="9">
        <v>3221716</v>
      </c>
      <c r="G5159" s="8" t="s">
        <v>17662</v>
      </c>
      <c r="H5159" s="9">
        <v>338280</v>
      </c>
      <c r="I5159" s="72"/>
      <c r="J5159" s="73"/>
      <c r="K5159" s="74"/>
      <c r="L5159" s="79"/>
      <c r="M5159" s="80"/>
      <c r="N5159" t="str">
        <f t="shared" si="335"/>
        <v>34221</v>
      </c>
      <c r="O5159">
        <f t="shared" si="336"/>
        <v>34221</v>
      </c>
      <c r="P5159" s="29">
        <f t="shared" si="337"/>
        <v>3221716</v>
      </c>
      <c r="Q5159" t="e">
        <f>+VLOOKUP(O5159,'Bảng kê HĐ 2022'!N$1912:R$4434,4,0)</f>
        <v>#N/A</v>
      </c>
      <c r="R5159" t="e">
        <f>+VLOOKUP(O5159,'Hàng trả'!#REF!,2,0)</f>
        <v>#REF!</v>
      </c>
    </row>
    <row r="5160" spans="1:18" hidden="1" x14ac:dyDescent="0.3">
      <c r="A5160" s="12">
        <v>9</v>
      </c>
      <c r="B5160" s="63" t="s">
        <v>18306</v>
      </c>
      <c r="C5160" s="6" t="s">
        <v>18307</v>
      </c>
      <c r="D5160" s="7">
        <v>44795</v>
      </c>
      <c r="E5160" s="8" t="s">
        <v>12430</v>
      </c>
      <c r="F5160" s="9">
        <v>3467146</v>
      </c>
      <c r="G5160" s="8" t="s">
        <v>17662</v>
      </c>
      <c r="H5160" s="9">
        <v>364050</v>
      </c>
      <c r="I5160" s="66">
        <v>24853881</v>
      </c>
      <c r="J5160" s="67"/>
      <c r="K5160" s="68"/>
      <c r="L5160" s="75" t="s">
        <v>10552</v>
      </c>
      <c r="M5160" s="76"/>
      <c r="N5160" t="str">
        <f t="shared" si="335"/>
        <v>34230</v>
      </c>
      <c r="O5160">
        <f t="shared" si="336"/>
        <v>34230</v>
      </c>
      <c r="P5160" s="29">
        <f t="shared" si="337"/>
        <v>3467146</v>
      </c>
      <c r="Q5160" t="e">
        <f>+VLOOKUP(O5160,'Bảng kê HĐ 2022'!N$1912:R$4434,4,0)</f>
        <v>#N/A</v>
      </c>
      <c r="R5160" t="e">
        <f>+VLOOKUP(O5160,'Hàng trả'!#REF!,2,0)</f>
        <v>#REF!</v>
      </c>
    </row>
    <row r="5161" spans="1:18" hidden="1" x14ac:dyDescent="0.3">
      <c r="A5161" s="12">
        <v>9</v>
      </c>
      <c r="B5161" s="64"/>
      <c r="C5161" s="6" t="s">
        <v>18308</v>
      </c>
      <c r="D5161" s="7">
        <v>44777</v>
      </c>
      <c r="E5161" s="8" t="s">
        <v>12430</v>
      </c>
      <c r="F5161" s="9">
        <v>2872022</v>
      </c>
      <c r="G5161" s="8" t="s">
        <v>17662</v>
      </c>
      <c r="H5161" s="9">
        <v>301562</v>
      </c>
      <c r="I5161" s="69"/>
      <c r="J5161" s="70"/>
      <c r="K5161" s="71"/>
      <c r="L5161" s="77"/>
      <c r="M5161" s="78"/>
      <c r="N5161" t="str">
        <f t="shared" si="335"/>
        <v>29392</v>
      </c>
      <c r="O5161">
        <f t="shared" si="336"/>
        <v>29392</v>
      </c>
      <c r="P5161" s="29">
        <f t="shared" si="337"/>
        <v>2872022</v>
      </c>
      <c r="Q5161" t="e">
        <f>+VLOOKUP(O5161,'Bảng kê HĐ 2022'!N$1912:R$4434,4,0)</f>
        <v>#N/A</v>
      </c>
      <c r="R5161" t="e">
        <f>+VLOOKUP(O5161,'Hàng trả'!#REF!,2,0)</f>
        <v>#REF!</v>
      </c>
    </row>
    <row r="5162" spans="1:18" hidden="1" x14ac:dyDescent="0.3">
      <c r="A5162" s="12">
        <v>9</v>
      </c>
      <c r="B5162" s="64"/>
      <c r="C5162" s="6" t="s">
        <v>18309</v>
      </c>
      <c r="D5162" s="7">
        <v>44788</v>
      </c>
      <c r="E5162" s="8" t="s">
        <v>12432</v>
      </c>
      <c r="F5162" s="9">
        <v>4289012</v>
      </c>
      <c r="G5162" s="8" t="s">
        <v>17662</v>
      </c>
      <c r="H5162" s="9">
        <v>450346</v>
      </c>
      <c r="I5162" s="69"/>
      <c r="J5162" s="70"/>
      <c r="K5162" s="71"/>
      <c r="L5162" s="77"/>
      <c r="M5162" s="78"/>
      <c r="N5162" t="str">
        <f t="shared" si="335"/>
        <v>31531</v>
      </c>
      <c r="O5162">
        <f t="shared" si="336"/>
        <v>31531</v>
      </c>
      <c r="P5162" s="29">
        <f t="shared" si="337"/>
        <v>4289012</v>
      </c>
      <c r="Q5162" t="e">
        <f>+VLOOKUP(O5162,'Bảng kê HĐ 2022'!N$1912:R$4434,4,0)</f>
        <v>#N/A</v>
      </c>
      <c r="R5162" t="e">
        <f>+VLOOKUP(O5162,'Hàng trả'!#REF!,2,0)</f>
        <v>#REF!</v>
      </c>
    </row>
    <row r="5163" spans="1:18" hidden="1" x14ac:dyDescent="0.3">
      <c r="A5163" s="12">
        <v>9</v>
      </c>
      <c r="B5163" s="64"/>
      <c r="C5163" s="6" t="s">
        <v>18310</v>
      </c>
      <c r="D5163" s="7">
        <v>44784</v>
      </c>
      <c r="E5163" s="8" t="s">
        <v>12432</v>
      </c>
      <c r="F5163" s="9">
        <v>5834859</v>
      </c>
      <c r="G5163" s="8" t="s">
        <v>17662</v>
      </c>
      <c r="H5163" s="9">
        <v>612660</v>
      </c>
      <c r="I5163" s="69"/>
      <c r="J5163" s="70"/>
      <c r="K5163" s="71"/>
      <c r="L5163" s="77"/>
      <c r="M5163" s="78"/>
      <c r="N5163" t="str">
        <f t="shared" si="335"/>
        <v>29745</v>
      </c>
      <c r="O5163">
        <f t="shared" si="336"/>
        <v>29745</v>
      </c>
      <c r="P5163" s="29">
        <f t="shared" si="337"/>
        <v>5834859</v>
      </c>
      <c r="Q5163" t="e">
        <f>+VLOOKUP(O5163,'Bảng kê HĐ 2022'!N$1912:R$4434,4,0)</f>
        <v>#N/A</v>
      </c>
      <c r="R5163" t="e">
        <f>+VLOOKUP(O5163,'Hàng trả'!#REF!,2,0)</f>
        <v>#REF!</v>
      </c>
    </row>
    <row r="5164" spans="1:18" hidden="1" x14ac:dyDescent="0.3">
      <c r="A5164" s="12">
        <v>9</v>
      </c>
      <c r="B5164" s="64"/>
      <c r="C5164" s="6" t="s">
        <v>18311</v>
      </c>
      <c r="D5164" s="7">
        <v>44791</v>
      </c>
      <c r="E5164" s="8" t="s">
        <v>12432</v>
      </c>
      <c r="F5164" s="9">
        <v>2398853</v>
      </c>
      <c r="G5164" s="8" t="s">
        <v>17662</v>
      </c>
      <c r="H5164" s="9">
        <v>251880</v>
      </c>
      <c r="I5164" s="69"/>
      <c r="J5164" s="70"/>
      <c r="K5164" s="71"/>
      <c r="L5164" s="77"/>
      <c r="M5164" s="78"/>
      <c r="N5164" t="str">
        <f t="shared" si="335"/>
        <v>32520</v>
      </c>
      <c r="O5164">
        <f t="shared" si="336"/>
        <v>32520</v>
      </c>
      <c r="P5164" s="29">
        <f t="shared" si="337"/>
        <v>2398853</v>
      </c>
      <c r="Q5164" t="e">
        <f>+VLOOKUP(O5164,'Bảng kê HĐ 2022'!N$1912:R$4434,4,0)</f>
        <v>#N/A</v>
      </c>
      <c r="R5164" t="e">
        <f>+VLOOKUP(O5164,'Hàng trả'!#REF!,2,0)</f>
        <v>#REF!</v>
      </c>
    </row>
    <row r="5165" spans="1:18" hidden="1" x14ac:dyDescent="0.3">
      <c r="A5165" s="12">
        <v>9</v>
      </c>
      <c r="B5165" s="65"/>
      <c r="C5165" s="6" t="s">
        <v>18312</v>
      </c>
      <c r="D5165" s="7">
        <v>44802</v>
      </c>
      <c r="E5165" s="8" t="s">
        <v>12432</v>
      </c>
      <c r="F5165" s="9">
        <v>8907808</v>
      </c>
      <c r="G5165" s="8" t="s">
        <v>17662</v>
      </c>
      <c r="H5165" s="9">
        <v>935320</v>
      </c>
      <c r="I5165" s="72"/>
      <c r="J5165" s="73"/>
      <c r="K5165" s="74"/>
      <c r="L5165" s="79"/>
      <c r="M5165" s="80"/>
      <c r="N5165" t="str">
        <f t="shared" si="335"/>
        <v>36409</v>
      </c>
      <c r="O5165">
        <f t="shared" si="336"/>
        <v>36409</v>
      </c>
      <c r="P5165" s="29">
        <f t="shared" si="337"/>
        <v>8907808</v>
      </c>
      <c r="Q5165" t="e">
        <f>+VLOOKUP(O5165,'Bảng kê HĐ 2022'!N$1912:R$4434,4,0)</f>
        <v>#N/A</v>
      </c>
      <c r="R5165" t="e">
        <f>+VLOOKUP(O5165,'Hàng trả'!#REF!,2,0)</f>
        <v>#REF!</v>
      </c>
    </row>
    <row r="5166" spans="1:18" hidden="1" x14ac:dyDescent="0.3">
      <c r="A5166" s="12">
        <v>9</v>
      </c>
      <c r="B5166" s="63" t="s">
        <v>18313</v>
      </c>
      <c r="C5166" s="6" t="s">
        <v>18314</v>
      </c>
      <c r="D5166" s="7">
        <v>44785</v>
      </c>
      <c r="E5166" s="8" t="s">
        <v>12432</v>
      </c>
      <c r="F5166" s="9">
        <v>3159435</v>
      </c>
      <c r="G5166" s="8" t="s">
        <v>17662</v>
      </c>
      <c r="H5166" s="9">
        <v>331741</v>
      </c>
      <c r="I5166" s="66">
        <v>14600911</v>
      </c>
      <c r="J5166" s="67"/>
      <c r="K5166" s="68"/>
      <c r="L5166" s="75" t="s">
        <v>10562</v>
      </c>
      <c r="M5166" s="76"/>
      <c r="N5166" t="str">
        <f t="shared" si="335"/>
        <v>29911</v>
      </c>
      <c r="O5166">
        <f t="shared" si="336"/>
        <v>29911</v>
      </c>
      <c r="P5166" s="29">
        <f t="shared" si="337"/>
        <v>3159435</v>
      </c>
      <c r="Q5166" t="e">
        <f>+VLOOKUP(O5166,'Bảng kê HĐ 2022'!N$1912:R$4434,4,0)</f>
        <v>#N/A</v>
      </c>
      <c r="R5166" t="e">
        <f>+VLOOKUP(O5166,'Hàng trả'!#REF!,2,0)</f>
        <v>#REF!</v>
      </c>
    </row>
    <row r="5167" spans="1:18" hidden="1" x14ac:dyDescent="0.3">
      <c r="A5167" s="12">
        <v>9</v>
      </c>
      <c r="B5167" s="64"/>
      <c r="C5167" s="6" t="s">
        <v>18315</v>
      </c>
      <c r="D5167" s="7">
        <v>44775</v>
      </c>
      <c r="E5167" s="8" t="s">
        <v>12432</v>
      </c>
      <c r="F5167" s="9">
        <v>3278394</v>
      </c>
      <c r="G5167" s="8" t="s">
        <v>17662</v>
      </c>
      <c r="H5167" s="9">
        <v>344231</v>
      </c>
      <c r="I5167" s="69"/>
      <c r="J5167" s="70"/>
      <c r="K5167" s="71"/>
      <c r="L5167" s="77"/>
      <c r="M5167" s="78"/>
      <c r="N5167" t="str">
        <f t="shared" si="335"/>
        <v>29216</v>
      </c>
      <c r="O5167">
        <f t="shared" si="336"/>
        <v>29216</v>
      </c>
      <c r="P5167" s="29">
        <f t="shared" si="337"/>
        <v>3278394</v>
      </c>
      <c r="Q5167" t="e">
        <f>+VLOOKUP(O5167,'Bảng kê HĐ 2022'!N$1912:R$4434,4,0)</f>
        <v>#N/A</v>
      </c>
      <c r="R5167" t="e">
        <f>+VLOOKUP(O5167,'Hàng trả'!#REF!,2,0)</f>
        <v>#REF!</v>
      </c>
    </row>
    <row r="5168" spans="1:18" hidden="1" x14ac:dyDescent="0.3">
      <c r="A5168" s="12">
        <v>9</v>
      </c>
      <c r="B5168" s="64"/>
      <c r="C5168" s="6" t="s">
        <v>18316</v>
      </c>
      <c r="D5168" s="7">
        <v>44781</v>
      </c>
      <c r="E5168" s="8" t="s">
        <v>12432</v>
      </c>
      <c r="F5168" s="9">
        <v>1199426</v>
      </c>
      <c r="G5168" s="8" t="s">
        <v>17662</v>
      </c>
      <c r="H5168" s="9">
        <v>125940</v>
      </c>
      <c r="I5168" s="69"/>
      <c r="J5168" s="70"/>
      <c r="K5168" s="71"/>
      <c r="L5168" s="77"/>
      <c r="M5168" s="78"/>
      <c r="N5168" t="str">
        <f t="shared" si="335"/>
        <v>29579</v>
      </c>
      <c r="O5168">
        <f t="shared" si="336"/>
        <v>29579</v>
      </c>
      <c r="P5168" s="29">
        <f t="shared" si="337"/>
        <v>1199426</v>
      </c>
      <c r="Q5168" t="e">
        <f>+VLOOKUP(O5168,'Bảng kê HĐ 2022'!N$1912:R$4434,4,0)</f>
        <v>#N/A</v>
      </c>
      <c r="R5168" t="e">
        <f>+VLOOKUP(O5168,'Hàng trả'!#REF!,2,0)</f>
        <v>#REF!</v>
      </c>
    </row>
    <row r="5169" spans="1:18" hidden="1" x14ac:dyDescent="0.3">
      <c r="A5169" s="12">
        <v>9</v>
      </c>
      <c r="B5169" s="64"/>
      <c r="C5169" s="6" t="s">
        <v>18317</v>
      </c>
      <c r="D5169" s="7">
        <v>44799</v>
      </c>
      <c r="E5169" s="8" t="s">
        <v>12432</v>
      </c>
      <c r="F5169" s="9">
        <v>5517177</v>
      </c>
      <c r="G5169" s="8" t="s">
        <v>17662</v>
      </c>
      <c r="H5169" s="9">
        <v>579304</v>
      </c>
      <c r="I5169" s="69"/>
      <c r="J5169" s="70"/>
      <c r="K5169" s="71"/>
      <c r="L5169" s="77"/>
      <c r="M5169" s="78"/>
      <c r="N5169" t="str">
        <f t="shared" si="335"/>
        <v>36237</v>
      </c>
      <c r="O5169">
        <f t="shared" si="336"/>
        <v>36237</v>
      </c>
      <c r="P5169" s="29">
        <f t="shared" si="337"/>
        <v>5517177</v>
      </c>
      <c r="Q5169" t="e">
        <f>+VLOOKUP(O5169,'Bảng kê HĐ 2022'!N$1912:R$4434,4,0)</f>
        <v>#N/A</v>
      </c>
      <c r="R5169" t="e">
        <f>+VLOOKUP(O5169,'Hàng trả'!#REF!,2,0)</f>
        <v>#REF!</v>
      </c>
    </row>
    <row r="5170" spans="1:18" hidden="1" x14ac:dyDescent="0.3">
      <c r="A5170" s="12">
        <v>9</v>
      </c>
      <c r="B5170" s="65"/>
      <c r="C5170" s="6" t="s">
        <v>18318</v>
      </c>
      <c r="D5170" s="7">
        <v>44792</v>
      </c>
      <c r="E5170" s="8" t="s">
        <v>12432</v>
      </c>
      <c r="F5170" s="9">
        <v>3159435</v>
      </c>
      <c r="G5170" s="8" t="s">
        <v>17662</v>
      </c>
      <c r="H5170" s="9">
        <v>331741</v>
      </c>
      <c r="I5170" s="72"/>
      <c r="J5170" s="73"/>
      <c r="K5170" s="74"/>
      <c r="L5170" s="79"/>
      <c r="M5170" s="80"/>
      <c r="N5170" t="str">
        <f t="shared" si="335"/>
        <v>33670</v>
      </c>
      <c r="O5170">
        <f t="shared" si="336"/>
        <v>33670</v>
      </c>
      <c r="P5170" s="29">
        <f t="shared" si="337"/>
        <v>3159435</v>
      </c>
      <c r="Q5170" t="e">
        <f>+VLOOKUP(O5170,'Bảng kê HĐ 2022'!N$1912:R$4434,4,0)</f>
        <v>#N/A</v>
      </c>
      <c r="R5170" t="e">
        <f>+VLOOKUP(O5170,'Hàng trả'!#REF!,2,0)</f>
        <v>#REF!</v>
      </c>
    </row>
    <row r="5171" spans="1:18" hidden="1" x14ac:dyDescent="0.3">
      <c r="A5171" s="12">
        <v>9</v>
      </c>
      <c r="B5171" s="5" t="s">
        <v>18319</v>
      </c>
      <c r="C5171" s="6" t="s">
        <v>18320</v>
      </c>
      <c r="D5171" s="7">
        <v>44797</v>
      </c>
      <c r="E5171" s="8" t="s">
        <v>18321</v>
      </c>
      <c r="F5171" s="9">
        <v>337049</v>
      </c>
      <c r="G5171" s="8" t="s">
        <v>17662</v>
      </c>
      <c r="H5171" s="9">
        <v>35390</v>
      </c>
      <c r="I5171" s="93">
        <v>301659</v>
      </c>
      <c r="J5171" s="94"/>
      <c r="K5171" s="95"/>
      <c r="L5171" s="96" t="s">
        <v>18322</v>
      </c>
      <c r="M5171" s="97"/>
      <c r="N5171" t="str">
        <f t="shared" si="335"/>
        <v>34394</v>
      </c>
      <c r="O5171">
        <f t="shared" si="336"/>
        <v>34394</v>
      </c>
      <c r="P5171" s="29">
        <f t="shared" si="337"/>
        <v>337049</v>
      </c>
      <c r="Q5171" t="e">
        <f>+VLOOKUP(O5171,'Bảng kê HĐ 2022'!N$1912:R$4434,4,0)</f>
        <v>#N/A</v>
      </c>
      <c r="R5171" t="e">
        <f>+VLOOKUP(O5171,'Hàng trả'!#REF!,2,0)</f>
        <v>#REF!</v>
      </c>
    </row>
    <row r="5172" spans="1:18" hidden="1" x14ac:dyDescent="0.3">
      <c r="A5172" s="12">
        <v>9</v>
      </c>
      <c r="B5172" s="63" t="s">
        <v>18323</v>
      </c>
      <c r="C5172" s="6" t="s">
        <v>18324</v>
      </c>
      <c r="D5172" s="7">
        <v>44782</v>
      </c>
      <c r="E5172" s="8" t="s">
        <v>12667</v>
      </c>
      <c r="F5172" s="9">
        <v>1199426</v>
      </c>
      <c r="G5172" s="8" t="s">
        <v>17662</v>
      </c>
      <c r="H5172" s="9">
        <v>125940</v>
      </c>
      <c r="I5172" s="66">
        <v>3823775</v>
      </c>
      <c r="J5172" s="67"/>
      <c r="K5172" s="68"/>
      <c r="L5172" s="75" t="s">
        <v>11492</v>
      </c>
      <c r="M5172" s="76"/>
      <c r="N5172" t="str">
        <f t="shared" si="335"/>
        <v>29612</v>
      </c>
      <c r="O5172">
        <f t="shared" si="336"/>
        <v>29612</v>
      </c>
      <c r="P5172" s="29">
        <f t="shared" si="337"/>
        <v>1199426</v>
      </c>
      <c r="Q5172" t="e">
        <f>+VLOOKUP(O5172,'Bảng kê HĐ 2022'!N$1912:R$4434,4,0)</f>
        <v>#N/A</v>
      </c>
      <c r="R5172" t="e">
        <f>+VLOOKUP(O5172,'Hàng trả'!#REF!,2,0)</f>
        <v>#REF!</v>
      </c>
    </row>
    <row r="5173" spans="1:18" hidden="1" x14ac:dyDescent="0.3">
      <c r="A5173" s="12">
        <v>9</v>
      </c>
      <c r="B5173" s="64"/>
      <c r="C5173" s="6" t="s">
        <v>18325</v>
      </c>
      <c r="D5173" s="7">
        <v>44793</v>
      </c>
      <c r="E5173" s="8" t="s">
        <v>12667</v>
      </c>
      <c r="F5173" s="9">
        <v>1873522</v>
      </c>
      <c r="G5173" s="8" t="s">
        <v>17662</v>
      </c>
      <c r="H5173" s="9">
        <v>196720</v>
      </c>
      <c r="I5173" s="69"/>
      <c r="J5173" s="70"/>
      <c r="K5173" s="71"/>
      <c r="L5173" s="77"/>
      <c r="M5173" s="78"/>
      <c r="N5173" t="str">
        <f t="shared" si="335"/>
        <v>33951</v>
      </c>
      <c r="O5173">
        <f t="shared" si="336"/>
        <v>33951</v>
      </c>
      <c r="P5173" s="29">
        <f t="shared" si="337"/>
        <v>1873522</v>
      </c>
      <c r="Q5173" t="e">
        <f>+VLOOKUP(O5173,'Bảng kê HĐ 2022'!N$1912:R$4434,4,0)</f>
        <v>#N/A</v>
      </c>
      <c r="R5173" t="e">
        <f>+VLOOKUP(O5173,'Hàng trả'!#REF!,2,0)</f>
        <v>#REF!</v>
      </c>
    </row>
    <row r="5174" spans="1:18" hidden="1" x14ac:dyDescent="0.3">
      <c r="A5174" s="12">
        <v>9</v>
      </c>
      <c r="B5174" s="65"/>
      <c r="C5174" s="6" t="s">
        <v>18326</v>
      </c>
      <c r="D5174" s="7">
        <v>44789</v>
      </c>
      <c r="E5174" s="8" t="s">
        <v>12667</v>
      </c>
      <c r="F5174" s="9">
        <v>1199426</v>
      </c>
      <c r="G5174" s="8" t="s">
        <v>17662</v>
      </c>
      <c r="H5174" s="9">
        <v>125940</v>
      </c>
      <c r="I5174" s="72"/>
      <c r="J5174" s="73"/>
      <c r="K5174" s="74"/>
      <c r="L5174" s="79"/>
      <c r="M5174" s="80"/>
      <c r="N5174" t="str">
        <f t="shared" si="335"/>
        <v>31660</v>
      </c>
      <c r="O5174">
        <f t="shared" si="336"/>
        <v>31660</v>
      </c>
      <c r="P5174" s="29">
        <f t="shared" si="337"/>
        <v>1199426</v>
      </c>
      <c r="Q5174" t="e">
        <f>+VLOOKUP(O5174,'Bảng kê HĐ 2022'!N$1912:R$4434,4,0)</f>
        <v>#N/A</v>
      </c>
      <c r="R5174" t="e">
        <f>+VLOOKUP(O5174,'Hàng trả'!#REF!,2,0)</f>
        <v>#REF!</v>
      </c>
    </row>
    <row r="5175" spans="1:18" hidden="1" x14ac:dyDescent="0.3">
      <c r="A5175" s="12">
        <v>9</v>
      </c>
      <c r="B5175" s="63" t="s">
        <v>18327</v>
      </c>
      <c r="C5175" s="6" t="s">
        <v>18328</v>
      </c>
      <c r="D5175" s="7">
        <v>44799</v>
      </c>
      <c r="E5175" s="8" t="s">
        <v>12432</v>
      </c>
      <c r="F5175" s="9">
        <v>3742718</v>
      </c>
      <c r="G5175" s="8" t="s">
        <v>17662</v>
      </c>
      <c r="H5175" s="9">
        <v>392986</v>
      </c>
      <c r="I5175" s="66">
        <v>10263081</v>
      </c>
      <c r="J5175" s="67"/>
      <c r="K5175" s="68"/>
      <c r="L5175" s="75" t="s">
        <v>10568</v>
      </c>
      <c r="M5175" s="76"/>
      <c r="N5175" t="str">
        <f t="shared" si="335"/>
        <v>36236</v>
      </c>
      <c r="O5175">
        <f t="shared" si="336"/>
        <v>36236</v>
      </c>
      <c r="P5175" s="29">
        <f t="shared" si="337"/>
        <v>3742718</v>
      </c>
      <c r="Q5175" t="e">
        <f>+VLOOKUP(O5175,'Bảng kê HĐ 2022'!N$1912:R$4434,4,0)</f>
        <v>#N/A</v>
      </c>
      <c r="R5175" t="e">
        <f>+VLOOKUP(O5175,'Hàng trả'!#REF!,2,0)</f>
        <v>#REF!</v>
      </c>
    </row>
    <row r="5176" spans="1:18" hidden="1" x14ac:dyDescent="0.3">
      <c r="A5176" s="12">
        <v>9</v>
      </c>
      <c r="B5176" s="64"/>
      <c r="C5176" s="6" t="s">
        <v>18329</v>
      </c>
      <c r="D5176" s="7">
        <v>44783</v>
      </c>
      <c r="E5176" s="8" t="s">
        <v>12428</v>
      </c>
      <c r="F5176" s="9">
        <v>1343866</v>
      </c>
      <c r="G5176" s="8" t="s">
        <v>17662</v>
      </c>
      <c r="H5176" s="9">
        <v>141106</v>
      </c>
      <c r="I5176" s="69"/>
      <c r="J5176" s="70"/>
      <c r="K5176" s="71"/>
      <c r="L5176" s="77"/>
      <c r="M5176" s="78"/>
      <c r="N5176" t="str">
        <f t="shared" si="335"/>
        <v>29688</v>
      </c>
      <c r="O5176">
        <f t="shared" si="336"/>
        <v>29688</v>
      </c>
      <c r="P5176" s="29">
        <f t="shared" si="337"/>
        <v>1343866</v>
      </c>
      <c r="Q5176" t="e">
        <f>+VLOOKUP(O5176,'Bảng kê HĐ 2022'!N$1912:R$4434,4,0)</f>
        <v>#N/A</v>
      </c>
      <c r="R5176" t="e">
        <f>+VLOOKUP(O5176,'Hàng trả'!#REF!,2,0)</f>
        <v>#REF!</v>
      </c>
    </row>
    <row r="5177" spans="1:18" hidden="1" x14ac:dyDescent="0.3">
      <c r="A5177" s="12">
        <v>9</v>
      </c>
      <c r="B5177" s="64"/>
      <c r="C5177" s="6" t="s">
        <v>18330</v>
      </c>
      <c r="D5177" s="7">
        <v>44775</v>
      </c>
      <c r="E5177" s="8" t="s">
        <v>12432</v>
      </c>
      <c r="F5177" s="9">
        <v>2505697</v>
      </c>
      <c r="G5177" s="8" t="s">
        <v>17662</v>
      </c>
      <c r="H5177" s="9">
        <v>263098</v>
      </c>
      <c r="I5177" s="69"/>
      <c r="J5177" s="70"/>
      <c r="K5177" s="71"/>
      <c r="L5177" s="77"/>
      <c r="M5177" s="78"/>
      <c r="N5177" t="str">
        <f t="shared" si="335"/>
        <v>29208</v>
      </c>
      <c r="O5177">
        <f t="shared" si="336"/>
        <v>29208</v>
      </c>
      <c r="P5177" s="29">
        <f t="shared" si="337"/>
        <v>2505697</v>
      </c>
      <c r="Q5177" t="e">
        <f>+VLOOKUP(O5177,'Bảng kê HĐ 2022'!N$1912:R$4434,4,0)</f>
        <v>#N/A</v>
      </c>
      <c r="R5177" t="e">
        <f>+VLOOKUP(O5177,'Hàng trả'!#REF!,2,0)</f>
        <v>#REF!</v>
      </c>
    </row>
    <row r="5178" spans="1:18" hidden="1" x14ac:dyDescent="0.3">
      <c r="A5178" s="12">
        <v>9</v>
      </c>
      <c r="B5178" s="65"/>
      <c r="C5178" s="6" t="s">
        <v>18331</v>
      </c>
      <c r="D5178" s="7">
        <v>44791</v>
      </c>
      <c r="E5178" s="8" t="s">
        <v>12432</v>
      </c>
      <c r="F5178" s="9">
        <v>3874849</v>
      </c>
      <c r="G5178" s="8" t="s">
        <v>17662</v>
      </c>
      <c r="H5178" s="9">
        <v>406859</v>
      </c>
      <c r="I5178" s="72"/>
      <c r="J5178" s="73"/>
      <c r="K5178" s="74"/>
      <c r="L5178" s="79"/>
      <c r="M5178" s="80"/>
      <c r="N5178" t="str">
        <f t="shared" si="335"/>
        <v>33519</v>
      </c>
      <c r="O5178">
        <f t="shared" si="336"/>
        <v>33519</v>
      </c>
      <c r="P5178" s="29">
        <f t="shared" si="337"/>
        <v>3874849</v>
      </c>
      <c r="Q5178" t="e">
        <f>+VLOOKUP(O5178,'Bảng kê HĐ 2022'!N$1912:R$4434,4,0)</f>
        <v>#N/A</v>
      </c>
      <c r="R5178" t="e">
        <f>+VLOOKUP(O5178,'Hàng trả'!#REF!,2,0)</f>
        <v>#REF!</v>
      </c>
    </row>
    <row r="5179" spans="1:18" hidden="1" x14ac:dyDescent="0.3">
      <c r="A5179" s="12">
        <v>9</v>
      </c>
      <c r="B5179" s="63" t="s">
        <v>18332</v>
      </c>
      <c r="C5179" s="6" t="s">
        <v>18333</v>
      </c>
      <c r="D5179" s="7">
        <v>44796</v>
      </c>
      <c r="E5179" s="8" t="s">
        <v>11932</v>
      </c>
      <c r="F5179" s="9">
        <v>5150525</v>
      </c>
      <c r="G5179" s="8" t="s">
        <v>17662</v>
      </c>
      <c r="H5179" s="9">
        <v>540805</v>
      </c>
      <c r="I5179" s="66">
        <v>18915077</v>
      </c>
      <c r="J5179" s="67"/>
      <c r="K5179" s="68"/>
      <c r="L5179" s="75" t="s">
        <v>10139</v>
      </c>
      <c r="M5179" s="76"/>
      <c r="N5179" t="str">
        <f t="shared" si="335"/>
        <v>34274</v>
      </c>
      <c r="O5179">
        <f t="shared" si="336"/>
        <v>34274</v>
      </c>
      <c r="P5179" s="29">
        <f t="shared" si="337"/>
        <v>5150525</v>
      </c>
      <c r="Q5179" t="e">
        <f>+VLOOKUP(O5179,'Bảng kê HĐ 2022'!N$1912:R$4434,4,0)</f>
        <v>#N/A</v>
      </c>
      <c r="R5179" t="e">
        <f>+VLOOKUP(O5179,'Hàng trả'!#REF!,2,0)</f>
        <v>#REF!</v>
      </c>
    </row>
    <row r="5180" spans="1:18" hidden="1" x14ac:dyDescent="0.3">
      <c r="A5180" s="12">
        <v>9</v>
      </c>
      <c r="B5180" s="64"/>
      <c r="C5180" s="6" t="s">
        <v>18334</v>
      </c>
      <c r="D5180" s="7">
        <v>44782</v>
      </c>
      <c r="E5180" s="8" t="s">
        <v>11932</v>
      </c>
      <c r="F5180" s="9">
        <v>3188560</v>
      </c>
      <c r="G5180" s="8" t="s">
        <v>17662</v>
      </c>
      <c r="H5180" s="9">
        <v>334799</v>
      </c>
      <c r="I5180" s="69"/>
      <c r="J5180" s="70"/>
      <c r="K5180" s="71"/>
      <c r="L5180" s="77"/>
      <c r="M5180" s="78"/>
      <c r="N5180" t="str">
        <f t="shared" si="335"/>
        <v>29608</v>
      </c>
      <c r="O5180">
        <f t="shared" si="336"/>
        <v>29608</v>
      </c>
      <c r="P5180" s="29">
        <f t="shared" si="337"/>
        <v>3188560</v>
      </c>
      <c r="Q5180" t="e">
        <f>+VLOOKUP(O5180,'Bảng kê HĐ 2022'!N$1912:R$4434,4,0)</f>
        <v>#N/A</v>
      </c>
      <c r="R5180" t="e">
        <f>+VLOOKUP(O5180,'Hàng trả'!#REF!,2,0)</f>
        <v>#REF!</v>
      </c>
    </row>
    <row r="5181" spans="1:18" hidden="1" x14ac:dyDescent="0.3">
      <c r="A5181" s="12">
        <v>9</v>
      </c>
      <c r="B5181" s="64"/>
      <c r="C5181" s="6" t="s">
        <v>18335</v>
      </c>
      <c r="D5181" s="7">
        <v>44789</v>
      </c>
      <c r="E5181" s="8" t="s">
        <v>11932</v>
      </c>
      <c r="F5181" s="9">
        <v>4624151</v>
      </c>
      <c r="G5181" s="8" t="s">
        <v>17662</v>
      </c>
      <c r="H5181" s="9">
        <v>485536</v>
      </c>
      <c r="I5181" s="69"/>
      <c r="J5181" s="70"/>
      <c r="K5181" s="71"/>
      <c r="L5181" s="77"/>
      <c r="M5181" s="78"/>
      <c r="N5181" t="str">
        <f t="shared" si="335"/>
        <v>31662</v>
      </c>
      <c r="O5181">
        <f t="shared" si="336"/>
        <v>31662</v>
      </c>
      <c r="P5181" s="29">
        <f t="shared" si="337"/>
        <v>4624151</v>
      </c>
      <c r="Q5181" t="e">
        <f>+VLOOKUP(O5181,'Bảng kê HĐ 2022'!N$1912:R$4434,4,0)</f>
        <v>#N/A</v>
      </c>
      <c r="R5181" t="e">
        <f>+VLOOKUP(O5181,'Hàng trả'!#REF!,2,0)</f>
        <v>#REF!</v>
      </c>
    </row>
    <row r="5182" spans="1:18" hidden="1" x14ac:dyDescent="0.3">
      <c r="A5182" s="12">
        <v>9</v>
      </c>
      <c r="B5182" s="64"/>
      <c r="C5182" s="6" t="s">
        <v>18336</v>
      </c>
      <c r="D5182" s="7">
        <v>44802</v>
      </c>
      <c r="E5182" s="8" t="s">
        <v>11932</v>
      </c>
      <c r="F5182" s="9">
        <v>4620226</v>
      </c>
      <c r="G5182" s="8" t="s">
        <v>17662</v>
      </c>
      <c r="H5182" s="9">
        <v>485124</v>
      </c>
      <c r="I5182" s="69"/>
      <c r="J5182" s="70"/>
      <c r="K5182" s="71"/>
      <c r="L5182" s="77"/>
      <c r="M5182" s="78"/>
      <c r="N5182" t="str">
        <f t="shared" si="335"/>
        <v>36363</v>
      </c>
      <c r="O5182">
        <f t="shared" si="336"/>
        <v>36363</v>
      </c>
      <c r="P5182" s="29">
        <f t="shared" si="337"/>
        <v>4620226</v>
      </c>
      <c r="Q5182" t="e">
        <f>+VLOOKUP(O5182,'Bảng kê HĐ 2022'!N$1912:R$4434,4,0)</f>
        <v>#N/A</v>
      </c>
      <c r="R5182" t="e">
        <f>+VLOOKUP(O5182,'Hàng trả'!#REF!,2,0)</f>
        <v>#REF!</v>
      </c>
    </row>
    <row r="5183" spans="1:18" hidden="1" x14ac:dyDescent="0.3">
      <c r="A5183" s="12">
        <v>9</v>
      </c>
      <c r="B5183" s="65"/>
      <c r="C5183" s="6" t="s">
        <v>18337</v>
      </c>
      <c r="D5183" s="7">
        <v>44775</v>
      </c>
      <c r="E5183" s="8" t="s">
        <v>11932</v>
      </c>
      <c r="F5183" s="9">
        <v>3550702</v>
      </c>
      <c r="G5183" s="8" t="s">
        <v>17662</v>
      </c>
      <c r="H5183" s="9">
        <v>372824</v>
      </c>
      <c r="I5183" s="72"/>
      <c r="J5183" s="73"/>
      <c r="K5183" s="74"/>
      <c r="L5183" s="79"/>
      <c r="M5183" s="80"/>
      <c r="N5183" t="str">
        <f t="shared" si="335"/>
        <v>29075</v>
      </c>
      <c r="O5183">
        <f t="shared" si="336"/>
        <v>29075</v>
      </c>
      <c r="P5183" s="29">
        <f t="shared" si="337"/>
        <v>3550702</v>
      </c>
      <c r="Q5183" t="e">
        <f>+VLOOKUP(O5183,'Bảng kê HĐ 2022'!N$1912:R$4434,4,0)</f>
        <v>#N/A</v>
      </c>
      <c r="R5183" t="e">
        <f>+VLOOKUP(O5183,'Hàng trả'!#REF!,2,0)</f>
        <v>#REF!</v>
      </c>
    </row>
    <row r="5184" spans="1:18" hidden="1" x14ac:dyDescent="0.3">
      <c r="A5184" s="12">
        <v>9</v>
      </c>
      <c r="B5184" s="5" t="s">
        <v>18338</v>
      </c>
      <c r="C5184" s="6" t="s">
        <v>18339</v>
      </c>
      <c r="D5184" s="7">
        <v>44762</v>
      </c>
      <c r="E5184" s="8" t="s">
        <v>14338</v>
      </c>
      <c r="F5184" s="9">
        <v>396527</v>
      </c>
      <c r="G5184" s="8" t="s">
        <v>17662</v>
      </c>
      <c r="H5184" s="9">
        <v>41635</v>
      </c>
      <c r="I5184" s="93">
        <v>354892</v>
      </c>
      <c r="J5184" s="94"/>
      <c r="K5184" s="95"/>
      <c r="L5184" s="96" t="s">
        <v>10579</v>
      </c>
      <c r="M5184" s="97"/>
      <c r="N5184" t="str">
        <f t="shared" si="335"/>
        <v>26136</v>
      </c>
      <c r="O5184">
        <f t="shared" si="336"/>
        <v>26136</v>
      </c>
      <c r="P5184" s="29">
        <f t="shared" si="337"/>
        <v>396527</v>
      </c>
      <c r="Q5184" t="e">
        <f>+VLOOKUP(O5184,'Bảng kê HĐ 2022'!N$1912:R$4434,4,0)</f>
        <v>#N/A</v>
      </c>
      <c r="R5184" t="e">
        <f>+VLOOKUP(O5184,'Hàng trả'!#REF!,2,0)</f>
        <v>#REF!</v>
      </c>
    </row>
    <row r="5185" spans="1:18" hidden="1" x14ac:dyDescent="0.3">
      <c r="A5185" s="12">
        <v>9</v>
      </c>
      <c r="B5185" s="63" t="s">
        <v>18340</v>
      </c>
      <c r="C5185" s="6" t="s">
        <v>18341</v>
      </c>
      <c r="D5185" s="7">
        <v>44797</v>
      </c>
      <c r="E5185" s="8" t="s">
        <v>12432</v>
      </c>
      <c r="F5185" s="9">
        <v>3612184</v>
      </c>
      <c r="G5185" s="8" t="s">
        <v>17662</v>
      </c>
      <c r="H5185" s="9">
        <v>379280</v>
      </c>
      <c r="I5185" s="66">
        <v>6104705</v>
      </c>
      <c r="J5185" s="67"/>
      <c r="K5185" s="68"/>
      <c r="L5185" s="75" t="s">
        <v>10579</v>
      </c>
      <c r="M5185" s="76"/>
      <c r="N5185" t="str">
        <f t="shared" si="335"/>
        <v>34349</v>
      </c>
      <c r="O5185">
        <f t="shared" si="336"/>
        <v>34349</v>
      </c>
      <c r="P5185" s="29">
        <f t="shared" si="337"/>
        <v>3612184</v>
      </c>
      <c r="Q5185" t="e">
        <f>+VLOOKUP(O5185,'Bảng kê HĐ 2022'!N$1912:R$4434,4,0)</f>
        <v>#N/A</v>
      </c>
      <c r="R5185" t="e">
        <f>+VLOOKUP(O5185,'Hàng trả'!#REF!,2,0)</f>
        <v>#REF!</v>
      </c>
    </row>
    <row r="5186" spans="1:18" hidden="1" x14ac:dyDescent="0.3">
      <c r="A5186" s="12">
        <v>9</v>
      </c>
      <c r="B5186" s="65"/>
      <c r="C5186" s="6" t="s">
        <v>18342</v>
      </c>
      <c r="D5186" s="7">
        <v>44790</v>
      </c>
      <c r="E5186" s="8" t="s">
        <v>12432</v>
      </c>
      <c r="F5186" s="9">
        <v>3208716</v>
      </c>
      <c r="G5186" s="8" t="s">
        <v>17662</v>
      </c>
      <c r="H5186" s="9">
        <v>336915</v>
      </c>
      <c r="I5186" s="72"/>
      <c r="J5186" s="73"/>
      <c r="K5186" s="74"/>
      <c r="L5186" s="79"/>
      <c r="M5186" s="80"/>
      <c r="N5186" t="str">
        <f t="shared" si="335"/>
        <v>31717</v>
      </c>
      <c r="O5186">
        <f t="shared" si="336"/>
        <v>31717</v>
      </c>
      <c r="P5186" s="29">
        <f t="shared" si="337"/>
        <v>3208716</v>
      </c>
      <c r="Q5186" t="e">
        <f>+VLOOKUP(O5186,'Bảng kê HĐ 2022'!N$1912:R$4434,4,0)</f>
        <v>#N/A</v>
      </c>
      <c r="R5186" t="e">
        <f>+VLOOKUP(O5186,'Hàng trả'!#REF!,2,0)</f>
        <v>#REF!</v>
      </c>
    </row>
    <row r="5187" spans="1:18" hidden="1" x14ac:dyDescent="0.3">
      <c r="A5187" s="12">
        <v>9</v>
      </c>
      <c r="B5187" s="63" t="s">
        <v>18343</v>
      </c>
      <c r="C5187" s="6" t="s">
        <v>18344</v>
      </c>
      <c r="D5187" s="7">
        <v>44779</v>
      </c>
      <c r="E5187" s="8" t="s">
        <v>12432</v>
      </c>
      <c r="F5187" s="9">
        <v>2040147</v>
      </c>
      <c r="G5187" s="8" t="s">
        <v>17662</v>
      </c>
      <c r="H5187" s="9">
        <v>214215</v>
      </c>
      <c r="I5187" s="66">
        <v>6823282</v>
      </c>
      <c r="J5187" s="67"/>
      <c r="K5187" s="68"/>
      <c r="L5187" s="75" t="s">
        <v>10586</v>
      </c>
      <c r="M5187" s="76"/>
      <c r="N5187" t="str">
        <f t="shared" si="335"/>
        <v>29492</v>
      </c>
      <c r="O5187">
        <f t="shared" si="336"/>
        <v>29492</v>
      </c>
      <c r="P5187" s="29">
        <f t="shared" si="337"/>
        <v>2040147</v>
      </c>
      <c r="Q5187" t="e">
        <f>+VLOOKUP(O5187,'Bảng kê HĐ 2022'!N$1912:R$4434,4,0)</f>
        <v>#N/A</v>
      </c>
      <c r="R5187" t="e">
        <f>+VLOOKUP(O5187,'Hàng trả'!#REF!,2,0)</f>
        <v>#REF!</v>
      </c>
    </row>
    <row r="5188" spans="1:18" hidden="1" x14ac:dyDescent="0.3">
      <c r="A5188" s="12">
        <v>9</v>
      </c>
      <c r="B5188" s="64"/>
      <c r="C5188" s="6" t="s">
        <v>18345</v>
      </c>
      <c r="D5188" s="7">
        <v>44799</v>
      </c>
      <c r="E5188" s="8" t="s">
        <v>12432</v>
      </c>
      <c r="F5188" s="9">
        <v>2931031</v>
      </c>
      <c r="G5188" s="8" t="s">
        <v>17662</v>
      </c>
      <c r="H5188" s="9">
        <v>307758</v>
      </c>
      <c r="I5188" s="69"/>
      <c r="J5188" s="70"/>
      <c r="K5188" s="71"/>
      <c r="L5188" s="77"/>
      <c r="M5188" s="78"/>
      <c r="N5188" t="str">
        <f t="shared" si="335"/>
        <v>36087</v>
      </c>
      <c r="O5188">
        <f t="shared" si="336"/>
        <v>36087</v>
      </c>
      <c r="P5188" s="29">
        <f t="shared" si="337"/>
        <v>2931031</v>
      </c>
      <c r="Q5188" t="e">
        <f>+VLOOKUP(O5188,'Bảng kê HĐ 2022'!N$1912:R$4434,4,0)</f>
        <v>#N/A</v>
      </c>
      <c r="R5188" t="e">
        <f>+VLOOKUP(O5188,'Hàng trả'!#REF!,2,0)</f>
        <v>#REF!</v>
      </c>
    </row>
    <row r="5189" spans="1:18" hidden="1" x14ac:dyDescent="0.3">
      <c r="A5189" s="12">
        <v>9</v>
      </c>
      <c r="B5189" s="65"/>
      <c r="C5189" s="6" t="s">
        <v>18346</v>
      </c>
      <c r="D5189" s="7">
        <v>44789</v>
      </c>
      <c r="E5189" s="8" t="s">
        <v>12432</v>
      </c>
      <c r="F5189" s="9">
        <v>2652601</v>
      </c>
      <c r="G5189" s="8" t="s">
        <v>17662</v>
      </c>
      <c r="H5189" s="9">
        <v>278523</v>
      </c>
      <c r="I5189" s="72"/>
      <c r="J5189" s="73"/>
      <c r="K5189" s="74"/>
      <c r="L5189" s="79"/>
      <c r="M5189" s="80"/>
      <c r="N5189" t="str">
        <f t="shared" si="335"/>
        <v>31695</v>
      </c>
      <c r="O5189">
        <f t="shared" si="336"/>
        <v>31695</v>
      </c>
      <c r="P5189" s="29">
        <f t="shared" si="337"/>
        <v>2652601</v>
      </c>
      <c r="Q5189" t="e">
        <f>+VLOOKUP(O5189,'Bảng kê HĐ 2022'!N$1912:R$4434,4,0)</f>
        <v>#N/A</v>
      </c>
      <c r="R5189" t="e">
        <f>+VLOOKUP(O5189,'Hàng trả'!#REF!,2,0)</f>
        <v>#REF!</v>
      </c>
    </row>
    <row r="5190" spans="1:18" hidden="1" x14ac:dyDescent="0.3">
      <c r="A5190" s="12">
        <v>9</v>
      </c>
      <c r="B5190" s="63" t="s">
        <v>18347</v>
      </c>
      <c r="C5190" s="6" t="s">
        <v>18348</v>
      </c>
      <c r="D5190" s="7">
        <v>44778</v>
      </c>
      <c r="E5190" s="8" t="s">
        <v>12432</v>
      </c>
      <c r="F5190" s="9">
        <v>3191908</v>
      </c>
      <c r="G5190" s="8" t="s">
        <v>17662</v>
      </c>
      <c r="H5190" s="9">
        <v>335150</v>
      </c>
      <c r="I5190" s="66">
        <v>5070304</v>
      </c>
      <c r="J5190" s="67"/>
      <c r="K5190" s="68"/>
      <c r="L5190" s="75" t="s">
        <v>10591</v>
      </c>
      <c r="M5190" s="76"/>
      <c r="N5190" t="str">
        <f t="shared" si="335"/>
        <v>29446</v>
      </c>
      <c r="O5190">
        <f t="shared" si="336"/>
        <v>29446</v>
      </c>
      <c r="P5190" s="29">
        <f t="shared" si="337"/>
        <v>3191908</v>
      </c>
      <c r="Q5190" t="e">
        <f>+VLOOKUP(O5190,'Bảng kê HĐ 2022'!N$1912:R$4434,4,0)</f>
        <v>#N/A</v>
      </c>
      <c r="R5190" t="e">
        <f>+VLOOKUP(O5190,'Hàng trả'!#REF!,2,0)</f>
        <v>#REF!</v>
      </c>
    </row>
    <row r="5191" spans="1:18" hidden="1" x14ac:dyDescent="0.3">
      <c r="A5191" s="12">
        <v>9</v>
      </c>
      <c r="B5191" s="65"/>
      <c r="C5191" s="6" t="s">
        <v>18349</v>
      </c>
      <c r="D5191" s="7">
        <v>44796</v>
      </c>
      <c r="E5191" s="8" t="s">
        <v>12432</v>
      </c>
      <c r="F5191" s="9">
        <v>2473236</v>
      </c>
      <c r="G5191" s="8" t="s">
        <v>17662</v>
      </c>
      <c r="H5191" s="9">
        <v>259690</v>
      </c>
      <c r="I5191" s="72"/>
      <c r="J5191" s="73"/>
      <c r="K5191" s="74"/>
      <c r="L5191" s="79"/>
      <c r="M5191" s="80"/>
      <c r="N5191" t="str">
        <f t="shared" si="335"/>
        <v>34266</v>
      </c>
      <c r="O5191">
        <f t="shared" si="336"/>
        <v>34266</v>
      </c>
      <c r="P5191" s="29">
        <f t="shared" si="337"/>
        <v>2473236</v>
      </c>
      <c r="Q5191" t="e">
        <f>+VLOOKUP(O5191,'Bảng kê HĐ 2022'!N$1912:R$4434,4,0)</f>
        <v>#N/A</v>
      </c>
      <c r="R5191" t="e">
        <f>+VLOOKUP(O5191,'Hàng trả'!#REF!,2,0)</f>
        <v>#REF!</v>
      </c>
    </row>
    <row r="5192" spans="1:18" hidden="1" x14ac:dyDescent="0.3">
      <c r="A5192" s="12">
        <v>9</v>
      </c>
      <c r="B5192" s="5" t="s">
        <v>18350</v>
      </c>
      <c r="C5192" s="6" t="s">
        <v>18351</v>
      </c>
      <c r="D5192" s="7">
        <v>44793</v>
      </c>
      <c r="E5192" s="8" t="s">
        <v>12754</v>
      </c>
      <c r="F5192" s="9">
        <v>674096</v>
      </c>
      <c r="G5192" s="8" t="s">
        <v>17662</v>
      </c>
      <c r="H5192" s="9">
        <v>70780</v>
      </c>
      <c r="I5192" s="93">
        <v>603316</v>
      </c>
      <c r="J5192" s="94"/>
      <c r="K5192" s="95"/>
      <c r="L5192" s="96" t="s">
        <v>10597</v>
      </c>
      <c r="M5192" s="97"/>
      <c r="N5192" t="str">
        <f t="shared" si="335"/>
        <v>33952</v>
      </c>
      <c r="O5192">
        <f t="shared" si="336"/>
        <v>33952</v>
      </c>
      <c r="P5192" s="29">
        <f t="shared" si="337"/>
        <v>674096</v>
      </c>
      <c r="Q5192" t="e">
        <f>+VLOOKUP(O5192,'Bảng kê HĐ 2022'!N$1912:R$4434,4,0)</f>
        <v>#N/A</v>
      </c>
      <c r="R5192" t="e">
        <f>+VLOOKUP(O5192,'Hàng trả'!#REF!,2,0)</f>
        <v>#REF!</v>
      </c>
    </row>
    <row r="5193" spans="1:18" hidden="1" x14ac:dyDescent="0.3">
      <c r="A5193" s="12">
        <v>9</v>
      </c>
      <c r="B5193" s="63" t="s">
        <v>18352</v>
      </c>
      <c r="C5193" s="6" t="s">
        <v>18353</v>
      </c>
      <c r="D5193" s="7">
        <v>44800</v>
      </c>
      <c r="E5193" s="8" t="s">
        <v>11932</v>
      </c>
      <c r="F5193" s="9">
        <v>11910431</v>
      </c>
      <c r="G5193" s="8" t="s">
        <v>17662</v>
      </c>
      <c r="H5193" s="9">
        <v>1250595</v>
      </c>
      <c r="I5193" s="66">
        <v>35966607</v>
      </c>
      <c r="J5193" s="67"/>
      <c r="K5193" s="68"/>
      <c r="L5193" s="75" t="s">
        <v>10602</v>
      </c>
      <c r="M5193" s="76"/>
      <c r="N5193" t="str">
        <f t="shared" ref="N5193:N5256" si="338">+RIGHT(C5193,5)</f>
        <v>36305</v>
      </c>
      <c r="O5193">
        <f t="shared" ref="O5193:O5256" si="339">+N5193*1</f>
        <v>36305</v>
      </c>
      <c r="P5193" s="29">
        <f t="shared" ref="P5193:P5256" si="340">+F5193</f>
        <v>11910431</v>
      </c>
      <c r="Q5193" t="e">
        <f>+VLOOKUP(O5193,'Bảng kê HĐ 2022'!N$1912:R$4434,4,0)</f>
        <v>#N/A</v>
      </c>
      <c r="R5193" t="e">
        <f>+VLOOKUP(O5193,'Hàng trả'!#REF!,2,0)</f>
        <v>#REF!</v>
      </c>
    </row>
    <row r="5194" spans="1:18" hidden="1" x14ac:dyDescent="0.3">
      <c r="A5194" s="12">
        <v>9</v>
      </c>
      <c r="B5194" s="64"/>
      <c r="C5194" s="6" t="s">
        <v>18354</v>
      </c>
      <c r="D5194" s="7">
        <v>44797</v>
      </c>
      <c r="E5194" s="8" t="s">
        <v>11932</v>
      </c>
      <c r="F5194" s="9">
        <v>12029350</v>
      </c>
      <c r="G5194" s="8" t="s">
        <v>17662</v>
      </c>
      <c r="H5194" s="9">
        <v>1263082</v>
      </c>
      <c r="I5194" s="69"/>
      <c r="J5194" s="70"/>
      <c r="K5194" s="71"/>
      <c r="L5194" s="77"/>
      <c r="M5194" s="78"/>
      <c r="N5194" t="str">
        <f t="shared" si="338"/>
        <v>34398</v>
      </c>
      <c r="O5194">
        <f t="shared" si="339"/>
        <v>34398</v>
      </c>
      <c r="P5194" s="29">
        <f t="shared" si="340"/>
        <v>12029350</v>
      </c>
      <c r="Q5194" t="e">
        <f>+VLOOKUP(O5194,'Bảng kê HĐ 2022'!N$1912:R$4434,4,0)</f>
        <v>#N/A</v>
      </c>
      <c r="R5194" t="e">
        <f>+VLOOKUP(O5194,'Hàng trả'!#REF!,2,0)</f>
        <v>#REF!</v>
      </c>
    </row>
    <row r="5195" spans="1:18" hidden="1" x14ac:dyDescent="0.3">
      <c r="A5195" s="12">
        <v>9</v>
      </c>
      <c r="B5195" s="64"/>
      <c r="C5195" s="6" t="s">
        <v>18355</v>
      </c>
      <c r="D5195" s="7">
        <v>44790</v>
      </c>
      <c r="E5195" s="8" t="s">
        <v>11932</v>
      </c>
      <c r="F5195" s="9">
        <v>7402803</v>
      </c>
      <c r="G5195" s="8" t="s">
        <v>17662</v>
      </c>
      <c r="H5195" s="9">
        <v>777294</v>
      </c>
      <c r="I5195" s="69"/>
      <c r="J5195" s="70"/>
      <c r="K5195" s="71"/>
      <c r="L5195" s="77"/>
      <c r="M5195" s="78"/>
      <c r="N5195" t="str">
        <f t="shared" si="338"/>
        <v>31729</v>
      </c>
      <c r="O5195">
        <f t="shared" si="339"/>
        <v>31729</v>
      </c>
      <c r="P5195" s="29">
        <f t="shared" si="340"/>
        <v>7402803</v>
      </c>
      <c r="Q5195" t="e">
        <f>+VLOOKUP(O5195,'Bảng kê HĐ 2022'!N$1912:R$4434,4,0)</f>
        <v>#N/A</v>
      </c>
      <c r="R5195" t="e">
        <f>+VLOOKUP(O5195,'Hàng trả'!#REF!,2,0)</f>
        <v>#REF!</v>
      </c>
    </row>
    <row r="5196" spans="1:18" hidden="1" x14ac:dyDescent="0.3">
      <c r="A5196" s="12">
        <v>9</v>
      </c>
      <c r="B5196" s="65"/>
      <c r="C5196" s="6" t="s">
        <v>18356</v>
      </c>
      <c r="D5196" s="7">
        <v>44776</v>
      </c>
      <c r="E5196" s="8" t="s">
        <v>11932</v>
      </c>
      <c r="F5196" s="9">
        <v>8843569</v>
      </c>
      <c r="G5196" s="8" t="s">
        <v>17662</v>
      </c>
      <c r="H5196" s="9">
        <v>928575</v>
      </c>
      <c r="I5196" s="72"/>
      <c r="J5196" s="73"/>
      <c r="K5196" s="74"/>
      <c r="L5196" s="79"/>
      <c r="M5196" s="80"/>
      <c r="N5196" t="str">
        <f t="shared" si="338"/>
        <v>29280</v>
      </c>
      <c r="O5196">
        <f t="shared" si="339"/>
        <v>29280</v>
      </c>
      <c r="P5196" s="29">
        <f t="shared" si="340"/>
        <v>8843569</v>
      </c>
      <c r="Q5196" t="e">
        <f>+VLOOKUP(O5196,'Bảng kê HĐ 2022'!N$1912:R$4434,4,0)</f>
        <v>#N/A</v>
      </c>
      <c r="R5196" t="e">
        <f>+VLOOKUP(O5196,'Hàng trả'!#REF!,2,0)</f>
        <v>#REF!</v>
      </c>
    </row>
    <row r="5197" spans="1:18" hidden="1" x14ac:dyDescent="0.3">
      <c r="A5197" s="12">
        <v>9</v>
      </c>
      <c r="B5197" s="63" t="s">
        <v>18360</v>
      </c>
      <c r="C5197" s="6" t="s">
        <v>18361</v>
      </c>
      <c r="D5197" s="7">
        <v>44779</v>
      </c>
      <c r="E5197" s="8" t="s">
        <v>12586</v>
      </c>
      <c r="F5197" s="9">
        <v>3278394</v>
      </c>
      <c r="G5197" s="8" t="s">
        <v>17662</v>
      </c>
      <c r="H5197" s="9">
        <v>344231</v>
      </c>
      <c r="I5197" s="66">
        <v>15440257</v>
      </c>
      <c r="J5197" s="67"/>
      <c r="K5197" s="68"/>
      <c r="L5197" s="75" t="s">
        <v>10611</v>
      </c>
      <c r="M5197" s="76"/>
      <c r="N5197" t="str">
        <f t="shared" si="338"/>
        <v>29501</v>
      </c>
      <c r="O5197">
        <f t="shared" si="339"/>
        <v>29501</v>
      </c>
      <c r="P5197" s="29">
        <f t="shared" si="340"/>
        <v>3278394</v>
      </c>
      <c r="Q5197" t="e">
        <f>+VLOOKUP(O5197,'Bảng kê HĐ 2022'!N$1912:R$4434,4,0)</f>
        <v>#N/A</v>
      </c>
      <c r="R5197" t="e">
        <f>+VLOOKUP(O5197,'Hàng trả'!#REF!,2,0)</f>
        <v>#REF!</v>
      </c>
    </row>
    <row r="5198" spans="1:18" hidden="1" x14ac:dyDescent="0.3">
      <c r="A5198" s="12">
        <v>9</v>
      </c>
      <c r="B5198" s="64"/>
      <c r="C5198" s="6" t="s">
        <v>18362</v>
      </c>
      <c r="D5198" s="7">
        <v>44800</v>
      </c>
      <c r="E5198" s="8" t="s">
        <v>12586</v>
      </c>
      <c r="F5198" s="9">
        <v>3496484</v>
      </c>
      <c r="G5198" s="8" t="s">
        <v>17662</v>
      </c>
      <c r="H5198" s="9">
        <v>367131</v>
      </c>
      <c r="I5198" s="69"/>
      <c r="J5198" s="70"/>
      <c r="K5198" s="71"/>
      <c r="L5198" s="77"/>
      <c r="M5198" s="78"/>
      <c r="N5198" t="str">
        <f t="shared" si="338"/>
        <v>36283</v>
      </c>
      <c r="O5198">
        <f t="shared" si="339"/>
        <v>36283</v>
      </c>
      <c r="P5198" s="29">
        <f t="shared" si="340"/>
        <v>3496484</v>
      </c>
      <c r="Q5198" t="e">
        <f>+VLOOKUP(O5198,'Bảng kê HĐ 2022'!N$1912:R$4434,4,0)</f>
        <v>#N/A</v>
      </c>
      <c r="R5198" t="e">
        <f>+VLOOKUP(O5198,'Hàng trả'!#REF!,2,0)</f>
        <v>#REF!</v>
      </c>
    </row>
    <row r="5199" spans="1:18" hidden="1" x14ac:dyDescent="0.3">
      <c r="A5199" s="12">
        <v>9</v>
      </c>
      <c r="B5199" s="64"/>
      <c r="C5199" s="6" t="s">
        <v>18363</v>
      </c>
      <c r="D5199" s="7">
        <v>44793</v>
      </c>
      <c r="E5199" s="8" t="s">
        <v>12586</v>
      </c>
      <c r="F5199" s="9">
        <v>3159435</v>
      </c>
      <c r="G5199" s="8" t="s">
        <v>17662</v>
      </c>
      <c r="H5199" s="9">
        <v>331741</v>
      </c>
      <c r="I5199" s="69"/>
      <c r="J5199" s="70"/>
      <c r="K5199" s="71"/>
      <c r="L5199" s="77"/>
      <c r="M5199" s="78"/>
      <c r="N5199" t="str">
        <f t="shared" si="338"/>
        <v>33949</v>
      </c>
      <c r="O5199">
        <f t="shared" si="339"/>
        <v>33949</v>
      </c>
      <c r="P5199" s="29">
        <f t="shared" si="340"/>
        <v>3159435</v>
      </c>
      <c r="Q5199" t="e">
        <f>+VLOOKUP(O5199,'Bảng kê HĐ 2022'!N$1912:R$4434,4,0)</f>
        <v>#N/A</v>
      </c>
      <c r="R5199" t="e">
        <f>+VLOOKUP(O5199,'Hàng trả'!#REF!,2,0)</f>
        <v>#REF!</v>
      </c>
    </row>
    <row r="5200" spans="1:18" hidden="1" x14ac:dyDescent="0.3">
      <c r="A5200" s="12">
        <v>9</v>
      </c>
      <c r="B5200" s="64"/>
      <c r="C5200" s="6" t="s">
        <v>18364</v>
      </c>
      <c r="D5200" s="7">
        <v>44786</v>
      </c>
      <c r="E5200" s="8" t="s">
        <v>10613</v>
      </c>
      <c r="F5200" s="9">
        <v>1960009</v>
      </c>
      <c r="G5200" s="8" t="s">
        <v>17662</v>
      </c>
      <c r="H5200" s="9">
        <v>205801</v>
      </c>
      <c r="I5200" s="69"/>
      <c r="J5200" s="70"/>
      <c r="K5200" s="71"/>
      <c r="L5200" s="77"/>
      <c r="M5200" s="78"/>
      <c r="N5200" t="str">
        <f t="shared" si="338"/>
        <v>31502</v>
      </c>
      <c r="O5200">
        <f t="shared" si="339"/>
        <v>31502</v>
      </c>
      <c r="P5200" s="29">
        <f t="shared" si="340"/>
        <v>1960009</v>
      </c>
      <c r="Q5200" t="e">
        <f>+VLOOKUP(O5200,'Bảng kê HĐ 2022'!N$1912:R$4434,4,0)</f>
        <v>#N/A</v>
      </c>
      <c r="R5200" t="e">
        <f>+VLOOKUP(O5200,'Hàng trả'!#REF!,2,0)</f>
        <v>#REF!</v>
      </c>
    </row>
    <row r="5201" spans="1:18" hidden="1" x14ac:dyDescent="0.3">
      <c r="A5201" s="12">
        <v>9</v>
      </c>
      <c r="B5201" s="64"/>
      <c r="C5201" s="6" t="s">
        <v>18365</v>
      </c>
      <c r="D5201" s="7">
        <v>44774</v>
      </c>
      <c r="E5201" s="8" t="s">
        <v>13731</v>
      </c>
      <c r="F5201" s="9">
        <v>3278394</v>
      </c>
      <c r="G5201" s="8" t="s">
        <v>17662</v>
      </c>
      <c r="H5201" s="9">
        <v>344231</v>
      </c>
      <c r="I5201" s="69"/>
      <c r="J5201" s="70"/>
      <c r="K5201" s="71"/>
      <c r="L5201" s="77"/>
      <c r="M5201" s="78"/>
      <c r="N5201" t="str">
        <f t="shared" si="338"/>
        <v>28960</v>
      </c>
      <c r="O5201">
        <f t="shared" si="339"/>
        <v>28960</v>
      </c>
      <c r="P5201" s="29">
        <f t="shared" si="340"/>
        <v>3278394</v>
      </c>
      <c r="Q5201" t="e">
        <f>+VLOOKUP(O5201,'Bảng kê HĐ 2022'!N$1912:R$4434,4,0)</f>
        <v>#N/A</v>
      </c>
      <c r="R5201" t="e">
        <f>+VLOOKUP(O5201,'Hàng trả'!#REF!,2,0)</f>
        <v>#REF!</v>
      </c>
    </row>
    <row r="5202" spans="1:18" hidden="1" x14ac:dyDescent="0.3">
      <c r="A5202" s="12">
        <v>9</v>
      </c>
      <c r="B5202" s="65"/>
      <c r="C5202" s="6" t="s">
        <v>18366</v>
      </c>
      <c r="D5202" s="7">
        <v>44782</v>
      </c>
      <c r="E5202" s="8" t="s">
        <v>11519</v>
      </c>
      <c r="F5202" s="9">
        <v>2078968</v>
      </c>
      <c r="G5202" s="8" t="s">
        <v>17662</v>
      </c>
      <c r="H5202" s="9">
        <v>218292</v>
      </c>
      <c r="I5202" s="72"/>
      <c r="J5202" s="73"/>
      <c r="K5202" s="74"/>
      <c r="L5202" s="79"/>
      <c r="M5202" s="80"/>
      <c r="N5202" t="str">
        <f t="shared" si="338"/>
        <v>29604</v>
      </c>
      <c r="O5202">
        <f t="shared" si="339"/>
        <v>29604</v>
      </c>
      <c r="P5202" s="29">
        <f t="shared" si="340"/>
        <v>2078968</v>
      </c>
      <c r="Q5202" t="e">
        <f>+VLOOKUP(O5202,'Bảng kê HĐ 2022'!N$1912:R$4434,4,0)</f>
        <v>#N/A</v>
      </c>
      <c r="R5202" t="e">
        <f>+VLOOKUP(O5202,'Hàng trả'!#REF!,2,0)</f>
        <v>#REF!</v>
      </c>
    </row>
    <row r="5203" spans="1:18" hidden="1" x14ac:dyDescent="0.3">
      <c r="A5203" s="12">
        <v>9</v>
      </c>
      <c r="B5203" s="63" t="s">
        <v>18367</v>
      </c>
      <c r="C5203" s="6" t="s">
        <v>18368</v>
      </c>
      <c r="D5203" s="7">
        <v>44796</v>
      </c>
      <c r="E5203" s="8" t="s">
        <v>12430</v>
      </c>
      <c r="F5203" s="9">
        <v>3373726</v>
      </c>
      <c r="G5203" s="8" t="s">
        <v>17662</v>
      </c>
      <c r="H5203" s="9">
        <v>354241</v>
      </c>
      <c r="I5203" s="66">
        <v>33605844</v>
      </c>
      <c r="J5203" s="67"/>
      <c r="K5203" s="68"/>
      <c r="L5203" s="75" t="s">
        <v>10616</v>
      </c>
      <c r="M5203" s="76"/>
      <c r="N5203" t="str">
        <f t="shared" si="338"/>
        <v>34252</v>
      </c>
      <c r="O5203">
        <f t="shared" si="339"/>
        <v>34252</v>
      </c>
      <c r="P5203" s="29">
        <f t="shared" si="340"/>
        <v>3373726</v>
      </c>
      <c r="Q5203" t="e">
        <f>+VLOOKUP(O5203,'Bảng kê HĐ 2022'!N$1912:R$4434,4,0)</f>
        <v>#N/A</v>
      </c>
      <c r="R5203" t="e">
        <f>+VLOOKUP(O5203,'Hàng trả'!#REF!,2,0)</f>
        <v>#REF!</v>
      </c>
    </row>
    <row r="5204" spans="1:18" hidden="1" x14ac:dyDescent="0.3">
      <c r="A5204" s="12">
        <v>9</v>
      </c>
      <c r="B5204" s="64"/>
      <c r="C5204" s="6" t="s">
        <v>18369</v>
      </c>
      <c r="D5204" s="7">
        <v>44800</v>
      </c>
      <c r="E5204" s="8" t="s">
        <v>12432</v>
      </c>
      <c r="F5204" s="9">
        <v>2398853</v>
      </c>
      <c r="G5204" s="8" t="s">
        <v>17662</v>
      </c>
      <c r="H5204" s="9">
        <v>251880</v>
      </c>
      <c r="I5204" s="69"/>
      <c r="J5204" s="70"/>
      <c r="K5204" s="71"/>
      <c r="L5204" s="77"/>
      <c r="M5204" s="78"/>
      <c r="N5204" t="str">
        <f t="shared" si="338"/>
        <v>36260</v>
      </c>
      <c r="O5204">
        <f t="shared" si="339"/>
        <v>36260</v>
      </c>
      <c r="P5204" s="29">
        <f t="shared" si="340"/>
        <v>2398853</v>
      </c>
      <c r="Q5204" t="e">
        <f>+VLOOKUP(O5204,'Bảng kê HĐ 2022'!N$1912:R$4434,4,0)</f>
        <v>#N/A</v>
      </c>
      <c r="R5204" t="e">
        <f>+VLOOKUP(O5204,'Hàng trả'!#REF!,2,0)</f>
        <v>#REF!</v>
      </c>
    </row>
    <row r="5205" spans="1:18" hidden="1" x14ac:dyDescent="0.3">
      <c r="A5205" s="12">
        <v>9</v>
      </c>
      <c r="B5205" s="64"/>
      <c r="C5205" s="6" t="s">
        <v>18370</v>
      </c>
      <c r="D5205" s="7">
        <v>44804</v>
      </c>
      <c r="E5205" s="8" t="s">
        <v>12432</v>
      </c>
      <c r="F5205" s="9">
        <v>14849766</v>
      </c>
      <c r="G5205" s="8" t="s">
        <v>17662</v>
      </c>
      <c r="H5205" s="9">
        <v>1559225</v>
      </c>
      <c r="I5205" s="69"/>
      <c r="J5205" s="70"/>
      <c r="K5205" s="71"/>
      <c r="L5205" s="77"/>
      <c r="M5205" s="78"/>
      <c r="N5205" t="str">
        <f t="shared" si="338"/>
        <v>36467</v>
      </c>
      <c r="O5205">
        <f t="shared" si="339"/>
        <v>36467</v>
      </c>
      <c r="P5205" s="29">
        <f t="shared" si="340"/>
        <v>14849766</v>
      </c>
      <c r="Q5205" t="e">
        <f>+VLOOKUP(O5205,'Bảng kê HĐ 2022'!N$1912:R$4434,4,0)</f>
        <v>#N/A</v>
      </c>
      <c r="R5205" t="e">
        <f>+VLOOKUP(O5205,'Hàng trả'!#REF!,2,0)</f>
        <v>#REF!</v>
      </c>
    </row>
    <row r="5206" spans="1:18" hidden="1" x14ac:dyDescent="0.3">
      <c r="A5206" s="12">
        <v>9</v>
      </c>
      <c r="B5206" s="64"/>
      <c r="C5206" s="6" t="s">
        <v>18371</v>
      </c>
      <c r="D5206" s="7">
        <v>44776</v>
      </c>
      <c r="E5206" s="8" t="s">
        <v>12432</v>
      </c>
      <c r="F5206" s="9">
        <v>5178730</v>
      </c>
      <c r="G5206" s="8" t="s">
        <v>17662</v>
      </c>
      <c r="H5206" s="9">
        <v>543767</v>
      </c>
      <c r="I5206" s="69"/>
      <c r="J5206" s="70"/>
      <c r="K5206" s="71"/>
      <c r="L5206" s="77"/>
      <c r="M5206" s="78"/>
      <c r="N5206" t="str">
        <f t="shared" si="338"/>
        <v>29367</v>
      </c>
      <c r="O5206">
        <f t="shared" si="339"/>
        <v>29367</v>
      </c>
      <c r="P5206" s="29">
        <f t="shared" si="340"/>
        <v>5178730</v>
      </c>
      <c r="Q5206" t="e">
        <f>+VLOOKUP(O5206,'Bảng kê HĐ 2022'!N$1912:R$4434,4,0)</f>
        <v>#N/A</v>
      </c>
      <c r="R5206" t="e">
        <f>+VLOOKUP(O5206,'Hàng trả'!#REF!,2,0)</f>
        <v>#REF!</v>
      </c>
    </row>
    <row r="5207" spans="1:18" hidden="1" x14ac:dyDescent="0.3">
      <c r="A5207" s="12">
        <v>9</v>
      </c>
      <c r="B5207" s="64"/>
      <c r="C5207" s="6" t="s">
        <v>18372</v>
      </c>
      <c r="D5207" s="7">
        <v>44782</v>
      </c>
      <c r="E5207" s="8" t="s">
        <v>12432</v>
      </c>
      <c r="F5207" s="9">
        <v>6222636</v>
      </c>
      <c r="G5207" s="8" t="s">
        <v>17662</v>
      </c>
      <c r="H5207" s="9">
        <v>653377</v>
      </c>
      <c r="I5207" s="69"/>
      <c r="J5207" s="70"/>
      <c r="K5207" s="71"/>
      <c r="L5207" s="77"/>
      <c r="M5207" s="78"/>
      <c r="N5207" t="str">
        <f t="shared" si="338"/>
        <v>29596</v>
      </c>
      <c r="O5207">
        <f t="shared" si="339"/>
        <v>29596</v>
      </c>
      <c r="P5207" s="29">
        <f t="shared" si="340"/>
        <v>6222636</v>
      </c>
      <c r="Q5207" t="e">
        <f>+VLOOKUP(O5207,'Bảng kê HĐ 2022'!N$1912:R$4434,4,0)</f>
        <v>#N/A</v>
      </c>
      <c r="R5207" t="e">
        <f>+VLOOKUP(O5207,'Hàng trả'!#REF!,2,0)</f>
        <v>#REF!</v>
      </c>
    </row>
    <row r="5208" spans="1:18" hidden="1" x14ac:dyDescent="0.3">
      <c r="A5208" s="12">
        <v>9</v>
      </c>
      <c r="B5208" s="65"/>
      <c r="C5208" s="6" t="s">
        <v>18373</v>
      </c>
      <c r="D5208" s="7">
        <v>44789</v>
      </c>
      <c r="E5208" s="8" t="s">
        <v>12432</v>
      </c>
      <c r="F5208" s="9">
        <v>5524718</v>
      </c>
      <c r="G5208" s="8" t="s">
        <v>17662</v>
      </c>
      <c r="H5208" s="9">
        <v>580095</v>
      </c>
      <c r="I5208" s="72"/>
      <c r="J5208" s="73"/>
      <c r="K5208" s="74"/>
      <c r="L5208" s="79"/>
      <c r="M5208" s="80"/>
      <c r="N5208" t="str">
        <f t="shared" si="338"/>
        <v>31624</v>
      </c>
      <c r="O5208">
        <f t="shared" si="339"/>
        <v>31624</v>
      </c>
      <c r="P5208" s="29">
        <f t="shared" si="340"/>
        <v>5524718</v>
      </c>
      <c r="Q5208" t="e">
        <f>+VLOOKUP(O5208,'Bảng kê HĐ 2022'!N$1912:R$4434,4,0)</f>
        <v>#N/A</v>
      </c>
      <c r="R5208" t="e">
        <f>+VLOOKUP(O5208,'Hàng trả'!#REF!,2,0)</f>
        <v>#REF!</v>
      </c>
    </row>
    <row r="5209" spans="1:18" hidden="1" x14ac:dyDescent="0.3">
      <c r="A5209" s="12">
        <v>9</v>
      </c>
      <c r="B5209" s="63" t="s">
        <v>18374</v>
      </c>
      <c r="C5209" s="6" t="s">
        <v>18375</v>
      </c>
      <c r="D5209" s="7">
        <v>44798</v>
      </c>
      <c r="E5209" s="8" t="s">
        <v>12436</v>
      </c>
      <c r="F5209" s="9">
        <v>4900827</v>
      </c>
      <c r="G5209" s="8" t="s">
        <v>17662</v>
      </c>
      <c r="H5209" s="9">
        <v>514587</v>
      </c>
      <c r="I5209" s="66">
        <v>32304747</v>
      </c>
      <c r="J5209" s="67"/>
      <c r="K5209" s="68"/>
      <c r="L5209" s="75" t="s">
        <v>11526</v>
      </c>
      <c r="M5209" s="76"/>
      <c r="N5209" t="str">
        <f t="shared" si="338"/>
        <v>35404</v>
      </c>
      <c r="O5209">
        <f t="shared" si="339"/>
        <v>35404</v>
      </c>
      <c r="P5209" s="29">
        <f t="shared" si="340"/>
        <v>4900827</v>
      </c>
      <c r="Q5209" t="e">
        <f>+VLOOKUP(O5209,'Bảng kê HĐ 2022'!N$1912:R$4434,4,0)</f>
        <v>#N/A</v>
      </c>
      <c r="R5209" t="e">
        <f>+VLOOKUP(O5209,'Hàng trả'!#REF!,2,0)</f>
        <v>#REF!</v>
      </c>
    </row>
    <row r="5210" spans="1:18" hidden="1" x14ac:dyDescent="0.3">
      <c r="A5210" s="12">
        <v>9</v>
      </c>
      <c r="B5210" s="64"/>
      <c r="C5210" s="6" t="s">
        <v>18376</v>
      </c>
      <c r="D5210" s="7">
        <v>44802</v>
      </c>
      <c r="E5210" s="8" t="s">
        <v>12432</v>
      </c>
      <c r="F5210" s="9">
        <v>9582234</v>
      </c>
      <c r="G5210" s="8" t="s">
        <v>17662</v>
      </c>
      <c r="H5210" s="9">
        <v>1006134</v>
      </c>
      <c r="I5210" s="69"/>
      <c r="J5210" s="70"/>
      <c r="K5210" s="71"/>
      <c r="L5210" s="77"/>
      <c r="M5210" s="78"/>
      <c r="N5210" t="str">
        <f t="shared" si="338"/>
        <v>36372</v>
      </c>
      <c r="O5210">
        <f t="shared" si="339"/>
        <v>36372</v>
      </c>
      <c r="P5210" s="29">
        <f t="shared" si="340"/>
        <v>9582234</v>
      </c>
      <c r="Q5210" t="e">
        <f>+VLOOKUP(O5210,'Bảng kê HĐ 2022'!N$1912:R$4434,4,0)</f>
        <v>#N/A</v>
      </c>
      <c r="R5210" t="e">
        <f>+VLOOKUP(O5210,'Hàng trả'!#REF!,2,0)</f>
        <v>#REF!</v>
      </c>
    </row>
    <row r="5211" spans="1:18" hidden="1" x14ac:dyDescent="0.3">
      <c r="A5211" s="12">
        <v>9</v>
      </c>
      <c r="B5211" s="64"/>
      <c r="C5211" s="6" t="s">
        <v>18377</v>
      </c>
      <c r="D5211" s="7">
        <v>44795</v>
      </c>
      <c r="E5211" s="8" t="s">
        <v>12436</v>
      </c>
      <c r="F5211" s="9">
        <v>2398853</v>
      </c>
      <c r="G5211" s="8" t="s">
        <v>17662</v>
      </c>
      <c r="H5211" s="9">
        <v>251880</v>
      </c>
      <c r="I5211" s="69"/>
      <c r="J5211" s="70"/>
      <c r="K5211" s="71"/>
      <c r="L5211" s="77"/>
      <c r="M5211" s="78"/>
      <c r="N5211" t="str">
        <f t="shared" si="338"/>
        <v>34175</v>
      </c>
      <c r="O5211">
        <f t="shared" si="339"/>
        <v>34175</v>
      </c>
      <c r="P5211" s="29">
        <f t="shared" si="340"/>
        <v>2398853</v>
      </c>
      <c r="Q5211" t="e">
        <f>+VLOOKUP(O5211,'Bảng kê HĐ 2022'!N$1912:R$4434,4,0)</f>
        <v>#N/A</v>
      </c>
      <c r="R5211" t="e">
        <f>+VLOOKUP(O5211,'Hàng trả'!#REF!,2,0)</f>
        <v>#REF!</v>
      </c>
    </row>
    <row r="5212" spans="1:18" hidden="1" x14ac:dyDescent="0.3">
      <c r="A5212" s="12">
        <v>9</v>
      </c>
      <c r="B5212" s="64"/>
      <c r="C5212" s="6" t="s">
        <v>18378</v>
      </c>
      <c r="D5212" s="7">
        <v>44777</v>
      </c>
      <c r="E5212" s="8" t="s">
        <v>12432</v>
      </c>
      <c r="F5212" s="9">
        <v>5812841</v>
      </c>
      <c r="G5212" s="8" t="s">
        <v>17662</v>
      </c>
      <c r="H5212" s="9">
        <v>610348</v>
      </c>
      <c r="I5212" s="69"/>
      <c r="J5212" s="70"/>
      <c r="K5212" s="71"/>
      <c r="L5212" s="77"/>
      <c r="M5212" s="78"/>
      <c r="N5212" t="str">
        <f t="shared" si="338"/>
        <v>29402</v>
      </c>
      <c r="O5212">
        <f t="shared" si="339"/>
        <v>29402</v>
      </c>
      <c r="P5212" s="29">
        <f t="shared" si="340"/>
        <v>5812841</v>
      </c>
      <c r="Q5212" t="e">
        <f>+VLOOKUP(O5212,'Bảng kê HĐ 2022'!N$1912:R$4434,4,0)</f>
        <v>#N/A</v>
      </c>
      <c r="R5212" t="e">
        <f>+VLOOKUP(O5212,'Hàng trả'!#REF!,2,0)</f>
        <v>#REF!</v>
      </c>
    </row>
    <row r="5213" spans="1:18" hidden="1" x14ac:dyDescent="0.3">
      <c r="A5213" s="12">
        <v>9</v>
      </c>
      <c r="B5213" s="64"/>
      <c r="C5213" s="6" t="s">
        <v>18379</v>
      </c>
      <c r="D5213" s="7">
        <v>44788</v>
      </c>
      <c r="E5213" s="8" t="s">
        <v>12432</v>
      </c>
      <c r="F5213" s="9">
        <v>3701401</v>
      </c>
      <c r="G5213" s="8" t="s">
        <v>17662</v>
      </c>
      <c r="H5213" s="9">
        <v>388647</v>
      </c>
      <c r="I5213" s="69"/>
      <c r="J5213" s="70"/>
      <c r="K5213" s="71"/>
      <c r="L5213" s="77"/>
      <c r="M5213" s="78"/>
      <c r="N5213" t="str">
        <f t="shared" si="338"/>
        <v>31551</v>
      </c>
      <c r="O5213">
        <f t="shared" si="339"/>
        <v>31551</v>
      </c>
      <c r="P5213" s="29">
        <f t="shared" si="340"/>
        <v>3701401</v>
      </c>
      <c r="Q5213" t="e">
        <f>+VLOOKUP(O5213,'Bảng kê HĐ 2022'!N$1912:R$4434,4,0)</f>
        <v>#N/A</v>
      </c>
      <c r="R5213" t="e">
        <f>+VLOOKUP(O5213,'Hàng trả'!#REF!,2,0)</f>
        <v>#REF!</v>
      </c>
    </row>
    <row r="5214" spans="1:18" hidden="1" x14ac:dyDescent="0.3">
      <c r="A5214" s="12">
        <v>9</v>
      </c>
      <c r="B5214" s="64"/>
      <c r="C5214" s="6" t="s">
        <v>18380</v>
      </c>
      <c r="D5214" s="7">
        <v>44791</v>
      </c>
      <c r="E5214" s="8" t="s">
        <v>12432</v>
      </c>
      <c r="F5214" s="9">
        <v>4900827</v>
      </c>
      <c r="G5214" s="8" t="s">
        <v>17662</v>
      </c>
      <c r="H5214" s="9">
        <v>514587</v>
      </c>
      <c r="I5214" s="69"/>
      <c r="J5214" s="70"/>
      <c r="K5214" s="71"/>
      <c r="L5214" s="77"/>
      <c r="M5214" s="78"/>
      <c r="N5214" t="str">
        <f t="shared" si="338"/>
        <v>32734</v>
      </c>
      <c r="O5214">
        <f t="shared" si="339"/>
        <v>32734</v>
      </c>
      <c r="P5214" s="29">
        <f t="shared" si="340"/>
        <v>4900827</v>
      </c>
      <c r="Q5214" t="e">
        <f>+VLOOKUP(O5214,'Bảng kê HĐ 2022'!N$1912:R$4434,4,0)</f>
        <v>#N/A</v>
      </c>
      <c r="R5214" t="e">
        <f>+VLOOKUP(O5214,'Hàng trả'!#REF!,2,0)</f>
        <v>#REF!</v>
      </c>
    </row>
    <row r="5215" spans="1:18" hidden="1" x14ac:dyDescent="0.3">
      <c r="A5215" s="12">
        <v>9</v>
      </c>
      <c r="B5215" s="64"/>
      <c r="C5215" s="6" t="s">
        <v>18381</v>
      </c>
      <c r="D5215" s="7">
        <v>44781</v>
      </c>
      <c r="E5215" s="8" t="s">
        <v>12432</v>
      </c>
      <c r="F5215" s="9">
        <v>2398853</v>
      </c>
      <c r="G5215" s="8" t="s">
        <v>17662</v>
      </c>
      <c r="H5215" s="9">
        <v>251880</v>
      </c>
      <c r="I5215" s="69"/>
      <c r="J5215" s="70"/>
      <c r="K5215" s="71"/>
      <c r="L5215" s="77"/>
      <c r="M5215" s="78"/>
      <c r="N5215" t="str">
        <f t="shared" si="338"/>
        <v>29541</v>
      </c>
      <c r="O5215">
        <f t="shared" si="339"/>
        <v>29541</v>
      </c>
      <c r="P5215" s="29">
        <f t="shared" si="340"/>
        <v>2398853</v>
      </c>
      <c r="Q5215" t="e">
        <f>+VLOOKUP(O5215,'Bảng kê HĐ 2022'!N$1912:R$4434,4,0)</f>
        <v>#N/A</v>
      </c>
      <c r="R5215" t="e">
        <f>+VLOOKUP(O5215,'Hàng trả'!#REF!,2,0)</f>
        <v>#REF!</v>
      </c>
    </row>
    <row r="5216" spans="1:18" hidden="1" x14ac:dyDescent="0.3">
      <c r="A5216" s="12">
        <v>9</v>
      </c>
      <c r="B5216" s="65"/>
      <c r="C5216" s="6" t="s">
        <v>18382</v>
      </c>
      <c r="D5216" s="7">
        <v>44774</v>
      </c>
      <c r="E5216" s="8" t="s">
        <v>12432</v>
      </c>
      <c r="F5216" s="9">
        <v>2398853</v>
      </c>
      <c r="G5216" s="8" t="s">
        <v>17662</v>
      </c>
      <c r="H5216" s="9">
        <v>251880</v>
      </c>
      <c r="I5216" s="72"/>
      <c r="J5216" s="73"/>
      <c r="K5216" s="74"/>
      <c r="L5216" s="79"/>
      <c r="M5216" s="80"/>
      <c r="N5216" t="str">
        <f t="shared" si="338"/>
        <v>28993</v>
      </c>
      <c r="O5216">
        <f t="shared" si="339"/>
        <v>28993</v>
      </c>
      <c r="P5216" s="29">
        <f t="shared" si="340"/>
        <v>2398853</v>
      </c>
      <c r="Q5216" t="e">
        <f>+VLOOKUP(O5216,'Bảng kê HĐ 2022'!N$1912:R$4434,4,0)</f>
        <v>#N/A</v>
      </c>
      <c r="R5216" t="e">
        <f>+VLOOKUP(O5216,'Hàng trả'!#REF!,2,0)</f>
        <v>#REF!</v>
      </c>
    </row>
    <row r="5217" spans="1:18" hidden="1" x14ac:dyDescent="0.3">
      <c r="A5217" s="12">
        <v>9</v>
      </c>
      <c r="B5217" s="63" t="s">
        <v>18387</v>
      </c>
      <c r="C5217" s="6" t="s">
        <v>18388</v>
      </c>
      <c r="D5217" s="7">
        <v>44788</v>
      </c>
      <c r="E5217" s="8" t="s">
        <v>12432</v>
      </c>
      <c r="F5217" s="9">
        <v>3598279</v>
      </c>
      <c r="G5217" s="8" t="s">
        <v>17662</v>
      </c>
      <c r="H5217" s="9">
        <v>377819</v>
      </c>
      <c r="I5217" s="66">
        <v>21339617</v>
      </c>
      <c r="J5217" s="67"/>
      <c r="K5217" s="68"/>
      <c r="L5217" s="75" t="s">
        <v>10622</v>
      </c>
      <c r="M5217" s="76"/>
      <c r="N5217" t="str">
        <f t="shared" si="338"/>
        <v>31522</v>
      </c>
      <c r="O5217">
        <f t="shared" si="339"/>
        <v>31522</v>
      </c>
      <c r="P5217" s="29">
        <f t="shared" si="340"/>
        <v>3598279</v>
      </c>
      <c r="Q5217" t="e">
        <f>+VLOOKUP(O5217,'Bảng kê HĐ 2022'!N$1912:R$4434,4,0)</f>
        <v>#N/A</v>
      </c>
      <c r="R5217" t="e">
        <f>+VLOOKUP(O5217,'Hàng trả'!#REF!,2,0)</f>
        <v>#REF!</v>
      </c>
    </row>
    <row r="5218" spans="1:18" hidden="1" x14ac:dyDescent="0.3">
      <c r="A5218" s="12">
        <v>9</v>
      </c>
      <c r="B5218" s="64"/>
      <c r="C5218" s="6" t="s">
        <v>18389</v>
      </c>
      <c r="D5218" s="7">
        <v>44782</v>
      </c>
      <c r="E5218" s="8" t="s">
        <v>12432</v>
      </c>
      <c r="F5218" s="9">
        <v>10988347</v>
      </c>
      <c r="G5218" s="8" t="s">
        <v>17662</v>
      </c>
      <c r="H5218" s="9">
        <v>1153777</v>
      </c>
      <c r="I5218" s="69"/>
      <c r="J5218" s="70"/>
      <c r="K5218" s="71"/>
      <c r="L5218" s="77"/>
      <c r="M5218" s="78"/>
      <c r="N5218" t="str">
        <f t="shared" si="338"/>
        <v>29603</v>
      </c>
      <c r="O5218">
        <f t="shared" si="339"/>
        <v>29603</v>
      </c>
      <c r="P5218" s="29">
        <f t="shared" si="340"/>
        <v>10988347</v>
      </c>
      <c r="Q5218" t="e">
        <f>+VLOOKUP(O5218,'Bảng kê HĐ 2022'!N$1912:R$4434,4,0)</f>
        <v>#N/A</v>
      </c>
      <c r="R5218" t="e">
        <f>+VLOOKUP(O5218,'Hàng trả'!#REF!,2,0)</f>
        <v>#REF!</v>
      </c>
    </row>
    <row r="5219" spans="1:18" hidden="1" x14ac:dyDescent="0.3">
      <c r="A5219" s="12">
        <v>9</v>
      </c>
      <c r="B5219" s="64"/>
      <c r="C5219" s="6" t="s">
        <v>18390</v>
      </c>
      <c r="D5219" s="7">
        <v>44788</v>
      </c>
      <c r="E5219" s="8" t="s">
        <v>12430</v>
      </c>
      <c r="F5219" s="9">
        <v>1348193</v>
      </c>
      <c r="G5219" s="8" t="s">
        <v>17662</v>
      </c>
      <c r="H5219" s="9">
        <v>141560</v>
      </c>
      <c r="I5219" s="69"/>
      <c r="J5219" s="70"/>
      <c r="K5219" s="71"/>
      <c r="L5219" s="77"/>
      <c r="M5219" s="78"/>
      <c r="N5219" t="str">
        <f t="shared" si="338"/>
        <v>31530</v>
      </c>
      <c r="O5219">
        <f t="shared" si="339"/>
        <v>31530</v>
      </c>
      <c r="P5219" s="29">
        <f t="shared" si="340"/>
        <v>1348193</v>
      </c>
      <c r="Q5219" t="e">
        <f>+VLOOKUP(O5219,'Bảng kê HĐ 2022'!N$1912:R$4434,4,0)</f>
        <v>#N/A</v>
      </c>
      <c r="R5219" t="e">
        <f>+VLOOKUP(O5219,'Hàng trả'!#REF!,2,0)</f>
        <v>#REF!</v>
      </c>
    </row>
    <row r="5220" spans="1:18" hidden="1" x14ac:dyDescent="0.3">
      <c r="A5220" s="12">
        <v>9</v>
      </c>
      <c r="B5220" s="64"/>
      <c r="C5220" s="6" t="s">
        <v>18391</v>
      </c>
      <c r="D5220" s="7">
        <v>44802</v>
      </c>
      <c r="E5220" s="8" t="s">
        <v>12754</v>
      </c>
      <c r="F5220" s="9">
        <v>6560136</v>
      </c>
      <c r="G5220" s="8" t="s">
        <v>17662</v>
      </c>
      <c r="H5220" s="9">
        <v>688814</v>
      </c>
      <c r="I5220" s="69"/>
      <c r="J5220" s="70"/>
      <c r="K5220" s="71"/>
      <c r="L5220" s="77"/>
      <c r="M5220" s="78"/>
      <c r="N5220" t="str">
        <f t="shared" si="338"/>
        <v>36338</v>
      </c>
      <c r="O5220">
        <f t="shared" si="339"/>
        <v>36338</v>
      </c>
      <c r="P5220" s="29">
        <f t="shared" si="340"/>
        <v>6560136</v>
      </c>
      <c r="Q5220" t="e">
        <f>+VLOOKUP(O5220,'Bảng kê HĐ 2022'!N$1912:R$4434,4,0)</f>
        <v>#N/A</v>
      </c>
      <c r="R5220" t="e">
        <f>+VLOOKUP(O5220,'Hàng trả'!#REF!,2,0)</f>
        <v>#REF!</v>
      </c>
    </row>
    <row r="5221" spans="1:18" hidden="1" x14ac:dyDescent="0.3">
      <c r="A5221" s="12">
        <v>9</v>
      </c>
      <c r="B5221" s="65"/>
      <c r="C5221" s="6" t="s">
        <v>18392</v>
      </c>
      <c r="D5221" s="7">
        <v>44795</v>
      </c>
      <c r="E5221" s="8" t="s">
        <v>12430</v>
      </c>
      <c r="F5221" s="9">
        <v>1348193</v>
      </c>
      <c r="G5221" s="8" t="s">
        <v>17662</v>
      </c>
      <c r="H5221" s="9">
        <v>141560</v>
      </c>
      <c r="I5221" s="72"/>
      <c r="J5221" s="73"/>
      <c r="K5221" s="74"/>
      <c r="L5221" s="79"/>
      <c r="M5221" s="80"/>
      <c r="N5221" t="str">
        <f t="shared" si="338"/>
        <v>34231</v>
      </c>
      <c r="O5221">
        <f t="shared" si="339"/>
        <v>34231</v>
      </c>
      <c r="P5221" s="29">
        <f t="shared" si="340"/>
        <v>1348193</v>
      </c>
      <c r="Q5221" t="e">
        <f>+VLOOKUP(O5221,'Bảng kê HĐ 2022'!N$1912:R$4434,4,0)</f>
        <v>#N/A</v>
      </c>
      <c r="R5221" t="e">
        <f>+VLOOKUP(O5221,'Hàng trả'!#REF!,2,0)</f>
        <v>#REF!</v>
      </c>
    </row>
    <row r="5222" spans="1:18" hidden="1" x14ac:dyDescent="0.3">
      <c r="A5222" s="12">
        <v>9</v>
      </c>
      <c r="B5222" s="5" t="s">
        <v>18393</v>
      </c>
      <c r="C5222" s="6" t="s">
        <v>18394</v>
      </c>
      <c r="D5222" s="7">
        <v>44793</v>
      </c>
      <c r="E5222" s="8" t="s">
        <v>17181</v>
      </c>
      <c r="F5222" s="9">
        <v>3159435</v>
      </c>
      <c r="G5222" s="8" t="s">
        <v>17662</v>
      </c>
      <c r="H5222" s="9">
        <v>331741</v>
      </c>
      <c r="I5222" s="93">
        <v>2827694</v>
      </c>
      <c r="J5222" s="94"/>
      <c r="K5222" s="95"/>
      <c r="L5222" s="96" t="s">
        <v>11532</v>
      </c>
      <c r="M5222" s="97"/>
      <c r="N5222" t="str">
        <f t="shared" si="338"/>
        <v>33953</v>
      </c>
      <c r="O5222">
        <f t="shared" si="339"/>
        <v>33953</v>
      </c>
      <c r="P5222" s="29">
        <f t="shared" si="340"/>
        <v>3159435</v>
      </c>
      <c r="Q5222" t="e">
        <f>+VLOOKUP(O5222,'Bảng kê HĐ 2022'!N$1912:R$4434,4,0)</f>
        <v>#N/A</v>
      </c>
      <c r="R5222" t="e">
        <f>+VLOOKUP(O5222,'Hàng trả'!#REF!,2,0)</f>
        <v>#REF!</v>
      </c>
    </row>
    <row r="5223" spans="1:18" hidden="1" x14ac:dyDescent="0.3">
      <c r="A5223" s="12">
        <v>9</v>
      </c>
      <c r="B5223" s="63" t="s">
        <v>18395</v>
      </c>
      <c r="C5223" s="6" t="s">
        <v>18396</v>
      </c>
      <c r="D5223" s="7">
        <v>44802</v>
      </c>
      <c r="E5223" s="8" t="s">
        <v>11920</v>
      </c>
      <c r="F5223" s="9">
        <v>10945754</v>
      </c>
      <c r="G5223" s="8" t="s">
        <v>17662</v>
      </c>
      <c r="H5223" s="9">
        <v>1149304</v>
      </c>
      <c r="I5223" s="66">
        <v>24052833</v>
      </c>
      <c r="J5223" s="67"/>
      <c r="K5223" s="68"/>
      <c r="L5223" s="75" t="s">
        <v>10142</v>
      </c>
      <c r="M5223" s="76"/>
      <c r="N5223" t="str">
        <f t="shared" si="338"/>
        <v>36382</v>
      </c>
      <c r="O5223">
        <f t="shared" si="339"/>
        <v>36382</v>
      </c>
      <c r="P5223" s="29">
        <f t="shared" si="340"/>
        <v>10945754</v>
      </c>
      <c r="Q5223" t="e">
        <f>+VLOOKUP(O5223,'Bảng kê HĐ 2022'!N$1912:R$4434,4,0)</f>
        <v>#N/A</v>
      </c>
      <c r="R5223" t="e">
        <f>+VLOOKUP(O5223,'Hàng trả'!#REF!,2,0)</f>
        <v>#REF!</v>
      </c>
    </row>
    <row r="5224" spans="1:18" hidden="1" x14ac:dyDescent="0.3">
      <c r="A5224" s="12">
        <v>9</v>
      </c>
      <c r="B5224" s="64"/>
      <c r="C5224" s="6" t="s">
        <v>18397</v>
      </c>
      <c r="D5224" s="7">
        <v>44788</v>
      </c>
      <c r="E5224" s="8" t="s">
        <v>11920</v>
      </c>
      <c r="F5224" s="9">
        <v>5707055</v>
      </c>
      <c r="G5224" s="8" t="s">
        <v>17662</v>
      </c>
      <c r="H5224" s="9">
        <v>599241</v>
      </c>
      <c r="I5224" s="69"/>
      <c r="J5224" s="70"/>
      <c r="K5224" s="71"/>
      <c r="L5224" s="77"/>
      <c r="M5224" s="78"/>
      <c r="N5224" t="str">
        <f t="shared" si="338"/>
        <v>31555</v>
      </c>
      <c r="O5224">
        <f t="shared" si="339"/>
        <v>31555</v>
      </c>
      <c r="P5224" s="29">
        <f t="shared" si="340"/>
        <v>5707055</v>
      </c>
      <c r="Q5224" t="e">
        <f>+VLOOKUP(O5224,'Bảng kê HĐ 2022'!N$1912:R$4434,4,0)</f>
        <v>#N/A</v>
      </c>
      <c r="R5224" t="e">
        <f>+VLOOKUP(O5224,'Hàng trả'!#REF!,2,0)</f>
        <v>#REF!</v>
      </c>
    </row>
    <row r="5225" spans="1:18" hidden="1" x14ac:dyDescent="0.3">
      <c r="A5225" s="12">
        <v>9</v>
      </c>
      <c r="B5225" s="65"/>
      <c r="C5225" s="6" t="s">
        <v>18398</v>
      </c>
      <c r="D5225" s="7">
        <v>44778</v>
      </c>
      <c r="E5225" s="8" t="s">
        <v>11920</v>
      </c>
      <c r="F5225" s="9">
        <v>10221865</v>
      </c>
      <c r="G5225" s="8" t="s">
        <v>17662</v>
      </c>
      <c r="H5225" s="9">
        <v>1073296</v>
      </c>
      <c r="I5225" s="72"/>
      <c r="J5225" s="73"/>
      <c r="K5225" s="74"/>
      <c r="L5225" s="79"/>
      <c r="M5225" s="80"/>
      <c r="N5225" t="str">
        <f t="shared" si="338"/>
        <v>29466</v>
      </c>
      <c r="O5225">
        <f t="shared" si="339"/>
        <v>29466</v>
      </c>
      <c r="P5225" s="29">
        <f t="shared" si="340"/>
        <v>10221865</v>
      </c>
      <c r="Q5225" t="e">
        <f>+VLOOKUP(O5225,'Bảng kê HĐ 2022'!N$1912:R$4434,4,0)</f>
        <v>#N/A</v>
      </c>
      <c r="R5225" t="e">
        <f>+VLOOKUP(O5225,'Hàng trả'!#REF!,2,0)</f>
        <v>#REF!</v>
      </c>
    </row>
    <row r="5226" spans="1:18" hidden="1" x14ac:dyDescent="0.3">
      <c r="A5226" s="12">
        <v>9</v>
      </c>
      <c r="B5226" s="63" t="s">
        <v>18399</v>
      </c>
      <c r="C5226" s="6" t="s">
        <v>18400</v>
      </c>
      <c r="D5226" s="7">
        <v>44774</v>
      </c>
      <c r="E5226" s="8" t="s">
        <v>12634</v>
      </c>
      <c r="F5226" s="9">
        <v>6470302</v>
      </c>
      <c r="G5226" s="8" t="s">
        <v>17662</v>
      </c>
      <c r="H5226" s="9">
        <v>679382</v>
      </c>
      <c r="I5226" s="66">
        <v>22159384</v>
      </c>
      <c r="J5226" s="67"/>
      <c r="K5226" s="68"/>
      <c r="L5226" s="75" t="s">
        <v>10643</v>
      </c>
      <c r="M5226" s="76"/>
      <c r="N5226" t="str">
        <f t="shared" si="338"/>
        <v>29037</v>
      </c>
      <c r="O5226">
        <f t="shared" si="339"/>
        <v>29037</v>
      </c>
      <c r="P5226" s="29">
        <f t="shared" si="340"/>
        <v>6470302</v>
      </c>
      <c r="Q5226" t="e">
        <f>+VLOOKUP(O5226,'Bảng kê HĐ 2022'!N$1912:R$4434,4,0)</f>
        <v>#N/A</v>
      </c>
      <c r="R5226" t="e">
        <f>+VLOOKUP(O5226,'Hàng trả'!#REF!,2,0)</f>
        <v>#REF!</v>
      </c>
    </row>
    <row r="5227" spans="1:18" hidden="1" x14ac:dyDescent="0.3">
      <c r="A5227" s="12">
        <v>9</v>
      </c>
      <c r="B5227" s="64"/>
      <c r="C5227" s="6" t="s">
        <v>18401</v>
      </c>
      <c r="D5227" s="7">
        <v>44783</v>
      </c>
      <c r="E5227" s="8" t="s">
        <v>12634</v>
      </c>
      <c r="F5227" s="9">
        <v>5986289</v>
      </c>
      <c r="G5227" s="8" t="s">
        <v>17662</v>
      </c>
      <c r="H5227" s="9">
        <v>628560</v>
      </c>
      <c r="I5227" s="69"/>
      <c r="J5227" s="70"/>
      <c r="K5227" s="71"/>
      <c r="L5227" s="77"/>
      <c r="M5227" s="78"/>
      <c r="N5227" t="str">
        <f t="shared" si="338"/>
        <v>29663</v>
      </c>
      <c r="O5227">
        <f t="shared" si="339"/>
        <v>29663</v>
      </c>
      <c r="P5227" s="29">
        <f t="shared" si="340"/>
        <v>5986289</v>
      </c>
      <c r="Q5227" t="e">
        <f>+VLOOKUP(O5227,'Bảng kê HĐ 2022'!N$1912:R$4434,4,0)</f>
        <v>#N/A</v>
      </c>
      <c r="R5227" t="e">
        <f>+VLOOKUP(O5227,'Hàng trả'!#REF!,2,0)</f>
        <v>#REF!</v>
      </c>
    </row>
    <row r="5228" spans="1:18" hidden="1" x14ac:dyDescent="0.3">
      <c r="A5228" s="12">
        <v>9</v>
      </c>
      <c r="B5228" s="65"/>
      <c r="C5228" s="6" t="s">
        <v>18402</v>
      </c>
      <c r="D5228" s="7">
        <v>44802</v>
      </c>
      <c r="E5228" s="8" t="s">
        <v>12432</v>
      </c>
      <c r="F5228" s="9">
        <v>12302497</v>
      </c>
      <c r="G5228" s="8" t="s">
        <v>17662</v>
      </c>
      <c r="H5228" s="9">
        <v>1291762</v>
      </c>
      <c r="I5228" s="72"/>
      <c r="J5228" s="73"/>
      <c r="K5228" s="74"/>
      <c r="L5228" s="79"/>
      <c r="M5228" s="80"/>
      <c r="N5228" t="str">
        <f t="shared" si="338"/>
        <v>36339</v>
      </c>
      <c r="O5228">
        <f t="shared" si="339"/>
        <v>36339</v>
      </c>
      <c r="P5228" s="29">
        <f t="shared" si="340"/>
        <v>12302497</v>
      </c>
      <c r="Q5228" t="e">
        <f>+VLOOKUP(O5228,'Bảng kê HĐ 2022'!N$1912:R$4434,4,0)</f>
        <v>#N/A</v>
      </c>
      <c r="R5228" t="e">
        <f>+VLOOKUP(O5228,'Hàng trả'!#REF!,2,0)</f>
        <v>#REF!</v>
      </c>
    </row>
    <row r="5229" spans="1:18" hidden="1" x14ac:dyDescent="0.3">
      <c r="A5229" s="12">
        <v>9</v>
      </c>
      <c r="B5229" s="63" t="s">
        <v>18403</v>
      </c>
      <c r="C5229" s="6" t="s">
        <v>18404</v>
      </c>
      <c r="D5229" s="7">
        <v>44802</v>
      </c>
      <c r="E5229" s="8" t="s">
        <v>12432</v>
      </c>
      <c r="F5229" s="9">
        <v>4398321</v>
      </c>
      <c r="G5229" s="8" t="s">
        <v>17662</v>
      </c>
      <c r="H5229" s="9">
        <v>461824</v>
      </c>
      <c r="I5229" s="66">
        <v>8312378</v>
      </c>
      <c r="J5229" s="67"/>
      <c r="K5229" s="68"/>
      <c r="L5229" s="75" t="s">
        <v>10646</v>
      </c>
      <c r="M5229" s="76"/>
      <c r="N5229" t="str">
        <f t="shared" si="338"/>
        <v>36408</v>
      </c>
      <c r="O5229">
        <f t="shared" si="339"/>
        <v>36408</v>
      </c>
      <c r="P5229" s="29">
        <f t="shared" si="340"/>
        <v>4398321</v>
      </c>
      <c r="Q5229" t="e">
        <f>+VLOOKUP(O5229,'Bảng kê HĐ 2022'!N$1912:R$4434,4,0)</f>
        <v>#N/A</v>
      </c>
      <c r="R5229" t="e">
        <f>+VLOOKUP(O5229,'Hàng trả'!#REF!,2,0)</f>
        <v>#REF!</v>
      </c>
    </row>
    <row r="5230" spans="1:18" hidden="1" x14ac:dyDescent="0.3">
      <c r="A5230" s="12">
        <v>9</v>
      </c>
      <c r="B5230" s="64"/>
      <c r="C5230" s="6" t="s">
        <v>18405</v>
      </c>
      <c r="D5230" s="7">
        <v>44781</v>
      </c>
      <c r="E5230" s="8" t="s">
        <v>12432</v>
      </c>
      <c r="F5230" s="9">
        <v>1392768</v>
      </c>
      <c r="G5230" s="8" t="s">
        <v>17662</v>
      </c>
      <c r="H5230" s="9">
        <v>146241</v>
      </c>
      <c r="I5230" s="69"/>
      <c r="J5230" s="70"/>
      <c r="K5230" s="71"/>
      <c r="L5230" s="77"/>
      <c r="M5230" s="78"/>
      <c r="N5230" t="str">
        <f t="shared" si="338"/>
        <v>29578</v>
      </c>
      <c r="O5230">
        <f t="shared" si="339"/>
        <v>29578</v>
      </c>
      <c r="P5230" s="29">
        <f t="shared" si="340"/>
        <v>1392768</v>
      </c>
      <c r="Q5230" t="e">
        <f>+VLOOKUP(O5230,'Bảng kê HĐ 2022'!N$1912:R$4434,4,0)</f>
        <v>#N/A</v>
      </c>
      <c r="R5230" t="e">
        <f>+VLOOKUP(O5230,'Hàng trả'!#REF!,2,0)</f>
        <v>#REF!</v>
      </c>
    </row>
    <row r="5231" spans="1:18" hidden="1" x14ac:dyDescent="0.3">
      <c r="A5231" s="12">
        <v>9</v>
      </c>
      <c r="B5231" s="64"/>
      <c r="C5231" s="6" t="s">
        <v>18406</v>
      </c>
      <c r="D5231" s="7">
        <v>44789</v>
      </c>
      <c r="E5231" s="8" t="s">
        <v>12432</v>
      </c>
      <c r="F5231" s="9">
        <v>2210571</v>
      </c>
      <c r="G5231" s="8" t="s">
        <v>17662</v>
      </c>
      <c r="H5231" s="9">
        <v>232110</v>
      </c>
      <c r="I5231" s="69"/>
      <c r="J5231" s="70"/>
      <c r="K5231" s="71"/>
      <c r="L5231" s="77"/>
      <c r="M5231" s="78"/>
      <c r="N5231" t="str">
        <f t="shared" si="338"/>
        <v>31705</v>
      </c>
      <c r="O5231">
        <f t="shared" si="339"/>
        <v>31705</v>
      </c>
      <c r="P5231" s="29">
        <f t="shared" si="340"/>
        <v>2210571</v>
      </c>
      <c r="Q5231" t="e">
        <f>+VLOOKUP(O5231,'Bảng kê HĐ 2022'!N$1912:R$4434,4,0)</f>
        <v>#N/A</v>
      </c>
      <c r="R5231" t="e">
        <f>+VLOOKUP(O5231,'Hàng trả'!#REF!,2,0)</f>
        <v>#REF!</v>
      </c>
    </row>
    <row r="5232" spans="1:18" hidden="1" x14ac:dyDescent="0.3">
      <c r="A5232" s="12">
        <v>9</v>
      </c>
      <c r="B5232" s="65"/>
      <c r="C5232" s="6" t="s">
        <v>18407</v>
      </c>
      <c r="D5232" s="7">
        <v>44795</v>
      </c>
      <c r="E5232" s="8" t="s">
        <v>12430</v>
      </c>
      <c r="F5232" s="9">
        <v>1285913</v>
      </c>
      <c r="G5232" s="8" t="s">
        <v>17662</v>
      </c>
      <c r="H5232" s="9">
        <v>135021</v>
      </c>
      <c r="I5232" s="72"/>
      <c r="J5232" s="73"/>
      <c r="K5232" s="74"/>
      <c r="L5232" s="79"/>
      <c r="M5232" s="80"/>
      <c r="N5232" t="str">
        <f t="shared" si="338"/>
        <v>34205</v>
      </c>
      <c r="O5232">
        <f t="shared" si="339"/>
        <v>34205</v>
      </c>
      <c r="P5232" s="29">
        <f t="shared" si="340"/>
        <v>1285913</v>
      </c>
      <c r="Q5232" t="e">
        <f>+VLOOKUP(O5232,'Bảng kê HĐ 2022'!N$1912:R$4434,4,0)</f>
        <v>#N/A</v>
      </c>
      <c r="R5232" t="e">
        <f>+VLOOKUP(O5232,'Hàng trả'!#REF!,2,0)</f>
        <v>#REF!</v>
      </c>
    </row>
    <row r="5233" spans="1:18" hidden="1" x14ac:dyDescent="0.3">
      <c r="A5233" s="12">
        <v>9</v>
      </c>
      <c r="B5233" s="5" t="s">
        <v>18408</v>
      </c>
      <c r="C5233" s="6" t="s">
        <v>18409</v>
      </c>
      <c r="D5233" s="7">
        <v>44795</v>
      </c>
      <c r="E5233" s="8" t="s">
        <v>12827</v>
      </c>
      <c r="F5233" s="9">
        <v>674096</v>
      </c>
      <c r="G5233" s="8" t="s">
        <v>17662</v>
      </c>
      <c r="H5233" s="9">
        <v>70780</v>
      </c>
      <c r="I5233" s="93">
        <v>603316</v>
      </c>
      <c r="J5233" s="94"/>
      <c r="K5233" s="95"/>
      <c r="L5233" s="96" t="s">
        <v>13798</v>
      </c>
      <c r="M5233" s="97"/>
      <c r="N5233" t="str">
        <f t="shared" si="338"/>
        <v>34172</v>
      </c>
      <c r="O5233">
        <f t="shared" si="339"/>
        <v>34172</v>
      </c>
      <c r="P5233" s="29">
        <f t="shared" si="340"/>
        <v>674096</v>
      </c>
      <c r="Q5233" t="e">
        <f>+VLOOKUP(O5233,'Bảng kê HĐ 2022'!N$1912:R$4434,4,0)</f>
        <v>#N/A</v>
      </c>
      <c r="R5233" t="e">
        <f>+VLOOKUP(O5233,'Hàng trả'!#REF!,2,0)</f>
        <v>#REF!</v>
      </c>
    </row>
    <row r="5234" spans="1:18" hidden="1" x14ac:dyDescent="0.3">
      <c r="A5234" s="12">
        <v>9</v>
      </c>
      <c r="B5234" s="5" t="s">
        <v>18410</v>
      </c>
      <c r="C5234" s="6" t="s">
        <v>18411</v>
      </c>
      <c r="D5234" s="7">
        <v>44767</v>
      </c>
      <c r="E5234" s="8" t="s">
        <v>11932</v>
      </c>
      <c r="F5234" s="9">
        <v>1595954</v>
      </c>
      <c r="G5234" s="8" t="s">
        <v>17662</v>
      </c>
      <c r="H5234" s="9">
        <v>167575</v>
      </c>
      <c r="I5234" s="93">
        <v>1428379</v>
      </c>
      <c r="J5234" s="94"/>
      <c r="K5234" s="95"/>
      <c r="L5234" s="96" t="s">
        <v>10146</v>
      </c>
      <c r="M5234" s="97"/>
      <c r="N5234" t="str">
        <f t="shared" si="338"/>
        <v>27288</v>
      </c>
      <c r="O5234">
        <f t="shared" si="339"/>
        <v>27288</v>
      </c>
      <c r="P5234" s="29">
        <f t="shared" si="340"/>
        <v>1595954</v>
      </c>
      <c r="Q5234" t="e">
        <f>+VLOOKUP(O5234,'Bảng kê HĐ 2022'!N$1912:R$4434,4,0)</f>
        <v>#N/A</v>
      </c>
      <c r="R5234" t="e">
        <f>+VLOOKUP(O5234,'Hàng trả'!#REF!,2,0)</f>
        <v>#REF!</v>
      </c>
    </row>
    <row r="5235" spans="1:18" hidden="1" x14ac:dyDescent="0.3">
      <c r="A5235" s="12">
        <v>9</v>
      </c>
      <c r="B5235" s="63" t="s">
        <v>18412</v>
      </c>
      <c r="C5235" s="6" t="s">
        <v>18413</v>
      </c>
      <c r="D5235" s="7">
        <v>44802</v>
      </c>
      <c r="E5235" s="8" t="s">
        <v>12432</v>
      </c>
      <c r="F5235" s="9">
        <v>3228635</v>
      </c>
      <c r="G5235" s="8" t="s">
        <v>17662</v>
      </c>
      <c r="H5235" s="9">
        <v>339007</v>
      </c>
      <c r="I5235" s="66">
        <v>5627463</v>
      </c>
      <c r="J5235" s="67"/>
      <c r="K5235" s="68"/>
      <c r="L5235" s="75" t="s">
        <v>10146</v>
      </c>
      <c r="M5235" s="76"/>
      <c r="N5235" t="str">
        <f t="shared" si="338"/>
        <v>36369</v>
      </c>
      <c r="O5235">
        <f t="shared" si="339"/>
        <v>36369</v>
      </c>
      <c r="P5235" s="29">
        <f t="shared" si="340"/>
        <v>3228635</v>
      </c>
      <c r="Q5235" t="e">
        <f>+VLOOKUP(O5235,'Bảng kê HĐ 2022'!N$1912:R$4434,4,0)</f>
        <v>#N/A</v>
      </c>
      <c r="R5235" t="e">
        <f>+VLOOKUP(O5235,'Hàng trả'!#REF!,2,0)</f>
        <v>#REF!</v>
      </c>
    </row>
    <row r="5236" spans="1:18" hidden="1" x14ac:dyDescent="0.3">
      <c r="A5236" s="12">
        <v>9</v>
      </c>
      <c r="B5236" s="64"/>
      <c r="C5236" s="6" t="s">
        <v>18414</v>
      </c>
      <c r="D5236" s="7">
        <v>44781</v>
      </c>
      <c r="E5236" s="8" t="s">
        <v>11932</v>
      </c>
      <c r="F5236" s="9">
        <v>1588624</v>
      </c>
      <c r="G5236" s="8" t="s">
        <v>17662</v>
      </c>
      <c r="H5236" s="9">
        <v>166805</v>
      </c>
      <c r="I5236" s="69"/>
      <c r="J5236" s="70"/>
      <c r="K5236" s="71"/>
      <c r="L5236" s="77"/>
      <c r="M5236" s="78"/>
      <c r="N5236" t="str">
        <f t="shared" si="338"/>
        <v>29543</v>
      </c>
      <c r="O5236">
        <f t="shared" si="339"/>
        <v>29543</v>
      </c>
      <c r="P5236" s="29">
        <f t="shared" si="340"/>
        <v>1588624</v>
      </c>
      <c r="Q5236" t="e">
        <f>+VLOOKUP(O5236,'Bảng kê HĐ 2022'!N$1912:R$4434,4,0)</f>
        <v>#N/A</v>
      </c>
      <c r="R5236" t="e">
        <f>+VLOOKUP(O5236,'Hàng trả'!#REF!,2,0)</f>
        <v>#REF!</v>
      </c>
    </row>
    <row r="5237" spans="1:18" hidden="1" x14ac:dyDescent="0.3">
      <c r="A5237" s="12">
        <v>9</v>
      </c>
      <c r="B5237" s="65"/>
      <c r="C5237" s="6" t="s">
        <v>18415</v>
      </c>
      <c r="D5237" s="7">
        <v>44774</v>
      </c>
      <c r="E5237" s="8" t="s">
        <v>12432</v>
      </c>
      <c r="F5237" s="9">
        <v>1470409</v>
      </c>
      <c r="G5237" s="8" t="s">
        <v>17662</v>
      </c>
      <c r="H5237" s="9">
        <v>154393</v>
      </c>
      <c r="I5237" s="72"/>
      <c r="J5237" s="73"/>
      <c r="K5237" s="74"/>
      <c r="L5237" s="79"/>
      <c r="M5237" s="80"/>
      <c r="N5237" t="str">
        <f t="shared" si="338"/>
        <v>28996</v>
      </c>
      <c r="O5237">
        <f t="shared" si="339"/>
        <v>28996</v>
      </c>
      <c r="P5237" s="29">
        <f t="shared" si="340"/>
        <v>1470409</v>
      </c>
      <c r="Q5237" t="e">
        <f>+VLOOKUP(O5237,'Bảng kê HĐ 2022'!N$1912:R$4434,4,0)</f>
        <v>#N/A</v>
      </c>
      <c r="R5237" t="e">
        <f>+VLOOKUP(O5237,'Hàng trả'!#REF!,2,0)</f>
        <v>#REF!</v>
      </c>
    </row>
    <row r="5238" spans="1:18" hidden="1" x14ac:dyDescent="0.3">
      <c r="A5238" s="12">
        <v>9</v>
      </c>
      <c r="B5238" s="63" t="s">
        <v>18419</v>
      </c>
      <c r="C5238" s="6" t="s">
        <v>18420</v>
      </c>
      <c r="D5238" s="7">
        <v>44784</v>
      </c>
      <c r="E5238" s="8" t="s">
        <v>12432</v>
      </c>
      <c r="F5238" s="9">
        <v>2559722</v>
      </c>
      <c r="G5238" s="8" t="s">
        <v>17662</v>
      </c>
      <c r="H5238" s="9">
        <v>268771</v>
      </c>
      <c r="I5238" s="66">
        <v>6486530</v>
      </c>
      <c r="J5238" s="67"/>
      <c r="K5238" s="68"/>
      <c r="L5238" s="75" t="s">
        <v>10658</v>
      </c>
      <c r="M5238" s="76"/>
      <c r="N5238" t="str">
        <f t="shared" si="338"/>
        <v>29762</v>
      </c>
      <c r="O5238">
        <f t="shared" si="339"/>
        <v>29762</v>
      </c>
      <c r="P5238" s="29">
        <f t="shared" si="340"/>
        <v>2559722</v>
      </c>
      <c r="Q5238" t="e">
        <f>+VLOOKUP(O5238,'Bảng kê HĐ 2022'!N$1912:R$4434,4,0)</f>
        <v>#N/A</v>
      </c>
      <c r="R5238" t="e">
        <f>+VLOOKUP(O5238,'Hàng trả'!#REF!,2,0)</f>
        <v>#REF!</v>
      </c>
    </row>
    <row r="5239" spans="1:18" hidden="1" x14ac:dyDescent="0.3">
      <c r="A5239" s="12">
        <v>9</v>
      </c>
      <c r="B5239" s="64"/>
      <c r="C5239" s="6" t="s">
        <v>18421</v>
      </c>
      <c r="D5239" s="7">
        <v>44796</v>
      </c>
      <c r="E5239" s="8" t="s">
        <v>12432</v>
      </c>
      <c r="F5239" s="9">
        <v>2816438</v>
      </c>
      <c r="G5239" s="8" t="s">
        <v>17662</v>
      </c>
      <c r="H5239" s="9">
        <v>295726</v>
      </c>
      <c r="I5239" s="69"/>
      <c r="J5239" s="70"/>
      <c r="K5239" s="71"/>
      <c r="L5239" s="77"/>
      <c r="M5239" s="78"/>
      <c r="N5239" t="str">
        <f t="shared" si="338"/>
        <v>34323</v>
      </c>
      <c r="O5239">
        <f t="shared" si="339"/>
        <v>34323</v>
      </c>
      <c r="P5239" s="29">
        <f t="shared" si="340"/>
        <v>2816438</v>
      </c>
      <c r="Q5239" t="e">
        <f>+VLOOKUP(O5239,'Bảng kê HĐ 2022'!N$1912:R$4434,4,0)</f>
        <v>#N/A</v>
      </c>
      <c r="R5239" t="e">
        <f>+VLOOKUP(O5239,'Hàng trả'!#REF!,2,0)</f>
        <v>#REF!</v>
      </c>
    </row>
    <row r="5240" spans="1:18" hidden="1" x14ac:dyDescent="0.3">
      <c r="A5240" s="12">
        <v>9</v>
      </c>
      <c r="B5240" s="65"/>
      <c r="C5240" s="6" t="s">
        <v>18422</v>
      </c>
      <c r="D5240" s="7">
        <v>44777</v>
      </c>
      <c r="E5240" s="8" t="s">
        <v>12432</v>
      </c>
      <c r="F5240" s="9">
        <v>1871359</v>
      </c>
      <c r="G5240" s="8" t="s">
        <v>17662</v>
      </c>
      <c r="H5240" s="9">
        <v>196493</v>
      </c>
      <c r="I5240" s="72"/>
      <c r="J5240" s="73"/>
      <c r="K5240" s="74"/>
      <c r="L5240" s="79"/>
      <c r="M5240" s="80"/>
      <c r="N5240" t="str">
        <f t="shared" si="338"/>
        <v>29427</v>
      </c>
      <c r="O5240">
        <f t="shared" si="339"/>
        <v>29427</v>
      </c>
      <c r="P5240" s="29">
        <f t="shared" si="340"/>
        <v>1871359</v>
      </c>
      <c r="Q5240" t="e">
        <f>+VLOOKUP(O5240,'Bảng kê HĐ 2022'!N$1912:R$4434,4,0)</f>
        <v>#N/A</v>
      </c>
      <c r="R5240" t="e">
        <f>+VLOOKUP(O5240,'Hàng trả'!#REF!,2,0)</f>
        <v>#REF!</v>
      </c>
    </row>
    <row r="5241" spans="1:18" hidden="1" x14ac:dyDescent="0.3">
      <c r="A5241" s="12">
        <v>9</v>
      </c>
      <c r="B5241" s="63" t="s">
        <v>18423</v>
      </c>
      <c r="C5241" s="6" t="s">
        <v>18424</v>
      </c>
      <c r="D5241" s="7">
        <v>44798</v>
      </c>
      <c r="E5241" s="8" t="s">
        <v>12430</v>
      </c>
      <c r="F5241" s="9">
        <v>2761909</v>
      </c>
      <c r="G5241" s="8" t="s">
        <v>17662</v>
      </c>
      <c r="H5241" s="9">
        <v>290001</v>
      </c>
      <c r="I5241" s="66">
        <v>18496424</v>
      </c>
      <c r="J5241" s="67"/>
      <c r="K5241" s="68"/>
      <c r="L5241" s="75" t="s">
        <v>10669</v>
      </c>
      <c r="M5241" s="76"/>
      <c r="N5241" t="str">
        <f t="shared" si="338"/>
        <v>35427</v>
      </c>
      <c r="O5241">
        <f t="shared" si="339"/>
        <v>35427</v>
      </c>
      <c r="P5241" s="29">
        <f t="shared" si="340"/>
        <v>2761909</v>
      </c>
      <c r="Q5241" t="e">
        <f>+VLOOKUP(O5241,'Bảng kê HĐ 2022'!N$1912:R$4434,4,0)</f>
        <v>#N/A</v>
      </c>
      <c r="R5241" t="e">
        <f>+VLOOKUP(O5241,'Hàng trả'!#REF!,2,0)</f>
        <v>#REF!</v>
      </c>
    </row>
    <row r="5242" spans="1:18" hidden="1" x14ac:dyDescent="0.3">
      <c r="A5242" s="12">
        <v>9</v>
      </c>
      <c r="B5242" s="64"/>
      <c r="C5242" s="6" t="s">
        <v>18425</v>
      </c>
      <c r="D5242" s="7">
        <v>44788</v>
      </c>
      <c r="E5242" s="8" t="s">
        <v>12432</v>
      </c>
      <c r="F5242" s="9">
        <v>2651886</v>
      </c>
      <c r="G5242" s="8" t="s">
        <v>17662</v>
      </c>
      <c r="H5242" s="9">
        <v>278448</v>
      </c>
      <c r="I5242" s="69"/>
      <c r="J5242" s="70"/>
      <c r="K5242" s="71"/>
      <c r="L5242" s="77"/>
      <c r="M5242" s="78"/>
      <c r="N5242" t="str">
        <f t="shared" si="338"/>
        <v>31615</v>
      </c>
      <c r="O5242">
        <f t="shared" si="339"/>
        <v>31615</v>
      </c>
      <c r="P5242" s="29">
        <f t="shared" si="340"/>
        <v>2651886</v>
      </c>
      <c r="Q5242" t="e">
        <f>+VLOOKUP(O5242,'Bảng kê HĐ 2022'!N$1912:R$4434,4,0)</f>
        <v>#N/A</v>
      </c>
      <c r="R5242" t="e">
        <f>+VLOOKUP(O5242,'Hàng trả'!#REF!,2,0)</f>
        <v>#REF!</v>
      </c>
    </row>
    <row r="5243" spans="1:18" hidden="1" x14ac:dyDescent="0.3">
      <c r="A5243" s="12">
        <v>9</v>
      </c>
      <c r="B5243" s="64"/>
      <c r="C5243" s="6" t="s">
        <v>18426</v>
      </c>
      <c r="D5243" s="7">
        <v>44774</v>
      </c>
      <c r="E5243" s="8" t="s">
        <v>12432</v>
      </c>
      <c r="F5243" s="9">
        <v>3025185</v>
      </c>
      <c r="G5243" s="8" t="s">
        <v>17662</v>
      </c>
      <c r="H5243" s="9">
        <v>317644</v>
      </c>
      <c r="I5243" s="69"/>
      <c r="J5243" s="70"/>
      <c r="K5243" s="71"/>
      <c r="L5243" s="77"/>
      <c r="M5243" s="78"/>
      <c r="N5243" t="str">
        <f t="shared" si="338"/>
        <v>28983</v>
      </c>
      <c r="O5243">
        <f t="shared" si="339"/>
        <v>28983</v>
      </c>
      <c r="P5243" s="29">
        <f t="shared" si="340"/>
        <v>3025185</v>
      </c>
      <c r="Q5243" t="e">
        <f>+VLOOKUP(O5243,'Bảng kê HĐ 2022'!N$1912:R$4434,4,0)</f>
        <v>#N/A</v>
      </c>
      <c r="R5243" t="e">
        <f>+VLOOKUP(O5243,'Hàng trả'!#REF!,2,0)</f>
        <v>#REF!</v>
      </c>
    </row>
    <row r="5244" spans="1:18" hidden="1" x14ac:dyDescent="0.3">
      <c r="A5244" s="12">
        <v>9</v>
      </c>
      <c r="B5244" s="64"/>
      <c r="C5244" s="6" t="s">
        <v>18427</v>
      </c>
      <c r="D5244" s="7">
        <v>44784</v>
      </c>
      <c r="E5244" s="8" t="s">
        <v>12432</v>
      </c>
      <c r="F5244" s="9">
        <v>2489872</v>
      </c>
      <c r="G5244" s="8" t="s">
        <v>17662</v>
      </c>
      <c r="H5244" s="9">
        <v>261437</v>
      </c>
      <c r="I5244" s="69"/>
      <c r="J5244" s="70"/>
      <c r="K5244" s="71"/>
      <c r="L5244" s="77"/>
      <c r="M5244" s="78"/>
      <c r="N5244" t="str">
        <f t="shared" si="338"/>
        <v>29759</v>
      </c>
      <c r="O5244">
        <f t="shared" si="339"/>
        <v>29759</v>
      </c>
      <c r="P5244" s="29">
        <f t="shared" si="340"/>
        <v>2489872</v>
      </c>
      <c r="Q5244" t="e">
        <f>+VLOOKUP(O5244,'Bảng kê HĐ 2022'!N$1912:R$4434,4,0)</f>
        <v>#N/A</v>
      </c>
      <c r="R5244" t="e">
        <f>+VLOOKUP(O5244,'Hàng trả'!#REF!,2,0)</f>
        <v>#REF!</v>
      </c>
    </row>
    <row r="5245" spans="1:18" hidden="1" x14ac:dyDescent="0.3">
      <c r="A5245" s="12">
        <v>9</v>
      </c>
      <c r="B5245" s="64"/>
      <c r="C5245" s="6" t="s">
        <v>18428</v>
      </c>
      <c r="D5245" s="7">
        <v>44802</v>
      </c>
      <c r="E5245" s="8" t="s">
        <v>12432</v>
      </c>
      <c r="F5245" s="9">
        <v>2547620</v>
      </c>
      <c r="G5245" s="8" t="s">
        <v>17662</v>
      </c>
      <c r="H5245" s="9">
        <v>267500</v>
      </c>
      <c r="I5245" s="69"/>
      <c r="J5245" s="70"/>
      <c r="K5245" s="71"/>
      <c r="L5245" s="77"/>
      <c r="M5245" s="78"/>
      <c r="N5245" t="str">
        <f t="shared" si="338"/>
        <v>36407</v>
      </c>
      <c r="O5245">
        <f t="shared" si="339"/>
        <v>36407</v>
      </c>
      <c r="P5245" s="29">
        <f t="shared" si="340"/>
        <v>2547620</v>
      </c>
      <c r="Q5245" t="e">
        <f>+VLOOKUP(O5245,'Bảng kê HĐ 2022'!N$1912:R$4434,4,0)</f>
        <v>#N/A</v>
      </c>
      <c r="R5245" t="e">
        <f>+VLOOKUP(O5245,'Hàng trả'!#REF!,2,0)</f>
        <v>#REF!</v>
      </c>
    </row>
    <row r="5246" spans="1:18" hidden="1" x14ac:dyDescent="0.3">
      <c r="A5246" s="12">
        <v>9</v>
      </c>
      <c r="B5246" s="64"/>
      <c r="C5246" s="6" t="s">
        <v>18429</v>
      </c>
      <c r="D5246" s="7">
        <v>44781</v>
      </c>
      <c r="E5246" s="8" t="s">
        <v>12430</v>
      </c>
      <c r="F5246" s="9">
        <v>2149157</v>
      </c>
      <c r="G5246" s="8" t="s">
        <v>17662</v>
      </c>
      <c r="H5246" s="9">
        <v>225662</v>
      </c>
      <c r="I5246" s="69"/>
      <c r="J5246" s="70"/>
      <c r="K5246" s="71"/>
      <c r="L5246" s="77"/>
      <c r="M5246" s="78"/>
      <c r="N5246" t="str">
        <f t="shared" si="338"/>
        <v>29580</v>
      </c>
      <c r="O5246">
        <f t="shared" si="339"/>
        <v>29580</v>
      </c>
      <c r="P5246" s="29">
        <f t="shared" si="340"/>
        <v>2149157</v>
      </c>
      <c r="Q5246" t="e">
        <f>+VLOOKUP(O5246,'Bảng kê HĐ 2022'!N$1912:R$4434,4,0)</f>
        <v>#N/A</v>
      </c>
      <c r="R5246" t="e">
        <f>+VLOOKUP(O5246,'Hàng trả'!#REF!,2,0)</f>
        <v>#REF!</v>
      </c>
    </row>
    <row r="5247" spans="1:18" hidden="1" x14ac:dyDescent="0.3">
      <c r="A5247" s="12">
        <v>9</v>
      </c>
      <c r="B5247" s="64"/>
      <c r="C5247" s="6" t="s">
        <v>18430</v>
      </c>
      <c r="D5247" s="7">
        <v>44790</v>
      </c>
      <c r="E5247" s="8" t="s">
        <v>12432</v>
      </c>
      <c r="F5247" s="9">
        <v>3150608</v>
      </c>
      <c r="G5247" s="8" t="s">
        <v>17662</v>
      </c>
      <c r="H5247" s="9">
        <v>330814</v>
      </c>
      <c r="I5247" s="69"/>
      <c r="J5247" s="70"/>
      <c r="K5247" s="71"/>
      <c r="L5247" s="77"/>
      <c r="M5247" s="78"/>
      <c r="N5247" t="str">
        <f t="shared" si="338"/>
        <v>31748</v>
      </c>
      <c r="O5247">
        <f t="shared" si="339"/>
        <v>31748</v>
      </c>
      <c r="P5247" s="29">
        <f t="shared" si="340"/>
        <v>3150608</v>
      </c>
      <c r="Q5247" t="e">
        <f>+VLOOKUP(O5247,'Bảng kê HĐ 2022'!N$1912:R$4434,4,0)</f>
        <v>#N/A</v>
      </c>
      <c r="R5247" t="e">
        <f>+VLOOKUP(O5247,'Hàng trả'!#REF!,2,0)</f>
        <v>#REF!</v>
      </c>
    </row>
    <row r="5248" spans="1:18" hidden="1" x14ac:dyDescent="0.3">
      <c r="A5248" s="12">
        <v>9</v>
      </c>
      <c r="B5248" s="65"/>
      <c r="C5248" s="6" t="s">
        <v>18431</v>
      </c>
      <c r="D5248" s="7">
        <v>44795</v>
      </c>
      <c r="E5248" s="8" t="s">
        <v>12430</v>
      </c>
      <c r="F5248" s="9">
        <v>1890159</v>
      </c>
      <c r="G5248" s="8" t="s">
        <v>17662</v>
      </c>
      <c r="H5248" s="9">
        <v>198467</v>
      </c>
      <c r="I5248" s="72"/>
      <c r="J5248" s="73"/>
      <c r="K5248" s="74"/>
      <c r="L5248" s="79"/>
      <c r="M5248" s="80"/>
      <c r="N5248" t="str">
        <f t="shared" si="338"/>
        <v>34222</v>
      </c>
      <c r="O5248">
        <f t="shared" si="339"/>
        <v>34222</v>
      </c>
      <c r="P5248" s="29">
        <f t="shared" si="340"/>
        <v>1890159</v>
      </c>
      <c r="Q5248" t="e">
        <f>+VLOOKUP(O5248,'Bảng kê HĐ 2022'!N$1912:R$4434,4,0)</f>
        <v>#N/A</v>
      </c>
      <c r="R5248" t="e">
        <f>+VLOOKUP(O5248,'Hàng trả'!#REF!,2,0)</f>
        <v>#REF!</v>
      </c>
    </row>
    <row r="5249" spans="1:18" hidden="1" x14ac:dyDescent="0.3">
      <c r="A5249" s="12">
        <v>9</v>
      </c>
      <c r="B5249" s="63" t="s">
        <v>18432</v>
      </c>
      <c r="C5249" s="6" t="s">
        <v>18433</v>
      </c>
      <c r="D5249" s="7">
        <v>44769</v>
      </c>
      <c r="E5249" s="8" t="s">
        <v>12432</v>
      </c>
      <c r="F5249" s="9">
        <v>599713</v>
      </c>
      <c r="G5249" s="8" t="s">
        <v>17662</v>
      </c>
      <c r="H5249" s="9">
        <v>62970</v>
      </c>
      <c r="I5249" s="66">
        <v>1965122</v>
      </c>
      <c r="J5249" s="67"/>
      <c r="K5249" s="68"/>
      <c r="L5249" s="75" t="s">
        <v>11574</v>
      </c>
      <c r="M5249" s="76"/>
      <c r="N5249" t="str">
        <f t="shared" si="338"/>
        <v>27452</v>
      </c>
      <c r="O5249">
        <f t="shared" si="339"/>
        <v>27452</v>
      </c>
      <c r="P5249" s="29">
        <f t="shared" si="340"/>
        <v>599713</v>
      </c>
      <c r="Q5249" t="e">
        <f>+VLOOKUP(O5249,'Bảng kê HĐ 2022'!N$1912:R$4434,4,0)</f>
        <v>#N/A</v>
      </c>
      <c r="R5249" t="e">
        <f>+VLOOKUP(O5249,'Hàng trả'!#REF!,2,0)</f>
        <v>#REF!</v>
      </c>
    </row>
    <row r="5250" spans="1:18" hidden="1" x14ac:dyDescent="0.3">
      <c r="A5250" s="12">
        <v>9</v>
      </c>
      <c r="B5250" s="64"/>
      <c r="C5250" s="6" t="s">
        <v>18434</v>
      </c>
      <c r="D5250" s="7">
        <v>44749</v>
      </c>
      <c r="E5250" s="8" t="s">
        <v>12432</v>
      </c>
      <c r="F5250" s="9">
        <v>996241</v>
      </c>
      <c r="G5250" s="8" t="s">
        <v>17662</v>
      </c>
      <c r="H5250" s="9">
        <v>104605</v>
      </c>
      <c r="I5250" s="69"/>
      <c r="J5250" s="70"/>
      <c r="K5250" s="71"/>
      <c r="L5250" s="77"/>
      <c r="M5250" s="78"/>
      <c r="N5250" t="str">
        <f t="shared" si="338"/>
        <v>23715</v>
      </c>
      <c r="O5250">
        <f t="shared" si="339"/>
        <v>23715</v>
      </c>
      <c r="P5250" s="29">
        <f t="shared" si="340"/>
        <v>996241</v>
      </c>
      <c r="Q5250">
        <f>+VLOOKUP(O5250,'Bảng kê HĐ 2022'!N$1912:R$4434,4,0)</f>
        <v>0</v>
      </c>
      <c r="R5250" t="e">
        <f>+VLOOKUP(O5250,'Hàng trả'!#REF!,2,0)</f>
        <v>#REF!</v>
      </c>
    </row>
    <row r="5251" spans="1:18" hidden="1" x14ac:dyDescent="0.3">
      <c r="A5251" s="12">
        <v>9</v>
      </c>
      <c r="B5251" s="65"/>
      <c r="C5251" s="6" t="s">
        <v>18435</v>
      </c>
      <c r="D5251" s="7">
        <v>44757</v>
      </c>
      <c r="E5251" s="8" t="s">
        <v>12432</v>
      </c>
      <c r="F5251" s="9">
        <v>599713</v>
      </c>
      <c r="G5251" s="8" t="s">
        <v>17662</v>
      </c>
      <c r="H5251" s="9">
        <v>62970</v>
      </c>
      <c r="I5251" s="72"/>
      <c r="J5251" s="73"/>
      <c r="K5251" s="74"/>
      <c r="L5251" s="79"/>
      <c r="M5251" s="80"/>
      <c r="N5251" t="str">
        <f t="shared" si="338"/>
        <v>25843</v>
      </c>
      <c r="O5251">
        <f t="shared" si="339"/>
        <v>25843</v>
      </c>
      <c r="P5251" s="29">
        <f t="shared" si="340"/>
        <v>599713</v>
      </c>
      <c r="Q5251" t="e">
        <f>+VLOOKUP(O5251,'Bảng kê HĐ 2022'!N$1912:R$4434,4,0)</f>
        <v>#N/A</v>
      </c>
      <c r="R5251" t="e">
        <f>+VLOOKUP(O5251,'Hàng trả'!#REF!,2,0)</f>
        <v>#REF!</v>
      </c>
    </row>
    <row r="5252" spans="1:18" hidden="1" x14ac:dyDescent="0.3">
      <c r="A5252" s="12">
        <v>9</v>
      </c>
      <c r="B5252" s="63" t="s">
        <v>18436</v>
      </c>
      <c r="C5252" s="6" t="s">
        <v>18437</v>
      </c>
      <c r="D5252" s="7">
        <v>44803</v>
      </c>
      <c r="E5252" s="8" t="s">
        <v>12432</v>
      </c>
      <c r="F5252" s="9">
        <v>2516479</v>
      </c>
      <c r="G5252" s="8" t="s">
        <v>17662</v>
      </c>
      <c r="H5252" s="9">
        <v>264230</v>
      </c>
      <c r="I5252" s="66">
        <v>6444795</v>
      </c>
      <c r="J5252" s="67"/>
      <c r="K5252" s="68"/>
      <c r="L5252" s="75" t="s">
        <v>11574</v>
      </c>
      <c r="M5252" s="76"/>
      <c r="N5252" t="str">
        <f t="shared" si="338"/>
        <v>36425</v>
      </c>
      <c r="O5252">
        <f t="shared" si="339"/>
        <v>36425</v>
      </c>
      <c r="P5252" s="29">
        <f t="shared" si="340"/>
        <v>2516479</v>
      </c>
      <c r="Q5252" t="e">
        <f>+VLOOKUP(O5252,'Bảng kê HĐ 2022'!N$1912:R$4434,4,0)</f>
        <v>#N/A</v>
      </c>
      <c r="R5252" t="e">
        <f>+VLOOKUP(O5252,'Hàng trả'!#REF!,2,0)</f>
        <v>#REF!</v>
      </c>
    </row>
    <row r="5253" spans="1:18" hidden="1" x14ac:dyDescent="0.3">
      <c r="A5253" s="12">
        <v>9</v>
      </c>
      <c r="B5253" s="64"/>
      <c r="C5253" s="6" t="s">
        <v>18438</v>
      </c>
      <c r="D5253" s="7">
        <v>44784</v>
      </c>
      <c r="E5253" s="8" t="s">
        <v>12432</v>
      </c>
      <c r="F5253" s="9">
        <v>3484983</v>
      </c>
      <c r="G5253" s="8" t="s">
        <v>17662</v>
      </c>
      <c r="H5253" s="9">
        <v>365923</v>
      </c>
      <c r="I5253" s="69"/>
      <c r="J5253" s="70"/>
      <c r="K5253" s="71"/>
      <c r="L5253" s="77"/>
      <c r="M5253" s="78"/>
      <c r="N5253" t="str">
        <f t="shared" si="338"/>
        <v>29761</v>
      </c>
      <c r="O5253">
        <f t="shared" si="339"/>
        <v>29761</v>
      </c>
      <c r="P5253" s="29">
        <f t="shared" si="340"/>
        <v>3484983</v>
      </c>
      <c r="Q5253" t="e">
        <f>+VLOOKUP(O5253,'Bảng kê HĐ 2022'!N$1912:R$4434,4,0)</f>
        <v>#N/A</v>
      </c>
      <c r="R5253" t="e">
        <f>+VLOOKUP(O5253,'Hàng trả'!#REF!,2,0)</f>
        <v>#REF!</v>
      </c>
    </row>
    <row r="5254" spans="1:18" hidden="1" x14ac:dyDescent="0.3">
      <c r="A5254" s="12">
        <v>9</v>
      </c>
      <c r="B5254" s="65"/>
      <c r="C5254" s="6" t="s">
        <v>18439</v>
      </c>
      <c r="D5254" s="7">
        <v>44786</v>
      </c>
      <c r="E5254" s="8" t="s">
        <v>12432</v>
      </c>
      <c r="F5254" s="9">
        <v>1199426</v>
      </c>
      <c r="G5254" s="8" t="s">
        <v>17662</v>
      </c>
      <c r="H5254" s="9">
        <v>125940</v>
      </c>
      <c r="I5254" s="72"/>
      <c r="J5254" s="73"/>
      <c r="K5254" s="74"/>
      <c r="L5254" s="79"/>
      <c r="M5254" s="80"/>
      <c r="N5254" t="str">
        <f t="shared" si="338"/>
        <v>31062</v>
      </c>
      <c r="O5254">
        <f t="shared" si="339"/>
        <v>31062</v>
      </c>
      <c r="P5254" s="29">
        <f t="shared" si="340"/>
        <v>1199426</v>
      </c>
      <c r="Q5254" t="e">
        <f>+VLOOKUP(O5254,'Bảng kê HĐ 2022'!N$1912:R$4434,4,0)</f>
        <v>#N/A</v>
      </c>
      <c r="R5254" t="e">
        <f>+VLOOKUP(O5254,'Hàng trả'!#REF!,2,0)</f>
        <v>#REF!</v>
      </c>
    </row>
    <row r="5255" spans="1:18" hidden="1" x14ac:dyDescent="0.3">
      <c r="A5255" s="12">
        <v>9</v>
      </c>
      <c r="B5255" s="63" t="s">
        <v>18448</v>
      </c>
      <c r="C5255" s="6" t="s">
        <v>18449</v>
      </c>
      <c r="D5255" s="7">
        <v>44774</v>
      </c>
      <c r="E5255" s="8" t="s">
        <v>12432</v>
      </c>
      <c r="F5255" s="9">
        <v>2984559</v>
      </c>
      <c r="G5255" s="8" t="s">
        <v>17662</v>
      </c>
      <c r="H5255" s="9">
        <v>313379</v>
      </c>
      <c r="I5255" s="66">
        <v>17114817</v>
      </c>
      <c r="J5255" s="67"/>
      <c r="K5255" s="68"/>
      <c r="L5255" s="75" t="s">
        <v>10680</v>
      </c>
      <c r="M5255" s="76"/>
      <c r="N5255" t="str">
        <f t="shared" si="338"/>
        <v>29024</v>
      </c>
      <c r="O5255">
        <f t="shared" si="339"/>
        <v>29024</v>
      </c>
      <c r="P5255" s="29">
        <f t="shared" si="340"/>
        <v>2984559</v>
      </c>
      <c r="Q5255" t="e">
        <f>+VLOOKUP(O5255,'Bảng kê HĐ 2022'!N$1912:R$4434,4,0)</f>
        <v>#N/A</v>
      </c>
      <c r="R5255" t="e">
        <f>+VLOOKUP(O5255,'Hàng trả'!#REF!,2,0)</f>
        <v>#REF!</v>
      </c>
    </row>
    <row r="5256" spans="1:18" hidden="1" x14ac:dyDescent="0.3">
      <c r="A5256" s="12">
        <v>9</v>
      </c>
      <c r="B5256" s="64"/>
      <c r="C5256" s="6" t="s">
        <v>18450</v>
      </c>
      <c r="D5256" s="7">
        <v>44785</v>
      </c>
      <c r="E5256" s="8" t="s">
        <v>12432</v>
      </c>
      <c r="F5256" s="9">
        <v>1873522</v>
      </c>
      <c r="G5256" s="8" t="s">
        <v>17662</v>
      </c>
      <c r="H5256" s="9">
        <v>196720</v>
      </c>
      <c r="I5256" s="69"/>
      <c r="J5256" s="70"/>
      <c r="K5256" s="71"/>
      <c r="L5256" s="77"/>
      <c r="M5256" s="78"/>
      <c r="N5256" t="str">
        <f t="shared" si="338"/>
        <v>29776</v>
      </c>
      <c r="O5256">
        <f t="shared" si="339"/>
        <v>29776</v>
      </c>
      <c r="P5256" s="29">
        <f t="shared" si="340"/>
        <v>1873522</v>
      </c>
      <c r="Q5256" t="e">
        <f>+VLOOKUP(O5256,'Bảng kê HĐ 2022'!N$1912:R$4434,4,0)</f>
        <v>#N/A</v>
      </c>
      <c r="R5256" t="e">
        <f>+VLOOKUP(O5256,'Hàng trả'!#REF!,2,0)</f>
        <v>#REF!</v>
      </c>
    </row>
    <row r="5257" spans="1:18" hidden="1" x14ac:dyDescent="0.3">
      <c r="A5257" s="12">
        <v>9</v>
      </c>
      <c r="B5257" s="64"/>
      <c r="C5257" s="6" t="s">
        <v>18451</v>
      </c>
      <c r="D5257" s="7">
        <v>44774</v>
      </c>
      <c r="E5257" s="8" t="s">
        <v>12432</v>
      </c>
      <c r="F5257" s="9">
        <v>3278394</v>
      </c>
      <c r="G5257" s="8" t="s">
        <v>17662</v>
      </c>
      <c r="H5257" s="9">
        <v>344231</v>
      </c>
      <c r="I5257" s="69"/>
      <c r="J5257" s="70"/>
      <c r="K5257" s="71"/>
      <c r="L5257" s="77"/>
      <c r="M5257" s="78"/>
      <c r="N5257" t="str">
        <f t="shared" ref="N5257:N5320" si="341">+RIGHT(C5257,5)</f>
        <v>29021</v>
      </c>
      <c r="O5257">
        <f t="shared" ref="O5257:O5320" si="342">+N5257*1</f>
        <v>29021</v>
      </c>
      <c r="P5257" s="29">
        <f t="shared" ref="P5257:P5320" si="343">+F5257</f>
        <v>3278394</v>
      </c>
      <c r="Q5257" t="e">
        <f>+VLOOKUP(O5257,'Bảng kê HĐ 2022'!N$1912:R$4434,4,0)</f>
        <v>#N/A</v>
      </c>
      <c r="R5257" t="e">
        <f>+VLOOKUP(O5257,'Hàng trả'!#REF!,2,0)</f>
        <v>#REF!</v>
      </c>
    </row>
    <row r="5258" spans="1:18" hidden="1" x14ac:dyDescent="0.3">
      <c r="A5258" s="12">
        <v>9</v>
      </c>
      <c r="B5258" s="64"/>
      <c r="C5258" s="6" t="s">
        <v>18452</v>
      </c>
      <c r="D5258" s="7">
        <v>44800</v>
      </c>
      <c r="E5258" s="8" t="s">
        <v>12430</v>
      </c>
      <c r="F5258" s="9">
        <v>674096</v>
      </c>
      <c r="G5258" s="8" t="s">
        <v>17662</v>
      </c>
      <c r="H5258" s="9">
        <v>70780</v>
      </c>
      <c r="I5258" s="69"/>
      <c r="J5258" s="70"/>
      <c r="K5258" s="71"/>
      <c r="L5258" s="77"/>
      <c r="M5258" s="78"/>
      <c r="N5258" t="str">
        <f t="shared" si="341"/>
        <v>36257</v>
      </c>
      <c r="O5258">
        <f t="shared" si="342"/>
        <v>36257</v>
      </c>
      <c r="P5258" s="29">
        <f t="shared" si="343"/>
        <v>674096</v>
      </c>
      <c r="Q5258" t="e">
        <f>+VLOOKUP(O5258,'Bảng kê HĐ 2022'!N$1912:R$4434,4,0)</f>
        <v>#N/A</v>
      </c>
      <c r="R5258" t="e">
        <f>+VLOOKUP(O5258,'Hàng trả'!#REF!,2,0)</f>
        <v>#REF!</v>
      </c>
    </row>
    <row r="5259" spans="1:18" hidden="1" x14ac:dyDescent="0.3">
      <c r="A5259" s="12">
        <v>9</v>
      </c>
      <c r="B5259" s="64"/>
      <c r="C5259" s="6" t="s">
        <v>18453</v>
      </c>
      <c r="D5259" s="7">
        <v>44792</v>
      </c>
      <c r="E5259" s="8" t="s">
        <v>12432</v>
      </c>
      <c r="F5259" s="9">
        <v>3159435</v>
      </c>
      <c r="G5259" s="8" t="s">
        <v>17662</v>
      </c>
      <c r="H5259" s="9">
        <v>331741</v>
      </c>
      <c r="I5259" s="69"/>
      <c r="J5259" s="70"/>
      <c r="K5259" s="71"/>
      <c r="L5259" s="77"/>
      <c r="M5259" s="78"/>
      <c r="N5259" t="str">
        <f t="shared" si="341"/>
        <v>33857</v>
      </c>
      <c r="O5259">
        <f t="shared" si="342"/>
        <v>33857</v>
      </c>
      <c r="P5259" s="29">
        <f t="shared" si="343"/>
        <v>3159435</v>
      </c>
      <c r="Q5259" t="e">
        <f>+VLOOKUP(O5259,'Bảng kê HĐ 2022'!N$1912:R$4434,4,0)</f>
        <v>#N/A</v>
      </c>
      <c r="R5259" t="e">
        <f>+VLOOKUP(O5259,'Hàng trả'!#REF!,2,0)</f>
        <v>#REF!</v>
      </c>
    </row>
    <row r="5260" spans="1:18" hidden="1" x14ac:dyDescent="0.3">
      <c r="A5260" s="12">
        <v>9</v>
      </c>
      <c r="B5260" s="64"/>
      <c r="C5260" s="6" t="s">
        <v>18454</v>
      </c>
      <c r="D5260" s="7">
        <v>44800</v>
      </c>
      <c r="E5260" s="8" t="s">
        <v>12432</v>
      </c>
      <c r="F5260" s="9">
        <v>2971828</v>
      </c>
      <c r="G5260" s="8" t="s">
        <v>17662</v>
      </c>
      <c r="H5260" s="9">
        <v>312042</v>
      </c>
      <c r="I5260" s="69"/>
      <c r="J5260" s="70"/>
      <c r="K5260" s="71"/>
      <c r="L5260" s="77"/>
      <c r="M5260" s="78"/>
      <c r="N5260" t="str">
        <f t="shared" si="341"/>
        <v>36275</v>
      </c>
      <c r="O5260">
        <f t="shared" si="342"/>
        <v>36275</v>
      </c>
      <c r="P5260" s="29">
        <f t="shared" si="343"/>
        <v>2971828</v>
      </c>
      <c r="Q5260" t="e">
        <f>+VLOOKUP(O5260,'Bảng kê HĐ 2022'!N$1912:R$4434,4,0)</f>
        <v>#N/A</v>
      </c>
      <c r="R5260" t="e">
        <f>+VLOOKUP(O5260,'Hàng trả'!#REF!,2,0)</f>
        <v>#REF!</v>
      </c>
    </row>
    <row r="5261" spans="1:18" hidden="1" x14ac:dyDescent="0.3">
      <c r="A5261" s="12">
        <v>9</v>
      </c>
      <c r="B5261" s="65"/>
      <c r="C5261" s="6" t="s">
        <v>18455</v>
      </c>
      <c r="D5261" s="7">
        <v>44791</v>
      </c>
      <c r="E5261" s="8" t="s">
        <v>12432</v>
      </c>
      <c r="F5261" s="9">
        <v>4180867</v>
      </c>
      <c r="G5261" s="8" t="s">
        <v>17662</v>
      </c>
      <c r="H5261" s="9">
        <v>438991</v>
      </c>
      <c r="I5261" s="72"/>
      <c r="J5261" s="73"/>
      <c r="K5261" s="74"/>
      <c r="L5261" s="79"/>
      <c r="M5261" s="80"/>
      <c r="N5261" t="str">
        <f t="shared" si="341"/>
        <v>33073</v>
      </c>
      <c r="O5261">
        <f t="shared" si="342"/>
        <v>33073</v>
      </c>
      <c r="P5261" s="29">
        <f t="shared" si="343"/>
        <v>4180867</v>
      </c>
      <c r="Q5261" t="e">
        <f>+VLOOKUP(O5261,'Bảng kê HĐ 2022'!N$1912:R$4434,4,0)</f>
        <v>#N/A</v>
      </c>
      <c r="R5261" t="e">
        <f>+VLOOKUP(O5261,'Hàng trả'!#REF!,2,0)</f>
        <v>#REF!</v>
      </c>
    </row>
    <row r="5262" spans="1:18" hidden="1" x14ac:dyDescent="0.3">
      <c r="A5262" s="12">
        <v>9</v>
      </c>
      <c r="B5262" s="63" t="s">
        <v>18456</v>
      </c>
      <c r="C5262" s="6" t="s">
        <v>18457</v>
      </c>
      <c r="D5262" s="7">
        <v>44804</v>
      </c>
      <c r="E5262" s="8" t="s">
        <v>18458</v>
      </c>
      <c r="F5262" s="9">
        <v>1866145</v>
      </c>
      <c r="G5262" s="8" t="s">
        <v>17662</v>
      </c>
      <c r="H5262" s="9">
        <v>195945</v>
      </c>
      <c r="I5262" s="66">
        <v>6176664</v>
      </c>
      <c r="J5262" s="67"/>
      <c r="K5262" s="68"/>
      <c r="L5262" s="75" t="s">
        <v>10685</v>
      </c>
      <c r="M5262" s="76"/>
      <c r="N5262" t="str">
        <f t="shared" si="341"/>
        <v>36579</v>
      </c>
      <c r="O5262">
        <f t="shared" si="342"/>
        <v>36579</v>
      </c>
      <c r="P5262" s="29">
        <f t="shared" si="343"/>
        <v>1866145</v>
      </c>
      <c r="Q5262" t="e">
        <f>+VLOOKUP(O5262,'Bảng kê HĐ 2022'!N$1912:R$4434,4,0)</f>
        <v>#N/A</v>
      </c>
      <c r="R5262" t="e">
        <f>+VLOOKUP(O5262,'Hàng trả'!#REF!,2,0)</f>
        <v>#REF!</v>
      </c>
    </row>
    <row r="5263" spans="1:18" hidden="1" x14ac:dyDescent="0.3">
      <c r="A5263" s="12">
        <v>9</v>
      </c>
      <c r="B5263" s="64"/>
      <c r="C5263" s="6" t="s">
        <v>18459</v>
      </c>
      <c r="D5263" s="7">
        <v>44786</v>
      </c>
      <c r="E5263" s="8" t="s">
        <v>12432</v>
      </c>
      <c r="F5263" s="9">
        <v>1873522</v>
      </c>
      <c r="G5263" s="8" t="s">
        <v>17662</v>
      </c>
      <c r="H5263" s="9">
        <v>196720</v>
      </c>
      <c r="I5263" s="69"/>
      <c r="J5263" s="70"/>
      <c r="K5263" s="71"/>
      <c r="L5263" s="77"/>
      <c r="M5263" s="78"/>
      <c r="N5263" t="str">
        <f t="shared" si="341"/>
        <v>31510</v>
      </c>
      <c r="O5263">
        <f t="shared" si="342"/>
        <v>31510</v>
      </c>
      <c r="P5263" s="29">
        <f t="shared" si="343"/>
        <v>1873522</v>
      </c>
      <c r="Q5263" t="e">
        <f>+VLOOKUP(O5263,'Bảng kê HĐ 2022'!N$1912:R$4434,4,0)</f>
        <v>#N/A</v>
      </c>
      <c r="R5263" t="e">
        <f>+VLOOKUP(O5263,'Hàng trả'!#REF!,2,0)</f>
        <v>#REF!</v>
      </c>
    </row>
    <row r="5264" spans="1:18" hidden="1" x14ac:dyDescent="0.3">
      <c r="A5264" s="12">
        <v>9</v>
      </c>
      <c r="B5264" s="65"/>
      <c r="C5264" s="6" t="s">
        <v>18460</v>
      </c>
      <c r="D5264" s="7">
        <v>44789</v>
      </c>
      <c r="E5264" s="8" t="s">
        <v>12430</v>
      </c>
      <c r="F5264" s="9">
        <v>3161634</v>
      </c>
      <c r="G5264" s="8" t="s">
        <v>17662</v>
      </c>
      <c r="H5264" s="9">
        <v>331972</v>
      </c>
      <c r="I5264" s="72"/>
      <c r="J5264" s="73"/>
      <c r="K5264" s="74"/>
      <c r="L5264" s="79"/>
      <c r="M5264" s="80"/>
      <c r="N5264" t="str">
        <f t="shared" si="341"/>
        <v>31696</v>
      </c>
      <c r="O5264">
        <f t="shared" si="342"/>
        <v>31696</v>
      </c>
      <c r="P5264" s="29">
        <f t="shared" si="343"/>
        <v>3161634</v>
      </c>
      <c r="Q5264" t="e">
        <f>+VLOOKUP(O5264,'Bảng kê HĐ 2022'!N$1912:R$4434,4,0)</f>
        <v>#N/A</v>
      </c>
      <c r="R5264" t="e">
        <f>+VLOOKUP(O5264,'Hàng trả'!#REF!,2,0)</f>
        <v>#REF!</v>
      </c>
    </row>
    <row r="5265" spans="1:18" hidden="1" x14ac:dyDescent="0.3">
      <c r="A5265" s="12">
        <v>9</v>
      </c>
      <c r="B5265" s="63" t="s">
        <v>18461</v>
      </c>
      <c r="C5265" s="6" t="s">
        <v>18462</v>
      </c>
      <c r="D5265" s="7">
        <v>44791</v>
      </c>
      <c r="E5265" s="8" t="s">
        <v>12432</v>
      </c>
      <c r="F5265" s="9">
        <v>1439312</v>
      </c>
      <c r="G5265" s="8" t="s">
        <v>17662</v>
      </c>
      <c r="H5265" s="9">
        <v>151128</v>
      </c>
      <c r="I5265" s="66">
        <v>10796868</v>
      </c>
      <c r="J5265" s="67"/>
      <c r="K5265" s="68"/>
      <c r="L5265" s="75" t="s">
        <v>10688</v>
      </c>
      <c r="M5265" s="76"/>
      <c r="N5265" t="str">
        <f t="shared" si="341"/>
        <v>32537</v>
      </c>
      <c r="O5265">
        <f t="shared" si="342"/>
        <v>32537</v>
      </c>
      <c r="P5265" s="29">
        <f t="shared" si="343"/>
        <v>1439312</v>
      </c>
      <c r="Q5265" t="e">
        <f>+VLOOKUP(O5265,'Bảng kê HĐ 2022'!N$1912:R$4434,4,0)</f>
        <v>#N/A</v>
      </c>
      <c r="R5265" t="e">
        <f>+VLOOKUP(O5265,'Hàng trả'!#REF!,2,0)</f>
        <v>#REF!</v>
      </c>
    </row>
    <row r="5266" spans="1:18" hidden="1" x14ac:dyDescent="0.3">
      <c r="A5266" s="12">
        <v>9</v>
      </c>
      <c r="B5266" s="64"/>
      <c r="C5266" s="6" t="s">
        <v>18463</v>
      </c>
      <c r="D5266" s="7">
        <v>44798</v>
      </c>
      <c r="E5266" s="8" t="s">
        <v>12430</v>
      </c>
      <c r="F5266" s="9">
        <v>1317052</v>
      </c>
      <c r="G5266" s="8" t="s">
        <v>17662</v>
      </c>
      <c r="H5266" s="9">
        <v>138290</v>
      </c>
      <c r="I5266" s="69"/>
      <c r="J5266" s="70"/>
      <c r="K5266" s="71"/>
      <c r="L5266" s="77"/>
      <c r="M5266" s="78"/>
      <c r="N5266" t="str">
        <f t="shared" si="341"/>
        <v>35426</v>
      </c>
      <c r="O5266">
        <f t="shared" si="342"/>
        <v>35426</v>
      </c>
      <c r="P5266" s="29">
        <f t="shared" si="343"/>
        <v>1317052</v>
      </c>
      <c r="Q5266" t="e">
        <f>+VLOOKUP(O5266,'Bảng kê HĐ 2022'!N$1912:R$4434,4,0)</f>
        <v>#N/A</v>
      </c>
      <c r="R5266" t="e">
        <f>+VLOOKUP(O5266,'Hàng trả'!#REF!,2,0)</f>
        <v>#REF!</v>
      </c>
    </row>
    <row r="5267" spans="1:18" hidden="1" x14ac:dyDescent="0.3">
      <c r="A5267" s="12">
        <v>9</v>
      </c>
      <c r="B5267" s="64"/>
      <c r="C5267" s="6" t="s">
        <v>18464</v>
      </c>
      <c r="D5267" s="7">
        <v>44775</v>
      </c>
      <c r="E5267" s="8" t="s">
        <v>12430</v>
      </c>
      <c r="F5267" s="9">
        <v>916425</v>
      </c>
      <c r="G5267" s="8" t="s">
        <v>17662</v>
      </c>
      <c r="H5267" s="9">
        <v>96225</v>
      </c>
      <c r="I5267" s="69"/>
      <c r="J5267" s="70"/>
      <c r="K5267" s="71"/>
      <c r="L5267" s="77"/>
      <c r="M5267" s="78"/>
      <c r="N5267" t="str">
        <f t="shared" si="341"/>
        <v>29057</v>
      </c>
      <c r="O5267">
        <f t="shared" si="342"/>
        <v>29057</v>
      </c>
      <c r="P5267" s="29">
        <f t="shared" si="343"/>
        <v>916425</v>
      </c>
      <c r="Q5267" t="e">
        <f>+VLOOKUP(O5267,'Bảng kê HĐ 2022'!N$1912:R$4434,4,0)</f>
        <v>#N/A</v>
      </c>
      <c r="R5267" t="e">
        <f>+VLOOKUP(O5267,'Hàng trả'!#REF!,2,0)</f>
        <v>#REF!</v>
      </c>
    </row>
    <row r="5268" spans="1:18" hidden="1" x14ac:dyDescent="0.3">
      <c r="A5268" s="12">
        <v>9</v>
      </c>
      <c r="B5268" s="64"/>
      <c r="C5268" s="6" t="s">
        <v>18465</v>
      </c>
      <c r="D5268" s="7">
        <v>44788</v>
      </c>
      <c r="E5268" s="8" t="s">
        <v>12432</v>
      </c>
      <c r="F5268" s="9">
        <v>2752274</v>
      </c>
      <c r="G5268" s="8" t="s">
        <v>17662</v>
      </c>
      <c r="H5268" s="9">
        <v>288989</v>
      </c>
      <c r="I5268" s="69"/>
      <c r="J5268" s="70"/>
      <c r="K5268" s="71"/>
      <c r="L5268" s="77"/>
      <c r="M5268" s="78"/>
      <c r="N5268" t="str">
        <f t="shared" si="341"/>
        <v>31517</v>
      </c>
      <c r="O5268">
        <f t="shared" si="342"/>
        <v>31517</v>
      </c>
      <c r="P5268" s="29">
        <f t="shared" si="343"/>
        <v>2752274</v>
      </c>
      <c r="Q5268" t="e">
        <f>+VLOOKUP(O5268,'Bảng kê HĐ 2022'!N$1912:R$4434,4,0)</f>
        <v>#N/A</v>
      </c>
      <c r="R5268" t="e">
        <f>+VLOOKUP(O5268,'Hàng trả'!#REF!,2,0)</f>
        <v>#REF!</v>
      </c>
    </row>
    <row r="5269" spans="1:18" hidden="1" x14ac:dyDescent="0.3">
      <c r="A5269" s="12">
        <v>9</v>
      </c>
      <c r="B5269" s="64"/>
      <c r="C5269" s="6" t="s">
        <v>18466</v>
      </c>
      <c r="D5269" s="7">
        <v>44785</v>
      </c>
      <c r="E5269" s="8" t="s">
        <v>12432</v>
      </c>
      <c r="F5269" s="9">
        <v>1583793</v>
      </c>
      <c r="G5269" s="8" t="s">
        <v>17662</v>
      </c>
      <c r="H5269" s="9">
        <v>166298</v>
      </c>
      <c r="I5269" s="69"/>
      <c r="J5269" s="70"/>
      <c r="K5269" s="71"/>
      <c r="L5269" s="77"/>
      <c r="M5269" s="78"/>
      <c r="N5269" t="str">
        <f t="shared" si="341"/>
        <v>30211</v>
      </c>
      <c r="O5269">
        <f t="shared" si="342"/>
        <v>30211</v>
      </c>
      <c r="P5269" s="29">
        <f t="shared" si="343"/>
        <v>1583793</v>
      </c>
      <c r="Q5269" t="e">
        <f>+VLOOKUP(O5269,'Bảng kê HĐ 2022'!N$1912:R$4434,4,0)</f>
        <v>#N/A</v>
      </c>
      <c r="R5269" t="e">
        <f>+VLOOKUP(O5269,'Hàng trả'!#REF!,2,0)</f>
        <v>#REF!</v>
      </c>
    </row>
    <row r="5270" spans="1:18" hidden="1" x14ac:dyDescent="0.3">
      <c r="A5270" s="12">
        <v>9</v>
      </c>
      <c r="B5270" s="64"/>
      <c r="C5270" s="6" t="s">
        <v>18467</v>
      </c>
      <c r="D5270" s="7">
        <v>44775</v>
      </c>
      <c r="E5270" s="8" t="s">
        <v>12430</v>
      </c>
      <c r="F5270" s="9">
        <v>1581449</v>
      </c>
      <c r="G5270" s="8" t="s">
        <v>17662</v>
      </c>
      <c r="H5270" s="9">
        <v>166052</v>
      </c>
      <c r="I5270" s="69"/>
      <c r="J5270" s="70"/>
      <c r="K5270" s="71"/>
      <c r="L5270" s="77"/>
      <c r="M5270" s="78"/>
      <c r="N5270" t="str">
        <f t="shared" si="341"/>
        <v>29169</v>
      </c>
      <c r="O5270">
        <f t="shared" si="342"/>
        <v>29169</v>
      </c>
      <c r="P5270" s="29">
        <f t="shared" si="343"/>
        <v>1581449</v>
      </c>
      <c r="Q5270" t="e">
        <f>+VLOOKUP(O5270,'Bảng kê HĐ 2022'!N$1912:R$4434,4,0)</f>
        <v>#N/A</v>
      </c>
      <c r="R5270" t="e">
        <f>+VLOOKUP(O5270,'Hàng trả'!#REF!,2,0)</f>
        <v>#REF!</v>
      </c>
    </row>
    <row r="5271" spans="1:18" hidden="1" x14ac:dyDescent="0.3">
      <c r="A5271" s="12">
        <v>9</v>
      </c>
      <c r="B5271" s="64"/>
      <c r="C5271" s="6" t="s">
        <v>18468</v>
      </c>
      <c r="D5271" s="7">
        <v>44798</v>
      </c>
      <c r="E5271" s="8" t="s">
        <v>12432</v>
      </c>
      <c r="F5271" s="9">
        <v>1873522</v>
      </c>
      <c r="G5271" s="8" t="s">
        <v>17662</v>
      </c>
      <c r="H5271" s="9">
        <v>196720</v>
      </c>
      <c r="I5271" s="69"/>
      <c r="J5271" s="70"/>
      <c r="K5271" s="71"/>
      <c r="L5271" s="77"/>
      <c r="M5271" s="78"/>
      <c r="N5271" t="str">
        <f t="shared" si="341"/>
        <v>35424</v>
      </c>
      <c r="O5271">
        <f t="shared" si="342"/>
        <v>35424</v>
      </c>
      <c r="P5271" s="29">
        <f t="shared" si="343"/>
        <v>1873522</v>
      </c>
      <c r="Q5271" t="e">
        <f>+VLOOKUP(O5271,'Bảng kê HĐ 2022'!N$1912:R$4434,4,0)</f>
        <v>#N/A</v>
      </c>
      <c r="R5271" t="e">
        <f>+VLOOKUP(O5271,'Hàng trả'!#REF!,2,0)</f>
        <v>#REF!</v>
      </c>
    </row>
    <row r="5272" spans="1:18" hidden="1" x14ac:dyDescent="0.3">
      <c r="A5272" s="12">
        <v>9</v>
      </c>
      <c r="B5272" s="65"/>
      <c r="C5272" s="6" t="s">
        <v>18469</v>
      </c>
      <c r="D5272" s="7">
        <v>44777</v>
      </c>
      <c r="E5272" s="8" t="s">
        <v>12432</v>
      </c>
      <c r="F5272" s="9">
        <v>599713</v>
      </c>
      <c r="G5272" s="8" t="s">
        <v>17662</v>
      </c>
      <c r="H5272" s="9">
        <v>62970</v>
      </c>
      <c r="I5272" s="72"/>
      <c r="J5272" s="73"/>
      <c r="K5272" s="74"/>
      <c r="L5272" s="79"/>
      <c r="M5272" s="80"/>
      <c r="N5272" t="str">
        <f t="shared" si="341"/>
        <v>29422</v>
      </c>
      <c r="O5272">
        <f t="shared" si="342"/>
        <v>29422</v>
      </c>
      <c r="P5272" s="29">
        <f t="shared" si="343"/>
        <v>599713</v>
      </c>
      <c r="Q5272" t="e">
        <f>+VLOOKUP(O5272,'Bảng kê HĐ 2022'!N$1912:R$4434,4,0)</f>
        <v>#N/A</v>
      </c>
      <c r="R5272" t="e">
        <f>+VLOOKUP(O5272,'Hàng trả'!#REF!,2,0)</f>
        <v>#REF!</v>
      </c>
    </row>
    <row r="5273" spans="1:18" hidden="1" x14ac:dyDescent="0.3">
      <c r="A5273" s="12">
        <v>9</v>
      </c>
      <c r="B5273" s="63" t="s">
        <v>18473</v>
      </c>
      <c r="C5273" s="6" t="s">
        <v>18474</v>
      </c>
      <c r="D5273" s="7">
        <v>44800</v>
      </c>
      <c r="E5273" s="8" t="s">
        <v>12436</v>
      </c>
      <c r="F5273" s="9">
        <v>5045061</v>
      </c>
      <c r="G5273" s="8" t="s">
        <v>17662</v>
      </c>
      <c r="H5273" s="9">
        <v>529732</v>
      </c>
      <c r="I5273" s="66">
        <v>8997729</v>
      </c>
      <c r="J5273" s="67"/>
      <c r="K5273" s="68"/>
      <c r="L5273" s="75" t="s">
        <v>11610</v>
      </c>
      <c r="M5273" s="76"/>
      <c r="N5273" t="str">
        <f t="shared" si="341"/>
        <v>36258</v>
      </c>
      <c r="O5273">
        <f t="shared" si="342"/>
        <v>36258</v>
      </c>
      <c r="P5273" s="29">
        <f t="shared" si="343"/>
        <v>5045061</v>
      </c>
      <c r="Q5273" t="e">
        <f>+VLOOKUP(O5273,'Bảng kê HĐ 2022'!N$1912:R$4434,4,0)</f>
        <v>#N/A</v>
      </c>
      <c r="R5273" t="e">
        <f>+VLOOKUP(O5273,'Hàng trả'!#REF!,2,0)</f>
        <v>#REF!</v>
      </c>
    </row>
    <row r="5274" spans="1:18" hidden="1" x14ac:dyDescent="0.3">
      <c r="A5274" s="12">
        <v>9</v>
      </c>
      <c r="B5274" s="65"/>
      <c r="C5274" s="6" t="s">
        <v>18475</v>
      </c>
      <c r="D5274" s="7">
        <v>44788</v>
      </c>
      <c r="E5274" s="8" t="s">
        <v>12436</v>
      </c>
      <c r="F5274" s="9">
        <v>5008268</v>
      </c>
      <c r="G5274" s="8" t="s">
        <v>17662</v>
      </c>
      <c r="H5274" s="9">
        <v>525868</v>
      </c>
      <c r="I5274" s="72"/>
      <c r="J5274" s="73"/>
      <c r="K5274" s="74"/>
      <c r="L5274" s="79"/>
      <c r="M5274" s="80"/>
      <c r="N5274" t="str">
        <f t="shared" si="341"/>
        <v>31539</v>
      </c>
      <c r="O5274">
        <f t="shared" si="342"/>
        <v>31539</v>
      </c>
      <c r="P5274" s="29">
        <f t="shared" si="343"/>
        <v>5008268</v>
      </c>
      <c r="Q5274" t="e">
        <f>+VLOOKUP(O5274,'Bảng kê HĐ 2022'!N$1912:R$4434,4,0)</f>
        <v>#N/A</v>
      </c>
      <c r="R5274" t="e">
        <f>+VLOOKUP(O5274,'Hàng trả'!#REF!,2,0)</f>
        <v>#REF!</v>
      </c>
    </row>
    <row r="5275" spans="1:18" hidden="1" x14ac:dyDescent="0.3">
      <c r="A5275" s="12">
        <v>9</v>
      </c>
      <c r="B5275" s="63" t="s">
        <v>18476</v>
      </c>
      <c r="C5275" s="6" t="s">
        <v>18477</v>
      </c>
      <c r="D5275" s="7">
        <v>44796</v>
      </c>
      <c r="E5275" s="8" t="s">
        <v>12707</v>
      </c>
      <c r="F5275" s="9">
        <v>5707055</v>
      </c>
      <c r="G5275" s="8" t="s">
        <v>17662</v>
      </c>
      <c r="H5275" s="9">
        <v>599241</v>
      </c>
      <c r="I5275" s="66">
        <v>14693449</v>
      </c>
      <c r="J5275" s="67"/>
      <c r="K5275" s="68"/>
      <c r="L5275" s="75" t="s">
        <v>10698</v>
      </c>
      <c r="M5275" s="76"/>
      <c r="N5275" t="str">
        <f t="shared" si="341"/>
        <v>34272</v>
      </c>
      <c r="O5275">
        <f t="shared" si="342"/>
        <v>34272</v>
      </c>
      <c r="P5275" s="29">
        <f t="shared" si="343"/>
        <v>5707055</v>
      </c>
      <c r="Q5275" t="e">
        <f>+VLOOKUP(O5275,'Bảng kê HĐ 2022'!N$1912:R$4434,4,0)</f>
        <v>#N/A</v>
      </c>
      <c r="R5275" t="e">
        <f>+VLOOKUP(O5275,'Hàng trả'!#REF!,2,0)</f>
        <v>#REF!</v>
      </c>
    </row>
    <row r="5276" spans="1:18" hidden="1" x14ac:dyDescent="0.3">
      <c r="A5276" s="12">
        <v>9</v>
      </c>
      <c r="B5276" s="64"/>
      <c r="C5276" s="6" t="s">
        <v>18478</v>
      </c>
      <c r="D5276" s="7">
        <v>44782</v>
      </c>
      <c r="E5276" s="8" t="s">
        <v>12707</v>
      </c>
      <c r="F5276" s="9">
        <v>3278394</v>
      </c>
      <c r="G5276" s="8" t="s">
        <v>17662</v>
      </c>
      <c r="H5276" s="9">
        <v>344231</v>
      </c>
      <c r="I5276" s="69"/>
      <c r="J5276" s="70"/>
      <c r="K5276" s="71"/>
      <c r="L5276" s="77"/>
      <c r="M5276" s="78"/>
      <c r="N5276" t="str">
        <f t="shared" si="341"/>
        <v>29611</v>
      </c>
      <c r="O5276">
        <f t="shared" si="342"/>
        <v>29611</v>
      </c>
      <c r="P5276" s="29">
        <f t="shared" si="343"/>
        <v>3278394</v>
      </c>
      <c r="Q5276" t="e">
        <f>+VLOOKUP(O5276,'Bảng kê HĐ 2022'!N$1912:R$4434,4,0)</f>
        <v>#N/A</v>
      </c>
      <c r="R5276" t="e">
        <f>+VLOOKUP(O5276,'Hàng trả'!#REF!,2,0)</f>
        <v>#REF!</v>
      </c>
    </row>
    <row r="5277" spans="1:18" hidden="1" x14ac:dyDescent="0.3">
      <c r="A5277" s="12">
        <v>9</v>
      </c>
      <c r="B5277" s="64"/>
      <c r="C5277" s="6" t="s">
        <v>18479</v>
      </c>
      <c r="D5277" s="7">
        <v>44800</v>
      </c>
      <c r="E5277" s="8" t="s">
        <v>12707</v>
      </c>
      <c r="F5277" s="9">
        <v>5032959</v>
      </c>
      <c r="G5277" s="8" t="s">
        <v>17662</v>
      </c>
      <c r="H5277" s="9">
        <v>528461</v>
      </c>
      <c r="I5277" s="69"/>
      <c r="J5277" s="70"/>
      <c r="K5277" s="71"/>
      <c r="L5277" s="77"/>
      <c r="M5277" s="78"/>
      <c r="N5277" t="str">
        <f t="shared" si="341"/>
        <v>36289</v>
      </c>
      <c r="O5277">
        <f t="shared" si="342"/>
        <v>36289</v>
      </c>
      <c r="P5277" s="29">
        <f t="shared" si="343"/>
        <v>5032959</v>
      </c>
      <c r="Q5277" t="e">
        <f>+VLOOKUP(O5277,'Bảng kê HĐ 2022'!N$1912:R$4434,4,0)</f>
        <v>#N/A</v>
      </c>
      <c r="R5277" t="e">
        <f>+VLOOKUP(O5277,'Hàng trả'!#REF!,2,0)</f>
        <v>#REF!</v>
      </c>
    </row>
    <row r="5278" spans="1:18" hidden="1" x14ac:dyDescent="0.3">
      <c r="A5278" s="12">
        <v>9</v>
      </c>
      <c r="B5278" s="65"/>
      <c r="C5278" s="6" t="s">
        <v>18480</v>
      </c>
      <c r="D5278" s="7">
        <v>44775</v>
      </c>
      <c r="E5278" s="8" t="s">
        <v>12707</v>
      </c>
      <c r="F5278" s="9">
        <v>2398853</v>
      </c>
      <c r="G5278" s="8" t="s">
        <v>17662</v>
      </c>
      <c r="H5278" s="9">
        <v>251880</v>
      </c>
      <c r="I5278" s="72"/>
      <c r="J5278" s="73"/>
      <c r="K5278" s="74"/>
      <c r="L5278" s="79"/>
      <c r="M5278" s="80"/>
      <c r="N5278" t="str">
        <f t="shared" si="341"/>
        <v>29078</v>
      </c>
      <c r="O5278">
        <f t="shared" si="342"/>
        <v>29078</v>
      </c>
      <c r="P5278" s="29">
        <f t="shared" si="343"/>
        <v>2398853</v>
      </c>
      <c r="Q5278" t="e">
        <f>+VLOOKUP(O5278,'Bảng kê HĐ 2022'!N$1912:R$4434,4,0)</f>
        <v>#N/A</v>
      </c>
      <c r="R5278" t="e">
        <f>+VLOOKUP(O5278,'Hàng trả'!#REF!,2,0)</f>
        <v>#REF!</v>
      </c>
    </row>
    <row r="5279" spans="1:18" hidden="1" x14ac:dyDescent="0.3">
      <c r="A5279" s="12">
        <v>9</v>
      </c>
      <c r="B5279" s="63" t="s">
        <v>18481</v>
      </c>
      <c r="C5279" s="6" t="s">
        <v>18482</v>
      </c>
      <c r="D5279" s="7">
        <v>44790</v>
      </c>
      <c r="E5279" s="8" t="s">
        <v>12432</v>
      </c>
      <c r="F5279" s="9">
        <v>1873522</v>
      </c>
      <c r="G5279" s="8" t="s">
        <v>17662</v>
      </c>
      <c r="H5279" s="9">
        <v>196720</v>
      </c>
      <c r="I5279" s="66">
        <v>3143884</v>
      </c>
      <c r="J5279" s="67"/>
      <c r="K5279" s="68"/>
      <c r="L5279" s="75" t="s">
        <v>11624</v>
      </c>
      <c r="M5279" s="76"/>
      <c r="N5279" t="str">
        <f t="shared" si="341"/>
        <v>31742</v>
      </c>
      <c r="O5279">
        <f t="shared" si="342"/>
        <v>31742</v>
      </c>
      <c r="P5279" s="29">
        <f t="shared" si="343"/>
        <v>1873522</v>
      </c>
      <c r="Q5279" t="e">
        <f>+VLOOKUP(O5279,'Bảng kê HĐ 2022'!N$1912:R$4434,4,0)</f>
        <v>#N/A</v>
      </c>
      <c r="R5279" t="e">
        <f>+VLOOKUP(O5279,'Hàng trả'!#REF!,2,0)</f>
        <v>#REF!</v>
      </c>
    </row>
    <row r="5280" spans="1:18" hidden="1" x14ac:dyDescent="0.3">
      <c r="A5280" s="12">
        <v>9</v>
      </c>
      <c r="B5280" s="65"/>
      <c r="C5280" s="6" t="s">
        <v>18483</v>
      </c>
      <c r="D5280" s="7">
        <v>44775</v>
      </c>
      <c r="E5280" s="8" t="s">
        <v>12432</v>
      </c>
      <c r="F5280" s="9">
        <v>1639197</v>
      </c>
      <c r="G5280" s="8" t="s">
        <v>17662</v>
      </c>
      <c r="H5280" s="9">
        <v>172115</v>
      </c>
      <c r="I5280" s="72"/>
      <c r="J5280" s="73"/>
      <c r="K5280" s="74"/>
      <c r="L5280" s="79"/>
      <c r="M5280" s="80"/>
      <c r="N5280" t="str">
        <f t="shared" si="341"/>
        <v>29213</v>
      </c>
      <c r="O5280">
        <f t="shared" si="342"/>
        <v>29213</v>
      </c>
      <c r="P5280" s="29">
        <f t="shared" si="343"/>
        <v>1639197</v>
      </c>
      <c r="Q5280" t="e">
        <f>+VLOOKUP(O5280,'Bảng kê HĐ 2022'!N$1912:R$4434,4,0)</f>
        <v>#N/A</v>
      </c>
      <c r="R5280" t="e">
        <f>+VLOOKUP(O5280,'Hàng trả'!#REF!,2,0)</f>
        <v>#REF!</v>
      </c>
    </row>
    <row r="5281" spans="1:18" hidden="1" x14ac:dyDescent="0.3">
      <c r="A5281" s="12">
        <v>9</v>
      </c>
      <c r="B5281" s="63" t="s">
        <v>18484</v>
      </c>
      <c r="C5281" s="6" t="s">
        <v>18485</v>
      </c>
      <c r="D5281" s="7">
        <v>44788</v>
      </c>
      <c r="E5281" s="8" t="s">
        <v>12432</v>
      </c>
      <c r="F5281" s="9">
        <v>2251651</v>
      </c>
      <c r="G5281" s="8" t="s">
        <v>17662</v>
      </c>
      <c r="H5281" s="9">
        <v>236424</v>
      </c>
      <c r="I5281" s="66">
        <v>4377902</v>
      </c>
      <c r="J5281" s="67"/>
      <c r="K5281" s="68"/>
      <c r="L5281" s="75" t="s">
        <v>10706</v>
      </c>
      <c r="M5281" s="76"/>
      <c r="N5281" t="str">
        <f t="shared" si="341"/>
        <v>31620</v>
      </c>
      <c r="O5281">
        <f t="shared" si="342"/>
        <v>31620</v>
      </c>
      <c r="P5281" s="29">
        <f t="shared" si="343"/>
        <v>2251651</v>
      </c>
      <c r="Q5281" t="e">
        <f>+VLOOKUP(O5281,'Bảng kê HĐ 2022'!N$1912:R$4434,4,0)</f>
        <v>#N/A</v>
      </c>
      <c r="R5281" t="e">
        <f>+VLOOKUP(O5281,'Hàng trả'!#REF!,2,0)</f>
        <v>#REF!</v>
      </c>
    </row>
    <row r="5282" spans="1:18" hidden="1" x14ac:dyDescent="0.3">
      <c r="A5282" s="12">
        <v>9</v>
      </c>
      <c r="B5282" s="65"/>
      <c r="C5282" s="6" t="s">
        <v>18486</v>
      </c>
      <c r="D5282" s="7">
        <v>44783</v>
      </c>
      <c r="E5282" s="8" t="s">
        <v>12432</v>
      </c>
      <c r="F5282" s="9">
        <v>2639860</v>
      </c>
      <c r="G5282" s="8" t="s">
        <v>17662</v>
      </c>
      <c r="H5282" s="9">
        <v>277185</v>
      </c>
      <c r="I5282" s="72"/>
      <c r="J5282" s="73"/>
      <c r="K5282" s="74"/>
      <c r="L5282" s="79"/>
      <c r="M5282" s="80"/>
      <c r="N5282" t="str">
        <f t="shared" si="341"/>
        <v>29691</v>
      </c>
      <c r="O5282">
        <f t="shared" si="342"/>
        <v>29691</v>
      </c>
      <c r="P5282" s="29">
        <f t="shared" si="343"/>
        <v>2639860</v>
      </c>
      <c r="Q5282" t="e">
        <f>+VLOOKUP(O5282,'Bảng kê HĐ 2022'!N$1912:R$4434,4,0)</f>
        <v>#N/A</v>
      </c>
      <c r="R5282" t="e">
        <f>+VLOOKUP(O5282,'Hàng trả'!#REF!,2,0)</f>
        <v>#REF!</v>
      </c>
    </row>
    <row r="5283" spans="1:18" hidden="1" x14ac:dyDescent="0.3">
      <c r="A5283" s="12">
        <v>9</v>
      </c>
      <c r="B5283" s="63" t="s">
        <v>18487</v>
      </c>
      <c r="C5283" s="6" t="s">
        <v>18488</v>
      </c>
      <c r="D5283" s="7">
        <v>44804</v>
      </c>
      <c r="E5283" s="8" t="s">
        <v>12432</v>
      </c>
      <c r="F5283" s="9">
        <v>2547620</v>
      </c>
      <c r="G5283" s="8" t="s">
        <v>17662</v>
      </c>
      <c r="H5283" s="9">
        <v>267500</v>
      </c>
      <c r="I5283" s="66">
        <v>9722838</v>
      </c>
      <c r="J5283" s="67"/>
      <c r="K5283" s="68"/>
      <c r="L5283" s="75" t="s">
        <v>10710</v>
      </c>
      <c r="M5283" s="76"/>
      <c r="N5283" t="str">
        <f t="shared" si="341"/>
        <v>36551</v>
      </c>
      <c r="O5283">
        <f t="shared" si="342"/>
        <v>36551</v>
      </c>
      <c r="P5283" s="29">
        <f t="shared" si="343"/>
        <v>2547620</v>
      </c>
      <c r="Q5283" t="e">
        <f>+VLOOKUP(O5283,'Bảng kê HĐ 2022'!N$1912:R$4434,4,0)</f>
        <v>#N/A</v>
      </c>
      <c r="R5283" t="e">
        <f>+VLOOKUP(O5283,'Hàng trả'!#REF!,2,0)</f>
        <v>#REF!</v>
      </c>
    </row>
    <row r="5284" spans="1:18" hidden="1" x14ac:dyDescent="0.3">
      <c r="A5284" s="12">
        <v>9</v>
      </c>
      <c r="B5284" s="64"/>
      <c r="C5284" s="6" t="s">
        <v>18489</v>
      </c>
      <c r="D5284" s="7">
        <v>44795</v>
      </c>
      <c r="E5284" s="8" t="s">
        <v>12430</v>
      </c>
      <c r="F5284" s="9">
        <v>1348193</v>
      </c>
      <c r="G5284" s="8" t="s">
        <v>17662</v>
      </c>
      <c r="H5284" s="9">
        <v>141560</v>
      </c>
      <c r="I5284" s="69"/>
      <c r="J5284" s="70"/>
      <c r="K5284" s="71"/>
      <c r="L5284" s="77"/>
      <c r="M5284" s="78"/>
      <c r="N5284" t="str">
        <f t="shared" si="341"/>
        <v>34229</v>
      </c>
      <c r="O5284">
        <f t="shared" si="342"/>
        <v>34229</v>
      </c>
      <c r="P5284" s="29">
        <f t="shared" si="343"/>
        <v>1348193</v>
      </c>
      <c r="Q5284" t="e">
        <f>+VLOOKUP(O5284,'Bảng kê HĐ 2022'!N$1912:R$4434,4,0)</f>
        <v>#N/A</v>
      </c>
      <c r="R5284" t="e">
        <f>+VLOOKUP(O5284,'Hàng trả'!#REF!,2,0)</f>
        <v>#REF!</v>
      </c>
    </row>
    <row r="5285" spans="1:18" hidden="1" x14ac:dyDescent="0.3">
      <c r="A5285" s="12">
        <v>9</v>
      </c>
      <c r="B5285" s="64"/>
      <c r="C5285" s="6" t="s">
        <v>18490</v>
      </c>
      <c r="D5285" s="7">
        <v>44789</v>
      </c>
      <c r="E5285" s="8" t="s">
        <v>12432</v>
      </c>
      <c r="F5285" s="9">
        <v>3147333</v>
      </c>
      <c r="G5285" s="8" t="s">
        <v>17662</v>
      </c>
      <c r="H5285" s="9">
        <v>330470</v>
      </c>
      <c r="I5285" s="69"/>
      <c r="J5285" s="70"/>
      <c r="K5285" s="71"/>
      <c r="L5285" s="77"/>
      <c r="M5285" s="78"/>
      <c r="N5285" t="str">
        <f t="shared" si="341"/>
        <v>31693</v>
      </c>
      <c r="O5285">
        <f t="shared" si="342"/>
        <v>31693</v>
      </c>
      <c r="P5285" s="29">
        <f t="shared" si="343"/>
        <v>3147333</v>
      </c>
      <c r="Q5285" t="e">
        <f>+VLOOKUP(O5285,'Bảng kê HĐ 2022'!N$1912:R$4434,4,0)</f>
        <v>#N/A</v>
      </c>
      <c r="R5285" t="e">
        <f>+VLOOKUP(O5285,'Hàng trả'!#REF!,2,0)</f>
        <v>#REF!</v>
      </c>
    </row>
    <row r="5286" spans="1:18" hidden="1" x14ac:dyDescent="0.3">
      <c r="A5286" s="12">
        <v>9</v>
      </c>
      <c r="B5286" s="65"/>
      <c r="C5286" s="6" t="s">
        <v>18491</v>
      </c>
      <c r="D5286" s="7">
        <v>44783</v>
      </c>
      <c r="E5286" s="8" t="s">
        <v>12432</v>
      </c>
      <c r="F5286" s="9">
        <v>3820360</v>
      </c>
      <c r="G5286" s="8" t="s">
        <v>17662</v>
      </c>
      <c r="H5286" s="9">
        <v>401138</v>
      </c>
      <c r="I5286" s="72"/>
      <c r="J5286" s="73"/>
      <c r="K5286" s="74"/>
      <c r="L5286" s="79"/>
      <c r="M5286" s="80"/>
      <c r="N5286" t="str">
        <f t="shared" si="341"/>
        <v>29640</v>
      </c>
      <c r="O5286">
        <f t="shared" si="342"/>
        <v>29640</v>
      </c>
      <c r="P5286" s="29">
        <f t="shared" si="343"/>
        <v>3820360</v>
      </c>
      <c r="Q5286" t="e">
        <f>+VLOOKUP(O5286,'Bảng kê HĐ 2022'!N$1912:R$4434,4,0)</f>
        <v>#N/A</v>
      </c>
      <c r="R5286" t="e">
        <f>+VLOOKUP(O5286,'Hàng trả'!#REF!,2,0)</f>
        <v>#REF!</v>
      </c>
    </row>
    <row r="5287" spans="1:18" hidden="1" x14ac:dyDescent="0.3">
      <c r="A5287" s="12">
        <v>9</v>
      </c>
      <c r="B5287" s="63" t="s">
        <v>18492</v>
      </c>
      <c r="C5287" s="6" t="s">
        <v>18493</v>
      </c>
      <c r="D5287" s="7">
        <v>44796</v>
      </c>
      <c r="E5287" s="8" t="s">
        <v>12436</v>
      </c>
      <c r="F5287" s="9">
        <v>7131915</v>
      </c>
      <c r="G5287" s="8" t="s">
        <v>17662</v>
      </c>
      <c r="H5287" s="9">
        <v>748851</v>
      </c>
      <c r="I5287" s="66">
        <v>15582817</v>
      </c>
      <c r="J5287" s="67"/>
      <c r="K5287" s="68"/>
      <c r="L5287" s="75" t="s">
        <v>10716</v>
      </c>
      <c r="M5287" s="76"/>
      <c r="N5287" t="str">
        <f t="shared" si="341"/>
        <v>34280</v>
      </c>
      <c r="O5287">
        <f t="shared" si="342"/>
        <v>34280</v>
      </c>
      <c r="P5287" s="29">
        <f t="shared" si="343"/>
        <v>7131915</v>
      </c>
      <c r="Q5287" t="e">
        <f>+VLOOKUP(O5287,'Bảng kê HĐ 2022'!N$1912:R$4434,4,0)</f>
        <v>#N/A</v>
      </c>
      <c r="R5287" t="e">
        <f>+VLOOKUP(O5287,'Hàng trả'!#REF!,2,0)</f>
        <v>#REF!</v>
      </c>
    </row>
    <row r="5288" spans="1:18" hidden="1" x14ac:dyDescent="0.3">
      <c r="A5288" s="12">
        <v>9</v>
      </c>
      <c r="B5288" s="64"/>
      <c r="C5288" s="6" t="s">
        <v>18494</v>
      </c>
      <c r="D5288" s="7">
        <v>44775</v>
      </c>
      <c r="E5288" s="8" t="s">
        <v>12432</v>
      </c>
      <c r="F5288" s="9">
        <v>4236902</v>
      </c>
      <c r="G5288" s="8" t="s">
        <v>17662</v>
      </c>
      <c r="H5288" s="9">
        <v>444875</v>
      </c>
      <c r="I5288" s="69"/>
      <c r="J5288" s="70"/>
      <c r="K5288" s="71"/>
      <c r="L5288" s="77"/>
      <c r="M5288" s="78"/>
      <c r="N5288" t="str">
        <f t="shared" si="341"/>
        <v>29077</v>
      </c>
      <c r="O5288">
        <f t="shared" si="342"/>
        <v>29077</v>
      </c>
      <c r="P5288" s="29">
        <f t="shared" si="343"/>
        <v>4236902</v>
      </c>
      <c r="Q5288" t="e">
        <f>+VLOOKUP(O5288,'Bảng kê HĐ 2022'!N$1912:R$4434,4,0)</f>
        <v>#N/A</v>
      </c>
      <c r="R5288" t="e">
        <f>+VLOOKUP(O5288,'Hàng trả'!#REF!,2,0)</f>
        <v>#REF!</v>
      </c>
    </row>
    <row r="5289" spans="1:18" hidden="1" x14ac:dyDescent="0.3">
      <c r="A5289" s="12">
        <v>9</v>
      </c>
      <c r="B5289" s="65"/>
      <c r="C5289" s="6" t="s">
        <v>18495</v>
      </c>
      <c r="D5289" s="7">
        <v>44789</v>
      </c>
      <c r="E5289" s="8" t="s">
        <v>12436</v>
      </c>
      <c r="F5289" s="9">
        <v>6042152</v>
      </c>
      <c r="G5289" s="8" t="s">
        <v>17662</v>
      </c>
      <c r="H5289" s="9">
        <v>634426</v>
      </c>
      <c r="I5289" s="72"/>
      <c r="J5289" s="73"/>
      <c r="K5289" s="74"/>
      <c r="L5289" s="79"/>
      <c r="M5289" s="80"/>
      <c r="N5289" t="str">
        <f t="shared" si="341"/>
        <v>31663</v>
      </c>
      <c r="O5289">
        <f t="shared" si="342"/>
        <v>31663</v>
      </c>
      <c r="P5289" s="29">
        <f t="shared" si="343"/>
        <v>6042152</v>
      </c>
      <c r="Q5289" t="e">
        <f>+VLOOKUP(O5289,'Bảng kê HĐ 2022'!N$1912:R$4434,4,0)</f>
        <v>#N/A</v>
      </c>
      <c r="R5289" t="e">
        <f>+VLOOKUP(O5289,'Hàng trả'!#REF!,2,0)</f>
        <v>#REF!</v>
      </c>
    </row>
    <row r="5290" spans="1:18" hidden="1" x14ac:dyDescent="0.3">
      <c r="A5290" s="12">
        <v>9</v>
      </c>
      <c r="B5290" s="63" t="s">
        <v>18499</v>
      </c>
      <c r="C5290" s="6" t="s">
        <v>18500</v>
      </c>
      <c r="D5290" s="7">
        <v>44776</v>
      </c>
      <c r="E5290" s="8" t="s">
        <v>12432</v>
      </c>
      <c r="F5290" s="9">
        <v>2254608</v>
      </c>
      <c r="G5290" s="8" t="s">
        <v>17662</v>
      </c>
      <c r="H5290" s="9">
        <v>236734</v>
      </c>
      <c r="I5290" s="66">
        <v>15767403</v>
      </c>
      <c r="J5290" s="67"/>
      <c r="K5290" s="68"/>
      <c r="L5290" s="75" t="s">
        <v>10724</v>
      </c>
      <c r="M5290" s="76"/>
      <c r="N5290" t="str">
        <f t="shared" si="341"/>
        <v>29279</v>
      </c>
      <c r="O5290">
        <f t="shared" si="342"/>
        <v>29279</v>
      </c>
      <c r="P5290" s="29">
        <f t="shared" si="343"/>
        <v>2254608</v>
      </c>
      <c r="Q5290" t="e">
        <f>+VLOOKUP(O5290,'Bảng kê HĐ 2022'!N$1912:R$4434,4,0)</f>
        <v>#N/A</v>
      </c>
      <c r="R5290" t="e">
        <f>+VLOOKUP(O5290,'Hàng trả'!#REF!,2,0)</f>
        <v>#REF!</v>
      </c>
    </row>
    <row r="5291" spans="1:18" hidden="1" x14ac:dyDescent="0.3">
      <c r="A5291" s="12">
        <v>9</v>
      </c>
      <c r="B5291" s="64"/>
      <c r="C5291" s="6" t="s">
        <v>18501</v>
      </c>
      <c r="D5291" s="7">
        <v>44800</v>
      </c>
      <c r="E5291" s="8" t="s">
        <v>12432</v>
      </c>
      <c r="F5291" s="9">
        <v>4139440</v>
      </c>
      <c r="G5291" s="8" t="s">
        <v>17662</v>
      </c>
      <c r="H5291" s="9">
        <v>434641</v>
      </c>
      <c r="I5291" s="69"/>
      <c r="J5291" s="70"/>
      <c r="K5291" s="71"/>
      <c r="L5291" s="77"/>
      <c r="M5291" s="78"/>
      <c r="N5291" t="str">
        <f t="shared" si="341"/>
        <v>36287</v>
      </c>
      <c r="O5291">
        <f t="shared" si="342"/>
        <v>36287</v>
      </c>
      <c r="P5291" s="29">
        <f t="shared" si="343"/>
        <v>4139440</v>
      </c>
      <c r="Q5291" t="e">
        <f>+VLOOKUP(O5291,'Bảng kê HĐ 2022'!N$1912:R$4434,4,0)</f>
        <v>#N/A</v>
      </c>
      <c r="R5291" t="e">
        <f>+VLOOKUP(O5291,'Hàng trả'!#REF!,2,0)</f>
        <v>#REF!</v>
      </c>
    </row>
    <row r="5292" spans="1:18" hidden="1" x14ac:dyDescent="0.3">
      <c r="A5292" s="12">
        <v>9</v>
      </c>
      <c r="B5292" s="64"/>
      <c r="C5292" s="6" t="s">
        <v>18502</v>
      </c>
      <c r="D5292" s="7">
        <v>44783</v>
      </c>
      <c r="E5292" s="8" t="s">
        <v>12432</v>
      </c>
      <c r="F5292" s="9">
        <v>3820360</v>
      </c>
      <c r="G5292" s="8" t="s">
        <v>17662</v>
      </c>
      <c r="H5292" s="9">
        <v>401138</v>
      </c>
      <c r="I5292" s="69"/>
      <c r="J5292" s="70"/>
      <c r="K5292" s="71"/>
      <c r="L5292" s="77"/>
      <c r="M5292" s="78"/>
      <c r="N5292" t="str">
        <f t="shared" si="341"/>
        <v>29678</v>
      </c>
      <c r="O5292">
        <f t="shared" si="342"/>
        <v>29678</v>
      </c>
      <c r="P5292" s="29">
        <f t="shared" si="343"/>
        <v>3820360</v>
      </c>
      <c r="Q5292" t="e">
        <f>+VLOOKUP(O5292,'Bảng kê HĐ 2022'!N$1912:R$4434,4,0)</f>
        <v>#N/A</v>
      </c>
      <c r="R5292" t="e">
        <f>+VLOOKUP(O5292,'Hàng trả'!#REF!,2,0)</f>
        <v>#REF!</v>
      </c>
    </row>
    <row r="5293" spans="1:18" hidden="1" x14ac:dyDescent="0.3">
      <c r="A5293" s="12">
        <v>9</v>
      </c>
      <c r="B5293" s="64"/>
      <c r="C5293" s="6" t="s">
        <v>18503</v>
      </c>
      <c r="D5293" s="7">
        <v>44797</v>
      </c>
      <c r="E5293" s="8" t="s">
        <v>12432</v>
      </c>
      <c r="F5293" s="9">
        <v>3701401</v>
      </c>
      <c r="G5293" s="8" t="s">
        <v>17662</v>
      </c>
      <c r="H5293" s="9">
        <v>388647</v>
      </c>
      <c r="I5293" s="69"/>
      <c r="J5293" s="70"/>
      <c r="K5293" s="71"/>
      <c r="L5293" s="77"/>
      <c r="M5293" s="78"/>
      <c r="N5293" t="str">
        <f t="shared" si="341"/>
        <v>34396</v>
      </c>
      <c r="O5293">
        <f t="shared" si="342"/>
        <v>34396</v>
      </c>
      <c r="P5293" s="29">
        <f t="shared" si="343"/>
        <v>3701401</v>
      </c>
      <c r="Q5293" t="e">
        <f>+VLOOKUP(O5293,'Bảng kê HĐ 2022'!N$1912:R$4434,4,0)</f>
        <v>#N/A</v>
      </c>
      <c r="R5293" t="e">
        <f>+VLOOKUP(O5293,'Hàng trả'!#REF!,2,0)</f>
        <v>#REF!</v>
      </c>
    </row>
    <row r="5294" spans="1:18" hidden="1" x14ac:dyDescent="0.3">
      <c r="A5294" s="12">
        <v>9</v>
      </c>
      <c r="B5294" s="65"/>
      <c r="C5294" s="6" t="s">
        <v>18504</v>
      </c>
      <c r="D5294" s="7">
        <v>44790</v>
      </c>
      <c r="E5294" s="8" t="s">
        <v>12432</v>
      </c>
      <c r="F5294" s="9">
        <v>3701401</v>
      </c>
      <c r="G5294" s="8" t="s">
        <v>17662</v>
      </c>
      <c r="H5294" s="9">
        <v>388647</v>
      </c>
      <c r="I5294" s="72"/>
      <c r="J5294" s="73"/>
      <c r="K5294" s="74"/>
      <c r="L5294" s="79"/>
      <c r="M5294" s="80"/>
      <c r="N5294" t="str">
        <f t="shared" si="341"/>
        <v>31728</v>
      </c>
      <c r="O5294">
        <f t="shared" si="342"/>
        <v>31728</v>
      </c>
      <c r="P5294" s="29">
        <f t="shared" si="343"/>
        <v>3701401</v>
      </c>
      <c r="Q5294" t="e">
        <f>+VLOOKUP(O5294,'Bảng kê HĐ 2022'!N$1912:R$4434,4,0)</f>
        <v>#N/A</v>
      </c>
      <c r="R5294" t="e">
        <f>+VLOOKUP(O5294,'Hàng trả'!#REF!,2,0)</f>
        <v>#REF!</v>
      </c>
    </row>
    <row r="5295" spans="1:18" hidden="1" x14ac:dyDescent="0.3">
      <c r="A5295" s="12">
        <v>9</v>
      </c>
      <c r="B5295" s="63" t="s">
        <v>18508</v>
      </c>
      <c r="C5295" s="6" t="s">
        <v>18509</v>
      </c>
      <c r="D5295" s="7">
        <v>44797</v>
      </c>
      <c r="E5295" s="8" t="s">
        <v>12432</v>
      </c>
      <c r="F5295" s="9">
        <v>2948570</v>
      </c>
      <c r="G5295" s="8" t="s">
        <v>17662</v>
      </c>
      <c r="H5295" s="9">
        <v>309600</v>
      </c>
      <c r="I5295" s="66">
        <v>16072217</v>
      </c>
      <c r="J5295" s="67"/>
      <c r="K5295" s="68"/>
      <c r="L5295" s="75" t="s">
        <v>10731</v>
      </c>
      <c r="M5295" s="76"/>
      <c r="N5295" t="str">
        <f t="shared" si="341"/>
        <v>34395</v>
      </c>
      <c r="O5295">
        <f t="shared" si="342"/>
        <v>34395</v>
      </c>
      <c r="P5295" s="29">
        <f t="shared" si="343"/>
        <v>2948570</v>
      </c>
      <c r="Q5295" t="e">
        <f>+VLOOKUP(O5295,'Bảng kê HĐ 2022'!N$1912:R$4434,4,0)</f>
        <v>#N/A</v>
      </c>
      <c r="R5295" t="e">
        <f>+VLOOKUP(O5295,'Hàng trả'!#REF!,2,0)</f>
        <v>#REF!</v>
      </c>
    </row>
    <row r="5296" spans="1:18" hidden="1" x14ac:dyDescent="0.3">
      <c r="A5296" s="12">
        <v>9</v>
      </c>
      <c r="B5296" s="64"/>
      <c r="C5296" s="6" t="s">
        <v>18510</v>
      </c>
      <c r="D5296" s="7">
        <v>44800</v>
      </c>
      <c r="E5296" s="8" t="s">
        <v>12432</v>
      </c>
      <c r="F5296" s="9">
        <v>4834196</v>
      </c>
      <c r="G5296" s="8" t="s">
        <v>17662</v>
      </c>
      <c r="H5296" s="9">
        <v>507590</v>
      </c>
      <c r="I5296" s="69"/>
      <c r="J5296" s="70"/>
      <c r="K5296" s="71"/>
      <c r="L5296" s="77"/>
      <c r="M5296" s="78"/>
      <c r="N5296" t="str">
        <f t="shared" si="341"/>
        <v>36286</v>
      </c>
      <c r="O5296">
        <f t="shared" si="342"/>
        <v>36286</v>
      </c>
      <c r="P5296" s="29">
        <f t="shared" si="343"/>
        <v>4834196</v>
      </c>
      <c r="Q5296" t="e">
        <f>+VLOOKUP(O5296,'Bảng kê HĐ 2022'!N$1912:R$4434,4,0)</f>
        <v>#N/A</v>
      </c>
      <c r="R5296" t="e">
        <f>+VLOOKUP(O5296,'Hàng trả'!#REF!,2,0)</f>
        <v>#REF!</v>
      </c>
    </row>
    <row r="5297" spans="1:18" hidden="1" x14ac:dyDescent="0.3">
      <c r="A5297" s="12">
        <v>9</v>
      </c>
      <c r="B5297" s="64"/>
      <c r="C5297" s="6" t="s">
        <v>18511</v>
      </c>
      <c r="D5297" s="7">
        <v>44776</v>
      </c>
      <c r="E5297" s="8" t="s">
        <v>12432</v>
      </c>
      <c r="F5297" s="9">
        <v>3278394</v>
      </c>
      <c r="G5297" s="8" t="s">
        <v>17662</v>
      </c>
      <c r="H5297" s="9">
        <v>344231</v>
      </c>
      <c r="I5297" s="69"/>
      <c r="J5297" s="70"/>
      <c r="K5297" s="71"/>
      <c r="L5297" s="77"/>
      <c r="M5297" s="78"/>
      <c r="N5297" t="str">
        <f t="shared" si="341"/>
        <v>29281</v>
      </c>
      <c r="O5297">
        <f t="shared" si="342"/>
        <v>29281</v>
      </c>
      <c r="P5297" s="29">
        <f t="shared" si="343"/>
        <v>3278394</v>
      </c>
      <c r="Q5297" t="e">
        <f>+VLOOKUP(O5297,'Bảng kê HĐ 2022'!N$1912:R$4434,4,0)</f>
        <v>#N/A</v>
      </c>
      <c r="R5297" t="e">
        <f>+VLOOKUP(O5297,'Hàng trả'!#REF!,2,0)</f>
        <v>#REF!</v>
      </c>
    </row>
    <row r="5298" spans="1:18" hidden="1" x14ac:dyDescent="0.3">
      <c r="A5298" s="12">
        <v>9</v>
      </c>
      <c r="B5298" s="64"/>
      <c r="C5298" s="6" t="s">
        <v>18512</v>
      </c>
      <c r="D5298" s="7">
        <v>44783</v>
      </c>
      <c r="E5298" s="8" t="s">
        <v>12432</v>
      </c>
      <c r="F5298" s="9">
        <v>3336239</v>
      </c>
      <c r="G5298" s="8" t="s">
        <v>17662</v>
      </c>
      <c r="H5298" s="9">
        <v>350305</v>
      </c>
      <c r="I5298" s="69"/>
      <c r="J5298" s="70"/>
      <c r="K5298" s="71"/>
      <c r="L5298" s="77"/>
      <c r="M5298" s="78"/>
      <c r="N5298" t="str">
        <f t="shared" si="341"/>
        <v>29677</v>
      </c>
      <c r="O5298">
        <f t="shared" si="342"/>
        <v>29677</v>
      </c>
      <c r="P5298" s="29">
        <f t="shared" si="343"/>
        <v>3336239</v>
      </c>
      <c r="Q5298" t="e">
        <f>+VLOOKUP(O5298,'Bảng kê HĐ 2022'!N$1912:R$4434,4,0)</f>
        <v>#N/A</v>
      </c>
      <c r="R5298" t="e">
        <f>+VLOOKUP(O5298,'Hàng trả'!#REF!,2,0)</f>
        <v>#REF!</v>
      </c>
    </row>
    <row r="5299" spans="1:18" hidden="1" x14ac:dyDescent="0.3">
      <c r="A5299" s="12">
        <v>9</v>
      </c>
      <c r="B5299" s="65"/>
      <c r="C5299" s="6" t="s">
        <v>18513</v>
      </c>
      <c r="D5299" s="7">
        <v>44790</v>
      </c>
      <c r="E5299" s="8" t="s">
        <v>12432</v>
      </c>
      <c r="F5299" s="9">
        <v>3560385</v>
      </c>
      <c r="G5299" s="8" t="s">
        <v>17662</v>
      </c>
      <c r="H5299" s="9">
        <v>373840</v>
      </c>
      <c r="I5299" s="72"/>
      <c r="J5299" s="73"/>
      <c r="K5299" s="74"/>
      <c r="L5299" s="79"/>
      <c r="M5299" s="80"/>
      <c r="N5299" t="str">
        <f t="shared" si="341"/>
        <v>31733</v>
      </c>
      <c r="O5299">
        <f t="shared" si="342"/>
        <v>31733</v>
      </c>
      <c r="P5299" s="29">
        <f t="shared" si="343"/>
        <v>3560385</v>
      </c>
      <c r="Q5299" t="e">
        <f>+VLOOKUP(O5299,'Bảng kê HĐ 2022'!N$1912:R$4434,4,0)</f>
        <v>#N/A</v>
      </c>
      <c r="R5299" t="e">
        <f>+VLOOKUP(O5299,'Hàng trả'!#REF!,2,0)</f>
        <v>#REF!</v>
      </c>
    </row>
    <row r="5300" spans="1:18" hidden="1" x14ac:dyDescent="0.3">
      <c r="A5300" s="12">
        <v>9</v>
      </c>
      <c r="B5300" s="63" t="s">
        <v>18517</v>
      </c>
      <c r="C5300" s="6" t="s">
        <v>18518</v>
      </c>
      <c r="D5300" s="7">
        <v>44782</v>
      </c>
      <c r="E5300" s="8" t="s">
        <v>11932</v>
      </c>
      <c r="F5300" s="9">
        <v>4013701</v>
      </c>
      <c r="G5300" s="8" t="s">
        <v>17662</v>
      </c>
      <c r="H5300" s="9">
        <v>421439</v>
      </c>
      <c r="I5300" s="66">
        <v>34999563</v>
      </c>
      <c r="J5300" s="67"/>
      <c r="K5300" s="68"/>
      <c r="L5300" s="75" t="s">
        <v>10737</v>
      </c>
      <c r="M5300" s="76"/>
      <c r="N5300" t="str">
        <f t="shared" si="341"/>
        <v>29610</v>
      </c>
      <c r="O5300">
        <f t="shared" si="342"/>
        <v>29610</v>
      </c>
      <c r="P5300" s="29">
        <f t="shared" si="343"/>
        <v>4013701</v>
      </c>
      <c r="Q5300" t="e">
        <f>+VLOOKUP(O5300,'Bảng kê HĐ 2022'!N$1912:R$4434,4,0)</f>
        <v>#N/A</v>
      </c>
      <c r="R5300" t="e">
        <f>+VLOOKUP(O5300,'Hàng trả'!#REF!,2,0)</f>
        <v>#REF!</v>
      </c>
    </row>
    <row r="5301" spans="1:18" hidden="1" x14ac:dyDescent="0.3">
      <c r="A5301" s="12">
        <v>9</v>
      </c>
      <c r="B5301" s="64"/>
      <c r="C5301" s="6" t="s">
        <v>18519</v>
      </c>
      <c r="D5301" s="7">
        <v>44775</v>
      </c>
      <c r="E5301" s="8" t="s">
        <v>11932</v>
      </c>
      <c r="F5301" s="9">
        <v>3220646</v>
      </c>
      <c r="G5301" s="8" t="s">
        <v>17662</v>
      </c>
      <c r="H5301" s="9">
        <v>338168</v>
      </c>
      <c r="I5301" s="69"/>
      <c r="J5301" s="70"/>
      <c r="K5301" s="71"/>
      <c r="L5301" s="77"/>
      <c r="M5301" s="78"/>
      <c r="N5301" t="str">
        <f t="shared" si="341"/>
        <v>29079</v>
      </c>
      <c r="O5301">
        <f t="shared" si="342"/>
        <v>29079</v>
      </c>
      <c r="P5301" s="29">
        <f t="shared" si="343"/>
        <v>3220646</v>
      </c>
      <c r="Q5301" t="e">
        <f>+VLOOKUP(O5301,'Bảng kê HĐ 2022'!N$1912:R$4434,4,0)</f>
        <v>#N/A</v>
      </c>
      <c r="R5301" t="e">
        <f>+VLOOKUP(O5301,'Hàng trả'!#REF!,2,0)</f>
        <v>#REF!</v>
      </c>
    </row>
    <row r="5302" spans="1:18" hidden="1" x14ac:dyDescent="0.3">
      <c r="A5302" s="12">
        <v>9</v>
      </c>
      <c r="B5302" s="64"/>
      <c r="C5302" s="6" t="s">
        <v>18520</v>
      </c>
      <c r="D5302" s="7">
        <v>44786</v>
      </c>
      <c r="E5302" s="8" t="s">
        <v>11932</v>
      </c>
      <c r="F5302" s="9">
        <v>4747472</v>
      </c>
      <c r="G5302" s="8" t="s">
        <v>17662</v>
      </c>
      <c r="H5302" s="9">
        <v>498485</v>
      </c>
      <c r="I5302" s="69"/>
      <c r="J5302" s="70"/>
      <c r="K5302" s="71"/>
      <c r="L5302" s="77"/>
      <c r="M5302" s="78"/>
      <c r="N5302" t="str">
        <f t="shared" si="341"/>
        <v>31500</v>
      </c>
      <c r="O5302">
        <f t="shared" si="342"/>
        <v>31500</v>
      </c>
      <c r="P5302" s="29">
        <f t="shared" si="343"/>
        <v>4747472</v>
      </c>
      <c r="Q5302" t="e">
        <f>+VLOOKUP(O5302,'Bảng kê HĐ 2022'!N$1912:R$4434,4,0)</f>
        <v>#N/A</v>
      </c>
      <c r="R5302" t="e">
        <f>+VLOOKUP(O5302,'Hàng trả'!#REF!,2,0)</f>
        <v>#REF!</v>
      </c>
    </row>
    <row r="5303" spans="1:18" hidden="1" x14ac:dyDescent="0.3">
      <c r="A5303" s="12">
        <v>9</v>
      </c>
      <c r="B5303" s="64"/>
      <c r="C5303" s="6" t="s">
        <v>18521</v>
      </c>
      <c r="D5303" s="7">
        <v>44802</v>
      </c>
      <c r="E5303" s="8" t="s">
        <v>11932</v>
      </c>
      <c r="F5303" s="9">
        <v>6455535</v>
      </c>
      <c r="G5303" s="8" t="s">
        <v>17662</v>
      </c>
      <c r="H5303" s="9">
        <v>677831</v>
      </c>
      <c r="I5303" s="69"/>
      <c r="J5303" s="70"/>
      <c r="K5303" s="71"/>
      <c r="L5303" s="77"/>
      <c r="M5303" s="78"/>
      <c r="N5303" t="str">
        <f t="shared" si="341"/>
        <v>36370</v>
      </c>
      <c r="O5303">
        <f t="shared" si="342"/>
        <v>36370</v>
      </c>
      <c r="P5303" s="29">
        <f t="shared" si="343"/>
        <v>6455535</v>
      </c>
      <c r="Q5303" t="e">
        <f>+VLOOKUP(O5303,'Bảng kê HĐ 2022'!N$1912:R$4434,4,0)</f>
        <v>#N/A</v>
      </c>
      <c r="R5303" t="e">
        <f>+VLOOKUP(O5303,'Hàng trả'!#REF!,2,0)</f>
        <v>#REF!</v>
      </c>
    </row>
    <row r="5304" spans="1:18" hidden="1" x14ac:dyDescent="0.3">
      <c r="A5304" s="12">
        <v>9</v>
      </c>
      <c r="B5304" s="64"/>
      <c r="C5304" s="6" t="s">
        <v>18522</v>
      </c>
      <c r="D5304" s="7">
        <v>44796</v>
      </c>
      <c r="E5304" s="8" t="s">
        <v>11932</v>
      </c>
      <c r="F5304" s="9">
        <v>5591560</v>
      </c>
      <c r="G5304" s="8" t="s">
        <v>17662</v>
      </c>
      <c r="H5304" s="9">
        <v>587114</v>
      </c>
      <c r="I5304" s="69"/>
      <c r="J5304" s="70"/>
      <c r="K5304" s="71"/>
      <c r="L5304" s="77"/>
      <c r="M5304" s="78"/>
      <c r="N5304" t="str">
        <f t="shared" si="341"/>
        <v>34273</v>
      </c>
      <c r="O5304">
        <f t="shared" si="342"/>
        <v>34273</v>
      </c>
      <c r="P5304" s="29">
        <f t="shared" si="343"/>
        <v>5591560</v>
      </c>
      <c r="Q5304" t="e">
        <f>+VLOOKUP(O5304,'Bảng kê HĐ 2022'!N$1912:R$4434,4,0)</f>
        <v>#N/A</v>
      </c>
      <c r="R5304" t="e">
        <f>+VLOOKUP(O5304,'Hàng trả'!#REF!,2,0)</f>
        <v>#REF!</v>
      </c>
    </row>
    <row r="5305" spans="1:18" hidden="1" x14ac:dyDescent="0.3">
      <c r="A5305" s="12">
        <v>9</v>
      </c>
      <c r="B5305" s="64"/>
      <c r="C5305" s="6" t="s">
        <v>18523</v>
      </c>
      <c r="D5305" s="7">
        <v>44779</v>
      </c>
      <c r="E5305" s="8" t="s">
        <v>11932</v>
      </c>
      <c r="F5305" s="9">
        <v>5910531</v>
      </c>
      <c r="G5305" s="8" t="s">
        <v>17662</v>
      </c>
      <c r="H5305" s="9">
        <v>620606</v>
      </c>
      <c r="I5305" s="69"/>
      <c r="J5305" s="70"/>
      <c r="K5305" s="71"/>
      <c r="L5305" s="77"/>
      <c r="M5305" s="78"/>
      <c r="N5305" t="str">
        <f t="shared" si="341"/>
        <v>29502</v>
      </c>
      <c r="O5305">
        <f t="shared" si="342"/>
        <v>29502</v>
      </c>
      <c r="P5305" s="29">
        <f t="shared" si="343"/>
        <v>5910531</v>
      </c>
      <c r="Q5305" t="e">
        <f>+VLOOKUP(O5305,'Bảng kê HĐ 2022'!N$1912:R$4434,4,0)</f>
        <v>#N/A</v>
      </c>
      <c r="R5305" t="e">
        <f>+VLOOKUP(O5305,'Hàng trả'!#REF!,2,0)</f>
        <v>#REF!</v>
      </c>
    </row>
    <row r="5306" spans="1:18" hidden="1" x14ac:dyDescent="0.3">
      <c r="A5306" s="12">
        <v>9</v>
      </c>
      <c r="B5306" s="64"/>
      <c r="C5306" s="6" t="s">
        <v>18524</v>
      </c>
      <c r="D5306" s="7">
        <v>44800</v>
      </c>
      <c r="E5306" s="8" t="s">
        <v>11932</v>
      </c>
      <c r="F5306" s="9">
        <v>6606490</v>
      </c>
      <c r="G5306" s="8" t="s">
        <v>17662</v>
      </c>
      <c r="H5306" s="9">
        <v>693681</v>
      </c>
      <c r="I5306" s="69"/>
      <c r="J5306" s="70"/>
      <c r="K5306" s="71"/>
      <c r="L5306" s="77"/>
      <c r="M5306" s="78"/>
      <c r="N5306" t="str">
        <f t="shared" si="341"/>
        <v>36288</v>
      </c>
      <c r="O5306">
        <f t="shared" si="342"/>
        <v>36288</v>
      </c>
      <c r="P5306" s="29">
        <f t="shared" si="343"/>
        <v>6606490</v>
      </c>
      <c r="Q5306" t="e">
        <f>+VLOOKUP(O5306,'Bảng kê HĐ 2022'!N$1912:R$4434,4,0)</f>
        <v>#N/A</v>
      </c>
      <c r="R5306" t="e">
        <f>+VLOOKUP(O5306,'Hàng trả'!#REF!,2,0)</f>
        <v>#REF!</v>
      </c>
    </row>
    <row r="5307" spans="1:18" hidden="1" x14ac:dyDescent="0.3">
      <c r="A5307" s="12">
        <v>9</v>
      </c>
      <c r="B5307" s="65"/>
      <c r="C5307" s="6" t="s">
        <v>18525</v>
      </c>
      <c r="D5307" s="7">
        <v>44789</v>
      </c>
      <c r="E5307" s="8" t="s">
        <v>11932</v>
      </c>
      <c r="F5307" s="9">
        <v>2559722</v>
      </c>
      <c r="G5307" s="8" t="s">
        <v>17662</v>
      </c>
      <c r="H5307" s="9">
        <v>268771</v>
      </c>
      <c r="I5307" s="72"/>
      <c r="J5307" s="73"/>
      <c r="K5307" s="74"/>
      <c r="L5307" s="79"/>
      <c r="M5307" s="80"/>
      <c r="N5307" t="str">
        <f t="shared" si="341"/>
        <v>31665</v>
      </c>
      <c r="O5307">
        <f t="shared" si="342"/>
        <v>31665</v>
      </c>
      <c r="P5307" s="29">
        <f t="shared" si="343"/>
        <v>2559722</v>
      </c>
      <c r="Q5307" t="e">
        <f>+VLOOKUP(O5307,'Bảng kê HĐ 2022'!N$1912:R$4434,4,0)</f>
        <v>#N/A</v>
      </c>
      <c r="R5307" t="e">
        <f>+VLOOKUP(O5307,'Hàng trả'!#REF!,2,0)</f>
        <v>#REF!</v>
      </c>
    </row>
    <row r="5308" spans="1:18" hidden="1" x14ac:dyDescent="0.3">
      <c r="A5308" s="12">
        <v>9</v>
      </c>
      <c r="B5308" s="5" t="s">
        <v>18526</v>
      </c>
      <c r="C5308" s="6" t="s">
        <v>18527</v>
      </c>
      <c r="D5308" s="7">
        <v>44767</v>
      </c>
      <c r="E5308" s="8" t="s">
        <v>12432</v>
      </c>
      <c r="F5308" s="9">
        <v>2906420</v>
      </c>
      <c r="G5308" s="8" t="s">
        <v>17662</v>
      </c>
      <c r="H5308" s="9">
        <v>305174</v>
      </c>
      <c r="I5308" s="93">
        <v>2601246</v>
      </c>
      <c r="J5308" s="94"/>
      <c r="K5308" s="95"/>
      <c r="L5308" s="96" t="s">
        <v>10753</v>
      </c>
      <c r="M5308" s="97"/>
      <c r="N5308" t="str">
        <f t="shared" si="341"/>
        <v>27291</v>
      </c>
      <c r="O5308">
        <f t="shared" si="342"/>
        <v>27291</v>
      </c>
      <c r="P5308" s="29">
        <f t="shared" si="343"/>
        <v>2906420</v>
      </c>
      <c r="Q5308" t="e">
        <f>+VLOOKUP(O5308,'Bảng kê HĐ 2022'!N$1912:R$4434,4,0)</f>
        <v>#N/A</v>
      </c>
      <c r="R5308" t="e">
        <f>+VLOOKUP(O5308,'Hàng trả'!#REF!,2,0)</f>
        <v>#REF!</v>
      </c>
    </row>
    <row r="5309" spans="1:18" hidden="1" x14ac:dyDescent="0.3">
      <c r="A5309" s="12">
        <v>9</v>
      </c>
      <c r="B5309" s="5" t="s">
        <v>18528</v>
      </c>
      <c r="C5309" s="6" t="s">
        <v>18529</v>
      </c>
      <c r="D5309" s="7">
        <v>44760</v>
      </c>
      <c r="E5309" s="8" t="s">
        <v>18530</v>
      </c>
      <c r="F5309" s="9">
        <v>2306707</v>
      </c>
      <c r="G5309" s="8" t="s">
        <v>17662</v>
      </c>
      <c r="H5309" s="9">
        <v>242204</v>
      </c>
      <c r="I5309" s="93">
        <v>2064503</v>
      </c>
      <c r="J5309" s="94"/>
      <c r="K5309" s="95"/>
      <c r="L5309" s="96" t="s">
        <v>10753</v>
      </c>
      <c r="M5309" s="97"/>
      <c r="N5309" t="str">
        <f t="shared" si="341"/>
        <v>25968</v>
      </c>
      <c r="O5309">
        <f t="shared" si="342"/>
        <v>25968</v>
      </c>
      <c r="P5309" s="29">
        <f t="shared" si="343"/>
        <v>2306707</v>
      </c>
      <c r="Q5309" t="e">
        <f>+VLOOKUP(O5309,'Bảng kê HĐ 2022'!N$1912:R$4434,4,0)</f>
        <v>#N/A</v>
      </c>
      <c r="R5309" t="e">
        <f>+VLOOKUP(O5309,'Hàng trả'!#REF!,2,0)</f>
        <v>#REF!</v>
      </c>
    </row>
    <row r="5310" spans="1:18" hidden="1" x14ac:dyDescent="0.3">
      <c r="A5310" s="12">
        <v>9</v>
      </c>
      <c r="B5310" s="63" t="s">
        <v>18531</v>
      </c>
      <c r="C5310" s="6" t="s">
        <v>18532</v>
      </c>
      <c r="D5310" s="7">
        <v>44774</v>
      </c>
      <c r="E5310" s="8" t="s">
        <v>12738</v>
      </c>
      <c r="F5310" s="9">
        <v>257183</v>
      </c>
      <c r="G5310" s="8" t="s">
        <v>17662</v>
      </c>
      <c r="H5310" s="9">
        <v>27004</v>
      </c>
      <c r="I5310" s="66">
        <v>4252716</v>
      </c>
      <c r="J5310" s="67"/>
      <c r="K5310" s="68"/>
      <c r="L5310" s="75" t="s">
        <v>10753</v>
      </c>
      <c r="M5310" s="76"/>
      <c r="N5310" t="str">
        <f t="shared" si="341"/>
        <v>29046</v>
      </c>
      <c r="O5310">
        <f t="shared" si="342"/>
        <v>29046</v>
      </c>
      <c r="P5310" s="29">
        <f t="shared" si="343"/>
        <v>257183</v>
      </c>
      <c r="Q5310" t="e">
        <f>+VLOOKUP(O5310,'Bảng kê HĐ 2022'!N$1912:R$4434,4,0)</f>
        <v>#N/A</v>
      </c>
      <c r="R5310" t="e">
        <f>+VLOOKUP(O5310,'Hàng trả'!#REF!,2,0)</f>
        <v>#REF!</v>
      </c>
    </row>
    <row r="5311" spans="1:18" hidden="1" x14ac:dyDescent="0.3">
      <c r="A5311" s="12">
        <v>9</v>
      </c>
      <c r="B5311" s="64"/>
      <c r="C5311" s="6" t="s">
        <v>18533</v>
      </c>
      <c r="D5311" s="7">
        <v>44781</v>
      </c>
      <c r="E5311" s="8" t="s">
        <v>12432</v>
      </c>
      <c r="F5311" s="9">
        <v>1199426</v>
      </c>
      <c r="G5311" s="8" t="s">
        <v>17662</v>
      </c>
      <c r="H5311" s="9">
        <v>125940</v>
      </c>
      <c r="I5311" s="69"/>
      <c r="J5311" s="70"/>
      <c r="K5311" s="71"/>
      <c r="L5311" s="77"/>
      <c r="M5311" s="78"/>
      <c r="N5311" t="str">
        <f t="shared" si="341"/>
        <v>29551</v>
      </c>
      <c r="O5311">
        <f t="shared" si="342"/>
        <v>29551</v>
      </c>
      <c r="P5311" s="29">
        <f t="shared" si="343"/>
        <v>1199426</v>
      </c>
      <c r="Q5311" t="e">
        <f>+VLOOKUP(O5311,'Bảng kê HĐ 2022'!N$1912:R$4434,4,0)</f>
        <v>#N/A</v>
      </c>
      <c r="R5311" t="e">
        <f>+VLOOKUP(O5311,'Hàng trả'!#REF!,2,0)</f>
        <v>#REF!</v>
      </c>
    </row>
    <row r="5312" spans="1:18" hidden="1" x14ac:dyDescent="0.3">
      <c r="A5312" s="12">
        <v>9</v>
      </c>
      <c r="B5312" s="64"/>
      <c r="C5312" s="6" t="s">
        <v>18534</v>
      </c>
      <c r="D5312" s="7">
        <v>44795</v>
      </c>
      <c r="E5312" s="8" t="s">
        <v>12738</v>
      </c>
      <c r="F5312" s="9">
        <v>1588035</v>
      </c>
      <c r="G5312" s="8" t="s">
        <v>17662</v>
      </c>
      <c r="H5312" s="9">
        <v>166744</v>
      </c>
      <c r="I5312" s="69"/>
      <c r="J5312" s="70"/>
      <c r="K5312" s="71"/>
      <c r="L5312" s="77"/>
      <c r="M5312" s="78"/>
      <c r="N5312" t="str">
        <f t="shared" si="341"/>
        <v>34170</v>
      </c>
      <c r="O5312">
        <f t="shared" si="342"/>
        <v>34170</v>
      </c>
      <c r="P5312" s="29">
        <f t="shared" si="343"/>
        <v>1588035</v>
      </c>
      <c r="Q5312" t="e">
        <f>+VLOOKUP(O5312,'Bảng kê HĐ 2022'!N$1912:R$4434,4,0)</f>
        <v>#N/A</v>
      </c>
      <c r="R5312" t="e">
        <f>+VLOOKUP(O5312,'Hàng trả'!#REF!,2,0)</f>
        <v>#REF!</v>
      </c>
    </row>
    <row r="5313" spans="1:18" hidden="1" x14ac:dyDescent="0.3">
      <c r="A5313" s="12">
        <v>9</v>
      </c>
      <c r="B5313" s="65"/>
      <c r="C5313" s="6" t="s">
        <v>18535</v>
      </c>
      <c r="D5313" s="7">
        <v>44774</v>
      </c>
      <c r="E5313" s="8" t="s">
        <v>12738</v>
      </c>
      <c r="F5313" s="9">
        <v>1706994</v>
      </c>
      <c r="G5313" s="8" t="s">
        <v>17662</v>
      </c>
      <c r="H5313" s="9">
        <v>179234</v>
      </c>
      <c r="I5313" s="72"/>
      <c r="J5313" s="73"/>
      <c r="K5313" s="74"/>
      <c r="L5313" s="79"/>
      <c r="M5313" s="80"/>
      <c r="N5313" t="str">
        <f t="shared" si="341"/>
        <v>28995</v>
      </c>
      <c r="O5313">
        <f t="shared" si="342"/>
        <v>28995</v>
      </c>
      <c r="P5313" s="29">
        <f t="shared" si="343"/>
        <v>1706994</v>
      </c>
      <c r="Q5313" t="e">
        <f>+VLOOKUP(O5313,'Bảng kê HĐ 2022'!N$1912:R$4434,4,0)</f>
        <v>#N/A</v>
      </c>
      <c r="R5313" t="e">
        <f>+VLOOKUP(O5313,'Hàng trả'!#REF!,2,0)</f>
        <v>#REF!</v>
      </c>
    </row>
    <row r="5314" spans="1:18" hidden="1" x14ac:dyDescent="0.3">
      <c r="A5314" s="12">
        <v>9</v>
      </c>
      <c r="B5314" s="63" t="s">
        <v>18536</v>
      </c>
      <c r="C5314" s="6" t="s">
        <v>18537</v>
      </c>
      <c r="D5314" s="7">
        <v>44795</v>
      </c>
      <c r="E5314" s="8" t="s">
        <v>12432</v>
      </c>
      <c r="F5314" s="9">
        <v>1633637</v>
      </c>
      <c r="G5314" s="8" t="s">
        <v>17662</v>
      </c>
      <c r="H5314" s="9">
        <v>171532</v>
      </c>
      <c r="I5314" s="66">
        <v>7928772</v>
      </c>
      <c r="J5314" s="67"/>
      <c r="K5314" s="68"/>
      <c r="L5314" s="75" t="s">
        <v>10757</v>
      </c>
      <c r="M5314" s="76"/>
      <c r="N5314" t="str">
        <f t="shared" si="341"/>
        <v>34223</v>
      </c>
      <c r="O5314">
        <f t="shared" si="342"/>
        <v>34223</v>
      </c>
      <c r="P5314" s="29">
        <f t="shared" si="343"/>
        <v>1633637</v>
      </c>
      <c r="Q5314" t="e">
        <f>+VLOOKUP(O5314,'Bảng kê HĐ 2022'!N$1912:R$4434,4,0)</f>
        <v>#N/A</v>
      </c>
      <c r="R5314" t="e">
        <f>+VLOOKUP(O5314,'Hàng trả'!#REF!,2,0)</f>
        <v>#REF!</v>
      </c>
    </row>
    <row r="5315" spans="1:18" hidden="1" x14ac:dyDescent="0.3">
      <c r="A5315" s="12">
        <v>9</v>
      </c>
      <c r="B5315" s="64"/>
      <c r="C5315" s="6" t="s">
        <v>18538</v>
      </c>
      <c r="D5315" s="7">
        <v>44778</v>
      </c>
      <c r="E5315" s="8" t="s">
        <v>12432</v>
      </c>
      <c r="F5315" s="9">
        <v>2678681</v>
      </c>
      <c r="G5315" s="8" t="s">
        <v>17662</v>
      </c>
      <c r="H5315" s="9">
        <v>281261</v>
      </c>
      <c r="I5315" s="69"/>
      <c r="J5315" s="70"/>
      <c r="K5315" s="71"/>
      <c r="L5315" s="77"/>
      <c r="M5315" s="78"/>
      <c r="N5315" t="str">
        <f t="shared" si="341"/>
        <v>29487</v>
      </c>
      <c r="O5315">
        <f t="shared" si="342"/>
        <v>29487</v>
      </c>
      <c r="P5315" s="29">
        <f t="shared" si="343"/>
        <v>2678681</v>
      </c>
      <c r="Q5315" t="e">
        <f>+VLOOKUP(O5315,'Bảng kê HĐ 2022'!N$1912:R$4434,4,0)</f>
        <v>#N/A</v>
      </c>
      <c r="R5315" t="e">
        <f>+VLOOKUP(O5315,'Hàng trả'!#REF!,2,0)</f>
        <v>#REF!</v>
      </c>
    </row>
    <row r="5316" spans="1:18" hidden="1" x14ac:dyDescent="0.3">
      <c r="A5316" s="12">
        <v>9</v>
      </c>
      <c r="B5316" s="64"/>
      <c r="C5316" s="6" t="s">
        <v>18539</v>
      </c>
      <c r="D5316" s="7">
        <v>44802</v>
      </c>
      <c r="E5316" s="8" t="s">
        <v>12436</v>
      </c>
      <c r="F5316" s="9">
        <v>2547620</v>
      </c>
      <c r="G5316" s="8" t="s">
        <v>17662</v>
      </c>
      <c r="H5316" s="9">
        <v>267500</v>
      </c>
      <c r="I5316" s="69"/>
      <c r="J5316" s="70"/>
      <c r="K5316" s="71"/>
      <c r="L5316" s="77"/>
      <c r="M5316" s="78"/>
      <c r="N5316" t="str">
        <f t="shared" si="341"/>
        <v>36410</v>
      </c>
      <c r="O5316">
        <f t="shared" si="342"/>
        <v>36410</v>
      </c>
      <c r="P5316" s="29">
        <f t="shared" si="343"/>
        <v>2547620</v>
      </c>
      <c r="Q5316" t="e">
        <f>+VLOOKUP(O5316,'Bảng kê HĐ 2022'!N$1912:R$4434,4,0)</f>
        <v>#N/A</v>
      </c>
      <c r="R5316" t="e">
        <f>+VLOOKUP(O5316,'Hàng trả'!#REF!,2,0)</f>
        <v>#REF!</v>
      </c>
    </row>
    <row r="5317" spans="1:18" hidden="1" x14ac:dyDescent="0.3">
      <c r="A5317" s="12">
        <v>9</v>
      </c>
      <c r="B5317" s="65"/>
      <c r="C5317" s="6" t="s">
        <v>18540</v>
      </c>
      <c r="D5317" s="7">
        <v>44783</v>
      </c>
      <c r="E5317" s="8" t="s">
        <v>12432</v>
      </c>
      <c r="F5317" s="9">
        <v>1999025</v>
      </c>
      <c r="G5317" s="8" t="s">
        <v>17662</v>
      </c>
      <c r="H5317" s="9">
        <v>209898</v>
      </c>
      <c r="I5317" s="72"/>
      <c r="J5317" s="73"/>
      <c r="K5317" s="74"/>
      <c r="L5317" s="79"/>
      <c r="M5317" s="80"/>
      <c r="N5317" t="str">
        <f t="shared" si="341"/>
        <v>29647</v>
      </c>
      <c r="O5317">
        <f t="shared" si="342"/>
        <v>29647</v>
      </c>
      <c r="P5317" s="29">
        <f t="shared" si="343"/>
        <v>1999025</v>
      </c>
      <c r="Q5317" t="e">
        <f>+VLOOKUP(O5317,'Bảng kê HĐ 2022'!N$1912:R$4434,4,0)</f>
        <v>#N/A</v>
      </c>
      <c r="R5317" t="e">
        <f>+VLOOKUP(O5317,'Hàng trả'!#REF!,2,0)</f>
        <v>#REF!</v>
      </c>
    </row>
    <row r="5318" spans="1:18" hidden="1" x14ac:dyDescent="0.3">
      <c r="A5318" s="12">
        <v>9</v>
      </c>
      <c r="B5318" s="63" t="s">
        <v>18541</v>
      </c>
      <c r="C5318" s="6" t="s">
        <v>18542</v>
      </c>
      <c r="D5318" s="7">
        <v>44781</v>
      </c>
      <c r="E5318" s="8" t="s">
        <v>12788</v>
      </c>
      <c r="F5318" s="9">
        <v>3115046</v>
      </c>
      <c r="G5318" s="8" t="s">
        <v>17662</v>
      </c>
      <c r="H5318" s="9">
        <v>327080</v>
      </c>
      <c r="I5318" s="66">
        <v>6861399</v>
      </c>
      <c r="J5318" s="67"/>
      <c r="K5318" s="68"/>
      <c r="L5318" s="75" t="s">
        <v>10760</v>
      </c>
      <c r="M5318" s="76"/>
      <c r="N5318" t="str">
        <f t="shared" si="341"/>
        <v>29532</v>
      </c>
      <c r="O5318">
        <f t="shared" si="342"/>
        <v>29532</v>
      </c>
      <c r="P5318" s="29">
        <f t="shared" si="343"/>
        <v>3115046</v>
      </c>
      <c r="Q5318" t="e">
        <f>+VLOOKUP(O5318,'Bảng kê HĐ 2022'!N$1912:R$4434,4,0)</f>
        <v>#N/A</v>
      </c>
      <c r="R5318" t="e">
        <f>+VLOOKUP(O5318,'Hàng trả'!#REF!,2,0)</f>
        <v>#REF!</v>
      </c>
    </row>
    <row r="5319" spans="1:18" hidden="1" x14ac:dyDescent="0.3">
      <c r="A5319" s="12">
        <v>9</v>
      </c>
      <c r="B5319" s="65"/>
      <c r="C5319" s="6" t="s">
        <v>18543</v>
      </c>
      <c r="D5319" s="7">
        <v>44798</v>
      </c>
      <c r="E5319" s="8" t="s">
        <v>12788</v>
      </c>
      <c r="F5319" s="9">
        <v>4551322</v>
      </c>
      <c r="G5319" s="8" t="s">
        <v>17662</v>
      </c>
      <c r="H5319" s="9">
        <v>477889</v>
      </c>
      <c r="I5319" s="72"/>
      <c r="J5319" s="73"/>
      <c r="K5319" s="74"/>
      <c r="L5319" s="79"/>
      <c r="M5319" s="80"/>
      <c r="N5319" t="str">
        <f t="shared" si="341"/>
        <v>35101</v>
      </c>
      <c r="O5319">
        <f t="shared" si="342"/>
        <v>35101</v>
      </c>
      <c r="P5319" s="29">
        <f t="shared" si="343"/>
        <v>4551322</v>
      </c>
      <c r="Q5319" t="e">
        <f>+VLOOKUP(O5319,'Bảng kê HĐ 2022'!N$1912:R$4434,4,0)</f>
        <v>#N/A</v>
      </c>
      <c r="R5319" t="e">
        <f>+VLOOKUP(O5319,'Hàng trả'!#REF!,2,0)</f>
        <v>#REF!</v>
      </c>
    </row>
    <row r="5320" spans="1:18" hidden="1" x14ac:dyDescent="0.3">
      <c r="A5320" s="12">
        <v>9</v>
      </c>
      <c r="B5320" s="63" t="s">
        <v>18549</v>
      </c>
      <c r="C5320" s="6" t="s">
        <v>18550</v>
      </c>
      <c r="D5320" s="7">
        <v>44778</v>
      </c>
      <c r="E5320" s="8" t="s">
        <v>11932</v>
      </c>
      <c r="F5320" s="9">
        <v>1401613</v>
      </c>
      <c r="G5320" s="8" t="s">
        <v>17662</v>
      </c>
      <c r="H5320" s="9">
        <v>147169</v>
      </c>
      <c r="I5320" s="66">
        <v>35233265</v>
      </c>
      <c r="J5320" s="67"/>
      <c r="K5320" s="68"/>
      <c r="L5320" s="75" t="s">
        <v>10767</v>
      </c>
      <c r="M5320" s="76"/>
      <c r="N5320" t="str">
        <f t="shared" si="341"/>
        <v>29459</v>
      </c>
      <c r="O5320">
        <f t="shared" si="342"/>
        <v>29459</v>
      </c>
      <c r="P5320" s="29">
        <f t="shared" si="343"/>
        <v>1401613</v>
      </c>
      <c r="Q5320" t="e">
        <f>+VLOOKUP(O5320,'Bảng kê HĐ 2022'!N$1912:R$4434,4,0)</f>
        <v>#N/A</v>
      </c>
      <c r="R5320" t="e">
        <f>+VLOOKUP(O5320,'Hàng trả'!#REF!,2,0)</f>
        <v>#REF!</v>
      </c>
    </row>
    <row r="5321" spans="1:18" hidden="1" x14ac:dyDescent="0.3">
      <c r="A5321" s="12">
        <v>9</v>
      </c>
      <c r="B5321" s="64"/>
      <c r="C5321" s="6" t="s">
        <v>18551</v>
      </c>
      <c r="D5321" s="7">
        <v>44796</v>
      </c>
      <c r="E5321" s="8" t="s">
        <v>11932</v>
      </c>
      <c r="F5321" s="9">
        <v>1947906</v>
      </c>
      <c r="G5321" s="8" t="s">
        <v>17662</v>
      </c>
      <c r="H5321" s="9">
        <v>204530</v>
      </c>
      <c r="I5321" s="69"/>
      <c r="J5321" s="70"/>
      <c r="K5321" s="71"/>
      <c r="L5321" s="77"/>
      <c r="M5321" s="78"/>
      <c r="N5321" t="str">
        <f t="shared" ref="N5321:N5384" si="344">+RIGHT(C5321,5)</f>
        <v>34277</v>
      </c>
      <c r="O5321">
        <f t="shared" ref="O5321:O5384" si="345">+N5321*1</f>
        <v>34277</v>
      </c>
      <c r="P5321" s="29">
        <f t="shared" ref="P5321:P5384" si="346">+F5321</f>
        <v>1947906</v>
      </c>
      <c r="Q5321" t="e">
        <f>+VLOOKUP(O5321,'Bảng kê HĐ 2022'!N$1912:R$4434,4,0)</f>
        <v>#N/A</v>
      </c>
      <c r="R5321" t="e">
        <f>+VLOOKUP(O5321,'Hàng trả'!#REF!,2,0)</f>
        <v>#REF!</v>
      </c>
    </row>
    <row r="5322" spans="1:18" hidden="1" x14ac:dyDescent="0.3">
      <c r="A5322" s="12">
        <v>9</v>
      </c>
      <c r="B5322" s="64"/>
      <c r="C5322" s="6" t="s">
        <v>18552</v>
      </c>
      <c r="D5322" s="7">
        <v>44800</v>
      </c>
      <c r="E5322" s="8" t="s">
        <v>14363</v>
      </c>
      <c r="F5322" s="9">
        <v>13481932</v>
      </c>
      <c r="G5322" s="8" t="s">
        <v>17662</v>
      </c>
      <c r="H5322" s="9">
        <v>1415603</v>
      </c>
      <c r="I5322" s="69"/>
      <c r="J5322" s="70"/>
      <c r="K5322" s="71"/>
      <c r="L5322" s="77"/>
      <c r="M5322" s="78"/>
      <c r="N5322" t="str">
        <f t="shared" si="344"/>
        <v>36263</v>
      </c>
      <c r="O5322">
        <f t="shared" si="345"/>
        <v>36263</v>
      </c>
      <c r="P5322" s="29">
        <f t="shared" si="346"/>
        <v>13481932</v>
      </c>
      <c r="Q5322" t="e">
        <f>+VLOOKUP(O5322,'Bảng kê HĐ 2022'!N$1912:R$4434,4,0)</f>
        <v>#N/A</v>
      </c>
      <c r="R5322" t="e">
        <f>+VLOOKUP(O5322,'Hàng trả'!#REF!,2,0)</f>
        <v>#REF!</v>
      </c>
    </row>
    <row r="5323" spans="1:18" hidden="1" x14ac:dyDescent="0.3">
      <c r="A5323" s="12">
        <v>9</v>
      </c>
      <c r="B5323" s="64"/>
      <c r="C5323" s="6" t="s">
        <v>18553</v>
      </c>
      <c r="D5323" s="7">
        <v>44782</v>
      </c>
      <c r="E5323" s="8" t="s">
        <v>11932</v>
      </c>
      <c r="F5323" s="9">
        <v>1470409</v>
      </c>
      <c r="G5323" s="8" t="s">
        <v>17662</v>
      </c>
      <c r="H5323" s="9">
        <v>154393</v>
      </c>
      <c r="I5323" s="69"/>
      <c r="J5323" s="70"/>
      <c r="K5323" s="71"/>
      <c r="L5323" s="77"/>
      <c r="M5323" s="78"/>
      <c r="N5323" t="str">
        <f t="shared" si="344"/>
        <v>29609</v>
      </c>
      <c r="O5323">
        <f t="shared" si="345"/>
        <v>29609</v>
      </c>
      <c r="P5323" s="29">
        <f t="shared" si="346"/>
        <v>1470409</v>
      </c>
      <c r="Q5323" t="e">
        <f>+VLOOKUP(O5323,'Bảng kê HĐ 2022'!N$1912:R$4434,4,0)</f>
        <v>#N/A</v>
      </c>
      <c r="R5323" t="e">
        <f>+VLOOKUP(O5323,'Hàng trả'!#REF!,2,0)</f>
        <v>#REF!</v>
      </c>
    </row>
    <row r="5324" spans="1:18" hidden="1" x14ac:dyDescent="0.3">
      <c r="A5324" s="12">
        <v>9</v>
      </c>
      <c r="B5324" s="64"/>
      <c r="C5324" s="6" t="s">
        <v>18554</v>
      </c>
      <c r="D5324" s="7">
        <v>44775</v>
      </c>
      <c r="E5324" s="8" t="s">
        <v>11932</v>
      </c>
      <c r="F5324" s="9">
        <v>6932948</v>
      </c>
      <c r="G5324" s="8" t="s">
        <v>17662</v>
      </c>
      <c r="H5324" s="9">
        <v>727960</v>
      </c>
      <c r="I5324" s="69"/>
      <c r="J5324" s="70"/>
      <c r="K5324" s="71"/>
      <c r="L5324" s="77"/>
      <c r="M5324" s="78"/>
      <c r="N5324" t="str">
        <f t="shared" si="344"/>
        <v>29072</v>
      </c>
      <c r="O5324">
        <f t="shared" si="345"/>
        <v>29072</v>
      </c>
      <c r="P5324" s="29">
        <f t="shared" si="346"/>
        <v>6932948</v>
      </c>
      <c r="Q5324" t="e">
        <f>+VLOOKUP(O5324,'Bảng kê HĐ 2022'!N$1912:R$4434,4,0)</f>
        <v>#N/A</v>
      </c>
      <c r="R5324" t="e">
        <f>+VLOOKUP(O5324,'Hàng trả'!#REF!,2,0)</f>
        <v>#REF!</v>
      </c>
    </row>
    <row r="5325" spans="1:18" hidden="1" x14ac:dyDescent="0.3">
      <c r="A5325" s="12">
        <v>9</v>
      </c>
      <c r="B5325" s="64"/>
      <c r="C5325" s="6" t="s">
        <v>18555</v>
      </c>
      <c r="D5325" s="7">
        <v>44789</v>
      </c>
      <c r="E5325" s="8" t="s">
        <v>11932</v>
      </c>
      <c r="F5325" s="9">
        <v>3531657</v>
      </c>
      <c r="G5325" s="8" t="s">
        <v>17662</v>
      </c>
      <c r="H5325" s="9">
        <v>370824</v>
      </c>
      <c r="I5325" s="69"/>
      <c r="J5325" s="70"/>
      <c r="K5325" s="71"/>
      <c r="L5325" s="77"/>
      <c r="M5325" s="78"/>
      <c r="N5325" t="str">
        <f t="shared" si="344"/>
        <v>31661</v>
      </c>
      <c r="O5325">
        <f t="shared" si="345"/>
        <v>31661</v>
      </c>
      <c r="P5325" s="29">
        <f t="shared" si="346"/>
        <v>3531657</v>
      </c>
      <c r="Q5325" t="e">
        <f>+VLOOKUP(O5325,'Bảng kê HĐ 2022'!N$1912:R$4434,4,0)</f>
        <v>#N/A</v>
      </c>
      <c r="R5325" t="e">
        <f>+VLOOKUP(O5325,'Hàng trả'!#REF!,2,0)</f>
        <v>#REF!</v>
      </c>
    </row>
    <row r="5326" spans="1:18" hidden="1" x14ac:dyDescent="0.3">
      <c r="A5326" s="12">
        <v>9</v>
      </c>
      <c r="B5326" s="64"/>
      <c r="C5326" s="6" t="s">
        <v>18556</v>
      </c>
      <c r="D5326" s="7">
        <v>44785</v>
      </c>
      <c r="E5326" s="8" t="s">
        <v>11932</v>
      </c>
      <c r="F5326" s="9">
        <v>870696</v>
      </c>
      <c r="G5326" s="8" t="s">
        <v>17662</v>
      </c>
      <c r="H5326" s="9">
        <v>91423</v>
      </c>
      <c r="I5326" s="69"/>
      <c r="J5326" s="70"/>
      <c r="K5326" s="71"/>
      <c r="L5326" s="77"/>
      <c r="M5326" s="78"/>
      <c r="N5326" t="str">
        <f t="shared" si="344"/>
        <v>29913</v>
      </c>
      <c r="O5326">
        <f t="shared" si="345"/>
        <v>29913</v>
      </c>
      <c r="P5326" s="29">
        <f t="shared" si="346"/>
        <v>870696</v>
      </c>
      <c r="Q5326" t="e">
        <f>+VLOOKUP(O5326,'Bảng kê HĐ 2022'!N$1912:R$4434,4,0)</f>
        <v>#N/A</v>
      </c>
      <c r="R5326" t="e">
        <f>+VLOOKUP(O5326,'Hàng trả'!#REF!,2,0)</f>
        <v>#REF!</v>
      </c>
    </row>
    <row r="5327" spans="1:18" hidden="1" x14ac:dyDescent="0.3">
      <c r="A5327" s="12">
        <v>9</v>
      </c>
      <c r="B5327" s="64"/>
      <c r="C5327" s="6" t="s">
        <v>18557</v>
      </c>
      <c r="D5327" s="7">
        <v>44792</v>
      </c>
      <c r="E5327" s="8" t="s">
        <v>18558</v>
      </c>
      <c r="F5327" s="9">
        <v>870696</v>
      </c>
      <c r="G5327" s="8" t="s">
        <v>17662</v>
      </c>
      <c r="H5327" s="9">
        <v>91423</v>
      </c>
      <c r="I5327" s="69"/>
      <c r="J5327" s="70"/>
      <c r="K5327" s="71"/>
      <c r="L5327" s="77"/>
      <c r="M5327" s="78"/>
      <c r="N5327" t="str">
        <f t="shared" si="344"/>
        <v>33891</v>
      </c>
      <c r="O5327">
        <f t="shared" si="345"/>
        <v>33891</v>
      </c>
      <c r="P5327" s="29">
        <f t="shared" si="346"/>
        <v>870696</v>
      </c>
      <c r="Q5327" t="e">
        <f>+VLOOKUP(O5327,'Bảng kê HĐ 2022'!N$1912:R$4434,4,0)</f>
        <v>#N/A</v>
      </c>
      <c r="R5327" t="e">
        <f>+VLOOKUP(O5327,'Hàng trả'!#REF!,2,0)</f>
        <v>#REF!</v>
      </c>
    </row>
    <row r="5328" spans="1:18" hidden="1" x14ac:dyDescent="0.3">
      <c r="A5328" s="12">
        <v>9</v>
      </c>
      <c r="B5328" s="64"/>
      <c r="C5328" s="6" t="s">
        <v>18559</v>
      </c>
      <c r="D5328" s="7">
        <v>44799</v>
      </c>
      <c r="E5328" s="8" t="s">
        <v>11932</v>
      </c>
      <c r="F5328" s="9">
        <v>6162534</v>
      </c>
      <c r="G5328" s="8" t="s">
        <v>17662</v>
      </c>
      <c r="H5328" s="9">
        <v>647066</v>
      </c>
      <c r="I5328" s="69"/>
      <c r="J5328" s="70"/>
      <c r="K5328" s="71"/>
      <c r="L5328" s="77"/>
      <c r="M5328" s="78"/>
      <c r="N5328" t="str">
        <f t="shared" si="344"/>
        <v>36234</v>
      </c>
      <c r="O5328">
        <f t="shared" si="345"/>
        <v>36234</v>
      </c>
      <c r="P5328" s="29">
        <f t="shared" si="346"/>
        <v>6162534</v>
      </c>
      <c r="Q5328" t="e">
        <f>+VLOOKUP(O5328,'Bảng kê HĐ 2022'!N$1912:R$4434,4,0)</f>
        <v>#N/A</v>
      </c>
      <c r="R5328" t="e">
        <f>+VLOOKUP(O5328,'Hàng trả'!#REF!,2,0)</f>
        <v>#REF!</v>
      </c>
    </row>
    <row r="5329" spans="1:18" hidden="1" x14ac:dyDescent="0.3">
      <c r="A5329" s="12">
        <v>9</v>
      </c>
      <c r="B5329" s="65"/>
      <c r="C5329" s="6" t="s">
        <v>18560</v>
      </c>
      <c r="D5329" s="7">
        <v>44796</v>
      </c>
      <c r="E5329" s="8" t="s">
        <v>12754</v>
      </c>
      <c r="F5329" s="9">
        <v>2696386</v>
      </c>
      <c r="G5329" s="8" t="s">
        <v>17662</v>
      </c>
      <c r="H5329" s="9">
        <v>283121</v>
      </c>
      <c r="I5329" s="72"/>
      <c r="J5329" s="73"/>
      <c r="K5329" s="74"/>
      <c r="L5329" s="79"/>
      <c r="M5329" s="80"/>
      <c r="N5329" t="str">
        <f t="shared" si="344"/>
        <v>34278</v>
      </c>
      <c r="O5329">
        <f t="shared" si="345"/>
        <v>34278</v>
      </c>
      <c r="P5329" s="29">
        <f t="shared" si="346"/>
        <v>2696386</v>
      </c>
      <c r="Q5329" t="e">
        <f>+VLOOKUP(O5329,'Bảng kê HĐ 2022'!N$1912:R$4434,4,0)</f>
        <v>#N/A</v>
      </c>
      <c r="R5329" t="e">
        <f>+VLOOKUP(O5329,'Hàng trả'!#REF!,2,0)</f>
        <v>#REF!</v>
      </c>
    </row>
    <row r="5330" spans="1:18" hidden="1" x14ac:dyDescent="0.3">
      <c r="A5330" s="12">
        <v>9</v>
      </c>
      <c r="B5330" s="63" t="s">
        <v>18561</v>
      </c>
      <c r="C5330" s="6" t="s">
        <v>18562</v>
      </c>
      <c r="D5330" s="7">
        <v>44795</v>
      </c>
      <c r="E5330" s="8" t="s">
        <v>12436</v>
      </c>
      <c r="F5330" s="9">
        <v>1873522</v>
      </c>
      <c r="G5330" s="8" t="s">
        <v>17662</v>
      </c>
      <c r="H5330" s="9">
        <v>196720</v>
      </c>
      <c r="I5330" s="66">
        <v>6119808</v>
      </c>
      <c r="J5330" s="67"/>
      <c r="K5330" s="68"/>
      <c r="L5330" s="75" t="s">
        <v>10777</v>
      </c>
      <c r="M5330" s="76"/>
      <c r="N5330" t="str">
        <f t="shared" si="344"/>
        <v>34169</v>
      </c>
      <c r="O5330">
        <f t="shared" si="345"/>
        <v>34169</v>
      </c>
      <c r="P5330" s="29">
        <f t="shared" si="346"/>
        <v>1873522</v>
      </c>
      <c r="Q5330" t="e">
        <f>+VLOOKUP(O5330,'Bảng kê HĐ 2022'!N$1912:R$4434,4,0)</f>
        <v>#N/A</v>
      </c>
      <c r="R5330" t="e">
        <f>+VLOOKUP(O5330,'Hàng trả'!#REF!,2,0)</f>
        <v>#REF!</v>
      </c>
    </row>
    <row r="5331" spans="1:18" hidden="1" x14ac:dyDescent="0.3">
      <c r="A5331" s="12">
        <v>9</v>
      </c>
      <c r="B5331" s="64"/>
      <c r="C5331" s="6" t="s">
        <v>18563</v>
      </c>
      <c r="D5331" s="7">
        <v>44774</v>
      </c>
      <c r="E5331" s="8" t="s">
        <v>12436</v>
      </c>
      <c r="F5331" s="9">
        <v>2182270</v>
      </c>
      <c r="G5331" s="8" t="s">
        <v>17662</v>
      </c>
      <c r="H5331" s="9">
        <v>229138</v>
      </c>
      <c r="I5331" s="69"/>
      <c r="J5331" s="70"/>
      <c r="K5331" s="71"/>
      <c r="L5331" s="77"/>
      <c r="M5331" s="78"/>
      <c r="N5331" t="str">
        <f t="shared" si="344"/>
        <v>28994</v>
      </c>
      <c r="O5331">
        <f t="shared" si="345"/>
        <v>28994</v>
      </c>
      <c r="P5331" s="29">
        <f t="shared" si="346"/>
        <v>2182270</v>
      </c>
      <c r="Q5331" t="e">
        <f>+VLOOKUP(O5331,'Bảng kê HĐ 2022'!N$1912:R$4434,4,0)</f>
        <v>#N/A</v>
      </c>
      <c r="R5331" t="e">
        <f>+VLOOKUP(O5331,'Hàng trả'!#REF!,2,0)</f>
        <v>#REF!</v>
      </c>
    </row>
    <row r="5332" spans="1:18" hidden="1" x14ac:dyDescent="0.3">
      <c r="A5332" s="12">
        <v>9</v>
      </c>
      <c r="B5332" s="64"/>
      <c r="C5332" s="6" t="s">
        <v>18564</v>
      </c>
      <c r="D5332" s="7">
        <v>44802</v>
      </c>
      <c r="E5332" s="8" t="s">
        <v>12436</v>
      </c>
      <c r="F5332" s="9">
        <v>1199426</v>
      </c>
      <c r="G5332" s="8" t="s">
        <v>17662</v>
      </c>
      <c r="H5332" s="9">
        <v>125940</v>
      </c>
      <c r="I5332" s="69"/>
      <c r="J5332" s="70"/>
      <c r="K5332" s="71"/>
      <c r="L5332" s="77"/>
      <c r="M5332" s="78"/>
      <c r="N5332" t="str">
        <f t="shared" si="344"/>
        <v>36365</v>
      </c>
      <c r="O5332">
        <f t="shared" si="345"/>
        <v>36365</v>
      </c>
      <c r="P5332" s="29">
        <f t="shared" si="346"/>
        <v>1199426</v>
      </c>
      <c r="Q5332" t="e">
        <f>+VLOOKUP(O5332,'Bảng kê HĐ 2022'!N$1912:R$4434,4,0)</f>
        <v>#N/A</v>
      </c>
      <c r="R5332" t="e">
        <f>+VLOOKUP(O5332,'Hàng trả'!#REF!,2,0)</f>
        <v>#REF!</v>
      </c>
    </row>
    <row r="5333" spans="1:18" hidden="1" x14ac:dyDescent="0.3">
      <c r="A5333" s="12">
        <v>9</v>
      </c>
      <c r="B5333" s="65"/>
      <c r="C5333" s="6" t="s">
        <v>18565</v>
      </c>
      <c r="D5333" s="7">
        <v>44788</v>
      </c>
      <c r="E5333" s="8" t="s">
        <v>12436</v>
      </c>
      <c r="F5333" s="9">
        <v>1582556</v>
      </c>
      <c r="G5333" s="8" t="s">
        <v>17662</v>
      </c>
      <c r="H5333" s="9">
        <v>166168</v>
      </c>
      <c r="I5333" s="72"/>
      <c r="J5333" s="73"/>
      <c r="K5333" s="74"/>
      <c r="L5333" s="79"/>
      <c r="M5333" s="80"/>
      <c r="N5333" t="str">
        <f t="shared" si="344"/>
        <v>31552</v>
      </c>
      <c r="O5333">
        <f t="shared" si="345"/>
        <v>31552</v>
      </c>
      <c r="P5333" s="29">
        <f t="shared" si="346"/>
        <v>1582556</v>
      </c>
      <c r="Q5333" t="e">
        <f>+VLOOKUP(O5333,'Bảng kê HĐ 2022'!N$1912:R$4434,4,0)</f>
        <v>#N/A</v>
      </c>
      <c r="R5333" t="e">
        <f>+VLOOKUP(O5333,'Hàng trả'!#REF!,2,0)</f>
        <v>#REF!</v>
      </c>
    </row>
    <row r="5334" spans="1:18" hidden="1" x14ac:dyDescent="0.3">
      <c r="A5334" s="12">
        <v>9</v>
      </c>
      <c r="B5334" s="5" t="s">
        <v>18572</v>
      </c>
      <c r="C5334" s="6" t="s">
        <v>18573</v>
      </c>
      <c r="D5334" s="7">
        <v>44767</v>
      </c>
      <c r="E5334" s="8" t="s">
        <v>12801</v>
      </c>
      <c r="F5334" s="9">
        <v>656180</v>
      </c>
      <c r="G5334" s="8" t="s">
        <v>17662</v>
      </c>
      <c r="H5334" s="9">
        <v>68899</v>
      </c>
      <c r="I5334" s="93">
        <v>587281</v>
      </c>
      <c r="J5334" s="94"/>
      <c r="K5334" s="95"/>
      <c r="L5334" s="96" t="s">
        <v>10784</v>
      </c>
      <c r="M5334" s="97"/>
      <c r="N5334" t="str">
        <f t="shared" si="344"/>
        <v>27292</v>
      </c>
      <c r="O5334">
        <f t="shared" si="345"/>
        <v>27292</v>
      </c>
      <c r="P5334" s="29">
        <f t="shared" si="346"/>
        <v>656180</v>
      </c>
      <c r="Q5334" t="e">
        <f>+VLOOKUP(O5334,'Bảng kê HĐ 2022'!N$1912:R$4434,4,0)</f>
        <v>#N/A</v>
      </c>
      <c r="R5334" t="e">
        <f>+VLOOKUP(O5334,'Hàng trả'!#REF!,2,0)</f>
        <v>#REF!</v>
      </c>
    </row>
    <row r="5335" spans="1:18" hidden="1" x14ac:dyDescent="0.3">
      <c r="A5335" s="12">
        <v>9</v>
      </c>
      <c r="B5335" s="63" t="s">
        <v>18574</v>
      </c>
      <c r="C5335" s="6" t="s">
        <v>18575</v>
      </c>
      <c r="D5335" s="7">
        <v>44788</v>
      </c>
      <c r="E5335" s="8" t="s">
        <v>12432</v>
      </c>
      <c r="F5335" s="9">
        <v>1744812</v>
      </c>
      <c r="G5335" s="8" t="s">
        <v>17662</v>
      </c>
      <c r="H5335" s="9">
        <v>183205</v>
      </c>
      <c r="I5335" s="66">
        <v>3048180</v>
      </c>
      <c r="J5335" s="67"/>
      <c r="K5335" s="68"/>
      <c r="L5335" s="75" t="s">
        <v>10784</v>
      </c>
      <c r="M5335" s="76"/>
      <c r="N5335" t="str">
        <f t="shared" si="344"/>
        <v>31550</v>
      </c>
      <c r="O5335">
        <f t="shared" si="345"/>
        <v>31550</v>
      </c>
      <c r="P5335" s="29">
        <f t="shared" si="346"/>
        <v>1744812</v>
      </c>
      <c r="Q5335" t="e">
        <f>+VLOOKUP(O5335,'Bảng kê HĐ 2022'!N$1912:R$4434,4,0)</f>
        <v>#N/A</v>
      </c>
      <c r="R5335" t="e">
        <f>+VLOOKUP(O5335,'Hàng trả'!#REF!,2,0)</f>
        <v>#REF!</v>
      </c>
    </row>
    <row r="5336" spans="1:18" hidden="1" x14ac:dyDescent="0.3">
      <c r="A5336" s="12">
        <v>9</v>
      </c>
      <c r="B5336" s="65"/>
      <c r="C5336" s="6" t="s">
        <v>18576</v>
      </c>
      <c r="D5336" s="7">
        <v>44781</v>
      </c>
      <c r="E5336" s="8" t="s">
        <v>12432</v>
      </c>
      <c r="F5336" s="9">
        <v>1660976</v>
      </c>
      <c r="G5336" s="8" t="s">
        <v>17662</v>
      </c>
      <c r="H5336" s="9">
        <v>174403</v>
      </c>
      <c r="I5336" s="72"/>
      <c r="J5336" s="73"/>
      <c r="K5336" s="74"/>
      <c r="L5336" s="79"/>
      <c r="M5336" s="80"/>
      <c r="N5336" t="str">
        <f t="shared" si="344"/>
        <v>29545</v>
      </c>
      <c r="O5336">
        <f t="shared" si="345"/>
        <v>29545</v>
      </c>
      <c r="P5336" s="29">
        <f t="shared" si="346"/>
        <v>1660976</v>
      </c>
      <c r="Q5336" t="e">
        <f>+VLOOKUP(O5336,'Bảng kê HĐ 2022'!N$1912:R$4434,4,0)</f>
        <v>#N/A</v>
      </c>
      <c r="R5336" t="e">
        <f>+VLOOKUP(O5336,'Hàng trả'!#REF!,2,0)</f>
        <v>#REF!</v>
      </c>
    </row>
    <row r="5337" spans="1:18" hidden="1" x14ac:dyDescent="0.3">
      <c r="A5337" s="12">
        <v>9</v>
      </c>
      <c r="B5337" s="63" t="s">
        <v>18580</v>
      </c>
      <c r="C5337" s="6" t="s">
        <v>18581</v>
      </c>
      <c r="D5337" s="7">
        <v>44781</v>
      </c>
      <c r="E5337" s="8" t="s">
        <v>12754</v>
      </c>
      <c r="F5337" s="9">
        <v>2620933</v>
      </c>
      <c r="G5337" s="8" t="s">
        <v>17662</v>
      </c>
      <c r="H5337" s="9">
        <v>275198</v>
      </c>
      <c r="I5337" s="66">
        <v>6355291</v>
      </c>
      <c r="J5337" s="67"/>
      <c r="K5337" s="68"/>
      <c r="L5337" s="75" t="s">
        <v>10788</v>
      </c>
      <c r="M5337" s="76"/>
      <c r="N5337" t="str">
        <f t="shared" si="344"/>
        <v>29522</v>
      </c>
      <c r="O5337">
        <f t="shared" si="345"/>
        <v>29522</v>
      </c>
      <c r="P5337" s="29">
        <f t="shared" si="346"/>
        <v>2620933</v>
      </c>
      <c r="Q5337" t="e">
        <f>+VLOOKUP(O5337,'Bảng kê HĐ 2022'!N$1912:R$4434,4,0)</f>
        <v>#N/A</v>
      </c>
      <c r="R5337" t="e">
        <f>+VLOOKUP(O5337,'Hàng trả'!#REF!,2,0)</f>
        <v>#REF!</v>
      </c>
    </row>
    <row r="5338" spans="1:18" hidden="1" x14ac:dyDescent="0.3">
      <c r="A5338" s="12">
        <v>9</v>
      </c>
      <c r="B5338" s="64"/>
      <c r="C5338" s="6" t="s">
        <v>18582</v>
      </c>
      <c r="D5338" s="7">
        <v>44793</v>
      </c>
      <c r="E5338" s="8" t="s">
        <v>12754</v>
      </c>
      <c r="F5338" s="9">
        <v>1859018</v>
      </c>
      <c r="G5338" s="8" t="s">
        <v>17662</v>
      </c>
      <c r="H5338" s="9">
        <v>195197</v>
      </c>
      <c r="I5338" s="69"/>
      <c r="J5338" s="70"/>
      <c r="K5338" s="71"/>
      <c r="L5338" s="77"/>
      <c r="M5338" s="78"/>
      <c r="N5338" t="str">
        <f t="shared" si="344"/>
        <v>33950</v>
      </c>
      <c r="O5338">
        <f t="shared" si="345"/>
        <v>33950</v>
      </c>
      <c r="P5338" s="29">
        <f t="shared" si="346"/>
        <v>1859018</v>
      </c>
      <c r="Q5338" t="e">
        <f>+VLOOKUP(O5338,'Bảng kê HĐ 2022'!N$1912:R$4434,4,0)</f>
        <v>#N/A</v>
      </c>
      <c r="R5338" t="e">
        <f>+VLOOKUP(O5338,'Hàng trả'!#REF!,2,0)</f>
        <v>#REF!</v>
      </c>
    </row>
    <row r="5339" spans="1:18" hidden="1" x14ac:dyDescent="0.3">
      <c r="A5339" s="12">
        <v>9</v>
      </c>
      <c r="B5339" s="65"/>
      <c r="C5339" s="6" t="s">
        <v>18583</v>
      </c>
      <c r="D5339" s="7">
        <v>44774</v>
      </c>
      <c r="E5339" s="8" t="s">
        <v>12754</v>
      </c>
      <c r="F5339" s="9">
        <v>2620933</v>
      </c>
      <c r="G5339" s="8" t="s">
        <v>17662</v>
      </c>
      <c r="H5339" s="9">
        <v>275198</v>
      </c>
      <c r="I5339" s="72"/>
      <c r="J5339" s="73"/>
      <c r="K5339" s="74"/>
      <c r="L5339" s="79"/>
      <c r="M5339" s="80"/>
      <c r="N5339" t="str">
        <f t="shared" si="344"/>
        <v>28962</v>
      </c>
      <c r="O5339">
        <f t="shared" si="345"/>
        <v>28962</v>
      </c>
      <c r="P5339" s="29">
        <f t="shared" si="346"/>
        <v>2620933</v>
      </c>
      <c r="Q5339" t="e">
        <f>+VLOOKUP(O5339,'Bảng kê HĐ 2022'!N$1912:R$4434,4,0)</f>
        <v>#N/A</v>
      </c>
      <c r="R5339" t="e">
        <f>+VLOOKUP(O5339,'Hàng trả'!#REF!,2,0)</f>
        <v>#REF!</v>
      </c>
    </row>
    <row r="5340" spans="1:18" hidden="1" x14ac:dyDescent="0.3">
      <c r="A5340" s="12">
        <v>9</v>
      </c>
      <c r="B5340" s="63" t="s">
        <v>18584</v>
      </c>
      <c r="C5340" s="6" t="s">
        <v>18585</v>
      </c>
      <c r="D5340" s="7">
        <v>44776</v>
      </c>
      <c r="E5340" s="8" t="s">
        <v>12432</v>
      </c>
      <c r="F5340" s="9">
        <v>2436674</v>
      </c>
      <c r="G5340" s="8" t="s">
        <v>17662</v>
      </c>
      <c r="H5340" s="9">
        <v>255851</v>
      </c>
      <c r="I5340" s="66">
        <v>19891230</v>
      </c>
      <c r="J5340" s="67"/>
      <c r="K5340" s="68"/>
      <c r="L5340" s="75" t="s">
        <v>10803</v>
      </c>
      <c r="M5340" s="76"/>
      <c r="N5340" t="str">
        <f t="shared" si="344"/>
        <v>29277</v>
      </c>
      <c r="O5340">
        <f t="shared" si="345"/>
        <v>29277</v>
      </c>
      <c r="P5340" s="29">
        <f t="shared" si="346"/>
        <v>2436674</v>
      </c>
      <c r="Q5340" t="e">
        <f>+VLOOKUP(O5340,'Bảng kê HĐ 2022'!N$1912:R$4434,4,0)</f>
        <v>#N/A</v>
      </c>
      <c r="R5340" t="e">
        <f>+VLOOKUP(O5340,'Hàng trả'!#REF!,2,0)</f>
        <v>#REF!</v>
      </c>
    </row>
    <row r="5341" spans="1:18" hidden="1" x14ac:dyDescent="0.3">
      <c r="A5341" s="12">
        <v>9</v>
      </c>
      <c r="B5341" s="64"/>
      <c r="C5341" s="6" t="s">
        <v>18586</v>
      </c>
      <c r="D5341" s="7">
        <v>44800</v>
      </c>
      <c r="E5341" s="8" t="s">
        <v>12432</v>
      </c>
      <c r="F5341" s="9">
        <v>5883362</v>
      </c>
      <c r="G5341" s="8" t="s">
        <v>17662</v>
      </c>
      <c r="H5341" s="9">
        <v>617753</v>
      </c>
      <c r="I5341" s="69"/>
      <c r="J5341" s="70"/>
      <c r="K5341" s="71"/>
      <c r="L5341" s="77"/>
      <c r="M5341" s="78"/>
      <c r="N5341" t="str">
        <f t="shared" si="344"/>
        <v>36290</v>
      </c>
      <c r="O5341">
        <f t="shared" si="345"/>
        <v>36290</v>
      </c>
      <c r="P5341" s="29">
        <f t="shared" si="346"/>
        <v>5883362</v>
      </c>
      <c r="Q5341" t="e">
        <f>+VLOOKUP(O5341,'Bảng kê HĐ 2022'!N$1912:R$4434,4,0)</f>
        <v>#N/A</v>
      </c>
      <c r="R5341" t="e">
        <f>+VLOOKUP(O5341,'Hàng trả'!#REF!,2,0)</f>
        <v>#REF!</v>
      </c>
    </row>
    <row r="5342" spans="1:18" hidden="1" x14ac:dyDescent="0.3">
      <c r="A5342" s="12">
        <v>9</v>
      </c>
      <c r="B5342" s="64"/>
      <c r="C5342" s="6" t="s">
        <v>18587</v>
      </c>
      <c r="D5342" s="7">
        <v>44797</v>
      </c>
      <c r="E5342" s="8" t="s">
        <v>12432</v>
      </c>
      <c r="F5342" s="9">
        <v>5314813</v>
      </c>
      <c r="G5342" s="8" t="s">
        <v>17662</v>
      </c>
      <c r="H5342" s="9">
        <v>558055</v>
      </c>
      <c r="I5342" s="69"/>
      <c r="J5342" s="70"/>
      <c r="K5342" s="71"/>
      <c r="L5342" s="77"/>
      <c r="M5342" s="78"/>
      <c r="N5342" t="str">
        <f t="shared" si="344"/>
        <v>34400</v>
      </c>
      <c r="O5342">
        <f t="shared" si="345"/>
        <v>34400</v>
      </c>
      <c r="P5342" s="29">
        <f t="shared" si="346"/>
        <v>5314813</v>
      </c>
      <c r="Q5342" t="e">
        <f>+VLOOKUP(O5342,'Bảng kê HĐ 2022'!N$1912:R$4434,4,0)</f>
        <v>#N/A</v>
      </c>
      <c r="R5342" t="e">
        <f>+VLOOKUP(O5342,'Hàng trả'!#REF!,2,0)</f>
        <v>#REF!</v>
      </c>
    </row>
    <row r="5343" spans="1:18" hidden="1" x14ac:dyDescent="0.3">
      <c r="A5343" s="12">
        <v>9</v>
      </c>
      <c r="B5343" s="64"/>
      <c r="C5343" s="6" t="s">
        <v>18588</v>
      </c>
      <c r="D5343" s="7">
        <v>44790</v>
      </c>
      <c r="E5343" s="8" t="s">
        <v>12432</v>
      </c>
      <c r="F5343" s="9">
        <v>5314813</v>
      </c>
      <c r="G5343" s="8" t="s">
        <v>17662</v>
      </c>
      <c r="H5343" s="9">
        <v>558055</v>
      </c>
      <c r="I5343" s="69"/>
      <c r="J5343" s="70"/>
      <c r="K5343" s="71"/>
      <c r="L5343" s="77"/>
      <c r="M5343" s="78"/>
      <c r="N5343" t="str">
        <f t="shared" si="344"/>
        <v>31735</v>
      </c>
      <c r="O5343">
        <f t="shared" si="345"/>
        <v>31735</v>
      </c>
      <c r="P5343" s="29">
        <f t="shared" si="346"/>
        <v>5314813</v>
      </c>
      <c r="Q5343" t="e">
        <f>+VLOOKUP(O5343,'Bảng kê HĐ 2022'!N$1912:R$4434,4,0)</f>
        <v>#N/A</v>
      </c>
      <c r="R5343" t="e">
        <f>+VLOOKUP(O5343,'Hàng trả'!#REF!,2,0)</f>
        <v>#REF!</v>
      </c>
    </row>
    <row r="5344" spans="1:18" hidden="1" x14ac:dyDescent="0.3">
      <c r="A5344" s="12">
        <v>9</v>
      </c>
      <c r="B5344" s="65"/>
      <c r="C5344" s="6" t="s">
        <v>18589</v>
      </c>
      <c r="D5344" s="7">
        <v>44783</v>
      </c>
      <c r="E5344" s="8" t="s">
        <v>12432</v>
      </c>
      <c r="F5344" s="9">
        <v>3275176</v>
      </c>
      <c r="G5344" s="8" t="s">
        <v>17662</v>
      </c>
      <c r="H5344" s="9">
        <v>343893</v>
      </c>
      <c r="I5344" s="72"/>
      <c r="J5344" s="73"/>
      <c r="K5344" s="74"/>
      <c r="L5344" s="79"/>
      <c r="M5344" s="80"/>
      <c r="N5344" t="str">
        <f t="shared" si="344"/>
        <v>29680</v>
      </c>
      <c r="O5344">
        <f t="shared" si="345"/>
        <v>29680</v>
      </c>
      <c r="P5344" s="29">
        <f t="shared" si="346"/>
        <v>3275176</v>
      </c>
      <c r="Q5344" t="e">
        <f>+VLOOKUP(O5344,'Bảng kê HĐ 2022'!N$1912:R$4434,4,0)</f>
        <v>#N/A</v>
      </c>
      <c r="R5344" t="e">
        <f>+VLOOKUP(O5344,'Hàng trả'!#REF!,2,0)</f>
        <v>#REF!</v>
      </c>
    </row>
    <row r="5345" spans="1:18" hidden="1" x14ac:dyDescent="0.3">
      <c r="A5345" s="12">
        <v>9</v>
      </c>
      <c r="B5345" s="63" t="s">
        <v>18593</v>
      </c>
      <c r="C5345" s="6" t="s">
        <v>18594</v>
      </c>
      <c r="D5345" s="7">
        <v>44776</v>
      </c>
      <c r="E5345" s="8" t="s">
        <v>12432</v>
      </c>
      <c r="F5345" s="9">
        <v>745602</v>
      </c>
      <c r="G5345" s="8" t="s">
        <v>17662</v>
      </c>
      <c r="H5345" s="9">
        <v>78288</v>
      </c>
      <c r="I5345" s="66">
        <v>3697292</v>
      </c>
      <c r="J5345" s="67"/>
      <c r="K5345" s="68"/>
      <c r="L5345" s="75" t="s">
        <v>10811</v>
      </c>
      <c r="M5345" s="76"/>
      <c r="N5345" t="str">
        <f t="shared" si="344"/>
        <v>29286</v>
      </c>
      <c r="O5345">
        <f t="shared" si="345"/>
        <v>29286</v>
      </c>
      <c r="P5345" s="29">
        <f t="shared" si="346"/>
        <v>745602</v>
      </c>
      <c r="Q5345" t="e">
        <f>+VLOOKUP(O5345,'Bảng kê HĐ 2022'!N$1912:R$4434,4,0)</f>
        <v>#N/A</v>
      </c>
      <c r="R5345" t="e">
        <f>+VLOOKUP(O5345,'Hàng trả'!#REF!,2,0)</f>
        <v>#REF!</v>
      </c>
    </row>
    <row r="5346" spans="1:18" hidden="1" x14ac:dyDescent="0.3">
      <c r="A5346" s="12">
        <v>9</v>
      </c>
      <c r="B5346" s="64"/>
      <c r="C5346" s="6" t="s">
        <v>18595</v>
      </c>
      <c r="D5346" s="7">
        <v>44797</v>
      </c>
      <c r="E5346" s="8" t="s">
        <v>12432</v>
      </c>
      <c r="F5346" s="9">
        <v>2401933</v>
      </c>
      <c r="G5346" s="8" t="s">
        <v>17662</v>
      </c>
      <c r="H5346" s="9">
        <v>252203</v>
      </c>
      <c r="I5346" s="69"/>
      <c r="J5346" s="70"/>
      <c r="K5346" s="71"/>
      <c r="L5346" s="77"/>
      <c r="M5346" s="78"/>
      <c r="N5346" t="str">
        <f t="shared" si="344"/>
        <v>34392</v>
      </c>
      <c r="O5346">
        <f t="shared" si="345"/>
        <v>34392</v>
      </c>
      <c r="P5346" s="29">
        <f t="shared" si="346"/>
        <v>2401933</v>
      </c>
      <c r="Q5346" t="e">
        <f>+VLOOKUP(O5346,'Bảng kê HĐ 2022'!N$1912:R$4434,4,0)</f>
        <v>#N/A</v>
      </c>
      <c r="R5346" t="e">
        <f>+VLOOKUP(O5346,'Hàng trả'!#REF!,2,0)</f>
        <v>#REF!</v>
      </c>
    </row>
    <row r="5347" spans="1:18" hidden="1" x14ac:dyDescent="0.3">
      <c r="A5347" s="12">
        <v>9</v>
      </c>
      <c r="B5347" s="65"/>
      <c r="C5347" s="6" t="s">
        <v>18596</v>
      </c>
      <c r="D5347" s="7">
        <v>44783</v>
      </c>
      <c r="E5347" s="8" t="s">
        <v>12432</v>
      </c>
      <c r="F5347" s="9">
        <v>983518</v>
      </c>
      <c r="G5347" s="8" t="s">
        <v>17662</v>
      </c>
      <c r="H5347" s="9">
        <v>103269</v>
      </c>
      <c r="I5347" s="72"/>
      <c r="J5347" s="73"/>
      <c r="K5347" s="74"/>
      <c r="L5347" s="79"/>
      <c r="M5347" s="80"/>
      <c r="N5347" t="str">
        <f t="shared" si="344"/>
        <v>29676</v>
      </c>
      <c r="O5347">
        <f t="shared" si="345"/>
        <v>29676</v>
      </c>
      <c r="P5347" s="29">
        <f t="shared" si="346"/>
        <v>983518</v>
      </c>
      <c r="Q5347" t="e">
        <f>+VLOOKUP(O5347,'Bảng kê HĐ 2022'!N$1912:R$4434,4,0)</f>
        <v>#N/A</v>
      </c>
      <c r="R5347" t="e">
        <f>+VLOOKUP(O5347,'Hàng trả'!#REF!,2,0)</f>
        <v>#REF!</v>
      </c>
    </row>
    <row r="5348" spans="1:18" hidden="1" x14ac:dyDescent="0.3">
      <c r="A5348" s="12">
        <v>9</v>
      </c>
      <c r="B5348" s="63" t="s">
        <v>18600</v>
      </c>
      <c r="C5348" s="6" t="s">
        <v>18601</v>
      </c>
      <c r="D5348" s="7">
        <v>44798</v>
      </c>
      <c r="E5348" s="8" t="s">
        <v>12430</v>
      </c>
      <c r="F5348" s="9">
        <v>608031</v>
      </c>
      <c r="G5348" s="8" t="s">
        <v>17662</v>
      </c>
      <c r="H5348" s="9">
        <v>63843</v>
      </c>
      <c r="I5348" s="66">
        <v>3447828</v>
      </c>
      <c r="J5348" s="67"/>
      <c r="K5348" s="68"/>
      <c r="L5348" s="75" t="s">
        <v>10816</v>
      </c>
      <c r="M5348" s="76"/>
      <c r="N5348" t="str">
        <f t="shared" si="344"/>
        <v>35428</v>
      </c>
      <c r="O5348">
        <f t="shared" si="345"/>
        <v>35428</v>
      </c>
      <c r="P5348" s="29">
        <f t="shared" si="346"/>
        <v>608031</v>
      </c>
      <c r="Q5348" t="e">
        <f>+VLOOKUP(O5348,'Bảng kê HĐ 2022'!N$1912:R$4434,4,0)</f>
        <v>#N/A</v>
      </c>
      <c r="R5348" t="e">
        <f>+VLOOKUP(O5348,'Hàng trả'!#REF!,2,0)</f>
        <v>#REF!</v>
      </c>
    </row>
    <row r="5349" spans="1:18" hidden="1" x14ac:dyDescent="0.3">
      <c r="A5349" s="12">
        <v>9</v>
      </c>
      <c r="B5349" s="64"/>
      <c r="C5349" s="6" t="s">
        <v>18602</v>
      </c>
      <c r="D5349" s="7">
        <v>44791</v>
      </c>
      <c r="E5349" s="8" t="s">
        <v>12432</v>
      </c>
      <c r="F5349" s="9">
        <v>1807458</v>
      </c>
      <c r="G5349" s="8" t="s">
        <v>17662</v>
      </c>
      <c r="H5349" s="9">
        <v>189783</v>
      </c>
      <c r="I5349" s="69"/>
      <c r="J5349" s="70"/>
      <c r="K5349" s="71"/>
      <c r="L5349" s="77"/>
      <c r="M5349" s="78"/>
      <c r="N5349" t="str">
        <f t="shared" si="344"/>
        <v>33491</v>
      </c>
      <c r="O5349">
        <f t="shared" si="345"/>
        <v>33491</v>
      </c>
      <c r="P5349" s="29">
        <f t="shared" si="346"/>
        <v>1807458</v>
      </c>
      <c r="Q5349" t="e">
        <f>+VLOOKUP(O5349,'Bảng kê HĐ 2022'!N$1912:R$4434,4,0)</f>
        <v>#N/A</v>
      </c>
      <c r="R5349" t="e">
        <f>+VLOOKUP(O5349,'Hàng trả'!#REF!,2,0)</f>
        <v>#REF!</v>
      </c>
    </row>
    <row r="5350" spans="1:18" hidden="1" x14ac:dyDescent="0.3">
      <c r="A5350" s="12">
        <v>9</v>
      </c>
      <c r="B5350" s="65"/>
      <c r="C5350" s="6" t="s">
        <v>18603</v>
      </c>
      <c r="D5350" s="7">
        <v>44781</v>
      </c>
      <c r="E5350" s="8" t="s">
        <v>12432</v>
      </c>
      <c r="F5350" s="9">
        <v>1436833</v>
      </c>
      <c r="G5350" s="8" t="s">
        <v>17662</v>
      </c>
      <c r="H5350" s="9">
        <v>150868</v>
      </c>
      <c r="I5350" s="72"/>
      <c r="J5350" s="73"/>
      <c r="K5350" s="74"/>
      <c r="L5350" s="79"/>
      <c r="M5350" s="80"/>
      <c r="N5350" t="str">
        <f t="shared" si="344"/>
        <v>29576</v>
      </c>
      <c r="O5350">
        <f t="shared" si="345"/>
        <v>29576</v>
      </c>
      <c r="P5350" s="29">
        <f t="shared" si="346"/>
        <v>1436833</v>
      </c>
      <c r="Q5350" t="e">
        <f>+VLOOKUP(O5350,'Bảng kê HĐ 2022'!N$1912:R$4434,4,0)</f>
        <v>#N/A</v>
      </c>
      <c r="R5350" t="e">
        <f>+VLOOKUP(O5350,'Hàng trả'!#REF!,2,0)</f>
        <v>#REF!</v>
      </c>
    </row>
    <row r="5351" spans="1:18" hidden="1" x14ac:dyDescent="0.3">
      <c r="A5351" s="12">
        <v>9</v>
      </c>
      <c r="B5351" s="63" t="s">
        <v>18607</v>
      </c>
      <c r="C5351" s="6" t="s">
        <v>18608</v>
      </c>
      <c r="D5351" s="7">
        <v>44795</v>
      </c>
      <c r="E5351" s="8" t="s">
        <v>14384</v>
      </c>
      <c r="F5351" s="9">
        <v>1544792</v>
      </c>
      <c r="G5351" s="8" t="s">
        <v>17662</v>
      </c>
      <c r="H5351" s="9">
        <v>162203</v>
      </c>
      <c r="I5351" s="66">
        <v>2456075</v>
      </c>
      <c r="J5351" s="67"/>
      <c r="K5351" s="68"/>
      <c r="L5351" s="75" t="s">
        <v>10821</v>
      </c>
      <c r="M5351" s="76"/>
      <c r="N5351" t="str">
        <f t="shared" si="344"/>
        <v>34174</v>
      </c>
      <c r="O5351">
        <f t="shared" si="345"/>
        <v>34174</v>
      </c>
      <c r="P5351" s="29">
        <f t="shared" si="346"/>
        <v>1544792</v>
      </c>
      <c r="Q5351" t="e">
        <f>+VLOOKUP(O5351,'Bảng kê HĐ 2022'!N$1912:R$4434,4,0)</f>
        <v>#N/A</v>
      </c>
      <c r="R5351" t="e">
        <f>+VLOOKUP(O5351,'Hàng trả'!#REF!,2,0)</f>
        <v>#REF!</v>
      </c>
    </row>
    <row r="5352" spans="1:18" hidden="1" x14ac:dyDescent="0.3">
      <c r="A5352" s="12">
        <v>9</v>
      </c>
      <c r="B5352" s="64"/>
      <c r="C5352" s="6" t="s">
        <v>18609</v>
      </c>
      <c r="D5352" s="7">
        <v>44774</v>
      </c>
      <c r="E5352" s="8" t="s">
        <v>14384</v>
      </c>
      <c r="F5352" s="9">
        <v>599713</v>
      </c>
      <c r="G5352" s="8" t="s">
        <v>17662</v>
      </c>
      <c r="H5352" s="9">
        <v>62970</v>
      </c>
      <c r="I5352" s="69"/>
      <c r="J5352" s="70"/>
      <c r="K5352" s="71"/>
      <c r="L5352" s="77"/>
      <c r="M5352" s="78"/>
      <c r="N5352" t="str">
        <f t="shared" si="344"/>
        <v>28998</v>
      </c>
      <c r="O5352">
        <f t="shared" si="345"/>
        <v>28998</v>
      </c>
      <c r="P5352" s="29">
        <f t="shared" si="346"/>
        <v>599713</v>
      </c>
      <c r="Q5352" t="e">
        <f>+VLOOKUP(O5352,'Bảng kê HĐ 2022'!N$1912:R$4434,4,0)</f>
        <v>#N/A</v>
      </c>
      <c r="R5352" t="e">
        <f>+VLOOKUP(O5352,'Hàng trả'!#REF!,2,0)</f>
        <v>#REF!</v>
      </c>
    </row>
    <row r="5353" spans="1:18" hidden="1" x14ac:dyDescent="0.3">
      <c r="A5353" s="12">
        <v>9</v>
      </c>
      <c r="B5353" s="65"/>
      <c r="C5353" s="6" t="s">
        <v>18610</v>
      </c>
      <c r="D5353" s="7">
        <v>44781</v>
      </c>
      <c r="E5353" s="8" t="s">
        <v>14384</v>
      </c>
      <c r="F5353" s="9">
        <v>599713</v>
      </c>
      <c r="G5353" s="8" t="s">
        <v>17662</v>
      </c>
      <c r="H5353" s="9">
        <v>62970</v>
      </c>
      <c r="I5353" s="72"/>
      <c r="J5353" s="73"/>
      <c r="K5353" s="74"/>
      <c r="L5353" s="79"/>
      <c r="M5353" s="80"/>
      <c r="N5353" t="str">
        <f t="shared" si="344"/>
        <v>29540</v>
      </c>
      <c r="O5353">
        <f t="shared" si="345"/>
        <v>29540</v>
      </c>
      <c r="P5353" s="29">
        <f t="shared" si="346"/>
        <v>599713</v>
      </c>
      <c r="Q5353" t="e">
        <f>+VLOOKUP(O5353,'Bảng kê HĐ 2022'!N$1912:R$4434,4,0)</f>
        <v>#N/A</v>
      </c>
      <c r="R5353" t="e">
        <f>+VLOOKUP(O5353,'Hàng trả'!#REF!,2,0)</f>
        <v>#REF!</v>
      </c>
    </row>
    <row r="5354" spans="1:18" hidden="1" x14ac:dyDescent="0.3">
      <c r="A5354" s="12">
        <v>9</v>
      </c>
      <c r="B5354" s="63" t="s">
        <v>18614</v>
      </c>
      <c r="C5354" s="6" t="s">
        <v>18615</v>
      </c>
      <c r="D5354" s="7">
        <v>44790</v>
      </c>
      <c r="E5354" s="8" t="s">
        <v>12432</v>
      </c>
      <c r="F5354" s="9">
        <v>3217388</v>
      </c>
      <c r="G5354" s="8" t="s">
        <v>17662</v>
      </c>
      <c r="H5354" s="9">
        <v>337826</v>
      </c>
      <c r="I5354" s="66">
        <v>11193786</v>
      </c>
      <c r="J5354" s="67"/>
      <c r="K5354" s="68"/>
      <c r="L5354" s="75" t="s">
        <v>10828</v>
      </c>
      <c r="M5354" s="76"/>
      <c r="N5354" t="str">
        <f t="shared" si="344"/>
        <v>31731</v>
      </c>
      <c r="O5354">
        <f t="shared" si="345"/>
        <v>31731</v>
      </c>
      <c r="P5354" s="29">
        <f t="shared" si="346"/>
        <v>3217388</v>
      </c>
      <c r="Q5354" t="e">
        <f>+VLOOKUP(O5354,'Bảng kê HĐ 2022'!N$1912:R$4434,4,0)</f>
        <v>#N/A</v>
      </c>
      <c r="R5354" t="e">
        <f>+VLOOKUP(O5354,'Hàng trả'!#REF!,2,0)</f>
        <v>#REF!</v>
      </c>
    </row>
    <row r="5355" spans="1:18" hidden="1" x14ac:dyDescent="0.3">
      <c r="A5355" s="12">
        <v>9</v>
      </c>
      <c r="B5355" s="64"/>
      <c r="C5355" s="6" t="s">
        <v>18616</v>
      </c>
      <c r="D5355" s="7">
        <v>44776</v>
      </c>
      <c r="E5355" s="8" t="s">
        <v>12432</v>
      </c>
      <c r="F5355" s="9">
        <v>1199426</v>
      </c>
      <c r="G5355" s="8" t="s">
        <v>17662</v>
      </c>
      <c r="H5355" s="9">
        <v>125940</v>
      </c>
      <c r="I5355" s="69"/>
      <c r="J5355" s="70"/>
      <c r="K5355" s="71"/>
      <c r="L5355" s="77"/>
      <c r="M5355" s="78"/>
      <c r="N5355" t="str">
        <f t="shared" si="344"/>
        <v>29283</v>
      </c>
      <c r="O5355">
        <f t="shared" si="345"/>
        <v>29283</v>
      </c>
      <c r="P5355" s="29">
        <f t="shared" si="346"/>
        <v>1199426</v>
      </c>
      <c r="Q5355" t="e">
        <f>+VLOOKUP(O5355,'Bảng kê HĐ 2022'!N$1912:R$4434,4,0)</f>
        <v>#N/A</v>
      </c>
      <c r="R5355" t="e">
        <f>+VLOOKUP(O5355,'Hàng trả'!#REF!,2,0)</f>
        <v>#REF!</v>
      </c>
    </row>
    <row r="5356" spans="1:18" hidden="1" x14ac:dyDescent="0.3">
      <c r="A5356" s="12">
        <v>9</v>
      </c>
      <c r="B5356" s="64"/>
      <c r="C5356" s="6" t="s">
        <v>18617</v>
      </c>
      <c r="D5356" s="7">
        <v>44776</v>
      </c>
      <c r="E5356" s="8" t="s">
        <v>12432</v>
      </c>
      <c r="F5356" s="9">
        <v>3336347</v>
      </c>
      <c r="G5356" s="8" t="s">
        <v>17662</v>
      </c>
      <c r="H5356" s="9">
        <v>350317</v>
      </c>
      <c r="I5356" s="69"/>
      <c r="J5356" s="70"/>
      <c r="K5356" s="71"/>
      <c r="L5356" s="77"/>
      <c r="M5356" s="78"/>
      <c r="N5356" t="str">
        <f t="shared" si="344"/>
        <v>29284</v>
      </c>
      <c r="O5356">
        <f t="shared" si="345"/>
        <v>29284</v>
      </c>
      <c r="P5356" s="29">
        <f t="shared" si="346"/>
        <v>3336347</v>
      </c>
      <c r="Q5356" t="e">
        <f>+VLOOKUP(O5356,'Bảng kê HĐ 2022'!N$1912:R$4434,4,0)</f>
        <v>#N/A</v>
      </c>
      <c r="R5356" t="e">
        <f>+VLOOKUP(O5356,'Hàng trả'!#REF!,2,0)</f>
        <v>#REF!</v>
      </c>
    </row>
    <row r="5357" spans="1:18" hidden="1" x14ac:dyDescent="0.3">
      <c r="A5357" s="12">
        <v>9</v>
      </c>
      <c r="B5357" s="65"/>
      <c r="C5357" s="6" t="s">
        <v>18618</v>
      </c>
      <c r="D5357" s="7">
        <v>44800</v>
      </c>
      <c r="E5357" s="8" t="s">
        <v>12432</v>
      </c>
      <c r="F5357" s="9">
        <v>4753863</v>
      </c>
      <c r="G5357" s="8" t="s">
        <v>17662</v>
      </c>
      <c r="H5357" s="9">
        <v>499156</v>
      </c>
      <c r="I5357" s="72"/>
      <c r="J5357" s="73"/>
      <c r="K5357" s="74"/>
      <c r="L5357" s="79"/>
      <c r="M5357" s="80"/>
      <c r="N5357" t="str">
        <f t="shared" si="344"/>
        <v>36285</v>
      </c>
      <c r="O5357">
        <f t="shared" si="345"/>
        <v>36285</v>
      </c>
      <c r="P5357" s="29">
        <f t="shared" si="346"/>
        <v>4753863</v>
      </c>
      <c r="Q5357" t="e">
        <f>+VLOOKUP(O5357,'Bảng kê HĐ 2022'!N$1912:R$4434,4,0)</f>
        <v>#N/A</v>
      </c>
      <c r="R5357" t="e">
        <f>+VLOOKUP(O5357,'Hàng trả'!#REF!,2,0)</f>
        <v>#REF!</v>
      </c>
    </row>
    <row r="5358" spans="1:18" hidden="1" x14ac:dyDescent="0.3">
      <c r="A5358" s="12">
        <v>9</v>
      </c>
      <c r="B5358" s="63" t="s">
        <v>18622</v>
      </c>
      <c r="C5358" s="6" t="s">
        <v>18623</v>
      </c>
      <c r="D5358" s="7">
        <v>44796</v>
      </c>
      <c r="E5358" s="8" t="s">
        <v>18624</v>
      </c>
      <c r="F5358" s="9">
        <v>2974090</v>
      </c>
      <c r="G5358" s="8" t="s">
        <v>17662</v>
      </c>
      <c r="H5358" s="9">
        <v>312280</v>
      </c>
      <c r="I5358" s="66">
        <v>3566785</v>
      </c>
      <c r="J5358" s="67"/>
      <c r="K5358" s="68"/>
      <c r="L5358" s="75" t="s">
        <v>10837</v>
      </c>
      <c r="M5358" s="76"/>
      <c r="N5358" t="str">
        <f t="shared" si="344"/>
        <v>34270</v>
      </c>
      <c r="O5358">
        <f t="shared" si="345"/>
        <v>34270</v>
      </c>
      <c r="P5358" s="29">
        <f t="shared" si="346"/>
        <v>2974090</v>
      </c>
      <c r="Q5358" t="e">
        <f>+VLOOKUP(O5358,'Bảng kê HĐ 2022'!N$1912:R$4434,4,0)</f>
        <v>#N/A</v>
      </c>
      <c r="R5358" t="e">
        <f>+VLOOKUP(O5358,'Hàng trả'!#REF!,2,0)</f>
        <v>#REF!</v>
      </c>
    </row>
    <row r="5359" spans="1:18" hidden="1" x14ac:dyDescent="0.3">
      <c r="A5359" s="12">
        <v>9</v>
      </c>
      <c r="B5359" s="65"/>
      <c r="C5359" s="6" t="s">
        <v>18625</v>
      </c>
      <c r="D5359" s="7">
        <v>44789</v>
      </c>
      <c r="E5359" s="8" t="s">
        <v>18624</v>
      </c>
      <c r="F5359" s="9">
        <v>1011145</v>
      </c>
      <c r="G5359" s="8" t="s">
        <v>17662</v>
      </c>
      <c r="H5359" s="9">
        <v>106170</v>
      </c>
      <c r="I5359" s="72"/>
      <c r="J5359" s="73"/>
      <c r="K5359" s="74"/>
      <c r="L5359" s="79"/>
      <c r="M5359" s="80"/>
      <c r="N5359" t="str">
        <f t="shared" si="344"/>
        <v>31664</v>
      </c>
      <c r="O5359">
        <f t="shared" si="345"/>
        <v>31664</v>
      </c>
      <c r="P5359" s="29">
        <f t="shared" si="346"/>
        <v>1011145</v>
      </c>
      <c r="Q5359" t="e">
        <f>+VLOOKUP(O5359,'Bảng kê HĐ 2022'!N$1912:R$4434,4,0)</f>
        <v>#N/A</v>
      </c>
      <c r="R5359" t="e">
        <f>+VLOOKUP(O5359,'Hàng trả'!#REF!,2,0)</f>
        <v>#REF!</v>
      </c>
    </row>
    <row r="5360" spans="1:18" hidden="1" x14ac:dyDescent="0.3">
      <c r="A5360" s="12">
        <v>9</v>
      </c>
      <c r="B5360" s="63" t="s">
        <v>18626</v>
      </c>
      <c r="C5360" s="6" t="s">
        <v>18627</v>
      </c>
      <c r="D5360" s="7">
        <v>44795</v>
      </c>
      <c r="E5360" s="8" t="s">
        <v>12432</v>
      </c>
      <c r="F5360" s="9">
        <v>2981331</v>
      </c>
      <c r="G5360" s="8" t="s">
        <v>17662</v>
      </c>
      <c r="H5360" s="9">
        <v>313040</v>
      </c>
      <c r="I5360" s="66">
        <v>4312371</v>
      </c>
      <c r="J5360" s="67"/>
      <c r="K5360" s="68"/>
      <c r="L5360" s="75" t="s">
        <v>10844</v>
      </c>
      <c r="M5360" s="76"/>
      <c r="N5360" t="str">
        <f t="shared" si="344"/>
        <v>34219</v>
      </c>
      <c r="O5360">
        <f t="shared" si="345"/>
        <v>34219</v>
      </c>
      <c r="P5360" s="29">
        <f t="shared" si="346"/>
        <v>2981331</v>
      </c>
      <c r="Q5360" t="e">
        <f>+VLOOKUP(O5360,'Bảng kê HĐ 2022'!N$1912:R$4434,4,0)</f>
        <v>#N/A</v>
      </c>
      <c r="R5360" t="e">
        <f>+VLOOKUP(O5360,'Hàng trả'!#REF!,2,0)</f>
        <v>#REF!</v>
      </c>
    </row>
    <row r="5361" spans="1:18" hidden="1" x14ac:dyDescent="0.3">
      <c r="A5361" s="12">
        <v>9</v>
      </c>
      <c r="B5361" s="65"/>
      <c r="C5361" s="6" t="s">
        <v>18628</v>
      </c>
      <c r="D5361" s="7">
        <v>44777</v>
      </c>
      <c r="E5361" s="8" t="s">
        <v>12430</v>
      </c>
      <c r="F5361" s="9">
        <v>1836961</v>
      </c>
      <c r="G5361" s="8" t="s">
        <v>17662</v>
      </c>
      <c r="H5361" s="9">
        <v>192881</v>
      </c>
      <c r="I5361" s="72"/>
      <c r="J5361" s="73"/>
      <c r="K5361" s="74"/>
      <c r="L5361" s="79"/>
      <c r="M5361" s="80"/>
      <c r="N5361" t="str">
        <f t="shared" si="344"/>
        <v>29425</v>
      </c>
      <c r="O5361">
        <f t="shared" si="345"/>
        <v>29425</v>
      </c>
      <c r="P5361" s="29">
        <f t="shared" si="346"/>
        <v>1836961</v>
      </c>
      <c r="Q5361" t="e">
        <f>+VLOOKUP(O5361,'Bảng kê HĐ 2022'!N$1912:R$4434,4,0)</f>
        <v>#N/A</v>
      </c>
      <c r="R5361" t="e">
        <f>+VLOOKUP(O5361,'Hàng trả'!#REF!,2,0)</f>
        <v>#REF!</v>
      </c>
    </row>
    <row r="5362" spans="1:18" hidden="1" x14ac:dyDescent="0.3">
      <c r="A5362" s="12">
        <v>9</v>
      </c>
      <c r="B5362" s="63" t="s">
        <v>18629</v>
      </c>
      <c r="C5362" s="6" t="s">
        <v>18630</v>
      </c>
      <c r="D5362" s="7">
        <v>44775</v>
      </c>
      <c r="E5362" s="8" t="s">
        <v>11920</v>
      </c>
      <c r="F5362" s="9">
        <v>2113366</v>
      </c>
      <c r="G5362" s="8" t="s">
        <v>17662</v>
      </c>
      <c r="H5362" s="9">
        <v>221903</v>
      </c>
      <c r="I5362" s="66">
        <v>5393155</v>
      </c>
      <c r="J5362" s="67"/>
      <c r="K5362" s="68"/>
      <c r="L5362" s="75" t="s">
        <v>14396</v>
      </c>
      <c r="M5362" s="76"/>
      <c r="N5362" t="str">
        <f t="shared" si="344"/>
        <v>29073</v>
      </c>
      <c r="O5362">
        <f t="shared" si="345"/>
        <v>29073</v>
      </c>
      <c r="P5362" s="29">
        <f t="shared" si="346"/>
        <v>2113366</v>
      </c>
      <c r="Q5362" t="e">
        <f>+VLOOKUP(O5362,'Bảng kê HĐ 2022'!N$1912:R$4434,4,0)</f>
        <v>#N/A</v>
      </c>
      <c r="R5362" t="e">
        <f>+VLOOKUP(O5362,'Hàng trả'!#REF!,2,0)</f>
        <v>#REF!</v>
      </c>
    </row>
    <row r="5363" spans="1:18" hidden="1" x14ac:dyDescent="0.3">
      <c r="A5363" s="12">
        <v>9</v>
      </c>
      <c r="B5363" s="64"/>
      <c r="C5363" s="6" t="s">
        <v>18631</v>
      </c>
      <c r="D5363" s="7">
        <v>44796</v>
      </c>
      <c r="E5363" s="8" t="s">
        <v>11920</v>
      </c>
      <c r="F5363" s="9">
        <v>2070122</v>
      </c>
      <c r="G5363" s="8" t="s">
        <v>17662</v>
      </c>
      <c r="H5363" s="9">
        <v>217363</v>
      </c>
      <c r="I5363" s="69"/>
      <c r="J5363" s="70"/>
      <c r="K5363" s="71"/>
      <c r="L5363" s="77"/>
      <c r="M5363" s="78"/>
      <c r="N5363" t="str">
        <f t="shared" si="344"/>
        <v>34306</v>
      </c>
      <c r="O5363">
        <f t="shared" si="345"/>
        <v>34306</v>
      </c>
      <c r="P5363" s="29">
        <f t="shared" si="346"/>
        <v>2070122</v>
      </c>
      <c r="Q5363" t="e">
        <f>+VLOOKUP(O5363,'Bảng kê HĐ 2022'!N$1912:R$4434,4,0)</f>
        <v>#N/A</v>
      </c>
      <c r="R5363" t="e">
        <f>+VLOOKUP(O5363,'Hàng trả'!#REF!,2,0)</f>
        <v>#REF!</v>
      </c>
    </row>
    <row r="5364" spans="1:18" hidden="1" x14ac:dyDescent="0.3">
      <c r="A5364" s="12">
        <v>9</v>
      </c>
      <c r="B5364" s="65"/>
      <c r="C5364" s="6" t="s">
        <v>18632</v>
      </c>
      <c r="D5364" s="7">
        <v>44789</v>
      </c>
      <c r="E5364" s="8" t="s">
        <v>11920</v>
      </c>
      <c r="F5364" s="9">
        <v>1842383</v>
      </c>
      <c r="G5364" s="8" t="s">
        <v>17662</v>
      </c>
      <c r="H5364" s="9">
        <v>193450</v>
      </c>
      <c r="I5364" s="72"/>
      <c r="J5364" s="73"/>
      <c r="K5364" s="74"/>
      <c r="L5364" s="79"/>
      <c r="M5364" s="80"/>
      <c r="N5364" t="str">
        <f t="shared" si="344"/>
        <v>31667</v>
      </c>
      <c r="O5364">
        <f t="shared" si="345"/>
        <v>31667</v>
      </c>
      <c r="P5364" s="29">
        <f t="shared" si="346"/>
        <v>1842383</v>
      </c>
      <c r="Q5364" t="e">
        <f>+VLOOKUP(O5364,'Bảng kê HĐ 2022'!N$1912:R$4434,4,0)</f>
        <v>#N/A</v>
      </c>
      <c r="R5364" t="e">
        <f>+VLOOKUP(O5364,'Hàng trả'!#REF!,2,0)</f>
        <v>#REF!</v>
      </c>
    </row>
    <row r="5365" spans="1:18" hidden="1" x14ac:dyDescent="0.3">
      <c r="A5365" s="12">
        <v>9</v>
      </c>
      <c r="B5365" s="63" t="s">
        <v>18633</v>
      </c>
      <c r="C5365" s="6" t="s">
        <v>18634</v>
      </c>
      <c r="D5365" s="7">
        <v>44779</v>
      </c>
      <c r="E5365" s="8" t="s">
        <v>12432</v>
      </c>
      <c r="F5365" s="9">
        <v>1741392</v>
      </c>
      <c r="G5365" s="8" t="s">
        <v>17662</v>
      </c>
      <c r="H5365" s="9">
        <v>182846</v>
      </c>
      <c r="I5365" s="66">
        <v>3450008</v>
      </c>
      <c r="J5365" s="67"/>
      <c r="K5365" s="68"/>
      <c r="L5365" s="75" t="s">
        <v>10848</v>
      </c>
      <c r="M5365" s="76"/>
      <c r="N5365" t="str">
        <f t="shared" si="344"/>
        <v>29490</v>
      </c>
      <c r="O5365">
        <f t="shared" si="345"/>
        <v>29490</v>
      </c>
      <c r="P5365" s="29">
        <f t="shared" si="346"/>
        <v>1741392</v>
      </c>
      <c r="Q5365" t="e">
        <f>+VLOOKUP(O5365,'Bảng kê HĐ 2022'!N$1912:R$4434,4,0)</f>
        <v>#N/A</v>
      </c>
      <c r="R5365" t="e">
        <f>+VLOOKUP(O5365,'Hàng trả'!#REF!,2,0)</f>
        <v>#REF!</v>
      </c>
    </row>
    <row r="5366" spans="1:18" hidden="1" x14ac:dyDescent="0.3">
      <c r="A5366" s="12">
        <v>9</v>
      </c>
      <c r="B5366" s="65"/>
      <c r="C5366" s="6" t="s">
        <v>18635</v>
      </c>
      <c r="D5366" s="7">
        <v>44795</v>
      </c>
      <c r="E5366" s="8" t="s">
        <v>12432</v>
      </c>
      <c r="F5366" s="9">
        <v>2113366</v>
      </c>
      <c r="G5366" s="8" t="s">
        <v>17662</v>
      </c>
      <c r="H5366" s="9">
        <v>221904</v>
      </c>
      <c r="I5366" s="72"/>
      <c r="J5366" s="73"/>
      <c r="K5366" s="74"/>
      <c r="L5366" s="79"/>
      <c r="M5366" s="80"/>
      <c r="N5366" t="str">
        <f t="shared" si="344"/>
        <v>34206</v>
      </c>
      <c r="O5366">
        <f t="shared" si="345"/>
        <v>34206</v>
      </c>
      <c r="P5366" s="29">
        <f t="shared" si="346"/>
        <v>2113366</v>
      </c>
      <c r="Q5366" t="e">
        <f>+VLOOKUP(O5366,'Bảng kê HĐ 2022'!N$1912:R$4434,4,0)</f>
        <v>#N/A</v>
      </c>
      <c r="R5366" t="e">
        <f>+VLOOKUP(O5366,'Hàng trả'!#REF!,2,0)</f>
        <v>#REF!</v>
      </c>
    </row>
    <row r="5367" spans="1:18" hidden="1" x14ac:dyDescent="0.3">
      <c r="A5367" s="12">
        <v>9</v>
      </c>
      <c r="B5367" s="63" t="s">
        <v>18636</v>
      </c>
      <c r="C5367" s="6" t="s">
        <v>18637</v>
      </c>
      <c r="D5367" s="7">
        <v>44778</v>
      </c>
      <c r="E5367" s="8" t="s">
        <v>18638</v>
      </c>
      <c r="F5367" s="9">
        <v>2571826</v>
      </c>
      <c r="G5367" s="8" t="s">
        <v>17662</v>
      </c>
      <c r="H5367" s="9">
        <v>270042</v>
      </c>
      <c r="I5367" s="66">
        <v>6905353</v>
      </c>
      <c r="J5367" s="67"/>
      <c r="K5367" s="68"/>
      <c r="L5367" s="75" t="s">
        <v>10855</v>
      </c>
      <c r="M5367" s="76"/>
      <c r="N5367" t="str">
        <f t="shared" si="344"/>
        <v>29456</v>
      </c>
      <c r="O5367">
        <f t="shared" si="345"/>
        <v>29456</v>
      </c>
      <c r="P5367" s="29">
        <f t="shared" si="346"/>
        <v>2571826</v>
      </c>
      <c r="Q5367" t="e">
        <f>+VLOOKUP(O5367,'Bảng kê HĐ 2022'!N$1912:R$4434,4,0)</f>
        <v>#N/A</v>
      </c>
      <c r="R5367" t="e">
        <f>+VLOOKUP(O5367,'Hàng trả'!#REF!,2,0)</f>
        <v>#REF!</v>
      </c>
    </row>
    <row r="5368" spans="1:18" hidden="1" x14ac:dyDescent="0.3">
      <c r="A5368" s="12">
        <v>9</v>
      </c>
      <c r="B5368" s="64"/>
      <c r="C5368" s="6" t="s">
        <v>18639</v>
      </c>
      <c r="D5368" s="7">
        <v>44789</v>
      </c>
      <c r="E5368" s="8" t="s">
        <v>18640</v>
      </c>
      <c r="F5368" s="9">
        <v>2571826</v>
      </c>
      <c r="G5368" s="8" t="s">
        <v>17662</v>
      </c>
      <c r="H5368" s="9">
        <v>270042</v>
      </c>
      <c r="I5368" s="69"/>
      <c r="J5368" s="70"/>
      <c r="K5368" s="71"/>
      <c r="L5368" s="77"/>
      <c r="M5368" s="78"/>
      <c r="N5368" t="str">
        <f t="shared" si="344"/>
        <v>31666</v>
      </c>
      <c r="O5368">
        <f t="shared" si="345"/>
        <v>31666</v>
      </c>
      <c r="P5368" s="29">
        <f t="shared" si="346"/>
        <v>2571826</v>
      </c>
      <c r="Q5368" t="e">
        <f>+VLOOKUP(O5368,'Bảng kê HĐ 2022'!N$1912:R$4434,4,0)</f>
        <v>#N/A</v>
      </c>
      <c r="R5368" t="e">
        <f>+VLOOKUP(O5368,'Hàng trả'!#REF!,2,0)</f>
        <v>#REF!</v>
      </c>
    </row>
    <row r="5369" spans="1:18" hidden="1" x14ac:dyDescent="0.3">
      <c r="A5369" s="12">
        <v>9</v>
      </c>
      <c r="B5369" s="65"/>
      <c r="C5369" s="6" t="s">
        <v>18641</v>
      </c>
      <c r="D5369" s="7">
        <v>44799</v>
      </c>
      <c r="E5369" s="8" t="s">
        <v>18642</v>
      </c>
      <c r="F5369" s="9">
        <v>2571826</v>
      </c>
      <c r="G5369" s="8" t="s">
        <v>17662</v>
      </c>
      <c r="H5369" s="9">
        <v>270042</v>
      </c>
      <c r="I5369" s="72"/>
      <c r="J5369" s="73"/>
      <c r="K5369" s="74"/>
      <c r="L5369" s="79"/>
      <c r="M5369" s="80"/>
      <c r="N5369" t="str">
        <f t="shared" si="344"/>
        <v>36233</v>
      </c>
      <c r="O5369">
        <f t="shared" si="345"/>
        <v>36233</v>
      </c>
      <c r="P5369" s="29">
        <f t="shared" si="346"/>
        <v>2571826</v>
      </c>
      <c r="Q5369" t="e">
        <f>+VLOOKUP(O5369,'Bảng kê HĐ 2022'!N$1912:R$4434,4,0)</f>
        <v>#N/A</v>
      </c>
      <c r="R5369" t="e">
        <f>+VLOOKUP(O5369,'Hàng trả'!#REF!,2,0)</f>
        <v>#REF!</v>
      </c>
    </row>
    <row r="5370" spans="1:18" hidden="1" x14ac:dyDescent="0.3">
      <c r="A5370" s="12">
        <v>9</v>
      </c>
      <c r="B5370" s="63" t="s">
        <v>18643</v>
      </c>
      <c r="C5370" s="6" t="s">
        <v>18644</v>
      </c>
      <c r="D5370" s="7">
        <v>44799</v>
      </c>
      <c r="E5370" s="8" t="s">
        <v>17408</v>
      </c>
      <c r="F5370" s="9">
        <v>5119445</v>
      </c>
      <c r="G5370" s="8" t="s">
        <v>17662</v>
      </c>
      <c r="H5370" s="9">
        <v>537542</v>
      </c>
      <c r="I5370" s="66">
        <v>17187219</v>
      </c>
      <c r="J5370" s="67"/>
      <c r="K5370" s="68"/>
      <c r="L5370" s="75" t="s">
        <v>10862</v>
      </c>
      <c r="M5370" s="76"/>
      <c r="N5370" t="str">
        <f t="shared" si="344"/>
        <v>36232</v>
      </c>
      <c r="O5370">
        <f t="shared" si="345"/>
        <v>36232</v>
      </c>
      <c r="P5370" s="29">
        <f t="shared" si="346"/>
        <v>5119445</v>
      </c>
      <c r="Q5370" t="e">
        <f>+VLOOKUP(O5370,'Bảng kê HĐ 2022'!N$1912:R$4434,4,0)</f>
        <v>#N/A</v>
      </c>
      <c r="R5370" t="e">
        <f>+VLOOKUP(O5370,'Hàng trả'!#REF!,2,0)</f>
        <v>#REF!</v>
      </c>
    </row>
    <row r="5371" spans="1:18" hidden="1" x14ac:dyDescent="0.3">
      <c r="A5371" s="12">
        <v>9</v>
      </c>
      <c r="B5371" s="64"/>
      <c r="C5371" s="6" t="s">
        <v>18645</v>
      </c>
      <c r="D5371" s="7">
        <v>44785</v>
      </c>
      <c r="E5371" s="8" t="s">
        <v>14016</v>
      </c>
      <c r="F5371" s="9">
        <v>4917464</v>
      </c>
      <c r="G5371" s="8" t="s">
        <v>17662</v>
      </c>
      <c r="H5371" s="9">
        <v>516334</v>
      </c>
      <c r="I5371" s="69"/>
      <c r="J5371" s="70"/>
      <c r="K5371" s="71"/>
      <c r="L5371" s="77"/>
      <c r="M5371" s="78"/>
      <c r="N5371" t="str">
        <f t="shared" si="344"/>
        <v>29912</v>
      </c>
      <c r="O5371">
        <f t="shared" si="345"/>
        <v>29912</v>
      </c>
      <c r="P5371" s="29">
        <f t="shared" si="346"/>
        <v>4917464</v>
      </c>
      <c r="Q5371" t="e">
        <f>+VLOOKUP(O5371,'Bảng kê HĐ 2022'!N$1912:R$4434,4,0)</f>
        <v>#N/A</v>
      </c>
      <c r="R5371" t="e">
        <f>+VLOOKUP(O5371,'Hàng trả'!#REF!,2,0)</f>
        <v>#REF!</v>
      </c>
    </row>
    <row r="5372" spans="1:18" hidden="1" x14ac:dyDescent="0.3">
      <c r="A5372" s="12">
        <v>9</v>
      </c>
      <c r="B5372" s="64"/>
      <c r="C5372" s="6" t="s">
        <v>18646</v>
      </c>
      <c r="D5372" s="7">
        <v>44799</v>
      </c>
      <c r="E5372" s="8" t="s">
        <v>14016</v>
      </c>
      <c r="F5372" s="9">
        <v>2547620</v>
      </c>
      <c r="G5372" s="8" t="s">
        <v>17662</v>
      </c>
      <c r="H5372" s="9">
        <v>267500</v>
      </c>
      <c r="I5372" s="69"/>
      <c r="J5372" s="70"/>
      <c r="K5372" s="71"/>
      <c r="L5372" s="77"/>
      <c r="M5372" s="78"/>
      <c r="N5372" t="str">
        <f t="shared" si="344"/>
        <v>36231</v>
      </c>
      <c r="O5372">
        <f t="shared" si="345"/>
        <v>36231</v>
      </c>
      <c r="P5372" s="29">
        <f t="shared" si="346"/>
        <v>2547620</v>
      </c>
      <c r="Q5372" t="e">
        <f>+VLOOKUP(O5372,'Bảng kê HĐ 2022'!N$1912:R$4434,4,0)</f>
        <v>#N/A</v>
      </c>
      <c r="R5372" t="e">
        <f>+VLOOKUP(O5372,'Hàng trả'!#REF!,2,0)</f>
        <v>#REF!</v>
      </c>
    </row>
    <row r="5373" spans="1:18" hidden="1" x14ac:dyDescent="0.3">
      <c r="A5373" s="12">
        <v>9</v>
      </c>
      <c r="B5373" s="64"/>
      <c r="C5373" s="6" t="s">
        <v>18647</v>
      </c>
      <c r="D5373" s="7">
        <v>44775</v>
      </c>
      <c r="E5373" s="8" t="s">
        <v>17408</v>
      </c>
      <c r="F5373" s="9">
        <v>2785536</v>
      </c>
      <c r="G5373" s="8" t="s">
        <v>17662</v>
      </c>
      <c r="H5373" s="9">
        <v>292481</v>
      </c>
      <c r="I5373" s="69"/>
      <c r="J5373" s="70"/>
      <c r="K5373" s="71"/>
      <c r="L5373" s="77"/>
      <c r="M5373" s="78"/>
      <c r="N5373" t="str">
        <f t="shared" si="344"/>
        <v>29076</v>
      </c>
      <c r="O5373">
        <f t="shared" si="345"/>
        <v>29076</v>
      </c>
      <c r="P5373" s="29">
        <f t="shared" si="346"/>
        <v>2785536</v>
      </c>
      <c r="Q5373" t="e">
        <f>+VLOOKUP(O5373,'Bảng kê HĐ 2022'!N$1912:R$4434,4,0)</f>
        <v>#N/A</v>
      </c>
      <c r="R5373" t="e">
        <f>+VLOOKUP(O5373,'Hàng trả'!#REF!,2,0)</f>
        <v>#REF!</v>
      </c>
    </row>
    <row r="5374" spans="1:18" hidden="1" x14ac:dyDescent="0.3">
      <c r="A5374" s="12">
        <v>9</v>
      </c>
      <c r="B5374" s="65"/>
      <c r="C5374" s="6" t="s">
        <v>18648</v>
      </c>
      <c r="D5374" s="7">
        <v>44796</v>
      </c>
      <c r="E5374" s="8" t="s">
        <v>14016</v>
      </c>
      <c r="F5374" s="9">
        <v>3833532</v>
      </c>
      <c r="G5374" s="8" t="s">
        <v>17662</v>
      </c>
      <c r="H5374" s="9">
        <v>402521</v>
      </c>
      <c r="I5374" s="72"/>
      <c r="J5374" s="73"/>
      <c r="K5374" s="74"/>
      <c r="L5374" s="79"/>
      <c r="M5374" s="80"/>
      <c r="N5374" t="str">
        <f t="shared" si="344"/>
        <v>34271</v>
      </c>
      <c r="O5374">
        <f t="shared" si="345"/>
        <v>34271</v>
      </c>
      <c r="P5374" s="29">
        <f t="shared" si="346"/>
        <v>3833532</v>
      </c>
      <c r="Q5374" t="e">
        <f>+VLOOKUP(O5374,'Bảng kê HĐ 2022'!N$1912:R$4434,4,0)</f>
        <v>#N/A</v>
      </c>
      <c r="R5374" t="e">
        <f>+VLOOKUP(O5374,'Hàng trả'!#REF!,2,0)</f>
        <v>#REF!</v>
      </c>
    </row>
    <row r="5375" spans="1:18" hidden="1" x14ac:dyDescent="0.3">
      <c r="A5375" s="12">
        <v>9</v>
      </c>
      <c r="B5375" s="63" t="s">
        <v>18649</v>
      </c>
      <c r="C5375" s="6" t="s">
        <v>18650</v>
      </c>
      <c r="D5375" s="7">
        <v>44776</v>
      </c>
      <c r="E5375" s="8" t="s">
        <v>18651</v>
      </c>
      <c r="F5375" s="9">
        <v>2035724</v>
      </c>
      <c r="G5375" s="8" t="s">
        <v>17662</v>
      </c>
      <c r="H5375" s="9">
        <v>213751</v>
      </c>
      <c r="I5375" s="66">
        <v>15482296</v>
      </c>
      <c r="J5375" s="67"/>
      <c r="K5375" s="68"/>
      <c r="L5375" s="75" t="s">
        <v>10867</v>
      </c>
      <c r="M5375" s="76"/>
      <c r="N5375" t="str">
        <f t="shared" si="344"/>
        <v>29278</v>
      </c>
      <c r="O5375">
        <f t="shared" si="345"/>
        <v>29278</v>
      </c>
      <c r="P5375" s="29">
        <f t="shared" si="346"/>
        <v>2035724</v>
      </c>
      <c r="Q5375" t="e">
        <f>+VLOOKUP(O5375,'Bảng kê HĐ 2022'!N$1912:R$4434,4,0)</f>
        <v>#N/A</v>
      </c>
      <c r="R5375" t="e">
        <f>+VLOOKUP(O5375,'Hàng trả'!#REF!,2,0)</f>
        <v>#REF!</v>
      </c>
    </row>
    <row r="5376" spans="1:18" hidden="1" x14ac:dyDescent="0.3">
      <c r="A5376" s="12">
        <v>9</v>
      </c>
      <c r="B5376" s="64"/>
      <c r="C5376" s="6" t="s">
        <v>18652</v>
      </c>
      <c r="D5376" s="7">
        <v>44774</v>
      </c>
      <c r="E5376" s="8" t="s">
        <v>18653</v>
      </c>
      <c r="F5376" s="9">
        <v>2078968</v>
      </c>
      <c r="G5376" s="8" t="s">
        <v>17662</v>
      </c>
      <c r="H5376" s="9">
        <v>218292</v>
      </c>
      <c r="I5376" s="69"/>
      <c r="J5376" s="70"/>
      <c r="K5376" s="71"/>
      <c r="L5376" s="77"/>
      <c r="M5376" s="78"/>
      <c r="N5376" t="str">
        <f t="shared" si="344"/>
        <v>28961</v>
      </c>
      <c r="O5376">
        <f t="shared" si="345"/>
        <v>28961</v>
      </c>
      <c r="P5376" s="29">
        <f t="shared" si="346"/>
        <v>2078968</v>
      </c>
      <c r="Q5376" t="e">
        <f>+VLOOKUP(O5376,'Bảng kê HĐ 2022'!N$1912:R$4434,4,0)</f>
        <v>#N/A</v>
      </c>
      <c r="R5376" t="e">
        <f>+VLOOKUP(O5376,'Hàng trả'!#REF!,2,0)</f>
        <v>#REF!</v>
      </c>
    </row>
    <row r="5377" spans="1:18" hidden="1" x14ac:dyDescent="0.3">
      <c r="A5377" s="12">
        <v>9</v>
      </c>
      <c r="B5377" s="64"/>
      <c r="C5377" s="6" t="s">
        <v>18654</v>
      </c>
      <c r="D5377" s="7">
        <v>44797</v>
      </c>
      <c r="E5377" s="8" t="s">
        <v>18655</v>
      </c>
      <c r="F5377" s="9">
        <v>4594115</v>
      </c>
      <c r="G5377" s="8" t="s">
        <v>17662</v>
      </c>
      <c r="H5377" s="9">
        <v>482382</v>
      </c>
      <c r="I5377" s="69"/>
      <c r="J5377" s="70"/>
      <c r="K5377" s="71"/>
      <c r="L5377" s="77"/>
      <c r="M5377" s="78"/>
      <c r="N5377" t="str">
        <f t="shared" si="344"/>
        <v>34399</v>
      </c>
      <c r="O5377">
        <f t="shared" si="345"/>
        <v>34399</v>
      </c>
      <c r="P5377" s="29">
        <f t="shared" si="346"/>
        <v>4594115</v>
      </c>
      <c r="Q5377" t="e">
        <f>+VLOOKUP(O5377,'Bảng kê HĐ 2022'!N$1912:R$4434,4,0)</f>
        <v>#N/A</v>
      </c>
      <c r="R5377" t="e">
        <f>+VLOOKUP(O5377,'Hàng trả'!#REF!,2,0)</f>
        <v>#REF!</v>
      </c>
    </row>
    <row r="5378" spans="1:18" hidden="1" x14ac:dyDescent="0.3">
      <c r="A5378" s="12">
        <v>9</v>
      </c>
      <c r="B5378" s="64"/>
      <c r="C5378" s="6" t="s">
        <v>18656</v>
      </c>
      <c r="D5378" s="7">
        <v>44779</v>
      </c>
      <c r="E5378" s="8" t="s">
        <v>18657</v>
      </c>
      <c r="F5378" s="9">
        <v>2035724</v>
      </c>
      <c r="G5378" s="8" t="s">
        <v>17662</v>
      </c>
      <c r="H5378" s="9">
        <v>213751</v>
      </c>
      <c r="I5378" s="69"/>
      <c r="J5378" s="70"/>
      <c r="K5378" s="71"/>
      <c r="L5378" s="77"/>
      <c r="M5378" s="78"/>
      <c r="N5378" t="str">
        <f t="shared" si="344"/>
        <v>29500</v>
      </c>
      <c r="O5378">
        <f t="shared" si="345"/>
        <v>29500</v>
      </c>
      <c r="P5378" s="29">
        <f t="shared" si="346"/>
        <v>2035724</v>
      </c>
      <c r="Q5378" t="e">
        <f>+VLOOKUP(O5378,'Bảng kê HĐ 2022'!N$1912:R$4434,4,0)</f>
        <v>#N/A</v>
      </c>
      <c r="R5378" t="e">
        <f>+VLOOKUP(O5378,'Hàng trả'!#REF!,2,0)</f>
        <v>#REF!</v>
      </c>
    </row>
    <row r="5379" spans="1:18" hidden="1" x14ac:dyDescent="0.3">
      <c r="A5379" s="12">
        <v>9</v>
      </c>
      <c r="B5379" s="64"/>
      <c r="C5379" s="6" t="s">
        <v>18658</v>
      </c>
      <c r="D5379" s="7">
        <v>44800</v>
      </c>
      <c r="E5379" s="8" t="s">
        <v>18659</v>
      </c>
      <c r="F5379" s="9">
        <v>4594115</v>
      </c>
      <c r="G5379" s="8" t="s">
        <v>17662</v>
      </c>
      <c r="H5379" s="9">
        <v>482382</v>
      </c>
      <c r="I5379" s="69"/>
      <c r="J5379" s="70"/>
      <c r="K5379" s="71"/>
      <c r="L5379" s="77"/>
      <c r="M5379" s="78"/>
      <c r="N5379" t="str">
        <f t="shared" si="344"/>
        <v>36284</v>
      </c>
      <c r="O5379">
        <f t="shared" si="345"/>
        <v>36284</v>
      </c>
      <c r="P5379" s="29">
        <f t="shared" si="346"/>
        <v>4594115</v>
      </c>
      <c r="Q5379" t="e">
        <f>+VLOOKUP(O5379,'Bảng kê HĐ 2022'!N$1912:R$4434,4,0)</f>
        <v>#N/A</v>
      </c>
      <c r="R5379" t="e">
        <f>+VLOOKUP(O5379,'Hàng trả'!#REF!,2,0)</f>
        <v>#REF!</v>
      </c>
    </row>
    <row r="5380" spans="1:18" hidden="1" x14ac:dyDescent="0.3">
      <c r="A5380" s="12">
        <v>9</v>
      </c>
      <c r="B5380" s="65"/>
      <c r="C5380" s="6" t="s">
        <v>18660</v>
      </c>
      <c r="D5380" s="7">
        <v>44786</v>
      </c>
      <c r="E5380" s="8" t="s">
        <v>18661</v>
      </c>
      <c r="F5380" s="9">
        <v>1960009</v>
      </c>
      <c r="G5380" s="8" t="s">
        <v>17662</v>
      </c>
      <c r="H5380" s="9">
        <v>205801</v>
      </c>
      <c r="I5380" s="72"/>
      <c r="J5380" s="73"/>
      <c r="K5380" s="74"/>
      <c r="L5380" s="79"/>
      <c r="M5380" s="80"/>
      <c r="N5380" t="str">
        <f t="shared" si="344"/>
        <v>31501</v>
      </c>
      <c r="O5380">
        <f t="shared" si="345"/>
        <v>31501</v>
      </c>
      <c r="P5380" s="29">
        <f t="shared" si="346"/>
        <v>1960009</v>
      </c>
      <c r="Q5380" t="e">
        <f>+VLOOKUP(O5380,'Bảng kê HĐ 2022'!N$1912:R$4434,4,0)</f>
        <v>#N/A</v>
      </c>
      <c r="R5380" t="e">
        <f>+VLOOKUP(O5380,'Hàng trả'!#REF!,2,0)</f>
        <v>#REF!</v>
      </c>
    </row>
    <row r="5381" spans="1:18" hidden="1" x14ac:dyDescent="0.3">
      <c r="A5381" s="12">
        <v>9</v>
      </c>
      <c r="B5381" s="63" t="s">
        <v>18662</v>
      </c>
      <c r="C5381" s="6" t="s">
        <v>18663</v>
      </c>
      <c r="D5381" s="7">
        <v>44795</v>
      </c>
      <c r="E5381" s="8" t="s">
        <v>14033</v>
      </c>
      <c r="F5381" s="9">
        <v>2415488</v>
      </c>
      <c r="G5381" s="8" t="s">
        <v>17662</v>
      </c>
      <c r="H5381" s="9">
        <v>253626</v>
      </c>
      <c r="I5381" s="66">
        <v>6577164</v>
      </c>
      <c r="J5381" s="67"/>
      <c r="K5381" s="68"/>
      <c r="L5381" s="75" t="s">
        <v>10878</v>
      </c>
      <c r="M5381" s="76"/>
      <c r="N5381" t="str">
        <f t="shared" si="344"/>
        <v>34171</v>
      </c>
      <c r="O5381">
        <f t="shared" si="345"/>
        <v>34171</v>
      </c>
      <c r="P5381" s="29">
        <f t="shared" si="346"/>
        <v>2415488</v>
      </c>
      <c r="Q5381" t="e">
        <f>+VLOOKUP(O5381,'Bảng kê HĐ 2022'!N$1912:R$4434,4,0)</f>
        <v>#N/A</v>
      </c>
      <c r="R5381" t="e">
        <f>+VLOOKUP(O5381,'Hàng trả'!#REF!,2,0)</f>
        <v>#REF!</v>
      </c>
    </row>
    <row r="5382" spans="1:18" hidden="1" x14ac:dyDescent="0.3">
      <c r="A5382" s="12">
        <v>9</v>
      </c>
      <c r="B5382" s="64"/>
      <c r="C5382" s="6" t="s">
        <v>18664</v>
      </c>
      <c r="D5382" s="7">
        <v>44781</v>
      </c>
      <c r="E5382" s="8" t="s">
        <v>14033</v>
      </c>
      <c r="F5382" s="9">
        <v>1741392</v>
      </c>
      <c r="G5382" s="8" t="s">
        <v>17662</v>
      </c>
      <c r="H5382" s="9">
        <v>182846</v>
      </c>
      <c r="I5382" s="69"/>
      <c r="J5382" s="70"/>
      <c r="K5382" s="71"/>
      <c r="L5382" s="77"/>
      <c r="M5382" s="78"/>
      <c r="N5382" t="str">
        <f t="shared" si="344"/>
        <v>29542</v>
      </c>
      <c r="O5382">
        <f t="shared" si="345"/>
        <v>29542</v>
      </c>
      <c r="P5382" s="29">
        <f t="shared" si="346"/>
        <v>1741392</v>
      </c>
      <c r="Q5382" t="e">
        <f>+VLOOKUP(O5382,'Bảng kê HĐ 2022'!N$1912:R$4434,4,0)</f>
        <v>#N/A</v>
      </c>
      <c r="R5382" t="e">
        <f>+VLOOKUP(O5382,'Hàng trả'!#REF!,2,0)</f>
        <v>#REF!</v>
      </c>
    </row>
    <row r="5383" spans="1:18" hidden="1" x14ac:dyDescent="0.3">
      <c r="A5383" s="12">
        <v>9</v>
      </c>
      <c r="B5383" s="64"/>
      <c r="C5383" s="6" t="s">
        <v>18665</v>
      </c>
      <c r="D5383" s="7">
        <v>44774</v>
      </c>
      <c r="E5383" s="8" t="s">
        <v>14033</v>
      </c>
      <c r="F5383" s="9">
        <v>1992481</v>
      </c>
      <c r="G5383" s="8" t="s">
        <v>17662</v>
      </c>
      <c r="H5383" s="9">
        <v>209211</v>
      </c>
      <c r="I5383" s="69"/>
      <c r="J5383" s="70"/>
      <c r="K5383" s="71"/>
      <c r="L5383" s="77"/>
      <c r="M5383" s="78"/>
      <c r="N5383" t="str">
        <f t="shared" si="344"/>
        <v>28997</v>
      </c>
      <c r="O5383">
        <f t="shared" si="345"/>
        <v>28997</v>
      </c>
      <c r="P5383" s="29">
        <f t="shared" si="346"/>
        <v>1992481</v>
      </c>
      <c r="Q5383" t="e">
        <f>+VLOOKUP(O5383,'Bảng kê HĐ 2022'!N$1912:R$4434,4,0)</f>
        <v>#N/A</v>
      </c>
      <c r="R5383" t="e">
        <f>+VLOOKUP(O5383,'Hàng trả'!#REF!,2,0)</f>
        <v>#REF!</v>
      </c>
    </row>
    <row r="5384" spans="1:18" hidden="1" x14ac:dyDescent="0.3">
      <c r="A5384" s="12">
        <v>9</v>
      </c>
      <c r="B5384" s="65"/>
      <c r="C5384" s="6" t="s">
        <v>18666</v>
      </c>
      <c r="D5384" s="7">
        <v>44788</v>
      </c>
      <c r="E5384" s="8" t="s">
        <v>18667</v>
      </c>
      <c r="F5384" s="9">
        <v>1199426</v>
      </c>
      <c r="G5384" s="8" t="s">
        <v>17662</v>
      </c>
      <c r="H5384" s="9">
        <v>125940</v>
      </c>
      <c r="I5384" s="72"/>
      <c r="J5384" s="73"/>
      <c r="K5384" s="74"/>
      <c r="L5384" s="79"/>
      <c r="M5384" s="80"/>
      <c r="N5384" t="str">
        <f t="shared" si="344"/>
        <v>31553</v>
      </c>
      <c r="O5384">
        <f t="shared" si="345"/>
        <v>31553</v>
      </c>
      <c r="P5384" s="29">
        <f t="shared" si="346"/>
        <v>1199426</v>
      </c>
      <c r="Q5384" t="e">
        <f>+VLOOKUP(O5384,'Bảng kê HĐ 2022'!N$1912:R$4434,4,0)</f>
        <v>#N/A</v>
      </c>
      <c r="R5384" t="e">
        <f>+VLOOKUP(O5384,'Hàng trả'!#REF!,2,0)</f>
        <v>#REF!</v>
      </c>
    </row>
    <row r="5385" spans="1:18" hidden="1" x14ac:dyDescent="0.3">
      <c r="A5385" s="12">
        <v>9</v>
      </c>
      <c r="B5385" s="63" t="s">
        <v>18668</v>
      </c>
      <c r="C5385" s="6" t="s">
        <v>18669</v>
      </c>
      <c r="D5385" s="7">
        <v>44802</v>
      </c>
      <c r="E5385" s="8" t="s">
        <v>12432</v>
      </c>
      <c r="F5385" s="9">
        <v>3937459</v>
      </c>
      <c r="G5385" s="8" t="s">
        <v>17662</v>
      </c>
      <c r="H5385" s="9">
        <v>413433</v>
      </c>
      <c r="I5385" s="66">
        <v>8388645</v>
      </c>
      <c r="J5385" s="67"/>
      <c r="K5385" s="68"/>
      <c r="L5385" s="75" t="s">
        <v>10883</v>
      </c>
      <c r="M5385" s="76"/>
      <c r="N5385" t="str">
        <f t="shared" ref="N5385:N5448" si="347">+RIGHT(C5385,5)</f>
        <v>36411</v>
      </c>
      <c r="O5385">
        <f t="shared" ref="O5385:O5448" si="348">+N5385*1</f>
        <v>36411</v>
      </c>
      <c r="P5385" s="29">
        <f t="shared" ref="P5385:P5448" si="349">+F5385</f>
        <v>3937459</v>
      </c>
      <c r="Q5385" t="e">
        <f>+VLOOKUP(O5385,'Bảng kê HĐ 2022'!N$1912:R$4434,4,0)</f>
        <v>#N/A</v>
      </c>
      <c r="R5385" t="e">
        <f>+VLOOKUP(O5385,'Hàng trả'!#REF!,2,0)</f>
        <v>#REF!</v>
      </c>
    </row>
    <row r="5386" spans="1:18" hidden="1" x14ac:dyDescent="0.3">
      <c r="A5386" s="12">
        <v>9</v>
      </c>
      <c r="B5386" s="64"/>
      <c r="C5386" s="6" t="s">
        <v>18670</v>
      </c>
      <c r="D5386" s="7">
        <v>44796</v>
      </c>
      <c r="E5386" s="8" t="s">
        <v>12847</v>
      </c>
      <c r="F5386" s="9">
        <v>801900</v>
      </c>
      <c r="G5386" s="8" t="s">
        <v>17662</v>
      </c>
      <c r="H5386" s="9">
        <v>84200</v>
      </c>
      <c r="I5386" s="69"/>
      <c r="J5386" s="70"/>
      <c r="K5386" s="71"/>
      <c r="L5386" s="77"/>
      <c r="M5386" s="78"/>
      <c r="N5386" t="str">
        <f t="shared" si="347"/>
        <v>34288</v>
      </c>
      <c r="O5386">
        <f t="shared" si="348"/>
        <v>34288</v>
      </c>
      <c r="P5386" s="29">
        <f t="shared" si="349"/>
        <v>801900</v>
      </c>
      <c r="Q5386" t="e">
        <f>+VLOOKUP(O5386,'Bảng kê HĐ 2022'!N$1912:R$4434,4,0)</f>
        <v>#N/A</v>
      </c>
      <c r="R5386" t="e">
        <f>+VLOOKUP(O5386,'Hàng trả'!#REF!,2,0)</f>
        <v>#REF!</v>
      </c>
    </row>
    <row r="5387" spans="1:18" hidden="1" x14ac:dyDescent="0.3">
      <c r="A5387" s="12">
        <v>9</v>
      </c>
      <c r="B5387" s="64"/>
      <c r="C5387" s="6" t="s">
        <v>18671</v>
      </c>
      <c r="D5387" s="7">
        <v>44779</v>
      </c>
      <c r="E5387" s="8" t="s">
        <v>12432</v>
      </c>
      <c r="F5387" s="9">
        <v>2554461</v>
      </c>
      <c r="G5387" s="8" t="s">
        <v>17662</v>
      </c>
      <c r="H5387" s="9">
        <v>268218</v>
      </c>
      <c r="I5387" s="69"/>
      <c r="J5387" s="70"/>
      <c r="K5387" s="71"/>
      <c r="L5387" s="77"/>
      <c r="M5387" s="78"/>
      <c r="N5387" t="str">
        <f t="shared" si="347"/>
        <v>29496</v>
      </c>
      <c r="O5387">
        <f t="shared" si="348"/>
        <v>29496</v>
      </c>
      <c r="P5387" s="29">
        <f t="shared" si="349"/>
        <v>2554461</v>
      </c>
      <c r="Q5387" t="e">
        <f>+VLOOKUP(O5387,'Bảng kê HĐ 2022'!N$1912:R$4434,4,0)</f>
        <v>#N/A</v>
      </c>
      <c r="R5387" t="e">
        <f>+VLOOKUP(O5387,'Hàng trả'!#REF!,2,0)</f>
        <v>#REF!</v>
      </c>
    </row>
    <row r="5388" spans="1:18" hidden="1" x14ac:dyDescent="0.3">
      <c r="A5388" s="12">
        <v>9</v>
      </c>
      <c r="B5388" s="65"/>
      <c r="C5388" s="6" t="s">
        <v>18672</v>
      </c>
      <c r="D5388" s="7">
        <v>44783</v>
      </c>
      <c r="E5388" s="8" t="s">
        <v>12430</v>
      </c>
      <c r="F5388" s="9">
        <v>2078968</v>
      </c>
      <c r="G5388" s="8" t="s">
        <v>17662</v>
      </c>
      <c r="H5388" s="9">
        <v>218292</v>
      </c>
      <c r="I5388" s="72"/>
      <c r="J5388" s="73"/>
      <c r="K5388" s="74"/>
      <c r="L5388" s="79"/>
      <c r="M5388" s="80"/>
      <c r="N5388" t="str">
        <f t="shared" si="347"/>
        <v>29645</v>
      </c>
      <c r="O5388">
        <f t="shared" si="348"/>
        <v>29645</v>
      </c>
      <c r="P5388" s="29">
        <f t="shared" si="349"/>
        <v>2078968</v>
      </c>
      <c r="Q5388" t="e">
        <f>+VLOOKUP(O5388,'Bảng kê HĐ 2022'!N$1912:R$4434,4,0)</f>
        <v>#N/A</v>
      </c>
      <c r="R5388" t="e">
        <f>+VLOOKUP(O5388,'Hàng trả'!#REF!,2,0)</f>
        <v>#REF!</v>
      </c>
    </row>
    <row r="5389" spans="1:18" hidden="1" x14ac:dyDescent="0.3">
      <c r="A5389" s="12">
        <v>9</v>
      </c>
      <c r="B5389" s="63" t="s">
        <v>18673</v>
      </c>
      <c r="C5389" s="6" t="s">
        <v>18674</v>
      </c>
      <c r="D5389" s="7">
        <v>44782</v>
      </c>
      <c r="E5389" s="8" t="s">
        <v>12432</v>
      </c>
      <c r="F5389" s="9">
        <v>8085150</v>
      </c>
      <c r="G5389" s="8" t="s">
        <v>17662</v>
      </c>
      <c r="H5389" s="9">
        <v>848941</v>
      </c>
      <c r="I5389" s="66">
        <v>26186693</v>
      </c>
      <c r="J5389" s="67"/>
      <c r="K5389" s="68"/>
      <c r="L5389" s="75" t="s">
        <v>10892</v>
      </c>
      <c r="M5389" s="76"/>
      <c r="N5389" t="str">
        <f t="shared" si="347"/>
        <v>29606</v>
      </c>
      <c r="O5389">
        <f t="shared" si="348"/>
        <v>29606</v>
      </c>
      <c r="P5389" s="29">
        <f t="shared" si="349"/>
        <v>8085150</v>
      </c>
      <c r="Q5389" t="e">
        <f>+VLOOKUP(O5389,'Bảng kê HĐ 2022'!N$1912:R$4434,4,0)</f>
        <v>#N/A</v>
      </c>
      <c r="R5389" t="e">
        <f>+VLOOKUP(O5389,'Hàng trả'!#REF!,2,0)</f>
        <v>#REF!</v>
      </c>
    </row>
    <row r="5390" spans="1:18" hidden="1" x14ac:dyDescent="0.3">
      <c r="A5390" s="12">
        <v>9</v>
      </c>
      <c r="B5390" s="64"/>
      <c r="C5390" s="6" t="s">
        <v>18675</v>
      </c>
      <c r="D5390" s="7">
        <v>44802</v>
      </c>
      <c r="E5390" s="8" t="s">
        <v>12432</v>
      </c>
      <c r="F5390" s="9">
        <v>6397787</v>
      </c>
      <c r="G5390" s="8" t="s">
        <v>17662</v>
      </c>
      <c r="H5390" s="9">
        <v>671768</v>
      </c>
      <c r="I5390" s="69"/>
      <c r="J5390" s="70"/>
      <c r="K5390" s="71"/>
      <c r="L5390" s="77"/>
      <c r="M5390" s="78"/>
      <c r="N5390" t="str">
        <f t="shared" si="347"/>
        <v>36362</v>
      </c>
      <c r="O5390">
        <f t="shared" si="348"/>
        <v>36362</v>
      </c>
      <c r="P5390" s="29">
        <f t="shared" si="349"/>
        <v>6397787</v>
      </c>
      <c r="Q5390" t="e">
        <f>+VLOOKUP(O5390,'Bảng kê HĐ 2022'!N$1912:R$4434,4,0)</f>
        <v>#N/A</v>
      </c>
      <c r="R5390" t="e">
        <f>+VLOOKUP(O5390,'Hàng trả'!#REF!,2,0)</f>
        <v>#REF!</v>
      </c>
    </row>
    <row r="5391" spans="1:18" hidden="1" x14ac:dyDescent="0.3">
      <c r="A5391" s="12">
        <v>9</v>
      </c>
      <c r="B5391" s="64"/>
      <c r="C5391" s="6" t="s">
        <v>18676</v>
      </c>
      <c r="D5391" s="7">
        <v>44796</v>
      </c>
      <c r="E5391" s="8" t="s">
        <v>12738</v>
      </c>
      <c r="F5391" s="9">
        <v>3850168</v>
      </c>
      <c r="G5391" s="8" t="s">
        <v>17662</v>
      </c>
      <c r="H5391" s="9">
        <v>404268</v>
      </c>
      <c r="I5391" s="69"/>
      <c r="J5391" s="70"/>
      <c r="K5391" s="71"/>
      <c r="L5391" s="77"/>
      <c r="M5391" s="78"/>
      <c r="N5391" t="str">
        <f t="shared" si="347"/>
        <v>34275</v>
      </c>
      <c r="O5391">
        <f t="shared" si="348"/>
        <v>34275</v>
      </c>
      <c r="P5391" s="29">
        <f t="shared" si="349"/>
        <v>3850168</v>
      </c>
      <c r="Q5391" t="e">
        <f>+VLOOKUP(O5391,'Bảng kê HĐ 2022'!N$1912:R$4434,4,0)</f>
        <v>#N/A</v>
      </c>
      <c r="R5391" t="e">
        <f>+VLOOKUP(O5391,'Hàng trả'!#REF!,2,0)</f>
        <v>#REF!</v>
      </c>
    </row>
    <row r="5392" spans="1:18" hidden="1" x14ac:dyDescent="0.3">
      <c r="A5392" s="12">
        <v>9</v>
      </c>
      <c r="B5392" s="64"/>
      <c r="C5392" s="6" t="s">
        <v>18677</v>
      </c>
      <c r="D5392" s="7">
        <v>44775</v>
      </c>
      <c r="E5392" s="8" t="s">
        <v>12432</v>
      </c>
      <c r="F5392" s="9">
        <v>5657558</v>
      </c>
      <c r="G5392" s="8" t="s">
        <v>17662</v>
      </c>
      <c r="H5392" s="9">
        <v>594044</v>
      </c>
      <c r="I5392" s="69"/>
      <c r="J5392" s="70"/>
      <c r="K5392" s="71"/>
      <c r="L5392" s="77"/>
      <c r="M5392" s="78"/>
      <c r="N5392" t="str">
        <f t="shared" si="347"/>
        <v>29074</v>
      </c>
      <c r="O5392">
        <f t="shared" si="348"/>
        <v>29074</v>
      </c>
      <c r="P5392" s="29">
        <f t="shared" si="349"/>
        <v>5657558</v>
      </c>
      <c r="Q5392" t="e">
        <f>+VLOOKUP(O5392,'Bảng kê HĐ 2022'!N$1912:R$4434,4,0)</f>
        <v>#N/A</v>
      </c>
      <c r="R5392" t="e">
        <f>+VLOOKUP(O5392,'Hàng trả'!#REF!,2,0)</f>
        <v>#REF!</v>
      </c>
    </row>
    <row r="5393" spans="1:18" hidden="1" x14ac:dyDescent="0.3">
      <c r="A5393" s="12">
        <v>9</v>
      </c>
      <c r="B5393" s="65"/>
      <c r="C5393" s="6" t="s">
        <v>18678</v>
      </c>
      <c r="D5393" s="7">
        <v>44789</v>
      </c>
      <c r="E5393" s="8" t="s">
        <v>12738</v>
      </c>
      <c r="F5393" s="9">
        <v>5268212</v>
      </c>
      <c r="G5393" s="8" t="s">
        <v>17662</v>
      </c>
      <c r="H5393" s="9">
        <v>553162</v>
      </c>
      <c r="I5393" s="72"/>
      <c r="J5393" s="73"/>
      <c r="K5393" s="74"/>
      <c r="L5393" s="79"/>
      <c r="M5393" s="80"/>
      <c r="N5393" t="str">
        <f t="shared" si="347"/>
        <v>31658</v>
      </c>
      <c r="O5393">
        <f t="shared" si="348"/>
        <v>31658</v>
      </c>
      <c r="P5393" s="29">
        <f t="shared" si="349"/>
        <v>5268212</v>
      </c>
      <c r="Q5393" t="e">
        <f>+VLOOKUP(O5393,'Bảng kê HĐ 2022'!N$1912:R$4434,4,0)</f>
        <v>#N/A</v>
      </c>
      <c r="R5393" t="e">
        <f>+VLOOKUP(O5393,'Hàng trả'!#REF!,2,0)</f>
        <v>#REF!</v>
      </c>
    </row>
    <row r="5394" spans="1:18" hidden="1" x14ac:dyDescent="0.3">
      <c r="A5394" s="12">
        <v>9</v>
      </c>
      <c r="B5394" s="63" t="s">
        <v>18679</v>
      </c>
      <c r="C5394" s="6" t="s">
        <v>18680</v>
      </c>
      <c r="D5394" s="7">
        <v>44804</v>
      </c>
      <c r="E5394" s="8" t="s">
        <v>12432</v>
      </c>
      <c r="F5394" s="9">
        <v>3544786</v>
      </c>
      <c r="G5394" s="8" t="s">
        <v>17662</v>
      </c>
      <c r="H5394" s="9">
        <v>372203</v>
      </c>
      <c r="I5394" s="66">
        <v>11915073</v>
      </c>
      <c r="J5394" s="67"/>
      <c r="K5394" s="68"/>
      <c r="L5394" s="75" t="s">
        <v>10907</v>
      </c>
      <c r="M5394" s="76"/>
      <c r="N5394" t="str">
        <f t="shared" si="347"/>
        <v>36461</v>
      </c>
      <c r="O5394">
        <f t="shared" si="348"/>
        <v>36461</v>
      </c>
      <c r="P5394" s="29">
        <f t="shared" si="349"/>
        <v>3544786</v>
      </c>
      <c r="Q5394" t="e">
        <f>+VLOOKUP(O5394,'Bảng kê HĐ 2022'!N$1912:R$4434,4,0)</f>
        <v>#N/A</v>
      </c>
      <c r="R5394" t="e">
        <f>+VLOOKUP(O5394,'Hàng trả'!#REF!,2,0)</f>
        <v>#REF!</v>
      </c>
    </row>
    <row r="5395" spans="1:18" hidden="1" x14ac:dyDescent="0.3">
      <c r="A5395" s="12">
        <v>9</v>
      </c>
      <c r="B5395" s="64"/>
      <c r="C5395" s="6" t="s">
        <v>18681</v>
      </c>
      <c r="D5395" s="7">
        <v>44785</v>
      </c>
      <c r="E5395" s="8" t="s">
        <v>15489</v>
      </c>
      <c r="F5395" s="9">
        <v>1258349</v>
      </c>
      <c r="G5395" s="8" t="s">
        <v>17662</v>
      </c>
      <c r="H5395" s="9">
        <v>132127</v>
      </c>
      <c r="I5395" s="69"/>
      <c r="J5395" s="70"/>
      <c r="K5395" s="71"/>
      <c r="L5395" s="77"/>
      <c r="M5395" s="78"/>
      <c r="N5395" t="str">
        <f t="shared" si="347"/>
        <v>29767</v>
      </c>
      <c r="O5395">
        <f t="shared" si="348"/>
        <v>29767</v>
      </c>
      <c r="P5395" s="29">
        <f t="shared" si="349"/>
        <v>1258349</v>
      </c>
      <c r="Q5395" t="e">
        <f>+VLOOKUP(O5395,'Bảng kê HĐ 2022'!N$1912:R$4434,4,0)</f>
        <v>#N/A</v>
      </c>
      <c r="R5395" t="e">
        <f>+VLOOKUP(O5395,'Hàng trả'!#REF!,2,0)</f>
        <v>#REF!</v>
      </c>
    </row>
    <row r="5396" spans="1:18" hidden="1" x14ac:dyDescent="0.3">
      <c r="A5396" s="12">
        <v>9</v>
      </c>
      <c r="B5396" s="64"/>
      <c r="C5396" s="6" t="s">
        <v>18682</v>
      </c>
      <c r="D5396" s="7">
        <v>44797</v>
      </c>
      <c r="E5396" s="8" t="s">
        <v>12432</v>
      </c>
      <c r="F5396" s="9">
        <v>2998555</v>
      </c>
      <c r="G5396" s="8" t="s">
        <v>17662</v>
      </c>
      <c r="H5396" s="9">
        <v>314848</v>
      </c>
      <c r="I5396" s="69"/>
      <c r="J5396" s="70"/>
      <c r="K5396" s="71"/>
      <c r="L5396" s="77"/>
      <c r="M5396" s="78"/>
      <c r="N5396" t="str">
        <f t="shared" si="347"/>
        <v>34376</v>
      </c>
      <c r="O5396">
        <f t="shared" si="348"/>
        <v>34376</v>
      </c>
      <c r="P5396" s="29">
        <f t="shared" si="349"/>
        <v>2998555</v>
      </c>
      <c r="Q5396" t="e">
        <f>+VLOOKUP(O5396,'Bảng kê HĐ 2022'!N$1912:R$4434,4,0)</f>
        <v>#N/A</v>
      </c>
      <c r="R5396" t="e">
        <f>+VLOOKUP(O5396,'Hàng trả'!#REF!,2,0)</f>
        <v>#REF!</v>
      </c>
    </row>
    <row r="5397" spans="1:18" hidden="1" x14ac:dyDescent="0.3">
      <c r="A5397" s="12">
        <v>9</v>
      </c>
      <c r="B5397" s="64"/>
      <c r="C5397" s="6" t="s">
        <v>18683</v>
      </c>
      <c r="D5397" s="7">
        <v>44788</v>
      </c>
      <c r="E5397" s="8" t="s">
        <v>12430</v>
      </c>
      <c r="F5397" s="9">
        <v>3001348</v>
      </c>
      <c r="G5397" s="8" t="s">
        <v>17662</v>
      </c>
      <c r="H5397" s="9">
        <v>315142</v>
      </c>
      <c r="I5397" s="69"/>
      <c r="J5397" s="70"/>
      <c r="K5397" s="71"/>
      <c r="L5397" s="77"/>
      <c r="M5397" s="78"/>
      <c r="N5397" t="str">
        <f t="shared" si="347"/>
        <v>31529</v>
      </c>
      <c r="O5397">
        <f t="shared" si="348"/>
        <v>31529</v>
      </c>
      <c r="P5397" s="29">
        <f t="shared" si="349"/>
        <v>3001348</v>
      </c>
      <c r="Q5397" t="e">
        <f>+VLOOKUP(O5397,'Bảng kê HĐ 2022'!N$1912:R$4434,4,0)</f>
        <v>#N/A</v>
      </c>
      <c r="R5397" t="e">
        <f>+VLOOKUP(O5397,'Hàng trả'!#REF!,2,0)</f>
        <v>#REF!</v>
      </c>
    </row>
    <row r="5398" spans="1:18" hidden="1" x14ac:dyDescent="0.3">
      <c r="A5398" s="12">
        <v>9</v>
      </c>
      <c r="B5398" s="65"/>
      <c r="C5398" s="6" t="s">
        <v>18684</v>
      </c>
      <c r="D5398" s="7">
        <v>44783</v>
      </c>
      <c r="E5398" s="8" t="s">
        <v>12432</v>
      </c>
      <c r="F5398" s="9">
        <v>2509893</v>
      </c>
      <c r="G5398" s="8" t="s">
        <v>17662</v>
      </c>
      <c r="H5398" s="9">
        <v>263539</v>
      </c>
      <c r="I5398" s="72"/>
      <c r="J5398" s="73"/>
      <c r="K5398" s="74"/>
      <c r="L5398" s="79"/>
      <c r="M5398" s="80"/>
      <c r="N5398" t="str">
        <f t="shared" si="347"/>
        <v>29614</v>
      </c>
      <c r="O5398">
        <f t="shared" si="348"/>
        <v>29614</v>
      </c>
      <c r="P5398" s="29">
        <f t="shared" si="349"/>
        <v>2509893</v>
      </c>
      <c r="Q5398" t="e">
        <f>+VLOOKUP(O5398,'Bảng kê HĐ 2022'!N$1912:R$4434,4,0)</f>
        <v>#N/A</v>
      </c>
      <c r="R5398" t="e">
        <f>+VLOOKUP(O5398,'Hàng trả'!#REF!,2,0)</f>
        <v>#REF!</v>
      </c>
    </row>
    <row r="5399" spans="1:18" hidden="1" x14ac:dyDescent="0.3">
      <c r="A5399" s="12">
        <v>9</v>
      </c>
      <c r="B5399" s="63" t="s">
        <v>18685</v>
      </c>
      <c r="C5399" s="6" t="s">
        <v>18686</v>
      </c>
      <c r="D5399" s="7">
        <v>44795</v>
      </c>
      <c r="E5399" s="8" t="s">
        <v>12432</v>
      </c>
      <c r="F5399" s="9">
        <v>3763681</v>
      </c>
      <c r="G5399" s="8" t="s">
        <v>17662</v>
      </c>
      <c r="H5399" s="9">
        <v>395186</v>
      </c>
      <c r="I5399" s="66">
        <v>10918925</v>
      </c>
      <c r="J5399" s="67"/>
      <c r="K5399" s="68"/>
      <c r="L5399" s="75" t="s">
        <v>10915</v>
      </c>
      <c r="M5399" s="76"/>
      <c r="N5399" t="str">
        <f t="shared" si="347"/>
        <v>34227</v>
      </c>
      <c r="O5399">
        <f t="shared" si="348"/>
        <v>34227</v>
      </c>
      <c r="P5399" s="29">
        <f t="shared" si="349"/>
        <v>3763681</v>
      </c>
      <c r="Q5399" t="e">
        <f>+VLOOKUP(O5399,'Bảng kê HĐ 2022'!N$1912:R$4434,4,0)</f>
        <v>#N/A</v>
      </c>
      <c r="R5399" t="e">
        <f>+VLOOKUP(O5399,'Hàng trả'!#REF!,2,0)</f>
        <v>#REF!</v>
      </c>
    </row>
    <row r="5400" spans="1:18" hidden="1" x14ac:dyDescent="0.3">
      <c r="A5400" s="12">
        <v>9</v>
      </c>
      <c r="B5400" s="64"/>
      <c r="C5400" s="6" t="s">
        <v>18687</v>
      </c>
      <c r="D5400" s="7">
        <v>44791</v>
      </c>
      <c r="E5400" s="8" t="s">
        <v>12432</v>
      </c>
      <c r="F5400" s="9">
        <v>3689748</v>
      </c>
      <c r="G5400" s="8" t="s">
        <v>17662</v>
      </c>
      <c r="H5400" s="9">
        <v>387423</v>
      </c>
      <c r="I5400" s="69"/>
      <c r="J5400" s="70"/>
      <c r="K5400" s="71"/>
      <c r="L5400" s="77"/>
      <c r="M5400" s="78"/>
      <c r="N5400" t="str">
        <f t="shared" si="347"/>
        <v>33569</v>
      </c>
      <c r="O5400">
        <f t="shared" si="348"/>
        <v>33569</v>
      </c>
      <c r="P5400" s="29">
        <f t="shared" si="349"/>
        <v>3689748</v>
      </c>
      <c r="Q5400" t="e">
        <f>+VLOOKUP(O5400,'Bảng kê HĐ 2022'!N$1912:R$4434,4,0)</f>
        <v>#N/A</v>
      </c>
      <c r="R5400" t="e">
        <f>+VLOOKUP(O5400,'Hàng trả'!#REF!,2,0)</f>
        <v>#REF!</v>
      </c>
    </row>
    <row r="5401" spans="1:18" hidden="1" x14ac:dyDescent="0.3">
      <c r="A5401" s="12">
        <v>9</v>
      </c>
      <c r="B5401" s="65"/>
      <c r="C5401" s="6" t="s">
        <v>18688</v>
      </c>
      <c r="D5401" s="7">
        <v>44776</v>
      </c>
      <c r="E5401" s="8" t="s">
        <v>12432</v>
      </c>
      <c r="F5401" s="9">
        <v>4746487</v>
      </c>
      <c r="G5401" s="8" t="s">
        <v>17662</v>
      </c>
      <c r="H5401" s="9">
        <v>498381</v>
      </c>
      <c r="I5401" s="72"/>
      <c r="J5401" s="73"/>
      <c r="K5401" s="74"/>
      <c r="L5401" s="79"/>
      <c r="M5401" s="80"/>
      <c r="N5401" t="str">
        <f t="shared" si="347"/>
        <v>29372</v>
      </c>
      <c r="O5401">
        <f t="shared" si="348"/>
        <v>29372</v>
      </c>
      <c r="P5401" s="29">
        <f t="shared" si="349"/>
        <v>4746487</v>
      </c>
      <c r="Q5401" t="e">
        <f>+VLOOKUP(O5401,'Bảng kê HĐ 2022'!N$1912:R$4434,4,0)</f>
        <v>#N/A</v>
      </c>
      <c r="R5401" t="e">
        <f>+VLOOKUP(O5401,'Hàng trả'!#REF!,2,0)</f>
        <v>#REF!</v>
      </c>
    </row>
    <row r="5402" spans="1:18" hidden="1" x14ac:dyDescent="0.3">
      <c r="A5402" s="12">
        <v>9</v>
      </c>
      <c r="B5402" s="63" t="s">
        <v>18689</v>
      </c>
      <c r="C5402" s="6" t="s">
        <v>18690</v>
      </c>
      <c r="D5402" s="7">
        <v>44783</v>
      </c>
      <c r="E5402" s="8" t="s">
        <v>12432</v>
      </c>
      <c r="F5402" s="9">
        <v>12072083</v>
      </c>
      <c r="G5402" s="8" t="s">
        <v>17662</v>
      </c>
      <c r="H5402" s="9">
        <v>1267569</v>
      </c>
      <c r="I5402" s="66">
        <v>53494796</v>
      </c>
      <c r="J5402" s="67"/>
      <c r="K5402" s="68"/>
      <c r="L5402" s="75" t="s">
        <v>10149</v>
      </c>
      <c r="M5402" s="76"/>
      <c r="N5402" t="str">
        <f t="shared" si="347"/>
        <v>29675</v>
      </c>
      <c r="O5402">
        <f t="shared" si="348"/>
        <v>29675</v>
      </c>
      <c r="P5402" s="29">
        <f t="shared" si="349"/>
        <v>12072083</v>
      </c>
      <c r="Q5402" t="e">
        <f>+VLOOKUP(O5402,'Bảng kê HĐ 2022'!N$1912:R$4434,4,0)</f>
        <v>#N/A</v>
      </c>
      <c r="R5402" t="e">
        <f>+VLOOKUP(O5402,'Hàng trả'!#REF!,2,0)</f>
        <v>#REF!</v>
      </c>
    </row>
    <row r="5403" spans="1:18" hidden="1" x14ac:dyDescent="0.3">
      <c r="A5403" s="12">
        <v>9</v>
      </c>
      <c r="B5403" s="64"/>
      <c r="C5403" s="6" t="s">
        <v>18691</v>
      </c>
      <c r="D5403" s="7">
        <v>44790</v>
      </c>
      <c r="E5403" s="8" t="s">
        <v>12430</v>
      </c>
      <c r="F5403" s="9">
        <v>7587850</v>
      </c>
      <c r="G5403" s="8" t="s">
        <v>17662</v>
      </c>
      <c r="H5403" s="9">
        <v>796724</v>
      </c>
      <c r="I5403" s="69"/>
      <c r="J5403" s="70"/>
      <c r="K5403" s="71"/>
      <c r="L5403" s="77"/>
      <c r="M5403" s="78"/>
      <c r="N5403" t="str">
        <f t="shared" si="347"/>
        <v>31730</v>
      </c>
      <c r="O5403">
        <f t="shared" si="348"/>
        <v>31730</v>
      </c>
      <c r="P5403" s="29">
        <f t="shared" si="349"/>
        <v>7587850</v>
      </c>
      <c r="Q5403" t="e">
        <f>+VLOOKUP(O5403,'Bảng kê HĐ 2022'!N$1912:R$4434,4,0)</f>
        <v>#N/A</v>
      </c>
      <c r="R5403" t="e">
        <f>+VLOOKUP(O5403,'Hàng trả'!#REF!,2,0)</f>
        <v>#REF!</v>
      </c>
    </row>
    <row r="5404" spans="1:18" hidden="1" x14ac:dyDescent="0.3">
      <c r="A5404" s="12">
        <v>9</v>
      </c>
      <c r="B5404" s="64"/>
      <c r="C5404" s="6" t="s">
        <v>18692</v>
      </c>
      <c r="D5404" s="7">
        <v>44800</v>
      </c>
      <c r="E5404" s="8" t="s">
        <v>12432</v>
      </c>
      <c r="F5404" s="9">
        <v>26839279</v>
      </c>
      <c r="G5404" s="8" t="s">
        <v>17662</v>
      </c>
      <c r="H5404" s="9">
        <v>2818124</v>
      </c>
      <c r="I5404" s="69"/>
      <c r="J5404" s="70"/>
      <c r="K5404" s="71"/>
      <c r="L5404" s="77"/>
      <c r="M5404" s="78"/>
      <c r="N5404" t="str">
        <f t="shared" si="347"/>
        <v>36281</v>
      </c>
      <c r="O5404">
        <f t="shared" si="348"/>
        <v>36281</v>
      </c>
      <c r="P5404" s="29">
        <f t="shared" si="349"/>
        <v>26839279</v>
      </c>
      <c r="Q5404" t="e">
        <f>+VLOOKUP(O5404,'Bảng kê HĐ 2022'!N$1912:R$4434,4,0)</f>
        <v>#N/A</v>
      </c>
      <c r="R5404" t="e">
        <f>+VLOOKUP(O5404,'Hàng trả'!#REF!,2,0)</f>
        <v>#REF!</v>
      </c>
    </row>
    <row r="5405" spans="1:18" hidden="1" x14ac:dyDescent="0.3">
      <c r="A5405" s="12">
        <v>9</v>
      </c>
      <c r="B5405" s="65"/>
      <c r="C5405" s="6" t="s">
        <v>18693</v>
      </c>
      <c r="D5405" s="7">
        <v>44776</v>
      </c>
      <c r="E5405" s="8" t="s">
        <v>12432</v>
      </c>
      <c r="F5405" s="9">
        <v>13271510</v>
      </c>
      <c r="G5405" s="8" t="s">
        <v>17662</v>
      </c>
      <c r="H5405" s="9">
        <v>1393509</v>
      </c>
      <c r="I5405" s="72"/>
      <c r="J5405" s="73"/>
      <c r="K5405" s="74"/>
      <c r="L5405" s="79"/>
      <c r="M5405" s="80"/>
      <c r="N5405" t="str">
        <f t="shared" si="347"/>
        <v>29285</v>
      </c>
      <c r="O5405">
        <f t="shared" si="348"/>
        <v>29285</v>
      </c>
      <c r="P5405" s="29">
        <f t="shared" si="349"/>
        <v>13271510</v>
      </c>
      <c r="Q5405" t="e">
        <f>+VLOOKUP(O5405,'Bảng kê HĐ 2022'!N$1912:R$4434,4,0)</f>
        <v>#N/A</v>
      </c>
      <c r="R5405" t="e">
        <f>+VLOOKUP(O5405,'Hàng trả'!#REF!,2,0)</f>
        <v>#REF!</v>
      </c>
    </row>
    <row r="5406" spans="1:18" hidden="1" x14ac:dyDescent="0.3">
      <c r="A5406" s="12">
        <v>9</v>
      </c>
      <c r="B5406" s="10" t="s">
        <v>18694</v>
      </c>
      <c r="C5406" s="6" t="s">
        <v>18695</v>
      </c>
      <c r="D5406" s="7">
        <v>44798</v>
      </c>
      <c r="E5406" s="13"/>
      <c r="F5406" s="8">
        <v>0</v>
      </c>
      <c r="G5406" s="8" t="s">
        <v>17662</v>
      </c>
      <c r="H5406" s="8">
        <v>0</v>
      </c>
      <c r="I5406" s="66">
        <v>-178327</v>
      </c>
      <c r="J5406" s="67"/>
      <c r="K5406" s="68"/>
      <c r="L5406" s="75" t="s">
        <v>10149</v>
      </c>
      <c r="M5406" s="76"/>
      <c r="N5406" t="str">
        <f>+RIGHT(C5406,3)</f>
        <v>406</v>
      </c>
      <c r="O5406">
        <f t="shared" si="348"/>
        <v>406</v>
      </c>
      <c r="P5406" s="29">
        <f t="shared" si="349"/>
        <v>0</v>
      </c>
      <c r="Q5406" t="e">
        <f>+VLOOKUP(O5406,'Bảng kê HĐ 2022'!N$1912:R$4434,4,0)</f>
        <v>#N/A</v>
      </c>
    </row>
    <row r="5407" spans="1:18" hidden="1" x14ac:dyDescent="0.3">
      <c r="A5407" s="12">
        <v>9</v>
      </c>
      <c r="B5407" s="63" t="s">
        <v>18698</v>
      </c>
      <c r="C5407" s="6" t="s">
        <v>18699</v>
      </c>
      <c r="D5407" s="7">
        <v>44799</v>
      </c>
      <c r="E5407" s="8" t="s">
        <v>12801</v>
      </c>
      <c r="F5407" s="9">
        <v>541966</v>
      </c>
      <c r="G5407" s="8" t="s">
        <v>17662</v>
      </c>
      <c r="H5407" s="9">
        <v>56906</v>
      </c>
      <c r="I5407" s="66">
        <v>2425296</v>
      </c>
      <c r="J5407" s="67"/>
      <c r="K5407" s="68"/>
      <c r="L5407" s="75" t="s">
        <v>10923</v>
      </c>
      <c r="M5407" s="76"/>
      <c r="N5407" t="str">
        <f t="shared" si="347"/>
        <v>36242</v>
      </c>
      <c r="O5407">
        <f t="shared" si="348"/>
        <v>36242</v>
      </c>
      <c r="P5407" s="29">
        <f t="shared" si="349"/>
        <v>541966</v>
      </c>
      <c r="Q5407" t="e">
        <f>+VLOOKUP(O5407,'Bảng kê HĐ 2022'!N$1912:R$4434,4,0)</f>
        <v>#N/A</v>
      </c>
      <c r="R5407" t="e">
        <f>+VLOOKUP(O5407,'Hàng trả'!#REF!,2,0)</f>
        <v>#REF!</v>
      </c>
    </row>
    <row r="5408" spans="1:18" hidden="1" x14ac:dyDescent="0.3">
      <c r="A5408" s="12">
        <v>9</v>
      </c>
      <c r="B5408" s="64"/>
      <c r="C5408" s="6" t="s">
        <v>18700</v>
      </c>
      <c r="D5408" s="7">
        <v>44799</v>
      </c>
      <c r="E5408" s="8" t="s">
        <v>12801</v>
      </c>
      <c r="F5408" s="9">
        <v>1083931</v>
      </c>
      <c r="G5408" s="8" t="s">
        <v>17662</v>
      </c>
      <c r="H5408" s="9">
        <v>113813</v>
      </c>
      <c r="I5408" s="69"/>
      <c r="J5408" s="70"/>
      <c r="K5408" s="71"/>
      <c r="L5408" s="77"/>
      <c r="M5408" s="78"/>
      <c r="N5408" t="str">
        <f t="shared" si="347"/>
        <v>36235</v>
      </c>
      <c r="O5408">
        <f t="shared" si="348"/>
        <v>36235</v>
      </c>
      <c r="P5408" s="29">
        <f t="shared" si="349"/>
        <v>1083931</v>
      </c>
      <c r="Q5408" t="e">
        <f>+VLOOKUP(O5408,'Bảng kê HĐ 2022'!N$1912:R$4434,4,0)</f>
        <v>#N/A</v>
      </c>
      <c r="R5408" t="e">
        <f>+VLOOKUP(O5408,'Hàng trả'!#REF!,2,0)</f>
        <v>#REF!</v>
      </c>
    </row>
    <row r="5409" spans="1:18" hidden="1" x14ac:dyDescent="0.3">
      <c r="A5409" s="12">
        <v>9</v>
      </c>
      <c r="B5409" s="65"/>
      <c r="C5409" s="6" t="s">
        <v>18701</v>
      </c>
      <c r="D5409" s="7">
        <v>44778</v>
      </c>
      <c r="E5409" s="8" t="s">
        <v>12801</v>
      </c>
      <c r="F5409" s="9">
        <v>1083931</v>
      </c>
      <c r="G5409" s="8" t="s">
        <v>17662</v>
      </c>
      <c r="H5409" s="9">
        <v>113813</v>
      </c>
      <c r="I5409" s="72"/>
      <c r="J5409" s="73"/>
      <c r="K5409" s="74"/>
      <c r="L5409" s="79"/>
      <c r="M5409" s="80"/>
      <c r="N5409" t="str">
        <f t="shared" si="347"/>
        <v>29457</v>
      </c>
      <c r="O5409">
        <f t="shared" si="348"/>
        <v>29457</v>
      </c>
      <c r="P5409" s="29">
        <f t="shared" si="349"/>
        <v>1083931</v>
      </c>
      <c r="Q5409" t="e">
        <f>+VLOOKUP(O5409,'Bảng kê HĐ 2022'!N$1912:R$4434,4,0)</f>
        <v>#N/A</v>
      </c>
      <c r="R5409" t="e">
        <f>+VLOOKUP(O5409,'Hàng trả'!#REF!,2,0)</f>
        <v>#REF!</v>
      </c>
    </row>
    <row r="5410" spans="1:18" hidden="1" x14ac:dyDescent="0.3">
      <c r="A5410" s="12">
        <v>9</v>
      </c>
      <c r="B5410" s="63" t="s">
        <v>18702</v>
      </c>
      <c r="C5410" s="6" t="s">
        <v>18703</v>
      </c>
      <c r="D5410" s="7">
        <v>44789</v>
      </c>
      <c r="E5410" s="8" t="s">
        <v>12928</v>
      </c>
      <c r="F5410" s="9">
        <v>3027305</v>
      </c>
      <c r="G5410" s="8" t="s">
        <v>17662</v>
      </c>
      <c r="H5410" s="9">
        <v>317867</v>
      </c>
      <c r="I5410" s="66">
        <v>10570641</v>
      </c>
      <c r="J5410" s="67"/>
      <c r="K5410" s="68"/>
      <c r="L5410" s="75" t="s">
        <v>10930</v>
      </c>
      <c r="M5410" s="76"/>
      <c r="N5410" t="str">
        <f t="shared" si="347"/>
        <v>31657</v>
      </c>
      <c r="O5410">
        <f t="shared" si="348"/>
        <v>31657</v>
      </c>
      <c r="P5410" s="29">
        <f t="shared" si="349"/>
        <v>3027305</v>
      </c>
      <c r="Q5410" t="e">
        <f>+VLOOKUP(O5410,'Bảng kê HĐ 2022'!N$1912:R$4434,4,0)</f>
        <v>#N/A</v>
      </c>
      <c r="R5410" t="e">
        <f>+VLOOKUP(O5410,'Hàng trả'!#REF!,2,0)</f>
        <v>#REF!</v>
      </c>
    </row>
    <row r="5411" spans="1:18" hidden="1" x14ac:dyDescent="0.3">
      <c r="A5411" s="12">
        <v>9</v>
      </c>
      <c r="B5411" s="64"/>
      <c r="C5411" s="6" t="s">
        <v>18704</v>
      </c>
      <c r="D5411" s="7">
        <v>44796</v>
      </c>
      <c r="E5411" s="8" t="s">
        <v>18705</v>
      </c>
      <c r="F5411" s="9">
        <v>4375498</v>
      </c>
      <c r="G5411" s="8" t="s">
        <v>17662</v>
      </c>
      <c r="H5411" s="9">
        <v>459427</v>
      </c>
      <c r="I5411" s="69"/>
      <c r="J5411" s="70"/>
      <c r="K5411" s="71"/>
      <c r="L5411" s="77"/>
      <c r="M5411" s="78"/>
      <c r="N5411" t="str">
        <f t="shared" si="347"/>
        <v>34269</v>
      </c>
      <c r="O5411">
        <f t="shared" si="348"/>
        <v>34269</v>
      </c>
      <c r="P5411" s="29">
        <f t="shared" si="349"/>
        <v>4375498</v>
      </c>
      <c r="Q5411" t="e">
        <f>+VLOOKUP(O5411,'Bảng kê HĐ 2022'!N$1912:R$4434,4,0)</f>
        <v>#N/A</v>
      </c>
      <c r="R5411" t="e">
        <f>+VLOOKUP(O5411,'Hàng trả'!#REF!,2,0)</f>
        <v>#REF!</v>
      </c>
    </row>
    <row r="5412" spans="1:18" hidden="1" x14ac:dyDescent="0.3">
      <c r="A5412" s="12">
        <v>9</v>
      </c>
      <c r="B5412" s="64"/>
      <c r="C5412" s="6" t="s">
        <v>18706</v>
      </c>
      <c r="D5412" s="7">
        <v>44782</v>
      </c>
      <c r="E5412" s="8" t="s">
        <v>12928</v>
      </c>
      <c r="F5412" s="9">
        <v>2534447</v>
      </c>
      <c r="G5412" s="8" t="s">
        <v>17662</v>
      </c>
      <c r="H5412" s="9">
        <v>266117</v>
      </c>
      <c r="I5412" s="69"/>
      <c r="J5412" s="70"/>
      <c r="K5412" s="71"/>
      <c r="L5412" s="77"/>
      <c r="M5412" s="78"/>
      <c r="N5412" t="str">
        <f t="shared" si="347"/>
        <v>29607</v>
      </c>
      <c r="O5412">
        <f t="shared" si="348"/>
        <v>29607</v>
      </c>
      <c r="P5412" s="29">
        <f t="shared" si="349"/>
        <v>2534447</v>
      </c>
      <c r="Q5412" t="e">
        <f>+VLOOKUP(O5412,'Bảng kê HĐ 2022'!N$1912:R$4434,4,0)</f>
        <v>#N/A</v>
      </c>
      <c r="R5412" t="e">
        <f>+VLOOKUP(O5412,'Hàng trả'!#REF!,2,0)</f>
        <v>#REF!</v>
      </c>
    </row>
    <row r="5413" spans="1:18" hidden="1" x14ac:dyDescent="0.3">
      <c r="A5413" s="12">
        <v>9</v>
      </c>
      <c r="B5413" s="65"/>
      <c r="C5413" s="6" t="s">
        <v>18707</v>
      </c>
      <c r="D5413" s="7">
        <v>44800</v>
      </c>
      <c r="E5413" s="8" t="s">
        <v>17483</v>
      </c>
      <c r="F5413" s="9">
        <v>1873522</v>
      </c>
      <c r="G5413" s="8" t="s">
        <v>17662</v>
      </c>
      <c r="H5413" s="9">
        <v>196720</v>
      </c>
      <c r="I5413" s="72"/>
      <c r="J5413" s="73"/>
      <c r="K5413" s="74"/>
      <c r="L5413" s="79"/>
      <c r="M5413" s="80"/>
      <c r="N5413" t="str">
        <f t="shared" si="347"/>
        <v>36292</v>
      </c>
      <c r="O5413">
        <f t="shared" si="348"/>
        <v>36292</v>
      </c>
      <c r="P5413" s="29">
        <f t="shared" si="349"/>
        <v>1873522</v>
      </c>
      <c r="Q5413" t="e">
        <f>+VLOOKUP(O5413,'Bảng kê HĐ 2022'!N$1912:R$4434,4,0)</f>
        <v>#N/A</v>
      </c>
      <c r="R5413" t="e">
        <f>+VLOOKUP(O5413,'Hàng trả'!#REF!,2,0)</f>
        <v>#REF!</v>
      </c>
    </row>
    <row r="5414" spans="1:18" hidden="1" x14ac:dyDescent="0.3">
      <c r="A5414" s="12">
        <v>9</v>
      </c>
      <c r="B5414" s="63" t="s">
        <v>18711</v>
      </c>
      <c r="C5414" s="6" t="s">
        <v>18712</v>
      </c>
      <c r="D5414" s="7">
        <v>44791</v>
      </c>
      <c r="E5414" s="8" t="s">
        <v>12432</v>
      </c>
      <c r="F5414" s="9">
        <v>1643620</v>
      </c>
      <c r="G5414" s="8" t="s">
        <v>17662</v>
      </c>
      <c r="H5414" s="9">
        <v>172580</v>
      </c>
      <c r="I5414" s="66">
        <v>24445627</v>
      </c>
      <c r="J5414" s="67"/>
      <c r="K5414" s="68"/>
      <c r="L5414" s="75" t="s">
        <v>10936</v>
      </c>
      <c r="M5414" s="76"/>
      <c r="N5414" t="str">
        <f t="shared" si="347"/>
        <v>32511</v>
      </c>
      <c r="O5414">
        <f t="shared" si="348"/>
        <v>32511</v>
      </c>
      <c r="P5414" s="29">
        <f t="shared" si="349"/>
        <v>1643620</v>
      </c>
      <c r="Q5414" t="e">
        <f>+VLOOKUP(O5414,'Bảng kê HĐ 2022'!N$1912:R$4434,4,0)</f>
        <v>#N/A</v>
      </c>
      <c r="R5414" t="e">
        <f>+VLOOKUP(O5414,'Hàng trả'!#REF!,2,0)</f>
        <v>#REF!</v>
      </c>
    </row>
    <row r="5415" spans="1:18" hidden="1" x14ac:dyDescent="0.3">
      <c r="A5415" s="12">
        <v>9</v>
      </c>
      <c r="B5415" s="64"/>
      <c r="C5415" s="6" t="s">
        <v>18713</v>
      </c>
      <c r="D5415" s="7">
        <v>44802</v>
      </c>
      <c r="E5415" s="8" t="s">
        <v>12432</v>
      </c>
      <c r="F5415" s="9">
        <v>4579848</v>
      </c>
      <c r="G5415" s="8" t="s">
        <v>17662</v>
      </c>
      <c r="H5415" s="9">
        <v>480884</v>
      </c>
      <c r="I5415" s="69"/>
      <c r="J5415" s="70"/>
      <c r="K5415" s="71"/>
      <c r="L5415" s="77"/>
      <c r="M5415" s="78"/>
      <c r="N5415" t="str">
        <f t="shared" si="347"/>
        <v>36340</v>
      </c>
      <c r="O5415">
        <f t="shared" si="348"/>
        <v>36340</v>
      </c>
      <c r="P5415" s="29">
        <f t="shared" si="349"/>
        <v>4579848</v>
      </c>
      <c r="Q5415" t="e">
        <f>+VLOOKUP(O5415,'Bảng kê HĐ 2022'!N$1912:R$4434,4,0)</f>
        <v>#N/A</v>
      </c>
      <c r="R5415" t="e">
        <f>+VLOOKUP(O5415,'Hàng trả'!#REF!,2,0)</f>
        <v>#REF!</v>
      </c>
    </row>
    <row r="5416" spans="1:18" hidden="1" x14ac:dyDescent="0.3">
      <c r="A5416" s="12">
        <v>9</v>
      </c>
      <c r="B5416" s="64"/>
      <c r="C5416" s="6" t="s">
        <v>18714</v>
      </c>
      <c r="D5416" s="7">
        <v>44795</v>
      </c>
      <c r="E5416" s="8" t="s">
        <v>12432</v>
      </c>
      <c r="F5416" s="9">
        <v>1582556</v>
      </c>
      <c r="G5416" s="8" t="s">
        <v>17662</v>
      </c>
      <c r="H5416" s="9">
        <v>166168</v>
      </c>
      <c r="I5416" s="69"/>
      <c r="J5416" s="70"/>
      <c r="K5416" s="71"/>
      <c r="L5416" s="77"/>
      <c r="M5416" s="78"/>
      <c r="N5416" t="str">
        <f t="shared" si="347"/>
        <v>34157</v>
      </c>
      <c r="O5416">
        <f t="shared" si="348"/>
        <v>34157</v>
      </c>
      <c r="P5416" s="29">
        <f t="shared" si="349"/>
        <v>1582556</v>
      </c>
      <c r="Q5416" t="e">
        <f>+VLOOKUP(O5416,'Bảng kê HĐ 2022'!N$1912:R$4434,4,0)</f>
        <v>#N/A</v>
      </c>
      <c r="R5416" t="e">
        <f>+VLOOKUP(O5416,'Hàng trả'!#REF!,2,0)</f>
        <v>#REF!</v>
      </c>
    </row>
    <row r="5417" spans="1:18" hidden="1" x14ac:dyDescent="0.3">
      <c r="A5417" s="12">
        <v>9</v>
      </c>
      <c r="B5417" s="64"/>
      <c r="C5417" s="6" t="s">
        <v>18715</v>
      </c>
      <c r="D5417" s="7">
        <v>44784</v>
      </c>
      <c r="E5417" s="8" t="s">
        <v>12432</v>
      </c>
      <c r="F5417" s="9">
        <v>2516479</v>
      </c>
      <c r="G5417" s="8" t="s">
        <v>17662</v>
      </c>
      <c r="H5417" s="9">
        <v>264230</v>
      </c>
      <c r="I5417" s="69"/>
      <c r="J5417" s="70"/>
      <c r="K5417" s="71"/>
      <c r="L5417" s="77"/>
      <c r="M5417" s="78"/>
      <c r="N5417" t="str">
        <f t="shared" si="347"/>
        <v>29760</v>
      </c>
      <c r="O5417">
        <f t="shared" si="348"/>
        <v>29760</v>
      </c>
      <c r="P5417" s="29">
        <f t="shared" si="349"/>
        <v>2516479</v>
      </c>
      <c r="Q5417" t="e">
        <f>+VLOOKUP(O5417,'Bảng kê HĐ 2022'!N$1912:R$4434,4,0)</f>
        <v>#N/A</v>
      </c>
      <c r="R5417" t="e">
        <f>+VLOOKUP(O5417,'Hàng trả'!#REF!,2,0)</f>
        <v>#REF!</v>
      </c>
    </row>
    <row r="5418" spans="1:18" hidden="1" x14ac:dyDescent="0.3">
      <c r="A5418" s="12">
        <v>9</v>
      </c>
      <c r="B5418" s="64"/>
      <c r="C5418" s="6" t="s">
        <v>18716</v>
      </c>
      <c r="D5418" s="7">
        <v>44781</v>
      </c>
      <c r="E5418" s="8" t="s">
        <v>12430</v>
      </c>
      <c r="F5418" s="9">
        <v>1706994</v>
      </c>
      <c r="G5418" s="8" t="s">
        <v>17662</v>
      </c>
      <c r="H5418" s="9">
        <v>179234</v>
      </c>
      <c r="I5418" s="69"/>
      <c r="J5418" s="70"/>
      <c r="K5418" s="71"/>
      <c r="L5418" s="77"/>
      <c r="M5418" s="78"/>
      <c r="N5418" t="str">
        <f t="shared" si="347"/>
        <v>29577</v>
      </c>
      <c r="O5418">
        <f t="shared" si="348"/>
        <v>29577</v>
      </c>
      <c r="P5418" s="29">
        <f t="shared" si="349"/>
        <v>1706994</v>
      </c>
      <c r="Q5418" t="e">
        <f>+VLOOKUP(O5418,'Bảng kê HĐ 2022'!N$1912:R$4434,4,0)</f>
        <v>#N/A</v>
      </c>
      <c r="R5418" t="e">
        <f>+VLOOKUP(O5418,'Hàng trả'!#REF!,2,0)</f>
        <v>#REF!</v>
      </c>
    </row>
    <row r="5419" spans="1:18" hidden="1" x14ac:dyDescent="0.3">
      <c r="A5419" s="12">
        <v>9</v>
      </c>
      <c r="B5419" s="64"/>
      <c r="C5419" s="6" t="s">
        <v>18717</v>
      </c>
      <c r="D5419" s="7">
        <v>44798</v>
      </c>
      <c r="E5419" s="8" t="s">
        <v>12432</v>
      </c>
      <c r="F5419" s="9">
        <v>5291708</v>
      </c>
      <c r="G5419" s="8" t="s">
        <v>17662</v>
      </c>
      <c r="H5419" s="9">
        <v>555629</v>
      </c>
      <c r="I5419" s="69"/>
      <c r="J5419" s="70"/>
      <c r="K5419" s="71"/>
      <c r="L5419" s="77"/>
      <c r="M5419" s="78"/>
      <c r="N5419" t="str">
        <f t="shared" si="347"/>
        <v>36067</v>
      </c>
      <c r="O5419">
        <f t="shared" si="348"/>
        <v>36067</v>
      </c>
      <c r="P5419" s="29">
        <f t="shared" si="349"/>
        <v>5291708</v>
      </c>
      <c r="Q5419" t="e">
        <f>+VLOOKUP(O5419,'Bảng kê HĐ 2022'!N$1912:R$4434,4,0)</f>
        <v>#N/A</v>
      </c>
      <c r="R5419" t="e">
        <f>+VLOOKUP(O5419,'Hàng trả'!#REF!,2,0)</f>
        <v>#REF!</v>
      </c>
    </row>
    <row r="5420" spans="1:18" hidden="1" x14ac:dyDescent="0.3">
      <c r="A5420" s="12">
        <v>9</v>
      </c>
      <c r="B5420" s="64"/>
      <c r="C5420" s="6" t="s">
        <v>18718</v>
      </c>
      <c r="D5420" s="7">
        <v>44777</v>
      </c>
      <c r="E5420" s="8" t="s">
        <v>12430</v>
      </c>
      <c r="F5420" s="9">
        <v>4327411</v>
      </c>
      <c r="G5420" s="8" t="s">
        <v>17662</v>
      </c>
      <c r="H5420" s="9">
        <v>454378</v>
      </c>
      <c r="I5420" s="69"/>
      <c r="J5420" s="70"/>
      <c r="K5420" s="71"/>
      <c r="L5420" s="77"/>
      <c r="M5420" s="78"/>
      <c r="N5420" t="str">
        <f t="shared" si="347"/>
        <v>29428</v>
      </c>
      <c r="O5420">
        <f t="shared" si="348"/>
        <v>29428</v>
      </c>
      <c r="P5420" s="29">
        <f t="shared" si="349"/>
        <v>4327411</v>
      </c>
      <c r="Q5420" t="e">
        <f>+VLOOKUP(O5420,'Bảng kê HĐ 2022'!N$1912:R$4434,4,0)</f>
        <v>#N/A</v>
      </c>
      <c r="R5420" t="e">
        <f>+VLOOKUP(O5420,'Hàng trả'!#REF!,2,0)</f>
        <v>#REF!</v>
      </c>
    </row>
    <row r="5421" spans="1:18" hidden="1" x14ac:dyDescent="0.3">
      <c r="A5421" s="12">
        <v>9</v>
      </c>
      <c r="B5421" s="64"/>
      <c r="C5421" s="6" t="s">
        <v>18719</v>
      </c>
      <c r="D5421" s="7">
        <v>44788</v>
      </c>
      <c r="E5421" s="8" t="s">
        <v>12432</v>
      </c>
      <c r="F5421" s="9">
        <v>2833544</v>
      </c>
      <c r="G5421" s="8" t="s">
        <v>17662</v>
      </c>
      <c r="H5421" s="9">
        <v>297522</v>
      </c>
      <c r="I5421" s="69"/>
      <c r="J5421" s="70"/>
      <c r="K5421" s="71"/>
      <c r="L5421" s="77"/>
      <c r="M5421" s="78"/>
      <c r="N5421" t="str">
        <f t="shared" si="347"/>
        <v>31613</v>
      </c>
      <c r="O5421">
        <f t="shared" si="348"/>
        <v>31613</v>
      </c>
      <c r="P5421" s="29">
        <f t="shared" si="349"/>
        <v>2833544</v>
      </c>
      <c r="Q5421" t="e">
        <f>+VLOOKUP(O5421,'Bảng kê HĐ 2022'!N$1912:R$4434,4,0)</f>
        <v>#N/A</v>
      </c>
      <c r="R5421" t="e">
        <f>+VLOOKUP(O5421,'Hàng trả'!#REF!,2,0)</f>
        <v>#REF!</v>
      </c>
    </row>
    <row r="5422" spans="1:18" hidden="1" x14ac:dyDescent="0.3">
      <c r="A5422" s="12">
        <v>9</v>
      </c>
      <c r="B5422" s="65"/>
      <c r="C5422" s="6" t="s">
        <v>18720</v>
      </c>
      <c r="D5422" s="7">
        <v>44775</v>
      </c>
      <c r="E5422" s="8" t="s">
        <v>12430</v>
      </c>
      <c r="F5422" s="9">
        <v>2831390</v>
      </c>
      <c r="G5422" s="8" t="s">
        <v>17662</v>
      </c>
      <c r="H5422" s="9">
        <v>297296</v>
      </c>
      <c r="I5422" s="72"/>
      <c r="J5422" s="73"/>
      <c r="K5422" s="74"/>
      <c r="L5422" s="79"/>
      <c r="M5422" s="80"/>
      <c r="N5422" t="str">
        <f t="shared" si="347"/>
        <v>29223</v>
      </c>
      <c r="O5422">
        <f t="shared" si="348"/>
        <v>29223</v>
      </c>
      <c r="P5422" s="29">
        <f t="shared" si="349"/>
        <v>2831390</v>
      </c>
      <c r="Q5422" t="e">
        <f>+VLOOKUP(O5422,'Bảng kê HĐ 2022'!N$1912:R$4434,4,0)</f>
        <v>#N/A</v>
      </c>
      <c r="R5422" t="e">
        <f>+VLOOKUP(O5422,'Hàng trả'!#REF!,2,0)</f>
        <v>#REF!</v>
      </c>
    </row>
    <row r="5423" spans="1:18" hidden="1" x14ac:dyDescent="0.3">
      <c r="A5423" s="12">
        <v>9</v>
      </c>
      <c r="B5423" s="63" t="s">
        <v>18724</v>
      </c>
      <c r="C5423" s="6" t="s">
        <v>18725</v>
      </c>
      <c r="D5423" s="7">
        <v>44768</v>
      </c>
      <c r="E5423" s="8" t="s">
        <v>10212</v>
      </c>
      <c r="F5423" s="9">
        <v>1717997</v>
      </c>
      <c r="G5423" s="8" t="s">
        <v>17662</v>
      </c>
      <c r="H5423" s="9">
        <v>180390</v>
      </c>
      <c r="I5423" s="66">
        <v>2778684</v>
      </c>
      <c r="J5423" s="67"/>
      <c r="K5423" s="68"/>
      <c r="L5423" s="75" t="s">
        <v>10944</v>
      </c>
      <c r="M5423" s="76"/>
      <c r="N5423" t="str">
        <f t="shared" si="347"/>
        <v>27393</v>
      </c>
      <c r="O5423">
        <f t="shared" si="348"/>
        <v>27393</v>
      </c>
      <c r="P5423" s="29">
        <f t="shared" si="349"/>
        <v>1717997</v>
      </c>
      <c r="Q5423" t="e">
        <f>+VLOOKUP(O5423,'Bảng kê HĐ 2022'!N$1912:R$4434,4,0)</f>
        <v>#N/A</v>
      </c>
      <c r="R5423" t="e">
        <f>+VLOOKUP(O5423,'Hàng trả'!#REF!,2,0)</f>
        <v>#REF!</v>
      </c>
    </row>
    <row r="5424" spans="1:18" hidden="1" x14ac:dyDescent="0.3">
      <c r="A5424" s="12">
        <v>9</v>
      </c>
      <c r="B5424" s="65"/>
      <c r="C5424" s="6" t="s">
        <v>18726</v>
      </c>
      <c r="D5424" s="7">
        <v>44763</v>
      </c>
      <c r="E5424" s="8" t="s">
        <v>10212</v>
      </c>
      <c r="F5424" s="9">
        <v>1386678</v>
      </c>
      <c r="G5424" s="8" t="s">
        <v>17662</v>
      </c>
      <c r="H5424" s="9">
        <v>145601</v>
      </c>
      <c r="I5424" s="72"/>
      <c r="J5424" s="73"/>
      <c r="K5424" s="74"/>
      <c r="L5424" s="79"/>
      <c r="M5424" s="80"/>
      <c r="N5424" t="str">
        <f t="shared" si="347"/>
        <v>26167</v>
      </c>
      <c r="O5424">
        <f t="shared" si="348"/>
        <v>26167</v>
      </c>
      <c r="P5424" s="29">
        <f t="shared" si="349"/>
        <v>1386678</v>
      </c>
      <c r="Q5424" t="e">
        <f>+VLOOKUP(O5424,'Bảng kê HĐ 2022'!N$1912:R$4434,4,0)</f>
        <v>#N/A</v>
      </c>
      <c r="R5424" t="e">
        <f>+VLOOKUP(O5424,'Hàng trả'!#REF!,2,0)</f>
        <v>#REF!</v>
      </c>
    </row>
    <row r="5425" spans="1:18" hidden="1" x14ac:dyDescent="0.3">
      <c r="A5425" s="12">
        <v>9</v>
      </c>
      <c r="B5425" s="63" t="s">
        <v>18727</v>
      </c>
      <c r="C5425" s="6" t="s">
        <v>18728</v>
      </c>
      <c r="D5425" s="7">
        <v>44764</v>
      </c>
      <c r="E5425" s="8" t="s">
        <v>10212</v>
      </c>
      <c r="F5425" s="9">
        <v>3346191</v>
      </c>
      <c r="G5425" s="8" t="s">
        <v>17662</v>
      </c>
      <c r="H5425" s="9">
        <v>351350</v>
      </c>
      <c r="I5425" s="66">
        <v>5923890</v>
      </c>
      <c r="J5425" s="67"/>
      <c r="K5425" s="68"/>
      <c r="L5425" s="75" t="s">
        <v>10944</v>
      </c>
      <c r="M5425" s="76"/>
      <c r="N5425" t="str">
        <f t="shared" si="347"/>
        <v>26855</v>
      </c>
      <c r="O5425">
        <f t="shared" si="348"/>
        <v>26855</v>
      </c>
      <c r="P5425" s="29">
        <f t="shared" si="349"/>
        <v>3346191</v>
      </c>
      <c r="Q5425" t="e">
        <f>+VLOOKUP(O5425,'Bảng kê HĐ 2022'!N$1912:R$4434,4,0)</f>
        <v>#N/A</v>
      </c>
      <c r="R5425" t="e">
        <f>+VLOOKUP(O5425,'Hàng trả'!#REF!,2,0)</f>
        <v>#REF!</v>
      </c>
    </row>
    <row r="5426" spans="1:18" hidden="1" x14ac:dyDescent="0.3">
      <c r="A5426" s="12">
        <v>9</v>
      </c>
      <c r="B5426" s="64"/>
      <c r="C5426" s="6" t="s">
        <v>18729</v>
      </c>
      <c r="D5426" s="7">
        <v>44755</v>
      </c>
      <c r="E5426" s="8" t="s">
        <v>10212</v>
      </c>
      <c r="F5426" s="9">
        <v>789422</v>
      </c>
      <c r="G5426" s="8" t="s">
        <v>17662</v>
      </c>
      <c r="H5426" s="9">
        <v>82889</v>
      </c>
      <c r="I5426" s="69"/>
      <c r="J5426" s="70"/>
      <c r="K5426" s="71"/>
      <c r="L5426" s="77"/>
      <c r="M5426" s="78"/>
      <c r="N5426" t="str">
        <f t="shared" si="347"/>
        <v>24364</v>
      </c>
      <c r="O5426">
        <f t="shared" si="348"/>
        <v>24364</v>
      </c>
      <c r="P5426" s="29">
        <f t="shared" si="349"/>
        <v>789422</v>
      </c>
      <c r="Q5426" t="e">
        <f>+VLOOKUP(O5426,'Bảng kê HĐ 2022'!N$1912:R$4434,4,0)</f>
        <v>#N/A</v>
      </c>
      <c r="R5426" t="e">
        <f>+VLOOKUP(O5426,'Hàng trả'!#REF!,2,0)</f>
        <v>#REF!</v>
      </c>
    </row>
    <row r="5427" spans="1:18" hidden="1" x14ac:dyDescent="0.3">
      <c r="A5427" s="12">
        <v>9</v>
      </c>
      <c r="B5427" s="65"/>
      <c r="C5427" s="6" t="s">
        <v>18730</v>
      </c>
      <c r="D5427" s="7">
        <v>44765</v>
      </c>
      <c r="E5427" s="8" t="s">
        <v>10212</v>
      </c>
      <c r="F5427" s="9">
        <v>2483258</v>
      </c>
      <c r="G5427" s="8" t="s">
        <v>17662</v>
      </c>
      <c r="H5427" s="9">
        <v>260742</v>
      </c>
      <c r="I5427" s="72"/>
      <c r="J5427" s="73"/>
      <c r="K5427" s="74"/>
      <c r="L5427" s="79"/>
      <c r="M5427" s="80"/>
      <c r="N5427" t="str">
        <f t="shared" si="347"/>
        <v>27258</v>
      </c>
      <c r="O5427">
        <f t="shared" si="348"/>
        <v>27258</v>
      </c>
      <c r="P5427" s="29">
        <f t="shared" si="349"/>
        <v>2483258</v>
      </c>
      <c r="Q5427" t="e">
        <f>+VLOOKUP(O5427,'Bảng kê HĐ 2022'!N$1912:R$4434,4,0)</f>
        <v>#N/A</v>
      </c>
      <c r="R5427" t="e">
        <f>+VLOOKUP(O5427,'Hàng trả'!#REF!,2,0)</f>
        <v>#REF!</v>
      </c>
    </row>
    <row r="5428" spans="1:18" hidden="1" x14ac:dyDescent="0.3">
      <c r="A5428" s="12">
        <v>9</v>
      </c>
      <c r="B5428" s="63" t="s">
        <v>18731</v>
      </c>
      <c r="C5428" s="6" t="s">
        <v>18732</v>
      </c>
      <c r="D5428" s="7">
        <v>44768</v>
      </c>
      <c r="E5428" s="8" t="s">
        <v>10212</v>
      </c>
      <c r="F5428" s="9">
        <v>2096728</v>
      </c>
      <c r="G5428" s="8" t="s">
        <v>17662</v>
      </c>
      <c r="H5428" s="9">
        <v>220156</v>
      </c>
      <c r="I5428" s="66">
        <v>8761536</v>
      </c>
      <c r="J5428" s="67"/>
      <c r="K5428" s="68"/>
      <c r="L5428" s="75" t="s">
        <v>10944</v>
      </c>
      <c r="M5428" s="76"/>
      <c r="N5428" t="str">
        <f t="shared" si="347"/>
        <v>27417</v>
      </c>
      <c r="O5428">
        <f t="shared" si="348"/>
        <v>27417</v>
      </c>
      <c r="P5428" s="29">
        <f t="shared" si="349"/>
        <v>2096728</v>
      </c>
      <c r="Q5428" t="e">
        <f>+VLOOKUP(O5428,'Bảng kê HĐ 2022'!N$1912:R$4434,4,0)</f>
        <v>#N/A</v>
      </c>
      <c r="R5428" t="e">
        <f>+VLOOKUP(O5428,'Hàng trả'!#REF!,2,0)</f>
        <v>#REF!</v>
      </c>
    </row>
    <row r="5429" spans="1:18" hidden="1" x14ac:dyDescent="0.3">
      <c r="A5429" s="12">
        <v>9</v>
      </c>
      <c r="B5429" s="64"/>
      <c r="C5429" s="6" t="s">
        <v>18733</v>
      </c>
      <c r="D5429" s="7">
        <v>44762</v>
      </c>
      <c r="E5429" s="8" t="s">
        <v>10212</v>
      </c>
      <c r="F5429" s="9">
        <v>1360491</v>
      </c>
      <c r="G5429" s="8" t="s">
        <v>17662</v>
      </c>
      <c r="H5429" s="9">
        <v>142852</v>
      </c>
      <c r="I5429" s="69"/>
      <c r="J5429" s="70"/>
      <c r="K5429" s="71"/>
      <c r="L5429" s="77"/>
      <c r="M5429" s="78"/>
      <c r="N5429" t="str">
        <f t="shared" si="347"/>
        <v>26137</v>
      </c>
      <c r="O5429">
        <f t="shared" si="348"/>
        <v>26137</v>
      </c>
      <c r="P5429" s="29">
        <f t="shared" si="349"/>
        <v>1360491</v>
      </c>
      <c r="Q5429" t="e">
        <f>+VLOOKUP(O5429,'Bảng kê HĐ 2022'!N$1912:R$4434,4,0)</f>
        <v>#N/A</v>
      </c>
      <c r="R5429" t="e">
        <f>+VLOOKUP(O5429,'Hàng trả'!#REF!,2,0)</f>
        <v>#REF!</v>
      </c>
    </row>
    <row r="5430" spans="1:18" hidden="1" x14ac:dyDescent="0.3">
      <c r="A5430" s="12">
        <v>9</v>
      </c>
      <c r="B5430" s="65"/>
      <c r="C5430" s="6" t="s">
        <v>18734</v>
      </c>
      <c r="D5430" s="7">
        <v>44761</v>
      </c>
      <c r="E5430" s="8" t="s">
        <v>10212</v>
      </c>
      <c r="F5430" s="9">
        <v>6332207</v>
      </c>
      <c r="G5430" s="8" t="s">
        <v>17662</v>
      </c>
      <c r="H5430" s="9">
        <v>664882</v>
      </c>
      <c r="I5430" s="72"/>
      <c r="J5430" s="73"/>
      <c r="K5430" s="74"/>
      <c r="L5430" s="79"/>
      <c r="M5430" s="80"/>
      <c r="N5430" t="str">
        <f t="shared" si="347"/>
        <v>26051</v>
      </c>
      <c r="O5430">
        <f t="shared" si="348"/>
        <v>26051</v>
      </c>
      <c r="P5430" s="29">
        <f t="shared" si="349"/>
        <v>6332207</v>
      </c>
      <c r="Q5430" t="e">
        <f>+VLOOKUP(O5430,'Bảng kê HĐ 2022'!N$1912:R$4434,4,0)</f>
        <v>#N/A</v>
      </c>
      <c r="R5430" t="e">
        <f>+VLOOKUP(O5430,'Hàng trả'!#REF!,2,0)</f>
        <v>#REF!</v>
      </c>
    </row>
    <row r="5431" spans="1:18" hidden="1" x14ac:dyDescent="0.3">
      <c r="A5431" s="12">
        <v>9</v>
      </c>
      <c r="B5431" s="5" t="s">
        <v>18735</v>
      </c>
      <c r="C5431" s="6" t="s">
        <v>18736</v>
      </c>
      <c r="D5431" s="7">
        <v>44768</v>
      </c>
      <c r="E5431" s="8" t="s">
        <v>10212</v>
      </c>
      <c r="F5431" s="9">
        <v>2287796</v>
      </c>
      <c r="G5431" s="8" t="s">
        <v>17662</v>
      </c>
      <c r="H5431" s="9">
        <v>240219</v>
      </c>
      <c r="I5431" s="93">
        <v>2047577</v>
      </c>
      <c r="J5431" s="94"/>
      <c r="K5431" s="95"/>
      <c r="L5431" s="96" t="s">
        <v>10944</v>
      </c>
      <c r="M5431" s="97"/>
      <c r="N5431" t="str">
        <f t="shared" si="347"/>
        <v>27358</v>
      </c>
      <c r="O5431">
        <f t="shared" si="348"/>
        <v>27358</v>
      </c>
      <c r="P5431" s="29">
        <f t="shared" si="349"/>
        <v>2287796</v>
      </c>
      <c r="Q5431" t="e">
        <f>+VLOOKUP(O5431,'Bảng kê HĐ 2022'!N$1912:R$4434,4,0)</f>
        <v>#N/A</v>
      </c>
      <c r="R5431" t="e">
        <f>+VLOOKUP(O5431,'Hàng trả'!#REF!,2,0)</f>
        <v>#REF!</v>
      </c>
    </row>
    <row r="5432" spans="1:18" hidden="1" x14ac:dyDescent="0.3">
      <c r="A5432" s="12">
        <v>9</v>
      </c>
      <c r="B5432" s="63" t="s">
        <v>18737</v>
      </c>
      <c r="C5432" s="6" t="s">
        <v>18738</v>
      </c>
      <c r="D5432" s="7">
        <v>44798</v>
      </c>
      <c r="E5432" s="8" t="s">
        <v>10212</v>
      </c>
      <c r="F5432" s="9">
        <v>1647127</v>
      </c>
      <c r="G5432" s="8" t="s">
        <v>17662</v>
      </c>
      <c r="H5432" s="9">
        <v>172948</v>
      </c>
      <c r="I5432" s="66">
        <v>81967083</v>
      </c>
      <c r="J5432" s="67"/>
      <c r="K5432" s="68"/>
      <c r="L5432" s="75" t="s">
        <v>10944</v>
      </c>
      <c r="M5432" s="76"/>
      <c r="N5432" t="str">
        <f t="shared" si="347"/>
        <v>35135</v>
      </c>
      <c r="O5432">
        <f t="shared" si="348"/>
        <v>35135</v>
      </c>
      <c r="P5432" s="29">
        <f t="shared" si="349"/>
        <v>1647127</v>
      </c>
      <c r="Q5432" t="e">
        <f>+VLOOKUP(O5432,'Bảng kê HĐ 2022'!N$1912:R$4434,4,0)</f>
        <v>#N/A</v>
      </c>
      <c r="R5432" t="e">
        <f>+VLOOKUP(O5432,'Hàng trả'!#REF!,2,0)</f>
        <v>#REF!</v>
      </c>
    </row>
    <row r="5433" spans="1:18" hidden="1" x14ac:dyDescent="0.3">
      <c r="A5433" s="12">
        <v>9</v>
      </c>
      <c r="B5433" s="64"/>
      <c r="C5433" s="6" t="s">
        <v>18739</v>
      </c>
      <c r="D5433" s="7">
        <v>44795</v>
      </c>
      <c r="E5433" s="8" t="s">
        <v>10212</v>
      </c>
      <c r="F5433" s="9">
        <v>2047682</v>
      </c>
      <c r="G5433" s="8" t="s">
        <v>17662</v>
      </c>
      <c r="H5433" s="9">
        <v>215007</v>
      </c>
      <c r="I5433" s="69"/>
      <c r="J5433" s="70"/>
      <c r="K5433" s="71"/>
      <c r="L5433" s="77"/>
      <c r="M5433" s="78"/>
      <c r="N5433" t="str">
        <f t="shared" si="347"/>
        <v>34164</v>
      </c>
      <c r="O5433">
        <f t="shared" si="348"/>
        <v>34164</v>
      </c>
      <c r="P5433" s="29">
        <f t="shared" si="349"/>
        <v>2047682</v>
      </c>
      <c r="Q5433" t="e">
        <f>+VLOOKUP(O5433,'Bảng kê HĐ 2022'!N$1912:R$4434,4,0)</f>
        <v>#N/A</v>
      </c>
      <c r="R5433" t="e">
        <f>+VLOOKUP(O5433,'Hàng trả'!#REF!,2,0)</f>
        <v>#REF!</v>
      </c>
    </row>
    <row r="5434" spans="1:18" hidden="1" x14ac:dyDescent="0.3">
      <c r="A5434" s="12">
        <v>9</v>
      </c>
      <c r="B5434" s="64"/>
      <c r="C5434" s="6" t="s">
        <v>18740</v>
      </c>
      <c r="D5434" s="7">
        <v>44786</v>
      </c>
      <c r="E5434" s="8" t="s">
        <v>10212</v>
      </c>
      <c r="F5434" s="9">
        <v>1829657</v>
      </c>
      <c r="G5434" s="8" t="s">
        <v>17662</v>
      </c>
      <c r="H5434" s="9">
        <v>192114</v>
      </c>
      <c r="I5434" s="69"/>
      <c r="J5434" s="70"/>
      <c r="K5434" s="71"/>
      <c r="L5434" s="77"/>
      <c r="M5434" s="78"/>
      <c r="N5434" t="str">
        <f t="shared" si="347"/>
        <v>30624</v>
      </c>
      <c r="O5434">
        <f t="shared" si="348"/>
        <v>30624</v>
      </c>
      <c r="P5434" s="29">
        <f t="shared" si="349"/>
        <v>1829657</v>
      </c>
      <c r="Q5434" t="e">
        <f>+VLOOKUP(O5434,'Bảng kê HĐ 2022'!N$1912:R$4434,4,0)</f>
        <v>#N/A</v>
      </c>
      <c r="R5434" t="e">
        <f>+VLOOKUP(O5434,'Hàng trả'!#REF!,2,0)</f>
        <v>#REF!</v>
      </c>
    </row>
    <row r="5435" spans="1:18" hidden="1" x14ac:dyDescent="0.3">
      <c r="A5435" s="12">
        <v>9</v>
      </c>
      <c r="B5435" s="64"/>
      <c r="C5435" s="6" t="s">
        <v>18741</v>
      </c>
      <c r="D5435" s="7">
        <v>44783</v>
      </c>
      <c r="E5435" s="8" t="s">
        <v>10212</v>
      </c>
      <c r="F5435" s="9">
        <v>782301</v>
      </c>
      <c r="G5435" s="8" t="s">
        <v>17662</v>
      </c>
      <c r="H5435" s="9">
        <v>82142</v>
      </c>
      <c r="I5435" s="69"/>
      <c r="J5435" s="70"/>
      <c r="K5435" s="71"/>
      <c r="L5435" s="77"/>
      <c r="M5435" s="78"/>
      <c r="N5435" t="str">
        <f t="shared" si="347"/>
        <v>29660</v>
      </c>
      <c r="O5435">
        <f t="shared" si="348"/>
        <v>29660</v>
      </c>
      <c r="P5435" s="29">
        <f t="shared" si="349"/>
        <v>782301</v>
      </c>
      <c r="Q5435" t="e">
        <f>+VLOOKUP(O5435,'Bảng kê HĐ 2022'!N$1912:R$4434,4,0)</f>
        <v>#N/A</v>
      </c>
      <c r="R5435" t="e">
        <f>+VLOOKUP(O5435,'Hàng trả'!#REF!,2,0)</f>
        <v>#REF!</v>
      </c>
    </row>
    <row r="5436" spans="1:18" hidden="1" x14ac:dyDescent="0.3">
      <c r="A5436" s="12">
        <v>9</v>
      </c>
      <c r="B5436" s="64"/>
      <c r="C5436" s="6" t="s">
        <v>18742</v>
      </c>
      <c r="D5436" s="7">
        <v>44775</v>
      </c>
      <c r="E5436" s="8" t="s">
        <v>10212</v>
      </c>
      <c r="F5436" s="9">
        <v>2366198</v>
      </c>
      <c r="G5436" s="8" t="s">
        <v>17662</v>
      </c>
      <c r="H5436" s="9">
        <v>248451</v>
      </c>
      <c r="I5436" s="69"/>
      <c r="J5436" s="70"/>
      <c r="K5436" s="71"/>
      <c r="L5436" s="77"/>
      <c r="M5436" s="78"/>
      <c r="N5436" t="str">
        <f t="shared" si="347"/>
        <v>29085</v>
      </c>
      <c r="O5436">
        <f t="shared" si="348"/>
        <v>29085</v>
      </c>
      <c r="P5436" s="29">
        <f t="shared" si="349"/>
        <v>2366198</v>
      </c>
      <c r="Q5436" t="e">
        <f>+VLOOKUP(O5436,'Bảng kê HĐ 2022'!N$1912:R$4434,4,0)</f>
        <v>#N/A</v>
      </c>
      <c r="R5436" t="e">
        <f>+VLOOKUP(O5436,'Hàng trả'!#REF!,2,0)</f>
        <v>#REF!</v>
      </c>
    </row>
    <row r="5437" spans="1:18" hidden="1" x14ac:dyDescent="0.3">
      <c r="A5437" s="12">
        <v>9</v>
      </c>
      <c r="B5437" s="64"/>
      <c r="C5437" s="6" t="s">
        <v>18743</v>
      </c>
      <c r="D5437" s="7">
        <v>44777</v>
      </c>
      <c r="E5437" s="8" t="s">
        <v>10212</v>
      </c>
      <c r="F5437" s="9">
        <v>1302070</v>
      </c>
      <c r="G5437" s="8" t="s">
        <v>17662</v>
      </c>
      <c r="H5437" s="9">
        <v>136717</v>
      </c>
      <c r="I5437" s="69"/>
      <c r="J5437" s="70"/>
      <c r="K5437" s="71"/>
      <c r="L5437" s="77"/>
      <c r="M5437" s="78"/>
      <c r="N5437" t="str">
        <f t="shared" si="347"/>
        <v>29408</v>
      </c>
      <c r="O5437">
        <f t="shared" si="348"/>
        <v>29408</v>
      </c>
      <c r="P5437" s="29">
        <f t="shared" si="349"/>
        <v>1302070</v>
      </c>
      <c r="Q5437" t="e">
        <f>+VLOOKUP(O5437,'Bảng kê HĐ 2022'!N$1912:R$4434,4,0)</f>
        <v>#N/A</v>
      </c>
      <c r="R5437" t="e">
        <f>+VLOOKUP(O5437,'Hàng trả'!#REF!,2,0)</f>
        <v>#REF!</v>
      </c>
    </row>
    <row r="5438" spans="1:18" hidden="1" x14ac:dyDescent="0.3">
      <c r="A5438" s="12">
        <v>9</v>
      </c>
      <c r="B5438" s="64"/>
      <c r="C5438" s="6" t="s">
        <v>18744</v>
      </c>
      <c r="D5438" s="7">
        <v>44776</v>
      </c>
      <c r="E5438" s="8" t="s">
        <v>10212</v>
      </c>
      <c r="F5438" s="9">
        <v>998694</v>
      </c>
      <c r="G5438" s="8" t="s">
        <v>17662</v>
      </c>
      <c r="H5438" s="9">
        <v>104863</v>
      </c>
      <c r="I5438" s="69"/>
      <c r="J5438" s="70"/>
      <c r="K5438" s="71"/>
      <c r="L5438" s="77"/>
      <c r="M5438" s="78"/>
      <c r="N5438" t="str">
        <f t="shared" si="347"/>
        <v>29295</v>
      </c>
      <c r="O5438">
        <f t="shared" si="348"/>
        <v>29295</v>
      </c>
      <c r="P5438" s="29">
        <f t="shared" si="349"/>
        <v>998694</v>
      </c>
      <c r="Q5438" t="e">
        <f>+VLOOKUP(O5438,'Bảng kê HĐ 2022'!N$1912:R$4434,4,0)</f>
        <v>#N/A</v>
      </c>
      <c r="R5438" t="e">
        <f>+VLOOKUP(O5438,'Hàng trả'!#REF!,2,0)</f>
        <v>#REF!</v>
      </c>
    </row>
    <row r="5439" spans="1:18" hidden="1" x14ac:dyDescent="0.3">
      <c r="A5439" s="12">
        <v>9</v>
      </c>
      <c r="B5439" s="64"/>
      <c r="C5439" s="6" t="s">
        <v>18745</v>
      </c>
      <c r="D5439" s="7">
        <v>44783</v>
      </c>
      <c r="E5439" s="8" t="s">
        <v>10212</v>
      </c>
      <c r="F5439" s="9">
        <v>1904232</v>
      </c>
      <c r="G5439" s="8" t="s">
        <v>17662</v>
      </c>
      <c r="H5439" s="9">
        <v>199944</v>
      </c>
      <c r="I5439" s="69"/>
      <c r="J5439" s="70"/>
      <c r="K5439" s="71"/>
      <c r="L5439" s="77"/>
      <c r="M5439" s="78"/>
      <c r="N5439" t="str">
        <f t="shared" si="347"/>
        <v>29670</v>
      </c>
      <c r="O5439">
        <f t="shared" si="348"/>
        <v>29670</v>
      </c>
      <c r="P5439" s="29">
        <f t="shared" si="349"/>
        <v>1904232</v>
      </c>
      <c r="Q5439" t="e">
        <f>+VLOOKUP(O5439,'Bảng kê HĐ 2022'!N$1912:R$4434,4,0)</f>
        <v>#N/A</v>
      </c>
      <c r="R5439" t="e">
        <f>+VLOOKUP(O5439,'Hàng trả'!#REF!,2,0)</f>
        <v>#REF!</v>
      </c>
    </row>
    <row r="5440" spans="1:18" hidden="1" x14ac:dyDescent="0.3">
      <c r="A5440" s="12">
        <v>9</v>
      </c>
      <c r="B5440" s="64"/>
      <c r="C5440" s="6" t="s">
        <v>18746</v>
      </c>
      <c r="D5440" s="7">
        <v>44788</v>
      </c>
      <c r="E5440" s="8" t="s">
        <v>10212</v>
      </c>
      <c r="F5440" s="9">
        <v>2770849</v>
      </c>
      <c r="G5440" s="8" t="s">
        <v>17662</v>
      </c>
      <c r="H5440" s="9">
        <v>290939</v>
      </c>
      <c r="I5440" s="69"/>
      <c r="J5440" s="70"/>
      <c r="K5440" s="71"/>
      <c r="L5440" s="77"/>
      <c r="M5440" s="78"/>
      <c r="N5440" t="str">
        <f t="shared" si="347"/>
        <v>31537</v>
      </c>
      <c r="O5440">
        <f t="shared" si="348"/>
        <v>31537</v>
      </c>
      <c r="P5440" s="29">
        <f t="shared" si="349"/>
        <v>2770849</v>
      </c>
      <c r="Q5440" t="e">
        <f>+VLOOKUP(O5440,'Bảng kê HĐ 2022'!N$1912:R$4434,4,0)</f>
        <v>#N/A</v>
      </c>
      <c r="R5440" t="e">
        <f>+VLOOKUP(O5440,'Hàng trả'!#REF!,2,0)</f>
        <v>#REF!</v>
      </c>
    </row>
    <row r="5441" spans="1:18" hidden="1" x14ac:dyDescent="0.3">
      <c r="A5441" s="12">
        <v>9</v>
      </c>
      <c r="B5441" s="64"/>
      <c r="C5441" s="6" t="s">
        <v>18747</v>
      </c>
      <c r="D5441" s="7">
        <v>44790</v>
      </c>
      <c r="E5441" s="8" t="s">
        <v>10212</v>
      </c>
      <c r="F5441" s="9">
        <v>1756001</v>
      </c>
      <c r="G5441" s="8" t="s">
        <v>17662</v>
      </c>
      <c r="H5441" s="9">
        <v>184380</v>
      </c>
      <c r="I5441" s="69"/>
      <c r="J5441" s="70"/>
      <c r="K5441" s="71"/>
      <c r="L5441" s="77"/>
      <c r="M5441" s="78"/>
      <c r="N5441" t="str">
        <f t="shared" si="347"/>
        <v>31749</v>
      </c>
      <c r="O5441">
        <f t="shared" si="348"/>
        <v>31749</v>
      </c>
      <c r="P5441" s="29">
        <f t="shared" si="349"/>
        <v>1756001</v>
      </c>
      <c r="Q5441" t="e">
        <f>+VLOOKUP(O5441,'Bảng kê HĐ 2022'!N$1912:R$4434,4,0)</f>
        <v>#N/A</v>
      </c>
      <c r="R5441" t="e">
        <f>+VLOOKUP(O5441,'Hàng trả'!#REF!,2,0)</f>
        <v>#REF!</v>
      </c>
    </row>
    <row r="5442" spans="1:18" hidden="1" x14ac:dyDescent="0.3">
      <c r="A5442" s="12">
        <v>9</v>
      </c>
      <c r="B5442" s="64"/>
      <c r="C5442" s="6" t="s">
        <v>18748</v>
      </c>
      <c r="D5442" s="7">
        <v>44777</v>
      </c>
      <c r="E5442" s="8" t="s">
        <v>10212</v>
      </c>
      <c r="F5442" s="9">
        <v>1337440</v>
      </c>
      <c r="G5442" s="8" t="s">
        <v>17662</v>
      </c>
      <c r="H5442" s="9">
        <v>140431</v>
      </c>
      <c r="I5442" s="69"/>
      <c r="J5442" s="70"/>
      <c r="K5442" s="71"/>
      <c r="L5442" s="77"/>
      <c r="M5442" s="78"/>
      <c r="N5442" t="str">
        <f t="shared" si="347"/>
        <v>29409</v>
      </c>
      <c r="O5442">
        <f t="shared" si="348"/>
        <v>29409</v>
      </c>
      <c r="P5442" s="29">
        <f t="shared" si="349"/>
        <v>1337440</v>
      </c>
      <c r="Q5442" t="e">
        <f>+VLOOKUP(O5442,'Bảng kê HĐ 2022'!N$1912:R$4434,4,0)</f>
        <v>#N/A</v>
      </c>
      <c r="R5442" t="e">
        <f>+VLOOKUP(O5442,'Hàng trả'!#REF!,2,0)</f>
        <v>#REF!</v>
      </c>
    </row>
    <row r="5443" spans="1:18" hidden="1" x14ac:dyDescent="0.3">
      <c r="A5443" s="12">
        <v>9</v>
      </c>
      <c r="B5443" s="64"/>
      <c r="C5443" s="6" t="s">
        <v>18749</v>
      </c>
      <c r="D5443" s="7">
        <v>44778</v>
      </c>
      <c r="E5443" s="8" t="s">
        <v>10212</v>
      </c>
      <c r="F5443" s="9">
        <v>2311130</v>
      </c>
      <c r="G5443" s="8" t="s">
        <v>17662</v>
      </c>
      <c r="H5443" s="9">
        <v>242669</v>
      </c>
      <c r="I5443" s="69"/>
      <c r="J5443" s="70"/>
      <c r="K5443" s="71"/>
      <c r="L5443" s="77"/>
      <c r="M5443" s="78"/>
      <c r="N5443" t="str">
        <f t="shared" si="347"/>
        <v>29475</v>
      </c>
      <c r="O5443">
        <f t="shared" si="348"/>
        <v>29475</v>
      </c>
      <c r="P5443" s="29">
        <f t="shared" si="349"/>
        <v>2311130</v>
      </c>
      <c r="Q5443" t="e">
        <f>+VLOOKUP(O5443,'Bảng kê HĐ 2022'!N$1912:R$4434,4,0)</f>
        <v>#N/A</v>
      </c>
      <c r="R5443" t="e">
        <f>+VLOOKUP(O5443,'Hàng trả'!#REF!,2,0)</f>
        <v>#REF!</v>
      </c>
    </row>
    <row r="5444" spans="1:18" hidden="1" x14ac:dyDescent="0.3">
      <c r="A5444" s="12">
        <v>9</v>
      </c>
      <c r="B5444" s="64"/>
      <c r="C5444" s="6" t="s">
        <v>18750</v>
      </c>
      <c r="D5444" s="7">
        <v>44788</v>
      </c>
      <c r="E5444" s="8" t="s">
        <v>10212</v>
      </c>
      <c r="F5444" s="9">
        <v>3648559</v>
      </c>
      <c r="G5444" s="8" t="s">
        <v>17662</v>
      </c>
      <c r="H5444" s="9">
        <v>383099</v>
      </c>
      <c r="I5444" s="69"/>
      <c r="J5444" s="70"/>
      <c r="K5444" s="71"/>
      <c r="L5444" s="77"/>
      <c r="M5444" s="78"/>
      <c r="N5444" t="str">
        <f t="shared" si="347"/>
        <v>31545</v>
      </c>
      <c r="O5444">
        <f t="shared" si="348"/>
        <v>31545</v>
      </c>
      <c r="P5444" s="29">
        <f t="shared" si="349"/>
        <v>3648559</v>
      </c>
      <c r="Q5444" t="e">
        <f>+VLOOKUP(O5444,'Bảng kê HĐ 2022'!N$1912:R$4434,4,0)</f>
        <v>#N/A</v>
      </c>
      <c r="R5444" t="e">
        <f>+VLOOKUP(O5444,'Hàng trả'!#REF!,2,0)</f>
        <v>#REF!</v>
      </c>
    </row>
    <row r="5445" spans="1:18" hidden="1" x14ac:dyDescent="0.3">
      <c r="A5445" s="12">
        <v>9</v>
      </c>
      <c r="B5445" s="64"/>
      <c r="C5445" s="6" t="s">
        <v>18751</v>
      </c>
      <c r="D5445" s="7">
        <v>44774</v>
      </c>
      <c r="E5445" s="8" t="s">
        <v>10212</v>
      </c>
      <c r="F5445" s="9">
        <v>2306707</v>
      </c>
      <c r="G5445" s="8" t="s">
        <v>17662</v>
      </c>
      <c r="H5445" s="9">
        <v>242204</v>
      </c>
      <c r="I5445" s="69"/>
      <c r="J5445" s="70"/>
      <c r="K5445" s="71"/>
      <c r="L5445" s="77"/>
      <c r="M5445" s="78"/>
      <c r="N5445" t="str">
        <f t="shared" si="347"/>
        <v>29025</v>
      </c>
      <c r="O5445">
        <f t="shared" si="348"/>
        <v>29025</v>
      </c>
      <c r="P5445" s="29">
        <f t="shared" si="349"/>
        <v>2306707</v>
      </c>
      <c r="Q5445" t="e">
        <f>+VLOOKUP(O5445,'Bảng kê HĐ 2022'!N$1912:R$4434,4,0)</f>
        <v>#N/A</v>
      </c>
      <c r="R5445" t="e">
        <f>+VLOOKUP(O5445,'Hàng trả'!#REF!,2,0)</f>
        <v>#REF!</v>
      </c>
    </row>
    <row r="5446" spans="1:18" hidden="1" x14ac:dyDescent="0.3">
      <c r="A5446" s="12">
        <v>9</v>
      </c>
      <c r="B5446" s="64"/>
      <c r="C5446" s="6" t="s">
        <v>18752</v>
      </c>
      <c r="D5446" s="7">
        <v>44774</v>
      </c>
      <c r="E5446" s="8" t="s">
        <v>10212</v>
      </c>
      <c r="F5446" s="9">
        <v>1932388</v>
      </c>
      <c r="G5446" s="8" t="s">
        <v>17662</v>
      </c>
      <c r="H5446" s="9">
        <v>202901</v>
      </c>
      <c r="I5446" s="69"/>
      <c r="J5446" s="70"/>
      <c r="K5446" s="71"/>
      <c r="L5446" s="77"/>
      <c r="M5446" s="78"/>
      <c r="N5446" t="str">
        <f t="shared" si="347"/>
        <v>29020</v>
      </c>
      <c r="O5446">
        <f t="shared" si="348"/>
        <v>29020</v>
      </c>
      <c r="P5446" s="29">
        <f t="shared" si="349"/>
        <v>1932388</v>
      </c>
      <c r="Q5446" t="e">
        <f>+VLOOKUP(O5446,'Bảng kê HĐ 2022'!N$1912:R$4434,4,0)</f>
        <v>#N/A</v>
      </c>
      <c r="R5446" t="e">
        <f>+VLOOKUP(O5446,'Hàng trả'!#REF!,2,0)</f>
        <v>#REF!</v>
      </c>
    </row>
    <row r="5447" spans="1:18" hidden="1" x14ac:dyDescent="0.3">
      <c r="A5447" s="12">
        <v>9</v>
      </c>
      <c r="B5447" s="64"/>
      <c r="C5447" s="6" t="s">
        <v>18753</v>
      </c>
      <c r="D5447" s="7">
        <v>44789</v>
      </c>
      <c r="E5447" s="8" t="s">
        <v>10212</v>
      </c>
      <c r="F5447" s="9">
        <v>1393752</v>
      </c>
      <c r="G5447" s="8" t="s">
        <v>17662</v>
      </c>
      <c r="H5447" s="9">
        <v>146344</v>
      </c>
      <c r="I5447" s="69"/>
      <c r="J5447" s="70"/>
      <c r="K5447" s="71"/>
      <c r="L5447" s="77"/>
      <c r="M5447" s="78"/>
      <c r="N5447" t="str">
        <f t="shared" si="347"/>
        <v>31655</v>
      </c>
      <c r="O5447">
        <f t="shared" si="348"/>
        <v>31655</v>
      </c>
      <c r="P5447" s="29">
        <f t="shared" si="349"/>
        <v>1393752</v>
      </c>
      <c r="Q5447" t="e">
        <f>+VLOOKUP(O5447,'Bảng kê HĐ 2022'!N$1912:R$4434,4,0)</f>
        <v>#N/A</v>
      </c>
      <c r="R5447" t="e">
        <f>+VLOOKUP(O5447,'Hàng trả'!#REF!,2,0)</f>
        <v>#REF!</v>
      </c>
    </row>
    <row r="5448" spans="1:18" hidden="1" x14ac:dyDescent="0.3">
      <c r="A5448" s="12">
        <v>9</v>
      </c>
      <c r="B5448" s="64"/>
      <c r="C5448" s="6" t="s">
        <v>18754</v>
      </c>
      <c r="D5448" s="7">
        <v>44785</v>
      </c>
      <c r="E5448" s="8" t="s">
        <v>10212</v>
      </c>
      <c r="F5448" s="9">
        <v>1963371</v>
      </c>
      <c r="G5448" s="8" t="s">
        <v>17662</v>
      </c>
      <c r="H5448" s="9">
        <v>206154</v>
      </c>
      <c r="I5448" s="69"/>
      <c r="J5448" s="70"/>
      <c r="K5448" s="71"/>
      <c r="L5448" s="77"/>
      <c r="M5448" s="78"/>
      <c r="N5448" t="str">
        <f t="shared" si="347"/>
        <v>29773</v>
      </c>
      <c r="O5448">
        <f t="shared" si="348"/>
        <v>29773</v>
      </c>
      <c r="P5448" s="29">
        <f t="shared" si="349"/>
        <v>1963371</v>
      </c>
      <c r="Q5448" t="e">
        <f>+VLOOKUP(O5448,'Bảng kê HĐ 2022'!N$1912:R$4434,4,0)</f>
        <v>#N/A</v>
      </c>
      <c r="R5448" t="e">
        <f>+VLOOKUP(O5448,'Hàng trả'!#REF!,2,0)</f>
        <v>#REF!</v>
      </c>
    </row>
    <row r="5449" spans="1:18" hidden="1" x14ac:dyDescent="0.3">
      <c r="A5449" s="12">
        <v>9</v>
      </c>
      <c r="B5449" s="64"/>
      <c r="C5449" s="6" t="s">
        <v>18755</v>
      </c>
      <c r="D5449" s="7">
        <v>44785</v>
      </c>
      <c r="E5449" s="8" t="s">
        <v>10212</v>
      </c>
      <c r="F5449" s="9">
        <v>1127304</v>
      </c>
      <c r="G5449" s="8" t="s">
        <v>17662</v>
      </c>
      <c r="H5449" s="9">
        <v>118367</v>
      </c>
      <c r="I5449" s="69"/>
      <c r="J5449" s="70"/>
      <c r="K5449" s="71"/>
      <c r="L5449" s="77"/>
      <c r="M5449" s="78"/>
      <c r="N5449" t="str">
        <f t="shared" ref="N5449:N5512" si="350">+RIGHT(C5449,5)</f>
        <v>30374</v>
      </c>
      <c r="O5449">
        <f t="shared" ref="O5449:O5512" si="351">+N5449*1</f>
        <v>30374</v>
      </c>
      <c r="P5449" s="29">
        <f t="shared" ref="P5449:P5512" si="352">+F5449</f>
        <v>1127304</v>
      </c>
      <c r="Q5449" t="e">
        <f>+VLOOKUP(O5449,'Bảng kê HĐ 2022'!N$1912:R$4434,4,0)</f>
        <v>#N/A</v>
      </c>
      <c r="R5449" t="e">
        <f>+VLOOKUP(O5449,'Hàng trả'!#REF!,2,0)</f>
        <v>#REF!</v>
      </c>
    </row>
    <row r="5450" spans="1:18" hidden="1" x14ac:dyDescent="0.3">
      <c r="A5450" s="12">
        <v>9</v>
      </c>
      <c r="B5450" s="64"/>
      <c r="C5450" s="6" t="s">
        <v>18756</v>
      </c>
      <c r="D5450" s="7">
        <v>44788</v>
      </c>
      <c r="E5450" s="8" t="s">
        <v>10212</v>
      </c>
      <c r="F5450" s="9">
        <v>1558763</v>
      </c>
      <c r="G5450" s="8" t="s">
        <v>17662</v>
      </c>
      <c r="H5450" s="9">
        <v>163670</v>
      </c>
      <c r="I5450" s="69"/>
      <c r="J5450" s="70"/>
      <c r="K5450" s="71"/>
      <c r="L5450" s="77"/>
      <c r="M5450" s="78"/>
      <c r="N5450" t="str">
        <f t="shared" si="350"/>
        <v>31543</v>
      </c>
      <c r="O5450">
        <f t="shared" si="351"/>
        <v>31543</v>
      </c>
      <c r="P5450" s="29">
        <f t="shared" si="352"/>
        <v>1558763</v>
      </c>
      <c r="Q5450" t="e">
        <f>+VLOOKUP(O5450,'Bảng kê HĐ 2022'!N$1912:R$4434,4,0)</f>
        <v>#N/A</v>
      </c>
      <c r="R5450" t="e">
        <f>+VLOOKUP(O5450,'Hàng trả'!#REF!,2,0)</f>
        <v>#REF!</v>
      </c>
    </row>
    <row r="5451" spans="1:18" hidden="1" x14ac:dyDescent="0.3">
      <c r="A5451" s="12">
        <v>9</v>
      </c>
      <c r="B5451" s="64"/>
      <c r="C5451" s="6" t="s">
        <v>18757</v>
      </c>
      <c r="D5451" s="7">
        <v>44781</v>
      </c>
      <c r="E5451" s="8" t="s">
        <v>10212</v>
      </c>
      <c r="F5451" s="9">
        <v>1516689</v>
      </c>
      <c r="G5451" s="8" t="s">
        <v>17662</v>
      </c>
      <c r="H5451" s="9">
        <v>159252</v>
      </c>
      <c r="I5451" s="69"/>
      <c r="J5451" s="70"/>
      <c r="K5451" s="71"/>
      <c r="L5451" s="77"/>
      <c r="M5451" s="78"/>
      <c r="N5451" t="str">
        <f t="shared" si="350"/>
        <v>29525</v>
      </c>
      <c r="O5451">
        <f t="shared" si="351"/>
        <v>29525</v>
      </c>
      <c r="P5451" s="29">
        <f t="shared" si="352"/>
        <v>1516689</v>
      </c>
      <c r="Q5451" t="e">
        <f>+VLOOKUP(O5451,'Bảng kê HĐ 2022'!N$1912:R$4434,4,0)</f>
        <v>#N/A</v>
      </c>
      <c r="R5451" t="e">
        <f>+VLOOKUP(O5451,'Hàng trả'!#REF!,2,0)</f>
        <v>#REF!</v>
      </c>
    </row>
    <row r="5452" spans="1:18" hidden="1" x14ac:dyDescent="0.3">
      <c r="A5452" s="12">
        <v>9</v>
      </c>
      <c r="B5452" s="64"/>
      <c r="C5452" s="6" t="s">
        <v>18758</v>
      </c>
      <c r="D5452" s="7">
        <v>44774</v>
      </c>
      <c r="E5452" s="8" t="s">
        <v>10212</v>
      </c>
      <c r="F5452" s="9">
        <v>3549377</v>
      </c>
      <c r="G5452" s="8" t="s">
        <v>17662</v>
      </c>
      <c r="H5452" s="9">
        <v>372685</v>
      </c>
      <c r="I5452" s="69"/>
      <c r="J5452" s="70"/>
      <c r="K5452" s="71"/>
      <c r="L5452" s="77"/>
      <c r="M5452" s="78"/>
      <c r="N5452" t="str">
        <f t="shared" si="350"/>
        <v>29028</v>
      </c>
      <c r="O5452">
        <f t="shared" si="351"/>
        <v>29028</v>
      </c>
      <c r="P5452" s="29">
        <f t="shared" si="352"/>
        <v>3549377</v>
      </c>
      <c r="Q5452" t="e">
        <f>+VLOOKUP(O5452,'Bảng kê HĐ 2022'!N$1912:R$4434,4,0)</f>
        <v>#N/A</v>
      </c>
      <c r="R5452" t="e">
        <f>+VLOOKUP(O5452,'Hàng trả'!#REF!,2,0)</f>
        <v>#REF!</v>
      </c>
    </row>
    <row r="5453" spans="1:18" hidden="1" x14ac:dyDescent="0.3">
      <c r="A5453" s="12">
        <v>9</v>
      </c>
      <c r="B5453" s="64"/>
      <c r="C5453" s="6" t="s">
        <v>18759</v>
      </c>
      <c r="D5453" s="7">
        <v>44774</v>
      </c>
      <c r="E5453" s="8" t="s">
        <v>10212</v>
      </c>
      <c r="F5453" s="9">
        <v>1920933</v>
      </c>
      <c r="G5453" s="8" t="s">
        <v>17662</v>
      </c>
      <c r="H5453" s="9">
        <v>201698</v>
      </c>
      <c r="I5453" s="69"/>
      <c r="J5453" s="70"/>
      <c r="K5453" s="71"/>
      <c r="L5453" s="77"/>
      <c r="M5453" s="78"/>
      <c r="N5453" t="str">
        <f t="shared" si="350"/>
        <v>29027</v>
      </c>
      <c r="O5453">
        <f t="shared" si="351"/>
        <v>29027</v>
      </c>
      <c r="P5453" s="29">
        <f t="shared" si="352"/>
        <v>1920933</v>
      </c>
      <c r="Q5453" t="e">
        <f>+VLOOKUP(O5453,'Bảng kê HĐ 2022'!N$1912:R$4434,4,0)</f>
        <v>#N/A</v>
      </c>
      <c r="R5453" t="e">
        <f>+VLOOKUP(O5453,'Hàng trả'!#REF!,2,0)</f>
        <v>#REF!</v>
      </c>
    </row>
    <row r="5454" spans="1:18" hidden="1" x14ac:dyDescent="0.3">
      <c r="A5454" s="12">
        <v>9</v>
      </c>
      <c r="B5454" s="64"/>
      <c r="C5454" s="6" t="s">
        <v>18760</v>
      </c>
      <c r="D5454" s="7">
        <v>44790</v>
      </c>
      <c r="E5454" s="8" t="s">
        <v>10212</v>
      </c>
      <c r="F5454" s="9">
        <v>2714061</v>
      </c>
      <c r="G5454" s="8" t="s">
        <v>17662</v>
      </c>
      <c r="H5454" s="9">
        <v>284976</v>
      </c>
      <c r="I5454" s="69"/>
      <c r="J5454" s="70"/>
      <c r="K5454" s="71"/>
      <c r="L5454" s="77"/>
      <c r="M5454" s="78"/>
      <c r="N5454" t="str">
        <f t="shared" si="350"/>
        <v>31736</v>
      </c>
      <c r="O5454">
        <f t="shared" si="351"/>
        <v>31736</v>
      </c>
      <c r="P5454" s="29">
        <f t="shared" si="352"/>
        <v>2714061</v>
      </c>
      <c r="Q5454" t="e">
        <f>+VLOOKUP(O5454,'Bảng kê HĐ 2022'!N$1912:R$4434,4,0)</f>
        <v>#N/A</v>
      </c>
      <c r="R5454" t="e">
        <f>+VLOOKUP(O5454,'Hàng trả'!#REF!,2,0)</f>
        <v>#REF!</v>
      </c>
    </row>
    <row r="5455" spans="1:18" hidden="1" x14ac:dyDescent="0.3">
      <c r="A5455" s="12">
        <v>9</v>
      </c>
      <c r="B5455" s="64"/>
      <c r="C5455" s="6" t="s">
        <v>18761</v>
      </c>
      <c r="D5455" s="7">
        <v>44785</v>
      </c>
      <c r="E5455" s="8" t="s">
        <v>10212</v>
      </c>
      <c r="F5455" s="9">
        <v>1176114</v>
      </c>
      <c r="G5455" s="8" t="s">
        <v>17662</v>
      </c>
      <c r="H5455" s="9">
        <v>123492</v>
      </c>
      <c r="I5455" s="69"/>
      <c r="J5455" s="70"/>
      <c r="K5455" s="71"/>
      <c r="L5455" s="77"/>
      <c r="M5455" s="78"/>
      <c r="N5455" t="str">
        <f t="shared" si="350"/>
        <v>29779</v>
      </c>
      <c r="O5455">
        <f t="shared" si="351"/>
        <v>29779</v>
      </c>
      <c r="P5455" s="29">
        <f t="shared" si="352"/>
        <v>1176114</v>
      </c>
      <c r="Q5455" t="e">
        <f>+VLOOKUP(O5455,'Bảng kê HĐ 2022'!N$1912:R$4434,4,0)</f>
        <v>#N/A</v>
      </c>
      <c r="R5455" t="e">
        <f>+VLOOKUP(O5455,'Hàng trả'!#REF!,2,0)</f>
        <v>#REF!</v>
      </c>
    </row>
    <row r="5456" spans="1:18" hidden="1" x14ac:dyDescent="0.3">
      <c r="A5456" s="12">
        <v>9</v>
      </c>
      <c r="B5456" s="64"/>
      <c r="C5456" s="6" t="s">
        <v>18762</v>
      </c>
      <c r="D5456" s="7">
        <v>44775</v>
      </c>
      <c r="E5456" s="8" t="s">
        <v>10212</v>
      </c>
      <c r="F5456" s="9">
        <v>1053975</v>
      </c>
      <c r="G5456" s="8" t="s">
        <v>17662</v>
      </c>
      <c r="H5456" s="9">
        <v>110667</v>
      </c>
      <c r="I5456" s="69"/>
      <c r="J5456" s="70"/>
      <c r="K5456" s="71"/>
      <c r="L5456" s="77"/>
      <c r="M5456" s="78"/>
      <c r="N5456" t="str">
        <f t="shared" si="350"/>
        <v>29080</v>
      </c>
      <c r="O5456">
        <f t="shared" si="351"/>
        <v>29080</v>
      </c>
      <c r="P5456" s="29">
        <f t="shared" si="352"/>
        <v>1053975</v>
      </c>
      <c r="Q5456" t="e">
        <f>+VLOOKUP(O5456,'Bảng kê HĐ 2022'!N$1912:R$4434,4,0)</f>
        <v>#N/A</v>
      </c>
      <c r="R5456" t="e">
        <f>+VLOOKUP(O5456,'Hàng trả'!#REF!,2,0)</f>
        <v>#REF!</v>
      </c>
    </row>
    <row r="5457" spans="1:18" hidden="1" x14ac:dyDescent="0.3">
      <c r="A5457" s="12">
        <v>9</v>
      </c>
      <c r="B5457" s="64"/>
      <c r="C5457" s="6" t="s">
        <v>18763</v>
      </c>
      <c r="D5457" s="7">
        <v>44795</v>
      </c>
      <c r="E5457" s="8" t="s">
        <v>10212</v>
      </c>
      <c r="F5457" s="9">
        <v>5558288</v>
      </c>
      <c r="G5457" s="8" t="s">
        <v>17662</v>
      </c>
      <c r="H5457" s="9">
        <v>583620</v>
      </c>
      <c r="I5457" s="69"/>
      <c r="J5457" s="70"/>
      <c r="K5457" s="71"/>
      <c r="L5457" s="77"/>
      <c r="M5457" s="78"/>
      <c r="N5457" t="str">
        <f t="shared" si="350"/>
        <v>34165</v>
      </c>
      <c r="O5457">
        <f t="shared" si="351"/>
        <v>34165</v>
      </c>
      <c r="P5457" s="29">
        <f t="shared" si="352"/>
        <v>5558288</v>
      </c>
      <c r="Q5457" t="e">
        <f>+VLOOKUP(O5457,'Bảng kê HĐ 2022'!N$1912:R$4434,4,0)</f>
        <v>#N/A</v>
      </c>
      <c r="R5457" t="e">
        <f>+VLOOKUP(O5457,'Hàng trả'!#REF!,2,0)</f>
        <v>#REF!</v>
      </c>
    </row>
    <row r="5458" spans="1:18" hidden="1" x14ac:dyDescent="0.3">
      <c r="A5458" s="12">
        <v>9</v>
      </c>
      <c r="B5458" s="64"/>
      <c r="C5458" s="6" t="s">
        <v>18764</v>
      </c>
      <c r="D5458" s="7">
        <v>44785</v>
      </c>
      <c r="E5458" s="8" t="s">
        <v>10212</v>
      </c>
      <c r="F5458" s="9">
        <v>1139675</v>
      </c>
      <c r="G5458" s="8" t="s">
        <v>17662</v>
      </c>
      <c r="H5458" s="9">
        <v>119666</v>
      </c>
      <c r="I5458" s="69"/>
      <c r="J5458" s="70"/>
      <c r="K5458" s="71"/>
      <c r="L5458" s="77"/>
      <c r="M5458" s="78"/>
      <c r="N5458" t="str">
        <f t="shared" si="350"/>
        <v>29774</v>
      </c>
      <c r="O5458">
        <f t="shared" si="351"/>
        <v>29774</v>
      </c>
      <c r="P5458" s="29">
        <f t="shared" si="352"/>
        <v>1139675</v>
      </c>
      <c r="Q5458" t="e">
        <f>+VLOOKUP(O5458,'Bảng kê HĐ 2022'!N$1912:R$4434,4,0)</f>
        <v>#N/A</v>
      </c>
      <c r="R5458" t="e">
        <f>+VLOOKUP(O5458,'Hàng trả'!#REF!,2,0)</f>
        <v>#REF!</v>
      </c>
    </row>
    <row r="5459" spans="1:18" hidden="1" x14ac:dyDescent="0.3">
      <c r="A5459" s="12">
        <v>9</v>
      </c>
      <c r="B5459" s="64"/>
      <c r="C5459" s="6" t="s">
        <v>18765</v>
      </c>
      <c r="D5459" s="7">
        <v>44781</v>
      </c>
      <c r="E5459" s="8" t="s">
        <v>10212</v>
      </c>
      <c r="F5459" s="9">
        <v>5126512</v>
      </c>
      <c r="G5459" s="8" t="s">
        <v>17662</v>
      </c>
      <c r="H5459" s="9">
        <v>538284</v>
      </c>
      <c r="I5459" s="69"/>
      <c r="J5459" s="70"/>
      <c r="K5459" s="71"/>
      <c r="L5459" s="77"/>
      <c r="M5459" s="78"/>
      <c r="N5459" t="str">
        <f t="shared" si="350"/>
        <v>29538</v>
      </c>
      <c r="O5459">
        <f t="shared" si="351"/>
        <v>29538</v>
      </c>
      <c r="P5459" s="29">
        <f t="shared" si="352"/>
        <v>5126512</v>
      </c>
      <c r="Q5459" t="e">
        <f>+VLOOKUP(O5459,'Bảng kê HĐ 2022'!N$1912:R$4434,4,0)</f>
        <v>#N/A</v>
      </c>
      <c r="R5459" t="e">
        <f>+VLOOKUP(O5459,'Hàng trả'!#REF!,2,0)</f>
        <v>#REF!</v>
      </c>
    </row>
    <row r="5460" spans="1:18" hidden="1" x14ac:dyDescent="0.3">
      <c r="A5460" s="12">
        <v>9</v>
      </c>
      <c r="B5460" s="64"/>
      <c r="C5460" s="6" t="s">
        <v>18766</v>
      </c>
      <c r="D5460" s="7">
        <v>44779</v>
      </c>
      <c r="E5460" s="8" t="s">
        <v>10212</v>
      </c>
      <c r="F5460" s="9">
        <v>1842383</v>
      </c>
      <c r="G5460" s="8" t="s">
        <v>17662</v>
      </c>
      <c r="H5460" s="9">
        <v>193450</v>
      </c>
      <c r="I5460" s="69"/>
      <c r="J5460" s="70"/>
      <c r="K5460" s="71"/>
      <c r="L5460" s="77"/>
      <c r="M5460" s="78"/>
      <c r="N5460" t="str">
        <f t="shared" si="350"/>
        <v>29498</v>
      </c>
      <c r="O5460">
        <f t="shared" si="351"/>
        <v>29498</v>
      </c>
      <c r="P5460" s="29">
        <f t="shared" si="352"/>
        <v>1842383</v>
      </c>
      <c r="Q5460" t="e">
        <f>+VLOOKUP(O5460,'Bảng kê HĐ 2022'!N$1912:R$4434,4,0)</f>
        <v>#N/A</v>
      </c>
      <c r="R5460" t="e">
        <f>+VLOOKUP(O5460,'Hàng trả'!#REF!,2,0)</f>
        <v>#REF!</v>
      </c>
    </row>
    <row r="5461" spans="1:18" hidden="1" x14ac:dyDescent="0.3">
      <c r="A5461" s="12">
        <v>9</v>
      </c>
      <c r="B5461" s="64"/>
      <c r="C5461" s="6" t="s">
        <v>18767</v>
      </c>
      <c r="D5461" s="7">
        <v>44783</v>
      </c>
      <c r="E5461" s="8" t="s">
        <v>10212</v>
      </c>
      <c r="F5461" s="9">
        <v>1925030</v>
      </c>
      <c r="G5461" s="8" t="s">
        <v>17662</v>
      </c>
      <c r="H5461" s="9">
        <v>202128</v>
      </c>
      <c r="I5461" s="69"/>
      <c r="J5461" s="70"/>
      <c r="K5461" s="71"/>
      <c r="L5461" s="77"/>
      <c r="M5461" s="78"/>
      <c r="N5461" t="str">
        <f t="shared" si="350"/>
        <v>29669</v>
      </c>
      <c r="O5461">
        <f t="shared" si="351"/>
        <v>29669</v>
      </c>
      <c r="P5461" s="29">
        <f t="shared" si="352"/>
        <v>1925030</v>
      </c>
      <c r="Q5461" t="e">
        <f>+VLOOKUP(O5461,'Bảng kê HĐ 2022'!N$1912:R$4434,4,0)</f>
        <v>#N/A</v>
      </c>
      <c r="R5461" t="e">
        <f>+VLOOKUP(O5461,'Hàng trả'!#REF!,2,0)</f>
        <v>#REF!</v>
      </c>
    </row>
    <row r="5462" spans="1:18" hidden="1" x14ac:dyDescent="0.3">
      <c r="A5462" s="12">
        <v>9</v>
      </c>
      <c r="B5462" s="64"/>
      <c r="C5462" s="6" t="s">
        <v>18768</v>
      </c>
      <c r="D5462" s="7">
        <v>44793</v>
      </c>
      <c r="E5462" s="8" t="s">
        <v>10212</v>
      </c>
      <c r="F5462" s="9">
        <v>1521556</v>
      </c>
      <c r="G5462" s="8" t="s">
        <v>17662</v>
      </c>
      <c r="H5462" s="9">
        <v>159763</v>
      </c>
      <c r="I5462" s="69"/>
      <c r="J5462" s="70"/>
      <c r="K5462" s="71"/>
      <c r="L5462" s="77"/>
      <c r="M5462" s="78"/>
      <c r="N5462" t="str">
        <f t="shared" si="350"/>
        <v>33920</v>
      </c>
      <c r="O5462">
        <f t="shared" si="351"/>
        <v>33920</v>
      </c>
      <c r="P5462" s="29">
        <f t="shared" si="352"/>
        <v>1521556</v>
      </c>
      <c r="Q5462" t="e">
        <f>+VLOOKUP(O5462,'Bảng kê HĐ 2022'!N$1912:R$4434,4,0)</f>
        <v>#N/A</v>
      </c>
      <c r="R5462" t="e">
        <f>+VLOOKUP(O5462,'Hàng trả'!#REF!,2,0)</f>
        <v>#REF!</v>
      </c>
    </row>
    <row r="5463" spans="1:18" hidden="1" x14ac:dyDescent="0.3">
      <c r="A5463" s="12">
        <v>9</v>
      </c>
      <c r="B5463" s="64"/>
      <c r="C5463" s="6" t="s">
        <v>18769</v>
      </c>
      <c r="D5463" s="7">
        <v>44797</v>
      </c>
      <c r="E5463" s="8" t="s">
        <v>10212</v>
      </c>
      <c r="F5463" s="9">
        <v>1702826</v>
      </c>
      <c r="G5463" s="8" t="s">
        <v>17662</v>
      </c>
      <c r="H5463" s="9">
        <v>178797</v>
      </c>
      <c r="I5463" s="69"/>
      <c r="J5463" s="70"/>
      <c r="K5463" s="71"/>
      <c r="L5463" s="77"/>
      <c r="M5463" s="78"/>
      <c r="N5463" t="str">
        <f t="shared" si="350"/>
        <v>34386</v>
      </c>
      <c r="O5463">
        <f t="shared" si="351"/>
        <v>34386</v>
      </c>
      <c r="P5463" s="29">
        <f t="shared" si="352"/>
        <v>1702826</v>
      </c>
      <c r="Q5463" t="e">
        <f>+VLOOKUP(O5463,'Bảng kê HĐ 2022'!N$1912:R$4434,4,0)</f>
        <v>#N/A</v>
      </c>
      <c r="R5463" t="e">
        <f>+VLOOKUP(O5463,'Hàng trả'!#REF!,2,0)</f>
        <v>#REF!</v>
      </c>
    </row>
    <row r="5464" spans="1:18" hidden="1" x14ac:dyDescent="0.3">
      <c r="A5464" s="12">
        <v>9</v>
      </c>
      <c r="B5464" s="64"/>
      <c r="C5464" s="6" t="s">
        <v>18770</v>
      </c>
      <c r="D5464" s="7">
        <v>44785</v>
      </c>
      <c r="E5464" s="8" t="s">
        <v>10212</v>
      </c>
      <c r="F5464" s="9">
        <v>1634640</v>
      </c>
      <c r="G5464" s="8" t="s">
        <v>17662</v>
      </c>
      <c r="H5464" s="9">
        <v>171637</v>
      </c>
      <c r="I5464" s="69"/>
      <c r="J5464" s="70"/>
      <c r="K5464" s="71"/>
      <c r="L5464" s="77"/>
      <c r="M5464" s="78"/>
      <c r="N5464" t="str">
        <f t="shared" si="350"/>
        <v>29775</v>
      </c>
      <c r="O5464">
        <f t="shared" si="351"/>
        <v>29775</v>
      </c>
      <c r="P5464" s="29">
        <f t="shared" si="352"/>
        <v>1634640</v>
      </c>
      <c r="Q5464" t="e">
        <f>+VLOOKUP(O5464,'Bảng kê HĐ 2022'!N$1912:R$4434,4,0)</f>
        <v>#N/A</v>
      </c>
      <c r="R5464" t="e">
        <f>+VLOOKUP(O5464,'Hàng trả'!#REF!,2,0)</f>
        <v>#REF!</v>
      </c>
    </row>
    <row r="5465" spans="1:18" hidden="1" x14ac:dyDescent="0.3">
      <c r="A5465" s="12">
        <v>9</v>
      </c>
      <c r="B5465" s="64"/>
      <c r="C5465" s="6" t="s">
        <v>18771</v>
      </c>
      <c r="D5465" s="7">
        <v>44784</v>
      </c>
      <c r="E5465" s="8" t="s">
        <v>10212</v>
      </c>
      <c r="F5465" s="9">
        <v>1488870</v>
      </c>
      <c r="G5465" s="8" t="s">
        <v>17662</v>
      </c>
      <c r="H5465" s="9">
        <v>156331</v>
      </c>
      <c r="I5465" s="69"/>
      <c r="J5465" s="70"/>
      <c r="K5465" s="71"/>
      <c r="L5465" s="77"/>
      <c r="M5465" s="78"/>
      <c r="N5465" t="str">
        <f t="shared" si="350"/>
        <v>29725</v>
      </c>
      <c r="O5465">
        <f t="shared" si="351"/>
        <v>29725</v>
      </c>
      <c r="P5465" s="29">
        <f t="shared" si="352"/>
        <v>1488870</v>
      </c>
      <c r="Q5465" t="e">
        <f>+VLOOKUP(O5465,'Bảng kê HĐ 2022'!N$1912:R$4434,4,0)</f>
        <v>#N/A</v>
      </c>
      <c r="R5465" t="e">
        <f>+VLOOKUP(O5465,'Hàng trả'!#REF!,2,0)</f>
        <v>#REF!</v>
      </c>
    </row>
    <row r="5466" spans="1:18" hidden="1" x14ac:dyDescent="0.3">
      <c r="A5466" s="12">
        <v>9</v>
      </c>
      <c r="B5466" s="64"/>
      <c r="C5466" s="6" t="s">
        <v>18772</v>
      </c>
      <c r="D5466" s="7">
        <v>44784</v>
      </c>
      <c r="E5466" s="8" t="s">
        <v>10212</v>
      </c>
      <c r="F5466" s="9">
        <v>2308789</v>
      </c>
      <c r="G5466" s="8" t="s">
        <v>17662</v>
      </c>
      <c r="H5466" s="9">
        <v>242423</v>
      </c>
      <c r="I5466" s="69"/>
      <c r="J5466" s="70"/>
      <c r="K5466" s="71"/>
      <c r="L5466" s="77"/>
      <c r="M5466" s="78"/>
      <c r="N5466" t="str">
        <f t="shared" si="350"/>
        <v>29713</v>
      </c>
      <c r="O5466">
        <f t="shared" si="351"/>
        <v>29713</v>
      </c>
      <c r="P5466" s="29">
        <f t="shared" si="352"/>
        <v>2308789</v>
      </c>
      <c r="Q5466" t="e">
        <f>+VLOOKUP(O5466,'Bảng kê HĐ 2022'!N$1912:R$4434,4,0)</f>
        <v>#N/A</v>
      </c>
      <c r="R5466" t="e">
        <f>+VLOOKUP(O5466,'Hàng trả'!#REF!,2,0)</f>
        <v>#REF!</v>
      </c>
    </row>
    <row r="5467" spans="1:18" hidden="1" x14ac:dyDescent="0.3">
      <c r="A5467" s="12">
        <v>9</v>
      </c>
      <c r="B5467" s="64"/>
      <c r="C5467" s="6" t="s">
        <v>18773</v>
      </c>
      <c r="D5467" s="7">
        <v>44776</v>
      </c>
      <c r="E5467" s="8" t="s">
        <v>10212</v>
      </c>
      <c r="F5467" s="9">
        <v>1664547</v>
      </c>
      <c r="G5467" s="8" t="s">
        <v>17662</v>
      </c>
      <c r="H5467" s="9">
        <v>174777</v>
      </c>
      <c r="I5467" s="69"/>
      <c r="J5467" s="70"/>
      <c r="K5467" s="71"/>
      <c r="L5467" s="77"/>
      <c r="M5467" s="78"/>
      <c r="N5467" t="str">
        <f t="shared" si="350"/>
        <v>29297</v>
      </c>
      <c r="O5467">
        <f t="shared" si="351"/>
        <v>29297</v>
      </c>
      <c r="P5467" s="29">
        <f t="shared" si="352"/>
        <v>1664547</v>
      </c>
      <c r="Q5467" t="e">
        <f>+VLOOKUP(O5467,'Bảng kê HĐ 2022'!N$1912:R$4434,4,0)</f>
        <v>#N/A</v>
      </c>
      <c r="R5467" t="e">
        <f>+VLOOKUP(O5467,'Hàng trả'!#REF!,2,0)</f>
        <v>#REF!</v>
      </c>
    </row>
    <row r="5468" spans="1:18" hidden="1" x14ac:dyDescent="0.3">
      <c r="A5468" s="12">
        <v>9</v>
      </c>
      <c r="B5468" s="64"/>
      <c r="C5468" s="6" t="s">
        <v>18774</v>
      </c>
      <c r="D5468" s="7">
        <v>44774</v>
      </c>
      <c r="E5468" s="8" t="s">
        <v>10212</v>
      </c>
      <c r="F5468" s="9">
        <v>1135250</v>
      </c>
      <c r="G5468" s="8" t="s">
        <v>17662</v>
      </c>
      <c r="H5468" s="9">
        <v>119201</v>
      </c>
      <c r="I5468" s="69"/>
      <c r="J5468" s="70"/>
      <c r="K5468" s="71"/>
      <c r="L5468" s="77"/>
      <c r="M5468" s="78"/>
      <c r="N5468" t="str">
        <f t="shared" si="350"/>
        <v>29026</v>
      </c>
      <c r="O5468">
        <f t="shared" si="351"/>
        <v>29026</v>
      </c>
      <c r="P5468" s="29">
        <f t="shared" si="352"/>
        <v>1135250</v>
      </c>
      <c r="Q5468" t="e">
        <f>+VLOOKUP(O5468,'Bảng kê HĐ 2022'!N$1912:R$4434,4,0)</f>
        <v>#N/A</v>
      </c>
      <c r="R5468" t="e">
        <f>+VLOOKUP(O5468,'Hàng trả'!#REF!,2,0)</f>
        <v>#REF!</v>
      </c>
    </row>
    <row r="5469" spans="1:18" hidden="1" x14ac:dyDescent="0.3">
      <c r="A5469" s="12">
        <v>9</v>
      </c>
      <c r="B5469" s="64"/>
      <c r="C5469" s="6" t="s">
        <v>18775</v>
      </c>
      <c r="D5469" s="7">
        <v>44788</v>
      </c>
      <c r="E5469" s="8" t="s">
        <v>10212</v>
      </c>
      <c r="F5469" s="9">
        <v>1659883</v>
      </c>
      <c r="G5469" s="8" t="s">
        <v>17662</v>
      </c>
      <c r="H5469" s="9">
        <v>174288</v>
      </c>
      <c r="I5469" s="69"/>
      <c r="J5469" s="70"/>
      <c r="K5469" s="71"/>
      <c r="L5469" s="77"/>
      <c r="M5469" s="78"/>
      <c r="N5469" t="str">
        <f t="shared" si="350"/>
        <v>31554</v>
      </c>
      <c r="O5469">
        <f t="shared" si="351"/>
        <v>31554</v>
      </c>
      <c r="P5469" s="29">
        <f t="shared" si="352"/>
        <v>1659883</v>
      </c>
      <c r="Q5469" t="e">
        <f>+VLOOKUP(O5469,'Bảng kê HĐ 2022'!N$1912:R$4434,4,0)</f>
        <v>#N/A</v>
      </c>
      <c r="R5469" t="e">
        <f>+VLOOKUP(O5469,'Hàng trả'!#REF!,2,0)</f>
        <v>#REF!</v>
      </c>
    </row>
    <row r="5470" spans="1:18" hidden="1" x14ac:dyDescent="0.3">
      <c r="A5470" s="12">
        <v>9</v>
      </c>
      <c r="B5470" s="64"/>
      <c r="C5470" s="6" t="s">
        <v>18776</v>
      </c>
      <c r="D5470" s="7">
        <v>44785</v>
      </c>
      <c r="E5470" s="8" t="s">
        <v>10212</v>
      </c>
      <c r="F5470" s="9">
        <v>1955286</v>
      </c>
      <c r="G5470" s="8" t="s">
        <v>17662</v>
      </c>
      <c r="H5470" s="9">
        <v>205305</v>
      </c>
      <c r="I5470" s="69"/>
      <c r="J5470" s="70"/>
      <c r="K5470" s="71"/>
      <c r="L5470" s="77"/>
      <c r="M5470" s="78"/>
      <c r="N5470" t="str">
        <f t="shared" si="350"/>
        <v>29786</v>
      </c>
      <c r="O5470">
        <f t="shared" si="351"/>
        <v>29786</v>
      </c>
      <c r="P5470" s="29">
        <f t="shared" si="352"/>
        <v>1955286</v>
      </c>
      <c r="Q5470" t="e">
        <f>+VLOOKUP(O5470,'Bảng kê HĐ 2022'!N$1912:R$4434,4,0)</f>
        <v>#N/A</v>
      </c>
      <c r="R5470" t="e">
        <f>+VLOOKUP(O5470,'Hàng trả'!#REF!,2,0)</f>
        <v>#REF!</v>
      </c>
    </row>
    <row r="5471" spans="1:18" hidden="1" x14ac:dyDescent="0.3">
      <c r="A5471" s="12">
        <v>9</v>
      </c>
      <c r="B5471" s="64"/>
      <c r="C5471" s="6" t="s">
        <v>18777</v>
      </c>
      <c r="D5471" s="7">
        <v>44786</v>
      </c>
      <c r="E5471" s="8" t="s">
        <v>10212</v>
      </c>
      <c r="F5471" s="9">
        <v>1846594</v>
      </c>
      <c r="G5471" s="8" t="s">
        <v>17662</v>
      </c>
      <c r="H5471" s="9">
        <v>193892</v>
      </c>
      <c r="I5471" s="69"/>
      <c r="J5471" s="70"/>
      <c r="K5471" s="71"/>
      <c r="L5471" s="77"/>
      <c r="M5471" s="78"/>
      <c r="N5471" t="str">
        <f t="shared" si="350"/>
        <v>30623</v>
      </c>
      <c r="O5471">
        <f t="shared" si="351"/>
        <v>30623</v>
      </c>
      <c r="P5471" s="29">
        <f t="shared" si="352"/>
        <v>1846594</v>
      </c>
      <c r="Q5471" t="e">
        <f>+VLOOKUP(O5471,'Bảng kê HĐ 2022'!N$1912:R$4434,4,0)</f>
        <v>#N/A</v>
      </c>
      <c r="R5471" t="e">
        <f>+VLOOKUP(O5471,'Hàng trả'!#REF!,2,0)</f>
        <v>#REF!</v>
      </c>
    </row>
    <row r="5472" spans="1:18" hidden="1" x14ac:dyDescent="0.3">
      <c r="A5472" s="12">
        <v>9</v>
      </c>
      <c r="B5472" s="64"/>
      <c r="C5472" s="6" t="s">
        <v>18778</v>
      </c>
      <c r="D5472" s="7">
        <v>44783</v>
      </c>
      <c r="E5472" s="8" t="s">
        <v>10212</v>
      </c>
      <c r="F5472" s="9">
        <v>2196104</v>
      </c>
      <c r="G5472" s="8" t="s">
        <v>17662</v>
      </c>
      <c r="H5472" s="9">
        <v>230591</v>
      </c>
      <c r="I5472" s="69"/>
      <c r="J5472" s="70"/>
      <c r="K5472" s="71"/>
      <c r="L5472" s="77"/>
      <c r="M5472" s="78"/>
      <c r="N5472" t="str">
        <f t="shared" si="350"/>
        <v>29668</v>
      </c>
      <c r="O5472">
        <f t="shared" si="351"/>
        <v>29668</v>
      </c>
      <c r="P5472" s="29">
        <f t="shared" si="352"/>
        <v>2196104</v>
      </c>
      <c r="Q5472" t="e">
        <f>+VLOOKUP(O5472,'Bảng kê HĐ 2022'!N$1912:R$4434,4,0)</f>
        <v>#N/A</v>
      </c>
      <c r="R5472" t="e">
        <f>+VLOOKUP(O5472,'Hàng trả'!#REF!,2,0)</f>
        <v>#REF!</v>
      </c>
    </row>
    <row r="5473" spans="1:18" hidden="1" x14ac:dyDescent="0.3">
      <c r="A5473" s="12">
        <v>9</v>
      </c>
      <c r="B5473" s="64"/>
      <c r="C5473" s="6" t="s">
        <v>18779</v>
      </c>
      <c r="D5473" s="7">
        <v>44788</v>
      </c>
      <c r="E5473" s="8" t="s">
        <v>10212</v>
      </c>
      <c r="F5473" s="9">
        <v>3638914</v>
      </c>
      <c r="G5473" s="8" t="s">
        <v>17662</v>
      </c>
      <c r="H5473" s="9">
        <v>382086</v>
      </c>
      <c r="I5473" s="69"/>
      <c r="J5473" s="70"/>
      <c r="K5473" s="71"/>
      <c r="L5473" s="77"/>
      <c r="M5473" s="78"/>
      <c r="N5473" t="str">
        <f t="shared" si="350"/>
        <v>31557</v>
      </c>
      <c r="O5473">
        <f t="shared" si="351"/>
        <v>31557</v>
      </c>
      <c r="P5473" s="29">
        <f t="shared" si="352"/>
        <v>3638914</v>
      </c>
      <c r="Q5473" t="e">
        <f>+VLOOKUP(O5473,'Bảng kê HĐ 2022'!N$1912:R$4434,4,0)</f>
        <v>#N/A</v>
      </c>
      <c r="R5473" t="e">
        <f>+VLOOKUP(O5473,'Hàng trả'!#REF!,2,0)</f>
        <v>#REF!</v>
      </c>
    </row>
    <row r="5474" spans="1:18" hidden="1" x14ac:dyDescent="0.3">
      <c r="A5474" s="12">
        <v>9</v>
      </c>
      <c r="B5474" s="64"/>
      <c r="C5474" s="6" t="s">
        <v>18780</v>
      </c>
      <c r="D5474" s="7">
        <v>44778</v>
      </c>
      <c r="E5474" s="8" t="s">
        <v>10212</v>
      </c>
      <c r="F5474" s="9">
        <v>2707657</v>
      </c>
      <c r="G5474" s="8" t="s">
        <v>17662</v>
      </c>
      <c r="H5474" s="9">
        <v>284304</v>
      </c>
      <c r="I5474" s="69"/>
      <c r="J5474" s="70"/>
      <c r="K5474" s="71"/>
      <c r="L5474" s="77"/>
      <c r="M5474" s="78"/>
      <c r="N5474" t="str">
        <f t="shared" si="350"/>
        <v>29448</v>
      </c>
      <c r="O5474">
        <f t="shared" si="351"/>
        <v>29448</v>
      </c>
      <c r="P5474" s="29">
        <f t="shared" si="352"/>
        <v>2707657</v>
      </c>
      <c r="Q5474" t="e">
        <f>+VLOOKUP(O5474,'Bảng kê HĐ 2022'!N$1912:R$4434,4,0)</f>
        <v>#N/A</v>
      </c>
      <c r="R5474" t="e">
        <f>+VLOOKUP(O5474,'Hàng trả'!#REF!,2,0)</f>
        <v>#REF!</v>
      </c>
    </row>
    <row r="5475" spans="1:18" hidden="1" x14ac:dyDescent="0.3">
      <c r="A5475" s="12">
        <v>9</v>
      </c>
      <c r="B5475" s="64"/>
      <c r="C5475" s="6" t="s">
        <v>18781</v>
      </c>
      <c r="D5475" s="7">
        <v>44785</v>
      </c>
      <c r="E5475" s="8" t="s">
        <v>10212</v>
      </c>
      <c r="F5475" s="9">
        <v>1953485</v>
      </c>
      <c r="G5475" s="8" t="s">
        <v>17662</v>
      </c>
      <c r="H5475" s="9">
        <v>205116</v>
      </c>
      <c r="I5475" s="69"/>
      <c r="J5475" s="70"/>
      <c r="K5475" s="71"/>
      <c r="L5475" s="77"/>
      <c r="M5475" s="78"/>
      <c r="N5475" t="str">
        <f t="shared" si="350"/>
        <v>29770</v>
      </c>
      <c r="O5475">
        <f t="shared" si="351"/>
        <v>29770</v>
      </c>
      <c r="P5475" s="29">
        <f t="shared" si="352"/>
        <v>1953485</v>
      </c>
      <c r="Q5475" t="e">
        <f>+VLOOKUP(O5475,'Bảng kê HĐ 2022'!N$1912:R$4434,4,0)</f>
        <v>#N/A</v>
      </c>
      <c r="R5475" t="e">
        <f>+VLOOKUP(O5475,'Hàng trả'!#REF!,2,0)</f>
        <v>#REF!</v>
      </c>
    </row>
    <row r="5476" spans="1:18" hidden="1" x14ac:dyDescent="0.3">
      <c r="A5476" s="12">
        <v>9</v>
      </c>
      <c r="B5476" s="65"/>
      <c r="C5476" s="6" t="s">
        <v>18782</v>
      </c>
      <c r="D5476" s="7">
        <v>44774</v>
      </c>
      <c r="E5476" s="8" t="s">
        <v>10212</v>
      </c>
      <c r="F5476" s="9">
        <v>1661670</v>
      </c>
      <c r="G5476" s="8" t="s">
        <v>17662</v>
      </c>
      <c r="H5476" s="9">
        <v>174475</v>
      </c>
      <c r="I5476" s="72"/>
      <c r="J5476" s="73"/>
      <c r="K5476" s="74"/>
      <c r="L5476" s="79"/>
      <c r="M5476" s="80"/>
      <c r="N5476" t="str">
        <f t="shared" si="350"/>
        <v>29019</v>
      </c>
      <c r="O5476">
        <f t="shared" si="351"/>
        <v>29019</v>
      </c>
      <c r="P5476" s="29">
        <f t="shared" si="352"/>
        <v>1661670</v>
      </c>
      <c r="Q5476" t="e">
        <f>+VLOOKUP(O5476,'Bảng kê HĐ 2022'!N$1912:R$4434,4,0)</f>
        <v>#N/A</v>
      </c>
      <c r="R5476" t="e">
        <f>+VLOOKUP(O5476,'Hàng trả'!#REF!,2,0)</f>
        <v>#REF!</v>
      </c>
    </row>
    <row r="5477" spans="1:18" hidden="1" x14ac:dyDescent="0.3">
      <c r="A5477" s="12">
        <v>9</v>
      </c>
      <c r="B5477" s="63" t="s">
        <v>18788</v>
      </c>
      <c r="C5477" s="6" t="s">
        <v>18789</v>
      </c>
      <c r="D5477" s="7">
        <v>44768</v>
      </c>
      <c r="E5477" s="8" t="s">
        <v>17688</v>
      </c>
      <c r="F5477" s="9">
        <v>687525</v>
      </c>
      <c r="G5477" s="8" t="s">
        <v>17662</v>
      </c>
      <c r="H5477" s="9">
        <v>72190</v>
      </c>
      <c r="I5477" s="66">
        <v>1365014</v>
      </c>
      <c r="J5477" s="67"/>
      <c r="K5477" s="68"/>
      <c r="L5477" s="75" t="s">
        <v>11012</v>
      </c>
      <c r="M5477" s="76"/>
      <c r="N5477" t="str">
        <f t="shared" si="350"/>
        <v>27416</v>
      </c>
      <c r="O5477">
        <f t="shared" si="351"/>
        <v>27416</v>
      </c>
      <c r="P5477" s="29">
        <f t="shared" si="352"/>
        <v>687525</v>
      </c>
      <c r="Q5477" t="e">
        <f>+VLOOKUP(O5477,'Bảng kê HĐ 2022'!N$1912:R$4434,4,0)</f>
        <v>#N/A</v>
      </c>
      <c r="R5477" t="e">
        <f>+VLOOKUP(O5477,'Hàng trả'!#REF!,2,0)</f>
        <v>#REF!</v>
      </c>
    </row>
    <row r="5478" spans="1:18" hidden="1" x14ac:dyDescent="0.3">
      <c r="A5478" s="12">
        <v>9</v>
      </c>
      <c r="B5478" s="65"/>
      <c r="C5478" s="6" t="s">
        <v>18790</v>
      </c>
      <c r="D5478" s="7">
        <v>44755</v>
      </c>
      <c r="E5478" s="8" t="s">
        <v>17688</v>
      </c>
      <c r="F5478" s="9">
        <v>837630</v>
      </c>
      <c r="G5478" s="8" t="s">
        <v>17662</v>
      </c>
      <c r="H5478" s="9">
        <v>87951</v>
      </c>
      <c r="I5478" s="72"/>
      <c r="J5478" s="73"/>
      <c r="K5478" s="74"/>
      <c r="L5478" s="79"/>
      <c r="M5478" s="80"/>
      <c r="N5478" t="str">
        <f t="shared" si="350"/>
        <v>24396</v>
      </c>
      <c r="O5478">
        <f t="shared" si="351"/>
        <v>24396</v>
      </c>
      <c r="P5478" s="29">
        <f t="shared" si="352"/>
        <v>837630</v>
      </c>
      <c r="Q5478" t="e">
        <f>+VLOOKUP(O5478,'Bảng kê HĐ 2022'!N$1912:R$4434,4,0)</f>
        <v>#N/A</v>
      </c>
      <c r="R5478" t="e">
        <f>+VLOOKUP(O5478,'Hàng trả'!#REF!,2,0)</f>
        <v>#REF!</v>
      </c>
    </row>
    <row r="5479" spans="1:18" hidden="1" x14ac:dyDescent="0.3">
      <c r="A5479" s="12">
        <v>9</v>
      </c>
      <c r="B5479" s="63" t="s">
        <v>18791</v>
      </c>
      <c r="C5479" s="6" t="s">
        <v>18792</v>
      </c>
      <c r="D5479" s="7">
        <v>44796</v>
      </c>
      <c r="E5479" s="8" t="s">
        <v>17688</v>
      </c>
      <c r="F5479" s="9">
        <v>870696</v>
      </c>
      <c r="G5479" s="8" t="s">
        <v>17662</v>
      </c>
      <c r="H5479" s="9">
        <v>91423</v>
      </c>
      <c r="I5479" s="66">
        <v>3724234</v>
      </c>
      <c r="J5479" s="67"/>
      <c r="K5479" s="68"/>
      <c r="L5479" s="75" t="s">
        <v>11012</v>
      </c>
      <c r="M5479" s="76"/>
      <c r="N5479" t="str">
        <f t="shared" si="350"/>
        <v>34292</v>
      </c>
      <c r="O5479">
        <f t="shared" si="351"/>
        <v>34292</v>
      </c>
      <c r="P5479" s="29">
        <f t="shared" si="352"/>
        <v>870696</v>
      </c>
      <c r="Q5479" t="e">
        <f>+VLOOKUP(O5479,'Bảng kê HĐ 2022'!N$1912:R$4434,4,0)</f>
        <v>#N/A</v>
      </c>
      <c r="R5479" t="e">
        <f>+VLOOKUP(O5479,'Hàng trả'!#REF!,2,0)</f>
        <v>#REF!</v>
      </c>
    </row>
    <row r="5480" spans="1:18" hidden="1" x14ac:dyDescent="0.3">
      <c r="A5480" s="12">
        <v>9</v>
      </c>
      <c r="B5480" s="64"/>
      <c r="C5480" s="6" t="s">
        <v>18793</v>
      </c>
      <c r="D5480" s="7">
        <v>44783</v>
      </c>
      <c r="E5480" s="8" t="s">
        <v>10193</v>
      </c>
      <c r="F5480" s="9">
        <v>1267223</v>
      </c>
      <c r="G5480" s="8" t="s">
        <v>17662</v>
      </c>
      <c r="H5480" s="9">
        <v>133058</v>
      </c>
      <c r="I5480" s="69"/>
      <c r="J5480" s="70"/>
      <c r="K5480" s="71"/>
      <c r="L5480" s="77"/>
      <c r="M5480" s="78"/>
      <c r="N5480" t="str">
        <f t="shared" si="350"/>
        <v>29700</v>
      </c>
      <c r="O5480">
        <f t="shared" si="351"/>
        <v>29700</v>
      </c>
      <c r="P5480" s="29">
        <f t="shared" si="352"/>
        <v>1267223</v>
      </c>
      <c r="Q5480" t="e">
        <f>+VLOOKUP(O5480,'Bảng kê HĐ 2022'!N$1912:R$4434,4,0)</f>
        <v>#N/A</v>
      </c>
      <c r="R5480" t="e">
        <f>+VLOOKUP(O5480,'Hàng trả'!#REF!,2,0)</f>
        <v>#REF!</v>
      </c>
    </row>
    <row r="5481" spans="1:18" hidden="1" x14ac:dyDescent="0.3">
      <c r="A5481" s="12">
        <v>9</v>
      </c>
      <c r="B5481" s="64"/>
      <c r="C5481" s="6" t="s">
        <v>18794</v>
      </c>
      <c r="D5481" s="7">
        <v>44796</v>
      </c>
      <c r="E5481" s="8" t="s">
        <v>17688</v>
      </c>
      <c r="F5481" s="9">
        <v>1018677</v>
      </c>
      <c r="G5481" s="8" t="s">
        <v>17662</v>
      </c>
      <c r="H5481" s="9">
        <v>106961</v>
      </c>
      <c r="I5481" s="69"/>
      <c r="J5481" s="70"/>
      <c r="K5481" s="71"/>
      <c r="L5481" s="77"/>
      <c r="M5481" s="78"/>
      <c r="N5481" t="str">
        <f t="shared" si="350"/>
        <v>34293</v>
      </c>
      <c r="O5481">
        <f t="shared" si="351"/>
        <v>34293</v>
      </c>
      <c r="P5481" s="29">
        <f t="shared" si="352"/>
        <v>1018677</v>
      </c>
      <c r="Q5481" t="e">
        <f>+VLOOKUP(O5481,'Bảng kê HĐ 2022'!N$1912:R$4434,4,0)</f>
        <v>#N/A</v>
      </c>
      <c r="R5481" t="e">
        <f>+VLOOKUP(O5481,'Hàng trả'!#REF!,2,0)</f>
        <v>#REF!</v>
      </c>
    </row>
    <row r="5482" spans="1:18" hidden="1" x14ac:dyDescent="0.3">
      <c r="A5482" s="12">
        <v>9</v>
      </c>
      <c r="B5482" s="64"/>
      <c r="C5482" s="6" t="s">
        <v>18795</v>
      </c>
      <c r="D5482" s="7">
        <v>44776</v>
      </c>
      <c r="E5482" s="13"/>
      <c r="F5482" s="9">
        <v>667510</v>
      </c>
      <c r="G5482" s="8" t="s">
        <v>17662</v>
      </c>
      <c r="H5482" s="9">
        <v>70089</v>
      </c>
      <c r="I5482" s="69"/>
      <c r="J5482" s="70"/>
      <c r="K5482" s="71"/>
      <c r="L5482" s="77"/>
      <c r="M5482" s="78"/>
      <c r="N5482" t="str">
        <f t="shared" si="350"/>
        <v>29376</v>
      </c>
      <c r="O5482">
        <f t="shared" si="351"/>
        <v>29376</v>
      </c>
      <c r="P5482" s="29">
        <f t="shared" si="352"/>
        <v>667510</v>
      </c>
      <c r="Q5482" t="e">
        <f>+VLOOKUP(O5482,'Bảng kê HĐ 2022'!N$1912:R$4434,4,0)</f>
        <v>#N/A</v>
      </c>
      <c r="R5482" t="e">
        <f>+VLOOKUP(O5482,'Hàng trả'!#REF!,2,0)</f>
        <v>#REF!</v>
      </c>
    </row>
    <row r="5483" spans="1:18" hidden="1" x14ac:dyDescent="0.3">
      <c r="A5483" s="12">
        <v>9</v>
      </c>
      <c r="B5483" s="65"/>
      <c r="C5483" s="6" t="s">
        <v>18796</v>
      </c>
      <c r="D5483" s="7">
        <v>44789</v>
      </c>
      <c r="E5483" s="13"/>
      <c r="F5483" s="9">
        <v>337049</v>
      </c>
      <c r="G5483" s="8" t="s">
        <v>17662</v>
      </c>
      <c r="H5483" s="9">
        <v>35390</v>
      </c>
      <c r="I5483" s="72"/>
      <c r="J5483" s="73"/>
      <c r="K5483" s="74"/>
      <c r="L5483" s="79"/>
      <c r="M5483" s="80"/>
      <c r="N5483" t="str">
        <f t="shared" si="350"/>
        <v>31690</v>
      </c>
      <c r="O5483">
        <f t="shared" si="351"/>
        <v>31690</v>
      </c>
      <c r="P5483" s="29">
        <f t="shared" si="352"/>
        <v>337049</v>
      </c>
      <c r="Q5483" t="e">
        <f>+VLOOKUP(O5483,'Bảng kê HĐ 2022'!N$1912:R$4434,4,0)</f>
        <v>#N/A</v>
      </c>
      <c r="R5483" t="e">
        <f>+VLOOKUP(O5483,'Hàng trả'!#REF!,2,0)</f>
        <v>#REF!</v>
      </c>
    </row>
    <row r="5484" spans="1:18" hidden="1" x14ac:dyDescent="0.3">
      <c r="A5484" s="12">
        <v>9</v>
      </c>
      <c r="B5484" s="63" t="s">
        <v>18802</v>
      </c>
      <c r="C5484" s="6" t="s">
        <v>18803</v>
      </c>
      <c r="D5484" s="7">
        <v>44770</v>
      </c>
      <c r="E5484" s="13"/>
      <c r="F5484" s="9">
        <v>1267223</v>
      </c>
      <c r="G5484" s="8" t="s">
        <v>17662</v>
      </c>
      <c r="H5484" s="9">
        <v>133058</v>
      </c>
      <c r="I5484" s="66">
        <v>9816082</v>
      </c>
      <c r="J5484" s="67"/>
      <c r="K5484" s="68"/>
      <c r="L5484" s="75" t="s">
        <v>11026</v>
      </c>
      <c r="M5484" s="76"/>
      <c r="N5484" t="str">
        <f t="shared" si="350"/>
        <v>27523</v>
      </c>
      <c r="O5484">
        <f t="shared" si="351"/>
        <v>27523</v>
      </c>
      <c r="P5484" s="29">
        <f t="shared" si="352"/>
        <v>1267223</v>
      </c>
      <c r="Q5484" t="e">
        <f>+VLOOKUP(O5484,'Bảng kê HĐ 2022'!N$1912:R$4434,4,0)</f>
        <v>#N/A</v>
      </c>
      <c r="R5484" t="e">
        <f>+VLOOKUP(O5484,'Hàng trả'!#REF!,2,0)</f>
        <v>#REF!</v>
      </c>
    </row>
    <row r="5485" spans="1:18" hidden="1" x14ac:dyDescent="0.3">
      <c r="A5485" s="12">
        <v>9</v>
      </c>
      <c r="B5485" s="64"/>
      <c r="C5485" s="6" t="s">
        <v>18804</v>
      </c>
      <c r="D5485" s="7">
        <v>44762</v>
      </c>
      <c r="E5485" s="8" t="s">
        <v>10193</v>
      </c>
      <c r="F5485" s="9">
        <v>1443465</v>
      </c>
      <c r="G5485" s="8" t="s">
        <v>17662</v>
      </c>
      <c r="H5485" s="9">
        <v>151564</v>
      </c>
      <c r="I5485" s="69"/>
      <c r="J5485" s="70"/>
      <c r="K5485" s="71"/>
      <c r="L5485" s="77"/>
      <c r="M5485" s="78"/>
      <c r="N5485" t="str">
        <f t="shared" si="350"/>
        <v>26156</v>
      </c>
      <c r="O5485">
        <f t="shared" si="351"/>
        <v>26156</v>
      </c>
      <c r="P5485" s="29">
        <f t="shared" si="352"/>
        <v>1443465</v>
      </c>
      <c r="Q5485" t="e">
        <f>+VLOOKUP(O5485,'Bảng kê HĐ 2022'!N$1912:R$4434,4,0)</f>
        <v>#N/A</v>
      </c>
      <c r="R5485" t="e">
        <f>+VLOOKUP(O5485,'Hàng trả'!#REF!,2,0)</f>
        <v>#REF!</v>
      </c>
    </row>
    <row r="5486" spans="1:18" hidden="1" x14ac:dyDescent="0.3">
      <c r="A5486" s="12">
        <v>9</v>
      </c>
      <c r="B5486" s="64"/>
      <c r="C5486" s="6" t="s">
        <v>18805</v>
      </c>
      <c r="D5486" s="7">
        <v>44762</v>
      </c>
      <c r="E5486" s="8" t="s">
        <v>10193</v>
      </c>
      <c r="F5486" s="9">
        <v>1168870</v>
      </c>
      <c r="G5486" s="8" t="s">
        <v>17662</v>
      </c>
      <c r="H5486" s="9">
        <v>122731</v>
      </c>
      <c r="I5486" s="69"/>
      <c r="J5486" s="70"/>
      <c r="K5486" s="71"/>
      <c r="L5486" s="77"/>
      <c r="M5486" s="78"/>
      <c r="N5486" t="str">
        <f t="shared" si="350"/>
        <v>26119</v>
      </c>
      <c r="O5486">
        <f t="shared" si="351"/>
        <v>26119</v>
      </c>
      <c r="P5486" s="29">
        <f t="shared" si="352"/>
        <v>1168870</v>
      </c>
      <c r="Q5486" t="e">
        <f>+VLOOKUP(O5486,'Bảng kê HĐ 2022'!N$1912:R$4434,4,0)</f>
        <v>#N/A</v>
      </c>
      <c r="R5486" t="e">
        <f>+VLOOKUP(O5486,'Hàng trả'!#REF!,2,0)</f>
        <v>#REF!</v>
      </c>
    </row>
    <row r="5487" spans="1:18" hidden="1" x14ac:dyDescent="0.3">
      <c r="A5487" s="12">
        <v>9</v>
      </c>
      <c r="B5487" s="64"/>
      <c r="C5487" s="6" t="s">
        <v>18806</v>
      </c>
      <c r="D5487" s="7">
        <v>44765</v>
      </c>
      <c r="E5487" s="13"/>
      <c r="F5487" s="9">
        <v>2861888</v>
      </c>
      <c r="G5487" s="8" t="s">
        <v>17662</v>
      </c>
      <c r="H5487" s="9">
        <v>300498</v>
      </c>
      <c r="I5487" s="69"/>
      <c r="J5487" s="70"/>
      <c r="K5487" s="71"/>
      <c r="L5487" s="77"/>
      <c r="M5487" s="78"/>
      <c r="N5487" t="str">
        <f t="shared" si="350"/>
        <v>27256</v>
      </c>
      <c r="O5487">
        <f t="shared" si="351"/>
        <v>27256</v>
      </c>
      <c r="P5487" s="29">
        <f t="shared" si="352"/>
        <v>2861888</v>
      </c>
      <c r="Q5487" t="e">
        <f>+VLOOKUP(O5487,'Bảng kê HĐ 2022'!N$1912:R$4434,4,0)</f>
        <v>#N/A</v>
      </c>
      <c r="R5487" t="e">
        <f>+VLOOKUP(O5487,'Hàng trả'!#REF!,2,0)</f>
        <v>#REF!</v>
      </c>
    </row>
    <row r="5488" spans="1:18" hidden="1" x14ac:dyDescent="0.3">
      <c r="A5488" s="12">
        <v>9</v>
      </c>
      <c r="B5488" s="64"/>
      <c r="C5488" s="6" t="s">
        <v>18807</v>
      </c>
      <c r="D5488" s="7">
        <v>44765</v>
      </c>
      <c r="E5488" s="8" t="s">
        <v>10193</v>
      </c>
      <c r="F5488" s="9">
        <v>1116183</v>
      </c>
      <c r="G5488" s="8" t="s">
        <v>17662</v>
      </c>
      <c r="H5488" s="9">
        <v>117199</v>
      </c>
      <c r="I5488" s="69"/>
      <c r="J5488" s="70"/>
      <c r="K5488" s="71"/>
      <c r="L5488" s="77"/>
      <c r="M5488" s="78"/>
      <c r="N5488" t="str">
        <f t="shared" si="350"/>
        <v>27071</v>
      </c>
      <c r="O5488">
        <f t="shared" si="351"/>
        <v>27071</v>
      </c>
      <c r="P5488" s="29">
        <f t="shared" si="352"/>
        <v>1116183</v>
      </c>
      <c r="Q5488" t="e">
        <f>+VLOOKUP(O5488,'Bảng kê HĐ 2022'!N$1912:R$4434,4,0)</f>
        <v>#N/A</v>
      </c>
      <c r="R5488" t="e">
        <f>+VLOOKUP(O5488,'Hàng trả'!#REF!,2,0)</f>
        <v>#REF!</v>
      </c>
    </row>
    <row r="5489" spans="1:18" hidden="1" x14ac:dyDescent="0.3">
      <c r="A5489" s="12">
        <v>9</v>
      </c>
      <c r="B5489" s="64"/>
      <c r="C5489" s="6" t="s">
        <v>18808</v>
      </c>
      <c r="D5489" s="7">
        <v>44770</v>
      </c>
      <c r="E5489" s="13"/>
      <c r="F5489" s="9">
        <v>870696</v>
      </c>
      <c r="G5489" s="8" t="s">
        <v>17662</v>
      </c>
      <c r="H5489" s="9">
        <v>91423</v>
      </c>
      <c r="I5489" s="69"/>
      <c r="J5489" s="70"/>
      <c r="K5489" s="71"/>
      <c r="L5489" s="77"/>
      <c r="M5489" s="78"/>
      <c r="N5489" t="str">
        <f t="shared" si="350"/>
        <v>27522</v>
      </c>
      <c r="O5489">
        <f t="shared" si="351"/>
        <v>27522</v>
      </c>
      <c r="P5489" s="29">
        <f t="shared" si="352"/>
        <v>870696</v>
      </c>
      <c r="Q5489" t="e">
        <f>+VLOOKUP(O5489,'Bảng kê HĐ 2022'!N$1912:R$4434,4,0)</f>
        <v>#N/A</v>
      </c>
      <c r="R5489" t="e">
        <f>+VLOOKUP(O5489,'Hàng trả'!#REF!,2,0)</f>
        <v>#REF!</v>
      </c>
    </row>
    <row r="5490" spans="1:18" hidden="1" x14ac:dyDescent="0.3">
      <c r="A5490" s="12">
        <v>9</v>
      </c>
      <c r="B5490" s="65"/>
      <c r="C5490" s="6" t="s">
        <v>18809</v>
      </c>
      <c r="D5490" s="7">
        <v>44770</v>
      </c>
      <c r="E5490" s="8" t="s">
        <v>10193</v>
      </c>
      <c r="F5490" s="9">
        <v>2239364</v>
      </c>
      <c r="G5490" s="8" t="s">
        <v>17662</v>
      </c>
      <c r="H5490" s="9">
        <v>235133</v>
      </c>
      <c r="I5490" s="72"/>
      <c r="J5490" s="73"/>
      <c r="K5490" s="74"/>
      <c r="L5490" s="79"/>
      <c r="M5490" s="80"/>
      <c r="N5490" t="str">
        <f t="shared" si="350"/>
        <v>27457</v>
      </c>
      <c r="O5490">
        <f t="shared" si="351"/>
        <v>27457</v>
      </c>
      <c r="P5490" s="29">
        <f t="shared" si="352"/>
        <v>2239364</v>
      </c>
      <c r="Q5490" t="e">
        <f>+VLOOKUP(O5490,'Bảng kê HĐ 2022'!N$1912:R$4434,4,0)</f>
        <v>#N/A</v>
      </c>
      <c r="R5490" t="e">
        <f>+VLOOKUP(O5490,'Hàng trả'!#REF!,2,0)</f>
        <v>#REF!</v>
      </c>
    </row>
    <row r="5491" spans="1:18" hidden="1" x14ac:dyDescent="0.3">
      <c r="A5491" s="12">
        <v>9</v>
      </c>
      <c r="B5491" s="5" t="s">
        <v>18810</v>
      </c>
      <c r="C5491" s="6" t="s">
        <v>18811</v>
      </c>
      <c r="D5491" s="7">
        <v>44758</v>
      </c>
      <c r="E5491" s="8" t="s">
        <v>17688</v>
      </c>
      <c r="F5491" s="9">
        <v>976264</v>
      </c>
      <c r="G5491" s="8" t="s">
        <v>17662</v>
      </c>
      <c r="H5491" s="9">
        <v>102508</v>
      </c>
      <c r="I5491" s="93">
        <v>873756</v>
      </c>
      <c r="J5491" s="94"/>
      <c r="K5491" s="95"/>
      <c r="L5491" s="96" t="s">
        <v>11026</v>
      </c>
      <c r="M5491" s="97"/>
      <c r="N5491" t="str">
        <f t="shared" si="350"/>
        <v>25872</v>
      </c>
      <c r="O5491">
        <f t="shared" si="351"/>
        <v>25872</v>
      </c>
      <c r="P5491" s="29">
        <f t="shared" si="352"/>
        <v>976264</v>
      </c>
      <c r="Q5491" t="e">
        <f>+VLOOKUP(O5491,'Bảng kê HĐ 2022'!N$1912:R$4434,4,0)</f>
        <v>#N/A</v>
      </c>
      <c r="R5491" t="e">
        <f>+VLOOKUP(O5491,'Hàng trả'!#REF!,2,0)</f>
        <v>#REF!</v>
      </c>
    </row>
    <row r="5492" spans="1:18" hidden="1" x14ac:dyDescent="0.3">
      <c r="A5492" s="12">
        <v>9</v>
      </c>
      <c r="B5492" s="63" t="s">
        <v>18812</v>
      </c>
      <c r="C5492" s="6" t="s">
        <v>18813</v>
      </c>
      <c r="D5492" s="7">
        <v>44791</v>
      </c>
      <c r="E5492" s="8" t="s">
        <v>17688</v>
      </c>
      <c r="F5492" s="9">
        <v>1153867</v>
      </c>
      <c r="G5492" s="8" t="s">
        <v>17662</v>
      </c>
      <c r="H5492" s="9">
        <v>121156</v>
      </c>
      <c r="I5492" s="66">
        <v>17219972</v>
      </c>
      <c r="J5492" s="67"/>
      <c r="K5492" s="68"/>
      <c r="L5492" s="75" t="s">
        <v>11026</v>
      </c>
      <c r="M5492" s="76"/>
      <c r="N5492" t="str">
        <f t="shared" si="350"/>
        <v>32510</v>
      </c>
      <c r="O5492">
        <f t="shared" si="351"/>
        <v>32510</v>
      </c>
      <c r="P5492" s="29">
        <f t="shared" si="352"/>
        <v>1153867</v>
      </c>
      <c r="Q5492" t="e">
        <f>+VLOOKUP(O5492,'Bảng kê HĐ 2022'!N$1912:R$4434,4,0)</f>
        <v>#N/A</v>
      </c>
      <c r="R5492" t="e">
        <f>+VLOOKUP(O5492,'Hàng trả'!#REF!,2,0)</f>
        <v>#REF!</v>
      </c>
    </row>
    <row r="5493" spans="1:18" hidden="1" x14ac:dyDescent="0.3">
      <c r="A5493" s="12">
        <v>9</v>
      </c>
      <c r="B5493" s="64"/>
      <c r="C5493" s="6" t="s">
        <v>18814</v>
      </c>
      <c r="D5493" s="7">
        <v>44784</v>
      </c>
      <c r="E5493" s="8" t="s">
        <v>10193</v>
      </c>
      <c r="F5493" s="9">
        <v>1711885</v>
      </c>
      <c r="G5493" s="8" t="s">
        <v>17662</v>
      </c>
      <c r="H5493" s="9">
        <v>179748</v>
      </c>
      <c r="I5493" s="69"/>
      <c r="J5493" s="70"/>
      <c r="K5493" s="71"/>
      <c r="L5493" s="77"/>
      <c r="M5493" s="78"/>
      <c r="N5493" t="str">
        <f t="shared" si="350"/>
        <v>29755</v>
      </c>
      <c r="O5493">
        <f t="shared" si="351"/>
        <v>29755</v>
      </c>
      <c r="P5493" s="29">
        <f t="shared" si="352"/>
        <v>1711885</v>
      </c>
      <c r="Q5493" t="e">
        <f>+VLOOKUP(O5493,'Bảng kê HĐ 2022'!N$1912:R$4434,4,0)</f>
        <v>#N/A</v>
      </c>
      <c r="R5493" t="e">
        <f>+VLOOKUP(O5493,'Hàng trả'!#REF!,2,0)</f>
        <v>#REF!</v>
      </c>
    </row>
    <row r="5494" spans="1:18" hidden="1" x14ac:dyDescent="0.3">
      <c r="A5494" s="12">
        <v>9</v>
      </c>
      <c r="B5494" s="64"/>
      <c r="C5494" s="6" t="s">
        <v>18815</v>
      </c>
      <c r="D5494" s="7">
        <v>44775</v>
      </c>
      <c r="E5494" s="8" t="s">
        <v>17600</v>
      </c>
      <c r="F5494" s="9">
        <v>1106644</v>
      </c>
      <c r="G5494" s="8" t="s">
        <v>17662</v>
      </c>
      <c r="H5494" s="9">
        <v>116198</v>
      </c>
      <c r="I5494" s="69"/>
      <c r="J5494" s="70"/>
      <c r="K5494" s="71"/>
      <c r="L5494" s="77"/>
      <c r="M5494" s="78"/>
      <c r="N5494" t="str">
        <f t="shared" si="350"/>
        <v>29235</v>
      </c>
      <c r="O5494">
        <f t="shared" si="351"/>
        <v>29235</v>
      </c>
      <c r="P5494" s="29">
        <f t="shared" si="352"/>
        <v>1106644</v>
      </c>
      <c r="Q5494" t="e">
        <f>+VLOOKUP(O5494,'Bảng kê HĐ 2022'!N$1912:R$4434,4,0)</f>
        <v>#N/A</v>
      </c>
      <c r="R5494" t="e">
        <f>+VLOOKUP(O5494,'Hàng trả'!#REF!,2,0)</f>
        <v>#REF!</v>
      </c>
    </row>
    <row r="5495" spans="1:18" hidden="1" x14ac:dyDescent="0.3">
      <c r="A5495" s="12">
        <v>9</v>
      </c>
      <c r="B5495" s="64"/>
      <c r="C5495" s="6" t="s">
        <v>18816</v>
      </c>
      <c r="D5495" s="7">
        <v>44793</v>
      </c>
      <c r="E5495" s="8" t="s">
        <v>17688</v>
      </c>
      <c r="F5495" s="9">
        <v>1921566</v>
      </c>
      <c r="G5495" s="8" t="s">
        <v>17662</v>
      </c>
      <c r="H5495" s="9">
        <v>201764</v>
      </c>
      <c r="I5495" s="69"/>
      <c r="J5495" s="70"/>
      <c r="K5495" s="71"/>
      <c r="L5495" s="77"/>
      <c r="M5495" s="78"/>
      <c r="N5495" t="str">
        <f t="shared" si="350"/>
        <v>34143</v>
      </c>
      <c r="O5495">
        <f t="shared" si="351"/>
        <v>34143</v>
      </c>
      <c r="P5495" s="29">
        <f t="shared" si="352"/>
        <v>1921566</v>
      </c>
      <c r="Q5495" t="e">
        <f>+VLOOKUP(O5495,'Bảng kê HĐ 2022'!N$1912:R$4434,4,0)</f>
        <v>#N/A</v>
      </c>
      <c r="R5495" t="e">
        <f>+VLOOKUP(O5495,'Hàng trả'!#REF!,2,0)</f>
        <v>#REF!</v>
      </c>
    </row>
    <row r="5496" spans="1:18" hidden="1" x14ac:dyDescent="0.3">
      <c r="A5496" s="12">
        <v>9</v>
      </c>
      <c r="B5496" s="64"/>
      <c r="C5496" s="6" t="s">
        <v>18817</v>
      </c>
      <c r="D5496" s="7">
        <v>44777</v>
      </c>
      <c r="E5496" s="8" t="s">
        <v>10193</v>
      </c>
      <c r="F5496" s="9">
        <v>1896371</v>
      </c>
      <c r="G5496" s="8" t="s">
        <v>17662</v>
      </c>
      <c r="H5496" s="9">
        <v>199119</v>
      </c>
      <c r="I5496" s="69"/>
      <c r="J5496" s="70"/>
      <c r="K5496" s="71"/>
      <c r="L5496" s="77"/>
      <c r="M5496" s="78"/>
      <c r="N5496" t="str">
        <f t="shared" si="350"/>
        <v>29436</v>
      </c>
      <c r="O5496">
        <f t="shared" si="351"/>
        <v>29436</v>
      </c>
      <c r="P5496" s="29">
        <f t="shared" si="352"/>
        <v>1896371</v>
      </c>
      <c r="Q5496" t="e">
        <f>+VLOOKUP(O5496,'Bảng kê HĐ 2022'!N$1912:R$4434,4,0)</f>
        <v>#N/A</v>
      </c>
      <c r="R5496" t="e">
        <f>+VLOOKUP(O5496,'Hàng trả'!#REF!,2,0)</f>
        <v>#REF!</v>
      </c>
    </row>
    <row r="5497" spans="1:18" hidden="1" x14ac:dyDescent="0.3">
      <c r="A5497" s="12">
        <v>9</v>
      </c>
      <c r="B5497" s="64"/>
      <c r="C5497" s="6" t="s">
        <v>18818</v>
      </c>
      <c r="D5497" s="7">
        <v>44804</v>
      </c>
      <c r="E5497" s="8" t="s">
        <v>10193</v>
      </c>
      <c r="F5497" s="9">
        <v>1873522</v>
      </c>
      <c r="G5497" s="8" t="s">
        <v>17662</v>
      </c>
      <c r="H5497" s="9">
        <v>196720</v>
      </c>
      <c r="I5497" s="69"/>
      <c r="J5497" s="70"/>
      <c r="K5497" s="71"/>
      <c r="L5497" s="77"/>
      <c r="M5497" s="78"/>
      <c r="N5497" t="str">
        <f t="shared" si="350"/>
        <v>36469</v>
      </c>
      <c r="O5497">
        <f t="shared" si="351"/>
        <v>36469</v>
      </c>
      <c r="P5497" s="29">
        <f t="shared" si="352"/>
        <v>1873522</v>
      </c>
      <c r="Q5497" t="e">
        <f>+VLOOKUP(O5497,'Bảng kê HĐ 2022'!N$1912:R$4434,4,0)</f>
        <v>#N/A</v>
      </c>
      <c r="R5497" t="e">
        <f>+VLOOKUP(O5497,'Hàng trả'!#REF!,2,0)</f>
        <v>#REF!</v>
      </c>
    </row>
    <row r="5498" spans="1:18" hidden="1" x14ac:dyDescent="0.3">
      <c r="A5498" s="12">
        <v>9</v>
      </c>
      <c r="B5498" s="64"/>
      <c r="C5498" s="6" t="s">
        <v>18819</v>
      </c>
      <c r="D5498" s="7">
        <v>44777</v>
      </c>
      <c r="E5498" s="8" t="s">
        <v>17600</v>
      </c>
      <c r="F5498" s="9">
        <v>1267223</v>
      </c>
      <c r="G5498" s="8" t="s">
        <v>17662</v>
      </c>
      <c r="H5498" s="9">
        <v>133058</v>
      </c>
      <c r="I5498" s="69"/>
      <c r="J5498" s="70"/>
      <c r="K5498" s="71"/>
      <c r="L5498" s="77"/>
      <c r="M5498" s="78"/>
      <c r="N5498" t="str">
        <f t="shared" si="350"/>
        <v>29437</v>
      </c>
      <c r="O5498">
        <f t="shared" si="351"/>
        <v>29437</v>
      </c>
      <c r="P5498" s="29">
        <f t="shared" si="352"/>
        <v>1267223</v>
      </c>
      <c r="Q5498" t="e">
        <f>+VLOOKUP(O5498,'Bảng kê HĐ 2022'!N$1912:R$4434,4,0)</f>
        <v>#N/A</v>
      </c>
      <c r="R5498" t="e">
        <f>+VLOOKUP(O5498,'Hàng trả'!#REF!,2,0)</f>
        <v>#REF!</v>
      </c>
    </row>
    <row r="5499" spans="1:18" hidden="1" x14ac:dyDescent="0.3">
      <c r="A5499" s="12">
        <v>9</v>
      </c>
      <c r="B5499" s="64"/>
      <c r="C5499" s="6" t="s">
        <v>18820</v>
      </c>
      <c r="D5499" s="7">
        <v>44774</v>
      </c>
      <c r="E5499" s="8" t="s">
        <v>10193</v>
      </c>
      <c r="F5499" s="9">
        <v>599713</v>
      </c>
      <c r="G5499" s="8" t="s">
        <v>17662</v>
      </c>
      <c r="H5499" s="9">
        <v>62970</v>
      </c>
      <c r="I5499" s="69"/>
      <c r="J5499" s="70"/>
      <c r="K5499" s="71"/>
      <c r="L5499" s="77"/>
      <c r="M5499" s="78"/>
      <c r="N5499" t="str">
        <f t="shared" si="350"/>
        <v>29044</v>
      </c>
      <c r="O5499">
        <f t="shared" si="351"/>
        <v>29044</v>
      </c>
      <c r="P5499" s="29">
        <f t="shared" si="352"/>
        <v>599713</v>
      </c>
      <c r="Q5499" t="e">
        <f>+VLOOKUP(O5499,'Bảng kê HĐ 2022'!N$1912:R$4434,4,0)</f>
        <v>#N/A</v>
      </c>
      <c r="R5499" t="e">
        <f>+VLOOKUP(O5499,'Hàng trả'!#REF!,2,0)</f>
        <v>#REF!</v>
      </c>
    </row>
    <row r="5500" spans="1:18" hidden="1" x14ac:dyDescent="0.3">
      <c r="A5500" s="12">
        <v>9</v>
      </c>
      <c r="B5500" s="64"/>
      <c r="C5500" s="6" t="s">
        <v>18821</v>
      </c>
      <c r="D5500" s="7">
        <v>44774</v>
      </c>
      <c r="E5500" s="8" t="s">
        <v>10193</v>
      </c>
      <c r="F5500" s="9">
        <v>2186191</v>
      </c>
      <c r="G5500" s="8" t="s">
        <v>17662</v>
      </c>
      <c r="H5500" s="9">
        <v>229550</v>
      </c>
      <c r="I5500" s="69"/>
      <c r="J5500" s="70"/>
      <c r="K5500" s="71"/>
      <c r="L5500" s="77"/>
      <c r="M5500" s="78"/>
      <c r="N5500" t="str">
        <f t="shared" si="350"/>
        <v>29043</v>
      </c>
      <c r="O5500">
        <f t="shared" si="351"/>
        <v>29043</v>
      </c>
      <c r="P5500" s="29">
        <f t="shared" si="352"/>
        <v>2186191</v>
      </c>
      <c r="Q5500" t="e">
        <f>+VLOOKUP(O5500,'Bảng kê HĐ 2022'!N$1912:R$4434,4,0)</f>
        <v>#N/A</v>
      </c>
      <c r="R5500" t="e">
        <f>+VLOOKUP(O5500,'Hàng trả'!#REF!,2,0)</f>
        <v>#REF!</v>
      </c>
    </row>
    <row r="5501" spans="1:18" hidden="1" x14ac:dyDescent="0.3">
      <c r="A5501" s="12">
        <v>9</v>
      </c>
      <c r="B5501" s="64"/>
      <c r="C5501" s="6" t="s">
        <v>18822</v>
      </c>
      <c r="D5501" s="7">
        <v>44790</v>
      </c>
      <c r="E5501" s="8" t="s">
        <v>17688</v>
      </c>
      <c r="F5501" s="9">
        <v>840283</v>
      </c>
      <c r="G5501" s="8" t="s">
        <v>17662</v>
      </c>
      <c r="H5501" s="9">
        <v>88230</v>
      </c>
      <c r="I5501" s="69"/>
      <c r="J5501" s="70"/>
      <c r="K5501" s="71"/>
      <c r="L5501" s="77"/>
      <c r="M5501" s="78"/>
      <c r="N5501" t="str">
        <f t="shared" si="350"/>
        <v>31721</v>
      </c>
      <c r="O5501">
        <f t="shared" si="351"/>
        <v>31721</v>
      </c>
      <c r="P5501" s="29">
        <f t="shared" si="352"/>
        <v>840283</v>
      </c>
      <c r="Q5501" t="e">
        <f>+VLOOKUP(O5501,'Bảng kê HĐ 2022'!N$1912:R$4434,4,0)</f>
        <v>#N/A</v>
      </c>
      <c r="R5501" t="e">
        <f>+VLOOKUP(O5501,'Hàng trả'!#REF!,2,0)</f>
        <v>#REF!</v>
      </c>
    </row>
    <row r="5502" spans="1:18" hidden="1" x14ac:dyDescent="0.3">
      <c r="A5502" s="12">
        <v>9</v>
      </c>
      <c r="B5502" s="64"/>
      <c r="C5502" s="6" t="s">
        <v>18823</v>
      </c>
      <c r="D5502" s="7">
        <v>44779</v>
      </c>
      <c r="E5502" s="8" t="s">
        <v>17600</v>
      </c>
      <c r="F5502" s="9">
        <v>599713</v>
      </c>
      <c r="G5502" s="8" t="s">
        <v>17662</v>
      </c>
      <c r="H5502" s="9">
        <v>62970</v>
      </c>
      <c r="I5502" s="69"/>
      <c r="J5502" s="70"/>
      <c r="K5502" s="71"/>
      <c r="L5502" s="77"/>
      <c r="M5502" s="78"/>
      <c r="N5502" t="str">
        <f t="shared" si="350"/>
        <v>29507</v>
      </c>
      <c r="O5502">
        <f t="shared" si="351"/>
        <v>29507</v>
      </c>
      <c r="P5502" s="29">
        <f t="shared" si="352"/>
        <v>599713</v>
      </c>
      <c r="Q5502" t="e">
        <f>+VLOOKUP(O5502,'Bảng kê HĐ 2022'!N$1912:R$4434,4,0)</f>
        <v>#N/A</v>
      </c>
      <c r="R5502" t="e">
        <f>+VLOOKUP(O5502,'Hàng trả'!#REF!,2,0)</f>
        <v>#REF!</v>
      </c>
    </row>
    <row r="5503" spans="1:18" hidden="1" x14ac:dyDescent="0.3">
      <c r="A5503" s="12">
        <v>9</v>
      </c>
      <c r="B5503" s="64"/>
      <c r="C5503" s="6" t="s">
        <v>18824</v>
      </c>
      <c r="D5503" s="7">
        <v>44798</v>
      </c>
      <c r="E5503" s="8" t="s">
        <v>17688</v>
      </c>
      <c r="F5503" s="9">
        <v>2107884</v>
      </c>
      <c r="G5503" s="8" t="s">
        <v>17662</v>
      </c>
      <c r="H5503" s="9">
        <v>221328</v>
      </c>
      <c r="I5503" s="69"/>
      <c r="J5503" s="70"/>
      <c r="K5503" s="71"/>
      <c r="L5503" s="77"/>
      <c r="M5503" s="78"/>
      <c r="N5503" t="str">
        <f t="shared" si="350"/>
        <v>35364</v>
      </c>
      <c r="O5503">
        <f t="shared" si="351"/>
        <v>35364</v>
      </c>
      <c r="P5503" s="29">
        <f t="shared" si="352"/>
        <v>2107884</v>
      </c>
      <c r="Q5503" t="e">
        <f>+VLOOKUP(O5503,'Bảng kê HĐ 2022'!N$1912:R$4434,4,0)</f>
        <v>#N/A</v>
      </c>
      <c r="R5503" t="e">
        <f>+VLOOKUP(O5503,'Hàng trả'!#REF!,2,0)</f>
        <v>#REF!</v>
      </c>
    </row>
    <row r="5504" spans="1:18" hidden="1" x14ac:dyDescent="0.3">
      <c r="A5504" s="12">
        <v>9</v>
      </c>
      <c r="B5504" s="64"/>
      <c r="C5504" s="6" t="s">
        <v>18825</v>
      </c>
      <c r="D5504" s="7">
        <v>44784</v>
      </c>
      <c r="E5504" s="8" t="s">
        <v>10193</v>
      </c>
      <c r="F5504" s="9">
        <v>696557</v>
      </c>
      <c r="G5504" s="8" t="s">
        <v>17662</v>
      </c>
      <c r="H5504" s="9">
        <v>73138</v>
      </c>
      <c r="I5504" s="69"/>
      <c r="J5504" s="70"/>
      <c r="K5504" s="71"/>
      <c r="L5504" s="77"/>
      <c r="M5504" s="78"/>
      <c r="N5504" t="str">
        <f t="shared" si="350"/>
        <v>29754</v>
      </c>
      <c r="O5504">
        <f t="shared" si="351"/>
        <v>29754</v>
      </c>
      <c r="P5504" s="29">
        <f t="shared" si="352"/>
        <v>696557</v>
      </c>
      <c r="Q5504" t="e">
        <f>+VLOOKUP(O5504,'Bảng kê HĐ 2022'!N$1912:R$4434,4,0)</f>
        <v>#N/A</v>
      </c>
      <c r="R5504" t="e">
        <f>+VLOOKUP(O5504,'Hàng trả'!#REF!,2,0)</f>
        <v>#REF!</v>
      </c>
    </row>
    <row r="5505" spans="1:18" hidden="1" x14ac:dyDescent="0.3">
      <c r="A5505" s="12">
        <v>9</v>
      </c>
      <c r="B5505" s="65"/>
      <c r="C5505" s="6" t="s">
        <v>18826</v>
      </c>
      <c r="D5505" s="7">
        <v>44774</v>
      </c>
      <c r="E5505" s="8" t="s">
        <v>17600</v>
      </c>
      <c r="F5505" s="9">
        <v>1278773</v>
      </c>
      <c r="G5505" s="8" t="s">
        <v>17662</v>
      </c>
      <c r="H5505" s="9">
        <v>134271</v>
      </c>
      <c r="I5505" s="72"/>
      <c r="J5505" s="73"/>
      <c r="K5505" s="74"/>
      <c r="L5505" s="79"/>
      <c r="M5505" s="80"/>
      <c r="N5505" t="str">
        <f t="shared" si="350"/>
        <v>29045</v>
      </c>
      <c r="O5505">
        <f t="shared" si="351"/>
        <v>29045</v>
      </c>
      <c r="P5505" s="29">
        <f t="shared" si="352"/>
        <v>1278773</v>
      </c>
      <c r="Q5505" t="e">
        <f>+VLOOKUP(O5505,'Bảng kê HĐ 2022'!N$1912:R$4434,4,0)</f>
        <v>#N/A</v>
      </c>
      <c r="R5505" t="e">
        <f>+VLOOKUP(O5505,'Hàng trả'!#REF!,2,0)</f>
        <v>#REF!</v>
      </c>
    </row>
    <row r="5506" spans="1:18" hidden="1" x14ac:dyDescent="0.3">
      <c r="A5506" s="12">
        <v>9</v>
      </c>
      <c r="B5506" s="63" t="s">
        <v>18832</v>
      </c>
      <c r="C5506" s="6" t="s">
        <v>18833</v>
      </c>
      <c r="D5506" s="7">
        <v>44795</v>
      </c>
      <c r="E5506" s="8" t="s">
        <v>13061</v>
      </c>
      <c r="F5506" s="9">
        <v>790980</v>
      </c>
      <c r="G5506" s="8" t="s">
        <v>17662</v>
      </c>
      <c r="H5506" s="9">
        <v>83053</v>
      </c>
      <c r="I5506" s="66">
        <v>20706484</v>
      </c>
      <c r="J5506" s="67"/>
      <c r="K5506" s="68"/>
      <c r="L5506" s="75" t="s">
        <v>10152</v>
      </c>
      <c r="M5506" s="76"/>
      <c r="N5506" t="str">
        <f t="shared" si="350"/>
        <v>34177</v>
      </c>
      <c r="O5506">
        <f t="shared" si="351"/>
        <v>34177</v>
      </c>
      <c r="P5506" s="29">
        <f t="shared" si="352"/>
        <v>790980</v>
      </c>
      <c r="Q5506" t="e">
        <f>+VLOOKUP(O5506,'Bảng kê HĐ 2022'!N$1912:R$4434,4,0)</f>
        <v>#N/A</v>
      </c>
      <c r="R5506" t="e">
        <f>+VLOOKUP(O5506,'Hàng trả'!#REF!,2,0)</f>
        <v>#REF!</v>
      </c>
    </row>
    <row r="5507" spans="1:18" hidden="1" x14ac:dyDescent="0.3">
      <c r="A5507" s="12">
        <v>9</v>
      </c>
      <c r="B5507" s="64"/>
      <c r="C5507" s="6" t="s">
        <v>18834</v>
      </c>
      <c r="D5507" s="7">
        <v>44781</v>
      </c>
      <c r="E5507" s="8" t="s">
        <v>13061</v>
      </c>
      <c r="F5507" s="9">
        <v>1199426</v>
      </c>
      <c r="G5507" s="8" t="s">
        <v>17662</v>
      </c>
      <c r="H5507" s="9">
        <v>125940</v>
      </c>
      <c r="I5507" s="69"/>
      <c r="J5507" s="70"/>
      <c r="K5507" s="71"/>
      <c r="L5507" s="77"/>
      <c r="M5507" s="78"/>
      <c r="N5507" t="str">
        <f t="shared" si="350"/>
        <v>29547</v>
      </c>
      <c r="O5507">
        <f t="shared" si="351"/>
        <v>29547</v>
      </c>
      <c r="P5507" s="29">
        <f t="shared" si="352"/>
        <v>1199426</v>
      </c>
      <c r="Q5507" t="e">
        <f>+VLOOKUP(O5507,'Bảng kê HĐ 2022'!N$1912:R$4434,4,0)</f>
        <v>#N/A</v>
      </c>
      <c r="R5507" t="e">
        <f>+VLOOKUP(O5507,'Hàng trả'!#REF!,2,0)</f>
        <v>#REF!</v>
      </c>
    </row>
    <row r="5508" spans="1:18" hidden="1" x14ac:dyDescent="0.3">
      <c r="A5508" s="12">
        <v>9</v>
      </c>
      <c r="B5508" s="64"/>
      <c r="C5508" s="6" t="s">
        <v>18835</v>
      </c>
      <c r="D5508" s="7">
        <v>44774</v>
      </c>
      <c r="E5508" s="8" t="s">
        <v>13061</v>
      </c>
      <c r="F5508" s="9">
        <v>1156148</v>
      </c>
      <c r="G5508" s="8" t="s">
        <v>17662</v>
      </c>
      <c r="H5508" s="9">
        <v>121396</v>
      </c>
      <c r="I5508" s="69"/>
      <c r="J5508" s="70"/>
      <c r="K5508" s="71"/>
      <c r="L5508" s="77"/>
      <c r="M5508" s="78"/>
      <c r="N5508" t="str">
        <f t="shared" si="350"/>
        <v>28991</v>
      </c>
      <c r="O5508">
        <f t="shared" si="351"/>
        <v>28991</v>
      </c>
      <c r="P5508" s="29">
        <f t="shared" si="352"/>
        <v>1156148</v>
      </c>
      <c r="Q5508" t="e">
        <f>+VLOOKUP(O5508,'Bảng kê HĐ 2022'!N$1912:R$4434,4,0)</f>
        <v>#N/A</v>
      </c>
      <c r="R5508" t="e">
        <f>+VLOOKUP(O5508,'Hàng trả'!#REF!,2,0)</f>
        <v>#REF!</v>
      </c>
    </row>
    <row r="5509" spans="1:18" hidden="1" x14ac:dyDescent="0.3">
      <c r="A5509" s="12">
        <v>9</v>
      </c>
      <c r="B5509" s="64"/>
      <c r="C5509" s="6" t="s">
        <v>18836</v>
      </c>
      <c r="D5509" s="7">
        <v>44788</v>
      </c>
      <c r="E5509" s="8" t="s">
        <v>13061</v>
      </c>
      <c r="F5509" s="9">
        <v>359828</v>
      </c>
      <c r="G5509" s="8" t="s">
        <v>17662</v>
      </c>
      <c r="H5509" s="9">
        <v>37782</v>
      </c>
      <c r="I5509" s="69"/>
      <c r="J5509" s="70"/>
      <c r="K5509" s="71"/>
      <c r="L5509" s="77"/>
      <c r="M5509" s="78"/>
      <c r="N5509" t="str">
        <f t="shared" si="350"/>
        <v>31547</v>
      </c>
      <c r="O5509">
        <f t="shared" si="351"/>
        <v>31547</v>
      </c>
      <c r="P5509" s="29">
        <f t="shared" si="352"/>
        <v>359828</v>
      </c>
      <c r="Q5509" t="e">
        <f>+VLOOKUP(O5509,'Bảng kê HĐ 2022'!N$1912:R$4434,4,0)</f>
        <v>#N/A</v>
      </c>
      <c r="R5509" t="e">
        <f>+VLOOKUP(O5509,'Hàng trả'!#REF!,2,0)</f>
        <v>#REF!</v>
      </c>
    </row>
    <row r="5510" spans="1:18" hidden="1" x14ac:dyDescent="0.3">
      <c r="A5510" s="12">
        <v>9</v>
      </c>
      <c r="B5510" s="64"/>
      <c r="C5510" s="6" t="s">
        <v>18837</v>
      </c>
      <c r="D5510" s="7">
        <v>44781</v>
      </c>
      <c r="E5510" s="8" t="s">
        <v>13061</v>
      </c>
      <c r="F5510" s="9">
        <v>1361055</v>
      </c>
      <c r="G5510" s="8" t="s">
        <v>17662</v>
      </c>
      <c r="H5510" s="9">
        <v>142911</v>
      </c>
      <c r="I5510" s="69"/>
      <c r="J5510" s="70"/>
      <c r="K5510" s="71"/>
      <c r="L5510" s="77"/>
      <c r="M5510" s="78"/>
      <c r="N5510" t="str">
        <f t="shared" si="350"/>
        <v>29549</v>
      </c>
      <c r="O5510">
        <f t="shared" si="351"/>
        <v>29549</v>
      </c>
      <c r="P5510" s="29">
        <f t="shared" si="352"/>
        <v>1361055</v>
      </c>
      <c r="Q5510" t="e">
        <f>+VLOOKUP(O5510,'Bảng kê HĐ 2022'!N$1912:R$4434,4,0)</f>
        <v>#N/A</v>
      </c>
      <c r="R5510" t="e">
        <f>+VLOOKUP(O5510,'Hàng trả'!#REF!,2,0)</f>
        <v>#REF!</v>
      </c>
    </row>
    <row r="5511" spans="1:18" hidden="1" x14ac:dyDescent="0.3">
      <c r="A5511" s="12">
        <v>9</v>
      </c>
      <c r="B5511" s="64"/>
      <c r="C5511" s="6" t="s">
        <v>18838</v>
      </c>
      <c r="D5511" s="7">
        <v>44802</v>
      </c>
      <c r="E5511" s="8" t="s">
        <v>13061</v>
      </c>
      <c r="F5511" s="9">
        <v>2953965</v>
      </c>
      <c r="G5511" s="8" t="s">
        <v>17662</v>
      </c>
      <c r="H5511" s="9">
        <v>310166</v>
      </c>
      <c r="I5511" s="69"/>
      <c r="J5511" s="70"/>
      <c r="K5511" s="71"/>
      <c r="L5511" s="77"/>
      <c r="M5511" s="78"/>
      <c r="N5511" t="str">
        <f t="shared" si="350"/>
        <v>36373</v>
      </c>
      <c r="O5511">
        <f t="shared" si="351"/>
        <v>36373</v>
      </c>
      <c r="P5511" s="29">
        <f t="shared" si="352"/>
        <v>2953965</v>
      </c>
      <c r="Q5511" t="e">
        <f>+VLOOKUP(O5511,'Bảng kê HĐ 2022'!N$1912:R$4434,4,0)</f>
        <v>#N/A</v>
      </c>
      <c r="R5511" t="e">
        <f>+VLOOKUP(O5511,'Hàng trả'!#REF!,2,0)</f>
        <v>#REF!</v>
      </c>
    </row>
    <row r="5512" spans="1:18" hidden="1" x14ac:dyDescent="0.3">
      <c r="A5512" s="12">
        <v>9</v>
      </c>
      <c r="B5512" s="64"/>
      <c r="C5512" s="6" t="s">
        <v>18839</v>
      </c>
      <c r="D5512" s="7">
        <v>44795</v>
      </c>
      <c r="E5512" s="8" t="s">
        <v>13061</v>
      </c>
      <c r="F5512" s="9">
        <v>1018677</v>
      </c>
      <c r="G5512" s="8" t="s">
        <v>17662</v>
      </c>
      <c r="H5512" s="9">
        <v>106961</v>
      </c>
      <c r="I5512" s="69"/>
      <c r="J5512" s="70"/>
      <c r="K5512" s="71"/>
      <c r="L5512" s="77"/>
      <c r="M5512" s="78"/>
      <c r="N5512" t="str">
        <f t="shared" si="350"/>
        <v>34179</v>
      </c>
      <c r="O5512">
        <f t="shared" si="351"/>
        <v>34179</v>
      </c>
      <c r="P5512" s="29">
        <f t="shared" si="352"/>
        <v>1018677</v>
      </c>
      <c r="Q5512" t="e">
        <f>+VLOOKUP(O5512,'Bảng kê HĐ 2022'!N$1912:R$4434,4,0)</f>
        <v>#N/A</v>
      </c>
      <c r="R5512" t="e">
        <f>+VLOOKUP(O5512,'Hàng trả'!#REF!,2,0)</f>
        <v>#REF!</v>
      </c>
    </row>
    <row r="5513" spans="1:18" hidden="1" x14ac:dyDescent="0.3">
      <c r="A5513" s="12">
        <v>9</v>
      </c>
      <c r="B5513" s="64"/>
      <c r="C5513" s="6" t="s">
        <v>18840</v>
      </c>
      <c r="D5513" s="7">
        <v>44788</v>
      </c>
      <c r="E5513" s="8" t="s">
        <v>13061</v>
      </c>
      <c r="F5513" s="9">
        <v>948394</v>
      </c>
      <c r="G5513" s="8" t="s">
        <v>17662</v>
      </c>
      <c r="H5513" s="9">
        <v>99581</v>
      </c>
      <c r="I5513" s="69"/>
      <c r="J5513" s="70"/>
      <c r="K5513" s="71"/>
      <c r="L5513" s="77"/>
      <c r="M5513" s="78"/>
      <c r="N5513" t="str">
        <f t="shared" ref="N5513:N5576" si="353">+RIGHT(C5513,5)</f>
        <v>31548</v>
      </c>
      <c r="O5513">
        <f t="shared" ref="O5513:O5576" si="354">+N5513*1</f>
        <v>31548</v>
      </c>
      <c r="P5513" s="29">
        <f t="shared" ref="P5513:P5576" si="355">+F5513</f>
        <v>948394</v>
      </c>
      <c r="Q5513" t="e">
        <f>+VLOOKUP(O5513,'Bảng kê HĐ 2022'!N$1912:R$4434,4,0)</f>
        <v>#N/A</v>
      </c>
      <c r="R5513" t="e">
        <f>+VLOOKUP(O5513,'Hàng trả'!#REF!,2,0)</f>
        <v>#REF!</v>
      </c>
    </row>
    <row r="5514" spans="1:18" hidden="1" x14ac:dyDescent="0.3">
      <c r="A5514" s="12">
        <v>9</v>
      </c>
      <c r="B5514" s="64"/>
      <c r="C5514" s="6" t="s">
        <v>18841</v>
      </c>
      <c r="D5514" s="7">
        <v>44781</v>
      </c>
      <c r="E5514" s="8" t="s">
        <v>13061</v>
      </c>
      <c r="F5514" s="9">
        <v>913939</v>
      </c>
      <c r="G5514" s="8" t="s">
        <v>17662</v>
      </c>
      <c r="H5514" s="9">
        <v>95964</v>
      </c>
      <c r="I5514" s="69"/>
      <c r="J5514" s="70"/>
      <c r="K5514" s="71"/>
      <c r="L5514" s="77"/>
      <c r="M5514" s="78"/>
      <c r="N5514" t="str">
        <f t="shared" si="353"/>
        <v>29548</v>
      </c>
      <c r="O5514">
        <f t="shared" si="354"/>
        <v>29548</v>
      </c>
      <c r="P5514" s="29">
        <f t="shared" si="355"/>
        <v>913939</v>
      </c>
      <c r="Q5514" t="e">
        <f>+VLOOKUP(O5514,'Bảng kê HĐ 2022'!N$1912:R$4434,4,0)</f>
        <v>#N/A</v>
      </c>
      <c r="R5514" t="e">
        <f>+VLOOKUP(O5514,'Hàng trả'!#REF!,2,0)</f>
        <v>#REF!</v>
      </c>
    </row>
    <row r="5515" spans="1:18" hidden="1" x14ac:dyDescent="0.3">
      <c r="A5515" s="12">
        <v>9</v>
      </c>
      <c r="B5515" s="64"/>
      <c r="C5515" s="6" t="s">
        <v>18842</v>
      </c>
      <c r="D5515" s="7">
        <v>44802</v>
      </c>
      <c r="E5515" s="8" t="s">
        <v>13061</v>
      </c>
      <c r="F5515" s="9">
        <v>588003</v>
      </c>
      <c r="G5515" s="8" t="s">
        <v>17662</v>
      </c>
      <c r="H5515" s="9">
        <v>61740</v>
      </c>
      <c r="I5515" s="69"/>
      <c r="J5515" s="70"/>
      <c r="K5515" s="71"/>
      <c r="L5515" s="77"/>
      <c r="M5515" s="78"/>
      <c r="N5515" t="str">
        <f t="shared" si="353"/>
        <v>36375</v>
      </c>
      <c r="O5515">
        <f t="shared" si="354"/>
        <v>36375</v>
      </c>
      <c r="P5515" s="29">
        <f t="shared" si="355"/>
        <v>588003</v>
      </c>
      <c r="Q5515" t="e">
        <f>+VLOOKUP(O5515,'Bảng kê HĐ 2022'!N$1912:R$4434,4,0)</f>
        <v>#N/A</v>
      </c>
      <c r="R5515" t="e">
        <f>+VLOOKUP(O5515,'Hàng trả'!#REF!,2,0)</f>
        <v>#REF!</v>
      </c>
    </row>
    <row r="5516" spans="1:18" hidden="1" x14ac:dyDescent="0.3">
      <c r="A5516" s="12">
        <v>9</v>
      </c>
      <c r="B5516" s="64"/>
      <c r="C5516" s="6" t="s">
        <v>18843</v>
      </c>
      <c r="D5516" s="7">
        <v>44802</v>
      </c>
      <c r="E5516" s="8" t="s">
        <v>13061</v>
      </c>
      <c r="F5516" s="9">
        <v>936762</v>
      </c>
      <c r="G5516" s="8" t="s">
        <v>17662</v>
      </c>
      <c r="H5516" s="9">
        <v>98360</v>
      </c>
      <c r="I5516" s="69"/>
      <c r="J5516" s="70"/>
      <c r="K5516" s="71"/>
      <c r="L5516" s="77"/>
      <c r="M5516" s="78"/>
      <c r="N5516" t="str">
        <f t="shared" si="353"/>
        <v>36374</v>
      </c>
      <c r="O5516">
        <f t="shared" si="354"/>
        <v>36374</v>
      </c>
      <c r="P5516" s="29">
        <f t="shared" si="355"/>
        <v>936762</v>
      </c>
      <c r="Q5516" t="e">
        <f>+VLOOKUP(O5516,'Bảng kê HĐ 2022'!N$1912:R$4434,4,0)</f>
        <v>#N/A</v>
      </c>
      <c r="R5516" t="e">
        <f>+VLOOKUP(O5516,'Hàng trả'!#REF!,2,0)</f>
        <v>#REF!</v>
      </c>
    </row>
    <row r="5517" spans="1:18" hidden="1" x14ac:dyDescent="0.3">
      <c r="A5517" s="12">
        <v>9</v>
      </c>
      <c r="B5517" s="64"/>
      <c r="C5517" s="6" t="s">
        <v>18844</v>
      </c>
      <c r="D5517" s="7">
        <v>44788</v>
      </c>
      <c r="E5517" s="8" t="s">
        <v>13061</v>
      </c>
      <c r="F5517" s="9">
        <v>980005</v>
      </c>
      <c r="G5517" s="8" t="s">
        <v>17662</v>
      </c>
      <c r="H5517" s="9">
        <v>102901</v>
      </c>
      <c r="I5517" s="69"/>
      <c r="J5517" s="70"/>
      <c r="K5517" s="71"/>
      <c r="L5517" s="77"/>
      <c r="M5517" s="78"/>
      <c r="N5517" t="str">
        <f t="shared" si="353"/>
        <v>31546</v>
      </c>
      <c r="O5517">
        <f t="shared" si="354"/>
        <v>31546</v>
      </c>
      <c r="P5517" s="29">
        <f t="shared" si="355"/>
        <v>980005</v>
      </c>
      <c r="Q5517" t="e">
        <f>+VLOOKUP(O5517,'Bảng kê HĐ 2022'!N$1912:R$4434,4,0)</f>
        <v>#N/A</v>
      </c>
      <c r="R5517" t="e">
        <f>+VLOOKUP(O5517,'Hàng trả'!#REF!,2,0)</f>
        <v>#REF!</v>
      </c>
    </row>
    <row r="5518" spans="1:18" hidden="1" x14ac:dyDescent="0.3">
      <c r="A5518" s="12">
        <v>9</v>
      </c>
      <c r="B5518" s="64"/>
      <c r="C5518" s="6" t="s">
        <v>18845</v>
      </c>
      <c r="D5518" s="7">
        <v>44795</v>
      </c>
      <c r="E5518" s="8" t="s">
        <v>13061</v>
      </c>
      <c r="F5518" s="9">
        <v>2425038</v>
      </c>
      <c r="G5518" s="8" t="s">
        <v>17662</v>
      </c>
      <c r="H5518" s="9">
        <v>254629</v>
      </c>
      <c r="I5518" s="69"/>
      <c r="J5518" s="70"/>
      <c r="K5518" s="71"/>
      <c r="L5518" s="77"/>
      <c r="M5518" s="78"/>
      <c r="N5518" t="str">
        <f t="shared" si="353"/>
        <v>34178</v>
      </c>
      <c r="O5518">
        <f t="shared" si="354"/>
        <v>34178</v>
      </c>
      <c r="P5518" s="29">
        <f t="shared" si="355"/>
        <v>2425038</v>
      </c>
      <c r="Q5518" t="e">
        <f>+VLOOKUP(O5518,'Bảng kê HĐ 2022'!N$1912:R$4434,4,0)</f>
        <v>#N/A</v>
      </c>
      <c r="R5518" t="e">
        <f>+VLOOKUP(O5518,'Hàng trả'!#REF!,2,0)</f>
        <v>#REF!</v>
      </c>
    </row>
    <row r="5519" spans="1:18" hidden="1" x14ac:dyDescent="0.3">
      <c r="A5519" s="12">
        <v>9</v>
      </c>
      <c r="B5519" s="64"/>
      <c r="C5519" s="6" t="s">
        <v>18846</v>
      </c>
      <c r="D5519" s="7">
        <v>44802</v>
      </c>
      <c r="E5519" s="8" t="s">
        <v>13061</v>
      </c>
      <c r="F5519" s="9">
        <v>359828</v>
      </c>
      <c r="G5519" s="8" t="s">
        <v>17662</v>
      </c>
      <c r="H5519" s="9">
        <v>37782</v>
      </c>
      <c r="I5519" s="69"/>
      <c r="J5519" s="70"/>
      <c r="K5519" s="71"/>
      <c r="L5519" s="77"/>
      <c r="M5519" s="78"/>
      <c r="N5519" t="str">
        <f t="shared" si="353"/>
        <v>36384</v>
      </c>
      <c r="O5519">
        <f t="shared" si="354"/>
        <v>36384</v>
      </c>
      <c r="P5519" s="29">
        <f t="shared" si="355"/>
        <v>359828</v>
      </c>
      <c r="Q5519" t="e">
        <f>+VLOOKUP(O5519,'Bảng kê HĐ 2022'!N$1912:R$4434,4,0)</f>
        <v>#N/A</v>
      </c>
      <c r="R5519" t="e">
        <f>+VLOOKUP(O5519,'Hàng trả'!#REF!,2,0)</f>
        <v>#REF!</v>
      </c>
    </row>
    <row r="5520" spans="1:18" hidden="1" x14ac:dyDescent="0.3">
      <c r="A5520" s="12">
        <v>9</v>
      </c>
      <c r="B5520" s="64"/>
      <c r="C5520" s="6" t="s">
        <v>18847</v>
      </c>
      <c r="D5520" s="7">
        <v>44781</v>
      </c>
      <c r="E5520" s="8" t="s">
        <v>13061</v>
      </c>
      <c r="F5520" s="9">
        <v>2933020</v>
      </c>
      <c r="G5520" s="8" t="s">
        <v>17662</v>
      </c>
      <c r="H5520" s="9">
        <v>307967</v>
      </c>
      <c r="I5520" s="69"/>
      <c r="J5520" s="70"/>
      <c r="K5520" s="71"/>
      <c r="L5520" s="77"/>
      <c r="M5520" s="78"/>
      <c r="N5520" t="str">
        <f t="shared" si="353"/>
        <v>29550</v>
      </c>
      <c r="O5520">
        <f t="shared" si="354"/>
        <v>29550</v>
      </c>
      <c r="P5520" s="29">
        <f t="shared" si="355"/>
        <v>2933020</v>
      </c>
      <c r="Q5520" t="e">
        <f>+VLOOKUP(O5520,'Bảng kê HĐ 2022'!N$1912:R$4434,4,0)</f>
        <v>#N/A</v>
      </c>
      <c r="R5520" t="e">
        <f>+VLOOKUP(O5520,'Hàng trả'!#REF!,2,0)</f>
        <v>#REF!</v>
      </c>
    </row>
    <row r="5521" spans="1:18" hidden="1" x14ac:dyDescent="0.3">
      <c r="A5521" s="12">
        <v>9</v>
      </c>
      <c r="B5521" s="64"/>
      <c r="C5521" s="6" t="s">
        <v>18848</v>
      </c>
      <c r="D5521" s="7">
        <v>44774</v>
      </c>
      <c r="E5521" s="8" t="s">
        <v>13061</v>
      </c>
      <c r="F5521" s="9">
        <v>667510</v>
      </c>
      <c r="G5521" s="8" t="s">
        <v>17662</v>
      </c>
      <c r="H5521" s="9">
        <v>70089</v>
      </c>
      <c r="I5521" s="69"/>
      <c r="J5521" s="70"/>
      <c r="K5521" s="71"/>
      <c r="L5521" s="77"/>
      <c r="M5521" s="78"/>
      <c r="N5521" t="str">
        <f t="shared" si="353"/>
        <v>28992</v>
      </c>
      <c r="O5521">
        <f t="shared" si="354"/>
        <v>28992</v>
      </c>
      <c r="P5521" s="29">
        <f t="shared" si="355"/>
        <v>667510</v>
      </c>
      <c r="Q5521" t="e">
        <f>+VLOOKUP(O5521,'Bảng kê HĐ 2022'!N$1912:R$4434,4,0)</f>
        <v>#N/A</v>
      </c>
      <c r="R5521" t="e">
        <f>+VLOOKUP(O5521,'Hàng trả'!#REF!,2,0)</f>
        <v>#REF!</v>
      </c>
    </row>
    <row r="5522" spans="1:18" hidden="1" x14ac:dyDescent="0.3">
      <c r="A5522" s="12">
        <v>9</v>
      </c>
      <c r="B5522" s="64"/>
      <c r="C5522" s="6" t="s">
        <v>18849</v>
      </c>
      <c r="D5522" s="7">
        <v>44802</v>
      </c>
      <c r="E5522" s="8" t="s">
        <v>13061</v>
      </c>
      <c r="F5522" s="9">
        <v>979409</v>
      </c>
      <c r="G5522" s="8" t="s">
        <v>17662</v>
      </c>
      <c r="H5522" s="9">
        <v>102838</v>
      </c>
      <c r="I5522" s="69"/>
      <c r="J5522" s="70"/>
      <c r="K5522" s="71"/>
      <c r="L5522" s="77"/>
      <c r="M5522" s="78"/>
      <c r="N5522" t="str">
        <f t="shared" si="353"/>
        <v>36385</v>
      </c>
      <c r="O5522">
        <f t="shared" si="354"/>
        <v>36385</v>
      </c>
      <c r="P5522" s="29">
        <f t="shared" si="355"/>
        <v>979409</v>
      </c>
      <c r="Q5522" t="e">
        <f>+VLOOKUP(O5522,'Bảng kê HĐ 2022'!N$1912:R$4434,4,0)</f>
        <v>#N/A</v>
      </c>
      <c r="R5522" t="e">
        <f>+VLOOKUP(O5522,'Hàng trả'!#REF!,2,0)</f>
        <v>#REF!</v>
      </c>
    </row>
    <row r="5523" spans="1:18" hidden="1" x14ac:dyDescent="0.3">
      <c r="A5523" s="12">
        <v>9</v>
      </c>
      <c r="B5523" s="64"/>
      <c r="C5523" s="6" t="s">
        <v>18850</v>
      </c>
      <c r="D5523" s="7">
        <v>44802</v>
      </c>
      <c r="E5523" s="8" t="s">
        <v>13061</v>
      </c>
      <c r="F5523" s="9">
        <v>359828</v>
      </c>
      <c r="G5523" s="8" t="s">
        <v>17662</v>
      </c>
      <c r="H5523" s="9">
        <v>37782</v>
      </c>
      <c r="I5523" s="69"/>
      <c r="J5523" s="70"/>
      <c r="K5523" s="71"/>
      <c r="L5523" s="77"/>
      <c r="M5523" s="78"/>
      <c r="N5523" t="str">
        <f t="shared" si="353"/>
        <v>36383</v>
      </c>
      <c r="O5523">
        <f t="shared" si="354"/>
        <v>36383</v>
      </c>
      <c r="P5523" s="29">
        <f t="shared" si="355"/>
        <v>359828</v>
      </c>
      <c r="Q5523" t="e">
        <f>+VLOOKUP(O5523,'Bảng kê HĐ 2022'!N$1912:R$4434,4,0)</f>
        <v>#N/A</v>
      </c>
      <c r="R5523" t="e">
        <f>+VLOOKUP(O5523,'Hàng trả'!#REF!,2,0)</f>
        <v>#REF!</v>
      </c>
    </row>
    <row r="5524" spans="1:18" hidden="1" x14ac:dyDescent="0.3">
      <c r="A5524" s="12">
        <v>9</v>
      </c>
      <c r="B5524" s="64"/>
      <c r="C5524" s="6" t="s">
        <v>18851</v>
      </c>
      <c r="D5524" s="7">
        <v>44788</v>
      </c>
      <c r="E5524" s="8" t="s">
        <v>13061</v>
      </c>
      <c r="F5524" s="9">
        <v>1132782</v>
      </c>
      <c r="G5524" s="8" t="s">
        <v>17662</v>
      </c>
      <c r="H5524" s="9">
        <v>118942</v>
      </c>
      <c r="I5524" s="69"/>
      <c r="J5524" s="70"/>
      <c r="K5524" s="71"/>
      <c r="L5524" s="77"/>
      <c r="M5524" s="78"/>
      <c r="N5524" t="str">
        <f t="shared" si="353"/>
        <v>31549</v>
      </c>
      <c r="O5524">
        <f t="shared" si="354"/>
        <v>31549</v>
      </c>
      <c r="P5524" s="29">
        <f t="shared" si="355"/>
        <v>1132782</v>
      </c>
      <c r="Q5524" t="e">
        <f>+VLOOKUP(O5524,'Bảng kê HĐ 2022'!N$1912:R$4434,4,0)</f>
        <v>#N/A</v>
      </c>
      <c r="R5524" t="e">
        <f>+VLOOKUP(O5524,'Hàng trả'!#REF!,2,0)</f>
        <v>#REF!</v>
      </c>
    </row>
    <row r="5525" spans="1:18" hidden="1" x14ac:dyDescent="0.3">
      <c r="A5525" s="12">
        <v>9</v>
      </c>
      <c r="B5525" s="65"/>
      <c r="C5525" s="6" t="s">
        <v>18852</v>
      </c>
      <c r="D5525" s="7">
        <v>44781</v>
      </c>
      <c r="E5525" s="8" t="s">
        <v>13061</v>
      </c>
      <c r="F5525" s="9">
        <v>1071139</v>
      </c>
      <c r="G5525" s="8" t="s">
        <v>17662</v>
      </c>
      <c r="H5525" s="9">
        <v>112470</v>
      </c>
      <c r="I5525" s="72"/>
      <c r="J5525" s="73"/>
      <c r="K5525" s="74"/>
      <c r="L5525" s="79"/>
      <c r="M5525" s="80"/>
      <c r="N5525" t="str">
        <f t="shared" si="353"/>
        <v>29546</v>
      </c>
      <c r="O5525">
        <f t="shared" si="354"/>
        <v>29546</v>
      </c>
      <c r="P5525" s="29">
        <f t="shared" si="355"/>
        <v>1071139</v>
      </c>
      <c r="Q5525" t="e">
        <f>+VLOOKUP(O5525,'Bảng kê HĐ 2022'!N$1912:R$4434,4,0)</f>
        <v>#N/A</v>
      </c>
      <c r="R5525" t="e">
        <f>+VLOOKUP(O5525,'Hàng trả'!#REF!,2,0)</f>
        <v>#REF!</v>
      </c>
    </row>
    <row r="5526" spans="1:18" hidden="1" x14ac:dyDescent="0.3">
      <c r="A5526" s="12">
        <v>9</v>
      </c>
      <c r="B5526" s="63" t="s">
        <v>18869</v>
      </c>
      <c r="C5526" s="6" t="s">
        <v>18870</v>
      </c>
      <c r="D5526" s="7">
        <v>44790</v>
      </c>
      <c r="E5526" s="8" t="s">
        <v>17688</v>
      </c>
      <c r="F5526" s="9">
        <v>982735</v>
      </c>
      <c r="G5526" s="8" t="s">
        <v>17662</v>
      </c>
      <c r="H5526" s="9">
        <v>103187</v>
      </c>
      <c r="I5526" s="66">
        <v>1594655</v>
      </c>
      <c r="J5526" s="67"/>
      <c r="K5526" s="68"/>
      <c r="L5526" s="75" t="s">
        <v>11057</v>
      </c>
      <c r="M5526" s="76"/>
      <c r="N5526" t="str">
        <f t="shared" si="353"/>
        <v>31734</v>
      </c>
      <c r="O5526">
        <f t="shared" si="354"/>
        <v>31734</v>
      </c>
      <c r="P5526" s="29">
        <f t="shared" si="355"/>
        <v>982735</v>
      </c>
      <c r="Q5526" t="e">
        <f>+VLOOKUP(O5526,'Bảng kê HĐ 2022'!N$1912:R$4434,4,0)</f>
        <v>#N/A</v>
      </c>
      <c r="R5526" t="e">
        <f>+VLOOKUP(O5526,'Hàng trả'!#REF!,2,0)</f>
        <v>#REF!</v>
      </c>
    </row>
    <row r="5527" spans="1:18" hidden="1" x14ac:dyDescent="0.3">
      <c r="A5527" s="12">
        <v>9</v>
      </c>
      <c r="B5527" s="65"/>
      <c r="C5527" s="6" t="s">
        <v>18871</v>
      </c>
      <c r="D5527" s="7">
        <v>44776</v>
      </c>
      <c r="E5527" s="8" t="s">
        <v>10193</v>
      </c>
      <c r="F5527" s="9">
        <v>799002</v>
      </c>
      <c r="G5527" s="8" t="s">
        <v>17662</v>
      </c>
      <c r="H5527" s="9">
        <v>83895</v>
      </c>
      <c r="I5527" s="72"/>
      <c r="J5527" s="73"/>
      <c r="K5527" s="74"/>
      <c r="L5527" s="79"/>
      <c r="M5527" s="80"/>
      <c r="N5527" t="str">
        <f t="shared" si="353"/>
        <v>29282</v>
      </c>
      <c r="O5527">
        <f t="shared" si="354"/>
        <v>29282</v>
      </c>
      <c r="P5527" s="29">
        <f t="shared" si="355"/>
        <v>799002</v>
      </c>
      <c r="Q5527" t="e">
        <f>+VLOOKUP(O5527,'Bảng kê HĐ 2022'!N$1912:R$4434,4,0)</f>
        <v>#N/A</v>
      </c>
      <c r="R5527" t="e">
        <f>+VLOOKUP(O5527,'Hàng trả'!#REF!,2,0)</f>
        <v>#REF!</v>
      </c>
    </row>
    <row r="5528" spans="1:18" hidden="1" x14ac:dyDescent="0.3">
      <c r="A5528" s="10">
        <v>10</v>
      </c>
      <c r="B5528" s="63" t="s">
        <v>18888</v>
      </c>
      <c r="C5528" s="6" t="s">
        <v>18889</v>
      </c>
      <c r="D5528" s="7">
        <v>44833</v>
      </c>
      <c r="E5528" s="8" t="s">
        <v>12432</v>
      </c>
      <c r="F5528" s="9">
        <v>2785536</v>
      </c>
      <c r="G5528" s="8" t="s">
        <v>17662</v>
      </c>
      <c r="H5528" s="9">
        <v>292481</v>
      </c>
      <c r="I5528" s="66">
        <v>5482958</v>
      </c>
      <c r="J5528" s="67"/>
      <c r="K5528" s="68"/>
      <c r="L5528" s="75" t="s">
        <v>10168</v>
      </c>
      <c r="M5528" s="76"/>
      <c r="N5528" t="str">
        <f t="shared" si="353"/>
        <v>45255</v>
      </c>
      <c r="O5528">
        <f t="shared" si="354"/>
        <v>45255</v>
      </c>
      <c r="P5528" s="29">
        <f t="shared" si="355"/>
        <v>2785536</v>
      </c>
      <c r="Q5528" t="e">
        <f>+VLOOKUP(O5528,'Bảng kê HĐ 2022'!N$1912:R$4434,4,0)</f>
        <v>#N/A</v>
      </c>
      <c r="R5528" t="e">
        <f>+VLOOKUP(O5528,'Hàng trả'!#REF!,2,0)</f>
        <v>#REF!</v>
      </c>
    </row>
    <row r="5529" spans="1:18" hidden="1" x14ac:dyDescent="0.3">
      <c r="A5529" s="10">
        <v>10</v>
      </c>
      <c r="B5529" s="64"/>
      <c r="C5529" s="6" t="s">
        <v>18890</v>
      </c>
      <c r="D5529" s="7">
        <v>44823</v>
      </c>
      <c r="E5529" s="8" t="s">
        <v>11920</v>
      </c>
      <c r="F5529" s="9">
        <v>1392768</v>
      </c>
      <c r="G5529" s="8" t="s">
        <v>17662</v>
      </c>
      <c r="H5529" s="9">
        <v>146241</v>
      </c>
      <c r="I5529" s="69"/>
      <c r="J5529" s="70"/>
      <c r="K5529" s="71"/>
      <c r="L5529" s="77"/>
      <c r="M5529" s="78"/>
      <c r="N5529" t="str">
        <f t="shared" si="353"/>
        <v>42340</v>
      </c>
      <c r="O5529">
        <f t="shared" si="354"/>
        <v>42340</v>
      </c>
      <c r="P5529" s="29">
        <f t="shared" si="355"/>
        <v>1392768</v>
      </c>
      <c r="Q5529" t="e">
        <f>+VLOOKUP(O5529,'Bảng kê HĐ 2022'!N$1912:R$4434,4,0)</f>
        <v>#N/A</v>
      </c>
      <c r="R5529" t="e">
        <f>+VLOOKUP(O5529,'Hàng trả'!#REF!,2,0)</f>
        <v>#REF!</v>
      </c>
    </row>
    <row r="5530" spans="1:18" hidden="1" x14ac:dyDescent="0.3">
      <c r="A5530" s="10">
        <v>10</v>
      </c>
      <c r="B5530" s="65"/>
      <c r="C5530" s="6" t="s">
        <v>18891</v>
      </c>
      <c r="D5530" s="7">
        <v>44816</v>
      </c>
      <c r="E5530" s="8" t="s">
        <v>11920</v>
      </c>
      <c r="F5530" s="9">
        <v>1947906</v>
      </c>
      <c r="G5530" s="8" t="s">
        <v>17662</v>
      </c>
      <c r="H5530" s="9">
        <v>204530</v>
      </c>
      <c r="I5530" s="72"/>
      <c r="J5530" s="73"/>
      <c r="K5530" s="74"/>
      <c r="L5530" s="79"/>
      <c r="M5530" s="80"/>
      <c r="N5530" t="str">
        <f t="shared" si="353"/>
        <v>40138</v>
      </c>
      <c r="O5530">
        <f t="shared" si="354"/>
        <v>40138</v>
      </c>
      <c r="P5530" s="29">
        <f t="shared" si="355"/>
        <v>1947906</v>
      </c>
      <c r="Q5530" t="e">
        <f>+VLOOKUP(O5530,'Bảng kê HĐ 2022'!N$1912:R$4434,4,0)</f>
        <v>#N/A</v>
      </c>
      <c r="R5530" t="e">
        <f>+VLOOKUP(O5530,'Hàng trả'!#REF!,2,0)</f>
        <v>#REF!</v>
      </c>
    </row>
    <row r="5531" spans="1:18" hidden="1" x14ac:dyDescent="0.3">
      <c r="A5531" s="10">
        <v>10</v>
      </c>
      <c r="B5531" s="5" t="s">
        <v>18892</v>
      </c>
      <c r="C5531" s="6" t="s">
        <v>18893</v>
      </c>
      <c r="D5531" s="7">
        <v>44809</v>
      </c>
      <c r="E5531" s="8" t="s">
        <v>11920</v>
      </c>
      <c r="F5531" s="9">
        <v>2489872</v>
      </c>
      <c r="G5531" s="8" t="s">
        <v>17662</v>
      </c>
      <c r="H5531" s="9">
        <v>261437</v>
      </c>
      <c r="I5531" s="93">
        <v>2228435</v>
      </c>
      <c r="J5531" s="94"/>
      <c r="K5531" s="95"/>
      <c r="L5531" s="96" t="s">
        <v>10168</v>
      </c>
      <c r="M5531" s="97"/>
      <c r="N5531" t="str">
        <f t="shared" si="353"/>
        <v>37245</v>
      </c>
      <c r="O5531">
        <f t="shared" si="354"/>
        <v>37245</v>
      </c>
      <c r="P5531" s="29">
        <f t="shared" si="355"/>
        <v>2489872</v>
      </c>
      <c r="Q5531" t="e">
        <f>+VLOOKUP(O5531,'Bảng kê HĐ 2022'!N$1912:R$4434,4,0)</f>
        <v>#N/A</v>
      </c>
      <c r="R5531" t="e">
        <f>+VLOOKUP(O5531,'Hàng trả'!#REF!,2,0)</f>
        <v>#REF!</v>
      </c>
    </row>
    <row r="5532" spans="1:18" hidden="1" x14ac:dyDescent="0.3">
      <c r="A5532" s="10">
        <v>10</v>
      </c>
      <c r="B5532" s="63" t="s">
        <v>18894</v>
      </c>
      <c r="C5532" s="6" t="s">
        <v>18895</v>
      </c>
      <c r="D5532" s="7">
        <v>44825</v>
      </c>
      <c r="E5532" s="8" t="s">
        <v>12432</v>
      </c>
      <c r="F5532" s="9">
        <v>3994807</v>
      </c>
      <c r="G5532" s="8" t="s">
        <v>17662</v>
      </c>
      <c r="H5532" s="9">
        <v>419455</v>
      </c>
      <c r="I5532" s="66">
        <v>5814619</v>
      </c>
      <c r="J5532" s="67"/>
      <c r="K5532" s="68"/>
      <c r="L5532" s="75" t="s">
        <v>10175</v>
      </c>
      <c r="M5532" s="76"/>
      <c r="N5532" t="str">
        <f t="shared" si="353"/>
        <v>42453</v>
      </c>
      <c r="O5532">
        <f t="shared" si="354"/>
        <v>42453</v>
      </c>
      <c r="P5532" s="29">
        <f t="shared" si="355"/>
        <v>3994807</v>
      </c>
      <c r="Q5532" t="e">
        <f>+VLOOKUP(O5532,'Bảng kê HĐ 2022'!N$1912:R$4434,4,0)</f>
        <v>#N/A</v>
      </c>
      <c r="R5532" t="e">
        <f>+VLOOKUP(O5532,'Hàng trả'!#REF!,2,0)</f>
        <v>#REF!</v>
      </c>
    </row>
    <row r="5533" spans="1:18" hidden="1" x14ac:dyDescent="0.3">
      <c r="A5533" s="10">
        <v>10</v>
      </c>
      <c r="B5533" s="65"/>
      <c r="C5533" s="6" t="s">
        <v>18896</v>
      </c>
      <c r="D5533" s="7">
        <v>44818</v>
      </c>
      <c r="E5533" s="8" t="s">
        <v>12754</v>
      </c>
      <c r="F5533" s="9">
        <v>2501974</v>
      </c>
      <c r="G5533" s="8" t="s">
        <v>17662</v>
      </c>
      <c r="H5533" s="9">
        <v>262707</v>
      </c>
      <c r="I5533" s="72"/>
      <c r="J5533" s="73"/>
      <c r="K5533" s="74"/>
      <c r="L5533" s="79"/>
      <c r="M5533" s="80"/>
      <c r="N5533" t="str">
        <f t="shared" si="353"/>
        <v>40259</v>
      </c>
      <c r="O5533">
        <f t="shared" si="354"/>
        <v>40259</v>
      </c>
      <c r="P5533" s="29">
        <f t="shared" si="355"/>
        <v>2501974</v>
      </c>
      <c r="Q5533" t="e">
        <f>+VLOOKUP(O5533,'Bảng kê HĐ 2022'!N$1912:R$4434,4,0)</f>
        <v>#N/A</v>
      </c>
      <c r="R5533" t="e">
        <f>+VLOOKUP(O5533,'Hàng trả'!#REF!,2,0)</f>
        <v>#REF!</v>
      </c>
    </row>
    <row r="5534" spans="1:18" hidden="1" x14ac:dyDescent="0.3">
      <c r="A5534" s="10">
        <v>10</v>
      </c>
      <c r="B5534" s="5" t="s">
        <v>18897</v>
      </c>
      <c r="C5534" s="6" t="s">
        <v>18898</v>
      </c>
      <c r="D5534" s="7">
        <v>44811</v>
      </c>
      <c r="E5534" s="8" t="s">
        <v>12436</v>
      </c>
      <c r="F5534" s="9">
        <v>4050791</v>
      </c>
      <c r="G5534" s="8" t="s">
        <v>17662</v>
      </c>
      <c r="H5534" s="9">
        <v>425333</v>
      </c>
      <c r="I5534" s="93">
        <v>3625458</v>
      </c>
      <c r="J5534" s="94"/>
      <c r="K5534" s="95"/>
      <c r="L5534" s="96" t="s">
        <v>10175</v>
      </c>
      <c r="M5534" s="97"/>
      <c r="N5534" t="str">
        <f t="shared" si="353"/>
        <v>38174</v>
      </c>
      <c r="O5534">
        <f t="shared" si="354"/>
        <v>38174</v>
      </c>
      <c r="P5534" s="29">
        <f t="shared" si="355"/>
        <v>4050791</v>
      </c>
      <c r="Q5534" t="e">
        <f>+VLOOKUP(O5534,'Bảng kê HĐ 2022'!N$1912:R$4434,4,0)</f>
        <v>#N/A</v>
      </c>
      <c r="R5534" t="e">
        <f>+VLOOKUP(O5534,'Hàng trả'!#REF!,2,0)</f>
        <v>#REF!</v>
      </c>
    </row>
    <row r="5535" spans="1:18" hidden="1" x14ac:dyDescent="0.3">
      <c r="A5535" s="10">
        <v>10</v>
      </c>
      <c r="B5535" s="63" t="s">
        <v>18899</v>
      </c>
      <c r="C5535" s="6" t="s">
        <v>18900</v>
      </c>
      <c r="D5535" s="7">
        <v>44824</v>
      </c>
      <c r="E5535" s="8" t="s">
        <v>12707</v>
      </c>
      <c r="F5535" s="9">
        <v>5213128</v>
      </c>
      <c r="G5535" s="8" t="s">
        <v>17662</v>
      </c>
      <c r="H5535" s="9">
        <v>547378</v>
      </c>
      <c r="I5535" s="66">
        <v>15818030</v>
      </c>
      <c r="J5535" s="67"/>
      <c r="K5535" s="68"/>
      <c r="L5535" s="75" t="s">
        <v>10181</v>
      </c>
      <c r="M5535" s="76"/>
      <c r="N5535" t="str">
        <f t="shared" si="353"/>
        <v>42405</v>
      </c>
      <c r="O5535">
        <f t="shared" si="354"/>
        <v>42405</v>
      </c>
      <c r="P5535" s="29">
        <f t="shared" si="355"/>
        <v>5213128</v>
      </c>
      <c r="Q5535" t="e">
        <f>+VLOOKUP(O5535,'Bảng kê HĐ 2022'!N$1912:R$4434,4,0)</f>
        <v>#N/A</v>
      </c>
      <c r="R5535" t="e">
        <f>+VLOOKUP(O5535,'Hàng trả'!#REF!,2,0)</f>
        <v>#REF!</v>
      </c>
    </row>
    <row r="5536" spans="1:18" hidden="1" x14ac:dyDescent="0.3">
      <c r="A5536" s="10">
        <v>10</v>
      </c>
      <c r="B5536" s="64"/>
      <c r="C5536" s="6" t="s">
        <v>18901</v>
      </c>
      <c r="D5536" s="7">
        <v>44827</v>
      </c>
      <c r="E5536" s="8" t="s">
        <v>11943</v>
      </c>
      <c r="F5536" s="9">
        <v>7485437</v>
      </c>
      <c r="G5536" s="8" t="s">
        <v>17662</v>
      </c>
      <c r="H5536" s="9">
        <v>785971</v>
      </c>
      <c r="I5536" s="69"/>
      <c r="J5536" s="70"/>
      <c r="K5536" s="71"/>
      <c r="L5536" s="77"/>
      <c r="M5536" s="78"/>
      <c r="N5536" t="str">
        <f t="shared" si="353"/>
        <v>43879</v>
      </c>
      <c r="O5536">
        <f t="shared" si="354"/>
        <v>43879</v>
      </c>
      <c r="P5536" s="29">
        <f t="shared" si="355"/>
        <v>7485437</v>
      </c>
      <c r="Q5536" t="e">
        <f>+VLOOKUP(O5536,'Bảng kê HĐ 2022'!N$1912:R$4434,4,0)</f>
        <v>#N/A</v>
      </c>
      <c r="R5536" t="e">
        <f>+VLOOKUP(O5536,'Hàng trả'!#REF!,2,0)</f>
        <v>#REF!</v>
      </c>
    </row>
    <row r="5537" spans="1:19" hidden="1" x14ac:dyDescent="0.3">
      <c r="A5537" s="10">
        <v>10</v>
      </c>
      <c r="B5537" s="65"/>
      <c r="C5537" s="6" t="s">
        <v>18902</v>
      </c>
      <c r="D5537" s="7">
        <v>44816</v>
      </c>
      <c r="E5537" s="8" t="s">
        <v>12707</v>
      </c>
      <c r="F5537" s="9">
        <v>4975211</v>
      </c>
      <c r="G5537" s="8" t="s">
        <v>17662</v>
      </c>
      <c r="H5537" s="9">
        <v>522397</v>
      </c>
      <c r="I5537" s="72"/>
      <c r="J5537" s="73"/>
      <c r="K5537" s="74"/>
      <c r="L5537" s="79"/>
      <c r="M5537" s="80"/>
      <c r="N5537" t="str">
        <f t="shared" si="353"/>
        <v>40112</v>
      </c>
      <c r="O5537">
        <f t="shared" si="354"/>
        <v>40112</v>
      </c>
      <c r="P5537" s="29">
        <f t="shared" si="355"/>
        <v>4975211</v>
      </c>
      <c r="Q5537" t="e">
        <f>+VLOOKUP(O5537,'Bảng kê HĐ 2022'!N$1912:R$4434,4,0)</f>
        <v>#N/A</v>
      </c>
      <c r="R5537" t="e">
        <f>+VLOOKUP(O5537,'Hàng trả'!#REF!,2,0)</f>
        <v>#REF!</v>
      </c>
    </row>
    <row r="5538" spans="1:19" hidden="1" x14ac:dyDescent="0.3">
      <c r="A5538" s="10">
        <v>10</v>
      </c>
      <c r="B5538" s="5" t="s">
        <v>18903</v>
      </c>
      <c r="C5538" s="6" t="s">
        <v>18904</v>
      </c>
      <c r="D5538" s="7">
        <v>44810</v>
      </c>
      <c r="E5538" s="8" t="s">
        <v>11943</v>
      </c>
      <c r="F5538" s="9">
        <v>6935220</v>
      </c>
      <c r="G5538" s="8" t="s">
        <v>17662</v>
      </c>
      <c r="H5538" s="9">
        <v>728198</v>
      </c>
      <c r="I5538" s="93">
        <v>6207022</v>
      </c>
      <c r="J5538" s="94"/>
      <c r="K5538" s="95"/>
      <c r="L5538" s="96" t="s">
        <v>10181</v>
      </c>
      <c r="M5538" s="97"/>
      <c r="N5538" t="str">
        <f t="shared" si="353"/>
        <v>37336</v>
      </c>
      <c r="O5538">
        <f t="shared" si="354"/>
        <v>37336</v>
      </c>
      <c r="P5538" s="29">
        <f t="shared" si="355"/>
        <v>6935220</v>
      </c>
      <c r="Q5538" t="e">
        <f>+VLOOKUP(O5538,'Bảng kê HĐ 2022'!N$1912:R$4434,4,0)</f>
        <v>#N/A</v>
      </c>
      <c r="R5538" t="e">
        <f>+VLOOKUP(O5538,'Hàng trả'!#REF!,2,0)</f>
        <v>#REF!</v>
      </c>
    </row>
    <row r="5539" spans="1:19" hidden="1" x14ac:dyDescent="0.3">
      <c r="A5539" s="10">
        <v>10</v>
      </c>
      <c r="B5539" s="5" t="s">
        <v>18908</v>
      </c>
      <c r="C5539" s="6" t="s">
        <v>18909</v>
      </c>
      <c r="D5539" s="7">
        <v>44733</v>
      </c>
      <c r="E5539" s="8" t="s">
        <v>16654</v>
      </c>
      <c r="F5539" s="9">
        <v>396527</v>
      </c>
      <c r="G5539" s="8" t="s">
        <v>17662</v>
      </c>
      <c r="H5539" s="9">
        <v>41635</v>
      </c>
      <c r="I5539" s="93">
        <v>354892</v>
      </c>
      <c r="J5539" s="94"/>
      <c r="K5539" s="95"/>
      <c r="L5539" s="96" t="s">
        <v>10189</v>
      </c>
      <c r="M5539" s="97"/>
      <c r="N5539" t="str">
        <f t="shared" si="353"/>
        <v>19384</v>
      </c>
      <c r="O5539">
        <f t="shared" si="354"/>
        <v>19384</v>
      </c>
      <c r="P5539" s="29">
        <f t="shared" si="355"/>
        <v>396527</v>
      </c>
      <c r="Q5539">
        <f>+VLOOKUP(O5539,'Bảng kê HĐ 2022'!N$1912:R$4434,4,0)</f>
        <v>0</v>
      </c>
      <c r="R5539" t="e">
        <f>+VLOOKUP(O5539,'Hàng trả'!#REF!,2,0)</f>
        <v>#REF!</v>
      </c>
    </row>
    <row r="5540" spans="1:19" hidden="1" x14ac:dyDescent="0.3">
      <c r="A5540" s="10">
        <v>10</v>
      </c>
      <c r="B5540" s="5" t="s">
        <v>18910</v>
      </c>
      <c r="C5540" s="6" t="s">
        <v>18911</v>
      </c>
      <c r="D5540" s="7">
        <v>44732</v>
      </c>
      <c r="E5540" s="8" t="s">
        <v>16654</v>
      </c>
      <c r="F5540" s="9">
        <v>1630414</v>
      </c>
      <c r="G5540" s="8" t="s">
        <v>17662</v>
      </c>
      <c r="H5540" s="9">
        <v>171193</v>
      </c>
      <c r="I5540" s="93">
        <v>1459221</v>
      </c>
      <c r="J5540" s="94"/>
      <c r="K5540" s="95"/>
      <c r="L5540" s="96" t="s">
        <v>10189</v>
      </c>
      <c r="M5540" s="97"/>
      <c r="N5540" t="str">
        <f t="shared" si="353"/>
        <v>19076</v>
      </c>
      <c r="O5540">
        <f t="shared" si="354"/>
        <v>19076</v>
      </c>
      <c r="P5540" s="29">
        <f t="shared" si="355"/>
        <v>1630414</v>
      </c>
      <c r="Q5540">
        <f>+VLOOKUP(O5540,'Bảng kê HĐ 2022'!N$1912:R$4434,4,0)</f>
        <v>0</v>
      </c>
      <c r="R5540" t="e">
        <f>+VLOOKUP(O5540,'Hàng trả'!#REF!,2,0)</f>
        <v>#REF!</v>
      </c>
    </row>
    <row r="5541" spans="1:19" hidden="1" x14ac:dyDescent="0.3">
      <c r="A5541" s="10">
        <v>10</v>
      </c>
      <c r="B5541" s="5" t="s">
        <v>18912</v>
      </c>
      <c r="C5541" s="6" t="s">
        <v>18913</v>
      </c>
      <c r="D5541" s="7">
        <v>44741</v>
      </c>
      <c r="E5541" s="8" t="s">
        <v>18914</v>
      </c>
      <c r="F5541" s="9">
        <v>599713</v>
      </c>
      <c r="G5541" s="8" t="s">
        <v>17662</v>
      </c>
      <c r="H5541" s="9">
        <v>62970</v>
      </c>
      <c r="I5541" s="93">
        <v>536743</v>
      </c>
      <c r="J5541" s="94"/>
      <c r="K5541" s="95"/>
      <c r="L5541" s="96" t="s">
        <v>10189</v>
      </c>
      <c r="M5541" s="97"/>
      <c r="N5541" t="str">
        <f t="shared" si="353"/>
        <v>21290</v>
      </c>
      <c r="O5541">
        <f t="shared" si="354"/>
        <v>21290</v>
      </c>
      <c r="P5541" s="29">
        <f t="shared" si="355"/>
        <v>599713</v>
      </c>
      <c r="Q5541">
        <f>+VLOOKUP(O5541,'Bảng kê HĐ 2022'!N$1912:R$4434,4,0)</f>
        <v>0</v>
      </c>
      <c r="R5541" t="e">
        <f>+VLOOKUP(O5541,'Hàng trả'!#REF!,2,0)</f>
        <v>#REF!</v>
      </c>
    </row>
    <row r="5542" spans="1:19" hidden="1" x14ac:dyDescent="0.3">
      <c r="A5542" s="10">
        <v>10</v>
      </c>
      <c r="B5542" s="63" t="s">
        <v>18915</v>
      </c>
      <c r="C5542" s="6" t="s">
        <v>18916</v>
      </c>
      <c r="D5542" s="7">
        <v>44740</v>
      </c>
      <c r="E5542" s="8" t="s">
        <v>18917</v>
      </c>
      <c r="F5542" s="9">
        <v>599713</v>
      </c>
      <c r="G5542" s="8" t="s">
        <v>17662</v>
      </c>
      <c r="H5542" s="9">
        <v>62970</v>
      </c>
      <c r="I5542" s="66">
        <v>1073486</v>
      </c>
      <c r="J5542" s="67"/>
      <c r="K5542" s="68"/>
      <c r="L5542" s="75" t="s">
        <v>10189</v>
      </c>
      <c r="M5542" s="76"/>
      <c r="N5542" t="str">
        <f t="shared" si="353"/>
        <v>21137</v>
      </c>
      <c r="O5542">
        <f t="shared" si="354"/>
        <v>21137</v>
      </c>
      <c r="P5542" s="29">
        <f t="shared" si="355"/>
        <v>599713</v>
      </c>
      <c r="Q5542">
        <f>+VLOOKUP(O5542,'Bảng kê HĐ 2022'!N$1912:R$4434,4,0)</f>
        <v>0</v>
      </c>
      <c r="R5542" t="e">
        <f>+VLOOKUP(O5542,'Hàng trả'!#REF!,2,0)</f>
        <v>#REF!</v>
      </c>
    </row>
    <row r="5543" spans="1:19" hidden="1" x14ac:dyDescent="0.3">
      <c r="A5543" s="10">
        <v>10</v>
      </c>
      <c r="B5543" s="65"/>
      <c r="C5543" s="6" t="s">
        <v>18918</v>
      </c>
      <c r="D5543" s="7">
        <v>44723</v>
      </c>
      <c r="E5543" s="8" t="s">
        <v>18919</v>
      </c>
      <c r="F5543" s="9">
        <v>599713</v>
      </c>
      <c r="G5543" s="8" t="s">
        <v>17662</v>
      </c>
      <c r="H5543" s="9">
        <v>62970</v>
      </c>
      <c r="I5543" s="72"/>
      <c r="J5543" s="73"/>
      <c r="K5543" s="74"/>
      <c r="L5543" s="79"/>
      <c r="M5543" s="80"/>
      <c r="N5543" t="str">
        <f t="shared" si="353"/>
        <v>17742</v>
      </c>
      <c r="O5543">
        <f t="shared" si="354"/>
        <v>17742</v>
      </c>
      <c r="P5543" s="29">
        <f t="shared" si="355"/>
        <v>599713</v>
      </c>
      <c r="Q5543">
        <f>+VLOOKUP(O5543,'Bảng kê HĐ 2022'!N$1912:R$4434,4,0)</f>
        <v>0</v>
      </c>
      <c r="R5543" t="e">
        <f>+VLOOKUP(O5543,'Hàng trả'!#REF!,2,0)</f>
        <v>#REF!</v>
      </c>
    </row>
    <row r="5544" spans="1:19" hidden="1" x14ac:dyDescent="0.3">
      <c r="A5544" s="10">
        <v>10</v>
      </c>
      <c r="B5544" s="5" t="s">
        <v>18920</v>
      </c>
      <c r="C5544" s="6" t="s">
        <v>18921</v>
      </c>
      <c r="D5544" s="7">
        <v>44765</v>
      </c>
      <c r="E5544" s="13"/>
      <c r="F5544" s="9">
        <v>1147281</v>
      </c>
      <c r="G5544" s="8" t="s">
        <v>17662</v>
      </c>
      <c r="H5544" s="9">
        <v>120465</v>
      </c>
      <c r="I5544" s="93">
        <v>1026816</v>
      </c>
      <c r="J5544" s="94"/>
      <c r="K5544" s="95"/>
      <c r="L5544" s="96" t="s">
        <v>10189</v>
      </c>
      <c r="M5544" s="97"/>
      <c r="N5544" t="str">
        <f t="shared" si="353"/>
        <v>27075</v>
      </c>
      <c r="O5544">
        <f t="shared" si="354"/>
        <v>27075</v>
      </c>
      <c r="P5544" s="29">
        <f t="shared" si="355"/>
        <v>1147281</v>
      </c>
      <c r="Q5544" t="e">
        <f>+VLOOKUP(O5544,'Bảng kê HĐ 2022'!N$1912:R$4434,4,0)</f>
        <v>#N/A</v>
      </c>
      <c r="R5544" t="e">
        <f>+VLOOKUP(O5544,'Hàng trả'!#REF!,2,0)</f>
        <v>#REF!</v>
      </c>
    </row>
    <row r="5545" spans="1:19" hidden="1" x14ac:dyDescent="0.3">
      <c r="A5545" s="10">
        <v>10</v>
      </c>
      <c r="B5545" s="63" t="s">
        <v>18922</v>
      </c>
      <c r="C5545" s="6" t="s">
        <v>18923</v>
      </c>
      <c r="D5545" s="7">
        <v>44765</v>
      </c>
      <c r="E5545" s="8" t="s">
        <v>18924</v>
      </c>
      <c r="F5545" s="9">
        <v>469022</v>
      </c>
      <c r="G5545" s="8" t="s">
        <v>17662</v>
      </c>
      <c r="H5545" s="9">
        <v>49247</v>
      </c>
      <c r="I5545" s="66">
        <v>2472287</v>
      </c>
      <c r="J5545" s="67"/>
      <c r="K5545" s="68"/>
      <c r="L5545" s="75" t="s">
        <v>10189</v>
      </c>
      <c r="M5545" s="76"/>
      <c r="N5545" t="str">
        <f t="shared" si="353"/>
        <v>27271</v>
      </c>
      <c r="O5545">
        <f t="shared" si="354"/>
        <v>27271</v>
      </c>
      <c r="P5545" s="29">
        <f t="shared" si="355"/>
        <v>469022</v>
      </c>
      <c r="Q5545" t="e">
        <f>+VLOOKUP(O5545,'Bảng kê HĐ 2022'!N$1912:R$4434,4,0)</f>
        <v>#N/A</v>
      </c>
      <c r="R5545" t="e">
        <f>+VLOOKUP(O5545,'Hàng trả'!#REF!,2,0)</f>
        <v>#REF!</v>
      </c>
    </row>
    <row r="5546" spans="1:19" x14ac:dyDescent="0.3">
      <c r="A5546" s="10">
        <v>10</v>
      </c>
      <c r="B5546" s="65"/>
      <c r="C5546" s="6" t="s">
        <v>18925</v>
      </c>
      <c r="D5546" s="7">
        <v>44761</v>
      </c>
      <c r="E5546" s="8" t="s">
        <v>18924</v>
      </c>
      <c r="F5546" s="9">
        <v>2293310</v>
      </c>
      <c r="G5546" s="8" t="s">
        <v>17662</v>
      </c>
      <c r="H5546" s="9">
        <v>240798</v>
      </c>
      <c r="I5546" s="72"/>
      <c r="J5546" s="73"/>
      <c r="K5546" s="74"/>
      <c r="L5546" s="79"/>
      <c r="M5546" s="80"/>
      <c r="N5546" t="str">
        <f t="shared" si="353"/>
        <v>26035</v>
      </c>
      <c r="O5546">
        <f t="shared" si="354"/>
        <v>26035</v>
      </c>
      <c r="P5546" s="29">
        <f t="shared" si="355"/>
        <v>2293310</v>
      </c>
      <c r="Q5546" t="e">
        <f>+VLOOKUP(O5546,'Bảng kê HĐ 2022'!N$1912:R$4434,4,0)</f>
        <v>#N/A</v>
      </c>
      <c r="R5546" t="e">
        <f>+VLOOKUP(O5546,'Hàng trả'!#REF!,2,0)</f>
        <v>#REF!</v>
      </c>
      <c r="S5546" t="s">
        <v>22839</v>
      </c>
    </row>
    <row r="5547" spans="1:19" hidden="1" x14ac:dyDescent="0.3">
      <c r="A5547" s="10">
        <v>10</v>
      </c>
      <c r="B5547" s="63" t="s">
        <v>18926</v>
      </c>
      <c r="C5547" s="6" t="s">
        <v>18927</v>
      </c>
      <c r="D5547" s="7">
        <v>44761</v>
      </c>
      <c r="E5547" s="8" t="s">
        <v>18928</v>
      </c>
      <c r="F5547" s="9">
        <v>1142129</v>
      </c>
      <c r="G5547" s="8" t="s">
        <v>17662</v>
      </c>
      <c r="H5547" s="9">
        <v>119924</v>
      </c>
      <c r="I5547" s="66">
        <v>1479432</v>
      </c>
      <c r="J5547" s="67"/>
      <c r="K5547" s="68"/>
      <c r="L5547" s="75" t="s">
        <v>10189</v>
      </c>
      <c r="M5547" s="76"/>
      <c r="N5547" t="str">
        <f t="shared" si="353"/>
        <v>26077</v>
      </c>
      <c r="O5547">
        <f t="shared" si="354"/>
        <v>26077</v>
      </c>
      <c r="P5547" s="29">
        <f t="shared" si="355"/>
        <v>1142129</v>
      </c>
      <c r="Q5547" t="e">
        <f>+VLOOKUP(O5547,'Bảng kê HĐ 2022'!N$1912:R$4434,4,0)</f>
        <v>#N/A</v>
      </c>
      <c r="R5547" t="e">
        <f>+VLOOKUP(O5547,'Hàng trả'!#REF!,2,0)</f>
        <v>#REF!</v>
      </c>
    </row>
    <row r="5548" spans="1:19" hidden="1" x14ac:dyDescent="0.3">
      <c r="A5548" s="10">
        <v>10</v>
      </c>
      <c r="B5548" s="65"/>
      <c r="C5548" s="6" t="s">
        <v>18929</v>
      </c>
      <c r="D5548" s="7">
        <v>44761</v>
      </c>
      <c r="E5548" s="8" t="s">
        <v>18914</v>
      </c>
      <c r="F5548" s="9">
        <v>510868</v>
      </c>
      <c r="G5548" s="8" t="s">
        <v>17662</v>
      </c>
      <c r="H5548" s="9">
        <v>53641</v>
      </c>
      <c r="I5548" s="72"/>
      <c r="J5548" s="73"/>
      <c r="K5548" s="74"/>
      <c r="L5548" s="79"/>
      <c r="M5548" s="80"/>
      <c r="N5548" t="str">
        <f t="shared" si="353"/>
        <v>26065</v>
      </c>
      <c r="O5548">
        <f t="shared" si="354"/>
        <v>26065</v>
      </c>
      <c r="P5548" s="29">
        <f t="shared" si="355"/>
        <v>510868</v>
      </c>
      <c r="Q5548" t="e">
        <f>+VLOOKUP(O5548,'Bảng kê HĐ 2022'!N$1912:R$4434,4,0)</f>
        <v>#N/A</v>
      </c>
      <c r="R5548" t="e">
        <f>+VLOOKUP(O5548,'Hàng trả'!#REF!,2,0)</f>
        <v>#REF!</v>
      </c>
    </row>
    <row r="5549" spans="1:19" hidden="1" x14ac:dyDescent="0.3">
      <c r="A5549" s="10">
        <v>10</v>
      </c>
      <c r="B5549" s="5" t="s">
        <v>18930</v>
      </c>
      <c r="C5549" s="6" t="s">
        <v>18931</v>
      </c>
      <c r="D5549" s="7">
        <v>44749</v>
      </c>
      <c r="E5549" s="8" t="s">
        <v>18919</v>
      </c>
      <c r="F5549" s="9">
        <v>1242670</v>
      </c>
      <c r="G5549" s="8" t="s">
        <v>17662</v>
      </c>
      <c r="H5549" s="9">
        <v>130480</v>
      </c>
      <c r="I5549" s="93">
        <v>1112190</v>
      </c>
      <c r="J5549" s="94"/>
      <c r="K5549" s="95"/>
      <c r="L5549" s="96" t="s">
        <v>10189</v>
      </c>
      <c r="M5549" s="97"/>
      <c r="N5549" t="str">
        <f t="shared" si="353"/>
        <v>23692</v>
      </c>
      <c r="O5549">
        <f t="shared" si="354"/>
        <v>23692</v>
      </c>
      <c r="P5549" s="29">
        <f t="shared" si="355"/>
        <v>1242670</v>
      </c>
      <c r="Q5549">
        <f>+VLOOKUP(O5549,'Bảng kê HĐ 2022'!N$1912:R$4434,4,0)</f>
        <v>0</v>
      </c>
      <c r="R5549" t="e">
        <f>+VLOOKUP(O5549,'Hàng trả'!#REF!,2,0)</f>
        <v>#REF!</v>
      </c>
    </row>
    <row r="5550" spans="1:19" hidden="1" x14ac:dyDescent="0.3">
      <c r="A5550" s="10">
        <v>10</v>
      </c>
      <c r="B5550" s="63" t="s">
        <v>18932</v>
      </c>
      <c r="C5550" s="6" t="s">
        <v>18933</v>
      </c>
      <c r="D5550" s="7">
        <v>44798</v>
      </c>
      <c r="E5550" s="8" t="s">
        <v>16654</v>
      </c>
      <c r="F5550" s="9">
        <v>885412</v>
      </c>
      <c r="G5550" s="8" t="s">
        <v>17662</v>
      </c>
      <c r="H5550" s="9">
        <v>92968</v>
      </c>
      <c r="I5550" s="66">
        <v>10735864</v>
      </c>
      <c r="J5550" s="67"/>
      <c r="K5550" s="68"/>
      <c r="L5550" s="75" t="s">
        <v>10189</v>
      </c>
      <c r="M5550" s="76"/>
      <c r="N5550" t="str">
        <f t="shared" si="353"/>
        <v>34886</v>
      </c>
      <c r="O5550">
        <f t="shared" si="354"/>
        <v>34886</v>
      </c>
      <c r="P5550" s="29">
        <f t="shared" si="355"/>
        <v>885412</v>
      </c>
      <c r="Q5550" t="e">
        <f>+VLOOKUP(O5550,'Bảng kê HĐ 2022'!N$1912:R$4434,4,0)</f>
        <v>#N/A</v>
      </c>
      <c r="R5550" t="e">
        <f>+VLOOKUP(O5550,'Hàng trả'!#REF!,2,0)</f>
        <v>#REF!</v>
      </c>
    </row>
    <row r="5551" spans="1:19" hidden="1" x14ac:dyDescent="0.3">
      <c r="A5551" s="10">
        <v>10</v>
      </c>
      <c r="B5551" s="64"/>
      <c r="C5551" s="6" t="s">
        <v>18934</v>
      </c>
      <c r="D5551" s="7">
        <v>44800</v>
      </c>
      <c r="E5551" s="8" t="s">
        <v>16654</v>
      </c>
      <c r="F5551" s="9">
        <v>1807458</v>
      </c>
      <c r="G5551" s="8" t="s">
        <v>17662</v>
      </c>
      <c r="H5551" s="9">
        <v>189783</v>
      </c>
      <c r="I5551" s="69"/>
      <c r="J5551" s="70"/>
      <c r="K5551" s="71"/>
      <c r="L5551" s="77"/>
      <c r="M5551" s="78"/>
      <c r="N5551" t="str">
        <f t="shared" si="353"/>
        <v>36304</v>
      </c>
      <c r="O5551">
        <f t="shared" si="354"/>
        <v>36304</v>
      </c>
      <c r="P5551" s="29">
        <f t="shared" si="355"/>
        <v>1807458</v>
      </c>
      <c r="Q5551" t="e">
        <f>+VLOOKUP(O5551,'Bảng kê HĐ 2022'!N$1912:R$4434,4,0)</f>
        <v>#N/A</v>
      </c>
      <c r="R5551" t="e">
        <f>+VLOOKUP(O5551,'Hàng trả'!#REF!,2,0)</f>
        <v>#REF!</v>
      </c>
    </row>
    <row r="5552" spans="1:19" hidden="1" x14ac:dyDescent="0.3">
      <c r="A5552" s="10">
        <v>10</v>
      </c>
      <c r="B5552" s="64"/>
      <c r="C5552" s="6" t="s">
        <v>18935</v>
      </c>
      <c r="D5552" s="7">
        <v>44788</v>
      </c>
      <c r="E5552" s="8" t="s">
        <v>18936</v>
      </c>
      <c r="F5552" s="9">
        <v>2729822</v>
      </c>
      <c r="G5552" s="8" t="s">
        <v>17662</v>
      </c>
      <c r="H5552" s="9">
        <v>286631</v>
      </c>
      <c r="I5552" s="69"/>
      <c r="J5552" s="70"/>
      <c r="K5552" s="71"/>
      <c r="L5552" s="77"/>
      <c r="M5552" s="78"/>
      <c r="N5552" t="str">
        <f t="shared" si="353"/>
        <v>31616</v>
      </c>
      <c r="O5552">
        <f t="shared" si="354"/>
        <v>31616</v>
      </c>
      <c r="P5552" s="29">
        <f t="shared" si="355"/>
        <v>2729822</v>
      </c>
      <c r="Q5552" t="e">
        <f>+VLOOKUP(O5552,'Bảng kê HĐ 2022'!N$1912:R$4434,4,0)</f>
        <v>#N/A</v>
      </c>
      <c r="R5552" t="e">
        <f>+VLOOKUP(O5552,'Hàng trả'!#REF!,2,0)</f>
        <v>#REF!</v>
      </c>
    </row>
    <row r="5553" spans="1:18" hidden="1" x14ac:dyDescent="0.3">
      <c r="A5553" s="10">
        <v>10</v>
      </c>
      <c r="B5553" s="64"/>
      <c r="C5553" s="6" t="s">
        <v>18937</v>
      </c>
      <c r="D5553" s="7">
        <v>44792</v>
      </c>
      <c r="E5553" s="8" t="s">
        <v>16654</v>
      </c>
      <c r="F5553" s="9">
        <v>722822</v>
      </c>
      <c r="G5553" s="8" t="s">
        <v>17662</v>
      </c>
      <c r="H5553" s="9">
        <v>75896</v>
      </c>
      <c r="I5553" s="69"/>
      <c r="J5553" s="70"/>
      <c r="K5553" s="71"/>
      <c r="L5553" s="77"/>
      <c r="M5553" s="78"/>
      <c r="N5553" t="str">
        <f t="shared" si="353"/>
        <v>33709</v>
      </c>
      <c r="O5553">
        <f t="shared" si="354"/>
        <v>33709</v>
      </c>
      <c r="P5553" s="29">
        <f t="shared" si="355"/>
        <v>722822</v>
      </c>
      <c r="Q5553" t="e">
        <f>+VLOOKUP(O5553,'Bảng kê HĐ 2022'!N$1912:R$4434,4,0)</f>
        <v>#N/A</v>
      </c>
      <c r="R5553" t="e">
        <f>+VLOOKUP(O5553,'Hàng trả'!#REF!,2,0)</f>
        <v>#REF!</v>
      </c>
    </row>
    <row r="5554" spans="1:18" hidden="1" x14ac:dyDescent="0.3">
      <c r="A5554" s="10">
        <v>10</v>
      </c>
      <c r="B5554" s="64"/>
      <c r="C5554" s="6" t="s">
        <v>18938</v>
      </c>
      <c r="D5554" s="7">
        <v>44793</v>
      </c>
      <c r="E5554" s="8" t="s">
        <v>16654</v>
      </c>
      <c r="F5554" s="9">
        <v>617010</v>
      </c>
      <c r="G5554" s="8" t="s">
        <v>17662</v>
      </c>
      <c r="H5554" s="9">
        <v>64786</v>
      </c>
      <c r="I5554" s="69"/>
      <c r="J5554" s="70"/>
      <c r="K5554" s="71"/>
      <c r="L5554" s="77"/>
      <c r="M5554" s="78"/>
      <c r="N5554" t="str">
        <f t="shared" si="353"/>
        <v>34134</v>
      </c>
      <c r="O5554">
        <f t="shared" si="354"/>
        <v>34134</v>
      </c>
      <c r="P5554" s="29">
        <f t="shared" si="355"/>
        <v>617010</v>
      </c>
      <c r="Q5554" t="e">
        <f>+VLOOKUP(O5554,'Bảng kê HĐ 2022'!N$1912:R$4434,4,0)</f>
        <v>#N/A</v>
      </c>
      <c r="R5554" t="e">
        <f>+VLOOKUP(O5554,'Hàng trả'!#REF!,2,0)</f>
        <v>#REF!</v>
      </c>
    </row>
    <row r="5555" spans="1:18" hidden="1" x14ac:dyDescent="0.3">
      <c r="A5555" s="10">
        <v>10</v>
      </c>
      <c r="B5555" s="64"/>
      <c r="C5555" s="6" t="s">
        <v>18939</v>
      </c>
      <c r="D5555" s="7">
        <v>44798</v>
      </c>
      <c r="E5555" s="8" t="s">
        <v>16654</v>
      </c>
      <c r="F5555" s="9">
        <v>1110420</v>
      </c>
      <c r="G5555" s="8" t="s">
        <v>17662</v>
      </c>
      <c r="H5555" s="9">
        <v>116594</v>
      </c>
      <c r="I5555" s="69"/>
      <c r="J5555" s="70"/>
      <c r="K5555" s="71"/>
      <c r="L5555" s="77"/>
      <c r="M5555" s="78"/>
      <c r="N5555" t="str">
        <f t="shared" si="353"/>
        <v>35423</v>
      </c>
      <c r="O5555">
        <f t="shared" si="354"/>
        <v>35423</v>
      </c>
      <c r="P5555" s="29">
        <f t="shared" si="355"/>
        <v>1110420</v>
      </c>
      <c r="Q5555" t="e">
        <f>+VLOOKUP(O5555,'Bảng kê HĐ 2022'!N$1912:R$4434,4,0)</f>
        <v>#N/A</v>
      </c>
      <c r="R5555" t="e">
        <f>+VLOOKUP(O5555,'Hàng trả'!#REF!,2,0)</f>
        <v>#REF!</v>
      </c>
    </row>
    <row r="5556" spans="1:18" hidden="1" x14ac:dyDescent="0.3">
      <c r="A5556" s="10">
        <v>10</v>
      </c>
      <c r="B5556" s="64"/>
      <c r="C5556" s="6" t="s">
        <v>18940</v>
      </c>
      <c r="D5556" s="7">
        <v>44795</v>
      </c>
      <c r="E5556" s="8" t="s">
        <v>17984</v>
      </c>
      <c r="F5556" s="9">
        <v>964421</v>
      </c>
      <c r="G5556" s="8" t="s">
        <v>17662</v>
      </c>
      <c r="H5556" s="9">
        <v>101264</v>
      </c>
      <c r="I5556" s="69"/>
      <c r="J5556" s="70"/>
      <c r="K5556" s="71"/>
      <c r="L5556" s="77"/>
      <c r="M5556" s="78"/>
      <c r="N5556" t="str">
        <f t="shared" si="353"/>
        <v>34210</v>
      </c>
      <c r="O5556">
        <f t="shared" si="354"/>
        <v>34210</v>
      </c>
      <c r="P5556" s="29">
        <f t="shared" si="355"/>
        <v>964421</v>
      </c>
      <c r="Q5556" t="e">
        <f>+VLOOKUP(O5556,'Bảng kê HĐ 2022'!N$1912:R$4434,4,0)</f>
        <v>#N/A</v>
      </c>
      <c r="R5556" t="e">
        <f>+VLOOKUP(O5556,'Hàng trả'!#REF!,2,0)</f>
        <v>#REF!</v>
      </c>
    </row>
    <row r="5557" spans="1:18" hidden="1" x14ac:dyDescent="0.3">
      <c r="A5557" s="10">
        <v>10</v>
      </c>
      <c r="B5557" s="64"/>
      <c r="C5557" s="6" t="s">
        <v>18941</v>
      </c>
      <c r="D5557" s="7">
        <v>44793</v>
      </c>
      <c r="E5557" s="8" t="s">
        <v>17984</v>
      </c>
      <c r="F5557" s="9">
        <v>608031</v>
      </c>
      <c r="G5557" s="8" t="s">
        <v>17662</v>
      </c>
      <c r="H5557" s="9">
        <v>63843</v>
      </c>
      <c r="I5557" s="69"/>
      <c r="J5557" s="70"/>
      <c r="K5557" s="71"/>
      <c r="L5557" s="77"/>
      <c r="M5557" s="78"/>
      <c r="N5557" t="str">
        <f t="shared" si="353"/>
        <v>34131</v>
      </c>
      <c r="O5557">
        <f t="shared" si="354"/>
        <v>34131</v>
      </c>
      <c r="P5557" s="29">
        <f t="shared" si="355"/>
        <v>608031</v>
      </c>
      <c r="Q5557" t="e">
        <f>+VLOOKUP(O5557,'Bảng kê HĐ 2022'!N$1912:R$4434,4,0)</f>
        <v>#N/A</v>
      </c>
      <c r="R5557" t="e">
        <f>+VLOOKUP(O5557,'Hàng trả'!#REF!,2,0)</f>
        <v>#REF!</v>
      </c>
    </row>
    <row r="5558" spans="1:18" hidden="1" x14ac:dyDescent="0.3">
      <c r="A5558" s="10">
        <v>10</v>
      </c>
      <c r="B5558" s="64"/>
      <c r="C5558" s="6" t="s">
        <v>18942</v>
      </c>
      <c r="D5558" s="7">
        <v>44783</v>
      </c>
      <c r="E5558" s="8" t="s">
        <v>16654</v>
      </c>
      <c r="F5558" s="9">
        <v>1639197</v>
      </c>
      <c r="G5558" s="8" t="s">
        <v>17662</v>
      </c>
      <c r="H5558" s="9">
        <v>172116</v>
      </c>
      <c r="I5558" s="69"/>
      <c r="J5558" s="70"/>
      <c r="K5558" s="71"/>
      <c r="L5558" s="77"/>
      <c r="M5558" s="78"/>
      <c r="N5558" t="str">
        <f t="shared" si="353"/>
        <v>29624</v>
      </c>
      <c r="O5558">
        <f t="shared" si="354"/>
        <v>29624</v>
      </c>
      <c r="P5558" s="29">
        <f t="shared" si="355"/>
        <v>1639197</v>
      </c>
      <c r="Q5558" t="e">
        <f>+VLOOKUP(O5558,'Bảng kê HĐ 2022'!N$1912:R$4434,4,0)</f>
        <v>#N/A</v>
      </c>
      <c r="R5558" t="e">
        <f>+VLOOKUP(O5558,'Hàng trả'!#REF!,2,0)</f>
        <v>#REF!</v>
      </c>
    </row>
    <row r="5559" spans="1:18" hidden="1" x14ac:dyDescent="0.3">
      <c r="A5559" s="10">
        <v>10</v>
      </c>
      <c r="B5559" s="65"/>
      <c r="C5559" s="6" t="s">
        <v>18943</v>
      </c>
      <c r="D5559" s="7">
        <v>44796</v>
      </c>
      <c r="E5559" s="8" t="s">
        <v>16654</v>
      </c>
      <c r="F5559" s="9">
        <v>910786</v>
      </c>
      <c r="G5559" s="8" t="s">
        <v>17662</v>
      </c>
      <c r="H5559" s="9">
        <v>95633</v>
      </c>
      <c r="I5559" s="72"/>
      <c r="J5559" s="73"/>
      <c r="K5559" s="74"/>
      <c r="L5559" s="79"/>
      <c r="M5559" s="80"/>
      <c r="N5559" t="str">
        <f t="shared" si="353"/>
        <v>34322</v>
      </c>
      <c r="O5559">
        <f t="shared" si="354"/>
        <v>34322</v>
      </c>
      <c r="P5559" s="29">
        <f t="shared" si="355"/>
        <v>910786</v>
      </c>
      <c r="Q5559" t="e">
        <f>+VLOOKUP(O5559,'Bảng kê HĐ 2022'!N$1912:R$4434,4,0)</f>
        <v>#N/A</v>
      </c>
      <c r="R5559" t="e">
        <f>+VLOOKUP(O5559,'Hàng trả'!#REF!,2,0)</f>
        <v>#REF!</v>
      </c>
    </row>
    <row r="5560" spans="1:18" hidden="1" x14ac:dyDescent="0.3">
      <c r="A5560" s="10">
        <v>10</v>
      </c>
      <c r="B5560" s="63" t="s">
        <v>18944</v>
      </c>
      <c r="C5560" s="6" t="s">
        <v>18945</v>
      </c>
      <c r="D5560" s="7">
        <v>44789</v>
      </c>
      <c r="E5560" s="8" t="s">
        <v>16654</v>
      </c>
      <c r="F5560" s="9">
        <v>1033605</v>
      </c>
      <c r="G5560" s="8" t="s">
        <v>17662</v>
      </c>
      <c r="H5560" s="9">
        <v>108528</v>
      </c>
      <c r="I5560" s="66">
        <v>1573636</v>
      </c>
      <c r="J5560" s="67"/>
      <c r="K5560" s="68"/>
      <c r="L5560" s="75" t="s">
        <v>10189</v>
      </c>
      <c r="M5560" s="76"/>
      <c r="N5560" t="str">
        <f t="shared" si="353"/>
        <v>31673</v>
      </c>
      <c r="O5560">
        <f t="shared" si="354"/>
        <v>31673</v>
      </c>
      <c r="P5560" s="29">
        <f t="shared" si="355"/>
        <v>1033605</v>
      </c>
      <c r="Q5560" t="e">
        <f>+VLOOKUP(O5560,'Bảng kê HĐ 2022'!N$1912:R$4434,4,0)</f>
        <v>#N/A</v>
      </c>
      <c r="R5560" t="e">
        <f>+VLOOKUP(O5560,'Hàng trả'!#REF!,2,0)</f>
        <v>#REF!</v>
      </c>
    </row>
    <row r="5561" spans="1:18" hidden="1" x14ac:dyDescent="0.3">
      <c r="A5561" s="10">
        <v>10</v>
      </c>
      <c r="B5561" s="65"/>
      <c r="C5561" s="6" t="s">
        <v>18946</v>
      </c>
      <c r="D5561" s="7">
        <v>44804</v>
      </c>
      <c r="E5561" s="8" t="s">
        <v>16654</v>
      </c>
      <c r="F5561" s="9">
        <v>724647</v>
      </c>
      <c r="G5561" s="8" t="s">
        <v>17662</v>
      </c>
      <c r="H5561" s="9">
        <v>76088</v>
      </c>
      <c r="I5561" s="72"/>
      <c r="J5561" s="73"/>
      <c r="K5561" s="74"/>
      <c r="L5561" s="79"/>
      <c r="M5561" s="80"/>
      <c r="N5561" t="str">
        <f t="shared" si="353"/>
        <v>36563</v>
      </c>
      <c r="O5561">
        <f t="shared" si="354"/>
        <v>36563</v>
      </c>
      <c r="P5561" s="29">
        <f t="shared" si="355"/>
        <v>724647</v>
      </c>
      <c r="Q5561" t="e">
        <f>+VLOOKUP(O5561,'Bảng kê HĐ 2022'!N$1912:R$4434,4,0)</f>
        <v>#N/A</v>
      </c>
      <c r="R5561" t="e">
        <f>+VLOOKUP(O5561,'Hàng trả'!#REF!,2,0)</f>
        <v>#REF!</v>
      </c>
    </row>
    <row r="5562" spans="1:18" hidden="1" x14ac:dyDescent="0.3">
      <c r="A5562" s="10">
        <v>10</v>
      </c>
      <c r="B5562" s="63" t="s">
        <v>18947</v>
      </c>
      <c r="C5562" s="6" t="s">
        <v>18948</v>
      </c>
      <c r="D5562" s="7">
        <v>44804</v>
      </c>
      <c r="E5562" s="8" t="s">
        <v>16654</v>
      </c>
      <c r="F5562" s="9">
        <v>1567839</v>
      </c>
      <c r="G5562" s="8" t="s">
        <v>17662</v>
      </c>
      <c r="H5562" s="9">
        <v>164623</v>
      </c>
      <c r="I5562" s="66">
        <v>14266657</v>
      </c>
      <c r="J5562" s="67"/>
      <c r="K5562" s="68"/>
      <c r="L5562" s="75" t="s">
        <v>10189</v>
      </c>
      <c r="M5562" s="76"/>
      <c r="N5562" t="str">
        <f t="shared" si="353"/>
        <v>36597</v>
      </c>
      <c r="O5562">
        <f t="shared" si="354"/>
        <v>36597</v>
      </c>
      <c r="P5562" s="29">
        <f t="shared" si="355"/>
        <v>1567839</v>
      </c>
      <c r="Q5562" t="e">
        <f>+VLOOKUP(O5562,'Bảng kê HĐ 2022'!N$1912:R$4434,4,0)</f>
        <v>#N/A</v>
      </c>
      <c r="R5562" t="e">
        <f>+VLOOKUP(O5562,'Hàng trả'!#REF!,2,0)</f>
        <v>#REF!</v>
      </c>
    </row>
    <row r="5563" spans="1:18" hidden="1" x14ac:dyDescent="0.3">
      <c r="A5563" s="10">
        <v>10</v>
      </c>
      <c r="B5563" s="64"/>
      <c r="C5563" s="6" t="s">
        <v>18949</v>
      </c>
      <c r="D5563" s="7">
        <v>44789</v>
      </c>
      <c r="E5563" s="8" t="s">
        <v>16654</v>
      </c>
      <c r="F5563" s="9">
        <v>869351</v>
      </c>
      <c r="G5563" s="8" t="s">
        <v>17662</v>
      </c>
      <c r="H5563" s="9">
        <v>91282</v>
      </c>
      <c r="I5563" s="69"/>
      <c r="J5563" s="70"/>
      <c r="K5563" s="71"/>
      <c r="L5563" s="77"/>
      <c r="M5563" s="78"/>
      <c r="N5563" t="str">
        <f t="shared" si="353"/>
        <v>31633</v>
      </c>
      <c r="O5563">
        <f t="shared" si="354"/>
        <v>31633</v>
      </c>
      <c r="P5563" s="29">
        <f t="shared" si="355"/>
        <v>869351</v>
      </c>
      <c r="Q5563" t="e">
        <f>+VLOOKUP(O5563,'Bảng kê HĐ 2022'!N$1912:R$4434,4,0)</f>
        <v>#N/A</v>
      </c>
      <c r="R5563" t="e">
        <f>+VLOOKUP(O5563,'Hàng trả'!#REF!,2,0)</f>
        <v>#REF!</v>
      </c>
    </row>
    <row r="5564" spans="1:18" hidden="1" x14ac:dyDescent="0.3">
      <c r="A5564" s="10">
        <v>10</v>
      </c>
      <c r="B5564" s="64"/>
      <c r="C5564" s="6" t="s">
        <v>18950</v>
      </c>
      <c r="D5564" s="7">
        <v>44796</v>
      </c>
      <c r="E5564" s="8" t="s">
        <v>16654</v>
      </c>
      <c r="F5564" s="9">
        <v>1123500</v>
      </c>
      <c r="G5564" s="8" t="s">
        <v>17662</v>
      </c>
      <c r="H5564" s="9">
        <v>117968</v>
      </c>
      <c r="I5564" s="69"/>
      <c r="J5564" s="70"/>
      <c r="K5564" s="71"/>
      <c r="L5564" s="77"/>
      <c r="M5564" s="78"/>
      <c r="N5564" t="str">
        <f t="shared" si="353"/>
        <v>34289</v>
      </c>
      <c r="O5564">
        <f t="shared" si="354"/>
        <v>34289</v>
      </c>
      <c r="P5564" s="29">
        <f t="shared" si="355"/>
        <v>1123500</v>
      </c>
      <c r="Q5564" t="e">
        <f>+VLOOKUP(O5564,'Bảng kê HĐ 2022'!N$1912:R$4434,4,0)</f>
        <v>#N/A</v>
      </c>
      <c r="R5564" t="e">
        <f>+VLOOKUP(O5564,'Hàng trả'!#REF!,2,0)</f>
        <v>#REF!</v>
      </c>
    </row>
    <row r="5565" spans="1:18" hidden="1" x14ac:dyDescent="0.3">
      <c r="A5565" s="10">
        <v>10</v>
      </c>
      <c r="B5565" s="64"/>
      <c r="C5565" s="6" t="s">
        <v>18951</v>
      </c>
      <c r="D5565" s="7">
        <v>44804</v>
      </c>
      <c r="E5565" s="8" t="s">
        <v>16654</v>
      </c>
      <c r="F5565" s="9">
        <v>1059870</v>
      </c>
      <c r="G5565" s="8" t="s">
        <v>17662</v>
      </c>
      <c r="H5565" s="9">
        <v>111286</v>
      </c>
      <c r="I5565" s="69"/>
      <c r="J5565" s="70"/>
      <c r="K5565" s="71"/>
      <c r="L5565" s="77"/>
      <c r="M5565" s="78"/>
      <c r="N5565" t="str">
        <f t="shared" si="353"/>
        <v>36601</v>
      </c>
      <c r="O5565">
        <f t="shared" si="354"/>
        <v>36601</v>
      </c>
      <c r="P5565" s="29">
        <f t="shared" si="355"/>
        <v>1059870</v>
      </c>
      <c r="Q5565" t="e">
        <f>+VLOOKUP(O5565,'Bảng kê HĐ 2022'!N$1912:R$4434,4,0)</f>
        <v>#N/A</v>
      </c>
      <c r="R5565" t="e">
        <f>+VLOOKUP(O5565,'Hàng trả'!#REF!,2,0)</f>
        <v>#REF!</v>
      </c>
    </row>
    <row r="5566" spans="1:18" hidden="1" x14ac:dyDescent="0.3">
      <c r="A5566" s="10">
        <v>10</v>
      </c>
      <c r="B5566" s="64"/>
      <c r="C5566" s="6" t="s">
        <v>18952</v>
      </c>
      <c r="D5566" s="7">
        <v>44784</v>
      </c>
      <c r="E5566" s="8" t="s">
        <v>16654</v>
      </c>
      <c r="F5566" s="9">
        <v>471867</v>
      </c>
      <c r="G5566" s="8" t="s">
        <v>17662</v>
      </c>
      <c r="H5566" s="9">
        <v>49546</v>
      </c>
      <c r="I5566" s="69"/>
      <c r="J5566" s="70"/>
      <c r="K5566" s="71"/>
      <c r="L5566" s="77"/>
      <c r="M5566" s="78"/>
      <c r="N5566" t="str">
        <f t="shared" si="353"/>
        <v>29750</v>
      </c>
      <c r="O5566">
        <f t="shared" si="354"/>
        <v>29750</v>
      </c>
      <c r="P5566" s="29">
        <f t="shared" si="355"/>
        <v>471867</v>
      </c>
      <c r="Q5566" t="e">
        <f>+VLOOKUP(O5566,'Bảng kê HĐ 2022'!N$1912:R$4434,4,0)</f>
        <v>#N/A</v>
      </c>
      <c r="R5566" t="e">
        <f>+VLOOKUP(O5566,'Hàng trả'!#REF!,2,0)</f>
        <v>#REF!</v>
      </c>
    </row>
    <row r="5567" spans="1:18" hidden="1" x14ac:dyDescent="0.3">
      <c r="A5567" s="10">
        <v>10</v>
      </c>
      <c r="B5567" s="64"/>
      <c r="C5567" s="6" t="s">
        <v>18953</v>
      </c>
      <c r="D5567" s="7">
        <v>44788</v>
      </c>
      <c r="E5567" s="8" t="s">
        <v>16654</v>
      </c>
      <c r="F5567" s="9">
        <v>563540</v>
      </c>
      <c r="G5567" s="8" t="s">
        <v>17662</v>
      </c>
      <c r="H5567" s="9">
        <v>59172</v>
      </c>
      <c r="I5567" s="69"/>
      <c r="J5567" s="70"/>
      <c r="K5567" s="71"/>
      <c r="L5567" s="77"/>
      <c r="M5567" s="78"/>
      <c r="N5567" t="str">
        <f t="shared" si="353"/>
        <v>31609</v>
      </c>
      <c r="O5567">
        <f t="shared" si="354"/>
        <v>31609</v>
      </c>
      <c r="P5567" s="29">
        <f t="shared" si="355"/>
        <v>563540</v>
      </c>
      <c r="Q5567" t="e">
        <f>+VLOOKUP(O5567,'Bảng kê HĐ 2022'!N$1912:R$4434,4,0)</f>
        <v>#N/A</v>
      </c>
      <c r="R5567" t="e">
        <f>+VLOOKUP(O5567,'Hàng trả'!#REF!,2,0)</f>
        <v>#REF!</v>
      </c>
    </row>
    <row r="5568" spans="1:18" hidden="1" x14ac:dyDescent="0.3">
      <c r="A5568" s="10">
        <v>10</v>
      </c>
      <c r="B5568" s="64"/>
      <c r="C5568" s="6" t="s">
        <v>18954</v>
      </c>
      <c r="D5568" s="7">
        <v>44790</v>
      </c>
      <c r="E5568" s="8" t="s">
        <v>16654</v>
      </c>
      <c r="F5568" s="9">
        <v>1207745</v>
      </c>
      <c r="G5568" s="8" t="s">
        <v>17662</v>
      </c>
      <c r="H5568" s="9">
        <v>126813</v>
      </c>
      <c r="I5568" s="69"/>
      <c r="J5568" s="70"/>
      <c r="K5568" s="71"/>
      <c r="L5568" s="77"/>
      <c r="M5568" s="78"/>
      <c r="N5568" t="str">
        <f t="shared" si="353"/>
        <v>31744</v>
      </c>
      <c r="O5568">
        <f t="shared" si="354"/>
        <v>31744</v>
      </c>
      <c r="P5568" s="29">
        <f t="shared" si="355"/>
        <v>1207745</v>
      </c>
      <c r="Q5568" t="e">
        <f>+VLOOKUP(O5568,'Bảng kê HĐ 2022'!N$1912:R$4434,4,0)</f>
        <v>#N/A</v>
      </c>
      <c r="R5568" t="e">
        <f>+VLOOKUP(O5568,'Hàng trả'!#REF!,2,0)</f>
        <v>#REF!</v>
      </c>
    </row>
    <row r="5569" spans="1:18" hidden="1" x14ac:dyDescent="0.3">
      <c r="A5569" s="10">
        <v>10</v>
      </c>
      <c r="B5569" s="64"/>
      <c r="C5569" s="6" t="s">
        <v>18955</v>
      </c>
      <c r="D5569" s="7">
        <v>44795</v>
      </c>
      <c r="E5569" s="8" t="s">
        <v>16654</v>
      </c>
      <c r="F5569" s="9">
        <v>1536475</v>
      </c>
      <c r="G5569" s="8" t="s">
        <v>17662</v>
      </c>
      <c r="H5569" s="9">
        <v>161330</v>
      </c>
      <c r="I5569" s="69"/>
      <c r="J5569" s="70"/>
      <c r="K5569" s="71"/>
      <c r="L5569" s="77"/>
      <c r="M5569" s="78"/>
      <c r="N5569" t="str">
        <f t="shared" si="353"/>
        <v>34224</v>
      </c>
      <c r="O5569">
        <f t="shared" si="354"/>
        <v>34224</v>
      </c>
      <c r="P5569" s="29">
        <f t="shared" si="355"/>
        <v>1536475</v>
      </c>
      <c r="Q5569" t="e">
        <f>+VLOOKUP(O5569,'Bảng kê HĐ 2022'!N$1912:R$4434,4,0)</f>
        <v>#N/A</v>
      </c>
      <c r="R5569" t="e">
        <f>+VLOOKUP(O5569,'Hàng trả'!#REF!,2,0)</f>
        <v>#REF!</v>
      </c>
    </row>
    <row r="5570" spans="1:18" hidden="1" x14ac:dyDescent="0.3">
      <c r="A5570" s="10">
        <v>10</v>
      </c>
      <c r="B5570" s="64"/>
      <c r="C5570" s="6" t="s">
        <v>18956</v>
      </c>
      <c r="D5570" s="7">
        <v>44800</v>
      </c>
      <c r="E5570" s="8" t="s">
        <v>16654</v>
      </c>
      <c r="F5570" s="9">
        <v>269638</v>
      </c>
      <c r="G5570" s="8" t="s">
        <v>17662</v>
      </c>
      <c r="H5570" s="9">
        <v>28312</v>
      </c>
      <c r="I5570" s="69"/>
      <c r="J5570" s="70"/>
      <c r="K5570" s="71"/>
      <c r="L5570" s="77"/>
      <c r="M5570" s="78"/>
      <c r="N5570" t="str">
        <f t="shared" si="353"/>
        <v>36315</v>
      </c>
      <c r="O5570">
        <f t="shared" si="354"/>
        <v>36315</v>
      </c>
      <c r="P5570" s="29">
        <f t="shared" si="355"/>
        <v>269638</v>
      </c>
      <c r="Q5570" t="e">
        <f>+VLOOKUP(O5570,'Bảng kê HĐ 2022'!N$1912:R$4434,4,0)</f>
        <v>#N/A</v>
      </c>
      <c r="R5570" t="e">
        <f>+VLOOKUP(O5570,'Hàng trả'!#REF!,2,0)</f>
        <v>#REF!</v>
      </c>
    </row>
    <row r="5571" spans="1:18" hidden="1" x14ac:dyDescent="0.3">
      <c r="A5571" s="10">
        <v>10</v>
      </c>
      <c r="B5571" s="64"/>
      <c r="C5571" s="6" t="s">
        <v>18957</v>
      </c>
      <c r="D5571" s="7">
        <v>44800</v>
      </c>
      <c r="E5571" s="8" t="s">
        <v>16654</v>
      </c>
      <c r="F5571" s="9">
        <v>1327686</v>
      </c>
      <c r="G5571" s="8" t="s">
        <v>17662</v>
      </c>
      <c r="H5571" s="9">
        <v>139407</v>
      </c>
      <c r="I5571" s="69"/>
      <c r="J5571" s="70"/>
      <c r="K5571" s="71"/>
      <c r="L5571" s="77"/>
      <c r="M5571" s="78"/>
      <c r="N5571" t="str">
        <f t="shared" si="353"/>
        <v>36314</v>
      </c>
      <c r="O5571">
        <f t="shared" si="354"/>
        <v>36314</v>
      </c>
      <c r="P5571" s="29">
        <f t="shared" si="355"/>
        <v>1327686</v>
      </c>
      <c r="Q5571" t="e">
        <f>+VLOOKUP(O5571,'Bảng kê HĐ 2022'!N$1912:R$4434,4,0)</f>
        <v>#N/A</v>
      </c>
      <c r="R5571" t="e">
        <f>+VLOOKUP(O5571,'Hàng trả'!#REF!,2,0)</f>
        <v>#REF!</v>
      </c>
    </row>
    <row r="5572" spans="1:18" hidden="1" x14ac:dyDescent="0.3">
      <c r="A5572" s="10">
        <v>10</v>
      </c>
      <c r="B5572" s="64"/>
      <c r="C5572" s="6" t="s">
        <v>18958</v>
      </c>
      <c r="D5572" s="7">
        <v>44804</v>
      </c>
      <c r="E5572" s="8" t="s">
        <v>16654</v>
      </c>
      <c r="F5572" s="9">
        <v>599713</v>
      </c>
      <c r="G5572" s="8" t="s">
        <v>17662</v>
      </c>
      <c r="H5572" s="9">
        <v>62970</v>
      </c>
      <c r="I5572" s="69"/>
      <c r="J5572" s="70"/>
      <c r="K5572" s="71"/>
      <c r="L5572" s="77"/>
      <c r="M5572" s="78"/>
      <c r="N5572" t="str">
        <f t="shared" si="353"/>
        <v>36464</v>
      </c>
      <c r="O5572">
        <f t="shared" si="354"/>
        <v>36464</v>
      </c>
      <c r="P5572" s="29">
        <f t="shared" si="355"/>
        <v>599713</v>
      </c>
      <c r="Q5572" t="e">
        <f>+VLOOKUP(O5572,'Bảng kê HĐ 2022'!N$1912:R$4434,4,0)</f>
        <v>#N/A</v>
      </c>
      <c r="R5572" t="e">
        <f>+VLOOKUP(O5572,'Hàng trả'!#REF!,2,0)</f>
        <v>#REF!</v>
      </c>
    </row>
    <row r="5573" spans="1:18" hidden="1" x14ac:dyDescent="0.3">
      <c r="A5573" s="10">
        <v>10</v>
      </c>
      <c r="B5573" s="64"/>
      <c r="C5573" s="6" t="s">
        <v>18959</v>
      </c>
      <c r="D5573" s="7">
        <v>44795</v>
      </c>
      <c r="E5573" s="8" t="s">
        <v>16654</v>
      </c>
      <c r="F5573" s="9">
        <v>741416</v>
      </c>
      <c r="G5573" s="8" t="s">
        <v>17662</v>
      </c>
      <c r="H5573" s="9">
        <v>77849</v>
      </c>
      <c r="I5573" s="69"/>
      <c r="J5573" s="70"/>
      <c r="K5573" s="71"/>
      <c r="L5573" s="77"/>
      <c r="M5573" s="78"/>
      <c r="N5573" t="str">
        <f t="shared" si="353"/>
        <v>34156</v>
      </c>
      <c r="O5573">
        <f t="shared" si="354"/>
        <v>34156</v>
      </c>
      <c r="P5573" s="29">
        <f t="shared" si="355"/>
        <v>741416</v>
      </c>
      <c r="Q5573" t="e">
        <f>+VLOOKUP(O5573,'Bảng kê HĐ 2022'!N$1912:R$4434,4,0)</f>
        <v>#N/A</v>
      </c>
      <c r="R5573" t="e">
        <f>+VLOOKUP(O5573,'Hàng trả'!#REF!,2,0)</f>
        <v>#REF!</v>
      </c>
    </row>
    <row r="5574" spans="1:18" hidden="1" x14ac:dyDescent="0.3">
      <c r="A5574" s="10">
        <v>10</v>
      </c>
      <c r="B5574" s="64"/>
      <c r="C5574" s="6" t="s">
        <v>18960</v>
      </c>
      <c r="D5574" s="7">
        <v>44796</v>
      </c>
      <c r="E5574" s="8" t="s">
        <v>16654</v>
      </c>
      <c r="F5574" s="9">
        <v>1873522</v>
      </c>
      <c r="G5574" s="8" t="s">
        <v>17662</v>
      </c>
      <c r="H5574" s="9">
        <v>196720</v>
      </c>
      <c r="I5574" s="69"/>
      <c r="J5574" s="70"/>
      <c r="K5574" s="71"/>
      <c r="L5574" s="77"/>
      <c r="M5574" s="78"/>
      <c r="N5574" t="str">
        <f t="shared" si="353"/>
        <v>34319</v>
      </c>
      <c r="O5574">
        <f t="shared" si="354"/>
        <v>34319</v>
      </c>
      <c r="P5574" s="29">
        <f t="shared" si="355"/>
        <v>1873522</v>
      </c>
      <c r="Q5574" t="e">
        <f>+VLOOKUP(O5574,'Bảng kê HĐ 2022'!N$1912:R$4434,4,0)</f>
        <v>#N/A</v>
      </c>
      <c r="R5574" t="e">
        <f>+VLOOKUP(O5574,'Hàng trả'!#REF!,2,0)</f>
        <v>#REF!</v>
      </c>
    </row>
    <row r="5575" spans="1:18" hidden="1" x14ac:dyDescent="0.3">
      <c r="A5575" s="10">
        <v>10</v>
      </c>
      <c r="B5575" s="64"/>
      <c r="C5575" s="6" t="s">
        <v>18961</v>
      </c>
      <c r="D5575" s="7">
        <v>44800</v>
      </c>
      <c r="E5575" s="8" t="s">
        <v>16654</v>
      </c>
      <c r="F5575" s="9">
        <v>722983</v>
      </c>
      <c r="G5575" s="8" t="s">
        <v>17662</v>
      </c>
      <c r="H5575" s="9">
        <v>75913</v>
      </c>
      <c r="I5575" s="69"/>
      <c r="J5575" s="70"/>
      <c r="K5575" s="71"/>
      <c r="L5575" s="77"/>
      <c r="M5575" s="78"/>
      <c r="N5575" t="str">
        <f t="shared" si="353"/>
        <v>36317</v>
      </c>
      <c r="O5575">
        <f t="shared" si="354"/>
        <v>36317</v>
      </c>
      <c r="P5575" s="29">
        <f t="shared" si="355"/>
        <v>722983</v>
      </c>
      <c r="Q5575" t="e">
        <f>+VLOOKUP(O5575,'Bảng kê HĐ 2022'!N$1912:R$4434,4,0)</f>
        <v>#N/A</v>
      </c>
      <c r="R5575" t="e">
        <f>+VLOOKUP(O5575,'Hàng trả'!#REF!,2,0)</f>
        <v>#REF!</v>
      </c>
    </row>
    <row r="5576" spans="1:18" hidden="1" x14ac:dyDescent="0.3">
      <c r="A5576" s="10">
        <v>10</v>
      </c>
      <c r="B5576" s="64"/>
      <c r="C5576" s="6" t="s">
        <v>18962</v>
      </c>
      <c r="D5576" s="7">
        <v>44778</v>
      </c>
      <c r="E5576" s="8" t="s">
        <v>16654</v>
      </c>
      <c r="F5576" s="9">
        <v>1165656</v>
      </c>
      <c r="G5576" s="8" t="s">
        <v>17662</v>
      </c>
      <c r="H5576" s="9">
        <v>122394</v>
      </c>
      <c r="I5576" s="69"/>
      <c r="J5576" s="70"/>
      <c r="K5576" s="71"/>
      <c r="L5576" s="77"/>
      <c r="M5576" s="78"/>
      <c r="N5576" t="str">
        <f t="shared" si="353"/>
        <v>29463</v>
      </c>
      <c r="O5576">
        <f t="shared" si="354"/>
        <v>29463</v>
      </c>
      <c r="P5576" s="29">
        <f t="shared" si="355"/>
        <v>1165656</v>
      </c>
      <c r="Q5576" t="e">
        <f>+VLOOKUP(O5576,'Bảng kê HĐ 2022'!N$1912:R$4434,4,0)</f>
        <v>#N/A</v>
      </c>
      <c r="R5576" t="e">
        <f>+VLOOKUP(O5576,'Hàng trả'!#REF!,2,0)</f>
        <v>#REF!</v>
      </c>
    </row>
    <row r="5577" spans="1:18" hidden="1" x14ac:dyDescent="0.3">
      <c r="A5577" s="10">
        <v>10</v>
      </c>
      <c r="B5577" s="65"/>
      <c r="C5577" s="6" t="s">
        <v>18963</v>
      </c>
      <c r="D5577" s="7">
        <v>44804</v>
      </c>
      <c r="E5577" s="8" t="s">
        <v>16654</v>
      </c>
      <c r="F5577" s="9">
        <v>839598</v>
      </c>
      <c r="G5577" s="8" t="s">
        <v>17662</v>
      </c>
      <c r="H5577" s="9">
        <v>88158</v>
      </c>
      <c r="I5577" s="72"/>
      <c r="J5577" s="73"/>
      <c r="K5577" s="74"/>
      <c r="L5577" s="79"/>
      <c r="M5577" s="80"/>
      <c r="N5577" t="str">
        <f t="shared" ref="N5577:N5640" si="356">+RIGHT(C5577,5)</f>
        <v>36602</v>
      </c>
      <c r="O5577">
        <f t="shared" ref="O5577:O5640" si="357">+N5577*1</f>
        <v>36602</v>
      </c>
      <c r="P5577" s="29">
        <f t="shared" ref="P5577:P5640" si="358">+F5577</f>
        <v>839598</v>
      </c>
      <c r="Q5577" t="e">
        <f>+VLOOKUP(O5577,'Bảng kê HĐ 2022'!N$1912:R$4434,4,0)</f>
        <v>#N/A</v>
      </c>
      <c r="R5577" t="e">
        <f>+VLOOKUP(O5577,'Hàng trả'!#REF!,2,0)</f>
        <v>#REF!</v>
      </c>
    </row>
    <row r="5578" spans="1:18" hidden="1" x14ac:dyDescent="0.3">
      <c r="A5578" s="10">
        <v>10</v>
      </c>
      <c r="B5578" s="63" t="s">
        <v>18964</v>
      </c>
      <c r="C5578" s="6" t="s">
        <v>18965</v>
      </c>
      <c r="D5578" s="7">
        <v>44775</v>
      </c>
      <c r="E5578" s="8" t="s">
        <v>17814</v>
      </c>
      <c r="F5578" s="9">
        <v>1384385</v>
      </c>
      <c r="G5578" s="8" t="s">
        <v>17662</v>
      </c>
      <c r="H5578" s="9">
        <v>145360</v>
      </c>
      <c r="I5578" s="66">
        <v>8301013</v>
      </c>
      <c r="J5578" s="67"/>
      <c r="K5578" s="68"/>
      <c r="L5578" s="75" t="s">
        <v>10189</v>
      </c>
      <c r="M5578" s="76"/>
      <c r="N5578" t="str">
        <f t="shared" si="356"/>
        <v>29217</v>
      </c>
      <c r="O5578">
        <f t="shared" si="357"/>
        <v>29217</v>
      </c>
      <c r="P5578" s="29">
        <f t="shared" si="358"/>
        <v>1384385</v>
      </c>
      <c r="Q5578" t="e">
        <f>+VLOOKUP(O5578,'Bảng kê HĐ 2022'!N$1912:R$4434,4,0)</f>
        <v>#N/A</v>
      </c>
      <c r="R5578" t="e">
        <f>+VLOOKUP(O5578,'Hàng trả'!#REF!,2,0)</f>
        <v>#REF!</v>
      </c>
    </row>
    <row r="5579" spans="1:18" hidden="1" x14ac:dyDescent="0.3">
      <c r="A5579" s="10">
        <v>10</v>
      </c>
      <c r="B5579" s="64"/>
      <c r="C5579" s="6" t="s">
        <v>18966</v>
      </c>
      <c r="D5579" s="7">
        <v>44802</v>
      </c>
      <c r="E5579" s="8" t="s">
        <v>18967</v>
      </c>
      <c r="F5579" s="9">
        <v>1559777</v>
      </c>
      <c r="G5579" s="8" t="s">
        <v>17662</v>
      </c>
      <c r="H5579" s="9">
        <v>163777</v>
      </c>
      <c r="I5579" s="69"/>
      <c r="J5579" s="70"/>
      <c r="K5579" s="71"/>
      <c r="L5579" s="77"/>
      <c r="M5579" s="78"/>
      <c r="N5579" t="str">
        <f t="shared" si="356"/>
        <v>36334</v>
      </c>
      <c r="O5579">
        <f t="shared" si="357"/>
        <v>36334</v>
      </c>
      <c r="P5579" s="29">
        <f t="shared" si="358"/>
        <v>1559777</v>
      </c>
      <c r="Q5579" t="e">
        <f>+VLOOKUP(O5579,'Bảng kê HĐ 2022'!N$1912:R$4434,4,0)</f>
        <v>#N/A</v>
      </c>
      <c r="R5579" t="e">
        <f>+VLOOKUP(O5579,'Hàng trả'!#REF!,2,0)</f>
        <v>#REF!</v>
      </c>
    </row>
    <row r="5580" spans="1:18" hidden="1" x14ac:dyDescent="0.3">
      <c r="A5580" s="10">
        <v>10</v>
      </c>
      <c r="B5580" s="64"/>
      <c r="C5580" s="6" t="s">
        <v>18968</v>
      </c>
      <c r="D5580" s="7">
        <v>44778</v>
      </c>
      <c r="E5580" s="8" t="s">
        <v>17814</v>
      </c>
      <c r="F5580" s="9">
        <v>2680778</v>
      </c>
      <c r="G5580" s="8" t="s">
        <v>17662</v>
      </c>
      <c r="H5580" s="9">
        <v>281482</v>
      </c>
      <c r="I5580" s="69"/>
      <c r="J5580" s="70"/>
      <c r="K5580" s="71"/>
      <c r="L5580" s="77"/>
      <c r="M5580" s="78"/>
      <c r="N5580" t="str">
        <f t="shared" si="356"/>
        <v>29481</v>
      </c>
      <c r="O5580">
        <f t="shared" si="357"/>
        <v>29481</v>
      </c>
      <c r="P5580" s="29">
        <f t="shared" si="358"/>
        <v>2680778</v>
      </c>
      <c r="Q5580" t="e">
        <f>+VLOOKUP(O5580,'Bảng kê HĐ 2022'!N$1912:R$4434,4,0)</f>
        <v>#N/A</v>
      </c>
      <c r="R5580" t="e">
        <f>+VLOOKUP(O5580,'Hàng trả'!#REF!,2,0)</f>
        <v>#REF!</v>
      </c>
    </row>
    <row r="5581" spans="1:18" hidden="1" x14ac:dyDescent="0.3">
      <c r="A5581" s="10">
        <v>10</v>
      </c>
      <c r="B5581" s="64"/>
      <c r="C5581" s="6" t="s">
        <v>18969</v>
      </c>
      <c r="D5581" s="7">
        <v>44783</v>
      </c>
      <c r="E5581" s="8" t="s">
        <v>17814</v>
      </c>
      <c r="F5581" s="9">
        <v>1706357</v>
      </c>
      <c r="G5581" s="8" t="s">
        <v>17662</v>
      </c>
      <c r="H5581" s="9">
        <v>179168</v>
      </c>
      <c r="I5581" s="69"/>
      <c r="J5581" s="70"/>
      <c r="K5581" s="71"/>
      <c r="L5581" s="77"/>
      <c r="M5581" s="78"/>
      <c r="N5581" t="str">
        <f t="shared" si="356"/>
        <v>29623</v>
      </c>
      <c r="O5581">
        <f t="shared" si="357"/>
        <v>29623</v>
      </c>
      <c r="P5581" s="29">
        <f t="shared" si="358"/>
        <v>1706357</v>
      </c>
      <c r="Q5581" t="e">
        <f>+VLOOKUP(O5581,'Bảng kê HĐ 2022'!N$1912:R$4434,4,0)</f>
        <v>#N/A</v>
      </c>
      <c r="R5581" t="e">
        <f>+VLOOKUP(O5581,'Hàng trả'!#REF!,2,0)</f>
        <v>#REF!</v>
      </c>
    </row>
    <row r="5582" spans="1:18" hidden="1" x14ac:dyDescent="0.3">
      <c r="A5582" s="10">
        <v>10</v>
      </c>
      <c r="B5582" s="65"/>
      <c r="C5582" s="6" t="s">
        <v>18970</v>
      </c>
      <c r="D5582" s="7">
        <v>44795</v>
      </c>
      <c r="E5582" s="8" t="s">
        <v>18967</v>
      </c>
      <c r="F5582" s="9">
        <v>1943578</v>
      </c>
      <c r="G5582" s="8" t="s">
        <v>17662</v>
      </c>
      <c r="H5582" s="9">
        <v>204076</v>
      </c>
      <c r="I5582" s="72"/>
      <c r="J5582" s="73"/>
      <c r="K5582" s="74"/>
      <c r="L5582" s="79"/>
      <c r="M5582" s="80"/>
      <c r="N5582" t="str">
        <f t="shared" si="356"/>
        <v>34218</v>
      </c>
      <c r="O5582">
        <f t="shared" si="357"/>
        <v>34218</v>
      </c>
      <c r="P5582" s="29">
        <f t="shared" si="358"/>
        <v>1943578</v>
      </c>
      <c r="Q5582" t="e">
        <f>+VLOOKUP(O5582,'Bảng kê HĐ 2022'!N$1912:R$4434,4,0)</f>
        <v>#N/A</v>
      </c>
      <c r="R5582" t="e">
        <f>+VLOOKUP(O5582,'Hàng trả'!#REF!,2,0)</f>
        <v>#REF!</v>
      </c>
    </row>
    <row r="5583" spans="1:18" hidden="1" x14ac:dyDescent="0.3">
      <c r="A5583" s="10">
        <v>10</v>
      </c>
      <c r="B5583" s="63" t="s">
        <v>18971</v>
      </c>
      <c r="C5583" s="6" t="s">
        <v>18972</v>
      </c>
      <c r="D5583" s="7">
        <v>44788</v>
      </c>
      <c r="E5583" s="8" t="s">
        <v>16654</v>
      </c>
      <c r="F5583" s="9">
        <v>1140501</v>
      </c>
      <c r="G5583" s="8" t="s">
        <v>17662</v>
      </c>
      <c r="H5583" s="9">
        <v>119753</v>
      </c>
      <c r="I5583" s="66">
        <v>1322407</v>
      </c>
      <c r="J5583" s="67"/>
      <c r="K5583" s="68"/>
      <c r="L5583" s="75" t="s">
        <v>10189</v>
      </c>
      <c r="M5583" s="76"/>
      <c r="N5583" t="str">
        <f t="shared" si="356"/>
        <v>31532</v>
      </c>
      <c r="O5583">
        <f t="shared" si="357"/>
        <v>31532</v>
      </c>
      <c r="P5583" s="29">
        <f t="shared" si="358"/>
        <v>1140501</v>
      </c>
      <c r="Q5583" t="e">
        <f>+VLOOKUP(O5583,'Bảng kê HĐ 2022'!N$1912:R$4434,4,0)</f>
        <v>#N/A</v>
      </c>
      <c r="R5583" t="e">
        <f>+VLOOKUP(O5583,'Hàng trả'!#REF!,2,0)</f>
        <v>#REF!</v>
      </c>
    </row>
    <row r="5584" spans="1:18" hidden="1" x14ac:dyDescent="0.3">
      <c r="A5584" s="10">
        <v>10</v>
      </c>
      <c r="B5584" s="65"/>
      <c r="C5584" s="6" t="s">
        <v>18973</v>
      </c>
      <c r="D5584" s="7">
        <v>44796</v>
      </c>
      <c r="E5584" s="8" t="s">
        <v>16654</v>
      </c>
      <c r="F5584" s="9">
        <v>337049</v>
      </c>
      <c r="G5584" s="8" t="s">
        <v>17662</v>
      </c>
      <c r="H5584" s="9">
        <v>35390</v>
      </c>
      <c r="I5584" s="72"/>
      <c r="J5584" s="73"/>
      <c r="K5584" s="74"/>
      <c r="L5584" s="79"/>
      <c r="M5584" s="80"/>
      <c r="N5584" t="str">
        <f t="shared" si="356"/>
        <v>34302</v>
      </c>
      <c r="O5584">
        <f t="shared" si="357"/>
        <v>34302</v>
      </c>
      <c r="P5584" s="29">
        <f t="shared" si="358"/>
        <v>337049</v>
      </c>
      <c r="Q5584" t="e">
        <f>+VLOOKUP(O5584,'Bảng kê HĐ 2022'!N$1912:R$4434,4,0)</f>
        <v>#N/A</v>
      </c>
      <c r="R5584" t="e">
        <f>+VLOOKUP(O5584,'Hàng trả'!#REF!,2,0)</f>
        <v>#REF!</v>
      </c>
    </row>
    <row r="5585" spans="1:18" hidden="1" x14ac:dyDescent="0.3">
      <c r="A5585" s="10">
        <v>10</v>
      </c>
      <c r="B5585" s="63" t="s">
        <v>18974</v>
      </c>
      <c r="C5585" s="6" t="s">
        <v>18975</v>
      </c>
      <c r="D5585" s="7">
        <v>44793</v>
      </c>
      <c r="E5585" s="8" t="s">
        <v>16654</v>
      </c>
      <c r="F5585" s="9">
        <v>2305798</v>
      </c>
      <c r="G5585" s="8" t="s">
        <v>17662</v>
      </c>
      <c r="H5585" s="9">
        <v>242109</v>
      </c>
      <c r="I5585" s="66">
        <v>2922478</v>
      </c>
      <c r="J5585" s="67"/>
      <c r="K5585" s="68"/>
      <c r="L5585" s="75" t="s">
        <v>10189</v>
      </c>
      <c r="M5585" s="76"/>
      <c r="N5585" t="str">
        <f t="shared" si="356"/>
        <v>34138</v>
      </c>
      <c r="O5585">
        <f t="shared" si="357"/>
        <v>34138</v>
      </c>
      <c r="P5585" s="29">
        <f t="shared" si="358"/>
        <v>2305798</v>
      </c>
      <c r="Q5585" t="e">
        <f>+VLOOKUP(O5585,'Bảng kê HĐ 2022'!N$1912:R$4434,4,0)</f>
        <v>#N/A</v>
      </c>
      <c r="R5585" t="e">
        <f>+VLOOKUP(O5585,'Hàng trả'!#REF!,2,0)</f>
        <v>#REF!</v>
      </c>
    </row>
    <row r="5586" spans="1:18" hidden="1" x14ac:dyDescent="0.3">
      <c r="A5586" s="10">
        <v>10</v>
      </c>
      <c r="B5586" s="65"/>
      <c r="C5586" s="6" t="s">
        <v>18976</v>
      </c>
      <c r="D5586" s="7">
        <v>44791</v>
      </c>
      <c r="E5586" s="8" t="s">
        <v>16654</v>
      </c>
      <c r="F5586" s="9">
        <v>959541</v>
      </c>
      <c r="G5586" s="8" t="s">
        <v>17662</v>
      </c>
      <c r="H5586" s="9">
        <v>100752</v>
      </c>
      <c r="I5586" s="72"/>
      <c r="J5586" s="73"/>
      <c r="K5586" s="74"/>
      <c r="L5586" s="79"/>
      <c r="M5586" s="80"/>
      <c r="N5586" t="str">
        <f t="shared" si="356"/>
        <v>32525</v>
      </c>
      <c r="O5586">
        <f t="shared" si="357"/>
        <v>32525</v>
      </c>
      <c r="P5586" s="29">
        <f t="shared" si="358"/>
        <v>959541</v>
      </c>
      <c r="Q5586" t="e">
        <f>+VLOOKUP(O5586,'Bảng kê HĐ 2022'!N$1912:R$4434,4,0)</f>
        <v>#N/A</v>
      </c>
      <c r="R5586" t="e">
        <f>+VLOOKUP(O5586,'Hàng trả'!#REF!,2,0)</f>
        <v>#REF!</v>
      </c>
    </row>
    <row r="5587" spans="1:18" hidden="1" x14ac:dyDescent="0.3">
      <c r="A5587" s="10">
        <v>10</v>
      </c>
      <c r="B5587" s="63" t="s">
        <v>18977</v>
      </c>
      <c r="C5587" s="6" t="s">
        <v>18978</v>
      </c>
      <c r="D5587" s="7">
        <v>44784</v>
      </c>
      <c r="E5587" s="8" t="s">
        <v>16654</v>
      </c>
      <c r="F5587" s="9">
        <v>1053284</v>
      </c>
      <c r="G5587" s="8" t="s">
        <v>17662</v>
      </c>
      <c r="H5587" s="9">
        <v>110595</v>
      </c>
      <c r="I5587" s="66">
        <v>2773300</v>
      </c>
      <c r="J5587" s="67"/>
      <c r="K5587" s="68"/>
      <c r="L5587" s="75" t="s">
        <v>10189</v>
      </c>
      <c r="M5587" s="76"/>
      <c r="N5587" t="str">
        <f t="shared" si="356"/>
        <v>29751</v>
      </c>
      <c r="O5587">
        <f t="shared" si="357"/>
        <v>29751</v>
      </c>
      <c r="P5587" s="29">
        <f t="shared" si="358"/>
        <v>1053284</v>
      </c>
      <c r="Q5587" t="e">
        <f>+VLOOKUP(O5587,'Bảng kê HĐ 2022'!N$1912:R$4434,4,0)</f>
        <v>#N/A</v>
      </c>
      <c r="R5587" t="e">
        <f>+VLOOKUP(O5587,'Hàng trả'!#REF!,2,0)</f>
        <v>#REF!</v>
      </c>
    </row>
    <row r="5588" spans="1:18" hidden="1" x14ac:dyDescent="0.3">
      <c r="A5588" s="10">
        <v>10</v>
      </c>
      <c r="B5588" s="64"/>
      <c r="C5588" s="6" t="s">
        <v>18979</v>
      </c>
      <c r="D5588" s="7">
        <v>44796</v>
      </c>
      <c r="E5588" s="8" t="s">
        <v>14213</v>
      </c>
      <c r="F5588" s="9">
        <v>1207745</v>
      </c>
      <c r="G5588" s="8" t="s">
        <v>17662</v>
      </c>
      <c r="H5588" s="9">
        <v>126813</v>
      </c>
      <c r="I5588" s="69"/>
      <c r="J5588" s="70"/>
      <c r="K5588" s="71"/>
      <c r="L5588" s="77"/>
      <c r="M5588" s="78"/>
      <c r="N5588" t="str">
        <f t="shared" si="356"/>
        <v>34297</v>
      </c>
      <c r="O5588">
        <f t="shared" si="357"/>
        <v>34297</v>
      </c>
      <c r="P5588" s="29">
        <f t="shared" si="358"/>
        <v>1207745</v>
      </c>
      <c r="Q5588" t="e">
        <f>+VLOOKUP(O5588,'Bảng kê HĐ 2022'!N$1912:R$4434,4,0)</f>
        <v>#N/A</v>
      </c>
      <c r="R5588" t="e">
        <f>+VLOOKUP(O5588,'Hàng trả'!#REF!,2,0)</f>
        <v>#REF!</v>
      </c>
    </row>
    <row r="5589" spans="1:18" hidden="1" x14ac:dyDescent="0.3">
      <c r="A5589" s="10">
        <v>10</v>
      </c>
      <c r="B5589" s="65"/>
      <c r="C5589" s="6" t="s">
        <v>18980</v>
      </c>
      <c r="D5589" s="7">
        <v>44778</v>
      </c>
      <c r="E5589" s="8" t="s">
        <v>16654</v>
      </c>
      <c r="F5589" s="9">
        <v>837630</v>
      </c>
      <c r="G5589" s="8" t="s">
        <v>17662</v>
      </c>
      <c r="H5589" s="9">
        <v>87951</v>
      </c>
      <c r="I5589" s="72"/>
      <c r="J5589" s="73"/>
      <c r="K5589" s="74"/>
      <c r="L5589" s="79"/>
      <c r="M5589" s="80"/>
      <c r="N5589" t="str">
        <f t="shared" si="356"/>
        <v>29461</v>
      </c>
      <c r="O5589">
        <f t="shared" si="357"/>
        <v>29461</v>
      </c>
      <c r="P5589" s="29">
        <f t="shared" si="358"/>
        <v>837630</v>
      </c>
      <c r="Q5589" t="e">
        <f>+VLOOKUP(O5589,'Bảng kê HĐ 2022'!N$1912:R$4434,4,0)</f>
        <v>#N/A</v>
      </c>
      <c r="R5589" t="e">
        <f>+VLOOKUP(O5589,'Hàng trả'!#REF!,2,0)</f>
        <v>#REF!</v>
      </c>
    </row>
    <row r="5590" spans="1:18" hidden="1" x14ac:dyDescent="0.3">
      <c r="A5590" s="10">
        <v>10</v>
      </c>
      <c r="B5590" s="63" t="s">
        <v>18981</v>
      </c>
      <c r="C5590" s="6" t="s">
        <v>18982</v>
      </c>
      <c r="D5590" s="7">
        <v>44804</v>
      </c>
      <c r="E5590" s="8" t="s">
        <v>16654</v>
      </c>
      <c r="F5590" s="9">
        <v>859466</v>
      </c>
      <c r="G5590" s="8" t="s">
        <v>17662</v>
      </c>
      <c r="H5590" s="9">
        <v>90244</v>
      </c>
      <c r="I5590" s="66">
        <v>1930174</v>
      </c>
      <c r="J5590" s="67"/>
      <c r="K5590" s="68"/>
      <c r="L5590" s="75" t="s">
        <v>10189</v>
      </c>
      <c r="M5590" s="76"/>
      <c r="N5590" t="str">
        <f t="shared" si="356"/>
        <v>36606</v>
      </c>
      <c r="O5590">
        <f t="shared" si="357"/>
        <v>36606</v>
      </c>
      <c r="P5590" s="29">
        <f t="shared" si="358"/>
        <v>859466</v>
      </c>
      <c r="Q5590" t="e">
        <f>+VLOOKUP(O5590,'Bảng kê HĐ 2022'!N$1912:R$4434,4,0)</f>
        <v>#N/A</v>
      </c>
      <c r="R5590" t="e">
        <f>+VLOOKUP(O5590,'Hàng trả'!#REF!,2,0)</f>
        <v>#REF!</v>
      </c>
    </row>
    <row r="5591" spans="1:18" hidden="1" x14ac:dyDescent="0.3">
      <c r="A5591" s="10">
        <v>10</v>
      </c>
      <c r="B5591" s="65"/>
      <c r="C5591" s="6" t="s">
        <v>18983</v>
      </c>
      <c r="D5591" s="7">
        <v>44793</v>
      </c>
      <c r="E5591" s="8" t="s">
        <v>16654</v>
      </c>
      <c r="F5591" s="9">
        <v>1297153</v>
      </c>
      <c r="G5591" s="8" t="s">
        <v>17662</v>
      </c>
      <c r="H5591" s="9">
        <v>136201</v>
      </c>
      <c r="I5591" s="72"/>
      <c r="J5591" s="73"/>
      <c r="K5591" s="74"/>
      <c r="L5591" s="79"/>
      <c r="M5591" s="80"/>
      <c r="N5591" t="str">
        <f t="shared" si="356"/>
        <v>34142</v>
      </c>
      <c r="O5591">
        <f t="shared" si="357"/>
        <v>34142</v>
      </c>
      <c r="P5591" s="29">
        <f t="shared" si="358"/>
        <v>1297153</v>
      </c>
      <c r="Q5591" t="e">
        <f>+VLOOKUP(O5591,'Bảng kê HĐ 2022'!N$1912:R$4434,4,0)</f>
        <v>#N/A</v>
      </c>
      <c r="R5591" t="e">
        <f>+VLOOKUP(O5591,'Hàng trả'!#REF!,2,0)</f>
        <v>#REF!</v>
      </c>
    </row>
    <row r="5592" spans="1:18" hidden="1" x14ac:dyDescent="0.3">
      <c r="A5592" s="10">
        <v>10</v>
      </c>
      <c r="B5592" s="63" t="s">
        <v>18984</v>
      </c>
      <c r="C5592" s="6" t="s">
        <v>18985</v>
      </c>
      <c r="D5592" s="7">
        <v>44774</v>
      </c>
      <c r="E5592" s="8" t="s">
        <v>14213</v>
      </c>
      <c r="F5592" s="9">
        <v>881646</v>
      </c>
      <c r="G5592" s="8" t="s">
        <v>17662</v>
      </c>
      <c r="H5592" s="9">
        <v>92573</v>
      </c>
      <c r="I5592" s="66">
        <v>2523910</v>
      </c>
      <c r="J5592" s="67"/>
      <c r="K5592" s="68"/>
      <c r="L5592" s="75" t="s">
        <v>10189</v>
      </c>
      <c r="M5592" s="76"/>
      <c r="N5592" t="str">
        <f t="shared" si="356"/>
        <v>28976</v>
      </c>
      <c r="O5592">
        <f t="shared" si="357"/>
        <v>28976</v>
      </c>
      <c r="P5592" s="29">
        <f t="shared" si="358"/>
        <v>881646</v>
      </c>
      <c r="Q5592" t="e">
        <f>+VLOOKUP(O5592,'Bảng kê HĐ 2022'!N$1912:R$4434,4,0)</f>
        <v>#N/A</v>
      </c>
      <c r="R5592" t="e">
        <f>+VLOOKUP(O5592,'Hàng trả'!#REF!,2,0)</f>
        <v>#REF!</v>
      </c>
    </row>
    <row r="5593" spans="1:18" hidden="1" x14ac:dyDescent="0.3">
      <c r="A5593" s="10">
        <v>10</v>
      </c>
      <c r="B5593" s="65"/>
      <c r="C5593" s="6" t="s">
        <v>18986</v>
      </c>
      <c r="D5593" s="7">
        <v>44800</v>
      </c>
      <c r="E5593" s="8" t="s">
        <v>17814</v>
      </c>
      <c r="F5593" s="9">
        <v>1938365</v>
      </c>
      <c r="G5593" s="8" t="s">
        <v>17662</v>
      </c>
      <c r="H5593" s="9">
        <v>203528</v>
      </c>
      <c r="I5593" s="72"/>
      <c r="J5593" s="73"/>
      <c r="K5593" s="74"/>
      <c r="L5593" s="79"/>
      <c r="M5593" s="80"/>
      <c r="N5593" t="str">
        <f t="shared" si="356"/>
        <v>36266</v>
      </c>
      <c r="O5593">
        <f t="shared" si="357"/>
        <v>36266</v>
      </c>
      <c r="P5593" s="29">
        <f t="shared" si="358"/>
        <v>1938365</v>
      </c>
      <c r="Q5593" t="e">
        <f>+VLOOKUP(O5593,'Bảng kê HĐ 2022'!N$1912:R$4434,4,0)</f>
        <v>#N/A</v>
      </c>
      <c r="R5593" t="e">
        <f>+VLOOKUP(O5593,'Hàng trả'!#REF!,2,0)</f>
        <v>#REF!</v>
      </c>
    </row>
    <row r="5594" spans="1:18" hidden="1" x14ac:dyDescent="0.3">
      <c r="A5594" s="10">
        <v>10</v>
      </c>
      <c r="B5594" s="63" t="s">
        <v>18987</v>
      </c>
      <c r="C5594" s="6" t="s">
        <v>18988</v>
      </c>
      <c r="D5594" s="7">
        <v>44791</v>
      </c>
      <c r="E5594" s="8" t="s">
        <v>18924</v>
      </c>
      <c r="F5594" s="9">
        <v>1043332</v>
      </c>
      <c r="G5594" s="8" t="s">
        <v>17662</v>
      </c>
      <c r="H5594" s="9">
        <v>109550</v>
      </c>
      <c r="I5594" s="66">
        <v>4633328</v>
      </c>
      <c r="J5594" s="67"/>
      <c r="K5594" s="68"/>
      <c r="L5594" s="75" t="s">
        <v>10189</v>
      </c>
      <c r="M5594" s="76"/>
      <c r="N5594" t="str">
        <f t="shared" si="356"/>
        <v>33501</v>
      </c>
      <c r="O5594">
        <f t="shared" si="357"/>
        <v>33501</v>
      </c>
      <c r="P5594" s="29">
        <f t="shared" si="358"/>
        <v>1043332</v>
      </c>
      <c r="Q5594" t="e">
        <f>+VLOOKUP(O5594,'Bảng kê HĐ 2022'!N$1912:R$4434,4,0)</f>
        <v>#N/A</v>
      </c>
      <c r="R5594" t="e">
        <f>+VLOOKUP(O5594,'Hàng trả'!#REF!,2,0)</f>
        <v>#REF!</v>
      </c>
    </row>
    <row r="5595" spans="1:18" hidden="1" x14ac:dyDescent="0.3">
      <c r="A5595" s="10">
        <v>10</v>
      </c>
      <c r="B5595" s="64"/>
      <c r="C5595" s="6" t="s">
        <v>18989</v>
      </c>
      <c r="D5595" s="7">
        <v>44774</v>
      </c>
      <c r="E5595" s="8" t="s">
        <v>17984</v>
      </c>
      <c r="F5595" s="9">
        <v>1267885</v>
      </c>
      <c r="G5595" s="8" t="s">
        <v>17662</v>
      </c>
      <c r="H5595" s="9">
        <v>133128</v>
      </c>
      <c r="I5595" s="69"/>
      <c r="J5595" s="70"/>
      <c r="K5595" s="71"/>
      <c r="L5595" s="77"/>
      <c r="M5595" s="78"/>
      <c r="N5595" t="str">
        <f t="shared" si="356"/>
        <v>28987</v>
      </c>
      <c r="O5595">
        <f t="shared" si="357"/>
        <v>28987</v>
      </c>
      <c r="P5595" s="29">
        <f t="shared" si="358"/>
        <v>1267885</v>
      </c>
      <c r="Q5595" t="e">
        <f>+VLOOKUP(O5595,'Bảng kê HĐ 2022'!N$1912:R$4434,4,0)</f>
        <v>#N/A</v>
      </c>
      <c r="R5595" t="e">
        <f>+VLOOKUP(O5595,'Hàng trả'!#REF!,2,0)</f>
        <v>#REF!</v>
      </c>
    </row>
    <row r="5596" spans="1:18" hidden="1" x14ac:dyDescent="0.3">
      <c r="A5596" s="10">
        <v>10</v>
      </c>
      <c r="B5596" s="64"/>
      <c r="C5596" s="6" t="s">
        <v>18990</v>
      </c>
      <c r="D5596" s="7">
        <v>44789</v>
      </c>
      <c r="E5596" s="8" t="s">
        <v>18924</v>
      </c>
      <c r="F5596" s="9">
        <v>1864782</v>
      </c>
      <c r="G5596" s="8" t="s">
        <v>17662</v>
      </c>
      <c r="H5596" s="9">
        <v>195802</v>
      </c>
      <c r="I5596" s="69"/>
      <c r="J5596" s="70"/>
      <c r="K5596" s="71"/>
      <c r="L5596" s="77"/>
      <c r="M5596" s="78"/>
      <c r="N5596" t="str">
        <f t="shared" si="356"/>
        <v>31676</v>
      </c>
      <c r="O5596">
        <f t="shared" si="357"/>
        <v>31676</v>
      </c>
      <c r="P5596" s="29">
        <f t="shared" si="358"/>
        <v>1864782</v>
      </c>
      <c r="Q5596" t="e">
        <f>+VLOOKUP(O5596,'Bảng kê HĐ 2022'!N$1912:R$4434,4,0)</f>
        <v>#N/A</v>
      </c>
      <c r="R5596" t="e">
        <f>+VLOOKUP(O5596,'Hàng trả'!#REF!,2,0)</f>
        <v>#REF!</v>
      </c>
    </row>
    <row r="5597" spans="1:18" hidden="1" x14ac:dyDescent="0.3">
      <c r="A5597" s="10">
        <v>10</v>
      </c>
      <c r="B5597" s="65"/>
      <c r="C5597" s="6" t="s">
        <v>18991</v>
      </c>
      <c r="D5597" s="7">
        <v>44783</v>
      </c>
      <c r="E5597" s="8" t="s">
        <v>18924</v>
      </c>
      <c r="F5597" s="9">
        <v>1000904</v>
      </c>
      <c r="G5597" s="8" t="s">
        <v>17662</v>
      </c>
      <c r="H5597" s="9">
        <v>105095</v>
      </c>
      <c r="I5597" s="72"/>
      <c r="J5597" s="73"/>
      <c r="K5597" s="74"/>
      <c r="L5597" s="79"/>
      <c r="M5597" s="80"/>
      <c r="N5597" t="str">
        <f t="shared" si="356"/>
        <v>29659</v>
      </c>
      <c r="O5597">
        <f t="shared" si="357"/>
        <v>29659</v>
      </c>
      <c r="P5597" s="29">
        <f t="shared" si="358"/>
        <v>1000904</v>
      </c>
      <c r="Q5597" t="e">
        <f>+VLOOKUP(O5597,'Bảng kê HĐ 2022'!N$1912:R$4434,4,0)</f>
        <v>#N/A</v>
      </c>
      <c r="R5597" t="e">
        <f>+VLOOKUP(O5597,'Hàng trả'!#REF!,2,0)</f>
        <v>#REF!</v>
      </c>
    </row>
    <row r="5598" spans="1:18" hidden="1" x14ac:dyDescent="0.3">
      <c r="A5598" s="10">
        <v>10</v>
      </c>
      <c r="B5598" s="63" t="s">
        <v>18992</v>
      </c>
      <c r="C5598" s="6" t="s">
        <v>18993</v>
      </c>
      <c r="D5598" s="7">
        <v>44777</v>
      </c>
      <c r="E5598" s="8" t="s">
        <v>17814</v>
      </c>
      <c r="F5598" s="9">
        <v>1037313</v>
      </c>
      <c r="G5598" s="8" t="s">
        <v>17662</v>
      </c>
      <c r="H5598" s="9">
        <v>108918</v>
      </c>
      <c r="I5598" s="66">
        <v>5759557</v>
      </c>
      <c r="J5598" s="67"/>
      <c r="K5598" s="68"/>
      <c r="L5598" s="75" t="s">
        <v>10189</v>
      </c>
      <c r="M5598" s="76"/>
      <c r="N5598" t="str">
        <f t="shared" si="356"/>
        <v>29444</v>
      </c>
      <c r="O5598">
        <f t="shared" si="357"/>
        <v>29444</v>
      </c>
      <c r="P5598" s="29">
        <f t="shared" si="358"/>
        <v>1037313</v>
      </c>
      <c r="Q5598" t="e">
        <f>+VLOOKUP(O5598,'Bảng kê HĐ 2022'!N$1912:R$4434,4,0)</f>
        <v>#N/A</v>
      </c>
      <c r="R5598" t="e">
        <f>+VLOOKUP(O5598,'Hàng trả'!#REF!,2,0)</f>
        <v>#REF!</v>
      </c>
    </row>
    <row r="5599" spans="1:18" hidden="1" x14ac:dyDescent="0.3">
      <c r="A5599" s="10">
        <v>10</v>
      </c>
      <c r="B5599" s="64"/>
      <c r="C5599" s="6" t="s">
        <v>18994</v>
      </c>
      <c r="D5599" s="7">
        <v>44789</v>
      </c>
      <c r="E5599" s="8" t="s">
        <v>17814</v>
      </c>
      <c r="F5599" s="9">
        <v>3888058</v>
      </c>
      <c r="G5599" s="8" t="s">
        <v>17662</v>
      </c>
      <c r="H5599" s="9">
        <v>408246</v>
      </c>
      <c r="I5599" s="69"/>
      <c r="J5599" s="70"/>
      <c r="K5599" s="71"/>
      <c r="L5599" s="77"/>
      <c r="M5599" s="78"/>
      <c r="N5599" t="str">
        <f t="shared" si="356"/>
        <v>31647</v>
      </c>
      <c r="O5599">
        <f t="shared" si="357"/>
        <v>31647</v>
      </c>
      <c r="P5599" s="29">
        <f t="shared" si="358"/>
        <v>3888058</v>
      </c>
      <c r="Q5599" t="e">
        <f>+VLOOKUP(O5599,'Bảng kê HĐ 2022'!N$1912:R$4434,4,0)</f>
        <v>#N/A</v>
      </c>
      <c r="R5599" t="e">
        <f>+VLOOKUP(O5599,'Hàng trả'!#REF!,2,0)</f>
        <v>#REF!</v>
      </c>
    </row>
    <row r="5600" spans="1:18" hidden="1" x14ac:dyDescent="0.3">
      <c r="A5600" s="10">
        <v>10</v>
      </c>
      <c r="B5600" s="65"/>
      <c r="C5600" s="6" t="s">
        <v>18995</v>
      </c>
      <c r="D5600" s="7">
        <v>44804</v>
      </c>
      <c r="E5600" s="8" t="s">
        <v>17814</v>
      </c>
      <c r="F5600" s="9">
        <v>1509888</v>
      </c>
      <c r="G5600" s="8" t="s">
        <v>17662</v>
      </c>
      <c r="H5600" s="9">
        <v>158538</v>
      </c>
      <c r="I5600" s="72"/>
      <c r="J5600" s="73"/>
      <c r="K5600" s="74"/>
      <c r="L5600" s="79"/>
      <c r="M5600" s="80"/>
      <c r="N5600" t="str">
        <f t="shared" si="356"/>
        <v>36562</v>
      </c>
      <c r="O5600">
        <f t="shared" si="357"/>
        <v>36562</v>
      </c>
      <c r="P5600" s="29">
        <f t="shared" si="358"/>
        <v>1509888</v>
      </c>
      <c r="Q5600" t="e">
        <f>+VLOOKUP(O5600,'Bảng kê HĐ 2022'!N$1912:R$4434,4,0)</f>
        <v>#N/A</v>
      </c>
      <c r="R5600" t="e">
        <f>+VLOOKUP(O5600,'Hàng trả'!#REF!,2,0)</f>
        <v>#REF!</v>
      </c>
    </row>
    <row r="5601" spans="1:18" hidden="1" x14ac:dyDescent="0.3">
      <c r="A5601" s="10">
        <v>10</v>
      </c>
      <c r="B5601" s="63" t="s">
        <v>18996</v>
      </c>
      <c r="C5601" s="6" t="s">
        <v>18997</v>
      </c>
      <c r="D5601" s="7">
        <v>44804</v>
      </c>
      <c r="E5601" s="8" t="s">
        <v>18917</v>
      </c>
      <c r="F5601" s="9">
        <v>337049</v>
      </c>
      <c r="G5601" s="8" t="s">
        <v>17662</v>
      </c>
      <c r="H5601" s="9">
        <v>35390</v>
      </c>
      <c r="I5601" s="66">
        <v>2272987</v>
      </c>
      <c r="J5601" s="67"/>
      <c r="K5601" s="68"/>
      <c r="L5601" s="75" t="s">
        <v>10189</v>
      </c>
      <c r="M5601" s="76"/>
      <c r="N5601" t="str">
        <f t="shared" si="356"/>
        <v>36463</v>
      </c>
      <c r="O5601">
        <f t="shared" si="357"/>
        <v>36463</v>
      </c>
      <c r="P5601" s="29">
        <f t="shared" si="358"/>
        <v>337049</v>
      </c>
      <c r="Q5601" t="e">
        <f>+VLOOKUP(O5601,'Bảng kê HĐ 2022'!N$1912:R$4434,4,0)</f>
        <v>#N/A</v>
      </c>
      <c r="R5601" t="e">
        <f>+VLOOKUP(O5601,'Hàng trả'!#REF!,2,0)</f>
        <v>#REF!</v>
      </c>
    </row>
    <row r="5602" spans="1:18" hidden="1" x14ac:dyDescent="0.3">
      <c r="A5602" s="10">
        <v>10</v>
      </c>
      <c r="B5602" s="64"/>
      <c r="C5602" s="6" t="s">
        <v>18998</v>
      </c>
      <c r="D5602" s="7">
        <v>44804</v>
      </c>
      <c r="E5602" s="8" t="s">
        <v>18917</v>
      </c>
      <c r="F5602" s="9">
        <v>1544792</v>
      </c>
      <c r="G5602" s="8" t="s">
        <v>17662</v>
      </c>
      <c r="H5602" s="9">
        <v>162203</v>
      </c>
      <c r="I5602" s="69"/>
      <c r="J5602" s="70"/>
      <c r="K5602" s="71"/>
      <c r="L5602" s="77"/>
      <c r="M5602" s="78"/>
      <c r="N5602" t="str">
        <f t="shared" si="356"/>
        <v>36458</v>
      </c>
      <c r="O5602">
        <f t="shared" si="357"/>
        <v>36458</v>
      </c>
      <c r="P5602" s="29">
        <f t="shared" si="358"/>
        <v>1544792</v>
      </c>
      <c r="Q5602" t="e">
        <f>+VLOOKUP(O5602,'Bảng kê HĐ 2022'!N$1912:R$4434,4,0)</f>
        <v>#N/A</v>
      </c>
      <c r="R5602" t="e">
        <f>+VLOOKUP(O5602,'Hàng trả'!#REF!,2,0)</f>
        <v>#REF!</v>
      </c>
    </row>
    <row r="5603" spans="1:18" hidden="1" x14ac:dyDescent="0.3">
      <c r="A5603" s="10">
        <v>10</v>
      </c>
      <c r="B5603" s="65"/>
      <c r="C5603" s="6" t="s">
        <v>18999</v>
      </c>
      <c r="D5603" s="7">
        <v>44804</v>
      </c>
      <c r="E5603" s="8" t="s">
        <v>18917</v>
      </c>
      <c r="F5603" s="9">
        <v>657809</v>
      </c>
      <c r="G5603" s="8" t="s">
        <v>17662</v>
      </c>
      <c r="H5603" s="9">
        <v>69070</v>
      </c>
      <c r="I5603" s="72"/>
      <c r="J5603" s="73"/>
      <c r="K5603" s="74"/>
      <c r="L5603" s="79"/>
      <c r="M5603" s="80"/>
      <c r="N5603" t="str">
        <f t="shared" si="356"/>
        <v>36459</v>
      </c>
      <c r="O5603">
        <f t="shared" si="357"/>
        <v>36459</v>
      </c>
      <c r="P5603" s="29">
        <f t="shared" si="358"/>
        <v>657809</v>
      </c>
      <c r="Q5603" t="e">
        <f>+VLOOKUP(O5603,'Bảng kê HĐ 2022'!N$1912:R$4434,4,0)</f>
        <v>#N/A</v>
      </c>
      <c r="R5603" t="e">
        <f>+VLOOKUP(O5603,'Hàng trả'!#REF!,2,0)</f>
        <v>#REF!</v>
      </c>
    </row>
    <row r="5604" spans="1:18" hidden="1" x14ac:dyDescent="0.3">
      <c r="A5604" s="10">
        <v>10</v>
      </c>
      <c r="B5604" s="63" t="s">
        <v>19000</v>
      </c>
      <c r="C5604" s="6" t="s">
        <v>19001</v>
      </c>
      <c r="D5604" s="7">
        <v>44805</v>
      </c>
      <c r="E5604" s="8" t="s">
        <v>16654</v>
      </c>
      <c r="F5604" s="9">
        <v>1170589</v>
      </c>
      <c r="G5604" s="8" t="s">
        <v>17662</v>
      </c>
      <c r="H5604" s="9">
        <v>122912</v>
      </c>
      <c r="I5604" s="66">
        <v>160354968</v>
      </c>
      <c r="J5604" s="67"/>
      <c r="K5604" s="68"/>
      <c r="L5604" s="75" t="s">
        <v>10189</v>
      </c>
      <c r="M5604" s="76"/>
      <c r="N5604" t="str">
        <f t="shared" si="356"/>
        <v>37138</v>
      </c>
      <c r="O5604">
        <f t="shared" si="357"/>
        <v>37138</v>
      </c>
      <c r="P5604" s="29">
        <f t="shared" si="358"/>
        <v>1170589</v>
      </c>
      <c r="Q5604" t="e">
        <f>+VLOOKUP(O5604,'Bảng kê HĐ 2022'!N$1912:R$4434,4,0)</f>
        <v>#N/A</v>
      </c>
      <c r="R5604" t="e">
        <f>+VLOOKUP(O5604,'Hàng trả'!#REF!,2,0)</f>
        <v>#REF!</v>
      </c>
    </row>
    <row r="5605" spans="1:18" hidden="1" x14ac:dyDescent="0.3">
      <c r="A5605" s="10">
        <v>10</v>
      </c>
      <c r="B5605" s="64"/>
      <c r="C5605" s="6" t="s">
        <v>19002</v>
      </c>
      <c r="D5605" s="7">
        <v>44810</v>
      </c>
      <c r="E5605" s="8" t="s">
        <v>16654</v>
      </c>
      <c r="F5605" s="9">
        <v>801942</v>
      </c>
      <c r="G5605" s="8" t="s">
        <v>17662</v>
      </c>
      <c r="H5605" s="9">
        <v>84204</v>
      </c>
      <c r="I5605" s="69"/>
      <c r="J5605" s="70"/>
      <c r="K5605" s="71"/>
      <c r="L5605" s="77"/>
      <c r="M5605" s="78"/>
      <c r="N5605" t="str">
        <f t="shared" si="356"/>
        <v>37311</v>
      </c>
      <c r="O5605">
        <f t="shared" si="357"/>
        <v>37311</v>
      </c>
      <c r="P5605" s="29">
        <f t="shared" si="358"/>
        <v>801942</v>
      </c>
      <c r="Q5605" t="e">
        <f>+VLOOKUP(O5605,'Bảng kê HĐ 2022'!N$1912:R$4434,4,0)</f>
        <v>#N/A</v>
      </c>
      <c r="R5605" t="e">
        <f>+VLOOKUP(O5605,'Hàng trả'!#REF!,2,0)</f>
        <v>#REF!</v>
      </c>
    </row>
    <row r="5606" spans="1:18" hidden="1" x14ac:dyDescent="0.3">
      <c r="A5606" s="10">
        <v>10</v>
      </c>
      <c r="B5606" s="64"/>
      <c r="C5606" s="6" t="s">
        <v>19003</v>
      </c>
      <c r="D5606" s="7">
        <v>44817</v>
      </c>
      <c r="E5606" s="8" t="s">
        <v>16654</v>
      </c>
      <c r="F5606" s="9">
        <v>696876</v>
      </c>
      <c r="G5606" s="8" t="s">
        <v>17662</v>
      </c>
      <c r="H5606" s="9">
        <v>73172</v>
      </c>
      <c r="I5606" s="69"/>
      <c r="J5606" s="70"/>
      <c r="K5606" s="71"/>
      <c r="L5606" s="77"/>
      <c r="M5606" s="78"/>
      <c r="N5606" t="str">
        <f t="shared" si="356"/>
        <v>40198</v>
      </c>
      <c r="O5606">
        <f t="shared" si="357"/>
        <v>40198</v>
      </c>
      <c r="P5606" s="29">
        <f t="shared" si="358"/>
        <v>696876</v>
      </c>
      <c r="Q5606" t="e">
        <f>+VLOOKUP(O5606,'Bảng kê HĐ 2022'!N$1912:R$4434,4,0)</f>
        <v>#N/A</v>
      </c>
      <c r="R5606" t="e">
        <f>+VLOOKUP(O5606,'Hàng trả'!#REF!,2,0)</f>
        <v>#REF!</v>
      </c>
    </row>
    <row r="5607" spans="1:18" hidden="1" x14ac:dyDescent="0.3">
      <c r="A5607" s="10">
        <v>10</v>
      </c>
      <c r="B5607" s="64"/>
      <c r="C5607" s="6" t="s">
        <v>19004</v>
      </c>
      <c r="D5607" s="7">
        <v>44818</v>
      </c>
      <c r="E5607" s="8" t="s">
        <v>18967</v>
      </c>
      <c r="F5607" s="9">
        <v>1254026</v>
      </c>
      <c r="G5607" s="8" t="s">
        <v>17662</v>
      </c>
      <c r="H5607" s="9">
        <v>131673</v>
      </c>
      <c r="I5607" s="69"/>
      <c r="J5607" s="70"/>
      <c r="K5607" s="71"/>
      <c r="L5607" s="77"/>
      <c r="M5607" s="78"/>
      <c r="N5607" t="str">
        <f t="shared" si="356"/>
        <v>40271</v>
      </c>
      <c r="O5607">
        <f t="shared" si="357"/>
        <v>40271</v>
      </c>
      <c r="P5607" s="29">
        <f t="shared" si="358"/>
        <v>1254026</v>
      </c>
      <c r="Q5607" t="e">
        <f>+VLOOKUP(O5607,'Bảng kê HĐ 2022'!N$1912:R$4434,4,0)</f>
        <v>#N/A</v>
      </c>
      <c r="R5607" t="e">
        <f>+VLOOKUP(O5607,'Hàng trả'!#REF!,2,0)</f>
        <v>#REF!</v>
      </c>
    </row>
    <row r="5608" spans="1:18" hidden="1" x14ac:dyDescent="0.3">
      <c r="A5608" s="10">
        <v>10</v>
      </c>
      <c r="B5608" s="64"/>
      <c r="C5608" s="6" t="s">
        <v>19005</v>
      </c>
      <c r="D5608" s="7">
        <v>44819</v>
      </c>
      <c r="E5608" s="8" t="s">
        <v>17814</v>
      </c>
      <c r="F5608" s="9">
        <v>913939</v>
      </c>
      <c r="G5608" s="8" t="s">
        <v>17662</v>
      </c>
      <c r="H5608" s="9">
        <v>95964</v>
      </c>
      <c r="I5608" s="69"/>
      <c r="J5608" s="70"/>
      <c r="K5608" s="71"/>
      <c r="L5608" s="77"/>
      <c r="M5608" s="78"/>
      <c r="N5608" t="str">
        <f t="shared" si="356"/>
        <v>41350</v>
      </c>
      <c r="O5608">
        <f t="shared" si="357"/>
        <v>41350</v>
      </c>
      <c r="P5608" s="29">
        <f t="shared" si="358"/>
        <v>913939</v>
      </c>
      <c r="Q5608" t="e">
        <f>+VLOOKUP(O5608,'Bảng kê HĐ 2022'!N$1912:R$4434,4,0)</f>
        <v>#N/A</v>
      </c>
      <c r="R5608" t="e">
        <f>+VLOOKUP(O5608,'Hàng trả'!#REF!,2,0)</f>
        <v>#REF!</v>
      </c>
    </row>
    <row r="5609" spans="1:18" hidden="1" x14ac:dyDescent="0.3">
      <c r="A5609" s="10">
        <v>10</v>
      </c>
      <c r="B5609" s="64"/>
      <c r="C5609" s="6" t="s">
        <v>19006</v>
      </c>
      <c r="D5609" s="7">
        <v>44814</v>
      </c>
      <c r="E5609" s="8" t="s">
        <v>10193</v>
      </c>
      <c r="F5609" s="9">
        <v>954059</v>
      </c>
      <c r="G5609" s="8" t="s">
        <v>17662</v>
      </c>
      <c r="H5609" s="9">
        <v>100176</v>
      </c>
      <c r="I5609" s="69"/>
      <c r="J5609" s="70"/>
      <c r="K5609" s="71"/>
      <c r="L5609" s="77"/>
      <c r="M5609" s="78"/>
      <c r="N5609" t="str">
        <f t="shared" si="356"/>
        <v>40108</v>
      </c>
      <c r="O5609">
        <f t="shared" si="357"/>
        <v>40108</v>
      </c>
      <c r="P5609" s="29">
        <f t="shared" si="358"/>
        <v>954059</v>
      </c>
      <c r="Q5609" t="e">
        <f>+VLOOKUP(O5609,'Bảng kê HĐ 2022'!N$1912:R$4434,4,0)</f>
        <v>#N/A</v>
      </c>
      <c r="R5609" t="e">
        <f>+VLOOKUP(O5609,'Hàng trả'!#REF!,2,0)</f>
        <v>#REF!</v>
      </c>
    </row>
    <row r="5610" spans="1:18" hidden="1" x14ac:dyDescent="0.3">
      <c r="A5610" s="10">
        <v>10</v>
      </c>
      <c r="B5610" s="64"/>
      <c r="C5610" s="6" t="s">
        <v>19007</v>
      </c>
      <c r="D5610" s="7">
        <v>44826</v>
      </c>
      <c r="E5610" s="8" t="s">
        <v>10193</v>
      </c>
      <c r="F5610" s="9">
        <v>908191</v>
      </c>
      <c r="G5610" s="8" t="s">
        <v>17662</v>
      </c>
      <c r="H5610" s="9">
        <v>95360</v>
      </c>
      <c r="I5610" s="69"/>
      <c r="J5610" s="70"/>
      <c r="K5610" s="71"/>
      <c r="L5610" s="77"/>
      <c r="M5610" s="78"/>
      <c r="N5610" t="str">
        <f t="shared" si="356"/>
        <v>43632</v>
      </c>
      <c r="O5610">
        <f t="shared" si="357"/>
        <v>43632</v>
      </c>
      <c r="P5610" s="29">
        <f t="shared" si="358"/>
        <v>908191</v>
      </c>
      <c r="Q5610" t="e">
        <f>+VLOOKUP(O5610,'Bảng kê HĐ 2022'!N$1912:R$4434,4,0)</f>
        <v>#N/A</v>
      </c>
      <c r="R5610" t="e">
        <f>+VLOOKUP(O5610,'Hàng trả'!#REF!,2,0)</f>
        <v>#REF!</v>
      </c>
    </row>
    <row r="5611" spans="1:18" hidden="1" x14ac:dyDescent="0.3">
      <c r="A5611" s="10">
        <v>10</v>
      </c>
      <c r="B5611" s="64"/>
      <c r="C5611" s="6" t="s">
        <v>19008</v>
      </c>
      <c r="D5611" s="7">
        <v>44812</v>
      </c>
      <c r="E5611" s="8" t="s">
        <v>16654</v>
      </c>
      <c r="F5611" s="9">
        <v>1571748</v>
      </c>
      <c r="G5611" s="8" t="s">
        <v>17662</v>
      </c>
      <c r="H5611" s="9">
        <v>165034</v>
      </c>
      <c r="I5611" s="69"/>
      <c r="J5611" s="70"/>
      <c r="K5611" s="71"/>
      <c r="L5611" s="77"/>
      <c r="M5611" s="78"/>
      <c r="N5611" t="str">
        <f t="shared" si="356"/>
        <v>38448</v>
      </c>
      <c r="O5611">
        <f t="shared" si="357"/>
        <v>38448</v>
      </c>
      <c r="P5611" s="29">
        <f t="shared" si="358"/>
        <v>1571748</v>
      </c>
      <c r="Q5611" t="e">
        <f>+VLOOKUP(O5611,'Bảng kê HĐ 2022'!N$1912:R$4434,4,0)</f>
        <v>#N/A</v>
      </c>
      <c r="R5611" t="e">
        <f>+VLOOKUP(O5611,'Hàng trả'!#REF!,2,0)</f>
        <v>#REF!</v>
      </c>
    </row>
    <row r="5612" spans="1:18" hidden="1" x14ac:dyDescent="0.3">
      <c r="A5612" s="10">
        <v>10</v>
      </c>
      <c r="B5612" s="64"/>
      <c r="C5612" s="6" t="s">
        <v>19009</v>
      </c>
      <c r="D5612" s="7">
        <v>44817</v>
      </c>
      <c r="E5612" s="8" t="s">
        <v>16654</v>
      </c>
      <c r="F5612" s="9">
        <v>751438</v>
      </c>
      <c r="G5612" s="8" t="s">
        <v>17662</v>
      </c>
      <c r="H5612" s="9">
        <v>78901</v>
      </c>
      <c r="I5612" s="69"/>
      <c r="J5612" s="70"/>
      <c r="K5612" s="71"/>
      <c r="L5612" s="77"/>
      <c r="M5612" s="78"/>
      <c r="N5612" t="str">
        <f t="shared" si="356"/>
        <v>40199</v>
      </c>
      <c r="O5612">
        <f t="shared" si="357"/>
        <v>40199</v>
      </c>
      <c r="P5612" s="29">
        <f t="shared" si="358"/>
        <v>751438</v>
      </c>
      <c r="Q5612" t="e">
        <f>+VLOOKUP(O5612,'Bảng kê HĐ 2022'!N$1912:R$4434,4,0)</f>
        <v>#N/A</v>
      </c>
      <c r="R5612" t="e">
        <f>+VLOOKUP(O5612,'Hàng trả'!#REF!,2,0)</f>
        <v>#REF!</v>
      </c>
    </row>
    <row r="5613" spans="1:18" hidden="1" x14ac:dyDescent="0.3">
      <c r="A5613" s="10">
        <v>10</v>
      </c>
      <c r="B5613" s="64"/>
      <c r="C5613" s="6" t="s">
        <v>19010</v>
      </c>
      <c r="D5613" s="7">
        <v>44821</v>
      </c>
      <c r="E5613" s="8" t="s">
        <v>16654</v>
      </c>
      <c r="F5613" s="9">
        <v>586195</v>
      </c>
      <c r="G5613" s="8" t="s">
        <v>17662</v>
      </c>
      <c r="H5613" s="9">
        <v>61550</v>
      </c>
      <c r="I5613" s="69"/>
      <c r="J5613" s="70"/>
      <c r="K5613" s="71"/>
      <c r="L5613" s="77"/>
      <c r="M5613" s="78"/>
      <c r="N5613" t="str">
        <f t="shared" si="356"/>
        <v>42060</v>
      </c>
      <c r="O5613">
        <f t="shared" si="357"/>
        <v>42060</v>
      </c>
      <c r="P5613" s="29">
        <f t="shared" si="358"/>
        <v>586195</v>
      </c>
      <c r="Q5613" t="e">
        <f>+VLOOKUP(O5613,'Bảng kê HĐ 2022'!N$1912:R$4434,4,0)</f>
        <v>#N/A</v>
      </c>
      <c r="R5613" t="e">
        <f>+VLOOKUP(O5613,'Hàng trả'!#REF!,2,0)</f>
        <v>#REF!</v>
      </c>
    </row>
    <row r="5614" spans="1:18" hidden="1" x14ac:dyDescent="0.3">
      <c r="A5614" s="10">
        <v>10</v>
      </c>
      <c r="B5614" s="64"/>
      <c r="C5614" s="6" t="s">
        <v>19011</v>
      </c>
      <c r="D5614" s="7">
        <v>44805</v>
      </c>
      <c r="E5614" s="8" t="s">
        <v>16654</v>
      </c>
      <c r="F5614" s="9">
        <v>1207745</v>
      </c>
      <c r="G5614" s="8" t="s">
        <v>17662</v>
      </c>
      <c r="H5614" s="9">
        <v>126813</v>
      </c>
      <c r="I5614" s="69"/>
      <c r="J5614" s="70"/>
      <c r="K5614" s="71"/>
      <c r="L5614" s="77"/>
      <c r="M5614" s="78"/>
      <c r="N5614" t="str">
        <f t="shared" si="356"/>
        <v>37165</v>
      </c>
      <c r="O5614">
        <f t="shared" si="357"/>
        <v>37165</v>
      </c>
      <c r="P5614" s="29">
        <f t="shared" si="358"/>
        <v>1207745</v>
      </c>
      <c r="Q5614" t="e">
        <f>+VLOOKUP(O5614,'Bảng kê HĐ 2022'!N$1912:R$4434,4,0)</f>
        <v>#N/A</v>
      </c>
      <c r="R5614" t="e">
        <f>+VLOOKUP(O5614,'Hàng trả'!#REF!,2,0)</f>
        <v>#REF!</v>
      </c>
    </row>
    <row r="5615" spans="1:18" hidden="1" x14ac:dyDescent="0.3">
      <c r="A5615" s="10">
        <v>10</v>
      </c>
      <c r="B5615" s="64"/>
      <c r="C5615" s="6" t="s">
        <v>19012</v>
      </c>
      <c r="D5615" s="7">
        <v>44833</v>
      </c>
      <c r="E5615" s="8" t="s">
        <v>16654</v>
      </c>
      <c r="F5615" s="9">
        <v>642360</v>
      </c>
      <c r="G5615" s="8" t="s">
        <v>17662</v>
      </c>
      <c r="H5615" s="9">
        <v>67448</v>
      </c>
      <c r="I5615" s="69"/>
      <c r="J5615" s="70"/>
      <c r="K5615" s="71"/>
      <c r="L5615" s="77"/>
      <c r="M5615" s="78"/>
      <c r="N5615" t="str">
        <f t="shared" si="356"/>
        <v>45266</v>
      </c>
      <c r="O5615">
        <f t="shared" si="357"/>
        <v>45266</v>
      </c>
      <c r="P5615" s="29">
        <f t="shared" si="358"/>
        <v>642360</v>
      </c>
      <c r="Q5615" t="e">
        <f>+VLOOKUP(O5615,'Bảng kê HĐ 2022'!N$1912:R$4434,4,0)</f>
        <v>#N/A</v>
      </c>
      <c r="R5615" t="e">
        <f>+VLOOKUP(O5615,'Hàng trả'!#REF!,2,0)</f>
        <v>#REF!</v>
      </c>
    </row>
    <row r="5616" spans="1:18" hidden="1" x14ac:dyDescent="0.3">
      <c r="A5616" s="10">
        <v>10</v>
      </c>
      <c r="B5616" s="64"/>
      <c r="C5616" s="6" t="s">
        <v>19013</v>
      </c>
      <c r="D5616" s="7">
        <v>44828</v>
      </c>
      <c r="E5616" s="8" t="s">
        <v>16654</v>
      </c>
      <c r="F5616" s="9">
        <v>2300438</v>
      </c>
      <c r="G5616" s="8" t="s">
        <v>17662</v>
      </c>
      <c r="H5616" s="9">
        <v>241546</v>
      </c>
      <c r="I5616" s="69"/>
      <c r="J5616" s="70"/>
      <c r="K5616" s="71"/>
      <c r="L5616" s="77"/>
      <c r="M5616" s="78"/>
      <c r="N5616" t="str">
        <f t="shared" si="356"/>
        <v>44064</v>
      </c>
      <c r="O5616">
        <f t="shared" si="357"/>
        <v>44064</v>
      </c>
      <c r="P5616" s="29">
        <f t="shared" si="358"/>
        <v>2300438</v>
      </c>
      <c r="Q5616" t="e">
        <f>+VLOOKUP(O5616,'Bảng kê HĐ 2022'!N$1912:R$4434,4,0)</f>
        <v>#N/A</v>
      </c>
      <c r="R5616" t="e">
        <f>+VLOOKUP(O5616,'Hàng trả'!#REF!,2,0)</f>
        <v>#REF!</v>
      </c>
    </row>
    <row r="5617" spans="1:18" hidden="1" x14ac:dyDescent="0.3">
      <c r="A5617" s="10">
        <v>10</v>
      </c>
      <c r="B5617" s="64"/>
      <c r="C5617" s="6" t="s">
        <v>19014</v>
      </c>
      <c r="D5617" s="7">
        <v>44831</v>
      </c>
      <c r="E5617" s="8" t="s">
        <v>17814</v>
      </c>
      <c r="F5617" s="9">
        <v>1668173</v>
      </c>
      <c r="G5617" s="8" t="s">
        <v>17662</v>
      </c>
      <c r="H5617" s="9">
        <v>175158</v>
      </c>
      <c r="I5617" s="69"/>
      <c r="J5617" s="70"/>
      <c r="K5617" s="71"/>
      <c r="L5617" s="77"/>
      <c r="M5617" s="78"/>
      <c r="N5617" t="str">
        <f t="shared" si="356"/>
        <v>44277</v>
      </c>
      <c r="O5617">
        <f t="shared" si="357"/>
        <v>44277</v>
      </c>
      <c r="P5617" s="29">
        <f t="shared" si="358"/>
        <v>1668173</v>
      </c>
      <c r="Q5617" t="e">
        <f>+VLOOKUP(O5617,'Bảng kê HĐ 2022'!N$1912:R$4434,4,0)</f>
        <v>#N/A</v>
      </c>
      <c r="R5617" t="e">
        <f>+VLOOKUP(O5617,'Hàng trả'!#REF!,2,0)</f>
        <v>#REF!</v>
      </c>
    </row>
    <row r="5618" spans="1:18" hidden="1" x14ac:dyDescent="0.3">
      <c r="A5618" s="10">
        <v>10</v>
      </c>
      <c r="B5618" s="64"/>
      <c r="C5618" s="6" t="s">
        <v>19015</v>
      </c>
      <c r="D5618" s="7">
        <v>44810</v>
      </c>
      <c r="E5618" s="8" t="s">
        <v>19016</v>
      </c>
      <c r="F5618" s="9">
        <v>935350</v>
      </c>
      <c r="G5618" s="8" t="s">
        <v>17662</v>
      </c>
      <c r="H5618" s="9">
        <v>98212</v>
      </c>
      <c r="I5618" s="69"/>
      <c r="J5618" s="70"/>
      <c r="K5618" s="71"/>
      <c r="L5618" s="77"/>
      <c r="M5618" s="78"/>
      <c r="N5618" t="str">
        <f t="shared" si="356"/>
        <v>37358</v>
      </c>
      <c r="O5618">
        <f t="shared" si="357"/>
        <v>37358</v>
      </c>
      <c r="P5618" s="29">
        <f t="shared" si="358"/>
        <v>935350</v>
      </c>
      <c r="Q5618" t="e">
        <f>+VLOOKUP(O5618,'Bảng kê HĐ 2022'!N$1912:R$4434,4,0)</f>
        <v>#N/A</v>
      </c>
      <c r="R5618" t="e">
        <f>+VLOOKUP(O5618,'Hàng trả'!#REF!,2,0)</f>
        <v>#REF!</v>
      </c>
    </row>
    <row r="5619" spans="1:18" hidden="1" x14ac:dyDescent="0.3">
      <c r="A5619" s="10">
        <v>10</v>
      </c>
      <c r="B5619" s="64"/>
      <c r="C5619" s="6" t="s">
        <v>19017</v>
      </c>
      <c r="D5619" s="7">
        <v>44824</v>
      </c>
      <c r="E5619" s="8" t="s">
        <v>17814</v>
      </c>
      <c r="F5619" s="9">
        <v>388476</v>
      </c>
      <c r="G5619" s="8" t="s">
        <v>17662</v>
      </c>
      <c r="H5619" s="9">
        <v>40790</v>
      </c>
      <c r="I5619" s="69"/>
      <c r="J5619" s="70"/>
      <c r="K5619" s="71"/>
      <c r="L5619" s="77"/>
      <c r="M5619" s="78"/>
      <c r="N5619" t="str">
        <f t="shared" si="356"/>
        <v>42379</v>
      </c>
      <c r="O5619">
        <f t="shared" si="357"/>
        <v>42379</v>
      </c>
      <c r="P5619" s="29">
        <f t="shared" si="358"/>
        <v>388476</v>
      </c>
      <c r="Q5619" t="e">
        <f>+VLOOKUP(O5619,'Bảng kê HĐ 2022'!N$1912:R$4434,4,0)</f>
        <v>#N/A</v>
      </c>
      <c r="R5619" t="e">
        <f>+VLOOKUP(O5619,'Hàng trả'!#REF!,2,0)</f>
        <v>#REF!</v>
      </c>
    </row>
    <row r="5620" spans="1:18" hidden="1" x14ac:dyDescent="0.3">
      <c r="A5620" s="10">
        <v>10</v>
      </c>
      <c r="B5620" s="64"/>
      <c r="C5620" s="6" t="s">
        <v>19018</v>
      </c>
      <c r="D5620" s="7">
        <v>44826</v>
      </c>
      <c r="E5620" s="8" t="s">
        <v>17814</v>
      </c>
      <c r="F5620" s="9">
        <v>996241</v>
      </c>
      <c r="G5620" s="8" t="s">
        <v>17662</v>
      </c>
      <c r="H5620" s="9">
        <v>104605</v>
      </c>
      <c r="I5620" s="69"/>
      <c r="J5620" s="70"/>
      <c r="K5620" s="71"/>
      <c r="L5620" s="77"/>
      <c r="M5620" s="78"/>
      <c r="N5620" t="str">
        <f t="shared" si="356"/>
        <v>43660</v>
      </c>
      <c r="O5620">
        <f t="shared" si="357"/>
        <v>43660</v>
      </c>
      <c r="P5620" s="29">
        <f t="shared" si="358"/>
        <v>996241</v>
      </c>
      <c r="Q5620" t="e">
        <f>+VLOOKUP(O5620,'Bảng kê HĐ 2022'!N$1912:R$4434,4,0)</f>
        <v>#N/A</v>
      </c>
      <c r="R5620" t="e">
        <f>+VLOOKUP(O5620,'Hàng trả'!#REF!,2,0)</f>
        <v>#REF!</v>
      </c>
    </row>
    <row r="5621" spans="1:18" hidden="1" x14ac:dyDescent="0.3">
      <c r="A5621" s="10">
        <v>10</v>
      </c>
      <c r="B5621" s="64"/>
      <c r="C5621" s="6" t="s">
        <v>19019</v>
      </c>
      <c r="D5621" s="7">
        <v>44823</v>
      </c>
      <c r="E5621" s="8" t="s">
        <v>17814</v>
      </c>
      <c r="F5621" s="9">
        <v>1638676</v>
      </c>
      <c r="G5621" s="8" t="s">
        <v>17662</v>
      </c>
      <c r="H5621" s="9">
        <v>172061</v>
      </c>
      <c r="I5621" s="69"/>
      <c r="J5621" s="70"/>
      <c r="K5621" s="71"/>
      <c r="L5621" s="77"/>
      <c r="M5621" s="78"/>
      <c r="N5621" t="str">
        <f t="shared" si="356"/>
        <v>42300</v>
      </c>
      <c r="O5621">
        <f t="shared" si="357"/>
        <v>42300</v>
      </c>
      <c r="P5621" s="29">
        <f t="shared" si="358"/>
        <v>1638676</v>
      </c>
      <c r="Q5621" t="e">
        <f>+VLOOKUP(O5621,'Bảng kê HĐ 2022'!N$1912:R$4434,4,0)</f>
        <v>#N/A</v>
      </c>
      <c r="R5621" t="e">
        <f>+VLOOKUP(O5621,'Hàng trả'!#REF!,2,0)</f>
        <v>#REF!</v>
      </c>
    </row>
    <row r="5622" spans="1:18" hidden="1" x14ac:dyDescent="0.3">
      <c r="A5622" s="10">
        <v>10</v>
      </c>
      <c r="B5622" s="64"/>
      <c r="C5622" s="6" t="s">
        <v>19020</v>
      </c>
      <c r="D5622" s="7">
        <v>44824</v>
      </c>
      <c r="E5622" s="8" t="s">
        <v>17814</v>
      </c>
      <c r="F5622" s="9">
        <v>1039484</v>
      </c>
      <c r="G5622" s="8" t="s">
        <v>17662</v>
      </c>
      <c r="H5622" s="9">
        <v>109146</v>
      </c>
      <c r="I5622" s="69"/>
      <c r="J5622" s="70"/>
      <c r="K5622" s="71"/>
      <c r="L5622" s="77"/>
      <c r="M5622" s="78"/>
      <c r="N5622" t="str">
        <f t="shared" si="356"/>
        <v>42428</v>
      </c>
      <c r="O5622">
        <f t="shared" si="357"/>
        <v>42428</v>
      </c>
      <c r="P5622" s="29">
        <f t="shared" si="358"/>
        <v>1039484</v>
      </c>
      <c r="Q5622" t="e">
        <f>+VLOOKUP(O5622,'Bảng kê HĐ 2022'!N$1912:R$4434,4,0)</f>
        <v>#N/A</v>
      </c>
      <c r="R5622" t="e">
        <f>+VLOOKUP(O5622,'Hàng trả'!#REF!,2,0)</f>
        <v>#REF!</v>
      </c>
    </row>
    <row r="5623" spans="1:18" hidden="1" x14ac:dyDescent="0.3">
      <c r="A5623" s="10">
        <v>10</v>
      </c>
      <c r="B5623" s="64"/>
      <c r="C5623" s="6" t="s">
        <v>19021</v>
      </c>
      <c r="D5623" s="7">
        <v>44823</v>
      </c>
      <c r="E5623" s="8" t="s">
        <v>17814</v>
      </c>
      <c r="F5623" s="9">
        <v>868727</v>
      </c>
      <c r="G5623" s="8" t="s">
        <v>17662</v>
      </c>
      <c r="H5623" s="9">
        <v>91216</v>
      </c>
      <c r="I5623" s="69"/>
      <c r="J5623" s="70"/>
      <c r="K5623" s="71"/>
      <c r="L5623" s="77"/>
      <c r="M5623" s="78"/>
      <c r="N5623" t="str">
        <f t="shared" si="356"/>
        <v>42371</v>
      </c>
      <c r="O5623">
        <f t="shared" si="357"/>
        <v>42371</v>
      </c>
      <c r="P5623" s="29">
        <f t="shared" si="358"/>
        <v>868727</v>
      </c>
      <c r="Q5623" t="e">
        <f>+VLOOKUP(O5623,'Bảng kê HĐ 2022'!N$1912:R$4434,4,0)</f>
        <v>#N/A</v>
      </c>
      <c r="R5623" t="e">
        <f>+VLOOKUP(O5623,'Hàng trả'!#REF!,2,0)</f>
        <v>#REF!</v>
      </c>
    </row>
    <row r="5624" spans="1:18" hidden="1" x14ac:dyDescent="0.3">
      <c r="A5624" s="10">
        <v>10</v>
      </c>
      <c r="B5624" s="64"/>
      <c r="C5624" s="6" t="s">
        <v>19022</v>
      </c>
      <c r="D5624" s="7">
        <v>44830</v>
      </c>
      <c r="E5624" s="8" t="s">
        <v>17984</v>
      </c>
      <c r="F5624" s="9">
        <v>270983</v>
      </c>
      <c r="G5624" s="8" t="s">
        <v>17662</v>
      </c>
      <c r="H5624" s="9">
        <v>28453</v>
      </c>
      <c r="I5624" s="69"/>
      <c r="J5624" s="70"/>
      <c r="K5624" s="71"/>
      <c r="L5624" s="77"/>
      <c r="M5624" s="78"/>
      <c r="N5624" t="str">
        <f t="shared" si="356"/>
        <v>44140</v>
      </c>
      <c r="O5624">
        <f t="shared" si="357"/>
        <v>44140</v>
      </c>
      <c r="P5624" s="29">
        <f t="shared" si="358"/>
        <v>270983</v>
      </c>
      <c r="Q5624" t="e">
        <f>+VLOOKUP(O5624,'Bảng kê HĐ 2022'!N$1912:R$4434,4,0)</f>
        <v>#N/A</v>
      </c>
      <c r="R5624" t="e">
        <f>+VLOOKUP(O5624,'Hàng trả'!#REF!,2,0)</f>
        <v>#REF!</v>
      </c>
    </row>
    <row r="5625" spans="1:18" hidden="1" x14ac:dyDescent="0.3">
      <c r="A5625" s="10">
        <v>10</v>
      </c>
      <c r="B5625" s="64"/>
      <c r="C5625" s="6" t="s">
        <v>19023</v>
      </c>
      <c r="D5625" s="7">
        <v>44833</v>
      </c>
      <c r="E5625" s="8" t="s">
        <v>16654</v>
      </c>
      <c r="F5625" s="9">
        <v>706137</v>
      </c>
      <c r="G5625" s="8" t="s">
        <v>17662</v>
      </c>
      <c r="H5625" s="9">
        <v>74144</v>
      </c>
      <c r="I5625" s="69"/>
      <c r="J5625" s="70"/>
      <c r="K5625" s="71"/>
      <c r="L5625" s="77"/>
      <c r="M5625" s="78"/>
      <c r="N5625" t="str">
        <f t="shared" si="356"/>
        <v>45286</v>
      </c>
      <c r="O5625">
        <f t="shared" si="357"/>
        <v>45286</v>
      </c>
      <c r="P5625" s="29">
        <f t="shared" si="358"/>
        <v>706137</v>
      </c>
      <c r="Q5625" t="e">
        <f>+VLOOKUP(O5625,'Bảng kê HĐ 2022'!N$1912:R$4434,4,0)</f>
        <v>#N/A</v>
      </c>
      <c r="R5625" t="e">
        <f>+VLOOKUP(O5625,'Hàng trả'!#REF!,2,0)</f>
        <v>#REF!</v>
      </c>
    </row>
    <row r="5626" spans="1:18" hidden="1" x14ac:dyDescent="0.3">
      <c r="A5626" s="10">
        <v>10</v>
      </c>
      <c r="B5626" s="64"/>
      <c r="C5626" s="6" t="s">
        <v>19024</v>
      </c>
      <c r="D5626" s="7">
        <v>44823</v>
      </c>
      <c r="E5626" s="8" t="s">
        <v>18924</v>
      </c>
      <c r="F5626" s="9">
        <v>1240789</v>
      </c>
      <c r="G5626" s="8" t="s">
        <v>17662</v>
      </c>
      <c r="H5626" s="9">
        <v>130283</v>
      </c>
      <c r="I5626" s="69"/>
      <c r="J5626" s="70"/>
      <c r="K5626" s="71"/>
      <c r="L5626" s="77"/>
      <c r="M5626" s="78"/>
      <c r="N5626" t="str">
        <f t="shared" si="356"/>
        <v>42372</v>
      </c>
      <c r="O5626">
        <f t="shared" si="357"/>
        <v>42372</v>
      </c>
      <c r="P5626" s="29">
        <f t="shared" si="358"/>
        <v>1240789</v>
      </c>
      <c r="Q5626" t="e">
        <f>+VLOOKUP(O5626,'Bảng kê HĐ 2022'!N$1912:R$4434,4,0)</f>
        <v>#N/A</v>
      </c>
      <c r="R5626" t="e">
        <f>+VLOOKUP(O5626,'Hàng trả'!#REF!,2,0)</f>
        <v>#REF!</v>
      </c>
    </row>
    <row r="5627" spans="1:18" hidden="1" x14ac:dyDescent="0.3">
      <c r="A5627" s="10">
        <v>10</v>
      </c>
      <c r="B5627" s="64"/>
      <c r="C5627" s="6" t="s">
        <v>19025</v>
      </c>
      <c r="D5627" s="7">
        <v>44828</v>
      </c>
      <c r="E5627" s="8" t="s">
        <v>16654</v>
      </c>
      <c r="F5627" s="9">
        <v>696557</v>
      </c>
      <c r="G5627" s="8" t="s">
        <v>17662</v>
      </c>
      <c r="H5627" s="9">
        <v>73138</v>
      </c>
      <c r="I5627" s="69"/>
      <c r="J5627" s="70"/>
      <c r="K5627" s="71"/>
      <c r="L5627" s="77"/>
      <c r="M5627" s="78"/>
      <c r="N5627" t="str">
        <f t="shared" si="356"/>
        <v>44120</v>
      </c>
      <c r="O5627">
        <f t="shared" si="357"/>
        <v>44120</v>
      </c>
      <c r="P5627" s="29">
        <f t="shared" si="358"/>
        <v>696557</v>
      </c>
      <c r="Q5627" t="e">
        <f>+VLOOKUP(O5627,'Bảng kê HĐ 2022'!N$1912:R$4434,4,0)</f>
        <v>#N/A</v>
      </c>
      <c r="R5627" t="e">
        <f>+VLOOKUP(O5627,'Hàng trả'!#REF!,2,0)</f>
        <v>#REF!</v>
      </c>
    </row>
    <row r="5628" spans="1:18" hidden="1" x14ac:dyDescent="0.3">
      <c r="A5628" s="10">
        <v>10</v>
      </c>
      <c r="B5628" s="64"/>
      <c r="C5628" s="6" t="s">
        <v>19026</v>
      </c>
      <c r="D5628" s="7">
        <v>44834</v>
      </c>
      <c r="E5628" s="8" t="s">
        <v>17814</v>
      </c>
      <c r="F5628" s="9">
        <v>1254501</v>
      </c>
      <c r="G5628" s="8" t="s">
        <v>17662</v>
      </c>
      <c r="H5628" s="9">
        <v>131723</v>
      </c>
      <c r="I5628" s="69"/>
      <c r="J5628" s="70"/>
      <c r="K5628" s="71"/>
      <c r="L5628" s="77"/>
      <c r="M5628" s="78"/>
      <c r="N5628" t="str">
        <f t="shared" si="356"/>
        <v>45433</v>
      </c>
      <c r="O5628">
        <f t="shared" si="357"/>
        <v>45433</v>
      </c>
      <c r="P5628" s="29">
        <f t="shared" si="358"/>
        <v>1254501</v>
      </c>
      <c r="Q5628" t="e">
        <f>+VLOOKUP(O5628,'Bảng kê HĐ 2022'!N$1912:R$4434,4,0)</f>
        <v>#N/A</v>
      </c>
      <c r="R5628" t="e">
        <f>+VLOOKUP(O5628,'Hàng trả'!#REF!,2,0)</f>
        <v>#REF!</v>
      </c>
    </row>
    <row r="5629" spans="1:18" hidden="1" x14ac:dyDescent="0.3">
      <c r="A5629" s="10">
        <v>10</v>
      </c>
      <c r="B5629" s="64"/>
      <c r="C5629" s="6" t="s">
        <v>19027</v>
      </c>
      <c r="D5629" s="7">
        <v>44826</v>
      </c>
      <c r="E5629" s="8" t="s">
        <v>17814</v>
      </c>
      <c r="F5629" s="9">
        <v>756355</v>
      </c>
      <c r="G5629" s="8" t="s">
        <v>17662</v>
      </c>
      <c r="H5629" s="9">
        <v>79417</v>
      </c>
      <c r="I5629" s="69"/>
      <c r="J5629" s="70"/>
      <c r="K5629" s="71"/>
      <c r="L5629" s="77"/>
      <c r="M5629" s="78"/>
      <c r="N5629" t="str">
        <f t="shared" si="356"/>
        <v>43666</v>
      </c>
      <c r="O5629">
        <f t="shared" si="357"/>
        <v>43666</v>
      </c>
      <c r="P5629" s="29">
        <f t="shared" si="358"/>
        <v>756355</v>
      </c>
      <c r="Q5629" t="e">
        <f>+VLOOKUP(O5629,'Bảng kê HĐ 2022'!N$1912:R$4434,4,0)</f>
        <v>#N/A</v>
      </c>
      <c r="R5629" t="e">
        <f>+VLOOKUP(O5629,'Hàng trả'!#REF!,2,0)</f>
        <v>#REF!</v>
      </c>
    </row>
    <row r="5630" spans="1:18" hidden="1" x14ac:dyDescent="0.3">
      <c r="A5630" s="10">
        <v>10</v>
      </c>
      <c r="B5630" s="64"/>
      <c r="C5630" s="6" t="s">
        <v>19028</v>
      </c>
      <c r="D5630" s="7">
        <v>44834</v>
      </c>
      <c r="E5630" s="8" t="s">
        <v>11095</v>
      </c>
      <c r="F5630" s="9">
        <v>1182976</v>
      </c>
      <c r="G5630" s="8" t="s">
        <v>17662</v>
      </c>
      <c r="H5630" s="9">
        <v>124212</v>
      </c>
      <c r="I5630" s="69"/>
      <c r="J5630" s="70"/>
      <c r="K5630" s="71"/>
      <c r="L5630" s="77"/>
      <c r="M5630" s="78"/>
      <c r="N5630" t="str">
        <f t="shared" si="356"/>
        <v>45434</v>
      </c>
      <c r="O5630">
        <f t="shared" si="357"/>
        <v>45434</v>
      </c>
      <c r="P5630" s="29">
        <f t="shared" si="358"/>
        <v>1182976</v>
      </c>
      <c r="Q5630" t="e">
        <f>+VLOOKUP(O5630,'Bảng kê HĐ 2022'!N$1912:R$4434,4,0)</f>
        <v>#N/A</v>
      </c>
      <c r="R5630" t="e">
        <f>+VLOOKUP(O5630,'Hàng trả'!#REF!,2,0)</f>
        <v>#REF!</v>
      </c>
    </row>
    <row r="5631" spans="1:18" hidden="1" x14ac:dyDescent="0.3">
      <c r="A5631" s="10">
        <v>10</v>
      </c>
      <c r="B5631" s="64"/>
      <c r="C5631" s="6" t="s">
        <v>19029</v>
      </c>
      <c r="D5631" s="7">
        <v>44811</v>
      </c>
      <c r="E5631" s="8" t="s">
        <v>16654</v>
      </c>
      <c r="F5631" s="9">
        <v>724647</v>
      </c>
      <c r="G5631" s="8" t="s">
        <v>17662</v>
      </c>
      <c r="H5631" s="9">
        <v>76088</v>
      </c>
      <c r="I5631" s="69"/>
      <c r="J5631" s="70"/>
      <c r="K5631" s="71"/>
      <c r="L5631" s="77"/>
      <c r="M5631" s="78"/>
      <c r="N5631" t="str">
        <f t="shared" si="356"/>
        <v>37520</v>
      </c>
      <c r="O5631">
        <f t="shared" si="357"/>
        <v>37520</v>
      </c>
      <c r="P5631" s="29">
        <f t="shared" si="358"/>
        <v>724647</v>
      </c>
      <c r="Q5631" t="e">
        <f>+VLOOKUP(O5631,'Bảng kê HĐ 2022'!N$1912:R$4434,4,0)</f>
        <v>#N/A</v>
      </c>
      <c r="R5631" t="e">
        <f>+VLOOKUP(O5631,'Hàng trả'!#REF!,2,0)</f>
        <v>#REF!</v>
      </c>
    </row>
    <row r="5632" spans="1:18" hidden="1" x14ac:dyDescent="0.3">
      <c r="A5632" s="10">
        <v>10</v>
      </c>
      <c r="B5632" s="64"/>
      <c r="C5632" s="6" t="s">
        <v>19030</v>
      </c>
      <c r="D5632" s="7">
        <v>44813</v>
      </c>
      <c r="E5632" s="8" t="s">
        <v>16654</v>
      </c>
      <c r="F5632" s="9">
        <v>599713</v>
      </c>
      <c r="G5632" s="8" t="s">
        <v>17662</v>
      </c>
      <c r="H5632" s="9">
        <v>62970</v>
      </c>
      <c r="I5632" s="69"/>
      <c r="J5632" s="70"/>
      <c r="K5632" s="71"/>
      <c r="L5632" s="77"/>
      <c r="M5632" s="78"/>
      <c r="N5632" t="str">
        <f t="shared" si="356"/>
        <v>39797</v>
      </c>
      <c r="O5632">
        <f t="shared" si="357"/>
        <v>39797</v>
      </c>
      <c r="P5632" s="29">
        <f t="shared" si="358"/>
        <v>599713</v>
      </c>
      <c r="Q5632" t="e">
        <f>+VLOOKUP(O5632,'Bảng kê HĐ 2022'!N$1912:R$4434,4,0)</f>
        <v>#N/A</v>
      </c>
      <c r="R5632" t="e">
        <f>+VLOOKUP(O5632,'Hàng trả'!#REF!,2,0)</f>
        <v>#REF!</v>
      </c>
    </row>
    <row r="5633" spans="1:18" hidden="1" x14ac:dyDescent="0.3">
      <c r="A5633" s="10">
        <v>10</v>
      </c>
      <c r="B5633" s="64"/>
      <c r="C5633" s="6" t="s">
        <v>19031</v>
      </c>
      <c r="D5633" s="7">
        <v>44805</v>
      </c>
      <c r="E5633" s="8" t="s">
        <v>16654</v>
      </c>
      <c r="F5633" s="9">
        <v>696557</v>
      </c>
      <c r="G5633" s="8" t="s">
        <v>17662</v>
      </c>
      <c r="H5633" s="9">
        <v>73138</v>
      </c>
      <c r="I5633" s="69"/>
      <c r="J5633" s="70"/>
      <c r="K5633" s="71"/>
      <c r="L5633" s="77"/>
      <c r="M5633" s="78"/>
      <c r="N5633" t="str">
        <f t="shared" si="356"/>
        <v>37119</v>
      </c>
      <c r="O5633">
        <f t="shared" si="357"/>
        <v>37119</v>
      </c>
      <c r="P5633" s="29">
        <f t="shared" si="358"/>
        <v>696557</v>
      </c>
      <c r="Q5633" t="e">
        <f>+VLOOKUP(O5633,'Bảng kê HĐ 2022'!N$1912:R$4434,4,0)</f>
        <v>#N/A</v>
      </c>
      <c r="R5633" t="e">
        <f>+VLOOKUP(O5633,'Hàng trả'!#REF!,2,0)</f>
        <v>#REF!</v>
      </c>
    </row>
    <row r="5634" spans="1:18" hidden="1" x14ac:dyDescent="0.3">
      <c r="A5634" s="10">
        <v>10</v>
      </c>
      <c r="B5634" s="64"/>
      <c r="C5634" s="6" t="s">
        <v>19032</v>
      </c>
      <c r="D5634" s="7">
        <v>44817</v>
      </c>
      <c r="E5634" s="8" t="s">
        <v>16654</v>
      </c>
      <c r="F5634" s="9">
        <v>359828</v>
      </c>
      <c r="G5634" s="8" t="s">
        <v>17662</v>
      </c>
      <c r="H5634" s="9">
        <v>37782</v>
      </c>
      <c r="I5634" s="69"/>
      <c r="J5634" s="70"/>
      <c r="K5634" s="71"/>
      <c r="L5634" s="77"/>
      <c r="M5634" s="78"/>
      <c r="N5634" t="str">
        <f t="shared" si="356"/>
        <v>40206</v>
      </c>
      <c r="O5634">
        <f t="shared" si="357"/>
        <v>40206</v>
      </c>
      <c r="P5634" s="29">
        <f t="shared" si="358"/>
        <v>359828</v>
      </c>
      <c r="Q5634" t="e">
        <f>+VLOOKUP(O5634,'Bảng kê HĐ 2022'!N$1912:R$4434,4,0)</f>
        <v>#N/A</v>
      </c>
      <c r="R5634" t="e">
        <f>+VLOOKUP(O5634,'Hàng trả'!#REF!,2,0)</f>
        <v>#REF!</v>
      </c>
    </row>
    <row r="5635" spans="1:18" hidden="1" x14ac:dyDescent="0.3">
      <c r="A5635" s="10">
        <v>10</v>
      </c>
      <c r="B5635" s="64"/>
      <c r="C5635" s="6" t="s">
        <v>19033</v>
      </c>
      <c r="D5635" s="7">
        <v>44816</v>
      </c>
      <c r="E5635" s="8" t="s">
        <v>16654</v>
      </c>
      <c r="F5635" s="9">
        <v>980005</v>
      </c>
      <c r="G5635" s="8" t="s">
        <v>17662</v>
      </c>
      <c r="H5635" s="9">
        <v>102901</v>
      </c>
      <c r="I5635" s="69"/>
      <c r="J5635" s="70"/>
      <c r="K5635" s="71"/>
      <c r="L5635" s="77"/>
      <c r="M5635" s="78"/>
      <c r="N5635" t="str">
        <f t="shared" si="356"/>
        <v>40131</v>
      </c>
      <c r="O5635">
        <f t="shared" si="357"/>
        <v>40131</v>
      </c>
      <c r="P5635" s="29">
        <f t="shared" si="358"/>
        <v>980005</v>
      </c>
      <c r="Q5635" t="e">
        <f>+VLOOKUP(O5635,'Bảng kê HĐ 2022'!N$1912:R$4434,4,0)</f>
        <v>#N/A</v>
      </c>
      <c r="R5635" t="e">
        <f>+VLOOKUP(O5635,'Hàng trả'!#REF!,2,0)</f>
        <v>#REF!</v>
      </c>
    </row>
    <row r="5636" spans="1:18" hidden="1" x14ac:dyDescent="0.3">
      <c r="A5636" s="10">
        <v>10</v>
      </c>
      <c r="B5636" s="64"/>
      <c r="C5636" s="6" t="s">
        <v>19034</v>
      </c>
      <c r="D5636" s="7">
        <v>44819</v>
      </c>
      <c r="E5636" s="8" t="s">
        <v>16654</v>
      </c>
      <c r="F5636" s="9">
        <v>1042767</v>
      </c>
      <c r="G5636" s="8" t="s">
        <v>17662</v>
      </c>
      <c r="H5636" s="9">
        <v>109491</v>
      </c>
      <c r="I5636" s="69"/>
      <c r="J5636" s="70"/>
      <c r="K5636" s="71"/>
      <c r="L5636" s="77"/>
      <c r="M5636" s="78"/>
      <c r="N5636" t="str">
        <f t="shared" si="356"/>
        <v>41360</v>
      </c>
      <c r="O5636">
        <f t="shared" si="357"/>
        <v>41360</v>
      </c>
      <c r="P5636" s="29">
        <f t="shared" si="358"/>
        <v>1042767</v>
      </c>
      <c r="Q5636" t="e">
        <f>+VLOOKUP(O5636,'Bảng kê HĐ 2022'!N$1912:R$4434,4,0)</f>
        <v>#N/A</v>
      </c>
      <c r="R5636" t="e">
        <f>+VLOOKUP(O5636,'Hàng trả'!#REF!,2,0)</f>
        <v>#REF!</v>
      </c>
    </row>
    <row r="5637" spans="1:18" hidden="1" x14ac:dyDescent="0.3">
      <c r="A5637" s="10">
        <v>10</v>
      </c>
      <c r="B5637" s="64"/>
      <c r="C5637" s="6" t="s">
        <v>19035</v>
      </c>
      <c r="D5637" s="7">
        <v>44810</v>
      </c>
      <c r="E5637" s="8" t="s">
        <v>16654</v>
      </c>
      <c r="F5637" s="9">
        <v>936762</v>
      </c>
      <c r="G5637" s="8" t="s">
        <v>17662</v>
      </c>
      <c r="H5637" s="9">
        <v>98360</v>
      </c>
      <c r="I5637" s="69"/>
      <c r="J5637" s="70"/>
      <c r="K5637" s="71"/>
      <c r="L5637" s="77"/>
      <c r="M5637" s="78"/>
      <c r="N5637" t="str">
        <f t="shared" si="356"/>
        <v>37317</v>
      </c>
      <c r="O5637">
        <f t="shared" si="357"/>
        <v>37317</v>
      </c>
      <c r="P5637" s="29">
        <f t="shared" si="358"/>
        <v>936762</v>
      </c>
      <c r="Q5637" t="e">
        <f>+VLOOKUP(O5637,'Bảng kê HĐ 2022'!N$1912:R$4434,4,0)</f>
        <v>#N/A</v>
      </c>
      <c r="R5637" t="e">
        <f>+VLOOKUP(O5637,'Hàng trả'!#REF!,2,0)</f>
        <v>#REF!</v>
      </c>
    </row>
    <row r="5638" spans="1:18" hidden="1" x14ac:dyDescent="0.3">
      <c r="A5638" s="10">
        <v>10</v>
      </c>
      <c r="B5638" s="64"/>
      <c r="C5638" s="6" t="s">
        <v>19036</v>
      </c>
      <c r="D5638" s="7">
        <v>44810</v>
      </c>
      <c r="E5638" s="8" t="s">
        <v>16654</v>
      </c>
      <c r="F5638" s="9">
        <v>608031</v>
      </c>
      <c r="G5638" s="8" t="s">
        <v>17662</v>
      </c>
      <c r="H5638" s="9">
        <v>63843</v>
      </c>
      <c r="I5638" s="69"/>
      <c r="J5638" s="70"/>
      <c r="K5638" s="71"/>
      <c r="L5638" s="77"/>
      <c r="M5638" s="78"/>
      <c r="N5638" t="str">
        <f t="shared" si="356"/>
        <v>37349</v>
      </c>
      <c r="O5638">
        <f t="shared" si="357"/>
        <v>37349</v>
      </c>
      <c r="P5638" s="29">
        <f t="shared" si="358"/>
        <v>608031</v>
      </c>
      <c r="Q5638" t="e">
        <f>+VLOOKUP(O5638,'Bảng kê HĐ 2022'!N$1912:R$4434,4,0)</f>
        <v>#N/A</v>
      </c>
      <c r="R5638" t="e">
        <f>+VLOOKUP(O5638,'Hàng trả'!#REF!,2,0)</f>
        <v>#REF!</v>
      </c>
    </row>
    <row r="5639" spans="1:18" hidden="1" x14ac:dyDescent="0.3">
      <c r="A5639" s="10">
        <v>10</v>
      </c>
      <c r="B5639" s="64"/>
      <c r="C5639" s="6" t="s">
        <v>19037</v>
      </c>
      <c r="D5639" s="7">
        <v>44817</v>
      </c>
      <c r="E5639" s="8" t="s">
        <v>17814</v>
      </c>
      <c r="F5639" s="9">
        <v>630811</v>
      </c>
      <c r="G5639" s="8" t="s">
        <v>17662</v>
      </c>
      <c r="H5639" s="9">
        <v>66235</v>
      </c>
      <c r="I5639" s="69"/>
      <c r="J5639" s="70"/>
      <c r="K5639" s="71"/>
      <c r="L5639" s="77"/>
      <c r="M5639" s="78"/>
      <c r="N5639" t="str">
        <f t="shared" si="356"/>
        <v>40207</v>
      </c>
      <c r="O5639">
        <f t="shared" si="357"/>
        <v>40207</v>
      </c>
      <c r="P5639" s="29">
        <f t="shared" si="358"/>
        <v>630811</v>
      </c>
      <c r="Q5639" t="e">
        <f>+VLOOKUP(O5639,'Bảng kê HĐ 2022'!N$1912:R$4434,4,0)</f>
        <v>#N/A</v>
      </c>
      <c r="R5639" t="e">
        <f>+VLOOKUP(O5639,'Hàng trả'!#REF!,2,0)</f>
        <v>#REF!</v>
      </c>
    </row>
    <row r="5640" spans="1:18" hidden="1" x14ac:dyDescent="0.3">
      <c r="A5640" s="10">
        <v>10</v>
      </c>
      <c r="B5640" s="64"/>
      <c r="C5640" s="6" t="s">
        <v>19038</v>
      </c>
      <c r="D5640" s="7">
        <v>44817</v>
      </c>
      <c r="E5640" s="8" t="s">
        <v>18967</v>
      </c>
      <c r="F5640" s="9">
        <v>1056703</v>
      </c>
      <c r="G5640" s="8" t="s">
        <v>17662</v>
      </c>
      <c r="H5640" s="9">
        <v>110954</v>
      </c>
      <c r="I5640" s="69"/>
      <c r="J5640" s="70"/>
      <c r="K5640" s="71"/>
      <c r="L5640" s="77"/>
      <c r="M5640" s="78"/>
      <c r="N5640" t="str">
        <f t="shared" si="356"/>
        <v>40210</v>
      </c>
      <c r="O5640">
        <f t="shared" si="357"/>
        <v>40210</v>
      </c>
      <c r="P5640" s="29">
        <f t="shared" si="358"/>
        <v>1056703</v>
      </c>
      <c r="Q5640" t="e">
        <f>+VLOOKUP(O5640,'Bảng kê HĐ 2022'!N$1912:R$4434,4,0)</f>
        <v>#N/A</v>
      </c>
      <c r="R5640" t="e">
        <f>+VLOOKUP(O5640,'Hàng trả'!#REF!,2,0)</f>
        <v>#REF!</v>
      </c>
    </row>
    <row r="5641" spans="1:18" hidden="1" x14ac:dyDescent="0.3">
      <c r="A5641" s="10">
        <v>10</v>
      </c>
      <c r="B5641" s="64"/>
      <c r="C5641" s="6" t="s">
        <v>19039</v>
      </c>
      <c r="D5641" s="7">
        <v>44821</v>
      </c>
      <c r="E5641" s="8" t="s">
        <v>17814</v>
      </c>
      <c r="F5641" s="9">
        <v>563540</v>
      </c>
      <c r="G5641" s="8" t="s">
        <v>17662</v>
      </c>
      <c r="H5641" s="9">
        <v>59172</v>
      </c>
      <c r="I5641" s="69"/>
      <c r="J5641" s="70"/>
      <c r="K5641" s="71"/>
      <c r="L5641" s="77"/>
      <c r="M5641" s="78"/>
      <c r="N5641" t="str">
        <f t="shared" ref="N5641:N5704" si="359">+RIGHT(C5641,5)</f>
        <v>42070</v>
      </c>
      <c r="O5641">
        <f t="shared" ref="O5641:O5704" si="360">+N5641*1</f>
        <v>42070</v>
      </c>
      <c r="P5641" s="29">
        <f t="shared" ref="P5641:P5704" si="361">+F5641</f>
        <v>563540</v>
      </c>
      <c r="Q5641" t="e">
        <f>+VLOOKUP(O5641,'Bảng kê HĐ 2022'!N$1912:R$4434,4,0)</f>
        <v>#N/A</v>
      </c>
      <c r="R5641" t="e">
        <f>+VLOOKUP(O5641,'Hàng trả'!#REF!,2,0)</f>
        <v>#REF!</v>
      </c>
    </row>
    <row r="5642" spans="1:18" hidden="1" x14ac:dyDescent="0.3">
      <c r="A5642" s="10">
        <v>10</v>
      </c>
      <c r="B5642" s="64"/>
      <c r="C5642" s="6" t="s">
        <v>19040</v>
      </c>
      <c r="D5642" s="7">
        <v>44812</v>
      </c>
      <c r="E5642" s="8" t="s">
        <v>16654</v>
      </c>
      <c r="F5642" s="9">
        <v>936762</v>
      </c>
      <c r="G5642" s="8" t="s">
        <v>17662</v>
      </c>
      <c r="H5642" s="9">
        <v>98360</v>
      </c>
      <c r="I5642" s="69"/>
      <c r="J5642" s="70"/>
      <c r="K5642" s="71"/>
      <c r="L5642" s="77"/>
      <c r="M5642" s="78"/>
      <c r="N5642" t="str">
        <f t="shared" si="359"/>
        <v>38452</v>
      </c>
      <c r="O5642">
        <f t="shared" si="360"/>
        <v>38452</v>
      </c>
      <c r="P5642" s="29">
        <f t="shared" si="361"/>
        <v>936762</v>
      </c>
      <c r="Q5642" t="e">
        <f>+VLOOKUP(O5642,'Bảng kê HĐ 2022'!N$1912:R$4434,4,0)</f>
        <v>#N/A</v>
      </c>
      <c r="R5642" t="e">
        <f>+VLOOKUP(O5642,'Hàng trả'!#REF!,2,0)</f>
        <v>#REF!</v>
      </c>
    </row>
    <row r="5643" spans="1:18" hidden="1" x14ac:dyDescent="0.3">
      <c r="A5643" s="10">
        <v>10</v>
      </c>
      <c r="B5643" s="64"/>
      <c r="C5643" s="6" t="s">
        <v>19041</v>
      </c>
      <c r="D5643" s="7">
        <v>44812</v>
      </c>
      <c r="E5643" s="8" t="s">
        <v>16654</v>
      </c>
      <c r="F5643" s="9">
        <v>599713</v>
      </c>
      <c r="G5643" s="8" t="s">
        <v>17662</v>
      </c>
      <c r="H5643" s="9">
        <v>62970</v>
      </c>
      <c r="I5643" s="69"/>
      <c r="J5643" s="70"/>
      <c r="K5643" s="71"/>
      <c r="L5643" s="77"/>
      <c r="M5643" s="78"/>
      <c r="N5643" t="str">
        <f t="shared" si="359"/>
        <v>38453</v>
      </c>
      <c r="O5643">
        <f t="shared" si="360"/>
        <v>38453</v>
      </c>
      <c r="P5643" s="29">
        <f t="shared" si="361"/>
        <v>599713</v>
      </c>
      <c r="Q5643" t="e">
        <f>+VLOOKUP(O5643,'Bảng kê HĐ 2022'!N$1912:R$4434,4,0)</f>
        <v>#N/A</v>
      </c>
      <c r="R5643" t="e">
        <f>+VLOOKUP(O5643,'Hàng trả'!#REF!,2,0)</f>
        <v>#REF!</v>
      </c>
    </row>
    <row r="5644" spans="1:18" hidden="1" x14ac:dyDescent="0.3">
      <c r="A5644" s="10">
        <v>10</v>
      </c>
      <c r="B5644" s="64"/>
      <c r="C5644" s="6" t="s">
        <v>19042</v>
      </c>
      <c r="D5644" s="7">
        <v>44826</v>
      </c>
      <c r="E5644" s="8" t="s">
        <v>16654</v>
      </c>
      <c r="F5644" s="9">
        <v>518439</v>
      </c>
      <c r="G5644" s="8" t="s">
        <v>17662</v>
      </c>
      <c r="H5644" s="9">
        <v>54436</v>
      </c>
      <c r="I5644" s="69"/>
      <c r="J5644" s="70"/>
      <c r="K5644" s="71"/>
      <c r="L5644" s="77"/>
      <c r="M5644" s="78"/>
      <c r="N5644" t="str">
        <f t="shared" si="359"/>
        <v>43630</v>
      </c>
      <c r="O5644">
        <f t="shared" si="360"/>
        <v>43630</v>
      </c>
      <c r="P5644" s="29">
        <f t="shared" si="361"/>
        <v>518439</v>
      </c>
      <c r="Q5644" t="e">
        <f>+VLOOKUP(O5644,'Bảng kê HĐ 2022'!N$1912:R$4434,4,0)</f>
        <v>#N/A</v>
      </c>
      <c r="R5644" t="e">
        <f>+VLOOKUP(O5644,'Hàng trả'!#REF!,2,0)</f>
        <v>#REF!</v>
      </c>
    </row>
    <row r="5645" spans="1:18" hidden="1" x14ac:dyDescent="0.3">
      <c r="A5645" s="10">
        <v>10</v>
      </c>
      <c r="B5645" s="64"/>
      <c r="C5645" s="6" t="s">
        <v>19043</v>
      </c>
      <c r="D5645" s="7">
        <v>44831</v>
      </c>
      <c r="E5645" s="8" t="s">
        <v>16654</v>
      </c>
      <c r="F5645" s="9">
        <v>481140</v>
      </c>
      <c r="G5645" s="8" t="s">
        <v>17662</v>
      </c>
      <c r="H5645" s="9">
        <v>50520</v>
      </c>
      <c r="I5645" s="69"/>
      <c r="J5645" s="70"/>
      <c r="K5645" s="71"/>
      <c r="L5645" s="77"/>
      <c r="M5645" s="78"/>
      <c r="N5645" t="str">
        <f t="shared" si="359"/>
        <v>44254</v>
      </c>
      <c r="O5645">
        <f t="shared" si="360"/>
        <v>44254</v>
      </c>
      <c r="P5645" s="29">
        <f t="shared" si="361"/>
        <v>481140</v>
      </c>
      <c r="Q5645" t="e">
        <f>+VLOOKUP(O5645,'Bảng kê HĐ 2022'!N$1912:R$4434,4,0)</f>
        <v>#N/A</v>
      </c>
      <c r="R5645" t="e">
        <f>+VLOOKUP(O5645,'Hàng trả'!#REF!,2,0)</f>
        <v>#REF!</v>
      </c>
    </row>
    <row r="5646" spans="1:18" hidden="1" x14ac:dyDescent="0.3">
      <c r="A5646" s="10">
        <v>10</v>
      </c>
      <c r="B5646" s="64"/>
      <c r="C5646" s="6" t="s">
        <v>19044</v>
      </c>
      <c r="D5646" s="7">
        <v>44810</v>
      </c>
      <c r="E5646" s="8" t="s">
        <v>16654</v>
      </c>
      <c r="F5646" s="9">
        <v>1393114</v>
      </c>
      <c r="G5646" s="8" t="s">
        <v>17662</v>
      </c>
      <c r="H5646" s="9">
        <v>146277</v>
      </c>
      <c r="I5646" s="69"/>
      <c r="J5646" s="70"/>
      <c r="K5646" s="71"/>
      <c r="L5646" s="77"/>
      <c r="M5646" s="78"/>
      <c r="N5646" t="str">
        <f t="shared" si="359"/>
        <v>37323</v>
      </c>
      <c r="O5646">
        <f t="shared" si="360"/>
        <v>37323</v>
      </c>
      <c r="P5646" s="29">
        <f t="shared" si="361"/>
        <v>1393114</v>
      </c>
      <c r="Q5646" t="e">
        <f>+VLOOKUP(O5646,'Bảng kê HĐ 2022'!N$1912:R$4434,4,0)</f>
        <v>#N/A</v>
      </c>
      <c r="R5646" t="e">
        <f>+VLOOKUP(O5646,'Hàng trả'!#REF!,2,0)</f>
        <v>#REF!</v>
      </c>
    </row>
    <row r="5647" spans="1:18" hidden="1" x14ac:dyDescent="0.3">
      <c r="A5647" s="10">
        <v>10</v>
      </c>
      <c r="B5647" s="64"/>
      <c r="C5647" s="6" t="s">
        <v>19045</v>
      </c>
      <c r="D5647" s="7">
        <v>44812</v>
      </c>
      <c r="E5647" s="8" t="s">
        <v>16654</v>
      </c>
      <c r="F5647" s="9">
        <v>1233690</v>
      </c>
      <c r="G5647" s="8" t="s">
        <v>17662</v>
      </c>
      <c r="H5647" s="9">
        <v>129537</v>
      </c>
      <c r="I5647" s="69"/>
      <c r="J5647" s="70"/>
      <c r="K5647" s="71"/>
      <c r="L5647" s="77"/>
      <c r="M5647" s="78"/>
      <c r="N5647" t="str">
        <f t="shared" si="359"/>
        <v>38451</v>
      </c>
      <c r="O5647">
        <f t="shared" si="360"/>
        <v>38451</v>
      </c>
      <c r="P5647" s="29">
        <f t="shared" si="361"/>
        <v>1233690</v>
      </c>
      <c r="Q5647" t="e">
        <f>+VLOOKUP(O5647,'Bảng kê HĐ 2022'!N$1912:R$4434,4,0)</f>
        <v>#N/A</v>
      </c>
      <c r="R5647" t="e">
        <f>+VLOOKUP(O5647,'Hàng trả'!#REF!,2,0)</f>
        <v>#REF!</v>
      </c>
    </row>
    <row r="5648" spans="1:18" hidden="1" x14ac:dyDescent="0.3">
      <c r="A5648" s="10">
        <v>10</v>
      </c>
      <c r="B5648" s="64"/>
      <c r="C5648" s="6" t="s">
        <v>19046</v>
      </c>
      <c r="D5648" s="7">
        <v>44827</v>
      </c>
      <c r="E5648" s="8" t="s">
        <v>16654</v>
      </c>
      <c r="F5648" s="9">
        <v>561086</v>
      </c>
      <c r="G5648" s="8" t="s">
        <v>17662</v>
      </c>
      <c r="H5648" s="9">
        <v>58914</v>
      </c>
      <c r="I5648" s="69"/>
      <c r="J5648" s="70"/>
      <c r="K5648" s="71"/>
      <c r="L5648" s="77"/>
      <c r="M5648" s="78"/>
      <c r="N5648" t="str">
        <f t="shared" si="359"/>
        <v>44011</v>
      </c>
      <c r="O5648">
        <f t="shared" si="360"/>
        <v>44011</v>
      </c>
      <c r="P5648" s="29">
        <f t="shared" si="361"/>
        <v>561086</v>
      </c>
      <c r="Q5648" t="e">
        <f>+VLOOKUP(O5648,'Bảng kê HĐ 2022'!N$1912:R$4434,4,0)</f>
        <v>#N/A</v>
      </c>
      <c r="R5648" t="e">
        <f>+VLOOKUP(O5648,'Hàng trả'!#REF!,2,0)</f>
        <v>#REF!</v>
      </c>
    </row>
    <row r="5649" spans="1:18" hidden="1" x14ac:dyDescent="0.3">
      <c r="A5649" s="10">
        <v>10</v>
      </c>
      <c r="B5649" s="64"/>
      <c r="C5649" s="6" t="s">
        <v>19047</v>
      </c>
      <c r="D5649" s="7">
        <v>44821</v>
      </c>
      <c r="E5649" s="8" t="s">
        <v>16654</v>
      </c>
      <c r="F5649" s="9">
        <v>1069987</v>
      </c>
      <c r="G5649" s="8" t="s">
        <v>17662</v>
      </c>
      <c r="H5649" s="9">
        <v>112349</v>
      </c>
      <c r="I5649" s="69"/>
      <c r="J5649" s="70"/>
      <c r="K5649" s="71"/>
      <c r="L5649" s="77"/>
      <c r="M5649" s="78"/>
      <c r="N5649" t="str">
        <f t="shared" si="359"/>
        <v>42041</v>
      </c>
      <c r="O5649">
        <f t="shared" si="360"/>
        <v>42041</v>
      </c>
      <c r="P5649" s="29">
        <f t="shared" si="361"/>
        <v>1069987</v>
      </c>
      <c r="Q5649" t="e">
        <f>+VLOOKUP(O5649,'Bảng kê HĐ 2022'!N$1912:R$4434,4,0)</f>
        <v>#N/A</v>
      </c>
      <c r="R5649" t="e">
        <f>+VLOOKUP(O5649,'Hàng trả'!#REF!,2,0)</f>
        <v>#REF!</v>
      </c>
    </row>
    <row r="5650" spans="1:18" hidden="1" x14ac:dyDescent="0.3">
      <c r="A5650" s="10">
        <v>10</v>
      </c>
      <c r="B5650" s="64"/>
      <c r="C5650" s="6" t="s">
        <v>19048</v>
      </c>
      <c r="D5650" s="7">
        <v>44828</v>
      </c>
      <c r="E5650" s="8" t="s">
        <v>16654</v>
      </c>
      <c r="F5650" s="9">
        <v>797477</v>
      </c>
      <c r="G5650" s="8" t="s">
        <v>17662</v>
      </c>
      <c r="H5650" s="9">
        <v>83735</v>
      </c>
      <c r="I5650" s="69"/>
      <c r="J5650" s="70"/>
      <c r="K5650" s="71"/>
      <c r="L5650" s="77"/>
      <c r="M5650" s="78"/>
      <c r="N5650" t="str">
        <f t="shared" si="359"/>
        <v>44121</v>
      </c>
      <c r="O5650">
        <f t="shared" si="360"/>
        <v>44121</v>
      </c>
      <c r="P5650" s="29">
        <f t="shared" si="361"/>
        <v>797477</v>
      </c>
      <c r="Q5650" t="e">
        <f>+VLOOKUP(O5650,'Bảng kê HĐ 2022'!N$1912:R$4434,4,0)</f>
        <v>#N/A</v>
      </c>
      <c r="R5650" t="e">
        <f>+VLOOKUP(O5650,'Hàng trả'!#REF!,2,0)</f>
        <v>#REF!</v>
      </c>
    </row>
    <row r="5651" spans="1:18" hidden="1" x14ac:dyDescent="0.3">
      <c r="A5651" s="10">
        <v>10</v>
      </c>
      <c r="B5651" s="64"/>
      <c r="C5651" s="6" t="s">
        <v>19049</v>
      </c>
      <c r="D5651" s="7">
        <v>44832</v>
      </c>
      <c r="E5651" s="8" t="s">
        <v>16654</v>
      </c>
      <c r="F5651" s="9">
        <v>667510</v>
      </c>
      <c r="G5651" s="8" t="s">
        <v>17662</v>
      </c>
      <c r="H5651" s="9">
        <v>70089</v>
      </c>
      <c r="I5651" s="69"/>
      <c r="J5651" s="70"/>
      <c r="K5651" s="71"/>
      <c r="L5651" s="77"/>
      <c r="M5651" s="78"/>
      <c r="N5651" t="str">
        <f t="shared" si="359"/>
        <v>44306</v>
      </c>
      <c r="O5651">
        <f t="shared" si="360"/>
        <v>44306</v>
      </c>
      <c r="P5651" s="29">
        <f t="shared" si="361"/>
        <v>667510</v>
      </c>
      <c r="Q5651" t="e">
        <f>+VLOOKUP(O5651,'Bảng kê HĐ 2022'!N$1912:R$4434,4,0)</f>
        <v>#N/A</v>
      </c>
      <c r="R5651" t="e">
        <f>+VLOOKUP(O5651,'Hàng trả'!#REF!,2,0)</f>
        <v>#REF!</v>
      </c>
    </row>
    <row r="5652" spans="1:18" hidden="1" x14ac:dyDescent="0.3">
      <c r="A5652" s="10">
        <v>10</v>
      </c>
      <c r="B5652" s="64"/>
      <c r="C5652" s="6" t="s">
        <v>19050</v>
      </c>
      <c r="D5652" s="7">
        <v>44810</v>
      </c>
      <c r="E5652" s="8" t="s">
        <v>19016</v>
      </c>
      <c r="F5652" s="9">
        <v>1728637</v>
      </c>
      <c r="G5652" s="8" t="s">
        <v>17662</v>
      </c>
      <c r="H5652" s="9">
        <v>181507</v>
      </c>
      <c r="I5652" s="69"/>
      <c r="J5652" s="70"/>
      <c r="K5652" s="71"/>
      <c r="L5652" s="77"/>
      <c r="M5652" s="78"/>
      <c r="N5652" t="str">
        <f t="shared" si="359"/>
        <v>37377</v>
      </c>
      <c r="O5652">
        <f t="shared" si="360"/>
        <v>37377</v>
      </c>
      <c r="P5652" s="29">
        <f t="shared" si="361"/>
        <v>1728637</v>
      </c>
      <c r="Q5652" t="e">
        <f>+VLOOKUP(O5652,'Bảng kê HĐ 2022'!N$1912:R$4434,4,0)</f>
        <v>#N/A</v>
      </c>
      <c r="R5652" t="e">
        <f>+VLOOKUP(O5652,'Hàng trả'!#REF!,2,0)</f>
        <v>#REF!</v>
      </c>
    </row>
    <row r="5653" spans="1:18" hidden="1" x14ac:dyDescent="0.3">
      <c r="A5653" s="10">
        <v>10</v>
      </c>
      <c r="B5653" s="64"/>
      <c r="C5653" s="6" t="s">
        <v>19051</v>
      </c>
      <c r="D5653" s="7">
        <v>44813</v>
      </c>
      <c r="E5653" s="8" t="s">
        <v>17814</v>
      </c>
      <c r="F5653" s="9">
        <v>734533</v>
      </c>
      <c r="G5653" s="8" t="s">
        <v>17662</v>
      </c>
      <c r="H5653" s="9">
        <v>77126</v>
      </c>
      <c r="I5653" s="69"/>
      <c r="J5653" s="70"/>
      <c r="K5653" s="71"/>
      <c r="L5653" s="77"/>
      <c r="M5653" s="78"/>
      <c r="N5653" t="str">
        <f t="shared" si="359"/>
        <v>39528</v>
      </c>
      <c r="O5653">
        <f t="shared" si="360"/>
        <v>39528</v>
      </c>
      <c r="P5653" s="29">
        <f t="shared" si="361"/>
        <v>734533</v>
      </c>
      <c r="Q5653" t="e">
        <f>+VLOOKUP(O5653,'Bảng kê HĐ 2022'!N$1912:R$4434,4,0)</f>
        <v>#N/A</v>
      </c>
      <c r="R5653" t="e">
        <f>+VLOOKUP(O5653,'Hàng trả'!#REF!,2,0)</f>
        <v>#REF!</v>
      </c>
    </row>
    <row r="5654" spans="1:18" hidden="1" x14ac:dyDescent="0.3">
      <c r="A5654" s="10">
        <v>10</v>
      </c>
      <c r="B5654" s="64"/>
      <c r="C5654" s="6" t="s">
        <v>19052</v>
      </c>
      <c r="D5654" s="7">
        <v>44809</v>
      </c>
      <c r="E5654" s="8" t="s">
        <v>17984</v>
      </c>
      <c r="F5654" s="9">
        <v>1207745</v>
      </c>
      <c r="G5654" s="8" t="s">
        <v>17662</v>
      </c>
      <c r="H5654" s="9">
        <v>126813</v>
      </c>
      <c r="I5654" s="69"/>
      <c r="J5654" s="70"/>
      <c r="K5654" s="71"/>
      <c r="L5654" s="77"/>
      <c r="M5654" s="78"/>
      <c r="N5654" t="str">
        <f t="shared" si="359"/>
        <v>37228</v>
      </c>
      <c r="O5654">
        <f t="shared" si="360"/>
        <v>37228</v>
      </c>
      <c r="P5654" s="29">
        <f t="shared" si="361"/>
        <v>1207745</v>
      </c>
      <c r="Q5654" t="e">
        <f>+VLOOKUP(O5654,'Bảng kê HĐ 2022'!N$1912:R$4434,4,0)</f>
        <v>#N/A</v>
      </c>
      <c r="R5654" t="e">
        <f>+VLOOKUP(O5654,'Hàng trả'!#REF!,2,0)</f>
        <v>#REF!</v>
      </c>
    </row>
    <row r="5655" spans="1:18" hidden="1" x14ac:dyDescent="0.3">
      <c r="A5655" s="10">
        <v>10</v>
      </c>
      <c r="B5655" s="64"/>
      <c r="C5655" s="6" t="s">
        <v>19053</v>
      </c>
      <c r="D5655" s="7">
        <v>44818</v>
      </c>
      <c r="E5655" s="8" t="s">
        <v>18924</v>
      </c>
      <c r="F5655" s="9">
        <v>1412071</v>
      </c>
      <c r="G5655" s="8" t="s">
        <v>17662</v>
      </c>
      <c r="H5655" s="9">
        <v>148267</v>
      </c>
      <c r="I5655" s="69"/>
      <c r="J5655" s="70"/>
      <c r="K5655" s="71"/>
      <c r="L5655" s="77"/>
      <c r="M5655" s="78"/>
      <c r="N5655" t="str">
        <f t="shared" si="359"/>
        <v>40247</v>
      </c>
      <c r="O5655">
        <f t="shared" si="360"/>
        <v>40247</v>
      </c>
      <c r="P5655" s="29">
        <f t="shared" si="361"/>
        <v>1412071</v>
      </c>
      <c r="Q5655" t="e">
        <f>+VLOOKUP(O5655,'Bảng kê HĐ 2022'!N$1912:R$4434,4,0)</f>
        <v>#N/A</v>
      </c>
      <c r="R5655" t="e">
        <f>+VLOOKUP(O5655,'Hàng trả'!#REF!,2,0)</f>
        <v>#REF!</v>
      </c>
    </row>
    <row r="5656" spans="1:18" hidden="1" x14ac:dyDescent="0.3">
      <c r="A5656" s="10">
        <v>10</v>
      </c>
      <c r="B5656" s="64"/>
      <c r="C5656" s="6" t="s">
        <v>19054</v>
      </c>
      <c r="D5656" s="7">
        <v>44830</v>
      </c>
      <c r="E5656" s="8" t="s">
        <v>17814</v>
      </c>
      <c r="F5656" s="9">
        <v>605461</v>
      </c>
      <c r="G5656" s="8" t="s">
        <v>17662</v>
      </c>
      <c r="H5656" s="9">
        <v>63573</v>
      </c>
      <c r="I5656" s="69"/>
      <c r="J5656" s="70"/>
      <c r="K5656" s="71"/>
      <c r="L5656" s="77"/>
      <c r="M5656" s="78"/>
      <c r="N5656" t="str">
        <f t="shared" si="359"/>
        <v>44231</v>
      </c>
      <c r="O5656">
        <f t="shared" si="360"/>
        <v>44231</v>
      </c>
      <c r="P5656" s="29">
        <f t="shared" si="361"/>
        <v>605461</v>
      </c>
      <c r="Q5656" t="e">
        <f>+VLOOKUP(O5656,'Bảng kê HĐ 2022'!N$1912:R$4434,4,0)</f>
        <v>#N/A</v>
      </c>
      <c r="R5656" t="e">
        <f>+VLOOKUP(O5656,'Hàng trả'!#REF!,2,0)</f>
        <v>#REF!</v>
      </c>
    </row>
    <row r="5657" spans="1:18" hidden="1" x14ac:dyDescent="0.3">
      <c r="A5657" s="10">
        <v>10</v>
      </c>
      <c r="B5657" s="64"/>
      <c r="C5657" s="6" t="s">
        <v>19055</v>
      </c>
      <c r="D5657" s="7">
        <v>44812</v>
      </c>
      <c r="E5657" s="8" t="s">
        <v>16654</v>
      </c>
      <c r="F5657" s="9">
        <v>588003</v>
      </c>
      <c r="G5657" s="8" t="s">
        <v>17662</v>
      </c>
      <c r="H5657" s="9">
        <v>61740</v>
      </c>
      <c r="I5657" s="69"/>
      <c r="J5657" s="70"/>
      <c r="K5657" s="71"/>
      <c r="L5657" s="77"/>
      <c r="M5657" s="78"/>
      <c r="N5657" t="str">
        <f t="shared" si="359"/>
        <v>38443</v>
      </c>
      <c r="O5657">
        <f t="shared" si="360"/>
        <v>38443</v>
      </c>
      <c r="P5657" s="29">
        <f t="shared" si="361"/>
        <v>588003</v>
      </c>
      <c r="Q5657" t="e">
        <f>+VLOOKUP(O5657,'Bảng kê HĐ 2022'!N$1912:R$4434,4,0)</f>
        <v>#N/A</v>
      </c>
      <c r="R5657" t="e">
        <f>+VLOOKUP(O5657,'Hàng trả'!#REF!,2,0)</f>
        <v>#REF!</v>
      </c>
    </row>
    <row r="5658" spans="1:18" hidden="1" x14ac:dyDescent="0.3">
      <c r="A5658" s="10">
        <v>10</v>
      </c>
      <c r="B5658" s="64"/>
      <c r="C5658" s="6" t="s">
        <v>19056</v>
      </c>
      <c r="D5658" s="7">
        <v>44810</v>
      </c>
      <c r="E5658" s="8" t="s">
        <v>16654</v>
      </c>
      <c r="F5658" s="9">
        <v>599713</v>
      </c>
      <c r="G5658" s="8" t="s">
        <v>17662</v>
      </c>
      <c r="H5658" s="9">
        <v>62970</v>
      </c>
      <c r="I5658" s="69"/>
      <c r="J5658" s="70"/>
      <c r="K5658" s="71"/>
      <c r="L5658" s="77"/>
      <c r="M5658" s="78"/>
      <c r="N5658" t="str">
        <f t="shared" si="359"/>
        <v>37354</v>
      </c>
      <c r="O5658">
        <f t="shared" si="360"/>
        <v>37354</v>
      </c>
      <c r="P5658" s="29">
        <f t="shared" si="361"/>
        <v>599713</v>
      </c>
      <c r="Q5658" t="e">
        <f>+VLOOKUP(O5658,'Bảng kê HĐ 2022'!N$1912:R$4434,4,0)</f>
        <v>#N/A</v>
      </c>
      <c r="R5658" t="e">
        <f>+VLOOKUP(O5658,'Hàng trả'!#REF!,2,0)</f>
        <v>#REF!</v>
      </c>
    </row>
    <row r="5659" spans="1:18" hidden="1" x14ac:dyDescent="0.3">
      <c r="A5659" s="10">
        <v>10</v>
      </c>
      <c r="B5659" s="64"/>
      <c r="C5659" s="6" t="s">
        <v>19057</v>
      </c>
      <c r="D5659" s="7">
        <v>44813</v>
      </c>
      <c r="E5659" s="8" t="s">
        <v>16654</v>
      </c>
      <c r="F5659" s="9">
        <v>1207745</v>
      </c>
      <c r="G5659" s="8" t="s">
        <v>17662</v>
      </c>
      <c r="H5659" s="9">
        <v>126813</v>
      </c>
      <c r="I5659" s="69"/>
      <c r="J5659" s="70"/>
      <c r="K5659" s="71"/>
      <c r="L5659" s="77"/>
      <c r="M5659" s="78"/>
      <c r="N5659" t="str">
        <f t="shared" si="359"/>
        <v>39889</v>
      </c>
      <c r="O5659">
        <f t="shared" si="360"/>
        <v>39889</v>
      </c>
      <c r="P5659" s="29">
        <f t="shared" si="361"/>
        <v>1207745</v>
      </c>
      <c r="Q5659" t="e">
        <f>+VLOOKUP(O5659,'Bảng kê HĐ 2022'!N$1912:R$4434,4,0)</f>
        <v>#N/A</v>
      </c>
      <c r="R5659" t="e">
        <f>+VLOOKUP(O5659,'Hàng trả'!#REF!,2,0)</f>
        <v>#REF!</v>
      </c>
    </row>
    <row r="5660" spans="1:18" hidden="1" x14ac:dyDescent="0.3">
      <c r="A5660" s="10">
        <v>10</v>
      </c>
      <c r="B5660" s="64"/>
      <c r="C5660" s="6" t="s">
        <v>19058</v>
      </c>
      <c r="D5660" s="7">
        <v>44817</v>
      </c>
      <c r="E5660" s="8" t="s">
        <v>16654</v>
      </c>
      <c r="F5660" s="9">
        <v>967859</v>
      </c>
      <c r="G5660" s="8" t="s">
        <v>17662</v>
      </c>
      <c r="H5660" s="9">
        <v>101625</v>
      </c>
      <c r="I5660" s="69"/>
      <c r="J5660" s="70"/>
      <c r="K5660" s="71"/>
      <c r="L5660" s="77"/>
      <c r="M5660" s="78"/>
      <c r="N5660" t="str">
        <f t="shared" si="359"/>
        <v>40196</v>
      </c>
      <c r="O5660">
        <f t="shared" si="360"/>
        <v>40196</v>
      </c>
      <c r="P5660" s="29">
        <f t="shared" si="361"/>
        <v>967859</v>
      </c>
      <c r="Q5660" t="e">
        <f>+VLOOKUP(O5660,'Bảng kê HĐ 2022'!N$1912:R$4434,4,0)</f>
        <v>#N/A</v>
      </c>
      <c r="R5660" t="e">
        <f>+VLOOKUP(O5660,'Hàng trả'!#REF!,2,0)</f>
        <v>#REF!</v>
      </c>
    </row>
    <row r="5661" spans="1:18" hidden="1" x14ac:dyDescent="0.3">
      <c r="A5661" s="10">
        <v>10</v>
      </c>
      <c r="B5661" s="64"/>
      <c r="C5661" s="6" t="s">
        <v>19059</v>
      </c>
      <c r="D5661" s="7">
        <v>44810</v>
      </c>
      <c r="E5661" s="8" t="s">
        <v>16654</v>
      </c>
      <c r="F5661" s="9">
        <v>608031</v>
      </c>
      <c r="G5661" s="8" t="s">
        <v>17662</v>
      </c>
      <c r="H5661" s="9">
        <v>63843</v>
      </c>
      <c r="I5661" s="69"/>
      <c r="J5661" s="70"/>
      <c r="K5661" s="71"/>
      <c r="L5661" s="77"/>
      <c r="M5661" s="78"/>
      <c r="N5661" t="str">
        <f t="shared" si="359"/>
        <v>37313</v>
      </c>
      <c r="O5661">
        <f t="shared" si="360"/>
        <v>37313</v>
      </c>
      <c r="P5661" s="29">
        <f t="shared" si="361"/>
        <v>608031</v>
      </c>
      <c r="Q5661" t="e">
        <f>+VLOOKUP(O5661,'Bảng kê HĐ 2022'!N$1912:R$4434,4,0)</f>
        <v>#N/A</v>
      </c>
      <c r="R5661" t="e">
        <f>+VLOOKUP(O5661,'Hàng trả'!#REF!,2,0)</f>
        <v>#REF!</v>
      </c>
    </row>
    <row r="5662" spans="1:18" hidden="1" x14ac:dyDescent="0.3">
      <c r="A5662" s="10">
        <v>10</v>
      </c>
      <c r="B5662" s="64"/>
      <c r="C5662" s="6" t="s">
        <v>19060</v>
      </c>
      <c r="D5662" s="7">
        <v>44813</v>
      </c>
      <c r="E5662" s="8" t="s">
        <v>16654</v>
      </c>
      <c r="F5662" s="9">
        <v>1216062</v>
      </c>
      <c r="G5662" s="8" t="s">
        <v>17662</v>
      </c>
      <c r="H5662" s="9">
        <v>127687</v>
      </c>
      <c r="I5662" s="69"/>
      <c r="J5662" s="70"/>
      <c r="K5662" s="71"/>
      <c r="L5662" s="77"/>
      <c r="M5662" s="78"/>
      <c r="N5662" t="str">
        <f t="shared" si="359"/>
        <v>39530</v>
      </c>
      <c r="O5662">
        <f t="shared" si="360"/>
        <v>39530</v>
      </c>
      <c r="P5662" s="29">
        <f t="shared" si="361"/>
        <v>1216062</v>
      </c>
      <c r="Q5662" t="e">
        <f>+VLOOKUP(O5662,'Bảng kê HĐ 2022'!N$1912:R$4434,4,0)</f>
        <v>#N/A</v>
      </c>
      <c r="R5662" t="e">
        <f>+VLOOKUP(O5662,'Hàng trả'!#REF!,2,0)</f>
        <v>#REF!</v>
      </c>
    </row>
    <row r="5663" spans="1:18" hidden="1" x14ac:dyDescent="0.3">
      <c r="A5663" s="10">
        <v>10</v>
      </c>
      <c r="B5663" s="64"/>
      <c r="C5663" s="6" t="s">
        <v>19061</v>
      </c>
      <c r="D5663" s="7">
        <v>44813</v>
      </c>
      <c r="E5663" s="8" t="s">
        <v>16654</v>
      </c>
      <c r="F5663" s="9">
        <v>1362016</v>
      </c>
      <c r="G5663" s="8" t="s">
        <v>17662</v>
      </c>
      <c r="H5663" s="9">
        <v>143012</v>
      </c>
      <c r="I5663" s="69"/>
      <c r="J5663" s="70"/>
      <c r="K5663" s="71"/>
      <c r="L5663" s="77"/>
      <c r="M5663" s="78"/>
      <c r="N5663" t="str">
        <f t="shared" si="359"/>
        <v>39760</v>
      </c>
      <c r="O5663">
        <f t="shared" si="360"/>
        <v>39760</v>
      </c>
      <c r="P5663" s="29">
        <f t="shared" si="361"/>
        <v>1362016</v>
      </c>
      <c r="Q5663" t="e">
        <f>+VLOOKUP(O5663,'Bảng kê HĐ 2022'!N$1912:R$4434,4,0)</f>
        <v>#N/A</v>
      </c>
      <c r="R5663" t="e">
        <f>+VLOOKUP(O5663,'Hàng trả'!#REF!,2,0)</f>
        <v>#REF!</v>
      </c>
    </row>
    <row r="5664" spans="1:18" hidden="1" x14ac:dyDescent="0.3">
      <c r="A5664" s="10">
        <v>10</v>
      </c>
      <c r="B5664" s="64"/>
      <c r="C5664" s="6" t="s">
        <v>19062</v>
      </c>
      <c r="D5664" s="7">
        <v>44819</v>
      </c>
      <c r="E5664" s="8" t="s">
        <v>17814</v>
      </c>
      <c r="F5664" s="9">
        <v>844589</v>
      </c>
      <c r="G5664" s="8" t="s">
        <v>17662</v>
      </c>
      <c r="H5664" s="9">
        <v>88682</v>
      </c>
      <c r="I5664" s="69"/>
      <c r="J5664" s="70"/>
      <c r="K5664" s="71"/>
      <c r="L5664" s="77"/>
      <c r="M5664" s="78"/>
      <c r="N5664" t="str">
        <f t="shared" si="359"/>
        <v>41349</v>
      </c>
      <c r="O5664">
        <f t="shared" si="360"/>
        <v>41349</v>
      </c>
      <c r="P5664" s="29">
        <f t="shared" si="361"/>
        <v>844589</v>
      </c>
      <c r="Q5664" t="e">
        <f>+VLOOKUP(O5664,'Bảng kê HĐ 2022'!N$1912:R$4434,4,0)</f>
        <v>#N/A</v>
      </c>
      <c r="R5664" t="e">
        <f>+VLOOKUP(O5664,'Hàng trả'!#REF!,2,0)</f>
        <v>#REF!</v>
      </c>
    </row>
    <row r="5665" spans="1:18" hidden="1" x14ac:dyDescent="0.3">
      <c r="A5665" s="10">
        <v>10</v>
      </c>
      <c r="B5665" s="64"/>
      <c r="C5665" s="6" t="s">
        <v>19063</v>
      </c>
      <c r="D5665" s="7">
        <v>44826</v>
      </c>
      <c r="E5665" s="8" t="s">
        <v>18967</v>
      </c>
      <c r="F5665" s="9">
        <v>518439</v>
      </c>
      <c r="G5665" s="8" t="s">
        <v>17662</v>
      </c>
      <c r="H5665" s="9">
        <v>54436</v>
      </c>
      <c r="I5665" s="69"/>
      <c r="J5665" s="70"/>
      <c r="K5665" s="71"/>
      <c r="L5665" s="77"/>
      <c r="M5665" s="78"/>
      <c r="N5665" t="str">
        <f t="shared" si="359"/>
        <v>43858</v>
      </c>
      <c r="O5665">
        <f t="shared" si="360"/>
        <v>43858</v>
      </c>
      <c r="P5665" s="29">
        <f t="shared" si="361"/>
        <v>518439</v>
      </c>
      <c r="Q5665" t="e">
        <f>+VLOOKUP(O5665,'Bảng kê HĐ 2022'!N$1912:R$4434,4,0)</f>
        <v>#N/A</v>
      </c>
      <c r="R5665" t="e">
        <f>+VLOOKUP(O5665,'Hàng trả'!#REF!,2,0)</f>
        <v>#REF!</v>
      </c>
    </row>
    <row r="5666" spans="1:18" hidden="1" x14ac:dyDescent="0.3">
      <c r="A5666" s="10">
        <v>10</v>
      </c>
      <c r="B5666" s="64"/>
      <c r="C5666" s="6" t="s">
        <v>19064</v>
      </c>
      <c r="D5666" s="7">
        <v>44816</v>
      </c>
      <c r="E5666" s="8" t="s">
        <v>10193</v>
      </c>
      <c r="F5666" s="9">
        <v>1513652</v>
      </c>
      <c r="G5666" s="8" t="s">
        <v>17662</v>
      </c>
      <c r="H5666" s="9">
        <v>158933</v>
      </c>
      <c r="I5666" s="69"/>
      <c r="J5666" s="70"/>
      <c r="K5666" s="71"/>
      <c r="L5666" s="77"/>
      <c r="M5666" s="78"/>
      <c r="N5666" t="str">
        <f t="shared" si="359"/>
        <v>40135</v>
      </c>
      <c r="O5666">
        <f t="shared" si="360"/>
        <v>40135</v>
      </c>
      <c r="P5666" s="29">
        <f t="shared" si="361"/>
        <v>1513652</v>
      </c>
      <c r="Q5666" t="e">
        <f>+VLOOKUP(O5666,'Bảng kê HĐ 2022'!N$1912:R$4434,4,0)</f>
        <v>#N/A</v>
      </c>
      <c r="R5666" t="e">
        <f>+VLOOKUP(O5666,'Hàng trả'!#REF!,2,0)</f>
        <v>#REF!</v>
      </c>
    </row>
    <row r="5667" spans="1:18" hidden="1" x14ac:dyDescent="0.3">
      <c r="A5667" s="10">
        <v>10</v>
      </c>
      <c r="B5667" s="64"/>
      <c r="C5667" s="6" t="s">
        <v>19065</v>
      </c>
      <c r="D5667" s="7">
        <v>44824</v>
      </c>
      <c r="E5667" s="8" t="s">
        <v>16654</v>
      </c>
      <c r="F5667" s="9">
        <v>468221</v>
      </c>
      <c r="G5667" s="8" t="s">
        <v>17662</v>
      </c>
      <c r="H5667" s="9">
        <v>49163</v>
      </c>
      <c r="I5667" s="69"/>
      <c r="J5667" s="70"/>
      <c r="K5667" s="71"/>
      <c r="L5667" s="77"/>
      <c r="M5667" s="78"/>
      <c r="N5667" t="str">
        <f t="shared" si="359"/>
        <v>42435</v>
      </c>
      <c r="O5667">
        <f t="shared" si="360"/>
        <v>42435</v>
      </c>
      <c r="P5667" s="29">
        <f t="shared" si="361"/>
        <v>468221</v>
      </c>
      <c r="Q5667" t="e">
        <f>+VLOOKUP(O5667,'Bảng kê HĐ 2022'!N$1912:R$4434,4,0)</f>
        <v>#N/A</v>
      </c>
      <c r="R5667" t="e">
        <f>+VLOOKUP(O5667,'Hàng trả'!#REF!,2,0)</f>
        <v>#REF!</v>
      </c>
    </row>
    <row r="5668" spans="1:18" hidden="1" x14ac:dyDescent="0.3">
      <c r="A5668" s="10">
        <v>10</v>
      </c>
      <c r="B5668" s="64"/>
      <c r="C5668" s="6" t="s">
        <v>19066</v>
      </c>
      <c r="D5668" s="7">
        <v>44825</v>
      </c>
      <c r="E5668" s="8" t="s">
        <v>16654</v>
      </c>
      <c r="F5668" s="9">
        <v>760334</v>
      </c>
      <c r="G5668" s="8" t="s">
        <v>17662</v>
      </c>
      <c r="H5668" s="9">
        <v>79835</v>
      </c>
      <c r="I5668" s="69"/>
      <c r="J5668" s="70"/>
      <c r="K5668" s="71"/>
      <c r="L5668" s="77"/>
      <c r="M5668" s="78"/>
      <c r="N5668" t="str">
        <f t="shared" si="359"/>
        <v>42445</v>
      </c>
      <c r="O5668">
        <f t="shared" si="360"/>
        <v>42445</v>
      </c>
      <c r="P5668" s="29">
        <f t="shared" si="361"/>
        <v>760334</v>
      </c>
      <c r="Q5668" t="e">
        <f>+VLOOKUP(O5668,'Bảng kê HĐ 2022'!N$1912:R$4434,4,0)</f>
        <v>#N/A</v>
      </c>
      <c r="R5668" t="e">
        <f>+VLOOKUP(O5668,'Hàng trả'!#REF!,2,0)</f>
        <v>#REF!</v>
      </c>
    </row>
    <row r="5669" spans="1:18" hidden="1" x14ac:dyDescent="0.3">
      <c r="A5669" s="10">
        <v>10</v>
      </c>
      <c r="B5669" s="64"/>
      <c r="C5669" s="6" t="s">
        <v>19067</v>
      </c>
      <c r="D5669" s="7">
        <v>44805</v>
      </c>
      <c r="E5669" s="8" t="s">
        <v>16654</v>
      </c>
      <c r="F5669" s="9">
        <v>1883604</v>
      </c>
      <c r="G5669" s="8" t="s">
        <v>17662</v>
      </c>
      <c r="H5669" s="9">
        <v>197778</v>
      </c>
      <c r="I5669" s="69"/>
      <c r="J5669" s="70"/>
      <c r="K5669" s="71"/>
      <c r="L5669" s="77"/>
      <c r="M5669" s="78"/>
      <c r="N5669" t="str">
        <f t="shared" si="359"/>
        <v>37163</v>
      </c>
      <c r="O5669">
        <f t="shared" si="360"/>
        <v>37163</v>
      </c>
      <c r="P5669" s="29">
        <f t="shared" si="361"/>
        <v>1883604</v>
      </c>
      <c r="Q5669" t="e">
        <f>+VLOOKUP(O5669,'Bảng kê HĐ 2022'!N$1912:R$4434,4,0)</f>
        <v>#N/A</v>
      </c>
      <c r="R5669" t="e">
        <f>+VLOOKUP(O5669,'Hàng trả'!#REF!,2,0)</f>
        <v>#REF!</v>
      </c>
    </row>
    <row r="5670" spans="1:18" hidden="1" x14ac:dyDescent="0.3">
      <c r="A5670" s="10">
        <v>10</v>
      </c>
      <c r="B5670" s="64"/>
      <c r="C5670" s="6" t="s">
        <v>19068</v>
      </c>
      <c r="D5670" s="7">
        <v>44831</v>
      </c>
      <c r="E5670" s="8" t="s">
        <v>16654</v>
      </c>
      <c r="F5670" s="9">
        <v>1433245</v>
      </c>
      <c r="G5670" s="8" t="s">
        <v>17662</v>
      </c>
      <c r="H5670" s="9">
        <v>150491</v>
      </c>
      <c r="I5670" s="69"/>
      <c r="J5670" s="70"/>
      <c r="K5670" s="71"/>
      <c r="L5670" s="77"/>
      <c r="M5670" s="78"/>
      <c r="N5670" t="str">
        <f t="shared" si="359"/>
        <v>44274</v>
      </c>
      <c r="O5670">
        <f t="shared" si="360"/>
        <v>44274</v>
      </c>
      <c r="P5670" s="29">
        <f t="shared" si="361"/>
        <v>1433245</v>
      </c>
      <c r="Q5670" t="e">
        <f>+VLOOKUP(O5670,'Bảng kê HĐ 2022'!N$1912:R$4434,4,0)</f>
        <v>#N/A</v>
      </c>
      <c r="R5670" t="e">
        <f>+VLOOKUP(O5670,'Hàng trả'!#REF!,2,0)</f>
        <v>#REF!</v>
      </c>
    </row>
    <row r="5671" spans="1:18" hidden="1" x14ac:dyDescent="0.3">
      <c r="A5671" s="10">
        <v>10</v>
      </c>
      <c r="B5671" s="64"/>
      <c r="C5671" s="6" t="s">
        <v>19069</v>
      </c>
      <c r="D5671" s="7">
        <v>44813</v>
      </c>
      <c r="E5671" s="8" t="s">
        <v>16654</v>
      </c>
      <c r="F5671" s="9">
        <v>801942</v>
      </c>
      <c r="G5671" s="8" t="s">
        <v>17662</v>
      </c>
      <c r="H5671" s="9">
        <v>84204</v>
      </c>
      <c r="I5671" s="69"/>
      <c r="J5671" s="70"/>
      <c r="K5671" s="71"/>
      <c r="L5671" s="77"/>
      <c r="M5671" s="78"/>
      <c r="N5671" t="str">
        <f t="shared" si="359"/>
        <v>39529</v>
      </c>
      <c r="O5671">
        <f t="shared" si="360"/>
        <v>39529</v>
      </c>
      <c r="P5671" s="29">
        <f t="shared" si="361"/>
        <v>801942</v>
      </c>
      <c r="Q5671" t="e">
        <f>+VLOOKUP(O5671,'Bảng kê HĐ 2022'!N$1912:R$4434,4,0)</f>
        <v>#N/A</v>
      </c>
      <c r="R5671" t="e">
        <f>+VLOOKUP(O5671,'Hàng trả'!#REF!,2,0)</f>
        <v>#REF!</v>
      </c>
    </row>
    <row r="5672" spans="1:18" hidden="1" x14ac:dyDescent="0.3">
      <c r="A5672" s="10">
        <v>10</v>
      </c>
      <c r="B5672" s="64"/>
      <c r="C5672" s="6" t="s">
        <v>19070</v>
      </c>
      <c r="D5672" s="7">
        <v>44821</v>
      </c>
      <c r="E5672" s="8" t="s">
        <v>16654</v>
      </c>
      <c r="F5672" s="9">
        <v>630811</v>
      </c>
      <c r="G5672" s="8" t="s">
        <v>17662</v>
      </c>
      <c r="H5672" s="9">
        <v>66235</v>
      </c>
      <c r="I5672" s="69"/>
      <c r="J5672" s="70"/>
      <c r="K5672" s="71"/>
      <c r="L5672" s="77"/>
      <c r="M5672" s="78"/>
      <c r="N5672" t="str">
        <f t="shared" si="359"/>
        <v>42065</v>
      </c>
      <c r="O5672">
        <f t="shared" si="360"/>
        <v>42065</v>
      </c>
      <c r="P5672" s="29">
        <f t="shared" si="361"/>
        <v>630811</v>
      </c>
      <c r="Q5672" t="e">
        <f>+VLOOKUP(O5672,'Bảng kê HĐ 2022'!N$1912:R$4434,4,0)</f>
        <v>#N/A</v>
      </c>
      <c r="R5672" t="e">
        <f>+VLOOKUP(O5672,'Hàng trả'!#REF!,2,0)</f>
        <v>#REF!</v>
      </c>
    </row>
    <row r="5673" spans="1:18" hidden="1" x14ac:dyDescent="0.3">
      <c r="A5673" s="10">
        <v>10</v>
      </c>
      <c r="B5673" s="64"/>
      <c r="C5673" s="6" t="s">
        <v>19071</v>
      </c>
      <c r="D5673" s="7">
        <v>44824</v>
      </c>
      <c r="E5673" s="8" t="s">
        <v>16654</v>
      </c>
      <c r="F5673" s="9">
        <v>1267430</v>
      </c>
      <c r="G5673" s="8" t="s">
        <v>17662</v>
      </c>
      <c r="H5673" s="9">
        <v>133080</v>
      </c>
      <c r="I5673" s="69"/>
      <c r="J5673" s="70"/>
      <c r="K5673" s="71"/>
      <c r="L5673" s="77"/>
      <c r="M5673" s="78"/>
      <c r="N5673" t="str">
        <f t="shared" si="359"/>
        <v>42430</v>
      </c>
      <c r="O5673">
        <f t="shared" si="360"/>
        <v>42430</v>
      </c>
      <c r="P5673" s="29">
        <f t="shared" si="361"/>
        <v>1267430</v>
      </c>
      <c r="Q5673" t="e">
        <f>+VLOOKUP(O5673,'Bảng kê HĐ 2022'!N$1912:R$4434,4,0)</f>
        <v>#N/A</v>
      </c>
      <c r="R5673" t="e">
        <f>+VLOOKUP(O5673,'Hàng trả'!#REF!,2,0)</f>
        <v>#REF!</v>
      </c>
    </row>
    <row r="5674" spans="1:18" hidden="1" x14ac:dyDescent="0.3">
      <c r="A5674" s="10">
        <v>10</v>
      </c>
      <c r="B5674" s="64"/>
      <c r="C5674" s="6" t="s">
        <v>19072</v>
      </c>
      <c r="D5674" s="7">
        <v>44824</v>
      </c>
      <c r="E5674" s="8" t="s">
        <v>16654</v>
      </c>
      <c r="F5674" s="9">
        <v>863576</v>
      </c>
      <c r="G5674" s="8" t="s">
        <v>17662</v>
      </c>
      <c r="H5674" s="9">
        <v>90675</v>
      </c>
      <c r="I5674" s="69"/>
      <c r="J5674" s="70"/>
      <c r="K5674" s="71"/>
      <c r="L5674" s="77"/>
      <c r="M5674" s="78"/>
      <c r="N5674" t="str">
        <f t="shared" si="359"/>
        <v>42437</v>
      </c>
      <c r="O5674">
        <f t="shared" si="360"/>
        <v>42437</v>
      </c>
      <c r="P5674" s="29">
        <f t="shared" si="361"/>
        <v>863576</v>
      </c>
      <c r="Q5674" t="e">
        <f>+VLOOKUP(O5674,'Bảng kê HĐ 2022'!N$1912:R$4434,4,0)</f>
        <v>#N/A</v>
      </c>
      <c r="R5674" t="e">
        <f>+VLOOKUP(O5674,'Hàng trả'!#REF!,2,0)</f>
        <v>#REF!</v>
      </c>
    </row>
    <row r="5675" spans="1:18" hidden="1" x14ac:dyDescent="0.3">
      <c r="A5675" s="10">
        <v>10</v>
      </c>
      <c r="B5675" s="64"/>
      <c r="C5675" s="6" t="s">
        <v>19073</v>
      </c>
      <c r="D5675" s="7">
        <v>44826</v>
      </c>
      <c r="E5675" s="8" t="s">
        <v>16654</v>
      </c>
      <c r="F5675" s="9">
        <v>1267223</v>
      </c>
      <c r="G5675" s="8" t="s">
        <v>17662</v>
      </c>
      <c r="H5675" s="9">
        <v>133058</v>
      </c>
      <c r="I5675" s="69"/>
      <c r="J5675" s="70"/>
      <c r="K5675" s="71"/>
      <c r="L5675" s="77"/>
      <c r="M5675" s="78"/>
      <c r="N5675" t="str">
        <f t="shared" si="359"/>
        <v>43626</v>
      </c>
      <c r="O5675">
        <f t="shared" si="360"/>
        <v>43626</v>
      </c>
      <c r="P5675" s="29">
        <f t="shared" si="361"/>
        <v>1267223</v>
      </c>
      <c r="Q5675" t="e">
        <f>+VLOOKUP(O5675,'Bảng kê HĐ 2022'!N$1912:R$4434,4,0)</f>
        <v>#N/A</v>
      </c>
      <c r="R5675" t="e">
        <f>+VLOOKUP(O5675,'Hàng trả'!#REF!,2,0)</f>
        <v>#REF!</v>
      </c>
    </row>
    <row r="5676" spans="1:18" hidden="1" x14ac:dyDescent="0.3">
      <c r="A5676" s="10">
        <v>10</v>
      </c>
      <c r="B5676" s="64"/>
      <c r="C5676" s="6" t="s">
        <v>19074</v>
      </c>
      <c r="D5676" s="7">
        <v>44832</v>
      </c>
      <c r="E5676" s="8" t="s">
        <v>17814</v>
      </c>
      <c r="F5676" s="9">
        <v>385774</v>
      </c>
      <c r="G5676" s="8" t="s">
        <v>17662</v>
      </c>
      <c r="H5676" s="9">
        <v>40506</v>
      </c>
      <c r="I5676" s="69"/>
      <c r="J5676" s="70"/>
      <c r="K5676" s="71"/>
      <c r="L5676" s="77"/>
      <c r="M5676" s="78"/>
      <c r="N5676" t="str">
        <f t="shared" si="359"/>
        <v>44305</v>
      </c>
      <c r="O5676">
        <f t="shared" si="360"/>
        <v>44305</v>
      </c>
      <c r="P5676" s="29">
        <f t="shared" si="361"/>
        <v>385774</v>
      </c>
      <c r="Q5676" t="e">
        <f>+VLOOKUP(O5676,'Bảng kê HĐ 2022'!N$1912:R$4434,4,0)</f>
        <v>#N/A</v>
      </c>
      <c r="R5676" t="e">
        <f>+VLOOKUP(O5676,'Hàng trả'!#REF!,2,0)</f>
        <v>#REF!</v>
      </c>
    </row>
    <row r="5677" spans="1:18" hidden="1" x14ac:dyDescent="0.3">
      <c r="A5677" s="10">
        <v>10</v>
      </c>
      <c r="B5677" s="64"/>
      <c r="C5677" s="6" t="s">
        <v>19075</v>
      </c>
      <c r="D5677" s="7">
        <v>44826</v>
      </c>
      <c r="E5677" s="8" t="s">
        <v>17814</v>
      </c>
      <c r="F5677" s="9">
        <v>359828</v>
      </c>
      <c r="G5677" s="8" t="s">
        <v>17662</v>
      </c>
      <c r="H5677" s="9">
        <v>37782</v>
      </c>
      <c r="I5677" s="69"/>
      <c r="J5677" s="70"/>
      <c r="K5677" s="71"/>
      <c r="L5677" s="77"/>
      <c r="M5677" s="78"/>
      <c r="N5677" t="str">
        <f t="shared" si="359"/>
        <v>43663</v>
      </c>
      <c r="O5677">
        <f t="shared" si="360"/>
        <v>43663</v>
      </c>
      <c r="P5677" s="29">
        <f t="shared" si="361"/>
        <v>359828</v>
      </c>
      <c r="Q5677" t="e">
        <f>+VLOOKUP(O5677,'Bảng kê HĐ 2022'!N$1912:R$4434,4,0)</f>
        <v>#N/A</v>
      </c>
      <c r="R5677" t="e">
        <f>+VLOOKUP(O5677,'Hàng trả'!#REF!,2,0)</f>
        <v>#REF!</v>
      </c>
    </row>
    <row r="5678" spans="1:18" hidden="1" x14ac:dyDescent="0.3">
      <c r="A5678" s="10">
        <v>10</v>
      </c>
      <c r="B5678" s="64"/>
      <c r="C5678" s="6" t="s">
        <v>19076</v>
      </c>
      <c r="D5678" s="7">
        <v>44805</v>
      </c>
      <c r="E5678" s="8" t="s">
        <v>18924</v>
      </c>
      <c r="F5678" s="9">
        <v>1395348</v>
      </c>
      <c r="G5678" s="8" t="s">
        <v>17662</v>
      </c>
      <c r="H5678" s="9">
        <v>146512</v>
      </c>
      <c r="I5678" s="69"/>
      <c r="J5678" s="70"/>
      <c r="K5678" s="71"/>
      <c r="L5678" s="77"/>
      <c r="M5678" s="78"/>
      <c r="N5678" t="str">
        <f t="shared" si="359"/>
        <v>37140</v>
      </c>
      <c r="O5678">
        <f t="shared" si="360"/>
        <v>37140</v>
      </c>
      <c r="P5678" s="29">
        <f t="shared" si="361"/>
        <v>1395348</v>
      </c>
      <c r="Q5678" t="e">
        <f>+VLOOKUP(O5678,'Bảng kê HĐ 2022'!N$1912:R$4434,4,0)</f>
        <v>#N/A</v>
      </c>
      <c r="R5678" t="e">
        <f>+VLOOKUP(O5678,'Hàng trả'!#REF!,2,0)</f>
        <v>#REF!</v>
      </c>
    </row>
    <row r="5679" spans="1:18" hidden="1" x14ac:dyDescent="0.3">
      <c r="A5679" s="10">
        <v>10</v>
      </c>
      <c r="B5679" s="64"/>
      <c r="C5679" s="6" t="s">
        <v>19077</v>
      </c>
      <c r="D5679" s="7">
        <v>44814</v>
      </c>
      <c r="E5679" s="8" t="s">
        <v>17814</v>
      </c>
      <c r="F5679" s="9">
        <v>724647</v>
      </c>
      <c r="G5679" s="8" t="s">
        <v>17662</v>
      </c>
      <c r="H5679" s="9">
        <v>76088</v>
      </c>
      <c r="I5679" s="69"/>
      <c r="J5679" s="70"/>
      <c r="K5679" s="71"/>
      <c r="L5679" s="77"/>
      <c r="M5679" s="78"/>
      <c r="N5679" t="str">
        <f t="shared" si="359"/>
        <v>39901</v>
      </c>
      <c r="O5679">
        <f t="shared" si="360"/>
        <v>39901</v>
      </c>
      <c r="P5679" s="29">
        <f t="shared" si="361"/>
        <v>724647</v>
      </c>
      <c r="Q5679" t="e">
        <f>+VLOOKUP(O5679,'Bảng kê HĐ 2022'!N$1912:R$4434,4,0)</f>
        <v>#N/A</v>
      </c>
      <c r="R5679" t="e">
        <f>+VLOOKUP(O5679,'Hàng trả'!#REF!,2,0)</f>
        <v>#REF!</v>
      </c>
    </row>
    <row r="5680" spans="1:18" hidden="1" x14ac:dyDescent="0.3">
      <c r="A5680" s="10">
        <v>10</v>
      </c>
      <c r="B5680" s="64"/>
      <c r="C5680" s="6" t="s">
        <v>19078</v>
      </c>
      <c r="D5680" s="7">
        <v>44831</v>
      </c>
      <c r="E5680" s="8" t="s">
        <v>17984</v>
      </c>
      <c r="F5680" s="9">
        <v>1313188</v>
      </c>
      <c r="G5680" s="8" t="s">
        <v>17662</v>
      </c>
      <c r="H5680" s="9">
        <v>137885</v>
      </c>
      <c r="I5680" s="69"/>
      <c r="J5680" s="70"/>
      <c r="K5680" s="71"/>
      <c r="L5680" s="77"/>
      <c r="M5680" s="78"/>
      <c r="N5680" t="str">
        <f t="shared" si="359"/>
        <v>44256</v>
      </c>
      <c r="O5680">
        <f t="shared" si="360"/>
        <v>44256</v>
      </c>
      <c r="P5680" s="29">
        <f t="shared" si="361"/>
        <v>1313188</v>
      </c>
      <c r="Q5680" t="e">
        <f>+VLOOKUP(O5680,'Bảng kê HĐ 2022'!N$1912:R$4434,4,0)</f>
        <v>#N/A</v>
      </c>
      <c r="R5680" t="e">
        <f>+VLOOKUP(O5680,'Hàng trả'!#REF!,2,0)</f>
        <v>#REF!</v>
      </c>
    </row>
    <row r="5681" spans="1:18" hidden="1" x14ac:dyDescent="0.3">
      <c r="A5681" s="10">
        <v>10</v>
      </c>
      <c r="B5681" s="64"/>
      <c r="C5681" s="6" t="s">
        <v>19079</v>
      </c>
      <c r="D5681" s="7">
        <v>44831</v>
      </c>
      <c r="E5681" s="8" t="s">
        <v>17814</v>
      </c>
      <c r="F5681" s="9">
        <v>1090778</v>
      </c>
      <c r="G5681" s="8" t="s">
        <v>17662</v>
      </c>
      <c r="H5681" s="9">
        <v>114532</v>
      </c>
      <c r="I5681" s="69"/>
      <c r="J5681" s="70"/>
      <c r="K5681" s="71"/>
      <c r="L5681" s="77"/>
      <c r="M5681" s="78"/>
      <c r="N5681" t="str">
        <f t="shared" si="359"/>
        <v>44271</v>
      </c>
      <c r="O5681">
        <f t="shared" si="360"/>
        <v>44271</v>
      </c>
      <c r="P5681" s="29">
        <f t="shared" si="361"/>
        <v>1090778</v>
      </c>
      <c r="Q5681" t="e">
        <f>+VLOOKUP(O5681,'Bảng kê HĐ 2022'!N$1912:R$4434,4,0)</f>
        <v>#N/A</v>
      </c>
      <c r="R5681" t="e">
        <f>+VLOOKUP(O5681,'Hàng trả'!#REF!,2,0)</f>
        <v>#REF!</v>
      </c>
    </row>
    <row r="5682" spans="1:18" hidden="1" x14ac:dyDescent="0.3">
      <c r="A5682" s="10">
        <v>10</v>
      </c>
      <c r="B5682" s="64"/>
      <c r="C5682" s="6" t="s">
        <v>19080</v>
      </c>
      <c r="D5682" s="7">
        <v>44811</v>
      </c>
      <c r="E5682" s="8" t="s">
        <v>16654</v>
      </c>
      <c r="F5682" s="9">
        <v>605461</v>
      </c>
      <c r="G5682" s="8" t="s">
        <v>17662</v>
      </c>
      <c r="H5682" s="9">
        <v>63573</v>
      </c>
      <c r="I5682" s="69"/>
      <c r="J5682" s="70"/>
      <c r="K5682" s="71"/>
      <c r="L5682" s="77"/>
      <c r="M5682" s="78"/>
      <c r="N5682" t="str">
        <f t="shared" si="359"/>
        <v>38164</v>
      </c>
      <c r="O5682">
        <f t="shared" si="360"/>
        <v>38164</v>
      </c>
      <c r="P5682" s="29">
        <f t="shared" si="361"/>
        <v>605461</v>
      </c>
      <c r="Q5682" t="e">
        <f>+VLOOKUP(O5682,'Bảng kê HĐ 2022'!N$1912:R$4434,4,0)</f>
        <v>#N/A</v>
      </c>
      <c r="R5682" t="e">
        <f>+VLOOKUP(O5682,'Hàng trả'!#REF!,2,0)</f>
        <v>#REF!</v>
      </c>
    </row>
    <row r="5683" spans="1:18" hidden="1" x14ac:dyDescent="0.3">
      <c r="A5683" s="10">
        <v>10</v>
      </c>
      <c r="B5683" s="64"/>
      <c r="C5683" s="6" t="s">
        <v>19081</v>
      </c>
      <c r="D5683" s="7">
        <v>44816</v>
      </c>
      <c r="E5683" s="8" t="s">
        <v>16654</v>
      </c>
      <c r="F5683" s="9">
        <v>2381618</v>
      </c>
      <c r="G5683" s="8" t="s">
        <v>17662</v>
      </c>
      <c r="H5683" s="9">
        <v>250070</v>
      </c>
      <c r="I5683" s="69"/>
      <c r="J5683" s="70"/>
      <c r="K5683" s="71"/>
      <c r="L5683" s="77"/>
      <c r="M5683" s="78"/>
      <c r="N5683" t="str">
        <f t="shared" si="359"/>
        <v>40132</v>
      </c>
      <c r="O5683">
        <f t="shared" si="360"/>
        <v>40132</v>
      </c>
      <c r="P5683" s="29">
        <f t="shared" si="361"/>
        <v>2381618</v>
      </c>
      <c r="Q5683" t="e">
        <f>+VLOOKUP(O5683,'Bảng kê HĐ 2022'!N$1912:R$4434,4,0)</f>
        <v>#N/A</v>
      </c>
      <c r="R5683" t="e">
        <f>+VLOOKUP(O5683,'Hàng trả'!#REF!,2,0)</f>
        <v>#REF!</v>
      </c>
    </row>
    <row r="5684" spans="1:18" hidden="1" x14ac:dyDescent="0.3">
      <c r="A5684" s="10">
        <v>10</v>
      </c>
      <c r="B5684" s="64"/>
      <c r="C5684" s="6" t="s">
        <v>19082</v>
      </c>
      <c r="D5684" s="7">
        <v>44817</v>
      </c>
      <c r="E5684" s="8" t="s">
        <v>16654</v>
      </c>
      <c r="F5684" s="9">
        <v>1689261</v>
      </c>
      <c r="G5684" s="8" t="s">
        <v>17662</v>
      </c>
      <c r="H5684" s="9">
        <v>177372</v>
      </c>
      <c r="I5684" s="69"/>
      <c r="J5684" s="70"/>
      <c r="K5684" s="71"/>
      <c r="L5684" s="77"/>
      <c r="M5684" s="78"/>
      <c r="N5684" t="str">
        <f t="shared" si="359"/>
        <v>40189</v>
      </c>
      <c r="O5684">
        <f t="shared" si="360"/>
        <v>40189</v>
      </c>
      <c r="P5684" s="29">
        <f t="shared" si="361"/>
        <v>1689261</v>
      </c>
      <c r="Q5684" t="e">
        <f>+VLOOKUP(O5684,'Bảng kê HĐ 2022'!N$1912:R$4434,4,0)</f>
        <v>#N/A</v>
      </c>
      <c r="R5684" t="e">
        <f>+VLOOKUP(O5684,'Hàng trả'!#REF!,2,0)</f>
        <v>#REF!</v>
      </c>
    </row>
    <row r="5685" spans="1:18" hidden="1" x14ac:dyDescent="0.3">
      <c r="A5685" s="10">
        <v>10</v>
      </c>
      <c r="B5685" s="64"/>
      <c r="C5685" s="6" t="s">
        <v>19083</v>
      </c>
      <c r="D5685" s="7">
        <v>44812</v>
      </c>
      <c r="E5685" s="8" t="s">
        <v>16654</v>
      </c>
      <c r="F5685" s="9">
        <v>936762</v>
      </c>
      <c r="G5685" s="8" t="s">
        <v>17662</v>
      </c>
      <c r="H5685" s="9">
        <v>98360</v>
      </c>
      <c r="I5685" s="69"/>
      <c r="J5685" s="70"/>
      <c r="K5685" s="71"/>
      <c r="L5685" s="77"/>
      <c r="M5685" s="78"/>
      <c r="N5685" t="str">
        <f t="shared" si="359"/>
        <v>38485</v>
      </c>
      <c r="O5685">
        <f t="shared" si="360"/>
        <v>38485</v>
      </c>
      <c r="P5685" s="29">
        <f t="shared" si="361"/>
        <v>936762</v>
      </c>
      <c r="Q5685" t="e">
        <f>+VLOOKUP(O5685,'Bảng kê HĐ 2022'!N$1912:R$4434,4,0)</f>
        <v>#N/A</v>
      </c>
      <c r="R5685" t="e">
        <f>+VLOOKUP(O5685,'Hàng trả'!#REF!,2,0)</f>
        <v>#REF!</v>
      </c>
    </row>
    <row r="5686" spans="1:18" hidden="1" x14ac:dyDescent="0.3">
      <c r="A5686" s="10">
        <v>10</v>
      </c>
      <c r="B5686" s="64"/>
      <c r="C5686" s="6" t="s">
        <v>19084</v>
      </c>
      <c r="D5686" s="7">
        <v>44819</v>
      </c>
      <c r="E5686" s="8" t="s">
        <v>16654</v>
      </c>
      <c r="F5686" s="9">
        <v>1223298</v>
      </c>
      <c r="G5686" s="8" t="s">
        <v>17662</v>
      </c>
      <c r="H5686" s="9">
        <v>128446</v>
      </c>
      <c r="I5686" s="69"/>
      <c r="J5686" s="70"/>
      <c r="K5686" s="71"/>
      <c r="L5686" s="77"/>
      <c r="M5686" s="78"/>
      <c r="N5686" t="str">
        <f t="shared" si="359"/>
        <v>40891</v>
      </c>
      <c r="O5686">
        <f t="shared" si="360"/>
        <v>40891</v>
      </c>
      <c r="P5686" s="29">
        <f t="shared" si="361"/>
        <v>1223298</v>
      </c>
      <c r="Q5686" t="e">
        <f>+VLOOKUP(O5686,'Bảng kê HĐ 2022'!N$1912:R$4434,4,0)</f>
        <v>#N/A</v>
      </c>
      <c r="R5686" t="e">
        <f>+VLOOKUP(O5686,'Hàng trả'!#REF!,2,0)</f>
        <v>#REF!</v>
      </c>
    </row>
    <row r="5687" spans="1:18" hidden="1" x14ac:dyDescent="0.3">
      <c r="A5687" s="10">
        <v>10</v>
      </c>
      <c r="B5687" s="64"/>
      <c r="C5687" s="6" t="s">
        <v>19085</v>
      </c>
      <c r="D5687" s="7">
        <v>44821</v>
      </c>
      <c r="E5687" s="8" t="s">
        <v>16654</v>
      </c>
      <c r="F5687" s="9">
        <v>856222</v>
      </c>
      <c r="G5687" s="8" t="s">
        <v>17662</v>
      </c>
      <c r="H5687" s="9">
        <v>89903</v>
      </c>
      <c r="I5687" s="69"/>
      <c r="J5687" s="70"/>
      <c r="K5687" s="71"/>
      <c r="L5687" s="77"/>
      <c r="M5687" s="78"/>
      <c r="N5687" t="str">
        <f t="shared" si="359"/>
        <v>42058</v>
      </c>
      <c r="O5687">
        <f t="shared" si="360"/>
        <v>42058</v>
      </c>
      <c r="P5687" s="29">
        <f t="shared" si="361"/>
        <v>856222</v>
      </c>
      <c r="Q5687" t="e">
        <f>+VLOOKUP(O5687,'Bảng kê HĐ 2022'!N$1912:R$4434,4,0)</f>
        <v>#N/A</v>
      </c>
      <c r="R5687" t="e">
        <f>+VLOOKUP(O5687,'Hàng trả'!#REF!,2,0)</f>
        <v>#REF!</v>
      </c>
    </row>
    <row r="5688" spans="1:18" hidden="1" x14ac:dyDescent="0.3">
      <c r="A5688" s="10">
        <v>10</v>
      </c>
      <c r="B5688" s="64"/>
      <c r="C5688" s="6" t="s">
        <v>19086</v>
      </c>
      <c r="D5688" s="7">
        <v>44817</v>
      </c>
      <c r="E5688" s="8" t="s">
        <v>18967</v>
      </c>
      <c r="F5688" s="9">
        <v>936761</v>
      </c>
      <c r="G5688" s="8" t="s">
        <v>17662</v>
      </c>
      <c r="H5688" s="9">
        <v>98360</v>
      </c>
      <c r="I5688" s="69"/>
      <c r="J5688" s="70"/>
      <c r="K5688" s="71"/>
      <c r="L5688" s="77"/>
      <c r="M5688" s="78"/>
      <c r="N5688" t="str">
        <f t="shared" si="359"/>
        <v>40234</v>
      </c>
      <c r="O5688">
        <f t="shared" si="360"/>
        <v>40234</v>
      </c>
      <c r="P5688" s="29">
        <f t="shared" si="361"/>
        <v>936761</v>
      </c>
      <c r="Q5688" t="e">
        <f>+VLOOKUP(O5688,'Bảng kê HĐ 2022'!N$1912:R$4434,4,0)</f>
        <v>#N/A</v>
      </c>
      <c r="R5688" t="e">
        <f>+VLOOKUP(O5688,'Hàng trả'!#REF!,2,0)</f>
        <v>#REF!</v>
      </c>
    </row>
    <row r="5689" spans="1:18" hidden="1" x14ac:dyDescent="0.3">
      <c r="A5689" s="10">
        <v>10</v>
      </c>
      <c r="B5689" s="64"/>
      <c r="C5689" s="6" t="s">
        <v>19087</v>
      </c>
      <c r="D5689" s="7">
        <v>44819</v>
      </c>
      <c r="E5689" s="8" t="s">
        <v>18967</v>
      </c>
      <c r="F5689" s="9">
        <v>1568160</v>
      </c>
      <c r="G5689" s="8" t="s">
        <v>17662</v>
      </c>
      <c r="H5689" s="9">
        <v>164657</v>
      </c>
      <c r="I5689" s="69"/>
      <c r="J5689" s="70"/>
      <c r="K5689" s="71"/>
      <c r="L5689" s="77"/>
      <c r="M5689" s="78"/>
      <c r="N5689" t="str">
        <f t="shared" si="359"/>
        <v>41371</v>
      </c>
      <c r="O5689">
        <f t="shared" si="360"/>
        <v>41371</v>
      </c>
      <c r="P5689" s="29">
        <f t="shared" si="361"/>
        <v>1568160</v>
      </c>
      <c r="Q5689" t="e">
        <f>+VLOOKUP(O5689,'Bảng kê HĐ 2022'!N$1912:R$4434,4,0)</f>
        <v>#N/A</v>
      </c>
      <c r="R5689" t="e">
        <f>+VLOOKUP(O5689,'Hàng trả'!#REF!,2,0)</f>
        <v>#REF!</v>
      </c>
    </row>
    <row r="5690" spans="1:18" hidden="1" x14ac:dyDescent="0.3">
      <c r="A5690" s="10">
        <v>10</v>
      </c>
      <c r="B5690" s="64"/>
      <c r="C5690" s="6" t="s">
        <v>19088</v>
      </c>
      <c r="D5690" s="7">
        <v>44824</v>
      </c>
      <c r="E5690" s="8" t="s">
        <v>16654</v>
      </c>
      <c r="F5690" s="9">
        <v>1298449</v>
      </c>
      <c r="G5690" s="8" t="s">
        <v>17662</v>
      </c>
      <c r="H5690" s="9">
        <v>136337</v>
      </c>
      <c r="I5690" s="69"/>
      <c r="J5690" s="70"/>
      <c r="K5690" s="71"/>
      <c r="L5690" s="77"/>
      <c r="M5690" s="78"/>
      <c r="N5690" t="str">
        <f t="shared" si="359"/>
        <v>42436</v>
      </c>
      <c r="O5690">
        <f t="shared" si="360"/>
        <v>42436</v>
      </c>
      <c r="P5690" s="29">
        <f t="shared" si="361"/>
        <v>1298449</v>
      </c>
      <c r="Q5690" t="e">
        <f>+VLOOKUP(O5690,'Bảng kê HĐ 2022'!N$1912:R$4434,4,0)</f>
        <v>#N/A</v>
      </c>
      <c r="R5690" t="e">
        <f>+VLOOKUP(O5690,'Hàng trả'!#REF!,2,0)</f>
        <v>#REF!</v>
      </c>
    </row>
    <row r="5691" spans="1:18" hidden="1" x14ac:dyDescent="0.3">
      <c r="A5691" s="10">
        <v>10</v>
      </c>
      <c r="B5691" s="64"/>
      <c r="C5691" s="6" t="s">
        <v>19089</v>
      </c>
      <c r="D5691" s="7">
        <v>44826</v>
      </c>
      <c r="E5691" s="8" t="s">
        <v>16654</v>
      </c>
      <c r="F5691" s="9">
        <v>1600376</v>
      </c>
      <c r="G5691" s="8" t="s">
        <v>17662</v>
      </c>
      <c r="H5691" s="9">
        <v>168039</v>
      </c>
      <c r="I5691" s="69"/>
      <c r="J5691" s="70"/>
      <c r="K5691" s="71"/>
      <c r="L5691" s="77"/>
      <c r="M5691" s="78"/>
      <c r="N5691" t="str">
        <f t="shared" si="359"/>
        <v>43667</v>
      </c>
      <c r="O5691">
        <f t="shared" si="360"/>
        <v>43667</v>
      </c>
      <c r="P5691" s="29">
        <f t="shared" si="361"/>
        <v>1600376</v>
      </c>
      <c r="Q5691" t="e">
        <f>+VLOOKUP(O5691,'Bảng kê HĐ 2022'!N$1912:R$4434,4,0)</f>
        <v>#N/A</v>
      </c>
      <c r="R5691" t="e">
        <f>+VLOOKUP(O5691,'Hàng trả'!#REF!,2,0)</f>
        <v>#REF!</v>
      </c>
    </row>
    <row r="5692" spans="1:18" hidden="1" x14ac:dyDescent="0.3">
      <c r="A5692" s="10">
        <v>10</v>
      </c>
      <c r="B5692" s="64"/>
      <c r="C5692" s="6" t="s">
        <v>19090</v>
      </c>
      <c r="D5692" s="7">
        <v>44826</v>
      </c>
      <c r="E5692" s="8" t="s">
        <v>16654</v>
      </c>
      <c r="F5692" s="9">
        <v>2984638</v>
      </c>
      <c r="G5692" s="8" t="s">
        <v>17662</v>
      </c>
      <c r="H5692" s="9">
        <v>313387</v>
      </c>
      <c r="I5692" s="69"/>
      <c r="J5692" s="70"/>
      <c r="K5692" s="71"/>
      <c r="L5692" s="77"/>
      <c r="M5692" s="78"/>
      <c r="N5692" t="str">
        <f t="shared" si="359"/>
        <v>43636</v>
      </c>
      <c r="O5692">
        <f t="shared" si="360"/>
        <v>43636</v>
      </c>
      <c r="P5692" s="29">
        <f t="shared" si="361"/>
        <v>2984638</v>
      </c>
      <c r="Q5692" t="e">
        <f>+VLOOKUP(O5692,'Bảng kê HĐ 2022'!N$1912:R$4434,4,0)</f>
        <v>#N/A</v>
      </c>
      <c r="R5692" t="e">
        <f>+VLOOKUP(O5692,'Hàng trả'!#REF!,2,0)</f>
        <v>#REF!</v>
      </c>
    </row>
    <row r="5693" spans="1:18" hidden="1" x14ac:dyDescent="0.3">
      <c r="A5693" s="10">
        <v>10</v>
      </c>
      <c r="B5693" s="64"/>
      <c r="C5693" s="6" t="s">
        <v>19091</v>
      </c>
      <c r="D5693" s="7">
        <v>44826</v>
      </c>
      <c r="E5693" s="8" t="s">
        <v>16654</v>
      </c>
      <c r="F5693" s="9">
        <v>1279369</v>
      </c>
      <c r="G5693" s="8" t="s">
        <v>17662</v>
      </c>
      <c r="H5693" s="9">
        <v>134334</v>
      </c>
      <c r="I5693" s="69"/>
      <c r="J5693" s="70"/>
      <c r="K5693" s="71"/>
      <c r="L5693" s="77"/>
      <c r="M5693" s="78"/>
      <c r="N5693" t="str">
        <f t="shared" si="359"/>
        <v>43664</v>
      </c>
      <c r="O5693">
        <f t="shared" si="360"/>
        <v>43664</v>
      </c>
      <c r="P5693" s="29">
        <f t="shared" si="361"/>
        <v>1279369</v>
      </c>
      <c r="Q5693" t="e">
        <f>+VLOOKUP(O5693,'Bảng kê HĐ 2022'!N$1912:R$4434,4,0)</f>
        <v>#N/A</v>
      </c>
      <c r="R5693" t="e">
        <f>+VLOOKUP(O5693,'Hàng trả'!#REF!,2,0)</f>
        <v>#REF!</v>
      </c>
    </row>
    <row r="5694" spans="1:18" hidden="1" x14ac:dyDescent="0.3">
      <c r="A5694" s="10">
        <v>10</v>
      </c>
      <c r="B5694" s="64"/>
      <c r="C5694" s="6" t="s">
        <v>19092</v>
      </c>
      <c r="D5694" s="7">
        <v>44816</v>
      </c>
      <c r="E5694" s="8" t="s">
        <v>16654</v>
      </c>
      <c r="F5694" s="9">
        <v>1759642</v>
      </c>
      <c r="G5694" s="8" t="s">
        <v>17662</v>
      </c>
      <c r="H5694" s="9">
        <v>184762</v>
      </c>
      <c r="I5694" s="69"/>
      <c r="J5694" s="70"/>
      <c r="K5694" s="71"/>
      <c r="L5694" s="77"/>
      <c r="M5694" s="78"/>
      <c r="N5694" t="str">
        <f t="shared" si="359"/>
        <v>40171</v>
      </c>
      <c r="O5694">
        <f t="shared" si="360"/>
        <v>40171</v>
      </c>
      <c r="P5694" s="29">
        <f t="shared" si="361"/>
        <v>1759642</v>
      </c>
      <c r="Q5694" t="e">
        <f>+VLOOKUP(O5694,'Bảng kê HĐ 2022'!N$1912:R$4434,4,0)</f>
        <v>#N/A</v>
      </c>
      <c r="R5694" t="e">
        <f>+VLOOKUP(O5694,'Hàng trả'!#REF!,2,0)</f>
        <v>#REF!</v>
      </c>
    </row>
    <row r="5695" spans="1:18" hidden="1" x14ac:dyDescent="0.3">
      <c r="A5695" s="10">
        <v>10</v>
      </c>
      <c r="B5695" s="64"/>
      <c r="C5695" s="6" t="s">
        <v>19093</v>
      </c>
      <c r="D5695" s="7">
        <v>44824</v>
      </c>
      <c r="E5695" s="8" t="s">
        <v>16654</v>
      </c>
      <c r="F5695" s="9">
        <v>655679</v>
      </c>
      <c r="G5695" s="8" t="s">
        <v>17662</v>
      </c>
      <c r="H5695" s="9">
        <v>68846</v>
      </c>
      <c r="I5695" s="69"/>
      <c r="J5695" s="70"/>
      <c r="K5695" s="71"/>
      <c r="L5695" s="77"/>
      <c r="M5695" s="78"/>
      <c r="N5695" t="str">
        <f t="shared" si="359"/>
        <v>42390</v>
      </c>
      <c r="O5695">
        <f t="shared" si="360"/>
        <v>42390</v>
      </c>
      <c r="P5695" s="29">
        <f t="shared" si="361"/>
        <v>655679</v>
      </c>
      <c r="Q5695" t="e">
        <f>+VLOOKUP(O5695,'Bảng kê HĐ 2022'!N$1912:R$4434,4,0)</f>
        <v>#N/A</v>
      </c>
      <c r="R5695" t="e">
        <f>+VLOOKUP(O5695,'Hàng trả'!#REF!,2,0)</f>
        <v>#REF!</v>
      </c>
    </row>
    <row r="5696" spans="1:18" hidden="1" x14ac:dyDescent="0.3">
      <c r="A5696" s="10">
        <v>10</v>
      </c>
      <c r="B5696" s="64"/>
      <c r="C5696" s="6" t="s">
        <v>19094</v>
      </c>
      <c r="D5696" s="7">
        <v>44826</v>
      </c>
      <c r="E5696" s="8" t="s">
        <v>16654</v>
      </c>
      <c r="F5696" s="9">
        <v>479771</v>
      </c>
      <c r="G5696" s="8" t="s">
        <v>17662</v>
      </c>
      <c r="H5696" s="9">
        <v>50376</v>
      </c>
      <c r="I5696" s="69"/>
      <c r="J5696" s="70"/>
      <c r="K5696" s="71"/>
      <c r="L5696" s="77"/>
      <c r="M5696" s="78"/>
      <c r="N5696" t="str">
        <f t="shared" si="359"/>
        <v>43627</v>
      </c>
      <c r="O5696">
        <f t="shared" si="360"/>
        <v>43627</v>
      </c>
      <c r="P5696" s="29">
        <f t="shared" si="361"/>
        <v>479771</v>
      </c>
      <c r="Q5696" t="e">
        <f>+VLOOKUP(O5696,'Bảng kê HĐ 2022'!N$1912:R$4434,4,0)</f>
        <v>#N/A</v>
      </c>
      <c r="R5696" t="e">
        <f>+VLOOKUP(O5696,'Hàng trả'!#REF!,2,0)</f>
        <v>#REF!</v>
      </c>
    </row>
    <row r="5697" spans="1:18" hidden="1" x14ac:dyDescent="0.3">
      <c r="A5697" s="10">
        <v>10</v>
      </c>
      <c r="B5697" s="64"/>
      <c r="C5697" s="6" t="s">
        <v>19095</v>
      </c>
      <c r="D5697" s="7">
        <v>44831</v>
      </c>
      <c r="E5697" s="8" t="s">
        <v>16654</v>
      </c>
      <c r="F5697" s="9">
        <v>599713</v>
      </c>
      <c r="G5697" s="8" t="s">
        <v>17662</v>
      </c>
      <c r="H5697" s="9">
        <v>62970</v>
      </c>
      <c r="I5697" s="69"/>
      <c r="J5697" s="70"/>
      <c r="K5697" s="71"/>
      <c r="L5697" s="77"/>
      <c r="M5697" s="78"/>
      <c r="N5697" t="str">
        <f t="shared" si="359"/>
        <v>44292</v>
      </c>
      <c r="O5697">
        <f t="shared" si="360"/>
        <v>44292</v>
      </c>
      <c r="P5697" s="29">
        <f t="shared" si="361"/>
        <v>599713</v>
      </c>
      <c r="Q5697" t="e">
        <f>+VLOOKUP(O5697,'Bảng kê HĐ 2022'!N$1912:R$4434,4,0)</f>
        <v>#N/A</v>
      </c>
      <c r="R5697" t="e">
        <f>+VLOOKUP(O5697,'Hàng trả'!#REF!,2,0)</f>
        <v>#REF!</v>
      </c>
    </row>
    <row r="5698" spans="1:18" hidden="1" x14ac:dyDescent="0.3">
      <c r="A5698" s="10">
        <v>10</v>
      </c>
      <c r="B5698" s="64"/>
      <c r="C5698" s="6" t="s">
        <v>19096</v>
      </c>
      <c r="D5698" s="7">
        <v>44821</v>
      </c>
      <c r="E5698" s="8" t="s">
        <v>16654</v>
      </c>
      <c r="F5698" s="9">
        <v>348278</v>
      </c>
      <c r="G5698" s="8" t="s">
        <v>17662</v>
      </c>
      <c r="H5698" s="9">
        <v>36569</v>
      </c>
      <c r="I5698" s="69"/>
      <c r="J5698" s="70"/>
      <c r="K5698" s="71"/>
      <c r="L5698" s="77"/>
      <c r="M5698" s="78"/>
      <c r="N5698" t="str">
        <f t="shared" si="359"/>
        <v>42059</v>
      </c>
      <c r="O5698">
        <f t="shared" si="360"/>
        <v>42059</v>
      </c>
      <c r="P5698" s="29">
        <f t="shared" si="361"/>
        <v>348278</v>
      </c>
      <c r="Q5698" t="e">
        <f>+VLOOKUP(O5698,'Bảng kê HĐ 2022'!N$1912:R$4434,4,0)</f>
        <v>#N/A</v>
      </c>
      <c r="R5698" t="e">
        <f>+VLOOKUP(O5698,'Hàng trả'!#REF!,2,0)</f>
        <v>#REF!</v>
      </c>
    </row>
    <row r="5699" spans="1:18" hidden="1" x14ac:dyDescent="0.3">
      <c r="A5699" s="10">
        <v>10</v>
      </c>
      <c r="B5699" s="64"/>
      <c r="C5699" s="6" t="s">
        <v>19097</v>
      </c>
      <c r="D5699" s="7">
        <v>44826</v>
      </c>
      <c r="E5699" s="8" t="s">
        <v>16654</v>
      </c>
      <c r="F5699" s="9">
        <v>870696</v>
      </c>
      <c r="G5699" s="8" t="s">
        <v>17662</v>
      </c>
      <c r="H5699" s="9">
        <v>91423</v>
      </c>
      <c r="I5699" s="69"/>
      <c r="J5699" s="70"/>
      <c r="K5699" s="71"/>
      <c r="L5699" s="77"/>
      <c r="M5699" s="78"/>
      <c r="N5699" t="str">
        <f t="shared" si="359"/>
        <v>43624</v>
      </c>
      <c r="O5699">
        <f t="shared" si="360"/>
        <v>43624</v>
      </c>
      <c r="P5699" s="29">
        <f t="shared" si="361"/>
        <v>870696</v>
      </c>
      <c r="Q5699" t="e">
        <f>+VLOOKUP(O5699,'Bảng kê HĐ 2022'!N$1912:R$4434,4,0)</f>
        <v>#N/A</v>
      </c>
      <c r="R5699" t="e">
        <f>+VLOOKUP(O5699,'Hàng trả'!#REF!,2,0)</f>
        <v>#REF!</v>
      </c>
    </row>
    <row r="5700" spans="1:18" hidden="1" x14ac:dyDescent="0.3">
      <c r="A5700" s="10">
        <v>10</v>
      </c>
      <c r="B5700" s="64"/>
      <c r="C5700" s="6" t="s">
        <v>19098</v>
      </c>
      <c r="D5700" s="7">
        <v>44833</v>
      </c>
      <c r="E5700" s="8" t="s">
        <v>17814</v>
      </c>
      <c r="F5700" s="9">
        <v>644129</v>
      </c>
      <c r="G5700" s="8" t="s">
        <v>17662</v>
      </c>
      <c r="H5700" s="9">
        <v>67634</v>
      </c>
      <c r="I5700" s="69"/>
      <c r="J5700" s="70"/>
      <c r="K5700" s="71"/>
      <c r="L5700" s="77"/>
      <c r="M5700" s="78"/>
      <c r="N5700" t="str">
        <f t="shared" si="359"/>
        <v>45283</v>
      </c>
      <c r="O5700">
        <f t="shared" si="360"/>
        <v>45283</v>
      </c>
      <c r="P5700" s="29">
        <f t="shared" si="361"/>
        <v>644129</v>
      </c>
      <c r="Q5700" t="e">
        <f>+VLOOKUP(O5700,'Bảng kê HĐ 2022'!N$1912:R$4434,4,0)</f>
        <v>#N/A</v>
      </c>
      <c r="R5700" t="e">
        <f>+VLOOKUP(O5700,'Hàng trả'!#REF!,2,0)</f>
        <v>#REF!</v>
      </c>
    </row>
    <row r="5701" spans="1:18" hidden="1" x14ac:dyDescent="0.3">
      <c r="A5701" s="10">
        <v>10</v>
      </c>
      <c r="B5701" s="64"/>
      <c r="C5701" s="6" t="s">
        <v>19099</v>
      </c>
      <c r="D5701" s="7">
        <v>44812</v>
      </c>
      <c r="E5701" s="8" t="s">
        <v>16654</v>
      </c>
      <c r="F5701" s="9">
        <v>442114</v>
      </c>
      <c r="G5701" s="8" t="s">
        <v>17662</v>
      </c>
      <c r="H5701" s="9">
        <v>46422</v>
      </c>
      <c r="I5701" s="69"/>
      <c r="J5701" s="70"/>
      <c r="K5701" s="71"/>
      <c r="L5701" s="77"/>
      <c r="M5701" s="78"/>
      <c r="N5701" t="str">
        <f t="shared" si="359"/>
        <v>38442</v>
      </c>
      <c r="O5701">
        <f t="shared" si="360"/>
        <v>38442</v>
      </c>
      <c r="P5701" s="29">
        <f t="shared" si="361"/>
        <v>442114</v>
      </c>
      <c r="Q5701" t="e">
        <f>+VLOOKUP(O5701,'Bảng kê HĐ 2022'!N$1912:R$4434,4,0)</f>
        <v>#N/A</v>
      </c>
      <c r="R5701" t="e">
        <f>+VLOOKUP(O5701,'Hàng trả'!#REF!,2,0)</f>
        <v>#REF!</v>
      </c>
    </row>
    <row r="5702" spans="1:18" hidden="1" x14ac:dyDescent="0.3">
      <c r="A5702" s="10">
        <v>10</v>
      </c>
      <c r="B5702" s="64"/>
      <c r="C5702" s="6" t="s">
        <v>19100</v>
      </c>
      <c r="D5702" s="7">
        <v>44809</v>
      </c>
      <c r="E5702" s="8" t="s">
        <v>16654</v>
      </c>
      <c r="F5702" s="9">
        <v>1200366</v>
      </c>
      <c r="G5702" s="8" t="s">
        <v>17662</v>
      </c>
      <c r="H5702" s="9">
        <v>126038</v>
      </c>
      <c r="I5702" s="69"/>
      <c r="J5702" s="70"/>
      <c r="K5702" s="71"/>
      <c r="L5702" s="77"/>
      <c r="M5702" s="78"/>
      <c r="N5702" t="str">
        <f t="shared" si="359"/>
        <v>37213</v>
      </c>
      <c r="O5702">
        <f t="shared" si="360"/>
        <v>37213</v>
      </c>
      <c r="P5702" s="29">
        <f t="shared" si="361"/>
        <v>1200366</v>
      </c>
      <c r="Q5702" t="e">
        <f>+VLOOKUP(O5702,'Bảng kê HĐ 2022'!N$1912:R$4434,4,0)</f>
        <v>#N/A</v>
      </c>
      <c r="R5702" t="e">
        <f>+VLOOKUP(O5702,'Hàng trả'!#REF!,2,0)</f>
        <v>#REF!</v>
      </c>
    </row>
    <row r="5703" spans="1:18" hidden="1" x14ac:dyDescent="0.3">
      <c r="A5703" s="10">
        <v>10</v>
      </c>
      <c r="B5703" s="64"/>
      <c r="C5703" s="6" t="s">
        <v>19101</v>
      </c>
      <c r="D5703" s="7">
        <v>44807</v>
      </c>
      <c r="E5703" s="8" t="s">
        <v>16654</v>
      </c>
      <c r="F5703" s="9">
        <v>696876</v>
      </c>
      <c r="G5703" s="8" t="s">
        <v>17662</v>
      </c>
      <c r="H5703" s="9">
        <v>73172</v>
      </c>
      <c r="I5703" s="69"/>
      <c r="J5703" s="70"/>
      <c r="K5703" s="71"/>
      <c r="L5703" s="77"/>
      <c r="M5703" s="78"/>
      <c r="N5703" t="str">
        <f t="shared" si="359"/>
        <v>37186</v>
      </c>
      <c r="O5703">
        <f t="shared" si="360"/>
        <v>37186</v>
      </c>
      <c r="P5703" s="29">
        <f t="shared" si="361"/>
        <v>696876</v>
      </c>
      <c r="Q5703" t="e">
        <f>+VLOOKUP(O5703,'Bảng kê HĐ 2022'!N$1912:R$4434,4,0)</f>
        <v>#N/A</v>
      </c>
      <c r="R5703" t="e">
        <f>+VLOOKUP(O5703,'Hàng trả'!#REF!,2,0)</f>
        <v>#REF!</v>
      </c>
    </row>
    <row r="5704" spans="1:18" hidden="1" x14ac:dyDescent="0.3">
      <c r="A5704" s="10">
        <v>10</v>
      </c>
      <c r="B5704" s="64"/>
      <c r="C5704" s="6" t="s">
        <v>19102</v>
      </c>
      <c r="D5704" s="7">
        <v>44819</v>
      </c>
      <c r="E5704" s="8" t="s">
        <v>16654</v>
      </c>
      <c r="F5704" s="9">
        <v>681999</v>
      </c>
      <c r="G5704" s="8" t="s">
        <v>17662</v>
      </c>
      <c r="H5704" s="9">
        <v>71610</v>
      </c>
      <c r="I5704" s="69"/>
      <c r="J5704" s="70"/>
      <c r="K5704" s="71"/>
      <c r="L5704" s="77"/>
      <c r="M5704" s="78"/>
      <c r="N5704" t="str">
        <f t="shared" si="359"/>
        <v>40854</v>
      </c>
      <c r="O5704">
        <f t="shared" si="360"/>
        <v>40854</v>
      </c>
      <c r="P5704" s="29">
        <f t="shared" si="361"/>
        <v>681999</v>
      </c>
      <c r="Q5704" t="e">
        <f>+VLOOKUP(O5704,'Bảng kê HĐ 2022'!N$1912:R$4434,4,0)</f>
        <v>#N/A</v>
      </c>
      <c r="R5704" t="e">
        <f>+VLOOKUP(O5704,'Hàng trả'!#REF!,2,0)</f>
        <v>#REF!</v>
      </c>
    </row>
    <row r="5705" spans="1:18" hidden="1" x14ac:dyDescent="0.3">
      <c r="A5705" s="10">
        <v>10</v>
      </c>
      <c r="B5705" s="64"/>
      <c r="C5705" s="6" t="s">
        <v>19103</v>
      </c>
      <c r="D5705" s="7">
        <v>44810</v>
      </c>
      <c r="E5705" s="8" t="s">
        <v>16654</v>
      </c>
      <c r="F5705" s="9">
        <v>608031</v>
      </c>
      <c r="G5705" s="8" t="s">
        <v>17662</v>
      </c>
      <c r="H5705" s="9">
        <v>63843</v>
      </c>
      <c r="I5705" s="69"/>
      <c r="J5705" s="70"/>
      <c r="K5705" s="71"/>
      <c r="L5705" s="77"/>
      <c r="M5705" s="78"/>
      <c r="N5705" t="str">
        <f t="shared" ref="N5705:N5768" si="362">+RIGHT(C5705,5)</f>
        <v>37309</v>
      </c>
      <c r="O5705">
        <f t="shared" ref="O5705:O5768" si="363">+N5705*1</f>
        <v>37309</v>
      </c>
      <c r="P5705" s="29">
        <f t="shared" ref="P5705:P5768" si="364">+F5705</f>
        <v>608031</v>
      </c>
      <c r="Q5705" t="e">
        <f>+VLOOKUP(O5705,'Bảng kê HĐ 2022'!N$1912:R$4434,4,0)</f>
        <v>#N/A</v>
      </c>
      <c r="R5705" t="e">
        <f>+VLOOKUP(O5705,'Hàng trả'!#REF!,2,0)</f>
        <v>#REF!</v>
      </c>
    </row>
    <row r="5706" spans="1:18" hidden="1" x14ac:dyDescent="0.3">
      <c r="A5706" s="10">
        <v>10</v>
      </c>
      <c r="B5706" s="64"/>
      <c r="C5706" s="6" t="s">
        <v>19104</v>
      </c>
      <c r="D5706" s="7">
        <v>44812</v>
      </c>
      <c r="E5706" s="8" t="s">
        <v>17814</v>
      </c>
      <c r="F5706" s="9">
        <v>816339</v>
      </c>
      <c r="G5706" s="8" t="s">
        <v>17662</v>
      </c>
      <c r="H5706" s="9">
        <v>85716</v>
      </c>
      <c r="I5706" s="69"/>
      <c r="J5706" s="70"/>
      <c r="K5706" s="71"/>
      <c r="L5706" s="77"/>
      <c r="M5706" s="78"/>
      <c r="N5706" t="str">
        <f t="shared" si="362"/>
        <v>38469</v>
      </c>
      <c r="O5706">
        <f t="shared" si="363"/>
        <v>38469</v>
      </c>
      <c r="P5706" s="29">
        <f t="shared" si="364"/>
        <v>816339</v>
      </c>
      <c r="Q5706" t="e">
        <f>+VLOOKUP(O5706,'Bảng kê HĐ 2022'!N$1912:R$4434,4,0)</f>
        <v>#N/A</v>
      </c>
      <c r="R5706" t="e">
        <f>+VLOOKUP(O5706,'Hàng trả'!#REF!,2,0)</f>
        <v>#REF!</v>
      </c>
    </row>
    <row r="5707" spans="1:18" hidden="1" x14ac:dyDescent="0.3">
      <c r="A5707" s="10">
        <v>10</v>
      </c>
      <c r="B5707" s="64"/>
      <c r="C5707" s="6" t="s">
        <v>19105</v>
      </c>
      <c r="D5707" s="7">
        <v>44814</v>
      </c>
      <c r="E5707" s="8" t="s">
        <v>17814</v>
      </c>
      <c r="F5707" s="9">
        <v>724647</v>
      </c>
      <c r="G5707" s="8" t="s">
        <v>17662</v>
      </c>
      <c r="H5707" s="9">
        <v>76088</v>
      </c>
      <c r="I5707" s="69"/>
      <c r="J5707" s="70"/>
      <c r="K5707" s="71"/>
      <c r="L5707" s="77"/>
      <c r="M5707" s="78"/>
      <c r="N5707" t="str">
        <f t="shared" si="362"/>
        <v>39895</v>
      </c>
      <c r="O5707">
        <f t="shared" si="363"/>
        <v>39895</v>
      </c>
      <c r="P5707" s="29">
        <f t="shared" si="364"/>
        <v>724647</v>
      </c>
      <c r="Q5707" t="e">
        <f>+VLOOKUP(O5707,'Bảng kê HĐ 2022'!N$1912:R$4434,4,0)</f>
        <v>#N/A</v>
      </c>
      <c r="R5707" t="e">
        <f>+VLOOKUP(O5707,'Hàng trả'!#REF!,2,0)</f>
        <v>#REF!</v>
      </c>
    </row>
    <row r="5708" spans="1:18" hidden="1" x14ac:dyDescent="0.3">
      <c r="A5708" s="10">
        <v>10</v>
      </c>
      <c r="B5708" s="64"/>
      <c r="C5708" s="6" t="s">
        <v>19106</v>
      </c>
      <c r="D5708" s="7">
        <v>44826</v>
      </c>
      <c r="E5708" s="8" t="s">
        <v>16654</v>
      </c>
      <c r="F5708" s="9">
        <v>522418</v>
      </c>
      <c r="G5708" s="8" t="s">
        <v>17662</v>
      </c>
      <c r="H5708" s="9">
        <v>54854</v>
      </c>
      <c r="I5708" s="69"/>
      <c r="J5708" s="70"/>
      <c r="K5708" s="71"/>
      <c r="L5708" s="77"/>
      <c r="M5708" s="78"/>
      <c r="N5708" t="str">
        <f t="shared" si="362"/>
        <v>43665</v>
      </c>
      <c r="O5708">
        <f t="shared" si="363"/>
        <v>43665</v>
      </c>
      <c r="P5708" s="29">
        <f t="shared" si="364"/>
        <v>522418</v>
      </c>
      <c r="Q5708" t="e">
        <f>+VLOOKUP(O5708,'Bảng kê HĐ 2022'!N$1912:R$4434,4,0)</f>
        <v>#N/A</v>
      </c>
      <c r="R5708" t="e">
        <f>+VLOOKUP(O5708,'Hàng trả'!#REF!,2,0)</f>
        <v>#REF!</v>
      </c>
    </row>
    <row r="5709" spans="1:18" hidden="1" x14ac:dyDescent="0.3">
      <c r="A5709" s="10">
        <v>10</v>
      </c>
      <c r="B5709" s="64"/>
      <c r="C5709" s="6" t="s">
        <v>19107</v>
      </c>
      <c r="D5709" s="7">
        <v>44824</v>
      </c>
      <c r="E5709" s="8" t="s">
        <v>16654</v>
      </c>
      <c r="F5709" s="9">
        <v>1143908</v>
      </c>
      <c r="G5709" s="8" t="s">
        <v>17662</v>
      </c>
      <c r="H5709" s="9">
        <v>120110</v>
      </c>
      <c r="I5709" s="69"/>
      <c r="J5709" s="70"/>
      <c r="K5709" s="71"/>
      <c r="L5709" s="77"/>
      <c r="M5709" s="78"/>
      <c r="N5709" t="str">
        <f t="shared" si="362"/>
        <v>42434</v>
      </c>
      <c r="O5709">
        <f t="shared" si="363"/>
        <v>42434</v>
      </c>
      <c r="P5709" s="29">
        <f t="shared" si="364"/>
        <v>1143908</v>
      </c>
      <c r="Q5709" t="e">
        <f>+VLOOKUP(O5709,'Bảng kê HĐ 2022'!N$1912:R$4434,4,0)</f>
        <v>#N/A</v>
      </c>
      <c r="R5709" t="e">
        <f>+VLOOKUP(O5709,'Hàng trả'!#REF!,2,0)</f>
        <v>#REF!</v>
      </c>
    </row>
    <row r="5710" spans="1:18" hidden="1" x14ac:dyDescent="0.3">
      <c r="A5710" s="10">
        <v>10</v>
      </c>
      <c r="B5710" s="64"/>
      <c r="C5710" s="6" t="s">
        <v>19108</v>
      </c>
      <c r="D5710" s="7">
        <v>44826</v>
      </c>
      <c r="E5710" s="8" t="s">
        <v>16654</v>
      </c>
      <c r="F5710" s="9">
        <v>597744</v>
      </c>
      <c r="G5710" s="8" t="s">
        <v>17662</v>
      </c>
      <c r="H5710" s="9">
        <v>62763</v>
      </c>
      <c r="I5710" s="69"/>
      <c r="J5710" s="70"/>
      <c r="K5710" s="71"/>
      <c r="L5710" s="77"/>
      <c r="M5710" s="78"/>
      <c r="N5710" t="str">
        <f t="shared" si="362"/>
        <v>43628</v>
      </c>
      <c r="O5710">
        <f t="shared" si="363"/>
        <v>43628</v>
      </c>
      <c r="P5710" s="29">
        <f t="shared" si="364"/>
        <v>597744</v>
      </c>
      <c r="Q5710" t="e">
        <f>+VLOOKUP(O5710,'Bảng kê HĐ 2022'!N$1912:R$4434,4,0)</f>
        <v>#N/A</v>
      </c>
      <c r="R5710" t="e">
        <f>+VLOOKUP(O5710,'Hàng trả'!#REF!,2,0)</f>
        <v>#REF!</v>
      </c>
    </row>
    <row r="5711" spans="1:18" hidden="1" x14ac:dyDescent="0.3">
      <c r="A5711" s="10">
        <v>10</v>
      </c>
      <c r="B5711" s="64"/>
      <c r="C5711" s="6" t="s">
        <v>19109</v>
      </c>
      <c r="D5711" s="7">
        <v>44826</v>
      </c>
      <c r="E5711" s="8" t="s">
        <v>16654</v>
      </c>
      <c r="F5711" s="9">
        <v>932504</v>
      </c>
      <c r="G5711" s="8" t="s">
        <v>17662</v>
      </c>
      <c r="H5711" s="9">
        <v>97913</v>
      </c>
      <c r="I5711" s="69"/>
      <c r="J5711" s="70"/>
      <c r="K5711" s="71"/>
      <c r="L5711" s="77"/>
      <c r="M5711" s="78"/>
      <c r="N5711" t="str">
        <f t="shared" si="362"/>
        <v>43662</v>
      </c>
      <c r="O5711">
        <f t="shared" si="363"/>
        <v>43662</v>
      </c>
      <c r="P5711" s="29">
        <f t="shared" si="364"/>
        <v>932504</v>
      </c>
      <c r="Q5711" t="e">
        <f>+VLOOKUP(O5711,'Bảng kê HĐ 2022'!N$1912:R$4434,4,0)</f>
        <v>#N/A</v>
      </c>
      <c r="R5711" t="e">
        <f>+VLOOKUP(O5711,'Hàng trả'!#REF!,2,0)</f>
        <v>#REF!</v>
      </c>
    </row>
    <row r="5712" spans="1:18" hidden="1" x14ac:dyDescent="0.3">
      <c r="A5712" s="10">
        <v>10</v>
      </c>
      <c r="B5712" s="64"/>
      <c r="C5712" s="6" t="s">
        <v>19110</v>
      </c>
      <c r="D5712" s="7">
        <v>44821</v>
      </c>
      <c r="E5712" s="8" t="s">
        <v>16654</v>
      </c>
      <c r="F5712" s="9">
        <v>599713</v>
      </c>
      <c r="G5712" s="8" t="s">
        <v>17662</v>
      </c>
      <c r="H5712" s="9">
        <v>62970</v>
      </c>
      <c r="I5712" s="69"/>
      <c r="J5712" s="70"/>
      <c r="K5712" s="71"/>
      <c r="L5712" s="77"/>
      <c r="M5712" s="78"/>
      <c r="N5712" t="str">
        <f t="shared" si="362"/>
        <v>42064</v>
      </c>
      <c r="O5712">
        <f t="shared" si="363"/>
        <v>42064</v>
      </c>
      <c r="P5712" s="29">
        <f t="shared" si="364"/>
        <v>599713</v>
      </c>
      <c r="Q5712" t="e">
        <f>+VLOOKUP(O5712,'Bảng kê HĐ 2022'!N$1912:R$4434,4,0)</f>
        <v>#N/A</v>
      </c>
      <c r="R5712" t="e">
        <f>+VLOOKUP(O5712,'Hàng trả'!#REF!,2,0)</f>
        <v>#REF!</v>
      </c>
    </row>
    <row r="5713" spans="1:18" hidden="1" x14ac:dyDescent="0.3">
      <c r="A5713" s="10">
        <v>10</v>
      </c>
      <c r="B5713" s="64"/>
      <c r="C5713" s="6" t="s">
        <v>19111</v>
      </c>
      <c r="D5713" s="7">
        <v>44826</v>
      </c>
      <c r="E5713" s="8" t="s">
        <v>16654</v>
      </c>
      <c r="F5713" s="9">
        <v>600653</v>
      </c>
      <c r="G5713" s="8" t="s">
        <v>17662</v>
      </c>
      <c r="H5713" s="9">
        <v>63069</v>
      </c>
      <c r="I5713" s="69"/>
      <c r="J5713" s="70"/>
      <c r="K5713" s="71"/>
      <c r="L5713" s="77"/>
      <c r="M5713" s="78"/>
      <c r="N5713" t="str">
        <f t="shared" si="362"/>
        <v>43625</v>
      </c>
      <c r="O5713">
        <f t="shared" si="363"/>
        <v>43625</v>
      </c>
      <c r="P5713" s="29">
        <f t="shared" si="364"/>
        <v>600653</v>
      </c>
      <c r="Q5713" t="e">
        <f>+VLOOKUP(O5713,'Bảng kê HĐ 2022'!N$1912:R$4434,4,0)</f>
        <v>#N/A</v>
      </c>
      <c r="R5713" t="e">
        <f>+VLOOKUP(O5713,'Hàng trả'!#REF!,2,0)</f>
        <v>#REF!</v>
      </c>
    </row>
    <row r="5714" spans="1:18" hidden="1" x14ac:dyDescent="0.3">
      <c r="A5714" s="10">
        <v>10</v>
      </c>
      <c r="B5714" s="64"/>
      <c r="C5714" s="6" t="s">
        <v>19112</v>
      </c>
      <c r="D5714" s="7">
        <v>44833</v>
      </c>
      <c r="E5714" s="8" t="s">
        <v>16654</v>
      </c>
      <c r="F5714" s="9">
        <v>640391</v>
      </c>
      <c r="G5714" s="8" t="s">
        <v>17662</v>
      </c>
      <c r="H5714" s="9">
        <v>67241</v>
      </c>
      <c r="I5714" s="69"/>
      <c r="J5714" s="70"/>
      <c r="K5714" s="71"/>
      <c r="L5714" s="77"/>
      <c r="M5714" s="78"/>
      <c r="N5714" t="str">
        <f t="shared" si="362"/>
        <v>45262</v>
      </c>
      <c r="O5714">
        <f t="shared" si="363"/>
        <v>45262</v>
      </c>
      <c r="P5714" s="29">
        <f t="shared" si="364"/>
        <v>640391</v>
      </c>
      <c r="Q5714" t="e">
        <f>+VLOOKUP(O5714,'Bảng kê HĐ 2022'!N$1912:R$4434,4,0)</f>
        <v>#N/A</v>
      </c>
      <c r="R5714" t="e">
        <f>+VLOOKUP(O5714,'Hàng trả'!#REF!,2,0)</f>
        <v>#REF!</v>
      </c>
    </row>
    <row r="5715" spans="1:18" hidden="1" x14ac:dyDescent="0.3">
      <c r="A5715" s="10">
        <v>10</v>
      </c>
      <c r="B5715" s="64"/>
      <c r="C5715" s="6" t="s">
        <v>19113</v>
      </c>
      <c r="D5715" s="7">
        <v>44831</v>
      </c>
      <c r="E5715" s="8" t="s">
        <v>17814</v>
      </c>
      <c r="F5715" s="9">
        <v>1195489</v>
      </c>
      <c r="G5715" s="8" t="s">
        <v>17662</v>
      </c>
      <c r="H5715" s="9">
        <v>125526</v>
      </c>
      <c r="I5715" s="69"/>
      <c r="J5715" s="70"/>
      <c r="K5715" s="71"/>
      <c r="L5715" s="77"/>
      <c r="M5715" s="78"/>
      <c r="N5715" t="str">
        <f t="shared" si="362"/>
        <v>44291</v>
      </c>
      <c r="O5715">
        <f t="shared" si="363"/>
        <v>44291</v>
      </c>
      <c r="P5715" s="29">
        <f t="shared" si="364"/>
        <v>1195489</v>
      </c>
      <c r="Q5715" t="e">
        <f>+VLOOKUP(O5715,'Bảng kê HĐ 2022'!N$1912:R$4434,4,0)</f>
        <v>#N/A</v>
      </c>
      <c r="R5715" t="e">
        <f>+VLOOKUP(O5715,'Hàng trả'!#REF!,2,0)</f>
        <v>#REF!</v>
      </c>
    </row>
    <row r="5716" spans="1:18" hidden="1" x14ac:dyDescent="0.3">
      <c r="A5716" s="10">
        <v>10</v>
      </c>
      <c r="B5716" s="64"/>
      <c r="C5716" s="6" t="s">
        <v>19114</v>
      </c>
      <c r="D5716" s="7">
        <v>44828</v>
      </c>
      <c r="E5716" s="8" t="s">
        <v>18924</v>
      </c>
      <c r="F5716" s="9">
        <v>597744</v>
      </c>
      <c r="G5716" s="8" t="s">
        <v>17662</v>
      </c>
      <c r="H5716" s="9">
        <v>62763</v>
      </c>
      <c r="I5716" s="69"/>
      <c r="J5716" s="70"/>
      <c r="K5716" s="71"/>
      <c r="L5716" s="77"/>
      <c r="M5716" s="78"/>
      <c r="N5716" t="str">
        <f t="shared" si="362"/>
        <v>44061</v>
      </c>
      <c r="O5716">
        <f t="shared" si="363"/>
        <v>44061</v>
      </c>
      <c r="P5716" s="29">
        <f t="shared" si="364"/>
        <v>597744</v>
      </c>
      <c r="Q5716" t="e">
        <f>+VLOOKUP(O5716,'Bảng kê HĐ 2022'!N$1912:R$4434,4,0)</f>
        <v>#N/A</v>
      </c>
      <c r="R5716" t="e">
        <f>+VLOOKUP(O5716,'Hàng trả'!#REF!,2,0)</f>
        <v>#REF!</v>
      </c>
    </row>
    <row r="5717" spans="1:18" hidden="1" x14ac:dyDescent="0.3">
      <c r="A5717" s="10">
        <v>10</v>
      </c>
      <c r="B5717" s="64"/>
      <c r="C5717" s="6" t="s">
        <v>19115</v>
      </c>
      <c r="D5717" s="7">
        <v>44831</v>
      </c>
      <c r="E5717" s="8" t="s">
        <v>17984</v>
      </c>
      <c r="F5717" s="9">
        <v>599713</v>
      </c>
      <c r="G5717" s="8" t="s">
        <v>17662</v>
      </c>
      <c r="H5717" s="9">
        <v>62970</v>
      </c>
      <c r="I5717" s="69"/>
      <c r="J5717" s="70"/>
      <c r="K5717" s="71"/>
      <c r="L5717" s="77"/>
      <c r="M5717" s="78"/>
      <c r="N5717" t="str">
        <f t="shared" si="362"/>
        <v>44255</v>
      </c>
      <c r="O5717">
        <f t="shared" si="363"/>
        <v>44255</v>
      </c>
      <c r="P5717" s="29">
        <f t="shared" si="364"/>
        <v>599713</v>
      </c>
      <c r="Q5717" t="e">
        <f>+VLOOKUP(O5717,'Bảng kê HĐ 2022'!N$1912:R$4434,4,0)</f>
        <v>#N/A</v>
      </c>
      <c r="R5717" t="e">
        <f>+VLOOKUP(O5717,'Hàng trả'!#REF!,2,0)</f>
        <v>#REF!</v>
      </c>
    </row>
    <row r="5718" spans="1:18" hidden="1" x14ac:dyDescent="0.3">
      <c r="A5718" s="10">
        <v>10</v>
      </c>
      <c r="B5718" s="64"/>
      <c r="C5718" s="6" t="s">
        <v>19116</v>
      </c>
      <c r="D5718" s="7">
        <v>44832</v>
      </c>
      <c r="E5718" s="8" t="s">
        <v>17814</v>
      </c>
      <c r="F5718" s="9">
        <v>897574</v>
      </c>
      <c r="G5718" s="8" t="s">
        <v>17662</v>
      </c>
      <c r="H5718" s="9">
        <v>94245</v>
      </c>
      <c r="I5718" s="69"/>
      <c r="J5718" s="70"/>
      <c r="K5718" s="71"/>
      <c r="L5718" s="77"/>
      <c r="M5718" s="78"/>
      <c r="N5718" t="str">
        <f t="shared" si="362"/>
        <v>44311</v>
      </c>
      <c r="O5718">
        <f t="shared" si="363"/>
        <v>44311</v>
      </c>
      <c r="P5718" s="29">
        <f t="shared" si="364"/>
        <v>897574</v>
      </c>
      <c r="Q5718" t="e">
        <f>+VLOOKUP(O5718,'Bảng kê HĐ 2022'!N$1912:R$4434,4,0)</f>
        <v>#N/A</v>
      </c>
      <c r="R5718" t="e">
        <f>+VLOOKUP(O5718,'Hàng trả'!#REF!,2,0)</f>
        <v>#REF!</v>
      </c>
    </row>
    <row r="5719" spans="1:18" hidden="1" x14ac:dyDescent="0.3">
      <c r="A5719" s="10">
        <v>10</v>
      </c>
      <c r="B5719" s="64"/>
      <c r="C5719" s="6" t="s">
        <v>19117</v>
      </c>
      <c r="D5719" s="7">
        <v>44823</v>
      </c>
      <c r="E5719" s="8" t="s">
        <v>19016</v>
      </c>
      <c r="F5719" s="9">
        <v>1848118</v>
      </c>
      <c r="G5719" s="8" t="s">
        <v>17662</v>
      </c>
      <c r="H5719" s="9">
        <v>194052</v>
      </c>
      <c r="I5719" s="69"/>
      <c r="J5719" s="70"/>
      <c r="K5719" s="71"/>
      <c r="L5719" s="77"/>
      <c r="M5719" s="78"/>
      <c r="N5719" t="str">
        <f t="shared" si="362"/>
        <v>42362</v>
      </c>
      <c r="O5719">
        <f t="shared" si="363"/>
        <v>42362</v>
      </c>
      <c r="P5719" s="29">
        <f t="shared" si="364"/>
        <v>1848118</v>
      </c>
      <c r="Q5719" t="e">
        <f>+VLOOKUP(O5719,'Bảng kê HĐ 2022'!N$1912:R$4434,4,0)</f>
        <v>#N/A</v>
      </c>
      <c r="R5719" t="e">
        <f>+VLOOKUP(O5719,'Hàng trả'!#REF!,2,0)</f>
        <v>#REF!</v>
      </c>
    </row>
    <row r="5720" spans="1:18" hidden="1" x14ac:dyDescent="0.3">
      <c r="A5720" s="10">
        <v>10</v>
      </c>
      <c r="B5720" s="64"/>
      <c r="C5720" s="6" t="s">
        <v>19118</v>
      </c>
      <c r="D5720" s="7">
        <v>44812</v>
      </c>
      <c r="E5720" s="8" t="s">
        <v>16654</v>
      </c>
      <c r="F5720" s="9">
        <v>985157</v>
      </c>
      <c r="G5720" s="8" t="s">
        <v>17662</v>
      </c>
      <c r="H5720" s="9">
        <v>103441</v>
      </c>
      <c r="I5720" s="69"/>
      <c r="J5720" s="70"/>
      <c r="K5720" s="71"/>
      <c r="L5720" s="77"/>
      <c r="M5720" s="78"/>
      <c r="N5720" t="str">
        <f t="shared" si="362"/>
        <v>38446</v>
      </c>
      <c r="O5720">
        <f t="shared" si="363"/>
        <v>38446</v>
      </c>
      <c r="P5720" s="29">
        <f t="shared" si="364"/>
        <v>985157</v>
      </c>
      <c r="Q5720" t="e">
        <f>+VLOOKUP(O5720,'Bảng kê HĐ 2022'!N$1912:R$4434,4,0)</f>
        <v>#N/A</v>
      </c>
      <c r="R5720" t="e">
        <f>+VLOOKUP(O5720,'Hàng trả'!#REF!,2,0)</f>
        <v>#REF!</v>
      </c>
    </row>
    <row r="5721" spans="1:18" hidden="1" x14ac:dyDescent="0.3">
      <c r="A5721" s="10">
        <v>10</v>
      </c>
      <c r="B5721" s="64"/>
      <c r="C5721" s="6" t="s">
        <v>19119</v>
      </c>
      <c r="D5721" s="7">
        <v>44812</v>
      </c>
      <c r="E5721" s="8" t="s">
        <v>16654</v>
      </c>
      <c r="F5721" s="9">
        <v>1298449</v>
      </c>
      <c r="G5721" s="8" t="s">
        <v>17662</v>
      </c>
      <c r="H5721" s="9">
        <v>136337</v>
      </c>
      <c r="I5721" s="69"/>
      <c r="J5721" s="70"/>
      <c r="K5721" s="71"/>
      <c r="L5721" s="77"/>
      <c r="M5721" s="78"/>
      <c r="N5721" t="str">
        <f t="shared" si="362"/>
        <v>38484</v>
      </c>
      <c r="O5721">
        <f t="shared" si="363"/>
        <v>38484</v>
      </c>
      <c r="P5721" s="29">
        <f t="shared" si="364"/>
        <v>1298449</v>
      </c>
      <c r="Q5721" t="e">
        <f>+VLOOKUP(O5721,'Bảng kê HĐ 2022'!N$1912:R$4434,4,0)</f>
        <v>#N/A</v>
      </c>
      <c r="R5721" t="e">
        <f>+VLOOKUP(O5721,'Hàng trả'!#REF!,2,0)</f>
        <v>#REF!</v>
      </c>
    </row>
    <row r="5722" spans="1:18" hidden="1" x14ac:dyDescent="0.3">
      <c r="A5722" s="10">
        <v>10</v>
      </c>
      <c r="B5722" s="64"/>
      <c r="C5722" s="6" t="s">
        <v>19120</v>
      </c>
      <c r="D5722" s="7">
        <v>44818</v>
      </c>
      <c r="E5722" s="8" t="s">
        <v>16654</v>
      </c>
      <c r="F5722" s="9">
        <v>1917557</v>
      </c>
      <c r="G5722" s="8" t="s">
        <v>17662</v>
      </c>
      <c r="H5722" s="9">
        <v>201343</v>
      </c>
      <c r="I5722" s="69"/>
      <c r="J5722" s="70"/>
      <c r="K5722" s="71"/>
      <c r="L5722" s="77"/>
      <c r="M5722" s="78"/>
      <c r="N5722" t="str">
        <f t="shared" si="362"/>
        <v>40275</v>
      </c>
      <c r="O5722">
        <f t="shared" si="363"/>
        <v>40275</v>
      </c>
      <c r="P5722" s="29">
        <f t="shared" si="364"/>
        <v>1917557</v>
      </c>
      <c r="Q5722" t="e">
        <f>+VLOOKUP(O5722,'Bảng kê HĐ 2022'!N$1912:R$4434,4,0)</f>
        <v>#N/A</v>
      </c>
      <c r="R5722" t="e">
        <f>+VLOOKUP(O5722,'Hàng trả'!#REF!,2,0)</f>
        <v>#REF!</v>
      </c>
    </row>
    <row r="5723" spans="1:18" hidden="1" x14ac:dyDescent="0.3">
      <c r="A5723" s="10">
        <v>10</v>
      </c>
      <c r="B5723" s="64"/>
      <c r="C5723" s="6" t="s">
        <v>19121</v>
      </c>
      <c r="D5723" s="7">
        <v>44810</v>
      </c>
      <c r="E5723" s="8" t="s">
        <v>16654</v>
      </c>
      <c r="F5723" s="9">
        <v>359828</v>
      </c>
      <c r="G5723" s="8" t="s">
        <v>17662</v>
      </c>
      <c r="H5723" s="9">
        <v>37782</v>
      </c>
      <c r="I5723" s="69"/>
      <c r="J5723" s="70"/>
      <c r="K5723" s="71"/>
      <c r="L5723" s="77"/>
      <c r="M5723" s="78"/>
      <c r="N5723" t="str">
        <f t="shared" si="362"/>
        <v>37321</v>
      </c>
      <c r="O5723">
        <f t="shared" si="363"/>
        <v>37321</v>
      </c>
      <c r="P5723" s="29">
        <f t="shared" si="364"/>
        <v>359828</v>
      </c>
      <c r="Q5723" t="e">
        <f>+VLOOKUP(O5723,'Bảng kê HĐ 2022'!N$1912:R$4434,4,0)</f>
        <v>#N/A</v>
      </c>
      <c r="R5723" t="e">
        <f>+VLOOKUP(O5723,'Hàng trả'!#REF!,2,0)</f>
        <v>#REF!</v>
      </c>
    </row>
    <row r="5724" spans="1:18" hidden="1" x14ac:dyDescent="0.3">
      <c r="A5724" s="10">
        <v>10</v>
      </c>
      <c r="B5724" s="64"/>
      <c r="C5724" s="6" t="s">
        <v>19122</v>
      </c>
      <c r="D5724" s="7">
        <v>44817</v>
      </c>
      <c r="E5724" s="8" t="s">
        <v>16654</v>
      </c>
      <c r="F5724" s="9">
        <v>964532</v>
      </c>
      <c r="G5724" s="8" t="s">
        <v>17662</v>
      </c>
      <c r="H5724" s="9">
        <v>101276</v>
      </c>
      <c r="I5724" s="69"/>
      <c r="J5724" s="70"/>
      <c r="K5724" s="71"/>
      <c r="L5724" s="77"/>
      <c r="M5724" s="78"/>
      <c r="N5724" t="str">
        <f t="shared" si="362"/>
        <v>40195</v>
      </c>
      <c r="O5724">
        <f t="shared" si="363"/>
        <v>40195</v>
      </c>
      <c r="P5724" s="29">
        <f t="shared" si="364"/>
        <v>964532</v>
      </c>
      <c r="Q5724" t="e">
        <f>+VLOOKUP(O5724,'Bảng kê HĐ 2022'!N$1912:R$4434,4,0)</f>
        <v>#N/A</v>
      </c>
      <c r="R5724" t="e">
        <f>+VLOOKUP(O5724,'Hàng trả'!#REF!,2,0)</f>
        <v>#REF!</v>
      </c>
    </row>
    <row r="5725" spans="1:18" hidden="1" x14ac:dyDescent="0.3">
      <c r="A5725" s="10">
        <v>10</v>
      </c>
      <c r="B5725" s="64"/>
      <c r="C5725" s="6" t="s">
        <v>19123</v>
      </c>
      <c r="D5725" s="7">
        <v>44817</v>
      </c>
      <c r="E5725" s="8" t="s">
        <v>16654</v>
      </c>
      <c r="F5725" s="9">
        <v>1073610</v>
      </c>
      <c r="G5725" s="8" t="s">
        <v>17662</v>
      </c>
      <c r="H5725" s="9">
        <v>112729</v>
      </c>
      <c r="I5725" s="69"/>
      <c r="J5725" s="70"/>
      <c r="K5725" s="71"/>
      <c r="L5725" s="77"/>
      <c r="M5725" s="78"/>
      <c r="N5725" t="str">
        <f t="shared" si="362"/>
        <v>40202</v>
      </c>
      <c r="O5725">
        <f t="shared" si="363"/>
        <v>40202</v>
      </c>
      <c r="P5725" s="29">
        <f t="shared" si="364"/>
        <v>1073610</v>
      </c>
      <c r="Q5725" t="e">
        <f>+VLOOKUP(O5725,'Bảng kê HĐ 2022'!N$1912:R$4434,4,0)</f>
        <v>#N/A</v>
      </c>
      <c r="R5725" t="e">
        <f>+VLOOKUP(O5725,'Hàng trả'!#REF!,2,0)</f>
        <v>#REF!</v>
      </c>
    </row>
    <row r="5726" spans="1:18" hidden="1" x14ac:dyDescent="0.3">
      <c r="A5726" s="10">
        <v>10</v>
      </c>
      <c r="B5726" s="64"/>
      <c r="C5726" s="6" t="s">
        <v>19124</v>
      </c>
      <c r="D5726" s="7">
        <v>44819</v>
      </c>
      <c r="E5726" s="8" t="s">
        <v>16654</v>
      </c>
      <c r="F5726" s="9">
        <v>473212</v>
      </c>
      <c r="G5726" s="8" t="s">
        <v>17662</v>
      </c>
      <c r="H5726" s="9">
        <v>49687</v>
      </c>
      <c r="I5726" s="69"/>
      <c r="J5726" s="70"/>
      <c r="K5726" s="71"/>
      <c r="L5726" s="77"/>
      <c r="M5726" s="78"/>
      <c r="N5726" t="str">
        <f t="shared" si="362"/>
        <v>41373</v>
      </c>
      <c r="O5726">
        <f t="shared" si="363"/>
        <v>41373</v>
      </c>
      <c r="P5726" s="29">
        <f t="shared" si="364"/>
        <v>473212</v>
      </c>
      <c r="Q5726" t="e">
        <f>+VLOOKUP(O5726,'Bảng kê HĐ 2022'!N$1912:R$4434,4,0)</f>
        <v>#N/A</v>
      </c>
      <c r="R5726" t="e">
        <f>+VLOOKUP(O5726,'Hàng trả'!#REF!,2,0)</f>
        <v>#REF!</v>
      </c>
    </row>
    <row r="5727" spans="1:18" hidden="1" x14ac:dyDescent="0.3">
      <c r="A5727" s="10">
        <v>10</v>
      </c>
      <c r="B5727" s="64"/>
      <c r="C5727" s="6" t="s">
        <v>19125</v>
      </c>
      <c r="D5727" s="7">
        <v>44825</v>
      </c>
      <c r="E5727" s="8" t="s">
        <v>10193</v>
      </c>
      <c r="F5727" s="9">
        <v>600398</v>
      </c>
      <c r="G5727" s="8" t="s">
        <v>17662</v>
      </c>
      <c r="H5727" s="9">
        <v>63042</v>
      </c>
      <c r="I5727" s="69"/>
      <c r="J5727" s="70"/>
      <c r="K5727" s="71"/>
      <c r="L5727" s="77"/>
      <c r="M5727" s="78"/>
      <c r="N5727" t="str">
        <f t="shared" si="362"/>
        <v>42463</v>
      </c>
      <c r="O5727">
        <f t="shared" si="363"/>
        <v>42463</v>
      </c>
      <c r="P5727" s="29">
        <f t="shared" si="364"/>
        <v>600398</v>
      </c>
      <c r="Q5727" t="e">
        <f>+VLOOKUP(O5727,'Bảng kê HĐ 2022'!N$1912:R$4434,4,0)</f>
        <v>#N/A</v>
      </c>
      <c r="R5727" t="e">
        <f>+VLOOKUP(O5727,'Hàng trả'!#REF!,2,0)</f>
        <v>#REF!</v>
      </c>
    </row>
    <row r="5728" spans="1:18" hidden="1" x14ac:dyDescent="0.3">
      <c r="A5728" s="10">
        <v>10</v>
      </c>
      <c r="B5728" s="64"/>
      <c r="C5728" s="6" t="s">
        <v>19126</v>
      </c>
      <c r="D5728" s="7">
        <v>44812</v>
      </c>
      <c r="E5728" s="8" t="s">
        <v>16654</v>
      </c>
      <c r="F5728" s="9">
        <v>784003</v>
      </c>
      <c r="G5728" s="8" t="s">
        <v>17662</v>
      </c>
      <c r="H5728" s="9">
        <v>82320</v>
      </c>
      <c r="I5728" s="69"/>
      <c r="J5728" s="70"/>
      <c r="K5728" s="71"/>
      <c r="L5728" s="77"/>
      <c r="M5728" s="78"/>
      <c r="N5728" t="str">
        <f t="shared" si="362"/>
        <v>38444</v>
      </c>
      <c r="O5728">
        <f t="shared" si="363"/>
        <v>38444</v>
      </c>
      <c r="P5728" s="29">
        <f t="shared" si="364"/>
        <v>784003</v>
      </c>
      <c r="Q5728" t="e">
        <f>+VLOOKUP(O5728,'Bảng kê HĐ 2022'!N$1912:R$4434,4,0)</f>
        <v>#N/A</v>
      </c>
      <c r="R5728" t="e">
        <f>+VLOOKUP(O5728,'Hàng trả'!#REF!,2,0)</f>
        <v>#REF!</v>
      </c>
    </row>
    <row r="5729" spans="1:18" hidden="1" x14ac:dyDescent="0.3">
      <c r="A5729" s="10">
        <v>10</v>
      </c>
      <c r="B5729" s="64"/>
      <c r="C5729" s="6" t="s">
        <v>19127</v>
      </c>
      <c r="D5729" s="7">
        <v>44809</v>
      </c>
      <c r="E5729" s="8" t="s">
        <v>16654</v>
      </c>
      <c r="F5729" s="9">
        <v>1879677</v>
      </c>
      <c r="G5729" s="8" t="s">
        <v>17662</v>
      </c>
      <c r="H5729" s="9">
        <v>197366</v>
      </c>
      <c r="I5729" s="69"/>
      <c r="J5729" s="70"/>
      <c r="K5729" s="71"/>
      <c r="L5729" s="77"/>
      <c r="M5729" s="78"/>
      <c r="N5729" t="str">
        <f t="shared" si="362"/>
        <v>37287</v>
      </c>
      <c r="O5729">
        <f t="shared" si="363"/>
        <v>37287</v>
      </c>
      <c r="P5729" s="29">
        <f t="shared" si="364"/>
        <v>1879677</v>
      </c>
      <c r="Q5729" t="e">
        <f>+VLOOKUP(O5729,'Bảng kê HĐ 2022'!N$1912:R$4434,4,0)</f>
        <v>#N/A</v>
      </c>
      <c r="R5729" t="e">
        <f>+VLOOKUP(O5729,'Hàng trả'!#REF!,2,0)</f>
        <v>#REF!</v>
      </c>
    </row>
    <row r="5730" spans="1:18" hidden="1" x14ac:dyDescent="0.3">
      <c r="A5730" s="10">
        <v>10</v>
      </c>
      <c r="B5730" s="64"/>
      <c r="C5730" s="6" t="s">
        <v>19128</v>
      </c>
      <c r="D5730" s="7">
        <v>44821</v>
      </c>
      <c r="E5730" s="8" t="s">
        <v>16654</v>
      </c>
      <c r="F5730" s="9">
        <v>1801139</v>
      </c>
      <c r="G5730" s="8" t="s">
        <v>17662</v>
      </c>
      <c r="H5730" s="9">
        <v>189120</v>
      </c>
      <c r="I5730" s="69"/>
      <c r="J5730" s="70"/>
      <c r="K5730" s="71"/>
      <c r="L5730" s="77"/>
      <c r="M5730" s="78"/>
      <c r="N5730" t="str">
        <f t="shared" si="362"/>
        <v>42057</v>
      </c>
      <c r="O5730">
        <f t="shared" si="363"/>
        <v>42057</v>
      </c>
      <c r="P5730" s="29">
        <f t="shared" si="364"/>
        <v>1801139</v>
      </c>
      <c r="Q5730" t="e">
        <f>+VLOOKUP(O5730,'Bảng kê HĐ 2022'!N$1912:R$4434,4,0)</f>
        <v>#N/A</v>
      </c>
      <c r="R5730" t="e">
        <f>+VLOOKUP(O5730,'Hàng trả'!#REF!,2,0)</f>
        <v>#REF!</v>
      </c>
    </row>
    <row r="5731" spans="1:18" hidden="1" x14ac:dyDescent="0.3">
      <c r="A5731" s="10">
        <v>10</v>
      </c>
      <c r="B5731" s="64"/>
      <c r="C5731" s="6" t="s">
        <v>19129</v>
      </c>
      <c r="D5731" s="7">
        <v>44812</v>
      </c>
      <c r="E5731" s="8" t="s">
        <v>16654</v>
      </c>
      <c r="F5731" s="9">
        <v>1350306</v>
      </c>
      <c r="G5731" s="8" t="s">
        <v>17662</v>
      </c>
      <c r="H5731" s="9">
        <v>141782</v>
      </c>
      <c r="I5731" s="69"/>
      <c r="J5731" s="70"/>
      <c r="K5731" s="71"/>
      <c r="L5731" s="77"/>
      <c r="M5731" s="78"/>
      <c r="N5731" t="str">
        <f t="shared" si="362"/>
        <v>38479</v>
      </c>
      <c r="O5731">
        <f t="shared" si="363"/>
        <v>38479</v>
      </c>
      <c r="P5731" s="29">
        <f t="shared" si="364"/>
        <v>1350306</v>
      </c>
      <c r="Q5731" t="e">
        <f>+VLOOKUP(O5731,'Bảng kê HĐ 2022'!N$1912:R$4434,4,0)</f>
        <v>#N/A</v>
      </c>
      <c r="R5731" t="e">
        <f>+VLOOKUP(O5731,'Hàng trả'!#REF!,2,0)</f>
        <v>#REF!</v>
      </c>
    </row>
    <row r="5732" spans="1:18" hidden="1" x14ac:dyDescent="0.3">
      <c r="A5732" s="10">
        <v>10</v>
      </c>
      <c r="B5732" s="64"/>
      <c r="C5732" s="6" t="s">
        <v>19130</v>
      </c>
      <c r="D5732" s="7">
        <v>44831</v>
      </c>
      <c r="E5732" s="8" t="s">
        <v>16654</v>
      </c>
      <c r="F5732" s="9">
        <v>597744</v>
      </c>
      <c r="G5732" s="8" t="s">
        <v>17662</v>
      </c>
      <c r="H5732" s="9">
        <v>62763</v>
      </c>
      <c r="I5732" s="69"/>
      <c r="J5732" s="70"/>
      <c r="K5732" s="71"/>
      <c r="L5732" s="77"/>
      <c r="M5732" s="78"/>
      <c r="N5732" t="str">
        <f t="shared" si="362"/>
        <v>44239</v>
      </c>
      <c r="O5732">
        <f t="shared" si="363"/>
        <v>44239</v>
      </c>
      <c r="P5732" s="29">
        <f t="shared" si="364"/>
        <v>597744</v>
      </c>
      <c r="Q5732" t="e">
        <f>+VLOOKUP(O5732,'Bảng kê HĐ 2022'!N$1912:R$4434,4,0)</f>
        <v>#N/A</v>
      </c>
      <c r="R5732" t="e">
        <f>+VLOOKUP(O5732,'Hàng trả'!#REF!,2,0)</f>
        <v>#REF!</v>
      </c>
    </row>
    <row r="5733" spans="1:18" hidden="1" x14ac:dyDescent="0.3">
      <c r="A5733" s="10">
        <v>10</v>
      </c>
      <c r="B5733" s="64"/>
      <c r="C5733" s="6" t="s">
        <v>19131</v>
      </c>
      <c r="D5733" s="7">
        <v>44821</v>
      </c>
      <c r="E5733" s="8" t="s">
        <v>16654</v>
      </c>
      <c r="F5733" s="9">
        <v>597744</v>
      </c>
      <c r="G5733" s="8" t="s">
        <v>17662</v>
      </c>
      <c r="H5733" s="9">
        <v>62763</v>
      </c>
      <c r="I5733" s="69"/>
      <c r="J5733" s="70"/>
      <c r="K5733" s="71"/>
      <c r="L5733" s="77"/>
      <c r="M5733" s="78"/>
      <c r="N5733" t="str">
        <f t="shared" si="362"/>
        <v>42063</v>
      </c>
      <c r="O5733">
        <f t="shared" si="363"/>
        <v>42063</v>
      </c>
      <c r="P5733" s="29">
        <f t="shared" si="364"/>
        <v>597744</v>
      </c>
      <c r="Q5733" t="e">
        <f>+VLOOKUP(O5733,'Bảng kê HĐ 2022'!N$1912:R$4434,4,0)</f>
        <v>#N/A</v>
      </c>
      <c r="R5733" t="e">
        <f>+VLOOKUP(O5733,'Hàng trả'!#REF!,2,0)</f>
        <v>#REF!</v>
      </c>
    </row>
    <row r="5734" spans="1:18" hidden="1" x14ac:dyDescent="0.3">
      <c r="A5734" s="10">
        <v>10</v>
      </c>
      <c r="B5734" s="64"/>
      <c r="C5734" s="6" t="s">
        <v>19132</v>
      </c>
      <c r="D5734" s="7">
        <v>44828</v>
      </c>
      <c r="E5734" s="8" t="s">
        <v>16654</v>
      </c>
      <c r="F5734" s="9">
        <v>998694</v>
      </c>
      <c r="G5734" s="8" t="s">
        <v>17662</v>
      </c>
      <c r="H5734" s="9">
        <v>104863</v>
      </c>
      <c r="I5734" s="69"/>
      <c r="J5734" s="70"/>
      <c r="K5734" s="71"/>
      <c r="L5734" s="77"/>
      <c r="M5734" s="78"/>
      <c r="N5734" t="str">
        <f t="shared" si="362"/>
        <v>44065</v>
      </c>
      <c r="O5734">
        <f t="shared" si="363"/>
        <v>44065</v>
      </c>
      <c r="P5734" s="29">
        <f t="shared" si="364"/>
        <v>998694</v>
      </c>
      <c r="Q5734" t="e">
        <f>+VLOOKUP(O5734,'Bảng kê HĐ 2022'!N$1912:R$4434,4,0)</f>
        <v>#N/A</v>
      </c>
      <c r="R5734" t="e">
        <f>+VLOOKUP(O5734,'Hàng trả'!#REF!,2,0)</f>
        <v>#REF!</v>
      </c>
    </row>
    <row r="5735" spans="1:18" hidden="1" x14ac:dyDescent="0.3">
      <c r="A5735" s="10">
        <v>10</v>
      </c>
      <c r="B5735" s="64"/>
      <c r="C5735" s="6" t="s">
        <v>19133</v>
      </c>
      <c r="D5735" s="7">
        <v>44832</v>
      </c>
      <c r="E5735" s="8" t="s">
        <v>16654</v>
      </c>
      <c r="F5735" s="9">
        <v>994272</v>
      </c>
      <c r="G5735" s="8" t="s">
        <v>17662</v>
      </c>
      <c r="H5735" s="9">
        <v>104399</v>
      </c>
      <c r="I5735" s="69"/>
      <c r="J5735" s="70"/>
      <c r="K5735" s="71"/>
      <c r="L5735" s="77"/>
      <c r="M5735" s="78"/>
      <c r="N5735" t="str">
        <f t="shared" si="362"/>
        <v>44304</v>
      </c>
      <c r="O5735">
        <f t="shared" si="363"/>
        <v>44304</v>
      </c>
      <c r="P5735" s="29">
        <f t="shared" si="364"/>
        <v>994272</v>
      </c>
      <c r="Q5735" t="e">
        <f>+VLOOKUP(O5735,'Bảng kê HĐ 2022'!N$1912:R$4434,4,0)</f>
        <v>#N/A</v>
      </c>
      <c r="R5735" t="e">
        <f>+VLOOKUP(O5735,'Hàng trả'!#REF!,2,0)</f>
        <v>#REF!</v>
      </c>
    </row>
    <row r="5736" spans="1:18" hidden="1" x14ac:dyDescent="0.3">
      <c r="A5736" s="10">
        <v>10</v>
      </c>
      <c r="B5736" s="64"/>
      <c r="C5736" s="6" t="s">
        <v>19134</v>
      </c>
      <c r="D5736" s="7">
        <v>44834</v>
      </c>
      <c r="E5736" s="8" t="s">
        <v>17814</v>
      </c>
      <c r="F5736" s="9">
        <v>884015</v>
      </c>
      <c r="G5736" s="8" t="s">
        <v>17662</v>
      </c>
      <c r="H5736" s="9">
        <v>92822</v>
      </c>
      <c r="I5736" s="69"/>
      <c r="J5736" s="70"/>
      <c r="K5736" s="71"/>
      <c r="L5736" s="77"/>
      <c r="M5736" s="78"/>
      <c r="N5736" t="str">
        <f t="shared" si="362"/>
        <v>45437</v>
      </c>
      <c r="O5736">
        <f t="shared" si="363"/>
        <v>45437</v>
      </c>
      <c r="P5736" s="29">
        <f t="shared" si="364"/>
        <v>884015</v>
      </c>
      <c r="Q5736" t="e">
        <f>+VLOOKUP(O5736,'Bảng kê HĐ 2022'!N$1912:R$4434,4,0)</f>
        <v>#N/A</v>
      </c>
      <c r="R5736" t="e">
        <f>+VLOOKUP(O5736,'Hàng trả'!#REF!,2,0)</f>
        <v>#REF!</v>
      </c>
    </row>
    <row r="5737" spans="1:18" hidden="1" x14ac:dyDescent="0.3">
      <c r="A5737" s="10">
        <v>10</v>
      </c>
      <c r="B5737" s="64"/>
      <c r="C5737" s="6" t="s">
        <v>19135</v>
      </c>
      <c r="D5737" s="7">
        <v>44818</v>
      </c>
      <c r="E5737" s="8" t="s">
        <v>17984</v>
      </c>
      <c r="F5737" s="9">
        <v>405802</v>
      </c>
      <c r="G5737" s="8" t="s">
        <v>17662</v>
      </c>
      <c r="H5737" s="9">
        <v>42609</v>
      </c>
      <c r="I5737" s="69"/>
      <c r="J5737" s="70"/>
      <c r="K5737" s="71"/>
      <c r="L5737" s="77"/>
      <c r="M5737" s="78"/>
      <c r="N5737" t="str">
        <f t="shared" si="362"/>
        <v>40268</v>
      </c>
      <c r="O5737">
        <f t="shared" si="363"/>
        <v>40268</v>
      </c>
      <c r="P5737" s="29">
        <f t="shared" si="364"/>
        <v>405802</v>
      </c>
      <c r="Q5737" t="e">
        <f>+VLOOKUP(O5737,'Bảng kê HĐ 2022'!N$1912:R$4434,4,0)</f>
        <v>#N/A</v>
      </c>
      <c r="R5737" t="e">
        <f>+VLOOKUP(O5737,'Hàng trả'!#REF!,2,0)</f>
        <v>#REF!</v>
      </c>
    </row>
    <row r="5738" spans="1:18" hidden="1" x14ac:dyDescent="0.3">
      <c r="A5738" s="10">
        <v>10</v>
      </c>
      <c r="B5738" s="64"/>
      <c r="C5738" s="6" t="s">
        <v>19136</v>
      </c>
      <c r="D5738" s="7">
        <v>44819</v>
      </c>
      <c r="E5738" s="8" t="s">
        <v>17984</v>
      </c>
      <c r="F5738" s="9">
        <v>3053744</v>
      </c>
      <c r="G5738" s="8" t="s">
        <v>17662</v>
      </c>
      <c r="H5738" s="9">
        <v>320643</v>
      </c>
      <c r="I5738" s="69"/>
      <c r="J5738" s="70"/>
      <c r="K5738" s="71"/>
      <c r="L5738" s="77"/>
      <c r="M5738" s="78"/>
      <c r="N5738" t="str">
        <f t="shared" si="362"/>
        <v>41358</v>
      </c>
      <c r="O5738">
        <f t="shared" si="363"/>
        <v>41358</v>
      </c>
      <c r="P5738" s="29">
        <f t="shared" si="364"/>
        <v>3053744</v>
      </c>
      <c r="Q5738" t="e">
        <f>+VLOOKUP(O5738,'Bảng kê HĐ 2022'!N$1912:R$4434,4,0)</f>
        <v>#N/A</v>
      </c>
      <c r="R5738" t="e">
        <f>+VLOOKUP(O5738,'Hàng trả'!#REF!,2,0)</f>
        <v>#REF!</v>
      </c>
    </row>
    <row r="5739" spans="1:18" hidden="1" x14ac:dyDescent="0.3">
      <c r="A5739" s="10">
        <v>10</v>
      </c>
      <c r="B5739" s="64"/>
      <c r="C5739" s="6" t="s">
        <v>19137</v>
      </c>
      <c r="D5739" s="7">
        <v>44831</v>
      </c>
      <c r="E5739" s="8" t="s">
        <v>18924</v>
      </c>
      <c r="F5739" s="9">
        <v>475833</v>
      </c>
      <c r="G5739" s="8" t="s">
        <v>17662</v>
      </c>
      <c r="H5739" s="9">
        <v>49962</v>
      </c>
      <c r="I5739" s="69"/>
      <c r="J5739" s="70"/>
      <c r="K5739" s="71"/>
      <c r="L5739" s="77"/>
      <c r="M5739" s="78"/>
      <c r="N5739" t="str">
        <f t="shared" si="362"/>
        <v>44281</v>
      </c>
      <c r="O5739">
        <f t="shared" si="363"/>
        <v>44281</v>
      </c>
      <c r="P5739" s="29">
        <f t="shared" si="364"/>
        <v>475833</v>
      </c>
      <c r="Q5739" t="e">
        <f>+VLOOKUP(O5739,'Bảng kê HĐ 2022'!N$1912:R$4434,4,0)</f>
        <v>#N/A</v>
      </c>
      <c r="R5739" t="e">
        <f>+VLOOKUP(O5739,'Hàng trả'!#REF!,2,0)</f>
        <v>#REF!</v>
      </c>
    </row>
    <row r="5740" spans="1:18" hidden="1" x14ac:dyDescent="0.3">
      <c r="A5740" s="10">
        <v>10</v>
      </c>
      <c r="B5740" s="64"/>
      <c r="C5740" s="6" t="s">
        <v>19138</v>
      </c>
      <c r="D5740" s="7">
        <v>44831</v>
      </c>
      <c r="E5740" s="8" t="s">
        <v>18924</v>
      </c>
      <c r="F5740" s="9">
        <v>760334</v>
      </c>
      <c r="G5740" s="8" t="s">
        <v>17662</v>
      </c>
      <c r="H5740" s="9">
        <v>79835</v>
      </c>
      <c r="I5740" s="69"/>
      <c r="J5740" s="70"/>
      <c r="K5740" s="71"/>
      <c r="L5740" s="77"/>
      <c r="M5740" s="78"/>
      <c r="N5740" t="str">
        <f t="shared" si="362"/>
        <v>44294</v>
      </c>
      <c r="O5740">
        <f t="shared" si="363"/>
        <v>44294</v>
      </c>
      <c r="P5740" s="29">
        <f t="shared" si="364"/>
        <v>760334</v>
      </c>
      <c r="Q5740" t="e">
        <f>+VLOOKUP(O5740,'Bảng kê HĐ 2022'!N$1912:R$4434,4,0)</f>
        <v>#N/A</v>
      </c>
      <c r="R5740" t="e">
        <f>+VLOOKUP(O5740,'Hàng trả'!#REF!,2,0)</f>
        <v>#REF!</v>
      </c>
    </row>
    <row r="5741" spans="1:18" hidden="1" x14ac:dyDescent="0.3">
      <c r="A5741" s="10">
        <v>10</v>
      </c>
      <c r="B5741" s="64"/>
      <c r="C5741" s="6" t="s">
        <v>19139</v>
      </c>
      <c r="D5741" s="7">
        <v>44810</v>
      </c>
      <c r="E5741" s="8" t="s">
        <v>16654</v>
      </c>
      <c r="F5741" s="9">
        <v>1544792</v>
      </c>
      <c r="G5741" s="8" t="s">
        <v>17662</v>
      </c>
      <c r="H5741" s="9">
        <v>162203</v>
      </c>
      <c r="I5741" s="69"/>
      <c r="J5741" s="70"/>
      <c r="K5741" s="71"/>
      <c r="L5741" s="77"/>
      <c r="M5741" s="78"/>
      <c r="N5741" t="str">
        <f t="shared" si="362"/>
        <v>37378</v>
      </c>
      <c r="O5741">
        <f t="shared" si="363"/>
        <v>37378</v>
      </c>
      <c r="P5741" s="29">
        <f t="shared" si="364"/>
        <v>1544792</v>
      </c>
      <c r="Q5741" t="e">
        <f>+VLOOKUP(O5741,'Bảng kê HĐ 2022'!N$1912:R$4434,4,0)</f>
        <v>#N/A</v>
      </c>
      <c r="R5741" t="e">
        <f>+VLOOKUP(O5741,'Hàng trả'!#REF!,2,0)</f>
        <v>#REF!</v>
      </c>
    </row>
    <row r="5742" spans="1:18" hidden="1" x14ac:dyDescent="0.3">
      <c r="A5742" s="10">
        <v>10</v>
      </c>
      <c r="B5742" s="64"/>
      <c r="C5742" s="6" t="s">
        <v>19140</v>
      </c>
      <c r="D5742" s="7">
        <v>44812</v>
      </c>
      <c r="E5742" s="8" t="s">
        <v>16654</v>
      </c>
      <c r="F5742" s="9">
        <v>359828</v>
      </c>
      <c r="G5742" s="8" t="s">
        <v>17662</v>
      </c>
      <c r="H5742" s="9">
        <v>37782</v>
      </c>
      <c r="I5742" s="69"/>
      <c r="J5742" s="70"/>
      <c r="K5742" s="71"/>
      <c r="L5742" s="77"/>
      <c r="M5742" s="78"/>
      <c r="N5742" t="str">
        <f t="shared" si="362"/>
        <v>38445</v>
      </c>
      <c r="O5742">
        <f t="shared" si="363"/>
        <v>38445</v>
      </c>
      <c r="P5742" s="29">
        <f t="shared" si="364"/>
        <v>359828</v>
      </c>
      <c r="Q5742" t="e">
        <f>+VLOOKUP(O5742,'Bảng kê HĐ 2022'!N$1912:R$4434,4,0)</f>
        <v>#N/A</v>
      </c>
      <c r="R5742" t="e">
        <f>+VLOOKUP(O5742,'Hàng trả'!#REF!,2,0)</f>
        <v>#REF!</v>
      </c>
    </row>
    <row r="5743" spans="1:18" hidden="1" x14ac:dyDescent="0.3">
      <c r="A5743" s="10">
        <v>10</v>
      </c>
      <c r="B5743" s="64"/>
      <c r="C5743" s="6" t="s">
        <v>19141</v>
      </c>
      <c r="D5743" s="7">
        <v>44809</v>
      </c>
      <c r="E5743" s="8" t="s">
        <v>16654</v>
      </c>
      <c r="F5743" s="9">
        <v>400950</v>
      </c>
      <c r="G5743" s="8" t="s">
        <v>17662</v>
      </c>
      <c r="H5743" s="9">
        <v>42100</v>
      </c>
      <c r="I5743" s="69"/>
      <c r="J5743" s="70"/>
      <c r="K5743" s="71"/>
      <c r="L5743" s="77"/>
      <c r="M5743" s="78"/>
      <c r="N5743" t="str">
        <f t="shared" si="362"/>
        <v>37261</v>
      </c>
      <c r="O5743">
        <f t="shared" si="363"/>
        <v>37261</v>
      </c>
      <c r="P5743" s="29">
        <f t="shared" si="364"/>
        <v>400950</v>
      </c>
      <c r="Q5743" t="e">
        <f>+VLOOKUP(O5743,'Bảng kê HĐ 2022'!N$1912:R$4434,4,0)</f>
        <v>#N/A</v>
      </c>
      <c r="R5743" t="e">
        <f>+VLOOKUP(O5743,'Hàng trả'!#REF!,2,0)</f>
        <v>#REF!</v>
      </c>
    </row>
    <row r="5744" spans="1:18" hidden="1" x14ac:dyDescent="0.3">
      <c r="A5744" s="10">
        <v>10</v>
      </c>
      <c r="B5744" s="64"/>
      <c r="C5744" s="6" t="s">
        <v>19142</v>
      </c>
      <c r="D5744" s="7">
        <v>44810</v>
      </c>
      <c r="E5744" s="8" t="s">
        <v>16654</v>
      </c>
      <c r="F5744" s="9">
        <v>847917</v>
      </c>
      <c r="G5744" s="8" t="s">
        <v>17662</v>
      </c>
      <c r="H5744" s="9">
        <v>89031</v>
      </c>
      <c r="I5744" s="69"/>
      <c r="J5744" s="70"/>
      <c r="K5744" s="71"/>
      <c r="L5744" s="77"/>
      <c r="M5744" s="78"/>
      <c r="N5744" t="str">
        <f t="shared" si="362"/>
        <v>37362</v>
      </c>
      <c r="O5744">
        <f t="shared" si="363"/>
        <v>37362</v>
      </c>
      <c r="P5744" s="29">
        <f t="shared" si="364"/>
        <v>847917</v>
      </c>
      <c r="Q5744" t="e">
        <f>+VLOOKUP(O5744,'Bảng kê HĐ 2022'!N$1912:R$4434,4,0)</f>
        <v>#N/A</v>
      </c>
      <c r="R5744" t="e">
        <f>+VLOOKUP(O5744,'Hàng trả'!#REF!,2,0)</f>
        <v>#REF!</v>
      </c>
    </row>
    <row r="5745" spans="1:18" hidden="1" x14ac:dyDescent="0.3">
      <c r="A5745" s="10">
        <v>10</v>
      </c>
      <c r="B5745" s="64"/>
      <c r="C5745" s="6" t="s">
        <v>19143</v>
      </c>
      <c r="D5745" s="7">
        <v>44814</v>
      </c>
      <c r="E5745" s="8" t="s">
        <v>16654</v>
      </c>
      <c r="F5745" s="9">
        <v>605461</v>
      </c>
      <c r="G5745" s="8" t="s">
        <v>17662</v>
      </c>
      <c r="H5745" s="9">
        <v>63573</v>
      </c>
      <c r="I5745" s="69"/>
      <c r="J5745" s="70"/>
      <c r="K5745" s="71"/>
      <c r="L5745" s="77"/>
      <c r="M5745" s="78"/>
      <c r="N5745" t="str">
        <f t="shared" si="362"/>
        <v>39912</v>
      </c>
      <c r="O5745">
        <f t="shared" si="363"/>
        <v>39912</v>
      </c>
      <c r="P5745" s="29">
        <f t="shared" si="364"/>
        <v>605461</v>
      </c>
      <c r="Q5745" t="e">
        <f>+VLOOKUP(O5745,'Bảng kê HĐ 2022'!N$1912:R$4434,4,0)</f>
        <v>#N/A</v>
      </c>
      <c r="R5745" t="e">
        <f>+VLOOKUP(O5745,'Hàng trả'!#REF!,2,0)</f>
        <v>#REF!</v>
      </c>
    </row>
    <row r="5746" spans="1:18" hidden="1" x14ac:dyDescent="0.3">
      <c r="A5746" s="10">
        <v>10</v>
      </c>
      <c r="B5746" s="64"/>
      <c r="C5746" s="6" t="s">
        <v>19144</v>
      </c>
      <c r="D5746" s="7">
        <v>44819</v>
      </c>
      <c r="E5746" s="8" t="s">
        <v>16654</v>
      </c>
      <c r="F5746" s="9">
        <v>282532</v>
      </c>
      <c r="G5746" s="8" t="s">
        <v>17662</v>
      </c>
      <c r="H5746" s="9">
        <v>29666</v>
      </c>
      <c r="I5746" s="69"/>
      <c r="J5746" s="70"/>
      <c r="K5746" s="71"/>
      <c r="L5746" s="77"/>
      <c r="M5746" s="78"/>
      <c r="N5746" t="str">
        <f t="shared" si="362"/>
        <v>41695</v>
      </c>
      <c r="O5746">
        <f t="shared" si="363"/>
        <v>41695</v>
      </c>
      <c r="P5746" s="29">
        <f t="shared" si="364"/>
        <v>282532</v>
      </c>
      <c r="Q5746" t="e">
        <f>+VLOOKUP(O5746,'Bảng kê HĐ 2022'!N$1912:R$4434,4,0)</f>
        <v>#N/A</v>
      </c>
      <c r="R5746" t="e">
        <f>+VLOOKUP(O5746,'Hàng trả'!#REF!,2,0)</f>
        <v>#REF!</v>
      </c>
    </row>
    <row r="5747" spans="1:18" hidden="1" x14ac:dyDescent="0.3">
      <c r="A5747" s="10">
        <v>10</v>
      </c>
      <c r="B5747" s="64"/>
      <c r="C5747" s="6" t="s">
        <v>19145</v>
      </c>
      <c r="D5747" s="7">
        <v>44810</v>
      </c>
      <c r="E5747" s="8" t="s">
        <v>16654</v>
      </c>
      <c r="F5747" s="9">
        <v>734533</v>
      </c>
      <c r="G5747" s="8" t="s">
        <v>17662</v>
      </c>
      <c r="H5747" s="9">
        <v>77126</v>
      </c>
      <c r="I5747" s="69"/>
      <c r="J5747" s="70"/>
      <c r="K5747" s="71"/>
      <c r="L5747" s="77"/>
      <c r="M5747" s="78"/>
      <c r="N5747" t="str">
        <f t="shared" si="362"/>
        <v>37307</v>
      </c>
      <c r="O5747">
        <f t="shared" si="363"/>
        <v>37307</v>
      </c>
      <c r="P5747" s="29">
        <f t="shared" si="364"/>
        <v>734533</v>
      </c>
      <c r="Q5747" t="e">
        <f>+VLOOKUP(O5747,'Bảng kê HĐ 2022'!N$1912:R$4434,4,0)</f>
        <v>#N/A</v>
      </c>
      <c r="R5747" t="e">
        <f>+VLOOKUP(O5747,'Hàng trả'!#REF!,2,0)</f>
        <v>#REF!</v>
      </c>
    </row>
    <row r="5748" spans="1:18" hidden="1" x14ac:dyDescent="0.3">
      <c r="A5748" s="10">
        <v>10</v>
      </c>
      <c r="B5748" s="64"/>
      <c r="C5748" s="6" t="s">
        <v>19146</v>
      </c>
      <c r="D5748" s="7">
        <v>44817</v>
      </c>
      <c r="E5748" s="8" t="s">
        <v>16654</v>
      </c>
      <c r="F5748" s="9">
        <v>1544792</v>
      </c>
      <c r="G5748" s="8" t="s">
        <v>17662</v>
      </c>
      <c r="H5748" s="9">
        <v>162203</v>
      </c>
      <c r="I5748" s="69"/>
      <c r="J5748" s="70"/>
      <c r="K5748" s="71"/>
      <c r="L5748" s="77"/>
      <c r="M5748" s="78"/>
      <c r="N5748" t="str">
        <f t="shared" si="362"/>
        <v>40211</v>
      </c>
      <c r="O5748">
        <f t="shared" si="363"/>
        <v>40211</v>
      </c>
      <c r="P5748" s="29">
        <f t="shared" si="364"/>
        <v>1544792</v>
      </c>
      <c r="Q5748" t="e">
        <f>+VLOOKUP(O5748,'Bảng kê HĐ 2022'!N$1912:R$4434,4,0)</f>
        <v>#N/A</v>
      </c>
      <c r="R5748" t="e">
        <f>+VLOOKUP(O5748,'Hàng trả'!#REF!,2,0)</f>
        <v>#REF!</v>
      </c>
    </row>
    <row r="5749" spans="1:18" hidden="1" x14ac:dyDescent="0.3">
      <c r="A5749" s="10">
        <v>10</v>
      </c>
      <c r="B5749" s="64"/>
      <c r="C5749" s="6" t="s">
        <v>19147</v>
      </c>
      <c r="D5749" s="7">
        <v>44817</v>
      </c>
      <c r="E5749" s="8" t="s">
        <v>18967</v>
      </c>
      <c r="F5749" s="9">
        <v>562057</v>
      </c>
      <c r="G5749" s="8" t="s">
        <v>17662</v>
      </c>
      <c r="H5749" s="9">
        <v>59016</v>
      </c>
      <c r="I5749" s="69"/>
      <c r="J5749" s="70"/>
      <c r="K5749" s="71"/>
      <c r="L5749" s="77"/>
      <c r="M5749" s="78"/>
      <c r="N5749" t="str">
        <f t="shared" si="362"/>
        <v>40200</v>
      </c>
      <c r="O5749">
        <f t="shared" si="363"/>
        <v>40200</v>
      </c>
      <c r="P5749" s="29">
        <f t="shared" si="364"/>
        <v>562057</v>
      </c>
      <c r="Q5749" t="e">
        <f>+VLOOKUP(O5749,'Bảng kê HĐ 2022'!N$1912:R$4434,4,0)</f>
        <v>#N/A</v>
      </c>
      <c r="R5749" t="e">
        <f>+VLOOKUP(O5749,'Hàng trả'!#REF!,2,0)</f>
        <v>#REF!</v>
      </c>
    </row>
    <row r="5750" spans="1:18" hidden="1" x14ac:dyDescent="0.3">
      <c r="A5750" s="10">
        <v>10</v>
      </c>
      <c r="B5750" s="64"/>
      <c r="C5750" s="6" t="s">
        <v>19148</v>
      </c>
      <c r="D5750" s="7">
        <v>44826</v>
      </c>
      <c r="E5750" s="8" t="s">
        <v>10193</v>
      </c>
      <c r="F5750" s="9">
        <v>996241</v>
      </c>
      <c r="G5750" s="8" t="s">
        <v>17662</v>
      </c>
      <c r="H5750" s="9">
        <v>104605</v>
      </c>
      <c r="I5750" s="69"/>
      <c r="J5750" s="70"/>
      <c r="K5750" s="71"/>
      <c r="L5750" s="77"/>
      <c r="M5750" s="78"/>
      <c r="N5750" t="str">
        <f t="shared" si="362"/>
        <v>43634</v>
      </c>
      <c r="O5750">
        <f t="shared" si="363"/>
        <v>43634</v>
      </c>
      <c r="P5750" s="29">
        <f t="shared" si="364"/>
        <v>996241</v>
      </c>
      <c r="Q5750" t="e">
        <f>+VLOOKUP(O5750,'Bảng kê HĐ 2022'!N$1912:R$4434,4,0)</f>
        <v>#N/A</v>
      </c>
      <c r="R5750" t="e">
        <f>+VLOOKUP(O5750,'Hàng trả'!#REF!,2,0)</f>
        <v>#REF!</v>
      </c>
    </row>
    <row r="5751" spans="1:18" hidden="1" x14ac:dyDescent="0.3">
      <c r="A5751" s="10">
        <v>10</v>
      </c>
      <c r="B5751" s="64"/>
      <c r="C5751" s="6" t="s">
        <v>19149</v>
      </c>
      <c r="D5751" s="7">
        <v>44826</v>
      </c>
      <c r="E5751" s="8" t="s">
        <v>16654</v>
      </c>
      <c r="F5751" s="9">
        <v>1229563</v>
      </c>
      <c r="G5751" s="8" t="s">
        <v>17662</v>
      </c>
      <c r="H5751" s="9">
        <v>129104</v>
      </c>
      <c r="I5751" s="69"/>
      <c r="J5751" s="70"/>
      <c r="K5751" s="71"/>
      <c r="L5751" s="77"/>
      <c r="M5751" s="78"/>
      <c r="N5751" t="str">
        <f t="shared" si="362"/>
        <v>43849</v>
      </c>
      <c r="O5751">
        <f t="shared" si="363"/>
        <v>43849</v>
      </c>
      <c r="P5751" s="29">
        <f t="shared" si="364"/>
        <v>1229563</v>
      </c>
      <c r="Q5751" t="e">
        <f>+VLOOKUP(O5751,'Bảng kê HĐ 2022'!N$1912:R$4434,4,0)</f>
        <v>#N/A</v>
      </c>
      <c r="R5751" t="e">
        <f>+VLOOKUP(O5751,'Hàng trả'!#REF!,2,0)</f>
        <v>#REF!</v>
      </c>
    </row>
    <row r="5752" spans="1:18" hidden="1" x14ac:dyDescent="0.3">
      <c r="A5752" s="10">
        <v>10</v>
      </c>
      <c r="B5752" s="64"/>
      <c r="C5752" s="6" t="s">
        <v>19150</v>
      </c>
      <c r="D5752" s="7">
        <v>44828</v>
      </c>
      <c r="E5752" s="8" t="s">
        <v>16654</v>
      </c>
      <c r="F5752" s="9">
        <v>630811</v>
      </c>
      <c r="G5752" s="8" t="s">
        <v>17662</v>
      </c>
      <c r="H5752" s="9">
        <v>66235</v>
      </c>
      <c r="I5752" s="69"/>
      <c r="J5752" s="70"/>
      <c r="K5752" s="71"/>
      <c r="L5752" s="77"/>
      <c r="M5752" s="78"/>
      <c r="N5752" t="str">
        <f t="shared" si="362"/>
        <v>44117</v>
      </c>
      <c r="O5752">
        <f t="shared" si="363"/>
        <v>44117</v>
      </c>
      <c r="P5752" s="29">
        <f t="shared" si="364"/>
        <v>630811</v>
      </c>
      <c r="Q5752" t="e">
        <f>+VLOOKUP(O5752,'Bảng kê HĐ 2022'!N$1912:R$4434,4,0)</f>
        <v>#N/A</v>
      </c>
      <c r="R5752" t="e">
        <f>+VLOOKUP(O5752,'Hàng trả'!#REF!,2,0)</f>
        <v>#REF!</v>
      </c>
    </row>
    <row r="5753" spans="1:18" hidden="1" x14ac:dyDescent="0.3">
      <c r="A5753" s="10">
        <v>10</v>
      </c>
      <c r="B5753" s="64"/>
      <c r="C5753" s="6" t="s">
        <v>19151</v>
      </c>
      <c r="D5753" s="7">
        <v>44826</v>
      </c>
      <c r="E5753" s="8" t="s">
        <v>16654</v>
      </c>
      <c r="F5753" s="9">
        <v>793055</v>
      </c>
      <c r="G5753" s="8" t="s">
        <v>17662</v>
      </c>
      <c r="H5753" s="9">
        <v>83271</v>
      </c>
      <c r="I5753" s="69"/>
      <c r="J5753" s="70"/>
      <c r="K5753" s="71"/>
      <c r="L5753" s="77"/>
      <c r="M5753" s="78"/>
      <c r="N5753" t="str">
        <f t="shared" si="362"/>
        <v>43633</v>
      </c>
      <c r="O5753">
        <f t="shared" si="363"/>
        <v>43633</v>
      </c>
      <c r="P5753" s="29">
        <f t="shared" si="364"/>
        <v>793055</v>
      </c>
      <c r="Q5753" t="e">
        <f>+VLOOKUP(O5753,'Bảng kê HĐ 2022'!N$1912:R$4434,4,0)</f>
        <v>#N/A</v>
      </c>
      <c r="R5753" t="e">
        <f>+VLOOKUP(O5753,'Hàng trả'!#REF!,2,0)</f>
        <v>#REF!</v>
      </c>
    </row>
    <row r="5754" spans="1:18" hidden="1" x14ac:dyDescent="0.3">
      <c r="A5754" s="10">
        <v>10</v>
      </c>
      <c r="B5754" s="64"/>
      <c r="C5754" s="6" t="s">
        <v>19152</v>
      </c>
      <c r="D5754" s="7">
        <v>44814</v>
      </c>
      <c r="E5754" s="8" t="s">
        <v>16654</v>
      </c>
      <c r="F5754" s="9">
        <v>1302296</v>
      </c>
      <c r="G5754" s="8" t="s">
        <v>17662</v>
      </c>
      <c r="H5754" s="9">
        <v>136741</v>
      </c>
      <c r="I5754" s="69"/>
      <c r="J5754" s="70"/>
      <c r="K5754" s="71"/>
      <c r="L5754" s="77"/>
      <c r="M5754" s="78"/>
      <c r="N5754" t="str">
        <f t="shared" si="362"/>
        <v>39899</v>
      </c>
      <c r="O5754">
        <f t="shared" si="363"/>
        <v>39899</v>
      </c>
      <c r="P5754" s="29">
        <f t="shared" si="364"/>
        <v>1302296</v>
      </c>
      <c r="Q5754" t="e">
        <f>+VLOOKUP(O5754,'Bảng kê HĐ 2022'!N$1912:R$4434,4,0)</f>
        <v>#N/A</v>
      </c>
      <c r="R5754" t="e">
        <f>+VLOOKUP(O5754,'Hàng trả'!#REF!,2,0)</f>
        <v>#REF!</v>
      </c>
    </row>
    <row r="5755" spans="1:18" hidden="1" x14ac:dyDescent="0.3">
      <c r="A5755" s="10">
        <v>10</v>
      </c>
      <c r="B5755" s="64"/>
      <c r="C5755" s="6" t="s">
        <v>19153</v>
      </c>
      <c r="D5755" s="7">
        <v>44824</v>
      </c>
      <c r="E5755" s="8" t="s">
        <v>16654</v>
      </c>
      <c r="F5755" s="9">
        <v>1630407</v>
      </c>
      <c r="G5755" s="8" t="s">
        <v>17662</v>
      </c>
      <c r="H5755" s="9">
        <v>171193</v>
      </c>
      <c r="I5755" s="69"/>
      <c r="J5755" s="70"/>
      <c r="K5755" s="71"/>
      <c r="L5755" s="77"/>
      <c r="M5755" s="78"/>
      <c r="N5755" t="str">
        <f t="shared" si="362"/>
        <v>42377</v>
      </c>
      <c r="O5755">
        <f t="shared" si="363"/>
        <v>42377</v>
      </c>
      <c r="P5755" s="29">
        <f t="shared" si="364"/>
        <v>1630407</v>
      </c>
      <c r="Q5755" t="e">
        <f>+VLOOKUP(O5755,'Bảng kê HĐ 2022'!N$1912:R$4434,4,0)</f>
        <v>#N/A</v>
      </c>
      <c r="R5755" t="e">
        <f>+VLOOKUP(O5755,'Hàng trả'!#REF!,2,0)</f>
        <v>#REF!</v>
      </c>
    </row>
    <row r="5756" spans="1:18" hidden="1" x14ac:dyDescent="0.3">
      <c r="A5756" s="10">
        <v>10</v>
      </c>
      <c r="B5756" s="64"/>
      <c r="C5756" s="6" t="s">
        <v>19154</v>
      </c>
      <c r="D5756" s="7">
        <v>44826</v>
      </c>
      <c r="E5756" s="8" t="s">
        <v>16654</v>
      </c>
      <c r="F5756" s="9">
        <v>1105993</v>
      </c>
      <c r="G5756" s="8" t="s">
        <v>17662</v>
      </c>
      <c r="H5756" s="9">
        <v>116129</v>
      </c>
      <c r="I5756" s="69"/>
      <c r="J5756" s="70"/>
      <c r="K5756" s="71"/>
      <c r="L5756" s="77"/>
      <c r="M5756" s="78"/>
      <c r="N5756" t="str">
        <f t="shared" si="362"/>
        <v>43856</v>
      </c>
      <c r="O5756">
        <f t="shared" si="363"/>
        <v>43856</v>
      </c>
      <c r="P5756" s="29">
        <f t="shared" si="364"/>
        <v>1105993</v>
      </c>
      <c r="Q5756" t="e">
        <f>+VLOOKUP(O5756,'Bảng kê HĐ 2022'!N$1912:R$4434,4,0)</f>
        <v>#N/A</v>
      </c>
      <c r="R5756" t="e">
        <f>+VLOOKUP(O5756,'Hàng trả'!#REF!,2,0)</f>
        <v>#REF!</v>
      </c>
    </row>
    <row r="5757" spans="1:18" hidden="1" x14ac:dyDescent="0.3">
      <c r="A5757" s="10">
        <v>10</v>
      </c>
      <c r="B5757" s="64"/>
      <c r="C5757" s="6" t="s">
        <v>19155</v>
      </c>
      <c r="D5757" s="7">
        <v>44831</v>
      </c>
      <c r="E5757" s="8" t="s">
        <v>19016</v>
      </c>
      <c r="F5757" s="9">
        <v>760093</v>
      </c>
      <c r="G5757" s="8" t="s">
        <v>17662</v>
      </c>
      <c r="H5757" s="9">
        <v>79810</v>
      </c>
      <c r="I5757" s="69"/>
      <c r="J5757" s="70"/>
      <c r="K5757" s="71"/>
      <c r="L5757" s="77"/>
      <c r="M5757" s="78"/>
      <c r="N5757" t="str">
        <f t="shared" si="362"/>
        <v>44245</v>
      </c>
      <c r="O5757">
        <f t="shared" si="363"/>
        <v>44245</v>
      </c>
      <c r="P5757" s="29">
        <f t="shared" si="364"/>
        <v>760093</v>
      </c>
      <c r="Q5757" t="e">
        <f>+VLOOKUP(O5757,'Bảng kê HĐ 2022'!N$1912:R$4434,4,0)</f>
        <v>#N/A</v>
      </c>
      <c r="R5757" t="e">
        <f>+VLOOKUP(O5757,'Hàng trả'!#REF!,2,0)</f>
        <v>#REF!</v>
      </c>
    </row>
    <row r="5758" spans="1:18" hidden="1" x14ac:dyDescent="0.3">
      <c r="A5758" s="10">
        <v>10</v>
      </c>
      <c r="B5758" s="64"/>
      <c r="C5758" s="6" t="s">
        <v>19156</v>
      </c>
      <c r="D5758" s="7">
        <v>44824</v>
      </c>
      <c r="E5758" s="8" t="s">
        <v>17814</v>
      </c>
      <c r="F5758" s="9">
        <v>1075546</v>
      </c>
      <c r="G5758" s="8" t="s">
        <v>17662</v>
      </c>
      <c r="H5758" s="9">
        <v>112932</v>
      </c>
      <c r="I5758" s="69"/>
      <c r="J5758" s="70"/>
      <c r="K5758" s="71"/>
      <c r="L5758" s="77"/>
      <c r="M5758" s="78"/>
      <c r="N5758" t="str">
        <f t="shared" si="362"/>
        <v>42424</v>
      </c>
      <c r="O5758">
        <f t="shared" si="363"/>
        <v>42424</v>
      </c>
      <c r="P5758" s="29">
        <f t="shared" si="364"/>
        <v>1075546</v>
      </c>
      <c r="Q5758" t="e">
        <f>+VLOOKUP(O5758,'Bảng kê HĐ 2022'!N$1912:R$4434,4,0)</f>
        <v>#N/A</v>
      </c>
      <c r="R5758" t="e">
        <f>+VLOOKUP(O5758,'Hàng trả'!#REF!,2,0)</f>
        <v>#REF!</v>
      </c>
    </row>
    <row r="5759" spans="1:18" hidden="1" x14ac:dyDescent="0.3">
      <c r="A5759" s="10">
        <v>10</v>
      </c>
      <c r="B5759" s="64"/>
      <c r="C5759" s="6" t="s">
        <v>19157</v>
      </c>
      <c r="D5759" s="7">
        <v>44826</v>
      </c>
      <c r="E5759" s="8" t="s">
        <v>17814</v>
      </c>
      <c r="F5759" s="9">
        <v>719656</v>
      </c>
      <c r="G5759" s="8" t="s">
        <v>17662</v>
      </c>
      <c r="H5759" s="9">
        <v>75564</v>
      </c>
      <c r="I5759" s="69"/>
      <c r="J5759" s="70"/>
      <c r="K5759" s="71"/>
      <c r="L5759" s="77"/>
      <c r="M5759" s="78"/>
      <c r="N5759" t="str">
        <f t="shared" si="362"/>
        <v>43699</v>
      </c>
      <c r="O5759">
        <f t="shared" si="363"/>
        <v>43699</v>
      </c>
      <c r="P5759" s="29">
        <f t="shared" si="364"/>
        <v>719656</v>
      </c>
      <c r="Q5759" t="e">
        <f>+VLOOKUP(O5759,'Bảng kê HĐ 2022'!N$1912:R$4434,4,0)</f>
        <v>#N/A</v>
      </c>
      <c r="R5759" t="e">
        <f>+VLOOKUP(O5759,'Hàng trả'!#REF!,2,0)</f>
        <v>#REF!</v>
      </c>
    </row>
    <row r="5760" spans="1:18" hidden="1" x14ac:dyDescent="0.3">
      <c r="A5760" s="10">
        <v>10</v>
      </c>
      <c r="B5760" s="64"/>
      <c r="C5760" s="6" t="s">
        <v>19158</v>
      </c>
      <c r="D5760" s="7">
        <v>44828</v>
      </c>
      <c r="E5760" s="8" t="s">
        <v>17814</v>
      </c>
      <c r="F5760" s="9">
        <v>1236126</v>
      </c>
      <c r="G5760" s="8" t="s">
        <v>17662</v>
      </c>
      <c r="H5760" s="9">
        <v>129793</v>
      </c>
      <c r="I5760" s="69"/>
      <c r="J5760" s="70"/>
      <c r="K5760" s="71"/>
      <c r="L5760" s="77"/>
      <c r="M5760" s="78"/>
      <c r="N5760" t="str">
        <f t="shared" si="362"/>
        <v>44066</v>
      </c>
      <c r="O5760">
        <f t="shared" si="363"/>
        <v>44066</v>
      </c>
      <c r="P5760" s="29">
        <f t="shared" si="364"/>
        <v>1236126</v>
      </c>
      <c r="Q5760" t="e">
        <f>+VLOOKUP(O5760,'Bảng kê HĐ 2022'!N$1912:R$4434,4,0)</f>
        <v>#N/A</v>
      </c>
      <c r="R5760" t="e">
        <f>+VLOOKUP(O5760,'Hàng trả'!#REF!,2,0)</f>
        <v>#REF!</v>
      </c>
    </row>
    <row r="5761" spans="1:18" hidden="1" x14ac:dyDescent="0.3">
      <c r="A5761" s="10">
        <v>10</v>
      </c>
      <c r="B5761" s="64"/>
      <c r="C5761" s="6" t="s">
        <v>19159</v>
      </c>
      <c r="D5761" s="7">
        <v>44831</v>
      </c>
      <c r="E5761" s="8" t="s">
        <v>19160</v>
      </c>
      <c r="F5761" s="9">
        <v>756355</v>
      </c>
      <c r="G5761" s="8" t="s">
        <v>17662</v>
      </c>
      <c r="H5761" s="9">
        <v>79417</v>
      </c>
      <c r="I5761" s="69"/>
      <c r="J5761" s="70"/>
      <c r="K5761" s="71"/>
      <c r="L5761" s="77"/>
      <c r="M5761" s="78"/>
      <c r="N5761" t="str">
        <f t="shared" si="362"/>
        <v>44265</v>
      </c>
      <c r="O5761">
        <f t="shared" si="363"/>
        <v>44265</v>
      </c>
      <c r="P5761" s="29">
        <f t="shared" si="364"/>
        <v>756355</v>
      </c>
      <c r="Q5761" t="e">
        <f>+VLOOKUP(O5761,'Bảng kê HĐ 2022'!N$1912:R$4434,4,0)</f>
        <v>#N/A</v>
      </c>
      <c r="R5761" t="e">
        <f>+VLOOKUP(O5761,'Hàng trả'!#REF!,2,0)</f>
        <v>#REF!</v>
      </c>
    </row>
    <row r="5762" spans="1:18" hidden="1" x14ac:dyDescent="0.3">
      <c r="A5762" s="10">
        <v>10</v>
      </c>
      <c r="B5762" s="64"/>
      <c r="C5762" s="6" t="s">
        <v>19161</v>
      </c>
      <c r="D5762" s="7">
        <v>44833</v>
      </c>
      <c r="E5762" s="8" t="s">
        <v>16654</v>
      </c>
      <c r="F5762" s="9">
        <v>1230524</v>
      </c>
      <c r="G5762" s="8" t="s">
        <v>17662</v>
      </c>
      <c r="H5762" s="9">
        <v>129205</v>
      </c>
      <c r="I5762" s="69"/>
      <c r="J5762" s="70"/>
      <c r="K5762" s="71"/>
      <c r="L5762" s="77"/>
      <c r="M5762" s="78"/>
      <c r="N5762" t="str">
        <f t="shared" si="362"/>
        <v>44685</v>
      </c>
      <c r="O5762">
        <f t="shared" si="363"/>
        <v>44685</v>
      </c>
      <c r="P5762" s="29">
        <f t="shared" si="364"/>
        <v>1230524</v>
      </c>
      <c r="Q5762" t="e">
        <f>+VLOOKUP(O5762,'Bảng kê HĐ 2022'!N$1912:R$4434,4,0)</f>
        <v>#N/A</v>
      </c>
      <c r="R5762" t="e">
        <f>+VLOOKUP(O5762,'Hàng trả'!#REF!,2,0)</f>
        <v>#REF!</v>
      </c>
    </row>
    <row r="5763" spans="1:18" hidden="1" x14ac:dyDescent="0.3">
      <c r="A5763" s="10">
        <v>10</v>
      </c>
      <c r="B5763" s="64"/>
      <c r="C5763" s="6" t="s">
        <v>19162</v>
      </c>
      <c r="D5763" s="7">
        <v>44812</v>
      </c>
      <c r="E5763" s="8" t="s">
        <v>18924</v>
      </c>
      <c r="F5763" s="9">
        <v>870696</v>
      </c>
      <c r="G5763" s="8" t="s">
        <v>17662</v>
      </c>
      <c r="H5763" s="9">
        <v>91423</v>
      </c>
      <c r="I5763" s="69"/>
      <c r="J5763" s="70"/>
      <c r="K5763" s="71"/>
      <c r="L5763" s="77"/>
      <c r="M5763" s="78"/>
      <c r="N5763" t="str">
        <f t="shared" si="362"/>
        <v>38470</v>
      </c>
      <c r="O5763">
        <f t="shared" si="363"/>
        <v>38470</v>
      </c>
      <c r="P5763" s="29">
        <f t="shared" si="364"/>
        <v>870696</v>
      </c>
      <c r="Q5763" t="e">
        <f>+VLOOKUP(O5763,'Bảng kê HĐ 2022'!N$1912:R$4434,4,0)</f>
        <v>#N/A</v>
      </c>
      <c r="R5763" t="e">
        <f>+VLOOKUP(O5763,'Hàng trả'!#REF!,2,0)</f>
        <v>#REF!</v>
      </c>
    </row>
    <row r="5764" spans="1:18" hidden="1" x14ac:dyDescent="0.3">
      <c r="A5764" s="10">
        <v>10</v>
      </c>
      <c r="B5764" s="64"/>
      <c r="C5764" s="6" t="s">
        <v>19163</v>
      </c>
      <c r="D5764" s="7">
        <v>44824</v>
      </c>
      <c r="E5764" s="8" t="s">
        <v>17984</v>
      </c>
      <c r="F5764" s="9">
        <v>1596893</v>
      </c>
      <c r="G5764" s="8" t="s">
        <v>17662</v>
      </c>
      <c r="H5764" s="9">
        <v>167674</v>
      </c>
      <c r="I5764" s="69"/>
      <c r="J5764" s="70"/>
      <c r="K5764" s="71"/>
      <c r="L5764" s="77"/>
      <c r="M5764" s="78"/>
      <c r="N5764" t="str">
        <f t="shared" si="362"/>
        <v>42387</v>
      </c>
      <c r="O5764">
        <f t="shared" si="363"/>
        <v>42387</v>
      </c>
      <c r="P5764" s="29">
        <f t="shared" si="364"/>
        <v>1596893</v>
      </c>
      <c r="Q5764" t="e">
        <f>+VLOOKUP(O5764,'Bảng kê HĐ 2022'!N$1912:R$4434,4,0)</f>
        <v>#N/A</v>
      </c>
      <c r="R5764" t="e">
        <f>+VLOOKUP(O5764,'Hàng trả'!#REF!,2,0)</f>
        <v>#REF!</v>
      </c>
    </row>
    <row r="5765" spans="1:18" hidden="1" x14ac:dyDescent="0.3">
      <c r="A5765" s="10">
        <v>10</v>
      </c>
      <c r="B5765" s="64"/>
      <c r="C5765" s="6" t="s">
        <v>19164</v>
      </c>
      <c r="D5765" s="7">
        <v>44824</v>
      </c>
      <c r="E5765" s="8" t="s">
        <v>17984</v>
      </c>
      <c r="F5765" s="9">
        <v>958323</v>
      </c>
      <c r="G5765" s="8" t="s">
        <v>17662</v>
      </c>
      <c r="H5765" s="9">
        <v>100624</v>
      </c>
      <c r="I5765" s="69"/>
      <c r="J5765" s="70"/>
      <c r="K5765" s="71"/>
      <c r="L5765" s="77"/>
      <c r="M5765" s="78"/>
      <c r="N5765" t="str">
        <f t="shared" si="362"/>
        <v>42422</v>
      </c>
      <c r="O5765">
        <f t="shared" si="363"/>
        <v>42422</v>
      </c>
      <c r="P5765" s="29">
        <f t="shared" si="364"/>
        <v>958323</v>
      </c>
      <c r="Q5765" t="e">
        <f>+VLOOKUP(O5765,'Bảng kê HĐ 2022'!N$1912:R$4434,4,0)</f>
        <v>#N/A</v>
      </c>
      <c r="R5765" t="e">
        <f>+VLOOKUP(O5765,'Hàng trả'!#REF!,2,0)</f>
        <v>#REF!</v>
      </c>
    </row>
    <row r="5766" spans="1:18" hidden="1" x14ac:dyDescent="0.3">
      <c r="A5766" s="10">
        <v>10</v>
      </c>
      <c r="B5766" s="64"/>
      <c r="C5766" s="6" t="s">
        <v>19165</v>
      </c>
      <c r="D5766" s="7">
        <v>44821</v>
      </c>
      <c r="E5766" s="8" t="s">
        <v>18924</v>
      </c>
      <c r="F5766" s="9">
        <v>557792</v>
      </c>
      <c r="G5766" s="8" t="s">
        <v>17662</v>
      </c>
      <c r="H5766" s="9">
        <v>58568</v>
      </c>
      <c r="I5766" s="69"/>
      <c r="J5766" s="70"/>
      <c r="K5766" s="71"/>
      <c r="L5766" s="77"/>
      <c r="M5766" s="78"/>
      <c r="N5766" t="str">
        <f t="shared" si="362"/>
        <v>42055</v>
      </c>
      <c r="O5766">
        <f t="shared" si="363"/>
        <v>42055</v>
      </c>
      <c r="P5766" s="29">
        <f t="shared" si="364"/>
        <v>557792</v>
      </c>
      <c r="Q5766" t="e">
        <f>+VLOOKUP(O5766,'Bảng kê HĐ 2022'!N$1912:R$4434,4,0)</f>
        <v>#N/A</v>
      </c>
      <c r="R5766" t="e">
        <f>+VLOOKUP(O5766,'Hàng trả'!#REF!,2,0)</f>
        <v>#REF!</v>
      </c>
    </row>
    <row r="5767" spans="1:18" hidden="1" x14ac:dyDescent="0.3">
      <c r="A5767" s="10">
        <v>10</v>
      </c>
      <c r="B5767" s="64"/>
      <c r="C5767" s="6" t="s">
        <v>19166</v>
      </c>
      <c r="D5767" s="7">
        <v>44832</v>
      </c>
      <c r="E5767" s="8" t="s">
        <v>17984</v>
      </c>
      <c r="F5767" s="9">
        <v>1414729</v>
      </c>
      <c r="G5767" s="8" t="s">
        <v>17662</v>
      </c>
      <c r="H5767" s="9">
        <v>148547</v>
      </c>
      <c r="I5767" s="69"/>
      <c r="J5767" s="70"/>
      <c r="K5767" s="71"/>
      <c r="L5767" s="77"/>
      <c r="M5767" s="78"/>
      <c r="N5767" t="str">
        <f t="shared" si="362"/>
        <v>44314</v>
      </c>
      <c r="O5767">
        <f t="shared" si="363"/>
        <v>44314</v>
      </c>
      <c r="P5767" s="29">
        <f t="shared" si="364"/>
        <v>1414729</v>
      </c>
      <c r="Q5767" t="e">
        <f>+VLOOKUP(O5767,'Bảng kê HĐ 2022'!N$1912:R$4434,4,0)</f>
        <v>#N/A</v>
      </c>
      <c r="R5767" t="e">
        <f>+VLOOKUP(O5767,'Hàng trả'!#REF!,2,0)</f>
        <v>#REF!</v>
      </c>
    </row>
    <row r="5768" spans="1:18" hidden="1" x14ac:dyDescent="0.3">
      <c r="A5768" s="10">
        <v>10</v>
      </c>
      <c r="B5768" s="64"/>
      <c r="C5768" s="6" t="s">
        <v>19167</v>
      </c>
      <c r="D5768" s="7">
        <v>44810</v>
      </c>
      <c r="E5768" s="8" t="s">
        <v>16654</v>
      </c>
      <c r="F5768" s="9">
        <v>1306549</v>
      </c>
      <c r="G5768" s="8" t="s">
        <v>17662</v>
      </c>
      <c r="H5768" s="9">
        <v>137188</v>
      </c>
      <c r="I5768" s="69"/>
      <c r="J5768" s="70"/>
      <c r="K5768" s="71"/>
      <c r="L5768" s="77"/>
      <c r="M5768" s="78"/>
      <c r="N5768" t="str">
        <f t="shared" si="362"/>
        <v>37363</v>
      </c>
      <c r="O5768">
        <f t="shared" si="363"/>
        <v>37363</v>
      </c>
      <c r="P5768" s="29">
        <f t="shared" si="364"/>
        <v>1306549</v>
      </c>
      <c r="Q5768" t="e">
        <f>+VLOOKUP(O5768,'Bảng kê HĐ 2022'!N$1912:R$4434,4,0)</f>
        <v>#N/A</v>
      </c>
      <c r="R5768" t="e">
        <f>+VLOOKUP(O5768,'Hàng trả'!#REF!,2,0)</f>
        <v>#REF!</v>
      </c>
    </row>
    <row r="5769" spans="1:18" hidden="1" x14ac:dyDescent="0.3">
      <c r="A5769" s="10">
        <v>10</v>
      </c>
      <c r="B5769" s="64"/>
      <c r="C5769" s="6" t="s">
        <v>19168</v>
      </c>
      <c r="D5769" s="7">
        <v>44811</v>
      </c>
      <c r="E5769" s="8" t="s">
        <v>16654</v>
      </c>
      <c r="F5769" s="9">
        <v>1935717</v>
      </c>
      <c r="G5769" s="8" t="s">
        <v>17662</v>
      </c>
      <c r="H5769" s="9">
        <v>203250</v>
      </c>
      <c r="I5769" s="69"/>
      <c r="J5769" s="70"/>
      <c r="K5769" s="71"/>
      <c r="L5769" s="77"/>
      <c r="M5769" s="78"/>
      <c r="N5769" t="str">
        <f t="shared" ref="N5769:N5832" si="365">+RIGHT(C5769,5)</f>
        <v>37663</v>
      </c>
      <c r="O5769">
        <f t="shared" ref="O5769:O5832" si="366">+N5769*1</f>
        <v>37663</v>
      </c>
      <c r="P5769" s="29">
        <f t="shared" ref="P5769:P5832" si="367">+F5769</f>
        <v>1935717</v>
      </c>
      <c r="Q5769" t="e">
        <f>+VLOOKUP(O5769,'Bảng kê HĐ 2022'!N$1912:R$4434,4,0)</f>
        <v>#N/A</v>
      </c>
      <c r="R5769" t="e">
        <f>+VLOOKUP(O5769,'Hàng trả'!#REF!,2,0)</f>
        <v>#REF!</v>
      </c>
    </row>
    <row r="5770" spans="1:18" hidden="1" x14ac:dyDescent="0.3">
      <c r="A5770" s="10">
        <v>10</v>
      </c>
      <c r="B5770" s="64"/>
      <c r="C5770" s="6" t="s">
        <v>19169</v>
      </c>
      <c r="D5770" s="7">
        <v>44811</v>
      </c>
      <c r="E5770" s="8" t="s">
        <v>16654</v>
      </c>
      <c r="F5770" s="9">
        <v>1718931</v>
      </c>
      <c r="G5770" s="8" t="s">
        <v>17662</v>
      </c>
      <c r="H5770" s="9">
        <v>180488</v>
      </c>
      <c r="I5770" s="69"/>
      <c r="J5770" s="70"/>
      <c r="K5770" s="71"/>
      <c r="L5770" s="77"/>
      <c r="M5770" s="78"/>
      <c r="N5770" t="str">
        <f t="shared" si="365"/>
        <v>38430</v>
      </c>
      <c r="O5770">
        <f t="shared" si="366"/>
        <v>38430</v>
      </c>
      <c r="P5770" s="29">
        <f t="shared" si="367"/>
        <v>1718931</v>
      </c>
      <c r="Q5770" t="e">
        <f>+VLOOKUP(O5770,'Bảng kê HĐ 2022'!N$1912:R$4434,4,0)</f>
        <v>#N/A</v>
      </c>
      <c r="R5770" t="e">
        <f>+VLOOKUP(O5770,'Hàng trả'!#REF!,2,0)</f>
        <v>#REF!</v>
      </c>
    </row>
    <row r="5771" spans="1:18" hidden="1" x14ac:dyDescent="0.3">
      <c r="A5771" s="10">
        <v>10</v>
      </c>
      <c r="B5771" s="64"/>
      <c r="C5771" s="6" t="s">
        <v>19170</v>
      </c>
      <c r="D5771" s="7">
        <v>44816</v>
      </c>
      <c r="E5771" s="8" t="s">
        <v>16654</v>
      </c>
      <c r="F5771" s="9">
        <v>734052</v>
      </c>
      <c r="G5771" s="8" t="s">
        <v>17662</v>
      </c>
      <c r="H5771" s="9">
        <v>77075</v>
      </c>
      <c r="I5771" s="69"/>
      <c r="J5771" s="70"/>
      <c r="K5771" s="71"/>
      <c r="L5771" s="77"/>
      <c r="M5771" s="78"/>
      <c r="N5771" t="str">
        <f t="shared" si="365"/>
        <v>40166</v>
      </c>
      <c r="O5771">
        <f t="shared" si="366"/>
        <v>40166</v>
      </c>
      <c r="P5771" s="29">
        <f t="shared" si="367"/>
        <v>734052</v>
      </c>
      <c r="Q5771" t="e">
        <f>+VLOOKUP(O5771,'Bảng kê HĐ 2022'!N$1912:R$4434,4,0)</f>
        <v>#N/A</v>
      </c>
      <c r="R5771" t="e">
        <f>+VLOOKUP(O5771,'Hàng trả'!#REF!,2,0)</f>
        <v>#REF!</v>
      </c>
    </row>
    <row r="5772" spans="1:18" hidden="1" x14ac:dyDescent="0.3">
      <c r="A5772" s="10">
        <v>10</v>
      </c>
      <c r="B5772" s="64"/>
      <c r="C5772" s="6" t="s">
        <v>19171</v>
      </c>
      <c r="D5772" s="7">
        <v>44813</v>
      </c>
      <c r="E5772" s="8" t="s">
        <v>18967</v>
      </c>
      <c r="F5772" s="9">
        <v>936762</v>
      </c>
      <c r="G5772" s="8" t="s">
        <v>17662</v>
      </c>
      <c r="H5772" s="9">
        <v>98360</v>
      </c>
      <c r="I5772" s="69"/>
      <c r="J5772" s="70"/>
      <c r="K5772" s="71"/>
      <c r="L5772" s="77"/>
      <c r="M5772" s="78"/>
      <c r="N5772" t="str">
        <f t="shared" si="365"/>
        <v>39887</v>
      </c>
      <c r="O5772">
        <f t="shared" si="366"/>
        <v>39887</v>
      </c>
      <c r="P5772" s="29">
        <f t="shared" si="367"/>
        <v>936762</v>
      </c>
      <c r="Q5772" t="e">
        <f>+VLOOKUP(O5772,'Bảng kê HĐ 2022'!N$1912:R$4434,4,0)</f>
        <v>#N/A</v>
      </c>
      <c r="R5772" t="e">
        <f>+VLOOKUP(O5772,'Hàng trả'!#REF!,2,0)</f>
        <v>#REF!</v>
      </c>
    </row>
    <row r="5773" spans="1:18" hidden="1" x14ac:dyDescent="0.3">
      <c r="A5773" s="10">
        <v>10</v>
      </c>
      <c r="B5773" s="64"/>
      <c r="C5773" s="6" t="s">
        <v>19172</v>
      </c>
      <c r="D5773" s="7">
        <v>44823</v>
      </c>
      <c r="E5773" s="8" t="s">
        <v>17814</v>
      </c>
      <c r="F5773" s="9">
        <v>1280827</v>
      </c>
      <c r="G5773" s="8" t="s">
        <v>17662</v>
      </c>
      <c r="H5773" s="9">
        <v>134487</v>
      </c>
      <c r="I5773" s="69"/>
      <c r="J5773" s="70"/>
      <c r="K5773" s="71"/>
      <c r="L5773" s="77"/>
      <c r="M5773" s="78"/>
      <c r="N5773" t="str">
        <f t="shared" si="365"/>
        <v>42308</v>
      </c>
      <c r="O5773">
        <f t="shared" si="366"/>
        <v>42308</v>
      </c>
      <c r="P5773" s="29">
        <f t="shared" si="367"/>
        <v>1280827</v>
      </c>
      <c r="Q5773" t="e">
        <f>+VLOOKUP(O5773,'Bảng kê HĐ 2022'!N$1912:R$4434,4,0)</f>
        <v>#N/A</v>
      </c>
      <c r="R5773" t="e">
        <f>+VLOOKUP(O5773,'Hàng trả'!#REF!,2,0)</f>
        <v>#REF!</v>
      </c>
    </row>
    <row r="5774" spans="1:18" hidden="1" x14ac:dyDescent="0.3">
      <c r="A5774" s="10">
        <v>10</v>
      </c>
      <c r="B5774" s="64"/>
      <c r="C5774" s="6" t="s">
        <v>19173</v>
      </c>
      <c r="D5774" s="7">
        <v>44824</v>
      </c>
      <c r="E5774" s="8" t="s">
        <v>17814</v>
      </c>
      <c r="F5774" s="9">
        <v>1639197</v>
      </c>
      <c r="G5774" s="8" t="s">
        <v>17662</v>
      </c>
      <c r="H5774" s="9">
        <v>172116</v>
      </c>
      <c r="I5774" s="69"/>
      <c r="J5774" s="70"/>
      <c r="K5774" s="71"/>
      <c r="L5774" s="77"/>
      <c r="M5774" s="78"/>
      <c r="N5774" t="str">
        <f t="shared" si="365"/>
        <v>42429</v>
      </c>
      <c r="O5774">
        <f t="shared" si="366"/>
        <v>42429</v>
      </c>
      <c r="P5774" s="29">
        <f t="shared" si="367"/>
        <v>1639197</v>
      </c>
      <c r="Q5774" t="e">
        <f>+VLOOKUP(O5774,'Bảng kê HĐ 2022'!N$1912:R$4434,4,0)</f>
        <v>#N/A</v>
      </c>
      <c r="R5774" t="e">
        <f>+VLOOKUP(O5774,'Hàng trả'!#REF!,2,0)</f>
        <v>#REF!</v>
      </c>
    </row>
    <row r="5775" spans="1:18" hidden="1" x14ac:dyDescent="0.3">
      <c r="A5775" s="10">
        <v>10</v>
      </c>
      <c r="B5775" s="64"/>
      <c r="C5775" s="6" t="s">
        <v>19174</v>
      </c>
      <c r="D5775" s="7">
        <v>44821</v>
      </c>
      <c r="E5775" s="8" t="s">
        <v>16654</v>
      </c>
      <c r="F5775" s="9">
        <v>270983</v>
      </c>
      <c r="G5775" s="8" t="s">
        <v>17662</v>
      </c>
      <c r="H5775" s="9">
        <v>28453</v>
      </c>
      <c r="I5775" s="69"/>
      <c r="J5775" s="70"/>
      <c r="K5775" s="71"/>
      <c r="L5775" s="77"/>
      <c r="M5775" s="78"/>
      <c r="N5775" t="str">
        <f t="shared" si="365"/>
        <v>42061</v>
      </c>
      <c r="O5775">
        <f t="shared" si="366"/>
        <v>42061</v>
      </c>
      <c r="P5775" s="29">
        <f t="shared" si="367"/>
        <v>270983</v>
      </c>
      <c r="Q5775" t="e">
        <f>+VLOOKUP(O5775,'Bảng kê HĐ 2022'!N$1912:R$4434,4,0)</f>
        <v>#N/A</v>
      </c>
      <c r="R5775" t="e">
        <f>+VLOOKUP(O5775,'Hàng trả'!#REF!,2,0)</f>
        <v>#REF!</v>
      </c>
    </row>
    <row r="5776" spans="1:18" hidden="1" x14ac:dyDescent="0.3">
      <c r="A5776" s="10">
        <v>10</v>
      </c>
      <c r="B5776" s="64"/>
      <c r="C5776" s="6" t="s">
        <v>19175</v>
      </c>
      <c r="D5776" s="7">
        <v>44812</v>
      </c>
      <c r="E5776" s="8" t="s">
        <v>16654</v>
      </c>
      <c r="F5776" s="9">
        <v>1339833</v>
      </c>
      <c r="G5776" s="8" t="s">
        <v>17662</v>
      </c>
      <c r="H5776" s="9">
        <v>140682</v>
      </c>
      <c r="I5776" s="69"/>
      <c r="J5776" s="70"/>
      <c r="K5776" s="71"/>
      <c r="L5776" s="77"/>
      <c r="M5776" s="78"/>
      <c r="N5776" t="str">
        <f t="shared" si="365"/>
        <v>38449</v>
      </c>
      <c r="O5776">
        <f t="shared" si="366"/>
        <v>38449</v>
      </c>
      <c r="P5776" s="29">
        <f t="shared" si="367"/>
        <v>1339833</v>
      </c>
      <c r="Q5776" t="e">
        <f>+VLOOKUP(O5776,'Bảng kê HĐ 2022'!N$1912:R$4434,4,0)</f>
        <v>#N/A</v>
      </c>
      <c r="R5776" t="e">
        <f>+VLOOKUP(O5776,'Hàng trả'!#REF!,2,0)</f>
        <v>#REF!</v>
      </c>
    </row>
    <row r="5777" spans="1:18" hidden="1" x14ac:dyDescent="0.3">
      <c r="A5777" s="10">
        <v>10</v>
      </c>
      <c r="B5777" s="64"/>
      <c r="C5777" s="6" t="s">
        <v>19176</v>
      </c>
      <c r="D5777" s="7">
        <v>44817</v>
      </c>
      <c r="E5777" s="8" t="s">
        <v>16654</v>
      </c>
      <c r="F5777" s="9">
        <v>696557</v>
      </c>
      <c r="G5777" s="8" t="s">
        <v>17662</v>
      </c>
      <c r="H5777" s="9">
        <v>73138</v>
      </c>
      <c r="I5777" s="69"/>
      <c r="J5777" s="70"/>
      <c r="K5777" s="71"/>
      <c r="L5777" s="77"/>
      <c r="M5777" s="78"/>
      <c r="N5777" t="str">
        <f t="shared" si="365"/>
        <v>40209</v>
      </c>
      <c r="O5777">
        <f t="shared" si="366"/>
        <v>40209</v>
      </c>
      <c r="P5777" s="29">
        <f t="shared" si="367"/>
        <v>696557</v>
      </c>
      <c r="Q5777" t="e">
        <f>+VLOOKUP(O5777,'Bảng kê HĐ 2022'!N$1912:R$4434,4,0)</f>
        <v>#N/A</v>
      </c>
      <c r="R5777" t="e">
        <f>+VLOOKUP(O5777,'Hàng trả'!#REF!,2,0)</f>
        <v>#REF!</v>
      </c>
    </row>
    <row r="5778" spans="1:18" hidden="1" x14ac:dyDescent="0.3">
      <c r="A5778" s="10">
        <v>10</v>
      </c>
      <c r="B5778" s="64"/>
      <c r="C5778" s="6" t="s">
        <v>19177</v>
      </c>
      <c r="D5778" s="7">
        <v>44823</v>
      </c>
      <c r="E5778" s="8" t="s">
        <v>16654</v>
      </c>
      <c r="F5778" s="9">
        <v>870696</v>
      </c>
      <c r="G5778" s="8" t="s">
        <v>17662</v>
      </c>
      <c r="H5778" s="9">
        <v>91423</v>
      </c>
      <c r="I5778" s="69"/>
      <c r="J5778" s="70"/>
      <c r="K5778" s="71"/>
      <c r="L5778" s="77"/>
      <c r="M5778" s="78"/>
      <c r="N5778" t="str">
        <f t="shared" si="365"/>
        <v>42352</v>
      </c>
      <c r="O5778">
        <f t="shared" si="366"/>
        <v>42352</v>
      </c>
      <c r="P5778" s="29">
        <f t="shared" si="367"/>
        <v>870696</v>
      </c>
      <c r="Q5778" t="e">
        <f>+VLOOKUP(O5778,'Bảng kê HĐ 2022'!N$1912:R$4434,4,0)</f>
        <v>#N/A</v>
      </c>
      <c r="R5778" t="e">
        <f>+VLOOKUP(O5778,'Hàng trả'!#REF!,2,0)</f>
        <v>#REF!</v>
      </c>
    </row>
    <row r="5779" spans="1:18" hidden="1" x14ac:dyDescent="0.3">
      <c r="A5779" s="10">
        <v>10</v>
      </c>
      <c r="B5779" s="64"/>
      <c r="C5779" s="6" t="s">
        <v>19178</v>
      </c>
      <c r="D5779" s="7">
        <v>44824</v>
      </c>
      <c r="E5779" s="8" t="s">
        <v>16654</v>
      </c>
      <c r="F5779" s="9">
        <v>630811</v>
      </c>
      <c r="G5779" s="8" t="s">
        <v>17662</v>
      </c>
      <c r="H5779" s="9">
        <v>66235</v>
      </c>
      <c r="I5779" s="69"/>
      <c r="J5779" s="70"/>
      <c r="K5779" s="71"/>
      <c r="L5779" s="77"/>
      <c r="M5779" s="78"/>
      <c r="N5779" t="str">
        <f t="shared" si="365"/>
        <v>42388</v>
      </c>
      <c r="O5779">
        <f t="shared" si="366"/>
        <v>42388</v>
      </c>
      <c r="P5779" s="29">
        <f t="shared" si="367"/>
        <v>630811</v>
      </c>
      <c r="Q5779" t="e">
        <f>+VLOOKUP(O5779,'Bảng kê HĐ 2022'!N$1912:R$4434,4,0)</f>
        <v>#N/A</v>
      </c>
      <c r="R5779" t="e">
        <f>+VLOOKUP(O5779,'Hàng trả'!#REF!,2,0)</f>
        <v>#REF!</v>
      </c>
    </row>
    <row r="5780" spans="1:18" hidden="1" x14ac:dyDescent="0.3">
      <c r="A5780" s="10">
        <v>10</v>
      </c>
      <c r="B5780" s="64"/>
      <c r="C5780" s="6" t="s">
        <v>19179</v>
      </c>
      <c r="D5780" s="7">
        <v>44819</v>
      </c>
      <c r="E5780" s="8" t="s">
        <v>16654</v>
      </c>
      <c r="F5780" s="9">
        <v>674096</v>
      </c>
      <c r="G5780" s="8" t="s">
        <v>17662</v>
      </c>
      <c r="H5780" s="9">
        <v>70780</v>
      </c>
      <c r="I5780" s="69"/>
      <c r="J5780" s="70"/>
      <c r="K5780" s="71"/>
      <c r="L5780" s="77"/>
      <c r="M5780" s="78"/>
      <c r="N5780" t="str">
        <f t="shared" si="365"/>
        <v>41355</v>
      </c>
      <c r="O5780">
        <f t="shared" si="366"/>
        <v>41355</v>
      </c>
      <c r="P5780" s="29">
        <f t="shared" si="367"/>
        <v>674096</v>
      </c>
      <c r="Q5780" t="e">
        <f>+VLOOKUP(O5780,'Bảng kê HĐ 2022'!N$1912:R$4434,4,0)</f>
        <v>#N/A</v>
      </c>
      <c r="R5780" t="e">
        <f>+VLOOKUP(O5780,'Hàng trả'!#REF!,2,0)</f>
        <v>#REF!</v>
      </c>
    </row>
    <row r="5781" spans="1:18" hidden="1" x14ac:dyDescent="0.3">
      <c r="A5781" s="10">
        <v>10</v>
      </c>
      <c r="B5781" s="64"/>
      <c r="C5781" s="6" t="s">
        <v>19180</v>
      </c>
      <c r="D5781" s="7">
        <v>44826</v>
      </c>
      <c r="E5781" s="8" t="s">
        <v>17814</v>
      </c>
      <c r="F5781" s="9">
        <v>396527</v>
      </c>
      <c r="G5781" s="8" t="s">
        <v>17662</v>
      </c>
      <c r="H5781" s="9">
        <v>41635</v>
      </c>
      <c r="I5781" s="69"/>
      <c r="J5781" s="70"/>
      <c r="K5781" s="71"/>
      <c r="L5781" s="77"/>
      <c r="M5781" s="78"/>
      <c r="N5781" t="str">
        <f t="shared" si="365"/>
        <v>43658</v>
      </c>
      <c r="O5781">
        <f t="shared" si="366"/>
        <v>43658</v>
      </c>
      <c r="P5781" s="29">
        <f t="shared" si="367"/>
        <v>396527</v>
      </c>
      <c r="Q5781" t="e">
        <f>+VLOOKUP(O5781,'Bảng kê HĐ 2022'!N$1912:R$4434,4,0)</f>
        <v>#N/A</v>
      </c>
      <c r="R5781" t="e">
        <f>+VLOOKUP(O5781,'Hàng trả'!#REF!,2,0)</f>
        <v>#REF!</v>
      </c>
    </row>
    <row r="5782" spans="1:18" hidden="1" x14ac:dyDescent="0.3">
      <c r="A5782" s="10">
        <v>10</v>
      </c>
      <c r="B5782" s="64"/>
      <c r="C5782" s="6" t="s">
        <v>19181</v>
      </c>
      <c r="D5782" s="7">
        <v>44828</v>
      </c>
      <c r="E5782" s="8" t="s">
        <v>17814</v>
      </c>
      <c r="F5782" s="9">
        <v>1077515</v>
      </c>
      <c r="G5782" s="8" t="s">
        <v>17662</v>
      </c>
      <c r="H5782" s="9">
        <v>113139</v>
      </c>
      <c r="I5782" s="69"/>
      <c r="J5782" s="70"/>
      <c r="K5782" s="71"/>
      <c r="L5782" s="77"/>
      <c r="M5782" s="78"/>
      <c r="N5782" t="str">
        <f t="shared" si="365"/>
        <v>44127</v>
      </c>
      <c r="O5782">
        <f t="shared" si="366"/>
        <v>44127</v>
      </c>
      <c r="P5782" s="29">
        <f t="shared" si="367"/>
        <v>1077515</v>
      </c>
      <c r="Q5782" t="e">
        <f>+VLOOKUP(O5782,'Bảng kê HĐ 2022'!N$1912:R$4434,4,0)</f>
        <v>#N/A</v>
      </c>
      <c r="R5782" t="e">
        <f>+VLOOKUP(O5782,'Hàng trả'!#REF!,2,0)</f>
        <v>#REF!</v>
      </c>
    </row>
    <row r="5783" spans="1:18" hidden="1" x14ac:dyDescent="0.3">
      <c r="A5783" s="10">
        <v>10</v>
      </c>
      <c r="B5783" s="64"/>
      <c r="C5783" s="6" t="s">
        <v>19182</v>
      </c>
      <c r="D5783" s="7">
        <v>44830</v>
      </c>
      <c r="E5783" s="8" t="s">
        <v>16654</v>
      </c>
      <c r="F5783" s="9">
        <v>475833</v>
      </c>
      <c r="G5783" s="8" t="s">
        <v>17662</v>
      </c>
      <c r="H5783" s="9">
        <v>49962</v>
      </c>
      <c r="I5783" s="69"/>
      <c r="J5783" s="70"/>
      <c r="K5783" s="71"/>
      <c r="L5783" s="77"/>
      <c r="M5783" s="78"/>
      <c r="N5783" t="str">
        <f t="shared" si="365"/>
        <v>44148</v>
      </c>
      <c r="O5783">
        <f t="shared" si="366"/>
        <v>44148</v>
      </c>
      <c r="P5783" s="29">
        <f t="shared" si="367"/>
        <v>475833</v>
      </c>
      <c r="Q5783" t="e">
        <f>+VLOOKUP(O5783,'Bảng kê HĐ 2022'!N$1912:R$4434,4,0)</f>
        <v>#N/A</v>
      </c>
      <c r="R5783" t="e">
        <f>+VLOOKUP(O5783,'Hàng trả'!#REF!,2,0)</f>
        <v>#REF!</v>
      </c>
    </row>
    <row r="5784" spans="1:18" hidden="1" x14ac:dyDescent="0.3">
      <c r="A5784" s="10">
        <v>10</v>
      </c>
      <c r="B5784" s="64"/>
      <c r="C5784" s="6" t="s">
        <v>19183</v>
      </c>
      <c r="D5784" s="7">
        <v>44823</v>
      </c>
      <c r="E5784" s="8" t="s">
        <v>17814</v>
      </c>
      <c r="F5784" s="9">
        <v>1546984</v>
      </c>
      <c r="G5784" s="8" t="s">
        <v>17662</v>
      </c>
      <c r="H5784" s="9">
        <v>162433</v>
      </c>
      <c r="I5784" s="69"/>
      <c r="J5784" s="70"/>
      <c r="K5784" s="71"/>
      <c r="L5784" s="77"/>
      <c r="M5784" s="78"/>
      <c r="N5784" t="str">
        <f t="shared" si="365"/>
        <v>42370</v>
      </c>
      <c r="O5784">
        <f t="shared" si="366"/>
        <v>42370</v>
      </c>
      <c r="P5784" s="29">
        <f t="shared" si="367"/>
        <v>1546984</v>
      </c>
      <c r="Q5784" t="e">
        <f>+VLOOKUP(O5784,'Bảng kê HĐ 2022'!N$1912:R$4434,4,0)</f>
        <v>#N/A</v>
      </c>
      <c r="R5784" t="e">
        <f>+VLOOKUP(O5784,'Hàng trả'!#REF!,2,0)</f>
        <v>#REF!</v>
      </c>
    </row>
    <row r="5785" spans="1:18" hidden="1" x14ac:dyDescent="0.3">
      <c r="A5785" s="10">
        <v>10</v>
      </c>
      <c r="B5785" s="64"/>
      <c r="C5785" s="6" t="s">
        <v>19184</v>
      </c>
      <c r="D5785" s="7">
        <v>44832</v>
      </c>
      <c r="E5785" s="8" t="s">
        <v>16654</v>
      </c>
      <c r="F5785" s="9">
        <v>400506</v>
      </c>
      <c r="G5785" s="8" t="s">
        <v>17662</v>
      </c>
      <c r="H5785" s="9">
        <v>42053</v>
      </c>
      <c r="I5785" s="69"/>
      <c r="J5785" s="70"/>
      <c r="K5785" s="71"/>
      <c r="L5785" s="77"/>
      <c r="M5785" s="78"/>
      <c r="N5785" t="str">
        <f t="shared" si="365"/>
        <v>44310</v>
      </c>
      <c r="O5785">
        <f t="shared" si="366"/>
        <v>44310</v>
      </c>
      <c r="P5785" s="29">
        <f t="shared" si="367"/>
        <v>400506</v>
      </c>
      <c r="Q5785" t="e">
        <f>+VLOOKUP(O5785,'Bảng kê HĐ 2022'!N$1912:R$4434,4,0)</f>
        <v>#N/A</v>
      </c>
      <c r="R5785" t="e">
        <f>+VLOOKUP(O5785,'Hàng trả'!#REF!,2,0)</f>
        <v>#REF!</v>
      </c>
    </row>
    <row r="5786" spans="1:18" hidden="1" x14ac:dyDescent="0.3">
      <c r="A5786" s="10">
        <v>10</v>
      </c>
      <c r="B5786" s="64"/>
      <c r="C5786" s="6" t="s">
        <v>19185</v>
      </c>
      <c r="D5786" s="7">
        <v>44819</v>
      </c>
      <c r="E5786" s="8" t="s">
        <v>19160</v>
      </c>
      <c r="F5786" s="9">
        <v>576934</v>
      </c>
      <c r="G5786" s="8" t="s">
        <v>17662</v>
      </c>
      <c r="H5786" s="9">
        <v>60578</v>
      </c>
      <c r="I5786" s="69"/>
      <c r="J5786" s="70"/>
      <c r="K5786" s="71"/>
      <c r="L5786" s="77"/>
      <c r="M5786" s="78"/>
      <c r="N5786" t="str">
        <f t="shared" si="365"/>
        <v>41347</v>
      </c>
      <c r="O5786">
        <f t="shared" si="366"/>
        <v>41347</v>
      </c>
      <c r="P5786" s="29">
        <f t="shared" si="367"/>
        <v>576934</v>
      </c>
      <c r="Q5786" t="e">
        <f>+VLOOKUP(O5786,'Bảng kê HĐ 2022'!N$1912:R$4434,4,0)</f>
        <v>#N/A</v>
      </c>
      <c r="R5786" t="e">
        <f>+VLOOKUP(O5786,'Hàng trả'!#REF!,2,0)</f>
        <v>#REF!</v>
      </c>
    </row>
    <row r="5787" spans="1:18" hidden="1" x14ac:dyDescent="0.3">
      <c r="A5787" s="10">
        <v>10</v>
      </c>
      <c r="B5787" s="65"/>
      <c r="C5787" s="6" t="s">
        <v>19186</v>
      </c>
      <c r="D5787" s="7">
        <v>44809</v>
      </c>
      <c r="E5787" s="8" t="s">
        <v>18924</v>
      </c>
      <c r="F5787" s="9">
        <v>967859</v>
      </c>
      <c r="G5787" s="8" t="s">
        <v>17662</v>
      </c>
      <c r="H5787" s="9">
        <v>101625</v>
      </c>
      <c r="I5787" s="72"/>
      <c r="J5787" s="73"/>
      <c r="K5787" s="74"/>
      <c r="L5787" s="79"/>
      <c r="M5787" s="80"/>
      <c r="N5787" t="str">
        <f t="shared" si="365"/>
        <v>37260</v>
      </c>
      <c r="O5787">
        <f t="shared" si="366"/>
        <v>37260</v>
      </c>
      <c r="P5787" s="29">
        <f t="shared" si="367"/>
        <v>967859</v>
      </c>
      <c r="Q5787" t="e">
        <f>+VLOOKUP(O5787,'Bảng kê HĐ 2022'!N$1912:R$4434,4,0)</f>
        <v>#N/A</v>
      </c>
      <c r="R5787" t="e">
        <f>+VLOOKUP(O5787,'Hàng trả'!#REF!,2,0)</f>
        <v>#REF!</v>
      </c>
    </row>
    <row r="5788" spans="1:18" hidden="1" x14ac:dyDescent="0.3">
      <c r="A5788" s="10">
        <v>10</v>
      </c>
      <c r="B5788" s="63" t="s">
        <v>19187</v>
      </c>
      <c r="C5788" s="6" t="s">
        <v>19188</v>
      </c>
      <c r="D5788" s="7">
        <v>44805</v>
      </c>
      <c r="E5788" s="8" t="s">
        <v>12043</v>
      </c>
      <c r="F5788" s="9">
        <v>608031</v>
      </c>
      <c r="G5788" s="8" t="s">
        <v>17662</v>
      </c>
      <c r="H5788" s="9">
        <v>63843</v>
      </c>
      <c r="I5788" s="66">
        <v>29469310</v>
      </c>
      <c r="J5788" s="67"/>
      <c r="K5788" s="68"/>
      <c r="L5788" s="75" t="s">
        <v>10189</v>
      </c>
      <c r="M5788" s="76"/>
      <c r="N5788" t="str">
        <f t="shared" si="365"/>
        <v>37157</v>
      </c>
      <c r="O5788">
        <f t="shared" si="366"/>
        <v>37157</v>
      </c>
      <c r="P5788" s="29">
        <f t="shared" si="367"/>
        <v>608031</v>
      </c>
      <c r="Q5788" t="e">
        <f>+VLOOKUP(O5788,'Bảng kê HĐ 2022'!N$1912:R$4434,4,0)</f>
        <v>#N/A</v>
      </c>
      <c r="R5788" t="e">
        <f>+VLOOKUP(O5788,'Hàng trả'!#REF!,2,0)</f>
        <v>#REF!</v>
      </c>
    </row>
    <row r="5789" spans="1:18" hidden="1" x14ac:dyDescent="0.3">
      <c r="A5789" s="10">
        <v>10</v>
      </c>
      <c r="B5789" s="64"/>
      <c r="C5789" s="6" t="s">
        <v>19189</v>
      </c>
      <c r="D5789" s="7">
        <v>44805</v>
      </c>
      <c r="E5789" s="8" t="s">
        <v>16654</v>
      </c>
      <c r="F5789" s="9">
        <v>674096</v>
      </c>
      <c r="G5789" s="8" t="s">
        <v>17662</v>
      </c>
      <c r="H5789" s="9">
        <v>70780</v>
      </c>
      <c r="I5789" s="69"/>
      <c r="J5789" s="70"/>
      <c r="K5789" s="71"/>
      <c r="L5789" s="77"/>
      <c r="M5789" s="78"/>
      <c r="N5789" t="str">
        <f t="shared" si="365"/>
        <v>37171</v>
      </c>
      <c r="O5789">
        <f t="shared" si="366"/>
        <v>37171</v>
      </c>
      <c r="P5789" s="29">
        <f t="shared" si="367"/>
        <v>674096</v>
      </c>
      <c r="Q5789" t="e">
        <f>+VLOOKUP(O5789,'Bảng kê HĐ 2022'!N$1912:R$4434,4,0)</f>
        <v>#N/A</v>
      </c>
      <c r="R5789" t="e">
        <f>+VLOOKUP(O5789,'Hàng trả'!#REF!,2,0)</f>
        <v>#REF!</v>
      </c>
    </row>
    <row r="5790" spans="1:18" hidden="1" x14ac:dyDescent="0.3">
      <c r="A5790" s="10">
        <v>10</v>
      </c>
      <c r="B5790" s="64"/>
      <c r="C5790" s="6" t="s">
        <v>19190</v>
      </c>
      <c r="D5790" s="7">
        <v>44805</v>
      </c>
      <c r="E5790" s="8" t="s">
        <v>17822</v>
      </c>
      <c r="F5790" s="9">
        <v>1109914</v>
      </c>
      <c r="G5790" s="8" t="s">
        <v>17662</v>
      </c>
      <c r="H5790" s="9">
        <v>116541</v>
      </c>
      <c r="I5790" s="69"/>
      <c r="J5790" s="70"/>
      <c r="K5790" s="71"/>
      <c r="L5790" s="77"/>
      <c r="M5790" s="78"/>
      <c r="N5790" t="str">
        <f t="shared" si="365"/>
        <v>37148</v>
      </c>
      <c r="O5790">
        <f t="shared" si="366"/>
        <v>37148</v>
      </c>
      <c r="P5790" s="29">
        <f t="shared" si="367"/>
        <v>1109914</v>
      </c>
      <c r="Q5790" t="e">
        <f>+VLOOKUP(O5790,'Bảng kê HĐ 2022'!N$1912:R$4434,4,0)</f>
        <v>#N/A</v>
      </c>
      <c r="R5790" t="e">
        <f>+VLOOKUP(O5790,'Hàng trả'!#REF!,2,0)</f>
        <v>#REF!</v>
      </c>
    </row>
    <row r="5791" spans="1:18" hidden="1" x14ac:dyDescent="0.3">
      <c r="A5791" s="10">
        <v>10</v>
      </c>
      <c r="B5791" s="64"/>
      <c r="C5791" s="6" t="s">
        <v>19191</v>
      </c>
      <c r="D5791" s="7">
        <v>44805</v>
      </c>
      <c r="E5791" s="8" t="s">
        <v>17822</v>
      </c>
      <c r="F5791" s="9">
        <v>364819</v>
      </c>
      <c r="G5791" s="8" t="s">
        <v>17662</v>
      </c>
      <c r="H5791" s="9">
        <v>38306</v>
      </c>
      <c r="I5791" s="69"/>
      <c r="J5791" s="70"/>
      <c r="K5791" s="71"/>
      <c r="L5791" s="77"/>
      <c r="M5791" s="78"/>
      <c r="N5791" t="str">
        <f t="shared" si="365"/>
        <v>37164</v>
      </c>
      <c r="O5791">
        <f t="shared" si="366"/>
        <v>37164</v>
      </c>
      <c r="P5791" s="29">
        <f t="shared" si="367"/>
        <v>364819</v>
      </c>
      <c r="Q5791" t="e">
        <f>+VLOOKUP(O5791,'Bảng kê HĐ 2022'!N$1912:R$4434,4,0)</f>
        <v>#N/A</v>
      </c>
      <c r="R5791" t="e">
        <f>+VLOOKUP(O5791,'Hàng trả'!#REF!,2,0)</f>
        <v>#REF!</v>
      </c>
    </row>
    <row r="5792" spans="1:18" hidden="1" x14ac:dyDescent="0.3">
      <c r="A5792" s="10">
        <v>10</v>
      </c>
      <c r="B5792" s="64"/>
      <c r="C5792" s="6" t="s">
        <v>19192</v>
      </c>
      <c r="D5792" s="7">
        <v>44805</v>
      </c>
      <c r="E5792" s="8" t="s">
        <v>17814</v>
      </c>
      <c r="F5792" s="9">
        <v>599713</v>
      </c>
      <c r="G5792" s="8" t="s">
        <v>17662</v>
      </c>
      <c r="H5792" s="9">
        <v>62970</v>
      </c>
      <c r="I5792" s="69"/>
      <c r="J5792" s="70"/>
      <c r="K5792" s="71"/>
      <c r="L5792" s="77"/>
      <c r="M5792" s="78"/>
      <c r="N5792" t="str">
        <f t="shared" si="365"/>
        <v>37178</v>
      </c>
      <c r="O5792">
        <f t="shared" si="366"/>
        <v>37178</v>
      </c>
      <c r="P5792" s="29">
        <f t="shared" si="367"/>
        <v>599713</v>
      </c>
      <c r="Q5792" t="e">
        <f>+VLOOKUP(O5792,'Bảng kê HĐ 2022'!N$1912:R$4434,4,0)</f>
        <v>#N/A</v>
      </c>
      <c r="R5792" t="e">
        <f>+VLOOKUP(O5792,'Hàng trả'!#REF!,2,0)</f>
        <v>#REF!</v>
      </c>
    </row>
    <row r="5793" spans="1:18" hidden="1" x14ac:dyDescent="0.3">
      <c r="A5793" s="10">
        <v>10</v>
      </c>
      <c r="B5793" s="64"/>
      <c r="C5793" s="6" t="s">
        <v>19193</v>
      </c>
      <c r="D5793" s="7">
        <v>44810</v>
      </c>
      <c r="E5793" s="8" t="s">
        <v>17984</v>
      </c>
      <c r="F5793" s="9">
        <v>1544792</v>
      </c>
      <c r="G5793" s="8" t="s">
        <v>17662</v>
      </c>
      <c r="H5793" s="9">
        <v>162203</v>
      </c>
      <c r="I5793" s="69"/>
      <c r="J5793" s="70"/>
      <c r="K5793" s="71"/>
      <c r="L5793" s="77"/>
      <c r="M5793" s="78"/>
      <c r="N5793" t="str">
        <f t="shared" si="365"/>
        <v>37312</v>
      </c>
      <c r="O5793">
        <f t="shared" si="366"/>
        <v>37312</v>
      </c>
      <c r="P5793" s="29">
        <f t="shared" si="367"/>
        <v>1544792</v>
      </c>
      <c r="Q5793" t="e">
        <f>+VLOOKUP(O5793,'Bảng kê HĐ 2022'!N$1912:R$4434,4,0)</f>
        <v>#N/A</v>
      </c>
      <c r="R5793" t="e">
        <f>+VLOOKUP(O5793,'Hàng trả'!#REF!,2,0)</f>
        <v>#REF!</v>
      </c>
    </row>
    <row r="5794" spans="1:18" hidden="1" x14ac:dyDescent="0.3">
      <c r="A5794" s="10">
        <v>10</v>
      </c>
      <c r="B5794" s="64"/>
      <c r="C5794" s="6" t="s">
        <v>19194</v>
      </c>
      <c r="D5794" s="7">
        <v>44805</v>
      </c>
      <c r="E5794" s="8" t="s">
        <v>17822</v>
      </c>
      <c r="F5794" s="9">
        <v>576934</v>
      </c>
      <c r="G5794" s="8" t="s">
        <v>17662</v>
      </c>
      <c r="H5794" s="9">
        <v>60578</v>
      </c>
      <c r="I5794" s="69"/>
      <c r="J5794" s="70"/>
      <c r="K5794" s="71"/>
      <c r="L5794" s="77"/>
      <c r="M5794" s="78"/>
      <c r="N5794" t="str">
        <f t="shared" si="365"/>
        <v>37146</v>
      </c>
      <c r="O5794">
        <f t="shared" si="366"/>
        <v>37146</v>
      </c>
      <c r="P5794" s="29">
        <f t="shared" si="367"/>
        <v>576934</v>
      </c>
      <c r="Q5794" t="e">
        <f>+VLOOKUP(O5794,'Bảng kê HĐ 2022'!N$1912:R$4434,4,0)</f>
        <v>#N/A</v>
      </c>
      <c r="R5794" t="e">
        <f>+VLOOKUP(O5794,'Hàng trả'!#REF!,2,0)</f>
        <v>#REF!</v>
      </c>
    </row>
    <row r="5795" spans="1:18" hidden="1" x14ac:dyDescent="0.3">
      <c r="A5795" s="10">
        <v>10</v>
      </c>
      <c r="B5795" s="64"/>
      <c r="C5795" s="6" t="s">
        <v>19195</v>
      </c>
      <c r="D5795" s="7">
        <v>44810</v>
      </c>
      <c r="E5795" s="8" t="s">
        <v>17814</v>
      </c>
      <c r="F5795" s="9">
        <v>722983</v>
      </c>
      <c r="G5795" s="8" t="s">
        <v>17662</v>
      </c>
      <c r="H5795" s="9">
        <v>75913</v>
      </c>
      <c r="I5795" s="69"/>
      <c r="J5795" s="70"/>
      <c r="K5795" s="71"/>
      <c r="L5795" s="77"/>
      <c r="M5795" s="78"/>
      <c r="N5795" t="str">
        <f t="shared" si="365"/>
        <v>37359</v>
      </c>
      <c r="O5795">
        <f t="shared" si="366"/>
        <v>37359</v>
      </c>
      <c r="P5795" s="29">
        <f t="shared" si="367"/>
        <v>722983</v>
      </c>
      <c r="Q5795" t="e">
        <f>+VLOOKUP(O5795,'Bảng kê HĐ 2022'!N$1912:R$4434,4,0)</f>
        <v>#N/A</v>
      </c>
      <c r="R5795" t="e">
        <f>+VLOOKUP(O5795,'Hàng trả'!#REF!,2,0)</f>
        <v>#REF!</v>
      </c>
    </row>
    <row r="5796" spans="1:18" hidden="1" x14ac:dyDescent="0.3">
      <c r="A5796" s="10">
        <v>10</v>
      </c>
      <c r="B5796" s="64"/>
      <c r="C5796" s="6" t="s">
        <v>19196</v>
      </c>
      <c r="D5796" s="7">
        <v>44810</v>
      </c>
      <c r="E5796" s="8" t="s">
        <v>12043</v>
      </c>
      <c r="F5796" s="9">
        <v>1449293</v>
      </c>
      <c r="G5796" s="8" t="s">
        <v>17662</v>
      </c>
      <c r="H5796" s="9">
        <v>152176</v>
      </c>
      <c r="I5796" s="69"/>
      <c r="J5796" s="70"/>
      <c r="K5796" s="71"/>
      <c r="L5796" s="77"/>
      <c r="M5796" s="78"/>
      <c r="N5796" t="str">
        <f t="shared" si="365"/>
        <v>37357</v>
      </c>
      <c r="O5796">
        <f t="shared" si="366"/>
        <v>37357</v>
      </c>
      <c r="P5796" s="29">
        <f t="shared" si="367"/>
        <v>1449293</v>
      </c>
      <c r="Q5796" t="e">
        <f>+VLOOKUP(O5796,'Bảng kê HĐ 2022'!N$1912:R$4434,4,0)</f>
        <v>#N/A</v>
      </c>
      <c r="R5796" t="e">
        <f>+VLOOKUP(O5796,'Hàng trả'!#REF!,2,0)</f>
        <v>#REF!</v>
      </c>
    </row>
    <row r="5797" spans="1:18" hidden="1" x14ac:dyDescent="0.3">
      <c r="A5797" s="10">
        <v>10</v>
      </c>
      <c r="B5797" s="64"/>
      <c r="C5797" s="6" t="s">
        <v>19197</v>
      </c>
      <c r="D5797" s="7">
        <v>44805</v>
      </c>
      <c r="E5797" s="8" t="s">
        <v>17822</v>
      </c>
      <c r="F5797" s="9">
        <v>681999</v>
      </c>
      <c r="G5797" s="8" t="s">
        <v>17662</v>
      </c>
      <c r="H5797" s="9">
        <v>71610</v>
      </c>
      <c r="I5797" s="69"/>
      <c r="J5797" s="70"/>
      <c r="K5797" s="71"/>
      <c r="L5797" s="77"/>
      <c r="M5797" s="78"/>
      <c r="N5797" t="str">
        <f t="shared" si="365"/>
        <v>37166</v>
      </c>
      <c r="O5797">
        <f t="shared" si="366"/>
        <v>37166</v>
      </c>
      <c r="P5797" s="29">
        <f t="shared" si="367"/>
        <v>681999</v>
      </c>
      <c r="Q5797" t="e">
        <f>+VLOOKUP(O5797,'Bảng kê HĐ 2022'!N$1912:R$4434,4,0)</f>
        <v>#N/A</v>
      </c>
      <c r="R5797" t="e">
        <f>+VLOOKUP(O5797,'Hàng trả'!#REF!,2,0)</f>
        <v>#REF!</v>
      </c>
    </row>
    <row r="5798" spans="1:18" hidden="1" x14ac:dyDescent="0.3">
      <c r="A5798" s="10">
        <v>10</v>
      </c>
      <c r="B5798" s="64"/>
      <c r="C5798" s="6" t="s">
        <v>19198</v>
      </c>
      <c r="D5798" s="7">
        <v>44810</v>
      </c>
      <c r="E5798" s="8" t="s">
        <v>12043</v>
      </c>
      <c r="F5798" s="9">
        <v>599713</v>
      </c>
      <c r="G5798" s="8" t="s">
        <v>17662</v>
      </c>
      <c r="H5798" s="9">
        <v>62970</v>
      </c>
      <c r="I5798" s="69"/>
      <c r="J5798" s="70"/>
      <c r="K5798" s="71"/>
      <c r="L5798" s="77"/>
      <c r="M5798" s="78"/>
      <c r="N5798" t="str">
        <f t="shared" si="365"/>
        <v>37355</v>
      </c>
      <c r="O5798">
        <f t="shared" si="366"/>
        <v>37355</v>
      </c>
      <c r="P5798" s="29">
        <f t="shared" si="367"/>
        <v>599713</v>
      </c>
      <c r="Q5798" t="e">
        <f>+VLOOKUP(O5798,'Bảng kê HĐ 2022'!N$1912:R$4434,4,0)</f>
        <v>#N/A</v>
      </c>
      <c r="R5798" t="e">
        <f>+VLOOKUP(O5798,'Hàng trả'!#REF!,2,0)</f>
        <v>#REF!</v>
      </c>
    </row>
    <row r="5799" spans="1:18" hidden="1" x14ac:dyDescent="0.3">
      <c r="A5799" s="10">
        <v>10</v>
      </c>
      <c r="B5799" s="64"/>
      <c r="C5799" s="6" t="s">
        <v>19199</v>
      </c>
      <c r="D5799" s="7">
        <v>44805</v>
      </c>
      <c r="E5799" s="8" t="s">
        <v>10193</v>
      </c>
      <c r="F5799" s="9">
        <v>724647</v>
      </c>
      <c r="G5799" s="8" t="s">
        <v>17662</v>
      </c>
      <c r="H5799" s="9">
        <v>76088</v>
      </c>
      <c r="I5799" s="69"/>
      <c r="J5799" s="70"/>
      <c r="K5799" s="71"/>
      <c r="L5799" s="77"/>
      <c r="M5799" s="78"/>
      <c r="N5799" t="str">
        <f t="shared" si="365"/>
        <v>37120</v>
      </c>
      <c r="O5799">
        <f t="shared" si="366"/>
        <v>37120</v>
      </c>
      <c r="P5799" s="29">
        <f t="shared" si="367"/>
        <v>724647</v>
      </c>
      <c r="Q5799" t="e">
        <f>+VLOOKUP(O5799,'Bảng kê HĐ 2022'!N$1912:R$4434,4,0)</f>
        <v>#N/A</v>
      </c>
      <c r="R5799" t="e">
        <f>+VLOOKUP(O5799,'Hàng trả'!#REF!,2,0)</f>
        <v>#REF!</v>
      </c>
    </row>
    <row r="5800" spans="1:18" hidden="1" x14ac:dyDescent="0.3">
      <c r="A5800" s="10">
        <v>10</v>
      </c>
      <c r="B5800" s="64"/>
      <c r="C5800" s="6" t="s">
        <v>19200</v>
      </c>
      <c r="D5800" s="7">
        <v>44805</v>
      </c>
      <c r="E5800" s="8" t="s">
        <v>17814</v>
      </c>
      <c r="F5800" s="9">
        <v>1082650</v>
      </c>
      <c r="G5800" s="8" t="s">
        <v>17662</v>
      </c>
      <c r="H5800" s="9">
        <v>113678</v>
      </c>
      <c r="I5800" s="69"/>
      <c r="J5800" s="70"/>
      <c r="K5800" s="71"/>
      <c r="L5800" s="77"/>
      <c r="M5800" s="78"/>
      <c r="N5800" t="str">
        <f t="shared" si="365"/>
        <v>37142</v>
      </c>
      <c r="O5800">
        <f t="shared" si="366"/>
        <v>37142</v>
      </c>
      <c r="P5800" s="29">
        <f t="shared" si="367"/>
        <v>1082650</v>
      </c>
      <c r="Q5800" t="e">
        <f>+VLOOKUP(O5800,'Bảng kê HĐ 2022'!N$1912:R$4434,4,0)</f>
        <v>#N/A</v>
      </c>
      <c r="R5800" t="e">
        <f>+VLOOKUP(O5800,'Hàng trả'!#REF!,2,0)</f>
        <v>#REF!</v>
      </c>
    </row>
    <row r="5801" spans="1:18" hidden="1" x14ac:dyDescent="0.3">
      <c r="A5801" s="10">
        <v>10</v>
      </c>
      <c r="B5801" s="64"/>
      <c r="C5801" s="6" t="s">
        <v>19201</v>
      </c>
      <c r="D5801" s="7">
        <v>44810</v>
      </c>
      <c r="E5801" s="8" t="s">
        <v>17814</v>
      </c>
      <c r="F5801" s="9">
        <v>1718931</v>
      </c>
      <c r="G5801" s="8" t="s">
        <v>17662</v>
      </c>
      <c r="H5801" s="9">
        <v>180488</v>
      </c>
      <c r="I5801" s="69"/>
      <c r="J5801" s="70"/>
      <c r="K5801" s="71"/>
      <c r="L5801" s="77"/>
      <c r="M5801" s="78"/>
      <c r="N5801" t="str">
        <f t="shared" si="365"/>
        <v>37325</v>
      </c>
      <c r="O5801">
        <f t="shared" si="366"/>
        <v>37325</v>
      </c>
      <c r="P5801" s="29">
        <f t="shared" si="367"/>
        <v>1718931</v>
      </c>
      <c r="Q5801" t="e">
        <f>+VLOOKUP(O5801,'Bảng kê HĐ 2022'!N$1912:R$4434,4,0)</f>
        <v>#N/A</v>
      </c>
      <c r="R5801" t="e">
        <f>+VLOOKUP(O5801,'Hàng trả'!#REF!,2,0)</f>
        <v>#REF!</v>
      </c>
    </row>
    <row r="5802" spans="1:18" hidden="1" x14ac:dyDescent="0.3">
      <c r="A5802" s="10">
        <v>10</v>
      </c>
      <c r="B5802" s="64"/>
      <c r="C5802" s="6" t="s">
        <v>19202</v>
      </c>
      <c r="D5802" s="7">
        <v>44812</v>
      </c>
      <c r="E5802" s="8" t="s">
        <v>16654</v>
      </c>
      <c r="F5802" s="9">
        <v>847917</v>
      </c>
      <c r="G5802" s="8" t="s">
        <v>17662</v>
      </c>
      <c r="H5802" s="9">
        <v>89031</v>
      </c>
      <c r="I5802" s="69"/>
      <c r="J5802" s="70"/>
      <c r="K5802" s="71"/>
      <c r="L5802" s="77"/>
      <c r="M5802" s="78"/>
      <c r="N5802" t="str">
        <f t="shared" si="365"/>
        <v>38483</v>
      </c>
      <c r="O5802">
        <f t="shared" si="366"/>
        <v>38483</v>
      </c>
      <c r="P5802" s="29">
        <f t="shared" si="367"/>
        <v>847917</v>
      </c>
      <c r="Q5802" t="e">
        <f>+VLOOKUP(O5802,'Bảng kê HĐ 2022'!N$1912:R$4434,4,0)</f>
        <v>#N/A</v>
      </c>
      <c r="R5802" t="e">
        <f>+VLOOKUP(O5802,'Hàng trả'!#REF!,2,0)</f>
        <v>#REF!</v>
      </c>
    </row>
    <row r="5803" spans="1:18" hidden="1" x14ac:dyDescent="0.3">
      <c r="A5803" s="10">
        <v>10</v>
      </c>
      <c r="B5803" s="64"/>
      <c r="C5803" s="6" t="s">
        <v>19203</v>
      </c>
      <c r="D5803" s="7">
        <v>44810</v>
      </c>
      <c r="E5803" s="8" t="s">
        <v>16654</v>
      </c>
      <c r="F5803" s="9">
        <v>562057</v>
      </c>
      <c r="G5803" s="8" t="s">
        <v>17662</v>
      </c>
      <c r="H5803" s="9">
        <v>59016</v>
      </c>
      <c r="I5803" s="69"/>
      <c r="J5803" s="70"/>
      <c r="K5803" s="71"/>
      <c r="L5803" s="77"/>
      <c r="M5803" s="78"/>
      <c r="N5803" t="str">
        <f t="shared" si="365"/>
        <v>37356</v>
      </c>
      <c r="O5803">
        <f t="shared" si="366"/>
        <v>37356</v>
      </c>
      <c r="P5803" s="29">
        <f t="shared" si="367"/>
        <v>562057</v>
      </c>
      <c r="Q5803" t="e">
        <f>+VLOOKUP(O5803,'Bảng kê HĐ 2022'!N$1912:R$4434,4,0)</f>
        <v>#N/A</v>
      </c>
      <c r="R5803" t="e">
        <f>+VLOOKUP(O5803,'Hàng trả'!#REF!,2,0)</f>
        <v>#REF!</v>
      </c>
    </row>
    <row r="5804" spans="1:18" hidden="1" x14ac:dyDescent="0.3">
      <c r="A5804" s="10">
        <v>10</v>
      </c>
      <c r="B5804" s="64"/>
      <c r="C5804" s="6" t="s">
        <v>19204</v>
      </c>
      <c r="D5804" s="7">
        <v>44812</v>
      </c>
      <c r="E5804" s="8" t="s">
        <v>16654</v>
      </c>
      <c r="F5804" s="9">
        <v>483098</v>
      </c>
      <c r="G5804" s="8" t="s">
        <v>17662</v>
      </c>
      <c r="H5804" s="9">
        <v>50725</v>
      </c>
      <c r="I5804" s="69"/>
      <c r="J5804" s="70"/>
      <c r="K5804" s="71"/>
      <c r="L5804" s="77"/>
      <c r="M5804" s="78"/>
      <c r="N5804" t="str">
        <f t="shared" si="365"/>
        <v>38480</v>
      </c>
      <c r="O5804">
        <f t="shared" si="366"/>
        <v>38480</v>
      </c>
      <c r="P5804" s="29">
        <f t="shared" si="367"/>
        <v>483098</v>
      </c>
      <c r="Q5804" t="e">
        <f>+VLOOKUP(O5804,'Bảng kê HĐ 2022'!N$1912:R$4434,4,0)</f>
        <v>#N/A</v>
      </c>
      <c r="R5804" t="e">
        <f>+VLOOKUP(O5804,'Hàng trả'!#REF!,2,0)</f>
        <v>#REF!</v>
      </c>
    </row>
    <row r="5805" spans="1:18" hidden="1" x14ac:dyDescent="0.3">
      <c r="A5805" s="10">
        <v>10</v>
      </c>
      <c r="B5805" s="64"/>
      <c r="C5805" s="6" t="s">
        <v>19205</v>
      </c>
      <c r="D5805" s="7">
        <v>44805</v>
      </c>
      <c r="E5805" s="8" t="s">
        <v>12043</v>
      </c>
      <c r="F5805" s="9">
        <v>1556023</v>
      </c>
      <c r="G5805" s="8" t="s">
        <v>17662</v>
      </c>
      <c r="H5805" s="9">
        <v>163382</v>
      </c>
      <c r="I5805" s="69"/>
      <c r="J5805" s="70"/>
      <c r="K5805" s="71"/>
      <c r="L5805" s="77"/>
      <c r="M5805" s="78"/>
      <c r="N5805" t="str">
        <f t="shared" si="365"/>
        <v>37156</v>
      </c>
      <c r="O5805">
        <f t="shared" si="366"/>
        <v>37156</v>
      </c>
      <c r="P5805" s="29">
        <f t="shared" si="367"/>
        <v>1556023</v>
      </c>
      <c r="Q5805" t="e">
        <f>+VLOOKUP(O5805,'Bảng kê HĐ 2022'!N$1912:R$4434,4,0)</f>
        <v>#N/A</v>
      </c>
      <c r="R5805" t="e">
        <f>+VLOOKUP(O5805,'Hàng trả'!#REF!,2,0)</f>
        <v>#REF!</v>
      </c>
    </row>
    <row r="5806" spans="1:18" hidden="1" x14ac:dyDescent="0.3">
      <c r="A5806" s="10">
        <v>10</v>
      </c>
      <c r="B5806" s="64"/>
      <c r="C5806" s="6" t="s">
        <v>19206</v>
      </c>
      <c r="D5806" s="7">
        <v>44805</v>
      </c>
      <c r="E5806" s="8" t="s">
        <v>17814</v>
      </c>
      <c r="F5806" s="9">
        <v>2031890</v>
      </c>
      <c r="G5806" s="8" t="s">
        <v>17662</v>
      </c>
      <c r="H5806" s="9">
        <v>213348</v>
      </c>
      <c r="I5806" s="69"/>
      <c r="J5806" s="70"/>
      <c r="K5806" s="71"/>
      <c r="L5806" s="77"/>
      <c r="M5806" s="78"/>
      <c r="N5806" t="str">
        <f t="shared" si="365"/>
        <v>37162</v>
      </c>
      <c r="O5806">
        <f t="shared" si="366"/>
        <v>37162</v>
      </c>
      <c r="P5806" s="29">
        <f t="shared" si="367"/>
        <v>2031890</v>
      </c>
      <c r="Q5806" t="e">
        <f>+VLOOKUP(O5806,'Bảng kê HĐ 2022'!N$1912:R$4434,4,0)</f>
        <v>#N/A</v>
      </c>
      <c r="R5806" t="e">
        <f>+VLOOKUP(O5806,'Hàng trả'!#REF!,2,0)</f>
        <v>#REF!</v>
      </c>
    </row>
    <row r="5807" spans="1:18" hidden="1" x14ac:dyDescent="0.3">
      <c r="A5807" s="10">
        <v>10</v>
      </c>
      <c r="B5807" s="64"/>
      <c r="C5807" s="6" t="s">
        <v>19207</v>
      </c>
      <c r="D5807" s="7">
        <v>44812</v>
      </c>
      <c r="E5807" s="8" t="s">
        <v>16654</v>
      </c>
      <c r="F5807" s="9">
        <v>936762</v>
      </c>
      <c r="G5807" s="8" t="s">
        <v>17662</v>
      </c>
      <c r="H5807" s="9">
        <v>98360</v>
      </c>
      <c r="I5807" s="69"/>
      <c r="J5807" s="70"/>
      <c r="K5807" s="71"/>
      <c r="L5807" s="77"/>
      <c r="M5807" s="78"/>
      <c r="N5807" t="str">
        <f t="shared" si="365"/>
        <v>38486</v>
      </c>
      <c r="O5807">
        <f t="shared" si="366"/>
        <v>38486</v>
      </c>
      <c r="P5807" s="29">
        <f t="shared" si="367"/>
        <v>936762</v>
      </c>
      <c r="Q5807" t="e">
        <f>+VLOOKUP(O5807,'Bảng kê HĐ 2022'!N$1912:R$4434,4,0)</f>
        <v>#N/A</v>
      </c>
      <c r="R5807" t="e">
        <f>+VLOOKUP(O5807,'Hàng trả'!#REF!,2,0)</f>
        <v>#REF!</v>
      </c>
    </row>
    <row r="5808" spans="1:18" hidden="1" x14ac:dyDescent="0.3">
      <c r="A5808" s="10">
        <v>10</v>
      </c>
      <c r="B5808" s="64"/>
      <c r="C5808" s="6" t="s">
        <v>19208</v>
      </c>
      <c r="D5808" s="7">
        <v>44810</v>
      </c>
      <c r="E5808" s="8" t="s">
        <v>16654</v>
      </c>
      <c r="F5808" s="9">
        <v>681999</v>
      </c>
      <c r="G5808" s="8" t="s">
        <v>17662</v>
      </c>
      <c r="H5808" s="9">
        <v>71610</v>
      </c>
      <c r="I5808" s="69"/>
      <c r="J5808" s="70"/>
      <c r="K5808" s="71"/>
      <c r="L5808" s="77"/>
      <c r="M5808" s="78"/>
      <c r="N5808" t="str">
        <f t="shared" si="365"/>
        <v>37315</v>
      </c>
      <c r="O5808">
        <f t="shared" si="366"/>
        <v>37315</v>
      </c>
      <c r="P5808" s="29">
        <f t="shared" si="367"/>
        <v>681999</v>
      </c>
      <c r="Q5808" t="e">
        <f>+VLOOKUP(O5808,'Bảng kê HĐ 2022'!N$1912:R$4434,4,0)</f>
        <v>#N/A</v>
      </c>
      <c r="R5808" t="e">
        <f>+VLOOKUP(O5808,'Hàng trả'!#REF!,2,0)</f>
        <v>#REF!</v>
      </c>
    </row>
    <row r="5809" spans="1:18" hidden="1" x14ac:dyDescent="0.3">
      <c r="A5809" s="10">
        <v>10</v>
      </c>
      <c r="B5809" s="64"/>
      <c r="C5809" s="6" t="s">
        <v>19209</v>
      </c>
      <c r="D5809" s="7">
        <v>44805</v>
      </c>
      <c r="E5809" s="8" t="s">
        <v>12043</v>
      </c>
      <c r="F5809" s="9">
        <v>630811</v>
      </c>
      <c r="G5809" s="8" t="s">
        <v>17662</v>
      </c>
      <c r="H5809" s="9">
        <v>66235</v>
      </c>
      <c r="I5809" s="69"/>
      <c r="J5809" s="70"/>
      <c r="K5809" s="71"/>
      <c r="L5809" s="77"/>
      <c r="M5809" s="78"/>
      <c r="N5809" t="str">
        <f t="shared" si="365"/>
        <v>37177</v>
      </c>
      <c r="O5809">
        <f t="shared" si="366"/>
        <v>37177</v>
      </c>
      <c r="P5809" s="29">
        <f t="shared" si="367"/>
        <v>630811</v>
      </c>
      <c r="Q5809" t="e">
        <f>+VLOOKUP(O5809,'Bảng kê HĐ 2022'!N$1912:R$4434,4,0)</f>
        <v>#N/A</v>
      </c>
      <c r="R5809" t="e">
        <f>+VLOOKUP(O5809,'Hàng trả'!#REF!,2,0)</f>
        <v>#REF!</v>
      </c>
    </row>
    <row r="5810" spans="1:18" hidden="1" x14ac:dyDescent="0.3">
      <c r="A5810" s="10">
        <v>10</v>
      </c>
      <c r="B5810" s="64"/>
      <c r="C5810" s="6" t="s">
        <v>19210</v>
      </c>
      <c r="D5810" s="7">
        <v>44811</v>
      </c>
      <c r="E5810" s="8" t="s">
        <v>17814</v>
      </c>
      <c r="F5810" s="9">
        <v>481140</v>
      </c>
      <c r="G5810" s="8" t="s">
        <v>17662</v>
      </c>
      <c r="H5810" s="9">
        <v>50520</v>
      </c>
      <c r="I5810" s="69"/>
      <c r="J5810" s="70"/>
      <c r="K5810" s="71"/>
      <c r="L5810" s="77"/>
      <c r="M5810" s="78"/>
      <c r="N5810" t="str">
        <f t="shared" si="365"/>
        <v>37769</v>
      </c>
      <c r="O5810">
        <f t="shared" si="366"/>
        <v>37769</v>
      </c>
      <c r="P5810" s="29">
        <f t="shared" si="367"/>
        <v>481140</v>
      </c>
      <c r="Q5810" t="e">
        <f>+VLOOKUP(O5810,'Bảng kê HĐ 2022'!N$1912:R$4434,4,0)</f>
        <v>#N/A</v>
      </c>
      <c r="R5810" t="e">
        <f>+VLOOKUP(O5810,'Hàng trả'!#REF!,2,0)</f>
        <v>#REF!</v>
      </c>
    </row>
    <row r="5811" spans="1:18" hidden="1" x14ac:dyDescent="0.3">
      <c r="A5811" s="10">
        <v>10</v>
      </c>
      <c r="B5811" s="64"/>
      <c r="C5811" s="6" t="s">
        <v>19211</v>
      </c>
      <c r="D5811" s="7">
        <v>44809</v>
      </c>
      <c r="E5811" s="8" t="s">
        <v>16654</v>
      </c>
      <c r="F5811" s="9">
        <v>982843</v>
      </c>
      <c r="G5811" s="8" t="s">
        <v>17662</v>
      </c>
      <c r="H5811" s="9">
        <v>103199</v>
      </c>
      <c r="I5811" s="69"/>
      <c r="J5811" s="70"/>
      <c r="K5811" s="71"/>
      <c r="L5811" s="77"/>
      <c r="M5811" s="78"/>
      <c r="N5811" t="str">
        <f t="shared" si="365"/>
        <v>37198</v>
      </c>
      <c r="O5811">
        <f t="shared" si="366"/>
        <v>37198</v>
      </c>
      <c r="P5811" s="29">
        <f t="shared" si="367"/>
        <v>982843</v>
      </c>
      <c r="Q5811" t="e">
        <f>+VLOOKUP(O5811,'Bảng kê HĐ 2022'!N$1912:R$4434,4,0)</f>
        <v>#N/A</v>
      </c>
      <c r="R5811" t="e">
        <f>+VLOOKUP(O5811,'Hàng trả'!#REF!,2,0)</f>
        <v>#REF!</v>
      </c>
    </row>
    <row r="5812" spans="1:18" hidden="1" x14ac:dyDescent="0.3">
      <c r="A5812" s="10">
        <v>10</v>
      </c>
      <c r="B5812" s="64"/>
      <c r="C5812" s="6" t="s">
        <v>19212</v>
      </c>
      <c r="D5812" s="7">
        <v>44831</v>
      </c>
      <c r="E5812" s="8" t="s">
        <v>18917</v>
      </c>
      <c r="F5812" s="9">
        <v>1267223</v>
      </c>
      <c r="G5812" s="8" t="s">
        <v>17662</v>
      </c>
      <c r="H5812" s="9">
        <v>133058</v>
      </c>
      <c r="I5812" s="69"/>
      <c r="J5812" s="70"/>
      <c r="K5812" s="71"/>
      <c r="L5812" s="77"/>
      <c r="M5812" s="78"/>
      <c r="N5812" t="str">
        <f t="shared" si="365"/>
        <v>44262</v>
      </c>
      <c r="O5812">
        <f t="shared" si="366"/>
        <v>44262</v>
      </c>
      <c r="P5812" s="29">
        <f t="shared" si="367"/>
        <v>1267223</v>
      </c>
      <c r="Q5812" t="e">
        <f>+VLOOKUP(O5812,'Bảng kê HĐ 2022'!N$1912:R$4434,4,0)</f>
        <v>#N/A</v>
      </c>
      <c r="R5812" t="e">
        <f>+VLOOKUP(O5812,'Hàng trả'!#REF!,2,0)</f>
        <v>#REF!</v>
      </c>
    </row>
    <row r="5813" spans="1:18" hidden="1" x14ac:dyDescent="0.3">
      <c r="A5813" s="10">
        <v>10</v>
      </c>
      <c r="B5813" s="64"/>
      <c r="C5813" s="6" t="s">
        <v>19213</v>
      </c>
      <c r="D5813" s="7">
        <v>44805</v>
      </c>
      <c r="E5813" s="8" t="s">
        <v>17822</v>
      </c>
      <c r="F5813" s="9">
        <v>630811</v>
      </c>
      <c r="G5813" s="8" t="s">
        <v>17662</v>
      </c>
      <c r="H5813" s="9">
        <v>66235</v>
      </c>
      <c r="I5813" s="69"/>
      <c r="J5813" s="70"/>
      <c r="K5813" s="71"/>
      <c r="L5813" s="77"/>
      <c r="M5813" s="78"/>
      <c r="N5813" t="str">
        <f t="shared" si="365"/>
        <v>37147</v>
      </c>
      <c r="O5813">
        <f t="shared" si="366"/>
        <v>37147</v>
      </c>
      <c r="P5813" s="29">
        <f t="shared" si="367"/>
        <v>630811</v>
      </c>
      <c r="Q5813" t="e">
        <f>+VLOOKUP(O5813,'Bảng kê HĐ 2022'!N$1912:R$4434,4,0)</f>
        <v>#N/A</v>
      </c>
      <c r="R5813" t="e">
        <f>+VLOOKUP(O5813,'Hàng trả'!#REF!,2,0)</f>
        <v>#REF!</v>
      </c>
    </row>
    <row r="5814" spans="1:18" hidden="1" x14ac:dyDescent="0.3">
      <c r="A5814" s="10">
        <v>10</v>
      </c>
      <c r="B5814" s="64"/>
      <c r="C5814" s="6" t="s">
        <v>19214</v>
      </c>
      <c r="D5814" s="7">
        <v>44810</v>
      </c>
      <c r="E5814" s="8" t="s">
        <v>17814</v>
      </c>
      <c r="F5814" s="9">
        <v>359828</v>
      </c>
      <c r="G5814" s="8" t="s">
        <v>17662</v>
      </c>
      <c r="H5814" s="9">
        <v>37782</v>
      </c>
      <c r="I5814" s="69"/>
      <c r="J5814" s="70"/>
      <c r="K5814" s="71"/>
      <c r="L5814" s="77"/>
      <c r="M5814" s="78"/>
      <c r="N5814" t="str">
        <f t="shared" si="365"/>
        <v>37350</v>
      </c>
      <c r="O5814">
        <f t="shared" si="366"/>
        <v>37350</v>
      </c>
      <c r="P5814" s="29">
        <f t="shared" si="367"/>
        <v>359828</v>
      </c>
      <c r="Q5814" t="e">
        <f>+VLOOKUP(O5814,'Bảng kê HĐ 2022'!N$1912:R$4434,4,0)</f>
        <v>#N/A</v>
      </c>
      <c r="R5814" t="e">
        <f>+VLOOKUP(O5814,'Hàng trả'!#REF!,2,0)</f>
        <v>#REF!</v>
      </c>
    </row>
    <row r="5815" spans="1:18" hidden="1" x14ac:dyDescent="0.3">
      <c r="A5815" s="10">
        <v>10</v>
      </c>
      <c r="B5815" s="64"/>
      <c r="C5815" s="6" t="s">
        <v>19215</v>
      </c>
      <c r="D5815" s="7">
        <v>44810</v>
      </c>
      <c r="E5815" s="8" t="s">
        <v>17814</v>
      </c>
      <c r="F5815" s="9">
        <v>1475720</v>
      </c>
      <c r="G5815" s="8" t="s">
        <v>17662</v>
      </c>
      <c r="H5815" s="9">
        <v>154951</v>
      </c>
      <c r="I5815" s="69"/>
      <c r="J5815" s="70"/>
      <c r="K5815" s="71"/>
      <c r="L5815" s="77"/>
      <c r="M5815" s="78"/>
      <c r="N5815" t="str">
        <f t="shared" si="365"/>
        <v>37351</v>
      </c>
      <c r="O5815">
        <f t="shared" si="366"/>
        <v>37351</v>
      </c>
      <c r="P5815" s="29">
        <f t="shared" si="367"/>
        <v>1475720</v>
      </c>
      <c r="Q5815" t="e">
        <f>+VLOOKUP(O5815,'Bảng kê HĐ 2022'!N$1912:R$4434,4,0)</f>
        <v>#N/A</v>
      </c>
      <c r="R5815" t="e">
        <f>+VLOOKUP(O5815,'Hàng trả'!#REF!,2,0)</f>
        <v>#REF!</v>
      </c>
    </row>
    <row r="5816" spans="1:18" hidden="1" x14ac:dyDescent="0.3">
      <c r="A5816" s="10">
        <v>10</v>
      </c>
      <c r="B5816" s="64"/>
      <c r="C5816" s="6" t="s">
        <v>19216</v>
      </c>
      <c r="D5816" s="7">
        <v>44805</v>
      </c>
      <c r="E5816" s="8" t="s">
        <v>12043</v>
      </c>
      <c r="F5816" s="9">
        <v>870696</v>
      </c>
      <c r="G5816" s="8" t="s">
        <v>17662</v>
      </c>
      <c r="H5816" s="9">
        <v>91423</v>
      </c>
      <c r="I5816" s="69"/>
      <c r="J5816" s="70"/>
      <c r="K5816" s="71"/>
      <c r="L5816" s="77"/>
      <c r="M5816" s="78"/>
      <c r="N5816" t="str">
        <f t="shared" si="365"/>
        <v>37155</v>
      </c>
      <c r="O5816">
        <f t="shared" si="366"/>
        <v>37155</v>
      </c>
      <c r="P5816" s="29">
        <f t="shared" si="367"/>
        <v>870696</v>
      </c>
      <c r="Q5816" t="e">
        <f>+VLOOKUP(O5816,'Bảng kê HĐ 2022'!N$1912:R$4434,4,0)</f>
        <v>#N/A</v>
      </c>
      <c r="R5816" t="e">
        <f>+VLOOKUP(O5816,'Hàng trả'!#REF!,2,0)</f>
        <v>#REF!</v>
      </c>
    </row>
    <row r="5817" spans="1:18" hidden="1" x14ac:dyDescent="0.3">
      <c r="A5817" s="10">
        <v>10</v>
      </c>
      <c r="B5817" s="64"/>
      <c r="C5817" s="6" t="s">
        <v>19217</v>
      </c>
      <c r="D5817" s="7">
        <v>44805</v>
      </c>
      <c r="E5817" s="8" t="s">
        <v>17822</v>
      </c>
      <c r="F5817" s="9">
        <v>562057</v>
      </c>
      <c r="G5817" s="8" t="s">
        <v>17662</v>
      </c>
      <c r="H5817" s="9">
        <v>59016</v>
      </c>
      <c r="I5817" s="69"/>
      <c r="J5817" s="70"/>
      <c r="K5817" s="71"/>
      <c r="L5817" s="77"/>
      <c r="M5817" s="78"/>
      <c r="N5817" t="str">
        <f t="shared" si="365"/>
        <v>37145</v>
      </c>
      <c r="O5817">
        <f t="shared" si="366"/>
        <v>37145</v>
      </c>
      <c r="P5817" s="29">
        <f t="shared" si="367"/>
        <v>562057</v>
      </c>
      <c r="Q5817" t="e">
        <f>+VLOOKUP(O5817,'Bảng kê HĐ 2022'!N$1912:R$4434,4,0)</f>
        <v>#N/A</v>
      </c>
      <c r="R5817" t="e">
        <f>+VLOOKUP(O5817,'Hàng trả'!#REF!,2,0)</f>
        <v>#REF!</v>
      </c>
    </row>
    <row r="5818" spans="1:18" hidden="1" x14ac:dyDescent="0.3">
      <c r="A5818" s="10">
        <v>10</v>
      </c>
      <c r="B5818" s="64"/>
      <c r="C5818" s="6" t="s">
        <v>19218</v>
      </c>
      <c r="D5818" s="7">
        <v>44809</v>
      </c>
      <c r="E5818" s="8" t="s">
        <v>16654</v>
      </c>
      <c r="F5818" s="9">
        <v>801942</v>
      </c>
      <c r="G5818" s="8" t="s">
        <v>17662</v>
      </c>
      <c r="H5818" s="9">
        <v>84204</v>
      </c>
      <c r="I5818" s="69"/>
      <c r="J5818" s="70"/>
      <c r="K5818" s="71"/>
      <c r="L5818" s="77"/>
      <c r="M5818" s="78"/>
      <c r="N5818" t="str">
        <f t="shared" si="365"/>
        <v>37281</v>
      </c>
      <c r="O5818">
        <f t="shared" si="366"/>
        <v>37281</v>
      </c>
      <c r="P5818" s="29">
        <f t="shared" si="367"/>
        <v>801942</v>
      </c>
      <c r="Q5818" t="e">
        <f>+VLOOKUP(O5818,'Bảng kê HĐ 2022'!N$1912:R$4434,4,0)</f>
        <v>#N/A</v>
      </c>
      <c r="R5818" t="e">
        <f>+VLOOKUP(O5818,'Hàng trả'!#REF!,2,0)</f>
        <v>#REF!</v>
      </c>
    </row>
    <row r="5819" spans="1:18" hidden="1" x14ac:dyDescent="0.3">
      <c r="A5819" s="10">
        <v>10</v>
      </c>
      <c r="B5819" s="64"/>
      <c r="C5819" s="6" t="s">
        <v>19219</v>
      </c>
      <c r="D5819" s="7">
        <v>44811</v>
      </c>
      <c r="E5819" s="8" t="s">
        <v>16654</v>
      </c>
      <c r="F5819" s="9">
        <v>900588</v>
      </c>
      <c r="G5819" s="8" t="s">
        <v>17662</v>
      </c>
      <c r="H5819" s="9">
        <v>94562</v>
      </c>
      <c r="I5819" s="69"/>
      <c r="J5819" s="70"/>
      <c r="K5819" s="71"/>
      <c r="L5819" s="77"/>
      <c r="M5819" s="78"/>
      <c r="N5819" t="str">
        <f t="shared" si="365"/>
        <v>37498</v>
      </c>
      <c r="O5819">
        <f t="shared" si="366"/>
        <v>37498</v>
      </c>
      <c r="P5819" s="29">
        <f t="shared" si="367"/>
        <v>900588</v>
      </c>
      <c r="Q5819" t="e">
        <f>+VLOOKUP(O5819,'Bảng kê HĐ 2022'!N$1912:R$4434,4,0)</f>
        <v>#N/A</v>
      </c>
      <c r="R5819" t="e">
        <f>+VLOOKUP(O5819,'Hàng trả'!#REF!,2,0)</f>
        <v>#REF!</v>
      </c>
    </row>
    <row r="5820" spans="1:18" hidden="1" x14ac:dyDescent="0.3">
      <c r="A5820" s="10">
        <v>10</v>
      </c>
      <c r="B5820" s="64"/>
      <c r="C5820" s="6" t="s">
        <v>19220</v>
      </c>
      <c r="D5820" s="7">
        <v>44817</v>
      </c>
      <c r="E5820" s="8" t="s">
        <v>18917</v>
      </c>
      <c r="F5820" s="9">
        <v>630811</v>
      </c>
      <c r="G5820" s="8" t="s">
        <v>17662</v>
      </c>
      <c r="H5820" s="9">
        <v>66235</v>
      </c>
      <c r="I5820" s="69"/>
      <c r="J5820" s="70"/>
      <c r="K5820" s="71"/>
      <c r="L5820" s="77"/>
      <c r="M5820" s="78"/>
      <c r="N5820" t="str">
        <f t="shared" si="365"/>
        <v>40208</v>
      </c>
      <c r="O5820">
        <f t="shared" si="366"/>
        <v>40208</v>
      </c>
      <c r="P5820" s="29">
        <f t="shared" si="367"/>
        <v>630811</v>
      </c>
      <c r="Q5820" t="e">
        <f>+VLOOKUP(O5820,'Bảng kê HĐ 2022'!N$1912:R$4434,4,0)</f>
        <v>#N/A</v>
      </c>
      <c r="R5820" t="e">
        <f>+VLOOKUP(O5820,'Hàng trả'!#REF!,2,0)</f>
        <v>#REF!</v>
      </c>
    </row>
    <row r="5821" spans="1:18" hidden="1" x14ac:dyDescent="0.3">
      <c r="A5821" s="10">
        <v>10</v>
      </c>
      <c r="B5821" s="64"/>
      <c r="C5821" s="6" t="s">
        <v>19221</v>
      </c>
      <c r="D5821" s="7">
        <v>44809</v>
      </c>
      <c r="E5821" s="8" t="s">
        <v>12043</v>
      </c>
      <c r="F5821" s="9">
        <v>359828</v>
      </c>
      <c r="G5821" s="8" t="s">
        <v>17662</v>
      </c>
      <c r="H5821" s="9">
        <v>37782</v>
      </c>
      <c r="I5821" s="69"/>
      <c r="J5821" s="70"/>
      <c r="K5821" s="71"/>
      <c r="L5821" s="77"/>
      <c r="M5821" s="78"/>
      <c r="N5821" t="str">
        <f t="shared" si="365"/>
        <v>37200</v>
      </c>
      <c r="O5821">
        <f t="shared" si="366"/>
        <v>37200</v>
      </c>
      <c r="P5821" s="29">
        <f t="shared" si="367"/>
        <v>359828</v>
      </c>
      <c r="Q5821" t="e">
        <f>+VLOOKUP(O5821,'Bảng kê HĐ 2022'!N$1912:R$4434,4,0)</f>
        <v>#N/A</v>
      </c>
      <c r="R5821" t="e">
        <f>+VLOOKUP(O5821,'Hàng trả'!#REF!,2,0)</f>
        <v>#REF!</v>
      </c>
    </row>
    <row r="5822" spans="1:18" hidden="1" x14ac:dyDescent="0.3">
      <c r="A5822" s="10">
        <v>10</v>
      </c>
      <c r="B5822" s="64"/>
      <c r="C5822" s="6" t="s">
        <v>19222</v>
      </c>
      <c r="D5822" s="7">
        <v>44805</v>
      </c>
      <c r="E5822" s="8" t="s">
        <v>17822</v>
      </c>
      <c r="F5822" s="9">
        <v>749409</v>
      </c>
      <c r="G5822" s="8" t="s">
        <v>17662</v>
      </c>
      <c r="H5822" s="9">
        <v>78688</v>
      </c>
      <c r="I5822" s="69"/>
      <c r="J5822" s="70"/>
      <c r="K5822" s="71"/>
      <c r="L5822" s="77"/>
      <c r="M5822" s="78"/>
      <c r="N5822" t="str">
        <f t="shared" si="365"/>
        <v>37144</v>
      </c>
      <c r="O5822">
        <f t="shared" si="366"/>
        <v>37144</v>
      </c>
      <c r="P5822" s="29">
        <f t="shared" si="367"/>
        <v>749409</v>
      </c>
      <c r="Q5822" t="e">
        <f>+VLOOKUP(O5822,'Bảng kê HĐ 2022'!N$1912:R$4434,4,0)</f>
        <v>#N/A</v>
      </c>
      <c r="R5822" t="e">
        <f>+VLOOKUP(O5822,'Hàng trả'!#REF!,2,0)</f>
        <v>#REF!</v>
      </c>
    </row>
    <row r="5823" spans="1:18" hidden="1" x14ac:dyDescent="0.3">
      <c r="A5823" s="10">
        <v>10</v>
      </c>
      <c r="B5823" s="64"/>
      <c r="C5823" s="6" t="s">
        <v>19223</v>
      </c>
      <c r="D5823" s="7">
        <v>44805</v>
      </c>
      <c r="E5823" s="8" t="s">
        <v>17984</v>
      </c>
      <c r="F5823" s="9">
        <v>1207745</v>
      </c>
      <c r="G5823" s="8" t="s">
        <v>17662</v>
      </c>
      <c r="H5823" s="9">
        <v>126813</v>
      </c>
      <c r="I5823" s="69"/>
      <c r="J5823" s="70"/>
      <c r="K5823" s="71"/>
      <c r="L5823" s="77"/>
      <c r="M5823" s="78"/>
      <c r="N5823" t="str">
        <f t="shared" si="365"/>
        <v>37172</v>
      </c>
      <c r="O5823">
        <f t="shared" si="366"/>
        <v>37172</v>
      </c>
      <c r="P5823" s="29">
        <f t="shared" si="367"/>
        <v>1207745</v>
      </c>
      <c r="Q5823" t="e">
        <f>+VLOOKUP(O5823,'Bảng kê HĐ 2022'!N$1912:R$4434,4,0)</f>
        <v>#N/A</v>
      </c>
      <c r="R5823" t="e">
        <f>+VLOOKUP(O5823,'Hàng trả'!#REF!,2,0)</f>
        <v>#REF!</v>
      </c>
    </row>
    <row r="5824" spans="1:18" hidden="1" x14ac:dyDescent="0.3">
      <c r="A5824" s="10">
        <v>10</v>
      </c>
      <c r="B5824" s="64"/>
      <c r="C5824" s="6" t="s">
        <v>19224</v>
      </c>
      <c r="D5824" s="7">
        <v>44814</v>
      </c>
      <c r="E5824" s="8" t="s">
        <v>16654</v>
      </c>
      <c r="F5824" s="9">
        <v>348278</v>
      </c>
      <c r="G5824" s="8" t="s">
        <v>17662</v>
      </c>
      <c r="H5824" s="9">
        <v>36569</v>
      </c>
      <c r="I5824" s="69"/>
      <c r="J5824" s="70"/>
      <c r="K5824" s="71"/>
      <c r="L5824" s="77"/>
      <c r="M5824" s="78"/>
      <c r="N5824" t="str">
        <f t="shared" si="365"/>
        <v>39913</v>
      </c>
      <c r="O5824">
        <f t="shared" si="366"/>
        <v>39913</v>
      </c>
      <c r="P5824" s="29">
        <f t="shared" si="367"/>
        <v>348278</v>
      </c>
      <c r="Q5824" t="e">
        <f>+VLOOKUP(O5824,'Bảng kê HĐ 2022'!N$1912:R$4434,4,0)</f>
        <v>#N/A</v>
      </c>
      <c r="R5824" t="e">
        <f>+VLOOKUP(O5824,'Hàng trả'!#REF!,2,0)</f>
        <v>#REF!</v>
      </c>
    </row>
    <row r="5825" spans="1:18" hidden="1" x14ac:dyDescent="0.3">
      <c r="A5825" s="10">
        <v>10</v>
      </c>
      <c r="B5825" s="65"/>
      <c r="C5825" s="6" t="s">
        <v>19225</v>
      </c>
      <c r="D5825" s="7">
        <v>44824</v>
      </c>
      <c r="E5825" s="8" t="s">
        <v>18917</v>
      </c>
      <c r="F5825" s="9">
        <v>1108612</v>
      </c>
      <c r="G5825" s="8" t="s">
        <v>17662</v>
      </c>
      <c r="H5825" s="9">
        <v>116404</v>
      </c>
      <c r="I5825" s="72"/>
      <c r="J5825" s="73"/>
      <c r="K5825" s="74"/>
      <c r="L5825" s="79"/>
      <c r="M5825" s="80"/>
      <c r="N5825" t="str">
        <f t="shared" si="365"/>
        <v>42438</v>
      </c>
      <c r="O5825">
        <f t="shared" si="366"/>
        <v>42438</v>
      </c>
      <c r="P5825" s="29">
        <f t="shared" si="367"/>
        <v>1108612</v>
      </c>
      <c r="Q5825" t="e">
        <f>+VLOOKUP(O5825,'Bảng kê HĐ 2022'!N$1912:R$4434,4,0)</f>
        <v>#N/A</v>
      </c>
      <c r="R5825" t="e">
        <f>+VLOOKUP(O5825,'Hàng trả'!#REF!,2,0)</f>
        <v>#REF!</v>
      </c>
    </row>
    <row r="5826" spans="1:18" hidden="1" x14ac:dyDescent="0.3">
      <c r="A5826" s="10">
        <v>10</v>
      </c>
      <c r="B5826" s="5" t="s">
        <v>19347</v>
      </c>
      <c r="C5826" s="6" t="s">
        <v>19348</v>
      </c>
      <c r="D5826" s="7">
        <v>44827</v>
      </c>
      <c r="E5826" s="8" t="s">
        <v>12430</v>
      </c>
      <c r="F5826" s="9">
        <v>2379164</v>
      </c>
      <c r="G5826" s="8" t="s">
        <v>17662</v>
      </c>
      <c r="H5826" s="9">
        <v>249812</v>
      </c>
      <c r="I5826" s="93">
        <v>2129352</v>
      </c>
      <c r="J5826" s="94"/>
      <c r="K5826" s="95"/>
      <c r="L5826" s="96" t="s">
        <v>10465</v>
      </c>
      <c r="M5826" s="97"/>
      <c r="N5826" t="str">
        <f t="shared" si="365"/>
        <v>43867</v>
      </c>
      <c r="O5826">
        <f t="shared" si="366"/>
        <v>43867</v>
      </c>
      <c r="P5826" s="29">
        <f t="shared" si="367"/>
        <v>2379164</v>
      </c>
      <c r="Q5826" t="e">
        <f>+VLOOKUP(O5826,'Bảng kê HĐ 2022'!N$1912:R$4434,4,0)</f>
        <v>#N/A</v>
      </c>
      <c r="R5826" t="e">
        <f>+VLOOKUP(O5826,'Hàng trả'!#REF!,2,0)</f>
        <v>#REF!</v>
      </c>
    </row>
    <row r="5827" spans="1:18" hidden="1" x14ac:dyDescent="0.3">
      <c r="A5827" s="10">
        <v>10</v>
      </c>
      <c r="B5827" s="63" t="s">
        <v>19349</v>
      </c>
      <c r="C5827" s="6" t="s">
        <v>19350</v>
      </c>
      <c r="D5827" s="7">
        <v>44811</v>
      </c>
      <c r="E5827" s="8" t="s">
        <v>12432</v>
      </c>
      <c r="F5827" s="9">
        <v>1873522</v>
      </c>
      <c r="G5827" s="8" t="s">
        <v>17662</v>
      </c>
      <c r="H5827" s="9">
        <v>196720</v>
      </c>
      <c r="I5827" s="66">
        <v>7570655</v>
      </c>
      <c r="J5827" s="67"/>
      <c r="K5827" s="68"/>
      <c r="L5827" s="75" t="s">
        <v>10465</v>
      </c>
      <c r="M5827" s="76"/>
      <c r="N5827" t="str">
        <f t="shared" si="365"/>
        <v>37727</v>
      </c>
      <c r="O5827">
        <f t="shared" si="366"/>
        <v>37727</v>
      </c>
      <c r="P5827" s="29">
        <f t="shared" si="367"/>
        <v>1873522</v>
      </c>
      <c r="Q5827" t="e">
        <f>+VLOOKUP(O5827,'Bảng kê HĐ 2022'!N$1912:R$4434,4,0)</f>
        <v>#N/A</v>
      </c>
      <c r="R5827" t="e">
        <f>+VLOOKUP(O5827,'Hàng trả'!#REF!,2,0)</f>
        <v>#REF!</v>
      </c>
    </row>
    <row r="5828" spans="1:18" hidden="1" x14ac:dyDescent="0.3">
      <c r="A5828" s="10">
        <v>10</v>
      </c>
      <c r="B5828" s="64"/>
      <c r="C5828" s="6" t="s">
        <v>19351</v>
      </c>
      <c r="D5828" s="7">
        <v>44817</v>
      </c>
      <c r="E5828" s="8" t="s">
        <v>12432</v>
      </c>
      <c r="F5828" s="9">
        <v>3783326</v>
      </c>
      <c r="G5828" s="8" t="s">
        <v>17662</v>
      </c>
      <c r="H5828" s="9">
        <v>397249</v>
      </c>
      <c r="I5828" s="69"/>
      <c r="J5828" s="70"/>
      <c r="K5828" s="71"/>
      <c r="L5828" s="77"/>
      <c r="M5828" s="78"/>
      <c r="N5828" t="str">
        <f t="shared" si="365"/>
        <v>40203</v>
      </c>
      <c r="O5828">
        <f t="shared" si="366"/>
        <v>40203</v>
      </c>
      <c r="P5828" s="29">
        <f t="shared" si="367"/>
        <v>3783326</v>
      </c>
      <c r="Q5828" t="e">
        <f>+VLOOKUP(O5828,'Bảng kê HĐ 2022'!N$1912:R$4434,4,0)</f>
        <v>#N/A</v>
      </c>
      <c r="R5828" t="e">
        <f>+VLOOKUP(O5828,'Hàng trả'!#REF!,2,0)</f>
        <v>#REF!</v>
      </c>
    </row>
    <row r="5829" spans="1:18" hidden="1" x14ac:dyDescent="0.3">
      <c r="A5829" s="10">
        <v>10</v>
      </c>
      <c r="B5829" s="65"/>
      <c r="C5829" s="6" t="s">
        <v>19352</v>
      </c>
      <c r="D5829" s="7">
        <v>44823</v>
      </c>
      <c r="E5829" s="8" t="s">
        <v>12432</v>
      </c>
      <c r="F5829" s="9">
        <v>2801984</v>
      </c>
      <c r="G5829" s="8" t="s">
        <v>17662</v>
      </c>
      <c r="H5829" s="9">
        <v>294208</v>
      </c>
      <c r="I5829" s="72"/>
      <c r="J5829" s="73"/>
      <c r="K5829" s="74"/>
      <c r="L5829" s="79"/>
      <c r="M5829" s="80"/>
      <c r="N5829" t="str">
        <f t="shared" si="365"/>
        <v>42312</v>
      </c>
      <c r="O5829">
        <f t="shared" si="366"/>
        <v>42312</v>
      </c>
      <c r="P5829" s="29">
        <f t="shared" si="367"/>
        <v>2801984</v>
      </c>
      <c r="Q5829" t="e">
        <f>+VLOOKUP(O5829,'Bảng kê HĐ 2022'!N$1912:R$4434,4,0)</f>
        <v>#N/A</v>
      </c>
      <c r="R5829" t="e">
        <f>+VLOOKUP(O5829,'Hàng trả'!#REF!,2,0)</f>
        <v>#REF!</v>
      </c>
    </row>
    <row r="5830" spans="1:18" hidden="1" x14ac:dyDescent="0.3">
      <c r="A5830" s="10">
        <v>10</v>
      </c>
      <c r="B5830" s="63" t="s">
        <v>19353</v>
      </c>
      <c r="C5830" s="6" t="s">
        <v>19354</v>
      </c>
      <c r="D5830" s="7">
        <v>44827</v>
      </c>
      <c r="E5830" s="8" t="s">
        <v>12432</v>
      </c>
      <c r="F5830" s="9">
        <v>2707657</v>
      </c>
      <c r="G5830" s="8" t="s">
        <v>17662</v>
      </c>
      <c r="H5830" s="9">
        <v>284304</v>
      </c>
      <c r="I5830" s="66">
        <v>7704556</v>
      </c>
      <c r="J5830" s="67"/>
      <c r="K5830" s="68"/>
      <c r="L5830" s="75" t="s">
        <v>10476</v>
      </c>
      <c r="M5830" s="76"/>
      <c r="N5830" t="str">
        <f t="shared" si="365"/>
        <v>43875</v>
      </c>
      <c r="O5830">
        <f t="shared" si="366"/>
        <v>43875</v>
      </c>
      <c r="P5830" s="29">
        <f t="shared" si="367"/>
        <v>2707657</v>
      </c>
      <c r="Q5830" t="e">
        <f>+VLOOKUP(O5830,'Bảng kê HĐ 2022'!N$1912:R$4434,4,0)</f>
        <v>#N/A</v>
      </c>
      <c r="R5830" t="e">
        <f>+VLOOKUP(O5830,'Hàng trả'!#REF!,2,0)</f>
        <v>#REF!</v>
      </c>
    </row>
    <row r="5831" spans="1:18" hidden="1" x14ac:dyDescent="0.3">
      <c r="A5831" s="10">
        <v>10</v>
      </c>
      <c r="B5831" s="64"/>
      <c r="C5831" s="6" t="s">
        <v>19355</v>
      </c>
      <c r="D5831" s="7">
        <v>44824</v>
      </c>
      <c r="E5831" s="8" t="s">
        <v>12432</v>
      </c>
      <c r="F5831" s="9">
        <v>2651017</v>
      </c>
      <c r="G5831" s="8" t="s">
        <v>17662</v>
      </c>
      <c r="H5831" s="9">
        <v>278357</v>
      </c>
      <c r="I5831" s="69"/>
      <c r="J5831" s="70"/>
      <c r="K5831" s="71"/>
      <c r="L5831" s="77"/>
      <c r="M5831" s="78"/>
      <c r="N5831" t="str">
        <f t="shared" si="365"/>
        <v>42383</v>
      </c>
      <c r="O5831">
        <f t="shared" si="366"/>
        <v>42383</v>
      </c>
      <c r="P5831" s="29">
        <f t="shared" si="367"/>
        <v>2651017</v>
      </c>
      <c r="Q5831" t="e">
        <f>+VLOOKUP(O5831,'Bảng kê HĐ 2022'!N$1912:R$4434,4,0)</f>
        <v>#N/A</v>
      </c>
      <c r="R5831" t="e">
        <f>+VLOOKUP(O5831,'Hàng trả'!#REF!,2,0)</f>
        <v>#REF!</v>
      </c>
    </row>
    <row r="5832" spans="1:18" hidden="1" x14ac:dyDescent="0.3">
      <c r="A5832" s="10">
        <v>10</v>
      </c>
      <c r="B5832" s="65"/>
      <c r="C5832" s="6" t="s">
        <v>19356</v>
      </c>
      <c r="D5832" s="7">
        <v>44831</v>
      </c>
      <c r="E5832" s="8" t="s">
        <v>12432</v>
      </c>
      <c r="F5832" s="9">
        <v>3249769</v>
      </c>
      <c r="G5832" s="8" t="s">
        <v>17662</v>
      </c>
      <c r="H5832" s="9">
        <v>341226</v>
      </c>
      <c r="I5832" s="72"/>
      <c r="J5832" s="73"/>
      <c r="K5832" s="74"/>
      <c r="L5832" s="79"/>
      <c r="M5832" s="80"/>
      <c r="N5832" t="str">
        <f t="shared" si="365"/>
        <v>44246</v>
      </c>
      <c r="O5832">
        <f t="shared" si="366"/>
        <v>44246</v>
      </c>
      <c r="P5832" s="29">
        <f t="shared" si="367"/>
        <v>3249769</v>
      </c>
      <c r="Q5832" t="e">
        <f>+VLOOKUP(O5832,'Bảng kê HĐ 2022'!N$1912:R$4434,4,0)</f>
        <v>#N/A</v>
      </c>
      <c r="R5832" t="e">
        <f>+VLOOKUP(O5832,'Hàng trả'!#REF!,2,0)</f>
        <v>#REF!</v>
      </c>
    </row>
    <row r="5833" spans="1:18" hidden="1" x14ac:dyDescent="0.3">
      <c r="A5833" s="10">
        <v>10</v>
      </c>
      <c r="B5833" s="63" t="s">
        <v>19357</v>
      </c>
      <c r="C5833" s="6" t="s">
        <v>19358</v>
      </c>
      <c r="D5833" s="7">
        <v>44807</v>
      </c>
      <c r="E5833" s="8" t="s">
        <v>12430</v>
      </c>
      <c r="F5833" s="9">
        <v>927739</v>
      </c>
      <c r="G5833" s="8" t="s">
        <v>17662</v>
      </c>
      <c r="H5833" s="9">
        <v>97413</v>
      </c>
      <c r="I5833" s="66">
        <v>4085782</v>
      </c>
      <c r="J5833" s="67"/>
      <c r="K5833" s="68"/>
      <c r="L5833" s="75" t="s">
        <v>10476</v>
      </c>
      <c r="M5833" s="76"/>
      <c r="N5833" t="str">
        <f t="shared" ref="N5833:N5896" si="368">+RIGHT(C5833,5)</f>
        <v>37188</v>
      </c>
      <c r="O5833">
        <f t="shared" ref="O5833:O5896" si="369">+N5833*1</f>
        <v>37188</v>
      </c>
      <c r="P5833" s="29">
        <f t="shared" ref="P5833:P5896" si="370">+F5833</f>
        <v>927739</v>
      </c>
      <c r="Q5833" t="e">
        <f>+VLOOKUP(O5833,'Bảng kê HĐ 2022'!N$1912:R$4434,4,0)</f>
        <v>#N/A</v>
      </c>
      <c r="R5833" t="e">
        <f>+VLOOKUP(O5833,'Hàng trả'!#REF!,2,0)</f>
        <v>#REF!</v>
      </c>
    </row>
    <row r="5834" spans="1:18" hidden="1" x14ac:dyDescent="0.3">
      <c r="A5834" s="10">
        <v>10</v>
      </c>
      <c r="B5834" s="64"/>
      <c r="C5834" s="6" t="s">
        <v>19359</v>
      </c>
      <c r="D5834" s="7">
        <v>44816</v>
      </c>
      <c r="E5834" s="8" t="s">
        <v>12432</v>
      </c>
      <c r="F5834" s="9">
        <v>1873522</v>
      </c>
      <c r="G5834" s="8" t="s">
        <v>17662</v>
      </c>
      <c r="H5834" s="9">
        <v>196720</v>
      </c>
      <c r="I5834" s="69"/>
      <c r="J5834" s="70"/>
      <c r="K5834" s="71"/>
      <c r="L5834" s="77"/>
      <c r="M5834" s="78"/>
      <c r="N5834" t="str">
        <f t="shared" si="368"/>
        <v>40181</v>
      </c>
      <c r="O5834">
        <f t="shared" si="369"/>
        <v>40181</v>
      </c>
      <c r="P5834" s="29">
        <f t="shared" si="370"/>
        <v>1873522</v>
      </c>
      <c r="Q5834" t="e">
        <f>+VLOOKUP(O5834,'Bảng kê HĐ 2022'!N$1912:R$4434,4,0)</f>
        <v>#N/A</v>
      </c>
      <c r="R5834" t="e">
        <f>+VLOOKUP(O5834,'Hàng trả'!#REF!,2,0)</f>
        <v>#REF!</v>
      </c>
    </row>
    <row r="5835" spans="1:18" hidden="1" x14ac:dyDescent="0.3">
      <c r="A5835" s="10">
        <v>10</v>
      </c>
      <c r="B5835" s="65"/>
      <c r="C5835" s="6" t="s">
        <v>19360</v>
      </c>
      <c r="D5835" s="7">
        <v>44810</v>
      </c>
      <c r="E5835" s="8" t="s">
        <v>12432</v>
      </c>
      <c r="F5835" s="9">
        <v>1763859</v>
      </c>
      <c r="G5835" s="8" t="s">
        <v>17662</v>
      </c>
      <c r="H5835" s="9">
        <v>185205</v>
      </c>
      <c r="I5835" s="72"/>
      <c r="J5835" s="73"/>
      <c r="K5835" s="74"/>
      <c r="L5835" s="79"/>
      <c r="M5835" s="80"/>
      <c r="N5835" t="str">
        <f t="shared" si="368"/>
        <v>37361</v>
      </c>
      <c r="O5835">
        <f t="shared" si="369"/>
        <v>37361</v>
      </c>
      <c r="P5835" s="29">
        <f t="shared" si="370"/>
        <v>1763859</v>
      </c>
      <c r="Q5835" t="e">
        <f>+VLOOKUP(O5835,'Bảng kê HĐ 2022'!N$1912:R$4434,4,0)</f>
        <v>#N/A</v>
      </c>
      <c r="R5835" t="e">
        <f>+VLOOKUP(O5835,'Hàng trả'!#REF!,2,0)</f>
        <v>#REF!</v>
      </c>
    </row>
    <row r="5836" spans="1:18" hidden="1" x14ac:dyDescent="0.3">
      <c r="A5836" s="10">
        <v>10</v>
      </c>
      <c r="B5836" s="5" t="s">
        <v>19361</v>
      </c>
      <c r="C5836" s="6" t="s">
        <v>19362</v>
      </c>
      <c r="D5836" s="7">
        <v>44826</v>
      </c>
      <c r="E5836" s="8" t="s">
        <v>12432</v>
      </c>
      <c r="F5836" s="9">
        <v>4706365</v>
      </c>
      <c r="G5836" s="8" t="s">
        <v>17662</v>
      </c>
      <c r="H5836" s="9">
        <v>494168</v>
      </c>
      <c r="I5836" s="93">
        <v>4212197</v>
      </c>
      <c r="J5836" s="94"/>
      <c r="K5836" s="95"/>
      <c r="L5836" s="96" t="s">
        <v>10483</v>
      </c>
      <c r="M5836" s="97"/>
      <c r="N5836" t="str">
        <f t="shared" si="368"/>
        <v>43850</v>
      </c>
      <c r="O5836">
        <f t="shared" si="369"/>
        <v>43850</v>
      </c>
      <c r="P5836" s="29">
        <f t="shared" si="370"/>
        <v>4706365</v>
      </c>
      <c r="Q5836" t="e">
        <f>+VLOOKUP(O5836,'Bảng kê HĐ 2022'!N$1912:R$4434,4,0)</f>
        <v>#N/A</v>
      </c>
      <c r="R5836" t="e">
        <f>+VLOOKUP(O5836,'Hàng trả'!#REF!,2,0)</f>
        <v>#REF!</v>
      </c>
    </row>
    <row r="5837" spans="1:18" hidden="1" x14ac:dyDescent="0.3">
      <c r="A5837" s="10">
        <v>10</v>
      </c>
      <c r="B5837" s="63" t="s">
        <v>19363</v>
      </c>
      <c r="C5837" s="6" t="s">
        <v>19364</v>
      </c>
      <c r="D5837" s="7">
        <v>44805</v>
      </c>
      <c r="E5837" s="8" t="s">
        <v>12432</v>
      </c>
      <c r="F5837" s="9">
        <v>5558288</v>
      </c>
      <c r="G5837" s="8" t="s">
        <v>17662</v>
      </c>
      <c r="H5837" s="9">
        <v>583620</v>
      </c>
      <c r="I5837" s="66">
        <v>9177507</v>
      </c>
      <c r="J5837" s="67"/>
      <c r="K5837" s="68"/>
      <c r="L5837" s="75" t="s">
        <v>10483</v>
      </c>
      <c r="M5837" s="76"/>
      <c r="N5837" t="str">
        <f t="shared" si="368"/>
        <v>37141</v>
      </c>
      <c r="O5837">
        <f t="shared" si="369"/>
        <v>37141</v>
      </c>
      <c r="P5837" s="29">
        <f t="shared" si="370"/>
        <v>5558288</v>
      </c>
      <c r="Q5837" t="e">
        <f>+VLOOKUP(O5837,'Bảng kê HĐ 2022'!N$1912:R$4434,4,0)</f>
        <v>#N/A</v>
      </c>
      <c r="R5837" t="e">
        <f>+VLOOKUP(O5837,'Hàng trả'!#REF!,2,0)</f>
        <v>#REF!</v>
      </c>
    </row>
    <row r="5838" spans="1:18" hidden="1" x14ac:dyDescent="0.3">
      <c r="A5838" s="10">
        <v>10</v>
      </c>
      <c r="B5838" s="65"/>
      <c r="C5838" s="6" t="s">
        <v>19365</v>
      </c>
      <c r="D5838" s="7">
        <v>44817</v>
      </c>
      <c r="E5838" s="8" t="s">
        <v>12432</v>
      </c>
      <c r="F5838" s="9">
        <v>4695910</v>
      </c>
      <c r="G5838" s="8" t="s">
        <v>17662</v>
      </c>
      <c r="H5838" s="9">
        <v>493071</v>
      </c>
      <c r="I5838" s="72"/>
      <c r="J5838" s="73"/>
      <c r="K5838" s="74"/>
      <c r="L5838" s="79"/>
      <c r="M5838" s="80"/>
      <c r="N5838" t="str">
        <f t="shared" si="368"/>
        <v>40186</v>
      </c>
      <c r="O5838">
        <f t="shared" si="369"/>
        <v>40186</v>
      </c>
      <c r="P5838" s="29">
        <f t="shared" si="370"/>
        <v>4695910</v>
      </c>
      <c r="Q5838" t="e">
        <f>+VLOOKUP(O5838,'Bảng kê HĐ 2022'!N$1912:R$4434,4,0)</f>
        <v>#N/A</v>
      </c>
      <c r="R5838" t="e">
        <f>+VLOOKUP(O5838,'Hàng trả'!#REF!,2,0)</f>
        <v>#REF!</v>
      </c>
    </row>
    <row r="5839" spans="1:18" hidden="1" x14ac:dyDescent="0.3">
      <c r="A5839" s="10">
        <v>10</v>
      </c>
      <c r="B5839" s="5" t="s">
        <v>19369</v>
      </c>
      <c r="C5839" s="6" t="s">
        <v>19370</v>
      </c>
      <c r="D5839" s="7">
        <v>44814</v>
      </c>
      <c r="E5839" s="8" t="s">
        <v>12432</v>
      </c>
      <c r="F5839" s="9">
        <v>1363999</v>
      </c>
      <c r="G5839" s="8" t="s">
        <v>17662</v>
      </c>
      <c r="H5839" s="9">
        <v>143220</v>
      </c>
      <c r="I5839" s="93">
        <v>1220779</v>
      </c>
      <c r="J5839" s="94"/>
      <c r="K5839" s="95"/>
      <c r="L5839" s="96" t="s">
        <v>10489</v>
      </c>
      <c r="M5839" s="97"/>
      <c r="N5839" t="str">
        <f t="shared" si="368"/>
        <v>39894</v>
      </c>
      <c r="O5839">
        <f t="shared" si="369"/>
        <v>39894</v>
      </c>
      <c r="P5839" s="29">
        <f t="shared" si="370"/>
        <v>1363999</v>
      </c>
      <c r="Q5839" t="e">
        <f>+VLOOKUP(O5839,'Bảng kê HĐ 2022'!N$1912:R$4434,4,0)</f>
        <v>#N/A</v>
      </c>
      <c r="R5839" t="e">
        <f>+VLOOKUP(O5839,'Hàng trả'!#REF!,2,0)</f>
        <v>#REF!</v>
      </c>
    </row>
    <row r="5840" spans="1:18" hidden="1" x14ac:dyDescent="0.3">
      <c r="A5840" s="10">
        <v>10</v>
      </c>
      <c r="B5840" s="5" t="s">
        <v>19371</v>
      </c>
      <c r="C5840" s="6" t="s">
        <v>19372</v>
      </c>
      <c r="D5840" s="7">
        <v>44824</v>
      </c>
      <c r="E5840" s="8" t="s">
        <v>11932</v>
      </c>
      <c r="F5840" s="9">
        <v>1992481</v>
      </c>
      <c r="G5840" s="8" t="s">
        <v>17662</v>
      </c>
      <c r="H5840" s="9">
        <v>209211</v>
      </c>
      <c r="I5840" s="93">
        <v>1783270</v>
      </c>
      <c r="J5840" s="94"/>
      <c r="K5840" s="95"/>
      <c r="L5840" s="96" t="s">
        <v>13637</v>
      </c>
      <c r="M5840" s="97"/>
      <c r="N5840" t="str">
        <f t="shared" si="368"/>
        <v>42404</v>
      </c>
      <c r="O5840">
        <f t="shared" si="369"/>
        <v>42404</v>
      </c>
      <c r="P5840" s="29">
        <f t="shared" si="370"/>
        <v>1992481</v>
      </c>
      <c r="Q5840" t="e">
        <f>+VLOOKUP(O5840,'Bảng kê HĐ 2022'!N$1912:R$4434,4,0)</f>
        <v>#N/A</v>
      </c>
      <c r="R5840" t="e">
        <f>+VLOOKUP(O5840,'Hàng trả'!#REF!,2,0)</f>
        <v>#REF!</v>
      </c>
    </row>
    <row r="5841" spans="1:18" hidden="1" x14ac:dyDescent="0.3">
      <c r="A5841" s="10">
        <v>10</v>
      </c>
      <c r="B5841" s="63" t="s">
        <v>19376</v>
      </c>
      <c r="C5841" s="6" t="s">
        <v>19377</v>
      </c>
      <c r="D5841" s="7">
        <v>44833</v>
      </c>
      <c r="E5841" s="8" t="s">
        <v>12432</v>
      </c>
      <c r="F5841" s="9">
        <v>3588435</v>
      </c>
      <c r="G5841" s="8" t="s">
        <v>17662</v>
      </c>
      <c r="H5841" s="9">
        <v>376786</v>
      </c>
      <c r="I5841" s="66">
        <v>6778190</v>
      </c>
      <c r="J5841" s="67"/>
      <c r="K5841" s="68"/>
      <c r="L5841" s="75" t="s">
        <v>13651</v>
      </c>
      <c r="M5841" s="76"/>
      <c r="N5841" t="str">
        <f t="shared" si="368"/>
        <v>44402</v>
      </c>
      <c r="O5841">
        <f t="shared" si="369"/>
        <v>44402</v>
      </c>
      <c r="P5841" s="29">
        <f t="shared" si="370"/>
        <v>3588435</v>
      </c>
      <c r="Q5841" t="e">
        <f>+VLOOKUP(O5841,'Bảng kê HĐ 2022'!N$1912:R$4434,4,0)</f>
        <v>#N/A</v>
      </c>
      <c r="R5841" t="e">
        <f>+VLOOKUP(O5841,'Hàng trả'!#REF!,2,0)</f>
        <v>#REF!</v>
      </c>
    </row>
    <row r="5842" spans="1:18" hidden="1" x14ac:dyDescent="0.3">
      <c r="A5842" s="10">
        <v>10</v>
      </c>
      <c r="B5842" s="65"/>
      <c r="C5842" s="6" t="s">
        <v>19378</v>
      </c>
      <c r="D5842" s="7">
        <v>44824</v>
      </c>
      <c r="E5842" s="8" t="s">
        <v>12432</v>
      </c>
      <c r="F5842" s="9">
        <v>3984962</v>
      </c>
      <c r="G5842" s="8" t="s">
        <v>17662</v>
      </c>
      <c r="H5842" s="9">
        <v>418421</v>
      </c>
      <c r="I5842" s="72"/>
      <c r="J5842" s="73"/>
      <c r="K5842" s="74"/>
      <c r="L5842" s="79"/>
      <c r="M5842" s="80"/>
      <c r="N5842" t="str">
        <f t="shared" si="368"/>
        <v>42374</v>
      </c>
      <c r="O5842">
        <f t="shared" si="369"/>
        <v>42374</v>
      </c>
      <c r="P5842" s="29">
        <f t="shared" si="370"/>
        <v>3984962</v>
      </c>
      <c r="Q5842" t="e">
        <f>+VLOOKUP(O5842,'Bảng kê HĐ 2022'!N$1912:R$4434,4,0)</f>
        <v>#N/A</v>
      </c>
      <c r="R5842" t="e">
        <f>+VLOOKUP(O5842,'Hàng trả'!#REF!,2,0)</f>
        <v>#REF!</v>
      </c>
    </row>
    <row r="5843" spans="1:18" hidden="1" x14ac:dyDescent="0.3">
      <c r="A5843" s="10">
        <v>10</v>
      </c>
      <c r="B5843" s="5" t="s">
        <v>19379</v>
      </c>
      <c r="C5843" s="6" t="s">
        <v>19380</v>
      </c>
      <c r="D5843" s="7">
        <v>44812</v>
      </c>
      <c r="E5843" s="8" t="s">
        <v>13753</v>
      </c>
      <c r="F5843" s="9">
        <v>3221716</v>
      </c>
      <c r="G5843" s="8" t="s">
        <v>17662</v>
      </c>
      <c r="H5843" s="9">
        <v>338280</v>
      </c>
      <c r="I5843" s="93">
        <v>2883436</v>
      </c>
      <c r="J5843" s="94"/>
      <c r="K5843" s="95"/>
      <c r="L5843" s="96" t="s">
        <v>13651</v>
      </c>
      <c r="M5843" s="97"/>
      <c r="N5843" t="str">
        <f t="shared" si="368"/>
        <v>38436</v>
      </c>
      <c r="O5843">
        <f t="shared" si="369"/>
        <v>38436</v>
      </c>
      <c r="P5843" s="29">
        <f t="shared" si="370"/>
        <v>3221716</v>
      </c>
      <c r="Q5843" t="e">
        <f>+VLOOKUP(O5843,'Bảng kê HĐ 2022'!N$1912:R$4434,4,0)</f>
        <v>#N/A</v>
      </c>
      <c r="R5843" t="e">
        <f>+VLOOKUP(O5843,'Hàng trả'!#REF!,2,0)</f>
        <v>#REF!</v>
      </c>
    </row>
    <row r="5844" spans="1:18" hidden="1" x14ac:dyDescent="0.3">
      <c r="A5844" s="10">
        <v>10</v>
      </c>
      <c r="B5844" s="63" t="s">
        <v>19383</v>
      </c>
      <c r="C5844" s="6" t="s">
        <v>19384</v>
      </c>
      <c r="D5844" s="7">
        <v>44819</v>
      </c>
      <c r="E5844" s="8" t="s">
        <v>12432</v>
      </c>
      <c r="F5844" s="9">
        <v>2635438</v>
      </c>
      <c r="G5844" s="8" t="s">
        <v>17662</v>
      </c>
      <c r="H5844" s="9">
        <v>276721</v>
      </c>
      <c r="I5844" s="66">
        <v>9331499</v>
      </c>
      <c r="J5844" s="67"/>
      <c r="K5844" s="68"/>
      <c r="L5844" s="75" t="s">
        <v>10505</v>
      </c>
      <c r="M5844" s="76"/>
      <c r="N5844" t="str">
        <f t="shared" si="368"/>
        <v>41382</v>
      </c>
      <c r="O5844">
        <f t="shared" si="369"/>
        <v>41382</v>
      </c>
      <c r="P5844" s="29">
        <f t="shared" si="370"/>
        <v>2635438</v>
      </c>
      <c r="Q5844" t="e">
        <f>+VLOOKUP(O5844,'Bảng kê HĐ 2022'!N$1912:R$4434,4,0)</f>
        <v>#N/A</v>
      </c>
      <c r="R5844" t="e">
        <f>+VLOOKUP(O5844,'Hàng trả'!#REF!,2,0)</f>
        <v>#REF!</v>
      </c>
    </row>
    <row r="5845" spans="1:18" hidden="1" x14ac:dyDescent="0.3">
      <c r="A5845" s="10">
        <v>10</v>
      </c>
      <c r="B5845" s="64"/>
      <c r="C5845" s="6" t="s">
        <v>19385</v>
      </c>
      <c r="D5845" s="7">
        <v>44823</v>
      </c>
      <c r="E5845" s="8" t="s">
        <v>12432</v>
      </c>
      <c r="F5845" s="9">
        <v>3719369</v>
      </c>
      <c r="G5845" s="8" t="s">
        <v>17662</v>
      </c>
      <c r="H5845" s="9">
        <v>390534</v>
      </c>
      <c r="I5845" s="69"/>
      <c r="J5845" s="70"/>
      <c r="K5845" s="71"/>
      <c r="L5845" s="77"/>
      <c r="M5845" s="78"/>
      <c r="N5845" t="str">
        <f t="shared" si="368"/>
        <v>42318</v>
      </c>
      <c r="O5845">
        <f t="shared" si="369"/>
        <v>42318</v>
      </c>
      <c r="P5845" s="29">
        <f t="shared" si="370"/>
        <v>3719369</v>
      </c>
      <c r="Q5845" t="e">
        <f>+VLOOKUP(O5845,'Bảng kê HĐ 2022'!N$1912:R$4434,4,0)</f>
        <v>#N/A</v>
      </c>
      <c r="R5845" t="e">
        <f>+VLOOKUP(O5845,'Hàng trả'!#REF!,2,0)</f>
        <v>#REF!</v>
      </c>
    </row>
    <row r="5846" spans="1:18" hidden="1" x14ac:dyDescent="0.3">
      <c r="A5846" s="10">
        <v>10</v>
      </c>
      <c r="B5846" s="65"/>
      <c r="C5846" s="6" t="s">
        <v>19386</v>
      </c>
      <c r="D5846" s="7">
        <v>44830</v>
      </c>
      <c r="E5846" s="8" t="s">
        <v>12432</v>
      </c>
      <c r="F5846" s="9">
        <v>4071449</v>
      </c>
      <c r="G5846" s="8" t="s">
        <v>17662</v>
      </c>
      <c r="H5846" s="9">
        <v>427502</v>
      </c>
      <c r="I5846" s="72"/>
      <c r="J5846" s="73"/>
      <c r="K5846" s="74"/>
      <c r="L5846" s="79"/>
      <c r="M5846" s="80"/>
      <c r="N5846" t="str">
        <f t="shared" si="368"/>
        <v>44229</v>
      </c>
      <c r="O5846">
        <f t="shared" si="369"/>
        <v>44229</v>
      </c>
      <c r="P5846" s="29">
        <f t="shared" si="370"/>
        <v>4071449</v>
      </c>
      <c r="Q5846" t="e">
        <f>+VLOOKUP(O5846,'Bảng kê HĐ 2022'!N$1912:R$4434,4,0)</f>
        <v>#N/A</v>
      </c>
      <c r="R5846" t="e">
        <f>+VLOOKUP(O5846,'Hàng trả'!#REF!,2,0)</f>
        <v>#REF!</v>
      </c>
    </row>
    <row r="5847" spans="1:18" hidden="1" x14ac:dyDescent="0.3">
      <c r="A5847" s="10">
        <v>10</v>
      </c>
      <c r="B5847" s="63" t="s">
        <v>19387</v>
      </c>
      <c r="C5847" s="6" t="s">
        <v>19388</v>
      </c>
      <c r="D5847" s="7">
        <v>44805</v>
      </c>
      <c r="E5847" s="8" t="s">
        <v>12430</v>
      </c>
      <c r="F5847" s="9">
        <v>3176072</v>
      </c>
      <c r="G5847" s="8" t="s">
        <v>17662</v>
      </c>
      <c r="H5847" s="9">
        <v>333488</v>
      </c>
      <c r="I5847" s="66">
        <v>10663893</v>
      </c>
      <c r="J5847" s="67"/>
      <c r="K5847" s="68"/>
      <c r="L5847" s="75" t="s">
        <v>10505</v>
      </c>
      <c r="M5847" s="76"/>
      <c r="N5847" t="str">
        <f t="shared" si="368"/>
        <v>37168</v>
      </c>
      <c r="O5847">
        <f t="shared" si="369"/>
        <v>37168</v>
      </c>
      <c r="P5847" s="29">
        <f t="shared" si="370"/>
        <v>3176072</v>
      </c>
      <c r="Q5847" t="e">
        <f>+VLOOKUP(O5847,'Bảng kê HĐ 2022'!N$1912:R$4434,4,0)</f>
        <v>#N/A</v>
      </c>
      <c r="R5847" t="e">
        <f>+VLOOKUP(O5847,'Hàng trả'!#REF!,2,0)</f>
        <v>#REF!</v>
      </c>
    </row>
    <row r="5848" spans="1:18" hidden="1" x14ac:dyDescent="0.3">
      <c r="A5848" s="10">
        <v>10</v>
      </c>
      <c r="B5848" s="64"/>
      <c r="C5848" s="6" t="s">
        <v>19389</v>
      </c>
      <c r="D5848" s="7">
        <v>44809</v>
      </c>
      <c r="E5848" s="8" t="s">
        <v>12432</v>
      </c>
      <c r="F5848" s="9">
        <v>3689298</v>
      </c>
      <c r="G5848" s="8" t="s">
        <v>17662</v>
      </c>
      <c r="H5848" s="9">
        <v>387376</v>
      </c>
      <c r="I5848" s="69"/>
      <c r="J5848" s="70"/>
      <c r="K5848" s="71"/>
      <c r="L5848" s="77"/>
      <c r="M5848" s="78"/>
      <c r="N5848" t="str">
        <f t="shared" si="368"/>
        <v>37258</v>
      </c>
      <c r="O5848">
        <f t="shared" si="369"/>
        <v>37258</v>
      </c>
      <c r="P5848" s="29">
        <f t="shared" si="370"/>
        <v>3689298</v>
      </c>
      <c r="Q5848" t="e">
        <f>+VLOOKUP(O5848,'Bảng kê HĐ 2022'!N$1912:R$4434,4,0)</f>
        <v>#N/A</v>
      </c>
      <c r="R5848" t="e">
        <f>+VLOOKUP(O5848,'Hàng trả'!#REF!,2,0)</f>
        <v>#REF!</v>
      </c>
    </row>
    <row r="5849" spans="1:18" hidden="1" x14ac:dyDescent="0.3">
      <c r="A5849" s="10">
        <v>10</v>
      </c>
      <c r="B5849" s="64"/>
      <c r="C5849" s="6" t="s">
        <v>19390</v>
      </c>
      <c r="D5849" s="7">
        <v>44814</v>
      </c>
      <c r="E5849" s="8" t="s">
        <v>12432</v>
      </c>
      <c r="F5849" s="9">
        <v>2415488</v>
      </c>
      <c r="G5849" s="8" t="s">
        <v>17662</v>
      </c>
      <c r="H5849" s="9">
        <v>253626</v>
      </c>
      <c r="I5849" s="69"/>
      <c r="J5849" s="70"/>
      <c r="K5849" s="71"/>
      <c r="L5849" s="77"/>
      <c r="M5849" s="78"/>
      <c r="N5849" t="str">
        <f t="shared" si="368"/>
        <v>40107</v>
      </c>
      <c r="O5849">
        <f t="shared" si="369"/>
        <v>40107</v>
      </c>
      <c r="P5849" s="29">
        <f t="shared" si="370"/>
        <v>2415488</v>
      </c>
      <c r="Q5849" t="e">
        <f>+VLOOKUP(O5849,'Bảng kê HĐ 2022'!N$1912:R$4434,4,0)</f>
        <v>#N/A</v>
      </c>
      <c r="R5849" t="e">
        <f>+VLOOKUP(O5849,'Hàng trả'!#REF!,2,0)</f>
        <v>#REF!</v>
      </c>
    </row>
    <row r="5850" spans="1:18" hidden="1" x14ac:dyDescent="0.3">
      <c r="A5850" s="10">
        <v>10</v>
      </c>
      <c r="B5850" s="65"/>
      <c r="C5850" s="6" t="s">
        <v>19391</v>
      </c>
      <c r="D5850" s="7">
        <v>44812</v>
      </c>
      <c r="E5850" s="8" t="s">
        <v>12430</v>
      </c>
      <c r="F5850" s="9">
        <v>2634106</v>
      </c>
      <c r="G5850" s="8" t="s">
        <v>17662</v>
      </c>
      <c r="H5850" s="9">
        <v>276581</v>
      </c>
      <c r="I5850" s="72"/>
      <c r="J5850" s="73"/>
      <c r="K5850" s="74"/>
      <c r="L5850" s="79"/>
      <c r="M5850" s="80"/>
      <c r="N5850" t="str">
        <f t="shared" si="368"/>
        <v>38478</v>
      </c>
      <c r="O5850">
        <f t="shared" si="369"/>
        <v>38478</v>
      </c>
      <c r="P5850" s="29">
        <f t="shared" si="370"/>
        <v>2634106</v>
      </c>
      <c r="Q5850" t="e">
        <f>+VLOOKUP(O5850,'Bảng kê HĐ 2022'!N$1912:R$4434,4,0)</f>
        <v>#N/A</v>
      </c>
      <c r="R5850" t="e">
        <f>+VLOOKUP(O5850,'Hàng trả'!#REF!,2,0)</f>
        <v>#REF!</v>
      </c>
    </row>
    <row r="5851" spans="1:18" hidden="1" x14ac:dyDescent="0.3">
      <c r="A5851" s="10">
        <v>10</v>
      </c>
      <c r="B5851" s="63" t="s">
        <v>19392</v>
      </c>
      <c r="C5851" s="6" t="s">
        <v>19393</v>
      </c>
      <c r="D5851" s="7">
        <v>44830</v>
      </c>
      <c r="E5851" s="8" t="s">
        <v>12428</v>
      </c>
      <c r="F5851" s="9">
        <v>541966</v>
      </c>
      <c r="G5851" s="8" t="s">
        <v>17662</v>
      </c>
      <c r="H5851" s="9">
        <v>56906</v>
      </c>
      <c r="I5851" s="66">
        <v>2510860</v>
      </c>
      <c r="J5851" s="67"/>
      <c r="K5851" s="68"/>
      <c r="L5851" s="75" t="s">
        <v>10517</v>
      </c>
      <c r="M5851" s="76"/>
      <c r="N5851" t="str">
        <f t="shared" si="368"/>
        <v>44138</v>
      </c>
      <c r="O5851">
        <f t="shared" si="369"/>
        <v>44138</v>
      </c>
      <c r="P5851" s="29">
        <f t="shared" si="370"/>
        <v>541966</v>
      </c>
      <c r="Q5851" t="e">
        <f>+VLOOKUP(O5851,'Bảng kê HĐ 2022'!N$1912:R$4434,4,0)</f>
        <v>#N/A</v>
      </c>
      <c r="R5851" t="e">
        <f>+VLOOKUP(O5851,'Hàng trả'!#REF!,2,0)</f>
        <v>#REF!</v>
      </c>
    </row>
    <row r="5852" spans="1:18" hidden="1" x14ac:dyDescent="0.3">
      <c r="A5852" s="10">
        <v>10</v>
      </c>
      <c r="B5852" s="65"/>
      <c r="C5852" s="6" t="s">
        <v>19394</v>
      </c>
      <c r="D5852" s="7">
        <v>44831</v>
      </c>
      <c r="E5852" s="8" t="s">
        <v>12432</v>
      </c>
      <c r="F5852" s="9">
        <v>2263464</v>
      </c>
      <c r="G5852" s="8" t="s">
        <v>17662</v>
      </c>
      <c r="H5852" s="9">
        <v>237664</v>
      </c>
      <c r="I5852" s="72"/>
      <c r="J5852" s="73"/>
      <c r="K5852" s="74"/>
      <c r="L5852" s="79"/>
      <c r="M5852" s="80"/>
      <c r="N5852" t="str">
        <f t="shared" si="368"/>
        <v>44300</v>
      </c>
      <c r="O5852">
        <f t="shared" si="369"/>
        <v>44300</v>
      </c>
      <c r="P5852" s="29">
        <f t="shared" si="370"/>
        <v>2263464</v>
      </c>
      <c r="Q5852" t="e">
        <f>+VLOOKUP(O5852,'Bảng kê HĐ 2022'!N$1912:R$4434,4,0)</f>
        <v>#N/A</v>
      </c>
      <c r="R5852" t="e">
        <f>+VLOOKUP(O5852,'Hàng trả'!#REF!,2,0)</f>
        <v>#REF!</v>
      </c>
    </row>
    <row r="5853" spans="1:18" hidden="1" x14ac:dyDescent="0.3">
      <c r="A5853" s="10">
        <v>10</v>
      </c>
      <c r="B5853" s="63" t="s">
        <v>19395</v>
      </c>
      <c r="C5853" s="6" t="s">
        <v>19396</v>
      </c>
      <c r="D5853" s="7">
        <v>44823</v>
      </c>
      <c r="E5853" s="8" t="s">
        <v>12430</v>
      </c>
      <c r="F5853" s="9">
        <v>793055</v>
      </c>
      <c r="G5853" s="8" t="s">
        <v>17662</v>
      </c>
      <c r="H5853" s="9">
        <v>83271</v>
      </c>
      <c r="I5853" s="66">
        <v>4850107</v>
      </c>
      <c r="J5853" s="67"/>
      <c r="K5853" s="68"/>
      <c r="L5853" s="75" t="s">
        <v>10517</v>
      </c>
      <c r="M5853" s="76"/>
      <c r="N5853" t="str">
        <f t="shared" si="368"/>
        <v>42303</v>
      </c>
      <c r="O5853">
        <f t="shared" si="369"/>
        <v>42303</v>
      </c>
      <c r="P5853" s="29">
        <f t="shared" si="370"/>
        <v>793055</v>
      </c>
      <c r="Q5853" t="e">
        <f>+VLOOKUP(O5853,'Bảng kê HĐ 2022'!N$1912:R$4434,4,0)</f>
        <v>#N/A</v>
      </c>
      <c r="R5853" t="e">
        <f>+VLOOKUP(O5853,'Hàng trả'!#REF!,2,0)</f>
        <v>#REF!</v>
      </c>
    </row>
    <row r="5854" spans="1:18" hidden="1" x14ac:dyDescent="0.3">
      <c r="A5854" s="10">
        <v>10</v>
      </c>
      <c r="B5854" s="64"/>
      <c r="C5854" s="6" t="s">
        <v>19397</v>
      </c>
      <c r="D5854" s="7">
        <v>44809</v>
      </c>
      <c r="E5854" s="8" t="s">
        <v>12428</v>
      </c>
      <c r="F5854" s="9">
        <v>541966</v>
      </c>
      <c r="G5854" s="8" t="s">
        <v>17662</v>
      </c>
      <c r="H5854" s="9">
        <v>56906</v>
      </c>
      <c r="I5854" s="69"/>
      <c r="J5854" s="70"/>
      <c r="K5854" s="71"/>
      <c r="L5854" s="77"/>
      <c r="M5854" s="78"/>
      <c r="N5854" t="str">
        <f t="shared" si="368"/>
        <v>37259</v>
      </c>
      <c r="O5854">
        <f t="shared" si="369"/>
        <v>37259</v>
      </c>
      <c r="P5854" s="29">
        <f t="shared" si="370"/>
        <v>541966</v>
      </c>
      <c r="Q5854" t="e">
        <f>+VLOOKUP(O5854,'Bảng kê HĐ 2022'!N$1912:R$4434,4,0)</f>
        <v>#N/A</v>
      </c>
      <c r="R5854" t="e">
        <f>+VLOOKUP(O5854,'Hàng trả'!#REF!,2,0)</f>
        <v>#REF!</v>
      </c>
    </row>
    <row r="5855" spans="1:18" hidden="1" x14ac:dyDescent="0.3">
      <c r="A5855" s="10">
        <v>10</v>
      </c>
      <c r="B5855" s="64"/>
      <c r="C5855" s="6" t="s">
        <v>19398</v>
      </c>
      <c r="D5855" s="7">
        <v>44809</v>
      </c>
      <c r="E5855" s="8" t="s">
        <v>12432</v>
      </c>
      <c r="F5855" s="9">
        <v>1273809</v>
      </c>
      <c r="G5855" s="8" t="s">
        <v>17662</v>
      </c>
      <c r="H5855" s="9">
        <v>133750</v>
      </c>
      <c r="I5855" s="69"/>
      <c r="J5855" s="70"/>
      <c r="K5855" s="71"/>
      <c r="L5855" s="77"/>
      <c r="M5855" s="78"/>
      <c r="N5855" t="str">
        <f t="shared" si="368"/>
        <v>37279</v>
      </c>
      <c r="O5855">
        <f t="shared" si="369"/>
        <v>37279</v>
      </c>
      <c r="P5855" s="29">
        <f t="shared" si="370"/>
        <v>1273809</v>
      </c>
      <c r="Q5855" t="e">
        <f>+VLOOKUP(O5855,'Bảng kê HĐ 2022'!N$1912:R$4434,4,0)</f>
        <v>#N/A</v>
      </c>
      <c r="R5855" t="e">
        <f>+VLOOKUP(O5855,'Hàng trả'!#REF!,2,0)</f>
        <v>#REF!</v>
      </c>
    </row>
    <row r="5856" spans="1:18" hidden="1" x14ac:dyDescent="0.3">
      <c r="A5856" s="10">
        <v>10</v>
      </c>
      <c r="B5856" s="65"/>
      <c r="C5856" s="6" t="s">
        <v>19399</v>
      </c>
      <c r="D5856" s="7">
        <v>44811</v>
      </c>
      <c r="E5856" s="8" t="s">
        <v>12432</v>
      </c>
      <c r="F5856" s="9">
        <v>2810284</v>
      </c>
      <c r="G5856" s="8" t="s">
        <v>17662</v>
      </c>
      <c r="H5856" s="9">
        <v>295080</v>
      </c>
      <c r="I5856" s="72"/>
      <c r="J5856" s="73"/>
      <c r="K5856" s="74"/>
      <c r="L5856" s="79"/>
      <c r="M5856" s="80"/>
      <c r="N5856" t="str">
        <f t="shared" si="368"/>
        <v>37664</v>
      </c>
      <c r="O5856">
        <f t="shared" si="369"/>
        <v>37664</v>
      </c>
      <c r="P5856" s="29">
        <f t="shared" si="370"/>
        <v>2810284</v>
      </c>
      <c r="Q5856" t="e">
        <f>+VLOOKUP(O5856,'Bảng kê HĐ 2022'!N$1912:R$4434,4,0)</f>
        <v>#N/A</v>
      </c>
      <c r="R5856" t="e">
        <f>+VLOOKUP(O5856,'Hàng trả'!#REF!,2,0)</f>
        <v>#REF!</v>
      </c>
    </row>
    <row r="5857" spans="1:18" hidden="1" x14ac:dyDescent="0.3">
      <c r="A5857" s="10">
        <v>10</v>
      </c>
      <c r="B5857" s="63" t="s">
        <v>19400</v>
      </c>
      <c r="C5857" s="6" t="s">
        <v>19401</v>
      </c>
      <c r="D5857" s="7">
        <v>44832</v>
      </c>
      <c r="E5857" s="8" t="s">
        <v>12432</v>
      </c>
      <c r="F5857" s="9">
        <v>5019786</v>
      </c>
      <c r="G5857" s="8" t="s">
        <v>17662</v>
      </c>
      <c r="H5857" s="9">
        <v>527077</v>
      </c>
      <c r="I5857" s="66">
        <v>7124741</v>
      </c>
      <c r="J5857" s="67"/>
      <c r="K5857" s="68"/>
      <c r="L5857" s="75" t="s">
        <v>10524</v>
      </c>
      <c r="M5857" s="76"/>
      <c r="N5857" t="str">
        <f t="shared" si="368"/>
        <v>44308</v>
      </c>
      <c r="O5857">
        <f t="shared" si="369"/>
        <v>44308</v>
      </c>
      <c r="P5857" s="29">
        <f t="shared" si="370"/>
        <v>5019786</v>
      </c>
      <c r="Q5857" t="e">
        <f>+VLOOKUP(O5857,'Bảng kê HĐ 2022'!N$1912:R$4434,4,0)</f>
        <v>#N/A</v>
      </c>
      <c r="R5857" t="e">
        <f>+VLOOKUP(O5857,'Hàng trả'!#REF!,2,0)</f>
        <v>#REF!</v>
      </c>
    </row>
    <row r="5858" spans="1:18" hidden="1" x14ac:dyDescent="0.3">
      <c r="A5858" s="10">
        <v>10</v>
      </c>
      <c r="B5858" s="65"/>
      <c r="C5858" s="6" t="s">
        <v>19402</v>
      </c>
      <c r="D5858" s="7">
        <v>44825</v>
      </c>
      <c r="E5858" s="8" t="s">
        <v>12432</v>
      </c>
      <c r="F5858" s="9">
        <v>2940818</v>
      </c>
      <c r="G5858" s="8" t="s">
        <v>17662</v>
      </c>
      <c r="H5858" s="9">
        <v>308786</v>
      </c>
      <c r="I5858" s="72"/>
      <c r="J5858" s="73"/>
      <c r="K5858" s="74"/>
      <c r="L5858" s="79"/>
      <c r="M5858" s="80"/>
      <c r="N5858" t="str">
        <f t="shared" si="368"/>
        <v>42462</v>
      </c>
      <c r="O5858">
        <f t="shared" si="369"/>
        <v>42462</v>
      </c>
      <c r="P5858" s="29">
        <f t="shared" si="370"/>
        <v>2940818</v>
      </c>
      <c r="Q5858" t="e">
        <f>+VLOOKUP(O5858,'Bảng kê HĐ 2022'!N$1912:R$4434,4,0)</f>
        <v>#N/A</v>
      </c>
      <c r="R5858" t="e">
        <f>+VLOOKUP(O5858,'Hàng trả'!#REF!,2,0)</f>
        <v>#REF!</v>
      </c>
    </row>
    <row r="5859" spans="1:18" hidden="1" x14ac:dyDescent="0.3">
      <c r="A5859" s="10">
        <v>10</v>
      </c>
      <c r="B5859" s="63" t="s">
        <v>19403</v>
      </c>
      <c r="C5859" s="6" t="s">
        <v>19404</v>
      </c>
      <c r="D5859" s="7">
        <v>44810</v>
      </c>
      <c r="E5859" s="8" t="s">
        <v>12432</v>
      </c>
      <c r="F5859" s="9">
        <v>5488438</v>
      </c>
      <c r="G5859" s="8" t="s">
        <v>17662</v>
      </c>
      <c r="H5859" s="9">
        <v>576286</v>
      </c>
      <c r="I5859" s="66">
        <v>8224906</v>
      </c>
      <c r="J5859" s="67"/>
      <c r="K5859" s="68"/>
      <c r="L5859" s="75" t="s">
        <v>10524</v>
      </c>
      <c r="M5859" s="76"/>
      <c r="N5859" t="str">
        <f t="shared" si="368"/>
        <v>37316</v>
      </c>
      <c r="O5859">
        <f t="shared" si="369"/>
        <v>37316</v>
      </c>
      <c r="P5859" s="29">
        <f t="shared" si="370"/>
        <v>5488438</v>
      </c>
      <c r="Q5859" t="e">
        <f>+VLOOKUP(O5859,'Bảng kê HĐ 2022'!N$1912:R$4434,4,0)</f>
        <v>#N/A</v>
      </c>
      <c r="R5859" t="e">
        <f>+VLOOKUP(O5859,'Hàng trả'!#REF!,2,0)</f>
        <v>#REF!</v>
      </c>
    </row>
    <row r="5860" spans="1:18" hidden="1" x14ac:dyDescent="0.3">
      <c r="A5860" s="10">
        <v>10</v>
      </c>
      <c r="B5860" s="65"/>
      <c r="C5860" s="6" t="s">
        <v>19405</v>
      </c>
      <c r="D5860" s="7">
        <v>44818</v>
      </c>
      <c r="E5860" s="8" t="s">
        <v>12432</v>
      </c>
      <c r="F5860" s="9">
        <v>3701401</v>
      </c>
      <c r="G5860" s="8" t="s">
        <v>17662</v>
      </c>
      <c r="H5860" s="9">
        <v>388647</v>
      </c>
      <c r="I5860" s="72"/>
      <c r="J5860" s="73"/>
      <c r="K5860" s="74"/>
      <c r="L5860" s="79"/>
      <c r="M5860" s="80"/>
      <c r="N5860" t="str">
        <f t="shared" si="368"/>
        <v>40256</v>
      </c>
      <c r="O5860">
        <f t="shared" si="369"/>
        <v>40256</v>
      </c>
      <c r="P5860" s="29">
        <f t="shared" si="370"/>
        <v>3701401</v>
      </c>
      <c r="Q5860" t="e">
        <f>+VLOOKUP(O5860,'Bảng kê HĐ 2022'!N$1912:R$4434,4,0)</f>
        <v>#N/A</v>
      </c>
      <c r="R5860" t="e">
        <f>+VLOOKUP(O5860,'Hàng trả'!#REF!,2,0)</f>
        <v>#REF!</v>
      </c>
    </row>
    <row r="5861" spans="1:18" hidden="1" x14ac:dyDescent="0.3">
      <c r="A5861" s="10">
        <v>10</v>
      </c>
      <c r="B5861" s="63" t="s">
        <v>19406</v>
      </c>
      <c r="C5861" s="6" t="s">
        <v>19407</v>
      </c>
      <c r="D5861" s="7">
        <v>44823</v>
      </c>
      <c r="E5861" s="8" t="s">
        <v>12432</v>
      </c>
      <c r="F5861" s="9">
        <v>1199426</v>
      </c>
      <c r="G5861" s="8" t="s">
        <v>17662</v>
      </c>
      <c r="H5861" s="9">
        <v>125940</v>
      </c>
      <c r="I5861" s="66">
        <v>2856757</v>
      </c>
      <c r="J5861" s="67"/>
      <c r="K5861" s="68"/>
      <c r="L5861" s="75" t="s">
        <v>10530</v>
      </c>
      <c r="M5861" s="76"/>
      <c r="N5861" t="str">
        <f t="shared" si="368"/>
        <v>42316</v>
      </c>
      <c r="O5861">
        <f t="shared" si="369"/>
        <v>42316</v>
      </c>
      <c r="P5861" s="29">
        <f t="shared" si="370"/>
        <v>1199426</v>
      </c>
      <c r="Q5861" t="e">
        <f>+VLOOKUP(O5861,'Bảng kê HĐ 2022'!N$1912:R$4434,4,0)</f>
        <v>#N/A</v>
      </c>
      <c r="R5861" t="e">
        <f>+VLOOKUP(O5861,'Hàng trả'!#REF!,2,0)</f>
        <v>#REF!</v>
      </c>
    </row>
    <row r="5862" spans="1:18" hidden="1" x14ac:dyDescent="0.3">
      <c r="A5862" s="10">
        <v>10</v>
      </c>
      <c r="B5862" s="65"/>
      <c r="C5862" s="6" t="s">
        <v>19408</v>
      </c>
      <c r="D5862" s="7">
        <v>44831</v>
      </c>
      <c r="E5862" s="8" t="s">
        <v>12432</v>
      </c>
      <c r="F5862" s="9">
        <v>1992481</v>
      </c>
      <c r="G5862" s="8" t="s">
        <v>17662</v>
      </c>
      <c r="H5862" s="9">
        <v>209210</v>
      </c>
      <c r="I5862" s="72"/>
      <c r="J5862" s="73"/>
      <c r="K5862" s="74"/>
      <c r="L5862" s="79"/>
      <c r="M5862" s="80"/>
      <c r="N5862" t="str">
        <f t="shared" si="368"/>
        <v>44241</v>
      </c>
      <c r="O5862">
        <f t="shared" si="369"/>
        <v>44241</v>
      </c>
      <c r="P5862" s="29">
        <f t="shared" si="370"/>
        <v>1992481</v>
      </c>
      <c r="Q5862" t="e">
        <f>+VLOOKUP(O5862,'Bảng kê HĐ 2022'!N$1912:R$4434,4,0)</f>
        <v>#N/A</v>
      </c>
      <c r="R5862" t="e">
        <f>+VLOOKUP(O5862,'Hàng trả'!#REF!,2,0)</f>
        <v>#REF!</v>
      </c>
    </row>
    <row r="5863" spans="1:18" hidden="1" x14ac:dyDescent="0.3">
      <c r="A5863" s="10">
        <v>10</v>
      </c>
      <c r="B5863" s="63" t="s">
        <v>19409</v>
      </c>
      <c r="C5863" s="6" t="s">
        <v>19410</v>
      </c>
      <c r="D5863" s="7">
        <v>44809</v>
      </c>
      <c r="E5863" s="8" t="s">
        <v>12432</v>
      </c>
      <c r="F5863" s="9">
        <v>2415488</v>
      </c>
      <c r="G5863" s="8" t="s">
        <v>17662</v>
      </c>
      <c r="H5863" s="9">
        <v>253626</v>
      </c>
      <c r="I5863" s="66">
        <v>3853554</v>
      </c>
      <c r="J5863" s="67"/>
      <c r="K5863" s="68"/>
      <c r="L5863" s="75" t="s">
        <v>10530</v>
      </c>
      <c r="M5863" s="76"/>
      <c r="N5863" t="str">
        <f t="shared" si="368"/>
        <v>37230</v>
      </c>
      <c r="O5863">
        <f t="shared" si="369"/>
        <v>37230</v>
      </c>
      <c r="P5863" s="29">
        <f t="shared" si="370"/>
        <v>2415488</v>
      </c>
      <c r="Q5863" t="e">
        <f>+VLOOKUP(O5863,'Bảng kê HĐ 2022'!N$1912:R$4434,4,0)</f>
        <v>#N/A</v>
      </c>
      <c r="R5863" t="e">
        <f>+VLOOKUP(O5863,'Hàng trả'!#REF!,2,0)</f>
        <v>#REF!</v>
      </c>
    </row>
    <row r="5864" spans="1:18" hidden="1" x14ac:dyDescent="0.3">
      <c r="A5864" s="10">
        <v>10</v>
      </c>
      <c r="B5864" s="65"/>
      <c r="C5864" s="6" t="s">
        <v>19411</v>
      </c>
      <c r="D5864" s="7">
        <v>44816</v>
      </c>
      <c r="E5864" s="8" t="s">
        <v>12430</v>
      </c>
      <c r="F5864" s="9">
        <v>1890159</v>
      </c>
      <c r="G5864" s="8" t="s">
        <v>17662</v>
      </c>
      <c r="H5864" s="9">
        <v>198467</v>
      </c>
      <c r="I5864" s="72"/>
      <c r="J5864" s="73"/>
      <c r="K5864" s="74"/>
      <c r="L5864" s="79"/>
      <c r="M5864" s="80"/>
      <c r="N5864" t="str">
        <f t="shared" si="368"/>
        <v>40124</v>
      </c>
      <c r="O5864">
        <f t="shared" si="369"/>
        <v>40124</v>
      </c>
      <c r="P5864" s="29">
        <f t="shared" si="370"/>
        <v>1890159</v>
      </c>
      <c r="Q5864" t="e">
        <f>+VLOOKUP(O5864,'Bảng kê HĐ 2022'!N$1912:R$4434,4,0)</f>
        <v>#N/A</v>
      </c>
      <c r="R5864" t="e">
        <f>+VLOOKUP(O5864,'Hàng trả'!#REF!,2,0)</f>
        <v>#REF!</v>
      </c>
    </row>
    <row r="5865" spans="1:18" hidden="1" x14ac:dyDescent="0.3">
      <c r="A5865" s="10">
        <v>10</v>
      </c>
      <c r="B5865" s="63" t="s">
        <v>19412</v>
      </c>
      <c r="C5865" s="6" t="s">
        <v>19413</v>
      </c>
      <c r="D5865" s="7">
        <v>44820</v>
      </c>
      <c r="E5865" s="8" t="s">
        <v>12432</v>
      </c>
      <c r="F5865" s="9">
        <v>3715794</v>
      </c>
      <c r="G5865" s="8" t="s">
        <v>17662</v>
      </c>
      <c r="H5865" s="9">
        <v>390158</v>
      </c>
      <c r="I5865" s="66">
        <v>6169508</v>
      </c>
      <c r="J5865" s="67"/>
      <c r="K5865" s="68"/>
      <c r="L5865" s="75" t="s">
        <v>10536</v>
      </c>
      <c r="M5865" s="76"/>
      <c r="N5865" t="str">
        <f t="shared" si="368"/>
        <v>41711</v>
      </c>
      <c r="O5865">
        <f t="shared" si="369"/>
        <v>41711</v>
      </c>
      <c r="P5865" s="29">
        <f t="shared" si="370"/>
        <v>3715794</v>
      </c>
      <c r="Q5865" t="e">
        <f>+VLOOKUP(O5865,'Bảng kê HĐ 2022'!N$1912:R$4434,4,0)</f>
        <v>#N/A</v>
      </c>
      <c r="R5865" t="e">
        <f>+VLOOKUP(O5865,'Hàng trả'!#REF!,2,0)</f>
        <v>#REF!</v>
      </c>
    </row>
    <row r="5866" spans="1:18" hidden="1" x14ac:dyDescent="0.3">
      <c r="A5866" s="10">
        <v>10</v>
      </c>
      <c r="B5866" s="65"/>
      <c r="C5866" s="6" t="s">
        <v>19414</v>
      </c>
      <c r="D5866" s="7">
        <v>44826</v>
      </c>
      <c r="E5866" s="8" t="s">
        <v>12432</v>
      </c>
      <c r="F5866" s="9">
        <v>3177511</v>
      </c>
      <c r="G5866" s="8" t="s">
        <v>17662</v>
      </c>
      <c r="H5866" s="9">
        <v>333639</v>
      </c>
      <c r="I5866" s="72"/>
      <c r="J5866" s="73"/>
      <c r="K5866" s="74"/>
      <c r="L5866" s="79"/>
      <c r="M5866" s="80"/>
      <c r="N5866" t="str">
        <f t="shared" si="368"/>
        <v>43659</v>
      </c>
      <c r="O5866">
        <f t="shared" si="369"/>
        <v>43659</v>
      </c>
      <c r="P5866" s="29">
        <f t="shared" si="370"/>
        <v>3177511</v>
      </c>
      <c r="Q5866" t="e">
        <f>+VLOOKUP(O5866,'Bảng kê HĐ 2022'!N$1912:R$4434,4,0)</f>
        <v>#N/A</v>
      </c>
      <c r="R5866" t="e">
        <f>+VLOOKUP(O5866,'Hàng trả'!#REF!,2,0)</f>
        <v>#REF!</v>
      </c>
    </row>
    <row r="5867" spans="1:18" hidden="1" x14ac:dyDescent="0.3">
      <c r="A5867" s="10">
        <v>10</v>
      </c>
      <c r="B5867" s="5" t="s">
        <v>19415</v>
      </c>
      <c r="C5867" s="6" t="s">
        <v>19416</v>
      </c>
      <c r="D5867" s="7">
        <v>44813</v>
      </c>
      <c r="E5867" s="8" t="s">
        <v>12432</v>
      </c>
      <c r="F5867" s="9">
        <v>3484381</v>
      </c>
      <c r="G5867" s="8" t="s">
        <v>17662</v>
      </c>
      <c r="H5867" s="9">
        <v>365860</v>
      </c>
      <c r="I5867" s="93">
        <v>3118521</v>
      </c>
      <c r="J5867" s="94"/>
      <c r="K5867" s="95"/>
      <c r="L5867" s="96" t="s">
        <v>10536</v>
      </c>
      <c r="M5867" s="97"/>
      <c r="N5867" t="str">
        <f t="shared" si="368"/>
        <v>39086</v>
      </c>
      <c r="O5867">
        <f t="shared" si="369"/>
        <v>39086</v>
      </c>
      <c r="P5867" s="29">
        <f t="shared" si="370"/>
        <v>3484381</v>
      </c>
      <c r="Q5867" t="e">
        <f>+VLOOKUP(O5867,'Bảng kê HĐ 2022'!N$1912:R$4434,4,0)</f>
        <v>#N/A</v>
      </c>
      <c r="R5867" t="e">
        <f>+VLOOKUP(O5867,'Hàng trả'!#REF!,2,0)</f>
        <v>#REF!</v>
      </c>
    </row>
    <row r="5868" spans="1:18" hidden="1" x14ac:dyDescent="0.3">
      <c r="A5868" s="10">
        <v>10</v>
      </c>
      <c r="B5868" s="63" t="s">
        <v>19417</v>
      </c>
      <c r="C5868" s="6" t="s">
        <v>19418</v>
      </c>
      <c r="D5868" s="7">
        <v>44823</v>
      </c>
      <c r="E5868" s="8" t="s">
        <v>12432</v>
      </c>
      <c r="F5868" s="9">
        <v>1741392</v>
      </c>
      <c r="G5868" s="8" t="s">
        <v>17662</v>
      </c>
      <c r="H5868" s="9">
        <v>182846</v>
      </c>
      <c r="I5868" s="66">
        <v>3955965</v>
      </c>
      <c r="J5868" s="67"/>
      <c r="K5868" s="68"/>
      <c r="L5868" s="75" t="s">
        <v>10545</v>
      </c>
      <c r="M5868" s="76"/>
      <c r="N5868" t="str">
        <f t="shared" si="368"/>
        <v>42360</v>
      </c>
      <c r="O5868">
        <f t="shared" si="369"/>
        <v>42360</v>
      </c>
      <c r="P5868" s="29">
        <f t="shared" si="370"/>
        <v>1741392</v>
      </c>
      <c r="Q5868" t="e">
        <f>+VLOOKUP(O5868,'Bảng kê HĐ 2022'!N$1912:R$4434,4,0)</f>
        <v>#N/A</v>
      </c>
      <c r="R5868" t="e">
        <f>+VLOOKUP(O5868,'Hàng trả'!#REF!,2,0)</f>
        <v>#REF!</v>
      </c>
    </row>
    <row r="5869" spans="1:18" hidden="1" x14ac:dyDescent="0.3">
      <c r="A5869" s="10">
        <v>10</v>
      </c>
      <c r="B5869" s="65"/>
      <c r="C5869" s="6" t="s">
        <v>19419</v>
      </c>
      <c r="D5869" s="7">
        <v>44831</v>
      </c>
      <c r="E5869" s="8" t="s">
        <v>12432</v>
      </c>
      <c r="F5869" s="9">
        <v>2678681</v>
      </c>
      <c r="G5869" s="8" t="s">
        <v>17662</v>
      </c>
      <c r="H5869" s="9">
        <v>281262</v>
      </c>
      <c r="I5869" s="72"/>
      <c r="J5869" s="73"/>
      <c r="K5869" s="74"/>
      <c r="L5869" s="79"/>
      <c r="M5869" s="80"/>
      <c r="N5869" t="str">
        <f t="shared" si="368"/>
        <v>44273</v>
      </c>
      <c r="O5869">
        <f t="shared" si="369"/>
        <v>44273</v>
      </c>
      <c r="P5869" s="29">
        <f t="shared" si="370"/>
        <v>2678681</v>
      </c>
      <c r="Q5869" t="e">
        <f>+VLOOKUP(O5869,'Bảng kê HĐ 2022'!N$1912:R$4434,4,0)</f>
        <v>#N/A</v>
      </c>
      <c r="R5869" t="e">
        <f>+VLOOKUP(O5869,'Hàng trả'!#REF!,2,0)</f>
        <v>#REF!</v>
      </c>
    </row>
    <row r="5870" spans="1:18" hidden="1" x14ac:dyDescent="0.3">
      <c r="A5870" s="10">
        <v>10</v>
      </c>
      <c r="B5870" s="63" t="s">
        <v>19420</v>
      </c>
      <c r="C5870" s="6" t="s">
        <v>19421</v>
      </c>
      <c r="D5870" s="7">
        <v>44818</v>
      </c>
      <c r="E5870" s="8" t="s">
        <v>12432</v>
      </c>
      <c r="F5870" s="9">
        <v>1873522</v>
      </c>
      <c r="G5870" s="8" t="s">
        <v>17662</v>
      </c>
      <c r="H5870" s="9">
        <v>196720</v>
      </c>
      <c r="I5870" s="66">
        <v>2883435</v>
      </c>
      <c r="J5870" s="67"/>
      <c r="K5870" s="68"/>
      <c r="L5870" s="75" t="s">
        <v>10545</v>
      </c>
      <c r="M5870" s="76"/>
      <c r="N5870" t="str">
        <f t="shared" si="368"/>
        <v>40244</v>
      </c>
      <c r="O5870">
        <f t="shared" si="369"/>
        <v>40244</v>
      </c>
      <c r="P5870" s="29">
        <f t="shared" si="370"/>
        <v>1873522</v>
      </c>
      <c r="Q5870" t="e">
        <f>+VLOOKUP(O5870,'Bảng kê HĐ 2022'!N$1912:R$4434,4,0)</f>
        <v>#N/A</v>
      </c>
      <c r="R5870" t="e">
        <f>+VLOOKUP(O5870,'Hàng trả'!#REF!,2,0)</f>
        <v>#REF!</v>
      </c>
    </row>
    <row r="5871" spans="1:18" hidden="1" x14ac:dyDescent="0.3">
      <c r="A5871" s="10">
        <v>10</v>
      </c>
      <c r="B5871" s="65"/>
      <c r="C5871" s="6" t="s">
        <v>19422</v>
      </c>
      <c r="D5871" s="7">
        <v>44809</v>
      </c>
      <c r="E5871" s="8" t="s">
        <v>12430</v>
      </c>
      <c r="F5871" s="9">
        <v>1348193</v>
      </c>
      <c r="G5871" s="8" t="s">
        <v>17662</v>
      </c>
      <c r="H5871" s="9">
        <v>141560</v>
      </c>
      <c r="I5871" s="72"/>
      <c r="J5871" s="73"/>
      <c r="K5871" s="74"/>
      <c r="L5871" s="79"/>
      <c r="M5871" s="80"/>
      <c r="N5871" t="str">
        <f t="shared" si="368"/>
        <v>37223</v>
      </c>
      <c r="O5871">
        <f t="shared" si="369"/>
        <v>37223</v>
      </c>
      <c r="P5871" s="29">
        <f t="shared" si="370"/>
        <v>1348193</v>
      </c>
      <c r="Q5871" t="e">
        <f>+VLOOKUP(O5871,'Bảng kê HĐ 2022'!N$1912:R$4434,4,0)</f>
        <v>#N/A</v>
      </c>
      <c r="R5871" t="e">
        <f>+VLOOKUP(O5871,'Hàng trả'!#REF!,2,0)</f>
        <v>#REF!</v>
      </c>
    </row>
    <row r="5872" spans="1:18" hidden="1" x14ac:dyDescent="0.3">
      <c r="A5872" s="10">
        <v>10</v>
      </c>
      <c r="B5872" s="63" t="s">
        <v>19423</v>
      </c>
      <c r="C5872" s="6" t="s">
        <v>19424</v>
      </c>
      <c r="D5872" s="7">
        <v>44823</v>
      </c>
      <c r="E5872" s="8" t="s">
        <v>12432</v>
      </c>
      <c r="F5872" s="9">
        <v>4873349</v>
      </c>
      <c r="G5872" s="8" t="s">
        <v>17662</v>
      </c>
      <c r="H5872" s="9">
        <v>511702</v>
      </c>
      <c r="I5872" s="66">
        <v>7706190</v>
      </c>
      <c r="J5872" s="67"/>
      <c r="K5872" s="68"/>
      <c r="L5872" s="75" t="s">
        <v>10552</v>
      </c>
      <c r="M5872" s="76"/>
      <c r="N5872" t="str">
        <f t="shared" si="368"/>
        <v>42358</v>
      </c>
      <c r="O5872">
        <f t="shared" si="369"/>
        <v>42358</v>
      </c>
      <c r="P5872" s="29">
        <f t="shared" si="370"/>
        <v>4873349</v>
      </c>
      <c r="Q5872" t="e">
        <f>+VLOOKUP(O5872,'Bảng kê HĐ 2022'!N$1912:R$4434,4,0)</f>
        <v>#N/A</v>
      </c>
      <c r="R5872" t="e">
        <f>+VLOOKUP(O5872,'Hàng trả'!#REF!,2,0)</f>
        <v>#REF!</v>
      </c>
    </row>
    <row r="5873" spans="1:18" hidden="1" x14ac:dyDescent="0.3">
      <c r="A5873" s="10">
        <v>10</v>
      </c>
      <c r="B5873" s="65"/>
      <c r="C5873" s="6" t="s">
        <v>19425</v>
      </c>
      <c r="D5873" s="7">
        <v>44826</v>
      </c>
      <c r="E5873" s="8" t="s">
        <v>12432</v>
      </c>
      <c r="F5873" s="9">
        <v>3736919</v>
      </c>
      <c r="G5873" s="8" t="s">
        <v>17662</v>
      </c>
      <c r="H5873" s="9">
        <v>392376</v>
      </c>
      <c r="I5873" s="72"/>
      <c r="J5873" s="73"/>
      <c r="K5873" s="74"/>
      <c r="L5873" s="79"/>
      <c r="M5873" s="80"/>
      <c r="N5873" t="str">
        <f t="shared" si="368"/>
        <v>43853</v>
      </c>
      <c r="O5873">
        <f t="shared" si="369"/>
        <v>43853</v>
      </c>
      <c r="P5873" s="29">
        <f t="shared" si="370"/>
        <v>3736919</v>
      </c>
      <c r="Q5873" t="e">
        <f>+VLOOKUP(O5873,'Bảng kê HĐ 2022'!N$1912:R$4434,4,0)</f>
        <v>#N/A</v>
      </c>
      <c r="R5873" t="e">
        <f>+VLOOKUP(O5873,'Hàng trả'!#REF!,2,0)</f>
        <v>#REF!</v>
      </c>
    </row>
    <row r="5874" spans="1:18" hidden="1" x14ac:dyDescent="0.3">
      <c r="A5874" s="10">
        <v>10</v>
      </c>
      <c r="B5874" s="63" t="s">
        <v>19426</v>
      </c>
      <c r="C5874" s="6" t="s">
        <v>19427</v>
      </c>
      <c r="D5874" s="7">
        <v>44812</v>
      </c>
      <c r="E5874" s="8" t="s">
        <v>12432</v>
      </c>
      <c r="F5874" s="9">
        <v>4534442</v>
      </c>
      <c r="G5874" s="8" t="s">
        <v>17662</v>
      </c>
      <c r="H5874" s="9">
        <v>476116</v>
      </c>
      <c r="I5874" s="66">
        <v>6205299</v>
      </c>
      <c r="J5874" s="67"/>
      <c r="K5874" s="68"/>
      <c r="L5874" s="75" t="s">
        <v>10552</v>
      </c>
      <c r="M5874" s="76"/>
      <c r="N5874" t="str">
        <f t="shared" si="368"/>
        <v>38457</v>
      </c>
      <c r="O5874">
        <f t="shared" si="369"/>
        <v>38457</v>
      </c>
      <c r="P5874" s="29">
        <f t="shared" si="370"/>
        <v>4534442</v>
      </c>
      <c r="Q5874" t="e">
        <f>+VLOOKUP(O5874,'Bảng kê HĐ 2022'!N$1912:R$4434,4,0)</f>
        <v>#N/A</v>
      </c>
      <c r="R5874" t="e">
        <f>+VLOOKUP(O5874,'Hàng trả'!#REF!,2,0)</f>
        <v>#REF!</v>
      </c>
    </row>
    <row r="5875" spans="1:18" hidden="1" x14ac:dyDescent="0.3">
      <c r="A5875" s="10">
        <v>10</v>
      </c>
      <c r="B5875" s="65"/>
      <c r="C5875" s="6" t="s">
        <v>19428</v>
      </c>
      <c r="D5875" s="7">
        <v>44809</v>
      </c>
      <c r="E5875" s="8" t="s">
        <v>12432</v>
      </c>
      <c r="F5875" s="9">
        <v>2398853</v>
      </c>
      <c r="G5875" s="8" t="s">
        <v>17662</v>
      </c>
      <c r="H5875" s="9">
        <v>251880</v>
      </c>
      <c r="I5875" s="72"/>
      <c r="J5875" s="73"/>
      <c r="K5875" s="74"/>
      <c r="L5875" s="79"/>
      <c r="M5875" s="80"/>
      <c r="N5875" t="str">
        <f t="shared" si="368"/>
        <v>37226</v>
      </c>
      <c r="O5875">
        <f t="shared" si="369"/>
        <v>37226</v>
      </c>
      <c r="P5875" s="29">
        <f t="shared" si="370"/>
        <v>2398853</v>
      </c>
      <c r="Q5875" t="e">
        <f>+VLOOKUP(O5875,'Bảng kê HĐ 2022'!N$1912:R$4434,4,0)</f>
        <v>#N/A</v>
      </c>
      <c r="R5875" t="e">
        <f>+VLOOKUP(O5875,'Hàng trả'!#REF!,2,0)</f>
        <v>#REF!</v>
      </c>
    </row>
    <row r="5876" spans="1:18" hidden="1" x14ac:dyDescent="0.3">
      <c r="A5876" s="10">
        <v>10</v>
      </c>
      <c r="B5876" s="5" t="s">
        <v>19429</v>
      </c>
      <c r="C5876" s="6" t="s">
        <v>19430</v>
      </c>
      <c r="D5876" s="7">
        <v>44823</v>
      </c>
      <c r="E5876" s="8" t="s">
        <v>12432</v>
      </c>
      <c r="F5876" s="9">
        <v>2635438</v>
      </c>
      <c r="G5876" s="8" t="s">
        <v>17662</v>
      </c>
      <c r="H5876" s="9">
        <v>276721</v>
      </c>
      <c r="I5876" s="93">
        <v>2358717</v>
      </c>
      <c r="J5876" s="94"/>
      <c r="K5876" s="95"/>
      <c r="L5876" s="96" t="s">
        <v>10562</v>
      </c>
      <c r="M5876" s="97"/>
      <c r="N5876" t="str">
        <f t="shared" si="368"/>
        <v>42361</v>
      </c>
      <c r="O5876">
        <f t="shared" si="369"/>
        <v>42361</v>
      </c>
      <c r="P5876" s="29">
        <f t="shared" si="370"/>
        <v>2635438</v>
      </c>
      <c r="Q5876" t="e">
        <f>+VLOOKUP(O5876,'Bảng kê HĐ 2022'!N$1912:R$4434,4,0)</f>
        <v>#N/A</v>
      </c>
      <c r="R5876" t="e">
        <f>+VLOOKUP(O5876,'Hàng trả'!#REF!,2,0)</f>
        <v>#REF!</v>
      </c>
    </row>
    <row r="5877" spans="1:18" hidden="1" x14ac:dyDescent="0.3">
      <c r="A5877" s="10">
        <v>10</v>
      </c>
      <c r="B5877" s="63" t="s">
        <v>19431</v>
      </c>
      <c r="C5877" s="6" t="s">
        <v>19432</v>
      </c>
      <c r="D5877" s="7">
        <v>44809</v>
      </c>
      <c r="E5877" s="8" t="s">
        <v>12432</v>
      </c>
      <c r="F5877" s="9">
        <v>3058444</v>
      </c>
      <c r="G5877" s="8" t="s">
        <v>17662</v>
      </c>
      <c r="H5877" s="9">
        <v>321137</v>
      </c>
      <c r="I5877" s="66">
        <v>6548101</v>
      </c>
      <c r="J5877" s="67"/>
      <c r="K5877" s="68"/>
      <c r="L5877" s="75" t="s">
        <v>10562</v>
      </c>
      <c r="M5877" s="76"/>
      <c r="N5877" t="str">
        <f t="shared" si="368"/>
        <v>37282</v>
      </c>
      <c r="O5877">
        <f t="shared" si="369"/>
        <v>37282</v>
      </c>
      <c r="P5877" s="29">
        <f t="shared" si="370"/>
        <v>3058444</v>
      </c>
      <c r="Q5877" t="e">
        <f>+VLOOKUP(O5877,'Bảng kê HĐ 2022'!N$1912:R$4434,4,0)</f>
        <v>#N/A</v>
      </c>
      <c r="R5877" t="e">
        <f>+VLOOKUP(O5877,'Hàng trả'!#REF!,2,0)</f>
        <v>#REF!</v>
      </c>
    </row>
    <row r="5878" spans="1:18" hidden="1" x14ac:dyDescent="0.3">
      <c r="A5878" s="10">
        <v>10</v>
      </c>
      <c r="B5878" s="64"/>
      <c r="C5878" s="6" t="s">
        <v>19433</v>
      </c>
      <c r="D5878" s="7">
        <v>44813</v>
      </c>
      <c r="E5878" s="8" t="s">
        <v>12432</v>
      </c>
      <c r="F5878" s="9">
        <v>3058444</v>
      </c>
      <c r="G5878" s="8" t="s">
        <v>17662</v>
      </c>
      <c r="H5878" s="9">
        <v>321137</v>
      </c>
      <c r="I5878" s="69"/>
      <c r="J5878" s="70"/>
      <c r="K5878" s="71"/>
      <c r="L5878" s="77"/>
      <c r="M5878" s="78"/>
      <c r="N5878" t="str">
        <f t="shared" si="368"/>
        <v>39513</v>
      </c>
      <c r="O5878">
        <f t="shared" si="369"/>
        <v>39513</v>
      </c>
      <c r="P5878" s="29">
        <f t="shared" si="370"/>
        <v>3058444</v>
      </c>
      <c r="Q5878" t="e">
        <f>+VLOOKUP(O5878,'Bảng kê HĐ 2022'!N$1912:R$4434,4,0)</f>
        <v>#N/A</v>
      </c>
      <c r="R5878" t="e">
        <f>+VLOOKUP(O5878,'Hàng trả'!#REF!,2,0)</f>
        <v>#REF!</v>
      </c>
    </row>
    <row r="5879" spans="1:18" hidden="1" x14ac:dyDescent="0.3">
      <c r="A5879" s="10">
        <v>10</v>
      </c>
      <c r="B5879" s="65"/>
      <c r="C5879" s="6" t="s">
        <v>19434</v>
      </c>
      <c r="D5879" s="7">
        <v>44820</v>
      </c>
      <c r="E5879" s="8" t="s">
        <v>19435</v>
      </c>
      <c r="F5879" s="9">
        <v>1199426</v>
      </c>
      <c r="G5879" s="8" t="s">
        <v>17662</v>
      </c>
      <c r="H5879" s="9">
        <v>125940</v>
      </c>
      <c r="I5879" s="72"/>
      <c r="J5879" s="73"/>
      <c r="K5879" s="74"/>
      <c r="L5879" s="79"/>
      <c r="M5879" s="80"/>
      <c r="N5879" t="str">
        <f t="shared" si="368"/>
        <v>41706</v>
      </c>
      <c r="O5879">
        <f t="shared" si="369"/>
        <v>41706</v>
      </c>
      <c r="P5879" s="29">
        <f t="shared" si="370"/>
        <v>1199426</v>
      </c>
      <c r="Q5879" t="e">
        <f>+VLOOKUP(O5879,'Bảng kê HĐ 2022'!N$1912:R$4434,4,0)</f>
        <v>#N/A</v>
      </c>
      <c r="R5879" t="e">
        <f>+VLOOKUP(O5879,'Hàng trả'!#REF!,2,0)</f>
        <v>#REF!</v>
      </c>
    </row>
    <row r="5880" spans="1:18" hidden="1" x14ac:dyDescent="0.3">
      <c r="A5880" s="10">
        <v>10</v>
      </c>
      <c r="B5880" s="5" t="s">
        <v>19436</v>
      </c>
      <c r="C5880" s="6" t="s">
        <v>19437</v>
      </c>
      <c r="D5880" s="7">
        <v>44811</v>
      </c>
      <c r="E5880" s="8" t="s">
        <v>18321</v>
      </c>
      <c r="F5880" s="9">
        <v>337049</v>
      </c>
      <c r="G5880" s="8" t="s">
        <v>17662</v>
      </c>
      <c r="H5880" s="9">
        <v>35390</v>
      </c>
      <c r="I5880" s="93">
        <v>301659</v>
      </c>
      <c r="J5880" s="94"/>
      <c r="K5880" s="95"/>
      <c r="L5880" s="96" t="s">
        <v>18322</v>
      </c>
      <c r="M5880" s="97"/>
      <c r="N5880" t="str">
        <f t="shared" si="368"/>
        <v>38178</v>
      </c>
      <c r="O5880">
        <f t="shared" si="369"/>
        <v>38178</v>
      </c>
      <c r="P5880" s="29">
        <f t="shared" si="370"/>
        <v>337049</v>
      </c>
      <c r="Q5880" t="e">
        <f>+VLOOKUP(O5880,'Bảng kê HĐ 2022'!N$1912:R$4434,4,0)</f>
        <v>#N/A</v>
      </c>
      <c r="R5880" t="e">
        <f>+VLOOKUP(O5880,'Hàng trả'!#REF!,2,0)</f>
        <v>#REF!</v>
      </c>
    </row>
    <row r="5881" spans="1:18" hidden="1" x14ac:dyDescent="0.3">
      <c r="A5881" s="10">
        <v>10</v>
      </c>
      <c r="B5881" s="5" t="s">
        <v>19438</v>
      </c>
      <c r="C5881" s="6" t="s">
        <v>19439</v>
      </c>
      <c r="D5881" s="7">
        <v>44814</v>
      </c>
      <c r="E5881" s="8" t="s">
        <v>19440</v>
      </c>
      <c r="F5881" s="9">
        <v>980100</v>
      </c>
      <c r="G5881" s="8" t="s">
        <v>17662</v>
      </c>
      <c r="H5881" s="9">
        <v>102911</v>
      </c>
      <c r="I5881" s="93">
        <v>877189</v>
      </c>
      <c r="J5881" s="94"/>
      <c r="K5881" s="95"/>
      <c r="L5881" s="96" t="s">
        <v>11492</v>
      </c>
      <c r="M5881" s="97"/>
      <c r="N5881" t="str">
        <f t="shared" si="368"/>
        <v>40103</v>
      </c>
      <c r="O5881">
        <f t="shared" si="369"/>
        <v>40103</v>
      </c>
      <c r="P5881" s="29">
        <f t="shared" si="370"/>
        <v>980100</v>
      </c>
      <c r="Q5881" t="e">
        <f>+VLOOKUP(O5881,'Bảng kê HĐ 2022'!N$1912:R$4434,4,0)</f>
        <v>#N/A</v>
      </c>
      <c r="R5881" t="e">
        <f>+VLOOKUP(O5881,'Hàng trả'!#REF!,2,0)</f>
        <v>#REF!</v>
      </c>
    </row>
    <row r="5882" spans="1:18" hidden="1" x14ac:dyDescent="0.3">
      <c r="A5882" s="10">
        <v>10</v>
      </c>
      <c r="B5882" s="63" t="s">
        <v>19441</v>
      </c>
      <c r="C5882" s="6" t="s">
        <v>19442</v>
      </c>
      <c r="D5882" s="7">
        <v>44810</v>
      </c>
      <c r="E5882" s="8" t="s">
        <v>12667</v>
      </c>
      <c r="F5882" s="9">
        <v>3072949</v>
      </c>
      <c r="G5882" s="8" t="s">
        <v>17662</v>
      </c>
      <c r="H5882" s="9">
        <v>322659</v>
      </c>
      <c r="I5882" s="66">
        <v>4427092</v>
      </c>
      <c r="J5882" s="67"/>
      <c r="K5882" s="68"/>
      <c r="L5882" s="75" t="s">
        <v>11492</v>
      </c>
      <c r="M5882" s="76"/>
      <c r="N5882" t="str">
        <f t="shared" si="368"/>
        <v>37341</v>
      </c>
      <c r="O5882">
        <f t="shared" si="369"/>
        <v>37341</v>
      </c>
      <c r="P5882" s="29">
        <f t="shared" si="370"/>
        <v>3072949</v>
      </c>
      <c r="Q5882" t="e">
        <f>+VLOOKUP(O5882,'Bảng kê HĐ 2022'!N$1912:R$4434,4,0)</f>
        <v>#N/A</v>
      </c>
      <c r="R5882" t="e">
        <f>+VLOOKUP(O5882,'Hàng trả'!#REF!,2,0)</f>
        <v>#REF!</v>
      </c>
    </row>
    <row r="5883" spans="1:18" hidden="1" x14ac:dyDescent="0.3">
      <c r="A5883" s="10">
        <v>10</v>
      </c>
      <c r="B5883" s="65"/>
      <c r="C5883" s="6" t="s">
        <v>19443</v>
      </c>
      <c r="D5883" s="7">
        <v>44807</v>
      </c>
      <c r="E5883" s="8" t="s">
        <v>12667</v>
      </c>
      <c r="F5883" s="9">
        <v>1873522</v>
      </c>
      <c r="G5883" s="8" t="s">
        <v>17662</v>
      </c>
      <c r="H5883" s="9">
        <v>196720</v>
      </c>
      <c r="I5883" s="72"/>
      <c r="J5883" s="73"/>
      <c r="K5883" s="74"/>
      <c r="L5883" s="79"/>
      <c r="M5883" s="80"/>
      <c r="N5883" t="str">
        <f t="shared" si="368"/>
        <v>37182</v>
      </c>
      <c r="O5883">
        <f t="shared" si="369"/>
        <v>37182</v>
      </c>
      <c r="P5883" s="29">
        <f t="shared" si="370"/>
        <v>1873522</v>
      </c>
      <c r="Q5883" t="e">
        <f>+VLOOKUP(O5883,'Bảng kê HĐ 2022'!N$1912:R$4434,4,0)</f>
        <v>#N/A</v>
      </c>
      <c r="R5883" t="e">
        <f>+VLOOKUP(O5883,'Hàng trả'!#REF!,2,0)</f>
        <v>#REF!</v>
      </c>
    </row>
    <row r="5884" spans="1:18" hidden="1" x14ac:dyDescent="0.3">
      <c r="A5884" s="10">
        <v>10</v>
      </c>
      <c r="B5884" s="5" t="s">
        <v>19444</v>
      </c>
      <c r="C5884" s="6" t="s">
        <v>19445</v>
      </c>
      <c r="D5884" s="7">
        <v>44827</v>
      </c>
      <c r="E5884" s="8" t="s">
        <v>12432</v>
      </c>
      <c r="F5884" s="9">
        <v>3582776</v>
      </c>
      <c r="G5884" s="8" t="s">
        <v>17662</v>
      </c>
      <c r="H5884" s="9">
        <v>376191</v>
      </c>
      <c r="I5884" s="93">
        <v>3206585</v>
      </c>
      <c r="J5884" s="94"/>
      <c r="K5884" s="95"/>
      <c r="L5884" s="96" t="s">
        <v>10568</v>
      </c>
      <c r="M5884" s="97"/>
      <c r="N5884" t="str">
        <f t="shared" si="368"/>
        <v>44012</v>
      </c>
      <c r="O5884">
        <f t="shared" si="369"/>
        <v>44012</v>
      </c>
      <c r="P5884" s="29">
        <f t="shared" si="370"/>
        <v>3582776</v>
      </c>
      <c r="Q5884" t="e">
        <f>+VLOOKUP(O5884,'Bảng kê HĐ 2022'!N$1912:R$4434,4,0)</f>
        <v>#N/A</v>
      </c>
      <c r="R5884" t="e">
        <f>+VLOOKUP(O5884,'Hàng trả'!#REF!,2,0)</f>
        <v>#REF!</v>
      </c>
    </row>
    <row r="5885" spans="1:18" hidden="1" x14ac:dyDescent="0.3">
      <c r="A5885" s="10">
        <v>10</v>
      </c>
      <c r="B5885" s="63" t="s">
        <v>19446</v>
      </c>
      <c r="C5885" s="6" t="s">
        <v>19447</v>
      </c>
      <c r="D5885" s="7">
        <v>44812</v>
      </c>
      <c r="E5885" s="8" t="s">
        <v>12430</v>
      </c>
      <c r="F5885" s="9">
        <v>3243049</v>
      </c>
      <c r="G5885" s="8" t="s">
        <v>17662</v>
      </c>
      <c r="H5885" s="9">
        <v>340520</v>
      </c>
      <c r="I5885" s="66">
        <v>4461075</v>
      </c>
      <c r="J5885" s="67"/>
      <c r="K5885" s="68"/>
      <c r="L5885" s="75" t="s">
        <v>10568</v>
      </c>
      <c r="M5885" s="76"/>
      <c r="N5885" t="str">
        <f t="shared" si="368"/>
        <v>38474</v>
      </c>
      <c r="O5885">
        <f t="shared" si="369"/>
        <v>38474</v>
      </c>
      <c r="P5885" s="29">
        <f t="shared" si="370"/>
        <v>3243049</v>
      </c>
      <c r="Q5885" t="e">
        <f>+VLOOKUP(O5885,'Bảng kê HĐ 2022'!N$1912:R$4434,4,0)</f>
        <v>#N/A</v>
      </c>
      <c r="R5885" t="e">
        <f>+VLOOKUP(O5885,'Hàng trả'!#REF!,2,0)</f>
        <v>#REF!</v>
      </c>
    </row>
    <row r="5886" spans="1:18" hidden="1" x14ac:dyDescent="0.3">
      <c r="A5886" s="10">
        <v>10</v>
      </c>
      <c r="B5886" s="65"/>
      <c r="C5886" s="6" t="s">
        <v>19448</v>
      </c>
      <c r="D5886" s="7">
        <v>44809</v>
      </c>
      <c r="E5886" s="8" t="s">
        <v>12432</v>
      </c>
      <c r="F5886" s="9">
        <v>1741392</v>
      </c>
      <c r="G5886" s="8" t="s">
        <v>17662</v>
      </c>
      <c r="H5886" s="9">
        <v>182846</v>
      </c>
      <c r="I5886" s="72"/>
      <c r="J5886" s="73"/>
      <c r="K5886" s="74"/>
      <c r="L5886" s="79"/>
      <c r="M5886" s="80"/>
      <c r="N5886" t="str">
        <f t="shared" si="368"/>
        <v>37224</v>
      </c>
      <c r="O5886">
        <f t="shared" si="369"/>
        <v>37224</v>
      </c>
      <c r="P5886" s="29">
        <f t="shared" si="370"/>
        <v>1741392</v>
      </c>
      <c r="Q5886" t="e">
        <f>+VLOOKUP(O5886,'Bảng kê HĐ 2022'!N$1912:R$4434,4,0)</f>
        <v>#N/A</v>
      </c>
      <c r="R5886" t="e">
        <f>+VLOOKUP(O5886,'Hàng trả'!#REF!,2,0)</f>
        <v>#REF!</v>
      </c>
    </row>
    <row r="5887" spans="1:18" hidden="1" x14ac:dyDescent="0.3">
      <c r="A5887" s="10">
        <v>10</v>
      </c>
      <c r="B5887" s="63" t="s">
        <v>19449</v>
      </c>
      <c r="C5887" s="6" t="s">
        <v>19450</v>
      </c>
      <c r="D5887" s="7">
        <v>44824</v>
      </c>
      <c r="E5887" s="8" t="s">
        <v>12754</v>
      </c>
      <c r="F5887" s="9">
        <v>1559315</v>
      </c>
      <c r="G5887" s="8" t="s">
        <v>17662</v>
      </c>
      <c r="H5887" s="9">
        <v>163728</v>
      </c>
      <c r="I5887" s="66">
        <v>4737403</v>
      </c>
      <c r="J5887" s="67"/>
      <c r="K5887" s="68"/>
      <c r="L5887" s="75" t="s">
        <v>10139</v>
      </c>
      <c r="M5887" s="76"/>
      <c r="N5887" t="str">
        <f t="shared" si="368"/>
        <v>42409</v>
      </c>
      <c r="O5887">
        <f t="shared" si="369"/>
        <v>42409</v>
      </c>
      <c r="P5887" s="29">
        <f t="shared" si="370"/>
        <v>1559315</v>
      </c>
      <c r="Q5887" t="e">
        <f>+VLOOKUP(O5887,'Bảng kê HĐ 2022'!N$1912:R$4434,4,0)</f>
        <v>#N/A</v>
      </c>
      <c r="R5887" t="e">
        <f>+VLOOKUP(O5887,'Hàng trả'!#REF!,2,0)</f>
        <v>#REF!</v>
      </c>
    </row>
    <row r="5888" spans="1:18" hidden="1" x14ac:dyDescent="0.3">
      <c r="A5888" s="10">
        <v>10</v>
      </c>
      <c r="B5888" s="65"/>
      <c r="C5888" s="6" t="s">
        <v>19451</v>
      </c>
      <c r="D5888" s="7">
        <v>44830</v>
      </c>
      <c r="E5888" s="8" t="s">
        <v>11932</v>
      </c>
      <c r="F5888" s="9">
        <v>3733873</v>
      </c>
      <c r="G5888" s="8" t="s">
        <v>17662</v>
      </c>
      <c r="H5888" s="9">
        <v>392057</v>
      </c>
      <c r="I5888" s="72"/>
      <c r="J5888" s="73"/>
      <c r="K5888" s="74"/>
      <c r="L5888" s="79"/>
      <c r="M5888" s="80"/>
      <c r="N5888" t="str">
        <f t="shared" si="368"/>
        <v>44164</v>
      </c>
      <c r="O5888">
        <f t="shared" si="369"/>
        <v>44164</v>
      </c>
      <c r="P5888" s="29">
        <f t="shared" si="370"/>
        <v>3733873</v>
      </c>
      <c r="Q5888" t="e">
        <f>+VLOOKUP(O5888,'Bảng kê HĐ 2022'!N$1912:R$4434,4,0)</f>
        <v>#N/A</v>
      </c>
      <c r="R5888" t="e">
        <f>+VLOOKUP(O5888,'Hàng trả'!#REF!,2,0)</f>
        <v>#REF!</v>
      </c>
    </row>
    <row r="5889" spans="1:18" hidden="1" x14ac:dyDescent="0.3">
      <c r="A5889" s="10">
        <v>10</v>
      </c>
      <c r="B5889" s="63" t="s">
        <v>19452</v>
      </c>
      <c r="C5889" s="6" t="s">
        <v>19453</v>
      </c>
      <c r="D5889" s="7">
        <v>44817</v>
      </c>
      <c r="E5889" s="8" t="s">
        <v>11932</v>
      </c>
      <c r="F5889" s="9">
        <v>2760855</v>
      </c>
      <c r="G5889" s="8" t="s">
        <v>17662</v>
      </c>
      <c r="H5889" s="9">
        <v>289890</v>
      </c>
      <c r="I5889" s="66">
        <v>4429039</v>
      </c>
      <c r="J5889" s="67"/>
      <c r="K5889" s="68"/>
      <c r="L5889" s="75" t="s">
        <v>10139</v>
      </c>
      <c r="M5889" s="76"/>
      <c r="N5889" t="str">
        <f t="shared" si="368"/>
        <v>40223</v>
      </c>
      <c r="O5889">
        <f t="shared" si="369"/>
        <v>40223</v>
      </c>
      <c r="P5889" s="29">
        <f t="shared" si="370"/>
        <v>2760855</v>
      </c>
      <c r="Q5889" t="e">
        <f>+VLOOKUP(O5889,'Bảng kê HĐ 2022'!N$1912:R$4434,4,0)</f>
        <v>#N/A</v>
      </c>
      <c r="R5889" t="e">
        <f>+VLOOKUP(O5889,'Hàng trả'!#REF!,2,0)</f>
        <v>#REF!</v>
      </c>
    </row>
    <row r="5890" spans="1:18" hidden="1" x14ac:dyDescent="0.3">
      <c r="A5890" s="10">
        <v>10</v>
      </c>
      <c r="B5890" s="65"/>
      <c r="C5890" s="6" t="s">
        <v>19454</v>
      </c>
      <c r="D5890" s="7">
        <v>44810</v>
      </c>
      <c r="E5890" s="8" t="s">
        <v>11932</v>
      </c>
      <c r="F5890" s="9">
        <v>2187792</v>
      </c>
      <c r="G5890" s="8" t="s">
        <v>17662</v>
      </c>
      <c r="H5890" s="9">
        <v>229718</v>
      </c>
      <c r="I5890" s="72"/>
      <c r="J5890" s="73"/>
      <c r="K5890" s="74"/>
      <c r="L5890" s="79"/>
      <c r="M5890" s="80"/>
      <c r="N5890" t="str">
        <f t="shared" si="368"/>
        <v>37339</v>
      </c>
      <c r="O5890">
        <f t="shared" si="369"/>
        <v>37339</v>
      </c>
      <c r="P5890" s="29">
        <f t="shared" si="370"/>
        <v>2187792</v>
      </c>
      <c r="Q5890" t="e">
        <f>+VLOOKUP(O5890,'Bảng kê HĐ 2022'!N$1912:R$4434,4,0)</f>
        <v>#N/A</v>
      </c>
      <c r="R5890" t="e">
        <f>+VLOOKUP(O5890,'Hàng trả'!#REF!,2,0)</f>
        <v>#REF!</v>
      </c>
    </row>
    <row r="5891" spans="1:18" hidden="1" x14ac:dyDescent="0.3">
      <c r="A5891" s="10">
        <v>10</v>
      </c>
      <c r="B5891" s="63" t="s">
        <v>19458</v>
      </c>
      <c r="C5891" s="6" t="s">
        <v>19459</v>
      </c>
      <c r="D5891" s="7">
        <v>44825</v>
      </c>
      <c r="E5891" s="8" t="s">
        <v>12432</v>
      </c>
      <c r="F5891" s="9">
        <v>3190909</v>
      </c>
      <c r="G5891" s="8" t="s">
        <v>17662</v>
      </c>
      <c r="H5891" s="9">
        <v>335045</v>
      </c>
      <c r="I5891" s="66">
        <v>10770703</v>
      </c>
      <c r="J5891" s="67"/>
      <c r="K5891" s="68"/>
      <c r="L5891" s="75" t="s">
        <v>10579</v>
      </c>
      <c r="M5891" s="76"/>
      <c r="N5891" t="str">
        <f t="shared" si="368"/>
        <v>42446</v>
      </c>
      <c r="O5891">
        <f t="shared" si="369"/>
        <v>42446</v>
      </c>
      <c r="P5891" s="29">
        <f t="shared" si="370"/>
        <v>3190909</v>
      </c>
      <c r="Q5891" t="e">
        <f>+VLOOKUP(O5891,'Bảng kê HĐ 2022'!N$1912:R$4434,4,0)</f>
        <v>#N/A</v>
      </c>
      <c r="R5891" t="e">
        <f>+VLOOKUP(O5891,'Hàng trả'!#REF!,2,0)</f>
        <v>#REF!</v>
      </c>
    </row>
    <row r="5892" spans="1:18" hidden="1" x14ac:dyDescent="0.3">
      <c r="A5892" s="10">
        <v>10</v>
      </c>
      <c r="B5892" s="64"/>
      <c r="C5892" s="6" t="s">
        <v>19460</v>
      </c>
      <c r="D5892" s="7">
        <v>44833</v>
      </c>
      <c r="E5892" s="8" t="s">
        <v>13753</v>
      </c>
      <c r="F5892" s="9">
        <v>3717915</v>
      </c>
      <c r="G5892" s="8" t="s">
        <v>17662</v>
      </c>
      <c r="H5892" s="9">
        <v>390381</v>
      </c>
      <c r="I5892" s="69"/>
      <c r="J5892" s="70"/>
      <c r="K5892" s="71"/>
      <c r="L5892" s="77"/>
      <c r="M5892" s="78"/>
      <c r="N5892" t="str">
        <f t="shared" si="368"/>
        <v>44969</v>
      </c>
      <c r="O5892">
        <f t="shared" si="369"/>
        <v>44969</v>
      </c>
      <c r="P5892" s="29">
        <f t="shared" si="370"/>
        <v>3717915</v>
      </c>
      <c r="Q5892" t="e">
        <f>+VLOOKUP(O5892,'Bảng kê HĐ 2022'!N$1912:R$4434,4,0)</f>
        <v>#N/A</v>
      </c>
      <c r="R5892" t="e">
        <f>+VLOOKUP(O5892,'Hàng trả'!#REF!,2,0)</f>
        <v>#REF!</v>
      </c>
    </row>
    <row r="5893" spans="1:18" hidden="1" x14ac:dyDescent="0.3">
      <c r="A5893" s="10">
        <v>10</v>
      </c>
      <c r="B5893" s="64"/>
      <c r="C5893" s="6" t="s">
        <v>19461</v>
      </c>
      <c r="D5893" s="7">
        <v>44818</v>
      </c>
      <c r="E5893" s="8" t="s">
        <v>13753</v>
      </c>
      <c r="F5893" s="9">
        <v>2565759</v>
      </c>
      <c r="G5893" s="8" t="s">
        <v>17662</v>
      </c>
      <c r="H5893" s="9">
        <v>269405</v>
      </c>
      <c r="I5893" s="69"/>
      <c r="J5893" s="70"/>
      <c r="K5893" s="71"/>
      <c r="L5893" s="77"/>
      <c r="M5893" s="78"/>
      <c r="N5893" t="str">
        <f t="shared" si="368"/>
        <v>40241</v>
      </c>
      <c r="O5893">
        <f t="shared" si="369"/>
        <v>40241</v>
      </c>
      <c r="P5893" s="29">
        <f t="shared" si="370"/>
        <v>2565759</v>
      </c>
      <c r="Q5893" t="e">
        <f>+VLOOKUP(O5893,'Bảng kê HĐ 2022'!N$1912:R$4434,4,0)</f>
        <v>#N/A</v>
      </c>
      <c r="R5893" t="e">
        <f>+VLOOKUP(O5893,'Hàng trả'!#REF!,2,0)</f>
        <v>#REF!</v>
      </c>
    </row>
    <row r="5894" spans="1:18" hidden="1" x14ac:dyDescent="0.3">
      <c r="A5894" s="10">
        <v>10</v>
      </c>
      <c r="B5894" s="65"/>
      <c r="C5894" s="6" t="s">
        <v>19462</v>
      </c>
      <c r="D5894" s="7">
        <v>44805</v>
      </c>
      <c r="E5894" s="8" t="s">
        <v>12738</v>
      </c>
      <c r="F5894" s="9">
        <v>2559722</v>
      </c>
      <c r="G5894" s="8" t="s">
        <v>17662</v>
      </c>
      <c r="H5894" s="9">
        <v>268771</v>
      </c>
      <c r="I5894" s="72"/>
      <c r="J5894" s="73"/>
      <c r="K5894" s="74"/>
      <c r="L5894" s="79"/>
      <c r="M5894" s="80"/>
      <c r="N5894" t="str">
        <f t="shared" si="368"/>
        <v>37133</v>
      </c>
      <c r="O5894">
        <f t="shared" si="369"/>
        <v>37133</v>
      </c>
      <c r="P5894" s="29">
        <f t="shared" si="370"/>
        <v>2559722</v>
      </c>
      <c r="Q5894" t="e">
        <f>+VLOOKUP(O5894,'Bảng kê HĐ 2022'!N$1912:R$4434,4,0)</f>
        <v>#N/A</v>
      </c>
      <c r="R5894" t="e">
        <f>+VLOOKUP(O5894,'Hàng trả'!#REF!,2,0)</f>
        <v>#REF!</v>
      </c>
    </row>
    <row r="5895" spans="1:18" hidden="1" x14ac:dyDescent="0.3">
      <c r="A5895" s="10">
        <v>10</v>
      </c>
      <c r="B5895" s="5" t="s">
        <v>19463</v>
      </c>
      <c r="C5895" s="6" t="s">
        <v>19464</v>
      </c>
      <c r="D5895" s="7">
        <v>44811</v>
      </c>
      <c r="E5895" s="8" t="s">
        <v>12432</v>
      </c>
      <c r="F5895" s="9">
        <v>2810284</v>
      </c>
      <c r="G5895" s="8" t="s">
        <v>17662</v>
      </c>
      <c r="H5895" s="9">
        <v>295080</v>
      </c>
      <c r="I5895" s="93">
        <v>2515204</v>
      </c>
      <c r="J5895" s="94"/>
      <c r="K5895" s="95"/>
      <c r="L5895" s="96" t="s">
        <v>10579</v>
      </c>
      <c r="M5895" s="97"/>
      <c r="N5895" t="str">
        <f t="shared" si="368"/>
        <v>38425</v>
      </c>
      <c r="O5895">
        <f t="shared" si="369"/>
        <v>38425</v>
      </c>
      <c r="P5895" s="29">
        <f t="shared" si="370"/>
        <v>2810284</v>
      </c>
      <c r="Q5895" t="e">
        <f>+VLOOKUP(O5895,'Bảng kê HĐ 2022'!N$1912:R$4434,4,0)</f>
        <v>#N/A</v>
      </c>
      <c r="R5895" t="e">
        <f>+VLOOKUP(O5895,'Hàng trả'!#REF!,2,0)</f>
        <v>#REF!</v>
      </c>
    </row>
    <row r="5896" spans="1:18" hidden="1" x14ac:dyDescent="0.3">
      <c r="A5896" s="10">
        <v>10</v>
      </c>
      <c r="B5896" s="5" t="s">
        <v>19465</v>
      </c>
      <c r="C5896" s="6" t="s">
        <v>19466</v>
      </c>
      <c r="D5896" s="7">
        <v>44816</v>
      </c>
      <c r="E5896" s="8" t="s">
        <v>12432</v>
      </c>
      <c r="F5896" s="9">
        <v>3774348</v>
      </c>
      <c r="G5896" s="8" t="s">
        <v>17662</v>
      </c>
      <c r="H5896" s="9">
        <v>396307</v>
      </c>
      <c r="I5896" s="93">
        <v>3378041</v>
      </c>
      <c r="J5896" s="94"/>
      <c r="K5896" s="95"/>
      <c r="L5896" s="96" t="s">
        <v>10583</v>
      </c>
      <c r="M5896" s="97"/>
      <c r="N5896" t="str">
        <f t="shared" si="368"/>
        <v>40163</v>
      </c>
      <c r="O5896">
        <f t="shared" si="369"/>
        <v>40163</v>
      </c>
      <c r="P5896" s="29">
        <f t="shared" si="370"/>
        <v>3774348</v>
      </c>
      <c r="Q5896" t="e">
        <f>+VLOOKUP(O5896,'Bảng kê HĐ 2022'!N$1912:R$4434,4,0)</f>
        <v>#N/A</v>
      </c>
      <c r="R5896" t="e">
        <f>+VLOOKUP(O5896,'Hàng trả'!#REF!,2,0)</f>
        <v>#REF!</v>
      </c>
    </row>
    <row r="5897" spans="1:18" hidden="1" x14ac:dyDescent="0.3">
      <c r="A5897" s="10">
        <v>10</v>
      </c>
      <c r="B5897" s="63" t="s">
        <v>19467</v>
      </c>
      <c r="C5897" s="6" t="s">
        <v>19468</v>
      </c>
      <c r="D5897" s="7">
        <v>44805</v>
      </c>
      <c r="E5897" s="8" t="s">
        <v>12432</v>
      </c>
      <c r="F5897" s="9">
        <v>2788401</v>
      </c>
      <c r="G5897" s="8" t="s">
        <v>17662</v>
      </c>
      <c r="H5897" s="9">
        <v>292782</v>
      </c>
      <c r="I5897" s="66">
        <v>6015213</v>
      </c>
      <c r="J5897" s="67"/>
      <c r="K5897" s="68"/>
      <c r="L5897" s="75" t="s">
        <v>10586</v>
      </c>
      <c r="M5897" s="76"/>
      <c r="N5897" t="str">
        <f t="shared" ref="N5897:N5960" si="371">+RIGHT(C5897,5)</f>
        <v>37150</v>
      </c>
      <c r="O5897">
        <f t="shared" ref="O5897:O5960" si="372">+N5897*1</f>
        <v>37150</v>
      </c>
      <c r="P5897" s="29">
        <f t="shared" ref="P5897:P5960" si="373">+F5897</f>
        <v>2788401</v>
      </c>
      <c r="Q5897" t="e">
        <f>+VLOOKUP(O5897,'Bảng kê HĐ 2022'!N$1912:R$4434,4,0)</f>
        <v>#N/A</v>
      </c>
      <c r="R5897" t="e">
        <f>+VLOOKUP(O5897,'Hàng trả'!#REF!,2,0)</f>
        <v>#REF!</v>
      </c>
    </row>
    <row r="5898" spans="1:18" hidden="1" x14ac:dyDescent="0.3">
      <c r="A5898" s="10">
        <v>10</v>
      </c>
      <c r="B5898" s="64"/>
      <c r="C5898" s="6" t="s">
        <v>19469</v>
      </c>
      <c r="D5898" s="7">
        <v>44820</v>
      </c>
      <c r="E5898" s="8" t="s">
        <v>12432</v>
      </c>
      <c r="F5898" s="9">
        <v>2022327</v>
      </c>
      <c r="G5898" s="8" t="s">
        <v>17662</v>
      </c>
      <c r="H5898" s="9">
        <v>212344</v>
      </c>
      <c r="I5898" s="69"/>
      <c r="J5898" s="70"/>
      <c r="K5898" s="71"/>
      <c r="L5898" s="77"/>
      <c r="M5898" s="78"/>
      <c r="N5898" t="str">
        <f t="shared" si="371"/>
        <v>41697</v>
      </c>
      <c r="O5898">
        <f t="shared" si="372"/>
        <v>41697</v>
      </c>
      <c r="P5898" s="29">
        <f t="shared" si="373"/>
        <v>2022327</v>
      </c>
      <c r="Q5898" t="e">
        <f>+VLOOKUP(O5898,'Bảng kê HĐ 2022'!N$1912:R$4434,4,0)</f>
        <v>#N/A</v>
      </c>
      <c r="R5898" t="e">
        <f>+VLOOKUP(O5898,'Hàng trả'!#REF!,2,0)</f>
        <v>#REF!</v>
      </c>
    </row>
    <row r="5899" spans="1:18" hidden="1" x14ac:dyDescent="0.3">
      <c r="A5899" s="10">
        <v>10</v>
      </c>
      <c r="B5899" s="65"/>
      <c r="C5899" s="6" t="s">
        <v>19470</v>
      </c>
      <c r="D5899" s="7">
        <v>44830</v>
      </c>
      <c r="E5899" s="8" t="s">
        <v>12432</v>
      </c>
      <c r="F5899" s="9">
        <v>1910180</v>
      </c>
      <c r="G5899" s="8" t="s">
        <v>17662</v>
      </c>
      <c r="H5899" s="9">
        <v>200569</v>
      </c>
      <c r="I5899" s="72"/>
      <c r="J5899" s="73"/>
      <c r="K5899" s="74"/>
      <c r="L5899" s="79"/>
      <c r="M5899" s="80"/>
      <c r="N5899" t="str">
        <f t="shared" si="371"/>
        <v>44151</v>
      </c>
      <c r="O5899">
        <f t="shared" si="372"/>
        <v>44151</v>
      </c>
      <c r="P5899" s="29">
        <f t="shared" si="373"/>
        <v>1910180</v>
      </c>
      <c r="Q5899" t="e">
        <f>+VLOOKUP(O5899,'Bảng kê HĐ 2022'!N$1912:R$4434,4,0)</f>
        <v>#N/A</v>
      </c>
      <c r="R5899" t="e">
        <f>+VLOOKUP(O5899,'Hàng trả'!#REF!,2,0)</f>
        <v>#REF!</v>
      </c>
    </row>
    <row r="5900" spans="1:18" hidden="1" x14ac:dyDescent="0.3">
      <c r="A5900" s="10">
        <v>10</v>
      </c>
      <c r="B5900" s="63" t="s">
        <v>19476</v>
      </c>
      <c r="C5900" s="6" t="s">
        <v>19477</v>
      </c>
      <c r="D5900" s="7">
        <v>44819</v>
      </c>
      <c r="E5900" s="8" t="s">
        <v>12432</v>
      </c>
      <c r="F5900" s="9">
        <v>1799140</v>
      </c>
      <c r="G5900" s="8" t="s">
        <v>17662</v>
      </c>
      <c r="H5900" s="9">
        <v>188910</v>
      </c>
      <c r="I5900" s="66">
        <v>17169549</v>
      </c>
      <c r="J5900" s="67"/>
      <c r="K5900" s="68"/>
      <c r="L5900" s="75" t="s">
        <v>10591</v>
      </c>
      <c r="M5900" s="76"/>
      <c r="N5900" t="str">
        <f t="shared" si="371"/>
        <v>40699</v>
      </c>
      <c r="O5900">
        <f t="shared" si="372"/>
        <v>40699</v>
      </c>
      <c r="P5900" s="29">
        <f t="shared" si="373"/>
        <v>1799140</v>
      </c>
      <c r="Q5900" t="e">
        <f>+VLOOKUP(O5900,'Bảng kê HĐ 2022'!N$1912:R$4434,4,0)</f>
        <v>#N/A</v>
      </c>
      <c r="R5900" t="e">
        <f>+VLOOKUP(O5900,'Hàng trả'!#REF!,2,0)</f>
        <v>#REF!</v>
      </c>
    </row>
    <row r="5901" spans="1:18" hidden="1" x14ac:dyDescent="0.3">
      <c r="A5901" s="10">
        <v>10</v>
      </c>
      <c r="B5901" s="64"/>
      <c r="C5901" s="6" t="s">
        <v>19478</v>
      </c>
      <c r="D5901" s="7">
        <v>44825</v>
      </c>
      <c r="E5901" s="8" t="s">
        <v>19479</v>
      </c>
      <c r="F5901" s="9">
        <v>6672694</v>
      </c>
      <c r="G5901" s="8" t="s">
        <v>17662</v>
      </c>
      <c r="H5901" s="9">
        <v>700633</v>
      </c>
      <c r="I5901" s="69"/>
      <c r="J5901" s="70"/>
      <c r="K5901" s="71"/>
      <c r="L5901" s="77"/>
      <c r="M5901" s="78"/>
      <c r="N5901" t="str">
        <f t="shared" si="371"/>
        <v>42449</v>
      </c>
      <c r="O5901">
        <f t="shared" si="372"/>
        <v>42449</v>
      </c>
      <c r="P5901" s="29">
        <f t="shared" si="373"/>
        <v>6672694</v>
      </c>
      <c r="Q5901" t="e">
        <f>+VLOOKUP(O5901,'Bảng kê HĐ 2022'!N$1912:R$4434,4,0)</f>
        <v>#N/A</v>
      </c>
      <c r="R5901" t="e">
        <f>+VLOOKUP(O5901,'Hàng trả'!#REF!,2,0)</f>
        <v>#REF!</v>
      </c>
    </row>
    <row r="5902" spans="1:18" hidden="1" x14ac:dyDescent="0.3">
      <c r="A5902" s="10">
        <v>10</v>
      </c>
      <c r="B5902" s="64"/>
      <c r="C5902" s="6" t="s">
        <v>19480</v>
      </c>
      <c r="D5902" s="7">
        <v>44833</v>
      </c>
      <c r="E5902" s="8" t="s">
        <v>12432</v>
      </c>
      <c r="F5902" s="9">
        <v>2398853</v>
      </c>
      <c r="G5902" s="8" t="s">
        <v>17662</v>
      </c>
      <c r="H5902" s="9">
        <v>251880</v>
      </c>
      <c r="I5902" s="69"/>
      <c r="J5902" s="70"/>
      <c r="K5902" s="71"/>
      <c r="L5902" s="77"/>
      <c r="M5902" s="78"/>
      <c r="N5902" t="str">
        <f t="shared" si="371"/>
        <v>45249</v>
      </c>
      <c r="O5902">
        <f t="shared" si="372"/>
        <v>45249</v>
      </c>
      <c r="P5902" s="29">
        <f t="shared" si="373"/>
        <v>2398853</v>
      </c>
      <c r="Q5902" t="e">
        <f>+VLOOKUP(O5902,'Bảng kê HĐ 2022'!N$1912:R$4434,4,0)</f>
        <v>#N/A</v>
      </c>
      <c r="R5902" t="e">
        <f>+VLOOKUP(O5902,'Hàng trả'!#REF!,2,0)</f>
        <v>#REF!</v>
      </c>
    </row>
    <row r="5903" spans="1:18" hidden="1" x14ac:dyDescent="0.3">
      <c r="A5903" s="10">
        <v>10</v>
      </c>
      <c r="B5903" s="65"/>
      <c r="C5903" s="6" t="s">
        <v>19481</v>
      </c>
      <c r="D5903" s="7">
        <v>44809</v>
      </c>
      <c r="E5903" s="8" t="s">
        <v>12432</v>
      </c>
      <c r="F5903" s="9">
        <v>8313167</v>
      </c>
      <c r="G5903" s="8" t="s">
        <v>17662</v>
      </c>
      <c r="H5903" s="9">
        <v>872883</v>
      </c>
      <c r="I5903" s="72"/>
      <c r="J5903" s="73"/>
      <c r="K5903" s="74"/>
      <c r="L5903" s="79"/>
      <c r="M5903" s="80"/>
      <c r="N5903" t="str">
        <f t="shared" si="371"/>
        <v>37240</v>
      </c>
      <c r="O5903">
        <f t="shared" si="372"/>
        <v>37240</v>
      </c>
      <c r="P5903" s="29">
        <f t="shared" si="373"/>
        <v>8313167</v>
      </c>
      <c r="Q5903" t="e">
        <f>+VLOOKUP(O5903,'Bảng kê HĐ 2022'!N$1912:R$4434,4,0)</f>
        <v>#N/A</v>
      </c>
      <c r="R5903" t="e">
        <f>+VLOOKUP(O5903,'Hàng trả'!#REF!,2,0)</f>
        <v>#REF!</v>
      </c>
    </row>
    <row r="5904" spans="1:18" hidden="1" x14ac:dyDescent="0.3">
      <c r="A5904" s="10">
        <v>10</v>
      </c>
      <c r="B5904" s="5" t="s">
        <v>19485</v>
      </c>
      <c r="C5904" s="6" t="s">
        <v>19486</v>
      </c>
      <c r="D5904" s="7">
        <v>44830</v>
      </c>
      <c r="E5904" s="8" t="s">
        <v>11932</v>
      </c>
      <c r="F5904" s="9">
        <v>6601235</v>
      </c>
      <c r="G5904" s="8" t="s">
        <v>17662</v>
      </c>
      <c r="H5904" s="9">
        <v>693130</v>
      </c>
      <c r="I5904" s="93">
        <v>5908105</v>
      </c>
      <c r="J5904" s="94"/>
      <c r="K5904" s="95"/>
      <c r="L5904" s="96" t="s">
        <v>10602</v>
      </c>
      <c r="M5904" s="97"/>
      <c r="N5904" t="str">
        <f t="shared" si="371"/>
        <v>44223</v>
      </c>
      <c r="O5904">
        <f t="shared" si="372"/>
        <v>44223</v>
      </c>
      <c r="P5904" s="29">
        <f t="shared" si="373"/>
        <v>6601235</v>
      </c>
      <c r="Q5904" t="e">
        <f>+VLOOKUP(O5904,'Bảng kê HĐ 2022'!N$1912:R$4434,4,0)</f>
        <v>#N/A</v>
      </c>
      <c r="R5904" t="e">
        <f>+VLOOKUP(O5904,'Hàng trả'!#REF!,2,0)</f>
        <v>#REF!</v>
      </c>
    </row>
    <row r="5905" spans="1:18" hidden="1" x14ac:dyDescent="0.3">
      <c r="A5905" s="10">
        <v>10</v>
      </c>
      <c r="B5905" s="5" t="s">
        <v>19487</v>
      </c>
      <c r="C5905" s="6" t="s">
        <v>19488</v>
      </c>
      <c r="D5905" s="7">
        <v>44811</v>
      </c>
      <c r="E5905" s="8" t="s">
        <v>11932</v>
      </c>
      <c r="F5905" s="9">
        <v>8878799</v>
      </c>
      <c r="G5905" s="8" t="s">
        <v>17662</v>
      </c>
      <c r="H5905" s="9">
        <v>932274</v>
      </c>
      <c r="I5905" s="93">
        <v>7946525</v>
      </c>
      <c r="J5905" s="94"/>
      <c r="K5905" s="95"/>
      <c r="L5905" s="96" t="s">
        <v>10602</v>
      </c>
      <c r="M5905" s="97"/>
      <c r="N5905" t="str">
        <f t="shared" si="371"/>
        <v>38172</v>
      </c>
      <c r="O5905">
        <f t="shared" si="372"/>
        <v>38172</v>
      </c>
      <c r="P5905" s="29">
        <f t="shared" si="373"/>
        <v>8878799</v>
      </c>
      <c r="Q5905" t="e">
        <f>+VLOOKUP(O5905,'Bảng kê HĐ 2022'!N$1912:R$4434,4,0)</f>
        <v>#N/A</v>
      </c>
      <c r="R5905" t="e">
        <f>+VLOOKUP(O5905,'Hàng trả'!#REF!,2,0)</f>
        <v>#REF!</v>
      </c>
    </row>
    <row r="5906" spans="1:18" hidden="1" x14ac:dyDescent="0.3">
      <c r="A5906" s="10">
        <v>10</v>
      </c>
      <c r="B5906" s="63" t="s">
        <v>19492</v>
      </c>
      <c r="C5906" s="6" t="s">
        <v>19493</v>
      </c>
      <c r="D5906" s="7">
        <v>44821</v>
      </c>
      <c r="E5906" s="8" t="s">
        <v>13731</v>
      </c>
      <c r="F5906" s="9">
        <v>1199426</v>
      </c>
      <c r="G5906" s="8" t="s">
        <v>17662</v>
      </c>
      <c r="H5906" s="9">
        <v>125940</v>
      </c>
      <c r="I5906" s="66">
        <v>5292879</v>
      </c>
      <c r="J5906" s="67"/>
      <c r="K5906" s="68"/>
      <c r="L5906" s="75" t="s">
        <v>10611</v>
      </c>
      <c r="M5906" s="76"/>
      <c r="N5906" t="str">
        <f t="shared" si="371"/>
        <v>42110</v>
      </c>
      <c r="O5906">
        <f t="shared" si="372"/>
        <v>42110</v>
      </c>
      <c r="P5906" s="29">
        <f t="shared" si="373"/>
        <v>1199426</v>
      </c>
      <c r="Q5906" t="e">
        <f>+VLOOKUP(O5906,'Bảng kê HĐ 2022'!N$1912:R$4434,4,0)</f>
        <v>#N/A</v>
      </c>
      <c r="R5906" t="e">
        <f>+VLOOKUP(O5906,'Hàng trả'!#REF!,2,0)</f>
        <v>#REF!</v>
      </c>
    </row>
    <row r="5907" spans="1:18" hidden="1" x14ac:dyDescent="0.3">
      <c r="A5907" s="10">
        <v>10</v>
      </c>
      <c r="B5907" s="64"/>
      <c r="C5907" s="6" t="s">
        <v>19494</v>
      </c>
      <c r="D5907" s="7">
        <v>44828</v>
      </c>
      <c r="E5907" s="8" t="s">
        <v>12586</v>
      </c>
      <c r="F5907" s="9">
        <v>3278394</v>
      </c>
      <c r="G5907" s="8" t="s">
        <v>17662</v>
      </c>
      <c r="H5907" s="9">
        <v>344231</v>
      </c>
      <c r="I5907" s="69"/>
      <c r="J5907" s="70"/>
      <c r="K5907" s="71"/>
      <c r="L5907" s="77"/>
      <c r="M5907" s="78"/>
      <c r="N5907" t="str">
        <f t="shared" si="371"/>
        <v>44069</v>
      </c>
      <c r="O5907">
        <f t="shared" si="372"/>
        <v>44069</v>
      </c>
      <c r="P5907" s="29">
        <f t="shared" si="373"/>
        <v>3278394</v>
      </c>
      <c r="Q5907" t="e">
        <f>+VLOOKUP(O5907,'Bảng kê HĐ 2022'!N$1912:R$4434,4,0)</f>
        <v>#N/A</v>
      </c>
      <c r="R5907" t="e">
        <f>+VLOOKUP(O5907,'Hàng trả'!#REF!,2,0)</f>
        <v>#REF!</v>
      </c>
    </row>
    <row r="5908" spans="1:18" hidden="1" x14ac:dyDescent="0.3">
      <c r="A5908" s="10">
        <v>10</v>
      </c>
      <c r="B5908" s="65"/>
      <c r="C5908" s="6" t="s">
        <v>19495</v>
      </c>
      <c r="D5908" s="7">
        <v>44824</v>
      </c>
      <c r="E5908" s="8" t="s">
        <v>12590</v>
      </c>
      <c r="F5908" s="9">
        <v>1436011</v>
      </c>
      <c r="G5908" s="8" t="s">
        <v>17662</v>
      </c>
      <c r="H5908" s="9">
        <v>150781</v>
      </c>
      <c r="I5908" s="72"/>
      <c r="J5908" s="73"/>
      <c r="K5908" s="74"/>
      <c r="L5908" s="79"/>
      <c r="M5908" s="80"/>
      <c r="N5908" t="str">
        <f t="shared" si="371"/>
        <v>42406</v>
      </c>
      <c r="O5908">
        <f t="shared" si="372"/>
        <v>42406</v>
      </c>
      <c r="P5908" s="29">
        <f t="shared" si="373"/>
        <v>1436011</v>
      </c>
      <c r="Q5908" t="e">
        <f>+VLOOKUP(O5908,'Bảng kê HĐ 2022'!N$1912:R$4434,4,0)</f>
        <v>#N/A</v>
      </c>
      <c r="R5908" t="e">
        <f>+VLOOKUP(O5908,'Hàng trả'!#REF!,2,0)</f>
        <v>#REF!</v>
      </c>
    </row>
    <row r="5909" spans="1:18" hidden="1" x14ac:dyDescent="0.3">
      <c r="A5909" s="10">
        <v>10</v>
      </c>
      <c r="B5909" s="63" t="s">
        <v>19496</v>
      </c>
      <c r="C5909" s="6" t="s">
        <v>19497</v>
      </c>
      <c r="D5909" s="7">
        <v>44807</v>
      </c>
      <c r="E5909" s="8" t="s">
        <v>12586</v>
      </c>
      <c r="F5909" s="9">
        <v>3159435</v>
      </c>
      <c r="G5909" s="8" t="s">
        <v>17662</v>
      </c>
      <c r="H5909" s="9">
        <v>331740</v>
      </c>
      <c r="I5909" s="66">
        <v>5655389</v>
      </c>
      <c r="J5909" s="67"/>
      <c r="K5909" s="68"/>
      <c r="L5909" s="75" t="s">
        <v>10611</v>
      </c>
      <c r="M5909" s="76"/>
      <c r="N5909" t="str">
        <f t="shared" si="371"/>
        <v>37183</v>
      </c>
      <c r="O5909">
        <f t="shared" si="372"/>
        <v>37183</v>
      </c>
      <c r="P5909" s="29">
        <f t="shared" si="373"/>
        <v>3159435</v>
      </c>
      <c r="Q5909" t="e">
        <f>+VLOOKUP(O5909,'Bảng kê HĐ 2022'!N$1912:R$4434,4,0)</f>
        <v>#N/A</v>
      </c>
      <c r="R5909" t="e">
        <f>+VLOOKUP(O5909,'Hàng trả'!#REF!,2,0)</f>
        <v>#REF!</v>
      </c>
    </row>
    <row r="5910" spans="1:18" hidden="1" x14ac:dyDescent="0.3">
      <c r="A5910" s="10">
        <v>10</v>
      </c>
      <c r="B5910" s="65"/>
      <c r="C5910" s="6" t="s">
        <v>19498</v>
      </c>
      <c r="D5910" s="7">
        <v>44814</v>
      </c>
      <c r="E5910" s="8" t="s">
        <v>12586</v>
      </c>
      <c r="F5910" s="9">
        <v>3159435</v>
      </c>
      <c r="G5910" s="8" t="s">
        <v>17662</v>
      </c>
      <c r="H5910" s="9">
        <v>331740</v>
      </c>
      <c r="I5910" s="72"/>
      <c r="J5910" s="73"/>
      <c r="K5910" s="74"/>
      <c r="L5910" s="79"/>
      <c r="M5910" s="80"/>
      <c r="N5910" t="str">
        <f t="shared" si="371"/>
        <v>40102</v>
      </c>
      <c r="O5910">
        <f t="shared" si="372"/>
        <v>40102</v>
      </c>
      <c r="P5910" s="29">
        <f t="shared" si="373"/>
        <v>3159435</v>
      </c>
      <c r="Q5910" t="e">
        <f>+VLOOKUP(O5910,'Bảng kê HĐ 2022'!N$1912:R$4434,4,0)</f>
        <v>#N/A</v>
      </c>
      <c r="R5910" t="e">
        <f>+VLOOKUP(O5910,'Hàng trả'!#REF!,2,0)</f>
        <v>#REF!</v>
      </c>
    </row>
    <row r="5911" spans="1:18" hidden="1" x14ac:dyDescent="0.3">
      <c r="A5911" s="10">
        <v>10</v>
      </c>
      <c r="B5911" s="63" t="s">
        <v>19499</v>
      </c>
      <c r="C5911" s="6" t="s">
        <v>19500</v>
      </c>
      <c r="D5911" s="7">
        <v>44831</v>
      </c>
      <c r="E5911" s="8" t="s">
        <v>12430</v>
      </c>
      <c r="F5911" s="9">
        <v>2721924</v>
      </c>
      <c r="G5911" s="8" t="s">
        <v>17662</v>
      </c>
      <c r="H5911" s="9">
        <v>285802</v>
      </c>
      <c r="I5911" s="66">
        <v>4318092</v>
      </c>
      <c r="J5911" s="67"/>
      <c r="K5911" s="68"/>
      <c r="L5911" s="75" t="s">
        <v>10616</v>
      </c>
      <c r="M5911" s="76"/>
      <c r="N5911" t="str">
        <f t="shared" si="371"/>
        <v>44242</v>
      </c>
      <c r="O5911">
        <f t="shared" si="372"/>
        <v>44242</v>
      </c>
      <c r="P5911" s="29">
        <f t="shared" si="373"/>
        <v>2721924</v>
      </c>
      <c r="Q5911" t="e">
        <f>+VLOOKUP(O5911,'Bảng kê HĐ 2022'!N$1912:R$4434,4,0)</f>
        <v>#N/A</v>
      </c>
      <c r="R5911" t="e">
        <f>+VLOOKUP(O5911,'Hàng trả'!#REF!,2,0)</f>
        <v>#REF!</v>
      </c>
    </row>
    <row r="5912" spans="1:18" hidden="1" x14ac:dyDescent="0.3">
      <c r="A5912" s="10">
        <v>10</v>
      </c>
      <c r="B5912" s="65"/>
      <c r="C5912" s="6" t="s">
        <v>19501</v>
      </c>
      <c r="D5912" s="7">
        <v>44826</v>
      </c>
      <c r="E5912" s="8" t="s">
        <v>19502</v>
      </c>
      <c r="F5912" s="9">
        <v>2102760</v>
      </c>
      <c r="G5912" s="8" t="s">
        <v>17662</v>
      </c>
      <c r="H5912" s="9">
        <v>220790</v>
      </c>
      <c r="I5912" s="72"/>
      <c r="J5912" s="73"/>
      <c r="K5912" s="74"/>
      <c r="L5912" s="79"/>
      <c r="M5912" s="80"/>
      <c r="N5912" t="str">
        <f t="shared" si="371"/>
        <v>43859</v>
      </c>
      <c r="O5912">
        <f t="shared" si="372"/>
        <v>43859</v>
      </c>
      <c r="P5912" s="29">
        <f t="shared" si="373"/>
        <v>2102760</v>
      </c>
      <c r="Q5912" t="e">
        <f>+VLOOKUP(O5912,'Bảng kê HĐ 2022'!N$1912:R$4434,4,0)</f>
        <v>#N/A</v>
      </c>
      <c r="R5912" t="e">
        <f>+VLOOKUP(O5912,'Hàng trả'!#REF!,2,0)</f>
        <v>#REF!</v>
      </c>
    </row>
    <row r="5913" spans="1:18" hidden="1" x14ac:dyDescent="0.3">
      <c r="A5913" s="10">
        <v>10</v>
      </c>
      <c r="B5913" s="63" t="s">
        <v>19503</v>
      </c>
      <c r="C5913" s="6" t="s">
        <v>19504</v>
      </c>
      <c r="D5913" s="7">
        <v>44809</v>
      </c>
      <c r="E5913" s="8" t="s">
        <v>12430</v>
      </c>
      <c r="F5913" s="9">
        <v>2277896</v>
      </c>
      <c r="G5913" s="8" t="s">
        <v>17662</v>
      </c>
      <c r="H5913" s="9">
        <v>239179</v>
      </c>
      <c r="I5913" s="66">
        <v>6718165</v>
      </c>
      <c r="J5913" s="67"/>
      <c r="K5913" s="68"/>
      <c r="L5913" s="75" t="s">
        <v>10616</v>
      </c>
      <c r="M5913" s="76"/>
      <c r="N5913" t="str">
        <f t="shared" si="371"/>
        <v>37285</v>
      </c>
      <c r="O5913">
        <f t="shared" si="372"/>
        <v>37285</v>
      </c>
      <c r="P5913" s="29">
        <f t="shared" si="373"/>
        <v>2277896</v>
      </c>
      <c r="Q5913" t="e">
        <f>+VLOOKUP(O5913,'Bảng kê HĐ 2022'!N$1912:R$4434,4,0)</f>
        <v>#N/A</v>
      </c>
      <c r="R5913" t="e">
        <f>+VLOOKUP(O5913,'Hàng trả'!#REF!,2,0)</f>
        <v>#REF!</v>
      </c>
    </row>
    <row r="5914" spans="1:18" hidden="1" x14ac:dyDescent="0.3">
      <c r="A5914" s="10">
        <v>10</v>
      </c>
      <c r="B5914" s="64"/>
      <c r="C5914" s="6" t="s">
        <v>19505</v>
      </c>
      <c r="D5914" s="7">
        <v>44816</v>
      </c>
      <c r="E5914" s="8" t="s">
        <v>12430</v>
      </c>
      <c r="F5914" s="9">
        <v>3624634</v>
      </c>
      <c r="G5914" s="8" t="s">
        <v>17662</v>
      </c>
      <c r="H5914" s="9">
        <v>380587</v>
      </c>
      <c r="I5914" s="69"/>
      <c r="J5914" s="70"/>
      <c r="K5914" s="71"/>
      <c r="L5914" s="77"/>
      <c r="M5914" s="78"/>
      <c r="N5914" t="str">
        <f t="shared" si="371"/>
        <v>40164</v>
      </c>
      <c r="O5914">
        <f t="shared" si="372"/>
        <v>40164</v>
      </c>
      <c r="P5914" s="29">
        <f t="shared" si="373"/>
        <v>3624634</v>
      </c>
      <c r="Q5914" t="e">
        <f>+VLOOKUP(O5914,'Bảng kê HĐ 2022'!N$1912:R$4434,4,0)</f>
        <v>#N/A</v>
      </c>
      <c r="R5914" t="e">
        <f>+VLOOKUP(O5914,'Hàng trả'!#REF!,2,0)</f>
        <v>#REF!</v>
      </c>
    </row>
    <row r="5915" spans="1:18" hidden="1" x14ac:dyDescent="0.3">
      <c r="A5915" s="10">
        <v>10</v>
      </c>
      <c r="B5915" s="65"/>
      <c r="C5915" s="6" t="s">
        <v>19506</v>
      </c>
      <c r="D5915" s="7">
        <v>44821</v>
      </c>
      <c r="E5915" s="8" t="s">
        <v>12847</v>
      </c>
      <c r="F5915" s="9">
        <v>1603800</v>
      </c>
      <c r="G5915" s="8" t="s">
        <v>17662</v>
      </c>
      <c r="H5915" s="9">
        <v>168399</v>
      </c>
      <c r="I5915" s="72"/>
      <c r="J5915" s="73"/>
      <c r="K5915" s="74"/>
      <c r="L5915" s="79"/>
      <c r="M5915" s="80"/>
      <c r="N5915" t="str">
        <f t="shared" si="371"/>
        <v>42050</v>
      </c>
      <c r="O5915">
        <f t="shared" si="372"/>
        <v>42050</v>
      </c>
      <c r="P5915" s="29">
        <f t="shared" si="373"/>
        <v>1603800</v>
      </c>
      <c r="Q5915" t="e">
        <f>+VLOOKUP(O5915,'Bảng kê HĐ 2022'!N$1912:R$4434,4,0)</f>
        <v>#N/A</v>
      </c>
      <c r="R5915" t="e">
        <f>+VLOOKUP(O5915,'Hàng trả'!#REF!,2,0)</f>
        <v>#REF!</v>
      </c>
    </row>
    <row r="5916" spans="1:18" hidden="1" x14ac:dyDescent="0.3">
      <c r="A5916" s="10">
        <v>10</v>
      </c>
      <c r="B5916" s="63" t="s">
        <v>19507</v>
      </c>
      <c r="C5916" s="6" t="s">
        <v>19508</v>
      </c>
      <c r="D5916" s="7">
        <v>44812</v>
      </c>
      <c r="E5916" s="8" t="s">
        <v>12436</v>
      </c>
      <c r="F5916" s="9">
        <v>2398853</v>
      </c>
      <c r="G5916" s="8" t="s">
        <v>17662</v>
      </c>
      <c r="H5916" s="9">
        <v>251880</v>
      </c>
      <c r="I5916" s="66">
        <v>14091256</v>
      </c>
      <c r="J5916" s="67"/>
      <c r="K5916" s="68"/>
      <c r="L5916" s="75" t="s">
        <v>11526</v>
      </c>
      <c r="M5916" s="76"/>
      <c r="N5916" t="str">
        <f t="shared" si="371"/>
        <v>38456</v>
      </c>
      <c r="O5916">
        <f t="shared" si="372"/>
        <v>38456</v>
      </c>
      <c r="P5916" s="29">
        <f t="shared" si="373"/>
        <v>2398853</v>
      </c>
      <c r="Q5916" t="e">
        <f>+VLOOKUP(O5916,'Bảng kê HĐ 2022'!N$1912:R$4434,4,0)</f>
        <v>#N/A</v>
      </c>
      <c r="R5916" t="e">
        <f>+VLOOKUP(O5916,'Hàng trả'!#REF!,2,0)</f>
        <v>#REF!</v>
      </c>
    </row>
    <row r="5917" spans="1:18" hidden="1" x14ac:dyDescent="0.3">
      <c r="A5917" s="10">
        <v>10</v>
      </c>
      <c r="B5917" s="64"/>
      <c r="C5917" s="6" t="s">
        <v>19509</v>
      </c>
      <c r="D5917" s="7">
        <v>44826</v>
      </c>
      <c r="E5917" s="8" t="s">
        <v>12432</v>
      </c>
      <c r="F5917" s="9">
        <v>2398853</v>
      </c>
      <c r="G5917" s="8" t="s">
        <v>17662</v>
      </c>
      <c r="H5917" s="9">
        <v>251880</v>
      </c>
      <c r="I5917" s="69"/>
      <c r="J5917" s="70"/>
      <c r="K5917" s="71"/>
      <c r="L5917" s="77"/>
      <c r="M5917" s="78"/>
      <c r="N5917" t="str">
        <f t="shared" si="371"/>
        <v>43639</v>
      </c>
      <c r="O5917">
        <f t="shared" si="372"/>
        <v>43639</v>
      </c>
      <c r="P5917" s="29">
        <f t="shared" si="373"/>
        <v>2398853</v>
      </c>
      <c r="Q5917" t="e">
        <f>+VLOOKUP(O5917,'Bảng kê HĐ 2022'!N$1912:R$4434,4,0)</f>
        <v>#N/A</v>
      </c>
      <c r="R5917" t="e">
        <f>+VLOOKUP(O5917,'Hàng trả'!#REF!,2,0)</f>
        <v>#REF!</v>
      </c>
    </row>
    <row r="5918" spans="1:18" hidden="1" x14ac:dyDescent="0.3">
      <c r="A5918" s="10">
        <v>10</v>
      </c>
      <c r="B5918" s="64"/>
      <c r="C5918" s="6" t="s">
        <v>19510</v>
      </c>
      <c r="D5918" s="7">
        <v>44830</v>
      </c>
      <c r="E5918" s="8" t="s">
        <v>12432</v>
      </c>
      <c r="F5918" s="9">
        <v>3305994</v>
      </c>
      <c r="G5918" s="8" t="s">
        <v>17662</v>
      </c>
      <c r="H5918" s="9">
        <v>347129</v>
      </c>
      <c r="I5918" s="69"/>
      <c r="J5918" s="70"/>
      <c r="K5918" s="71"/>
      <c r="L5918" s="77"/>
      <c r="M5918" s="78"/>
      <c r="N5918" t="str">
        <f t="shared" si="371"/>
        <v>44166</v>
      </c>
      <c r="O5918">
        <f t="shared" si="372"/>
        <v>44166</v>
      </c>
      <c r="P5918" s="29">
        <f t="shared" si="373"/>
        <v>3305994</v>
      </c>
      <c r="Q5918" t="e">
        <f>+VLOOKUP(O5918,'Bảng kê HĐ 2022'!N$1912:R$4434,4,0)</f>
        <v>#N/A</v>
      </c>
      <c r="R5918" t="e">
        <f>+VLOOKUP(O5918,'Hàng trả'!#REF!,2,0)</f>
        <v>#REF!</v>
      </c>
    </row>
    <row r="5919" spans="1:18" hidden="1" x14ac:dyDescent="0.3">
      <c r="A5919" s="10">
        <v>10</v>
      </c>
      <c r="B5919" s="64"/>
      <c r="C5919" s="6" t="s">
        <v>19511</v>
      </c>
      <c r="D5919" s="7">
        <v>44823</v>
      </c>
      <c r="E5919" s="8" t="s">
        <v>15507</v>
      </c>
      <c r="F5919" s="9">
        <v>2078968</v>
      </c>
      <c r="G5919" s="8" t="s">
        <v>17662</v>
      </c>
      <c r="H5919" s="9">
        <v>218292</v>
      </c>
      <c r="I5919" s="69"/>
      <c r="J5919" s="70"/>
      <c r="K5919" s="71"/>
      <c r="L5919" s="77"/>
      <c r="M5919" s="78"/>
      <c r="N5919" t="str">
        <f t="shared" si="371"/>
        <v>42339</v>
      </c>
      <c r="O5919">
        <f t="shared" si="372"/>
        <v>42339</v>
      </c>
      <c r="P5919" s="29">
        <f t="shared" si="373"/>
        <v>2078968</v>
      </c>
      <c r="Q5919" t="e">
        <f>+VLOOKUP(O5919,'Bảng kê HĐ 2022'!N$1912:R$4434,4,0)</f>
        <v>#N/A</v>
      </c>
      <c r="R5919" t="e">
        <f>+VLOOKUP(O5919,'Hàng trả'!#REF!,2,0)</f>
        <v>#REF!</v>
      </c>
    </row>
    <row r="5920" spans="1:18" hidden="1" x14ac:dyDescent="0.3">
      <c r="A5920" s="10">
        <v>10</v>
      </c>
      <c r="B5920" s="64"/>
      <c r="C5920" s="6" t="s">
        <v>19512</v>
      </c>
      <c r="D5920" s="7">
        <v>44833</v>
      </c>
      <c r="E5920" s="8" t="s">
        <v>12432</v>
      </c>
      <c r="F5920" s="9">
        <v>3820360</v>
      </c>
      <c r="G5920" s="8" t="s">
        <v>17662</v>
      </c>
      <c r="H5920" s="9">
        <v>401138</v>
      </c>
      <c r="I5920" s="69"/>
      <c r="J5920" s="70"/>
      <c r="K5920" s="71"/>
      <c r="L5920" s="77"/>
      <c r="M5920" s="78"/>
      <c r="N5920" t="str">
        <f t="shared" si="371"/>
        <v>45256</v>
      </c>
      <c r="O5920">
        <f t="shared" si="372"/>
        <v>45256</v>
      </c>
      <c r="P5920" s="29">
        <f t="shared" si="373"/>
        <v>3820360</v>
      </c>
      <c r="Q5920" t="e">
        <f>+VLOOKUP(O5920,'Bảng kê HĐ 2022'!N$1912:R$4434,4,0)</f>
        <v>#N/A</v>
      </c>
      <c r="R5920" t="e">
        <f>+VLOOKUP(O5920,'Hàng trả'!#REF!,2,0)</f>
        <v>#REF!</v>
      </c>
    </row>
    <row r="5921" spans="1:18" hidden="1" x14ac:dyDescent="0.3">
      <c r="A5921" s="10">
        <v>10</v>
      </c>
      <c r="B5921" s="65"/>
      <c r="C5921" s="6" t="s">
        <v>19513</v>
      </c>
      <c r="D5921" s="7">
        <v>44819</v>
      </c>
      <c r="E5921" s="8" t="s">
        <v>12436</v>
      </c>
      <c r="F5921" s="9">
        <v>1741392</v>
      </c>
      <c r="G5921" s="8" t="s">
        <v>17662</v>
      </c>
      <c r="H5921" s="9">
        <v>182846</v>
      </c>
      <c r="I5921" s="72"/>
      <c r="J5921" s="73"/>
      <c r="K5921" s="74"/>
      <c r="L5921" s="79"/>
      <c r="M5921" s="80"/>
      <c r="N5921" t="str">
        <f t="shared" si="371"/>
        <v>41370</v>
      </c>
      <c r="O5921">
        <f t="shared" si="372"/>
        <v>41370</v>
      </c>
      <c r="P5921" s="29">
        <f t="shared" si="373"/>
        <v>1741392</v>
      </c>
      <c r="Q5921" t="e">
        <f>+VLOOKUP(O5921,'Bảng kê HĐ 2022'!N$1912:R$4434,4,0)</f>
        <v>#N/A</v>
      </c>
      <c r="R5921" t="e">
        <f>+VLOOKUP(O5921,'Hàng trả'!#REF!,2,0)</f>
        <v>#REF!</v>
      </c>
    </row>
    <row r="5922" spans="1:18" hidden="1" x14ac:dyDescent="0.3">
      <c r="A5922" s="10">
        <v>10</v>
      </c>
      <c r="B5922" s="5" t="s">
        <v>19514</v>
      </c>
      <c r="C5922" s="6" t="s">
        <v>19515</v>
      </c>
      <c r="D5922" s="7">
        <v>44816</v>
      </c>
      <c r="E5922" s="8" t="s">
        <v>12436</v>
      </c>
      <c r="F5922" s="9">
        <v>4096197</v>
      </c>
      <c r="G5922" s="8" t="s">
        <v>17662</v>
      </c>
      <c r="H5922" s="9">
        <v>430101</v>
      </c>
      <c r="I5922" s="93">
        <v>3666096</v>
      </c>
      <c r="J5922" s="94"/>
      <c r="K5922" s="95"/>
      <c r="L5922" s="96" t="s">
        <v>11526</v>
      </c>
      <c r="M5922" s="97"/>
      <c r="N5922" t="str">
        <f t="shared" si="371"/>
        <v>40140</v>
      </c>
      <c r="O5922">
        <f t="shared" si="372"/>
        <v>40140</v>
      </c>
      <c r="P5922" s="29">
        <f t="shared" si="373"/>
        <v>4096197</v>
      </c>
      <c r="Q5922" t="e">
        <f>+VLOOKUP(O5922,'Bảng kê HĐ 2022'!N$1912:R$4434,4,0)</f>
        <v>#N/A</v>
      </c>
      <c r="R5922" t="e">
        <f>+VLOOKUP(O5922,'Hàng trả'!#REF!,2,0)</f>
        <v>#REF!</v>
      </c>
    </row>
    <row r="5923" spans="1:18" hidden="1" x14ac:dyDescent="0.3">
      <c r="A5923" s="10">
        <v>10</v>
      </c>
      <c r="B5923" s="63" t="s">
        <v>19519</v>
      </c>
      <c r="C5923" s="6" t="s">
        <v>19520</v>
      </c>
      <c r="D5923" s="7">
        <v>44830</v>
      </c>
      <c r="E5923" s="8" t="s">
        <v>12430</v>
      </c>
      <c r="F5923" s="9">
        <v>3823783</v>
      </c>
      <c r="G5923" s="8" t="s">
        <v>17662</v>
      </c>
      <c r="H5923" s="9">
        <v>401497</v>
      </c>
      <c r="I5923" s="66">
        <v>8173965</v>
      </c>
      <c r="J5923" s="67"/>
      <c r="K5923" s="68"/>
      <c r="L5923" s="75" t="s">
        <v>10622</v>
      </c>
      <c r="M5923" s="76"/>
      <c r="N5923" t="str">
        <f t="shared" si="371"/>
        <v>44145</v>
      </c>
      <c r="O5923">
        <f t="shared" si="372"/>
        <v>44145</v>
      </c>
      <c r="P5923" s="29">
        <f t="shared" si="373"/>
        <v>3823783</v>
      </c>
      <c r="Q5923" t="e">
        <f>+VLOOKUP(O5923,'Bảng kê HĐ 2022'!N$1912:R$4434,4,0)</f>
        <v>#N/A</v>
      </c>
      <c r="R5923" t="e">
        <f>+VLOOKUP(O5923,'Hàng trả'!#REF!,2,0)</f>
        <v>#REF!</v>
      </c>
    </row>
    <row r="5924" spans="1:18" hidden="1" x14ac:dyDescent="0.3">
      <c r="A5924" s="10">
        <v>10</v>
      </c>
      <c r="B5924" s="64"/>
      <c r="C5924" s="6" t="s">
        <v>19521</v>
      </c>
      <c r="D5924" s="7">
        <v>44823</v>
      </c>
      <c r="E5924" s="8" t="s">
        <v>12430</v>
      </c>
      <c r="F5924" s="9">
        <v>2929975</v>
      </c>
      <c r="G5924" s="8" t="s">
        <v>17662</v>
      </c>
      <c r="H5924" s="9">
        <v>307647</v>
      </c>
      <c r="I5924" s="69"/>
      <c r="J5924" s="70"/>
      <c r="K5924" s="71"/>
      <c r="L5924" s="77"/>
      <c r="M5924" s="78"/>
      <c r="N5924" t="str">
        <f t="shared" si="371"/>
        <v>42317</v>
      </c>
      <c r="O5924">
        <f t="shared" si="372"/>
        <v>42317</v>
      </c>
      <c r="P5924" s="29">
        <f t="shared" si="373"/>
        <v>2929975</v>
      </c>
      <c r="Q5924" t="e">
        <f>+VLOOKUP(O5924,'Bảng kê HĐ 2022'!N$1912:R$4434,4,0)</f>
        <v>#N/A</v>
      </c>
      <c r="R5924" t="e">
        <f>+VLOOKUP(O5924,'Hàng trả'!#REF!,2,0)</f>
        <v>#REF!</v>
      </c>
    </row>
    <row r="5925" spans="1:18" hidden="1" x14ac:dyDescent="0.3">
      <c r="A5925" s="10">
        <v>10</v>
      </c>
      <c r="B5925" s="65"/>
      <c r="C5925" s="6" t="s">
        <v>19522</v>
      </c>
      <c r="D5925" s="7">
        <v>44833</v>
      </c>
      <c r="E5925" s="8" t="s">
        <v>12430</v>
      </c>
      <c r="F5925" s="9">
        <v>2379164</v>
      </c>
      <c r="G5925" s="8" t="s">
        <v>17662</v>
      </c>
      <c r="H5925" s="9">
        <v>249812</v>
      </c>
      <c r="I5925" s="72"/>
      <c r="J5925" s="73"/>
      <c r="K5925" s="74"/>
      <c r="L5925" s="79"/>
      <c r="M5925" s="80"/>
      <c r="N5925" t="str">
        <f t="shared" si="371"/>
        <v>45269</v>
      </c>
      <c r="O5925">
        <f t="shared" si="372"/>
        <v>45269</v>
      </c>
      <c r="P5925" s="29">
        <f t="shared" si="373"/>
        <v>2379164</v>
      </c>
      <c r="Q5925" t="e">
        <f>+VLOOKUP(O5925,'Bảng kê HĐ 2022'!N$1912:R$4434,4,0)</f>
        <v>#N/A</v>
      </c>
      <c r="R5925" t="e">
        <f>+VLOOKUP(O5925,'Hàng trả'!#REF!,2,0)</f>
        <v>#REF!</v>
      </c>
    </row>
    <row r="5926" spans="1:18" hidden="1" x14ac:dyDescent="0.3">
      <c r="A5926" s="10">
        <v>10</v>
      </c>
      <c r="B5926" s="5" t="s">
        <v>19523</v>
      </c>
      <c r="C5926" s="6" t="s">
        <v>19524</v>
      </c>
      <c r="D5926" s="7">
        <v>44828</v>
      </c>
      <c r="E5926" s="8" t="s">
        <v>17181</v>
      </c>
      <c r="F5926" s="9">
        <v>2635438</v>
      </c>
      <c r="G5926" s="8" t="s">
        <v>17662</v>
      </c>
      <c r="H5926" s="9">
        <v>276721</v>
      </c>
      <c r="I5926" s="93">
        <v>2358717</v>
      </c>
      <c r="J5926" s="94"/>
      <c r="K5926" s="95"/>
      <c r="L5926" s="96" t="s">
        <v>11532</v>
      </c>
      <c r="M5926" s="97"/>
      <c r="N5926" t="str">
        <f t="shared" si="371"/>
        <v>44095</v>
      </c>
      <c r="O5926">
        <f t="shared" si="372"/>
        <v>44095</v>
      </c>
      <c r="P5926" s="29">
        <f t="shared" si="373"/>
        <v>2635438</v>
      </c>
      <c r="Q5926" t="e">
        <f>+VLOOKUP(O5926,'Bảng kê HĐ 2022'!N$1912:R$4434,4,0)</f>
        <v>#N/A</v>
      </c>
      <c r="R5926" t="e">
        <f>+VLOOKUP(O5926,'Hàng trả'!#REF!,2,0)</f>
        <v>#REF!</v>
      </c>
    </row>
    <row r="5927" spans="1:18" hidden="1" x14ac:dyDescent="0.3">
      <c r="A5927" s="10">
        <v>10</v>
      </c>
      <c r="B5927" s="63" t="s">
        <v>19525</v>
      </c>
      <c r="C5927" s="6" t="s">
        <v>19526</v>
      </c>
      <c r="D5927" s="7">
        <v>44830</v>
      </c>
      <c r="E5927" s="8" t="s">
        <v>11920</v>
      </c>
      <c r="F5927" s="9">
        <v>7349843</v>
      </c>
      <c r="G5927" s="8" t="s">
        <v>17662</v>
      </c>
      <c r="H5927" s="9">
        <v>771733</v>
      </c>
      <c r="I5927" s="66">
        <v>11763329</v>
      </c>
      <c r="J5927" s="67"/>
      <c r="K5927" s="68"/>
      <c r="L5927" s="75" t="s">
        <v>10142</v>
      </c>
      <c r="M5927" s="76"/>
      <c r="N5927" t="str">
        <f t="shared" si="371"/>
        <v>44159</v>
      </c>
      <c r="O5927">
        <f t="shared" si="372"/>
        <v>44159</v>
      </c>
      <c r="P5927" s="29">
        <f t="shared" si="373"/>
        <v>7349843</v>
      </c>
      <c r="Q5927" t="e">
        <f>+VLOOKUP(O5927,'Bảng kê HĐ 2022'!N$1912:R$4434,4,0)</f>
        <v>#N/A</v>
      </c>
      <c r="R5927" t="e">
        <f>+VLOOKUP(O5927,'Hàng trả'!#REF!,2,0)</f>
        <v>#REF!</v>
      </c>
    </row>
    <row r="5928" spans="1:18" hidden="1" x14ac:dyDescent="0.3">
      <c r="A5928" s="10">
        <v>10</v>
      </c>
      <c r="B5928" s="65"/>
      <c r="C5928" s="6" t="s">
        <v>19527</v>
      </c>
      <c r="D5928" s="7">
        <v>44818</v>
      </c>
      <c r="E5928" s="8" t="s">
        <v>11920</v>
      </c>
      <c r="F5928" s="9">
        <v>5793541</v>
      </c>
      <c r="G5928" s="8" t="s">
        <v>17662</v>
      </c>
      <c r="H5928" s="9">
        <v>608322</v>
      </c>
      <c r="I5928" s="72"/>
      <c r="J5928" s="73"/>
      <c r="K5928" s="74"/>
      <c r="L5928" s="79"/>
      <c r="M5928" s="80"/>
      <c r="N5928" t="str">
        <f t="shared" si="371"/>
        <v>40253</v>
      </c>
      <c r="O5928">
        <f t="shared" si="372"/>
        <v>40253</v>
      </c>
      <c r="P5928" s="29">
        <f t="shared" si="373"/>
        <v>5793541</v>
      </c>
      <c r="Q5928" t="e">
        <f>+VLOOKUP(O5928,'Bảng kê HĐ 2022'!N$1912:R$4434,4,0)</f>
        <v>#N/A</v>
      </c>
      <c r="R5928" t="e">
        <f>+VLOOKUP(O5928,'Hàng trả'!#REF!,2,0)</f>
        <v>#REF!</v>
      </c>
    </row>
    <row r="5929" spans="1:18" hidden="1" x14ac:dyDescent="0.3">
      <c r="A5929" s="10">
        <v>10</v>
      </c>
      <c r="B5929" s="63" t="s">
        <v>19531</v>
      </c>
      <c r="C5929" s="6" t="s">
        <v>19532</v>
      </c>
      <c r="D5929" s="7">
        <v>44830</v>
      </c>
      <c r="E5929" s="8" t="s">
        <v>12634</v>
      </c>
      <c r="F5929" s="9">
        <v>6256591</v>
      </c>
      <c r="G5929" s="8" t="s">
        <v>17662</v>
      </c>
      <c r="H5929" s="9">
        <v>656942</v>
      </c>
      <c r="I5929" s="66">
        <v>9148569</v>
      </c>
      <c r="J5929" s="67"/>
      <c r="K5929" s="68"/>
      <c r="L5929" s="75" t="s">
        <v>10643</v>
      </c>
      <c r="M5929" s="76"/>
      <c r="N5929" t="str">
        <f t="shared" si="371"/>
        <v>44197</v>
      </c>
      <c r="O5929">
        <f t="shared" si="372"/>
        <v>44197</v>
      </c>
      <c r="P5929" s="29">
        <f t="shared" si="373"/>
        <v>6256591</v>
      </c>
      <c r="Q5929" t="e">
        <f>+VLOOKUP(O5929,'Bảng kê HĐ 2022'!N$1912:R$4434,4,0)</f>
        <v>#N/A</v>
      </c>
      <c r="R5929" t="e">
        <f>+VLOOKUP(O5929,'Hàng trả'!#REF!,2,0)</f>
        <v>#REF!</v>
      </c>
    </row>
    <row r="5930" spans="1:18" hidden="1" x14ac:dyDescent="0.3">
      <c r="A5930" s="10">
        <v>10</v>
      </c>
      <c r="B5930" s="65"/>
      <c r="C5930" s="6" t="s">
        <v>19533</v>
      </c>
      <c r="D5930" s="7">
        <v>44824</v>
      </c>
      <c r="E5930" s="8" t="s">
        <v>12634</v>
      </c>
      <c r="F5930" s="9">
        <v>3965274</v>
      </c>
      <c r="G5930" s="8" t="s">
        <v>17662</v>
      </c>
      <c r="H5930" s="9">
        <v>416354</v>
      </c>
      <c r="I5930" s="72"/>
      <c r="J5930" s="73"/>
      <c r="K5930" s="74"/>
      <c r="L5930" s="79"/>
      <c r="M5930" s="80"/>
      <c r="N5930" t="str">
        <f t="shared" si="371"/>
        <v>42373</v>
      </c>
      <c r="O5930">
        <f t="shared" si="372"/>
        <v>42373</v>
      </c>
      <c r="P5930" s="29">
        <f t="shared" si="373"/>
        <v>3965274</v>
      </c>
      <c r="Q5930" t="e">
        <f>+VLOOKUP(O5930,'Bảng kê HĐ 2022'!N$1912:R$4434,4,0)</f>
        <v>#N/A</v>
      </c>
      <c r="R5930" t="e">
        <f>+VLOOKUP(O5930,'Hàng trả'!#REF!,2,0)</f>
        <v>#REF!</v>
      </c>
    </row>
    <row r="5931" spans="1:18" hidden="1" x14ac:dyDescent="0.3">
      <c r="A5931" s="10">
        <v>10</v>
      </c>
      <c r="B5931" s="63" t="s">
        <v>19534</v>
      </c>
      <c r="C5931" s="6" t="s">
        <v>19535</v>
      </c>
      <c r="D5931" s="7">
        <v>44809</v>
      </c>
      <c r="E5931" s="8" t="s">
        <v>12432</v>
      </c>
      <c r="F5931" s="9">
        <v>5769335</v>
      </c>
      <c r="G5931" s="8" t="s">
        <v>17662</v>
      </c>
      <c r="H5931" s="9">
        <v>605780</v>
      </c>
      <c r="I5931" s="66">
        <v>7310528</v>
      </c>
      <c r="J5931" s="67"/>
      <c r="K5931" s="68"/>
      <c r="L5931" s="75" t="s">
        <v>10643</v>
      </c>
      <c r="M5931" s="76"/>
      <c r="N5931" t="str">
        <f t="shared" si="371"/>
        <v>37238</v>
      </c>
      <c r="O5931">
        <f t="shared" si="372"/>
        <v>37238</v>
      </c>
      <c r="P5931" s="29">
        <f t="shared" si="373"/>
        <v>5769335</v>
      </c>
      <c r="Q5931" t="e">
        <f>+VLOOKUP(O5931,'Bảng kê HĐ 2022'!N$1912:R$4434,4,0)</f>
        <v>#N/A</v>
      </c>
      <c r="R5931" t="e">
        <f>+VLOOKUP(O5931,'Hàng trả'!#REF!,2,0)</f>
        <v>#REF!</v>
      </c>
    </row>
    <row r="5932" spans="1:18" hidden="1" x14ac:dyDescent="0.3">
      <c r="A5932" s="10">
        <v>10</v>
      </c>
      <c r="B5932" s="65"/>
      <c r="C5932" s="6" t="s">
        <v>19536</v>
      </c>
      <c r="D5932" s="7">
        <v>44816</v>
      </c>
      <c r="E5932" s="8" t="s">
        <v>19537</v>
      </c>
      <c r="F5932" s="9">
        <v>2398853</v>
      </c>
      <c r="G5932" s="8" t="s">
        <v>17662</v>
      </c>
      <c r="H5932" s="9">
        <v>251880</v>
      </c>
      <c r="I5932" s="72"/>
      <c r="J5932" s="73"/>
      <c r="K5932" s="74"/>
      <c r="L5932" s="79"/>
      <c r="M5932" s="80"/>
      <c r="N5932" t="str">
        <f t="shared" si="371"/>
        <v>40123</v>
      </c>
      <c r="O5932">
        <f t="shared" si="372"/>
        <v>40123</v>
      </c>
      <c r="P5932" s="29">
        <f t="shared" si="373"/>
        <v>2398853</v>
      </c>
      <c r="Q5932" t="e">
        <f>+VLOOKUP(O5932,'Bảng kê HĐ 2022'!N$1912:R$4434,4,0)</f>
        <v>#N/A</v>
      </c>
      <c r="R5932" t="e">
        <f>+VLOOKUP(O5932,'Hàng trả'!#REF!,2,0)</f>
        <v>#REF!</v>
      </c>
    </row>
    <row r="5933" spans="1:18" hidden="1" x14ac:dyDescent="0.3">
      <c r="A5933" s="10">
        <v>10</v>
      </c>
      <c r="B5933" s="5" t="s">
        <v>19543</v>
      </c>
      <c r="C5933" s="6" t="s">
        <v>19544</v>
      </c>
      <c r="D5933" s="7">
        <v>44833</v>
      </c>
      <c r="E5933" s="8" t="s">
        <v>12432</v>
      </c>
      <c r="F5933" s="9">
        <v>1866937</v>
      </c>
      <c r="G5933" s="8" t="s">
        <v>17662</v>
      </c>
      <c r="H5933" s="9">
        <v>196028</v>
      </c>
      <c r="I5933" s="93">
        <v>1670909</v>
      </c>
      <c r="J5933" s="94"/>
      <c r="K5933" s="95"/>
      <c r="L5933" s="96" t="s">
        <v>10646</v>
      </c>
      <c r="M5933" s="97"/>
      <c r="N5933" t="str">
        <f t="shared" si="371"/>
        <v>45282</v>
      </c>
      <c r="O5933">
        <f t="shared" si="372"/>
        <v>45282</v>
      </c>
      <c r="P5933" s="29">
        <f t="shared" si="373"/>
        <v>1866937</v>
      </c>
      <c r="Q5933" t="e">
        <f>+VLOOKUP(O5933,'Bảng kê HĐ 2022'!N$1912:R$4434,4,0)</f>
        <v>#N/A</v>
      </c>
      <c r="R5933" t="e">
        <f>+VLOOKUP(O5933,'Hàng trả'!#REF!,2,0)</f>
        <v>#REF!</v>
      </c>
    </row>
    <row r="5934" spans="1:18" hidden="1" x14ac:dyDescent="0.3">
      <c r="A5934" s="10">
        <v>10</v>
      </c>
      <c r="B5934" s="5" t="s">
        <v>19545</v>
      </c>
      <c r="C5934" s="6" t="s">
        <v>19546</v>
      </c>
      <c r="D5934" s="7">
        <v>44816</v>
      </c>
      <c r="E5934" s="8" t="s">
        <v>12430</v>
      </c>
      <c r="F5934" s="9">
        <v>1282127</v>
      </c>
      <c r="G5934" s="8" t="s">
        <v>17662</v>
      </c>
      <c r="H5934" s="9">
        <v>134623</v>
      </c>
      <c r="I5934" s="93">
        <v>1147504</v>
      </c>
      <c r="J5934" s="94"/>
      <c r="K5934" s="95"/>
      <c r="L5934" s="96" t="s">
        <v>10646</v>
      </c>
      <c r="M5934" s="97"/>
      <c r="N5934" t="str">
        <f t="shared" si="371"/>
        <v>40125</v>
      </c>
      <c r="O5934">
        <f t="shared" si="372"/>
        <v>40125</v>
      </c>
      <c r="P5934" s="29">
        <f t="shared" si="373"/>
        <v>1282127</v>
      </c>
      <c r="Q5934" t="e">
        <f>+VLOOKUP(O5934,'Bảng kê HĐ 2022'!N$1912:R$4434,4,0)</f>
        <v>#N/A</v>
      </c>
      <c r="R5934" t="e">
        <f>+VLOOKUP(O5934,'Hàng trả'!#REF!,2,0)</f>
        <v>#REF!</v>
      </c>
    </row>
    <row r="5935" spans="1:18" hidden="1" x14ac:dyDescent="0.3">
      <c r="A5935" s="10">
        <v>10</v>
      </c>
      <c r="B5935" s="63" t="s">
        <v>19547</v>
      </c>
      <c r="C5935" s="6" t="s">
        <v>19548</v>
      </c>
      <c r="D5935" s="7">
        <v>44823</v>
      </c>
      <c r="E5935" s="8" t="s">
        <v>12432</v>
      </c>
      <c r="F5935" s="9">
        <v>2297101</v>
      </c>
      <c r="G5935" s="8" t="s">
        <v>17662</v>
      </c>
      <c r="H5935" s="9">
        <v>241196</v>
      </c>
      <c r="I5935" s="66">
        <v>3243288</v>
      </c>
      <c r="J5935" s="67"/>
      <c r="K5935" s="68"/>
      <c r="L5935" s="75" t="s">
        <v>10146</v>
      </c>
      <c r="M5935" s="76"/>
      <c r="N5935" t="str">
        <f t="shared" si="371"/>
        <v>42337</v>
      </c>
      <c r="O5935">
        <f t="shared" si="372"/>
        <v>42337</v>
      </c>
      <c r="P5935" s="29">
        <f t="shared" si="373"/>
        <v>2297101</v>
      </c>
      <c r="Q5935" t="e">
        <f>+VLOOKUP(O5935,'Bảng kê HĐ 2022'!N$1912:R$4434,4,0)</f>
        <v>#N/A</v>
      </c>
      <c r="R5935" t="e">
        <f>+VLOOKUP(O5935,'Hàng trả'!#REF!,2,0)</f>
        <v>#REF!</v>
      </c>
    </row>
    <row r="5936" spans="1:18" hidden="1" x14ac:dyDescent="0.3">
      <c r="A5936" s="10">
        <v>10</v>
      </c>
      <c r="B5936" s="65"/>
      <c r="C5936" s="6" t="s">
        <v>19549</v>
      </c>
      <c r="D5936" s="7">
        <v>44833</v>
      </c>
      <c r="E5936" s="8" t="s">
        <v>12432</v>
      </c>
      <c r="F5936" s="9">
        <v>1326685</v>
      </c>
      <c r="G5936" s="8" t="s">
        <v>17662</v>
      </c>
      <c r="H5936" s="9">
        <v>139302</v>
      </c>
      <c r="I5936" s="72"/>
      <c r="J5936" s="73"/>
      <c r="K5936" s="74"/>
      <c r="L5936" s="79"/>
      <c r="M5936" s="80"/>
      <c r="N5936" t="str">
        <f t="shared" si="371"/>
        <v>45253</v>
      </c>
      <c r="O5936">
        <f t="shared" si="372"/>
        <v>45253</v>
      </c>
      <c r="P5936" s="29">
        <f t="shared" si="373"/>
        <v>1326685</v>
      </c>
      <c r="Q5936" t="e">
        <f>+VLOOKUP(O5936,'Bảng kê HĐ 2022'!N$1912:R$4434,4,0)</f>
        <v>#N/A</v>
      </c>
      <c r="R5936" t="e">
        <f>+VLOOKUP(O5936,'Hàng trả'!#REF!,2,0)</f>
        <v>#REF!</v>
      </c>
    </row>
    <row r="5937" spans="1:18" hidden="1" x14ac:dyDescent="0.3">
      <c r="A5937" s="10">
        <v>10</v>
      </c>
      <c r="B5937" s="5" t="s">
        <v>19550</v>
      </c>
      <c r="C5937" s="6" t="s">
        <v>19551</v>
      </c>
      <c r="D5937" s="7">
        <v>44812</v>
      </c>
      <c r="E5937" s="8" t="s">
        <v>12432</v>
      </c>
      <c r="F5937" s="9">
        <v>1453542</v>
      </c>
      <c r="G5937" s="8" t="s">
        <v>17662</v>
      </c>
      <c r="H5937" s="9">
        <v>152622</v>
      </c>
      <c r="I5937" s="93">
        <v>1300920</v>
      </c>
      <c r="J5937" s="94"/>
      <c r="K5937" s="95"/>
      <c r="L5937" s="96" t="s">
        <v>10146</v>
      </c>
      <c r="M5937" s="97"/>
      <c r="N5937" t="str">
        <f t="shared" si="371"/>
        <v>38455</v>
      </c>
      <c r="O5937">
        <f t="shared" si="372"/>
        <v>38455</v>
      </c>
      <c r="P5937" s="29">
        <f t="shared" si="373"/>
        <v>1453542</v>
      </c>
      <c r="Q5937" t="e">
        <f>+VLOOKUP(O5937,'Bảng kê HĐ 2022'!N$1912:R$4434,4,0)</f>
        <v>#N/A</v>
      </c>
      <c r="R5937" t="e">
        <f>+VLOOKUP(O5937,'Hàng trả'!#REF!,2,0)</f>
        <v>#REF!</v>
      </c>
    </row>
    <row r="5938" spans="1:18" hidden="1" x14ac:dyDescent="0.3">
      <c r="A5938" s="10">
        <v>10</v>
      </c>
      <c r="B5938" s="5" t="s">
        <v>19557</v>
      </c>
      <c r="C5938" s="6" t="s">
        <v>19558</v>
      </c>
      <c r="D5938" s="7">
        <v>44826</v>
      </c>
      <c r="E5938" s="8" t="s">
        <v>12432</v>
      </c>
      <c r="F5938" s="9">
        <v>3278394</v>
      </c>
      <c r="G5938" s="8" t="s">
        <v>17662</v>
      </c>
      <c r="H5938" s="9">
        <v>344231</v>
      </c>
      <c r="I5938" s="93">
        <v>2934163</v>
      </c>
      <c r="J5938" s="94"/>
      <c r="K5938" s="95"/>
      <c r="L5938" s="96" t="s">
        <v>10658</v>
      </c>
      <c r="M5938" s="97"/>
      <c r="N5938" t="str">
        <f t="shared" si="371"/>
        <v>43284</v>
      </c>
      <c r="O5938">
        <f t="shared" si="372"/>
        <v>43284</v>
      </c>
      <c r="P5938" s="29">
        <f t="shared" si="373"/>
        <v>3278394</v>
      </c>
      <c r="Q5938" t="e">
        <f>+VLOOKUP(O5938,'Bảng kê HĐ 2022'!N$1912:R$4434,4,0)</f>
        <v>#N/A</v>
      </c>
      <c r="R5938" t="e">
        <f>+VLOOKUP(O5938,'Hàng trả'!#REF!,2,0)</f>
        <v>#REF!</v>
      </c>
    </row>
    <row r="5939" spans="1:18" hidden="1" x14ac:dyDescent="0.3">
      <c r="A5939" s="10">
        <v>10</v>
      </c>
      <c r="B5939" s="63" t="s">
        <v>19559</v>
      </c>
      <c r="C5939" s="6" t="s">
        <v>19560</v>
      </c>
      <c r="D5939" s="7">
        <v>44818</v>
      </c>
      <c r="E5939" s="8" t="s">
        <v>12432</v>
      </c>
      <c r="F5939" s="9">
        <v>3159435</v>
      </c>
      <c r="G5939" s="8" t="s">
        <v>17662</v>
      </c>
      <c r="H5939" s="9">
        <v>331741</v>
      </c>
      <c r="I5939" s="66">
        <v>6192316</v>
      </c>
      <c r="J5939" s="67"/>
      <c r="K5939" s="68"/>
      <c r="L5939" s="75" t="s">
        <v>10658</v>
      </c>
      <c r="M5939" s="76"/>
      <c r="N5939" t="str">
        <f t="shared" si="371"/>
        <v>40269</v>
      </c>
      <c r="O5939">
        <f t="shared" si="372"/>
        <v>40269</v>
      </c>
      <c r="P5939" s="29">
        <f t="shared" si="373"/>
        <v>3159435</v>
      </c>
      <c r="Q5939" t="e">
        <f>+VLOOKUP(O5939,'Bảng kê HĐ 2022'!N$1912:R$4434,4,0)</f>
        <v>#N/A</v>
      </c>
      <c r="R5939" t="e">
        <f>+VLOOKUP(O5939,'Hàng trả'!#REF!,2,0)</f>
        <v>#REF!</v>
      </c>
    </row>
    <row r="5940" spans="1:18" hidden="1" x14ac:dyDescent="0.3">
      <c r="A5940" s="10">
        <v>10</v>
      </c>
      <c r="B5940" s="65"/>
      <c r="C5940" s="6" t="s">
        <v>19561</v>
      </c>
      <c r="D5940" s="7">
        <v>44805</v>
      </c>
      <c r="E5940" s="8" t="s">
        <v>12432</v>
      </c>
      <c r="F5940" s="9">
        <v>3759354</v>
      </c>
      <c r="G5940" s="8" t="s">
        <v>17662</v>
      </c>
      <c r="H5940" s="9">
        <v>394732</v>
      </c>
      <c r="I5940" s="72"/>
      <c r="J5940" s="73"/>
      <c r="K5940" s="74"/>
      <c r="L5940" s="79"/>
      <c r="M5940" s="80"/>
      <c r="N5940" t="str">
        <f t="shared" si="371"/>
        <v>37151</v>
      </c>
      <c r="O5940">
        <f t="shared" si="372"/>
        <v>37151</v>
      </c>
      <c r="P5940" s="29">
        <f t="shared" si="373"/>
        <v>3759354</v>
      </c>
      <c r="Q5940" t="e">
        <f>+VLOOKUP(O5940,'Bảng kê HĐ 2022'!N$1912:R$4434,4,0)</f>
        <v>#N/A</v>
      </c>
      <c r="R5940" t="e">
        <f>+VLOOKUP(O5940,'Hàng trả'!#REF!,2,0)</f>
        <v>#REF!</v>
      </c>
    </row>
    <row r="5941" spans="1:18" hidden="1" x14ac:dyDescent="0.3">
      <c r="A5941" s="10">
        <v>10</v>
      </c>
      <c r="B5941" s="63" t="s">
        <v>19562</v>
      </c>
      <c r="C5941" s="6" t="s">
        <v>19563</v>
      </c>
      <c r="D5941" s="7">
        <v>44827</v>
      </c>
      <c r="E5941" s="8" t="s">
        <v>12432</v>
      </c>
      <c r="F5941" s="9">
        <v>3086365</v>
      </c>
      <c r="G5941" s="8" t="s">
        <v>17662</v>
      </c>
      <c r="H5941" s="9">
        <v>324068</v>
      </c>
      <c r="I5941" s="66">
        <v>4796013</v>
      </c>
      <c r="J5941" s="67"/>
      <c r="K5941" s="68"/>
      <c r="L5941" s="75" t="s">
        <v>10669</v>
      </c>
      <c r="M5941" s="76"/>
      <c r="N5941" t="str">
        <f t="shared" si="371"/>
        <v>43876</v>
      </c>
      <c r="O5941">
        <f t="shared" si="372"/>
        <v>43876</v>
      </c>
      <c r="P5941" s="29">
        <f t="shared" si="373"/>
        <v>3086365</v>
      </c>
      <c r="Q5941" t="e">
        <f>+VLOOKUP(O5941,'Bảng kê HĐ 2022'!N$1912:R$4434,4,0)</f>
        <v>#N/A</v>
      </c>
      <c r="R5941" t="e">
        <f>+VLOOKUP(O5941,'Hàng trả'!#REF!,2,0)</f>
        <v>#REF!</v>
      </c>
    </row>
    <row r="5942" spans="1:18" hidden="1" x14ac:dyDescent="0.3">
      <c r="A5942" s="10">
        <v>10</v>
      </c>
      <c r="B5942" s="65"/>
      <c r="C5942" s="6" t="s">
        <v>19564</v>
      </c>
      <c r="D5942" s="7">
        <v>44830</v>
      </c>
      <c r="E5942" s="8" t="s">
        <v>12432</v>
      </c>
      <c r="F5942" s="9">
        <v>2272309</v>
      </c>
      <c r="G5942" s="8" t="s">
        <v>17662</v>
      </c>
      <c r="H5942" s="9">
        <v>238593</v>
      </c>
      <c r="I5942" s="72"/>
      <c r="J5942" s="73"/>
      <c r="K5942" s="74"/>
      <c r="L5942" s="79"/>
      <c r="M5942" s="80"/>
      <c r="N5942" t="str">
        <f t="shared" si="371"/>
        <v>44146</v>
      </c>
      <c r="O5942">
        <f t="shared" si="372"/>
        <v>44146</v>
      </c>
      <c r="P5942" s="29">
        <f t="shared" si="373"/>
        <v>2272309</v>
      </c>
      <c r="Q5942" t="e">
        <f>+VLOOKUP(O5942,'Bảng kê HĐ 2022'!N$1912:R$4434,4,0)</f>
        <v>#N/A</v>
      </c>
      <c r="R5942" t="e">
        <f>+VLOOKUP(O5942,'Hàng trả'!#REF!,2,0)</f>
        <v>#REF!</v>
      </c>
    </row>
    <row r="5943" spans="1:18" hidden="1" x14ac:dyDescent="0.3">
      <c r="A5943" s="10">
        <v>10</v>
      </c>
      <c r="B5943" s="63" t="s">
        <v>19565</v>
      </c>
      <c r="C5943" s="6" t="s">
        <v>19566</v>
      </c>
      <c r="D5943" s="7">
        <v>44812</v>
      </c>
      <c r="E5943" s="8" t="s">
        <v>12432</v>
      </c>
      <c r="F5943" s="9">
        <v>2218889</v>
      </c>
      <c r="G5943" s="8" t="s">
        <v>17662</v>
      </c>
      <c r="H5943" s="9">
        <v>232983</v>
      </c>
      <c r="I5943" s="66">
        <v>9232589</v>
      </c>
      <c r="J5943" s="67"/>
      <c r="K5943" s="68"/>
      <c r="L5943" s="75" t="s">
        <v>10669</v>
      </c>
      <c r="M5943" s="76"/>
      <c r="N5943" t="str">
        <f t="shared" si="371"/>
        <v>38450</v>
      </c>
      <c r="O5943">
        <f t="shared" si="372"/>
        <v>38450</v>
      </c>
      <c r="P5943" s="29">
        <f t="shared" si="373"/>
        <v>2218889</v>
      </c>
      <c r="Q5943" t="e">
        <f>+VLOOKUP(O5943,'Bảng kê HĐ 2022'!N$1912:R$4434,4,0)</f>
        <v>#N/A</v>
      </c>
      <c r="R5943" t="e">
        <f>+VLOOKUP(O5943,'Hàng trả'!#REF!,2,0)</f>
        <v>#REF!</v>
      </c>
    </row>
    <row r="5944" spans="1:18" hidden="1" x14ac:dyDescent="0.3">
      <c r="A5944" s="10">
        <v>10</v>
      </c>
      <c r="B5944" s="64"/>
      <c r="C5944" s="6" t="s">
        <v>19567</v>
      </c>
      <c r="D5944" s="7">
        <v>44821</v>
      </c>
      <c r="E5944" s="8" t="s">
        <v>11932</v>
      </c>
      <c r="F5944" s="9">
        <v>1914602</v>
      </c>
      <c r="G5944" s="8" t="s">
        <v>17662</v>
      </c>
      <c r="H5944" s="9">
        <v>201033</v>
      </c>
      <c r="I5944" s="69"/>
      <c r="J5944" s="70"/>
      <c r="K5944" s="71"/>
      <c r="L5944" s="77"/>
      <c r="M5944" s="78"/>
      <c r="N5944" t="str">
        <f t="shared" si="371"/>
        <v>42067</v>
      </c>
      <c r="O5944">
        <f t="shared" si="372"/>
        <v>42067</v>
      </c>
      <c r="P5944" s="29">
        <f t="shared" si="373"/>
        <v>1914602</v>
      </c>
      <c r="Q5944" t="e">
        <f>+VLOOKUP(O5944,'Bảng kê HĐ 2022'!N$1912:R$4434,4,0)</f>
        <v>#N/A</v>
      </c>
      <c r="R5944" t="e">
        <f>+VLOOKUP(O5944,'Hàng trả'!#REF!,2,0)</f>
        <v>#REF!</v>
      </c>
    </row>
    <row r="5945" spans="1:18" hidden="1" x14ac:dyDescent="0.3">
      <c r="A5945" s="10">
        <v>10</v>
      </c>
      <c r="B5945" s="64"/>
      <c r="C5945" s="6" t="s">
        <v>19568</v>
      </c>
      <c r="D5945" s="7">
        <v>44805</v>
      </c>
      <c r="E5945" s="8" t="s">
        <v>12430</v>
      </c>
      <c r="F5945" s="9">
        <v>2824189</v>
      </c>
      <c r="G5945" s="8" t="s">
        <v>17662</v>
      </c>
      <c r="H5945" s="9">
        <v>296540</v>
      </c>
      <c r="I5945" s="69"/>
      <c r="J5945" s="70"/>
      <c r="K5945" s="71"/>
      <c r="L5945" s="77"/>
      <c r="M5945" s="78"/>
      <c r="N5945" t="str">
        <f t="shared" si="371"/>
        <v>37121</v>
      </c>
      <c r="O5945">
        <f t="shared" si="372"/>
        <v>37121</v>
      </c>
      <c r="P5945" s="29">
        <f t="shared" si="373"/>
        <v>2824189</v>
      </c>
      <c r="Q5945" t="e">
        <f>+VLOOKUP(O5945,'Bảng kê HĐ 2022'!N$1912:R$4434,4,0)</f>
        <v>#N/A</v>
      </c>
      <c r="R5945" t="e">
        <f>+VLOOKUP(O5945,'Hàng trả'!#REF!,2,0)</f>
        <v>#REF!</v>
      </c>
    </row>
    <row r="5946" spans="1:18" hidden="1" x14ac:dyDescent="0.3">
      <c r="A5946" s="10">
        <v>10</v>
      </c>
      <c r="B5946" s="65"/>
      <c r="C5946" s="6" t="s">
        <v>19569</v>
      </c>
      <c r="D5946" s="7">
        <v>44809</v>
      </c>
      <c r="E5946" s="8" t="s">
        <v>12430</v>
      </c>
      <c r="F5946" s="9">
        <v>3358062</v>
      </c>
      <c r="G5946" s="8" t="s">
        <v>17662</v>
      </c>
      <c r="H5946" s="9">
        <v>352597</v>
      </c>
      <c r="I5946" s="72"/>
      <c r="J5946" s="73"/>
      <c r="K5946" s="74"/>
      <c r="L5946" s="79"/>
      <c r="M5946" s="80"/>
      <c r="N5946" t="str">
        <f t="shared" si="371"/>
        <v>37257</v>
      </c>
      <c r="O5946">
        <f t="shared" si="372"/>
        <v>37257</v>
      </c>
      <c r="P5946" s="29">
        <f t="shared" si="373"/>
        <v>3358062</v>
      </c>
      <c r="Q5946" t="e">
        <f>+VLOOKUP(O5946,'Bảng kê HĐ 2022'!N$1912:R$4434,4,0)</f>
        <v>#N/A</v>
      </c>
      <c r="R5946" t="e">
        <f>+VLOOKUP(O5946,'Hàng trả'!#REF!,2,0)</f>
        <v>#REF!</v>
      </c>
    </row>
    <row r="5947" spans="1:18" hidden="1" x14ac:dyDescent="0.3">
      <c r="A5947" s="10">
        <v>10</v>
      </c>
      <c r="B5947" s="63" t="s">
        <v>19573</v>
      </c>
      <c r="C5947" s="6" t="s">
        <v>19574</v>
      </c>
      <c r="D5947" s="7">
        <v>44833</v>
      </c>
      <c r="E5947" s="8" t="s">
        <v>12432</v>
      </c>
      <c r="F5947" s="9">
        <v>918945</v>
      </c>
      <c r="G5947" s="8" t="s">
        <v>17662</v>
      </c>
      <c r="H5947" s="9">
        <v>96489</v>
      </c>
      <c r="I5947" s="66">
        <v>1573896</v>
      </c>
      <c r="J5947" s="67"/>
      <c r="K5947" s="68"/>
      <c r="L5947" s="75" t="s">
        <v>11574</v>
      </c>
      <c r="M5947" s="76"/>
      <c r="N5947" t="str">
        <f t="shared" si="371"/>
        <v>44774</v>
      </c>
      <c r="O5947">
        <f t="shared" si="372"/>
        <v>44774</v>
      </c>
      <c r="P5947" s="29">
        <f t="shared" si="373"/>
        <v>918945</v>
      </c>
      <c r="Q5947" t="e">
        <f>+VLOOKUP(O5947,'Bảng kê HĐ 2022'!N$1912:R$4434,4,0)</f>
        <v>#N/A</v>
      </c>
      <c r="R5947" t="e">
        <f>+VLOOKUP(O5947,'Hàng trả'!#REF!,2,0)</f>
        <v>#REF!</v>
      </c>
    </row>
    <row r="5948" spans="1:18" hidden="1" x14ac:dyDescent="0.3">
      <c r="A5948" s="10">
        <v>10</v>
      </c>
      <c r="B5948" s="65"/>
      <c r="C5948" s="6" t="s">
        <v>19575</v>
      </c>
      <c r="D5948" s="7">
        <v>44831</v>
      </c>
      <c r="E5948" s="8" t="s">
        <v>12432</v>
      </c>
      <c r="F5948" s="9">
        <v>839598</v>
      </c>
      <c r="G5948" s="8" t="s">
        <v>17662</v>
      </c>
      <c r="H5948" s="9">
        <v>88158</v>
      </c>
      <c r="I5948" s="72"/>
      <c r="J5948" s="73"/>
      <c r="K5948" s="74"/>
      <c r="L5948" s="79"/>
      <c r="M5948" s="80"/>
      <c r="N5948" t="str">
        <f t="shared" si="371"/>
        <v>44240</v>
      </c>
      <c r="O5948">
        <f t="shared" si="372"/>
        <v>44240</v>
      </c>
      <c r="P5948" s="29">
        <f t="shared" si="373"/>
        <v>839598</v>
      </c>
      <c r="Q5948" t="e">
        <f>+VLOOKUP(O5948,'Bảng kê HĐ 2022'!N$1912:R$4434,4,0)</f>
        <v>#N/A</v>
      </c>
      <c r="R5948" t="e">
        <f>+VLOOKUP(O5948,'Hàng trả'!#REF!,2,0)</f>
        <v>#REF!</v>
      </c>
    </row>
    <row r="5949" spans="1:18" hidden="1" x14ac:dyDescent="0.3">
      <c r="A5949" s="10">
        <v>10</v>
      </c>
      <c r="B5949" s="63" t="s">
        <v>19576</v>
      </c>
      <c r="C5949" s="6" t="s">
        <v>19577</v>
      </c>
      <c r="D5949" s="7">
        <v>44809</v>
      </c>
      <c r="E5949" s="8" t="s">
        <v>12432</v>
      </c>
      <c r="F5949" s="9">
        <v>1199426</v>
      </c>
      <c r="G5949" s="8" t="s">
        <v>17662</v>
      </c>
      <c r="H5949" s="9">
        <v>125940</v>
      </c>
      <c r="I5949" s="66">
        <v>2517060</v>
      </c>
      <c r="J5949" s="67"/>
      <c r="K5949" s="68"/>
      <c r="L5949" s="75" t="s">
        <v>11574</v>
      </c>
      <c r="M5949" s="76"/>
      <c r="N5949" t="str">
        <f t="shared" si="371"/>
        <v>37284</v>
      </c>
      <c r="O5949">
        <f t="shared" si="372"/>
        <v>37284</v>
      </c>
      <c r="P5949" s="29">
        <f t="shared" si="373"/>
        <v>1199426</v>
      </c>
      <c r="Q5949" t="e">
        <f>+VLOOKUP(O5949,'Bảng kê HĐ 2022'!N$1912:R$4434,4,0)</f>
        <v>#N/A</v>
      </c>
      <c r="R5949" t="e">
        <f>+VLOOKUP(O5949,'Hàng trả'!#REF!,2,0)</f>
        <v>#REF!</v>
      </c>
    </row>
    <row r="5950" spans="1:18" hidden="1" x14ac:dyDescent="0.3">
      <c r="A5950" s="10">
        <v>10</v>
      </c>
      <c r="B5950" s="65"/>
      <c r="C5950" s="6" t="s">
        <v>19578</v>
      </c>
      <c r="D5950" s="7">
        <v>44809</v>
      </c>
      <c r="E5950" s="8" t="s">
        <v>12428</v>
      </c>
      <c r="F5950" s="9">
        <v>1612931</v>
      </c>
      <c r="G5950" s="8" t="s">
        <v>17662</v>
      </c>
      <c r="H5950" s="9">
        <v>169357</v>
      </c>
      <c r="I5950" s="72"/>
      <c r="J5950" s="73"/>
      <c r="K5950" s="74"/>
      <c r="L5950" s="79"/>
      <c r="M5950" s="80"/>
      <c r="N5950" t="str">
        <f t="shared" si="371"/>
        <v>37203</v>
      </c>
      <c r="O5950">
        <f t="shared" si="372"/>
        <v>37203</v>
      </c>
      <c r="P5950" s="29">
        <f t="shared" si="373"/>
        <v>1612931</v>
      </c>
      <c r="Q5950" t="e">
        <f>+VLOOKUP(O5950,'Bảng kê HĐ 2022'!N$1912:R$4434,4,0)</f>
        <v>#N/A</v>
      </c>
      <c r="R5950" t="e">
        <f>+VLOOKUP(O5950,'Hàng trả'!#REF!,2,0)</f>
        <v>#REF!</v>
      </c>
    </row>
    <row r="5951" spans="1:18" hidden="1" x14ac:dyDescent="0.3">
      <c r="A5951" s="10">
        <v>10</v>
      </c>
      <c r="B5951" s="63" t="s">
        <v>19579</v>
      </c>
      <c r="C5951" s="6" t="s">
        <v>19580</v>
      </c>
      <c r="D5951" s="7">
        <v>44823</v>
      </c>
      <c r="E5951" s="8" t="s">
        <v>12432</v>
      </c>
      <c r="F5951" s="9">
        <v>3526438</v>
      </c>
      <c r="G5951" s="8" t="s">
        <v>17662</v>
      </c>
      <c r="H5951" s="9">
        <v>370276</v>
      </c>
      <c r="I5951" s="66">
        <v>5016838</v>
      </c>
      <c r="J5951" s="67"/>
      <c r="K5951" s="68"/>
      <c r="L5951" s="75" t="s">
        <v>10680</v>
      </c>
      <c r="M5951" s="76"/>
      <c r="N5951" t="str">
        <f t="shared" si="371"/>
        <v>42309</v>
      </c>
      <c r="O5951">
        <f t="shared" si="372"/>
        <v>42309</v>
      </c>
      <c r="P5951" s="29">
        <f t="shared" si="373"/>
        <v>3526438</v>
      </c>
      <c r="Q5951" t="e">
        <f>+VLOOKUP(O5951,'Bảng kê HĐ 2022'!N$1912:R$4434,4,0)</f>
        <v>#N/A</v>
      </c>
      <c r="R5951" t="e">
        <f>+VLOOKUP(O5951,'Hàng trả'!#REF!,2,0)</f>
        <v>#REF!</v>
      </c>
    </row>
    <row r="5952" spans="1:18" hidden="1" x14ac:dyDescent="0.3">
      <c r="A5952" s="10">
        <v>10</v>
      </c>
      <c r="B5952" s="65"/>
      <c r="C5952" s="6" t="s">
        <v>19581</v>
      </c>
      <c r="D5952" s="7">
        <v>44826</v>
      </c>
      <c r="E5952" s="8" t="s">
        <v>12430</v>
      </c>
      <c r="F5952" s="9">
        <v>2078968</v>
      </c>
      <c r="G5952" s="8" t="s">
        <v>17662</v>
      </c>
      <c r="H5952" s="9">
        <v>218292</v>
      </c>
      <c r="I5952" s="72"/>
      <c r="J5952" s="73"/>
      <c r="K5952" s="74"/>
      <c r="L5952" s="79"/>
      <c r="M5952" s="80"/>
      <c r="N5952" t="str">
        <f t="shared" si="371"/>
        <v>43862</v>
      </c>
      <c r="O5952">
        <f t="shared" si="372"/>
        <v>43862</v>
      </c>
      <c r="P5952" s="29">
        <f t="shared" si="373"/>
        <v>2078968</v>
      </c>
      <c r="Q5952" t="e">
        <f>+VLOOKUP(O5952,'Bảng kê HĐ 2022'!N$1912:R$4434,4,0)</f>
        <v>#N/A</v>
      </c>
      <c r="R5952" t="e">
        <f>+VLOOKUP(O5952,'Hàng trả'!#REF!,2,0)</f>
        <v>#REF!</v>
      </c>
    </row>
    <row r="5953" spans="1:18" hidden="1" x14ac:dyDescent="0.3">
      <c r="A5953" s="10">
        <v>10</v>
      </c>
      <c r="B5953" s="63" t="s">
        <v>19582</v>
      </c>
      <c r="C5953" s="6" t="s">
        <v>19583</v>
      </c>
      <c r="D5953" s="7">
        <v>44805</v>
      </c>
      <c r="E5953" s="8" t="s">
        <v>12430</v>
      </c>
      <c r="F5953" s="9">
        <v>674096</v>
      </c>
      <c r="G5953" s="8" t="s">
        <v>17662</v>
      </c>
      <c r="H5953" s="9">
        <v>70780</v>
      </c>
      <c r="I5953" s="66">
        <v>2386586</v>
      </c>
      <c r="J5953" s="67"/>
      <c r="K5953" s="68"/>
      <c r="L5953" s="75" t="s">
        <v>10680</v>
      </c>
      <c r="M5953" s="76"/>
      <c r="N5953" t="str">
        <f t="shared" si="371"/>
        <v>37179</v>
      </c>
      <c r="O5953">
        <f t="shared" si="372"/>
        <v>37179</v>
      </c>
      <c r="P5953" s="29">
        <f t="shared" si="373"/>
        <v>674096</v>
      </c>
      <c r="Q5953" t="e">
        <f>+VLOOKUP(O5953,'Bảng kê HĐ 2022'!N$1912:R$4434,4,0)</f>
        <v>#N/A</v>
      </c>
      <c r="R5953" t="e">
        <f>+VLOOKUP(O5953,'Hàng trả'!#REF!,2,0)</f>
        <v>#REF!</v>
      </c>
    </row>
    <row r="5954" spans="1:18" hidden="1" x14ac:dyDescent="0.3">
      <c r="A5954" s="10">
        <v>10</v>
      </c>
      <c r="B5954" s="65"/>
      <c r="C5954" s="6" t="s">
        <v>19584</v>
      </c>
      <c r="D5954" s="7">
        <v>44820</v>
      </c>
      <c r="E5954" s="8" t="s">
        <v>12432</v>
      </c>
      <c r="F5954" s="9">
        <v>1992481</v>
      </c>
      <c r="G5954" s="8" t="s">
        <v>17662</v>
      </c>
      <c r="H5954" s="9">
        <v>209211</v>
      </c>
      <c r="I5954" s="72"/>
      <c r="J5954" s="73"/>
      <c r="K5954" s="74"/>
      <c r="L5954" s="79"/>
      <c r="M5954" s="80"/>
      <c r="N5954" t="str">
        <f t="shared" si="371"/>
        <v>41927</v>
      </c>
      <c r="O5954">
        <f t="shared" si="372"/>
        <v>41927</v>
      </c>
      <c r="P5954" s="29">
        <f t="shared" si="373"/>
        <v>1992481</v>
      </c>
      <c r="Q5954" t="e">
        <f>+VLOOKUP(O5954,'Bảng kê HĐ 2022'!N$1912:R$4434,4,0)</f>
        <v>#N/A</v>
      </c>
      <c r="R5954" t="e">
        <f>+VLOOKUP(O5954,'Hàng trả'!#REF!,2,0)</f>
        <v>#REF!</v>
      </c>
    </row>
    <row r="5955" spans="1:18" hidden="1" x14ac:dyDescent="0.3">
      <c r="A5955" s="10">
        <v>10</v>
      </c>
      <c r="B5955" s="63" t="s">
        <v>19585</v>
      </c>
      <c r="C5955" s="6" t="s">
        <v>19586</v>
      </c>
      <c r="D5955" s="7">
        <v>44824</v>
      </c>
      <c r="E5955" s="8" t="s">
        <v>12432</v>
      </c>
      <c r="F5955" s="9">
        <v>1793308</v>
      </c>
      <c r="G5955" s="8" t="s">
        <v>17662</v>
      </c>
      <c r="H5955" s="9">
        <v>188297</v>
      </c>
      <c r="I5955" s="66">
        <v>2693386</v>
      </c>
      <c r="J5955" s="67"/>
      <c r="K5955" s="68"/>
      <c r="L5955" s="75" t="s">
        <v>10685</v>
      </c>
      <c r="M5955" s="76"/>
      <c r="N5955" t="str">
        <f t="shared" si="371"/>
        <v>42425</v>
      </c>
      <c r="O5955">
        <f t="shared" si="372"/>
        <v>42425</v>
      </c>
      <c r="P5955" s="29">
        <f t="shared" si="373"/>
        <v>1793308</v>
      </c>
      <c r="Q5955" t="e">
        <f>+VLOOKUP(O5955,'Bảng kê HĐ 2022'!N$1912:R$4434,4,0)</f>
        <v>#N/A</v>
      </c>
      <c r="R5955" t="e">
        <f>+VLOOKUP(O5955,'Hàng trả'!#REF!,2,0)</f>
        <v>#REF!</v>
      </c>
    </row>
    <row r="5956" spans="1:18" hidden="1" x14ac:dyDescent="0.3">
      <c r="A5956" s="10">
        <v>10</v>
      </c>
      <c r="B5956" s="65"/>
      <c r="C5956" s="6" t="s">
        <v>19587</v>
      </c>
      <c r="D5956" s="7">
        <v>44810</v>
      </c>
      <c r="E5956" s="8" t="s">
        <v>12430</v>
      </c>
      <c r="F5956" s="9">
        <v>1216062</v>
      </c>
      <c r="G5956" s="8" t="s">
        <v>17662</v>
      </c>
      <c r="H5956" s="9">
        <v>127687</v>
      </c>
      <c r="I5956" s="72"/>
      <c r="J5956" s="73"/>
      <c r="K5956" s="74"/>
      <c r="L5956" s="79"/>
      <c r="M5956" s="80"/>
      <c r="N5956" t="str">
        <f t="shared" si="371"/>
        <v>37365</v>
      </c>
      <c r="O5956">
        <f t="shared" si="372"/>
        <v>37365</v>
      </c>
      <c r="P5956" s="29">
        <f t="shared" si="373"/>
        <v>1216062</v>
      </c>
      <c r="Q5956" t="e">
        <f>+VLOOKUP(O5956,'Bảng kê HĐ 2022'!N$1912:R$4434,4,0)</f>
        <v>#N/A</v>
      </c>
      <c r="R5956" t="e">
        <f>+VLOOKUP(O5956,'Hàng trả'!#REF!,2,0)</f>
        <v>#REF!</v>
      </c>
    </row>
    <row r="5957" spans="1:18" hidden="1" x14ac:dyDescent="0.3">
      <c r="A5957" s="10">
        <v>10</v>
      </c>
      <c r="B5957" s="63" t="s">
        <v>19591</v>
      </c>
      <c r="C5957" s="6" t="s">
        <v>19592</v>
      </c>
      <c r="D5957" s="7">
        <v>44819</v>
      </c>
      <c r="E5957" s="8" t="s">
        <v>12432</v>
      </c>
      <c r="F5957" s="9">
        <v>2244858</v>
      </c>
      <c r="G5957" s="8" t="s">
        <v>17662</v>
      </c>
      <c r="H5957" s="9">
        <v>235710</v>
      </c>
      <c r="I5957" s="66">
        <v>6193634</v>
      </c>
      <c r="J5957" s="67"/>
      <c r="K5957" s="68"/>
      <c r="L5957" s="75" t="s">
        <v>10688</v>
      </c>
      <c r="M5957" s="76"/>
      <c r="N5957" t="str">
        <f t="shared" si="371"/>
        <v>40890</v>
      </c>
      <c r="O5957">
        <f t="shared" si="372"/>
        <v>40890</v>
      </c>
      <c r="P5957" s="29">
        <f t="shared" si="373"/>
        <v>2244858</v>
      </c>
      <c r="Q5957" t="e">
        <f>+VLOOKUP(O5957,'Bảng kê HĐ 2022'!N$1912:R$4434,4,0)</f>
        <v>#N/A</v>
      </c>
      <c r="R5957" t="e">
        <f>+VLOOKUP(O5957,'Hàng trả'!#REF!,2,0)</f>
        <v>#REF!</v>
      </c>
    </row>
    <row r="5958" spans="1:18" hidden="1" x14ac:dyDescent="0.3">
      <c r="A5958" s="10">
        <v>10</v>
      </c>
      <c r="B5958" s="64"/>
      <c r="C5958" s="6" t="s">
        <v>19593</v>
      </c>
      <c r="D5958" s="7">
        <v>44826</v>
      </c>
      <c r="E5958" s="8" t="s">
        <v>12432</v>
      </c>
      <c r="F5958" s="9">
        <v>479771</v>
      </c>
      <c r="G5958" s="8" t="s">
        <v>17662</v>
      </c>
      <c r="H5958" s="9">
        <v>50376</v>
      </c>
      <c r="I5958" s="69"/>
      <c r="J5958" s="70"/>
      <c r="K5958" s="71"/>
      <c r="L5958" s="77"/>
      <c r="M5958" s="78"/>
      <c r="N5958" t="str">
        <f t="shared" si="371"/>
        <v>43670</v>
      </c>
      <c r="O5958">
        <f t="shared" si="372"/>
        <v>43670</v>
      </c>
      <c r="P5958" s="29">
        <f t="shared" si="373"/>
        <v>479771</v>
      </c>
      <c r="Q5958" t="e">
        <f>+VLOOKUP(O5958,'Bảng kê HĐ 2022'!N$1912:R$4434,4,0)</f>
        <v>#N/A</v>
      </c>
      <c r="R5958" t="e">
        <f>+VLOOKUP(O5958,'Hàng trả'!#REF!,2,0)</f>
        <v>#REF!</v>
      </c>
    </row>
    <row r="5959" spans="1:18" hidden="1" x14ac:dyDescent="0.3">
      <c r="A5959" s="10">
        <v>10</v>
      </c>
      <c r="B5959" s="64"/>
      <c r="C5959" s="6" t="s">
        <v>19594</v>
      </c>
      <c r="D5959" s="7">
        <v>44818</v>
      </c>
      <c r="E5959" s="8" t="s">
        <v>12432</v>
      </c>
      <c r="F5959" s="9">
        <v>2485339</v>
      </c>
      <c r="G5959" s="8" t="s">
        <v>17662</v>
      </c>
      <c r="H5959" s="9">
        <v>260961</v>
      </c>
      <c r="I5959" s="69"/>
      <c r="J5959" s="70"/>
      <c r="K5959" s="71"/>
      <c r="L5959" s="77"/>
      <c r="M5959" s="78"/>
      <c r="N5959" t="str">
        <f t="shared" si="371"/>
        <v>40252</v>
      </c>
      <c r="O5959">
        <f t="shared" si="372"/>
        <v>40252</v>
      </c>
      <c r="P5959" s="29">
        <f t="shared" si="373"/>
        <v>2485339</v>
      </c>
      <c r="Q5959" t="e">
        <f>+VLOOKUP(O5959,'Bảng kê HĐ 2022'!N$1912:R$4434,4,0)</f>
        <v>#N/A</v>
      </c>
      <c r="R5959" t="e">
        <f>+VLOOKUP(O5959,'Hàng trả'!#REF!,2,0)</f>
        <v>#REF!</v>
      </c>
    </row>
    <row r="5960" spans="1:18" hidden="1" x14ac:dyDescent="0.3">
      <c r="A5960" s="10">
        <v>10</v>
      </c>
      <c r="B5960" s="65"/>
      <c r="C5960" s="6" t="s">
        <v>19595</v>
      </c>
      <c r="D5960" s="7">
        <v>44831</v>
      </c>
      <c r="E5960" s="8" t="s">
        <v>12432</v>
      </c>
      <c r="F5960" s="9">
        <v>1710294</v>
      </c>
      <c r="G5960" s="8" t="s">
        <v>17662</v>
      </c>
      <c r="H5960" s="9">
        <v>179581</v>
      </c>
      <c r="I5960" s="72"/>
      <c r="J5960" s="73"/>
      <c r="K5960" s="74"/>
      <c r="L5960" s="79"/>
      <c r="M5960" s="80"/>
      <c r="N5960" t="str">
        <f t="shared" si="371"/>
        <v>44247</v>
      </c>
      <c r="O5960">
        <f t="shared" si="372"/>
        <v>44247</v>
      </c>
      <c r="P5960" s="29">
        <f t="shared" si="373"/>
        <v>1710294</v>
      </c>
      <c r="Q5960" t="e">
        <f>+VLOOKUP(O5960,'Bảng kê HĐ 2022'!N$1912:R$4434,4,0)</f>
        <v>#N/A</v>
      </c>
      <c r="R5960" t="e">
        <f>+VLOOKUP(O5960,'Hàng trả'!#REF!,2,0)</f>
        <v>#REF!</v>
      </c>
    </row>
    <row r="5961" spans="1:18" hidden="1" x14ac:dyDescent="0.3">
      <c r="A5961" s="10">
        <v>10</v>
      </c>
      <c r="B5961" s="63" t="s">
        <v>19596</v>
      </c>
      <c r="C5961" s="6" t="s">
        <v>19597</v>
      </c>
      <c r="D5961" s="7">
        <v>44810</v>
      </c>
      <c r="E5961" s="8" t="s">
        <v>12432</v>
      </c>
      <c r="F5961" s="9">
        <v>696557</v>
      </c>
      <c r="G5961" s="8" t="s">
        <v>17662</v>
      </c>
      <c r="H5961" s="9">
        <v>73138</v>
      </c>
      <c r="I5961" s="66">
        <v>1939435</v>
      </c>
      <c r="J5961" s="67"/>
      <c r="K5961" s="68"/>
      <c r="L5961" s="75" t="s">
        <v>10688</v>
      </c>
      <c r="M5961" s="76"/>
      <c r="N5961" t="str">
        <f t="shared" ref="N5961:N6024" si="374">+RIGHT(C5961,5)</f>
        <v>37360</v>
      </c>
      <c r="O5961">
        <f t="shared" ref="O5961:O6024" si="375">+N5961*1</f>
        <v>37360</v>
      </c>
      <c r="P5961" s="29">
        <f t="shared" ref="P5961:P6024" si="376">+F5961</f>
        <v>696557</v>
      </c>
      <c r="Q5961" t="e">
        <f>+VLOOKUP(O5961,'Bảng kê HĐ 2022'!N$1912:R$4434,4,0)</f>
        <v>#N/A</v>
      </c>
      <c r="R5961" t="e">
        <f>+VLOOKUP(O5961,'Hàng trả'!#REF!,2,0)</f>
        <v>#REF!</v>
      </c>
    </row>
    <row r="5962" spans="1:18" hidden="1" x14ac:dyDescent="0.3">
      <c r="A5962" s="10">
        <v>10</v>
      </c>
      <c r="B5962" s="65"/>
      <c r="C5962" s="6" t="s">
        <v>19598</v>
      </c>
      <c r="D5962" s="7">
        <v>44809</v>
      </c>
      <c r="E5962" s="8" t="s">
        <v>12432</v>
      </c>
      <c r="F5962" s="9">
        <v>1470409</v>
      </c>
      <c r="G5962" s="8" t="s">
        <v>17662</v>
      </c>
      <c r="H5962" s="9">
        <v>154393</v>
      </c>
      <c r="I5962" s="72"/>
      <c r="J5962" s="73"/>
      <c r="K5962" s="74"/>
      <c r="L5962" s="79"/>
      <c r="M5962" s="80"/>
      <c r="N5962" t="str">
        <f t="shared" si="374"/>
        <v>37205</v>
      </c>
      <c r="O5962">
        <f t="shared" si="375"/>
        <v>37205</v>
      </c>
      <c r="P5962" s="29">
        <f t="shared" si="376"/>
        <v>1470409</v>
      </c>
      <c r="Q5962" t="e">
        <f>+VLOOKUP(O5962,'Bảng kê HĐ 2022'!N$1912:R$4434,4,0)</f>
        <v>#N/A</v>
      </c>
      <c r="R5962" t="e">
        <f>+VLOOKUP(O5962,'Hàng trả'!#REF!,2,0)</f>
        <v>#REF!</v>
      </c>
    </row>
    <row r="5963" spans="1:18" hidden="1" x14ac:dyDescent="0.3">
      <c r="A5963" s="10">
        <v>10</v>
      </c>
      <c r="B5963" s="5" t="s">
        <v>19602</v>
      </c>
      <c r="C5963" s="6" t="s">
        <v>19603</v>
      </c>
      <c r="D5963" s="7">
        <v>44818</v>
      </c>
      <c r="E5963" s="8" t="s">
        <v>12436</v>
      </c>
      <c r="F5963" s="9">
        <v>5330896</v>
      </c>
      <c r="G5963" s="8" t="s">
        <v>17662</v>
      </c>
      <c r="H5963" s="9">
        <v>559744</v>
      </c>
      <c r="I5963" s="93">
        <v>4771152</v>
      </c>
      <c r="J5963" s="94"/>
      <c r="K5963" s="95"/>
      <c r="L5963" s="96" t="s">
        <v>11610</v>
      </c>
      <c r="M5963" s="97"/>
      <c r="N5963" t="str">
        <f t="shared" si="374"/>
        <v>40254</v>
      </c>
      <c r="O5963">
        <f t="shared" si="375"/>
        <v>40254</v>
      </c>
      <c r="P5963" s="29">
        <f t="shared" si="376"/>
        <v>5330896</v>
      </c>
      <c r="Q5963" t="e">
        <f>+VLOOKUP(O5963,'Bảng kê HĐ 2022'!N$1912:R$4434,4,0)</f>
        <v>#N/A</v>
      </c>
      <c r="R5963" t="e">
        <f>+VLOOKUP(O5963,'Hàng trả'!#REF!,2,0)</f>
        <v>#REF!</v>
      </c>
    </row>
    <row r="5964" spans="1:18" hidden="1" x14ac:dyDescent="0.3">
      <c r="A5964" s="10">
        <v>10</v>
      </c>
      <c r="B5964" s="63" t="s">
        <v>19606</v>
      </c>
      <c r="C5964" s="6" t="s">
        <v>19607</v>
      </c>
      <c r="D5964" s="7">
        <v>44833</v>
      </c>
      <c r="E5964" s="8" t="s">
        <v>12710</v>
      </c>
      <c r="F5964" s="9">
        <v>2388010</v>
      </c>
      <c r="G5964" s="8" t="s">
        <v>17662</v>
      </c>
      <c r="H5964" s="9">
        <v>250741</v>
      </c>
      <c r="I5964" s="66">
        <v>9939633</v>
      </c>
      <c r="J5964" s="67"/>
      <c r="K5964" s="68"/>
      <c r="L5964" s="75" t="s">
        <v>10698</v>
      </c>
      <c r="M5964" s="76"/>
      <c r="N5964" t="str">
        <f t="shared" si="374"/>
        <v>45258</v>
      </c>
      <c r="O5964">
        <f t="shared" si="375"/>
        <v>45258</v>
      </c>
      <c r="P5964" s="29">
        <f t="shared" si="376"/>
        <v>2388010</v>
      </c>
      <c r="Q5964" t="e">
        <f>+VLOOKUP(O5964,'Bảng kê HĐ 2022'!N$1912:R$4434,4,0)</f>
        <v>#N/A</v>
      </c>
      <c r="R5964" t="e">
        <f>+VLOOKUP(O5964,'Hàng trả'!#REF!,2,0)</f>
        <v>#REF!</v>
      </c>
    </row>
    <row r="5965" spans="1:18" hidden="1" x14ac:dyDescent="0.3">
      <c r="A5965" s="10">
        <v>10</v>
      </c>
      <c r="B5965" s="64"/>
      <c r="C5965" s="6" t="s">
        <v>19608</v>
      </c>
      <c r="D5965" s="7">
        <v>44817</v>
      </c>
      <c r="E5965" s="8" t="s">
        <v>12707</v>
      </c>
      <c r="F5965" s="9">
        <v>6318872</v>
      </c>
      <c r="G5965" s="8" t="s">
        <v>17662</v>
      </c>
      <c r="H5965" s="9">
        <v>663481</v>
      </c>
      <c r="I5965" s="69"/>
      <c r="J5965" s="70"/>
      <c r="K5965" s="71"/>
      <c r="L5965" s="77"/>
      <c r="M5965" s="78"/>
      <c r="N5965" t="str">
        <f t="shared" si="374"/>
        <v>40221</v>
      </c>
      <c r="O5965">
        <f t="shared" si="375"/>
        <v>40221</v>
      </c>
      <c r="P5965" s="29">
        <f t="shared" si="376"/>
        <v>6318872</v>
      </c>
      <c r="Q5965" t="e">
        <f>+VLOOKUP(O5965,'Bảng kê HĐ 2022'!N$1912:R$4434,4,0)</f>
        <v>#N/A</v>
      </c>
      <c r="R5965" t="e">
        <f>+VLOOKUP(O5965,'Hàng trả'!#REF!,2,0)</f>
        <v>#REF!</v>
      </c>
    </row>
    <row r="5966" spans="1:18" hidden="1" x14ac:dyDescent="0.3">
      <c r="A5966" s="10">
        <v>10</v>
      </c>
      <c r="B5966" s="65"/>
      <c r="C5966" s="6" t="s">
        <v>19609</v>
      </c>
      <c r="D5966" s="7">
        <v>44824</v>
      </c>
      <c r="E5966" s="8" t="s">
        <v>12707</v>
      </c>
      <c r="F5966" s="9">
        <v>2398853</v>
      </c>
      <c r="G5966" s="8" t="s">
        <v>17662</v>
      </c>
      <c r="H5966" s="9">
        <v>251880</v>
      </c>
      <c r="I5966" s="72"/>
      <c r="J5966" s="73"/>
      <c r="K5966" s="74"/>
      <c r="L5966" s="79"/>
      <c r="M5966" s="80"/>
      <c r="N5966" t="str">
        <f t="shared" si="374"/>
        <v>42408</v>
      </c>
      <c r="O5966">
        <f t="shared" si="375"/>
        <v>42408</v>
      </c>
      <c r="P5966" s="29">
        <f t="shared" si="376"/>
        <v>2398853</v>
      </c>
      <c r="Q5966" t="e">
        <f>+VLOOKUP(O5966,'Bảng kê HĐ 2022'!N$1912:R$4434,4,0)</f>
        <v>#N/A</v>
      </c>
      <c r="R5966" t="e">
        <f>+VLOOKUP(O5966,'Hàng trả'!#REF!,2,0)</f>
        <v>#REF!</v>
      </c>
    </row>
    <row r="5967" spans="1:18" hidden="1" x14ac:dyDescent="0.3">
      <c r="A5967" s="10">
        <v>10</v>
      </c>
      <c r="B5967" s="5" t="s">
        <v>19610</v>
      </c>
      <c r="C5967" s="6" t="s">
        <v>19611</v>
      </c>
      <c r="D5967" s="7">
        <v>44810</v>
      </c>
      <c r="E5967" s="8" t="s">
        <v>12707</v>
      </c>
      <c r="F5967" s="9">
        <v>6318872</v>
      </c>
      <c r="G5967" s="8" t="s">
        <v>17662</v>
      </c>
      <c r="H5967" s="9">
        <v>663482</v>
      </c>
      <c r="I5967" s="93">
        <v>5655390</v>
      </c>
      <c r="J5967" s="94"/>
      <c r="K5967" s="95"/>
      <c r="L5967" s="96" t="s">
        <v>10698</v>
      </c>
      <c r="M5967" s="97"/>
      <c r="N5967" t="str">
        <f t="shared" si="374"/>
        <v>37343</v>
      </c>
      <c r="O5967">
        <f t="shared" si="375"/>
        <v>37343</v>
      </c>
      <c r="P5967" s="29">
        <f t="shared" si="376"/>
        <v>6318872</v>
      </c>
      <c r="Q5967" t="e">
        <f>+VLOOKUP(O5967,'Bảng kê HĐ 2022'!N$1912:R$4434,4,0)</f>
        <v>#N/A</v>
      </c>
      <c r="R5967" t="e">
        <f>+VLOOKUP(O5967,'Hàng trả'!#REF!,2,0)</f>
        <v>#REF!</v>
      </c>
    </row>
    <row r="5968" spans="1:18" hidden="1" x14ac:dyDescent="0.3">
      <c r="A5968" s="10">
        <v>10</v>
      </c>
      <c r="B5968" s="5" t="s">
        <v>19615</v>
      </c>
      <c r="C5968" s="6" t="s">
        <v>19616</v>
      </c>
      <c r="D5968" s="7">
        <v>44833</v>
      </c>
      <c r="E5968" s="8" t="s">
        <v>12432</v>
      </c>
      <c r="F5968" s="9">
        <v>2534447</v>
      </c>
      <c r="G5968" s="8" t="s">
        <v>17662</v>
      </c>
      <c r="H5968" s="9">
        <v>266117</v>
      </c>
      <c r="I5968" s="93">
        <v>2268330</v>
      </c>
      <c r="J5968" s="94"/>
      <c r="K5968" s="95"/>
      <c r="L5968" s="96" t="s">
        <v>11624</v>
      </c>
      <c r="M5968" s="97"/>
      <c r="N5968" t="str">
        <f t="shared" si="374"/>
        <v>45264</v>
      </c>
      <c r="O5968">
        <f t="shared" si="375"/>
        <v>45264</v>
      </c>
      <c r="P5968" s="29">
        <f t="shared" si="376"/>
        <v>2534447</v>
      </c>
      <c r="Q5968" t="e">
        <f>+VLOOKUP(O5968,'Bảng kê HĐ 2022'!N$1912:R$4434,4,0)</f>
        <v>#N/A</v>
      </c>
      <c r="R5968" t="e">
        <f>+VLOOKUP(O5968,'Hàng trả'!#REF!,2,0)</f>
        <v>#REF!</v>
      </c>
    </row>
    <row r="5969" spans="1:18" hidden="1" x14ac:dyDescent="0.3">
      <c r="A5969" s="10">
        <v>10</v>
      </c>
      <c r="B5969" s="5" t="s">
        <v>19617</v>
      </c>
      <c r="C5969" s="6" t="s">
        <v>19618</v>
      </c>
      <c r="D5969" s="7">
        <v>44816</v>
      </c>
      <c r="E5969" s="8" t="s">
        <v>12432</v>
      </c>
      <c r="F5969" s="9">
        <v>3159435</v>
      </c>
      <c r="G5969" s="8" t="s">
        <v>17662</v>
      </c>
      <c r="H5969" s="9">
        <v>331741</v>
      </c>
      <c r="I5969" s="93">
        <v>2827694</v>
      </c>
      <c r="J5969" s="94"/>
      <c r="K5969" s="95"/>
      <c r="L5969" s="96" t="s">
        <v>11624</v>
      </c>
      <c r="M5969" s="97"/>
      <c r="N5969" t="str">
        <f t="shared" si="374"/>
        <v>40134</v>
      </c>
      <c r="O5969">
        <f t="shared" si="375"/>
        <v>40134</v>
      </c>
      <c r="P5969" s="29">
        <f t="shared" si="376"/>
        <v>3159435</v>
      </c>
      <c r="Q5969" t="e">
        <f>+VLOOKUP(O5969,'Bảng kê HĐ 2022'!N$1912:R$4434,4,0)</f>
        <v>#N/A</v>
      </c>
      <c r="R5969" t="e">
        <f>+VLOOKUP(O5969,'Hàng trả'!#REF!,2,0)</f>
        <v>#REF!</v>
      </c>
    </row>
    <row r="5970" spans="1:18" hidden="1" x14ac:dyDescent="0.3">
      <c r="A5970" s="10">
        <v>10</v>
      </c>
      <c r="B5970" s="5" t="s">
        <v>19619</v>
      </c>
      <c r="C5970" s="6" t="s">
        <v>19620</v>
      </c>
      <c r="D5970" s="7">
        <v>44830</v>
      </c>
      <c r="E5970" s="8" t="s">
        <v>12432</v>
      </c>
      <c r="F5970" s="9">
        <v>2051303</v>
      </c>
      <c r="G5970" s="8" t="s">
        <v>17662</v>
      </c>
      <c r="H5970" s="9">
        <v>215387</v>
      </c>
      <c r="I5970" s="93">
        <v>1835916</v>
      </c>
      <c r="J5970" s="94"/>
      <c r="K5970" s="95"/>
      <c r="L5970" s="96" t="s">
        <v>10706</v>
      </c>
      <c r="M5970" s="97"/>
      <c r="N5970" t="str">
        <f t="shared" si="374"/>
        <v>44147</v>
      </c>
      <c r="O5970">
        <f t="shared" si="375"/>
        <v>44147</v>
      </c>
      <c r="P5970" s="29">
        <f t="shared" si="376"/>
        <v>2051303</v>
      </c>
      <c r="Q5970" t="e">
        <f>+VLOOKUP(O5970,'Bảng kê HĐ 2022'!N$1912:R$4434,4,0)</f>
        <v>#N/A</v>
      </c>
      <c r="R5970" t="e">
        <f>+VLOOKUP(O5970,'Hàng trả'!#REF!,2,0)</f>
        <v>#REF!</v>
      </c>
    </row>
    <row r="5971" spans="1:18" hidden="1" x14ac:dyDescent="0.3">
      <c r="A5971" s="10">
        <v>10</v>
      </c>
      <c r="B5971" s="63" t="s">
        <v>19621</v>
      </c>
      <c r="C5971" s="6" t="s">
        <v>19622</v>
      </c>
      <c r="D5971" s="7">
        <v>44805</v>
      </c>
      <c r="E5971" s="8" t="s">
        <v>12430</v>
      </c>
      <c r="F5971" s="9">
        <v>1972698</v>
      </c>
      <c r="G5971" s="8" t="s">
        <v>17662</v>
      </c>
      <c r="H5971" s="9">
        <v>207133</v>
      </c>
      <c r="I5971" s="66">
        <v>3415338</v>
      </c>
      <c r="J5971" s="67"/>
      <c r="K5971" s="68"/>
      <c r="L5971" s="75" t="s">
        <v>10706</v>
      </c>
      <c r="M5971" s="76"/>
      <c r="N5971" t="str">
        <f t="shared" si="374"/>
        <v>37136</v>
      </c>
      <c r="O5971">
        <f t="shared" si="375"/>
        <v>37136</v>
      </c>
      <c r="P5971" s="29">
        <f t="shared" si="376"/>
        <v>1972698</v>
      </c>
      <c r="Q5971" t="e">
        <f>+VLOOKUP(O5971,'Bảng kê HĐ 2022'!N$1912:R$4434,4,0)</f>
        <v>#N/A</v>
      </c>
      <c r="R5971" t="e">
        <f>+VLOOKUP(O5971,'Hàng trả'!#REF!,2,0)</f>
        <v>#REF!</v>
      </c>
    </row>
    <row r="5972" spans="1:18" hidden="1" x14ac:dyDescent="0.3">
      <c r="A5972" s="10">
        <v>10</v>
      </c>
      <c r="B5972" s="65"/>
      <c r="C5972" s="6" t="s">
        <v>19623</v>
      </c>
      <c r="D5972" s="7">
        <v>44817</v>
      </c>
      <c r="E5972" s="8" t="s">
        <v>12432</v>
      </c>
      <c r="F5972" s="9">
        <v>1843322</v>
      </c>
      <c r="G5972" s="8" t="s">
        <v>17662</v>
      </c>
      <c r="H5972" s="9">
        <v>193549</v>
      </c>
      <c r="I5972" s="72"/>
      <c r="J5972" s="73"/>
      <c r="K5972" s="74"/>
      <c r="L5972" s="79"/>
      <c r="M5972" s="80"/>
      <c r="N5972" t="str">
        <f t="shared" si="374"/>
        <v>40204</v>
      </c>
      <c r="O5972">
        <f t="shared" si="375"/>
        <v>40204</v>
      </c>
      <c r="P5972" s="29">
        <f t="shared" si="376"/>
        <v>1843322</v>
      </c>
      <c r="Q5972" t="e">
        <f>+VLOOKUP(O5972,'Bảng kê HĐ 2022'!N$1912:R$4434,4,0)</f>
        <v>#N/A</v>
      </c>
      <c r="R5972" t="e">
        <f>+VLOOKUP(O5972,'Hàng trả'!#REF!,2,0)</f>
        <v>#REF!</v>
      </c>
    </row>
    <row r="5973" spans="1:18" hidden="1" x14ac:dyDescent="0.3">
      <c r="A5973" s="10">
        <v>10</v>
      </c>
      <c r="B5973" s="63" t="s">
        <v>19624</v>
      </c>
      <c r="C5973" s="6" t="s">
        <v>19625</v>
      </c>
      <c r="D5973" s="7">
        <v>44825</v>
      </c>
      <c r="E5973" s="8" t="s">
        <v>12432</v>
      </c>
      <c r="F5973" s="9">
        <v>2785536</v>
      </c>
      <c r="G5973" s="8" t="s">
        <v>17662</v>
      </c>
      <c r="H5973" s="9">
        <v>292481</v>
      </c>
      <c r="I5973" s="66">
        <v>6476007</v>
      </c>
      <c r="J5973" s="67"/>
      <c r="K5973" s="68"/>
      <c r="L5973" s="75" t="s">
        <v>10710</v>
      </c>
      <c r="M5973" s="76"/>
      <c r="N5973" t="str">
        <f t="shared" si="374"/>
        <v>42461</v>
      </c>
      <c r="O5973">
        <f t="shared" si="375"/>
        <v>42461</v>
      </c>
      <c r="P5973" s="29">
        <f t="shared" si="376"/>
        <v>2785536</v>
      </c>
      <c r="Q5973" t="e">
        <f>+VLOOKUP(O5973,'Bảng kê HĐ 2022'!N$1912:R$4434,4,0)</f>
        <v>#N/A</v>
      </c>
      <c r="R5973" t="e">
        <f>+VLOOKUP(O5973,'Hàng trả'!#REF!,2,0)</f>
        <v>#REF!</v>
      </c>
    </row>
    <row r="5974" spans="1:18" hidden="1" x14ac:dyDescent="0.3">
      <c r="A5974" s="10">
        <v>10</v>
      </c>
      <c r="B5974" s="64"/>
      <c r="C5974" s="6" t="s">
        <v>19626</v>
      </c>
      <c r="D5974" s="7">
        <v>44832</v>
      </c>
      <c r="E5974" s="8" t="s">
        <v>12432</v>
      </c>
      <c r="F5974" s="9">
        <v>2071062</v>
      </c>
      <c r="G5974" s="8" t="s">
        <v>17662</v>
      </c>
      <c r="H5974" s="9">
        <v>217462</v>
      </c>
      <c r="I5974" s="69"/>
      <c r="J5974" s="70"/>
      <c r="K5974" s="71"/>
      <c r="L5974" s="77"/>
      <c r="M5974" s="78"/>
      <c r="N5974" t="str">
        <f t="shared" si="374"/>
        <v>44302</v>
      </c>
      <c r="O5974">
        <f t="shared" si="375"/>
        <v>44302</v>
      </c>
      <c r="P5974" s="29">
        <f t="shared" si="376"/>
        <v>2071062</v>
      </c>
      <c r="Q5974" t="e">
        <f>+VLOOKUP(O5974,'Bảng kê HĐ 2022'!N$1912:R$4434,4,0)</f>
        <v>#N/A</v>
      </c>
      <c r="R5974" t="e">
        <f>+VLOOKUP(O5974,'Hàng trả'!#REF!,2,0)</f>
        <v>#REF!</v>
      </c>
    </row>
    <row r="5975" spans="1:18" hidden="1" x14ac:dyDescent="0.3">
      <c r="A5975" s="10">
        <v>10</v>
      </c>
      <c r="B5975" s="65"/>
      <c r="C5975" s="6" t="s">
        <v>19627</v>
      </c>
      <c r="D5975" s="7">
        <v>44831</v>
      </c>
      <c r="E5975" s="8" t="s">
        <v>12430</v>
      </c>
      <c r="F5975" s="9">
        <v>2379164</v>
      </c>
      <c r="G5975" s="8" t="s">
        <v>17662</v>
      </c>
      <c r="H5975" s="9">
        <v>249812</v>
      </c>
      <c r="I5975" s="72"/>
      <c r="J5975" s="73"/>
      <c r="K5975" s="74"/>
      <c r="L5975" s="79"/>
      <c r="M5975" s="80"/>
      <c r="N5975" t="str">
        <f t="shared" si="374"/>
        <v>44295</v>
      </c>
      <c r="O5975">
        <f t="shared" si="375"/>
        <v>44295</v>
      </c>
      <c r="P5975" s="29">
        <f t="shared" si="376"/>
        <v>2379164</v>
      </c>
      <c r="Q5975" t="e">
        <f>+VLOOKUP(O5975,'Bảng kê HĐ 2022'!N$1912:R$4434,4,0)</f>
        <v>#N/A</v>
      </c>
      <c r="R5975" t="e">
        <f>+VLOOKUP(O5975,'Hàng trả'!#REF!,2,0)</f>
        <v>#REF!</v>
      </c>
    </row>
    <row r="5976" spans="1:18" hidden="1" x14ac:dyDescent="0.3">
      <c r="A5976" s="10">
        <v>10</v>
      </c>
      <c r="B5976" s="63" t="s">
        <v>19628</v>
      </c>
      <c r="C5976" s="6" t="s">
        <v>19629</v>
      </c>
      <c r="D5976" s="7">
        <v>44817</v>
      </c>
      <c r="E5976" s="8" t="s">
        <v>12432</v>
      </c>
      <c r="F5976" s="9">
        <v>3461559</v>
      </c>
      <c r="G5976" s="8" t="s">
        <v>17662</v>
      </c>
      <c r="H5976" s="9">
        <v>363463</v>
      </c>
      <c r="I5976" s="66">
        <v>5113974</v>
      </c>
      <c r="J5976" s="67"/>
      <c r="K5976" s="68"/>
      <c r="L5976" s="75" t="s">
        <v>10710</v>
      </c>
      <c r="M5976" s="76"/>
      <c r="N5976" t="str">
        <f t="shared" si="374"/>
        <v>40233</v>
      </c>
      <c r="O5976">
        <f t="shared" si="375"/>
        <v>40233</v>
      </c>
      <c r="P5976" s="29">
        <f t="shared" si="376"/>
        <v>3461559</v>
      </c>
      <c r="Q5976" t="e">
        <f>+VLOOKUP(O5976,'Bảng kê HĐ 2022'!N$1912:R$4434,4,0)</f>
        <v>#N/A</v>
      </c>
      <c r="R5976" t="e">
        <f>+VLOOKUP(O5976,'Hàng trả'!#REF!,2,0)</f>
        <v>#REF!</v>
      </c>
    </row>
    <row r="5977" spans="1:18" hidden="1" x14ac:dyDescent="0.3">
      <c r="A5977" s="10">
        <v>10</v>
      </c>
      <c r="B5977" s="65"/>
      <c r="C5977" s="6" t="s">
        <v>19630</v>
      </c>
      <c r="D5977" s="7">
        <v>44809</v>
      </c>
      <c r="E5977" s="8" t="s">
        <v>12432</v>
      </c>
      <c r="F5977" s="9">
        <v>2252378</v>
      </c>
      <c r="G5977" s="8" t="s">
        <v>17662</v>
      </c>
      <c r="H5977" s="9">
        <v>236500</v>
      </c>
      <c r="I5977" s="72"/>
      <c r="J5977" s="73"/>
      <c r="K5977" s="74"/>
      <c r="L5977" s="79"/>
      <c r="M5977" s="80"/>
      <c r="N5977" t="str">
        <f t="shared" si="374"/>
        <v>37221</v>
      </c>
      <c r="O5977">
        <f t="shared" si="375"/>
        <v>37221</v>
      </c>
      <c r="P5977" s="29">
        <f t="shared" si="376"/>
        <v>2252378</v>
      </c>
      <c r="Q5977" t="e">
        <f>+VLOOKUP(O5977,'Bảng kê HĐ 2022'!N$1912:R$4434,4,0)</f>
        <v>#N/A</v>
      </c>
      <c r="R5977" t="e">
        <f>+VLOOKUP(O5977,'Hàng trả'!#REF!,2,0)</f>
        <v>#REF!</v>
      </c>
    </row>
    <row r="5978" spans="1:18" hidden="1" x14ac:dyDescent="0.3">
      <c r="A5978" s="10">
        <v>10</v>
      </c>
      <c r="B5978" s="5" t="s">
        <v>19631</v>
      </c>
      <c r="C5978" s="6" t="s">
        <v>19632</v>
      </c>
      <c r="D5978" s="7">
        <v>44802</v>
      </c>
      <c r="E5978" s="8" t="s">
        <v>12432</v>
      </c>
      <c r="F5978" s="9">
        <v>6151815</v>
      </c>
      <c r="G5978" s="8" t="s">
        <v>17662</v>
      </c>
      <c r="H5978" s="9">
        <v>645941</v>
      </c>
      <c r="I5978" s="93">
        <v>5505874</v>
      </c>
      <c r="J5978" s="94"/>
      <c r="K5978" s="95"/>
      <c r="L5978" s="96" t="s">
        <v>10716</v>
      </c>
      <c r="M5978" s="97"/>
      <c r="N5978" t="str">
        <f t="shared" si="374"/>
        <v>36371</v>
      </c>
      <c r="O5978">
        <f t="shared" si="375"/>
        <v>36371</v>
      </c>
      <c r="P5978" s="29">
        <f t="shared" si="376"/>
        <v>6151815</v>
      </c>
      <c r="Q5978" t="e">
        <f>+VLOOKUP(O5978,'Bảng kê HĐ 2022'!N$1912:R$4434,4,0)</f>
        <v>#N/A</v>
      </c>
      <c r="R5978" t="e">
        <f>+VLOOKUP(O5978,'Hàng trả'!#REF!,2,0)</f>
        <v>#REF!</v>
      </c>
    </row>
    <row r="5979" spans="1:18" hidden="1" x14ac:dyDescent="0.3">
      <c r="A5979" s="10">
        <v>10</v>
      </c>
      <c r="B5979" s="63" t="s">
        <v>19633</v>
      </c>
      <c r="C5979" s="6" t="s">
        <v>19634</v>
      </c>
      <c r="D5979" s="7">
        <v>44810</v>
      </c>
      <c r="E5979" s="8" t="s">
        <v>12432</v>
      </c>
      <c r="F5979" s="9">
        <v>1873522</v>
      </c>
      <c r="G5979" s="8" t="s">
        <v>17662</v>
      </c>
      <c r="H5979" s="9">
        <v>196720</v>
      </c>
      <c r="I5979" s="66">
        <v>10888668</v>
      </c>
      <c r="J5979" s="67"/>
      <c r="K5979" s="68"/>
      <c r="L5979" s="75" t="s">
        <v>10716</v>
      </c>
      <c r="M5979" s="76"/>
      <c r="N5979" t="str">
        <f t="shared" si="374"/>
        <v>37335</v>
      </c>
      <c r="O5979">
        <f t="shared" si="375"/>
        <v>37335</v>
      </c>
      <c r="P5979" s="29">
        <f t="shared" si="376"/>
        <v>1873522</v>
      </c>
      <c r="Q5979" t="e">
        <f>+VLOOKUP(O5979,'Bảng kê HĐ 2022'!N$1912:R$4434,4,0)</f>
        <v>#N/A</v>
      </c>
      <c r="R5979" t="e">
        <f>+VLOOKUP(O5979,'Hàng trả'!#REF!,2,0)</f>
        <v>#REF!</v>
      </c>
    </row>
    <row r="5980" spans="1:18" hidden="1" x14ac:dyDescent="0.3">
      <c r="A5980" s="10">
        <v>10</v>
      </c>
      <c r="B5980" s="64"/>
      <c r="C5980" s="6" t="s">
        <v>19635</v>
      </c>
      <c r="D5980" s="7">
        <v>44820</v>
      </c>
      <c r="E5980" s="8" t="s">
        <v>12432</v>
      </c>
      <c r="F5980" s="9">
        <v>2113366</v>
      </c>
      <c r="G5980" s="8" t="s">
        <v>17662</v>
      </c>
      <c r="H5980" s="9">
        <v>221903</v>
      </c>
      <c r="I5980" s="69"/>
      <c r="J5980" s="70"/>
      <c r="K5980" s="71"/>
      <c r="L5980" s="77"/>
      <c r="M5980" s="78"/>
      <c r="N5980" t="str">
        <f t="shared" si="374"/>
        <v>41708</v>
      </c>
      <c r="O5980">
        <f t="shared" si="375"/>
        <v>41708</v>
      </c>
      <c r="P5980" s="29">
        <f t="shared" si="376"/>
        <v>2113366</v>
      </c>
      <c r="Q5980" t="e">
        <f>+VLOOKUP(O5980,'Bảng kê HĐ 2022'!N$1912:R$4434,4,0)</f>
        <v>#N/A</v>
      </c>
      <c r="R5980" t="e">
        <f>+VLOOKUP(O5980,'Hàng trả'!#REF!,2,0)</f>
        <v>#REF!</v>
      </c>
    </row>
    <row r="5981" spans="1:18" hidden="1" x14ac:dyDescent="0.3">
      <c r="A5981" s="10">
        <v>10</v>
      </c>
      <c r="B5981" s="64"/>
      <c r="C5981" s="6" t="s">
        <v>19636</v>
      </c>
      <c r="D5981" s="7">
        <v>44833</v>
      </c>
      <c r="E5981" s="8" t="s">
        <v>12432</v>
      </c>
      <c r="F5981" s="9">
        <v>1639197</v>
      </c>
      <c r="G5981" s="8" t="s">
        <v>17662</v>
      </c>
      <c r="H5981" s="9">
        <v>172116</v>
      </c>
      <c r="I5981" s="69"/>
      <c r="J5981" s="70"/>
      <c r="K5981" s="71"/>
      <c r="L5981" s="77"/>
      <c r="M5981" s="78"/>
      <c r="N5981" t="str">
        <f t="shared" si="374"/>
        <v>45257</v>
      </c>
      <c r="O5981">
        <f t="shared" si="375"/>
        <v>45257</v>
      </c>
      <c r="P5981" s="29">
        <f t="shared" si="376"/>
        <v>1639197</v>
      </c>
      <c r="Q5981" t="e">
        <f>+VLOOKUP(O5981,'Bảng kê HĐ 2022'!N$1912:R$4434,4,0)</f>
        <v>#N/A</v>
      </c>
      <c r="R5981" t="e">
        <f>+VLOOKUP(O5981,'Hàng trả'!#REF!,2,0)</f>
        <v>#REF!</v>
      </c>
    </row>
    <row r="5982" spans="1:18" hidden="1" x14ac:dyDescent="0.3">
      <c r="A5982" s="10">
        <v>10</v>
      </c>
      <c r="B5982" s="64"/>
      <c r="C5982" s="6" t="s">
        <v>19637</v>
      </c>
      <c r="D5982" s="7">
        <v>44825</v>
      </c>
      <c r="E5982" s="8" t="s">
        <v>12432</v>
      </c>
      <c r="F5982" s="9">
        <v>1842383</v>
      </c>
      <c r="G5982" s="8" t="s">
        <v>17662</v>
      </c>
      <c r="H5982" s="9">
        <v>193450</v>
      </c>
      <c r="I5982" s="69"/>
      <c r="J5982" s="70"/>
      <c r="K5982" s="71"/>
      <c r="L5982" s="77"/>
      <c r="M5982" s="78"/>
      <c r="N5982" t="str">
        <f t="shared" si="374"/>
        <v>42454</v>
      </c>
      <c r="O5982">
        <f t="shared" si="375"/>
        <v>42454</v>
      </c>
      <c r="P5982" s="29">
        <f t="shared" si="376"/>
        <v>1842383</v>
      </c>
      <c r="Q5982" t="e">
        <f>+VLOOKUP(O5982,'Bảng kê HĐ 2022'!N$1912:R$4434,4,0)</f>
        <v>#N/A</v>
      </c>
      <c r="R5982" t="e">
        <f>+VLOOKUP(O5982,'Hàng trả'!#REF!,2,0)</f>
        <v>#REF!</v>
      </c>
    </row>
    <row r="5983" spans="1:18" hidden="1" x14ac:dyDescent="0.3">
      <c r="A5983" s="10">
        <v>10</v>
      </c>
      <c r="B5983" s="64"/>
      <c r="C5983" s="6" t="s">
        <v>19638</v>
      </c>
      <c r="D5983" s="7">
        <v>44827</v>
      </c>
      <c r="E5983" s="8" t="s">
        <v>12432</v>
      </c>
      <c r="F5983" s="9">
        <v>1639197</v>
      </c>
      <c r="G5983" s="8" t="s">
        <v>17662</v>
      </c>
      <c r="H5983" s="9">
        <v>172116</v>
      </c>
      <c r="I5983" s="69"/>
      <c r="J5983" s="70"/>
      <c r="K5983" s="71"/>
      <c r="L5983" s="77"/>
      <c r="M5983" s="78"/>
      <c r="N5983" t="str">
        <f t="shared" si="374"/>
        <v>43881</v>
      </c>
      <c r="O5983">
        <f t="shared" si="375"/>
        <v>43881</v>
      </c>
      <c r="P5983" s="29">
        <f t="shared" si="376"/>
        <v>1639197</v>
      </c>
      <c r="Q5983" t="e">
        <f>+VLOOKUP(O5983,'Bảng kê HĐ 2022'!N$1912:R$4434,4,0)</f>
        <v>#N/A</v>
      </c>
      <c r="R5983" t="e">
        <f>+VLOOKUP(O5983,'Hàng trả'!#REF!,2,0)</f>
        <v>#REF!</v>
      </c>
    </row>
    <row r="5984" spans="1:18" hidden="1" x14ac:dyDescent="0.3">
      <c r="A5984" s="10">
        <v>10</v>
      </c>
      <c r="B5984" s="65"/>
      <c r="C5984" s="6" t="s">
        <v>19639</v>
      </c>
      <c r="D5984" s="7">
        <v>44817</v>
      </c>
      <c r="E5984" s="8" t="s">
        <v>12432</v>
      </c>
      <c r="F5984" s="9">
        <v>3058444</v>
      </c>
      <c r="G5984" s="8" t="s">
        <v>17662</v>
      </c>
      <c r="H5984" s="9">
        <v>321137</v>
      </c>
      <c r="I5984" s="72"/>
      <c r="J5984" s="73"/>
      <c r="K5984" s="74"/>
      <c r="L5984" s="79"/>
      <c r="M5984" s="80"/>
      <c r="N5984" t="str">
        <f t="shared" si="374"/>
        <v>40224</v>
      </c>
      <c r="O5984">
        <f t="shared" si="375"/>
        <v>40224</v>
      </c>
      <c r="P5984" s="29">
        <f t="shared" si="376"/>
        <v>3058444</v>
      </c>
      <c r="Q5984" t="e">
        <f>+VLOOKUP(O5984,'Bảng kê HĐ 2022'!N$1912:R$4434,4,0)</f>
        <v>#N/A</v>
      </c>
      <c r="R5984" t="e">
        <f>+VLOOKUP(O5984,'Hàng trả'!#REF!,2,0)</f>
        <v>#REF!</v>
      </c>
    </row>
    <row r="5985" spans="1:18" hidden="1" x14ac:dyDescent="0.3">
      <c r="A5985" s="10">
        <v>10</v>
      </c>
      <c r="B5985" s="63" t="s">
        <v>19643</v>
      </c>
      <c r="C5985" s="6" t="s">
        <v>19644</v>
      </c>
      <c r="D5985" s="7">
        <v>44818</v>
      </c>
      <c r="E5985" s="8" t="s">
        <v>12432</v>
      </c>
      <c r="F5985" s="9">
        <v>1253623</v>
      </c>
      <c r="G5985" s="8" t="s">
        <v>17662</v>
      </c>
      <c r="H5985" s="9">
        <v>131630</v>
      </c>
      <c r="I5985" s="66">
        <v>3268965</v>
      </c>
      <c r="J5985" s="67"/>
      <c r="K5985" s="68"/>
      <c r="L5985" s="75" t="s">
        <v>10724</v>
      </c>
      <c r="M5985" s="76"/>
      <c r="N5985" t="str">
        <f t="shared" si="374"/>
        <v>40261</v>
      </c>
      <c r="O5985">
        <f t="shared" si="375"/>
        <v>40261</v>
      </c>
      <c r="P5985" s="29">
        <f t="shared" si="376"/>
        <v>1253623</v>
      </c>
      <c r="Q5985" t="e">
        <f>+VLOOKUP(O5985,'Bảng kê HĐ 2022'!N$1912:R$4434,4,0)</f>
        <v>#N/A</v>
      </c>
      <c r="R5985" t="e">
        <f>+VLOOKUP(O5985,'Hàng trả'!#REF!,2,0)</f>
        <v>#REF!</v>
      </c>
    </row>
    <row r="5986" spans="1:18" hidden="1" x14ac:dyDescent="0.3">
      <c r="A5986" s="10">
        <v>10</v>
      </c>
      <c r="B5986" s="64"/>
      <c r="C5986" s="6" t="s">
        <v>19645</v>
      </c>
      <c r="D5986" s="7">
        <v>44811</v>
      </c>
      <c r="E5986" s="8" t="s">
        <v>12432</v>
      </c>
      <c r="F5986" s="9">
        <v>1199426</v>
      </c>
      <c r="G5986" s="8" t="s">
        <v>17662</v>
      </c>
      <c r="H5986" s="9">
        <v>125940</v>
      </c>
      <c r="I5986" s="69"/>
      <c r="J5986" s="70"/>
      <c r="K5986" s="71"/>
      <c r="L5986" s="77"/>
      <c r="M5986" s="78"/>
      <c r="N5986" t="str">
        <f t="shared" si="374"/>
        <v>38177</v>
      </c>
      <c r="O5986">
        <f t="shared" si="375"/>
        <v>38177</v>
      </c>
      <c r="P5986" s="29">
        <f t="shared" si="376"/>
        <v>1199426</v>
      </c>
      <c r="Q5986" t="e">
        <f>+VLOOKUP(O5986,'Bảng kê HĐ 2022'!N$1912:R$4434,4,0)</f>
        <v>#N/A</v>
      </c>
      <c r="R5986" t="e">
        <f>+VLOOKUP(O5986,'Hàng trả'!#REF!,2,0)</f>
        <v>#REF!</v>
      </c>
    </row>
    <row r="5987" spans="1:18" hidden="1" x14ac:dyDescent="0.3">
      <c r="A5987" s="10">
        <v>10</v>
      </c>
      <c r="B5987" s="65"/>
      <c r="C5987" s="6" t="s">
        <v>19646</v>
      </c>
      <c r="D5987" s="7">
        <v>44825</v>
      </c>
      <c r="E5987" s="8" t="s">
        <v>12432</v>
      </c>
      <c r="F5987" s="9">
        <v>1199426</v>
      </c>
      <c r="G5987" s="8" t="s">
        <v>17662</v>
      </c>
      <c r="H5987" s="9">
        <v>125940</v>
      </c>
      <c r="I5987" s="72"/>
      <c r="J5987" s="73"/>
      <c r="K5987" s="74"/>
      <c r="L5987" s="79"/>
      <c r="M5987" s="80"/>
      <c r="N5987" t="str">
        <f t="shared" si="374"/>
        <v>42451</v>
      </c>
      <c r="O5987">
        <f t="shared" si="375"/>
        <v>42451</v>
      </c>
      <c r="P5987" s="29">
        <f t="shared" si="376"/>
        <v>1199426</v>
      </c>
      <c r="Q5987" t="e">
        <f>+VLOOKUP(O5987,'Bảng kê HĐ 2022'!N$1912:R$4434,4,0)</f>
        <v>#N/A</v>
      </c>
      <c r="R5987" t="e">
        <f>+VLOOKUP(O5987,'Hàng trả'!#REF!,2,0)</f>
        <v>#REF!</v>
      </c>
    </row>
    <row r="5988" spans="1:18" hidden="1" x14ac:dyDescent="0.3">
      <c r="A5988" s="10">
        <v>10</v>
      </c>
      <c r="B5988" s="63" t="s">
        <v>19652</v>
      </c>
      <c r="C5988" s="6" t="s">
        <v>19653</v>
      </c>
      <c r="D5988" s="7">
        <v>44825</v>
      </c>
      <c r="E5988" s="8" t="s">
        <v>12432</v>
      </c>
      <c r="F5988" s="9">
        <v>2393431</v>
      </c>
      <c r="G5988" s="8" t="s">
        <v>17662</v>
      </c>
      <c r="H5988" s="9">
        <v>251310</v>
      </c>
      <c r="I5988" s="66">
        <v>3388648</v>
      </c>
      <c r="J5988" s="67"/>
      <c r="K5988" s="68"/>
      <c r="L5988" s="75" t="s">
        <v>10731</v>
      </c>
      <c r="M5988" s="76"/>
      <c r="N5988" t="str">
        <f t="shared" si="374"/>
        <v>42452</v>
      </c>
      <c r="O5988">
        <f t="shared" si="375"/>
        <v>42452</v>
      </c>
      <c r="P5988" s="29">
        <f t="shared" si="376"/>
        <v>2393431</v>
      </c>
      <c r="Q5988" t="e">
        <f>+VLOOKUP(O5988,'Bảng kê HĐ 2022'!N$1912:R$4434,4,0)</f>
        <v>#N/A</v>
      </c>
      <c r="R5988" t="e">
        <f>+VLOOKUP(O5988,'Hàng trả'!#REF!,2,0)</f>
        <v>#REF!</v>
      </c>
    </row>
    <row r="5989" spans="1:18" hidden="1" x14ac:dyDescent="0.3">
      <c r="A5989" s="10">
        <v>10</v>
      </c>
      <c r="B5989" s="65"/>
      <c r="C5989" s="6" t="s">
        <v>19654</v>
      </c>
      <c r="D5989" s="7">
        <v>44833</v>
      </c>
      <c r="E5989" s="8" t="s">
        <v>12432</v>
      </c>
      <c r="F5989" s="9">
        <v>1392768</v>
      </c>
      <c r="G5989" s="8" t="s">
        <v>17662</v>
      </c>
      <c r="H5989" s="9">
        <v>146241</v>
      </c>
      <c r="I5989" s="72"/>
      <c r="J5989" s="73"/>
      <c r="K5989" s="74"/>
      <c r="L5989" s="79"/>
      <c r="M5989" s="80"/>
      <c r="N5989" t="str">
        <f t="shared" si="374"/>
        <v>45251</v>
      </c>
      <c r="O5989">
        <f t="shared" si="375"/>
        <v>45251</v>
      </c>
      <c r="P5989" s="29">
        <f t="shared" si="376"/>
        <v>1392768</v>
      </c>
      <c r="Q5989" t="e">
        <f>+VLOOKUP(O5989,'Bảng kê HĐ 2022'!N$1912:R$4434,4,0)</f>
        <v>#N/A</v>
      </c>
      <c r="R5989" t="e">
        <f>+VLOOKUP(O5989,'Hàng trả'!#REF!,2,0)</f>
        <v>#REF!</v>
      </c>
    </row>
    <row r="5990" spans="1:18" hidden="1" x14ac:dyDescent="0.3">
      <c r="A5990" s="10">
        <v>10</v>
      </c>
      <c r="B5990" s="63" t="s">
        <v>19655</v>
      </c>
      <c r="C5990" s="6" t="s">
        <v>19656</v>
      </c>
      <c r="D5990" s="7">
        <v>44818</v>
      </c>
      <c r="E5990" s="8" t="s">
        <v>12432</v>
      </c>
      <c r="F5990" s="9">
        <v>1842383</v>
      </c>
      <c r="G5990" s="8" t="s">
        <v>17662</v>
      </c>
      <c r="H5990" s="9">
        <v>193450</v>
      </c>
      <c r="I5990" s="66">
        <v>3325735</v>
      </c>
      <c r="J5990" s="67"/>
      <c r="K5990" s="68"/>
      <c r="L5990" s="75" t="s">
        <v>10731</v>
      </c>
      <c r="M5990" s="76"/>
      <c r="N5990" t="str">
        <f t="shared" si="374"/>
        <v>40262</v>
      </c>
      <c r="O5990">
        <f t="shared" si="375"/>
        <v>40262</v>
      </c>
      <c r="P5990" s="29">
        <f t="shared" si="376"/>
        <v>1842383</v>
      </c>
      <c r="Q5990" t="e">
        <f>+VLOOKUP(O5990,'Bảng kê HĐ 2022'!N$1912:R$4434,4,0)</f>
        <v>#N/A</v>
      </c>
      <c r="R5990" t="e">
        <f>+VLOOKUP(O5990,'Hàng trả'!#REF!,2,0)</f>
        <v>#REF!</v>
      </c>
    </row>
    <row r="5991" spans="1:18" hidden="1" x14ac:dyDescent="0.3">
      <c r="A5991" s="10">
        <v>10</v>
      </c>
      <c r="B5991" s="65"/>
      <c r="C5991" s="6" t="s">
        <v>19657</v>
      </c>
      <c r="D5991" s="7">
        <v>44811</v>
      </c>
      <c r="E5991" s="8" t="s">
        <v>12432</v>
      </c>
      <c r="F5991" s="9">
        <v>1873522</v>
      </c>
      <c r="G5991" s="8" t="s">
        <v>17662</v>
      </c>
      <c r="H5991" s="9">
        <v>196720</v>
      </c>
      <c r="I5991" s="72"/>
      <c r="J5991" s="73"/>
      <c r="K5991" s="74"/>
      <c r="L5991" s="79"/>
      <c r="M5991" s="80"/>
      <c r="N5991" t="str">
        <f t="shared" si="374"/>
        <v>38179</v>
      </c>
      <c r="O5991">
        <f t="shared" si="375"/>
        <v>38179</v>
      </c>
      <c r="P5991" s="29">
        <f t="shared" si="376"/>
        <v>1873522</v>
      </c>
      <c r="Q5991" t="e">
        <f>+VLOOKUP(O5991,'Bảng kê HĐ 2022'!N$1912:R$4434,4,0)</f>
        <v>#N/A</v>
      </c>
      <c r="R5991" t="e">
        <f>+VLOOKUP(O5991,'Hàng trả'!#REF!,2,0)</f>
        <v>#REF!</v>
      </c>
    </row>
    <row r="5992" spans="1:18" hidden="1" x14ac:dyDescent="0.3">
      <c r="A5992" s="10">
        <v>10</v>
      </c>
      <c r="B5992" s="63" t="s">
        <v>19661</v>
      </c>
      <c r="C5992" s="6" t="s">
        <v>19662</v>
      </c>
      <c r="D5992" s="7">
        <v>44833</v>
      </c>
      <c r="E5992" s="8" t="s">
        <v>11932</v>
      </c>
      <c r="F5992" s="9">
        <v>2432252</v>
      </c>
      <c r="G5992" s="8" t="s">
        <v>17662</v>
      </c>
      <c r="H5992" s="9">
        <v>255386</v>
      </c>
      <c r="I5992" s="66">
        <v>10880156</v>
      </c>
      <c r="J5992" s="67"/>
      <c r="K5992" s="68"/>
      <c r="L5992" s="75" t="s">
        <v>10737</v>
      </c>
      <c r="M5992" s="76"/>
      <c r="N5992" t="str">
        <f t="shared" si="374"/>
        <v>45260</v>
      </c>
      <c r="O5992">
        <f t="shared" si="375"/>
        <v>45260</v>
      </c>
      <c r="P5992" s="29">
        <f t="shared" si="376"/>
        <v>2432252</v>
      </c>
      <c r="Q5992" t="e">
        <f>+VLOOKUP(O5992,'Bảng kê HĐ 2022'!N$1912:R$4434,4,0)</f>
        <v>#N/A</v>
      </c>
      <c r="R5992" t="e">
        <f>+VLOOKUP(O5992,'Hàng trả'!#REF!,2,0)</f>
        <v>#REF!</v>
      </c>
    </row>
    <row r="5993" spans="1:18" hidden="1" x14ac:dyDescent="0.3">
      <c r="A5993" s="10">
        <v>10</v>
      </c>
      <c r="B5993" s="64"/>
      <c r="C5993" s="6" t="s">
        <v>19663</v>
      </c>
      <c r="D5993" s="7">
        <v>44828</v>
      </c>
      <c r="E5993" s="8" t="s">
        <v>11932</v>
      </c>
      <c r="F5993" s="9">
        <v>3989147</v>
      </c>
      <c r="G5993" s="8" t="s">
        <v>17662</v>
      </c>
      <c r="H5993" s="9">
        <v>418860</v>
      </c>
      <c r="I5993" s="69"/>
      <c r="J5993" s="70"/>
      <c r="K5993" s="71"/>
      <c r="L5993" s="77"/>
      <c r="M5993" s="78"/>
      <c r="N5993" t="str">
        <f t="shared" si="374"/>
        <v>44097</v>
      </c>
      <c r="O5993">
        <f t="shared" si="375"/>
        <v>44097</v>
      </c>
      <c r="P5993" s="29">
        <f t="shared" si="376"/>
        <v>3989147</v>
      </c>
      <c r="Q5993" t="e">
        <f>+VLOOKUP(O5993,'Bảng kê HĐ 2022'!N$1912:R$4434,4,0)</f>
        <v>#N/A</v>
      </c>
      <c r="R5993" t="e">
        <f>+VLOOKUP(O5993,'Hàng trả'!#REF!,2,0)</f>
        <v>#REF!</v>
      </c>
    </row>
    <row r="5994" spans="1:18" hidden="1" x14ac:dyDescent="0.3">
      <c r="A5994" s="10">
        <v>10</v>
      </c>
      <c r="B5994" s="65"/>
      <c r="C5994" s="6" t="s">
        <v>19664</v>
      </c>
      <c r="D5994" s="7">
        <v>44826</v>
      </c>
      <c r="E5994" s="8" t="s">
        <v>11932</v>
      </c>
      <c r="F5994" s="9">
        <v>5735200</v>
      </c>
      <c r="G5994" s="8" t="s">
        <v>17662</v>
      </c>
      <c r="H5994" s="9">
        <v>602196</v>
      </c>
      <c r="I5994" s="72"/>
      <c r="J5994" s="73"/>
      <c r="K5994" s="74"/>
      <c r="L5994" s="79"/>
      <c r="M5994" s="80"/>
      <c r="N5994" t="str">
        <f t="shared" si="374"/>
        <v>43640</v>
      </c>
      <c r="O5994">
        <f t="shared" si="375"/>
        <v>43640</v>
      </c>
      <c r="P5994" s="29">
        <f t="shared" si="376"/>
        <v>5735200</v>
      </c>
      <c r="Q5994" t="e">
        <f>+VLOOKUP(O5994,'Bảng kê HĐ 2022'!N$1912:R$4434,4,0)</f>
        <v>#N/A</v>
      </c>
      <c r="R5994" t="e">
        <f>+VLOOKUP(O5994,'Hàng trả'!#REF!,2,0)</f>
        <v>#REF!</v>
      </c>
    </row>
    <row r="5995" spans="1:18" hidden="1" x14ac:dyDescent="0.3">
      <c r="A5995" s="10">
        <v>10</v>
      </c>
      <c r="B5995" s="63" t="s">
        <v>19665</v>
      </c>
      <c r="C5995" s="6" t="s">
        <v>19666</v>
      </c>
      <c r="D5995" s="7">
        <v>44810</v>
      </c>
      <c r="E5995" s="8" t="s">
        <v>11932</v>
      </c>
      <c r="F5995" s="9">
        <v>10785389</v>
      </c>
      <c r="G5995" s="8" t="s">
        <v>17662</v>
      </c>
      <c r="H5995" s="9">
        <v>1132466</v>
      </c>
      <c r="I5995" s="66">
        <v>13017361</v>
      </c>
      <c r="J5995" s="67"/>
      <c r="K5995" s="68"/>
      <c r="L5995" s="75" t="s">
        <v>10737</v>
      </c>
      <c r="M5995" s="76"/>
      <c r="N5995" t="str">
        <f t="shared" si="374"/>
        <v>37333</v>
      </c>
      <c r="O5995">
        <f t="shared" si="375"/>
        <v>37333</v>
      </c>
      <c r="P5995" s="29">
        <f t="shared" si="376"/>
        <v>10785389</v>
      </c>
      <c r="Q5995" t="e">
        <f>+VLOOKUP(O5995,'Bảng kê HĐ 2022'!N$1912:R$4434,4,0)</f>
        <v>#N/A</v>
      </c>
      <c r="R5995" t="e">
        <f>+VLOOKUP(O5995,'Hàng trả'!#REF!,2,0)</f>
        <v>#REF!</v>
      </c>
    </row>
    <row r="5996" spans="1:18" hidden="1" x14ac:dyDescent="0.3">
      <c r="A5996" s="10">
        <v>10</v>
      </c>
      <c r="B5996" s="65"/>
      <c r="C5996" s="6" t="s">
        <v>19667</v>
      </c>
      <c r="D5996" s="7">
        <v>44817</v>
      </c>
      <c r="E5996" s="8" t="s">
        <v>11932</v>
      </c>
      <c r="F5996" s="9">
        <v>3759148</v>
      </c>
      <c r="G5996" s="8" t="s">
        <v>17662</v>
      </c>
      <c r="H5996" s="9">
        <v>394710</v>
      </c>
      <c r="I5996" s="72"/>
      <c r="J5996" s="73"/>
      <c r="K5996" s="74"/>
      <c r="L5996" s="79"/>
      <c r="M5996" s="80"/>
      <c r="N5996" t="str">
        <f t="shared" si="374"/>
        <v>40222</v>
      </c>
      <c r="O5996">
        <f t="shared" si="375"/>
        <v>40222</v>
      </c>
      <c r="P5996" s="29">
        <f t="shared" si="376"/>
        <v>3759148</v>
      </c>
      <c r="Q5996" t="e">
        <f>+VLOOKUP(O5996,'Bảng kê HĐ 2022'!N$1912:R$4434,4,0)</f>
        <v>#N/A</v>
      </c>
      <c r="R5996" t="e">
        <f>+VLOOKUP(O5996,'Hàng trả'!#REF!,2,0)</f>
        <v>#REF!</v>
      </c>
    </row>
    <row r="5997" spans="1:18" hidden="1" x14ac:dyDescent="0.3">
      <c r="A5997" s="10">
        <v>10</v>
      </c>
      <c r="B5997" s="5" t="s">
        <v>19671</v>
      </c>
      <c r="C5997" s="6" t="s">
        <v>19672</v>
      </c>
      <c r="D5997" s="7">
        <v>44802</v>
      </c>
      <c r="E5997" s="8" t="s">
        <v>12432</v>
      </c>
      <c r="F5997" s="9">
        <v>3732542</v>
      </c>
      <c r="G5997" s="8" t="s">
        <v>17662</v>
      </c>
      <c r="H5997" s="9">
        <v>391917</v>
      </c>
      <c r="I5997" s="93">
        <v>3340625</v>
      </c>
      <c r="J5997" s="94"/>
      <c r="K5997" s="95"/>
      <c r="L5997" s="96" t="s">
        <v>10753</v>
      </c>
      <c r="M5997" s="97"/>
      <c r="N5997" t="str">
        <f t="shared" si="374"/>
        <v>36364</v>
      </c>
      <c r="O5997">
        <f t="shared" si="375"/>
        <v>36364</v>
      </c>
      <c r="P5997" s="29">
        <f t="shared" si="376"/>
        <v>3732542</v>
      </c>
      <c r="Q5997" t="e">
        <f>+VLOOKUP(O5997,'Bảng kê HĐ 2022'!N$1912:R$4434,4,0)</f>
        <v>#N/A</v>
      </c>
      <c r="R5997" t="e">
        <f>+VLOOKUP(O5997,'Hàng trả'!#REF!,2,0)</f>
        <v>#REF!</v>
      </c>
    </row>
    <row r="5998" spans="1:18" hidden="1" x14ac:dyDescent="0.3">
      <c r="A5998" s="10">
        <v>10</v>
      </c>
      <c r="B5998" s="63" t="s">
        <v>19673</v>
      </c>
      <c r="C5998" s="6" t="s">
        <v>19674</v>
      </c>
      <c r="D5998" s="7">
        <v>44809</v>
      </c>
      <c r="E5998" s="8" t="s">
        <v>12432</v>
      </c>
      <c r="F5998" s="9">
        <v>870696</v>
      </c>
      <c r="G5998" s="8" t="s">
        <v>17662</v>
      </c>
      <c r="H5998" s="9">
        <v>91423</v>
      </c>
      <c r="I5998" s="66">
        <v>4145261</v>
      </c>
      <c r="J5998" s="67"/>
      <c r="K5998" s="68"/>
      <c r="L5998" s="75" t="s">
        <v>10753</v>
      </c>
      <c r="M5998" s="76"/>
      <c r="N5998" t="str">
        <f t="shared" si="374"/>
        <v>37241</v>
      </c>
      <c r="O5998">
        <f t="shared" si="375"/>
        <v>37241</v>
      </c>
      <c r="P5998" s="29">
        <f t="shared" si="376"/>
        <v>870696</v>
      </c>
      <c r="Q5998" t="e">
        <f>+VLOOKUP(O5998,'Bảng kê HĐ 2022'!N$1912:R$4434,4,0)</f>
        <v>#N/A</v>
      </c>
      <c r="R5998" t="e">
        <f>+VLOOKUP(O5998,'Hàng trả'!#REF!,2,0)</f>
        <v>#REF!</v>
      </c>
    </row>
    <row r="5999" spans="1:18" hidden="1" x14ac:dyDescent="0.3">
      <c r="A5999" s="10">
        <v>10</v>
      </c>
      <c r="B5999" s="64"/>
      <c r="C5999" s="6" t="s">
        <v>19675</v>
      </c>
      <c r="D5999" s="7">
        <v>44830</v>
      </c>
      <c r="E5999" s="8" t="s">
        <v>12432</v>
      </c>
      <c r="F5999" s="9">
        <v>1910180</v>
      </c>
      <c r="G5999" s="8" t="s">
        <v>17662</v>
      </c>
      <c r="H5999" s="9">
        <v>200569</v>
      </c>
      <c r="I5999" s="69"/>
      <c r="J5999" s="70"/>
      <c r="K5999" s="71"/>
      <c r="L5999" s="77"/>
      <c r="M5999" s="78"/>
      <c r="N5999" t="str">
        <f t="shared" si="374"/>
        <v>44162</v>
      </c>
      <c r="O5999">
        <f t="shared" si="375"/>
        <v>44162</v>
      </c>
      <c r="P5999" s="29">
        <f t="shared" si="376"/>
        <v>1910180</v>
      </c>
      <c r="Q5999" t="e">
        <f>+VLOOKUP(O5999,'Bảng kê HĐ 2022'!N$1912:R$4434,4,0)</f>
        <v>#N/A</v>
      </c>
      <c r="R5999" t="e">
        <f>+VLOOKUP(O5999,'Hàng trả'!#REF!,2,0)</f>
        <v>#REF!</v>
      </c>
    </row>
    <row r="6000" spans="1:18" hidden="1" x14ac:dyDescent="0.3">
      <c r="A6000" s="10">
        <v>10</v>
      </c>
      <c r="B6000" s="65"/>
      <c r="C6000" s="6" t="s">
        <v>19676</v>
      </c>
      <c r="D6000" s="7">
        <v>44816</v>
      </c>
      <c r="E6000" s="8" t="s">
        <v>12432</v>
      </c>
      <c r="F6000" s="9">
        <v>1850701</v>
      </c>
      <c r="G6000" s="8" t="s">
        <v>17662</v>
      </c>
      <c r="H6000" s="9">
        <v>194324</v>
      </c>
      <c r="I6000" s="72"/>
      <c r="J6000" s="73"/>
      <c r="K6000" s="74"/>
      <c r="L6000" s="79"/>
      <c r="M6000" s="80"/>
      <c r="N6000" t="str">
        <f t="shared" si="374"/>
        <v>40137</v>
      </c>
      <c r="O6000">
        <f t="shared" si="375"/>
        <v>40137</v>
      </c>
      <c r="P6000" s="29">
        <f t="shared" si="376"/>
        <v>1850701</v>
      </c>
      <c r="Q6000" t="e">
        <f>+VLOOKUP(O6000,'Bảng kê HĐ 2022'!N$1912:R$4434,4,0)</f>
        <v>#N/A</v>
      </c>
      <c r="R6000" t="e">
        <f>+VLOOKUP(O6000,'Hàng trả'!#REF!,2,0)</f>
        <v>#REF!</v>
      </c>
    </row>
    <row r="6001" spans="1:18" hidden="1" x14ac:dyDescent="0.3">
      <c r="A6001" s="10">
        <v>10</v>
      </c>
      <c r="B6001" s="63" t="s">
        <v>19682</v>
      </c>
      <c r="C6001" s="6" t="s">
        <v>19683</v>
      </c>
      <c r="D6001" s="7">
        <v>44818</v>
      </c>
      <c r="E6001" s="8" t="s">
        <v>12432</v>
      </c>
      <c r="F6001" s="9">
        <v>1138991</v>
      </c>
      <c r="G6001" s="8" t="s">
        <v>17662</v>
      </c>
      <c r="H6001" s="9">
        <v>119594</v>
      </c>
      <c r="I6001" s="66">
        <v>5082232</v>
      </c>
      <c r="J6001" s="67"/>
      <c r="K6001" s="68"/>
      <c r="L6001" s="75" t="s">
        <v>10757</v>
      </c>
      <c r="M6001" s="76"/>
      <c r="N6001" t="str">
        <f t="shared" si="374"/>
        <v>40270</v>
      </c>
      <c r="O6001">
        <f t="shared" si="375"/>
        <v>40270</v>
      </c>
      <c r="P6001" s="29">
        <f t="shared" si="376"/>
        <v>1138991</v>
      </c>
      <c r="Q6001" t="e">
        <f>+VLOOKUP(O6001,'Bảng kê HĐ 2022'!N$1912:R$4434,4,0)</f>
        <v>#N/A</v>
      </c>
      <c r="R6001" t="e">
        <f>+VLOOKUP(O6001,'Hàng trả'!#REF!,2,0)</f>
        <v>#REF!</v>
      </c>
    </row>
    <row r="6002" spans="1:18" hidden="1" x14ac:dyDescent="0.3">
      <c r="A6002" s="10">
        <v>10</v>
      </c>
      <c r="B6002" s="64"/>
      <c r="C6002" s="6" t="s">
        <v>19684</v>
      </c>
      <c r="D6002" s="7">
        <v>44811</v>
      </c>
      <c r="E6002" s="8" t="s">
        <v>12432</v>
      </c>
      <c r="F6002" s="9">
        <v>1916766</v>
      </c>
      <c r="G6002" s="8" t="s">
        <v>17662</v>
      </c>
      <c r="H6002" s="9">
        <v>201261</v>
      </c>
      <c r="I6002" s="69"/>
      <c r="J6002" s="70"/>
      <c r="K6002" s="71"/>
      <c r="L6002" s="77"/>
      <c r="M6002" s="78"/>
      <c r="N6002" t="str">
        <f t="shared" si="374"/>
        <v>38429</v>
      </c>
      <c r="O6002">
        <f t="shared" si="375"/>
        <v>38429</v>
      </c>
      <c r="P6002" s="29">
        <f t="shared" si="376"/>
        <v>1916766</v>
      </c>
      <c r="Q6002" t="e">
        <f>+VLOOKUP(O6002,'Bảng kê HĐ 2022'!N$1912:R$4434,4,0)</f>
        <v>#N/A</v>
      </c>
      <c r="R6002" t="e">
        <f>+VLOOKUP(O6002,'Hàng trả'!#REF!,2,0)</f>
        <v>#REF!</v>
      </c>
    </row>
    <row r="6003" spans="1:18" hidden="1" x14ac:dyDescent="0.3">
      <c r="A6003" s="10">
        <v>10</v>
      </c>
      <c r="B6003" s="65"/>
      <c r="C6003" s="6" t="s">
        <v>19685</v>
      </c>
      <c r="D6003" s="7">
        <v>44827</v>
      </c>
      <c r="E6003" s="8" t="s">
        <v>12432</v>
      </c>
      <c r="F6003" s="9">
        <v>2622715</v>
      </c>
      <c r="G6003" s="8" t="s">
        <v>17662</v>
      </c>
      <c r="H6003" s="9">
        <v>275385</v>
      </c>
      <c r="I6003" s="72"/>
      <c r="J6003" s="73"/>
      <c r="K6003" s="74"/>
      <c r="L6003" s="79"/>
      <c r="M6003" s="80"/>
      <c r="N6003" t="str">
        <f t="shared" si="374"/>
        <v>43872</v>
      </c>
      <c r="O6003">
        <f t="shared" si="375"/>
        <v>43872</v>
      </c>
      <c r="P6003" s="29">
        <f t="shared" si="376"/>
        <v>2622715</v>
      </c>
      <c r="Q6003" t="e">
        <f>+VLOOKUP(O6003,'Bảng kê HĐ 2022'!N$1912:R$4434,4,0)</f>
        <v>#N/A</v>
      </c>
      <c r="R6003" t="e">
        <f>+VLOOKUP(O6003,'Hàng trả'!#REF!,2,0)</f>
        <v>#REF!</v>
      </c>
    </row>
    <row r="6004" spans="1:18" hidden="1" x14ac:dyDescent="0.3">
      <c r="A6004" s="10">
        <v>10</v>
      </c>
      <c r="B6004" s="63" t="s">
        <v>19686</v>
      </c>
      <c r="C6004" s="6" t="s">
        <v>19687</v>
      </c>
      <c r="D6004" s="7">
        <v>44820</v>
      </c>
      <c r="E6004" s="8" t="s">
        <v>12754</v>
      </c>
      <c r="F6004" s="9">
        <v>9516658</v>
      </c>
      <c r="G6004" s="8" t="s">
        <v>17662</v>
      </c>
      <c r="H6004" s="9">
        <v>999249</v>
      </c>
      <c r="I6004" s="66">
        <v>12942574</v>
      </c>
      <c r="J6004" s="67"/>
      <c r="K6004" s="68"/>
      <c r="L6004" s="75" t="s">
        <v>10767</v>
      </c>
      <c r="M6004" s="76"/>
      <c r="N6004" t="str">
        <f t="shared" si="374"/>
        <v>41710</v>
      </c>
      <c r="O6004">
        <f t="shared" si="375"/>
        <v>41710</v>
      </c>
      <c r="P6004" s="29">
        <f t="shared" si="376"/>
        <v>9516658</v>
      </c>
      <c r="Q6004" t="e">
        <f>+VLOOKUP(O6004,'Bảng kê HĐ 2022'!N$1912:R$4434,4,0)</f>
        <v>#N/A</v>
      </c>
      <c r="R6004" t="e">
        <f>+VLOOKUP(O6004,'Hàng trả'!#REF!,2,0)</f>
        <v>#REF!</v>
      </c>
    </row>
    <row r="6005" spans="1:18" hidden="1" x14ac:dyDescent="0.3">
      <c r="A6005" s="10">
        <v>10</v>
      </c>
      <c r="B6005" s="64"/>
      <c r="C6005" s="6" t="s">
        <v>19688</v>
      </c>
      <c r="D6005" s="7">
        <v>44824</v>
      </c>
      <c r="E6005" s="8" t="s">
        <v>11932</v>
      </c>
      <c r="F6005" s="9">
        <v>1381564</v>
      </c>
      <c r="G6005" s="8" t="s">
        <v>17662</v>
      </c>
      <c r="H6005" s="9">
        <v>145064</v>
      </c>
      <c r="I6005" s="69"/>
      <c r="J6005" s="70"/>
      <c r="K6005" s="71"/>
      <c r="L6005" s="77"/>
      <c r="M6005" s="78"/>
      <c r="N6005" t="str">
        <f t="shared" si="374"/>
        <v>42410</v>
      </c>
      <c r="O6005">
        <f t="shared" si="375"/>
        <v>42410</v>
      </c>
      <c r="P6005" s="29">
        <f t="shared" si="376"/>
        <v>1381564</v>
      </c>
      <c r="Q6005" t="e">
        <f>+VLOOKUP(O6005,'Bảng kê HĐ 2022'!N$1912:R$4434,4,0)</f>
        <v>#N/A</v>
      </c>
      <c r="R6005" t="e">
        <f>+VLOOKUP(O6005,'Hàng trả'!#REF!,2,0)</f>
        <v>#REF!</v>
      </c>
    </row>
    <row r="6006" spans="1:18" hidden="1" x14ac:dyDescent="0.3">
      <c r="A6006" s="10">
        <v>10</v>
      </c>
      <c r="B6006" s="64"/>
      <c r="C6006" s="6" t="s">
        <v>19689</v>
      </c>
      <c r="D6006" s="7">
        <v>44834</v>
      </c>
      <c r="E6006" s="8" t="s">
        <v>11932</v>
      </c>
      <c r="F6006" s="9">
        <v>1425834</v>
      </c>
      <c r="G6006" s="8" t="s">
        <v>17662</v>
      </c>
      <c r="H6006" s="9">
        <v>149713</v>
      </c>
      <c r="I6006" s="69"/>
      <c r="J6006" s="70"/>
      <c r="K6006" s="71"/>
      <c r="L6006" s="77"/>
      <c r="M6006" s="78"/>
      <c r="N6006" t="str">
        <f t="shared" si="374"/>
        <v>45530</v>
      </c>
      <c r="O6006">
        <f t="shared" si="375"/>
        <v>45530</v>
      </c>
      <c r="P6006" s="29">
        <f t="shared" si="376"/>
        <v>1425834</v>
      </c>
      <c r="Q6006" t="e">
        <f>+VLOOKUP(O6006,'Bảng kê HĐ 2022'!N$1912:R$4434,4,0)</f>
        <v>#N/A</v>
      </c>
      <c r="R6006" t="e">
        <f>+VLOOKUP(O6006,'Hàng trả'!#REF!,2,0)</f>
        <v>#REF!</v>
      </c>
    </row>
    <row r="6007" spans="1:18" hidden="1" x14ac:dyDescent="0.3">
      <c r="A6007" s="10">
        <v>10</v>
      </c>
      <c r="B6007" s="65"/>
      <c r="C6007" s="6" t="s">
        <v>19690</v>
      </c>
      <c r="D6007" s="7">
        <v>44827</v>
      </c>
      <c r="E6007" s="8" t="s">
        <v>12754</v>
      </c>
      <c r="F6007" s="9">
        <v>2136920</v>
      </c>
      <c r="G6007" s="8" t="s">
        <v>17662</v>
      </c>
      <c r="H6007" s="9">
        <v>224377</v>
      </c>
      <c r="I6007" s="72"/>
      <c r="J6007" s="73"/>
      <c r="K6007" s="74"/>
      <c r="L6007" s="79"/>
      <c r="M6007" s="80"/>
      <c r="N6007" t="str">
        <f t="shared" si="374"/>
        <v>43880</v>
      </c>
      <c r="O6007">
        <f t="shared" si="375"/>
        <v>43880</v>
      </c>
      <c r="P6007" s="29">
        <f t="shared" si="376"/>
        <v>2136920</v>
      </c>
      <c r="Q6007" t="e">
        <f>+VLOOKUP(O6007,'Bảng kê HĐ 2022'!N$1912:R$4434,4,0)</f>
        <v>#N/A</v>
      </c>
      <c r="R6007" t="e">
        <f>+VLOOKUP(O6007,'Hàng trả'!#REF!,2,0)</f>
        <v>#REF!</v>
      </c>
    </row>
    <row r="6008" spans="1:18" hidden="1" x14ac:dyDescent="0.3">
      <c r="A6008" s="10">
        <v>10</v>
      </c>
      <c r="B6008" s="63" t="s">
        <v>19691</v>
      </c>
      <c r="C6008" s="6" t="s">
        <v>19692</v>
      </c>
      <c r="D6008" s="7">
        <v>44817</v>
      </c>
      <c r="E6008" s="8" t="s">
        <v>11932</v>
      </c>
      <c r="F6008" s="9">
        <v>1218974</v>
      </c>
      <c r="G6008" s="8" t="s">
        <v>17662</v>
      </c>
      <c r="H6008" s="9">
        <v>127992</v>
      </c>
      <c r="I6008" s="66">
        <v>5419707</v>
      </c>
      <c r="J6008" s="67"/>
      <c r="K6008" s="68"/>
      <c r="L6008" s="75" t="s">
        <v>10767</v>
      </c>
      <c r="M6008" s="76"/>
      <c r="N6008" t="str">
        <f t="shared" si="374"/>
        <v>40226</v>
      </c>
      <c r="O6008">
        <f t="shared" si="375"/>
        <v>40226</v>
      </c>
      <c r="P6008" s="29">
        <f t="shared" si="376"/>
        <v>1218974</v>
      </c>
      <c r="Q6008" t="e">
        <f>+VLOOKUP(O6008,'Bảng kê HĐ 2022'!N$1912:R$4434,4,0)</f>
        <v>#N/A</v>
      </c>
      <c r="R6008" t="e">
        <f>+VLOOKUP(O6008,'Hàng trả'!#REF!,2,0)</f>
        <v>#REF!</v>
      </c>
    </row>
    <row r="6009" spans="1:18" hidden="1" x14ac:dyDescent="0.3">
      <c r="A6009" s="10">
        <v>10</v>
      </c>
      <c r="B6009" s="64"/>
      <c r="C6009" s="6" t="s">
        <v>19693</v>
      </c>
      <c r="D6009" s="7">
        <v>44810</v>
      </c>
      <c r="E6009" s="8" t="s">
        <v>11932</v>
      </c>
      <c r="F6009" s="9">
        <v>2489872</v>
      </c>
      <c r="G6009" s="8" t="s">
        <v>17662</v>
      </c>
      <c r="H6009" s="9">
        <v>261436</v>
      </c>
      <c r="I6009" s="69"/>
      <c r="J6009" s="70"/>
      <c r="K6009" s="71"/>
      <c r="L6009" s="77"/>
      <c r="M6009" s="78"/>
      <c r="N6009" t="str">
        <f t="shared" si="374"/>
        <v>37340</v>
      </c>
      <c r="O6009">
        <f t="shared" si="375"/>
        <v>37340</v>
      </c>
      <c r="P6009" s="29">
        <f t="shared" si="376"/>
        <v>2489872</v>
      </c>
      <c r="Q6009" t="e">
        <f>+VLOOKUP(O6009,'Bảng kê HĐ 2022'!N$1912:R$4434,4,0)</f>
        <v>#N/A</v>
      </c>
      <c r="R6009" t="e">
        <f>+VLOOKUP(O6009,'Hàng trả'!#REF!,2,0)</f>
        <v>#REF!</v>
      </c>
    </row>
    <row r="6010" spans="1:18" hidden="1" x14ac:dyDescent="0.3">
      <c r="A6010" s="10">
        <v>10</v>
      </c>
      <c r="B6010" s="65"/>
      <c r="C6010" s="6" t="s">
        <v>19694</v>
      </c>
      <c r="D6010" s="7">
        <v>44813</v>
      </c>
      <c r="E6010" s="8" t="s">
        <v>11932</v>
      </c>
      <c r="F6010" s="9">
        <v>2346692</v>
      </c>
      <c r="G6010" s="8" t="s">
        <v>17662</v>
      </c>
      <c r="H6010" s="9">
        <v>246402</v>
      </c>
      <c r="I6010" s="72"/>
      <c r="J6010" s="73"/>
      <c r="K6010" s="74"/>
      <c r="L6010" s="79"/>
      <c r="M6010" s="80"/>
      <c r="N6010" t="str">
        <f t="shared" si="374"/>
        <v>39478</v>
      </c>
      <c r="O6010">
        <f t="shared" si="375"/>
        <v>39478</v>
      </c>
      <c r="P6010" s="29">
        <f t="shared" si="376"/>
        <v>2346692</v>
      </c>
      <c r="Q6010" t="e">
        <f>+VLOOKUP(O6010,'Bảng kê HĐ 2022'!N$1912:R$4434,4,0)</f>
        <v>#N/A</v>
      </c>
      <c r="R6010" t="e">
        <f>+VLOOKUP(O6010,'Hàng trả'!#REF!,2,0)</f>
        <v>#REF!</v>
      </c>
    </row>
    <row r="6011" spans="1:18" hidden="1" x14ac:dyDescent="0.3">
      <c r="A6011" s="10">
        <v>10</v>
      </c>
      <c r="B6011" s="5" t="s">
        <v>19698</v>
      </c>
      <c r="C6011" s="6" t="s">
        <v>19699</v>
      </c>
      <c r="D6011" s="7">
        <v>44830</v>
      </c>
      <c r="E6011" s="8" t="s">
        <v>12432</v>
      </c>
      <c r="F6011" s="9">
        <v>2195667</v>
      </c>
      <c r="G6011" s="8" t="s">
        <v>17662</v>
      </c>
      <c r="H6011" s="9">
        <v>230545</v>
      </c>
      <c r="I6011" s="93">
        <v>1965122</v>
      </c>
      <c r="J6011" s="94"/>
      <c r="K6011" s="95"/>
      <c r="L6011" s="96" t="s">
        <v>10777</v>
      </c>
      <c r="M6011" s="97"/>
      <c r="N6011" t="str">
        <f t="shared" si="374"/>
        <v>44161</v>
      </c>
      <c r="O6011">
        <f t="shared" si="375"/>
        <v>44161</v>
      </c>
      <c r="P6011" s="29">
        <f t="shared" si="376"/>
        <v>2195667</v>
      </c>
      <c r="Q6011" t="e">
        <f>+VLOOKUP(O6011,'Bảng kê HĐ 2022'!N$1912:R$4434,4,0)</f>
        <v>#N/A</v>
      </c>
      <c r="R6011" t="e">
        <f>+VLOOKUP(O6011,'Hàng trả'!#REF!,2,0)</f>
        <v>#REF!</v>
      </c>
    </row>
    <row r="6012" spans="1:18" hidden="1" x14ac:dyDescent="0.3">
      <c r="A6012" s="10">
        <v>10</v>
      </c>
      <c r="B6012" s="63" t="s">
        <v>19700</v>
      </c>
      <c r="C6012" s="6" t="s">
        <v>19701</v>
      </c>
      <c r="D6012" s="7">
        <v>44809</v>
      </c>
      <c r="E6012" s="8" t="s">
        <v>12436</v>
      </c>
      <c r="F6012" s="9">
        <v>1536475</v>
      </c>
      <c r="G6012" s="8" t="s">
        <v>17662</v>
      </c>
      <c r="H6012" s="9">
        <v>161330</v>
      </c>
      <c r="I6012" s="66">
        <v>2448631</v>
      </c>
      <c r="J6012" s="67"/>
      <c r="K6012" s="68"/>
      <c r="L6012" s="75" t="s">
        <v>10777</v>
      </c>
      <c r="M6012" s="76"/>
      <c r="N6012" t="str">
        <f t="shared" si="374"/>
        <v>37242</v>
      </c>
      <c r="O6012">
        <f t="shared" si="375"/>
        <v>37242</v>
      </c>
      <c r="P6012" s="29">
        <f t="shared" si="376"/>
        <v>1536475</v>
      </c>
      <c r="Q6012" t="e">
        <f>+VLOOKUP(O6012,'Bảng kê HĐ 2022'!N$1912:R$4434,4,0)</f>
        <v>#N/A</v>
      </c>
      <c r="R6012" t="e">
        <f>+VLOOKUP(O6012,'Hàng trả'!#REF!,2,0)</f>
        <v>#REF!</v>
      </c>
    </row>
    <row r="6013" spans="1:18" hidden="1" x14ac:dyDescent="0.3">
      <c r="A6013" s="10">
        <v>10</v>
      </c>
      <c r="B6013" s="65"/>
      <c r="C6013" s="6" t="s">
        <v>19702</v>
      </c>
      <c r="D6013" s="7">
        <v>44816</v>
      </c>
      <c r="E6013" s="8" t="s">
        <v>12436</v>
      </c>
      <c r="F6013" s="9">
        <v>1199426</v>
      </c>
      <c r="G6013" s="8" t="s">
        <v>17662</v>
      </c>
      <c r="H6013" s="9">
        <v>125940</v>
      </c>
      <c r="I6013" s="72"/>
      <c r="J6013" s="73"/>
      <c r="K6013" s="74"/>
      <c r="L6013" s="79"/>
      <c r="M6013" s="80"/>
      <c r="N6013" t="str">
        <f t="shared" si="374"/>
        <v>40136</v>
      </c>
      <c r="O6013">
        <f t="shared" si="375"/>
        <v>40136</v>
      </c>
      <c r="P6013" s="29">
        <f t="shared" si="376"/>
        <v>1199426</v>
      </c>
      <c r="Q6013" t="e">
        <f>+VLOOKUP(O6013,'Bảng kê HĐ 2022'!N$1912:R$4434,4,0)</f>
        <v>#N/A</v>
      </c>
      <c r="R6013" t="e">
        <f>+VLOOKUP(O6013,'Hàng trả'!#REF!,2,0)</f>
        <v>#REF!</v>
      </c>
    </row>
    <row r="6014" spans="1:18" hidden="1" x14ac:dyDescent="0.3">
      <c r="A6014" s="10">
        <v>10</v>
      </c>
      <c r="B6014" s="5" t="s">
        <v>19706</v>
      </c>
      <c r="C6014" s="6" t="s">
        <v>19707</v>
      </c>
      <c r="D6014" s="7">
        <v>44802</v>
      </c>
      <c r="E6014" s="8" t="s">
        <v>12738</v>
      </c>
      <c r="F6014" s="9">
        <v>1829742</v>
      </c>
      <c r="G6014" s="8" t="s">
        <v>17662</v>
      </c>
      <c r="H6014" s="9">
        <v>192123</v>
      </c>
      <c r="I6014" s="93">
        <v>1637619</v>
      </c>
      <c r="J6014" s="94"/>
      <c r="K6014" s="95"/>
      <c r="L6014" s="96" t="s">
        <v>10784</v>
      </c>
      <c r="M6014" s="97"/>
      <c r="N6014" t="str">
        <f t="shared" si="374"/>
        <v>36367</v>
      </c>
      <c r="O6014">
        <f t="shared" si="375"/>
        <v>36367</v>
      </c>
      <c r="P6014" s="29">
        <f t="shared" si="376"/>
        <v>1829742</v>
      </c>
      <c r="Q6014" t="e">
        <f>+VLOOKUP(O6014,'Bảng kê HĐ 2022'!N$1912:R$4434,4,0)</f>
        <v>#N/A</v>
      </c>
      <c r="R6014" t="e">
        <f>+VLOOKUP(O6014,'Hàng trả'!#REF!,2,0)</f>
        <v>#REF!</v>
      </c>
    </row>
    <row r="6015" spans="1:18" hidden="1" x14ac:dyDescent="0.3">
      <c r="A6015" s="10">
        <v>10</v>
      </c>
      <c r="B6015" s="5" t="s">
        <v>19708</v>
      </c>
      <c r="C6015" s="6" t="s">
        <v>19709</v>
      </c>
      <c r="D6015" s="7">
        <v>44826</v>
      </c>
      <c r="E6015" s="8" t="s">
        <v>12432</v>
      </c>
      <c r="F6015" s="9">
        <v>4479423</v>
      </c>
      <c r="G6015" s="8" t="s">
        <v>17662</v>
      </c>
      <c r="H6015" s="9">
        <v>470339</v>
      </c>
      <c r="I6015" s="93">
        <v>4009084</v>
      </c>
      <c r="J6015" s="94"/>
      <c r="K6015" s="95"/>
      <c r="L6015" s="96" t="s">
        <v>10784</v>
      </c>
      <c r="M6015" s="97"/>
      <c r="N6015" t="str">
        <f t="shared" si="374"/>
        <v>43638</v>
      </c>
      <c r="O6015">
        <f t="shared" si="375"/>
        <v>43638</v>
      </c>
      <c r="P6015" s="29">
        <f t="shared" si="376"/>
        <v>4479423</v>
      </c>
      <c r="Q6015" t="e">
        <f>+VLOOKUP(O6015,'Bảng kê HĐ 2022'!N$1912:R$4434,4,0)</f>
        <v>#N/A</v>
      </c>
      <c r="R6015" t="e">
        <f>+VLOOKUP(O6015,'Hàng trả'!#REF!,2,0)</f>
        <v>#REF!</v>
      </c>
    </row>
    <row r="6016" spans="1:18" hidden="1" x14ac:dyDescent="0.3">
      <c r="A6016" s="10">
        <v>10</v>
      </c>
      <c r="B6016" s="63" t="s">
        <v>19710</v>
      </c>
      <c r="C6016" s="6" t="s">
        <v>19711</v>
      </c>
      <c r="D6016" s="7">
        <v>44809</v>
      </c>
      <c r="E6016" s="8" t="s">
        <v>12432</v>
      </c>
      <c r="F6016" s="9">
        <v>1385648</v>
      </c>
      <c r="G6016" s="8" t="s">
        <v>17662</v>
      </c>
      <c r="H6016" s="9">
        <v>145493</v>
      </c>
      <c r="I6016" s="66">
        <v>2400761</v>
      </c>
      <c r="J6016" s="67"/>
      <c r="K6016" s="68"/>
      <c r="L6016" s="75" t="s">
        <v>10784</v>
      </c>
      <c r="M6016" s="76"/>
      <c r="N6016" t="str">
        <f t="shared" si="374"/>
        <v>37244</v>
      </c>
      <c r="O6016">
        <f t="shared" si="375"/>
        <v>37244</v>
      </c>
      <c r="P6016" s="29">
        <f t="shared" si="376"/>
        <v>1385648</v>
      </c>
      <c r="Q6016" t="e">
        <f>+VLOOKUP(O6016,'Bảng kê HĐ 2022'!N$1912:R$4434,4,0)</f>
        <v>#N/A</v>
      </c>
      <c r="R6016" t="e">
        <f>+VLOOKUP(O6016,'Hàng trả'!#REF!,2,0)</f>
        <v>#REF!</v>
      </c>
    </row>
    <row r="6017" spans="1:18" hidden="1" x14ac:dyDescent="0.3">
      <c r="A6017" s="10">
        <v>10</v>
      </c>
      <c r="B6017" s="65"/>
      <c r="C6017" s="6" t="s">
        <v>19712</v>
      </c>
      <c r="D6017" s="7">
        <v>44816</v>
      </c>
      <c r="E6017" s="8" t="s">
        <v>12738</v>
      </c>
      <c r="F6017" s="9">
        <v>1296766</v>
      </c>
      <c r="G6017" s="8" t="s">
        <v>17662</v>
      </c>
      <c r="H6017" s="9">
        <v>136160</v>
      </c>
      <c r="I6017" s="72"/>
      <c r="J6017" s="73"/>
      <c r="K6017" s="74"/>
      <c r="L6017" s="79"/>
      <c r="M6017" s="80"/>
      <c r="N6017" t="str">
        <f t="shared" si="374"/>
        <v>40142</v>
      </c>
      <c r="O6017">
        <f t="shared" si="375"/>
        <v>40142</v>
      </c>
      <c r="P6017" s="29">
        <f t="shared" si="376"/>
        <v>1296766</v>
      </c>
      <c r="Q6017" t="e">
        <f>+VLOOKUP(O6017,'Bảng kê HĐ 2022'!N$1912:R$4434,4,0)</f>
        <v>#N/A</v>
      </c>
      <c r="R6017" t="e">
        <f>+VLOOKUP(O6017,'Hàng trả'!#REF!,2,0)</f>
        <v>#REF!</v>
      </c>
    </row>
    <row r="6018" spans="1:18" hidden="1" x14ac:dyDescent="0.3">
      <c r="A6018" s="10">
        <v>10</v>
      </c>
      <c r="B6018" s="63" t="s">
        <v>19716</v>
      </c>
      <c r="C6018" s="6" t="s">
        <v>19717</v>
      </c>
      <c r="D6018" s="7">
        <v>44821</v>
      </c>
      <c r="E6018" s="8" t="s">
        <v>12754</v>
      </c>
      <c r="F6018" s="9">
        <v>1977977</v>
      </c>
      <c r="G6018" s="8" t="s">
        <v>17662</v>
      </c>
      <c r="H6018" s="9">
        <v>207688</v>
      </c>
      <c r="I6018" s="66">
        <v>4009556</v>
      </c>
      <c r="J6018" s="67"/>
      <c r="K6018" s="68"/>
      <c r="L6018" s="75" t="s">
        <v>10788</v>
      </c>
      <c r="M6018" s="76"/>
      <c r="N6018" t="str">
        <f t="shared" si="374"/>
        <v>42109</v>
      </c>
      <c r="O6018">
        <f t="shared" si="375"/>
        <v>42109</v>
      </c>
      <c r="P6018" s="29">
        <f t="shared" si="376"/>
        <v>1977977</v>
      </c>
      <c r="Q6018" t="e">
        <f>+VLOOKUP(O6018,'Bảng kê HĐ 2022'!N$1912:R$4434,4,0)</f>
        <v>#N/A</v>
      </c>
      <c r="R6018" t="e">
        <f>+VLOOKUP(O6018,'Hàng trả'!#REF!,2,0)</f>
        <v>#REF!</v>
      </c>
    </row>
    <row r="6019" spans="1:18" hidden="1" x14ac:dyDescent="0.3">
      <c r="A6019" s="10">
        <v>10</v>
      </c>
      <c r="B6019" s="65"/>
      <c r="C6019" s="6" t="s">
        <v>19718</v>
      </c>
      <c r="D6019" s="7">
        <v>44814</v>
      </c>
      <c r="E6019" s="8" t="s">
        <v>12754</v>
      </c>
      <c r="F6019" s="9">
        <v>2501974</v>
      </c>
      <c r="G6019" s="8" t="s">
        <v>17662</v>
      </c>
      <c r="H6019" s="9">
        <v>262707</v>
      </c>
      <c r="I6019" s="72"/>
      <c r="J6019" s="73"/>
      <c r="K6019" s="74"/>
      <c r="L6019" s="79"/>
      <c r="M6019" s="80"/>
      <c r="N6019" t="str">
        <f t="shared" si="374"/>
        <v>40101</v>
      </c>
      <c r="O6019">
        <f t="shared" si="375"/>
        <v>40101</v>
      </c>
      <c r="P6019" s="29">
        <f t="shared" si="376"/>
        <v>2501974</v>
      </c>
      <c r="Q6019" t="e">
        <f>+VLOOKUP(O6019,'Bảng kê HĐ 2022'!N$1912:R$4434,4,0)</f>
        <v>#N/A</v>
      </c>
      <c r="R6019" t="e">
        <f>+VLOOKUP(O6019,'Hàng trả'!#REF!,2,0)</f>
        <v>#REF!</v>
      </c>
    </row>
    <row r="6020" spans="1:18" hidden="1" x14ac:dyDescent="0.3">
      <c r="A6020" s="10">
        <v>10</v>
      </c>
      <c r="B6020" s="63" t="s">
        <v>19719</v>
      </c>
      <c r="C6020" s="6" t="s">
        <v>19720</v>
      </c>
      <c r="D6020" s="7">
        <v>44825</v>
      </c>
      <c r="E6020" s="8" t="s">
        <v>12808</v>
      </c>
      <c r="F6020" s="9">
        <v>1857092</v>
      </c>
      <c r="G6020" s="8" t="s">
        <v>17662</v>
      </c>
      <c r="H6020" s="9">
        <v>194995</v>
      </c>
      <c r="I6020" s="66">
        <v>6913986</v>
      </c>
      <c r="J6020" s="67"/>
      <c r="K6020" s="68"/>
      <c r="L6020" s="75" t="s">
        <v>10803</v>
      </c>
      <c r="M6020" s="76"/>
      <c r="N6020" t="str">
        <f t="shared" si="374"/>
        <v>42455</v>
      </c>
      <c r="O6020">
        <f t="shared" si="375"/>
        <v>42455</v>
      </c>
      <c r="P6020" s="29">
        <f t="shared" si="376"/>
        <v>1857092</v>
      </c>
      <c r="Q6020" t="e">
        <f>+VLOOKUP(O6020,'Bảng kê HĐ 2022'!N$1912:R$4434,4,0)</f>
        <v>#N/A</v>
      </c>
      <c r="R6020" t="e">
        <f>+VLOOKUP(O6020,'Hàng trả'!#REF!,2,0)</f>
        <v>#REF!</v>
      </c>
    </row>
    <row r="6021" spans="1:18" hidden="1" x14ac:dyDescent="0.3">
      <c r="A6021" s="10">
        <v>10</v>
      </c>
      <c r="B6021" s="64"/>
      <c r="C6021" s="6" t="s">
        <v>19721</v>
      </c>
      <c r="D6021" s="7">
        <v>44818</v>
      </c>
      <c r="E6021" s="8" t="s">
        <v>12432</v>
      </c>
      <c r="F6021" s="9">
        <v>3160375</v>
      </c>
      <c r="G6021" s="8" t="s">
        <v>17662</v>
      </c>
      <c r="H6021" s="9">
        <v>331839</v>
      </c>
      <c r="I6021" s="69"/>
      <c r="J6021" s="70"/>
      <c r="K6021" s="71"/>
      <c r="L6021" s="77"/>
      <c r="M6021" s="78"/>
      <c r="N6021" t="str">
        <f t="shared" si="374"/>
        <v>40263</v>
      </c>
      <c r="O6021">
        <f t="shared" si="375"/>
        <v>40263</v>
      </c>
      <c r="P6021" s="29">
        <f t="shared" si="376"/>
        <v>3160375</v>
      </c>
      <c r="Q6021" t="e">
        <f>+VLOOKUP(O6021,'Bảng kê HĐ 2022'!N$1912:R$4434,4,0)</f>
        <v>#N/A</v>
      </c>
      <c r="R6021" t="e">
        <f>+VLOOKUP(O6021,'Hàng trả'!#REF!,2,0)</f>
        <v>#REF!</v>
      </c>
    </row>
    <row r="6022" spans="1:18" hidden="1" x14ac:dyDescent="0.3">
      <c r="A6022" s="10">
        <v>10</v>
      </c>
      <c r="B6022" s="65"/>
      <c r="C6022" s="6" t="s">
        <v>19722</v>
      </c>
      <c r="D6022" s="7">
        <v>44828</v>
      </c>
      <c r="E6022" s="8" t="s">
        <v>12432</v>
      </c>
      <c r="F6022" s="9">
        <v>2707657</v>
      </c>
      <c r="G6022" s="8" t="s">
        <v>17662</v>
      </c>
      <c r="H6022" s="9">
        <v>284304</v>
      </c>
      <c r="I6022" s="72"/>
      <c r="J6022" s="73"/>
      <c r="K6022" s="74"/>
      <c r="L6022" s="79"/>
      <c r="M6022" s="80"/>
      <c r="N6022" t="str">
        <f t="shared" si="374"/>
        <v>44096</v>
      </c>
      <c r="O6022">
        <f t="shared" si="375"/>
        <v>44096</v>
      </c>
      <c r="P6022" s="29">
        <f t="shared" si="376"/>
        <v>2707657</v>
      </c>
      <c r="Q6022" t="e">
        <f>+VLOOKUP(O6022,'Bảng kê HĐ 2022'!N$1912:R$4434,4,0)</f>
        <v>#N/A</v>
      </c>
      <c r="R6022" t="e">
        <f>+VLOOKUP(O6022,'Hàng trả'!#REF!,2,0)</f>
        <v>#REF!</v>
      </c>
    </row>
    <row r="6023" spans="1:18" hidden="1" x14ac:dyDescent="0.3">
      <c r="A6023" s="10">
        <v>10</v>
      </c>
      <c r="B6023" s="5" t="s">
        <v>19723</v>
      </c>
      <c r="C6023" s="6" t="s">
        <v>19724</v>
      </c>
      <c r="D6023" s="7">
        <v>44813</v>
      </c>
      <c r="E6023" s="8" t="s">
        <v>12808</v>
      </c>
      <c r="F6023" s="9">
        <v>6740966</v>
      </c>
      <c r="G6023" s="8" t="s">
        <v>17662</v>
      </c>
      <c r="H6023" s="9">
        <v>707801</v>
      </c>
      <c r="I6023" s="93">
        <v>6033165</v>
      </c>
      <c r="J6023" s="94"/>
      <c r="K6023" s="95"/>
      <c r="L6023" s="96" t="s">
        <v>10803</v>
      </c>
      <c r="M6023" s="97"/>
      <c r="N6023" t="str">
        <f t="shared" si="374"/>
        <v>39477</v>
      </c>
      <c r="O6023">
        <f t="shared" si="375"/>
        <v>39477</v>
      </c>
      <c r="P6023" s="29">
        <f t="shared" si="376"/>
        <v>6740966</v>
      </c>
      <c r="Q6023" t="e">
        <f>+VLOOKUP(O6023,'Bảng kê HĐ 2022'!N$1912:R$4434,4,0)</f>
        <v>#N/A</v>
      </c>
      <c r="R6023" t="e">
        <f>+VLOOKUP(O6023,'Hàng trả'!#REF!,2,0)</f>
        <v>#REF!</v>
      </c>
    </row>
    <row r="6024" spans="1:18" hidden="1" x14ac:dyDescent="0.3">
      <c r="A6024" s="10">
        <v>10</v>
      </c>
      <c r="B6024" s="63" t="s">
        <v>19727</v>
      </c>
      <c r="C6024" s="6" t="s">
        <v>19728</v>
      </c>
      <c r="D6024" s="7">
        <v>44825</v>
      </c>
      <c r="E6024" s="8" t="s">
        <v>12432</v>
      </c>
      <c r="F6024" s="9">
        <v>597744</v>
      </c>
      <c r="G6024" s="8" t="s">
        <v>17662</v>
      </c>
      <c r="H6024" s="9">
        <v>62763</v>
      </c>
      <c r="I6024" s="66">
        <v>1482295</v>
      </c>
      <c r="J6024" s="67"/>
      <c r="K6024" s="68"/>
      <c r="L6024" s="75" t="s">
        <v>10811</v>
      </c>
      <c r="M6024" s="76"/>
      <c r="N6024" t="str">
        <f t="shared" si="374"/>
        <v>42450</v>
      </c>
      <c r="O6024">
        <f t="shared" si="375"/>
        <v>42450</v>
      </c>
      <c r="P6024" s="29">
        <f t="shared" si="376"/>
        <v>597744</v>
      </c>
      <c r="Q6024" t="e">
        <f>+VLOOKUP(O6024,'Bảng kê HĐ 2022'!N$1912:R$4434,4,0)</f>
        <v>#N/A</v>
      </c>
      <c r="R6024" t="e">
        <f>+VLOOKUP(O6024,'Hàng trả'!#REF!,2,0)</f>
        <v>#REF!</v>
      </c>
    </row>
    <row r="6025" spans="1:18" hidden="1" x14ac:dyDescent="0.3">
      <c r="A6025" s="10">
        <v>10</v>
      </c>
      <c r="B6025" s="65"/>
      <c r="C6025" s="6" t="s">
        <v>19729</v>
      </c>
      <c r="D6025" s="7">
        <v>44818</v>
      </c>
      <c r="E6025" s="8" t="s">
        <v>12738</v>
      </c>
      <c r="F6025" s="9">
        <v>1058451</v>
      </c>
      <c r="G6025" s="8" t="s">
        <v>17662</v>
      </c>
      <c r="H6025" s="9">
        <v>111137</v>
      </c>
      <c r="I6025" s="72"/>
      <c r="J6025" s="73"/>
      <c r="K6025" s="74"/>
      <c r="L6025" s="79"/>
      <c r="M6025" s="80"/>
      <c r="N6025" t="str">
        <f t="shared" ref="N6025:N6088" si="377">+RIGHT(C6025,5)</f>
        <v>40258</v>
      </c>
      <c r="O6025">
        <f t="shared" ref="O6025:O6088" si="378">+N6025*1</f>
        <v>40258</v>
      </c>
      <c r="P6025" s="29">
        <f t="shared" ref="P6025:P6088" si="379">+F6025</f>
        <v>1058451</v>
      </c>
      <c r="Q6025" t="e">
        <f>+VLOOKUP(O6025,'Bảng kê HĐ 2022'!N$1912:R$4434,4,0)</f>
        <v>#N/A</v>
      </c>
      <c r="R6025" t="e">
        <f>+VLOOKUP(O6025,'Hàng trả'!#REF!,2,0)</f>
        <v>#REF!</v>
      </c>
    </row>
    <row r="6026" spans="1:18" hidden="1" x14ac:dyDescent="0.3">
      <c r="A6026" s="10">
        <v>10</v>
      </c>
      <c r="B6026" s="63" t="s">
        <v>19730</v>
      </c>
      <c r="C6026" s="6" t="s">
        <v>19731</v>
      </c>
      <c r="D6026" s="7">
        <v>44811</v>
      </c>
      <c r="E6026" s="8" t="s">
        <v>12432</v>
      </c>
      <c r="F6026" s="9">
        <v>1129218</v>
      </c>
      <c r="G6026" s="8" t="s">
        <v>17662</v>
      </c>
      <c r="H6026" s="9">
        <v>118568</v>
      </c>
      <c r="I6026" s="66">
        <v>2762235</v>
      </c>
      <c r="J6026" s="67"/>
      <c r="K6026" s="68"/>
      <c r="L6026" s="75" t="s">
        <v>10811</v>
      </c>
      <c r="M6026" s="76"/>
      <c r="N6026" t="str">
        <f t="shared" si="377"/>
        <v>38181</v>
      </c>
      <c r="O6026">
        <f t="shared" si="378"/>
        <v>38181</v>
      </c>
      <c r="P6026" s="29">
        <f t="shared" si="379"/>
        <v>1129218</v>
      </c>
      <c r="Q6026" t="e">
        <f>+VLOOKUP(O6026,'Bảng kê HĐ 2022'!N$1912:R$4434,4,0)</f>
        <v>#N/A</v>
      </c>
      <c r="R6026" t="e">
        <f>+VLOOKUP(O6026,'Hàng trả'!#REF!,2,0)</f>
        <v>#REF!</v>
      </c>
    </row>
    <row r="6027" spans="1:18" hidden="1" x14ac:dyDescent="0.3">
      <c r="A6027" s="10">
        <v>10</v>
      </c>
      <c r="B6027" s="65"/>
      <c r="C6027" s="6" t="s">
        <v>19732</v>
      </c>
      <c r="D6027" s="7">
        <v>44833</v>
      </c>
      <c r="E6027" s="8" t="s">
        <v>12432</v>
      </c>
      <c r="F6027" s="9">
        <v>1957078</v>
      </c>
      <c r="G6027" s="8" t="s">
        <v>17662</v>
      </c>
      <c r="H6027" s="9">
        <v>205493</v>
      </c>
      <c r="I6027" s="72"/>
      <c r="J6027" s="73"/>
      <c r="K6027" s="74"/>
      <c r="L6027" s="79"/>
      <c r="M6027" s="80"/>
      <c r="N6027" t="str">
        <f t="shared" si="377"/>
        <v>45254</v>
      </c>
      <c r="O6027">
        <f t="shared" si="378"/>
        <v>45254</v>
      </c>
      <c r="P6027" s="29">
        <f t="shared" si="379"/>
        <v>1957078</v>
      </c>
      <c r="Q6027" t="e">
        <f>+VLOOKUP(O6027,'Bảng kê HĐ 2022'!N$1912:R$4434,4,0)</f>
        <v>#N/A</v>
      </c>
      <c r="R6027" t="e">
        <f>+VLOOKUP(O6027,'Hàng trả'!#REF!,2,0)</f>
        <v>#REF!</v>
      </c>
    </row>
    <row r="6028" spans="1:18" hidden="1" x14ac:dyDescent="0.3">
      <c r="A6028" s="10">
        <v>10</v>
      </c>
      <c r="B6028" s="5" t="s">
        <v>19733</v>
      </c>
      <c r="C6028" s="6" t="s">
        <v>19734</v>
      </c>
      <c r="D6028" s="7">
        <v>44828</v>
      </c>
      <c r="E6028" s="8" t="s">
        <v>12432</v>
      </c>
      <c r="F6028" s="9">
        <v>2417677</v>
      </c>
      <c r="G6028" s="8" t="s">
        <v>17662</v>
      </c>
      <c r="H6028" s="9">
        <v>253856</v>
      </c>
      <c r="I6028" s="93">
        <v>2163821</v>
      </c>
      <c r="J6028" s="94"/>
      <c r="K6028" s="95"/>
      <c r="L6028" s="96" t="s">
        <v>10816</v>
      </c>
      <c r="M6028" s="97"/>
      <c r="N6028" t="str">
        <f t="shared" si="377"/>
        <v>44122</v>
      </c>
      <c r="O6028">
        <f t="shared" si="378"/>
        <v>44122</v>
      </c>
      <c r="P6028" s="29">
        <f t="shared" si="379"/>
        <v>2417677</v>
      </c>
      <c r="Q6028" t="e">
        <f>+VLOOKUP(O6028,'Bảng kê HĐ 2022'!N$1912:R$4434,4,0)</f>
        <v>#N/A</v>
      </c>
      <c r="R6028" t="e">
        <f>+VLOOKUP(O6028,'Hàng trả'!#REF!,2,0)</f>
        <v>#REF!</v>
      </c>
    </row>
    <row r="6029" spans="1:18" hidden="1" x14ac:dyDescent="0.3">
      <c r="A6029" s="10">
        <v>10</v>
      </c>
      <c r="B6029" s="5" t="s">
        <v>19735</v>
      </c>
      <c r="C6029" s="6" t="s">
        <v>19736</v>
      </c>
      <c r="D6029" s="7">
        <v>44809</v>
      </c>
      <c r="E6029" s="8" t="s">
        <v>12432</v>
      </c>
      <c r="F6029" s="9">
        <v>1536475</v>
      </c>
      <c r="G6029" s="8" t="s">
        <v>17662</v>
      </c>
      <c r="H6029" s="9">
        <v>161330</v>
      </c>
      <c r="I6029" s="93">
        <v>1375145</v>
      </c>
      <c r="J6029" s="94"/>
      <c r="K6029" s="95"/>
      <c r="L6029" s="96" t="s">
        <v>10816</v>
      </c>
      <c r="M6029" s="97"/>
      <c r="N6029" t="str">
        <f t="shared" si="377"/>
        <v>37210</v>
      </c>
      <c r="O6029">
        <f t="shared" si="378"/>
        <v>37210</v>
      </c>
      <c r="P6029" s="29">
        <f t="shared" si="379"/>
        <v>1536475</v>
      </c>
      <c r="Q6029" t="e">
        <f>+VLOOKUP(O6029,'Bảng kê HĐ 2022'!N$1912:R$4434,4,0)</f>
        <v>#N/A</v>
      </c>
      <c r="R6029" t="e">
        <f>+VLOOKUP(O6029,'Hàng trả'!#REF!,2,0)</f>
        <v>#REF!</v>
      </c>
    </row>
    <row r="6030" spans="1:18" hidden="1" x14ac:dyDescent="0.3">
      <c r="A6030" s="10">
        <v>10</v>
      </c>
      <c r="B6030" s="63" t="s">
        <v>19737</v>
      </c>
      <c r="C6030" s="6" t="s">
        <v>19738</v>
      </c>
      <c r="D6030" s="7">
        <v>44823</v>
      </c>
      <c r="E6030" s="8" t="s">
        <v>19739</v>
      </c>
      <c r="F6030" s="9">
        <v>870696</v>
      </c>
      <c r="G6030" s="8" t="s">
        <v>17662</v>
      </c>
      <c r="H6030" s="9">
        <v>91423</v>
      </c>
      <c r="I6030" s="66">
        <v>4788530</v>
      </c>
      <c r="J6030" s="67"/>
      <c r="K6030" s="68"/>
      <c r="L6030" s="75" t="s">
        <v>10821</v>
      </c>
      <c r="M6030" s="76"/>
      <c r="N6030" t="str">
        <f t="shared" si="377"/>
        <v>42341</v>
      </c>
      <c r="O6030">
        <f t="shared" si="378"/>
        <v>42341</v>
      </c>
      <c r="P6030" s="29">
        <f t="shared" si="379"/>
        <v>870696</v>
      </c>
      <c r="Q6030" t="e">
        <f>+VLOOKUP(O6030,'Bảng kê HĐ 2022'!N$1912:R$4434,4,0)</f>
        <v>#N/A</v>
      </c>
      <c r="R6030" t="e">
        <f>+VLOOKUP(O6030,'Hàng trả'!#REF!,2,0)</f>
        <v>#REF!</v>
      </c>
    </row>
    <row r="6031" spans="1:18" hidden="1" x14ac:dyDescent="0.3">
      <c r="A6031" s="10">
        <v>10</v>
      </c>
      <c r="B6031" s="64"/>
      <c r="C6031" s="6" t="s">
        <v>19740</v>
      </c>
      <c r="D6031" s="7">
        <v>44816</v>
      </c>
      <c r="E6031" s="8" t="s">
        <v>14384</v>
      </c>
      <c r="F6031" s="9">
        <v>3440133</v>
      </c>
      <c r="G6031" s="8" t="s">
        <v>17662</v>
      </c>
      <c r="H6031" s="9">
        <v>361214</v>
      </c>
      <c r="I6031" s="69"/>
      <c r="J6031" s="70"/>
      <c r="K6031" s="71"/>
      <c r="L6031" s="77"/>
      <c r="M6031" s="78"/>
      <c r="N6031" t="str">
        <f t="shared" si="377"/>
        <v>40139</v>
      </c>
      <c r="O6031">
        <f t="shared" si="378"/>
        <v>40139</v>
      </c>
      <c r="P6031" s="29">
        <f t="shared" si="379"/>
        <v>3440133</v>
      </c>
      <c r="Q6031" t="e">
        <f>+VLOOKUP(O6031,'Bảng kê HĐ 2022'!N$1912:R$4434,4,0)</f>
        <v>#N/A</v>
      </c>
      <c r="R6031" t="e">
        <f>+VLOOKUP(O6031,'Hàng trả'!#REF!,2,0)</f>
        <v>#REF!</v>
      </c>
    </row>
    <row r="6032" spans="1:18" hidden="1" x14ac:dyDescent="0.3">
      <c r="A6032" s="10">
        <v>10</v>
      </c>
      <c r="B6032" s="65"/>
      <c r="C6032" s="6" t="s">
        <v>19741</v>
      </c>
      <c r="D6032" s="7">
        <v>44830</v>
      </c>
      <c r="E6032" s="8" t="s">
        <v>14385</v>
      </c>
      <c r="F6032" s="9">
        <v>1039484</v>
      </c>
      <c r="G6032" s="8" t="s">
        <v>17662</v>
      </c>
      <c r="H6032" s="9">
        <v>109146</v>
      </c>
      <c r="I6032" s="72"/>
      <c r="J6032" s="73"/>
      <c r="K6032" s="74"/>
      <c r="L6032" s="79"/>
      <c r="M6032" s="80"/>
      <c r="N6032" t="str">
        <f t="shared" si="377"/>
        <v>44165</v>
      </c>
      <c r="O6032">
        <f t="shared" si="378"/>
        <v>44165</v>
      </c>
      <c r="P6032" s="29">
        <f t="shared" si="379"/>
        <v>1039484</v>
      </c>
      <c r="Q6032" t="e">
        <f>+VLOOKUP(O6032,'Bảng kê HĐ 2022'!N$1912:R$4434,4,0)</f>
        <v>#N/A</v>
      </c>
      <c r="R6032" t="e">
        <f>+VLOOKUP(O6032,'Hàng trả'!#REF!,2,0)</f>
        <v>#REF!</v>
      </c>
    </row>
    <row r="6033" spans="1:18" hidden="1" x14ac:dyDescent="0.3">
      <c r="A6033" s="10">
        <v>10</v>
      </c>
      <c r="B6033" s="63" t="s">
        <v>19745</v>
      </c>
      <c r="C6033" s="6" t="s">
        <v>19746</v>
      </c>
      <c r="D6033" s="7">
        <v>44818</v>
      </c>
      <c r="E6033" s="8" t="s">
        <v>12432</v>
      </c>
      <c r="F6033" s="9">
        <v>1873522</v>
      </c>
      <c r="G6033" s="8" t="s">
        <v>17662</v>
      </c>
      <c r="H6033" s="9">
        <v>196720</v>
      </c>
      <c r="I6033" s="66">
        <v>3353604</v>
      </c>
      <c r="J6033" s="67"/>
      <c r="K6033" s="68"/>
      <c r="L6033" s="75" t="s">
        <v>10828</v>
      </c>
      <c r="M6033" s="76"/>
      <c r="N6033" t="str">
        <f t="shared" si="377"/>
        <v>40260</v>
      </c>
      <c r="O6033">
        <f t="shared" si="378"/>
        <v>40260</v>
      </c>
      <c r="P6033" s="29">
        <f t="shared" si="379"/>
        <v>1873522</v>
      </c>
      <c r="Q6033" t="e">
        <f>+VLOOKUP(O6033,'Bảng kê HĐ 2022'!N$1912:R$4434,4,0)</f>
        <v>#N/A</v>
      </c>
      <c r="R6033" t="e">
        <f>+VLOOKUP(O6033,'Hàng trả'!#REF!,2,0)</f>
        <v>#REF!</v>
      </c>
    </row>
    <row r="6034" spans="1:18" hidden="1" x14ac:dyDescent="0.3">
      <c r="A6034" s="10">
        <v>10</v>
      </c>
      <c r="B6034" s="65"/>
      <c r="C6034" s="6" t="s">
        <v>19747</v>
      </c>
      <c r="D6034" s="7">
        <v>44811</v>
      </c>
      <c r="E6034" s="8" t="s">
        <v>12432</v>
      </c>
      <c r="F6034" s="9">
        <v>1873522</v>
      </c>
      <c r="G6034" s="8" t="s">
        <v>17662</v>
      </c>
      <c r="H6034" s="9">
        <v>196720</v>
      </c>
      <c r="I6034" s="72"/>
      <c r="J6034" s="73"/>
      <c r="K6034" s="74"/>
      <c r="L6034" s="79"/>
      <c r="M6034" s="80"/>
      <c r="N6034" t="str">
        <f t="shared" si="377"/>
        <v>38175</v>
      </c>
      <c r="O6034">
        <f t="shared" si="378"/>
        <v>38175</v>
      </c>
      <c r="P6034" s="29">
        <f t="shared" si="379"/>
        <v>1873522</v>
      </c>
      <c r="Q6034" t="e">
        <f>+VLOOKUP(O6034,'Bảng kê HĐ 2022'!N$1912:R$4434,4,0)</f>
        <v>#N/A</v>
      </c>
      <c r="R6034" t="e">
        <f>+VLOOKUP(O6034,'Hàng trả'!#REF!,2,0)</f>
        <v>#REF!</v>
      </c>
    </row>
    <row r="6035" spans="1:18" hidden="1" x14ac:dyDescent="0.3">
      <c r="A6035" s="10">
        <v>10</v>
      </c>
      <c r="B6035" s="5" t="s">
        <v>19749</v>
      </c>
      <c r="C6035" s="6" t="s">
        <v>19750</v>
      </c>
      <c r="D6035" s="7">
        <v>44824</v>
      </c>
      <c r="E6035" s="8" t="s">
        <v>18624</v>
      </c>
      <c r="F6035" s="9">
        <v>1189582</v>
      </c>
      <c r="G6035" s="8" t="s">
        <v>17662</v>
      </c>
      <c r="H6035" s="9">
        <v>124906</v>
      </c>
      <c r="I6035" s="93">
        <v>1064676</v>
      </c>
      <c r="J6035" s="94"/>
      <c r="K6035" s="95"/>
      <c r="L6035" s="96" t="s">
        <v>10837</v>
      </c>
      <c r="M6035" s="97"/>
      <c r="N6035" t="str">
        <f t="shared" si="377"/>
        <v>42403</v>
      </c>
      <c r="O6035">
        <f t="shared" si="378"/>
        <v>42403</v>
      </c>
      <c r="P6035" s="29">
        <f t="shared" si="379"/>
        <v>1189582</v>
      </c>
      <c r="Q6035" t="e">
        <f>+VLOOKUP(O6035,'Bảng kê HĐ 2022'!N$1912:R$4434,4,0)</f>
        <v>#N/A</v>
      </c>
      <c r="R6035" t="e">
        <f>+VLOOKUP(O6035,'Hàng trả'!#REF!,2,0)</f>
        <v>#REF!</v>
      </c>
    </row>
    <row r="6036" spans="1:18" hidden="1" x14ac:dyDescent="0.3">
      <c r="A6036" s="10">
        <v>10</v>
      </c>
      <c r="B6036" s="63" t="s">
        <v>19751</v>
      </c>
      <c r="C6036" s="6" t="s">
        <v>19752</v>
      </c>
      <c r="D6036" s="7">
        <v>44817</v>
      </c>
      <c r="E6036" s="8" t="s">
        <v>12432</v>
      </c>
      <c r="F6036" s="9">
        <v>1919605</v>
      </c>
      <c r="G6036" s="8" t="s">
        <v>17662</v>
      </c>
      <c r="H6036" s="9">
        <v>201559</v>
      </c>
      <c r="I6036" s="66">
        <v>3134434</v>
      </c>
      <c r="J6036" s="67"/>
      <c r="K6036" s="68"/>
      <c r="L6036" s="75" t="s">
        <v>10844</v>
      </c>
      <c r="M6036" s="76"/>
      <c r="N6036" t="str">
        <f t="shared" si="377"/>
        <v>40192</v>
      </c>
      <c r="O6036">
        <f t="shared" si="378"/>
        <v>40192</v>
      </c>
      <c r="P6036" s="29">
        <f t="shared" si="379"/>
        <v>1919605</v>
      </c>
      <c r="Q6036" t="e">
        <f>+VLOOKUP(O6036,'Bảng kê HĐ 2022'!N$1912:R$4434,4,0)</f>
        <v>#N/A</v>
      </c>
      <c r="R6036" t="e">
        <f>+VLOOKUP(O6036,'Hàng trả'!#REF!,2,0)</f>
        <v>#REF!</v>
      </c>
    </row>
    <row r="6037" spans="1:18" hidden="1" x14ac:dyDescent="0.3">
      <c r="A6037" s="10">
        <v>10</v>
      </c>
      <c r="B6037" s="65"/>
      <c r="C6037" s="6" t="s">
        <v>19753</v>
      </c>
      <c r="D6037" s="7">
        <v>44830</v>
      </c>
      <c r="E6037" s="8" t="s">
        <v>12432</v>
      </c>
      <c r="F6037" s="9">
        <v>1582556</v>
      </c>
      <c r="G6037" s="8" t="s">
        <v>17662</v>
      </c>
      <c r="H6037" s="9">
        <v>166168</v>
      </c>
      <c r="I6037" s="72"/>
      <c r="J6037" s="73"/>
      <c r="K6037" s="74"/>
      <c r="L6037" s="79"/>
      <c r="M6037" s="80"/>
      <c r="N6037" t="str">
        <f t="shared" si="377"/>
        <v>44228</v>
      </c>
      <c r="O6037">
        <f t="shared" si="378"/>
        <v>44228</v>
      </c>
      <c r="P6037" s="29">
        <f t="shared" si="379"/>
        <v>1582556</v>
      </c>
      <c r="Q6037" t="e">
        <f>+VLOOKUP(O6037,'Bảng kê HĐ 2022'!N$1912:R$4434,4,0)</f>
        <v>#N/A</v>
      </c>
      <c r="R6037" t="e">
        <f>+VLOOKUP(O6037,'Hàng trả'!#REF!,2,0)</f>
        <v>#REF!</v>
      </c>
    </row>
    <row r="6038" spans="1:18" hidden="1" x14ac:dyDescent="0.3">
      <c r="A6038" s="10">
        <v>10</v>
      </c>
      <c r="B6038" s="5" t="s">
        <v>19754</v>
      </c>
      <c r="C6038" s="6" t="s">
        <v>19755</v>
      </c>
      <c r="D6038" s="7">
        <v>44805</v>
      </c>
      <c r="E6038" s="8" t="s">
        <v>12432</v>
      </c>
      <c r="F6038" s="9">
        <v>4941340</v>
      </c>
      <c r="G6038" s="8" t="s">
        <v>17662</v>
      </c>
      <c r="H6038" s="9">
        <v>518841</v>
      </c>
      <c r="I6038" s="93">
        <v>4422499</v>
      </c>
      <c r="J6038" s="94"/>
      <c r="K6038" s="95"/>
      <c r="L6038" s="96" t="s">
        <v>10844</v>
      </c>
      <c r="M6038" s="97"/>
      <c r="N6038" t="str">
        <f t="shared" si="377"/>
        <v>37161</v>
      </c>
      <c r="O6038">
        <f t="shared" si="378"/>
        <v>37161</v>
      </c>
      <c r="P6038" s="29">
        <f t="shared" si="379"/>
        <v>4941340</v>
      </c>
      <c r="Q6038" t="e">
        <f>+VLOOKUP(O6038,'Bảng kê HĐ 2022'!N$1912:R$4434,4,0)</f>
        <v>#N/A</v>
      </c>
      <c r="R6038" t="e">
        <f>+VLOOKUP(O6038,'Hàng trả'!#REF!,2,0)</f>
        <v>#REF!</v>
      </c>
    </row>
    <row r="6039" spans="1:18" hidden="1" x14ac:dyDescent="0.3">
      <c r="A6039" s="10">
        <v>10</v>
      </c>
      <c r="B6039" s="5" t="s">
        <v>19756</v>
      </c>
      <c r="C6039" s="6" t="s">
        <v>19757</v>
      </c>
      <c r="D6039" s="7">
        <v>44823</v>
      </c>
      <c r="E6039" s="8" t="s">
        <v>11920</v>
      </c>
      <c r="F6039" s="9">
        <v>1842383</v>
      </c>
      <c r="G6039" s="8" t="s">
        <v>17662</v>
      </c>
      <c r="H6039" s="9">
        <v>193450</v>
      </c>
      <c r="I6039" s="93">
        <v>1648933</v>
      </c>
      <c r="J6039" s="94"/>
      <c r="K6039" s="95"/>
      <c r="L6039" s="96" t="s">
        <v>14396</v>
      </c>
      <c r="M6039" s="97"/>
      <c r="N6039" t="str">
        <f t="shared" si="377"/>
        <v>42342</v>
      </c>
      <c r="O6039">
        <f t="shared" si="378"/>
        <v>42342</v>
      </c>
      <c r="P6039" s="29">
        <f t="shared" si="379"/>
        <v>1842383</v>
      </c>
      <c r="Q6039" t="e">
        <f>+VLOOKUP(O6039,'Bảng kê HĐ 2022'!N$1912:R$4434,4,0)</f>
        <v>#N/A</v>
      </c>
      <c r="R6039" t="e">
        <f>+VLOOKUP(O6039,'Hàng trả'!#REF!,2,0)</f>
        <v>#REF!</v>
      </c>
    </row>
    <row r="6040" spans="1:18" hidden="1" x14ac:dyDescent="0.3">
      <c r="A6040" s="10">
        <v>10</v>
      </c>
      <c r="B6040" s="5" t="s">
        <v>19758</v>
      </c>
      <c r="C6040" s="6" t="s">
        <v>19759</v>
      </c>
      <c r="D6040" s="7">
        <v>44810</v>
      </c>
      <c r="E6040" s="8" t="s">
        <v>11920</v>
      </c>
      <c r="F6040" s="9">
        <v>1842383</v>
      </c>
      <c r="G6040" s="8" t="s">
        <v>17662</v>
      </c>
      <c r="H6040" s="9">
        <v>193450</v>
      </c>
      <c r="I6040" s="93">
        <v>1648933</v>
      </c>
      <c r="J6040" s="94"/>
      <c r="K6040" s="95"/>
      <c r="L6040" s="96" t="s">
        <v>14396</v>
      </c>
      <c r="M6040" s="97"/>
      <c r="N6040" t="str">
        <f t="shared" si="377"/>
        <v>37334</v>
      </c>
      <c r="O6040">
        <f t="shared" si="378"/>
        <v>37334</v>
      </c>
      <c r="P6040" s="29">
        <f t="shared" si="379"/>
        <v>1842383</v>
      </c>
      <c r="Q6040" t="e">
        <f>+VLOOKUP(O6040,'Bảng kê HĐ 2022'!N$1912:R$4434,4,0)</f>
        <v>#N/A</v>
      </c>
      <c r="R6040" t="e">
        <f>+VLOOKUP(O6040,'Hàng trả'!#REF!,2,0)</f>
        <v>#REF!</v>
      </c>
    </row>
    <row r="6041" spans="1:18" hidden="1" x14ac:dyDescent="0.3">
      <c r="A6041" s="10">
        <v>10</v>
      </c>
      <c r="B6041" s="5" t="s">
        <v>19760</v>
      </c>
      <c r="C6041" s="6" t="s">
        <v>19761</v>
      </c>
      <c r="D6041" s="7">
        <v>44826</v>
      </c>
      <c r="E6041" s="8" t="s">
        <v>12432</v>
      </c>
      <c r="F6041" s="9">
        <v>2678681</v>
      </c>
      <c r="G6041" s="8" t="s">
        <v>17662</v>
      </c>
      <c r="H6041" s="9">
        <v>281262</v>
      </c>
      <c r="I6041" s="93">
        <v>2397419</v>
      </c>
      <c r="J6041" s="94"/>
      <c r="K6041" s="95"/>
      <c r="L6041" s="96" t="s">
        <v>10848</v>
      </c>
      <c r="M6041" s="97"/>
      <c r="N6041" t="str">
        <f t="shared" si="377"/>
        <v>43635</v>
      </c>
      <c r="O6041">
        <f t="shared" si="378"/>
        <v>43635</v>
      </c>
      <c r="P6041" s="29">
        <f t="shared" si="379"/>
        <v>2678681</v>
      </c>
      <c r="Q6041" t="e">
        <f>+VLOOKUP(O6041,'Bảng kê HĐ 2022'!N$1912:R$4434,4,0)</f>
        <v>#N/A</v>
      </c>
      <c r="R6041" t="e">
        <f>+VLOOKUP(O6041,'Hàng trả'!#REF!,2,0)</f>
        <v>#REF!</v>
      </c>
    </row>
    <row r="6042" spans="1:18" hidden="1" x14ac:dyDescent="0.3">
      <c r="A6042" s="10">
        <v>10</v>
      </c>
      <c r="B6042" s="5" t="s">
        <v>19762</v>
      </c>
      <c r="C6042" s="6" t="s">
        <v>19763</v>
      </c>
      <c r="D6042" s="7">
        <v>44816</v>
      </c>
      <c r="E6042" s="8" t="s">
        <v>12432</v>
      </c>
      <c r="F6042" s="9">
        <v>3190576</v>
      </c>
      <c r="G6042" s="8" t="s">
        <v>17662</v>
      </c>
      <c r="H6042" s="9">
        <v>335010</v>
      </c>
      <c r="I6042" s="93">
        <v>2855566</v>
      </c>
      <c r="J6042" s="94"/>
      <c r="K6042" s="95"/>
      <c r="L6042" s="96" t="s">
        <v>10848</v>
      </c>
      <c r="M6042" s="97"/>
      <c r="N6042" t="str">
        <f t="shared" si="377"/>
        <v>40179</v>
      </c>
      <c r="O6042">
        <f t="shared" si="378"/>
        <v>40179</v>
      </c>
      <c r="P6042" s="29">
        <f t="shared" si="379"/>
        <v>3190576</v>
      </c>
      <c r="Q6042" t="e">
        <f>+VLOOKUP(O6042,'Bảng kê HĐ 2022'!N$1912:R$4434,4,0)</f>
        <v>#N/A</v>
      </c>
      <c r="R6042" t="e">
        <f>+VLOOKUP(O6042,'Hàng trả'!#REF!,2,0)</f>
        <v>#REF!</v>
      </c>
    </row>
    <row r="6043" spans="1:18" hidden="1" x14ac:dyDescent="0.3">
      <c r="A6043" s="10">
        <v>10</v>
      </c>
      <c r="B6043" s="5" t="s">
        <v>19764</v>
      </c>
      <c r="C6043" s="6" t="s">
        <v>19765</v>
      </c>
      <c r="D6043" s="7">
        <v>44830</v>
      </c>
      <c r="E6043" s="8" t="s">
        <v>19766</v>
      </c>
      <c r="F6043" s="9">
        <v>2721924</v>
      </c>
      <c r="G6043" s="8" t="s">
        <v>17662</v>
      </c>
      <c r="H6043" s="9">
        <v>285802</v>
      </c>
      <c r="I6043" s="93">
        <v>2436122</v>
      </c>
      <c r="J6043" s="94"/>
      <c r="K6043" s="95"/>
      <c r="L6043" s="96" t="s">
        <v>10855</v>
      </c>
      <c r="M6043" s="97"/>
      <c r="N6043" t="str">
        <f t="shared" si="377"/>
        <v>44186</v>
      </c>
      <c r="O6043">
        <f t="shared" si="378"/>
        <v>44186</v>
      </c>
      <c r="P6043" s="29">
        <f t="shared" si="379"/>
        <v>2721924</v>
      </c>
      <c r="Q6043" t="e">
        <f>+VLOOKUP(O6043,'Bảng kê HĐ 2022'!N$1912:R$4434,4,0)</f>
        <v>#N/A</v>
      </c>
      <c r="R6043" t="e">
        <f>+VLOOKUP(O6043,'Hàng trả'!#REF!,2,0)</f>
        <v>#REF!</v>
      </c>
    </row>
    <row r="6044" spans="1:18" hidden="1" x14ac:dyDescent="0.3">
      <c r="A6044" s="10">
        <v>10</v>
      </c>
      <c r="B6044" s="63" t="s">
        <v>19767</v>
      </c>
      <c r="C6044" s="6" t="s">
        <v>19768</v>
      </c>
      <c r="D6044" s="7">
        <v>44807</v>
      </c>
      <c r="E6044" s="8" t="s">
        <v>19769</v>
      </c>
      <c r="F6044" s="9">
        <v>2571826</v>
      </c>
      <c r="G6044" s="8" t="s">
        <v>17662</v>
      </c>
      <c r="H6044" s="9">
        <v>270042</v>
      </c>
      <c r="I6044" s="66">
        <v>5480758</v>
      </c>
      <c r="J6044" s="67"/>
      <c r="K6044" s="68"/>
      <c r="L6044" s="75" t="s">
        <v>10855</v>
      </c>
      <c r="M6044" s="76"/>
      <c r="N6044" t="str">
        <f t="shared" si="377"/>
        <v>37185</v>
      </c>
      <c r="O6044">
        <f t="shared" si="378"/>
        <v>37185</v>
      </c>
      <c r="P6044" s="29">
        <f t="shared" si="379"/>
        <v>2571826</v>
      </c>
      <c r="Q6044" t="e">
        <f>+VLOOKUP(O6044,'Bảng kê HĐ 2022'!N$1912:R$4434,4,0)</f>
        <v>#N/A</v>
      </c>
      <c r="R6044" t="e">
        <f>+VLOOKUP(O6044,'Hàng trả'!#REF!,2,0)</f>
        <v>#REF!</v>
      </c>
    </row>
    <row r="6045" spans="1:18" hidden="1" x14ac:dyDescent="0.3">
      <c r="A6045" s="10">
        <v>10</v>
      </c>
      <c r="B6045" s="65"/>
      <c r="C6045" s="6" t="s">
        <v>19770</v>
      </c>
      <c r="D6045" s="7">
        <v>44810</v>
      </c>
      <c r="E6045" s="8" t="s">
        <v>19771</v>
      </c>
      <c r="F6045" s="9">
        <v>3551926</v>
      </c>
      <c r="G6045" s="8" t="s">
        <v>17662</v>
      </c>
      <c r="H6045" s="9">
        <v>372952</v>
      </c>
      <c r="I6045" s="72"/>
      <c r="J6045" s="73"/>
      <c r="K6045" s="74"/>
      <c r="L6045" s="79"/>
      <c r="M6045" s="80"/>
      <c r="N6045" t="str">
        <f t="shared" si="377"/>
        <v>37344</v>
      </c>
      <c r="O6045">
        <f t="shared" si="378"/>
        <v>37344</v>
      </c>
      <c r="P6045" s="29">
        <f t="shared" si="379"/>
        <v>3551926</v>
      </c>
      <c r="Q6045" t="e">
        <f>+VLOOKUP(O6045,'Bảng kê HĐ 2022'!N$1912:R$4434,4,0)</f>
        <v>#N/A</v>
      </c>
      <c r="R6045" t="e">
        <f>+VLOOKUP(O6045,'Hàng trả'!#REF!,2,0)</f>
        <v>#REF!</v>
      </c>
    </row>
    <row r="6046" spans="1:18" hidden="1" x14ac:dyDescent="0.3">
      <c r="A6046" s="10">
        <v>10</v>
      </c>
      <c r="B6046" s="63" t="s">
        <v>19772</v>
      </c>
      <c r="C6046" s="6" t="s">
        <v>19773</v>
      </c>
      <c r="D6046" s="7">
        <v>44807</v>
      </c>
      <c r="E6046" s="8" t="s">
        <v>14016</v>
      </c>
      <c r="F6046" s="9">
        <v>2547620</v>
      </c>
      <c r="G6046" s="8" t="s">
        <v>17662</v>
      </c>
      <c r="H6046" s="9">
        <v>267500</v>
      </c>
      <c r="I6046" s="66">
        <v>9027942</v>
      </c>
      <c r="J6046" s="67"/>
      <c r="K6046" s="68"/>
      <c r="L6046" s="75" t="s">
        <v>10862</v>
      </c>
      <c r="M6046" s="76"/>
      <c r="N6046" t="str">
        <f t="shared" si="377"/>
        <v>37181</v>
      </c>
      <c r="O6046">
        <f t="shared" si="378"/>
        <v>37181</v>
      </c>
      <c r="P6046" s="29">
        <f t="shared" si="379"/>
        <v>2547620</v>
      </c>
      <c r="Q6046" t="e">
        <f>+VLOOKUP(O6046,'Bảng kê HĐ 2022'!N$1912:R$4434,4,0)</f>
        <v>#N/A</v>
      </c>
      <c r="R6046" t="e">
        <f>+VLOOKUP(O6046,'Hàng trả'!#REF!,2,0)</f>
        <v>#REF!</v>
      </c>
    </row>
    <row r="6047" spans="1:18" hidden="1" x14ac:dyDescent="0.3">
      <c r="A6047" s="10">
        <v>10</v>
      </c>
      <c r="B6047" s="64"/>
      <c r="C6047" s="6" t="s">
        <v>19774</v>
      </c>
      <c r="D6047" s="7">
        <v>44810</v>
      </c>
      <c r="E6047" s="8" t="s">
        <v>14016</v>
      </c>
      <c r="F6047" s="9">
        <v>5740326</v>
      </c>
      <c r="G6047" s="8" t="s">
        <v>17662</v>
      </c>
      <c r="H6047" s="9">
        <v>602734</v>
      </c>
      <c r="I6047" s="69"/>
      <c r="J6047" s="70"/>
      <c r="K6047" s="71"/>
      <c r="L6047" s="77"/>
      <c r="M6047" s="78"/>
      <c r="N6047" t="str">
        <f t="shared" si="377"/>
        <v>37342</v>
      </c>
      <c r="O6047">
        <f t="shared" si="378"/>
        <v>37342</v>
      </c>
      <c r="P6047" s="29">
        <f t="shared" si="379"/>
        <v>5740326</v>
      </c>
      <c r="Q6047" t="e">
        <f>+VLOOKUP(O6047,'Bảng kê HĐ 2022'!N$1912:R$4434,4,0)</f>
        <v>#N/A</v>
      </c>
      <c r="R6047" t="e">
        <f>+VLOOKUP(O6047,'Hàng trả'!#REF!,2,0)</f>
        <v>#REF!</v>
      </c>
    </row>
    <row r="6048" spans="1:18" hidden="1" x14ac:dyDescent="0.3">
      <c r="A6048" s="10">
        <v>10</v>
      </c>
      <c r="B6048" s="65"/>
      <c r="C6048" s="6" t="s">
        <v>19775</v>
      </c>
      <c r="D6048" s="7">
        <v>44820</v>
      </c>
      <c r="E6048" s="8" t="s">
        <v>17408</v>
      </c>
      <c r="F6048" s="9">
        <v>1799140</v>
      </c>
      <c r="G6048" s="8" t="s">
        <v>17662</v>
      </c>
      <c r="H6048" s="9">
        <v>188910</v>
      </c>
      <c r="I6048" s="72"/>
      <c r="J6048" s="73"/>
      <c r="K6048" s="74"/>
      <c r="L6048" s="79"/>
      <c r="M6048" s="80"/>
      <c r="N6048" t="str">
        <f t="shared" si="377"/>
        <v>41709</v>
      </c>
      <c r="O6048">
        <f t="shared" si="378"/>
        <v>41709</v>
      </c>
      <c r="P6048" s="29">
        <f t="shared" si="379"/>
        <v>1799140</v>
      </c>
      <c r="Q6048" t="e">
        <f>+VLOOKUP(O6048,'Bảng kê HĐ 2022'!N$1912:R$4434,4,0)</f>
        <v>#N/A</v>
      </c>
      <c r="R6048" t="e">
        <f>+VLOOKUP(O6048,'Hàng trả'!#REF!,2,0)</f>
        <v>#REF!</v>
      </c>
    </row>
    <row r="6049" spans="1:18" hidden="1" x14ac:dyDescent="0.3">
      <c r="A6049" s="10">
        <v>10</v>
      </c>
      <c r="B6049" s="5" t="s">
        <v>19776</v>
      </c>
      <c r="C6049" s="6" t="s">
        <v>19777</v>
      </c>
      <c r="D6049" s="7">
        <v>44830</v>
      </c>
      <c r="E6049" s="8" t="s">
        <v>19778</v>
      </c>
      <c r="F6049" s="9">
        <v>4071449</v>
      </c>
      <c r="G6049" s="8" t="s">
        <v>17662</v>
      </c>
      <c r="H6049" s="9">
        <v>427502</v>
      </c>
      <c r="I6049" s="93">
        <v>3643947</v>
      </c>
      <c r="J6049" s="94"/>
      <c r="K6049" s="95"/>
      <c r="L6049" s="96" t="s">
        <v>10862</v>
      </c>
      <c r="M6049" s="97"/>
      <c r="N6049" t="str">
        <f t="shared" si="377"/>
        <v>44163</v>
      </c>
      <c r="O6049">
        <f t="shared" si="378"/>
        <v>44163</v>
      </c>
      <c r="P6049" s="29">
        <f t="shared" si="379"/>
        <v>4071449</v>
      </c>
      <c r="Q6049" t="e">
        <f>+VLOOKUP(O6049,'Bảng kê HĐ 2022'!N$1912:R$4434,4,0)</f>
        <v>#N/A</v>
      </c>
      <c r="R6049" t="e">
        <f>+VLOOKUP(O6049,'Hàng trả'!#REF!,2,0)</f>
        <v>#REF!</v>
      </c>
    </row>
    <row r="6050" spans="1:18" hidden="1" x14ac:dyDescent="0.3">
      <c r="A6050" s="10">
        <v>10</v>
      </c>
      <c r="B6050" s="63" t="s">
        <v>19779</v>
      </c>
      <c r="C6050" s="6" t="s">
        <v>19780</v>
      </c>
      <c r="D6050" s="7">
        <v>44828</v>
      </c>
      <c r="E6050" s="8" t="s">
        <v>19781</v>
      </c>
      <c r="F6050" s="9">
        <v>2872022</v>
      </c>
      <c r="G6050" s="8" t="s">
        <v>17662</v>
      </c>
      <c r="H6050" s="9">
        <v>301562</v>
      </c>
      <c r="I6050" s="66">
        <v>8571931</v>
      </c>
      <c r="J6050" s="67"/>
      <c r="K6050" s="68"/>
      <c r="L6050" s="75" t="s">
        <v>10867</v>
      </c>
      <c r="M6050" s="76"/>
      <c r="N6050" t="str">
        <f t="shared" si="377"/>
        <v>44098</v>
      </c>
      <c r="O6050">
        <f t="shared" si="378"/>
        <v>44098</v>
      </c>
      <c r="P6050" s="29">
        <f t="shared" si="379"/>
        <v>2872022</v>
      </c>
      <c r="Q6050" t="e">
        <f>+VLOOKUP(O6050,'Bảng kê HĐ 2022'!N$1912:R$4434,4,0)</f>
        <v>#N/A</v>
      </c>
      <c r="R6050" t="e">
        <f>+VLOOKUP(O6050,'Hàng trả'!#REF!,2,0)</f>
        <v>#REF!</v>
      </c>
    </row>
    <row r="6051" spans="1:18" hidden="1" x14ac:dyDescent="0.3">
      <c r="A6051" s="10">
        <v>10</v>
      </c>
      <c r="B6051" s="64"/>
      <c r="C6051" s="6" t="s">
        <v>19782</v>
      </c>
      <c r="D6051" s="7">
        <v>44818</v>
      </c>
      <c r="E6051" s="8" t="s">
        <v>19783</v>
      </c>
      <c r="F6051" s="9">
        <v>3833532</v>
      </c>
      <c r="G6051" s="8" t="s">
        <v>17662</v>
      </c>
      <c r="H6051" s="9">
        <v>402521</v>
      </c>
      <c r="I6051" s="69"/>
      <c r="J6051" s="70"/>
      <c r="K6051" s="71"/>
      <c r="L6051" s="77"/>
      <c r="M6051" s="78"/>
      <c r="N6051" t="str">
        <f t="shared" si="377"/>
        <v>40257</v>
      </c>
      <c r="O6051">
        <f t="shared" si="378"/>
        <v>40257</v>
      </c>
      <c r="P6051" s="29">
        <f t="shared" si="379"/>
        <v>3833532</v>
      </c>
      <c r="Q6051" t="e">
        <f>+VLOOKUP(O6051,'Bảng kê HĐ 2022'!N$1912:R$4434,4,0)</f>
        <v>#N/A</v>
      </c>
      <c r="R6051" t="e">
        <f>+VLOOKUP(O6051,'Hàng trả'!#REF!,2,0)</f>
        <v>#REF!</v>
      </c>
    </row>
    <row r="6052" spans="1:18" hidden="1" x14ac:dyDescent="0.3">
      <c r="A6052" s="10">
        <v>10</v>
      </c>
      <c r="B6052" s="65"/>
      <c r="C6052" s="6" t="s">
        <v>19784</v>
      </c>
      <c r="D6052" s="7">
        <v>44821</v>
      </c>
      <c r="E6052" s="8" t="s">
        <v>19785</v>
      </c>
      <c r="F6052" s="9">
        <v>2872022</v>
      </c>
      <c r="G6052" s="8" t="s">
        <v>17662</v>
      </c>
      <c r="H6052" s="9">
        <v>301562</v>
      </c>
      <c r="I6052" s="72"/>
      <c r="J6052" s="73"/>
      <c r="K6052" s="74"/>
      <c r="L6052" s="79"/>
      <c r="M6052" s="80"/>
      <c r="N6052" t="str">
        <f t="shared" si="377"/>
        <v>42111</v>
      </c>
      <c r="O6052">
        <f t="shared" si="378"/>
        <v>42111</v>
      </c>
      <c r="P6052" s="29">
        <f t="shared" si="379"/>
        <v>2872022</v>
      </c>
      <c r="Q6052" t="e">
        <f>+VLOOKUP(O6052,'Bảng kê HĐ 2022'!N$1912:R$4434,4,0)</f>
        <v>#N/A</v>
      </c>
      <c r="R6052" t="e">
        <f>+VLOOKUP(O6052,'Hàng trả'!#REF!,2,0)</f>
        <v>#REF!</v>
      </c>
    </row>
    <row r="6053" spans="1:18" hidden="1" x14ac:dyDescent="0.3">
      <c r="A6053" s="10">
        <v>10</v>
      </c>
      <c r="B6053" s="63" t="s">
        <v>19786</v>
      </c>
      <c r="C6053" s="6" t="s">
        <v>19787</v>
      </c>
      <c r="D6053" s="7">
        <v>44830</v>
      </c>
      <c r="E6053" s="8" t="s">
        <v>14033</v>
      </c>
      <c r="F6053" s="9">
        <v>1992481</v>
      </c>
      <c r="G6053" s="8" t="s">
        <v>17662</v>
      </c>
      <c r="H6053" s="9">
        <v>209211</v>
      </c>
      <c r="I6053" s="66">
        <v>3566541</v>
      </c>
      <c r="J6053" s="67"/>
      <c r="K6053" s="68"/>
      <c r="L6053" s="75" t="s">
        <v>10878</v>
      </c>
      <c r="M6053" s="76"/>
      <c r="N6053" t="str">
        <f t="shared" si="377"/>
        <v>44167</v>
      </c>
      <c r="O6053">
        <f t="shared" si="378"/>
        <v>44167</v>
      </c>
      <c r="P6053" s="29">
        <f t="shared" si="379"/>
        <v>1992481</v>
      </c>
      <c r="Q6053" t="e">
        <f>+VLOOKUP(O6053,'Bảng kê HĐ 2022'!N$1912:R$4434,4,0)</f>
        <v>#N/A</v>
      </c>
      <c r="R6053" t="e">
        <f>+VLOOKUP(O6053,'Hàng trả'!#REF!,2,0)</f>
        <v>#REF!</v>
      </c>
    </row>
    <row r="6054" spans="1:18" hidden="1" x14ac:dyDescent="0.3">
      <c r="A6054" s="10">
        <v>10</v>
      </c>
      <c r="B6054" s="65"/>
      <c r="C6054" s="6" t="s">
        <v>19788</v>
      </c>
      <c r="D6054" s="7">
        <v>44823</v>
      </c>
      <c r="E6054" s="8" t="s">
        <v>14033</v>
      </c>
      <c r="F6054" s="9">
        <v>1992481</v>
      </c>
      <c r="G6054" s="8" t="s">
        <v>17662</v>
      </c>
      <c r="H6054" s="9">
        <v>209211</v>
      </c>
      <c r="I6054" s="72"/>
      <c r="J6054" s="73"/>
      <c r="K6054" s="74"/>
      <c r="L6054" s="79"/>
      <c r="M6054" s="80"/>
      <c r="N6054" t="str">
        <f t="shared" si="377"/>
        <v>42338</v>
      </c>
      <c r="O6054">
        <f t="shared" si="378"/>
        <v>42338</v>
      </c>
      <c r="P6054" s="29">
        <f t="shared" si="379"/>
        <v>1992481</v>
      </c>
      <c r="Q6054" t="e">
        <f>+VLOOKUP(O6054,'Bảng kê HĐ 2022'!N$1912:R$4434,4,0)</f>
        <v>#N/A</v>
      </c>
      <c r="R6054" t="e">
        <f>+VLOOKUP(O6054,'Hàng trả'!#REF!,2,0)</f>
        <v>#REF!</v>
      </c>
    </row>
    <row r="6055" spans="1:18" hidden="1" x14ac:dyDescent="0.3">
      <c r="A6055" s="10">
        <v>10</v>
      </c>
      <c r="B6055" s="63" t="s">
        <v>19789</v>
      </c>
      <c r="C6055" s="6" t="s">
        <v>19790</v>
      </c>
      <c r="D6055" s="7">
        <v>44816</v>
      </c>
      <c r="E6055" s="8" t="s">
        <v>14033</v>
      </c>
      <c r="F6055" s="9">
        <v>1199426</v>
      </c>
      <c r="G6055" s="8" t="s">
        <v>17662</v>
      </c>
      <c r="H6055" s="9">
        <v>125940</v>
      </c>
      <c r="I6055" s="66">
        <v>2750288</v>
      </c>
      <c r="J6055" s="67"/>
      <c r="K6055" s="68"/>
      <c r="L6055" s="75" t="s">
        <v>10878</v>
      </c>
      <c r="M6055" s="76"/>
      <c r="N6055" t="str">
        <f t="shared" si="377"/>
        <v>40141</v>
      </c>
      <c r="O6055">
        <f t="shared" si="378"/>
        <v>40141</v>
      </c>
      <c r="P6055" s="29">
        <f t="shared" si="379"/>
        <v>1199426</v>
      </c>
      <c r="Q6055" t="e">
        <f>+VLOOKUP(O6055,'Bảng kê HĐ 2022'!N$1912:R$4434,4,0)</f>
        <v>#N/A</v>
      </c>
      <c r="R6055" t="e">
        <f>+VLOOKUP(O6055,'Hàng trả'!#REF!,2,0)</f>
        <v>#REF!</v>
      </c>
    </row>
    <row r="6056" spans="1:18" hidden="1" x14ac:dyDescent="0.3">
      <c r="A6056" s="10">
        <v>10</v>
      </c>
      <c r="B6056" s="65"/>
      <c r="C6056" s="6" t="s">
        <v>19791</v>
      </c>
      <c r="D6056" s="7">
        <v>44809</v>
      </c>
      <c r="E6056" s="8" t="s">
        <v>14033</v>
      </c>
      <c r="F6056" s="9">
        <v>1873522</v>
      </c>
      <c r="G6056" s="8" t="s">
        <v>17662</v>
      </c>
      <c r="H6056" s="9">
        <v>196720</v>
      </c>
      <c r="I6056" s="72"/>
      <c r="J6056" s="73"/>
      <c r="K6056" s="74"/>
      <c r="L6056" s="79"/>
      <c r="M6056" s="80"/>
      <c r="N6056" t="str">
        <f t="shared" si="377"/>
        <v>37243</v>
      </c>
      <c r="O6056">
        <f t="shared" si="378"/>
        <v>37243</v>
      </c>
      <c r="P6056" s="29">
        <f t="shared" si="379"/>
        <v>1873522</v>
      </c>
      <c r="Q6056" t="e">
        <f>+VLOOKUP(O6056,'Bảng kê HĐ 2022'!N$1912:R$4434,4,0)</f>
        <v>#N/A</v>
      </c>
      <c r="R6056" t="e">
        <f>+VLOOKUP(O6056,'Hàng trả'!#REF!,2,0)</f>
        <v>#REF!</v>
      </c>
    </row>
    <row r="6057" spans="1:18" hidden="1" x14ac:dyDescent="0.3">
      <c r="A6057" s="10">
        <v>10</v>
      </c>
      <c r="B6057" s="63" t="s">
        <v>19795</v>
      </c>
      <c r="C6057" s="6" t="s">
        <v>19796</v>
      </c>
      <c r="D6057" s="7">
        <v>44823</v>
      </c>
      <c r="E6057" s="8" t="s">
        <v>12430</v>
      </c>
      <c r="F6057" s="9">
        <v>1285913</v>
      </c>
      <c r="G6057" s="8" t="s">
        <v>17662</v>
      </c>
      <c r="H6057" s="9">
        <v>135021</v>
      </c>
      <c r="I6057" s="66">
        <v>3901181</v>
      </c>
      <c r="J6057" s="67"/>
      <c r="K6057" s="68"/>
      <c r="L6057" s="75" t="s">
        <v>10883</v>
      </c>
      <c r="M6057" s="76"/>
      <c r="N6057" t="str">
        <f t="shared" si="377"/>
        <v>42357</v>
      </c>
      <c r="O6057">
        <f t="shared" si="378"/>
        <v>42357</v>
      </c>
      <c r="P6057" s="29">
        <f t="shared" si="379"/>
        <v>1285913</v>
      </c>
      <c r="Q6057" t="e">
        <f>+VLOOKUP(O6057,'Bảng kê HĐ 2022'!N$1912:R$4434,4,0)</f>
        <v>#N/A</v>
      </c>
      <c r="R6057" t="e">
        <f>+VLOOKUP(O6057,'Hàng trả'!#REF!,2,0)</f>
        <v>#REF!</v>
      </c>
    </row>
    <row r="6058" spans="1:18" hidden="1" x14ac:dyDescent="0.3">
      <c r="A6058" s="10">
        <v>10</v>
      </c>
      <c r="B6058" s="64"/>
      <c r="C6058" s="6" t="s">
        <v>19797</v>
      </c>
      <c r="D6058" s="7">
        <v>44824</v>
      </c>
      <c r="E6058" s="8" t="s">
        <v>12432</v>
      </c>
      <c r="F6058" s="9">
        <v>1199426</v>
      </c>
      <c r="G6058" s="8" t="s">
        <v>17662</v>
      </c>
      <c r="H6058" s="9">
        <v>125940</v>
      </c>
      <c r="I6058" s="69"/>
      <c r="J6058" s="70"/>
      <c r="K6058" s="71"/>
      <c r="L6058" s="77"/>
      <c r="M6058" s="78"/>
      <c r="N6058" t="str">
        <f t="shared" si="377"/>
        <v>42432</v>
      </c>
      <c r="O6058">
        <f t="shared" si="378"/>
        <v>42432</v>
      </c>
      <c r="P6058" s="29">
        <f t="shared" si="379"/>
        <v>1199426</v>
      </c>
      <c r="Q6058" t="e">
        <f>+VLOOKUP(O6058,'Bảng kê HĐ 2022'!N$1912:R$4434,4,0)</f>
        <v>#N/A</v>
      </c>
      <c r="R6058" t="e">
        <f>+VLOOKUP(O6058,'Hàng trả'!#REF!,2,0)</f>
        <v>#REF!</v>
      </c>
    </row>
    <row r="6059" spans="1:18" hidden="1" x14ac:dyDescent="0.3">
      <c r="A6059" s="10">
        <v>10</v>
      </c>
      <c r="B6059" s="64"/>
      <c r="C6059" s="6" t="s">
        <v>19798</v>
      </c>
      <c r="D6059" s="7">
        <v>44831</v>
      </c>
      <c r="E6059" s="8" t="s">
        <v>12432</v>
      </c>
      <c r="F6059" s="9">
        <v>1199426</v>
      </c>
      <c r="G6059" s="8" t="s">
        <v>17662</v>
      </c>
      <c r="H6059" s="9">
        <v>125940</v>
      </c>
      <c r="I6059" s="69"/>
      <c r="J6059" s="70"/>
      <c r="K6059" s="71"/>
      <c r="L6059" s="77"/>
      <c r="M6059" s="78"/>
      <c r="N6059" t="str">
        <f t="shared" si="377"/>
        <v>44290</v>
      </c>
      <c r="O6059">
        <f t="shared" si="378"/>
        <v>44290</v>
      </c>
      <c r="P6059" s="29">
        <f t="shared" si="379"/>
        <v>1199426</v>
      </c>
      <c r="Q6059" t="e">
        <f>+VLOOKUP(O6059,'Bảng kê HĐ 2022'!N$1912:R$4434,4,0)</f>
        <v>#N/A</v>
      </c>
      <c r="R6059" t="e">
        <f>+VLOOKUP(O6059,'Hàng trả'!#REF!,2,0)</f>
        <v>#REF!</v>
      </c>
    </row>
    <row r="6060" spans="1:18" hidden="1" x14ac:dyDescent="0.3">
      <c r="A6060" s="10">
        <v>10</v>
      </c>
      <c r="B6060" s="65"/>
      <c r="C6060" s="6" t="s">
        <v>19799</v>
      </c>
      <c r="D6060" s="7">
        <v>44816</v>
      </c>
      <c r="E6060" s="8" t="s">
        <v>12430</v>
      </c>
      <c r="F6060" s="9">
        <v>674096</v>
      </c>
      <c r="G6060" s="8" t="s">
        <v>17662</v>
      </c>
      <c r="H6060" s="9">
        <v>70780</v>
      </c>
      <c r="I6060" s="72"/>
      <c r="J6060" s="73"/>
      <c r="K6060" s="74"/>
      <c r="L6060" s="79"/>
      <c r="M6060" s="80"/>
      <c r="N6060" t="str">
        <f t="shared" si="377"/>
        <v>40126</v>
      </c>
      <c r="O6060">
        <f t="shared" si="378"/>
        <v>40126</v>
      </c>
      <c r="P6060" s="29">
        <f t="shared" si="379"/>
        <v>674096</v>
      </c>
      <c r="Q6060" t="e">
        <f>+VLOOKUP(O6060,'Bảng kê HĐ 2022'!N$1912:R$4434,4,0)</f>
        <v>#N/A</v>
      </c>
      <c r="R6060" t="e">
        <f>+VLOOKUP(O6060,'Hàng trả'!#REF!,2,0)</f>
        <v>#REF!</v>
      </c>
    </row>
    <row r="6061" spans="1:18" hidden="1" x14ac:dyDescent="0.3">
      <c r="A6061" s="10">
        <v>10</v>
      </c>
      <c r="B6061" s="63" t="s">
        <v>19800</v>
      </c>
      <c r="C6061" s="6" t="s">
        <v>19801</v>
      </c>
      <c r="D6061" s="7">
        <v>44824</v>
      </c>
      <c r="E6061" s="8" t="s">
        <v>12432</v>
      </c>
      <c r="F6061" s="9">
        <v>4371646</v>
      </c>
      <c r="G6061" s="8" t="s">
        <v>17662</v>
      </c>
      <c r="H6061" s="9">
        <v>459023</v>
      </c>
      <c r="I6061" s="66">
        <v>10274121</v>
      </c>
      <c r="J6061" s="67"/>
      <c r="K6061" s="68"/>
      <c r="L6061" s="75" t="s">
        <v>10892</v>
      </c>
      <c r="M6061" s="76"/>
      <c r="N6061" t="str">
        <f t="shared" si="377"/>
        <v>42414</v>
      </c>
      <c r="O6061">
        <f t="shared" si="378"/>
        <v>42414</v>
      </c>
      <c r="P6061" s="29">
        <f t="shared" si="379"/>
        <v>4371646</v>
      </c>
      <c r="Q6061" t="e">
        <f>+VLOOKUP(O6061,'Bảng kê HĐ 2022'!N$1912:R$4434,4,0)</f>
        <v>#N/A</v>
      </c>
      <c r="R6061" t="e">
        <f>+VLOOKUP(O6061,'Hàng trả'!#REF!,2,0)</f>
        <v>#REF!</v>
      </c>
    </row>
    <row r="6062" spans="1:18" hidden="1" x14ac:dyDescent="0.3">
      <c r="A6062" s="10">
        <v>10</v>
      </c>
      <c r="B6062" s="64"/>
      <c r="C6062" s="6" t="s">
        <v>19802</v>
      </c>
      <c r="D6062" s="7">
        <v>44817</v>
      </c>
      <c r="E6062" s="8" t="s">
        <v>12432</v>
      </c>
      <c r="F6062" s="9">
        <v>4437778</v>
      </c>
      <c r="G6062" s="8" t="s">
        <v>17662</v>
      </c>
      <c r="H6062" s="9">
        <v>465967</v>
      </c>
      <c r="I6062" s="69"/>
      <c r="J6062" s="70"/>
      <c r="K6062" s="71"/>
      <c r="L6062" s="77"/>
      <c r="M6062" s="78"/>
      <c r="N6062" t="str">
        <f t="shared" si="377"/>
        <v>40225</v>
      </c>
      <c r="O6062">
        <f t="shared" si="378"/>
        <v>40225</v>
      </c>
      <c r="P6062" s="29">
        <f t="shared" si="379"/>
        <v>4437778</v>
      </c>
      <c r="Q6062" t="e">
        <f>+VLOOKUP(O6062,'Bảng kê HĐ 2022'!N$1912:R$4434,4,0)</f>
        <v>#N/A</v>
      </c>
      <c r="R6062" t="e">
        <f>+VLOOKUP(O6062,'Hàng trả'!#REF!,2,0)</f>
        <v>#REF!</v>
      </c>
    </row>
    <row r="6063" spans="1:18" hidden="1" x14ac:dyDescent="0.3">
      <c r="A6063" s="10">
        <v>10</v>
      </c>
      <c r="B6063" s="65"/>
      <c r="C6063" s="6" t="s">
        <v>19803</v>
      </c>
      <c r="D6063" s="7">
        <v>44828</v>
      </c>
      <c r="E6063" s="8" t="s">
        <v>12738</v>
      </c>
      <c r="F6063" s="9">
        <v>2670041</v>
      </c>
      <c r="G6063" s="8" t="s">
        <v>17662</v>
      </c>
      <c r="H6063" s="9">
        <v>280354</v>
      </c>
      <c r="I6063" s="72"/>
      <c r="J6063" s="73"/>
      <c r="K6063" s="74"/>
      <c r="L6063" s="79"/>
      <c r="M6063" s="80"/>
      <c r="N6063" t="str">
        <f t="shared" si="377"/>
        <v>44068</v>
      </c>
      <c r="O6063">
        <f t="shared" si="378"/>
        <v>44068</v>
      </c>
      <c r="P6063" s="29">
        <f t="shared" si="379"/>
        <v>2670041</v>
      </c>
      <c r="Q6063" t="e">
        <f>+VLOOKUP(O6063,'Bảng kê HĐ 2022'!N$1912:R$4434,4,0)</f>
        <v>#N/A</v>
      </c>
      <c r="R6063" t="e">
        <f>+VLOOKUP(O6063,'Hàng trả'!#REF!,2,0)</f>
        <v>#REF!</v>
      </c>
    </row>
    <row r="6064" spans="1:18" hidden="1" x14ac:dyDescent="0.3">
      <c r="A6064" s="10">
        <v>10</v>
      </c>
      <c r="B6064" s="5" t="s">
        <v>19804</v>
      </c>
      <c r="C6064" s="6" t="s">
        <v>19805</v>
      </c>
      <c r="D6064" s="7">
        <v>44810</v>
      </c>
      <c r="E6064" s="8" t="s">
        <v>12432</v>
      </c>
      <c r="F6064" s="9">
        <v>5723691</v>
      </c>
      <c r="G6064" s="8" t="s">
        <v>17662</v>
      </c>
      <c r="H6064" s="9">
        <v>600988</v>
      </c>
      <c r="I6064" s="93">
        <v>5122703</v>
      </c>
      <c r="J6064" s="94"/>
      <c r="K6064" s="95"/>
      <c r="L6064" s="96" t="s">
        <v>10892</v>
      </c>
      <c r="M6064" s="97"/>
      <c r="N6064" t="str">
        <f t="shared" si="377"/>
        <v>37338</v>
      </c>
      <c r="O6064">
        <f t="shared" si="378"/>
        <v>37338</v>
      </c>
      <c r="P6064" s="29">
        <f t="shared" si="379"/>
        <v>5723691</v>
      </c>
      <c r="Q6064" t="e">
        <f>+VLOOKUP(O6064,'Bảng kê HĐ 2022'!N$1912:R$4434,4,0)</f>
        <v>#N/A</v>
      </c>
      <c r="R6064" t="e">
        <f>+VLOOKUP(O6064,'Hàng trả'!#REF!,2,0)</f>
        <v>#REF!</v>
      </c>
    </row>
    <row r="6065" spans="1:18" hidden="1" x14ac:dyDescent="0.3">
      <c r="A6065" s="10">
        <v>10</v>
      </c>
      <c r="B6065" s="5" t="s">
        <v>19811</v>
      </c>
      <c r="C6065" s="6" t="s">
        <v>19812</v>
      </c>
      <c r="D6065" s="7">
        <v>44825</v>
      </c>
      <c r="E6065" s="8" t="s">
        <v>12432</v>
      </c>
      <c r="F6065" s="9">
        <v>2612494</v>
      </c>
      <c r="G6065" s="8" t="s">
        <v>17662</v>
      </c>
      <c r="H6065" s="9">
        <v>274312</v>
      </c>
      <c r="I6065" s="93">
        <v>2338182</v>
      </c>
      <c r="J6065" s="94"/>
      <c r="K6065" s="95"/>
      <c r="L6065" s="96" t="s">
        <v>10907</v>
      </c>
      <c r="M6065" s="97"/>
      <c r="N6065" t="str">
        <f t="shared" si="377"/>
        <v>42464</v>
      </c>
      <c r="O6065">
        <f t="shared" si="378"/>
        <v>42464</v>
      </c>
      <c r="P6065" s="29">
        <f t="shared" si="379"/>
        <v>2612494</v>
      </c>
      <c r="Q6065" t="e">
        <f>+VLOOKUP(O6065,'Bảng kê HĐ 2022'!N$1912:R$4434,4,0)</f>
        <v>#N/A</v>
      </c>
      <c r="R6065" t="e">
        <f>+VLOOKUP(O6065,'Hàng trả'!#REF!,2,0)</f>
        <v>#REF!</v>
      </c>
    </row>
    <row r="6066" spans="1:18" hidden="1" x14ac:dyDescent="0.3">
      <c r="A6066" s="10">
        <v>10</v>
      </c>
      <c r="B6066" s="5" t="s">
        <v>19813</v>
      </c>
      <c r="C6066" s="6" t="s">
        <v>19814</v>
      </c>
      <c r="D6066" s="7">
        <v>44819</v>
      </c>
      <c r="E6066" s="8" t="s">
        <v>12430</v>
      </c>
      <c r="F6066" s="9">
        <v>2242256</v>
      </c>
      <c r="G6066" s="8" t="s">
        <v>17662</v>
      </c>
      <c r="H6066" s="9">
        <v>235437</v>
      </c>
      <c r="I6066" s="93">
        <v>2006819</v>
      </c>
      <c r="J6066" s="94"/>
      <c r="K6066" s="95"/>
      <c r="L6066" s="96" t="s">
        <v>10907</v>
      </c>
      <c r="M6066" s="97"/>
      <c r="N6066" t="str">
        <f t="shared" si="377"/>
        <v>40756</v>
      </c>
      <c r="O6066">
        <f t="shared" si="378"/>
        <v>40756</v>
      </c>
      <c r="P6066" s="29">
        <f t="shared" si="379"/>
        <v>2242256</v>
      </c>
      <c r="Q6066" t="e">
        <f>+VLOOKUP(O6066,'Bảng kê HĐ 2022'!N$1912:R$4434,4,0)</f>
        <v>#N/A</v>
      </c>
      <c r="R6066" t="e">
        <f>+VLOOKUP(O6066,'Hàng trả'!#REF!,2,0)</f>
        <v>#REF!</v>
      </c>
    </row>
    <row r="6067" spans="1:18" hidden="1" x14ac:dyDescent="0.3">
      <c r="A6067" s="10">
        <v>10</v>
      </c>
      <c r="B6067" s="5" t="s">
        <v>19815</v>
      </c>
      <c r="C6067" s="6" t="s">
        <v>19816</v>
      </c>
      <c r="D6067" s="7">
        <v>44810</v>
      </c>
      <c r="E6067" s="8" t="s">
        <v>12432</v>
      </c>
      <c r="F6067" s="9">
        <v>1579718</v>
      </c>
      <c r="G6067" s="8" t="s">
        <v>17662</v>
      </c>
      <c r="H6067" s="9">
        <v>165870</v>
      </c>
      <c r="I6067" s="93">
        <v>1413848</v>
      </c>
      <c r="J6067" s="94"/>
      <c r="K6067" s="95"/>
      <c r="L6067" s="96" t="s">
        <v>10912</v>
      </c>
      <c r="M6067" s="97"/>
      <c r="N6067" t="str">
        <f t="shared" si="377"/>
        <v>37368</v>
      </c>
      <c r="O6067">
        <f t="shared" si="378"/>
        <v>37368</v>
      </c>
      <c r="P6067" s="29">
        <f t="shared" si="379"/>
        <v>1579718</v>
      </c>
      <c r="Q6067" t="e">
        <f>+VLOOKUP(O6067,'Bảng kê HĐ 2022'!N$1912:R$4434,4,0)</f>
        <v>#N/A</v>
      </c>
      <c r="R6067" t="e">
        <f>+VLOOKUP(O6067,'Hàng trả'!#REF!,2,0)</f>
        <v>#REF!</v>
      </c>
    </row>
    <row r="6068" spans="1:18" hidden="1" x14ac:dyDescent="0.3">
      <c r="A6068" s="10">
        <v>10</v>
      </c>
      <c r="B6068" s="5" t="s">
        <v>19817</v>
      </c>
      <c r="C6068" s="6" t="s">
        <v>19818</v>
      </c>
      <c r="D6068" s="7">
        <v>44830</v>
      </c>
      <c r="E6068" s="8" t="s">
        <v>12432</v>
      </c>
      <c r="F6068" s="9">
        <v>4016380</v>
      </c>
      <c r="G6068" s="8" t="s">
        <v>17662</v>
      </c>
      <c r="H6068" s="9">
        <v>421720</v>
      </c>
      <c r="I6068" s="93">
        <v>3594660</v>
      </c>
      <c r="J6068" s="94"/>
      <c r="K6068" s="95"/>
      <c r="L6068" s="96" t="s">
        <v>10915</v>
      </c>
      <c r="M6068" s="97"/>
      <c r="N6068" t="str">
        <f t="shared" si="377"/>
        <v>44232</v>
      </c>
      <c r="O6068">
        <f t="shared" si="378"/>
        <v>44232</v>
      </c>
      <c r="P6068" s="29">
        <f t="shared" si="379"/>
        <v>4016380</v>
      </c>
      <c r="Q6068" t="e">
        <f>+VLOOKUP(O6068,'Bảng kê HĐ 2022'!N$1912:R$4434,4,0)</f>
        <v>#N/A</v>
      </c>
      <c r="R6068" t="e">
        <f>+VLOOKUP(O6068,'Hàng trả'!#REF!,2,0)</f>
        <v>#REF!</v>
      </c>
    </row>
    <row r="6069" spans="1:18" hidden="1" x14ac:dyDescent="0.3">
      <c r="A6069" s="10">
        <v>10</v>
      </c>
      <c r="B6069" s="63" t="s">
        <v>19819</v>
      </c>
      <c r="C6069" s="6" t="s">
        <v>19820</v>
      </c>
      <c r="D6069" s="7">
        <v>44824</v>
      </c>
      <c r="E6069" s="8" t="s">
        <v>12430</v>
      </c>
      <c r="F6069" s="9">
        <v>3379828</v>
      </c>
      <c r="G6069" s="8" t="s">
        <v>17662</v>
      </c>
      <c r="H6069" s="9">
        <v>354882</v>
      </c>
      <c r="I6069" s="66">
        <v>5429338</v>
      </c>
      <c r="J6069" s="67"/>
      <c r="K6069" s="68"/>
      <c r="L6069" s="75" t="s">
        <v>10915</v>
      </c>
      <c r="M6069" s="76"/>
      <c r="N6069" t="str">
        <f t="shared" si="377"/>
        <v>42384</v>
      </c>
      <c r="O6069">
        <f t="shared" si="378"/>
        <v>42384</v>
      </c>
      <c r="P6069" s="29">
        <f t="shared" si="379"/>
        <v>3379828</v>
      </c>
      <c r="Q6069" t="e">
        <f>+VLOOKUP(O6069,'Bảng kê HĐ 2022'!N$1912:R$4434,4,0)</f>
        <v>#N/A</v>
      </c>
      <c r="R6069" t="e">
        <f>+VLOOKUP(O6069,'Hàng trả'!#REF!,2,0)</f>
        <v>#REF!</v>
      </c>
    </row>
    <row r="6070" spans="1:18" hidden="1" x14ac:dyDescent="0.3">
      <c r="A6070" s="10">
        <v>10</v>
      </c>
      <c r="B6070" s="65"/>
      <c r="C6070" s="6" t="s">
        <v>19821</v>
      </c>
      <c r="D6070" s="7">
        <v>44809</v>
      </c>
      <c r="E6070" s="8" t="s">
        <v>12432</v>
      </c>
      <c r="F6070" s="9">
        <v>2686471</v>
      </c>
      <c r="G6070" s="8" t="s">
        <v>17662</v>
      </c>
      <c r="H6070" s="9">
        <v>282079</v>
      </c>
      <c r="I6070" s="72"/>
      <c r="J6070" s="73"/>
      <c r="K6070" s="74"/>
      <c r="L6070" s="79"/>
      <c r="M6070" s="80"/>
      <c r="N6070" t="str">
        <f t="shared" si="377"/>
        <v>37202</v>
      </c>
      <c r="O6070">
        <f t="shared" si="378"/>
        <v>37202</v>
      </c>
      <c r="P6070" s="29">
        <f t="shared" si="379"/>
        <v>2686471</v>
      </c>
      <c r="Q6070" t="e">
        <f>+VLOOKUP(O6070,'Bảng kê HĐ 2022'!N$1912:R$4434,4,0)</f>
        <v>#N/A</v>
      </c>
      <c r="R6070" t="e">
        <f>+VLOOKUP(O6070,'Hàng trả'!#REF!,2,0)</f>
        <v>#REF!</v>
      </c>
    </row>
    <row r="6071" spans="1:18" hidden="1" x14ac:dyDescent="0.3">
      <c r="A6071" s="10">
        <v>10</v>
      </c>
      <c r="B6071" s="5" t="s">
        <v>19822</v>
      </c>
      <c r="C6071" s="6" t="s">
        <v>19823</v>
      </c>
      <c r="D6071" s="7">
        <v>44818</v>
      </c>
      <c r="E6071" s="8" t="s">
        <v>12432</v>
      </c>
      <c r="F6071" s="9">
        <v>22554595</v>
      </c>
      <c r="G6071" s="8" t="s">
        <v>17662</v>
      </c>
      <c r="H6071" s="9">
        <v>2368232</v>
      </c>
      <c r="I6071" s="93">
        <v>20186363</v>
      </c>
      <c r="J6071" s="94"/>
      <c r="K6071" s="95"/>
      <c r="L6071" s="96" t="s">
        <v>10149</v>
      </c>
      <c r="M6071" s="97"/>
      <c r="N6071" t="str">
        <f t="shared" si="377"/>
        <v>40264</v>
      </c>
      <c r="O6071">
        <f t="shared" si="378"/>
        <v>40264</v>
      </c>
      <c r="P6071" s="29">
        <f t="shared" si="379"/>
        <v>22554595</v>
      </c>
      <c r="Q6071" t="e">
        <f>+VLOOKUP(O6071,'Bảng kê HĐ 2022'!N$1912:R$4434,4,0)</f>
        <v>#N/A</v>
      </c>
      <c r="R6071" t="e">
        <f>+VLOOKUP(O6071,'Hàng trả'!#REF!,2,0)</f>
        <v>#REF!</v>
      </c>
    </row>
    <row r="6072" spans="1:18" hidden="1" x14ac:dyDescent="0.3">
      <c r="A6072" s="10">
        <v>10</v>
      </c>
      <c r="B6072" s="5" t="s">
        <v>19824</v>
      </c>
      <c r="C6072" s="6" t="s">
        <v>19825</v>
      </c>
      <c r="D6072" s="7">
        <v>44811</v>
      </c>
      <c r="E6072" s="8" t="s">
        <v>12432</v>
      </c>
      <c r="F6072" s="9">
        <v>21034408</v>
      </c>
      <c r="G6072" s="8" t="s">
        <v>17662</v>
      </c>
      <c r="H6072" s="9">
        <v>2208613</v>
      </c>
      <c r="I6072" s="93">
        <v>18825795</v>
      </c>
      <c r="J6072" s="94"/>
      <c r="K6072" s="95"/>
      <c r="L6072" s="96" t="s">
        <v>10149</v>
      </c>
      <c r="M6072" s="97"/>
      <c r="N6072" t="str">
        <f t="shared" si="377"/>
        <v>38171</v>
      </c>
      <c r="O6072">
        <f t="shared" si="378"/>
        <v>38171</v>
      </c>
      <c r="P6072" s="29">
        <f t="shared" si="379"/>
        <v>21034408</v>
      </c>
      <c r="Q6072" t="e">
        <f>+VLOOKUP(O6072,'Bảng kê HĐ 2022'!N$1912:R$4434,4,0)</f>
        <v>#N/A</v>
      </c>
      <c r="R6072" t="e">
        <f>+VLOOKUP(O6072,'Hàng trả'!#REF!,2,0)</f>
        <v>#REF!</v>
      </c>
    </row>
    <row r="6073" spans="1:18" hidden="1" x14ac:dyDescent="0.3">
      <c r="A6073" s="10">
        <v>10</v>
      </c>
      <c r="B6073" s="5" t="s">
        <v>19829</v>
      </c>
      <c r="C6073" s="6" t="s">
        <v>19830</v>
      </c>
      <c r="D6073" s="7">
        <v>44824</v>
      </c>
      <c r="E6073" s="8" t="s">
        <v>12801</v>
      </c>
      <c r="F6073" s="9">
        <v>812948</v>
      </c>
      <c r="G6073" s="8" t="s">
        <v>17662</v>
      </c>
      <c r="H6073" s="9">
        <v>85360</v>
      </c>
      <c r="I6073" s="93">
        <v>727588</v>
      </c>
      <c r="J6073" s="94"/>
      <c r="K6073" s="95"/>
      <c r="L6073" s="96" t="s">
        <v>10923</v>
      </c>
      <c r="M6073" s="97"/>
      <c r="N6073" t="str">
        <f t="shared" si="377"/>
        <v>42407</v>
      </c>
      <c r="O6073">
        <f t="shared" si="378"/>
        <v>42407</v>
      </c>
      <c r="P6073" s="29">
        <f t="shared" si="379"/>
        <v>812948</v>
      </c>
      <c r="Q6073" t="e">
        <f>+VLOOKUP(O6073,'Bảng kê HĐ 2022'!N$1912:R$4434,4,0)</f>
        <v>#N/A</v>
      </c>
      <c r="R6073" t="e">
        <f>+VLOOKUP(O6073,'Hàng trả'!#REF!,2,0)</f>
        <v>#REF!</v>
      </c>
    </row>
    <row r="6074" spans="1:18" hidden="1" x14ac:dyDescent="0.3">
      <c r="A6074" s="10">
        <v>10</v>
      </c>
      <c r="B6074" s="5" t="s">
        <v>19831</v>
      </c>
      <c r="C6074" s="6" t="s">
        <v>19832</v>
      </c>
      <c r="D6074" s="7">
        <v>44807</v>
      </c>
      <c r="E6074" s="8" t="s">
        <v>12801</v>
      </c>
      <c r="F6074" s="9">
        <v>1083931</v>
      </c>
      <c r="G6074" s="8" t="s">
        <v>17662</v>
      </c>
      <c r="H6074" s="9">
        <v>113813</v>
      </c>
      <c r="I6074" s="93">
        <v>970118</v>
      </c>
      <c r="J6074" s="94"/>
      <c r="K6074" s="95"/>
      <c r="L6074" s="96" t="s">
        <v>10923</v>
      </c>
      <c r="M6074" s="97"/>
      <c r="N6074" t="str">
        <f t="shared" si="377"/>
        <v>37184</v>
      </c>
      <c r="O6074">
        <f t="shared" si="378"/>
        <v>37184</v>
      </c>
      <c r="P6074" s="29">
        <f t="shared" si="379"/>
        <v>1083931</v>
      </c>
      <c r="Q6074" t="e">
        <f>+VLOOKUP(O6074,'Bảng kê HĐ 2022'!N$1912:R$4434,4,0)</f>
        <v>#N/A</v>
      </c>
      <c r="R6074" t="e">
        <f>+VLOOKUP(O6074,'Hàng trả'!#REF!,2,0)</f>
        <v>#REF!</v>
      </c>
    </row>
    <row r="6075" spans="1:18" hidden="1" x14ac:dyDescent="0.3">
      <c r="A6075" s="10">
        <v>10</v>
      </c>
      <c r="B6075" s="5" t="s">
        <v>19833</v>
      </c>
      <c r="C6075" s="6" t="s">
        <v>19834</v>
      </c>
      <c r="D6075" s="7">
        <v>44833</v>
      </c>
      <c r="E6075" s="8" t="s">
        <v>17483</v>
      </c>
      <c r="F6075" s="9">
        <v>3278394</v>
      </c>
      <c r="G6075" s="8" t="s">
        <v>17662</v>
      </c>
      <c r="H6075" s="9">
        <v>344231</v>
      </c>
      <c r="I6075" s="93">
        <v>2934163</v>
      </c>
      <c r="J6075" s="94"/>
      <c r="K6075" s="95"/>
      <c r="L6075" s="96" t="s">
        <v>10930</v>
      </c>
      <c r="M6075" s="97"/>
      <c r="N6075" t="str">
        <f t="shared" si="377"/>
        <v>45250</v>
      </c>
      <c r="O6075">
        <f t="shared" si="378"/>
        <v>45250</v>
      </c>
      <c r="P6075" s="29">
        <f t="shared" si="379"/>
        <v>3278394</v>
      </c>
      <c r="Q6075" t="e">
        <f>+VLOOKUP(O6075,'Bảng kê HĐ 2022'!N$1912:R$4434,4,0)</f>
        <v>#N/A</v>
      </c>
      <c r="R6075" t="e">
        <f>+VLOOKUP(O6075,'Hàng trả'!#REF!,2,0)</f>
        <v>#REF!</v>
      </c>
    </row>
    <row r="6076" spans="1:18" hidden="1" x14ac:dyDescent="0.3">
      <c r="A6076" s="10">
        <v>10</v>
      </c>
      <c r="B6076" s="63" t="s">
        <v>19835</v>
      </c>
      <c r="C6076" s="6" t="s">
        <v>19836</v>
      </c>
      <c r="D6076" s="7">
        <v>44817</v>
      </c>
      <c r="E6076" s="8" t="s">
        <v>10929</v>
      </c>
      <c r="F6076" s="9">
        <v>2501974</v>
      </c>
      <c r="G6076" s="8" t="s">
        <v>17662</v>
      </c>
      <c r="H6076" s="9">
        <v>262707</v>
      </c>
      <c r="I6076" s="66">
        <v>3916069</v>
      </c>
      <c r="J6076" s="67"/>
      <c r="K6076" s="68"/>
      <c r="L6076" s="75" t="s">
        <v>10930</v>
      </c>
      <c r="M6076" s="76"/>
      <c r="N6076" t="str">
        <f t="shared" si="377"/>
        <v>40227</v>
      </c>
      <c r="O6076">
        <f t="shared" si="378"/>
        <v>40227</v>
      </c>
      <c r="P6076" s="29">
        <f t="shared" si="379"/>
        <v>2501974</v>
      </c>
      <c r="Q6076" t="e">
        <f>+VLOOKUP(O6076,'Bảng kê HĐ 2022'!N$1912:R$4434,4,0)</f>
        <v>#N/A</v>
      </c>
      <c r="R6076" t="e">
        <f>+VLOOKUP(O6076,'Hàng trả'!#REF!,2,0)</f>
        <v>#REF!</v>
      </c>
    </row>
    <row r="6077" spans="1:18" hidden="1" x14ac:dyDescent="0.3">
      <c r="A6077" s="10">
        <v>10</v>
      </c>
      <c r="B6077" s="65"/>
      <c r="C6077" s="6" t="s">
        <v>19837</v>
      </c>
      <c r="D6077" s="7">
        <v>44810</v>
      </c>
      <c r="E6077" s="8" t="s">
        <v>18705</v>
      </c>
      <c r="F6077" s="9">
        <v>1873522</v>
      </c>
      <c r="G6077" s="8" t="s">
        <v>17662</v>
      </c>
      <c r="H6077" s="9">
        <v>196720</v>
      </c>
      <c r="I6077" s="72"/>
      <c r="J6077" s="73"/>
      <c r="K6077" s="74"/>
      <c r="L6077" s="79"/>
      <c r="M6077" s="80"/>
      <c r="N6077" t="str">
        <f t="shared" si="377"/>
        <v>37337</v>
      </c>
      <c r="O6077">
        <f t="shared" si="378"/>
        <v>37337</v>
      </c>
      <c r="P6077" s="29">
        <f t="shared" si="379"/>
        <v>1873522</v>
      </c>
      <c r="Q6077" t="e">
        <f>+VLOOKUP(O6077,'Bảng kê HĐ 2022'!N$1912:R$4434,4,0)</f>
        <v>#N/A</v>
      </c>
      <c r="R6077" t="e">
        <f>+VLOOKUP(O6077,'Hàng trả'!#REF!,2,0)</f>
        <v>#REF!</v>
      </c>
    </row>
    <row r="6078" spans="1:18" hidden="1" x14ac:dyDescent="0.3">
      <c r="A6078" s="10">
        <v>10</v>
      </c>
      <c r="B6078" s="63" t="s">
        <v>19838</v>
      </c>
      <c r="C6078" s="6" t="s">
        <v>19839</v>
      </c>
      <c r="D6078" s="7">
        <v>44826</v>
      </c>
      <c r="E6078" s="8" t="s">
        <v>12432</v>
      </c>
      <c r="F6078" s="9">
        <v>2124522</v>
      </c>
      <c r="G6078" s="8" t="s">
        <v>17662</v>
      </c>
      <c r="H6078" s="9">
        <v>223075</v>
      </c>
      <c r="I6078" s="66">
        <v>3333784</v>
      </c>
      <c r="J6078" s="67"/>
      <c r="K6078" s="68"/>
      <c r="L6078" s="75" t="s">
        <v>10936</v>
      </c>
      <c r="M6078" s="76"/>
      <c r="N6078" t="str">
        <f t="shared" si="377"/>
        <v>43669</v>
      </c>
      <c r="O6078">
        <f t="shared" si="378"/>
        <v>43669</v>
      </c>
      <c r="P6078" s="29">
        <f t="shared" si="379"/>
        <v>2124522</v>
      </c>
      <c r="Q6078" t="e">
        <f>+VLOOKUP(O6078,'Bảng kê HĐ 2022'!N$1912:R$4434,4,0)</f>
        <v>#N/A</v>
      </c>
      <c r="R6078" t="e">
        <f>+VLOOKUP(O6078,'Hàng trả'!#REF!,2,0)</f>
        <v>#REF!</v>
      </c>
    </row>
    <row r="6079" spans="1:18" hidden="1" x14ac:dyDescent="0.3">
      <c r="A6079" s="10">
        <v>10</v>
      </c>
      <c r="B6079" s="65"/>
      <c r="C6079" s="6" t="s">
        <v>19840</v>
      </c>
      <c r="D6079" s="7">
        <v>44833</v>
      </c>
      <c r="E6079" s="8" t="s">
        <v>12432</v>
      </c>
      <c r="F6079" s="9">
        <v>1600376</v>
      </c>
      <c r="G6079" s="8" t="s">
        <v>17662</v>
      </c>
      <c r="H6079" s="9">
        <v>168039</v>
      </c>
      <c r="I6079" s="72"/>
      <c r="J6079" s="73"/>
      <c r="K6079" s="74"/>
      <c r="L6079" s="79"/>
      <c r="M6079" s="80"/>
      <c r="N6079" t="str">
        <f t="shared" si="377"/>
        <v>45281</v>
      </c>
      <c r="O6079">
        <f t="shared" si="378"/>
        <v>45281</v>
      </c>
      <c r="P6079" s="29">
        <f t="shared" si="379"/>
        <v>1600376</v>
      </c>
      <c r="Q6079" t="e">
        <f>+VLOOKUP(O6079,'Bảng kê HĐ 2022'!N$1912:R$4434,4,0)</f>
        <v>#N/A</v>
      </c>
      <c r="R6079" t="e">
        <f>+VLOOKUP(O6079,'Hàng trả'!#REF!,2,0)</f>
        <v>#REF!</v>
      </c>
    </row>
    <row r="6080" spans="1:18" hidden="1" x14ac:dyDescent="0.3">
      <c r="A6080" s="10">
        <v>10</v>
      </c>
      <c r="B6080" s="63" t="s">
        <v>19841</v>
      </c>
      <c r="C6080" s="6" t="s">
        <v>19842</v>
      </c>
      <c r="D6080" s="7">
        <v>44809</v>
      </c>
      <c r="E6080" s="8" t="s">
        <v>12430</v>
      </c>
      <c r="F6080" s="9">
        <v>2022289</v>
      </c>
      <c r="G6080" s="8" t="s">
        <v>17662</v>
      </c>
      <c r="H6080" s="9">
        <v>212340</v>
      </c>
      <c r="I6080" s="66">
        <v>5282806</v>
      </c>
      <c r="J6080" s="67"/>
      <c r="K6080" s="68"/>
      <c r="L6080" s="75" t="s">
        <v>10936</v>
      </c>
      <c r="M6080" s="76"/>
      <c r="N6080" t="str">
        <f t="shared" si="377"/>
        <v>37199</v>
      </c>
      <c r="O6080">
        <f t="shared" si="378"/>
        <v>37199</v>
      </c>
      <c r="P6080" s="29">
        <f t="shared" si="379"/>
        <v>2022289</v>
      </c>
      <c r="Q6080" t="e">
        <f>+VLOOKUP(O6080,'Bảng kê HĐ 2022'!N$1912:R$4434,4,0)</f>
        <v>#N/A</v>
      </c>
      <c r="R6080" t="e">
        <f>+VLOOKUP(O6080,'Hàng trả'!#REF!,2,0)</f>
        <v>#REF!</v>
      </c>
    </row>
    <row r="6081" spans="1:18" hidden="1" x14ac:dyDescent="0.3">
      <c r="A6081" s="10">
        <v>10</v>
      </c>
      <c r="B6081" s="64"/>
      <c r="C6081" s="6" t="s">
        <v>19843</v>
      </c>
      <c r="D6081" s="7">
        <v>44816</v>
      </c>
      <c r="E6081" s="8" t="s">
        <v>12432</v>
      </c>
      <c r="F6081" s="9">
        <v>1896782</v>
      </c>
      <c r="G6081" s="8" t="s">
        <v>17662</v>
      </c>
      <c r="H6081" s="9">
        <v>199162</v>
      </c>
      <c r="I6081" s="69"/>
      <c r="J6081" s="70"/>
      <c r="K6081" s="71"/>
      <c r="L6081" s="77"/>
      <c r="M6081" s="78"/>
      <c r="N6081" t="str">
        <f t="shared" si="377"/>
        <v>40113</v>
      </c>
      <c r="O6081">
        <f t="shared" si="378"/>
        <v>40113</v>
      </c>
      <c r="P6081" s="29">
        <f t="shared" si="379"/>
        <v>1896782</v>
      </c>
      <c r="Q6081" t="e">
        <f>+VLOOKUP(O6081,'Bảng kê HĐ 2022'!N$1912:R$4434,4,0)</f>
        <v>#N/A</v>
      </c>
      <c r="R6081" t="e">
        <f>+VLOOKUP(O6081,'Hàng trả'!#REF!,2,0)</f>
        <v>#REF!</v>
      </c>
    </row>
    <row r="6082" spans="1:18" hidden="1" x14ac:dyDescent="0.3">
      <c r="A6082" s="10">
        <v>10</v>
      </c>
      <c r="B6082" s="65"/>
      <c r="C6082" s="6" t="s">
        <v>19844</v>
      </c>
      <c r="D6082" s="7">
        <v>44819</v>
      </c>
      <c r="E6082" s="8" t="s">
        <v>12432</v>
      </c>
      <c r="F6082" s="9">
        <v>1983506</v>
      </c>
      <c r="G6082" s="8" t="s">
        <v>17662</v>
      </c>
      <c r="H6082" s="9">
        <v>208268</v>
      </c>
      <c r="I6082" s="72"/>
      <c r="J6082" s="73"/>
      <c r="K6082" s="74"/>
      <c r="L6082" s="79"/>
      <c r="M6082" s="80"/>
      <c r="N6082" t="str">
        <f t="shared" si="377"/>
        <v>41348</v>
      </c>
      <c r="O6082">
        <f t="shared" si="378"/>
        <v>41348</v>
      </c>
      <c r="P6082" s="29">
        <f t="shared" si="379"/>
        <v>1983506</v>
      </c>
      <c r="Q6082" t="e">
        <f>+VLOOKUP(O6082,'Bảng kê HĐ 2022'!N$1912:R$4434,4,0)</f>
        <v>#N/A</v>
      </c>
      <c r="R6082" t="e">
        <f>+VLOOKUP(O6082,'Hàng trả'!#REF!,2,0)</f>
        <v>#REF!</v>
      </c>
    </row>
    <row r="6083" spans="1:18" hidden="1" x14ac:dyDescent="0.3">
      <c r="A6083" s="10">
        <v>10</v>
      </c>
      <c r="B6083" s="5" t="s">
        <v>19845</v>
      </c>
      <c r="C6083" s="6" t="s">
        <v>19846</v>
      </c>
      <c r="D6083" s="7">
        <v>44743</v>
      </c>
      <c r="E6083" s="8" t="s">
        <v>10212</v>
      </c>
      <c r="F6083" s="9">
        <v>2325695</v>
      </c>
      <c r="G6083" s="8" t="s">
        <v>17662</v>
      </c>
      <c r="H6083" s="9">
        <v>244198</v>
      </c>
      <c r="I6083" s="93">
        <v>2081497</v>
      </c>
      <c r="J6083" s="94"/>
      <c r="K6083" s="95"/>
      <c r="L6083" s="96" t="s">
        <v>10944</v>
      </c>
      <c r="M6083" s="97"/>
      <c r="N6083" t="str">
        <f t="shared" si="377"/>
        <v>21926</v>
      </c>
      <c r="O6083">
        <f t="shared" si="378"/>
        <v>21926</v>
      </c>
      <c r="P6083" s="29">
        <f t="shared" si="379"/>
        <v>2325695</v>
      </c>
      <c r="Q6083">
        <f>+VLOOKUP(O6083,'Bảng kê HĐ 2022'!N$1912:R$4434,4,0)</f>
        <v>0</v>
      </c>
      <c r="R6083" t="e">
        <f>+VLOOKUP(O6083,'Hàng trả'!#REF!,2,0)</f>
        <v>#REF!</v>
      </c>
    </row>
    <row r="6084" spans="1:18" hidden="1" x14ac:dyDescent="0.3">
      <c r="A6084" s="10">
        <v>10</v>
      </c>
      <c r="B6084" s="63" t="s">
        <v>19847</v>
      </c>
      <c r="C6084" s="6" t="s">
        <v>19848</v>
      </c>
      <c r="D6084" s="7">
        <v>44796</v>
      </c>
      <c r="E6084" s="8" t="s">
        <v>10212</v>
      </c>
      <c r="F6084" s="9">
        <v>1584865</v>
      </c>
      <c r="G6084" s="8" t="s">
        <v>17662</v>
      </c>
      <c r="H6084" s="9">
        <v>166411</v>
      </c>
      <c r="I6084" s="66">
        <v>9490978</v>
      </c>
      <c r="J6084" s="67"/>
      <c r="K6084" s="68"/>
      <c r="L6084" s="75" t="s">
        <v>10944</v>
      </c>
      <c r="M6084" s="76"/>
      <c r="N6084" t="str">
        <f t="shared" si="377"/>
        <v>34263</v>
      </c>
      <c r="O6084">
        <f t="shared" si="378"/>
        <v>34263</v>
      </c>
      <c r="P6084" s="29">
        <f t="shared" si="379"/>
        <v>1584865</v>
      </c>
      <c r="Q6084" t="e">
        <f>+VLOOKUP(O6084,'Bảng kê HĐ 2022'!N$1912:R$4434,4,0)</f>
        <v>#N/A</v>
      </c>
      <c r="R6084" t="e">
        <f>+VLOOKUP(O6084,'Hàng trả'!#REF!,2,0)</f>
        <v>#REF!</v>
      </c>
    </row>
    <row r="6085" spans="1:18" hidden="1" x14ac:dyDescent="0.3">
      <c r="A6085" s="10">
        <v>10</v>
      </c>
      <c r="B6085" s="64"/>
      <c r="C6085" s="6" t="s">
        <v>19849</v>
      </c>
      <c r="D6085" s="7">
        <v>44792</v>
      </c>
      <c r="E6085" s="8" t="s">
        <v>10212</v>
      </c>
      <c r="F6085" s="9">
        <v>3052612</v>
      </c>
      <c r="G6085" s="8" t="s">
        <v>17662</v>
      </c>
      <c r="H6085" s="9">
        <v>320524</v>
      </c>
      <c r="I6085" s="69"/>
      <c r="J6085" s="70"/>
      <c r="K6085" s="71"/>
      <c r="L6085" s="77"/>
      <c r="M6085" s="78"/>
      <c r="N6085" t="str">
        <f t="shared" si="377"/>
        <v>33858</v>
      </c>
      <c r="O6085">
        <f t="shared" si="378"/>
        <v>33858</v>
      </c>
      <c r="P6085" s="29">
        <f t="shared" si="379"/>
        <v>3052612</v>
      </c>
      <c r="Q6085" t="e">
        <f>+VLOOKUP(O6085,'Bảng kê HĐ 2022'!N$1912:R$4434,4,0)</f>
        <v>#N/A</v>
      </c>
      <c r="R6085" t="e">
        <f>+VLOOKUP(O6085,'Hàng trả'!#REF!,2,0)</f>
        <v>#REF!</v>
      </c>
    </row>
    <row r="6086" spans="1:18" hidden="1" x14ac:dyDescent="0.3">
      <c r="A6086" s="10">
        <v>10</v>
      </c>
      <c r="B6086" s="64"/>
      <c r="C6086" s="6" t="s">
        <v>19850</v>
      </c>
      <c r="D6086" s="7">
        <v>44793</v>
      </c>
      <c r="E6086" s="8" t="s">
        <v>10212</v>
      </c>
      <c r="F6086" s="9">
        <v>2373918</v>
      </c>
      <c r="G6086" s="8" t="s">
        <v>17662</v>
      </c>
      <c r="H6086" s="9">
        <v>249261</v>
      </c>
      <c r="I6086" s="69"/>
      <c r="J6086" s="70"/>
      <c r="K6086" s="71"/>
      <c r="L6086" s="77"/>
      <c r="M6086" s="78"/>
      <c r="N6086" t="str">
        <f t="shared" si="377"/>
        <v>34145</v>
      </c>
      <c r="O6086">
        <f t="shared" si="378"/>
        <v>34145</v>
      </c>
      <c r="P6086" s="29">
        <f t="shared" si="379"/>
        <v>2373918</v>
      </c>
      <c r="Q6086" t="e">
        <f>+VLOOKUP(O6086,'Bảng kê HĐ 2022'!N$1912:R$4434,4,0)</f>
        <v>#N/A</v>
      </c>
      <c r="R6086" t="e">
        <f>+VLOOKUP(O6086,'Hàng trả'!#REF!,2,0)</f>
        <v>#REF!</v>
      </c>
    </row>
    <row r="6087" spans="1:18" hidden="1" x14ac:dyDescent="0.3">
      <c r="A6087" s="10">
        <v>10</v>
      </c>
      <c r="B6087" s="64"/>
      <c r="C6087" s="6" t="s">
        <v>19851</v>
      </c>
      <c r="D6087" s="7">
        <v>44796</v>
      </c>
      <c r="E6087" s="8" t="s">
        <v>10212</v>
      </c>
      <c r="F6087" s="9">
        <v>2276594</v>
      </c>
      <c r="G6087" s="8" t="s">
        <v>17662</v>
      </c>
      <c r="H6087" s="9">
        <v>239042</v>
      </c>
      <c r="I6087" s="69"/>
      <c r="J6087" s="70"/>
      <c r="K6087" s="71"/>
      <c r="L6087" s="77"/>
      <c r="M6087" s="78"/>
      <c r="N6087" t="str">
        <f t="shared" si="377"/>
        <v>34268</v>
      </c>
      <c r="O6087">
        <f t="shared" si="378"/>
        <v>34268</v>
      </c>
      <c r="P6087" s="29">
        <f t="shared" si="379"/>
        <v>2276594</v>
      </c>
      <c r="Q6087" t="e">
        <f>+VLOOKUP(O6087,'Bảng kê HĐ 2022'!N$1912:R$4434,4,0)</f>
        <v>#N/A</v>
      </c>
      <c r="R6087" t="e">
        <f>+VLOOKUP(O6087,'Hàng trả'!#REF!,2,0)</f>
        <v>#REF!</v>
      </c>
    </row>
    <row r="6088" spans="1:18" hidden="1" x14ac:dyDescent="0.3">
      <c r="A6088" s="10">
        <v>10</v>
      </c>
      <c r="B6088" s="65"/>
      <c r="C6088" s="6" t="s">
        <v>19852</v>
      </c>
      <c r="D6088" s="7">
        <v>44803</v>
      </c>
      <c r="E6088" s="8" t="s">
        <v>10212</v>
      </c>
      <c r="F6088" s="9">
        <v>1316456</v>
      </c>
      <c r="G6088" s="8" t="s">
        <v>17662</v>
      </c>
      <c r="H6088" s="9">
        <v>138228</v>
      </c>
      <c r="I6088" s="72"/>
      <c r="J6088" s="73"/>
      <c r="K6088" s="74"/>
      <c r="L6088" s="79"/>
      <c r="M6088" s="80"/>
      <c r="N6088" t="str">
        <f t="shared" si="377"/>
        <v>36448</v>
      </c>
      <c r="O6088">
        <f t="shared" si="378"/>
        <v>36448</v>
      </c>
      <c r="P6088" s="29">
        <f t="shared" si="379"/>
        <v>1316456</v>
      </c>
      <c r="Q6088" t="e">
        <f>+VLOOKUP(O6088,'Bảng kê HĐ 2022'!N$1912:R$4434,4,0)</f>
        <v>#N/A</v>
      </c>
      <c r="R6088" t="e">
        <f>+VLOOKUP(O6088,'Hàng trả'!#REF!,2,0)</f>
        <v>#REF!</v>
      </c>
    </row>
    <row r="6089" spans="1:18" hidden="1" x14ac:dyDescent="0.3">
      <c r="A6089" s="10">
        <v>10</v>
      </c>
      <c r="B6089" s="5" t="s">
        <v>19853</v>
      </c>
      <c r="C6089" s="6" t="s">
        <v>19854</v>
      </c>
      <c r="D6089" s="7">
        <v>44791</v>
      </c>
      <c r="E6089" s="8" t="s">
        <v>19855</v>
      </c>
      <c r="F6089" s="9">
        <v>1886075</v>
      </c>
      <c r="G6089" s="8" t="s">
        <v>17662</v>
      </c>
      <c r="H6089" s="9">
        <v>198038</v>
      </c>
      <c r="I6089" s="93">
        <v>1688037</v>
      </c>
      <c r="J6089" s="94"/>
      <c r="K6089" s="95"/>
      <c r="L6089" s="96" t="s">
        <v>10944</v>
      </c>
      <c r="M6089" s="97"/>
      <c r="N6089" t="str">
        <f t="shared" ref="N6089:N6152" si="380">+RIGHT(C6089,5)</f>
        <v>33060</v>
      </c>
      <c r="O6089">
        <f t="shared" ref="O6089:O6152" si="381">+N6089*1</f>
        <v>33060</v>
      </c>
      <c r="P6089" s="29">
        <f t="shared" ref="P6089:P6152" si="382">+F6089</f>
        <v>1886075</v>
      </c>
      <c r="Q6089" t="e">
        <f>+VLOOKUP(O6089,'Bảng kê HĐ 2022'!N$1912:R$4434,4,0)</f>
        <v>#N/A</v>
      </c>
      <c r="R6089" t="e">
        <f>+VLOOKUP(O6089,'Hàng trả'!#REF!,2,0)</f>
        <v>#REF!</v>
      </c>
    </row>
    <row r="6090" spans="1:18" hidden="1" x14ac:dyDescent="0.3">
      <c r="A6090" s="10">
        <v>10</v>
      </c>
      <c r="B6090" s="63" t="s">
        <v>19856</v>
      </c>
      <c r="C6090" s="6" t="s">
        <v>19857</v>
      </c>
      <c r="D6090" s="7">
        <v>44799</v>
      </c>
      <c r="E6090" s="8" t="s">
        <v>10212</v>
      </c>
      <c r="F6090" s="9">
        <v>2130705</v>
      </c>
      <c r="G6090" s="8" t="s">
        <v>17662</v>
      </c>
      <c r="H6090" s="9">
        <v>223724</v>
      </c>
      <c r="I6090" s="66">
        <v>4103434</v>
      </c>
      <c r="J6090" s="67"/>
      <c r="K6090" s="68"/>
      <c r="L6090" s="75" t="s">
        <v>10944</v>
      </c>
      <c r="M6090" s="76"/>
      <c r="N6090" t="str">
        <f t="shared" si="380"/>
        <v>36088</v>
      </c>
      <c r="O6090">
        <f t="shared" si="381"/>
        <v>36088</v>
      </c>
      <c r="P6090" s="29">
        <f t="shared" si="382"/>
        <v>2130705</v>
      </c>
      <c r="Q6090" t="e">
        <f>+VLOOKUP(O6090,'Bảng kê HĐ 2022'!N$1912:R$4434,4,0)</f>
        <v>#N/A</v>
      </c>
      <c r="R6090" t="e">
        <f>+VLOOKUP(O6090,'Hàng trả'!#REF!,2,0)</f>
        <v>#REF!</v>
      </c>
    </row>
    <row r="6091" spans="1:18" hidden="1" x14ac:dyDescent="0.3">
      <c r="A6091" s="10">
        <v>10</v>
      </c>
      <c r="B6091" s="65"/>
      <c r="C6091" s="6" t="s">
        <v>19858</v>
      </c>
      <c r="D6091" s="7">
        <v>44776</v>
      </c>
      <c r="E6091" s="8" t="s">
        <v>10212</v>
      </c>
      <c r="F6091" s="9">
        <v>2454137</v>
      </c>
      <c r="G6091" s="8" t="s">
        <v>17662</v>
      </c>
      <c r="H6091" s="9">
        <v>257684</v>
      </c>
      <c r="I6091" s="72"/>
      <c r="J6091" s="73"/>
      <c r="K6091" s="74"/>
      <c r="L6091" s="79"/>
      <c r="M6091" s="80"/>
      <c r="N6091" t="str">
        <f t="shared" si="380"/>
        <v>29364</v>
      </c>
      <c r="O6091">
        <f t="shared" si="381"/>
        <v>29364</v>
      </c>
      <c r="P6091" s="29">
        <f t="shared" si="382"/>
        <v>2454137</v>
      </c>
      <c r="Q6091" t="e">
        <f>+VLOOKUP(O6091,'Bảng kê HĐ 2022'!N$1912:R$4434,4,0)</f>
        <v>#N/A</v>
      </c>
      <c r="R6091" t="e">
        <f>+VLOOKUP(O6091,'Hàng trả'!#REF!,2,0)</f>
        <v>#REF!</v>
      </c>
    </row>
    <row r="6092" spans="1:18" hidden="1" x14ac:dyDescent="0.3">
      <c r="A6092" s="10">
        <v>10</v>
      </c>
      <c r="B6092" s="63" t="s">
        <v>19859</v>
      </c>
      <c r="C6092" s="6" t="s">
        <v>19860</v>
      </c>
      <c r="D6092" s="7">
        <v>44779</v>
      </c>
      <c r="E6092" s="8" t="s">
        <v>10212</v>
      </c>
      <c r="F6092" s="9">
        <v>1382014</v>
      </c>
      <c r="G6092" s="8" t="s">
        <v>17662</v>
      </c>
      <c r="H6092" s="9">
        <v>145111</v>
      </c>
      <c r="I6092" s="66">
        <v>4495911</v>
      </c>
      <c r="J6092" s="67"/>
      <c r="K6092" s="68"/>
      <c r="L6092" s="75" t="s">
        <v>10944</v>
      </c>
      <c r="M6092" s="76"/>
      <c r="N6092" t="str">
        <f t="shared" si="380"/>
        <v>29497</v>
      </c>
      <c r="O6092">
        <f t="shared" si="381"/>
        <v>29497</v>
      </c>
      <c r="P6092" s="29">
        <f t="shared" si="382"/>
        <v>1382014</v>
      </c>
      <c r="Q6092" t="e">
        <f>+VLOOKUP(O6092,'Bảng kê HĐ 2022'!N$1912:R$4434,4,0)</f>
        <v>#N/A</v>
      </c>
      <c r="R6092" t="e">
        <f>+VLOOKUP(O6092,'Hàng trả'!#REF!,2,0)</f>
        <v>#REF!</v>
      </c>
    </row>
    <row r="6093" spans="1:18" hidden="1" x14ac:dyDescent="0.3">
      <c r="A6093" s="10">
        <v>10</v>
      </c>
      <c r="B6093" s="64"/>
      <c r="C6093" s="6" t="s">
        <v>19861</v>
      </c>
      <c r="D6093" s="7">
        <v>44800</v>
      </c>
      <c r="E6093" s="8" t="s">
        <v>10212</v>
      </c>
      <c r="F6093" s="9">
        <v>1322536</v>
      </c>
      <c r="G6093" s="8" t="s">
        <v>17662</v>
      </c>
      <c r="H6093" s="9">
        <v>138866</v>
      </c>
      <c r="I6093" s="69"/>
      <c r="J6093" s="70"/>
      <c r="K6093" s="71"/>
      <c r="L6093" s="77"/>
      <c r="M6093" s="78"/>
      <c r="N6093" t="str">
        <f t="shared" si="380"/>
        <v>36259</v>
      </c>
      <c r="O6093">
        <f t="shared" si="381"/>
        <v>36259</v>
      </c>
      <c r="P6093" s="29">
        <f t="shared" si="382"/>
        <v>1322536</v>
      </c>
      <c r="Q6093" t="e">
        <f>+VLOOKUP(O6093,'Bảng kê HĐ 2022'!N$1912:R$4434,4,0)</f>
        <v>#N/A</v>
      </c>
      <c r="R6093" t="e">
        <f>+VLOOKUP(O6093,'Hàng trả'!#REF!,2,0)</f>
        <v>#REF!</v>
      </c>
    </row>
    <row r="6094" spans="1:18" hidden="1" x14ac:dyDescent="0.3">
      <c r="A6094" s="10">
        <v>10</v>
      </c>
      <c r="B6094" s="65"/>
      <c r="C6094" s="6" t="s">
        <v>19862</v>
      </c>
      <c r="D6094" s="7">
        <v>44802</v>
      </c>
      <c r="E6094" s="8" t="s">
        <v>10212</v>
      </c>
      <c r="F6094" s="9">
        <v>2318814</v>
      </c>
      <c r="G6094" s="8" t="s">
        <v>17662</v>
      </c>
      <c r="H6094" s="9">
        <v>243475</v>
      </c>
      <c r="I6094" s="72"/>
      <c r="J6094" s="73"/>
      <c r="K6094" s="74"/>
      <c r="L6094" s="79"/>
      <c r="M6094" s="80"/>
      <c r="N6094" t="str">
        <f t="shared" si="380"/>
        <v>36376</v>
      </c>
      <c r="O6094">
        <f t="shared" si="381"/>
        <v>36376</v>
      </c>
      <c r="P6094" s="29">
        <f t="shared" si="382"/>
        <v>2318814</v>
      </c>
      <c r="Q6094" t="e">
        <f>+VLOOKUP(O6094,'Bảng kê HĐ 2022'!N$1912:R$4434,4,0)</f>
        <v>#N/A</v>
      </c>
      <c r="R6094" t="e">
        <f>+VLOOKUP(O6094,'Hàng trả'!#REF!,2,0)</f>
        <v>#REF!</v>
      </c>
    </row>
    <row r="6095" spans="1:18" hidden="1" x14ac:dyDescent="0.3">
      <c r="A6095" s="10">
        <v>10</v>
      </c>
      <c r="B6095" s="5" t="s">
        <v>19863</v>
      </c>
      <c r="C6095" s="6" t="s">
        <v>19864</v>
      </c>
      <c r="D6095" s="7">
        <v>44796</v>
      </c>
      <c r="E6095" s="8" t="s">
        <v>10212</v>
      </c>
      <c r="F6095" s="9">
        <v>2384987</v>
      </c>
      <c r="G6095" s="8" t="s">
        <v>17662</v>
      </c>
      <c r="H6095" s="9">
        <v>250424</v>
      </c>
      <c r="I6095" s="93">
        <v>2134563</v>
      </c>
      <c r="J6095" s="94"/>
      <c r="K6095" s="95"/>
      <c r="L6095" s="96" t="s">
        <v>10944</v>
      </c>
      <c r="M6095" s="97"/>
      <c r="N6095" t="str">
        <f t="shared" si="380"/>
        <v>34262</v>
      </c>
      <c r="O6095">
        <f t="shared" si="381"/>
        <v>34262</v>
      </c>
      <c r="P6095" s="29">
        <f t="shared" si="382"/>
        <v>2384987</v>
      </c>
      <c r="Q6095" t="e">
        <f>+VLOOKUP(O6095,'Bảng kê HĐ 2022'!N$1912:R$4434,4,0)</f>
        <v>#N/A</v>
      </c>
      <c r="R6095" t="e">
        <f>+VLOOKUP(O6095,'Hàng trả'!#REF!,2,0)</f>
        <v>#REF!</v>
      </c>
    </row>
    <row r="6096" spans="1:18" hidden="1" x14ac:dyDescent="0.3">
      <c r="A6096" s="10">
        <v>10</v>
      </c>
      <c r="B6096" s="63" t="s">
        <v>19865</v>
      </c>
      <c r="C6096" s="6" t="s">
        <v>19866</v>
      </c>
      <c r="D6096" s="7">
        <v>44805</v>
      </c>
      <c r="E6096" s="8" t="s">
        <v>10212</v>
      </c>
      <c r="F6096" s="9">
        <v>2381120</v>
      </c>
      <c r="G6096" s="8" t="s">
        <v>17662</v>
      </c>
      <c r="H6096" s="9">
        <v>250018</v>
      </c>
      <c r="I6096" s="66">
        <v>52176339</v>
      </c>
      <c r="J6096" s="67"/>
      <c r="K6096" s="68"/>
      <c r="L6096" s="75" t="s">
        <v>10944</v>
      </c>
      <c r="M6096" s="76"/>
      <c r="N6096" t="str">
        <f t="shared" si="380"/>
        <v>37115</v>
      </c>
      <c r="O6096">
        <f t="shared" si="381"/>
        <v>37115</v>
      </c>
      <c r="P6096" s="29">
        <f t="shared" si="382"/>
        <v>2381120</v>
      </c>
      <c r="Q6096" t="e">
        <f>+VLOOKUP(O6096,'Bảng kê HĐ 2022'!N$1912:R$4434,4,0)</f>
        <v>#N/A</v>
      </c>
      <c r="R6096" t="e">
        <f>+VLOOKUP(O6096,'Hàng trả'!#REF!,2,0)</f>
        <v>#REF!</v>
      </c>
    </row>
    <row r="6097" spans="1:18" hidden="1" x14ac:dyDescent="0.3">
      <c r="A6097" s="10">
        <v>10</v>
      </c>
      <c r="B6097" s="64"/>
      <c r="C6097" s="6" t="s">
        <v>19867</v>
      </c>
      <c r="D6097" s="7">
        <v>44805</v>
      </c>
      <c r="E6097" s="8" t="s">
        <v>10212</v>
      </c>
      <c r="F6097" s="9">
        <v>3564140</v>
      </c>
      <c r="G6097" s="8" t="s">
        <v>17662</v>
      </c>
      <c r="H6097" s="9">
        <v>374235</v>
      </c>
      <c r="I6097" s="69"/>
      <c r="J6097" s="70"/>
      <c r="K6097" s="71"/>
      <c r="L6097" s="77"/>
      <c r="M6097" s="78"/>
      <c r="N6097" t="str">
        <f t="shared" si="380"/>
        <v>37175</v>
      </c>
      <c r="O6097">
        <f t="shared" si="381"/>
        <v>37175</v>
      </c>
      <c r="P6097" s="29">
        <f t="shared" si="382"/>
        <v>3564140</v>
      </c>
      <c r="Q6097" t="e">
        <f>+VLOOKUP(O6097,'Bảng kê HĐ 2022'!N$1912:R$4434,4,0)</f>
        <v>#N/A</v>
      </c>
      <c r="R6097" t="e">
        <f>+VLOOKUP(O6097,'Hàng trả'!#REF!,2,0)</f>
        <v>#REF!</v>
      </c>
    </row>
    <row r="6098" spans="1:18" hidden="1" x14ac:dyDescent="0.3">
      <c r="A6098" s="10">
        <v>10</v>
      </c>
      <c r="B6098" s="64"/>
      <c r="C6098" s="6" t="s">
        <v>19868</v>
      </c>
      <c r="D6098" s="7">
        <v>44814</v>
      </c>
      <c r="E6098" s="8" t="s">
        <v>10212</v>
      </c>
      <c r="F6098" s="9">
        <v>2708641</v>
      </c>
      <c r="G6098" s="8" t="s">
        <v>17662</v>
      </c>
      <c r="H6098" s="9">
        <v>284407</v>
      </c>
      <c r="I6098" s="69"/>
      <c r="J6098" s="70"/>
      <c r="K6098" s="71"/>
      <c r="L6098" s="77"/>
      <c r="M6098" s="78"/>
      <c r="N6098" t="str">
        <f t="shared" si="380"/>
        <v>39891</v>
      </c>
      <c r="O6098">
        <f t="shared" si="381"/>
        <v>39891</v>
      </c>
      <c r="P6098" s="29">
        <f t="shared" si="382"/>
        <v>2708641</v>
      </c>
      <c r="Q6098" t="e">
        <f>+VLOOKUP(O6098,'Bảng kê HĐ 2022'!N$1912:R$4434,4,0)</f>
        <v>#N/A</v>
      </c>
      <c r="R6098" t="e">
        <f>+VLOOKUP(O6098,'Hàng trả'!#REF!,2,0)</f>
        <v>#REF!</v>
      </c>
    </row>
    <row r="6099" spans="1:18" hidden="1" x14ac:dyDescent="0.3">
      <c r="A6099" s="10">
        <v>10</v>
      </c>
      <c r="B6099" s="64"/>
      <c r="C6099" s="6" t="s">
        <v>19869</v>
      </c>
      <c r="D6099" s="7">
        <v>44827</v>
      </c>
      <c r="E6099" s="8" t="s">
        <v>10212</v>
      </c>
      <c r="F6099" s="9">
        <v>4436456</v>
      </c>
      <c r="G6099" s="8" t="s">
        <v>17662</v>
      </c>
      <c r="H6099" s="9">
        <v>465828</v>
      </c>
      <c r="I6099" s="69"/>
      <c r="J6099" s="70"/>
      <c r="K6099" s="71"/>
      <c r="L6099" s="77"/>
      <c r="M6099" s="78"/>
      <c r="N6099" t="str">
        <f t="shared" si="380"/>
        <v>43878</v>
      </c>
      <c r="O6099">
        <f t="shared" si="381"/>
        <v>43878</v>
      </c>
      <c r="P6099" s="29">
        <f t="shared" si="382"/>
        <v>4436456</v>
      </c>
      <c r="Q6099" t="e">
        <f>+VLOOKUP(O6099,'Bảng kê HĐ 2022'!N$1912:R$4434,4,0)</f>
        <v>#N/A</v>
      </c>
      <c r="R6099" t="e">
        <f>+VLOOKUP(O6099,'Hàng trả'!#REF!,2,0)</f>
        <v>#REF!</v>
      </c>
    </row>
    <row r="6100" spans="1:18" hidden="1" x14ac:dyDescent="0.3">
      <c r="A6100" s="10">
        <v>10</v>
      </c>
      <c r="B6100" s="64"/>
      <c r="C6100" s="6" t="s">
        <v>19870</v>
      </c>
      <c r="D6100" s="7">
        <v>44805</v>
      </c>
      <c r="E6100" s="8" t="s">
        <v>10212</v>
      </c>
      <c r="F6100" s="9">
        <v>1873522</v>
      </c>
      <c r="G6100" s="8" t="s">
        <v>17662</v>
      </c>
      <c r="H6100" s="9">
        <v>196720</v>
      </c>
      <c r="I6100" s="69"/>
      <c r="J6100" s="70"/>
      <c r="K6100" s="71"/>
      <c r="L6100" s="77"/>
      <c r="M6100" s="78"/>
      <c r="N6100" t="str">
        <f t="shared" si="380"/>
        <v>37108</v>
      </c>
      <c r="O6100">
        <f t="shared" si="381"/>
        <v>37108</v>
      </c>
      <c r="P6100" s="29">
        <f t="shared" si="382"/>
        <v>1873522</v>
      </c>
      <c r="Q6100" t="e">
        <f>+VLOOKUP(O6100,'Bảng kê HĐ 2022'!N$1912:R$4434,4,0)</f>
        <v>#N/A</v>
      </c>
      <c r="R6100" t="e">
        <f>+VLOOKUP(O6100,'Hàng trả'!#REF!,2,0)</f>
        <v>#REF!</v>
      </c>
    </row>
    <row r="6101" spans="1:18" hidden="1" x14ac:dyDescent="0.3">
      <c r="A6101" s="10">
        <v>10</v>
      </c>
      <c r="B6101" s="64"/>
      <c r="C6101" s="6" t="s">
        <v>19871</v>
      </c>
      <c r="D6101" s="7">
        <v>44817</v>
      </c>
      <c r="E6101" s="8" t="s">
        <v>10212</v>
      </c>
      <c r="F6101" s="9">
        <v>905319</v>
      </c>
      <c r="G6101" s="8" t="s">
        <v>17662</v>
      </c>
      <c r="H6101" s="9">
        <v>95059</v>
      </c>
      <c r="I6101" s="69"/>
      <c r="J6101" s="70"/>
      <c r="K6101" s="71"/>
      <c r="L6101" s="77"/>
      <c r="M6101" s="78"/>
      <c r="N6101" t="str">
        <f t="shared" si="380"/>
        <v>40191</v>
      </c>
      <c r="O6101">
        <f t="shared" si="381"/>
        <v>40191</v>
      </c>
      <c r="P6101" s="29">
        <f t="shared" si="382"/>
        <v>905319</v>
      </c>
      <c r="Q6101" t="e">
        <f>+VLOOKUP(O6101,'Bảng kê HĐ 2022'!N$1912:R$4434,4,0)</f>
        <v>#N/A</v>
      </c>
      <c r="R6101" t="e">
        <f>+VLOOKUP(O6101,'Hàng trả'!#REF!,2,0)</f>
        <v>#REF!</v>
      </c>
    </row>
    <row r="6102" spans="1:18" hidden="1" x14ac:dyDescent="0.3">
      <c r="A6102" s="10">
        <v>10</v>
      </c>
      <c r="B6102" s="64"/>
      <c r="C6102" s="6" t="s">
        <v>19872</v>
      </c>
      <c r="D6102" s="7">
        <v>44814</v>
      </c>
      <c r="E6102" s="8" t="s">
        <v>10212</v>
      </c>
      <c r="F6102" s="9">
        <v>1702429</v>
      </c>
      <c r="G6102" s="8" t="s">
        <v>17662</v>
      </c>
      <c r="H6102" s="9">
        <v>178755</v>
      </c>
      <c r="I6102" s="69"/>
      <c r="J6102" s="70"/>
      <c r="K6102" s="71"/>
      <c r="L6102" s="77"/>
      <c r="M6102" s="78"/>
      <c r="N6102" t="str">
        <f t="shared" si="380"/>
        <v>40104</v>
      </c>
      <c r="O6102">
        <f t="shared" si="381"/>
        <v>40104</v>
      </c>
      <c r="P6102" s="29">
        <f t="shared" si="382"/>
        <v>1702429</v>
      </c>
      <c r="Q6102" t="e">
        <f>+VLOOKUP(O6102,'Bảng kê HĐ 2022'!N$1912:R$4434,4,0)</f>
        <v>#N/A</v>
      </c>
      <c r="R6102" t="e">
        <f>+VLOOKUP(O6102,'Hàng trả'!#REF!,2,0)</f>
        <v>#REF!</v>
      </c>
    </row>
    <row r="6103" spans="1:18" hidden="1" x14ac:dyDescent="0.3">
      <c r="A6103" s="10">
        <v>10</v>
      </c>
      <c r="B6103" s="64"/>
      <c r="C6103" s="6" t="s">
        <v>19873</v>
      </c>
      <c r="D6103" s="7">
        <v>44805</v>
      </c>
      <c r="E6103" s="8" t="s">
        <v>10212</v>
      </c>
      <c r="F6103" s="9">
        <v>2856374</v>
      </c>
      <c r="G6103" s="8" t="s">
        <v>17662</v>
      </c>
      <c r="H6103" s="9">
        <v>299919</v>
      </c>
      <c r="I6103" s="69"/>
      <c r="J6103" s="70"/>
      <c r="K6103" s="71"/>
      <c r="L6103" s="77"/>
      <c r="M6103" s="78"/>
      <c r="N6103" t="str">
        <f t="shared" si="380"/>
        <v>37110</v>
      </c>
      <c r="O6103">
        <f t="shared" si="381"/>
        <v>37110</v>
      </c>
      <c r="P6103" s="29">
        <f t="shared" si="382"/>
        <v>2856374</v>
      </c>
      <c r="Q6103" t="e">
        <f>+VLOOKUP(O6103,'Bảng kê HĐ 2022'!N$1912:R$4434,4,0)</f>
        <v>#N/A</v>
      </c>
      <c r="R6103" t="e">
        <f>+VLOOKUP(O6103,'Hàng trả'!#REF!,2,0)</f>
        <v>#REF!</v>
      </c>
    </row>
    <row r="6104" spans="1:18" hidden="1" x14ac:dyDescent="0.3">
      <c r="A6104" s="10">
        <v>10</v>
      </c>
      <c r="B6104" s="64"/>
      <c r="C6104" s="6" t="s">
        <v>19874</v>
      </c>
      <c r="D6104" s="7">
        <v>44807</v>
      </c>
      <c r="E6104" s="8" t="s">
        <v>10212</v>
      </c>
      <c r="F6104" s="9">
        <v>2949380</v>
      </c>
      <c r="G6104" s="8" t="s">
        <v>17662</v>
      </c>
      <c r="H6104" s="9">
        <v>309685</v>
      </c>
      <c r="I6104" s="69"/>
      <c r="J6104" s="70"/>
      <c r="K6104" s="71"/>
      <c r="L6104" s="77"/>
      <c r="M6104" s="78"/>
      <c r="N6104" t="str">
        <f t="shared" si="380"/>
        <v>37187</v>
      </c>
      <c r="O6104">
        <f t="shared" si="381"/>
        <v>37187</v>
      </c>
      <c r="P6104" s="29">
        <f t="shared" si="382"/>
        <v>2949380</v>
      </c>
      <c r="Q6104" t="e">
        <f>+VLOOKUP(O6104,'Bảng kê HĐ 2022'!N$1912:R$4434,4,0)</f>
        <v>#N/A</v>
      </c>
      <c r="R6104" t="e">
        <f>+VLOOKUP(O6104,'Hàng trả'!#REF!,2,0)</f>
        <v>#REF!</v>
      </c>
    </row>
    <row r="6105" spans="1:18" hidden="1" x14ac:dyDescent="0.3">
      <c r="A6105" s="10">
        <v>10</v>
      </c>
      <c r="B6105" s="64"/>
      <c r="C6105" s="6" t="s">
        <v>19875</v>
      </c>
      <c r="D6105" s="7">
        <v>44805</v>
      </c>
      <c r="E6105" s="8" t="s">
        <v>10212</v>
      </c>
      <c r="F6105" s="9">
        <v>2371636</v>
      </c>
      <c r="G6105" s="8" t="s">
        <v>17662</v>
      </c>
      <c r="H6105" s="9">
        <v>249022</v>
      </c>
      <c r="I6105" s="69"/>
      <c r="J6105" s="70"/>
      <c r="K6105" s="71"/>
      <c r="L6105" s="77"/>
      <c r="M6105" s="78"/>
      <c r="N6105" t="str">
        <f t="shared" si="380"/>
        <v>37109</v>
      </c>
      <c r="O6105">
        <f t="shared" si="381"/>
        <v>37109</v>
      </c>
      <c r="P6105" s="29">
        <f t="shared" si="382"/>
        <v>2371636</v>
      </c>
      <c r="Q6105" t="e">
        <f>+VLOOKUP(O6105,'Bảng kê HĐ 2022'!N$1912:R$4434,4,0)</f>
        <v>#N/A</v>
      </c>
      <c r="R6105" t="e">
        <f>+VLOOKUP(O6105,'Hàng trả'!#REF!,2,0)</f>
        <v>#REF!</v>
      </c>
    </row>
    <row r="6106" spans="1:18" hidden="1" x14ac:dyDescent="0.3">
      <c r="A6106" s="10">
        <v>10</v>
      </c>
      <c r="B6106" s="64"/>
      <c r="C6106" s="6" t="s">
        <v>19876</v>
      </c>
      <c r="D6106" s="7">
        <v>44816</v>
      </c>
      <c r="E6106" s="8" t="s">
        <v>10212</v>
      </c>
      <c r="F6106" s="9">
        <v>1529916</v>
      </c>
      <c r="G6106" s="8" t="s">
        <v>17662</v>
      </c>
      <c r="H6106" s="9">
        <v>160641</v>
      </c>
      <c r="I6106" s="69"/>
      <c r="J6106" s="70"/>
      <c r="K6106" s="71"/>
      <c r="L6106" s="77"/>
      <c r="M6106" s="78"/>
      <c r="N6106" t="str">
        <f t="shared" si="380"/>
        <v>40147</v>
      </c>
      <c r="O6106">
        <f t="shared" si="381"/>
        <v>40147</v>
      </c>
      <c r="P6106" s="29">
        <f t="shared" si="382"/>
        <v>1529916</v>
      </c>
      <c r="Q6106" t="e">
        <f>+VLOOKUP(O6106,'Bảng kê HĐ 2022'!N$1912:R$4434,4,0)</f>
        <v>#N/A</v>
      </c>
      <c r="R6106" t="e">
        <f>+VLOOKUP(O6106,'Hàng trả'!#REF!,2,0)</f>
        <v>#REF!</v>
      </c>
    </row>
    <row r="6107" spans="1:18" hidden="1" x14ac:dyDescent="0.3">
      <c r="A6107" s="10">
        <v>10</v>
      </c>
      <c r="B6107" s="64"/>
      <c r="C6107" s="6" t="s">
        <v>19877</v>
      </c>
      <c r="D6107" s="7">
        <v>44810</v>
      </c>
      <c r="E6107" s="8" t="s">
        <v>10212</v>
      </c>
      <c r="F6107" s="9">
        <v>1779526</v>
      </c>
      <c r="G6107" s="8" t="s">
        <v>17662</v>
      </c>
      <c r="H6107" s="9">
        <v>186850</v>
      </c>
      <c r="I6107" s="69"/>
      <c r="J6107" s="70"/>
      <c r="K6107" s="71"/>
      <c r="L6107" s="77"/>
      <c r="M6107" s="78"/>
      <c r="N6107" t="str">
        <f t="shared" si="380"/>
        <v>37303</v>
      </c>
      <c r="O6107">
        <f t="shared" si="381"/>
        <v>37303</v>
      </c>
      <c r="P6107" s="29">
        <f t="shared" si="382"/>
        <v>1779526</v>
      </c>
      <c r="Q6107" t="e">
        <f>+VLOOKUP(O6107,'Bảng kê HĐ 2022'!N$1912:R$4434,4,0)</f>
        <v>#N/A</v>
      </c>
      <c r="R6107" t="e">
        <f>+VLOOKUP(O6107,'Hàng trả'!#REF!,2,0)</f>
        <v>#REF!</v>
      </c>
    </row>
    <row r="6108" spans="1:18" hidden="1" x14ac:dyDescent="0.3">
      <c r="A6108" s="10">
        <v>10</v>
      </c>
      <c r="B6108" s="64"/>
      <c r="C6108" s="6" t="s">
        <v>19878</v>
      </c>
      <c r="D6108" s="7">
        <v>44828</v>
      </c>
      <c r="E6108" s="8" t="s">
        <v>10212</v>
      </c>
      <c r="F6108" s="9">
        <v>1391589</v>
      </c>
      <c r="G6108" s="8" t="s">
        <v>17662</v>
      </c>
      <c r="H6108" s="9">
        <v>146117</v>
      </c>
      <c r="I6108" s="69"/>
      <c r="J6108" s="70"/>
      <c r="K6108" s="71"/>
      <c r="L6108" s="77"/>
      <c r="M6108" s="78"/>
      <c r="N6108" t="str">
        <f t="shared" si="380"/>
        <v>44124</v>
      </c>
      <c r="O6108">
        <f t="shared" si="381"/>
        <v>44124</v>
      </c>
      <c r="P6108" s="29">
        <f t="shared" si="382"/>
        <v>1391589</v>
      </c>
      <c r="Q6108" t="e">
        <f>+VLOOKUP(O6108,'Bảng kê HĐ 2022'!N$1912:R$4434,4,0)</f>
        <v>#N/A</v>
      </c>
      <c r="R6108" t="e">
        <f>+VLOOKUP(O6108,'Hàng trả'!#REF!,2,0)</f>
        <v>#REF!</v>
      </c>
    </row>
    <row r="6109" spans="1:18" hidden="1" x14ac:dyDescent="0.3">
      <c r="A6109" s="10">
        <v>10</v>
      </c>
      <c r="B6109" s="64"/>
      <c r="C6109" s="6" t="s">
        <v>19879</v>
      </c>
      <c r="D6109" s="7">
        <v>44809</v>
      </c>
      <c r="E6109" s="8" t="s">
        <v>10212</v>
      </c>
      <c r="F6109" s="9">
        <v>4554316</v>
      </c>
      <c r="G6109" s="8" t="s">
        <v>17662</v>
      </c>
      <c r="H6109" s="9">
        <v>478203</v>
      </c>
      <c r="I6109" s="69"/>
      <c r="J6109" s="70"/>
      <c r="K6109" s="71"/>
      <c r="L6109" s="77"/>
      <c r="M6109" s="78"/>
      <c r="N6109" t="str">
        <f t="shared" si="380"/>
        <v>37225</v>
      </c>
      <c r="O6109">
        <f t="shared" si="381"/>
        <v>37225</v>
      </c>
      <c r="P6109" s="29">
        <f t="shared" si="382"/>
        <v>4554316</v>
      </c>
      <c r="Q6109" t="e">
        <f>+VLOOKUP(O6109,'Bảng kê HĐ 2022'!N$1912:R$4434,4,0)</f>
        <v>#N/A</v>
      </c>
      <c r="R6109" t="e">
        <f>+VLOOKUP(O6109,'Hàng trả'!#REF!,2,0)</f>
        <v>#REF!</v>
      </c>
    </row>
    <row r="6110" spans="1:18" hidden="1" x14ac:dyDescent="0.3">
      <c r="A6110" s="10">
        <v>10</v>
      </c>
      <c r="B6110" s="64"/>
      <c r="C6110" s="6" t="s">
        <v>19880</v>
      </c>
      <c r="D6110" s="7">
        <v>44817</v>
      </c>
      <c r="E6110" s="8" t="s">
        <v>10212</v>
      </c>
      <c r="F6110" s="9">
        <v>1600376</v>
      </c>
      <c r="G6110" s="8" t="s">
        <v>17662</v>
      </c>
      <c r="H6110" s="9">
        <v>168039</v>
      </c>
      <c r="I6110" s="69"/>
      <c r="J6110" s="70"/>
      <c r="K6110" s="71"/>
      <c r="L6110" s="77"/>
      <c r="M6110" s="78"/>
      <c r="N6110" t="str">
        <f t="shared" si="380"/>
        <v>40219</v>
      </c>
      <c r="O6110">
        <f t="shared" si="381"/>
        <v>40219</v>
      </c>
      <c r="P6110" s="29">
        <f t="shared" si="382"/>
        <v>1600376</v>
      </c>
      <c r="Q6110" t="e">
        <f>+VLOOKUP(O6110,'Bảng kê HĐ 2022'!N$1912:R$4434,4,0)</f>
        <v>#N/A</v>
      </c>
      <c r="R6110" t="e">
        <f>+VLOOKUP(O6110,'Hàng trả'!#REF!,2,0)</f>
        <v>#REF!</v>
      </c>
    </row>
    <row r="6111" spans="1:18" hidden="1" x14ac:dyDescent="0.3">
      <c r="A6111" s="10">
        <v>10</v>
      </c>
      <c r="B6111" s="64"/>
      <c r="C6111" s="6" t="s">
        <v>19881</v>
      </c>
      <c r="D6111" s="7">
        <v>44820</v>
      </c>
      <c r="E6111" s="8" t="s">
        <v>10212</v>
      </c>
      <c r="F6111" s="9">
        <v>2203425</v>
      </c>
      <c r="G6111" s="8" t="s">
        <v>17662</v>
      </c>
      <c r="H6111" s="9">
        <v>231360</v>
      </c>
      <c r="I6111" s="69"/>
      <c r="J6111" s="70"/>
      <c r="K6111" s="71"/>
      <c r="L6111" s="77"/>
      <c r="M6111" s="78"/>
      <c r="N6111" t="str">
        <f t="shared" si="380"/>
        <v>41707</v>
      </c>
      <c r="O6111">
        <f t="shared" si="381"/>
        <v>41707</v>
      </c>
      <c r="P6111" s="29">
        <f t="shared" si="382"/>
        <v>2203425</v>
      </c>
      <c r="Q6111" t="e">
        <f>+VLOOKUP(O6111,'Bảng kê HĐ 2022'!N$1912:R$4434,4,0)</f>
        <v>#N/A</v>
      </c>
      <c r="R6111" t="e">
        <f>+VLOOKUP(O6111,'Hàng trả'!#REF!,2,0)</f>
        <v>#REF!</v>
      </c>
    </row>
    <row r="6112" spans="1:18" hidden="1" x14ac:dyDescent="0.3">
      <c r="A6112" s="10">
        <v>10</v>
      </c>
      <c r="B6112" s="64"/>
      <c r="C6112" s="6" t="s">
        <v>19882</v>
      </c>
      <c r="D6112" s="7">
        <v>44805</v>
      </c>
      <c r="E6112" s="8" t="s">
        <v>10212</v>
      </c>
      <c r="F6112" s="9">
        <v>1834088</v>
      </c>
      <c r="G6112" s="8" t="s">
        <v>17662</v>
      </c>
      <c r="H6112" s="9">
        <v>192579</v>
      </c>
      <c r="I6112" s="69"/>
      <c r="J6112" s="70"/>
      <c r="K6112" s="71"/>
      <c r="L6112" s="77"/>
      <c r="M6112" s="78"/>
      <c r="N6112" t="str">
        <f t="shared" si="380"/>
        <v>37180</v>
      </c>
      <c r="O6112">
        <f t="shared" si="381"/>
        <v>37180</v>
      </c>
      <c r="P6112" s="29">
        <f t="shared" si="382"/>
        <v>1834088</v>
      </c>
      <c r="Q6112" t="e">
        <f>+VLOOKUP(O6112,'Bảng kê HĐ 2022'!N$1912:R$4434,4,0)</f>
        <v>#N/A</v>
      </c>
      <c r="R6112" t="e">
        <f>+VLOOKUP(O6112,'Hàng trả'!#REF!,2,0)</f>
        <v>#REF!</v>
      </c>
    </row>
    <row r="6113" spans="1:18" hidden="1" x14ac:dyDescent="0.3">
      <c r="A6113" s="10">
        <v>10</v>
      </c>
      <c r="B6113" s="64"/>
      <c r="C6113" s="6" t="s">
        <v>19883</v>
      </c>
      <c r="D6113" s="7">
        <v>44817</v>
      </c>
      <c r="E6113" s="8" t="s">
        <v>10212</v>
      </c>
      <c r="F6113" s="9">
        <v>1375327</v>
      </c>
      <c r="G6113" s="8" t="s">
        <v>17662</v>
      </c>
      <c r="H6113" s="9">
        <v>144409</v>
      </c>
      <c r="I6113" s="69"/>
      <c r="J6113" s="70"/>
      <c r="K6113" s="71"/>
      <c r="L6113" s="77"/>
      <c r="M6113" s="78"/>
      <c r="N6113" t="str">
        <f t="shared" si="380"/>
        <v>40216</v>
      </c>
      <c r="O6113">
        <f t="shared" si="381"/>
        <v>40216</v>
      </c>
      <c r="P6113" s="29">
        <f t="shared" si="382"/>
        <v>1375327</v>
      </c>
      <c r="Q6113" t="e">
        <f>+VLOOKUP(O6113,'Bảng kê HĐ 2022'!N$1912:R$4434,4,0)</f>
        <v>#N/A</v>
      </c>
      <c r="R6113" t="e">
        <f>+VLOOKUP(O6113,'Hàng trả'!#REF!,2,0)</f>
        <v>#REF!</v>
      </c>
    </row>
    <row r="6114" spans="1:18" hidden="1" x14ac:dyDescent="0.3">
      <c r="A6114" s="10">
        <v>10</v>
      </c>
      <c r="B6114" s="64"/>
      <c r="C6114" s="6" t="s">
        <v>19884</v>
      </c>
      <c r="D6114" s="7">
        <v>44816</v>
      </c>
      <c r="E6114" s="8" t="s">
        <v>10212</v>
      </c>
      <c r="F6114" s="9">
        <v>1359134</v>
      </c>
      <c r="G6114" s="8" t="s">
        <v>17662</v>
      </c>
      <c r="H6114" s="9">
        <v>142709</v>
      </c>
      <c r="I6114" s="69"/>
      <c r="J6114" s="70"/>
      <c r="K6114" s="71"/>
      <c r="L6114" s="77"/>
      <c r="M6114" s="78"/>
      <c r="N6114" t="str">
        <f t="shared" si="380"/>
        <v>40121</v>
      </c>
      <c r="O6114">
        <f t="shared" si="381"/>
        <v>40121</v>
      </c>
      <c r="P6114" s="29">
        <f t="shared" si="382"/>
        <v>1359134</v>
      </c>
      <c r="Q6114" t="e">
        <f>+VLOOKUP(O6114,'Bảng kê HĐ 2022'!N$1912:R$4434,4,0)</f>
        <v>#N/A</v>
      </c>
      <c r="R6114" t="e">
        <f>+VLOOKUP(O6114,'Hàng trả'!#REF!,2,0)</f>
        <v>#REF!</v>
      </c>
    </row>
    <row r="6115" spans="1:18" hidden="1" x14ac:dyDescent="0.3">
      <c r="A6115" s="10">
        <v>10</v>
      </c>
      <c r="B6115" s="64"/>
      <c r="C6115" s="6" t="s">
        <v>19885</v>
      </c>
      <c r="D6115" s="7">
        <v>44820</v>
      </c>
      <c r="E6115" s="8" t="s">
        <v>10212</v>
      </c>
      <c r="F6115" s="9">
        <v>1614814</v>
      </c>
      <c r="G6115" s="8" t="s">
        <v>17662</v>
      </c>
      <c r="H6115" s="9">
        <v>169555</v>
      </c>
      <c r="I6115" s="69"/>
      <c r="J6115" s="70"/>
      <c r="K6115" s="71"/>
      <c r="L6115" s="77"/>
      <c r="M6115" s="78"/>
      <c r="N6115" t="str">
        <f t="shared" si="380"/>
        <v>41704</v>
      </c>
      <c r="O6115">
        <f t="shared" si="381"/>
        <v>41704</v>
      </c>
      <c r="P6115" s="29">
        <f t="shared" si="382"/>
        <v>1614814</v>
      </c>
      <c r="Q6115" t="e">
        <f>+VLOOKUP(O6115,'Bảng kê HĐ 2022'!N$1912:R$4434,4,0)</f>
        <v>#N/A</v>
      </c>
      <c r="R6115" t="e">
        <f>+VLOOKUP(O6115,'Hàng trả'!#REF!,2,0)</f>
        <v>#REF!</v>
      </c>
    </row>
    <row r="6116" spans="1:18" hidden="1" x14ac:dyDescent="0.3">
      <c r="A6116" s="10">
        <v>10</v>
      </c>
      <c r="B6116" s="64"/>
      <c r="C6116" s="6" t="s">
        <v>19886</v>
      </c>
      <c r="D6116" s="7">
        <v>44824</v>
      </c>
      <c r="E6116" s="8" t="s">
        <v>10212</v>
      </c>
      <c r="F6116" s="9">
        <v>918504</v>
      </c>
      <c r="G6116" s="8" t="s">
        <v>17662</v>
      </c>
      <c r="H6116" s="9">
        <v>96443</v>
      </c>
      <c r="I6116" s="69"/>
      <c r="J6116" s="70"/>
      <c r="K6116" s="71"/>
      <c r="L6116" s="77"/>
      <c r="M6116" s="78"/>
      <c r="N6116" t="str">
        <f t="shared" si="380"/>
        <v>42398</v>
      </c>
      <c r="O6116">
        <f t="shared" si="381"/>
        <v>42398</v>
      </c>
      <c r="P6116" s="29">
        <f t="shared" si="382"/>
        <v>918504</v>
      </c>
      <c r="Q6116" t="e">
        <f>+VLOOKUP(O6116,'Bảng kê HĐ 2022'!N$1912:R$4434,4,0)</f>
        <v>#N/A</v>
      </c>
      <c r="R6116" t="e">
        <f>+VLOOKUP(O6116,'Hàng trả'!#REF!,2,0)</f>
        <v>#REF!</v>
      </c>
    </row>
    <row r="6117" spans="1:18" hidden="1" x14ac:dyDescent="0.3">
      <c r="A6117" s="10">
        <v>10</v>
      </c>
      <c r="B6117" s="64"/>
      <c r="C6117" s="6" t="s">
        <v>19887</v>
      </c>
      <c r="D6117" s="7">
        <v>44827</v>
      </c>
      <c r="E6117" s="8" t="s">
        <v>10212</v>
      </c>
      <c r="F6117" s="9">
        <v>1189487</v>
      </c>
      <c r="G6117" s="8" t="s">
        <v>17662</v>
      </c>
      <c r="H6117" s="9">
        <v>124896</v>
      </c>
      <c r="I6117" s="69"/>
      <c r="J6117" s="70"/>
      <c r="K6117" s="71"/>
      <c r="L6117" s="77"/>
      <c r="M6117" s="78"/>
      <c r="N6117" t="str">
        <f t="shared" si="380"/>
        <v>43882</v>
      </c>
      <c r="O6117">
        <f t="shared" si="381"/>
        <v>43882</v>
      </c>
      <c r="P6117" s="29">
        <f t="shared" si="382"/>
        <v>1189487</v>
      </c>
      <c r="Q6117" t="e">
        <f>+VLOOKUP(O6117,'Bảng kê HĐ 2022'!N$1912:R$4434,4,0)</f>
        <v>#N/A</v>
      </c>
      <c r="R6117" t="e">
        <f>+VLOOKUP(O6117,'Hàng trả'!#REF!,2,0)</f>
        <v>#REF!</v>
      </c>
    </row>
    <row r="6118" spans="1:18" hidden="1" x14ac:dyDescent="0.3">
      <c r="A6118" s="10">
        <v>10</v>
      </c>
      <c r="B6118" s="64"/>
      <c r="C6118" s="6" t="s">
        <v>19888</v>
      </c>
      <c r="D6118" s="7">
        <v>44821</v>
      </c>
      <c r="E6118" s="8" t="s">
        <v>10212</v>
      </c>
      <c r="F6118" s="9">
        <v>4170836</v>
      </c>
      <c r="G6118" s="8" t="s">
        <v>17662</v>
      </c>
      <c r="H6118" s="9">
        <v>437938</v>
      </c>
      <c r="I6118" s="69"/>
      <c r="J6118" s="70"/>
      <c r="K6118" s="71"/>
      <c r="L6118" s="77"/>
      <c r="M6118" s="78"/>
      <c r="N6118" t="str">
        <f t="shared" si="380"/>
        <v>42066</v>
      </c>
      <c r="O6118">
        <f t="shared" si="381"/>
        <v>42066</v>
      </c>
      <c r="P6118" s="29">
        <f t="shared" si="382"/>
        <v>4170836</v>
      </c>
      <c r="Q6118" t="e">
        <f>+VLOOKUP(O6118,'Bảng kê HĐ 2022'!N$1912:R$4434,4,0)</f>
        <v>#N/A</v>
      </c>
      <c r="R6118" t="e">
        <f>+VLOOKUP(O6118,'Hàng trả'!#REF!,2,0)</f>
        <v>#REF!</v>
      </c>
    </row>
    <row r="6119" spans="1:18" hidden="1" x14ac:dyDescent="0.3">
      <c r="A6119" s="10">
        <v>10</v>
      </c>
      <c r="B6119" s="64"/>
      <c r="C6119" s="6" t="s">
        <v>19889</v>
      </c>
      <c r="D6119" s="7">
        <v>44810</v>
      </c>
      <c r="E6119" s="8" t="s">
        <v>10212</v>
      </c>
      <c r="F6119" s="9">
        <v>1555422</v>
      </c>
      <c r="G6119" s="8" t="s">
        <v>17662</v>
      </c>
      <c r="H6119" s="9">
        <v>163319</v>
      </c>
      <c r="I6119" s="69"/>
      <c r="J6119" s="70"/>
      <c r="K6119" s="71"/>
      <c r="L6119" s="77"/>
      <c r="M6119" s="78"/>
      <c r="N6119" t="str">
        <f t="shared" si="380"/>
        <v>37301</v>
      </c>
      <c r="O6119">
        <f t="shared" si="381"/>
        <v>37301</v>
      </c>
      <c r="P6119" s="29">
        <f t="shared" si="382"/>
        <v>1555422</v>
      </c>
      <c r="Q6119" t="e">
        <f>+VLOOKUP(O6119,'Bảng kê HĐ 2022'!N$1912:R$4434,4,0)</f>
        <v>#N/A</v>
      </c>
      <c r="R6119" t="e">
        <f>+VLOOKUP(O6119,'Hàng trả'!#REF!,2,0)</f>
        <v>#REF!</v>
      </c>
    </row>
    <row r="6120" spans="1:18" hidden="1" x14ac:dyDescent="0.3">
      <c r="A6120" s="10">
        <v>10</v>
      </c>
      <c r="B6120" s="64"/>
      <c r="C6120" s="6" t="s">
        <v>19890</v>
      </c>
      <c r="D6120" s="7">
        <v>44818</v>
      </c>
      <c r="E6120" s="8" t="s">
        <v>10212</v>
      </c>
      <c r="F6120" s="9">
        <v>1739159</v>
      </c>
      <c r="G6120" s="8" t="s">
        <v>17662</v>
      </c>
      <c r="H6120" s="9">
        <v>182612</v>
      </c>
      <c r="I6120" s="69"/>
      <c r="J6120" s="70"/>
      <c r="K6120" s="71"/>
      <c r="L6120" s="77"/>
      <c r="M6120" s="78"/>
      <c r="N6120" t="str">
        <f t="shared" si="380"/>
        <v>40250</v>
      </c>
      <c r="O6120">
        <f t="shared" si="381"/>
        <v>40250</v>
      </c>
      <c r="P6120" s="29">
        <f t="shared" si="382"/>
        <v>1739159</v>
      </c>
      <c r="Q6120" t="e">
        <f>+VLOOKUP(O6120,'Bảng kê HĐ 2022'!N$1912:R$4434,4,0)</f>
        <v>#N/A</v>
      </c>
      <c r="R6120" t="e">
        <f>+VLOOKUP(O6120,'Hàng trả'!#REF!,2,0)</f>
        <v>#REF!</v>
      </c>
    </row>
    <row r="6121" spans="1:18" hidden="1" x14ac:dyDescent="0.3">
      <c r="A6121" s="10">
        <v>10</v>
      </c>
      <c r="B6121" s="65"/>
      <c r="C6121" s="6" t="s">
        <v>19891</v>
      </c>
      <c r="D6121" s="7">
        <v>44816</v>
      </c>
      <c r="E6121" s="8" t="s">
        <v>10212</v>
      </c>
      <c r="F6121" s="9">
        <v>3732650</v>
      </c>
      <c r="G6121" s="8" t="s">
        <v>17662</v>
      </c>
      <c r="H6121" s="9">
        <v>391928</v>
      </c>
      <c r="I6121" s="72"/>
      <c r="J6121" s="73"/>
      <c r="K6121" s="74"/>
      <c r="L6121" s="79"/>
      <c r="M6121" s="80"/>
      <c r="N6121" t="str">
        <f t="shared" si="380"/>
        <v>40148</v>
      </c>
      <c r="O6121">
        <f t="shared" si="381"/>
        <v>40148</v>
      </c>
      <c r="P6121" s="29">
        <f t="shared" si="382"/>
        <v>3732650</v>
      </c>
      <c r="Q6121" t="e">
        <f>+VLOOKUP(O6121,'Bảng kê HĐ 2022'!N$1912:R$4434,4,0)</f>
        <v>#N/A</v>
      </c>
      <c r="R6121" t="e">
        <f>+VLOOKUP(O6121,'Hàng trả'!#REF!,2,0)</f>
        <v>#REF!</v>
      </c>
    </row>
    <row r="6122" spans="1:18" hidden="1" x14ac:dyDescent="0.3">
      <c r="A6122" s="10">
        <v>10</v>
      </c>
      <c r="B6122" s="63" t="s">
        <v>19892</v>
      </c>
      <c r="C6122" s="6" t="s">
        <v>19893</v>
      </c>
      <c r="D6122" s="7">
        <v>44809</v>
      </c>
      <c r="E6122" s="8" t="s">
        <v>10212</v>
      </c>
      <c r="F6122" s="9">
        <v>2259981</v>
      </c>
      <c r="G6122" s="8" t="s">
        <v>17662</v>
      </c>
      <c r="H6122" s="9">
        <v>237298</v>
      </c>
      <c r="I6122" s="66">
        <v>10385376</v>
      </c>
      <c r="J6122" s="67"/>
      <c r="K6122" s="68"/>
      <c r="L6122" s="75" t="s">
        <v>10944</v>
      </c>
      <c r="M6122" s="76"/>
      <c r="N6122" t="str">
        <f t="shared" si="380"/>
        <v>37191</v>
      </c>
      <c r="O6122">
        <f t="shared" si="381"/>
        <v>37191</v>
      </c>
      <c r="P6122" s="29">
        <f t="shared" si="382"/>
        <v>2259981</v>
      </c>
      <c r="Q6122" t="e">
        <f>+VLOOKUP(O6122,'Bảng kê HĐ 2022'!N$1912:R$4434,4,0)</f>
        <v>#N/A</v>
      </c>
      <c r="R6122" t="e">
        <f>+VLOOKUP(O6122,'Hàng trả'!#REF!,2,0)</f>
        <v>#REF!</v>
      </c>
    </row>
    <row r="6123" spans="1:18" hidden="1" x14ac:dyDescent="0.3">
      <c r="A6123" s="10">
        <v>10</v>
      </c>
      <c r="B6123" s="64"/>
      <c r="C6123" s="6" t="s">
        <v>19894</v>
      </c>
      <c r="D6123" s="7">
        <v>44810</v>
      </c>
      <c r="E6123" s="8" t="s">
        <v>10212</v>
      </c>
      <c r="F6123" s="9">
        <v>1586529</v>
      </c>
      <c r="G6123" s="8" t="s">
        <v>17662</v>
      </c>
      <c r="H6123" s="9">
        <v>166586</v>
      </c>
      <c r="I6123" s="69"/>
      <c r="J6123" s="70"/>
      <c r="K6123" s="71"/>
      <c r="L6123" s="77"/>
      <c r="M6123" s="78"/>
      <c r="N6123" t="str">
        <f t="shared" si="380"/>
        <v>37302</v>
      </c>
      <c r="O6123">
        <f t="shared" si="381"/>
        <v>37302</v>
      </c>
      <c r="P6123" s="29">
        <f t="shared" si="382"/>
        <v>1586529</v>
      </c>
      <c r="Q6123" t="e">
        <f>+VLOOKUP(O6123,'Bảng kê HĐ 2022'!N$1912:R$4434,4,0)</f>
        <v>#N/A</v>
      </c>
      <c r="R6123" t="e">
        <f>+VLOOKUP(O6123,'Hàng trả'!#REF!,2,0)</f>
        <v>#REF!</v>
      </c>
    </row>
    <row r="6124" spans="1:18" hidden="1" x14ac:dyDescent="0.3">
      <c r="A6124" s="10">
        <v>10</v>
      </c>
      <c r="B6124" s="64"/>
      <c r="C6124" s="6" t="s">
        <v>19895</v>
      </c>
      <c r="D6124" s="7">
        <v>44809</v>
      </c>
      <c r="E6124" s="8" t="s">
        <v>10212</v>
      </c>
      <c r="F6124" s="9">
        <v>1687354</v>
      </c>
      <c r="G6124" s="8" t="s">
        <v>17662</v>
      </c>
      <c r="H6124" s="9">
        <v>177172</v>
      </c>
      <c r="I6124" s="69"/>
      <c r="J6124" s="70"/>
      <c r="K6124" s="71"/>
      <c r="L6124" s="77"/>
      <c r="M6124" s="78"/>
      <c r="N6124" t="str">
        <f t="shared" si="380"/>
        <v>37190</v>
      </c>
      <c r="O6124">
        <f t="shared" si="381"/>
        <v>37190</v>
      </c>
      <c r="P6124" s="29">
        <f t="shared" si="382"/>
        <v>1687354</v>
      </c>
      <c r="Q6124" t="e">
        <f>+VLOOKUP(O6124,'Bảng kê HĐ 2022'!N$1912:R$4434,4,0)</f>
        <v>#N/A</v>
      </c>
      <c r="R6124" t="e">
        <f>+VLOOKUP(O6124,'Hàng trả'!#REF!,2,0)</f>
        <v>#REF!</v>
      </c>
    </row>
    <row r="6125" spans="1:18" hidden="1" x14ac:dyDescent="0.3">
      <c r="A6125" s="10">
        <v>10</v>
      </c>
      <c r="B6125" s="64"/>
      <c r="C6125" s="6" t="s">
        <v>19896</v>
      </c>
      <c r="D6125" s="7">
        <v>44809</v>
      </c>
      <c r="E6125" s="8" t="s">
        <v>10212</v>
      </c>
      <c r="F6125" s="9">
        <v>2227868</v>
      </c>
      <c r="G6125" s="8" t="s">
        <v>17662</v>
      </c>
      <c r="H6125" s="9">
        <v>233926</v>
      </c>
      <c r="I6125" s="69"/>
      <c r="J6125" s="70"/>
      <c r="K6125" s="71"/>
      <c r="L6125" s="77"/>
      <c r="M6125" s="78"/>
      <c r="N6125" t="str">
        <f t="shared" si="380"/>
        <v>37237</v>
      </c>
      <c r="O6125">
        <f t="shared" si="381"/>
        <v>37237</v>
      </c>
      <c r="P6125" s="29">
        <f t="shared" si="382"/>
        <v>2227868</v>
      </c>
      <c r="Q6125" t="e">
        <f>+VLOOKUP(O6125,'Bảng kê HĐ 2022'!N$1912:R$4434,4,0)</f>
        <v>#N/A</v>
      </c>
      <c r="R6125" t="e">
        <f>+VLOOKUP(O6125,'Hàng trả'!#REF!,2,0)</f>
        <v>#REF!</v>
      </c>
    </row>
    <row r="6126" spans="1:18" hidden="1" x14ac:dyDescent="0.3">
      <c r="A6126" s="10">
        <v>10</v>
      </c>
      <c r="B6126" s="64"/>
      <c r="C6126" s="6" t="s">
        <v>19897</v>
      </c>
      <c r="D6126" s="7">
        <v>44809</v>
      </c>
      <c r="E6126" s="8" t="s">
        <v>10212</v>
      </c>
      <c r="F6126" s="9">
        <v>1540325</v>
      </c>
      <c r="G6126" s="8" t="s">
        <v>17662</v>
      </c>
      <c r="H6126" s="9">
        <v>161734</v>
      </c>
      <c r="I6126" s="69"/>
      <c r="J6126" s="70"/>
      <c r="K6126" s="71"/>
      <c r="L6126" s="77"/>
      <c r="M6126" s="78"/>
      <c r="N6126" t="str">
        <f t="shared" si="380"/>
        <v>37236</v>
      </c>
      <c r="O6126">
        <f t="shared" si="381"/>
        <v>37236</v>
      </c>
      <c r="P6126" s="29">
        <f t="shared" si="382"/>
        <v>1540325</v>
      </c>
      <c r="Q6126" t="e">
        <f>+VLOOKUP(O6126,'Bảng kê HĐ 2022'!N$1912:R$4434,4,0)</f>
        <v>#N/A</v>
      </c>
      <c r="R6126" t="e">
        <f>+VLOOKUP(O6126,'Hàng trả'!#REF!,2,0)</f>
        <v>#REF!</v>
      </c>
    </row>
    <row r="6127" spans="1:18" hidden="1" x14ac:dyDescent="0.3">
      <c r="A6127" s="10">
        <v>10</v>
      </c>
      <c r="B6127" s="65"/>
      <c r="C6127" s="6" t="s">
        <v>19898</v>
      </c>
      <c r="D6127" s="7">
        <v>44809</v>
      </c>
      <c r="E6127" s="8" t="s">
        <v>10212</v>
      </c>
      <c r="F6127" s="9">
        <v>2301715</v>
      </c>
      <c r="G6127" s="8" t="s">
        <v>17662</v>
      </c>
      <c r="H6127" s="9">
        <v>241680</v>
      </c>
      <c r="I6127" s="72"/>
      <c r="J6127" s="73"/>
      <c r="K6127" s="74"/>
      <c r="L6127" s="79"/>
      <c r="M6127" s="80"/>
      <c r="N6127" t="str">
        <f t="shared" si="380"/>
        <v>37262</v>
      </c>
      <c r="O6127">
        <f t="shared" si="381"/>
        <v>37262</v>
      </c>
      <c r="P6127" s="29">
        <f t="shared" si="382"/>
        <v>2301715</v>
      </c>
      <c r="Q6127" t="e">
        <f>+VLOOKUP(O6127,'Bảng kê HĐ 2022'!N$1912:R$4434,4,0)</f>
        <v>#N/A</v>
      </c>
      <c r="R6127" t="e">
        <f>+VLOOKUP(O6127,'Hàng trả'!#REF!,2,0)</f>
        <v>#REF!</v>
      </c>
    </row>
    <row r="6128" spans="1:18" hidden="1" x14ac:dyDescent="0.3">
      <c r="A6128" s="10">
        <v>10</v>
      </c>
      <c r="B6128" s="63" t="s">
        <v>19949</v>
      </c>
      <c r="C6128" s="6" t="s">
        <v>19950</v>
      </c>
      <c r="D6128" s="7">
        <v>44804</v>
      </c>
      <c r="E6128" s="8" t="s">
        <v>16654</v>
      </c>
      <c r="F6128" s="9">
        <v>1695832</v>
      </c>
      <c r="G6128" s="8" t="s">
        <v>17662</v>
      </c>
      <c r="H6128" s="9">
        <v>178062</v>
      </c>
      <c r="I6128" s="66">
        <v>3721686</v>
      </c>
      <c r="J6128" s="67"/>
      <c r="K6128" s="68"/>
      <c r="L6128" s="75" t="s">
        <v>11012</v>
      </c>
      <c r="M6128" s="76"/>
      <c r="N6128" t="str">
        <f t="shared" si="380"/>
        <v>36554</v>
      </c>
      <c r="O6128">
        <f t="shared" si="381"/>
        <v>36554</v>
      </c>
      <c r="P6128" s="29">
        <f t="shared" si="382"/>
        <v>1695832</v>
      </c>
      <c r="Q6128" t="e">
        <f>+VLOOKUP(O6128,'Bảng kê HĐ 2022'!N$1912:R$4434,4,0)</f>
        <v>#N/A</v>
      </c>
      <c r="R6128" t="e">
        <f>+VLOOKUP(O6128,'Hàng trả'!#REF!,2,0)</f>
        <v>#REF!</v>
      </c>
    </row>
    <row r="6129" spans="1:18" hidden="1" x14ac:dyDescent="0.3">
      <c r="A6129" s="10">
        <v>10</v>
      </c>
      <c r="B6129" s="64"/>
      <c r="C6129" s="6" t="s">
        <v>19951</v>
      </c>
      <c r="D6129" s="7">
        <v>44804</v>
      </c>
      <c r="E6129" s="8" t="s">
        <v>16654</v>
      </c>
      <c r="F6129" s="9">
        <v>2191493</v>
      </c>
      <c r="G6129" s="8" t="s">
        <v>17662</v>
      </c>
      <c r="H6129" s="9">
        <v>230107</v>
      </c>
      <c r="I6129" s="69"/>
      <c r="J6129" s="70"/>
      <c r="K6129" s="71"/>
      <c r="L6129" s="77"/>
      <c r="M6129" s="78"/>
      <c r="N6129" t="str">
        <f t="shared" si="380"/>
        <v>36553</v>
      </c>
      <c r="O6129">
        <f t="shared" si="381"/>
        <v>36553</v>
      </c>
      <c r="P6129" s="29">
        <f t="shared" si="382"/>
        <v>2191493</v>
      </c>
      <c r="Q6129" t="e">
        <f>+VLOOKUP(O6129,'Bảng kê HĐ 2022'!N$1912:R$4434,4,0)</f>
        <v>#N/A</v>
      </c>
      <c r="R6129" t="e">
        <f>+VLOOKUP(O6129,'Hàng trả'!#REF!,2,0)</f>
        <v>#REF!</v>
      </c>
    </row>
    <row r="6130" spans="1:18" hidden="1" x14ac:dyDescent="0.3">
      <c r="A6130" s="10">
        <v>10</v>
      </c>
      <c r="B6130" s="65"/>
      <c r="C6130" s="6" t="s">
        <v>19952</v>
      </c>
      <c r="D6130" s="7">
        <v>44796</v>
      </c>
      <c r="E6130" s="8" t="s">
        <v>16654</v>
      </c>
      <c r="F6130" s="9">
        <v>270983</v>
      </c>
      <c r="G6130" s="8" t="s">
        <v>17662</v>
      </c>
      <c r="H6130" s="9">
        <v>28453</v>
      </c>
      <c r="I6130" s="72"/>
      <c r="J6130" s="73"/>
      <c r="K6130" s="74"/>
      <c r="L6130" s="79"/>
      <c r="M6130" s="80"/>
      <c r="N6130" t="str">
        <f t="shared" si="380"/>
        <v>34290</v>
      </c>
      <c r="O6130">
        <f t="shared" si="381"/>
        <v>34290</v>
      </c>
      <c r="P6130" s="29">
        <f t="shared" si="382"/>
        <v>270983</v>
      </c>
      <c r="Q6130" t="e">
        <f>+VLOOKUP(O6130,'Bảng kê HĐ 2022'!N$1912:R$4434,4,0)</f>
        <v>#N/A</v>
      </c>
      <c r="R6130" t="e">
        <f>+VLOOKUP(O6130,'Hàng trả'!#REF!,2,0)</f>
        <v>#REF!</v>
      </c>
    </row>
    <row r="6131" spans="1:18" hidden="1" x14ac:dyDescent="0.3">
      <c r="A6131" s="10">
        <v>10</v>
      </c>
      <c r="B6131" s="5" t="s">
        <v>19953</v>
      </c>
      <c r="C6131" s="6" t="s">
        <v>19954</v>
      </c>
      <c r="D6131" s="7">
        <v>44796</v>
      </c>
      <c r="E6131" s="8" t="s">
        <v>18924</v>
      </c>
      <c r="F6131" s="9">
        <v>2697582</v>
      </c>
      <c r="G6131" s="8" t="s">
        <v>17662</v>
      </c>
      <c r="H6131" s="9">
        <v>283246</v>
      </c>
      <c r="I6131" s="93">
        <v>2414336</v>
      </c>
      <c r="J6131" s="94"/>
      <c r="K6131" s="95"/>
      <c r="L6131" s="96" t="s">
        <v>11012</v>
      </c>
      <c r="M6131" s="97"/>
      <c r="N6131" t="str">
        <f t="shared" si="380"/>
        <v>34294</v>
      </c>
      <c r="O6131">
        <f t="shared" si="381"/>
        <v>34294</v>
      </c>
      <c r="P6131" s="29">
        <f t="shared" si="382"/>
        <v>2697582</v>
      </c>
      <c r="Q6131" t="e">
        <f>+VLOOKUP(O6131,'Bảng kê HĐ 2022'!N$1912:R$4434,4,0)</f>
        <v>#N/A</v>
      </c>
      <c r="R6131" t="e">
        <f>+VLOOKUP(O6131,'Hàng trả'!#REF!,2,0)</f>
        <v>#REF!</v>
      </c>
    </row>
    <row r="6132" spans="1:18" hidden="1" x14ac:dyDescent="0.3">
      <c r="A6132" s="10">
        <v>10</v>
      </c>
      <c r="B6132" s="63" t="s">
        <v>19955</v>
      </c>
      <c r="C6132" s="6" t="s">
        <v>19956</v>
      </c>
      <c r="D6132" s="7">
        <v>44817</v>
      </c>
      <c r="E6132" s="8" t="s">
        <v>16654</v>
      </c>
      <c r="F6132" s="9">
        <v>1207745</v>
      </c>
      <c r="G6132" s="8" t="s">
        <v>17662</v>
      </c>
      <c r="H6132" s="9">
        <v>126813</v>
      </c>
      <c r="I6132" s="66">
        <v>6463481</v>
      </c>
      <c r="J6132" s="67"/>
      <c r="K6132" s="68"/>
      <c r="L6132" s="75" t="s">
        <v>11012</v>
      </c>
      <c r="M6132" s="76"/>
      <c r="N6132" t="str">
        <f t="shared" si="380"/>
        <v>40232</v>
      </c>
      <c r="O6132">
        <f t="shared" si="381"/>
        <v>40232</v>
      </c>
      <c r="P6132" s="29">
        <f t="shared" si="382"/>
        <v>1207745</v>
      </c>
      <c r="Q6132" t="e">
        <f>+VLOOKUP(O6132,'Bảng kê HĐ 2022'!N$1912:R$4434,4,0)</f>
        <v>#N/A</v>
      </c>
      <c r="R6132" t="e">
        <f>+VLOOKUP(O6132,'Hàng trả'!#REF!,2,0)</f>
        <v>#REF!</v>
      </c>
    </row>
    <row r="6133" spans="1:18" hidden="1" x14ac:dyDescent="0.3">
      <c r="A6133" s="10">
        <v>10</v>
      </c>
      <c r="B6133" s="64"/>
      <c r="C6133" s="6" t="s">
        <v>19957</v>
      </c>
      <c r="D6133" s="7">
        <v>44817</v>
      </c>
      <c r="E6133" s="8" t="s">
        <v>16654</v>
      </c>
      <c r="F6133" s="9">
        <v>801942</v>
      </c>
      <c r="G6133" s="8" t="s">
        <v>17662</v>
      </c>
      <c r="H6133" s="9">
        <v>84204</v>
      </c>
      <c r="I6133" s="69"/>
      <c r="J6133" s="70"/>
      <c r="K6133" s="71"/>
      <c r="L6133" s="77"/>
      <c r="M6133" s="78"/>
      <c r="N6133" t="str">
        <f t="shared" si="380"/>
        <v>40229</v>
      </c>
      <c r="O6133">
        <f t="shared" si="381"/>
        <v>40229</v>
      </c>
      <c r="P6133" s="29">
        <f t="shared" si="382"/>
        <v>801942</v>
      </c>
      <c r="Q6133" t="e">
        <f>+VLOOKUP(O6133,'Bảng kê HĐ 2022'!N$1912:R$4434,4,0)</f>
        <v>#N/A</v>
      </c>
      <c r="R6133" t="e">
        <f>+VLOOKUP(O6133,'Hàng trả'!#REF!,2,0)</f>
        <v>#REF!</v>
      </c>
    </row>
    <row r="6134" spans="1:18" hidden="1" x14ac:dyDescent="0.3">
      <c r="A6134" s="10">
        <v>10</v>
      </c>
      <c r="B6134" s="64"/>
      <c r="C6134" s="6" t="s">
        <v>19958</v>
      </c>
      <c r="D6134" s="7">
        <v>44817</v>
      </c>
      <c r="E6134" s="8" t="s">
        <v>16654</v>
      </c>
      <c r="F6134" s="9">
        <v>337049</v>
      </c>
      <c r="G6134" s="8" t="s">
        <v>17662</v>
      </c>
      <c r="H6134" s="9">
        <v>35390</v>
      </c>
      <c r="I6134" s="69"/>
      <c r="J6134" s="70"/>
      <c r="K6134" s="71"/>
      <c r="L6134" s="77"/>
      <c r="M6134" s="78"/>
      <c r="N6134" t="str">
        <f t="shared" si="380"/>
        <v>40230</v>
      </c>
      <c r="O6134">
        <f t="shared" si="381"/>
        <v>40230</v>
      </c>
      <c r="P6134" s="29">
        <f t="shared" si="382"/>
        <v>337049</v>
      </c>
      <c r="Q6134" t="e">
        <f>+VLOOKUP(O6134,'Bảng kê HĐ 2022'!N$1912:R$4434,4,0)</f>
        <v>#N/A</v>
      </c>
      <c r="R6134" t="e">
        <f>+VLOOKUP(O6134,'Hàng trả'!#REF!,2,0)</f>
        <v>#REF!</v>
      </c>
    </row>
    <row r="6135" spans="1:18" hidden="1" x14ac:dyDescent="0.3">
      <c r="A6135" s="10">
        <v>10</v>
      </c>
      <c r="B6135" s="64"/>
      <c r="C6135" s="6" t="s">
        <v>19959</v>
      </c>
      <c r="D6135" s="7">
        <v>44817</v>
      </c>
      <c r="E6135" s="8" t="s">
        <v>16654</v>
      </c>
      <c r="F6135" s="9">
        <v>1516596</v>
      </c>
      <c r="G6135" s="8" t="s">
        <v>17662</v>
      </c>
      <c r="H6135" s="9">
        <v>159242</v>
      </c>
      <c r="I6135" s="69"/>
      <c r="J6135" s="70"/>
      <c r="K6135" s="71"/>
      <c r="L6135" s="77"/>
      <c r="M6135" s="78"/>
      <c r="N6135" t="str">
        <f t="shared" si="380"/>
        <v>40231</v>
      </c>
      <c r="O6135">
        <f t="shared" si="381"/>
        <v>40231</v>
      </c>
      <c r="P6135" s="29">
        <f t="shared" si="382"/>
        <v>1516596</v>
      </c>
      <c r="Q6135" t="e">
        <f>+VLOOKUP(O6135,'Bảng kê HĐ 2022'!N$1912:R$4434,4,0)</f>
        <v>#N/A</v>
      </c>
      <c r="R6135" t="e">
        <f>+VLOOKUP(O6135,'Hàng trả'!#REF!,2,0)</f>
        <v>#REF!</v>
      </c>
    </row>
    <row r="6136" spans="1:18" hidden="1" x14ac:dyDescent="0.3">
      <c r="A6136" s="10">
        <v>10</v>
      </c>
      <c r="B6136" s="64"/>
      <c r="C6136" s="6" t="s">
        <v>19960</v>
      </c>
      <c r="D6136" s="7">
        <v>44833</v>
      </c>
      <c r="E6136" s="8" t="s">
        <v>18928</v>
      </c>
      <c r="F6136" s="9">
        <v>599713</v>
      </c>
      <c r="G6136" s="8" t="s">
        <v>17662</v>
      </c>
      <c r="H6136" s="9">
        <v>62970</v>
      </c>
      <c r="I6136" s="69"/>
      <c r="J6136" s="70"/>
      <c r="K6136" s="71"/>
      <c r="L6136" s="77"/>
      <c r="M6136" s="78"/>
      <c r="N6136" t="str">
        <f t="shared" si="380"/>
        <v>44751</v>
      </c>
      <c r="O6136">
        <f t="shared" si="381"/>
        <v>44751</v>
      </c>
      <c r="P6136" s="29">
        <f t="shared" si="382"/>
        <v>599713</v>
      </c>
      <c r="Q6136" t="e">
        <f>+VLOOKUP(O6136,'Bảng kê HĐ 2022'!N$1912:R$4434,4,0)</f>
        <v>#N/A</v>
      </c>
      <c r="R6136" t="e">
        <f>+VLOOKUP(O6136,'Hàng trả'!#REF!,2,0)</f>
        <v>#REF!</v>
      </c>
    </row>
    <row r="6137" spans="1:18" hidden="1" x14ac:dyDescent="0.3">
      <c r="A6137" s="10">
        <v>10</v>
      </c>
      <c r="B6137" s="64"/>
      <c r="C6137" s="6" t="s">
        <v>19961</v>
      </c>
      <c r="D6137" s="7">
        <v>44833</v>
      </c>
      <c r="E6137" s="8" t="s">
        <v>18924</v>
      </c>
      <c r="F6137" s="9">
        <v>796992</v>
      </c>
      <c r="G6137" s="8" t="s">
        <v>17662</v>
      </c>
      <c r="H6137" s="9">
        <v>83684</v>
      </c>
      <c r="I6137" s="69"/>
      <c r="J6137" s="70"/>
      <c r="K6137" s="71"/>
      <c r="L6137" s="77"/>
      <c r="M6137" s="78"/>
      <c r="N6137" t="str">
        <f t="shared" si="380"/>
        <v>44750</v>
      </c>
      <c r="O6137">
        <f t="shared" si="381"/>
        <v>44750</v>
      </c>
      <c r="P6137" s="29">
        <f t="shared" si="382"/>
        <v>796992</v>
      </c>
      <c r="Q6137" t="e">
        <f>+VLOOKUP(O6137,'Bảng kê HĐ 2022'!N$1912:R$4434,4,0)</f>
        <v>#N/A</v>
      </c>
      <c r="R6137" t="e">
        <f>+VLOOKUP(O6137,'Hàng trả'!#REF!,2,0)</f>
        <v>#REF!</v>
      </c>
    </row>
    <row r="6138" spans="1:18" hidden="1" x14ac:dyDescent="0.3">
      <c r="A6138" s="10">
        <v>10</v>
      </c>
      <c r="B6138" s="64"/>
      <c r="C6138" s="6" t="s">
        <v>19962</v>
      </c>
      <c r="D6138" s="7">
        <v>44834</v>
      </c>
      <c r="E6138" s="8" t="s">
        <v>18928</v>
      </c>
      <c r="F6138" s="9">
        <v>1362016</v>
      </c>
      <c r="G6138" s="8" t="s">
        <v>17662</v>
      </c>
      <c r="H6138" s="9">
        <v>143012</v>
      </c>
      <c r="I6138" s="69"/>
      <c r="J6138" s="70"/>
      <c r="K6138" s="71"/>
      <c r="L6138" s="77"/>
      <c r="M6138" s="78"/>
      <c r="N6138" t="str">
        <f t="shared" si="380"/>
        <v>45438</v>
      </c>
      <c r="O6138">
        <f t="shared" si="381"/>
        <v>45438</v>
      </c>
      <c r="P6138" s="29">
        <f t="shared" si="382"/>
        <v>1362016</v>
      </c>
      <c r="Q6138" t="e">
        <f>+VLOOKUP(O6138,'Bảng kê HĐ 2022'!N$1912:R$4434,4,0)</f>
        <v>#N/A</v>
      </c>
      <c r="R6138" t="e">
        <f>+VLOOKUP(O6138,'Hàng trả'!#REF!,2,0)</f>
        <v>#REF!</v>
      </c>
    </row>
    <row r="6139" spans="1:18" hidden="1" x14ac:dyDescent="0.3">
      <c r="A6139" s="10">
        <v>10</v>
      </c>
      <c r="B6139" s="65"/>
      <c r="C6139" s="6" t="s">
        <v>19963</v>
      </c>
      <c r="D6139" s="7">
        <v>44826</v>
      </c>
      <c r="E6139" s="8" t="s">
        <v>16654</v>
      </c>
      <c r="F6139" s="9">
        <v>599713</v>
      </c>
      <c r="G6139" s="8" t="s">
        <v>17662</v>
      </c>
      <c r="H6139" s="9">
        <v>62970</v>
      </c>
      <c r="I6139" s="72"/>
      <c r="J6139" s="73"/>
      <c r="K6139" s="74"/>
      <c r="L6139" s="79"/>
      <c r="M6139" s="80"/>
      <c r="N6139" t="str">
        <f t="shared" si="380"/>
        <v>43657</v>
      </c>
      <c r="O6139">
        <f t="shared" si="381"/>
        <v>43657</v>
      </c>
      <c r="P6139" s="29">
        <f t="shared" si="382"/>
        <v>599713</v>
      </c>
      <c r="Q6139" t="e">
        <f>+VLOOKUP(O6139,'Bảng kê HĐ 2022'!N$1912:R$4434,4,0)</f>
        <v>#N/A</v>
      </c>
      <c r="R6139" t="e">
        <f>+VLOOKUP(O6139,'Hàng trả'!#REF!,2,0)</f>
        <v>#REF!</v>
      </c>
    </row>
    <row r="6140" spans="1:18" hidden="1" x14ac:dyDescent="0.3">
      <c r="A6140" s="10">
        <v>10</v>
      </c>
      <c r="B6140" s="5" t="s">
        <v>19968</v>
      </c>
      <c r="C6140" s="6" t="s">
        <v>19969</v>
      </c>
      <c r="D6140" s="7">
        <v>44770</v>
      </c>
      <c r="E6140" s="8" t="s">
        <v>16654</v>
      </c>
      <c r="F6140" s="9">
        <v>1596893</v>
      </c>
      <c r="G6140" s="8" t="s">
        <v>17662</v>
      </c>
      <c r="H6140" s="9">
        <v>167674</v>
      </c>
      <c r="I6140" s="93">
        <v>1429219</v>
      </c>
      <c r="J6140" s="94"/>
      <c r="K6140" s="95"/>
      <c r="L6140" s="96" t="s">
        <v>11026</v>
      </c>
      <c r="M6140" s="97"/>
      <c r="N6140" t="str">
        <f t="shared" si="380"/>
        <v>27524</v>
      </c>
      <c r="O6140">
        <f t="shared" si="381"/>
        <v>27524</v>
      </c>
      <c r="P6140" s="29">
        <f t="shared" si="382"/>
        <v>1596893</v>
      </c>
      <c r="Q6140" t="e">
        <f>+VLOOKUP(O6140,'Bảng kê HĐ 2022'!N$1912:R$4434,4,0)</f>
        <v>#N/A</v>
      </c>
      <c r="R6140" t="e">
        <f>+VLOOKUP(O6140,'Hàng trả'!#REF!,2,0)</f>
        <v>#REF!</v>
      </c>
    </row>
    <row r="6141" spans="1:18" hidden="1" x14ac:dyDescent="0.3">
      <c r="A6141" s="10">
        <v>10</v>
      </c>
      <c r="B6141" s="5" t="s">
        <v>19970</v>
      </c>
      <c r="C6141" s="6" t="s">
        <v>19971</v>
      </c>
      <c r="D6141" s="7">
        <v>44749</v>
      </c>
      <c r="E6141" s="8" t="s">
        <v>16654</v>
      </c>
      <c r="F6141" s="9">
        <v>726197</v>
      </c>
      <c r="G6141" s="8" t="s">
        <v>17662</v>
      </c>
      <c r="H6141" s="9">
        <v>76251</v>
      </c>
      <c r="I6141" s="93">
        <v>649946</v>
      </c>
      <c r="J6141" s="94"/>
      <c r="K6141" s="95"/>
      <c r="L6141" s="96" t="s">
        <v>11026</v>
      </c>
      <c r="M6141" s="97"/>
      <c r="N6141" t="str">
        <f t="shared" si="380"/>
        <v>23711</v>
      </c>
      <c r="O6141">
        <f t="shared" si="381"/>
        <v>23711</v>
      </c>
      <c r="P6141" s="29">
        <f t="shared" si="382"/>
        <v>726197</v>
      </c>
      <c r="Q6141">
        <f>+VLOOKUP(O6141,'Bảng kê HĐ 2022'!N$1912:R$4434,4,0)</f>
        <v>0</v>
      </c>
      <c r="R6141" t="e">
        <f>+VLOOKUP(O6141,'Hàng trả'!#REF!,2,0)</f>
        <v>#REF!</v>
      </c>
    </row>
    <row r="6142" spans="1:18" hidden="1" x14ac:dyDescent="0.3">
      <c r="A6142" s="10">
        <v>10</v>
      </c>
      <c r="B6142" s="63" t="s">
        <v>19972</v>
      </c>
      <c r="C6142" s="6" t="s">
        <v>19973</v>
      </c>
      <c r="D6142" s="7">
        <v>44795</v>
      </c>
      <c r="E6142" s="8" t="s">
        <v>16654</v>
      </c>
      <c r="F6142" s="9">
        <v>1560874</v>
      </c>
      <c r="G6142" s="8" t="s">
        <v>17662</v>
      </c>
      <c r="H6142" s="9">
        <v>163892</v>
      </c>
      <c r="I6142" s="66">
        <v>2470468</v>
      </c>
      <c r="J6142" s="67"/>
      <c r="K6142" s="68"/>
      <c r="L6142" s="75" t="s">
        <v>11026</v>
      </c>
      <c r="M6142" s="76"/>
      <c r="N6142" t="str">
        <f t="shared" si="380"/>
        <v>34154</v>
      </c>
      <c r="O6142">
        <f t="shared" si="381"/>
        <v>34154</v>
      </c>
      <c r="P6142" s="29">
        <f t="shared" si="382"/>
        <v>1560874</v>
      </c>
      <c r="Q6142" t="e">
        <f>+VLOOKUP(O6142,'Bảng kê HĐ 2022'!N$1912:R$4434,4,0)</f>
        <v>#N/A</v>
      </c>
      <c r="R6142" t="e">
        <f>+VLOOKUP(O6142,'Hàng trả'!#REF!,2,0)</f>
        <v>#REF!</v>
      </c>
    </row>
    <row r="6143" spans="1:18" hidden="1" x14ac:dyDescent="0.3">
      <c r="A6143" s="10">
        <v>10</v>
      </c>
      <c r="B6143" s="65"/>
      <c r="C6143" s="6" t="s">
        <v>19974</v>
      </c>
      <c r="D6143" s="7">
        <v>44800</v>
      </c>
      <c r="E6143" s="8" t="s">
        <v>16654</v>
      </c>
      <c r="F6143" s="9">
        <v>1199426</v>
      </c>
      <c r="G6143" s="8" t="s">
        <v>17662</v>
      </c>
      <c r="H6143" s="9">
        <v>125940</v>
      </c>
      <c r="I6143" s="72"/>
      <c r="J6143" s="73"/>
      <c r="K6143" s="74"/>
      <c r="L6143" s="79"/>
      <c r="M6143" s="80"/>
      <c r="N6143" t="str">
        <f t="shared" si="380"/>
        <v>36313</v>
      </c>
      <c r="O6143">
        <f t="shared" si="381"/>
        <v>36313</v>
      </c>
      <c r="P6143" s="29">
        <f t="shared" si="382"/>
        <v>1199426</v>
      </c>
      <c r="Q6143" t="e">
        <f>+VLOOKUP(O6143,'Bảng kê HĐ 2022'!N$1912:R$4434,4,0)</f>
        <v>#N/A</v>
      </c>
      <c r="R6143" t="e">
        <f>+VLOOKUP(O6143,'Hàng trả'!#REF!,2,0)</f>
        <v>#REF!</v>
      </c>
    </row>
    <row r="6144" spans="1:18" hidden="1" x14ac:dyDescent="0.3">
      <c r="A6144" s="10">
        <v>10</v>
      </c>
      <c r="B6144" s="5" t="s">
        <v>19975</v>
      </c>
      <c r="C6144" s="6" t="s">
        <v>19976</v>
      </c>
      <c r="D6144" s="7">
        <v>44798</v>
      </c>
      <c r="E6144" s="8" t="s">
        <v>18924</v>
      </c>
      <c r="F6144" s="9">
        <v>870696</v>
      </c>
      <c r="G6144" s="8" t="s">
        <v>17662</v>
      </c>
      <c r="H6144" s="9">
        <v>91423</v>
      </c>
      <c r="I6144" s="93">
        <v>779273</v>
      </c>
      <c r="J6144" s="94"/>
      <c r="K6144" s="95"/>
      <c r="L6144" s="96" t="s">
        <v>11026</v>
      </c>
      <c r="M6144" s="97"/>
      <c r="N6144" t="str">
        <f t="shared" si="380"/>
        <v>35352</v>
      </c>
      <c r="O6144">
        <f t="shared" si="381"/>
        <v>35352</v>
      </c>
      <c r="P6144" s="29">
        <f t="shared" si="382"/>
        <v>870696</v>
      </c>
      <c r="Q6144" t="e">
        <f>+VLOOKUP(O6144,'Bảng kê HĐ 2022'!N$1912:R$4434,4,0)</f>
        <v>#N/A</v>
      </c>
      <c r="R6144" t="e">
        <f>+VLOOKUP(O6144,'Hàng trả'!#REF!,2,0)</f>
        <v>#REF!</v>
      </c>
    </row>
    <row r="6145" spans="1:18" hidden="1" x14ac:dyDescent="0.3">
      <c r="A6145" s="10">
        <v>10</v>
      </c>
      <c r="B6145" s="63" t="s">
        <v>19977</v>
      </c>
      <c r="C6145" s="6" t="s">
        <v>19978</v>
      </c>
      <c r="D6145" s="7">
        <v>44819</v>
      </c>
      <c r="E6145" s="8" t="s">
        <v>16654</v>
      </c>
      <c r="F6145" s="9">
        <v>608031</v>
      </c>
      <c r="G6145" s="8" t="s">
        <v>17662</v>
      </c>
      <c r="H6145" s="9">
        <v>63843</v>
      </c>
      <c r="I6145" s="66">
        <v>18152074</v>
      </c>
      <c r="J6145" s="67"/>
      <c r="K6145" s="68"/>
      <c r="L6145" s="75" t="s">
        <v>11026</v>
      </c>
      <c r="M6145" s="76"/>
      <c r="N6145" t="str">
        <f t="shared" si="380"/>
        <v>40760</v>
      </c>
      <c r="O6145">
        <f t="shared" si="381"/>
        <v>40760</v>
      </c>
      <c r="P6145" s="29">
        <f t="shared" si="382"/>
        <v>608031</v>
      </c>
      <c r="Q6145" t="e">
        <f>+VLOOKUP(O6145,'Bảng kê HĐ 2022'!N$1912:R$4434,4,0)</f>
        <v>#N/A</v>
      </c>
      <c r="R6145" t="e">
        <f>+VLOOKUP(O6145,'Hàng trả'!#REF!,2,0)</f>
        <v>#REF!</v>
      </c>
    </row>
    <row r="6146" spans="1:18" hidden="1" x14ac:dyDescent="0.3">
      <c r="A6146" s="10">
        <v>10</v>
      </c>
      <c r="B6146" s="64"/>
      <c r="C6146" s="6" t="s">
        <v>19979</v>
      </c>
      <c r="D6146" s="7">
        <v>44819</v>
      </c>
      <c r="E6146" s="8" t="s">
        <v>16654</v>
      </c>
      <c r="F6146" s="9">
        <v>483098</v>
      </c>
      <c r="G6146" s="8" t="s">
        <v>17662</v>
      </c>
      <c r="H6146" s="9">
        <v>50725</v>
      </c>
      <c r="I6146" s="69"/>
      <c r="J6146" s="70"/>
      <c r="K6146" s="71"/>
      <c r="L6146" s="77"/>
      <c r="M6146" s="78"/>
      <c r="N6146" t="str">
        <f t="shared" si="380"/>
        <v>41351</v>
      </c>
      <c r="O6146">
        <f t="shared" si="381"/>
        <v>41351</v>
      </c>
      <c r="P6146" s="29">
        <f t="shared" si="382"/>
        <v>483098</v>
      </c>
      <c r="Q6146" t="e">
        <f>+VLOOKUP(O6146,'Bảng kê HĐ 2022'!N$1912:R$4434,4,0)</f>
        <v>#N/A</v>
      </c>
      <c r="R6146" t="e">
        <f>+VLOOKUP(O6146,'Hàng trả'!#REF!,2,0)</f>
        <v>#REF!</v>
      </c>
    </row>
    <row r="6147" spans="1:18" hidden="1" x14ac:dyDescent="0.3">
      <c r="A6147" s="10">
        <v>10</v>
      </c>
      <c r="B6147" s="64"/>
      <c r="C6147" s="6" t="s">
        <v>19980</v>
      </c>
      <c r="D6147" s="7">
        <v>44818</v>
      </c>
      <c r="E6147" s="8" t="s">
        <v>16654</v>
      </c>
      <c r="F6147" s="9">
        <v>1591487</v>
      </c>
      <c r="G6147" s="8" t="s">
        <v>17662</v>
      </c>
      <c r="H6147" s="9">
        <v>167106</v>
      </c>
      <c r="I6147" s="69"/>
      <c r="J6147" s="70"/>
      <c r="K6147" s="71"/>
      <c r="L6147" s="77"/>
      <c r="M6147" s="78"/>
      <c r="N6147" t="str">
        <f t="shared" si="380"/>
        <v>40242</v>
      </c>
      <c r="O6147">
        <f t="shared" si="381"/>
        <v>40242</v>
      </c>
      <c r="P6147" s="29">
        <f t="shared" si="382"/>
        <v>1591487</v>
      </c>
      <c r="Q6147" t="e">
        <f>+VLOOKUP(O6147,'Bảng kê HĐ 2022'!N$1912:R$4434,4,0)</f>
        <v>#N/A</v>
      </c>
      <c r="R6147" t="e">
        <f>+VLOOKUP(O6147,'Hàng trả'!#REF!,2,0)</f>
        <v>#REF!</v>
      </c>
    </row>
    <row r="6148" spans="1:18" hidden="1" x14ac:dyDescent="0.3">
      <c r="A6148" s="10">
        <v>10</v>
      </c>
      <c r="B6148" s="64"/>
      <c r="C6148" s="6" t="s">
        <v>19981</v>
      </c>
      <c r="D6148" s="7">
        <v>44812</v>
      </c>
      <c r="E6148" s="8" t="s">
        <v>16654</v>
      </c>
      <c r="F6148" s="9">
        <v>483098</v>
      </c>
      <c r="G6148" s="8" t="s">
        <v>17662</v>
      </c>
      <c r="H6148" s="9">
        <v>50725</v>
      </c>
      <c r="I6148" s="69"/>
      <c r="J6148" s="70"/>
      <c r="K6148" s="71"/>
      <c r="L6148" s="77"/>
      <c r="M6148" s="78"/>
      <c r="N6148" t="str">
        <f t="shared" si="380"/>
        <v>38447</v>
      </c>
      <c r="O6148">
        <f t="shared" si="381"/>
        <v>38447</v>
      </c>
      <c r="P6148" s="29">
        <f t="shared" si="382"/>
        <v>483098</v>
      </c>
      <c r="Q6148" t="e">
        <f>+VLOOKUP(O6148,'Bảng kê HĐ 2022'!N$1912:R$4434,4,0)</f>
        <v>#N/A</v>
      </c>
      <c r="R6148" t="e">
        <f>+VLOOKUP(O6148,'Hàng trả'!#REF!,2,0)</f>
        <v>#REF!</v>
      </c>
    </row>
    <row r="6149" spans="1:18" hidden="1" x14ac:dyDescent="0.3">
      <c r="A6149" s="10">
        <v>10</v>
      </c>
      <c r="B6149" s="64"/>
      <c r="C6149" s="6" t="s">
        <v>19982</v>
      </c>
      <c r="D6149" s="7">
        <v>44832</v>
      </c>
      <c r="E6149" s="8" t="s">
        <v>18924</v>
      </c>
      <c r="F6149" s="9">
        <v>1141644</v>
      </c>
      <c r="G6149" s="8" t="s">
        <v>17662</v>
      </c>
      <c r="H6149" s="9">
        <v>119873</v>
      </c>
      <c r="I6149" s="69"/>
      <c r="J6149" s="70"/>
      <c r="K6149" s="71"/>
      <c r="L6149" s="77"/>
      <c r="M6149" s="78"/>
      <c r="N6149" t="str">
        <f t="shared" si="380"/>
        <v>44312</v>
      </c>
      <c r="O6149">
        <f t="shared" si="381"/>
        <v>44312</v>
      </c>
      <c r="P6149" s="29">
        <f t="shared" si="382"/>
        <v>1141644</v>
      </c>
      <c r="Q6149" t="e">
        <f>+VLOOKUP(O6149,'Bảng kê HĐ 2022'!N$1912:R$4434,4,0)</f>
        <v>#N/A</v>
      </c>
      <c r="R6149" t="e">
        <f>+VLOOKUP(O6149,'Hàng trả'!#REF!,2,0)</f>
        <v>#REF!</v>
      </c>
    </row>
    <row r="6150" spans="1:18" hidden="1" x14ac:dyDescent="0.3">
      <c r="A6150" s="10">
        <v>10</v>
      </c>
      <c r="B6150" s="64"/>
      <c r="C6150" s="6" t="s">
        <v>19983</v>
      </c>
      <c r="D6150" s="7">
        <v>44820</v>
      </c>
      <c r="E6150" s="8" t="s">
        <v>16654</v>
      </c>
      <c r="F6150" s="9">
        <v>1141454</v>
      </c>
      <c r="G6150" s="8" t="s">
        <v>17662</v>
      </c>
      <c r="H6150" s="9">
        <v>119853</v>
      </c>
      <c r="I6150" s="69"/>
      <c r="J6150" s="70"/>
      <c r="K6150" s="71"/>
      <c r="L6150" s="77"/>
      <c r="M6150" s="78"/>
      <c r="N6150" t="str">
        <f t="shared" si="380"/>
        <v>41701</v>
      </c>
      <c r="O6150">
        <f t="shared" si="381"/>
        <v>41701</v>
      </c>
      <c r="P6150" s="29">
        <f t="shared" si="382"/>
        <v>1141454</v>
      </c>
      <c r="Q6150" t="e">
        <f>+VLOOKUP(O6150,'Bảng kê HĐ 2022'!N$1912:R$4434,4,0)</f>
        <v>#N/A</v>
      </c>
      <c r="R6150" t="e">
        <f>+VLOOKUP(O6150,'Hàng trả'!#REF!,2,0)</f>
        <v>#REF!</v>
      </c>
    </row>
    <row r="6151" spans="1:18" hidden="1" x14ac:dyDescent="0.3">
      <c r="A6151" s="10">
        <v>10</v>
      </c>
      <c r="B6151" s="64"/>
      <c r="C6151" s="6" t="s">
        <v>19984</v>
      </c>
      <c r="D6151" s="7">
        <v>44828</v>
      </c>
      <c r="E6151" s="8" t="s">
        <v>18924</v>
      </c>
      <c r="F6151" s="9">
        <v>1590570</v>
      </c>
      <c r="G6151" s="8" t="s">
        <v>17662</v>
      </c>
      <c r="H6151" s="9">
        <v>167010</v>
      </c>
      <c r="I6151" s="69"/>
      <c r="J6151" s="70"/>
      <c r="K6151" s="71"/>
      <c r="L6151" s="77"/>
      <c r="M6151" s="78"/>
      <c r="N6151" t="str">
        <f t="shared" si="380"/>
        <v>44056</v>
      </c>
      <c r="O6151">
        <f t="shared" si="381"/>
        <v>44056</v>
      </c>
      <c r="P6151" s="29">
        <f t="shared" si="382"/>
        <v>1590570</v>
      </c>
      <c r="Q6151" t="e">
        <f>+VLOOKUP(O6151,'Bảng kê HĐ 2022'!N$1912:R$4434,4,0)</f>
        <v>#N/A</v>
      </c>
      <c r="R6151" t="e">
        <f>+VLOOKUP(O6151,'Hàng trả'!#REF!,2,0)</f>
        <v>#REF!</v>
      </c>
    </row>
    <row r="6152" spans="1:18" hidden="1" x14ac:dyDescent="0.3">
      <c r="A6152" s="10">
        <v>10</v>
      </c>
      <c r="B6152" s="64"/>
      <c r="C6152" s="6" t="s">
        <v>19985</v>
      </c>
      <c r="D6152" s="7">
        <v>44817</v>
      </c>
      <c r="E6152" s="8" t="s">
        <v>16654</v>
      </c>
      <c r="F6152" s="9">
        <v>3001149</v>
      </c>
      <c r="G6152" s="8" t="s">
        <v>17662</v>
      </c>
      <c r="H6152" s="9">
        <v>315121</v>
      </c>
      <c r="I6152" s="69"/>
      <c r="J6152" s="70"/>
      <c r="K6152" s="71"/>
      <c r="L6152" s="77"/>
      <c r="M6152" s="78"/>
      <c r="N6152" t="str">
        <f t="shared" si="380"/>
        <v>40188</v>
      </c>
      <c r="O6152">
        <f t="shared" si="381"/>
        <v>40188</v>
      </c>
      <c r="P6152" s="29">
        <f t="shared" si="382"/>
        <v>3001149</v>
      </c>
      <c r="Q6152" t="e">
        <f>+VLOOKUP(O6152,'Bảng kê HĐ 2022'!N$1912:R$4434,4,0)</f>
        <v>#N/A</v>
      </c>
      <c r="R6152" t="e">
        <f>+VLOOKUP(O6152,'Hàng trả'!#REF!,2,0)</f>
        <v>#REF!</v>
      </c>
    </row>
    <row r="6153" spans="1:18" hidden="1" x14ac:dyDescent="0.3">
      <c r="A6153" s="10">
        <v>10</v>
      </c>
      <c r="B6153" s="64"/>
      <c r="C6153" s="6" t="s">
        <v>19986</v>
      </c>
      <c r="D6153" s="7">
        <v>44819</v>
      </c>
      <c r="E6153" s="8" t="s">
        <v>16654</v>
      </c>
      <c r="F6153" s="9">
        <v>873180</v>
      </c>
      <c r="G6153" s="8" t="s">
        <v>17662</v>
      </c>
      <c r="H6153" s="9">
        <v>91684</v>
      </c>
      <c r="I6153" s="69"/>
      <c r="J6153" s="70"/>
      <c r="K6153" s="71"/>
      <c r="L6153" s="77"/>
      <c r="M6153" s="78"/>
      <c r="N6153" t="str">
        <f t="shared" ref="N6153:N6216" si="383">+RIGHT(C6153,5)</f>
        <v>40757</v>
      </c>
      <c r="O6153">
        <f t="shared" ref="O6153:O6216" si="384">+N6153*1</f>
        <v>40757</v>
      </c>
      <c r="P6153" s="29">
        <f t="shared" ref="P6153:P6216" si="385">+F6153</f>
        <v>873180</v>
      </c>
      <c r="Q6153" t="e">
        <f>+VLOOKUP(O6153,'Bảng kê HĐ 2022'!N$1912:R$4434,4,0)</f>
        <v>#N/A</v>
      </c>
      <c r="R6153" t="e">
        <f>+VLOOKUP(O6153,'Hàng trả'!#REF!,2,0)</f>
        <v>#REF!</v>
      </c>
    </row>
    <row r="6154" spans="1:18" hidden="1" x14ac:dyDescent="0.3">
      <c r="A6154" s="10">
        <v>10</v>
      </c>
      <c r="B6154" s="64"/>
      <c r="C6154" s="6" t="s">
        <v>19987</v>
      </c>
      <c r="D6154" s="7">
        <v>44818</v>
      </c>
      <c r="E6154" s="8" t="s">
        <v>16654</v>
      </c>
      <c r="F6154" s="9">
        <v>2448778</v>
      </c>
      <c r="G6154" s="8" t="s">
        <v>17662</v>
      </c>
      <c r="H6154" s="9">
        <v>257122</v>
      </c>
      <c r="I6154" s="69"/>
      <c r="J6154" s="70"/>
      <c r="K6154" s="71"/>
      <c r="L6154" s="77"/>
      <c r="M6154" s="78"/>
      <c r="N6154" t="str">
        <f t="shared" si="383"/>
        <v>40243</v>
      </c>
      <c r="O6154">
        <f t="shared" si="384"/>
        <v>40243</v>
      </c>
      <c r="P6154" s="29">
        <f t="shared" si="385"/>
        <v>2448778</v>
      </c>
      <c r="Q6154" t="e">
        <f>+VLOOKUP(O6154,'Bảng kê HĐ 2022'!N$1912:R$4434,4,0)</f>
        <v>#N/A</v>
      </c>
      <c r="R6154" t="e">
        <f>+VLOOKUP(O6154,'Hàng trả'!#REF!,2,0)</f>
        <v>#REF!</v>
      </c>
    </row>
    <row r="6155" spans="1:18" hidden="1" x14ac:dyDescent="0.3">
      <c r="A6155" s="10">
        <v>10</v>
      </c>
      <c r="B6155" s="64"/>
      <c r="C6155" s="6" t="s">
        <v>19988</v>
      </c>
      <c r="D6155" s="7">
        <v>44810</v>
      </c>
      <c r="E6155" s="8" t="s">
        <v>16654</v>
      </c>
      <c r="F6155" s="9">
        <v>1807108</v>
      </c>
      <c r="G6155" s="8" t="s">
        <v>17662</v>
      </c>
      <c r="H6155" s="9">
        <v>189746</v>
      </c>
      <c r="I6155" s="69"/>
      <c r="J6155" s="70"/>
      <c r="K6155" s="71"/>
      <c r="L6155" s="77"/>
      <c r="M6155" s="78"/>
      <c r="N6155" t="str">
        <f t="shared" si="383"/>
        <v>37299</v>
      </c>
      <c r="O6155">
        <f t="shared" si="384"/>
        <v>37299</v>
      </c>
      <c r="P6155" s="29">
        <f t="shared" si="385"/>
        <v>1807108</v>
      </c>
      <c r="Q6155" t="e">
        <f>+VLOOKUP(O6155,'Bảng kê HĐ 2022'!N$1912:R$4434,4,0)</f>
        <v>#N/A</v>
      </c>
      <c r="R6155" t="e">
        <f>+VLOOKUP(O6155,'Hàng trả'!#REF!,2,0)</f>
        <v>#REF!</v>
      </c>
    </row>
    <row r="6156" spans="1:18" hidden="1" x14ac:dyDescent="0.3">
      <c r="A6156" s="10">
        <v>10</v>
      </c>
      <c r="B6156" s="64"/>
      <c r="C6156" s="6" t="s">
        <v>19989</v>
      </c>
      <c r="D6156" s="7">
        <v>44814</v>
      </c>
      <c r="E6156" s="8" t="s">
        <v>16654</v>
      </c>
      <c r="F6156" s="9">
        <v>1392111</v>
      </c>
      <c r="G6156" s="8" t="s">
        <v>17662</v>
      </c>
      <c r="H6156" s="9">
        <v>146172</v>
      </c>
      <c r="I6156" s="69"/>
      <c r="J6156" s="70"/>
      <c r="K6156" s="71"/>
      <c r="L6156" s="77"/>
      <c r="M6156" s="78"/>
      <c r="N6156" t="str">
        <f t="shared" si="383"/>
        <v>40001</v>
      </c>
      <c r="O6156">
        <f t="shared" si="384"/>
        <v>40001</v>
      </c>
      <c r="P6156" s="29">
        <f t="shared" si="385"/>
        <v>1392111</v>
      </c>
      <c r="Q6156" t="e">
        <f>+VLOOKUP(O6156,'Bảng kê HĐ 2022'!N$1912:R$4434,4,0)</f>
        <v>#N/A</v>
      </c>
      <c r="R6156" t="e">
        <f>+VLOOKUP(O6156,'Hàng trả'!#REF!,2,0)</f>
        <v>#REF!</v>
      </c>
    </row>
    <row r="6157" spans="1:18" hidden="1" x14ac:dyDescent="0.3">
      <c r="A6157" s="10">
        <v>10</v>
      </c>
      <c r="B6157" s="64"/>
      <c r="C6157" s="6" t="s">
        <v>19990</v>
      </c>
      <c r="D6157" s="7">
        <v>44811</v>
      </c>
      <c r="E6157" s="8" t="s">
        <v>18924</v>
      </c>
      <c r="F6157" s="9">
        <v>1848580</v>
      </c>
      <c r="G6157" s="8" t="s">
        <v>17662</v>
      </c>
      <c r="H6157" s="9">
        <v>194101</v>
      </c>
      <c r="I6157" s="69"/>
      <c r="J6157" s="70"/>
      <c r="K6157" s="71"/>
      <c r="L6157" s="77"/>
      <c r="M6157" s="78"/>
      <c r="N6157" t="str">
        <f t="shared" si="383"/>
        <v>38159</v>
      </c>
      <c r="O6157">
        <f t="shared" si="384"/>
        <v>38159</v>
      </c>
      <c r="P6157" s="29">
        <f t="shared" si="385"/>
        <v>1848580</v>
      </c>
      <c r="Q6157" t="e">
        <f>+VLOOKUP(O6157,'Bảng kê HĐ 2022'!N$1912:R$4434,4,0)</f>
        <v>#N/A</v>
      </c>
      <c r="R6157" t="e">
        <f>+VLOOKUP(O6157,'Hàng trả'!#REF!,2,0)</f>
        <v>#REF!</v>
      </c>
    </row>
    <row r="6158" spans="1:18" hidden="1" x14ac:dyDescent="0.3">
      <c r="A6158" s="10">
        <v>10</v>
      </c>
      <c r="B6158" s="65"/>
      <c r="C6158" s="6" t="s">
        <v>19991</v>
      </c>
      <c r="D6158" s="7">
        <v>44824</v>
      </c>
      <c r="E6158" s="8" t="s">
        <v>18924</v>
      </c>
      <c r="F6158" s="9">
        <v>1871359</v>
      </c>
      <c r="G6158" s="8" t="s">
        <v>17662</v>
      </c>
      <c r="H6158" s="9">
        <v>196493</v>
      </c>
      <c r="I6158" s="72"/>
      <c r="J6158" s="73"/>
      <c r="K6158" s="74"/>
      <c r="L6158" s="79"/>
      <c r="M6158" s="80"/>
      <c r="N6158" t="str">
        <f t="shared" si="383"/>
        <v>42380</v>
      </c>
      <c r="O6158">
        <f t="shared" si="384"/>
        <v>42380</v>
      </c>
      <c r="P6158" s="29">
        <f t="shared" si="385"/>
        <v>1871359</v>
      </c>
      <c r="Q6158" t="e">
        <f>+VLOOKUP(O6158,'Bảng kê HĐ 2022'!N$1912:R$4434,4,0)</f>
        <v>#N/A</v>
      </c>
      <c r="R6158" t="e">
        <f>+VLOOKUP(O6158,'Hàng trả'!#REF!,2,0)</f>
        <v>#REF!</v>
      </c>
    </row>
    <row r="6159" spans="1:18" hidden="1" x14ac:dyDescent="0.3">
      <c r="A6159" s="10">
        <v>10</v>
      </c>
      <c r="B6159" s="63" t="s">
        <v>20008</v>
      </c>
      <c r="C6159" s="6" t="s">
        <v>20009</v>
      </c>
      <c r="D6159" s="7">
        <v>44809</v>
      </c>
      <c r="E6159" s="8" t="s">
        <v>13061</v>
      </c>
      <c r="F6159" s="9">
        <v>1242670</v>
      </c>
      <c r="G6159" s="8" t="s">
        <v>17662</v>
      </c>
      <c r="H6159" s="9">
        <v>130480</v>
      </c>
      <c r="I6159" s="66">
        <v>13559808</v>
      </c>
      <c r="J6159" s="67"/>
      <c r="K6159" s="68"/>
      <c r="L6159" s="75" t="s">
        <v>10152</v>
      </c>
      <c r="M6159" s="76"/>
      <c r="N6159" t="str">
        <f t="shared" si="383"/>
        <v>37247</v>
      </c>
      <c r="O6159">
        <f t="shared" si="384"/>
        <v>37247</v>
      </c>
      <c r="P6159" s="29">
        <f t="shared" si="385"/>
        <v>1242670</v>
      </c>
      <c r="Q6159" t="e">
        <f>+VLOOKUP(O6159,'Bảng kê HĐ 2022'!N$1912:R$4434,4,0)</f>
        <v>#N/A</v>
      </c>
      <c r="R6159" t="e">
        <f>+VLOOKUP(O6159,'Hàng trả'!#REF!,2,0)</f>
        <v>#REF!</v>
      </c>
    </row>
    <row r="6160" spans="1:18" hidden="1" x14ac:dyDescent="0.3">
      <c r="A6160" s="10">
        <v>10</v>
      </c>
      <c r="B6160" s="64"/>
      <c r="C6160" s="6" t="s">
        <v>20010</v>
      </c>
      <c r="D6160" s="7">
        <v>44823</v>
      </c>
      <c r="E6160" s="8" t="s">
        <v>13061</v>
      </c>
      <c r="F6160" s="9">
        <v>599713</v>
      </c>
      <c r="G6160" s="8" t="s">
        <v>17662</v>
      </c>
      <c r="H6160" s="9">
        <v>62970</v>
      </c>
      <c r="I6160" s="69"/>
      <c r="J6160" s="70"/>
      <c r="K6160" s="71"/>
      <c r="L6160" s="77"/>
      <c r="M6160" s="78"/>
      <c r="N6160" t="str">
        <f t="shared" si="383"/>
        <v>42334</v>
      </c>
      <c r="O6160">
        <f t="shared" si="384"/>
        <v>42334</v>
      </c>
      <c r="P6160" s="29">
        <f t="shared" si="385"/>
        <v>599713</v>
      </c>
      <c r="Q6160" t="e">
        <f>+VLOOKUP(O6160,'Bảng kê HĐ 2022'!N$1912:R$4434,4,0)</f>
        <v>#N/A</v>
      </c>
      <c r="R6160" t="e">
        <f>+VLOOKUP(O6160,'Hàng trả'!#REF!,2,0)</f>
        <v>#REF!</v>
      </c>
    </row>
    <row r="6161" spans="1:18" hidden="1" x14ac:dyDescent="0.3">
      <c r="A6161" s="10">
        <v>10</v>
      </c>
      <c r="B6161" s="64"/>
      <c r="C6161" s="6" t="s">
        <v>20011</v>
      </c>
      <c r="D6161" s="7">
        <v>44816</v>
      </c>
      <c r="E6161" s="8" t="s">
        <v>13061</v>
      </c>
      <c r="F6161" s="9">
        <v>385774</v>
      </c>
      <c r="G6161" s="8" t="s">
        <v>17662</v>
      </c>
      <c r="H6161" s="9">
        <v>40506</v>
      </c>
      <c r="I6161" s="69"/>
      <c r="J6161" s="70"/>
      <c r="K6161" s="71"/>
      <c r="L6161" s="77"/>
      <c r="M6161" s="78"/>
      <c r="N6161" t="str">
        <f t="shared" si="383"/>
        <v>40143</v>
      </c>
      <c r="O6161">
        <f t="shared" si="384"/>
        <v>40143</v>
      </c>
      <c r="P6161" s="29">
        <f t="shared" si="385"/>
        <v>385774</v>
      </c>
      <c r="Q6161" t="e">
        <f>+VLOOKUP(O6161,'Bảng kê HĐ 2022'!N$1912:R$4434,4,0)</f>
        <v>#N/A</v>
      </c>
      <c r="R6161" t="e">
        <f>+VLOOKUP(O6161,'Hàng trả'!#REF!,2,0)</f>
        <v>#REF!</v>
      </c>
    </row>
    <row r="6162" spans="1:18" hidden="1" x14ac:dyDescent="0.3">
      <c r="A6162" s="10">
        <v>10</v>
      </c>
      <c r="B6162" s="64"/>
      <c r="C6162" s="6" t="s">
        <v>20012</v>
      </c>
      <c r="D6162" s="7">
        <v>44830</v>
      </c>
      <c r="E6162" s="8" t="s">
        <v>13061</v>
      </c>
      <c r="F6162" s="9">
        <v>1050640</v>
      </c>
      <c r="G6162" s="8" t="s">
        <v>17662</v>
      </c>
      <c r="H6162" s="9">
        <v>110317</v>
      </c>
      <c r="I6162" s="69"/>
      <c r="J6162" s="70"/>
      <c r="K6162" s="71"/>
      <c r="L6162" s="77"/>
      <c r="M6162" s="78"/>
      <c r="N6162" t="str">
        <f t="shared" si="383"/>
        <v>44171</v>
      </c>
      <c r="O6162">
        <f t="shared" si="384"/>
        <v>44171</v>
      </c>
      <c r="P6162" s="29">
        <f t="shared" si="385"/>
        <v>1050640</v>
      </c>
      <c r="Q6162" t="e">
        <f>+VLOOKUP(O6162,'Bảng kê HĐ 2022'!N$1912:R$4434,4,0)</f>
        <v>#N/A</v>
      </c>
      <c r="R6162" t="e">
        <f>+VLOOKUP(O6162,'Hàng trả'!#REF!,2,0)</f>
        <v>#REF!</v>
      </c>
    </row>
    <row r="6163" spans="1:18" hidden="1" x14ac:dyDescent="0.3">
      <c r="A6163" s="10">
        <v>10</v>
      </c>
      <c r="B6163" s="64"/>
      <c r="C6163" s="6" t="s">
        <v>20013</v>
      </c>
      <c r="D6163" s="7">
        <v>44823</v>
      </c>
      <c r="E6163" s="8" t="s">
        <v>13061</v>
      </c>
      <c r="F6163" s="9">
        <v>1207745</v>
      </c>
      <c r="G6163" s="8" t="s">
        <v>17662</v>
      </c>
      <c r="H6163" s="9">
        <v>126813</v>
      </c>
      <c r="I6163" s="69"/>
      <c r="J6163" s="70"/>
      <c r="K6163" s="71"/>
      <c r="L6163" s="77"/>
      <c r="M6163" s="78"/>
      <c r="N6163" t="str">
        <f t="shared" si="383"/>
        <v>42331</v>
      </c>
      <c r="O6163">
        <f t="shared" si="384"/>
        <v>42331</v>
      </c>
      <c r="P6163" s="29">
        <f t="shared" si="385"/>
        <v>1207745</v>
      </c>
      <c r="Q6163" t="e">
        <f>+VLOOKUP(O6163,'Bảng kê HĐ 2022'!N$1912:R$4434,4,0)</f>
        <v>#N/A</v>
      </c>
      <c r="R6163" t="e">
        <f>+VLOOKUP(O6163,'Hàng trả'!#REF!,2,0)</f>
        <v>#REF!</v>
      </c>
    </row>
    <row r="6164" spans="1:18" hidden="1" x14ac:dyDescent="0.3">
      <c r="A6164" s="10">
        <v>10</v>
      </c>
      <c r="B6164" s="64"/>
      <c r="C6164" s="6" t="s">
        <v>20014</v>
      </c>
      <c r="D6164" s="7">
        <v>44823</v>
      </c>
      <c r="E6164" s="8" t="s">
        <v>13061</v>
      </c>
      <c r="F6164" s="9">
        <v>1199426</v>
      </c>
      <c r="G6164" s="8" t="s">
        <v>17662</v>
      </c>
      <c r="H6164" s="9">
        <v>125940</v>
      </c>
      <c r="I6164" s="69"/>
      <c r="J6164" s="70"/>
      <c r="K6164" s="71"/>
      <c r="L6164" s="77"/>
      <c r="M6164" s="78"/>
      <c r="N6164" t="str">
        <f t="shared" si="383"/>
        <v>42336</v>
      </c>
      <c r="O6164">
        <f t="shared" si="384"/>
        <v>42336</v>
      </c>
      <c r="P6164" s="29">
        <f t="shared" si="385"/>
        <v>1199426</v>
      </c>
      <c r="Q6164" t="e">
        <f>+VLOOKUP(O6164,'Bảng kê HĐ 2022'!N$1912:R$4434,4,0)</f>
        <v>#N/A</v>
      </c>
      <c r="R6164" t="e">
        <f>+VLOOKUP(O6164,'Hàng trả'!#REF!,2,0)</f>
        <v>#REF!</v>
      </c>
    </row>
    <row r="6165" spans="1:18" hidden="1" x14ac:dyDescent="0.3">
      <c r="A6165" s="10">
        <v>10</v>
      </c>
      <c r="B6165" s="64"/>
      <c r="C6165" s="6" t="s">
        <v>20015</v>
      </c>
      <c r="D6165" s="7">
        <v>44820</v>
      </c>
      <c r="E6165" s="8" t="s">
        <v>13061</v>
      </c>
      <c r="F6165" s="9">
        <v>760093</v>
      </c>
      <c r="G6165" s="8" t="s">
        <v>17662</v>
      </c>
      <c r="H6165" s="9">
        <v>79810</v>
      </c>
      <c r="I6165" s="69"/>
      <c r="J6165" s="70"/>
      <c r="K6165" s="71"/>
      <c r="L6165" s="77"/>
      <c r="M6165" s="78"/>
      <c r="N6165" t="str">
        <f t="shared" si="383"/>
        <v>44169</v>
      </c>
      <c r="O6165">
        <f t="shared" si="384"/>
        <v>44169</v>
      </c>
      <c r="P6165" s="29">
        <f t="shared" si="385"/>
        <v>760093</v>
      </c>
      <c r="Q6165" t="e">
        <f>+VLOOKUP(O6165,'Bảng kê HĐ 2022'!N$1912:R$4434,4,0)</f>
        <v>#N/A</v>
      </c>
      <c r="R6165" t="e">
        <f>+VLOOKUP(O6165,'Hàng trả'!#REF!,2,0)</f>
        <v>#REF!</v>
      </c>
    </row>
    <row r="6166" spans="1:18" hidden="1" x14ac:dyDescent="0.3">
      <c r="A6166" s="10">
        <v>10</v>
      </c>
      <c r="B6166" s="64"/>
      <c r="C6166" s="6" t="s">
        <v>20016</v>
      </c>
      <c r="D6166" s="7">
        <v>44830</v>
      </c>
      <c r="E6166" s="8" t="s">
        <v>13061</v>
      </c>
      <c r="F6166" s="9">
        <v>1200796</v>
      </c>
      <c r="G6166" s="8" t="s">
        <v>17662</v>
      </c>
      <c r="H6166" s="9">
        <v>126084</v>
      </c>
      <c r="I6166" s="69"/>
      <c r="J6166" s="70"/>
      <c r="K6166" s="71"/>
      <c r="L6166" s="77"/>
      <c r="M6166" s="78"/>
      <c r="N6166" t="str">
        <f t="shared" si="383"/>
        <v>44168</v>
      </c>
      <c r="O6166">
        <f t="shared" si="384"/>
        <v>44168</v>
      </c>
      <c r="P6166" s="29">
        <f t="shared" si="385"/>
        <v>1200796</v>
      </c>
      <c r="Q6166" t="e">
        <f>+VLOOKUP(O6166,'Bảng kê HĐ 2022'!N$1912:R$4434,4,0)</f>
        <v>#N/A</v>
      </c>
      <c r="R6166" t="e">
        <f>+VLOOKUP(O6166,'Hàng trả'!#REF!,2,0)</f>
        <v>#REF!</v>
      </c>
    </row>
    <row r="6167" spans="1:18" hidden="1" x14ac:dyDescent="0.3">
      <c r="A6167" s="10">
        <v>10</v>
      </c>
      <c r="B6167" s="64"/>
      <c r="C6167" s="6" t="s">
        <v>20017</v>
      </c>
      <c r="D6167" s="7">
        <v>44830</v>
      </c>
      <c r="E6167" s="8" t="s">
        <v>13061</v>
      </c>
      <c r="F6167" s="9">
        <v>1637940</v>
      </c>
      <c r="G6167" s="8" t="s">
        <v>17662</v>
      </c>
      <c r="H6167" s="9">
        <v>171984</v>
      </c>
      <c r="I6167" s="69"/>
      <c r="J6167" s="70"/>
      <c r="K6167" s="71"/>
      <c r="L6167" s="77"/>
      <c r="M6167" s="78"/>
      <c r="N6167" t="str">
        <f t="shared" si="383"/>
        <v>44172</v>
      </c>
      <c r="O6167">
        <f t="shared" si="384"/>
        <v>44172</v>
      </c>
      <c r="P6167" s="29">
        <f t="shared" si="385"/>
        <v>1637940</v>
      </c>
      <c r="Q6167" t="e">
        <f>+VLOOKUP(O6167,'Bảng kê HĐ 2022'!N$1912:R$4434,4,0)</f>
        <v>#N/A</v>
      </c>
      <c r="R6167" t="e">
        <f>+VLOOKUP(O6167,'Hàng trả'!#REF!,2,0)</f>
        <v>#REF!</v>
      </c>
    </row>
    <row r="6168" spans="1:18" hidden="1" x14ac:dyDescent="0.3">
      <c r="A6168" s="10">
        <v>10</v>
      </c>
      <c r="B6168" s="64"/>
      <c r="C6168" s="6" t="s">
        <v>20018</v>
      </c>
      <c r="D6168" s="7">
        <v>44816</v>
      </c>
      <c r="E6168" s="8" t="s">
        <v>13061</v>
      </c>
      <c r="F6168" s="9">
        <v>1086884</v>
      </c>
      <c r="G6168" s="8" t="s">
        <v>17662</v>
      </c>
      <c r="H6168" s="9">
        <v>114123</v>
      </c>
      <c r="I6168" s="69"/>
      <c r="J6168" s="70"/>
      <c r="K6168" s="71"/>
      <c r="L6168" s="77"/>
      <c r="M6168" s="78"/>
      <c r="N6168" t="str">
        <f t="shared" si="383"/>
        <v>40145</v>
      </c>
      <c r="O6168">
        <f t="shared" si="384"/>
        <v>40145</v>
      </c>
      <c r="P6168" s="29">
        <f t="shared" si="385"/>
        <v>1086884</v>
      </c>
      <c r="Q6168" t="e">
        <f>+VLOOKUP(O6168,'Bảng kê HĐ 2022'!N$1912:R$4434,4,0)</f>
        <v>#N/A</v>
      </c>
      <c r="R6168" t="e">
        <f>+VLOOKUP(O6168,'Hàng trả'!#REF!,2,0)</f>
        <v>#REF!</v>
      </c>
    </row>
    <row r="6169" spans="1:18" hidden="1" x14ac:dyDescent="0.3">
      <c r="A6169" s="10">
        <v>10</v>
      </c>
      <c r="B6169" s="64"/>
      <c r="C6169" s="6" t="s">
        <v>20019</v>
      </c>
      <c r="D6169" s="7">
        <v>44823</v>
      </c>
      <c r="E6169" s="8" t="s">
        <v>13061</v>
      </c>
      <c r="F6169" s="9">
        <v>1413112</v>
      </c>
      <c r="G6169" s="8" t="s">
        <v>17662</v>
      </c>
      <c r="H6169" s="9">
        <v>148377</v>
      </c>
      <c r="I6169" s="69"/>
      <c r="J6169" s="70"/>
      <c r="K6169" s="71"/>
      <c r="L6169" s="77"/>
      <c r="M6169" s="78"/>
      <c r="N6169" t="str">
        <f t="shared" si="383"/>
        <v>42335</v>
      </c>
      <c r="O6169">
        <f t="shared" si="384"/>
        <v>42335</v>
      </c>
      <c r="P6169" s="29">
        <f t="shared" si="385"/>
        <v>1413112</v>
      </c>
      <c r="Q6169" t="e">
        <f>+VLOOKUP(O6169,'Bảng kê HĐ 2022'!N$1912:R$4434,4,0)</f>
        <v>#N/A</v>
      </c>
      <c r="R6169" t="e">
        <f>+VLOOKUP(O6169,'Hàng trả'!#REF!,2,0)</f>
        <v>#REF!</v>
      </c>
    </row>
    <row r="6170" spans="1:18" hidden="1" x14ac:dyDescent="0.3">
      <c r="A6170" s="10">
        <v>10</v>
      </c>
      <c r="B6170" s="64"/>
      <c r="C6170" s="6" t="s">
        <v>20020</v>
      </c>
      <c r="D6170" s="7">
        <v>44816</v>
      </c>
      <c r="E6170" s="8" t="s">
        <v>13061</v>
      </c>
      <c r="F6170" s="9">
        <v>400031</v>
      </c>
      <c r="G6170" s="8" t="s">
        <v>17662</v>
      </c>
      <c r="H6170" s="9">
        <v>42003</v>
      </c>
      <c r="I6170" s="69"/>
      <c r="J6170" s="70"/>
      <c r="K6170" s="71"/>
      <c r="L6170" s="77"/>
      <c r="M6170" s="78"/>
      <c r="N6170" t="str">
        <f t="shared" si="383"/>
        <v>40144</v>
      </c>
      <c r="O6170">
        <f t="shared" si="384"/>
        <v>40144</v>
      </c>
      <c r="P6170" s="29">
        <f t="shared" si="385"/>
        <v>400031</v>
      </c>
      <c r="Q6170" t="e">
        <f>+VLOOKUP(O6170,'Bảng kê HĐ 2022'!N$1912:R$4434,4,0)</f>
        <v>#N/A</v>
      </c>
      <c r="R6170" t="e">
        <f>+VLOOKUP(O6170,'Hàng trả'!#REF!,2,0)</f>
        <v>#REF!</v>
      </c>
    </row>
    <row r="6171" spans="1:18" hidden="1" x14ac:dyDescent="0.3">
      <c r="A6171" s="10">
        <v>10</v>
      </c>
      <c r="B6171" s="64"/>
      <c r="C6171" s="6" t="s">
        <v>20021</v>
      </c>
      <c r="D6171" s="7">
        <v>44823</v>
      </c>
      <c r="E6171" s="8" t="s">
        <v>13061</v>
      </c>
      <c r="F6171" s="9">
        <v>1404450</v>
      </c>
      <c r="G6171" s="8" t="s">
        <v>17662</v>
      </c>
      <c r="H6171" s="9">
        <v>147467</v>
      </c>
      <c r="I6171" s="69"/>
      <c r="J6171" s="70"/>
      <c r="K6171" s="71"/>
      <c r="L6171" s="77"/>
      <c r="M6171" s="78"/>
      <c r="N6171" t="str">
        <f t="shared" si="383"/>
        <v>42332</v>
      </c>
      <c r="O6171">
        <f t="shared" si="384"/>
        <v>42332</v>
      </c>
      <c r="P6171" s="29">
        <f t="shared" si="385"/>
        <v>1404450</v>
      </c>
      <c r="Q6171" t="e">
        <f>+VLOOKUP(O6171,'Bảng kê HĐ 2022'!N$1912:R$4434,4,0)</f>
        <v>#N/A</v>
      </c>
      <c r="R6171" t="e">
        <f>+VLOOKUP(O6171,'Hàng trả'!#REF!,2,0)</f>
        <v>#REF!</v>
      </c>
    </row>
    <row r="6172" spans="1:18" hidden="1" x14ac:dyDescent="0.3">
      <c r="A6172" s="10">
        <v>10</v>
      </c>
      <c r="B6172" s="64"/>
      <c r="C6172" s="6" t="s">
        <v>20022</v>
      </c>
      <c r="D6172" s="7">
        <v>44830</v>
      </c>
      <c r="E6172" s="8" t="s">
        <v>13061</v>
      </c>
      <c r="F6172" s="9">
        <v>1160400</v>
      </c>
      <c r="G6172" s="8" t="s">
        <v>17662</v>
      </c>
      <c r="H6172" s="9">
        <v>121842</v>
      </c>
      <c r="I6172" s="69"/>
      <c r="J6172" s="70"/>
      <c r="K6172" s="71"/>
      <c r="L6172" s="77"/>
      <c r="M6172" s="78"/>
      <c r="N6172" t="str">
        <f t="shared" si="383"/>
        <v>44170</v>
      </c>
      <c r="O6172">
        <f t="shared" si="384"/>
        <v>44170</v>
      </c>
      <c r="P6172" s="29">
        <f t="shared" si="385"/>
        <v>1160400</v>
      </c>
      <c r="Q6172" t="e">
        <f>+VLOOKUP(O6172,'Bảng kê HĐ 2022'!N$1912:R$4434,4,0)</f>
        <v>#N/A</v>
      </c>
      <c r="R6172" t="e">
        <f>+VLOOKUP(O6172,'Hàng trả'!#REF!,2,0)</f>
        <v>#REF!</v>
      </c>
    </row>
    <row r="6173" spans="1:18" hidden="1" x14ac:dyDescent="0.3">
      <c r="A6173" s="10">
        <v>10</v>
      </c>
      <c r="B6173" s="65"/>
      <c r="C6173" s="6" t="s">
        <v>20023</v>
      </c>
      <c r="D6173" s="7">
        <v>44823</v>
      </c>
      <c r="E6173" s="8" t="s">
        <v>13061</v>
      </c>
      <c r="F6173" s="9">
        <v>400950</v>
      </c>
      <c r="G6173" s="8" t="s">
        <v>17662</v>
      </c>
      <c r="H6173" s="9">
        <v>42100</v>
      </c>
      <c r="I6173" s="72"/>
      <c r="J6173" s="73"/>
      <c r="K6173" s="74"/>
      <c r="L6173" s="79"/>
      <c r="M6173" s="80"/>
      <c r="N6173" t="str">
        <f t="shared" si="383"/>
        <v>42333</v>
      </c>
      <c r="O6173">
        <f t="shared" si="384"/>
        <v>42333</v>
      </c>
      <c r="P6173" s="29">
        <f t="shared" si="385"/>
        <v>400950</v>
      </c>
      <c r="Q6173" t="e">
        <f>+VLOOKUP(O6173,'Bảng kê HĐ 2022'!N$1912:R$4434,4,0)</f>
        <v>#N/A</v>
      </c>
      <c r="R6173" t="e">
        <f>+VLOOKUP(O6173,'Hàng trả'!#REF!,2,0)</f>
        <v>#REF!</v>
      </c>
    </row>
    <row r="6174" spans="1:18" hidden="1" x14ac:dyDescent="0.3">
      <c r="A6174" s="10">
        <v>10</v>
      </c>
      <c r="B6174" s="63" t="s">
        <v>20024</v>
      </c>
      <c r="C6174" s="6" t="s">
        <v>20025</v>
      </c>
      <c r="D6174" s="7">
        <v>44809</v>
      </c>
      <c r="E6174" s="8" t="s">
        <v>13061</v>
      </c>
      <c r="F6174" s="9">
        <v>784003</v>
      </c>
      <c r="G6174" s="8" t="s">
        <v>17662</v>
      </c>
      <c r="H6174" s="9">
        <v>82320</v>
      </c>
      <c r="I6174" s="66">
        <v>2952992</v>
      </c>
      <c r="J6174" s="67"/>
      <c r="K6174" s="68"/>
      <c r="L6174" s="75" t="s">
        <v>10152</v>
      </c>
      <c r="M6174" s="76"/>
      <c r="N6174" t="str">
        <f t="shared" si="383"/>
        <v>37249</v>
      </c>
      <c r="O6174">
        <f t="shared" si="384"/>
        <v>37249</v>
      </c>
      <c r="P6174" s="29">
        <f t="shared" si="385"/>
        <v>784003</v>
      </c>
      <c r="Q6174" t="e">
        <f>+VLOOKUP(O6174,'Bảng kê HĐ 2022'!N$1912:R$4434,4,0)</f>
        <v>#N/A</v>
      </c>
      <c r="R6174" t="e">
        <f>+VLOOKUP(O6174,'Hàng trả'!#REF!,2,0)</f>
        <v>#REF!</v>
      </c>
    </row>
    <row r="6175" spans="1:18" hidden="1" x14ac:dyDescent="0.3">
      <c r="A6175" s="10">
        <v>10</v>
      </c>
      <c r="B6175" s="64"/>
      <c r="C6175" s="6" t="s">
        <v>20026</v>
      </c>
      <c r="D6175" s="7">
        <v>44816</v>
      </c>
      <c r="E6175" s="8" t="s">
        <v>13061</v>
      </c>
      <c r="F6175" s="9">
        <v>1230549</v>
      </c>
      <c r="G6175" s="8" t="s">
        <v>17662</v>
      </c>
      <c r="H6175" s="9">
        <v>129208</v>
      </c>
      <c r="I6175" s="69"/>
      <c r="J6175" s="70"/>
      <c r="K6175" s="71"/>
      <c r="L6175" s="77"/>
      <c r="M6175" s="78"/>
      <c r="N6175" t="str">
        <f t="shared" si="383"/>
        <v>40146</v>
      </c>
      <c r="O6175">
        <f t="shared" si="384"/>
        <v>40146</v>
      </c>
      <c r="P6175" s="29">
        <f t="shared" si="385"/>
        <v>1230549</v>
      </c>
      <c r="Q6175" t="e">
        <f>+VLOOKUP(O6175,'Bảng kê HĐ 2022'!N$1912:R$4434,4,0)</f>
        <v>#N/A</v>
      </c>
      <c r="R6175" t="e">
        <f>+VLOOKUP(O6175,'Hàng trả'!#REF!,2,0)</f>
        <v>#REF!</v>
      </c>
    </row>
    <row r="6176" spans="1:18" hidden="1" x14ac:dyDescent="0.3">
      <c r="A6176" s="10">
        <v>10</v>
      </c>
      <c r="B6176" s="64"/>
      <c r="C6176" s="6" t="s">
        <v>20027</v>
      </c>
      <c r="D6176" s="7">
        <v>44809</v>
      </c>
      <c r="E6176" s="8" t="s">
        <v>13061</v>
      </c>
      <c r="F6176" s="9">
        <v>947831</v>
      </c>
      <c r="G6176" s="8" t="s">
        <v>17662</v>
      </c>
      <c r="H6176" s="9">
        <v>99522</v>
      </c>
      <c r="I6176" s="69"/>
      <c r="J6176" s="70"/>
      <c r="K6176" s="71"/>
      <c r="L6176" s="77"/>
      <c r="M6176" s="78"/>
      <c r="N6176" t="str">
        <f t="shared" si="383"/>
        <v>37248</v>
      </c>
      <c r="O6176">
        <f t="shared" si="384"/>
        <v>37248</v>
      </c>
      <c r="P6176" s="29">
        <f t="shared" si="385"/>
        <v>947831</v>
      </c>
      <c r="Q6176" t="e">
        <f>+VLOOKUP(O6176,'Bảng kê HĐ 2022'!N$1912:R$4434,4,0)</f>
        <v>#N/A</v>
      </c>
      <c r="R6176" t="e">
        <f>+VLOOKUP(O6176,'Hàng trả'!#REF!,2,0)</f>
        <v>#REF!</v>
      </c>
    </row>
    <row r="6177" spans="1:18" hidden="1" x14ac:dyDescent="0.3">
      <c r="A6177" s="10">
        <v>10</v>
      </c>
      <c r="B6177" s="65"/>
      <c r="C6177" s="6" t="s">
        <v>20028</v>
      </c>
      <c r="D6177" s="7">
        <v>44809</v>
      </c>
      <c r="E6177" s="8" t="s">
        <v>13061</v>
      </c>
      <c r="F6177" s="9">
        <v>337049</v>
      </c>
      <c r="G6177" s="8" t="s">
        <v>17662</v>
      </c>
      <c r="H6177" s="9">
        <v>35390</v>
      </c>
      <c r="I6177" s="72"/>
      <c r="J6177" s="73"/>
      <c r="K6177" s="74"/>
      <c r="L6177" s="79"/>
      <c r="M6177" s="80"/>
      <c r="N6177" t="str">
        <f t="shared" si="383"/>
        <v>37246</v>
      </c>
      <c r="O6177">
        <f t="shared" si="384"/>
        <v>37246</v>
      </c>
      <c r="P6177" s="29">
        <f t="shared" si="385"/>
        <v>337049</v>
      </c>
      <c r="Q6177" t="e">
        <f>+VLOOKUP(O6177,'Bảng kê HĐ 2022'!N$1912:R$4434,4,0)</f>
        <v>#N/A</v>
      </c>
      <c r="R6177" t="e">
        <f>+VLOOKUP(O6177,'Hàng trả'!#REF!,2,0)</f>
        <v>#REF!</v>
      </c>
    </row>
    <row r="6178" spans="1:18" hidden="1" x14ac:dyDescent="0.3">
      <c r="A6178" s="10">
        <v>10</v>
      </c>
      <c r="B6178" s="5" t="s">
        <v>20056</v>
      </c>
      <c r="C6178" s="6" t="s">
        <v>20057</v>
      </c>
      <c r="D6178" s="7">
        <v>44833</v>
      </c>
      <c r="E6178" s="8" t="s">
        <v>18924</v>
      </c>
      <c r="F6178" s="9">
        <v>1303923</v>
      </c>
      <c r="G6178" s="8" t="s">
        <v>17662</v>
      </c>
      <c r="H6178" s="9">
        <v>136912</v>
      </c>
      <c r="I6178" s="93">
        <v>1167011</v>
      </c>
      <c r="J6178" s="94"/>
      <c r="K6178" s="95"/>
      <c r="L6178" s="96" t="s">
        <v>11057</v>
      </c>
      <c r="M6178" s="97"/>
      <c r="N6178" t="str">
        <f t="shared" si="383"/>
        <v>45252</v>
      </c>
      <c r="O6178">
        <f t="shared" si="384"/>
        <v>45252</v>
      </c>
      <c r="P6178" s="29">
        <f t="shared" si="385"/>
        <v>1303923</v>
      </c>
      <c r="Q6178" t="e">
        <f>+VLOOKUP(O6178,'Bảng kê HĐ 2022'!N$1912:R$4434,4,0)</f>
        <v>#N/A</v>
      </c>
      <c r="R6178" t="e">
        <f>+VLOOKUP(O6178,'Hàng trả'!#REF!,2,0)</f>
        <v>#REF!</v>
      </c>
    </row>
    <row r="6179" spans="1:18" hidden="1" x14ac:dyDescent="0.3">
      <c r="A6179" s="10">
        <v>11</v>
      </c>
      <c r="B6179" s="63" t="s">
        <v>20060</v>
      </c>
      <c r="C6179" s="6" t="s">
        <v>20061</v>
      </c>
      <c r="D6179" s="7">
        <v>44847</v>
      </c>
      <c r="E6179" s="8" t="s">
        <v>12432</v>
      </c>
      <c r="F6179" s="9">
        <v>2785536</v>
      </c>
      <c r="G6179" s="8" t="s">
        <v>17662</v>
      </c>
      <c r="H6179" s="9">
        <v>292481</v>
      </c>
      <c r="I6179" s="66">
        <v>7011910</v>
      </c>
      <c r="J6179" s="67"/>
      <c r="K6179" s="68"/>
      <c r="L6179" s="75" t="s">
        <v>10168</v>
      </c>
      <c r="M6179" s="76"/>
      <c r="N6179" t="str">
        <f t="shared" si="383"/>
        <v>47520</v>
      </c>
      <c r="O6179">
        <f t="shared" si="384"/>
        <v>47520</v>
      </c>
      <c r="P6179" s="29">
        <f t="shared" si="385"/>
        <v>2785536</v>
      </c>
      <c r="Q6179" t="e">
        <f>+VLOOKUP(O6179,'Bảng kê HĐ 2022'!N$1912:R$4434,4,0)</f>
        <v>#N/A</v>
      </c>
      <c r="R6179" t="e">
        <f>+VLOOKUP(O6179,'Hàng trả'!#REF!,2,0)</f>
        <v>#REF!</v>
      </c>
    </row>
    <row r="6180" spans="1:18" hidden="1" x14ac:dyDescent="0.3">
      <c r="A6180" s="10">
        <v>11</v>
      </c>
      <c r="B6180" s="64"/>
      <c r="C6180" s="6" t="s">
        <v>20062</v>
      </c>
      <c r="D6180" s="7">
        <v>44840</v>
      </c>
      <c r="E6180" s="8" t="s">
        <v>12432</v>
      </c>
      <c r="F6180" s="9">
        <v>2785536</v>
      </c>
      <c r="G6180" s="8" t="s">
        <v>17662</v>
      </c>
      <c r="H6180" s="9">
        <v>292481</v>
      </c>
      <c r="I6180" s="69"/>
      <c r="J6180" s="70"/>
      <c r="K6180" s="71"/>
      <c r="L6180" s="77"/>
      <c r="M6180" s="78"/>
      <c r="N6180" t="str">
        <f t="shared" si="383"/>
        <v>46528</v>
      </c>
      <c r="O6180">
        <f t="shared" si="384"/>
        <v>46528</v>
      </c>
      <c r="P6180" s="29">
        <f t="shared" si="385"/>
        <v>2785536</v>
      </c>
      <c r="Q6180" t="e">
        <f>+VLOOKUP(O6180,'Bảng kê HĐ 2022'!N$1912:R$4434,4,0)</f>
        <v>#N/A</v>
      </c>
      <c r="R6180" t="e">
        <f>+VLOOKUP(O6180,'Hàng trả'!#REF!,2,0)</f>
        <v>#REF!</v>
      </c>
    </row>
    <row r="6181" spans="1:18" hidden="1" x14ac:dyDescent="0.3">
      <c r="A6181" s="10">
        <v>11</v>
      </c>
      <c r="B6181" s="65"/>
      <c r="C6181" s="6" t="s">
        <v>20063</v>
      </c>
      <c r="D6181" s="7">
        <v>44861</v>
      </c>
      <c r="E6181" s="8" t="s">
        <v>12432</v>
      </c>
      <c r="F6181" s="9">
        <v>2263464</v>
      </c>
      <c r="G6181" s="8" t="s">
        <v>17662</v>
      </c>
      <c r="H6181" s="9">
        <v>237664</v>
      </c>
      <c r="I6181" s="72"/>
      <c r="J6181" s="73"/>
      <c r="K6181" s="74"/>
      <c r="L6181" s="79"/>
      <c r="M6181" s="80"/>
      <c r="N6181" t="str">
        <f t="shared" si="383"/>
        <v>49268</v>
      </c>
      <c r="O6181">
        <f t="shared" si="384"/>
        <v>49268</v>
      </c>
      <c r="P6181" s="29">
        <f t="shared" si="385"/>
        <v>2263464</v>
      </c>
      <c r="Q6181" t="e">
        <f>+VLOOKUP(O6181,'Bảng kê HĐ 2022'!N$1912:R$4434,4,0)</f>
        <v>#N/A</v>
      </c>
      <c r="R6181" t="e">
        <f>+VLOOKUP(O6181,'Hàng trả'!#REF!,2,0)</f>
        <v>#REF!</v>
      </c>
    </row>
    <row r="6182" spans="1:18" hidden="1" x14ac:dyDescent="0.3">
      <c r="A6182" s="10">
        <v>11</v>
      </c>
      <c r="B6182" s="63" t="s">
        <v>20066</v>
      </c>
      <c r="C6182" s="6" t="s">
        <v>20067</v>
      </c>
      <c r="D6182" s="7">
        <v>44860</v>
      </c>
      <c r="E6182" s="8" t="s">
        <v>12432</v>
      </c>
      <c r="F6182" s="9">
        <v>4709983</v>
      </c>
      <c r="G6182" s="8" t="s">
        <v>17662</v>
      </c>
      <c r="H6182" s="9">
        <v>494548</v>
      </c>
      <c r="I6182" s="66">
        <v>15169038</v>
      </c>
      <c r="J6182" s="67"/>
      <c r="K6182" s="68"/>
      <c r="L6182" s="75" t="s">
        <v>10175</v>
      </c>
      <c r="M6182" s="76"/>
      <c r="N6182" t="str">
        <f t="shared" si="383"/>
        <v>48910</v>
      </c>
      <c r="O6182">
        <f t="shared" si="384"/>
        <v>48910</v>
      </c>
      <c r="P6182" s="29">
        <f t="shared" si="385"/>
        <v>4709983</v>
      </c>
      <c r="Q6182" t="e">
        <f>+VLOOKUP(O6182,'Bảng kê HĐ 2022'!N$1912:R$4434,4,0)</f>
        <v>#N/A</v>
      </c>
      <c r="R6182" t="e">
        <f>+VLOOKUP(O6182,'Hàng trả'!#REF!,2,0)</f>
        <v>#REF!</v>
      </c>
    </row>
    <row r="6183" spans="1:18" hidden="1" x14ac:dyDescent="0.3">
      <c r="A6183" s="10">
        <v>11</v>
      </c>
      <c r="B6183" s="64"/>
      <c r="C6183" s="6" t="s">
        <v>20068</v>
      </c>
      <c r="D6183" s="7">
        <v>44853</v>
      </c>
      <c r="E6183" s="8" t="s">
        <v>12430</v>
      </c>
      <c r="F6183" s="9">
        <v>2378927</v>
      </c>
      <c r="G6183" s="8" t="s">
        <v>17662</v>
      </c>
      <c r="H6183" s="9">
        <v>249787</v>
      </c>
      <c r="I6183" s="69"/>
      <c r="J6183" s="70"/>
      <c r="K6183" s="71"/>
      <c r="L6183" s="77"/>
      <c r="M6183" s="78"/>
      <c r="N6183" t="str">
        <f t="shared" si="383"/>
        <v>48203</v>
      </c>
      <c r="O6183">
        <f t="shared" si="384"/>
        <v>48203</v>
      </c>
      <c r="P6183" s="29">
        <f t="shared" si="385"/>
        <v>2378927</v>
      </c>
      <c r="Q6183" t="e">
        <f>+VLOOKUP(O6183,'Bảng kê HĐ 2022'!N$1912:R$4434,4,0)</f>
        <v>#N/A</v>
      </c>
      <c r="R6183" t="e">
        <f>+VLOOKUP(O6183,'Hàng trả'!#REF!,2,0)</f>
        <v>#REF!</v>
      </c>
    </row>
    <row r="6184" spans="1:18" hidden="1" x14ac:dyDescent="0.3">
      <c r="A6184" s="10">
        <v>11</v>
      </c>
      <c r="B6184" s="64"/>
      <c r="C6184" s="6" t="s">
        <v>20069</v>
      </c>
      <c r="D6184" s="7">
        <v>44846</v>
      </c>
      <c r="E6184" s="8" t="s">
        <v>12432</v>
      </c>
      <c r="F6184" s="9">
        <v>4439000</v>
      </c>
      <c r="G6184" s="8" t="s">
        <v>17662</v>
      </c>
      <c r="H6184" s="9">
        <v>466095</v>
      </c>
      <c r="I6184" s="69"/>
      <c r="J6184" s="70"/>
      <c r="K6184" s="71"/>
      <c r="L6184" s="77"/>
      <c r="M6184" s="78"/>
      <c r="N6184" t="str">
        <f t="shared" si="383"/>
        <v>47092</v>
      </c>
      <c r="O6184">
        <f t="shared" si="384"/>
        <v>47092</v>
      </c>
      <c r="P6184" s="29">
        <f t="shared" si="385"/>
        <v>4439000</v>
      </c>
      <c r="Q6184" t="e">
        <f>+VLOOKUP(O6184,'Bảng kê HĐ 2022'!N$1912:R$4434,4,0)</f>
        <v>#N/A</v>
      </c>
      <c r="R6184" t="e">
        <f>+VLOOKUP(O6184,'Hàng trả'!#REF!,2,0)</f>
        <v>#REF!</v>
      </c>
    </row>
    <row r="6185" spans="1:18" hidden="1" x14ac:dyDescent="0.3">
      <c r="A6185" s="10">
        <v>11</v>
      </c>
      <c r="B6185" s="65"/>
      <c r="C6185" s="6" t="s">
        <v>20070</v>
      </c>
      <c r="D6185" s="7">
        <v>44839</v>
      </c>
      <c r="E6185" s="8" t="s">
        <v>12432</v>
      </c>
      <c r="F6185" s="9">
        <v>5420736</v>
      </c>
      <c r="G6185" s="8" t="s">
        <v>17662</v>
      </c>
      <c r="H6185" s="9">
        <v>569177</v>
      </c>
      <c r="I6185" s="72"/>
      <c r="J6185" s="73"/>
      <c r="K6185" s="74"/>
      <c r="L6185" s="79"/>
      <c r="M6185" s="80"/>
      <c r="N6185" t="str">
        <f t="shared" si="383"/>
        <v>45906</v>
      </c>
      <c r="O6185">
        <f t="shared" si="384"/>
        <v>45906</v>
      </c>
      <c r="P6185" s="29">
        <f t="shared" si="385"/>
        <v>5420736</v>
      </c>
      <c r="Q6185" t="e">
        <f>+VLOOKUP(O6185,'Bảng kê HĐ 2022'!N$1912:R$4434,4,0)</f>
        <v>#N/A</v>
      </c>
      <c r="R6185" t="e">
        <f>+VLOOKUP(O6185,'Hàng trả'!#REF!,2,0)</f>
        <v>#REF!</v>
      </c>
    </row>
    <row r="6186" spans="1:18" hidden="1" x14ac:dyDescent="0.3">
      <c r="A6186" s="10">
        <v>11</v>
      </c>
      <c r="B6186" s="63" t="s">
        <v>20071</v>
      </c>
      <c r="C6186" s="6" t="s">
        <v>20072</v>
      </c>
      <c r="D6186" s="7">
        <v>44859</v>
      </c>
      <c r="E6186" s="8" t="s">
        <v>12754</v>
      </c>
      <c r="F6186" s="9">
        <v>1039484</v>
      </c>
      <c r="G6186" s="8" t="s">
        <v>17662</v>
      </c>
      <c r="H6186" s="9">
        <v>109146</v>
      </c>
      <c r="I6186" s="66">
        <v>45173069</v>
      </c>
      <c r="J6186" s="67"/>
      <c r="K6186" s="68"/>
      <c r="L6186" s="75" t="s">
        <v>10181</v>
      </c>
      <c r="M6186" s="76"/>
      <c r="N6186" t="str">
        <f t="shared" si="383"/>
        <v>48832</v>
      </c>
      <c r="O6186">
        <f t="shared" si="384"/>
        <v>48832</v>
      </c>
      <c r="P6186" s="29">
        <f t="shared" si="385"/>
        <v>1039484</v>
      </c>
      <c r="Q6186" t="e">
        <f>+VLOOKUP(O6186,'Bảng kê HĐ 2022'!N$1912:R$4434,4,0)</f>
        <v>#N/A</v>
      </c>
      <c r="R6186" t="e">
        <f>+VLOOKUP(O6186,'Hàng trả'!#REF!,2,0)</f>
        <v>#REF!</v>
      </c>
    </row>
    <row r="6187" spans="1:18" hidden="1" x14ac:dyDescent="0.3">
      <c r="A6187" s="10">
        <v>11</v>
      </c>
      <c r="B6187" s="64"/>
      <c r="C6187" s="6" t="s">
        <v>20073</v>
      </c>
      <c r="D6187" s="7">
        <v>44855</v>
      </c>
      <c r="E6187" s="8" t="s">
        <v>11932</v>
      </c>
      <c r="F6187" s="9">
        <v>719656</v>
      </c>
      <c r="G6187" s="8" t="s">
        <v>17662</v>
      </c>
      <c r="H6187" s="9">
        <v>75564</v>
      </c>
      <c r="I6187" s="69"/>
      <c r="J6187" s="70"/>
      <c r="K6187" s="71"/>
      <c r="L6187" s="77"/>
      <c r="M6187" s="78"/>
      <c r="N6187" t="str">
        <f t="shared" si="383"/>
        <v>48661</v>
      </c>
      <c r="O6187">
        <f t="shared" si="384"/>
        <v>48661</v>
      </c>
      <c r="P6187" s="29">
        <f t="shared" si="385"/>
        <v>719656</v>
      </c>
      <c r="Q6187" t="e">
        <f>+VLOOKUP(O6187,'Bảng kê HĐ 2022'!N$1912:R$4434,4,0)</f>
        <v>#N/A</v>
      </c>
      <c r="R6187" t="e">
        <f>+VLOOKUP(O6187,'Hàng trả'!#REF!,2,0)</f>
        <v>#REF!</v>
      </c>
    </row>
    <row r="6188" spans="1:18" hidden="1" x14ac:dyDescent="0.3">
      <c r="A6188" s="10">
        <v>11</v>
      </c>
      <c r="B6188" s="64"/>
      <c r="C6188" s="6" t="s">
        <v>20074</v>
      </c>
      <c r="D6188" s="7">
        <v>44852</v>
      </c>
      <c r="E6188" s="8" t="s">
        <v>12707</v>
      </c>
      <c r="F6188" s="9">
        <v>13142995</v>
      </c>
      <c r="G6188" s="8" t="s">
        <v>17662</v>
      </c>
      <c r="H6188" s="9">
        <v>1380015</v>
      </c>
      <c r="I6188" s="69"/>
      <c r="J6188" s="70"/>
      <c r="K6188" s="71"/>
      <c r="L6188" s="77"/>
      <c r="M6188" s="78"/>
      <c r="N6188" t="str">
        <f t="shared" si="383"/>
        <v>47959</v>
      </c>
      <c r="O6188">
        <f t="shared" si="384"/>
        <v>47959</v>
      </c>
      <c r="P6188" s="29">
        <f t="shared" si="385"/>
        <v>13142995</v>
      </c>
      <c r="Q6188" t="e">
        <f>+VLOOKUP(O6188,'Bảng kê HĐ 2022'!N$1912:R$4434,4,0)</f>
        <v>#N/A</v>
      </c>
      <c r="R6188" t="e">
        <f>+VLOOKUP(O6188,'Hàng trả'!#REF!,2,0)</f>
        <v>#REF!</v>
      </c>
    </row>
    <row r="6189" spans="1:18" hidden="1" x14ac:dyDescent="0.3">
      <c r="A6189" s="10">
        <v>11</v>
      </c>
      <c r="B6189" s="64"/>
      <c r="C6189" s="6" t="s">
        <v>20075</v>
      </c>
      <c r="D6189" s="7">
        <v>44859</v>
      </c>
      <c r="E6189" s="8" t="s">
        <v>12707</v>
      </c>
      <c r="F6189" s="9">
        <v>14342422</v>
      </c>
      <c r="G6189" s="8" t="s">
        <v>17662</v>
      </c>
      <c r="H6189" s="9">
        <v>1505954</v>
      </c>
      <c r="I6189" s="69"/>
      <c r="J6189" s="70"/>
      <c r="K6189" s="71"/>
      <c r="L6189" s="77"/>
      <c r="M6189" s="78"/>
      <c r="N6189" t="str">
        <f t="shared" si="383"/>
        <v>48831</v>
      </c>
      <c r="O6189">
        <f t="shared" si="384"/>
        <v>48831</v>
      </c>
      <c r="P6189" s="29">
        <f t="shared" si="385"/>
        <v>14342422</v>
      </c>
      <c r="Q6189" t="e">
        <f>+VLOOKUP(O6189,'Bảng kê HĐ 2022'!N$1912:R$4434,4,0)</f>
        <v>#N/A</v>
      </c>
      <c r="R6189" t="e">
        <f>+VLOOKUP(O6189,'Hàng trả'!#REF!,2,0)</f>
        <v>#REF!</v>
      </c>
    </row>
    <row r="6190" spans="1:18" hidden="1" x14ac:dyDescent="0.3">
      <c r="A6190" s="10">
        <v>11</v>
      </c>
      <c r="B6190" s="64"/>
      <c r="C6190" s="6" t="s">
        <v>20076</v>
      </c>
      <c r="D6190" s="7">
        <v>44845</v>
      </c>
      <c r="E6190" s="8" t="s">
        <v>11943</v>
      </c>
      <c r="F6190" s="9">
        <v>11556886</v>
      </c>
      <c r="G6190" s="8" t="s">
        <v>17662</v>
      </c>
      <c r="H6190" s="9">
        <v>1213473</v>
      </c>
      <c r="I6190" s="69"/>
      <c r="J6190" s="70"/>
      <c r="K6190" s="71"/>
      <c r="L6190" s="77"/>
      <c r="M6190" s="78"/>
      <c r="N6190" t="str">
        <f t="shared" si="383"/>
        <v>47025</v>
      </c>
      <c r="O6190">
        <f t="shared" si="384"/>
        <v>47025</v>
      </c>
      <c r="P6190" s="29">
        <f t="shared" si="385"/>
        <v>11556886</v>
      </c>
      <c r="Q6190" t="e">
        <f>+VLOOKUP(O6190,'Bảng kê HĐ 2022'!N$1912:R$4434,4,0)</f>
        <v>#N/A</v>
      </c>
      <c r="R6190" t="e">
        <f>+VLOOKUP(O6190,'Hàng trả'!#REF!,2,0)</f>
        <v>#REF!</v>
      </c>
    </row>
    <row r="6191" spans="1:18" hidden="1" x14ac:dyDescent="0.3">
      <c r="A6191" s="10">
        <v>11</v>
      </c>
      <c r="B6191" s="65"/>
      <c r="C6191" s="6" t="s">
        <v>20077</v>
      </c>
      <c r="D6191" s="7">
        <v>44838</v>
      </c>
      <c r="E6191" s="8" t="s">
        <v>12707</v>
      </c>
      <c r="F6191" s="9">
        <v>9671260</v>
      </c>
      <c r="G6191" s="8" t="s">
        <v>17662</v>
      </c>
      <c r="H6191" s="9">
        <v>1015482</v>
      </c>
      <c r="I6191" s="72"/>
      <c r="J6191" s="73"/>
      <c r="K6191" s="74"/>
      <c r="L6191" s="79"/>
      <c r="M6191" s="80"/>
      <c r="N6191" t="str">
        <f t="shared" si="383"/>
        <v>45835</v>
      </c>
      <c r="O6191">
        <f t="shared" si="384"/>
        <v>45835</v>
      </c>
      <c r="P6191" s="29">
        <f t="shared" si="385"/>
        <v>9671260</v>
      </c>
      <c r="Q6191" t="e">
        <f>+VLOOKUP(O6191,'Bảng kê HĐ 2022'!N$1912:R$4434,4,0)</f>
        <v>#N/A</v>
      </c>
      <c r="R6191" t="e">
        <f>+VLOOKUP(O6191,'Hàng trả'!#REF!,2,0)</f>
        <v>#REF!</v>
      </c>
    </row>
    <row r="6192" spans="1:18" hidden="1" x14ac:dyDescent="0.3">
      <c r="A6192" s="10">
        <v>11</v>
      </c>
      <c r="B6192" s="63" t="s">
        <v>20078</v>
      </c>
      <c r="C6192" s="6" t="s">
        <v>20079</v>
      </c>
      <c r="D6192" s="7">
        <v>44670</v>
      </c>
      <c r="E6192" s="8" t="s">
        <v>20080</v>
      </c>
      <c r="F6192" s="9">
        <v>377336</v>
      </c>
      <c r="G6192" s="8" t="s">
        <v>17662</v>
      </c>
      <c r="H6192" s="9">
        <v>39620</v>
      </c>
      <c r="I6192" s="66">
        <v>1282973</v>
      </c>
      <c r="J6192" s="67"/>
      <c r="K6192" s="68"/>
      <c r="L6192" s="75" t="s">
        <v>10189</v>
      </c>
      <c r="M6192" s="76"/>
      <c r="N6192" t="str">
        <f t="shared" si="383"/>
        <v>08483</v>
      </c>
      <c r="O6192">
        <f t="shared" si="384"/>
        <v>8483</v>
      </c>
      <c r="P6192" s="29">
        <f t="shared" si="385"/>
        <v>377336</v>
      </c>
      <c r="Q6192">
        <f>+VLOOKUP(O6192,'Bảng kê HĐ 2022'!N$1912:R$4434,4,0)</f>
        <v>0</v>
      </c>
      <c r="R6192" t="e">
        <f>+VLOOKUP(O6192,'Hàng trả'!#REF!,2,0)</f>
        <v>#REF!</v>
      </c>
    </row>
    <row r="6193" spans="1:18" hidden="1" x14ac:dyDescent="0.3">
      <c r="A6193" s="10">
        <v>11</v>
      </c>
      <c r="B6193" s="65"/>
      <c r="C6193" s="6" t="s">
        <v>20081</v>
      </c>
      <c r="D6193" s="7">
        <v>44677</v>
      </c>
      <c r="E6193" s="8" t="s">
        <v>20080</v>
      </c>
      <c r="F6193" s="9">
        <v>1056153</v>
      </c>
      <c r="G6193" s="8" t="s">
        <v>17662</v>
      </c>
      <c r="H6193" s="9">
        <v>110896</v>
      </c>
      <c r="I6193" s="72"/>
      <c r="J6193" s="73"/>
      <c r="K6193" s="74"/>
      <c r="L6193" s="79"/>
      <c r="M6193" s="80"/>
      <c r="N6193" t="str">
        <f t="shared" si="383"/>
        <v>09892</v>
      </c>
      <c r="O6193">
        <f t="shared" si="384"/>
        <v>9892</v>
      </c>
      <c r="P6193" s="29">
        <f t="shared" si="385"/>
        <v>1056153</v>
      </c>
      <c r="Q6193">
        <f>+VLOOKUP(O6193,'Bảng kê HĐ 2022'!N$1912:R$4434,4,0)</f>
        <v>0</v>
      </c>
      <c r="R6193" t="e">
        <f>+VLOOKUP(O6193,'Hàng trả'!#REF!,2,0)</f>
        <v>#REF!</v>
      </c>
    </row>
    <row r="6194" spans="1:18" hidden="1" x14ac:dyDescent="0.3">
      <c r="A6194" s="10">
        <v>11</v>
      </c>
      <c r="B6194" s="5" t="s">
        <v>20082</v>
      </c>
      <c r="C6194" s="6" t="s">
        <v>20083</v>
      </c>
      <c r="D6194" s="7">
        <v>44735</v>
      </c>
      <c r="E6194" s="8" t="s">
        <v>20084</v>
      </c>
      <c r="F6194" s="9">
        <v>2635438</v>
      </c>
      <c r="G6194" s="8" t="s">
        <v>17662</v>
      </c>
      <c r="H6194" s="9">
        <v>276721</v>
      </c>
      <c r="I6194" s="93">
        <v>2358717</v>
      </c>
      <c r="J6194" s="94"/>
      <c r="K6194" s="95"/>
      <c r="L6194" s="96" t="s">
        <v>10189</v>
      </c>
      <c r="M6194" s="97"/>
      <c r="N6194" t="str">
        <f t="shared" si="383"/>
        <v>19882</v>
      </c>
      <c r="O6194">
        <f t="shared" si="384"/>
        <v>19882</v>
      </c>
      <c r="P6194" s="29">
        <f t="shared" si="385"/>
        <v>2635438</v>
      </c>
      <c r="Q6194">
        <f>+VLOOKUP(O6194,'Bảng kê HĐ 2022'!N$1912:R$4434,4,0)</f>
        <v>0</v>
      </c>
      <c r="R6194" t="e">
        <f>+VLOOKUP(O6194,'Hàng trả'!#REF!,2,0)</f>
        <v>#REF!</v>
      </c>
    </row>
    <row r="6195" spans="1:18" hidden="1" x14ac:dyDescent="0.3">
      <c r="A6195" s="10">
        <v>11</v>
      </c>
      <c r="B6195" s="63" t="s">
        <v>20085</v>
      </c>
      <c r="C6195" s="6" t="s">
        <v>20086</v>
      </c>
      <c r="D6195" s="7">
        <v>44740</v>
      </c>
      <c r="E6195" s="8" t="s">
        <v>20087</v>
      </c>
      <c r="F6195" s="9">
        <v>996241</v>
      </c>
      <c r="G6195" s="8" t="s">
        <v>17662</v>
      </c>
      <c r="H6195" s="9">
        <v>104605</v>
      </c>
      <c r="I6195" s="66">
        <v>2852352</v>
      </c>
      <c r="J6195" s="67"/>
      <c r="K6195" s="68"/>
      <c r="L6195" s="75" t="s">
        <v>10189</v>
      </c>
      <c r="M6195" s="76"/>
      <c r="N6195" t="str">
        <f t="shared" si="383"/>
        <v>21026</v>
      </c>
      <c r="O6195">
        <f t="shared" si="384"/>
        <v>21026</v>
      </c>
      <c r="P6195" s="29">
        <f t="shared" si="385"/>
        <v>996241</v>
      </c>
      <c r="Q6195">
        <f>+VLOOKUP(O6195,'Bảng kê HĐ 2022'!N$1912:R$4434,4,0)</f>
        <v>0</v>
      </c>
      <c r="R6195" t="e">
        <f>+VLOOKUP(O6195,'Hàng trả'!#REF!,2,0)</f>
        <v>#REF!</v>
      </c>
    </row>
    <row r="6196" spans="1:18" hidden="1" x14ac:dyDescent="0.3">
      <c r="A6196" s="10">
        <v>11</v>
      </c>
      <c r="B6196" s="64"/>
      <c r="C6196" s="6" t="s">
        <v>20088</v>
      </c>
      <c r="D6196" s="7">
        <v>44740</v>
      </c>
      <c r="E6196" s="8" t="s">
        <v>20087</v>
      </c>
      <c r="F6196" s="9">
        <v>1310467</v>
      </c>
      <c r="G6196" s="8" t="s">
        <v>17662</v>
      </c>
      <c r="H6196" s="9">
        <v>137599</v>
      </c>
      <c r="I6196" s="69"/>
      <c r="J6196" s="70"/>
      <c r="K6196" s="71"/>
      <c r="L6196" s="77"/>
      <c r="M6196" s="78"/>
      <c r="N6196" t="str">
        <f t="shared" si="383"/>
        <v>21027</v>
      </c>
      <c r="O6196">
        <f t="shared" si="384"/>
        <v>21027</v>
      </c>
      <c r="P6196" s="29">
        <f t="shared" si="385"/>
        <v>1310467</v>
      </c>
      <c r="Q6196">
        <f>+VLOOKUP(O6196,'Bảng kê HĐ 2022'!N$1912:R$4434,4,0)</f>
        <v>0</v>
      </c>
      <c r="R6196" t="e">
        <f>+VLOOKUP(O6196,'Hàng trả'!#REF!,2,0)</f>
        <v>#REF!</v>
      </c>
    </row>
    <row r="6197" spans="1:18" hidden="1" x14ac:dyDescent="0.3">
      <c r="A6197" s="10">
        <v>11</v>
      </c>
      <c r="B6197" s="65"/>
      <c r="C6197" s="6" t="s">
        <v>20089</v>
      </c>
      <c r="D6197" s="7">
        <v>44740</v>
      </c>
      <c r="E6197" s="8" t="s">
        <v>20087</v>
      </c>
      <c r="F6197" s="9">
        <v>880277</v>
      </c>
      <c r="G6197" s="8" t="s">
        <v>17662</v>
      </c>
      <c r="H6197" s="9">
        <v>92429</v>
      </c>
      <c r="I6197" s="72"/>
      <c r="J6197" s="73"/>
      <c r="K6197" s="74"/>
      <c r="L6197" s="79"/>
      <c r="M6197" s="80"/>
      <c r="N6197" t="str">
        <f t="shared" si="383"/>
        <v>21024</v>
      </c>
      <c r="O6197">
        <f t="shared" si="384"/>
        <v>21024</v>
      </c>
      <c r="P6197" s="29">
        <f t="shared" si="385"/>
        <v>880277</v>
      </c>
      <c r="Q6197">
        <f>+VLOOKUP(O6197,'Bảng kê HĐ 2022'!N$1912:R$4434,4,0)</f>
        <v>0</v>
      </c>
      <c r="R6197" t="e">
        <f>+VLOOKUP(O6197,'Hàng trả'!#REF!,2,0)</f>
        <v>#REF!</v>
      </c>
    </row>
    <row r="6198" spans="1:18" hidden="1" x14ac:dyDescent="0.3">
      <c r="A6198" s="10">
        <v>11</v>
      </c>
      <c r="B6198" s="63" t="s">
        <v>20090</v>
      </c>
      <c r="C6198" s="6" t="s">
        <v>20091</v>
      </c>
      <c r="D6198" s="7">
        <v>44768</v>
      </c>
      <c r="E6198" s="8" t="s">
        <v>20092</v>
      </c>
      <c r="F6198" s="9">
        <v>938211</v>
      </c>
      <c r="G6198" s="8" t="s">
        <v>17662</v>
      </c>
      <c r="H6198" s="9">
        <v>98512</v>
      </c>
      <c r="I6198" s="66">
        <v>10488934</v>
      </c>
      <c r="J6198" s="67"/>
      <c r="K6198" s="68"/>
      <c r="L6198" s="75" t="s">
        <v>10189</v>
      </c>
      <c r="M6198" s="76"/>
      <c r="N6198" t="str">
        <f t="shared" si="383"/>
        <v>27367</v>
      </c>
      <c r="O6198">
        <f t="shared" si="384"/>
        <v>27367</v>
      </c>
      <c r="P6198" s="29">
        <f t="shared" si="385"/>
        <v>938211</v>
      </c>
      <c r="Q6198" t="e">
        <f>+VLOOKUP(O6198,'Bảng kê HĐ 2022'!N$1912:R$4434,4,0)</f>
        <v>#N/A</v>
      </c>
      <c r="R6198" t="e">
        <f>+VLOOKUP(O6198,'Hàng trả'!#REF!,2,0)</f>
        <v>#REF!</v>
      </c>
    </row>
    <row r="6199" spans="1:18" hidden="1" x14ac:dyDescent="0.3">
      <c r="A6199" s="10">
        <v>11</v>
      </c>
      <c r="B6199" s="64"/>
      <c r="C6199" s="6" t="s">
        <v>20093</v>
      </c>
      <c r="D6199" s="7">
        <v>44746</v>
      </c>
      <c r="E6199" s="8" t="s">
        <v>17814</v>
      </c>
      <c r="F6199" s="9">
        <v>996241</v>
      </c>
      <c r="G6199" s="8" t="s">
        <v>17662</v>
      </c>
      <c r="H6199" s="9">
        <v>104605</v>
      </c>
      <c r="I6199" s="69"/>
      <c r="J6199" s="70"/>
      <c r="K6199" s="71"/>
      <c r="L6199" s="77"/>
      <c r="M6199" s="78"/>
      <c r="N6199" t="str">
        <f t="shared" si="383"/>
        <v>22021</v>
      </c>
      <c r="O6199">
        <f t="shared" si="384"/>
        <v>22021</v>
      </c>
      <c r="P6199" s="29">
        <f t="shared" si="385"/>
        <v>996241</v>
      </c>
      <c r="Q6199">
        <f>+VLOOKUP(O6199,'Bảng kê HĐ 2022'!N$1912:R$4434,4,0)</f>
        <v>0</v>
      </c>
      <c r="R6199" t="e">
        <f>+VLOOKUP(O6199,'Hàng trả'!#REF!,2,0)</f>
        <v>#REF!</v>
      </c>
    </row>
    <row r="6200" spans="1:18" hidden="1" x14ac:dyDescent="0.3">
      <c r="A6200" s="10">
        <v>11</v>
      </c>
      <c r="B6200" s="64"/>
      <c r="C6200" s="6" t="s">
        <v>20094</v>
      </c>
      <c r="D6200" s="7">
        <v>44767</v>
      </c>
      <c r="E6200" s="8" t="s">
        <v>17814</v>
      </c>
      <c r="F6200" s="9">
        <v>760093</v>
      </c>
      <c r="G6200" s="8" t="s">
        <v>17662</v>
      </c>
      <c r="H6200" s="9">
        <v>79810</v>
      </c>
      <c r="I6200" s="69"/>
      <c r="J6200" s="70"/>
      <c r="K6200" s="71"/>
      <c r="L6200" s="77"/>
      <c r="M6200" s="78"/>
      <c r="N6200" t="str">
        <f t="shared" si="383"/>
        <v>27296</v>
      </c>
      <c r="O6200">
        <f t="shared" si="384"/>
        <v>27296</v>
      </c>
      <c r="P6200" s="29">
        <f t="shared" si="385"/>
        <v>760093</v>
      </c>
      <c r="Q6200" t="e">
        <f>+VLOOKUP(O6200,'Bảng kê HĐ 2022'!N$1912:R$4434,4,0)</f>
        <v>#N/A</v>
      </c>
      <c r="R6200" t="e">
        <f>+VLOOKUP(O6200,'Hàng trả'!#REF!,2,0)</f>
        <v>#REF!</v>
      </c>
    </row>
    <row r="6201" spans="1:18" hidden="1" x14ac:dyDescent="0.3">
      <c r="A6201" s="10">
        <v>11</v>
      </c>
      <c r="B6201" s="64"/>
      <c r="C6201" s="6" t="s">
        <v>20095</v>
      </c>
      <c r="D6201" s="7">
        <v>44754</v>
      </c>
      <c r="E6201" s="8" t="s">
        <v>20084</v>
      </c>
      <c r="F6201" s="9">
        <v>2893807</v>
      </c>
      <c r="G6201" s="8" t="s">
        <v>17662</v>
      </c>
      <c r="H6201" s="9">
        <v>303850</v>
      </c>
      <c r="I6201" s="69"/>
      <c r="J6201" s="70"/>
      <c r="K6201" s="71"/>
      <c r="L6201" s="77"/>
      <c r="M6201" s="78"/>
      <c r="N6201" t="str">
        <f t="shared" si="383"/>
        <v>24346</v>
      </c>
      <c r="O6201">
        <f t="shared" si="384"/>
        <v>24346</v>
      </c>
      <c r="P6201" s="29">
        <f t="shared" si="385"/>
        <v>2893807</v>
      </c>
      <c r="Q6201" t="e">
        <f>+VLOOKUP(O6201,'Bảng kê HĐ 2022'!N$1912:R$4434,4,0)</f>
        <v>#N/A</v>
      </c>
      <c r="R6201" t="e">
        <f>+VLOOKUP(O6201,'Hàng trả'!#REF!,2,0)</f>
        <v>#REF!</v>
      </c>
    </row>
    <row r="6202" spans="1:18" hidden="1" x14ac:dyDescent="0.3">
      <c r="A6202" s="10">
        <v>11</v>
      </c>
      <c r="B6202" s="64"/>
      <c r="C6202" s="6" t="s">
        <v>20096</v>
      </c>
      <c r="D6202" s="7">
        <v>44744</v>
      </c>
      <c r="E6202" s="8" t="s">
        <v>20084</v>
      </c>
      <c r="F6202" s="9">
        <v>1978646</v>
      </c>
      <c r="G6202" s="8" t="s">
        <v>17662</v>
      </c>
      <c r="H6202" s="9">
        <v>207758</v>
      </c>
      <c r="I6202" s="69"/>
      <c r="J6202" s="70"/>
      <c r="K6202" s="71"/>
      <c r="L6202" s="77"/>
      <c r="M6202" s="78"/>
      <c r="N6202" t="str">
        <f t="shared" si="383"/>
        <v>21974</v>
      </c>
      <c r="O6202">
        <f t="shared" si="384"/>
        <v>21974</v>
      </c>
      <c r="P6202" s="29">
        <f t="shared" si="385"/>
        <v>1978646</v>
      </c>
      <c r="Q6202">
        <f>+VLOOKUP(O6202,'Bảng kê HĐ 2022'!N$1912:R$4434,4,0)</f>
        <v>0</v>
      </c>
      <c r="R6202" t="e">
        <f>+VLOOKUP(O6202,'Hàng trả'!#REF!,2,0)</f>
        <v>#REF!</v>
      </c>
    </row>
    <row r="6203" spans="1:18" hidden="1" x14ac:dyDescent="0.3">
      <c r="A6203" s="10">
        <v>11</v>
      </c>
      <c r="B6203" s="64"/>
      <c r="C6203" s="6" t="s">
        <v>20097</v>
      </c>
      <c r="D6203" s="7">
        <v>44744</v>
      </c>
      <c r="E6203" s="8" t="s">
        <v>20098</v>
      </c>
      <c r="F6203" s="9">
        <v>856896</v>
      </c>
      <c r="G6203" s="8" t="s">
        <v>17662</v>
      </c>
      <c r="H6203" s="9">
        <v>89974</v>
      </c>
      <c r="I6203" s="69"/>
      <c r="J6203" s="70"/>
      <c r="K6203" s="71"/>
      <c r="L6203" s="77"/>
      <c r="M6203" s="78"/>
      <c r="N6203" t="str">
        <f t="shared" si="383"/>
        <v>22005</v>
      </c>
      <c r="O6203">
        <f t="shared" si="384"/>
        <v>22005</v>
      </c>
      <c r="P6203" s="29">
        <f t="shared" si="385"/>
        <v>856896</v>
      </c>
      <c r="Q6203">
        <f>+VLOOKUP(O6203,'Bảng kê HĐ 2022'!N$1912:R$4434,4,0)</f>
        <v>0</v>
      </c>
      <c r="R6203" t="e">
        <f>+VLOOKUP(O6203,'Hàng trả'!#REF!,2,0)</f>
        <v>#REF!</v>
      </c>
    </row>
    <row r="6204" spans="1:18" hidden="1" x14ac:dyDescent="0.3">
      <c r="A6204" s="10">
        <v>11</v>
      </c>
      <c r="B6204" s="64"/>
      <c r="C6204" s="6" t="s">
        <v>20099</v>
      </c>
      <c r="D6204" s="7">
        <v>44762</v>
      </c>
      <c r="E6204" s="8" t="s">
        <v>20092</v>
      </c>
      <c r="F6204" s="9">
        <v>597744</v>
      </c>
      <c r="G6204" s="8" t="s">
        <v>17662</v>
      </c>
      <c r="H6204" s="9">
        <v>62763</v>
      </c>
      <c r="I6204" s="69"/>
      <c r="J6204" s="70"/>
      <c r="K6204" s="71"/>
      <c r="L6204" s="77"/>
      <c r="M6204" s="78"/>
      <c r="N6204" t="str">
        <f t="shared" si="383"/>
        <v>26118</v>
      </c>
      <c r="O6204">
        <f t="shared" si="384"/>
        <v>26118</v>
      </c>
      <c r="P6204" s="29">
        <f t="shared" si="385"/>
        <v>597744</v>
      </c>
      <c r="Q6204" t="e">
        <f>+VLOOKUP(O6204,'Bảng kê HĐ 2022'!N$1912:R$4434,4,0)</f>
        <v>#N/A</v>
      </c>
      <c r="R6204" t="e">
        <f>+VLOOKUP(O6204,'Hàng trả'!#REF!,2,0)</f>
        <v>#REF!</v>
      </c>
    </row>
    <row r="6205" spans="1:18" hidden="1" x14ac:dyDescent="0.3">
      <c r="A6205" s="10">
        <v>11</v>
      </c>
      <c r="B6205" s="64"/>
      <c r="C6205" s="6" t="s">
        <v>20100</v>
      </c>
      <c r="D6205" s="7">
        <v>44751</v>
      </c>
      <c r="E6205" s="8" t="s">
        <v>20084</v>
      </c>
      <c r="F6205" s="9">
        <v>1512646</v>
      </c>
      <c r="G6205" s="8" t="s">
        <v>17662</v>
      </c>
      <c r="H6205" s="9">
        <v>158828</v>
      </c>
      <c r="I6205" s="69"/>
      <c r="J6205" s="70"/>
      <c r="K6205" s="71"/>
      <c r="L6205" s="77"/>
      <c r="M6205" s="78"/>
      <c r="N6205" t="str">
        <f t="shared" si="383"/>
        <v>24067</v>
      </c>
      <c r="O6205">
        <f t="shared" si="384"/>
        <v>24067</v>
      </c>
      <c r="P6205" s="29">
        <f t="shared" si="385"/>
        <v>1512646</v>
      </c>
      <c r="Q6205">
        <f>+VLOOKUP(O6205,'Bảng kê HĐ 2022'!N$1912:R$4434,4,0)</f>
        <v>0</v>
      </c>
      <c r="R6205" t="e">
        <f>+VLOOKUP(O6205,'Hàng trả'!#REF!,2,0)</f>
        <v>#REF!</v>
      </c>
    </row>
    <row r="6206" spans="1:18" hidden="1" x14ac:dyDescent="0.3">
      <c r="A6206" s="10">
        <v>11</v>
      </c>
      <c r="B6206" s="64"/>
      <c r="C6206" s="6" t="s">
        <v>20101</v>
      </c>
      <c r="D6206" s="7">
        <v>44756</v>
      </c>
      <c r="E6206" s="8" t="s">
        <v>20084</v>
      </c>
      <c r="F6206" s="9">
        <v>396527</v>
      </c>
      <c r="G6206" s="8" t="s">
        <v>17662</v>
      </c>
      <c r="H6206" s="9">
        <v>41635</v>
      </c>
      <c r="I6206" s="69"/>
      <c r="J6206" s="70"/>
      <c r="K6206" s="71"/>
      <c r="L6206" s="77"/>
      <c r="M6206" s="78"/>
      <c r="N6206" t="str">
        <f t="shared" si="383"/>
        <v>25374</v>
      </c>
      <c r="O6206">
        <f t="shared" si="384"/>
        <v>25374</v>
      </c>
      <c r="P6206" s="29">
        <f t="shared" si="385"/>
        <v>396527</v>
      </c>
      <c r="Q6206" t="e">
        <f>+VLOOKUP(O6206,'Bảng kê HĐ 2022'!N$1912:R$4434,4,0)</f>
        <v>#N/A</v>
      </c>
      <c r="R6206" t="e">
        <f>+VLOOKUP(O6206,'Hàng trả'!#REF!,2,0)</f>
        <v>#REF!</v>
      </c>
    </row>
    <row r="6207" spans="1:18" hidden="1" x14ac:dyDescent="0.3">
      <c r="A6207" s="10">
        <v>11</v>
      </c>
      <c r="B6207" s="65"/>
      <c r="C6207" s="6" t="s">
        <v>20102</v>
      </c>
      <c r="D6207" s="7">
        <v>44768</v>
      </c>
      <c r="E6207" s="8" t="s">
        <v>20084</v>
      </c>
      <c r="F6207" s="9">
        <v>788668</v>
      </c>
      <c r="G6207" s="8" t="s">
        <v>17662</v>
      </c>
      <c r="H6207" s="9">
        <v>82810</v>
      </c>
      <c r="I6207" s="72"/>
      <c r="J6207" s="73"/>
      <c r="K6207" s="74"/>
      <c r="L6207" s="79"/>
      <c r="M6207" s="80"/>
      <c r="N6207" t="str">
        <f t="shared" si="383"/>
        <v>27398</v>
      </c>
      <c r="O6207">
        <f t="shared" si="384"/>
        <v>27398</v>
      </c>
      <c r="P6207" s="29">
        <f t="shared" si="385"/>
        <v>788668</v>
      </c>
      <c r="Q6207" t="e">
        <f>+VLOOKUP(O6207,'Bảng kê HĐ 2022'!N$1912:R$4434,4,0)</f>
        <v>#N/A</v>
      </c>
      <c r="R6207" t="e">
        <f>+VLOOKUP(O6207,'Hàng trả'!#REF!,2,0)</f>
        <v>#REF!</v>
      </c>
    </row>
    <row r="6208" spans="1:18" hidden="1" x14ac:dyDescent="0.3">
      <c r="A6208" s="10">
        <v>11</v>
      </c>
      <c r="B6208" s="63" t="s">
        <v>20103</v>
      </c>
      <c r="C6208" s="6" t="s">
        <v>20104</v>
      </c>
      <c r="D6208" s="7">
        <v>44767</v>
      </c>
      <c r="E6208" s="8" t="s">
        <v>17984</v>
      </c>
      <c r="F6208" s="9">
        <v>982805</v>
      </c>
      <c r="G6208" s="8" t="s">
        <v>17662</v>
      </c>
      <c r="H6208" s="9">
        <v>103195</v>
      </c>
      <c r="I6208" s="66">
        <v>2830565</v>
      </c>
      <c r="J6208" s="67"/>
      <c r="K6208" s="68"/>
      <c r="L6208" s="75" t="s">
        <v>10189</v>
      </c>
      <c r="M6208" s="76"/>
      <c r="N6208" t="str">
        <f t="shared" si="383"/>
        <v>27279</v>
      </c>
      <c r="O6208">
        <f t="shared" si="384"/>
        <v>27279</v>
      </c>
      <c r="P6208" s="29">
        <f t="shared" si="385"/>
        <v>982805</v>
      </c>
      <c r="Q6208" t="e">
        <f>+VLOOKUP(O6208,'Bảng kê HĐ 2022'!N$1912:R$4434,4,0)</f>
        <v>#N/A</v>
      </c>
      <c r="R6208" t="e">
        <f>+VLOOKUP(O6208,'Hàng trả'!#REF!,2,0)</f>
        <v>#REF!</v>
      </c>
    </row>
    <row r="6209" spans="1:18" hidden="1" x14ac:dyDescent="0.3">
      <c r="A6209" s="10">
        <v>11</v>
      </c>
      <c r="B6209" s="64"/>
      <c r="C6209" s="6" t="s">
        <v>20105</v>
      </c>
      <c r="D6209" s="7">
        <v>44764</v>
      </c>
      <c r="E6209" s="8" t="s">
        <v>20092</v>
      </c>
      <c r="F6209" s="9">
        <v>745602</v>
      </c>
      <c r="G6209" s="8" t="s">
        <v>17662</v>
      </c>
      <c r="H6209" s="9">
        <v>78288</v>
      </c>
      <c r="I6209" s="69"/>
      <c r="J6209" s="70"/>
      <c r="K6209" s="71"/>
      <c r="L6209" s="77"/>
      <c r="M6209" s="78"/>
      <c r="N6209" t="str">
        <f t="shared" si="383"/>
        <v>26513</v>
      </c>
      <c r="O6209">
        <f t="shared" si="384"/>
        <v>26513</v>
      </c>
      <c r="P6209" s="29">
        <f t="shared" si="385"/>
        <v>745602</v>
      </c>
      <c r="Q6209" t="e">
        <f>+VLOOKUP(O6209,'Bảng kê HĐ 2022'!N$1912:R$4434,4,0)</f>
        <v>#N/A</v>
      </c>
      <c r="R6209" t="e">
        <f>+VLOOKUP(O6209,'Hàng trả'!#REF!,2,0)</f>
        <v>#REF!</v>
      </c>
    </row>
    <row r="6210" spans="1:18" hidden="1" x14ac:dyDescent="0.3">
      <c r="A6210" s="10">
        <v>11</v>
      </c>
      <c r="B6210" s="65"/>
      <c r="C6210" s="6" t="s">
        <v>20106</v>
      </c>
      <c r="D6210" s="7">
        <v>44768</v>
      </c>
      <c r="E6210" s="8" t="s">
        <v>20092</v>
      </c>
      <c r="F6210" s="9">
        <v>1434236</v>
      </c>
      <c r="G6210" s="8" t="s">
        <v>17662</v>
      </c>
      <c r="H6210" s="9">
        <v>150595</v>
      </c>
      <c r="I6210" s="72"/>
      <c r="J6210" s="73"/>
      <c r="K6210" s="74"/>
      <c r="L6210" s="79"/>
      <c r="M6210" s="80"/>
      <c r="N6210" t="str">
        <f t="shared" si="383"/>
        <v>27376</v>
      </c>
      <c r="O6210">
        <f t="shared" si="384"/>
        <v>27376</v>
      </c>
      <c r="P6210" s="29">
        <f t="shared" si="385"/>
        <v>1434236</v>
      </c>
      <c r="Q6210" t="e">
        <f>+VLOOKUP(O6210,'Bảng kê HĐ 2022'!N$1912:R$4434,4,0)</f>
        <v>#N/A</v>
      </c>
      <c r="R6210" t="e">
        <f>+VLOOKUP(O6210,'Hàng trả'!#REF!,2,0)</f>
        <v>#REF!</v>
      </c>
    </row>
    <row r="6211" spans="1:18" hidden="1" x14ac:dyDescent="0.3">
      <c r="A6211" s="10">
        <v>11</v>
      </c>
      <c r="B6211" s="63" t="s">
        <v>20107</v>
      </c>
      <c r="C6211" s="6" t="s">
        <v>20108</v>
      </c>
      <c r="D6211" s="7">
        <v>44754</v>
      </c>
      <c r="E6211" s="8" t="s">
        <v>20109</v>
      </c>
      <c r="F6211" s="9">
        <v>522418</v>
      </c>
      <c r="G6211" s="8" t="s">
        <v>17662</v>
      </c>
      <c r="H6211" s="9">
        <v>54854</v>
      </c>
      <c r="I6211" s="66">
        <v>4635876</v>
      </c>
      <c r="J6211" s="67"/>
      <c r="K6211" s="68"/>
      <c r="L6211" s="75" t="s">
        <v>10189</v>
      </c>
      <c r="M6211" s="76"/>
      <c r="N6211" t="str">
        <f t="shared" si="383"/>
        <v>24350</v>
      </c>
      <c r="O6211">
        <f t="shared" si="384"/>
        <v>24350</v>
      </c>
      <c r="P6211" s="29">
        <f t="shared" si="385"/>
        <v>522418</v>
      </c>
      <c r="Q6211" t="e">
        <f>+VLOOKUP(O6211,'Bảng kê HĐ 2022'!N$1912:R$4434,4,0)</f>
        <v>#N/A</v>
      </c>
      <c r="R6211" t="e">
        <f>+VLOOKUP(O6211,'Hàng trả'!#REF!,2,0)</f>
        <v>#REF!</v>
      </c>
    </row>
    <row r="6212" spans="1:18" hidden="1" x14ac:dyDescent="0.3">
      <c r="A6212" s="10">
        <v>11</v>
      </c>
      <c r="B6212" s="64"/>
      <c r="C6212" s="6" t="s">
        <v>20110</v>
      </c>
      <c r="D6212" s="7">
        <v>44761</v>
      </c>
      <c r="E6212" s="8" t="s">
        <v>20109</v>
      </c>
      <c r="F6212" s="9">
        <v>2293310</v>
      </c>
      <c r="G6212" s="8" t="s">
        <v>17662</v>
      </c>
      <c r="H6212" s="9">
        <v>240798</v>
      </c>
      <c r="I6212" s="69"/>
      <c r="J6212" s="70"/>
      <c r="K6212" s="71"/>
      <c r="L6212" s="77"/>
      <c r="M6212" s="78"/>
      <c r="N6212" t="str">
        <f t="shared" si="383"/>
        <v>26035</v>
      </c>
      <c r="O6212">
        <f t="shared" si="384"/>
        <v>26035</v>
      </c>
      <c r="P6212" s="29">
        <f t="shared" si="385"/>
        <v>2293310</v>
      </c>
      <c r="Q6212" t="e">
        <f>+VLOOKUP(O6212,'Bảng kê HĐ 2022'!N$1912:R$4434,4,0)</f>
        <v>#N/A</v>
      </c>
      <c r="R6212" t="e">
        <f>+VLOOKUP(O6212,'Hàng trả'!#REF!,2,0)</f>
        <v>#REF!</v>
      </c>
    </row>
    <row r="6213" spans="1:18" hidden="1" x14ac:dyDescent="0.3">
      <c r="A6213" s="10">
        <v>11</v>
      </c>
      <c r="B6213" s="64"/>
      <c r="C6213" s="6" t="s">
        <v>20111</v>
      </c>
      <c r="D6213" s="7">
        <v>44747</v>
      </c>
      <c r="E6213" s="8" t="s">
        <v>20112</v>
      </c>
      <c r="F6213" s="9">
        <v>1468458</v>
      </c>
      <c r="G6213" s="8" t="s">
        <v>17662</v>
      </c>
      <c r="H6213" s="9">
        <v>154188</v>
      </c>
      <c r="I6213" s="69"/>
      <c r="J6213" s="70"/>
      <c r="K6213" s="71"/>
      <c r="L6213" s="77"/>
      <c r="M6213" s="78"/>
      <c r="N6213" t="str">
        <f t="shared" si="383"/>
        <v>22476</v>
      </c>
      <c r="O6213">
        <f t="shared" si="384"/>
        <v>22476</v>
      </c>
      <c r="P6213" s="29">
        <f t="shared" si="385"/>
        <v>1468458</v>
      </c>
      <c r="Q6213">
        <f>+VLOOKUP(O6213,'Bảng kê HĐ 2022'!N$1912:R$4434,4,0)</f>
        <v>0</v>
      </c>
      <c r="R6213" t="e">
        <f>+VLOOKUP(O6213,'Hàng trả'!#REF!,2,0)</f>
        <v>#REF!</v>
      </c>
    </row>
    <row r="6214" spans="1:18" hidden="1" x14ac:dyDescent="0.3">
      <c r="A6214" s="10">
        <v>11</v>
      </c>
      <c r="B6214" s="65"/>
      <c r="C6214" s="6" t="s">
        <v>20113</v>
      </c>
      <c r="D6214" s="7">
        <v>44743</v>
      </c>
      <c r="E6214" s="8" t="s">
        <v>10193</v>
      </c>
      <c r="F6214" s="9">
        <v>895564</v>
      </c>
      <c r="G6214" s="8" t="s">
        <v>17662</v>
      </c>
      <c r="H6214" s="9">
        <v>94034</v>
      </c>
      <c r="I6214" s="72"/>
      <c r="J6214" s="73"/>
      <c r="K6214" s="74"/>
      <c r="L6214" s="79"/>
      <c r="M6214" s="80"/>
      <c r="N6214" t="str">
        <f t="shared" si="383"/>
        <v>21912</v>
      </c>
      <c r="O6214">
        <f t="shared" si="384"/>
        <v>21912</v>
      </c>
      <c r="P6214" s="29">
        <f t="shared" si="385"/>
        <v>895564</v>
      </c>
      <c r="Q6214">
        <f>+VLOOKUP(O6214,'Bảng kê HĐ 2022'!N$1912:R$4434,4,0)</f>
        <v>0</v>
      </c>
      <c r="R6214" t="e">
        <f>+VLOOKUP(O6214,'Hàng trả'!#REF!,2,0)</f>
        <v>#REF!</v>
      </c>
    </row>
    <row r="6215" spans="1:18" hidden="1" x14ac:dyDescent="0.3">
      <c r="A6215" s="10">
        <v>11</v>
      </c>
      <c r="B6215" s="63" t="s">
        <v>20114</v>
      </c>
      <c r="C6215" s="6" t="s">
        <v>20115</v>
      </c>
      <c r="D6215" s="7">
        <v>44747</v>
      </c>
      <c r="E6215" s="8" t="s">
        <v>20087</v>
      </c>
      <c r="F6215" s="9">
        <v>1104634</v>
      </c>
      <c r="G6215" s="8" t="s">
        <v>17662</v>
      </c>
      <c r="H6215" s="9">
        <v>115987</v>
      </c>
      <c r="I6215" s="66">
        <v>5667832</v>
      </c>
      <c r="J6215" s="67"/>
      <c r="K6215" s="68"/>
      <c r="L6215" s="75" t="s">
        <v>10189</v>
      </c>
      <c r="M6215" s="76"/>
      <c r="N6215" t="str">
        <f t="shared" si="383"/>
        <v>23041</v>
      </c>
      <c r="O6215">
        <f t="shared" si="384"/>
        <v>23041</v>
      </c>
      <c r="P6215" s="29">
        <f t="shared" si="385"/>
        <v>1104634</v>
      </c>
      <c r="Q6215">
        <f>+VLOOKUP(O6215,'Bảng kê HĐ 2022'!N$1912:R$4434,4,0)</f>
        <v>0</v>
      </c>
      <c r="R6215" t="e">
        <f>+VLOOKUP(O6215,'Hàng trả'!#REF!,2,0)</f>
        <v>#REF!</v>
      </c>
    </row>
    <row r="6216" spans="1:18" hidden="1" x14ac:dyDescent="0.3">
      <c r="A6216" s="10">
        <v>11</v>
      </c>
      <c r="B6216" s="64"/>
      <c r="C6216" s="6" t="s">
        <v>20116</v>
      </c>
      <c r="D6216" s="7">
        <v>44764</v>
      </c>
      <c r="E6216" s="8" t="s">
        <v>20087</v>
      </c>
      <c r="F6216" s="9">
        <v>1245385</v>
      </c>
      <c r="G6216" s="8" t="s">
        <v>17662</v>
      </c>
      <c r="H6216" s="9">
        <v>130765</v>
      </c>
      <c r="I6216" s="69"/>
      <c r="J6216" s="70"/>
      <c r="K6216" s="71"/>
      <c r="L6216" s="77"/>
      <c r="M6216" s="78"/>
      <c r="N6216" t="str">
        <f t="shared" si="383"/>
        <v>26772</v>
      </c>
      <c r="O6216">
        <f t="shared" si="384"/>
        <v>26772</v>
      </c>
      <c r="P6216" s="29">
        <f t="shared" si="385"/>
        <v>1245385</v>
      </c>
      <c r="Q6216" t="e">
        <f>+VLOOKUP(O6216,'Bảng kê HĐ 2022'!N$1912:R$4434,4,0)</f>
        <v>#N/A</v>
      </c>
      <c r="R6216" t="e">
        <f>+VLOOKUP(O6216,'Hàng trả'!#REF!,2,0)</f>
        <v>#REF!</v>
      </c>
    </row>
    <row r="6217" spans="1:18" hidden="1" x14ac:dyDescent="0.3">
      <c r="A6217" s="10">
        <v>11</v>
      </c>
      <c r="B6217" s="64"/>
      <c r="C6217" s="6" t="s">
        <v>20117</v>
      </c>
      <c r="D6217" s="7">
        <v>44768</v>
      </c>
      <c r="E6217" s="8" t="s">
        <v>16654</v>
      </c>
      <c r="F6217" s="9">
        <v>1001603</v>
      </c>
      <c r="G6217" s="8" t="s">
        <v>17662</v>
      </c>
      <c r="H6217" s="9">
        <v>105168</v>
      </c>
      <c r="I6217" s="69"/>
      <c r="J6217" s="70"/>
      <c r="K6217" s="71"/>
      <c r="L6217" s="77"/>
      <c r="M6217" s="78"/>
      <c r="N6217" t="str">
        <f t="shared" ref="N6217:N6280" si="386">+RIGHT(C6217,5)</f>
        <v>27350</v>
      </c>
      <c r="O6217">
        <f t="shared" ref="O6217:O6280" si="387">+N6217*1</f>
        <v>27350</v>
      </c>
      <c r="P6217" s="29">
        <f t="shared" ref="P6217:P6280" si="388">+F6217</f>
        <v>1001603</v>
      </c>
      <c r="Q6217" t="e">
        <f>+VLOOKUP(O6217,'Bảng kê HĐ 2022'!N$1912:R$4434,4,0)</f>
        <v>#N/A</v>
      </c>
      <c r="R6217" t="e">
        <f>+VLOOKUP(O6217,'Hàng trả'!#REF!,2,0)</f>
        <v>#REF!</v>
      </c>
    </row>
    <row r="6218" spans="1:18" hidden="1" x14ac:dyDescent="0.3">
      <c r="A6218" s="10">
        <v>11</v>
      </c>
      <c r="B6218" s="64"/>
      <c r="C6218" s="6" t="s">
        <v>20118</v>
      </c>
      <c r="D6218" s="7">
        <v>44747</v>
      </c>
      <c r="E6218" s="8" t="s">
        <v>20087</v>
      </c>
      <c r="F6218" s="9">
        <v>359828</v>
      </c>
      <c r="G6218" s="8" t="s">
        <v>17662</v>
      </c>
      <c r="H6218" s="9">
        <v>37782</v>
      </c>
      <c r="I6218" s="69"/>
      <c r="J6218" s="70"/>
      <c r="K6218" s="71"/>
      <c r="L6218" s="77"/>
      <c r="M6218" s="78"/>
      <c r="N6218" t="str">
        <f t="shared" si="386"/>
        <v>23037</v>
      </c>
      <c r="O6218">
        <f t="shared" si="387"/>
        <v>23037</v>
      </c>
      <c r="P6218" s="29">
        <f t="shared" si="388"/>
        <v>359828</v>
      </c>
      <c r="Q6218">
        <f>+VLOOKUP(O6218,'Bảng kê HĐ 2022'!N$1912:R$4434,4,0)</f>
        <v>0</v>
      </c>
      <c r="R6218" t="e">
        <f>+VLOOKUP(O6218,'Hàng trả'!#REF!,2,0)</f>
        <v>#REF!</v>
      </c>
    </row>
    <row r="6219" spans="1:18" hidden="1" x14ac:dyDescent="0.3">
      <c r="A6219" s="10">
        <v>11</v>
      </c>
      <c r="B6219" s="64"/>
      <c r="C6219" s="6" t="s">
        <v>20119</v>
      </c>
      <c r="D6219" s="7">
        <v>44754</v>
      </c>
      <c r="E6219" s="8" t="s">
        <v>20087</v>
      </c>
      <c r="F6219" s="9">
        <v>400506</v>
      </c>
      <c r="G6219" s="8" t="s">
        <v>17662</v>
      </c>
      <c r="H6219" s="9">
        <v>42053</v>
      </c>
      <c r="I6219" s="69"/>
      <c r="J6219" s="70"/>
      <c r="K6219" s="71"/>
      <c r="L6219" s="77"/>
      <c r="M6219" s="78"/>
      <c r="N6219" t="str">
        <f t="shared" si="386"/>
        <v>24339</v>
      </c>
      <c r="O6219">
        <f t="shared" si="387"/>
        <v>24339</v>
      </c>
      <c r="P6219" s="29">
        <f t="shared" si="388"/>
        <v>400506</v>
      </c>
      <c r="Q6219" t="e">
        <f>+VLOOKUP(O6219,'Bảng kê HĐ 2022'!N$1912:R$4434,4,0)</f>
        <v>#N/A</v>
      </c>
      <c r="R6219" t="e">
        <f>+VLOOKUP(O6219,'Hàng trả'!#REF!,2,0)</f>
        <v>#REF!</v>
      </c>
    </row>
    <row r="6220" spans="1:18" hidden="1" x14ac:dyDescent="0.3">
      <c r="A6220" s="10">
        <v>11</v>
      </c>
      <c r="B6220" s="64"/>
      <c r="C6220" s="6" t="s">
        <v>20120</v>
      </c>
      <c r="D6220" s="7">
        <v>44761</v>
      </c>
      <c r="E6220" s="8" t="s">
        <v>20087</v>
      </c>
      <c r="F6220" s="9">
        <v>359828</v>
      </c>
      <c r="G6220" s="8" t="s">
        <v>17662</v>
      </c>
      <c r="H6220" s="9">
        <v>37782</v>
      </c>
      <c r="I6220" s="69"/>
      <c r="J6220" s="70"/>
      <c r="K6220" s="71"/>
      <c r="L6220" s="77"/>
      <c r="M6220" s="78"/>
      <c r="N6220" t="str">
        <f t="shared" si="386"/>
        <v>26099</v>
      </c>
      <c r="O6220">
        <f t="shared" si="387"/>
        <v>26099</v>
      </c>
      <c r="P6220" s="29">
        <f t="shared" si="388"/>
        <v>359828</v>
      </c>
      <c r="Q6220" t="e">
        <f>+VLOOKUP(O6220,'Bảng kê HĐ 2022'!N$1912:R$4434,4,0)</f>
        <v>#N/A</v>
      </c>
      <c r="R6220" t="e">
        <f>+VLOOKUP(O6220,'Hàng trả'!#REF!,2,0)</f>
        <v>#REF!</v>
      </c>
    </row>
    <row r="6221" spans="1:18" hidden="1" x14ac:dyDescent="0.3">
      <c r="A6221" s="10">
        <v>11</v>
      </c>
      <c r="B6221" s="65"/>
      <c r="C6221" s="6" t="s">
        <v>20121</v>
      </c>
      <c r="D6221" s="7">
        <v>44754</v>
      </c>
      <c r="E6221" s="8" t="s">
        <v>20087</v>
      </c>
      <c r="F6221" s="9">
        <v>1860989</v>
      </c>
      <c r="G6221" s="8" t="s">
        <v>17662</v>
      </c>
      <c r="H6221" s="9">
        <v>195404</v>
      </c>
      <c r="I6221" s="72"/>
      <c r="J6221" s="73"/>
      <c r="K6221" s="74"/>
      <c r="L6221" s="79"/>
      <c r="M6221" s="80"/>
      <c r="N6221" t="str">
        <f t="shared" si="386"/>
        <v>24351</v>
      </c>
      <c r="O6221">
        <f t="shared" si="387"/>
        <v>24351</v>
      </c>
      <c r="P6221" s="29">
        <f t="shared" si="388"/>
        <v>1860989</v>
      </c>
      <c r="Q6221" t="e">
        <f>+VLOOKUP(O6221,'Bảng kê HĐ 2022'!N$1912:R$4434,4,0)</f>
        <v>#N/A</v>
      </c>
      <c r="R6221" t="e">
        <f>+VLOOKUP(O6221,'Hàng trả'!#REF!,2,0)</f>
        <v>#REF!</v>
      </c>
    </row>
    <row r="6222" spans="1:18" hidden="1" x14ac:dyDescent="0.3">
      <c r="A6222" s="10">
        <v>11</v>
      </c>
      <c r="B6222" s="63" t="s">
        <v>20122</v>
      </c>
      <c r="C6222" s="6" t="s">
        <v>20123</v>
      </c>
      <c r="D6222" s="7">
        <v>44765</v>
      </c>
      <c r="E6222" s="8" t="s">
        <v>20124</v>
      </c>
      <c r="F6222" s="9">
        <v>1252849</v>
      </c>
      <c r="G6222" s="8" t="s">
        <v>17662</v>
      </c>
      <c r="H6222" s="9">
        <v>131549</v>
      </c>
      <c r="I6222" s="66">
        <v>2230442</v>
      </c>
      <c r="J6222" s="67"/>
      <c r="K6222" s="68"/>
      <c r="L6222" s="75" t="s">
        <v>10189</v>
      </c>
      <c r="M6222" s="76"/>
      <c r="N6222" t="str">
        <f t="shared" si="386"/>
        <v>27252</v>
      </c>
      <c r="O6222">
        <f t="shared" si="387"/>
        <v>27252</v>
      </c>
      <c r="P6222" s="29">
        <f t="shared" si="388"/>
        <v>1252849</v>
      </c>
      <c r="Q6222" t="e">
        <f>+VLOOKUP(O6222,'Bảng kê HĐ 2022'!N$1912:R$4434,4,0)</f>
        <v>#N/A</v>
      </c>
      <c r="R6222" t="e">
        <f>+VLOOKUP(O6222,'Hàng trả'!#REF!,2,0)</f>
        <v>#REF!</v>
      </c>
    </row>
    <row r="6223" spans="1:18" hidden="1" x14ac:dyDescent="0.3">
      <c r="A6223" s="10">
        <v>11</v>
      </c>
      <c r="B6223" s="64"/>
      <c r="C6223" s="6" t="s">
        <v>20125</v>
      </c>
      <c r="D6223" s="7">
        <v>44747</v>
      </c>
      <c r="E6223" s="8" t="s">
        <v>20126</v>
      </c>
      <c r="F6223" s="9">
        <v>680148</v>
      </c>
      <c r="G6223" s="8" t="s">
        <v>17662</v>
      </c>
      <c r="H6223" s="9">
        <v>71416</v>
      </c>
      <c r="I6223" s="69"/>
      <c r="J6223" s="70"/>
      <c r="K6223" s="71"/>
      <c r="L6223" s="77"/>
      <c r="M6223" s="78"/>
      <c r="N6223" t="str">
        <f t="shared" si="386"/>
        <v>23038</v>
      </c>
      <c r="O6223">
        <f t="shared" si="387"/>
        <v>23038</v>
      </c>
      <c r="P6223" s="29">
        <f t="shared" si="388"/>
        <v>680148</v>
      </c>
      <c r="Q6223">
        <f>+VLOOKUP(O6223,'Bảng kê HĐ 2022'!N$1912:R$4434,4,0)</f>
        <v>0</v>
      </c>
      <c r="R6223" t="e">
        <f>+VLOOKUP(O6223,'Hàng trả'!#REF!,2,0)</f>
        <v>#REF!</v>
      </c>
    </row>
    <row r="6224" spans="1:18" hidden="1" x14ac:dyDescent="0.3">
      <c r="A6224" s="10">
        <v>11</v>
      </c>
      <c r="B6224" s="65"/>
      <c r="C6224" s="6" t="s">
        <v>20127</v>
      </c>
      <c r="D6224" s="7">
        <v>44761</v>
      </c>
      <c r="E6224" s="8" t="s">
        <v>17984</v>
      </c>
      <c r="F6224" s="9">
        <v>559117</v>
      </c>
      <c r="G6224" s="8" t="s">
        <v>17662</v>
      </c>
      <c r="H6224" s="9">
        <v>58707</v>
      </c>
      <c r="I6224" s="72"/>
      <c r="J6224" s="73"/>
      <c r="K6224" s="74"/>
      <c r="L6224" s="79"/>
      <c r="M6224" s="80"/>
      <c r="N6224" t="str">
        <f t="shared" si="386"/>
        <v>26091</v>
      </c>
      <c r="O6224">
        <f t="shared" si="387"/>
        <v>26091</v>
      </c>
      <c r="P6224" s="29">
        <f t="shared" si="388"/>
        <v>559117</v>
      </c>
      <c r="Q6224" t="e">
        <f>+VLOOKUP(O6224,'Bảng kê HĐ 2022'!N$1912:R$4434,4,0)</f>
        <v>#N/A</v>
      </c>
      <c r="R6224" t="e">
        <f>+VLOOKUP(O6224,'Hàng trả'!#REF!,2,0)</f>
        <v>#REF!</v>
      </c>
    </row>
    <row r="6225" spans="1:18" hidden="1" x14ac:dyDescent="0.3">
      <c r="A6225" s="10">
        <v>11</v>
      </c>
      <c r="B6225" s="5" t="s">
        <v>20128</v>
      </c>
      <c r="C6225" s="6" t="s">
        <v>20129</v>
      </c>
      <c r="D6225" s="7">
        <v>44753</v>
      </c>
      <c r="E6225" s="8" t="s">
        <v>20126</v>
      </c>
      <c r="F6225" s="9">
        <v>1267223</v>
      </c>
      <c r="G6225" s="8" t="s">
        <v>17662</v>
      </c>
      <c r="H6225" s="9">
        <v>133058</v>
      </c>
      <c r="I6225" s="93">
        <v>1134165</v>
      </c>
      <c r="J6225" s="94"/>
      <c r="K6225" s="95"/>
      <c r="L6225" s="96" t="s">
        <v>10189</v>
      </c>
      <c r="M6225" s="97"/>
      <c r="N6225" t="str">
        <f t="shared" si="386"/>
        <v>24240</v>
      </c>
      <c r="O6225">
        <f t="shared" si="387"/>
        <v>24240</v>
      </c>
      <c r="P6225" s="29">
        <f t="shared" si="388"/>
        <v>1267223</v>
      </c>
      <c r="Q6225" t="e">
        <f>+VLOOKUP(O6225,'Bảng kê HĐ 2022'!N$1912:R$4434,4,0)</f>
        <v>#N/A</v>
      </c>
      <c r="R6225" t="e">
        <f>+VLOOKUP(O6225,'Hàng trả'!#REF!,2,0)</f>
        <v>#REF!</v>
      </c>
    </row>
    <row r="6226" spans="1:18" hidden="1" x14ac:dyDescent="0.3">
      <c r="A6226" s="10">
        <v>11</v>
      </c>
      <c r="B6226" s="5" t="s">
        <v>20130</v>
      </c>
      <c r="C6226" s="6" t="s">
        <v>20131</v>
      </c>
      <c r="D6226" s="7">
        <v>44768</v>
      </c>
      <c r="E6226" s="8" t="s">
        <v>17984</v>
      </c>
      <c r="F6226" s="9">
        <v>597744</v>
      </c>
      <c r="G6226" s="8" t="s">
        <v>17662</v>
      </c>
      <c r="H6226" s="9">
        <v>62763</v>
      </c>
      <c r="I6226" s="93">
        <v>534981</v>
      </c>
      <c r="J6226" s="94"/>
      <c r="K6226" s="95"/>
      <c r="L6226" s="96" t="s">
        <v>10189</v>
      </c>
      <c r="M6226" s="97"/>
      <c r="N6226" t="str">
        <f t="shared" si="386"/>
        <v>27401</v>
      </c>
      <c r="O6226">
        <f t="shared" si="387"/>
        <v>27401</v>
      </c>
      <c r="P6226" s="29">
        <f t="shared" si="388"/>
        <v>597744</v>
      </c>
      <c r="Q6226" t="e">
        <f>+VLOOKUP(O6226,'Bảng kê HĐ 2022'!N$1912:R$4434,4,0)</f>
        <v>#N/A</v>
      </c>
      <c r="R6226" t="e">
        <f>+VLOOKUP(O6226,'Hàng trả'!#REF!,2,0)</f>
        <v>#REF!</v>
      </c>
    </row>
    <row r="6227" spans="1:18" hidden="1" x14ac:dyDescent="0.3">
      <c r="A6227" s="10">
        <v>11</v>
      </c>
      <c r="B6227" s="63" t="s">
        <v>20132</v>
      </c>
      <c r="C6227" s="6" t="s">
        <v>20133</v>
      </c>
      <c r="D6227" s="7">
        <v>44747</v>
      </c>
      <c r="E6227" s="8" t="s">
        <v>20134</v>
      </c>
      <c r="F6227" s="9">
        <v>671458</v>
      </c>
      <c r="G6227" s="8" t="s">
        <v>17662</v>
      </c>
      <c r="H6227" s="9">
        <v>70503</v>
      </c>
      <c r="I6227" s="66">
        <v>4383436</v>
      </c>
      <c r="J6227" s="67"/>
      <c r="K6227" s="68"/>
      <c r="L6227" s="75" t="s">
        <v>10189</v>
      </c>
      <c r="M6227" s="76"/>
      <c r="N6227" t="str">
        <f t="shared" si="386"/>
        <v>22980</v>
      </c>
      <c r="O6227">
        <f t="shared" si="387"/>
        <v>22980</v>
      </c>
      <c r="P6227" s="29">
        <f t="shared" si="388"/>
        <v>671458</v>
      </c>
      <c r="Q6227">
        <f>+VLOOKUP(O6227,'Bảng kê HĐ 2022'!N$1912:R$4434,4,0)</f>
        <v>0</v>
      </c>
      <c r="R6227" t="e">
        <f>+VLOOKUP(O6227,'Hàng trả'!#REF!,2,0)</f>
        <v>#REF!</v>
      </c>
    </row>
    <row r="6228" spans="1:18" hidden="1" x14ac:dyDescent="0.3">
      <c r="A6228" s="10">
        <v>11</v>
      </c>
      <c r="B6228" s="64"/>
      <c r="C6228" s="6" t="s">
        <v>20135</v>
      </c>
      <c r="D6228" s="7">
        <v>44762</v>
      </c>
      <c r="E6228" s="8" t="s">
        <v>17814</v>
      </c>
      <c r="F6228" s="9">
        <v>479771</v>
      </c>
      <c r="G6228" s="8" t="s">
        <v>17662</v>
      </c>
      <c r="H6228" s="9">
        <v>50376</v>
      </c>
      <c r="I6228" s="69"/>
      <c r="J6228" s="70"/>
      <c r="K6228" s="71"/>
      <c r="L6228" s="77"/>
      <c r="M6228" s="78"/>
      <c r="N6228" t="str">
        <f t="shared" si="386"/>
        <v>26146</v>
      </c>
      <c r="O6228">
        <f t="shared" si="387"/>
        <v>26146</v>
      </c>
      <c r="P6228" s="29">
        <f t="shared" si="388"/>
        <v>479771</v>
      </c>
      <c r="Q6228" t="e">
        <f>+VLOOKUP(O6228,'Bảng kê HĐ 2022'!N$1912:R$4434,4,0)</f>
        <v>#N/A</v>
      </c>
      <c r="R6228" t="e">
        <f>+VLOOKUP(O6228,'Hàng trả'!#REF!,2,0)</f>
        <v>#REF!</v>
      </c>
    </row>
    <row r="6229" spans="1:18" hidden="1" x14ac:dyDescent="0.3">
      <c r="A6229" s="10">
        <v>11</v>
      </c>
      <c r="B6229" s="64"/>
      <c r="C6229" s="6" t="s">
        <v>20136</v>
      </c>
      <c r="D6229" s="7">
        <v>44751</v>
      </c>
      <c r="E6229" s="8" t="s">
        <v>20080</v>
      </c>
      <c r="F6229" s="9">
        <v>667510</v>
      </c>
      <c r="G6229" s="8" t="s">
        <v>17662</v>
      </c>
      <c r="H6229" s="9">
        <v>70089</v>
      </c>
      <c r="I6229" s="69"/>
      <c r="J6229" s="70"/>
      <c r="K6229" s="71"/>
      <c r="L6229" s="77"/>
      <c r="M6229" s="78"/>
      <c r="N6229" t="str">
        <f t="shared" si="386"/>
        <v>24214</v>
      </c>
      <c r="O6229">
        <f t="shared" si="387"/>
        <v>24214</v>
      </c>
      <c r="P6229" s="29">
        <f t="shared" si="388"/>
        <v>667510</v>
      </c>
      <c r="Q6229">
        <f>+VLOOKUP(O6229,'Bảng kê HĐ 2022'!N$1912:R$4434,4,0)</f>
        <v>0</v>
      </c>
      <c r="R6229" t="e">
        <f>+VLOOKUP(O6229,'Hàng trả'!#REF!,2,0)</f>
        <v>#REF!</v>
      </c>
    </row>
    <row r="6230" spans="1:18" hidden="1" x14ac:dyDescent="0.3">
      <c r="A6230" s="10">
        <v>11</v>
      </c>
      <c r="B6230" s="64"/>
      <c r="C6230" s="6" t="s">
        <v>20137</v>
      </c>
      <c r="D6230" s="7">
        <v>44764</v>
      </c>
      <c r="E6230" s="8" t="s">
        <v>20138</v>
      </c>
      <c r="F6230" s="9">
        <v>1565303</v>
      </c>
      <c r="G6230" s="8" t="s">
        <v>17662</v>
      </c>
      <c r="H6230" s="9">
        <v>164357</v>
      </c>
      <c r="I6230" s="69"/>
      <c r="J6230" s="70"/>
      <c r="K6230" s="71"/>
      <c r="L6230" s="77"/>
      <c r="M6230" s="78"/>
      <c r="N6230" t="str">
        <f t="shared" si="386"/>
        <v>26243</v>
      </c>
      <c r="O6230">
        <f t="shared" si="387"/>
        <v>26243</v>
      </c>
      <c r="P6230" s="29">
        <f t="shared" si="388"/>
        <v>1565303</v>
      </c>
      <c r="Q6230" t="e">
        <f>+VLOOKUP(O6230,'Bảng kê HĐ 2022'!N$1912:R$4434,4,0)</f>
        <v>#N/A</v>
      </c>
      <c r="R6230" t="e">
        <f>+VLOOKUP(O6230,'Hàng trả'!#REF!,2,0)</f>
        <v>#REF!</v>
      </c>
    </row>
    <row r="6231" spans="1:18" hidden="1" x14ac:dyDescent="0.3">
      <c r="A6231" s="10">
        <v>11</v>
      </c>
      <c r="B6231" s="65"/>
      <c r="C6231" s="6" t="s">
        <v>20139</v>
      </c>
      <c r="D6231" s="7">
        <v>44747</v>
      </c>
      <c r="E6231" s="8" t="s">
        <v>20134</v>
      </c>
      <c r="F6231" s="9">
        <v>1513652</v>
      </c>
      <c r="G6231" s="8" t="s">
        <v>17662</v>
      </c>
      <c r="H6231" s="9">
        <v>158934</v>
      </c>
      <c r="I6231" s="72"/>
      <c r="J6231" s="73"/>
      <c r="K6231" s="74"/>
      <c r="L6231" s="79"/>
      <c r="M6231" s="80"/>
      <c r="N6231" t="str">
        <f t="shared" si="386"/>
        <v>23049</v>
      </c>
      <c r="O6231">
        <f t="shared" si="387"/>
        <v>23049</v>
      </c>
      <c r="P6231" s="29">
        <f t="shared" si="388"/>
        <v>1513652</v>
      </c>
      <c r="Q6231">
        <f>+VLOOKUP(O6231,'Bảng kê HĐ 2022'!N$1912:R$4434,4,0)</f>
        <v>0</v>
      </c>
      <c r="R6231" t="e">
        <f>+VLOOKUP(O6231,'Hàng trả'!#REF!,2,0)</f>
        <v>#REF!</v>
      </c>
    </row>
    <row r="6232" spans="1:18" hidden="1" x14ac:dyDescent="0.3">
      <c r="A6232" s="10">
        <v>11</v>
      </c>
      <c r="B6232" s="5" t="s">
        <v>20140</v>
      </c>
      <c r="C6232" s="6" t="s">
        <v>20141</v>
      </c>
      <c r="D6232" s="7">
        <v>44749</v>
      </c>
      <c r="E6232" s="8" t="s">
        <v>20142</v>
      </c>
      <c r="F6232" s="9">
        <v>667510</v>
      </c>
      <c r="G6232" s="8" t="s">
        <v>17662</v>
      </c>
      <c r="H6232" s="9">
        <v>70089</v>
      </c>
      <c r="I6232" s="93">
        <v>597421</v>
      </c>
      <c r="J6232" s="94"/>
      <c r="K6232" s="95"/>
      <c r="L6232" s="96" t="s">
        <v>10189</v>
      </c>
      <c r="M6232" s="97"/>
      <c r="N6232" t="str">
        <f t="shared" si="386"/>
        <v>23481</v>
      </c>
      <c r="O6232">
        <f t="shared" si="387"/>
        <v>23481</v>
      </c>
      <c r="P6232" s="29">
        <f t="shared" si="388"/>
        <v>667510</v>
      </c>
      <c r="Q6232">
        <f>+VLOOKUP(O6232,'Bảng kê HĐ 2022'!N$1912:R$4434,4,0)</f>
        <v>0</v>
      </c>
      <c r="R6232" t="e">
        <f>+VLOOKUP(O6232,'Hàng trả'!#REF!,2,0)</f>
        <v>#REF!</v>
      </c>
    </row>
    <row r="6233" spans="1:18" hidden="1" x14ac:dyDescent="0.3">
      <c r="A6233" s="10">
        <v>11</v>
      </c>
      <c r="B6233" s="5" t="s">
        <v>20143</v>
      </c>
      <c r="C6233" s="6" t="s">
        <v>20144</v>
      </c>
      <c r="D6233" s="7">
        <v>44784</v>
      </c>
      <c r="E6233" s="8" t="s">
        <v>20145</v>
      </c>
      <c r="F6233" s="9">
        <v>599713</v>
      </c>
      <c r="G6233" s="8" t="s">
        <v>17662</v>
      </c>
      <c r="H6233" s="9">
        <v>62970</v>
      </c>
      <c r="I6233" s="93">
        <v>536743</v>
      </c>
      <c r="J6233" s="94"/>
      <c r="K6233" s="95"/>
      <c r="L6233" s="96" t="s">
        <v>10189</v>
      </c>
      <c r="M6233" s="97"/>
      <c r="N6233" t="str">
        <f t="shared" si="386"/>
        <v>29757</v>
      </c>
      <c r="O6233">
        <f t="shared" si="387"/>
        <v>29757</v>
      </c>
      <c r="P6233" s="29">
        <f t="shared" si="388"/>
        <v>599713</v>
      </c>
      <c r="Q6233" t="e">
        <f>+VLOOKUP(O6233,'Bảng kê HĐ 2022'!N$1912:R$4434,4,0)</f>
        <v>#N/A</v>
      </c>
      <c r="R6233" t="e">
        <f>+VLOOKUP(O6233,'Hàng trả'!#REF!,2,0)</f>
        <v>#REF!</v>
      </c>
    </row>
    <row r="6234" spans="1:18" hidden="1" x14ac:dyDescent="0.3">
      <c r="A6234" s="10">
        <v>11</v>
      </c>
      <c r="B6234" s="5" t="s">
        <v>20146</v>
      </c>
      <c r="C6234" s="6" t="s">
        <v>20147</v>
      </c>
      <c r="D6234" s="7">
        <v>44802</v>
      </c>
      <c r="E6234" s="8" t="s">
        <v>20148</v>
      </c>
      <c r="F6234" s="9">
        <v>836686</v>
      </c>
      <c r="G6234" s="8" t="s">
        <v>17662</v>
      </c>
      <c r="H6234" s="9">
        <v>87852</v>
      </c>
      <c r="I6234" s="93">
        <v>748834</v>
      </c>
      <c r="J6234" s="94"/>
      <c r="K6234" s="95"/>
      <c r="L6234" s="96" t="s">
        <v>10189</v>
      </c>
      <c r="M6234" s="97"/>
      <c r="N6234" t="str">
        <f t="shared" si="386"/>
        <v>36343</v>
      </c>
      <c r="O6234">
        <f t="shared" si="387"/>
        <v>36343</v>
      </c>
      <c r="P6234" s="29">
        <f t="shared" si="388"/>
        <v>836686</v>
      </c>
      <c r="Q6234" t="e">
        <f>+VLOOKUP(O6234,'Bảng kê HĐ 2022'!N$1912:R$4434,4,0)</f>
        <v>#N/A</v>
      </c>
      <c r="R6234" t="e">
        <f>+VLOOKUP(O6234,'Hàng trả'!#REF!,2,0)</f>
        <v>#REF!</v>
      </c>
    </row>
    <row r="6235" spans="1:18" hidden="1" x14ac:dyDescent="0.3">
      <c r="A6235" s="10">
        <v>11</v>
      </c>
      <c r="B6235" s="5" t="s">
        <v>20149</v>
      </c>
      <c r="C6235" s="6" t="s">
        <v>20150</v>
      </c>
      <c r="D6235" s="7">
        <v>44788</v>
      </c>
      <c r="E6235" s="8" t="s">
        <v>20084</v>
      </c>
      <c r="F6235" s="9">
        <v>1191456</v>
      </c>
      <c r="G6235" s="8" t="s">
        <v>17662</v>
      </c>
      <c r="H6235" s="9">
        <v>125103</v>
      </c>
      <c r="I6235" s="93">
        <v>1066353</v>
      </c>
      <c r="J6235" s="94"/>
      <c r="K6235" s="95"/>
      <c r="L6235" s="96" t="s">
        <v>10189</v>
      </c>
      <c r="M6235" s="97"/>
      <c r="N6235" t="str">
        <f t="shared" si="386"/>
        <v>31526</v>
      </c>
      <c r="O6235">
        <f t="shared" si="387"/>
        <v>31526</v>
      </c>
      <c r="P6235" s="29">
        <f t="shared" si="388"/>
        <v>1191456</v>
      </c>
      <c r="Q6235" t="e">
        <f>+VLOOKUP(O6235,'Bảng kê HĐ 2022'!N$1912:R$4434,4,0)</f>
        <v>#N/A</v>
      </c>
      <c r="R6235" t="e">
        <f>+VLOOKUP(O6235,'Hàng trả'!#REF!,2,0)</f>
        <v>#REF!</v>
      </c>
    </row>
    <row r="6236" spans="1:18" hidden="1" x14ac:dyDescent="0.3">
      <c r="A6236" s="10">
        <v>11</v>
      </c>
      <c r="B6236" s="63" t="s">
        <v>20151</v>
      </c>
      <c r="C6236" s="6" t="s">
        <v>20152</v>
      </c>
      <c r="D6236" s="7">
        <v>44776</v>
      </c>
      <c r="E6236" s="8" t="s">
        <v>17814</v>
      </c>
      <c r="F6236" s="9">
        <v>816819</v>
      </c>
      <c r="G6236" s="8" t="s">
        <v>17662</v>
      </c>
      <c r="H6236" s="9">
        <v>85766</v>
      </c>
      <c r="I6236" s="66">
        <v>14726607</v>
      </c>
      <c r="J6236" s="67"/>
      <c r="K6236" s="68"/>
      <c r="L6236" s="75" t="s">
        <v>10189</v>
      </c>
      <c r="M6236" s="76"/>
      <c r="N6236" t="str">
        <f t="shared" si="386"/>
        <v>36552</v>
      </c>
      <c r="O6236">
        <f t="shared" si="387"/>
        <v>36552</v>
      </c>
      <c r="P6236" s="29">
        <f t="shared" si="388"/>
        <v>816819</v>
      </c>
      <c r="Q6236" t="e">
        <f>+VLOOKUP(O6236,'Bảng kê HĐ 2022'!N$1912:R$4434,4,0)</f>
        <v>#N/A</v>
      </c>
      <c r="R6236" t="e">
        <f>+VLOOKUP(O6236,'Hàng trả'!#REF!,2,0)</f>
        <v>#REF!</v>
      </c>
    </row>
    <row r="6237" spans="1:18" hidden="1" x14ac:dyDescent="0.3">
      <c r="A6237" s="10">
        <v>11</v>
      </c>
      <c r="B6237" s="64"/>
      <c r="C6237" s="6" t="s">
        <v>20153</v>
      </c>
      <c r="D6237" s="7">
        <v>44786</v>
      </c>
      <c r="E6237" s="8" t="s">
        <v>17814</v>
      </c>
      <c r="F6237" s="9">
        <v>1250988</v>
      </c>
      <c r="G6237" s="8" t="s">
        <v>17662</v>
      </c>
      <c r="H6237" s="9">
        <v>131354</v>
      </c>
      <c r="I6237" s="69"/>
      <c r="J6237" s="70"/>
      <c r="K6237" s="71"/>
      <c r="L6237" s="77"/>
      <c r="M6237" s="78"/>
      <c r="N6237" t="str">
        <f t="shared" si="386"/>
        <v>31165</v>
      </c>
      <c r="O6237">
        <f t="shared" si="387"/>
        <v>31165</v>
      </c>
      <c r="P6237" s="29">
        <f t="shared" si="388"/>
        <v>1250988</v>
      </c>
      <c r="Q6237" t="e">
        <f>+VLOOKUP(O6237,'Bảng kê HĐ 2022'!N$1912:R$4434,4,0)</f>
        <v>#N/A</v>
      </c>
      <c r="R6237" t="e">
        <f>+VLOOKUP(O6237,'Hàng trả'!#REF!,2,0)</f>
        <v>#REF!</v>
      </c>
    </row>
    <row r="6238" spans="1:18" hidden="1" x14ac:dyDescent="0.3">
      <c r="A6238" s="10">
        <v>11</v>
      </c>
      <c r="B6238" s="64"/>
      <c r="C6238" s="6" t="s">
        <v>20154</v>
      </c>
      <c r="D6238" s="7">
        <v>44798</v>
      </c>
      <c r="E6238" s="8" t="s">
        <v>17814</v>
      </c>
      <c r="F6238" s="9">
        <v>945079</v>
      </c>
      <c r="G6238" s="8" t="s">
        <v>17662</v>
      </c>
      <c r="H6238" s="9">
        <v>99233</v>
      </c>
      <c r="I6238" s="69"/>
      <c r="J6238" s="70"/>
      <c r="K6238" s="71"/>
      <c r="L6238" s="77"/>
      <c r="M6238" s="78"/>
      <c r="N6238" t="str">
        <f t="shared" si="386"/>
        <v>35422</v>
      </c>
      <c r="O6238">
        <f t="shared" si="387"/>
        <v>35422</v>
      </c>
      <c r="P6238" s="29">
        <f t="shared" si="388"/>
        <v>945079</v>
      </c>
      <c r="Q6238" t="e">
        <f>+VLOOKUP(O6238,'Bảng kê HĐ 2022'!N$1912:R$4434,4,0)</f>
        <v>#N/A</v>
      </c>
      <c r="R6238" t="e">
        <f>+VLOOKUP(O6238,'Hàng trả'!#REF!,2,0)</f>
        <v>#REF!</v>
      </c>
    </row>
    <row r="6239" spans="1:18" hidden="1" x14ac:dyDescent="0.3">
      <c r="A6239" s="10">
        <v>11</v>
      </c>
      <c r="B6239" s="64"/>
      <c r="C6239" s="6" t="s">
        <v>20155</v>
      </c>
      <c r="D6239" s="7">
        <v>44804</v>
      </c>
      <c r="E6239" s="8" t="s">
        <v>20084</v>
      </c>
      <c r="F6239" s="9">
        <v>729637</v>
      </c>
      <c r="G6239" s="8" t="s">
        <v>17662</v>
      </c>
      <c r="H6239" s="9">
        <v>76612</v>
      </c>
      <c r="I6239" s="69"/>
      <c r="J6239" s="70"/>
      <c r="K6239" s="71"/>
      <c r="L6239" s="77"/>
      <c r="M6239" s="78"/>
      <c r="N6239" t="str">
        <f t="shared" si="386"/>
        <v>36564</v>
      </c>
      <c r="O6239">
        <f t="shared" si="387"/>
        <v>36564</v>
      </c>
      <c r="P6239" s="29">
        <f t="shared" si="388"/>
        <v>729637</v>
      </c>
      <c r="Q6239" t="e">
        <f>+VLOOKUP(O6239,'Bảng kê HĐ 2022'!N$1912:R$4434,4,0)</f>
        <v>#N/A</v>
      </c>
      <c r="R6239" t="e">
        <f>+VLOOKUP(O6239,'Hàng trả'!#REF!,2,0)</f>
        <v>#REF!</v>
      </c>
    </row>
    <row r="6240" spans="1:18" hidden="1" x14ac:dyDescent="0.3">
      <c r="A6240" s="10">
        <v>11</v>
      </c>
      <c r="B6240" s="64"/>
      <c r="C6240" s="6" t="s">
        <v>20156</v>
      </c>
      <c r="D6240" s="7">
        <v>44804</v>
      </c>
      <c r="E6240" s="8" t="s">
        <v>20084</v>
      </c>
      <c r="F6240" s="9">
        <v>196020</v>
      </c>
      <c r="G6240" s="8" t="s">
        <v>17662</v>
      </c>
      <c r="H6240" s="9">
        <v>20582</v>
      </c>
      <c r="I6240" s="69"/>
      <c r="J6240" s="70"/>
      <c r="K6240" s="71"/>
      <c r="L6240" s="77"/>
      <c r="M6240" s="78"/>
      <c r="N6240" t="str">
        <f t="shared" si="386"/>
        <v>36575</v>
      </c>
      <c r="O6240">
        <f t="shared" si="387"/>
        <v>36575</v>
      </c>
      <c r="P6240" s="29">
        <f t="shared" si="388"/>
        <v>196020</v>
      </c>
      <c r="Q6240" t="e">
        <f>+VLOOKUP(O6240,'Bảng kê HĐ 2022'!N$1912:R$4434,4,0)</f>
        <v>#N/A</v>
      </c>
      <c r="R6240" t="e">
        <f>+VLOOKUP(O6240,'Hàng trả'!#REF!,2,0)</f>
        <v>#REF!</v>
      </c>
    </row>
    <row r="6241" spans="1:18" hidden="1" x14ac:dyDescent="0.3">
      <c r="A6241" s="10">
        <v>11</v>
      </c>
      <c r="B6241" s="64"/>
      <c r="C6241" s="6" t="s">
        <v>20157</v>
      </c>
      <c r="D6241" s="7">
        <v>44789</v>
      </c>
      <c r="E6241" s="8" t="s">
        <v>20084</v>
      </c>
      <c r="F6241" s="9">
        <v>513793</v>
      </c>
      <c r="G6241" s="8" t="s">
        <v>17662</v>
      </c>
      <c r="H6241" s="9">
        <v>53948</v>
      </c>
      <c r="I6241" s="69"/>
      <c r="J6241" s="70"/>
      <c r="K6241" s="71"/>
      <c r="L6241" s="77"/>
      <c r="M6241" s="78"/>
      <c r="N6241" t="str">
        <f t="shared" si="386"/>
        <v>31645</v>
      </c>
      <c r="O6241">
        <f t="shared" si="387"/>
        <v>31645</v>
      </c>
      <c r="P6241" s="29">
        <f t="shared" si="388"/>
        <v>513793</v>
      </c>
      <c r="Q6241" t="e">
        <f>+VLOOKUP(O6241,'Bảng kê HĐ 2022'!N$1912:R$4434,4,0)</f>
        <v>#N/A</v>
      </c>
      <c r="R6241" t="e">
        <f>+VLOOKUP(O6241,'Hàng trả'!#REF!,2,0)</f>
        <v>#REF!</v>
      </c>
    </row>
    <row r="6242" spans="1:18" hidden="1" x14ac:dyDescent="0.3">
      <c r="A6242" s="10">
        <v>11</v>
      </c>
      <c r="B6242" s="64"/>
      <c r="C6242" s="6" t="s">
        <v>20158</v>
      </c>
      <c r="D6242" s="7">
        <v>44804</v>
      </c>
      <c r="E6242" s="8" t="s">
        <v>20084</v>
      </c>
      <c r="F6242" s="9">
        <v>1068630</v>
      </c>
      <c r="G6242" s="8" t="s">
        <v>17662</v>
      </c>
      <c r="H6242" s="9">
        <v>112206</v>
      </c>
      <c r="I6242" s="69"/>
      <c r="J6242" s="70"/>
      <c r="K6242" s="71"/>
      <c r="L6242" s="77"/>
      <c r="M6242" s="78"/>
      <c r="N6242" t="str">
        <f t="shared" si="386"/>
        <v>36568</v>
      </c>
      <c r="O6242">
        <f t="shared" si="387"/>
        <v>36568</v>
      </c>
      <c r="P6242" s="29">
        <f t="shared" si="388"/>
        <v>1068630</v>
      </c>
      <c r="Q6242" t="e">
        <f>+VLOOKUP(O6242,'Bảng kê HĐ 2022'!N$1912:R$4434,4,0)</f>
        <v>#N/A</v>
      </c>
      <c r="R6242" t="e">
        <f>+VLOOKUP(O6242,'Hàng trả'!#REF!,2,0)</f>
        <v>#REF!</v>
      </c>
    </row>
    <row r="6243" spans="1:18" hidden="1" x14ac:dyDescent="0.3">
      <c r="A6243" s="10">
        <v>11</v>
      </c>
      <c r="B6243" s="64"/>
      <c r="C6243" s="6" t="s">
        <v>20159</v>
      </c>
      <c r="D6243" s="7">
        <v>44796</v>
      </c>
      <c r="E6243" s="8" t="s">
        <v>20092</v>
      </c>
      <c r="F6243" s="9">
        <v>1049216</v>
      </c>
      <c r="G6243" s="8" t="s">
        <v>17662</v>
      </c>
      <c r="H6243" s="9">
        <v>110168</v>
      </c>
      <c r="I6243" s="69"/>
      <c r="J6243" s="70"/>
      <c r="K6243" s="71"/>
      <c r="L6243" s="77"/>
      <c r="M6243" s="78"/>
      <c r="N6243" t="str">
        <f t="shared" si="386"/>
        <v>34300</v>
      </c>
      <c r="O6243">
        <f t="shared" si="387"/>
        <v>34300</v>
      </c>
      <c r="P6243" s="29">
        <f t="shared" si="388"/>
        <v>1049216</v>
      </c>
      <c r="Q6243" t="e">
        <f>+VLOOKUP(O6243,'Bảng kê HĐ 2022'!N$1912:R$4434,4,0)</f>
        <v>#N/A</v>
      </c>
      <c r="R6243" t="e">
        <f>+VLOOKUP(O6243,'Hàng trả'!#REF!,2,0)</f>
        <v>#REF!</v>
      </c>
    </row>
    <row r="6244" spans="1:18" hidden="1" x14ac:dyDescent="0.3">
      <c r="A6244" s="10">
        <v>11</v>
      </c>
      <c r="B6244" s="64"/>
      <c r="C6244" s="6" t="s">
        <v>20160</v>
      </c>
      <c r="D6244" s="7">
        <v>44804</v>
      </c>
      <c r="E6244" s="8" t="s">
        <v>20084</v>
      </c>
      <c r="F6244" s="9">
        <v>1843322</v>
      </c>
      <c r="G6244" s="8" t="s">
        <v>17662</v>
      </c>
      <c r="H6244" s="9">
        <v>193549</v>
      </c>
      <c r="I6244" s="69"/>
      <c r="J6244" s="70"/>
      <c r="K6244" s="71"/>
      <c r="L6244" s="77"/>
      <c r="M6244" s="78"/>
      <c r="N6244" t="str">
        <f t="shared" si="386"/>
        <v>36567</v>
      </c>
      <c r="O6244">
        <f t="shared" si="387"/>
        <v>36567</v>
      </c>
      <c r="P6244" s="29">
        <f t="shared" si="388"/>
        <v>1843322</v>
      </c>
      <c r="Q6244" t="e">
        <f>+VLOOKUP(O6244,'Bảng kê HĐ 2022'!N$1912:R$4434,4,0)</f>
        <v>#N/A</v>
      </c>
      <c r="R6244" t="e">
        <f>+VLOOKUP(O6244,'Hàng trả'!#REF!,2,0)</f>
        <v>#REF!</v>
      </c>
    </row>
    <row r="6245" spans="1:18" hidden="1" x14ac:dyDescent="0.3">
      <c r="A6245" s="10">
        <v>11</v>
      </c>
      <c r="B6245" s="64"/>
      <c r="C6245" s="6" t="s">
        <v>20161</v>
      </c>
      <c r="D6245" s="7">
        <v>44793</v>
      </c>
      <c r="E6245" s="8" t="s">
        <v>20084</v>
      </c>
      <c r="F6245" s="9">
        <v>1867085</v>
      </c>
      <c r="G6245" s="8" t="s">
        <v>17662</v>
      </c>
      <c r="H6245" s="9">
        <v>196044</v>
      </c>
      <c r="I6245" s="69"/>
      <c r="J6245" s="70"/>
      <c r="K6245" s="71"/>
      <c r="L6245" s="77"/>
      <c r="M6245" s="78"/>
      <c r="N6245" t="str">
        <f t="shared" si="386"/>
        <v>34128</v>
      </c>
      <c r="O6245">
        <f t="shared" si="387"/>
        <v>34128</v>
      </c>
      <c r="P6245" s="29">
        <f t="shared" si="388"/>
        <v>1867085</v>
      </c>
      <c r="Q6245" t="e">
        <f>+VLOOKUP(O6245,'Bảng kê HĐ 2022'!N$1912:R$4434,4,0)</f>
        <v>#N/A</v>
      </c>
      <c r="R6245" t="e">
        <f>+VLOOKUP(O6245,'Hàng trả'!#REF!,2,0)</f>
        <v>#REF!</v>
      </c>
    </row>
    <row r="6246" spans="1:18" hidden="1" x14ac:dyDescent="0.3">
      <c r="A6246" s="10">
        <v>11</v>
      </c>
      <c r="B6246" s="64"/>
      <c r="C6246" s="6" t="s">
        <v>20162</v>
      </c>
      <c r="D6246" s="7">
        <v>44798</v>
      </c>
      <c r="E6246" s="8" t="s">
        <v>20084</v>
      </c>
      <c r="F6246" s="9">
        <v>562057</v>
      </c>
      <c r="G6246" s="8" t="s">
        <v>17662</v>
      </c>
      <c r="H6246" s="9">
        <v>59016</v>
      </c>
      <c r="I6246" s="69"/>
      <c r="J6246" s="70"/>
      <c r="K6246" s="71"/>
      <c r="L6246" s="77"/>
      <c r="M6246" s="78"/>
      <c r="N6246" t="str">
        <f t="shared" si="386"/>
        <v>35420</v>
      </c>
      <c r="O6246">
        <f t="shared" si="387"/>
        <v>35420</v>
      </c>
      <c r="P6246" s="29">
        <f t="shared" si="388"/>
        <v>562057</v>
      </c>
      <c r="Q6246" t="e">
        <f>+VLOOKUP(O6246,'Bảng kê HĐ 2022'!N$1912:R$4434,4,0)</f>
        <v>#N/A</v>
      </c>
      <c r="R6246" t="e">
        <f>+VLOOKUP(O6246,'Hàng trả'!#REF!,2,0)</f>
        <v>#REF!</v>
      </c>
    </row>
    <row r="6247" spans="1:18" hidden="1" x14ac:dyDescent="0.3">
      <c r="A6247" s="10">
        <v>11</v>
      </c>
      <c r="B6247" s="64"/>
      <c r="C6247" s="6" t="s">
        <v>20163</v>
      </c>
      <c r="D6247" s="7">
        <v>44804</v>
      </c>
      <c r="E6247" s="8" t="s">
        <v>20084</v>
      </c>
      <c r="F6247" s="9">
        <v>1741392</v>
      </c>
      <c r="G6247" s="8" t="s">
        <v>17662</v>
      </c>
      <c r="H6247" s="9">
        <v>182846</v>
      </c>
      <c r="I6247" s="69"/>
      <c r="J6247" s="70"/>
      <c r="K6247" s="71"/>
      <c r="L6247" s="77"/>
      <c r="M6247" s="78"/>
      <c r="N6247" t="str">
        <f t="shared" si="386"/>
        <v>36566</v>
      </c>
      <c r="O6247">
        <f t="shared" si="387"/>
        <v>36566</v>
      </c>
      <c r="P6247" s="29">
        <f t="shared" si="388"/>
        <v>1741392</v>
      </c>
      <c r="Q6247" t="e">
        <f>+VLOOKUP(O6247,'Bảng kê HĐ 2022'!N$1912:R$4434,4,0)</f>
        <v>#N/A</v>
      </c>
      <c r="R6247" t="e">
        <f>+VLOOKUP(O6247,'Hàng trả'!#REF!,2,0)</f>
        <v>#REF!</v>
      </c>
    </row>
    <row r="6248" spans="1:18" hidden="1" x14ac:dyDescent="0.3">
      <c r="A6248" s="10">
        <v>11</v>
      </c>
      <c r="B6248" s="64"/>
      <c r="C6248" s="6" t="s">
        <v>20164</v>
      </c>
      <c r="D6248" s="7">
        <v>44803</v>
      </c>
      <c r="E6248" s="8" t="s">
        <v>20084</v>
      </c>
      <c r="F6248" s="9">
        <v>2050669</v>
      </c>
      <c r="G6248" s="8" t="s">
        <v>17662</v>
      </c>
      <c r="H6248" s="9">
        <v>215320</v>
      </c>
      <c r="I6248" s="69"/>
      <c r="J6248" s="70"/>
      <c r="K6248" s="71"/>
      <c r="L6248" s="77"/>
      <c r="M6248" s="78"/>
      <c r="N6248" t="str">
        <f t="shared" si="386"/>
        <v>36441</v>
      </c>
      <c r="O6248">
        <f t="shared" si="387"/>
        <v>36441</v>
      </c>
      <c r="P6248" s="29">
        <f t="shared" si="388"/>
        <v>2050669</v>
      </c>
      <c r="Q6248" t="e">
        <f>+VLOOKUP(O6248,'Bảng kê HĐ 2022'!N$1912:R$4434,4,0)</f>
        <v>#N/A</v>
      </c>
      <c r="R6248" t="e">
        <f>+VLOOKUP(O6248,'Hàng trả'!#REF!,2,0)</f>
        <v>#REF!</v>
      </c>
    </row>
    <row r="6249" spans="1:18" hidden="1" x14ac:dyDescent="0.3">
      <c r="A6249" s="10">
        <v>11</v>
      </c>
      <c r="B6249" s="65"/>
      <c r="C6249" s="6" t="s">
        <v>20165</v>
      </c>
      <c r="D6249" s="7">
        <v>44804</v>
      </c>
      <c r="E6249" s="8" t="s">
        <v>20084</v>
      </c>
      <c r="F6249" s="9">
        <v>1819603</v>
      </c>
      <c r="G6249" s="8" t="s">
        <v>17662</v>
      </c>
      <c r="H6249" s="9">
        <v>191058</v>
      </c>
      <c r="I6249" s="72"/>
      <c r="J6249" s="73"/>
      <c r="K6249" s="74"/>
      <c r="L6249" s="79"/>
      <c r="M6249" s="80"/>
      <c r="N6249" t="str">
        <f t="shared" si="386"/>
        <v>36565</v>
      </c>
      <c r="O6249">
        <f t="shared" si="387"/>
        <v>36565</v>
      </c>
      <c r="P6249" s="29">
        <f t="shared" si="388"/>
        <v>1819603</v>
      </c>
      <c r="Q6249" t="e">
        <f>+VLOOKUP(O6249,'Bảng kê HĐ 2022'!N$1912:R$4434,4,0)</f>
        <v>#N/A</v>
      </c>
      <c r="R6249" t="e">
        <f>+VLOOKUP(O6249,'Hàng trả'!#REF!,2,0)</f>
        <v>#REF!</v>
      </c>
    </row>
    <row r="6250" spans="1:18" hidden="1" x14ac:dyDescent="0.3">
      <c r="A6250" s="10">
        <v>11</v>
      </c>
      <c r="B6250" s="63" t="s">
        <v>20166</v>
      </c>
      <c r="C6250" s="6" t="s">
        <v>20167</v>
      </c>
      <c r="D6250" s="7">
        <v>44776</v>
      </c>
      <c r="E6250" s="8" t="s">
        <v>20092</v>
      </c>
      <c r="F6250" s="9">
        <v>996241</v>
      </c>
      <c r="G6250" s="8" t="s">
        <v>17662</v>
      </c>
      <c r="H6250" s="9">
        <v>104605</v>
      </c>
      <c r="I6250" s="66">
        <v>5260011</v>
      </c>
      <c r="J6250" s="67"/>
      <c r="K6250" s="68"/>
      <c r="L6250" s="75" t="s">
        <v>10189</v>
      </c>
      <c r="M6250" s="76"/>
      <c r="N6250" t="str">
        <f t="shared" si="386"/>
        <v>29365</v>
      </c>
      <c r="O6250">
        <f t="shared" si="387"/>
        <v>29365</v>
      </c>
      <c r="P6250" s="29">
        <f t="shared" si="388"/>
        <v>996241</v>
      </c>
      <c r="Q6250" t="e">
        <f>+VLOOKUP(O6250,'Bảng kê HĐ 2022'!N$1912:R$4434,4,0)</f>
        <v>#N/A</v>
      </c>
      <c r="R6250" t="e">
        <f>+VLOOKUP(O6250,'Hàng trả'!#REF!,2,0)</f>
        <v>#REF!</v>
      </c>
    </row>
    <row r="6251" spans="1:18" hidden="1" x14ac:dyDescent="0.3">
      <c r="A6251" s="10">
        <v>11</v>
      </c>
      <c r="B6251" s="64"/>
      <c r="C6251" s="6" t="s">
        <v>20168</v>
      </c>
      <c r="D6251" s="7">
        <v>44791</v>
      </c>
      <c r="E6251" s="8" t="s">
        <v>20092</v>
      </c>
      <c r="F6251" s="9">
        <v>608031</v>
      </c>
      <c r="G6251" s="8" t="s">
        <v>17662</v>
      </c>
      <c r="H6251" s="9">
        <v>63843</v>
      </c>
      <c r="I6251" s="69"/>
      <c r="J6251" s="70"/>
      <c r="K6251" s="71"/>
      <c r="L6251" s="77"/>
      <c r="M6251" s="78"/>
      <c r="N6251" t="str">
        <f t="shared" si="386"/>
        <v>33514</v>
      </c>
      <c r="O6251">
        <f t="shared" si="387"/>
        <v>33514</v>
      </c>
      <c r="P6251" s="29">
        <f t="shared" si="388"/>
        <v>608031</v>
      </c>
      <c r="Q6251" t="e">
        <f>+VLOOKUP(O6251,'Bảng kê HĐ 2022'!N$1912:R$4434,4,0)</f>
        <v>#N/A</v>
      </c>
      <c r="R6251" t="e">
        <f>+VLOOKUP(O6251,'Hàng trả'!#REF!,2,0)</f>
        <v>#REF!</v>
      </c>
    </row>
    <row r="6252" spans="1:18" hidden="1" x14ac:dyDescent="0.3">
      <c r="A6252" s="10">
        <v>11</v>
      </c>
      <c r="B6252" s="64"/>
      <c r="C6252" s="6" t="s">
        <v>20169</v>
      </c>
      <c r="D6252" s="7">
        <v>44804</v>
      </c>
      <c r="E6252" s="8" t="s">
        <v>20092</v>
      </c>
      <c r="F6252" s="9">
        <v>1176647</v>
      </c>
      <c r="G6252" s="8" t="s">
        <v>17662</v>
      </c>
      <c r="H6252" s="9">
        <v>123548</v>
      </c>
      <c r="I6252" s="69"/>
      <c r="J6252" s="70"/>
      <c r="K6252" s="71"/>
      <c r="L6252" s="77"/>
      <c r="M6252" s="78"/>
      <c r="N6252" t="str">
        <f t="shared" si="386"/>
        <v>36543</v>
      </c>
      <c r="O6252">
        <f t="shared" si="387"/>
        <v>36543</v>
      </c>
      <c r="P6252" s="29">
        <f t="shared" si="388"/>
        <v>1176647</v>
      </c>
      <c r="Q6252" t="e">
        <f>+VLOOKUP(O6252,'Bảng kê HĐ 2022'!N$1912:R$4434,4,0)</f>
        <v>#N/A</v>
      </c>
      <c r="R6252" t="e">
        <f>+VLOOKUP(O6252,'Hàng trả'!#REF!,2,0)</f>
        <v>#REF!</v>
      </c>
    </row>
    <row r="6253" spans="1:18" hidden="1" x14ac:dyDescent="0.3">
      <c r="A6253" s="10">
        <v>11</v>
      </c>
      <c r="B6253" s="64"/>
      <c r="C6253" s="6" t="s">
        <v>20170</v>
      </c>
      <c r="D6253" s="7">
        <v>44790</v>
      </c>
      <c r="E6253" s="8" t="s">
        <v>20092</v>
      </c>
      <c r="F6253" s="9">
        <v>628599</v>
      </c>
      <c r="G6253" s="8" t="s">
        <v>17662</v>
      </c>
      <c r="H6253" s="9">
        <v>66003</v>
      </c>
      <c r="I6253" s="69"/>
      <c r="J6253" s="70"/>
      <c r="K6253" s="71"/>
      <c r="L6253" s="77"/>
      <c r="M6253" s="78"/>
      <c r="N6253" t="str">
        <f t="shared" si="386"/>
        <v>31726</v>
      </c>
      <c r="O6253">
        <f t="shared" si="387"/>
        <v>31726</v>
      </c>
      <c r="P6253" s="29">
        <f t="shared" si="388"/>
        <v>628599</v>
      </c>
      <c r="Q6253" t="e">
        <f>+VLOOKUP(O6253,'Bảng kê HĐ 2022'!N$1912:R$4434,4,0)</f>
        <v>#N/A</v>
      </c>
      <c r="R6253" t="e">
        <f>+VLOOKUP(O6253,'Hàng trả'!#REF!,2,0)</f>
        <v>#REF!</v>
      </c>
    </row>
    <row r="6254" spans="1:18" hidden="1" x14ac:dyDescent="0.3">
      <c r="A6254" s="10">
        <v>11</v>
      </c>
      <c r="B6254" s="64"/>
      <c r="C6254" s="6" t="s">
        <v>20171</v>
      </c>
      <c r="D6254" s="7">
        <v>44783</v>
      </c>
      <c r="E6254" s="8" t="s">
        <v>17984</v>
      </c>
      <c r="F6254" s="9">
        <v>1596893</v>
      </c>
      <c r="G6254" s="8" t="s">
        <v>17662</v>
      </c>
      <c r="H6254" s="9">
        <v>167674</v>
      </c>
      <c r="I6254" s="69"/>
      <c r="J6254" s="70"/>
      <c r="K6254" s="71"/>
      <c r="L6254" s="77"/>
      <c r="M6254" s="78"/>
      <c r="N6254" t="str">
        <f t="shared" si="386"/>
        <v>29701</v>
      </c>
      <c r="O6254">
        <f t="shared" si="387"/>
        <v>29701</v>
      </c>
      <c r="P6254" s="29">
        <f t="shared" si="388"/>
        <v>1596893</v>
      </c>
      <c r="Q6254" t="e">
        <f>+VLOOKUP(O6254,'Bảng kê HĐ 2022'!N$1912:R$4434,4,0)</f>
        <v>#N/A</v>
      </c>
      <c r="R6254" t="e">
        <f>+VLOOKUP(O6254,'Hàng trả'!#REF!,2,0)</f>
        <v>#REF!</v>
      </c>
    </row>
    <row r="6255" spans="1:18" hidden="1" x14ac:dyDescent="0.3">
      <c r="A6255" s="10">
        <v>11</v>
      </c>
      <c r="B6255" s="65"/>
      <c r="C6255" s="6" t="s">
        <v>20172</v>
      </c>
      <c r="D6255" s="7">
        <v>44792</v>
      </c>
      <c r="E6255" s="8" t="s">
        <v>20092</v>
      </c>
      <c r="F6255" s="9">
        <v>870696</v>
      </c>
      <c r="G6255" s="8" t="s">
        <v>17662</v>
      </c>
      <c r="H6255" s="9">
        <v>91423</v>
      </c>
      <c r="I6255" s="72"/>
      <c r="J6255" s="73"/>
      <c r="K6255" s="74"/>
      <c r="L6255" s="79"/>
      <c r="M6255" s="80"/>
      <c r="N6255" t="str">
        <f t="shared" si="386"/>
        <v>33913</v>
      </c>
      <c r="O6255">
        <f t="shared" si="387"/>
        <v>33913</v>
      </c>
      <c r="P6255" s="29">
        <f t="shared" si="388"/>
        <v>870696</v>
      </c>
      <c r="Q6255" t="e">
        <f>+VLOOKUP(O6255,'Bảng kê HĐ 2022'!N$1912:R$4434,4,0)</f>
        <v>#N/A</v>
      </c>
      <c r="R6255" t="e">
        <f>+VLOOKUP(O6255,'Hàng trả'!#REF!,2,0)</f>
        <v>#REF!</v>
      </c>
    </row>
    <row r="6256" spans="1:18" hidden="1" x14ac:dyDescent="0.3">
      <c r="A6256" s="10">
        <v>11</v>
      </c>
      <c r="B6256" s="63" t="s">
        <v>20173</v>
      </c>
      <c r="C6256" s="6" t="s">
        <v>20174</v>
      </c>
      <c r="D6256" s="7">
        <v>44793</v>
      </c>
      <c r="E6256" s="8" t="s">
        <v>10193</v>
      </c>
      <c r="F6256" s="9">
        <v>348278</v>
      </c>
      <c r="G6256" s="8" t="s">
        <v>17662</v>
      </c>
      <c r="H6256" s="9">
        <v>36569</v>
      </c>
      <c r="I6256" s="66">
        <v>3689268</v>
      </c>
      <c r="J6256" s="67"/>
      <c r="K6256" s="68"/>
      <c r="L6256" s="75" t="s">
        <v>10189</v>
      </c>
      <c r="M6256" s="76"/>
      <c r="N6256" t="str">
        <f t="shared" si="386"/>
        <v>34137</v>
      </c>
      <c r="O6256">
        <f t="shared" si="387"/>
        <v>34137</v>
      </c>
      <c r="P6256" s="29">
        <f t="shared" si="388"/>
        <v>348278</v>
      </c>
      <c r="Q6256" t="e">
        <f>+VLOOKUP(O6256,'Bảng kê HĐ 2022'!N$1912:R$4434,4,0)</f>
        <v>#N/A</v>
      </c>
      <c r="R6256" t="e">
        <f>+VLOOKUP(O6256,'Hàng trả'!#REF!,2,0)</f>
        <v>#REF!</v>
      </c>
    </row>
    <row r="6257" spans="1:18" hidden="1" x14ac:dyDescent="0.3">
      <c r="A6257" s="10">
        <v>11</v>
      </c>
      <c r="B6257" s="64"/>
      <c r="C6257" s="6" t="s">
        <v>20175</v>
      </c>
      <c r="D6257" s="7">
        <v>44803</v>
      </c>
      <c r="E6257" s="8" t="s">
        <v>20109</v>
      </c>
      <c r="F6257" s="9">
        <v>1207745</v>
      </c>
      <c r="G6257" s="8" t="s">
        <v>17662</v>
      </c>
      <c r="H6257" s="9">
        <v>126813</v>
      </c>
      <c r="I6257" s="69"/>
      <c r="J6257" s="70"/>
      <c r="K6257" s="71"/>
      <c r="L6257" s="77"/>
      <c r="M6257" s="78"/>
      <c r="N6257" t="str">
        <f t="shared" si="386"/>
        <v>36420</v>
      </c>
      <c r="O6257">
        <f t="shared" si="387"/>
        <v>36420</v>
      </c>
      <c r="P6257" s="29">
        <f t="shared" si="388"/>
        <v>1207745</v>
      </c>
      <c r="Q6257" t="e">
        <f>+VLOOKUP(O6257,'Bảng kê HĐ 2022'!N$1912:R$4434,4,0)</f>
        <v>#N/A</v>
      </c>
      <c r="R6257" t="e">
        <f>+VLOOKUP(O6257,'Hàng trả'!#REF!,2,0)</f>
        <v>#REF!</v>
      </c>
    </row>
    <row r="6258" spans="1:18" hidden="1" x14ac:dyDescent="0.3">
      <c r="A6258" s="10">
        <v>11</v>
      </c>
      <c r="B6258" s="64"/>
      <c r="C6258" s="6" t="s">
        <v>20176</v>
      </c>
      <c r="D6258" s="7">
        <v>44791</v>
      </c>
      <c r="E6258" s="8" t="s">
        <v>10193</v>
      </c>
      <c r="F6258" s="9">
        <v>364819</v>
      </c>
      <c r="G6258" s="8" t="s">
        <v>17662</v>
      </c>
      <c r="H6258" s="9">
        <v>38306</v>
      </c>
      <c r="I6258" s="69"/>
      <c r="J6258" s="70"/>
      <c r="K6258" s="71"/>
      <c r="L6258" s="77"/>
      <c r="M6258" s="78"/>
      <c r="N6258" t="str">
        <f t="shared" si="386"/>
        <v>32506</v>
      </c>
      <c r="O6258">
        <f t="shared" si="387"/>
        <v>32506</v>
      </c>
      <c r="P6258" s="29">
        <f t="shared" si="388"/>
        <v>364819</v>
      </c>
      <c r="Q6258" t="e">
        <f>+VLOOKUP(O6258,'Bảng kê HĐ 2022'!N$1912:R$4434,4,0)</f>
        <v>#N/A</v>
      </c>
      <c r="R6258" t="e">
        <f>+VLOOKUP(O6258,'Hàng trả'!#REF!,2,0)</f>
        <v>#REF!</v>
      </c>
    </row>
    <row r="6259" spans="1:18" hidden="1" x14ac:dyDescent="0.3">
      <c r="A6259" s="10">
        <v>11</v>
      </c>
      <c r="B6259" s="64"/>
      <c r="C6259" s="6" t="s">
        <v>20177</v>
      </c>
      <c r="D6259" s="7">
        <v>44804</v>
      </c>
      <c r="E6259" s="8" t="s">
        <v>10193</v>
      </c>
      <c r="F6259" s="9">
        <v>629466</v>
      </c>
      <c r="G6259" s="8" t="s">
        <v>17662</v>
      </c>
      <c r="H6259" s="9">
        <v>66094</v>
      </c>
      <c r="I6259" s="69"/>
      <c r="J6259" s="70"/>
      <c r="K6259" s="71"/>
      <c r="L6259" s="77"/>
      <c r="M6259" s="78"/>
      <c r="N6259" t="str">
        <f t="shared" si="386"/>
        <v>36504</v>
      </c>
      <c r="O6259">
        <f t="shared" si="387"/>
        <v>36504</v>
      </c>
      <c r="P6259" s="29">
        <f t="shared" si="388"/>
        <v>629466</v>
      </c>
      <c r="Q6259" t="e">
        <f>+VLOOKUP(O6259,'Bảng kê HĐ 2022'!N$1912:R$4434,4,0)</f>
        <v>#N/A</v>
      </c>
      <c r="R6259" t="e">
        <f>+VLOOKUP(O6259,'Hàng trả'!#REF!,2,0)</f>
        <v>#REF!</v>
      </c>
    </row>
    <row r="6260" spans="1:18" hidden="1" x14ac:dyDescent="0.3">
      <c r="A6260" s="10">
        <v>11</v>
      </c>
      <c r="B6260" s="64"/>
      <c r="C6260" s="6" t="s">
        <v>20178</v>
      </c>
      <c r="D6260" s="7">
        <v>44777</v>
      </c>
      <c r="E6260" s="8" t="s">
        <v>20109</v>
      </c>
      <c r="F6260" s="9">
        <v>640391</v>
      </c>
      <c r="G6260" s="8" t="s">
        <v>17662</v>
      </c>
      <c r="H6260" s="9">
        <v>67241</v>
      </c>
      <c r="I6260" s="69"/>
      <c r="J6260" s="70"/>
      <c r="K6260" s="71"/>
      <c r="L6260" s="77"/>
      <c r="M6260" s="78"/>
      <c r="N6260" t="str">
        <f t="shared" si="386"/>
        <v>29426</v>
      </c>
      <c r="O6260">
        <f t="shared" si="387"/>
        <v>29426</v>
      </c>
      <c r="P6260" s="29">
        <f t="shared" si="388"/>
        <v>640391</v>
      </c>
      <c r="Q6260" t="e">
        <f>+VLOOKUP(O6260,'Bảng kê HĐ 2022'!N$1912:R$4434,4,0)</f>
        <v>#N/A</v>
      </c>
      <c r="R6260" t="e">
        <f>+VLOOKUP(O6260,'Hàng trả'!#REF!,2,0)</f>
        <v>#REF!</v>
      </c>
    </row>
    <row r="6261" spans="1:18" hidden="1" x14ac:dyDescent="0.3">
      <c r="A6261" s="10">
        <v>11</v>
      </c>
      <c r="B6261" s="65"/>
      <c r="C6261" s="6" t="s">
        <v>20179</v>
      </c>
      <c r="D6261" s="7">
        <v>44789</v>
      </c>
      <c r="E6261" s="8" t="s">
        <v>20109</v>
      </c>
      <c r="F6261" s="9">
        <v>931388</v>
      </c>
      <c r="G6261" s="8" t="s">
        <v>17662</v>
      </c>
      <c r="H6261" s="9">
        <v>97796</v>
      </c>
      <c r="I6261" s="72"/>
      <c r="J6261" s="73"/>
      <c r="K6261" s="74"/>
      <c r="L6261" s="79"/>
      <c r="M6261" s="80"/>
      <c r="N6261" t="str">
        <f t="shared" si="386"/>
        <v>31701</v>
      </c>
      <c r="O6261">
        <f t="shared" si="387"/>
        <v>31701</v>
      </c>
      <c r="P6261" s="29">
        <f t="shared" si="388"/>
        <v>931388</v>
      </c>
      <c r="Q6261" t="e">
        <f>+VLOOKUP(O6261,'Bảng kê HĐ 2022'!N$1912:R$4434,4,0)</f>
        <v>#N/A</v>
      </c>
      <c r="R6261" t="e">
        <f>+VLOOKUP(O6261,'Hàng trả'!#REF!,2,0)</f>
        <v>#REF!</v>
      </c>
    </row>
    <row r="6262" spans="1:18" hidden="1" x14ac:dyDescent="0.3">
      <c r="A6262" s="10">
        <v>11</v>
      </c>
      <c r="B6262" s="63" t="s">
        <v>20180</v>
      </c>
      <c r="C6262" s="6" t="s">
        <v>20181</v>
      </c>
      <c r="D6262" s="7">
        <v>44799</v>
      </c>
      <c r="E6262" s="8" t="s">
        <v>20182</v>
      </c>
      <c r="F6262" s="9">
        <v>499638</v>
      </c>
      <c r="G6262" s="8" t="s">
        <v>17662</v>
      </c>
      <c r="H6262" s="9">
        <v>52462</v>
      </c>
      <c r="I6262" s="66">
        <v>3516977</v>
      </c>
      <c r="J6262" s="67"/>
      <c r="K6262" s="68"/>
      <c r="L6262" s="75" t="s">
        <v>10189</v>
      </c>
      <c r="M6262" s="76"/>
      <c r="N6262" t="str">
        <f t="shared" si="386"/>
        <v>36084</v>
      </c>
      <c r="O6262">
        <f t="shared" si="387"/>
        <v>36084</v>
      </c>
      <c r="P6262" s="29">
        <f t="shared" si="388"/>
        <v>499638</v>
      </c>
      <c r="Q6262" t="e">
        <f>+VLOOKUP(O6262,'Bảng kê HĐ 2022'!N$1912:R$4434,4,0)</f>
        <v>#N/A</v>
      </c>
      <c r="R6262" t="e">
        <f>+VLOOKUP(O6262,'Hàng trả'!#REF!,2,0)</f>
        <v>#REF!</v>
      </c>
    </row>
    <row r="6263" spans="1:18" hidden="1" x14ac:dyDescent="0.3">
      <c r="A6263" s="10">
        <v>11</v>
      </c>
      <c r="B6263" s="64"/>
      <c r="C6263" s="6" t="s">
        <v>20183</v>
      </c>
      <c r="D6263" s="7">
        <v>44804</v>
      </c>
      <c r="E6263" s="8" t="s">
        <v>20182</v>
      </c>
      <c r="F6263" s="9">
        <v>987479</v>
      </c>
      <c r="G6263" s="8" t="s">
        <v>17662</v>
      </c>
      <c r="H6263" s="9">
        <v>103685</v>
      </c>
      <c r="I6263" s="69"/>
      <c r="J6263" s="70"/>
      <c r="K6263" s="71"/>
      <c r="L6263" s="77"/>
      <c r="M6263" s="78"/>
      <c r="N6263" t="str">
        <f t="shared" si="386"/>
        <v>36451</v>
      </c>
      <c r="O6263">
        <f t="shared" si="387"/>
        <v>36451</v>
      </c>
      <c r="P6263" s="29">
        <f t="shared" si="388"/>
        <v>987479</v>
      </c>
      <c r="Q6263" t="e">
        <f>+VLOOKUP(O6263,'Bảng kê HĐ 2022'!N$1912:R$4434,4,0)</f>
        <v>#N/A</v>
      </c>
      <c r="R6263" t="e">
        <f>+VLOOKUP(O6263,'Hàng trả'!#REF!,2,0)</f>
        <v>#REF!</v>
      </c>
    </row>
    <row r="6264" spans="1:18" hidden="1" x14ac:dyDescent="0.3">
      <c r="A6264" s="10">
        <v>11</v>
      </c>
      <c r="B6264" s="64"/>
      <c r="C6264" s="6" t="s">
        <v>20184</v>
      </c>
      <c r="D6264" s="7">
        <v>44791</v>
      </c>
      <c r="E6264" s="8" t="s">
        <v>16654</v>
      </c>
      <c r="F6264" s="9">
        <v>270983</v>
      </c>
      <c r="G6264" s="8" t="s">
        <v>17662</v>
      </c>
      <c r="H6264" s="9">
        <v>28453</v>
      </c>
      <c r="I6264" s="69"/>
      <c r="J6264" s="70"/>
      <c r="K6264" s="71"/>
      <c r="L6264" s="77"/>
      <c r="M6264" s="78"/>
      <c r="N6264" t="str">
        <f t="shared" si="386"/>
        <v>32539</v>
      </c>
      <c r="O6264">
        <f t="shared" si="387"/>
        <v>32539</v>
      </c>
      <c r="P6264" s="29">
        <f t="shared" si="388"/>
        <v>270983</v>
      </c>
      <c r="Q6264" t="e">
        <f>+VLOOKUP(O6264,'Bảng kê HĐ 2022'!N$1912:R$4434,4,0)</f>
        <v>#N/A</v>
      </c>
      <c r="R6264" t="e">
        <f>+VLOOKUP(O6264,'Hàng trả'!#REF!,2,0)</f>
        <v>#REF!</v>
      </c>
    </row>
    <row r="6265" spans="1:18" hidden="1" x14ac:dyDescent="0.3">
      <c r="A6265" s="10">
        <v>11</v>
      </c>
      <c r="B6265" s="64"/>
      <c r="C6265" s="6" t="s">
        <v>20185</v>
      </c>
      <c r="D6265" s="7">
        <v>44793</v>
      </c>
      <c r="E6265" s="8" t="s">
        <v>16654</v>
      </c>
      <c r="F6265" s="9">
        <v>945079</v>
      </c>
      <c r="G6265" s="8" t="s">
        <v>17662</v>
      </c>
      <c r="H6265" s="9">
        <v>99233</v>
      </c>
      <c r="I6265" s="69"/>
      <c r="J6265" s="70"/>
      <c r="K6265" s="71"/>
      <c r="L6265" s="77"/>
      <c r="M6265" s="78"/>
      <c r="N6265" t="str">
        <f t="shared" si="386"/>
        <v>34118</v>
      </c>
      <c r="O6265">
        <f t="shared" si="387"/>
        <v>34118</v>
      </c>
      <c r="P6265" s="29">
        <f t="shared" si="388"/>
        <v>945079</v>
      </c>
      <c r="Q6265" t="e">
        <f>+VLOOKUP(O6265,'Bảng kê HĐ 2022'!N$1912:R$4434,4,0)</f>
        <v>#N/A</v>
      </c>
      <c r="R6265" t="e">
        <f>+VLOOKUP(O6265,'Hàng trả'!#REF!,2,0)</f>
        <v>#REF!</v>
      </c>
    </row>
    <row r="6266" spans="1:18" hidden="1" x14ac:dyDescent="0.3">
      <c r="A6266" s="10">
        <v>11</v>
      </c>
      <c r="B6266" s="64"/>
      <c r="C6266" s="6" t="s">
        <v>20186</v>
      </c>
      <c r="D6266" s="7">
        <v>44784</v>
      </c>
      <c r="E6266" s="8" t="s">
        <v>20182</v>
      </c>
      <c r="F6266" s="9">
        <v>270983</v>
      </c>
      <c r="G6266" s="8" t="s">
        <v>17662</v>
      </c>
      <c r="H6266" s="9">
        <v>28453</v>
      </c>
      <c r="I6266" s="69"/>
      <c r="J6266" s="70"/>
      <c r="K6266" s="71"/>
      <c r="L6266" s="77"/>
      <c r="M6266" s="78"/>
      <c r="N6266" t="str">
        <f t="shared" si="386"/>
        <v>29743</v>
      </c>
      <c r="O6266">
        <f t="shared" si="387"/>
        <v>29743</v>
      </c>
      <c r="P6266" s="29">
        <f t="shared" si="388"/>
        <v>270983</v>
      </c>
      <c r="Q6266" t="e">
        <f>+VLOOKUP(O6266,'Bảng kê HĐ 2022'!N$1912:R$4434,4,0)</f>
        <v>#N/A</v>
      </c>
      <c r="R6266" t="e">
        <f>+VLOOKUP(O6266,'Hàng trả'!#REF!,2,0)</f>
        <v>#REF!</v>
      </c>
    </row>
    <row r="6267" spans="1:18" hidden="1" x14ac:dyDescent="0.3">
      <c r="A6267" s="10">
        <v>11</v>
      </c>
      <c r="B6267" s="65"/>
      <c r="C6267" s="6" t="s">
        <v>20187</v>
      </c>
      <c r="D6267" s="7">
        <v>44775</v>
      </c>
      <c r="E6267" s="8" t="s">
        <v>20087</v>
      </c>
      <c r="F6267" s="9">
        <v>955421</v>
      </c>
      <c r="G6267" s="8" t="s">
        <v>17662</v>
      </c>
      <c r="H6267" s="9">
        <v>100319</v>
      </c>
      <c r="I6267" s="72"/>
      <c r="J6267" s="73"/>
      <c r="K6267" s="74"/>
      <c r="L6267" s="79"/>
      <c r="M6267" s="80"/>
      <c r="N6267" t="str">
        <f t="shared" si="386"/>
        <v>29167</v>
      </c>
      <c r="O6267">
        <f t="shared" si="387"/>
        <v>29167</v>
      </c>
      <c r="P6267" s="29">
        <f t="shared" si="388"/>
        <v>955421</v>
      </c>
      <c r="Q6267" t="e">
        <f>+VLOOKUP(O6267,'Bảng kê HĐ 2022'!N$1912:R$4434,4,0)</f>
        <v>#N/A</v>
      </c>
      <c r="R6267" t="e">
        <f>+VLOOKUP(O6267,'Hàng trả'!#REF!,2,0)</f>
        <v>#REF!</v>
      </c>
    </row>
    <row r="6268" spans="1:18" hidden="1" x14ac:dyDescent="0.3">
      <c r="A6268" s="10">
        <v>11</v>
      </c>
      <c r="B6268" s="63" t="s">
        <v>20188</v>
      </c>
      <c r="C6268" s="6" t="s">
        <v>20189</v>
      </c>
      <c r="D6268" s="7">
        <v>44790</v>
      </c>
      <c r="E6268" s="8" t="s">
        <v>20190</v>
      </c>
      <c r="F6268" s="9">
        <v>964532</v>
      </c>
      <c r="G6268" s="8" t="s">
        <v>17662</v>
      </c>
      <c r="H6268" s="9">
        <v>101276</v>
      </c>
      <c r="I6268" s="66">
        <v>1354472</v>
      </c>
      <c r="J6268" s="67"/>
      <c r="K6268" s="68"/>
      <c r="L6268" s="75" t="s">
        <v>10189</v>
      </c>
      <c r="M6268" s="76"/>
      <c r="N6268" t="str">
        <f t="shared" si="386"/>
        <v>31745</v>
      </c>
      <c r="O6268">
        <f t="shared" si="387"/>
        <v>31745</v>
      </c>
      <c r="P6268" s="29">
        <f t="shared" si="388"/>
        <v>964532</v>
      </c>
      <c r="Q6268" t="e">
        <f>+VLOOKUP(O6268,'Bảng kê HĐ 2022'!N$1912:R$4434,4,0)</f>
        <v>#N/A</v>
      </c>
      <c r="R6268" t="e">
        <f>+VLOOKUP(O6268,'Hàng trả'!#REF!,2,0)</f>
        <v>#REF!</v>
      </c>
    </row>
    <row r="6269" spans="1:18" hidden="1" x14ac:dyDescent="0.3">
      <c r="A6269" s="10">
        <v>11</v>
      </c>
      <c r="B6269" s="65"/>
      <c r="C6269" s="6" t="s">
        <v>20191</v>
      </c>
      <c r="D6269" s="7">
        <v>44791</v>
      </c>
      <c r="E6269" s="8" t="s">
        <v>20190</v>
      </c>
      <c r="F6269" s="9">
        <v>548844</v>
      </c>
      <c r="G6269" s="8" t="s">
        <v>17662</v>
      </c>
      <c r="H6269" s="9">
        <v>57628</v>
      </c>
      <c r="I6269" s="72"/>
      <c r="J6269" s="73"/>
      <c r="K6269" s="74"/>
      <c r="L6269" s="79"/>
      <c r="M6269" s="80"/>
      <c r="N6269" t="str">
        <f t="shared" si="386"/>
        <v>32504</v>
      </c>
      <c r="O6269">
        <f t="shared" si="387"/>
        <v>32504</v>
      </c>
      <c r="P6269" s="29">
        <f t="shared" si="388"/>
        <v>548844</v>
      </c>
      <c r="Q6269" t="e">
        <f>+VLOOKUP(O6269,'Bảng kê HĐ 2022'!N$1912:R$4434,4,0)</f>
        <v>#N/A</v>
      </c>
      <c r="R6269" t="e">
        <f>+VLOOKUP(O6269,'Hàng trả'!#REF!,2,0)</f>
        <v>#REF!</v>
      </c>
    </row>
    <row r="6270" spans="1:18" hidden="1" x14ac:dyDescent="0.3">
      <c r="A6270" s="10">
        <v>11</v>
      </c>
      <c r="B6270" s="63" t="s">
        <v>20192</v>
      </c>
      <c r="C6270" s="6" t="s">
        <v>20193</v>
      </c>
      <c r="D6270" s="7">
        <v>44799</v>
      </c>
      <c r="E6270" s="8" t="s">
        <v>18924</v>
      </c>
      <c r="F6270" s="9">
        <v>859466</v>
      </c>
      <c r="G6270" s="8" t="s">
        <v>17662</v>
      </c>
      <c r="H6270" s="9">
        <v>90244</v>
      </c>
      <c r="I6270" s="66">
        <v>1513304</v>
      </c>
      <c r="J6270" s="67"/>
      <c r="K6270" s="68"/>
      <c r="L6270" s="75" t="s">
        <v>10189</v>
      </c>
      <c r="M6270" s="76"/>
      <c r="N6270" t="str">
        <f t="shared" si="386"/>
        <v>36082</v>
      </c>
      <c r="O6270">
        <f t="shared" si="387"/>
        <v>36082</v>
      </c>
      <c r="P6270" s="29">
        <f t="shared" si="388"/>
        <v>859466</v>
      </c>
      <c r="Q6270" t="e">
        <f>+VLOOKUP(O6270,'Bảng kê HĐ 2022'!N$1912:R$4434,4,0)</f>
        <v>#N/A</v>
      </c>
      <c r="R6270" t="e">
        <f>+VLOOKUP(O6270,'Hàng trả'!#REF!,2,0)</f>
        <v>#REF!</v>
      </c>
    </row>
    <row r="6271" spans="1:18" hidden="1" x14ac:dyDescent="0.3">
      <c r="A6271" s="10">
        <v>11</v>
      </c>
      <c r="B6271" s="65"/>
      <c r="C6271" s="6" t="s">
        <v>20194</v>
      </c>
      <c r="D6271" s="7">
        <v>44799</v>
      </c>
      <c r="E6271" s="8" t="s">
        <v>20080</v>
      </c>
      <c r="F6271" s="9">
        <v>831376</v>
      </c>
      <c r="G6271" s="8" t="s">
        <v>17662</v>
      </c>
      <c r="H6271" s="9">
        <v>87294</v>
      </c>
      <c r="I6271" s="72"/>
      <c r="J6271" s="73"/>
      <c r="K6271" s="74"/>
      <c r="L6271" s="79"/>
      <c r="M6271" s="80"/>
      <c r="N6271" t="str">
        <f t="shared" si="386"/>
        <v>36074</v>
      </c>
      <c r="O6271">
        <f t="shared" si="387"/>
        <v>36074</v>
      </c>
      <c r="P6271" s="29">
        <f t="shared" si="388"/>
        <v>831376</v>
      </c>
      <c r="Q6271" t="e">
        <f>+VLOOKUP(O6271,'Bảng kê HĐ 2022'!N$1912:R$4434,4,0)</f>
        <v>#N/A</v>
      </c>
      <c r="R6271" t="e">
        <f>+VLOOKUP(O6271,'Hàng trả'!#REF!,2,0)</f>
        <v>#REF!</v>
      </c>
    </row>
    <row r="6272" spans="1:18" hidden="1" x14ac:dyDescent="0.3">
      <c r="A6272" s="10">
        <v>11</v>
      </c>
      <c r="B6272" s="63" t="s">
        <v>20195</v>
      </c>
      <c r="C6272" s="6" t="s">
        <v>20196</v>
      </c>
      <c r="D6272" s="7">
        <v>44791</v>
      </c>
      <c r="E6272" s="8" t="s">
        <v>20142</v>
      </c>
      <c r="F6272" s="9">
        <v>936762</v>
      </c>
      <c r="G6272" s="8" t="s">
        <v>17662</v>
      </c>
      <c r="H6272" s="9">
        <v>98360</v>
      </c>
      <c r="I6272" s="66">
        <v>2381732</v>
      </c>
      <c r="J6272" s="67"/>
      <c r="K6272" s="68"/>
      <c r="L6272" s="75" t="s">
        <v>10189</v>
      </c>
      <c r="M6272" s="76"/>
      <c r="N6272" t="str">
        <f t="shared" si="386"/>
        <v>32518</v>
      </c>
      <c r="O6272">
        <f t="shared" si="387"/>
        <v>32518</v>
      </c>
      <c r="P6272" s="29">
        <f t="shared" si="388"/>
        <v>936762</v>
      </c>
      <c r="Q6272" t="e">
        <f>+VLOOKUP(O6272,'Bảng kê HĐ 2022'!N$1912:R$4434,4,0)</f>
        <v>#N/A</v>
      </c>
      <c r="R6272" t="e">
        <f>+VLOOKUP(O6272,'Hàng trả'!#REF!,2,0)</f>
        <v>#REF!</v>
      </c>
    </row>
    <row r="6273" spans="1:18" hidden="1" x14ac:dyDescent="0.3">
      <c r="A6273" s="10">
        <v>11</v>
      </c>
      <c r="B6273" s="64"/>
      <c r="C6273" s="6" t="s">
        <v>20197</v>
      </c>
      <c r="D6273" s="7">
        <v>44796</v>
      </c>
      <c r="E6273" s="8" t="s">
        <v>19016</v>
      </c>
      <c r="F6273" s="9">
        <v>1161770</v>
      </c>
      <c r="G6273" s="8" t="s">
        <v>17662</v>
      </c>
      <c r="H6273" s="9">
        <v>121986</v>
      </c>
      <c r="I6273" s="69"/>
      <c r="J6273" s="70"/>
      <c r="K6273" s="71"/>
      <c r="L6273" s="77"/>
      <c r="M6273" s="78"/>
      <c r="N6273" t="str">
        <f t="shared" si="386"/>
        <v>34285</v>
      </c>
      <c r="O6273">
        <f t="shared" si="387"/>
        <v>34285</v>
      </c>
      <c r="P6273" s="29">
        <f t="shared" si="388"/>
        <v>1161770</v>
      </c>
      <c r="Q6273" t="e">
        <f>+VLOOKUP(O6273,'Bảng kê HĐ 2022'!N$1912:R$4434,4,0)</f>
        <v>#N/A</v>
      </c>
      <c r="R6273" t="e">
        <f>+VLOOKUP(O6273,'Hàng trả'!#REF!,2,0)</f>
        <v>#REF!</v>
      </c>
    </row>
    <row r="6274" spans="1:18" hidden="1" x14ac:dyDescent="0.3">
      <c r="A6274" s="10">
        <v>11</v>
      </c>
      <c r="B6274" s="65"/>
      <c r="C6274" s="6" t="s">
        <v>20198</v>
      </c>
      <c r="D6274" s="7">
        <v>44791</v>
      </c>
      <c r="E6274" s="8" t="s">
        <v>19016</v>
      </c>
      <c r="F6274" s="9">
        <v>562621</v>
      </c>
      <c r="G6274" s="8" t="s">
        <v>17662</v>
      </c>
      <c r="H6274" s="9">
        <v>59075</v>
      </c>
      <c r="I6274" s="72"/>
      <c r="J6274" s="73"/>
      <c r="K6274" s="74"/>
      <c r="L6274" s="79"/>
      <c r="M6274" s="80"/>
      <c r="N6274" t="str">
        <f t="shared" si="386"/>
        <v>31750</v>
      </c>
      <c r="O6274">
        <f t="shared" si="387"/>
        <v>31750</v>
      </c>
      <c r="P6274" s="29">
        <f t="shared" si="388"/>
        <v>562621</v>
      </c>
      <c r="Q6274" t="e">
        <f>+VLOOKUP(O6274,'Bảng kê HĐ 2022'!N$1912:R$4434,4,0)</f>
        <v>#N/A</v>
      </c>
      <c r="R6274" t="e">
        <f>+VLOOKUP(O6274,'Hàng trả'!#REF!,2,0)</f>
        <v>#REF!</v>
      </c>
    </row>
    <row r="6275" spans="1:18" hidden="1" x14ac:dyDescent="0.3">
      <c r="A6275" s="10">
        <v>11</v>
      </c>
      <c r="B6275" s="63" t="s">
        <v>20199</v>
      </c>
      <c r="C6275" s="6" t="s">
        <v>20200</v>
      </c>
      <c r="D6275" s="7">
        <v>44802</v>
      </c>
      <c r="E6275" s="8" t="s">
        <v>17814</v>
      </c>
      <c r="F6275" s="9">
        <v>604704</v>
      </c>
      <c r="G6275" s="8" t="s">
        <v>17662</v>
      </c>
      <c r="H6275" s="9">
        <v>63494</v>
      </c>
      <c r="I6275" s="66">
        <v>754145</v>
      </c>
      <c r="J6275" s="67"/>
      <c r="K6275" s="68"/>
      <c r="L6275" s="75" t="s">
        <v>10189</v>
      </c>
      <c r="M6275" s="76"/>
      <c r="N6275" t="str">
        <f t="shared" si="386"/>
        <v>36332</v>
      </c>
      <c r="O6275">
        <f t="shared" si="387"/>
        <v>36332</v>
      </c>
      <c r="P6275" s="29">
        <f t="shared" si="388"/>
        <v>604704</v>
      </c>
      <c r="Q6275" t="e">
        <f>+VLOOKUP(O6275,'Bảng kê HĐ 2022'!N$1912:R$4434,4,0)</f>
        <v>#N/A</v>
      </c>
      <c r="R6275" t="e">
        <f>+VLOOKUP(O6275,'Hàng trả'!#REF!,2,0)</f>
        <v>#REF!</v>
      </c>
    </row>
    <row r="6276" spans="1:18" hidden="1" x14ac:dyDescent="0.3">
      <c r="A6276" s="10">
        <v>11</v>
      </c>
      <c r="B6276" s="65"/>
      <c r="C6276" s="6" t="s">
        <v>20201</v>
      </c>
      <c r="D6276" s="7">
        <v>44775</v>
      </c>
      <c r="E6276" s="8" t="s">
        <v>17814</v>
      </c>
      <c r="F6276" s="9">
        <v>237916</v>
      </c>
      <c r="G6276" s="8" t="s">
        <v>17662</v>
      </c>
      <c r="H6276" s="9">
        <v>24981</v>
      </c>
      <c r="I6276" s="72"/>
      <c r="J6276" s="73"/>
      <c r="K6276" s="74"/>
      <c r="L6276" s="79"/>
      <c r="M6276" s="80"/>
      <c r="N6276" t="str">
        <f t="shared" si="386"/>
        <v>29069</v>
      </c>
      <c r="O6276">
        <f t="shared" si="387"/>
        <v>29069</v>
      </c>
      <c r="P6276" s="29">
        <f t="shared" si="388"/>
        <v>237916</v>
      </c>
      <c r="Q6276" t="e">
        <f>+VLOOKUP(O6276,'Bảng kê HĐ 2022'!N$1912:R$4434,4,0)</f>
        <v>#N/A</v>
      </c>
      <c r="R6276" t="e">
        <f>+VLOOKUP(O6276,'Hàng trả'!#REF!,2,0)</f>
        <v>#REF!</v>
      </c>
    </row>
    <row r="6277" spans="1:18" hidden="1" x14ac:dyDescent="0.3">
      <c r="A6277" s="10">
        <v>11</v>
      </c>
      <c r="B6277" s="63" t="s">
        <v>20202</v>
      </c>
      <c r="C6277" s="6" t="s">
        <v>20203</v>
      </c>
      <c r="D6277" s="7">
        <v>44831</v>
      </c>
      <c r="E6277" s="8" t="s">
        <v>17814</v>
      </c>
      <c r="F6277" s="9">
        <v>1335020</v>
      </c>
      <c r="G6277" s="8" t="s">
        <v>17662</v>
      </c>
      <c r="H6277" s="9">
        <v>140177</v>
      </c>
      <c r="I6277" s="66">
        <v>6440155</v>
      </c>
      <c r="J6277" s="67"/>
      <c r="K6277" s="68"/>
      <c r="L6277" s="75" t="s">
        <v>10189</v>
      </c>
      <c r="M6277" s="76"/>
      <c r="N6277" t="str">
        <f t="shared" si="386"/>
        <v>44276</v>
      </c>
      <c r="O6277">
        <f t="shared" si="387"/>
        <v>44276</v>
      </c>
      <c r="P6277" s="29">
        <f t="shared" si="388"/>
        <v>1335020</v>
      </c>
      <c r="Q6277" t="e">
        <f>+VLOOKUP(O6277,'Bảng kê HĐ 2022'!N$1912:R$4434,4,0)</f>
        <v>#N/A</v>
      </c>
      <c r="R6277" t="e">
        <f>+VLOOKUP(O6277,'Hàng trả'!#REF!,2,0)</f>
        <v>#REF!</v>
      </c>
    </row>
    <row r="6278" spans="1:18" hidden="1" x14ac:dyDescent="0.3">
      <c r="A6278" s="10">
        <v>11</v>
      </c>
      <c r="B6278" s="64"/>
      <c r="C6278" s="6" t="s">
        <v>20204</v>
      </c>
      <c r="D6278" s="7">
        <v>44831</v>
      </c>
      <c r="E6278" s="8" t="s">
        <v>17814</v>
      </c>
      <c r="F6278" s="9">
        <v>599713</v>
      </c>
      <c r="G6278" s="8" t="s">
        <v>17662</v>
      </c>
      <c r="H6278" s="9">
        <v>62970</v>
      </c>
      <c r="I6278" s="69"/>
      <c r="J6278" s="70"/>
      <c r="K6278" s="71"/>
      <c r="L6278" s="77"/>
      <c r="M6278" s="78"/>
      <c r="N6278" t="str">
        <f t="shared" si="386"/>
        <v>44272</v>
      </c>
      <c r="O6278">
        <f t="shared" si="387"/>
        <v>44272</v>
      </c>
      <c r="P6278" s="29">
        <f t="shared" si="388"/>
        <v>599713</v>
      </c>
      <c r="Q6278" t="e">
        <f>+VLOOKUP(O6278,'Bảng kê HĐ 2022'!N$1912:R$4434,4,0)</f>
        <v>#N/A</v>
      </c>
      <c r="R6278" t="e">
        <f>+VLOOKUP(O6278,'Hàng trả'!#REF!,2,0)</f>
        <v>#REF!</v>
      </c>
    </row>
    <row r="6279" spans="1:18" hidden="1" x14ac:dyDescent="0.3">
      <c r="A6279" s="10">
        <v>11</v>
      </c>
      <c r="B6279" s="64"/>
      <c r="C6279" s="6" t="s">
        <v>20205</v>
      </c>
      <c r="D6279" s="7">
        <v>44833</v>
      </c>
      <c r="E6279" s="8" t="s">
        <v>17814</v>
      </c>
      <c r="F6279" s="9">
        <v>1837139</v>
      </c>
      <c r="G6279" s="8" t="s">
        <v>17662</v>
      </c>
      <c r="H6279" s="9">
        <v>192900</v>
      </c>
      <c r="I6279" s="69"/>
      <c r="J6279" s="70"/>
      <c r="K6279" s="71"/>
      <c r="L6279" s="77"/>
      <c r="M6279" s="78"/>
      <c r="N6279" t="str">
        <f t="shared" si="386"/>
        <v>45265</v>
      </c>
      <c r="O6279">
        <f t="shared" si="387"/>
        <v>45265</v>
      </c>
      <c r="P6279" s="29">
        <f t="shared" si="388"/>
        <v>1837139</v>
      </c>
      <c r="Q6279" t="e">
        <f>+VLOOKUP(O6279,'Bảng kê HĐ 2022'!N$1912:R$4434,4,0)</f>
        <v>#N/A</v>
      </c>
      <c r="R6279" t="e">
        <f>+VLOOKUP(O6279,'Hàng trả'!#REF!,2,0)</f>
        <v>#REF!</v>
      </c>
    </row>
    <row r="6280" spans="1:18" hidden="1" x14ac:dyDescent="0.3">
      <c r="A6280" s="10">
        <v>11</v>
      </c>
      <c r="B6280" s="64"/>
      <c r="C6280" s="6" t="s">
        <v>20206</v>
      </c>
      <c r="D6280" s="7">
        <v>44814</v>
      </c>
      <c r="E6280" s="8" t="s">
        <v>17814</v>
      </c>
      <c r="F6280" s="9">
        <v>599713</v>
      </c>
      <c r="G6280" s="8" t="s">
        <v>17662</v>
      </c>
      <c r="H6280" s="9">
        <v>62970</v>
      </c>
      <c r="I6280" s="69"/>
      <c r="J6280" s="70"/>
      <c r="K6280" s="71"/>
      <c r="L6280" s="77"/>
      <c r="M6280" s="78"/>
      <c r="N6280" t="str">
        <f t="shared" si="386"/>
        <v>39900</v>
      </c>
      <c r="O6280">
        <f t="shared" si="387"/>
        <v>39900</v>
      </c>
      <c r="P6280" s="29">
        <f t="shared" si="388"/>
        <v>599713</v>
      </c>
      <c r="Q6280" t="e">
        <f>+VLOOKUP(O6280,'Bảng kê HĐ 2022'!N$1912:R$4434,4,0)</f>
        <v>#N/A</v>
      </c>
      <c r="R6280" t="e">
        <f>+VLOOKUP(O6280,'Hàng trả'!#REF!,2,0)</f>
        <v>#REF!</v>
      </c>
    </row>
    <row r="6281" spans="1:18" hidden="1" x14ac:dyDescent="0.3">
      <c r="A6281" s="10">
        <v>11</v>
      </c>
      <c r="B6281" s="64"/>
      <c r="C6281" s="6" t="s">
        <v>20207</v>
      </c>
      <c r="D6281" s="7">
        <v>44831</v>
      </c>
      <c r="E6281" s="8" t="s">
        <v>18928</v>
      </c>
      <c r="F6281" s="9">
        <v>1310467</v>
      </c>
      <c r="G6281" s="8" t="s">
        <v>17662</v>
      </c>
      <c r="H6281" s="9">
        <v>137599</v>
      </c>
      <c r="I6281" s="69"/>
      <c r="J6281" s="70"/>
      <c r="K6281" s="71"/>
      <c r="L6281" s="77"/>
      <c r="M6281" s="78"/>
      <c r="N6281" t="str">
        <f t="shared" ref="N6281:N6344" si="389">+RIGHT(C6281,5)</f>
        <v>44267</v>
      </c>
      <c r="O6281">
        <f t="shared" ref="O6281:O6344" si="390">+N6281*1</f>
        <v>44267</v>
      </c>
      <c r="P6281" s="29">
        <f t="shared" ref="P6281:P6344" si="391">+F6281</f>
        <v>1310467</v>
      </c>
      <c r="Q6281" t="e">
        <f>+VLOOKUP(O6281,'Bảng kê HĐ 2022'!N$1912:R$4434,4,0)</f>
        <v>#N/A</v>
      </c>
      <c r="R6281" t="e">
        <f>+VLOOKUP(O6281,'Hàng trả'!#REF!,2,0)</f>
        <v>#REF!</v>
      </c>
    </row>
    <row r="6282" spans="1:18" hidden="1" x14ac:dyDescent="0.3">
      <c r="A6282" s="10">
        <v>11</v>
      </c>
      <c r="B6282" s="65"/>
      <c r="C6282" s="6" t="s">
        <v>20208</v>
      </c>
      <c r="D6282" s="7">
        <v>44834</v>
      </c>
      <c r="E6282" s="8" t="s">
        <v>17814</v>
      </c>
      <c r="F6282" s="9">
        <v>1513652</v>
      </c>
      <c r="G6282" s="8" t="s">
        <v>17662</v>
      </c>
      <c r="H6282" s="9">
        <v>158933</v>
      </c>
      <c r="I6282" s="72"/>
      <c r="J6282" s="73"/>
      <c r="K6282" s="74"/>
      <c r="L6282" s="79"/>
      <c r="M6282" s="80"/>
      <c r="N6282" t="str">
        <f t="shared" si="389"/>
        <v>45439</v>
      </c>
      <c r="O6282">
        <f t="shared" si="390"/>
        <v>45439</v>
      </c>
      <c r="P6282" s="29">
        <f t="shared" si="391"/>
        <v>1513652</v>
      </c>
      <c r="Q6282" t="e">
        <f>+VLOOKUP(O6282,'Bảng kê HĐ 2022'!N$1912:R$4434,4,0)</f>
        <v>#N/A</v>
      </c>
      <c r="R6282" t="e">
        <f>+VLOOKUP(O6282,'Hàng trả'!#REF!,2,0)</f>
        <v>#REF!</v>
      </c>
    </row>
    <row r="6283" spans="1:18" hidden="1" x14ac:dyDescent="0.3">
      <c r="A6283" s="10">
        <v>11</v>
      </c>
      <c r="B6283" s="63" t="s">
        <v>20209</v>
      </c>
      <c r="C6283" s="6" t="s">
        <v>20210</v>
      </c>
      <c r="D6283" s="7">
        <v>44819</v>
      </c>
      <c r="E6283" s="8" t="s">
        <v>17814</v>
      </c>
      <c r="F6283" s="9">
        <v>2138484</v>
      </c>
      <c r="G6283" s="8" t="s">
        <v>17662</v>
      </c>
      <c r="H6283" s="9">
        <v>224541</v>
      </c>
      <c r="I6283" s="66">
        <v>4895179</v>
      </c>
      <c r="J6283" s="67"/>
      <c r="K6283" s="68"/>
      <c r="L6283" s="75" t="s">
        <v>10189</v>
      </c>
      <c r="M6283" s="76"/>
      <c r="N6283" t="str">
        <f t="shared" si="389"/>
        <v>41346</v>
      </c>
      <c r="O6283">
        <f t="shared" si="390"/>
        <v>41346</v>
      </c>
      <c r="P6283" s="29">
        <f t="shared" si="391"/>
        <v>2138484</v>
      </c>
      <c r="Q6283" t="e">
        <f>+VLOOKUP(O6283,'Bảng kê HĐ 2022'!N$1912:R$4434,4,0)</f>
        <v>#N/A</v>
      </c>
      <c r="R6283" t="e">
        <f>+VLOOKUP(O6283,'Hàng trả'!#REF!,2,0)</f>
        <v>#REF!</v>
      </c>
    </row>
    <row r="6284" spans="1:18" hidden="1" x14ac:dyDescent="0.3">
      <c r="A6284" s="10">
        <v>11</v>
      </c>
      <c r="B6284" s="64"/>
      <c r="C6284" s="6" t="s">
        <v>20211</v>
      </c>
      <c r="D6284" s="7">
        <v>44818</v>
      </c>
      <c r="E6284" s="8" t="s">
        <v>20212</v>
      </c>
      <c r="F6284" s="9">
        <v>1009581</v>
      </c>
      <c r="G6284" s="8" t="s">
        <v>17662</v>
      </c>
      <c r="H6284" s="9">
        <v>106006</v>
      </c>
      <c r="I6284" s="69"/>
      <c r="J6284" s="70"/>
      <c r="K6284" s="71"/>
      <c r="L6284" s="77"/>
      <c r="M6284" s="78"/>
      <c r="N6284" t="str">
        <f t="shared" si="389"/>
        <v>40273</v>
      </c>
      <c r="O6284">
        <f t="shared" si="390"/>
        <v>40273</v>
      </c>
      <c r="P6284" s="29">
        <f t="shared" si="391"/>
        <v>1009581</v>
      </c>
      <c r="Q6284" t="e">
        <f>+VLOOKUP(O6284,'Bảng kê HĐ 2022'!N$1912:R$4434,4,0)</f>
        <v>#N/A</v>
      </c>
      <c r="R6284" t="e">
        <f>+VLOOKUP(O6284,'Hàng trả'!#REF!,2,0)</f>
        <v>#REF!</v>
      </c>
    </row>
    <row r="6285" spans="1:18" hidden="1" x14ac:dyDescent="0.3">
      <c r="A6285" s="10">
        <v>11</v>
      </c>
      <c r="B6285" s="64"/>
      <c r="C6285" s="6" t="s">
        <v>20213</v>
      </c>
      <c r="D6285" s="7">
        <v>44831</v>
      </c>
      <c r="E6285" s="8" t="s">
        <v>20214</v>
      </c>
      <c r="F6285" s="9">
        <v>1470409</v>
      </c>
      <c r="G6285" s="8" t="s">
        <v>17662</v>
      </c>
      <c r="H6285" s="9">
        <v>154393</v>
      </c>
      <c r="I6285" s="69"/>
      <c r="J6285" s="70"/>
      <c r="K6285" s="71"/>
      <c r="L6285" s="77"/>
      <c r="M6285" s="78"/>
      <c r="N6285" t="str">
        <f t="shared" si="389"/>
        <v>44244</v>
      </c>
      <c r="O6285">
        <f t="shared" si="390"/>
        <v>44244</v>
      </c>
      <c r="P6285" s="29">
        <f t="shared" si="391"/>
        <v>1470409</v>
      </c>
      <c r="Q6285" t="e">
        <f>+VLOOKUP(O6285,'Bảng kê HĐ 2022'!N$1912:R$4434,4,0)</f>
        <v>#N/A</v>
      </c>
      <c r="R6285" t="e">
        <f>+VLOOKUP(O6285,'Hàng trả'!#REF!,2,0)</f>
        <v>#REF!</v>
      </c>
    </row>
    <row r="6286" spans="1:18" hidden="1" x14ac:dyDescent="0.3">
      <c r="A6286" s="10">
        <v>11</v>
      </c>
      <c r="B6286" s="65"/>
      <c r="C6286" s="6" t="s">
        <v>20215</v>
      </c>
      <c r="D6286" s="7">
        <v>44833</v>
      </c>
      <c r="E6286" s="8" t="s">
        <v>20214</v>
      </c>
      <c r="F6286" s="9">
        <v>851000</v>
      </c>
      <c r="G6286" s="8" t="s">
        <v>17662</v>
      </c>
      <c r="H6286" s="9">
        <v>89355</v>
      </c>
      <c r="I6286" s="72"/>
      <c r="J6286" s="73"/>
      <c r="K6286" s="74"/>
      <c r="L6286" s="79"/>
      <c r="M6286" s="80"/>
      <c r="N6286" t="str">
        <f t="shared" si="389"/>
        <v>44800</v>
      </c>
      <c r="O6286">
        <f t="shared" si="390"/>
        <v>44800</v>
      </c>
      <c r="P6286" s="29">
        <f t="shared" si="391"/>
        <v>851000</v>
      </c>
      <c r="Q6286" t="e">
        <f>+VLOOKUP(O6286,'Bảng kê HĐ 2022'!N$1912:R$4434,4,0)</f>
        <v>#N/A</v>
      </c>
      <c r="R6286" t="e">
        <f>+VLOOKUP(O6286,'Hàng trả'!#REF!,2,0)</f>
        <v>#REF!</v>
      </c>
    </row>
    <row r="6287" spans="1:18" hidden="1" x14ac:dyDescent="0.3">
      <c r="A6287" s="10">
        <v>11</v>
      </c>
      <c r="B6287" s="63" t="s">
        <v>20216</v>
      </c>
      <c r="C6287" s="6" t="s">
        <v>20217</v>
      </c>
      <c r="D6287" s="7">
        <v>44831</v>
      </c>
      <c r="E6287" s="8" t="s">
        <v>20148</v>
      </c>
      <c r="F6287" s="9">
        <v>237916</v>
      </c>
      <c r="G6287" s="8" t="s">
        <v>17662</v>
      </c>
      <c r="H6287" s="9">
        <v>24981</v>
      </c>
      <c r="I6287" s="66">
        <v>3121347</v>
      </c>
      <c r="J6287" s="67"/>
      <c r="K6287" s="68"/>
      <c r="L6287" s="75" t="s">
        <v>10189</v>
      </c>
      <c r="M6287" s="76"/>
      <c r="N6287" t="str">
        <f t="shared" si="389"/>
        <v>44264</v>
      </c>
      <c r="O6287">
        <f t="shared" si="390"/>
        <v>44264</v>
      </c>
      <c r="P6287" s="29">
        <f t="shared" si="391"/>
        <v>237916</v>
      </c>
      <c r="Q6287" t="e">
        <f>+VLOOKUP(O6287,'Bảng kê HĐ 2022'!N$1912:R$4434,4,0)</f>
        <v>#N/A</v>
      </c>
      <c r="R6287" t="e">
        <f>+VLOOKUP(O6287,'Hàng trả'!#REF!,2,0)</f>
        <v>#REF!</v>
      </c>
    </row>
    <row r="6288" spans="1:18" hidden="1" x14ac:dyDescent="0.3">
      <c r="A6288" s="10">
        <v>11</v>
      </c>
      <c r="B6288" s="64"/>
      <c r="C6288" s="6" t="s">
        <v>20218</v>
      </c>
      <c r="D6288" s="7">
        <v>44833</v>
      </c>
      <c r="E6288" s="8" t="s">
        <v>20148</v>
      </c>
      <c r="F6288" s="9">
        <v>1982399</v>
      </c>
      <c r="G6288" s="8" t="s">
        <v>17662</v>
      </c>
      <c r="H6288" s="9">
        <v>208152</v>
      </c>
      <c r="I6288" s="69"/>
      <c r="J6288" s="70"/>
      <c r="K6288" s="71"/>
      <c r="L6288" s="77"/>
      <c r="M6288" s="78"/>
      <c r="N6288" t="str">
        <f t="shared" si="389"/>
        <v>44458</v>
      </c>
      <c r="O6288">
        <f t="shared" si="390"/>
        <v>44458</v>
      </c>
      <c r="P6288" s="29">
        <f t="shared" si="391"/>
        <v>1982399</v>
      </c>
      <c r="Q6288" t="e">
        <f>+VLOOKUP(O6288,'Bảng kê HĐ 2022'!N$1912:R$4434,4,0)</f>
        <v>#N/A</v>
      </c>
      <c r="R6288" t="e">
        <f>+VLOOKUP(O6288,'Hàng trả'!#REF!,2,0)</f>
        <v>#REF!</v>
      </c>
    </row>
    <row r="6289" spans="1:18" hidden="1" x14ac:dyDescent="0.3">
      <c r="A6289" s="10">
        <v>11</v>
      </c>
      <c r="B6289" s="65"/>
      <c r="C6289" s="6" t="s">
        <v>20219</v>
      </c>
      <c r="D6289" s="7">
        <v>44824</v>
      </c>
      <c r="E6289" s="8" t="s">
        <v>20148</v>
      </c>
      <c r="F6289" s="9">
        <v>1267223</v>
      </c>
      <c r="G6289" s="8" t="s">
        <v>17662</v>
      </c>
      <c r="H6289" s="9">
        <v>133058</v>
      </c>
      <c r="I6289" s="72"/>
      <c r="J6289" s="73"/>
      <c r="K6289" s="74"/>
      <c r="L6289" s="79"/>
      <c r="M6289" s="80"/>
      <c r="N6289" t="str">
        <f t="shared" si="389"/>
        <v>42433</v>
      </c>
      <c r="O6289">
        <f t="shared" si="390"/>
        <v>42433</v>
      </c>
      <c r="P6289" s="29">
        <f t="shared" si="391"/>
        <v>1267223</v>
      </c>
      <c r="Q6289" t="e">
        <f>+VLOOKUP(O6289,'Bảng kê HĐ 2022'!N$1912:R$4434,4,0)</f>
        <v>#N/A</v>
      </c>
      <c r="R6289" t="e">
        <f>+VLOOKUP(O6289,'Hàng trả'!#REF!,2,0)</f>
        <v>#REF!</v>
      </c>
    </row>
    <row r="6290" spans="1:18" hidden="1" x14ac:dyDescent="0.3">
      <c r="A6290" s="10">
        <v>11</v>
      </c>
      <c r="B6290" s="63" t="s">
        <v>20220</v>
      </c>
      <c r="C6290" s="6" t="s">
        <v>20221</v>
      </c>
      <c r="D6290" s="7">
        <v>44809</v>
      </c>
      <c r="E6290" s="8" t="s">
        <v>20092</v>
      </c>
      <c r="F6290" s="9">
        <v>1072925</v>
      </c>
      <c r="G6290" s="8" t="s">
        <v>17662</v>
      </c>
      <c r="H6290" s="9">
        <v>112657</v>
      </c>
      <c r="I6290" s="66">
        <v>1673398</v>
      </c>
      <c r="J6290" s="67"/>
      <c r="K6290" s="68"/>
      <c r="L6290" s="75" t="s">
        <v>10189</v>
      </c>
      <c r="M6290" s="76"/>
      <c r="N6290" t="str">
        <f t="shared" si="389"/>
        <v>37220</v>
      </c>
      <c r="O6290">
        <f t="shared" si="390"/>
        <v>37220</v>
      </c>
      <c r="P6290" s="29">
        <f t="shared" si="391"/>
        <v>1072925</v>
      </c>
      <c r="Q6290" t="e">
        <f>+VLOOKUP(O6290,'Bảng kê HĐ 2022'!N$1912:R$4434,4,0)</f>
        <v>#N/A</v>
      </c>
      <c r="R6290" t="e">
        <f>+VLOOKUP(O6290,'Hàng trả'!#REF!,2,0)</f>
        <v>#REF!</v>
      </c>
    </row>
    <row r="6291" spans="1:18" hidden="1" x14ac:dyDescent="0.3">
      <c r="A6291" s="10">
        <v>11</v>
      </c>
      <c r="B6291" s="65"/>
      <c r="C6291" s="6" t="s">
        <v>20222</v>
      </c>
      <c r="D6291" s="7">
        <v>44825</v>
      </c>
      <c r="E6291" s="8" t="s">
        <v>17814</v>
      </c>
      <c r="F6291" s="9">
        <v>796793</v>
      </c>
      <c r="G6291" s="8" t="s">
        <v>17662</v>
      </c>
      <c r="H6291" s="9">
        <v>83663</v>
      </c>
      <c r="I6291" s="72"/>
      <c r="J6291" s="73"/>
      <c r="K6291" s="74"/>
      <c r="L6291" s="79"/>
      <c r="M6291" s="80"/>
      <c r="N6291" t="str">
        <f t="shared" si="389"/>
        <v>42458</v>
      </c>
      <c r="O6291">
        <f t="shared" si="390"/>
        <v>42458</v>
      </c>
      <c r="P6291" s="29">
        <f t="shared" si="391"/>
        <v>796793</v>
      </c>
      <c r="Q6291" t="e">
        <f>+VLOOKUP(O6291,'Bảng kê HĐ 2022'!N$1912:R$4434,4,0)</f>
        <v>#N/A</v>
      </c>
      <c r="R6291" t="e">
        <f>+VLOOKUP(O6291,'Hàng trả'!#REF!,2,0)</f>
        <v>#REF!</v>
      </c>
    </row>
    <row r="6292" spans="1:18" hidden="1" x14ac:dyDescent="0.3">
      <c r="A6292" s="10">
        <v>11</v>
      </c>
      <c r="B6292" s="63" t="s">
        <v>20223</v>
      </c>
      <c r="C6292" s="6" t="s">
        <v>20224</v>
      </c>
      <c r="D6292" s="7">
        <v>44809</v>
      </c>
      <c r="E6292" s="8" t="s">
        <v>20092</v>
      </c>
      <c r="F6292" s="9">
        <v>522418</v>
      </c>
      <c r="G6292" s="8" t="s">
        <v>17662</v>
      </c>
      <c r="H6292" s="9">
        <v>54854</v>
      </c>
      <c r="I6292" s="66">
        <v>1637546</v>
      </c>
      <c r="J6292" s="67"/>
      <c r="K6292" s="68"/>
      <c r="L6292" s="75" t="s">
        <v>10189</v>
      </c>
      <c r="M6292" s="76"/>
      <c r="N6292" t="str">
        <f t="shared" si="389"/>
        <v>37219</v>
      </c>
      <c r="O6292">
        <f t="shared" si="390"/>
        <v>37219</v>
      </c>
      <c r="P6292" s="29">
        <f t="shared" si="391"/>
        <v>522418</v>
      </c>
      <c r="Q6292" t="e">
        <f>+VLOOKUP(O6292,'Bảng kê HĐ 2022'!N$1912:R$4434,4,0)</f>
        <v>#N/A</v>
      </c>
      <c r="R6292" t="e">
        <f>+VLOOKUP(O6292,'Hàng trả'!#REF!,2,0)</f>
        <v>#REF!</v>
      </c>
    </row>
    <row r="6293" spans="1:18" hidden="1" x14ac:dyDescent="0.3">
      <c r="A6293" s="10">
        <v>11</v>
      </c>
      <c r="B6293" s="65"/>
      <c r="C6293" s="6" t="s">
        <v>20225</v>
      </c>
      <c r="D6293" s="7">
        <v>44810</v>
      </c>
      <c r="E6293" s="8" t="s">
        <v>20226</v>
      </c>
      <c r="F6293" s="9">
        <v>1307242</v>
      </c>
      <c r="G6293" s="8" t="s">
        <v>17662</v>
      </c>
      <c r="H6293" s="9">
        <v>137260</v>
      </c>
      <c r="I6293" s="72"/>
      <c r="J6293" s="73"/>
      <c r="K6293" s="74"/>
      <c r="L6293" s="79"/>
      <c r="M6293" s="80"/>
      <c r="N6293" t="str">
        <f t="shared" si="389"/>
        <v>37369</v>
      </c>
      <c r="O6293">
        <f t="shared" si="390"/>
        <v>37369</v>
      </c>
      <c r="P6293" s="29">
        <f t="shared" si="391"/>
        <v>1307242</v>
      </c>
      <c r="Q6293" t="e">
        <f>+VLOOKUP(O6293,'Bảng kê HĐ 2022'!N$1912:R$4434,4,0)</f>
        <v>#N/A</v>
      </c>
      <c r="R6293" t="e">
        <f>+VLOOKUP(O6293,'Hàng trả'!#REF!,2,0)</f>
        <v>#REF!</v>
      </c>
    </row>
    <row r="6294" spans="1:18" hidden="1" x14ac:dyDescent="0.3">
      <c r="A6294" s="10">
        <v>11</v>
      </c>
      <c r="B6294" s="5" t="s">
        <v>20227</v>
      </c>
      <c r="C6294" s="6" t="s">
        <v>20228</v>
      </c>
      <c r="D6294" s="7">
        <v>44833</v>
      </c>
      <c r="E6294" s="8" t="s">
        <v>19016</v>
      </c>
      <c r="F6294" s="9">
        <v>667510</v>
      </c>
      <c r="G6294" s="8" t="s">
        <v>17662</v>
      </c>
      <c r="H6294" s="9">
        <v>70089</v>
      </c>
      <c r="I6294" s="93">
        <v>597421</v>
      </c>
      <c r="J6294" s="94"/>
      <c r="K6294" s="95"/>
      <c r="L6294" s="96" t="s">
        <v>10189</v>
      </c>
      <c r="M6294" s="97"/>
      <c r="N6294" t="str">
        <f t="shared" si="389"/>
        <v>45268</v>
      </c>
      <c r="O6294">
        <f t="shared" si="390"/>
        <v>45268</v>
      </c>
      <c r="P6294" s="29">
        <f t="shared" si="391"/>
        <v>667510</v>
      </c>
      <c r="Q6294" t="e">
        <f>+VLOOKUP(O6294,'Bảng kê HĐ 2022'!N$1912:R$4434,4,0)</f>
        <v>#N/A</v>
      </c>
      <c r="R6294" t="e">
        <f>+VLOOKUP(O6294,'Hàng trả'!#REF!,2,0)</f>
        <v>#REF!</v>
      </c>
    </row>
    <row r="6295" spans="1:18" hidden="1" x14ac:dyDescent="0.3">
      <c r="A6295" s="10">
        <v>11</v>
      </c>
      <c r="B6295" s="5" t="s">
        <v>20229</v>
      </c>
      <c r="C6295" s="6" t="s">
        <v>20230</v>
      </c>
      <c r="D6295" s="7">
        <v>44833</v>
      </c>
      <c r="E6295" s="8" t="s">
        <v>17814</v>
      </c>
      <c r="F6295" s="9">
        <v>1079172</v>
      </c>
      <c r="G6295" s="8" t="s">
        <v>17662</v>
      </c>
      <c r="H6295" s="9">
        <v>113313</v>
      </c>
      <c r="I6295" s="93">
        <v>965859</v>
      </c>
      <c r="J6295" s="94"/>
      <c r="K6295" s="95"/>
      <c r="L6295" s="96" t="s">
        <v>10189</v>
      </c>
      <c r="M6295" s="97"/>
      <c r="N6295" t="str">
        <f t="shared" si="389"/>
        <v>45285</v>
      </c>
      <c r="O6295">
        <f t="shared" si="390"/>
        <v>45285</v>
      </c>
      <c r="P6295" s="29">
        <f t="shared" si="391"/>
        <v>1079172</v>
      </c>
      <c r="Q6295" t="e">
        <f>+VLOOKUP(O6295,'Bảng kê HĐ 2022'!N$1912:R$4434,4,0)</f>
        <v>#N/A</v>
      </c>
      <c r="R6295" t="e">
        <f>+VLOOKUP(O6295,'Hàng trả'!#REF!,2,0)</f>
        <v>#REF!</v>
      </c>
    </row>
    <row r="6296" spans="1:18" hidden="1" x14ac:dyDescent="0.3">
      <c r="A6296" s="10">
        <v>11</v>
      </c>
      <c r="B6296" s="63" t="s">
        <v>20231</v>
      </c>
      <c r="C6296" s="6" t="s">
        <v>20232</v>
      </c>
      <c r="D6296" s="7">
        <v>44817</v>
      </c>
      <c r="E6296" s="8" t="s">
        <v>20190</v>
      </c>
      <c r="F6296" s="9">
        <v>936762</v>
      </c>
      <c r="G6296" s="8" t="s">
        <v>17662</v>
      </c>
      <c r="H6296" s="9">
        <v>98360</v>
      </c>
      <c r="I6296" s="66">
        <v>9981918</v>
      </c>
      <c r="J6296" s="67"/>
      <c r="K6296" s="68"/>
      <c r="L6296" s="75" t="s">
        <v>10189</v>
      </c>
      <c r="M6296" s="76"/>
      <c r="N6296" t="str">
        <f t="shared" si="389"/>
        <v>40193</v>
      </c>
      <c r="O6296">
        <f t="shared" si="390"/>
        <v>40193</v>
      </c>
      <c r="P6296" s="29">
        <f t="shared" si="391"/>
        <v>936762</v>
      </c>
      <c r="Q6296" t="e">
        <f>+VLOOKUP(O6296,'Bảng kê HĐ 2022'!N$1912:R$4434,4,0)</f>
        <v>#N/A</v>
      </c>
      <c r="R6296" t="e">
        <f>+VLOOKUP(O6296,'Hàng trả'!#REF!,2,0)</f>
        <v>#REF!</v>
      </c>
    </row>
    <row r="6297" spans="1:18" hidden="1" x14ac:dyDescent="0.3">
      <c r="A6297" s="10">
        <v>11</v>
      </c>
      <c r="B6297" s="64"/>
      <c r="C6297" s="6" t="s">
        <v>20233</v>
      </c>
      <c r="D6297" s="7">
        <v>44809</v>
      </c>
      <c r="E6297" s="8" t="s">
        <v>20190</v>
      </c>
      <c r="F6297" s="9">
        <v>1207745</v>
      </c>
      <c r="G6297" s="8" t="s">
        <v>17662</v>
      </c>
      <c r="H6297" s="9">
        <v>126813</v>
      </c>
      <c r="I6297" s="69"/>
      <c r="J6297" s="70"/>
      <c r="K6297" s="71"/>
      <c r="L6297" s="77"/>
      <c r="M6297" s="78"/>
      <c r="N6297" t="str">
        <f t="shared" si="389"/>
        <v>37209</v>
      </c>
      <c r="O6297">
        <f t="shared" si="390"/>
        <v>37209</v>
      </c>
      <c r="P6297" s="29">
        <f t="shared" si="391"/>
        <v>1207745</v>
      </c>
      <c r="Q6297" t="e">
        <f>+VLOOKUP(O6297,'Bảng kê HĐ 2022'!N$1912:R$4434,4,0)</f>
        <v>#N/A</v>
      </c>
      <c r="R6297" t="e">
        <f>+VLOOKUP(O6297,'Hàng trả'!#REF!,2,0)</f>
        <v>#REF!</v>
      </c>
    </row>
    <row r="6298" spans="1:18" hidden="1" x14ac:dyDescent="0.3">
      <c r="A6298" s="10">
        <v>11</v>
      </c>
      <c r="B6298" s="64"/>
      <c r="C6298" s="6" t="s">
        <v>20234</v>
      </c>
      <c r="D6298" s="7">
        <v>44824</v>
      </c>
      <c r="E6298" s="8" t="s">
        <v>20190</v>
      </c>
      <c r="F6298" s="9">
        <v>2217862</v>
      </c>
      <c r="G6298" s="8" t="s">
        <v>17662</v>
      </c>
      <c r="H6298" s="9">
        <v>232876</v>
      </c>
      <c r="I6298" s="69"/>
      <c r="J6298" s="70"/>
      <c r="K6298" s="71"/>
      <c r="L6298" s="77"/>
      <c r="M6298" s="78"/>
      <c r="N6298" t="str">
        <f t="shared" si="389"/>
        <v>42396</v>
      </c>
      <c r="O6298">
        <f t="shared" si="390"/>
        <v>42396</v>
      </c>
      <c r="P6298" s="29">
        <f t="shared" si="391"/>
        <v>2217862</v>
      </c>
      <c r="Q6298" t="e">
        <f>+VLOOKUP(O6298,'Bảng kê HĐ 2022'!N$1912:R$4434,4,0)</f>
        <v>#N/A</v>
      </c>
      <c r="R6298" t="e">
        <f>+VLOOKUP(O6298,'Hàng trả'!#REF!,2,0)</f>
        <v>#REF!</v>
      </c>
    </row>
    <row r="6299" spans="1:18" hidden="1" x14ac:dyDescent="0.3">
      <c r="A6299" s="10">
        <v>11</v>
      </c>
      <c r="B6299" s="64"/>
      <c r="C6299" s="6" t="s">
        <v>20235</v>
      </c>
      <c r="D6299" s="7">
        <v>44826</v>
      </c>
      <c r="E6299" s="8" t="s">
        <v>20190</v>
      </c>
      <c r="F6299" s="9">
        <v>597744</v>
      </c>
      <c r="G6299" s="8" t="s">
        <v>17662</v>
      </c>
      <c r="H6299" s="9">
        <v>62763</v>
      </c>
      <c r="I6299" s="69"/>
      <c r="J6299" s="70"/>
      <c r="K6299" s="71"/>
      <c r="L6299" s="77"/>
      <c r="M6299" s="78"/>
      <c r="N6299" t="str">
        <f t="shared" si="389"/>
        <v>43631</v>
      </c>
      <c r="O6299">
        <f t="shared" si="390"/>
        <v>43631</v>
      </c>
      <c r="P6299" s="29">
        <f t="shared" si="391"/>
        <v>597744</v>
      </c>
      <c r="Q6299" t="e">
        <f>+VLOOKUP(O6299,'Bảng kê HĐ 2022'!N$1912:R$4434,4,0)</f>
        <v>#N/A</v>
      </c>
      <c r="R6299" t="e">
        <f>+VLOOKUP(O6299,'Hàng trả'!#REF!,2,0)</f>
        <v>#REF!</v>
      </c>
    </row>
    <row r="6300" spans="1:18" hidden="1" x14ac:dyDescent="0.3">
      <c r="A6300" s="10">
        <v>11</v>
      </c>
      <c r="B6300" s="64"/>
      <c r="C6300" s="6" t="s">
        <v>20236</v>
      </c>
      <c r="D6300" s="7">
        <v>44833</v>
      </c>
      <c r="E6300" s="8" t="s">
        <v>20124</v>
      </c>
      <c r="F6300" s="9">
        <v>1318585</v>
      </c>
      <c r="G6300" s="8" t="s">
        <v>17662</v>
      </c>
      <c r="H6300" s="9">
        <v>138451</v>
      </c>
      <c r="I6300" s="69"/>
      <c r="J6300" s="70"/>
      <c r="K6300" s="71"/>
      <c r="L6300" s="77"/>
      <c r="M6300" s="78"/>
      <c r="N6300" t="str">
        <f t="shared" si="389"/>
        <v>45292</v>
      </c>
      <c r="O6300">
        <f t="shared" si="390"/>
        <v>45292</v>
      </c>
      <c r="P6300" s="29">
        <f t="shared" si="391"/>
        <v>1318585</v>
      </c>
      <c r="Q6300" t="e">
        <f>+VLOOKUP(O6300,'Bảng kê HĐ 2022'!N$1912:R$4434,4,0)</f>
        <v>#N/A</v>
      </c>
      <c r="R6300" t="e">
        <f>+VLOOKUP(O6300,'Hàng trả'!#REF!,2,0)</f>
        <v>#REF!</v>
      </c>
    </row>
    <row r="6301" spans="1:18" hidden="1" x14ac:dyDescent="0.3">
      <c r="A6301" s="10">
        <v>11</v>
      </c>
      <c r="B6301" s="64"/>
      <c r="C6301" s="6" t="s">
        <v>20237</v>
      </c>
      <c r="D6301" s="7">
        <v>44824</v>
      </c>
      <c r="E6301" s="8" t="s">
        <v>20190</v>
      </c>
      <c r="F6301" s="9">
        <v>1267223</v>
      </c>
      <c r="G6301" s="8" t="s">
        <v>17662</v>
      </c>
      <c r="H6301" s="9">
        <v>133058</v>
      </c>
      <c r="I6301" s="69"/>
      <c r="J6301" s="70"/>
      <c r="K6301" s="71"/>
      <c r="L6301" s="77"/>
      <c r="M6301" s="78"/>
      <c r="N6301" t="str">
        <f t="shared" si="389"/>
        <v>42395</v>
      </c>
      <c r="O6301">
        <f t="shared" si="390"/>
        <v>42395</v>
      </c>
      <c r="P6301" s="29">
        <f t="shared" si="391"/>
        <v>1267223</v>
      </c>
      <c r="Q6301" t="e">
        <f>+VLOOKUP(O6301,'Bảng kê HĐ 2022'!N$1912:R$4434,4,0)</f>
        <v>#N/A</v>
      </c>
      <c r="R6301" t="e">
        <f>+VLOOKUP(O6301,'Hàng trả'!#REF!,2,0)</f>
        <v>#REF!</v>
      </c>
    </row>
    <row r="6302" spans="1:18" hidden="1" x14ac:dyDescent="0.3">
      <c r="A6302" s="10">
        <v>11</v>
      </c>
      <c r="B6302" s="64"/>
      <c r="C6302" s="6" t="s">
        <v>20238</v>
      </c>
      <c r="D6302" s="7">
        <v>44817</v>
      </c>
      <c r="E6302" s="8" t="s">
        <v>17984</v>
      </c>
      <c r="F6302" s="9">
        <v>499638</v>
      </c>
      <c r="G6302" s="8" t="s">
        <v>17662</v>
      </c>
      <c r="H6302" s="9">
        <v>52462</v>
      </c>
      <c r="I6302" s="69"/>
      <c r="J6302" s="70"/>
      <c r="K6302" s="71"/>
      <c r="L6302" s="77"/>
      <c r="M6302" s="78"/>
      <c r="N6302" t="str">
        <f t="shared" si="389"/>
        <v>40201</v>
      </c>
      <c r="O6302">
        <f t="shared" si="390"/>
        <v>40201</v>
      </c>
      <c r="P6302" s="29">
        <f t="shared" si="391"/>
        <v>499638</v>
      </c>
      <c r="Q6302" t="e">
        <f>+VLOOKUP(O6302,'Bảng kê HĐ 2022'!N$1912:R$4434,4,0)</f>
        <v>#N/A</v>
      </c>
      <c r="R6302" t="e">
        <f>+VLOOKUP(O6302,'Hàng trả'!#REF!,2,0)</f>
        <v>#REF!</v>
      </c>
    </row>
    <row r="6303" spans="1:18" hidden="1" x14ac:dyDescent="0.3">
      <c r="A6303" s="10">
        <v>11</v>
      </c>
      <c r="B6303" s="64"/>
      <c r="C6303" s="6" t="s">
        <v>20239</v>
      </c>
      <c r="D6303" s="7">
        <v>44819</v>
      </c>
      <c r="E6303" s="8" t="s">
        <v>17814</v>
      </c>
      <c r="F6303" s="9">
        <v>599713</v>
      </c>
      <c r="G6303" s="8" t="s">
        <v>17662</v>
      </c>
      <c r="H6303" s="9">
        <v>62970</v>
      </c>
      <c r="I6303" s="69"/>
      <c r="J6303" s="70"/>
      <c r="K6303" s="71"/>
      <c r="L6303" s="77"/>
      <c r="M6303" s="78"/>
      <c r="N6303" t="str">
        <f t="shared" si="389"/>
        <v>41345</v>
      </c>
      <c r="O6303">
        <f t="shared" si="390"/>
        <v>41345</v>
      </c>
      <c r="P6303" s="29">
        <f t="shared" si="391"/>
        <v>599713</v>
      </c>
      <c r="Q6303" t="e">
        <f>+VLOOKUP(O6303,'Bảng kê HĐ 2022'!N$1912:R$4434,4,0)</f>
        <v>#N/A</v>
      </c>
      <c r="R6303" t="e">
        <f>+VLOOKUP(O6303,'Hàng trả'!#REF!,2,0)</f>
        <v>#REF!</v>
      </c>
    </row>
    <row r="6304" spans="1:18" hidden="1" x14ac:dyDescent="0.3">
      <c r="A6304" s="10">
        <v>11</v>
      </c>
      <c r="B6304" s="64"/>
      <c r="C6304" s="6" t="s">
        <v>20240</v>
      </c>
      <c r="D6304" s="7">
        <v>44810</v>
      </c>
      <c r="E6304" s="8" t="s">
        <v>20190</v>
      </c>
      <c r="F6304" s="9">
        <v>719656</v>
      </c>
      <c r="G6304" s="8" t="s">
        <v>17662</v>
      </c>
      <c r="H6304" s="9">
        <v>75564</v>
      </c>
      <c r="I6304" s="69"/>
      <c r="J6304" s="70"/>
      <c r="K6304" s="71"/>
      <c r="L6304" s="77"/>
      <c r="M6304" s="78"/>
      <c r="N6304" t="str">
        <f t="shared" si="389"/>
        <v>37308</v>
      </c>
      <c r="O6304">
        <f t="shared" si="390"/>
        <v>37308</v>
      </c>
      <c r="P6304" s="29">
        <f t="shared" si="391"/>
        <v>719656</v>
      </c>
      <c r="Q6304" t="e">
        <f>+VLOOKUP(O6304,'Bảng kê HĐ 2022'!N$1912:R$4434,4,0)</f>
        <v>#N/A</v>
      </c>
      <c r="R6304" t="e">
        <f>+VLOOKUP(O6304,'Hàng trả'!#REF!,2,0)</f>
        <v>#REF!</v>
      </c>
    </row>
    <row r="6305" spans="1:18" hidden="1" x14ac:dyDescent="0.3">
      <c r="A6305" s="10">
        <v>11</v>
      </c>
      <c r="B6305" s="64"/>
      <c r="C6305" s="6" t="s">
        <v>20241</v>
      </c>
      <c r="D6305" s="7">
        <v>44833</v>
      </c>
      <c r="E6305" s="8" t="s">
        <v>20124</v>
      </c>
      <c r="F6305" s="9">
        <v>820194</v>
      </c>
      <c r="G6305" s="8" t="s">
        <v>17662</v>
      </c>
      <c r="H6305" s="9">
        <v>86120</v>
      </c>
      <c r="I6305" s="69"/>
      <c r="J6305" s="70"/>
      <c r="K6305" s="71"/>
      <c r="L6305" s="77"/>
      <c r="M6305" s="78"/>
      <c r="N6305" t="str">
        <f t="shared" si="389"/>
        <v>45261</v>
      </c>
      <c r="O6305">
        <f t="shared" si="390"/>
        <v>45261</v>
      </c>
      <c r="P6305" s="29">
        <f t="shared" si="391"/>
        <v>820194</v>
      </c>
      <c r="Q6305" t="e">
        <f>+VLOOKUP(O6305,'Bảng kê HĐ 2022'!N$1912:R$4434,4,0)</f>
        <v>#N/A</v>
      </c>
      <c r="R6305" t="e">
        <f>+VLOOKUP(O6305,'Hàng trả'!#REF!,2,0)</f>
        <v>#REF!</v>
      </c>
    </row>
    <row r="6306" spans="1:18" hidden="1" x14ac:dyDescent="0.3">
      <c r="A6306" s="10">
        <v>11</v>
      </c>
      <c r="B6306" s="65"/>
      <c r="C6306" s="6" t="s">
        <v>20242</v>
      </c>
      <c r="D6306" s="7">
        <v>44817</v>
      </c>
      <c r="E6306" s="8" t="s">
        <v>20190</v>
      </c>
      <c r="F6306" s="9">
        <v>967859</v>
      </c>
      <c r="G6306" s="8" t="s">
        <v>17662</v>
      </c>
      <c r="H6306" s="9">
        <v>101625</v>
      </c>
      <c r="I6306" s="72"/>
      <c r="J6306" s="73"/>
      <c r="K6306" s="74"/>
      <c r="L6306" s="79"/>
      <c r="M6306" s="80"/>
      <c r="N6306" t="str">
        <f t="shared" si="389"/>
        <v>40194</v>
      </c>
      <c r="O6306">
        <f t="shared" si="390"/>
        <v>40194</v>
      </c>
      <c r="P6306" s="29">
        <f t="shared" si="391"/>
        <v>967859</v>
      </c>
      <c r="Q6306" t="e">
        <f>+VLOOKUP(O6306,'Bảng kê HĐ 2022'!N$1912:R$4434,4,0)</f>
        <v>#N/A</v>
      </c>
      <c r="R6306" t="e">
        <f>+VLOOKUP(O6306,'Hàng trả'!#REF!,2,0)</f>
        <v>#REF!</v>
      </c>
    </row>
    <row r="6307" spans="1:18" hidden="1" x14ac:dyDescent="0.3">
      <c r="A6307" s="10">
        <v>11</v>
      </c>
      <c r="B6307" s="5" t="s">
        <v>20243</v>
      </c>
      <c r="C6307" s="6" t="s">
        <v>20244</v>
      </c>
      <c r="D6307" s="7">
        <v>44826</v>
      </c>
      <c r="E6307" s="8" t="s">
        <v>20245</v>
      </c>
      <c r="F6307" s="9">
        <v>1413112</v>
      </c>
      <c r="G6307" s="8" t="s">
        <v>17662</v>
      </c>
      <c r="H6307" s="9">
        <v>148377</v>
      </c>
      <c r="I6307" s="93">
        <v>1264735</v>
      </c>
      <c r="J6307" s="94"/>
      <c r="K6307" s="95"/>
      <c r="L6307" s="96" t="s">
        <v>10189</v>
      </c>
      <c r="M6307" s="97"/>
      <c r="N6307" t="str">
        <f t="shared" si="389"/>
        <v>43851</v>
      </c>
      <c r="O6307">
        <f t="shared" si="390"/>
        <v>43851</v>
      </c>
      <c r="P6307" s="29">
        <f t="shared" si="391"/>
        <v>1413112</v>
      </c>
      <c r="Q6307" t="e">
        <f>+VLOOKUP(O6307,'Bảng kê HĐ 2022'!N$1912:R$4434,4,0)</f>
        <v>#N/A</v>
      </c>
      <c r="R6307" t="e">
        <f>+VLOOKUP(O6307,'Hàng trả'!#REF!,2,0)</f>
        <v>#REF!</v>
      </c>
    </row>
    <row r="6308" spans="1:18" hidden="1" x14ac:dyDescent="0.3">
      <c r="A6308" s="10">
        <v>11</v>
      </c>
      <c r="B6308" s="63" t="s">
        <v>20246</v>
      </c>
      <c r="C6308" s="6" t="s">
        <v>20247</v>
      </c>
      <c r="D6308" s="7">
        <v>44820</v>
      </c>
      <c r="E6308" s="8" t="s">
        <v>20248</v>
      </c>
      <c r="F6308" s="9">
        <v>1158830</v>
      </c>
      <c r="G6308" s="8" t="s">
        <v>17662</v>
      </c>
      <c r="H6308" s="9">
        <v>121677</v>
      </c>
      <c r="I6308" s="66">
        <v>17267837</v>
      </c>
      <c r="J6308" s="67"/>
      <c r="K6308" s="68"/>
      <c r="L6308" s="75" t="s">
        <v>10189</v>
      </c>
      <c r="M6308" s="76"/>
      <c r="N6308" t="str">
        <f t="shared" si="389"/>
        <v>41975</v>
      </c>
      <c r="O6308">
        <f t="shared" si="390"/>
        <v>41975</v>
      </c>
      <c r="P6308" s="29">
        <f t="shared" si="391"/>
        <v>1158830</v>
      </c>
      <c r="Q6308" t="e">
        <f>+VLOOKUP(O6308,'Bảng kê HĐ 2022'!N$1912:R$4434,4,0)</f>
        <v>#N/A</v>
      </c>
      <c r="R6308" t="e">
        <f>+VLOOKUP(O6308,'Hàng trả'!#REF!,2,0)</f>
        <v>#REF!</v>
      </c>
    </row>
    <row r="6309" spans="1:18" hidden="1" x14ac:dyDescent="0.3">
      <c r="A6309" s="10">
        <v>11</v>
      </c>
      <c r="B6309" s="64"/>
      <c r="C6309" s="6" t="s">
        <v>20249</v>
      </c>
      <c r="D6309" s="7">
        <v>44833</v>
      </c>
      <c r="E6309" s="8" t="s">
        <v>18924</v>
      </c>
      <c r="F6309" s="9">
        <v>1093084</v>
      </c>
      <c r="G6309" s="8" t="s">
        <v>17662</v>
      </c>
      <c r="H6309" s="9">
        <v>114774</v>
      </c>
      <c r="I6309" s="69"/>
      <c r="J6309" s="70"/>
      <c r="K6309" s="71"/>
      <c r="L6309" s="77"/>
      <c r="M6309" s="78"/>
      <c r="N6309" t="str">
        <f t="shared" si="389"/>
        <v>44799</v>
      </c>
      <c r="O6309">
        <f t="shared" si="390"/>
        <v>44799</v>
      </c>
      <c r="P6309" s="29">
        <f t="shared" si="391"/>
        <v>1093084</v>
      </c>
      <c r="Q6309" t="e">
        <f>+VLOOKUP(O6309,'Bảng kê HĐ 2022'!N$1912:R$4434,4,0)</f>
        <v>#N/A</v>
      </c>
      <c r="R6309" t="e">
        <f>+VLOOKUP(O6309,'Hàng trả'!#REF!,2,0)</f>
        <v>#REF!</v>
      </c>
    </row>
    <row r="6310" spans="1:18" hidden="1" x14ac:dyDescent="0.3">
      <c r="A6310" s="10">
        <v>11</v>
      </c>
      <c r="B6310" s="64"/>
      <c r="C6310" s="6" t="s">
        <v>20250</v>
      </c>
      <c r="D6310" s="7">
        <v>44821</v>
      </c>
      <c r="E6310" s="8" t="s">
        <v>18924</v>
      </c>
      <c r="F6310" s="9">
        <v>1922554</v>
      </c>
      <c r="G6310" s="8" t="s">
        <v>17662</v>
      </c>
      <c r="H6310" s="9">
        <v>201868</v>
      </c>
      <c r="I6310" s="69"/>
      <c r="J6310" s="70"/>
      <c r="K6310" s="71"/>
      <c r="L6310" s="77"/>
      <c r="M6310" s="78"/>
      <c r="N6310" t="str">
        <f t="shared" si="389"/>
        <v>42043</v>
      </c>
      <c r="O6310">
        <f t="shared" si="390"/>
        <v>42043</v>
      </c>
      <c r="P6310" s="29">
        <f t="shared" si="391"/>
        <v>1922554</v>
      </c>
      <c r="Q6310" t="e">
        <f>+VLOOKUP(O6310,'Bảng kê HĐ 2022'!N$1912:R$4434,4,0)</f>
        <v>#N/A</v>
      </c>
      <c r="R6310" t="e">
        <f>+VLOOKUP(O6310,'Hàng trả'!#REF!,2,0)</f>
        <v>#REF!</v>
      </c>
    </row>
    <row r="6311" spans="1:18" hidden="1" x14ac:dyDescent="0.3">
      <c r="A6311" s="10">
        <v>11</v>
      </c>
      <c r="B6311" s="64"/>
      <c r="C6311" s="6" t="s">
        <v>20251</v>
      </c>
      <c r="D6311" s="7">
        <v>44820</v>
      </c>
      <c r="E6311" s="8" t="s">
        <v>20124</v>
      </c>
      <c r="F6311" s="9">
        <v>1195489</v>
      </c>
      <c r="G6311" s="8" t="s">
        <v>17662</v>
      </c>
      <c r="H6311" s="9">
        <v>125526</v>
      </c>
      <c r="I6311" s="69"/>
      <c r="J6311" s="70"/>
      <c r="K6311" s="71"/>
      <c r="L6311" s="77"/>
      <c r="M6311" s="78"/>
      <c r="N6311" t="str">
        <f t="shared" si="389"/>
        <v>41928</v>
      </c>
      <c r="O6311">
        <f t="shared" si="390"/>
        <v>41928</v>
      </c>
      <c r="P6311" s="29">
        <f t="shared" si="391"/>
        <v>1195489</v>
      </c>
      <c r="Q6311" t="e">
        <f>+VLOOKUP(O6311,'Bảng kê HĐ 2022'!N$1912:R$4434,4,0)</f>
        <v>#N/A</v>
      </c>
      <c r="R6311" t="e">
        <f>+VLOOKUP(O6311,'Hàng trả'!#REF!,2,0)</f>
        <v>#REF!</v>
      </c>
    </row>
    <row r="6312" spans="1:18" hidden="1" x14ac:dyDescent="0.3">
      <c r="A6312" s="10">
        <v>11</v>
      </c>
      <c r="B6312" s="64"/>
      <c r="C6312" s="6" t="s">
        <v>20252</v>
      </c>
      <c r="D6312" s="7">
        <v>44810</v>
      </c>
      <c r="E6312" s="8" t="s">
        <v>20253</v>
      </c>
      <c r="F6312" s="9">
        <v>936762</v>
      </c>
      <c r="G6312" s="8" t="s">
        <v>17662</v>
      </c>
      <c r="H6312" s="9">
        <v>98360</v>
      </c>
      <c r="I6312" s="69"/>
      <c r="J6312" s="70"/>
      <c r="K6312" s="71"/>
      <c r="L6312" s="77"/>
      <c r="M6312" s="78"/>
      <c r="N6312" t="str">
        <f t="shared" si="389"/>
        <v>37310</v>
      </c>
      <c r="O6312">
        <f t="shared" si="390"/>
        <v>37310</v>
      </c>
      <c r="P6312" s="29">
        <f t="shared" si="391"/>
        <v>936762</v>
      </c>
      <c r="Q6312" t="e">
        <f>+VLOOKUP(O6312,'Bảng kê HĐ 2022'!N$1912:R$4434,4,0)</f>
        <v>#N/A</v>
      </c>
      <c r="R6312" t="e">
        <f>+VLOOKUP(O6312,'Hàng trả'!#REF!,2,0)</f>
        <v>#REF!</v>
      </c>
    </row>
    <row r="6313" spans="1:18" hidden="1" x14ac:dyDescent="0.3">
      <c r="A6313" s="10">
        <v>11</v>
      </c>
      <c r="B6313" s="64"/>
      <c r="C6313" s="6" t="s">
        <v>20254</v>
      </c>
      <c r="D6313" s="7">
        <v>44831</v>
      </c>
      <c r="E6313" s="8" t="s">
        <v>20138</v>
      </c>
      <c r="F6313" s="9">
        <v>1267223</v>
      </c>
      <c r="G6313" s="8" t="s">
        <v>17662</v>
      </c>
      <c r="H6313" s="9">
        <v>133058</v>
      </c>
      <c r="I6313" s="69"/>
      <c r="J6313" s="70"/>
      <c r="K6313" s="71"/>
      <c r="L6313" s="77"/>
      <c r="M6313" s="78"/>
      <c r="N6313" t="str">
        <f t="shared" si="389"/>
        <v>44268</v>
      </c>
      <c r="O6313">
        <f t="shared" si="390"/>
        <v>44268</v>
      </c>
      <c r="P6313" s="29">
        <f t="shared" si="391"/>
        <v>1267223</v>
      </c>
      <c r="Q6313" t="e">
        <f>+VLOOKUP(O6313,'Bảng kê HĐ 2022'!N$1912:R$4434,4,0)</f>
        <v>#N/A</v>
      </c>
      <c r="R6313" t="e">
        <f>+VLOOKUP(O6313,'Hàng trả'!#REF!,2,0)</f>
        <v>#REF!</v>
      </c>
    </row>
    <row r="6314" spans="1:18" hidden="1" x14ac:dyDescent="0.3">
      <c r="A6314" s="10">
        <v>11</v>
      </c>
      <c r="B6314" s="64"/>
      <c r="C6314" s="6" t="s">
        <v>20255</v>
      </c>
      <c r="D6314" s="7">
        <v>44831</v>
      </c>
      <c r="E6314" s="8" t="s">
        <v>20256</v>
      </c>
      <c r="F6314" s="9">
        <v>827622</v>
      </c>
      <c r="G6314" s="8" t="s">
        <v>17662</v>
      </c>
      <c r="H6314" s="9">
        <v>86900</v>
      </c>
      <c r="I6314" s="69"/>
      <c r="J6314" s="70"/>
      <c r="K6314" s="71"/>
      <c r="L6314" s="77"/>
      <c r="M6314" s="78"/>
      <c r="N6314" t="str">
        <f t="shared" si="389"/>
        <v>44259</v>
      </c>
      <c r="O6314">
        <f t="shared" si="390"/>
        <v>44259</v>
      </c>
      <c r="P6314" s="29">
        <f t="shared" si="391"/>
        <v>827622</v>
      </c>
      <c r="Q6314" t="e">
        <f>+VLOOKUP(O6314,'Bảng kê HĐ 2022'!N$1912:R$4434,4,0)</f>
        <v>#N/A</v>
      </c>
      <c r="R6314" t="e">
        <f>+VLOOKUP(O6314,'Hàng trả'!#REF!,2,0)</f>
        <v>#REF!</v>
      </c>
    </row>
    <row r="6315" spans="1:18" hidden="1" x14ac:dyDescent="0.3">
      <c r="A6315" s="10">
        <v>11</v>
      </c>
      <c r="B6315" s="64"/>
      <c r="C6315" s="6" t="s">
        <v>20257</v>
      </c>
      <c r="D6315" s="7">
        <v>44833</v>
      </c>
      <c r="E6315" s="8" t="s">
        <v>20258</v>
      </c>
      <c r="F6315" s="9">
        <v>1027338</v>
      </c>
      <c r="G6315" s="8" t="s">
        <v>17662</v>
      </c>
      <c r="H6315" s="9">
        <v>107871</v>
      </c>
      <c r="I6315" s="69"/>
      <c r="J6315" s="70"/>
      <c r="K6315" s="71"/>
      <c r="L6315" s="77"/>
      <c r="M6315" s="78"/>
      <c r="N6315" t="str">
        <f t="shared" si="389"/>
        <v>45287</v>
      </c>
      <c r="O6315">
        <f t="shared" si="390"/>
        <v>45287</v>
      </c>
      <c r="P6315" s="29">
        <f t="shared" si="391"/>
        <v>1027338</v>
      </c>
      <c r="Q6315" t="e">
        <f>+VLOOKUP(O6315,'Bảng kê HĐ 2022'!N$1912:R$4434,4,0)</f>
        <v>#N/A</v>
      </c>
      <c r="R6315" t="e">
        <f>+VLOOKUP(O6315,'Hàng trả'!#REF!,2,0)</f>
        <v>#REF!</v>
      </c>
    </row>
    <row r="6316" spans="1:18" hidden="1" x14ac:dyDescent="0.3">
      <c r="A6316" s="10">
        <v>11</v>
      </c>
      <c r="B6316" s="64"/>
      <c r="C6316" s="6" t="s">
        <v>20259</v>
      </c>
      <c r="D6316" s="7">
        <v>44824</v>
      </c>
      <c r="E6316" s="8" t="s">
        <v>20080</v>
      </c>
      <c r="F6316" s="9">
        <v>1293169</v>
      </c>
      <c r="G6316" s="8" t="s">
        <v>17662</v>
      </c>
      <c r="H6316" s="9">
        <v>135783</v>
      </c>
      <c r="I6316" s="69"/>
      <c r="J6316" s="70"/>
      <c r="K6316" s="71"/>
      <c r="L6316" s="77"/>
      <c r="M6316" s="78"/>
      <c r="N6316" t="str">
        <f t="shared" si="389"/>
        <v>42391</v>
      </c>
      <c r="O6316">
        <f t="shared" si="390"/>
        <v>42391</v>
      </c>
      <c r="P6316" s="29">
        <f t="shared" si="391"/>
        <v>1293169</v>
      </c>
      <c r="Q6316" t="e">
        <f>+VLOOKUP(O6316,'Bảng kê HĐ 2022'!N$1912:R$4434,4,0)</f>
        <v>#N/A</v>
      </c>
      <c r="R6316" t="e">
        <f>+VLOOKUP(O6316,'Hàng trả'!#REF!,2,0)</f>
        <v>#REF!</v>
      </c>
    </row>
    <row r="6317" spans="1:18" hidden="1" x14ac:dyDescent="0.3">
      <c r="A6317" s="10">
        <v>11</v>
      </c>
      <c r="B6317" s="64"/>
      <c r="C6317" s="6" t="s">
        <v>20260</v>
      </c>
      <c r="D6317" s="7">
        <v>44824</v>
      </c>
      <c r="E6317" s="8" t="s">
        <v>20124</v>
      </c>
      <c r="F6317" s="9">
        <v>599713</v>
      </c>
      <c r="G6317" s="8" t="s">
        <v>17662</v>
      </c>
      <c r="H6317" s="9">
        <v>62970</v>
      </c>
      <c r="I6317" s="69"/>
      <c r="J6317" s="70"/>
      <c r="K6317" s="71"/>
      <c r="L6317" s="77"/>
      <c r="M6317" s="78"/>
      <c r="N6317" t="str">
        <f t="shared" si="389"/>
        <v>42394</v>
      </c>
      <c r="O6317">
        <f t="shared" si="390"/>
        <v>42394</v>
      </c>
      <c r="P6317" s="29">
        <f t="shared" si="391"/>
        <v>599713</v>
      </c>
      <c r="Q6317" t="e">
        <f>+VLOOKUP(O6317,'Bảng kê HĐ 2022'!N$1912:R$4434,4,0)</f>
        <v>#N/A</v>
      </c>
      <c r="R6317" t="e">
        <f>+VLOOKUP(O6317,'Hàng trả'!#REF!,2,0)</f>
        <v>#REF!</v>
      </c>
    </row>
    <row r="6318" spans="1:18" hidden="1" x14ac:dyDescent="0.3">
      <c r="A6318" s="10">
        <v>11</v>
      </c>
      <c r="B6318" s="64"/>
      <c r="C6318" s="6" t="s">
        <v>20261</v>
      </c>
      <c r="D6318" s="7">
        <v>44831</v>
      </c>
      <c r="E6318" s="8" t="s">
        <v>20080</v>
      </c>
      <c r="F6318" s="9">
        <v>359828</v>
      </c>
      <c r="G6318" s="8" t="s">
        <v>17662</v>
      </c>
      <c r="H6318" s="9">
        <v>37782</v>
      </c>
      <c r="I6318" s="69"/>
      <c r="J6318" s="70"/>
      <c r="K6318" s="71"/>
      <c r="L6318" s="77"/>
      <c r="M6318" s="78"/>
      <c r="N6318" t="str">
        <f t="shared" si="389"/>
        <v>44266</v>
      </c>
      <c r="O6318">
        <f t="shared" si="390"/>
        <v>44266</v>
      </c>
      <c r="P6318" s="29">
        <f t="shared" si="391"/>
        <v>359828</v>
      </c>
      <c r="Q6318" t="e">
        <f>+VLOOKUP(O6318,'Bảng kê HĐ 2022'!N$1912:R$4434,4,0)</f>
        <v>#N/A</v>
      </c>
      <c r="R6318" t="e">
        <f>+VLOOKUP(O6318,'Hàng trả'!#REF!,2,0)</f>
        <v>#REF!</v>
      </c>
    </row>
    <row r="6319" spans="1:18" hidden="1" x14ac:dyDescent="0.3">
      <c r="A6319" s="10">
        <v>11</v>
      </c>
      <c r="B6319" s="64"/>
      <c r="C6319" s="6" t="s">
        <v>20262</v>
      </c>
      <c r="D6319" s="7">
        <v>44810</v>
      </c>
      <c r="E6319" s="8" t="s">
        <v>18924</v>
      </c>
      <c r="F6319" s="9">
        <v>526821</v>
      </c>
      <c r="G6319" s="8" t="s">
        <v>17662</v>
      </c>
      <c r="H6319" s="9">
        <v>55316</v>
      </c>
      <c r="I6319" s="69"/>
      <c r="J6319" s="70"/>
      <c r="K6319" s="71"/>
      <c r="L6319" s="77"/>
      <c r="M6319" s="78"/>
      <c r="N6319" t="str">
        <f t="shared" si="389"/>
        <v>37324</v>
      </c>
      <c r="O6319">
        <f t="shared" si="390"/>
        <v>37324</v>
      </c>
      <c r="P6319" s="29">
        <f t="shared" si="391"/>
        <v>526821</v>
      </c>
      <c r="Q6319" t="e">
        <f>+VLOOKUP(O6319,'Bảng kê HĐ 2022'!N$1912:R$4434,4,0)</f>
        <v>#N/A</v>
      </c>
      <c r="R6319" t="e">
        <f>+VLOOKUP(O6319,'Hàng trả'!#REF!,2,0)</f>
        <v>#REF!</v>
      </c>
    </row>
    <row r="6320" spans="1:18" hidden="1" x14ac:dyDescent="0.3">
      <c r="A6320" s="10">
        <v>11</v>
      </c>
      <c r="B6320" s="64"/>
      <c r="C6320" s="6" t="s">
        <v>20263</v>
      </c>
      <c r="D6320" s="7">
        <v>44813</v>
      </c>
      <c r="E6320" s="8" t="s">
        <v>20256</v>
      </c>
      <c r="F6320" s="9">
        <v>599713</v>
      </c>
      <c r="G6320" s="8" t="s">
        <v>17662</v>
      </c>
      <c r="H6320" s="9">
        <v>62970</v>
      </c>
      <c r="I6320" s="69"/>
      <c r="J6320" s="70"/>
      <c r="K6320" s="71"/>
      <c r="L6320" s="77"/>
      <c r="M6320" s="78"/>
      <c r="N6320" t="str">
        <f t="shared" si="389"/>
        <v>39532</v>
      </c>
      <c r="O6320">
        <f t="shared" si="390"/>
        <v>39532</v>
      </c>
      <c r="P6320" s="29">
        <f t="shared" si="391"/>
        <v>599713</v>
      </c>
      <c r="Q6320" t="e">
        <f>+VLOOKUP(O6320,'Bảng kê HĐ 2022'!N$1912:R$4434,4,0)</f>
        <v>#N/A</v>
      </c>
      <c r="R6320" t="e">
        <f>+VLOOKUP(O6320,'Hàng trả'!#REF!,2,0)</f>
        <v>#REF!</v>
      </c>
    </row>
    <row r="6321" spans="1:18" hidden="1" x14ac:dyDescent="0.3">
      <c r="A6321" s="10">
        <v>11</v>
      </c>
      <c r="B6321" s="64"/>
      <c r="C6321" s="6" t="s">
        <v>20264</v>
      </c>
      <c r="D6321" s="7">
        <v>44810</v>
      </c>
      <c r="E6321" s="8" t="s">
        <v>20124</v>
      </c>
      <c r="F6321" s="9">
        <v>359828</v>
      </c>
      <c r="G6321" s="8" t="s">
        <v>17662</v>
      </c>
      <c r="H6321" s="9">
        <v>37782</v>
      </c>
      <c r="I6321" s="69"/>
      <c r="J6321" s="70"/>
      <c r="K6321" s="71"/>
      <c r="L6321" s="77"/>
      <c r="M6321" s="78"/>
      <c r="N6321" t="str">
        <f t="shared" si="389"/>
        <v>37348</v>
      </c>
      <c r="O6321">
        <f t="shared" si="390"/>
        <v>37348</v>
      </c>
      <c r="P6321" s="29">
        <f t="shared" si="391"/>
        <v>359828</v>
      </c>
      <c r="Q6321" t="e">
        <f>+VLOOKUP(O6321,'Bảng kê HĐ 2022'!N$1912:R$4434,4,0)</f>
        <v>#N/A</v>
      </c>
      <c r="R6321" t="e">
        <f>+VLOOKUP(O6321,'Hàng trả'!#REF!,2,0)</f>
        <v>#REF!</v>
      </c>
    </row>
    <row r="6322" spans="1:18" hidden="1" x14ac:dyDescent="0.3">
      <c r="A6322" s="10">
        <v>11</v>
      </c>
      <c r="B6322" s="64"/>
      <c r="C6322" s="6" t="s">
        <v>20265</v>
      </c>
      <c r="D6322" s="7">
        <v>44805</v>
      </c>
      <c r="E6322" s="8" t="s">
        <v>20080</v>
      </c>
      <c r="F6322" s="9">
        <v>1207745</v>
      </c>
      <c r="G6322" s="8" t="s">
        <v>17662</v>
      </c>
      <c r="H6322" s="9">
        <v>126813</v>
      </c>
      <c r="I6322" s="69"/>
      <c r="J6322" s="70"/>
      <c r="K6322" s="71"/>
      <c r="L6322" s="77"/>
      <c r="M6322" s="78"/>
      <c r="N6322" t="str">
        <f t="shared" si="389"/>
        <v>37152</v>
      </c>
      <c r="O6322">
        <f t="shared" si="390"/>
        <v>37152</v>
      </c>
      <c r="P6322" s="29">
        <f t="shared" si="391"/>
        <v>1207745</v>
      </c>
      <c r="Q6322" t="e">
        <f>+VLOOKUP(O6322,'Bảng kê HĐ 2022'!N$1912:R$4434,4,0)</f>
        <v>#N/A</v>
      </c>
      <c r="R6322" t="e">
        <f>+VLOOKUP(O6322,'Hàng trả'!#REF!,2,0)</f>
        <v>#REF!</v>
      </c>
    </row>
    <row r="6323" spans="1:18" hidden="1" x14ac:dyDescent="0.3">
      <c r="A6323" s="10">
        <v>11</v>
      </c>
      <c r="B6323" s="64"/>
      <c r="C6323" s="6" t="s">
        <v>20266</v>
      </c>
      <c r="D6323" s="7">
        <v>44810</v>
      </c>
      <c r="E6323" s="8" t="s">
        <v>20124</v>
      </c>
      <c r="F6323" s="9">
        <v>674096</v>
      </c>
      <c r="G6323" s="8" t="s">
        <v>17662</v>
      </c>
      <c r="H6323" s="9">
        <v>70780</v>
      </c>
      <c r="I6323" s="69"/>
      <c r="J6323" s="70"/>
      <c r="K6323" s="71"/>
      <c r="L6323" s="77"/>
      <c r="M6323" s="78"/>
      <c r="N6323" t="str">
        <f t="shared" si="389"/>
        <v>37353</v>
      </c>
      <c r="O6323">
        <f t="shared" si="390"/>
        <v>37353</v>
      </c>
      <c r="P6323" s="29">
        <f t="shared" si="391"/>
        <v>674096</v>
      </c>
      <c r="Q6323" t="e">
        <f>+VLOOKUP(O6323,'Bảng kê HĐ 2022'!N$1912:R$4434,4,0)</f>
        <v>#N/A</v>
      </c>
      <c r="R6323" t="e">
        <f>+VLOOKUP(O6323,'Hàng trả'!#REF!,2,0)</f>
        <v>#REF!</v>
      </c>
    </row>
    <row r="6324" spans="1:18" hidden="1" x14ac:dyDescent="0.3">
      <c r="A6324" s="10">
        <v>11</v>
      </c>
      <c r="B6324" s="64"/>
      <c r="C6324" s="6" t="s">
        <v>20267</v>
      </c>
      <c r="D6324" s="7">
        <v>44812</v>
      </c>
      <c r="E6324" s="8" t="s">
        <v>20124</v>
      </c>
      <c r="F6324" s="9">
        <v>1273809</v>
      </c>
      <c r="G6324" s="8" t="s">
        <v>17662</v>
      </c>
      <c r="H6324" s="9">
        <v>133750</v>
      </c>
      <c r="I6324" s="69"/>
      <c r="J6324" s="70"/>
      <c r="K6324" s="71"/>
      <c r="L6324" s="77"/>
      <c r="M6324" s="78"/>
      <c r="N6324" t="str">
        <f t="shared" si="389"/>
        <v>38454</v>
      </c>
      <c r="O6324">
        <f t="shared" si="390"/>
        <v>38454</v>
      </c>
      <c r="P6324" s="29">
        <f t="shared" si="391"/>
        <v>1273809</v>
      </c>
      <c r="Q6324" t="e">
        <f>+VLOOKUP(O6324,'Bảng kê HĐ 2022'!N$1912:R$4434,4,0)</f>
        <v>#N/A</v>
      </c>
      <c r="R6324" t="e">
        <f>+VLOOKUP(O6324,'Hàng trả'!#REF!,2,0)</f>
        <v>#REF!</v>
      </c>
    </row>
    <row r="6325" spans="1:18" hidden="1" x14ac:dyDescent="0.3">
      <c r="A6325" s="10">
        <v>11</v>
      </c>
      <c r="B6325" s="64"/>
      <c r="C6325" s="6" t="s">
        <v>20268</v>
      </c>
      <c r="D6325" s="7">
        <v>44833</v>
      </c>
      <c r="E6325" s="8" t="s">
        <v>20258</v>
      </c>
      <c r="F6325" s="9">
        <v>1652997</v>
      </c>
      <c r="G6325" s="8" t="s">
        <v>17662</v>
      </c>
      <c r="H6325" s="9">
        <v>173565</v>
      </c>
      <c r="I6325" s="69"/>
      <c r="J6325" s="70"/>
      <c r="K6325" s="71"/>
      <c r="L6325" s="77"/>
      <c r="M6325" s="78"/>
      <c r="N6325" t="str">
        <f t="shared" si="389"/>
        <v>45288</v>
      </c>
      <c r="O6325">
        <f t="shared" si="390"/>
        <v>45288</v>
      </c>
      <c r="P6325" s="29">
        <f t="shared" si="391"/>
        <v>1652997</v>
      </c>
      <c r="Q6325" t="e">
        <f>+VLOOKUP(O6325,'Bảng kê HĐ 2022'!N$1912:R$4434,4,0)</f>
        <v>#N/A</v>
      </c>
      <c r="R6325" t="e">
        <f>+VLOOKUP(O6325,'Hàng trả'!#REF!,2,0)</f>
        <v>#REF!</v>
      </c>
    </row>
    <row r="6326" spans="1:18" hidden="1" x14ac:dyDescent="0.3">
      <c r="A6326" s="10">
        <v>11</v>
      </c>
      <c r="B6326" s="65"/>
      <c r="C6326" s="6" t="s">
        <v>20269</v>
      </c>
      <c r="D6326" s="7">
        <v>44814</v>
      </c>
      <c r="E6326" s="8" t="s">
        <v>20124</v>
      </c>
      <c r="F6326" s="9">
        <v>1317052</v>
      </c>
      <c r="G6326" s="8" t="s">
        <v>17662</v>
      </c>
      <c r="H6326" s="9">
        <v>138290</v>
      </c>
      <c r="I6326" s="72"/>
      <c r="J6326" s="73"/>
      <c r="K6326" s="74"/>
      <c r="L6326" s="79"/>
      <c r="M6326" s="80"/>
      <c r="N6326" t="str">
        <f t="shared" si="389"/>
        <v>39892</v>
      </c>
      <c r="O6326">
        <f t="shared" si="390"/>
        <v>39892</v>
      </c>
      <c r="P6326" s="29">
        <f t="shared" si="391"/>
        <v>1317052</v>
      </c>
      <c r="Q6326" t="e">
        <f>+VLOOKUP(O6326,'Bảng kê HĐ 2022'!N$1912:R$4434,4,0)</f>
        <v>#N/A</v>
      </c>
      <c r="R6326" t="e">
        <f>+VLOOKUP(O6326,'Hàng trả'!#REF!,2,0)</f>
        <v>#REF!</v>
      </c>
    </row>
    <row r="6327" spans="1:18" hidden="1" x14ac:dyDescent="0.3">
      <c r="A6327" s="10">
        <v>11</v>
      </c>
      <c r="B6327" s="5" t="s">
        <v>20270</v>
      </c>
      <c r="C6327" s="6" t="s">
        <v>20271</v>
      </c>
      <c r="D6327" s="7">
        <v>44812</v>
      </c>
      <c r="E6327" s="8" t="s">
        <v>17814</v>
      </c>
      <c r="F6327" s="9">
        <v>985487</v>
      </c>
      <c r="G6327" s="8" t="s">
        <v>17662</v>
      </c>
      <c r="H6327" s="9">
        <v>103476</v>
      </c>
      <c r="I6327" s="93">
        <v>882011</v>
      </c>
      <c r="J6327" s="94"/>
      <c r="K6327" s="95"/>
      <c r="L6327" s="96" t="s">
        <v>10189</v>
      </c>
      <c r="M6327" s="97"/>
      <c r="N6327" t="str">
        <f t="shared" si="389"/>
        <v>38477</v>
      </c>
      <c r="O6327">
        <f t="shared" si="390"/>
        <v>38477</v>
      </c>
      <c r="P6327" s="29">
        <f t="shared" si="391"/>
        <v>985487</v>
      </c>
      <c r="Q6327" t="e">
        <f>+VLOOKUP(O6327,'Bảng kê HĐ 2022'!N$1912:R$4434,4,0)</f>
        <v>#N/A</v>
      </c>
      <c r="R6327" t="e">
        <f>+VLOOKUP(O6327,'Hàng trả'!#REF!,2,0)</f>
        <v>#REF!</v>
      </c>
    </row>
    <row r="6328" spans="1:18" hidden="1" x14ac:dyDescent="0.3">
      <c r="A6328" s="10">
        <v>11</v>
      </c>
      <c r="B6328" s="5" t="s">
        <v>20272</v>
      </c>
      <c r="C6328" s="6" t="s">
        <v>20273</v>
      </c>
      <c r="D6328" s="7">
        <v>44818</v>
      </c>
      <c r="E6328" s="8" t="s">
        <v>20274</v>
      </c>
      <c r="F6328" s="9">
        <v>833040</v>
      </c>
      <c r="G6328" s="8" t="s">
        <v>17662</v>
      </c>
      <c r="H6328" s="9">
        <v>87469</v>
      </c>
      <c r="I6328" s="93">
        <v>745571</v>
      </c>
      <c r="J6328" s="94"/>
      <c r="K6328" s="95"/>
      <c r="L6328" s="96" t="s">
        <v>10189</v>
      </c>
      <c r="M6328" s="97"/>
      <c r="N6328" t="str">
        <f t="shared" si="389"/>
        <v>40249</v>
      </c>
      <c r="O6328">
        <f t="shared" si="390"/>
        <v>40249</v>
      </c>
      <c r="P6328" s="29">
        <f t="shared" si="391"/>
        <v>833040</v>
      </c>
      <c r="Q6328" t="e">
        <f>+VLOOKUP(O6328,'Bảng kê HĐ 2022'!N$1912:R$4434,4,0)</f>
        <v>#N/A</v>
      </c>
      <c r="R6328" t="e">
        <f>+VLOOKUP(O6328,'Hàng trả'!#REF!,2,0)</f>
        <v>#REF!</v>
      </c>
    </row>
    <row r="6329" spans="1:18" hidden="1" x14ac:dyDescent="0.3">
      <c r="A6329" s="10">
        <v>11</v>
      </c>
      <c r="B6329" s="63" t="s">
        <v>20275</v>
      </c>
      <c r="C6329" s="6" t="s">
        <v>20276</v>
      </c>
      <c r="D6329" s="7">
        <v>44852</v>
      </c>
      <c r="E6329" s="8" t="s">
        <v>20256</v>
      </c>
      <c r="F6329" s="9">
        <v>419799</v>
      </c>
      <c r="G6329" s="8" t="s">
        <v>17662</v>
      </c>
      <c r="H6329" s="9">
        <v>44079</v>
      </c>
      <c r="I6329" s="66">
        <v>262274451</v>
      </c>
      <c r="J6329" s="67"/>
      <c r="K6329" s="68"/>
      <c r="L6329" s="75" t="s">
        <v>10189</v>
      </c>
      <c r="M6329" s="76"/>
      <c r="N6329" t="str">
        <f t="shared" si="389"/>
        <v>47977</v>
      </c>
      <c r="O6329">
        <f t="shared" si="390"/>
        <v>47977</v>
      </c>
      <c r="P6329" s="29">
        <f t="shared" si="391"/>
        <v>419799</v>
      </c>
      <c r="Q6329" t="e">
        <f>+VLOOKUP(O6329,'Bảng kê HĐ 2022'!N$1912:R$4434,4,0)</f>
        <v>#N/A</v>
      </c>
      <c r="R6329" t="e">
        <f>+VLOOKUP(O6329,'Hàng trả'!#REF!,2,0)</f>
        <v>#REF!</v>
      </c>
    </row>
    <row r="6330" spans="1:18" hidden="1" x14ac:dyDescent="0.3">
      <c r="A6330" s="10">
        <v>11</v>
      </c>
      <c r="B6330" s="64"/>
      <c r="C6330" s="6" t="s">
        <v>20277</v>
      </c>
      <c r="D6330" s="7">
        <v>44835</v>
      </c>
      <c r="E6330" s="8" t="s">
        <v>17814</v>
      </c>
      <c r="F6330" s="9">
        <v>719656</v>
      </c>
      <c r="G6330" s="8" t="s">
        <v>17662</v>
      </c>
      <c r="H6330" s="9">
        <v>75564</v>
      </c>
      <c r="I6330" s="69"/>
      <c r="J6330" s="70"/>
      <c r="K6330" s="71"/>
      <c r="L6330" s="77"/>
      <c r="M6330" s="78"/>
      <c r="N6330" t="str">
        <f t="shared" si="389"/>
        <v>45715</v>
      </c>
      <c r="O6330">
        <f t="shared" si="390"/>
        <v>45715</v>
      </c>
      <c r="P6330" s="29">
        <f t="shared" si="391"/>
        <v>719656</v>
      </c>
      <c r="Q6330" t="e">
        <f>+VLOOKUP(O6330,'Bảng kê HĐ 2022'!N$1912:R$4434,4,0)</f>
        <v>#N/A</v>
      </c>
      <c r="R6330" t="e">
        <f>+VLOOKUP(O6330,'Hàng trả'!#REF!,2,0)</f>
        <v>#REF!</v>
      </c>
    </row>
    <row r="6331" spans="1:18" hidden="1" x14ac:dyDescent="0.3">
      <c r="A6331" s="10">
        <v>11</v>
      </c>
      <c r="B6331" s="64"/>
      <c r="C6331" s="6" t="s">
        <v>20278</v>
      </c>
      <c r="D6331" s="7">
        <v>44837</v>
      </c>
      <c r="E6331" s="8" t="s">
        <v>17984</v>
      </c>
      <c r="F6331" s="9">
        <v>1947931</v>
      </c>
      <c r="G6331" s="8" t="s">
        <v>17662</v>
      </c>
      <c r="H6331" s="9">
        <v>204533</v>
      </c>
      <c r="I6331" s="69"/>
      <c r="J6331" s="70"/>
      <c r="K6331" s="71"/>
      <c r="L6331" s="77"/>
      <c r="M6331" s="78"/>
      <c r="N6331" t="str">
        <f t="shared" si="389"/>
        <v>45725</v>
      </c>
      <c r="O6331">
        <f t="shared" si="390"/>
        <v>45725</v>
      </c>
      <c r="P6331" s="29">
        <f t="shared" si="391"/>
        <v>1947931</v>
      </c>
      <c r="Q6331" t="e">
        <f>+VLOOKUP(O6331,'Bảng kê HĐ 2022'!N$1912:R$4434,4,0)</f>
        <v>#N/A</v>
      </c>
      <c r="R6331" t="e">
        <f>+VLOOKUP(O6331,'Hàng trả'!#REF!,2,0)</f>
        <v>#REF!</v>
      </c>
    </row>
    <row r="6332" spans="1:18" hidden="1" x14ac:dyDescent="0.3">
      <c r="A6332" s="10">
        <v>11</v>
      </c>
      <c r="B6332" s="64"/>
      <c r="C6332" s="6" t="s">
        <v>20279</v>
      </c>
      <c r="D6332" s="7">
        <v>44838</v>
      </c>
      <c r="E6332" s="8" t="s">
        <v>18914</v>
      </c>
      <c r="F6332" s="9">
        <v>872410</v>
      </c>
      <c r="G6332" s="8" t="s">
        <v>17662</v>
      </c>
      <c r="H6332" s="9">
        <v>91603</v>
      </c>
      <c r="I6332" s="69"/>
      <c r="J6332" s="70"/>
      <c r="K6332" s="71"/>
      <c r="L6332" s="77"/>
      <c r="M6332" s="78"/>
      <c r="N6332" t="str">
        <f t="shared" si="389"/>
        <v>45813</v>
      </c>
      <c r="O6332">
        <f t="shared" si="390"/>
        <v>45813</v>
      </c>
      <c r="P6332" s="29">
        <f t="shared" si="391"/>
        <v>872410</v>
      </c>
      <c r="Q6332" t="e">
        <f>+VLOOKUP(O6332,'Bảng kê HĐ 2022'!N$1912:R$4434,4,0)</f>
        <v>#N/A</v>
      </c>
      <c r="R6332" t="e">
        <f>+VLOOKUP(O6332,'Hàng trả'!#REF!,2,0)</f>
        <v>#REF!</v>
      </c>
    </row>
    <row r="6333" spans="1:18" hidden="1" x14ac:dyDescent="0.3">
      <c r="A6333" s="10">
        <v>11</v>
      </c>
      <c r="B6333" s="64"/>
      <c r="C6333" s="6" t="s">
        <v>20280</v>
      </c>
      <c r="D6333" s="7">
        <v>44835</v>
      </c>
      <c r="E6333" s="8" t="s">
        <v>18928</v>
      </c>
      <c r="F6333" s="9">
        <v>359828</v>
      </c>
      <c r="G6333" s="8" t="s">
        <v>17662</v>
      </c>
      <c r="H6333" s="9">
        <v>37782</v>
      </c>
      <c r="I6333" s="69"/>
      <c r="J6333" s="70"/>
      <c r="K6333" s="71"/>
      <c r="L6333" s="77"/>
      <c r="M6333" s="78"/>
      <c r="N6333" t="str">
        <f t="shared" si="389"/>
        <v>45716</v>
      </c>
      <c r="O6333">
        <f t="shared" si="390"/>
        <v>45716</v>
      </c>
      <c r="P6333" s="29">
        <f t="shared" si="391"/>
        <v>359828</v>
      </c>
      <c r="Q6333" t="e">
        <f>+VLOOKUP(O6333,'Bảng kê HĐ 2022'!N$1912:R$4434,4,0)</f>
        <v>#N/A</v>
      </c>
      <c r="R6333" t="e">
        <f>+VLOOKUP(O6333,'Hàng trả'!#REF!,2,0)</f>
        <v>#REF!</v>
      </c>
    </row>
    <row r="6334" spans="1:18" hidden="1" x14ac:dyDescent="0.3">
      <c r="A6334" s="10">
        <v>11</v>
      </c>
      <c r="B6334" s="64"/>
      <c r="C6334" s="6" t="s">
        <v>20281</v>
      </c>
      <c r="D6334" s="7">
        <v>44842</v>
      </c>
      <c r="E6334" s="8" t="s">
        <v>17814</v>
      </c>
      <c r="F6334" s="9">
        <v>788249</v>
      </c>
      <c r="G6334" s="8" t="s">
        <v>17662</v>
      </c>
      <c r="H6334" s="9">
        <v>82766</v>
      </c>
      <c r="I6334" s="69"/>
      <c r="J6334" s="70"/>
      <c r="K6334" s="71"/>
      <c r="L6334" s="77"/>
      <c r="M6334" s="78"/>
      <c r="N6334" t="str">
        <f t="shared" si="389"/>
        <v>46869</v>
      </c>
      <c r="O6334">
        <f t="shared" si="390"/>
        <v>46869</v>
      </c>
      <c r="P6334" s="29">
        <f t="shared" si="391"/>
        <v>788249</v>
      </c>
      <c r="Q6334" t="e">
        <f>+VLOOKUP(O6334,'Bảng kê HĐ 2022'!N$1912:R$4434,4,0)</f>
        <v>#N/A</v>
      </c>
      <c r="R6334" t="e">
        <f>+VLOOKUP(O6334,'Hàng trả'!#REF!,2,0)</f>
        <v>#REF!</v>
      </c>
    </row>
    <row r="6335" spans="1:18" hidden="1" x14ac:dyDescent="0.3">
      <c r="A6335" s="10">
        <v>11</v>
      </c>
      <c r="B6335" s="64"/>
      <c r="C6335" s="6" t="s">
        <v>20282</v>
      </c>
      <c r="D6335" s="7">
        <v>44845</v>
      </c>
      <c r="E6335" s="8" t="s">
        <v>18928</v>
      </c>
      <c r="F6335" s="9">
        <v>1118237</v>
      </c>
      <c r="G6335" s="8" t="s">
        <v>17662</v>
      </c>
      <c r="H6335" s="9">
        <v>117415</v>
      </c>
      <c r="I6335" s="69"/>
      <c r="J6335" s="70"/>
      <c r="K6335" s="71"/>
      <c r="L6335" s="77"/>
      <c r="M6335" s="78"/>
      <c r="N6335" t="str">
        <f t="shared" si="389"/>
        <v>47015</v>
      </c>
      <c r="O6335">
        <f t="shared" si="390"/>
        <v>47015</v>
      </c>
      <c r="P6335" s="29">
        <f t="shared" si="391"/>
        <v>1118237</v>
      </c>
      <c r="Q6335" t="e">
        <f>+VLOOKUP(O6335,'Bảng kê HĐ 2022'!N$1912:R$4434,4,0)</f>
        <v>#N/A</v>
      </c>
      <c r="R6335" t="e">
        <f>+VLOOKUP(O6335,'Hàng trả'!#REF!,2,0)</f>
        <v>#REF!</v>
      </c>
    </row>
    <row r="6336" spans="1:18" hidden="1" x14ac:dyDescent="0.3">
      <c r="A6336" s="10">
        <v>11</v>
      </c>
      <c r="B6336" s="64"/>
      <c r="C6336" s="6" t="s">
        <v>20283</v>
      </c>
      <c r="D6336" s="7">
        <v>44845</v>
      </c>
      <c r="E6336" s="8" t="s">
        <v>20284</v>
      </c>
      <c r="F6336" s="9">
        <v>2398853</v>
      </c>
      <c r="G6336" s="8" t="s">
        <v>17662</v>
      </c>
      <c r="H6336" s="9">
        <v>251880</v>
      </c>
      <c r="I6336" s="69"/>
      <c r="J6336" s="70"/>
      <c r="K6336" s="71"/>
      <c r="L6336" s="77"/>
      <c r="M6336" s="78"/>
      <c r="N6336" t="str">
        <f t="shared" si="389"/>
        <v>46999</v>
      </c>
      <c r="O6336">
        <f t="shared" si="390"/>
        <v>46999</v>
      </c>
      <c r="P6336" s="29">
        <f t="shared" si="391"/>
        <v>2398853</v>
      </c>
      <c r="Q6336" t="e">
        <f>+VLOOKUP(O6336,'Bảng kê HĐ 2022'!N$1912:R$4434,4,0)</f>
        <v>#N/A</v>
      </c>
      <c r="R6336" t="e">
        <f>+VLOOKUP(O6336,'Hàng trả'!#REF!,2,0)</f>
        <v>#REF!</v>
      </c>
    </row>
    <row r="6337" spans="1:18" hidden="1" x14ac:dyDescent="0.3">
      <c r="A6337" s="10">
        <v>11</v>
      </c>
      <c r="B6337" s="64"/>
      <c r="C6337" s="6" t="s">
        <v>20285</v>
      </c>
      <c r="D6337" s="7">
        <v>44835</v>
      </c>
      <c r="E6337" s="8" t="s">
        <v>20214</v>
      </c>
      <c r="F6337" s="9">
        <v>1149682</v>
      </c>
      <c r="G6337" s="8" t="s">
        <v>17662</v>
      </c>
      <c r="H6337" s="9">
        <v>120717</v>
      </c>
      <c r="I6337" s="69"/>
      <c r="J6337" s="70"/>
      <c r="K6337" s="71"/>
      <c r="L6337" s="77"/>
      <c r="M6337" s="78"/>
      <c r="N6337" t="str">
        <f t="shared" si="389"/>
        <v>45695</v>
      </c>
      <c r="O6337">
        <f t="shared" si="390"/>
        <v>45695</v>
      </c>
      <c r="P6337" s="29">
        <f t="shared" si="391"/>
        <v>1149682</v>
      </c>
      <c r="Q6337" t="e">
        <f>+VLOOKUP(O6337,'Bảng kê HĐ 2022'!N$1912:R$4434,4,0)</f>
        <v>#N/A</v>
      </c>
      <c r="R6337" t="e">
        <f>+VLOOKUP(O6337,'Hàng trả'!#REF!,2,0)</f>
        <v>#REF!</v>
      </c>
    </row>
    <row r="6338" spans="1:18" hidden="1" x14ac:dyDescent="0.3">
      <c r="A6338" s="10">
        <v>11</v>
      </c>
      <c r="B6338" s="64"/>
      <c r="C6338" s="6" t="s">
        <v>20286</v>
      </c>
      <c r="D6338" s="7">
        <v>44844</v>
      </c>
      <c r="E6338" s="8" t="s">
        <v>19160</v>
      </c>
      <c r="F6338" s="9">
        <v>787412</v>
      </c>
      <c r="G6338" s="8" t="s">
        <v>17662</v>
      </c>
      <c r="H6338" s="9">
        <v>82678</v>
      </c>
      <c r="I6338" s="69"/>
      <c r="J6338" s="70"/>
      <c r="K6338" s="71"/>
      <c r="L6338" s="77"/>
      <c r="M6338" s="78"/>
      <c r="N6338" t="str">
        <f t="shared" si="389"/>
        <v>46936</v>
      </c>
      <c r="O6338">
        <f t="shared" si="390"/>
        <v>46936</v>
      </c>
      <c r="P6338" s="29">
        <f t="shared" si="391"/>
        <v>787412</v>
      </c>
      <c r="Q6338" t="e">
        <f>+VLOOKUP(O6338,'Bảng kê HĐ 2022'!N$1912:R$4434,4,0)</f>
        <v>#N/A</v>
      </c>
      <c r="R6338" t="e">
        <f>+VLOOKUP(O6338,'Hàng trả'!#REF!,2,0)</f>
        <v>#REF!</v>
      </c>
    </row>
    <row r="6339" spans="1:18" hidden="1" x14ac:dyDescent="0.3">
      <c r="A6339" s="10">
        <v>11</v>
      </c>
      <c r="B6339" s="64"/>
      <c r="C6339" s="6" t="s">
        <v>20287</v>
      </c>
      <c r="D6339" s="7">
        <v>44849</v>
      </c>
      <c r="E6339" s="8" t="s">
        <v>20214</v>
      </c>
      <c r="F6339" s="9">
        <v>360273</v>
      </c>
      <c r="G6339" s="8" t="s">
        <v>17662</v>
      </c>
      <c r="H6339" s="9">
        <v>37829</v>
      </c>
      <c r="I6339" s="69"/>
      <c r="J6339" s="70"/>
      <c r="K6339" s="71"/>
      <c r="L6339" s="77"/>
      <c r="M6339" s="78"/>
      <c r="N6339" t="str">
        <f t="shared" si="389"/>
        <v>47751</v>
      </c>
      <c r="O6339">
        <f t="shared" si="390"/>
        <v>47751</v>
      </c>
      <c r="P6339" s="29">
        <f t="shared" si="391"/>
        <v>360273</v>
      </c>
      <c r="Q6339" t="e">
        <f>+VLOOKUP(O6339,'Bảng kê HĐ 2022'!N$1912:R$4434,4,0)</f>
        <v>#N/A</v>
      </c>
      <c r="R6339" t="e">
        <f>+VLOOKUP(O6339,'Hàng trả'!#REF!,2,0)</f>
        <v>#REF!</v>
      </c>
    </row>
    <row r="6340" spans="1:18" hidden="1" x14ac:dyDescent="0.3">
      <c r="A6340" s="10">
        <v>11</v>
      </c>
      <c r="B6340" s="64"/>
      <c r="C6340" s="6" t="s">
        <v>20288</v>
      </c>
      <c r="D6340" s="7">
        <v>44849</v>
      </c>
      <c r="E6340" s="8" t="s">
        <v>20148</v>
      </c>
      <c r="F6340" s="9">
        <v>434924</v>
      </c>
      <c r="G6340" s="8" t="s">
        <v>17662</v>
      </c>
      <c r="H6340" s="9">
        <v>45667</v>
      </c>
      <c r="I6340" s="69"/>
      <c r="J6340" s="70"/>
      <c r="K6340" s="71"/>
      <c r="L6340" s="77"/>
      <c r="M6340" s="78"/>
      <c r="N6340" t="str">
        <f t="shared" si="389"/>
        <v>47753</v>
      </c>
      <c r="O6340">
        <f t="shared" si="390"/>
        <v>47753</v>
      </c>
      <c r="P6340" s="29">
        <f t="shared" si="391"/>
        <v>434924</v>
      </c>
      <c r="Q6340" t="e">
        <f>+VLOOKUP(O6340,'Bảng kê HĐ 2022'!N$1912:R$4434,4,0)</f>
        <v>#N/A</v>
      </c>
      <c r="R6340" t="e">
        <f>+VLOOKUP(O6340,'Hàng trả'!#REF!,2,0)</f>
        <v>#REF!</v>
      </c>
    </row>
    <row r="6341" spans="1:18" hidden="1" x14ac:dyDescent="0.3">
      <c r="A6341" s="10">
        <v>11</v>
      </c>
      <c r="B6341" s="64"/>
      <c r="C6341" s="6" t="s">
        <v>20289</v>
      </c>
      <c r="D6341" s="7">
        <v>44835</v>
      </c>
      <c r="E6341" s="8" t="s">
        <v>17984</v>
      </c>
      <c r="F6341" s="9">
        <v>1000904</v>
      </c>
      <c r="G6341" s="8" t="s">
        <v>17662</v>
      </c>
      <c r="H6341" s="9">
        <v>105095</v>
      </c>
      <c r="I6341" s="69"/>
      <c r="J6341" s="70"/>
      <c r="K6341" s="71"/>
      <c r="L6341" s="77"/>
      <c r="M6341" s="78"/>
      <c r="N6341" t="str">
        <f t="shared" si="389"/>
        <v>45697</v>
      </c>
      <c r="O6341">
        <f t="shared" si="390"/>
        <v>45697</v>
      </c>
      <c r="P6341" s="29">
        <f t="shared" si="391"/>
        <v>1000904</v>
      </c>
      <c r="Q6341" t="e">
        <f>+VLOOKUP(O6341,'Bảng kê HĐ 2022'!N$1912:R$4434,4,0)</f>
        <v>#N/A</v>
      </c>
      <c r="R6341" t="e">
        <f>+VLOOKUP(O6341,'Hàng trả'!#REF!,2,0)</f>
        <v>#REF!</v>
      </c>
    </row>
    <row r="6342" spans="1:18" hidden="1" x14ac:dyDescent="0.3">
      <c r="A6342" s="10">
        <v>11</v>
      </c>
      <c r="B6342" s="64"/>
      <c r="C6342" s="6" t="s">
        <v>20290</v>
      </c>
      <c r="D6342" s="7">
        <v>44841</v>
      </c>
      <c r="E6342" s="8" t="s">
        <v>19016</v>
      </c>
      <c r="F6342" s="9">
        <v>951571</v>
      </c>
      <c r="G6342" s="8" t="s">
        <v>17662</v>
      </c>
      <c r="H6342" s="9">
        <v>99915</v>
      </c>
      <c r="I6342" s="69"/>
      <c r="J6342" s="70"/>
      <c r="K6342" s="71"/>
      <c r="L6342" s="77"/>
      <c r="M6342" s="78"/>
      <c r="N6342" t="str">
        <f t="shared" si="389"/>
        <v>46585</v>
      </c>
      <c r="O6342">
        <f t="shared" si="390"/>
        <v>46585</v>
      </c>
      <c r="P6342" s="29">
        <f t="shared" si="391"/>
        <v>951571</v>
      </c>
      <c r="Q6342" t="e">
        <f>+VLOOKUP(O6342,'Bảng kê HĐ 2022'!N$1912:R$4434,4,0)</f>
        <v>#N/A</v>
      </c>
      <c r="R6342" t="e">
        <f>+VLOOKUP(O6342,'Hàng trả'!#REF!,2,0)</f>
        <v>#REF!</v>
      </c>
    </row>
    <row r="6343" spans="1:18" hidden="1" x14ac:dyDescent="0.3">
      <c r="A6343" s="10">
        <v>11</v>
      </c>
      <c r="B6343" s="64"/>
      <c r="C6343" s="6" t="s">
        <v>20291</v>
      </c>
      <c r="D6343" s="7">
        <v>44854</v>
      </c>
      <c r="E6343" s="8" t="s">
        <v>16654</v>
      </c>
      <c r="F6343" s="9">
        <v>419799</v>
      </c>
      <c r="G6343" s="8" t="s">
        <v>17662</v>
      </c>
      <c r="H6343" s="9">
        <v>44079</v>
      </c>
      <c r="I6343" s="69"/>
      <c r="J6343" s="70"/>
      <c r="K6343" s="71"/>
      <c r="L6343" s="77"/>
      <c r="M6343" s="78"/>
      <c r="N6343" t="str">
        <f t="shared" si="389"/>
        <v>48536</v>
      </c>
      <c r="O6343">
        <f t="shared" si="390"/>
        <v>48536</v>
      </c>
      <c r="P6343" s="29">
        <f t="shared" si="391"/>
        <v>419799</v>
      </c>
      <c r="Q6343" t="e">
        <f>+VLOOKUP(O6343,'Bảng kê HĐ 2022'!N$1912:R$4434,4,0)</f>
        <v>#N/A</v>
      </c>
      <c r="R6343" t="e">
        <f>+VLOOKUP(O6343,'Hàng trả'!#REF!,2,0)</f>
        <v>#REF!</v>
      </c>
    </row>
    <row r="6344" spans="1:18" hidden="1" x14ac:dyDescent="0.3">
      <c r="A6344" s="10">
        <v>11</v>
      </c>
      <c r="B6344" s="64"/>
      <c r="C6344" s="6" t="s">
        <v>20292</v>
      </c>
      <c r="D6344" s="7">
        <v>44856</v>
      </c>
      <c r="E6344" s="8" t="s">
        <v>17814</v>
      </c>
      <c r="F6344" s="9">
        <v>1078676</v>
      </c>
      <c r="G6344" s="8" t="s">
        <v>17662</v>
      </c>
      <c r="H6344" s="9">
        <v>113261</v>
      </c>
      <c r="I6344" s="69"/>
      <c r="J6344" s="70"/>
      <c r="K6344" s="71"/>
      <c r="L6344" s="77"/>
      <c r="M6344" s="78"/>
      <c r="N6344" t="str">
        <f t="shared" si="389"/>
        <v>48685</v>
      </c>
      <c r="O6344">
        <f t="shared" si="390"/>
        <v>48685</v>
      </c>
      <c r="P6344" s="29">
        <f t="shared" si="391"/>
        <v>1078676</v>
      </c>
      <c r="Q6344" t="e">
        <f>+VLOOKUP(O6344,'Bảng kê HĐ 2022'!N$1912:R$4434,4,0)</f>
        <v>#N/A</v>
      </c>
      <c r="R6344" t="e">
        <f>+VLOOKUP(O6344,'Hàng trả'!#REF!,2,0)</f>
        <v>#REF!</v>
      </c>
    </row>
    <row r="6345" spans="1:18" hidden="1" x14ac:dyDescent="0.3">
      <c r="A6345" s="10">
        <v>11</v>
      </c>
      <c r="B6345" s="64"/>
      <c r="C6345" s="6" t="s">
        <v>20293</v>
      </c>
      <c r="D6345" s="7">
        <v>44845</v>
      </c>
      <c r="E6345" s="8" t="s">
        <v>20126</v>
      </c>
      <c r="F6345" s="9">
        <v>1237618</v>
      </c>
      <c r="G6345" s="8" t="s">
        <v>17662</v>
      </c>
      <c r="H6345" s="9">
        <v>129950</v>
      </c>
      <c r="I6345" s="69"/>
      <c r="J6345" s="70"/>
      <c r="K6345" s="71"/>
      <c r="L6345" s="77"/>
      <c r="M6345" s="78"/>
      <c r="N6345" t="str">
        <f t="shared" ref="N6345:N6408" si="392">+RIGHT(C6345,5)</f>
        <v>47043</v>
      </c>
      <c r="O6345">
        <f t="shared" ref="O6345:O6408" si="393">+N6345*1</f>
        <v>47043</v>
      </c>
      <c r="P6345" s="29">
        <f t="shared" ref="P6345:P6408" si="394">+F6345</f>
        <v>1237618</v>
      </c>
      <c r="Q6345" t="e">
        <f>+VLOOKUP(O6345,'Bảng kê HĐ 2022'!N$1912:R$4434,4,0)</f>
        <v>#N/A</v>
      </c>
      <c r="R6345" t="e">
        <f>+VLOOKUP(O6345,'Hàng trả'!#REF!,2,0)</f>
        <v>#REF!</v>
      </c>
    </row>
    <row r="6346" spans="1:18" hidden="1" x14ac:dyDescent="0.3">
      <c r="A6346" s="10">
        <v>11</v>
      </c>
      <c r="B6346" s="64"/>
      <c r="C6346" s="6" t="s">
        <v>20294</v>
      </c>
      <c r="D6346" s="7">
        <v>44846</v>
      </c>
      <c r="E6346" s="8" t="s">
        <v>17814</v>
      </c>
      <c r="F6346" s="9">
        <v>522418</v>
      </c>
      <c r="G6346" s="8" t="s">
        <v>17662</v>
      </c>
      <c r="H6346" s="9">
        <v>54854</v>
      </c>
      <c r="I6346" s="69"/>
      <c r="J6346" s="70"/>
      <c r="K6346" s="71"/>
      <c r="L6346" s="77"/>
      <c r="M6346" s="78"/>
      <c r="N6346" t="str">
        <f t="shared" si="392"/>
        <v>47125</v>
      </c>
      <c r="O6346">
        <f t="shared" si="393"/>
        <v>47125</v>
      </c>
      <c r="P6346" s="29">
        <f t="shared" si="394"/>
        <v>522418</v>
      </c>
      <c r="Q6346" t="e">
        <f>+VLOOKUP(O6346,'Bảng kê HĐ 2022'!N$1912:R$4434,4,0)</f>
        <v>#N/A</v>
      </c>
      <c r="R6346" t="e">
        <f>+VLOOKUP(O6346,'Hàng trả'!#REF!,2,0)</f>
        <v>#REF!</v>
      </c>
    </row>
    <row r="6347" spans="1:18" hidden="1" x14ac:dyDescent="0.3">
      <c r="A6347" s="10">
        <v>11</v>
      </c>
      <c r="B6347" s="64"/>
      <c r="C6347" s="6" t="s">
        <v>20295</v>
      </c>
      <c r="D6347" s="7">
        <v>44849</v>
      </c>
      <c r="E6347" s="8" t="s">
        <v>17814</v>
      </c>
      <c r="F6347" s="9">
        <v>1344492</v>
      </c>
      <c r="G6347" s="8" t="s">
        <v>17662</v>
      </c>
      <c r="H6347" s="9">
        <v>141172</v>
      </c>
      <c r="I6347" s="69"/>
      <c r="J6347" s="70"/>
      <c r="K6347" s="71"/>
      <c r="L6347" s="77"/>
      <c r="M6347" s="78"/>
      <c r="N6347" t="str">
        <f t="shared" si="392"/>
        <v>47747</v>
      </c>
      <c r="O6347">
        <f t="shared" si="393"/>
        <v>47747</v>
      </c>
      <c r="P6347" s="29">
        <f t="shared" si="394"/>
        <v>1344492</v>
      </c>
      <c r="Q6347" t="e">
        <f>+VLOOKUP(O6347,'Bảng kê HĐ 2022'!N$1912:R$4434,4,0)</f>
        <v>#N/A</v>
      </c>
      <c r="R6347" t="e">
        <f>+VLOOKUP(O6347,'Hàng trả'!#REF!,2,0)</f>
        <v>#REF!</v>
      </c>
    </row>
    <row r="6348" spans="1:18" hidden="1" x14ac:dyDescent="0.3">
      <c r="A6348" s="10">
        <v>11</v>
      </c>
      <c r="B6348" s="64"/>
      <c r="C6348" s="6" t="s">
        <v>20296</v>
      </c>
      <c r="D6348" s="7">
        <v>44851</v>
      </c>
      <c r="E6348" s="8" t="s">
        <v>20126</v>
      </c>
      <c r="F6348" s="9">
        <v>419799</v>
      </c>
      <c r="G6348" s="8" t="s">
        <v>17662</v>
      </c>
      <c r="H6348" s="9">
        <v>44079</v>
      </c>
      <c r="I6348" s="69"/>
      <c r="J6348" s="70"/>
      <c r="K6348" s="71"/>
      <c r="L6348" s="77"/>
      <c r="M6348" s="78"/>
      <c r="N6348" t="str">
        <f t="shared" si="392"/>
        <v>47864</v>
      </c>
      <c r="O6348">
        <f t="shared" si="393"/>
        <v>47864</v>
      </c>
      <c r="P6348" s="29">
        <f t="shared" si="394"/>
        <v>419799</v>
      </c>
      <c r="Q6348" t="e">
        <f>+VLOOKUP(O6348,'Bảng kê HĐ 2022'!N$1912:R$4434,4,0)</f>
        <v>#N/A</v>
      </c>
      <c r="R6348" t="e">
        <f>+VLOOKUP(O6348,'Hàng trả'!#REF!,2,0)</f>
        <v>#REF!</v>
      </c>
    </row>
    <row r="6349" spans="1:18" hidden="1" x14ac:dyDescent="0.3">
      <c r="A6349" s="10">
        <v>11</v>
      </c>
      <c r="B6349" s="64"/>
      <c r="C6349" s="6" t="s">
        <v>20297</v>
      </c>
      <c r="D6349" s="7">
        <v>44852</v>
      </c>
      <c r="E6349" s="8" t="s">
        <v>20126</v>
      </c>
      <c r="F6349" s="9">
        <v>419799</v>
      </c>
      <c r="G6349" s="8" t="s">
        <v>17662</v>
      </c>
      <c r="H6349" s="9">
        <v>44079</v>
      </c>
      <c r="I6349" s="69"/>
      <c r="J6349" s="70"/>
      <c r="K6349" s="71"/>
      <c r="L6349" s="77"/>
      <c r="M6349" s="78"/>
      <c r="N6349" t="str">
        <f t="shared" si="392"/>
        <v>47951</v>
      </c>
      <c r="O6349">
        <f t="shared" si="393"/>
        <v>47951</v>
      </c>
      <c r="P6349" s="29">
        <f t="shared" si="394"/>
        <v>419799</v>
      </c>
      <c r="Q6349" t="e">
        <f>+VLOOKUP(O6349,'Bảng kê HĐ 2022'!N$1912:R$4434,4,0)</f>
        <v>#N/A</v>
      </c>
      <c r="R6349" t="e">
        <f>+VLOOKUP(O6349,'Hàng trả'!#REF!,2,0)</f>
        <v>#REF!</v>
      </c>
    </row>
    <row r="6350" spans="1:18" hidden="1" x14ac:dyDescent="0.3">
      <c r="A6350" s="10">
        <v>11</v>
      </c>
      <c r="B6350" s="64"/>
      <c r="C6350" s="6" t="s">
        <v>20298</v>
      </c>
      <c r="D6350" s="7">
        <v>44852</v>
      </c>
      <c r="E6350" s="8" t="s">
        <v>20124</v>
      </c>
      <c r="F6350" s="9">
        <v>2406621</v>
      </c>
      <c r="G6350" s="8" t="s">
        <v>17662</v>
      </c>
      <c r="H6350" s="9">
        <v>252695</v>
      </c>
      <c r="I6350" s="69"/>
      <c r="J6350" s="70"/>
      <c r="K6350" s="71"/>
      <c r="L6350" s="77"/>
      <c r="M6350" s="78"/>
      <c r="N6350" t="str">
        <f t="shared" si="392"/>
        <v>48049</v>
      </c>
      <c r="O6350">
        <f t="shared" si="393"/>
        <v>48049</v>
      </c>
      <c r="P6350" s="29">
        <f t="shared" si="394"/>
        <v>2406621</v>
      </c>
      <c r="Q6350" t="e">
        <f>+VLOOKUP(O6350,'Bảng kê HĐ 2022'!N$1912:R$4434,4,0)</f>
        <v>#N/A</v>
      </c>
      <c r="R6350" t="e">
        <f>+VLOOKUP(O6350,'Hàng trả'!#REF!,2,0)</f>
        <v>#REF!</v>
      </c>
    </row>
    <row r="6351" spans="1:18" hidden="1" x14ac:dyDescent="0.3">
      <c r="A6351" s="10">
        <v>11</v>
      </c>
      <c r="B6351" s="64"/>
      <c r="C6351" s="6" t="s">
        <v>20299</v>
      </c>
      <c r="D6351" s="7">
        <v>44855</v>
      </c>
      <c r="E6351" s="8" t="s">
        <v>17814</v>
      </c>
      <c r="F6351" s="9">
        <v>554202</v>
      </c>
      <c r="G6351" s="8" t="s">
        <v>17662</v>
      </c>
      <c r="H6351" s="9">
        <v>58191</v>
      </c>
      <c r="I6351" s="69"/>
      <c r="J6351" s="70"/>
      <c r="K6351" s="71"/>
      <c r="L6351" s="77"/>
      <c r="M6351" s="78"/>
      <c r="N6351" t="str">
        <f t="shared" si="392"/>
        <v>48586</v>
      </c>
      <c r="O6351">
        <f t="shared" si="393"/>
        <v>48586</v>
      </c>
      <c r="P6351" s="29">
        <f t="shared" si="394"/>
        <v>554202</v>
      </c>
      <c r="Q6351" t="e">
        <f>+VLOOKUP(O6351,'Bảng kê HĐ 2022'!N$1912:R$4434,4,0)</f>
        <v>#N/A</v>
      </c>
      <c r="R6351" t="e">
        <f>+VLOOKUP(O6351,'Hàng trả'!#REF!,2,0)</f>
        <v>#REF!</v>
      </c>
    </row>
    <row r="6352" spans="1:18" hidden="1" x14ac:dyDescent="0.3">
      <c r="A6352" s="10">
        <v>11</v>
      </c>
      <c r="B6352" s="64"/>
      <c r="C6352" s="6" t="s">
        <v>20300</v>
      </c>
      <c r="D6352" s="7">
        <v>44855</v>
      </c>
      <c r="E6352" s="8" t="s">
        <v>17814</v>
      </c>
      <c r="F6352" s="9">
        <v>410491</v>
      </c>
      <c r="G6352" s="8" t="s">
        <v>17662</v>
      </c>
      <c r="H6352" s="9">
        <v>43102</v>
      </c>
      <c r="I6352" s="69"/>
      <c r="J6352" s="70"/>
      <c r="K6352" s="71"/>
      <c r="L6352" s="77"/>
      <c r="M6352" s="78"/>
      <c r="N6352" t="str">
        <f t="shared" si="392"/>
        <v>48588</v>
      </c>
      <c r="O6352">
        <f t="shared" si="393"/>
        <v>48588</v>
      </c>
      <c r="P6352" s="29">
        <f t="shared" si="394"/>
        <v>410491</v>
      </c>
      <c r="Q6352" t="e">
        <f>+VLOOKUP(O6352,'Bảng kê HĐ 2022'!N$1912:R$4434,4,0)</f>
        <v>#N/A</v>
      </c>
      <c r="R6352" t="e">
        <f>+VLOOKUP(O6352,'Hàng trả'!#REF!,2,0)</f>
        <v>#REF!</v>
      </c>
    </row>
    <row r="6353" spans="1:18" hidden="1" x14ac:dyDescent="0.3">
      <c r="A6353" s="10">
        <v>11</v>
      </c>
      <c r="B6353" s="64"/>
      <c r="C6353" s="6" t="s">
        <v>20301</v>
      </c>
      <c r="D6353" s="7">
        <v>44856</v>
      </c>
      <c r="E6353" s="8" t="s">
        <v>17814</v>
      </c>
      <c r="F6353" s="9">
        <v>641076</v>
      </c>
      <c r="G6353" s="8" t="s">
        <v>17662</v>
      </c>
      <c r="H6353" s="9">
        <v>67313</v>
      </c>
      <c r="I6353" s="69"/>
      <c r="J6353" s="70"/>
      <c r="K6353" s="71"/>
      <c r="L6353" s="77"/>
      <c r="M6353" s="78"/>
      <c r="N6353" t="str">
        <f t="shared" si="392"/>
        <v>48682</v>
      </c>
      <c r="O6353">
        <f t="shared" si="393"/>
        <v>48682</v>
      </c>
      <c r="P6353" s="29">
        <f t="shared" si="394"/>
        <v>641076</v>
      </c>
      <c r="Q6353" t="e">
        <f>+VLOOKUP(O6353,'Bảng kê HĐ 2022'!N$1912:R$4434,4,0)</f>
        <v>#N/A</v>
      </c>
      <c r="R6353" t="e">
        <f>+VLOOKUP(O6353,'Hàng trả'!#REF!,2,0)</f>
        <v>#REF!</v>
      </c>
    </row>
    <row r="6354" spans="1:18" hidden="1" x14ac:dyDescent="0.3">
      <c r="A6354" s="10">
        <v>11</v>
      </c>
      <c r="B6354" s="64"/>
      <c r="C6354" s="6" t="s">
        <v>20302</v>
      </c>
      <c r="D6354" s="7">
        <v>44851</v>
      </c>
      <c r="E6354" s="8" t="s">
        <v>17814</v>
      </c>
      <c r="F6354" s="9">
        <v>419799</v>
      </c>
      <c r="G6354" s="8" t="s">
        <v>17662</v>
      </c>
      <c r="H6354" s="9">
        <v>44079</v>
      </c>
      <c r="I6354" s="69"/>
      <c r="J6354" s="70"/>
      <c r="K6354" s="71"/>
      <c r="L6354" s="77"/>
      <c r="M6354" s="78"/>
      <c r="N6354" t="str">
        <f t="shared" si="392"/>
        <v>47886</v>
      </c>
      <c r="O6354">
        <f t="shared" si="393"/>
        <v>47886</v>
      </c>
      <c r="P6354" s="29">
        <f t="shared" si="394"/>
        <v>419799</v>
      </c>
      <c r="Q6354" t="e">
        <f>+VLOOKUP(O6354,'Bảng kê HĐ 2022'!N$1912:R$4434,4,0)</f>
        <v>#N/A</v>
      </c>
      <c r="R6354" t="e">
        <f>+VLOOKUP(O6354,'Hàng trả'!#REF!,2,0)</f>
        <v>#REF!</v>
      </c>
    </row>
    <row r="6355" spans="1:18" hidden="1" x14ac:dyDescent="0.3">
      <c r="A6355" s="10">
        <v>11</v>
      </c>
      <c r="B6355" s="64"/>
      <c r="C6355" s="6" t="s">
        <v>20303</v>
      </c>
      <c r="D6355" s="7">
        <v>44852</v>
      </c>
      <c r="E6355" s="8" t="s">
        <v>17814</v>
      </c>
      <c r="F6355" s="9">
        <v>419799</v>
      </c>
      <c r="G6355" s="8" t="s">
        <v>17662</v>
      </c>
      <c r="H6355" s="9">
        <v>44079</v>
      </c>
      <c r="I6355" s="69"/>
      <c r="J6355" s="70"/>
      <c r="K6355" s="71"/>
      <c r="L6355" s="77"/>
      <c r="M6355" s="78"/>
      <c r="N6355" t="str">
        <f t="shared" si="392"/>
        <v>47901</v>
      </c>
      <c r="O6355">
        <f t="shared" si="393"/>
        <v>47901</v>
      </c>
      <c r="P6355" s="29">
        <f t="shared" si="394"/>
        <v>419799</v>
      </c>
      <c r="Q6355" t="e">
        <f>+VLOOKUP(O6355,'Bảng kê HĐ 2022'!N$1912:R$4434,4,0)</f>
        <v>#N/A</v>
      </c>
      <c r="R6355" t="e">
        <f>+VLOOKUP(O6355,'Hàng trả'!#REF!,2,0)</f>
        <v>#REF!</v>
      </c>
    </row>
    <row r="6356" spans="1:18" hidden="1" x14ac:dyDescent="0.3">
      <c r="A6356" s="10">
        <v>11</v>
      </c>
      <c r="B6356" s="64"/>
      <c r="C6356" s="6" t="s">
        <v>20304</v>
      </c>
      <c r="D6356" s="7">
        <v>44852</v>
      </c>
      <c r="E6356" s="8" t="s">
        <v>20126</v>
      </c>
      <c r="F6356" s="9">
        <v>419799</v>
      </c>
      <c r="G6356" s="8" t="s">
        <v>17662</v>
      </c>
      <c r="H6356" s="9">
        <v>44079</v>
      </c>
      <c r="I6356" s="69"/>
      <c r="J6356" s="70"/>
      <c r="K6356" s="71"/>
      <c r="L6356" s="77"/>
      <c r="M6356" s="78"/>
      <c r="N6356" t="str">
        <f t="shared" si="392"/>
        <v>47914</v>
      </c>
      <c r="O6356">
        <f t="shared" si="393"/>
        <v>47914</v>
      </c>
      <c r="P6356" s="29">
        <f t="shared" si="394"/>
        <v>419799</v>
      </c>
      <c r="Q6356" t="e">
        <f>+VLOOKUP(O6356,'Bảng kê HĐ 2022'!N$1912:R$4434,4,0)</f>
        <v>#N/A</v>
      </c>
      <c r="R6356" t="e">
        <f>+VLOOKUP(O6356,'Hàng trả'!#REF!,2,0)</f>
        <v>#REF!</v>
      </c>
    </row>
    <row r="6357" spans="1:18" hidden="1" x14ac:dyDescent="0.3">
      <c r="A6357" s="10">
        <v>11</v>
      </c>
      <c r="B6357" s="64"/>
      <c r="C6357" s="6" t="s">
        <v>20305</v>
      </c>
      <c r="D6357" s="7">
        <v>44851</v>
      </c>
      <c r="E6357" s="8" t="s">
        <v>20245</v>
      </c>
      <c r="F6357" s="9">
        <v>599713</v>
      </c>
      <c r="G6357" s="8" t="s">
        <v>17662</v>
      </c>
      <c r="H6357" s="9">
        <v>62970</v>
      </c>
      <c r="I6357" s="69"/>
      <c r="J6357" s="70"/>
      <c r="K6357" s="71"/>
      <c r="L6357" s="77"/>
      <c r="M6357" s="78"/>
      <c r="N6357" t="str">
        <f t="shared" si="392"/>
        <v>47868</v>
      </c>
      <c r="O6357">
        <f t="shared" si="393"/>
        <v>47868</v>
      </c>
      <c r="P6357" s="29">
        <f t="shared" si="394"/>
        <v>599713</v>
      </c>
      <c r="Q6357" t="e">
        <f>+VLOOKUP(O6357,'Bảng kê HĐ 2022'!N$1912:R$4434,4,0)</f>
        <v>#N/A</v>
      </c>
      <c r="R6357" t="e">
        <f>+VLOOKUP(O6357,'Hàng trả'!#REF!,2,0)</f>
        <v>#REF!</v>
      </c>
    </row>
    <row r="6358" spans="1:18" hidden="1" x14ac:dyDescent="0.3">
      <c r="A6358" s="10">
        <v>11</v>
      </c>
      <c r="B6358" s="64"/>
      <c r="C6358" s="6" t="s">
        <v>20306</v>
      </c>
      <c r="D6358" s="7">
        <v>44847</v>
      </c>
      <c r="E6358" s="8" t="s">
        <v>20245</v>
      </c>
      <c r="F6358" s="9">
        <v>826121</v>
      </c>
      <c r="G6358" s="8" t="s">
        <v>17662</v>
      </c>
      <c r="H6358" s="9">
        <v>86743</v>
      </c>
      <c r="I6358" s="69"/>
      <c r="J6358" s="70"/>
      <c r="K6358" s="71"/>
      <c r="L6358" s="77"/>
      <c r="M6358" s="78"/>
      <c r="N6358" t="str">
        <f t="shared" si="392"/>
        <v>47512</v>
      </c>
      <c r="O6358">
        <f t="shared" si="393"/>
        <v>47512</v>
      </c>
      <c r="P6358" s="29">
        <f t="shared" si="394"/>
        <v>826121</v>
      </c>
      <c r="Q6358" t="e">
        <f>+VLOOKUP(O6358,'Bảng kê HĐ 2022'!N$1912:R$4434,4,0)</f>
        <v>#N/A</v>
      </c>
      <c r="R6358" t="e">
        <f>+VLOOKUP(O6358,'Hàng trả'!#REF!,2,0)</f>
        <v>#REF!</v>
      </c>
    </row>
    <row r="6359" spans="1:18" hidden="1" x14ac:dyDescent="0.3">
      <c r="A6359" s="10">
        <v>11</v>
      </c>
      <c r="B6359" s="64"/>
      <c r="C6359" s="6" t="s">
        <v>20307</v>
      </c>
      <c r="D6359" s="7">
        <v>44851</v>
      </c>
      <c r="E6359" s="8" t="s">
        <v>20245</v>
      </c>
      <c r="F6359" s="9">
        <v>419799</v>
      </c>
      <c r="G6359" s="8" t="s">
        <v>17662</v>
      </c>
      <c r="H6359" s="9">
        <v>44079</v>
      </c>
      <c r="I6359" s="69"/>
      <c r="J6359" s="70"/>
      <c r="K6359" s="71"/>
      <c r="L6359" s="77"/>
      <c r="M6359" s="78"/>
      <c r="N6359" t="str">
        <f t="shared" si="392"/>
        <v>47865</v>
      </c>
      <c r="O6359">
        <f t="shared" si="393"/>
        <v>47865</v>
      </c>
      <c r="P6359" s="29">
        <f t="shared" si="394"/>
        <v>419799</v>
      </c>
      <c r="Q6359" t="e">
        <f>+VLOOKUP(O6359,'Bảng kê HĐ 2022'!N$1912:R$4434,4,0)</f>
        <v>#N/A</v>
      </c>
      <c r="R6359" t="e">
        <f>+VLOOKUP(O6359,'Hàng trả'!#REF!,2,0)</f>
        <v>#REF!</v>
      </c>
    </row>
    <row r="6360" spans="1:18" hidden="1" x14ac:dyDescent="0.3">
      <c r="A6360" s="10">
        <v>11</v>
      </c>
      <c r="B6360" s="64"/>
      <c r="C6360" s="6" t="s">
        <v>20308</v>
      </c>
      <c r="D6360" s="7">
        <v>44852</v>
      </c>
      <c r="E6360" s="8" t="s">
        <v>20245</v>
      </c>
      <c r="F6360" s="9">
        <v>419799</v>
      </c>
      <c r="G6360" s="8" t="s">
        <v>17662</v>
      </c>
      <c r="H6360" s="9">
        <v>44079</v>
      </c>
      <c r="I6360" s="69"/>
      <c r="J6360" s="70"/>
      <c r="K6360" s="71"/>
      <c r="L6360" s="77"/>
      <c r="M6360" s="78"/>
      <c r="N6360" t="str">
        <f t="shared" si="392"/>
        <v>48007</v>
      </c>
      <c r="O6360">
        <f t="shared" si="393"/>
        <v>48007</v>
      </c>
      <c r="P6360" s="29">
        <f t="shared" si="394"/>
        <v>419799</v>
      </c>
      <c r="Q6360" t="e">
        <f>+VLOOKUP(O6360,'Bảng kê HĐ 2022'!N$1912:R$4434,4,0)</f>
        <v>#N/A</v>
      </c>
      <c r="R6360" t="e">
        <f>+VLOOKUP(O6360,'Hàng trả'!#REF!,2,0)</f>
        <v>#REF!</v>
      </c>
    </row>
    <row r="6361" spans="1:18" hidden="1" x14ac:dyDescent="0.3">
      <c r="A6361" s="10">
        <v>11</v>
      </c>
      <c r="B6361" s="64"/>
      <c r="C6361" s="6" t="s">
        <v>20309</v>
      </c>
      <c r="D6361" s="7">
        <v>44852</v>
      </c>
      <c r="E6361" s="8" t="s">
        <v>20310</v>
      </c>
      <c r="F6361" s="9">
        <v>835430</v>
      </c>
      <c r="G6361" s="8" t="s">
        <v>17662</v>
      </c>
      <c r="H6361" s="9">
        <v>87720</v>
      </c>
      <c r="I6361" s="69"/>
      <c r="J6361" s="70"/>
      <c r="K6361" s="71"/>
      <c r="L6361" s="77"/>
      <c r="M6361" s="78"/>
      <c r="N6361" t="str">
        <f t="shared" si="392"/>
        <v>48037</v>
      </c>
      <c r="O6361">
        <f t="shared" si="393"/>
        <v>48037</v>
      </c>
      <c r="P6361" s="29">
        <f t="shared" si="394"/>
        <v>835430</v>
      </c>
      <c r="Q6361" t="e">
        <f>+VLOOKUP(O6361,'Bảng kê HĐ 2022'!N$1912:R$4434,4,0)</f>
        <v>#N/A</v>
      </c>
      <c r="R6361" t="e">
        <f>+VLOOKUP(O6361,'Hàng trả'!#REF!,2,0)</f>
        <v>#REF!</v>
      </c>
    </row>
    <row r="6362" spans="1:18" hidden="1" x14ac:dyDescent="0.3">
      <c r="A6362" s="10">
        <v>11</v>
      </c>
      <c r="B6362" s="64"/>
      <c r="C6362" s="6" t="s">
        <v>20311</v>
      </c>
      <c r="D6362" s="7">
        <v>44853</v>
      </c>
      <c r="E6362" s="8" t="s">
        <v>20245</v>
      </c>
      <c r="F6362" s="9">
        <v>419799</v>
      </c>
      <c r="G6362" s="8" t="s">
        <v>17662</v>
      </c>
      <c r="H6362" s="9">
        <v>44079</v>
      </c>
      <c r="I6362" s="69"/>
      <c r="J6362" s="70"/>
      <c r="K6362" s="71"/>
      <c r="L6362" s="77"/>
      <c r="M6362" s="78"/>
      <c r="N6362" t="str">
        <f t="shared" si="392"/>
        <v>48062</v>
      </c>
      <c r="O6362">
        <f t="shared" si="393"/>
        <v>48062</v>
      </c>
      <c r="P6362" s="29">
        <f t="shared" si="394"/>
        <v>419799</v>
      </c>
      <c r="Q6362" t="e">
        <f>+VLOOKUP(O6362,'Bảng kê HĐ 2022'!N$1912:R$4434,4,0)</f>
        <v>#N/A</v>
      </c>
      <c r="R6362" t="e">
        <f>+VLOOKUP(O6362,'Hàng trả'!#REF!,2,0)</f>
        <v>#REF!</v>
      </c>
    </row>
    <row r="6363" spans="1:18" hidden="1" x14ac:dyDescent="0.3">
      <c r="A6363" s="10">
        <v>11</v>
      </c>
      <c r="B6363" s="64"/>
      <c r="C6363" s="6" t="s">
        <v>20312</v>
      </c>
      <c r="D6363" s="7">
        <v>44855</v>
      </c>
      <c r="E6363" s="8" t="s">
        <v>20245</v>
      </c>
      <c r="F6363" s="9">
        <v>1687962</v>
      </c>
      <c r="G6363" s="8" t="s">
        <v>17662</v>
      </c>
      <c r="H6363" s="9">
        <v>177236</v>
      </c>
      <c r="I6363" s="69"/>
      <c r="J6363" s="70"/>
      <c r="K6363" s="71"/>
      <c r="L6363" s="77"/>
      <c r="M6363" s="78"/>
      <c r="N6363" t="str">
        <f t="shared" si="392"/>
        <v>48633</v>
      </c>
      <c r="O6363">
        <f t="shared" si="393"/>
        <v>48633</v>
      </c>
      <c r="P6363" s="29">
        <f t="shared" si="394"/>
        <v>1687962</v>
      </c>
      <c r="Q6363" t="e">
        <f>+VLOOKUP(O6363,'Bảng kê HĐ 2022'!N$1912:R$4434,4,0)</f>
        <v>#N/A</v>
      </c>
      <c r="R6363" t="e">
        <f>+VLOOKUP(O6363,'Hàng trả'!#REF!,2,0)</f>
        <v>#REF!</v>
      </c>
    </row>
    <row r="6364" spans="1:18" hidden="1" x14ac:dyDescent="0.3">
      <c r="A6364" s="10">
        <v>11</v>
      </c>
      <c r="B6364" s="64"/>
      <c r="C6364" s="6" t="s">
        <v>20313</v>
      </c>
      <c r="D6364" s="7">
        <v>44859</v>
      </c>
      <c r="E6364" s="8" t="s">
        <v>20248</v>
      </c>
      <c r="F6364" s="9">
        <v>1649392</v>
      </c>
      <c r="G6364" s="8" t="s">
        <v>17662</v>
      </c>
      <c r="H6364" s="9">
        <v>173186</v>
      </c>
      <c r="I6364" s="69"/>
      <c r="J6364" s="70"/>
      <c r="K6364" s="71"/>
      <c r="L6364" s="77"/>
      <c r="M6364" s="78"/>
      <c r="N6364" t="str">
        <f t="shared" si="392"/>
        <v>48843</v>
      </c>
      <c r="O6364">
        <f t="shared" si="393"/>
        <v>48843</v>
      </c>
      <c r="P6364" s="29">
        <f t="shared" si="394"/>
        <v>1649392</v>
      </c>
      <c r="Q6364" t="e">
        <f>+VLOOKUP(O6364,'Bảng kê HĐ 2022'!N$1912:R$4434,4,0)</f>
        <v>#N/A</v>
      </c>
      <c r="R6364" t="e">
        <f>+VLOOKUP(O6364,'Hàng trả'!#REF!,2,0)</f>
        <v>#REF!</v>
      </c>
    </row>
    <row r="6365" spans="1:18" hidden="1" x14ac:dyDescent="0.3">
      <c r="A6365" s="10">
        <v>11</v>
      </c>
      <c r="B6365" s="64"/>
      <c r="C6365" s="6" t="s">
        <v>20314</v>
      </c>
      <c r="D6365" s="7">
        <v>44859</v>
      </c>
      <c r="E6365" s="8" t="s">
        <v>17814</v>
      </c>
      <c r="F6365" s="9">
        <v>1378409</v>
      </c>
      <c r="G6365" s="8" t="s">
        <v>17662</v>
      </c>
      <c r="H6365" s="9">
        <v>144733</v>
      </c>
      <c r="I6365" s="69"/>
      <c r="J6365" s="70"/>
      <c r="K6365" s="71"/>
      <c r="L6365" s="77"/>
      <c r="M6365" s="78"/>
      <c r="N6365" t="str">
        <f t="shared" si="392"/>
        <v>48844</v>
      </c>
      <c r="O6365">
        <f t="shared" si="393"/>
        <v>48844</v>
      </c>
      <c r="P6365" s="29">
        <f t="shared" si="394"/>
        <v>1378409</v>
      </c>
      <c r="Q6365" t="e">
        <f>+VLOOKUP(O6365,'Bảng kê HĐ 2022'!N$1912:R$4434,4,0)</f>
        <v>#N/A</v>
      </c>
      <c r="R6365" t="e">
        <f>+VLOOKUP(O6365,'Hàng trả'!#REF!,2,0)</f>
        <v>#REF!</v>
      </c>
    </row>
    <row r="6366" spans="1:18" hidden="1" x14ac:dyDescent="0.3">
      <c r="A6366" s="10">
        <v>11</v>
      </c>
      <c r="B6366" s="64"/>
      <c r="C6366" s="6" t="s">
        <v>20315</v>
      </c>
      <c r="D6366" s="7">
        <v>44838</v>
      </c>
      <c r="E6366" s="8" t="s">
        <v>17814</v>
      </c>
      <c r="F6366" s="9">
        <v>1380805</v>
      </c>
      <c r="G6366" s="8" t="s">
        <v>17662</v>
      </c>
      <c r="H6366" s="9">
        <v>144985</v>
      </c>
      <c r="I6366" s="69"/>
      <c r="J6366" s="70"/>
      <c r="K6366" s="71"/>
      <c r="L6366" s="77"/>
      <c r="M6366" s="78"/>
      <c r="N6366" t="str">
        <f t="shared" si="392"/>
        <v>45871</v>
      </c>
      <c r="O6366">
        <f t="shared" si="393"/>
        <v>45871</v>
      </c>
      <c r="P6366" s="29">
        <f t="shared" si="394"/>
        <v>1380805</v>
      </c>
      <c r="Q6366" t="e">
        <f>+VLOOKUP(O6366,'Bảng kê HĐ 2022'!N$1912:R$4434,4,0)</f>
        <v>#N/A</v>
      </c>
      <c r="R6366" t="e">
        <f>+VLOOKUP(O6366,'Hàng trả'!#REF!,2,0)</f>
        <v>#REF!</v>
      </c>
    </row>
    <row r="6367" spans="1:18" hidden="1" x14ac:dyDescent="0.3">
      <c r="A6367" s="10">
        <v>11</v>
      </c>
      <c r="B6367" s="64"/>
      <c r="C6367" s="6" t="s">
        <v>20316</v>
      </c>
      <c r="D6367" s="7">
        <v>44846</v>
      </c>
      <c r="E6367" s="8" t="s">
        <v>20248</v>
      </c>
      <c r="F6367" s="9">
        <v>599713</v>
      </c>
      <c r="G6367" s="8" t="s">
        <v>17662</v>
      </c>
      <c r="H6367" s="9">
        <v>62970</v>
      </c>
      <c r="I6367" s="69"/>
      <c r="J6367" s="70"/>
      <c r="K6367" s="71"/>
      <c r="L6367" s="77"/>
      <c r="M6367" s="78"/>
      <c r="N6367" t="str">
        <f t="shared" si="392"/>
        <v>47122</v>
      </c>
      <c r="O6367">
        <f t="shared" si="393"/>
        <v>47122</v>
      </c>
      <c r="P6367" s="29">
        <f t="shared" si="394"/>
        <v>599713</v>
      </c>
      <c r="Q6367" t="e">
        <f>+VLOOKUP(O6367,'Bảng kê HĐ 2022'!N$1912:R$4434,4,0)</f>
        <v>#N/A</v>
      </c>
      <c r="R6367" t="e">
        <f>+VLOOKUP(O6367,'Hàng trả'!#REF!,2,0)</f>
        <v>#REF!</v>
      </c>
    </row>
    <row r="6368" spans="1:18" hidden="1" x14ac:dyDescent="0.3">
      <c r="A6368" s="10">
        <v>11</v>
      </c>
      <c r="B6368" s="64"/>
      <c r="C6368" s="6" t="s">
        <v>20317</v>
      </c>
      <c r="D6368" s="7">
        <v>44847</v>
      </c>
      <c r="E6368" s="8" t="s">
        <v>20248</v>
      </c>
      <c r="F6368" s="9">
        <v>1934734</v>
      </c>
      <c r="G6368" s="8" t="s">
        <v>17662</v>
      </c>
      <c r="H6368" s="9">
        <v>203147</v>
      </c>
      <c r="I6368" s="69"/>
      <c r="J6368" s="70"/>
      <c r="K6368" s="71"/>
      <c r="L6368" s="77"/>
      <c r="M6368" s="78"/>
      <c r="N6368" t="str">
        <f t="shared" si="392"/>
        <v>47535</v>
      </c>
      <c r="O6368">
        <f t="shared" si="393"/>
        <v>47535</v>
      </c>
      <c r="P6368" s="29">
        <f t="shared" si="394"/>
        <v>1934734</v>
      </c>
      <c r="Q6368" t="e">
        <f>+VLOOKUP(O6368,'Bảng kê HĐ 2022'!N$1912:R$4434,4,0)</f>
        <v>#N/A</v>
      </c>
      <c r="R6368" t="e">
        <f>+VLOOKUP(O6368,'Hàng trả'!#REF!,2,0)</f>
        <v>#REF!</v>
      </c>
    </row>
    <row r="6369" spans="1:18" hidden="1" x14ac:dyDescent="0.3">
      <c r="A6369" s="10">
        <v>11</v>
      </c>
      <c r="B6369" s="64"/>
      <c r="C6369" s="6" t="s">
        <v>20318</v>
      </c>
      <c r="D6369" s="7">
        <v>44855</v>
      </c>
      <c r="E6369" s="8" t="s">
        <v>19016</v>
      </c>
      <c r="F6369" s="9">
        <v>335839</v>
      </c>
      <c r="G6369" s="8" t="s">
        <v>17662</v>
      </c>
      <c r="H6369" s="9">
        <v>35263</v>
      </c>
      <c r="I6369" s="69"/>
      <c r="J6369" s="70"/>
      <c r="K6369" s="71"/>
      <c r="L6369" s="77"/>
      <c r="M6369" s="78"/>
      <c r="N6369" t="str">
        <f t="shared" si="392"/>
        <v>48595</v>
      </c>
      <c r="O6369">
        <f t="shared" si="393"/>
        <v>48595</v>
      </c>
      <c r="P6369" s="29">
        <f t="shared" si="394"/>
        <v>335839</v>
      </c>
      <c r="Q6369" t="e">
        <f>+VLOOKUP(O6369,'Bảng kê HĐ 2022'!N$1912:R$4434,4,0)</f>
        <v>#N/A</v>
      </c>
      <c r="R6369" t="e">
        <f>+VLOOKUP(O6369,'Hàng trả'!#REF!,2,0)</f>
        <v>#REF!</v>
      </c>
    </row>
    <row r="6370" spans="1:18" hidden="1" x14ac:dyDescent="0.3">
      <c r="A6370" s="10">
        <v>11</v>
      </c>
      <c r="B6370" s="64"/>
      <c r="C6370" s="6" t="s">
        <v>20319</v>
      </c>
      <c r="D6370" s="7">
        <v>44852</v>
      </c>
      <c r="E6370" s="8" t="s">
        <v>19016</v>
      </c>
      <c r="F6370" s="9">
        <v>419799</v>
      </c>
      <c r="G6370" s="8" t="s">
        <v>17662</v>
      </c>
      <c r="H6370" s="9">
        <v>44079</v>
      </c>
      <c r="I6370" s="69"/>
      <c r="J6370" s="70"/>
      <c r="K6370" s="71"/>
      <c r="L6370" s="77"/>
      <c r="M6370" s="78"/>
      <c r="N6370" t="str">
        <f t="shared" si="392"/>
        <v>47917</v>
      </c>
      <c r="O6370">
        <f t="shared" si="393"/>
        <v>47917</v>
      </c>
      <c r="P6370" s="29">
        <f t="shared" si="394"/>
        <v>419799</v>
      </c>
      <c r="Q6370" t="e">
        <f>+VLOOKUP(O6370,'Bảng kê HĐ 2022'!N$1912:R$4434,4,0)</f>
        <v>#N/A</v>
      </c>
      <c r="R6370" t="e">
        <f>+VLOOKUP(O6370,'Hàng trả'!#REF!,2,0)</f>
        <v>#REF!</v>
      </c>
    </row>
    <row r="6371" spans="1:18" hidden="1" x14ac:dyDescent="0.3">
      <c r="A6371" s="10">
        <v>11</v>
      </c>
      <c r="B6371" s="64"/>
      <c r="C6371" s="6" t="s">
        <v>20320</v>
      </c>
      <c r="D6371" s="7">
        <v>44842</v>
      </c>
      <c r="E6371" s="8" t="s">
        <v>20138</v>
      </c>
      <c r="F6371" s="9">
        <v>1076046</v>
      </c>
      <c r="G6371" s="8" t="s">
        <v>17662</v>
      </c>
      <c r="H6371" s="9">
        <v>112985</v>
      </c>
      <c r="I6371" s="69"/>
      <c r="J6371" s="70"/>
      <c r="K6371" s="71"/>
      <c r="L6371" s="77"/>
      <c r="M6371" s="78"/>
      <c r="N6371" t="str">
        <f t="shared" si="392"/>
        <v>46866</v>
      </c>
      <c r="O6371">
        <f t="shared" si="393"/>
        <v>46866</v>
      </c>
      <c r="P6371" s="29">
        <f t="shared" si="394"/>
        <v>1076046</v>
      </c>
      <c r="Q6371" t="e">
        <f>+VLOOKUP(O6371,'Bảng kê HĐ 2022'!N$1912:R$4434,4,0)</f>
        <v>#N/A</v>
      </c>
      <c r="R6371" t="e">
        <f>+VLOOKUP(O6371,'Hàng trả'!#REF!,2,0)</f>
        <v>#REF!</v>
      </c>
    </row>
    <row r="6372" spans="1:18" hidden="1" x14ac:dyDescent="0.3">
      <c r="A6372" s="10">
        <v>11</v>
      </c>
      <c r="B6372" s="64"/>
      <c r="C6372" s="6" t="s">
        <v>20321</v>
      </c>
      <c r="D6372" s="7">
        <v>44845</v>
      </c>
      <c r="E6372" s="8" t="s">
        <v>20138</v>
      </c>
      <c r="F6372" s="9">
        <v>1595954</v>
      </c>
      <c r="G6372" s="8" t="s">
        <v>17662</v>
      </c>
      <c r="H6372" s="9">
        <v>167575</v>
      </c>
      <c r="I6372" s="69"/>
      <c r="J6372" s="70"/>
      <c r="K6372" s="71"/>
      <c r="L6372" s="77"/>
      <c r="M6372" s="78"/>
      <c r="N6372" t="str">
        <f t="shared" si="392"/>
        <v>47041</v>
      </c>
      <c r="O6372">
        <f t="shared" si="393"/>
        <v>47041</v>
      </c>
      <c r="P6372" s="29">
        <f t="shared" si="394"/>
        <v>1595954</v>
      </c>
      <c r="Q6372" t="e">
        <f>+VLOOKUP(O6372,'Bảng kê HĐ 2022'!N$1912:R$4434,4,0)</f>
        <v>#N/A</v>
      </c>
      <c r="R6372" t="e">
        <f>+VLOOKUP(O6372,'Hàng trả'!#REF!,2,0)</f>
        <v>#REF!</v>
      </c>
    </row>
    <row r="6373" spans="1:18" hidden="1" x14ac:dyDescent="0.3">
      <c r="A6373" s="10">
        <v>11</v>
      </c>
      <c r="B6373" s="64"/>
      <c r="C6373" s="6" t="s">
        <v>20322</v>
      </c>
      <c r="D6373" s="7">
        <v>44846</v>
      </c>
      <c r="E6373" s="8" t="s">
        <v>17814</v>
      </c>
      <c r="F6373" s="9">
        <v>359828</v>
      </c>
      <c r="G6373" s="8" t="s">
        <v>17662</v>
      </c>
      <c r="H6373" s="9">
        <v>37782</v>
      </c>
      <c r="I6373" s="69"/>
      <c r="J6373" s="70"/>
      <c r="K6373" s="71"/>
      <c r="L6373" s="77"/>
      <c r="M6373" s="78"/>
      <c r="N6373" t="str">
        <f t="shared" si="392"/>
        <v>47070</v>
      </c>
      <c r="O6373">
        <f t="shared" si="393"/>
        <v>47070</v>
      </c>
      <c r="P6373" s="29">
        <f t="shared" si="394"/>
        <v>359828</v>
      </c>
      <c r="Q6373" t="e">
        <f>+VLOOKUP(O6373,'Bảng kê HĐ 2022'!N$1912:R$4434,4,0)</f>
        <v>#N/A</v>
      </c>
      <c r="R6373" t="e">
        <f>+VLOOKUP(O6373,'Hàng trả'!#REF!,2,0)</f>
        <v>#REF!</v>
      </c>
    </row>
    <row r="6374" spans="1:18" hidden="1" x14ac:dyDescent="0.3">
      <c r="A6374" s="10">
        <v>11</v>
      </c>
      <c r="B6374" s="64"/>
      <c r="C6374" s="6" t="s">
        <v>20323</v>
      </c>
      <c r="D6374" s="7">
        <v>44852</v>
      </c>
      <c r="E6374" s="8" t="s">
        <v>20256</v>
      </c>
      <c r="F6374" s="9">
        <v>419799</v>
      </c>
      <c r="G6374" s="8" t="s">
        <v>17662</v>
      </c>
      <c r="H6374" s="9">
        <v>44079</v>
      </c>
      <c r="I6374" s="69"/>
      <c r="J6374" s="70"/>
      <c r="K6374" s="71"/>
      <c r="L6374" s="77"/>
      <c r="M6374" s="78"/>
      <c r="N6374" t="str">
        <f t="shared" si="392"/>
        <v>47938</v>
      </c>
      <c r="O6374">
        <f t="shared" si="393"/>
        <v>47938</v>
      </c>
      <c r="P6374" s="29">
        <f t="shared" si="394"/>
        <v>419799</v>
      </c>
      <c r="Q6374" t="e">
        <f>+VLOOKUP(O6374,'Bảng kê HĐ 2022'!N$1912:R$4434,4,0)</f>
        <v>#N/A</v>
      </c>
      <c r="R6374" t="e">
        <f>+VLOOKUP(O6374,'Hàng trả'!#REF!,2,0)</f>
        <v>#REF!</v>
      </c>
    </row>
    <row r="6375" spans="1:18" hidden="1" x14ac:dyDescent="0.3">
      <c r="A6375" s="10">
        <v>11</v>
      </c>
      <c r="B6375" s="64"/>
      <c r="C6375" s="6" t="s">
        <v>20324</v>
      </c>
      <c r="D6375" s="7">
        <v>44851</v>
      </c>
      <c r="E6375" s="8" t="s">
        <v>20124</v>
      </c>
      <c r="F6375" s="9">
        <v>419799</v>
      </c>
      <c r="G6375" s="8" t="s">
        <v>17662</v>
      </c>
      <c r="H6375" s="9">
        <v>44079</v>
      </c>
      <c r="I6375" s="69"/>
      <c r="J6375" s="70"/>
      <c r="K6375" s="71"/>
      <c r="L6375" s="77"/>
      <c r="M6375" s="78"/>
      <c r="N6375" t="str">
        <f t="shared" si="392"/>
        <v>47855</v>
      </c>
      <c r="O6375">
        <f t="shared" si="393"/>
        <v>47855</v>
      </c>
      <c r="P6375" s="29">
        <f t="shared" si="394"/>
        <v>419799</v>
      </c>
      <c r="Q6375" t="e">
        <f>+VLOOKUP(O6375,'Bảng kê HĐ 2022'!N$1912:R$4434,4,0)</f>
        <v>#N/A</v>
      </c>
      <c r="R6375" t="e">
        <f>+VLOOKUP(O6375,'Hàng trả'!#REF!,2,0)</f>
        <v>#REF!</v>
      </c>
    </row>
    <row r="6376" spans="1:18" hidden="1" x14ac:dyDescent="0.3">
      <c r="A6376" s="10">
        <v>11</v>
      </c>
      <c r="B6376" s="64"/>
      <c r="C6376" s="6" t="s">
        <v>20325</v>
      </c>
      <c r="D6376" s="7">
        <v>44852</v>
      </c>
      <c r="E6376" s="8" t="s">
        <v>20124</v>
      </c>
      <c r="F6376" s="9">
        <v>419799</v>
      </c>
      <c r="G6376" s="8" t="s">
        <v>17662</v>
      </c>
      <c r="H6376" s="9">
        <v>44079</v>
      </c>
      <c r="I6376" s="69"/>
      <c r="J6376" s="70"/>
      <c r="K6376" s="71"/>
      <c r="L6376" s="77"/>
      <c r="M6376" s="78"/>
      <c r="N6376" t="str">
        <f t="shared" si="392"/>
        <v>47998</v>
      </c>
      <c r="O6376">
        <f t="shared" si="393"/>
        <v>47998</v>
      </c>
      <c r="P6376" s="29">
        <f t="shared" si="394"/>
        <v>419799</v>
      </c>
      <c r="Q6376" t="e">
        <f>+VLOOKUP(O6376,'Bảng kê HĐ 2022'!N$1912:R$4434,4,0)</f>
        <v>#N/A</v>
      </c>
      <c r="R6376" t="e">
        <f>+VLOOKUP(O6376,'Hàng trả'!#REF!,2,0)</f>
        <v>#REF!</v>
      </c>
    </row>
    <row r="6377" spans="1:18" hidden="1" x14ac:dyDescent="0.3">
      <c r="A6377" s="10">
        <v>11</v>
      </c>
      <c r="B6377" s="64"/>
      <c r="C6377" s="6" t="s">
        <v>20326</v>
      </c>
      <c r="D6377" s="7">
        <v>44852</v>
      </c>
      <c r="E6377" s="8" t="s">
        <v>20124</v>
      </c>
      <c r="F6377" s="9">
        <v>419799</v>
      </c>
      <c r="G6377" s="8" t="s">
        <v>17662</v>
      </c>
      <c r="H6377" s="9">
        <v>44079</v>
      </c>
      <c r="I6377" s="69"/>
      <c r="J6377" s="70"/>
      <c r="K6377" s="71"/>
      <c r="L6377" s="77"/>
      <c r="M6377" s="78"/>
      <c r="N6377" t="str">
        <f t="shared" si="392"/>
        <v>48000</v>
      </c>
      <c r="O6377">
        <f t="shared" si="393"/>
        <v>48000</v>
      </c>
      <c r="P6377" s="29">
        <f t="shared" si="394"/>
        <v>419799</v>
      </c>
      <c r="Q6377" t="e">
        <f>+VLOOKUP(O6377,'Bảng kê HĐ 2022'!N$1912:R$4434,4,0)</f>
        <v>#N/A</v>
      </c>
      <c r="R6377" t="e">
        <f>+VLOOKUP(O6377,'Hàng trả'!#REF!,2,0)</f>
        <v>#REF!</v>
      </c>
    </row>
    <row r="6378" spans="1:18" hidden="1" x14ac:dyDescent="0.3">
      <c r="A6378" s="10">
        <v>11</v>
      </c>
      <c r="B6378" s="64"/>
      <c r="C6378" s="6" t="s">
        <v>20327</v>
      </c>
      <c r="D6378" s="7">
        <v>44835</v>
      </c>
      <c r="E6378" s="8" t="s">
        <v>17814</v>
      </c>
      <c r="F6378" s="9">
        <v>1158830</v>
      </c>
      <c r="G6378" s="8" t="s">
        <v>17662</v>
      </c>
      <c r="H6378" s="9">
        <v>121677</v>
      </c>
      <c r="I6378" s="69"/>
      <c r="J6378" s="70"/>
      <c r="K6378" s="71"/>
      <c r="L6378" s="77"/>
      <c r="M6378" s="78"/>
      <c r="N6378" t="str">
        <f t="shared" si="392"/>
        <v>45710</v>
      </c>
      <c r="O6378">
        <f t="shared" si="393"/>
        <v>45710</v>
      </c>
      <c r="P6378" s="29">
        <f t="shared" si="394"/>
        <v>1158830</v>
      </c>
      <c r="Q6378" t="e">
        <f>+VLOOKUP(O6378,'Bảng kê HĐ 2022'!N$1912:R$4434,4,0)</f>
        <v>#N/A</v>
      </c>
      <c r="R6378" t="e">
        <f>+VLOOKUP(O6378,'Hàng trả'!#REF!,2,0)</f>
        <v>#REF!</v>
      </c>
    </row>
    <row r="6379" spans="1:18" hidden="1" x14ac:dyDescent="0.3">
      <c r="A6379" s="10">
        <v>11</v>
      </c>
      <c r="B6379" s="64"/>
      <c r="C6379" s="6" t="s">
        <v>20328</v>
      </c>
      <c r="D6379" s="7">
        <v>44838</v>
      </c>
      <c r="E6379" s="8" t="s">
        <v>18924</v>
      </c>
      <c r="F6379" s="9">
        <v>870696</v>
      </c>
      <c r="G6379" s="8" t="s">
        <v>17662</v>
      </c>
      <c r="H6379" s="9">
        <v>91423</v>
      </c>
      <c r="I6379" s="69"/>
      <c r="J6379" s="70"/>
      <c r="K6379" s="71"/>
      <c r="L6379" s="77"/>
      <c r="M6379" s="78"/>
      <c r="N6379" t="str">
        <f t="shared" si="392"/>
        <v>45827</v>
      </c>
      <c r="O6379">
        <f t="shared" si="393"/>
        <v>45827</v>
      </c>
      <c r="P6379" s="29">
        <f t="shared" si="394"/>
        <v>870696</v>
      </c>
      <c r="Q6379" t="e">
        <f>+VLOOKUP(O6379,'Bảng kê HĐ 2022'!N$1912:R$4434,4,0)</f>
        <v>#N/A</v>
      </c>
      <c r="R6379" t="e">
        <f>+VLOOKUP(O6379,'Hàng trả'!#REF!,2,0)</f>
        <v>#REF!</v>
      </c>
    </row>
    <row r="6380" spans="1:18" hidden="1" x14ac:dyDescent="0.3">
      <c r="A6380" s="10">
        <v>11</v>
      </c>
      <c r="B6380" s="64"/>
      <c r="C6380" s="6" t="s">
        <v>20329</v>
      </c>
      <c r="D6380" s="7">
        <v>44839</v>
      </c>
      <c r="E6380" s="8" t="s">
        <v>17814</v>
      </c>
      <c r="F6380" s="9">
        <v>1142129</v>
      </c>
      <c r="G6380" s="8" t="s">
        <v>17662</v>
      </c>
      <c r="H6380" s="9">
        <v>119924</v>
      </c>
      <c r="I6380" s="69"/>
      <c r="J6380" s="70"/>
      <c r="K6380" s="71"/>
      <c r="L6380" s="77"/>
      <c r="M6380" s="78"/>
      <c r="N6380" t="str">
        <f t="shared" si="392"/>
        <v>45888</v>
      </c>
      <c r="O6380">
        <f t="shared" si="393"/>
        <v>45888</v>
      </c>
      <c r="P6380" s="29">
        <f t="shared" si="394"/>
        <v>1142129</v>
      </c>
      <c r="Q6380" t="e">
        <f>+VLOOKUP(O6380,'Bảng kê HĐ 2022'!N$1912:R$4434,4,0)</f>
        <v>#N/A</v>
      </c>
      <c r="R6380" t="e">
        <f>+VLOOKUP(O6380,'Hàng trả'!#REF!,2,0)</f>
        <v>#REF!</v>
      </c>
    </row>
    <row r="6381" spans="1:18" hidden="1" x14ac:dyDescent="0.3">
      <c r="A6381" s="10">
        <v>11</v>
      </c>
      <c r="B6381" s="64"/>
      <c r="C6381" s="6" t="s">
        <v>20330</v>
      </c>
      <c r="D6381" s="7">
        <v>44840</v>
      </c>
      <c r="E6381" s="8" t="s">
        <v>18928</v>
      </c>
      <c r="F6381" s="9">
        <v>2049830</v>
      </c>
      <c r="G6381" s="8" t="s">
        <v>17662</v>
      </c>
      <c r="H6381" s="9">
        <v>215232</v>
      </c>
      <c r="I6381" s="69"/>
      <c r="J6381" s="70"/>
      <c r="K6381" s="71"/>
      <c r="L6381" s="77"/>
      <c r="M6381" s="78"/>
      <c r="N6381" t="str">
        <f t="shared" si="392"/>
        <v>46352</v>
      </c>
      <c r="O6381">
        <f t="shared" si="393"/>
        <v>46352</v>
      </c>
      <c r="P6381" s="29">
        <f t="shared" si="394"/>
        <v>2049830</v>
      </c>
      <c r="Q6381" t="e">
        <f>+VLOOKUP(O6381,'Bảng kê HĐ 2022'!N$1912:R$4434,4,0)</f>
        <v>#N/A</v>
      </c>
      <c r="R6381" t="e">
        <f>+VLOOKUP(O6381,'Hàng trả'!#REF!,2,0)</f>
        <v>#REF!</v>
      </c>
    </row>
    <row r="6382" spans="1:18" hidden="1" x14ac:dyDescent="0.3">
      <c r="A6382" s="10">
        <v>11</v>
      </c>
      <c r="B6382" s="64"/>
      <c r="C6382" s="6" t="s">
        <v>20331</v>
      </c>
      <c r="D6382" s="7">
        <v>44844</v>
      </c>
      <c r="E6382" s="8" t="s">
        <v>17814</v>
      </c>
      <c r="F6382" s="9">
        <v>760778</v>
      </c>
      <c r="G6382" s="8" t="s">
        <v>17662</v>
      </c>
      <c r="H6382" s="9">
        <v>79882</v>
      </c>
      <c r="I6382" s="69"/>
      <c r="J6382" s="70"/>
      <c r="K6382" s="71"/>
      <c r="L6382" s="77"/>
      <c r="M6382" s="78"/>
      <c r="N6382" t="str">
        <f t="shared" si="392"/>
        <v>46979</v>
      </c>
      <c r="O6382">
        <f t="shared" si="393"/>
        <v>46979</v>
      </c>
      <c r="P6382" s="29">
        <f t="shared" si="394"/>
        <v>760778</v>
      </c>
      <c r="Q6382" t="e">
        <f>+VLOOKUP(O6382,'Bảng kê HĐ 2022'!N$1912:R$4434,4,0)</f>
        <v>#N/A</v>
      </c>
      <c r="R6382" t="e">
        <f>+VLOOKUP(O6382,'Hàng trả'!#REF!,2,0)</f>
        <v>#REF!</v>
      </c>
    </row>
    <row r="6383" spans="1:18" hidden="1" x14ac:dyDescent="0.3">
      <c r="A6383" s="10">
        <v>11</v>
      </c>
      <c r="B6383" s="64"/>
      <c r="C6383" s="6" t="s">
        <v>20332</v>
      </c>
      <c r="D6383" s="7">
        <v>44842</v>
      </c>
      <c r="E6383" s="8" t="s">
        <v>17814</v>
      </c>
      <c r="F6383" s="9">
        <v>542590</v>
      </c>
      <c r="G6383" s="8" t="s">
        <v>17662</v>
      </c>
      <c r="H6383" s="9">
        <v>56972</v>
      </c>
      <c r="I6383" s="69"/>
      <c r="J6383" s="70"/>
      <c r="K6383" s="71"/>
      <c r="L6383" s="77"/>
      <c r="M6383" s="78"/>
      <c r="N6383" t="str">
        <f t="shared" si="392"/>
        <v>46860</v>
      </c>
      <c r="O6383">
        <f t="shared" si="393"/>
        <v>46860</v>
      </c>
      <c r="P6383" s="29">
        <f t="shared" si="394"/>
        <v>542590</v>
      </c>
      <c r="Q6383" t="e">
        <f>+VLOOKUP(O6383,'Bảng kê HĐ 2022'!N$1912:R$4434,4,0)</f>
        <v>#N/A</v>
      </c>
      <c r="R6383" t="e">
        <f>+VLOOKUP(O6383,'Hàng trả'!#REF!,2,0)</f>
        <v>#REF!</v>
      </c>
    </row>
    <row r="6384" spans="1:18" hidden="1" x14ac:dyDescent="0.3">
      <c r="A6384" s="10">
        <v>11</v>
      </c>
      <c r="B6384" s="64"/>
      <c r="C6384" s="6" t="s">
        <v>20333</v>
      </c>
      <c r="D6384" s="7">
        <v>44845</v>
      </c>
      <c r="E6384" s="8" t="s">
        <v>18917</v>
      </c>
      <c r="F6384" s="9">
        <v>359828</v>
      </c>
      <c r="G6384" s="8" t="s">
        <v>17662</v>
      </c>
      <c r="H6384" s="9">
        <v>37782</v>
      </c>
      <c r="I6384" s="69"/>
      <c r="J6384" s="70"/>
      <c r="K6384" s="71"/>
      <c r="L6384" s="77"/>
      <c r="M6384" s="78"/>
      <c r="N6384" t="str">
        <f t="shared" si="392"/>
        <v>47008</v>
      </c>
      <c r="O6384">
        <f t="shared" si="393"/>
        <v>47008</v>
      </c>
      <c r="P6384" s="29">
        <f t="shared" si="394"/>
        <v>359828</v>
      </c>
      <c r="Q6384" t="e">
        <f>+VLOOKUP(O6384,'Bảng kê HĐ 2022'!N$1912:R$4434,4,0)</f>
        <v>#N/A</v>
      </c>
      <c r="R6384" t="e">
        <f>+VLOOKUP(O6384,'Hàng trả'!#REF!,2,0)</f>
        <v>#REF!</v>
      </c>
    </row>
    <row r="6385" spans="1:18" hidden="1" x14ac:dyDescent="0.3">
      <c r="A6385" s="10">
        <v>11</v>
      </c>
      <c r="B6385" s="64"/>
      <c r="C6385" s="6" t="s">
        <v>20334</v>
      </c>
      <c r="D6385" s="7">
        <v>44841</v>
      </c>
      <c r="E6385" s="8" t="s">
        <v>20148</v>
      </c>
      <c r="F6385" s="9">
        <v>1392768</v>
      </c>
      <c r="G6385" s="8" t="s">
        <v>17662</v>
      </c>
      <c r="H6385" s="9">
        <v>146241</v>
      </c>
      <c r="I6385" s="69"/>
      <c r="J6385" s="70"/>
      <c r="K6385" s="71"/>
      <c r="L6385" s="77"/>
      <c r="M6385" s="78"/>
      <c r="N6385" t="str">
        <f t="shared" si="392"/>
        <v>46591</v>
      </c>
      <c r="O6385">
        <f t="shared" si="393"/>
        <v>46591</v>
      </c>
      <c r="P6385" s="29">
        <f t="shared" si="394"/>
        <v>1392768</v>
      </c>
      <c r="Q6385" t="e">
        <f>+VLOOKUP(O6385,'Bảng kê HĐ 2022'!N$1912:R$4434,4,0)</f>
        <v>#N/A</v>
      </c>
      <c r="R6385" t="e">
        <f>+VLOOKUP(O6385,'Hàng trả'!#REF!,2,0)</f>
        <v>#REF!</v>
      </c>
    </row>
    <row r="6386" spans="1:18" hidden="1" x14ac:dyDescent="0.3">
      <c r="A6386" s="10">
        <v>11</v>
      </c>
      <c r="B6386" s="64"/>
      <c r="C6386" s="6" t="s">
        <v>20335</v>
      </c>
      <c r="D6386" s="7">
        <v>44845</v>
      </c>
      <c r="E6386" s="8" t="s">
        <v>20148</v>
      </c>
      <c r="F6386" s="9">
        <v>669479</v>
      </c>
      <c r="G6386" s="8" t="s">
        <v>17662</v>
      </c>
      <c r="H6386" s="9">
        <v>70295</v>
      </c>
      <c r="I6386" s="69"/>
      <c r="J6386" s="70"/>
      <c r="K6386" s="71"/>
      <c r="L6386" s="77"/>
      <c r="M6386" s="78"/>
      <c r="N6386" t="str">
        <f t="shared" si="392"/>
        <v>47042</v>
      </c>
      <c r="O6386">
        <f t="shared" si="393"/>
        <v>47042</v>
      </c>
      <c r="P6386" s="29">
        <f t="shared" si="394"/>
        <v>669479</v>
      </c>
      <c r="Q6386" t="e">
        <f>+VLOOKUP(O6386,'Bảng kê HĐ 2022'!N$1912:R$4434,4,0)</f>
        <v>#N/A</v>
      </c>
      <c r="R6386" t="e">
        <f>+VLOOKUP(O6386,'Hàng trả'!#REF!,2,0)</f>
        <v>#REF!</v>
      </c>
    </row>
    <row r="6387" spans="1:18" hidden="1" x14ac:dyDescent="0.3">
      <c r="A6387" s="10">
        <v>11</v>
      </c>
      <c r="B6387" s="64"/>
      <c r="C6387" s="6" t="s">
        <v>20336</v>
      </c>
      <c r="D6387" s="7">
        <v>44847</v>
      </c>
      <c r="E6387" s="8" t="s">
        <v>20148</v>
      </c>
      <c r="F6387" s="9">
        <v>270983</v>
      </c>
      <c r="G6387" s="8" t="s">
        <v>17662</v>
      </c>
      <c r="H6387" s="9">
        <v>28453</v>
      </c>
      <c r="I6387" s="69"/>
      <c r="J6387" s="70"/>
      <c r="K6387" s="71"/>
      <c r="L6387" s="77"/>
      <c r="M6387" s="78"/>
      <c r="N6387" t="str">
        <f t="shared" si="392"/>
        <v>47513</v>
      </c>
      <c r="O6387">
        <f t="shared" si="393"/>
        <v>47513</v>
      </c>
      <c r="P6387" s="29">
        <f t="shared" si="394"/>
        <v>270983</v>
      </c>
      <c r="Q6387" t="e">
        <f>+VLOOKUP(O6387,'Bảng kê HĐ 2022'!N$1912:R$4434,4,0)</f>
        <v>#N/A</v>
      </c>
      <c r="R6387" t="e">
        <f>+VLOOKUP(O6387,'Hàng trả'!#REF!,2,0)</f>
        <v>#REF!</v>
      </c>
    </row>
    <row r="6388" spans="1:18" hidden="1" x14ac:dyDescent="0.3">
      <c r="A6388" s="10">
        <v>11</v>
      </c>
      <c r="B6388" s="64"/>
      <c r="C6388" s="6" t="s">
        <v>20337</v>
      </c>
      <c r="D6388" s="7">
        <v>44847</v>
      </c>
      <c r="E6388" s="8" t="s">
        <v>17814</v>
      </c>
      <c r="F6388" s="9">
        <v>994272</v>
      </c>
      <c r="G6388" s="8" t="s">
        <v>17662</v>
      </c>
      <c r="H6388" s="9">
        <v>104399</v>
      </c>
      <c r="I6388" s="69"/>
      <c r="J6388" s="70"/>
      <c r="K6388" s="71"/>
      <c r="L6388" s="77"/>
      <c r="M6388" s="78"/>
      <c r="N6388" t="str">
        <f t="shared" si="392"/>
        <v>47533</v>
      </c>
      <c r="O6388">
        <f t="shared" si="393"/>
        <v>47533</v>
      </c>
      <c r="P6388" s="29">
        <f t="shared" si="394"/>
        <v>994272</v>
      </c>
      <c r="Q6388" t="e">
        <f>+VLOOKUP(O6388,'Bảng kê HĐ 2022'!N$1912:R$4434,4,0)</f>
        <v>#N/A</v>
      </c>
      <c r="R6388" t="e">
        <f>+VLOOKUP(O6388,'Hàng trả'!#REF!,2,0)</f>
        <v>#REF!</v>
      </c>
    </row>
    <row r="6389" spans="1:18" hidden="1" x14ac:dyDescent="0.3">
      <c r="A6389" s="10">
        <v>11</v>
      </c>
      <c r="B6389" s="64"/>
      <c r="C6389" s="6" t="s">
        <v>20338</v>
      </c>
      <c r="D6389" s="7">
        <v>44845</v>
      </c>
      <c r="E6389" s="8" t="s">
        <v>17814</v>
      </c>
      <c r="F6389" s="9">
        <v>365576</v>
      </c>
      <c r="G6389" s="8" t="s">
        <v>17662</v>
      </c>
      <c r="H6389" s="9">
        <v>38385</v>
      </c>
      <c r="I6389" s="69"/>
      <c r="J6389" s="70"/>
      <c r="K6389" s="71"/>
      <c r="L6389" s="77"/>
      <c r="M6389" s="78"/>
      <c r="N6389" t="str">
        <f t="shared" si="392"/>
        <v>46995</v>
      </c>
      <c r="O6389">
        <f t="shared" si="393"/>
        <v>46995</v>
      </c>
      <c r="P6389" s="29">
        <f t="shared" si="394"/>
        <v>365576</v>
      </c>
      <c r="Q6389" t="e">
        <f>+VLOOKUP(O6389,'Bảng kê HĐ 2022'!N$1912:R$4434,4,0)</f>
        <v>#N/A</v>
      </c>
      <c r="R6389" t="e">
        <f>+VLOOKUP(O6389,'Hàng trả'!#REF!,2,0)</f>
        <v>#REF!</v>
      </c>
    </row>
    <row r="6390" spans="1:18" hidden="1" x14ac:dyDescent="0.3">
      <c r="A6390" s="10">
        <v>11</v>
      </c>
      <c r="B6390" s="64"/>
      <c r="C6390" s="6" t="s">
        <v>20339</v>
      </c>
      <c r="D6390" s="7">
        <v>44851</v>
      </c>
      <c r="E6390" s="8" t="s">
        <v>16654</v>
      </c>
      <c r="F6390" s="9">
        <v>802929</v>
      </c>
      <c r="G6390" s="8" t="s">
        <v>17662</v>
      </c>
      <c r="H6390" s="9">
        <v>84308</v>
      </c>
      <c r="I6390" s="69"/>
      <c r="J6390" s="70"/>
      <c r="K6390" s="71"/>
      <c r="L6390" s="77"/>
      <c r="M6390" s="78"/>
      <c r="N6390" t="str">
        <f t="shared" si="392"/>
        <v>47835</v>
      </c>
      <c r="O6390">
        <f t="shared" si="393"/>
        <v>47835</v>
      </c>
      <c r="P6390" s="29">
        <f t="shared" si="394"/>
        <v>802929</v>
      </c>
      <c r="Q6390" t="e">
        <f>+VLOOKUP(O6390,'Bảng kê HĐ 2022'!N$1912:R$4434,4,0)</f>
        <v>#N/A</v>
      </c>
      <c r="R6390" t="e">
        <f>+VLOOKUP(O6390,'Hàng trả'!#REF!,2,0)</f>
        <v>#REF!</v>
      </c>
    </row>
    <row r="6391" spans="1:18" hidden="1" x14ac:dyDescent="0.3">
      <c r="A6391" s="10">
        <v>11</v>
      </c>
      <c r="B6391" s="64"/>
      <c r="C6391" s="6" t="s">
        <v>20340</v>
      </c>
      <c r="D6391" s="7">
        <v>44852</v>
      </c>
      <c r="E6391" s="8" t="s">
        <v>16654</v>
      </c>
      <c r="F6391" s="9">
        <v>419799</v>
      </c>
      <c r="G6391" s="8" t="s">
        <v>17662</v>
      </c>
      <c r="H6391" s="9">
        <v>44079</v>
      </c>
      <c r="I6391" s="69"/>
      <c r="J6391" s="70"/>
      <c r="K6391" s="71"/>
      <c r="L6391" s="77"/>
      <c r="M6391" s="78"/>
      <c r="N6391" t="str">
        <f t="shared" si="392"/>
        <v>47988</v>
      </c>
      <c r="O6391">
        <f t="shared" si="393"/>
        <v>47988</v>
      </c>
      <c r="P6391" s="29">
        <f t="shared" si="394"/>
        <v>419799</v>
      </c>
      <c r="Q6391" t="e">
        <f>+VLOOKUP(O6391,'Bảng kê HĐ 2022'!N$1912:R$4434,4,0)</f>
        <v>#N/A</v>
      </c>
      <c r="R6391" t="e">
        <f>+VLOOKUP(O6391,'Hàng trả'!#REF!,2,0)</f>
        <v>#REF!</v>
      </c>
    </row>
    <row r="6392" spans="1:18" hidden="1" x14ac:dyDescent="0.3">
      <c r="A6392" s="10">
        <v>11</v>
      </c>
      <c r="B6392" s="64"/>
      <c r="C6392" s="6" t="s">
        <v>20341</v>
      </c>
      <c r="D6392" s="7">
        <v>44838</v>
      </c>
      <c r="E6392" s="8" t="s">
        <v>20190</v>
      </c>
      <c r="F6392" s="9">
        <v>760334</v>
      </c>
      <c r="G6392" s="8" t="s">
        <v>17662</v>
      </c>
      <c r="H6392" s="9">
        <v>79835</v>
      </c>
      <c r="I6392" s="69"/>
      <c r="J6392" s="70"/>
      <c r="K6392" s="71"/>
      <c r="L6392" s="77"/>
      <c r="M6392" s="78"/>
      <c r="N6392" t="str">
        <f t="shared" si="392"/>
        <v>45858</v>
      </c>
      <c r="O6392">
        <f t="shared" si="393"/>
        <v>45858</v>
      </c>
      <c r="P6392" s="29">
        <f t="shared" si="394"/>
        <v>760334</v>
      </c>
      <c r="Q6392" t="e">
        <f>+VLOOKUP(O6392,'Bảng kê HĐ 2022'!N$1912:R$4434,4,0)</f>
        <v>#N/A</v>
      </c>
      <c r="R6392" t="e">
        <f>+VLOOKUP(O6392,'Hàng trả'!#REF!,2,0)</f>
        <v>#REF!</v>
      </c>
    </row>
    <row r="6393" spans="1:18" hidden="1" x14ac:dyDescent="0.3">
      <c r="A6393" s="10">
        <v>11</v>
      </c>
      <c r="B6393" s="64"/>
      <c r="C6393" s="6" t="s">
        <v>20342</v>
      </c>
      <c r="D6393" s="7">
        <v>44845</v>
      </c>
      <c r="E6393" s="8" t="s">
        <v>20124</v>
      </c>
      <c r="F6393" s="9">
        <v>396527</v>
      </c>
      <c r="G6393" s="8" t="s">
        <v>17662</v>
      </c>
      <c r="H6393" s="9">
        <v>41635</v>
      </c>
      <c r="I6393" s="69"/>
      <c r="J6393" s="70"/>
      <c r="K6393" s="71"/>
      <c r="L6393" s="77"/>
      <c r="M6393" s="78"/>
      <c r="N6393" t="str">
        <f t="shared" si="392"/>
        <v>47036</v>
      </c>
      <c r="O6393">
        <f t="shared" si="393"/>
        <v>47036</v>
      </c>
      <c r="P6393" s="29">
        <f t="shared" si="394"/>
        <v>396527</v>
      </c>
      <c r="Q6393" t="e">
        <f>+VLOOKUP(O6393,'Bảng kê HĐ 2022'!N$1912:R$4434,4,0)</f>
        <v>#N/A</v>
      </c>
      <c r="R6393" t="e">
        <f>+VLOOKUP(O6393,'Hàng trả'!#REF!,2,0)</f>
        <v>#REF!</v>
      </c>
    </row>
    <row r="6394" spans="1:18" hidden="1" x14ac:dyDescent="0.3">
      <c r="A6394" s="10">
        <v>11</v>
      </c>
      <c r="B6394" s="64"/>
      <c r="C6394" s="6" t="s">
        <v>20343</v>
      </c>
      <c r="D6394" s="7">
        <v>44847</v>
      </c>
      <c r="E6394" s="8" t="s">
        <v>17814</v>
      </c>
      <c r="F6394" s="9">
        <v>832110</v>
      </c>
      <c r="G6394" s="8" t="s">
        <v>17662</v>
      </c>
      <c r="H6394" s="9">
        <v>87372</v>
      </c>
      <c r="I6394" s="69"/>
      <c r="J6394" s="70"/>
      <c r="K6394" s="71"/>
      <c r="L6394" s="77"/>
      <c r="M6394" s="78"/>
      <c r="N6394" t="str">
        <f t="shared" si="392"/>
        <v>47515</v>
      </c>
      <c r="O6394">
        <f t="shared" si="393"/>
        <v>47515</v>
      </c>
      <c r="P6394" s="29">
        <f t="shared" si="394"/>
        <v>832110</v>
      </c>
      <c r="Q6394" t="e">
        <f>+VLOOKUP(O6394,'Bảng kê HĐ 2022'!N$1912:R$4434,4,0)</f>
        <v>#N/A</v>
      </c>
      <c r="R6394" t="e">
        <f>+VLOOKUP(O6394,'Hàng trả'!#REF!,2,0)</f>
        <v>#REF!</v>
      </c>
    </row>
    <row r="6395" spans="1:18" hidden="1" x14ac:dyDescent="0.3">
      <c r="A6395" s="10">
        <v>11</v>
      </c>
      <c r="B6395" s="64"/>
      <c r="C6395" s="6" t="s">
        <v>20344</v>
      </c>
      <c r="D6395" s="7">
        <v>44854</v>
      </c>
      <c r="E6395" s="8" t="s">
        <v>20126</v>
      </c>
      <c r="F6395" s="9">
        <v>786785</v>
      </c>
      <c r="G6395" s="8" t="s">
        <v>17662</v>
      </c>
      <c r="H6395" s="9">
        <v>82612</v>
      </c>
      <c r="I6395" s="69"/>
      <c r="J6395" s="70"/>
      <c r="K6395" s="71"/>
      <c r="L6395" s="77"/>
      <c r="M6395" s="78"/>
      <c r="N6395" t="str">
        <f t="shared" si="392"/>
        <v>48565</v>
      </c>
      <c r="O6395">
        <f t="shared" si="393"/>
        <v>48565</v>
      </c>
      <c r="P6395" s="29">
        <f t="shared" si="394"/>
        <v>786785</v>
      </c>
      <c r="Q6395" t="e">
        <f>+VLOOKUP(O6395,'Bảng kê HĐ 2022'!N$1912:R$4434,4,0)</f>
        <v>#N/A</v>
      </c>
      <c r="R6395" t="e">
        <f>+VLOOKUP(O6395,'Hàng trả'!#REF!,2,0)</f>
        <v>#REF!</v>
      </c>
    </row>
    <row r="6396" spans="1:18" hidden="1" x14ac:dyDescent="0.3">
      <c r="A6396" s="10">
        <v>11</v>
      </c>
      <c r="B6396" s="64"/>
      <c r="C6396" s="6" t="s">
        <v>20345</v>
      </c>
      <c r="D6396" s="7">
        <v>44855</v>
      </c>
      <c r="E6396" s="8" t="s">
        <v>20126</v>
      </c>
      <c r="F6396" s="9">
        <v>708364</v>
      </c>
      <c r="G6396" s="8" t="s">
        <v>17662</v>
      </c>
      <c r="H6396" s="9">
        <v>74378</v>
      </c>
      <c r="I6396" s="69"/>
      <c r="J6396" s="70"/>
      <c r="K6396" s="71"/>
      <c r="L6396" s="77"/>
      <c r="M6396" s="78"/>
      <c r="N6396" t="str">
        <f t="shared" si="392"/>
        <v>48585</v>
      </c>
      <c r="O6396">
        <f t="shared" si="393"/>
        <v>48585</v>
      </c>
      <c r="P6396" s="29">
        <f t="shared" si="394"/>
        <v>708364</v>
      </c>
      <c r="Q6396" t="e">
        <f>+VLOOKUP(O6396,'Bảng kê HĐ 2022'!N$1912:R$4434,4,0)</f>
        <v>#N/A</v>
      </c>
      <c r="R6396" t="e">
        <f>+VLOOKUP(O6396,'Hàng trả'!#REF!,2,0)</f>
        <v>#REF!</v>
      </c>
    </row>
    <row r="6397" spans="1:18" hidden="1" x14ac:dyDescent="0.3">
      <c r="A6397" s="10">
        <v>11</v>
      </c>
      <c r="B6397" s="64"/>
      <c r="C6397" s="6" t="s">
        <v>20346</v>
      </c>
      <c r="D6397" s="7">
        <v>44852</v>
      </c>
      <c r="E6397" s="8" t="s">
        <v>17814</v>
      </c>
      <c r="F6397" s="9">
        <v>419799</v>
      </c>
      <c r="G6397" s="8" t="s">
        <v>17662</v>
      </c>
      <c r="H6397" s="9">
        <v>44079</v>
      </c>
      <c r="I6397" s="69"/>
      <c r="J6397" s="70"/>
      <c r="K6397" s="71"/>
      <c r="L6397" s="77"/>
      <c r="M6397" s="78"/>
      <c r="N6397" t="str">
        <f t="shared" si="392"/>
        <v>47902</v>
      </c>
      <c r="O6397">
        <f t="shared" si="393"/>
        <v>47902</v>
      </c>
      <c r="P6397" s="29">
        <f t="shared" si="394"/>
        <v>419799</v>
      </c>
      <c r="Q6397" t="e">
        <f>+VLOOKUP(O6397,'Bảng kê HĐ 2022'!N$1912:R$4434,4,0)</f>
        <v>#N/A</v>
      </c>
      <c r="R6397" t="e">
        <f>+VLOOKUP(O6397,'Hàng trả'!#REF!,2,0)</f>
        <v>#REF!</v>
      </c>
    </row>
    <row r="6398" spans="1:18" hidden="1" x14ac:dyDescent="0.3">
      <c r="A6398" s="10">
        <v>11</v>
      </c>
      <c r="B6398" s="64"/>
      <c r="C6398" s="6" t="s">
        <v>20347</v>
      </c>
      <c r="D6398" s="7">
        <v>44852</v>
      </c>
      <c r="E6398" s="8" t="s">
        <v>20126</v>
      </c>
      <c r="F6398" s="9">
        <v>1064038</v>
      </c>
      <c r="G6398" s="8" t="s">
        <v>17662</v>
      </c>
      <c r="H6398" s="9">
        <v>111724</v>
      </c>
      <c r="I6398" s="69"/>
      <c r="J6398" s="70"/>
      <c r="K6398" s="71"/>
      <c r="L6398" s="77"/>
      <c r="M6398" s="78"/>
      <c r="N6398" t="str">
        <f t="shared" si="392"/>
        <v>48036</v>
      </c>
      <c r="O6398">
        <f t="shared" si="393"/>
        <v>48036</v>
      </c>
      <c r="P6398" s="29">
        <f t="shared" si="394"/>
        <v>1064038</v>
      </c>
      <c r="Q6398" t="e">
        <f>+VLOOKUP(O6398,'Bảng kê HĐ 2022'!N$1912:R$4434,4,0)</f>
        <v>#N/A</v>
      </c>
      <c r="R6398" t="e">
        <f>+VLOOKUP(O6398,'Hàng trả'!#REF!,2,0)</f>
        <v>#REF!</v>
      </c>
    </row>
    <row r="6399" spans="1:18" hidden="1" x14ac:dyDescent="0.3">
      <c r="A6399" s="10">
        <v>11</v>
      </c>
      <c r="B6399" s="64"/>
      <c r="C6399" s="6" t="s">
        <v>20348</v>
      </c>
      <c r="D6399" s="7">
        <v>44838</v>
      </c>
      <c r="E6399" s="8" t="s">
        <v>17984</v>
      </c>
      <c r="F6399" s="9">
        <v>1267223</v>
      </c>
      <c r="G6399" s="8" t="s">
        <v>17662</v>
      </c>
      <c r="H6399" s="9">
        <v>133058</v>
      </c>
      <c r="I6399" s="69"/>
      <c r="J6399" s="70"/>
      <c r="K6399" s="71"/>
      <c r="L6399" s="77"/>
      <c r="M6399" s="78"/>
      <c r="N6399" t="str">
        <f t="shared" si="392"/>
        <v>45865</v>
      </c>
      <c r="O6399">
        <f t="shared" si="393"/>
        <v>45865</v>
      </c>
      <c r="P6399" s="29">
        <f t="shared" si="394"/>
        <v>1267223</v>
      </c>
      <c r="Q6399" t="e">
        <f>+VLOOKUP(O6399,'Bảng kê HĐ 2022'!N$1912:R$4434,4,0)</f>
        <v>#N/A</v>
      </c>
      <c r="R6399" t="e">
        <f>+VLOOKUP(O6399,'Hàng trả'!#REF!,2,0)</f>
        <v>#REF!</v>
      </c>
    </row>
    <row r="6400" spans="1:18" hidden="1" x14ac:dyDescent="0.3">
      <c r="A6400" s="10">
        <v>11</v>
      </c>
      <c r="B6400" s="64"/>
      <c r="C6400" s="6" t="s">
        <v>20349</v>
      </c>
      <c r="D6400" s="7">
        <v>44852</v>
      </c>
      <c r="E6400" s="8" t="s">
        <v>20245</v>
      </c>
      <c r="F6400" s="9">
        <v>419799</v>
      </c>
      <c r="G6400" s="8" t="s">
        <v>17662</v>
      </c>
      <c r="H6400" s="9">
        <v>44079</v>
      </c>
      <c r="I6400" s="69"/>
      <c r="J6400" s="70"/>
      <c r="K6400" s="71"/>
      <c r="L6400" s="77"/>
      <c r="M6400" s="78"/>
      <c r="N6400" t="str">
        <f t="shared" si="392"/>
        <v>47945</v>
      </c>
      <c r="O6400">
        <f t="shared" si="393"/>
        <v>47945</v>
      </c>
      <c r="P6400" s="29">
        <f t="shared" si="394"/>
        <v>419799</v>
      </c>
      <c r="Q6400" t="e">
        <f>+VLOOKUP(O6400,'Bảng kê HĐ 2022'!N$1912:R$4434,4,0)</f>
        <v>#N/A</v>
      </c>
      <c r="R6400" t="e">
        <f>+VLOOKUP(O6400,'Hàng trả'!#REF!,2,0)</f>
        <v>#REF!</v>
      </c>
    </row>
    <row r="6401" spans="1:18" hidden="1" x14ac:dyDescent="0.3">
      <c r="A6401" s="10">
        <v>11</v>
      </c>
      <c r="B6401" s="64"/>
      <c r="C6401" s="6" t="s">
        <v>20350</v>
      </c>
      <c r="D6401" s="7">
        <v>44852</v>
      </c>
      <c r="E6401" s="8" t="s">
        <v>20245</v>
      </c>
      <c r="F6401" s="9">
        <v>419799</v>
      </c>
      <c r="G6401" s="8" t="s">
        <v>17662</v>
      </c>
      <c r="H6401" s="9">
        <v>44079</v>
      </c>
      <c r="I6401" s="69"/>
      <c r="J6401" s="70"/>
      <c r="K6401" s="71"/>
      <c r="L6401" s="77"/>
      <c r="M6401" s="78"/>
      <c r="N6401" t="str">
        <f t="shared" si="392"/>
        <v>48025</v>
      </c>
      <c r="O6401">
        <f t="shared" si="393"/>
        <v>48025</v>
      </c>
      <c r="P6401" s="29">
        <f t="shared" si="394"/>
        <v>419799</v>
      </c>
      <c r="Q6401" t="e">
        <f>+VLOOKUP(O6401,'Bảng kê HĐ 2022'!N$1912:R$4434,4,0)</f>
        <v>#N/A</v>
      </c>
      <c r="R6401" t="e">
        <f>+VLOOKUP(O6401,'Hàng trả'!#REF!,2,0)</f>
        <v>#REF!</v>
      </c>
    </row>
    <row r="6402" spans="1:18" hidden="1" x14ac:dyDescent="0.3">
      <c r="A6402" s="10">
        <v>11</v>
      </c>
      <c r="B6402" s="64"/>
      <c r="C6402" s="6" t="s">
        <v>20351</v>
      </c>
      <c r="D6402" s="7">
        <v>44852</v>
      </c>
      <c r="E6402" s="8" t="s">
        <v>20245</v>
      </c>
      <c r="F6402" s="9">
        <v>419799</v>
      </c>
      <c r="G6402" s="8" t="s">
        <v>17662</v>
      </c>
      <c r="H6402" s="9">
        <v>44079</v>
      </c>
      <c r="I6402" s="69"/>
      <c r="J6402" s="70"/>
      <c r="K6402" s="71"/>
      <c r="L6402" s="77"/>
      <c r="M6402" s="78"/>
      <c r="N6402" t="str">
        <f t="shared" si="392"/>
        <v>48041</v>
      </c>
      <c r="O6402">
        <f t="shared" si="393"/>
        <v>48041</v>
      </c>
      <c r="P6402" s="29">
        <f t="shared" si="394"/>
        <v>419799</v>
      </c>
      <c r="Q6402" t="e">
        <f>+VLOOKUP(O6402,'Bảng kê HĐ 2022'!N$1912:R$4434,4,0)</f>
        <v>#N/A</v>
      </c>
      <c r="R6402" t="e">
        <f>+VLOOKUP(O6402,'Hàng trả'!#REF!,2,0)</f>
        <v>#REF!</v>
      </c>
    </row>
    <row r="6403" spans="1:18" hidden="1" x14ac:dyDescent="0.3">
      <c r="A6403" s="10">
        <v>11</v>
      </c>
      <c r="B6403" s="64"/>
      <c r="C6403" s="6" t="s">
        <v>20352</v>
      </c>
      <c r="D6403" s="7">
        <v>44838</v>
      </c>
      <c r="E6403" s="8" t="s">
        <v>20124</v>
      </c>
      <c r="F6403" s="9">
        <v>1731548</v>
      </c>
      <c r="G6403" s="8" t="s">
        <v>17662</v>
      </c>
      <c r="H6403" s="9">
        <v>181813</v>
      </c>
      <c r="I6403" s="69"/>
      <c r="J6403" s="70"/>
      <c r="K6403" s="71"/>
      <c r="L6403" s="77"/>
      <c r="M6403" s="78"/>
      <c r="N6403" t="str">
        <f t="shared" si="392"/>
        <v>45853</v>
      </c>
      <c r="O6403">
        <f t="shared" si="393"/>
        <v>45853</v>
      </c>
      <c r="P6403" s="29">
        <f t="shared" si="394"/>
        <v>1731548</v>
      </c>
      <c r="Q6403" t="e">
        <f>+VLOOKUP(O6403,'Bảng kê HĐ 2022'!N$1912:R$4434,4,0)</f>
        <v>#N/A</v>
      </c>
      <c r="R6403" t="e">
        <f>+VLOOKUP(O6403,'Hàng trả'!#REF!,2,0)</f>
        <v>#REF!</v>
      </c>
    </row>
    <row r="6404" spans="1:18" hidden="1" x14ac:dyDescent="0.3">
      <c r="A6404" s="10">
        <v>11</v>
      </c>
      <c r="B6404" s="64"/>
      <c r="C6404" s="6" t="s">
        <v>20353</v>
      </c>
      <c r="D6404" s="7">
        <v>44846</v>
      </c>
      <c r="E6404" s="8" t="s">
        <v>20248</v>
      </c>
      <c r="F6404" s="9">
        <v>1387166</v>
      </c>
      <c r="G6404" s="8" t="s">
        <v>17662</v>
      </c>
      <c r="H6404" s="9">
        <v>145652</v>
      </c>
      <c r="I6404" s="69"/>
      <c r="J6404" s="70"/>
      <c r="K6404" s="71"/>
      <c r="L6404" s="77"/>
      <c r="M6404" s="78"/>
      <c r="N6404" t="str">
        <f t="shared" si="392"/>
        <v>47126</v>
      </c>
      <c r="O6404">
        <f t="shared" si="393"/>
        <v>47126</v>
      </c>
      <c r="P6404" s="29">
        <f t="shared" si="394"/>
        <v>1387166</v>
      </c>
      <c r="Q6404" t="e">
        <f>+VLOOKUP(O6404,'Bảng kê HĐ 2022'!N$1912:R$4434,4,0)</f>
        <v>#N/A</v>
      </c>
      <c r="R6404" t="e">
        <f>+VLOOKUP(O6404,'Hàng trả'!#REF!,2,0)</f>
        <v>#REF!</v>
      </c>
    </row>
    <row r="6405" spans="1:18" hidden="1" x14ac:dyDescent="0.3">
      <c r="A6405" s="10">
        <v>11</v>
      </c>
      <c r="B6405" s="64"/>
      <c r="C6405" s="6" t="s">
        <v>20354</v>
      </c>
      <c r="D6405" s="7">
        <v>44852</v>
      </c>
      <c r="E6405" s="8" t="s">
        <v>19016</v>
      </c>
      <c r="F6405" s="9">
        <v>419799</v>
      </c>
      <c r="G6405" s="8" t="s">
        <v>17662</v>
      </c>
      <c r="H6405" s="9">
        <v>44079</v>
      </c>
      <c r="I6405" s="69"/>
      <c r="J6405" s="70"/>
      <c r="K6405" s="71"/>
      <c r="L6405" s="77"/>
      <c r="M6405" s="78"/>
      <c r="N6405" t="str">
        <f t="shared" si="392"/>
        <v>47943</v>
      </c>
      <c r="O6405">
        <f t="shared" si="393"/>
        <v>47943</v>
      </c>
      <c r="P6405" s="29">
        <f t="shared" si="394"/>
        <v>419799</v>
      </c>
      <c r="Q6405" t="e">
        <f>+VLOOKUP(O6405,'Bảng kê HĐ 2022'!N$1912:R$4434,4,0)</f>
        <v>#N/A</v>
      </c>
      <c r="R6405" t="e">
        <f>+VLOOKUP(O6405,'Hàng trả'!#REF!,2,0)</f>
        <v>#REF!</v>
      </c>
    </row>
    <row r="6406" spans="1:18" hidden="1" x14ac:dyDescent="0.3">
      <c r="A6406" s="10">
        <v>11</v>
      </c>
      <c r="B6406" s="64"/>
      <c r="C6406" s="6" t="s">
        <v>20355</v>
      </c>
      <c r="D6406" s="7">
        <v>44853</v>
      </c>
      <c r="E6406" s="8" t="s">
        <v>20248</v>
      </c>
      <c r="F6406" s="9">
        <v>405836</v>
      </c>
      <c r="G6406" s="8" t="s">
        <v>17662</v>
      </c>
      <c r="H6406" s="9">
        <v>42613</v>
      </c>
      <c r="I6406" s="69"/>
      <c r="J6406" s="70"/>
      <c r="K6406" s="71"/>
      <c r="L6406" s="77"/>
      <c r="M6406" s="78"/>
      <c r="N6406" t="str">
        <f t="shared" si="392"/>
        <v>48067</v>
      </c>
      <c r="O6406">
        <f t="shared" si="393"/>
        <v>48067</v>
      </c>
      <c r="P6406" s="29">
        <f t="shared" si="394"/>
        <v>405836</v>
      </c>
      <c r="Q6406" t="e">
        <f>+VLOOKUP(O6406,'Bảng kê HĐ 2022'!N$1912:R$4434,4,0)</f>
        <v>#N/A</v>
      </c>
      <c r="R6406" t="e">
        <f>+VLOOKUP(O6406,'Hàng trả'!#REF!,2,0)</f>
        <v>#REF!</v>
      </c>
    </row>
    <row r="6407" spans="1:18" hidden="1" x14ac:dyDescent="0.3">
      <c r="A6407" s="10">
        <v>11</v>
      </c>
      <c r="B6407" s="64"/>
      <c r="C6407" s="6" t="s">
        <v>20356</v>
      </c>
      <c r="D6407" s="7">
        <v>44854</v>
      </c>
      <c r="E6407" s="8" t="s">
        <v>17814</v>
      </c>
      <c r="F6407" s="9">
        <v>1185030</v>
      </c>
      <c r="G6407" s="8" t="s">
        <v>17662</v>
      </c>
      <c r="H6407" s="9">
        <v>124428</v>
      </c>
      <c r="I6407" s="69"/>
      <c r="J6407" s="70"/>
      <c r="K6407" s="71"/>
      <c r="L6407" s="77"/>
      <c r="M6407" s="78"/>
      <c r="N6407" t="str">
        <f t="shared" si="392"/>
        <v>48521</v>
      </c>
      <c r="O6407">
        <f t="shared" si="393"/>
        <v>48521</v>
      </c>
      <c r="P6407" s="29">
        <f t="shared" si="394"/>
        <v>1185030</v>
      </c>
      <c r="Q6407" t="e">
        <f>+VLOOKUP(O6407,'Bảng kê HĐ 2022'!N$1912:R$4434,4,0)</f>
        <v>#N/A</v>
      </c>
      <c r="R6407" t="e">
        <f>+VLOOKUP(O6407,'Hàng trả'!#REF!,2,0)</f>
        <v>#REF!</v>
      </c>
    </row>
    <row r="6408" spans="1:18" hidden="1" x14ac:dyDescent="0.3">
      <c r="A6408" s="10">
        <v>11</v>
      </c>
      <c r="B6408" s="64"/>
      <c r="C6408" s="6" t="s">
        <v>20357</v>
      </c>
      <c r="D6408" s="7">
        <v>44852</v>
      </c>
      <c r="E6408" s="8" t="s">
        <v>17814</v>
      </c>
      <c r="F6408" s="9">
        <v>419799</v>
      </c>
      <c r="G6408" s="8" t="s">
        <v>17662</v>
      </c>
      <c r="H6408" s="9">
        <v>44079</v>
      </c>
      <c r="I6408" s="69"/>
      <c r="J6408" s="70"/>
      <c r="K6408" s="71"/>
      <c r="L6408" s="77"/>
      <c r="M6408" s="78"/>
      <c r="N6408" t="str">
        <f t="shared" si="392"/>
        <v>47974</v>
      </c>
      <c r="O6408">
        <f t="shared" si="393"/>
        <v>47974</v>
      </c>
      <c r="P6408" s="29">
        <f t="shared" si="394"/>
        <v>419799</v>
      </c>
      <c r="Q6408" t="e">
        <f>+VLOOKUP(O6408,'Bảng kê HĐ 2022'!N$1912:R$4434,4,0)</f>
        <v>#N/A</v>
      </c>
      <c r="R6408" t="e">
        <f>+VLOOKUP(O6408,'Hàng trả'!#REF!,2,0)</f>
        <v>#REF!</v>
      </c>
    </row>
    <row r="6409" spans="1:18" hidden="1" x14ac:dyDescent="0.3">
      <c r="A6409" s="10">
        <v>11</v>
      </c>
      <c r="B6409" s="64"/>
      <c r="C6409" s="6" t="s">
        <v>20358</v>
      </c>
      <c r="D6409" s="7">
        <v>44852</v>
      </c>
      <c r="E6409" s="8" t="s">
        <v>19016</v>
      </c>
      <c r="F6409" s="9">
        <v>419799</v>
      </c>
      <c r="G6409" s="8" t="s">
        <v>17662</v>
      </c>
      <c r="H6409" s="9">
        <v>44079</v>
      </c>
      <c r="I6409" s="69"/>
      <c r="J6409" s="70"/>
      <c r="K6409" s="71"/>
      <c r="L6409" s="77"/>
      <c r="M6409" s="78"/>
      <c r="N6409" t="str">
        <f t="shared" ref="N6409:N6472" si="395">+RIGHT(C6409,5)</f>
        <v>48014</v>
      </c>
      <c r="O6409">
        <f t="shared" ref="O6409:O6472" si="396">+N6409*1</f>
        <v>48014</v>
      </c>
      <c r="P6409" s="29">
        <f t="shared" ref="P6409:P6472" si="397">+F6409</f>
        <v>419799</v>
      </c>
      <c r="Q6409" t="e">
        <f>+VLOOKUP(O6409,'Bảng kê HĐ 2022'!N$1912:R$4434,4,0)</f>
        <v>#N/A</v>
      </c>
      <c r="R6409" t="e">
        <f>+VLOOKUP(O6409,'Hàng trả'!#REF!,2,0)</f>
        <v>#REF!</v>
      </c>
    </row>
    <row r="6410" spans="1:18" hidden="1" x14ac:dyDescent="0.3">
      <c r="A6410" s="10">
        <v>11</v>
      </c>
      <c r="B6410" s="64"/>
      <c r="C6410" s="6" t="s">
        <v>20359</v>
      </c>
      <c r="D6410" s="7">
        <v>44845</v>
      </c>
      <c r="E6410" s="8" t="s">
        <v>17814</v>
      </c>
      <c r="F6410" s="9">
        <v>1174159</v>
      </c>
      <c r="G6410" s="8" t="s">
        <v>17662</v>
      </c>
      <c r="H6410" s="9">
        <v>123287</v>
      </c>
      <c r="I6410" s="69"/>
      <c r="J6410" s="70"/>
      <c r="K6410" s="71"/>
      <c r="L6410" s="77"/>
      <c r="M6410" s="78"/>
      <c r="N6410" t="str">
        <f t="shared" si="395"/>
        <v>47063</v>
      </c>
      <c r="O6410">
        <f t="shared" si="396"/>
        <v>47063</v>
      </c>
      <c r="P6410" s="29">
        <f t="shared" si="397"/>
        <v>1174159</v>
      </c>
      <c r="Q6410" t="e">
        <f>+VLOOKUP(O6410,'Bảng kê HĐ 2022'!N$1912:R$4434,4,0)</f>
        <v>#N/A</v>
      </c>
      <c r="R6410" t="e">
        <f>+VLOOKUP(O6410,'Hàng trả'!#REF!,2,0)</f>
        <v>#REF!</v>
      </c>
    </row>
    <row r="6411" spans="1:18" hidden="1" x14ac:dyDescent="0.3">
      <c r="A6411" s="10">
        <v>11</v>
      </c>
      <c r="B6411" s="64"/>
      <c r="C6411" s="6" t="s">
        <v>20360</v>
      </c>
      <c r="D6411" s="7">
        <v>44856</v>
      </c>
      <c r="E6411" s="8" t="s">
        <v>17814</v>
      </c>
      <c r="F6411" s="9">
        <v>742769</v>
      </c>
      <c r="G6411" s="8" t="s">
        <v>17662</v>
      </c>
      <c r="H6411" s="9">
        <v>77991</v>
      </c>
      <c r="I6411" s="69"/>
      <c r="J6411" s="70"/>
      <c r="K6411" s="71"/>
      <c r="L6411" s="77"/>
      <c r="M6411" s="78"/>
      <c r="N6411" t="str">
        <f t="shared" si="395"/>
        <v>48680</v>
      </c>
      <c r="O6411">
        <f t="shared" si="396"/>
        <v>48680</v>
      </c>
      <c r="P6411" s="29">
        <f t="shared" si="397"/>
        <v>742769</v>
      </c>
      <c r="Q6411" t="e">
        <f>+VLOOKUP(O6411,'Bảng kê HĐ 2022'!N$1912:R$4434,4,0)</f>
        <v>#N/A</v>
      </c>
      <c r="R6411" t="e">
        <f>+VLOOKUP(O6411,'Hàng trả'!#REF!,2,0)</f>
        <v>#REF!</v>
      </c>
    </row>
    <row r="6412" spans="1:18" hidden="1" x14ac:dyDescent="0.3">
      <c r="A6412" s="10">
        <v>11</v>
      </c>
      <c r="B6412" s="64"/>
      <c r="C6412" s="6" t="s">
        <v>20361</v>
      </c>
      <c r="D6412" s="7">
        <v>44856</v>
      </c>
      <c r="E6412" s="8" t="s">
        <v>20138</v>
      </c>
      <c r="F6412" s="9">
        <v>1129993</v>
      </c>
      <c r="G6412" s="8" t="s">
        <v>17662</v>
      </c>
      <c r="H6412" s="9">
        <v>118649</v>
      </c>
      <c r="I6412" s="69"/>
      <c r="J6412" s="70"/>
      <c r="K6412" s="71"/>
      <c r="L6412" s="77"/>
      <c r="M6412" s="78"/>
      <c r="N6412" t="str">
        <f t="shared" si="395"/>
        <v>48695</v>
      </c>
      <c r="O6412">
        <f t="shared" si="396"/>
        <v>48695</v>
      </c>
      <c r="P6412" s="29">
        <f t="shared" si="397"/>
        <v>1129993</v>
      </c>
      <c r="Q6412" t="e">
        <f>+VLOOKUP(O6412,'Bảng kê HĐ 2022'!N$1912:R$4434,4,0)</f>
        <v>#N/A</v>
      </c>
      <c r="R6412" t="e">
        <f>+VLOOKUP(O6412,'Hàng trả'!#REF!,2,0)</f>
        <v>#REF!</v>
      </c>
    </row>
    <row r="6413" spans="1:18" hidden="1" x14ac:dyDescent="0.3">
      <c r="A6413" s="10">
        <v>11</v>
      </c>
      <c r="B6413" s="64"/>
      <c r="C6413" s="6" t="s">
        <v>20362</v>
      </c>
      <c r="D6413" s="7">
        <v>44859</v>
      </c>
      <c r="E6413" s="8" t="s">
        <v>17814</v>
      </c>
      <c r="F6413" s="9">
        <v>239885</v>
      </c>
      <c r="G6413" s="8" t="s">
        <v>17662</v>
      </c>
      <c r="H6413" s="9">
        <v>25188</v>
      </c>
      <c r="I6413" s="69"/>
      <c r="J6413" s="70"/>
      <c r="K6413" s="71"/>
      <c r="L6413" s="77"/>
      <c r="M6413" s="78"/>
      <c r="N6413" t="str">
        <f t="shared" si="395"/>
        <v>48858</v>
      </c>
      <c r="O6413">
        <f t="shared" si="396"/>
        <v>48858</v>
      </c>
      <c r="P6413" s="29">
        <f t="shared" si="397"/>
        <v>239885</v>
      </c>
      <c r="Q6413" t="e">
        <f>+VLOOKUP(O6413,'Bảng kê HĐ 2022'!N$1912:R$4434,4,0)</f>
        <v>#N/A</v>
      </c>
      <c r="R6413" t="e">
        <f>+VLOOKUP(O6413,'Hàng trả'!#REF!,2,0)</f>
        <v>#REF!</v>
      </c>
    </row>
    <row r="6414" spans="1:18" hidden="1" x14ac:dyDescent="0.3">
      <c r="A6414" s="10">
        <v>11</v>
      </c>
      <c r="B6414" s="64"/>
      <c r="C6414" s="6" t="s">
        <v>20363</v>
      </c>
      <c r="D6414" s="7">
        <v>44852</v>
      </c>
      <c r="E6414" s="8" t="s">
        <v>20256</v>
      </c>
      <c r="F6414" s="9">
        <v>419799</v>
      </c>
      <c r="G6414" s="8" t="s">
        <v>17662</v>
      </c>
      <c r="H6414" s="9">
        <v>44079</v>
      </c>
      <c r="I6414" s="69"/>
      <c r="J6414" s="70"/>
      <c r="K6414" s="71"/>
      <c r="L6414" s="77"/>
      <c r="M6414" s="78"/>
      <c r="N6414" t="str">
        <f t="shared" si="395"/>
        <v>47934</v>
      </c>
      <c r="O6414">
        <f t="shared" si="396"/>
        <v>47934</v>
      </c>
      <c r="P6414" s="29">
        <f t="shared" si="397"/>
        <v>419799</v>
      </c>
      <c r="Q6414" t="e">
        <f>+VLOOKUP(O6414,'Bảng kê HĐ 2022'!N$1912:R$4434,4,0)</f>
        <v>#N/A</v>
      </c>
      <c r="R6414" t="e">
        <f>+VLOOKUP(O6414,'Hàng trả'!#REF!,2,0)</f>
        <v>#REF!</v>
      </c>
    </row>
    <row r="6415" spans="1:18" hidden="1" x14ac:dyDescent="0.3">
      <c r="A6415" s="10">
        <v>11</v>
      </c>
      <c r="B6415" s="64"/>
      <c r="C6415" s="6" t="s">
        <v>20364</v>
      </c>
      <c r="D6415" s="7">
        <v>44854</v>
      </c>
      <c r="E6415" s="8" t="s">
        <v>20124</v>
      </c>
      <c r="F6415" s="9">
        <v>419799</v>
      </c>
      <c r="G6415" s="8" t="s">
        <v>17662</v>
      </c>
      <c r="H6415" s="9">
        <v>44079</v>
      </c>
      <c r="I6415" s="69"/>
      <c r="J6415" s="70"/>
      <c r="K6415" s="71"/>
      <c r="L6415" s="77"/>
      <c r="M6415" s="78"/>
      <c r="N6415" t="str">
        <f t="shared" si="395"/>
        <v>48537</v>
      </c>
      <c r="O6415">
        <f t="shared" si="396"/>
        <v>48537</v>
      </c>
      <c r="P6415" s="29">
        <f t="shared" si="397"/>
        <v>419799</v>
      </c>
      <c r="Q6415" t="e">
        <f>+VLOOKUP(O6415,'Bảng kê HĐ 2022'!N$1912:R$4434,4,0)</f>
        <v>#N/A</v>
      </c>
      <c r="R6415" t="e">
        <f>+VLOOKUP(O6415,'Hàng trả'!#REF!,2,0)</f>
        <v>#REF!</v>
      </c>
    </row>
    <row r="6416" spans="1:18" hidden="1" x14ac:dyDescent="0.3">
      <c r="A6416" s="10">
        <v>11</v>
      </c>
      <c r="B6416" s="64"/>
      <c r="C6416" s="6" t="s">
        <v>20365</v>
      </c>
      <c r="D6416" s="7">
        <v>44859</v>
      </c>
      <c r="E6416" s="8" t="s">
        <v>20366</v>
      </c>
      <c r="F6416" s="9">
        <v>385774</v>
      </c>
      <c r="G6416" s="8" t="s">
        <v>17662</v>
      </c>
      <c r="H6416" s="9">
        <v>40506</v>
      </c>
      <c r="I6416" s="69"/>
      <c r="J6416" s="70"/>
      <c r="K6416" s="71"/>
      <c r="L6416" s="77"/>
      <c r="M6416" s="78"/>
      <c r="N6416" t="str">
        <f t="shared" si="395"/>
        <v>48849</v>
      </c>
      <c r="O6416">
        <f t="shared" si="396"/>
        <v>48849</v>
      </c>
      <c r="P6416" s="29">
        <f t="shared" si="397"/>
        <v>385774</v>
      </c>
      <c r="Q6416" t="e">
        <f>+VLOOKUP(O6416,'Bảng kê HĐ 2022'!N$1912:R$4434,4,0)</f>
        <v>#N/A</v>
      </c>
      <c r="R6416" t="e">
        <f>+VLOOKUP(O6416,'Hàng trả'!#REF!,2,0)</f>
        <v>#REF!</v>
      </c>
    </row>
    <row r="6417" spans="1:18" hidden="1" x14ac:dyDescent="0.3">
      <c r="A6417" s="10">
        <v>11</v>
      </c>
      <c r="B6417" s="64"/>
      <c r="C6417" s="6" t="s">
        <v>20367</v>
      </c>
      <c r="D6417" s="7">
        <v>44863</v>
      </c>
      <c r="E6417" s="8" t="s">
        <v>20368</v>
      </c>
      <c r="F6417" s="9">
        <v>422621</v>
      </c>
      <c r="G6417" s="8" t="s">
        <v>17662</v>
      </c>
      <c r="H6417" s="9">
        <v>44375</v>
      </c>
      <c r="I6417" s="69"/>
      <c r="J6417" s="70"/>
      <c r="K6417" s="71"/>
      <c r="L6417" s="77"/>
      <c r="M6417" s="78"/>
      <c r="N6417" t="str">
        <f t="shared" si="395"/>
        <v>49382</v>
      </c>
      <c r="O6417">
        <f t="shared" si="396"/>
        <v>49382</v>
      </c>
      <c r="P6417" s="29">
        <f t="shared" si="397"/>
        <v>422621</v>
      </c>
      <c r="Q6417" t="e">
        <f>+VLOOKUP(O6417,'Bảng kê HĐ 2022'!N$1912:R$4434,4,0)</f>
        <v>#N/A</v>
      </c>
      <c r="R6417" t="e">
        <f>+VLOOKUP(O6417,'Hàng trả'!#REF!,2,0)</f>
        <v>#REF!</v>
      </c>
    </row>
    <row r="6418" spans="1:18" hidden="1" x14ac:dyDescent="0.3">
      <c r="A6418" s="10">
        <v>11</v>
      </c>
      <c r="B6418" s="64"/>
      <c r="C6418" s="6" t="s">
        <v>20369</v>
      </c>
      <c r="D6418" s="7">
        <v>44852</v>
      </c>
      <c r="E6418" s="8" t="s">
        <v>19016</v>
      </c>
      <c r="F6418" s="9">
        <v>2692139</v>
      </c>
      <c r="G6418" s="8" t="s">
        <v>17662</v>
      </c>
      <c r="H6418" s="9">
        <v>282675</v>
      </c>
      <c r="I6418" s="69"/>
      <c r="J6418" s="70"/>
      <c r="K6418" s="71"/>
      <c r="L6418" s="77"/>
      <c r="M6418" s="78"/>
      <c r="N6418" t="str">
        <f t="shared" si="395"/>
        <v>47944</v>
      </c>
      <c r="O6418">
        <f t="shared" si="396"/>
        <v>47944</v>
      </c>
      <c r="P6418" s="29">
        <f t="shared" si="397"/>
        <v>2692139</v>
      </c>
      <c r="Q6418" t="e">
        <f>+VLOOKUP(O6418,'Bảng kê HĐ 2022'!N$1912:R$4434,4,0)</f>
        <v>#N/A</v>
      </c>
      <c r="R6418" t="e">
        <f>+VLOOKUP(O6418,'Hàng trả'!#REF!,2,0)</f>
        <v>#REF!</v>
      </c>
    </row>
    <row r="6419" spans="1:18" hidden="1" x14ac:dyDescent="0.3">
      <c r="A6419" s="10">
        <v>11</v>
      </c>
      <c r="B6419" s="64"/>
      <c r="C6419" s="6" t="s">
        <v>20370</v>
      </c>
      <c r="D6419" s="7">
        <v>44858</v>
      </c>
      <c r="E6419" s="8" t="s">
        <v>17814</v>
      </c>
      <c r="F6419" s="9">
        <v>1076556</v>
      </c>
      <c r="G6419" s="8" t="s">
        <v>17662</v>
      </c>
      <c r="H6419" s="9">
        <v>113038</v>
      </c>
      <c r="I6419" s="69"/>
      <c r="J6419" s="70"/>
      <c r="K6419" s="71"/>
      <c r="L6419" s="77"/>
      <c r="M6419" s="78"/>
      <c r="N6419" t="str">
        <f t="shared" si="395"/>
        <v>48738</v>
      </c>
      <c r="O6419">
        <f t="shared" si="396"/>
        <v>48738</v>
      </c>
      <c r="P6419" s="29">
        <f t="shared" si="397"/>
        <v>1076556</v>
      </c>
      <c r="Q6419" t="e">
        <f>+VLOOKUP(O6419,'Bảng kê HĐ 2022'!N$1912:R$4434,4,0)</f>
        <v>#N/A</v>
      </c>
      <c r="R6419" t="e">
        <f>+VLOOKUP(O6419,'Hàng trả'!#REF!,2,0)</f>
        <v>#REF!</v>
      </c>
    </row>
    <row r="6420" spans="1:18" hidden="1" x14ac:dyDescent="0.3">
      <c r="A6420" s="10">
        <v>11</v>
      </c>
      <c r="B6420" s="64"/>
      <c r="C6420" s="6" t="s">
        <v>20371</v>
      </c>
      <c r="D6420" s="7">
        <v>44859</v>
      </c>
      <c r="E6420" s="8" t="s">
        <v>17814</v>
      </c>
      <c r="F6420" s="9">
        <v>784080</v>
      </c>
      <c r="G6420" s="8" t="s">
        <v>17662</v>
      </c>
      <c r="H6420" s="9">
        <v>82328</v>
      </c>
      <c r="I6420" s="69"/>
      <c r="J6420" s="70"/>
      <c r="K6420" s="71"/>
      <c r="L6420" s="77"/>
      <c r="M6420" s="78"/>
      <c r="N6420" t="str">
        <f t="shared" si="395"/>
        <v>48850</v>
      </c>
      <c r="O6420">
        <f t="shared" si="396"/>
        <v>48850</v>
      </c>
      <c r="P6420" s="29">
        <f t="shared" si="397"/>
        <v>784080</v>
      </c>
      <c r="Q6420" t="e">
        <f>+VLOOKUP(O6420,'Bảng kê HĐ 2022'!N$1912:R$4434,4,0)</f>
        <v>#N/A</v>
      </c>
      <c r="R6420" t="e">
        <f>+VLOOKUP(O6420,'Hàng trả'!#REF!,2,0)</f>
        <v>#REF!</v>
      </c>
    </row>
    <row r="6421" spans="1:18" hidden="1" x14ac:dyDescent="0.3">
      <c r="A6421" s="10">
        <v>11</v>
      </c>
      <c r="B6421" s="64"/>
      <c r="C6421" s="6" t="s">
        <v>20372</v>
      </c>
      <c r="D6421" s="7">
        <v>44865</v>
      </c>
      <c r="E6421" s="8" t="s">
        <v>19016</v>
      </c>
      <c r="F6421" s="9">
        <v>475833</v>
      </c>
      <c r="G6421" s="8" t="s">
        <v>17662</v>
      </c>
      <c r="H6421" s="9">
        <v>49962</v>
      </c>
      <c r="I6421" s="69"/>
      <c r="J6421" s="70"/>
      <c r="K6421" s="71"/>
      <c r="L6421" s="77"/>
      <c r="M6421" s="78"/>
      <c r="N6421" t="str">
        <f t="shared" si="395"/>
        <v>49496</v>
      </c>
      <c r="O6421">
        <f t="shared" si="396"/>
        <v>49496</v>
      </c>
      <c r="P6421" s="29">
        <f t="shared" si="397"/>
        <v>475833</v>
      </c>
      <c r="Q6421" t="e">
        <f>+VLOOKUP(O6421,'Bảng kê HĐ 2022'!N$1912:R$4434,4,0)</f>
        <v>#N/A</v>
      </c>
      <c r="R6421" t="e">
        <f>+VLOOKUP(O6421,'Hàng trả'!#REF!,2,0)</f>
        <v>#REF!</v>
      </c>
    </row>
    <row r="6422" spans="1:18" hidden="1" x14ac:dyDescent="0.3">
      <c r="A6422" s="10">
        <v>11</v>
      </c>
      <c r="B6422" s="64"/>
      <c r="C6422" s="6" t="s">
        <v>20373</v>
      </c>
      <c r="D6422" s="7">
        <v>44856</v>
      </c>
      <c r="E6422" s="8" t="s">
        <v>20124</v>
      </c>
      <c r="F6422" s="9">
        <v>1022359</v>
      </c>
      <c r="G6422" s="8" t="s">
        <v>17662</v>
      </c>
      <c r="H6422" s="9">
        <v>107348</v>
      </c>
      <c r="I6422" s="69"/>
      <c r="J6422" s="70"/>
      <c r="K6422" s="71"/>
      <c r="L6422" s="77"/>
      <c r="M6422" s="78"/>
      <c r="N6422" t="str">
        <f t="shared" si="395"/>
        <v>48704</v>
      </c>
      <c r="O6422">
        <f t="shared" si="396"/>
        <v>48704</v>
      </c>
      <c r="P6422" s="29">
        <f t="shared" si="397"/>
        <v>1022359</v>
      </c>
      <c r="Q6422" t="e">
        <f>+VLOOKUP(O6422,'Bảng kê HĐ 2022'!N$1912:R$4434,4,0)</f>
        <v>#N/A</v>
      </c>
      <c r="R6422" t="e">
        <f>+VLOOKUP(O6422,'Hàng trả'!#REF!,2,0)</f>
        <v>#REF!</v>
      </c>
    </row>
    <row r="6423" spans="1:18" hidden="1" x14ac:dyDescent="0.3">
      <c r="A6423" s="10">
        <v>11</v>
      </c>
      <c r="B6423" s="64"/>
      <c r="C6423" s="6" t="s">
        <v>20374</v>
      </c>
      <c r="D6423" s="7">
        <v>44860</v>
      </c>
      <c r="E6423" s="8" t="s">
        <v>20124</v>
      </c>
      <c r="F6423" s="9">
        <v>657716</v>
      </c>
      <c r="G6423" s="8" t="s">
        <v>17662</v>
      </c>
      <c r="H6423" s="9">
        <v>69060</v>
      </c>
      <c r="I6423" s="69"/>
      <c r="J6423" s="70"/>
      <c r="K6423" s="71"/>
      <c r="L6423" s="77"/>
      <c r="M6423" s="78"/>
      <c r="N6423" t="str">
        <f t="shared" si="395"/>
        <v>48885</v>
      </c>
      <c r="O6423">
        <f t="shared" si="396"/>
        <v>48885</v>
      </c>
      <c r="P6423" s="29">
        <f t="shared" si="397"/>
        <v>657716</v>
      </c>
      <c r="Q6423" t="e">
        <f>+VLOOKUP(O6423,'Bảng kê HĐ 2022'!N$1912:R$4434,4,0)</f>
        <v>#N/A</v>
      </c>
      <c r="R6423" t="e">
        <f>+VLOOKUP(O6423,'Hàng trả'!#REF!,2,0)</f>
        <v>#REF!</v>
      </c>
    </row>
    <row r="6424" spans="1:18" hidden="1" x14ac:dyDescent="0.3">
      <c r="A6424" s="10">
        <v>11</v>
      </c>
      <c r="B6424" s="64"/>
      <c r="C6424" s="6" t="s">
        <v>20375</v>
      </c>
      <c r="D6424" s="7">
        <v>44862</v>
      </c>
      <c r="E6424" s="8" t="s">
        <v>20124</v>
      </c>
      <c r="F6424" s="9">
        <v>732083</v>
      </c>
      <c r="G6424" s="8" t="s">
        <v>17662</v>
      </c>
      <c r="H6424" s="9">
        <v>76869</v>
      </c>
      <c r="I6424" s="69"/>
      <c r="J6424" s="70"/>
      <c r="K6424" s="71"/>
      <c r="L6424" s="77"/>
      <c r="M6424" s="78"/>
      <c r="N6424" t="str">
        <f t="shared" si="395"/>
        <v>49347</v>
      </c>
      <c r="O6424">
        <f t="shared" si="396"/>
        <v>49347</v>
      </c>
      <c r="P6424" s="29">
        <f t="shared" si="397"/>
        <v>732083</v>
      </c>
      <c r="Q6424" t="e">
        <f>+VLOOKUP(O6424,'Bảng kê HĐ 2022'!N$1912:R$4434,4,0)</f>
        <v>#N/A</v>
      </c>
      <c r="R6424" t="e">
        <f>+VLOOKUP(O6424,'Hàng trả'!#REF!,2,0)</f>
        <v>#REF!</v>
      </c>
    </row>
    <row r="6425" spans="1:18" hidden="1" x14ac:dyDescent="0.3">
      <c r="A6425" s="10">
        <v>11</v>
      </c>
      <c r="B6425" s="64"/>
      <c r="C6425" s="6" t="s">
        <v>20376</v>
      </c>
      <c r="D6425" s="7">
        <v>44839</v>
      </c>
      <c r="E6425" s="8" t="s">
        <v>17814</v>
      </c>
      <c r="F6425" s="9">
        <v>3478340</v>
      </c>
      <c r="G6425" s="8" t="s">
        <v>17662</v>
      </c>
      <c r="H6425" s="9">
        <v>365226</v>
      </c>
      <c r="I6425" s="69"/>
      <c r="J6425" s="70"/>
      <c r="K6425" s="71"/>
      <c r="L6425" s="77"/>
      <c r="M6425" s="78"/>
      <c r="N6425" t="str">
        <f t="shared" si="395"/>
        <v>45896</v>
      </c>
      <c r="O6425">
        <f t="shared" si="396"/>
        <v>45896</v>
      </c>
      <c r="P6425" s="29">
        <f t="shared" si="397"/>
        <v>3478340</v>
      </c>
      <c r="Q6425" t="e">
        <f>+VLOOKUP(O6425,'Bảng kê HĐ 2022'!N$1912:R$4434,4,0)</f>
        <v>#N/A</v>
      </c>
      <c r="R6425" t="e">
        <f>+VLOOKUP(O6425,'Hàng trả'!#REF!,2,0)</f>
        <v>#REF!</v>
      </c>
    </row>
    <row r="6426" spans="1:18" hidden="1" x14ac:dyDescent="0.3">
      <c r="A6426" s="10">
        <v>11</v>
      </c>
      <c r="B6426" s="64"/>
      <c r="C6426" s="6" t="s">
        <v>20377</v>
      </c>
      <c r="D6426" s="7">
        <v>44852</v>
      </c>
      <c r="E6426" s="8" t="s">
        <v>20378</v>
      </c>
      <c r="F6426" s="9">
        <v>419799</v>
      </c>
      <c r="G6426" s="8" t="s">
        <v>17662</v>
      </c>
      <c r="H6426" s="9">
        <v>44079</v>
      </c>
      <c r="I6426" s="69"/>
      <c r="J6426" s="70"/>
      <c r="K6426" s="71"/>
      <c r="L6426" s="77"/>
      <c r="M6426" s="78"/>
      <c r="N6426" t="str">
        <f t="shared" si="395"/>
        <v>47921</v>
      </c>
      <c r="O6426">
        <f t="shared" si="396"/>
        <v>47921</v>
      </c>
      <c r="P6426" s="29">
        <f t="shared" si="397"/>
        <v>419799</v>
      </c>
      <c r="Q6426" t="e">
        <f>+VLOOKUP(O6426,'Bảng kê HĐ 2022'!N$1912:R$4434,4,0)</f>
        <v>#N/A</v>
      </c>
      <c r="R6426" t="e">
        <f>+VLOOKUP(O6426,'Hàng trả'!#REF!,2,0)</f>
        <v>#REF!</v>
      </c>
    </row>
    <row r="6427" spans="1:18" hidden="1" x14ac:dyDescent="0.3">
      <c r="A6427" s="10">
        <v>11</v>
      </c>
      <c r="B6427" s="64"/>
      <c r="C6427" s="6" t="s">
        <v>20379</v>
      </c>
      <c r="D6427" s="7">
        <v>44841</v>
      </c>
      <c r="E6427" s="8" t="s">
        <v>17814</v>
      </c>
      <c r="F6427" s="9">
        <v>2910191</v>
      </c>
      <c r="G6427" s="8" t="s">
        <v>17662</v>
      </c>
      <c r="H6427" s="9">
        <v>305570</v>
      </c>
      <c r="I6427" s="69"/>
      <c r="J6427" s="70"/>
      <c r="K6427" s="71"/>
      <c r="L6427" s="77"/>
      <c r="M6427" s="78"/>
      <c r="N6427" t="str">
        <f t="shared" si="395"/>
        <v>46582</v>
      </c>
      <c r="O6427">
        <f t="shared" si="396"/>
        <v>46582</v>
      </c>
      <c r="P6427" s="29">
        <f t="shared" si="397"/>
        <v>2910191</v>
      </c>
      <c r="Q6427" t="e">
        <f>+VLOOKUP(O6427,'Bảng kê HĐ 2022'!N$1912:R$4434,4,0)</f>
        <v>#N/A</v>
      </c>
      <c r="R6427" t="e">
        <f>+VLOOKUP(O6427,'Hàng trả'!#REF!,2,0)</f>
        <v>#REF!</v>
      </c>
    </row>
    <row r="6428" spans="1:18" hidden="1" x14ac:dyDescent="0.3">
      <c r="A6428" s="10">
        <v>11</v>
      </c>
      <c r="B6428" s="64"/>
      <c r="C6428" s="6" t="s">
        <v>20380</v>
      </c>
      <c r="D6428" s="7">
        <v>44845</v>
      </c>
      <c r="E6428" s="8" t="s">
        <v>17814</v>
      </c>
      <c r="F6428" s="9">
        <v>746775</v>
      </c>
      <c r="G6428" s="8" t="s">
        <v>17662</v>
      </c>
      <c r="H6428" s="9">
        <v>78411</v>
      </c>
      <c r="I6428" s="69"/>
      <c r="J6428" s="70"/>
      <c r="K6428" s="71"/>
      <c r="L6428" s="77"/>
      <c r="M6428" s="78"/>
      <c r="N6428" t="str">
        <f t="shared" si="395"/>
        <v>47053</v>
      </c>
      <c r="O6428">
        <f t="shared" si="396"/>
        <v>47053</v>
      </c>
      <c r="P6428" s="29">
        <f t="shared" si="397"/>
        <v>746775</v>
      </c>
      <c r="Q6428" t="e">
        <f>+VLOOKUP(O6428,'Bảng kê HĐ 2022'!N$1912:R$4434,4,0)</f>
        <v>#N/A</v>
      </c>
      <c r="R6428" t="e">
        <f>+VLOOKUP(O6428,'Hàng trả'!#REF!,2,0)</f>
        <v>#REF!</v>
      </c>
    </row>
    <row r="6429" spans="1:18" hidden="1" x14ac:dyDescent="0.3">
      <c r="A6429" s="10">
        <v>11</v>
      </c>
      <c r="B6429" s="64"/>
      <c r="C6429" s="6" t="s">
        <v>20381</v>
      </c>
      <c r="D6429" s="7">
        <v>44844</v>
      </c>
      <c r="E6429" s="8" t="s">
        <v>17814</v>
      </c>
      <c r="F6429" s="9">
        <v>1294342</v>
      </c>
      <c r="G6429" s="8" t="s">
        <v>17662</v>
      </c>
      <c r="H6429" s="9">
        <v>135906</v>
      </c>
      <c r="I6429" s="69"/>
      <c r="J6429" s="70"/>
      <c r="K6429" s="71"/>
      <c r="L6429" s="77"/>
      <c r="M6429" s="78"/>
      <c r="N6429" t="str">
        <f t="shared" si="395"/>
        <v>46923</v>
      </c>
      <c r="O6429">
        <f t="shared" si="396"/>
        <v>46923</v>
      </c>
      <c r="P6429" s="29">
        <f t="shared" si="397"/>
        <v>1294342</v>
      </c>
      <c r="Q6429" t="e">
        <f>+VLOOKUP(O6429,'Bảng kê HĐ 2022'!N$1912:R$4434,4,0)</f>
        <v>#N/A</v>
      </c>
      <c r="R6429" t="e">
        <f>+VLOOKUP(O6429,'Hàng trả'!#REF!,2,0)</f>
        <v>#REF!</v>
      </c>
    </row>
    <row r="6430" spans="1:18" hidden="1" x14ac:dyDescent="0.3">
      <c r="A6430" s="10">
        <v>11</v>
      </c>
      <c r="B6430" s="64"/>
      <c r="C6430" s="6" t="s">
        <v>20382</v>
      </c>
      <c r="D6430" s="7">
        <v>44839</v>
      </c>
      <c r="E6430" s="8" t="s">
        <v>20148</v>
      </c>
      <c r="F6430" s="9">
        <v>1103363</v>
      </c>
      <c r="G6430" s="8" t="s">
        <v>17662</v>
      </c>
      <c r="H6430" s="9">
        <v>115853</v>
      </c>
      <c r="I6430" s="69"/>
      <c r="J6430" s="70"/>
      <c r="K6430" s="71"/>
      <c r="L6430" s="77"/>
      <c r="M6430" s="78"/>
      <c r="N6430" t="str">
        <f t="shared" si="395"/>
        <v>45874</v>
      </c>
      <c r="O6430">
        <f t="shared" si="396"/>
        <v>45874</v>
      </c>
      <c r="P6430" s="29">
        <f t="shared" si="397"/>
        <v>1103363</v>
      </c>
      <c r="Q6430" t="e">
        <f>+VLOOKUP(O6430,'Bảng kê HĐ 2022'!N$1912:R$4434,4,0)</f>
        <v>#N/A</v>
      </c>
      <c r="R6430" t="e">
        <f>+VLOOKUP(O6430,'Hàng trả'!#REF!,2,0)</f>
        <v>#REF!</v>
      </c>
    </row>
    <row r="6431" spans="1:18" hidden="1" x14ac:dyDescent="0.3">
      <c r="A6431" s="10">
        <v>11</v>
      </c>
      <c r="B6431" s="64"/>
      <c r="C6431" s="6" t="s">
        <v>20383</v>
      </c>
      <c r="D6431" s="7">
        <v>44840</v>
      </c>
      <c r="E6431" s="8" t="s">
        <v>20148</v>
      </c>
      <c r="F6431" s="9">
        <v>630811</v>
      </c>
      <c r="G6431" s="8" t="s">
        <v>17662</v>
      </c>
      <c r="H6431" s="9">
        <v>66235</v>
      </c>
      <c r="I6431" s="69"/>
      <c r="J6431" s="70"/>
      <c r="K6431" s="71"/>
      <c r="L6431" s="77"/>
      <c r="M6431" s="78"/>
      <c r="N6431" t="str">
        <f t="shared" si="395"/>
        <v>46530</v>
      </c>
      <c r="O6431">
        <f t="shared" si="396"/>
        <v>46530</v>
      </c>
      <c r="P6431" s="29">
        <f t="shared" si="397"/>
        <v>630811</v>
      </c>
      <c r="Q6431" t="e">
        <f>+VLOOKUP(O6431,'Bảng kê HĐ 2022'!N$1912:R$4434,4,0)</f>
        <v>#N/A</v>
      </c>
      <c r="R6431" t="e">
        <f>+VLOOKUP(O6431,'Hàng trả'!#REF!,2,0)</f>
        <v>#REF!</v>
      </c>
    </row>
    <row r="6432" spans="1:18" hidden="1" x14ac:dyDescent="0.3">
      <c r="A6432" s="10">
        <v>11</v>
      </c>
      <c r="B6432" s="64"/>
      <c r="C6432" s="6" t="s">
        <v>20384</v>
      </c>
      <c r="D6432" s="7">
        <v>44841</v>
      </c>
      <c r="E6432" s="8" t="s">
        <v>20148</v>
      </c>
      <c r="F6432" s="9">
        <v>597744</v>
      </c>
      <c r="G6432" s="8" t="s">
        <v>17662</v>
      </c>
      <c r="H6432" s="9">
        <v>62763</v>
      </c>
      <c r="I6432" s="69"/>
      <c r="J6432" s="70"/>
      <c r="K6432" s="71"/>
      <c r="L6432" s="77"/>
      <c r="M6432" s="78"/>
      <c r="N6432" t="str">
        <f t="shared" si="395"/>
        <v>46579</v>
      </c>
      <c r="O6432">
        <f t="shared" si="396"/>
        <v>46579</v>
      </c>
      <c r="P6432" s="29">
        <f t="shared" si="397"/>
        <v>597744</v>
      </c>
      <c r="Q6432" t="e">
        <f>+VLOOKUP(O6432,'Bảng kê HĐ 2022'!N$1912:R$4434,4,0)</f>
        <v>#N/A</v>
      </c>
      <c r="R6432" t="e">
        <f>+VLOOKUP(O6432,'Hàng trả'!#REF!,2,0)</f>
        <v>#REF!</v>
      </c>
    </row>
    <row r="6433" spans="1:18" hidden="1" x14ac:dyDescent="0.3">
      <c r="A6433" s="10">
        <v>11</v>
      </c>
      <c r="B6433" s="64"/>
      <c r="C6433" s="6" t="s">
        <v>20385</v>
      </c>
      <c r="D6433" s="7">
        <v>44841</v>
      </c>
      <c r="E6433" s="8" t="s">
        <v>20148</v>
      </c>
      <c r="F6433" s="9">
        <v>1413112</v>
      </c>
      <c r="G6433" s="8" t="s">
        <v>17662</v>
      </c>
      <c r="H6433" s="9">
        <v>148377</v>
      </c>
      <c r="I6433" s="69"/>
      <c r="J6433" s="70"/>
      <c r="K6433" s="71"/>
      <c r="L6433" s="77"/>
      <c r="M6433" s="78"/>
      <c r="N6433" t="str">
        <f t="shared" si="395"/>
        <v>46705</v>
      </c>
      <c r="O6433">
        <f t="shared" si="396"/>
        <v>46705</v>
      </c>
      <c r="P6433" s="29">
        <f t="shared" si="397"/>
        <v>1413112</v>
      </c>
      <c r="Q6433" t="e">
        <f>+VLOOKUP(O6433,'Bảng kê HĐ 2022'!N$1912:R$4434,4,0)</f>
        <v>#N/A</v>
      </c>
      <c r="R6433" t="e">
        <f>+VLOOKUP(O6433,'Hàng trả'!#REF!,2,0)</f>
        <v>#REF!</v>
      </c>
    </row>
    <row r="6434" spans="1:18" hidden="1" x14ac:dyDescent="0.3">
      <c r="A6434" s="10">
        <v>11</v>
      </c>
      <c r="B6434" s="64"/>
      <c r="C6434" s="6" t="s">
        <v>20386</v>
      </c>
      <c r="D6434" s="7">
        <v>44845</v>
      </c>
      <c r="E6434" s="8" t="s">
        <v>20148</v>
      </c>
      <c r="F6434" s="9">
        <v>605461</v>
      </c>
      <c r="G6434" s="8" t="s">
        <v>17662</v>
      </c>
      <c r="H6434" s="9">
        <v>63573</v>
      </c>
      <c r="I6434" s="69"/>
      <c r="J6434" s="70"/>
      <c r="K6434" s="71"/>
      <c r="L6434" s="77"/>
      <c r="M6434" s="78"/>
      <c r="N6434" t="str">
        <f t="shared" si="395"/>
        <v>47037</v>
      </c>
      <c r="O6434">
        <f t="shared" si="396"/>
        <v>47037</v>
      </c>
      <c r="P6434" s="29">
        <f t="shared" si="397"/>
        <v>605461</v>
      </c>
      <c r="Q6434" t="e">
        <f>+VLOOKUP(O6434,'Bảng kê HĐ 2022'!N$1912:R$4434,4,0)</f>
        <v>#N/A</v>
      </c>
      <c r="R6434" t="e">
        <f>+VLOOKUP(O6434,'Hàng trả'!#REF!,2,0)</f>
        <v>#REF!</v>
      </c>
    </row>
    <row r="6435" spans="1:18" hidden="1" x14ac:dyDescent="0.3">
      <c r="A6435" s="10">
        <v>11</v>
      </c>
      <c r="B6435" s="64"/>
      <c r="C6435" s="6" t="s">
        <v>20387</v>
      </c>
      <c r="D6435" s="7">
        <v>44847</v>
      </c>
      <c r="E6435" s="8" t="s">
        <v>20148</v>
      </c>
      <c r="F6435" s="9">
        <v>748785</v>
      </c>
      <c r="G6435" s="8" t="s">
        <v>17662</v>
      </c>
      <c r="H6435" s="9">
        <v>78622</v>
      </c>
      <c r="I6435" s="69"/>
      <c r="J6435" s="70"/>
      <c r="K6435" s="71"/>
      <c r="L6435" s="77"/>
      <c r="M6435" s="78"/>
      <c r="N6435" t="str">
        <f t="shared" si="395"/>
        <v>47335</v>
      </c>
      <c r="O6435">
        <f t="shared" si="396"/>
        <v>47335</v>
      </c>
      <c r="P6435" s="29">
        <f t="shared" si="397"/>
        <v>748785</v>
      </c>
      <c r="Q6435" t="e">
        <f>+VLOOKUP(O6435,'Bảng kê HĐ 2022'!N$1912:R$4434,4,0)</f>
        <v>#N/A</v>
      </c>
      <c r="R6435" t="e">
        <f>+VLOOKUP(O6435,'Hàng trả'!#REF!,2,0)</f>
        <v>#REF!</v>
      </c>
    </row>
    <row r="6436" spans="1:18" hidden="1" x14ac:dyDescent="0.3">
      <c r="A6436" s="10">
        <v>11</v>
      </c>
      <c r="B6436" s="64"/>
      <c r="C6436" s="6" t="s">
        <v>20388</v>
      </c>
      <c r="D6436" s="7">
        <v>44848</v>
      </c>
      <c r="E6436" s="8" t="s">
        <v>17814</v>
      </c>
      <c r="F6436" s="9">
        <v>419799</v>
      </c>
      <c r="G6436" s="8" t="s">
        <v>17662</v>
      </c>
      <c r="H6436" s="9">
        <v>44079</v>
      </c>
      <c r="I6436" s="69"/>
      <c r="J6436" s="70"/>
      <c r="K6436" s="71"/>
      <c r="L6436" s="77"/>
      <c r="M6436" s="78"/>
      <c r="N6436" t="str">
        <f t="shared" si="395"/>
        <v>47730</v>
      </c>
      <c r="O6436">
        <f t="shared" si="396"/>
        <v>47730</v>
      </c>
      <c r="P6436" s="29">
        <f t="shared" si="397"/>
        <v>419799</v>
      </c>
      <c r="Q6436" t="e">
        <f>+VLOOKUP(O6436,'Bảng kê HĐ 2022'!N$1912:R$4434,4,0)</f>
        <v>#N/A</v>
      </c>
      <c r="R6436" t="e">
        <f>+VLOOKUP(O6436,'Hàng trả'!#REF!,2,0)</f>
        <v>#REF!</v>
      </c>
    </row>
    <row r="6437" spans="1:18" hidden="1" x14ac:dyDescent="0.3">
      <c r="A6437" s="10">
        <v>11</v>
      </c>
      <c r="B6437" s="64"/>
      <c r="C6437" s="6" t="s">
        <v>20389</v>
      </c>
      <c r="D6437" s="7">
        <v>44852</v>
      </c>
      <c r="E6437" s="8" t="s">
        <v>16654</v>
      </c>
      <c r="F6437" s="9">
        <v>419799</v>
      </c>
      <c r="G6437" s="8" t="s">
        <v>17662</v>
      </c>
      <c r="H6437" s="9">
        <v>44079</v>
      </c>
      <c r="I6437" s="69"/>
      <c r="J6437" s="70"/>
      <c r="K6437" s="71"/>
      <c r="L6437" s="77"/>
      <c r="M6437" s="78"/>
      <c r="N6437" t="str">
        <f t="shared" si="395"/>
        <v>47949</v>
      </c>
      <c r="O6437">
        <f t="shared" si="396"/>
        <v>47949</v>
      </c>
      <c r="P6437" s="29">
        <f t="shared" si="397"/>
        <v>419799</v>
      </c>
      <c r="Q6437" t="e">
        <f>+VLOOKUP(O6437,'Bảng kê HĐ 2022'!N$1912:R$4434,4,0)</f>
        <v>#N/A</v>
      </c>
      <c r="R6437" t="e">
        <f>+VLOOKUP(O6437,'Hàng trả'!#REF!,2,0)</f>
        <v>#REF!</v>
      </c>
    </row>
    <row r="6438" spans="1:18" hidden="1" x14ac:dyDescent="0.3">
      <c r="A6438" s="10">
        <v>11</v>
      </c>
      <c r="B6438" s="64"/>
      <c r="C6438" s="6" t="s">
        <v>20390</v>
      </c>
      <c r="D6438" s="7">
        <v>44852</v>
      </c>
      <c r="E6438" s="8" t="s">
        <v>16654</v>
      </c>
      <c r="F6438" s="9">
        <v>667510</v>
      </c>
      <c r="G6438" s="8" t="s">
        <v>17662</v>
      </c>
      <c r="H6438" s="9">
        <v>70089</v>
      </c>
      <c r="I6438" s="69"/>
      <c r="J6438" s="70"/>
      <c r="K6438" s="71"/>
      <c r="L6438" s="77"/>
      <c r="M6438" s="78"/>
      <c r="N6438" t="str">
        <f t="shared" si="395"/>
        <v>48035</v>
      </c>
      <c r="O6438">
        <f t="shared" si="396"/>
        <v>48035</v>
      </c>
      <c r="P6438" s="29">
        <f t="shared" si="397"/>
        <v>667510</v>
      </c>
      <c r="Q6438" t="e">
        <f>+VLOOKUP(O6438,'Bảng kê HĐ 2022'!N$1912:R$4434,4,0)</f>
        <v>#N/A</v>
      </c>
      <c r="R6438" t="e">
        <f>+VLOOKUP(O6438,'Hàng trả'!#REF!,2,0)</f>
        <v>#REF!</v>
      </c>
    </row>
    <row r="6439" spans="1:18" hidden="1" x14ac:dyDescent="0.3">
      <c r="A6439" s="10">
        <v>11</v>
      </c>
      <c r="B6439" s="64"/>
      <c r="C6439" s="6" t="s">
        <v>20391</v>
      </c>
      <c r="D6439" s="7">
        <v>44854</v>
      </c>
      <c r="E6439" s="8" t="s">
        <v>20190</v>
      </c>
      <c r="F6439" s="9">
        <v>321201</v>
      </c>
      <c r="G6439" s="8" t="s">
        <v>17662</v>
      </c>
      <c r="H6439" s="9">
        <v>33726</v>
      </c>
      <c r="I6439" s="69"/>
      <c r="J6439" s="70"/>
      <c r="K6439" s="71"/>
      <c r="L6439" s="77"/>
      <c r="M6439" s="78"/>
      <c r="N6439" t="str">
        <f t="shared" si="395"/>
        <v>48567</v>
      </c>
      <c r="O6439">
        <f t="shared" si="396"/>
        <v>48567</v>
      </c>
      <c r="P6439" s="29">
        <f t="shared" si="397"/>
        <v>321201</v>
      </c>
      <c r="Q6439" t="e">
        <f>+VLOOKUP(O6439,'Bảng kê HĐ 2022'!N$1912:R$4434,4,0)</f>
        <v>#N/A</v>
      </c>
      <c r="R6439" t="e">
        <f>+VLOOKUP(O6439,'Hàng trả'!#REF!,2,0)</f>
        <v>#REF!</v>
      </c>
    </row>
    <row r="6440" spans="1:18" hidden="1" x14ac:dyDescent="0.3">
      <c r="A6440" s="10">
        <v>11</v>
      </c>
      <c r="B6440" s="64"/>
      <c r="C6440" s="6" t="s">
        <v>20392</v>
      </c>
      <c r="D6440" s="7">
        <v>44838</v>
      </c>
      <c r="E6440" s="8" t="s">
        <v>20190</v>
      </c>
      <c r="F6440" s="9">
        <v>954157</v>
      </c>
      <c r="G6440" s="8" t="s">
        <v>17662</v>
      </c>
      <c r="H6440" s="9">
        <v>100186</v>
      </c>
      <c r="I6440" s="69"/>
      <c r="J6440" s="70"/>
      <c r="K6440" s="71"/>
      <c r="L6440" s="77"/>
      <c r="M6440" s="78"/>
      <c r="N6440" t="str">
        <f t="shared" si="395"/>
        <v>45856</v>
      </c>
      <c r="O6440">
        <f t="shared" si="396"/>
        <v>45856</v>
      </c>
      <c r="P6440" s="29">
        <f t="shared" si="397"/>
        <v>954157</v>
      </c>
      <c r="Q6440" t="e">
        <f>+VLOOKUP(O6440,'Bảng kê HĐ 2022'!N$1912:R$4434,4,0)</f>
        <v>#N/A</v>
      </c>
      <c r="R6440" t="e">
        <f>+VLOOKUP(O6440,'Hàng trả'!#REF!,2,0)</f>
        <v>#REF!</v>
      </c>
    </row>
    <row r="6441" spans="1:18" hidden="1" x14ac:dyDescent="0.3">
      <c r="A6441" s="10">
        <v>11</v>
      </c>
      <c r="B6441" s="64"/>
      <c r="C6441" s="6" t="s">
        <v>20393</v>
      </c>
      <c r="D6441" s="7">
        <v>44844</v>
      </c>
      <c r="E6441" s="8" t="s">
        <v>20190</v>
      </c>
      <c r="F6441" s="9">
        <v>988670</v>
      </c>
      <c r="G6441" s="8" t="s">
        <v>17662</v>
      </c>
      <c r="H6441" s="9">
        <v>103810</v>
      </c>
      <c r="I6441" s="69"/>
      <c r="J6441" s="70"/>
      <c r="K6441" s="71"/>
      <c r="L6441" s="77"/>
      <c r="M6441" s="78"/>
      <c r="N6441" t="str">
        <f t="shared" si="395"/>
        <v>46977</v>
      </c>
      <c r="O6441">
        <f t="shared" si="396"/>
        <v>46977</v>
      </c>
      <c r="P6441" s="29">
        <f t="shared" si="397"/>
        <v>988670</v>
      </c>
      <c r="Q6441" t="e">
        <f>+VLOOKUP(O6441,'Bảng kê HĐ 2022'!N$1912:R$4434,4,0)</f>
        <v>#N/A</v>
      </c>
      <c r="R6441" t="e">
        <f>+VLOOKUP(O6441,'Hàng trả'!#REF!,2,0)</f>
        <v>#REF!</v>
      </c>
    </row>
    <row r="6442" spans="1:18" hidden="1" x14ac:dyDescent="0.3">
      <c r="A6442" s="10">
        <v>11</v>
      </c>
      <c r="B6442" s="64"/>
      <c r="C6442" s="6" t="s">
        <v>20394</v>
      </c>
      <c r="D6442" s="7">
        <v>44846</v>
      </c>
      <c r="E6442" s="8" t="s">
        <v>16654</v>
      </c>
      <c r="F6442" s="9">
        <v>400506</v>
      </c>
      <c r="G6442" s="8" t="s">
        <v>17662</v>
      </c>
      <c r="H6442" s="9">
        <v>42053</v>
      </c>
      <c r="I6442" s="69"/>
      <c r="J6442" s="70"/>
      <c r="K6442" s="71"/>
      <c r="L6442" s="77"/>
      <c r="M6442" s="78"/>
      <c r="N6442" t="str">
        <f t="shared" si="395"/>
        <v>47076</v>
      </c>
      <c r="O6442">
        <f t="shared" si="396"/>
        <v>47076</v>
      </c>
      <c r="P6442" s="29">
        <f t="shared" si="397"/>
        <v>400506</v>
      </c>
      <c r="Q6442" t="e">
        <f>+VLOOKUP(O6442,'Bảng kê HĐ 2022'!N$1912:R$4434,4,0)</f>
        <v>#N/A</v>
      </c>
      <c r="R6442" t="e">
        <f>+VLOOKUP(O6442,'Hàng trả'!#REF!,2,0)</f>
        <v>#REF!</v>
      </c>
    </row>
    <row r="6443" spans="1:18" hidden="1" x14ac:dyDescent="0.3">
      <c r="A6443" s="10">
        <v>11</v>
      </c>
      <c r="B6443" s="64"/>
      <c r="C6443" s="6" t="s">
        <v>20395</v>
      </c>
      <c r="D6443" s="7">
        <v>44852</v>
      </c>
      <c r="E6443" s="8" t="s">
        <v>16654</v>
      </c>
      <c r="F6443" s="9">
        <v>419799</v>
      </c>
      <c r="G6443" s="8" t="s">
        <v>17662</v>
      </c>
      <c r="H6443" s="9">
        <v>44079</v>
      </c>
      <c r="I6443" s="69"/>
      <c r="J6443" s="70"/>
      <c r="K6443" s="71"/>
      <c r="L6443" s="77"/>
      <c r="M6443" s="78"/>
      <c r="N6443" t="str">
        <f t="shared" si="395"/>
        <v>47983</v>
      </c>
      <c r="O6443">
        <f t="shared" si="396"/>
        <v>47983</v>
      </c>
      <c r="P6443" s="29">
        <f t="shared" si="397"/>
        <v>419799</v>
      </c>
      <c r="Q6443" t="e">
        <f>+VLOOKUP(O6443,'Bảng kê HĐ 2022'!N$1912:R$4434,4,0)</f>
        <v>#N/A</v>
      </c>
      <c r="R6443" t="e">
        <f>+VLOOKUP(O6443,'Hàng trả'!#REF!,2,0)</f>
        <v>#REF!</v>
      </c>
    </row>
    <row r="6444" spans="1:18" hidden="1" x14ac:dyDescent="0.3">
      <c r="A6444" s="10">
        <v>11</v>
      </c>
      <c r="B6444" s="64"/>
      <c r="C6444" s="6" t="s">
        <v>20396</v>
      </c>
      <c r="D6444" s="7">
        <v>44852</v>
      </c>
      <c r="E6444" s="8" t="s">
        <v>16654</v>
      </c>
      <c r="F6444" s="9">
        <v>419799</v>
      </c>
      <c r="G6444" s="8" t="s">
        <v>17662</v>
      </c>
      <c r="H6444" s="9">
        <v>44079</v>
      </c>
      <c r="I6444" s="69"/>
      <c r="J6444" s="70"/>
      <c r="K6444" s="71"/>
      <c r="L6444" s="77"/>
      <c r="M6444" s="78"/>
      <c r="N6444" t="str">
        <f t="shared" si="395"/>
        <v>47993</v>
      </c>
      <c r="O6444">
        <f t="shared" si="396"/>
        <v>47993</v>
      </c>
      <c r="P6444" s="29">
        <f t="shared" si="397"/>
        <v>419799</v>
      </c>
      <c r="Q6444" t="e">
        <f>+VLOOKUP(O6444,'Bảng kê HĐ 2022'!N$1912:R$4434,4,0)</f>
        <v>#N/A</v>
      </c>
      <c r="R6444" t="e">
        <f>+VLOOKUP(O6444,'Hàng trả'!#REF!,2,0)</f>
        <v>#REF!</v>
      </c>
    </row>
    <row r="6445" spans="1:18" hidden="1" x14ac:dyDescent="0.3">
      <c r="A6445" s="10">
        <v>11</v>
      </c>
      <c r="B6445" s="64"/>
      <c r="C6445" s="6" t="s">
        <v>20397</v>
      </c>
      <c r="D6445" s="7">
        <v>44847</v>
      </c>
      <c r="E6445" s="8" t="s">
        <v>20190</v>
      </c>
      <c r="F6445" s="9">
        <v>1027338</v>
      </c>
      <c r="G6445" s="8" t="s">
        <v>17662</v>
      </c>
      <c r="H6445" s="9">
        <v>107870</v>
      </c>
      <c r="I6445" s="69"/>
      <c r="J6445" s="70"/>
      <c r="K6445" s="71"/>
      <c r="L6445" s="77"/>
      <c r="M6445" s="78"/>
      <c r="N6445" t="str">
        <f t="shared" si="395"/>
        <v>47537</v>
      </c>
      <c r="O6445">
        <f t="shared" si="396"/>
        <v>47537</v>
      </c>
      <c r="P6445" s="29">
        <f t="shared" si="397"/>
        <v>1027338</v>
      </c>
      <c r="Q6445" t="e">
        <f>+VLOOKUP(O6445,'Bảng kê HĐ 2022'!N$1912:R$4434,4,0)</f>
        <v>#N/A</v>
      </c>
      <c r="R6445" t="e">
        <f>+VLOOKUP(O6445,'Hàng trả'!#REF!,2,0)</f>
        <v>#REF!</v>
      </c>
    </row>
    <row r="6446" spans="1:18" hidden="1" x14ac:dyDescent="0.3">
      <c r="A6446" s="10">
        <v>11</v>
      </c>
      <c r="B6446" s="64"/>
      <c r="C6446" s="6" t="s">
        <v>20398</v>
      </c>
      <c r="D6446" s="7">
        <v>44856</v>
      </c>
      <c r="E6446" s="8" t="s">
        <v>17814</v>
      </c>
      <c r="F6446" s="9">
        <v>1169268</v>
      </c>
      <c r="G6446" s="8" t="s">
        <v>17662</v>
      </c>
      <c r="H6446" s="9">
        <v>122773</v>
      </c>
      <c r="I6446" s="69"/>
      <c r="J6446" s="70"/>
      <c r="K6446" s="71"/>
      <c r="L6446" s="77"/>
      <c r="M6446" s="78"/>
      <c r="N6446" t="str">
        <f t="shared" si="395"/>
        <v>48684</v>
      </c>
      <c r="O6446">
        <f t="shared" si="396"/>
        <v>48684</v>
      </c>
      <c r="P6446" s="29">
        <f t="shared" si="397"/>
        <v>1169268</v>
      </c>
      <c r="Q6446" t="e">
        <f>+VLOOKUP(O6446,'Bảng kê HĐ 2022'!N$1912:R$4434,4,0)</f>
        <v>#N/A</v>
      </c>
      <c r="R6446" t="e">
        <f>+VLOOKUP(O6446,'Hàng trả'!#REF!,2,0)</f>
        <v>#REF!</v>
      </c>
    </row>
    <row r="6447" spans="1:18" hidden="1" x14ac:dyDescent="0.3">
      <c r="A6447" s="10">
        <v>11</v>
      </c>
      <c r="B6447" s="64"/>
      <c r="C6447" s="6" t="s">
        <v>20399</v>
      </c>
      <c r="D6447" s="7">
        <v>44845</v>
      </c>
      <c r="E6447" s="8" t="s">
        <v>17814</v>
      </c>
      <c r="F6447" s="9">
        <v>599713</v>
      </c>
      <c r="G6447" s="8" t="s">
        <v>17662</v>
      </c>
      <c r="H6447" s="9">
        <v>62970</v>
      </c>
      <c r="I6447" s="69"/>
      <c r="J6447" s="70"/>
      <c r="K6447" s="71"/>
      <c r="L6447" s="77"/>
      <c r="M6447" s="78"/>
      <c r="N6447" t="str">
        <f t="shared" si="395"/>
        <v>47061</v>
      </c>
      <c r="O6447">
        <f t="shared" si="396"/>
        <v>47061</v>
      </c>
      <c r="P6447" s="29">
        <f t="shared" si="397"/>
        <v>599713</v>
      </c>
      <c r="Q6447" t="e">
        <f>+VLOOKUP(O6447,'Bảng kê HĐ 2022'!N$1912:R$4434,4,0)</f>
        <v>#N/A</v>
      </c>
      <c r="R6447" t="e">
        <f>+VLOOKUP(O6447,'Hàng trả'!#REF!,2,0)</f>
        <v>#REF!</v>
      </c>
    </row>
    <row r="6448" spans="1:18" hidden="1" x14ac:dyDescent="0.3">
      <c r="A6448" s="10">
        <v>11</v>
      </c>
      <c r="B6448" s="64"/>
      <c r="C6448" s="6" t="s">
        <v>20400</v>
      </c>
      <c r="D6448" s="7">
        <v>44848</v>
      </c>
      <c r="E6448" s="8" t="s">
        <v>20124</v>
      </c>
      <c r="F6448" s="9">
        <v>961765</v>
      </c>
      <c r="G6448" s="8" t="s">
        <v>17662</v>
      </c>
      <c r="H6448" s="9">
        <v>100985</v>
      </c>
      <c r="I6448" s="69"/>
      <c r="J6448" s="70"/>
      <c r="K6448" s="71"/>
      <c r="L6448" s="77"/>
      <c r="M6448" s="78"/>
      <c r="N6448" t="str">
        <f t="shared" si="395"/>
        <v>47706</v>
      </c>
      <c r="O6448">
        <f t="shared" si="396"/>
        <v>47706</v>
      </c>
      <c r="P6448" s="29">
        <f t="shared" si="397"/>
        <v>961765</v>
      </c>
      <c r="Q6448" t="e">
        <f>+VLOOKUP(O6448,'Bảng kê HĐ 2022'!N$1912:R$4434,4,0)</f>
        <v>#N/A</v>
      </c>
      <c r="R6448" t="e">
        <f>+VLOOKUP(O6448,'Hàng trả'!#REF!,2,0)</f>
        <v>#REF!</v>
      </c>
    </row>
    <row r="6449" spans="1:18" hidden="1" x14ac:dyDescent="0.3">
      <c r="A6449" s="10">
        <v>11</v>
      </c>
      <c r="B6449" s="64"/>
      <c r="C6449" s="6" t="s">
        <v>20401</v>
      </c>
      <c r="D6449" s="7">
        <v>44852</v>
      </c>
      <c r="E6449" s="8" t="s">
        <v>20124</v>
      </c>
      <c r="F6449" s="9">
        <v>690782</v>
      </c>
      <c r="G6449" s="8" t="s">
        <v>17662</v>
      </c>
      <c r="H6449" s="9">
        <v>72532</v>
      </c>
      <c r="I6449" s="69"/>
      <c r="J6449" s="70"/>
      <c r="K6449" s="71"/>
      <c r="L6449" s="77"/>
      <c r="M6449" s="78"/>
      <c r="N6449" t="str">
        <f t="shared" si="395"/>
        <v>48050</v>
      </c>
      <c r="O6449">
        <f t="shared" si="396"/>
        <v>48050</v>
      </c>
      <c r="P6449" s="29">
        <f t="shared" si="397"/>
        <v>690782</v>
      </c>
      <c r="Q6449" t="e">
        <f>+VLOOKUP(O6449,'Bảng kê HĐ 2022'!N$1912:R$4434,4,0)</f>
        <v>#N/A</v>
      </c>
      <c r="R6449" t="e">
        <f>+VLOOKUP(O6449,'Hàng trả'!#REF!,2,0)</f>
        <v>#REF!</v>
      </c>
    </row>
    <row r="6450" spans="1:18" hidden="1" x14ac:dyDescent="0.3">
      <c r="A6450" s="10">
        <v>11</v>
      </c>
      <c r="B6450" s="64"/>
      <c r="C6450" s="6" t="s">
        <v>20402</v>
      </c>
      <c r="D6450" s="7">
        <v>44842</v>
      </c>
      <c r="E6450" s="8" t="s">
        <v>20126</v>
      </c>
      <c r="F6450" s="9">
        <v>597744</v>
      </c>
      <c r="G6450" s="8" t="s">
        <v>17662</v>
      </c>
      <c r="H6450" s="9">
        <v>62763</v>
      </c>
      <c r="I6450" s="69"/>
      <c r="J6450" s="70"/>
      <c r="K6450" s="71"/>
      <c r="L6450" s="77"/>
      <c r="M6450" s="78"/>
      <c r="N6450" t="str">
        <f t="shared" si="395"/>
        <v>46868</v>
      </c>
      <c r="O6450">
        <f t="shared" si="396"/>
        <v>46868</v>
      </c>
      <c r="P6450" s="29">
        <f t="shared" si="397"/>
        <v>597744</v>
      </c>
      <c r="Q6450" t="e">
        <f>+VLOOKUP(O6450,'Bảng kê HĐ 2022'!N$1912:R$4434,4,0)</f>
        <v>#N/A</v>
      </c>
      <c r="R6450" t="e">
        <f>+VLOOKUP(O6450,'Hàng trả'!#REF!,2,0)</f>
        <v>#REF!</v>
      </c>
    </row>
    <row r="6451" spans="1:18" hidden="1" x14ac:dyDescent="0.3">
      <c r="A6451" s="10">
        <v>11</v>
      </c>
      <c r="B6451" s="64"/>
      <c r="C6451" s="6" t="s">
        <v>20403</v>
      </c>
      <c r="D6451" s="7">
        <v>44854</v>
      </c>
      <c r="E6451" s="8" t="s">
        <v>17814</v>
      </c>
      <c r="F6451" s="9">
        <v>489796</v>
      </c>
      <c r="G6451" s="8" t="s">
        <v>17662</v>
      </c>
      <c r="H6451" s="9">
        <v>51429</v>
      </c>
      <c r="I6451" s="69"/>
      <c r="J6451" s="70"/>
      <c r="K6451" s="71"/>
      <c r="L6451" s="77"/>
      <c r="M6451" s="78"/>
      <c r="N6451" t="str">
        <f t="shared" si="395"/>
        <v>48522</v>
      </c>
      <c r="O6451">
        <f t="shared" si="396"/>
        <v>48522</v>
      </c>
      <c r="P6451" s="29">
        <f t="shared" si="397"/>
        <v>489796</v>
      </c>
      <c r="Q6451" t="e">
        <f>+VLOOKUP(O6451,'Bảng kê HĐ 2022'!N$1912:R$4434,4,0)</f>
        <v>#N/A</v>
      </c>
      <c r="R6451" t="e">
        <f>+VLOOKUP(O6451,'Hàng trả'!#REF!,2,0)</f>
        <v>#REF!</v>
      </c>
    </row>
    <row r="6452" spans="1:18" hidden="1" x14ac:dyDescent="0.3">
      <c r="A6452" s="10">
        <v>11</v>
      </c>
      <c r="B6452" s="64"/>
      <c r="C6452" s="6" t="s">
        <v>20404</v>
      </c>
      <c r="D6452" s="7">
        <v>44855</v>
      </c>
      <c r="E6452" s="8" t="s">
        <v>20124</v>
      </c>
      <c r="F6452" s="9">
        <v>438902</v>
      </c>
      <c r="G6452" s="8" t="s">
        <v>17662</v>
      </c>
      <c r="H6452" s="9">
        <v>46085</v>
      </c>
      <c r="I6452" s="69"/>
      <c r="J6452" s="70"/>
      <c r="K6452" s="71"/>
      <c r="L6452" s="77"/>
      <c r="M6452" s="78"/>
      <c r="N6452" t="str">
        <f t="shared" si="395"/>
        <v>48584</v>
      </c>
      <c r="O6452">
        <f t="shared" si="396"/>
        <v>48584</v>
      </c>
      <c r="P6452" s="29">
        <f t="shared" si="397"/>
        <v>438902</v>
      </c>
      <c r="Q6452" t="e">
        <f>+VLOOKUP(O6452,'Bảng kê HĐ 2022'!N$1912:R$4434,4,0)</f>
        <v>#N/A</v>
      </c>
      <c r="R6452" t="e">
        <f>+VLOOKUP(O6452,'Hàng trả'!#REF!,2,0)</f>
        <v>#REF!</v>
      </c>
    </row>
    <row r="6453" spans="1:18" hidden="1" x14ac:dyDescent="0.3">
      <c r="A6453" s="10">
        <v>11</v>
      </c>
      <c r="B6453" s="64"/>
      <c r="C6453" s="6" t="s">
        <v>20405</v>
      </c>
      <c r="D6453" s="7">
        <v>44851</v>
      </c>
      <c r="E6453" s="8" t="s">
        <v>17814</v>
      </c>
      <c r="F6453" s="9">
        <v>419799</v>
      </c>
      <c r="G6453" s="8" t="s">
        <v>17662</v>
      </c>
      <c r="H6453" s="9">
        <v>44079</v>
      </c>
      <c r="I6453" s="69"/>
      <c r="J6453" s="70"/>
      <c r="K6453" s="71"/>
      <c r="L6453" s="77"/>
      <c r="M6453" s="78"/>
      <c r="N6453" t="str">
        <f t="shared" si="395"/>
        <v>47878</v>
      </c>
      <c r="O6453">
        <f t="shared" si="396"/>
        <v>47878</v>
      </c>
      <c r="P6453" s="29">
        <f t="shared" si="397"/>
        <v>419799</v>
      </c>
      <c r="Q6453" t="e">
        <f>+VLOOKUP(O6453,'Bảng kê HĐ 2022'!N$1912:R$4434,4,0)</f>
        <v>#N/A</v>
      </c>
      <c r="R6453" t="e">
        <f>+VLOOKUP(O6453,'Hàng trả'!#REF!,2,0)</f>
        <v>#REF!</v>
      </c>
    </row>
    <row r="6454" spans="1:18" hidden="1" x14ac:dyDescent="0.3">
      <c r="A6454" s="10">
        <v>11</v>
      </c>
      <c r="B6454" s="64"/>
      <c r="C6454" s="6" t="s">
        <v>20406</v>
      </c>
      <c r="D6454" s="7">
        <v>44851</v>
      </c>
      <c r="E6454" s="8" t="s">
        <v>17814</v>
      </c>
      <c r="F6454" s="9">
        <v>419799</v>
      </c>
      <c r="G6454" s="8" t="s">
        <v>17662</v>
      </c>
      <c r="H6454" s="9">
        <v>44079</v>
      </c>
      <c r="I6454" s="69"/>
      <c r="J6454" s="70"/>
      <c r="K6454" s="71"/>
      <c r="L6454" s="77"/>
      <c r="M6454" s="78"/>
      <c r="N6454" t="str">
        <f t="shared" si="395"/>
        <v>47889</v>
      </c>
      <c r="O6454">
        <f t="shared" si="396"/>
        <v>47889</v>
      </c>
      <c r="P6454" s="29">
        <f t="shared" si="397"/>
        <v>419799</v>
      </c>
      <c r="Q6454" t="e">
        <f>+VLOOKUP(O6454,'Bảng kê HĐ 2022'!N$1912:R$4434,4,0)</f>
        <v>#N/A</v>
      </c>
      <c r="R6454" t="e">
        <f>+VLOOKUP(O6454,'Hàng trả'!#REF!,2,0)</f>
        <v>#REF!</v>
      </c>
    </row>
    <row r="6455" spans="1:18" hidden="1" x14ac:dyDescent="0.3">
      <c r="A6455" s="10">
        <v>11</v>
      </c>
      <c r="B6455" s="64"/>
      <c r="C6455" s="6" t="s">
        <v>20407</v>
      </c>
      <c r="D6455" s="7">
        <v>44852</v>
      </c>
      <c r="E6455" s="8" t="s">
        <v>20126</v>
      </c>
      <c r="F6455" s="9">
        <v>419799</v>
      </c>
      <c r="G6455" s="8" t="s">
        <v>17662</v>
      </c>
      <c r="H6455" s="9">
        <v>44079</v>
      </c>
      <c r="I6455" s="69"/>
      <c r="J6455" s="70"/>
      <c r="K6455" s="71"/>
      <c r="L6455" s="77"/>
      <c r="M6455" s="78"/>
      <c r="N6455" t="str">
        <f t="shared" si="395"/>
        <v>48030</v>
      </c>
      <c r="O6455">
        <f t="shared" si="396"/>
        <v>48030</v>
      </c>
      <c r="P6455" s="29">
        <f t="shared" si="397"/>
        <v>419799</v>
      </c>
      <c r="Q6455" t="e">
        <f>+VLOOKUP(O6455,'Bảng kê HĐ 2022'!N$1912:R$4434,4,0)</f>
        <v>#N/A</v>
      </c>
      <c r="R6455" t="e">
        <f>+VLOOKUP(O6455,'Hàng trả'!#REF!,2,0)</f>
        <v>#REF!</v>
      </c>
    </row>
    <row r="6456" spans="1:18" hidden="1" x14ac:dyDescent="0.3">
      <c r="A6456" s="10">
        <v>11</v>
      </c>
      <c r="B6456" s="64"/>
      <c r="C6456" s="6" t="s">
        <v>20408</v>
      </c>
      <c r="D6456" s="7">
        <v>44854</v>
      </c>
      <c r="E6456" s="8" t="s">
        <v>20126</v>
      </c>
      <c r="F6456" s="9">
        <v>796101</v>
      </c>
      <c r="G6456" s="8" t="s">
        <v>17662</v>
      </c>
      <c r="H6456" s="9">
        <v>83591</v>
      </c>
      <c r="I6456" s="69"/>
      <c r="J6456" s="70"/>
      <c r="K6456" s="71"/>
      <c r="L6456" s="77"/>
      <c r="M6456" s="78"/>
      <c r="N6456" t="str">
        <f t="shared" si="395"/>
        <v>48520</v>
      </c>
      <c r="O6456">
        <f t="shared" si="396"/>
        <v>48520</v>
      </c>
      <c r="P6456" s="29">
        <f t="shared" si="397"/>
        <v>796101</v>
      </c>
      <c r="Q6456" t="e">
        <f>+VLOOKUP(O6456,'Bảng kê HĐ 2022'!N$1912:R$4434,4,0)</f>
        <v>#N/A</v>
      </c>
      <c r="R6456" t="e">
        <f>+VLOOKUP(O6456,'Hàng trả'!#REF!,2,0)</f>
        <v>#REF!</v>
      </c>
    </row>
    <row r="6457" spans="1:18" hidden="1" x14ac:dyDescent="0.3">
      <c r="A6457" s="10">
        <v>11</v>
      </c>
      <c r="B6457" s="64"/>
      <c r="C6457" s="6" t="s">
        <v>20409</v>
      </c>
      <c r="D6457" s="7">
        <v>44852</v>
      </c>
      <c r="E6457" s="8" t="s">
        <v>20245</v>
      </c>
      <c r="F6457" s="9">
        <v>786280</v>
      </c>
      <c r="G6457" s="8" t="s">
        <v>17662</v>
      </c>
      <c r="H6457" s="9">
        <v>82559</v>
      </c>
      <c r="I6457" s="69"/>
      <c r="J6457" s="70"/>
      <c r="K6457" s="71"/>
      <c r="L6457" s="77"/>
      <c r="M6457" s="78"/>
      <c r="N6457" t="str">
        <f t="shared" si="395"/>
        <v>48054</v>
      </c>
      <c r="O6457">
        <f t="shared" si="396"/>
        <v>48054</v>
      </c>
      <c r="P6457" s="29">
        <f t="shared" si="397"/>
        <v>786280</v>
      </c>
      <c r="Q6457" t="e">
        <f>+VLOOKUP(O6457,'Bảng kê HĐ 2022'!N$1912:R$4434,4,0)</f>
        <v>#N/A</v>
      </c>
      <c r="R6457" t="e">
        <f>+VLOOKUP(O6457,'Hàng trả'!#REF!,2,0)</f>
        <v>#REF!</v>
      </c>
    </row>
    <row r="6458" spans="1:18" hidden="1" x14ac:dyDescent="0.3">
      <c r="A6458" s="10">
        <v>11</v>
      </c>
      <c r="B6458" s="64"/>
      <c r="C6458" s="6" t="s">
        <v>20410</v>
      </c>
      <c r="D6458" s="7">
        <v>44852</v>
      </c>
      <c r="E6458" s="8" t="s">
        <v>17814</v>
      </c>
      <c r="F6458" s="9">
        <v>419799</v>
      </c>
      <c r="G6458" s="8" t="s">
        <v>17662</v>
      </c>
      <c r="H6458" s="9">
        <v>44079</v>
      </c>
      <c r="I6458" s="69"/>
      <c r="J6458" s="70"/>
      <c r="K6458" s="71"/>
      <c r="L6458" s="77"/>
      <c r="M6458" s="78"/>
      <c r="N6458" t="str">
        <f t="shared" si="395"/>
        <v>47903</v>
      </c>
      <c r="O6458">
        <f t="shared" si="396"/>
        <v>47903</v>
      </c>
      <c r="P6458" s="29">
        <f t="shared" si="397"/>
        <v>419799</v>
      </c>
      <c r="Q6458" t="e">
        <f>+VLOOKUP(O6458,'Bảng kê HĐ 2022'!N$1912:R$4434,4,0)</f>
        <v>#N/A</v>
      </c>
      <c r="R6458" t="e">
        <f>+VLOOKUP(O6458,'Hàng trả'!#REF!,2,0)</f>
        <v>#REF!</v>
      </c>
    </row>
    <row r="6459" spans="1:18" hidden="1" x14ac:dyDescent="0.3">
      <c r="A6459" s="10">
        <v>11</v>
      </c>
      <c r="B6459" s="64"/>
      <c r="C6459" s="6" t="s">
        <v>20411</v>
      </c>
      <c r="D6459" s="7">
        <v>44863</v>
      </c>
      <c r="E6459" s="8" t="s">
        <v>17814</v>
      </c>
      <c r="F6459" s="9">
        <v>1379866</v>
      </c>
      <c r="G6459" s="8" t="s">
        <v>17662</v>
      </c>
      <c r="H6459" s="9">
        <v>144886</v>
      </c>
      <c r="I6459" s="69"/>
      <c r="J6459" s="70"/>
      <c r="K6459" s="71"/>
      <c r="L6459" s="77"/>
      <c r="M6459" s="78"/>
      <c r="N6459" t="str">
        <f t="shared" si="395"/>
        <v>49375</v>
      </c>
      <c r="O6459">
        <f t="shared" si="396"/>
        <v>49375</v>
      </c>
      <c r="P6459" s="29">
        <f t="shared" si="397"/>
        <v>1379866</v>
      </c>
      <c r="Q6459" t="e">
        <f>+VLOOKUP(O6459,'Bảng kê HĐ 2022'!N$1912:R$4434,4,0)</f>
        <v>#N/A</v>
      </c>
      <c r="R6459" t="e">
        <f>+VLOOKUP(O6459,'Hàng trả'!#REF!,2,0)</f>
        <v>#REF!</v>
      </c>
    </row>
    <row r="6460" spans="1:18" hidden="1" x14ac:dyDescent="0.3">
      <c r="A6460" s="10">
        <v>11</v>
      </c>
      <c r="B6460" s="64"/>
      <c r="C6460" s="6" t="s">
        <v>20412</v>
      </c>
      <c r="D6460" s="7">
        <v>44845</v>
      </c>
      <c r="E6460" s="8" t="s">
        <v>17814</v>
      </c>
      <c r="F6460" s="9">
        <v>1137717</v>
      </c>
      <c r="G6460" s="8" t="s">
        <v>17662</v>
      </c>
      <c r="H6460" s="9">
        <v>119460</v>
      </c>
      <c r="I6460" s="69"/>
      <c r="J6460" s="70"/>
      <c r="K6460" s="71"/>
      <c r="L6460" s="77"/>
      <c r="M6460" s="78"/>
      <c r="N6460" t="str">
        <f t="shared" si="395"/>
        <v>47017</v>
      </c>
      <c r="O6460">
        <f t="shared" si="396"/>
        <v>47017</v>
      </c>
      <c r="P6460" s="29">
        <f t="shared" si="397"/>
        <v>1137717</v>
      </c>
      <c r="Q6460" t="e">
        <f>+VLOOKUP(O6460,'Bảng kê HĐ 2022'!N$1912:R$4434,4,0)</f>
        <v>#N/A</v>
      </c>
      <c r="R6460" t="e">
        <f>+VLOOKUP(O6460,'Hàng trả'!#REF!,2,0)</f>
        <v>#REF!</v>
      </c>
    </row>
    <row r="6461" spans="1:18" hidden="1" x14ac:dyDescent="0.3">
      <c r="A6461" s="10">
        <v>11</v>
      </c>
      <c r="B6461" s="64"/>
      <c r="C6461" s="6" t="s">
        <v>20413</v>
      </c>
      <c r="D6461" s="7">
        <v>44852</v>
      </c>
      <c r="E6461" s="8" t="s">
        <v>17814</v>
      </c>
      <c r="F6461" s="9">
        <v>917389</v>
      </c>
      <c r="G6461" s="8" t="s">
        <v>17662</v>
      </c>
      <c r="H6461" s="9">
        <v>96326</v>
      </c>
      <c r="I6461" s="69"/>
      <c r="J6461" s="70"/>
      <c r="K6461" s="71"/>
      <c r="L6461" s="77"/>
      <c r="M6461" s="78"/>
      <c r="N6461" t="str">
        <f t="shared" si="395"/>
        <v>48039</v>
      </c>
      <c r="O6461">
        <f t="shared" si="396"/>
        <v>48039</v>
      </c>
      <c r="P6461" s="29">
        <f t="shared" si="397"/>
        <v>917389</v>
      </c>
      <c r="Q6461" t="e">
        <f>+VLOOKUP(O6461,'Bảng kê HĐ 2022'!N$1912:R$4434,4,0)</f>
        <v>#N/A</v>
      </c>
      <c r="R6461" t="e">
        <f>+VLOOKUP(O6461,'Hàng trả'!#REF!,2,0)</f>
        <v>#REF!</v>
      </c>
    </row>
    <row r="6462" spans="1:18" hidden="1" x14ac:dyDescent="0.3">
      <c r="A6462" s="10">
        <v>11</v>
      </c>
      <c r="B6462" s="64"/>
      <c r="C6462" s="6" t="s">
        <v>20414</v>
      </c>
      <c r="D6462" s="7">
        <v>44845</v>
      </c>
      <c r="E6462" s="8" t="s">
        <v>20138</v>
      </c>
      <c r="F6462" s="9">
        <v>1267223</v>
      </c>
      <c r="G6462" s="8" t="s">
        <v>17662</v>
      </c>
      <c r="H6462" s="9">
        <v>133058</v>
      </c>
      <c r="I6462" s="69"/>
      <c r="J6462" s="70"/>
      <c r="K6462" s="71"/>
      <c r="L6462" s="77"/>
      <c r="M6462" s="78"/>
      <c r="N6462" t="str">
        <f t="shared" si="395"/>
        <v>47047</v>
      </c>
      <c r="O6462">
        <f t="shared" si="396"/>
        <v>47047</v>
      </c>
      <c r="P6462" s="29">
        <f t="shared" si="397"/>
        <v>1267223</v>
      </c>
      <c r="Q6462" t="e">
        <f>+VLOOKUP(O6462,'Bảng kê HĐ 2022'!N$1912:R$4434,4,0)</f>
        <v>#N/A</v>
      </c>
      <c r="R6462" t="e">
        <f>+VLOOKUP(O6462,'Hàng trả'!#REF!,2,0)</f>
        <v>#REF!</v>
      </c>
    </row>
    <row r="6463" spans="1:18" hidden="1" x14ac:dyDescent="0.3">
      <c r="A6463" s="10">
        <v>11</v>
      </c>
      <c r="B6463" s="64"/>
      <c r="C6463" s="6" t="s">
        <v>20415</v>
      </c>
      <c r="D6463" s="7">
        <v>44851</v>
      </c>
      <c r="E6463" s="8" t="s">
        <v>17814</v>
      </c>
      <c r="F6463" s="9">
        <v>419799</v>
      </c>
      <c r="G6463" s="8" t="s">
        <v>17662</v>
      </c>
      <c r="H6463" s="9">
        <v>44079</v>
      </c>
      <c r="I6463" s="69"/>
      <c r="J6463" s="70"/>
      <c r="K6463" s="71"/>
      <c r="L6463" s="77"/>
      <c r="M6463" s="78"/>
      <c r="N6463" t="str">
        <f t="shared" si="395"/>
        <v>47883</v>
      </c>
      <c r="O6463">
        <f t="shared" si="396"/>
        <v>47883</v>
      </c>
      <c r="P6463" s="29">
        <f t="shared" si="397"/>
        <v>419799</v>
      </c>
      <c r="Q6463" t="e">
        <f>+VLOOKUP(O6463,'Bảng kê HĐ 2022'!N$1912:R$4434,4,0)</f>
        <v>#N/A</v>
      </c>
      <c r="R6463" t="e">
        <f>+VLOOKUP(O6463,'Hàng trả'!#REF!,2,0)</f>
        <v>#REF!</v>
      </c>
    </row>
    <row r="6464" spans="1:18" hidden="1" x14ac:dyDescent="0.3">
      <c r="A6464" s="10">
        <v>11</v>
      </c>
      <c r="B6464" s="64"/>
      <c r="C6464" s="6" t="s">
        <v>20416</v>
      </c>
      <c r="D6464" s="7">
        <v>44852</v>
      </c>
      <c r="E6464" s="8" t="s">
        <v>20138</v>
      </c>
      <c r="F6464" s="9">
        <v>419799</v>
      </c>
      <c r="G6464" s="8" t="s">
        <v>17662</v>
      </c>
      <c r="H6464" s="9">
        <v>44079</v>
      </c>
      <c r="I6464" s="69"/>
      <c r="J6464" s="70"/>
      <c r="K6464" s="71"/>
      <c r="L6464" s="77"/>
      <c r="M6464" s="78"/>
      <c r="N6464" t="str">
        <f t="shared" si="395"/>
        <v>48024</v>
      </c>
      <c r="O6464">
        <f t="shared" si="396"/>
        <v>48024</v>
      </c>
      <c r="P6464" s="29">
        <f t="shared" si="397"/>
        <v>419799</v>
      </c>
      <c r="Q6464" t="e">
        <f>+VLOOKUP(O6464,'Bảng kê HĐ 2022'!N$1912:R$4434,4,0)</f>
        <v>#N/A</v>
      </c>
      <c r="R6464" t="e">
        <f>+VLOOKUP(O6464,'Hàng trả'!#REF!,2,0)</f>
        <v>#REF!</v>
      </c>
    </row>
    <row r="6465" spans="1:18" hidden="1" x14ac:dyDescent="0.3">
      <c r="A6465" s="10">
        <v>11</v>
      </c>
      <c r="B6465" s="64"/>
      <c r="C6465" s="6" t="s">
        <v>20417</v>
      </c>
      <c r="D6465" s="7">
        <v>44852</v>
      </c>
      <c r="E6465" s="8" t="s">
        <v>20256</v>
      </c>
      <c r="F6465" s="9">
        <v>419799</v>
      </c>
      <c r="G6465" s="8" t="s">
        <v>17662</v>
      </c>
      <c r="H6465" s="9">
        <v>44079</v>
      </c>
      <c r="I6465" s="69"/>
      <c r="J6465" s="70"/>
      <c r="K6465" s="71"/>
      <c r="L6465" s="77"/>
      <c r="M6465" s="78"/>
      <c r="N6465" t="str">
        <f t="shared" si="395"/>
        <v>47972</v>
      </c>
      <c r="O6465">
        <f t="shared" si="396"/>
        <v>47972</v>
      </c>
      <c r="P6465" s="29">
        <f t="shared" si="397"/>
        <v>419799</v>
      </c>
      <c r="Q6465" t="e">
        <f>+VLOOKUP(O6465,'Bảng kê HĐ 2022'!N$1912:R$4434,4,0)</f>
        <v>#N/A</v>
      </c>
      <c r="R6465" t="e">
        <f>+VLOOKUP(O6465,'Hàng trả'!#REF!,2,0)</f>
        <v>#REF!</v>
      </c>
    </row>
    <row r="6466" spans="1:18" hidden="1" x14ac:dyDescent="0.3">
      <c r="A6466" s="10">
        <v>11</v>
      </c>
      <c r="B6466" s="64"/>
      <c r="C6466" s="6" t="s">
        <v>20418</v>
      </c>
      <c r="D6466" s="7">
        <v>44852</v>
      </c>
      <c r="E6466" s="8" t="s">
        <v>20256</v>
      </c>
      <c r="F6466" s="9">
        <v>419799</v>
      </c>
      <c r="G6466" s="8" t="s">
        <v>17662</v>
      </c>
      <c r="H6466" s="9">
        <v>44079</v>
      </c>
      <c r="I6466" s="69"/>
      <c r="J6466" s="70"/>
      <c r="K6466" s="71"/>
      <c r="L6466" s="77"/>
      <c r="M6466" s="78"/>
      <c r="N6466" t="str">
        <f t="shared" si="395"/>
        <v>47973</v>
      </c>
      <c r="O6466">
        <f t="shared" si="396"/>
        <v>47973</v>
      </c>
      <c r="P6466" s="29">
        <f t="shared" si="397"/>
        <v>419799</v>
      </c>
      <c r="Q6466" t="e">
        <f>+VLOOKUP(O6466,'Bảng kê HĐ 2022'!N$1912:R$4434,4,0)</f>
        <v>#N/A</v>
      </c>
      <c r="R6466" t="e">
        <f>+VLOOKUP(O6466,'Hàng trả'!#REF!,2,0)</f>
        <v>#REF!</v>
      </c>
    </row>
    <row r="6467" spans="1:18" hidden="1" x14ac:dyDescent="0.3">
      <c r="A6467" s="10">
        <v>11</v>
      </c>
      <c r="B6467" s="64"/>
      <c r="C6467" s="6" t="s">
        <v>20419</v>
      </c>
      <c r="D6467" s="7">
        <v>44859</v>
      </c>
      <c r="E6467" s="8" t="s">
        <v>20420</v>
      </c>
      <c r="F6467" s="9">
        <v>1038160</v>
      </c>
      <c r="G6467" s="8" t="s">
        <v>17662</v>
      </c>
      <c r="H6467" s="9">
        <v>109007</v>
      </c>
      <c r="I6467" s="69"/>
      <c r="J6467" s="70"/>
      <c r="K6467" s="71"/>
      <c r="L6467" s="77"/>
      <c r="M6467" s="78"/>
      <c r="N6467" t="str">
        <f t="shared" si="395"/>
        <v>48852</v>
      </c>
      <c r="O6467">
        <f t="shared" si="396"/>
        <v>48852</v>
      </c>
      <c r="P6467" s="29">
        <f t="shared" si="397"/>
        <v>1038160</v>
      </c>
      <c r="Q6467" t="e">
        <f>+VLOOKUP(O6467,'Bảng kê HĐ 2022'!N$1912:R$4434,4,0)</f>
        <v>#N/A</v>
      </c>
      <c r="R6467" t="e">
        <f>+VLOOKUP(O6467,'Hàng trả'!#REF!,2,0)</f>
        <v>#REF!</v>
      </c>
    </row>
    <row r="6468" spans="1:18" hidden="1" x14ac:dyDescent="0.3">
      <c r="A6468" s="10">
        <v>11</v>
      </c>
      <c r="B6468" s="64"/>
      <c r="C6468" s="6" t="s">
        <v>20421</v>
      </c>
      <c r="D6468" s="7">
        <v>44851</v>
      </c>
      <c r="E6468" s="8" t="s">
        <v>20124</v>
      </c>
      <c r="F6468" s="9">
        <v>419799</v>
      </c>
      <c r="G6468" s="8" t="s">
        <v>17662</v>
      </c>
      <c r="H6468" s="9">
        <v>44079</v>
      </c>
      <c r="I6468" s="69"/>
      <c r="J6468" s="70"/>
      <c r="K6468" s="71"/>
      <c r="L6468" s="77"/>
      <c r="M6468" s="78"/>
      <c r="N6468" t="str">
        <f t="shared" si="395"/>
        <v>47776</v>
      </c>
      <c r="O6468">
        <f t="shared" si="396"/>
        <v>47776</v>
      </c>
      <c r="P6468" s="29">
        <f t="shared" si="397"/>
        <v>419799</v>
      </c>
      <c r="Q6468" t="e">
        <f>+VLOOKUP(O6468,'Bảng kê HĐ 2022'!N$1912:R$4434,4,0)</f>
        <v>#N/A</v>
      </c>
      <c r="R6468" t="e">
        <f>+VLOOKUP(O6468,'Hàng trả'!#REF!,2,0)</f>
        <v>#REF!</v>
      </c>
    </row>
    <row r="6469" spans="1:18" hidden="1" x14ac:dyDescent="0.3">
      <c r="A6469" s="10">
        <v>11</v>
      </c>
      <c r="B6469" s="64"/>
      <c r="C6469" s="6" t="s">
        <v>20422</v>
      </c>
      <c r="D6469" s="7">
        <v>44854</v>
      </c>
      <c r="E6469" s="8" t="s">
        <v>20124</v>
      </c>
      <c r="F6469" s="9">
        <v>1556818</v>
      </c>
      <c r="G6469" s="8" t="s">
        <v>17662</v>
      </c>
      <c r="H6469" s="9">
        <v>163466</v>
      </c>
      <c r="I6469" s="69"/>
      <c r="J6469" s="70"/>
      <c r="K6469" s="71"/>
      <c r="L6469" s="77"/>
      <c r="M6469" s="78"/>
      <c r="N6469" t="str">
        <f t="shared" si="395"/>
        <v>48532</v>
      </c>
      <c r="O6469">
        <f t="shared" si="396"/>
        <v>48532</v>
      </c>
      <c r="P6469" s="29">
        <f t="shared" si="397"/>
        <v>1556818</v>
      </c>
      <c r="Q6469" t="e">
        <f>+VLOOKUP(O6469,'Bảng kê HĐ 2022'!N$1912:R$4434,4,0)</f>
        <v>#N/A</v>
      </c>
      <c r="R6469" t="e">
        <f>+VLOOKUP(O6469,'Hàng trả'!#REF!,2,0)</f>
        <v>#REF!</v>
      </c>
    </row>
    <row r="6470" spans="1:18" hidden="1" x14ac:dyDescent="0.3">
      <c r="A6470" s="10">
        <v>11</v>
      </c>
      <c r="B6470" s="64"/>
      <c r="C6470" s="6" t="s">
        <v>20423</v>
      </c>
      <c r="D6470" s="7">
        <v>44862</v>
      </c>
      <c r="E6470" s="8" t="s">
        <v>20124</v>
      </c>
      <c r="F6470" s="9">
        <v>1841384</v>
      </c>
      <c r="G6470" s="8" t="s">
        <v>17662</v>
      </c>
      <c r="H6470" s="9">
        <v>193345</v>
      </c>
      <c r="I6470" s="69"/>
      <c r="J6470" s="70"/>
      <c r="K6470" s="71"/>
      <c r="L6470" s="77"/>
      <c r="M6470" s="78"/>
      <c r="N6470" t="str">
        <f t="shared" si="395"/>
        <v>49371</v>
      </c>
      <c r="O6470">
        <f t="shared" si="396"/>
        <v>49371</v>
      </c>
      <c r="P6470" s="29">
        <f t="shared" si="397"/>
        <v>1841384</v>
      </c>
      <c r="Q6470" t="e">
        <f>+VLOOKUP(O6470,'Bảng kê HĐ 2022'!N$1912:R$4434,4,0)</f>
        <v>#N/A</v>
      </c>
      <c r="R6470" t="e">
        <f>+VLOOKUP(O6470,'Hàng trả'!#REF!,2,0)</f>
        <v>#REF!</v>
      </c>
    </row>
    <row r="6471" spans="1:18" hidden="1" x14ac:dyDescent="0.3">
      <c r="A6471" s="10">
        <v>11</v>
      </c>
      <c r="B6471" s="64"/>
      <c r="C6471" s="6" t="s">
        <v>20424</v>
      </c>
      <c r="D6471" s="7">
        <v>44861</v>
      </c>
      <c r="E6471" s="8" t="s">
        <v>20420</v>
      </c>
      <c r="F6471" s="9">
        <v>835430</v>
      </c>
      <c r="G6471" s="8" t="s">
        <v>17662</v>
      </c>
      <c r="H6471" s="9">
        <v>87720</v>
      </c>
      <c r="I6471" s="69"/>
      <c r="J6471" s="70"/>
      <c r="K6471" s="71"/>
      <c r="L6471" s="77"/>
      <c r="M6471" s="78"/>
      <c r="N6471" t="str">
        <f t="shared" si="395"/>
        <v>49097</v>
      </c>
      <c r="O6471">
        <f t="shared" si="396"/>
        <v>49097</v>
      </c>
      <c r="P6471" s="29">
        <f t="shared" si="397"/>
        <v>835430</v>
      </c>
      <c r="Q6471" t="e">
        <f>+VLOOKUP(O6471,'Bảng kê HĐ 2022'!N$1912:R$4434,4,0)</f>
        <v>#N/A</v>
      </c>
      <c r="R6471" t="e">
        <f>+VLOOKUP(O6471,'Hàng trả'!#REF!,2,0)</f>
        <v>#REF!</v>
      </c>
    </row>
    <row r="6472" spans="1:18" hidden="1" x14ac:dyDescent="0.3">
      <c r="A6472" s="10">
        <v>11</v>
      </c>
      <c r="B6472" s="64"/>
      <c r="C6472" s="6" t="s">
        <v>20425</v>
      </c>
      <c r="D6472" s="7">
        <v>44854</v>
      </c>
      <c r="E6472" s="8" t="s">
        <v>10205</v>
      </c>
      <c r="F6472" s="9">
        <v>1190607</v>
      </c>
      <c r="G6472" s="8" t="s">
        <v>17662</v>
      </c>
      <c r="H6472" s="9">
        <v>125014</v>
      </c>
      <c r="I6472" s="69"/>
      <c r="J6472" s="70"/>
      <c r="K6472" s="71"/>
      <c r="L6472" s="77"/>
      <c r="M6472" s="78"/>
      <c r="N6472" t="str">
        <f t="shared" si="395"/>
        <v>48558</v>
      </c>
      <c r="O6472">
        <f t="shared" si="396"/>
        <v>48558</v>
      </c>
      <c r="P6472" s="29">
        <f t="shared" si="397"/>
        <v>1190607</v>
      </c>
      <c r="Q6472" t="e">
        <f>+VLOOKUP(O6472,'Bảng kê HĐ 2022'!N$1912:R$4434,4,0)</f>
        <v>#N/A</v>
      </c>
      <c r="R6472" t="e">
        <f>+VLOOKUP(O6472,'Hàng trả'!#REF!,2,0)</f>
        <v>#REF!</v>
      </c>
    </row>
    <row r="6473" spans="1:18" hidden="1" x14ac:dyDescent="0.3">
      <c r="A6473" s="10">
        <v>11</v>
      </c>
      <c r="B6473" s="64"/>
      <c r="C6473" s="6" t="s">
        <v>20426</v>
      </c>
      <c r="D6473" s="7">
        <v>44859</v>
      </c>
      <c r="E6473" s="8" t="s">
        <v>20427</v>
      </c>
      <c r="F6473" s="9">
        <v>805833</v>
      </c>
      <c r="G6473" s="8" t="s">
        <v>17662</v>
      </c>
      <c r="H6473" s="9">
        <v>84612</v>
      </c>
      <c r="I6473" s="69"/>
      <c r="J6473" s="70"/>
      <c r="K6473" s="71"/>
      <c r="L6473" s="77"/>
      <c r="M6473" s="78"/>
      <c r="N6473" t="str">
        <f t="shared" ref="N6473:N6536" si="398">+RIGHT(C6473,5)</f>
        <v>48841</v>
      </c>
      <c r="O6473">
        <f t="shared" ref="O6473:O6536" si="399">+N6473*1</f>
        <v>48841</v>
      </c>
      <c r="P6473" s="29">
        <f t="shared" ref="P6473:P6536" si="400">+F6473</f>
        <v>805833</v>
      </c>
      <c r="Q6473" t="e">
        <f>+VLOOKUP(O6473,'Bảng kê HĐ 2022'!N$1912:R$4434,4,0)</f>
        <v>#N/A</v>
      </c>
      <c r="R6473" t="e">
        <f>+VLOOKUP(O6473,'Hàng trả'!#REF!,2,0)</f>
        <v>#REF!</v>
      </c>
    </row>
    <row r="6474" spans="1:18" hidden="1" x14ac:dyDescent="0.3">
      <c r="A6474" s="10">
        <v>11</v>
      </c>
      <c r="B6474" s="64"/>
      <c r="C6474" s="6" t="s">
        <v>20428</v>
      </c>
      <c r="D6474" s="7">
        <v>44845</v>
      </c>
      <c r="E6474" s="8" t="s">
        <v>17814</v>
      </c>
      <c r="F6474" s="9">
        <v>599713</v>
      </c>
      <c r="G6474" s="8" t="s">
        <v>17662</v>
      </c>
      <c r="H6474" s="9">
        <v>62970</v>
      </c>
      <c r="I6474" s="69"/>
      <c r="J6474" s="70"/>
      <c r="K6474" s="71"/>
      <c r="L6474" s="77"/>
      <c r="M6474" s="78"/>
      <c r="N6474" t="str">
        <f t="shared" si="398"/>
        <v>47059</v>
      </c>
      <c r="O6474">
        <f t="shared" si="399"/>
        <v>47059</v>
      </c>
      <c r="P6474" s="29">
        <f t="shared" si="400"/>
        <v>599713</v>
      </c>
      <c r="Q6474" t="e">
        <f>+VLOOKUP(O6474,'Bảng kê HĐ 2022'!N$1912:R$4434,4,0)</f>
        <v>#N/A</v>
      </c>
      <c r="R6474" t="e">
        <f>+VLOOKUP(O6474,'Hàng trả'!#REF!,2,0)</f>
        <v>#REF!</v>
      </c>
    </row>
    <row r="6475" spans="1:18" hidden="1" x14ac:dyDescent="0.3">
      <c r="A6475" s="10">
        <v>11</v>
      </c>
      <c r="B6475" s="64"/>
      <c r="C6475" s="6" t="s">
        <v>20429</v>
      </c>
      <c r="D6475" s="7">
        <v>44856</v>
      </c>
      <c r="E6475" s="8" t="s">
        <v>17814</v>
      </c>
      <c r="F6475" s="9">
        <v>419799</v>
      </c>
      <c r="G6475" s="8" t="s">
        <v>17662</v>
      </c>
      <c r="H6475" s="9">
        <v>44079</v>
      </c>
      <c r="I6475" s="69"/>
      <c r="J6475" s="70"/>
      <c r="K6475" s="71"/>
      <c r="L6475" s="77"/>
      <c r="M6475" s="78"/>
      <c r="N6475" t="str">
        <f t="shared" si="398"/>
        <v>48679</v>
      </c>
      <c r="O6475">
        <f t="shared" si="399"/>
        <v>48679</v>
      </c>
      <c r="P6475" s="29">
        <f t="shared" si="400"/>
        <v>419799</v>
      </c>
      <c r="Q6475" t="e">
        <f>+VLOOKUP(O6475,'Bảng kê HĐ 2022'!N$1912:R$4434,4,0)</f>
        <v>#N/A</v>
      </c>
      <c r="R6475" t="e">
        <f>+VLOOKUP(O6475,'Hàng trả'!#REF!,2,0)</f>
        <v>#REF!</v>
      </c>
    </row>
    <row r="6476" spans="1:18" hidden="1" x14ac:dyDescent="0.3">
      <c r="A6476" s="10">
        <v>11</v>
      </c>
      <c r="B6476" s="64"/>
      <c r="C6476" s="6" t="s">
        <v>20430</v>
      </c>
      <c r="D6476" s="7">
        <v>44837</v>
      </c>
      <c r="E6476" s="8" t="s">
        <v>17814</v>
      </c>
      <c r="F6476" s="9">
        <v>239885</v>
      </c>
      <c r="G6476" s="8" t="s">
        <v>17662</v>
      </c>
      <c r="H6476" s="9">
        <v>25188</v>
      </c>
      <c r="I6476" s="69"/>
      <c r="J6476" s="70"/>
      <c r="K6476" s="71"/>
      <c r="L6476" s="77"/>
      <c r="M6476" s="78"/>
      <c r="N6476" t="str">
        <f t="shared" si="398"/>
        <v>45744</v>
      </c>
      <c r="O6476">
        <f t="shared" si="399"/>
        <v>45744</v>
      </c>
      <c r="P6476" s="29">
        <f t="shared" si="400"/>
        <v>239885</v>
      </c>
      <c r="Q6476" t="e">
        <f>+VLOOKUP(O6476,'Bảng kê HĐ 2022'!N$1912:R$4434,4,0)</f>
        <v>#N/A</v>
      </c>
      <c r="R6476" t="e">
        <f>+VLOOKUP(O6476,'Hàng trả'!#REF!,2,0)</f>
        <v>#REF!</v>
      </c>
    </row>
    <row r="6477" spans="1:18" hidden="1" x14ac:dyDescent="0.3">
      <c r="A6477" s="10">
        <v>11</v>
      </c>
      <c r="B6477" s="64"/>
      <c r="C6477" s="6" t="s">
        <v>20431</v>
      </c>
      <c r="D6477" s="7">
        <v>44838</v>
      </c>
      <c r="E6477" s="8" t="s">
        <v>17984</v>
      </c>
      <c r="F6477" s="9">
        <v>350288</v>
      </c>
      <c r="G6477" s="8" t="s">
        <v>17662</v>
      </c>
      <c r="H6477" s="9">
        <v>36780</v>
      </c>
      <c r="I6477" s="69"/>
      <c r="J6477" s="70"/>
      <c r="K6477" s="71"/>
      <c r="L6477" s="77"/>
      <c r="M6477" s="78"/>
      <c r="N6477" t="str">
        <f t="shared" si="398"/>
        <v>45847</v>
      </c>
      <c r="O6477">
        <f t="shared" si="399"/>
        <v>45847</v>
      </c>
      <c r="P6477" s="29">
        <f t="shared" si="400"/>
        <v>350288</v>
      </c>
      <c r="Q6477" t="e">
        <f>+VLOOKUP(O6477,'Bảng kê HĐ 2022'!N$1912:R$4434,4,0)</f>
        <v>#N/A</v>
      </c>
      <c r="R6477" t="e">
        <f>+VLOOKUP(O6477,'Hàng trả'!#REF!,2,0)</f>
        <v>#REF!</v>
      </c>
    </row>
    <row r="6478" spans="1:18" hidden="1" x14ac:dyDescent="0.3">
      <c r="A6478" s="10">
        <v>11</v>
      </c>
      <c r="B6478" s="64"/>
      <c r="C6478" s="6" t="s">
        <v>20432</v>
      </c>
      <c r="D6478" s="7">
        <v>44839</v>
      </c>
      <c r="E6478" s="8" t="s">
        <v>17814</v>
      </c>
      <c r="F6478" s="9">
        <v>400506</v>
      </c>
      <c r="G6478" s="8" t="s">
        <v>17662</v>
      </c>
      <c r="H6478" s="9">
        <v>42053</v>
      </c>
      <c r="I6478" s="69"/>
      <c r="J6478" s="70"/>
      <c r="K6478" s="71"/>
      <c r="L6478" s="77"/>
      <c r="M6478" s="78"/>
      <c r="N6478" t="str">
        <f t="shared" si="398"/>
        <v>45894</v>
      </c>
      <c r="O6478">
        <f t="shared" si="399"/>
        <v>45894</v>
      </c>
      <c r="P6478" s="29">
        <f t="shared" si="400"/>
        <v>400506</v>
      </c>
      <c r="Q6478" t="e">
        <f>+VLOOKUP(O6478,'Bảng kê HĐ 2022'!N$1912:R$4434,4,0)</f>
        <v>#N/A</v>
      </c>
      <c r="R6478" t="e">
        <f>+VLOOKUP(O6478,'Hàng trả'!#REF!,2,0)</f>
        <v>#REF!</v>
      </c>
    </row>
    <row r="6479" spans="1:18" hidden="1" x14ac:dyDescent="0.3">
      <c r="A6479" s="10">
        <v>11</v>
      </c>
      <c r="B6479" s="64"/>
      <c r="C6479" s="6" t="s">
        <v>20433</v>
      </c>
      <c r="D6479" s="7">
        <v>44841</v>
      </c>
      <c r="E6479" s="8" t="s">
        <v>17814</v>
      </c>
      <c r="F6479" s="9">
        <v>760334</v>
      </c>
      <c r="G6479" s="8" t="s">
        <v>17662</v>
      </c>
      <c r="H6479" s="9">
        <v>79835</v>
      </c>
      <c r="I6479" s="69"/>
      <c r="J6479" s="70"/>
      <c r="K6479" s="71"/>
      <c r="L6479" s="77"/>
      <c r="M6479" s="78"/>
      <c r="N6479" t="str">
        <f t="shared" si="398"/>
        <v>46608</v>
      </c>
      <c r="O6479">
        <f t="shared" si="399"/>
        <v>46608</v>
      </c>
      <c r="P6479" s="29">
        <f t="shared" si="400"/>
        <v>760334</v>
      </c>
      <c r="Q6479" t="e">
        <f>+VLOOKUP(O6479,'Bảng kê HĐ 2022'!N$1912:R$4434,4,0)</f>
        <v>#N/A</v>
      </c>
      <c r="R6479" t="e">
        <f>+VLOOKUP(O6479,'Hàng trả'!#REF!,2,0)</f>
        <v>#REF!</v>
      </c>
    </row>
    <row r="6480" spans="1:18" hidden="1" x14ac:dyDescent="0.3">
      <c r="A6480" s="10">
        <v>11</v>
      </c>
      <c r="B6480" s="64"/>
      <c r="C6480" s="6" t="s">
        <v>20434</v>
      </c>
      <c r="D6480" s="7">
        <v>44839</v>
      </c>
      <c r="E6480" s="8" t="s">
        <v>18914</v>
      </c>
      <c r="F6480" s="9">
        <v>870696</v>
      </c>
      <c r="G6480" s="8" t="s">
        <v>17662</v>
      </c>
      <c r="H6480" s="9">
        <v>91423</v>
      </c>
      <c r="I6480" s="69"/>
      <c r="J6480" s="70"/>
      <c r="K6480" s="71"/>
      <c r="L6480" s="77"/>
      <c r="M6480" s="78"/>
      <c r="N6480" t="str">
        <f t="shared" si="398"/>
        <v>45890</v>
      </c>
      <c r="O6480">
        <f t="shared" si="399"/>
        <v>45890</v>
      </c>
      <c r="P6480" s="29">
        <f t="shared" si="400"/>
        <v>870696</v>
      </c>
      <c r="Q6480" t="e">
        <f>+VLOOKUP(O6480,'Bảng kê HĐ 2022'!N$1912:R$4434,4,0)</f>
        <v>#N/A</v>
      </c>
      <c r="R6480" t="e">
        <f>+VLOOKUP(O6480,'Hàng trả'!#REF!,2,0)</f>
        <v>#REF!</v>
      </c>
    </row>
    <row r="6481" spans="1:18" hidden="1" x14ac:dyDescent="0.3">
      <c r="A6481" s="10">
        <v>11</v>
      </c>
      <c r="B6481" s="64"/>
      <c r="C6481" s="6" t="s">
        <v>20435</v>
      </c>
      <c r="D6481" s="7">
        <v>44840</v>
      </c>
      <c r="E6481" s="8" t="s">
        <v>18917</v>
      </c>
      <c r="F6481" s="9">
        <v>1639197</v>
      </c>
      <c r="G6481" s="8" t="s">
        <v>17662</v>
      </c>
      <c r="H6481" s="9">
        <v>172116</v>
      </c>
      <c r="I6481" s="69"/>
      <c r="J6481" s="70"/>
      <c r="K6481" s="71"/>
      <c r="L6481" s="77"/>
      <c r="M6481" s="78"/>
      <c r="N6481" t="str">
        <f t="shared" si="398"/>
        <v>46354</v>
      </c>
      <c r="O6481">
        <f t="shared" si="399"/>
        <v>46354</v>
      </c>
      <c r="P6481" s="29">
        <f t="shared" si="400"/>
        <v>1639197</v>
      </c>
      <c r="Q6481" t="e">
        <f>+VLOOKUP(O6481,'Bảng kê HĐ 2022'!N$1912:R$4434,4,0)</f>
        <v>#N/A</v>
      </c>
      <c r="R6481" t="e">
        <f>+VLOOKUP(O6481,'Hàng trả'!#REF!,2,0)</f>
        <v>#REF!</v>
      </c>
    </row>
    <row r="6482" spans="1:18" hidden="1" x14ac:dyDescent="0.3">
      <c r="A6482" s="10">
        <v>11</v>
      </c>
      <c r="B6482" s="64"/>
      <c r="C6482" s="6" t="s">
        <v>20436</v>
      </c>
      <c r="D6482" s="7">
        <v>44842</v>
      </c>
      <c r="E6482" s="8" t="s">
        <v>20284</v>
      </c>
      <c r="F6482" s="9">
        <v>1150454</v>
      </c>
      <c r="G6482" s="8" t="s">
        <v>17662</v>
      </c>
      <c r="H6482" s="9">
        <v>120798</v>
      </c>
      <c r="I6482" s="69"/>
      <c r="J6482" s="70"/>
      <c r="K6482" s="71"/>
      <c r="L6482" s="77"/>
      <c r="M6482" s="78"/>
      <c r="N6482" t="str">
        <f t="shared" si="398"/>
        <v>46863</v>
      </c>
      <c r="O6482">
        <f t="shared" si="399"/>
        <v>46863</v>
      </c>
      <c r="P6482" s="29">
        <f t="shared" si="400"/>
        <v>1150454</v>
      </c>
      <c r="Q6482" t="e">
        <f>+VLOOKUP(O6482,'Bảng kê HĐ 2022'!N$1912:R$4434,4,0)</f>
        <v>#N/A</v>
      </c>
      <c r="R6482" t="e">
        <f>+VLOOKUP(O6482,'Hàng trả'!#REF!,2,0)</f>
        <v>#REF!</v>
      </c>
    </row>
    <row r="6483" spans="1:18" hidden="1" x14ac:dyDescent="0.3">
      <c r="A6483" s="10">
        <v>11</v>
      </c>
      <c r="B6483" s="64"/>
      <c r="C6483" s="6" t="s">
        <v>20437</v>
      </c>
      <c r="D6483" s="7">
        <v>44840</v>
      </c>
      <c r="E6483" s="8" t="s">
        <v>20214</v>
      </c>
      <c r="F6483" s="9">
        <v>627264</v>
      </c>
      <c r="G6483" s="8" t="s">
        <v>17662</v>
      </c>
      <c r="H6483" s="9">
        <v>65863</v>
      </c>
      <c r="I6483" s="69"/>
      <c r="J6483" s="70"/>
      <c r="K6483" s="71"/>
      <c r="L6483" s="77"/>
      <c r="M6483" s="78"/>
      <c r="N6483" t="str">
        <f t="shared" si="398"/>
        <v>46224</v>
      </c>
      <c r="O6483">
        <f t="shared" si="399"/>
        <v>46224</v>
      </c>
      <c r="P6483" s="29">
        <f t="shared" si="400"/>
        <v>627264</v>
      </c>
      <c r="Q6483" t="e">
        <f>+VLOOKUP(O6483,'Bảng kê HĐ 2022'!N$1912:R$4434,4,0)</f>
        <v>#N/A</v>
      </c>
      <c r="R6483" t="e">
        <f>+VLOOKUP(O6483,'Hàng trả'!#REF!,2,0)</f>
        <v>#REF!</v>
      </c>
    </row>
    <row r="6484" spans="1:18" hidden="1" x14ac:dyDescent="0.3">
      <c r="A6484" s="10">
        <v>11</v>
      </c>
      <c r="B6484" s="64"/>
      <c r="C6484" s="6" t="s">
        <v>20438</v>
      </c>
      <c r="D6484" s="7">
        <v>44847</v>
      </c>
      <c r="E6484" s="8" t="s">
        <v>19160</v>
      </c>
      <c r="F6484" s="9">
        <v>760334</v>
      </c>
      <c r="G6484" s="8" t="s">
        <v>17662</v>
      </c>
      <c r="H6484" s="9">
        <v>79835</v>
      </c>
      <c r="I6484" s="69"/>
      <c r="J6484" s="70"/>
      <c r="K6484" s="71"/>
      <c r="L6484" s="77"/>
      <c r="M6484" s="78"/>
      <c r="N6484" t="str">
        <f t="shared" si="398"/>
        <v>47514</v>
      </c>
      <c r="O6484">
        <f t="shared" si="399"/>
        <v>47514</v>
      </c>
      <c r="P6484" s="29">
        <f t="shared" si="400"/>
        <v>760334</v>
      </c>
      <c r="Q6484" t="e">
        <f>+VLOOKUP(O6484,'Bảng kê HĐ 2022'!N$1912:R$4434,4,0)</f>
        <v>#N/A</v>
      </c>
      <c r="R6484" t="e">
        <f>+VLOOKUP(O6484,'Hàng trả'!#REF!,2,0)</f>
        <v>#REF!</v>
      </c>
    </row>
    <row r="6485" spans="1:18" hidden="1" x14ac:dyDescent="0.3">
      <c r="A6485" s="10">
        <v>11</v>
      </c>
      <c r="B6485" s="64"/>
      <c r="C6485" s="6" t="s">
        <v>20439</v>
      </c>
      <c r="D6485" s="7">
        <v>44838</v>
      </c>
      <c r="E6485" s="8" t="s">
        <v>10193</v>
      </c>
      <c r="F6485" s="9">
        <v>745602</v>
      </c>
      <c r="G6485" s="8" t="s">
        <v>17662</v>
      </c>
      <c r="H6485" s="9">
        <v>78288</v>
      </c>
      <c r="I6485" s="69"/>
      <c r="J6485" s="70"/>
      <c r="K6485" s="71"/>
      <c r="L6485" s="77"/>
      <c r="M6485" s="78"/>
      <c r="N6485" t="str">
        <f t="shared" si="398"/>
        <v>45829</v>
      </c>
      <c r="O6485">
        <f t="shared" si="399"/>
        <v>45829</v>
      </c>
      <c r="P6485" s="29">
        <f t="shared" si="400"/>
        <v>745602</v>
      </c>
      <c r="Q6485" t="e">
        <f>+VLOOKUP(O6485,'Bảng kê HĐ 2022'!N$1912:R$4434,4,0)</f>
        <v>#N/A</v>
      </c>
      <c r="R6485" t="e">
        <f>+VLOOKUP(O6485,'Hàng trả'!#REF!,2,0)</f>
        <v>#REF!</v>
      </c>
    </row>
    <row r="6486" spans="1:18" hidden="1" x14ac:dyDescent="0.3">
      <c r="A6486" s="10">
        <v>11</v>
      </c>
      <c r="B6486" s="64"/>
      <c r="C6486" s="6" t="s">
        <v>20440</v>
      </c>
      <c r="D6486" s="7">
        <v>44852</v>
      </c>
      <c r="E6486" s="8" t="s">
        <v>20190</v>
      </c>
      <c r="F6486" s="9">
        <v>419799</v>
      </c>
      <c r="G6486" s="8" t="s">
        <v>17662</v>
      </c>
      <c r="H6486" s="9">
        <v>44079</v>
      </c>
      <c r="I6486" s="69"/>
      <c r="J6486" s="70"/>
      <c r="K6486" s="71"/>
      <c r="L6486" s="77"/>
      <c r="M6486" s="78"/>
      <c r="N6486" t="str">
        <f t="shared" si="398"/>
        <v>47966</v>
      </c>
      <c r="O6486">
        <f t="shared" si="399"/>
        <v>47966</v>
      </c>
      <c r="P6486" s="29">
        <f t="shared" si="400"/>
        <v>419799</v>
      </c>
      <c r="Q6486" t="e">
        <f>+VLOOKUP(O6486,'Bảng kê HĐ 2022'!N$1912:R$4434,4,0)</f>
        <v>#N/A</v>
      </c>
      <c r="R6486" t="e">
        <f>+VLOOKUP(O6486,'Hàng trả'!#REF!,2,0)</f>
        <v>#REF!</v>
      </c>
    </row>
    <row r="6487" spans="1:18" hidden="1" x14ac:dyDescent="0.3">
      <c r="A6487" s="10">
        <v>11</v>
      </c>
      <c r="B6487" s="64"/>
      <c r="C6487" s="6" t="s">
        <v>20441</v>
      </c>
      <c r="D6487" s="7">
        <v>44856</v>
      </c>
      <c r="E6487" s="8" t="s">
        <v>20126</v>
      </c>
      <c r="F6487" s="9">
        <v>1651739</v>
      </c>
      <c r="G6487" s="8" t="s">
        <v>17662</v>
      </c>
      <c r="H6487" s="9">
        <v>173433</v>
      </c>
      <c r="I6487" s="69"/>
      <c r="J6487" s="70"/>
      <c r="K6487" s="71"/>
      <c r="L6487" s="77"/>
      <c r="M6487" s="78"/>
      <c r="N6487" t="str">
        <f t="shared" si="398"/>
        <v>48671</v>
      </c>
      <c r="O6487">
        <f t="shared" si="399"/>
        <v>48671</v>
      </c>
      <c r="P6487" s="29">
        <f t="shared" si="400"/>
        <v>1651739</v>
      </c>
      <c r="Q6487" t="e">
        <f>+VLOOKUP(O6487,'Bảng kê HĐ 2022'!N$1912:R$4434,4,0)</f>
        <v>#N/A</v>
      </c>
      <c r="R6487" t="e">
        <f>+VLOOKUP(O6487,'Hàng trả'!#REF!,2,0)</f>
        <v>#REF!</v>
      </c>
    </row>
    <row r="6488" spans="1:18" hidden="1" x14ac:dyDescent="0.3">
      <c r="A6488" s="10">
        <v>11</v>
      </c>
      <c r="B6488" s="64"/>
      <c r="C6488" s="6" t="s">
        <v>20442</v>
      </c>
      <c r="D6488" s="7">
        <v>44851</v>
      </c>
      <c r="E6488" s="8" t="s">
        <v>20124</v>
      </c>
      <c r="F6488" s="9">
        <v>419799</v>
      </c>
      <c r="G6488" s="8" t="s">
        <v>17662</v>
      </c>
      <c r="H6488" s="9">
        <v>44079</v>
      </c>
      <c r="I6488" s="69"/>
      <c r="J6488" s="70"/>
      <c r="K6488" s="71"/>
      <c r="L6488" s="77"/>
      <c r="M6488" s="78"/>
      <c r="N6488" t="str">
        <f t="shared" si="398"/>
        <v>47852</v>
      </c>
      <c r="O6488">
        <f t="shared" si="399"/>
        <v>47852</v>
      </c>
      <c r="P6488" s="29">
        <f t="shared" si="400"/>
        <v>419799</v>
      </c>
      <c r="Q6488" t="e">
        <f>+VLOOKUP(O6488,'Bảng kê HĐ 2022'!N$1912:R$4434,4,0)</f>
        <v>#N/A</v>
      </c>
      <c r="R6488" t="e">
        <f>+VLOOKUP(O6488,'Hàng trả'!#REF!,2,0)</f>
        <v>#REF!</v>
      </c>
    </row>
    <row r="6489" spans="1:18" hidden="1" x14ac:dyDescent="0.3">
      <c r="A6489" s="10">
        <v>11</v>
      </c>
      <c r="B6489" s="64"/>
      <c r="C6489" s="6" t="s">
        <v>20443</v>
      </c>
      <c r="D6489" s="7">
        <v>44851</v>
      </c>
      <c r="E6489" s="8" t="s">
        <v>20245</v>
      </c>
      <c r="F6489" s="9">
        <v>419799</v>
      </c>
      <c r="G6489" s="8" t="s">
        <v>17662</v>
      </c>
      <c r="H6489" s="9">
        <v>44079</v>
      </c>
      <c r="I6489" s="69"/>
      <c r="J6489" s="70"/>
      <c r="K6489" s="71"/>
      <c r="L6489" s="77"/>
      <c r="M6489" s="78"/>
      <c r="N6489" t="str">
        <f t="shared" si="398"/>
        <v>47885</v>
      </c>
      <c r="O6489">
        <f t="shared" si="399"/>
        <v>47885</v>
      </c>
      <c r="P6489" s="29">
        <f t="shared" si="400"/>
        <v>419799</v>
      </c>
      <c r="Q6489" t="e">
        <f>+VLOOKUP(O6489,'Bảng kê HĐ 2022'!N$1912:R$4434,4,0)</f>
        <v>#N/A</v>
      </c>
      <c r="R6489" t="e">
        <f>+VLOOKUP(O6489,'Hàng trả'!#REF!,2,0)</f>
        <v>#REF!</v>
      </c>
    </row>
    <row r="6490" spans="1:18" hidden="1" x14ac:dyDescent="0.3">
      <c r="A6490" s="10">
        <v>11</v>
      </c>
      <c r="B6490" s="64"/>
      <c r="C6490" s="6" t="s">
        <v>20444</v>
      </c>
      <c r="D6490" s="7">
        <v>44852</v>
      </c>
      <c r="E6490" s="8" t="s">
        <v>20245</v>
      </c>
      <c r="F6490" s="9">
        <v>419799</v>
      </c>
      <c r="G6490" s="8" t="s">
        <v>17662</v>
      </c>
      <c r="H6490" s="9">
        <v>44079</v>
      </c>
      <c r="I6490" s="69"/>
      <c r="J6490" s="70"/>
      <c r="K6490" s="71"/>
      <c r="L6490" s="77"/>
      <c r="M6490" s="78"/>
      <c r="N6490" t="str">
        <f t="shared" si="398"/>
        <v>47987</v>
      </c>
      <c r="O6490">
        <f t="shared" si="399"/>
        <v>47987</v>
      </c>
      <c r="P6490" s="29">
        <f t="shared" si="400"/>
        <v>419799</v>
      </c>
      <c r="Q6490" t="e">
        <f>+VLOOKUP(O6490,'Bảng kê HĐ 2022'!N$1912:R$4434,4,0)</f>
        <v>#N/A</v>
      </c>
      <c r="R6490" t="e">
        <f>+VLOOKUP(O6490,'Hàng trả'!#REF!,2,0)</f>
        <v>#REF!</v>
      </c>
    </row>
    <row r="6491" spans="1:18" hidden="1" x14ac:dyDescent="0.3">
      <c r="A6491" s="10">
        <v>11</v>
      </c>
      <c r="B6491" s="64"/>
      <c r="C6491" s="6" t="s">
        <v>20445</v>
      </c>
      <c r="D6491" s="7">
        <v>44854</v>
      </c>
      <c r="E6491" s="8" t="s">
        <v>20245</v>
      </c>
      <c r="F6491" s="9">
        <v>1114605</v>
      </c>
      <c r="G6491" s="8" t="s">
        <v>17662</v>
      </c>
      <c r="H6491" s="9">
        <v>117034</v>
      </c>
      <c r="I6491" s="69"/>
      <c r="J6491" s="70"/>
      <c r="K6491" s="71"/>
      <c r="L6491" s="77"/>
      <c r="M6491" s="78"/>
      <c r="N6491" t="str">
        <f t="shared" si="398"/>
        <v>48535</v>
      </c>
      <c r="O6491">
        <f t="shared" si="399"/>
        <v>48535</v>
      </c>
      <c r="P6491" s="29">
        <f t="shared" si="400"/>
        <v>1114605</v>
      </c>
      <c r="Q6491" t="e">
        <f>+VLOOKUP(O6491,'Bảng kê HĐ 2022'!N$1912:R$4434,4,0)</f>
        <v>#N/A</v>
      </c>
      <c r="R6491" t="e">
        <f>+VLOOKUP(O6491,'Hàng trả'!#REF!,2,0)</f>
        <v>#REF!</v>
      </c>
    </row>
    <row r="6492" spans="1:18" hidden="1" x14ac:dyDescent="0.3">
      <c r="A6492" s="10">
        <v>11</v>
      </c>
      <c r="B6492" s="64"/>
      <c r="C6492" s="6" t="s">
        <v>20446</v>
      </c>
      <c r="D6492" s="7">
        <v>44847</v>
      </c>
      <c r="E6492" s="8" t="s">
        <v>20248</v>
      </c>
      <c r="F6492" s="9">
        <v>1992481</v>
      </c>
      <c r="G6492" s="8" t="s">
        <v>17662</v>
      </c>
      <c r="H6492" s="9">
        <v>209211</v>
      </c>
      <c r="I6492" s="69"/>
      <c r="J6492" s="70"/>
      <c r="K6492" s="71"/>
      <c r="L6492" s="77"/>
      <c r="M6492" s="78"/>
      <c r="N6492" t="str">
        <f t="shared" si="398"/>
        <v>47543</v>
      </c>
      <c r="O6492">
        <f t="shared" si="399"/>
        <v>47543</v>
      </c>
      <c r="P6492" s="29">
        <f t="shared" si="400"/>
        <v>1992481</v>
      </c>
      <c r="Q6492" t="e">
        <f>+VLOOKUP(O6492,'Bảng kê HĐ 2022'!N$1912:R$4434,4,0)</f>
        <v>#N/A</v>
      </c>
      <c r="R6492" t="e">
        <f>+VLOOKUP(O6492,'Hàng trả'!#REF!,2,0)</f>
        <v>#REF!</v>
      </c>
    </row>
    <row r="6493" spans="1:18" hidden="1" x14ac:dyDescent="0.3">
      <c r="A6493" s="10">
        <v>11</v>
      </c>
      <c r="B6493" s="64"/>
      <c r="C6493" s="6" t="s">
        <v>20447</v>
      </c>
      <c r="D6493" s="7">
        <v>44852</v>
      </c>
      <c r="E6493" s="8" t="s">
        <v>20248</v>
      </c>
      <c r="F6493" s="9">
        <v>419799</v>
      </c>
      <c r="G6493" s="8" t="s">
        <v>17662</v>
      </c>
      <c r="H6493" s="9">
        <v>44079</v>
      </c>
      <c r="I6493" s="69"/>
      <c r="J6493" s="70"/>
      <c r="K6493" s="71"/>
      <c r="L6493" s="77"/>
      <c r="M6493" s="78"/>
      <c r="N6493" t="str">
        <f t="shared" si="398"/>
        <v>47976</v>
      </c>
      <c r="O6493">
        <f t="shared" si="399"/>
        <v>47976</v>
      </c>
      <c r="P6493" s="29">
        <f t="shared" si="400"/>
        <v>419799</v>
      </c>
      <c r="Q6493" t="e">
        <f>+VLOOKUP(O6493,'Bảng kê HĐ 2022'!N$1912:R$4434,4,0)</f>
        <v>#N/A</v>
      </c>
      <c r="R6493" t="e">
        <f>+VLOOKUP(O6493,'Hàng trả'!#REF!,2,0)</f>
        <v>#REF!</v>
      </c>
    </row>
    <row r="6494" spans="1:18" hidden="1" x14ac:dyDescent="0.3">
      <c r="A6494" s="10">
        <v>11</v>
      </c>
      <c r="B6494" s="64"/>
      <c r="C6494" s="6" t="s">
        <v>20448</v>
      </c>
      <c r="D6494" s="7">
        <v>44859</v>
      </c>
      <c r="E6494" s="8" t="s">
        <v>17814</v>
      </c>
      <c r="F6494" s="9">
        <v>951666</v>
      </c>
      <c r="G6494" s="8" t="s">
        <v>17662</v>
      </c>
      <c r="H6494" s="9">
        <v>99925</v>
      </c>
      <c r="I6494" s="69"/>
      <c r="J6494" s="70"/>
      <c r="K6494" s="71"/>
      <c r="L6494" s="77"/>
      <c r="M6494" s="78"/>
      <c r="N6494" t="str">
        <f t="shared" si="398"/>
        <v>48839</v>
      </c>
      <c r="O6494">
        <f t="shared" si="399"/>
        <v>48839</v>
      </c>
      <c r="P6494" s="29">
        <f t="shared" si="400"/>
        <v>951666</v>
      </c>
      <c r="Q6494" t="e">
        <f>+VLOOKUP(O6494,'Bảng kê HĐ 2022'!N$1912:R$4434,4,0)</f>
        <v>#N/A</v>
      </c>
      <c r="R6494" t="e">
        <f>+VLOOKUP(O6494,'Hàng trả'!#REF!,2,0)</f>
        <v>#REF!</v>
      </c>
    </row>
    <row r="6495" spans="1:18" hidden="1" x14ac:dyDescent="0.3">
      <c r="A6495" s="10">
        <v>11</v>
      </c>
      <c r="B6495" s="64"/>
      <c r="C6495" s="6" t="s">
        <v>20449</v>
      </c>
      <c r="D6495" s="7">
        <v>44859</v>
      </c>
      <c r="E6495" s="8" t="s">
        <v>17814</v>
      </c>
      <c r="F6495" s="9">
        <v>858986</v>
      </c>
      <c r="G6495" s="8" t="s">
        <v>17662</v>
      </c>
      <c r="H6495" s="9">
        <v>90194</v>
      </c>
      <c r="I6495" s="69"/>
      <c r="J6495" s="70"/>
      <c r="K6495" s="71"/>
      <c r="L6495" s="77"/>
      <c r="M6495" s="78"/>
      <c r="N6495" t="str">
        <f t="shared" si="398"/>
        <v>48857</v>
      </c>
      <c r="O6495">
        <f t="shared" si="399"/>
        <v>48857</v>
      </c>
      <c r="P6495" s="29">
        <f t="shared" si="400"/>
        <v>858986</v>
      </c>
      <c r="Q6495" t="e">
        <f>+VLOOKUP(O6495,'Bảng kê HĐ 2022'!N$1912:R$4434,4,0)</f>
        <v>#N/A</v>
      </c>
      <c r="R6495" t="e">
        <f>+VLOOKUP(O6495,'Hàng trả'!#REF!,2,0)</f>
        <v>#REF!</v>
      </c>
    </row>
    <row r="6496" spans="1:18" hidden="1" x14ac:dyDescent="0.3">
      <c r="A6496" s="10">
        <v>11</v>
      </c>
      <c r="B6496" s="64"/>
      <c r="C6496" s="6" t="s">
        <v>20450</v>
      </c>
      <c r="D6496" s="7">
        <v>44855</v>
      </c>
      <c r="E6496" s="8" t="s">
        <v>19016</v>
      </c>
      <c r="F6496" s="9">
        <v>968932</v>
      </c>
      <c r="G6496" s="8" t="s">
        <v>17662</v>
      </c>
      <c r="H6496" s="9">
        <v>101738</v>
      </c>
      <c r="I6496" s="69"/>
      <c r="J6496" s="70"/>
      <c r="K6496" s="71"/>
      <c r="L6496" s="77"/>
      <c r="M6496" s="78"/>
      <c r="N6496" t="str">
        <f t="shared" si="398"/>
        <v>48593</v>
      </c>
      <c r="O6496">
        <f t="shared" si="399"/>
        <v>48593</v>
      </c>
      <c r="P6496" s="29">
        <f t="shared" si="400"/>
        <v>968932</v>
      </c>
      <c r="Q6496" t="e">
        <f>+VLOOKUP(O6496,'Bảng kê HĐ 2022'!N$1912:R$4434,4,0)</f>
        <v>#N/A</v>
      </c>
      <c r="R6496" t="e">
        <f>+VLOOKUP(O6496,'Hàng trả'!#REF!,2,0)</f>
        <v>#REF!</v>
      </c>
    </row>
    <row r="6497" spans="1:18" hidden="1" x14ac:dyDescent="0.3">
      <c r="A6497" s="10">
        <v>11</v>
      </c>
      <c r="B6497" s="64"/>
      <c r="C6497" s="6" t="s">
        <v>20451</v>
      </c>
      <c r="D6497" s="7">
        <v>44844</v>
      </c>
      <c r="E6497" s="8" t="s">
        <v>17814</v>
      </c>
      <c r="F6497" s="9">
        <v>1595954</v>
      </c>
      <c r="G6497" s="8" t="s">
        <v>17662</v>
      </c>
      <c r="H6497" s="9">
        <v>167575</v>
      </c>
      <c r="I6497" s="69"/>
      <c r="J6497" s="70"/>
      <c r="K6497" s="71"/>
      <c r="L6497" s="77"/>
      <c r="M6497" s="78"/>
      <c r="N6497" t="str">
        <f t="shared" si="398"/>
        <v>46929</v>
      </c>
      <c r="O6497">
        <f t="shared" si="399"/>
        <v>46929</v>
      </c>
      <c r="P6497" s="29">
        <f t="shared" si="400"/>
        <v>1595954</v>
      </c>
      <c r="Q6497" t="e">
        <f>+VLOOKUP(O6497,'Bảng kê HĐ 2022'!N$1912:R$4434,4,0)</f>
        <v>#N/A</v>
      </c>
      <c r="R6497" t="e">
        <f>+VLOOKUP(O6497,'Hàng trả'!#REF!,2,0)</f>
        <v>#REF!</v>
      </c>
    </row>
    <row r="6498" spans="1:18" hidden="1" x14ac:dyDescent="0.3">
      <c r="A6498" s="10">
        <v>11</v>
      </c>
      <c r="B6498" s="64"/>
      <c r="C6498" s="6" t="s">
        <v>20452</v>
      </c>
      <c r="D6498" s="7">
        <v>44852</v>
      </c>
      <c r="E6498" s="8" t="s">
        <v>20138</v>
      </c>
      <c r="F6498" s="9">
        <v>564447</v>
      </c>
      <c r="G6498" s="8" t="s">
        <v>17662</v>
      </c>
      <c r="H6498" s="9">
        <v>59267</v>
      </c>
      <c r="I6498" s="69"/>
      <c r="J6498" s="70"/>
      <c r="K6498" s="71"/>
      <c r="L6498" s="77"/>
      <c r="M6498" s="78"/>
      <c r="N6498" t="str">
        <f t="shared" si="398"/>
        <v>48023</v>
      </c>
      <c r="O6498">
        <f t="shared" si="399"/>
        <v>48023</v>
      </c>
      <c r="P6498" s="29">
        <f t="shared" si="400"/>
        <v>564447</v>
      </c>
      <c r="Q6498" t="e">
        <f>+VLOOKUP(O6498,'Bảng kê HĐ 2022'!N$1912:R$4434,4,0)</f>
        <v>#N/A</v>
      </c>
      <c r="R6498" t="e">
        <f>+VLOOKUP(O6498,'Hàng trả'!#REF!,2,0)</f>
        <v>#REF!</v>
      </c>
    </row>
    <row r="6499" spans="1:18" hidden="1" x14ac:dyDescent="0.3">
      <c r="A6499" s="10">
        <v>11</v>
      </c>
      <c r="B6499" s="64"/>
      <c r="C6499" s="6" t="s">
        <v>20453</v>
      </c>
      <c r="D6499" s="7">
        <v>44860</v>
      </c>
      <c r="E6499" s="8" t="s">
        <v>17814</v>
      </c>
      <c r="F6499" s="9">
        <v>400506</v>
      </c>
      <c r="G6499" s="8" t="s">
        <v>17662</v>
      </c>
      <c r="H6499" s="9">
        <v>42053</v>
      </c>
      <c r="I6499" s="69"/>
      <c r="J6499" s="70"/>
      <c r="K6499" s="71"/>
      <c r="L6499" s="77"/>
      <c r="M6499" s="78"/>
      <c r="N6499" t="str">
        <f t="shared" si="398"/>
        <v>48893</v>
      </c>
      <c r="O6499">
        <f t="shared" si="399"/>
        <v>48893</v>
      </c>
      <c r="P6499" s="29">
        <f t="shared" si="400"/>
        <v>400506</v>
      </c>
      <c r="Q6499" t="e">
        <f>+VLOOKUP(O6499,'Bảng kê HĐ 2022'!N$1912:R$4434,4,0)</f>
        <v>#N/A</v>
      </c>
      <c r="R6499" t="e">
        <f>+VLOOKUP(O6499,'Hàng trả'!#REF!,2,0)</f>
        <v>#REF!</v>
      </c>
    </row>
    <row r="6500" spans="1:18" hidden="1" x14ac:dyDescent="0.3">
      <c r="A6500" s="10">
        <v>11</v>
      </c>
      <c r="B6500" s="64"/>
      <c r="C6500" s="6" t="s">
        <v>20454</v>
      </c>
      <c r="D6500" s="7">
        <v>44841</v>
      </c>
      <c r="E6500" s="8" t="s">
        <v>20256</v>
      </c>
      <c r="F6500" s="9">
        <v>1483517</v>
      </c>
      <c r="G6500" s="8" t="s">
        <v>17662</v>
      </c>
      <c r="H6500" s="9">
        <v>155769</v>
      </c>
      <c r="I6500" s="69"/>
      <c r="J6500" s="70"/>
      <c r="K6500" s="71"/>
      <c r="L6500" s="77"/>
      <c r="M6500" s="78"/>
      <c r="N6500" t="str">
        <f t="shared" si="398"/>
        <v>46575</v>
      </c>
      <c r="O6500">
        <f t="shared" si="399"/>
        <v>46575</v>
      </c>
      <c r="P6500" s="29">
        <f t="shared" si="400"/>
        <v>1483517</v>
      </c>
      <c r="Q6500" t="e">
        <f>+VLOOKUP(O6500,'Bảng kê HĐ 2022'!N$1912:R$4434,4,0)</f>
        <v>#N/A</v>
      </c>
      <c r="R6500" t="e">
        <f>+VLOOKUP(O6500,'Hàng trả'!#REF!,2,0)</f>
        <v>#REF!</v>
      </c>
    </row>
    <row r="6501" spans="1:18" hidden="1" x14ac:dyDescent="0.3">
      <c r="A6501" s="10">
        <v>11</v>
      </c>
      <c r="B6501" s="64"/>
      <c r="C6501" s="6" t="s">
        <v>20455</v>
      </c>
      <c r="D6501" s="7">
        <v>44855</v>
      </c>
      <c r="E6501" s="8" t="s">
        <v>20256</v>
      </c>
      <c r="F6501" s="9">
        <v>1052892</v>
      </c>
      <c r="G6501" s="8" t="s">
        <v>17662</v>
      </c>
      <c r="H6501" s="9">
        <v>110554</v>
      </c>
      <c r="I6501" s="69"/>
      <c r="J6501" s="70"/>
      <c r="K6501" s="71"/>
      <c r="L6501" s="77"/>
      <c r="M6501" s="78"/>
      <c r="N6501" t="str">
        <f t="shared" si="398"/>
        <v>48591</v>
      </c>
      <c r="O6501">
        <f t="shared" si="399"/>
        <v>48591</v>
      </c>
      <c r="P6501" s="29">
        <f t="shared" si="400"/>
        <v>1052892</v>
      </c>
      <c r="Q6501" t="e">
        <f>+VLOOKUP(O6501,'Bảng kê HĐ 2022'!N$1912:R$4434,4,0)</f>
        <v>#N/A</v>
      </c>
      <c r="R6501" t="e">
        <f>+VLOOKUP(O6501,'Hàng trả'!#REF!,2,0)</f>
        <v>#REF!</v>
      </c>
    </row>
    <row r="6502" spans="1:18" hidden="1" x14ac:dyDescent="0.3">
      <c r="A6502" s="10">
        <v>11</v>
      </c>
      <c r="B6502" s="64"/>
      <c r="C6502" s="6" t="s">
        <v>20456</v>
      </c>
      <c r="D6502" s="7">
        <v>44835</v>
      </c>
      <c r="E6502" s="8" t="s">
        <v>19016</v>
      </c>
      <c r="F6502" s="9">
        <v>667510</v>
      </c>
      <c r="G6502" s="8" t="s">
        <v>17662</v>
      </c>
      <c r="H6502" s="9">
        <v>70089</v>
      </c>
      <c r="I6502" s="69"/>
      <c r="J6502" s="70"/>
      <c r="K6502" s="71"/>
      <c r="L6502" s="77"/>
      <c r="M6502" s="78"/>
      <c r="N6502" t="str">
        <f t="shared" si="398"/>
        <v>45660</v>
      </c>
      <c r="O6502">
        <f t="shared" si="399"/>
        <v>45660</v>
      </c>
      <c r="P6502" s="29">
        <f t="shared" si="400"/>
        <v>667510</v>
      </c>
      <c r="Q6502" t="e">
        <f>+VLOOKUP(O6502,'Bảng kê HĐ 2022'!N$1912:R$4434,4,0)</f>
        <v>#N/A</v>
      </c>
      <c r="R6502" t="e">
        <f>+VLOOKUP(O6502,'Hàng trả'!#REF!,2,0)</f>
        <v>#REF!</v>
      </c>
    </row>
    <row r="6503" spans="1:18" hidden="1" x14ac:dyDescent="0.3">
      <c r="A6503" s="10">
        <v>11</v>
      </c>
      <c r="B6503" s="64"/>
      <c r="C6503" s="6" t="s">
        <v>20457</v>
      </c>
      <c r="D6503" s="7">
        <v>44852</v>
      </c>
      <c r="E6503" s="8" t="s">
        <v>20080</v>
      </c>
      <c r="F6503" s="9">
        <v>419799</v>
      </c>
      <c r="G6503" s="8" t="s">
        <v>17662</v>
      </c>
      <c r="H6503" s="9">
        <v>44079</v>
      </c>
      <c r="I6503" s="69"/>
      <c r="J6503" s="70"/>
      <c r="K6503" s="71"/>
      <c r="L6503" s="77"/>
      <c r="M6503" s="78"/>
      <c r="N6503" t="str">
        <f t="shared" si="398"/>
        <v>47919</v>
      </c>
      <c r="O6503">
        <f t="shared" si="399"/>
        <v>47919</v>
      </c>
      <c r="P6503" s="29">
        <f t="shared" si="400"/>
        <v>419799</v>
      </c>
      <c r="Q6503" t="e">
        <f>+VLOOKUP(O6503,'Bảng kê HĐ 2022'!N$1912:R$4434,4,0)</f>
        <v>#N/A</v>
      </c>
      <c r="R6503" t="e">
        <f>+VLOOKUP(O6503,'Hàng trả'!#REF!,2,0)</f>
        <v>#REF!</v>
      </c>
    </row>
    <row r="6504" spans="1:18" hidden="1" x14ac:dyDescent="0.3">
      <c r="A6504" s="10">
        <v>11</v>
      </c>
      <c r="B6504" s="64"/>
      <c r="C6504" s="6" t="s">
        <v>20458</v>
      </c>
      <c r="D6504" s="7">
        <v>44852</v>
      </c>
      <c r="E6504" s="8" t="s">
        <v>20080</v>
      </c>
      <c r="F6504" s="9">
        <v>419799</v>
      </c>
      <c r="G6504" s="8" t="s">
        <v>17662</v>
      </c>
      <c r="H6504" s="9">
        <v>44079</v>
      </c>
      <c r="I6504" s="69"/>
      <c r="J6504" s="70"/>
      <c r="K6504" s="71"/>
      <c r="L6504" s="77"/>
      <c r="M6504" s="78"/>
      <c r="N6504" t="str">
        <f t="shared" si="398"/>
        <v>48010</v>
      </c>
      <c r="O6504">
        <f t="shared" si="399"/>
        <v>48010</v>
      </c>
      <c r="P6504" s="29">
        <f t="shared" si="400"/>
        <v>419799</v>
      </c>
      <c r="Q6504" t="e">
        <f>+VLOOKUP(O6504,'Bảng kê HĐ 2022'!N$1912:R$4434,4,0)</f>
        <v>#N/A</v>
      </c>
      <c r="R6504" t="e">
        <f>+VLOOKUP(O6504,'Hàng trả'!#REF!,2,0)</f>
        <v>#REF!</v>
      </c>
    </row>
    <row r="6505" spans="1:18" hidden="1" x14ac:dyDescent="0.3">
      <c r="A6505" s="10">
        <v>11</v>
      </c>
      <c r="B6505" s="64"/>
      <c r="C6505" s="6" t="s">
        <v>20459</v>
      </c>
      <c r="D6505" s="7">
        <v>44856</v>
      </c>
      <c r="E6505" s="8" t="s">
        <v>20080</v>
      </c>
      <c r="F6505" s="9">
        <v>1859204</v>
      </c>
      <c r="G6505" s="8" t="s">
        <v>17662</v>
      </c>
      <c r="H6505" s="9">
        <v>195216</v>
      </c>
      <c r="I6505" s="69"/>
      <c r="J6505" s="70"/>
      <c r="K6505" s="71"/>
      <c r="L6505" s="77"/>
      <c r="M6505" s="78"/>
      <c r="N6505" t="str">
        <f t="shared" si="398"/>
        <v>48715</v>
      </c>
      <c r="O6505">
        <f t="shared" si="399"/>
        <v>48715</v>
      </c>
      <c r="P6505" s="29">
        <f t="shared" si="400"/>
        <v>1859204</v>
      </c>
      <c r="Q6505" t="e">
        <f>+VLOOKUP(O6505,'Bảng kê HĐ 2022'!N$1912:R$4434,4,0)</f>
        <v>#N/A</v>
      </c>
      <c r="R6505" t="e">
        <f>+VLOOKUP(O6505,'Hàng trả'!#REF!,2,0)</f>
        <v>#REF!</v>
      </c>
    </row>
    <row r="6506" spans="1:18" hidden="1" x14ac:dyDescent="0.3">
      <c r="A6506" s="10">
        <v>11</v>
      </c>
      <c r="B6506" s="64"/>
      <c r="C6506" s="6" t="s">
        <v>20460</v>
      </c>
      <c r="D6506" s="7">
        <v>44862</v>
      </c>
      <c r="E6506" s="8" t="s">
        <v>20080</v>
      </c>
      <c r="F6506" s="9">
        <v>978795</v>
      </c>
      <c r="G6506" s="8" t="s">
        <v>17662</v>
      </c>
      <c r="H6506" s="9">
        <v>102773</v>
      </c>
      <c r="I6506" s="69"/>
      <c r="J6506" s="70"/>
      <c r="K6506" s="71"/>
      <c r="L6506" s="77"/>
      <c r="M6506" s="78"/>
      <c r="N6506" t="str">
        <f t="shared" si="398"/>
        <v>49330</v>
      </c>
      <c r="O6506">
        <f t="shared" si="399"/>
        <v>49330</v>
      </c>
      <c r="P6506" s="29">
        <f t="shared" si="400"/>
        <v>978795</v>
      </c>
      <c r="Q6506" t="e">
        <f>+VLOOKUP(O6506,'Bảng kê HĐ 2022'!N$1912:R$4434,4,0)</f>
        <v>#N/A</v>
      </c>
      <c r="R6506" t="e">
        <f>+VLOOKUP(O6506,'Hàng trả'!#REF!,2,0)</f>
        <v>#REF!</v>
      </c>
    </row>
    <row r="6507" spans="1:18" hidden="1" x14ac:dyDescent="0.3">
      <c r="A6507" s="10">
        <v>11</v>
      </c>
      <c r="B6507" s="64"/>
      <c r="C6507" s="6" t="s">
        <v>20461</v>
      </c>
      <c r="D6507" s="7">
        <v>44859</v>
      </c>
      <c r="E6507" s="8" t="s">
        <v>20124</v>
      </c>
      <c r="F6507" s="9">
        <v>1027338</v>
      </c>
      <c r="G6507" s="8" t="s">
        <v>17662</v>
      </c>
      <c r="H6507" s="9">
        <v>107870</v>
      </c>
      <c r="I6507" s="69"/>
      <c r="J6507" s="70"/>
      <c r="K6507" s="71"/>
      <c r="L6507" s="77"/>
      <c r="M6507" s="78"/>
      <c r="N6507" t="str">
        <f t="shared" si="398"/>
        <v>48820</v>
      </c>
      <c r="O6507">
        <f t="shared" si="399"/>
        <v>48820</v>
      </c>
      <c r="P6507" s="29">
        <f t="shared" si="400"/>
        <v>1027338</v>
      </c>
      <c r="Q6507" t="e">
        <f>+VLOOKUP(O6507,'Bảng kê HĐ 2022'!N$1912:R$4434,4,0)</f>
        <v>#N/A</v>
      </c>
      <c r="R6507" t="e">
        <f>+VLOOKUP(O6507,'Hàng trả'!#REF!,2,0)</f>
        <v>#REF!</v>
      </c>
    </row>
    <row r="6508" spans="1:18" hidden="1" x14ac:dyDescent="0.3">
      <c r="A6508" s="10">
        <v>11</v>
      </c>
      <c r="B6508" s="64"/>
      <c r="C6508" s="6" t="s">
        <v>20462</v>
      </c>
      <c r="D6508" s="7">
        <v>44851</v>
      </c>
      <c r="E6508" s="8" t="s">
        <v>20124</v>
      </c>
      <c r="F6508" s="9">
        <v>419799</v>
      </c>
      <c r="G6508" s="8" t="s">
        <v>17662</v>
      </c>
      <c r="H6508" s="9">
        <v>44079</v>
      </c>
      <c r="I6508" s="69"/>
      <c r="J6508" s="70"/>
      <c r="K6508" s="71"/>
      <c r="L6508" s="77"/>
      <c r="M6508" s="78"/>
      <c r="N6508" t="str">
        <f t="shared" si="398"/>
        <v>47851</v>
      </c>
      <c r="O6508">
        <f t="shared" si="399"/>
        <v>47851</v>
      </c>
      <c r="P6508" s="29">
        <f t="shared" si="400"/>
        <v>419799</v>
      </c>
      <c r="Q6508" t="e">
        <f>+VLOOKUP(O6508,'Bảng kê HĐ 2022'!N$1912:R$4434,4,0)</f>
        <v>#N/A</v>
      </c>
      <c r="R6508" t="e">
        <f>+VLOOKUP(O6508,'Hàng trả'!#REF!,2,0)</f>
        <v>#REF!</v>
      </c>
    </row>
    <row r="6509" spans="1:18" hidden="1" x14ac:dyDescent="0.3">
      <c r="A6509" s="10">
        <v>11</v>
      </c>
      <c r="B6509" s="64"/>
      <c r="C6509" s="6" t="s">
        <v>20463</v>
      </c>
      <c r="D6509" s="7">
        <v>44852</v>
      </c>
      <c r="E6509" s="8" t="s">
        <v>20378</v>
      </c>
      <c r="F6509" s="9">
        <v>419799</v>
      </c>
      <c r="G6509" s="8" t="s">
        <v>17662</v>
      </c>
      <c r="H6509" s="9">
        <v>44079</v>
      </c>
      <c r="I6509" s="69"/>
      <c r="J6509" s="70"/>
      <c r="K6509" s="71"/>
      <c r="L6509" s="77"/>
      <c r="M6509" s="78"/>
      <c r="N6509" t="str">
        <f t="shared" si="398"/>
        <v>48012</v>
      </c>
      <c r="O6509">
        <f t="shared" si="399"/>
        <v>48012</v>
      </c>
      <c r="P6509" s="29">
        <f t="shared" si="400"/>
        <v>419799</v>
      </c>
      <c r="Q6509" t="e">
        <f>+VLOOKUP(O6509,'Bảng kê HĐ 2022'!N$1912:R$4434,4,0)</f>
        <v>#N/A</v>
      </c>
      <c r="R6509" t="e">
        <f>+VLOOKUP(O6509,'Hàng trả'!#REF!,2,0)</f>
        <v>#REF!</v>
      </c>
    </row>
    <row r="6510" spans="1:18" hidden="1" x14ac:dyDescent="0.3">
      <c r="A6510" s="10">
        <v>11</v>
      </c>
      <c r="B6510" s="64"/>
      <c r="C6510" s="6" t="s">
        <v>20464</v>
      </c>
      <c r="D6510" s="7">
        <v>44845</v>
      </c>
      <c r="E6510" s="8" t="s">
        <v>20124</v>
      </c>
      <c r="F6510" s="9">
        <v>2238019</v>
      </c>
      <c r="G6510" s="8" t="s">
        <v>17662</v>
      </c>
      <c r="H6510" s="9">
        <v>234992</v>
      </c>
      <c r="I6510" s="69"/>
      <c r="J6510" s="70"/>
      <c r="K6510" s="71"/>
      <c r="L6510" s="77"/>
      <c r="M6510" s="78"/>
      <c r="N6510" t="str">
        <f t="shared" si="398"/>
        <v>47034</v>
      </c>
      <c r="O6510">
        <f t="shared" si="399"/>
        <v>47034</v>
      </c>
      <c r="P6510" s="29">
        <f t="shared" si="400"/>
        <v>2238019</v>
      </c>
      <c r="Q6510" t="e">
        <f>+VLOOKUP(O6510,'Bảng kê HĐ 2022'!N$1912:R$4434,4,0)</f>
        <v>#N/A</v>
      </c>
      <c r="R6510" t="e">
        <f>+VLOOKUP(O6510,'Hàng trả'!#REF!,2,0)</f>
        <v>#REF!</v>
      </c>
    </row>
    <row r="6511" spans="1:18" hidden="1" x14ac:dyDescent="0.3">
      <c r="A6511" s="10">
        <v>11</v>
      </c>
      <c r="B6511" s="64"/>
      <c r="C6511" s="6" t="s">
        <v>20465</v>
      </c>
      <c r="D6511" s="7">
        <v>44838</v>
      </c>
      <c r="E6511" s="8" t="s">
        <v>17814</v>
      </c>
      <c r="F6511" s="9">
        <v>599713</v>
      </c>
      <c r="G6511" s="8" t="s">
        <v>17662</v>
      </c>
      <c r="H6511" s="9">
        <v>62970</v>
      </c>
      <c r="I6511" s="69"/>
      <c r="J6511" s="70"/>
      <c r="K6511" s="71"/>
      <c r="L6511" s="77"/>
      <c r="M6511" s="78"/>
      <c r="N6511" t="str">
        <f t="shared" si="398"/>
        <v>45802</v>
      </c>
      <c r="O6511">
        <f t="shared" si="399"/>
        <v>45802</v>
      </c>
      <c r="P6511" s="29">
        <f t="shared" si="400"/>
        <v>599713</v>
      </c>
      <c r="Q6511" t="e">
        <f>+VLOOKUP(O6511,'Bảng kê HĐ 2022'!N$1912:R$4434,4,0)</f>
        <v>#N/A</v>
      </c>
      <c r="R6511" t="e">
        <f>+VLOOKUP(O6511,'Hàng trả'!#REF!,2,0)</f>
        <v>#REF!</v>
      </c>
    </row>
    <row r="6512" spans="1:18" hidden="1" x14ac:dyDescent="0.3">
      <c r="A6512" s="10">
        <v>11</v>
      </c>
      <c r="B6512" s="64"/>
      <c r="C6512" s="6" t="s">
        <v>20466</v>
      </c>
      <c r="D6512" s="7">
        <v>44835</v>
      </c>
      <c r="E6512" s="8" t="s">
        <v>17984</v>
      </c>
      <c r="F6512" s="9">
        <v>1189419</v>
      </c>
      <c r="G6512" s="8" t="s">
        <v>17662</v>
      </c>
      <c r="H6512" s="9">
        <v>124889</v>
      </c>
      <c r="I6512" s="69"/>
      <c r="J6512" s="70"/>
      <c r="K6512" s="71"/>
      <c r="L6512" s="77"/>
      <c r="M6512" s="78"/>
      <c r="N6512" t="str">
        <f t="shared" si="398"/>
        <v>45646</v>
      </c>
      <c r="O6512">
        <f t="shared" si="399"/>
        <v>45646</v>
      </c>
      <c r="P6512" s="29">
        <f t="shared" si="400"/>
        <v>1189419</v>
      </c>
      <c r="Q6512" t="e">
        <f>+VLOOKUP(O6512,'Bảng kê HĐ 2022'!N$1912:R$4434,4,0)</f>
        <v>#N/A</v>
      </c>
      <c r="R6512" t="e">
        <f>+VLOOKUP(O6512,'Hàng trả'!#REF!,2,0)</f>
        <v>#REF!</v>
      </c>
    </row>
    <row r="6513" spans="1:18" hidden="1" x14ac:dyDescent="0.3">
      <c r="A6513" s="10">
        <v>11</v>
      </c>
      <c r="B6513" s="64"/>
      <c r="C6513" s="6" t="s">
        <v>20467</v>
      </c>
      <c r="D6513" s="7">
        <v>44838</v>
      </c>
      <c r="E6513" s="8" t="s">
        <v>17814</v>
      </c>
      <c r="F6513" s="9">
        <v>877667</v>
      </c>
      <c r="G6513" s="8" t="s">
        <v>17662</v>
      </c>
      <c r="H6513" s="9">
        <v>92155</v>
      </c>
      <c r="I6513" s="69"/>
      <c r="J6513" s="70"/>
      <c r="K6513" s="71"/>
      <c r="L6513" s="77"/>
      <c r="M6513" s="78"/>
      <c r="N6513" t="str">
        <f t="shared" si="398"/>
        <v>45806</v>
      </c>
      <c r="O6513">
        <f t="shared" si="399"/>
        <v>45806</v>
      </c>
      <c r="P6513" s="29">
        <f t="shared" si="400"/>
        <v>877667</v>
      </c>
      <c r="Q6513" t="e">
        <f>+VLOOKUP(O6513,'Bảng kê HĐ 2022'!N$1912:R$4434,4,0)</f>
        <v>#N/A</v>
      </c>
      <c r="R6513" t="e">
        <f>+VLOOKUP(O6513,'Hàng trả'!#REF!,2,0)</f>
        <v>#REF!</v>
      </c>
    </row>
    <row r="6514" spans="1:18" hidden="1" x14ac:dyDescent="0.3">
      <c r="A6514" s="10">
        <v>11</v>
      </c>
      <c r="B6514" s="64"/>
      <c r="C6514" s="6" t="s">
        <v>20468</v>
      </c>
      <c r="D6514" s="7">
        <v>44839</v>
      </c>
      <c r="E6514" s="8" t="s">
        <v>20284</v>
      </c>
      <c r="F6514" s="9">
        <v>599713</v>
      </c>
      <c r="G6514" s="8" t="s">
        <v>17662</v>
      </c>
      <c r="H6514" s="9">
        <v>62970</v>
      </c>
      <c r="I6514" s="69"/>
      <c r="J6514" s="70"/>
      <c r="K6514" s="71"/>
      <c r="L6514" s="77"/>
      <c r="M6514" s="78"/>
      <c r="N6514" t="str">
        <f t="shared" si="398"/>
        <v>45884</v>
      </c>
      <c r="O6514">
        <f t="shared" si="399"/>
        <v>45884</v>
      </c>
      <c r="P6514" s="29">
        <f t="shared" si="400"/>
        <v>599713</v>
      </c>
      <c r="Q6514" t="e">
        <f>+VLOOKUP(O6514,'Bảng kê HĐ 2022'!N$1912:R$4434,4,0)</f>
        <v>#N/A</v>
      </c>
      <c r="R6514" t="e">
        <f>+VLOOKUP(O6514,'Hàng trả'!#REF!,2,0)</f>
        <v>#REF!</v>
      </c>
    </row>
    <row r="6515" spans="1:18" hidden="1" x14ac:dyDescent="0.3">
      <c r="A6515" s="10">
        <v>11</v>
      </c>
      <c r="B6515" s="64"/>
      <c r="C6515" s="6" t="s">
        <v>20469</v>
      </c>
      <c r="D6515" s="7">
        <v>44847</v>
      </c>
      <c r="E6515" s="8" t="s">
        <v>20284</v>
      </c>
      <c r="F6515" s="9">
        <v>1027338</v>
      </c>
      <c r="G6515" s="8" t="s">
        <v>17662</v>
      </c>
      <c r="H6515" s="9">
        <v>107870</v>
      </c>
      <c r="I6515" s="69"/>
      <c r="J6515" s="70"/>
      <c r="K6515" s="71"/>
      <c r="L6515" s="77"/>
      <c r="M6515" s="78"/>
      <c r="N6515" t="str">
        <f t="shared" si="398"/>
        <v>47325</v>
      </c>
      <c r="O6515">
        <f t="shared" si="399"/>
        <v>47325</v>
      </c>
      <c r="P6515" s="29">
        <f t="shared" si="400"/>
        <v>1027338</v>
      </c>
      <c r="Q6515" t="e">
        <f>+VLOOKUP(O6515,'Bảng kê HĐ 2022'!N$1912:R$4434,4,0)</f>
        <v>#N/A</v>
      </c>
      <c r="R6515" t="e">
        <f>+VLOOKUP(O6515,'Hàng trả'!#REF!,2,0)</f>
        <v>#REF!</v>
      </c>
    </row>
    <row r="6516" spans="1:18" hidden="1" x14ac:dyDescent="0.3">
      <c r="A6516" s="10">
        <v>11</v>
      </c>
      <c r="B6516" s="64"/>
      <c r="C6516" s="6" t="s">
        <v>20470</v>
      </c>
      <c r="D6516" s="7">
        <v>44845</v>
      </c>
      <c r="E6516" s="8" t="s">
        <v>19160</v>
      </c>
      <c r="F6516" s="9">
        <v>790200</v>
      </c>
      <c r="G6516" s="8" t="s">
        <v>17662</v>
      </c>
      <c r="H6516" s="9">
        <v>82971</v>
      </c>
      <c r="I6516" s="69"/>
      <c r="J6516" s="70"/>
      <c r="K6516" s="71"/>
      <c r="L6516" s="77"/>
      <c r="M6516" s="78"/>
      <c r="N6516" t="str">
        <f t="shared" si="398"/>
        <v>47051</v>
      </c>
      <c r="O6516">
        <f t="shared" si="399"/>
        <v>47051</v>
      </c>
      <c r="P6516" s="29">
        <f t="shared" si="400"/>
        <v>790200</v>
      </c>
      <c r="Q6516" t="e">
        <f>+VLOOKUP(O6516,'Bảng kê HĐ 2022'!N$1912:R$4434,4,0)</f>
        <v>#N/A</v>
      </c>
      <c r="R6516" t="e">
        <f>+VLOOKUP(O6516,'Hàng trả'!#REF!,2,0)</f>
        <v>#REF!</v>
      </c>
    </row>
    <row r="6517" spans="1:18" hidden="1" x14ac:dyDescent="0.3">
      <c r="A6517" s="10">
        <v>11</v>
      </c>
      <c r="B6517" s="64"/>
      <c r="C6517" s="6" t="s">
        <v>20471</v>
      </c>
      <c r="D6517" s="7">
        <v>44842</v>
      </c>
      <c r="E6517" s="8" t="s">
        <v>19160</v>
      </c>
      <c r="F6517" s="9">
        <v>2181549</v>
      </c>
      <c r="G6517" s="8" t="s">
        <v>17662</v>
      </c>
      <c r="H6517" s="9">
        <v>229063</v>
      </c>
      <c r="I6517" s="69"/>
      <c r="J6517" s="70"/>
      <c r="K6517" s="71"/>
      <c r="L6517" s="77"/>
      <c r="M6517" s="78"/>
      <c r="N6517" t="str">
        <f t="shared" si="398"/>
        <v>46865</v>
      </c>
      <c r="O6517">
        <f t="shared" si="399"/>
        <v>46865</v>
      </c>
      <c r="P6517" s="29">
        <f t="shared" si="400"/>
        <v>2181549</v>
      </c>
      <c r="Q6517" t="e">
        <f>+VLOOKUP(O6517,'Bảng kê HĐ 2022'!N$1912:R$4434,4,0)</f>
        <v>#N/A</v>
      </c>
      <c r="R6517" t="e">
        <f>+VLOOKUP(O6517,'Hàng trả'!#REF!,2,0)</f>
        <v>#REF!</v>
      </c>
    </row>
    <row r="6518" spans="1:18" hidden="1" x14ac:dyDescent="0.3">
      <c r="A6518" s="10">
        <v>11</v>
      </c>
      <c r="B6518" s="64"/>
      <c r="C6518" s="6" t="s">
        <v>20472</v>
      </c>
      <c r="D6518" s="7">
        <v>44845</v>
      </c>
      <c r="E6518" s="8" t="s">
        <v>20148</v>
      </c>
      <c r="F6518" s="9">
        <v>1254501</v>
      </c>
      <c r="G6518" s="8" t="s">
        <v>17662</v>
      </c>
      <c r="H6518" s="9">
        <v>131723</v>
      </c>
      <c r="I6518" s="69"/>
      <c r="J6518" s="70"/>
      <c r="K6518" s="71"/>
      <c r="L6518" s="77"/>
      <c r="M6518" s="78"/>
      <c r="N6518" t="str">
        <f t="shared" si="398"/>
        <v>47010</v>
      </c>
      <c r="O6518">
        <f t="shared" si="399"/>
        <v>47010</v>
      </c>
      <c r="P6518" s="29">
        <f t="shared" si="400"/>
        <v>1254501</v>
      </c>
      <c r="Q6518" t="e">
        <f>+VLOOKUP(O6518,'Bảng kê HĐ 2022'!N$1912:R$4434,4,0)</f>
        <v>#N/A</v>
      </c>
      <c r="R6518" t="e">
        <f>+VLOOKUP(O6518,'Hàng trả'!#REF!,2,0)</f>
        <v>#REF!</v>
      </c>
    </row>
    <row r="6519" spans="1:18" hidden="1" x14ac:dyDescent="0.3">
      <c r="A6519" s="10">
        <v>11</v>
      </c>
      <c r="B6519" s="64"/>
      <c r="C6519" s="6" t="s">
        <v>20473</v>
      </c>
      <c r="D6519" s="7">
        <v>44845</v>
      </c>
      <c r="E6519" s="8" t="s">
        <v>20148</v>
      </c>
      <c r="F6519" s="9">
        <v>270983</v>
      </c>
      <c r="G6519" s="8" t="s">
        <v>17662</v>
      </c>
      <c r="H6519" s="9">
        <v>28453</v>
      </c>
      <c r="I6519" s="69"/>
      <c r="J6519" s="70"/>
      <c r="K6519" s="71"/>
      <c r="L6519" s="77"/>
      <c r="M6519" s="78"/>
      <c r="N6519" t="str">
        <f t="shared" si="398"/>
        <v>47035</v>
      </c>
      <c r="O6519">
        <f t="shared" si="399"/>
        <v>47035</v>
      </c>
      <c r="P6519" s="29">
        <f t="shared" si="400"/>
        <v>270983</v>
      </c>
      <c r="Q6519" t="e">
        <f>+VLOOKUP(O6519,'Bảng kê HĐ 2022'!N$1912:R$4434,4,0)</f>
        <v>#N/A</v>
      </c>
      <c r="R6519" t="e">
        <f>+VLOOKUP(O6519,'Hàng trả'!#REF!,2,0)</f>
        <v>#REF!</v>
      </c>
    </row>
    <row r="6520" spans="1:18" hidden="1" x14ac:dyDescent="0.3">
      <c r="A6520" s="10">
        <v>11</v>
      </c>
      <c r="B6520" s="64"/>
      <c r="C6520" s="6" t="s">
        <v>20474</v>
      </c>
      <c r="D6520" s="7">
        <v>44845</v>
      </c>
      <c r="E6520" s="8" t="s">
        <v>17814</v>
      </c>
      <c r="F6520" s="9">
        <v>278554</v>
      </c>
      <c r="G6520" s="8" t="s">
        <v>17662</v>
      </c>
      <c r="H6520" s="9">
        <v>29248</v>
      </c>
      <c r="I6520" s="69"/>
      <c r="J6520" s="70"/>
      <c r="K6520" s="71"/>
      <c r="L6520" s="77"/>
      <c r="M6520" s="78"/>
      <c r="N6520" t="str">
        <f t="shared" si="398"/>
        <v>47050</v>
      </c>
      <c r="O6520">
        <f t="shared" si="399"/>
        <v>47050</v>
      </c>
      <c r="P6520" s="29">
        <f t="shared" si="400"/>
        <v>278554</v>
      </c>
      <c r="Q6520" t="e">
        <f>+VLOOKUP(O6520,'Bảng kê HĐ 2022'!N$1912:R$4434,4,0)</f>
        <v>#N/A</v>
      </c>
      <c r="R6520" t="e">
        <f>+VLOOKUP(O6520,'Hàng trả'!#REF!,2,0)</f>
        <v>#REF!</v>
      </c>
    </row>
    <row r="6521" spans="1:18" hidden="1" x14ac:dyDescent="0.3">
      <c r="A6521" s="10">
        <v>11</v>
      </c>
      <c r="B6521" s="64"/>
      <c r="C6521" s="6" t="s">
        <v>20475</v>
      </c>
      <c r="D6521" s="7">
        <v>44846</v>
      </c>
      <c r="E6521" s="8" t="s">
        <v>17814</v>
      </c>
      <c r="F6521" s="9">
        <v>1668173</v>
      </c>
      <c r="G6521" s="8" t="s">
        <v>17662</v>
      </c>
      <c r="H6521" s="9">
        <v>175158</v>
      </c>
      <c r="I6521" s="69"/>
      <c r="J6521" s="70"/>
      <c r="K6521" s="71"/>
      <c r="L6521" s="77"/>
      <c r="M6521" s="78"/>
      <c r="N6521" t="str">
        <f t="shared" si="398"/>
        <v>47110</v>
      </c>
      <c r="O6521">
        <f t="shared" si="399"/>
        <v>47110</v>
      </c>
      <c r="P6521" s="29">
        <f t="shared" si="400"/>
        <v>1668173</v>
      </c>
      <c r="Q6521" t="e">
        <f>+VLOOKUP(O6521,'Bảng kê HĐ 2022'!N$1912:R$4434,4,0)</f>
        <v>#N/A</v>
      </c>
      <c r="R6521" t="e">
        <f>+VLOOKUP(O6521,'Hàng trả'!#REF!,2,0)</f>
        <v>#REF!</v>
      </c>
    </row>
    <row r="6522" spans="1:18" hidden="1" x14ac:dyDescent="0.3">
      <c r="A6522" s="10">
        <v>11</v>
      </c>
      <c r="B6522" s="64"/>
      <c r="C6522" s="6" t="s">
        <v>20476</v>
      </c>
      <c r="D6522" s="7">
        <v>44841</v>
      </c>
      <c r="E6522" s="8" t="s">
        <v>10193</v>
      </c>
      <c r="F6522" s="9">
        <v>1108612</v>
      </c>
      <c r="G6522" s="8" t="s">
        <v>17662</v>
      </c>
      <c r="H6522" s="9">
        <v>116404</v>
      </c>
      <c r="I6522" s="69"/>
      <c r="J6522" s="70"/>
      <c r="K6522" s="71"/>
      <c r="L6522" s="77"/>
      <c r="M6522" s="78"/>
      <c r="N6522" t="str">
        <f t="shared" si="398"/>
        <v>46593</v>
      </c>
      <c r="O6522">
        <f t="shared" si="399"/>
        <v>46593</v>
      </c>
      <c r="P6522" s="29">
        <f t="shared" si="400"/>
        <v>1108612</v>
      </c>
      <c r="Q6522" t="e">
        <f>+VLOOKUP(O6522,'Bảng kê HĐ 2022'!N$1912:R$4434,4,0)</f>
        <v>#N/A</v>
      </c>
      <c r="R6522" t="e">
        <f>+VLOOKUP(O6522,'Hàng trả'!#REF!,2,0)</f>
        <v>#REF!</v>
      </c>
    </row>
    <row r="6523" spans="1:18" hidden="1" x14ac:dyDescent="0.3">
      <c r="A6523" s="10">
        <v>11</v>
      </c>
      <c r="B6523" s="64"/>
      <c r="C6523" s="6" t="s">
        <v>20477</v>
      </c>
      <c r="D6523" s="7">
        <v>44842</v>
      </c>
      <c r="E6523" s="8" t="s">
        <v>10193</v>
      </c>
      <c r="F6523" s="9">
        <v>642956</v>
      </c>
      <c r="G6523" s="8" t="s">
        <v>17662</v>
      </c>
      <c r="H6523" s="9">
        <v>67510</v>
      </c>
      <c r="I6523" s="69"/>
      <c r="J6523" s="70"/>
      <c r="K6523" s="71"/>
      <c r="L6523" s="77"/>
      <c r="M6523" s="78"/>
      <c r="N6523" t="str">
        <f t="shared" si="398"/>
        <v>46852</v>
      </c>
      <c r="O6523">
        <f t="shared" si="399"/>
        <v>46852</v>
      </c>
      <c r="P6523" s="29">
        <f t="shared" si="400"/>
        <v>642956</v>
      </c>
      <c r="Q6523" t="e">
        <f>+VLOOKUP(O6523,'Bảng kê HĐ 2022'!N$1912:R$4434,4,0)</f>
        <v>#N/A</v>
      </c>
      <c r="R6523" t="e">
        <f>+VLOOKUP(O6523,'Hàng trả'!#REF!,2,0)</f>
        <v>#REF!</v>
      </c>
    </row>
    <row r="6524" spans="1:18" hidden="1" x14ac:dyDescent="0.3">
      <c r="A6524" s="10">
        <v>11</v>
      </c>
      <c r="B6524" s="64"/>
      <c r="C6524" s="6" t="s">
        <v>20478</v>
      </c>
      <c r="D6524" s="7">
        <v>44848</v>
      </c>
      <c r="E6524" s="8" t="s">
        <v>16654</v>
      </c>
      <c r="F6524" s="9">
        <v>522863</v>
      </c>
      <c r="G6524" s="8" t="s">
        <v>17662</v>
      </c>
      <c r="H6524" s="9">
        <v>54901</v>
      </c>
      <c r="I6524" s="69"/>
      <c r="J6524" s="70"/>
      <c r="K6524" s="71"/>
      <c r="L6524" s="77"/>
      <c r="M6524" s="78"/>
      <c r="N6524" t="str">
        <f t="shared" si="398"/>
        <v>47711</v>
      </c>
      <c r="O6524">
        <f t="shared" si="399"/>
        <v>47711</v>
      </c>
      <c r="P6524" s="29">
        <f t="shared" si="400"/>
        <v>522863</v>
      </c>
      <c r="Q6524" t="e">
        <f>+VLOOKUP(O6524,'Bảng kê HĐ 2022'!N$1912:R$4434,4,0)</f>
        <v>#N/A</v>
      </c>
      <c r="R6524" t="e">
        <f>+VLOOKUP(O6524,'Hàng trả'!#REF!,2,0)</f>
        <v>#REF!</v>
      </c>
    </row>
    <row r="6525" spans="1:18" hidden="1" x14ac:dyDescent="0.3">
      <c r="A6525" s="10">
        <v>11</v>
      </c>
      <c r="B6525" s="64"/>
      <c r="C6525" s="6" t="s">
        <v>20479</v>
      </c>
      <c r="D6525" s="7">
        <v>44852</v>
      </c>
      <c r="E6525" s="8" t="s">
        <v>16654</v>
      </c>
      <c r="F6525" s="9">
        <v>503760</v>
      </c>
      <c r="G6525" s="8" t="s">
        <v>17662</v>
      </c>
      <c r="H6525" s="9">
        <v>52895</v>
      </c>
      <c r="I6525" s="69"/>
      <c r="J6525" s="70"/>
      <c r="K6525" s="71"/>
      <c r="L6525" s="77"/>
      <c r="M6525" s="78"/>
      <c r="N6525" t="str">
        <f t="shared" si="398"/>
        <v>48020</v>
      </c>
      <c r="O6525">
        <f t="shared" si="399"/>
        <v>48020</v>
      </c>
      <c r="P6525" s="29">
        <f t="shared" si="400"/>
        <v>503760</v>
      </c>
      <c r="Q6525" t="e">
        <f>+VLOOKUP(O6525,'Bảng kê HĐ 2022'!N$1912:R$4434,4,0)</f>
        <v>#N/A</v>
      </c>
      <c r="R6525" t="e">
        <f>+VLOOKUP(O6525,'Hàng trả'!#REF!,2,0)</f>
        <v>#REF!</v>
      </c>
    </row>
    <row r="6526" spans="1:18" hidden="1" x14ac:dyDescent="0.3">
      <c r="A6526" s="10">
        <v>42056</v>
      </c>
      <c r="B6526" s="64"/>
      <c r="C6526" s="6" t="s">
        <v>20480</v>
      </c>
      <c r="D6526" s="7">
        <v>44852</v>
      </c>
      <c r="E6526" s="8" t="s">
        <v>20190</v>
      </c>
      <c r="F6526" s="9">
        <v>419799</v>
      </c>
      <c r="G6526" s="8" t="s">
        <v>17662</v>
      </c>
      <c r="H6526" s="9">
        <v>44079</v>
      </c>
      <c r="I6526" s="69"/>
      <c r="J6526" s="70"/>
      <c r="K6526" s="71"/>
      <c r="L6526" s="77"/>
      <c r="M6526" s="78"/>
      <c r="N6526" t="str">
        <f t="shared" si="398"/>
        <v>48005</v>
      </c>
      <c r="O6526">
        <f t="shared" si="399"/>
        <v>48005</v>
      </c>
      <c r="P6526" s="29">
        <f t="shared" si="400"/>
        <v>419799</v>
      </c>
      <c r="Q6526" t="e">
        <f>+VLOOKUP(O6526,'Bảng kê HĐ 2022'!N$1912:R$4434,4,0)</f>
        <v>#N/A</v>
      </c>
      <c r="R6526" t="e">
        <f>+VLOOKUP(O6526,'Hàng trả'!#REF!,2,0)</f>
        <v>#REF!</v>
      </c>
    </row>
    <row r="6527" spans="1:18" hidden="1" x14ac:dyDescent="0.3">
      <c r="A6527" s="10">
        <v>11</v>
      </c>
      <c r="B6527" s="64"/>
      <c r="C6527" s="6" t="s">
        <v>20481</v>
      </c>
      <c r="D6527" s="7">
        <v>44852</v>
      </c>
      <c r="E6527" s="8" t="s">
        <v>17814</v>
      </c>
      <c r="F6527" s="9">
        <v>419799</v>
      </c>
      <c r="G6527" s="8" t="s">
        <v>17662</v>
      </c>
      <c r="H6527" s="9">
        <v>44079</v>
      </c>
      <c r="I6527" s="69"/>
      <c r="J6527" s="70"/>
      <c r="K6527" s="71"/>
      <c r="L6527" s="77"/>
      <c r="M6527" s="78"/>
      <c r="N6527" t="str">
        <f t="shared" si="398"/>
        <v>47910</v>
      </c>
      <c r="O6527">
        <f t="shared" si="399"/>
        <v>47910</v>
      </c>
      <c r="P6527" s="29">
        <f t="shared" si="400"/>
        <v>419799</v>
      </c>
      <c r="Q6527" t="e">
        <f>+VLOOKUP(O6527,'Bảng kê HĐ 2022'!N$1912:R$4434,4,0)</f>
        <v>#N/A</v>
      </c>
      <c r="R6527" t="e">
        <f>+VLOOKUP(O6527,'Hàng trả'!#REF!,2,0)</f>
        <v>#REF!</v>
      </c>
    </row>
    <row r="6528" spans="1:18" hidden="1" x14ac:dyDescent="0.3">
      <c r="A6528" s="10">
        <v>11</v>
      </c>
      <c r="B6528" s="64"/>
      <c r="C6528" s="6" t="s">
        <v>20482</v>
      </c>
      <c r="D6528" s="7">
        <v>44851</v>
      </c>
      <c r="E6528" s="8" t="s">
        <v>17814</v>
      </c>
      <c r="F6528" s="9">
        <v>419799</v>
      </c>
      <c r="G6528" s="8" t="s">
        <v>17662</v>
      </c>
      <c r="H6528" s="9">
        <v>44079</v>
      </c>
      <c r="I6528" s="69"/>
      <c r="J6528" s="70"/>
      <c r="K6528" s="71"/>
      <c r="L6528" s="77"/>
      <c r="M6528" s="78"/>
      <c r="N6528" t="str">
        <f t="shared" si="398"/>
        <v>47871</v>
      </c>
      <c r="O6528">
        <f t="shared" si="399"/>
        <v>47871</v>
      </c>
      <c r="P6528" s="29">
        <f t="shared" si="400"/>
        <v>419799</v>
      </c>
      <c r="Q6528" t="e">
        <f>+VLOOKUP(O6528,'Bảng kê HĐ 2022'!N$1912:R$4434,4,0)</f>
        <v>#N/A</v>
      </c>
      <c r="R6528" t="e">
        <f>+VLOOKUP(O6528,'Hàng trả'!#REF!,2,0)</f>
        <v>#REF!</v>
      </c>
    </row>
    <row r="6529" spans="1:18" hidden="1" x14ac:dyDescent="0.3">
      <c r="A6529" s="10">
        <v>11</v>
      </c>
      <c r="B6529" s="64"/>
      <c r="C6529" s="6" t="s">
        <v>20483</v>
      </c>
      <c r="D6529" s="7">
        <v>44851</v>
      </c>
      <c r="E6529" s="8" t="s">
        <v>17814</v>
      </c>
      <c r="F6529" s="9">
        <v>419799</v>
      </c>
      <c r="G6529" s="8" t="s">
        <v>17662</v>
      </c>
      <c r="H6529" s="9">
        <v>44079</v>
      </c>
      <c r="I6529" s="69"/>
      <c r="J6529" s="70"/>
      <c r="K6529" s="71"/>
      <c r="L6529" s="77"/>
      <c r="M6529" s="78"/>
      <c r="N6529" t="str">
        <f t="shared" si="398"/>
        <v>47872</v>
      </c>
      <c r="O6529">
        <f t="shared" si="399"/>
        <v>47872</v>
      </c>
      <c r="P6529" s="29">
        <f t="shared" si="400"/>
        <v>419799</v>
      </c>
      <c r="Q6529" t="e">
        <f>+VLOOKUP(O6529,'Bảng kê HĐ 2022'!N$1912:R$4434,4,0)</f>
        <v>#N/A</v>
      </c>
      <c r="R6529" t="e">
        <f>+VLOOKUP(O6529,'Hàng trả'!#REF!,2,0)</f>
        <v>#REF!</v>
      </c>
    </row>
    <row r="6530" spans="1:18" hidden="1" x14ac:dyDescent="0.3">
      <c r="A6530" s="10">
        <v>11</v>
      </c>
      <c r="B6530" s="64"/>
      <c r="C6530" s="6" t="s">
        <v>20484</v>
      </c>
      <c r="D6530" s="7">
        <v>44851</v>
      </c>
      <c r="E6530" s="8" t="s">
        <v>17814</v>
      </c>
      <c r="F6530" s="9">
        <v>671679</v>
      </c>
      <c r="G6530" s="8" t="s">
        <v>17662</v>
      </c>
      <c r="H6530" s="9">
        <v>70526</v>
      </c>
      <c r="I6530" s="69"/>
      <c r="J6530" s="70"/>
      <c r="K6530" s="71"/>
      <c r="L6530" s="77"/>
      <c r="M6530" s="78"/>
      <c r="N6530" t="str">
        <f t="shared" si="398"/>
        <v>47873</v>
      </c>
      <c r="O6530">
        <f t="shared" si="399"/>
        <v>47873</v>
      </c>
      <c r="P6530" s="29">
        <f t="shared" si="400"/>
        <v>671679</v>
      </c>
      <c r="Q6530" t="e">
        <f>+VLOOKUP(O6530,'Bảng kê HĐ 2022'!N$1912:R$4434,4,0)</f>
        <v>#N/A</v>
      </c>
      <c r="R6530" t="e">
        <f>+VLOOKUP(O6530,'Hàng trả'!#REF!,2,0)</f>
        <v>#REF!</v>
      </c>
    </row>
    <row r="6531" spans="1:18" hidden="1" x14ac:dyDescent="0.3">
      <c r="A6531" s="10">
        <v>11</v>
      </c>
      <c r="B6531" s="64"/>
      <c r="C6531" s="6" t="s">
        <v>20485</v>
      </c>
      <c r="D6531" s="7">
        <v>44851</v>
      </c>
      <c r="E6531" s="8" t="s">
        <v>17814</v>
      </c>
      <c r="F6531" s="9">
        <v>419799</v>
      </c>
      <c r="G6531" s="8" t="s">
        <v>17662</v>
      </c>
      <c r="H6531" s="9">
        <v>44079</v>
      </c>
      <c r="I6531" s="69"/>
      <c r="J6531" s="70"/>
      <c r="K6531" s="71"/>
      <c r="L6531" s="77"/>
      <c r="M6531" s="78"/>
      <c r="N6531" t="str">
        <f t="shared" si="398"/>
        <v>47881</v>
      </c>
      <c r="O6531">
        <f t="shared" si="399"/>
        <v>47881</v>
      </c>
      <c r="P6531" s="29">
        <f t="shared" si="400"/>
        <v>419799</v>
      </c>
      <c r="Q6531" t="e">
        <f>+VLOOKUP(O6531,'Bảng kê HĐ 2022'!N$1912:R$4434,4,0)</f>
        <v>#N/A</v>
      </c>
      <c r="R6531" t="e">
        <f>+VLOOKUP(O6531,'Hàng trả'!#REF!,2,0)</f>
        <v>#REF!</v>
      </c>
    </row>
    <row r="6532" spans="1:18" hidden="1" x14ac:dyDescent="0.3">
      <c r="A6532" s="10">
        <v>11</v>
      </c>
      <c r="B6532" s="64"/>
      <c r="C6532" s="6" t="s">
        <v>20486</v>
      </c>
      <c r="D6532" s="7">
        <v>44851</v>
      </c>
      <c r="E6532" s="8" t="s">
        <v>17814</v>
      </c>
      <c r="F6532" s="9">
        <v>419799</v>
      </c>
      <c r="G6532" s="8" t="s">
        <v>17662</v>
      </c>
      <c r="H6532" s="9">
        <v>44079</v>
      </c>
      <c r="I6532" s="69"/>
      <c r="J6532" s="70"/>
      <c r="K6532" s="71"/>
      <c r="L6532" s="77"/>
      <c r="M6532" s="78"/>
      <c r="N6532" t="str">
        <f t="shared" si="398"/>
        <v>47884</v>
      </c>
      <c r="O6532">
        <f t="shared" si="399"/>
        <v>47884</v>
      </c>
      <c r="P6532" s="29">
        <f t="shared" si="400"/>
        <v>419799</v>
      </c>
      <c r="Q6532" t="e">
        <f>+VLOOKUP(O6532,'Bảng kê HĐ 2022'!N$1912:R$4434,4,0)</f>
        <v>#N/A</v>
      </c>
      <c r="R6532" t="e">
        <f>+VLOOKUP(O6532,'Hàng trả'!#REF!,2,0)</f>
        <v>#REF!</v>
      </c>
    </row>
    <row r="6533" spans="1:18" hidden="1" x14ac:dyDescent="0.3">
      <c r="A6533" s="10">
        <v>11</v>
      </c>
      <c r="B6533" s="64"/>
      <c r="C6533" s="6" t="s">
        <v>20487</v>
      </c>
      <c r="D6533" s="7">
        <v>44852</v>
      </c>
      <c r="E6533" s="8" t="s">
        <v>17814</v>
      </c>
      <c r="F6533" s="9">
        <v>419799</v>
      </c>
      <c r="G6533" s="8" t="s">
        <v>17662</v>
      </c>
      <c r="H6533" s="9">
        <v>44079</v>
      </c>
      <c r="I6533" s="69"/>
      <c r="J6533" s="70"/>
      <c r="K6533" s="71"/>
      <c r="L6533" s="77"/>
      <c r="M6533" s="78"/>
      <c r="N6533" t="str">
        <f t="shared" si="398"/>
        <v>47907</v>
      </c>
      <c r="O6533">
        <f t="shared" si="399"/>
        <v>47907</v>
      </c>
      <c r="P6533" s="29">
        <f t="shared" si="400"/>
        <v>419799</v>
      </c>
      <c r="Q6533" t="e">
        <f>+VLOOKUP(O6533,'Bảng kê HĐ 2022'!N$1912:R$4434,4,0)</f>
        <v>#N/A</v>
      </c>
      <c r="R6533" t="e">
        <f>+VLOOKUP(O6533,'Hàng trả'!#REF!,2,0)</f>
        <v>#REF!</v>
      </c>
    </row>
    <row r="6534" spans="1:18" hidden="1" x14ac:dyDescent="0.3">
      <c r="A6534" s="10">
        <v>11</v>
      </c>
      <c r="B6534" s="64"/>
      <c r="C6534" s="6" t="s">
        <v>20488</v>
      </c>
      <c r="D6534" s="7">
        <v>44845</v>
      </c>
      <c r="E6534" s="8" t="s">
        <v>20126</v>
      </c>
      <c r="F6534" s="9">
        <v>1527453</v>
      </c>
      <c r="G6534" s="8" t="s">
        <v>17662</v>
      </c>
      <c r="H6534" s="9">
        <v>160383</v>
      </c>
      <c r="I6534" s="69"/>
      <c r="J6534" s="70"/>
      <c r="K6534" s="71"/>
      <c r="L6534" s="77"/>
      <c r="M6534" s="78"/>
      <c r="N6534" t="str">
        <f t="shared" si="398"/>
        <v>47014</v>
      </c>
      <c r="O6534">
        <f t="shared" si="399"/>
        <v>47014</v>
      </c>
      <c r="P6534" s="29">
        <f t="shared" si="400"/>
        <v>1527453</v>
      </c>
      <c r="Q6534" t="e">
        <f>+VLOOKUP(O6534,'Bảng kê HĐ 2022'!N$1912:R$4434,4,0)</f>
        <v>#N/A</v>
      </c>
      <c r="R6534" t="e">
        <f>+VLOOKUP(O6534,'Hàng trả'!#REF!,2,0)</f>
        <v>#REF!</v>
      </c>
    </row>
    <row r="6535" spans="1:18" hidden="1" x14ac:dyDescent="0.3">
      <c r="A6535" s="10">
        <v>11</v>
      </c>
      <c r="B6535" s="64"/>
      <c r="C6535" s="6" t="s">
        <v>20489</v>
      </c>
      <c r="D6535" s="7">
        <v>44859</v>
      </c>
      <c r="E6535" s="8" t="s">
        <v>20310</v>
      </c>
      <c r="F6535" s="9">
        <v>599713</v>
      </c>
      <c r="G6535" s="8" t="s">
        <v>17662</v>
      </c>
      <c r="H6535" s="9">
        <v>62970</v>
      </c>
      <c r="I6535" s="69"/>
      <c r="J6535" s="70"/>
      <c r="K6535" s="71"/>
      <c r="L6535" s="77"/>
      <c r="M6535" s="78"/>
      <c r="N6535" t="str">
        <f t="shared" si="398"/>
        <v>48846</v>
      </c>
      <c r="O6535">
        <f t="shared" si="399"/>
        <v>48846</v>
      </c>
      <c r="P6535" s="29">
        <f t="shared" si="400"/>
        <v>599713</v>
      </c>
      <c r="Q6535" t="e">
        <f>+VLOOKUP(O6535,'Bảng kê HĐ 2022'!N$1912:R$4434,4,0)</f>
        <v>#N/A</v>
      </c>
      <c r="R6535" t="e">
        <f>+VLOOKUP(O6535,'Hàng trả'!#REF!,2,0)</f>
        <v>#REF!</v>
      </c>
    </row>
    <row r="6536" spans="1:18" hidden="1" x14ac:dyDescent="0.3">
      <c r="A6536" s="10">
        <v>11</v>
      </c>
      <c r="B6536" s="64"/>
      <c r="C6536" s="6" t="s">
        <v>20490</v>
      </c>
      <c r="D6536" s="7">
        <v>44851</v>
      </c>
      <c r="E6536" s="8" t="s">
        <v>20124</v>
      </c>
      <c r="F6536" s="9">
        <v>419799</v>
      </c>
      <c r="G6536" s="8" t="s">
        <v>17662</v>
      </c>
      <c r="H6536" s="9">
        <v>44079</v>
      </c>
      <c r="I6536" s="69"/>
      <c r="J6536" s="70"/>
      <c r="K6536" s="71"/>
      <c r="L6536" s="77"/>
      <c r="M6536" s="78"/>
      <c r="N6536" t="str">
        <f t="shared" si="398"/>
        <v>47850</v>
      </c>
      <c r="O6536">
        <f t="shared" si="399"/>
        <v>47850</v>
      </c>
      <c r="P6536" s="29">
        <f t="shared" si="400"/>
        <v>419799</v>
      </c>
      <c r="Q6536" t="e">
        <f>+VLOOKUP(O6536,'Bảng kê HĐ 2022'!N$1912:R$4434,4,0)</f>
        <v>#N/A</v>
      </c>
      <c r="R6536" t="e">
        <f>+VLOOKUP(O6536,'Hàng trả'!#REF!,2,0)</f>
        <v>#REF!</v>
      </c>
    </row>
    <row r="6537" spans="1:18" hidden="1" x14ac:dyDescent="0.3">
      <c r="A6537" s="10">
        <v>11</v>
      </c>
      <c r="B6537" s="64"/>
      <c r="C6537" s="6" t="s">
        <v>20491</v>
      </c>
      <c r="D6537" s="7">
        <v>44852</v>
      </c>
      <c r="E6537" s="8" t="s">
        <v>20310</v>
      </c>
      <c r="F6537" s="9">
        <v>419799</v>
      </c>
      <c r="G6537" s="8" t="s">
        <v>17662</v>
      </c>
      <c r="H6537" s="9">
        <v>44079</v>
      </c>
      <c r="I6537" s="69"/>
      <c r="J6537" s="70"/>
      <c r="K6537" s="71"/>
      <c r="L6537" s="77"/>
      <c r="M6537" s="78"/>
      <c r="N6537" t="str">
        <f t="shared" ref="N6537:N6600" si="401">+RIGHT(C6537,5)</f>
        <v>47905</v>
      </c>
      <c r="O6537">
        <f t="shared" ref="O6537:O6600" si="402">+N6537*1</f>
        <v>47905</v>
      </c>
      <c r="P6537" s="29">
        <f t="shared" ref="P6537:P6600" si="403">+F6537</f>
        <v>419799</v>
      </c>
      <c r="Q6537" t="e">
        <f>+VLOOKUP(O6537,'Bảng kê HĐ 2022'!N$1912:R$4434,4,0)</f>
        <v>#N/A</v>
      </c>
      <c r="R6537" t="e">
        <f>+VLOOKUP(O6537,'Hàng trả'!#REF!,2,0)</f>
        <v>#REF!</v>
      </c>
    </row>
    <row r="6538" spans="1:18" hidden="1" x14ac:dyDescent="0.3">
      <c r="A6538" s="10">
        <v>11</v>
      </c>
      <c r="B6538" s="64"/>
      <c r="C6538" s="6" t="s">
        <v>20492</v>
      </c>
      <c r="D6538" s="7">
        <v>44852</v>
      </c>
      <c r="E6538" s="8" t="s">
        <v>20245</v>
      </c>
      <c r="F6538" s="9">
        <v>419799</v>
      </c>
      <c r="G6538" s="8" t="s">
        <v>17662</v>
      </c>
      <c r="H6538" s="9">
        <v>44079</v>
      </c>
      <c r="I6538" s="69"/>
      <c r="J6538" s="70"/>
      <c r="K6538" s="71"/>
      <c r="L6538" s="77"/>
      <c r="M6538" s="78"/>
      <c r="N6538" t="str">
        <f t="shared" si="401"/>
        <v>47999</v>
      </c>
      <c r="O6538">
        <f t="shared" si="402"/>
        <v>47999</v>
      </c>
      <c r="P6538" s="29">
        <f t="shared" si="403"/>
        <v>419799</v>
      </c>
      <c r="Q6538" t="e">
        <f>+VLOOKUP(O6538,'Bảng kê HĐ 2022'!N$1912:R$4434,4,0)</f>
        <v>#N/A</v>
      </c>
      <c r="R6538" t="e">
        <f>+VLOOKUP(O6538,'Hàng trả'!#REF!,2,0)</f>
        <v>#REF!</v>
      </c>
    </row>
    <row r="6539" spans="1:18" hidden="1" x14ac:dyDescent="0.3">
      <c r="A6539" s="10">
        <v>11</v>
      </c>
      <c r="B6539" s="64"/>
      <c r="C6539" s="6" t="s">
        <v>20493</v>
      </c>
      <c r="D6539" s="7">
        <v>44852</v>
      </c>
      <c r="E6539" s="8" t="s">
        <v>20245</v>
      </c>
      <c r="F6539" s="9">
        <v>419799</v>
      </c>
      <c r="G6539" s="8" t="s">
        <v>17662</v>
      </c>
      <c r="H6539" s="9">
        <v>44079</v>
      </c>
      <c r="I6539" s="69"/>
      <c r="J6539" s="70"/>
      <c r="K6539" s="71"/>
      <c r="L6539" s="77"/>
      <c r="M6539" s="78"/>
      <c r="N6539" t="str">
        <f t="shared" si="401"/>
        <v>48043</v>
      </c>
      <c r="O6539">
        <f t="shared" si="402"/>
        <v>48043</v>
      </c>
      <c r="P6539" s="29">
        <f t="shared" si="403"/>
        <v>419799</v>
      </c>
      <c r="Q6539" t="e">
        <f>+VLOOKUP(O6539,'Bảng kê HĐ 2022'!N$1912:R$4434,4,0)</f>
        <v>#N/A</v>
      </c>
      <c r="R6539" t="e">
        <f>+VLOOKUP(O6539,'Hàng trả'!#REF!,2,0)</f>
        <v>#REF!</v>
      </c>
    </row>
    <row r="6540" spans="1:18" hidden="1" x14ac:dyDescent="0.3">
      <c r="A6540" s="10">
        <v>11</v>
      </c>
      <c r="B6540" s="64"/>
      <c r="C6540" s="6" t="s">
        <v>20494</v>
      </c>
      <c r="D6540" s="7">
        <v>44860</v>
      </c>
      <c r="E6540" s="8" t="s">
        <v>20248</v>
      </c>
      <c r="F6540" s="9">
        <v>701562</v>
      </c>
      <c r="G6540" s="8" t="s">
        <v>17662</v>
      </c>
      <c r="H6540" s="9">
        <v>73664</v>
      </c>
      <c r="I6540" s="69"/>
      <c r="J6540" s="70"/>
      <c r="K6540" s="71"/>
      <c r="L6540" s="77"/>
      <c r="M6540" s="78"/>
      <c r="N6540" t="str">
        <f t="shared" si="401"/>
        <v>48924</v>
      </c>
      <c r="O6540">
        <f t="shared" si="402"/>
        <v>48924</v>
      </c>
      <c r="P6540" s="29">
        <f t="shared" si="403"/>
        <v>701562</v>
      </c>
      <c r="Q6540" t="e">
        <f>+VLOOKUP(O6540,'Bảng kê HĐ 2022'!N$1912:R$4434,4,0)</f>
        <v>#N/A</v>
      </c>
      <c r="R6540" t="e">
        <f>+VLOOKUP(O6540,'Hàng trả'!#REF!,2,0)</f>
        <v>#REF!</v>
      </c>
    </row>
    <row r="6541" spans="1:18" hidden="1" x14ac:dyDescent="0.3">
      <c r="A6541" s="10">
        <v>11</v>
      </c>
      <c r="B6541" s="64"/>
      <c r="C6541" s="6" t="s">
        <v>20495</v>
      </c>
      <c r="D6541" s="7">
        <v>44844</v>
      </c>
      <c r="E6541" s="8" t="s">
        <v>20248</v>
      </c>
      <c r="F6541" s="9">
        <v>675791</v>
      </c>
      <c r="G6541" s="8" t="s">
        <v>17662</v>
      </c>
      <c r="H6541" s="9">
        <v>70958</v>
      </c>
      <c r="I6541" s="69"/>
      <c r="J6541" s="70"/>
      <c r="K6541" s="71"/>
      <c r="L6541" s="77"/>
      <c r="M6541" s="78"/>
      <c r="N6541" t="str">
        <f t="shared" si="401"/>
        <v>46934</v>
      </c>
      <c r="O6541">
        <f t="shared" si="402"/>
        <v>46934</v>
      </c>
      <c r="P6541" s="29">
        <f t="shared" si="403"/>
        <v>675791</v>
      </c>
      <c r="Q6541" t="e">
        <f>+VLOOKUP(O6541,'Bảng kê HĐ 2022'!N$1912:R$4434,4,0)</f>
        <v>#N/A</v>
      </c>
      <c r="R6541" t="e">
        <f>+VLOOKUP(O6541,'Hàng trả'!#REF!,2,0)</f>
        <v>#REF!</v>
      </c>
    </row>
    <row r="6542" spans="1:18" hidden="1" x14ac:dyDescent="0.3">
      <c r="A6542" s="10">
        <v>11</v>
      </c>
      <c r="B6542" s="64"/>
      <c r="C6542" s="6" t="s">
        <v>20496</v>
      </c>
      <c r="D6542" s="7">
        <v>44847</v>
      </c>
      <c r="E6542" s="8" t="s">
        <v>20248</v>
      </c>
      <c r="F6542" s="9">
        <v>944665</v>
      </c>
      <c r="G6542" s="8" t="s">
        <v>17662</v>
      </c>
      <c r="H6542" s="9">
        <v>99190</v>
      </c>
      <c r="I6542" s="69"/>
      <c r="J6542" s="70"/>
      <c r="K6542" s="71"/>
      <c r="L6542" s="77"/>
      <c r="M6542" s="78"/>
      <c r="N6542" t="str">
        <f t="shared" si="401"/>
        <v>47545</v>
      </c>
      <c r="O6542">
        <f t="shared" si="402"/>
        <v>47545</v>
      </c>
      <c r="P6542" s="29">
        <f t="shared" si="403"/>
        <v>944665</v>
      </c>
      <c r="Q6542" t="e">
        <f>+VLOOKUP(O6542,'Bảng kê HĐ 2022'!N$1912:R$4434,4,0)</f>
        <v>#N/A</v>
      </c>
      <c r="R6542" t="e">
        <f>+VLOOKUP(O6542,'Hàng trả'!#REF!,2,0)</f>
        <v>#REF!</v>
      </c>
    </row>
    <row r="6543" spans="1:18" hidden="1" x14ac:dyDescent="0.3">
      <c r="A6543" s="10">
        <v>11</v>
      </c>
      <c r="B6543" s="64"/>
      <c r="C6543" s="6" t="s">
        <v>20497</v>
      </c>
      <c r="D6543" s="7">
        <v>44848</v>
      </c>
      <c r="E6543" s="8" t="s">
        <v>19016</v>
      </c>
      <c r="F6543" s="9">
        <v>854768</v>
      </c>
      <c r="G6543" s="8" t="s">
        <v>17662</v>
      </c>
      <c r="H6543" s="9">
        <v>89751</v>
      </c>
      <c r="I6543" s="69"/>
      <c r="J6543" s="70"/>
      <c r="K6543" s="71"/>
      <c r="L6543" s="77"/>
      <c r="M6543" s="78"/>
      <c r="N6543" t="str">
        <f t="shared" si="401"/>
        <v>47708</v>
      </c>
      <c r="O6543">
        <f t="shared" si="402"/>
        <v>47708</v>
      </c>
      <c r="P6543" s="29">
        <f t="shared" si="403"/>
        <v>854768</v>
      </c>
      <c r="Q6543" t="e">
        <f>+VLOOKUP(O6543,'Bảng kê HĐ 2022'!N$1912:R$4434,4,0)</f>
        <v>#N/A</v>
      </c>
      <c r="R6543" t="e">
        <f>+VLOOKUP(O6543,'Hàng trả'!#REF!,2,0)</f>
        <v>#REF!</v>
      </c>
    </row>
    <row r="6544" spans="1:18" hidden="1" x14ac:dyDescent="0.3">
      <c r="A6544" s="10">
        <v>11</v>
      </c>
      <c r="B6544" s="64"/>
      <c r="C6544" s="6" t="s">
        <v>20498</v>
      </c>
      <c r="D6544" s="7">
        <v>44852</v>
      </c>
      <c r="E6544" s="8" t="s">
        <v>20248</v>
      </c>
      <c r="F6544" s="9">
        <v>419799</v>
      </c>
      <c r="G6544" s="8" t="s">
        <v>17662</v>
      </c>
      <c r="H6544" s="9">
        <v>44079</v>
      </c>
      <c r="I6544" s="69"/>
      <c r="J6544" s="70"/>
      <c r="K6544" s="71"/>
      <c r="L6544" s="77"/>
      <c r="M6544" s="78"/>
      <c r="N6544" t="str">
        <f t="shared" si="401"/>
        <v>47939</v>
      </c>
      <c r="O6544">
        <f t="shared" si="402"/>
        <v>47939</v>
      </c>
      <c r="P6544" s="29">
        <f t="shared" si="403"/>
        <v>419799</v>
      </c>
      <c r="Q6544" t="e">
        <f>+VLOOKUP(O6544,'Bảng kê HĐ 2022'!N$1912:R$4434,4,0)</f>
        <v>#N/A</v>
      </c>
      <c r="R6544" t="e">
        <f>+VLOOKUP(O6544,'Hàng trả'!#REF!,2,0)</f>
        <v>#REF!</v>
      </c>
    </row>
    <row r="6545" spans="1:18" hidden="1" x14ac:dyDescent="0.3">
      <c r="A6545" s="10">
        <v>11</v>
      </c>
      <c r="B6545" s="64"/>
      <c r="C6545" s="6" t="s">
        <v>20499</v>
      </c>
      <c r="D6545" s="7">
        <v>44852</v>
      </c>
      <c r="E6545" s="8" t="s">
        <v>19016</v>
      </c>
      <c r="F6545" s="9">
        <v>419799</v>
      </c>
      <c r="G6545" s="8" t="s">
        <v>17662</v>
      </c>
      <c r="H6545" s="9">
        <v>44079</v>
      </c>
      <c r="I6545" s="69"/>
      <c r="J6545" s="70"/>
      <c r="K6545" s="71"/>
      <c r="L6545" s="77"/>
      <c r="M6545" s="78"/>
      <c r="N6545" t="str">
        <f t="shared" si="401"/>
        <v>47969</v>
      </c>
      <c r="O6545">
        <f t="shared" si="402"/>
        <v>47969</v>
      </c>
      <c r="P6545" s="29">
        <f t="shared" si="403"/>
        <v>419799</v>
      </c>
      <c r="Q6545" t="e">
        <f>+VLOOKUP(O6545,'Bảng kê HĐ 2022'!N$1912:R$4434,4,0)</f>
        <v>#N/A</v>
      </c>
      <c r="R6545" t="e">
        <f>+VLOOKUP(O6545,'Hàng trả'!#REF!,2,0)</f>
        <v>#REF!</v>
      </c>
    </row>
    <row r="6546" spans="1:18" hidden="1" x14ac:dyDescent="0.3">
      <c r="A6546" s="10">
        <v>11</v>
      </c>
      <c r="B6546" s="64"/>
      <c r="C6546" s="6" t="s">
        <v>20500</v>
      </c>
      <c r="D6546" s="7">
        <v>44852</v>
      </c>
      <c r="E6546" s="8" t="s">
        <v>20248</v>
      </c>
      <c r="F6546" s="9">
        <v>419799</v>
      </c>
      <c r="G6546" s="8" t="s">
        <v>17662</v>
      </c>
      <c r="H6546" s="9">
        <v>44079</v>
      </c>
      <c r="I6546" s="69"/>
      <c r="J6546" s="70"/>
      <c r="K6546" s="71"/>
      <c r="L6546" s="77"/>
      <c r="M6546" s="78"/>
      <c r="N6546" t="str">
        <f t="shared" si="401"/>
        <v>47984</v>
      </c>
      <c r="O6546">
        <f t="shared" si="402"/>
        <v>47984</v>
      </c>
      <c r="P6546" s="29">
        <f t="shared" si="403"/>
        <v>419799</v>
      </c>
      <c r="Q6546" t="e">
        <f>+VLOOKUP(O6546,'Bảng kê HĐ 2022'!N$1912:R$4434,4,0)</f>
        <v>#N/A</v>
      </c>
      <c r="R6546" t="e">
        <f>+VLOOKUP(O6546,'Hàng trả'!#REF!,2,0)</f>
        <v>#REF!</v>
      </c>
    </row>
    <row r="6547" spans="1:18" hidden="1" x14ac:dyDescent="0.3">
      <c r="A6547" s="10">
        <v>11</v>
      </c>
      <c r="B6547" s="64"/>
      <c r="C6547" s="6" t="s">
        <v>20501</v>
      </c>
      <c r="D6547" s="7">
        <v>44863</v>
      </c>
      <c r="E6547" s="8" t="s">
        <v>17814</v>
      </c>
      <c r="F6547" s="9">
        <v>434924</v>
      </c>
      <c r="G6547" s="8" t="s">
        <v>17662</v>
      </c>
      <c r="H6547" s="9">
        <v>45667</v>
      </c>
      <c r="I6547" s="69"/>
      <c r="J6547" s="70"/>
      <c r="K6547" s="71"/>
      <c r="L6547" s="77"/>
      <c r="M6547" s="78"/>
      <c r="N6547" t="str">
        <f t="shared" si="401"/>
        <v>49462</v>
      </c>
      <c r="O6547">
        <f t="shared" si="402"/>
        <v>49462</v>
      </c>
      <c r="P6547" s="29">
        <f t="shared" si="403"/>
        <v>434924</v>
      </c>
      <c r="Q6547" t="e">
        <f>+VLOOKUP(O6547,'Bảng kê HĐ 2022'!N$1912:R$4434,4,0)</f>
        <v>#N/A</v>
      </c>
      <c r="R6547" t="e">
        <f>+VLOOKUP(O6547,'Hàng trả'!#REF!,2,0)</f>
        <v>#REF!</v>
      </c>
    </row>
    <row r="6548" spans="1:18" hidden="1" x14ac:dyDescent="0.3">
      <c r="A6548" s="10">
        <v>11</v>
      </c>
      <c r="B6548" s="64"/>
      <c r="C6548" s="6" t="s">
        <v>20502</v>
      </c>
      <c r="D6548" s="7">
        <v>44841</v>
      </c>
      <c r="E6548" s="8" t="s">
        <v>20503</v>
      </c>
      <c r="F6548" s="9">
        <v>1222185</v>
      </c>
      <c r="G6548" s="8" t="s">
        <v>17662</v>
      </c>
      <c r="H6548" s="9">
        <v>128329</v>
      </c>
      <c r="I6548" s="69"/>
      <c r="J6548" s="70"/>
      <c r="K6548" s="71"/>
      <c r="L6548" s="77"/>
      <c r="M6548" s="78"/>
      <c r="N6548" t="str">
        <f t="shared" si="401"/>
        <v>46706</v>
      </c>
      <c r="O6548">
        <f t="shared" si="402"/>
        <v>46706</v>
      </c>
      <c r="P6548" s="29">
        <f t="shared" si="403"/>
        <v>1222185</v>
      </c>
      <c r="Q6548" t="e">
        <f>+VLOOKUP(O6548,'Bảng kê HĐ 2022'!N$1912:R$4434,4,0)</f>
        <v>#N/A</v>
      </c>
      <c r="R6548" t="e">
        <f>+VLOOKUP(O6548,'Hàng trả'!#REF!,2,0)</f>
        <v>#REF!</v>
      </c>
    </row>
    <row r="6549" spans="1:18" hidden="1" x14ac:dyDescent="0.3">
      <c r="A6549" s="10">
        <v>11</v>
      </c>
      <c r="B6549" s="64"/>
      <c r="C6549" s="6" t="s">
        <v>20504</v>
      </c>
      <c r="D6549" s="7">
        <v>44845</v>
      </c>
      <c r="E6549" s="8" t="s">
        <v>20124</v>
      </c>
      <c r="F6549" s="9">
        <v>599713</v>
      </c>
      <c r="G6549" s="8" t="s">
        <v>17662</v>
      </c>
      <c r="H6549" s="9">
        <v>62970</v>
      </c>
      <c r="I6549" s="69"/>
      <c r="J6549" s="70"/>
      <c r="K6549" s="71"/>
      <c r="L6549" s="77"/>
      <c r="M6549" s="78"/>
      <c r="N6549" t="str">
        <f t="shared" si="401"/>
        <v>47005</v>
      </c>
      <c r="O6549">
        <f t="shared" si="402"/>
        <v>47005</v>
      </c>
      <c r="P6549" s="29">
        <f t="shared" si="403"/>
        <v>599713</v>
      </c>
      <c r="Q6549" t="e">
        <f>+VLOOKUP(O6549,'Bảng kê HĐ 2022'!N$1912:R$4434,4,0)</f>
        <v>#N/A</v>
      </c>
      <c r="R6549" t="e">
        <f>+VLOOKUP(O6549,'Hàng trả'!#REF!,2,0)</f>
        <v>#REF!</v>
      </c>
    </row>
    <row r="6550" spans="1:18" hidden="1" x14ac:dyDescent="0.3">
      <c r="A6550" s="10">
        <v>11</v>
      </c>
      <c r="B6550" s="64"/>
      <c r="C6550" s="6" t="s">
        <v>20505</v>
      </c>
      <c r="D6550" s="7">
        <v>44860</v>
      </c>
      <c r="E6550" s="8" t="s">
        <v>17814</v>
      </c>
      <c r="F6550" s="9">
        <v>1087309</v>
      </c>
      <c r="G6550" s="8" t="s">
        <v>17662</v>
      </c>
      <c r="H6550" s="9">
        <v>114167</v>
      </c>
      <c r="I6550" s="69"/>
      <c r="J6550" s="70"/>
      <c r="K6550" s="71"/>
      <c r="L6550" s="77"/>
      <c r="M6550" s="78"/>
      <c r="N6550" t="str">
        <f t="shared" si="401"/>
        <v>48919</v>
      </c>
      <c r="O6550">
        <f t="shared" si="402"/>
        <v>48919</v>
      </c>
      <c r="P6550" s="29">
        <f t="shared" si="403"/>
        <v>1087309</v>
      </c>
      <c r="Q6550" t="e">
        <f>+VLOOKUP(O6550,'Bảng kê HĐ 2022'!N$1912:R$4434,4,0)</f>
        <v>#N/A</v>
      </c>
      <c r="R6550" t="e">
        <f>+VLOOKUP(O6550,'Hàng trả'!#REF!,2,0)</f>
        <v>#REF!</v>
      </c>
    </row>
    <row r="6551" spans="1:18" hidden="1" x14ac:dyDescent="0.3">
      <c r="A6551" s="10">
        <v>11</v>
      </c>
      <c r="B6551" s="64"/>
      <c r="C6551" s="6" t="s">
        <v>20506</v>
      </c>
      <c r="D6551" s="7">
        <v>44838</v>
      </c>
      <c r="E6551" s="8" t="s">
        <v>20138</v>
      </c>
      <c r="F6551" s="9">
        <v>1283105</v>
      </c>
      <c r="G6551" s="8" t="s">
        <v>17662</v>
      </c>
      <c r="H6551" s="9">
        <v>134726</v>
      </c>
      <c r="I6551" s="69"/>
      <c r="J6551" s="70"/>
      <c r="K6551" s="71"/>
      <c r="L6551" s="77"/>
      <c r="M6551" s="78"/>
      <c r="N6551" t="str">
        <f t="shared" si="401"/>
        <v>45823</v>
      </c>
      <c r="O6551">
        <f t="shared" si="402"/>
        <v>45823</v>
      </c>
      <c r="P6551" s="29">
        <f t="shared" si="403"/>
        <v>1283105</v>
      </c>
      <c r="Q6551" t="e">
        <f>+VLOOKUP(O6551,'Bảng kê HĐ 2022'!N$1912:R$4434,4,0)</f>
        <v>#N/A</v>
      </c>
      <c r="R6551" t="e">
        <f>+VLOOKUP(O6551,'Hàng trả'!#REF!,2,0)</f>
        <v>#REF!</v>
      </c>
    </row>
    <row r="6552" spans="1:18" hidden="1" x14ac:dyDescent="0.3">
      <c r="A6552" s="10">
        <v>11</v>
      </c>
      <c r="B6552" s="64"/>
      <c r="C6552" s="6" t="s">
        <v>20507</v>
      </c>
      <c r="D6552" s="7">
        <v>44861</v>
      </c>
      <c r="E6552" s="8" t="s">
        <v>17814</v>
      </c>
      <c r="F6552" s="9">
        <v>671933</v>
      </c>
      <c r="G6552" s="8" t="s">
        <v>17662</v>
      </c>
      <c r="H6552" s="9">
        <v>70553</v>
      </c>
      <c r="I6552" s="69"/>
      <c r="J6552" s="70"/>
      <c r="K6552" s="71"/>
      <c r="L6552" s="77"/>
      <c r="M6552" s="78"/>
      <c r="N6552" t="str">
        <f t="shared" si="401"/>
        <v>49259</v>
      </c>
      <c r="O6552">
        <f t="shared" si="402"/>
        <v>49259</v>
      </c>
      <c r="P6552" s="29">
        <f t="shared" si="403"/>
        <v>671933</v>
      </c>
      <c r="Q6552" t="e">
        <f>+VLOOKUP(O6552,'Bảng kê HĐ 2022'!N$1912:R$4434,4,0)</f>
        <v>#N/A</v>
      </c>
      <c r="R6552" t="e">
        <f>+VLOOKUP(O6552,'Hàng trả'!#REF!,2,0)</f>
        <v>#REF!</v>
      </c>
    </row>
    <row r="6553" spans="1:18" hidden="1" x14ac:dyDescent="0.3">
      <c r="A6553" s="10">
        <v>11</v>
      </c>
      <c r="B6553" s="64"/>
      <c r="C6553" s="6" t="s">
        <v>20508</v>
      </c>
      <c r="D6553" s="7">
        <v>44863</v>
      </c>
      <c r="E6553" s="8" t="s">
        <v>20258</v>
      </c>
      <c r="F6553" s="9">
        <v>568426</v>
      </c>
      <c r="G6553" s="8" t="s">
        <v>17662</v>
      </c>
      <c r="H6553" s="9">
        <v>59685</v>
      </c>
      <c r="I6553" s="69"/>
      <c r="J6553" s="70"/>
      <c r="K6553" s="71"/>
      <c r="L6553" s="77"/>
      <c r="M6553" s="78"/>
      <c r="N6553" t="str">
        <f t="shared" si="401"/>
        <v>49412</v>
      </c>
      <c r="O6553">
        <f t="shared" si="402"/>
        <v>49412</v>
      </c>
      <c r="P6553" s="29">
        <f t="shared" si="403"/>
        <v>568426</v>
      </c>
      <c r="Q6553" t="e">
        <f>+VLOOKUP(O6553,'Bảng kê HĐ 2022'!N$1912:R$4434,4,0)</f>
        <v>#N/A</v>
      </c>
      <c r="R6553" t="e">
        <f>+VLOOKUP(O6553,'Hàng trả'!#REF!,2,0)</f>
        <v>#REF!</v>
      </c>
    </row>
    <row r="6554" spans="1:18" hidden="1" x14ac:dyDescent="0.3">
      <c r="A6554" s="10">
        <v>11</v>
      </c>
      <c r="B6554" s="64"/>
      <c r="C6554" s="6" t="s">
        <v>20509</v>
      </c>
      <c r="D6554" s="7">
        <v>44837</v>
      </c>
      <c r="E6554" s="8" t="s">
        <v>20080</v>
      </c>
      <c r="F6554" s="9">
        <v>667510</v>
      </c>
      <c r="G6554" s="8" t="s">
        <v>17662</v>
      </c>
      <c r="H6554" s="9">
        <v>70089</v>
      </c>
      <c r="I6554" s="69"/>
      <c r="J6554" s="70"/>
      <c r="K6554" s="71"/>
      <c r="L6554" s="77"/>
      <c r="M6554" s="78"/>
      <c r="N6554" t="str">
        <f t="shared" si="401"/>
        <v>45742</v>
      </c>
      <c r="O6554">
        <f t="shared" si="402"/>
        <v>45742</v>
      </c>
      <c r="P6554" s="29">
        <f t="shared" si="403"/>
        <v>667510</v>
      </c>
      <c r="Q6554" t="e">
        <f>+VLOOKUP(O6554,'Bảng kê HĐ 2022'!N$1912:R$4434,4,0)</f>
        <v>#N/A</v>
      </c>
      <c r="R6554" t="e">
        <f>+VLOOKUP(O6554,'Hàng trả'!#REF!,2,0)</f>
        <v>#REF!</v>
      </c>
    </row>
    <row r="6555" spans="1:18" hidden="1" x14ac:dyDescent="0.3">
      <c r="A6555" s="10">
        <v>11</v>
      </c>
      <c r="B6555" s="64"/>
      <c r="C6555" s="6" t="s">
        <v>20510</v>
      </c>
      <c r="D6555" s="7">
        <v>44835</v>
      </c>
      <c r="E6555" s="8" t="s">
        <v>17814</v>
      </c>
      <c r="F6555" s="9">
        <v>2595984</v>
      </c>
      <c r="G6555" s="8" t="s">
        <v>17662</v>
      </c>
      <c r="H6555" s="9">
        <v>272578</v>
      </c>
      <c r="I6555" s="69"/>
      <c r="J6555" s="70"/>
      <c r="K6555" s="71"/>
      <c r="L6555" s="77"/>
      <c r="M6555" s="78"/>
      <c r="N6555" t="str">
        <f t="shared" si="401"/>
        <v>45654</v>
      </c>
      <c r="O6555">
        <f t="shared" si="402"/>
        <v>45654</v>
      </c>
      <c r="P6555" s="29">
        <f t="shared" si="403"/>
        <v>2595984</v>
      </c>
      <c r="Q6555" t="e">
        <f>+VLOOKUP(O6555,'Bảng kê HĐ 2022'!N$1912:R$4434,4,0)</f>
        <v>#N/A</v>
      </c>
      <c r="R6555" t="e">
        <f>+VLOOKUP(O6555,'Hàng trả'!#REF!,2,0)</f>
        <v>#REF!</v>
      </c>
    </row>
    <row r="6556" spans="1:18" hidden="1" x14ac:dyDescent="0.3">
      <c r="A6556" s="10">
        <v>11</v>
      </c>
      <c r="B6556" s="64"/>
      <c r="C6556" s="6" t="s">
        <v>20511</v>
      </c>
      <c r="D6556" s="7">
        <v>44835</v>
      </c>
      <c r="E6556" s="8" t="s">
        <v>17984</v>
      </c>
      <c r="F6556" s="9">
        <v>1545900</v>
      </c>
      <c r="G6556" s="8" t="s">
        <v>17662</v>
      </c>
      <c r="H6556" s="9">
        <v>162319</v>
      </c>
      <c r="I6556" s="69"/>
      <c r="J6556" s="70"/>
      <c r="K6556" s="71"/>
      <c r="L6556" s="77"/>
      <c r="M6556" s="78"/>
      <c r="N6556" t="str">
        <f t="shared" si="401"/>
        <v>45698</v>
      </c>
      <c r="O6556">
        <f t="shared" si="402"/>
        <v>45698</v>
      </c>
      <c r="P6556" s="29">
        <f t="shared" si="403"/>
        <v>1545900</v>
      </c>
      <c r="Q6556" t="e">
        <f>+VLOOKUP(O6556,'Bảng kê HĐ 2022'!N$1912:R$4434,4,0)</f>
        <v>#N/A</v>
      </c>
      <c r="R6556" t="e">
        <f>+VLOOKUP(O6556,'Hàng trả'!#REF!,2,0)</f>
        <v>#REF!</v>
      </c>
    </row>
    <row r="6557" spans="1:18" hidden="1" x14ac:dyDescent="0.3">
      <c r="A6557" s="10">
        <v>11</v>
      </c>
      <c r="B6557" s="64"/>
      <c r="C6557" s="6" t="s">
        <v>20512</v>
      </c>
      <c r="D6557" s="7">
        <v>44841</v>
      </c>
      <c r="E6557" s="8" t="s">
        <v>18928</v>
      </c>
      <c r="F6557" s="9">
        <v>2835328</v>
      </c>
      <c r="G6557" s="8" t="s">
        <v>17662</v>
      </c>
      <c r="H6557" s="9">
        <v>297709</v>
      </c>
      <c r="I6557" s="69"/>
      <c r="J6557" s="70"/>
      <c r="K6557" s="71"/>
      <c r="L6557" s="77"/>
      <c r="M6557" s="78"/>
      <c r="N6557" t="str">
        <f t="shared" si="401"/>
        <v>46598</v>
      </c>
      <c r="O6557">
        <f t="shared" si="402"/>
        <v>46598</v>
      </c>
      <c r="P6557" s="29">
        <f t="shared" si="403"/>
        <v>2835328</v>
      </c>
      <c r="Q6557" t="e">
        <f>+VLOOKUP(O6557,'Bảng kê HĐ 2022'!N$1912:R$4434,4,0)</f>
        <v>#N/A</v>
      </c>
      <c r="R6557" t="e">
        <f>+VLOOKUP(O6557,'Hàng trả'!#REF!,2,0)</f>
        <v>#REF!</v>
      </c>
    </row>
    <row r="6558" spans="1:18" hidden="1" x14ac:dyDescent="0.3">
      <c r="A6558" s="10">
        <v>11</v>
      </c>
      <c r="B6558" s="64"/>
      <c r="C6558" s="6" t="s">
        <v>20513</v>
      </c>
      <c r="D6558" s="7">
        <v>44835</v>
      </c>
      <c r="E6558" s="8" t="s">
        <v>18917</v>
      </c>
      <c r="F6558" s="9">
        <v>1226586</v>
      </c>
      <c r="G6558" s="8" t="s">
        <v>17662</v>
      </c>
      <c r="H6558" s="9">
        <v>128792</v>
      </c>
      <c r="I6558" s="69"/>
      <c r="J6558" s="70"/>
      <c r="K6558" s="71"/>
      <c r="L6558" s="77"/>
      <c r="M6558" s="78"/>
      <c r="N6558" t="str">
        <f t="shared" si="401"/>
        <v>45718</v>
      </c>
      <c r="O6558">
        <f t="shared" si="402"/>
        <v>45718</v>
      </c>
      <c r="P6558" s="29">
        <f t="shared" si="403"/>
        <v>1226586</v>
      </c>
      <c r="Q6558" t="e">
        <f>+VLOOKUP(O6558,'Bảng kê HĐ 2022'!N$1912:R$4434,4,0)</f>
        <v>#N/A</v>
      </c>
      <c r="R6558" t="e">
        <f>+VLOOKUP(O6558,'Hàng trả'!#REF!,2,0)</f>
        <v>#REF!</v>
      </c>
    </row>
    <row r="6559" spans="1:18" hidden="1" x14ac:dyDescent="0.3">
      <c r="A6559" s="10">
        <v>11</v>
      </c>
      <c r="B6559" s="64"/>
      <c r="C6559" s="6" t="s">
        <v>20514</v>
      </c>
      <c r="D6559" s="7">
        <v>44838</v>
      </c>
      <c r="E6559" s="8" t="s">
        <v>20284</v>
      </c>
      <c r="F6559" s="9">
        <v>748785</v>
      </c>
      <c r="G6559" s="8" t="s">
        <v>17662</v>
      </c>
      <c r="H6559" s="9">
        <v>78622</v>
      </c>
      <c r="I6559" s="69"/>
      <c r="J6559" s="70"/>
      <c r="K6559" s="71"/>
      <c r="L6559" s="77"/>
      <c r="M6559" s="78"/>
      <c r="N6559" t="str">
        <f t="shared" si="401"/>
        <v>45860</v>
      </c>
      <c r="O6559">
        <f t="shared" si="402"/>
        <v>45860</v>
      </c>
      <c r="P6559" s="29">
        <f t="shared" si="403"/>
        <v>748785</v>
      </c>
      <c r="Q6559" t="e">
        <f>+VLOOKUP(O6559,'Bảng kê HĐ 2022'!N$1912:R$4434,4,0)</f>
        <v>#N/A</v>
      </c>
      <c r="R6559" t="e">
        <f>+VLOOKUP(O6559,'Hàng trả'!#REF!,2,0)</f>
        <v>#REF!</v>
      </c>
    </row>
    <row r="6560" spans="1:18" hidden="1" x14ac:dyDescent="0.3">
      <c r="A6560" s="10">
        <v>11</v>
      </c>
      <c r="B6560" s="64"/>
      <c r="C6560" s="6" t="s">
        <v>20515</v>
      </c>
      <c r="D6560" s="7">
        <v>44841</v>
      </c>
      <c r="E6560" s="8" t="s">
        <v>18917</v>
      </c>
      <c r="F6560" s="9">
        <v>758324</v>
      </c>
      <c r="G6560" s="8" t="s">
        <v>17662</v>
      </c>
      <c r="H6560" s="9">
        <v>79624</v>
      </c>
      <c r="I6560" s="69"/>
      <c r="J6560" s="70"/>
      <c r="K6560" s="71"/>
      <c r="L6560" s="77"/>
      <c r="M6560" s="78"/>
      <c r="N6560" t="str">
        <f t="shared" si="401"/>
        <v>46707</v>
      </c>
      <c r="O6560">
        <f t="shared" si="402"/>
        <v>46707</v>
      </c>
      <c r="P6560" s="29">
        <f t="shared" si="403"/>
        <v>758324</v>
      </c>
      <c r="Q6560" t="e">
        <f>+VLOOKUP(O6560,'Bảng kê HĐ 2022'!N$1912:R$4434,4,0)</f>
        <v>#N/A</v>
      </c>
      <c r="R6560" t="e">
        <f>+VLOOKUP(O6560,'Hàng trả'!#REF!,2,0)</f>
        <v>#REF!</v>
      </c>
    </row>
    <row r="6561" spans="1:18" hidden="1" x14ac:dyDescent="0.3">
      <c r="A6561" s="10">
        <v>11</v>
      </c>
      <c r="B6561" s="64"/>
      <c r="C6561" s="6" t="s">
        <v>20516</v>
      </c>
      <c r="D6561" s="7">
        <v>44845</v>
      </c>
      <c r="E6561" s="8" t="s">
        <v>20517</v>
      </c>
      <c r="F6561" s="9">
        <v>734984</v>
      </c>
      <c r="G6561" s="8" t="s">
        <v>17662</v>
      </c>
      <c r="H6561" s="9">
        <v>77173</v>
      </c>
      <c r="I6561" s="69"/>
      <c r="J6561" s="70"/>
      <c r="K6561" s="71"/>
      <c r="L6561" s="77"/>
      <c r="M6561" s="78"/>
      <c r="N6561" t="str">
        <f t="shared" si="401"/>
        <v>47019</v>
      </c>
      <c r="O6561">
        <f t="shared" si="402"/>
        <v>47019</v>
      </c>
      <c r="P6561" s="29">
        <f t="shared" si="403"/>
        <v>734984</v>
      </c>
      <c r="Q6561" t="e">
        <f>+VLOOKUP(O6561,'Bảng kê HĐ 2022'!N$1912:R$4434,4,0)</f>
        <v>#N/A</v>
      </c>
      <c r="R6561" t="e">
        <f>+VLOOKUP(O6561,'Hàng trả'!#REF!,2,0)</f>
        <v>#REF!</v>
      </c>
    </row>
    <row r="6562" spans="1:18" hidden="1" x14ac:dyDescent="0.3">
      <c r="A6562" s="10">
        <v>11</v>
      </c>
      <c r="B6562" s="64"/>
      <c r="C6562" s="6" t="s">
        <v>20518</v>
      </c>
      <c r="D6562" s="7">
        <v>44841</v>
      </c>
      <c r="E6562" s="8" t="s">
        <v>17814</v>
      </c>
      <c r="F6562" s="9">
        <v>1228840</v>
      </c>
      <c r="G6562" s="8" t="s">
        <v>17662</v>
      </c>
      <c r="H6562" s="9">
        <v>129028</v>
      </c>
      <c r="I6562" s="69"/>
      <c r="J6562" s="70"/>
      <c r="K6562" s="71"/>
      <c r="L6562" s="77"/>
      <c r="M6562" s="78"/>
      <c r="N6562" t="str">
        <f t="shared" si="401"/>
        <v>46581</v>
      </c>
      <c r="O6562">
        <f t="shared" si="402"/>
        <v>46581</v>
      </c>
      <c r="P6562" s="29">
        <f t="shared" si="403"/>
        <v>1228840</v>
      </c>
      <c r="Q6562" t="e">
        <f>+VLOOKUP(O6562,'Bảng kê HĐ 2022'!N$1912:R$4434,4,0)</f>
        <v>#N/A</v>
      </c>
      <c r="R6562" t="e">
        <f>+VLOOKUP(O6562,'Hàng trả'!#REF!,2,0)</f>
        <v>#REF!</v>
      </c>
    </row>
    <row r="6563" spans="1:18" hidden="1" x14ac:dyDescent="0.3">
      <c r="A6563" s="10">
        <v>11</v>
      </c>
      <c r="B6563" s="64"/>
      <c r="C6563" s="6" t="s">
        <v>20519</v>
      </c>
      <c r="D6563" s="7">
        <v>44841</v>
      </c>
      <c r="E6563" s="8" t="s">
        <v>20145</v>
      </c>
      <c r="F6563" s="9">
        <v>396527</v>
      </c>
      <c r="G6563" s="8" t="s">
        <v>17662</v>
      </c>
      <c r="H6563" s="9">
        <v>41635</v>
      </c>
      <c r="I6563" s="69"/>
      <c r="J6563" s="70"/>
      <c r="K6563" s="71"/>
      <c r="L6563" s="77"/>
      <c r="M6563" s="78"/>
      <c r="N6563" t="str">
        <f t="shared" si="401"/>
        <v>46583</v>
      </c>
      <c r="O6563">
        <f t="shared" si="402"/>
        <v>46583</v>
      </c>
      <c r="P6563" s="29">
        <f t="shared" si="403"/>
        <v>396527</v>
      </c>
      <c r="Q6563" t="e">
        <f>+VLOOKUP(O6563,'Bảng kê HĐ 2022'!N$1912:R$4434,4,0)</f>
        <v>#N/A</v>
      </c>
      <c r="R6563" t="e">
        <f>+VLOOKUP(O6563,'Hàng trả'!#REF!,2,0)</f>
        <v>#REF!</v>
      </c>
    </row>
    <row r="6564" spans="1:18" hidden="1" x14ac:dyDescent="0.3">
      <c r="A6564" s="10">
        <v>11</v>
      </c>
      <c r="B6564" s="64"/>
      <c r="C6564" s="6" t="s">
        <v>20520</v>
      </c>
      <c r="D6564" s="7">
        <v>44844</v>
      </c>
      <c r="E6564" s="8" t="s">
        <v>17814</v>
      </c>
      <c r="F6564" s="9">
        <v>1000904</v>
      </c>
      <c r="G6564" s="8" t="s">
        <v>17662</v>
      </c>
      <c r="H6564" s="9">
        <v>105095</v>
      </c>
      <c r="I6564" s="69"/>
      <c r="J6564" s="70"/>
      <c r="K6564" s="71"/>
      <c r="L6564" s="77"/>
      <c r="M6564" s="78"/>
      <c r="N6564" t="str">
        <f t="shared" si="401"/>
        <v>46924</v>
      </c>
      <c r="O6564">
        <f t="shared" si="402"/>
        <v>46924</v>
      </c>
      <c r="P6564" s="29">
        <f t="shared" si="403"/>
        <v>1000904</v>
      </c>
      <c r="Q6564" t="e">
        <f>+VLOOKUP(O6564,'Bảng kê HĐ 2022'!N$1912:R$4434,4,0)</f>
        <v>#N/A</v>
      </c>
      <c r="R6564" t="e">
        <f>+VLOOKUP(O6564,'Hàng trả'!#REF!,2,0)</f>
        <v>#REF!</v>
      </c>
    </row>
    <row r="6565" spans="1:18" hidden="1" x14ac:dyDescent="0.3">
      <c r="A6565" s="10">
        <v>11</v>
      </c>
      <c r="B6565" s="64"/>
      <c r="C6565" s="6" t="s">
        <v>20521</v>
      </c>
      <c r="D6565" s="7">
        <v>44845</v>
      </c>
      <c r="E6565" s="8" t="s">
        <v>19160</v>
      </c>
      <c r="F6565" s="9">
        <v>760334</v>
      </c>
      <c r="G6565" s="8" t="s">
        <v>17662</v>
      </c>
      <c r="H6565" s="9">
        <v>79835</v>
      </c>
      <c r="I6565" s="69"/>
      <c r="J6565" s="70"/>
      <c r="K6565" s="71"/>
      <c r="L6565" s="77"/>
      <c r="M6565" s="78"/>
      <c r="N6565" t="str">
        <f t="shared" si="401"/>
        <v>47049</v>
      </c>
      <c r="O6565">
        <f t="shared" si="402"/>
        <v>47049</v>
      </c>
      <c r="P6565" s="29">
        <f t="shared" si="403"/>
        <v>760334</v>
      </c>
      <c r="Q6565" t="e">
        <f>+VLOOKUP(O6565,'Bảng kê HĐ 2022'!N$1912:R$4434,4,0)</f>
        <v>#N/A</v>
      </c>
      <c r="R6565" t="e">
        <f>+VLOOKUP(O6565,'Hàng trả'!#REF!,2,0)</f>
        <v>#REF!</v>
      </c>
    </row>
    <row r="6566" spans="1:18" hidden="1" x14ac:dyDescent="0.3">
      <c r="A6566" s="10">
        <v>11</v>
      </c>
      <c r="B6566" s="64"/>
      <c r="C6566" s="6" t="s">
        <v>20522</v>
      </c>
      <c r="D6566" s="7">
        <v>44837</v>
      </c>
      <c r="E6566" s="8" t="s">
        <v>20148</v>
      </c>
      <c r="F6566" s="9">
        <v>1513652</v>
      </c>
      <c r="G6566" s="8" t="s">
        <v>17662</v>
      </c>
      <c r="H6566" s="9">
        <v>158933</v>
      </c>
      <c r="I6566" s="69"/>
      <c r="J6566" s="70"/>
      <c r="K6566" s="71"/>
      <c r="L6566" s="77"/>
      <c r="M6566" s="78"/>
      <c r="N6566" t="str">
        <f t="shared" si="401"/>
        <v>45743</v>
      </c>
      <c r="O6566">
        <f t="shared" si="402"/>
        <v>45743</v>
      </c>
      <c r="P6566" s="29">
        <f t="shared" si="403"/>
        <v>1513652</v>
      </c>
      <c r="Q6566" t="e">
        <f>+VLOOKUP(O6566,'Bảng kê HĐ 2022'!N$1912:R$4434,4,0)</f>
        <v>#N/A</v>
      </c>
      <c r="R6566" t="e">
        <f>+VLOOKUP(O6566,'Hàng trả'!#REF!,2,0)</f>
        <v>#REF!</v>
      </c>
    </row>
    <row r="6567" spans="1:18" hidden="1" x14ac:dyDescent="0.3">
      <c r="A6567" s="10">
        <v>11</v>
      </c>
      <c r="B6567" s="64"/>
      <c r="C6567" s="6" t="s">
        <v>20523</v>
      </c>
      <c r="D6567" s="7">
        <v>44852</v>
      </c>
      <c r="E6567" s="8" t="s">
        <v>20190</v>
      </c>
      <c r="F6567" s="9">
        <v>419799</v>
      </c>
      <c r="G6567" s="8" t="s">
        <v>17662</v>
      </c>
      <c r="H6567" s="9">
        <v>44079</v>
      </c>
      <c r="I6567" s="69"/>
      <c r="J6567" s="70"/>
      <c r="K6567" s="71"/>
      <c r="L6567" s="77"/>
      <c r="M6567" s="78"/>
      <c r="N6567" t="str">
        <f t="shared" si="401"/>
        <v>47937</v>
      </c>
      <c r="O6567">
        <f t="shared" si="402"/>
        <v>47937</v>
      </c>
      <c r="P6567" s="29">
        <f t="shared" si="403"/>
        <v>419799</v>
      </c>
      <c r="Q6567" t="e">
        <f>+VLOOKUP(O6567,'Bảng kê HĐ 2022'!N$1912:R$4434,4,0)</f>
        <v>#N/A</v>
      </c>
      <c r="R6567" t="e">
        <f>+VLOOKUP(O6567,'Hàng trả'!#REF!,2,0)</f>
        <v>#REF!</v>
      </c>
    </row>
    <row r="6568" spans="1:18" hidden="1" x14ac:dyDescent="0.3">
      <c r="A6568" s="10">
        <v>11</v>
      </c>
      <c r="B6568" s="64"/>
      <c r="C6568" s="6" t="s">
        <v>20524</v>
      </c>
      <c r="D6568" s="7">
        <v>44842</v>
      </c>
      <c r="E6568" s="8" t="s">
        <v>17814</v>
      </c>
      <c r="F6568" s="9">
        <v>1225462</v>
      </c>
      <c r="G6568" s="8" t="s">
        <v>17662</v>
      </c>
      <c r="H6568" s="9">
        <v>128674</v>
      </c>
      <c r="I6568" s="69"/>
      <c r="J6568" s="70"/>
      <c r="K6568" s="71"/>
      <c r="L6568" s="77"/>
      <c r="M6568" s="78"/>
      <c r="N6568" t="str">
        <f t="shared" si="401"/>
        <v>46861</v>
      </c>
      <c r="O6568">
        <f t="shared" si="402"/>
        <v>46861</v>
      </c>
      <c r="P6568" s="29">
        <f t="shared" si="403"/>
        <v>1225462</v>
      </c>
      <c r="Q6568" t="e">
        <f>+VLOOKUP(O6568,'Bảng kê HĐ 2022'!N$1912:R$4434,4,0)</f>
        <v>#N/A</v>
      </c>
      <c r="R6568" t="e">
        <f>+VLOOKUP(O6568,'Hàng trả'!#REF!,2,0)</f>
        <v>#REF!</v>
      </c>
    </row>
    <row r="6569" spans="1:18" hidden="1" x14ac:dyDescent="0.3">
      <c r="A6569" s="10">
        <v>11</v>
      </c>
      <c r="B6569" s="64"/>
      <c r="C6569" s="6" t="s">
        <v>20525</v>
      </c>
      <c r="D6569" s="7">
        <v>44849</v>
      </c>
      <c r="E6569" s="8" t="s">
        <v>20124</v>
      </c>
      <c r="F6569" s="9">
        <v>1730266</v>
      </c>
      <c r="G6569" s="8" t="s">
        <v>17662</v>
      </c>
      <c r="H6569" s="9">
        <v>181678</v>
      </c>
      <c r="I6569" s="69"/>
      <c r="J6569" s="70"/>
      <c r="K6569" s="71"/>
      <c r="L6569" s="77"/>
      <c r="M6569" s="78"/>
      <c r="N6569" t="str">
        <f t="shared" si="401"/>
        <v>47752</v>
      </c>
      <c r="O6569">
        <f t="shared" si="402"/>
        <v>47752</v>
      </c>
      <c r="P6569" s="29">
        <f t="shared" si="403"/>
        <v>1730266</v>
      </c>
      <c r="Q6569" t="e">
        <f>+VLOOKUP(O6569,'Bảng kê HĐ 2022'!N$1912:R$4434,4,0)</f>
        <v>#N/A</v>
      </c>
      <c r="R6569" t="e">
        <f>+VLOOKUP(O6569,'Hàng trả'!#REF!,2,0)</f>
        <v>#REF!</v>
      </c>
    </row>
    <row r="6570" spans="1:18" hidden="1" x14ac:dyDescent="0.3">
      <c r="A6570" s="10">
        <v>11</v>
      </c>
      <c r="B6570" s="64"/>
      <c r="C6570" s="6" t="s">
        <v>20526</v>
      </c>
      <c r="D6570" s="7">
        <v>44851</v>
      </c>
      <c r="E6570" s="8" t="s">
        <v>20126</v>
      </c>
      <c r="F6570" s="9">
        <v>419799</v>
      </c>
      <c r="G6570" s="8" t="s">
        <v>17662</v>
      </c>
      <c r="H6570" s="9">
        <v>44079</v>
      </c>
      <c r="I6570" s="69"/>
      <c r="J6570" s="70"/>
      <c r="K6570" s="71"/>
      <c r="L6570" s="77"/>
      <c r="M6570" s="78"/>
      <c r="N6570" t="str">
        <f t="shared" si="401"/>
        <v>47861</v>
      </c>
      <c r="O6570">
        <f t="shared" si="402"/>
        <v>47861</v>
      </c>
      <c r="P6570" s="29">
        <f t="shared" si="403"/>
        <v>419799</v>
      </c>
      <c r="Q6570" t="e">
        <f>+VLOOKUP(O6570,'Bảng kê HĐ 2022'!N$1912:R$4434,4,0)</f>
        <v>#N/A</v>
      </c>
      <c r="R6570" t="e">
        <f>+VLOOKUP(O6570,'Hàng trả'!#REF!,2,0)</f>
        <v>#REF!</v>
      </c>
    </row>
    <row r="6571" spans="1:18" hidden="1" x14ac:dyDescent="0.3">
      <c r="A6571" s="10">
        <v>11</v>
      </c>
      <c r="B6571" s="64"/>
      <c r="C6571" s="6" t="s">
        <v>20527</v>
      </c>
      <c r="D6571" s="7">
        <v>44851</v>
      </c>
      <c r="E6571" s="8" t="s">
        <v>17814</v>
      </c>
      <c r="F6571" s="9">
        <v>419799</v>
      </c>
      <c r="G6571" s="8" t="s">
        <v>17662</v>
      </c>
      <c r="H6571" s="9">
        <v>44079</v>
      </c>
      <c r="I6571" s="69"/>
      <c r="J6571" s="70"/>
      <c r="K6571" s="71"/>
      <c r="L6571" s="77"/>
      <c r="M6571" s="78"/>
      <c r="N6571" t="str">
        <f t="shared" si="401"/>
        <v>47875</v>
      </c>
      <c r="O6571">
        <f t="shared" si="402"/>
        <v>47875</v>
      </c>
      <c r="P6571" s="29">
        <f t="shared" si="403"/>
        <v>419799</v>
      </c>
      <c r="Q6571" t="e">
        <f>+VLOOKUP(O6571,'Bảng kê HĐ 2022'!N$1912:R$4434,4,0)</f>
        <v>#N/A</v>
      </c>
      <c r="R6571" t="e">
        <f>+VLOOKUP(O6571,'Hàng trả'!#REF!,2,0)</f>
        <v>#REF!</v>
      </c>
    </row>
    <row r="6572" spans="1:18" hidden="1" x14ac:dyDescent="0.3">
      <c r="A6572" s="10">
        <v>11</v>
      </c>
      <c r="B6572" s="64"/>
      <c r="C6572" s="6" t="s">
        <v>20528</v>
      </c>
      <c r="D6572" s="7">
        <v>44854</v>
      </c>
      <c r="E6572" s="8" t="s">
        <v>20124</v>
      </c>
      <c r="F6572" s="9">
        <v>419799</v>
      </c>
      <c r="G6572" s="8" t="s">
        <v>17662</v>
      </c>
      <c r="H6572" s="9">
        <v>44079</v>
      </c>
      <c r="I6572" s="69"/>
      <c r="J6572" s="70"/>
      <c r="K6572" s="71"/>
      <c r="L6572" s="77"/>
      <c r="M6572" s="78"/>
      <c r="N6572" t="str">
        <f t="shared" si="401"/>
        <v>48528</v>
      </c>
      <c r="O6572">
        <f t="shared" si="402"/>
        <v>48528</v>
      </c>
      <c r="P6572" s="29">
        <f t="shared" si="403"/>
        <v>419799</v>
      </c>
      <c r="Q6572" t="e">
        <f>+VLOOKUP(O6572,'Bảng kê HĐ 2022'!N$1912:R$4434,4,0)</f>
        <v>#N/A</v>
      </c>
      <c r="R6572" t="e">
        <f>+VLOOKUP(O6572,'Hàng trả'!#REF!,2,0)</f>
        <v>#REF!</v>
      </c>
    </row>
    <row r="6573" spans="1:18" hidden="1" x14ac:dyDescent="0.3">
      <c r="A6573" s="10">
        <v>11</v>
      </c>
      <c r="B6573" s="64"/>
      <c r="C6573" s="6" t="s">
        <v>20529</v>
      </c>
      <c r="D6573" s="7">
        <v>44851</v>
      </c>
      <c r="E6573" s="8" t="s">
        <v>17814</v>
      </c>
      <c r="F6573" s="9">
        <v>419799</v>
      </c>
      <c r="G6573" s="8" t="s">
        <v>17662</v>
      </c>
      <c r="H6573" s="9">
        <v>44079</v>
      </c>
      <c r="I6573" s="69"/>
      <c r="J6573" s="70"/>
      <c r="K6573" s="71"/>
      <c r="L6573" s="77"/>
      <c r="M6573" s="78"/>
      <c r="N6573" t="str">
        <f t="shared" si="401"/>
        <v>47876</v>
      </c>
      <c r="O6573">
        <f t="shared" si="402"/>
        <v>47876</v>
      </c>
      <c r="P6573" s="29">
        <f t="shared" si="403"/>
        <v>419799</v>
      </c>
      <c r="Q6573" t="e">
        <f>+VLOOKUP(O6573,'Bảng kê HĐ 2022'!N$1912:R$4434,4,0)</f>
        <v>#N/A</v>
      </c>
      <c r="R6573" t="e">
        <f>+VLOOKUP(O6573,'Hàng trả'!#REF!,2,0)</f>
        <v>#REF!</v>
      </c>
    </row>
    <row r="6574" spans="1:18" hidden="1" x14ac:dyDescent="0.3">
      <c r="A6574" s="10">
        <v>11</v>
      </c>
      <c r="B6574" s="64"/>
      <c r="C6574" s="6" t="s">
        <v>20530</v>
      </c>
      <c r="D6574" s="7">
        <v>44852</v>
      </c>
      <c r="E6574" s="8" t="s">
        <v>17814</v>
      </c>
      <c r="F6574" s="9">
        <v>419799</v>
      </c>
      <c r="G6574" s="8" t="s">
        <v>17662</v>
      </c>
      <c r="H6574" s="9">
        <v>44079</v>
      </c>
      <c r="I6574" s="69"/>
      <c r="J6574" s="70"/>
      <c r="K6574" s="71"/>
      <c r="L6574" s="77"/>
      <c r="M6574" s="78"/>
      <c r="N6574" t="str">
        <f t="shared" si="401"/>
        <v>47904</v>
      </c>
      <c r="O6574">
        <f t="shared" si="402"/>
        <v>47904</v>
      </c>
      <c r="P6574" s="29">
        <f t="shared" si="403"/>
        <v>419799</v>
      </c>
      <c r="Q6574" t="e">
        <f>+VLOOKUP(O6574,'Bảng kê HĐ 2022'!N$1912:R$4434,4,0)</f>
        <v>#N/A</v>
      </c>
      <c r="R6574" t="e">
        <f>+VLOOKUP(O6574,'Hàng trả'!#REF!,2,0)</f>
        <v>#REF!</v>
      </c>
    </row>
    <row r="6575" spans="1:18" hidden="1" x14ac:dyDescent="0.3">
      <c r="A6575" s="10">
        <v>11</v>
      </c>
      <c r="B6575" s="64"/>
      <c r="C6575" s="6" t="s">
        <v>20531</v>
      </c>
      <c r="D6575" s="7">
        <v>44852</v>
      </c>
      <c r="E6575" s="8" t="s">
        <v>17814</v>
      </c>
      <c r="F6575" s="9">
        <v>1082703</v>
      </c>
      <c r="G6575" s="8" t="s">
        <v>17662</v>
      </c>
      <c r="H6575" s="9">
        <v>113684</v>
      </c>
      <c r="I6575" s="69"/>
      <c r="J6575" s="70"/>
      <c r="K6575" s="71"/>
      <c r="L6575" s="77"/>
      <c r="M6575" s="78"/>
      <c r="N6575" t="str">
        <f t="shared" si="401"/>
        <v>47908</v>
      </c>
      <c r="O6575">
        <f t="shared" si="402"/>
        <v>47908</v>
      </c>
      <c r="P6575" s="29">
        <f t="shared" si="403"/>
        <v>1082703</v>
      </c>
      <c r="Q6575" t="e">
        <f>+VLOOKUP(O6575,'Bảng kê HĐ 2022'!N$1912:R$4434,4,0)</f>
        <v>#N/A</v>
      </c>
      <c r="R6575" t="e">
        <f>+VLOOKUP(O6575,'Hàng trả'!#REF!,2,0)</f>
        <v>#REF!</v>
      </c>
    </row>
    <row r="6576" spans="1:18" hidden="1" x14ac:dyDescent="0.3">
      <c r="A6576" s="10">
        <v>11</v>
      </c>
      <c r="B6576" s="64"/>
      <c r="C6576" s="6" t="s">
        <v>20532</v>
      </c>
      <c r="D6576" s="7">
        <v>44852</v>
      </c>
      <c r="E6576" s="8" t="s">
        <v>20126</v>
      </c>
      <c r="F6576" s="9">
        <v>419799</v>
      </c>
      <c r="G6576" s="8" t="s">
        <v>17662</v>
      </c>
      <c r="H6576" s="9">
        <v>44079</v>
      </c>
      <c r="I6576" s="69"/>
      <c r="J6576" s="70"/>
      <c r="K6576" s="71"/>
      <c r="L6576" s="77"/>
      <c r="M6576" s="78"/>
      <c r="N6576" t="str">
        <f t="shared" si="401"/>
        <v>48028</v>
      </c>
      <c r="O6576">
        <f t="shared" si="402"/>
        <v>48028</v>
      </c>
      <c r="P6576" s="29">
        <f t="shared" si="403"/>
        <v>419799</v>
      </c>
      <c r="Q6576" t="e">
        <f>+VLOOKUP(O6576,'Bảng kê HĐ 2022'!N$1912:R$4434,4,0)</f>
        <v>#N/A</v>
      </c>
      <c r="R6576" t="e">
        <f>+VLOOKUP(O6576,'Hàng trả'!#REF!,2,0)</f>
        <v>#REF!</v>
      </c>
    </row>
    <row r="6577" spans="1:18" hidden="1" x14ac:dyDescent="0.3">
      <c r="A6577" s="10">
        <v>11</v>
      </c>
      <c r="B6577" s="64"/>
      <c r="C6577" s="6" t="s">
        <v>20533</v>
      </c>
      <c r="D6577" s="7">
        <v>44852</v>
      </c>
      <c r="E6577" s="8" t="s">
        <v>20126</v>
      </c>
      <c r="F6577" s="9">
        <v>419799</v>
      </c>
      <c r="G6577" s="8" t="s">
        <v>17662</v>
      </c>
      <c r="H6577" s="9">
        <v>44079</v>
      </c>
      <c r="I6577" s="69"/>
      <c r="J6577" s="70"/>
      <c r="K6577" s="71"/>
      <c r="L6577" s="77"/>
      <c r="M6577" s="78"/>
      <c r="N6577" t="str">
        <f t="shared" si="401"/>
        <v>48031</v>
      </c>
      <c r="O6577">
        <f t="shared" si="402"/>
        <v>48031</v>
      </c>
      <c r="P6577" s="29">
        <f t="shared" si="403"/>
        <v>419799</v>
      </c>
      <c r="Q6577" t="e">
        <f>+VLOOKUP(O6577,'Bảng kê HĐ 2022'!N$1912:R$4434,4,0)</f>
        <v>#N/A</v>
      </c>
      <c r="R6577" t="e">
        <f>+VLOOKUP(O6577,'Hàng trả'!#REF!,2,0)</f>
        <v>#REF!</v>
      </c>
    </row>
    <row r="6578" spans="1:18" hidden="1" x14ac:dyDescent="0.3">
      <c r="A6578" s="10">
        <v>11</v>
      </c>
      <c r="B6578" s="64"/>
      <c r="C6578" s="6" t="s">
        <v>20534</v>
      </c>
      <c r="D6578" s="7">
        <v>44856</v>
      </c>
      <c r="E6578" s="8" t="s">
        <v>20126</v>
      </c>
      <c r="F6578" s="9">
        <v>667510</v>
      </c>
      <c r="G6578" s="8" t="s">
        <v>17662</v>
      </c>
      <c r="H6578" s="9">
        <v>70089</v>
      </c>
      <c r="I6578" s="69"/>
      <c r="J6578" s="70"/>
      <c r="K6578" s="71"/>
      <c r="L6578" s="77"/>
      <c r="M6578" s="78"/>
      <c r="N6578" t="str">
        <f t="shared" si="401"/>
        <v>48687</v>
      </c>
      <c r="O6578">
        <f t="shared" si="402"/>
        <v>48687</v>
      </c>
      <c r="P6578" s="29">
        <f t="shared" si="403"/>
        <v>667510</v>
      </c>
      <c r="Q6578" t="e">
        <f>+VLOOKUP(O6578,'Bảng kê HĐ 2022'!N$1912:R$4434,4,0)</f>
        <v>#N/A</v>
      </c>
      <c r="R6578" t="e">
        <f>+VLOOKUP(O6578,'Hàng trả'!#REF!,2,0)</f>
        <v>#REF!</v>
      </c>
    </row>
    <row r="6579" spans="1:18" hidden="1" x14ac:dyDescent="0.3">
      <c r="A6579" s="10">
        <v>11</v>
      </c>
      <c r="B6579" s="64"/>
      <c r="C6579" s="6" t="s">
        <v>20535</v>
      </c>
      <c r="D6579" s="7">
        <v>44851</v>
      </c>
      <c r="E6579" s="8" t="s">
        <v>20245</v>
      </c>
      <c r="F6579" s="9">
        <v>419799</v>
      </c>
      <c r="G6579" s="8" t="s">
        <v>17662</v>
      </c>
      <c r="H6579" s="9">
        <v>44079</v>
      </c>
      <c r="I6579" s="69"/>
      <c r="J6579" s="70"/>
      <c r="K6579" s="71"/>
      <c r="L6579" s="77"/>
      <c r="M6579" s="78"/>
      <c r="N6579" t="str">
        <f t="shared" si="401"/>
        <v>47869</v>
      </c>
      <c r="O6579">
        <f t="shared" si="402"/>
        <v>47869</v>
      </c>
      <c r="P6579" s="29">
        <f t="shared" si="403"/>
        <v>419799</v>
      </c>
      <c r="Q6579" t="e">
        <f>+VLOOKUP(O6579,'Bảng kê HĐ 2022'!N$1912:R$4434,4,0)</f>
        <v>#N/A</v>
      </c>
      <c r="R6579" t="e">
        <f>+VLOOKUP(O6579,'Hàng trả'!#REF!,2,0)</f>
        <v>#REF!</v>
      </c>
    </row>
    <row r="6580" spans="1:18" hidden="1" x14ac:dyDescent="0.3">
      <c r="A6580" s="10">
        <v>11</v>
      </c>
      <c r="B6580" s="64"/>
      <c r="C6580" s="6" t="s">
        <v>20536</v>
      </c>
      <c r="D6580" s="7">
        <v>44851</v>
      </c>
      <c r="E6580" s="8" t="s">
        <v>20245</v>
      </c>
      <c r="F6580" s="9">
        <v>419799</v>
      </c>
      <c r="G6580" s="8" t="s">
        <v>17662</v>
      </c>
      <c r="H6580" s="9">
        <v>44079</v>
      </c>
      <c r="I6580" s="69"/>
      <c r="J6580" s="70"/>
      <c r="K6580" s="71"/>
      <c r="L6580" s="77"/>
      <c r="M6580" s="78"/>
      <c r="N6580" t="str">
        <f t="shared" si="401"/>
        <v>47857</v>
      </c>
      <c r="O6580">
        <f t="shared" si="402"/>
        <v>47857</v>
      </c>
      <c r="P6580" s="29">
        <f t="shared" si="403"/>
        <v>419799</v>
      </c>
      <c r="Q6580" t="e">
        <f>+VLOOKUP(O6580,'Bảng kê HĐ 2022'!N$1912:R$4434,4,0)</f>
        <v>#N/A</v>
      </c>
      <c r="R6580" t="e">
        <f>+VLOOKUP(O6580,'Hàng trả'!#REF!,2,0)</f>
        <v>#REF!</v>
      </c>
    </row>
    <row r="6581" spans="1:18" hidden="1" x14ac:dyDescent="0.3">
      <c r="A6581" s="10">
        <v>11</v>
      </c>
      <c r="B6581" s="64"/>
      <c r="C6581" s="6" t="s">
        <v>20537</v>
      </c>
      <c r="D6581" s="7">
        <v>44852</v>
      </c>
      <c r="E6581" s="8" t="s">
        <v>20245</v>
      </c>
      <c r="F6581" s="9">
        <v>419799</v>
      </c>
      <c r="G6581" s="8" t="s">
        <v>17662</v>
      </c>
      <c r="H6581" s="9">
        <v>44079</v>
      </c>
      <c r="I6581" s="69"/>
      <c r="J6581" s="70"/>
      <c r="K6581" s="71"/>
      <c r="L6581" s="77"/>
      <c r="M6581" s="78"/>
      <c r="N6581" t="str">
        <f t="shared" si="401"/>
        <v>48011</v>
      </c>
      <c r="O6581">
        <f t="shared" si="402"/>
        <v>48011</v>
      </c>
      <c r="P6581" s="29">
        <f t="shared" si="403"/>
        <v>419799</v>
      </c>
      <c r="Q6581" t="e">
        <f>+VLOOKUP(O6581,'Bảng kê HĐ 2022'!N$1912:R$4434,4,0)</f>
        <v>#N/A</v>
      </c>
      <c r="R6581" t="e">
        <f>+VLOOKUP(O6581,'Hàng trả'!#REF!,2,0)</f>
        <v>#REF!</v>
      </c>
    </row>
    <row r="6582" spans="1:18" hidden="1" x14ac:dyDescent="0.3">
      <c r="A6582" s="10">
        <v>11</v>
      </c>
      <c r="B6582" s="64"/>
      <c r="C6582" s="6" t="s">
        <v>20538</v>
      </c>
      <c r="D6582" s="7">
        <v>44839</v>
      </c>
      <c r="E6582" s="8" t="s">
        <v>20248</v>
      </c>
      <c r="F6582" s="9">
        <v>2101546</v>
      </c>
      <c r="G6582" s="8" t="s">
        <v>17662</v>
      </c>
      <c r="H6582" s="9">
        <v>220662</v>
      </c>
      <c r="I6582" s="69"/>
      <c r="J6582" s="70"/>
      <c r="K6582" s="71"/>
      <c r="L6582" s="77"/>
      <c r="M6582" s="78"/>
      <c r="N6582" t="str">
        <f t="shared" si="401"/>
        <v>45876</v>
      </c>
      <c r="O6582">
        <f t="shared" si="402"/>
        <v>45876</v>
      </c>
      <c r="P6582" s="29">
        <f t="shared" si="403"/>
        <v>2101546</v>
      </c>
      <c r="Q6582" t="e">
        <f>+VLOOKUP(O6582,'Bảng kê HĐ 2022'!N$1912:R$4434,4,0)</f>
        <v>#N/A</v>
      </c>
      <c r="R6582" t="e">
        <f>+VLOOKUP(O6582,'Hàng trả'!#REF!,2,0)</f>
        <v>#REF!</v>
      </c>
    </row>
    <row r="6583" spans="1:18" hidden="1" x14ac:dyDescent="0.3">
      <c r="A6583" s="10">
        <v>11</v>
      </c>
      <c r="B6583" s="64"/>
      <c r="C6583" s="6" t="s">
        <v>20539</v>
      </c>
      <c r="D6583" s="7">
        <v>44842</v>
      </c>
      <c r="E6583" s="8" t="s">
        <v>20248</v>
      </c>
      <c r="F6583" s="9">
        <v>1088597</v>
      </c>
      <c r="G6583" s="8" t="s">
        <v>17662</v>
      </c>
      <c r="H6583" s="9">
        <v>114303</v>
      </c>
      <c r="I6583" s="69"/>
      <c r="J6583" s="70"/>
      <c r="K6583" s="71"/>
      <c r="L6583" s="77"/>
      <c r="M6583" s="78"/>
      <c r="N6583" t="str">
        <f t="shared" si="401"/>
        <v>46914</v>
      </c>
      <c r="O6583">
        <f t="shared" si="402"/>
        <v>46914</v>
      </c>
      <c r="P6583" s="29">
        <f t="shared" si="403"/>
        <v>1088597</v>
      </c>
      <c r="Q6583" t="e">
        <f>+VLOOKUP(O6583,'Bảng kê HĐ 2022'!N$1912:R$4434,4,0)</f>
        <v>#N/A</v>
      </c>
      <c r="R6583" t="e">
        <f>+VLOOKUP(O6583,'Hàng trả'!#REF!,2,0)</f>
        <v>#REF!</v>
      </c>
    </row>
    <row r="6584" spans="1:18" hidden="1" x14ac:dyDescent="0.3">
      <c r="A6584" s="10">
        <v>11</v>
      </c>
      <c r="B6584" s="64"/>
      <c r="C6584" s="6" t="s">
        <v>20540</v>
      </c>
      <c r="D6584" s="7">
        <v>44861</v>
      </c>
      <c r="E6584" s="8" t="s">
        <v>17814</v>
      </c>
      <c r="F6584" s="9">
        <v>2066605</v>
      </c>
      <c r="G6584" s="8" t="s">
        <v>17662</v>
      </c>
      <c r="H6584" s="9">
        <v>216994</v>
      </c>
      <c r="I6584" s="69"/>
      <c r="J6584" s="70"/>
      <c r="K6584" s="71"/>
      <c r="L6584" s="77"/>
      <c r="M6584" s="78"/>
      <c r="N6584" t="str">
        <f t="shared" si="401"/>
        <v>49261</v>
      </c>
      <c r="O6584">
        <f t="shared" si="402"/>
        <v>49261</v>
      </c>
      <c r="P6584" s="29">
        <f t="shared" si="403"/>
        <v>2066605</v>
      </c>
      <c r="Q6584" t="e">
        <f>+VLOOKUP(O6584,'Bảng kê HĐ 2022'!N$1912:R$4434,4,0)</f>
        <v>#N/A</v>
      </c>
      <c r="R6584" t="e">
        <f>+VLOOKUP(O6584,'Hàng trả'!#REF!,2,0)</f>
        <v>#REF!</v>
      </c>
    </row>
    <row r="6585" spans="1:18" hidden="1" x14ac:dyDescent="0.3">
      <c r="A6585" s="10">
        <v>11</v>
      </c>
      <c r="B6585" s="64"/>
      <c r="C6585" s="6" t="s">
        <v>20541</v>
      </c>
      <c r="D6585" s="7">
        <v>44852</v>
      </c>
      <c r="E6585" s="8" t="s">
        <v>17814</v>
      </c>
      <c r="F6585" s="9">
        <v>419799</v>
      </c>
      <c r="G6585" s="8" t="s">
        <v>17662</v>
      </c>
      <c r="H6585" s="9">
        <v>44079</v>
      </c>
      <c r="I6585" s="69"/>
      <c r="J6585" s="70"/>
      <c r="K6585" s="71"/>
      <c r="L6585" s="77"/>
      <c r="M6585" s="78"/>
      <c r="N6585" t="str">
        <f t="shared" si="401"/>
        <v>47971</v>
      </c>
      <c r="O6585">
        <f t="shared" si="402"/>
        <v>47971</v>
      </c>
      <c r="P6585" s="29">
        <f t="shared" si="403"/>
        <v>419799</v>
      </c>
      <c r="Q6585" t="e">
        <f>+VLOOKUP(O6585,'Bảng kê HĐ 2022'!N$1912:R$4434,4,0)</f>
        <v>#N/A</v>
      </c>
      <c r="R6585" t="e">
        <f>+VLOOKUP(O6585,'Hàng trả'!#REF!,2,0)</f>
        <v>#REF!</v>
      </c>
    </row>
    <row r="6586" spans="1:18" hidden="1" x14ac:dyDescent="0.3">
      <c r="A6586" s="10">
        <v>11</v>
      </c>
      <c r="B6586" s="64"/>
      <c r="C6586" s="6" t="s">
        <v>20542</v>
      </c>
      <c r="D6586" s="7">
        <v>44845</v>
      </c>
      <c r="E6586" s="8" t="s">
        <v>20138</v>
      </c>
      <c r="F6586" s="9">
        <v>329670</v>
      </c>
      <c r="G6586" s="8" t="s">
        <v>17662</v>
      </c>
      <c r="H6586" s="9">
        <v>34615</v>
      </c>
      <c r="I6586" s="69"/>
      <c r="J6586" s="70"/>
      <c r="K6586" s="71"/>
      <c r="L6586" s="77"/>
      <c r="M6586" s="78"/>
      <c r="N6586" t="str">
        <f t="shared" si="401"/>
        <v>47046</v>
      </c>
      <c r="O6586">
        <f t="shared" si="402"/>
        <v>47046</v>
      </c>
      <c r="P6586" s="29">
        <f t="shared" si="403"/>
        <v>329670</v>
      </c>
      <c r="Q6586" t="e">
        <f>+VLOOKUP(O6586,'Bảng kê HĐ 2022'!N$1912:R$4434,4,0)</f>
        <v>#N/A</v>
      </c>
      <c r="R6586" t="e">
        <f>+VLOOKUP(O6586,'Hàng trả'!#REF!,2,0)</f>
        <v>#REF!</v>
      </c>
    </row>
    <row r="6587" spans="1:18" hidden="1" x14ac:dyDescent="0.3">
      <c r="A6587" s="10">
        <v>11</v>
      </c>
      <c r="B6587" s="64"/>
      <c r="C6587" s="6" t="s">
        <v>20543</v>
      </c>
      <c r="D6587" s="7">
        <v>44855</v>
      </c>
      <c r="E6587" s="8" t="s">
        <v>20256</v>
      </c>
      <c r="F6587" s="9">
        <v>1240150</v>
      </c>
      <c r="G6587" s="8" t="s">
        <v>17662</v>
      </c>
      <c r="H6587" s="9">
        <v>130216</v>
      </c>
      <c r="I6587" s="69"/>
      <c r="J6587" s="70"/>
      <c r="K6587" s="71"/>
      <c r="L6587" s="77"/>
      <c r="M6587" s="78"/>
      <c r="N6587" t="str">
        <f t="shared" si="401"/>
        <v>48665</v>
      </c>
      <c r="O6587">
        <f t="shared" si="402"/>
        <v>48665</v>
      </c>
      <c r="P6587" s="29">
        <f t="shared" si="403"/>
        <v>1240150</v>
      </c>
      <c r="Q6587" t="e">
        <f>+VLOOKUP(O6587,'Bảng kê HĐ 2022'!N$1912:R$4434,4,0)</f>
        <v>#N/A</v>
      </c>
      <c r="R6587" t="e">
        <f>+VLOOKUP(O6587,'Hàng trả'!#REF!,2,0)</f>
        <v>#REF!</v>
      </c>
    </row>
    <row r="6588" spans="1:18" hidden="1" x14ac:dyDescent="0.3">
      <c r="A6588" s="10">
        <v>11</v>
      </c>
      <c r="B6588" s="64"/>
      <c r="C6588" s="6" t="s">
        <v>20544</v>
      </c>
      <c r="D6588" s="7">
        <v>44863</v>
      </c>
      <c r="E6588" s="8" t="s">
        <v>20368</v>
      </c>
      <c r="F6588" s="9">
        <v>760779</v>
      </c>
      <c r="G6588" s="8" t="s">
        <v>17662</v>
      </c>
      <c r="H6588" s="9">
        <v>79882</v>
      </c>
      <c r="I6588" s="69"/>
      <c r="J6588" s="70"/>
      <c r="K6588" s="71"/>
      <c r="L6588" s="77"/>
      <c r="M6588" s="78"/>
      <c r="N6588" t="str">
        <f t="shared" si="401"/>
        <v>49449</v>
      </c>
      <c r="O6588">
        <f t="shared" si="402"/>
        <v>49449</v>
      </c>
      <c r="P6588" s="29">
        <f t="shared" si="403"/>
        <v>760779</v>
      </c>
      <c r="Q6588" t="e">
        <f>+VLOOKUP(O6588,'Bảng kê HĐ 2022'!N$1912:R$4434,4,0)</f>
        <v>#N/A</v>
      </c>
      <c r="R6588" t="e">
        <f>+VLOOKUP(O6588,'Hàng trả'!#REF!,2,0)</f>
        <v>#REF!</v>
      </c>
    </row>
    <row r="6589" spans="1:18" hidden="1" x14ac:dyDescent="0.3">
      <c r="A6589" s="10">
        <v>11</v>
      </c>
      <c r="B6589" s="64"/>
      <c r="C6589" s="6" t="s">
        <v>20545</v>
      </c>
      <c r="D6589" s="7">
        <v>44852</v>
      </c>
      <c r="E6589" s="8" t="s">
        <v>17814</v>
      </c>
      <c r="F6589" s="9">
        <v>419799</v>
      </c>
      <c r="G6589" s="8" t="s">
        <v>17662</v>
      </c>
      <c r="H6589" s="9">
        <v>44079</v>
      </c>
      <c r="I6589" s="69"/>
      <c r="J6589" s="70"/>
      <c r="K6589" s="71"/>
      <c r="L6589" s="77"/>
      <c r="M6589" s="78"/>
      <c r="N6589" t="str">
        <f t="shared" si="401"/>
        <v>47897</v>
      </c>
      <c r="O6589">
        <f t="shared" si="402"/>
        <v>47897</v>
      </c>
      <c r="P6589" s="29">
        <f t="shared" si="403"/>
        <v>419799</v>
      </c>
      <c r="Q6589" t="e">
        <f>+VLOOKUP(O6589,'Bảng kê HĐ 2022'!N$1912:R$4434,4,0)</f>
        <v>#N/A</v>
      </c>
      <c r="R6589" t="e">
        <f>+VLOOKUP(O6589,'Hàng trả'!#REF!,2,0)</f>
        <v>#REF!</v>
      </c>
    </row>
    <row r="6590" spans="1:18" hidden="1" x14ac:dyDescent="0.3">
      <c r="A6590" s="10">
        <v>11</v>
      </c>
      <c r="B6590" s="64"/>
      <c r="C6590" s="6" t="s">
        <v>20546</v>
      </c>
      <c r="D6590" s="7">
        <v>44852</v>
      </c>
      <c r="E6590" s="8" t="s">
        <v>20258</v>
      </c>
      <c r="F6590" s="9">
        <v>1388718</v>
      </c>
      <c r="G6590" s="8" t="s">
        <v>17662</v>
      </c>
      <c r="H6590" s="9">
        <v>145815</v>
      </c>
      <c r="I6590" s="69"/>
      <c r="J6590" s="70"/>
      <c r="K6590" s="71"/>
      <c r="L6590" s="77"/>
      <c r="M6590" s="78"/>
      <c r="N6590" t="str">
        <f t="shared" si="401"/>
        <v>48034</v>
      </c>
      <c r="O6590">
        <f t="shared" si="402"/>
        <v>48034</v>
      </c>
      <c r="P6590" s="29">
        <f t="shared" si="403"/>
        <v>1388718</v>
      </c>
      <c r="Q6590" t="e">
        <f>+VLOOKUP(O6590,'Bảng kê HĐ 2022'!N$1912:R$4434,4,0)</f>
        <v>#N/A</v>
      </c>
      <c r="R6590" t="e">
        <f>+VLOOKUP(O6590,'Hàng trả'!#REF!,2,0)</f>
        <v>#REF!</v>
      </c>
    </row>
    <row r="6591" spans="1:18" hidden="1" x14ac:dyDescent="0.3">
      <c r="A6591" s="10">
        <v>11</v>
      </c>
      <c r="B6591" s="64"/>
      <c r="C6591" s="6" t="s">
        <v>20547</v>
      </c>
      <c r="D6591" s="7">
        <v>44852</v>
      </c>
      <c r="E6591" s="8" t="s">
        <v>20124</v>
      </c>
      <c r="F6591" s="9">
        <v>419799</v>
      </c>
      <c r="G6591" s="8" t="s">
        <v>17662</v>
      </c>
      <c r="H6591" s="9">
        <v>44079</v>
      </c>
      <c r="I6591" s="69"/>
      <c r="J6591" s="70"/>
      <c r="K6591" s="71"/>
      <c r="L6591" s="77"/>
      <c r="M6591" s="78"/>
      <c r="N6591" t="str">
        <f t="shared" si="401"/>
        <v>48009</v>
      </c>
      <c r="O6591">
        <f t="shared" si="402"/>
        <v>48009</v>
      </c>
      <c r="P6591" s="29">
        <f t="shared" si="403"/>
        <v>419799</v>
      </c>
      <c r="Q6591" t="e">
        <f>+VLOOKUP(O6591,'Bảng kê HĐ 2022'!N$1912:R$4434,4,0)</f>
        <v>#N/A</v>
      </c>
      <c r="R6591" t="e">
        <f>+VLOOKUP(O6591,'Hàng trả'!#REF!,2,0)</f>
        <v>#REF!</v>
      </c>
    </row>
    <row r="6592" spans="1:18" hidden="1" x14ac:dyDescent="0.3">
      <c r="A6592" s="10">
        <v>11</v>
      </c>
      <c r="B6592" s="64"/>
      <c r="C6592" s="6" t="s">
        <v>20548</v>
      </c>
      <c r="D6592" s="7">
        <v>44856</v>
      </c>
      <c r="E6592" s="8" t="s">
        <v>20420</v>
      </c>
      <c r="F6592" s="9">
        <v>582389</v>
      </c>
      <c r="G6592" s="8" t="s">
        <v>17662</v>
      </c>
      <c r="H6592" s="9">
        <v>61151</v>
      </c>
      <c r="I6592" s="69"/>
      <c r="J6592" s="70"/>
      <c r="K6592" s="71"/>
      <c r="L6592" s="77"/>
      <c r="M6592" s="78"/>
      <c r="N6592" t="str">
        <f t="shared" si="401"/>
        <v>48694</v>
      </c>
      <c r="O6592">
        <f t="shared" si="402"/>
        <v>48694</v>
      </c>
      <c r="P6592" s="29">
        <f t="shared" si="403"/>
        <v>582389</v>
      </c>
      <c r="Q6592" t="e">
        <f>+VLOOKUP(O6592,'Bảng kê HĐ 2022'!N$1912:R$4434,4,0)</f>
        <v>#N/A</v>
      </c>
      <c r="R6592" t="e">
        <f>+VLOOKUP(O6592,'Hàng trả'!#REF!,2,0)</f>
        <v>#REF!</v>
      </c>
    </row>
    <row r="6593" spans="1:18" hidden="1" x14ac:dyDescent="0.3">
      <c r="A6593" s="10">
        <v>11</v>
      </c>
      <c r="B6593" s="64"/>
      <c r="C6593" s="6" t="s">
        <v>20549</v>
      </c>
      <c r="D6593" s="7">
        <v>44859</v>
      </c>
      <c r="E6593" s="8" t="s">
        <v>20420</v>
      </c>
      <c r="F6593" s="9">
        <v>2022327</v>
      </c>
      <c r="G6593" s="8" t="s">
        <v>17662</v>
      </c>
      <c r="H6593" s="9">
        <v>212344</v>
      </c>
      <c r="I6593" s="69"/>
      <c r="J6593" s="70"/>
      <c r="K6593" s="71"/>
      <c r="L6593" s="77"/>
      <c r="M6593" s="78"/>
      <c r="N6593" t="str">
        <f t="shared" si="401"/>
        <v>48834</v>
      </c>
      <c r="O6593">
        <f t="shared" si="402"/>
        <v>48834</v>
      </c>
      <c r="P6593" s="29">
        <f t="shared" si="403"/>
        <v>2022327</v>
      </c>
      <c r="Q6593" t="e">
        <f>+VLOOKUP(O6593,'Bảng kê HĐ 2022'!N$1912:R$4434,4,0)</f>
        <v>#N/A</v>
      </c>
      <c r="R6593" t="e">
        <f>+VLOOKUP(O6593,'Hàng trả'!#REF!,2,0)</f>
        <v>#REF!</v>
      </c>
    </row>
    <row r="6594" spans="1:18" hidden="1" x14ac:dyDescent="0.3">
      <c r="A6594" s="10">
        <v>11</v>
      </c>
      <c r="B6594" s="64"/>
      <c r="C6594" s="6" t="s">
        <v>20550</v>
      </c>
      <c r="D6594" s="7">
        <v>44841</v>
      </c>
      <c r="E6594" s="8" t="s">
        <v>20080</v>
      </c>
      <c r="F6594" s="9">
        <v>934514</v>
      </c>
      <c r="G6594" s="8" t="s">
        <v>17662</v>
      </c>
      <c r="H6594" s="9">
        <v>98124</v>
      </c>
      <c r="I6594" s="69"/>
      <c r="J6594" s="70"/>
      <c r="K6594" s="71"/>
      <c r="L6594" s="77"/>
      <c r="M6594" s="78"/>
      <c r="N6594" t="str">
        <f t="shared" si="401"/>
        <v>46704</v>
      </c>
      <c r="O6594">
        <f t="shared" si="402"/>
        <v>46704</v>
      </c>
      <c r="P6594" s="29">
        <f t="shared" si="403"/>
        <v>934514</v>
      </c>
      <c r="Q6594" t="e">
        <f>+VLOOKUP(O6594,'Bảng kê HĐ 2022'!N$1912:R$4434,4,0)</f>
        <v>#N/A</v>
      </c>
      <c r="R6594" t="e">
        <f>+VLOOKUP(O6594,'Hàng trả'!#REF!,2,0)</f>
        <v>#REF!</v>
      </c>
    </row>
    <row r="6595" spans="1:18" hidden="1" x14ac:dyDescent="0.3">
      <c r="A6595" s="10">
        <v>11</v>
      </c>
      <c r="B6595" s="64"/>
      <c r="C6595" s="6" t="s">
        <v>20551</v>
      </c>
      <c r="D6595" s="7">
        <v>44838</v>
      </c>
      <c r="E6595" s="8" t="s">
        <v>17814</v>
      </c>
      <c r="F6595" s="9">
        <v>1189381</v>
      </c>
      <c r="G6595" s="8" t="s">
        <v>17662</v>
      </c>
      <c r="H6595" s="9">
        <v>124885</v>
      </c>
      <c r="I6595" s="69"/>
      <c r="J6595" s="70"/>
      <c r="K6595" s="71"/>
      <c r="L6595" s="77"/>
      <c r="M6595" s="78"/>
      <c r="N6595" t="str">
        <f t="shared" si="401"/>
        <v>45872</v>
      </c>
      <c r="O6595">
        <f t="shared" si="402"/>
        <v>45872</v>
      </c>
      <c r="P6595" s="29">
        <f t="shared" si="403"/>
        <v>1189381</v>
      </c>
      <c r="Q6595" t="e">
        <f>+VLOOKUP(O6595,'Bảng kê HĐ 2022'!N$1912:R$4434,4,0)</f>
        <v>#N/A</v>
      </c>
      <c r="R6595" t="e">
        <f>+VLOOKUP(O6595,'Hàng trả'!#REF!,2,0)</f>
        <v>#REF!</v>
      </c>
    </row>
    <row r="6596" spans="1:18" hidden="1" x14ac:dyDescent="0.3">
      <c r="A6596" s="10">
        <v>11</v>
      </c>
      <c r="B6596" s="64"/>
      <c r="C6596" s="6" t="s">
        <v>20552</v>
      </c>
      <c r="D6596" s="7">
        <v>44841</v>
      </c>
      <c r="E6596" s="8" t="s">
        <v>17814</v>
      </c>
      <c r="F6596" s="9">
        <v>814531</v>
      </c>
      <c r="G6596" s="8" t="s">
        <v>17662</v>
      </c>
      <c r="H6596" s="9">
        <v>85526</v>
      </c>
      <c r="I6596" s="69"/>
      <c r="J6596" s="70"/>
      <c r="K6596" s="71"/>
      <c r="L6596" s="77"/>
      <c r="M6596" s="78"/>
      <c r="N6596" t="str">
        <f t="shared" si="401"/>
        <v>46606</v>
      </c>
      <c r="O6596">
        <f t="shared" si="402"/>
        <v>46606</v>
      </c>
      <c r="P6596" s="29">
        <f t="shared" si="403"/>
        <v>814531</v>
      </c>
      <c r="Q6596" t="e">
        <f>+VLOOKUP(O6596,'Bảng kê HĐ 2022'!N$1912:R$4434,4,0)</f>
        <v>#N/A</v>
      </c>
      <c r="R6596" t="e">
        <f>+VLOOKUP(O6596,'Hàng trả'!#REF!,2,0)</f>
        <v>#REF!</v>
      </c>
    </row>
    <row r="6597" spans="1:18" hidden="1" x14ac:dyDescent="0.3">
      <c r="A6597" s="10">
        <v>11</v>
      </c>
      <c r="B6597" s="64"/>
      <c r="C6597" s="6" t="s">
        <v>20553</v>
      </c>
      <c r="D6597" s="7">
        <v>44842</v>
      </c>
      <c r="E6597" s="8" t="s">
        <v>17814</v>
      </c>
      <c r="F6597" s="9">
        <v>1435415</v>
      </c>
      <c r="G6597" s="8" t="s">
        <v>17662</v>
      </c>
      <c r="H6597" s="9">
        <v>150719</v>
      </c>
      <c r="I6597" s="69"/>
      <c r="J6597" s="70"/>
      <c r="K6597" s="71"/>
      <c r="L6597" s="77"/>
      <c r="M6597" s="78"/>
      <c r="N6597" t="str">
        <f t="shared" si="401"/>
        <v>46870</v>
      </c>
      <c r="O6597">
        <f t="shared" si="402"/>
        <v>46870</v>
      </c>
      <c r="P6597" s="29">
        <f t="shared" si="403"/>
        <v>1435415</v>
      </c>
      <c r="Q6597" t="e">
        <f>+VLOOKUP(O6597,'Bảng kê HĐ 2022'!N$1912:R$4434,4,0)</f>
        <v>#N/A</v>
      </c>
      <c r="R6597" t="e">
        <f>+VLOOKUP(O6597,'Hàng trả'!#REF!,2,0)</f>
        <v>#REF!</v>
      </c>
    </row>
    <row r="6598" spans="1:18" hidden="1" x14ac:dyDescent="0.3">
      <c r="A6598" s="10">
        <v>11</v>
      </c>
      <c r="B6598" s="64"/>
      <c r="C6598" s="6" t="s">
        <v>20554</v>
      </c>
      <c r="D6598" s="7">
        <v>44839</v>
      </c>
      <c r="E6598" s="8" t="s">
        <v>18928</v>
      </c>
      <c r="F6598" s="9">
        <v>760334</v>
      </c>
      <c r="G6598" s="8" t="s">
        <v>17662</v>
      </c>
      <c r="H6598" s="9">
        <v>79835</v>
      </c>
      <c r="I6598" s="69"/>
      <c r="J6598" s="70"/>
      <c r="K6598" s="71"/>
      <c r="L6598" s="77"/>
      <c r="M6598" s="78"/>
      <c r="N6598" t="str">
        <f t="shared" si="401"/>
        <v>45898</v>
      </c>
      <c r="O6598">
        <f t="shared" si="402"/>
        <v>45898</v>
      </c>
      <c r="P6598" s="29">
        <f t="shared" si="403"/>
        <v>760334</v>
      </c>
      <c r="Q6598" t="e">
        <f>+VLOOKUP(O6598,'Bảng kê HĐ 2022'!N$1912:R$4434,4,0)</f>
        <v>#N/A</v>
      </c>
      <c r="R6598" t="e">
        <f>+VLOOKUP(O6598,'Hàng trả'!#REF!,2,0)</f>
        <v>#REF!</v>
      </c>
    </row>
    <row r="6599" spans="1:18" hidden="1" x14ac:dyDescent="0.3">
      <c r="A6599" s="10">
        <v>11</v>
      </c>
      <c r="B6599" s="64"/>
      <c r="C6599" s="6" t="s">
        <v>20555</v>
      </c>
      <c r="D6599" s="7">
        <v>44837</v>
      </c>
      <c r="E6599" s="8" t="s">
        <v>18917</v>
      </c>
      <c r="F6599" s="9">
        <v>1064038</v>
      </c>
      <c r="G6599" s="8" t="s">
        <v>17662</v>
      </c>
      <c r="H6599" s="9">
        <v>111724</v>
      </c>
      <c r="I6599" s="69"/>
      <c r="J6599" s="70"/>
      <c r="K6599" s="71"/>
      <c r="L6599" s="77"/>
      <c r="M6599" s="78"/>
      <c r="N6599" t="str">
        <f t="shared" si="401"/>
        <v>45745</v>
      </c>
      <c r="O6599">
        <f t="shared" si="402"/>
        <v>45745</v>
      </c>
      <c r="P6599" s="29">
        <f t="shared" si="403"/>
        <v>1064038</v>
      </c>
      <c r="Q6599" t="e">
        <f>+VLOOKUP(O6599,'Bảng kê HĐ 2022'!N$1912:R$4434,4,0)</f>
        <v>#N/A</v>
      </c>
      <c r="R6599" t="e">
        <f>+VLOOKUP(O6599,'Hàng trả'!#REF!,2,0)</f>
        <v>#REF!</v>
      </c>
    </row>
    <row r="6600" spans="1:18" hidden="1" x14ac:dyDescent="0.3">
      <c r="A6600" s="10">
        <v>11</v>
      </c>
      <c r="B6600" s="64"/>
      <c r="C6600" s="6" t="s">
        <v>20556</v>
      </c>
      <c r="D6600" s="7">
        <v>44845</v>
      </c>
      <c r="E6600" s="8" t="s">
        <v>20212</v>
      </c>
      <c r="F6600" s="9">
        <v>597744</v>
      </c>
      <c r="G6600" s="8" t="s">
        <v>17662</v>
      </c>
      <c r="H6600" s="9">
        <v>62763</v>
      </c>
      <c r="I6600" s="69"/>
      <c r="J6600" s="70"/>
      <c r="K6600" s="71"/>
      <c r="L6600" s="77"/>
      <c r="M6600" s="78"/>
      <c r="N6600" t="str">
        <f t="shared" si="401"/>
        <v>47013</v>
      </c>
      <c r="O6600">
        <f t="shared" si="402"/>
        <v>47013</v>
      </c>
      <c r="P6600" s="29">
        <f t="shared" si="403"/>
        <v>597744</v>
      </c>
      <c r="Q6600" t="e">
        <f>+VLOOKUP(O6600,'Bảng kê HĐ 2022'!N$1912:R$4434,4,0)</f>
        <v>#N/A</v>
      </c>
      <c r="R6600" t="e">
        <f>+VLOOKUP(O6600,'Hàng trả'!#REF!,2,0)</f>
        <v>#REF!</v>
      </c>
    </row>
    <row r="6601" spans="1:18" hidden="1" x14ac:dyDescent="0.3">
      <c r="A6601" s="10">
        <v>11</v>
      </c>
      <c r="B6601" s="64"/>
      <c r="C6601" s="6" t="s">
        <v>20557</v>
      </c>
      <c r="D6601" s="7">
        <v>44837</v>
      </c>
      <c r="E6601" s="8" t="s">
        <v>20148</v>
      </c>
      <c r="F6601" s="9">
        <v>719656</v>
      </c>
      <c r="G6601" s="8" t="s">
        <v>17662</v>
      </c>
      <c r="H6601" s="9">
        <v>75564</v>
      </c>
      <c r="I6601" s="69"/>
      <c r="J6601" s="70"/>
      <c r="K6601" s="71"/>
      <c r="L6601" s="77"/>
      <c r="M6601" s="78"/>
      <c r="N6601" t="str">
        <f t="shared" ref="N6601:N6664" si="404">+RIGHT(C6601,5)</f>
        <v>45730</v>
      </c>
      <c r="O6601">
        <f t="shared" ref="O6601:O6664" si="405">+N6601*1</f>
        <v>45730</v>
      </c>
      <c r="P6601" s="29">
        <f t="shared" ref="P6601:P6664" si="406">+F6601</f>
        <v>719656</v>
      </c>
      <c r="Q6601" t="e">
        <f>+VLOOKUP(O6601,'Bảng kê HĐ 2022'!N$1912:R$4434,4,0)</f>
        <v>#N/A</v>
      </c>
      <c r="R6601" t="e">
        <f>+VLOOKUP(O6601,'Hàng trả'!#REF!,2,0)</f>
        <v>#REF!</v>
      </c>
    </row>
    <row r="6602" spans="1:18" hidden="1" x14ac:dyDescent="0.3">
      <c r="A6602" s="10">
        <v>11</v>
      </c>
      <c r="B6602" s="64"/>
      <c r="C6602" s="6" t="s">
        <v>20558</v>
      </c>
      <c r="D6602" s="7">
        <v>44839</v>
      </c>
      <c r="E6602" s="8" t="s">
        <v>20148</v>
      </c>
      <c r="F6602" s="9">
        <v>1037562</v>
      </c>
      <c r="G6602" s="8" t="s">
        <v>17662</v>
      </c>
      <c r="H6602" s="9">
        <v>108944</v>
      </c>
      <c r="I6602" s="69"/>
      <c r="J6602" s="70"/>
      <c r="K6602" s="71"/>
      <c r="L6602" s="77"/>
      <c r="M6602" s="78"/>
      <c r="N6602" t="str">
        <f t="shared" si="404"/>
        <v>45880</v>
      </c>
      <c r="O6602">
        <f t="shared" si="405"/>
        <v>45880</v>
      </c>
      <c r="P6602" s="29">
        <f t="shared" si="406"/>
        <v>1037562</v>
      </c>
      <c r="Q6602" t="e">
        <f>+VLOOKUP(O6602,'Bảng kê HĐ 2022'!N$1912:R$4434,4,0)</f>
        <v>#N/A</v>
      </c>
      <c r="R6602" t="e">
        <f>+VLOOKUP(O6602,'Hàng trả'!#REF!,2,0)</f>
        <v>#REF!</v>
      </c>
    </row>
    <row r="6603" spans="1:18" hidden="1" x14ac:dyDescent="0.3">
      <c r="A6603" s="10">
        <v>11</v>
      </c>
      <c r="B6603" s="64"/>
      <c r="C6603" s="6" t="s">
        <v>20559</v>
      </c>
      <c r="D6603" s="7">
        <v>44845</v>
      </c>
      <c r="E6603" s="8" t="s">
        <v>20148</v>
      </c>
      <c r="F6603" s="9">
        <v>830276</v>
      </c>
      <c r="G6603" s="8" t="s">
        <v>17662</v>
      </c>
      <c r="H6603" s="9">
        <v>87179</v>
      </c>
      <c r="I6603" s="69"/>
      <c r="J6603" s="70"/>
      <c r="K6603" s="71"/>
      <c r="L6603" s="77"/>
      <c r="M6603" s="78"/>
      <c r="N6603" t="str">
        <f t="shared" si="404"/>
        <v>47064</v>
      </c>
      <c r="O6603">
        <f t="shared" si="405"/>
        <v>47064</v>
      </c>
      <c r="P6603" s="29">
        <f t="shared" si="406"/>
        <v>830276</v>
      </c>
      <c r="Q6603" t="e">
        <f>+VLOOKUP(O6603,'Bảng kê HĐ 2022'!N$1912:R$4434,4,0)</f>
        <v>#N/A</v>
      </c>
      <c r="R6603" t="e">
        <f>+VLOOKUP(O6603,'Hàng trả'!#REF!,2,0)</f>
        <v>#REF!</v>
      </c>
    </row>
    <row r="6604" spans="1:18" hidden="1" x14ac:dyDescent="0.3">
      <c r="A6604" s="10">
        <v>11</v>
      </c>
      <c r="B6604" s="64"/>
      <c r="C6604" s="6" t="s">
        <v>20560</v>
      </c>
      <c r="D6604" s="7">
        <v>44849</v>
      </c>
      <c r="E6604" s="8" t="s">
        <v>20148</v>
      </c>
      <c r="F6604" s="9">
        <v>869847</v>
      </c>
      <c r="G6604" s="8" t="s">
        <v>17662</v>
      </c>
      <c r="H6604" s="9">
        <v>91334</v>
      </c>
      <c r="I6604" s="69"/>
      <c r="J6604" s="70"/>
      <c r="K6604" s="71"/>
      <c r="L6604" s="77"/>
      <c r="M6604" s="78"/>
      <c r="N6604" t="str">
        <f t="shared" si="404"/>
        <v>47757</v>
      </c>
      <c r="O6604">
        <f t="shared" si="405"/>
        <v>47757</v>
      </c>
      <c r="P6604" s="29">
        <f t="shared" si="406"/>
        <v>869847</v>
      </c>
      <c r="Q6604" t="e">
        <f>+VLOOKUP(O6604,'Bảng kê HĐ 2022'!N$1912:R$4434,4,0)</f>
        <v>#N/A</v>
      </c>
      <c r="R6604" t="e">
        <f>+VLOOKUP(O6604,'Hàng trả'!#REF!,2,0)</f>
        <v>#REF!</v>
      </c>
    </row>
    <row r="6605" spans="1:18" hidden="1" x14ac:dyDescent="0.3">
      <c r="A6605" s="10">
        <v>11</v>
      </c>
      <c r="B6605" s="64"/>
      <c r="C6605" s="6" t="s">
        <v>20561</v>
      </c>
      <c r="D6605" s="7">
        <v>44838</v>
      </c>
      <c r="E6605" s="8" t="s">
        <v>19016</v>
      </c>
      <c r="F6605" s="9">
        <v>2051303</v>
      </c>
      <c r="G6605" s="8" t="s">
        <v>17662</v>
      </c>
      <c r="H6605" s="9">
        <v>215387</v>
      </c>
      <c r="I6605" s="69"/>
      <c r="J6605" s="70"/>
      <c r="K6605" s="71"/>
      <c r="L6605" s="77"/>
      <c r="M6605" s="78"/>
      <c r="N6605" t="str">
        <f t="shared" si="404"/>
        <v>45801</v>
      </c>
      <c r="O6605">
        <f t="shared" si="405"/>
        <v>45801</v>
      </c>
      <c r="P6605" s="29">
        <f t="shared" si="406"/>
        <v>2051303</v>
      </c>
      <c r="Q6605" t="e">
        <f>+VLOOKUP(O6605,'Bảng kê HĐ 2022'!N$1912:R$4434,4,0)</f>
        <v>#N/A</v>
      </c>
      <c r="R6605" t="e">
        <f>+VLOOKUP(O6605,'Hàng trả'!#REF!,2,0)</f>
        <v>#REF!</v>
      </c>
    </row>
    <row r="6606" spans="1:18" hidden="1" x14ac:dyDescent="0.3">
      <c r="A6606" s="10">
        <v>11</v>
      </c>
      <c r="B6606" s="64"/>
      <c r="C6606" s="6" t="s">
        <v>20562</v>
      </c>
      <c r="D6606" s="7">
        <v>44852</v>
      </c>
      <c r="E6606" s="8" t="s">
        <v>16654</v>
      </c>
      <c r="F6606" s="9">
        <v>587719</v>
      </c>
      <c r="G6606" s="8" t="s">
        <v>17662</v>
      </c>
      <c r="H6606" s="9">
        <v>61710</v>
      </c>
      <c r="I6606" s="69"/>
      <c r="J6606" s="70"/>
      <c r="K6606" s="71"/>
      <c r="L6606" s="77"/>
      <c r="M6606" s="78"/>
      <c r="N6606" t="str">
        <f t="shared" si="404"/>
        <v>47948</v>
      </c>
      <c r="O6606">
        <f t="shared" si="405"/>
        <v>47948</v>
      </c>
      <c r="P6606" s="29">
        <f t="shared" si="406"/>
        <v>587719</v>
      </c>
      <c r="Q6606" t="e">
        <f>+VLOOKUP(O6606,'Bảng kê HĐ 2022'!N$1912:R$4434,4,0)</f>
        <v>#N/A</v>
      </c>
      <c r="R6606" t="e">
        <f>+VLOOKUP(O6606,'Hàng trả'!#REF!,2,0)</f>
        <v>#REF!</v>
      </c>
    </row>
    <row r="6607" spans="1:18" hidden="1" x14ac:dyDescent="0.3">
      <c r="A6607" s="10">
        <v>11</v>
      </c>
      <c r="B6607" s="64"/>
      <c r="C6607" s="6" t="s">
        <v>20563</v>
      </c>
      <c r="D6607" s="7">
        <v>44852</v>
      </c>
      <c r="E6607" s="8" t="s">
        <v>20190</v>
      </c>
      <c r="F6607" s="9">
        <v>419799</v>
      </c>
      <c r="G6607" s="8" t="s">
        <v>17662</v>
      </c>
      <c r="H6607" s="9">
        <v>44079</v>
      </c>
      <c r="I6607" s="69"/>
      <c r="J6607" s="70"/>
      <c r="K6607" s="71"/>
      <c r="L6607" s="77"/>
      <c r="M6607" s="78"/>
      <c r="N6607" t="str">
        <f t="shared" si="404"/>
        <v>47965</v>
      </c>
      <c r="O6607">
        <f t="shared" si="405"/>
        <v>47965</v>
      </c>
      <c r="P6607" s="29">
        <f t="shared" si="406"/>
        <v>419799</v>
      </c>
      <c r="Q6607" t="e">
        <f>+VLOOKUP(O6607,'Bảng kê HĐ 2022'!N$1912:R$4434,4,0)</f>
        <v>#N/A</v>
      </c>
      <c r="R6607" t="e">
        <f>+VLOOKUP(O6607,'Hàng trả'!#REF!,2,0)</f>
        <v>#REF!</v>
      </c>
    </row>
    <row r="6608" spans="1:18" hidden="1" x14ac:dyDescent="0.3">
      <c r="A6608" s="10">
        <v>11</v>
      </c>
      <c r="B6608" s="64"/>
      <c r="C6608" s="6" t="s">
        <v>20564</v>
      </c>
      <c r="D6608" s="7">
        <v>44851</v>
      </c>
      <c r="E6608" s="8" t="s">
        <v>17814</v>
      </c>
      <c r="F6608" s="9">
        <v>419799</v>
      </c>
      <c r="G6608" s="8" t="s">
        <v>17662</v>
      </c>
      <c r="H6608" s="9">
        <v>44079</v>
      </c>
      <c r="I6608" s="69"/>
      <c r="J6608" s="70"/>
      <c r="K6608" s="71"/>
      <c r="L6608" s="77"/>
      <c r="M6608" s="78"/>
      <c r="N6608" t="str">
        <f t="shared" si="404"/>
        <v>47874</v>
      </c>
      <c r="O6608">
        <f t="shared" si="405"/>
        <v>47874</v>
      </c>
      <c r="P6608" s="29">
        <f t="shared" si="406"/>
        <v>419799</v>
      </c>
      <c r="Q6608" t="e">
        <f>+VLOOKUP(O6608,'Bảng kê HĐ 2022'!N$1912:R$4434,4,0)</f>
        <v>#N/A</v>
      </c>
      <c r="R6608" t="e">
        <f>+VLOOKUP(O6608,'Hàng trả'!#REF!,2,0)</f>
        <v>#REF!</v>
      </c>
    </row>
    <row r="6609" spans="1:18" hidden="1" x14ac:dyDescent="0.3">
      <c r="A6609" s="10">
        <v>11</v>
      </c>
      <c r="B6609" s="64"/>
      <c r="C6609" s="6" t="s">
        <v>20565</v>
      </c>
      <c r="D6609" s="7">
        <v>44851</v>
      </c>
      <c r="E6609" s="8" t="s">
        <v>17984</v>
      </c>
      <c r="F6609" s="9">
        <v>419799</v>
      </c>
      <c r="G6609" s="8" t="s">
        <v>17662</v>
      </c>
      <c r="H6609" s="9">
        <v>44079</v>
      </c>
      <c r="I6609" s="69"/>
      <c r="J6609" s="70"/>
      <c r="K6609" s="71"/>
      <c r="L6609" s="77"/>
      <c r="M6609" s="78"/>
      <c r="N6609" t="str">
        <f t="shared" si="404"/>
        <v>47863</v>
      </c>
      <c r="O6609">
        <f t="shared" si="405"/>
        <v>47863</v>
      </c>
      <c r="P6609" s="29">
        <f t="shared" si="406"/>
        <v>419799</v>
      </c>
      <c r="Q6609" t="e">
        <f>+VLOOKUP(O6609,'Bảng kê HĐ 2022'!N$1912:R$4434,4,0)</f>
        <v>#N/A</v>
      </c>
      <c r="R6609" t="e">
        <f>+VLOOKUP(O6609,'Hàng trả'!#REF!,2,0)</f>
        <v>#REF!</v>
      </c>
    </row>
    <row r="6610" spans="1:18" hidden="1" x14ac:dyDescent="0.3">
      <c r="A6610" s="10">
        <v>11</v>
      </c>
      <c r="B6610" s="64"/>
      <c r="C6610" s="6" t="s">
        <v>20566</v>
      </c>
      <c r="D6610" s="7">
        <v>44854</v>
      </c>
      <c r="E6610" s="8" t="s">
        <v>20124</v>
      </c>
      <c r="F6610" s="9">
        <v>419799</v>
      </c>
      <c r="G6610" s="8" t="s">
        <v>17662</v>
      </c>
      <c r="H6610" s="9">
        <v>44079</v>
      </c>
      <c r="I6610" s="69"/>
      <c r="J6610" s="70"/>
      <c r="K6610" s="71"/>
      <c r="L6610" s="77"/>
      <c r="M6610" s="78"/>
      <c r="N6610" t="str">
        <f t="shared" si="404"/>
        <v>48518</v>
      </c>
      <c r="O6610">
        <f t="shared" si="405"/>
        <v>48518</v>
      </c>
      <c r="P6610" s="29">
        <f t="shared" si="406"/>
        <v>419799</v>
      </c>
      <c r="Q6610" t="e">
        <f>+VLOOKUP(O6610,'Bảng kê HĐ 2022'!N$1912:R$4434,4,0)</f>
        <v>#N/A</v>
      </c>
      <c r="R6610" t="e">
        <f>+VLOOKUP(O6610,'Hàng trả'!#REF!,2,0)</f>
        <v>#REF!</v>
      </c>
    </row>
    <row r="6611" spans="1:18" hidden="1" x14ac:dyDescent="0.3">
      <c r="A6611" s="10">
        <v>11</v>
      </c>
      <c r="B6611" s="64"/>
      <c r="C6611" s="6" t="s">
        <v>20567</v>
      </c>
      <c r="D6611" s="7">
        <v>44851</v>
      </c>
      <c r="E6611" s="8" t="s">
        <v>20126</v>
      </c>
      <c r="F6611" s="9">
        <v>419799</v>
      </c>
      <c r="G6611" s="8" t="s">
        <v>17662</v>
      </c>
      <c r="H6611" s="9">
        <v>44079</v>
      </c>
      <c r="I6611" s="69"/>
      <c r="J6611" s="70"/>
      <c r="K6611" s="71"/>
      <c r="L6611" s="77"/>
      <c r="M6611" s="78"/>
      <c r="N6611" t="str">
        <f t="shared" si="404"/>
        <v>47866</v>
      </c>
      <c r="O6611">
        <f t="shared" si="405"/>
        <v>47866</v>
      </c>
      <c r="P6611" s="29">
        <f t="shared" si="406"/>
        <v>419799</v>
      </c>
      <c r="Q6611" t="e">
        <f>+VLOOKUP(O6611,'Bảng kê HĐ 2022'!N$1912:R$4434,4,0)</f>
        <v>#N/A</v>
      </c>
      <c r="R6611" t="e">
        <f>+VLOOKUP(O6611,'Hàng trả'!#REF!,2,0)</f>
        <v>#REF!</v>
      </c>
    </row>
    <row r="6612" spans="1:18" hidden="1" x14ac:dyDescent="0.3">
      <c r="A6612" s="10">
        <v>11</v>
      </c>
      <c r="B6612" s="64"/>
      <c r="C6612" s="6" t="s">
        <v>20568</v>
      </c>
      <c r="D6612" s="7">
        <v>44838</v>
      </c>
      <c r="E6612" s="8" t="s">
        <v>20126</v>
      </c>
      <c r="F6612" s="9">
        <v>552848</v>
      </c>
      <c r="G6612" s="8" t="s">
        <v>17662</v>
      </c>
      <c r="H6612" s="9">
        <v>58049</v>
      </c>
      <c r="I6612" s="69"/>
      <c r="J6612" s="70"/>
      <c r="K6612" s="71"/>
      <c r="L6612" s="77"/>
      <c r="M6612" s="78"/>
      <c r="N6612" t="str">
        <f t="shared" si="404"/>
        <v>45866</v>
      </c>
      <c r="O6612">
        <f t="shared" si="405"/>
        <v>45866</v>
      </c>
      <c r="P6612" s="29">
        <f t="shared" si="406"/>
        <v>552848</v>
      </c>
      <c r="Q6612" t="e">
        <f>+VLOOKUP(O6612,'Bảng kê HĐ 2022'!N$1912:R$4434,4,0)</f>
        <v>#N/A</v>
      </c>
      <c r="R6612" t="e">
        <f>+VLOOKUP(O6612,'Hàng trả'!#REF!,2,0)</f>
        <v>#REF!</v>
      </c>
    </row>
    <row r="6613" spans="1:18" hidden="1" x14ac:dyDescent="0.3">
      <c r="A6613" s="10">
        <v>11</v>
      </c>
      <c r="B6613" s="64"/>
      <c r="C6613" s="6" t="s">
        <v>20569</v>
      </c>
      <c r="D6613" s="7">
        <v>44842</v>
      </c>
      <c r="E6613" s="8" t="s">
        <v>17984</v>
      </c>
      <c r="F6613" s="9">
        <v>760334</v>
      </c>
      <c r="G6613" s="8" t="s">
        <v>17662</v>
      </c>
      <c r="H6613" s="9">
        <v>79835</v>
      </c>
      <c r="I6613" s="69"/>
      <c r="J6613" s="70"/>
      <c r="K6613" s="71"/>
      <c r="L6613" s="77"/>
      <c r="M6613" s="78"/>
      <c r="N6613" t="str">
        <f t="shared" si="404"/>
        <v>46857</v>
      </c>
      <c r="O6613">
        <f t="shared" si="405"/>
        <v>46857</v>
      </c>
      <c r="P6613" s="29">
        <f t="shared" si="406"/>
        <v>760334</v>
      </c>
      <c r="Q6613" t="e">
        <f>+VLOOKUP(O6613,'Bảng kê HĐ 2022'!N$1912:R$4434,4,0)</f>
        <v>#N/A</v>
      </c>
      <c r="R6613" t="e">
        <f>+VLOOKUP(O6613,'Hàng trả'!#REF!,2,0)</f>
        <v>#REF!</v>
      </c>
    </row>
    <row r="6614" spans="1:18" hidden="1" x14ac:dyDescent="0.3">
      <c r="A6614" s="10">
        <v>11</v>
      </c>
      <c r="B6614" s="64"/>
      <c r="C6614" s="6" t="s">
        <v>20570</v>
      </c>
      <c r="D6614" s="7">
        <v>44852</v>
      </c>
      <c r="E6614" s="8" t="s">
        <v>20245</v>
      </c>
      <c r="F6614" s="9">
        <v>587719</v>
      </c>
      <c r="G6614" s="8" t="s">
        <v>17662</v>
      </c>
      <c r="H6614" s="9">
        <v>61710</v>
      </c>
      <c r="I6614" s="69"/>
      <c r="J6614" s="70"/>
      <c r="K6614" s="71"/>
      <c r="L6614" s="77"/>
      <c r="M6614" s="78"/>
      <c r="N6614" t="str">
        <f t="shared" si="404"/>
        <v>48013</v>
      </c>
      <c r="O6614">
        <f t="shared" si="405"/>
        <v>48013</v>
      </c>
      <c r="P6614" s="29">
        <f t="shared" si="406"/>
        <v>587719</v>
      </c>
      <c r="Q6614" t="e">
        <f>+VLOOKUP(O6614,'Bảng kê HĐ 2022'!N$1912:R$4434,4,0)</f>
        <v>#N/A</v>
      </c>
      <c r="R6614" t="e">
        <f>+VLOOKUP(O6614,'Hàng trả'!#REF!,2,0)</f>
        <v>#REF!</v>
      </c>
    </row>
    <row r="6615" spans="1:18" hidden="1" x14ac:dyDescent="0.3">
      <c r="A6615" s="10">
        <v>11</v>
      </c>
      <c r="B6615" s="64"/>
      <c r="C6615" s="6" t="s">
        <v>20571</v>
      </c>
      <c r="D6615" s="7">
        <v>44837</v>
      </c>
      <c r="E6615" s="8" t="s">
        <v>19016</v>
      </c>
      <c r="F6615" s="9">
        <v>1910180</v>
      </c>
      <c r="G6615" s="8" t="s">
        <v>17662</v>
      </c>
      <c r="H6615" s="9">
        <v>200569</v>
      </c>
      <c r="I6615" s="69"/>
      <c r="J6615" s="70"/>
      <c r="K6615" s="71"/>
      <c r="L6615" s="77"/>
      <c r="M6615" s="78"/>
      <c r="N6615" t="str">
        <f t="shared" si="404"/>
        <v>45727</v>
      </c>
      <c r="O6615">
        <f t="shared" si="405"/>
        <v>45727</v>
      </c>
      <c r="P6615" s="29">
        <f t="shared" si="406"/>
        <v>1910180</v>
      </c>
      <c r="Q6615" t="e">
        <f>+VLOOKUP(O6615,'Bảng kê HĐ 2022'!N$1912:R$4434,4,0)</f>
        <v>#N/A</v>
      </c>
      <c r="R6615" t="e">
        <f>+VLOOKUP(O6615,'Hàng trả'!#REF!,2,0)</f>
        <v>#REF!</v>
      </c>
    </row>
    <row r="6616" spans="1:18" hidden="1" x14ac:dyDescent="0.3">
      <c r="A6616" s="10">
        <v>11</v>
      </c>
      <c r="B6616" s="64"/>
      <c r="C6616" s="6" t="s">
        <v>20572</v>
      </c>
      <c r="D6616" s="7">
        <v>44845</v>
      </c>
      <c r="E6616" s="8" t="s">
        <v>17814</v>
      </c>
      <c r="F6616" s="9">
        <v>721092</v>
      </c>
      <c r="G6616" s="8" t="s">
        <v>17662</v>
      </c>
      <c r="H6616" s="9">
        <v>75715</v>
      </c>
      <c r="I6616" s="69"/>
      <c r="J6616" s="70"/>
      <c r="K6616" s="71"/>
      <c r="L6616" s="77"/>
      <c r="M6616" s="78"/>
      <c r="N6616" t="str">
        <f t="shared" si="404"/>
        <v>47062</v>
      </c>
      <c r="O6616">
        <f t="shared" si="405"/>
        <v>47062</v>
      </c>
      <c r="P6616" s="29">
        <f t="shared" si="406"/>
        <v>721092</v>
      </c>
      <c r="Q6616" t="e">
        <f>+VLOOKUP(O6616,'Bảng kê HĐ 2022'!N$1912:R$4434,4,0)</f>
        <v>#N/A</v>
      </c>
      <c r="R6616" t="e">
        <f>+VLOOKUP(O6616,'Hàng trả'!#REF!,2,0)</f>
        <v>#REF!</v>
      </c>
    </row>
    <row r="6617" spans="1:18" hidden="1" x14ac:dyDescent="0.3">
      <c r="A6617" s="10">
        <v>11</v>
      </c>
      <c r="B6617" s="64"/>
      <c r="C6617" s="6" t="s">
        <v>20573</v>
      </c>
      <c r="D6617" s="7">
        <v>44852</v>
      </c>
      <c r="E6617" s="8" t="s">
        <v>20248</v>
      </c>
      <c r="F6617" s="9">
        <v>419799</v>
      </c>
      <c r="G6617" s="8" t="s">
        <v>17662</v>
      </c>
      <c r="H6617" s="9">
        <v>44079</v>
      </c>
      <c r="I6617" s="69"/>
      <c r="J6617" s="70"/>
      <c r="K6617" s="71"/>
      <c r="L6617" s="77"/>
      <c r="M6617" s="78"/>
      <c r="N6617" t="str">
        <f t="shared" si="404"/>
        <v>47980</v>
      </c>
      <c r="O6617">
        <f t="shared" si="405"/>
        <v>47980</v>
      </c>
      <c r="P6617" s="29">
        <f t="shared" si="406"/>
        <v>419799</v>
      </c>
      <c r="Q6617" t="e">
        <f>+VLOOKUP(O6617,'Bảng kê HĐ 2022'!N$1912:R$4434,4,0)</f>
        <v>#N/A</v>
      </c>
      <c r="R6617" t="e">
        <f>+VLOOKUP(O6617,'Hàng trả'!#REF!,2,0)</f>
        <v>#REF!</v>
      </c>
    </row>
    <row r="6618" spans="1:18" hidden="1" x14ac:dyDescent="0.3">
      <c r="A6618" s="10">
        <v>11</v>
      </c>
      <c r="B6618" s="64"/>
      <c r="C6618" s="6" t="s">
        <v>20574</v>
      </c>
      <c r="D6618" s="7">
        <v>44853</v>
      </c>
      <c r="E6618" s="8" t="s">
        <v>20124</v>
      </c>
      <c r="F6618" s="9">
        <v>780045</v>
      </c>
      <c r="G6618" s="8" t="s">
        <v>17662</v>
      </c>
      <c r="H6618" s="9">
        <v>81905</v>
      </c>
      <c r="I6618" s="69"/>
      <c r="J6618" s="70"/>
      <c r="K6618" s="71"/>
      <c r="L6618" s="77"/>
      <c r="M6618" s="78"/>
      <c r="N6618" t="str">
        <f t="shared" si="404"/>
        <v>48065</v>
      </c>
      <c r="O6618">
        <f t="shared" si="405"/>
        <v>48065</v>
      </c>
      <c r="P6618" s="29">
        <f t="shared" si="406"/>
        <v>780045</v>
      </c>
      <c r="Q6618" t="e">
        <f>+VLOOKUP(O6618,'Bảng kê HĐ 2022'!N$1912:R$4434,4,0)</f>
        <v>#N/A</v>
      </c>
      <c r="R6618" t="e">
        <f>+VLOOKUP(O6618,'Hàng trả'!#REF!,2,0)</f>
        <v>#REF!</v>
      </c>
    </row>
    <row r="6619" spans="1:18" hidden="1" x14ac:dyDescent="0.3">
      <c r="A6619" s="10">
        <v>11</v>
      </c>
      <c r="B6619" s="64"/>
      <c r="C6619" s="6" t="s">
        <v>20575</v>
      </c>
      <c r="D6619" s="7">
        <v>44852</v>
      </c>
      <c r="E6619" s="8" t="s">
        <v>19016</v>
      </c>
      <c r="F6619" s="9">
        <v>419799</v>
      </c>
      <c r="G6619" s="8" t="s">
        <v>17662</v>
      </c>
      <c r="H6619" s="9">
        <v>44079</v>
      </c>
      <c r="I6619" s="69"/>
      <c r="J6619" s="70"/>
      <c r="K6619" s="71"/>
      <c r="L6619" s="77"/>
      <c r="M6619" s="78"/>
      <c r="N6619" t="str">
        <f t="shared" si="404"/>
        <v>47922</v>
      </c>
      <c r="O6619">
        <f t="shared" si="405"/>
        <v>47922</v>
      </c>
      <c r="P6619" s="29">
        <f t="shared" si="406"/>
        <v>419799</v>
      </c>
      <c r="Q6619" t="e">
        <f>+VLOOKUP(O6619,'Bảng kê HĐ 2022'!N$1912:R$4434,4,0)</f>
        <v>#N/A</v>
      </c>
      <c r="R6619" t="e">
        <f>+VLOOKUP(O6619,'Hàng trả'!#REF!,2,0)</f>
        <v>#REF!</v>
      </c>
    </row>
    <row r="6620" spans="1:18" hidden="1" x14ac:dyDescent="0.3">
      <c r="A6620" s="10">
        <v>11</v>
      </c>
      <c r="B6620" s="64"/>
      <c r="C6620" s="6" t="s">
        <v>20576</v>
      </c>
      <c r="D6620" s="7">
        <v>44852</v>
      </c>
      <c r="E6620" s="8" t="s">
        <v>19016</v>
      </c>
      <c r="F6620" s="9">
        <v>419799</v>
      </c>
      <c r="G6620" s="8" t="s">
        <v>17662</v>
      </c>
      <c r="H6620" s="9">
        <v>44079</v>
      </c>
      <c r="I6620" s="69"/>
      <c r="J6620" s="70"/>
      <c r="K6620" s="71"/>
      <c r="L6620" s="77"/>
      <c r="M6620" s="78"/>
      <c r="N6620" t="str">
        <f t="shared" si="404"/>
        <v>48058</v>
      </c>
      <c r="O6620">
        <f t="shared" si="405"/>
        <v>48058</v>
      </c>
      <c r="P6620" s="29">
        <f t="shared" si="406"/>
        <v>419799</v>
      </c>
      <c r="Q6620" t="e">
        <f>+VLOOKUP(O6620,'Bảng kê HĐ 2022'!N$1912:R$4434,4,0)</f>
        <v>#N/A</v>
      </c>
      <c r="R6620" t="e">
        <f>+VLOOKUP(O6620,'Hàng trả'!#REF!,2,0)</f>
        <v>#REF!</v>
      </c>
    </row>
    <row r="6621" spans="1:18" hidden="1" x14ac:dyDescent="0.3">
      <c r="A6621" s="10">
        <v>11</v>
      </c>
      <c r="B6621" s="64"/>
      <c r="C6621" s="6" t="s">
        <v>20577</v>
      </c>
      <c r="D6621" s="7">
        <v>44854</v>
      </c>
      <c r="E6621" s="8" t="s">
        <v>19016</v>
      </c>
      <c r="F6621" s="9">
        <v>419799</v>
      </c>
      <c r="G6621" s="8" t="s">
        <v>17662</v>
      </c>
      <c r="H6621" s="9">
        <v>44079</v>
      </c>
      <c r="I6621" s="69"/>
      <c r="J6621" s="70"/>
      <c r="K6621" s="71"/>
      <c r="L6621" s="77"/>
      <c r="M6621" s="78"/>
      <c r="N6621" t="str">
        <f t="shared" si="404"/>
        <v>48525</v>
      </c>
      <c r="O6621">
        <f t="shared" si="405"/>
        <v>48525</v>
      </c>
      <c r="P6621" s="29">
        <f t="shared" si="406"/>
        <v>419799</v>
      </c>
      <c r="Q6621" t="e">
        <f>+VLOOKUP(O6621,'Bảng kê HĐ 2022'!N$1912:R$4434,4,0)</f>
        <v>#N/A</v>
      </c>
      <c r="R6621" t="e">
        <f>+VLOOKUP(O6621,'Hàng trả'!#REF!,2,0)</f>
        <v>#REF!</v>
      </c>
    </row>
    <row r="6622" spans="1:18" hidden="1" x14ac:dyDescent="0.3">
      <c r="A6622" s="10">
        <v>11</v>
      </c>
      <c r="B6622" s="64"/>
      <c r="C6622" s="6" t="s">
        <v>20578</v>
      </c>
      <c r="D6622" s="7">
        <v>44859</v>
      </c>
      <c r="E6622" s="8" t="s">
        <v>20503</v>
      </c>
      <c r="F6622" s="9">
        <v>1113815</v>
      </c>
      <c r="G6622" s="8" t="s">
        <v>17662</v>
      </c>
      <c r="H6622" s="9">
        <v>116951</v>
      </c>
      <c r="I6622" s="69"/>
      <c r="J6622" s="70"/>
      <c r="K6622" s="71"/>
      <c r="L6622" s="77"/>
      <c r="M6622" s="78"/>
      <c r="N6622" t="str">
        <f t="shared" si="404"/>
        <v>48835</v>
      </c>
      <c r="O6622">
        <f t="shared" si="405"/>
        <v>48835</v>
      </c>
      <c r="P6622" s="29">
        <f t="shared" si="406"/>
        <v>1113815</v>
      </c>
      <c r="Q6622" t="e">
        <f>+VLOOKUP(O6622,'Bảng kê HĐ 2022'!N$1912:R$4434,4,0)</f>
        <v>#N/A</v>
      </c>
      <c r="R6622" t="e">
        <f>+VLOOKUP(O6622,'Hàng trả'!#REF!,2,0)</f>
        <v>#REF!</v>
      </c>
    </row>
    <row r="6623" spans="1:18" hidden="1" x14ac:dyDescent="0.3">
      <c r="A6623" s="10">
        <v>11</v>
      </c>
      <c r="B6623" s="64"/>
      <c r="C6623" s="6" t="s">
        <v>20579</v>
      </c>
      <c r="D6623" s="7">
        <v>44855</v>
      </c>
      <c r="E6623" s="8" t="s">
        <v>20256</v>
      </c>
      <c r="F6623" s="9">
        <v>400506</v>
      </c>
      <c r="G6623" s="8" t="s">
        <v>17662</v>
      </c>
      <c r="H6623" s="9">
        <v>42053</v>
      </c>
      <c r="I6623" s="69"/>
      <c r="J6623" s="70"/>
      <c r="K6623" s="71"/>
      <c r="L6623" s="77"/>
      <c r="M6623" s="78"/>
      <c r="N6623" t="str">
        <f t="shared" si="404"/>
        <v>48592</v>
      </c>
      <c r="O6623">
        <f t="shared" si="405"/>
        <v>48592</v>
      </c>
      <c r="P6623" s="29">
        <f t="shared" si="406"/>
        <v>400506</v>
      </c>
      <c r="Q6623" t="e">
        <f>+VLOOKUP(O6623,'Bảng kê HĐ 2022'!N$1912:R$4434,4,0)</f>
        <v>#N/A</v>
      </c>
      <c r="R6623" t="e">
        <f>+VLOOKUP(O6623,'Hàng trả'!#REF!,2,0)</f>
        <v>#REF!</v>
      </c>
    </row>
    <row r="6624" spans="1:18" hidden="1" x14ac:dyDescent="0.3">
      <c r="A6624" s="10">
        <v>11</v>
      </c>
      <c r="B6624" s="64"/>
      <c r="C6624" s="6" t="s">
        <v>20580</v>
      </c>
      <c r="D6624" s="7">
        <v>44851</v>
      </c>
      <c r="E6624" s="8" t="s">
        <v>20124</v>
      </c>
      <c r="F6624" s="9">
        <v>419799</v>
      </c>
      <c r="G6624" s="8" t="s">
        <v>17662</v>
      </c>
      <c r="H6624" s="9">
        <v>44079</v>
      </c>
      <c r="I6624" s="69"/>
      <c r="J6624" s="70"/>
      <c r="K6624" s="71"/>
      <c r="L6624" s="77"/>
      <c r="M6624" s="78"/>
      <c r="N6624" t="str">
        <f t="shared" si="404"/>
        <v>47849</v>
      </c>
      <c r="O6624">
        <f t="shared" si="405"/>
        <v>47849</v>
      </c>
      <c r="P6624" s="29">
        <f t="shared" si="406"/>
        <v>419799</v>
      </c>
      <c r="Q6624" t="e">
        <f>+VLOOKUP(O6624,'Bảng kê HĐ 2022'!N$1912:R$4434,4,0)</f>
        <v>#N/A</v>
      </c>
      <c r="R6624" t="e">
        <f>+VLOOKUP(O6624,'Hàng trả'!#REF!,2,0)</f>
        <v>#REF!</v>
      </c>
    </row>
    <row r="6625" spans="1:18" hidden="1" x14ac:dyDescent="0.3">
      <c r="A6625" s="10">
        <v>11</v>
      </c>
      <c r="B6625" s="64"/>
      <c r="C6625" s="6" t="s">
        <v>20581</v>
      </c>
      <c r="D6625" s="7">
        <v>44859</v>
      </c>
      <c r="E6625" s="8" t="s">
        <v>20080</v>
      </c>
      <c r="F6625" s="9">
        <v>1879082</v>
      </c>
      <c r="G6625" s="8" t="s">
        <v>17662</v>
      </c>
      <c r="H6625" s="9">
        <v>197304</v>
      </c>
      <c r="I6625" s="69"/>
      <c r="J6625" s="70"/>
      <c r="K6625" s="71"/>
      <c r="L6625" s="77"/>
      <c r="M6625" s="78"/>
      <c r="N6625" t="str">
        <f t="shared" si="404"/>
        <v>48854</v>
      </c>
      <c r="O6625">
        <f t="shared" si="405"/>
        <v>48854</v>
      </c>
      <c r="P6625" s="29">
        <f t="shared" si="406"/>
        <v>1879082</v>
      </c>
      <c r="Q6625" t="e">
        <f>+VLOOKUP(O6625,'Bảng kê HĐ 2022'!N$1912:R$4434,4,0)</f>
        <v>#N/A</v>
      </c>
      <c r="R6625" t="e">
        <f>+VLOOKUP(O6625,'Hàng trả'!#REF!,2,0)</f>
        <v>#REF!</v>
      </c>
    </row>
    <row r="6626" spans="1:18" hidden="1" x14ac:dyDescent="0.3">
      <c r="A6626" s="10">
        <v>11</v>
      </c>
      <c r="B6626" s="64"/>
      <c r="C6626" s="6" t="s">
        <v>20582</v>
      </c>
      <c r="D6626" s="7">
        <v>44841</v>
      </c>
      <c r="E6626" s="8" t="s">
        <v>20124</v>
      </c>
      <c r="F6626" s="9">
        <v>781626</v>
      </c>
      <c r="G6626" s="8" t="s">
        <v>17662</v>
      </c>
      <c r="H6626" s="9">
        <v>82071</v>
      </c>
      <c r="I6626" s="69"/>
      <c r="J6626" s="70"/>
      <c r="K6626" s="71"/>
      <c r="L6626" s="77"/>
      <c r="M6626" s="78"/>
      <c r="N6626" t="str">
        <f t="shared" si="404"/>
        <v>46589</v>
      </c>
      <c r="O6626">
        <f t="shared" si="405"/>
        <v>46589</v>
      </c>
      <c r="P6626" s="29">
        <f t="shared" si="406"/>
        <v>781626</v>
      </c>
      <c r="Q6626" t="e">
        <f>+VLOOKUP(O6626,'Bảng kê HĐ 2022'!N$1912:R$4434,4,0)</f>
        <v>#N/A</v>
      </c>
      <c r="R6626" t="e">
        <f>+VLOOKUP(O6626,'Hàng trả'!#REF!,2,0)</f>
        <v>#REF!</v>
      </c>
    </row>
    <row r="6627" spans="1:18" hidden="1" x14ac:dyDescent="0.3">
      <c r="A6627" s="10">
        <v>11</v>
      </c>
      <c r="B6627" s="64"/>
      <c r="C6627" s="6" t="s">
        <v>20583</v>
      </c>
      <c r="D6627" s="7">
        <v>44835</v>
      </c>
      <c r="E6627" s="8" t="s">
        <v>17814</v>
      </c>
      <c r="F6627" s="9">
        <v>1667015</v>
      </c>
      <c r="G6627" s="8" t="s">
        <v>17662</v>
      </c>
      <c r="H6627" s="9">
        <v>175037</v>
      </c>
      <c r="I6627" s="69"/>
      <c r="J6627" s="70"/>
      <c r="K6627" s="71"/>
      <c r="L6627" s="77"/>
      <c r="M6627" s="78"/>
      <c r="N6627" t="str">
        <f t="shared" si="404"/>
        <v>45714</v>
      </c>
      <c r="O6627">
        <f t="shared" si="405"/>
        <v>45714</v>
      </c>
      <c r="P6627" s="29">
        <f t="shared" si="406"/>
        <v>1667015</v>
      </c>
      <c r="Q6627" t="e">
        <f>+VLOOKUP(O6627,'Bảng kê HĐ 2022'!N$1912:R$4434,4,0)</f>
        <v>#N/A</v>
      </c>
      <c r="R6627" t="e">
        <f>+VLOOKUP(O6627,'Hàng trả'!#REF!,2,0)</f>
        <v>#REF!</v>
      </c>
    </row>
    <row r="6628" spans="1:18" hidden="1" x14ac:dyDescent="0.3">
      <c r="A6628" s="10">
        <v>11</v>
      </c>
      <c r="B6628" s="64"/>
      <c r="C6628" s="6" t="s">
        <v>20584</v>
      </c>
      <c r="D6628" s="7">
        <v>44835</v>
      </c>
      <c r="E6628" s="8" t="s">
        <v>19016</v>
      </c>
      <c r="F6628" s="9">
        <v>1111401</v>
      </c>
      <c r="G6628" s="8" t="s">
        <v>17662</v>
      </c>
      <c r="H6628" s="9">
        <v>116697</v>
      </c>
      <c r="I6628" s="69"/>
      <c r="J6628" s="70"/>
      <c r="K6628" s="71"/>
      <c r="L6628" s="77"/>
      <c r="M6628" s="78"/>
      <c r="N6628" t="str">
        <f t="shared" si="404"/>
        <v>45665</v>
      </c>
      <c r="O6628">
        <f t="shared" si="405"/>
        <v>45665</v>
      </c>
      <c r="P6628" s="29">
        <f t="shared" si="406"/>
        <v>1111401</v>
      </c>
      <c r="Q6628" t="e">
        <f>+VLOOKUP(O6628,'Bảng kê HĐ 2022'!N$1912:R$4434,4,0)</f>
        <v>#N/A</v>
      </c>
      <c r="R6628" t="e">
        <f>+VLOOKUP(O6628,'Hàng trả'!#REF!,2,0)</f>
        <v>#REF!</v>
      </c>
    </row>
    <row r="6629" spans="1:18" hidden="1" x14ac:dyDescent="0.3">
      <c r="A6629" s="10">
        <v>11</v>
      </c>
      <c r="B6629" s="64"/>
      <c r="C6629" s="6" t="s">
        <v>20585</v>
      </c>
      <c r="D6629" s="7">
        <v>44835</v>
      </c>
      <c r="E6629" s="8" t="s">
        <v>17814</v>
      </c>
      <c r="F6629" s="9">
        <v>477802</v>
      </c>
      <c r="G6629" s="8" t="s">
        <v>17662</v>
      </c>
      <c r="H6629" s="9">
        <v>50169</v>
      </c>
      <c r="I6629" s="69"/>
      <c r="J6629" s="70"/>
      <c r="K6629" s="71"/>
      <c r="L6629" s="77"/>
      <c r="M6629" s="78"/>
      <c r="N6629" t="str">
        <f t="shared" si="404"/>
        <v>45709</v>
      </c>
      <c r="O6629">
        <f t="shared" si="405"/>
        <v>45709</v>
      </c>
      <c r="P6629" s="29">
        <f t="shared" si="406"/>
        <v>477802</v>
      </c>
      <c r="Q6629" t="e">
        <f>+VLOOKUP(O6629,'Bảng kê HĐ 2022'!N$1912:R$4434,4,0)</f>
        <v>#N/A</v>
      </c>
      <c r="R6629" t="e">
        <f>+VLOOKUP(O6629,'Hàng trả'!#REF!,2,0)</f>
        <v>#REF!</v>
      </c>
    </row>
    <row r="6630" spans="1:18" hidden="1" x14ac:dyDescent="0.3">
      <c r="A6630" s="10">
        <v>11</v>
      </c>
      <c r="B6630" s="64"/>
      <c r="C6630" s="6" t="s">
        <v>20586</v>
      </c>
      <c r="D6630" s="7">
        <v>44838</v>
      </c>
      <c r="E6630" s="8" t="s">
        <v>17814</v>
      </c>
      <c r="F6630" s="9">
        <v>1033625</v>
      </c>
      <c r="G6630" s="8" t="s">
        <v>17662</v>
      </c>
      <c r="H6630" s="9">
        <v>108531</v>
      </c>
      <c r="I6630" s="69"/>
      <c r="J6630" s="70"/>
      <c r="K6630" s="71"/>
      <c r="L6630" s="77"/>
      <c r="M6630" s="78"/>
      <c r="N6630" t="str">
        <f t="shared" si="404"/>
        <v>45849</v>
      </c>
      <c r="O6630">
        <f t="shared" si="405"/>
        <v>45849</v>
      </c>
      <c r="P6630" s="29">
        <f t="shared" si="406"/>
        <v>1033625</v>
      </c>
      <c r="Q6630" t="e">
        <f>+VLOOKUP(O6630,'Bảng kê HĐ 2022'!N$1912:R$4434,4,0)</f>
        <v>#N/A</v>
      </c>
      <c r="R6630" t="e">
        <f>+VLOOKUP(O6630,'Hàng trả'!#REF!,2,0)</f>
        <v>#REF!</v>
      </c>
    </row>
    <row r="6631" spans="1:18" hidden="1" x14ac:dyDescent="0.3">
      <c r="A6631" s="10">
        <v>11</v>
      </c>
      <c r="B6631" s="64"/>
      <c r="C6631" s="6" t="s">
        <v>20587</v>
      </c>
      <c r="D6631" s="7">
        <v>44838</v>
      </c>
      <c r="E6631" s="8" t="s">
        <v>18928</v>
      </c>
      <c r="F6631" s="9">
        <v>508899</v>
      </c>
      <c r="G6631" s="8" t="s">
        <v>17662</v>
      </c>
      <c r="H6631" s="9">
        <v>53434</v>
      </c>
      <c r="I6631" s="69"/>
      <c r="J6631" s="70"/>
      <c r="K6631" s="71"/>
      <c r="L6631" s="77"/>
      <c r="M6631" s="78"/>
      <c r="N6631" t="str">
        <f t="shared" si="404"/>
        <v>45851</v>
      </c>
      <c r="O6631">
        <f t="shared" si="405"/>
        <v>45851</v>
      </c>
      <c r="P6631" s="29">
        <f t="shared" si="406"/>
        <v>508899</v>
      </c>
      <c r="Q6631" t="e">
        <f>+VLOOKUP(O6631,'Bảng kê HĐ 2022'!N$1912:R$4434,4,0)</f>
        <v>#N/A</v>
      </c>
      <c r="R6631" t="e">
        <f>+VLOOKUP(O6631,'Hàng trả'!#REF!,2,0)</f>
        <v>#REF!</v>
      </c>
    </row>
    <row r="6632" spans="1:18" hidden="1" x14ac:dyDescent="0.3">
      <c r="A6632" s="10">
        <v>11</v>
      </c>
      <c r="B6632" s="64"/>
      <c r="C6632" s="6" t="s">
        <v>20588</v>
      </c>
      <c r="D6632" s="7">
        <v>44838</v>
      </c>
      <c r="E6632" s="8" t="s">
        <v>17814</v>
      </c>
      <c r="F6632" s="9">
        <v>793055</v>
      </c>
      <c r="G6632" s="8" t="s">
        <v>17662</v>
      </c>
      <c r="H6632" s="9">
        <v>83271</v>
      </c>
      <c r="I6632" s="69"/>
      <c r="J6632" s="70"/>
      <c r="K6632" s="71"/>
      <c r="L6632" s="77"/>
      <c r="M6632" s="78"/>
      <c r="N6632" t="str">
        <f t="shared" si="404"/>
        <v>45870</v>
      </c>
      <c r="O6632">
        <f t="shared" si="405"/>
        <v>45870</v>
      </c>
      <c r="P6632" s="29">
        <f t="shared" si="406"/>
        <v>793055</v>
      </c>
      <c r="Q6632" t="e">
        <f>+VLOOKUP(O6632,'Bảng kê HĐ 2022'!N$1912:R$4434,4,0)</f>
        <v>#N/A</v>
      </c>
      <c r="R6632" t="e">
        <f>+VLOOKUP(O6632,'Hàng trả'!#REF!,2,0)</f>
        <v>#REF!</v>
      </c>
    </row>
    <row r="6633" spans="1:18" hidden="1" x14ac:dyDescent="0.3">
      <c r="A6633" s="10">
        <v>11</v>
      </c>
      <c r="B6633" s="64"/>
      <c r="C6633" s="6" t="s">
        <v>20589</v>
      </c>
      <c r="D6633" s="7">
        <v>44839</v>
      </c>
      <c r="E6633" s="8" t="s">
        <v>17814</v>
      </c>
      <c r="F6633" s="9">
        <v>667510</v>
      </c>
      <c r="G6633" s="8" t="s">
        <v>17662</v>
      </c>
      <c r="H6633" s="9">
        <v>70089</v>
      </c>
      <c r="I6633" s="69"/>
      <c r="J6633" s="70"/>
      <c r="K6633" s="71"/>
      <c r="L6633" s="77"/>
      <c r="M6633" s="78"/>
      <c r="N6633" t="str">
        <f t="shared" si="404"/>
        <v>45882</v>
      </c>
      <c r="O6633">
        <f t="shared" si="405"/>
        <v>45882</v>
      </c>
      <c r="P6633" s="29">
        <f t="shared" si="406"/>
        <v>667510</v>
      </c>
      <c r="Q6633" t="e">
        <f>+VLOOKUP(O6633,'Bảng kê HĐ 2022'!N$1912:R$4434,4,0)</f>
        <v>#N/A</v>
      </c>
      <c r="R6633" t="e">
        <f>+VLOOKUP(O6633,'Hàng trả'!#REF!,2,0)</f>
        <v>#REF!</v>
      </c>
    </row>
    <row r="6634" spans="1:18" hidden="1" x14ac:dyDescent="0.3">
      <c r="A6634" s="10">
        <v>11</v>
      </c>
      <c r="B6634" s="64"/>
      <c r="C6634" s="6" t="s">
        <v>20590</v>
      </c>
      <c r="D6634" s="7">
        <v>44841</v>
      </c>
      <c r="E6634" s="8" t="s">
        <v>17814</v>
      </c>
      <c r="F6634" s="9">
        <v>1146108</v>
      </c>
      <c r="G6634" s="8" t="s">
        <v>17662</v>
      </c>
      <c r="H6634" s="9">
        <v>120341</v>
      </c>
      <c r="I6634" s="69"/>
      <c r="J6634" s="70"/>
      <c r="K6634" s="71"/>
      <c r="L6634" s="77"/>
      <c r="M6634" s="78"/>
      <c r="N6634" t="str">
        <f t="shared" si="404"/>
        <v>46580</v>
      </c>
      <c r="O6634">
        <f t="shared" si="405"/>
        <v>46580</v>
      </c>
      <c r="P6634" s="29">
        <f t="shared" si="406"/>
        <v>1146108</v>
      </c>
      <c r="Q6634" t="e">
        <f>+VLOOKUP(O6634,'Bảng kê HĐ 2022'!N$1912:R$4434,4,0)</f>
        <v>#N/A</v>
      </c>
      <c r="R6634" t="e">
        <f>+VLOOKUP(O6634,'Hàng trả'!#REF!,2,0)</f>
        <v>#REF!</v>
      </c>
    </row>
    <row r="6635" spans="1:18" hidden="1" x14ac:dyDescent="0.3">
      <c r="A6635" s="10">
        <v>11</v>
      </c>
      <c r="B6635" s="64"/>
      <c r="C6635" s="6" t="s">
        <v>20591</v>
      </c>
      <c r="D6635" s="7">
        <v>44837</v>
      </c>
      <c r="E6635" s="8" t="s">
        <v>18917</v>
      </c>
      <c r="F6635" s="9">
        <v>400506</v>
      </c>
      <c r="G6635" s="8" t="s">
        <v>17662</v>
      </c>
      <c r="H6635" s="9">
        <v>42053</v>
      </c>
      <c r="I6635" s="69"/>
      <c r="J6635" s="70"/>
      <c r="K6635" s="71"/>
      <c r="L6635" s="77"/>
      <c r="M6635" s="78"/>
      <c r="N6635" t="str">
        <f t="shared" si="404"/>
        <v>45731</v>
      </c>
      <c r="O6635">
        <f t="shared" si="405"/>
        <v>45731</v>
      </c>
      <c r="P6635" s="29">
        <f t="shared" si="406"/>
        <v>400506</v>
      </c>
      <c r="Q6635" t="e">
        <f>+VLOOKUP(O6635,'Bảng kê HĐ 2022'!N$1912:R$4434,4,0)</f>
        <v>#N/A</v>
      </c>
      <c r="R6635" t="e">
        <f>+VLOOKUP(O6635,'Hàng trả'!#REF!,2,0)</f>
        <v>#REF!</v>
      </c>
    </row>
    <row r="6636" spans="1:18" hidden="1" x14ac:dyDescent="0.3">
      <c r="A6636" s="10">
        <v>11</v>
      </c>
      <c r="B6636" s="64"/>
      <c r="C6636" s="6" t="s">
        <v>20592</v>
      </c>
      <c r="D6636" s="7">
        <v>44838</v>
      </c>
      <c r="E6636" s="8" t="s">
        <v>18917</v>
      </c>
      <c r="F6636" s="9">
        <v>510868</v>
      </c>
      <c r="G6636" s="8" t="s">
        <v>17662</v>
      </c>
      <c r="H6636" s="9">
        <v>53641</v>
      </c>
      <c r="I6636" s="69"/>
      <c r="J6636" s="70"/>
      <c r="K6636" s="71"/>
      <c r="L6636" s="77"/>
      <c r="M6636" s="78"/>
      <c r="N6636" t="str">
        <f t="shared" si="404"/>
        <v>45848</v>
      </c>
      <c r="O6636">
        <f t="shared" si="405"/>
        <v>45848</v>
      </c>
      <c r="P6636" s="29">
        <f t="shared" si="406"/>
        <v>510868</v>
      </c>
      <c r="Q6636" t="e">
        <f>+VLOOKUP(O6636,'Bảng kê HĐ 2022'!N$1912:R$4434,4,0)</f>
        <v>#N/A</v>
      </c>
      <c r="R6636" t="e">
        <f>+VLOOKUP(O6636,'Hàng trả'!#REF!,2,0)</f>
        <v>#REF!</v>
      </c>
    </row>
    <row r="6637" spans="1:18" hidden="1" x14ac:dyDescent="0.3">
      <c r="A6637" s="10">
        <v>11</v>
      </c>
      <c r="B6637" s="64"/>
      <c r="C6637" s="6" t="s">
        <v>20593</v>
      </c>
      <c r="D6637" s="7">
        <v>44841</v>
      </c>
      <c r="E6637" s="8" t="s">
        <v>20284</v>
      </c>
      <c r="F6637" s="9">
        <v>623690</v>
      </c>
      <c r="G6637" s="8" t="s">
        <v>17662</v>
      </c>
      <c r="H6637" s="9">
        <v>65487</v>
      </c>
      <c r="I6637" s="69"/>
      <c r="J6637" s="70"/>
      <c r="K6637" s="71"/>
      <c r="L6637" s="77"/>
      <c r="M6637" s="78"/>
      <c r="N6637" t="str">
        <f t="shared" si="404"/>
        <v>46590</v>
      </c>
      <c r="O6637">
        <f t="shared" si="405"/>
        <v>46590</v>
      </c>
      <c r="P6637" s="29">
        <f t="shared" si="406"/>
        <v>623690</v>
      </c>
      <c r="Q6637" t="e">
        <f>+VLOOKUP(O6637,'Bảng kê HĐ 2022'!N$1912:R$4434,4,0)</f>
        <v>#N/A</v>
      </c>
      <c r="R6637" t="e">
        <f>+VLOOKUP(O6637,'Hàng trả'!#REF!,2,0)</f>
        <v>#REF!</v>
      </c>
    </row>
    <row r="6638" spans="1:18" hidden="1" x14ac:dyDescent="0.3">
      <c r="A6638" s="10">
        <v>11</v>
      </c>
      <c r="B6638" s="64"/>
      <c r="C6638" s="6" t="s">
        <v>20594</v>
      </c>
      <c r="D6638" s="7">
        <v>44835</v>
      </c>
      <c r="E6638" s="8" t="s">
        <v>17814</v>
      </c>
      <c r="F6638" s="9">
        <v>2180442</v>
      </c>
      <c r="G6638" s="8" t="s">
        <v>17662</v>
      </c>
      <c r="H6638" s="9">
        <v>228946</v>
      </c>
      <c r="I6638" s="69"/>
      <c r="J6638" s="70"/>
      <c r="K6638" s="71"/>
      <c r="L6638" s="77"/>
      <c r="M6638" s="78"/>
      <c r="N6638" t="str">
        <f t="shared" si="404"/>
        <v>45661</v>
      </c>
      <c r="O6638">
        <f t="shared" si="405"/>
        <v>45661</v>
      </c>
      <c r="P6638" s="29">
        <f t="shared" si="406"/>
        <v>2180442</v>
      </c>
      <c r="Q6638" t="e">
        <f>+VLOOKUP(O6638,'Bảng kê HĐ 2022'!N$1912:R$4434,4,0)</f>
        <v>#N/A</v>
      </c>
      <c r="R6638" t="e">
        <f>+VLOOKUP(O6638,'Hàng trả'!#REF!,2,0)</f>
        <v>#REF!</v>
      </c>
    </row>
    <row r="6639" spans="1:18" hidden="1" x14ac:dyDescent="0.3">
      <c r="A6639" s="10">
        <v>11</v>
      </c>
      <c r="B6639" s="64"/>
      <c r="C6639" s="6" t="s">
        <v>20595</v>
      </c>
      <c r="D6639" s="7">
        <v>44838</v>
      </c>
      <c r="E6639" s="8" t="s">
        <v>17814</v>
      </c>
      <c r="F6639" s="9">
        <v>1340527</v>
      </c>
      <c r="G6639" s="8" t="s">
        <v>17662</v>
      </c>
      <c r="H6639" s="9">
        <v>140755</v>
      </c>
      <c r="I6639" s="69"/>
      <c r="J6639" s="70"/>
      <c r="K6639" s="71"/>
      <c r="L6639" s="77"/>
      <c r="M6639" s="78"/>
      <c r="N6639" t="str">
        <f t="shared" si="404"/>
        <v>45868</v>
      </c>
      <c r="O6639">
        <f t="shared" si="405"/>
        <v>45868</v>
      </c>
      <c r="P6639" s="29">
        <f t="shared" si="406"/>
        <v>1340527</v>
      </c>
      <c r="Q6639" t="e">
        <f>+VLOOKUP(O6639,'Bảng kê HĐ 2022'!N$1912:R$4434,4,0)</f>
        <v>#N/A</v>
      </c>
      <c r="R6639" t="e">
        <f>+VLOOKUP(O6639,'Hàng trả'!#REF!,2,0)</f>
        <v>#REF!</v>
      </c>
    </row>
    <row r="6640" spans="1:18" hidden="1" x14ac:dyDescent="0.3">
      <c r="A6640" s="10">
        <v>11</v>
      </c>
      <c r="B6640" s="64"/>
      <c r="C6640" s="6" t="s">
        <v>20596</v>
      </c>
      <c r="D6640" s="7">
        <v>44845</v>
      </c>
      <c r="E6640" s="8" t="s">
        <v>17814</v>
      </c>
      <c r="F6640" s="9">
        <v>400950</v>
      </c>
      <c r="G6640" s="8" t="s">
        <v>17662</v>
      </c>
      <c r="H6640" s="9">
        <v>42100</v>
      </c>
      <c r="I6640" s="69"/>
      <c r="J6640" s="70"/>
      <c r="K6640" s="71"/>
      <c r="L6640" s="77"/>
      <c r="M6640" s="78"/>
      <c r="N6640" t="str">
        <f t="shared" si="404"/>
        <v>47052</v>
      </c>
      <c r="O6640">
        <f t="shared" si="405"/>
        <v>47052</v>
      </c>
      <c r="P6640" s="29">
        <f t="shared" si="406"/>
        <v>400950</v>
      </c>
      <c r="Q6640" t="e">
        <f>+VLOOKUP(O6640,'Bảng kê HĐ 2022'!N$1912:R$4434,4,0)</f>
        <v>#N/A</v>
      </c>
      <c r="R6640" t="e">
        <f>+VLOOKUP(O6640,'Hàng trả'!#REF!,2,0)</f>
        <v>#REF!</v>
      </c>
    </row>
    <row r="6641" spans="1:18" hidden="1" x14ac:dyDescent="0.3">
      <c r="A6641" s="10">
        <v>11</v>
      </c>
      <c r="B6641" s="64"/>
      <c r="C6641" s="6" t="s">
        <v>20597</v>
      </c>
      <c r="D6641" s="7">
        <v>44846</v>
      </c>
      <c r="E6641" s="8" t="s">
        <v>17814</v>
      </c>
      <c r="F6641" s="9">
        <v>1042226</v>
      </c>
      <c r="G6641" s="8" t="s">
        <v>17662</v>
      </c>
      <c r="H6641" s="9">
        <v>109434</v>
      </c>
      <c r="I6641" s="69"/>
      <c r="J6641" s="70"/>
      <c r="K6641" s="71"/>
      <c r="L6641" s="77"/>
      <c r="M6641" s="78"/>
      <c r="N6641" t="str">
        <f t="shared" si="404"/>
        <v>47120</v>
      </c>
      <c r="O6641">
        <f t="shared" si="405"/>
        <v>47120</v>
      </c>
      <c r="P6641" s="29">
        <f t="shared" si="406"/>
        <v>1042226</v>
      </c>
      <c r="Q6641" t="e">
        <f>+VLOOKUP(O6641,'Bảng kê HĐ 2022'!N$1912:R$4434,4,0)</f>
        <v>#N/A</v>
      </c>
      <c r="R6641" t="e">
        <f>+VLOOKUP(O6641,'Hàng trả'!#REF!,2,0)</f>
        <v>#REF!</v>
      </c>
    </row>
    <row r="6642" spans="1:18" hidden="1" x14ac:dyDescent="0.3">
      <c r="A6642" s="10">
        <v>11</v>
      </c>
      <c r="B6642" s="64"/>
      <c r="C6642" s="6" t="s">
        <v>20598</v>
      </c>
      <c r="D6642" s="7">
        <v>44849</v>
      </c>
      <c r="E6642" s="8" t="s">
        <v>17814</v>
      </c>
      <c r="F6642" s="9">
        <v>652386</v>
      </c>
      <c r="G6642" s="8" t="s">
        <v>17662</v>
      </c>
      <c r="H6642" s="9">
        <v>68501</v>
      </c>
      <c r="I6642" s="69"/>
      <c r="J6642" s="70"/>
      <c r="K6642" s="71"/>
      <c r="L6642" s="77"/>
      <c r="M6642" s="78"/>
      <c r="N6642" t="str">
        <f t="shared" si="404"/>
        <v>47748</v>
      </c>
      <c r="O6642">
        <f t="shared" si="405"/>
        <v>47748</v>
      </c>
      <c r="P6642" s="29">
        <f t="shared" si="406"/>
        <v>652386</v>
      </c>
      <c r="Q6642" t="e">
        <f>+VLOOKUP(O6642,'Bảng kê HĐ 2022'!N$1912:R$4434,4,0)</f>
        <v>#N/A</v>
      </c>
      <c r="R6642" t="e">
        <f>+VLOOKUP(O6642,'Hàng trả'!#REF!,2,0)</f>
        <v>#REF!</v>
      </c>
    </row>
    <row r="6643" spans="1:18" hidden="1" x14ac:dyDescent="0.3">
      <c r="A6643" s="10">
        <v>11</v>
      </c>
      <c r="B6643" s="64"/>
      <c r="C6643" s="6" t="s">
        <v>20599</v>
      </c>
      <c r="D6643" s="7">
        <v>44842</v>
      </c>
      <c r="E6643" s="8" t="s">
        <v>19016</v>
      </c>
      <c r="F6643" s="9">
        <v>996241</v>
      </c>
      <c r="G6643" s="8" t="s">
        <v>17662</v>
      </c>
      <c r="H6643" s="9">
        <v>104605</v>
      </c>
      <c r="I6643" s="69"/>
      <c r="J6643" s="70"/>
      <c r="K6643" s="71"/>
      <c r="L6643" s="77"/>
      <c r="M6643" s="78"/>
      <c r="N6643" t="str">
        <f t="shared" si="404"/>
        <v>46853</v>
      </c>
      <c r="O6643">
        <f t="shared" si="405"/>
        <v>46853</v>
      </c>
      <c r="P6643" s="29">
        <f t="shared" si="406"/>
        <v>996241</v>
      </c>
      <c r="Q6643" t="e">
        <f>+VLOOKUP(O6643,'Bảng kê HĐ 2022'!N$1912:R$4434,4,0)</f>
        <v>#N/A</v>
      </c>
      <c r="R6643" t="e">
        <f>+VLOOKUP(O6643,'Hàng trả'!#REF!,2,0)</f>
        <v>#REF!</v>
      </c>
    </row>
    <row r="6644" spans="1:18" hidden="1" x14ac:dyDescent="0.3">
      <c r="A6644" s="10">
        <v>11</v>
      </c>
      <c r="B6644" s="64"/>
      <c r="C6644" s="6" t="s">
        <v>20600</v>
      </c>
      <c r="D6644" s="7">
        <v>44852</v>
      </c>
      <c r="E6644" s="8" t="s">
        <v>19016</v>
      </c>
      <c r="F6644" s="9">
        <v>419799</v>
      </c>
      <c r="G6644" s="8" t="s">
        <v>17662</v>
      </c>
      <c r="H6644" s="9">
        <v>44079</v>
      </c>
      <c r="I6644" s="69"/>
      <c r="J6644" s="70"/>
      <c r="K6644" s="71"/>
      <c r="L6644" s="77"/>
      <c r="M6644" s="78"/>
      <c r="N6644" t="str">
        <f t="shared" si="404"/>
        <v>48042</v>
      </c>
      <c r="O6644">
        <f t="shared" si="405"/>
        <v>48042</v>
      </c>
      <c r="P6644" s="29">
        <f t="shared" si="406"/>
        <v>419799</v>
      </c>
      <c r="Q6644" t="e">
        <f>+VLOOKUP(O6644,'Bảng kê HĐ 2022'!N$1912:R$4434,4,0)</f>
        <v>#N/A</v>
      </c>
      <c r="R6644" t="e">
        <f>+VLOOKUP(O6644,'Hàng trả'!#REF!,2,0)</f>
        <v>#REF!</v>
      </c>
    </row>
    <row r="6645" spans="1:18" hidden="1" x14ac:dyDescent="0.3">
      <c r="A6645" s="10">
        <v>11</v>
      </c>
      <c r="B6645" s="64"/>
      <c r="C6645" s="6" t="s">
        <v>20601</v>
      </c>
      <c r="D6645" s="7">
        <v>44837</v>
      </c>
      <c r="E6645" s="8" t="s">
        <v>20190</v>
      </c>
      <c r="F6645" s="9">
        <v>359828</v>
      </c>
      <c r="G6645" s="8" t="s">
        <v>17662</v>
      </c>
      <c r="H6645" s="9">
        <v>37782</v>
      </c>
      <c r="I6645" s="69"/>
      <c r="J6645" s="70"/>
      <c r="K6645" s="71"/>
      <c r="L6645" s="77"/>
      <c r="M6645" s="78"/>
      <c r="N6645" t="str">
        <f t="shared" si="404"/>
        <v>45738</v>
      </c>
      <c r="O6645">
        <f t="shared" si="405"/>
        <v>45738</v>
      </c>
      <c r="P6645" s="29">
        <f t="shared" si="406"/>
        <v>359828</v>
      </c>
      <c r="Q6645" t="e">
        <f>+VLOOKUP(O6645,'Bảng kê HĐ 2022'!N$1912:R$4434,4,0)</f>
        <v>#N/A</v>
      </c>
      <c r="R6645" t="e">
        <f>+VLOOKUP(O6645,'Hàng trả'!#REF!,2,0)</f>
        <v>#REF!</v>
      </c>
    </row>
    <row r="6646" spans="1:18" hidden="1" x14ac:dyDescent="0.3">
      <c r="A6646" s="10">
        <v>11</v>
      </c>
      <c r="B6646" s="64"/>
      <c r="C6646" s="6" t="s">
        <v>20602</v>
      </c>
      <c r="D6646" s="7">
        <v>44845</v>
      </c>
      <c r="E6646" s="8" t="s">
        <v>16654</v>
      </c>
      <c r="F6646" s="9">
        <v>599713</v>
      </c>
      <c r="G6646" s="8" t="s">
        <v>17662</v>
      </c>
      <c r="H6646" s="9">
        <v>62970</v>
      </c>
      <c r="I6646" s="69"/>
      <c r="J6646" s="70"/>
      <c r="K6646" s="71"/>
      <c r="L6646" s="77"/>
      <c r="M6646" s="78"/>
      <c r="N6646" t="str">
        <f t="shared" si="404"/>
        <v>47011</v>
      </c>
      <c r="O6646">
        <f t="shared" si="405"/>
        <v>47011</v>
      </c>
      <c r="P6646" s="29">
        <f t="shared" si="406"/>
        <v>599713</v>
      </c>
      <c r="Q6646" t="e">
        <f>+VLOOKUP(O6646,'Bảng kê HĐ 2022'!N$1912:R$4434,4,0)</f>
        <v>#N/A</v>
      </c>
      <c r="R6646" t="e">
        <f>+VLOOKUP(O6646,'Hàng trả'!#REF!,2,0)</f>
        <v>#REF!</v>
      </c>
    </row>
    <row r="6647" spans="1:18" hidden="1" x14ac:dyDescent="0.3">
      <c r="A6647" s="10">
        <v>11</v>
      </c>
      <c r="B6647" s="64"/>
      <c r="C6647" s="6" t="s">
        <v>20603</v>
      </c>
      <c r="D6647" s="7">
        <v>44846</v>
      </c>
      <c r="E6647" s="8" t="s">
        <v>16654</v>
      </c>
      <c r="F6647" s="9">
        <v>870696</v>
      </c>
      <c r="G6647" s="8" t="s">
        <v>17662</v>
      </c>
      <c r="H6647" s="9">
        <v>91423</v>
      </c>
      <c r="I6647" s="69"/>
      <c r="J6647" s="70"/>
      <c r="K6647" s="71"/>
      <c r="L6647" s="77"/>
      <c r="M6647" s="78"/>
      <c r="N6647" t="str">
        <f t="shared" si="404"/>
        <v>47077</v>
      </c>
      <c r="O6647">
        <f t="shared" si="405"/>
        <v>47077</v>
      </c>
      <c r="P6647" s="29">
        <f t="shared" si="406"/>
        <v>870696</v>
      </c>
      <c r="Q6647" t="e">
        <f>+VLOOKUP(O6647,'Bảng kê HĐ 2022'!N$1912:R$4434,4,0)</f>
        <v>#N/A</v>
      </c>
      <c r="R6647" t="e">
        <f>+VLOOKUP(O6647,'Hàng trả'!#REF!,2,0)</f>
        <v>#REF!</v>
      </c>
    </row>
    <row r="6648" spans="1:18" hidden="1" x14ac:dyDescent="0.3">
      <c r="A6648" s="10">
        <v>11</v>
      </c>
      <c r="B6648" s="64"/>
      <c r="C6648" s="6" t="s">
        <v>20604</v>
      </c>
      <c r="D6648" s="7">
        <v>44847</v>
      </c>
      <c r="E6648" s="8" t="s">
        <v>20190</v>
      </c>
      <c r="F6648" s="9">
        <v>837630</v>
      </c>
      <c r="G6648" s="8" t="s">
        <v>17662</v>
      </c>
      <c r="H6648" s="9">
        <v>87951</v>
      </c>
      <c r="I6648" s="69"/>
      <c r="J6648" s="70"/>
      <c r="K6648" s="71"/>
      <c r="L6648" s="77"/>
      <c r="M6648" s="78"/>
      <c r="N6648" t="str">
        <f t="shared" si="404"/>
        <v>47536</v>
      </c>
      <c r="O6648">
        <f t="shared" si="405"/>
        <v>47536</v>
      </c>
      <c r="P6648" s="29">
        <f t="shared" si="406"/>
        <v>837630</v>
      </c>
      <c r="Q6648" t="e">
        <f>+VLOOKUP(O6648,'Bảng kê HĐ 2022'!N$1912:R$4434,4,0)</f>
        <v>#N/A</v>
      </c>
      <c r="R6648" t="e">
        <f>+VLOOKUP(O6648,'Hàng trả'!#REF!,2,0)</f>
        <v>#REF!</v>
      </c>
    </row>
    <row r="6649" spans="1:18" hidden="1" x14ac:dyDescent="0.3">
      <c r="A6649" s="10">
        <v>11</v>
      </c>
      <c r="B6649" s="64"/>
      <c r="C6649" s="6" t="s">
        <v>20605</v>
      </c>
      <c r="D6649" s="7">
        <v>44852</v>
      </c>
      <c r="E6649" s="8" t="s">
        <v>16654</v>
      </c>
      <c r="F6649" s="9">
        <v>419799</v>
      </c>
      <c r="G6649" s="8" t="s">
        <v>17662</v>
      </c>
      <c r="H6649" s="9">
        <v>44079</v>
      </c>
      <c r="I6649" s="69"/>
      <c r="J6649" s="70"/>
      <c r="K6649" s="71"/>
      <c r="L6649" s="77"/>
      <c r="M6649" s="78"/>
      <c r="N6649" t="str">
        <f t="shared" si="404"/>
        <v>47982</v>
      </c>
      <c r="O6649">
        <f t="shared" si="405"/>
        <v>47982</v>
      </c>
      <c r="P6649" s="29">
        <f t="shared" si="406"/>
        <v>419799</v>
      </c>
      <c r="Q6649" t="e">
        <f>+VLOOKUP(O6649,'Bảng kê HĐ 2022'!N$1912:R$4434,4,0)</f>
        <v>#N/A</v>
      </c>
      <c r="R6649" t="e">
        <f>+VLOOKUP(O6649,'Hàng trả'!#REF!,2,0)</f>
        <v>#REF!</v>
      </c>
    </row>
    <row r="6650" spans="1:18" hidden="1" x14ac:dyDescent="0.3">
      <c r="A6650" s="10">
        <v>11</v>
      </c>
      <c r="B6650" s="64"/>
      <c r="C6650" s="6" t="s">
        <v>20606</v>
      </c>
      <c r="D6650" s="7">
        <v>44852</v>
      </c>
      <c r="E6650" s="8" t="s">
        <v>16654</v>
      </c>
      <c r="F6650" s="9">
        <v>419799</v>
      </c>
      <c r="G6650" s="8" t="s">
        <v>17662</v>
      </c>
      <c r="H6650" s="9">
        <v>44079</v>
      </c>
      <c r="I6650" s="69"/>
      <c r="J6650" s="70"/>
      <c r="K6650" s="71"/>
      <c r="L6650" s="77"/>
      <c r="M6650" s="78"/>
      <c r="N6650" t="str">
        <f t="shared" si="404"/>
        <v>47986</v>
      </c>
      <c r="O6650">
        <f t="shared" si="405"/>
        <v>47986</v>
      </c>
      <c r="P6650" s="29">
        <f t="shared" si="406"/>
        <v>419799</v>
      </c>
      <c r="Q6650" t="e">
        <f>+VLOOKUP(O6650,'Bảng kê HĐ 2022'!N$1912:R$4434,4,0)</f>
        <v>#N/A</v>
      </c>
      <c r="R6650" t="e">
        <f>+VLOOKUP(O6650,'Hàng trả'!#REF!,2,0)</f>
        <v>#REF!</v>
      </c>
    </row>
    <row r="6651" spans="1:18" hidden="1" x14ac:dyDescent="0.3">
      <c r="A6651" s="10">
        <v>11</v>
      </c>
      <c r="B6651" s="64"/>
      <c r="C6651" s="6" t="s">
        <v>20607</v>
      </c>
      <c r="D6651" s="7">
        <v>44859</v>
      </c>
      <c r="E6651" s="8" t="s">
        <v>17814</v>
      </c>
      <c r="F6651" s="9">
        <v>563540</v>
      </c>
      <c r="G6651" s="8" t="s">
        <v>17662</v>
      </c>
      <c r="H6651" s="9">
        <v>59172</v>
      </c>
      <c r="I6651" s="69"/>
      <c r="J6651" s="70"/>
      <c r="K6651" s="71"/>
      <c r="L6651" s="77"/>
      <c r="M6651" s="78"/>
      <c r="N6651" t="str">
        <f t="shared" si="404"/>
        <v>48847</v>
      </c>
      <c r="O6651">
        <f t="shared" si="405"/>
        <v>48847</v>
      </c>
      <c r="P6651" s="29">
        <f t="shared" si="406"/>
        <v>563540</v>
      </c>
      <c r="Q6651" t="e">
        <f>+VLOOKUP(O6651,'Bảng kê HĐ 2022'!N$1912:R$4434,4,0)</f>
        <v>#N/A</v>
      </c>
      <c r="R6651" t="e">
        <f>+VLOOKUP(O6651,'Hàng trả'!#REF!,2,0)</f>
        <v>#REF!</v>
      </c>
    </row>
    <row r="6652" spans="1:18" hidden="1" x14ac:dyDescent="0.3">
      <c r="A6652" s="10">
        <v>11</v>
      </c>
      <c r="B6652" s="64"/>
      <c r="C6652" s="6" t="s">
        <v>20608</v>
      </c>
      <c r="D6652" s="7">
        <v>44853</v>
      </c>
      <c r="E6652" s="8" t="s">
        <v>20126</v>
      </c>
      <c r="F6652" s="9">
        <v>610489</v>
      </c>
      <c r="G6652" s="8" t="s">
        <v>17662</v>
      </c>
      <c r="H6652" s="9">
        <v>64101</v>
      </c>
      <c r="I6652" s="69"/>
      <c r="J6652" s="70"/>
      <c r="K6652" s="71"/>
      <c r="L6652" s="77"/>
      <c r="M6652" s="78"/>
      <c r="N6652" t="str">
        <f t="shared" si="404"/>
        <v>48071</v>
      </c>
      <c r="O6652">
        <f t="shared" si="405"/>
        <v>48071</v>
      </c>
      <c r="P6652" s="29">
        <f t="shared" si="406"/>
        <v>610489</v>
      </c>
      <c r="Q6652" t="e">
        <f>+VLOOKUP(O6652,'Bảng kê HĐ 2022'!N$1912:R$4434,4,0)</f>
        <v>#N/A</v>
      </c>
      <c r="R6652" t="e">
        <f>+VLOOKUP(O6652,'Hàng trả'!#REF!,2,0)</f>
        <v>#REF!</v>
      </c>
    </row>
    <row r="6653" spans="1:18" hidden="1" x14ac:dyDescent="0.3">
      <c r="A6653" s="10">
        <v>11</v>
      </c>
      <c r="B6653" s="64"/>
      <c r="C6653" s="6" t="s">
        <v>20609</v>
      </c>
      <c r="D6653" s="7">
        <v>44854</v>
      </c>
      <c r="E6653" s="8" t="s">
        <v>17814</v>
      </c>
      <c r="F6653" s="9">
        <v>1255229</v>
      </c>
      <c r="G6653" s="8" t="s">
        <v>17662</v>
      </c>
      <c r="H6653" s="9">
        <v>131799</v>
      </c>
      <c r="I6653" s="69"/>
      <c r="J6653" s="70"/>
      <c r="K6653" s="71"/>
      <c r="L6653" s="77"/>
      <c r="M6653" s="78"/>
      <c r="N6653" t="str">
        <f t="shared" si="404"/>
        <v>48510</v>
      </c>
      <c r="O6653">
        <f t="shared" si="405"/>
        <v>48510</v>
      </c>
      <c r="P6653" s="29">
        <f t="shared" si="406"/>
        <v>1255229</v>
      </c>
      <c r="Q6653" t="e">
        <f>+VLOOKUP(O6653,'Bảng kê HĐ 2022'!N$1912:R$4434,4,0)</f>
        <v>#N/A</v>
      </c>
      <c r="R6653" t="e">
        <f>+VLOOKUP(O6653,'Hàng trả'!#REF!,2,0)</f>
        <v>#REF!</v>
      </c>
    </row>
    <row r="6654" spans="1:18" hidden="1" x14ac:dyDescent="0.3">
      <c r="A6654" s="10">
        <v>11</v>
      </c>
      <c r="B6654" s="64"/>
      <c r="C6654" s="6" t="s">
        <v>20610</v>
      </c>
      <c r="D6654" s="7">
        <v>44854</v>
      </c>
      <c r="E6654" s="8" t="s">
        <v>20124</v>
      </c>
      <c r="F6654" s="9">
        <v>509062</v>
      </c>
      <c r="G6654" s="8" t="s">
        <v>17662</v>
      </c>
      <c r="H6654" s="9">
        <v>53452</v>
      </c>
      <c r="I6654" s="69"/>
      <c r="J6654" s="70"/>
      <c r="K6654" s="71"/>
      <c r="L6654" s="77"/>
      <c r="M6654" s="78"/>
      <c r="N6654" t="str">
        <f t="shared" si="404"/>
        <v>48563</v>
      </c>
      <c r="O6654">
        <f t="shared" si="405"/>
        <v>48563</v>
      </c>
      <c r="P6654" s="29">
        <f t="shared" si="406"/>
        <v>509062</v>
      </c>
      <c r="Q6654" t="e">
        <f>+VLOOKUP(O6654,'Bảng kê HĐ 2022'!N$1912:R$4434,4,0)</f>
        <v>#N/A</v>
      </c>
      <c r="R6654" t="e">
        <f>+VLOOKUP(O6654,'Hàng trả'!#REF!,2,0)</f>
        <v>#REF!</v>
      </c>
    </row>
    <row r="6655" spans="1:18" hidden="1" x14ac:dyDescent="0.3">
      <c r="A6655" s="10">
        <v>11</v>
      </c>
      <c r="B6655" s="64"/>
      <c r="C6655" s="6" t="s">
        <v>20611</v>
      </c>
      <c r="D6655" s="7">
        <v>44855</v>
      </c>
      <c r="E6655" s="8" t="s">
        <v>17814</v>
      </c>
      <c r="F6655" s="9">
        <v>414469</v>
      </c>
      <c r="G6655" s="8" t="s">
        <v>17662</v>
      </c>
      <c r="H6655" s="9">
        <v>43519</v>
      </c>
      <c r="I6655" s="69"/>
      <c r="J6655" s="70"/>
      <c r="K6655" s="71"/>
      <c r="L6655" s="77"/>
      <c r="M6655" s="78"/>
      <c r="N6655" t="str">
        <f t="shared" si="404"/>
        <v>48587</v>
      </c>
      <c r="O6655">
        <f t="shared" si="405"/>
        <v>48587</v>
      </c>
      <c r="P6655" s="29">
        <f t="shared" si="406"/>
        <v>414469</v>
      </c>
      <c r="Q6655" t="e">
        <f>+VLOOKUP(O6655,'Bảng kê HĐ 2022'!N$1912:R$4434,4,0)</f>
        <v>#N/A</v>
      </c>
      <c r="R6655" t="e">
        <f>+VLOOKUP(O6655,'Hàng trả'!#REF!,2,0)</f>
        <v>#REF!</v>
      </c>
    </row>
    <row r="6656" spans="1:18" hidden="1" x14ac:dyDescent="0.3">
      <c r="A6656" s="10">
        <v>11</v>
      </c>
      <c r="B6656" s="64"/>
      <c r="C6656" s="6" t="s">
        <v>20612</v>
      </c>
      <c r="D6656" s="7">
        <v>44851</v>
      </c>
      <c r="E6656" s="8" t="s">
        <v>17814</v>
      </c>
      <c r="F6656" s="9">
        <v>839598</v>
      </c>
      <c r="G6656" s="8" t="s">
        <v>17662</v>
      </c>
      <c r="H6656" s="9">
        <v>88158</v>
      </c>
      <c r="I6656" s="69"/>
      <c r="J6656" s="70"/>
      <c r="K6656" s="71"/>
      <c r="L6656" s="77"/>
      <c r="M6656" s="78"/>
      <c r="N6656" t="str">
        <f t="shared" si="404"/>
        <v>47877</v>
      </c>
      <c r="O6656">
        <f t="shared" si="405"/>
        <v>47877</v>
      </c>
      <c r="P6656" s="29">
        <f t="shared" si="406"/>
        <v>839598</v>
      </c>
      <c r="Q6656" t="e">
        <f>+VLOOKUP(O6656,'Bảng kê HĐ 2022'!N$1912:R$4434,4,0)</f>
        <v>#N/A</v>
      </c>
      <c r="R6656" t="e">
        <f>+VLOOKUP(O6656,'Hàng trả'!#REF!,2,0)</f>
        <v>#REF!</v>
      </c>
    </row>
    <row r="6657" spans="1:19" hidden="1" x14ac:dyDescent="0.3">
      <c r="A6657" s="10">
        <v>11</v>
      </c>
      <c r="B6657" s="64"/>
      <c r="C6657" s="6" t="s">
        <v>20613</v>
      </c>
      <c r="D6657" s="7">
        <v>44851</v>
      </c>
      <c r="E6657" s="8" t="s">
        <v>17814</v>
      </c>
      <c r="F6657" s="9">
        <v>419799</v>
      </c>
      <c r="G6657" s="8" t="s">
        <v>17662</v>
      </c>
      <c r="H6657" s="9">
        <v>44079</v>
      </c>
      <c r="I6657" s="69"/>
      <c r="J6657" s="70"/>
      <c r="K6657" s="71"/>
      <c r="L6657" s="77"/>
      <c r="M6657" s="78"/>
      <c r="N6657" t="str">
        <f t="shared" si="404"/>
        <v>47880</v>
      </c>
      <c r="O6657">
        <f t="shared" si="405"/>
        <v>47880</v>
      </c>
      <c r="P6657" s="29">
        <f t="shared" si="406"/>
        <v>419799</v>
      </c>
      <c r="Q6657" t="e">
        <f>+VLOOKUP(O6657,'Bảng kê HĐ 2022'!N$1912:R$4434,4,0)</f>
        <v>#N/A</v>
      </c>
      <c r="R6657" t="e">
        <f>+VLOOKUP(O6657,'Hàng trả'!#REF!,2,0)</f>
        <v>#REF!</v>
      </c>
    </row>
    <row r="6658" spans="1:19" hidden="1" x14ac:dyDescent="0.3">
      <c r="A6658" s="10">
        <v>11</v>
      </c>
      <c r="B6658" s="64"/>
      <c r="C6658" s="6" t="s">
        <v>20614</v>
      </c>
      <c r="D6658" s="7">
        <v>44851</v>
      </c>
      <c r="E6658" s="8" t="s">
        <v>17814</v>
      </c>
      <c r="F6658" s="9">
        <v>419799</v>
      </c>
      <c r="G6658" s="8" t="s">
        <v>17662</v>
      </c>
      <c r="H6658" s="9">
        <v>44079</v>
      </c>
      <c r="I6658" s="69"/>
      <c r="J6658" s="70"/>
      <c r="K6658" s="71"/>
      <c r="L6658" s="77"/>
      <c r="M6658" s="78"/>
      <c r="N6658" t="str">
        <f t="shared" si="404"/>
        <v>47882</v>
      </c>
      <c r="O6658">
        <f t="shared" si="405"/>
        <v>47882</v>
      </c>
      <c r="P6658" s="29">
        <f t="shared" si="406"/>
        <v>419799</v>
      </c>
      <c r="Q6658" t="e">
        <f>+VLOOKUP(O6658,'Bảng kê HĐ 2022'!N$1912:R$4434,4,0)</f>
        <v>#N/A</v>
      </c>
      <c r="R6658" t="e">
        <f>+VLOOKUP(O6658,'Hàng trả'!#REF!,2,0)</f>
        <v>#REF!</v>
      </c>
    </row>
    <row r="6659" spans="1:19" hidden="1" x14ac:dyDescent="0.3">
      <c r="A6659" s="10">
        <v>11</v>
      </c>
      <c r="B6659" s="64"/>
      <c r="C6659" s="6" t="s">
        <v>20615</v>
      </c>
      <c r="D6659" s="7">
        <v>44851</v>
      </c>
      <c r="E6659" s="8" t="s">
        <v>17814</v>
      </c>
      <c r="F6659" s="9">
        <v>419799</v>
      </c>
      <c r="G6659" s="8" t="s">
        <v>17662</v>
      </c>
      <c r="H6659" s="9">
        <v>44079</v>
      </c>
      <c r="I6659" s="69"/>
      <c r="J6659" s="70"/>
      <c r="K6659" s="71"/>
      <c r="L6659" s="77"/>
      <c r="M6659" s="78"/>
      <c r="N6659" t="str">
        <f t="shared" si="404"/>
        <v>47887</v>
      </c>
      <c r="O6659">
        <f t="shared" si="405"/>
        <v>47887</v>
      </c>
      <c r="P6659" s="29">
        <f t="shared" si="406"/>
        <v>419799</v>
      </c>
      <c r="Q6659" t="e">
        <f>+VLOOKUP(O6659,'Bảng kê HĐ 2022'!N$1912:R$4434,4,0)</f>
        <v>#N/A</v>
      </c>
      <c r="R6659" t="e">
        <f>+VLOOKUP(O6659,'Hàng trả'!#REF!,2,0)</f>
        <v>#REF!</v>
      </c>
    </row>
    <row r="6660" spans="1:19" hidden="1" x14ac:dyDescent="0.3">
      <c r="A6660" s="10">
        <v>11</v>
      </c>
      <c r="B6660" s="64"/>
      <c r="C6660" s="6" t="s">
        <v>20616</v>
      </c>
      <c r="D6660" s="7">
        <v>44851</v>
      </c>
      <c r="E6660" s="8" t="s">
        <v>17814</v>
      </c>
      <c r="F6660" s="9">
        <v>419799</v>
      </c>
      <c r="G6660" s="8" t="s">
        <v>17662</v>
      </c>
      <c r="H6660" s="9">
        <v>44079</v>
      </c>
      <c r="I6660" s="69"/>
      <c r="J6660" s="70"/>
      <c r="K6660" s="71"/>
      <c r="L6660" s="77"/>
      <c r="M6660" s="78"/>
      <c r="N6660" t="str">
        <f t="shared" si="404"/>
        <v>47888</v>
      </c>
      <c r="O6660">
        <f t="shared" si="405"/>
        <v>47888</v>
      </c>
      <c r="P6660" s="29">
        <f t="shared" si="406"/>
        <v>419799</v>
      </c>
      <c r="Q6660" t="e">
        <f>+VLOOKUP(O6660,'Bảng kê HĐ 2022'!N$1912:R$4434,4,0)</f>
        <v>#N/A</v>
      </c>
      <c r="R6660" t="e">
        <f>+VLOOKUP(O6660,'Hàng trả'!#REF!,2,0)</f>
        <v>#REF!</v>
      </c>
    </row>
    <row r="6661" spans="1:19" hidden="1" x14ac:dyDescent="0.3">
      <c r="A6661" s="10">
        <v>11</v>
      </c>
      <c r="B6661" s="64"/>
      <c r="C6661" s="6" t="s">
        <v>20617</v>
      </c>
      <c r="D6661" s="7">
        <v>44851</v>
      </c>
      <c r="E6661" s="8" t="s">
        <v>20245</v>
      </c>
      <c r="F6661" s="9">
        <v>419799</v>
      </c>
      <c r="G6661" s="8" t="s">
        <v>17662</v>
      </c>
      <c r="H6661" s="9">
        <v>44079</v>
      </c>
      <c r="I6661" s="69"/>
      <c r="J6661" s="70"/>
      <c r="K6661" s="71"/>
      <c r="L6661" s="77"/>
      <c r="M6661" s="78"/>
      <c r="N6661" t="str">
        <f t="shared" si="404"/>
        <v>47856</v>
      </c>
      <c r="O6661">
        <f t="shared" si="405"/>
        <v>47856</v>
      </c>
      <c r="P6661" s="29">
        <f t="shared" si="406"/>
        <v>419799</v>
      </c>
      <c r="Q6661" t="e">
        <f>+VLOOKUP(O6661,'Bảng kê HĐ 2022'!N$1912:R$4434,4,0)</f>
        <v>#N/A</v>
      </c>
      <c r="R6661" t="e">
        <f>+VLOOKUP(O6661,'Hàng trả'!#REF!,2,0)</f>
        <v>#REF!</v>
      </c>
    </row>
    <row r="6662" spans="1:19" hidden="1" x14ac:dyDescent="0.3">
      <c r="A6662" s="10">
        <v>11</v>
      </c>
      <c r="B6662" s="64"/>
      <c r="C6662" s="6" t="s">
        <v>20618</v>
      </c>
      <c r="D6662" s="7">
        <v>44852</v>
      </c>
      <c r="E6662" s="8" t="s">
        <v>20245</v>
      </c>
      <c r="F6662" s="9">
        <v>839598</v>
      </c>
      <c r="G6662" s="8" t="s">
        <v>17662</v>
      </c>
      <c r="H6662" s="9">
        <v>88158</v>
      </c>
      <c r="I6662" s="69"/>
      <c r="J6662" s="70"/>
      <c r="K6662" s="71"/>
      <c r="L6662" s="77"/>
      <c r="M6662" s="78"/>
      <c r="N6662" t="str">
        <f t="shared" si="404"/>
        <v>47898</v>
      </c>
      <c r="O6662">
        <f t="shared" si="405"/>
        <v>47898</v>
      </c>
      <c r="P6662" s="29">
        <f t="shared" si="406"/>
        <v>839598</v>
      </c>
      <c r="Q6662" t="e">
        <f>+VLOOKUP(O6662,'Bảng kê HĐ 2022'!N$1912:R$4434,4,0)</f>
        <v>#N/A</v>
      </c>
      <c r="R6662" t="e">
        <f>+VLOOKUP(O6662,'Hàng trả'!#REF!,2,0)</f>
        <v>#REF!</v>
      </c>
    </row>
    <row r="6663" spans="1:19" hidden="1" x14ac:dyDescent="0.3">
      <c r="A6663" s="10">
        <v>11</v>
      </c>
      <c r="B6663" s="64"/>
      <c r="C6663" s="6" t="s">
        <v>20619</v>
      </c>
      <c r="D6663" s="7">
        <v>44852</v>
      </c>
      <c r="E6663" s="8" t="s">
        <v>20245</v>
      </c>
      <c r="F6663" s="9">
        <v>419799</v>
      </c>
      <c r="G6663" s="8" t="s">
        <v>17662</v>
      </c>
      <c r="H6663" s="9">
        <v>44079</v>
      </c>
      <c r="I6663" s="69"/>
      <c r="J6663" s="70"/>
      <c r="K6663" s="71"/>
      <c r="L6663" s="77"/>
      <c r="M6663" s="78"/>
      <c r="N6663" t="str">
        <f t="shared" si="404"/>
        <v>48055</v>
      </c>
      <c r="O6663">
        <f t="shared" si="405"/>
        <v>48055</v>
      </c>
      <c r="P6663" s="29">
        <f t="shared" si="406"/>
        <v>419799</v>
      </c>
      <c r="Q6663" t="e">
        <f>+VLOOKUP(O6663,'Bảng kê HĐ 2022'!N$1912:R$4434,4,0)</f>
        <v>#N/A</v>
      </c>
      <c r="R6663" t="e">
        <f>+VLOOKUP(O6663,'Hàng trả'!#REF!,2,0)</f>
        <v>#REF!</v>
      </c>
    </row>
    <row r="6664" spans="1:19" hidden="1" x14ac:dyDescent="0.3">
      <c r="A6664" s="10">
        <v>11</v>
      </c>
      <c r="B6664" s="64"/>
      <c r="C6664" s="6" t="s">
        <v>20620</v>
      </c>
      <c r="D6664" s="7">
        <v>44853</v>
      </c>
      <c r="E6664" s="8" t="s">
        <v>20245</v>
      </c>
      <c r="F6664" s="9">
        <v>251880</v>
      </c>
      <c r="G6664" s="8" t="s">
        <v>17662</v>
      </c>
      <c r="H6664" s="9">
        <v>26447</v>
      </c>
      <c r="I6664" s="69"/>
      <c r="J6664" s="70"/>
      <c r="K6664" s="71"/>
      <c r="L6664" s="77"/>
      <c r="M6664" s="78"/>
      <c r="N6664" t="str">
        <f t="shared" si="404"/>
        <v>48063</v>
      </c>
      <c r="O6664">
        <f t="shared" si="405"/>
        <v>48063</v>
      </c>
      <c r="P6664" s="29">
        <f t="shared" si="406"/>
        <v>251880</v>
      </c>
      <c r="Q6664" t="e">
        <f>+VLOOKUP(O6664,'Bảng kê HĐ 2022'!N$1912:R$4434,4,0)</f>
        <v>#N/A</v>
      </c>
      <c r="R6664" t="e">
        <f>+VLOOKUP(O6664,'Hàng trả'!#REF!,2,0)</f>
        <v>#REF!</v>
      </c>
    </row>
    <row r="6665" spans="1:19" hidden="1" x14ac:dyDescent="0.3">
      <c r="A6665" s="10">
        <v>11</v>
      </c>
      <c r="B6665" s="64"/>
      <c r="C6665" s="6" t="s">
        <v>20621</v>
      </c>
      <c r="D6665" s="7">
        <v>44841</v>
      </c>
      <c r="E6665" s="8" t="s">
        <v>20245</v>
      </c>
      <c r="F6665" s="9">
        <v>437165</v>
      </c>
      <c r="G6665" s="8" t="s">
        <v>17662</v>
      </c>
      <c r="H6665" s="9">
        <v>45902</v>
      </c>
      <c r="I6665" s="69"/>
      <c r="J6665" s="70"/>
      <c r="K6665" s="71"/>
      <c r="L6665" s="77"/>
      <c r="M6665" s="78"/>
      <c r="N6665" t="str">
        <f t="shared" ref="N6665:N6728" si="407">+RIGHT(C6665,5)</f>
        <v>46592</v>
      </c>
      <c r="O6665">
        <f t="shared" ref="O6665:O6728" si="408">+N6665*1</f>
        <v>46592</v>
      </c>
      <c r="P6665" s="29">
        <f t="shared" ref="P6665:P6728" si="409">+F6665</f>
        <v>437165</v>
      </c>
      <c r="Q6665" t="e">
        <f>+VLOOKUP(O6665,'Bảng kê HĐ 2022'!N$1912:R$4434,4,0)</f>
        <v>#N/A</v>
      </c>
      <c r="R6665" t="e">
        <f>+VLOOKUP(O6665,'Hàng trả'!#REF!,2,0)</f>
        <v>#REF!</v>
      </c>
    </row>
    <row r="6666" spans="1:19" hidden="1" x14ac:dyDescent="0.3">
      <c r="A6666" s="10">
        <v>11</v>
      </c>
      <c r="B6666" s="64"/>
      <c r="C6666" s="6" t="s">
        <v>20622</v>
      </c>
      <c r="D6666" s="7">
        <v>44846</v>
      </c>
      <c r="E6666" s="8" t="s">
        <v>17814</v>
      </c>
      <c r="F6666" s="9">
        <v>396527</v>
      </c>
      <c r="G6666" s="8" t="s">
        <v>17662</v>
      </c>
      <c r="H6666" s="9">
        <v>41635</v>
      </c>
      <c r="I6666" s="69"/>
      <c r="J6666" s="70"/>
      <c r="K6666" s="71"/>
      <c r="L6666" s="77"/>
      <c r="M6666" s="78"/>
      <c r="N6666" t="str">
        <f t="shared" si="407"/>
        <v>47081</v>
      </c>
      <c r="O6666">
        <f t="shared" si="408"/>
        <v>47081</v>
      </c>
      <c r="P6666" s="29">
        <f t="shared" si="409"/>
        <v>396527</v>
      </c>
      <c r="Q6666" t="e">
        <f>+VLOOKUP(O6666,'Bảng kê HĐ 2022'!N$1912:R$4434,4,0)</f>
        <v>#N/A</v>
      </c>
      <c r="R6666" t="e">
        <f>+VLOOKUP(O6666,'Hàng trả'!#REF!,2,0)</f>
        <v>#REF!</v>
      </c>
    </row>
    <row r="6667" spans="1:19" hidden="1" x14ac:dyDescent="0.3">
      <c r="A6667" s="10">
        <v>11</v>
      </c>
      <c r="B6667" s="64"/>
      <c r="C6667" s="6" t="s">
        <v>20623</v>
      </c>
      <c r="D6667" s="7">
        <v>44849</v>
      </c>
      <c r="E6667" s="8" t="s">
        <v>20248</v>
      </c>
      <c r="F6667" s="9">
        <v>251880</v>
      </c>
      <c r="G6667" s="8" t="s">
        <v>17662</v>
      </c>
      <c r="H6667" s="9">
        <v>26447</v>
      </c>
      <c r="I6667" s="69"/>
      <c r="J6667" s="70"/>
      <c r="K6667" s="71"/>
      <c r="L6667" s="77"/>
      <c r="M6667" s="78"/>
      <c r="N6667" t="str">
        <f t="shared" si="407"/>
        <v>47750</v>
      </c>
      <c r="O6667">
        <f t="shared" si="408"/>
        <v>47750</v>
      </c>
      <c r="P6667" s="29">
        <f t="shared" si="409"/>
        <v>251880</v>
      </c>
      <c r="Q6667" t="e">
        <f>+VLOOKUP(O6667,'Bảng kê HĐ 2022'!N$1912:R$4434,4,0)</f>
        <v>#N/A</v>
      </c>
      <c r="R6667" t="e">
        <f>+VLOOKUP(O6667,'Hàng trả'!#REF!,2,0)</f>
        <v>#REF!</v>
      </c>
    </row>
    <row r="6668" spans="1:19" hidden="1" x14ac:dyDescent="0.3">
      <c r="A6668" s="10">
        <v>11</v>
      </c>
      <c r="B6668" s="64"/>
      <c r="C6668" s="6" t="s">
        <v>20624</v>
      </c>
      <c r="D6668" s="7">
        <v>44851</v>
      </c>
      <c r="E6668" s="8" t="s">
        <v>20248</v>
      </c>
      <c r="F6668" s="9">
        <v>419799</v>
      </c>
      <c r="G6668" s="8" t="s">
        <v>17662</v>
      </c>
      <c r="H6668" s="9">
        <v>44079</v>
      </c>
      <c r="I6668" s="69"/>
      <c r="J6668" s="70"/>
      <c r="K6668" s="71"/>
      <c r="L6668" s="77"/>
      <c r="M6668" s="78"/>
      <c r="N6668" t="str">
        <f t="shared" si="407"/>
        <v>47854</v>
      </c>
      <c r="O6668">
        <f t="shared" si="408"/>
        <v>47854</v>
      </c>
      <c r="P6668" s="29">
        <f t="shared" si="409"/>
        <v>419799</v>
      </c>
      <c r="Q6668" t="e">
        <f>+VLOOKUP(O6668,'Bảng kê HĐ 2022'!N$1912:R$4434,4,0)</f>
        <v>#N/A</v>
      </c>
      <c r="R6668" t="e">
        <f>+VLOOKUP(O6668,'Hàng trả'!#REF!,2,0)</f>
        <v>#REF!</v>
      </c>
    </row>
    <row r="6669" spans="1:19" hidden="1" x14ac:dyDescent="0.3">
      <c r="A6669" s="10">
        <v>11</v>
      </c>
      <c r="B6669" s="64"/>
      <c r="C6669" s="6" t="s">
        <v>20625</v>
      </c>
      <c r="D6669" s="7">
        <v>44852</v>
      </c>
      <c r="E6669" s="8" t="s">
        <v>20248</v>
      </c>
      <c r="F6669" s="9">
        <v>419799</v>
      </c>
      <c r="G6669" s="8" t="s">
        <v>17662</v>
      </c>
      <c r="H6669" s="9">
        <v>44079</v>
      </c>
      <c r="I6669" s="69"/>
      <c r="J6669" s="70"/>
      <c r="K6669" s="71"/>
      <c r="L6669" s="77"/>
      <c r="M6669" s="78"/>
      <c r="N6669" t="str">
        <f t="shared" si="407"/>
        <v>47935</v>
      </c>
      <c r="O6669">
        <f t="shared" si="408"/>
        <v>47935</v>
      </c>
      <c r="P6669" s="29">
        <f t="shared" si="409"/>
        <v>419799</v>
      </c>
      <c r="Q6669" t="e">
        <f>+VLOOKUP(O6669,'Bảng kê HĐ 2022'!N$1912:R$4434,4,0)</f>
        <v>#N/A</v>
      </c>
      <c r="R6669" t="e">
        <f>+VLOOKUP(O6669,'Hàng trả'!#REF!,2,0)</f>
        <v>#REF!</v>
      </c>
    </row>
    <row r="6670" spans="1:19" hidden="1" x14ac:dyDescent="0.3">
      <c r="A6670" s="10">
        <v>11</v>
      </c>
      <c r="B6670" s="64"/>
      <c r="C6670" s="6" t="s">
        <v>20626</v>
      </c>
      <c r="D6670" s="7">
        <v>44852</v>
      </c>
      <c r="E6670" s="8" t="s">
        <v>20248</v>
      </c>
      <c r="F6670" s="9">
        <v>419799</v>
      </c>
      <c r="G6670" s="8" t="s">
        <v>17662</v>
      </c>
      <c r="H6670" s="9">
        <v>44079</v>
      </c>
      <c r="I6670" s="69"/>
      <c r="J6670" s="70"/>
      <c r="K6670" s="71"/>
      <c r="L6670" s="77"/>
      <c r="M6670" s="78"/>
      <c r="N6670" t="str">
        <f t="shared" si="407"/>
        <v>47941</v>
      </c>
      <c r="O6670">
        <f t="shared" si="408"/>
        <v>47941</v>
      </c>
      <c r="P6670" s="29">
        <f t="shared" si="409"/>
        <v>419799</v>
      </c>
      <c r="Q6670" t="e">
        <f>+VLOOKUP(O6670,'Bảng kê HĐ 2022'!N$1912:R$4434,4,0)</f>
        <v>#N/A</v>
      </c>
      <c r="R6670" t="e">
        <f>+VLOOKUP(O6670,'Hàng trả'!#REF!,2,0)</f>
        <v>#REF!</v>
      </c>
    </row>
    <row r="6671" spans="1:19" hidden="1" x14ac:dyDescent="0.3">
      <c r="A6671" s="10">
        <v>11</v>
      </c>
      <c r="B6671" s="64"/>
      <c r="C6671" s="6" t="s">
        <v>20627</v>
      </c>
      <c r="D6671" s="7">
        <v>44848</v>
      </c>
      <c r="E6671" s="8" t="s">
        <v>17814</v>
      </c>
      <c r="F6671" s="9">
        <v>1797195</v>
      </c>
      <c r="G6671" s="8" t="s">
        <v>17662</v>
      </c>
      <c r="H6671" s="9">
        <v>188705</v>
      </c>
      <c r="I6671" s="69"/>
      <c r="J6671" s="70"/>
      <c r="K6671" s="71"/>
      <c r="L6671" s="77"/>
      <c r="M6671" s="78"/>
      <c r="N6671" t="str">
        <f t="shared" si="407"/>
        <v>47728</v>
      </c>
      <c r="O6671">
        <f t="shared" si="408"/>
        <v>47728</v>
      </c>
      <c r="P6671" s="29">
        <f t="shared" si="409"/>
        <v>1797195</v>
      </c>
      <c r="Q6671" t="e">
        <f>+VLOOKUP(O6671,'Bảng kê HĐ 2022'!N$1912:R$4434,4,0)</f>
        <v>#N/A</v>
      </c>
      <c r="R6671" t="e">
        <f>+VLOOKUP(O6671,'Hàng trả'!#REF!,2,0)</f>
        <v>#REF!</v>
      </c>
    </row>
    <row r="6672" spans="1:19" x14ac:dyDescent="0.3">
      <c r="A6672" s="10">
        <v>11</v>
      </c>
      <c r="B6672" s="64"/>
      <c r="C6672" s="6" t="s">
        <v>20628</v>
      </c>
      <c r="D6672" s="7">
        <v>44863</v>
      </c>
      <c r="E6672" s="8" t="s">
        <v>17814</v>
      </c>
      <c r="F6672" s="9">
        <v>801012</v>
      </c>
      <c r="G6672" s="8" t="s">
        <v>17662</v>
      </c>
      <c r="H6672" s="9">
        <v>84106</v>
      </c>
      <c r="I6672" s="69"/>
      <c r="J6672" s="70"/>
      <c r="K6672" s="71"/>
      <c r="L6672" s="77"/>
      <c r="M6672" s="78"/>
      <c r="N6672" t="str">
        <f t="shared" si="407"/>
        <v>49379</v>
      </c>
      <c r="O6672">
        <f t="shared" si="408"/>
        <v>49379</v>
      </c>
      <c r="P6672" s="29">
        <f t="shared" si="409"/>
        <v>801012</v>
      </c>
      <c r="Q6672" t="e">
        <f>+VLOOKUP(O6672,'Bảng kê HĐ 2022'!N$1912:R$4434,4,0)</f>
        <v>#N/A</v>
      </c>
      <c r="R6672" t="e">
        <f>+VLOOKUP(O6672,'Hàng trả'!#REF!,2,0)</f>
        <v>#REF!</v>
      </c>
      <c r="S6672" t="s">
        <v>22839</v>
      </c>
    </row>
    <row r="6673" spans="1:18" hidden="1" x14ac:dyDescent="0.3">
      <c r="A6673" s="10">
        <v>11</v>
      </c>
      <c r="B6673" s="64"/>
      <c r="C6673" s="6" t="s">
        <v>20629</v>
      </c>
      <c r="D6673" s="7">
        <v>44854</v>
      </c>
      <c r="E6673" s="8" t="s">
        <v>20124</v>
      </c>
      <c r="F6673" s="9">
        <v>919390</v>
      </c>
      <c r="G6673" s="8" t="s">
        <v>17662</v>
      </c>
      <c r="H6673" s="9">
        <v>96536</v>
      </c>
      <c r="I6673" s="69"/>
      <c r="J6673" s="70"/>
      <c r="K6673" s="71"/>
      <c r="L6673" s="77"/>
      <c r="M6673" s="78"/>
      <c r="N6673" t="str">
        <f t="shared" si="407"/>
        <v>48531</v>
      </c>
      <c r="O6673">
        <f t="shared" si="408"/>
        <v>48531</v>
      </c>
      <c r="P6673" s="29">
        <f t="shared" si="409"/>
        <v>919390</v>
      </c>
      <c r="Q6673" t="e">
        <f>+VLOOKUP(O6673,'Bảng kê HĐ 2022'!N$1912:R$4434,4,0)</f>
        <v>#N/A</v>
      </c>
      <c r="R6673" t="e">
        <f>+VLOOKUP(O6673,'Hàng trả'!#REF!,2,0)</f>
        <v>#REF!</v>
      </c>
    </row>
    <row r="6674" spans="1:18" hidden="1" x14ac:dyDescent="0.3">
      <c r="A6674" s="10">
        <v>11</v>
      </c>
      <c r="B6674" s="64"/>
      <c r="C6674" s="6" t="s">
        <v>20630</v>
      </c>
      <c r="D6674" s="7">
        <v>44852</v>
      </c>
      <c r="E6674" s="8" t="s">
        <v>17814</v>
      </c>
      <c r="F6674" s="9">
        <v>419799</v>
      </c>
      <c r="G6674" s="8" t="s">
        <v>17662</v>
      </c>
      <c r="H6674" s="9">
        <v>44079</v>
      </c>
      <c r="I6674" s="69"/>
      <c r="J6674" s="70"/>
      <c r="K6674" s="71"/>
      <c r="L6674" s="77"/>
      <c r="M6674" s="78"/>
      <c r="N6674" t="str">
        <f t="shared" si="407"/>
        <v>47906</v>
      </c>
      <c r="O6674">
        <f t="shared" si="408"/>
        <v>47906</v>
      </c>
      <c r="P6674" s="29">
        <f t="shared" si="409"/>
        <v>419799</v>
      </c>
      <c r="Q6674" t="e">
        <f>+VLOOKUP(O6674,'Bảng kê HĐ 2022'!N$1912:R$4434,4,0)</f>
        <v>#N/A</v>
      </c>
      <c r="R6674" t="e">
        <f>+VLOOKUP(O6674,'Hàng trả'!#REF!,2,0)</f>
        <v>#REF!</v>
      </c>
    </row>
    <row r="6675" spans="1:18" hidden="1" x14ac:dyDescent="0.3">
      <c r="A6675" s="10">
        <v>11</v>
      </c>
      <c r="B6675" s="64"/>
      <c r="C6675" s="6" t="s">
        <v>20631</v>
      </c>
      <c r="D6675" s="7">
        <v>44847</v>
      </c>
      <c r="E6675" s="8" t="s">
        <v>20256</v>
      </c>
      <c r="F6675" s="9">
        <v>870696</v>
      </c>
      <c r="G6675" s="8" t="s">
        <v>17662</v>
      </c>
      <c r="H6675" s="9">
        <v>91423</v>
      </c>
      <c r="I6675" s="69"/>
      <c r="J6675" s="70"/>
      <c r="K6675" s="71"/>
      <c r="L6675" s="77"/>
      <c r="M6675" s="78"/>
      <c r="N6675" t="str">
        <f t="shared" si="407"/>
        <v>47539</v>
      </c>
      <c r="O6675">
        <f t="shared" si="408"/>
        <v>47539</v>
      </c>
      <c r="P6675" s="29">
        <f t="shared" si="409"/>
        <v>870696</v>
      </c>
      <c r="Q6675" t="e">
        <f>+VLOOKUP(O6675,'Bảng kê HĐ 2022'!N$1912:R$4434,4,0)</f>
        <v>#N/A</v>
      </c>
      <c r="R6675" t="e">
        <f>+VLOOKUP(O6675,'Hàng trả'!#REF!,2,0)</f>
        <v>#REF!</v>
      </c>
    </row>
    <row r="6676" spans="1:18" hidden="1" x14ac:dyDescent="0.3">
      <c r="A6676" s="10">
        <v>11</v>
      </c>
      <c r="B6676" s="64"/>
      <c r="C6676" s="6" t="s">
        <v>20632</v>
      </c>
      <c r="D6676" s="7">
        <v>44852</v>
      </c>
      <c r="E6676" s="8" t="s">
        <v>20256</v>
      </c>
      <c r="F6676" s="9">
        <v>419799</v>
      </c>
      <c r="G6676" s="8" t="s">
        <v>17662</v>
      </c>
      <c r="H6676" s="9">
        <v>44079</v>
      </c>
      <c r="I6676" s="69"/>
      <c r="J6676" s="70"/>
      <c r="K6676" s="71"/>
      <c r="L6676" s="77"/>
      <c r="M6676" s="78"/>
      <c r="N6676" t="str">
        <f t="shared" si="407"/>
        <v>47981</v>
      </c>
      <c r="O6676">
        <f t="shared" si="408"/>
        <v>47981</v>
      </c>
      <c r="P6676" s="29">
        <f t="shared" si="409"/>
        <v>419799</v>
      </c>
      <c r="Q6676" t="e">
        <f>+VLOOKUP(O6676,'Bảng kê HĐ 2022'!N$1912:R$4434,4,0)</f>
        <v>#N/A</v>
      </c>
      <c r="R6676" t="e">
        <f>+VLOOKUP(O6676,'Hàng trả'!#REF!,2,0)</f>
        <v>#REF!</v>
      </c>
    </row>
    <row r="6677" spans="1:18" hidden="1" x14ac:dyDescent="0.3">
      <c r="A6677" s="10">
        <v>11</v>
      </c>
      <c r="B6677" s="64"/>
      <c r="C6677" s="6" t="s">
        <v>20633</v>
      </c>
      <c r="D6677" s="7">
        <v>44862</v>
      </c>
      <c r="E6677" s="8" t="s">
        <v>20124</v>
      </c>
      <c r="F6677" s="9">
        <v>1038665</v>
      </c>
      <c r="G6677" s="8" t="s">
        <v>17662</v>
      </c>
      <c r="H6677" s="9">
        <v>109060</v>
      </c>
      <c r="I6677" s="69"/>
      <c r="J6677" s="70"/>
      <c r="K6677" s="71"/>
      <c r="L6677" s="77"/>
      <c r="M6677" s="78"/>
      <c r="N6677" t="str">
        <f t="shared" si="407"/>
        <v>49343</v>
      </c>
      <c r="O6677">
        <f t="shared" si="408"/>
        <v>49343</v>
      </c>
      <c r="P6677" s="29">
        <f t="shared" si="409"/>
        <v>1038665</v>
      </c>
      <c r="Q6677" t="e">
        <f>+VLOOKUP(O6677,'Bảng kê HĐ 2022'!N$1912:R$4434,4,0)</f>
        <v>#N/A</v>
      </c>
      <c r="R6677" t="e">
        <f>+VLOOKUP(O6677,'Hàng trả'!#REF!,2,0)</f>
        <v>#REF!</v>
      </c>
    </row>
    <row r="6678" spans="1:18" hidden="1" x14ac:dyDescent="0.3">
      <c r="A6678" s="10">
        <v>11</v>
      </c>
      <c r="B6678" s="64"/>
      <c r="C6678" s="6" t="s">
        <v>20634</v>
      </c>
      <c r="D6678" s="7">
        <v>44860</v>
      </c>
      <c r="E6678" s="8" t="s">
        <v>17814</v>
      </c>
      <c r="F6678" s="9">
        <v>396527</v>
      </c>
      <c r="G6678" s="8" t="s">
        <v>17662</v>
      </c>
      <c r="H6678" s="9">
        <v>41635</v>
      </c>
      <c r="I6678" s="69"/>
      <c r="J6678" s="70"/>
      <c r="K6678" s="71"/>
      <c r="L6678" s="77"/>
      <c r="M6678" s="78"/>
      <c r="N6678" t="str">
        <f t="shared" si="407"/>
        <v>48894</v>
      </c>
      <c r="O6678">
        <f t="shared" si="408"/>
        <v>48894</v>
      </c>
      <c r="P6678" s="29">
        <f t="shared" si="409"/>
        <v>396527</v>
      </c>
      <c r="Q6678" t="e">
        <f>+VLOOKUP(O6678,'Bảng kê HĐ 2022'!N$1912:R$4434,4,0)</f>
        <v>#N/A</v>
      </c>
      <c r="R6678" t="e">
        <f>+VLOOKUP(O6678,'Hàng trả'!#REF!,2,0)</f>
        <v>#REF!</v>
      </c>
    </row>
    <row r="6679" spans="1:18" hidden="1" x14ac:dyDescent="0.3">
      <c r="A6679" s="10">
        <v>11</v>
      </c>
      <c r="B6679" s="64"/>
      <c r="C6679" s="6" t="s">
        <v>20635</v>
      </c>
      <c r="D6679" s="7">
        <v>44845</v>
      </c>
      <c r="E6679" s="8" t="s">
        <v>20124</v>
      </c>
      <c r="F6679" s="9">
        <v>1380805</v>
      </c>
      <c r="G6679" s="8" t="s">
        <v>17662</v>
      </c>
      <c r="H6679" s="9">
        <v>144985</v>
      </c>
      <c r="I6679" s="69"/>
      <c r="J6679" s="70"/>
      <c r="K6679" s="71"/>
      <c r="L6679" s="77"/>
      <c r="M6679" s="78"/>
      <c r="N6679" t="str">
        <f t="shared" si="407"/>
        <v>47040</v>
      </c>
      <c r="O6679">
        <f t="shared" si="408"/>
        <v>47040</v>
      </c>
      <c r="P6679" s="29">
        <f t="shared" si="409"/>
        <v>1380805</v>
      </c>
      <c r="Q6679" t="e">
        <f>+VLOOKUP(O6679,'Bảng kê HĐ 2022'!N$1912:R$4434,4,0)</f>
        <v>#N/A</v>
      </c>
      <c r="R6679" t="e">
        <f>+VLOOKUP(O6679,'Hàng trả'!#REF!,2,0)</f>
        <v>#REF!</v>
      </c>
    </row>
    <row r="6680" spans="1:18" hidden="1" x14ac:dyDescent="0.3">
      <c r="A6680" s="10">
        <v>11</v>
      </c>
      <c r="B6680" s="64"/>
      <c r="C6680" s="6" t="s">
        <v>20636</v>
      </c>
      <c r="D6680" s="7">
        <v>44852</v>
      </c>
      <c r="E6680" s="8" t="s">
        <v>20080</v>
      </c>
      <c r="F6680" s="9">
        <v>419799</v>
      </c>
      <c r="G6680" s="8" t="s">
        <v>17662</v>
      </c>
      <c r="H6680" s="9">
        <v>44079</v>
      </c>
      <c r="I6680" s="69"/>
      <c r="J6680" s="70"/>
      <c r="K6680" s="71"/>
      <c r="L6680" s="77"/>
      <c r="M6680" s="78"/>
      <c r="N6680" t="str">
        <f t="shared" si="407"/>
        <v>48056</v>
      </c>
      <c r="O6680">
        <f t="shared" si="408"/>
        <v>48056</v>
      </c>
      <c r="P6680" s="29">
        <f t="shared" si="409"/>
        <v>419799</v>
      </c>
      <c r="Q6680" t="e">
        <f>+VLOOKUP(O6680,'Bảng kê HĐ 2022'!N$1912:R$4434,4,0)</f>
        <v>#N/A</v>
      </c>
      <c r="R6680" t="e">
        <f>+VLOOKUP(O6680,'Hàng trả'!#REF!,2,0)</f>
        <v>#REF!</v>
      </c>
    </row>
    <row r="6681" spans="1:18" hidden="1" x14ac:dyDescent="0.3">
      <c r="A6681" s="10">
        <v>11</v>
      </c>
      <c r="B6681" s="64"/>
      <c r="C6681" s="6" t="s">
        <v>20637</v>
      </c>
      <c r="D6681" s="7">
        <v>44853</v>
      </c>
      <c r="E6681" s="8" t="s">
        <v>20124</v>
      </c>
      <c r="F6681" s="9">
        <v>419799</v>
      </c>
      <c r="G6681" s="8" t="s">
        <v>17662</v>
      </c>
      <c r="H6681" s="9">
        <v>44079</v>
      </c>
      <c r="I6681" s="69"/>
      <c r="J6681" s="70"/>
      <c r="K6681" s="71"/>
      <c r="L6681" s="77"/>
      <c r="M6681" s="78"/>
      <c r="N6681" t="str">
        <f t="shared" si="407"/>
        <v>48072</v>
      </c>
      <c r="O6681">
        <f t="shared" si="408"/>
        <v>48072</v>
      </c>
      <c r="P6681" s="29">
        <f t="shared" si="409"/>
        <v>419799</v>
      </c>
      <c r="Q6681" t="e">
        <f>+VLOOKUP(O6681,'Bảng kê HĐ 2022'!N$1912:R$4434,4,0)</f>
        <v>#N/A</v>
      </c>
      <c r="R6681" t="e">
        <f>+VLOOKUP(O6681,'Hàng trả'!#REF!,2,0)</f>
        <v>#REF!</v>
      </c>
    </row>
    <row r="6682" spans="1:18" hidden="1" x14ac:dyDescent="0.3">
      <c r="A6682" s="10">
        <v>11</v>
      </c>
      <c r="B6682" s="64"/>
      <c r="C6682" s="6" t="s">
        <v>20638</v>
      </c>
      <c r="D6682" s="7">
        <v>44851</v>
      </c>
      <c r="E6682" s="8" t="s">
        <v>20124</v>
      </c>
      <c r="F6682" s="9">
        <v>419799</v>
      </c>
      <c r="G6682" s="8" t="s">
        <v>17662</v>
      </c>
      <c r="H6682" s="9">
        <v>44079</v>
      </c>
      <c r="I6682" s="69"/>
      <c r="J6682" s="70"/>
      <c r="K6682" s="71"/>
      <c r="L6682" s="77"/>
      <c r="M6682" s="78"/>
      <c r="N6682" t="str">
        <f t="shared" si="407"/>
        <v>47853</v>
      </c>
      <c r="O6682">
        <f t="shared" si="408"/>
        <v>47853</v>
      </c>
      <c r="P6682" s="29">
        <f t="shared" si="409"/>
        <v>419799</v>
      </c>
      <c r="Q6682" t="e">
        <f>+VLOOKUP(O6682,'Bảng kê HĐ 2022'!N$1912:R$4434,4,0)</f>
        <v>#N/A</v>
      </c>
      <c r="R6682" t="e">
        <f>+VLOOKUP(O6682,'Hàng trả'!#REF!,2,0)</f>
        <v>#REF!</v>
      </c>
    </row>
    <row r="6683" spans="1:18" hidden="1" x14ac:dyDescent="0.3">
      <c r="A6683" s="10">
        <v>11</v>
      </c>
      <c r="B6683" s="64"/>
      <c r="C6683" s="6" t="s">
        <v>20639</v>
      </c>
      <c r="D6683" s="7">
        <v>44862</v>
      </c>
      <c r="E6683" s="8" t="s">
        <v>20640</v>
      </c>
      <c r="F6683" s="9">
        <v>816327</v>
      </c>
      <c r="G6683" s="8" t="s">
        <v>17662</v>
      </c>
      <c r="H6683" s="9">
        <v>85714</v>
      </c>
      <c r="I6683" s="69"/>
      <c r="J6683" s="70"/>
      <c r="K6683" s="71"/>
      <c r="L6683" s="77"/>
      <c r="M6683" s="78"/>
      <c r="N6683" t="str">
        <f t="shared" si="407"/>
        <v>49346</v>
      </c>
      <c r="O6683">
        <f t="shared" si="408"/>
        <v>49346</v>
      </c>
      <c r="P6683" s="29">
        <f t="shared" si="409"/>
        <v>816327</v>
      </c>
      <c r="Q6683" t="e">
        <f>+VLOOKUP(O6683,'Bảng kê HĐ 2022'!N$1912:R$4434,4,0)</f>
        <v>#N/A</v>
      </c>
      <c r="R6683" t="e">
        <f>+VLOOKUP(O6683,'Hàng trả'!#REF!,2,0)</f>
        <v>#REF!</v>
      </c>
    </row>
    <row r="6684" spans="1:18" hidden="1" x14ac:dyDescent="0.3">
      <c r="A6684" s="10">
        <v>11</v>
      </c>
      <c r="B6684" s="64"/>
      <c r="C6684" s="6" t="s">
        <v>20641</v>
      </c>
      <c r="D6684" s="7">
        <v>44863</v>
      </c>
      <c r="E6684" s="8" t="s">
        <v>19016</v>
      </c>
      <c r="F6684" s="9">
        <v>746816</v>
      </c>
      <c r="G6684" s="8" t="s">
        <v>17662</v>
      </c>
      <c r="H6684" s="9">
        <v>78416</v>
      </c>
      <c r="I6684" s="69"/>
      <c r="J6684" s="70"/>
      <c r="K6684" s="71"/>
      <c r="L6684" s="77"/>
      <c r="M6684" s="78"/>
      <c r="N6684" t="str">
        <f t="shared" si="407"/>
        <v>49448</v>
      </c>
      <c r="O6684">
        <f t="shared" si="408"/>
        <v>49448</v>
      </c>
      <c r="P6684" s="29">
        <f t="shared" si="409"/>
        <v>746816</v>
      </c>
      <c r="Q6684" t="e">
        <f>+VLOOKUP(O6684,'Bảng kê HĐ 2022'!N$1912:R$4434,4,0)</f>
        <v>#N/A</v>
      </c>
      <c r="R6684" t="e">
        <f>+VLOOKUP(O6684,'Hàng trả'!#REF!,2,0)</f>
        <v>#REF!</v>
      </c>
    </row>
    <row r="6685" spans="1:18" hidden="1" x14ac:dyDescent="0.3">
      <c r="A6685" s="10">
        <v>11</v>
      </c>
      <c r="B6685" s="64"/>
      <c r="C6685" s="6" t="s">
        <v>20642</v>
      </c>
      <c r="D6685" s="7">
        <v>44849</v>
      </c>
      <c r="E6685" s="8" t="s">
        <v>20420</v>
      </c>
      <c r="F6685" s="9">
        <v>816327</v>
      </c>
      <c r="G6685" s="8" t="s">
        <v>17662</v>
      </c>
      <c r="H6685" s="9">
        <v>85714</v>
      </c>
      <c r="I6685" s="69"/>
      <c r="J6685" s="70"/>
      <c r="K6685" s="71"/>
      <c r="L6685" s="77"/>
      <c r="M6685" s="78"/>
      <c r="N6685" t="str">
        <f t="shared" si="407"/>
        <v>47749</v>
      </c>
      <c r="O6685">
        <f t="shared" si="408"/>
        <v>47749</v>
      </c>
      <c r="P6685" s="29">
        <f t="shared" si="409"/>
        <v>816327</v>
      </c>
      <c r="Q6685" t="e">
        <f>+VLOOKUP(O6685,'Bảng kê HĐ 2022'!N$1912:R$4434,4,0)</f>
        <v>#N/A</v>
      </c>
      <c r="R6685" t="e">
        <f>+VLOOKUP(O6685,'Hàng trả'!#REF!,2,0)</f>
        <v>#REF!</v>
      </c>
    </row>
    <row r="6686" spans="1:18" hidden="1" x14ac:dyDescent="0.3">
      <c r="A6686" s="10">
        <v>11</v>
      </c>
      <c r="B6686" s="64"/>
      <c r="C6686" s="6" t="s">
        <v>20643</v>
      </c>
      <c r="D6686" s="7">
        <v>44854</v>
      </c>
      <c r="E6686" s="8" t="s">
        <v>17814</v>
      </c>
      <c r="F6686" s="9">
        <v>652386</v>
      </c>
      <c r="G6686" s="8" t="s">
        <v>17662</v>
      </c>
      <c r="H6686" s="9">
        <v>68501</v>
      </c>
      <c r="I6686" s="69"/>
      <c r="J6686" s="70"/>
      <c r="K6686" s="71"/>
      <c r="L6686" s="77"/>
      <c r="M6686" s="78"/>
      <c r="N6686" t="str">
        <f t="shared" si="407"/>
        <v>48508</v>
      </c>
      <c r="O6686">
        <f t="shared" si="408"/>
        <v>48508</v>
      </c>
      <c r="P6686" s="29">
        <f t="shared" si="409"/>
        <v>652386</v>
      </c>
      <c r="Q6686" t="e">
        <f>+VLOOKUP(O6686,'Bảng kê HĐ 2022'!N$1912:R$4434,4,0)</f>
        <v>#N/A</v>
      </c>
      <c r="R6686" t="e">
        <f>+VLOOKUP(O6686,'Hàng trả'!#REF!,2,0)</f>
        <v>#REF!</v>
      </c>
    </row>
    <row r="6687" spans="1:18" hidden="1" x14ac:dyDescent="0.3">
      <c r="A6687" s="10">
        <v>11</v>
      </c>
      <c r="B6687" s="64"/>
      <c r="C6687" s="6" t="s">
        <v>20644</v>
      </c>
      <c r="D6687" s="7">
        <v>44861</v>
      </c>
      <c r="E6687" s="8" t="s">
        <v>17814</v>
      </c>
      <c r="F6687" s="9">
        <v>477602</v>
      </c>
      <c r="G6687" s="8" t="s">
        <v>17662</v>
      </c>
      <c r="H6687" s="9">
        <v>50148</v>
      </c>
      <c r="I6687" s="69"/>
      <c r="J6687" s="70"/>
      <c r="K6687" s="71"/>
      <c r="L6687" s="77"/>
      <c r="M6687" s="78"/>
      <c r="N6687" t="str">
        <f t="shared" si="407"/>
        <v>49260</v>
      </c>
      <c r="O6687">
        <f t="shared" si="408"/>
        <v>49260</v>
      </c>
      <c r="P6687" s="29">
        <f t="shared" si="409"/>
        <v>477602</v>
      </c>
      <c r="Q6687" t="e">
        <f>+VLOOKUP(O6687,'Bảng kê HĐ 2022'!N$1912:R$4434,4,0)</f>
        <v>#N/A</v>
      </c>
      <c r="R6687" t="e">
        <f>+VLOOKUP(O6687,'Hàng trả'!#REF!,2,0)</f>
        <v>#REF!</v>
      </c>
    </row>
    <row r="6688" spans="1:18" hidden="1" x14ac:dyDescent="0.3">
      <c r="A6688" s="10">
        <v>11</v>
      </c>
      <c r="B6688" s="64"/>
      <c r="C6688" s="6" t="s">
        <v>20645</v>
      </c>
      <c r="D6688" s="7">
        <v>44852</v>
      </c>
      <c r="E6688" s="8" t="s">
        <v>17814</v>
      </c>
      <c r="F6688" s="9">
        <v>419799</v>
      </c>
      <c r="G6688" s="8" t="s">
        <v>17662</v>
      </c>
      <c r="H6688" s="9">
        <v>44079</v>
      </c>
      <c r="I6688" s="69"/>
      <c r="J6688" s="70"/>
      <c r="K6688" s="71"/>
      <c r="L6688" s="77"/>
      <c r="M6688" s="78"/>
      <c r="N6688" t="str">
        <f t="shared" si="407"/>
        <v>47913</v>
      </c>
      <c r="O6688">
        <f t="shared" si="408"/>
        <v>47913</v>
      </c>
      <c r="P6688" s="29">
        <f t="shared" si="409"/>
        <v>419799</v>
      </c>
      <c r="Q6688" t="e">
        <f>+VLOOKUP(O6688,'Bảng kê HĐ 2022'!N$1912:R$4434,4,0)</f>
        <v>#N/A</v>
      </c>
      <c r="R6688" t="e">
        <f>+VLOOKUP(O6688,'Hàng trả'!#REF!,2,0)</f>
        <v>#REF!</v>
      </c>
    </row>
    <row r="6689" spans="1:18" hidden="1" x14ac:dyDescent="0.3">
      <c r="A6689" s="10">
        <v>11</v>
      </c>
      <c r="B6689" s="65"/>
      <c r="C6689" s="6" t="s">
        <v>20646</v>
      </c>
      <c r="D6689" s="7">
        <v>44865</v>
      </c>
      <c r="E6689" s="8" t="s">
        <v>17814</v>
      </c>
      <c r="F6689" s="9">
        <v>894673</v>
      </c>
      <c r="G6689" s="8" t="s">
        <v>17662</v>
      </c>
      <c r="H6689" s="9">
        <v>93941</v>
      </c>
      <c r="I6689" s="72"/>
      <c r="J6689" s="73"/>
      <c r="K6689" s="74"/>
      <c r="L6689" s="79"/>
      <c r="M6689" s="80"/>
      <c r="N6689" t="str">
        <f t="shared" si="407"/>
        <v>49495</v>
      </c>
      <c r="O6689">
        <f t="shared" si="408"/>
        <v>49495</v>
      </c>
      <c r="P6689" s="29">
        <f t="shared" si="409"/>
        <v>894673</v>
      </c>
      <c r="Q6689" t="e">
        <f>+VLOOKUP(O6689,'Bảng kê HĐ 2022'!N$1912:R$4434,4,0)</f>
        <v>#N/A</v>
      </c>
      <c r="R6689" t="e">
        <f>+VLOOKUP(O6689,'Hàng trả'!#REF!,2,0)</f>
        <v>#REF!</v>
      </c>
    </row>
    <row r="6690" spans="1:18" hidden="1" x14ac:dyDescent="0.3">
      <c r="A6690" s="10">
        <v>11</v>
      </c>
      <c r="B6690" s="63" t="s">
        <v>20647</v>
      </c>
      <c r="C6690" s="6" t="s">
        <v>20648</v>
      </c>
      <c r="D6690" s="7">
        <v>44865</v>
      </c>
      <c r="E6690" s="8" t="s">
        <v>17814</v>
      </c>
      <c r="F6690" s="9">
        <v>741000</v>
      </c>
      <c r="G6690" s="8" t="s">
        <v>17662</v>
      </c>
      <c r="H6690" s="9">
        <v>77805</v>
      </c>
      <c r="I6690" s="66">
        <v>9326925</v>
      </c>
      <c r="J6690" s="67"/>
      <c r="K6690" s="68"/>
      <c r="L6690" s="75" t="s">
        <v>10189</v>
      </c>
      <c r="M6690" s="76"/>
      <c r="N6690" t="str">
        <f t="shared" si="407"/>
        <v>49487</v>
      </c>
      <c r="O6690">
        <f t="shared" si="408"/>
        <v>49487</v>
      </c>
      <c r="P6690" s="29">
        <f t="shared" si="409"/>
        <v>741000</v>
      </c>
      <c r="Q6690" t="e">
        <f>+VLOOKUP(O6690,'Bảng kê HĐ 2022'!N$1912:R$4434,4,0)</f>
        <v>#N/A</v>
      </c>
      <c r="R6690" t="e">
        <f>+VLOOKUP(O6690,'Hàng trả'!#REF!,2,0)</f>
        <v>#REF!</v>
      </c>
    </row>
    <row r="6691" spans="1:18" hidden="1" x14ac:dyDescent="0.3">
      <c r="A6691" s="10">
        <v>11</v>
      </c>
      <c r="B6691" s="64"/>
      <c r="C6691" s="6" t="s">
        <v>20649</v>
      </c>
      <c r="D6691" s="7">
        <v>44849</v>
      </c>
      <c r="E6691" s="8" t="s">
        <v>19016</v>
      </c>
      <c r="F6691" s="9">
        <v>1599194</v>
      </c>
      <c r="G6691" s="8" t="s">
        <v>17662</v>
      </c>
      <c r="H6691" s="9">
        <v>167915</v>
      </c>
      <c r="I6691" s="69"/>
      <c r="J6691" s="70"/>
      <c r="K6691" s="71"/>
      <c r="L6691" s="77"/>
      <c r="M6691" s="78"/>
      <c r="N6691" t="str">
        <f t="shared" si="407"/>
        <v>47754</v>
      </c>
      <c r="O6691">
        <f t="shared" si="408"/>
        <v>47754</v>
      </c>
      <c r="P6691" s="29">
        <f t="shared" si="409"/>
        <v>1599194</v>
      </c>
      <c r="Q6691" t="e">
        <f>+VLOOKUP(O6691,'Bảng kê HĐ 2022'!N$1912:R$4434,4,0)</f>
        <v>#N/A</v>
      </c>
      <c r="R6691" t="e">
        <f>+VLOOKUP(O6691,'Hàng trả'!#REF!,2,0)</f>
        <v>#REF!</v>
      </c>
    </row>
    <row r="6692" spans="1:18" hidden="1" x14ac:dyDescent="0.3">
      <c r="A6692" s="10">
        <v>11</v>
      </c>
      <c r="B6692" s="64"/>
      <c r="C6692" s="6" t="s">
        <v>20650</v>
      </c>
      <c r="D6692" s="7">
        <v>44852</v>
      </c>
      <c r="E6692" s="8" t="s">
        <v>20142</v>
      </c>
      <c r="F6692" s="9">
        <v>419799</v>
      </c>
      <c r="G6692" s="8" t="s">
        <v>17662</v>
      </c>
      <c r="H6692" s="9">
        <v>44079</v>
      </c>
      <c r="I6692" s="69"/>
      <c r="J6692" s="70"/>
      <c r="K6692" s="71"/>
      <c r="L6692" s="77"/>
      <c r="M6692" s="78"/>
      <c r="N6692" t="str">
        <f t="shared" si="407"/>
        <v>47916</v>
      </c>
      <c r="O6692">
        <f t="shared" si="408"/>
        <v>47916</v>
      </c>
      <c r="P6692" s="29">
        <f t="shared" si="409"/>
        <v>419799</v>
      </c>
      <c r="Q6692" t="e">
        <f>+VLOOKUP(O6692,'Bảng kê HĐ 2022'!N$1912:R$4434,4,0)</f>
        <v>#N/A</v>
      </c>
      <c r="R6692" t="e">
        <f>+VLOOKUP(O6692,'Hàng trả'!#REF!,2,0)</f>
        <v>#REF!</v>
      </c>
    </row>
    <row r="6693" spans="1:18" hidden="1" x14ac:dyDescent="0.3">
      <c r="A6693" s="10">
        <v>11</v>
      </c>
      <c r="B6693" s="64"/>
      <c r="C6693" s="6" t="s">
        <v>20651</v>
      </c>
      <c r="D6693" s="7">
        <v>44855</v>
      </c>
      <c r="E6693" s="8" t="s">
        <v>20652</v>
      </c>
      <c r="F6693" s="9">
        <v>1291364</v>
      </c>
      <c r="G6693" s="8" t="s">
        <v>17662</v>
      </c>
      <c r="H6693" s="9">
        <v>135593</v>
      </c>
      <c r="I6693" s="69"/>
      <c r="J6693" s="70"/>
      <c r="K6693" s="71"/>
      <c r="L6693" s="77"/>
      <c r="M6693" s="78"/>
      <c r="N6693" t="str">
        <f t="shared" si="407"/>
        <v>48666</v>
      </c>
      <c r="O6693">
        <f t="shared" si="408"/>
        <v>48666</v>
      </c>
      <c r="P6693" s="29">
        <f t="shared" si="409"/>
        <v>1291364</v>
      </c>
      <c r="Q6693" t="e">
        <f>+VLOOKUP(O6693,'Bảng kê HĐ 2022'!N$1912:R$4434,4,0)</f>
        <v>#N/A</v>
      </c>
      <c r="R6693" t="e">
        <f>+VLOOKUP(O6693,'Hàng trả'!#REF!,2,0)</f>
        <v>#REF!</v>
      </c>
    </row>
    <row r="6694" spans="1:18" hidden="1" x14ac:dyDescent="0.3">
      <c r="A6694" s="10">
        <v>11</v>
      </c>
      <c r="B6694" s="64"/>
      <c r="C6694" s="6" t="s">
        <v>20653</v>
      </c>
      <c r="D6694" s="7">
        <v>44856</v>
      </c>
      <c r="E6694" s="8" t="s">
        <v>14213</v>
      </c>
      <c r="F6694" s="9">
        <v>741649</v>
      </c>
      <c r="G6694" s="8" t="s">
        <v>17662</v>
      </c>
      <c r="H6694" s="9">
        <v>77873</v>
      </c>
      <c r="I6694" s="69"/>
      <c r="J6694" s="70"/>
      <c r="K6694" s="71"/>
      <c r="L6694" s="77"/>
      <c r="M6694" s="78"/>
      <c r="N6694" t="str">
        <f t="shared" si="407"/>
        <v>48686</v>
      </c>
      <c r="O6694">
        <f t="shared" si="408"/>
        <v>48686</v>
      </c>
      <c r="P6694" s="29">
        <f t="shared" si="409"/>
        <v>741649</v>
      </c>
      <c r="Q6694" t="e">
        <f>+VLOOKUP(O6694,'Bảng kê HĐ 2022'!N$1912:R$4434,4,0)</f>
        <v>#N/A</v>
      </c>
      <c r="R6694" t="e">
        <f>+VLOOKUP(O6694,'Hàng trả'!#REF!,2,0)</f>
        <v>#REF!</v>
      </c>
    </row>
    <row r="6695" spans="1:18" hidden="1" x14ac:dyDescent="0.3">
      <c r="A6695" s="10">
        <v>11</v>
      </c>
      <c r="B6695" s="64"/>
      <c r="C6695" s="6" t="s">
        <v>20654</v>
      </c>
      <c r="D6695" s="7">
        <v>44861</v>
      </c>
      <c r="E6695" s="8" t="s">
        <v>20142</v>
      </c>
      <c r="F6695" s="9">
        <v>816327</v>
      </c>
      <c r="G6695" s="8" t="s">
        <v>17662</v>
      </c>
      <c r="H6695" s="9">
        <v>85714</v>
      </c>
      <c r="I6695" s="69"/>
      <c r="J6695" s="70"/>
      <c r="K6695" s="71"/>
      <c r="L6695" s="77"/>
      <c r="M6695" s="78"/>
      <c r="N6695" t="str">
        <f t="shared" si="407"/>
        <v>49262</v>
      </c>
      <c r="O6695">
        <f t="shared" si="408"/>
        <v>49262</v>
      </c>
      <c r="P6695" s="29">
        <f t="shared" si="409"/>
        <v>816327</v>
      </c>
      <c r="Q6695" t="e">
        <f>+VLOOKUP(O6695,'Bảng kê HĐ 2022'!N$1912:R$4434,4,0)</f>
        <v>#N/A</v>
      </c>
      <c r="R6695" t="e">
        <f>+VLOOKUP(O6695,'Hàng trả'!#REF!,2,0)</f>
        <v>#REF!</v>
      </c>
    </row>
    <row r="6696" spans="1:18" hidden="1" x14ac:dyDescent="0.3">
      <c r="A6696" s="10">
        <v>11</v>
      </c>
      <c r="B6696" s="64"/>
      <c r="C6696" s="6" t="s">
        <v>20655</v>
      </c>
      <c r="D6696" s="7">
        <v>44852</v>
      </c>
      <c r="E6696" s="8" t="s">
        <v>19016</v>
      </c>
      <c r="F6696" s="9">
        <v>419799</v>
      </c>
      <c r="G6696" s="8" t="s">
        <v>17662</v>
      </c>
      <c r="H6696" s="9">
        <v>44079</v>
      </c>
      <c r="I6696" s="69"/>
      <c r="J6696" s="70"/>
      <c r="K6696" s="71"/>
      <c r="L6696" s="77"/>
      <c r="M6696" s="78"/>
      <c r="N6696" t="str">
        <f t="shared" si="407"/>
        <v>48008</v>
      </c>
      <c r="O6696">
        <f t="shared" si="408"/>
        <v>48008</v>
      </c>
      <c r="P6696" s="29">
        <f t="shared" si="409"/>
        <v>419799</v>
      </c>
      <c r="Q6696" t="e">
        <f>+VLOOKUP(O6696,'Bảng kê HĐ 2022'!N$1912:R$4434,4,0)</f>
        <v>#N/A</v>
      </c>
      <c r="R6696" t="e">
        <f>+VLOOKUP(O6696,'Hàng trả'!#REF!,2,0)</f>
        <v>#REF!</v>
      </c>
    </row>
    <row r="6697" spans="1:18" hidden="1" x14ac:dyDescent="0.3">
      <c r="A6697" s="10">
        <v>11</v>
      </c>
      <c r="B6697" s="64"/>
      <c r="C6697" s="6" t="s">
        <v>20656</v>
      </c>
      <c r="D6697" s="7">
        <v>44852</v>
      </c>
      <c r="E6697" s="8" t="s">
        <v>19016</v>
      </c>
      <c r="F6697" s="9">
        <v>419799</v>
      </c>
      <c r="G6697" s="8" t="s">
        <v>17662</v>
      </c>
      <c r="H6697" s="9">
        <v>44079</v>
      </c>
      <c r="I6697" s="69"/>
      <c r="J6697" s="70"/>
      <c r="K6697" s="71"/>
      <c r="L6697" s="77"/>
      <c r="M6697" s="78"/>
      <c r="N6697" t="str">
        <f t="shared" si="407"/>
        <v>48015</v>
      </c>
      <c r="O6697">
        <f t="shared" si="408"/>
        <v>48015</v>
      </c>
      <c r="P6697" s="29">
        <f t="shared" si="409"/>
        <v>419799</v>
      </c>
      <c r="Q6697" t="e">
        <f>+VLOOKUP(O6697,'Bảng kê HĐ 2022'!N$1912:R$4434,4,0)</f>
        <v>#N/A</v>
      </c>
      <c r="R6697" t="e">
        <f>+VLOOKUP(O6697,'Hàng trả'!#REF!,2,0)</f>
        <v>#REF!</v>
      </c>
    </row>
    <row r="6698" spans="1:18" hidden="1" x14ac:dyDescent="0.3">
      <c r="A6698" s="10">
        <v>11</v>
      </c>
      <c r="B6698" s="64"/>
      <c r="C6698" s="6" t="s">
        <v>20657</v>
      </c>
      <c r="D6698" s="7">
        <v>44859</v>
      </c>
      <c r="E6698" s="8" t="s">
        <v>17814</v>
      </c>
      <c r="F6698" s="9">
        <v>567730</v>
      </c>
      <c r="G6698" s="8" t="s">
        <v>17662</v>
      </c>
      <c r="H6698" s="9">
        <v>59612</v>
      </c>
      <c r="I6698" s="69"/>
      <c r="J6698" s="70"/>
      <c r="K6698" s="71"/>
      <c r="L6698" s="77"/>
      <c r="M6698" s="78"/>
      <c r="N6698" t="str">
        <f t="shared" si="407"/>
        <v>48851</v>
      </c>
      <c r="O6698">
        <f t="shared" si="408"/>
        <v>48851</v>
      </c>
      <c r="P6698" s="29">
        <f t="shared" si="409"/>
        <v>567730</v>
      </c>
      <c r="Q6698" t="e">
        <f>+VLOOKUP(O6698,'Bảng kê HĐ 2022'!N$1912:R$4434,4,0)</f>
        <v>#N/A</v>
      </c>
      <c r="R6698" t="e">
        <f>+VLOOKUP(O6698,'Hàng trả'!#REF!,2,0)</f>
        <v>#REF!</v>
      </c>
    </row>
    <row r="6699" spans="1:18" hidden="1" x14ac:dyDescent="0.3">
      <c r="A6699" s="10">
        <v>11</v>
      </c>
      <c r="B6699" s="64"/>
      <c r="C6699" s="6" t="s">
        <v>20658</v>
      </c>
      <c r="D6699" s="7">
        <v>44838</v>
      </c>
      <c r="E6699" s="8" t="s">
        <v>20142</v>
      </c>
      <c r="F6699" s="9">
        <v>1595954</v>
      </c>
      <c r="G6699" s="8" t="s">
        <v>17662</v>
      </c>
      <c r="H6699" s="9">
        <v>167575</v>
      </c>
      <c r="I6699" s="69"/>
      <c r="J6699" s="70"/>
      <c r="K6699" s="71"/>
      <c r="L6699" s="77"/>
      <c r="M6699" s="78"/>
      <c r="N6699" t="str">
        <f t="shared" si="407"/>
        <v>45821</v>
      </c>
      <c r="O6699">
        <f t="shared" si="408"/>
        <v>45821</v>
      </c>
      <c r="P6699" s="29">
        <f t="shared" si="409"/>
        <v>1595954</v>
      </c>
      <c r="Q6699" t="e">
        <f>+VLOOKUP(O6699,'Bảng kê HĐ 2022'!N$1912:R$4434,4,0)</f>
        <v>#N/A</v>
      </c>
      <c r="R6699" t="e">
        <f>+VLOOKUP(O6699,'Hàng trả'!#REF!,2,0)</f>
        <v>#REF!</v>
      </c>
    </row>
    <row r="6700" spans="1:18" hidden="1" x14ac:dyDescent="0.3">
      <c r="A6700" s="10">
        <v>11</v>
      </c>
      <c r="B6700" s="64"/>
      <c r="C6700" s="6" t="s">
        <v>20659</v>
      </c>
      <c r="D6700" s="7">
        <v>44863</v>
      </c>
      <c r="E6700" s="8" t="s">
        <v>20258</v>
      </c>
      <c r="F6700" s="9">
        <v>968932</v>
      </c>
      <c r="G6700" s="8" t="s">
        <v>17662</v>
      </c>
      <c r="H6700" s="9">
        <v>101738</v>
      </c>
      <c r="I6700" s="69"/>
      <c r="J6700" s="70"/>
      <c r="K6700" s="71"/>
      <c r="L6700" s="77"/>
      <c r="M6700" s="78"/>
      <c r="N6700" t="str">
        <f t="shared" si="407"/>
        <v>49414</v>
      </c>
      <c r="O6700">
        <f t="shared" si="408"/>
        <v>49414</v>
      </c>
      <c r="P6700" s="29">
        <f t="shared" si="409"/>
        <v>968932</v>
      </c>
      <c r="Q6700" t="e">
        <f>+VLOOKUP(O6700,'Bảng kê HĐ 2022'!N$1912:R$4434,4,0)</f>
        <v>#N/A</v>
      </c>
      <c r="R6700" t="e">
        <f>+VLOOKUP(O6700,'Hàng trả'!#REF!,2,0)</f>
        <v>#REF!</v>
      </c>
    </row>
    <row r="6701" spans="1:18" hidden="1" x14ac:dyDescent="0.3">
      <c r="A6701" s="10">
        <v>11</v>
      </c>
      <c r="B6701" s="64"/>
      <c r="C6701" s="6" t="s">
        <v>20660</v>
      </c>
      <c r="D6701" s="7">
        <v>44851</v>
      </c>
      <c r="E6701" s="8" t="s">
        <v>17814</v>
      </c>
      <c r="F6701" s="9">
        <v>419799</v>
      </c>
      <c r="G6701" s="8" t="s">
        <v>17662</v>
      </c>
      <c r="H6701" s="9">
        <v>44079</v>
      </c>
      <c r="I6701" s="69"/>
      <c r="J6701" s="70"/>
      <c r="K6701" s="71"/>
      <c r="L6701" s="77"/>
      <c r="M6701" s="78"/>
      <c r="N6701" t="str">
        <f t="shared" si="407"/>
        <v>47879</v>
      </c>
      <c r="O6701">
        <f t="shared" si="408"/>
        <v>47879</v>
      </c>
      <c r="P6701" s="29">
        <f t="shared" si="409"/>
        <v>419799</v>
      </c>
      <c r="Q6701" t="e">
        <f>+VLOOKUP(O6701,'Bảng kê HĐ 2022'!N$1912:R$4434,4,0)</f>
        <v>#N/A</v>
      </c>
      <c r="R6701" t="e">
        <f>+VLOOKUP(O6701,'Hàng trả'!#REF!,2,0)</f>
        <v>#REF!</v>
      </c>
    </row>
    <row r="6702" spans="1:18" hidden="1" x14ac:dyDescent="0.3">
      <c r="A6702" s="10">
        <v>11</v>
      </c>
      <c r="B6702" s="65"/>
      <c r="C6702" s="6" t="s">
        <v>20661</v>
      </c>
      <c r="D6702" s="7">
        <v>44852</v>
      </c>
      <c r="E6702" s="8" t="s">
        <v>20142</v>
      </c>
      <c r="F6702" s="9">
        <v>419799</v>
      </c>
      <c r="G6702" s="8" t="s">
        <v>17662</v>
      </c>
      <c r="H6702" s="9">
        <v>44079</v>
      </c>
      <c r="I6702" s="72"/>
      <c r="J6702" s="73"/>
      <c r="K6702" s="74"/>
      <c r="L6702" s="79"/>
      <c r="M6702" s="80"/>
      <c r="N6702" t="str">
        <f t="shared" si="407"/>
        <v>47942</v>
      </c>
      <c r="O6702">
        <f t="shared" si="408"/>
        <v>47942</v>
      </c>
      <c r="P6702" s="29">
        <f t="shared" si="409"/>
        <v>419799</v>
      </c>
      <c r="Q6702" t="e">
        <f>+VLOOKUP(O6702,'Bảng kê HĐ 2022'!N$1912:R$4434,4,0)</f>
        <v>#N/A</v>
      </c>
      <c r="R6702" t="e">
        <f>+VLOOKUP(O6702,'Hàng trả'!#REF!,2,0)</f>
        <v>#REF!</v>
      </c>
    </row>
    <row r="6703" spans="1:18" hidden="1" x14ac:dyDescent="0.3">
      <c r="A6703" s="10">
        <v>11</v>
      </c>
      <c r="B6703" s="63" t="s">
        <v>20662</v>
      </c>
      <c r="C6703" s="6" t="s">
        <v>20663</v>
      </c>
      <c r="D6703" s="7">
        <v>44840</v>
      </c>
      <c r="E6703" s="8" t="s">
        <v>20274</v>
      </c>
      <c r="F6703" s="9">
        <v>656757</v>
      </c>
      <c r="G6703" s="8" t="s">
        <v>17662</v>
      </c>
      <c r="H6703" s="9">
        <v>68960</v>
      </c>
      <c r="I6703" s="66">
        <v>946250</v>
      </c>
      <c r="J6703" s="67"/>
      <c r="K6703" s="68"/>
      <c r="L6703" s="75" t="s">
        <v>10189</v>
      </c>
      <c r="M6703" s="76"/>
      <c r="N6703" t="str">
        <f t="shared" si="407"/>
        <v>46138</v>
      </c>
      <c r="O6703">
        <f t="shared" si="408"/>
        <v>46138</v>
      </c>
      <c r="P6703" s="29">
        <f t="shared" si="409"/>
        <v>656757</v>
      </c>
      <c r="Q6703" t="e">
        <f>+VLOOKUP(O6703,'Bảng kê HĐ 2022'!N$1912:R$4434,4,0)</f>
        <v>#N/A</v>
      </c>
      <c r="R6703" t="e">
        <f>+VLOOKUP(O6703,'Hàng trả'!#REF!,2,0)</f>
        <v>#REF!</v>
      </c>
    </row>
    <row r="6704" spans="1:18" hidden="1" x14ac:dyDescent="0.3">
      <c r="A6704" s="10">
        <v>11</v>
      </c>
      <c r="B6704" s="65"/>
      <c r="C6704" s="6" t="s">
        <v>20664</v>
      </c>
      <c r="D6704" s="7">
        <v>44862</v>
      </c>
      <c r="E6704" s="8" t="s">
        <v>20274</v>
      </c>
      <c r="F6704" s="9">
        <v>400506</v>
      </c>
      <c r="G6704" s="8" t="s">
        <v>17662</v>
      </c>
      <c r="H6704" s="9">
        <v>42053</v>
      </c>
      <c r="I6704" s="72"/>
      <c r="J6704" s="73"/>
      <c r="K6704" s="74"/>
      <c r="L6704" s="79"/>
      <c r="M6704" s="80"/>
      <c r="N6704" t="str">
        <f t="shared" si="407"/>
        <v>49332</v>
      </c>
      <c r="O6704">
        <f t="shared" si="408"/>
        <v>49332</v>
      </c>
      <c r="P6704" s="29">
        <f t="shared" si="409"/>
        <v>400506</v>
      </c>
      <c r="Q6704" t="e">
        <f>+VLOOKUP(O6704,'Bảng kê HĐ 2022'!N$1912:R$4434,4,0)</f>
        <v>#N/A</v>
      </c>
      <c r="R6704" t="e">
        <f>+VLOOKUP(O6704,'Hàng trả'!#REF!,2,0)</f>
        <v>#REF!</v>
      </c>
    </row>
    <row r="6705" spans="1:18" hidden="1" x14ac:dyDescent="0.3">
      <c r="A6705" s="10">
        <v>11</v>
      </c>
      <c r="B6705" s="63" t="s">
        <v>20773</v>
      </c>
      <c r="C6705" s="6" t="s">
        <v>20774</v>
      </c>
      <c r="D6705" s="7">
        <v>44837</v>
      </c>
      <c r="E6705" s="8" t="s">
        <v>12432</v>
      </c>
      <c r="F6705" s="9">
        <v>4141228</v>
      </c>
      <c r="G6705" s="8" t="s">
        <v>17662</v>
      </c>
      <c r="H6705" s="9">
        <v>434829</v>
      </c>
      <c r="I6705" s="66">
        <v>13389706</v>
      </c>
      <c r="J6705" s="67"/>
      <c r="K6705" s="68"/>
      <c r="L6705" s="75" t="s">
        <v>10465</v>
      </c>
      <c r="M6705" s="76"/>
      <c r="N6705" t="str">
        <f t="shared" si="407"/>
        <v>45735</v>
      </c>
      <c r="O6705">
        <f t="shared" si="408"/>
        <v>45735</v>
      </c>
      <c r="P6705" s="29">
        <f t="shared" si="409"/>
        <v>4141228</v>
      </c>
      <c r="Q6705" t="e">
        <f>+VLOOKUP(O6705,'Bảng kê HĐ 2022'!N$1912:R$4434,4,0)</f>
        <v>#N/A</v>
      </c>
      <c r="R6705" t="e">
        <f>+VLOOKUP(O6705,'Hàng trả'!#REF!,2,0)</f>
        <v>#REF!</v>
      </c>
    </row>
    <row r="6706" spans="1:18" hidden="1" x14ac:dyDescent="0.3">
      <c r="A6706" s="10">
        <v>11</v>
      </c>
      <c r="B6706" s="64"/>
      <c r="C6706" s="6" t="s">
        <v>20775</v>
      </c>
      <c r="D6706" s="7">
        <v>44852</v>
      </c>
      <c r="E6706" s="8" t="s">
        <v>12432</v>
      </c>
      <c r="F6706" s="9">
        <v>6045980</v>
      </c>
      <c r="G6706" s="8" t="s">
        <v>17662</v>
      </c>
      <c r="H6706" s="9">
        <v>634828</v>
      </c>
      <c r="I6706" s="69"/>
      <c r="J6706" s="70"/>
      <c r="K6706" s="71"/>
      <c r="L6706" s="77"/>
      <c r="M6706" s="78"/>
      <c r="N6706" t="str">
        <f t="shared" si="407"/>
        <v>48004</v>
      </c>
      <c r="O6706">
        <f t="shared" si="408"/>
        <v>48004</v>
      </c>
      <c r="P6706" s="29">
        <f t="shared" si="409"/>
        <v>6045980</v>
      </c>
      <c r="Q6706" t="e">
        <f>+VLOOKUP(O6706,'Bảng kê HĐ 2022'!N$1912:R$4434,4,0)</f>
        <v>#N/A</v>
      </c>
      <c r="R6706" t="e">
        <f>+VLOOKUP(O6706,'Hàng trả'!#REF!,2,0)</f>
        <v>#REF!</v>
      </c>
    </row>
    <row r="6707" spans="1:18" hidden="1" x14ac:dyDescent="0.3">
      <c r="A6707" s="10">
        <v>11</v>
      </c>
      <c r="B6707" s="64"/>
      <c r="C6707" s="6" t="s">
        <v>20776</v>
      </c>
      <c r="D6707" s="7">
        <v>44858</v>
      </c>
      <c r="E6707" s="8" t="s">
        <v>12432</v>
      </c>
      <c r="F6707" s="9">
        <v>3031965</v>
      </c>
      <c r="G6707" s="8" t="s">
        <v>17662</v>
      </c>
      <c r="H6707" s="9">
        <v>318356</v>
      </c>
      <c r="I6707" s="69"/>
      <c r="J6707" s="70"/>
      <c r="K6707" s="71"/>
      <c r="L6707" s="77"/>
      <c r="M6707" s="78"/>
      <c r="N6707" t="str">
        <f t="shared" si="407"/>
        <v>48728</v>
      </c>
      <c r="O6707">
        <f t="shared" si="408"/>
        <v>48728</v>
      </c>
      <c r="P6707" s="29">
        <f t="shared" si="409"/>
        <v>3031965</v>
      </c>
      <c r="Q6707" t="e">
        <f>+VLOOKUP(O6707,'Bảng kê HĐ 2022'!N$1912:R$4434,4,0)</f>
        <v>#N/A</v>
      </c>
      <c r="R6707" t="e">
        <f>+VLOOKUP(O6707,'Hàng trả'!#REF!,2,0)</f>
        <v>#REF!</v>
      </c>
    </row>
    <row r="6708" spans="1:18" hidden="1" x14ac:dyDescent="0.3">
      <c r="A6708" s="10">
        <v>11</v>
      </c>
      <c r="B6708" s="65"/>
      <c r="C6708" s="6" t="s">
        <v>20777</v>
      </c>
      <c r="D6708" s="7">
        <v>44844</v>
      </c>
      <c r="E6708" s="8" t="s">
        <v>12432</v>
      </c>
      <c r="F6708" s="9">
        <v>1741392</v>
      </c>
      <c r="G6708" s="8" t="s">
        <v>17662</v>
      </c>
      <c r="H6708" s="9">
        <v>182846</v>
      </c>
      <c r="I6708" s="72"/>
      <c r="J6708" s="73"/>
      <c r="K6708" s="74"/>
      <c r="L6708" s="79"/>
      <c r="M6708" s="80"/>
      <c r="N6708" t="str">
        <f t="shared" si="407"/>
        <v>46928</v>
      </c>
      <c r="O6708">
        <f t="shared" si="408"/>
        <v>46928</v>
      </c>
      <c r="P6708" s="29">
        <f t="shared" si="409"/>
        <v>1741392</v>
      </c>
      <c r="Q6708" t="e">
        <f>+VLOOKUP(O6708,'Bảng kê HĐ 2022'!N$1912:R$4434,4,0)</f>
        <v>#N/A</v>
      </c>
      <c r="R6708" t="e">
        <f>+VLOOKUP(O6708,'Hàng trả'!#REF!,2,0)</f>
        <v>#REF!</v>
      </c>
    </row>
    <row r="6709" spans="1:18" hidden="1" x14ac:dyDescent="0.3">
      <c r="A6709" s="10">
        <v>11</v>
      </c>
      <c r="B6709" s="63" t="s">
        <v>20781</v>
      </c>
      <c r="C6709" s="6" t="s">
        <v>20782</v>
      </c>
      <c r="D6709" s="7">
        <v>44841</v>
      </c>
      <c r="E6709" s="8" t="s">
        <v>12430</v>
      </c>
      <c r="F6709" s="9">
        <v>1404016</v>
      </c>
      <c r="G6709" s="8" t="s">
        <v>17662</v>
      </c>
      <c r="H6709" s="9">
        <v>147422</v>
      </c>
      <c r="I6709" s="66">
        <v>8243443</v>
      </c>
      <c r="J6709" s="67"/>
      <c r="K6709" s="68"/>
      <c r="L6709" s="75" t="s">
        <v>10476</v>
      </c>
      <c r="M6709" s="76"/>
      <c r="N6709" t="str">
        <f t="shared" si="407"/>
        <v>46708</v>
      </c>
      <c r="O6709">
        <f t="shared" si="408"/>
        <v>46708</v>
      </c>
      <c r="P6709" s="29">
        <f t="shared" si="409"/>
        <v>1404016</v>
      </c>
      <c r="Q6709" t="e">
        <f>+VLOOKUP(O6709,'Bảng kê HĐ 2022'!N$1912:R$4434,4,0)</f>
        <v>#N/A</v>
      </c>
      <c r="R6709" t="e">
        <f>+VLOOKUP(O6709,'Hàng trả'!#REF!,2,0)</f>
        <v>#REF!</v>
      </c>
    </row>
    <row r="6710" spans="1:18" hidden="1" x14ac:dyDescent="0.3">
      <c r="A6710" s="10">
        <v>11</v>
      </c>
      <c r="B6710" s="64"/>
      <c r="C6710" s="6" t="s">
        <v>20783</v>
      </c>
      <c r="D6710" s="7">
        <v>44854</v>
      </c>
      <c r="E6710" s="8" t="s">
        <v>12432</v>
      </c>
      <c r="F6710" s="9">
        <v>2929066</v>
      </c>
      <c r="G6710" s="8" t="s">
        <v>17662</v>
      </c>
      <c r="H6710" s="9">
        <v>307552</v>
      </c>
      <c r="I6710" s="69"/>
      <c r="J6710" s="70"/>
      <c r="K6710" s="71"/>
      <c r="L6710" s="77"/>
      <c r="M6710" s="78"/>
      <c r="N6710" t="str">
        <f t="shared" si="407"/>
        <v>48517</v>
      </c>
      <c r="O6710">
        <f t="shared" si="408"/>
        <v>48517</v>
      </c>
      <c r="P6710" s="29">
        <f t="shared" si="409"/>
        <v>2929066</v>
      </c>
      <c r="Q6710" t="e">
        <f>+VLOOKUP(O6710,'Bảng kê HĐ 2022'!N$1912:R$4434,4,0)</f>
        <v>#N/A</v>
      </c>
      <c r="R6710" t="e">
        <f>+VLOOKUP(O6710,'Hàng trả'!#REF!,2,0)</f>
        <v>#REF!</v>
      </c>
    </row>
    <row r="6711" spans="1:18" hidden="1" x14ac:dyDescent="0.3">
      <c r="A6711" s="10">
        <v>11</v>
      </c>
      <c r="B6711" s="64"/>
      <c r="C6711" s="6" t="s">
        <v>20784</v>
      </c>
      <c r="D6711" s="7">
        <v>44858</v>
      </c>
      <c r="E6711" s="8" t="s">
        <v>12432</v>
      </c>
      <c r="F6711" s="9">
        <v>3164006</v>
      </c>
      <c r="G6711" s="8" t="s">
        <v>17662</v>
      </c>
      <c r="H6711" s="9">
        <v>332221</v>
      </c>
      <c r="I6711" s="69"/>
      <c r="J6711" s="70"/>
      <c r="K6711" s="71"/>
      <c r="L6711" s="77"/>
      <c r="M6711" s="78"/>
      <c r="N6711" t="str">
        <f t="shared" si="407"/>
        <v>48726</v>
      </c>
      <c r="O6711">
        <f t="shared" si="408"/>
        <v>48726</v>
      </c>
      <c r="P6711" s="29">
        <f t="shared" si="409"/>
        <v>3164006</v>
      </c>
      <c r="Q6711" t="e">
        <f>+VLOOKUP(O6711,'Bảng kê HĐ 2022'!N$1912:R$4434,4,0)</f>
        <v>#N/A</v>
      </c>
      <c r="R6711" t="e">
        <f>+VLOOKUP(O6711,'Hàng trả'!#REF!,2,0)</f>
        <v>#REF!</v>
      </c>
    </row>
    <row r="6712" spans="1:18" hidden="1" x14ac:dyDescent="0.3">
      <c r="A6712" s="10">
        <v>11</v>
      </c>
      <c r="B6712" s="65"/>
      <c r="C6712" s="6" t="s">
        <v>20785</v>
      </c>
      <c r="D6712" s="7">
        <v>44846</v>
      </c>
      <c r="E6712" s="8" t="s">
        <v>12432</v>
      </c>
      <c r="F6712" s="9">
        <v>1713463</v>
      </c>
      <c r="G6712" s="8" t="s">
        <v>17662</v>
      </c>
      <c r="H6712" s="9">
        <v>179914</v>
      </c>
      <c r="I6712" s="72"/>
      <c r="J6712" s="73"/>
      <c r="K6712" s="74"/>
      <c r="L6712" s="79"/>
      <c r="M6712" s="80"/>
      <c r="N6712" t="str">
        <f t="shared" si="407"/>
        <v>47117</v>
      </c>
      <c r="O6712">
        <f t="shared" si="408"/>
        <v>47117</v>
      </c>
      <c r="P6712" s="29">
        <f t="shared" si="409"/>
        <v>1713463</v>
      </c>
      <c r="Q6712" t="e">
        <f>+VLOOKUP(O6712,'Bảng kê HĐ 2022'!N$1912:R$4434,4,0)</f>
        <v>#N/A</v>
      </c>
      <c r="R6712" t="e">
        <f>+VLOOKUP(O6712,'Hàng trả'!#REF!,2,0)</f>
        <v>#REF!</v>
      </c>
    </row>
    <row r="6713" spans="1:18" hidden="1" x14ac:dyDescent="0.3">
      <c r="A6713" s="10">
        <v>11</v>
      </c>
      <c r="B6713" s="63" t="s">
        <v>20786</v>
      </c>
      <c r="C6713" s="6" t="s">
        <v>20787</v>
      </c>
      <c r="D6713" s="7">
        <v>44844</v>
      </c>
      <c r="E6713" s="8" t="s">
        <v>12432</v>
      </c>
      <c r="F6713" s="9">
        <v>3649331</v>
      </c>
      <c r="G6713" s="8" t="s">
        <v>17662</v>
      </c>
      <c r="H6713" s="9">
        <v>383180</v>
      </c>
      <c r="I6713" s="66">
        <v>17688776</v>
      </c>
      <c r="J6713" s="67"/>
      <c r="K6713" s="68"/>
      <c r="L6713" s="75" t="s">
        <v>10483</v>
      </c>
      <c r="M6713" s="76"/>
      <c r="N6713" t="str">
        <f t="shared" si="407"/>
        <v>46983</v>
      </c>
      <c r="O6713">
        <f t="shared" si="408"/>
        <v>46983</v>
      </c>
      <c r="P6713" s="29">
        <f t="shared" si="409"/>
        <v>3649331</v>
      </c>
      <c r="Q6713" t="e">
        <f>+VLOOKUP(O6713,'Bảng kê HĐ 2022'!N$1912:R$4434,4,0)</f>
        <v>#N/A</v>
      </c>
      <c r="R6713" t="e">
        <f>+VLOOKUP(O6713,'Hàng trả'!#REF!,2,0)</f>
        <v>#REF!</v>
      </c>
    </row>
    <row r="6714" spans="1:18" hidden="1" x14ac:dyDescent="0.3">
      <c r="A6714" s="10">
        <v>11</v>
      </c>
      <c r="B6714" s="64"/>
      <c r="C6714" s="6" t="s">
        <v>20788</v>
      </c>
      <c r="D6714" s="7">
        <v>44863</v>
      </c>
      <c r="E6714" s="8" t="s">
        <v>12432</v>
      </c>
      <c r="F6714" s="9">
        <v>4275839</v>
      </c>
      <c r="G6714" s="8" t="s">
        <v>17662</v>
      </c>
      <c r="H6714" s="9">
        <v>448963</v>
      </c>
      <c r="I6714" s="69"/>
      <c r="J6714" s="70"/>
      <c r="K6714" s="71"/>
      <c r="L6714" s="77"/>
      <c r="M6714" s="78"/>
      <c r="N6714" t="str">
        <f t="shared" si="407"/>
        <v>49380</v>
      </c>
      <c r="O6714">
        <f t="shared" si="408"/>
        <v>49380</v>
      </c>
      <c r="P6714" s="29">
        <f t="shared" si="409"/>
        <v>4275839</v>
      </c>
      <c r="Q6714" t="e">
        <f>+VLOOKUP(O6714,'Bảng kê HĐ 2022'!N$1912:R$4434,4,0)</f>
        <v>#N/A</v>
      </c>
      <c r="R6714" t="e">
        <f>+VLOOKUP(O6714,'Hàng trả'!#REF!,2,0)</f>
        <v>#REF!</v>
      </c>
    </row>
    <row r="6715" spans="1:18" hidden="1" x14ac:dyDescent="0.3">
      <c r="A6715" s="10">
        <v>11</v>
      </c>
      <c r="B6715" s="64"/>
      <c r="C6715" s="6" t="s">
        <v>20789</v>
      </c>
      <c r="D6715" s="7">
        <v>44849</v>
      </c>
      <c r="E6715" s="8" t="s">
        <v>12430</v>
      </c>
      <c r="F6715" s="9">
        <v>2788652</v>
      </c>
      <c r="G6715" s="8" t="s">
        <v>17662</v>
      </c>
      <c r="H6715" s="9">
        <v>292808</v>
      </c>
      <c r="I6715" s="69"/>
      <c r="J6715" s="70"/>
      <c r="K6715" s="71"/>
      <c r="L6715" s="77"/>
      <c r="M6715" s="78"/>
      <c r="N6715" t="str">
        <f t="shared" si="407"/>
        <v>47741</v>
      </c>
      <c r="O6715">
        <f t="shared" si="408"/>
        <v>47741</v>
      </c>
      <c r="P6715" s="29">
        <f t="shared" si="409"/>
        <v>2788652</v>
      </c>
      <c r="Q6715" t="e">
        <f>+VLOOKUP(O6715,'Bảng kê HĐ 2022'!N$1912:R$4434,4,0)</f>
        <v>#N/A</v>
      </c>
      <c r="R6715" t="e">
        <f>+VLOOKUP(O6715,'Hàng trả'!#REF!,2,0)</f>
        <v>#REF!</v>
      </c>
    </row>
    <row r="6716" spans="1:18" hidden="1" x14ac:dyDescent="0.3">
      <c r="A6716" s="10">
        <v>11</v>
      </c>
      <c r="B6716" s="64"/>
      <c r="C6716" s="6" t="s">
        <v>20790</v>
      </c>
      <c r="D6716" s="7">
        <v>44838</v>
      </c>
      <c r="E6716" s="8" t="s">
        <v>12432</v>
      </c>
      <c r="F6716" s="9">
        <v>4217994</v>
      </c>
      <c r="G6716" s="8" t="s">
        <v>17662</v>
      </c>
      <c r="H6716" s="9">
        <v>442889</v>
      </c>
      <c r="I6716" s="69"/>
      <c r="J6716" s="70"/>
      <c r="K6716" s="71"/>
      <c r="L6716" s="77"/>
      <c r="M6716" s="78"/>
      <c r="N6716" t="str">
        <f t="shared" si="407"/>
        <v>45873</v>
      </c>
      <c r="O6716">
        <f t="shared" si="408"/>
        <v>45873</v>
      </c>
      <c r="P6716" s="29">
        <f t="shared" si="409"/>
        <v>4217994</v>
      </c>
      <c r="Q6716" t="e">
        <f>+VLOOKUP(O6716,'Bảng kê HĐ 2022'!N$1912:R$4434,4,0)</f>
        <v>#N/A</v>
      </c>
      <c r="R6716" t="e">
        <f>+VLOOKUP(O6716,'Hàng trả'!#REF!,2,0)</f>
        <v>#REF!</v>
      </c>
    </row>
    <row r="6717" spans="1:18" hidden="1" x14ac:dyDescent="0.3">
      <c r="A6717" s="10">
        <v>11</v>
      </c>
      <c r="B6717" s="65"/>
      <c r="C6717" s="6" t="s">
        <v>20791</v>
      </c>
      <c r="D6717" s="7">
        <v>44854</v>
      </c>
      <c r="E6717" s="8" t="s">
        <v>12432</v>
      </c>
      <c r="F6717" s="9">
        <v>4832179</v>
      </c>
      <c r="G6717" s="8" t="s">
        <v>17662</v>
      </c>
      <c r="H6717" s="9">
        <v>507379</v>
      </c>
      <c r="I6717" s="72"/>
      <c r="J6717" s="73"/>
      <c r="K6717" s="74"/>
      <c r="L6717" s="79"/>
      <c r="M6717" s="80"/>
      <c r="N6717" t="str">
        <f t="shared" si="407"/>
        <v>48570</v>
      </c>
      <c r="O6717">
        <f t="shared" si="408"/>
        <v>48570</v>
      </c>
      <c r="P6717" s="29">
        <f t="shared" si="409"/>
        <v>4832179</v>
      </c>
      <c r="Q6717" t="e">
        <f>+VLOOKUP(O6717,'Bảng kê HĐ 2022'!N$1912:R$4434,4,0)</f>
        <v>#N/A</v>
      </c>
      <c r="R6717" t="e">
        <f>+VLOOKUP(O6717,'Hàng trả'!#REF!,2,0)</f>
        <v>#REF!</v>
      </c>
    </row>
    <row r="6718" spans="1:18" hidden="1" x14ac:dyDescent="0.3">
      <c r="A6718" s="10">
        <v>11</v>
      </c>
      <c r="B6718" s="63" t="s">
        <v>20792</v>
      </c>
      <c r="C6718" s="6" t="s">
        <v>20793</v>
      </c>
      <c r="D6718" s="7">
        <v>44851</v>
      </c>
      <c r="E6718" s="8" t="s">
        <v>12430</v>
      </c>
      <c r="F6718" s="9">
        <v>682798</v>
      </c>
      <c r="G6718" s="8" t="s">
        <v>17662</v>
      </c>
      <c r="H6718" s="9">
        <v>71694</v>
      </c>
      <c r="I6718" s="66">
        <v>2427531</v>
      </c>
      <c r="J6718" s="67"/>
      <c r="K6718" s="68"/>
      <c r="L6718" s="75" t="s">
        <v>10489</v>
      </c>
      <c r="M6718" s="76"/>
      <c r="N6718" t="str">
        <f t="shared" si="407"/>
        <v>47773</v>
      </c>
      <c r="O6718">
        <f t="shared" si="408"/>
        <v>47773</v>
      </c>
      <c r="P6718" s="29">
        <f t="shared" si="409"/>
        <v>682798</v>
      </c>
      <c r="Q6718" t="e">
        <f>+VLOOKUP(O6718,'Bảng kê HĐ 2022'!N$1912:R$4434,4,0)</f>
        <v>#N/A</v>
      </c>
      <c r="R6718" t="e">
        <f>+VLOOKUP(O6718,'Hàng trả'!#REF!,2,0)</f>
        <v>#REF!</v>
      </c>
    </row>
    <row r="6719" spans="1:18" hidden="1" x14ac:dyDescent="0.3">
      <c r="A6719" s="10">
        <v>11</v>
      </c>
      <c r="B6719" s="64"/>
      <c r="C6719" s="6" t="s">
        <v>20794</v>
      </c>
      <c r="D6719" s="7">
        <v>44863</v>
      </c>
      <c r="E6719" s="8" t="s">
        <v>12432</v>
      </c>
      <c r="F6719" s="9">
        <v>855168</v>
      </c>
      <c r="G6719" s="8" t="s">
        <v>17662</v>
      </c>
      <c r="H6719" s="9">
        <v>89793</v>
      </c>
      <c r="I6719" s="69"/>
      <c r="J6719" s="70"/>
      <c r="K6719" s="71"/>
      <c r="L6719" s="77"/>
      <c r="M6719" s="78"/>
      <c r="N6719" t="str">
        <f t="shared" si="407"/>
        <v>49420</v>
      </c>
      <c r="O6719">
        <f t="shared" si="408"/>
        <v>49420</v>
      </c>
      <c r="P6719" s="29">
        <f t="shared" si="409"/>
        <v>855168</v>
      </c>
      <c r="Q6719" t="e">
        <f>+VLOOKUP(O6719,'Bảng kê HĐ 2022'!N$1912:R$4434,4,0)</f>
        <v>#N/A</v>
      </c>
      <c r="R6719" t="e">
        <f>+VLOOKUP(O6719,'Hàng trả'!#REF!,2,0)</f>
        <v>#REF!</v>
      </c>
    </row>
    <row r="6720" spans="1:18" hidden="1" x14ac:dyDescent="0.3">
      <c r="A6720" s="10">
        <v>11</v>
      </c>
      <c r="B6720" s="65"/>
      <c r="C6720" s="6" t="s">
        <v>20795</v>
      </c>
      <c r="D6720" s="7">
        <v>44835</v>
      </c>
      <c r="E6720" s="8" t="s">
        <v>12432</v>
      </c>
      <c r="F6720" s="9">
        <v>1174359</v>
      </c>
      <c r="G6720" s="8" t="s">
        <v>17662</v>
      </c>
      <c r="H6720" s="9">
        <v>123308</v>
      </c>
      <c r="I6720" s="72"/>
      <c r="J6720" s="73"/>
      <c r="K6720" s="74"/>
      <c r="L6720" s="79"/>
      <c r="M6720" s="80"/>
      <c r="N6720" t="str">
        <f t="shared" si="407"/>
        <v>45702</v>
      </c>
      <c r="O6720">
        <f t="shared" si="408"/>
        <v>45702</v>
      </c>
      <c r="P6720" s="29">
        <f t="shared" si="409"/>
        <v>1174359</v>
      </c>
      <c r="Q6720" t="e">
        <f>+VLOOKUP(O6720,'Bảng kê HĐ 2022'!N$1912:R$4434,4,0)</f>
        <v>#N/A</v>
      </c>
      <c r="R6720" t="e">
        <f>+VLOOKUP(O6720,'Hàng trả'!#REF!,2,0)</f>
        <v>#REF!</v>
      </c>
    </row>
    <row r="6721" spans="1:18" hidden="1" x14ac:dyDescent="0.3">
      <c r="A6721" s="10">
        <v>11</v>
      </c>
      <c r="B6721" s="63" t="s">
        <v>20796</v>
      </c>
      <c r="C6721" s="6" t="s">
        <v>20797</v>
      </c>
      <c r="D6721" s="7">
        <v>44845</v>
      </c>
      <c r="E6721" s="8" t="s">
        <v>12432</v>
      </c>
      <c r="F6721" s="9">
        <v>1595954</v>
      </c>
      <c r="G6721" s="8" t="s">
        <v>17662</v>
      </c>
      <c r="H6721" s="9">
        <v>167575</v>
      </c>
      <c r="I6721" s="66">
        <v>3211649</v>
      </c>
      <c r="J6721" s="67"/>
      <c r="K6721" s="68"/>
      <c r="L6721" s="75" t="s">
        <v>13637</v>
      </c>
      <c r="M6721" s="76"/>
      <c r="N6721" t="str">
        <f t="shared" si="407"/>
        <v>47030</v>
      </c>
      <c r="O6721">
        <f t="shared" si="408"/>
        <v>47030</v>
      </c>
      <c r="P6721" s="29">
        <f t="shared" si="409"/>
        <v>1595954</v>
      </c>
      <c r="Q6721" t="e">
        <f>+VLOOKUP(O6721,'Bảng kê HĐ 2022'!N$1912:R$4434,4,0)</f>
        <v>#N/A</v>
      </c>
      <c r="R6721" t="e">
        <f>+VLOOKUP(O6721,'Hàng trả'!#REF!,2,0)</f>
        <v>#REF!</v>
      </c>
    </row>
    <row r="6722" spans="1:18" hidden="1" x14ac:dyDescent="0.3">
      <c r="A6722" s="10">
        <v>11</v>
      </c>
      <c r="B6722" s="65"/>
      <c r="C6722" s="6" t="s">
        <v>20798</v>
      </c>
      <c r="D6722" s="7">
        <v>44859</v>
      </c>
      <c r="E6722" s="8" t="s">
        <v>12432</v>
      </c>
      <c r="F6722" s="9">
        <v>1992481</v>
      </c>
      <c r="G6722" s="8" t="s">
        <v>17662</v>
      </c>
      <c r="H6722" s="9">
        <v>209211</v>
      </c>
      <c r="I6722" s="72"/>
      <c r="J6722" s="73"/>
      <c r="K6722" s="74"/>
      <c r="L6722" s="79"/>
      <c r="M6722" s="80"/>
      <c r="N6722" t="str">
        <f t="shared" si="407"/>
        <v>48828</v>
      </c>
      <c r="O6722">
        <f t="shared" si="408"/>
        <v>48828</v>
      </c>
      <c r="P6722" s="29">
        <f t="shared" si="409"/>
        <v>1992481</v>
      </c>
      <c r="Q6722" t="e">
        <f>+VLOOKUP(O6722,'Bảng kê HĐ 2022'!N$1912:R$4434,4,0)</f>
        <v>#N/A</v>
      </c>
      <c r="R6722" t="e">
        <f>+VLOOKUP(O6722,'Hàng trả'!#REF!,2,0)</f>
        <v>#REF!</v>
      </c>
    </row>
    <row r="6723" spans="1:18" hidden="1" x14ac:dyDescent="0.3">
      <c r="A6723" s="10">
        <v>11</v>
      </c>
      <c r="B6723" s="5" t="s">
        <v>20799</v>
      </c>
      <c r="C6723" s="6" t="s">
        <v>20800</v>
      </c>
      <c r="D6723" s="7">
        <v>44859</v>
      </c>
      <c r="E6723" s="8" t="s">
        <v>12430</v>
      </c>
      <c r="F6723" s="9">
        <v>674096</v>
      </c>
      <c r="G6723" s="8" t="s">
        <v>17662</v>
      </c>
      <c r="H6723" s="9">
        <v>70780</v>
      </c>
      <c r="I6723" s="93">
        <v>603316</v>
      </c>
      <c r="J6723" s="94"/>
      <c r="K6723" s="95"/>
      <c r="L6723" s="96" t="s">
        <v>10495</v>
      </c>
      <c r="M6723" s="97"/>
      <c r="N6723" t="str">
        <f t="shared" si="407"/>
        <v>48827</v>
      </c>
      <c r="O6723">
        <f t="shared" si="408"/>
        <v>48827</v>
      </c>
      <c r="P6723" s="29">
        <f t="shared" si="409"/>
        <v>674096</v>
      </c>
      <c r="Q6723" t="e">
        <f>+VLOOKUP(O6723,'Bảng kê HĐ 2022'!N$1912:R$4434,4,0)</f>
        <v>#N/A</v>
      </c>
      <c r="R6723" t="e">
        <f>+VLOOKUP(O6723,'Hàng trả'!#REF!,2,0)</f>
        <v>#REF!</v>
      </c>
    </row>
    <row r="6724" spans="1:18" hidden="1" x14ac:dyDescent="0.3">
      <c r="A6724" s="10">
        <v>11</v>
      </c>
      <c r="B6724" s="63" t="s">
        <v>20801</v>
      </c>
      <c r="C6724" s="6" t="s">
        <v>20802</v>
      </c>
      <c r="D6724" s="7">
        <v>44855</v>
      </c>
      <c r="E6724" s="8" t="s">
        <v>12432</v>
      </c>
      <c r="F6724" s="9">
        <v>3076412</v>
      </c>
      <c r="G6724" s="8" t="s">
        <v>17662</v>
      </c>
      <c r="H6724" s="9">
        <v>323023</v>
      </c>
      <c r="I6724" s="66">
        <v>6880709</v>
      </c>
      <c r="J6724" s="67"/>
      <c r="K6724" s="68"/>
      <c r="L6724" s="75" t="s">
        <v>13651</v>
      </c>
      <c r="M6724" s="76"/>
      <c r="N6724" t="str">
        <f t="shared" si="407"/>
        <v>48580</v>
      </c>
      <c r="O6724">
        <f t="shared" si="408"/>
        <v>48580</v>
      </c>
      <c r="P6724" s="29">
        <f t="shared" si="409"/>
        <v>3076412</v>
      </c>
      <c r="Q6724" t="e">
        <f>+VLOOKUP(O6724,'Bảng kê HĐ 2022'!N$1912:R$4434,4,0)</f>
        <v>#N/A</v>
      </c>
      <c r="R6724" t="e">
        <f>+VLOOKUP(O6724,'Hàng trả'!#REF!,2,0)</f>
        <v>#REF!</v>
      </c>
    </row>
    <row r="6725" spans="1:18" hidden="1" x14ac:dyDescent="0.3">
      <c r="A6725" s="10">
        <v>11</v>
      </c>
      <c r="B6725" s="64"/>
      <c r="C6725" s="6" t="s">
        <v>20803</v>
      </c>
      <c r="D6725" s="7">
        <v>44851</v>
      </c>
      <c r="E6725" s="8" t="s">
        <v>12432</v>
      </c>
      <c r="F6725" s="9">
        <v>1825995</v>
      </c>
      <c r="G6725" s="8" t="s">
        <v>17662</v>
      </c>
      <c r="H6725" s="9">
        <v>191729</v>
      </c>
      <c r="I6725" s="69"/>
      <c r="J6725" s="70"/>
      <c r="K6725" s="71"/>
      <c r="L6725" s="77"/>
      <c r="M6725" s="78"/>
      <c r="N6725" t="str">
        <f t="shared" si="407"/>
        <v>47779</v>
      </c>
      <c r="O6725">
        <f t="shared" si="408"/>
        <v>47779</v>
      </c>
      <c r="P6725" s="29">
        <f t="shared" si="409"/>
        <v>1825995</v>
      </c>
      <c r="Q6725" t="e">
        <f>+VLOOKUP(O6725,'Bảng kê HĐ 2022'!N$1912:R$4434,4,0)</f>
        <v>#N/A</v>
      </c>
      <c r="R6725" t="e">
        <f>+VLOOKUP(O6725,'Hàng trả'!#REF!,2,0)</f>
        <v>#REF!</v>
      </c>
    </row>
    <row r="6726" spans="1:18" hidden="1" x14ac:dyDescent="0.3">
      <c r="A6726" s="10">
        <v>11</v>
      </c>
      <c r="B6726" s="65"/>
      <c r="C6726" s="6" t="s">
        <v>20804</v>
      </c>
      <c r="D6726" s="7">
        <v>44859</v>
      </c>
      <c r="E6726" s="8" t="s">
        <v>12432</v>
      </c>
      <c r="F6726" s="9">
        <v>2785536</v>
      </c>
      <c r="G6726" s="8" t="s">
        <v>17662</v>
      </c>
      <c r="H6726" s="9">
        <v>292481</v>
      </c>
      <c r="I6726" s="72"/>
      <c r="J6726" s="73"/>
      <c r="K6726" s="74"/>
      <c r="L6726" s="79"/>
      <c r="M6726" s="80"/>
      <c r="N6726" t="str">
        <f t="shared" si="407"/>
        <v>48818</v>
      </c>
      <c r="O6726">
        <f t="shared" si="408"/>
        <v>48818</v>
      </c>
      <c r="P6726" s="29">
        <f t="shared" si="409"/>
        <v>2785536</v>
      </c>
      <c r="Q6726" t="e">
        <f>+VLOOKUP(O6726,'Bảng kê HĐ 2022'!N$1912:R$4434,4,0)</f>
        <v>#N/A</v>
      </c>
      <c r="R6726" t="e">
        <f>+VLOOKUP(O6726,'Hàng trả'!#REF!,2,0)</f>
        <v>#REF!</v>
      </c>
    </row>
    <row r="6727" spans="1:18" hidden="1" x14ac:dyDescent="0.3">
      <c r="A6727" s="10">
        <v>11</v>
      </c>
      <c r="B6727" s="63" t="s">
        <v>20805</v>
      </c>
      <c r="C6727" s="6" t="s">
        <v>20806</v>
      </c>
      <c r="D6727" s="7">
        <v>44838</v>
      </c>
      <c r="E6727" s="8" t="s">
        <v>12432</v>
      </c>
      <c r="F6727" s="9">
        <v>3569270</v>
      </c>
      <c r="G6727" s="8" t="s">
        <v>17662</v>
      </c>
      <c r="H6727" s="9">
        <v>374773</v>
      </c>
      <c r="I6727" s="66">
        <v>16794588</v>
      </c>
      <c r="J6727" s="67"/>
      <c r="K6727" s="68"/>
      <c r="L6727" s="75" t="s">
        <v>10505</v>
      </c>
      <c r="M6727" s="76"/>
      <c r="N6727" t="str">
        <f t="shared" si="407"/>
        <v>45816</v>
      </c>
      <c r="O6727">
        <f t="shared" si="408"/>
        <v>45816</v>
      </c>
      <c r="P6727" s="29">
        <f t="shared" si="409"/>
        <v>3569270</v>
      </c>
      <c r="Q6727" t="e">
        <f>+VLOOKUP(O6727,'Bảng kê HĐ 2022'!N$1912:R$4434,4,0)</f>
        <v>#N/A</v>
      </c>
      <c r="R6727" t="e">
        <f>+VLOOKUP(O6727,'Hàng trả'!#REF!,2,0)</f>
        <v>#REF!</v>
      </c>
    </row>
    <row r="6728" spans="1:18" hidden="1" x14ac:dyDescent="0.3">
      <c r="A6728" s="10">
        <v>11</v>
      </c>
      <c r="B6728" s="64"/>
      <c r="C6728" s="6" t="s">
        <v>20807</v>
      </c>
      <c r="D6728" s="7">
        <v>44852</v>
      </c>
      <c r="E6728" s="8" t="s">
        <v>12432</v>
      </c>
      <c r="F6728" s="9">
        <v>3869467</v>
      </c>
      <c r="G6728" s="8" t="s">
        <v>17662</v>
      </c>
      <c r="H6728" s="9">
        <v>406294</v>
      </c>
      <c r="I6728" s="69"/>
      <c r="J6728" s="70"/>
      <c r="K6728" s="71"/>
      <c r="L6728" s="77"/>
      <c r="M6728" s="78"/>
      <c r="N6728" t="str">
        <f t="shared" si="407"/>
        <v>48001</v>
      </c>
      <c r="O6728">
        <f t="shared" si="408"/>
        <v>48001</v>
      </c>
      <c r="P6728" s="29">
        <f t="shared" si="409"/>
        <v>3869467</v>
      </c>
      <c r="Q6728" t="e">
        <f>+VLOOKUP(O6728,'Bảng kê HĐ 2022'!N$1912:R$4434,4,0)</f>
        <v>#N/A</v>
      </c>
      <c r="R6728" t="e">
        <f>+VLOOKUP(O6728,'Hàng trả'!#REF!,2,0)</f>
        <v>#REF!</v>
      </c>
    </row>
    <row r="6729" spans="1:18" hidden="1" x14ac:dyDescent="0.3">
      <c r="A6729" s="10">
        <v>11</v>
      </c>
      <c r="B6729" s="64"/>
      <c r="C6729" s="6" t="s">
        <v>20808</v>
      </c>
      <c r="D6729" s="7">
        <v>44858</v>
      </c>
      <c r="E6729" s="8" t="s">
        <v>12432</v>
      </c>
      <c r="F6729" s="9">
        <v>2398853</v>
      </c>
      <c r="G6729" s="8" t="s">
        <v>17662</v>
      </c>
      <c r="H6729" s="9">
        <v>251880</v>
      </c>
      <c r="I6729" s="69"/>
      <c r="J6729" s="70"/>
      <c r="K6729" s="71"/>
      <c r="L6729" s="77"/>
      <c r="M6729" s="78"/>
      <c r="N6729" t="str">
        <f t="shared" ref="N6729:N6792" si="410">+RIGHT(C6729,5)</f>
        <v>48731</v>
      </c>
      <c r="O6729">
        <f t="shared" ref="O6729:O6792" si="411">+N6729*1</f>
        <v>48731</v>
      </c>
      <c r="P6729" s="29">
        <f t="shared" ref="P6729:P6792" si="412">+F6729</f>
        <v>2398853</v>
      </c>
      <c r="Q6729" t="e">
        <f>+VLOOKUP(O6729,'Bảng kê HĐ 2022'!N$1912:R$4434,4,0)</f>
        <v>#N/A</v>
      </c>
      <c r="R6729" t="e">
        <f>+VLOOKUP(O6729,'Hàng trả'!#REF!,2,0)</f>
        <v>#REF!</v>
      </c>
    </row>
    <row r="6730" spans="1:18" hidden="1" x14ac:dyDescent="0.3">
      <c r="A6730" s="10">
        <v>11</v>
      </c>
      <c r="B6730" s="64"/>
      <c r="C6730" s="6" t="s">
        <v>20809</v>
      </c>
      <c r="D6730" s="7">
        <v>44844</v>
      </c>
      <c r="E6730" s="8" t="s">
        <v>12432</v>
      </c>
      <c r="F6730" s="9">
        <v>5213128</v>
      </c>
      <c r="G6730" s="8" t="s">
        <v>17662</v>
      </c>
      <c r="H6730" s="9">
        <v>547378</v>
      </c>
      <c r="I6730" s="69"/>
      <c r="J6730" s="70"/>
      <c r="K6730" s="71"/>
      <c r="L6730" s="77"/>
      <c r="M6730" s="78"/>
      <c r="N6730" t="str">
        <f t="shared" si="410"/>
        <v>46926</v>
      </c>
      <c r="O6730">
        <f t="shared" si="411"/>
        <v>46926</v>
      </c>
      <c r="P6730" s="29">
        <f t="shared" si="412"/>
        <v>5213128</v>
      </c>
      <c r="Q6730" t="e">
        <f>+VLOOKUP(O6730,'Bảng kê HĐ 2022'!N$1912:R$4434,4,0)</f>
        <v>#N/A</v>
      </c>
      <c r="R6730" t="e">
        <f>+VLOOKUP(O6730,'Hàng trả'!#REF!,2,0)</f>
        <v>#REF!</v>
      </c>
    </row>
    <row r="6731" spans="1:18" hidden="1" x14ac:dyDescent="0.3">
      <c r="A6731" s="10">
        <v>11</v>
      </c>
      <c r="B6731" s="64"/>
      <c r="C6731" s="6" t="s">
        <v>20810</v>
      </c>
      <c r="D6731" s="7">
        <v>44840</v>
      </c>
      <c r="E6731" s="8" t="s">
        <v>12430</v>
      </c>
      <c r="F6731" s="9">
        <v>1586110</v>
      </c>
      <c r="G6731" s="8" t="s">
        <v>17662</v>
      </c>
      <c r="H6731" s="9">
        <v>166542</v>
      </c>
      <c r="I6731" s="69"/>
      <c r="J6731" s="70"/>
      <c r="K6731" s="71"/>
      <c r="L6731" s="77"/>
      <c r="M6731" s="78"/>
      <c r="N6731" t="str">
        <f t="shared" si="410"/>
        <v>46539</v>
      </c>
      <c r="O6731">
        <f t="shared" si="411"/>
        <v>46539</v>
      </c>
      <c r="P6731" s="29">
        <f t="shared" si="412"/>
        <v>1586110</v>
      </c>
      <c r="Q6731" t="e">
        <f>+VLOOKUP(O6731,'Bảng kê HĐ 2022'!N$1912:R$4434,4,0)</f>
        <v>#N/A</v>
      </c>
      <c r="R6731" t="e">
        <f>+VLOOKUP(O6731,'Hàng trả'!#REF!,2,0)</f>
        <v>#REF!</v>
      </c>
    </row>
    <row r="6732" spans="1:18" hidden="1" x14ac:dyDescent="0.3">
      <c r="A6732" s="10">
        <v>11</v>
      </c>
      <c r="B6732" s="65"/>
      <c r="C6732" s="6" t="s">
        <v>20811</v>
      </c>
      <c r="D6732" s="7">
        <v>44858</v>
      </c>
      <c r="E6732" s="8" t="s">
        <v>12430</v>
      </c>
      <c r="F6732" s="9">
        <v>2128075</v>
      </c>
      <c r="G6732" s="8" t="s">
        <v>17662</v>
      </c>
      <c r="H6732" s="9">
        <v>223448</v>
      </c>
      <c r="I6732" s="72"/>
      <c r="J6732" s="73"/>
      <c r="K6732" s="74"/>
      <c r="L6732" s="79"/>
      <c r="M6732" s="80"/>
      <c r="N6732" t="str">
        <f t="shared" si="410"/>
        <v>48732</v>
      </c>
      <c r="O6732">
        <f t="shared" si="411"/>
        <v>48732</v>
      </c>
      <c r="P6732" s="29">
        <f t="shared" si="412"/>
        <v>2128075</v>
      </c>
      <c r="Q6732" t="e">
        <f>+VLOOKUP(O6732,'Bảng kê HĐ 2022'!N$1912:R$4434,4,0)</f>
        <v>#N/A</v>
      </c>
      <c r="R6732" t="e">
        <f>+VLOOKUP(O6732,'Hàng trả'!#REF!,2,0)</f>
        <v>#REF!</v>
      </c>
    </row>
    <row r="6733" spans="1:18" hidden="1" x14ac:dyDescent="0.3">
      <c r="A6733" s="10">
        <v>11</v>
      </c>
      <c r="B6733" s="63" t="s">
        <v>20812</v>
      </c>
      <c r="C6733" s="6" t="s">
        <v>20813</v>
      </c>
      <c r="D6733" s="7">
        <v>44858</v>
      </c>
      <c r="E6733" s="8" t="s">
        <v>12432</v>
      </c>
      <c r="F6733" s="9">
        <v>1470409</v>
      </c>
      <c r="G6733" s="8" t="s">
        <v>17662</v>
      </c>
      <c r="H6733" s="9">
        <v>154393</v>
      </c>
      <c r="I6733" s="66">
        <v>11972341</v>
      </c>
      <c r="J6733" s="67"/>
      <c r="K6733" s="68"/>
      <c r="L6733" s="75" t="s">
        <v>10517</v>
      </c>
      <c r="M6733" s="76"/>
      <c r="N6733" t="str">
        <f t="shared" si="410"/>
        <v>48806</v>
      </c>
      <c r="O6733">
        <f t="shared" si="411"/>
        <v>48806</v>
      </c>
      <c r="P6733" s="29">
        <f t="shared" si="412"/>
        <v>1470409</v>
      </c>
      <c r="Q6733" t="e">
        <f>+VLOOKUP(O6733,'Bảng kê HĐ 2022'!N$1912:R$4434,4,0)</f>
        <v>#N/A</v>
      </c>
      <c r="R6733" t="e">
        <f>+VLOOKUP(O6733,'Hàng trả'!#REF!,2,0)</f>
        <v>#REF!</v>
      </c>
    </row>
    <row r="6734" spans="1:18" hidden="1" x14ac:dyDescent="0.3">
      <c r="A6734" s="10">
        <v>11</v>
      </c>
      <c r="B6734" s="64"/>
      <c r="C6734" s="6" t="s">
        <v>20814</v>
      </c>
      <c r="D6734" s="7">
        <v>44849</v>
      </c>
      <c r="E6734" s="8" t="s">
        <v>12432</v>
      </c>
      <c r="F6734" s="9">
        <v>1199426</v>
      </c>
      <c r="G6734" s="8" t="s">
        <v>17662</v>
      </c>
      <c r="H6734" s="9">
        <v>125940</v>
      </c>
      <c r="I6734" s="69"/>
      <c r="J6734" s="70"/>
      <c r="K6734" s="71"/>
      <c r="L6734" s="77"/>
      <c r="M6734" s="78"/>
      <c r="N6734" t="str">
        <f t="shared" si="410"/>
        <v>47740</v>
      </c>
      <c r="O6734">
        <f t="shared" si="411"/>
        <v>47740</v>
      </c>
      <c r="P6734" s="29">
        <f t="shared" si="412"/>
        <v>1199426</v>
      </c>
      <c r="Q6734" t="e">
        <f>+VLOOKUP(O6734,'Bảng kê HĐ 2022'!N$1912:R$4434,4,0)</f>
        <v>#N/A</v>
      </c>
      <c r="R6734" t="e">
        <f>+VLOOKUP(O6734,'Hàng trả'!#REF!,2,0)</f>
        <v>#REF!</v>
      </c>
    </row>
    <row r="6735" spans="1:18" hidden="1" x14ac:dyDescent="0.3">
      <c r="A6735" s="10">
        <v>11</v>
      </c>
      <c r="B6735" s="64"/>
      <c r="C6735" s="6" t="s">
        <v>20815</v>
      </c>
      <c r="D6735" s="7">
        <v>44863</v>
      </c>
      <c r="E6735" s="8" t="s">
        <v>12432</v>
      </c>
      <c r="F6735" s="9">
        <v>1199426</v>
      </c>
      <c r="G6735" s="8" t="s">
        <v>17662</v>
      </c>
      <c r="H6735" s="9">
        <v>125940</v>
      </c>
      <c r="I6735" s="69"/>
      <c r="J6735" s="70"/>
      <c r="K6735" s="71"/>
      <c r="L6735" s="77"/>
      <c r="M6735" s="78"/>
      <c r="N6735" t="str">
        <f t="shared" si="410"/>
        <v>49389</v>
      </c>
      <c r="O6735">
        <f t="shared" si="411"/>
        <v>49389</v>
      </c>
      <c r="P6735" s="29">
        <f t="shared" si="412"/>
        <v>1199426</v>
      </c>
      <c r="Q6735" t="e">
        <f>+VLOOKUP(O6735,'Bảng kê HĐ 2022'!N$1912:R$4434,4,0)</f>
        <v>#N/A</v>
      </c>
      <c r="R6735" t="e">
        <f>+VLOOKUP(O6735,'Hàng trả'!#REF!,2,0)</f>
        <v>#REF!</v>
      </c>
    </row>
    <row r="6736" spans="1:18" hidden="1" x14ac:dyDescent="0.3">
      <c r="A6736" s="10">
        <v>11</v>
      </c>
      <c r="B6736" s="64"/>
      <c r="C6736" s="6" t="s">
        <v>20816</v>
      </c>
      <c r="D6736" s="7">
        <v>44851</v>
      </c>
      <c r="E6736" s="8" t="s">
        <v>12432</v>
      </c>
      <c r="F6736" s="9">
        <v>1199426</v>
      </c>
      <c r="G6736" s="8" t="s">
        <v>17662</v>
      </c>
      <c r="H6736" s="9">
        <v>125940</v>
      </c>
      <c r="I6736" s="69"/>
      <c r="J6736" s="70"/>
      <c r="K6736" s="71"/>
      <c r="L6736" s="77"/>
      <c r="M6736" s="78"/>
      <c r="N6736" t="str">
        <f t="shared" si="410"/>
        <v>47870</v>
      </c>
      <c r="O6736">
        <f t="shared" si="411"/>
        <v>47870</v>
      </c>
      <c r="P6736" s="29">
        <f t="shared" si="412"/>
        <v>1199426</v>
      </c>
      <c r="Q6736" t="e">
        <f>+VLOOKUP(O6736,'Bảng kê HĐ 2022'!N$1912:R$4434,4,0)</f>
        <v>#N/A</v>
      </c>
      <c r="R6736" t="e">
        <f>+VLOOKUP(O6736,'Hàng trả'!#REF!,2,0)</f>
        <v>#REF!</v>
      </c>
    </row>
    <row r="6737" spans="1:18" hidden="1" x14ac:dyDescent="0.3">
      <c r="A6737" s="10">
        <v>11</v>
      </c>
      <c r="B6737" s="64"/>
      <c r="C6737" s="6" t="s">
        <v>20817</v>
      </c>
      <c r="D6737" s="7">
        <v>44835</v>
      </c>
      <c r="E6737" s="8" t="s">
        <v>12432</v>
      </c>
      <c r="F6737" s="9">
        <v>2824119</v>
      </c>
      <c r="G6737" s="8" t="s">
        <v>17662</v>
      </c>
      <c r="H6737" s="9">
        <v>296532</v>
      </c>
      <c r="I6737" s="69"/>
      <c r="J6737" s="70"/>
      <c r="K6737" s="71"/>
      <c r="L6737" s="77"/>
      <c r="M6737" s="78"/>
      <c r="N6737" t="str">
        <f t="shared" si="410"/>
        <v>45648</v>
      </c>
      <c r="O6737">
        <f t="shared" si="411"/>
        <v>45648</v>
      </c>
      <c r="P6737" s="29">
        <f t="shared" si="412"/>
        <v>2824119</v>
      </c>
      <c r="Q6737" t="e">
        <f>+VLOOKUP(O6737,'Bảng kê HĐ 2022'!N$1912:R$4434,4,0)</f>
        <v>#N/A</v>
      </c>
      <c r="R6737" t="e">
        <f>+VLOOKUP(O6737,'Hàng trả'!#REF!,2,0)</f>
        <v>#REF!</v>
      </c>
    </row>
    <row r="6738" spans="1:18" hidden="1" x14ac:dyDescent="0.3">
      <c r="A6738" s="10">
        <v>11</v>
      </c>
      <c r="B6738" s="64"/>
      <c r="C6738" s="6" t="s">
        <v>20818</v>
      </c>
      <c r="D6738" s="7">
        <v>44854</v>
      </c>
      <c r="E6738" s="8" t="s">
        <v>12432</v>
      </c>
      <c r="F6738" s="9">
        <v>2263464</v>
      </c>
      <c r="G6738" s="8" t="s">
        <v>17662</v>
      </c>
      <c r="H6738" s="9">
        <v>237664</v>
      </c>
      <c r="I6738" s="69"/>
      <c r="J6738" s="70"/>
      <c r="K6738" s="71"/>
      <c r="L6738" s="77"/>
      <c r="M6738" s="78"/>
      <c r="N6738" t="str">
        <f t="shared" si="410"/>
        <v>48555</v>
      </c>
      <c r="O6738">
        <f t="shared" si="411"/>
        <v>48555</v>
      </c>
      <c r="P6738" s="29">
        <f t="shared" si="412"/>
        <v>2263464</v>
      </c>
      <c r="Q6738" t="e">
        <f>+VLOOKUP(O6738,'Bảng kê HĐ 2022'!N$1912:R$4434,4,0)</f>
        <v>#N/A</v>
      </c>
      <c r="R6738" t="e">
        <f>+VLOOKUP(O6738,'Hàng trả'!#REF!,2,0)</f>
        <v>#REF!</v>
      </c>
    </row>
    <row r="6739" spans="1:18" hidden="1" x14ac:dyDescent="0.3">
      <c r="A6739" s="10">
        <v>11</v>
      </c>
      <c r="B6739" s="64"/>
      <c r="C6739" s="6" t="s">
        <v>20819</v>
      </c>
      <c r="D6739" s="7">
        <v>44862</v>
      </c>
      <c r="E6739" s="8" t="s">
        <v>12430</v>
      </c>
      <c r="F6739" s="9">
        <v>2078968</v>
      </c>
      <c r="G6739" s="8" t="s">
        <v>17662</v>
      </c>
      <c r="H6739" s="9">
        <v>218292</v>
      </c>
      <c r="I6739" s="69"/>
      <c r="J6739" s="70"/>
      <c r="K6739" s="71"/>
      <c r="L6739" s="77"/>
      <c r="M6739" s="78"/>
      <c r="N6739" t="str">
        <f t="shared" si="410"/>
        <v>49338</v>
      </c>
      <c r="O6739">
        <f t="shared" si="411"/>
        <v>49338</v>
      </c>
      <c r="P6739" s="29">
        <f t="shared" si="412"/>
        <v>2078968</v>
      </c>
      <c r="Q6739" t="e">
        <f>+VLOOKUP(O6739,'Bảng kê HĐ 2022'!N$1912:R$4434,4,0)</f>
        <v>#N/A</v>
      </c>
      <c r="R6739" t="e">
        <f>+VLOOKUP(O6739,'Hàng trả'!#REF!,2,0)</f>
        <v>#REF!</v>
      </c>
    </row>
    <row r="6740" spans="1:18" hidden="1" x14ac:dyDescent="0.3">
      <c r="A6740" s="10">
        <v>11</v>
      </c>
      <c r="B6740" s="65"/>
      <c r="C6740" s="6" t="s">
        <v>20820</v>
      </c>
      <c r="D6740" s="7">
        <v>44841</v>
      </c>
      <c r="E6740" s="8" t="s">
        <v>12432</v>
      </c>
      <c r="F6740" s="9">
        <v>1141679</v>
      </c>
      <c r="G6740" s="8" t="s">
        <v>17662</v>
      </c>
      <c r="H6740" s="9">
        <v>119876</v>
      </c>
      <c r="I6740" s="72"/>
      <c r="J6740" s="73"/>
      <c r="K6740" s="74"/>
      <c r="L6740" s="79"/>
      <c r="M6740" s="80"/>
      <c r="N6740" t="str">
        <f t="shared" si="410"/>
        <v>46601</v>
      </c>
      <c r="O6740">
        <f t="shared" si="411"/>
        <v>46601</v>
      </c>
      <c r="P6740" s="29">
        <f t="shared" si="412"/>
        <v>1141679</v>
      </c>
      <c r="Q6740" t="e">
        <f>+VLOOKUP(O6740,'Bảng kê HĐ 2022'!N$1912:R$4434,4,0)</f>
        <v>#N/A</v>
      </c>
      <c r="R6740" t="e">
        <f>+VLOOKUP(O6740,'Hàng trả'!#REF!,2,0)</f>
        <v>#REF!</v>
      </c>
    </row>
    <row r="6741" spans="1:18" hidden="1" x14ac:dyDescent="0.3">
      <c r="A6741" s="10">
        <v>11</v>
      </c>
      <c r="B6741" s="63" t="s">
        <v>20821</v>
      </c>
      <c r="C6741" s="6" t="s">
        <v>20822</v>
      </c>
      <c r="D6741" s="7">
        <v>44854</v>
      </c>
      <c r="E6741" s="8" t="s">
        <v>12430</v>
      </c>
      <c r="F6741" s="9">
        <v>1335020</v>
      </c>
      <c r="G6741" s="8" t="s">
        <v>17662</v>
      </c>
      <c r="H6741" s="9">
        <v>140177</v>
      </c>
      <c r="I6741" s="66">
        <v>7107119</v>
      </c>
      <c r="J6741" s="67"/>
      <c r="K6741" s="68"/>
      <c r="L6741" s="75" t="s">
        <v>10524</v>
      </c>
      <c r="M6741" s="76"/>
      <c r="N6741" t="str">
        <f t="shared" si="410"/>
        <v>48523</v>
      </c>
      <c r="O6741">
        <f t="shared" si="411"/>
        <v>48523</v>
      </c>
      <c r="P6741" s="29">
        <f t="shared" si="412"/>
        <v>1335020</v>
      </c>
      <c r="Q6741" t="e">
        <f>+VLOOKUP(O6741,'Bảng kê HĐ 2022'!N$1912:R$4434,4,0)</f>
        <v>#N/A</v>
      </c>
      <c r="R6741" t="e">
        <f>+VLOOKUP(O6741,'Hàng trả'!#REF!,2,0)</f>
        <v>#REF!</v>
      </c>
    </row>
    <row r="6742" spans="1:18" hidden="1" x14ac:dyDescent="0.3">
      <c r="A6742" s="10">
        <v>11</v>
      </c>
      <c r="B6742" s="64"/>
      <c r="C6742" s="6" t="s">
        <v>20823</v>
      </c>
      <c r="D6742" s="7">
        <v>44846</v>
      </c>
      <c r="E6742" s="8" t="s">
        <v>12430</v>
      </c>
      <c r="F6742" s="9">
        <v>2620933</v>
      </c>
      <c r="G6742" s="8" t="s">
        <v>17662</v>
      </c>
      <c r="H6742" s="9">
        <v>275198</v>
      </c>
      <c r="I6742" s="69"/>
      <c r="J6742" s="70"/>
      <c r="K6742" s="71"/>
      <c r="L6742" s="77"/>
      <c r="M6742" s="78"/>
      <c r="N6742" t="str">
        <f t="shared" si="410"/>
        <v>47071</v>
      </c>
      <c r="O6742">
        <f t="shared" si="411"/>
        <v>47071</v>
      </c>
      <c r="P6742" s="29">
        <f t="shared" si="412"/>
        <v>2620933</v>
      </c>
      <c r="Q6742" t="e">
        <f>+VLOOKUP(O6742,'Bảng kê HĐ 2022'!N$1912:R$4434,4,0)</f>
        <v>#N/A</v>
      </c>
      <c r="R6742" t="e">
        <f>+VLOOKUP(O6742,'Hàng trả'!#REF!,2,0)</f>
        <v>#REF!</v>
      </c>
    </row>
    <row r="6743" spans="1:18" hidden="1" x14ac:dyDescent="0.3">
      <c r="A6743" s="10">
        <v>11</v>
      </c>
      <c r="B6743" s="65"/>
      <c r="C6743" s="6" t="s">
        <v>20824</v>
      </c>
      <c r="D6743" s="7">
        <v>44859</v>
      </c>
      <c r="E6743" s="8" t="s">
        <v>12432</v>
      </c>
      <c r="F6743" s="9">
        <v>3984962</v>
      </c>
      <c r="G6743" s="8" t="s">
        <v>17662</v>
      </c>
      <c r="H6743" s="9">
        <v>418421</v>
      </c>
      <c r="I6743" s="72"/>
      <c r="J6743" s="73"/>
      <c r="K6743" s="74"/>
      <c r="L6743" s="79"/>
      <c r="M6743" s="80"/>
      <c r="N6743" t="str">
        <f t="shared" si="410"/>
        <v>48837</v>
      </c>
      <c r="O6743">
        <f t="shared" si="411"/>
        <v>48837</v>
      </c>
      <c r="P6743" s="29">
        <f t="shared" si="412"/>
        <v>3984962</v>
      </c>
      <c r="Q6743" t="e">
        <f>+VLOOKUP(O6743,'Bảng kê HĐ 2022'!N$1912:R$4434,4,0)</f>
        <v>#N/A</v>
      </c>
      <c r="R6743" t="e">
        <f>+VLOOKUP(O6743,'Hàng trả'!#REF!,2,0)</f>
        <v>#REF!</v>
      </c>
    </row>
    <row r="6744" spans="1:18" hidden="1" x14ac:dyDescent="0.3">
      <c r="A6744" s="10">
        <v>11</v>
      </c>
      <c r="B6744" s="63" t="s">
        <v>20825</v>
      </c>
      <c r="C6744" s="6" t="s">
        <v>20826</v>
      </c>
      <c r="D6744" s="7">
        <v>44837</v>
      </c>
      <c r="E6744" s="8" t="s">
        <v>12432</v>
      </c>
      <c r="F6744" s="9">
        <v>1199426</v>
      </c>
      <c r="G6744" s="8" t="s">
        <v>17662</v>
      </c>
      <c r="H6744" s="9">
        <v>125940</v>
      </c>
      <c r="I6744" s="66">
        <v>8136655</v>
      </c>
      <c r="J6744" s="67"/>
      <c r="K6744" s="68"/>
      <c r="L6744" s="75" t="s">
        <v>10530</v>
      </c>
      <c r="M6744" s="76"/>
      <c r="N6744" t="str">
        <f t="shared" si="410"/>
        <v>45739</v>
      </c>
      <c r="O6744">
        <f t="shared" si="411"/>
        <v>45739</v>
      </c>
      <c r="P6744" s="29">
        <f t="shared" si="412"/>
        <v>1199426</v>
      </c>
      <c r="Q6744" t="e">
        <f>+VLOOKUP(O6744,'Bảng kê HĐ 2022'!N$1912:R$4434,4,0)</f>
        <v>#N/A</v>
      </c>
      <c r="R6744" t="e">
        <f>+VLOOKUP(O6744,'Hàng trả'!#REF!,2,0)</f>
        <v>#REF!</v>
      </c>
    </row>
    <row r="6745" spans="1:18" hidden="1" x14ac:dyDescent="0.3">
      <c r="A6745" s="10">
        <v>11</v>
      </c>
      <c r="B6745" s="64"/>
      <c r="C6745" s="6" t="s">
        <v>20827</v>
      </c>
      <c r="D6745" s="7">
        <v>44862</v>
      </c>
      <c r="E6745" s="8" t="s">
        <v>12432</v>
      </c>
      <c r="F6745" s="9">
        <v>1199426</v>
      </c>
      <c r="G6745" s="8" t="s">
        <v>17662</v>
      </c>
      <c r="H6745" s="9">
        <v>125940</v>
      </c>
      <c r="I6745" s="69"/>
      <c r="J6745" s="70"/>
      <c r="K6745" s="71"/>
      <c r="L6745" s="77"/>
      <c r="M6745" s="78"/>
      <c r="N6745" t="str">
        <f t="shared" si="410"/>
        <v>49345</v>
      </c>
      <c r="O6745">
        <f t="shared" si="411"/>
        <v>49345</v>
      </c>
      <c r="P6745" s="29">
        <f t="shared" si="412"/>
        <v>1199426</v>
      </c>
      <c r="Q6745" t="e">
        <f>+VLOOKUP(O6745,'Bảng kê HĐ 2022'!N$1912:R$4434,4,0)</f>
        <v>#N/A</v>
      </c>
      <c r="R6745" t="e">
        <f>+VLOOKUP(O6745,'Hàng trả'!#REF!,2,0)</f>
        <v>#REF!</v>
      </c>
    </row>
    <row r="6746" spans="1:18" hidden="1" x14ac:dyDescent="0.3">
      <c r="A6746" s="10">
        <v>11</v>
      </c>
      <c r="B6746" s="64"/>
      <c r="C6746" s="6" t="s">
        <v>20828</v>
      </c>
      <c r="D6746" s="7">
        <v>44837</v>
      </c>
      <c r="E6746" s="8" t="s">
        <v>12430</v>
      </c>
      <c r="F6746" s="9">
        <v>2078968</v>
      </c>
      <c r="G6746" s="8" t="s">
        <v>17662</v>
      </c>
      <c r="H6746" s="9">
        <v>218292</v>
      </c>
      <c r="I6746" s="69"/>
      <c r="J6746" s="70"/>
      <c r="K6746" s="71"/>
      <c r="L6746" s="77"/>
      <c r="M6746" s="78"/>
      <c r="N6746" t="str">
        <f t="shared" si="410"/>
        <v>45749</v>
      </c>
      <c r="O6746">
        <f t="shared" si="411"/>
        <v>45749</v>
      </c>
      <c r="P6746" s="29">
        <f t="shared" si="412"/>
        <v>2078968</v>
      </c>
      <c r="Q6746" t="e">
        <f>+VLOOKUP(O6746,'Bảng kê HĐ 2022'!N$1912:R$4434,4,0)</f>
        <v>#N/A</v>
      </c>
      <c r="R6746" t="e">
        <f>+VLOOKUP(O6746,'Hàng trả'!#REF!,2,0)</f>
        <v>#REF!</v>
      </c>
    </row>
    <row r="6747" spans="1:18" hidden="1" x14ac:dyDescent="0.3">
      <c r="A6747" s="10">
        <v>11</v>
      </c>
      <c r="B6747" s="64"/>
      <c r="C6747" s="6" t="s">
        <v>20829</v>
      </c>
      <c r="D6747" s="7">
        <v>44844</v>
      </c>
      <c r="E6747" s="8" t="s">
        <v>12432</v>
      </c>
      <c r="F6747" s="9">
        <v>2534447</v>
      </c>
      <c r="G6747" s="8" t="s">
        <v>17662</v>
      </c>
      <c r="H6747" s="9">
        <v>266117</v>
      </c>
      <c r="I6747" s="69"/>
      <c r="J6747" s="70"/>
      <c r="K6747" s="71"/>
      <c r="L6747" s="77"/>
      <c r="M6747" s="78"/>
      <c r="N6747" t="str">
        <f t="shared" si="410"/>
        <v>46980</v>
      </c>
      <c r="O6747">
        <f t="shared" si="411"/>
        <v>46980</v>
      </c>
      <c r="P6747" s="29">
        <f t="shared" si="412"/>
        <v>2534447</v>
      </c>
      <c r="Q6747" t="e">
        <f>+VLOOKUP(O6747,'Bảng kê HĐ 2022'!N$1912:R$4434,4,0)</f>
        <v>#N/A</v>
      </c>
      <c r="R6747" t="e">
        <f>+VLOOKUP(O6747,'Hàng trả'!#REF!,2,0)</f>
        <v>#REF!</v>
      </c>
    </row>
    <row r="6748" spans="1:18" hidden="1" x14ac:dyDescent="0.3">
      <c r="A6748" s="10">
        <v>11</v>
      </c>
      <c r="B6748" s="65"/>
      <c r="C6748" s="6" t="s">
        <v>20830</v>
      </c>
      <c r="D6748" s="7">
        <v>44855</v>
      </c>
      <c r="E6748" s="8" t="s">
        <v>12430</v>
      </c>
      <c r="F6748" s="9">
        <v>2078968</v>
      </c>
      <c r="G6748" s="8" t="s">
        <v>17662</v>
      </c>
      <c r="H6748" s="9">
        <v>218292</v>
      </c>
      <c r="I6748" s="72"/>
      <c r="J6748" s="73"/>
      <c r="K6748" s="74"/>
      <c r="L6748" s="79"/>
      <c r="M6748" s="80"/>
      <c r="N6748" t="str">
        <f t="shared" si="410"/>
        <v>48636</v>
      </c>
      <c r="O6748">
        <f t="shared" si="411"/>
        <v>48636</v>
      </c>
      <c r="P6748" s="29">
        <f t="shared" si="412"/>
        <v>2078968</v>
      </c>
      <c r="Q6748" t="e">
        <f>+VLOOKUP(O6748,'Bảng kê HĐ 2022'!N$1912:R$4434,4,0)</f>
        <v>#N/A</v>
      </c>
      <c r="R6748" t="e">
        <f>+VLOOKUP(O6748,'Hàng trả'!#REF!,2,0)</f>
        <v>#REF!</v>
      </c>
    </row>
    <row r="6749" spans="1:18" hidden="1" x14ac:dyDescent="0.3">
      <c r="A6749" s="10">
        <v>11</v>
      </c>
      <c r="B6749" s="63" t="s">
        <v>20831</v>
      </c>
      <c r="C6749" s="6" t="s">
        <v>20832</v>
      </c>
      <c r="D6749" s="7">
        <v>44858</v>
      </c>
      <c r="E6749" s="8" t="s">
        <v>12432</v>
      </c>
      <c r="F6749" s="9">
        <v>5063137</v>
      </c>
      <c r="G6749" s="8" t="s">
        <v>17662</v>
      </c>
      <c r="H6749" s="9">
        <v>531629</v>
      </c>
      <c r="I6749" s="66">
        <v>21544418</v>
      </c>
      <c r="J6749" s="67"/>
      <c r="K6749" s="68"/>
      <c r="L6749" s="75" t="s">
        <v>10536</v>
      </c>
      <c r="M6749" s="76"/>
      <c r="N6749" t="str">
        <f t="shared" si="410"/>
        <v>48797</v>
      </c>
      <c r="O6749">
        <f t="shared" si="411"/>
        <v>48797</v>
      </c>
      <c r="P6749" s="29">
        <f t="shared" si="412"/>
        <v>5063137</v>
      </c>
      <c r="Q6749" t="e">
        <f>+VLOOKUP(O6749,'Bảng kê HĐ 2022'!N$1912:R$4434,4,0)</f>
        <v>#N/A</v>
      </c>
      <c r="R6749" t="e">
        <f>+VLOOKUP(O6749,'Hàng trả'!#REF!,2,0)</f>
        <v>#REF!</v>
      </c>
    </row>
    <row r="6750" spans="1:18" hidden="1" x14ac:dyDescent="0.3">
      <c r="A6750" s="10">
        <v>11</v>
      </c>
      <c r="B6750" s="64"/>
      <c r="C6750" s="6" t="s">
        <v>20833</v>
      </c>
      <c r="D6750" s="7">
        <v>44837</v>
      </c>
      <c r="E6750" s="8" t="s">
        <v>12432</v>
      </c>
      <c r="F6750" s="9">
        <v>3932507</v>
      </c>
      <c r="G6750" s="8" t="s">
        <v>17662</v>
      </c>
      <c r="H6750" s="9">
        <v>412913</v>
      </c>
      <c r="I6750" s="69"/>
      <c r="J6750" s="70"/>
      <c r="K6750" s="71"/>
      <c r="L6750" s="77"/>
      <c r="M6750" s="78"/>
      <c r="N6750" t="str">
        <f t="shared" si="410"/>
        <v>45732</v>
      </c>
      <c r="O6750">
        <f t="shared" si="411"/>
        <v>45732</v>
      </c>
      <c r="P6750" s="29">
        <f t="shared" si="412"/>
        <v>3932507</v>
      </c>
      <c r="Q6750" t="e">
        <f>+VLOOKUP(O6750,'Bảng kê HĐ 2022'!N$1912:R$4434,4,0)</f>
        <v>#N/A</v>
      </c>
      <c r="R6750" t="e">
        <f>+VLOOKUP(O6750,'Hàng trả'!#REF!,2,0)</f>
        <v>#REF!</v>
      </c>
    </row>
    <row r="6751" spans="1:18" hidden="1" x14ac:dyDescent="0.3">
      <c r="A6751" s="10">
        <v>11</v>
      </c>
      <c r="B6751" s="64"/>
      <c r="C6751" s="6" t="s">
        <v>20834</v>
      </c>
      <c r="D6751" s="7">
        <v>44844</v>
      </c>
      <c r="E6751" s="8" t="s">
        <v>12432</v>
      </c>
      <c r="F6751" s="9">
        <v>3175967</v>
      </c>
      <c r="G6751" s="8" t="s">
        <v>17662</v>
      </c>
      <c r="H6751" s="9">
        <v>333476</v>
      </c>
      <c r="I6751" s="69"/>
      <c r="J6751" s="70"/>
      <c r="K6751" s="71"/>
      <c r="L6751" s="77"/>
      <c r="M6751" s="78"/>
      <c r="N6751" t="str">
        <f t="shared" si="410"/>
        <v>46982</v>
      </c>
      <c r="O6751">
        <f t="shared" si="411"/>
        <v>46982</v>
      </c>
      <c r="P6751" s="29">
        <f t="shared" si="412"/>
        <v>3175967</v>
      </c>
      <c r="Q6751" t="e">
        <f>+VLOOKUP(O6751,'Bảng kê HĐ 2022'!N$1912:R$4434,4,0)</f>
        <v>#N/A</v>
      </c>
      <c r="R6751" t="e">
        <f>+VLOOKUP(O6751,'Hàng trả'!#REF!,2,0)</f>
        <v>#REF!</v>
      </c>
    </row>
    <row r="6752" spans="1:18" hidden="1" x14ac:dyDescent="0.3">
      <c r="A6752" s="10">
        <v>11</v>
      </c>
      <c r="B6752" s="64"/>
      <c r="C6752" s="6" t="s">
        <v>20835</v>
      </c>
      <c r="D6752" s="7">
        <v>44854</v>
      </c>
      <c r="E6752" s="8" t="s">
        <v>12432</v>
      </c>
      <c r="F6752" s="9">
        <v>4080294</v>
      </c>
      <c r="G6752" s="8" t="s">
        <v>17662</v>
      </c>
      <c r="H6752" s="9">
        <v>428431</v>
      </c>
      <c r="I6752" s="69"/>
      <c r="J6752" s="70"/>
      <c r="K6752" s="71"/>
      <c r="L6752" s="77"/>
      <c r="M6752" s="78"/>
      <c r="N6752" t="str">
        <f t="shared" si="410"/>
        <v>48560</v>
      </c>
      <c r="O6752">
        <f t="shared" si="411"/>
        <v>48560</v>
      </c>
      <c r="P6752" s="29">
        <f t="shared" si="412"/>
        <v>4080294</v>
      </c>
      <c r="Q6752" t="e">
        <f>+VLOOKUP(O6752,'Bảng kê HĐ 2022'!N$1912:R$4434,4,0)</f>
        <v>#N/A</v>
      </c>
      <c r="R6752" t="e">
        <f>+VLOOKUP(O6752,'Hàng trả'!#REF!,2,0)</f>
        <v>#REF!</v>
      </c>
    </row>
    <row r="6753" spans="1:18" hidden="1" x14ac:dyDescent="0.3">
      <c r="A6753" s="10">
        <v>11</v>
      </c>
      <c r="B6753" s="64"/>
      <c r="C6753" s="6" t="s">
        <v>20836</v>
      </c>
      <c r="D6753" s="7">
        <v>44862</v>
      </c>
      <c r="E6753" s="8" t="s">
        <v>12432</v>
      </c>
      <c r="F6753" s="9">
        <v>3191908</v>
      </c>
      <c r="G6753" s="8" t="s">
        <v>17662</v>
      </c>
      <c r="H6753" s="9">
        <v>335150</v>
      </c>
      <c r="I6753" s="69"/>
      <c r="J6753" s="70"/>
      <c r="K6753" s="71"/>
      <c r="L6753" s="77"/>
      <c r="M6753" s="78"/>
      <c r="N6753" t="str">
        <f t="shared" si="410"/>
        <v>49370</v>
      </c>
      <c r="O6753">
        <f t="shared" si="411"/>
        <v>49370</v>
      </c>
      <c r="P6753" s="29">
        <f t="shared" si="412"/>
        <v>3191908</v>
      </c>
      <c r="Q6753" t="e">
        <f>+VLOOKUP(O6753,'Bảng kê HĐ 2022'!N$1912:R$4434,4,0)</f>
        <v>#N/A</v>
      </c>
      <c r="R6753" t="e">
        <f>+VLOOKUP(O6753,'Hàng trả'!#REF!,2,0)</f>
        <v>#REF!</v>
      </c>
    </row>
    <row r="6754" spans="1:18" hidden="1" x14ac:dyDescent="0.3">
      <c r="A6754" s="10">
        <v>11</v>
      </c>
      <c r="B6754" s="64"/>
      <c r="C6754" s="6" t="s">
        <v>20837</v>
      </c>
      <c r="D6754" s="7">
        <v>44838</v>
      </c>
      <c r="E6754" s="8" t="s">
        <v>15489</v>
      </c>
      <c r="F6754" s="9">
        <v>1851601</v>
      </c>
      <c r="G6754" s="8" t="s">
        <v>17662</v>
      </c>
      <c r="H6754" s="9">
        <v>194418</v>
      </c>
      <c r="I6754" s="69"/>
      <c r="J6754" s="70"/>
      <c r="K6754" s="71"/>
      <c r="L6754" s="77"/>
      <c r="M6754" s="78"/>
      <c r="N6754" t="str">
        <f t="shared" si="410"/>
        <v>45867</v>
      </c>
      <c r="O6754">
        <f t="shared" si="411"/>
        <v>45867</v>
      </c>
      <c r="P6754" s="29">
        <f t="shared" si="412"/>
        <v>1851601</v>
      </c>
      <c r="Q6754" t="e">
        <f>+VLOOKUP(O6754,'Bảng kê HĐ 2022'!N$1912:R$4434,4,0)</f>
        <v>#N/A</v>
      </c>
      <c r="R6754" t="e">
        <f>+VLOOKUP(O6754,'Hàng trả'!#REF!,2,0)</f>
        <v>#REF!</v>
      </c>
    </row>
    <row r="6755" spans="1:18" hidden="1" x14ac:dyDescent="0.3">
      <c r="A6755" s="10">
        <v>11</v>
      </c>
      <c r="B6755" s="65"/>
      <c r="C6755" s="6" t="s">
        <v>20838</v>
      </c>
      <c r="D6755" s="7">
        <v>44848</v>
      </c>
      <c r="E6755" s="8" t="s">
        <v>12432</v>
      </c>
      <c r="F6755" s="9">
        <v>2776561</v>
      </c>
      <c r="G6755" s="8" t="s">
        <v>17662</v>
      </c>
      <c r="H6755" s="9">
        <v>291539</v>
      </c>
      <c r="I6755" s="72"/>
      <c r="J6755" s="73"/>
      <c r="K6755" s="74"/>
      <c r="L6755" s="79"/>
      <c r="M6755" s="80"/>
      <c r="N6755" t="str">
        <f t="shared" si="410"/>
        <v>47726</v>
      </c>
      <c r="O6755">
        <f t="shared" si="411"/>
        <v>47726</v>
      </c>
      <c r="P6755" s="29">
        <f t="shared" si="412"/>
        <v>2776561</v>
      </c>
      <c r="Q6755" t="e">
        <f>+VLOOKUP(O6755,'Bảng kê HĐ 2022'!N$1912:R$4434,4,0)</f>
        <v>#N/A</v>
      </c>
      <c r="R6755" t="e">
        <f>+VLOOKUP(O6755,'Hàng trả'!#REF!,2,0)</f>
        <v>#REF!</v>
      </c>
    </row>
    <row r="6756" spans="1:18" hidden="1" x14ac:dyDescent="0.3">
      <c r="A6756" s="10">
        <v>11</v>
      </c>
      <c r="B6756" s="63" t="s">
        <v>20839</v>
      </c>
      <c r="C6756" s="6" t="s">
        <v>20840</v>
      </c>
      <c r="D6756" s="7">
        <v>44852</v>
      </c>
      <c r="E6756" s="8" t="s">
        <v>12432</v>
      </c>
      <c r="F6756" s="9">
        <v>1741392</v>
      </c>
      <c r="G6756" s="8" t="s">
        <v>17662</v>
      </c>
      <c r="H6756" s="9">
        <v>182846</v>
      </c>
      <c r="I6756" s="66">
        <v>9653714</v>
      </c>
      <c r="J6756" s="67"/>
      <c r="K6756" s="68"/>
      <c r="L6756" s="75" t="s">
        <v>10545</v>
      </c>
      <c r="M6756" s="76"/>
      <c r="N6756" t="str">
        <f t="shared" si="410"/>
        <v>48032</v>
      </c>
      <c r="O6756">
        <f t="shared" si="411"/>
        <v>48032</v>
      </c>
      <c r="P6756" s="29">
        <f t="shared" si="412"/>
        <v>1741392</v>
      </c>
      <c r="Q6756" t="e">
        <f>+VLOOKUP(O6756,'Bảng kê HĐ 2022'!N$1912:R$4434,4,0)</f>
        <v>#N/A</v>
      </c>
      <c r="R6756" t="e">
        <f>+VLOOKUP(O6756,'Hàng trả'!#REF!,2,0)</f>
        <v>#REF!</v>
      </c>
    </row>
    <row r="6757" spans="1:18" hidden="1" x14ac:dyDescent="0.3">
      <c r="A6757" s="10">
        <v>11</v>
      </c>
      <c r="B6757" s="64"/>
      <c r="C6757" s="6" t="s">
        <v>20841</v>
      </c>
      <c r="D6757" s="7">
        <v>44856</v>
      </c>
      <c r="E6757" s="8" t="s">
        <v>12430</v>
      </c>
      <c r="F6757" s="9">
        <v>2872022</v>
      </c>
      <c r="G6757" s="8" t="s">
        <v>17662</v>
      </c>
      <c r="H6757" s="9">
        <v>301562</v>
      </c>
      <c r="I6757" s="69"/>
      <c r="J6757" s="70"/>
      <c r="K6757" s="71"/>
      <c r="L6757" s="77"/>
      <c r="M6757" s="78"/>
      <c r="N6757" t="str">
        <f t="shared" si="410"/>
        <v>48717</v>
      </c>
      <c r="O6757">
        <f t="shared" si="411"/>
        <v>48717</v>
      </c>
      <c r="P6757" s="29">
        <f t="shared" si="412"/>
        <v>2872022</v>
      </c>
      <c r="Q6757" t="e">
        <f>+VLOOKUP(O6757,'Bảng kê HĐ 2022'!N$1912:R$4434,4,0)</f>
        <v>#N/A</v>
      </c>
      <c r="R6757" t="e">
        <f>+VLOOKUP(O6757,'Hàng trả'!#REF!,2,0)</f>
        <v>#REF!</v>
      </c>
    </row>
    <row r="6758" spans="1:18" hidden="1" x14ac:dyDescent="0.3">
      <c r="A6758" s="10">
        <v>11</v>
      </c>
      <c r="B6758" s="64"/>
      <c r="C6758" s="6" t="s">
        <v>20842</v>
      </c>
      <c r="D6758" s="7">
        <v>44840</v>
      </c>
      <c r="E6758" s="8" t="s">
        <v>12430</v>
      </c>
      <c r="F6758" s="9">
        <v>2620933</v>
      </c>
      <c r="G6758" s="8" t="s">
        <v>17662</v>
      </c>
      <c r="H6758" s="9">
        <v>275198</v>
      </c>
      <c r="I6758" s="69"/>
      <c r="J6758" s="70"/>
      <c r="K6758" s="71"/>
      <c r="L6758" s="77"/>
      <c r="M6758" s="78"/>
      <c r="N6758" t="str">
        <f t="shared" si="410"/>
        <v>46239</v>
      </c>
      <c r="O6758">
        <f t="shared" si="411"/>
        <v>46239</v>
      </c>
      <c r="P6758" s="29">
        <f t="shared" si="412"/>
        <v>2620933</v>
      </c>
      <c r="Q6758" t="e">
        <f>+VLOOKUP(O6758,'Bảng kê HĐ 2022'!N$1912:R$4434,4,0)</f>
        <v>#N/A</v>
      </c>
      <c r="R6758" t="e">
        <f>+VLOOKUP(O6758,'Hàng trả'!#REF!,2,0)</f>
        <v>#REF!</v>
      </c>
    </row>
    <row r="6759" spans="1:18" hidden="1" x14ac:dyDescent="0.3">
      <c r="A6759" s="10">
        <v>11</v>
      </c>
      <c r="B6759" s="65"/>
      <c r="C6759" s="6" t="s">
        <v>20843</v>
      </c>
      <c r="D6759" s="7">
        <v>44854</v>
      </c>
      <c r="E6759" s="8" t="s">
        <v>12430</v>
      </c>
      <c r="F6759" s="9">
        <v>3551926</v>
      </c>
      <c r="G6759" s="8" t="s">
        <v>17662</v>
      </c>
      <c r="H6759" s="9">
        <v>372952</v>
      </c>
      <c r="I6759" s="72"/>
      <c r="J6759" s="73"/>
      <c r="K6759" s="74"/>
      <c r="L6759" s="79"/>
      <c r="M6759" s="80"/>
      <c r="N6759" t="str">
        <f t="shared" si="410"/>
        <v>48530</v>
      </c>
      <c r="O6759">
        <f t="shared" si="411"/>
        <v>48530</v>
      </c>
      <c r="P6759" s="29">
        <f t="shared" si="412"/>
        <v>3551926</v>
      </c>
      <c r="Q6759" t="e">
        <f>+VLOOKUP(O6759,'Bảng kê HĐ 2022'!N$1912:R$4434,4,0)</f>
        <v>#N/A</v>
      </c>
      <c r="R6759" t="e">
        <f>+VLOOKUP(O6759,'Hàng trả'!#REF!,2,0)</f>
        <v>#REF!</v>
      </c>
    </row>
    <row r="6760" spans="1:18" hidden="1" x14ac:dyDescent="0.3">
      <c r="A6760" s="10">
        <v>11</v>
      </c>
      <c r="B6760" s="5" t="s">
        <v>20844</v>
      </c>
      <c r="C6760" s="6" t="s">
        <v>20845</v>
      </c>
      <c r="D6760" s="7">
        <v>44830</v>
      </c>
      <c r="E6760" s="8" t="s">
        <v>12432</v>
      </c>
      <c r="F6760" s="9">
        <v>3979303</v>
      </c>
      <c r="G6760" s="8" t="s">
        <v>17662</v>
      </c>
      <c r="H6760" s="9">
        <v>417827</v>
      </c>
      <c r="I6760" s="93">
        <v>3561476</v>
      </c>
      <c r="J6760" s="94"/>
      <c r="K6760" s="95"/>
      <c r="L6760" s="96" t="s">
        <v>10552</v>
      </c>
      <c r="M6760" s="97"/>
      <c r="N6760" t="str">
        <f t="shared" si="410"/>
        <v>44142</v>
      </c>
      <c r="O6760">
        <f t="shared" si="411"/>
        <v>44142</v>
      </c>
      <c r="P6760" s="29">
        <f t="shared" si="412"/>
        <v>3979303</v>
      </c>
      <c r="Q6760" t="e">
        <f>+VLOOKUP(O6760,'Bảng kê HĐ 2022'!N$1912:R$4434,4,0)</f>
        <v>#N/A</v>
      </c>
      <c r="R6760" t="e">
        <f>+VLOOKUP(O6760,'Hàng trả'!#REF!,2,0)</f>
        <v>#REF!</v>
      </c>
    </row>
    <row r="6761" spans="1:18" hidden="1" x14ac:dyDescent="0.3">
      <c r="A6761" s="10">
        <v>11</v>
      </c>
      <c r="B6761" s="63" t="s">
        <v>20846</v>
      </c>
      <c r="C6761" s="6" t="s">
        <v>20847</v>
      </c>
      <c r="D6761" s="7">
        <v>44844</v>
      </c>
      <c r="E6761" s="8" t="s">
        <v>12432</v>
      </c>
      <c r="F6761" s="9">
        <v>1741392</v>
      </c>
      <c r="G6761" s="8" t="s">
        <v>17662</v>
      </c>
      <c r="H6761" s="9">
        <v>182846</v>
      </c>
      <c r="I6761" s="66">
        <v>20391718</v>
      </c>
      <c r="J6761" s="67"/>
      <c r="K6761" s="68"/>
      <c r="L6761" s="75" t="s">
        <v>10552</v>
      </c>
      <c r="M6761" s="76"/>
      <c r="N6761" t="str">
        <f t="shared" si="410"/>
        <v>46931</v>
      </c>
      <c r="O6761">
        <f t="shared" si="411"/>
        <v>46931</v>
      </c>
      <c r="P6761" s="29">
        <f t="shared" si="412"/>
        <v>1741392</v>
      </c>
      <c r="Q6761" t="e">
        <f>+VLOOKUP(O6761,'Bảng kê HĐ 2022'!N$1912:R$4434,4,0)</f>
        <v>#N/A</v>
      </c>
      <c r="R6761" t="e">
        <f>+VLOOKUP(O6761,'Hàng trả'!#REF!,2,0)</f>
        <v>#REF!</v>
      </c>
    </row>
    <row r="6762" spans="1:18" hidden="1" x14ac:dyDescent="0.3">
      <c r="A6762" s="10">
        <v>11</v>
      </c>
      <c r="B6762" s="64"/>
      <c r="C6762" s="6" t="s">
        <v>20848</v>
      </c>
      <c r="D6762" s="7">
        <v>44852</v>
      </c>
      <c r="E6762" s="8" t="s">
        <v>12432</v>
      </c>
      <c r="F6762" s="9">
        <v>1141679</v>
      </c>
      <c r="G6762" s="8" t="s">
        <v>17662</v>
      </c>
      <c r="H6762" s="9">
        <v>119876</v>
      </c>
      <c r="I6762" s="69"/>
      <c r="J6762" s="70"/>
      <c r="K6762" s="71"/>
      <c r="L6762" s="77"/>
      <c r="M6762" s="78"/>
      <c r="N6762" t="str">
        <f t="shared" si="410"/>
        <v>47900</v>
      </c>
      <c r="O6762">
        <f t="shared" si="411"/>
        <v>47900</v>
      </c>
      <c r="P6762" s="29">
        <f t="shared" si="412"/>
        <v>1141679</v>
      </c>
      <c r="Q6762" t="e">
        <f>+VLOOKUP(O6762,'Bảng kê HĐ 2022'!N$1912:R$4434,4,0)</f>
        <v>#N/A</v>
      </c>
      <c r="R6762" t="e">
        <f>+VLOOKUP(O6762,'Hàng trả'!#REF!,2,0)</f>
        <v>#REF!</v>
      </c>
    </row>
    <row r="6763" spans="1:18" hidden="1" x14ac:dyDescent="0.3">
      <c r="A6763" s="10">
        <v>11</v>
      </c>
      <c r="B6763" s="64"/>
      <c r="C6763" s="6" t="s">
        <v>20849</v>
      </c>
      <c r="D6763" s="7">
        <v>44839</v>
      </c>
      <c r="E6763" s="8" t="s">
        <v>12432</v>
      </c>
      <c r="F6763" s="9">
        <v>5372071</v>
      </c>
      <c r="G6763" s="8" t="s">
        <v>17662</v>
      </c>
      <c r="H6763" s="9">
        <v>564067</v>
      </c>
      <c r="I6763" s="69"/>
      <c r="J6763" s="70"/>
      <c r="K6763" s="71"/>
      <c r="L6763" s="77"/>
      <c r="M6763" s="78"/>
      <c r="N6763" t="str">
        <f t="shared" si="410"/>
        <v>45897</v>
      </c>
      <c r="O6763">
        <f t="shared" si="411"/>
        <v>45897</v>
      </c>
      <c r="P6763" s="29">
        <f t="shared" si="412"/>
        <v>5372071</v>
      </c>
      <c r="Q6763" t="e">
        <f>+VLOOKUP(O6763,'Bảng kê HĐ 2022'!N$1912:R$4434,4,0)</f>
        <v>#N/A</v>
      </c>
      <c r="R6763" t="e">
        <f>+VLOOKUP(O6763,'Hàng trả'!#REF!,2,0)</f>
        <v>#REF!</v>
      </c>
    </row>
    <row r="6764" spans="1:18" hidden="1" x14ac:dyDescent="0.3">
      <c r="A6764" s="10">
        <v>11</v>
      </c>
      <c r="B6764" s="64"/>
      <c r="C6764" s="6" t="s">
        <v>20850</v>
      </c>
      <c r="D6764" s="7">
        <v>44846</v>
      </c>
      <c r="E6764" s="8" t="s">
        <v>12432</v>
      </c>
      <c r="F6764" s="9">
        <v>3833865</v>
      </c>
      <c r="G6764" s="8" t="s">
        <v>17662</v>
      </c>
      <c r="H6764" s="9">
        <v>402556</v>
      </c>
      <c r="I6764" s="69"/>
      <c r="J6764" s="70"/>
      <c r="K6764" s="71"/>
      <c r="L6764" s="77"/>
      <c r="M6764" s="78"/>
      <c r="N6764" t="str">
        <f t="shared" si="410"/>
        <v>47108</v>
      </c>
      <c r="O6764">
        <f t="shared" si="411"/>
        <v>47108</v>
      </c>
      <c r="P6764" s="29">
        <f t="shared" si="412"/>
        <v>3833865</v>
      </c>
      <c r="Q6764" t="e">
        <f>+VLOOKUP(O6764,'Bảng kê HĐ 2022'!N$1912:R$4434,4,0)</f>
        <v>#N/A</v>
      </c>
      <c r="R6764" t="e">
        <f>+VLOOKUP(O6764,'Hàng trả'!#REF!,2,0)</f>
        <v>#REF!</v>
      </c>
    </row>
    <row r="6765" spans="1:18" hidden="1" x14ac:dyDescent="0.3">
      <c r="A6765" s="10">
        <v>11</v>
      </c>
      <c r="B6765" s="64"/>
      <c r="C6765" s="6" t="s">
        <v>20851</v>
      </c>
      <c r="D6765" s="7">
        <v>44854</v>
      </c>
      <c r="E6765" s="8" t="s">
        <v>12432</v>
      </c>
      <c r="F6765" s="9">
        <v>6715732</v>
      </c>
      <c r="G6765" s="8" t="s">
        <v>17662</v>
      </c>
      <c r="H6765" s="9">
        <v>705152</v>
      </c>
      <c r="I6765" s="69"/>
      <c r="J6765" s="70"/>
      <c r="K6765" s="71"/>
      <c r="L6765" s="77"/>
      <c r="M6765" s="78"/>
      <c r="N6765" t="str">
        <f t="shared" si="410"/>
        <v>48512</v>
      </c>
      <c r="O6765">
        <f t="shared" si="411"/>
        <v>48512</v>
      </c>
      <c r="P6765" s="29">
        <f t="shared" si="412"/>
        <v>6715732</v>
      </c>
      <c r="Q6765" t="e">
        <f>+VLOOKUP(O6765,'Bảng kê HĐ 2022'!N$1912:R$4434,4,0)</f>
        <v>#N/A</v>
      </c>
      <c r="R6765" t="e">
        <f>+VLOOKUP(O6765,'Hàng trả'!#REF!,2,0)</f>
        <v>#REF!</v>
      </c>
    </row>
    <row r="6766" spans="1:18" hidden="1" x14ac:dyDescent="0.3">
      <c r="A6766" s="10">
        <v>11</v>
      </c>
      <c r="B6766" s="65"/>
      <c r="C6766" s="6" t="s">
        <v>20852</v>
      </c>
      <c r="D6766" s="7">
        <v>44860</v>
      </c>
      <c r="E6766" s="8" t="s">
        <v>12432</v>
      </c>
      <c r="F6766" s="9">
        <v>3979303</v>
      </c>
      <c r="G6766" s="8" t="s">
        <v>17662</v>
      </c>
      <c r="H6766" s="9">
        <v>417827</v>
      </c>
      <c r="I6766" s="72"/>
      <c r="J6766" s="73"/>
      <c r="K6766" s="74"/>
      <c r="L6766" s="79"/>
      <c r="M6766" s="80"/>
      <c r="N6766" t="str">
        <f t="shared" si="410"/>
        <v>48915</v>
      </c>
      <c r="O6766">
        <f t="shared" si="411"/>
        <v>48915</v>
      </c>
      <c r="P6766" s="29">
        <f t="shared" si="412"/>
        <v>3979303</v>
      </c>
      <c r="Q6766" t="e">
        <f>+VLOOKUP(O6766,'Bảng kê HĐ 2022'!N$1912:R$4434,4,0)</f>
        <v>#N/A</v>
      </c>
      <c r="R6766" t="e">
        <f>+VLOOKUP(O6766,'Hàng trả'!#REF!,2,0)</f>
        <v>#REF!</v>
      </c>
    </row>
    <row r="6767" spans="1:18" hidden="1" x14ac:dyDescent="0.3">
      <c r="A6767" s="10">
        <v>11</v>
      </c>
      <c r="B6767" s="63" t="s">
        <v>20853</v>
      </c>
      <c r="C6767" s="6" t="s">
        <v>20854</v>
      </c>
      <c r="D6767" s="7">
        <v>44848</v>
      </c>
      <c r="E6767" s="8" t="s">
        <v>12432</v>
      </c>
      <c r="F6767" s="9">
        <v>2635438</v>
      </c>
      <c r="G6767" s="8" t="s">
        <v>17662</v>
      </c>
      <c r="H6767" s="9">
        <v>276721</v>
      </c>
      <c r="I6767" s="66">
        <v>13687984</v>
      </c>
      <c r="J6767" s="67"/>
      <c r="K6767" s="68"/>
      <c r="L6767" s="75" t="s">
        <v>10562</v>
      </c>
      <c r="M6767" s="76"/>
      <c r="N6767" t="str">
        <f t="shared" si="410"/>
        <v>47709</v>
      </c>
      <c r="O6767">
        <f t="shared" si="411"/>
        <v>47709</v>
      </c>
      <c r="P6767" s="29">
        <f t="shared" si="412"/>
        <v>2635438</v>
      </c>
      <c r="Q6767" t="e">
        <f>+VLOOKUP(O6767,'Bảng kê HĐ 2022'!N$1912:R$4434,4,0)</f>
        <v>#N/A</v>
      </c>
      <c r="R6767" t="e">
        <f>+VLOOKUP(O6767,'Hàng trả'!#REF!,2,0)</f>
        <v>#REF!</v>
      </c>
    </row>
    <row r="6768" spans="1:18" hidden="1" x14ac:dyDescent="0.3">
      <c r="A6768" s="10">
        <v>11</v>
      </c>
      <c r="B6768" s="64"/>
      <c r="C6768" s="6" t="s">
        <v>20855</v>
      </c>
      <c r="D6768" s="7">
        <v>44865</v>
      </c>
      <c r="E6768" s="8" t="s">
        <v>12432</v>
      </c>
      <c r="F6768" s="9">
        <v>2534447</v>
      </c>
      <c r="G6768" s="8" t="s">
        <v>17662</v>
      </c>
      <c r="H6768" s="9">
        <v>266117</v>
      </c>
      <c r="I6768" s="69"/>
      <c r="J6768" s="70"/>
      <c r="K6768" s="71"/>
      <c r="L6768" s="77"/>
      <c r="M6768" s="78"/>
      <c r="N6768" t="str">
        <f t="shared" si="410"/>
        <v>49501</v>
      </c>
      <c r="O6768">
        <f t="shared" si="411"/>
        <v>49501</v>
      </c>
      <c r="P6768" s="29">
        <f t="shared" si="412"/>
        <v>2534447</v>
      </c>
      <c r="Q6768" t="e">
        <f>+VLOOKUP(O6768,'Bảng kê HĐ 2022'!N$1912:R$4434,4,0)</f>
        <v>#N/A</v>
      </c>
      <c r="R6768" t="e">
        <f>+VLOOKUP(O6768,'Hàng trả'!#REF!,2,0)</f>
        <v>#REF!</v>
      </c>
    </row>
    <row r="6769" spans="1:18" hidden="1" x14ac:dyDescent="0.3">
      <c r="A6769" s="10">
        <v>11</v>
      </c>
      <c r="B6769" s="64"/>
      <c r="C6769" s="6" t="s">
        <v>20856</v>
      </c>
      <c r="D6769" s="7">
        <v>44858</v>
      </c>
      <c r="E6769" s="8" t="s">
        <v>12432</v>
      </c>
      <c r="F6769" s="9">
        <v>2263464</v>
      </c>
      <c r="G6769" s="8" t="s">
        <v>17662</v>
      </c>
      <c r="H6769" s="9">
        <v>237664</v>
      </c>
      <c r="I6769" s="69"/>
      <c r="J6769" s="70"/>
      <c r="K6769" s="71"/>
      <c r="L6769" s="77"/>
      <c r="M6769" s="78"/>
      <c r="N6769" t="str">
        <f t="shared" si="410"/>
        <v>48736</v>
      </c>
      <c r="O6769">
        <f t="shared" si="411"/>
        <v>48736</v>
      </c>
      <c r="P6769" s="29">
        <f t="shared" si="412"/>
        <v>2263464</v>
      </c>
      <c r="Q6769" t="e">
        <f>+VLOOKUP(O6769,'Bảng kê HĐ 2022'!N$1912:R$4434,4,0)</f>
        <v>#N/A</v>
      </c>
      <c r="R6769" t="e">
        <f>+VLOOKUP(O6769,'Hàng trả'!#REF!,2,0)</f>
        <v>#REF!</v>
      </c>
    </row>
    <row r="6770" spans="1:18" hidden="1" x14ac:dyDescent="0.3">
      <c r="A6770" s="10">
        <v>11</v>
      </c>
      <c r="B6770" s="64"/>
      <c r="C6770" s="6" t="s">
        <v>20857</v>
      </c>
      <c r="D6770" s="7">
        <v>44852</v>
      </c>
      <c r="E6770" s="8" t="s">
        <v>12432</v>
      </c>
      <c r="F6770" s="9">
        <v>1199426</v>
      </c>
      <c r="G6770" s="8" t="s">
        <v>17662</v>
      </c>
      <c r="H6770" s="9">
        <v>125940</v>
      </c>
      <c r="I6770" s="69"/>
      <c r="J6770" s="70"/>
      <c r="K6770" s="71"/>
      <c r="L6770" s="77"/>
      <c r="M6770" s="78"/>
      <c r="N6770" t="str">
        <f t="shared" si="410"/>
        <v>48019</v>
      </c>
      <c r="O6770">
        <f t="shared" si="411"/>
        <v>48019</v>
      </c>
      <c r="P6770" s="29">
        <f t="shared" si="412"/>
        <v>1199426</v>
      </c>
      <c r="Q6770" t="e">
        <f>+VLOOKUP(O6770,'Bảng kê HĐ 2022'!N$1912:R$4434,4,0)</f>
        <v>#N/A</v>
      </c>
      <c r="R6770" t="e">
        <f>+VLOOKUP(O6770,'Hàng trả'!#REF!,2,0)</f>
        <v>#REF!</v>
      </c>
    </row>
    <row r="6771" spans="1:18" hidden="1" x14ac:dyDescent="0.3">
      <c r="A6771" s="10">
        <v>11</v>
      </c>
      <c r="B6771" s="64"/>
      <c r="C6771" s="6" t="s">
        <v>20858</v>
      </c>
      <c r="D6771" s="7">
        <v>44858</v>
      </c>
      <c r="E6771" s="8" t="s">
        <v>12430</v>
      </c>
      <c r="F6771" s="9">
        <v>2419621</v>
      </c>
      <c r="G6771" s="8" t="s">
        <v>17662</v>
      </c>
      <c r="H6771" s="9">
        <v>254060</v>
      </c>
      <c r="I6771" s="69"/>
      <c r="J6771" s="70"/>
      <c r="K6771" s="71"/>
      <c r="L6771" s="77"/>
      <c r="M6771" s="78"/>
      <c r="N6771" t="str">
        <f t="shared" si="410"/>
        <v>48753</v>
      </c>
      <c r="O6771">
        <f t="shared" si="411"/>
        <v>48753</v>
      </c>
      <c r="P6771" s="29">
        <f t="shared" si="412"/>
        <v>2419621</v>
      </c>
      <c r="Q6771" t="e">
        <f>+VLOOKUP(O6771,'Bảng kê HĐ 2022'!N$1912:R$4434,4,0)</f>
        <v>#N/A</v>
      </c>
      <c r="R6771" t="e">
        <f>+VLOOKUP(O6771,'Hàng trả'!#REF!,2,0)</f>
        <v>#REF!</v>
      </c>
    </row>
    <row r="6772" spans="1:18" hidden="1" x14ac:dyDescent="0.3">
      <c r="A6772" s="10">
        <v>11</v>
      </c>
      <c r="B6772" s="64"/>
      <c r="C6772" s="6" t="s">
        <v>20859</v>
      </c>
      <c r="D6772" s="7">
        <v>44838</v>
      </c>
      <c r="E6772" s="8" t="s">
        <v>12430</v>
      </c>
      <c r="F6772" s="9">
        <v>793055</v>
      </c>
      <c r="G6772" s="8" t="s">
        <v>17662</v>
      </c>
      <c r="H6772" s="9">
        <v>83271</v>
      </c>
      <c r="I6772" s="69"/>
      <c r="J6772" s="70"/>
      <c r="K6772" s="71"/>
      <c r="L6772" s="77"/>
      <c r="M6772" s="78"/>
      <c r="N6772" t="str">
        <f t="shared" si="410"/>
        <v>45800</v>
      </c>
      <c r="O6772">
        <f t="shared" si="411"/>
        <v>45800</v>
      </c>
      <c r="P6772" s="29">
        <f t="shared" si="412"/>
        <v>793055</v>
      </c>
      <c r="Q6772" t="e">
        <f>+VLOOKUP(O6772,'Bảng kê HĐ 2022'!N$1912:R$4434,4,0)</f>
        <v>#N/A</v>
      </c>
      <c r="R6772" t="e">
        <f>+VLOOKUP(O6772,'Hàng trả'!#REF!,2,0)</f>
        <v>#REF!</v>
      </c>
    </row>
    <row r="6773" spans="1:18" hidden="1" x14ac:dyDescent="0.3">
      <c r="A6773" s="10">
        <v>11</v>
      </c>
      <c r="B6773" s="65"/>
      <c r="C6773" s="6" t="s">
        <v>20860</v>
      </c>
      <c r="D6773" s="7">
        <v>44841</v>
      </c>
      <c r="E6773" s="8" t="s">
        <v>12432</v>
      </c>
      <c r="F6773" s="9">
        <v>3448386</v>
      </c>
      <c r="G6773" s="8" t="s">
        <v>17662</v>
      </c>
      <c r="H6773" s="9">
        <v>362081</v>
      </c>
      <c r="I6773" s="72"/>
      <c r="J6773" s="73"/>
      <c r="K6773" s="74"/>
      <c r="L6773" s="79"/>
      <c r="M6773" s="80"/>
      <c r="N6773" t="str">
        <f t="shared" si="410"/>
        <v>46628</v>
      </c>
      <c r="O6773">
        <f t="shared" si="411"/>
        <v>46628</v>
      </c>
      <c r="P6773" s="29">
        <f t="shared" si="412"/>
        <v>3448386</v>
      </c>
      <c r="Q6773" t="e">
        <f>+VLOOKUP(O6773,'Bảng kê HĐ 2022'!N$1912:R$4434,4,0)</f>
        <v>#N/A</v>
      </c>
      <c r="R6773" t="e">
        <f>+VLOOKUP(O6773,'Hàng trả'!#REF!,2,0)</f>
        <v>#REF!</v>
      </c>
    </row>
    <row r="6774" spans="1:18" hidden="1" x14ac:dyDescent="0.3">
      <c r="A6774" s="10">
        <v>11</v>
      </c>
      <c r="B6774" s="63" t="s">
        <v>20861</v>
      </c>
      <c r="C6774" s="6" t="s">
        <v>20862</v>
      </c>
      <c r="D6774" s="7">
        <v>44839</v>
      </c>
      <c r="E6774" s="8" t="s">
        <v>12430</v>
      </c>
      <c r="F6774" s="9">
        <v>396527</v>
      </c>
      <c r="G6774" s="8" t="s">
        <v>17662</v>
      </c>
      <c r="H6774" s="9">
        <v>41636</v>
      </c>
      <c r="I6774" s="66">
        <v>709783</v>
      </c>
      <c r="J6774" s="67"/>
      <c r="K6774" s="68"/>
      <c r="L6774" s="75" t="s">
        <v>18322</v>
      </c>
      <c r="M6774" s="76"/>
      <c r="N6774" t="str">
        <f t="shared" si="410"/>
        <v>45912</v>
      </c>
      <c r="O6774">
        <f t="shared" si="411"/>
        <v>45912</v>
      </c>
      <c r="P6774" s="29">
        <f t="shared" si="412"/>
        <v>396527</v>
      </c>
      <c r="Q6774" t="e">
        <f>+VLOOKUP(O6774,'Bảng kê HĐ 2022'!N$1912:R$4434,4,0)</f>
        <v>#N/A</v>
      </c>
      <c r="R6774" t="e">
        <f>+VLOOKUP(O6774,'Hàng trả'!#REF!,2,0)</f>
        <v>#REF!</v>
      </c>
    </row>
    <row r="6775" spans="1:18" hidden="1" x14ac:dyDescent="0.3">
      <c r="A6775" s="10">
        <v>11</v>
      </c>
      <c r="B6775" s="65"/>
      <c r="C6775" s="6" t="s">
        <v>20863</v>
      </c>
      <c r="D6775" s="7">
        <v>44860</v>
      </c>
      <c r="E6775" s="8" t="s">
        <v>12430</v>
      </c>
      <c r="F6775" s="9">
        <v>396527</v>
      </c>
      <c r="G6775" s="8" t="s">
        <v>17662</v>
      </c>
      <c r="H6775" s="9">
        <v>41636</v>
      </c>
      <c r="I6775" s="72"/>
      <c r="J6775" s="73"/>
      <c r="K6775" s="74"/>
      <c r="L6775" s="79"/>
      <c r="M6775" s="80"/>
      <c r="N6775" t="str">
        <f t="shared" si="410"/>
        <v>48905</v>
      </c>
      <c r="O6775">
        <f t="shared" si="411"/>
        <v>48905</v>
      </c>
      <c r="P6775" s="29">
        <f t="shared" si="412"/>
        <v>396527</v>
      </c>
      <c r="Q6775" t="e">
        <f>+VLOOKUP(O6775,'Bảng kê HĐ 2022'!N$1912:R$4434,4,0)</f>
        <v>#N/A</v>
      </c>
      <c r="R6775" t="e">
        <f>+VLOOKUP(O6775,'Hàng trả'!#REF!,2,0)</f>
        <v>#REF!</v>
      </c>
    </row>
    <row r="6776" spans="1:18" hidden="1" x14ac:dyDescent="0.3">
      <c r="A6776" s="10">
        <v>11</v>
      </c>
      <c r="B6776" s="63" t="s">
        <v>20864</v>
      </c>
      <c r="C6776" s="6" t="s">
        <v>20865</v>
      </c>
      <c r="D6776" s="7">
        <v>44849</v>
      </c>
      <c r="E6776" s="8" t="s">
        <v>20866</v>
      </c>
      <c r="F6776" s="9">
        <v>793055</v>
      </c>
      <c r="G6776" s="8" t="s">
        <v>17662</v>
      </c>
      <c r="H6776" s="9">
        <v>83271</v>
      </c>
      <c r="I6776" s="66">
        <v>5292879</v>
      </c>
      <c r="J6776" s="67"/>
      <c r="K6776" s="68"/>
      <c r="L6776" s="75" t="s">
        <v>11492</v>
      </c>
      <c r="M6776" s="76"/>
      <c r="N6776" t="str">
        <f t="shared" si="410"/>
        <v>47767</v>
      </c>
      <c r="O6776">
        <f t="shared" si="411"/>
        <v>47767</v>
      </c>
      <c r="P6776" s="29">
        <f t="shared" si="412"/>
        <v>793055</v>
      </c>
      <c r="Q6776" t="e">
        <f>+VLOOKUP(O6776,'Bảng kê HĐ 2022'!N$1912:R$4434,4,0)</f>
        <v>#N/A</v>
      </c>
      <c r="R6776" t="e">
        <f>+VLOOKUP(O6776,'Hàng trả'!#REF!,2,0)</f>
        <v>#REF!</v>
      </c>
    </row>
    <row r="6777" spans="1:18" hidden="1" x14ac:dyDescent="0.3">
      <c r="A6777" s="10">
        <v>11</v>
      </c>
      <c r="B6777" s="64"/>
      <c r="C6777" s="6" t="s">
        <v>20867</v>
      </c>
      <c r="D6777" s="7">
        <v>44860</v>
      </c>
      <c r="E6777" s="8" t="s">
        <v>12667</v>
      </c>
      <c r="F6777" s="9">
        <v>3278394</v>
      </c>
      <c r="G6777" s="8" t="s">
        <v>17662</v>
      </c>
      <c r="H6777" s="9">
        <v>344231</v>
      </c>
      <c r="I6777" s="69"/>
      <c r="J6777" s="70"/>
      <c r="K6777" s="71"/>
      <c r="L6777" s="77"/>
      <c r="M6777" s="78"/>
      <c r="N6777" t="str">
        <f t="shared" si="410"/>
        <v>48908</v>
      </c>
      <c r="O6777">
        <f t="shared" si="411"/>
        <v>48908</v>
      </c>
      <c r="P6777" s="29">
        <f t="shared" si="412"/>
        <v>3278394</v>
      </c>
      <c r="Q6777" t="e">
        <f>+VLOOKUP(O6777,'Bảng kê HĐ 2022'!N$1912:R$4434,4,0)</f>
        <v>#N/A</v>
      </c>
      <c r="R6777" t="e">
        <f>+VLOOKUP(O6777,'Hàng trả'!#REF!,2,0)</f>
        <v>#REF!</v>
      </c>
    </row>
    <row r="6778" spans="1:18" hidden="1" x14ac:dyDescent="0.3">
      <c r="A6778" s="10">
        <v>11</v>
      </c>
      <c r="B6778" s="64"/>
      <c r="C6778" s="6" t="s">
        <v>20868</v>
      </c>
      <c r="D6778" s="7">
        <v>44839</v>
      </c>
      <c r="E6778" s="8" t="s">
        <v>20866</v>
      </c>
      <c r="F6778" s="9">
        <v>642956</v>
      </c>
      <c r="G6778" s="8" t="s">
        <v>17662</v>
      </c>
      <c r="H6778" s="9">
        <v>67510</v>
      </c>
      <c r="I6778" s="69"/>
      <c r="J6778" s="70"/>
      <c r="K6778" s="71"/>
      <c r="L6778" s="77"/>
      <c r="M6778" s="78"/>
      <c r="N6778" t="str">
        <f t="shared" si="410"/>
        <v>45911</v>
      </c>
      <c r="O6778">
        <f t="shared" si="411"/>
        <v>45911</v>
      </c>
      <c r="P6778" s="29">
        <f t="shared" si="412"/>
        <v>642956</v>
      </c>
      <c r="Q6778" t="e">
        <f>+VLOOKUP(O6778,'Bảng kê HĐ 2022'!N$1912:R$4434,4,0)</f>
        <v>#N/A</v>
      </c>
      <c r="R6778" t="e">
        <f>+VLOOKUP(O6778,'Hàng trả'!#REF!,2,0)</f>
        <v>#REF!</v>
      </c>
    </row>
    <row r="6779" spans="1:18" hidden="1" x14ac:dyDescent="0.3">
      <c r="A6779" s="10">
        <v>11</v>
      </c>
      <c r="B6779" s="65"/>
      <c r="C6779" s="6" t="s">
        <v>20869</v>
      </c>
      <c r="D6779" s="7">
        <v>44846</v>
      </c>
      <c r="E6779" s="8" t="s">
        <v>12667</v>
      </c>
      <c r="F6779" s="9">
        <v>1199426</v>
      </c>
      <c r="G6779" s="8" t="s">
        <v>17662</v>
      </c>
      <c r="H6779" s="9">
        <v>125940</v>
      </c>
      <c r="I6779" s="72"/>
      <c r="J6779" s="73"/>
      <c r="K6779" s="74"/>
      <c r="L6779" s="79"/>
      <c r="M6779" s="80"/>
      <c r="N6779" t="str">
        <f t="shared" si="410"/>
        <v>47094</v>
      </c>
      <c r="O6779">
        <f t="shared" si="411"/>
        <v>47094</v>
      </c>
      <c r="P6779" s="29">
        <f t="shared" si="412"/>
        <v>1199426</v>
      </c>
      <c r="Q6779" t="e">
        <f>+VLOOKUP(O6779,'Bảng kê HĐ 2022'!N$1912:R$4434,4,0)</f>
        <v>#N/A</v>
      </c>
      <c r="R6779" t="e">
        <f>+VLOOKUP(O6779,'Hàng trả'!#REF!,2,0)</f>
        <v>#REF!</v>
      </c>
    </row>
    <row r="6780" spans="1:18" hidden="1" x14ac:dyDescent="0.3">
      <c r="A6780" s="10">
        <v>11</v>
      </c>
      <c r="B6780" s="63" t="s">
        <v>20870</v>
      </c>
      <c r="C6780" s="6" t="s">
        <v>20871</v>
      </c>
      <c r="D6780" s="7">
        <v>44863</v>
      </c>
      <c r="E6780" s="8" t="s">
        <v>12432</v>
      </c>
      <c r="F6780" s="9">
        <v>2001326</v>
      </c>
      <c r="G6780" s="8" t="s">
        <v>17662</v>
      </c>
      <c r="H6780" s="9">
        <v>210139</v>
      </c>
      <c r="I6780" s="66">
        <v>6498489</v>
      </c>
      <c r="J6780" s="67"/>
      <c r="K6780" s="68"/>
      <c r="L6780" s="75" t="s">
        <v>10568</v>
      </c>
      <c r="M6780" s="76"/>
      <c r="N6780" t="str">
        <f t="shared" si="410"/>
        <v>49384</v>
      </c>
      <c r="O6780">
        <f t="shared" si="411"/>
        <v>49384</v>
      </c>
      <c r="P6780" s="29">
        <f t="shared" si="412"/>
        <v>2001326</v>
      </c>
      <c r="Q6780" t="e">
        <f>+VLOOKUP(O6780,'Bảng kê HĐ 2022'!N$1912:R$4434,4,0)</f>
        <v>#N/A</v>
      </c>
      <c r="R6780" t="e">
        <f>+VLOOKUP(O6780,'Hàng trả'!#REF!,2,0)</f>
        <v>#REF!</v>
      </c>
    </row>
    <row r="6781" spans="1:18" hidden="1" x14ac:dyDescent="0.3">
      <c r="A6781" s="10">
        <v>11</v>
      </c>
      <c r="B6781" s="64"/>
      <c r="C6781" s="6" t="s">
        <v>20872</v>
      </c>
      <c r="D6781" s="7">
        <v>44838</v>
      </c>
      <c r="E6781" s="8" t="s">
        <v>12430</v>
      </c>
      <c r="F6781" s="9">
        <v>2629778</v>
      </c>
      <c r="G6781" s="8" t="s">
        <v>17662</v>
      </c>
      <c r="H6781" s="9">
        <v>276127</v>
      </c>
      <c r="I6781" s="69"/>
      <c r="J6781" s="70"/>
      <c r="K6781" s="71"/>
      <c r="L6781" s="77"/>
      <c r="M6781" s="78"/>
      <c r="N6781" t="str">
        <f t="shared" si="410"/>
        <v>45830</v>
      </c>
      <c r="O6781">
        <f t="shared" si="411"/>
        <v>45830</v>
      </c>
      <c r="P6781" s="29">
        <f t="shared" si="412"/>
        <v>2629778</v>
      </c>
      <c r="Q6781" t="e">
        <f>+VLOOKUP(O6781,'Bảng kê HĐ 2022'!N$1912:R$4434,4,0)</f>
        <v>#N/A</v>
      </c>
      <c r="R6781" t="e">
        <f>+VLOOKUP(O6781,'Hàng trả'!#REF!,2,0)</f>
        <v>#REF!</v>
      </c>
    </row>
    <row r="6782" spans="1:18" hidden="1" x14ac:dyDescent="0.3">
      <c r="A6782" s="10">
        <v>11</v>
      </c>
      <c r="B6782" s="65"/>
      <c r="C6782" s="6" t="s">
        <v>20873</v>
      </c>
      <c r="D6782" s="7">
        <v>44852</v>
      </c>
      <c r="E6782" s="8" t="s">
        <v>12430</v>
      </c>
      <c r="F6782" s="9">
        <v>2629778</v>
      </c>
      <c r="G6782" s="8" t="s">
        <v>17662</v>
      </c>
      <c r="H6782" s="9">
        <v>276127</v>
      </c>
      <c r="I6782" s="72"/>
      <c r="J6782" s="73"/>
      <c r="K6782" s="74"/>
      <c r="L6782" s="79"/>
      <c r="M6782" s="80"/>
      <c r="N6782" t="str">
        <f t="shared" si="410"/>
        <v>48033</v>
      </c>
      <c r="O6782">
        <f t="shared" si="411"/>
        <v>48033</v>
      </c>
      <c r="P6782" s="29">
        <f t="shared" si="412"/>
        <v>2629778</v>
      </c>
      <c r="Q6782" t="e">
        <f>+VLOOKUP(O6782,'Bảng kê HĐ 2022'!N$1912:R$4434,4,0)</f>
        <v>#N/A</v>
      </c>
      <c r="R6782" t="e">
        <f>+VLOOKUP(O6782,'Hàng trả'!#REF!,2,0)</f>
        <v>#REF!</v>
      </c>
    </row>
    <row r="6783" spans="1:18" hidden="1" x14ac:dyDescent="0.3">
      <c r="A6783" s="10">
        <v>11</v>
      </c>
      <c r="B6783" s="63" t="s">
        <v>20874</v>
      </c>
      <c r="C6783" s="6" t="s">
        <v>20875</v>
      </c>
      <c r="D6783" s="7">
        <v>44838</v>
      </c>
      <c r="E6783" s="8" t="s">
        <v>11932</v>
      </c>
      <c r="F6783" s="9">
        <v>3181139</v>
      </c>
      <c r="G6783" s="8" t="s">
        <v>17662</v>
      </c>
      <c r="H6783" s="9">
        <v>334020</v>
      </c>
      <c r="I6783" s="66">
        <v>8862948</v>
      </c>
      <c r="J6783" s="67"/>
      <c r="K6783" s="68"/>
      <c r="L6783" s="75" t="s">
        <v>10139</v>
      </c>
      <c r="M6783" s="76"/>
      <c r="N6783" t="str">
        <f t="shared" si="410"/>
        <v>45838</v>
      </c>
      <c r="O6783">
        <f t="shared" si="411"/>
        <v>45838</v>
      </c>
      <c r="P6783" s="29">
        <f t="shared" si="412"/>
        <v>3181139</v>
      </c>
      <c r="Q6783" t="e">
        <f>+VLOOKUP(O6783,'Bảng kê HĐ 2022'!N$1912:R$4434,4,0)</f>
        <v>#N/A</v>
      </c>
      <c r="R6783" t="e">
        <f>+VLOOKUP(O6783,'Hàng trả'!#REF!,2,0)</f>
        <v>#REF!</v>
      </c>
    </row>
    <row r="6784" spans="1:18" hidden="1" x14ac:dyDescent="0.3">
      <c r="A6784" s="10">
        <v>11</v>
      </c>
      <c r="B6784" s="64"/>
      <c r="C6784" s="6" t="s">
        <v>20876</v>
      </c>
      <c r="D6784" s="7">
        <v>44852</v>
      </c>
      <c r="E6784" s="8" t="s">
        <v>11932</v>
      </c>
      <c r="F6784" s="9">
        <v>2534447</v>
      </c>
      <c r="G6784" s="8" t="s">
        <v>17662</v>
      </c>
      <c r="H6784" s="9">
        <v>266117</v>
      </c>
      <c r="I6784" s="69"/>
      <c r="J6784" s="70"/>
      <c r="K6784" s="71"/>
      <c r="L6784" s="77"/>
      <c r="M6784" s="78"/>
      <c r="N6784" t="str">
        <f t="shared" si="410"/>
        <v>47962</v>
      </c>
      <c r="O6784">
        <f t="shared" si="411"/>
        <v>47962</v>
      </c>
      <c r="P6784" s="29">
        <f t="shared" si="412"/>
        <v>2534447</v>
      </c>
      <c r="Q6784" t="e">
        <f>+VLOOKUP(O6784,'Bảng kê HĐ 2022'!N$1912:R$4434,4,0)</f>
        <v>#N/A</v>
      </c>
      <c r="R6784" t="e">
        <f>+VLOOKUP(O6784,'Hàng trả'!#REF!,2,0)</f>
        <v>#REF!</v>
      </c>
    </row>
    <row r="6785" spans="1:18" hidden="1" x14ac:dyDescent="0.3">
      <c r="A6785" s="10">
        <v>11</v>
      </c>
      <c r="B6785" s="64"/>
      <c r="C6785" s="6" t="s">
        <v>20877</v>
      </c>
      <c r="D6785" s="7">
        <v>44845</v>
      </c>
      <c r="E6785" s="8" t="s">
        <v>11932</v>
      </c>
      <c r="F6785" s="9">
        <v>2794381</v>
      </c>
      <c r="G6785" s="8" t="s">
        <v>17662</v>
      </c>
      <c r="H6785" s="9">
        <v>293410</v>
      </c>
      <c r="I6785" s="69"/>
      <c r="J6785" s="70"/>
      <c r="K6785" s="71"/>
      <c r="L6785" s="77"/>
      <c r="M6785" s="78"/>
      <c r="N6785" t="str">
        <f t="shared" si="410"/>
        <v>47022</v>
      </c>
      <c r="O6785">
        <f t="shared" si="411"/>
        <v>47022</v>
      </c>
      <c r="P6785" s="29">
        <f t="shared" si="412"/>
        <v>2794381</v>
      </c>
      <c r="Q6785" t="e">
        <f>+VLOOKUP(O6785,'Bảng kê HĐ 2022'!N$1912:R$4434,4,0)</f>
        <v>#N/A</v>
      </c>
      <c r="R6785" t="e">
        <f>+VLOOKUP(O6785,'Hàng trả'!#REF!,2,0)</f>
        <v>#REF!</v>
      </c>
    </row>
    <row r="6786" spans="1:18" hidden="1" x14ac:dyDescent="0.3">
      <c r="A6786" s="10">
        <v>11</v>
      </c>
      <c r="B6786" s="65"/>
      <c r="C6786" s="6" t="s">
        <v>20878</v>
      </c>
      <c r="D6786" s="7">
        <v>44859</v>
      </c>
      <c r="E6786" s="8" t="s">
        <v>11932</v>
      </c>
      <c r="F6786" s="9">
        <v>1392768</v>
      </c>
      <c r="G6786" s="8" t="s">
        <v>17662</v>
      </c>
      <c r="H6786" s="9">
        <v>146241</v>
      </c>
      <c r="I6786" s="72"/>
      <c r="J6786" s="73"/>
      <c r="K6786" s="74"/>
      <c r="L6786" s="79"/>
      <c r="M6786" s="80"/>
      <c r="N6786" t="str">
        <f t="shared" si="410"/>
        <v>48822</v>
      </c>
      <c r="O6786">
        <f t="shared" si="411"/>
        <v>48822</v>
      </c>
      <c r="P6786" s="29">
        <f t="shared" si="412"/>
        <v>1392768</v>
      </c>
      <c r="Q6786" t="e">
        <f>+VLOOKUP(O6786,'Bảng kê HĐ 2022'!N$1912:R$4434,4,0)</f>
        <v>#N/A</v>
      </c>
      <c r="R6786" t="e">
        <f>+VLOOKUP(O6786,'Hàng trả'!#REF!,2,0)</f>
        <v>#REF!</v>
      </c>
    </row>
    <row r="6787" spans="1:18" hidden="1" x14ac:dyDescent="0.3">
      <c r="A6787" s="10">
        <v>11</v>
      </c>
      <c r="B6787" s="63" t="s">
        <v>20882</v>
      </c>
      <c r="C6787" s="6" t="s">
        <v>20883</v>
      </c>
      <c r="D6787" s="7">
        <v>44837</v>
      </c>
      <c r="E6787" s="8" t="s">
        <v>12432</v>
      </c>
      <c r="F6787" s="9">
        <v>3182063</v>
      </c>
      <c r="G6787" s="8" t="s">
        <v>17662</v>
      </c>
      <c r="H6787" s="9">
        <v>334117</v>
      </c>
      <c r="I6787" s="66">
        <v>8197843</v>
      </c>
      <c r="J6787" s="67"/>
      <c r="K6787" s="68"/>
      <c r="L6787" s="75" t="s">
        <v>10579</v>
      </c>
      <c r="M6787" s="76"/>
      <c r="N6787" t="str">
        <f t="shared" si="410"/>
        <v>45767</v>
      </c>
      <c r="O6787">
        <f t="shared" si="411"/>
        <v>45767</v>
      </c>
      <c r="P6787" s="29">
        <f t="shared" si="412"/>
        <v>3182063</v>
      </c>
      <c r="Q6787" t="e">
        <f>+VLOOKUP(O6787,'Bảng kê HĐ 2022'!N$1912:R$4434,4,0)</f>
        <v>#N/A</v>
      </c>
      <c r="R6787" t="e">
        <f>+VLOOKUP(O6787,'Hàng trả'!#REF!,2,0)</f>
        <v>#REF!</v>
      </c>
    </row>
    <row r="6788" spans="1:18" hidden="1" x14ac:dyDescent="0.3">
      <c r="A6788" s="10">
        <v>11</v>
      </c>
      <c r="B6788" s="64"/>
      <c r="C6788" s="6" t="s">
        <v>20884</v>
      </c>
      <c r="D6788" s="7">
        <v>44858</v>
      </c>
      <c r="E6788" s="8" t="s">
        <v>12432</v>
      </c>
      <c r="F6788" s="9">
        <v>2592194</v>
      </c>
      <c r="G6788" s="8" t="s">
        <v>17662</v>
      </c>
      <c r="H6788" s="9">
        <v>272180</v>
      </c>
      <c r="I6788" s="69"/>
      <c r="J6788" s="70"/>
      <c r="K6788" s="71"/>
      <c r="L6788" s="77"/>
      <c r="M6788" s="78"/>
      <c r="N6788" t="str">
        <f t="shared" si="410"/>
        <v>48723</v>
      </c>
      <c r="O6788">
        <f t="shared" si="411"/>
        <v>48723</v>
      </c>
      <c r="P6788" s="29">
        <f t="shared" si="412"/>
        <v>2592194</v>
      </c>
      <c r="Q6788" t="e">
        <f>+VLOOKUP(O6788,'Bảng kê HĐ 2022'!N$1912:R$4434,4,0)</f>
        <v>#N/A</v>
      </c>
      <c r="R6788" t="e">
        <f>+VLOOKUP(O6788,'Hàng trả'!#REF!,2,0)</f>
        <v>#REF!</v>
      </c>
    </row>
    <row r="6789" spans="1:18" hidden="1" x14ac:dyDescent="0.3">
      <c r="A6789" s="10">
        <v>11</v>
      </c>
      <c r="B6789" s="65"/>
      <c r="C6789" s="6" t="s">
        <v>20885</v>
      </c>
      <c r="D6789" s="7">
        <v>44851</v>
      </c>
      <c r="E6789" s="8" t="s">
        <v>12432</v>
      </c>
      <c r="F6789" s="9">
        <v>3385344</v>
      </c>
      <c r="G6789" s="8" t="s">
        <v>17662</v>
      </c>
      <c r="H6789" s="9">
        <v>355461</v>
      </c>
      <c r="I6789" s="72"/>
      <c r="J6789" s="73"/>
      <c r="K6789" s="74"/>
      <c r="L6789" s="79"/>
      <c r="M6789" s="80"/>
      <c r="N6789" t="str">
        <f t="shared" si="410"/>
        <v>47780</v>
      </c>
      <c r="O6789">
        <f t="shared" si="411"/>
        <v>47780</v>
      </c>
      <c r="P6789" s="29">
        <f t="shared" si="412"/>
        <v>3385344</v>
      </c>
      <c r="Q6789" t="e">
        <f>+VLOOKUP(O6789,'Bảng kê HĐ 2022'!N$1912:R$4434,4,0)</f>
        <v>#N/A</v>
      </c>
      <c r="R6789" t="e">
        <f>+VLOOKUP(O6789,'Hàng trả'!#REF!,2,0)</f>
        <v>#REF!</v>
      </c>
    </row>
    <row r="6790" spans="1:18" hidden="1" x14ac:dyDescent="0.3">
      <c r="A6790" s="10">
        <v>11</v>
      </c>
      <c r="B6790" s="5" t="s">
        <v>20886</v>
      </c>
      <c r="C6790" s="6" t="s">
        <v>20887</v>
      </c>
      <c r="D6790" s="7">
        <v>44835</v>
      </c>
      <c r="E6790" s="8" t="s">
        <v>12432</v>
      </c>
      <c r="F6790" s="9">
        <v>2974217</v>
      </c>
      <c r="G6790" s="8" t="s">
        <v>17662</v>
      </c>
      <c r="H6790" s="9">
        <v>312293</v>
      </c>
      <c r="I6790" s="93">
        <v>2661924</v>
      </c>
      <c r="J6790" s="94"/>
      <c r="K6790" s="95"/>
      <c r="L6790" s="96" t="s">
        <v>10583</v>
      </c>
      <c r="M6790" s="97"/>
      <c r="N6790" t="str">
        <f t="shared" si="410"/>
        <v>45668</v>
      </c>
      <c r="O6790">
        <f t="shared" si="411"/>
        <v>45668</v>
      </c>
      <c r="P6790" s="29">
        <f t="shared" si="412"/>
        <v>2974217</v>
      </c>
      <c r="Q6790" t="e">
        <f>+VLOOKUP(O6790,'Bảng kê HĐ 2022'!N$1912:R$4434,4,0)</f>
        <v>#N/A</v>
      </c>
      <c r="R6790" t="e">
        <f>+VLOOKUP(O6790,'Hàng trả'!#REF!,2,0)</f>
        <v>#REF!</v>
      </c>
    </row>
    <row r="6791" spans="1:18" hidden="1" x14ac:dyDescent="0.3">
      <c r="A6791" s="10">
        <v>11</v>
      </c>
      <c r="B6791" s="63" t="s">
        <v>20888</v>
      </c>
      <c r="C6791" s="6" t="s">
        <v>20889</v>
      </c>
      <c r="D6791" s="7">
        <v>44837</v>
      </c>
      <c r="E6791" s="8" t="s">
        <v>12432</v>
      </c>
      <c r="F6791" s="9">
        <v>1158830</v>
      </c>
      <c r="G6791" s="8" t="s">
        <v>17662</v>
      </c>
      <c r="H6791" s="9">
        <v>121677</v>
      </c>
      <c r="I6791" s="66">
        <v>4523563</v>
      </c>
      <c r="J6791" s="67"/>
      <c r="K6791" s="68"/>
      <c r="L6791" s="75" t="s">
        <v>10586</v>
      </c>
      <c r="M6791" s="76"/>
      <c r="N6791" t="str">
        <f t="shared" si="410"/>
        <v>45754</v>
      </c>
      <c r="O6791">
        <f t="shared" si="411"/>
        <v>45754</v>
      </c>
      <c r="P6791" s="29">
        <f t="shared" si="412"/>
        <v>1158830</v>
      </c>
      <c r="Q6791" t="e">
        <f>+VLOOKUP(O6791,'Bảng kê HĐ 2022'!N$1912:R$4434,4,0)</f>
        <v>#N/A</v>
      </c>
      <c r="R6791" t="e">
        <f>+VLOOKUP(O6791,'Hàng trả'!#REF!,2,0)</f>
        <v>#REF!</v>
      </c>
    </row>
    <row r="6792" spans="1:18" hidden="1" x14ac:dyDescent="0.3">
      <c r="A6792" s="10">
        <v>11</v>
      </c>
      <c r="B6792" s="65"/>
      <c r="C6792" s="6" t="s">
        <v>20890</v>
      </c>
      <c r="D6792" s="7">
        <v>44859</v>
      </c>
      <c r="E6792" s="8" t="s">
        <v>12432</v>
      </c>
      <c r="F6792" s="9">
        <v>3895430</v>
      </c>
      <c r="G6792" s="8" t="s">
        <v>17662</v>
      </c>
      <c r="H6792" s="9">
        <v>409020</v>
      </c>
      <c r="I6792" s="72"/>
      <c r="J6792" s="73"/>
      <c r="K6792" s="74"/>
      <c r="L6792" s="79"/>
      <c r="M6792" s="80"/>
      <c r="N6792" t="str">
        <f t="shared" si="410"/>
        <v>48853</v>
      </c>
      <c r="O6792">
        <f t="shared" si="411"/>
        <v>48853</v>
      </c>
      <c r="P6792" s="29">
        <f t="shared" si="412"/>
        <v>3895430</v>
      </c>
      <c r="Q6792" t="e">
        <f>+VLOOKUP(O6792,'Bảng kê HĐ 2022'!N$1912:R$4434,4,0)</f>
        <v>#N/A</v>
      </c>
      <c r="R6792" t="e">
        <f>+VLOOKUP(O6792,'Hàng trả'!#REF!,2,0)</f>
        <v>#REF!</v>
      </c>
    </row>
    <row r="6793" spans="1:18" hidden="1" x14ac:dyDescent="0.3">
      <c r="A6793" s="10">
        <v>11</v>
      </c>
      <c r="B6793" s="63" t="s">
        <v>20891</v>
      </c>
      <c r="C6793" s="6" t="s">
        <v>20892</v>
      </c>
      <c r="D6793" s="7">
        <v>44855</v>
      </c>
      <c r="E6793" s="8" t="s">
        <v>12432</v>
      </c>
      <c r="F6793" s="9">
        <v>4662522</v>
      </c>
      <c r="G6793" s="8" t="s">
        <v>17662</v>
      </c>
      <c r="H6793" s="9">
        <v>489565</v>
      </c>
      <c r="I6793" s="66">
        <v>18011451</v>
      </c>
      <c r="J6793" s="67"/>
      <c r="K6793" s="68"/>
      <c r="L6793" s="75" t="s">
        <v>10591</v>
      </c>
      <c r="M6793" s="76"/>
      <c r="N6793" t="str">
        <f t="shared" ref="N6793:N6856" si="413">+RIGHT(C6793,5)</f>
        <v>48575</v>
      </c>
      <c r="O6793">
        <f t="shared" ref="O6793:O6856" si="414">+N6793*1</f>
        <v>48575</v>
      </c>
      <c r="P6793" s="29">
        <f t="shared" ref="P6793:P6856" si="415">+F6793</f>
        <v>4662522</v>
      </c>
      <c r="Q6793" t="e">
        <f>+VLOOKUP(O6793,'Bảng kê HĐ 2022'!N$1912:R$4434,4,0)</f>
        <v>#N/A</v>
      </c>
      <c r="R6793" t="e">
        <f>+VLOOKUP(O6793,'Hàng trả'!#REF!,2,0)</f>
        <v>#REF!</v>
      </c>
    </row>
    <row r="6794" spans="1:18" hidden="1" x14ac:dyDescent="0.3">
      <c r="A6794" s="10">
        <v>11</v>
      </c>
      <c r="B6794" s="64"/>
      <c r="C6794" s="6" t="s">
        <v>20893</v>
      </c>
      <c r="D6794" s="7">
        <v>44861</v>
      </c>
      <c r="E6794" s="8" t="s">
        <v>12432</v>
      </c>
      <c r="F6794" s="9">
        <v>6788189</v>
      </c>
      <c r="G6794" s="8" t="s">
        <v>17662</v>
      </c>
      <c r="H6794" s="9">
        <v>712760</v>
      </c>
      <c r="I6794" s="69"/>
      <c r="J6794" s="70"/>
      <c r="K6794" s="71"/>
      <c r="L6794" s="77"/>
      <c r="M6794" s="78"/>
      <c r="N6794" t="str">
        <f t="shared" si="413"/>
        <v>49316</v>
      </c>
      <c r="O6794">
        <f t="shared" si="414"/>
        <v>49316</v>
      </c>
      <c r="P6794" s="29">
        <f t="shared" si="415"/>
        <v>6788189</v>
      </c>
      <c r="Q6794" t="e">
        <f>+VLOOKUP(O6794,'Bảng kê HĐ 2022'!N$1912:R$4434,4,0)</f>
        <v>#N/A</v>
      </c>
      <c r="R6794" t="e">
        <f>+VLOOKUP(O6794,'Hàng trả'!#REF!,2,0)</f>
        <v>#REF!</v>
      </c>
    </row>
    <row r="6795" spans="1:18" hidden="1" x14ac:dyDescent="0.3">
      <c r="A6795" s="10">
        <v>11</v>
      </c>
      <c r="B6795" s="64"/>
      <c r="C6795" s="6" t="s">
        <v>20894</v>
      </c>
      <c r="D6795" s="7">
        <v>44838</v>
      </c>
      <c r="E6795" s="8" t="s">
        <v>12432</v>
      </c>
      <c r="F6795" s="9">
        <v>6874675</v>
      </c>
      <c r="G6795" s="8" t="s">
        <v>17662</v>
      </c>
      <c r="H6795" s="9">
        <v>721841</v>
      </c>
      <c r="I6795" s="69"/>
      <c r="J6795" s="70"/>
      <c r="K6795" s="71"/>
      <c r="L6795" s="77"/>
      <c r="M6795" s="78"/>
      <c r="N6795" t="str">
        <f t="shared" si="413"/>
        <v>45845</v>
      </c>
      <c r="O6795">
        <f t="shared" si="414"/>
        <v>45845</v>
      </c>
      <c r="P6795" s="29">
        <f t="shared" si="415"/>
        <v>6874675</v>
      </c>
      <c r="Q6795" t="e">
        <f>+VLOOKUP(O6795,'Bảng kê HĐ 2022'!N$1912:R$4434,4,0)</f>
        <v>#N/A</v>
      </c>
      <c r="R6795" t="e">
        <f>+VLOOKUP(O6795,'Hàng trả'!#REF!,2,0)</f>
        <v>#REF!</v>
      </c>
    </row>
    <row r="6796" spans="1:18" hidden="1" x14ac:dyDescent="0.3">
      <c r="A6796" s="10">
        <v>11</v>
      </c>
      <c r="B6796" s="65"/>
      <c r="C6796" s="6" t="s">
        <v>20895</v>
      </c>
      <c r="D6796" s="7">
        <v>44861</v>
      </c>
      <c r="E6796" s="8" t="s">
        <v>12432</v>
      </c>
      <c r="F6796" s="9">
        <v>1799140</v>
      </c>
      <c r="G6796" s="8" t="s">
        <v>17662</v>
      </c>
      <c r="H6796" s="9">
        <v>188910</v>
      </c>
      <c r="I6796" s="72"/>
      <c r="J6796" s="73"/>
      <c r="K6796" s="74"/>
      <c r="L6796" s="79"/>
      <c r="M6796" s="80"/>
      <c r="N6796" t="str">
        <f t="shared" si="413"/>
        <v>48994</v>
      </c>
      <c r="O6796">
        <f t="shared" si="414"/>
        <v>48994</v>
      </c>
      <c r="P6796" s="29">
        <f t="shared" si="415"/>
        <v>1799140</v>
      </c>
      <c r="Q6796" t="e">
        <f>+VLOOKUP(O6796,'Bảng kê HĐ 2022'!N$1912:R$4434,4,0)</f>
        <v>#N/A</v>
      </c>
      <c r="R6796" t="e">
        <f>+VLOOKUP(O6796,'Hàng trả'!#REF!,2,0)</f>
        <v>#REF!</v>
      </c>
    </row>
    <row r="6797" spans="1:18" hidden="1" x14ac:dyDescent="0.3">
      <c r="A6797" s="10">
        <v>11</v>
      </c>
      <c r="B6797" s="63" t="s">
        <v>20898</v>
      </c>
      <c r="C6797" s="6" t="s">
        <v>20899</v>
      </c>
      <c r="D6797" s="7">
        <v>44846</v>
      </c>
      <c r="E6797" s="8" t="s">
        <v>11932</v>
      </c>
      <c r="F6797" s="9">
        <v>7640719</v>
      </c>
      <c r="G6797" s="8" t="s">
        <v>17662</v>
      </c>
      <c r="H6797" s="9">
        <v>802275</v>
      </c>
      <c r="I6797" s="66">
        <v>27463271</v>
      </c>
      <c r="J6797" s="67"/>
      <c r="K6797" s="68"/>
      <c r="L6797" s="75" t="s">
        <v>10602</v>
      </c>
      <c r="M6797" s="76"/>
      <c r="N6797" t="str">
        <f t="shared" si="413"/>
        <v>47098</v>
      </c>
      <c r="O6797">
        <f t="shared" si="414"/>
        <v>47098</v>
      </c>
      <c r="P6797" s="29">
        <f t="shared" si="415"/>
        <v>7640719</v>
      </c>
      <c r="Q6797" t="e">
        <f>+VLOOKUP(O6797,'Bảng kê HĐ 2022'!N$1912:R$4434,4,0)</f>
        <v>#N/A</v>
      </c>
      <c r="R6797" t="e">
        <f>+VLOOKUP(O6797,'Hàng trả'!#REF!,2,0)</f>
        <v>#REF!</v>
      </c>
    </row>
    <row r="6798" spans="1:18" hidden="1" x14ac:dyDescent="0.3">
      <c r="A6798" s="10">
        <v>11</v>
      </c>
      <c r="B6798" s="64"/>
      <c r="C6798" s="6" t="s">
        <v>20900</v>
      </c>
      <c r="D6798" s="7">
        <v>44860</v>
      </c>
      <c r="E6798" s="8" t="s">
        <v>11932</v>
      </c>
      <c r="F6798" s="9">
        <v>11323487</v>
      </c>
      <c r="G6798" s="8" t="s">
        <v>17662</v>
      </c>
      <c r="H6798" s="9">
        <v>1188966</v>
      </c>
      <c r="I6798" s="69"/>
      <c r="J6798" s="70"/>
      <c r="K6798" s="71"/>
      <c r="L6798" s="77"/>
      <c r="M6798" s="78"/>
      <c r="N6798" t="str">
        <f t="shared" si="413"/>
        <v>48900</v>
      </c>
      <c r="O6798">
        <f t="shared" si="414"/>
        <v>48900</v>
      </c>
      <c r="P6798" s="29">
        <f t="shared" si="415"/>
        <v>11323487</v>
      </c>
      <c r="Q6798" t="e">
        <f>+VLOOKUP(O6798,'Bảng kê HĐ 2022'!N$1912:R$4434,4,0)</f>
        <v>#N/A</v>
      </c>
      <c r="R6798" t="e">
        <f>+VLOOKUP(O6798,'Hàng trả'!#REF!,2,0)</f>
        <v>#REF!</v>
      </c>
    </row>
    <row r="6799" spans="1:18" hidden="1" x14ac:dyDescent="0.3">
      <c r="A6799" s="10">
        <v>11</v>
      </c>
      <c r="B6799" s="65"/>
      <c r="C6799" s="6" t="s">
        <v>20901</v>
      </c>
      <c r="D6799" s="7">
        <v>44839</v>
      </c>
      <c r="E6799" s="8" t="s">
        <v>11932</v>
      </c>
      <c r="F6799" s="9">
        <v>11721013</v>
      </c>
      <c r="G6799" s="8" t="s">
        <v>17662</v>
      </c>
      <c r="H6799" s="9">
        <v>1230706</v>
      </c>
      <c r="I6799" s="72"/>
      <c r="J6799" s="73"/>
      <c r="K6799" s="74"/>
      <c r="L6799" s="79"/>
      <c r="M6799" s="80"/>
      <c r="N6799" t="str">
        <f t="shared" si="413"/>
        <v>45903</v>
      </c>
      <c r="O6799">
        <f t="shared" si="414"/>
        <v>45903</v>
      </c>
      <c r="P6799" s="29">
        <f t="shared" si="415"/>
        <v>11721013</v>
      </c>
      <c r="Q6799" t="e">
        <f>+VLOOKUP(O6799,'Bảng kê HĐ 2022'!N$1912:R$4434,4,0)</f>
        <v>#N/A</v>
      </c>
      <c r="R6799" t="e">
        <f>+VLOOKUP(O6799,'Hàng trả'!#REF!,2,0)</f>
        <v>#REF!</v>
      </c>
    </row>
    <row r="6800" spans="1:18" hidden="1" x14ac:dyDescent="0.3">
      <c r="A6800" s="10">
        <v>11</v>
      </c>
      <c r="B6800" s="63" t="s">
        <v>20905</v>
      </c>
      <c r="C6800" s="6" t="s">
        <v>20906</v>
      </c>
      <c r="D6800" s="7">
        <v>44842</v>
      </c>
      <c r="E6800" s="8" t="s">
        <v>12586</v>
      </c>
      <c r="F6800" s="9">
        <v>3278394</v>
      </c>
      <c r="G6800" s="8" t="s">
        <v>17662</v>
      </c>
      <c r="H6800" s="9">
        <v>344231</v>
      </c>
      <c r="I6800" s="66">
        <v>13519921</v>
      </c>
      <c r="J6800" s="67"/>
      <c r="K6800" s="68"/>
      <c r="L6800" s="75" t="s">
        <v>10611</v>
      </c>
      <c r="M6800" s="76"/>
      <c r="N6800" t="str">
        <f t="shared" si="413"/>
        <v>46896</v>
      </c>
      <c r="O6800">
        <f t="shared" si="414"/>
        <v>46896</v>
      </c>
      <c r="P6800" s="29">
        <f t="shared" si="415"/>
        <v>3278394</v>
      </c>
      <c r="Q6800" t="e">
        <f>+VLOOKUP(O6800,'Bảng kê HĐ 2022'!N$1912:R$4434,4,0)</f>
        <v>#N/A</v>
      </c>
      <c r="R6800" t="e">
        <f>+VLOOKUP(O6800,'Hàng trả'!#REF!,2,0)</f>
        <v>#REF!</v>
      </c>
    </row>
    <row r="6801" spans="1:18" hidden="1" x14ac:dyDescent="0.3">
      <c r="A6801" s="10">
        <v>11</v>
      </c>
      <c r="B6801" s="64"/>
      <c r="C6801" s="6" t="s">
        <v>20907</v>
      </c>
      <c r="D6801" s="7">
        <v>44849</v>
      </c>
      <c r="E6801" s="8" t="s">
        <v>12586</v>
      </c>
      <c r="F6801" s="9">
        <v>3278394</v>
      </c>
      <c r="G6801" s="8" t="s">
        <v>17662</v>
      </c>
      <c r="H6801" s="9">
        <v>344231</v>
      </c>
      <c r="I6801" s="69"/>
      <c r="J6801" s="70"/>
      <c r="K6801" s="71"/>
      <c r="L6801" s="77"/>
      <c r="M6801" s="78"/>
      <c r="N6801" t="str">
        <f t="shared" si="413"/>
        <v>47766</v>
      </c>
      <c r="O6801">
        <f t="shared" si="414"/>
        <v>47766</v>
      </c>
      <c r="P6801" s="29">
        <f t="shared" si="415"/>
        <v>3278394</v>
      </c>
      <c r="Q6801" t="e">
        <f>+VLOOKUP(O6801,'Bảng kê HĐ 2022'!N$1912:R$4434,4,0)</f>
        <v>#N/A</v>
      </c>
      <c r="R6801" t="e">
        <f>+VLOOKUP(O6801,'Hàng trả'!#REF!,2,0)</f>
        <v>#REF!</v>
      </c>
    </row>
    <row r="6802" spans="1:18" hidden="1" x14ac:dyDescent="0.3">
      <c r="A6802" s="10">
        <v>11</v>
      </c>
      <c r="B6802" s="64"/>
      <c r="C6802" s="6" t="s">
        <v>20908</v>
      </c>
      <c r="D6802" s="7">
        <v>44863</v>
      </c>
      <c r="E6802" s="8" t="s">
        <v>12586</v>
      </c>
      <c r="F6802" s="9">
        <v>3278394</v>
      </c>
      <c r="G6802" s="8" t="s">
        <v>17662</v>
      </c>
      <c r="H6802" s="9">
        <v>344231</v>
      </c>
      <c r="I6802" s="69"/>
      <c r="J6802" s="70"/>
      <c r="K6802" s="71"/>
      <c r="L6802" s="77"/>
      <c r="M6802" s="78"/>
      <c r="N6802" t="str">
        <f t="shared" si="413"/>
        <v>49417</v>
      </c>
      <c r="O6802">
        <f t="shared" si="414"/>
        <v>49417</v>
      </c>
      <c r="P6802" s="29">
        <f t="shared" si="415"/>
        <v>3278394</v>
      </c>
      <c r="Q6802" t="e">
        <f>+VLOOKUP(O6802,'Bảng kê HĐ 2022'!N$1912:R$4434,4,0)</f>
        <v>#N/A</v>
      </c>
      <c r="R6802" t="e">
        <f>+VLOOKUP(O6802,'Hàng trả'!#REF!,2,0)</f>
        <v>#REF!</v>
      </c>
    </row>
    <row r="6803" spans="1:18" hidden="1" x14ac:dyDescent="0.3">
      <c r="A6803" s="10">
        <v>11</v>
      </c>
      <c r="B6803" s="64"/>
      <c r="C6803" s="6" t="s">
        <v>20909</v>
      </c>
      <c r="D6803" s="7">
        <v>44860</v>
      </c>
      <c r="E6803" s="8" t="s">
        <v>12586</v>
      </c>
      <c r="F6803" s="9">
        <v>3278394</v>
      </c>
      <c r="G6803" s="8" t="s">
        <v>17662</v>
      </c>
      <c r="H6803" s="9">
        <v>344231</v>
      </c>
      <c r="I6803" s="69"/>
      <c r="J6803" s="70"/>
      <c r="K6803" s="71"/>
      <c r="L6803" s="77"/>
      <c r="M6803" s="78"/>
      <c r="N6803" t="str">
        <f t="shared" si="413"/>
        <v>48907</v>
      </c>
      <c r="O6803">
        <f t="shared" si="414"/>
        <v>48907</v>
      </c>
      <c r="P6803" s="29">
        <f t="shared" si="415"/>
        <v>3278394</v>
      </c>
      <c r="Q6803" t="e">
        <f>+VLOOKUP(O6803,'Bảng kê HĐ 2022'!N$1912:R$4434,4,0)</f>
        <v>#N/A</v>
      </c>
      <c r="R6803" t="e">
        <f>+VLOOKUP(O6803,'Hàng trả'!#REF!,2,0)</f>
        <v>#REF!</v>
      </c>
    </row>
    <row r="6804" spans="1:18" hidden="1" x14ac:dyDescent="0.3">
      <c r="A6804" s="10">
        <v>11</v>
      </c>
      <c r="B6804" s="65"/>
      <c r="C6804" s="6" t="s">
        <v>20910</v>
      </c>
      <c r="D6804" s="7">
        <v>44839</v>
      </c>
      <c r="E6804" s="8" t="s">
        <v>13731</v>
      </c>
      <c r="F6804" s="9">
        <v>1992481</v>
      </c>
      <c r="G6804" s="8" t="s">
        <v>17662</v>
      </c>
      <c r="H6804" s="9">
        <v>209211</v>
      </c>
      <c r="I6804" s="72"/>
      <c r="J6804" s="73"/>
      <c r="K6804" s="74"/>
      <c r="L6804" s="79"/>
      <c r="M6804" s="80"/>
      <c r="N6804" t="str">
        <f t="shared" si="413"/>
        <v>45905</v>
      </c>
      <c r="O6804">
        <f t="shared" si="414"/>
        <v>45905</v>
      </c>
      <c r="P6804" s="29">
        <f t="shared" si="415"/>
        <v>1992481</v>
      </c>
      <c r="Q6804" t="e">
        <f>+VLOOKUP(O6804,'Bảng kê HĐ 2022'!N$1912:R$4434,4,0)</f>
        <v>#N/A</v>
      </c>
      <c r="R6804" t="e">
        <f>+VLOOKUP(O6804,'Hàng trả'!#REF!,2,0)</f>
        <v>#REF!</v>
      </c>
    </row>
    <row r="6805" spans="1:18" hidden="1" x14ac:dyDescent="0.3">
      <c r="A6805" s="10">
        <v>11</v>
      </c>
      <c r="B6805" s="63" t="s">
        <v>20911</v>
      </c>
      <c r="C6805" s="6" t="s">
        <v>20912</v>
      </c>
      <c r="D6805" s="7">
        <v>44835</v>
      </c>
      <c r="E6805" s="8" t="s">
        <v>12847</v>
      </c>
      <c r="F6805" s="9">
        <v>1202850</v>
      </c>
      <c r="G6805" s="8" t="s">
        <v>17662</v>
      </c>
      <c r="H6805" s="9">
        <v>126299</v>
      </c>
      <c r="I6805" s="66">
        <v>12906893</v>
      </c>
      <c r="J6805" s="67"/>
      <c r="K6805" s="68"/>
      <c r="L6805" s="75" t="s">
        <v>10616</v>
      </c>
      <c r="M6805" s="76"/>
      <c r="N6805" t="str">
        <f t="shared" si="413"/>
        <v>45667</v>
      </c>
      <c r="O6805">
        <f t="shared" si="414"/>
        <v>45667</v>
      </c>
      <c r="P6805" s="29">
        <f t="shared" si="415"/>
        <v>1202850</v>
      </c>
      <c r="Q6805" t="e">
        <f>+VLOOKUP(O6805,'Bảng kê HĐ 2022'!N$1912:R$4434,4,0)</f>
        <v>#N/A</v>
      </c>
      <c r="R6805" t="e">
        <f>+VLOOKUP(O6805,'Hàng trả'!#REF!,2,0)</f>
        <v>#REF!</v>
      </c>
    </row>
    <row r="6806" spans="1:18" hidden="1" x14ac:dyDescent="0.3">
      <c r="A6806" s="10">
        <v>11</v>
      </c>
      <c r="B6806" s="64"/>
      <c r="C6806" s="6" t="s">
        <v>20913</v>
      </c>
      <c r="D6806" s="7">
        <v>44839</v>
      </c>
      <c r="E6806" s="8" t="s">
        <v>12432</v>
      </c>
      <c r="F6806" s="9">
        <v>1799140</v>
      </c>
      <c r="G6806" s="8" t="s">
        <v>17662</v>
      </c>
      <c r="H6806" s="9">
        <v>188910</v>
      </c>
      <c r="I6806" s="69"/>
      <c r="J6806" s="70"/>
      <c r="K6806" s="71"/>
      <c r="L6806" s="77"/>
      <c r="M6806" s="78"/>
      <c r="N6806" t="str">
        <f t="shared" si="413"/>
        <v>45881</v>
      </c>
      <c r="O6806">
        <f t="shared" si="414"/>
        <v>45881</v>
      </c>
      <c r="P6806" s="29">
        <f t="shared" si="415"/>
        <v>1799140</v>
      </c>
      <c r="Q6806" t="e">
        <f>+VLOOKUP(O6806,'Bảng kê HĐ 2022'!N$1912:R$4434,4,0)</f>
        <v>#N/A</v>
      </c>
      <c r="R6806" t="e">
        <f>+VLOOKUP(O6806,'Hàng trả'!#REF!,2,0)</f>
        <v>#REF!</v>
      </c>
    </row>
    <row r="6807" spans="1:18" hidden="1" x14ac:dyDescent="0.3">
      <c r="A6807" s="10">
        <v>11</v>
      </c>
      <c r="B6807" s="64"/>
      <c r="C6807" s="6" t="s">
        <v>20914</v>
      </c>
      <c r="D6807" s="7">
        <v>44859</v>
      </c>
      <c r="E6807" s="8" t="s">
        <v>12432</v>
      </c>
      <c r="F6807" s="9">
        <v>3143005</v>
      </c>
      <c r="G6807" s="8" t="s">
        <v>17662</v>
      </c>
      <c r="H6807" s="9">
        <v>330016</v>
      </c>
      <c r="I6807" s="69"/>
      <c r="J6807" s="70"/>
      <c r="K6807" s="71"/>
      <c r="L6807" s="77"/>
      <c r="M6807" s="78"/>
      <c r="N6807" t="str">
        <f t="shared" si="413"/>
        <v>48855</v>
      </c>
      <c r="O6807">
        <f t="shared" si="414"/>
        <v>48855</v>
      </c>
      <c r="P6807" s="29">
        <f t="shared" si="415"/>
        <v>3143005</v>
      </c>
      <c r="Q6807" t="e">
        <f>+VLOOKUP(O6807,'Bảng kê HĐ 2022'!N$1912:R$4434,4,0)</f>
        <v>#N/A</v>
      </c>
      <c r="R6807" t="e">
        <f>+VLOOKUP(O6807,'Hàng trả'!#REF!,2,0)</f>
        <v>#REF!</v>
      </c>
    </row>
    <row r="6808" spans="1:18" hidden="1" x14ac:dyDescent="0.3">
      <c r="A6808" s="10">
        <v>11</v>
      </c>
      <c r="B6808" s="64"/>
      <c r="C6808" s="6" t="s">
        <v>20915</v>
      </c>
      <c r="D6808" s="7">
        <v>44863</v>
      </c>
      <c r="E6808" s="8" t="s">
        <v>12430</v>
      </c>
      <c r="F6808" s="9">
        <v>1285913</v>
      </c>
      <c r="G6808" s="8" t="s">
        <v>17662</v>
      </c>
      <c r="H6808" s="9">
        <v>135021</v>
      </c>
      <c r="I6808" s="69"/>
      <c r="J6808" s="70"/>
      <c r="K6808" s="71"/>
      <c r="L6808" s="77"/>
      <c r="M6808" s="78"/>
      <c r="N6808" t="str">
        <f t="shared" si="413"/>
        <v>49374</v>
      </c>
      <c r="O6808">
        <f t="shared" si="414"/>
        <v>49374</v>
      </c>
      <c r="P6808" s="29">
        <f t="shared" si="415"/>
        <v>1285913</v>
      </c>
      <c r="Q6808" t="e">
        <f>+VLOOKUP(O6808,'Bảng kê HĐ 2022'!N$1912:R$4434,4,0)</f>
        <v>#N/A</v>
      </c>
      <c r="R6808" t="e">
        <f>+VLOOKUP(O6808,'Hàng trả'!#REF!,2,0)</f>
        <v>#REF!</v>
      </c>
    </row>
    <row r="6809" spans="1:18" hidden="1" x14ac:dyDescent="0.3">
      <c r="A6809" s="10">
        <v>11</v>
      </c>
      <c r="B6809" s="64"/>
      <c r="C6809" s="6" t="s">
        <v>20916</v>
      </c>
      <c r="D6809" s="7">
        <v>44846</v>
      </c>
      <c r="E6809" s="8" t="s">
        <v>12432</v>
      </c>
      <c r="F6809" s="9">
        <v>1199426</v>
      </c>
      <c r="G6809" s="8" t="s">
        <v>17662</v>
      </c>
      <c r="H6809" s="9">
        <v>125940</v>
      </c>
      <c r="I6809" s="69"/>
      <c r="J6809" s="70"/>
      <c r="K6809" s="71"/>
      <c r="L6809" s="77"/>
      <c r="M6809" s="78"/>
      <c r="N6809" t="str">
        <f t="shared" si="413"/>
        <v>47080</v>
      </c>
      <c r="O6809">
        <f t="shared" si="414"/>
        <v>47080</v>
      </c>
      <c r="P6809" s="29">
        <f t="shared" si="415"/>
        <v>1199426</v>
      </c>
      <c r="Q6809" t="e">
        <f>+VLOOKUP(O6809,'Bảng kê HĐ 2022'!N$1912:R$4434,4,0)</f>
        <v>#N/A</v>
      </c>
      <c r="R6809" t="e">
        <f>+VLOOKUP(O6809,'Hàng trả'!#REF!,2,0)</f>
        <v>#REF!</v>
      </c>
    </row>
    <row r="6810" spans="1:18" hidden="1" x14ac:dyDescent="0.3">
      <c r="A6810" s="10">
        <v>11</v>
      </c>
      <c r="B6810" s="65"/>
      <c r="C6810" s="6" t="s">
        <v>20917</v>
      </c>
      <c r="D6810" s="7">
        <v>44852</v>
      </c>
      <c r="E6810" s="8" t="s">
        <v>12432</v>
      </c>
      <c r="F6810" s="9">
        <v>5790776</v>
      </c>
      <c r="G6810" s="8" t="s">
        <v>17662</v>
      </c>
      <c r="H6810" s="9">
        <v>608032</v>
      </c>
      <c r="I6810" s="72"/>
      <c r="J6810" s="73"/>
      <c r="K6810" s="74"/>
      <c r="L6810" s="79"/>
      <c r="M6810" s="80"/>
      <c r="N6810" t="str">
        <f t="shared" si="413"/>
        <v>47915</v>
      </c>
      <c r="O6810">
        <f t="shared" si="414"/>
        <v>47915</v>
      </c>
      <c r="P6810" s="29">
        <f t="shared" si="415"/>
        <v>5790776</v>
      </c>
      <c r="Q6810" t="e">
        <f>+VLOOKUP(O6810,'Bảng kê HĐ 2022'!N$1912:R$4434,4,0)</f>
        <v>#N/A</v>
      </c>
      <c r="R6810" t="e">
        <f>+VLOOKUP(O6810,'Hàng trả'!#REF!,2,0)</f>
        <v>#REF!</v>
      </c>
    </row>
    <row r="6811" spans="1:18" hidden="1" x14ac:dyDescent="0.3">
      <c r="A6811" s="10">
        <v>11</v>
      </c>
      <c r="B6811" s="63" t="s">
        <v>20918</v>
      </c>
      <c r="C6811" s="6" t="s">
        <v>20919</v>
      </c>
      <c r="D6811" s="7">
        <v>44847</v>
      </c>
      <c r="E6811" s="8" t="s">
        <v>12432</v>
      </c>
      <c r="F6811" s="9">
        <v>5019786</v>
      </c>
      <c r="G6811" s="8" t="s">
        <v>17662</v>
      </c>
      <c r="H6811" s="9">
        <v>527077</v>
      </c>
      <c r="I6811" s="66">
        <v>21991465</v>
      </c>
      <c r="J6811" s="67"/>
      <c r="K6811" s="68"/>
      <c r="L6811" s="75" t="s">
        <v>11526</v>
      </c>
      <c r="M6811" s="76"/>
      <c r="N6811" t="str">
        <f t="shared" si="413"/>
        <v>47519</v>
      </c>
      <c r="O6811">
        <f t="shared" si="414"/>
        <v>47519</v>
      </c>
      <c r="P6811" s="29">
        <f t="shared" si="415"/>
        <v>5019786</v>
      </c>
      <c r="Q6811" t="e">
        <f>+VLOOKUP(O6811,'Bảng kê HĐ 2022'!N$1912:R$4434,4,0)</f>
        <v>#N/A</v>
      </c>
      <c r="R6811" t="e">
        <f>+VLOOKUP(O6811,'Hàng trả'!#REF!,2,0)</f>
        <v>#REF!</v>
      </c>
    </row>
    <row r="6812" spans="1:18" hidden="1" x14ac:dyDescent="0.3">
      <c r="A6812" s="10">
        <v>11</v>
      </c>
      <c r="B6812" s="64"/>
      <c r="C6812" s="6" t="s">
        <v>20920</v>
      </c>
      <c r="D6812" s="7">
        <v>44844</v>
      </c>
      <c r="E6812" s="8" t="s">
        <v>12432</v>
      </c>
      <c r="F6812" s="9">
        <v>5019786</v>
      </c>
      <c r="G6812" s="8" t="s">
        <v>17662</v>
      </c>
      <c r="H6812" s="9">
        <v>527077</v>
      </c>
      <c r="I6812" s="69"/>
      <c r="J6812" s="70"/>
      <c r="K6812" s="71"/>
      <c r="L6812" s="77"/>
      <c r="M6812" s="78"/>
      <c r="N6812" t="str">
        <f t="shared" si="413"/>
        <v>46941</v>
      </c>
      <c r="O6812">
        <f t="shared" si="414"/>
        <v>46941</v>
      </c>
      <c r="P6812" s="29">
        <f t="shared" si="415"/>
        <v>5019786</v>
      </c>
      <c r="Q6812" t="e">
        <f>+VLOOKUP(O6812,'Bảng kê HĐ 2022'!N$1912:R$4434,4,0)</f>
        <v>#N/A</v>
      </c>
      <c r="R6812" t="e">
        <f>+VLOOKUP(O6812,'Hàng trả'!#REF!,2,0)</f>
        <v>#REF!</v>
      </c>
    </row>
    <row r="6813" spans="1:18" hidden="1" x14ac:dyDescent="0.3">
      <c r="A6813" s="10">
        <v>11</v>
      </c>
      <c r="B6813" s="64"/>
      <c r="C6813" s="6" t="s">
        <v>20921</v>
      </c>
      <c r="D6813" s="7">
        <v>44851</v>
      </c>
      <c r="E6813" s="8" t="s">
        <v>12432</v>
      </c>
      <c r="F6813" s="9">
        <v>2398853</v>
      </c>
      <c r="G6813" s="8" t="s">
        <v>17662</v>
      </c>
      <c r="H6813" s="9">
        <v>251880</v>
      </c>
      <c r="I6813" s="69"/>
      <c r="J6813" s="70"/>
      <c r="K6813" s="71"/>
      <c r="L6813" s="77"/>
      <c r="M6813" s="78"/>
      <c r="N6813" t="str">
        <f t="shared" si="413"/>
        <v>47791</v>
      </c>
      <c r="O6813">
        <f t="shared" si="414"/>
        <v>47791</v>
      </c>
      <c r="P6813" s="29">
        <f t="shared" si="415"/>
        <v>2398853</v>
      </c>
      <c r="Q6813" t="e">
        <f>+VLOOKUP(O6813,'Bảng kê HĐ 2022'!N$1912:R$4434,4,0)</f>
        <v>#N/A</v>
      </c>
      <c r="R6813" t="e">
        <f>+VLOOKUP(O6813,'Hàng trả'!#REF!,2,0)</f>
        <v>#REF!</v>
      </c>
    </row>
    <row r="6814" spans="1:18" hidden="1" x14ac:dyDescent="0.3">
      <c r="A6814" s="10">
        <v>11</v>
      </c>
      <c r="B6814" s="64"/>
      <c r="C6814" s="6" t="s">
        <v>20922</v>
      </c>
      <c r="D6814" s="7">
        <v>44854</v>
      </c>
      <c r="E6814" s="8" t="s">
        <v>20923</v>
      </c>
      <c r="F6814" s="9">
        <v>2078968</v>
      </c>
      <c r="G6814" s="8" t="s">
        <v>17662</v>
      </c>
      <c r="H6814" s="9">
        <v>218292</v>
      </c>
      <c r="I6814" s="69"/>
      <c r="J6814" s="70"/>
      <c r="K6814" s="71"/>
      <c r="L6814" s="77"/>
      <c r="M6814" s="78"/>
      <c r="N6814" t="str">
        <f t="shared" si="413"/>
        <v>48539</v>
      </c>
      <c r="O6814">
        <f t="shared" si="414"/>
        <v>48539</v>
      </c>
      <c r="P6814" s="29">
        <f t="shared" si="415"/>
        <v>2078968</v>
      </c>
      <c r="Q6814" t="e">
        <f>+VLOOKUP(O6814,'Bảng kê HĐ 2022'!N$1912:R$4434,4,0)</f>
        <v>#N/A</v>
      </c>
      <c r="R6814" t="e">
        <f>+VLOOKUP(O6814,'Hàng trả'!#REF!,2,0)</f>
        <v>#REF!</v>
      </c>
    </row>
    <row r="6815" spans="1:18" hidden="1" x14ac:dyDescent="0.3">
      <c r="A6815" s="10">
        <v>11</v>
      </c>
      <c r="B6815" s="64"/>
      <c r="C6815" s="6" t="s">
        <v>20924</v>
      </c>
      <c r="D6815" s="7">
        <v>44861</v>
      </c>
      <c r="E6815" s="8" t="s">
        <v>12432</v>
      </c>
      <c r="F6815" s="9">
        <v>3278394</v>
      </c>
      <c r="G6815" s="8" t="s">
        <v>17662</v>
      </c>
      <c r="H6815" s="9">
        <v>344231</v>
      </c>
      <c r="I6815" s="69"/>
      <c r="J6815" s="70"/>
      <c r="K6815" s="71"/>
      <c r="L6815" s="77"/>
      <c r="M6815" s="78"/>
      <c r="N6815" t="str">
        <f t="shared" si="413"/>
        <v>49269</v>
      </c>
      <c r="O6815">
        <f t="shared" si="414"/>
        <v>49269</v>
      </c>
      <c r="P6815" s="29">
        <f t="shared" si="415"/>
        <v>3278394</v>
      </c>
      <c r="Q6815" t="e">
        <f>+VLOOKUP(O6815,'Bảng kê HĐ 2022'!N$1912:R$4434,4,0)</f>
        <v>#N/A</v>
      </c>
      <c r="R6815" t="e">
        <f>+VLOOKUP(O6815,'Hàng trả'!#REF!,2,0)</f>
        <v>#REF!</v>
      </c>
    </row>
    <row r="6816" spans="1:18" hidden="1" x14ac:dyDescent="0.3">
      <c r="A6816" s="10">
        <v>11</v>
      </c>
      <c r="B6816" s="64"/>
      <c r="C6816" s="6" t="s">
        <v>20925</v>
      </c>
      <c r="D6816" s="7">
        <v>44837</v>
      </c>
      <c r="E6816" s="8" t="s">
        <v>12432</v>
      </c>
      <c r="F6816" s="9">
        <v>3733873</v>
      </c>
      <c r="G6816" s="8" t="s">
        <v>17662</v>
      </c>
      <c r="H6816" s="9">
        <v>392057</v>
      </c>
      <c r="I6816" s="69"/>
      <c r="J6816" s="70"/>
      <c r="K6816" s="71"/>
      <c r="L6816" s="77"/>
      <c r="M6816" s="78"/>
      <c r="N6816" t="str">
        <f t="shared" si="413"/>
        <v>45774</v>
      </c>
      <c r="O6816">
        <f t="shared" si="414"/>
        <v>45774</v>
      </c>
      <c r="P6816" s="29">
        <f t="shared" si="415"/>
        <v>3733873</v>
      </c>
      <c r="Q6816" t="e">
        <f>+VLOOKUP(O6816,'Bảng kê HĐ 2022'!N$1912:R$4434,4,0)</f>
        <v>#N/A</v>
      </c>
      <c r="R6816" t="e">
        <f>+VLOOKUP(O6816,'Hàng trả'!#REF!,2,0)</f>
        <v>#REF!</v>
      </c>
    </row>
    <row r="6817" spans="1:18" hidden="1" x14ac:dyDescent="0.3">
      <c r="A6817" s="10">
        <v>11</v>
      </c>
      <c r="B6817" s="65"/>
      <c r="C6817" s="6" t="s">
        <v>20926</v>
      </c>
      <c r="D6817" s="7">
        <v>44840</v>
      </c>
      <c r="E6817" s="8" t="s">
        <v>12432</v>
      </c>
      <c r="F6817" s="9">
        <v>3041809</v>
      </c>
      <c r="G6817" s="8" t="s">
        <v>17662</v>
      </c>
      <c r="H6817" s="9">
        <v>319390</v>
      </c>
      <c r="I6817" s="72"/>
      <c r="J6817" s="73"/>
      <c r="K6817" s="74"/>
      <c r="L6817" s="79"/>
      <c r="M6817" s="80"/>
      <c r="N6817" t="str">
        <f t="shared" si="413"/>
        <v>46529</v>
      </c>
      <c r="O6817">
        <f t="shared" si="414"/>
        <v>46529</v>
      </c>
      <c r="P6817" s="29">
        <f t="shared" si="415"/>
        <v>3041809</v>
      </c>
      <c r="Q6817" t="e">
        <f>+VLOOKUP(O6817,'Bảng kê HĐ 2022'!N$1912:R$4434,4,0)</f>
        <v>#N/A</v>
      </c>
      <c r="R6817" t="e">
        <f>+VLOOKUP(O6817,'Hàng trả'!#REF!,2,0)</f>
        <v>#REF!</v>
      </c>
    </row>
    <row r="6818" spans="1:18" hidden="1" x14ac:dyDescent="0.3">
      <c r="A6818" s="10">
        <v>11</v>
      </c>
      <c r="B6818" s="5" t="s">
        <v>20927</v>
      </c>
      <c r="C6818" s="6" t="s">
        <v>20928</v>
      </c>
      <c r="D6818" s="7">
        <v>44858</v>
      </c>
      <c r="E6818" s="8" t="s">
        <v>12432</v>
      </c>
      <c r="F6818" s="9">
        <v>2398853</v>
      </c>
      <c r="G6818" s="8" t="s">
        <v>17662</v>
      </c>
      <c r="H6818" s="9">
        <v>251880</v>
      </c>
      <c r="I6818" s="93">
        <v>2146973</v>
      </c>
      <c r="J6818" s="94"/>
      <c r="K6818" s="95"/>
      <c r="L6818" s="96" t="s">
        <v>11526</v>
      </c>
      <c r="M6818" s="97"/>
      <c r="N6818" t="str">
        <f t="shared" si="413"/>
        <v>48762</v>
      </c>
      <c r="O6818">
        <f t="shared" si="414"/>
        <v>48762</v>
      </c>
      <c r="P6818" s="29">
        <f t="shared" si="415"/>
        <v>2398853</v>
      </c>
      <c r="Q6818" t="e">
        <f>+VLOOKUP(O6818,'Bảng kê HĐ 2022'!N$1912:R$4434,4,0)</f>
        <v>#N/A</v>
      </c>
      <c r="R6818" t="e">
        <f>+VLOOKUP(O6818,'Hàng trả'!#REF!,2,0)</f>
        <v>#REF!</v>
      </c>
    </row>
    <row r="6819" spans="1:18" hidden="1" x14ac:dyDescent="0.3">
      <c r="A6819" s="10">
        <v>11</v>
      </c>
      <c r="B6819" s="5" t="s">
        <v>20929</v>
      </c>
      <c r="C6819" s="6" t="s">
        <v>20930</v>
      </c>
      <c r="D6819" s="7">
        <v>44809</v>
      </c>
      <c r="E6819" s="8" t="s">
        <v>14338</v>
      </c>
      <c r="F6819" s="9">
        <v>3465709</v>
      </c>
      <c r="G6819" s="8" t="s">
        <v>17662</v>
      </c>
      <c r="H6819" s="9">
        <v>363899</v>
      </c>
      <c r="I6819" s="93">
        <v>3101810</v>
      </c>
      <c r="J6819" s="94"/>
      <c r="K6819" s="95"/>
      <c r="L6819" s="96" t="s">
        <v>10622</v>
      </c>
      <c r="M6819" s="97"/>
      <c r="N6819" t="str">
        <f t="shared" si="413"/>
        <v>37231</v>
      </c>
      <c r="O6819">
        <f t="shared" si="414"/>
        <v>37231</v>
      </c>
      <c r="P6819" s="29">
        <f t="shared" si="415"/>
        <v>3465709</v>
      </c>
      <c r="Q6819" t="e">
        <f>+VLOOKUP(O6819,'Bảng kê HĐ 2022'!N$1912:R$4434,4,0)</f>
        <v>#N/A</v>
      </c>
      <c r="R6819" t="e">
        <f>+VLOOKUP(O6819,'Hàng trả'!#REF!,2,0)</f>
        <v>#REF!</v>
      </c>
    </row>
    <row r="6820" spans="1:18" hidden="1" x14ac:dyDescent="0.3">
      <c r="A6820" s="10">
        <v>11</v>
      </c>
      <c r="B6820" s="63" t="s">
        <v>20931</v>
      </c>
      <c r="C6820" s="6" t="s">
        <v>20932</v>
      </c>
      <c r="D6820" s="7">
        <v>44852</v>
      </c>
      <c r="E6820" s="8" t="s">
        <v>12428</v>
      </c>
      <c r="F6820" s="9">
        <v>2687731</v>
      </c>
      <c r="G6820" s="8" t="s">
        <v>17662</v>
      </c>
      <c r="H6820" s="9">
        <v>282212</v>
      </c>
      <c r="I6820" s="66">
        <v>19689173</v>
      </c>
      <c r="J6820" s="67"/>
      <c r="K6820" s="68"/>
      <c r="L6820" s="75" t="s">
        <v>10622</v>
      </c>
      <c r="M6820" s="76"/>
      <c r="N6820" t="str">
        <f t="shared" si="413"/>
        <v>47929</v>
      </c>
      <c r="O6820">
        <f t="shared" si="414"/>
        <v>47929</v>
      </c>
      <c r="P6820" s="29">
        <f t="shared" si="415"/>
        <v>2687731</v>
      </c>
      <c r="Q6820" t="e">
        <f>+VLOOKUP(O6820,'Bảng kê HĐ 2022'!N$1912:R$4434,4,0)</f>
        <v>#N/A</v>
      </c>
      <c r="R6820" t="e">
        <f>+VLOOKUP(O6820,'Hàng trả'!#REF!,2,0)</f>
        <v>#REF!</v>
      </c>
    </row>
    <row r="6821" spans="1:18" hidden="1" x14ac:dyDescent="0.3">
      <c r="A6821" s="10">
        <v>11</v>
      </c>
      <c r="B6821" s="64"/>
      <c r="C6821" s="6" t="s">
        <v>20933</v>
      </c>
      <c r="D6821" s="7">
        <v>44865</v>
      </c>
      <c r="E6821" s="8" t="s">
        <v>12430</v>
      </c>
      <c r="F6821" s="9">
        <v>3189910</v>
      </c>
      <c r="G6821" s="8" t="s">
        <v>17662</v>
      </c>
      <c r="H6821" s="9">
        <v>334941</v>
      </c>
      <c r="I6821" s="69"/>
      <c r="J6821" s="70"/>
      <c r="K6821" s="71"/>
      <c r="L6821" s="77"/>
      <c r="M6821" s="78"/>
      <c r="N6821" t="str">
        <f t="shared" si="413"/>
        <v>49497</v>
      </c>
      <c r="O6821">
        <f t="shared" si="414"/>
        <v>49497</v>
      </c>
      <c r="P6821" s="29">
        <f t="shared" si="415"/>
        <v>3189910</v>
      </c>
      <c r="Q6821" t="e">
        <f>+VLOOKUP(O6821,'Bảng kê HĐ 2022'!N$1912:R$4434,4,0)</f>
        <v>#N/A</v>
      </c>
      <c r="R6821" t="e">
        <f>+VLOOKUP(O6821,'Hàng trả'!#REF!,2,0)</f>
        <v>#REF!</v>
      </c>
    </row>
    <row r="6822" spans="1:18" hidden="1" x14ac:dyDescent="0.3">
      <c r="A6822" s="10">
        <v>11</v>
      </c>
      <c r="B6822" s="64"/>
      <c r="C6822" s="6" t="s">
        <v>20934</v>
      </c>
      <c r="D6822" s="7">
        <v>44837</v>
      </c>
      <c r="E6822" s="8" t="s">
        <v>12430</v>
      </c>
      <c r="F6822" s="9">
        <v>4174189</v>
      </c>
      <c r="G6822" s="8" t="s">
        <v>17662</v>
      </c>
      <c r="H6822" s="9">
        <v>438290</v>
      </c>
      <c r="I6822" s="69"/>
      <c r="J6822" s="70"/>
      <c r="K6822" s="71"/>
      <c r="L6822" s="77"/>
      <c r="M6822" s="78"/>
      <c r="N6822" t="str">
        <f t="shared" si="413"/>
        <v>45737</v>
      </c>
      <c r="O6822">
        <f t="shared" si="414"/>
        <v>45737</v>
      </c>
      <c r="P6822" s="29">
        <f t="shared" si="415"/>
        <v>4174189</v>
      </c>
      <c r="Q6822" t="e">
        <f>+VLOOKUP(O6822,'Bảng kê HĐ 2022'!N$1912:R$4434,4,0)</f>
        <v>#N/A</v>
      </c>
      <c r="R6822" t="e">
        <f>+VLOOKUP(O6822,'Hàng trả'!#REF!,2,0)</f>
        <v>#REF!</v>
      </c>
    </row>
    <row r="6823" spans="1:18" hidden="1" x14ac:dyDescent="0.3">
      <c r="A6823" s="10">
        <v>11</v>
      </c>
      <c r="B6823" s="64"/>
      <c r="C6823" s="6" t="s">
        <v>20935</v>
      </c>
      <c r="D6823" s="7">
        <v>44840</v>
      </c>
      <c r="E6823" s="8" t="s">
        <v>12432</v>
      </c>
      <c r="F6823" s="9">
        <v>5997132</v>
      </c>
      <c r="G6823" s="8" t="s">
        <v>17662</v>
      </c>
      <c r="H6823" s="9">
        <v>629699</v>
      </c>
      <c r="I6823" s="69"/>
      <c r="J6823" s="70"/>
      <c r="K6823" s="71"/>
      <c r="L6823" s="77"/>
      <c r="M6823" s="78"/>
      <c r="N6823" t="str">
        <f t="shared" si="413"/>
        <v>46563</v>
      </c>
      <c r="O6823">
        <f t="shared" si="414"/>
        <v>46563</v>
      </c>
      <c r="P6823" s="29">
        <f t="shared" si="415"/>
        <v>5997132</v>
      </c>
      <c r="Q6823" t="e">
        <f>+VLOOKUP(O6823,'Bảng kê HĐ 2022'!N$1912:R$4434,4,0)</f>
        <v>#N/A</v>
      </c>
      <c r="R6823" t="e">
        <f>+VLOOKUP(O6823,'Hàng trả'!#REF!,2,0)</f>
        <v>#REF!</v>
      </c>
    </row>
    <row r="6824" spans="1:18" hidden="1" x14ac:dyDescent="0.3">
      <c r="A6824" s="10">
        <v>11</v>
      </c>
      <c r="B6824" s="64"/>
      <c r="C6824" s="6" t="s">
        <v>20936</v>
      </c>
      <c r="D6824" s="7">
        <v>44844</v>
      </c>
      <c r="E6824" s="8" t="s">
        <v>12430</v>
      </c>
      <c r="F6824" s="9">
        <v>2929975</v>
      </c>
      <c r="G6824" s="8" t="s">
        <v>17662</v>
      </c>
      <c r="H6824" s="9">
        <v>307647</v>
      </c>
      <c r="I6824" s="69"/>
      <c r="J6824" s="70"/>
      <c r="K6824" s="71"/>
      <c r="L6824" s="77"/>
      <c r="M6824" s="78"/>
      <c r="N6824" t="str">
        <f t="shared" si="413"/>
        <v>46978</v>
      </c>
      <c r="O6824">
        <f t="shared" si="414"/>
        <v>46978</v>
      </c>
      <c r="P6824" s="29">
        <f t="shared" si="415"/>
        <v>2929975</v>
      </c>
      <c r="Q6824" t="e">
        <f>+VLOOKUP(O6824,'Bảng kê HĐ 2022'!N$1912:R$4434,4,0)</f>
        <v>#N/A</v>
      </c>
      <c r="R6824" t="e">
        <f>+VLOOKUP(O6824,'Hàng trả'!#REF!,2,0)</f>
        <v>#REF!</v>
      </c>
    </row>
    <row r="6825" spans="1:18" hidden="1" x14ac:dyDescent="0.3">
      <c r="A6825" s="10">
        <v>11</v>
      </c>
      <c r="B6825" s="65"/>
      <c r="C6825" s="6" t="s">
        <v>20937</v>
      </c>
      <c r="D6825" s="7">
        <v>44858</v>
      </c>
      <c r="E6825" s="8" t="s">
        <v>12430</v>
      </c>
      <c r="F6825" s="9">
        <v>3020139</v>
      </c>
      <c r="G6825" s="8" t="s">
        <v>17662</v>
      </c>
      <c r="H6825" s="9">
        <v>317115</v>
      </c>
      <c r="I6825" s="72"/>
      <c r="J6825" s="73"/>
      <c r="K6825" s="74"/>
      <c r="L6825" s="79"/>
      <c r="M6825" s="80"/>
      <c r="N6825" t="str">
        <f t="shared" si="413"/>
        <v>48748</v>
      </c>
      <c r="O6825">
        <f t="shared" si="414"/>
        <v>48748</v>
      </c>
      <c r="P6825" s="29">
        <f t="shared" si="415"/>
        <v>3020139</v>
      </c>
      <c r="Q6825" t="e">
        <f>+VLOOKUP(O6825,'Bảng kê HĐ 2022'!N$1912:R$4434,4,0)</f>
        <v>#N/A</v>
      </c>
      <c r="R6825" t="e">
        <f>+VLOOKUP(O6825,'Hàng trả'!#REF!,2,0)</f>
        <v>#REF!</v>
      </c>
    </row>
    <row r="6826" spans="1:18" hidden="1" x14ac:dyDescent="0.3">
      <c r="A6826" s="10">
        <v>11</v>
      </c>
      <c r="B6826" s="5" t="s">
        <v>20938</v>
      </c>
      <c r="C6826" s="6" t="s">
        <v>20939</v>
      </c>
      <c r="D6826" s="7">
        <v>44849</v>
      </c>
      <c r="E6826" s="8" t="s">
        <v>17181</v>
      </c>
      <c r="F6826" s="9">
        <v>2635438</v>
      </c>
      <c r="G6826" s="8" t="s">
        <v>17662</v>
      </c>
      <c r="H6826" s="9">
        <v>276721</v>
      </c>
      <c r="I6826" s="93">
        <v>2358717</v>
      </c>
      <c r="J6826" s="94"/>
      <c r="K6826" s="95"/>
      <c r="L6826" s="96" t="s">
        <v>11532</v>
      </c>
      <c r="M6826" s="97"/>
      <c r="N6826" t="str">
        <f t="shared" si="413"/>
        <v>47765</v>
      </c>
      <c r="O6826">
        <f t="shared" si="414"/>
        <v>47765</v>
      </c>
      <c r="P6826" s="29">
        <f t="shared" si="415"/>
        <v>2635438</v>
      </c>
      <c r="Q6826" t="e">
        <f>+VLOOKUP(O6826,'Bảng kê HĐ 2022'!N$1912:R$4434,4,0)</f>
        <v>#N/A</v>
      </c>
      <c r="R6826" t="e">
        <f>+VLOOKUP(O6826,'Hàng trả'!#REF!,2,0)</f>
        <v>#REF!</v>
      </c>
    </row>
    <row r="6827" spans="1:18" hidden="1" x14ac:dyDescent="0.3">
      <c r="A6827" s="10">
        <v>11</v>
      </c>
      <c r="B6827" s="63" t="s">
        <v>20943</v>
      </c>
      <c r="C6827" s="6" t="s">
        <v>20944</v>
      </c>
      <c r="D6827" s="7">
        <v>44844</v>
      </c>
      <c r="E6827" s="8" t="s">
        <v>11920</v>
      </c>
      <c r="F6827" s="9">
        <v>7349843</v>
      </c>
      <c r="G6827" s="8" t="s">
        <v>17662</v>
      </c>
      <c r="H6827" s="9">
        <v>771733</v>
      </c>
      <c r="I6827" s="66">
        <v>11009246</v>
      </c>
      <c r="J6827" s="67"/>
      <c r="K6827" s="68"/>
      <c r="L6827" s="75" t="s">
        <v>10142</v>
      </c>
      <c r="M6827" s="76"/>
      <c r="N6827" t="str">
        <f t="shared" si="413"/>
        <v>46949</v>
      </c>
      <c r="O6827">
        <f t="shared" si="414"/>
        <v>46949</v>
      </c>
      <c r="P6827" s="29">
        <f t="shared" si="415"/>
        <v>7349843</v>
      </c>
      <c r="Q6827" t="e">
        <f>+VLOOKUP(O6827,'Bảng kê HĐ 2022'!N$1912:R$4434,4,0)</f>
        <v>#N/A</v>
      </c>
      <c r="R6827" t="e">
        <f>+VLOOKUP(O6827,'Hàng trả'!#REF!,2,0)</f>
        <v>#REF!</v>
      </c>
    </row>
    <row r="6828" spans="1:18" hidden="1" x14ac:dyDescent="0.3">
      <c r="A6828" s="10">
        <v>11</v>
      </c>
      <c r="B6828" s="65"/>
      <c r="C6828" s="6" t="s">
        <v>20945</v>
      </c>
      <c r="D6828" s="7">
        <v>44854</v>
      </c>
      <c r="E6828" s="8" t="s">
        <v>11920</v>
      </c>
      <c r="F6828" s="9">
        <v>4950990</v>
      </c>
      <c r="G6828" s="8" t="s">
        <v>17662</v>
      </c>
      <c r="H6828" s="9">
        <v>519854</v>
      </c>
      <c r="I6828" s="72"/>
      <c r="J6828" s="73"/>
      <c r="K6828" s="74"/>
      <c r="L6828" s="79"/>
      <c r="M6828" s="80"/>
      <c r="N6828" t="str">
        <f t="shared" si="413"/>
        <v>48553</v>
      </c>
      <c r="O6828">
        <f t="shared" si="414"/>
        <v>48553</v>
      </c>
      <c r="P6828" s="29">
        <f t="shared" si="415"/>
        <v>4950990</v>
      </c>
      <c r="Q6828" t="e">
        <f>+VLOOKUP(O6828,'Bảng kê HĐ 2022'!N$1912:R$4434,4,0)</f>
        <v>#N/A</v>
      </c>
      <c r="R6828" t="e">
        <f>+VLOOKUP(O6828,'Hàng trả'!#REF!,2,0)</f>
        <v>#REF!</v>
      </c>
    </row>
    <row r="6829" spans="1:18" hidden="1" x14ac:dyDescent="0.3">
      <c r="A6829" s="10">
        <v>11</v>
      </c>
      <c r="B6829" s="63" t="s">
        <v>20949</v>
      </c>
      <c r="C6829" s="6" t="s">
        <v>20950</v>
      </c>
      <c r="D6829" s="7">
        <v>44844</v>
      </c>
      <c r="E6829" s="8" t="s">
        <v>12634</v>
      </c>
      <c r="F6829" s="9">
        <v>5579917</v>
      </c>
      <c r="G6829" s="8" t="s">
        <v>17662</v>
      </c>
      <c r="H6829" s="9">
        <v>585891</v>
      </c>
      <c r="I6829" s="66">
        <v>10851863</v>
      </c>
      <c r="J6829" s="67"/>
      <c r="K6829" s="68"/>
      <c r="L6829" s="75" t="s">
        <v>10643</v>
      </c>
      <c r="M6829" s="76"/>
      <c r="N6829" t="str">
        <f t="shared" si="413"/>
        <v>46951</v>
      </c>
      <c r="O6829">
        <f t="shared" si="414"/>
        <v>46951</v>
      </c>
      <c r="P6829" s="29">
        <f t="shared" si="415"/>
        <v>5579917</v>
      </c>
      <c r="Q6829" t="e">
        <f>+VLOOKUP(O6829,'Bảng kê HĐ 2022'!N$1912:R$4434,4,0)</f>
        <v>#N/A</v>
      </c>
      <c r="R6829" t="e">
        <f>+VLOOKUP(O6829,'Hàng trả'!#REF!,2,0)</f>
        <v>#REF!</v>
      </c>
    </row>
    <row r="6830" spans="1:18" hidden="1" x14ac:dyDescent="0.3">
      <c r="A6830" s="10">
        <v>11</v>
      </c>
      <c r="B6830" s="65"/>
      <c r="C6830" s="6" t="s">
        <v>20951</v>
      </c>
      <c r="D6830" s="7">
        <v>44858</v>
      </c>
      <c r="E6830" s="8" t="s">
        <v>12432</v>
      </c>
      <c r="F6830" s="9">
        <v>6545070</v>
      </c>
      <c r="G6830" s="8" t="s">
        <v>17662</v>
      </c>
      <c r="H6830" s="9">
        <v>687233</v>
      </c>
      <c r="I6830" s="72"/>
      <c r="J6830" s="73"/>
      <c r="K6830" s="74"/>
      <c r="L6830" s="79"/>
      <c r="M6830" s="80"/>
      <c r="N6830" t="str">
        <f t="shared" si="413"/>
        <v>48770</v>
      </c>
      <c r="O6830">
        <f t="shared" si="414"/>
        <v>48770</v>
      </c>
      <c r="P6830" s="29">
        <f t="shared" si="415"/>
        <v>6545070</v>
      </c>
      <c r="Q6830" t="e">
        <f>+VLOOKUP(O6830,'Bảng kê HĐ 2022'!N$1912:R$4434,4,0)</f>
        <v>#N/A</v>
      </c>
      <c r="R6830" t="e">
        <f>+VLOOKUP(O6830,'Hàng trả'!#REF!,2,0)</f>
        <v>#REF!</v>
      </c>
    </row>
    <row r="6831" spans="1:18" hidden="1" x14ac:dyDescent="0.3">
      <c r="A6831" s="10">
        <v>11</v>
      </c>
      <c r="B6831" s="63" t="s">
        <v>20952</v>
      </c>
      <c r="C6831" s="6" t="s">
        <v>20953</v>
      </c>
      <c r="D6831" s="7">
        <v>44852</v>
      </c>
      <c r="E6831" s="8" t="s">
        <v>12432</v>
      </c>
      <c r="F6831" s="9">
        <v>1842383</v>
      </c>
      <c r="G6831" s="8" t="s">
        <v>17662</v>
      </c>
      <c r="H6831" s="9">
        <v>193450</v>
      </c>
      <c r="I6831" s="66">
        <v>6985763</v>
      </c>
      <c r="J6831" s="67"/>
      <c r="K6831" s="68"/>
      <c r="L6831" s="75" t="s">
        <v>10646</v>
      </c>
      <c r="M6831" s="76"/>
      <c r="N6831" t="str">
        <f t="shared" si="413"/>
        <v>48051</v>
      </c>
      <c r="O6831">
        <f t="shared" si="414"/>
        <v>48051</v>
      </c>
      <c r="P6831" s="29">
        <f t="shared" si="415"/>
        <v>1842383</v>
      </c>
      <c r="Q6831" t="e">
        <f>+VLOOKUP(O6831,'Bảng kê HĐ 2022'!N$1912:R$4434,4,0)</f>
        <v>#N/A</v>
      </c>
      <c r="R6831" t="e">
        <f>+VLOOKUP(O6831,'Hàng trả'!#REF!,2,0)</f>
        <v>#REF!</v>
      </c>
    </row>
    <row r="6832" spans="1:18" hidden="1" x14ac:dyDescent="0.3">
      <c r="A6832" s="10">
        <v>11</v>
      </c>
      <c r="B6832" s="64"/>
      <c r="C6832" s="6" t="s">
        <v>20954</v>
      </c>
      <c r="D6832" s="7">
        <v>44838</v>
      </c>
      <c r="E6832" s="8" t="s">
        <v>12430</v>
      </c>
      <c r="F6832" s="9">
        <v>793055</v>
      </c>
      <c r="G6832" s="8" t="s">
        <v>17662</v>
      </c>
      <c r="H6832" s="9">
        <v>83271</v>
      </c>
      <c r="I6832" s="69"/>
      <c r="J6832" s="70"/>
      <c r="K6832" s="71"/>
      <c r="L6832" s="77"/>
      <c r="M6832" s="78"/>
      <c r="N6832" t="str">
        <f t="shared" si="413"/>
        <v>45807</v>
      </c>
      <c r="O6832">
        <f t="shared" si="414"/>
        <v>45807</v>
      </c>
      <c r="P6832" s="29">
        <f t="shared" si="415"/>
        <v>793055</v>
      </c>
      <c r="Q6832" t="e">
        <f>+VLOOKUP(O6832,'Bảng kê HĐ 2022'!N$1912:R$4434,4,0)</f>
        <v>#N/A</v>
      </c>
      <c r="R6832" t="e">
        <f>+VLOOKUP(O6832,'Hàng trả'!#REF!,2,0)</f>
        <v>#REF!</v>
      </c>
    </row>
    <row r="6833" spans="1:18" hidden="1" x14ac:dyDescent="0.3">
      <c r="A6833" s="10">
        <v>11</v>
      </c>
      <c r="B6833" s="64"/>
      <c r="C6833" s="6" t="s">
        <v>20955</v>
      </c>
      <c r="D6833" s="7">
        <v>44861</v>
      </c>
      <c r="E6833" s="8" t="s">
        <v>12432</v>
      </c>
      <c r="F6833" s="9">
        <v>1470409</v>
      </c>
      <c r="G6833" s="8" t="s">
        <v>17662</v>
      </c>
      <c r="H6833" s="9">
        <v>154393</v>
      </c>
      <c r="I6833" s="69"/>
      <c r="J6833" s="70"/>
      <c r="K6833" s="71"/>
      <c r="L6833" s="77"/>
      <c r="M6833" s="78"/>
      <c r="N6833" t="str">
        <f t="shared" si="413"/>
        <v>49257</v>
      </c>
      <c r="O6833">
        <f t="shared" si="414"/>
        <v>49257</v>
      </c>
      <c r="P6833" s="29">
        <f t="shared" si="415"/>
        <v>1470409</v>
      </c>
      <c r="Q6833" t="e">
        <f>+VLOOKUP(O6833,'Bảng kê HĐ 2022'!N$1912:R$4434,4,0)</f>
        <v>#N/A</v>
      </c>
      <c r="R6833" t="e">
        <f>+VLOOKUP(O6833,'Hàng trả'!#REF!,2,0)</f>
        <v>#REF!</v>
      </c>
    </row>
    <row r="6834" spans="1:18" hidden="1" x14ac:dyDescent="0.3">
      <c r="A6834" s="10">
        <v>11</v>
      </c>
      <c r="B6834" s="65"/>
      <c r="C6834" s="6" t="s">
        <v>20956</v>
      </c>
      <c r="D6834" s="7">
        <v>44844</v>
      </c>
      <c r="E6834" s="8" t="s">
        <v>12432</v>
      </c>
      <c r="F6834" s="9">
        <v>3699475</v>
      </c>
      <c r="G6834" s="8" t="s">
        <v>17662</v>
      </c>
      <c r="H6834" s="9">
        <v>388445</v>
      </c>
      <c r="I6834" s="72"/>
      <c r="J6834" s="73"/>
      <c r="K6834" s="74"/>
      <c r="L6834" s="79"/>
      <c r="M6834" s="80"/>
      <c r="N6834" t="str">
        <f t="shared" si="413"/>
        <v>46935</v>
      </c>
      <c r="O6834">
        <f t="shared" si="414"/>
        <v>46935</v>
      </c>
      <c r="P6834" s="29">
        <f t="shared" si="415"/>
        <v>3699475</v>
      </c>
      <c r="Q6834" t="e">
        <f>+VLOOKUP(O6834,'Bảng kê HĐ 2022'!N$1912:R$4434,4,0)</f>
        <v>#N/A</v>
      </c>
      <c r="R6834" t="e">
        <f>+VLOOKUP(O6834,'Hàng trả'!#REF!,2,0)</f>
        <v>#REF!</v>
      </c>
    </row>
    <row r="6835" spans="1:18" hidden="1" x14ac:dyDescent="0.3">
      <c r="A6835" s="10">
        <v>11</v>
      </c>
      <c r="B6835" s="63" t="s">
        <v>20957</v>
      </c>
      <c r="C6835" s="6" t="s">
        <v>20958</v>
      </c>
      <c r="D6835" s="7">
        <v>44858</v>
      </c>
      <c r="E6835" s="8" t="s">
        <v>12432</v>
      </c>
      <c r="F6835" s="9">
        <v>2122418</v>
      </c>
      <c r="G6835" s="8" t="s">
        <v>17662</v>
      </c>
      <c r="H6835" s="9">
        <v>222854</v>
      </c>
      <c r="I6835" s="66">
        <v>5579204</v>
      </c>
      <c r="J6835" s="67"/>
      <c r="K6835" s="68"/>
      <c r="L6835" s="75" t="s">
        <v>10146</v>
      </c>
      <c r="M6835" s="76"/>
      <c r="N6835" t="str">
        <f t="shared" si="413"/>
        <v>48761</v>
      </c>
      <c r="O6835">
        <f t="shared" si="414"/>
        <v>48761</v>
      </c>
      <c r="P6835" s="29">
        <f t="shared" si="415"/>
        <v>2122418</v>
      </c>
      <c r="Q6835" t="e">
        <f>+VLOOKUP(O6835,'Bảng kê HĐ 2022'!N$1912:R$4434,4,0)</f>
        <v>#N/A</v>
      </c>
      <c r="R6835" t="e">
        <f>+VLOOKUP(O6835,'Hàng trả'!#REF!,2,0)</f>
        <v>#REF!</v>
      </c>
    </row>
    <row r="6836" spans="1:18" hidden="1" x14ac:dyDescent="0.3">
      <c r="A6836" s="10">
        <v>11</v>
      </c>
      <c r="B6836" s="64"/>
      <c r="C6836" s="6" t="s">
        <v>20959</v>
      </c>
      <c r="D6836" s="7">
        <v>44837</v>
      </c>
      <c r="E6836" s="8" t="s">
        <v>12432</v>
      </c>
      <c r="F6836" s="9">
        <v>1446163</v>
      </c>
      <c r="G6836" s="8" t="s">
        <v>17662</v>
      </c>
      <c r="H6836" s="9">
        <v>151847</v>
      </c>
      <c r="I6836" s="69"/>
      <c r="J6836" s="70"/>
      <c r="K6836" s="71"/>
      <c r="L6836" s="77"/>
      <c r="M6836" s="78"/>
      <c r="N6836" t="str">
        <f t="shared" si="413"/>
        <v>45773</v>
      </c>
      <c r="O6836">
        <f t="shared" si="414"/>
        <v>45773</v>
      </c>
      <c r="P6836" s="29">
        <f t="shared" si="415"/>
        <v>1446163</v>
      </c>
      <c r="Q6836" t="e">
        <f>+VLOOKUP(O6836,'Bảng kê HĐ 2022'!N$1912:R$4434,4,0)</f>
        <v>#N/A</v>
      </c>
      <c r="R6836" t="e">
        <f>+VLOOKUP(O6836,'Hàng trả'!#REF!,2,0)</f>
        <v>#REF!</v>
      </c>
    </row>
    <row r="6837" spans="1:18" hidden="1" x14ac:dyDescent="0.3">
      <c r="A6837" s="10">
        <v>11</v>
      </c>
      <c r="B6837" s="64"/>
      <c r="C6837" s="6" t="s">
        <v>20960</v>
      </c>
      <c r="D6837" s="7">
        <v>44844</v>
      </c>
      <c r="E6837" s="8" t="s">
        <v>12432</v>
      </c>
      <c r="F6837" s="9">
        <v>1192261</v>
      </c>
      <c r="G6837" s="8" t="s">
        <v>17662</v>
      </c>
      <c r="H6837" s="9">
        <v>125187</v>
      </c>
      <c r="I6837" s="69"/>
      <c r="J6837" s="70"/>
      <c r="K6837" s="71"/>
      <c r="L6837" s="77"/>
      <c r="M6837" s="78"/>
      <c r="N6837" t="str">
        <f t="shared" si="413"/>
        <v>46938</v>
      </c>
      <c r="O6837">
        <f t="shared" si="414"/>
        <v>46938</v>
      </c>
      <c r="P6837" s="29">
        <f t="shared" si="415"/>
        <v>1192261</v>
      </c>
      <c r="Q6837" t="e">
        <f>+VLOOKUP(O6837,'Bảng kê HĐ 2022'!N$1912:R$4434,4,0)</f>
        <v>#N/A</v>
      </c>
      <c r="R6837" t="e">
        <f>+VLOOKUP(O6837,'Hàng trả'!#REF!,2,0)</f>
        <v>#REF!</v>
      </c>
    </row>
    <row r="6838" spans="1:18" hidden="1" x14ac:dyDescent="0.3">
      <c r="A6838" s="10">
        <v>11</v>
      </c>
      <c r="B6838" s="65"/>
      <c r="C6838" s="6" t="s">
        <v>20961</v>
      </c>
      <c r="D6838" s="7">
        <v>44851</v>
      </c>
      <c r="E6838" s="8" t="s">
        <v>12432</v>
      </c>
      <c r="F6838" s="9">
        <v>1472906</v>
      </c>
      <c r="G6838" s="8" t="s">
        <v>17662</v>
      </c>
      <c r="H6838" s="9">
        <v>154655</v>
      </c>
      <c r="I6838" s="72"/>
      <c r="J6838" s="73"/>
      <c r="K6838" s="74"/>
      <c r="L6838" s="79"/>
      <c r="M6838" s="80"/>
      <c r="N6838" t="str">
        <f t="shared" si="413"/>
        <v>47792</v>
      </c>
      <c r="O6838">
        <f t="shared" si="414"/>
        <v>47792</v>
      </c>
      <c r="P6838" s="29">
        <f t="shared" si="415"/>
        <v>1472906</v>
      </c>
      <c r="Q6838" t="e">
        <f>+VLOOKUP(O6838,'Bảng kê HĐ 2022'!N$1912:R$4434,4,0)</f>
        <v>#N/A</v>
      </c>
      <c r="R6838" t="e">
        <f>+VLOOKUP(O6838,'Hàng trả'!#REF!,2,0)</f>
        <v>#REF!</v>
      </c>
    </row>
    <row r="6839" spans="1:18" hidden="1" x14ac:dyDescent="0.3">
      <c r="A6839" s="10">
        <v>11</v>
      </c>
      <c r="B6839" s="63" t="s">
        <v>20965</v>
      </c>
      <c r="C6839" s="6" t="s">
        <v>20966</v>
      </c>
      <c r="D6839" s="7">
        <v>44847</v>
      </c>
      <c r="E6839" s="8" t="s">
        <v>12432</v>
      </c>
      <c r="F6839" s="9">
        <v>2805430</v>
      </c>
      <c r="G6839" s="8" t="s">
        <v>17662</v>
      </c>
      <c r="H6839" s="9">
        <v>294570</v>
      </c>
      <c r="I6839" s="66">
        <v>9277843</v>
      </c>
      <c r="J6839" s="67"/>
      <c r="K6839" s="68"/>
      <c r="L6839" s="75" t="s">
        <v>10658</v>
      </c>
      <c r="M6839" s="76"/>
      <c r="N6839" t="str">
        <f t="shared" si="413"/>
        <v>47516</v>
      </c>
      <c r="O6839">
        <f t="shared" si="414"/>
        <v>47516</v>
      </c>
      <c r="P6839" s="29">
        <f t="shared" si="415"/>
        <v>2805430</v>
      </c>
      <c r="Q6839" t="e">
        <f>+VLOOKUP(O6839,'Bảng kê HĐ 2022'!N$1912:R$4434,4,0)</f>
        <v>#N/A</v>
      </c>
      <c r="R6839" t="e">
        <f>+VLOOKUP(O6839,'Hàng trả'!#REF!,2,0)</f>
        <v>#REF!</v>
      </c>
    </row>
    <row r="6840" spans="1:18" hidden="1" x14ac:dyDescent="0.3">
      <c r="A6840" s="10">
        <v>11</v>
      </c>
      <c r="B6840" s="64"/>
      <c r="C6840" s="6" t="s">
        <v>20967</v>
      </c>
      <c r="D6840" s="7">
        <v>44859</v>
      </c>
      <c r="E6840" s="8" t="s">
        <v>12432</v>
      </c>
      <c r="F6840" s="9">
        <v>3480581</v>
      </c>
      <c r="G6840" s="8" t="s">
        <v>17662</v>
      </c>
      <c r="H6840" s="9">
        <v>365461</v>
      </c>
      <c r="I6840" s="69"/>
      <c r="J6840" s="70"/>
      <c r="K6840" s="71"/>
      <c r="L6840" s="77"/>
      <c r="M6840" s="78"/>
      <c r="N6840" t="str">
        <f t="shared" si="413"/>
        <v>48815</v>
      </c>
      <c r="O6840">
        <f t="shared" si="414"/>
        <v>48815</v>
      </c>
      <c r="P6840" s="29">
        <f t="shared" si="415"/>
        <v>3480581</v>
      </c>
      <c r="Q6840" t="e">
        <f>+VLOOKUP(O6840,'Bảng kê HĐ 2022'!N$1912:R$4434,4,0)</f>
        <v>#N/A</v>
      </c>
      <c r="R6840" t="e">
        <f>+VLOOKUP(O6840,'Hàng trả'!#REF!,2,0)</f>
        <v>#REF!</v>
      </c>
    </row>
    <row r="6841" spans="1:18" hidden="1" x14ac:dyDescent="0.3">
      <c r="A6841" s="10">
        <v>11</v>
      </c>
      <c r="B6841" s="65"/>
      <c r="C6841" s="6" t="s">
        <v>20968</v>
      </c>
      <c r="D6841" s="7">
        <v>44839</v>
      </c>
      <c r="E6841" s="8" t="s">
        <v>12432</v>
      </c>
      <c r="F6841" s="9">
        <v>4080294</v>
      </c>
      <c r="G6841" s="8" t="s">
        <v>17662</v>
      </c>
      <c r="H6841" s="9">
        <v>428431</v>
      </c>
      <c r="I6841" s="72"/>
      <c r="J6841" s="73"/>
      <c r="K6841" s="74"/>
      <c r="L6841" s="79"/>
      <c r="M6841" s="80"/>
      <c r="N6841" t="str">
        <f t="shared" si="413"/>
        <v>45893</v>
      </c>
      <c r="O6841">
        <f t="shared" si="414"/>
        <v>45893</v>
      </c>
      <c r="P6841" s="29">
        <f t="shared" si="415"/>
        <v>4080294</v>
      </c>
      <c r="Q6841" t="e">
        <f>+VLOOKUP(O6841,'Bảng kê HĐ 2022'!N$1912:R$4434,4,0)</f>
        <v>#N/A</v>
      </c>
      <c r="R6841" t="e">
        <f>+VLOOKUP(O6841,'Hàng trả'!#REF!,2,0)</f>
        <v>#REF!</v>
      </c>
    </row>
    <row r="6842" spans="1:18" hidden="1" x14ac:dyDescent="0.3">
      <c r="A6842" s="10">
        <v>11</v>
      </c>
      <c r="B6842" s="63" t="s">
        <v>20969</v>
      </c>
      <c r="C6842" s="6" t="s">
        <v>20970</v>
      </c>
      <c r="D6842" s="7">
        <v>44835</v>
      </c>
      <c r="E6842" s="8" t="s">
        <v>12430</v>
      </c>
      <c r="F6842" s="9">
        <v>2872022</v>
      </c>
      <c r="G6842" s="8" t="s">
        <v>17662</v>
      </c>
      <c r="H6842" s="9">
        <v>301562</v>
      </c>
      <c r="I6842" s="66">
        <v>18291910</v>
      </c>
      <c r="J6842" s="67"/>
      <c r="K6842" s="68"/>
      <c r="L6842" s="75" t="s">
        <v>10669</v>
      </c>
      <c r="M6842" s="76"/>
      <c r="N6842" t="str">
        <f t="shared" si="413"/>
        <v>45651</v>
      </c>
      <c r="O6842">
        <f t="shared" si="414"/>
        <v>45651</v>
      </c>
      <c r="P6842" s="29">
        <f t="shared" si="415"/>
        <v>2872022</v>
      </c>
      <c r="Q6842" t="e">
        <f>+VLOOKUP(O6842,'Bảng kê HĐ 2022'!N$1912:R$4434,4,0)</f>
        <v>#N/A</v>
      </c>
      <c r="R6842" t="e">
        <f>+VLOOKUP(O6842,'Hàng trả'!#REF!,2,0)</f>
        <v>#REF!</v>
      </c>
    </row>
    <row r="6843" spans="1:18" hidden="1" x14ac:dyDescent="0.3">
      <c r="A6843" s="10">
        <v>11</v>
      </c>
      <c r="B6843" s="64"/>
      <c r="C6843" s="6" t="s">
        <v>20971</v>
      </c>
      <c r="D6843" s="7">
        <v>44846</v>
      </c>
      <c r="E6843" s="8" t="s">
        <v>12432</v>
      </c>
      <c r="F6843" s="9">
        <v>2550895</v>
      </c>
      <c r="G6843" s="8" t="s">
        <v>17662</v>
      </c>
      <c r="H6843" s="9">
        <v>267844</v>
      </c>
      <c r="I6843" s="69"/>
      <c r="J6843" s="70"/>
      <c r="K6843" s="71"/>
      <c r="L6843" s="77"/>
      <c r="M6843" s="78"/>
      <c r="N6843" t="str">
        <f t="shared" si="413"/>
        <v>47118</v>
      </c>
      <c r="O6843">
        <f t="shared" si="414"/>
        <v>47118</v>
      </c>
      <c r="P6843" s="29">
        <f t="shared" si="415"/>
        <v>2550895</v>
      </c>
      <c r="Q6843" t="e">
        <f>+VLOOKUP(O6843,'Bảng kê HĐ 2022'!N$1912:R$4434,4,0)</f>
        <v>#N/A</v>
      </c>
      <c r="R6843" t="e">
        <f>+VLOOKUP(O6843,'Hàng trả'!#REF!,2,0)</f>
        <v>#REF!</v>
      </c>
    </row>
    <row r="6844" spans="1:18" hidden="1" x14ac:dyDescent="0.3">
      <c r="A6844" s="10">
        <v>11</v>
      </c>
      <c r="B6844" s="64"/>
      <c r="C6844" s="6" t="s">
        <v>20972</v>
      </c>
      <c r="D6844" s="7">
        <v>44839</v>
      </c>
      <c r="E6844" s="8" t="s">
        <v>12432</v>
      </c>
      <c r="F6844" s="9">
        <v>2879626</v>
      </c>
      <c r="G6844" s="8" t="s">
        <v>17662</v>
      </c>
      <c r="H6844" s="9">
        <v>302361</v>
      </c>
      <c r="I6844" s="69"/>
      <c r="J6844" s="70"/>
      <c r="K6844" s="71"/>
      <c r="L6844" s="77"/>
      <c r="M6844" s="78"/>
      <c r="N6844" t="str">
        <f t="shared" si="413"/>
        <v>45877</v>
      </c>
      <c r="O6844">
        <f t="shared" si="414"/>
        <v>45877</v>
      </c>
      <c r="P6844" s="29">
        <f t="shared" si="415"/>
        <v>2879626</v>
      </c>
      <c r="Q6844" t="e">
        <f>+VLOOKUP(O6844,'Bảng kê HĐ 2022'!N$1912:R$4434,4,0)</f>
        <v>#N/A</v>
      </c>
      <c r="R6844" t="e">
        <f>+VLOOKUP(O6844,'Hàng trả'!#REF!,2,0)</f>
        <v>#REF!</v>
      </c>
    </row>
    <row r="6845" spans="1:18" hidden="1" x14ac:dyDescent="0.3">
      <c r="A6845" s="10">
        <v>11</v>
      </c>
      <c r="B6845" s="64"/>
      <c r="C6845" s="6" t="s">
        <v>20973</v>
      </c>
      <c r="D6845" s="7">
        <v>44841</v>
      </c>
      <c r="E6845" s="8" t="s">
        <v>12430</v>
      </c>
      <c r="F6845" s="9">
        <v>1794658</v>
      </c>
      <c r="G6845" s="8" t="s">
        <v>17662</v>
      </c>
      <c r="H6845" s="9">
        <v>188439</v>
      </c>
      <c r="I6845" s="69"/>
      <c r="J6845" s="70"/>
      <c r="K6845" s="71"/>
      <c r="L6845" s="77"/>
      <c r="M6845" s="78"/>
      <c r="N6845" t="str">
        <f t="shared" si="413"/>
        <v>46629</v>
      </c>
      <c r="O6845">
        <f t="shared" si="414"/>
        <v>46629</v>
      </c>
      <c r="P6845" s="29">
        <f t="shared" si="415"/>
        <v>1794658</v>
      </c>
      <c r="Q6845" t="e">
        <f>+VLOOKUP(O6845,'Bảng kê HĐ 2022'!N$1912:R$4434,4,0)</f>
        <v>#N/A</v>
      </c>
      <c r="R6845" t="e">
        <f>+VLOOKUP(O6845,'Hàng trả'!#REF!,2,0)</f>
        <v>#REF!</v>
      </c>
    </row>
    <row r="6846" spans="1:18" hidden="1" x14ac:dyDescent="0.3">
      <c r="A6846" s="10">
        <v>11</v>
      </c>
      <c r="B6846" s="64"/>
      <c r="C6846" s="6" t="s">
        <v>20974</v>
      </c>
      <c r="D6846" s="7">
        <v>44848</v>
      </c>
      <c r="E6846" s="8" t="s">
        <v>12432</v>
      </c>
      <c r="F6846" s="9">
        <v>2393431</v>
      </c>
      <c r="G6846" s="8" t="s">
        <v>17662</v>
      </c>
      <c r="H6846" s="9">
        <v>251310</v>
      </c>
      <c r="I6846" s="69"/>
      <c r="J6846" s="70"/>
      <c r="K6846" s="71"/>
      <c r="L6846" s="77"/>
      <c r="M6846" s="78"/>
      <c r="N6846" t="str">
        <f t="shared" si="413"/>
        <v>47716</v>
      </c>
      <c r="O6846">
        <f t="shared" si="414"/>
        <v>47716</v>
      </c>
      <c r="P6846" s="29">
        <f t="shared" si="415"/>
        <v>2393431</v>
      </c>
      <c r="Q6846" t="e">
        <f>+VLOOKUP(O6846,'Bảng kê HĐ 2022'!N$1912:R$4434,4,0)</f>
        <v>#N/A</v>
      </c>
      <c r="R6846" t="e">
        <f>+VLOOKUP(O6846,'Hàng trả'!#REF!,2,0)</f>
        <v>#REF!</v>
      </c>
    </row>
    <row r="6847" spans="1:18" hidden="1" x14ac:dyDescent="0.3">
      <c r="A6847" s="10">
        <v>11</v>
      </c>
      <c r="B6847" s="64"/>
      <c r="C6847" s="6" t="s">
        <v>20975</v>
      </c>
      <c r="D6847" s="7">
        <v>44859</v>
      </c>
      <c r="E6847" s="8" t="s">
        <v>12430</v>
      </c>
      <c r="F6847" s="9">
        <v>4545558</v>
      </c>
      <c r="G6847" s="8" t="s">
        <v>17662</v>
      </c>
      <c r="H6847" s="9">
        <v>477284</v>
      </c>
      <c r="I6847" s="69"/>
      <c r="J6847" s="70"/>
      <c r="K6847" s="71"/>
      <c r="L6847" s="77"/>
      <c r="M6847" s="78"/>
      <c r="N6847" t="str">
        <f t="shared" si="413"/>
        <v>48821</v>
      </c>
      <c r="O6847">
        <f t="shared" si="414"/>
        <v>48821</v>
      </c>
      <c r="P6847" s="29">
        <f t="shared" si="415"/>
        <v>4545558</v>
      </c>
      <c r="Q6847" t="e">
        <f>+VLOOKUP(O6847,'Bảng kê HĐ 2022'!N$1912:R$4434,4,0)</f>
        <v>#N/A</v>
      </c>
      <c r="R6847" t="e">
        <f>+VLOOKUP(O6847,'Hàng trả'!#REF!,2,0)</f>
        <v>#REF!</v>
      </c>
    </row>
    <row r="6848" spans="1:18" hidden="1" x14ac:dyDescent="0.3">
      <c r="A6848" s="10">
        <v>11</v>
      </c>
      <c r="B6848" s="65"/>
      <c r="C6848" s="6" t="s">
        <v>20976</v>
      </c>
      <c r="D6848" s="7">
        <v>44855</v>
      </c>
      <c r="E6848" s="8" t="s">
        <v>12432</v>
      </c>
      <c r="F6848" s="9">
        <v>3401698</v>
      </c>
      <c r="G6848" s="8" t="s">
        <v>17662</v>
      </c>
      <c r="H6848" s="9">
        <v>357178</v>
      </c>
      <c r="I6848" s="72"/>
      <c r="J6848" s="73"/>
      <c r="K6848" s="74"/>
      <c r="L6848" s="79"/>
      <c r="M6848" s="80"/>
      <c r="N6848" t="str">
        <f t="shared" si="413"/>
        <v>48667</v>
      </c>
      <c r="O6848">
        <f t="shared" si="414"/>
        <v>48667</v>
      </c>
      <c r="P6848" s="29">
        <f t="shared" si="415"/>
        <v>3401698</v>
      </c>
      <c r="Q6848" t="e">
        <f>+VLOOKUP(O6848,'Bảng kê HĐ 2022'!N$1912:R$4434,4,0)</f>
        <v>#N/A</v>
      </c>
      <c r="R6848" t="e">
        <f>+VLOOKUP(O6848,'Hàng trả'!#REF!,2,0)</f>
        <v>#REF!</v>
      </c>
    </row>
    <row r="6849" spans="1:18" hidden="1" x14ac:dyDescent="0.3">
      <c r="A6849" s="10">
        <v>11</v>
      </c>
      <c r="B6849" s="63" t="s">
        <v>20977</v>
      </c>
      <c r="C6849" s="6" t="s">
        <v>20978</v>
      </c>
      <c r="D6849" s="7">
        <v>44841</v>
      </c>
      <c r="E6849" s="8" t="s">
        <v>12432</v>
      </c>
      <c r="F6849" s="9">
        <v>1261075</v>
      </c>
      <c r="G6849" s="8" t="s">
        <v>17662</v>
      </c>
      <c r="H6849" s="9">
        <v>132413</v>
      </c>
      <c r="I6849" s="66">
        <v>4038065</v>
      </c>
      <c r="J6849" s="67"/>
      <c r="K6849" s="68"/>
      <c r="L6849" s="75" t="s">
        <v>11574</v>
      </c>
      <c r="M6849" s="76"/>
      <c r="N6849" t="str">
        <f t="shared" si="413"/>
        <v>46625</v>
      </c>
      <c r="O6849">
        <f t="shared" si="414"/>
        <v>46625</v>
      </c>
      <c r="P6849" s="29">
        <f t="shared" si="415"/>
        <v>1261075</v>
      </c>
      <c r="Q6849" t="e">
        <f>+VLOOKUP(O6849,'Bảng kê HĐ 2022'!N$1912:R$4434,4,0)</f>
        <v>#N/A</v>
      </c>
      <c r="R6849" t="e">
        <f>+VLOOKUP(O6849,'Hàng trả'!#REF!,2,0)</f>
        <v>#REF!</v>
      </c>
    </row>
    <row r="6850" spans="1:18" hidden="1" x14ac:dyDescent="0.3">
      <c r="A6850" s="10">
        <v>11</v>
      </c>
      <c r="B6850" s="64"/>
      <c r="C6850" s="6" t="s">
        <v>20979</v>
      </c>
      <c r="D6850" s="7">
        <v>44841</v>
      </c>
      <c r="E6850" s="8" t="s">
        <v>12432</v>
      </c>
      <c r="F6850" s="9">
        <v>1623678</v>
      </c>
      <c r="G6850" s="8" t="s">
        <v>17662</v>
      </c>
      <c r="H6850" s="9">
        <v>170486</v>
      </c>
      <c r="I6850" s="69"/>
      <c r="J6850" s="70"/>
      <c r="K6850" s="71"/>
      <c r="L6850" s="77"/>
      <c r="M6850" s="78"/>
      <c r="N6850" t="str">
        <f t="shared" si="413"/>
        <v>46588</v>
      </c>
      <c r="O6850">
        <f t="shared" si="414"/>
        <v>46588</v>
      </c>
      <c r="P6850" s="29">
        <f t="shared" si="415"/>
        <v>1623678</v>
      </c>
      <c r="Q6850" t="e">
        <f>+VLOOKUP(O6850,'Bảng kê HĐ 2022'!N$1912:R$4434,4,0)</f>
        <v>#N/A</v>
      </c>
      <c r="R6850" t="e">
        <f>+VLOOKUP(O6850,'Hàng trả'!#REF!,2,0)</f>
        <v>#REF!</v>
      </c>
    </row>
    <row r="6851" spans="1:18" hidden="1" x14ac:dyDescent="0.3">
      <c r="A6851" s="10">
        <v>11</v>
      </c>
      <c r="B6851" s="65"/>
      <c r="C6851" s="6" t="s">
        <v>20980</v>
      </c>
      <c r="D6851" s="7">
        <v>44865</v>
      </c>
      <c r="E6851" s="8" t="s">
        <v>12432</v>
      </c>
      <c r="F6851" s="9">
        <v>1627051</v>
      </c>
      <c r="G6851" s="8" t="s">
        <v>17662</v>
      </c>
      <c r="H6851" s="9">
        <v>170840</v>
      </c>
      <c r="I6851" s="72"/>
      <c r="J6851" s="73"/>
      <c r="K6851" s="74"/>
      <c r="L6851" s="79"/>
      <c r="M6851" s="80"/>
      <c r="N6851" t="str">
        <f t="shared" si="413"/>
        <v>49499</v>
      </c>
      <c r="O6851">
        <f t="shared" si="414"/>
        <v>49499</v>
      </c>
      <c r="P6851" s="29">
        <f t="shared" si="415"/>
        <v>1627051</v>
      </c>
      <c r="Q6851" t="e">
        <f>+VLOOKUP(O6851,'Bảng kê HĐ 2022'!N$1912:R$4434,4,0)</f>
        <v>#N/A</v>
      </c>
      <c r="R6851" t="e">
        <f>+VLOOKUP(O6851,'Hàng trả'!#REF!,2,0)</f>
        <v>#REF!</v>
      </c>
    </row>
    <row r="6852" spans="1:18" hidden="1" x14ac:dyDescent="0.3">
      <c r="A6852" s="10">
        <v>11</v>
      </c>
      <c r="B6852" s="63" t="s">
        <v>20984</v>
      </c>
      <c r="C6852" s="6" t="s">
        <v>20985</v>
      </c>
      <c r="D6852" s="7">
        <v>44835</v>
      </c>
      <c r="E6852" s="8" t="s">
        <v>12432</v>
      </c>
      <c r="F6852" s="9">
        <v>1199426</v>
      </c>
      <c r="G6852" s="8" t="s">
        <v>17662</v>
      </c>
      <c r="H6852" s="9">
        <v>125940</v>
      </c>
      <c r="I6852" s="66">
        <v>8384525</v>
      </c>
      <c r="J6852" s="67"/>
      <c r="K6852" s="68"/>
      <c r="L6852" s="75" t="s">
        <v>10680</v>
      </c>
      <c r="M6852" s="76"/>
      <c r="N6852" t="str">
        <f t="shared" si="413"/>
        <v>45642</v>
      </c>
      <c r="O6852">
        <f t="shared" si="414"/>
        <v>45642</v>
      </c>
      <c r="P6852" s="29">
        <f t="shared" si="415"/>
        <v>1199426</v>
      </c>
      <c r="Q6852" t="e">
        <f>+VLOOKUP(O6852,'Bảng kê HĐ 2022'!N$1912:R$4434,4,0)</f>
        <v>#N/A</v>
      </c>
      <c r="R6852" t="e">
        <f>+VLOOKUP(O6852,'Hàng trả'!#REF!,2,0)</f>
        <v>#REF!</v>
      </c>
    </row>
    <row r="6853" spans="1:18" hidden="1" x14ac:dyDescent="0.3">
      <c r="A6853" s="10">
        <v>11</v>
      </c>
      <c r="B6853" s="64"/>
      <c r="C6853" s="6" t="s">
        <v>20986</v>
      </c>
      <c r="D6853" s="7">
        <v>44839</v>
      </c>
      <c r="E6853" s="8" t="s">
        <v>12432</v>
      </c>
      <c r="F6853" s="9">
        <v>2614070</v>
      </c>
      <c r="G6853" s="8" t="s">
        <v>17662</v>
      </c>
      <c r="H6853" s="9">
        <v>274477</v>
      </c>
      <c r="I6853" s="69"/>
      <c r="J6853" s="70"/>
      <c r="K6853" s="71"/>
      <c r="L6853" s="77"/>
      <c r="M6853" s="78"/>
      <c r="N6853" t="str">
        <f t="shared" si="413"/>
        <v>45915</v>
      </c>
      <c r="O6853">
        <f t="shared" si="414"/>
        <v>45915</v>
      </c>
      <c r="P6853" s="29">
        <f t="shared" si="415"/>
        <v>2614070</v>
      </c>
      <c r="Q6853" t="e">
        <f>+VLOOKUP(O6853,'Bảng kê HĐ 2022'!N$1912:R$4434,4,0)</f>
        <v>#N/A</v>
      </c>
      <c r="R6853" t="e">
        <f>+VLOOKUP(O6853,'Hàng trả'!#REF!,2,0)</f>
        <v>#REF!</v>
      </c>
    </row>
    <row r="6854" spans="1:18" hidden="1" x14ac:dyDescent="0.3">
      <c r="A6854" s="10">
        <v>11</v>
      </c>
      <c r="B6854" s="64"/>
      <c r="C6854" s="6" t="s">
        <v>20987</v>
      </c>
      <c r="D6854" s="7">
        <v>44848</v>
      </c>
      <c r="E6854" s="8" t="s">
        <v>12432</v>
      </c>
      <c r="F6854" s="9">
        <v>3278394</v>
      </c>
      <c r="G6854" s="8" t="s">
        <v>17662</v>
      </c>
      <c r="H6854" s="9">
        <v>344231</v>
      </c>
      <c r="I6854" s="69"/>
      <c r="J6854" s="70"/>
      <c r="K6854" s="71"/>
      <c r="L6854" s="77"/>
      <c r="M6854" s="78"/>
      <c r="N6854" t="str">
        <f t="shared" si="413"/>
        <v>47723</v>
      </c>
      <c r="O6854">
        <f t="shared" si="414"/>
        <v>47723</v>
      </c>
      <c r="P6854" s="29">
        <f t="shared" si="415"/>
        <v>3278394</v>
      </c>
      <c r="Q6854" t="e">
        <f>+VLOOKUP(O6854,'Bảng kê HĐ 2022'!N$1912:R$4434,4,0)</f>
        <v>#N/A</v>
      </c>
      <c r="R6854" t="e">
        <f>+VLOOKUP(O6854,'Hàng trả'!#REF!,2,0)</f>
        <v>#REF!</v>
      </c>
    </row>
    <row r="6855" spans="1:18" hidden="1" x14ac:dyDescent="0.3">
      <c r="A6855" s="10">
        <v>11</v>
      </c>
      <c r="B6855" s="65"/>
      <c r="C6855" s="6" t="s">
        <v>20988</v>
      </c>
      <c r="D6855" s="7">
        <v>44852</v>
      </c>
      <c r="E6855" s="8" t="s">
        <v>12432</v>
      </c>
      <c r="F6855" s="9">
        <v>2276294</v>
      </c>
      <c r="G6855" s="8" t="s">
        <v>17662</v>
      </c>
      <c r="H6855" s="9">
        <v>239011</v>
      </c>
      <c r="I6855" s="72"/>
      <c r="J6855" s="73"/>
      <c r="K6855" s="74"/>
      <c r="L6855" s="79"/>
      <c r="M6855" s="80"/>
      <c r="N6855" t="str">
        <f t="shared" si="413"/>
        <v>47940</v>
      </c>
      <c r="O6855">
        <f t="shared" si="414"/>
        <v>47940</v>
      </c>
      <c r="P6855" s="29">
        <f t="shared" si="415"/>
        <v>2276294</v>
      </c>
      <c r="Q6855" t="e">
        <f>+VLOOKUP(O6855,'Bảng kê HĐ 2022'!N$1912:R$4434,4,0)</f>
        <v>#N/A</v>
      </c>
      <c r="R6855" t="e">
        <f>+VLOOKUP(O6855,'Hàng trả'!#REF!,2,0)</f>
        <v>#REF!</v>
      </c>
    </row>
    <row r="6856" spans="1:18" hidden="1" x14ac:dyDescent="0.3">
      <c r="A6856" s="10">
        <v>11</v>
      </c>
      <c r="B6856" s="63" t="s">
        <v>20995</v>
      </c>
      <c r="C6856" s="6" t="s">
        <v>20996</v>
      </c>
      <c r="D6856" s="7">
        <v>44859</v>
      </c>
      <c r="E6856" s="8" t="s">
        <v>12432</v>
      </c>
      <c r="F6856" s="9">
        <v>3018568</v>
      </c>
      <c r="G6856" s="8" t="s">
        <v>17662</v>
      </c>
      <c r="H6856" s="9">
        <v>316950</v>
      </c>
      <c r="I6856" s="66">
        <v>7477854</v>
      </c>
      <c r="J6856" s="67"/>
      <c r="K6856" s="68"/>
      <c r="L6856" s="75" t="s">
        <v>10685</v>
      </c>
      <c r="M6856" s="76"/>
      <c r="N6856" t="str">
        <f t="shared" si="413"/>
        <v>48860</v>
      </c>
      <c r="O6856">
        <f t="shared" si="414"/>
        <v>48860</v>
      </c>
      <c r="P6856" s="29">
        <f t="shared" si="415"/>
        <v>3018568</v>
      </c>
      <c r="Q6856" t="e">
        <f>+VLOOKUP(O6856,'Bảng kê HĐ 2022'!N$1912:R$4434,4,0)</f>
        <v>#N/A</v>
      </c>
      <c r="R6856" t="e">
        <f>+VLOOKUP(O6856,'Hàng trả'!#REF!,2,0)</f>
        <v>#REF!</v>
      </c>
    </row>
    <row r="6857" spans="1:18" hidden="1" x14ac:dyDescent="0.3">
      <c r="A6857" s="10">
        <v>11</v>
      </c>
      <c r="B6857" s="64"/>
      <c r="C6857" s="6" t="s">
        <v>20997</v>
      </c>
      <c r="D6857" s="7">
        <v>44838</v>
      </c>
      <c r="E6857" s="8" t="s">
        <v>12432</v>
      </c>
      <c r="F6857" s="9">
        <v>1423866</v>
      </c>
      <c r="G6857" s="8" t="s">
        <v>17662</v>
      </c>
      <c r="H6857" s="9">
        <v>149506</v>
      </c>
      <c r="I6857" s="69"/>
      <c r="J6857" s="70"/>
      <c r="K6857" s="71"/>
      <c r="L6857" s="77"/>
      <c r="M6857" s="78"/>
      <c r="N6857" t="str">
        <f t="shared" ref="N6857:N6920" si="416">+RIGHT(C6857,5)</f>
        <v>45803</v>
      </c>
      <c r="O6857">
        <f t="shared" ref="O6857:O6920" si="417">+N6857*1</f>
        <v>45803</v>
      </c>
      <c r="P6857" s="29">
        <f t="shared" ref="P6857:P6920" si="418">+F6857</f>
        <v>1423866</v>
      </c>
      <c r="Q6857" t="e">
        <f>+VLOOKUP(O6857,'Bảng kê HĐ 2022'!N$1912:R$4434,4,0)</f>
        <v>#N/A</v>
      </c>
      <c r="R6857" t="e">
        <f>+VLOOKUP(O6857,'Hàng trả'!#REF!,2,0)</f>
        <v>#REF!</v>
      </c>
    </row>
    <row r="6858" spans="1:18" hidden="1" x14ac:dyDescent="0.3">
      <c r="A6858" s="10">
        <v>11</v>
      </c>
      <c r="B6858" s="64"/>
      <c r="C6858" s="6" t="s">
        <v>20998</v>
      </c>
      <c r="D6858" s="7">
        <v>44844</v>
      </c>
      <c r="E6858" s="8" t="s">
        <v>12432</v>
      </c>
      <c r="F6858" s="9">
        <v>2577690</v>
      </c>
      <c r="G6858" s="8" t="s">
        <v>17662</v>
      </c>
      <c r="H6858" s="9">
        <v>270657</v>
      </c>
      <c r="I6858" s="69"/>
      <c r="J6858" s="70"/>
      <c r="K6858" s="71"/>
      <c r="L6858" s="77"/>
      <c r="M6858" s="78"/>
      <c r="N6858" t="str">
        <f t="shared" si="416"/>
        <v>46981</v>
      </c>
      <c r="O6858">
        <f t="shared" si="417"/>
        <v>46981</v>
      </c>
      <c r="P6858" s="29">
        <f t="shared" si="418"/>
        <v>2577690</v>
      </c>
      <c r="Q6858" t="e">
        <f>+VLOOKUP(O6858,'Bảng kê HĐ 2022'!N$1912:R$4434,4,0)</f>
        <v>#N/A</v>
      </c>
      <c r="R6858" t="e">
        <f>+VLOOKUP(O6858,'Hàng trả'!#REF!,2,0)</f>
        <v>#REF!</v>
      </c>
    </row>
    <row r="6859" spans="1:18" hidden="1" x14ac:dyDescent="0.3">
      <c r="A6859" s="10">
        <v>11</v>
      </c>
      <c r="B6859" s="65"/>
      <c r="C6859" s="6" t="s">
        <v>20999</v>
      </c>
      <c r="D6859" s="7">
        <v>44863</v>
      </c>
      <c r="E6859" s="8" t="s">
        <v>12430</v>
      </c>
      <c r="F6859" s="9">
        <v>1335020</v>
      </c>
      <c r="G6859" s="8" t="s">
        <v>17662</v>
      </c>
      <c r="H6859" s="9">
        <v>140177</v>
      </c>
      <c r="I6859" s="72"/>
      <c r="J6859" s="73"/>
      <c r="K6859" s="74"/>
      <c r="L6859" s="79"/>
      <c r="M6859" s="80"/>
      <c r="N6859" t="str">
        <f t="shared" si="416"/>
        <v>49385</v>
      </c>
      <c r="O6859">
        <f t="shared" si="417"/>
        <v>49385</v>
      </c>
      <c r="P6859" s="29">
        <f t="shared" si="418"/>
        <v>1335020</v>
      </c>
      <c r="Q6859" t="e">
        <f>+VLOOKUP(O6859,'Bảng kê HĐ 2022'!N$1912:R$4434,4,0)</f>
        <v>#N/A</v>
      </c>
      <c r="R6859" t="e">
        <f>+VLOOKUP(O6859,'Hàng trả'!#REF!,2,0)</f>
        <v>#REF!</v>
      </c>
    </row>
    <row r="6860" spans="1:18" hidden="1" x14ac:dyDescent="0.3">
      <c r="A6860" s="10">
        <v>11</v>
      </c>
      <c r="B6860" s="63" t="s">
        <v>21003</v>
      </c>
      <c r="C6860" s="6" t="s">
        <v>21004</v>
      </c>
      <c r="D6860" s="7">
        <v>44841</v>
      </c>
      <c r="E6860" s="8" t="s">
        <v>12430</v>
      </c>
      <c r="F6860" s="9">
        <v>702996</v>
      </c>
      <c r="G6860" s="8" t="s">
        <v>17662</v>
      </c>
      <c r="H6860" s="9">
        <v>73815</v>
      </c>
      <c r="I6860" s="66">
        <v>4689593</v>
      </c>
      <c r="J6860" s="67"/>
      <c r="K6860" s="68"/>
      <c r="L6860" s="75" t="s">
        <v>10688</v>
      </c>
      <c r="M6860" s="76"/>
      <c r="N6860" t="str">
        <f t="shared" si="416"/>
        <v>46599</v>
      </c>
      <c r="O6860">
        <f t="shared" si="417"/>
        <v>46599</v>
      </c>
      <c r="P6860" s="29">
        <f t="shared" si="418"/>
        <v>702996</v>
      </c>
      <c r="Q6860" t="e">
        <f>+VLOOKUP(O6860,'Bảng kê HĐ 2022'!N$1912:R$4434,4,0)</f>
        <v>#N/A</v>
      </c>
      <c r="R6860" t="e">
        <f>+VLOOKUP(O6860,'Hàng trả'!#REF!,2,0)</f>
        <v>#REF!</v>
      </c>
    </row>
    <row r="6861" spans="1:18" hidden="1" x14ac:dyDescent="0.3">
      <c r="A6861" s="10">
        <v>11</v>
      </c>
      <c r="B6861" s="64"/>
      <c r="C6861" s="6" t="s">
        <v>21005</v>
      </c>
      <c r="D6861" s="7">
        <v>44852</v>
      </c>
      <c r="E6861" s="8" t="s">
        <v>12432</v>
      </c>
      <c r="F6861" s="9">
        <v>1362016</v>
      </c>
      <c r="G6861" s="8" t="s">
        <v>17662</v>
      </c>
      <c r="H6861" s="9">
        <v>143012</v>
      </c>
      <c r="I6861" s="69"/>
      <c r="J6861" s="70"/>
      <c r="K6861" s="71"/>
      <c r="L6861" s="77"/>
      <c r="M6861" s="78"/>
      <c r="N6861" t="str">
        <f t="shared" si="416"/>
        <v>48040</v>
      </c>
      <c r="O6861">
        <f t="shared" si="417"/>
        <v>48040</v>
      </c>
      <c r="P6861" s="29">
        <f t="shared" si="418"/>
        <v>1362016</v>
      </c>
      <c r="Q6861" t="e">
        <f>+VLOOKUP(O6861,'Bảng kê HĐ 2022'!N$1912:R$4434,4,0)</f>
        <v>#N/A</v>
      </c>
      <c r="R6861" t="e">
        <f>+VLOOKUP(O6861,'Hàng trả'!#REF!,2,0)</f>
        <v>#REF!</v>
      </c>
    </row>
    <row r="6862" spans="1:18" hidden="1" x14ac:dyDescent="0.3">
      <c r="A6862" s="10">
        <v>11</v>
      </c>
      <c r="B6862" s="64"/>
      <c r="C6862" s="6" t="s">
        <v>21006</v>
      </c>
      <c r="D6862" s="7">
        <v>44841</v>
      </c>
      <c r="E6862" s="8" t="s">
        <v>12432</v>
      </c>
      <c r="F6862" s="9">
        <v>1099032</v>
      </c>
      <c r="G6862" s="8" t="s">
        <v>17662</v>
      </c>
      <c r="H6862" s="9">
        <v>115398</v>
      </c>
      <c r="I6862" s="69"/>
      <c r="J6862" s="70"/>
      <c r="K6862" s="71"/>
      <c r="L6862" s="77"/>
      <c r="M6862" s="78"/>
      <c r="N6862" t="str">
        <f t="shared" si="416"/>
        <v>46576</v>
      </c>
      <c r="O6862">
        <f t="shared" si="417"/>
        <v>46576</v>
      </c>
      <c r="P6862" s="29">
        <f t="shared" si="418"/>
        <v>1099032</v>
      </c>
      <c r="Q6862" t="e">
        <f>+VLOOKUP(O6862,'Bảng kê HĐ 2022'!N$1912:R$4434,4,0)</f>
        <v>#N/A</v>
      </c>
      <c r="R6862" t="e">
        <f>+VLOOKUP(O6862,'Hàng trả'!#REF!,2,0)</f>
        <v>#REF!</v>
      </c>
    </row>
    <row r="6863" spans="1:18" hidden="1" x14ac:dyDescent="0.3">
      <c r="A6863" s="10">
        <v>11</v>
      </c>
      <c r="B6863" s="64"/>
      <c r="C6863" s="6" t="s">
        <v>21007</v>
      </c>
      <c r="D6863" s="7">
        <v>44863</v>
      </c>
      <c r="E6863" s="8" t="s">
        <v>12432</v>
      </c>
      <c r="F6863" s="9">
        <v>1595954</v>
      </c>
      <c r="G6863" s="8" t="s">
        <v>17662</v>
      </c>
      <c r="H6863" s="9">
        <v>167575</v>
      </c>
      <c r="I6863" s="69"/>
      <c r="J6863" s="70"/>
      <c r="K6863" s="71"/>
      <c r="L6863" s="77"/>
      <c r="M6863" s="78"/>
      <c r="N6863" t="str">
        <f t="shared" si="416"/>
        <v>49413</v>
      </c>
      <c r="O6863">
        <f t="shared" si="417"/>
        <v>49413</v>
      </c>
      <c r="P6863" s="29">
        <f t="shared" si="418"/>
        <v>1595954</v>
      </c>
      <c r="Q6863" t="e">
        <f>+VLOOKUP(O6863,'Bảng kê HĐ 2022'!N$1912:R$4434,4,0)</f>
        <v>#N/A</v>
      </c>
      <c r="R6863" t="e">
        <f>+VLOOKUP(O6863,'Hàng trả'!#REF!,2,0)</f>
        <v>#REF!</v>
      </c>
    </row>
    <row r="6864" spans="1:18" hidden="1" x14ac:dyDescent="0.3">
      <c r="A6864" s="10">
        <v>11</v>
      </c>
      <c r="B6864" s="65"/>
      <c r="C6864" s="6" t="s">
        <v>21008</v>
      </c>
      <c r="D6864" s="7">
        <v>44835</v>
      </c>
      <c r="E6864" s="8" t="s">
        <v>12432</v>
      </c>
      <c r="F6864" s="9">
        <v>479771</v>
      </c>
      <c r="G6864" s="8" t="s">
        <v>17662</v>
      </c>
      <c r="H6864" s="9">
        <v>50376</v>
      </c>
      <c r="I6864" s="72"/>
      <c r="J6864" s="73"/>
      <c r="K6864" s="74"/>
      <c r="L6864" s="79"/>
      <c r="M6864" s="80"/>
      <c r="N6864" t="str">
        <f t="shared" si="416"/>
        <v>45696</v>
      </c>
      <c r="O6864">
        <f t="shared" si="417"/>
        <v>45696</v>
      </c>
      <c r="P6864" s="29">
        <f t="shared" si="418"/>
        <v>479771</v>
      </c>
      <c r="Q6864" t="e">
        <f>+VLOOKUP(O6864,'Bảng kê HĐ 2022'!N$1912:R$4434,4,0)</f>
        <v>#N/A</v>
      </c>
      <c r="R6864" t="e">
        <f>+VLOOKUP(O6864,'Hàng trả'!#REF!,2,0)</f>
        <v>#REF!</v>
      </c>
    </row>
    <row r="6865" spans="1:18" hidden="1" x14ac:dyDescent="0.3">
      <c r="A6865" s="10">
        <v>11</v>
      </c>
      <c r="B6865" s="5" t="s">
        <v>21009</v>
      </c>
      <c r="C6865" s="6" t="s">
        <v>21010</v>
      </c>
      <c r="D6865" s="7">
        <v>44852</v>
      </c>
      <c r="E6865" s="8" t="s">
        <v>12432</v>
      </c>
      <c r="F6865" s="9">
        <v>2635438</v>
      </c>
      <c r="G6865" s="8" t="s">
        <v>17662</v>
      </c>
      <c r="H6865" s="9">
        <v>276721</v>
      </c>
      <c r="I6865" s="93">
        <v>2358717</v>
      </c>
      <c r="J6865" s="94"/>
      <c r="K6865" s="95"/>
      <c r="L6865" s="96" t="s">
        <v>10688</v>
      </c>
      <c r="M6865" s="97"/>
      <c r="N6865" t="str">
        <f t="shared" si="416"/>
        <v>47978</v>
      </c>
      <c r="O6865">
        <f t="shared" si="417"/>
        <v>47978</v>
      </c>
      <c r="P6865" s="29">
        <f t="shared" si="418"/>
        <v>2635438</v>
      </c>
      <c r="Q6865" t="e">
        <f>+VLOOKUP(O6865,'Bảng kê HĐ 2022'!N$1912:R$4434,4,0)</f>
        <v>#N/A</v>
      </c>
      <c r="R6865" t="e">
        <f>+VLOOKUP(O6865,'Hàng trả'!#REF!,2,0)</f>
        <v>#REF!</v>
      </c>
    </row>
    <row r="6866" spans="1:18" hidden="1" x14ac:dyDescent="0.3">
      <c r="A6866" s="10">
        <v>11</v>
      </c>
      <c r="B6866" s="63" t="s">
        <v>21011</v>
      </c>
      <c r="C6866" s="6" t="s">
        <v>21012</v>
      </c>
      <c r="D6866" s="7">
        <v>44858</v>
      </c>
      <c r="E6866" s="8" t="s">
        <v>12436</v>
      </c>
      <c r="F6866" s="9">
        <v>3003914</v>
      </c>
      <c r="G6866" s="8" t="s">
        <v>17662</v>
      </c>
      <c r="H6866" s="9">
        <v>315411</v>
      </c>
      <c r="I6866" s="66">
        <v>5830507</v>
      </c>
      <c r="J6866" s="67"/>
      <c r="K6866" s="68"/>
      <c r="L6866" s="75" t="s">
        <v>11610</v>
      </c>
      <c r="M6866" s="76"/>
      <c r="N6866" t="str">
        <f t="shared" si="416"/>
        <v>48724</v>
      </c>
      <c r="O6866">
        <f t="shared" si="417"/>
        <v>48724</v>
      </c>
      <c r="P6866" s="29">
        <f t="shared" si="418"/>
        <v>3003914</v>
      </c>
      <c r="Q6866" t="e">
        <f>+VLOOKUP(O6866,'Bảng kê HĐ 2022'!N$1912:R$4434,4,0)</f>
        <v>#N/A</v>
      </c>
      <c r="R6866" t="e">
        <f>+VLOOKUP(O6866,'Hàng trả'!#REF!,2,0)</f>
        <v>#REF!</v>
      </c>
    </row>
    <row r="6867" spans="1:18" hidden="1" x14ac:dyDescent="0.3">
      <c r="A6867" s="10">
        <v>11</v>
      </c>
      <c r="B6867" s="65"/>
      <c r="C6867" s="6" t="s">
        <v>21013</v>
      </c>
      <c r="D6867" s="7">
        <v>44841</v>
      </c>
      <c r="E6867" s="8" t="s">
        <v>12436</v>
      </c>
      <c r="F6867" s="9">
        <v>3510619</v>
      </c>
      <c r="G6867" s="8" t="s">
        <v>17662</v>
      </c>
      <c r="H6867" s="9">
        <v>368615</v>
      </c>
      <c r="I6867" s="72"/>
      <c r="J6867" s="73"/>
      <c r="K6867" s="74"/>
      <c r="L6867" s="79"/>
      <c r="M6867" s="80"/>
      <c r="N6867" t="str">
        <f t="shared" si="416"/>
        <v>46612</v>
      </c>
      <c r="O6867">
        <f t="shared" si="417"/>
        <v>46612</v>
      </c>
      <c r="P6867" s="29">
        <f t="shared" si="418"/>
        <v>3510619</v>
      </c>
      <c r="Q6867" t="e">
        <f>+VLOOKUP(O6867,'Bảng kê HĐ 2022'!N$1912:R$4434,4,0)</f>
        <v>#N/A</v>
      </c>
      <c r="R6867" t="e">
        <f>+VLOOKUP(O6867,'Hàng trả'!#REF!,2,0)</f>
        <v>#REF!</v>
      </c>
    </row>
    <row r="6868" spans="1:18" hidden="1" x14ac:dyDescent="0.3">
      <c r="A6868" s="10">
        <v>11</v>
      </c>
      <c r="B6868" s="63" t="s">
        <v>21014</v>
      </c>
      <c r="C6868" s="6" t="s">
        <v>21015</v>
      </c>
      <c r="D6868" s="7">
        <v>44859</v>
      </c>
      <c r="E6868" s="8" t="s">
        <v>12707</v>
      </c>
      <c r="F6868" s="9">
        <v>6120441</v>
      </c>
      <c r="G6868" s="8" t="s">
        <v>17662</v>
      </c>
      <c r="H6868" s="9">
        <v>642646</v>
      </c>
      <c r="I6868" s="66">
        <v>10195228</v>
      </c>
      <c r="J6868" s="67"/>
      <c r="K6868" s="68"/>
      <c r="L6868" s="75" t="s">
        <v>10698</v>
      </c>
      <c r="M6868" s="76"/>
      <c r="N6868" t="str">
        <f t="shared" si="416"/>
        <v>48826</v>
      </c>
      <c r="O6868">
        <f t="shared" si="417"/>
        <v>48826</v>
      </c>
      <c r="P6868" s="29">
        <f t="shared" si="418"/>
        <v>6120441</v>
      </c>
      <c r="Q6868" t="e">
        <f>+VLOOKUP(O6868,'Bảng kê HĐ 2022'!N$1912:R$4434,4,0)</f>
        <v>#N/A</v>
      </c>
      <c r="R6868" t="e">
        <f>+VLOOKUP(O6868,'Hàng trả'!#REF!,2,0)</f>
        <v>#REF!</v>
      </c>
    </row>
    <row r="6869" spans="1:18" hidden="1" x14ac:dyDescent="0.3">
      <c r="A6869" s="10">
        <v>11</v>
      </c>
      <c r="B6869" s="64"/>
      <c r="C6869" s="6" t="s">
        <v>21016</v>
      </c>
      <c r="D6869" s="7">
        <v>44845</v>
      </c>
      <c r="E6869" s="8" t="s">
        <v>12710</v>
      </c>
      <c r="F6869" s="9">
        <v>2872022</v>
      </c>
      <c r="G6869" s="8" t="s">
        <v>17662</v>
      </c>
      <c r="H6869" s="9">
        <v>301562</v>
      </c>
      <c r="I6869" s="69"/>
      <c r="J6869" s="70"/>
      <c r="K6869" s="71"/>
      <c r="L6869" s="77"/>
      <c r="M6869" s="78"/>
      <c r="N6869" t="str">
        <f t="shared" si="416"/>
        <v>47027</v>
      </c>
      <c r="O6869">
        <f t="shared" si="417"/>
        <v>47027</v>
      </c>
      <c r="P6869" s="29">
        <f t="shared" si="418"/>
        <v>2872022</v>
      </c>
      <c r="Q6869" t="e">
        <f>+VLOOKUP(O6869,'Bảng kê HĐ 2022'!N$1912:R$4434,4,0)</f>
        <v>#N/A</v>
      </c>
      <c r="R6869" t="e">
        <f>+VLOOKUP(O6869,'Hàng trả'!#REF!,2,0)</f>
        <v>#REF!</v>
      </c>
    </row>
    <row r="6870" spans="1:18" hidden="1" x14ac:dyDescent="0.3">
      <c r="A6870" s="10">
        <v>11</v>
      </c>
      <c r="B6870" s="65"/>
      <c r="C6870" s="6" t="s">
        <v>21017</v>
      </c>
      <c r="D6870" s="7">
        <v>44838</v>
      </c>
      <c r="E6870" s="8" t="s">
        <v>12707</v>
      </c>
      <c r="F6870" s="9">
        <v>2398853</v>
      </c>
      <c r="G6870" s="8" t="s">
        <v>17662</v>
      </c>
      <c r="H6870" s="9">
        <v>251880</v>
      </c>
      <c r="I6870" s="72"/>
      <c r="J6870" s="73"/>
      <c r="K6870" s="74"/>
      <c r="L6870" s="79"/>
      <c r="M6870" s="80"/>
      <c r="N6870" t="str">
        <f t="shared" si="416"/>
        <v>45842</v>
      </c>
      <c r="O6870">
        <f t="shared" si="417"/>
        <v>45842</v>
      </c>
      <c r="P6870" s="29">
        <f t="shared" si="418"/>
        <v>2398853</v>
      </c>
      <c r="Q6870" t="e">
        <f>+VLOOKUP(O6870,'Bảng kê HĐ 2022'!N$1912:R$4434,4,0)</f>
        <v>#N/A</v>
      </c>
      <c r="R6870" t="e">
        <f>+VLOOKUP(O6870,'Hàng trả'!#REF!,2,0)</f>
        <v>#REF!</v>
      </c>
    </row>
    <row r="6871" spans="1:18" hidden="1" x14ac:dyDescent="0.3">
      <c r="A6871" s="10">
        <v>11</v>
      </c>
      <c r="B6871" s="5" t="s">
        <v>21018</v>
      </c>
      <c r="C6871" s="6" t="s">
        <v>21019</v>
      </c>
      <c r="D6871" s="7">
        <v>44858</v>
      </c>
      <c r="E6871" s="8" t="s">
        <v>12432</v>
      </c>
      <c r="F6871" s="9">
        <v>2263464</v>
      </c>
      <c r="G6871" s="8" t="s">
        <v>17662</v>
      </c>
      <c r="H6871" s="9">
        <v>237664</v>
      </c>
      <c r="I6871" s="93">
        <v>2025800</v>
      </c>
      <c r="J6871" s="94"/>
      <c r="K6871" s="95"/>
      <c r="L6871" s="96" t="s">
        <v>11624</v>
      </c>
      <c r="M6871" s="97"/>
      <c r="N6871" t="str">
        <f t="shared" si="416"/>
        <v>48737</v>
      </c>
      <c r="O6871">
        <f t="shared" si="417"/>
        <v>48737</v>
      </c>
      <c r="P6871" s="29">
        <f t="shared" si="418"/>
        <v>2263464</v>
      </c>
      <c r="Q6871" t="e">
        <f>+VLOOKUP(O6871,'Bảng kê HĐ 2022'!N$1912:R$4434,4,0)</f>
        <v>#N/A</v>
      </c>
      <c r="R6871" t="e">
        <f>+VLOOKUP(O6871,'Hàng trả'!#REF!,2,0)</f>
        <v>#REF!</v>
      </c>
    </row>
    <row r="6872" spans="1:18" hidden="1" x14ac:dyDescent="0.3">
      <c r="A6872" s="10">
        <v>11</v>
      </c>
      <c r="B6872" s="5" t="s">
        <v>21020</v>
      </c>
      <c r="C6872" s="6" t="s">
        <v>21021</v>
      </c>
      <c r="D6872" s="7">
        <v>44852</v>
      </c>
      <c r="E6872" s="8" t="s">
        <v>12432</v>
      </c>
      <c r="F6872" s="9">
        <v>2454375</v>
      </c>
      <c r="G6872" s="8" t="s">
        <v>17662</v>
      </c>
      <c r="H6872" s="9">
        <v>257709</v>
      </c>
      <c r="I6872" s="93">
        <v>2196666</v>
      </c>
      <c r="J6872" s="94"/>
      <c r="K6872" s="95"/>
      <c r="L6872" s="96" t="s">
        <v>10706</v>
      </c>
      <c r="M6872" s="97"/>
      <c r="N6872" t="str">
        <f t="shared" si="416"/>
        <v>48027</v>
      </c>
      <c r="O6872">
        <f t="shared" si="417"/>
        <v>48027</v>
      </c>
      <c r="P6872" s="29">
        <f t="shared" si="418"/>
        <v>2454375</v>
      </c>
      <c r="Q6872" t="e">
        <f>+VLOOKUP(O6872,'Bảng kê HĐ 2022'!N$1912:R$4434,4,0)</f>
        <v>#N/A</v>
      </c>
      <c r="R6872" t="e">
        <f>+VLOOKUP(O6872,'Hàng trả'!#REF!,2,0)</f>
        <v>#REF!</v>
      </c>
    </row>
    <row r="6873" spans="1:18" hidden="1" x14ac:dyDescent="0.3">
      <c r="A6873" s="10">
        <v>11</v>
      </c>
      <c r="B6873" s="63" t="s">
        <v>21022</v>
      </c>
      <c r="C6873" s="6" t="s">
        <v>21023</v>
      </c>
      <c r="D6873" s="7">
        <v>44865</v>
      </c>
      <c r="E6873" s="8" t="s">
        <v>12430</v>
      </c>
      <c r="F6873" s="9">
        <v>3965274</v>
      </c>
      <c r="G6873" s="8" t="s">
        <v>17662</v>
      </c>
      <c r="H6873" s="9">
        <v>416354</v>
      </c>
      <c r="I6873" s="66">
        <v>14845071</v>
      </c>
      <c r="J6873" s="67"/>
      <c r="K6873" s="68"/>
      <c r="L6873" s="75" t="s">
        <v>10710</v>
      </c>
      <c r="M6873" s="76"/>
      <c r="N6873" t="str">
        <f t="shared" si="416"/>
        <v>49502</v>
      </c>
      <c r="O6873">
        <f t="shared" si="417"/>
        <v>49502</v>
      </c>
      <c r="P6873" s="29">
        <f t="shared" si="418"/>
        <v>3965274</v>
      </c>
      <c r="Q6873" t="e">
        <f>+VLOOKUP(O6873,'Bảng kê HĐ 2022'!N$1912:R$4434,4,0)</f>
        <v>#N/A</v>
      </c>
      <c r="R6873" t="e">
        <f>+VLOOKUP(O6873,'Hàng trả'!#REF!,2,0)</f>
        <v>#REF!</v>
      </c>
    </row>
    <row r="6874" spans="1:18" hidden="1" x14ac:dyDescent="0.3">
      <c r="A6874" s="10">
        <v>11</v>
      </c>
      <c r="B6874" s="64"/>
      <c r="C6874" s="6" t="s">
        <v>21024</v>
      </c>
      <c r="D6874" s="7">
        <v>44854</v>
      </c>
      <c r="E6874" s="8" t="s">
        <v>12432</v>
      </c>
      <c r="F6874" s="9">
        <v>1842383</v>
      </c>
      <c r="G6874" s="8" t="s">
        <v>17662</v>
      </c>
      <c r="H6874" s="9">
        <v>193450</v>
      </c>
      <c r="I6874" s="69"/>
      <c r="J6874" s="70"/>
      <c r="K6874" s="71"/>
      <c r="L6874" s="77"/>
      <c r="M6874" s="78"/>
      <c r="N6874" t="str">
        <f t="shared" si="416"/>
        <v>48564</v>
      </c>
      <c r="O6874">
        <f t="shared" si="417"/>
        <v>48564</v>
      </c>
      <c r="P6874" s="29">
        <f t="shared" si="418"/>
        <v>1842383</v>
      </c>
      <c r="Q6874" t="e">
        <f>+VLOOKUP(O6874,'Bảng kê HĐ 2022'!N$1912:R$4434,4,0)</f>
        <v>#N/A</v>
      </c>
      <c r="R6874" t="e">
        <f>+VLOOKUP(O6874,'Hàng trả'!#REF!,2,0)</f>
        <v>#REF!</v>
      </c>
    </row>
    <row r="6875" spans="1:18" hidden="1" x14ac:dyDescent="0.3">
      <c r="A6875" s="10">
        <v>11</v>
      </c>
      <c r="B6875" s="64"/>
      <c r="C6875" s="6" t="s">
        <v>21025</v>
      </c>
      <c r="D6875" s="7">
        <v>44858</v>
      </c>
      <c r="E6875" s="8" t="s">
        <v>12430</v>
      </c>
      <c r="F6875" s="9">
        <v>3172219</v>
      </c>
      <c r="G6875" s="8" t="s">
        <v>17662</v>
      </c>
      <c r="H6875" s="9">
        <v>333083</v>
      </c>
      <c r="I6875" s="69"/>
      <c r="J6875" s="70"/>
      <c r="K6875" s="71"/>
      <c r="L6875" s="77"/>
      <c r="M6875" s="78"/>
      <c r="N6875" t="str">
        <f t="shared" si="416"/>
        <v>48749</v>
      </c>
      <c r="O6875">
        <f t="shared" si="417"/>
        <v>48749</v>
      </c>
      <c r="P6875" s="29">
        <f t="shared" si="418"/>
        <v>3172219</v>
      </c>
      <c r="Q6875" t="e">
        <f>+VLOOKUP(O6875,'Bảng kê HĐ 2022'!N$1912:R$4434,4,0)</f>
        <v>#N/A</v>
      </c>
      <c r="R6875" t="e">
        <f>+VLOOKUP(O6875,'Hàng trả'!#REF!,2,0)</f>
        <v>#REF!</v>
      </c>
    </row>
    <row r="6876" spans="1:18" hidden="1" x14ac:dyDescent="0.3">
      <c r="A6876" s="10">
        <v>11</v>
      </c>
      <c r="B6876" s="64"/>
      <c r="C6876" s="6" t="s">
        <v>21026</v>
      </c>
      <c r="D6876" s="7">
        <v>44861</v>
      </c>
      <c r="E6876" s="8" t="s">
        <v>12432</v>
      </c>
      <c r="F6876" s="9">
        <v>3385249</v>
      </c>
      <c r="G6876" s="8" t="s">
        <v>17662</v>
      </c>
      <c r="H6876" s="9">
        <v>355451</v>
      </c>
      <c r="I6876" s="69"/>
      <c r="J6876" s="70"/>
      <c r="K6876" s="71"/>
      <c r="L6876" s="77"/>
      <c r="M6876" s="78"/>
      <c r="N6876" t="str">
        <f t="shared" si="416"/>
        <v>49264</v>
      </c>
      <c r="O6876">
        <f t="shared" si="417"/>
        <v>49264</v>
      </c>
      <c r="P6876" s="29">
        <f t="shared" si="418"/>
        <v>3385249</v>
      </c>
      <c r="Q6876" t="e">
        <f>+VLOOKUP(O6876,'Bảng kê HĐ 2022'!N$1912:R$4434,4,0)</f>
        <v>#N/A</v>
      </c>
      <c r="R6876" t="e">
        <f>+VLOOKUP(O6876,'Hàng trả'!#REF!,2,0)</f>
        <v>#REF!</v>
      </c>
    </row>
    <row r="6877" spans="1:18" hidden="1" x14ac:dyDescent="0.3">
      <c r="A6877" s="10">
        <v>11</v>
      </c>
      <c r="B6877" s="65"/>
      <c r="C6877" s="6" t="s">
        <v>21027</v>
      </c>
      <c r="D6877" s="7">
        <v>44844</v>
      </c>
      <c r="E6877" s="8" t="s">
        <v>12432</v>
      </c>
      <c r="F6877" s="9">
        <v>4221547</v>
      </c>
      <c r="G6877" s="8" t="s">
        <v>17662</v>
      </c>
      <c r="H6877" s="9">
        <v>443263</v>
      </c>
      <c r="I6877" s="72"/>
      <c r="J6877" s="73"/>
      <c r="K6877" s="74"/>
      <c r="L6877" s="79"/>
      <c r="M6877" s="80"/>
      <c r="N6877" t="str">
        <f t="shared" si="416"/>
        <v>46917</v>
      </c>
      <c r="O6877">
        <f t="shared" si="417"/>
        <v>46917</v>
      </c>
      <c r="P6877" s="29">
        <f t="shared" si="418"/>
        <v>4221547</v>
      </c>
      <c r="Q6877" t="e">
        <f>+VLOOKUP(O6877,'Bảng kê HĐ 2022'!N$1912:R$4434,4,0)</f>
        <v>#N/A</v>
      </c>
      <c r="R6877" t="e">
        <f>+VLOOKUP(O6877,'Hàng trả'!#REF!,2,0)</f>
        <v>#REF!</v>
      </c>
    </row>
    <row r="6878" spans="1:18" hidden="1" x14ac:dyDescent="0.3">
      <c r="A6878" s="10">
        <v>11</v>
      </c>
      <c r="B6878" s="63" t="s">
        <v>21028</v>
      </c>
      <c r="C6878" s="6" t="s">
        <v>21029</v>
      </c>
      <c r="D6878" s="7">
        <v>44848</v>
      </c>
      <c r="E6878" s="8" t="s">
        <v>12432</v>
      </c>
      <c r="F6878" s="9">
        <v>1689476</v>
      </c>
      <c r="G6878" s="8" t="s">
        <v>17662</v>
      </c>
      <c r="H6878" s="9">
        <v>177395</v>
      </c>
      <c r="I6878" s="66">
        <v>12143917</v>
      </c>
      <c r="J6878" s="67"/>
      <c r="K6878" s="68"/>
      <c r="L6878" s="75" t="s">
        <v>10716</v>
      </c>
      <c r="M6878" s="76"/>
      <c r="N6878" t="str">
        <f t="shared" si="416"/>
        <v>47703</v>
      </c>
      <c r="O6878">
        <f t="shared" si="417"/>
        <v>47703</v>
      </c>
      <c r="P6878" s="29">
        <f t="shared" si="418"/>
        <v>1689476</v>
      </c>
      <c r="Q6878" t="e">
        <f>+VLOOKUP(O6878,'Bảng kê HĐ 2022'!N$1912:R$4434,4,0)</f>
        <v>#N/A</v>
      </c>
      <c r="R6878" t="e">
        <f>+VLOOKUP(O6878,'Hàng trả'!#REF!,2,0)</f>
        <v>#REF!</v>
      </c>
    </row>
    <row r="6879" spans="1:18" hidden="1" x14ac:dyDescent="0.3">
      <c r="A6879" s="10">
        <v>11</v>
      </c>
      <c r="B6879" s="64"/>
      <c r="C6879" s="6" t="s">
        <v>21030</v>
      </c>
      <c r="D6879" s="7">
        <v>44839</v>
      </c>
      <c r="E6879" s="8" t="s">
        <v>12432</v>
      </c>
      <c r="F6879" s="9">
        <v>3220646</v>
      </c>
      <c r="G6879" s="8" t="s">
        <v>17662</v>
      </c>
      <c r="H6879" s="9">
        <v>338168</v>
      </c>
      <c r="I6879" s="69"/>
      <c r="J6879" s="70"/>
      <c r="K6879" s="71"/>
      <c r="L6879" s="77"/>
      <c r="M6879" s="78"/>
      <c r="N6879" t="str">
        <f t="shared" si="416"/>
        <v>45910</v>
      </c>
      <c r="O6879">
        <f t="shared" si="417"/>
        <v>45910</v>
      </c>
      <c r="P6879" s="29">
        <f t="shared" si="418"/>
        <v>3220646</v>
      </c>
      <c r="Q6879" t="e">
        <f>+VLOOKUP(O6879,'Bảng kê HĐ 2022'!N$1912:R$4434,4,0)</f>
        <v>#N/A</v>
      </c>
      <c r="R6879" t="e">
        <f>+VLOOKUP(O6879,'Hàng trả'!#REF!,2,0)</f>
        <v>#REF!</v>
      </c>
    </row>
    <row r="6880" spans="1:18" hidden="1" x14ac:dyDescent="0.3">
      <c r="A6880" s="10">
        <v>11</v>
      </c>
      <c r="B6880" s="64"/>
      <c r="C6880" s="6" t="s">
        <v>21031</v>
      </c>
      <c r="D6880" s="7">
        <v>44841</v>
      </c>
      <c r="E6880" s="8" t="s">
        <v>12432</v>
      </c>
      <c r="F6880" s="9">
        <v>1199426</v>
      </c>
      <c r="G6880" s="8" t="s">
        <v>17662</v>
      </c>
      <c r="H6880" s="9">
        <v>125940</v>
      </c>
      <c r="I6880" s="69"/>
      <c r="J6880" s="70"/>
      <c r="K6880" s="71"/>
      <c r="L6880" s="77"/>
      <c r="M6880" s="78"/>
      <c r="N6880" t="str">
        <f t="shared" si="416"/>
        <v>46613</v>
      </c>
      <c r="O6880">
        <f t="shared" si="417"/>
        <v>46613</v>
      </c>
      <c r="P6880" s="29">
        <f t="shared" si="418"/>
        <v>1199426</v>
      </c>
      <c r="Q6880" t="e">
        <f>+VLOOKUP(O6880,'Bảng kê HĐ 2022'!N$1912:R$4434,4,0)</f>
        <v>#N/A</v>
      </c>
      <c r="R6880" t="e">
        <f>+VLOOKUP(O6880,'Hàng trả'!#REF!,2,0)</f>
        <v>#REF!</v>
      </c>
    </row>
    <row r="6881" spans="1:18" hidden="1" x14ac:dyDescent="0.3">
      <c r="A6881" s="10">
        <v>11</v>
      </c>
      <c r="B6881" s="64"/>
      <c r="C6881" s="6" t="s">
        <v>21032</v>
      </c>
      <c r="D6881" s="7">
        <v>44846</v>
      </c>
      <c r="E6881" s="8" t="s">
        <v>12432</v>
      </c>
      <c r="F6881" s="9">
        <v>1199426</v>
      </c>
      <c r="G6881" s="8" t="s">
        <v>17662</v>
      </c>
      <c r="H6881" s="9">
        <v>125940</v>
      </c>
      <c r="I6881" s="69"/>
      <c r="J6881" s="70"/>
      <c r="K6881" s="71"/>
      <c r="L6881" s="77"/>
      <c r="M6881" s="78"/>
      <c r="N6881" t="str">
        <f t="shared" si="416"/>
        <v>47103</v>
      </c>
      <c r="O6881">
        <f t="shared" si="417"/>
        <v>47103</v>
      </c>
      <c r="P6881" s="29">
        <f t="shared" si="418"/>
        <v>1199426</v>
      </c>
      <c r="Q6881" t="e">
        <f>+VLOOKUP(O6881,'Bảng kê HĐ 2022'!N$1912:R$4434,4,0)</f>
        <v>#N/A</v>
      </c>
      <c r="R6881" t="e">
        <f>+VLOOKUP(O6881,'Hàng trả'!#REF!,2,0)</f>
        <v>#REF!</v>
      </c>
    </row>
    <row r="6882" spans="1:18" hidden="1" x14ac:dyDescent="0.3">
      <c r="A6882" s="10">
        <v>11</v>
      </c>
      <c r="B6882" s="64"/>
      <c r="C6882" s="6" t="s">
        <v>21033</v>
      </c>
      <c r="D6882" s="7">
        <v>44860</v>
      </c>
      <c r="E6882" s="8" t="s">
        <v>12436</v>
      </c>
      <c r="F6882" s="9">
        <v>2129247</v>
      </c>
      <c r="G6882" s="8" t="s">
        <v>17662</v>
      </c>
      <c r="H6882" s="9">
        <v>223571</v>
      </c>
      <c r="I6882" s="69"/>
      <c r="J6882" s="70"/>
      <c r="K6882" s="71"/>
      <c r="L6882" s="77"/>
      <c r="M6882" s="78"/>
      <c r="N6882" t="str">
        <f t="shared" si="416"/>
        <v>48906</v>
      </c>
      <c r="O6882">
        <f t="shared" si="417"/>
        <v>48906</v>
      </c>
      <c r="P6882" s="29">
        <f t="shared" si="418"/>
        <v>2129247</v>
      </c>
      <c r="Q6882" t="e">
        <f>+VLOOKUP(O6882,'Bảng kê HĐ 2022'!N$1912:R$4434,4,0)</f>
        <v>#N/A</v>
      </c>
      <c r="R6882" t="e">
        <f>+VLOOKUP(O6882,'Hàng trả'!#REF!,2,0)</f>
        <v>#REF!</v>
      </c>
    </row>
    <row r="6883" spans="1:18" hidden="1" x14ac:dyDescent="0.3">
      <c r="A6883" s="10">
        <v>11</v>
      </c>
      <c r="B6883" s="64"/>
      <c r="C6883" s="6" t="s">
        <v>21034</v>
      </c>
      <c r="D6883" s="7">
        <v>44862</v>
      </c>
      <c r="E6883" s="8" t="s">
        <v>12436</v>
      </c>
      <c r="F6883" s="9">
        <v>1595954</v>
      </c>
      <c r="G6883" s="8" t="s">
        <v>17662</v>
      </c>
      <c r="H6883" s="9">
        <v>167575</v>
      </c>
      <c r="I6883" s="69"/>
      <c r="J6883" s="70"/>
      <c r="K6883" s="71"/>
      <c r="L6883" s="77"/>
      <c r="M6883" s="78"/>
      <c r="N6883" t="str">
        <f t="shared" si="416"/>
        <v>49352</v>
      </c>
      <c r="O6883">
        <f t="shared" si="417"/>
        <v>49352</v>
      </c>
      <c r="P6883" s="29">
        <f t="shared" si="418"/>
        <v>1595954</v>
      </c>
      <c r="Q6883" t="e">
        <f>+VLOOKUP(O6883,'Bảng kê HĐ 2022'!N$1912:R$4434,4,0)</f>
        <v>#N/A</v>
      </c>
      <c r="R6883" t="e">
        <f>+VLOOKUP(O6883,'Hàng trả'!#REF!,2,0)</f>
        <v>#REF!</v>
      </c>
    </row>
    <row r="6884" spans="1:18" hidden="1" x14ac:dyDescent="0.3">
      <c r="A6884" s="10">
        <v>11</v>
      </c>
      <c r="B6884" s="65"/>
      <c r="C6884" s="6" t="s">
        <v>21035</v>
      </c>
      <c r="D6884" s="7">
        <v>44853</v>
      </c>
      <c r="E6884" s="8" t="s">
        <v>12432</v>
      </c>
      <c r="F6884" s="9">
        <v>2534447</v>
      </c>
      <c r="G6884" s="8" t="s">
        <v>17662</v>
      </c>
      <c r="H6884" s="9">
        <v>266117</v>
      </c>
      <c r="I6884" s="72"/>
      <c r="J6884" s="73"/>
      <c r="K6884" s="74"/>
      <c r="L6884" s="79"/>
      <c r="M6884" s="80"/>
      <c r="N6884" t="str">
        <f t="shared" si="416"/>
        <v>48224</v>
      </c>
      <c r="O6884">
        <f t="shared" si="417"/>
        <v>48224</v>
      </c>
      <c r="P6884" s="29">
        <f t="shared" si="418"/>
        <v>2534447</v>
      </c>
      <c r="Q6884" t="e">
        <f>+VLOOKUP(O6884,'Bảng kê HĐ 2022'!N$1912:R$4434,4,0)</f>
        <v>#N/A</v>
      </c>
      <c r="R6884" t="e">
        <f>+VLOOKUP(O6884,'Hàng trả'!#REF!,2,0)</f>
        <v>#REF!</v>
      </c>
    </row>
    <row r="6885" spans="1:18" hidden="1" x14ac:dyDescent="0.3">
      <c r="A6885" s="10">
        <v>11</v>
      </c>
      <c r="B6885" s="63" t="s">
        <v>21039</v>
      </c>
      <c r="C6885" s="6" t="s">
        <v>21040</v>
      </c>
      <c r="D6885" s="7">
        <v>44853</v>
      </c>
      <c r="E6885" s="8" t="s">
        <v>12432</v>
      </c>
      <c r="F6885" s="9">
        <v>3820360</v>
      </c>
      <c r="G6885" s="8" t="s">
        <v>17662</v>
      </c>
      <c r="H6885" s="9">
        <v>401138</v>
      </c>
      <c r="I6885" s="66">
        <v>12967105</v>
      </c>
      <c r="J6885" s="67"/>
      <c r="K6885" s="68"/>
      <c r="L6885" s="75" t="s">
        <v>10724</v>
      </c>
      <c r="M6885" s="76"/>
      <c r="N6885" t="str">
        <f t="shared" si="416"/>
        <v>48206</v>
      </c>
      <c r="O6885">
        <f t="shared" si="417"/>
        <v>48206</v>
      </c>
      <c r="P6885" s="29">
        <f t="shared" si="418"/>
        <v>3820360</v>
      </c>
      <c r="Q6885" t="e">
        <f>+VLOOKUP(O6885,'Bảng kê HĐ 2022'!N$1912:R$4434,4,0)</f>
        <v>#N/A</v>
      </c>
      <c r="R6885" t="e">
        <f>+VLOOKUP(O6885,'Hàng trả'!#REF!,2,0)</f>
        <v>#REF!</v>
      </c>
    </row>
    <row r="6886" spans="1:18" hidden="1" x14ac:dyDescent="0.3">
      <c r="A6886" s="10">
        <v>11</v>
      </c>
      <c r="B6886" s="64"/>
      <c r="C6886" s="6" t="s">
        <v>21041</v>
      </c>
      <c r="D6886" s="7">
        <v>44860</v>
      </c>
      <c r="E6886" s="8" t="s">
        <v>12432</v>
      </c>
      <c r="F6886" s="9">
        <v>3027305</v>
      </c>
      <c r="G6886" s="8" t="s">
        <v>17662</v>
      </c>
      <c r="H6886" s="9">
        <v>317867</v>
      </c>
      <c r="I6886" s="69"/>
      <c r="J6886" s="70"/>
      <c r="K6886" s="71"/>
      <c r="L6886" s="77"/>
      <c r="M6886" s="78"/>
      <c r="N6886" t="str">
        <f t="shared" si="416"/>
        <v>48911</v>
      </c>
      <c r="O6886">
        <f t="shared" si="417"/>
        <v>48911</v>
      </c>
      <c r="P6886" s="29">
        <f t="shared" si="418"/>
        <v>3027305</v>
      </c>
      <c r="Q6886" t="e">
        <f>+VLOOKUP(O6886,'Bảng kê HĐ 2022'!N$1912:R$4434,4,0)</f>
        <v>#N/A</v>
      </c>
      <c r="R6886" t="e">
        <f>+VLOOKUP(O6886,'Hàng trả'!#REF!,2,0)</f>
        <v>#REF!</v>
      </c>
    </row>
    <row r="6887" spans="1:18" hidden="1" x14ac:dyDescent="0.3">
      <c r="A6887" s="10">
        <v>11</v>
      </c>
      <c r="B6887" s="64"/>
      <c r="C6887" s="6" t="s">
        <v>21042</v>
      </c>
      <c r="D6887" s="7">
        <v>44839</v>
      </c>
      <c r="E6887" s="8" t="s">
        <v>12432</v>
      </c>
      <c r="F6887" s="9">
        <v>3820360</v>
      </c>
      <c r="G6887" s="8" t="s">
        <v>17662</v>
      </c>
      <c r="H6887" s="9">
        <v>401138</v>
      </c>
      <c r="I6887" s="69"/>
      <c r="J6887" s="70"/>
      <c r="K6887" s="71"/>
      <c r="L6887" s="77"/>
      <c r="M6887" s="78"/>
      <c r="N6887" t="str">
        <f t="shared" si="416"/>
        <v>45907</v>
      </c>
      <c r="O6887">
        <f t="shared" si="417"/>
        <v>45907</v>
      </c>
      <c r="P6887" s="29">
        <f t="shared" si="418"/>
        <v>3820360</v>
      </c>
      <c r="Q6887" t="e">
        <f>+VLOOKUP(O6887,'Bảng kê HĐ 2022'!N$1912:R$4434,4,0)</f>
        <v>#N/A</v>
      </c>
      <c r="R6887" t="e">
        <f>+VLOOKUP(O6887,'Hàng trả'!#REF!,2,0)</f>
        <v>#REF!</v>
      </c>
    </row>
    <row r="6888" spans="1:18" hidden="1" x14ac:dyDescent="0.3">
      <c r="A6888" s="10">
        <v>11</v>
      </c>
      <c r="B6888" s="65"/>
      <c r="C6888" s="6" t="s">
        <v>21043</v>
      </c>
      <c r="D6888" s="7">
        <v>44846</v>
      </c>
      <c r="E6888" s="8" t="s">
        <v>12432</v>
      </c>
      <c r="F6888" s="9">
        <v>3820360</v>
      </c>
      <c r="G6888" s="8" t="s">
        <v>17662</v>
      </c>
      <c r="H6888" s="9">
        <v>401138</v>
      </c>
      <c r="I6888" s="72"/>
      <c r="J6888" s="73"/>
      <c r="K6888" s="74"/>
      <c r="L6888" s="79"/>
      <c r="M6888" s="80"/>
      <c r="N6888" t="str">
        <f t="shared" si="416"/>
        <v>47093</v>
      </c>
      <c r="O6888">
        <f t="shared" si="417"/>
        <v>47093</v>
      </c>
      <c r="P6888" s="29">
        <f t="shared" si="418"/>
        <v>3820360</v>
      </c>
      <c r="Q6888" t="e">
        <f>+VLOOKUP(O6888,'Bảng kê HĐ 2022'!N$1912:R$4434,4,0)</f>
        <v>#N/A</v>
      </c>
      <c r="R6888" t="e">
        <f>+VLOOKUP(O6888,'Hàng trả'!#REF!,2,0)</f>
        <v>#REF!</v>
      </c>
    </row>
    <row r="6889" spans="1:18" hidden="1" x14ac:dyDescent="0.3">
      <c r="A6889" s="10">
        <v>11</v>
      </c>
      <c r="B6889" s="63" t="s">
        <v>21044</v>
      </c>
      <c r="C6889" s="6" t="s">
        <v>21045</v>
      </c>
      <c r="D6889" s="7">
        <v>44839</v>
      </c>
      <c r="E6889" s="8" t="s">
        <v>12432</v>
      </c>
      <c r="F6889" s="9">
        <v>2678681</v>
      </c>
      <c r="G6889" s="8" t="s">
        <v>17662</v>
      </c>
      <c r="H6889" s="9">
        <v>281262</v>
      </c>
      <c r="I6889" s="66">
        <v>9126594</v>
      </c>
      <c r="J6889" s="67"/>
      <c r="K6889" s="68"/>
      <c r="L6889" s="75" t="s">
        <v>10731</v>
      </c>
      <c r="M6889" s="76"/>
      <c r="N6889" t="str">
        <f t="shared" si="416"/>
        <v>45908</v>
      </c>
      <c r="O6889">
        <f t="shared" si="417"/>
        <v>45908</v>
      </c>
      <c r="P6889" s="29">
        <f t="shared" si="418"/>
        <v>2678681</v>
      </c>
      <c r="Q6889" t="e">
        <f>+VLOOKUP(O6889,'Bảng kê HĐ 2022'!N$1912:R$4434,4,0)</f>
        <v>#N/A</v>
      </c>
      <c r="R6889" t="e">
        <f>+VLOOKUP(O6889,'Hàng trả'!#REF!,2,0)</f>
        <v>#REF!</v>
      </c>
    </row>
    <row r="6890" spans="1:18" hidden="1" x14ac:dyDescent="0.3">
      <c r="A6890" s="10">
        <v>11</v>
      </c>
      <c r="B6890" s="64"/>
      <c r="C6890" s="6" t="s">
        <v>21046</v>
      </c>
      <c r="D6890" s="7">
        <v>44846</v>
      </c>
      <c r="E6890" s="8" t="s">
        <v>12432</v>
      </c>
      <c r="F6890" s="9">
        <v>1600376</v>
      </c>
      <c r="G6890" s="8" t="s">
        <v>17662</v>
      </c>
      <c r="H6890" s="9">
        <v>168040</v>
      </c>
      <c r="I6890" s="69"/>
      <c r="J6890" s="70"/>
      <c r="K6890" s="71"/>
      <c r="L6890" s="77"/>
      <c r="M6890" s="78"/>
      <c r="N6890" t="str">
        <f t="shared" si="416"/>
        <v>47095</v>
      </c>
      <c r="O6890">
        <f t="shared" si="417"/>
        <v>47095</v>
      </c>
      <c r="P6890" s="29">
        <f t="shared" si="418"/>
        <v>1600376</v>
      </c>
      <c r="Q6890" t="e">
        <f>+VLOOKUP(O6890,'Bảng kê HĐ 2022'!N$1912:R$4434,4,0)</f>
        <v>#N/A</v>
      </c>
      <c r="R6890" t="e">
        <f>+VLOOKUP(O6890,'Hàng trả'!#REF!,2,0)</f>
        <v>#REF!</v>
      </c>
    </row>
    <row r="6891" spans="1:18" hidden="1" x14ac:dyDescent="0.3">
      <c r="A6891" s="10">
        <v>11</v>
      </c>
      <c r="B6891" s="64"/>
      <c r="C6891" s="6" t="s">
        <v>21047</v>
      </c>
      <c r="D6891" s="7">
        <v>44853</v>
      </c>
      <c r="E6891" s="8" t="s">
        <v>12432</v>
      </c>
      <c r="F6891" s="9">
        <v>3282817</v>
      </c>
      <c r="G6891" s="8" t="s">
        <v>17662</v>
      </c>
      <c r="H6891" s="9">
        <v>344696</v>
      </c>
      <c r="I6891" s="69"/>
      <c r="J6891" s="70"/>
      <c r="K6891" s="71"/>
      <c r="L6891" s="77"/>
      <c r="M6891" s="78"/>
      <c r="N6891" t="str">
        <f t="shared" si="416"/>
        <v>48205</v>
      </c>
      <c r="O6891">
        <f t="shared" si="417"/>
        <v>48205</v>
      </c>
      <c r="P6891" s="29">
        <f t="shared" si="418"/>
        <v>3282817</v>
      </c>
      <c r="Q6891" t="e">
        <f>+VLOOKUP(O6891,'Bảng kê HĐ 2022'!N$1912:R$4434,4,0)</f>
        <v>#N/A</v>
      </c>
      <c r="R6891" t="e">
        <f>+VLOOKUP(O6891,'Hàng trả'!#REF!,2,0)</f>
        <v>#REF!</v>
      </c>
    </row>
    <row r="6892" spans="1:18" hidden="1" x14ac:dyDescent="0.3">
      <c r="A6892" s="10">
        <v>11</v>
      </c>
      <c r="B6892" s="65"/>
      <c r="C6892" s="6" t="s">
        <v>21048</v>
      </c>
      <c r="D6892" s="7">
        <v>44860</v>
      </c>
      <c r="E6892" s="8" t="s">
        <v>12432</v>
      </c>
      <c r="F6892" s="9">
        <v>2635438</v>
      </c>
      <c r="G6892" s="8" t="s">
        <v>17662</v>
      </c>
      <c r="H6892" s="9">
        <v>276721</v>
      </c>
      <c r="I6892" s="72"/>
      <c r="J6892" s="73"/>
      <c r="K6892" s="74"/>
      <c r="L6892" s="79"/>
      <c r="M6892" s="80"/>
      <c r="N6892" t="str">
        <f t="shared" si="416"/>
        <v>48909</v>
      </c>
      <c r="O6892">
        <f t="shared" si="417"/>
        <v>48909</v>
      </c>
      <c r="P6892" s="29">
        <f t="shared" si="418"/>
        <v>2635438</v>
      </c>
      <c r="Q6892" t="e">
        <f>+VLOOKUP(O6892,'Bảng kê HĐ 2022'!N$1912:R$4434,4,0)</f>
        <v>#N/A</v>
      </c>
      <c r="R6892" t="e">
        <f>+VLOOKUP(O6892,'Hàng trả'!#REF!,2,0)</f>
        <v>#REF!</v>
      </c>
    </row>
    <row r="6893" spans="1:18" hidden="1" x14ac:dyDescent="0.3">
      <c r="A6893" s="10">
        <v>11</v>
      </c>
      <c r="B6893" s="63" t="s">
        <v>21049</v>
      </c>
      <c r="C6893" s="6" t="s">
        <v>21050</v>
      </c>
      <c r="D6893" s="7">
        <v>44845</v>
      </c>
      <c r="E6893" s="8" t="s">
        <v>12754</v>
      </c>
      <c r="F6893" s="9">
        <v>3017461</v>
      </c>
      <c r="G6893" s="8" t="s">
        <v>17662</v>
      </c>
      <c r="H6893" s="9">
        <v>316833</v>
      </c>
      <c r="I6893" s="66">
        <v>22440388</v>
      </c>
      <c r="J6893" s="67"/>
      <c r="K6893" s="68"/>
      <c r="L6893" s="75" t="s">
        <v>10737</v>
      </c>
      <c r="M6893" s="76"/>
      <c r="N6893" t="str">
        <f t="shared" si="416"/>
        <v>47023</v>
      </c>
      <c r="O6893">
        <f t="shared" si="417"/>
        <v>47023</v>
      </c>
      <c r="P6893" s="29">
        <f t="shared" si="418"/>
        <v>3017461</v>
      </c>
      <c r="Q6893" t="e">
        <f>+VLOOKUP(O6893,'Bảng kê HĐ 2022'!N$1912:R$4434,4,0)</f>
        <v>#N/A</v>
      </c>
      <c r="R6893" t="e">
        <f>+VLOOKUP(O6893,'Hàng trả'!#REF!,2,0)</f>
        <v>#REF!</v>
      </c>
    </row>
    <row r="6894" spans="1:18" hidden="1" x14ac:dyDescent="0.3">
      <c r="A6894" s="10">
        <v>11</v>
      </c>
      <c r="B6894" s="64"/>
      <c r="C6894" s="6" t="s">
        <v>21051</v>
      </c>
      <c r="D6894" s="7">
        <v>44849</v>
      </c>
      <c r="E6894" s="8" t="s">
        <v>11932</v>
      </c>
      <c r="F6894" s="9">
        <v>3530687</v>
      </c>
      <c r="G6894" s="8" t="s">
        <v>17662</v>
      </c>
      <c r="H6894" s="9">
        <v>370722</v>
      </c>
      <c r="I6894" s="69"/>
      <c r="J6894" s="70"/>
      <c r="K6894" s="71"/>
      <c r="L6894" s="77"/>
      <c r="M6894" s="78"/>
      <c r="N6894" t="str">
        <f t="shared" si="416"/>
        <v>47764</v>
      </c>
      <c r="O6894">
        <f t="shared" si="417"/>
        <v>47764</v>
      </c>
      <c r="P6894" s="29">
        <f t="shared" si="418"/>
        <v>3530687</v>
      </c>
      <c r="Q6894" t="e">
        <f>+VLOOKUP(O6894,'Bảng kê HĐ 2022'!N$1912:R$4434,4,0)</f>
        <v>#N/A</v>
      </c>
      <c r="R6894" t="e">
        <f>+VLOOKUP(O6894,'Hàng trả'!#REF!,2,0)</f>
        <v>#REF!</v>
      </c>
    </row>
    <row r="6895" spans="1:18" hidden="1" x14ac:dyDescent="0.3">
      <c r="A6895" s="10">
        <v>11</v>
      </c>
      <c r="B6895" s="64"/>
      <c r="C6895" s="6" t="s">
        <v>21052</v>
      </c>
      <c r="D6895" s="7">
        <v>44856</v>
      </c>
      <c r="E6895" s="8" t="s">
        <v>11932</v>
      </c>
      <c r="F6895" s="9">
        <v>2678681</v>
      </c>
      <c r="G6895" s="8" t="s">
        <v>17662</v>
      </c>
      <c r="H6895" s="9">
        <v>281261</v>
      </c>
      <c r="I6895" s="69"/>
      <c r="J6895" s="70"/>
      <c r="K6895" s="71"/>
      <c r="L6895" s="77"/>
      <c r="M6895" s="78"/>
      <c r="N6895" t="str">
        <f t="shared" si="416"/>
        <v>48719</v>
      </c>
      <c r="O6895">
        <f t="shared" si="417"/>
        <v>48719</v>
      </c>
      <c r="P6895" s="29">
        <f t="shared" si="418"/>
        <v>2678681</v>
      </c>
      <c r="Q6895" t="e">
        <f>+VLOOKUP(O6895,'Bảng kê HĐ 2022'!N$1912:R$4434,4,0)</f>
        <v>#N/A</v>
      </c>
      <c r="R6895" t="e">
        <f>+VLOOKUP(O6895,'Hàng trả'!#REF!,2,0)</f>
        <v>#REF!</v>
      </c>
    </row>
    <row r="6896" spans="1:18" hidden="1" x14ac:dyDescent="0.3">
      <c r="A6896" s="10">
        <v>11</v>
      </c>
      <c r="B6896" s="64"/>
      <c r="C6896" s="6" t="s">
        <v>21053</v>
      </c>
      <c r="D6896" s="7">
        <v>44838</v>
      </c>
      <c r="E6896" s="8" t="s">
        <v>11932</v>
      </c>
      <c r="F6896" s="9">
        <v>7736526</v>
      </c>
      <c r="G6896" s="8" t="s">
        <v>17662</v>
      </c>
      <c r="H6896" s="9">
        <v>812335</v>
      </c>
      <c r="I6896" s="69"/>
      <c r="J6896" s="70"/>
      <c r="K6896" s="71"/>
      <c r="L6896" s="77"/>
      <c r="M6896" s="78"/>
      <c r="N6896" t="str">
        <f t="shared" si="416"/>
        <v>45840</v>
      </c>
      <c r="O6896">
        <f t="shared" si="417"/>
        <v>45840</v>
      </c>
      <c r="P6896" s="29">
        <f t="shared" si="418"/>
        <v>7736526</v>
      </c>
      <c r="Q6896" t="e">
        <f>+VLOOKUP(O6896,'Bảng kê HĐ 2022'!N$1912:R$4434,4,0)</f>
        <v>#N/A</v>
      </c>
      <c r="R6896" t="e">
        <f>+VLOOKUP(O6896,'Hàng trả'!#REF!,2,0)</f>
        <v>#REF!</v>
      </c>
    </row>
    <row r="6897" spans="1:18" hidden="1" x14ac:dyDescent="0.3">
      <c r="A6897" s="10">
        <v>11</v>
      </c>
      <c r="B6897" s="64"/>
      <c r="C6897" s="6" t="s">
        <v>21054</v>
      </c>
      <c r="D6897" s="7">
        <v>44842</v>
      </c>
      <c r="E6897" s="8" t="s">
        <v>11932</v>
      </c>
      <c r="F6897" s="9">
        <v>2678681</v>
      </c>
      <c r="G6897" s="8" t="s">
        <v>17662</v>
      </c>
      <c r="H6897" s="9">
        <v>281261</v>
      </c>
      <c r="I6897" s="69"/>
      <c r="J6897" s="70"/>
      <c r="K6897" s="71"/>
      <c r="L6897" s="77"/>
      <c r="M6897" s="78"/>
      <c r="N6897" t="str">
        <f t="shared" si="416"/>
        <v>46898</v>
      </c>
      <c r="O6897">
        <f t="shared" si="417"/>
        <v>46898</v>
      </c>
      <c r="P6897" s="29">
        <f t="shared" si="418"/>
        <v>2678681</v>
      </c>
      <c r="Q6897" t="e">
        <f>+VLOOKUP(O6897,'Bảng kê HĐ 2022'!N$1912:R$4434,4,0)</f>
        <v>#N/A</v>
      </c>
      <c r="R6897" t="e">
        <f>+VLOOKUP(O6897,'Hàng trả'!#REF!,2,0)</f>
        <v>#REF!</v>
      </c>
    </row>
    <row r="6898" spans="1:18" hidden="1" x14ac:dyDescent="0.3">
      <c r="A6898" s="10">
        <v>11</v>
      </c>
      <c r="B6898" s="64"/>
      <c r="C6898" s="6" t="s">
        <v>21055</v>
      </c>
      <c r="D6898" s="7">
        <v>44854</v>
      </c>
      <c r="E6898" s="8" t="s">
        <v>12754</v>
      </c>
      <c r="F6898" s="9">
        <v>2128075</v>
      </c>
      <c r="G6898" s="8" t="s">
        <v>17662</v>
      </c>
      <c r="H6898" s="9">
        <v>223448</v>
      </c>
      <c r="I6898" s="69"/>
      <c r="J6898" s="70"/>
      <c r="K6898" s="71"/>
      <c r="L6898" s="77"/>
      <c r="M6898" s="78"/>
      <c r="N6898" t="str">
        <f t="shared" si="416"/>
        <v>48540</v>
      </c>
      <c r="O6898">
        <f t="shared" si="417"/>
        <v>48540</v>
      </c>
      <c r="P6898" s="29">
        <f t="shared" si="418"/>
        <v>2128075</v>
      </c>
      <c r="Q6898" t="e">
        <f>+VLOOKUP(O6898,'Bảng kê HĐ 2022'!N$1912:R$4434,4,0)</f>
        <v>#N/A</v>
      </c>
      <c r="R6898" t="e">
        <f>+VLOOKUP(O6898,'Hàng trả'!#REF!,2,0)</f>
        <v>#REF!</v>
      </c>
    </row>
    <row r="6899" spans="1:18" hidden="1" x14ac:dyDescent="0.3">
      <c r="A6899" s="10">
        <v>11</v>
      </c>
      <c r="B6899" s="65"/>
      <c r="C6899" s="6" t="s">
        <v>21056</v>
      </c>
      <c r="D6899" s="7">
        <v>44859</v>
      </c>
      <c r="E6899" s="8" t="s">
        <v>11932</v>
      </c>
      <c r="F6899" s="9">
        <v>3302948</v>
      </c>
      <c r="G6899" s="8" t="s">
        <v>17662</v>
      </c>
      <c r="H6899" s="9">
        <v>346810</v>
      </c>
      <c r="I6899" s="72"/>
      <c r="J6899" s="73"/>
      <c r="K6899" s="74"/>
      <c r="L6899" s="79"/>
      <c r="M6899" s="80"/>
      <c r="N6899" t="str">
        <f t="shared" si="416"/>
        <v>48830</v>
      </c>
      <c r="O6899">
        <f t="shared" si="417"/>
        <v>48830</v>
      </c>
      <c r="P6899" s="29">
        <f t="shared" si="418"/>
        <v>3302948</v>
      </c>
      <c r="Q6899" t="e">
        <f>+VLOOKUP(O6899,'Bảng kê HĐ 2022'!N$1912:R$4434,4,0)</f>
        <v>#N/A</v>
      </c>
      <c r="R6899" t="e">
        <f>+VLOOKUP(O6899,'Hàng trả'!#REF!,2,0)</f>
        <v>#REF!</v>
      </c>
    </row>
    <row r="6900" spans="1:18" hidden="1" x14ac:dyDescent="0.3">
      <c r="A6900" s="10">
        <v>11</v>
      </c>
      <c r="B6900" s="63" t="s">
        <v>21060</v>
      </c>
      <c r="C6900" s="6" t="s">
        <v>21061</v>
      </c>
      <c r="D6900" s="7">
        <v>44851</v>
      </c>
      <c r="E6900" s="8" t="s">
        <v>12432</v>
      </c>
      <c r="F6900" s="9">
        <v>2306707</v>
      </c>
      <c r="G6900" s="8" t="s">
        <v>17662</v>
      </c>
      <c r="H6900" s="9">
        <v>242205</v>
      </c>
      <c r="I6900" s="66">
        <v>2419394</v>
      </c>
      <c r="J6900" s="67"/>
      <c r="K6900" s="68"/>
      <c r="L6900" s="75" t="s">
        <v>10753</v>
      </c>
      <c r="M6900" s="76"/>
      <c r="N6900" t="str">
        <f t="shared" si="416"/>
        <v>47794</v>
      </c>
      <c r="O6900">
        <f t="shared" si="417"/>
        <v>47794</v>
      </c>
      <c r="P6900" s="29">
        <f t="shared" si="418"/>
        <v>2306707</v>
      </c>
      <c r="Q6900" t="e">
        <f>+VLOOKUP(O6900,'Bảng kê HĐ 2022'!N$1912:R$4434,4,0)</f>
        <v>#N/A</v>
      </c>
      <c r="R6900" t="e">
        <f>+VLOOKUP(O6900,'Hàng trả'!#REF!,2,0)</f>
        <v>#REF!</v>
      </c>
    </row>
    <row r="6901" spans="1:18" hidden="1" x14ac:dyDescent="0.3">
      <c r="A6901" s="10">
        <v>11</v>
      </c>
      <c r="B6901" s="65"/>
      <c r="C6901" s="6" t="s">
        <v>21062</v>
      </c>
      <c r="D6901" s="7">
        <v>44844</v>
      </c>
      <c r="E6901" s="8" t="s">
        <v>12430</v>
      </c>
      <c r="F6901" s="9">
        <v>396527</v>
      </c>
      <c r="G6901" s="8" t="s">
        <v>17662</v>
      </c>
      <c r="H6901" s="9">
        <v>41635</v>
      </c>
      <c r="I6901" s="72"/>
      <c r="J6901" s="73"/>
      <c r="K6901" s="74"/>
      <c r="L6901" s="79"/>
      <c r="M6901" s="80"/>
      <c r="N6901" t="str">
        <f t="shared" si="416"/>
        <v>46939</v>
      </c>
      <c r="O6901">
        <f t="shared" si="417"/>
        <v>46939</v>
      </c>
      <c r="P6901" s="29">
        <f t="shared" si="418"/>
        <v>396527</v>
      </c>
      <c r="Q6901" t="e">
        <f>+VLOOKUP(O6901,'Bảng kê HĐ 2022'!N$1912:R$4434,4,0)</f>
        <v>#N/A</v>
      </c>
      <c r="R6901" t="e">
        <f>+VLOOKUP(O6901,'Hàng trả'!#REF!,2,0)</f>
        <v>#REF!</v>
      </c>
    </row>
    <row r="6902" spans="1:18" hidden="1" x14ac:dyDescent="0.3">
      <c r="A6902" s="10">
        <v>11</v>
      </c>
      <c r="B6902" s="63" t="s">
        <v>21063</v>
      </c>
      <c r="C6902" s="6" t="s">
        <v>21064</v>
      </c>
      <c r="D6902" s="7">
        <v>44835</v>
      </c>
      <c r="E6902" s="8" t="s">
        <v>12432</v>
      </c>
      <c r="F6902" s="9">
        <v>996241</v>
      </c>
      <c r="G6902" s="8" t="s">
        <v>17662</v>
      </c>
      <c r="H6902" s="9">
        <v>104605</v>
      </c>
      <c r="I6902" s="66">
        <v>5292880</v>
      </c>
      <c r="J6902" s="67"/>
      <c r="K6902" s="68"/>
      <c r="L6902" s="75" t="s">
        <v>10757</v>
      </c>
      <c r="M6902" s="76"/>
      <c r="N6902" t="str">
        <f t="shared" si="416"/>
        <v>45653</v>
      </c>
      <c r="O6902">
        <f t="shared" si="417"/>
        <v>45653</v>
      </c>
      <c r="P6902" s="29">
        <f t="shared" si="418"/>
        <v>996241</v>
      </c>
      <c r="Q6902" t="e">
        <f>+VLOOKUP(O6902,'Bảng kê HĐ 2022'!N$1912:R$4434,4,0)</f>
        <v>#N/A</v>
      </c>
      <c r="R6902" t="e">
        <f>+VLOOKUP(O6902,'Hàng trả'!#REF!,2,0)</f>
        <v>#REF!</v>
      </c>
    </row>
    <row r="6903" spans="1:18" hidden="1" x14ac:dyDescent="0.3">
      <c r="A6903" s="10">
        <v>11</v>
      </c>
      <c r="B6903" s="64"/>
      <c r="C6903" s="6" t="s">
        <v>21065</v>
      </c>
      <c r="D6903" s="7">
        <v>44841</v>
      </c>
      <c r="E6903" s="8" t="s">
        <v>12432</v>
      </c>
      <c r="F6903" s="9">
        <v>1639197</v>
      </c>
      <c r="G6903" s="8" t="s">
        <v>17662</v>
      </c>
      <c r="H6903" s="9">
        <v>172116</v>
      </c>
      <c r="I6903" s="69"/>
      <c r="J6903" s="70"/>
      <c r="K6903" s="71"/>
      <c r="L6903" s="77"/>
      <c r="M6903" s="78"/>
      <c r="N6903" t="str">
        <f t="shared" si="416"/>
        <v>46620</v>
      </c>
      <c r="O6903">
        <f t="shared" si="417"/>
        <v>46620</v>
      </c>
      <c r="P6903" s="29">
        <f t="shared" si="418"/>
        <v>1639197</v>
      </c>
      <c r="Q6903" t="e">
        <f>+VLOOKUP(O6903,'Bảng kê HĐ 2022'!N$1912:R$4434,4,0)</f>
        <v>#N/A</v>
      </c>
      <c r="R6903" t="e">
        <f>+VLOOKUP(O6903,'Hàng trả'!#REF!,2,0)</f>
        <v>#REF!</v>
      </c>
    </row>
    <row r="6904" spans="1:18" hidden="1" x14ac:dyDescent="0.3">
      <c r="A6904" s="10">
        <v>11</v>
      </c>
      <c r="B6904" s="65"/>
      <c r="C6904" s="6" t="s">
        <v>21066</v>
      </c>
      <c r="D6904" s="7">
        <v>44846</v>
      </c>
      <c r="E6904" s="8" t="s">
        <v>12432</v>
      </c>
      <c r="F6904" s="9">
        <v>3278394</v>
      </c>
      <c r="G6904" s="8" t="s">
        <v>17662</v>
      </c>
      <c r="H6904" s="9">
        <v>344231</v>
      </c>
      <c r="I6904" s="72"/>
      <c r="J6904" s="73"/>
      <c r="K6904" s="74"/>
      <c r="L6904" s="79"/>
      <c r="M6904" s="80"/>
      <c r="N6904" t="str">
        <f t="shared" si="416"/>
        <v>47074</v>
      </c>
      <c r="O6904">
        <f t="shared" si="417"/>
        <v>47074</v>
      </c>
      <c r="P6904" s="29">
        <f t="shared" si="418"/>
        <v>3278394</v>
      </c>
      <c r="Q6904" t="e">
        <f>+VLOOKUP(O6904,'Bảng kê HĐ 2022'!N$1912:R$4434,4,0)</f>
        <v>#N/A</v>
      </c>
      <c r="R6904" t="e">
        <f>+VLOOKUP(O6904,'Hàng trả'!#REF!,2,0)</f>
        <v>#REF!</v>
      </c>
    </row>
    <row r="6905" spans="1:18" hidden="1" x14ac:dyDescent="0.3">
      <c r="A6905" s="10">
        <v>11</v>
      </c>
      <c r="B6905" s="63" t="s">
        <v>21070</v>
      </c>
      <c r="C6905" s="6" t="s">
        <v>21071</v>
      </c>
      <c r="D6905" s="7">
        <v>44838</v>
      </c>
      <c r="E6905" s="8" t="s">
        <v>11932</v>
      </c>
      <c r="F6905" s="9">
        <v>4313898</v>
      </c>
      <c r="G6905" s="8" t="s">
        <v>17662</v>
      </c>
      <c r="H6905" s="9">
        <v>452959</v>
      </c>
      <c r="I6905" s="66">
        <v>21076549</v>
      </c>
      <c r="J6905" s="67"/>
      <c r="K6905" s="68"/>
      <c r="L6905" s="75" t="s">
        <v>10767</v>
      </c>
      <c r="M6905" s="76"/>
      <c r="N6905" t="str">
        <f t="shared" si="416"/>
        <v>45836</v>
      </c>
      <c r="O6905">
        <f t="shared" si="417"/>
        <v>45836</v>
      </c>
      <c r="P6905" s="29">
        <f t="shared" si="418"/>
        <v>4313898</v>
      </c>
      <c r="Q6905" t="e">
        <f>+VLOOKUP(O6905,'Bảng kê HĐ 2022'!N$1912:R$4434,4,0)</f>
        <v>#N/A</v>
      </c>
      <c r="R6905" t="e">
        <f>+VLOOKUP(O6905,'Hàng trả'!#REF!,2,0)</f>
        <v>#REF!</v>
      </c>
    </row>
    <row r="6906" spans="1:18" hidden="1" x14ac:dyDescent="0.3">
      <c r="A6906" s="10">
        <v>11</v>
      </c>
      <c r="B6906" s="64"/>
      <c r="C6906" s="6" t="s">
        <v>21072</v>
      </c>
      <c r="D6906" s="7">
        <v>44859</v>
      </c>
      <c r="E6906" s="8" t="s">
        <v>11932</v>
      </c>
      <c r="F6906" s="9">
        <v>1392768</v>
      </c>
      <c r="G6906" s="8" t="s">
        <v>17662</v>
      </c>
      <c r="H6906" s="9">
        <v>146241</v>
      </c>
      <c r="I6906" s="69"/>
      <c r="J6906" s="70"/>
      <c r="K6906" s="71"/>
      <c r="L6906" s="77"/>
      <c r="M6906" s="78"/>
      <c r="N6906" t="str">
        <f t="shared" si="416"/>
        <v>48825</v>
      </c>
      <c r="O6906">
        <f t="shared" si="417"/>
        <v>48825</v>
      </c>
      <c r="P6906" s="29">
        <f t="shared" si="418"/>
        <v>1392768</v>
      </c>
      <c r="Q6906" t="e">
        <f>+VLOOKUP(O6906,'Bảng kê HĐ 2022'!N$1912:R$4434,4,0)</f>
        <v>#N/A</v>
      </c>
      <c r="R6906" t="e">
        <f>+VLOOKUP(O6906,'Hàng trả'!#REF!,2,0)</f>
        <v>#REF!</v>
      </c>
    </row>
    <row r="6907" spans="1:18" hidden="1" x14ac:dyDescent="0.3">
      <c r="A6907" s="10">
        <v>11</v>
      </c>
      <c r="B6907" s="64"/>
      <c r="C6907" s="6" t="s">
        <v>21073</v>
      </c>
      <c r="D6907" s="7">
        <v>44845</v>
      </c>
      <c r="E6907" s="8" t="s">
        <v>21074</v>
      </c>
      <c r="F6907" s="9">
        <v>9312112</v>
      </c>
      <c r="G6907" s="8" t="s">
        <v>17662</v>
      </c>
      <c r="H6907" s="9">
        <v>977772</v>
      </c>
      <c r="I6907" s="69"/>
      <c r="J6907" s="70"/>
      <c r="K6907" s="71"/>
      <c r="L6907" s="77"/>
      <c r="M6907" s="78"/>
      <c r="N6907" t="str">
        <f t="shared" si="416"/>
        <v>47028</v>
      </c>
      <c r="O6907">
        <f t="shared" si="417"/>
        <v>47028</v>
      </c>
      <c r="P6907" s="29">
        <f t="shared" si="418"/>
        <v>9312112</v>
      </c>
      <c r="Q6907" t="e">
        <f>+VLOOKUP(O6907,'Bảng kê HĐ 2022'!N$1912:R$4434,4,0)</f>
        <v>#N/A</v>
      </c>
      <c r="R6907" t="e">
        <f>+VLOOKUP(O6907,'Hàng trả'!#REF!,2,0)</f>
        <v>#REF!</v>
      </c>
    </row>
    <row r="6908" spans="1:18" hidden="1" x14ac:dyDescent="0.3">
      <c r="A6908" s="10">
        <v>11</v>
      </c>
      <c r="B6908" s="64"/>
      <c r="C6908" s="6" t="s">
        <v>21075</v>
      </c>
      <c r="D6908" s="7">
        <v>44852</v>
      </c>
      <c r="E6908" s="8" t="s">
        <v>11932</v>
      </c>
      <c r="F6908" s="9">
        <v>2300163</v>
      </c>
      <c r="G6908" s="8" t="s">
        <v>17662</v>
      </c>
      <c r="H6908" s="9">
        <v>241517</v>
      </c>
      <c r="I6908" s="69"/>
      <c r="J6908" s="70"/>
      <c r="K6908" s="71"/>
      <c r="L6908" s="77"/>
      <c r="M6908" s="78"/>
      <c r="N6908" t="str">
        <f t="shared" si="416"/>
        <v>47963</v>
      </c>
      <c r="O6908">
        <f t="shared" si="417"/>
        <v>47963</v>
      </c>
      <c r="P6908" s="29">
        <f t="shared" si="418"/>
        <v>2300163</v>
      </c>
      <c r="Q6908" t="e">
        <f>+VLOOKUP(O6908,'Bảng kê HĐ 2022'!N$1912:R$4434,4,0)</f>
        <v>#N/A</v>
      </c>
      <c r="R6908" t="e">
        <f>+VLOOKUP(O6908,'Hàng trả'!#REF!,2,0)</f>
        <v>#REF!</v>
      </c>
    </row>
    <row r="6909" spans="1:18" hidden="1" x14ac:dyDescent="0.3">
      <c r="A6909" s="10">
        <v>11</v>
      </c>
      <c r="B6909" s="64"/>
      <c r="C6909" s="6" t="s">
        <v>21076</v>
      </c>
      <c r="D6909" s="7">
        <v>44855</v>
      </c>
      <c r="E6909" s="8" t="s">
        <v>11932</v>
      </c>
      <c r="F6909" s="9">
        <v>599713</v>
      </c>
      <c r="G6909" s="8" t="s">
        <v>17662</v>
      </c>
      <c r="H6909" s="9">
        <v>62970</v>
      </c>
      <c r="I6909" s="69"/>
      <c r="J6909" s="70"/>
      <c r="K6909" s="71"/>
      <c r="L6909" s="77"/>
      <c r="M6909" s="78"/>
      <c r="N6909" t="str">
        <f t="shared" si="416"/>
        <v>48662</v>
      </c>
      <c r="O6909">
        <f t="shared" si="417"/>
        <v>48662</v>
      </c>
      <c r="P6909" s="29">
        <f t="shared" si="418"/>
        <v>599713</v>
      </c>
      <c r="Q6909" t="e">
        <f>+VLOOKUP(O6909,'Bảng kê HĐ 2022'!N$1912:R$4434,4,0)</f>
        <v>#N/A</v>
      </c>
      <c r="R6909" t="e">
        <f>+VLOOKUP(O6909,'Hàng trả'!#REF!,2,0)</f>
        <v>#REF!</v>
      </c>
    </row>
    <row r="6910" spans="1:18" hidden="1" x14ac:dyDescent="0.3">
      <c r="A6910" s="10">
        <v>11</v>
      </c>
      <c r="B6910" s="64"/>
      <c r="C6910" s="6" t="s">
        <v>21077</v>
      </c>
      <c r="D6910" s="7">
        <v>44862</v>
      </c>
      <c r="E6910" s="8" t="s">
        <v>11932</v>
      </c>
      <c r="F6910" s="9">
        <v>996241</v>
      </c>
      <c r="G6910" s="8" t="s">
        <v>17662</v>
      </c>
      <c r="H6910" s="9">
        <v>104605</v>
      </c>
      <c r="I6910" s="69"/>
      <c r="J6910" s="70"/>
      <c r="K6910" s="71"/>
      <c r="L6910" s="77"/>
      <c r="M6910" s="78"/>
      <c r="N6910" t="str">
        <f t="shared" si="416"/>
        <v>49351</v>
      </c>
      <c r="O6910">
        <f t="shared" si="417"/>
        <v>49351</v>
      </c>
      <c r="P6910" s="29">
        <f t="shared" si="418"/>
        <v>996241</v>
      </c>
      <c r="Q6910" t="e">
        <f>+VLOOKUP(O6910,'Bảng kê HĐ 2022'!N$1912:R$4434,4,0)</f>
        <v>#N/A</v>
      </c>
      <c r="R6910" t="e">
        <f>+VLOOKUP(O6910,'Hàng trả'!#REF!,2,0)</f>
        <v>#REF!</v>
      </c>
    </row>
    <row r="6911" spans="1:18" hidden="1" x14ac:dyDescent="0.3">
      <c r="A6911" s="10">
        <v>11</v>
      </c>
      <c r="B6911" s="64"/>
      <c r="C6911" s="6" t="s">
        <v>21078</v>
      </c>
      <c r="D6911" s="7">
        <v>44841</v>
      </c>
      <c r="E6911" s="8" t="s">
        <v>11932</v>
      </c>
      <c r="F6911" s="9">
        <v>2574044</v>
      </c>
      <c r="G6911" s="8" t="s">
        <v>17662</v>
      </c>
      <c r="H6911" s="9">
        <v>270275</v>
      </c>
      <c r="I6911" s="69"/>
      <c r="J6911" s="70"/>
      <c r="K6911" s="71"/>
      <c r="L6911" s="77"/>
      <c r="M6911" s="78"/>
      <c r="N6911" t="str">
        <f t="shared" si="416"/>
        <v>46616</v>
      </c>
      <c r="O6911">
        <f t="shared" si="417"/>
        <v>46616</v>
      </c>
      <c r="P6911" s="29">
        <f t="shared" si="418"/>
        <v>2574044</v>
      </c>
      <c r="Q6911" t="e">
        <f>+VLOOKUP(O6911,'Bảng kê HĐ 2022'!N$1912:R$4434,4,0)</f>
        <v>#N/A</v>
      </c>
      <c r="R6911" t="e">
        <f>+VLOOKUP(O6911,'Hàng trả'!#REF!,2,0)</f>
        <v>#REF!</v>
      </c>
    </row>
    <row r="6912" spans="1:18" hidden="1" x14ac:dyDescent="0.3">
      <c r="A6912" s="10">
        <v>11</v>
      </c>
      <c r="B6912" s="65"/>
      <c r="C6912" s="6" t="s">
        <v>21079</v>
      </c>
      <c r="D6912" s="7">
        <v>44848</v>
      </c>
      <c r="E6912" s="8" t="s">
        <v>11932</v>
      </c>
      <c r="F6912" s="9">
        <v>2060278</v>
      </c>
      <c r="G6912" s="8" t="s">
        <v>17662</v>
      </c>
      <c r="H6912" s="9">
        <v>216329</v>
      </c>
      <c r="I6912" s="72"/>
      <c r="J6912" s="73"/>
      <c r="K6912" s="74"/>
      <c r="L6912" s="79"/>
      <c r="M6912" s="80"/>
      <c r="N6912" t="str">
        <f t="shared" si="416"/>
        <v>47701</v>
      </c>
      <c r="O6912">
        <f t="shared" si="417"/>
        <v>47701</v>
      </c>
      <c r="P6912" s="29">
        <f t="shared" si="418"/>
        <v>2060278</v>
      </c>
      <c r="Q6912" t="e">
        <f>+VLOOKUP(O6912,'Bảng kê HĐ 2022'!N$1912:R$4434,4,0)</f>
        <v>#N/A</v>
      </c>
      <c r="R6912" t="e">
        <f>+VLOOKUP(O6912,'Hàng trả'!#REF!,2,0)</f>
        <v>#REF!</v>
      </c>
    </row>
    <row r="6913" spans="1:18" hidden="1" x14ac:dyDescent="0.3">
      <c r="A6913" s="10">
        <v>11</v>
      </c>
      <c r="B6913" s="63" t="s">
        <v>21086</v>
      </c>
      <c r="C6913" s="6" t="s">
        <v>21087</v>
      </c>
      <c r="D6913" s="7">
        <v>44858</v>
      </c>
      <c r="E6913" s="8" t="s">
        <v>12432</v>
      </c>
      <c r="F6913" s="9">
        <v>2398853</v>
      </c>
      <c r="G6913" s="8" t="s">
        <v>17662</v>
      </c>
      <c r="H6913" s="9">
        <v>251880</v>
      </c>
      <c r="I6913" s="66">
        <v>5540474</v>
      </c>
      <c r="J6913" s="67"/>
      <c r="K6913" s="68"/>
      <c r="L6913" s="75" t="s">
        <v>10777</v>
      </c>
      <c r="M6913" s="76"/>
      <c r="N6913" t="str">
        <f t="shared" si="416"/>
        <v>48760</v>
      </c>
      <c r="O6913">
        <f t="shared" si="417"/>
        <v>48760</v>
      </c>
      <c r="P6913" s="29">
        <f t="shared" si="418"/>
        <v>2398853</v>
      </c>
      <c r="Q6913" t="e">
        <f>+VLOOKUP(O6913,'Bảng kê HĐ 2022'!N$1912:R$4434,4,0)</f>
        <v>#N/A</v>
      </c>
      <c r="R6913" t="e">
        <f>+VLOOKUP(O6913,'Hàng trả'!#REF!,2,0)</f>
        <v>#REF!</v>
      </c>
    </row>
    <row r="6914" spans="1:18" hidden="1" x14ac:dyDescent="0.3">
      <c r="A6914" s="10">
        <v>11</v>
      </c>
      <c r="B6914" s="64"/>
      <c r="C6914" s="6" t="s">
        <v>21088</v>
      </c>
      <c r="D6914" s="7">
        <v>44851</v>
      </c>
      <c r="E6914" s="8" t="s">
        <v>12432</v>
      </c>
      <c r="F6914" s="9">
        <v>1992481</v>
      </c>
      <c r="G6914" s="8" t="s">
        <v>17662</v>
      </c>
      <c r="H6914" s="9">
        <v>209211</v>
      </c>
      <c r="I6914" s="69"/>
      <c r="J6914" s="70"/>
      <c r="K6914" s="71"/>
      <c r="L6914" s="77"/>
      <c r="M6914" s="78"/>
      <c r="N6914" t="str">
        <f t="shared" si="416"/>
        <v>47793</v>
      </c>
      <c r="O6914">
        <f t="shared" si="417"/>
        <v>47793</v>
      </c>
      <c r="P6914" s="29">
        <f t="shared" si="418"/>
        <v>1992481</v>
      </c>
      <c r="Q6914" t="e">
        <f>+VLOOKUP(O6914,'Bảng kê HĐ 2022'!N$1912:R$4434,4,0)</f>
        <v>#N/A</v>
      </c>
      <c r="R6914" t="e">
        <f>+VLOOKUP(O6914,'Hàng trả'!#REF!,2,0)</f>
        <v>#REF!</v>
      </c>
    </row>
    <row r="6915" spans="1:18" hidden="1" x14ac:dyDescent="0.3">
      <c r="A6915" s="10">
        <v>11</v>
      </c>
      <c r="B6915" s="65"/>
      <c r="C6915" s="6" t="s">
        <v>21089</v>
      </c>
      <c r="D6915" s="7">
        <v>44844</v>
      </c>
      <c r="E6915" s="8" t="s">
        <v>12432</v>
      </c>
      <c r="F6915" s="9">
        <v>1799140</v>
      </c>
      <c r="G6915" s="8" t="s">
        <v>17662</v>
      </c>
      <c r="H6915" s="9">
        <v>188910</v>
      </c>
      <c r="I6915" s="72"/>
      <c r="J6915" s="73"/>
      <c r="K6915" s="74"/>
      <c r="L6915" s="79"/>
      <c r="M6915" s="80"/>
      <c r="N6915" t="str">
        <f t="shared" si="416"/>
        <v>46940</v>
      </c>
      <c r="O6915">
        <f t="shared" si="417"/>
        <v>46940</v>
      </c>
      <c r="P6915" s="29">
        <f t="shared" si="418"/>
        <v>1799140</v>
      </c>
      <c r="Q6915" t="e">
        <f>+VLOOKUP(O6915,'Bảng kê HĐ 2022'!N$1912:R$4434,4,0)</f>
        <v>#N/A</v>
      </c>
      <c r="R6915" t="e">
        <f>+VLOOKUP(O6915,'Hàng trả'!#REF!,2,0)</f>
        <v>#REF!</v>
      </c>
    </row>
    <row r="6916" spans="1:18" hidden="1" x14ac:dyDescent="0.3">
      <c r="A6916" s="10">
        <v>11</v>
      </c>
      <c r="B6916" s="63" t="s">
        <v>21093</v>
      </c>
      <c r="C6916" s="6" t="s">
        <v>21094</v>
      </c>
      <c r="D6916" s="7">
        <v>44861</v>
      </c>
      <c r="E6916" s="8" t="s">
        <v>12432</v>
      </c>
      <c r="F6916" s="9">
        <v>1685767</v>
      </c>
      <c r="G6916" s="8" t="s">
        <v>17662</v>
      </c>
      <c r="H6916" s="9">
        <v>177005</v>
      </c>
      <c r="I6916" s="66">
        <v>4891416</v>
      </c>
      <c r="J6916" s="67"/>
      <c r="K6916" s="68"/>
      <c r="L6916" s="75" t="s">
        <v>10784</v>
      </c>
      <c r="M6916" s="76"/>
      <c r="N6916" t="str">
        <f t="shared" si="416"/>
        <v>49267</v>
      </c>
      <c r="O6916">
        <f t="shared" si="417"/>
        <v>49267</v>
      </c>
      <c r="P6916" s="29">
        <f t="shared" si="418"/>
        <v>1685767</v>
      </c>
      <c r="Q6916" t="e">
        <f>+VLOOKUP(O6916,'Bảng kê HĐ 2022'!N$1912:R$4434,4,0)</f>
        <v>#N/A</v>
      </c>
      <c r="R6916" t="e">
        <f>+VLOOKUP(O6916,'Hàng trả'!#REF!,2,0)</f>
        <v>#REF!</v>
      </c>
    </row>
    <row r="6917" spans="1:18" hidden="1" x14ac:dyDescent="0.3">
      <c r="A6917" s="10">
        <v>11</v>
      </c>
      <c r="B6917" s="64"/>
      <c r="C6917" s="6" t="s">
        <v>21095</v>
      </c>
      <c r="D6917" s="7">
        <v>44844</v>
      </c>
      <c r="E6917" s="8" t="s">
        <v>12432</v>
      </c>
      <c r="F6917" s="9">
        <v>2898528</v>
      </c>
      <c r="G6917" s="8" t="s">
        <v>17662</v>
      </c>
      <c r="H6917" s="9">
        <v>304345</v>
      </c>
      <c r="I6917" s="69"/>
      <c r="J6917" s="70"/>
      <c r="K6917" s="71"/>
      <c r="L6917" s="77"/>
      <c r="M6917" s="78"/>
      <c r="N6917" t="str">
        <f t="shared" si="416"/>
        <v>46942</v>
      </c>
      <c r="O6917">
        <f t="shared" si="417"/>
        <v>46942</v>
      </c>
      <c r="P6917" s="29">
        <f t="shared" si="418"/>
        <v>2898528</v>
      </c>
      <c r="Q6917" t="e">
        <f>+VLOOKUP(O6917,'Bảng kê HĐ 2022'!N$1912:R$4434,4,0)</f>
        <v>#N/A</v>
      </c>
      <c r="R6917" t="e">
        <f>+VLOOKUP(O6917,'Hàng trả'!#REF!,2,0)</f>
        <v>#REF!</v>
      </c>
    </row>
    <row r="6918" spans="1:18" hidden="1" x14ac:dyDescent="0.3">
      <c r="A6918" s="10">
        <v>11</v>
      </c>
      <c r="B6918" s="65"/>
      <c r="C6918" s="6" t="s">
        <v>21096</v>
      </c>
      <c r="D6918" s="7">
        <v>44851</v>
      </c>
      <c r="E6918" s="8" t="s">
        <v>12738</v>
      </c>
      <c r="F6918" s="9">
        <v>880974</v>
      </c>
      <c r="G6918" s="8" t="s">
        <v>17662</v>
      </c>
      <c r="H6918" s="9">
        <v>92502</v>
      </c>
      <c r="I6918" s="72"/>
      <c r="J6918" s="73"/>
      <c r="K6918" s="74"/>
      <c r="L6918" s="79"/>
      <c r="M6918" s="80"/>
      <c r="N6918" t="str">
        <f t="shared" si="416"/>
        <v>47790</v>
      </c>
      <c r="O6918">
        <f t="shared" si="417"/>
        <v>47790</v>
      </c>
      <c r="P6918" s="29">
        <f t="shared" si="418"/>
        <v>880974</v>
      </c>
      <c r="Q6918" t="e">
        <f>+VLOOKUP(O6918,'Bảng kê HĐ 2022'!N$1912:R$4434,4,0)</f>
        <v>#N/A</v>
      </c>
      <c r="R6918" t="e">
        <f>+VLOOKUP(O6918,'Hàng trả'!#REF!,2,0)</f>
        <v>#REF!</v>
      </c>
    </row>
    <row r="6919" spans="1:18" hidden="1" x14ac:dyDescent="0.3">
      <c r="A6919" s="10">
        <v>11</v>
      </c>
      <c r="B6919" s="63" t="s">
        <v>21100</v>
      </c>
      <c r="C6919" s="6" t="s">
        <v>21101</v>
      </c>
      <c r="D6919" s="7">
        <v>44863</v>
      </c>
      <c r="E6919" s="8" t="s">
        <v>12432</v>
      </c>
      <c r="F6919" s="9">
        <v>1778091</v>
      </c>
      <c r="G6919" s="8" t="s">
        <v>17662</v>
      </c>
      <c r="H6919" s="9">
        <v>186700</v>
      </c>
      <c r="I6919" s="66">
        <v>7152642</v>
      </c>
      <c r="J6919" s="67"/>
      <c r="K6919" s="68"/>
      <c r="L6919" s="75" t="s">
        <v>10788</v>
      </c>
      <c r="M6919" s="76"/>
      <c r="N6919" t="str">
        <f t="shared" si="416"/>
        <v>49418</v>
      </c>
      <c r="O6919">
        <f t="shared" si="417"/>
        <v>49418</v>
      </c>
      <c r="P6919" s="29">
        <f t="shared" si="418"/>
        <v>1778091</v>
      </c>
      <c r="Q6919" t="e">
        <f>+VLOOKUP(O6919,'Bảng kê HĐ 2022'!N$1912:R$4434,4,0)</f>
        <v>#N/A</v>
      </c>
      <c r="R6919" t="e">
        <f>+VLOOKUP(O6919,'Hàng trả'!#REF!,2,0)</f>
        <v>#REF!</v>
      </c>
    </row>
    <row r="6920" spans="1:18" hidden="1" x14ac:dyDescent="0.3">
      <c r="A6920" s="10">
        <v>11</v>
      </c>
      <c r="B6920" s="64"/>
      <c r="C6920" s="6" t="s">
        <v>21102</v>
      </c>
      <c r="D6920" s="7">
        <v>44856</v>
      </c>
      <c r="E6920" s="8" t="s">
        <v>12432</v>
      </c>
      <c r="F6920" s="9">
        <v>1271646</v>
      </c>
      <c r="G6920" s="8" t="s">
        <v>17662</v>
      </c>
      <c r="H6920" s="9">
        <v>133523</v>
      </c>
      <c r="I6920" s="69"/>
      <c r="J6920" s="70"/>
      <c r="K6920" s="71"/>
      <c r="L6920" s="77"/>
      <c r="M6920" s="78"/>
      <c r="N6920" t="str">
        <f t="shared" si="416"/>
        <v>48721</v>
      </c>
      <c r="O6920">
        <f t="shared" si="417"/>
        <v>48721</v>
      </c>
      <c r="P6920" s="29">
        <f t="shared" si="418"/>
        <v>1271646</v>
      </c>
      <c r="Q6920" t="e">
        <f>+VLOOKUP(O6920,'Bảng kê HĐ 2022'!N$1912:R$4434,4,0)</f>
        <v>#N/A</v>
      </c>
      <c r="R6920" t="e">
        <f>+VLOOKUP(O6920,'Hàng trả'!#REF!,2,0)</f>
        <v>#REF!</v>
      </c>
    </row>
    <row r="6921" spans="1:18" hidden="1" x14ac:dyDescent="0.3">
      <c r="A6921" s="10">
        <v>11</v>
      </c>
      <c r="B6921" s="64"/>
      <c r="C6921" s="6" t="s">
        <v>21103</v>
      </c>
      <c r="D6921" s="7">
        <v>44849</v>
      </c>
      <c r="E6921" s="8" t="s">
        <v>12432</v>
      </c>
      <c r="F6921" s="9">
        <v>1141679</v>
      </c>
      <c r="G6921" s="8" t="s">
        <v>17662</v>
      </c>
      <c r="H6921" s="9">
        <v>119876</v>
      </c>
      <c r="I6921" s="69"/>
      <c r="J6921" s="70"/>
      <c r="K6921" s="71"/>
      <c r="L6921" s="77"/>
      <c r="M6921" s="78"/>
      <c r="N6921" t="str">
        <f t="shared" ref="N6921:N6984" si="419">+RIGHT(C6921,5)</f>
        <v>47769</v>
      </c>
      <c r="O6921">
        <f t="shared" ref="O6921:O6984" si="420">+N6921*1</f>
        <v>47769</v>
      </c>
      <c r="P6921" s="29">
        <f t="shared" ref="P6921:P6984" si="421">+F6921</f>
        <v>1141679</v>
      </c>
      <c r="Q6921" t="e">
        <f>+VLOOKUP(O6921,'Bảng kê HĐ 2022'!N$1912:R$4434,4,0)</f>
        <v>#N/A</v>
      </c>
      <c r="R6921" t="e">
        <f>+VLOOKUP(O6921,'Hàng trả'!#REF!,2,0)</f>
        <v>#REF!</v>
      </c>
    </row>
    <row r="6922" spans="1:18" hidden="1" x14ac:dyDescent="0.3">
      <c r="A6922" s="10">
        <v>11</v>
      </c>
      <c r="B6922" s="65"/>
      <c r="C6922" s="6" t="s">
        <v>21104</v>
      </c>
      <c r="D6922" s="7">
        <v>44835</v>
      </c>
      <c r="E6922" s="8" t="s">
        <v>12432</v>
      </c>
      <c r="F6922" s="9">
        <v>3800363</v>
      </c>
      <c r="G6922" s="8" t="s">
        <v>17662</v>
      </c>
      <c r="H6922" s="9">
        <v>399038</v>
      </c>
      <c r="I6922" s="72"/>
      <c r="J6922" s="73"/>
      <c r="K6922" s="74"/>
      <c r="L6922" s="79"/>
      <c r="M6922" s="80"/>
      <c r="N6922" t="str">
        <f t="shared" si="419"/>
        <v>45707</v>
      </c>
      <c r="O6922">
        <f t="shared" si="420"/>
        <v>45707</v>
      </c>
      <c r="P6922" s="29">
        <f t="shared" si="421"/>
        <v>3800363</v>
      </c>
      <c r="Q6922" t="e">
        <f>+VLOOKUP(O6922,'Bảng kê HĐ 2022'!N$1912:R$4434,4,0)</f>
        <v>#N/A</v>
      </c>
      <c r="R6922" t="e">
        <f>+VLOOKUP(O6922,'Hàng trả'!#REF!,2,0)</f>
        <v>#REF!</v>
      </c>
    </row>
    <row r="6923" spans="1:18" hidden="1" x14ac:dyDescent="0.3">
      <c r="A6923" s="10">
        <v>11</v>
      </c>
      <c r="B6923" s="5" t="s">
        <v>21107</v>
      </c>
      <c r="C6923" s="6" t="s">
        <v>21108</v>
      </c>
      <c r="D6923" s="7">
        <v>44849</v>
      </c>
      <c r="E6923" s="8" t="s">
        <v>12432</v>
      </c>
      <c r="F6923" s="9">
        <v>6818607</v>
      </c>
      <c r="G6923" s="8" t="s">
        <v>17662</v>
      </c>
      <c r="H6923" s="9">
        <v>715954</v>
      </c>
      <c r="I6923" s="93">
        <v>6102653</v>
      </c>
      <c r="J6923" s="94"/>
      <c r="K6923" s="95"/>
      <c r="L6923" s="96" t="s">
        <v>10797</v>
      </c>
      <c r="M6923" s="97"/>
      <c r="N6923" t="str">
        <f t="shared" si="419"/>
        <v>47763</v>
      </c>
      <c r="O6923">
        <f t="shared" si="420"/>
        <v>47763</v>
      </c>
      <c r="P6923" s="29">
        <f t="shared" si="421"/>
        <v>6818607</v>
      </c>
      <c r="Q6923" t="e">
        <f>+VLOOKUP(O6923,'Bảng kê HĐ 2022'!N$1912:R$4434,4,0)</f>
        <v>#N/A</v>
      </c>
      <c r="R6923" t="e">
        <f>+VLOOKUP(O6923,'Hàng trả'!#REF!,2,0)</f>
        <v>#REF!</v>
      </c>
    </row>
    <row r="6924" spans="1:18" hidden="1" x14ac:dyDescent="0.3">
      <c r="A6924" s="10">
        <v>11</v>
      </c>
      <c r="B6924" s="63" t="s">
        <v>21109</v>
      </c>
      <c r="C6924" s="6" t="s">
        <v>21110</v>
      </c>
      <c r="D6924" s="7">
        <v>44853</v>
      </c>
      <c r="E6924" s="8" t="s">
        <v>12432</v>
      </c>
      <c r="F6924" s="9">
        <v>5006259</v>
      </c>
      <c r="G6924" s="8" t="s">
        <v>17662</v>
      </c>
      <c r="H6924" s="9">
        <v>525657</v>
      </c>
      <c r="I6924" s="66">
        <v>23584170</v>
      </c>
      <c r="J6924" s="67"/>
      <c r="K6924" s="68"/>
      <c r="L6924" s="75" t="s">
        <v>10803</v>
      </c>
      <c r="M6924" s="76"/>
      <c r="N6924" t="str">
        <f t="shared" si="419"/>
        <v>48223</v>
      </c>
      <c r="O6924">
        <f t="shared" si="420"/>
        <v>48223</v>
      </c>
      <c r="P6924" s="29">
        <f t="shared" si="421"/>
        <v>5006259</v>
      </c>
      <c r="Q6924" t="e">
        <f>+VLOOKUP(O6924,'Bảng kê HĐ 2022'!N$1912:R$4434,4,0)</f>
        <v>#N/A</v>
      </c>
      <c r="R6924" t="e">
        <f>+VLOOKUP(O6924,'Hàng trả'!#REF!,2,0)</f>
        <v>#REF!</v>
      </c>
    </row>
    <row r="6925" spans="1:18" hidden="1" x14ac:dyDescent="0.3">
      <c r="A6925" s="10">
        <v>11</v>
      </c>
      <c r="B6925" s="64"/>
      <c r="C6925" s="6" t="s">
        <v>21111</v>
      </c>
      <c r="D6925" s="7">
        <v>44860</v>
      </c>
      <c r="E6925" s="8" t="s">
        <v>12432</v>
      </c>
      <c r="F6925" s="9">
        <v>2857448</v>
      </c>
      <c r="G6925" s="8" t="s">
        <v>17662</v>
      </c>
      <c r="H6925" s="9">
        <v>300032</v>
      </c>
      <c r="I6925" s="69"/>
      <c r="J6925" s="70"/>
      <c r="K6925" s="71"/>
      <c r="L6925" s="77"/>
      <c r="M6925" s="78"/>
      <c r="N6925" t="str">
        <f t="shared" si="419"/>
        <v>48902</v>
      </c>
      <c r="O6925">
        <f t="shared" si="420"/>
        <v>48902</v>
      </c>
      <c r="P6925" s="29">
        <f t="shared" si="421"/>
        <v>2857448</v>
      </c>
      <c r="Q6925" t="e">
        <f>+VLOOKUP(O6925,'Bảng kê HĐ 2022'!N$1912:R$4434,4,0)</f>
        <v>#N/A</v>
      </c>
      <c r="R6925" t="e">
        <f>+VLOOKUP(O6925,'Hàng trả'!#REF!,2,0)</f>
        <v>#REF!</v>
      </c>
    </row>
    <row r="6926" spans="1:18" hidden="1" x14ac:dyDescent="0.3">
      <c r="A6926" s="10">
        <v>11</v>
      </c>
      <c r="B6926" s="64"/>
      <c r="C6926" s="6" t="s">
        <v>21112</v>
      </c>
      <c r="D6926" s="7">
        <v>44839</v>
      </c>
      <c r="E6926" s="8" t="s">
        <v>12432</v>
      </c>
      <c r="F6926" s="9">
        <v>9585324</v>
      </c>
      <c r="G6926" s="8" t="s">
        <v>17662</v>
      </c>
      <c r="H6926" s="9">
        <v>1006459</v>
      </c>
      <c r="I6926" s="69"/>
      <c r="J6926" s="70"/>
      <c r="K6926" s="71"/>
      <c r="L6926" s="77"/>
      <c r="M6926" s="78"/>
      <c r="N6926" t="str">
        <f t="shared" si="419"/>
        <v>45904</v>
      </c>
      <c r="O6926">
        <f t="shared" si="420"/>
        <v>45904</v>
      </c>
      <c r="P6926" s="29">
        <f t="shared" si="421"/>
        <v>9585324</v>
      </c>
      <c r="Q6926" t="e">
        <f>+VLOOKUP(O6926,'Bảng kê HĐ 2022'!N$1912:R$4434,4,0)</f>
        <v>#N/A</v>
      </c>
      <c r="R6926" t="e">
        <f>+VLOOKUP(O6926,'Hàng trả'!#REF!,2,0)</f>
        <v>#REF!</v>
      </c>
    </row>
    <row r="6927" spans="1:18" hidden="1" x14ac:dyDescent="0.3">
      <c r="A6927" s="10">
        <v>11</v>
      </c>
      <c r="B6927" s="64"/>
      <c r="C6927" s="6" t="s">
        <v>21113</v>
      </c>
      <c r="D6927" s="7">
        <v>44838</v>
      </c>
      <c r="E6927" s="8" t="s">
        <v>12808</v>
      </c>
      <c r="F6927" s="9">
        <v>4758329</v>
      </c>
      <c r="G6927" s="8" t="s">
        <v>17662</v>
      </c>
      <c r="H6927" s="9">
        <v>499625</v>
      </c>
      <c r="I6927" s="69"/>
      <c r="J6927" s="70"/>
      <c r="K6927" s="71"/>
      <c r="L6927" s="77"/>
      <c r="M6927" s="78"/>
      <c r="N6927" t="str">
        <f t="shared" si="419"/>
        <v>45834</v>
      </c>
      <c r="O6927">
        <f t="shared" si="420"/>
        <v>45834</v>
      </c>
      <c r="P6927" s="29">
        <f t="shared" si="421"/>
        <v>4758329</v>
      </c>
      <c r="Q6927" t="e">
        <f>+VLOOKUP(O6927,'Bảng kê HĐ 2022'!N$1912:R$4434,4,0)</f>
        <v>#N/A</v>
      </c>
      <c r="R6927" t="e">
        <f>+VLOOKUP(O6927,'Hàng trả'!#REF!,2,0)</f>
        <v>#REF!</v>
      </c>
    </row>
    <row r="6928" spans="1:18" hidden="1" x14ac:dyDescent="0.3">
      <c r="A6928" s="10">
        <v>11</v>
      </c>
      <c r="B6928" s="65"/>
      <c r="C6928" s="6" t="s">
        <v>21114</v>
      </c>
      <c r="D6928" s="7">
        <v>44846</v>
      </c>
      <c r="E6928" s="8" t="s">
        <v>12432</v>
      </c>
      <c r="F6928" s="9">
        <v>4143668</v>
      </c>
      <c r="G6928" s="8" t="s">
        <v>17662</v>
      </c>
      <c r="H6928" s="9">
        <v>435085</v>
      </c>
      <c r="I6928" s="72"/>
      <c r="J6928" s="73"/>
      <c r="K6928" s="74"/>
      <c r="L6928" s="79"/>
      <c r="M6928" s="80"/>
      <c r="N6928" t="str">
        <f t="shared" si="419"/>
        <v>47097</v>
      </c>
      <c r="O6928">
        <f t="shared" si="420"/>
        <v>47097</v>
      </c>
      <c r="P6928" s="29">
        <f t="shared" si="421"/>
        <v>4143668</v>
      </c>
      <c r="Q6928" t="e">
        <f>+VLOOKUP(O6928,'Bảng kê HĐ 2022'!N$1912:R$4434,4,0)</f>
        <v>#N/A</v>
      </c>
      <c r="R6928" t="e">
        <f>+VLOOKUP(O6928,'Hàng trả'!#REF!,2,0)</f>
        <v>#REF!</v>
      </c>
    </row>
    <row r="6929" spans="1:18" hidden="1" x14ac:dyDescent="0.3">
      <c r="A6929" s="10">
        <v>11</v>
      </c>
      <c r="B6929" s="63" t="s">
        <v>21118</v>
      </c>
      <c r="C6929" s="6" t="s">
        <v>21119</v>
      </c>
      <c r="D6929" s="7">
        <v>44860</v>
      </c>
      <c r="E6929" s="8" t="s">
        <v>12432</v>
      </c>
      <c r="F6929" s="9">
        <v>597744</v>
      </c>
      <c r="G6929" s="8" t="s">
        <v>17662</v>
      </c>
      <c r="H6929" s="9">
        <v>62763</v>
      </c>
      <c r="I6929" s="66">
        <v>2165521</v>
      </c>
      <c r="J6929" s="67"/>
      <c r="K6929" s="68"/>
      <c r="L6929" s="75" t="s">
        <v>10811</v>
      </c>
      <c r="M6929" s="76"/>
      <c r="N6929" t="str">
        <f t="shared" si="419"/>
        <v>48904</v>
      </c>
      <c r="O6929">
        <f t="shared" si="420"/>
        <v>48904</v>
      </c>
      <c r="P6929" s="29">
        <f t="shared" si="421"/>
        <v>597744</v>
      </c>
      <c r="Q6929" t="e">
        <f>+VLOOKUP(O6929,'Bảng kê HĐ 2022'!N$1912:R$4434,4,0)</f>
        <v>#N/A</v>
      </c>
      <c r="R6929" t="e">
        <f>+VLOOKUP(O6929,'Hàng trả'!#REF!,2,0)</f>
        <v>#REF!</v>
      </c>
    </row>
    <row r="6930" spans="1:18" hidden="1" x14ac:dyDescent="0.3">
      <c r="A6930" s="10">
        <v>11</v>
      </c>
      <c r="B6930" s="64"/>
      <c r="C6930" s="6" t="s">
        <v>21120</v>
      </c>
      <c r="D6930" s="7">
        <v>44846</v>
      </c>
      <c r="E6930" s="8" t="s">
        <v>12432</v>
      </c>
      <c r="F6930" s="9">
        <v>983518</v>
      </c>
      <c r="G6930" s="8" t="s">
        <v>17662</v>
      </c>
      <c r="H6930" s="9">
        <v>103269</v>
      </c>
      <c r="I6930" s="69"/>
      <c r="J6930" s="70"/>
      <c r="K6930" s="71"/>
      <c r="L6930" s="77"/>
      <c r="M6930" s="78"/>
      <c r="N6930" t="str">
        <f t="shared" si="419"/>
        <v>47091</v>
      </c>
      <c r="O6930">
        <f t="shared" si="420"/>
        <v>47091</v>
      </c>
      <c r="P6930" s="29">
        <f t="shared" si="421"/>
        <v>983518</v>
      </c>
      <c r="Q6930" t="e">
        <f>+VLOOKUP(O6930,'Bảng kê HĐ 2022'!N$1912:R$4434,4,0)</f>
        <v>#N/A</v>
      </c>
      <c r="R6930" t="e">
        <f>+VLOOKUP(O6930,'Hàng trả'!#REF!,2,0)</f>
        <v>#REF!</v>
      </c>
    </row>
    <row r="6931" spans="1:18" hidden="1" x14ac:dyDescent="0.3">
      <c r="A6931" s="10">
        <v>11</v>
      </c>
      <c r="B6931" s="65"/>
      <c r="C6931" s="6" t="s">
        <v>21121</v>
      </c>
      <c r="D6931" s="7">
        <v>44853</v>
      </c>
      <c r="E6931" s="8" t="s">
        <v>12432</v>
      </c>
      <c r="F6931" s="9">
        <v>838314</v>
      </c>
      <c r="G6931" s="8" t="s">
        <v>17662</v>
      </c>
      <c r="H6931" s="9">
        <v>88023</v>
      </c>
      <c r="I6931" s="72"/>
      <c r="J6931" s="73"/>
      <c r="K6931" s="74"/>
      <c r="L6931" s="79"/>
      <c r="M6931" s="80"/>
      <c r="N6931" t="str">
        <f t="shared" si="419"/>
        <v>48187</v>
      </c>
      <c r="O6931">
        <f t="shared" si="420"/>
        <v>48187</v>
      </c>
      <c r="P6931" s="29">
        <f t="shared" si="421"/>
        <v>838314</v>
      </c>
      <c r="Q6931" t="e">
        <f>+VLOOKUP(O6931,'Bảng kê HĐ 2022'!N$1912:R$4434,4,0)</f>
        <v>#N/A</v>
      </c>
      <c r="R6931" t="e">
        <f>+VLOOKUP(O6931,'Hàng trả'!#REF!,2,0)</f>
        <v>#REF!</v>
      </c>
    </row>
    <row r="6932" spans="1:18" hidden="1" x14ac:dyDescent="0.3">
      <c r="A6932" s="10">
        <v>11</v>
      </c>
      <c r="B6932" s="63" t="s">
        <v>21128</v>
      </c>
      <c r="C6932" s="6" t="s">
        <v>21129</v>
      </c>
      <c r="D6932" s="7">
        <v>44848</v>
      </c>
      <c r="E6932" s="8" t="s">
        <v>12432</v>
      </c>
      <c r="F6932" s="9">
        <v>2534447</v>
      </c>
      <c r="G6932" s="8" t="s">
        <v>17662</v>
      </c>
      <c r="H6932" s="9">
        <v>266117</v>
      </c>
      <c r="I6932" s="66">
        <v>5475964</v>
      </c>
      <c r="J6932" s="67"/>
      <c r="K6932" s="68"/>
      <c r="L6932" s="75" t="s">
        <v>10816</v>
      </c>
      <c r="M6932" s="76"/>
      <c r="N6932" t="str">
        <f t="shared" si="419"/>
        <v>47712</v>
      </c>
      <c r="O6932">
        <f t="shared" si="420"/>
        <v>47712</v>
      </c>
      <c r="P6932" s="29">
        <f t="shared" si="421"/>
        <v>2534447</v>
      </c>
      <c r="Q6932" t="e">
        <f>+VLOOKUP(O6932,'Bảng kê HĐ 2022'!N$1912:R$4434,4,0)</f>
        <v>#N/A</v>
      </c>
      <c r="R6932" t="e">
        <f>+VLOOKUP(O6932,'Hàng trả'!#REF!,2,0)</f>
        <v>#REF!</v>
      </c>
    </row>
    <row r="6933" spans="1:18" hidden="1" x14ac:dyDescent="0.3">
      <c r="A6933" s="10">
        <v>11</v>
      </c>
      <c r="B6933" s="64"/>
      <c r="C6933" s="6" t="s">
        <v>21130</v>
      </c>
      <c r="D6933" s="7">
        <v>44863</v>
      </c>
      <c r="E6933" s="8" t="s">
        <v>12432</v>
      </c>
      <c r="F6933" s="9">
        <v>2191180</v>
      </c>
      <c r="G6933" s="8" t="s">
        <v>17662</v>
      </c>
      <c r="H6933" s="9">
        <v>230074</v>
      </c>
      <c r="I6933" s="69"/>
      <c r="J6933" s="70"/>
      <c r="K6933" s="71"/>
      <c r="L6933" s="77"/>
      <c r="M6933" s="78"/>
      <c r="N6933" t="str">
        <f t="shared" si="419"/>
        <v>49381</v>
      </c>
      <c r="O6933">
        <f t="shared" si="420"/>
        <v>49381</v>
      </c>
      <c r="P6933" s="29">
        <f t="shared" si="421"/>
        <v>2191180</v>
      </c>
      <c r="Q6933" t="e">
        <f>+VLOOKUP(O6933,'Bảng kê HĐ 2022'!N$1912:R$4434,4,0)</f>
        <v>#N/A</v>
      </c>
      <c r="R6933" t="e">
        <f>+VLOOKUP(O6933,'Hàng trả'!#REF!,2,0)</f>
        <v>#REF!</v>
      </c>
    </row>
    <row r="6934" spans="1:18" hidden="1" x14ac:dyDescent="0.3">
      <c r="A6934" s="10">
        <v>11</v>
      </c>
      <c r="B6934" s="65"/>
      <c r="C6934" s="6" t="s">
        <v>21131</v>
      </c>
      <c r="D6934" s="7">
        <v>44840</v>
      </c>
      <c r="E6934" s="8" t="s">
        <v>12432</v>
      </c>
      <c r="F6934" s="9">
        <v>1392768</v>
      </c>
      <c r="G6934" s="8" t="s">
        <v>17662</v>
      </c>
      <c r="H6934" s="9">
        <v>146241</v>
      </c>
      <c r="I6934" s="72"/>
      <c r="J6934" s="73"/>
      <c r="K6934" s="74"/>
      <c r="L6934" s="79"/>
      <c r="M6934" s="80"/>
      <c r="N6934" t="str">
        <f t="shared" si="419"/>
        <v>46205</v>
      </c>
      <c r="O6934">
        <f t="shared" si="420"/>
        <v>46205</v>
      </c>
      <c r="P6934" s="29">
        <f t="shared" si="421"/>
        <v>1392768</v>
      </c>
      <c r="Q6934" t="e">
        <f>+VLOOKUP(O6934,'Bảng kê HĐ 2022'!N$1912:R$4434,4,0)</f>
        <v>#N/A</v>
      </c>
      <c r="R6934" t="e">
        <f>+VLOOKUP(O6934,'Hàng trả'!#REF!,2,0)</f>
        <v>#REF!</v>
      </c>
    </row>
    <row r="6935" spans="1:18" hidden="1" x14ac:dyDescent="0.3">
      <c r="A6935" s="10">
        <v>11</v>
      </c>
      <c r="B6935" s="5" t="s">
        <v>21132</v>
      </c>
      <c r="C6935" s="6" t="s">
        <v>21133</v>
      </c>
      <c r="D6935" s="7">
        <v>44837</v>
      </c>
      <c r="E6935" s="8" t="s">
        <v>12432</v>
      </c>
      <c r="F6935" s="9">
        <v>870696</v>
      </c>
      <c r="G6935" s="8" t="s">
        <v>17662</v>
      </c>
      <c r="H6935" s="9">
        <v>91423</v>
      </c>
      <c r="I6935" s="93">
        <v>779273</v>
      </c>
      <c r="J6935" s="94"/>
      <c r="K6935" s="95"/>
      <c r="L6935" s="96" t="s">
        <v>10821</v>
      </c>
      <c r="M6935" s="97"/>
      <c r="N6935" t="str">
        <f t="shared" si="419"/>
        <v>45775</v>
      </c>
      <c r="O6935">
        <f t="shared" si="420"/>
        <v>45775</v>
      </c>
      <c r="P6935" s="29">
        <f t="shared" si="421"/>
        <v>870696</v>
      </c>
      <c r="Q6935" t="e">
        <f>+VLOOKUP(O6935,'Bảng kê HĐ 2022'!N$1912:R$4434,4,0)</f>
        <v>#N/A</v>
      </c>
      <c r="R6935" t="e">
        <f>+VLOOKUP(O6935,'Hàng trả'!#REF!,2,0)</f>
        <v>#REF!</v>
      </c>
    </row>
    <row r="6936" spans="1:18" hidden="1" x14ac:dyDescent="0.3">
      <c r="A6936" s="10">
        <v>11</v>
      </c>
      <c r="B6936" s="63" t="s">
        <v>21137</v>
      </c>
      <c r="C6936" s="6" t="s">
        <v>21138</v>
      </c>
      <c r="D6936" s="7">
        <v>44835</v>
      </c>
      <c r="E6936" s="8" t="s">
        <v>12432</v>
      </c>
      <c r="F6936" s="9">
        <v>4332587</v>
      </c>
      <c r="G6936" s="8" t="s">
        <v>17662</v>
      </c>
      <c r="H6936" s="9">
        <v>454922</v>
      </c>
      <c r="I6936" s="66">
        <v>7573479</v>
      </c>
      <c r="J6936" s="67"/>
      <c r="K6936" s="68"/>
      <c r="L6936" s="75" t="s">
        <v>10828</v>
      </c>
      <c r="M6936" s="76"/>
      <c r="N6936" t="str">
        <f t="shared" si="419"/>
        <v>45708</v>
      </c>
      <c r="O6936">
        <f t="shared" si="420"/>
        <v>45708</v>
      </c>
      <c r="P6936" s="29">
        <f t="shared" si="421"/>
        <v>4332587</v>
      </c>
      <c r="Q6936" t="e">
        <f>+VLOOKUP(O6936,'Bảng kê HĐ 2022'!N$1912:R$4434,4,0)</f>
        <v>#N/A</v>
      </c>
      <c r="R6936" t="e">
        <f>+VLOOKUP(O6936,'Hàng trả'!#REF!,2,0)</f>
        <v>#REF!</v>
      </c>
    </row>
    <row r="6937" spans="1:18" hidden="1" x14ac:dyDescent="0.3">
      <c r="A6937" s="10">
        <v>11</v>
      </c>
      <c r="B6937" s="64"/>
      <c r="C6937" s="6" t="s">
        <v>21139</v>
      </c>
      <c r="D6937" s="7">
        <v>44846</v>
      </c>
      <c r="E6937" s="8" t="s">
        <v>12738</v>
      </c>
      <c r="F6937" s="9">
        <v>1335020</v>
      </c>
      <c r="G6937" s="8" t="s">
        <v>17662</v>
      </c>
      <c r="H6937" s="9">
        <v>140177</v>
      </c>
      <c r="I6937" s="69"/>
      <c r="J6937" s="70"/>
      <c r="K6937" s="71"/>
      <c r="L6937" s="77"/>
      <c r="M6937" s="78"/>
      <c r="N6937" t="str">
        <f t="shared" si="419"/>
        <v>47096</v>
      </c>
      <c r="O6937">
        <f t="shared" si="420"/>
        <v>47096</v>
      </c>
      <c r="P6937" s="29">
        <f t="shared" si="421"/>
        <v>1335020</v>
      </c>
      <c r="Q6937" t="e">
        <f>+VLOOKUP(O6937,'Bảng kê HĐ 2022'!N$1912:R$4434,4,0)</f>
        <v>#N/A</v>
      </c>
      <c r="R6937" t="e">
        <f>+VLOOKUP(O6937,'Hàng trả'!#REF!,2,0)</f>
        <v>#REF!</v>
      </c>
    </row>
    <row r="6938" spans="1:18" hidden="1" x14ac:dyDescent="0.3">
      <c r="A6938" s="10">
        <v>11</v>
      </c>
      <c r="B6938" s="65"/>
      <c r="C6938" s="6" t="s">
        <v>21140</v>
      </c>
      <c r="D6938" s="7">
        <v>44859</v>
      </c>
      <c r="E6938" s="8" t="s">
        <v>12432</v>
      </c>
      <c r="F6938" s="9">
        <v>2794381</v>
      </c>
      <c r="G6938" s="8" t="s">
        <v>17662</v>
      </c>
      <c r="H6938" s="9">
        <v>293410</v>
      </c>
      <c r="I6938" s="72"/>
      <c r="J6938" s="73"/>
      <c r="K6938" s="74"/>
      <c r="L6938" s="79"/>
      <c r="M6938" s="80"/>
      <c r="N6938" t="str">
        <f t="shared" si="419"/>
        <v>48842</v>
      </c>
      <c r="O6938">
        <f t="shared" si="420"/>
        <v>48842</v>
      </c>
      <c r="P6938" s="29">
        <f t="shared" si="421"/>
        <v>2794381</v>
      </c>
      <c r="Q6938" t="e">
        <f>+VLOOKUP(O6938,'Bảng kê HĐ 2022'!N$1912:R$4434,4,0)</f>
        <v>#N/A</v>
      </c>
      <c r="R6938" t="e">
        <f>+VLOOKUP(O6938,'Hàng trả'!#REF!,2,0)</f>
        <v>#REF!</v>
      </c>
    </row>
    <row r="6939" spans="1:18" hidden="1" x14ac:dyDescent="0.3">
      <c r="A6939" s="10">
        <v>11</v>
      </c>
      <c r="B6939" s="63" t="s">
        <v>21141</v>
      </c>
      <c r="C6939" s="6" t="s">
        <v>21142</v>
      </c>
      <c r="D6939" s="7">
        <v>44852</v>
      </c>
      <c r="E6939" s="8" t="s">
        <v>18624</v>
      </c>
      <c r="F6939" s="9">
        <v>1335020</v>
      </c>
      <c r="G6939" s="8" t="s">
        <v>17662</v>
      </c>
      <c r="H6939" s="9">
        <v>140177</v>
      </c>
      <c r="I6939" s="66">
        <v>2632216</v>
      </c>
      <c r="J6939" s="67"/>
      <c r="K6939" s="68"/>
      <c r="L6939" s="75" t="s">
        <v>10837</v>
      </c>
      <c r="M6939" s="76"/>
      <c r="N6939" t="str">
        <f t="shared" si="419"/>
        <v>47958</v>
      </c>
      <c r="O6939">
        <f t="shared" si="420"/>
        <v>47958</v>
      </c>
      <c r="P6939" s="29">
        <f t="shared" si="421"/>
        <v>1335020</v>
      </c>
      <c r="Q6939" t="e">
        <f>+VLOOKUP(O6939,'Bảng kê HĐ 2022'!N$1912:R$4434,4,0)</f>
        <v>#N/A</v>
      </c>
      <c r="R6939" t="e">
        <f>+VLOOKUP(O6939,'Hàng trả'!#REF!,2,0)</f>
        <v>#REF!</v>
      </c>
    </row>
    <row r="6940" spans="1:18" hidden="1" x14ac:dyDescent="0.3">
      <c r="A6940" s="10">
        <v>11</v>
      </c>
      <c r="B6940" s="65"/>
      <c r="C6940" s="6" t="s">
        <v>21143</v>
      </c>
      <c r="D6940" s="7">
        <v>44838</v>
      </c>
      <c r="E6940" s="8" t="s">
        <v>18624</v>
      </c>
      <c r="F6940" s="9">
        <v>1606003</v>
      </c>
      <c r="G6940" s="8" t="s">
        <v>17662</v>
      </c>
      <c r="H6940" s="9">
        <v>168630</v>
      </c>
      <c r="I6940" s="72"/>
      <c r="J6940" s="73"/>
      <c r="K6940" s="74"/>
      <c r="L6940" s="79"/>
      <c r="M6940" s="80"/>
      <c r="N6940" t="str">
        <f t="shared" si="419"/>
        <v>45837</v>
      </c>
      <c r="O6940">
        <f t="shared" si="420"/>
        <v>45837</v>
      </c>
      <c r="P6940" s="29">
        <f t="shared" si="421"/>
        <v>1606003</v>
      </c>
      <c r="Q6940" t="e">
        <f>+VLOOKUP(O6940,'Bảng kê HĐ 2022'!N$1912:R$4434,4,0)</f>
        <v>#N/A</v>
      </c>
      <c r="R6940" t="e">
        <f>+VLOOKUP(O6940,'Hàng trả'!#REF!,2,0)</f>
        <v>#REF!</v>
      </c>
    </row>
    <row r="6941" spans="1:18" hidden="1" x14ac:dyDescent="0.3">
      <c r="A6941" s="10">
        <v>11</v>
      </c>
      <c r="B6941" s="5" t="s">
        <v>21146</v>
      </c>
      <c r="C6941" s="6" t="s">
        <v>21147</v>
      </c>
      <c r="D6941" s="7">
        <v>44847</v>
      </c>
      <c r="E6941" s="8" t="s">
        <v>12432</v>
      </c>
      <c r="F6941" s="9">
        <v>1595954</v>
      </c>
      <c r="G6941" s="8" t="s">
        <v>17662</v>
      </c>
      <c r="H6941" s="9">
        <v>167575</v>
      </c>
      <c r="I6941" s="93">
        <v>1428379</v>
      </c>
      <c r="J6941" s="94"/>
      <c r="K6941" s="95"/>
      <c r="L6941" s="96" t="s">
        <v>10844</v>
      </c>
      <c r="M6941" s="97"/>
      <c r="N6941" t="str">
        <f t="shared" si="419"/>
        <v>47517</v>
      </c>
      <c r="O6941">
        <f t="shared" si="420"/>
        <v>47517</v>
      </c>
      <c r="P6941" s="29">
        <f t="shared" si="421"/>
        <v>1595954</v>
      </c>
      <c r="Q6941" t="e">
        <f>+VLOOKUP(O6941,'Bảng kê HĐ 2022'!N$1912:R$4434,4,0)</f>
        <v>#N/A</v>
      </c>
      <c r="R6941" t="e">
        <f>+VLOOKUP(O6941,'Hàng trả'!#REF!,2,0)</f>
        <v>#REF!</v>
      </c>
    </row>
    <row r="6942" spans="1:18" hidden="1" x14ac:dyDescent="0.3">
      <c r="A6942" s="10">
        <v>11</v>
      </c>
      <c r="B6942" s="5" t="s">
        <v>21151</v>
      </c>
      <c r="C6942" s="6" t="s">
        <v>21152</v>
      </c>
      <c r="D6942" s="7">
        <v>44838</v>
      </c>
      <c r="E6942" s="8" t="s">
        <v>11920</v>
      </c>
      <c r="F6942" s="9">
        <v>599713</v>
      </c>
      <c r="G6942" s="8" t="s">
        <v>17662</v>
      </c>
      <c r="H6942" s="9">
        <v>62970</v>
      </c>
      <c r="I6942" s="93">
        <v>536743</v>
      </c>
      <c r="J6942" s="94"/>
      <c r="K6942" s="95"/>
      <c r="L6942" s="96" t="s">
        <v>14396</v>
      </c>
      <c r="M6942" s="97"/>
      <c r="N6942" t="str">
        <f t="shared" si="419"/>
        <v>45841</v>
      </c>
      <c r="O6942">
        <f t="shared" si="420"/>
        <v>45841</v>
      </c>
      <c r="P6942" s="29">
        <f t="shared" si="421"/>
        <v>599713</v>
      </c>
      <c r="Q6942" t="e">
        <f>+VLOOKUP(O6942,'Bảng kê HĐ 2022'!N$1912:R$4434,4,0)</f>
        <v>#N/A</v>
      </c>
      <c r="R6942" t="e">
        <f>+VLOOKUP(O6942,'Hàng trả'!#REF!,2,0)</f>
        <v>#REF!</v>
      </c>
    </row>
    <row r="6943" spans="1:18" hidden="1" x14ac:dyDescent="0.3">
      <c r="A6943" s="10">
        <v>11</v>
      </c>
      <c r="B6943" s="63" t="s">
        <v>21153</v>
      </c>
      <c r="C6943" s="6" t="s">
        <v>21154</v>
      </c>
      <c r="D6943" s="7">
        <v>44837</v>
      </c>
      <c r="E6943" s="8" t="s">
        <v>12432</v>
      </c>
      <c r="F6943" s="9">
        <v>2534447</v>
      </c>
      <c r="G6943" s="8" t="s">
        <v>17662</v>
      </c>
      <c r="H6943" s="9">
        <v>266117</v>
      </c>
      <c r="I6943" s="66">
        <v>6025717</v>
      </c>
      <c r="J6943" s="67"/>
      <c r="K6943" s="68"/>
      <c r="L6943" s="75" t="s">
        <v>10848</v>
      </c>
      <c r="M6943" s="76"/>
      <c r="N6943" t="str">
        <f t="shared" si="419"/>
        <v>45753</v>
      </c>
      <c r="O6943">
        <f t="shared" si="420"/>
        <v>45753</v>
      </c>
      <c r="P6943" s="29">
        <f t="shared" si="421"/>
        <v>2534447</v>
      </c>
      <c r="Q6943" t="e">
        <f>+VLOOKUP(O6943,'Bảng kê HĐ 2022'!N$1912:R$4434,4,0)</f>
        <v>#N/A</v>
      </c>
      <c r="R6943" t="e">
        <f>+VLOOKUP(O6943,'Hàng trả'!#REF!,2,0)</f>
        <v>#REF!</v>
      </c>
    </row>
    <row r="6944" spans="1:18" hidden="1" x14ac:dyDescent="0.3">
      <c r="A6944" s="10">
        <v>11</v>
      </c>
      <c r="B6944" s="64"/>
      <c r="C6944" s="6" t="s">
        <v>21155</v>
      </c>
      <c r="D6944" s="7">
        <v>44851</v>
      </c>
      <c r="E6944" s="8" t="s">
        <v>12432</v>
      </c>
      <c r="F6944" s="9">
        <v>1141679</v>
      </c>
      <c r="G6944" s="8" t="s">
        <v>17662</v>
      </c>
      <c r="H6944" s="9">
        <v>119876</v>
      </c>
      <c r="I6944" s="69"/>
      <c r="J6944" s="70"/>
      <c r="K6944" s="71"/>
      <c r="L6944" s="77"/>
      <c r="M6944" s="78"/>
      <c r="N6944" t="str">
        <f t="shared" si="419"/>
        <v>47845</v>
      </c>
      <c r="O6944">
        <f t="shared" si="420"/>
        <v>47845</v>
      </c>
      <c r="P6944" s="29">
        <f t="shared" si="421"/>
        <v>1141679</v>
      </c>
      <c r="Q6944" t="e">
        <f>+VLOOKUP(O6944,'Bảng kê HĐ 2022'!N$1912:R$4434,4,0)</f>
        <v>#N/A</v>
      </c>
      <c r="R6944" t="e">
        <f>+VLOOKUP(O6944,'Hàng trả'!#REF!,2,0)</f>
        <v>#REF!</v>
      </c>
    </row>
    <row r="6945" spans="1:18" hidden="1" x14ac:dyDescent="0.3">
      <c r="A6945" s="10">
        <v>11</v>
      </c>
      <c r="B6945" s="65"/>
      <c r="C6945" s="6" t="s">
        <v>21156</v>
      </c>
      <c r="D6945" s="7">
        <v>44862</v>
      </c>
      <c r="E6945" s="8" t="s">
        <v>12432</v>
      </c>
      <c r="F6945" s="9">
        <v>3056519</v>
      </c>
      <c r="G6945" s="8" t="s">
        <v>17662</v>
      </c>
      <c r="H6945" s="9">
        <v>320935</v>
      </c>
      <c r="I6945" s="72"/>
      <c r="J6945" s="73"/>
      <c r="K6945" s="74"/>
      <c r="L6945" s="79"/>
      <c r="M6945" s="80"/>
      <c r="N6945" t="str">
        <f t="shared" si="419"/>
        <v>49349</v>
      </c>
      <c r="O6945">
        <f t="shared" si="420"/>
        <v>49349</v>
      </c>
      <c r="P6945" s="29">
        <f t="shared" si="421"/>
        <v>3056519</v>
      </c>
      <c r="Q6945" t="e">
        <f>+VLOOKUP(O6945,'Bảng kê HĐ 2022'!N$1912:R$4434,4,0)</f>
        <v>#N/A</v>
      </c>
      <c r="R6945" t="e">
        <f>+VLOOKUP(O6945,'Hàng trả'!#REF!,2,0)</f>
        <v>#REF!</v>
      </c>
    </row>
    <row r="6946" spans="1:18" hidden="1" x14ac:dyDescent="0.3">
      <c r="A6946" s="10">
        <v>11</v>
      </c>
      <c r="B6946" s="63" t="s">
        <v>21157</v>
      </c>
      <c r="C6946" s="6" t="s">
        <v>21158</v>
      </c>
      <c r="D6946" s="7">
        <v>44852</v>
      </c>
      <c r="E6946" s="8" t="s">
        <v>21159</v>
      </c>
      <c r="F6946" s="9">
        <v>2078968</v>
      </c>
      <c r="G6946" s="8" t="s">
        <v>17662</v>
      </c>
      <c r="H6946" s="9">
        <v>218292</v>
      </c>
      <c r="I6946" s="66">
        <v>6157475</v>
      </c>
      <c r="J6946" s="67"/>
      <c r="K6946" s="68"/>
      <c r="L6946" s="75" t="s">
        <v>10855</v>
      </c>
      <c r="M6946" s="76"/>
      <c r="N6946" t="str">
        <f t="shared" si="419"/>
        <v>47960</v>
      </c>
      <c r="O6946">
        <f t="shared" si="420"/>
        <v>47960</v>
      </c>
      <c r="P6946" s="29">
        <f t="shared" si="421"/>
        <v>2078968</v>
      </c>
      <c r="Q6946" t="e">
        <f>+VLOOKUP(O6946,'Bảng kê HĐ 2022'!N$1912:R$4434,4,0)</f>
        <v>#N/A</v>
      </c>
      <c r="R6946" t="e">
        <f>+VLOOKUP(O6946,'Hàng trả'!#REF!,2,0)</f>
        <v>#REF!</v>
      </c>
    </row>
    <row r="6947" spans="1:18" hidden="1" x14ac:dyDescent="0.3">
      <c r="A6947" s="10">
        <v>11</v>
      </c>
      <c r="B6947" s="64"/>
      <c r="C6947" s="6" t="s">
        <v>21160</v>
      </c>
      <c r="D6947" s="7">
        <v>44862</v>
      </c>
      <c r="E6947" s="8" t="s">
        <v>21161</v>
      </c>
      <c r="F6947" s="9">
        <v>2078968</v>
      </c>
      <c r="G6947" s="8" t="s">
        <v>17662</v>
      </c>
      <c r="H6947" s="9">
        <v>218292</v>
      </c>
      <c r="I6947" s="69"/>
      <c r="J6947" s="70"/>
      <c r="K6947" s="71"/>
      <c r="L6947" s="77"/>
      <c r="M6947" s="78"/>
      <c r="N6947" t="str">
        <f t="shared" si="419"/>
        <v>49350</v>
      </c>
      <c r="O6947">
        <f t="shared" si="420"/>
        <v>49350</v>
      </c>
      <c r="P6947" s="29">
        <f t="shared" si="421"/>
        <v>2078968</v>
      </c>
      <c r="Q6947" t="e">
        <f>+VLOOKUP(O6947,'Bảng kê HĐ 2022'!N$1912:R$4434,4,0)</f>
        <v>#N/A</v>
      </c>
      <c r="R6947" t="e">
        <f>+VLOOKUP(O6947,'Hàng trả'!#REF!,2,0)</f>
        <v>#REF!</v>
      </c>
    </row>
    <row r="6948" spans="1:18" hidden="1" x14ac:dyDescent="0.3">
      <c r="A6948" s="10">
        <v>11</v>
      </c>
      <c r="B6948" s="65"/>
      <c r="C6948" s="6" t="s">
        <v>21162</v>
      </c>
      <c r="D6948" s="7">
        <v>44841</v>
      </c>
      <c r="E6948" s="8" t="s">
        <v>21163</v>
      </c>
      <c r="F6948" s="9">
        <v>2721924</v>
      </c>
      <c r="G6948" s="8" t="s">
        <v>17662</v>
      </c>
      <c r="H6948" s="9">
        <v>285802</v>
      </c>
      <c r="I6948" s="72"/>
      <c r="J6948" s="73"/>
      <c r="K6948" s="74"/>
      <c r="L6948" s="79"/>
      <c r="M6948" s="80"/>
      <c r="N6948" t="str">
        <f t="shared" si="419"/>
        <v>46614</v>
      </c>
      <c r="O6948">
        <f t="shared" si="420"/>
        <v>46614</v>
      </c>
      <c r="P6948" s="29">
        <f t="shared" si="421"/>
        <v>2721924</v>
      </c>
      <c r="Q6948" t="e">
        <f>+VLOOKUP(O6948,'Bảng kê HĐ 2022'!N$1912:R$4434,4,0)</f>
        <v>#N/A</v>
      </c>
      <c r="R6948" t="e">
        <f>+VLOOKUP(O6948,'Hàng trả'!#REF!,2,0)</f>
        <v>#REF!</v>
      </c>
    </row>
    <row r="6949" spans="1:18" hidden="1" x14ac:dyDescent="0.3">
      <c r="A6949" s="10">
        <v>11</v>
      </c>
      <c r="B6949" s="5" t="s">
        <v>21164</v>
      </c>
      <c r="C6949" s="6" t="s">
        <v>21165</v>
      </c>
      <c r="D6949" s="7">
        <v>44834</v>
      </c>
      <c r="E6949" s="8" t="s">
        <v>21166</v>
      </c>
      <c r="F6949" s="9">
        <v>1876986</v>
      </c>
      <c r="G6949" s="8" t="s">
        <v>17662</v>
      </c>
      <c r="H6949" s="9">
        <v>197084</v>
      </c>
      <c r="I6949" s="93">
        <v>1679902</v>
      </c>
      <c r="J6949" s="94"/>
      <c r="K6949" s="95"/>
      <c r="L6949" s="96" t="s">
        <v>10862</v>
      </c>
      <c r="M6949" s="97"/>
      <c r="N6949" t="str">
        <f t="shared" si="419"/>
        <v>45529</v>
      </c>
      <c r="O6949">
        <f t="shared" si="420"/>
        <v>45529</v>
      </c>
      <c r="P6949" s="29">
        <f t="shared" si="421"/>
        <v>1876986</v>
      </c>
      <c r="Q6949" t="e">
        <f>+VLOOKUP(O6949,'Bảng kê HĐ 2022'!N$1912:R$4434,4,0)</f>
        <v>#N/A</v>
      </c>
      <c r="R6949" t="e">
        <f>+VLOOKUP(O6949,'Hàng trả'!#REF!,2,0)</f>
        <v>#REF!</v>
      </c>
    </row>
    <row r="6950" spans="1:18" hidden="1" x14ac:dyDescent="0.3">
      <c r="A6950" s="10">
        <v>11</v>
      </c>
      <c r="B6950" s="63" t="s">
        <v>21167</v>
      </c>
      <c r="C6950" s="6" t="s">
        <v>21168</v>
      </c>
      <c r="D6950" s="7">
        <v>44838</v>
      </c>
      <c r="E6950" s="8" t="s">
        <v>19778</v>
      </c>
      <c r="F6950" s="9">
        <v>2485339</v>
      </c>
      <c r="G6950" s="8" t="s">
        <v>17662</v>
      </c>
      <c r="H6950" s="9">
        <v>260961</v>
      </c>
      <c r="I6950" s="66">
        <v>16834696</v>
      </c>
      <c r="J6950" s="67"/>
      <c r="K6950" s="68"/>
      <c r="L6950" s="75" t="s">
        <v>10862</v>
      </c>
      <c r="M6950" s="76"/>
      <c r="N6950" t="str">
        <f t="shared" si="419"/>
        <v>45843</v>
      </c>
      <c r="O6950">
        <f t="shared" si="420"/>
        <v>45843</v>
      </c>
      <c r="P6950" s="29">
        <f t="shared" si="421"/>
        <v>2485339</v>
      </c>
      <c r="Q6950" t="e">
        <f>+VLOOKUP(O6950,'Bảng kê HĐ 2022'!N$1912:R$4434,4,0)</f>
        <v>#N/A</v>
      </c>
      <c r="R6950" t="e">
        <f>+VLOOKUP(O6950,'Hàng trả'!#REF!,2,0)</f>
        <v>#REF!</v>
      </c>
    </row>
    <row r="6951" spans="1:18" hidden="1" x14ac:dyDescent="0.3">
      <c r="A6951" s="10">
        <v>11</v>
      </c>
      <c r="B6951" s="64"/>
      <c r="C6951" s="6" t="s">
        <v>21169</v>
      </c>
      <c r="D6951" s="7">
        <v>44852</v>
      </c>
      <c r="E6951" s="8" t="s">
        <v>14016</v>
      </c>
      <c r="F6951" s="9">
        <v>3627018</v>
      </c>
      <c r="G6951" s="8" t="s">
        <v>17662</v>
      </c>
      <c r="H6951" s="9">
        <v>380837</v>
      </c>
      <c r="I6951" s="69"/>
      <c r="J6951" s="70"/>
      <c r="K6951" s="71"/>
      <c r="L6951" s="77"/>
      <c r="M6951" s="78"/>
      <c r="N6951" t="str">
        <f t="shared" si="419"/>
        <v>47961</v>
      </c>
      <c r="O6951">
        <f t="shared" si="420"/>
        <v>47961</v>
      </c>
      <c r="P6951" s="29">
        <f t="shared" si="421"/>
        <v>3627018</v>
      </c>
      <c r="Q6951" t="e">
        <f>+VLOOKUP(O6951,'Bảng kê HĐ 2022'!N$1912:R$4434,4,0)</f>
        <v>#N/A</v>
      </c>
      <c r="R6951" t="e">
        <f>+VLOOKUP(O6951,'Hàng trả'!#REF!,2,0)</f>
        <v>#REF!</v>
      </c>
    </row>
    <row r="6952" spans="1:18" hidden="1" x14ac:dyDescent="0.3">
      <c r="A6952" s="10">
        <v>11</v>
      </c>
      <c r="B6952" s="64"/>
      <c r="C6952" s="6" t="s">
        <v>21170</v>
      </c>
      <c r="D6952" s="7">
        <v>44859</v>
      </c>
      <c r="E6952" s="8" t="s">
        <v>19778</v>
      </c>
      <c r="F6952" s="9">
        <v>3674921</v>
      </c>
      <c r="G6952" s="8" t="s">
        <v>17662</v>
      </c>
      <c r="H6952" s="9">
        <v>385867</v>
      </c>
      <c r="I6952" s="69"/>
      <c r="J6952" s="70"/>
      <c r="K6952" s="71"/>
      <c r="L6952" s="77"/>
      <c r="M6952" s="78"/>
      <c r="N6952" t="str">
        <f t="shared" si="419"/>
        <v>48823</v>
      </c>
      <c r="O6952">
        <f t="shared" si="420"/>
        <v>48823</v>
      </c>
      <c r="P6952" s="29">
        <f t="shared" si="421"/>
        <v>3674921</v>
      </c>
      <c r="Q6952" t="e">
        <f>+VLOOKUP(O6952,'Bảng kê HĐ 2022'!N$1912:R$4434,4,0)</f>
        <v>#N/A</v>
      </c>
      <c r="R6952" t="e">
        <f>+VLOOKUP(O6952,'Hàng trả'!#REF!,2,0)</f>
        <v>#REF!</v>
      </c>
    </row>
    <row r="6953" spans="1:18" hidden="1" x14ac:dyDescent="0.3">
      <c r="A6953" s="10">
        <v>11</v>
      </c>
      <c r="B6953" s="64"/>
      <c r="C6953" s="6" t="s">
        <v>21171</v>
      </c>
      <c r="D6953" s="7">
        <v>44841</v>
      </c>
      <c r="E6953" s="8" t="s">
        <v>19778</v>
      </c>
      <c r="F6953" s="9">
        <v>3278394</v>
      </c>
      <c r="G6953" s="8" t="s">
        <v>17662</v>
      </c>
      <c r="H6953" s="9">
        <v>344231</v>
      </c>
      <c r="I6953" s="69"/>
      <c r="J6953" s="70"/>
      <c r="K6953" s="71"/>
      <c r="L6953" s="77"/>
      <c r="M6953" s="78"/>
      <c r="N6953" t="str">
        <f t="shared" si="419"/>
        <v>46702</v>
      </c>
      <c r="O6953">
        <f t="shared" si="420"/>
        <v>46702</v>
      </c>
      <c r="P6953" s="29">
        <f t="shared" si="421"/>
        <v>3278394</v>
      </c>
      <c r="Q6953" t="e">
        <f>+VLOOKUP(O6953,'Bảng kê HĐ 2022'!N$1912:R$4434,4,0)</f>
        <v>#N/A</v>
      </c>
      <c r="R6953" t="e">
        <f>+VLOOKUP(O6953,'Hàng trả'!#REF!,2,0)</f>
        <v>#REF!</v>
      </c>
    </row>
    <row r="6954" spans="1:18" hidden="1" x14ac:dyDescent="0.3">
      <c r="A6954" s="10">
        <v>11</v>
      </c>
      <c r="B6954" s="64"/>
      <c r="C6954" s="6" t="s">
        <v>21172</v>
      </c>
      <c r="D6954" s="7">
        <v>44845</v>
      </c>
      <c r="E6954" s="8" t="s">
        <v>14016</v>
      </c>
      <c r="F6954" s="9">
        <v>2872022</v>
      </c>
      <c r="G6954" s="8" t="s">
        <v>17662</v>
      </c>
      <c r="H6954" s="9">
        <v>301562</v>
      </c>
      <c r="I6954" s="69"/>
      <c r="J6954" s="70"/>
      <c r="K6954" s="71"/>
      <c r="L6954" s="77"/>
      <c r="M6954" s="78"/>
      <c r="N6954" t="str">
        <f t="shared" si="419"/>
        <v>47024</v>
      </c>
      <c r="O6954">
        <f t="shared" si="420"/>
        <v>47024</v>
      </c>
      <c r="P6954" s="29">
        <f t="shared" si="421"/>
        <v>2872022</v>
      </c>
      <c r="Q6954" t="e">
        <f>+VLOOKUP(O6954,'Bảng kê HĐ 2022'!N$1912:R$4434,4,0)</f>
        <v>#N/A</v>
      </c>
      <c r="R6954" t="e">
        <f>+VLOOKUP(O6954,'Hàng trả'!#REF!,2,0)</f>
        <v>#REF!</v>
      </c>
    </row>
    <row r="6955" spans="1:18" hidden="1" x14ac:dyDescent="0.3">
      <c r="A6955" s="10">
        <v>11</v>
      </c>
      <c r="B6955" s="65"/>
      <c r="C6955" s="6" t="s">
        <v>21173</v>
      </c>
      <c r="D6955" s="7">
        <v>44848</v>
      </c>
      <c r="E6955" s="8" t="s">
        <v>17411</v>
      </c>
      <c r="F6955" s="9">
        <v>2872022</v>
      </c>
      <c r="G6955" s="8" t="s">
        <v>17662</v>
      </c>
      <c r="H6955" s="9">
        <v>301562</v>
      </c>
      <c r="I6955" s="72"/>
      <c r="J6955" s="73"/>
      <c r="K6955" s="74"/>
      <c r="L6955" s="79"/>
      <c r="M6955" s="80"/>
      <c r="N6955" t="str">
        <f t="shared" si="419"/>
        <v>47702</v>
      </c>
      <c r="O6955">
        <f t="shared" si="420"/>
        <v>47702</v>
      </c>
      <c r="P6955" s="29">
        <f t="shared" si="421"/>
        <v>2872022</v>
      </c>
      <c r="Q6955" t="e">
        <f>+VLOOKUP(O6955,'Bảng kê HĐ 2022'!N$1912:R$4434,4,0)</f>
        <v>#N/A</v>
      </c>
      <c r="R6955" t="e">
        <f>+VLOOKUP(O6955,'Hàng trả'!#REF!,2,0)</f>
        <v>#REF!</v>
      </c>
    </row>
    <row r="6956" spans="1:18" hidden="1" x14ac:dyDescent="0.3">
      <c r="A6956" s="10">
        <v>11</v>
      </c>
      <c r="B6956" s="63" t="s">
        <v>21174</v>
      </c>
      <c r="C6956" s="6" t="s">
        <v>21175</v>
      </c>
      <c r="D6956" s="7">
        <v>44846</v>
      </c>
      <c r="E6956" s="8" t="s">
        <v>21176</v>
      </c>
      <c r="F6956" s="9">
        <v>2078968</v>
      </c>
      <c r="G6956" s="8" t="s">
        <v>17662</v>
      </c>
      <c r="H6956" s="9">
        <v>218292</v>
      </c>
      <c r="I6956" s="66">
        <v>9589678</v>
      </c>
      <c r="J6956" s="67"/>
      <c r="K6956" s="68"/>
      <c r="L6956" s="75" t="s">
        <v>10867</v>
      </c>
      <c r="M6956" s="76"/>
      <c r="N6956" t="str">
        <f t="shared" si="419"/>
        <v>47100</v>
      </c>
      <c r="O6956">
        <f t="shared" si="420"/>
        <v>47100</v>
      </c>
      <c r="P6956" s="29">
        <f t="shared" si="421"/>
        <v>2078968</v>
      </c>
      <c r="Q6956" t="e">
        <f>+VLOOKUP(O6956,'Bảng kê HĐ 2022'!N$1912:R$4434,4,0)</f>
        <v>#N/A</v>
      </c>
      <c r="R6956" t="e">
        <f>+VLOOKUP(O6956,'Hàng trả'!#REF!,2,0)</f>
        <v>#REF!</v>
      </c>
    </row>
    <row r="6957" spans="1:18" hidden="1" x14ac:dyDescent="0.3">
      <c r="A6957" s="10">
        <v>11</v>
      </c>
      <c r="B6957" s="64"/>
      <c r="C6957" s="6" t="s">
        <v>21177</v>
      </c>
      <c r="D6957" s="7">
        <v>44839</v>
      </c>
      <c r="E6957" s="8" t="s">
        <v>21178</v>
      </c>
      <c r="F6957" s="9">
        <v>2078968</v>
      </c>
      <c r="G6957" s="8" t="s">
        <v>17662</v>
      </c>
      <c r="H6957" s="9">
        <v>218292</v>
      </c>
      <c r="I6957" s="69"/>
      <c r="J6957" s="70"/>
      <c r="K6957" s="71"/>
      <c r="L6957" s="77"/>
      <c r="M6957" s="78"/>
      <c r="N6957" t="str">
        <f t="shared" si="419"/>
        <v>45909</v>
      </c>
      <c r="O6957">
        <f t="shared" si="420"/>
        <v>45909</v>
      </c>
      <c r="P6957" s="29">
        <f t="shared" si="421"/>
        <v>2078968</v>
      </c>
      <c r="Q6957" t="e">
        <f>+VLOOKUP(O6957,'Bảng kê HĐ 2022'!N$1912:R$4434,4,0)</f>
        <v>#N/A</v>
      </c>
      <c r="R6957" t="e">
        <f>+VLOOKUP(O6957,'Hàng trả'!#REF!,2,0)</f>
        <v>#REF!</v>
      </c>
    </row>
    <row r="6958" spans="1:18" hidden="1" x14ac:dyDescent="0.3">
      <c r="A6958" s="10">
        <v>11</v>
      </c>
      <c r="B6958" s="64"/>
      <c r="C6958" s="6" t="s">
        <v>21179</v>
      </c>
      <c r="D6958" s="7">
        <v>44842</v>
      </c>
      <c r="E6958" s="8" t="s">
        <v>21180</v>
      </c>
      <c r="F6958" s="9">
        <v>1199426</v>
      </c>
      <c r="G6958" s="8" t="s">
        <v>17662</v>
      </c>
      <c r="H6958" s="9">
        <v>125940</v>
      </c>
      <c r="I6958" s="69"/>
      <c r="J6958" s="70"/>
      <c r="K6958" s="71"/>
      <c r="L6958" s="77"/>
      <c r="M6958" s="78"/>
      <c r="N6958" t="str">
        <f t="shared" si="419"/>
        <v>46894</v>
      </c>
      <c r="O6958">
        <f t="shared" si="420"/>
        <v>46894</v>
      </c>
      <c r="P6958" s="29">
        <f t="shared" si="421"/>
        <v>1199426</v>
      </c>
      <c r="Q6958" t="e">
        <f>+VLOOKUP(O6958,'Bảng kê HĐ 2022'!N$1912:R$4434,4,0)</f>
        <v>#N/A</v>
      </c>
      <c r="R6958" t="e">
        <f>+VLOOKUP(O6958,'Hàng trả'!#REF!,2,0)</f>
        <v>#REF!</v>
      </c>
    </row>
    <row r="6959" spans="1:18" hidden="1" x14ac:dyDescent="0.3">
      <c r="A6959" s="10">
        <v>11</v>
      </c>
      <c r="B6959" s="64"/>
      <c r="C6959" s="6" t="s">
        <v>21181</v>
      </c>
      <c r="D6959" s="7">
        <v>44849</v>
      </c>
      <c r="E6959" s="8" t="s">
        <v>21182</v>
      </c>
      <c r="F6959" s="9">
        <v>1199426</v>
      </c>
      <c r="G6959" s="8" t="s">
        <v>17662</v>
      </c>
      <c r="H6959" s="9">
        <v>125940</v>
      </c>
      <c r="I6959" s="69"/>
      <c r="J6959" s="70"/>
      <c r="K6959" s="71"/>
      <c r="L6959" s="77"/>
      <c r="M6959" s="78"/>
      <c r="N6959" t="str">
        <f t="shared" si="419"/>
        <v>47768</v>
      </c>
      <c r="O6959">
        <f t="shared" si="420"/>
        <v>47768</v>
      </c>
      <c r="P6959" s="29">
        <f t="shared" si="421"/>
        <v>1199426</v>
      </c>
      <c r="Q6959" t="e">
        <f>+VLOOKUP(O6959,'Bảng kê HĐ 2022'!N$1912:R$4434,4,0)</f>
        <v>#N/A</v>
      </c>
      <c r="R6959" t="e">
        <f>+VLOOKUP(O6959,'Hàng trả'!#REF!,2,0)</f>
        <v>#REF!</v>
      </c>
    </row>
    <row r="6960" spans="1:18" hidden="1" x14ac:dyDescent="0.3">
      <c r="A6960" s="10">
        <v>11</v>
      </c>
      <c r="B6960" s="64"/>
      <c r="C6960" s="6" t="s">
        <v>21183</v>
      </c>
      <c r="D6960" s="7">
        <v>44853</v>
      </c>
      <c r="E6960" s="8" t="s">
        <v>21184</v>
      </c>
      <c r="F6960" s="9">
        <v>2078968</v>
      </c>
      <c r="G6960" s="8" t="s">
        <v>17662</v>
      </c>
      <c r="H6960" s="9">
        <v>218292</v>
      </c>
      <c r="I6960" s="69"/>
      <c r="J6960" s="70"/>
      <c r="K6960" s="71"/>
      <c r="L6960" s="77"/>
      <c r="M6960" s="78"/>
      <c r="N6960" t="str">
        <f t="shared" si="419"/>
        <v>48217</v>
      </c>
      <c r="O6960">
        <f t="shared" si="420"/>
        <v>48217</v>
      </c>
      <c r="P6960" s="29">
        <f t="shared" si="421"/>
        <v>2078968</v>
      </c>
      <c r="Q6960" t="e">
        <f>+VLOOKUP(O6960,'Bảng kê HĐ 2022'!N$1912:R$4434,4,0)</f>
        <v>#N/A</v>
      </c>
      <c r="R6960" t="e">
        <f>+VLOOKUP(O6960,'Hàng trả'!#REF!,2,0)</f>
        <v>#REF!</v>
      </c>
    </row>
    <row r="6961" spans="1:18" hidden="1" x14ac:dyDescent="0.3">
      <c r="A6961" s="10">
        <v>11</v>
      </c>
      <c r="B6961" s="65"/>
      <c r="C6961" s="6" t="s">
        <v>21185</v>
      </c>
      <c r="D6961" s="7">
        <v>44860</v>
      </c>
      <c r="E6961" s="8" t="s">
        <v>21186</v>
      </c>
      <c r="F6961" s="9">
        <v>2078968</v>
      </c>
      <c r="G6961" s="8" t="s">
        <v>17662</v>
      </c>
      <c r="H6961" s="9">
        <v>218292</v>
      </c>
      <c r="I6961" s="72"/>
      <c r="J6961" s="73"/>
      <c r="K6961" s="74"/>
      <c r="L6961" s="79"/>
      <c r="M6961" s="80"/>
      <c r="N6961" t="str">
        <f t="shared" si="419"/>
        <v>48903</v>
      </c>
      <c r="O6961">
        <f t="shared" si="420"/>
        <v>48903</v>
      </c>
      <c r="P6961" s="29">
        <f t="shared" si="421"/>
        <v>2078968</v>
      </c>
      <c r="Q6961" t="e">
        <f>+VLOOKUP(O6961,'Bảng kê HĐ 2022'!N$1912:R$4434,4,0)</f>
        <v>#N/A</v>
      </c>
      <c r="R6961" t="e">
        <f>+VLOOKUP(O6961,'Hàng trả'!#REF!,2,0)</f>
        <v>#REF!</v>
      </c>
    </row>
    <row r="6962" spans="1:18" hidden="1" x14ac:dyDescent="0.3">
      <c r="A6962" s="10">
        <v>11</v>
      </c>
      <c r="B6962" s="63" t="s">
        <v>21187</v>
      </c>
      <c r="C6962" s="6" t="s">
        <v>21188</v>
      </c>
      <c r="D6962" s="7">
        <v>44844</v>
      </c>
      <c r="E6962" s="8" t="s">
        <v>12432</v>
      </c>
      <c r="F6962" s="9">
        <v>1199426</v>
      </c>
      <c r="G6962" s="8" t="s">
        <v>17662</v>
      </c>
      <c r="H6962" s="9">
        <v>125940</v>
      </c>
      <c r="I6962" s="66">
        <v>2856757</v>
      </c>
      <c r="J6962" s="67"/>
      <c r="K6962" s="68"/>
      <c r="L6962" s="75" t="s">
        <v>10878</v>
      </c>
      <c r="M6962" s="76"/>
      <c r="N6962" t="str">
        <f t="shared" si="419"/>
        <v>46937</v>
      </c>
      <c r="O6962">
        <f t="shared" si="420"/>
        <v>46937</v>
      </c>
      <c r="P6962" s="29">
        <f t="shared" si="421"/>
        <v>1199426</v>
      </c>
      <c r="Q6962" t="e">
        <f>+VLOOKUP(O6962,'Bảng kê HĐ 2022'!N$1912:R$4434,4,0)</f>
        <v>#N/A</v>
      </c>
      <c r="R6962" t="e">
        <f>+VLOOKUP(O6962,'Hàng trả'!#REF!,2,0)</f>
        <v>#REF!</v>
      </c>
    </row>
    <row r="6963" spans="1:18" hidden="1" x14ac:dyDescent="0.3">
      <c r="A6963" s="10">
        <v>11</v>
      </c>
      <c r="B6963" s="65"/>
      <c r="C6963" s="6" t="s">
        <v>21189</v>
      </c>
      <c r="D6963" s="7">
        <v>44858</v>
      </c>
      <c r="E6963" s="8" t="s">
        <v>12432</v>
      </c>
      <c r="F6963" s="9">
        <v>1992481</v>
      </c>
      <c r="G6963" s="8" t="s">
        <v>17662</v>
      </c>
      <c r="H6963" s="9">
        <v>209210</v>
      </c>
      <c r="I6963" s="72"/>
      <c r="J6963" s="73"/>
      <c r="K6963" s="74"/>
      <c r="L6963" s="79"/>
      <c r="M6963" s="80"/>
      <c r="N6963" t="str">
        <f t="shared" si="419"/>
        <v>48759</v>
      </c>
      <c r="O6963">
        <f t="shared" si="420"/>
        <v>48759</v>
      </c>
      <c r="P6963" s="29">
        <f t="shared" si="421"/>
        <v>1992481</v>
      </c>
      <c r="Q6963" t="e">
        <f>+VLOOKUP(O6963,'Bảng kê HĐ 2022'!N$1912:R$4434,4,0)</f>
        <v>#N/A</v>
      </c>
      <c r="R6963" t="e">
        <f>+VLOOKUP(O6963,'Hàng trả'!#REF!,2,0)</f>
        <v>#REF!</v>
      </c>
    </row>
    <row r="6964" spans="1:18" hidden="1" x14ac:dyDescent="0.3">
      <c r="A6964" s="10">
        <v>11</v>
      </c>
      <c r="B6964" s="63" t="s">
        <v>21190</v>
      </c>
      <c r="C6964" s="6" t="s">
        <v>21191</v>
      </c>
      <c r="D6964" s="7">
        <v>44854</v>
      </c>
      <c r="E6964" s="8" t="s">
        <v>12430</v>
      </c>
      <c r="F6964" s="9">
        <v>2237911</v>
      </c>
      <c r="G6964" s="8" t="s">
        <v>17662</v>
      </c>
      <c r="H6964" s="9">
        <v>234981</v>
      </c>
      <c r="I6964" s="66">
        <v>8057249</v>
      </c>
      <c r="J6964" s="67"/>
      <c r="K6964" s="68"/>
      <c r="L6964" s="75" t="s">
        <v>10883</v>
      </c>
      <c r="M6964" s="76"/>
      <c r="N6964" t="str">
        <f t="shared" si="419"/>
        <v>48554</v>
      </c>
      <c r="O6964">
        <f t="shared" si="420"/>
        <v>48554</v>
      </c>
      <c r="P6964" s="29">
        <f t="shared" si="421"/>
        <v>2237911</v>
      </c>
      <c r="Q6964" t="e">
        <f>+VLOOKUP(O6964,'Bảng kê HĐ 2022'!N$1912:R$4434,4,0)</f>
        <v>#N/A</v>
      </c>
      <c r="R6964" t="e">
        <f>+VLOOKUP(O6964,'Hàng trả'!#REF!,2,0)</f>
        <v>#REF!</v>
      </c>
    </row>
    <row r="6965" spans="1:18" hidden="1" x14ac:dyDescent="0.3">
      <c r="A6965" s="10">
        <v>11</v>
      </c>
      <c r="B6965" s="64"/>
      <c r="C6965" s="6" t="s">
        <v>21192</v>
      </c>
      <c r="D6965" s="7">
        <v>44848</v>
      </c>
      <c r="E6965" s="8" t="s">
        <v>12432</v>
      </c>
      <c r="F6965" s="9">
        <v>1741392</v>
      </c>
      <c r="G6965" s="8" t="s">
        <v>17662</v>
      </c>
      <c r="H6965" s="9">
        <v>182846</v>
      </c>
      <c r="I6965" s="69"/>
      <c r="J6965" s="70"/>
      <c r="K6965" s="71"/>
      <c r="L6965" s="77"/>
      <c r="M6965" s="78"/>
      <c r="N6965" t="str">
        <f t="shared" si="419"/>
        <v>47713</v>
      </c>
      <c r="O6965">
        <f t="shared" si="420"/>
        <v>47713</v>
      </c>
      <c r="P6965" s="29">
        <f t="shared" si="421"/>
        <v>1741392</v>
      </c>
      <c r="Q6965" t="e">
        <f>+VLOOKUP(O6965,'Bảng kê HĐ 2022'!N$1912:R$4434,4,0)</f>
        <v>#N/A</v>
      </c>
      <c r="R6965" t="e">
        <f>+VLOOKUP(O6965,'Hàng trả'!#REF!,2,0)</f>
        <v>#REF!</v>
      </c>
    </row>
    <row r="6966" spans="1:18" hidden="1" x14ac:dyDescent="0.3">
      <c r="A6966" s="10">
        <v>11</v>
      </c>
      <c r="B6966" s="64"/>
      <c r="C6966" s="6" t="s">
        <v>21193</v>
      </c>
      <c r="D6966" s="7">
        <v>44838</v>
      </c>
      <c r="E6966" s="8" t="s">
        <v>12432</v>
      </c>
      <c r="F6966" s="9">
        <v>3679344</v>
      </c>
      <c r="G6966" s="8" t="s">
        <v>17662</v>
      </c>
      <c r="H6966" s="9">
        <v>386331</v>
      </c>
      <c r="I6966" s="69"/>
      <c r="J6966" s="70"/>
      <c r="K6966" s="71"/>
      <c r="L6966" s="77"/>
      <c r="M6966" s="78"/>
      <c r="N6966" t="str">
        <f t="shared" si="419"/>
        <v>45818</v>
      </c>
      <c r="O6966">
        <f t="shared" si="420"/>
        <v>45818</v>
      </c>
      <c r="P6966" s="29">
        <f t="shared" si="421"/>
        <v>3679344</v>
      </c>
      <c r="Q6966" t="e">
        <f>+VLOOKUP(O6966,'Bảng kê HĐ 2022'!N$1912:R$4434,4,0)</f>
        <v>#N/A</v>
      </c>
      <c r="R6966" t="e">
        <f>+VLOOKUP(O6966,'Hàng trả'!#REF!,2,0)</f>
        <v>#REF!</v>
      </c>
    </row>
    <row r="6967" spans="1:18" hidden="1" x14ac:dyDescent="0.3">
      <c r="A6967" s="10">
        <v>11</v>
      </c>
      <c r="B6967" s="65"/>
      <c r="C6967" s="6" t="s">
        <v>21194</v>
      </c>
      <c r="D6967" s="7">
        <v>44861</v>
      </c>
      <c r="E6967" s="8" t="s">
        <v>12428</v>
      </c>
      <c r="F6967" s="9">
        <v>1343866</v>
      </c>
      <c r="G6967" s="8" t="s">
        <v>17662</v>
      </c>
      <c r="H6967" s="9">
        <v>141106</v>
      </c>
      <c r="I6967" s="72"/>
      <c r="J6967" s="73"/>
      <c r="K6967" s="74"/>
      <c r="L6967" s="79"/>
      <c r="M6967" s="80"/>
      <c r="N6967" t="str">
        <f t="shared" si="419"/>
        <v>49256</v>
      </c>
      <c r="O6967">
        <f t="shared" si="420"/>
        <v>49256</v>
      </c>
      <c r="P6967" s="29">
        <f t="shared" si="421"/>
        <v>1343866</v>
      </c>
      <c r="Q6967" t="e">
        <f>+VLOOKUP(O6967,'Bảng kê HĐ 2022'!N$1912:R$4434,4,0)</f>
        <v>#N/A</v>
      </c>
      <c r="R6967" t="e">
        <f>+VLOOKUP(O6967,'Hàng trả'!#REF!,2,0)</f>
        <v>#REF!</v>
      </c>
    </row>
    <row r="6968" spans="1:18" hidden="1" x14ac:dyDescent="0.3">
      <c r="A6968" s="10">
        <v>11</v>
      </c>
      <c r="B6968" s="63" t="s">
        <v>21201</v>
      </c>
      <c r="C6968" s="6" t="s">
        <v>21202</v>
      </c>
      <c r="D6968" s="7">
        <v>44852</v>
      </c>
      <c r="E6968" s="8" t="s">
        <v>12432</v>
      </c>
      <c r="F6968" s="9">
        <v>4120556</v>
      </c>
      <c r="G6968" s="8" t="s">
        <v>17662</v>
      </c>
      <c r="H6968" s="9">
        <v>432658</v>
      </c>
      <c r="I6968" s="66">
        <v>18947505</v>
      </c>
      <c r="J6968" s="67"/>
      <c r="K6968" s="68"/>
      <c r="L6968" s="75" t="s">
        <v>10892</v>
      </c>
      <c r="M6968" s="76"/>
      <c r="N6968" t="str">
        <f t="shared" si="419"/>
        <v>47964</v>
      </c>
      <c r="O6968">
        <f t="shared" si="420"/>
        <v>47964</v>
      </c>
      <c r="P6968" s="29">
        <f t="shared" si="421"/>
        <v>4120556</v>
      </c>
      <c r="Q6968" t="e">
        <f>+VLOOKUP(O6968,'Bảng kê HĐ 2022'!N$1912:R$4434,4,0)</f>
        <v>#N/A</v>
      </c>
      <c r="R6968" t="e">
        <f>+VLOOKUP(O6968,'Hàng trả'!#REF!,2,0)</f>
        <v>#REF!</v>
      </c>
    </row>
    <row r="6969" spans="1:18" hidden="1" x14ac:dyDescent="0.3">
      <c r="A6969" s="10">
        <v>11</v>
      </c>
      <c r="B6969" s="64"/>
      <c r="C6969" s="6" t="s">
        <v>21203</v>
      </c>
      <c r="D6969" s="7">
        <v>44859</v>
      </c>
      <c r="E6969" s="8" t="s">
        <v>12738</v>
      </c>
      <c r="F6969" s="9">
        <v>3665077</v>
      </c>
      <c r="G6969" s="8" t="s">
        <v>17662</v>
      </c>
      <c r="H6969" s="9">
        <v>384833</v>
      </c>
      <c r="I6969" s="69"/>
      <c r="J6969" s="70"/>
      <c r="K6969" s="71"/>
      <c r="L6969" s="77"/>
      <c r="M6969" s="78"/>
      <c r="N6969" t="str">
        <f t="shared" si="419"/>
        <v>48829</v>
      </c>
      <c r="O6969">
        <f t="shared" si="420"/>
        <v>48829</v>
      </c>
      <c r="P6969" s="29">
        <f t="shared" si="421"/>
        <v>3665077</v>
      </c>
      <c r="Q6969" t="e">
        <f>+VLOOKUP(O6969,'Bảng kê HĐ 2022'!N$1912:R$4434,4,0)</f>
        <v>#N/A</v>
      </c>
      <c r="R6969" t="e">
        <f>+VLOOKUP(O6969,'Hàng trả'!#REF!,2,0)</f>
        <v>#REF!</v>
      </c>
    </row>
    <row r="6970" spans="1:18" hidden="1" x14ac:dyDescent="0.3">
      <c r="A6970" s="10">
        <v>11</v>
      </c>
      <c r="B6970" s="64"/>
      <c r="C6970" s="6" t="s">
        <v>21204</v>
      </c>
      <c r="D6970" s="7">
        <v>44838</v>
      </c>
      <c r="E6970" s="8" t="s">
        <v>12432</v>
      </c>
      <c r="F6970" s="9">
        <v>7098754</v>
      </c>
      <c r="G6970" s="8" t="s">
        <v>17662</v>
      </c>
      <c r="H6970" s="9">
        <v>745369</v>
      </c>
      <c r="I6970" s="69"/>
      <c r="J6970" s="70"/>
      <c r="K6970" s="71"/>
      <c r="L6970" s="77"/>
      <c r="M6970" s="78"/>
      <c r="N6970" t="str">
        <f t="shared" si="419"/>
        <v>45839</v>
      </c>
      <c r="O6970">
        <f t="shared" si="420"/>
        <v>45839</v>
      </c>
      <c r="P6970" s="29">
        <f t="shared" si="421"/>
        <v>7098754</v>
      </c>
      <c r="Q6970" t="e">
        <f>+VLOOKUP(O6970,'Bảng kê HĐ 2022'!N$1912:R$4434,4,0)</f>
        <v>#N/A</v>
      </c>
      <c r="R6970" t="e">
        <f>+VLOOKUP(O6970,'Hàng trả'!#REF!,2,0)</f>
        <v>#REF!</v>
      </c>
    </row>
    <row r="6971" spans="1:18" hidden="1" x14ac:dyDescent="0.3">
      <c r="A6971" s="10">
        <v>11</v>
      </c>
      <c r="B6971" s="65"/>
      <c r="C6971" s="6" t="s">
        <v>21205</v>
      </c>
      <c r="D6971" s="7">
        <v>44845</v>
      </c>
      <c r="E6971" s="8" t="s">
        <v>12738</v>
      </c>
      <c r="F6971" s="9">
        <v>6286010</v>
      </c>
      <c r="G6971" s="8" t="s">
        <v>17662</v>
      </c>
      <c r="H6971" s="9">
        <v>660031</v>
      </c>
      <c r="I6971" s="72"/>
      <c r="J6971" s="73"/>
      <c r="K6971" s="74"/>
      <c r="L6971" s="79"/>
      <c r="M6971" s="80"/>
      <c r="N6971" t="str">
        <f t="shared" si="419"/>
        <v>47029</v>
      </c>
      <c r="O6971">
        <f t="shared" si="420"/>
        <v>47029</v>
      </c>
      <c r="P6971" s="29">
        <f t="shared" si="421"/>
        <v>6286010</v>
      </c>
      <c r="Q6971" t="e">
        <f>+VLOOKUP(O6971,'Bảng kê HĐ 2022'!N$1912:R$4434,4,0)</f>
        <v>#N/A</v>
      </c>
      <c r="R6971" t="e">
        <f>+VLOOKUP(O6971,'Hàng trả'!#REF!,2,0)</f>
        <v>#REF!</v>
      </c>
    </row>
    <row r="6972" spans="1:18" hidden="1" x14ac:dyDescent="0.3">
      <c r="A6972" s="10">
        <v>11</v>
      </c>
      <c r="B6972" s="63" t="s">
        <v>21206</v>
      </c>
      <c r="C6972" s="6" t="s">
        <v>21207</v>
      </c>
      <c r="D6972" s="7">
        <v>44863</v>
      </c>
      <c r="E6972" s="8" t="s">
        <v>12430</v>
      </c>
      <c r="F6972" s="9">
        <v>2262157</v>
      </c>
      <c r="G6972" s="8" t="s">
        <v>17662</v>
      </c>
      <c r="H6972" s="9">
        <v>237527</v>
      </c>
      <c r="I6972" s="66">
        <v>10988330</v>
      </c>
      <c r="J6972" s="67"/>
      <c r="K6972" s="68"/>
      <c r="L6972" s="75" t="s">
        <v>10907</v>
      </c>
      <c r="M6972" s="76"/>
      <c r="N6972" t="str">
        <f t="shared" si="419"/>
        <v>49443</v>
      </c>
      <c r="O6972">
        <f t="shared" si="420"/>
        <v>49443</v>
      </c>
      <c r="P6972" s="29">
        <f t="shared" si="421"/>
        <v>2262157</v>
      </c>
      <c r="Q6972" t="e">
        <f>+VLOOKUP(O6972,'Bảng kê HĐ 2022'!N$1912:R$4434,4,0)</f>
        <v>#N/A</v>
      </c>
      <c r="R6972" t="e">
        <f>+VLOOKUP(O6972,'Hàng trả'!#REF!,2,0)</f>
        <v>#REF!</v>
      </c>
    </row>
    <row r="6973" spans="1:18" hidden="1" x14ac:dyDescent="0.3">
      <c r="A6973" s="10">
        <v>11</v>
      </c>
      <c r="B6973" s="64"/>
      <c r="C6973" s="6" t="s">
        <v>21208</v>
      </c>
      <c r="D6973" s="7">
        <v>44838</v>
      </c>
      <c r="E6973" s="8" t="s">
        <v>12432</v>
      </c>
      <c r="F6973" s="9">
        <v>2659208</v>
      </c>
      <c r="G6973" s="8" t="s">
        <v>17662</v>
      </c>
      <c r="H6973" s="9">
        <v>279217</v>
      </c>
      <c r="I6973" s="69"/>
      <c r="J6973" s="70"/>
      <c r="K6973" s="71"/>
      <c r="L6973" s="77"/>
      <c r="M6973" s="78"/>
      <c r="N6973" t="str">
        <f t="shared" si="419"/>
        <v>45812</v>
      </c>
      <c r="O6973">
        <f t="shared" si="420"/>
        <v>45812</v>
      </c>
      <c r="P6973" s="29">
        <f t="shared" si="421"/>
        <v>2659208</v>
      </c>
      <c r="Q6973" t="e">
        <f>+VLOOKUP(O6973,'Bảng kê HĐ 2022'!N$1912:R$4434,4,0)</f>
        <v>#N/A</v>
      </c>
      <c r="R6973" t="e">
        <f>+VLOOKUP(O6973,'Hàng trả'!#REF!,2,0)</f>
        <v>#REF!</v>
      </c>
    </row>
    <row r="6974" spans="1:18" hidden="1" x14ac:dyDescent="0.3">
      <c r="A6974" s="10">
        <v>11</v>
      </c>
      <c r="B6974" s="64"/>
      <c r="C6974" s="6" t="s">
        <v>21209</v>
      </c>
      <c r="D6974" s="7">
        <v>44846</v>
      </c>
      <c r="E6974" s="8" t="s">
        <v>12432</v>
      </c>
      <c r="F6974" s="9">
        <v>3055147</v>
      </c>
      <c r="G6974" s="8" t="s">
        <v>17662</v>
      </c>
      <c r="H6974" s="9">
        <v>320791</v>
      </c>
      <c r="I6974" s="69"/>
      <c r="J6974" s="70"/>
      <c r="K6974" s="71"/>
      <c r="L6974" s="77"/>
      <c r="M6974" s="78"/>
      <c r="N6974" t="str">
        <f t="shared" si="419"/>
        <v>47102</v>
      </c>
      <c r="O6974">
        <f t="shared" si="420"/>
        <v>47102</v>
      </c>
      <c r="P6974" s="29">
        <f t="shared" si="421"/>
        <v>3055147</v>
      </c>
      <c r="Q6974" t="e">
        <f>+VLOOKUP(O6974,'Bảng kê HĐ 2022'!N$1912:R$4434,4,0)</f>
        <v>#N/A</v>
      </c>
      <c r="R6974" t="e">
        <f>+VLOOKUP(O6974,'Hàng trả'!#REF!,2,0)</f>
        <v>#REF!</v>
      </c>
    </row>
    <row r="6975" spans="1:18" hidden="1" x14ac:dyDescent="0.3">
      <c r="A6975" s="10">
        <v>11</v>
      </c>
      <c r="B6975" s="65"/>
      <c r="C6975" s="6" t="s">
        <v>21210</v>
      </c>
      <c r="D6975" s="7">
        <v>44854</v>
      </c>
      <c r="E6975" s="8" t="s">
        <v>12432</v>
      </c>
      <c r="F6975" s="9">
        <v>4300952</v>
      </c>
      <c r="G6975" s="8" t="s">
        <v>17662</v>
      </c>
      <c r="H6975" s="9">
        <v>451600</v>
      </c>
      <c r="I6975" s="72"/>
      <c r="J6975" s="73"/>
      <c r="K6975" s="74"/>
      <c r="L6975" s="79"/>
      <c r="M6975" s="80"/>
      <c r="N6975" t="str">
        <f t="shared" si="419"/>
        <v>48562</v>
      </c>
      <c r="O6975">
        <f t="shared" si="420"/>
        <v>48562</v>
      </c>
      <c r="P6975" s="29">
        <f t="shared" si="421"/>
        <v>4300952</v>
      </c>
      <c r="Q6975" t="e">
        <f>+VLOOKUP(O6975,'Bảng kê HĐ 2022'!N$1912:R$4434,4,0)</f>
        <v>#N/A</v>
      </c>
      <c r="R6975" t="e">
        <f>+VLOOKUP(O6975,'Hàng trả'!#REF!,2,0)</f>
        <v>#REF!</v>
      </c>
    </row>
    <row r="6976" spans="1:18" hidden="1" x14ac:dyDescent="0.3">
      <c r="A6976" s="10">
        <v>11</v>
      </c>
      <c r="B6976" s="5" t="s">
        <v>21211</v>
      </c>
      <c r="C6976" s="6" t="s">
        <v>21212</v>
      </c>
      <c r="D6976" s="7">
        <v>44854</v>
      </c>
      <c r="E6976" s="8" t="s">
        <v>12432</v>
      </c>
      <c r="F6976" s="9">
        <v>2880430</v>
      </c>
      <c r="G6976" s="8" t="s">
        <v>17662</v>
      </c>
      <c r="H6976" s="9">
        <v>302445</v>
      </c>
      <c r="I6976" s="93">
        <v>2577985</v>
      </c>
      <c r="J6976" s="94"/>
      <c r="K6976" s="95"/>
      <c r="L6976" s="96" t="s">
        <v>10912</v>
      </c>
      <c r="M6976" s="97"/>
      <c r="N6976" t="str">
        <f t="shared" si="419"/>
        <v>48516</v>
      </c>
      <c r="O6976">
        <f t="shared" si="420"/>
        <v>48516</v>
      </c>
      <c r="P6976" s="29">
        <f t="shared" si="421"/>
        <v>2880430</v>
      </c>
      <c r="Q6976" t="e">
        <f>+VLOOKUP(O6976,'Bảng kê HĐ 2022'!N$1912:R$4434,4,0)</f>
        <v>#N/A</v>
      </c>
      <c r="R6976" t="e">
        <f>+VLOOKUP(O6976,'Hàng trả'!#REF!,2,0)</f>
        <v>#REF!</v>
      </c>
    </row>
    <row r="6977" spans="1:18" hidden="1" x14ac:dyDescent="0.3">
      <c r="A6977" s="10">
        <v>11</v>
      </c>
      <c r="B6977" s="63" t="s">
        <v>21216</v>
      </c>
      <c r="C6977" s="6" t="s">
        <v>21217</v>
      </c>
      <c r="D6977" s="7">
        <v>44854</v>
      </c>
      <c r="E6977" s="8" t="s">
        <v>12432</v>
      </c>
      <c r="F6977" s="9">
        <v>3820360</v>
      </c>
      <c r="G6977" s="8" t="s">
        <v>17662</v>
      </c>
      <c r="H6977" s="9">
        <v>401138</v>
      </c>
      <c r="I6977" s="66">
        <v>6009319</v>
      </c>
      <c r="J6977" s="67"/>
      <c r="K6977" s="68"/>
      <c r="L6977" s="75" t="s">
        <v>10915</v>
      </c>
      <c r="M6977" s="76"/>
      <c r="N6977" t="str">
        <f t="shared" si="419"/>
        <v>48556</v>
      </c>
      <c r="O6977">
        <f t="shared" si="420"/>
        <v>48556</v>
      </c>
      <c r="P6977" s="29">
        <f t="shared" si="421"/>
        <v>3820360</v>
      </c>
      <c r="Q6977" t="e">
        <f>+VLOOKUP(O6977,'Bảng kê HĐ 2022'!N$1912:R$4434,4,0)</f>
        <v>#N/A</v>
      </c>
      <c r="R6977" t="e">
        <f>+VLOOKUP(O6977,'Hàng trả'!#REF!,2,0)</f>
        <v>#REF!</v>
      </c>
    </row>
    <row r="6978" spans="1:18" hidden="1" x14ac:dyDescent="0.3">
      <c r="A6978" s="10">
        <v>11</v>
      </c>
      <c r="B6978" s="65"/>
      <c r="C6978" s="6" t="s">
        <v>21218</v>
      </c>
      <c r="D6978" s="7">
        <v>44865</v>
      </c>
      <c r="E6978" s="8" t="s">
        <v>12432</v>
      </c>
      <c r="F6978" s="9">
        <v>2893963</v>
      </c>
      <c r="G6978" s="8" t="s">
        <v>17662</v>
      </c>
      <c r="H6978" s="9">
        <v>303866</v>
      </c>
      <c r="I6978" s="72"/>
      <c r="J6978" s="73"/>
      <c r="K6978" s="74"/>
      <c r="L6978" s="79"/>
      <c r="M6978" s="80"/>
      <c r="N6978" t="str">
        <f t="shared" si="419"/>
        <v>49491</v>
      </c>
      <c r="O6978">
        <f t="shared" si="420"/>
        <v>49491</v>
      </c>
      <c r="P6978" s="29">
        <f t="shared" si="421"/>
        <v>2893963</v>
      </c>
      <c r="Q6978" t="e">
        <f>+VLOOKUP(O6978,'Bảng kê HĐ 2022'!N$1912:R$4434,4,0)</f>
        <v>#N/A</v>
      </c>
      <c r="R6978" t="e">
        <f>+VLOOKUP(O6978,'Hàng trả'!#REF!,2,0)</f>
        <v>#REF!</v>
      </c>
    </row>
    <row r="6979" spans="1:18" hidden="1" x14ac:dyDescent="0.3">
      <c r="A6979" s="10">
        <v>11</v>
      </c>
      <c r="B6979" s="63" t="s">
        <v>21219</v>
      </c>
      <c r="C6979" s="6" t="s">
        <v>21220</v>
      </c>
      <c r="D6979" s="7">
        <v>44860</v>
      </c>
      <c r="E6979" s="8" t="s">
        <v>12432</v>
      </c>
      <c r="F6979" s="9">
        <v>19586632</v>
      </c>
      <c r="G6979" s="8" t="s">
        <v>17662</v>
      </c>
      <c r="H6979" s="9">
        <v>2056596</v>
      </c>
      <c r="I6979" s="66">
        <v>77442755</v>
      </c>
      <c r="J6979" s="67"/>
      <c r="K6979" s="68"/>
      <c r="L6979" s="75" t="s">
        <v>10149</v>
      </c>
      <c r="M6979" s="76"/>
      <c r="N6979" t="str">
        <f t="shared" si="419"/>
        <v>48901</v>
      </c>
      <c r="O6979">
        <f t="shared" si="420"/>
        <v>48901</v>
      </c>
      <c r="P6979" s="29">
        <f t="shared" si="421"/>
        <v>19586632</v>
      </c>
      <c r="Q6979" t="e">
        <f>+VLOOKUP(O6979,'Bảng kê HĐ 2022'!N$1912:R$4434,4,0)</f>
        <v>#N/A</v>
      </c>
      <c r="R6979" t="e">
        <f>+VLOOKUP(O6979,'Hàng trả'!#REF!,2,0)</f>
        <v>#REF!</v>
      </c>
    </row>
    <row r="6980" spans="1:18" hidden="1" x14ac:dyDescent="0.3">
      <c r="A6980" s="10">
        <v>11</v>
      </c>
      <c r="B6980" s="64"/>
      <c r="C6980" s="6" t="s">
        <v>21221</v>
      </c>
      <c r="D6980" s="7">
        <v>44835</v>
      </c>
      <c r="E6980" s="8" t="s">
        <v>12432</v>
      </c>
      <c r="F6980" s="9">
        <v>21480433</v>
      </c>
      <c r="G6980" s="8" t="s">
        <v>17662</v>
      </c>
      <c r="H6980" s="9">
        <v>2255445</v>
      </c>
      <c r="I6980" s="69"/>
      <c r="J6980" s="70"/>
      <c r="K6980" s="71"/>
      <c r="L6980" s="77"/>
      <c r="M6980" s="78"/>
      <c r="N6980" t="str">
        <f t="shared" si="419"/>
        <v>45719</v>
      </c>
      <c r="O6980">
        <f t="shared" si="420"/>
        <v>45719</v>
      </c>
      <c r="P6980" s="29">
        <f t="shared" si="421"/>
        <v>21480433</v>
      </c>
      <c r="Q6980" t="e">
        <f>+VLOOKUP(O6980,'Bảng kê HĐ 2022'!N$1912:R$4434,4,0)</f>
        <v>#N/A</v>
      </c>
      <c r="R6980" t="e">
        <f>+VLOOKUP(O6980,'Hàng trả'!#REF!,2,0)</f>
        <v>#REF!</v>
      </c>
    </row>
    <row r="6981" spans="1:18" hidden="1" x14ac:dyDescent="0.3">
      <c r="A6981" s="10">
        <v>11</v>
      </c>
      <c r="B6981" s="64"/>
      <c r="C6981" s="6" t="s">
        <v>21222</v>
      </c>
      <c r="D6981" s="7">
        <v>44853</v>
      </c>
      <c r="E6981" s="8" t="s">
        <v>12432</v>
      </c>
      <c r="F6981" s="9">
        <v>23000620</v>
      </c>
      <c r="G6981" s="8" t="s">
        <v>17662</v>
      </c>
      <c r="H6981" s="9">
        <v>2415065</v>
      </c>
      <c r="I6981" s="69"/>
      <c r="J6981" s="70"/>
      <c r="K6981" s="71"/>
      <c r="L6981" s="77"/>
      <c r="M6981" s="78"/>
      <c r="N6981" t="str">
        <f t="shared" si="419"/>
        <v>48204</v>
      </c>
      <c r="O6981">
        <f t="shared" si="420"/>
        <v>48204</v>
      </c>
      <c r="P6981" s="29">
        <f t="shared" si="421"/>
        <v>23000620</v>
      </c>
      <c r="Q6981" t="e">
        <f>+VLOOKUP(O6981,'Bảng kê HĐ 2022'!N$1912:R$4434,4,0)</f>
        <v>#N/A</v>
      </c>
      <c r="R6981" t="e">
        <f>+VLOOKUP(O6981,'Hàng trả'!#REF!,2,0)</f>
        <v>#REF!</v>
      </c>
    </row>
    <row r="6982" spans="1:18" hidden="1" x14ac:dyDescent="0.3">
      <c r="A6982" s="10">
        <v>11</v>
      </c>
      <c r="B6982" s="65"/>
      <c r="C6982" s="6" t="s">
        <v>21223</v>
      </c>
      <c r="D6982" s="7">
        <v>44846</v>
      </c>
      <c r="E6982" s="8" t="s">
        <v>12432</v>
      </c>
      <c r="F6982" s="9">
        <v>22460533</v>
      </c>
      <c r="G6982" s="8" t="s">
        <v>17662</v>
      </c>
      <c r="H6982" s="9">
        <v>2358356</v>
      </c>
      <c r="I6982" s="72"/>
      <c r="J6982" s="73"/>
      <c r="K6982" s="74"/>
      <c r="L6982" s="79"/>
      <c r="M6982" s="80"/>
      <c r="N6982" t="str">
        <f t="shared" si="419"/>
        <v>47099</v>
      </c>
      <c r="O6982">
        <f t="shared" si="420"/>
        <v>47099</v>
      </c>
      <c r="P6982" s="29">
        <f t="shared" si="421"/>
        <v>22460533</v>
      </c>
      <c r="Q6982" t="e">
        <f>+VLOOKUP(O6982,'Bảng kê HĐ 2022'!N$1912:R$4434,4,0)</f>
        <v>#N/A</v>
      </c>
      <c r="R6982" t="e">
        <f>+VLOOKUP(O6982,'Hàng trả'!#REF!,2,0)</f>
        <v>#REF!</v>
      </c>
    </row>
    <row r="6983" spans="1:18" hidden="1" x14ac:dyDescent="0.3">
      <c r="A6983" s="10">
        <v>11</v>
      </c>
      <c r="B6983" s="63" t="s">
        <v>21229</v>
      </c>
      <c r="C6983" s="6" t="s">
        <v>21230</v>
      </c>
      <c r="D6983" s="7">
        <v>44841</v>
      </c>
      <c r="E6983" s="8" t="s">
        <v>12801</v>
      </c>
      <c r="F6983" s="9">
        <v>812948</v>
      </c>
      <c r="G6983" s="8" t="s">
        <v>17662</v>
      </c>
      <c r="H6983" s="9">
        <v>85359</v>
      </c>
      <c r="I6983" s="66">
        <v>1697707</v>
      </c>
      <c r="J6983" s="67"/>
      <c r="K6983" s="68"/>
      <c r="L6983" s="75" t="s">
        <v>10923</v>
      </c>
      <c r="M6983" s="76"/>
      <c r="N6983" t="str">
        <f t="shared" si="419"/>
        <v>46615</v>
      </c>
      <c r="O6983">
        <f t="shared" si="420"/>
        <v>46615</v>
      </c>
      <c r="P6983" s="29">
        <f t="shared" si="421"/>
        <v>812948</v>
      </c>
      <c r="Q6983" t="e">
        <f>+VLOOKUP(O6983,'Bảng kê HĐ 2022'!N$1912:R$4434,4,0)</f>
        <v>#N/A</v>
      </c>
      <c r="R6983" t="e">
        <f>+VLOOKUP(O6983,'Hàng trả'!#REF!,2,0)</f>
        <v>#REF!</v>
      </c>
    </row>
    <row r="6984" spans="1:18" hidden="1" x14ac:dyDescent="0.3">
      <c r="A6984" s="10">
        <v>11</v>
      </c>
      <c r="B6984" s="65"/>
      <c r="C6984" s="6" t="s">
        <v>21231</v>
      </c>
      <c r="D6984" s="7">
        <v>44859</v>
      </c>
      <c r="E6984" s="8" t="s">
        <v>12801</v>
      </c>
      <c r="F6984" s="9">
        <v>1083931</v>
      </c>
      <c r="G6984" s="8" t="s">
        <v>17662</v>
      </c>
      <c r="H6984" s="9">
        <v>113813</v>
      </c>
      <c r="I6984" s="72"/>
      <c r="J6984" s="73"/>
      <c r="K6984" s="74"/>
      <c r="L6984" s="79"/>
      <c r="M6984" s="80"/>
      <c r="N6984" t="str">
        <f t="shared" si="419"/>
        <v>48824</v>
      </c>
      <c r="O6984">
        <f t="shared" si="420"/>
        <v>48824</v>
      </c>
      <c r="P6984" s="29">
        <f t="shared" si="421"/>
        <v>1083931</v>
      </c>
      <c r="Q6984" t="e">
        <f>+VLOOKUP(O6984,'Bảng kê HĐ 2022'!N$1912:R$4434,4,0)</f>
        <v>#N/A</v>
      </c>
      <c r="R6984" t="e">
        <f>+VLOOKUP(O6984,'Hàng trả'!#REF!,2,0)</f>
        <v>#REF!</v>
      </c>
    </row>
    <row r="6985" spans="1:18" hidden="1" x14ac:dyDescent="0.3">
      <c r="A6985" s="10">
        <v>11</v>
      </c>
      <c r="B6985" s="63" t="s">
        <v>21232</v>
      </c>
      <c r="C6985" s="6" t="s">
        <v>21233</v>
      </c>
      <c r="D6985" s="7">
        <v>44842</v>
      </c>
      <c r="E6985" s="8" t="s">
        <v>21234</v>
      </c>
      <c r="F6985" s="9">
        <v>3027305</v>
      </c>
      <c r="G6985" s="8" t="s">
        <v>17662</v>
      </c>
      <c r="H6985" s="9">
        <v>317867</v>
      </c>
      <c r="I6985" s="66">
        <v>6128660</v>
      </c>
      <c r="J6985" s="67"/>
      <c r="K6985" s="68"/>
      <c r="L6985" s="75" t="s">
        <v>10930</v>
      </c>
      <c r="M6985" s="76"/>
      <c r="N6985" t="str">
        <f t="shared" ref="N6985:N7048" si="422">+RIGHT(C6985,5)</f>
        <v>46901</v>
      </c>
      <c r="O6985">
        <f t="shared" ref="O6985:O7048" si="423">+N6985*1</f>
        <v>46901</v>
      </c>
      <c r="P6985" s="29">
        <f t="shared" ref="P6985:P7048" si="424">+F6985</f>
        <v>3027305</v>
      </c>
      <c r="Q6985" t="e">
        <f>+VLOOKUP(O6985,'Bảng kê HĐ 2022'!N$1912:R$4434,4,0)</f>
        <v>#N/A</v>
      </c>
      <c r="R6985" t="e">
        <f>+VLOOKUP(O6985,'Hàng trả'!#REF!,2,0)</f>
        <v>#REF!</v>
      </c>
    </row>
    <row r="6986" spans="1:18" hidden="1" x14ac:dyDescent="0.3">
      <c r="A6986" s="10">
        <v>11</v>
      </c>
      <c r="B6986" s="65"/>
      <c r="C6986" s="6" t="s">
        <v>21235</v>
      </c>
      <c r="D6986" s="7">
        <v>44856</v>
      </c>
      <c r="E6986" s="8" t="s">
        <v>12928</v>
      </c>
      <c r="F6986" s="9">
        <v>3820360</v>
      </c>
      <c r="G6986" s="8" t="s">
        <v>17662</v>
      </c>
      <c r="H6986" s="9">
        <v>401138</v>
      </c>
      <c r="I6986" s="72"/>
      <c r="J6986" s="73"/>
      <c r="K6986" s="74"/>
      <c r="L6986" s="79"/>
      <c r="M6986" s="80"/>
      <c r="N6986" t="str">
        <f t="shared" si="422"/>
        <v>48720</v>
      </c>
      <c r="O6986">
        <f t="shared" si="423"/>
        <v>48720</v>
      </c>
      <c r="P6986" s="29">
        <f t="shared" si="424"/>
        <v>3820360</v>
      </c>
      <c r="Q6986" t="e">
        <f>+VLOOKUP(O6986,'Bảng kê HĐ 2022'!N$1912:R$4434,4,0)</f>
        <v>#N/A</v>
      </c>
      <c r="R6986" t="e">
        <f>+VLOOKUP(O6986,'Hàng trả'!#REF!,2,0)</f>
        <v>#REF!</v>
      </c>
    </row>
    <row r="6987" spans="1:18" hidden="1" x14ac:dyDescent="0.3">
      <c r="A6987" s="10">
        <v>11</v>
      </c>
      <c r="B6987" s="63" t="s">
        <v>21236</v>
      </c>
      <c r="C6987" s="6" t="s">
        <v>21237</v>
      </c>
      <c r="D6987" s="7">
        <v>44844</v>
      </c>
      <c r="E6987" s="8" t="s">
        <v>12432</v>
      </c>
      <c r="F6987" s="9">
        <v>1795389</v>
      </c>
      <c r="G6987" s="8" t="s">
        <v>17662</v>
      </c>
      <c r="H6987" s="9">
        <v>188516</v>
      </c>
      <c r="I6987" s="66">
        <v>17075056</v>
      </c>
      <c r="J6987" s="67"/>
      <c r="K6987" s="68"/>
      <c r="L6987" s="75" t="s">
        <v>10936</v>
      </c>
      <c r="M6987" s="76"/>
      <c r="N6987" t="str">
        <f t="shared" si="422"/>
        <v>46918</v>
      </c>
      <c r="O6987">
        <f t="shared" si="423"/>
        <v>46918</v>
      </c>
      <c r="P6987" s="29">
        <f t="shared" si="424"/>
        <v>1795389</v>
      </c>
      <c r="Q6987" t="e">
        <f>+VLOOKUP(O6987,'Bảng kê HĐ 2022'!N$1912:R$4434,4,0)</f>
        <v>#N/A</v>
      </c>
      <c r="R6987" t="e">
        <f>+VLOOKUP(O6987,'Hàng trả'!#REF!,2,0)</f>
        <v>#REF!</v>
      </c>
    </row>
    <row r="6988" spans="1:18" hidden="1" x14ac:dyDescent="0.3">
      <c r="A6988" s="10">
        <v>11</v>
      </c>
      <c r="B6988" s="64"/>
      <c r="C6988" s="6" t="s">
        <v>21238</v>
      </c>
      <c r="D6988" s="7">
        <v>44847</v>
      </c>
      <c r="E6988" s="8" t="s">
        <v>12432</v>
      </c>
      <c r="F6988" s="9">
        <v>1979084</v>
      </c>
      <c r="G6988" s="8" t="s">
        <v>17662</v>
      </c>
      <c r="H6988" s="9">
        <v>207804</v>
      </c>
      <c r="I6988" s="69"/>
      <c r="J6988" s="70"/>
      <c r="K6988" s="71"/>
      <c r="L6988" s="77"/>
      <c r="M6988" s="78"/>
      <c r="N6988" t="str">
        <f t="shared" si="422"/>
        <v>47437</v>
      </c>
      <c r="O6988">
        <f t="shared" si="423"/>
        <v>47437</v>
      </c>
      <c r="P6988" s="29">
        <f t="shared" si="424"/>
        <v>1979084</v>
      </c>
      <c r="Q6988" t="e">
        <f>+VLOOKUP(O6988,'Bảng kê HĐ 2022'!N$1912:R$4434,4,0)</f>
        <v>#N/A</v>
      </c>
      <c r="R6988" t="e">
        <f>+VLOOKUP(O6988,'Hàng trả'!#REF!,2,0)</f>
        <v>#REF!</v>
      </c>
    </row>
    <row r="6989" spans="1:18" hidden="1" x14ac:dyDescent="0.3">
      <c r="A6989" s="10">
        <v>11</v>
      </c>
      <c r="B6989" s="64"/>
      <c r="C6989" s="6" t="s">
        <v>21239</v>
      </c>
      <c r="D6989" s="7">
        <v>44841</v>
      </c>
      <c r="E6989" s="8" t="s">
        <v>12432</v>
      </c>
      <c r="F6989" s="9">
        <v>2776253</v>
      </c>
      <c r="G6989" s="8" t="s">
        <v>17662</v>
      </c>
      <c r="H6989" s="9">
        <v>291507</v>
      </c>
      <c r="I6989" s="69"/>
      <c r="J6989" s="70"/>
      <c r="K6989" s="71"/>
      <c r="L6989" s="77"/>
      <c r="M6989" s="78"/>
      <c r="N6989" t="str">
        <f t="shared" si="422"/>
        <v>46605</v>
      </c>
      <c r="O6989">
        <f t="shared" si="423"/>
        <v>46605</v>
      </c>
      <c r="P6989" s="29">
        <f t="shared" si="424"/>
        <v>2776253</v>
      </c>
      <c r="Q6989" t="e">
        <f>+VLOOKUP(O6989,'Bảng kê HĐ 2022'!N$1912:R$4434,4,0)</f>
        <v>#N/A</v>
      </c>
      <c r="R6989" t="e">
        <f>+VLOOKUP(O6989,'Hàng trả'!#REF!,2,0)</f>
        <v>#REF!</v>
      </c>
    </row>
    <row r="6990" spans="1:18" hidden="1" x14ac:dyDescent="0.3">
      <c r="A6990" s="10">
        <v>11</v>
      </c>
      <c r="B6990" s="64"/>
      <c r="C6990" s="6" t="s">
        <v>21240</v>
      </c>
      <c r="D6990" s="7">
        <v>44860</v>
      </c>
      <c r="E6990" s="8" t="s">
        <v>12432</v>
      </c>
      <c r="F6990" s="9">
        <v>2619149</v>
      </c>
      <c r="G6990" s="8" t="s">
        <v>17662</v>
      </c>
      <c r="H6990" s="9">
        <v>275011</v>
      </c>
      <c r="I6990" s="69"/>
      <c r="J6990" s="70"/>
      <c r="K6990" s="71"/>
      <c r="L6990" s="77"/>
      <c r="M6990" s="78"/>
      <c r="N6990" t="str">
        <f t="shared" si="422"/>
        <v>48922</v>
      </c>
      <c r="O6990">
        <f t="shared" si="423"/>
        <v>48922</v>
      </c>
      <c r="P6990" s="29">
        <f t="shared" si="424"/>
        <v>2619149</v>
      </c>
      <c r="Q6990" t="e">
        <f>+VLOOKUP(O6990,'Bảng kê HĐ 2022'!N$1912:R$4434,4,0)</f>
        <v>#N/A</v>
      </c>
      <c r="R6990" t="e">
        <f>+VLOOKUP(O6990,'Hàng trả'!#REF!,2,0)</f>
        <v>#REF!</v>
      </c>
    </row>
    <row r="6991" spans="1:18" hidden="1" x14ac:dyDescent="0.3">
      <c r="A6991" s="10">
        <v>11</v>
      </c>
      <c r="B6991" s="64"/>
      <c r="C6991" s="6" t="s">
        <v>21241</v>
      </c>
      <c r="D6991" s="7">
        <v>44858</v>
      </c>
      <c r="E6991" s="8" t="s">
        <v>12432</v>
      </c>
      <c r="F6991" s="9">
        <v>4081293</v>
      </c>
      <c r="G6991" s="8" t="s">
        <v>17662</v>
      </c>
      <c r="H6991" s="9">
        <v>428536</v>
      </c>
      <c r="I6991" s="69"/>
      <c r="J6991" s="70"/>
      <c r="K6991" s="71"/>
      <c r="L6991" s="77"/>
      <c r="M6991" s="78"/>
      <c r="N6991" t="str">
        <f t="shared" si="422"/>
        <v>48735</v>
      </c>
      <c r="O6991">
        <f t="shared" si="423"/>
        <v>48735</v>
      </c>
      <c r="P6991" s="29">
        <f t="shared" si="424"/>
        <v>4081293</v>
      </c>
      <c r="Q6991" t="e">
        <f>+VLOOKUP(O6991,'Bảng kê HĐ 2022'!N$1912:R$4434,4,0)</f>
        <v>#N/A</v>
      </c>
      <c r="R6991" t="e">
        <f>+VLOOKUP(O6991,'Hàng trả'!#REF!,2,0)</f>
        <v>#REF!</v>
      </c>
    </row>
    <row r="6992" spans="1:18" hidden="1" x14ac:dyDescent="0.3">
      <c r="A6992" s="10">
        <v>11</v>
      </c>
      <c r="B6992" s="64"/>
      <c r="C6992" s="6" t="s">
        <v>21242</v>
      </c>
      <c r="D6992" s="7">
        <v>44865</v>
      </c>
      <c r="E6992" s="8" t="s">
        <v>12432</v>
      </c>
      <c r="F6992" s="9">
        <v>1871359</v>
      </c>
      <c r="G6992" s="8" t="s">
        <v>17662</v>
      </c>
      <c r="H6992" s="9">
        <v>196493</v>
      </c>
      <c r="I6992" s="69"/>
      <c r="J6992" s="70"/>
      <c r="K6992" s="71"/>
      <c r="L6992" s="77"/>
      <c r="M6992" s="78"/>
      <c r="N6992" t="str">
        <f t="shared" si="422"/>
        <v>49488</v>
      </c>
      <c r="O6992">
        <f t="shared" si="423"/>
        <v>49488</v>
      </c>
      <c r="P6992" s="29">
        <f t="shared" si="424"/>
        <v>1871359</v>
      </c>
      <c r="Q6992" t="e">
        <f>+VLOOKUP(O6992,'Bảng kê HĐ 2022'!N$1912:R$4434,4,0)</f>
        <v>#N/A</v>
      </c>
      <c r="R6992" t="e">
        <f>+VLOOKUP(O6992,'Hàng trả'!#REF!,2,0)</f>
        <v>#REF!</v>
      </c>
    </row>
    <row r="6993" spans="1:18" hidden="1" x14ac:dyDescent="0.3">
      <c r="A6993" s="10">
        <v>11</v>
      </c>
      <c r="B6993" s="65"/>
      <c r="C6993" s="6" t="s">
        <v>21243</v>
      </c>
      <c r="D6993" s="7">
        <v>44852</v>
      </c>
      <c r="E6993" s="8" t="s">
        <v>12432</v>
      </c>
      <c r="F6993" s="9">
        <v>3955748</v>
      </c>
      <c r="G6993" s="8" t="s">
        <v>17662</v>
      </c>
      <c r="H6993" s="9">
        <v>415354</v>
      </c>
      <c r="I6993" s="72"/>
      <c r="J6993" s="73"/>
      <c r="K6993" s="74"/>
      <c r="L6993" s="79"/>
      <c r="M6993" s="80"/>
      <c r="N6993" t="str">
        <f t="shared" si="422"/>
        <v>48052</v>
      </c>
      <c r="O6993">
        <f t="shared" si="423"/>
        <v>48052</v>
      </c>
      <c r="P6993" s="29">
        <f t="shared" si="424"/>
        <v>3955748</v>
      </c>
      <c r="Q6993" t="e">
        <f>+VLOOKUP(O6993,'Bảng kê HĐ 2022'!N$1912:R$4434,4,0)</f>
        <v>#N/A</v>
      </c>
      <c r="R6993" t="e">
        <f>+VLOOKUP(O6993,'Hàng trả'!#REF!,2,0)</f>
        <v>#REF!</v>
      </c>
    </row>
    <row r="6994" spans="1:18" hidden="1" x14ac:dyDescent="0.3">
      <c r="A6994" s="10">
        <v>11</v>
      </c>
      <c r="B6994" s="5" t="s">
        <v>21244</v>
      </c>
      <c r="C6994" s="6" t="s">
        <v>21245</v>
      </c>
      <c r="D6994" s="7">
        <v>44776</v>
      </c>
      <c r="E6994" s="8" t="s">
        <v>10212</v>
      </c>
      <c r="F6994" s="9">
        <v>1086030</v>
      </c>
      <c r="G6994" s="8" t="s">
        <v>17662</v>
      </c>
      <c r="H6994" s="9">
        <v>114033</v>
      </c>
      <c r="I6994" s="93">
        <v>971997</v>
      </c>
      <c r="J6994" s="94"/>
      <c r="K6994" s="95"/>
      <c r="L6994" s="96" t="s">
        <v>10944</v>
      </c>
      <c r="M6994" s="97"/>
      <c r="N6994" t="str">
        <f t="shared" si="422"/>
        <v>29271</v>
      </c>
      <c r="O6994">
        <f t="shared" si="423"/>
        <v>29271</v>
      </c>
      <c r="P6994" s="29">
        <f t="shared" si="424"/>
        <v>1086030</v>
      </c>
      <c r="Q6994" t="e">
        <f>+VLOOKUP(O6994,'Bảng kê HĐ 2022'!N$1912:R$4434,4,0)</f>
        <v>#N/A</v>
      </c>
      <c r="R6994" t="e">
        <f>+VLOOKUP(O6994,'Hàng trả'!#REF!,2,0)</f>
        <v>#REF!</v>
      </c>
    </row>
    <row r="6995" spans="1:18" hidden="1" x14ac:dyDescent="0.3">
      <c r="A6995" s="10">
        <v>11</v>
      </c>
      <c r="B6995" s="63" t="s">
        <v>21246</v>
      </c>
      <c r="C6995" s="6" t="s">
        <v>21247</v>
      </c>
      <c r="D6995" s="7">
        <v>44821</v>
      </c>
      <c r="E6995" s="8" t="s">
        <v>10212</v>
      </c>
      <c r="F6995" s="9">
        <v>3343010</v>
      </c>
      <c r="G6995" s="8" t="s">
        <v>17662</v>
      </c>
      <c r="H6995" s="9">
        <v>351016</v>
      </c>
      <c r="I6995" s="66">
        <v>4475385</v>
      </c>
      <c r="J6995" s="67"/>
      <c r="K6995" s="68"/>
      <c r="L6995" s="75" t="s">
        <v>10944</v>
      </c>
      <c r="M6995" s="76"/>
      <c r="N6995" t="str">
        <f t="shared" si="422"/>
        <v>42053</v>
      </c>
      <c r="O6995">
        <f t="shared" si="423"/>
        <v>42053</v>
      </c>
      <c r="P6995" s="29">
        <f t="shared" si="424"/>
        <v>3343010</v>
      </c>
      <c r="Q6995" t="e">
        <f>+VLOOKUP(O6995,'Bảng kê HĐ 2022'!N$1912:R$4434,4,0)</f>
        <v>#N/A</v>
      </c>
      <c r="R6995" t="e">
        <f>+VLOOKUP(O6995,'Hàng trả'!#REF!,2,0)</f>
        <v>#REF!</v>
      </c>
    </row>
    <row r="6996" spans="1:18" hidden="1" x14ac:dyDescent="0.3">
      <c r="A6996" s="10">
        <v>11</v>
      </c>
      <c r="B6996" s="65"/>
      <c r="C6996" s="6" t="s">
        <v>21248</v>
      </c>
      <c r="D6996" s="7">
        <v>44819</v>
      </c>
      <c r="E6996" s="8" t="s">
        <v>10212</v>
      </c>
      <c r="F6996" s="9">
        <v>1657420</v>
      </c>
      <c r="G6996" s="8" t="s">
        <v>17662</v>
      </c>
      <c r="H6996" s="9">
        <v>174029</v>
      </c>
      <c r="I6996" s="72"/>
      <c r="J6996" s="73"/>
      <c r="K6996" s="74"/>
      <c r="L6996" s="79"/>
      <c r="M6996" s="80"/>
      <c r="N6996" t="str">
        <f t="shared" si="422"/>
        <v>41550</v>
      </c>
      <c r="O6996">
        <f t="shared" si="423"/>
        <v>41550</v>
      </c>
      <c r="P6996" s="29">
        <f t="shared" si="424"/>
        <v>1657420</v>
      </c>
      <c r="Q6996" t="e">
        <f>+VLOOKUP(O6996,'Bảng kê HĐ 2022'!N$1912:R$4434,4,0)</f>
        <v>#N/A</v>
      </c>
      <c r="R6996" t="e">
        <f>+VLOOKUP(O6996,'Hàng trả'!#REF!,2,0)</f>
        <v>#REF!</v>
      </c>
    </row>
    <row r="6997" spans="1:18" hidden="1" x14ac:dyDescent="0.3">
      <c r="A6997" s="10">
        <v>11</v>
      </c>
      <c r="B6997" s="5" t="s">
        <v>21249</v>
      </c>
      <c r="C6997" s="6" t="s">
        <v>21250</v>
      </c>
      <c r="D6997" s="7">
        <v>44830</v>
      </c>
      <c r="E6997" s="8" t="s">
        <v>10212</v>
      </c>
      <c r="F6997" s="9">
        <v>2438884</v>
      </c>
      <c r="G6997" s="8" t="s">
        <v>17662</v>
      </c>
      <c r="H6997" s="9">
        <v>256083</v>
      </c>
      <c r="I6997" s="93">
        <v>2182801</v>
      </c>
      <c r="J6997" s="94"/>
      <c r="K6997" s="95"/>
      <c r="L6997" s="96" t="s">
        <v>10944</v>
      </c>
      <c r="M6997" s="97"/>
      <c r="N6997" t="str">
        <f t="shared" si="422"/>
        <v>44135</v>
      </c>
      <c r="O6997">
        <f t="shared" si="423"/>
        <v>44135</v>
      </c>
      <c r="P6997" s="29">
        <f t="shared" si="424"/>
        <v>2438884</v>
      </c>
      <c r="Q6997" t="e">
        <f>+VLOOKUP(O6997,'Bảng kê HĐ 2022'!N$1912:R$4434,4,0)</f>
        <v>#N/A</v>
      </c>
      <c r="R6997" t="e">
        <f>+VLOOKUP(O6997,'Hàng trả'!#REF!,2,0)</f>
        <v>#REF!</v>
      </c>
    </row>
    <row r="6998" spans="1:18" hidden="1" x14ac:dyDescent="0.3">
      <c r="A6998" s="10">
        <v>11</v>
      </c>
      <c r="B6998" s="63" t="s">
        <v>21251</v>
      </c>
      <c r="C6998" s="6" t="s">
        <v>21252</v>
      </c>
      <c r="D6998" s="7">
        <v>44830</v>
      </c>
      <c r="E6998" s="8" t="s">
        <v>10212</v>
      </c>
      <c r="F6998" s="9">
        <v>2127682</v>
      </c>
      <c r="G6998" s="8" t="s">
        <v>17662</v>
      </c>
      <c r="H6998" s="9">
        <v>223407</v>
      </c>
      <c r="I6998" s="66">
        <v>3701971</v>
      </c>
      <c r="J6998" s="67"/>
      <c r="K6998" s="68"/>
      <c r="L6998" s="75" t="s">
        <v>10944</v>
      </c>
      <c r="M6998" s="76"/>
      <c r="N6998" t="str">
        <f t="shared" si="422"/>
        <v>44160</v>
      </c>
      <c r="O6998">
        <f t="shared" si="423"/>
        <v>44160</v>
      </c>
      <c r="P6998" s="29">
        <f t="shared" si="424"/>
        <v>2127682</v>
      </c>
      <c r="Q6998" t="e">
        <f>+VLOOKUP(O6998,'Bảng kê HĐ 2022'!N$1912:R$4434,4,0)</f>
        <v>#N/A</v>
      </c>
      <c r="R6998" t="e">
        <f>+VLOOKUP(O6998,'Hàng trả'!#REF!,2,0)</f>
        <v>#REF!</v>
      </c>
    </row>
    <row r="6999" spans="1:18" hidden="1" x14ac:dyDescent="0.3">
      <c r="A6999" s="10">
        <v>11</v>
      </c>
      <c r="B6999" s="65"/>
      <c r="C6999" s="6" t="s">
        <v>21253</v>
      </c>
      <c r="D6999" s="7">
        <v>44830</v>
      </c>
      <c r="E6999" s="8" t="s">
        <v>10212</v>
      </c>
      <c r="F6999" s="9">
        <v>2008599</v>
      </c>
      <c r="G6999" s="8" t="s">
        <v>17662</v>
      </c>
      <c r="H6999" s="9">
        <v>210903</v>
      </c>
      <c r="I6999" s="72"/>
      <c r="J6999" s="73"/>
      <c r="K6999" s="74"/>
      <c r="L6999" s="79"/>
      <c r="M6999" s="80"/>
      <c r="N6999" t="str">
        <f t="shared" si="422"/>
        <v>44132</v>
      </c>
      <c r="O6999">
        <f t="shared" si="423"/>
        <v>44132</v>
      </c>
      <c r="P6999" s="29">
        <f t="shared" si="424"/>
        <v>2008599</v>
      </c>
      <c r="Q6999" t="e">
        <f>+VLOOKUP(O6999,'Bảng kê HĐ 2022'!N$1912:R$4434,4,0)</f>
        <v>#N/A</v>
      </c>
      <c r="R6999" t="e">
        <f>+VLOOKUP(O6999,'Hàng trả'!#REF!,2,0)</f>
        <v>#REF!</v>
      </c>
    </row>
    <row r="7000" spans="1:18" hidden="1" x14ac:dyDescent="0.3">
      <c r="A7000" s="10">
        <v>11</v>
      </c>
      <c r="B7000" s="63" t="s">
        <v>21254</v>
      </c>
      <c r="C7000" s="6" t="s">
        <v>21255</v>
      </c>
      <c r="D7000" s="7">
        <v>44830</v>
      </c>
      <c r="E7000" s="8" t="s">
        <v>10212</v>
      </c>
      <c r="F7000" s="9">
        <v>2138370</v>
      </c>
      <c r="G7000" s="8" t="s">
        <v>17662</v>
      </c>
      <c r="H7000" s="9">
        <v>224529</v>
      </c>
      <c r="I7000" s="66">
        <v>3160369</v>
      </c>
      <c r="J7000" s="67"/>
      <c r="K7000" s="68"/>
      <c r="L7000" s="75" t="s">
        <v>10944</v>
      </c>
      <c r="M7000" s="76"/>
      <c r="N7000" t="str">
        <f t="shared" si="422"/>
        <v>44136</v>
      </c>
      <c r="O7000">
        <f t="shared" si="423"/>
        <v>44136</v>
      </c>
      <c r="P7000" s="29">
        <f t="shared" si="424"/>
        <v>2138370</v>
      </c>
      <c r="Q7000" t="e">
        <f>+VLOOKUP(O7000,'Bảng kê HĐ 2022'!N$1912:R$4434,4,0)</f>
        <v>#N/A</v>
      </c>
      <c r="R7000" t="e">
        <f>+VLOOKUP(O7000,'Hàng trả'!#REF!,2,0)</f>
        <v>#REF!</v>
      </c>
    </row>
    <row r="7001" spans="1:18" hidden="1" x14ac:dyDescent="0.3">
      <c r="A7001" s="10">
        <v>11</v>
      </c>
      <c r="B7001" s="65"/>
      <c r="C7001" s="6" t="s">
        <v>21256</v>
      </c>
      <c r="D7001" s="7">
        <v>44831</v>
      </c>
      <c r="E7001" s="8" t="s">
        <v>10212</v>
      </c>
      <c r="F7001" s="9">
        <v>1392768</v>
      </c>
      <c r="G7001" s="8" t="s">
        <v>17662</v>
      </c>
      <c r="H7001" s="9">
        <v>146240</v>
      </c>
      <c r="I7001" s="72"/>
      <c r="J7001" s="73"/>
      <c r="K7001" s="74"/>
      <c r="L7001" s="79"/>
      <c r="M7001" s="80"/>
      <c r="N7001" t="str">
        <f t="shared" si="422"/>
        <v>44260</v>
      </c>
      <c r="O7001">
        <f t="shared" si="423"/>
        <v>44260</v>
      </c>
      <c r="P7001" s="29">
        <f t="shared" si="424"/>
        <v>1392768</v>
      </c>
      <c r="Q7001" t="e">
        <f>+VLOOKUP(O7001,'Bảng kê HĐ 2022'!N$1912:R$4434,4,0)</f>
        <v>#N/A</v>
      </c>
      <c r="R7001" t="e">
        <f>+VLOOKUP(O7001,'Hàng trả'!#REF!,2,0)</f>
        <v>#REF!</v>
      </c>
    </row>
    <row r="7002" spans="1:18" hidden="1" x14ac:dyDescent="0.3">
      <c r="A7002" s="10">
        <v>11</v>
      </c>
      <c r="B7002" s="63" t="s">
        <v>21257</v>
      </c>
      <c r="C7002" s="6" t="s">
        <v>21258</v>
      </c>
      <c r="D7002" s="7">
        <v>44828</v>
      </c>
      <c r="E7002" s="8" t="s">
        <v>10212</v>
      </c>
      <c r="F7002" s="9">
        <v>1348741</v>
      </c>
      <c r="G7002" s="8" t="s">
        <v>17662</v>
      </c>
      <c r="H7002" s="9">
        <v>141618</v>
      </c>
      <c r="I7002" s="66">
        <v>5508772</v>
      </c>
      <c r="J7002" s="67"/>
      <c r="K7002" s="68"/>
      <c r="L7002" s="75" t="s">
        <v>10944</v>
      </c>
      <c r="M7002" s="76"/>
      <c r="N7002" t="str">
        <f t="shared" si="422"/>
        <v>44125</v>
      </c>
      <c r="O7002">
        <f t="shared" si="423"/>
        <v>44125</v>
      </c>
      <c r="P7002" s="29">
        <f t="shared" si="424"/>
        <v>1348741</v>
      </c>
      <c r="Q7002" t="e">
        <f>+VLOOKUP(O7002,'Bảng kê HĐ 2022'!N$1912:R$4434,4,0)</f>
        <v>#N/A</v>
      </c>
      <c r="R7002" t="e">
        <f>+VLOOKUP(O7002,'Hàng trả'!#REF!,2,0)</f>
        <v>#REF!</v>
      </c>
    </row>
    <row r="7003" spans="1:18" hidden="1" x14ac:dyDescent="0.3">
      <c r="A7003" s="10">
        <v>11</v>
      </c>
      <c r="B7003" s="64"/>
      <c r="C7003" s="6" t="s">
        <v>21259</v>
      </c>
      <c r="D7003" s="7">
        <v>44821</v>
      </c>
      <c r="E7003" s="8" t="s">
        <v>10212</v>
      </c>
      <c r="F7003" s="9">
        <v>2638590</v>
      </c>
      <c r="G7003" s="8" t="s">
        <v>17662</v>
      </c>
      <c r="H7003" s="9">
        <v>277052</v>
      </c>
      <c r="I7003" s="69"/>
      <c r="J7003" s="70"/>
      <c r="K7003" s="71"/>
      <c r="L7003" s="77"/>
      <c r="M7003" s="78"/>
      <c r="N7003" t="str">
        <f t="shared" si="422"/>
        <v>42294</v>
      </c>
      <c r="O7003">
        <f t="shared" si="423"/>
        <v>42294</v>
      </c>
      <c r="P7003" s="29">
        <f t="shared" si="424"/>
        <v>2638590</v>
      </c>
      <c r="Q7003" t="e">
        <f>+VLOOKUP(O7003,'Bảng kê HĐ 2022'!N$1912:R$4434,4,0)</f>
        <v>#N/A</v>
      </c>
      <c r="R7003" t="e">
        <f>+VLOOKUP(O7003,'Hàng trả'!#REF!,2,0)</f>
        <v>#REF!</v>
      </c>
    </row>
    <row r="7004" spans="1:18" hidden="1" x14ac:dyDescent="0.3">
      <c r="A7004" s="10">
        <v>11</v>
      </c>
      <c r="B7004" s="65"/>
      <c r="C7004" s="6" t="s">
        <v>21260</v>
      </c>
      <c r="D7004" s="7">
        <v>44812</v>
      </c>
      <c r="E7004" s="8" t="s">
        <v>10212</v>
      </c>
      <c r="F7004" s="9">
        <v>2167721</v>
      </c>
      <c r="G7004" s="8" t="s">
        <v>17662</v>
      </c>
      <c r="H7004" s="9">
        <v>227611</v>
      </c>
      <c r="I7004" s="72"/>
      <c r="J7004" s="73"/>
      <c r="K7004" s="74"/>
      <c r="L7004" s="79"/>
      <c r="M7004" s="80"/>
      <c r="N7004" t="str">
        <f t="shared" si="422"/>
        <v>38473</v>
      </c>
      <c r="O7004">
        <f t="shared" si="423"/>
        <v>38473</v>
      </c>
      <c r="P7004" s="29">
        <f t="shared" si="424"/>
        <v>2167721</v>
      </c>
      <c r="Q7004" t="e">
        <f>+VLOOKUP(O7004,'Bảng kê HĐ 2022'!N$1912:R$4434,4,0)</f>
        <v>#N/A</v>
      </c>
      <c r="R7004" t="e">
        <f>+VLOOKUP(O7004,'Hàng trả'!#REF!,2,0)</f>
        <v>#REF!</v>
      </c>
    </row>
    <row r="7005" spans="1:18" hidden="1" x14ac:dyDescent="0.3">
      <c r="A7005" s="10">
        <v>11</v>
      </c>
      <c r="B7005" s="63" t="s">
        <v>21261</v>
      </c>
      <c r="C7005" s="6" t="s">
        <v>21262</v>
      </c>
      <c r="D7005" s="7">
        <v>44832</v>
      </c>
      <c r="E7005" s="8" t="s">
        <v>10212</v>
      </c>
      <c r="F7005" s="9">
        <v>1142129</v>
      </c>
      <c r="G7005" s="8" t="s">
        <v>17662</v>
      </c>
      <c r="H7005" s="9">
        <v>119924</v>
      </c>
      <c r="I7005" s="66">
        <v>3761412</v>
      </c>
      <c r="J7005" s="67"/>
      <c r="K7005" s="68"/>
      <c r="L7005" s="75" t="s">
        <v>10944</v>
      </c>
      <c r="M7005" s="76"/>
      <c r="N7005" t="str">
        <f t="shared" si="422"/>
        <v>44324</v>
      </c>
      <c r="O7005">
        <f t="shared" si="423"/>
        <v>44324</v>
      </c>
      <c r="P7005" s="29">
        <f t="shared" si="424"/>
        <v>1142129</v>
      </c>
      <c r="Q7005" t="e">
        <f>+VLOOKUP(O7005,'Bảng kê HĐ 2022'!N$1912:R$4434,4,0)</f>
        <v>#N/A</v>
      </c>
      <c r="R7005" t="e">
        <f>+VLOOKUP(O7005,'Hàng trả'!#REF!,2,0)</f>
        <v>#REF!</v>
      </c>
    </row>
    <row r="7006" spans="1:18" hidden="1" x14ac:dyDescent="0.3">
      <c r="A7006" s="10">
        <v>11</v>
      </c>
      <c r="B7006" s="65"/>
      <c r="C7006" s="6" t="s">
        <v>21263</v>
      </c>
      <c r="D7006" s="7">
        <v>44824</v>
      </c>
      <c r="E7006" s="8" t="s">
        <v>10212</v>
      </c>
      <c r="F7006" s="9">
        <v>3060566</v>
      </c>
      <c r="G7006" s="8" t="s">
        <v>17662</v>
      </c>
      <c r="H7006" s="9">
        <v>321359</v>
      </c>
      <c r="I7006" s="72"/>
      <c r="J7006" s="73"/>
      <c r="K7006" s="74"/>
      <c r="L7006" s="79"/>
      <c r="M7006" s="80"/>
      <c r="N7006" t="str">
        <f t="shared" si="422"/>
        <v>42399</v>
      </c>
      <c r="O7006">
        <f t="shared" si="423"/>
        <v>42399</v>
      </c>
      <c r="P7006" s="29">
        <f t="shared" si="424"/>
        <v>3060566</v>
      </c>
      <c r="Q7006" t="e">
        <f>+VLOOKUP(O7006,'Bảng kê HĐ 2022'!N$1912:R$4434,4,0)</f>
        <v>#N/A</v>
      </c>
      <c r="R7006" t="e">
        <f>+VLOOKUP(O7006,'Hàng trả'!#REF!,2,0)</f>
        <v>#REF!</v>
      </c>
    </row>
    <row r="7007" spans="1:18" hidden="1" x14ac:dyDescent="0.3">
      <c r="A7007" s="10">
        <v>11</v>
      </c>
      <c r="B7007" s="63" t="s">
        <v>21264</v>
      </c>
      <c r="C7007" s="6" t="s">
        <v>21265</v>
      </c>
      <c r="D7007" s="7">
        <v>44833</v>
      </c>
      <c r="E7007" s="8" t="s">
        <v>10212</v>
      </c>
      <c r="F7007" s="9">
        <v>1836961</v>
      </c>
      <c r="G7007" s="8" t="s">
        <v>17662</v>
      </c>
      <c r="H7007" s="9">
        <v>192881</v>
      </c>
      <c r="I7007" s="66">
        <v>3243558</v>
      </c>
      <c r="J7007" s="67"/>
      <c r="K7007" s="68"/>
      <c r="L7007" s="75" t="s">
        <v>10944</v>
      </c>
      <c r="M7007" s="76"/>
      <c r="N7007" t="str">
        <f t="shared" si="422"/>
        <v>45295</v>
      </c>
      <c r="O7007">
        <f t="shared" si="423"/>
        <v>45295</v>
      </c>
      <c r="P7007" s="29">
        <f t="shared" si="424"/>
        <v>1836961</v>
      </c>
      <c r="Q7007" t="e">
        <f>+VLOOKUP(O7007,'Bảng kê HĐ 2022'!N$1912:R$4434,4,0)</f>
        <v>#N/A</v>
      </c>
      <c r="R7007" t="e">
        <f>+VLOOKUP(O7007,'Hàng trả'!#REF!,2,0)</f>
        <v>#REF!</v>
      </c>
    </row>
    <row r="7008" spans="1:18" hidden="1" x14ac:dyDescent="0.3">
      <c r="A7008" s="10">
        <v>11</v>
      </c>
      <c r="B7008" s="65"/>
      <c r="C7008" s="6" t="s">
        <v>21266</v>
      </c>
      <c r="D7008" s="7">
        <v>44832</v>
      </c>
      <c r="E7008" s="8" t="s">
        <v>10212</v>
      </c>
      <c r="F7008" s="9">
        <v>1787126</v>
      </c>
      <c r="G7008" s="8" t="s">
        <v>17662</v>
      </c>
      <c r="H7008" s="9">
        <v>187648</v>
      </c>
      <c r="I7008" s="72"/>
      <c r="J7008" s="73"/>
      <c r="K7008" s="74"/>
      <c r="L7008" s="79"/>
      <c r="M7008" s="80"/>
      <c r="N7008" t="str">
        <f t="shared" si="422"/>
        <v>44317</v>
      </c>
      <c r="O7008">
        <f t="shared" si="423"/>
        <v>44317</v>
      </c>
      <c r="P7008" s="29">
        <f t="shared" si="424"/>
        <v>1787126</v>
      </c>
      <c r="Q7008" t="e">
        <f>+VLOOKUP(O7008,'Bảng kê HĐ 2022'!N$1912:R$4434,4,0)</f>
        <v>#N/A</v>
      </c>
      <c r="R7008" t="e">
        <f>+VLOOKUP(O7008,'Hàng trả'!#REF!,2,0)</f>
        <v>#REF!</v>
      </c>
    </row>
    <row r="7009" spans="1:18" hidden="1" x14ac:dyDescent="0.3">
      <c r="A7009" s="10">
        <v>11</v>
      </c>
      <c r="B7009" s="5" t="s">
        <v>21267</v>
      </c>
      <c r="C7009" s="6" t="s">
        <v>21268</v>
      </c>
      <c r="D7009" s="7">
        <v>44830</v>
      </c>
      <c r="E7009" s="8" t="s">
        <v>10212</v>
      </c>
      <c r="F7009" s="9">
        <v>1416897</v>
      </c>
      <c r="G7009" s="8" t="s">
        <v>17662</v>
      </c>
      <c r="H7009" s="9">
        <v>148774</v>
      </c>
      <c r="I7009" s="93">
        <v>1268123</v>
      </c>
      <c r="J7009" s="94"/>
      <c r="K7009" s="95"/>
      <c r="L7009" s="96" t="s">
        <v>10944</v>
      </c>
      <c r="M7009" s="97"/>
      <c r="N7009" t="str">
        <f t="shared" si="422"/>
        <v>44193</v>
      </c>
      <c r="O7009">
        <f t="shared" si="423"/>
        <v>44193</v>
      </c>
      <c r="P7009" s="29">
        <f t="shared" si="424"/>
        <v>1416897</v>
      </c>
      <c r="Q7009" t="e">
        <f>+VLOOKUP(O7009,'Bảng kê HĐ 2022'!N$1912:R$4434,4,0)</f>
        <v>#N/A</v>
      </c>
      <c r="R7009" t="e">
        <f>+VLOOKUP(O7009,'Hàng trả'!#REF!,2,0)</f>
        <v>#REF!</v>
      </c>
    </row>
    <row r="7010" spans="1:18" hidden="1" x14ac:dyDescent="0.3">
      <c r="A7010" s="10">
        <v>11</v>
      </c>
      <c r="B7010" s="63" t="s">
        <v>21269</v>
      </c>
      <c r="C7010" s="6" t="s">
        <v>21270</v>
      </c>
      <c r="D7010" s="7">
        <v>44837</v>
      </c>
      <c r="E7010" s="8" t="s">
        <v>10212</v>
      </c>
      <c r="F7010" s="9">
        <v>1509562</v>
      </c>
      <c r="G7010" s="8" t="s">
        <v>17662</v>
      </c>
      <c r="H7010" s="9">
        <v>158504</v>
      </c>
      <c r="I7010" s="66">
        <v>71881806</v>
      </c>
      <c r="J7010" s="67"/>
      <c r="K7010" s="68"/>
      <c r="L7010" s="75" t="s">
        <v>10944</v>
      </c>
      <c r="M7010" s="76"/>
      <c r="N7010" t="str">
        <f t="shared" si="422"/>
        <v>45764</v>
      </c>
      <c r="O7010">
        <f t="shared" si="423"/>
        <v>45764</v>
      </c>
      <c r="P7010" s="29">
        <f t="shared" si="424"/>
        <v>1509562</v>
      </c>
      <c r="Q7010" t="e">
        <f>+VLOOKUP(O7010,'Bảng kê HĐ 2022'!N$1912:R$4434,4,0)</f>
        <v>#N/A</v>
      </c>
      <c r="R7010" t="e">
        <f>+VLOOKUP(O7010,'Hàng trả'!#REF!,2,0)</f>
        <v>#REF!</v>
      </c>
    </row>
    <row r="7011" spans="1:18" hidden="1" x14ac:dyDescent="0.3">
      <c r="A7011" s="10">
        <v>11</v>
      </c>
      <c r="B7011" s="64"/>
      <c r="C7011" s="6" t="s">
        <v>21271</v>
      </c>
      <c r="D7011" s="7">
        <v>44835</v>
      </c>
      <c r="E7011" s="8" t="s">
        <v>10212</v>
      </c>
      <c r="F7011" s="9">
        <v>2249664</v>
      </c>
      <c r="G7011" s="8" t="s">
        <v>17662</v>
      </c>
      <c r="H7011" s="9">
        <v>236215</v>
      </c>
      <c r="I7011" s="69"/>
      <c r="J7011" s="70"/>
      <c r="K7011" s="71"/>
      <c r="L7011" s="77"/>
      <c r="M7011" s="78"/>
      <c r="N7011" t="str">
        <f t="shared" si="422"/>
        <v>45704</v>
      </c>
      <c r="O7011">
        <f t="shared" si="423"/>
        <v>45704</v>
      </c>
      <c r="P7011" s="29">
        <f t="shared" si="424"/>
        <v>2249664</v>
      </c>
      <c r="Q7011" t="e">
        <f>+VLOOKUP(O7011,'Bảng kê HĐ 2022'!N$1912:R$4434,4,0)</f>
        <v>#N/A</v>
      </c>
      <c r="R7011" t="e">
        <f>+VLOOKUP(O7011,'Hàng trả'!#REF!,2,0)</f>
        <v>#REF!</v>
      </c>
    </row>
    <row r="7012" spans="1:18" hidden="1" x14ac:dyDescent="0.3">
      <c r="A7012" s="10">
        <v>11</v>
      </c>
      <c r="B7012" s="64"/>
      <c r="C7012" s="6" t="s">
        <v>21272</v>
      </c>
      <c r="D7012" s="7">
        <v>44845</v>
      </c>
      <c r="E7012" s="8" t="s">
        <v>10212</v>
      </c>
      <c r="F7012" s="9">
        <v>2164316</v>
      </c>
      <c r="G7012" s="8" t="s">
        <v>17662</v>
      </c>
      <c r="H7012" s="9">
        <v>227253</v>
      </c>
      <c r="I7012" s="69"/>
      <c r="J7012" s="70"/>
      <c r="K7012" s="71"/>
      <c r="L7012" s="77"/>
      <c r="M7012" s="78"/>
      <c r="N7012" t="str">
        <f t="shared" si="422"/>
        <v>46991</v>
      </c>
      <c r="O7012">
        <f t="shared" si="423"/>
        <v>46991</v>
      </c>
      <c r="P7012" s="29">
        <f t="shared" si="424"/>
        <v>2164316</v>
      </c>
      <c r="Q7012" t="e">
        <f>+VLOOKUP(O7012,'Bảng kê HĐ 2022'!N$1912:R$4434,4,0)</f>
        <v>#N/A</v>
      </c>
      <c r="R7012" t="e">
        <f>+VLOOKUP(O7012,'Hàng trả'!#REF!,2,0)</f>
        <v>#REF!</v>
      </c>
    </row>
    <row r="7013" spans="1:18" hidden="1" x14ac:dyDescent="0.3">
      <c r="A7013" s="10">
        <v>11</v>
      </c>
      <c r="B7013" s="64"/>
      <c r="C7013" s="6" t="s">
        <v>21273</v>
      </c>
      <c r="D7013" s="7">
        <v>44846</v>
      </c>
      <c r="E7013" s="8" t="s">
        <v>10212</v>
      </c>
      <c r="F7013" s="9">
        <v>1578403</v>
      </c>
      <c r="G7013" s="8" t="s">
        <v>17662</v>
      </c>
      <c r="H7013" s="9">
        <v>165732</v>
      </c>
      <c r="I7013" s="69"/>
      <c r="J7013" s="70"/>
      <c r="K7013" s="71"/>
      <c r="L7013" s="77"/>
      <c r="M7013" s="78"/>
      <c r="N7013" t="str">
        <f t="shared" si="422"/>
        <v>47089</v>
      </c>
      <c r="O7013">
        <f t="shared" si="423"/>
        <v>47089</v>
      </c>
      <c r="P7013" s="29">
        <f t="shared" si="424"/>
        <v>1578403</v>
      </c>
      <c r="Q7013" t="e">
        <f>+VLOOKUP(O7013,'Bảng kê HĐ 2022'!N$1912:R$4434,4,0)</f>
        <v>#N/A</v>
      </c>
      <c r="R7013" t="e">
        <f>+VLOOKUP(O7013,'Hàng trả'!#REF!,2,0)</f>
        <v>#REF!</v>
      </c>
    </row>
    <row r="7014" spans="1:18" hidden="1" x14ac:dyDescent="0.3">
      <c r="A7014" s="10">
        <v>11</v>
      </c>
      <c r="B7014" s="64"/>
      <c r="C7014" s="6" t="s">
        <v>21274</v>
      </c>
      <c r="D7014" s="7">
        <v>44853</v>
      </c>
      <c r="E7014" s="8" t="s">
        <v>10212</v>
      </c>
      <c r="F7014" s="9">
        <v>839598</v>
      </c>
      <c r="G7014" s="8" t="s">
        <v>17662</v>
      </c>
      <c r="H7014" s="9">
        <v>88158</v>
      </c>
      <c r="I7014" s="69"/>
      <c r="J7014" s="70"/>
      <c r="K7014" s="71"/>
      <c r="L7014" s="77"/>
      <c r="M7014" s="78"/>
      <c r="N7014" t="str">
        <f t="shared" si="422"/>
        <v>48257</v>
      </c>
      <c r="O7014">
        <f t="shared" si="423"/>
        <v>48257</v>
      </c>
      <c r="P7014" s="29">
        <f t="shared" si="424"/>
        <v>839598</v>
      </c>
      <c r="Q7014" t="e">
        <f>+VLOOKUP(O7014,'Bảng kê HĐ 2022'!N$1912:R$4434,4,0)</f>
        <v>#N/A</v>
      </c>
      <c r="R7014" t="e">
        <f>+VLOOKUP(O7014,'Hàng trả'!#REF!,2,0)</f>
        <v>#REF!</v>
      </c>
    </row>
    <row r="7015" spans="1:18" hidden="1" x14ac:dyDescent="0.3">
      <c r="A7015" s="10">
        <v>11</v>
      </c>
      <c r="B7015" s="64"/>
      <c r="C7015" s="6" t="s">
        <v>21275</v>
      </c>
      <c r="D7015" s="7">
        <v>44841</v>
      </c>
      <c r="E7015" s="8" t="s">
        <v>10212</v>
      </c>
      <c r="F7015" s="9">
        <v>1989485</v>
      </c>
      <c r="G7015" s="8" t="s">
        <v>17662</v>
      </c>
      <c r="H7015" s="9">
        <v>208896</v>
      </c>
      <c r="I7015" s="69"/>
      <c r="J7015" s="70"/>
      <c r="K7015" s="71"/>
      <c r="L7015" s="77"/>
      <c r="M7015" s="78"/>
      <c r="N7015" t="str">
        <f t="shared" si="422"/>
        <v>46611</v>
      </c>
      <c r="O7015">
        <f t="shared" si="423"/>
        <v>46611</v>
      </c>
      <c r="P7015" s="29">
        <f t="shared" si="424"/>
        <v>1989485</v>
      </c>
      <c r="Q7015" t="e">
        <f>+VLOOKUP(O7015,'Bảng kê HĐ 2022'!N$1912:R$4434,4,0)</f>
        <v>#N/A</v>
      </c>
      <c r="R7015" t="e">
        <f>+VLOOKUP(O7015,'Hàng trả'!#REF!,2,0)</f>
        <v>#REF!</v>
      </c>
    </row>
    <row r="7016" spans="1:18" hidden="1" x14ac:dyDescent="0.3">
      <c r="A7016" s="10">
        <v>11</v>
      </c>
      <c r="B7016" s="64"/>
      <c r="C7016" s="6" t="s">
        <v>21276</v>
      </c>
      <c r="D7016" s="7">
        <v>44849</v>
      </c>
      <c r="E7016" s="8" t="s">
        <v>10212</v>
      </c>
      <c r="F7016" s="9">
        <v>839598</v>
      </c>
      <c r="G7016" s="8" t="s">
        <v>17662</v>
      </c>
      <c r="H7016" s="9">
        <v>88158</v>
      </c>
      <c r="I7016" s="69"/>
      <c r="J7016" s="70"/>
      <c r="K7016" s="71"/>
      <c r="L7016" s="77"/>
      <c r="M7016" s="78"/>
      <c r="N7016" t="str">
        <f t="shared" si="422"/>
        <v>47761</v>
      </c>
      <c r="O7016">
        <f t="shared" si="423"/>
        <v>47761</v>
      </c>
      <c r="P7016" s="29">
        <f t="shared" si="424"/>
        <v>839598</v>
      </c>
      <c r="Q7016" t="e">
        <f>+VLOOKUP(O7016,'Bảng kê HĐ 2022'!N$1912:R$4434,4,0)</f>
        <v>#N/A</v>
      </c>
      <c r="R7016" t="e">
        <f>+VLOOKUP(O7016,'Hàng trả'!#REF!,2,0)</f>
        <v>#REF!</v>
      </c>
    </row>
    <row r="7017" spans="1:18" hidden="1" x14ac:dyDescent="0.3">
      <c r="A7017" s="10">
        <v>11</v>
      </c>
      <c r="B7017" s="64"/>
      <c r="C7017" s="6" t="s">
        <v>21277</v>
      </c>
      <c r="D7017" s="7">
        <v>44852</v>
      </c>
      <c r="E7017" s="8" t="s">
        <v>10212</v>
      </c>
      <c r="F7017" s="9">
        <v>1536001</v>
      </c>
      <c r="G7017" s="8" t="s">
        <v>17662</v>
      </c>
      <c r="H7017" s="9">
        <v>161280</v>
      </c>
      <c r="I7017" s="69"/>
      <c r="J7017" s="70"/>
      <c r="K7017" s="71"/>
      <c r="L7017" s="77"/>
      <c r="M7017" s="78"/>
      <c r="N7017" t="str">
        <f t="shared" si="422"/>
        <v>48022</v>
      </c>
      <c r="O7017">
        <f t="shared" si="423"/>
        <v>48022</v>
      </c>
      <c r="P7017" s="29">
        <f t="shared" si="424"/>
        <v>1536001</v>
      </c>
      <c r="Q7017" t="e">
        <f>+VLOOKUP(O7017,'Bảng kê HĐ 2022'!N$1912:R$4434,4,0)</f>
        <v>#N/A</v>
      </c>
      <c r="R7017" t="e">
        <f>+VLOOKUP(O7017,'Hàng trả'!#REF!,2,0)</f>
        <v>#REF!</v>
      </c>
    </row>
    <row r="7018" spans="1:18" hidden="1" x14ac:dyDescent="0.3">
      <c r="A7018" s="10">
        <v>11</v>
      </c>
      <c r="B7018" s="64"/>
      <c r="C7018" s="6" t="s">
        <v>21278</v>
      </c>
      <c r="D7018" s="7">
        <v>44851</v>
      </c>
      <c r="E7018" s="8" t="s">
        <v>10212</v>
      </c>
      <c r="F7018" s="9">
        <v>1632653</v>
      </c>
      <c r="G7018" s="8" t="s">
        <v>17662</v>
      </c>
      <c r="H7018" s="9">
        <v>171429</v>
      </c>
      <c r="I7018" s="69"/>
      <c r="J7018" s="70"/>
      <c r="K7018" s="71"/>
      <c r="L7018" s="77"/>
      <c r="M7018" s="78"/>
      <c r="N7018" t="str">
        <f t="shared" si="422"/>
        <v>47784</v>
      </c>
      <c r="O7018">
        <f t="shared" si="423"/>
        <v>47784</v>
      </c>
      <c r="P7018" s="29">
        <f t="shared" si="424"/>
        <v>1632653</v>
      </c>
      <c r="Q7018" t="e">
        <f>+VLOOKUP(O7018,'Bảng kê HĐ 2022'!N$1912:R$4434,4,0)</f>
        <v>#N/A</v>
      </c>
      <c r="R7018" t="e">
        <f>+VLOOKUP(O7018,'Hàng trả'!#REF!,2,0)</f>
        <v>#REF!</v>
      </c>
    </row>
    <row r="7019" spans="1:18" hidden="1" x14ac:dyDescent="0.3">
      <c r="A7019" s="10">
        <v>11</v>
      </c>
      <c r="B7019" s="64"/>
      <c r="C7019" s="6" t="s">
        <v>21279</v>
      </c>
      <c r="D7019" s="7">
        <v>44837</v>
      </c>
      <c r="E7019" s="8" t="s">
        <v>10212</v>
      </c>
      <c r="F7019" s="9">
        <v>3272535</v>
      </c>
      <c r="G7019" s="8" t="s">
        <v>17662</v>
      </c>
      <c r="H7019" s="9">
        <v>343616</v>
      </c>
      <c r="I7019" s="69"/>
      <c r="J7019" s="70"/>
      <c r="K7019" s="71"/>
      <c r="L7019" s="77"/>
      <c r="M7019" s="78"/>
      <c r="N7019" t="str">
        <f t="shared" si="422"/>
        <v>45747</v>
      </c>
      <c r="O7019">
        <f t="shared" si="423"/>
        <v>45747</v>
      </c>
      <c r="P7019" s="29">
        <f t="shared" si="424"/>
        <v>3272535</v>
      </c>
      <c r="Q7019" t="e">
        <f>+VLOOKUP(O7019,'Bảng kê HĐ 2022'!N$1912:R$4434,4,0)</f>
        <v>#N/A</v>
      </c>
      <c r="R7019" t="e">
        <f>+VLOOKUP(O7019,'Hàng trả'!#REF!,2,0)</f>
        <v>#REF!</v>
      </c>
    </row>
    <row r="7020" spans="1:18" hidden="1" x14ac:dyDescent="0.3">
      <c r="A7020" s="10">
        <v>11</v>
      </c>
      <c r="B7020" s="64"/>
      <c r="C7020" s="6" t="s">
        <v>21280</v>
      </c>
      <c r="D7020" s="7">
        <v>44853</v>
      </c>
      <c r="E7020" s="8" t="s">
        <v>10212</v>
      </c>
      <c r="F7020" s="9">
        <v>503760</v>
      </c>
      <c r="G7020" s="8" t="s">
        <v>17662</v>
      </c>
      <c r="H7020" s="9">
        <v>52895</v>
      </c>
      <c r="I7020" s="69"/>
      <c r="J7020" s="70"/>
      <c r="K7020" s="71"/>
      <c r="L7020" s="77"/>
      <c r="M7020" s="78"/>
      <c r="N7020" t="str">
        <f t="shared" si="422"/>
        <v>48291</v>
      </c>
      <c r="O7020">
        <f t="shared" si="423"/>
        <v>48291</v>
      </c>
      <c r="P7020" s="29">
        <f t="shared" si="424"/>
        <v>503760</v>
      </c>
      <c r="Q7020" t="e">
        <f>+VLOOKUP(O7020,'Bảng kê HĐ 2022'!N$1912:R$4434,4,0)</f>
        <v>#N/A</v>
      </c>
      <c r="R7020" t="e">
        <f>+VLOOKUP(O7020,'Hàng trả'!#REF!,2,0)</f>
        <v>#REF!</v>
      </c>
    </row>
    <row r="7021" spans="1:18" hidden="1" x14ac:dyDescent="0.3">
      <c r="A7021" s="10">
        <v>11</v>
      </c>
      <c r="B7021" s="64"/>
      <c r="C7021" s="6" t="s">
        <v>21281</v>
      </c>
      <c r="D7021" s="7">
        <v>44853</v>
      </c>
      <c r="E7021" s="8" t="s">
        <v>10212</v>
      </c>
      <c r="F7021" s="9">
        <v>419799</v>
      </c>
      <c r="G7021" s="8" t="s">
        <v>17662</v>
      </c>
      <c r="H7021" s="9">
        <v>44079</v>
      </c>
      <c r="I7021" s="69"/>
      <c r="J7021" s="70"/>
      <c r="K7021" s="71"/>
      <c r="L7021" s="77"/>
      <c r="M7021" s="78"/>
      <c r="N7021" t="str">
        <f t="shared" si="422"/>
        <v>48249</v>
      </c>
      <c r="O7021">
        <f t="shared" si="423"/>
        <v>48249</v>
      </c>
      <c r="P7021" s="29">
        <f t="shared" si="424"/>
        <v>419799</v>
      </c>
      <c r="Q7021" t="e">
        <f>+VLOOKUP(O7021,'Bảng kê HĐ 2022'!N$1912:R$4434,4,0)</f>
        <v>#N/A</v>
      </c>
      <c r="R7021" t="e">
        <f>+VLOOKUP(O7021,'Hàng trả'!#REF!,2,0)</f>
        <v>#REF!</v>
      </c>
    </row>
    <row r="7022" spans="1:18" hidden="1" x14ac:dyDescent="0.3">
      <c r="A7022" s="10">
        <v>11</v>
      </c>
      <c r="B7022" s="64"/>
      <c r="C7022" s="6" t="s">
        <v>21282</v>
      </c>
      <c r="D7022" s="7">
        <v>44853</v>
      </c>
      <c r="E7022" s="8" t="s">
        <v>10212</v>
      </c>
      <c r="F7022" s="9">
        <v>839598</v>
      </c>
      <c r="G7022" s="8" t="s">
        <v>17662</v>
      </c>
      <c r="H7022" s="9">
        <v>88158</v>
      </c>
      <c r="I7022" s="69"/>
      <c r="J7022" s="70"/>
      <c r="K7022" s="71"/>
      <c r="L7022" s="77"/>
      <c r="M7022" s="78"/>
      <c r="N7022" t="str">
        <f t="shared" si="422"/>
        <v>48255</v>
      </c>
      <c r="O7022">
        <f t="shared" si="423"/>
        <v>48255</v>
      </c>
      <c r="P7022" s="29">
        <f t="shared" si="424"/>
        <v>839598</v>
      </c>
      <c r="Q7022" t="e">
        <f>+VLOOKUP(O7022,'Bảng kê HĐ 2022'!N$1912:R$4434,4,0)</f>
        <v>#N/A</v>
      </c>
      <c r="R7022" t="e">
        <f>+VLOOKUP(O7022,'Hàng trả'!#REF!,2,0)</f>
        <v>#REF!</v>
      </c>
    </row>
    <row r="7023" spans="1:18" hidden="1" x14ac:dyDescent="0.3">
      <c r="A7023" s="10">
        <v>11</v>
      </c>
      <c r="B7023" s="64"/>
      <c r="C7023" s="6" t="s">
        <v>21283</v>
      </c>
      <c r="D7023" s="7">
        <v>44853</v>
      </c>
      <c r="E7023" s="8" t="s">
        <v>10212</v>
      </c>
      <c r="F7023" s="9">
        <v>503760</v>
      </c>
      <c r="G7023" s="8" t="s">
        <v>17662</v>
      </c>
      <c r="H7023" s="9">
        <v>52895</v>
      </c>
      <c r="I7023" s="69"/>
      <c r="J7023" s="70"/>
      <c r="K7023" s="71"/>
      <c r="L7023" s="77"/>
      <c r="M7023" s="78"/>
      <c r="N7023" t="str">
        <f t="shared" si="422"/>
        <v>48274</v>
      </c>
      <c r="O7023">
        <f t="shared" si="423"/>
        <v>48274</v>
      </c>
      <c r="P7023" s="29">
        <f t="shared" si="424"/>
        <v>503760</v>
      </c>
      <c r="Q7023" t="e">
        <f>+VLOOKUP(O7023,'Bảng kê HĐ 2022'!N$1912:R$4434,4,0)</f>
        <v>#N/A</v>
      </c>
      <c r="R7023" t="e">
        <f>+VLOOKUP(O7023,'Hàng trả'!#REF!,2,0)</f>
        <v>#REF!</v>
      </c>
    </row>
    <row r="7024" spans="1:18" hidden="1" x14ac:dyDescent="0.3">
      <c r="A7024" s="10">
        <v>11</v>
      </c>
      <c r="B7024" s="64"/>
      <c r="C7024" s="6" t="s">
        <v>21284</v>
      </c>
      <c r="D7024" s="7">
        <v>44835</v>
      </c>
      <c r="E7024" s="8" t="s">
        <v>10212</v>
      </c>
      <c r="F7024" s="9">
        <v>918945</v>
      </c>
      <c r="G7024" s="8" t="s">
        <v>17662</v>
      </c>
      <c r="H7024" s="9">
        <v>96489</v>
      </c>
      <c r="I7024" s="69"/>
      <c r="J7024" s="70"/>
      <c r="K7024" s="71"/>
      <c r="L7024" s="77"/>
      <c r="M7024" s="78"/>
      <c r="N7024" t="str">
        <f t="shared" si="422"/>
        <v>45645</v>
      </c>
      <c r="O7024">
        <f t="shared" si="423"/>
        <v>45645</v>
      </c>
      <c r="P7024" s="29">
        <f t="shared" si="424"/>
        <v>918945</v>
      </c>
      <c r="Q7024" t="e">
        <f>+VLOOKUP(O7024,'Bảng kê HĐ 2022'!N$1912:R$4434,4,0)</f>
        <v>#N/A</v>
      </c>
      <c r="R7024" t="e">
        <f>+VLOOKUP(O7024,'Hàng trả'!#REF!,2,0)</f>
        <v>#REF!</v>
      </c>
    </row>
    <row r="7025" spans="1:18" hidden="1" x14ac:dyDescent="0.3">
      <c r="A7025" s="10">
        <v>11</v>
      </c>
      <c r="B7025" s="64"/>
      <c r="C7025" s="6" t="s">
        <v>21285</v>
      </c>
      <c r="D7025" s="7">
        <v>44853</v>
      </c>
      <c r="E7025" s="8" t="s">
        <v>10212</v>
      </c>
      <c r="F7025" s="9">
        <v>335839</v>
      </c>
      <c r="G7025" s="8" t="s">
        <v>17662</v>
      </c>
      <c r="H7025" s="9">
        <v>35263</v>
      </c>
      <c r="I7025" s="69"/>
      <c r="J7025" s="70"/>
      <c r="K7025" s="71"/>
      <c r="L7025" s="77"/>
      <c r="M7025" s="78"/>
      <c r="N7025" t="str">
        <f t="shared" si="422"/>
        <v>48242</v>
      </c>
      <c r="O7025">
        <f t="shared" si="423"/>
        <v>48242</v>
      </c>
      <c r="P7025" s="29">
        <f t="shared" si="424"/>
        <v>335839</v>
      </c>
      <c r="Q7025" t="e">
        <f>+VLOOKUP(O7025,'Bảng kê HĐ 2022'!N$1912:R$4434,4,0)</f>
        <v>#N/A</v>
      </c>
      <c r="R7025" t="e">
        <f>+VLOOKUP(O7025,'Hàng trả'!#REF!,2,0)</f>
        <v>#REF!</v>
      </c>
    </row>
    <row r="7026" spans="1:18" hidden="1" x14ac:dyDescent="0.3">
      <c r="A7026" s="10">
        <v>11</v>
      </c>
      <c r="B7026" s="64"/>
      <c r="C7026" s="6" t="s">
        <v>21286</v>
      </c>
      <c r="D7026" s="7">
        <v>44849</v>
      </c>
      <c r="E7026" s="8" t="s">
        <v>10212</v>
      </c>
      <c r="F7026" s="9">
        <v>419799</v>
      </c>
      <c r="G7026" s="8" t="s">
        <v>17662</v>
      </c>
      <c r="H7026" s="9">
        <v>44079</v>
      </c>
      <c r="I7026" s="69"/>
      <c r="J7026" s="70"/>
      <c r="K7026" s="71"/>
      <c r="L7026" s="77"/>
      <c r="M7026" s="78"/>
      <c r="N7026" t="str">
        <f t="shared" si="422"/>
        <v>47762</v>
      </c>
      <c r="O7026">
        <f t="shared" si="423"/>
        <v>47762</v>
      </c>
      <c r="P7026" s="29">
        <f t="shared" si="424"/>
        <v>419799</v>
      </c>
      <c r="Q7026" t="e">
        <f>+VLOOKUP(O7026,'Bảng kê HĐ 2022'!N$1912:R$4434,4,0)</f>
        <v>#N/A</v>
      </c>
      <c r="R7026" t="e">
        <f>+VLOOKUP(O7026,'Hàng trả'!#REF!,2,0)</f>
        <v>#REF!</v>
      </c>
    </row>
    <row r="7027" spans="1:18" hidden="1" x14ac:dyDescent="0.3">
      <c r="A7027" s="10">
        <v>11</v>
      </c>
      <c r="B7027" s="64"/>
      <c r="C7027" s="6" t="s">
        <v>21287</v>
      </c>
      <c r="D7027" s="7">
        <v>44844</v>
      </c>
      <c r="E7027" s="8" t="s">
        <v>10212</v>
      </c>
      <c r="F7027" s="9">
        <v>1956348</v>
      </c>
      <c r="G7027" s="8" t="s">
        <v>17662</v>
      </c>
      <c r="H7027" s="9">
        <v>205417</v>
      </c>
      <c r="I7027" s="69"/>
      <c r="J7027" s="70"/>
      <c r="K7027" s="71"/>
      <c r="L7027" s="77"/>
      <c r="M7027" s="78"/>
      <c r="N7027" t="str">
        <f t="shared" si="422"/>
        <v>46925</v>
      </c>
      <c r="O7027">
        <f t="shared" si="423"/>
        <v>46925</v>
      </c>
      <c r="P7027" s="29">
        <f t="shared" si="424"/>
        <v>1956348</v>
      </c>
      <c r="Q7027" t="e">
        <f>+VLOOKUP(O7027,'Bảng kê HĐ 2022'!N$1912:R$4434,4,0)</f>
        <v>#N/A</v>
      </c>
      <c r="R7027" t="e">
        <f>+VLOOKUP(O7027,'Hàng trả'!#REF!,2,0)</f>
        <v>#REF!</v>
      </c>
    </row>
    <row r="7028" spans="1:18" hidden="1" x14ac:dyDescent="0.3">
      <c r="A7028" s="10">
        <v>11</v>
      </c>
      <c r="B7028" s="64"/>
      <c r="C7028" s="6" t="s">
        <v>21288</v>
      </c>
      <c r="D7028" s="7">
        <v>44845</v>
      </c>
      <c r="E7028" s="8" t="s">
        <v>10212</v>
      </c>
      <c r="F7028" s="9">
        <v>2483747</v>
      </c>
      <c r="G7028" s="8" t="s">
        <v>17662</v>
      </c>
      <c r="H7028" s="9">
        <v>260793</v>
      </c>
      <c r="I7028" s="69"/>
      <c r="J7028" s="70"/>
      <c r="K7028" s="71"/>
      <c r="L7028" s="77"/>
      <c r="M7028" s="78"/>
      <c r="N7028" t="str">
        <f t="shared" si="422"/>
        <v>47065</v>
      </c>
      <c r="O7028">
        <f t="shared" si="423"/>
        <v>47065</v>
      </c>
      <c r="P7028" s="29">
        <f t="shared" si="424"/>
        <v>2483747</v>
      </c>
      <c r="Q7028" t="e">
        <f>+VLOOKUP(O7028,'Bảng kê HĐ 2022'!N$1912:R$4434,4,0)</f>
        <v>#N/A</v>
      </c>
      <c r="R7028" t="e">
        <f>+VLOOKUP(O7028,'Hàng trả'!#REF!,2,0)</f>
        <v>#REF!</v>
      </c>
    </row>
    <row r="7029" spans="1:18" hidden="1" x14ac:dyDescent="0.3">
      <c r="A7029" s="10">
        <v>11</v>
      </c>
      <c r="B7029" s="64"/>
      <c r="C7029" s="6" t="s">
        <v>21289</v>
      </c>
      <c r="D7029" s="7">
        <v>44853</v>
      </c>
      <c r="E7029" s="8" t="s">
        <v>10212</v>
      </c>
      <c r="F7029" s="9">
        <v>503760</v>
      </c>
      <c r="G7029" s="8" t="s">
        <v>17662</v>
      </c>
      <c r="H7029" s="9">
        <v>52895</v>
      </c>
      <c r="I7029" s="69"/>
      <c r="J7029" s="70"/>
      <c r="K7029" s="71"/>
      <c r="L7029" s="77"/>
      <c r="M7029" s="78"/>
      <c r="N7029" t="str">
        <f t="shared" si="422"/>
        <v>48251</v>
      </c>
      <c r="O7029">
        <f t="shared" si="423"/>
        <v>48251</v>
      </c>
      <c r="P7029" s="29">
        <f t="shared" si="424"/>
        <v>503760</v>
      </c>
      <c r="Q7029" t="e">
        <f>+VLOOKUP(O7029,'Bảng kê HĐ 2022'!N$1912:R$4434,4,0)</f>
        <v>#N/A</v>
      </c>
      <c r="R7029" t="e">
        <f>+VLOOKUP(O7029,'Hàng trả'!#REF!,2,0)</f>
        <v>#REF!</v>
      </c>
    </row>
    <row r="7030" spans="1:18" hidden="1" x14ac:dyDescent="0.3">
      <c r="A7030" s="10">
        <v>11</v>
      </c>
      <c r="B7030" s="64"/>
      <c r="C7030" s="6" t="s">
        <v>21290</v>
      </c>
      <c r="D7030" s="7">
        <v>44853</v>
      </c>
      <c r="E7030" s="8" t="s">
        <v>10212</v>
      </c>
      <c r="F7030" s="9">
        <v>503760</v>
      </c>
      <c r="G7030" s="8" t="s">
        <v>17662</v>
      </c>
      <c r="H7030" s="9">
        <v>52895</v>
      </c>
      <c r="I7030" s="69"/>
      <c r="J7030" s="70"/>
      <c r="K7030" s="71"/>
      <c r="L7030" s="77"/>
      <c r="M7030" s="78"/>
      <c r="N7030" t="str">
        <f t="shared" si="422"/>
        <v>48286</v>
      </c>
      <c r="O7030">
        <f t="shared" si="423"/>
        <v>48286</v>
      </c>
      <c r="P7030" s="29">
        <f t="shared" si="424"/>
        <v>503760</v>
      </c>
      <c r="Q7030" t="e">
        <f>+VLOOKUP(O7030,'Bảng kê HĐ 2022'!N$1912:R$4434,4,0)</f>
        <v>#N/A</v>
      </c>
      <c r="R7030" t="e">
        <f>+VLOOKUP(O7030,'Hàng trả'!#REF!,2,0)</f>
        <v>#REF!</v>
      </c>
    </row>
    <row r="7031" spans="1:18" hidden="1" x14ac:dyDescent="0.3">
      <c r="A7031" s="10">
        <v>11</v>
      </c>
      <c r="B7031" s="64"/>
      <c r="C7031" s="6" t="s">
        <v>21291</v>
      </c>
      <c r="D7031" s="7">
        <v>44853</v>
      </c>
      <c r="E7031" s="8" t="s">
        <v>10212</v>
      </c>
      <c r="F7031" s="9">
        <v>1764756</v>
      </c>
      <c r="G7031" s="8" t="s">
        <v>17662</v>
      </c>
      <c r="H7031" s="9">
        <v>185299</v>
      </c>
      <c r="I7031" s="69"/>
      <c r="J7031" s="70"/>
      <c r="K7031" s="71"/>
      <c r="L7031" s="77"/>
      <c r="M7031" s="78"/>
      <c r="N7031" t="str">
        <f t="shared" si="422"/>
        <v>48073</v>
      </c>
      <c r="O7031">
        <f t="shared" si="423"/>
        <v>48073</v>
      </c>
      <c r="P7031" s="29">
        <f t="shared" si="424"/>
        <v>1764756</v>
      </c>
      <c r="Q7031" t="e">
        <f>+VLOOKUP(O7031,'Bảng kê HĐ 2022'!N$1912:R$4434,4,0)</f>
        <v>#N/A</v>
      </c>
      <c r="R7031" t="e">
        <f>+VLOOKUP(O7031,'Hàng trả'!#REF!,2,0)</f>
        <v>#REF!</v>
      </c>
    </row>
    <row r="7032" spans="1:18" hidden="1" x14ac:dyDescent="0.3">
      <c r="A7032" s="10">
        <v>11</v>
      </c>
      <c r="B7032" s="64"/>
      <c r="C7032" s="6" t="s">
        <v>21292</v>
      </c>
      <c r="D7032" s="7">
        <v>44835</v>
      </c>
      <c r="E7032" s="8" t="s">
        <v>10212</v>
      </c>
      <c r="F7032" s="9">
        <v>2215700</v>
      </c>
      <c r="G7032" s="8" t="s">
        <v>17662</v>
      </c>
      <c r="H7032" s="9">
        <v>232648</v>
      </c>
      <c r="I7032" s="69"/>
      <c r="J7032" s="70"/>
      <c r="K7032" s="71"/>
      <c r="L7032" s="77"/>
      <c r="M7032" s="78"/>
      <c r="N7032" t="str">
        <f t="shared" si="422"/>
        <v>45711</v>
      </c>
      <c r="O7032">
        <f t="shared" si="423"/>
        <v>45711</v>
      </c>
      <c r="P7032" s="29">
        <f t="shared" si="424"/>
        <v>2215700</v>
      </c>
      <c r="Q7032" t="e">
        <f>+VLOOKUP(O7032,'Bảng kê HĐ 2022'!N$1912:R$4434,4,0)</f>
        <v>#N/A</v>
      </c>
      <c r="R7032" t="e">
        <f>+VLOOKUP(O7032,'Hàng trả'!#REF!,2,0)</f>
        <v>#REF!</v>
      </c>
    </row>
    <row r="7033" spans="1:18" hidden="1" x14ac:dyDescent="0.3">
      <c r="A7033" s="10">
        <v>11</v>
      </c>
      <c r="B7033" s="64"/>
      <c r="C7033" s="6" t="s">
        <v>21293</v>
      </c>
      <c r="D7033" s="7">
        <v>44837</v>
      </c>
      <c r="E7033" s="8" t="s">
        <v>10212</v>
      </c>
      <c r="F7033" s="9">
        <v>2493081</v>
      </c>
      <c r="G7033" s="8" t="s">
        <v>17662</v>
      </c>
      <c r="H7033" s="9">
        <v>261774</v>
      </c>
      <c r="I7033" s="69"/>
      <c r="J7033" s="70"/>
      <c r="K7033" s="71"/>
      <c r="L7033" s="77"/>
      <c r="M7033" s="78"/>
      <c r="N7033" t="str">
        <f t="shared" si="422"/>
        <v>45765</v>
      </c>
      <c r="O7033">
        <f t="shared" si="423"/>
        <v>45765</v>
      </c>
      <c r="P7033" s="29">
        <f t="shared" si="424"/>
        <v>2493081</v>
      </c>
      <c r="Q7033" t="e">
        <f>+VLOOKUP(O7033,'Bảng kê HĐ 2022'!N$1912:R$4434,4,0)</f>
        <v>#N/A</v>
      </c>
      <c r="R7033" t="e">
        <f>+VLOOKUP(O7033,'Hàng trả'!#REF!,2,0)</f>
        <v>#REF!</v>
      </c>
    </row>
    <row r="7034" spans="1:18" hidden="1" x14ac:dyDescent="0.3">
      <c r="A7034" s="10">
        <v>11</v>
      </c>
      <c r="B7034" s="64"/>
      <c r="C7034" s="6" t="s">
        <v>21294</v>
      </c>
      <c r="D7034" s="7">
        <v>44853</v>
      </c>
      <c r="E7034" s="8" t="s">
        <v>10212</v>
      </c>
      <c r="F7034" s="9">
        <v>503760</v>
      </c>
      <c r="G7034" s="8" t="s">
        <v>17662</v>
      </c>
      <c r="H7034" s="9">
        <v>52895</v>
      </c>
      <c r="I7034" s="69"/>
      <c r="J7034" s="70"/>
      <c r="K7034" s="71"/>
      <c r="L7034" s="77"/>
      <c r="M7034" s="78"/>
      <c r="N7034" t="str">
        <f t="shared" si="422"/>
        <v>48258</v>
      </c>
      <c r="O7034">
        <f t="shared" si="423"/>
        <v>48258</v>
      </c>
      <c r="P7034" s="29">
        <f t="shared" si="424"/>
        <v>503760</v>
      </c>
      <c r="Q7034" t="e">
        <f>+VLOOKUP(O7034,'Bảng kê HĐ 2022'!N$1912:R$4434,4,0)</f>
        <v>#N/A</v>
      </c>
      <c r="R7034" t="e">
        <f>+VLOOKUP(O7034,'Hàng trả'!#REF!,2,0)</f>
        <v>#REF!</v>
      </c>
    </row>
    <row r="7035" spans="1:18" hidden="1" x14ac:dyDescent="0.3">
      <c r="A7035" s="10">
        <v>11</v>
      </c>
      <c r="B7035" s="64"/>
      <c r="C7035" s="6" t="s">
        <v>21295</v>
      </c>
      <c r="D7035" s="7">
        <v>44853</v>
      </c>
      <c r="E7035" s="8" t="s">
        <v>10212</v>
      </c>
      <c r="F7035" s="9">
        <v>503760</v>
      </c>
      <c r="G7035" s="8" t="s">
        <v>17662</v>
      </c>
      <c r="H7035" s="9">
        <v>52895</v>
      </c>
      <c r="I7035" s="69"/>
      <c r="J7035" s="70"/>
      <c r="K7035" s="71"/>
      <c r="L7035" s="77"/>
      <c r="M7035" s="78"/>
      <c r="N7035" t="str">
        <f t="shared" si="422"/>
        <v>48285</v>
      </c>
      <c r="O7035">
        <f t="shared" si="423"/>
        <v>48285</v>
      </c>
      <c r="P7035" s="29">
        <f t="shared" si="424"/>
        <v>503760</v>
      </c>
      <c r="Q7035" t="e">
        <f>+VLOOKUP(O7035,'Bảng kê HĐ 2022'!N$1912:R$4434,4,0)</f>
        <v>#N/A</v>
      </c>
      <c r="R7035" t="e">
        <f>+VLOOKUP(O7035,'Hàng trả'!#REF!,2,0)</f>
        <v>#REF!</v>
      </c>
    </row>
    <row r="7036" spans="1:18" hidden="1" x14ac:dyDescent="0.3">
      <c r="A7036" s="10">
        <v>11</v>
      </c>
      <c r="B7036" s="64"/>
      <c r="C7036" s="6" t="s">
        <v>21296</v>
      </c>
      <c r="D7036" s="7">
        <v>44853</v>
      </c>
      <c r="E7036" s="8" t="s">
        <v>10212</v>
      </c>
      <c r="F7036" s="9">
        <v>419799</v>
      </c>
      <c r="G7036" s="8" t="s">
        <v>17662</v>
      </c>
      <c r="H7036" s="9">
        <v>44079</v>
      </c>
      <c r="I7036" s="69"/>
      <c r="J7036" s="70"/>
      <c r="K7036" s="71"/>
      <c r="L7036" s="77"/>
      <c r="M7036" s="78"/>
      <c r="N7036" t="str">
        <f t="shared" si="422"/>
        <v>48250</v>
      </c>
      <c r="O7036">
        <f t="shared" si="423"/>
        <v>48250</v>
      </c>
      <c r="P7036" s="29">
        <f t="shared" si="424"/>
        <v>419799</v>
      </c>
      <c r="Q7036" t="e">
        <f>+VLOOKUP(O7036,'Bảng kê HĐ 2022'!N$1912:R$4434,4,0)</f>
        <v>#N/A</v>
      </c>
      <c r="R7036" t="e">
        <f>+VLOOKUP(O7036,'Hàng trả'!#REF!,2,0)</f>
        <v>#REF!</v>
      </c>
    </row>
    <row r="7037" spans="1:18" hidden="1" x14ac:dyDescent="0.3">
      <c r="A7037" s="10">
        <v>11</v>
      </c>
      <c r="B7037" s="64"/>
      <c r="C7037" s="6" t="s">
        <v>21297</v>
      </c>
      <c r="D7037" s="7">
        <v>44853</v>
      </c>
      <c r="E7037" s="8" t="s">
        <v>10212</v>
      </c>
      <c r="F7037" s="9">
        <v>335839</v>
      </c>
      <c r="G7037" s="8" t="s">
        <v>17662</v>
      </c>
      <c r="H7037" s="9">
        <v>35263</v>
      </c>
      <c r="I7037" s="69"/>
      <c r="J7037" s="70"/>
      <c r="K7037" s="71"/>
      <c r="L7037" s="77"/>
      <c r="M7037" s="78"/>
      <c r="N7037" t="str">
        <f t="shared" si="422"/>
        <v>48245</v>
      </c>
      <c r="O7037">
        <f t="shared" si="423"/>
        <v>48245</v>
      </c>
      <c r="P7037" s="29">
        <f t="shared" si="424"/>
        <v>335839</v>
      </c>
      <c r="Q7037" t="e">
        <f>+VLOOKUP(O7037,'Bảng kê HĐ 2022'!N$1912:R$4434,4,0)</f>
        <v>#N/A</v>
      </c>
      <c r="R7037" t="e">
        <f>+VLOOKUP(O7037,'Hàng trả'!#REF!,2,0)</f>
        <v>#REF!</v>
      </c>
    </row>
    <row r="7038" spans="1:18" hidden="1" x14ac:dyDescent="0.3">
      <c r="A7038" s="10">
        <v>11</v>
      </c>
      <c r="B7038" s="64"/>
      <c r="C7038" s="6" t="s">
        <v>21298</v>
      </c>
      <c r="D7038" s="7">
        <v>44844</v>
      </c>
      <c r="E7038" s="8" t="s">
        <v>10212</v>
      </c>
      <c r="F7038" s="9">
        <v>2795126</v>
      </c>
      <c r="G7038" s="8" t="s">
        <v>17662</v>
      </c>
      <c r="H7038" s="9">
        <v>293488</v>
      </c>
      <c r="I7038" s="69"/>
      <c r="J7038" s="70"/>
      <c r="K7038" s="71"/>
      <c r="L7038" s="77"/>
      <c r="M7038" s="78"/>
      <c r="N7038" t="str">
        <f t="shared" si="422"/>
        <v>46954</v>
      </c>
      <c r="O7038">
        <f t="shared" si="423"/>
        <v>46954</v>
      </c>
      <c r="P7038" s="29">
        <f t="shared" si="424"/>
        <v>2795126</v>
      </c>
      <c r="Q7038" t="e">
        <f>+VLOOKUP(O7038,'Bảng kê HĐ 2022'!N$1912:R$4434,4,0)</f>
        <v>#N/A</v>
      </c>
      <c r="R7038" t="e">
        <f>+VLOOKUP(O7038,'Hàng trả'!#REF!,2,0)</f>
        <v>#REF!</v>
      </c>
    </row>
    <row r="7039" spans="1:18" hidden="1" x14ac:dyDescent="0.3">
      <c r="A7039" s="10">
        <v>11</v>
      </c>
      <c r="B7039" s="64"/>
      <c r="C7039" s="6" t="s">
        <v>21299</v>
      </c>
      <c r="D7039" s="7">
        <v>44853</v>
      </c>
      <c r="E7039" s="8" t="s">
        <v>10212</v>
      </c>
      <c r="F7039" s="9">
        <v>335839</v>
      </c>
      <c r="G7039" s="8" t="s">
        <v>17662</v>
      </c>
      <c r="H7039" s="9">
        <v>35263</v>
      </c>
      <c r="I7039" s="69"/>
      <c r="J7039" s="70"/>
      <c r="K7039" s="71"/>
      <c r="L7039" s="77"/>
      <c r="M7039" s="78"/>
      <c r="N7039" t="str">
        <f t="shared" si="422"/>
        <v>48241</v>
      </c>
      <c r="O7039">
        <f t="shared" si="423"/>
        <v>48241</v>
      </c>
      <c r="P7039" s="29">
        <f t="shared" si="424"/>
        <v>335839</v>
      </c>
      <c r="Q7039" t="e">
        <f>+VLOOKUP(O7039,'Bảng kê HĐ 2022'!N$1912:R$4434,4,0)</f>
        <v>#N/A</v>
      </c>
      <c r="R7039" t="e">
        <f>+VLOOKUP(O7039,'Hàng trả'!#REF!,2,0)</f>
        <v>#REF!</v>
      </c>
    </row>
    <row r="7040" spans="1:18" hidden="1" x14ac:dyDescent="0.3">
      <c r="A7040" s="10">
        <v>11</v>
      </c>
      <c r="B7040" s="64"/>
      <c r="C7040" s="6" t="s">
        <v>21300</v>
      </c>
      <c r="D7040" s="7">
        <v>44840</v>
      </c>
      <c r="E7040" s="8" t="s">
        <v>10212</v>
      </c>
      <c r="F7040" s="9">
        <v>1654566</v>
      </c>
      <c r="G7040" s="8" t="s">
        <v>17662</v>
      </c>
      <c r="H7040" s="9">
        <v>173729</v>
      </c>
      <c r="I7040" s="69"/>
      <c r="J7040" s="70"/>
      <c r="K7040" s="71"/>
      <c r="L7040" s="77"/>
      <c r="M7040" s="78"/>
      <c r="N7040" t="str">
        <f t="shared" si="422"/>
        <v>46356</v>
      </c>
      <c r="O7040">
        <f t="shared" si="423"/>
        <v>46356</v>
      </c>
      <c r="P7040" s="29">
        <f t="shared" si="424"/>
        <v>1654566</v>
      </c>
      <c r="Q7040" t="e">
        <f>+VLOOKUP(O7040,'Bảng kê HĐ 2022'!N$1912:R$4434,4,0)</f>
        <v>#N/A</v>
      </c>
      <c r="R7040" t="e">
        <f>+VLOOKUP(O7040,'Hàng trả'!#REF!,2,0)</f>
        <v>#REF!</v>
      </c>
    </row>
    <row r="7041" spans="1:18" hidden="1" x14ac:dyDescent="0.3">
      <c r="A7041" s="10">
        <v>11</v>
      </c>
      <c r="B7041" s="64"/>
      <c r="C7041" s="6" t="s">
        <v>21301</v>
      </c>
      <c r="D7041" s="7">
        <v>44835</v>
      </c>
      <c r="E7041" s="8" t="s">
        <v>10212</v>
      </c>
      <c r="F7041" s="9">
        <v>2253148</v>
      </c>
      <c r="G7041" s="8" t="s">
        <v>17662</v>
      </c>
      <c r="H7041" s="9">
        <v>236581</v>
      </c>
      <c r="I7041" s="69"/>
      <c r="J7041" s="70"/>
      <c r="K7041" s="71"/>
      <c r="L7041" s="77"/>
      <c r="M7041" s="78"/>
      <c r="N7041" t="str">
        <f t="shared" si="422"/>
        <v>45640</v>
      </c>
      <c r="O7041">
        <f t="shared" si="423"/>
        <v>45640</v>
      </c>
      <c r="P7041" s="29">
        <f t="shared" si="424"/>
        <v>2253148</v>
      </c>
      <c r="Q7041" t="e">
        <f>+VLOOKUP(O7041,'Bảng kê HĐ 2022'!N$1912:R$4434,4,0)</f>
        <v>#N/A</v>
      </c>
      <c r="R7041" t="e">
        <f>+VLOOKUP(O7041,'Hàng trả'!#REF!,2,0)</f>
        <v>#REF!</v>
      </c>
    </row>
    <row r="7042" spans="1:18" hidden="1" x14ac:dyDescent="0.3">
      <c r="A7042" s="10">
        <v>11</v>
      </c>
      <c r="B7042" s="64"/>
      <c r="C7042" s="6" t="s">
        <v>21302</v>
      </c>
      <c r="D7042" s="7">
        <v>44853</v>
      </c>
      <c r="E7042" s="8" t="s">
        <v>10212</v>
      </c>
      <c r="F7042" s="9">
        <v>503760</v>
      </c>
      <c r="G7042" s="8" t="s">
        <v>17662</v>
      </c>
      <c r="H7042" s="9">
        <v>52895</v>
      </c>
      <c r="I7042" s="69"/>
      <c r="J7042" s="70"/>
      <c r="K7042" s="71"/>
      <c r="L7042" s="77"/>
      <c r="M7042" s="78"/>
      <c r="N7042" t="str">
        <f t="shared" si="422"/>
        <v>48256</v>
      </c>
      <c r="O7042">
        <f t="shared" si="423"/>
        <v>48256</v>
      </c>
      <c r="P7042" s="29">
        <f t="shared" si="424"/>
        <v>503760</v>
      </c>
      <c r="Q7042" t="e">
        <f>+VLOOKUP(O7042,'Bảng kê HĐ 2022'!N$1912:R$4434,4,0)</f>
        <v>#N/A</v>
      </c>
      <c r="R7042" t="e">
        <f>+VLOOKUP(O7042,'Hàng trả'!#REF!,2,0)</f>
        <v>#REF!</v>
      </c>
    </row>
    <row r="7043" spans="1:18" hidden="1" x14ac:dyDescent="0.3">
      <c r="A7043" s="10">
        <v>11</v>
      </c>
      <c r="B7043" s="64"/>
      <c r="C7043" s="6" t="s">
        <v>21303</v>
      </c>
      <c r="D7043" s="7">
        <v>44849</v>
      </c>
      <c r="E7043" s="8" t="s">
        <v>10212</v>
      </c>
      <c r="F7043" s="9">
        <v>839598</v>
      </c>
      <c r="G7043" s="8" t="s">
        <v>17662</v>
      </c>
      <c r="H7043" s="9">
        <v>88158</v>
      </c>
      <c r="I7043" s="69"/>
      <c r="J7043" s="70"/>
      <c r="K7043" s="71"/>
      <c r="L7043" s="77"/>
      <c r="M7043" s="78"/>
      <c r="N7043" t="str">
        <f t="shared" si="422"/>
        <v>47760</v>
      </c>
      <c r="O7043">
        <f t="shared" si="423"/>
        <v>47760</v>
      </c>
      <c r="P7043" s="29">
        <f t="shared" si="424"/>
        <v>839598</v>
      </c>
      <c r="Q7043" t="e">
        <f>+VLOOKUP(O7043,'Bảng kê HĐ 2022'!N$1912:R$4434,4,0)</f>
        <v>#N/A</v>
      </c>
      <c r="R7043" t="e">
        <f>+VLOOKUP(O7043,'Hàng trả'!#REF!,2,0)</f>
        <v>#REF!</v>
      </c>
    </row>
    <row r="7044" spans="1:18" hidden="1" x14ac:dyDescent="0.3">
      <c r="A7044" s="10">
        <v>11</v>
      </c>
      <c r="B7044" s="64"/>
      <c r="C7044" s="6" t="s">
        <v>21304</v>
      </c>
      <c r="D7044" s="7">
        <v>44853</v>
      </c>
      <c r="E7044" s="8" t="s">
        <v>10212</v>
      </c>
      <c r="F7044" s="9">
        <v>1679197</v>
      </c>
      <c r="G7044" s="8" t="s">
        <v>17662</v>
      </c>
      <c r="H7044" s="9">
        <v>176316</v>
      </c>
      <c r="I7044" s="69"/>
      <c r="J7044" s="70"/>
      <c r="K7044" s="71"/>
      <c r="L7044" s="77"/>
      <c r="M7044" s="78"/>
      <c r="N7044" t="str">
        <f t="shared" si="422"/>
        <v>48261</v>
      </c>
      <c r="O7044">
        <f t="shared" si="423"/>
        <v>48261</v>
      </c>
      <c r="P7044" s="29">
        <f t="shared" si="424"/>
        <v>1679197</v>
      </c>
      <c r="Q7044" t="e">
        <f>+VLOOKUP(O7044,'Bảng kê HĐ 2022'!N$1912:R$4434,4,0)</f>
        <v>#N/A</v>
      </c>
      <c r="R7044" t="e">
        <f>+VLOOKUP(O7044,'Hàng trả'!#REF!,2,0)</f>
        <v>#REF!</v>
      </c>
    </row>
    <row r="7045" spans="1:18" hidden="1" x14ac:dyDescent="0.3">
      <c r="A7045" s="10">
        <v>11</v>
      </c>
      <c r="B7045" s="64"/>
      <c r="C7045" s="6" t="s">
        <v>21305</v>
      </c>
      <c r="D7045" s="7">
        <v>44858</v>
      </c>
      <c r="E7045" s="8" t="s">
        <v>10212</v>
      </c>
      <c r="F7045" s="9">
        <v>1825982</v>
      </c>
      <c r="G7045" s="8" t="s">
        <v>17662</v>
      </c>
      <c r="H7045" s="9">
        <v>191728</v>
      </c>
      <c r="I7045" s="69"/>
      <c r="J7045" s="70"/>
      <c r="K7045" s="71"/>
      <c r="L7045" s="77"/>
      <c r="M7045" s="78"/>
      <c r="N7045" t="str">
        <f t="shared" si="422"/>
        <v>48769</v>
      </c>
      <c r="O7045">
        <f t="shared" si="423"/>
        <v>48769</v>
      </c>
      <c r="P7045" s="29">
        <f t="shared" si="424"/>
        <v>1825982</v>
      </c>
      <c r="Q7045" t="e">
        <f>+VLOOKUP(O7045,'Bảng kê HĐ 2022'!N$1912:R$4434,4,0)</f>
        <v>#N/A</v>
      </c>
      <c r="R7045" t="e">
        <f>+VLOOKUP(O7045,'Hàng trả'!#REF!,2,0)</f>
        <v>#REF!</v>
      </c>
    </row>
    <row r="7046" spans="1:18" hidden="1" x14ac:dyDescent="0.3">
      <c r="A7046" s="10">
        <v>11</v>
      </c>
      <c r="B7046" s="64"/>
      <c r="C7046" s="6" t="s">
        <v>21306</v>
      </c>
      <c r="D7046" s="7">
        <v>44858</v>
      </c>
      <c r="E7046" s="8" t="s">
        <v>10212</v>
      </c>
      <c r="F7046" s="9">
        <v>4200407</v>
      </c>
      <c r="G7046" s="8" t="s">
        <v>17662</v>
      </c>
      <c r="H7046" s="9">
        <v>441043</v>
      </c>
      <c r="I7046" s="69"/>
      <c r="J7046" s="70"/>
      <c r="K7046" s="71"/>
      <c r="L7046" s="77"/>
      <c r="M7046" s="78"/>
      <c r="N7046" t="str">
        <f t="shared" si="422"/>
        <v>48771</v>
      </c>
      <c r="O7046">
        <f t="shared" si="423"/>
        <v>48771</v>
      </c>
      <c r="P7046" s="29">
        <f t="shared" si="424"/>
        <v>4200407</v>
      </c>
      <c r="Q7046" t="e">
        <f>+VLOOKUP(O7046,'Bảng kê HĐ 2022'!N$1912:R$4434,4,0)</f>
        <v>#N/A</v>
      </c>
      <c r="R7046" t="e">
        <f>+VLOOKUP(O7046,'Hàng trả'!#REF!,2,0)</f>
        <v>#REF!</v>
      </c>
    </row>
    <row r="7047" spans="1:18" hidden="1" x14ac:dyDescent="0.3">
      <c r="A7047" s="10">
        <v>11</v>
      </c>
      <c r="B7047" s="64"/>
      <c r="C7047" s="6" t="s">
        <v>21307</v>
      </c>
      <c r="D7047" s="7">
        <v>44835</v>
      </c>
      <c r="E7047" s="8" t="s">
        <v>10212</v>
      </c>
      <c r="F7047" s="9">
        <v>2070408</v>
      </c>
      <c r="G7047" s="8" t="s">
        <v>17662</v>
      </c>
      <c r="H7047" s="9">
        <v>217393</v>
      </c>
      <c r="I7047" s="69"/>
      <c r="J7047" s="70"/>
      <c r="K7047" s="71"/>
      <c r="L7047" s="77"/>
      <c r="M7047" s="78"/>
      <c r="N7047" t="str">
        <f t="shared" si="422"/>
        <v>45639</v>
      </c>
      <c r="O7047">
        <f t="shared" si="423"/>
        <v>45639</v>
      </c>
      <c r="P7047" s="29">
        <f t="shared" si="424"/>
        <v>2070408</v>
      </c>
      <c r="Q7047" t="e">
        <f>+VLOOKUP(O7047,'Bảng kê HĐ 2022'!N$1912:R$4434,4,0)</f>
        <v>#N/A</v>
      </c>
      <c r="R7047" t="e">
        <f>+VLOOKUP(O7047,'Hàng trả'!#REF!,2,0)</f>
        <v>#REF!</v>
      </c>
    </row>
    <row r="7048" spans="1:18" hidden="1" x14ac:dyDescent="0.3">
      <c r="A7048" s="10">
        <v>11</v>
      </c>
      <c r="B7048" s="64"/>
      <c r="C7048" s="6" t="s">
        <v>21308</v>
      </c>
      <c r="D7048" s="7">
        <v>44838</v>
      </c>
      <c r="E7048" s="8" t="s">
        <v>10212</v>
      </c>
      <c r="F7048" s="9">
        <v>2410154</v>
      </c>
      <c r="G7048" s="8" t="s">
        <v>17662</v>
      </c>
      <c r="H7048" s="9">
        <v>253066</v>
      </c>
      <c r="I7048" s="69"/>
      <c r="J7048" s="70"/>
      <c r="K7048" s="71"/>
      <c r="L7048" s="77"/>
      <c r="M7048" s="78"/>
      <c r="N7048" t="str">
        <f t="shared" si="422"/>
        <v>45831</v>
      </c>
      <c r="O7048">
        <f t="shared" si="423"/>
        <v>45831</v>
      </c>
      <c r="P7048" s="29">
        <f t="shared" si="424"/>
        <v>2410154</v>
      </c>
      <c r="Q7048" t="e">
        <f>+VLOOKUP(O7048,'Bảng kê HĐ 2022'!N$1912:R$4434,4,0)</f>
        <v>#N/A</v>
      </c>
      <c r="R7048" t="e">
        <f>+VLOOKUP(O7048,'Hàng trả'!#REF!,2,0)</f>
        <v>#REF!</v>
      </c>
    </row>
    <row r="7049" spans="1:18" hidden="1" x14ac:dyDescent="0.3">
      <c r="A7049" s="10">
        <v>11</v>
      </c>
      <c r="B7049" s="64"/>
      <c r="C7049" s="6" t="s">
        <v>21309</v>
      </c>
      <c r="D7049" s="7">
        <v>44849</v>
      </c>
      <c r="E7049" s="8" t="s">
        <v>10212</v>
      </c>
      <c r="F7049" s="9">
        <v>1384469</v>
      </c>
      <c r="G7049" s="8" t="s">
        <v>17662</v>
      </c>
      <c r="H7049" s="9">
        <v>145369</v>
      </c>
      <c r="I7049" s="69"/>
      <c r="J7049" s="70"/>
      <c r="K7049" s="71"/>
      <c r="L7049" s="77"/>
      <c r="M7049" s="78"/>
      <c r="N7049" t="str">
        <f t="shared" ref="N7049:N7112" si="425">+RIGHT(C7049,5)</f>
        <v>47755</v>
      </c>
      <c r="O7049">
        <f t="shared" ref="O7049:O7112" si="426">+N7049*1</f>
        <v>47755</v>
      </c>
      <c r="P7049" s="29">
        <f t="shared" ref="P7049:P7112" si="427">+F7049</f>
        <v>1384469</v>
      </c>
      <c r="Q7049" t="e">
        <f>+VLOOKUP(O7049,'Bảng kê HĐ 2022'!N$1912:R$4434,4,0)</f>
        <v>#N/A</v>
      </c>
      <c r="R7049" t="e">
        <f>+VLOOKUP(O7049,'Hàng trả'!#REF!,2,0)</f>
        <v>#REF!</v>
      </c>
    </row>
    <row r="7050" spans="1:18" hidden="1" x14ac:dyDescent="0.3">
      <c r="A7050" s="10">
        <v>11</v>
      </c>
      <c r="B7050" s="64"/>
      <c r="C7050" s="6" t="s">
        <v>21310</v>
      </c>
      <c r="D7050" s="7">
        <v>44853</v>
      </c>
      <c r="E7050" s="8" t="s">
        <v>10212</v>
      </c>
      <c r="F7050" s="9">
        <v>839598</v>
      </c>
      <c r="G7050" s="8" t="s">
        <v>17662</v>
      </c>
      <c r="H7050" s="9">
        <v>88158</v>
      </c>
      <c r="I7050" s="69"/>
      <c r="J7050" s="70"/>
      <c r="K7050" s="71"/>
      <c r="L7050" s="77"/>
      <c r="M7050" s="78"/>
      <c r="N7050" t="str">
        <f t="shared" si="425"/>
        <v>48244</v>
      </c>
      <c r="O7050">
        <f t="shared" si="426"/>
        <v>48244</v>
      </c>
      <c r="P7050" s="29">
        <f t="shared" si="427"/>
        <v>839598</v>
      </c>
      <c r="Q7050" t="e">
        <f>+VLOOKUP(O7050,'Bảng kê HĐ 2022'!N$1912:R$4434,4,0)</f>
        <v>#N/A</v>
      </c>
      <c r="R7050" t="e">
        <f>+VLOOKUP(O7050,'Hàng trả'!#REF!,2,0)</f>
        <v>#REF!</v>
      </c>
    </row>
    <row r="7051" spans="1:18" hidden="1" x14ac:dyDescent="0.3">
      <c r="A7051" s="10">
        <v>11</v>
      </c>
      <c r="B7051" s="64"/>
      <c r="C7051" s="6" t="s">
        <v>21311</v>
      </c>
      <c r="D7051" s="7">
        <v>44853</v>
      </c>
      <c r="E7051" s="8" t="s">
        <v>10212</v>
      </c>
      <c r="F7051" s="9">
        <v>839598</v>
      </c>
      <c r="G7051" s="8" t="s">
        <v>17662</v>
      </c>
      <c r="H7051" s="9">
        <v>88158</v>
      </c>
      <c r="I7051" s="69"/>
      <c r="J7051" s="70"/>
      <c r="K7051" s="71"/>
      <c r="L7051" s="77"/>
      <c r="M7051" s="78"/>
      <c r="N7051" t="str">
        <f t="shared" si="425"/>
        <v>48248</v>
      </c>
      <c r="O7051">
        <f t="shared" si="426"/>
        <v>48248</v>
      </c>
      <c r="P7051" s="29">
        <f t="shared" si="427"/>
        <v>839598</v>
      </c>
      <c r="Q7051" t="e">
        <f>+VLOOKUP(O7051,'Bảng kê HĐ 2022'!N$1912:R$4434,4,0)</f>
        <v>#N/A</v>
      </c>
      <c r="R7051" t="e">
        <f>+VLOOKUP(O7051,'Hàng trả'!#REF!,2,0)</f>
        <v>#REF!</v>
      </c>
    </row>
    <row r="7052" spans="1:18" hidden="1" x14ac:dyDescent="0.3">
      <c r="A7052" s="10">
        <v>11</v>
      </c>
      <c r="B7052" s="64"/>
      <c r="C7052" s="6" t="s">
        <v>21312</v>
      </c>
      <c r="D7052" s="7">
        <v>44855</v>
      </c>
      <c r="E7052" s="8" t="s">
        <v>10212</v>
      </c>
      <c r="F7052" s="9">
        <v>1779624</v>
      </c>
      <c r="G7052" s="8" t="s">
        <v>17662</v>
      </c>
      <c r="H7052" s="9">
        <v>186861</v>
      </c>
      <c r="I7052" s="69"/>
      <c r="J7052" s="70"/>
      <c r="K7052" s="71"/>
      <c r="L7052" s="77"/>
      <c r="M7052" s="78"/>
      <c r="N7052" t="str">
        <f t="shared" si="425"/>
        <v>48637</v>
      </c>
      <c r="O7052">
        <f t="shared" si="426"/>
        <v>48637</v>
      </c>
      <c r="P7052" s="29">
        <f t="shared" si="427"/>
        <v>1779624</v>
      </c>
      <c r="Q7052" t="e">
        <f>+VLOOKUP(O7052,'Bảng kê HĐ 2022'!N$1912:R$4434,4,0)</f>
        <v>#N/A</v>
      </c>
      <c r="R7052" t="e">
        <f>+VLOOKUP(O7052,'Hàng trả'!#REF!,2,0)</f>
        <v>#REF!</v>
      </c>
    </row>
    <row r="7053" spans="1:18" hidden="1" x14ac:dyDescent="0.3">
      <c r="A7053" s="10">
        <v>11</v>
      </c>
      <c r="B7053" s="64"/>
      <c r="C7053" s="6" t="s">
        <v>21313</v>
      </c>
      <c r="D7053" s="7">
        <v>44851</v>
      </c>
      <c r="E7053" s="8" t="s">
        <v>10212</v>
      </c>
      <c r="F7053" s="9">
        <v>2349950</v>
      </c>
      <c r="G7053" s="8" t="s">
        <v>17662</v>
      </c>
      <c r="H7053" s="9">
        <v>246745</v>
      </c>
      <c r="I7053" s="69"/>
      <c r="J7053" s="70"/>
      <c r="K7053" s="71"/>
      <c r="L7053" s="77"/>
      <c r="M7053" s="78"/>
      <c r="N7053" t="str">
        <f t="shared" si="425"/>
        <v>47785</v>
      </c>
      <c r="O7053">
        <f t="shared" si="426"/>
        <v>47785</v>
      </c>
      <c r="P7053" s="29">
        <f t="shared" si="427"/>
        <v>2349950</v>
      </c>
      <c r="Q7053" t="e">
        <f>+VLOOKUP(O7053,'Bảng kê HĐ 2022'!N$1912:R$4434,4,0)</f>
        <v>#N/A</v>
      </c>
      <c r="R7053" t="e">
        <f>+VLOOKUP(O7053,'Hàng trả'!#REF!,2,0)</f>
        <v>#REF!</v>
      </c>
    </row>
    <row r="7054" spans="1:18" hidden="1" x14ac:dyDescent="0.3">
      <c r="A7054" s="10">
        <v>11</v>
      </c>
      <c r="B7054" s="64"/>
      <c r="C7054" s="6" t="s">
        <v>21314</v>
      </c>
      <c r="D7054" s="7">
        <v>44853</v>
      </c>
      <c r="E7054" s="8" t="s">
        <v>10212</v>
      </c>
      <c r="F7054" s="9">
        <v>503760</v>
      </c>
      <c r="G7054" s="8" t="s">
        <v>17662</v>
      </c>
      <c r="H7054" s="9">
        <v>52895</v>
      </c>
      <c r="I7054" s="69"/>
      <c r="J7054" s="70"/>
      <c r="K7054" s="71"/>
      <c r="L7054" s="77"/>
      <c r="M7054" s="78"/>
      <c r="N7054" t="str">
        <f t="shared" si="425"/>
        <v>48273</v>
      </c>
      <c r="O7054">
        <f t="shared" si="426"/>
        <v>48273</v>
      </c>
      <c r="P7054" s="29">
        <f t="shared" si="427"/>
        <v>503760</v>
      </c>
      <c r="Q7054" t="e">
        <f>+VLOOKUP(O7054,'Bảng kê HĐ 2022'!N$1912:R$4434,4,0)</f>
        <v>#N/A</v>
      </c>
      <c r="R7054" t="e">
        <f>+VLOOKUP(O7054,'Hàng trả'!#REF!,2,0)</f>
        <v>#REF!</v>
      </c>
    </row>
    <row r="7055" spans="1:18" hidden="1" x14ac:dyDescent="0.3">
      <c r="A7055" s="10">
        <v>11</v>
      </c>
      <c r="B7055" s="64"/>
      <c r="C7055" s="6" t="s">
        <v>21315</v>
      </c>
      <c r="D7055" s="7">
        <v>44848</v>
      </c>
      <c r="E7055" s="8" t="s">
        <v>10212</v>
      </c>
      <c r="F7055" s="9">
        <v>1808367</v>
      </c>
      <c r="G7055" s="8" t="s">
        <v>17662</v>
      </c>
      <c r="H7055" s="9">
        <v>189879</v>
      </c>
      <c r="I7055" s="69"/>
      <c r="J7055" s="70"/>
      <c r="K7055" s="71"/>
      <c r="L7055" s="77"/>
      <c r="M7055" s="78"/>
      <c r="N7055" t="str">
        <f t="shared" si="425"/>
        <v>47722</v>
      </c>
      <c r="O7055">
        <f t="shared" si="426"/>
        <v>47722</v>
      </c>
      <c r="P7055" s="29">
        <f t="shared" si="427"/>
        <v>1808367</v>
      </c>
      <c r="Q7055" t="e">
        <f>+VLOOKUP(O7055,'Bảng kê HĐ 2022'!N$1912:R$4434,4,0)</f>
        <v>#N/A</v>
      </c>
      <c r="R7055" t="e">
        <f>+VLOOKUP(O7055,'Hàng trả'!#REF!,2,0)</f>
        <v>#REF!</v>
      </c>
    </row>
    <row r="7056" spans="1:18" hidden="1" x14ac:dyDescent="0.3">
      <c r="A7056" s="10">
        <v>11</v>
      </c>
      <c r="B7056" s="64"/>
      <c r="C7056" s="6" t="s">
        <v>21316</v>
      </c>
      <c r="D7056" s="7">
        <v>44852</v>
      </c>
      <c r="E7056" s="8" t="s">
        <v>10212</v>
      </c>
      <c r="F7056" s="9">
        <v>1265863</v>
      </c>
      <c r="G7056" s="8" t="s">
        <v>17662</v>
      </c>
      <c r="H7056" s="9">
        <v>132916</v>
      </c>
      <c r="I7056" s="69"/>
      <c r="J7056" s="70"/>
      <c r="K7056" s="71"/>
      <c r="L7056" s="77"/>
      <c r="M7056" s="78"/>
      <c r="N7056" t="str">
        <f t="shared" si="425"/>
        <v>47890</v>
      </c>
      <c r="O7056">
        <f t="shared" si="426"/>
        <v>47890</v>
      </c>
      <c r="P7056" s="29">
        <f t="shared" si="427"/>
        <v>1265863</v>
      </c>
      <c r="Q7056" t="e">
        <f>+VLOOKUP(O7056,'Bảng kê HĐ 2022'!N$1912:R$4434,4,0)</f>
        <v>#N/A</v>
      </c>
      <c r="R7056" t="e">
        <f>+VLOOKUP(O7056,'Hàng trả'!#REF!,2,0)</f>
        <v>#REF!</v>
      </c>
    </row>
    <row r="7057" spans="1:18" hidden="1" x14ac:dyDescent="0.3">
      <c r="A7057" s="10">
        <v>11</v>
      </c>
      <c r="B7057" s="64"/>
      <c r="C7057" s="6" t="s">
        <v>21317</v>
      </c>
      <c r="D7057" s="7">
        <v>44853</v>
      </c>
      <c r="E7057" s="8" t="s">
        <v>10212</v>
      </c>
      <c r="F7057" s="9">
        <v>335839</v>
      </c>
      <c r="G7057" s="8" t="s">
        <v>17662</v>
      </c>
      <c r="H7057" s="9">
        <v>35263</v>
      </c>
      <c r="I7057" s="69"/>
      <c r="J7057" s="70"/>
      <c r="K7057" s="71"/>
      <c r="L7057" s="77"/>
      <c r="M7057" s="78"/>
      <c r="N7057" t="str">
        <f t="shared" si="425"/>
        <v>48253</v>
      </c>
      <c r="O7057">
        <f t="shared" si="426"/>
        <v>48253</v>
      </c>
      <c r="P7057" s="29">
        <f t="shared" si="427"/>
        <v>335839</v>
      </c>
      <c r="Q7057" t="e">
        <f>+VLOOKUP(O7057,'Bảng kê HĐ 2022'!N$1912:R$4434,4,0)</f>
        <v>#N/A</v>
      </c>
      <c r="R7057" t="e">
        <f>+VLOOKUP(O7057,'Hàng trả'!#REF!,2,0)</f>
        <v>#REF!</v>
      </c>
    </row>
    <row r="7058" spans="1:18" hidden="1" x14ac:dyDescent="0.3">
      <c r="A7058" s="10">
        <v>11</v>
      </c>
      <c r="B7058" s="64"/>
      <c r="C7058" s="6" t="s">
        <v>21318</v>
      </c>
      <c r="D7058" s="7">
        <v>44838</v>
      </c>
      <c r="E7058" s="8" t="s">
        <v>10212</v>
      </c>
      <c r="F7058" s="9">
        <v>3316686</v>
      </c>
      <c r="G7058" s="8" t="s">
        <v>17662</v>
      </c>
      <c r="H7058" s="9">
        <v>348252</v>
      </c>
      <c r="I7058" s="69"/>
      <c r="J7058" s="70"/>
      <c r="K7058" s="71"/>
      <c r="L7058" s="77"/>
      <c r="M7058" s="78"/>
      <c r="N7058" t="str">
        <f t="shared" si="425"/>
        <v>45833</v>
      </c>
      <c r="O7058">
        <f t="shared" si="426"/>
        <v>45833</v>
      </c>
      <c r="P7058" s="29">
        <f t="shared" si="427"/>
        <v>3316686</v>
      </c>
      <c r="Q7058" t="e">
        <f>+VLOOKUP(O7058,'Bảng kê HĐ 2022'!N$1912:R$4434,4,0)</f>
        <v>#N/A</v>
      </c>
      <c r="R7058" t="e">
        <f>+VLOOKUP(O7058,'Hàng trả'!#REF!,2,0)</f>
        <v>#REF!</v>
      </c>
    </row>
    <row r="7059" spans="1:18" hidden="1" x14ac:dyDescent="0.3">
      <c r="A7059" s="10">
        <v>11</v>
      </c>
      <c r="B7059" s="64"/>
      <c r="C7059" s="6" t="s">
        <v>21319</v>
      </c>
      <c r="D7059" s="7">
        <v>44844</v>
      </c>
      <c r="E7059" s="8" t="s">
        <v>10212</v>
      </c>
      <c r="F7059" s="9">
        <v>4671162</v>
      </c>
      <c r="G7059" s="8" t="s">
        <v>17662</v>
      </c>
      <c r="H7059" s="9">
        <v>490472</v>
      </c>
      <c r="I7059" s="69"/>
      <c r="J7059" s="70"/>
      <c r="K7059" s="71"/>
      <c r="L7059" s="77"/>
      <c r="M7059" s="78"/>
      <c r="N7059" t="str">
        <f t="shared" si="425"/>
        <v>46952</v>
      </c>
      <c r="O7059">
        <f t="shared" si="426"/>
        <v>46952</v>
      </c>
      <c r="P7059" s="29">
        <f t="shared" si="427"/>
        <v>4671162</v>
      </c>
      <c r="Q7059" t="e">
        <f>+VLOOKUP(O7059,'Bảng kê HĐ 2022'!N$1912:R$4434,4,0)</f>
        <v>#N/A</v>
      </c>
      <c r="R7059" t="e">
        <f>+VLOOKUP(O7059,'Hàng trả'!#REF!,2,0)</f>
        <v>#REF!</v>
      </c>
    </row>
    <row r="7060" spans="1:18" hidden="1" x14ac:dyDescent="0.3">
      <c r="A7060" s="10">
        <v>11</v>
      </c>
      <c r="B7060" s="64"/>
      <c r="C7060" s="6" t="s">
        <v>21320</v>
      </c>
      <c r="D7060" s="7">
        <v>44837</v>
      </c>
      <c r="E7060" s="8" t="s">
        <v>10212</v>
      </c>
      <c r="F7060" s="9">
        <v>1904432</v>
      </c>
      <c r="G7060" s="8" t="s">
        <v>17662</v>
      </c>
      <c r="H7060" s="9">
        <v>199965</v>
      </c>
      <c r="I7060" s="69"/>
      <c r="J7060" s="70"/>
      <c r="K7060" s="71"/>
      <c r="L7060" s="77"/>
      <c r="M7060" s="78"/>
      <c r="N7060" t="str">
        <f t="shared" si="425"/>
        <v>45724</v>
      </c>
      <c r="O7060">
        <f t="shared" si="426"/>
        <v>45724</v>
      </c>
      <c r="P7060" s="29">
        <f t="shared" si="427"/>
        <v>1904432</v>
      </c>
      <c r="Q7060" t="e">
        <f>+VLOOKUP(O7060,'Bảng kê HĐ 2022'!N$1912:R$4434,4,0)</f>
        <v>#N/A</v>
      </c>
      <c r="R7060" t="e">
        <f>+VLOOKUP(O7060,'Hàng trả'!#REF!,2,0)</f>
        <v>#REF!</v>
      </c>
    </row>
    <row r="7061" spans="1:18" hidden="1" x14ac:dyDescent="0.3">
      <c r="A7061" s="10">
        <v>11</v>
      </c>
      <c r="B7061" s="64"/>
      <c r="C7061" s="6" t="s">
        <v>21321</v>
      </c>
      <c r="D7061" s="7">
        <v>44853</v>
      </c>
      <c r="E7061" s="8" t="s">
        <v>10212</v>
      </c>
      <c r="F7061" s="9">
        <v>503760</v>
      </c>
      <c r="G7061" s="8" t="s">
        <v>17662</v>
      </c>
      <c r="H7061" s="9">
        <v>52895</v>
      </c>
      <c r="I7061" s="69"/>
      <c r="J7061" s="70"/>
      <c r="K7061" s="71"/>
      <c r="L7061" s="77"/>
      <c r="M7061" s="78"/>
      <c r="N7061" t="str">
        <f t="shared" si="425"/>
        <v>48239</v>
      </c>
      <c r="O7061">
        <f t="shared" si="426"/>
        <v>48239</v>
      </c>
      <c r="P7061" s="29">
        <f t="shared" si="427"/>
        <v>503760</v>
      </c>
      <c r="Q7061" t="e">
        <f>+VLOOKUP(O7061,'Bảng kê HĐ 2022'!N$1912:R$4434,4,0)</f>
        <v>#N/A</v>
      </c>
      <c r="R7061" t="e">
        <f>+VLOOKUP(O7061,'Hàng trả'!#REF!,2,0)</f>
        <v>#REF!</v>
      </c>
    </row>
    <row r="7062" spans="1:18" hidden="1" x14ac:dyDescent="0.3">
      <c r="A7062" s="10">
        <v>11</v>
      </c>
      <c r="B7062" s="64"/>
      <c r="C7062" s="6" t="s">
        <v>21322</v>
      </c>
      <c r="D7062" s="7">
        <v>44853</v>
      </c>
      <c r="E7062" s="8" t="s">
        <v>10212</v>
      </c>
      <c r="F7062" s="9">
        <v>503760</v>
      </c>
      <c r="G7062" s="8" t="s">
        <v>17662</v>
      </c>
      <c r="H7062" s="9">
        <v>52895</v>
      </c>
      <c r="I7062" s="69"/>
      <c r="J7062" s="70"/>
      <c r="K7062" s="71"/>
      <c r="L7062" s="77"/>
      <c r="M7062" s="78"/>
      <c r="N7062" t="str">
        <f t="shared" si="425"/>
        <v>48292</v>
      </c>
      <c r="O7062">
        <f t="shared" si="426"/>
        <v>48292</v>
      </c>
      <c r="P7062" s="29">
        <f t="shared" si="427"/>
        <v>503760</v>
      </c>
      <c r="Q7062" t="e">
        <f>+VLOOKUP(O7062,'Bảng kê HĐ 2022'!N$1912:R$4434,4,0)</f>
        <v>#N/A</v>
      </c>
      <c r="R7062" t="e">
        <f>+VLOOKUP(O7062,'Hàng trả'!#REF!,2,0)</f>
        <v>#REF!</v>
      </c>
    </row>
    <row r="7063" spans="1:18" hidden="1" x14ac:dyDescent="0.3">
      <c r="A7063" s="10">
        <v>11</v>
      </c>
      <c r="B7063" s="64"/>
      <c r="C7063" s="6" t="s">
        <v>21323</v>
      </c>
      <c r="D7063" s="7">
        <v>44853</v>
      </c>
      <c r="E7063" s="8" t="s">
        <v>10212</v>
      </c>
      <c r="F7063" s="9">
        <v>503760</v>
      </c>
      <c r="G7063" s="8" t="s">
        <v>17662</v>
      </c>
      <c r="H7063" s="9">
        <v>52895</v>
      </c>
      <c r="I7063" s="69"/>
      <c r="J7063" s="70"/>
      <c r="K7063" s="71"/>
      <c r="L7063" s="77"/>
      <c r="M7063" s="78"/>
      <c r="N7063" t="str">
        <f t="shared" si="425"/>
        <v>48243</v>
      </c>
      <c r="O7063">
        <f t="shared" si="426"/>
        <v>48243</v>
      </c>
      <c r="P7063" s="29">
        <f t="shared" si="427"/>
        <v>503760</v>
      </c>
      <c r="Q7063" t="e">
        <f>+VLOOKUP(O7063,'Bảng kê HĐ 2022'!N$1912:R$4434,4,0)</f>
        <v>#N/A</v>
      </c>
      <c r="R7063" t="e">
        <f>+VLOOKUP(O7063,'Hàng trả'!#REF!,2,0)</f>
        <v>#REF!</v>
      </c>
    </row>
    <row r="7064" spans="1:18" hidden="1" x14ac:dyDescent="0.3">
      <c r="A7064" s="10">
        <v>11</v>
      </c>
      <c r="B7064" s="64"/>
      <c r="C7064" s="6" t="s">
        <v>21324</v>
      </c>
      <c r="D7064" s="7">
        <v>44844</v>
      </c>
      <c r="E7064" s="8" t="s">
        <v>10212</v>
      </c>
      <c r="F7064" s="9">
        <v>1158830</v>
      </c>
      <c r="G7064" s="8" t="s">
        <v>17662</v>
      </c>
      <c r="H7064" s="9">
        <v>121677</v>
      </c>
      <c r="I7064" s="69"/>
      <c r="J7064" s="70"/>
      <c r="K7064" s="71"/>
      <c r="L7064" s="77"/>
      <c r="M7064" s="78"/>
      <c r="N7064" t="str">
        <f t="shared" si="425"/>
        <v>46953</v>
      </c>
      <c r="O7064">
        <f t="shared" si="426"/>
        <v>46953</v>
      </c>
      <c r="P7064" s="29">
        <f t="shared" si="427"/>
        <v>1158830</v>
      </c>
      <c r="Q7064" t="e">
        <f>+VLOOKUP(O7064,'Bảng kê HĐ 2022'!N$1912:R$4434,4,0)</f>
        <v>#N/A</v>
      </c>
      <c r="R7064" t="e">
        <f>+VLOOKUP(O7064,'Hàng trả'!#REF!,2,0)</f>
        <v>#REF!</v>
      </c>
    </row>
    <row r="7065" spans="1:18" hidden="1" x14ac:dyDescent="0.3">
      <c r="A7065" s="10">
        <v>11</v>
      </c>
      <c r="B7065" s="64"/>
      <c r="C7065" s="6" t="s">
        <v>21325</v>
      </c>
      <c r="D7065" s="7">
        <v>44853</v>
      </c>
      <c r="E7065" s="8" t="s">
        <v>10212</v>
      </c>
      <c r="F7065" s="9">
        <v>503760</v>
      </c>
      <c r="G7065" s="8" t="s">
        <v>17662</v>
      </c>
      <c r="H7065" s="9">
        <v>52895</v>
      </c>
      <c r="I7065" s="69"/>
      <c r="J7065" s="70"/>
      <c r="K7065" s="71"/>
      <c r="L7065" s="77"/>
      <c r="M7065" s="78"/>
      <c r="N7065" t="str">
        <f t="shared" si="425"/>
        <v>48238</v>
      </c>
      <c r="O7065">
        <f t="shared" si="426"/>
        <v>48238</v>
      </c>
      <c r="P7065" s="29">
        <f t="shared" si="427"/>
        <v>503760</v>
      </c>
      <c r="Q7065" t="e">
        <f>+VLOOKUP(O7065,'Bảng kê HĐ 2022'!N$1912:R$4434,4,0)</f>
        <v>#N/A</v>
      </c>
      <c r="R7065" t="e">
        <f>+VLOOKUP(O7065,'Hàng trả'!#REF!,2,0)</f>
        <v>#REF!</v>
      </c>
    </row>
    <row r="7066" spans="1:18" hidden="1" x14ac:dyDescent="0.3">
      <c r="A7066" s="10">
        <v>11</v>
      </c>
      <c r="B7066" s="65"/>
      <c r="C7066" s="6" t="s">
        <v>21326</v>
      </c>
      <c r="D7066" s="7">
        <v>44853</v>
      </c>
      <c r="E7066" s="8" t="s">
        <v>10212</v>
      </c>
      <c r="F7066" s="9">
        <v>335839</v>
      </c>
      <c r="G7066" s="8" t="s">
        <v>17662</v>
      </c>
      <c r="H7066" s="9">
        <v>35263</v>
      </c>
      <c r="I7066" s="72"/>
      <c r="J7066" s="73"/>
      <c r="K7066" s="74"/>
      <c r="L7066" s="79"/>
      <c r="M7066" s="80"/>
      <c r="N7066" t="str">
        <f t="shared" si="425"/>
        <v>48254</v>
      </c>
      <c r="O7066">
        <f t="shared" si="426"/>
        <v>48254</v>
      </c>
      <c r="P7066" s="29">
        <f t="shared" si="427"/>
        <v>335839</v>
      </c>
      <c r="Q7066" t="e">
        <f>+VLOOKUP(O7066,'Bảng kê HĐ 2022'!N$1912:R$4434,4,0)</f>
        <v>#N/A</v>
      </c>
      <c r="R7066" t="e">
        <f>+VLOOKUP(O7066,'Hàng trả'!#REF!,2,0)</f>
        <v>#REF!</v>
      </c>
    </row>
    <row r="7067" spans="1:18" hidden="1" x14ac:dyDescent="0.3">
      <c r="A7067" s="10">
        <v>11</v>
      </c>
      <c r="B7067" s="63" t="s">
        <v>21327</v>
      </c>
      <c r="C7067" s="6" t="s">
        <v>21328</v>
      </c>
      <c r="D7067" s="7">
        <v>44854</v>
      </c>
      <c r="E7067" s="8" t="s">
        <v>10212</v>
      </c>
      <c r="F7067" s="9">
        <v>2722959</v>
      </c>
      <c r="G7067" s="8" t="s">
        <v>17662</v>
      </c>
      <c r="H7067" s="9">
        <v>285911</v>
      </c>
      <c r="I7067" s="66">
        <v>6998751</v>
      </c>
      <c r="J7067" s="67"/>
      <c r="K7067" s="68"/>
      <c r="L7067" s="75" t="s">
        <v>10944</v>
      </c>
      <c r="M7067" s="76"/>
      <c r="N7067" t="str">
        <f t="shared" si="425"/>
        <v>48467</v>
      </c>
      <c r="O7067">
        <f t="shared" si="426"/>
        <v>48467</v>
      </c>
      <c r="P7067" s="29">
        <f t="shared" si="427"/>
        <v>2722959</v>
      </c>
      <c r="Q7067" t="e">
        <f>+VLOOKUP(O7067,'Bảng kê HĐ 2022'!N$1912:R$4434,4,0)</f>
        <v>#N/A</v>
      </c>
      <c r="R7067" t="e">
        <f>+VLOOKUP(O7067,'Hàng trả'!#REF!,2,0)</f>
        <v>#REF!</v>
      </c>
    </row>
    <row r="7068" spans="1:18" hidden="1" x14ac:dyDescent="0.3">
      <c r="A7068" s="10">
        <v>11</v>
      </c>
      <c r="B7068" s="64"/>
      <c r="C7068" s="6" t="s">
        <v>21329</v>
      </c>
      <c r="D7068" s="7">
        <v>44853</v>
      </c>
      <c r="E7068" s="8" t="s">
        <v>10212</v>
      </c>
      <c r="F7068" s="9">
        <v>419799</v>
      </c>
      <c r="G7068" s="8" t="s">
        <v>17662</v>
      </c>
      <c r="H7068" s="9">
        <v>44079</v>
      </c>
      <c r="I7068" s="69"/>
      <c r="J7068" s="70"/>
      <c r="K7068" s="71"/>
      <c r="L7068" s="77"/>
      <c r="M7068" s="78"/>
      <c r="N7068" t="str">
        <f t="shared" si="425"/>
        <v>48237</v>
      </c>
      <c r="O7068">
        <f t="shared" si="426"/>
        <v>48237</v>
      </c>
      <c r="P7068" s="29">
        <f t="shared" si="427"/>
        <v>419799</v>
      </c>
      <c r="Q7068" t="e">
        <f>+VLOOKUP(O7068,'Bảng kê HĐ 2022'!N$1912:R$4434,4,0)</f>
        <v>#N/A</v>
      </c>
      <c r="R7068" t="e">
        <f>+VLOOKUP(O7068,'Hàng trả'!#REF!,2,0)</f>
        <v>#REF!</v>
      </c>
    </row>
    <row r="7069" spans="1:18" hidden="1" x14ac:dyDescent="0.3">
      <c r="A7069" s="10">
        <v>11</v>
      </c>
      <c r="B7069" s="64"/>
      <c r="C7069" s="6" t="s">
        <v>21330</v>
      </c>
      <c r="D7069" s="7">
        <v>44853</v>
      </c>
      <c r="E7069" s="8" t="s">
        <v>10212</v>
      </c>
      <c r="F7069" s="9">
        <v>335839</v>
      </c>
      <c r="G7069" s="8" t="s">
        <v>17662</v>
      </c>
      <c r="H7069" s="9">
        <v>35263</v>
      </c>
      <c r="I7069" s="69"/>
      <c r="J7069" s="70"/>
      <c r="K7069" s="71"/>
      <c r="L7069" s="77"/>
      <c r="M7069" s="78"/>
      <c r="N7069" t="str">
        <f t="shared" si="425"/>
        <v>48279</v>
      </c>
      <c r="O7069">
        <f t="shared" si="426"/>
        <v>48279</v>
      </c>
      <c r="P7069" s="29">
        <f t="shared" si="427"/>
        <v>335839</v>
      </c>
      <c r="Q7069" t="e">
        <f>+VLOOKUP(O7069,'Bảng kê HĐ 2022'!N$1912:R$4434,4,0)</f>
        <v>#N/A</v>
      </c>
      <c r="R7069" t="e">
        <f>+VLOOKUP(O7069,'Hàng trả'!#REF!,2,0)</f>
        <v>#REF!</v>
      </c>
    </row>
    <row r="7070" spans="1:18" hidden="1" x14ac:dyDescent="0.3">
      <c r="A7070" s="10">
        <v>11</v>
      </c>
      <c r="B7070" s="64"/>
      <c r="C7070" s="6" t="s">
        <v>21331</v>
      </c>
      <c r="D7070" s="7">
        <v>44853</v>
      </c>
      <c r="E7070" s="8" t="s">
        <v>10212</v>
      </c>
      <c r="F7070" s="9">
        <v>335839</v>
      </c>
      <c r="G7070" s="8" t="s">
        <v>17662</v>
      </c>
      <c r="H7070" s="9">
        <v>35263</v>
      </c>
      <c r="I7070" s="69"/>
      <c r="J7070" s="70"/>
      <c r="K7070" s="71"/>
      <c r="L7070" s="77"/>
      <c r="M7070" s="78"/>
      <c r="N7070" t="str">
        <f t="shared" si="425"/>
        <v>48246</v>
      </c>
      <c r="O7070">
        <f t="shared" si="426"/>
        <v>48246</v>
      </c>
      <c r="P7070" s="29">
        <f t="shared" si="427"/>
        <v>335839</v>
      </c>
      <c r="Q7070" t="e">
        <f>+VLOOKUP(O7070,'Bảng kê HĐ 2022'!N$1912:R$4434,4,0)</f>
        <v>#N/A</v>
      </c>
      <c r="R7070" t="e">
        <f>+VLOOKUP(O7070,'Hàng trả'!#REF!,2,0)</f>
        <v>#REF!</v>
      </c>
    </row>
    <row r="7071" spans="1:18" hidden="1" x14ac:dyDescent="0.3">
      <c r="A7071" s="10">
        <v>11</v>
      </c>
      <c r="B7071" s="64"/>
      <c r="C7071" s="6" t="s">
        <v>21332</v>
      </c>
      <c r="D7071" s="7">
        <v>44862</v>
      </c>
      <c r="E7071" s="8" t="s">
        <v>10212</v>
      </c>
      <c r="F7071" s="9">
        <v>2635281</v>
      </c>
      <c r="G7071" s="8" t="s">
        <v>17662</v>
      </c>
      <c r="H7071" s="9">
        <v>276705</v>
      </c>
      <c r="I7071" s="69"/>
      <c r="J7071" s="70"/>
      <c r="K7071" s="71"/>
      <c r="L7071" s="77"/>
      <c r="M7071" s="78"/>
      <c r="N7071" t="str">
        <f t="shared" si="425"/>
        <v>49369</v>
      </c>
      <c r="O7071">
        <f t="shared" si="426"/>
        <v>49369</v>
      </c>
      <c r="P7071" s="29">
        <f t="shared" si="427"/>
        <v>2635281</v>
      </c>
      <c r="Q7071" t="e">
        <f>+VLOOKUP(O7071,'Bảng kê HĐ 2022'!N$1912:R$4434,4,0)</f>
        <v>#N/A</v>
      </c>
      <c r="R7071" t="e">
        <f>+VLOOKUP(O7071,'Hàng trả'!#REF!,2,0)</f>
        <v>#REF!</v>
      </c>
    </row>
    <row r="7072" spans="1:18" hidden="1" x14ac:dyDescent="0.3">
      <c r="A7072" s="10">
        <v>11</v>
      </c>
      <c r="B7072" s="65"/>
      <c r="C7072" s="6" t="s">
        <v>21333</v>
      </c>
      <c r="D7072" s="7">
        <v>44860</v>
      </c>
      <c r="E7072" s="8" t="s">
        <v>10212</v>
      </c>
      <c r="F7072" s="9">
        <v>1370117</v>
      </c>
      <c r="G7072" s="8" t="s">
        <v>17662</v>
      </c>
      <c r="H7072" s="9">
        <v>143862</v>
      </c>
      <c r="I7072" s="72"/>
      <c r="J7072" s="73"/>
      <c r="K7072" s="74"/>
      <c r="L7072" s="79"/>
      <c r="M7072" s="80"/>
      <c r="N7072" t="str">
        <f t="shared" si="425"/>
        <v>48896</v>
      </c>
      <c r="O7072">
        <f t="shared" si="426"/>
        <v>48896</v>
      </c>
      <c r="P7072" s="29">
        <f t="shared" si="427"/>
        <v>1370117</v>
      </c>
      <c r="Q7072" t="e">
        <f>+VLOOKUP(O7072,'Bảng kê HĐ 2022'!N$1912:R$4434,4,0)</f>
        <v>#N/A</v>
      </c>
      <c r="R7072" t="e">
        <f>+VLOOKUP(O7072,'Hàng trả'!#REF!,2,0)</f>
        <v>#REF!</v>
      </c>
    </row>
    <row r="7073" spans="1:18" hidden="1" x14ac:dyDescent="0.3">
      <c r="A7073" s="10">
        <v>11</v>
      </c>
      <c r="B7073" s="63" t="s">
        <v>21358</v>
      </c>
      <c r="C7073" s="6" t="s">
        <v>21359</v>
      </c>
      <c r="D7073" s="7">
        <v>44768</v>
      </c>
      <c r="E7073" s="8" t="s">
        <v>20109</v>
      </c>
      <c r="F7073" s="9">
        <v>2634273</v>
      </c>
      <c r="G7073" s="8" t="s">
        <v>17662</v>
      </c>
      <c r="H7073" s="9">
        <v>276599</v>
      </c>
      <c r="I7073" s="66">
        <v>3695150</v>
      </c>
      <c r="J7073" s="67"/>
      <c r="K7073" s="68"/>
      <c r="L7073" s="75" t="s">
        <v>11012</v>
      </c>
      <c r="M7073" s="76"/>
      <c r="N7073" t="str">
        <f t="shared" si="425"/>
        <v>27415</v>
      </c>
      <c r="O7073">
        <f t="shared" si="426"/>
        <v>27415</v>
      </c>
      <c r="P7073" s="29">
        <f t="shared" si="427"/>
        <v>2634273</v>
      </c>
      <c r="Q7073" t="e">
        <f>+VLOOKUP(O7073,'Bảng kê HĐ 2022'!N$1912:R$4434,4,0)</f>
        <v>#N/A</v>
      </c>
      <c r="R7073" t="e">
        <f>+VLOOKUP(O7073,'Hàng trả'!#REF!,2,0)</f>
        <v>#REF!</v>
      </c>
    </row>
    <row r="7074" spans="1:18" hidden="1" x14ac:dyDescent="0.3">
      <c r="A7074" s="10">
        <v>11</v>
      </c>
      <c r="B7074" s="65"/>
      <c r="C7074" s="6" t="s">
        <v>21360</v>
      </c>
      <c r="D7074" s="7">
        <v>44747</v>
      </c>
      <c r="E7074" s="8" t="s">
        <v>20109</v>
      </c>
      <c r="F7074" s="9">
        <v>1494386</v>
      </c>
      <c r="G7074" s="8" t="s">
        <v>17662</v>
      </c>
      <c r="H7074" s="9">
        <v>156910</v>
      </c>
      <c r="I7074" s="72"/>
      <c r="J7074" s="73"/>
      <c r="K7074" s="74"/>
      <c r="L7074" s="79"/>
      <c r="M7074" s="80"/>
      <c r="N7074" t="str">
        <f t="shared" si="425"/>
        <v>22984</v>
      </c>
      <c r="O7074">
        <f t="shared" si="426"/>
        <v>22984</v>
      </c>
      <c r="P7074" s="29">
        <f t="shared" si="427"/>
        <v>1494386</v>
      </c>
      <c r="Q7074">
        <f>+VLOOKUP(O7074,'Bảng kê HĐ 2022'!N$1912:R$4434,4,0)</f>
        <v>0</v>
      </c>
      <c r="R7074" t="e">
        <f>+VLOOKUP(O7074,'Hàng trả'!#REF!,2,0)</f>
        <v>#REF!</v>
      </c>
    </row>
    <row r="7075" spans="1:18" hidden="1" x14ac:dyDescent="0.3">
      <c r="A7075" s="10">
        <v>11</v>
      </c>
      <c r="B7075" s="5" t="s">
        <v>21361</v>
      </c>
      <c r="C7075" s="6" t="s">
        <v>21362</v>
      </c>
      <c r="D7075" s="7">
        <v>44805</v>
      </c>
      <c r="E7075" s="8" t="s">
        <v>17688</v>
      </c>
      <c r="F7075" s="9">
        <v>966195</v>
      </c>
      <c r="G7075" s="8" t="s">
        <v>17662</v>
      </c>
      <c r="H7075" s="9">
        <v>101450</v>
      </c>
      <c r="I7075" s="93">
        <v>864745</v>
      </c>
      <c r="J7075" s="94"/>
      <c r="K7075" s="95"/>
      <c r="L7075" s="96" t="s">
        <v>11012</v>
      </c>
      <c r="M7075" s="97"/>
      <c r="N7075" t="str">
        <f t="shared" si="425"/>
        <v>37143</v>
      </c>
      <c r="O7075">
        <f t="shared" si="426"/>
        <v>37143</v>
      </c>
      <c r="P7075" s="29">
        <f t="shared" si="427"/>
        <v>966195</v>
      </c>
      <c r="Q7075" t="e">
        <f>+VLOOKUP(O7075,'Bảng kê HĐ 2022'!N$1912:R$4434,4,0)</f>
        <v>#N/A</v>
      </c>
      <c r="R7075" t="e">
        <f>+VLOOKUP(O7075,'Hàng trả'!#REF!,2,0)</f>
        <v>#REF!</v>
      </c>
    </row>
    <row r="7076" spans="1:18" hidden="1" x14ac:dyDescent="0.3">
      <c r="A7076" s="10">
        <v>11</v>
      </c>
      <c r="B7076" s="5" t="s">
        <v>21363</v>
      </c>
      <c r="C7076" s="6" t="s">
        <v>21364</v>
      </c>
      <c r="D7076" s="7">
        <v>44810</v>
      </c>
      <c r="E7076" s="8" t="s">
        <v>20258</v>
      </c>
      <c r="F7076" s="9">
        <v>2273156</v>
      </c>
      <c r="G7076" s="8" t="s">
        <v>17662</v>
      </c>
      <c r="H7076" s="9">
        <v>238681</v>
      </c>
      <c r="I7076" s="93">
        <v>2034475</v>
      </c>
      <c r="J7076" s="94"/>
      <c r="K7076" s="95"/>
      <c r="L7076" s="96" t="s">
        <v>11012</v>
      </c>
      <c r="M7076" s="97"/>
      <c r="N7076" t="str">
        <f t="shared" si="425"/>
        <v>37373</v>
      </c>
      <c r="O7076">
        <f t="shared" si="426"/>
        <v>37373</v>
      </c>
      <c r="P7076" s="29">
        <f t="shared" si="427"/>
        <v>2273156</v>
      </c>
      <c r="Q7076" t="e">
        <f>+VLOOKUP(O7076,'Bảng kê HĐ 2022'!N$1912:R$4434,4,0)</f>
        <v>#N/A</v>
      </c>
      <c r="R7076" t="e">
        <f>+VLOOKUP(O7076,'Hàng trả'!#REF!,2,0)</f>
        <v>#REF!</v>
      </c>
    </row>
    <row r="7077" spans="1:18" hidden="1" x14ac:dyDescent="0.3">
      <c r="A7077" s="10">
        <v>11</v>
      </c>
      <c r="B7077" s="63" t="s">
        <v>21365</v>
      </c>
      <c r="C7077" s="6" t="s">
        <v>21366</v>
      </c>
      <c r="D7077" s="7">
        <v>44852</v>
      </c>
      <c r="E7077" s="8" t="s">
        <v>20245</v>
      </c>
      <c r="F7077" s="9">
        <v>419799</v>
      </c>
      <c r="G7077" s="8" t="s">
        <v>17662</v>
      </c>
      <c r="H7077" s="9">
        <v>44079</v>
      </c>
      <c r="I7077" s="66">
        <v>9580822</v>
      </c>
      <c r="J7077" s="67"/>
      <c r="K7077" s="68"/>
      <c r="L7077" s="75" t="s">
        <v>11012</v>
      </c>
      <c r="M7077" s="76"/>
      <c r="N7077" t="str">
        <f t="shared" si="425"/>
        <v>47954</v>
      </c>
      <c r="O7077">
        <f t="shared" si="426"/>
        <v>47954</v>
      </c>
      <c r="P7077" s="29">
        <f t="shared" si="427"/>
        <v>419799</v>
      </c>
      <c r="Q7077" t="e">
        <f>+VLOOKUP(O7077,'Bảng kê HĐ 2022'!N$1912:R$4434,4,0)</f>
        <v>#N/A</v>
      </c>
      <c r="R7077" t="e">
        <f>+VLOOKUP(O7077,'Hàng trả'!#REF!,2,0)</f>
        <v>#REF!</v>
      </c>
    </row>
    <row r="7078" spans="1:18" hidden="1" x14ac:dyDescent="0.3">
      <c r="A7078" s="10">
        <v>11</v>
      </c>
      <c r="B7078" s="64"/>
      <c r="C7078" s="6" t="s">
        <v>21367</v>
      </c>
      <c r="D7078" s="7">
        <v>44852</v>
      </c>
      <c r="E7078" s="8" t="s">
        <v>20245</v>
      </c>
      <c r="F7078" s="9">
        <v>2243363</v>
      </c>
      <c r="G7078" s="8" t="s">
        <v>17662</v>
      </c>
      <c r="H7078" s="9">
        <v>235553</v>
      </c>
      <c r="I7078" s="69"/>
      <c r="J7078" s="70"/>
      <c r="K7078" s="71"/>
      <c r="L7078" s="77"/>
      <c r="M7078" s="78"/>
      <c r="N7078" t="str">
        <f t="shared" si="425"/>
        <v>47955</v>
      </c>
      <c r="O7078">
        <f t="shared" si="426"/>
        <v>47955</v>
      </c>
      <c r="P7078" s="29">
        <f t="shared" si="427"/>
        <v>2243363</v>
      </c>
      <c r="Q7078" t="e">
        <f>+VLOOKUP(O7078,'Bảng kê HĐ 2022'!N$1912:R$4434,4,0)</f>
        <v>#N/A</v>
      </c>
      <c r="R7078" t="e">
        <f>+VLOOKUP(O7078,'Hàng trả'!#REF!,2,0)</f>
        <v>#REF!</v>
      </c>
    </row>
    <row r="7079" spans="1:18" hidden="1" x14ac:dyDescent="0.3">
      <c r="A7079" s="10">
        <v>11</v>
      </c>
      <c r="B7079" s="64"/>
      <c r="C7079" s="6" t="s">
        <v>21368</v>
      </c>
      <c r="D7079" s="7">
        <v>44860</v>
      </c>
      <c r="E7079" s="8" t="s">
        <v>20258</v>
      </c>
      <c r="F7079" s="9">
        <v>1477506</v>
      </c>
      <c r="G7079" s="8" t="s">
        <v>17662</v>
      </c>
      <c r="H7079" s="9">
        <v>155138</v>
      </c>
      <c r="I7079" s="69"/>
      <c r="J7079" s="70"/>
      <c r="K7079" s="71"/>
      <c r="L7079" s="77"/>
      <c r="M7079" s="78"/>
      <c r="N7079" t="str">
        <f t="shared" si="425"/>
        <v>48882</v>
      </c>
      <c r="O7079">
        <f t="shared" si="426"/>
        <v>48882</v>
      </c>
      <c r="P7079" s="29">
        <f t="shared" si="427"/>
        <v>1477506</v>
      </c>
      <c r="Q7079" t="e">
        <f>+VLOOKUP(O7079,'Bảng kê HĐ 2022'!N$1912:R$4434,4,0)</f>
        <v>#N/A</v>
      </c>
      <c r="R7079" t="e">
        <f>+VLOOKUP(O7079,'Hàng trả'!#REF!,2,0)</f>
        <v>#REF!</v>
      </c>
    </row>
    <row r="7080" spans="1:18" hidden="1" x14ac:dyDescent="0.3">
      <c r="A7080" s="10">
        <v>11</v>
      </c>
      <c r="B7080" s="64"/>
      <c r="C7080" s="6" t="s">
        <v>21369</v>
      </c>
      <c r="D7080" s="7">
        <v>44852</v>
      </c>
      <c r="E7080" s="8" t="s">
        <v>20258</v>
      </c>
      <c r="F7080" s="9">
        <v>419799</v>
      </c>
      <c r="G7080" s="8" t="s">
        <v>17662</v>
      </c>
      <c r="H7080" s="9">
        <v>44079</v>
      </c>
      <c r="I7080" s="69"/>
      <c r="J7080" s="70"/>
      <c r="K7080" s="71"/>
      <c r="L7080" s="77"/>
      <c r="M7080" s="78"/>
      <c r="N7080" t="str">
        <f t="shared" si="425"/>
        <v>47952</v>
      </c>
      <c r="O7080">
        <f t="shared" si="426"/>
        <v>47952</v>
      </c>
      <c r="P7080" s="29">
        <f t="shared" si="427"/>
        <v>419799</v>
      </c>
      <c r="Q7080" t="e">
        <f>+VLOOKUP(O7080,'Bảng kê HĐ 2022'!N$1912:R$4434,4,0)</f>
        <v>#N/A</v>
      </c>
      <c r="R7080" t="e">
        <f>+VLOOKUP(O7080,'Hàng trả'!#REF!,2,0)</f>
        <v>#REF!</v>
      </c>
    </row>
    <row r="7081" spans="1:18" hidden="1" x14ac:dyDescent="0.3">
      <c r="A7081" s="10">
        <v>11</v>
      </c>
      <c r="B7081" s="64"/>
      <c r="C7081" s="6" t="s">
        <v>21370</v>
      </c>
      <c r="D7081" s="7">
        <v>44852</v>
      </c>
      <c r="E7081" s="8" t="s">
        <v>20245</v>
      </c>
      <c r="F7081" s="9">
        <v>503760</v>
      </c>
      <c r="G7081" s="8" t="s">
        <v>17662</v>
      </c>
      <c r="H7081" s="9">
        <v>52895</v>
      </c>
      <c r="I7081" s="69"/>
      <c r="J7081" s="70"/>
      <c r="K7081" s="71"/>
      <c r="L7081" s="77"/>
      <c r="M7081" s="78"/>
      <c r="N7081" t="str">
        <f t="shared" si="425"/>
        <v>47956</v>
      </c>
      <c r="O7081">
        <f t="shared" si="426"/>
        <v>47956</v>
      </c>
      <c r="P7081" s="29">
        <f t="shared" si="427"/>
        <v>503760</v>
      </c>
      <c r="Q7081" t="e">
        <f>+VLOOKUP(O7081,'Bảng kê HĐ 2022'!N$1912:R$4434,4,0)</f>
        <v>#N/A</v>
      </c>
      <c r="R7081" t="e">
        <f>+VLOOKUP(O7081,'Hàng trả'!#REF!,2,0)</f>
        <v>#REF!</v>
      </c>
    </row>
    <row r="7082" spans="1:18" hidden="1" x14ac:dyDescent="0.3">
      <c r="A7082" s="10">
        <v>11</v>
      </c>
      <c r="B7082" s="64"/>
      <c r="C7082" s="6" t="s">
        <v>21371</v>
      </c>
      <c r="D7082" s="7">
        <v>44852</v>
      </c>
      <c r="E7082" s="8" t="s">
        <v>20258</v>
      </c>
      <c r="F7082" s="9">
        <v>653061</v>
      </c>
      <c r="G7082" s="8" t="s">
        <v>17662</v>
      </c>
      <c r="H7082" s="9">
        <v>68571</v>
      </c>
      <c r="I7082" s="69"/>
      <c r="J7082" s="70"/>
      <c r="K7082" s="71"/>
      <c r="L7082" s="77"/>
      <c r="M7082" s="78"/>
      <c r="N7082" t="str">
        <f t="shared" si="425"/>
        <v>47957</v>
      </c>
      <c r="O7082">
        <f t="shared" si="426"/>
        <v>47957</v>
      </c>
      <c r="P7082" s="29">
        <f t="shared" si="427"/>
        <v>653061</v>
      </c>
      <c r="Q7082" t="e">
        <f>+VLOOKUP(O7082,'Bảng kê HĐ 2022'!N$1912:R$4434,4,0)</f>
        <v>#N/A</v>
      </c>
      <c r="R7082" t="e">
        <f>+VLOOKUP(O7082,'Hàng trả'!#REF!,2,0)</f>
        <v>#REF!</v>
      </c>
    </row>
    <row r="7083" spans="1:18" hidden="1" x14ac:dyDescent="0.3">
      <c r="A7083" s="10">
        <v>11</v>
      </c>
      <c r="B7083" s="64"/>
      <c r="C7083" s="6" t="s">
        <v>21372</v>
      </c>
      <c r="D7083" s="7">
        <v>44841</v>
      </c>
      <c r="E7083" s="8" t="s">
        <v>20214</v>
      </c>
      <c r="F7083" s="9">
        <v>756355</v>
      </c>
      <c r="G7083" s="8" t="s">
        <v>17662</v>
      </c>
      <c r="H7083" s="9">
        <v>79417</v>
      </c>
      <c r="I7083" s="69"/>
      <c r="J7083" s="70"/>
      <c r="K7083" s="71"/>
      <c r="L7083" s="77"/>
      <c r="M7083" s="78"/>
      <c r="N7083" t="str">
        <f t="shared" si="425"/>
        <v>46610</v>
      </c>
      <c r="O7083">
        <f t="shared" si="426"/>
        <v>46610</v>
      </c>
      <c r="P7083" s="29">
        <f t="shared" si="427"/>
        <v>756355</v>
      </c>
      <c r="Q7083" t="e">
        <f>+VLOOKUP(O7083,'Bảng kê HĐ 2022'!N$1912:R$4434,4,0)</f>
        <v>#N/A</v>
      </c>
      <c r="R7083" t="e">
        <f>+VLOOKUP(O7083,'Hàng trả'!#REF!,2,0)</f>
        <v>#REF!</v>
      </c>
    </row>
    <row r="7084" spans="1:18" hidden="1" x14ac:dyDescent="0.3">
      <c r="A7084" s="10">
        <v>11</v>
      </c>
      <c r="B7084" s="64"/>
      <c r="C7084" s="6" t="s">
        <v>21373</v>
      </c>
      <c r="D7084" s="7">
        <v>44841</v>
      </c>
      <c r="E7084" s="8" t="s">
        <v>20148</v>
      </c>
      <c r="F7084" s="9">
        <v>599713</v>
      </c>
      <c r="G7084" s="8" t="s">
        <v>17662</v>
      </c>
      <c r="H7084" s="9">
        <v>62970</v>
      </c>
      <c r="I7084" s="69"/>
      <c r="J7084" s="70"/>
      <c r="K7084" s="71"/>
      <c r="L7084" s="77"/>
      <c r="M7084" s="78"/>
      <c r="N7084" t="str">
        <f t="shared" si="425"/>
        <v>46609</v>
      </c>
      <c r="O7084">
        <f t="shared" si="426"/>
        <v>46609</v>
      </c>
      <c r="P7084" s="29">
        <f t="shared" si="427"/>
        <v>599713</v>
      </c>
      <c r="Q7084" t="e">
        <f>+VLOOKUP(O7084,'Bảng kê HĐ 2022'!N$1912:R$4434,4,0)</f>
        <v>#N/A</v>
      </c>
      <c r="R7084" t="e">
        <f>+VLOOKUP(O7084,'Hàng trả'!#REF!,2,0)</f>
        <v>#REF!</v>
      </c>
    </row>
    <row r="7085" spans="1:18" hidden="1" x14ac:dyDescent="0.3">
      <c r="A7085" s="10">
        <v>11</v>
      </c>
      <c r="B7085" s="64"/>
      <c r="C7085" s="6" t="s">
        <v>21374</v>
      </c>
      <c r="D7085" s="7">
        <v>44852</v>
      </c>
      <c r="E7085" s="8" t="s">
        <v>20245</v>
      </c>
      <c r="F7085" s="9">
        <v>419799</v>
      </c>
      <c r="G7085" s="8" t="s">
        <v>17662</v>
      </c>
      <c r="H7085" s="9">
        <v>44079</v>
      </c>
      <c r="I7085" s="69"/>
      <c r="J7085" s="70"/>
      <c r="K7085" s="71"/>
      <c r="L7085" s="77"/>
      <c r="M7085" s="78"/>
      <c r="N7085" t="str">
        <f t="shared" si="425"/>
        <v>47953</v>
      </c>
      <c r="O7085">
        <f t="shared" si="426"/>
        <v>47953</v>
      </c>
      <c r="P7085" s="29">
        <f t="shared" si="427"/>
        <v>419799</v>
      </c>
      <c r="Q7085" t="e">
        <f>+VLOOKUP(O7085,'Bảng kê HĐ 2022'!N$1912:R$4434,4,0)</f>
        <v>#N/A</v>
      </c>
      <c r="R7085" t="e">
        <f>+VLOOKUP(O7085,'Hàng trả'!#REF!,2,0)</f>
        <v>#REF!</v>
      </c>
    </row>
    <row r="7086" spans="1:18" hidden="1" x14ac:dyDescent="0.3">
      <c r="A7086" s="10">
        <v>11</v>
      </c>
      <c r="B7086" s="64"/>
      <c r="C7086" s="6" t="s">
        <v>21375</v>
      </c>
      <c r="D7086" s="7">
        <v>44847</v>
      </c>
      <c r="E7086" s="8" t="s">
        <v>20248</v>
      </c>
      <c r="F7086" s="9">
        <v>2064393</v>
      </c>
      <c r="G7086" s="8" t="s">
        <v>17662</v>
      </c>
      <c r="H7086" s="9">
        <v>216761</v>
      </c>
      <c r="I7086" s="69"/>
      <c r="J7086" s="70"/>
      <c r="K7086" s="71"/>
      <c r="L7086" s="77"/>
      <c r="M7086" s="78"/>
      <c r="N7086" t="str">
        <f t="shared" si="425"/>
        <v>47273</v>
      </c>
      <c r="O7086">
        <f t="shared" si="426"/>
        <v>47273</v>
      </c>
      <c r="P7086" s="29">
        <f t="shared" si="427"/>
        <v>2064393</v>
      </c>
      <c r="Q7086" t="e">
        <f>+VLOOKUP(O7086,'Bảng kê HĐ 2022'!N$1912:R$4434,4,0)</f>
        <v>#N/A</v>
      </c>
      <c r="R7086" t="e">
        <f>+VLOOKUP(O7086,'Hàng trả'!#REF!,2,0)</f>
        <v>#REF!</v>
      </c>
    </row>
    <row r="7087" spans="1:18" hidden="1" x14ac:dyDescent="0.3">
      <c r="A7087" s="10">
        <v>11</v>
      </c>
      <c r="B7087" s="65"/>
      <c r="C7087" s="6" t="s">
        <v>21376</v>
      </c>
      <c r="D7087" s="7">
        <v>44847</v>
      </c>
      <c r="E7087" s="8" t="s">
        <v>20248</v>
      </c>
      <c r="F7087" s="9">
        <v>1147281</v>
      </c>
      <c r="G7087" s="8" t="s">
        <v>17662</v>
      </c>
      <c r="H7087" s="9">
        <v>120465</v>
      </c>
      <c r="I7087" s="72"/>
      <c r="J7087" s="73"/>
      <c r="K7087" s="74"/>
      <c r="L7087" s="79"/>
      <c r="M7087" s="80"/>
      <c r="N7087" t="str">
        <f t="shared" si="425"/>
        <v>47285</v>
      </c>
      <c r="O7087">
        <f t="shared" si="426"/>
        <v>47285</v>
      </c>
      <c r="P7087" s="29">
        <f t="shared" si="427"/>
        <v>1147281</v>
      </c>
      <c r="Q7087" t="e">
        <f>+VLOOKUP(O7087,'Bảng kê HĐ 2022'!N$1912:R$4434,4,0)</f>
        <v>#N/A</v>
      </c>
      <c r="R7087" t="e">
        <f>+VLOOKUP(O7087,'Hàng trả'!#REF!,2,0)</f>
        <v>#REF!</v>
      </c>
    </row>
    <row r="7088" spans="1:18" hidden="1" x14ac:dyDescent="0.3">
      <c r="A7088" s="10">
        <v>11</v>
      </c>
      <c r="B7088" s="63" t="s">
        <v>21383</v>
      </c>
      <c r="C7088" s="6" t="s">
        <v>21384</v>
      </c>
      <c r="D7088" s="7">
        <v>44751</v>
      </c>
      <c r="E7088" s="8" t="s">
        <v>20109</v>
      </c>
      <c r="F7088" s="9">
        <v>1561253</v>
      </c>
      <c r="G7088" s="8" t="s">
        <v>17662</v>
      </c>
      <c r="H7088" s="9">
        <v>163931</v>
      </c>
      <c r="I7088" s="66">
        <v>2041414</v>
      </c>
      <c r="J7088" s="67"/>
      <c r="K7088" s="68"/>
      <c r="L7088" s="75" t="s">
        <v>11026</v>
      </c>
      <c r="M7088" s="76"/>
      <c r="N7088" t="str">
        <f t="shared" si="425"/>
        <v>24226</v>
      </c>
      <c r="O7088">
        <f t="shared" si="426"/>
        <v>24226</v>
      </c>
      <c r="P7088" s="29">
        <f t="shared" si="427"/>
        <v>1561253</v>
      </c>
      <c r="Q7088" t="e">
        <f>+VLOOKUP(O7088,'Bảng kê HĐ 2022'!N$1912:R$4434,4,0)</f>
        <v>#N/A</v>
      </c>
      <c r="R7088" t="e">
        <f>+VLOOKUP(O7088,'Hàng trả'!#REF!,2,0)</f>
        <v>#REF!</v>
      </c>
    </row>
    <row r="7089" spans="1:18" hidden="1" x14ac:dyDescent="0.3">
      <c r="A7089" s="10">
        <v>11</v>
      </c>
      <c r="B7089" s="65"/>
      <c r="C7089" s="6" t="s">
        <v>21385</v>
      </c>
      <c r="D7089" s="7">
        <v>44761</v>
      </c>
      <c r="E7089" s="8" t="s">
        <v>20109</v>
      </c>
      <c r="F7089" s="9">
        <v>719656</v>
      </c>
      <c r="G7089" s="8" t="s">
        <v>17662</v>
      </c>
      <c r="H7089" s="9">
        <v>75564</v>
      </c>
      <c r="I7089" s="72"/>
      <c r="J7089" s="73"/>
      <c r="K7089" s="74"/>
      <c r="L7089" s="79"/>
      <c r="M7089" s="80"/>
      <c r="N7089" t="str">
        <f t="shared" si="425"/>
        <v>26031</v>
      </c>
      <c r="O7089">
        <f t="shared" si="426"/>
        <v>26031</v>
      </c>
      <c r="P7089" s="29">
        <f t="shared" si="427"/>
        <v>719656</v>
      </c>
      <c r="Q7089" t="e">
        <f>+VLOOKUP(O7089,'Bảng kê HĐ 2022'!N$1912:R$4434,4,0)</f>
        <v>#N/A</v>
      </c>
      <c r="R7089" t="e">
        <f>+VLOOKUP(O7089,'Hàng trả'!#REF!,2,0)</f>
        <v>#REF!</v>
      </c>
    </row>
    <row r="7090" spans="1:18" hidden="1" x14ac:dyDescent="0.3">
      <c r="A7090" s="10">
        <v>11</v>
      </c>
      <c r="B7090" s="5" t="s">
        <v>21386</v>
      </c>
      <c r="C7090" s="6" t="s">
        <v>21387</v>
      </c>
      <c r="D7090" s="7">
        <v>44756</v>
      </c>
      <c r="E7090" s="8" t="s">
        <v>20258</v>
      </c>
      <c r="F7090" s="9">
        <v>1677813</v>
      </c>
      <c r="G7090" s="8" t="s">
        <v>17662</v>
      </c>
      <c r="H7090" s="9">
        <v>176170</v>
      </c>
      <c r="I7090" s="93">
        <v>1501643</v>
      </c>
      <c r="J7090" s="94"/>
      <c r="K7090" s="95"/>
      <c r="L7090" s="96" t="s">
        <v>11026</v>
      </c>
      <c r="M7090" s="97"/>
      <c r="N7090" t="str">
        <f t="shared" si="425"/>
        <v>24737</v>
      </c>
      <c r="O7090">
        <f t="shared" si="426"/>
        <v>24737</v>
      </c>
      <c r="P7090" s="29">
        <f t="shared" si="427"/>
        <v>1677813</v>
      </c>
      <c r="Q7090" t="e">
        <f>+VLOOKUP(O7090,'Bảng kê HĐ 2022'!N$1912:R$4434,4,0)</f>
        <v>#N/A</v>
      </c>
      <c r="R7090" t="e">
        <f>+VLOOKUP(O7090,'Hàng trả'!#REF!,2,0)</f>
        <v>#REF!</v>
      </c>
    </row>
    <row r="7091" spans="1:18" hidden="1" x14ac:dyDescent="0.3">
      <c r="A7091" s="10">
        <v>11</v>
      </c>
      <c r="B7091" s="5" t="s">
        <v>21388</v>
      </c>
      <c r="C7091" s="6" t="s">
        <v>21389</v>
      </c>
      <c r="D7091" s="7">
        <v>44795</v>
      </c>
      <c r="E7091" s="8" t="s">
        <v>20109</v>
      </c>
      <c r="F7091" s="9">
        <v>822215</v>
      </c>
      <c r="G7091" s="8" t="s">
        <v>17662</v>
      </c>
      <c r="H7091" s="9">
        <v>86333</v>
      </c>
      <c r="I7091" s="93">
        <v>735882</v>
      </c>
      <c r="J7091" s="94"/>
      <c r="K7091" s="95"/>
      <c r="L7091" s="96" t="s">
        <v>11026</v>
      </c>
      <c r="M7091" s="97"/>
      <c r="N7091" t="str">
        <f t="shared" si="425"/>
        <v>34153</v>
      </c>
      <c r="O7091">
        <f t="shared" si="426"/>
        <v>34153</v>
      </c>
      <c r="P7091" s="29">
        <f t="shared" si="427"/>
        <v>822215</v>
      </c>
      <c r="Q7091" t="e">
        <f>+VLOOKUP(O7091,'Bảng kê HĐ 2022'!N$1912:R$4434,4,0)</f>
        <v>#N/A</v>
      </c>
      <c r="R7091" t="e">
        <f>+VLOOKUP(O7091,'Hàng trả'!#REF!,2,0)</f>
        <v>#REF!</v>
      </c>
    </row>
    <row r="7092" spans="1:18" hidden="1" x14ac:dyDescent="0.3">
      <c r="A7092" s="10">
        <v>11</v>
      </c>
      <c r="B7092" s="5" t="s">
        <v>21390</v>
      </c>
      <c r="C7092" s="6" t="s">
        <v>21391</v>
      </c>
      <c r="D7092" s="7">
        <v>44820</v>
      </c>
      <c r="E7092" s="8" t="s">
        <v>20253</v>
      </c>
      <c r="F7092" s="9">
        <v>1593518</v>
      </c>
      <c r="G7092" s="8" t="s">
        <v>17662</v>
      </c>
      <c r="H7092" s="9">
        <v>167319</v>
      </c>
      <c r="I7092" s="93">
        <v>1426199</v>
      </c>
      <c r="J7092" s="94"/>
      <c r="K7092" s="95"/>
      <c r="L7092" s="96" t="s">
        <v>11026</v>
      </c>
      <c r="M7092" s="97"/>
      <c r="N7092" t="str">
        <f t="shared" si="425"/>
        <v>41700</v>
      </c>
      <c r="O7092">
        <f t="shared" si="426"/>
        <v>41700</v>
      </c>
      <c r="P7092" s="29">
        <f t="shared" si="427"/>
        <v>1593518</v>
      </c>
      <c r="Q7092" t="e">
        <f>+VLOOKUP(O7092,'Bảng kê HĐ 2022'!N$1912:R$4434,4,0)</f>
        <v>#N/A</v>
      </c>
      <c r="R7092" t="e">
        <f>+VLOOKUP(O7092,'Hàng trả'!#REF!,2,0)</f>
        <v>#REF!</v>
      </c>
    </row>
    <row r="7093" spans="1:18" hidden="1" x14ac:dyDescent="0.3">
      <c r="A7093" s="10">
        <v>11</v>
      </c>
      <c r="B7093" s="5" t="s">
        <v>21392</v>
      </c>
      <c r="C7093" s="6" t="s">
        <v>21393</v>
      </c>
      <c r="D7093" s="7">
        <v>44832</v>
      </c>
      <c r="E7093" s="8" t="s">
        <v>21394</v>
      </c>
      <c r="F7093" s="9">
        <v>922683</v>
      </c>
      <c r="G7093" s="8" t="s">
        <v>17662</v>
      </c>
      <c r="H7093" s="9">
        <v>96882</v>
      </c>
      <c r="I7093" s="93">
        <v>825801</v>
      </c>
      <c r="J7093" s="94"/>
      <c r="K7093" s="95"/>
      <c r="L7093" s="96" t="s">
        <v>11026</v>
      </c>
      <c r="M7093" s="97"/>
      <c r="N7093" t="str">
        <f t="shared" si="425"/>
        <v>44313</v>
      </c>
      <c r="O7093">
        <f t="shared" si="426"/>
        <v>44313</v>
      </c>
      <c r="P7093" s="29">
        <f t="shared" si="427"/>
        <v>922683</v>
      </c>
      <c r="Q7093" t="e">
        <f>+VLOOKUP(O7093,'Bảng kê HĐ 2022'!N$1912:R$4434,4,0)</f>
        <v>#N/A</v>
      </c>
      <c r="R7093" t="e">
        <f>+VLOOKUP(O7093,'Hàng trả'!#REF!,2,0)</f>
        <v>#REF!</v>
      </c>
    </row>
    <row r="7094" spans="1:18" hidden="1" x14ac:dyDescent="0.3">
      <c r="A7094" s="10">
        <v>11</v>
      </c>
      <c r="B7094" s="5" t="s">
        <v>21395</v>
      </c>
      <c r="C7094" s="6" t="s">
        <v>21396</v>
      </c>
      <c r="D7094" s="7">
        <v>44833</v>
      </c>
      <c r="E7094" s="8" t="s">
        <v>20248</v>
      </c>
      <c r="F7094" s="9">
        <v>2545842</v>
      </c>
      <c r="G7094" s="8" t="s">
        <v>17662</v>
      </c>
      <c r="H7094" s="9">
        <v>267313</v>
      </c>
      <c r="I7094" s="93">
        <v>2278529</v>
      </c>
      <c r="J7094" s="94"/>
      <c r="K7094" s="95"/>
      <c r="L7094" s="96" t="s">
        <v>11026</v>
      </c>
      <c r="M7094" s="97"/>
      <c r="N7094" t="str">
        <f t="shared" si="425"/>
        <v>44657</v>
      </c>
      <c r="O7094">
        <f t="shared" si="426"/>
        <v>44657</v>
      </c>
      <c r="P7094" s="29">
        <f t="shared" si="427"/>
        <v>2545842</v>
      </c>
      <c r="Q7094" t="e">
        <f>+VLOOKUP(O7094,'Bảng kê HĐ 2022'!N$1912:R$4434,4,0)</f>
        <v>#N/A</v>
      </c>
      <c r="R7094" t="e">
        <f>+VLOOKUP(O7094,'Hàng trả'!#REF!,2,0)</f>
        <v>#REF!</v>
      </c>
    </row>
    <row r="7095" spans="1:18" hidden="1" x14ac:dyDescent="0.3">
      <c r="A7095" s="10">
        <v>11</v>
      </c>
      <c r="B7095" s="63" t="s">
        <v>21397</v>
      </c>
      <c r="C7095" s="6" t="s">
        <v>21398</v>
      </c>
      <c r="D7095" s="7">
        <v>44813</v>
      </c>
      <c r="E7095" s="8" t="s">
        <v>20274</v>
      </c>
      <c r="F7095" s="9">
        <v>359828</v>
      </c>
      <c r="G7095" s="8" t="s">
        <v>17662</v>
      </c>
      <c r="H7095" s="9">
        <v>37782</v>
      </c>
      <c r="I7095" s="66">
        <v>2825144</v>
      </c>
      <c r="J7095" s="67"/>
      <c r="K7095" s="68"/>
      <c r="L7095" s="75" t="s">
        <v>11026</v>
      </c>
      <c r="M7095" s="76"/>
      <c r="N7095" t="str">
        <f t="shared" si="425"/>
        <v>39088</v>
      </c>
      <c r="O7095">
        <f t="shared" si="426"/>
        <v>39088</v>
      </c>
      <c r="P7095" s="29">
        <f t="shared" si="427"/>
        <v>359828</v>
      </c>
      <c r="Q7095" t="e">
        <f>+VLOOKUP(O7095,'Bảng kê HĐ 2022'!N$1912:R$4434,4,0)</f>
        <v>#N/A</v>
      </c>
      <c r="R7095" t="e">
        <f>+VLOOKUP(O7095,'Hàng trả'!#REF!,2,0)</f>
        <v>#REF!</v>
      </c>
    </row>
    <row r="7096" spans="1:18" hidden="1" x14ac:dyDescent="0.3">
      <c r="A7096" s="10">
        <v>11</v>
      </c>
      <c r="B7096" s="65"/>
      <c r="C7096" s="6" t="s">
        <v>21399</v>
      </c>
      <c r="D7096" s="7">
        <v>44828</v>
      </c>
      <c r="E7096" s="8" t="s">
        <v>20274</v>
      </c>
      <c r="F7096" s="9">
        <v>2796757</v>
      </c>
      <c r="G7096" s="8" t="s">
        <v>17662</v>
      </c>
      <c r="H7096" s="9">
        <v>293659</v>
      </c>
      <c r="I7096" s="72"/>
      <c r="J7096" s="73"/>
      <c r="K7096" s="74"/>
      <c r="L7096" s="79"/>
      <c r="M7096" s="80"/>
      <c r="N7096" t="str">
        <f t="shared" si="425"/>
        <v>44053</v>
      </c>
      <c r="O7096">
        <f t="shared" si="426"/>
        <v>44053</v>
      </c>
      <c r="P7096" s="29">
        <f t="shared" si="427"/>
        <v>2796757</v>
      </c>
      <c r="Q7096" t="e">
        <f>+VLOOKUP(O7096,'Bảng kê HĐ 2022'!N$1912:R$4434,4,0)</f>
        <v>#N/A</v>
      </c>
      <c r="R7096" t="e">
        <f>+VLOOKUP(O7096,'Hàng trả'!#REF!,2,0)</f>
        <v>#REF!</v>
      </c>
    </row>
    <row r="7097" spans="1:18" hidden="1" x14ac:dyDescent="0.3">
      <c r="A7097" s="10">
        <v>11</v>
      </c>
      <c r="B7097" s="63" t="s">
        <v>21400</v>
      </c>
      <c r="C7097" s="6" t="s">
        <v>21401</v>
      </c>
      <c r="D7097" s="7">
        <v>44852</v>
      </c>
      <c r="E7097" s="8" t="s">
        <v>21394</v>
      </c>
      <c r="F7097" s="9">
        <v>1087309</v>
      </c>
      <c r="G7097" s="8" t="s">
        <v>17662</v>
      </c>
      <c r="H7097" s="9">
        <v>114167</v>
      </c>
      <c r="I7097" s="66">
        <v>23536821</v>
      </c>
      <c r="J7097" s="67"/>
      <c r="K7097" s="68"/>
      <c r="L7097" s="75" t="s">
        <v>11026</v>
      </c>
      <c r="M7097" s="76"/>
      <c r="N7097" t="str">
        <f t="shared" si="425"/>
        <v>47925</v>
      </c>
      <c r="O7097">
        <f t="shared" si="426"/>
        <v>47925</v>
      </c>
      <c r="P7097" s="29">
        <f t="shared" si="427"/>
        <v>1087309</v>
      </c>
      <c r="Q7097" t="e">
        <f>+VLOOKUP(O7097,'Bảng kê HĐ 2022'!N$1912:R$4434,4,0)</f>
        <v>#N/A</v>
      </c>
      <c r="R7097" t="e">
        <f>+VLOOKUP(O7097,'Hàng trả'!#REF!,2,0)</f>
        <v>#REF!</v>
      </c>
    </row>
    <row r="7098" spans="1:18" hidden="1" x14ac:dyDescent="0.3">
      <c r="A7098" s="10">
        <v>11</v>
      </c>
      <c r="B7098" s="64"/>
      <c r="C7098" s="6" t="s">
        <v>21402</v>
      </c>
      <c r="D7098" s="7">
        <v>44854</v>
      </c>
      <c r="E7098" s="8" t="s">
        <v>20258</v>
      </c>
      <c r="F7098" s="9">
        <v>419799</v>
      </c>
      <c r="G7098" s="8" t="s">
        <v>17662</v>
      </c>
      <c r="H7098" s="9">
        <v>44079</v>
      </c>
      <c r="I7098" s="69"/>
      <c r="J7098" s="70"/>
      <c r="K7098" s="71"/>
      <c r="L7098" s="77"/>
      <c r="M7098" s="78"/>
      <c r="N7098" t="str">
        <f t="shared" si="425"/>
        <v>48470</v>
      </c>
      <c r="O7098">
        <f t="shared" si="426"/>
        <v>48470</v>
      </c>
      <c r="P7098" s="29">
        <f t="shared" si="427"/>
        <v>419799</v>
      </c>
      <c r="Q7098" t="e">
        <f>+VLOOKUP(O7098,'Bảng kê HĐ 2022'!N$1912:R$4434,4,0)</f>
        <v>#N/A</v>
      </c>
      <c r="R7098" t="e">
        <f>+VLOOKUP(O7098,'Hàng trả'!#REF!,2,0)</f>
        <v>#REF!</v>
      </c>
    </row>
    <row r="7099" spans="1:18" hidden="1" x14ac:dyDescent="0.3">
      <c r="A7099" s="10">
        <v>11</v>
      </c>
      <c r="B7099" s="64"/>
      <c r="C7099" s="6" t="s">
        <v>21403</v>
      </c>
      <c r="D7099" s="7">
        <v>44845</v>
      </c>
      <c r="E7099" s="8" t="s">
        <v>21394</v>
      </c>
      <c r="F7099" s="9">
        <v>893836</v>
      </c>
      <c r="G7099" s="8" t="s">
        <v>17662</v>
      </c>
      <c r="H7099" s="9">
        <v>93853</v>
      </c>
      <c r="I7099" s="69"/>
      <c r="J7099" s="70"/>
      <c r="K7099" s="71"/>
      <c r="L7099" s="77"/>
      <c r="M7099" s="78"/>
      <c r="N7099" t="str">
        <f t="shared" si="425"/>
        <v>46998</v>
      </c>
      <c r="O7099">
        <f t="shared" si="426"/>
        <v>46998</v>
      </c>
      <c r="P7099" s="29">
        <f t="shared" si="427"/>
        <v>893836</v>
      </c>
      <c r="Q7099" t="e">
        <f>+VLOOKUP(O7099,'Bảng kê HĐ 2022'!N$1912:R$4434,4,0)</f>
        <v>#N/A</v>
      </c>
      <c r="R7099" t="e">
        <f>+VLOOKUP(O7099,'Hàng trả'!#REF!,2,0)</f>
        <v>#REF!</v>
      </c>
    </row>
    <row r="7100" spans="1:18" hidden="1" x14ac:dyDescent="0.3">
      <c r="A7100" s="10">
        <v>11</v>
      </c>
      <c r="B7100" s="64"/>
      <c r="C7100" s="6" t="s">
        <v>21404</v>
      </c>
      <c r="D7100" s="7">
        <v>44835</v>
      </c>
      <c r="E7100" s="8" t="s">
        <v>20248</v>
      </c>
      <c r="F7100" s="9">
        <v>956973</v>
      </c>
      <c r="G7100" s="8" t="s">
        <v>17662</v>
      </c>
      <c r="H7100" s="9">
        <v>100482</v>
      </c>
      <c r="I7100" s="69"/>
      <c r="J7100" s="70"/>
      <c r="K7100" s="71"/>
      <c r="L7100" s="77"/>
      <c r="M7100" s="78"/>
      <c r="N7100" t="str">
        <f t="shared" si="425"/>
        <v>45659</v>
      </c>
      <c r="O7100">
        <f t="shared" si="426"/>
        <v>45659</v>
      </c>
      <c r="P7100" s="29">
        <f t="shared" si="427"/>
        <v>956973</v>
      </c>
      <c r="Q7100" t="e">
        <f>+VLOOKUP(O7100,'Bảng kê HĐ 2022'!N$1912:R$4434,4,0)</f>
        <v>#N/A</v>
      </c>
      <c r="R7100" t="e">
        <f>+VLOOKUP(O7100,'Hàng trả'!#REF!,2,0)</f>
        <v>#REF!</v>
      </c>
    </row>
    <row r="7101" spans="1:18" hidden="1" x14ac:dyDescent="0.3">
      <c r="A7101" s="10">
        <v>11</v>
      </c>
      <c r="B7101" s="64"/>
      <c r="C7101" s="6" t="s">
        <v>21405</v>
      </c>
      <c r="D7101" s="7">
        <v>44854</v>
      </c>
      <c r="E7101" s="8" t="s">
        <v>20248</v>
      </c>
      <c r="F7101" s="9">
        <v>1436011</v>
      </c>
      <c r="G7101" s="8" t="s">
        <v>17662</v>
      </c>
      <c r="H7101" s="9">
        <v>150781</v>
      </c>
      <c r="I7101" s="69"/>
      <c r="J7101" s="70"/>
      <c r="K7101" s="71"/>
      <c r="L7101" s="77"/>
      <c r="M7101" s="78"/>
      <c r="N7101" t="str">
        <f t="shared" si="425"/>
        <v>48468</v>
      </c>
      <c r="O7101">
        <f t="shared" si="426"/>
        <v>48468</v>
      </c>
      <c r="P7101" s="29">
        <f t="shared" si="427"/>
        <v>1436011</v>
      </c>
      <c r="Q7101" t="e">
        <f>+VLOOKUP(O7101,'Bảng kê HĐ 2022'!N$1912:R$4434,4,0)</f>
        <v>#N/A</v>
      </c>
      <c r="R7101" t="e">
        <f>+VLOOKUP(O7101,'Hàng trả'!#REF!,2,0)</f>
        <v>#REF!</v>
      </c>
    </row>
    <row r="7102" spans="1:18" hidden="1" x14ac:dyDescent="0.3">
      <c r="A7102" s="10">
        <v>11</v>
      </c>
      <c r="B7102" s="64"/>
      <c r="C7102" s="6" t="s">
        <v>21406</v>
      </c>
      <c r="D7102" s="7">
        <v>44852</v>
      </c>
      <c r="E7102" s="8" t="s">
        <v>20258</v>
      </c>
      <c r="F7102" s="9">
        <v>839598</v>
      </c>
      <c r="G7102" s="8" t="s">
        <v>17662</v>
      </c>
      <c r="H7102" s="9">
        <v>88158</v>
      </c>
      <c r="I7102" s="69"/>
      <c r="J7102" s="70"/>
      <c r="K7102" s="71"/>
      <c r="L7102" s="77"/>
      <c r="M7102" s="78"/>
      <c r="N7102" t="str">
        <f t="shared" si="425"/>
        <v>47928</v>
      </c>
      <c r="O7102">
        <f t="shared" si="426"/>
        <v>47928</v>
      </c>
      <c r="P7102" s="29">
        <f t="shared" si="427"/>
        <v>839598</v>
      </c>
      <c r="Q7102" t="e">
        <f>+VLOOKUP(O7102,'Bảng kê HĐ 2022'!N$1912:R$4434,4,0)</f>
        <v>#N/A</v>
      </c>
      <c r="R7102" t="e">
        <f>+VLOOKUP(O7102,'Hàng trả'!#REF!,2,0)</f>
        <v>#REF!</v>
      </c>
    </row>
    <row r="7103" spans="1:18" hidden="1" x14ac:dyDescent="0.3">
      <c r="A7103" s="10">
        <v>11</v>
      </c>
      <c r="B7103" s="64"/>
      <c r="C7103" s="6" t="s">
        <v>21407</v>
      </c>
      <c r="D7103" s="7">
        <v>44842</v>
      </c>
      <c r="E7103" s="8" t="s">
        <v>18924</v>
      </c>
      <c r="F7103" s="9">
        <v>2492406</v>
      </c>
      <c r="G7103" s="8" t="s">
        <v>17662</v>
      </c>
      <c r="H7103" s="9">
        <v>261703</v>
      </c>
      <c r="I7103" s="69"/>
      <c r="J7103" s="70"/>
      <c r="K7103" s="71"/>
      <c r="L7103" s="77"/>
      <c r="M7103" s="78"/>
      <c r="N7103" t="str">
        <f t="shared" si="425"/>
        <v>46912</v>
      </c>
      <c r="O7103">
        <f t="shared" si="426"/>
        <v>46912</v>
      </c>
      <c r="P7103" s="29">
        <f t="shared" si="427"/>
        <v>2492406</v>
      </c>
      <c r="Q7103" t="e">
        <f>+VLOOKUP(O7103,'Bảng kê HĐ 2022'!N$1912:R$4434,4,0)</f>
        <v>#N/A</v>
      </c>
      <c r="R7103" t="e">
        <f>+VLOOKUP(O7103,'Hàng trả'!#REF!,2,0)</f>
        <v>#REF!</v>
      </c>
    </row>
    <row r="7104" spans="1:18" hidden="1" x14ac:dyDescent="0.3">
      <c r="A7104" s="10">
        <v>11</v>
      </c>
      <c r="B7104" s="64"/>
      <c r="C7104" s="6" t="s">
        <v>21408</v>
      </c>
      <c r="D7104" s="7">
        <v>44852</v>
      </c>
      <c r="E7104" s="8" t="s">
        <v>21394</v>
      </c>
      <c r="F7104" s="9">
        <v>419799</v>
      </c>
      <c r="G7104" s="8" t="s">
        <v>17662</v>
      </c>
      <c r="H7104" s="9">
        <v>44079</v>
      </c>
      <c r="I7104" s="69"/>
      <c r="J7104" s="70"/>
      <c r="K7104" s="71"/>
      <c r="L7104" s="77"/>
      <c r="M7104" s="78"/>
      <c r="N7104" t="str">
        <f t="shared" si="425"/>
        <v>47924</v>
      </c>
      <c r="O7104">
        <f t="shared" si="426"/>
        <v>47924</v>
      </c>
      <c r="P7104" s="29">
        <f t="shared" si="427"/>
        <v>419799</v>
      </c>
      <c r="Q7104" t="e">
        <f>+VLOOKUP(O7104,'Bảng kê HĐ 2022'!N$1912:R$4434,4,0)</f>
        <v>#N/A</v>
      </c>
      <c r="R7104" t="e">
        <f>+VLOOKUP(O7104,'Hàng trả'!#REF!,2,0)</f>
        <v>#REF!</v>
      </c>
    </row>
    <row r="7105" spans="1:18" hidden="1" x14ac:dyDescent="0.3">
      <c r="A7105" s="10">
        <v>11</v>
      </c>
      <c r="B7105" s="64"/>
      <c r="C7105" s="6" t="s">
        <v>21409</v>
      </c>
      <c r="D7105" s="7">
        <v>44852</v>
      </c>
      <c r="E7105" s="8" t="s">
        <v>20245</v>
      </c>
      <c r="F7105" s="9">
        <v>419799</v>
      </c>
      <c r="G7105" s="8" t="s">
        <v>17662</v>
      </c>
      <c r="H7105" s="9">
        <v>44079</v>
      </c>
      <c r="I7105" s="69"/>
      <c r="J7105" s="70"/>
      <c r="K7105" s="71"/>
      <c r="L7105" s="77"/>
      <c r="M7105" s="78"/>
      <c r="N7105" t="str">
        <f t="shared" si="425"/>
        <v>47926</v>
      </c>
      <c r="O7105">
        <f t="shared" si="426"/>
        <v>47926</v>
      </c>
      <c r="P7105" s="29">
        <f t="shared" si="427"/>
        <v>419799</v>
      </c>
      <c r="Q7105" t="e">
        <f>+VLOOKUP(O7105,'Bảng kê HĐ 2022'!N$1912:R$4434,4,0)</f>
        <v>#N/A</v>
      </c>
      <c r="R7105" t="e">
        <f>+VLOOKUP(O7105,'Hàng trả'!#REF!,2,0)</f>
        <v>#REF!</v>
      </c>
    </row>
    <row r="7106" spans="1:18" hidden="1" x14ac:dyDescent="0.3">
      <c r="A7106" s="10">
        <v>11</v>
      </c>
      <c r="B7106" s="64"/>
      <c r="C7106" s="6" t="s">
        <v>21410</v>
      </c>
      <c r="D7106" s="7">
        <v>44848</v>
      </c>
      <c r="E7106" s="8" t="s">
        <v>20248</v>
      </c>
      <c r="F7106" s="9">
        <v>838314</v>
      </c>
      <c r="G7106" s="8" t="s">
        <v>17662</v>
      </c>
      <c r="H7106" s="9">
        <v>88023</v>
      </c>
      <c r="I7106" s="69"/>
      <c r="J7106" s="70"/>
      <c r="K7106" s="71"/>
      <c r="L7106" s="77"/>
      <c r="M7106" s="78"/>
      <c r="N7106" t="str">
        <f t="shared" si="425"/>
        <v>47699</v>
      </c>
      <c r="O7106">
        <f t="shared" si="426"/>
        <v>47699</v>
      </c>
      <c r="P7106" s="29">
        <f t="shared" si="427"/>
        <v>838314</v>
      </c>
      <c r="Q7106" t="e">
        <f>+VLOOKUP(O7106,'Bảng kê HĐ 2022'!N$1912:R$4434,4,0)</f>
        <v>#N/A</v>
      </c>
      <c r="R7106" t="e">
        <f>+VLOOKUP(O7106,'Hàng trả'!#REF!,2,0)</f>
        <v>#REF!</v>
      </c>
    </row>
    <row r="7107" spans="1:18" hidden="1" x14ac:dyDescent="0.3">
      <c r="A7107" s="10">
        <v>11</v>
      </c>
      <c r="B7107" s="64"/>
      <c r="C7107" s="6" t="s">
        <v>21411</v>
      </c>
      <c r="D7107" s="7">
        <v>44847</v>
      </c>
      <c r="E7107" s="8" t="s">
        <v>21394</v>
      </c>
      <c r="F7107" s="9">
        <v>1027338</v>
      </c>
      <c r="G7107" s="8" t="s">
        <v>17662</v>
      </c>
      <c r="H7107" s="9">
        <v>107870</v>
      </c>
      <c r="I7107" s="69"/>
      <c r="J7107" s="70"/>
      <c r="K7107" s="71"/>
      <c r="L7107" s="77"/>
      <c r="M7107" s="78"/>
      <c r="N7107" t="str">
        <f t="shared" si="425"/>
        <v>47532</v>
      </c>
      <c r="O7107">
        <f t="shared" si="426"/>
        <v>47532</v>
      </c>
      <c r="P7107" s="29">
        <f t="shared" si="427"/>
        <v>1027338</v>
      </c>
      <c r="Q7107" t="e">
        <f>+VLOOKUP(O7107,'Bảng kê HĐ 2022'!N$1912:R$4434,4,0)</f>
        <v>#N/A</v>
      </c>
      <c r="R7107" t="e">
        <f>+VLOOKUP(O7107,'Hàng trả'!#REF!,2,0)</f>
        <v>#REF!</v>
      </c>
    </row>
    <row r="7108" spans="1:18" hidden="1" x14ac:dyDescent="0.3">
      <c r="A7108" s="10">
        <v>11</v>
      </c>
      <c r="B7108" s="64"/>
      <c r="C7108" s="6" t="s">
        <v>21412</v>
      </c>
      <c r="D7108" s="7">
        <v>44847</v>
      </c>
      <c r="E7108" s="8" t="s">
        <v>20245</v>
      </c>
      <c r="F7108" s="9">
        <v>599713</v>
      </c>
      <c r="G7108" s="8" t="s">
        <v>17662</v>
      </c>
      <c r="H7108" s="9">
        <v>62970</v>
      </c>
      <c r="I7108" s="69"/>
      <c r="J7108" s="70"/>
      <c r="K7108" s="71"/>
      <c r="L7108" s="77"/>
      <c r="M7108" s="78"/>
      <c r="N7108" t="str">
        <f t="shared" si="425"/>
        <v>47546</v>
      </c>
      <c r="O7108">
        <f t="shared" si="426"/>
        <v>47546</v>
      </c>
      <c r="P7108" s="29">
        <f t="shared" si="427"/>
        <v>599713</v>
      </c>
      <c r="Q7108" t="e">
        <f>+VLOOKUP(O7108,'Bảng kê HĐ 2022'!N$1912:R$4434,4,0)</f>
        <v>#N/A</v>
      </c>
      <c r="R7108" t="e">
        <f>+VLOOKUP(O7108,'Hàng trả'!#REF!,2,0)</f>
        <v>#REF!</v>
      </c>
    </row>
    <row r="7109" spans="1:18" hidden="1" x14ac:dyDescent="0.3">
      <c r="A7109" s="10">
        <v>11</v>
      </c>
      <c r="B7109" s="64"/>
      <c r="C7109" s="6" t="s">
        <v>21413</v>
      </c>
      <c r="D7109" s="7">
        <v>44842</v>
      </c>
      <c r="E7109" s="8" t="s">
        <v>20248</v>
      </c>
      <c r="F7109" s="9">
        <v>1772940</v>
      </c>
      <c r="G7109" s="8" t="s">
        <v>17662</v>
      </c>
      <c r="H7109" s="9">
        <v>186159</v>
      </c>
      <c r="I7109" s="69"/>
      <c r="J7109" s="70"/>
      <c r="K7109" s="71"/>
      <c r="L7109" s="77"/>
      <c r="M7109" s="78"/>
      <c r="N7109" t="str">
        <f t="shared" si="425"/>
        <v>46910</v>
      </c>
      <c r="O7109">
        <f t="shared" si="426"/>
        <v>46910</v>
      </c>
      <c r="P7109" s="29">
        <f t="shared" si="427"/>
        <v>1772940</v>
      </c>
      <c r="Q7109" t="e">
        <f>+VLOOKUP(O7109,'Bảng kê HĐ 2022'!N$1912:R$4434,4,0)</f>
        <v>#N/A</v>
      </c>
      <c r="R7109" t="e">
        <f>+VLOOKUP(O7109,'Hàng trả'!#REF!,2,0)</f>
        <v>#REF!</v>
      </c>
    </row>
    <row r="7110" spans="1:18" hidden="1" x14ac:dyDescent="0.3">
      <c r="A7110" s="10">
        <v>11</v>
      </c>
      <c r="B7110" s="64"/>
      <c r="C7110" s="6" t="s">
        <v>21414</v>
      </c>
      <c r="D7110" s="7">
        <v>44852</v>
      </c>
      <c r="E7110" s="8" t="s">
        <v>20248</v>
      </c>
      <c r="F7110" s="9">
        <v>419799</v>
      </c>
      <c r="G7110" s="8" t="s">
        <v>17662</v>
      </c>
      <c r="H7110" s="9">
        <v>44079</v>
      </c>
      <c r="I7110" s="69"/>
      <c r="J7110" s="70"/>
      <c r="K7110" s="71"/>
      <c r="L7110" s="77"/>
      <c r="M7110" s="78"/>
      <c r="N7110" t="str">
        <f t="shared" si="425"/>
        <v>47927</v>
      </c>
      <c r="O7110">
        <f t="shared" si="426"/>
        <v>47927</v>
      </c>
      <c r="P7110" s="29">
        <f t="shared" si="427"/>
        <v>419799</v>
      </c>
      <c r="Q7110" t="e">
        <f>+VLOOKUP(O7110,'Bảng kê HĐ 2022'!N$1912:R$4434,4,0)</f>
        <v>#N/A</v>
      </c>
      <c r="R7110" t="e">
        <f>+VLOOKUP(O7110,'Hàng trả'!#REF!,2,0)</f>
        <v>#REF!</v>
      </c>
    </row>
    <row r="7111" spans="1:18" hidden="1" x14ac:dyDescent="0.3">
      <c r="A7111" s="10">
        <v>11</v>
      </c>
      <c r="B7111" s="64"/>
      <c r="C7111" s="6" t="s">
        <v>21415</v>
      </c>
      <c r="D7111" s="7">
        <v>44854</v>
      </c>
      <c r="E7111" s="8" t="s">
        <v>20248</v>
      </c>
      <c r="F7111" s="9">
        <v>419799</v>
      </c>
      <c r="G7111" s="8" t="s">
        <v>17662</v>
      </c>
      <c r="H7111" s="9">
        <v>44079</v>
      </c>
      <c r="I7111" s="69"/>
      <c r="J7111" s="70"/>
      <c r="K7111" s="71"/>
      <c r="L7111" s="77"/>
      <c r="M7111" s="78"/>
      <c r="N7111" t="str">
        <f t="shared" si="425"/>
        <v>48483</v>
      </c>
      <c r="O7111">
        <f t="shared" si="426"/>
        <v>48483</v>
      </c>
      <c r="P7111" s="29">
        <f t="shared" si="427"/>
        <v>419799</v>
      </c>
      <c r="Q7111" t="e">
        <f>+VLOOKUP(O7111,'Bảng kê HĐ 2022'!N$1912:R$4434,4,0)</f>
        <v>#N/A</v>
      </c>
      <c r="R7111" t="e">
        <f>+VLOOKUP(O7111,'Hàng trả'!#REF!,2,0)</f>
        <v>#REF!</v>
      </c>
    </row>
    <row r="7112" spans="1:18" hidden="1" x14ac:dyDescent="0.3">
      <c r="A7112" s="10">
        <v>11</v>
      </c>
      <c r="B7112" s="64"/>
      <c r="C7112" s="6" t="s">
        <v>21416</v>
      </c>
      <c r="D7112" s="7">
        <v>44842</v>
      </c>
      <c r="E7112" s="8" t="s">
        <v>20214</v>
      </c>
      <c r="F7112" s="9">
        <v>1857614</v>
      </c>
      <c r="G7112" s="8" t="s">
        <v>17662</v>
      </c>
      <c r="H7112" s="9">
        <v>195049</v>
      </c>
      <c r="I7112" s="69"/>
      <c r="J7112" s="70"/>
      <c r="K7112" s="71"/>
      <c r="L7112" s="77"/>
      <c r="M7112" s="78"/>
      <c r="N7112" t="str">
        <f t="shared" si="425"/>
        <v>46909</v>
      </c>
      <c r="O7112">
        <f t="shared" si="426"/>
        <v>46909</v>
      </c>
      <c r="P7112" s="29">
        <f t="shared" si="427"/>
        <v>1857614</v>
      </c>
      <c r="Q7112" t="e">
        <f>+VLOOKUP(O7112,'Bảng kê HĐ 2022'!N$1912:R$4434,4,0)</f>
        <v>#N/A</v>
      </c>
      <c r="R7112" t="e">
        <f>+VLOOKUP(O7112,'Hàng trả'!#REF!,2,0)</f>
        <v>#REF!</v>
      </c>
    </row>
    <row r="7113" spans="1:18" hidden="1" x14ac:dyDescent="0.3">
      <c r="A7113" s="10">
        <v>11</v>
      </c>
      <c r="B7113" s="64"/>
      <c r="C7113" s="6" t="s">
        <v>21417</v>
      </c>
      <c r="D7113" s="7">
        <v>44842</v>
      </c>
      <c r="E7113" s="8" t="s">
        <v>21394</v>
      </c>
      <c r="F7113" s="9">
        <v>403160</v>
      </c>
      <c r="G7113" s="8" t="s">
        <v>17662</v>
      </c>
      <c r="H7113" s="9">
        <v>42332</v>
      </c>
      <c r="I7113" s="69"/>
      <c r="J7113" s="70"/>
      <c r="K7113" s="71"/>
      <c r="L7113" s="77"/>
      <c r="M7113" s="78"/>
      <c r="N7113" t="str">
        <f t="shared" ref="N7113:N7176" si="428">+RIGHT(C7113,5)</f>
        <v>46908</v>
      </c>
      <c r="O7113">
        <f t="shared" ref="O7113:O7176" si="429">+N7113*1</f>
        <v>46908</v>
      </c>
      <c r="P7113" s="29">
        <f t="shared" ref="P7113:P7176" si="430">+F7113</f>
        <v>403160</v>
      </c>
      <c r="Q7113" t="e">
        <f>+VLOOKUP(O7113,'Bảng kê HĐ 2022'!N$1912:R$4434,4,0)</f>
        <v>#N/A</v>
      </c>
      <c r="R7113" t="e">
        <f>+VLOOKUP(O7113,'Hàng trả'!#REF!,2,0)</f>
        <v>#REF!</v>
      </c>
    </row>
    <row r="7114" spans="1:18" hidden="1" x14ac:dyDescent="0.3">
      <c r="A7114" s="10">
        <v>11</v>
      </c>
      <c r="B7114" s="64"/>
      <c r="C7114" s="6" t="s">
        <v>21418</v>
      </c>
      <c r="D7114" s="7">
        <v>44854</v>
      </c>
      <c r="E7114" s="8" t="s">
        <v>20253</v>
      </c>
      <c r="F7114" s="9">
        <v>489796</v>
      </c>
      <c r="G7114" s="8" t="s">
        <v>17662</v>
      </c>
      <c r="H7114" s="9">
        <v>51429</v>
      </c>
      <c r="I7114" s="69"/>
      <c r="J7114" s="70"/>
      <c r="K7114" s="71"/>
      <c r="L7114" s="77"/>
      <c r="M7114" s="78"/>
      <c r="N7114" t="str">
        <f t="shared" si="428"/>
        <v>48471</v>
      </c>
      <c r="O7114">
        <f t="shared" si="429"/>
        <v>48471</v>
      </c>
      <c r="P7114" s="29">
        <f t="shared" si="430"/>
        <v>489796</v>
      </c>
      <c r="Q7114" t="e">
        <f>+VLOOKUP(O7114,'Bảng kê HĐ 2022'!N$1912:R$4434,4,0)</f>
        <v>#N/A</v>
      </c>
      <c r="R7114" t="e">
        <f>+VLOOKUP(O7114,'Hàng trả'!#REF!,2,0)</f>
        <v>#REF!</v>
      </c>
    </row>
    <row r="7115" spans="1:18" hidden="1" x14ac:dyDescent="0.3">
      <c r="A7115" s="10">
        <v>11</v>
      </c>
      <c r="B7115" s="64"/>
      <c r="C7115" s="6" t="s">
        <v>21419</v>
      </c>
      <c r="D7115" s="7">
        <v>44842</v>
      </c>
      <c r="E7115" s="8" t="s">
        <v>20214</v>
      </c>
      <c r="F7115" s="9">
        <v>2294876</v>
      </c>
      <c r="G7115" s="8" t="s">
        <v>17662</v>
      </c>
      <c r="H7115" s="9">
        <v>240962</v>
      </c>
      <c r="I7115" s="69"/>
      <c r="J7115" s="70"/>
      <c r="K7115" s="71"/>
      <c r="L7115" s="77"/>
      <c r="M7115" s="78"/>
      <c r="N7115" t="str">
        <f t="shared" si="428"/>
        <v>46911</v>
      </c>
      <c r="O7115">
        <f t="shared" si="429"/>
        <v>46911</v>
      </c>
      <c r="P7115" s="29">
        <f t="shared" si="430"/>
        <v>2294876</v>
      </c>
      <c r="Q7115" t="e">
        <f>+VLOOKUP(O7115,'Bảng kê HĐ 2022'!N$1912:R$4434,4,0)</f>
        <v>#N/A</v>
      </c>
      <c r="R7115" t="e">
        <f>+VLOOKUP(O7115,'Hàng trả'!#REF!,2,0)</f>
        <v>#REF!</v>
      </c>
    </row>
    <row r="7116" spans="1:18" hidden="1" x14ac:dyDescent="0.3">
      <c r="A7116" s="10">
        <v>11</v>
      </c>
      <c r="B7116" s="64"/>
      <c r="C7116" s="6" t="s">
        <v>21420</v>
      </c>
      <c r="D7116" s="7">
        <v>44854</v>
      </c>
      <c r="E7116" s="8" t="s">
        <v>20258</v>
      </c>
      <c r="F7116" s="9">
        <v>2487794</v>
      </c>
      <c r="G7116" s="8" t="s">
        <v>17662</v>
      </c>
      <c r="H7116" s="9">
        <v>261218</v>
      </c>
      <c r="I7116" s="69"/>
      <c r="J7116" s="70"/>
      <c r="K7116" s="71"/>
      <c r="L7116" s="77"/>
      <c r="M7116" s="78"/>
      <c r="N7116" t="str">
        <f t="shared" si="428"/>
        <v>48494</v>
      </c>
      <c r="O7116">
        <f t="shared" si="429"/>
        <v>48494</v>
      </c>
      <c r="P7116" s="29">
        <f t="shared" si="430"/>
        <v>2487794</v>
      </c>
      <c r="Q7116" t="e">
        <f>+VLOOKUP(O7116,'Bảng kê HĐ 2022'!N$1912:R$4434,4,0)</f>
        <v>#N/A</v>
      </c>
      <c r="R7116" t="e">
        <f>+VLOOKUP(O7116,'Hàng trả'!#REF!,2,0)</f>
        <v>#REF!</v>
      </c>
    </row>
    <row r="7117" spans="1:18" hidden="1" x14ac:dyDescent="0.3">
      <c r="A7117" s="10">
        <v>11</v>
      </c>
      <c r="B7117" s="64"/>
      <c r="C7117" s="6" t="s">
        <v>21421</v>
      </c>
      <c r="D7117" s="7">
        <v>44839</v>
      </c>
      <c r="E7117" s="8" t="s">
        <v>20248</v>
      </c>
      <c r="F7117" s="9">
        <v>959541</v>
      </c>
      <c r="G7117" s="8" t="s">
        <v>17662</v>
      </c>
      <c r="H7117" s="9">
        <v>100752</v>
      </c>
      <c r="I7117" s="69"/>
      <c r="J7117" s="70"/>
      <c r="K7117" s="71"/>
      <c r="L7117" s="77"/>
      <c r="M7117" s="78"/>
      <c r="N7117" t="str">
        <f t="shared" si="428"/>
        <v>45892</v>
      </c>
      <c r="O7117">
        <f t="shared" si="429"/>
        <v>45892</v>
      </c>
      <c r="P7117" s="29">
        <f t="shared" si="430"/>
        <v>959541</v>
      </c>
      <c r="Q7117" t="e">
        <f>+VLOOKUP(O7117,'Bảng kê HĐ 2022'!N$1912:R$4434,4,0)</f>
        <v>#N/A</v>
      </c>
      <c r="R7117" t="e">
        <f>+VLOOKUP(O7117,'Hàng trả'!#REF!,2,0)</f>
        <v>#REF!</v>
      </c>
    </row>
    <row r="7118" spans="1:18" hidden="1" x14ac:dyDescent="0.3">
      <c r="A7118" s="10">
        <v>11</v>
      </c>
      <c r="B7118" s="64"/>
      <c r="C7118" s="6" t="s">
        <v>21422</v>
      </c>
      <c r="D7118" s="7">
        <v>44835</v>
      </c>
      <c r="E7118" s="8" t="s">
        <v>18924</v>
      </c>
      <c r="F7118" s="9">
        <v>267004</v>
      </c>
      <c r="G7118" s="8" t="s">
        <v>17662</v>
      </c>
      <c r="H7118" s="9">
        <v>28035</v>
      </c>
      <c r="I7118" s="69"/>
      <c r="J7118" s="70"/>
      <c r="K7118" s="71"/>
      <c r="L7118" s="77"/>
      <c r="M7118" s="78"/>
      <c r="N7118" t="str">
        <f t="shared" si="428"/>
        <v>45658</v>
      </c>
      <c r="O7118">
        <f t="shared" si="429"/>
        <v>45658</v>
      </c>
      <c r="P7118" s="29">
        <f t="shared" si="430"/>
        <v>267004</v>
      </c>
      <c r="Q7118" t="e">
        <f>+VLOOKUP(O7118,'Bảng kê HĐ 2022'!N$1912:R$4434,4,0)</f>
        <v>#N/A</v>
      </c>
      <c r="R7118" t="e">
        <f>+VLOOKUP(O7118,'Hàng trả'!#REF!,2,0)</f>
        <v>#REF!</v>
      </c>
    </row>
    <row r="7119" spans="1:18" hidden="1" x14ac:dyDescent="0.3">
      <c r="A7119" s="10">
        <v>11</v>
      </c>
      <c r="B7119" s="64"/>
      <c r="C7119" s="6" t="s">
        <v>21423</v>
      </c>
      <c r="D7119" s="7">
        <v>44862</v>
      </c>
      <c r="E7119" s="8" t="s">
        <v>20256</v>
      </c>
      <c r="F7119" s="9">
        <v>1803966</v>
      </c>
      <c r="G7119" s="8" t="s">
        <v>17662</v>
      </c>
      <c r="H7119" s="9">
        <v>189416</v>
      </c>
      <c r="I7119" s="69"/>
      <c r="J7119" s="70"/>
      <c r="K7119" s="71"/>
      <c r="L7119" s="77"/>
      <c r="M7119" s="78"/>
      <c r="N7119" t="str">
        <f t="shared" si="428"/>
        <v>49334</v>
      </c>
      <c r="O7119">
        <f t="shared" si="429"/>
        <v>49334</v>
      </c>
      <c r="P7119" s="29">
        <f t="shared" si="430"/>
        <v>1803966</v>
      </c>
      <c r="Q7119" t="e">
        <f>+VLOOKUP(O7119,'Bảng kê HĐ 2022'!N$1912:R$4434,4,0)</f>
        <v>#N/A</v>
      </c>
      <c r="R7119" t="e">
        <f>+VLOOKUP(O7119,'Hàng trả'!#REF!,2,0)</f>
        <v>#REF!</v>
      </c>
    </row>
    <row r="7120" spans="1:18" hidden="1" x14ac:dyDescent="0.3">
      <c r="A7120" s="10">
        <v>11</v>
      </c>
      <c r="B7120" s="65"/>
      <c r="C7120" s="6" t="s">
        <v>21424</v>
      </c>
      <c r="D7120" s="7">
        <v>44860</v>
      </c>
      <c r="E7120" s="8" t="s">
        <v>20258</v>
      </c>
      <c r="F7120" s="9">
        <v>1690940</v>
      </c>
      <c r="G7120" s="8" t="s">
        <v>17662</v>
      </c>
      <c r="H7120" s="9">
        <v>177549</v>
      </c>
      <c r="I7120" s="72"/>
      <c r="J7120" s="73"/>
      <c r="K7120" s="74"/>
      <c r="L7120" s="79"/>
      <c r="M7120" s="80"/>
      <c r="N7120" t="str">
        <f t="shared" si="428"/>
        <v>48883</v>
      </c>
      <c r="O7120">
        <f t="shared" si="429"/>
        <v>48883</v>
      </c>
      <c r="P7120" s="29">
        <f t="shared" si="430"/>
        <v>1690940</v>
      </c>
      <c r="Q7120" t="e">
        <f>+VLOOKUP(O7120,'Bảng kê HĐ 2022'!N$1912:R$4434,4,0)</f>
        <v>#N/A</v>
      </c>
      <c r="R7120" t="e">
        <f>+VLOOKUP(O7120,'Hàng trả'!#REF!,2,0)</f>
        <v>#REF!</v>
      </c>
    </row>
    <row r="7121" spans="1:18" hidden="1" x14ac:dyDescent="0.3">
      <c r="A7121" s="10">
        <v>11</v>
      </c>
      <c r="B7121" s="5" t="s">
        <v>21425</v>
      </c>
      <c r="C7121" s="6" t="s">
        <v>21426</v>
      </c>
      <c r="D7121" s="7">
        <v>44862</v>
      </c>
      <c r="E7121" s="8" t="s">
        <v>20258</v>
      </c>
      <c r="F7121" s="9">
        <v>1500013</v>
      </c>
      <c r="G7121" s="8" t="s">
        <v>17662</v>
      </c>
      <c r="H7121" s="9">
        <v>157501</v>
      </c>
      <c r="I7121" s="93">
        <v>1342512</v>
      </c>
      <c r="J7121" s="94"/>
      <c r="K7121" s="95"/>
      <c r="L7121" s="96" t="s">
        <v>11026</v>
      </c>
      <c r="M7121" s="97"/>
      <c r="N7121" t="str">
        <f t="shared" si="428"/>
        <v>49333</v>
      </c>
      <c r="O7121">
        <f t="shared" si="429"/>
        <v>49333</v>
      </c>
      <c r="P7121" s="29">
        <f t="shared" si="430"/>
        <v>1500013</v>
      </c>
      <c r="Q7121" t="e">
        <f>+VLOOKUP(O7121,'Bảng kê HĐ 2022'!N$1912:R$4434,4,0)</f>
        <v>#N/A</v>
      </c>
      <c r="R7121" t="e">
        <f>+VLOOKUP(O7121,'Hàng trả'!#REF!,2,0)</f>
        <v>#REF!</v>
      </c>
    </row>
    <row r="7122" spans="1:18" hidden="1" x14ac:dyDescent="0.3">
      <c r="A7122" s="10">
        <v>11</v>
      </c>
      <c r="B7122" s="63" t="s">
        <v>21438</v>
      </c>
      <c r="C7122" s="6" t="s">
        <v>21439</v>
      </c>
      <c r="D7122" s="7">
        <v>44851</v>
      </c>
      <c r="E7122" s="8" t="s">
        <v>13061</v>
      </c>
      <c r="F7122" s="9">
        <v>690782</v>
      </c>
      <c r="G7122" s="8" t="s">
        <v>17662</v>
      </c>
      <c r="H7122" s="9">
        <v>72532</v>
      </c>
      <c r="I7122" s="66">
        <v>22808585</v>
      </c>
      <c r="J7122" s="67"/>
      <c r="K7122" s="68"/>
      <c r="L7122" s="75" t="s">
        <v>10152</v>
      </c>
      <c r="M7122" s="76"/>
      <c r="N7122" t="str">
        <f t="shared" si="428"/>
        <v>47795</v>
      </c>
      <c r="O7122">
        <f t="shared" si="429"/>
        <v>47795</v>
      </c>
      <c r="P7122" s="29">
        <f t="shared" si="430"/>
        <v>690782</v>
      </c>
      <c r="Q7122" t="e">
        <f>+VLOOKUP(O7122,'Bảng kê HĐ 2022'!N$1912:R$4434,4,0)</f>
        <v>#N/A</v>
      </c>
      <c r="R7122" t="e">
        <f>+VLOOKUP(O7122,'Hàng trả'!#REF!,2,0)</f>
        <v>#REF!</v>
      </c>
    </row>
    <row r="7123" spans="1:18" hidden="1" x14ac:dyDescent="0.3">
      <c r="A7123" s="10">
        <v>11</v>
      </c>
      <c r="B7123" s="64"/>
      <c r="C7123" s="6" t="s">
        <v>21440</v>
      </c>
      <c r="D7123" s="7">
        <v>44837</v>
      </c>
      <c r="E7123" s="8" t="s">
        <v>13061</v>
      </c>
      <c r="F7123" s="9">
        <v>1201037</v>
      </c>
      <c r="G7123" s="8" t="s">
        <v>17662</v>
      </c>
      <c r="H7123" s="9">
        <v>126109</v>
      </c>
      <c r="I7123" s="69"/>
      <c r="J7123" s="70"/>
      <c r="K7123" s="71"/>
      <c r="L7123" s="77"/>
      <c r="M7123" s="78"/>
      <c r="N7123" t="str">
        <f t="shared" si="428"/>
        <v>45772</v>
      </c>
      <c r="O7123">
        <f t="shared" si="429"/>
        <v>45772</v>
      </c>
      <c r="P7123" s="29">
        <f t="shared" si="430"/>
        <v>1201037</v>
      </c>
      <c r="Q7123" t="e">
        <f>+VLOOKUP(O7123,'Bảng kê HĐ 2022'!N$1912:R$4434,4,0)</f>
        <v>#N/A</v>
      </c>
      <c r="R7123" t="e">
        <f>+VLOOKUP(O7123,'Hàng trả'!#REF!,2,0)</f>
        <v>#REF!</v>
      </c>
    </row>
    <row r="7124" spans="1:18" hidden="1" x14ac:dyDescent="0.3">
      <c r="A7124" s="10">
        <v>11</v>
      </c>
      <c r="B7124" s="64"/>
      <c r="C7124" s="6" t="s">
        <v>21441</v>
      </c>
      <c r="D7124" s="7">
        <v>44851</v>
      </c>
      <c r="E7124" s="8" t="s">
        <v>13061</v>
      </c>
      <c r="F7124" s="9">
        <v>1105448</v>
      </c>
      <c r="G7124" s="8" t="s">
        <v>17662</v>
      </c>
      <c r="H7124" s="9">
        <v>116072</v>
      </c>
      <c r="I7124" s="69"/>
      <c r="J7124" s="70"/>
      <c r="K7124" s="71"/>
      <c r="L7124" s="77"/>
      <c r="M7124" s="78"/>
      <c r="N7124" t="str">
        <f t="shared" si="428"/>
        <v>47813</v>
      </c>
      <c r="O7124">
        <f t="shared" si="429"/>
        <v>47813</v>
      </c>
      <c r="P7124" s="29">
        <f t="shared" si="430"/>
        <v>1105448</v>
      </c>
      <c r="Q7124" t="e">
        <f>+VLOOKUP(O7124,'Bảng kê HĐ 2022'!N$1912:R$4434,4,0)</f>
        <v>#N/A</v>
      </c>
      <c r="R7124" t="e">
        <f>+VLOOKUP(O7124,'Hàng trả'!#REF!,2,0)</f>
        <v>#REF!</v>
      </c>
    </row>
    <row r="7125" spans="1:18" hidden="1" x14ac:dyDescent="0.3">
      <c r="A7125" s="10">
        <v>11</v>
      </c>
      <c r="B7125" s="64"/>
      <c r="C7125" s="6" t="s">
        <v>21442</v>
      </c>
      <c r="D7125" s="7">
        <v>44851</v>
      </c>
      <c r="E7125" s="8" t="s">
        <v>13061</v>
      </c>
      <c r="F7125" s="9">
        <v>1007772</v>
      </c>
      <c r="G7125" s="8" t="s">
        <v>17662</v>
      </c>
      <c r="H7125" s="9">
        <v>105816</v>
      </c>
      <c r="I7125" s="69"/>
      <c r="J7125" s="70"/>
      <c r="K7125" s="71"/>
      <c r="L7125" s="77"/>
      <c r="M7125" s="78"/>
      <c r="N7125" t="str">
        <f t="shared" si="428"/>
        <v>47811</v>
      </c>
      <c r="O7125">
        <f t="shared" si="429"/>
        <v>47811</v>
      </c>
      <c r="P7125" s="29">
        <f t="shared" si="430"/>
        <v>1007772</v>
      </c>
      <c r="Q7125" t="e">
        <f>+VLOOKUP(O7125,'Bảng kê HĐ 2022'!N$1912:R$4434,4,0)</f>
        <v>#N/A</v>
      </c>
      <c r="R7125" t="e">
        <f>+VLOOKUP(O7125,'Hàng trả'!#REF!,2,0)</f>
        <v>#REF!</v>
      </c>
    </row>
    <row r="7126" spans="1:18" hidden="1" x14ac:dyDescent="0.3">
      <c r="A7126" s="10">
        <v>11</v>
      </c>
      <c r="B7126" s="64"/>
      <c r="C7126" s="6" t="s">
        <v>21443</v>
      </c>
      <c r="D7126" s="7">
        <v>44851</v>
      </c>
      <c r="E7126" s="8" t="s">
        <v>13061</v>
      </c>
      <c r="F7126" s="9">
        <v>419799</v>
      </c>
      <c r="G7126" s="8" t="s">
        <v>17662</v>
      </c>
      <c r="H7126" s="9">
        <v>44079</v>
      </c>
      <c r="I7126" s="69"/>
      <c r="J7126" s="70"/>
      <c r="K7126" s="71"/>
      <c r="L7126" s="77"/>
      <c r="M7126" s="78"/>
      <c r="N7126" t="str">
        <f t="shared" si="428"/>
        <v>47816</v>
      </c>
      <c r="O7126">
        <f t="shared" si="429"/>
        <v>47816</v>
      </c>
      <c r="P7126" s="29">
        <f t="shared" si="430"/>
        <v>419799</v>
      </c>
      <c r="Q7126" t="e">
        <f>+VLOOKUP(O7126,'Bảng kê HĐ 2022'!N$1912:R$4434,4,0)</f>
        <v>#N/A</v>
      </c>
      <c r="R7126" t="e">
        <f>+VLOOKUP(O7126,'Hàng trả'!#REF!,2,0)</f>
        <v>#REF!</v>
      </c>
    </row>
    <row r="7127" spans="1:18" hidden="1" x14ac:dyDescent="0.3">
      <c r="A7127" s="10">
        <v>11</v>
      </c>
      <c r="B7127" s="64"/>
      <c r="C7127" s="6" t="s">
        <v>21444</v>
      </c>
      <c r="D7127" s="7">
        <v>44858</v>
      </c>
      <c r="E7127" s="8" t="s">
        <v>13061</v>
      </c>
      <c r="F7127" s="9">
        <v>396527</v>
      </c>
      <c r="G7127" s="8" t="s">
        <v>17662</v>
      </c>
      <c r="H7127" s="9">
        <v>41635</v>
      </c>
      <c r="I7127" s="69"/>
      <c r="J7127" s="70"/>
      <c r="K7127" s="71"/>
      <c r="L7127" s="77"/>
      <c r="M7127" s="78"/>
      <c r="N7127" t="str">
        <f t="shared" si="428"/>
        <v>48764</v>
      </c>
      <c r="O7127">
        <f t="shared" si="429"/>
        <v>48764</v>
      </c>
      <c r="P7127" s="29">
        <f t="shared" si="430"/>
        <v>396527</v>
      </c>
      <c r="Q7127" t="e">
        <f>+VLOOKUP(O7127,'Bảng kê HĐ 2022'!N$1912:R$4434,4,0)</f>
        <v>#N/A</v>
      </c>
      <c r="R7127" t="e">
        <f>+VLOOKUP(O7127,'Hàng trả'!#REF!,2,0)</f>
        <v>#REF!</v>
      </c>
    </row>
    <row r="7128" spans="1:18" hidden="1" x14ac:dyDescent="0.3">
      <c r="A7128" s="10">
        <v>11</v>
      </c>
      <c r="B7128" s="64"/>
      <c r="C7128" s="6" t="s">
        <v>21445</v>
      </c>
      <c r="D7128" s="7">
        <v>44858</v>
      </c>
      <c r="E7128" s="8" t="s">
        <v>13061</v>
      </c>
      <c r="F7128" s="9">
        <v>973821</v>
      </c>
      <c r="G7128" s="8" t="s">
        <v>17662</v>
      </c>
      <c r="H7128" s="9">
        <v>102251</v>
      </c>
      <c r="I7128" s="69"/>
      <c r="J7128" s="70"/>
      <c r="K7128" s="71"/>
      <c r="L7128" s="77"/>
      <c r="M7128" s="78"/>
      <c r="N7128" t="str">
        <f t="shared" si="428"/>
        <v>48766</v>
      </c>
      <c r="O7128">
        <f t="shared" si="429"/>
        <v>48766</v>
      </c>
      <c r="P7128" s="29">
        <f t="shared" si="430"/>
        <v>973821</v>
      </c>
      <c r="Q7128" t="e">
        <f>+VLOOKUP(O7128,'Bảng kê HĐ 2022'!N$1912:R$4434,4,0)</f>
        <v>#N/A</v>
      </c>
      <c r="R7128" t="e">
        <f>+VLOOKUP(O7128,'Hàng trả'!#REF!,2,0)</f>
        <v>#REF!</v>
      </c>
    </row>
    <row r="7129" spans="1:18" hidden="1" x14ac:dyDescent="0.3">
      <c r="A7129" s="10">
        <v>11</v>
      </c>
      <c r="B7129" s="64"/>
      <c r="C7129" s="6" t="s">
        <v>21446</v>
      </c>
      <c r="D7129" s="7">
        <v>44837</v>
      </c>
      <c r="E7129" s="8" t="s">
        <v>13061</v>
      </c>
      <c r="F7129" s="9">
        <v>837630</v>
      </c>
      <c r="G7129" s="8" t="s">
        <v>17662</v>
      </c>
      <c r="H7129" s="9">
        <v>87951</v>
      </c>
      <c r="I7129" s="69"/>
      <c r="J7129" s="70"/>
      <c r="K7129" s="71"/>
      <c r="L7129" s="77"/>
      <c r="M7129" s="78"/>
      <c r="N7129" t="str">
        <f t="shared" si="428"/>
        <v>45771</v>
      </c>
      <c r="O7129">
        <f t="shared" si="429"/>
        <v>45771</v>
      </c>
      <c r="P7129" s="29">
        <f t="shared" si="430"/>
        <v>837630</v>
      </c>
      <c r="Q7129" t="e">
        <f>+VLOOKUP(O7129,'Bảng kê HĐ 2022'!N$1912:R$4434,4,0)</f>
        <v>#N/A</v>
      </c>
      <c r="R7129" t="e">
        <f>+VLOOKUP(O7129,'Hàng trả'!#REF!,2,0)</f>
        <v>#REF!</v>
      </c>
    </row>
    <row r="7130" spans="1:18" hidden="1" x14ac:dyDescent="0.3">
      <c r="A7130" s="10">
        <v>11</v>
      </c>
      <c r="B7130" s="64"/>
      <c r="C7130" s="6" t="s">
        <v>21447</v>
      </c>
      <c r="D7130" s="7">
        <v>44844</v>
      </c>
      <c r="E7130" s="8" t="s">
        <v>13061</v>
      </c>
      <c r="F7130" s="9">
        <v>985487</v>
      </c>
      <c r="G7130" s="8" t="s">
        <v>17662</v>
      </c>
      <c r="H7130" s="9">
        <v>103476</v>
      </c>
      <c r="I7130" s="69"/>
      <c r="J7130" s="70"/>
      <c r="K7130" s="71"/>
      <c r="L7130" s="77"/>
      <c r="M7130" s="78"/>
      <c r="N7130" t="str">
        <f t="shared" si="428"/>
        <v>46946</v>
      </c>
      <c r="O7130">
        <f t="shared" si="429"/>
        <v>46946</v>
      </c>
      <c r="P7130" s="29">
        <f t="shared" si="430"/>
        <v>985487</v>
      </c>
      <c r="Q7130" t="e">
        <f>+VLOOKUP(O7130,'Bảng kê HĐ 2022'!N$1912:R$4434,4,0)</f>
        <v>#N/A</v>
      </c>
      <c r="R7130" t="e">
        <f>+VLOOKUP(O7130,'Hàng trả'!#REF!,2,0)</f>
        <v>#REF!</v>
      </c>
    </row>
    <row r="7131" spans="1:18" hidden="1" x14ac:dyDescent="0.3">
      <c r="A7131" s="10">
        <v>11</v>
      </c>
      <c r="B7131" s="64"/>
      <c r="C7131" s="6" t="s">
        <v>21448</v>
      </c>
      <c r="D7131" s="7">
        <v>44844</v>
      </c>
      <c r="E7131" s="8" t="s">
        <v>13061</v>
      </c>
      <c r="F7131" s="9">
        <v>1118237</v>
      </c>
      <c r="G7131" s="8" t="s">
        <v>17662</v>
      </c>
      <c r="H7131" s="9">
        <v>117415</v>
      </c>
      <c r="I7131" s="69"/>
      <c r="J7131" s="70"/>
      <c r="K7131" s="71"/>
      <c r="L7131" s="77"/>
      <c r="M7131" s="78"/>
      <c r="N7131" t="str">
        <f t="shared" si="428"/>
        <v>46945</v>
      </c>
      <c r="O7131">
        <f t="shared" si="429"/>
        <v>46945</v>
      </c>
      <c r="P7131" s="29">
        <f t="shared" si="430"/>
        <v>1118237</v>
      </c>
      <c r="Q7131" t="e">
        <f>+VLOOKUP(O7131,'Bảng kê HĐ 2022'!N$1912:R$4434,4,0)</f>
        <v>#N/A</v>
      </c>
      <c r="R7131" t="e">
        <f>+VLOOKUP(O7131,'Hàng trả'!#REF!,2,0)</f>
        <v>#REF!</v>
      </c>
    </row>
    <row r="7132" spans="1:18" hidden="1" x14ac:dyDescent="0.3">
      <c r="A7132" s="10">
        <v>11</v>
      </c>
      <c r="B7132" s="64"/>
      <c r="C7132" s="6" t="s">
        <v>21449</v>
      </c>
      <c r="D7132" s="7">
        <v>44851</v>
      </c>
      <c r="E7132" s="8" t="s">
        <v>13061</v>
      </c>
      <c r="F7132" s="9">
        <v>419799</v>
      </c>
      <c r="G7132" s="8" t="s">
        <v>17662</v>
      </c>
      <c r="H7132" s="9">
        <v>44079</v>
      </c>
      <c r="I7132" s="69"/>
      <c r="J7132" s="70"/>
      <c r="K7132" s="71"/>
      <c r="L7132" s="77"/>
      <c r="M7132" s="78"/>
      <c r="N7132" t="str">
        <f t="shared" si="428"/>
        <v>47819</v>
      </c>
      <c r="O7132">
        <f t="shared" si="429"/>
        <v>47819</v>
      </c>
      <c r="P7132" s="29">
        <f t="shared" si="430"/>
        <v>419799</v>
      </c>
      <c r="Q7132" t="e">
        <f>+VLOOKUP(O7132,'Bảng kê HĐ 2022'!N$1912:R$4434,4,0)</f>
        <v>#N/A</v>
      </c>
      <c r="R7132" t="e">
        <f>+VLOOKUP(O7132,'Hàng trả'!#REF!,2,0)</f>
        <v>#REF!</v>
      </c>
    </row>
    <row r="7133" spans="1:18" hidden="1" x14ac:dyDescent="0.3">
      <c r="A7133" s="10">
        <v>11</v>
      </c>
      <c r="B7133" s="64"/>
      <c r="C7133" s="6" t="s">
        <v>21450</v>
      </c>
      <c r="D7133" s="7">
        <v>44851</v>
      </c>
      <c r="E7133" s="8" t="s">
        <v>13061</v>
      </c>
      <c r="F7133" s="9">
        <v>435718</v>
      </c>
      <c r="G7133" s="8" t="s">
        <v>17662</v>
      </c>
      <c r="H7133" s="9">
        <v>45750</v>
      </c>
      <c r="I7133" s="69"/>
      <c r="J7133" s="70"/>
      <c r="K7133" s="71"/>
      <c r="L7133" s="77"/>
      <c r="M7133" s="78"/>
      <c r="N7133" t="str">
        <f t="shared" si="428"/>
        <v>47812</v>
      </c>
      <c r="O7133">
        <f t="shared" si="429"/>
        <v>47812</v>
      </c>
      <c r="P7133" s="29">
        <f t="shared" si="430"/>
        <v>435718</v>
      </c>
      <c r="Q7133" t="e">
        <f>+VLOOKUP(O7133,'Bảng kê HĐ 2022'!N$1912:R$4434,4,0)</f>
        <v>#N/A</v>
      </c>
      <c r="R7133" t="e">
        <f>+VLOOKUP(O7133,'Hàng trả'!#REF!,2,0)</f>
        <v>#REF!</v>
      </c>
    </row>
    <row r="7134" spans="1:18" hidden="1" x14ac:dyDescent="0.3">
      <c r="A7134" s="10">
        <v>11</v>
      </c>
      <c r="B7134" s="64"/>
      <c r="C7134" s="6" t="s">
        <v>21451</v>
      </c>
      <c r="D7134" s="7">
        <v>44858</v>
      </c>
      <c r="E7134" s="8" t="s">
        <v>13061</v>
      </c>
      <c r="F7134" s="9">
        <v>1655303</v>
      </c>
      <c r="G7134" s="8" t="s">
        <v>17662</v>
      </c>
      <c r="H7134" s="9">
        <v>173807</v>
      </c>
      <c r="I7134" s="69"/>
      <c r="J7134" s="70"/>
      <c r="K7134" s="71"/>
      <c r="L7134" s="77"/>
      <c r="M7134" s="78"/>
      <c r="N7134" t="str">
        <f t="shared" si="428"/>
        <v>48768</v>
      </c>
      <c r="O7134">
        <f t="shared" si="429"/>
        <v>48768</v>
      </c>
      <c r="P7134" s="29">
        <f t="shared" si="430"/>
        <v>1655303</v>
      </c>
      <c r="Q7134" t="e">
        <f>+VLOOKUP(O7134,'Bảng kê HĐ 2022'!N$1912:R$4434,4,0)</f>
        <v>#N/A</v>
      </c>
      <c r="R7134" t="e">
        <f>+VLOOKUP(O7134,'Hàng trả'!#REF!,2,0)</f>
        <v>#REF!</v>
      </c>
    </row>
    <row r="7135" spans="1:18" hidden="1" x14ac:dyDescent="0.3">
      <c r="A7135" s="10">
        <v>11</v>
      </c>
      <c r="B7135" s="64"/>
      <c r="C7135" s="6" t="s">
        <v>21452</v>
      </c>
      <c r="D7135" s="7">
        <v>44858</v>
      </c>
      <c r="E7135" s="8" t="s">
        <v>13061</v>
      </c>
      <c r="F7135" s="9">
        <v>419799</v>
      </c>
      <c r="G7135" s="8" t="s">
        <v>17662</v>
      </c>
      <c r="H7135" s="9">
        <v>44079</v>
      </c>
      <c r="I7135" s="69"/>
      <c r="J7135" s="70"/>
      <c r="K7135" s="71"/>
      <c r="L7135" s="77"/>
      <c r="M7135" s="78"/>
      <c r="N7135" t="str">
        <f t="shared" si="428"/>
        <v>48763</v>
      </c>
      <c r="O7135">
        <f t="shared" si="429"/>
        <v>48763</v>
      </c>
      <c r="P7135" s="29">
        <f t="shared" si="430"/>
        <v>419799</v>
      </c>
      <c r="Q7135" t="e">
        <f>+VLOOKUP(O7135,'Bảng kê HĐ 2022'!N$1912:R$4434,4,0)</f>
        <v>#N/A</v>
      </c>
      <c r="R7135" t="e">
        <f>+VLOOKUP(O7135,'Hàng trả'!#REF!,2,0)</f>
        <v>#REF!</v>
      </c>
    </row>
    <row r="7136" spans="1:18" hidden="1" x14ac:dyDescent="0.3">
      <c r="A7136" s="10">
        <v>11</v>
      </c>
      <c r="B7136" s="64"/>
      <c r="C7136" s="6" t="s">
        <v>21453</v>
      </c>
      <c r="D7136" s="7">
        <v>44858</v>
      </c>
      <c r="E7136" s="8" t="s">
        <v>13061</v>
      </c>
      <c r="F7136" s="9">
        <v>908080</v>
      </c>
      <c r="G7136" s="8" t="s">
        <v>17662</v>
      </c>
      <c r="H7136" s="9">
        <v>95348</v>
      </c>
      <c r="I7136" s="69"/>
      <c r="J7136" s="70"/>
      <c r="K7136" s="71"/>
      <c r="L7136" s="77"/>
      <c r="M7136" s="78"/>
      <c r="N7136" t="str">
        <f t="shared" si="428"/>
        <v>48767</v>
      </c>
      <c r="O7136">
        <f t="shared" si="429"/>
        <v>48767</v>
      </c>
      <c r="P7136" s="29">
        <f t="shared" si="430"/>
        <v>908080</v>
      </c>
      <c r="Q7136" t="e">
        <f>+VLOOKUP(O7136,'Bảng kê HĐ 2022'!N$1912:R$4434,4,0)</f>
        <v>#N/A</v>
      </c>
      <c r="R7136" t="e">
        <f>+VLOOKUP(O7136,'Hàng trả'!#REF!,2,0)</f>
        <v>#REF!</v>
      </c>
    </row>
    <row r="7137" spans="1:18" hidden="1" x14ac:dyDescent="0.3">
      <c r="A7137" s="10">
        <v>11</v>
      </c>
      <c r="B7137" s="64"/>
      <c r="C7137" s="6" t="s">
        <v>21454</v>
      </c>
      <c r="D7137" s="7">
        <v>44851</v>
      </c>
      <c r="E7137" s="8" t="s">
        <v>13061</v>
      </c>
      <c r="F7137" s="9">
        <v>317222</v>
      </c>
      <c r="G7137" s="8" t="s">
        <v>17662</v>
      </c>
      <c r="H7137" s="9">
        <v>33308</v>
      </c>
      <c r="I7137" s="69"/>
      <c r="J7137" s="70"/>
      <c r="K7137" s="71"/>
      <c r="L7137" s="77"/>
      <c r="M7137" s="78"/>
      <c r="N7137" t="str">
        <f t="shared" si="428"/>
        <v>47814</v>
      </c>
      <c r="O7137">
        <f t="shared" si="429"/>
        <v>47814</v>
      </c>
      <c r="P7137" s="29">
        <f t="shared" si="430"/>
        <v>317222</v>
      </c>
      <c r="Q7137" t="e">
        <f>+VLOOKUP(O7137,'Bảng kê HĐ 2022'!N$1912:R$4434,4,0)</f>
        <v>#N/A</v>
      </c>
      <c r="R7137" t="e">
        <f>+VLOOKUP(O7137,'Hàng trả'!#REF!,2,0)</f>
        <v>#REF!</v>
      </c>
    </row>
    <row r="7138" spans="1:18" hidden="1" x14ac:dyDescent="0.3">
      <c r="A7138" s="10">
        <v>11</v>
      </c>
      <c r="B7138" s="64"/>
      <c r="C7138" s="6" t="s">
        <v>21455</v>
      </c>
      <c r="D7138" s="7">
        <v>44851</v>
      </c>
      <c r="E7138" s="8" t="s">
        <v>13061</v>
      </c>
      <c r="F7138" s="9">
        <v>419799</v>
      </c>
      <c r="G7138" s="8" t="s">
        <v>17662</v>
      </c>
      <c r="H7138" s="9">
        <v>44079</v>
      </c>
      <c r="I7138" s="69"/>
      <c r="J7138" s="70"/>
      <c r="K7138" s="71"/>
      <c r="L7138" s="77"/>
      <c r="M7138" s="78"/>
      <c r="N7138" t="str">
        <f t="shared" si="428"/>
        <v>47821</v>
      </c>
      <c r="O7138">
        <f t="shared" si="429"/>
        <v>47821</v>
      </c>
      <c r="P7138" s="29">
        <f t="shared" si="430"/>
        <v>419799</v>
      </c>
      <c r="Q7138" t="e">
        <f>+VLOOKUP(O7138,'Bảng kê HĐ 2022'!N$1912:R$4434,4,0)</f>
        <v>#N/A</v>
      </c>
      <c r="R7138" t="e">
        <f>+VLOOKUP(O7138,'Hàng trả'!#REF!,2,0)</f>
        <v>#REF!</v>
      </c>
    </row>
    <row r="7139" spans="1:18" hidden="1" x14ac:dyDescent="0.3">
      <c r="A7139" s="10">
        <v>11</v>
      </c>
      <c r="B7139" s="64"/>
      <c r="C7139" s="6" t="s">
        <v>21456</v>
      </c>
      <c r="D7139" s="7">
        <v>44844</v>
      </c>
      <c r="E7139" s="8" t="s">
        <v>13061</v>
      </c>
      <c r="F7139" s="9">
        <v>1556444</v>
      </c>
      <c r="G7139" s="8" t="s">
        <v>17662</v>
      </c>
      <c r="H7139" s="9">
        <v>163427</v>
      </c>
      <c r="I7139" s="69"/>
      <c r="J7139" s="70"/>
      <c r="K7139" s="71"/>
      <c r="L7139" s="77"/>
      <c r="M7139" s="78"/>
      <c r="N7139" t="str">
        <f t="shared" si="428"/>
        <v>46944</v>
      </c>
      <c r="O7139">
        <f t="shared" si="429"/>
        <v>46944</v>
      </c>
      <c r="P7139" s="29">
        <f t="shared" si="430"/>
        <v>1556444</v>
      </c>
      <c r="Q7139" t="e">
        <f>+VLOOKUP(O7139,'Bảng kê HĐ 2022'!N$1912:R$4434,4,0)</f>
        <v>#N/A</v>
      </c>
      <c r="R7139" t="e">
        <f>+VLOOKUP(O7139,'Hàng trả'!#REF!,2,0)</f>
        <v>#REF!</v>
      </c>
    </row>
    <row r="7140" spans="1:18" hidden="1" x14ac:dyDescent="0.3">
      <c r="A7140" s="10">
        <v>11</v>
      </c>
      <c r="B7140" s="64"/>
      <c r="C7140" s="6" t="s">
        <v>21457</v>
      </c>
      <c r="D7140" s="7">
        <v>44844</v>
      </c>
      <c r="E7140" s="8" t="s">
        <v>13061</v>
      </c>
      <c r="F7140" s="9">
        <v>870696</v>
      </c>
      <c r="G7140" s="8" t="s">
        <v>17662</v>
      </c>
      <c r="H7140" s="9">
        <v>91423</v>
      </c>
      <c r="I7140" s="69"/>
      <c r="J7140" s="70"/>
      <c r="K7140" s="71"/>
      <c r="L7140" s="77"/>
      <c r="M7140" s="78"/>
      <c r="N7140" t="str">
        <f t="shared" si="428"/>
        <v>46947</v>
      </c>
      <c r="O7140">
        <f t="shared" si="429"/>
        <v>46947</v>
      </c>
      <c r="P7140" s="29">
        <f t="shared" si="430"/>
        <v>870696</v>
      </c>
      <c r="Q7140" t="e">
        <f>+VLOOKUP(O7140,'Bảng kê HĐ 2022'!N$1912:R$4434,4,0)</f>
        <v>#N/A</v>
      </c>
      <c r="R7140" t="e">
        <f>+VLOOKUP(O7140,'Hàng trả'!#REF!,2,0)</f>
        <v>#REF!</v>
      </c>
    </row>
    <row r="7141" spans="1:18" hidden="1" x14ac:dyDescent="0.3">
      <c r="A7141" s="10">
        <v>11</v>
      </c>
      <c r="B7141" s="64"/>
      <c r="C7141" s="6" t="s">
        <v>21458</v>
      </c>
      <c r="D7141" s="7">
        <v>44837</v>
      </c>
      <c r="E7141" s="8" t="s">
        <v>13061</v>
      </c>
      <c r="F7141" s="9">
        <v>548364</v>
      </c>
      <c r="G7141" s="8" t="s">
        <v>17662</v>
      </c>
      <c r="H7141" s="9">
        <v>57578</v>
      </c>
      <c r="I7141" s="69"/>
      <c r="J7141" s="70"/>
      <c r="K7141" s="71"/>
      <c r="L7141" s="77"/>
      <c r="M7141" s="78"/>
      <c r="N7141" t="str">
        <f t="shared" si="428"/>
        <v>45769</v>
      </c>
      <c r="O7141">
        <f t="shared" si="429"/>
        <v>45769</v>
      </c>
      <c r="P7141" s="29">
        <f t="shared" si="430"/>
        <v>548364</v>
      </c>
      <c r="Q7141" t="e">
        <f>+VLOOKUP(O7141,'Bảng kê HĐ 2022'!N$1912:R$4434,4,0)</f>
        <v>#N/A</v>
      </c>
      <c r="R7141" t="e">
        <f>+VLOOKUP(O7141,'Hàng trả'!#REF!,2,0)</f>
        <v>#REF!</v>
      </c>
    </row>
    <row r="7142" spans="1:18" hidden="1" x14ac:dyDescent="0.3">
      <c r="A7142" s="10">
        <v>11</v>
      </c>
      <c r="B7142" s="64"/>
      <c r="C7142" s="6" t="s">
        <v>21459</v>
      </c>
      <c r="D7142" s="7">
        <v>44844</v>
      </c>
      <c r="E7142" s="8" t="s">
        <v>13061</v>
      </c>
      <c r="F7142" s="9">
        <v>599713</v>
      </c>
      <c r="G7142" s="8" t="s">
        <v>17662</v>
      </c>
      <c r="H7142" s="9">
        <v>62970</v>
      </c>
      <c r="I7142" s="69"/>
      <c r="J7142" s="70"/>
      <c r="K7142" s="71"/>
      <c r="L7142" s="77"/>
      <c r="M7142" s="78"/>
      <c r="N7142" t="str">
        <f t="shared" si="428"/>
        <v>46948</v>
      </c>
      <c r="O7142">
        <f t="shared" si="429"/>
        <v>46948</v>
      </c>
      <c r="P7142" s="29">
        <f t="shared" si="430"/>
        <v>599713</v>
      </c>
      <c r="Q7142" t="e">
        <f>+VLOOKUP(O7142,'Bảng kê HĐ 2022'!N$1912:R$4434,4,0)</f>
        <v>#N/A</v>
      </c>
      <c r="R7142" t="e">
        <f>+VLOOKUP(O7142,'Hàng trả'!#REF!,2,0)</f>
        <v>#REF!</v>
      </c>
    </row>
    <row r="7143" spans="1:18" hidden="1" x14ac:dyDescent="0.3">
      <c r="A7143" s="10">
        <v>11</v>
      </c>
      <c r="B7143" s="64"/>
      <c r="C7143" s="6" t="s">
        <v>21460</v>
      </c>
      <c r="D7143" s="7">
        <v>44851</v>
      </c>
      <c r="E7143" s="8" t="s">
        <v>13061</v>
      </c>
      <c r="F7143" s="9">
        <v>419799</v>
      </c>
      <c r="G7143" s="8" t="s">
        <v>17662</v>
      </c>
      <c r="H7143" s="9">
        <v>44079</v>
      </c>
      <c r="I7143" s="69"/>
      <c r="J7143" s="70"/>
      <c r="K7143" s="71"/>
      <c r="L7143" s="77"/>
      <c r="M7143" s="78"/>
      <c r="N7143" t="str">
        <f t="shared" si="428"/>
        <v>47809</v>
      </c>
      <c r="O7143">
        <f t="shared" si="429"/>
        <v>47809</v>
      </c>
      <c r="P7143" s="29">
        <f t="shared" si="430"/>
        <v>419799</v>
      </c>
      <c r="Q7143" t="e">
        <f>+VLOOKUP(O7143,'Bảng kê HĐ 2022'!N$1912:R$4434,4,0)</f>
        <v>#N/A</v>
      </c>
      <c r="R7143" t="e">
        <f>+VLOOKUP(O7143,'Hàng trả'!#REF!,2,0)</f>
        <v>#REF!</v>
      </c>
    </row>
    <row r="7144" spans="1:18" hidden="1" x14ac:dyDescent="0.3">
      <c r="A7144" s="10">
        <v>11</v>
      </c>
      <c r="B7144" s="64"/>
      <c r="C7144" s="6" t="s">
        <v>21461</v>
      </c>
      <c r="D7144" s="7">
        <v>44851</v>
      </c>
      <c r="E7144" s="8" t="s">
        <v>13061</v>
      </c>
      <c r="F7144" s="9">
        <v>419799</v>
      </c>
      <c r="G7144" s="8" t="s">
        <v>17662</v>
      </c>
      <c r="H7144" s="9">
        <v>44079</v>
      </c>
      <c r="I7144" s="69"/>
      <c r="J7144" s="70"/>
      <c r="K7144" s="71"/>
      <c r="L7144" s="77"/>
      <c r="M7144" s="78"/>
      <c r="N7144" t="str">
        <f t="shared" si="428"/>
        <v>47810</v>
      </c>
      <c r="O7144">
        <f t="shared" si="429"/>
        <v>47810</v>
      </c>
      <c r="P7144" s="29">
        <f t="shared" si="430"/>
        <v>419799</v>
      </c>
      <c r="Q7144" t="e">
        <f>+VLOOKUP(O7144,'Bảng kê HĐ 2022'!N$1912:R$4434,4,0)</f>
        <v>#N/A</v>
      </c>
      <c r="R7144" t="e">
        <f>+VLOOKUP(O7144,'Hàng trả'!#REF!,2,0)</f>
        <v>#REF!</v>
      </c>
    </row>
    <row r="7145" spans="1:18" hidden="1" x14ac:dyDescent="0.3">
      <c r="A7145" s="10">
        <v>11</v>
      </c>
      <c r="B7145" s="64"/>
      <c r="C7145" s="6" t="s">
        <v>21462</v>
      </c>
      <c r="D7145" s="7">
        <v>44851</v>
      </c>
      <c r="E7145" s="8" t="s">
        <v>13061</v>
      </c>
      <c r="F7145" s="9">
        <v>1641465</v>
      </c>
      <c r="G7145" s="8" t="s">
        <v>17662</v>
      </c>
      <c r="H7145" s="9">
        <v>172354</v>
      </c>
      <c r="I7145" s="69"/>
      <c r="J7145" s="70"/>
      <c r="K7145" s="71"/>
      <c r="L7145" s="77"/>
      <c r="M7145" s="78"/>
      <c r="N7145" t="str">
        <f t="shared" si="428"/>
        <v>47820</v>
      </c>
      <c r="O7145">
        <f t="shared" si="429"/>
        <v>47820</v>
      </c>
      <c r="P7145" s="29">
        <f t="shared" si="430"/>
        <v>1641465</v>
      </c>
      <c r="Q7145" t="e">
        <f>+VLOOKUP(O7145,'Bảng kê HĐ 2022'!N$1912:R$4434,4,0)</f>
        <v>#N/A</v>
      </c>
      <c r="R7145" t="e">
        <f>+VLOOKUP(O7145,'Hàng trả'!#REF!,2,0)</f>
        <v>#REF!</v>
      </c>
    </row>
    <row r="7146" spans="1:18" hidden="1" x14ac:dyDescent="0.3">
      <c r="A7146" s="10">
        <v>11</v>
      </c>
      <c r="B7146" s="64"/>
      <c r="C7146" s="6" t="s">
        <v>21463</v>
      </c>
      <c r="D7146" s="7">
        <v>44844</v>
      </c>
      <c r="E7146" s="8" t="s">
        <v>13061</v>
      </c>
      <c r="F7146" s="9">
        <v>1397191</v>
      </c>
      <c r="G7146" s="8" t="s">
        <v>17662</v>
      </c>
      <c r="H7146" s="9">
        <v>146705</v>
      </c>
      <c r="I7146" s="69"/>
      <c r="J7146" s="70"/>
      <c r="K7146" s="71"/>
      <c r="L7146" s="77"/>
      <c r="M7146" s="78"/>
      <c r="N7146" t="str">
        <f t="shared" si="428"/>
        <v>46943</v>
      </c>
      <c r="O7146">
        <f t="shared" si="429"/>
        <v>46943</v>
      </c>
      <c r="P7146" s="29">
        <f t="shared" si="430"/>
        <v>1397191</v>
      </c>
      <c r="Q7146" t="e">
        <f>+VLOOKUP(O7146,'Bảng kê HĐ 2022'!N$1912:R$4434,4,0)</f>
        <v>#N/A</v>
      </c>
      <c r="R7146" t="e">
        <f>+VLOOKUP(O7146,'Hàng trả'!#REF!,2,0)</f>
        <v>#REF!</v>
      </c>
    </row>
    <row r="7147" spans="1:18" hidden="1" x14ac:dyDescent="0.3">
      <c r="A7147" s="10">
        <v>11</v>
      </c>
      <c r="B7147" s="64"/>
      <c r="C7147" s="6" t="s">
        <v>21464</v>
      </c>
      <c r="D7147" s="7">
        <v>44851</v>
      </c>
      <c r="E7147" s="8" t="s">
        <v>13061</v>
      </c>
      <c r="F7147" s="9">
        <v>419799</v>
      </c>
      <c r="G7147" s="8" t="s">
        <v>17662</v>
      </c>
      <c r="H7147" s="9">
        <v>44079</v>
      </c>
      <c r="I7147" s="69"/>
      <c r="J7147" s="70"/>
      <c r="K7147" s="71"/>
      <c r="L7147" s="77"/>
      <c r="M7147" s="78"/>
      <c r="N7147" t="str">
        <f t="shared" si="428"/>
        <v>47817</v>
      </c>
      <c r="O7147">
        <f t="shared" si="429"/>
        <v>47817</v>
      </c>
      <c r="P7147" s="29">
        <f t="shared" si="430"/>
        <v>419799</v>
      </c>
      <c r="Q7147" t="e">
        <f>+VLOOKUP(O7147,'Bảng kê HĐ 2022'!N$1912:R$4434,4,0)</f>
        <v>#N/A</v>
      </c>
      <c r="R7147" t="e">
        <f>+VLOOKUP(O7147,'Hàng trả'!#REF!,2,0)</f>
        <v>#REF!</v>
      </c>
    </row>
    <row r="7148" spans="1:18" hidden="1" x14ac:dyDescent="0.3">
      <c r="A7148" s="10">
        <v>11</v>
      </c>
      <c r="B7148" s="64"/>
      <c r="C7148" s="6" t="s">
        <v>21465</v>
      </c>
      <c r="D7148" s="7">
        <v>44858</v>
      </c>
      <c r="E7148" s="8" t="s">
        <v>13061</v>
      </c>
      <c r="F7148" s="9">
        <v>884914</v>
      </c>
      <c r="G7148" s="8" t="s">
        <v>17662</v>
      </c>
      <c r="H7148" s="9">
        <v>92916</v>
      </c>
      <c r="I7148" s="69"/>
      <c r="J7148" s="70"/>
      <c r="K7148" s="71"/>
      <c r="L7148" s="77"/>
      <c r="M7148" s="78"/>
      <c r="N7148" t="str">
        <f t="shared" si="428"/>
        <v>48765</v>
      </c>
      <c r="O7148">
        <f t="shared" si="429"/>
        <v>48765</v>
      </c>
      <c r="P7148" s="29">
        <f t="shared" si="430"/>
        <v>884914</v>
      </c>
      <c r="Q7148" t="e">
        <f>+VLOOKUP(O7148,'Bảng kê HĐ 2022'!N$1912:R$4434,4,0)</f>
        <v>#N/A</v>
      </c>
      <c r="R7148" t="e">
        <f>+VLOOKUP(O7148,'Hàng trả'!#REF!,2,0)</f>
        <v>#REF!</v>
      </c>
    </row>
    <row r="7149" spans="1:18" hidden="1" x14ac:dyDescent="0.3">
      <c r="A7149" s="10">
        <v>11</v>
      </c>
      <c r="B7149" s="64"/>
      <c r="C7149" s="6" t="s">
        <v>21466</v>
      </c>
      <c r="D7149" s="7">
        <v>44837</v>
      </c>
      <c r="E7149" s="8" t="s">
        <v>13061</v>
      </c>
      <c r="F7149" s="9">
        <v>1194043</v>
      </c>
      <c r="G7149" s="8" t="s">
        <v>17662</v>
      </c>
      <c r="H7149" s="9">
        <v>125375</v>
      </c>
      <c r="I7149" s="69"/>
      <c r="J7149" s="70"/>
      <c r="K7149" s="71"/>
      <c r="L7149" s="77"/>
      <c r="M7149" s="78"/>
      <c r="N7149" t="str">
        <f t="shared" si="428"/>
        <v>45768</v>
      </c>
      <c r="O7149">
        <f t="shared" si="429"/>
        <v>45768</v>
      </c>
      <c r="P7149" s="29">
        <f t="shared" si="430"/>
        <v>1194043</v>
      </c>
      <c r="Q7149" t="e">
        <f>+VLOOKUP(O7149,'Bảng kê HĐ 2022'!N$1912:R$4434,4,0)</f>
        <v>#N/A</v>
      </c>
      <c r="R7149" t="e">
        <f>+VLOOKUP(O7149,'Hàng trả'!#REF!,2,0)</f>
        <v>#REF!</v>
      </c>
    </row>
    <row r="7150" spans="1:18" hidden="1" x14ac:dyDescent="0.3">
      <c r="A7150" s="10">
        <v>11</v>
      </c>
      <c r="B7150" s="64"/>
      <c r="C7150" s="6" t="s">
        <v>21467</v>
      </c>
      <c r="D7150" s="7">
        <v>44837</v>
      </c>
      <c r="E7150" s="8" t="s">
        <v>13061</v>
      </c>
      <c r="F7150" s="9">
        <v>1716206</v>
      </c>
      <c r="G7150" s="8" t="s">
        <v>17662</v>
      </c>
      <c r="H7150" s="9">
        <v>180202</v>
      </c>
      <c r="I7150" s="69"/>
      <c r="J7150" s="70"/>
      <c r="K7150" s="71"/>
      <c r="L7150" s="77"/>
      <c r="M7150" s="78"/>
      <c r="N7150" t="str">
        <f t="shared" si="428"/>
        <v>45770</v>
      </c>
      <c r="O7150">
        <f t="shared" si="429"/>
        <v>45770</v>
      </c>
      <c r="P7150" s="29">
        <f t="shared" si="430"/>
        <v>1716206</v>
      </c>
      <c r="Q7150" t="e">
        <f>+VLOOKUP(O7150,'Bảng kê HĐ 2022'!N$1912:R$4434,4,0)</f>
        <v>#N/A</v>
      </c>
      <c r="R7150" t="e">
        <f>+VLOOKUP(O7150,'Hàng trả'!#REF!,2,0)</f>
        <v>#REF!</v>
      </c>
    </row>
    <row r="7151" spans="1:18" hidden="1" x14ac:dyDescent="0.3">
      <c r="A7151" s="10">
        <v>11</v>
      </c>
      <c r="B7151" s="65"/>
      <c r="C7151" s="6" t="s">
        <v>21468</v>
      </c>
      <c r="D7151" s="7">
        <v>44851</v>
      </c>
      <c r="E7151" s="8" t="s">
        <v>13061</v>
      </c>
      <c r="F7151" s="9">
        <v>503760</v>
      </c>
      <c r="G7151" s="8" t="s">
        <v>17662</v>
      </c>
      <c r="H7151" s="9">
        <v>52895</v>
      </c>
      <c r="I7151" s="72"/>
      <c r="J7151" s="73"/>
      <c r="K7151" s="74"/>
      <c r="L7151" s="79"/>
      <c r="M7151" s="80"/>
      <c r="N7151" t="str">
        <f t="shared" si="428"/>
        <v>47818</v>
      </c>
      <c r="O7151">
        <f t="shared" si="429"/>
        <v>47818</v>
      </c>
      <c r="P7151" s="29">
        <f t="shared" si="430"/>
        <v>503760</v>
      </c>
      <c r="Q7151" t="e">
        <f>+VLOOKUP(O7151,'Bảng kê HĐ 2022'!N$1912:R$4434,4,0)</f>
        <v>#N/A</v>
      </c>
      <c r="R7151" t="e">
        <f>+VLOOKUP(O7151,'Hàng trả'!#REF!,2,0)</f>
        <v>#REF!</v>
      </c>
    </row>
    <row r="7152" spans="1:18" hidden="1" x14ac:dyDescent="0.3">
      <c r="A7152" s="10">
        <v>11</v>
      </c>
      <c r="B7152" s="5" t="s">
        <v>21479</v>
      </c>
      <c r="C7152" s="6" t="s">
        <v>21480</v>
      </c>
      <c r="D7152" s="7">
        <v>44762</v>
      </c>
      <c r="E7152" s="8" t="s">
        <v>20109</v>
      </c>
      <c r="F7152" s="9">
        <v>1011810</v>
      </c>
      <c r="G7152" s="8" t="s">
        <v>17662</v>
      </c>
      <c r="H7152" s="9">
        <v>106240</v>
      </c>
      <c r="I7152" s="93">
        <v>905570</v>
      </c>
      <c r="J7152" s="94"/>
      <c r="K7152" s="95"/>
      <c r="L7152" s="96" t="s">
        <v>11057</v>
      </c>
      <c r="M7152" s="97"/>
      <c r="N7152" t="str">
        <f t="shared" si="428"/>
        <v>26134</v>
      </c>
      <c r="O7152">
        <f t="shared" si="429"/>
        <v>26134</v>
      </c>
      <c r="P7152" s="29">
        <f t="shared" si="430"/>
        <v>1011810</v>
      </c>
      <c r="Q7152" t="e">
        <f>+VLOOKUP(O7152,'Bảng kê HĐ 2022'!N$1912:R$4434,4,0)</f>
        <v>#N/A</v>
      </c>
      <c r="R7152" t="e">
        <f>+VLOOKUP(O7152,'Hàng trả'!#REF!,2,0)</f>
        <v>#REF!</v>
      </c>
    </row>
    <row r="7153" spans="1:18" hidden="1" x14ac:dyDescent="0.3">
      <c r="A7153" s="10">
        <v>11</v>
      </c>
      <c r="B7153" s="5" t="s">
        <v>21481</v>
      </c>
      <c r="C7153" s="6" t="s">
        <v>21482</v>
      </c>
      <c r="D7153" s="7">
        <v>44811</v>
      </c>
      <c r="E7153" s="8" t="s">
        <v>20274</v>
      </c>
      <c r="F7153" s="9">
        <v>982735</v>
      </c>
      <c r="G7153" s="8" t="s">
        <v>17662</v>
      </c>
      <c r="H7153" s="9">
        <v>103187</v>
      </c>
      <c r="I7153" s="93">
        <v>879548</v>
      </c>
      <c r="J7153" s="94"/>
      <c r="K7153" s="95"/>
      <c r="L7153" s="96" t="s">
        <v>11057</v>
      </c>
      <c r="M7153" s="97"/>
      <c r="N7153" t="str">
        <f t="shared" si="428"/>
        <v>38182</v>
      </c>
      <c r="O7153">
        <f t="shared" si="429"/>
        <v>38182</v>
      </c>
      <c r="P7153" s="29">
        <f t="shared" si="430"/>
        <v>982735</v>
      </c>
      <c r="Q7153" t="e">
        <f>+VLOOKUP(O7153,'Bảng kê HĐ 2022'!N$1912:R$4434,4,0)</f>
        <v>#N/A</v>
      </c>
      <c r="R7153" t="e">
        <f>+VLOOKUP(O7153,'Hàng trả'!#REF!,2,0)</f>
        <v>#REF!</v>
      </c>
    </row>
    <row r="7154" spans="1:18" hidden="1" x14ac:dyDescent="0.3">
      <c r="A7154" s="10">
        <v>11</v>
      </c>
      <c r="B7154" s="63" t="s">
        <v>21483</v>
      </c>
      <c r="C7154" s="6" t="s">
        <v>21484</v>
      </c>
      <c r="D7154" s="7">
        <v>44853</v>
      </c>
      <c r="E7154" s="8" t="s">
        <v>20248</v>
      </c>
      <c r="F7154" s="9">
        <v>1086633</v>
      </c>
      <c r="G7154" s="8" t="s">
        <v>17662</v>
      </c>
      <c r="H7154" s="9">
        <v>114096</v>
      </c>
      <c r="I7154" s="66">
        <v>1723977</v>
      </c>
      <c r="J7154" s="67"/>
      <c r="K7154" s="68"/>
      <c r="L7154" s="75" t="s">
        <v>11057</v>
      </c>
      <c r="M7154" s="76"/>
      <c r="N7154" t="str">
        <f t="shared" si="428"/>
        <v>48136</v>
      </c>
      <c r="O7154">
        <f t="shared" si="429"/>
        <v>48136</v>
      </c>
      <c r="P7154" s="29">
        <f t="shared" si="430"/>
        <v>1086633</v>
      </c>
      <c r="Q7154" t="e">
        <f>+VLOOKUP(O7154,'Bảng kê HĐ 2022'!N$1912:R$4434,4,0)</f>
        <v>#N/A</v>
      </c>
      <c r="R7154" t="e">
        <f>+VLOOKUP(O7154,'Hàng trả'!#REF!,2,0)</f>
        <v>#REF!</v>
      </c>
    </row>
    <row r="7155" spans="1:18" hidden="1" x14ac:dyDescent="0.3">
      <c r="A7155" s="10">
        <v>11</v>
      </c>
      <c r="B7155" s="64"/>
      <c r="C7155" s="6" t="s">
        <v>21485</v>
      </c>
      <c r="D7155" s="7">
        <v>44853</v>
      </c>
      <c r="E7155" s="8" t="s">
        <v>20248</v>
      </c>
      <c r="F7155" s="9">
        <v>419799</v>
      </c>
      <c r="G7155" s="8" t="s">
        <v>17662</v>
      </c>
      <c r="H7155" s="9">
        <v>44079</v>
      </c>
      <c r="I7155" s="69"/>
      <c r="J7155" s="70"/>
      <c r="K7155" s="71"/>
      <c r="L7155" s="77"/>
      <c r="M7155" s="78"/>
      <c r="N7155" t="str">
        <f t="shared" si="428"/>
        <v>48137</v>
      </c>
      <c r="O7155">
        <f t="shared" si="429"/>
        <v>48137</v>
      </c>
      <c r="P7155" s="29">
        <f t="shared" si="430"/>
        <v>419799</v>
      </c>
      <c r="Q7155" t="e">
        <f>+VLOOKUP(O7155,'Bảng kê HĐ 2022'!N$1912:R$4434,4,0)</f>
        <v>#N/A</v>
      </c>
      <c r="R7155" t="e">
        <f>+VLOOKUP(O7155,'Hàng trả'!#REF!,2,0)</f>
        <v>#REF!</v>
      </c>
    </row>
    <row r="7156" spans="1:18" hidden="1" x14ac:dyDescent="0.3">
      <c r="A7156" s="10">
        <v>11</v>
      </c>
      <c r="B7156" s="65"/>
      <c r="C7156" s="6" t="s">
        <v>21486</v>
      </c>
      <c r="D7156" s="7">
        <v>44855</v>
      </c>
      <c r="E7156" s="8" t="s">
        <v>20258</v>
      </c>
      <c r="F7156" s="9">
        <v>419799</v>
      </c>
      <c r="G7156" s="8" t="s">
        <v>17662</v>
      </c>
      <c r="H7156" s="9">
        <v>44079</v>
      </c>
      <c r="I7156" s="72"/>
      <c r="J7156" s="73"/>
      <c r="K7156" s="74"/>
      <c r="L7156" s="79"/>
      <c r="M7156" s="80"/>
      <c r="N7156" t="str">
        <f t="shared" si="428"/>
        <v>48649</v>
      </c>
      <c r="O7156">
        <f t="shared" si="429"/>
        <v>48649</v>
      </c>
      <c r="P7156" s="29">
        <f t="shared" si="430"/>
        <v>419799</v>
      </c>
      <c r="Q7156" t="e">
        <f>+VLOOKUP(O7156,'Bảng kê HĐ 2022'!N$1912:R$4434,4,0)</f>
        <v>#N/A</v>
      </c>
      <c r="R7156" t="e">
        <f>+VLOOKUP(O7156,'Hàng trả'!#REF!,2,0)</f>
        <v>#REF!</v>
      </c>
    </row>
    <row r="7157" spans="1:18" hidden="1" x14ac:dyDescent="0.3">
      <c r="A7157" s="10">
        <v>12</v>
      </c>
      <c r="B7157" s="63" t="s">
        <v>21489</v>
      </c>
      <c r="C7157" s="6" t="s">
        <v>21490</v>
      </c>
      <c r="D7157" s="7">
        <v>44889</v>
      </c>
      <c r="E7157" s="8" t="s">
        <v>12432</v>
      </c>
      <c r="F7157" s="9">
        <v>1992481</v>
      </c>
      <c r="G7157" s="8" t="s">
        <v>17662</v>
      </c>
      <c r="H7157" s="9">
        <v>209211</v>
      </c>
      <c r="I7157" s="66">
        <v>9383791</v>
      </c>
      <c r="J7157" s="67"/>
      <c r="K7157" s="68"/>
      <c r="L7157" s="75" t="s">
        <v>10168</v>
      </c>
      <c r="M7157" s="76"/>
      <c r="N7157" t="str">
        <f t="shared" si="428"/>
        <v>52194</v>
      </c>
      <c r="O7157">
        <f t="shared" si="429"/>
        <v>52194</v>
      </c>
      <c r="P7157" s="29">
        <f t="shared" si="430"/>
        <v>1992481</v>
      </c>
      <c r="Q7157" t="e">
        <f>+VLOOKUP(O7157,'Bảng kê HĐ 2022'!N$1912:R$4434,4,0)</f>
        <v>#N/A</v>
      </c>
      <c r="R7157" t="e">
        <f>+VLOOKUP(O7157,'Hàng trả'!#REF!,2,0)</f>
        <v>#REF!</v>
      </c>
    </row>
    <row r="7158" spans="1:18" hidden="1" x14ac:dyDescent="0.3">
      <c r="A7158" s="10">
        <v>12</v>
      </c>
      <c r="B7158" s="64"/>
      <c r="C7158" s="6" t="s">
        <v>21491</v>
      </c>
      <c r="D7158" s="7">
        <v>44875</v>
      </c>
      <c r="E7158" s="8" t="s">
        <v>12432</v>
      </c>
      <c r="F7158" s="9">
        <v>4564987</v>
      </c>
      <c r="G7158" s="8" t="s">
        <v>17662</v>
      </c>
      <c r="H7158" s="9">
        <v>479324</v>
      </c>
      <c r="I7158" s="69"/>
      <c r="J7158" s="70"/>
      <c r="K7158" s="71"/>
      <c r="L7158" s="77"/>
      <c r="M7158" s="78"/>
      <c r="N7158" t="str">
        <f t="shared" si="428"/>
        <v>50664</v>
      </c>
      <c r="O7158">
        <f t="shared" si="429"/>
        <v>50664</v>
      </c>
      <c r="P7158" s="29">
        <f t="shared" si="430"/>
        <v>4564987</v>
      </c>
      <c r="Q7158" t="e">
        <f>+VLOOKUP(O7158,'Bảng kê HĐ 2022'!N$1912:R$4434,4,0)</f>
        <v>#N/A</v>
      </c>
      <c r="R7158" t="e">
        <f>+VLOOKUP(O7158,'Hàng trả'!#REF!,2,0)</f>
        <v>#REF!</v>
      </c>
    </row>
    <row r="7159" spans="1:18" hidden="1" x14ac:dyDescent="0.3">
      <c r="A7159" s="10">
        <v>12</v>
      </c>
      <c r="B7159" s="64"/>
      <c r="C7159" s="6" t="s">
        <v>21492</v>
      </c>
      <c r="D7159" s="7">
        <v>44882</v>
      </c>
      <c r="E7159" s="8" t="s">
        <v>12432</v>
      </c>
      <c r="F7159" s="9">
        <v>1992481</v>
      </c>
      <c r="G7159" s="8" t="s">
        <v>17662</v>
      </c>
      <c r="H7159" s="9">
        <v>209211</v>
      </c>
      <c r="I7159" s="69"/>
      <c r="J7159" s="70"/>
      <c r="K7159" s="71"/>
      <c r="L7159" s="77"/>
      <c r="M7159" s="78"/>
      <c r="N7159" t="str">
        <f t="shared" si="428"/>
        <v>51179</v>
      </c>
      <c r="O7159">
        <f t="shared" si="429"/>
        <v>51179</v>
      </c>
      <c r="P7159" s="29">
        <f t="shared" si="430"/>
        <v>1992481</v>
      </c>
      <c r="Q7159" t="e">
        <f>+VLOOKUP(O7159,'Bảng kê HĐ 2022'!N$1912:R$4434,4,0)</f>
        <v>#N/A</v>
      </c>
      <c r="R7159" t="e">
        <f>+VLOOKUP(O7159,'Hàng trả'!#REF!,2,0)</f>
        <v>#REF!</v>
      </c>
    </row>
    <row r="7160" spans="1:18" hidden="1" x14ac:dyDescent="0.3">
      <c r="A7160" s="10">
        <v>12</v>
      </c>
      <c r="B7160" s="65"/>
      <c r="C7160" s="6" t="s">
        <v>21493</v>
      </c>
      <c r="D7160" s="7">
        <v>44868</v>
      </c>
      <c r="E7160" s="8" t="s">
        <v>12432</v>
      </c>
      <c r="F7160" s="9">
        <v>1934734</v>
      </c>
      <c r="G7160" s="8" t="s">
        <v>17662</v>
      </c>
      <c r="H7160" s="9">
        <v>203147</v>
      </c>
      <c r="I7160" s="72"/>
      <c r="J7160" s="73"/>
      <c r="K7160" s="74"/>
      <c r="L7160" s="79"/>
      <c r="M7160" s="80"/>
      <c r="N7160" t="str">
        <f t="shared" si="428"/>
        <v>49769</v>
      </c>
      <c r="O7160">
        <f t="shared" si="429"/>
        <v>49769</v>
      </c>
      <c r="P7160" s="29">
        <f t="shared" si="430"/>
        <v>1934734</v>
      </c>
      <c r="Q7160" t="e">
        <f>+VLOOKUP(O7160,'Bảng kê HĐ 2022'!N$1912:R$4434,4,0)</f>
        <v>#N/A</v>
      </c>
      <c r="R7160" t="e">
        <f>+VLOOKUP(O7160,'Hàng trả'!#REF!,2,0)</f>
        <v>#REF!</v>
      </c>
    </row>
    <row r="7161" spans="1:18" hidden="1" x14ac:dyDescent="0.3">
      <c r="A7161" s="10">
        <v>12</v>
      </c>
      <c r="B7161" s="63" t="s">
        <v>21494</v>
      </c>
      <c r="C7161" s="6" t="s">
        <v>21495</v>
      </c>
      <c r="D7161" s="7">
        <v>44867</v>
      </c>
      <c r="E7161" s="8" t="s">
        <v>12430</v>
      </c>
      <c r="F7161" s="9">
        <v>1440434</v>
      </c>
      <c r="G7161" s="8" t="s">
        <v>17662</v>
      </c>
      <c r="H7161" s="9">
        <v>151246</v>
      </c>
      <c r="I7161" s="66">
        <v>11542214</v>
      </c>
      <c r="J7161" s="67"/>
      <c r="K7161" s="68"/>
      <c r="L7161" s="75" t="s">
        <v>10175</v>
      </c>
      <c r="M7161" s="76"/>
      <c r="N7161" t="str">
        <f t="shared" si="428"/>
        <v>49698</v>
      </c>
      <c r="O7161">
        <f t="shared" si="429"/>
        <v>49698</v>
      </c>
      <c r="P7161" s="29">
        <f t="shared" si="430"/>
        <v>1440434</v>
      </c>
      <c r="Q7161" t="e">
        <f>+VLOOKUP(O7161,'Bảng kê HĐ 2022'!N$1912:R$4434,4,0)</f>
        <v>#N/A</v>
      </c>
      <c r="R7161" t="e">
        <f>+VLOOKUP(O7161,'Hàng trả'!#REF!,2,0)</f>
        <v>#REF!</v>
      </c>
    </row>
    <row r="7162" spans="1:18" hidden="1" x14ac:dyDescent="0.3">
      <c r="A7162" s="10">
        <v>12</v>
      </c>
      <c r="B7162" s="64"/>
      <c r="C7162" s="6" t="s">
        <v>21496</v>
      </c>
      <c r="D7162" s="7">
        <v>44875</v>
      </c>
      <c r="E7162" s="8" t="s">
        <v>12432</v>
      </c>
      <c r="F7162" s="9">
        <v>3181826</v>
      </c>
      <c r="G7162" s="8" t="s">
        <v>17662</v>
      </c>
      <c r="H7162" s="9">
        <v>334092</v>
      </c>
      <c r="I7162" s="69"/>
      <c r="J7162" s="70"/>
      <c r="K7162" s="71"/>
      <c r="L7162" s="77"/>
      <c r="M7162" s="78"/>
      <c r="N7162" t="str">
        <f t="shared" si="428"/>
        <v>50656</v>
      </c>
      <c r="O7162">
        <f t="shared" si="429"/>
        <v>50656</v>
      </c>
      <c r="P7162" s="29">
        <f t="shared" si="430"/>
        <v>3181826</v>
      </c>
      <c r="Q7162" t="e">
        <f>+VLOOKUP(O7162,'Bảng kê HĐ 2022'!N$1912:R$4434,4,0)</f>
        <v>#N/A</v>
      </c>
      <c r="R7162" t="e">
        <f>+VLOOKUP(O7162,'Hàng trả'!#REF!,2,0)</f>
        <v>#REF!</v>
      </c>
    </row>
    <row r="7163" spans="1:18" hidden="1" x14ac:dyDescent="0.3">
      <c r="A7163" s="10">
        <v>12</v>
      </c>
      <c r="B7163" s="64"/>
      <c r="C7163" s="6" t="s">
        <v>21497</v>
      </c>
      <c r="D7163" s="7">
        <v>44881</v>
      </c>
      <c r="E7163" s="8" t="s">
        <v>12432</v>
      </c>
      <c r="F7163" s="9">
        <v>4535773</v>
      </c>
      <c r="G7163" s="8" t="s">
        <v>17662</v>
      </c>
      <c r="H7163" s="9">
        <v>476256</v>
      </c>
      <c r="I7163" s="69"/>
      <c r="J7163" s="70"/>
      <c r="K7163" s="71"/>
      <c r="L7163" s="77"/>
      <c r="M7163" s="78"/>
      <c r="N7163" t="str">
        <f t="shared" si="428"/>
        <v>51047</v>
      </c>
      <c r="O7163">
        <f t="shared" si="429"/>
        <v>51047</v>
      </c>
      <c r="P7163" s="29">
        <f t="shared" si="430"/>
        <v>4535773</v>
      </c>
      <c r="Q7163" t="e">
        <f>+VLOOKUP(O7163,'Bảng kê HĐ 2022'!N$1912:R$4434,4,0)</f>
        <v>#N/A</v>
      </c>
      <c r="R7163" t="e">
        <f>+VLOOKUP(O7163,'Hàng trả'!#REF!,2,0)</f>
        <v>#REF!</v>
      </c>
    </row>
    <row r="7164" spans="1:18" hidden="1" x14ac:dyDescent="0.3">
      <c r="A7164" s="10">
        <v>12</v>
      </c>
      <c r="B7164" s="65"/>
      <c r="C7164" s="6" t="s">
        <v>21498</v>
      </c>
      <c r="D7164" s="7">
        <v>44888</v>
      </c>
      <c r="E7164" s="8" t="s">
        <v>12432</v>
      </c>
      <c r="F7164" s="9">
        <v>3738296</v>
      </c>
      <c r="G7164" s="8" t="s">
        <v>17662</v>
      </c>
      <c r="H7164" s="9">
        <v>392521</v>
      </c>
      <c r="I7164" s="72"/>
      <c r="J7164" s="73"/>
      <c r="K7164" s="74"/>
      <c r="L7164" s="79"/>
      <c r="M7164" s="80"/>
      <c r="N7164" t="str">
        <f t="shared" si="428"/>
        <v>52111</v>
      </c>
      <c r="O7164">
        <f t="shared" si="429"/>
        <v>52111</v>
      </c>
      <c r="P7164" s="29">
        <f t="shared" si="430"/>
        <v>3738296</v>
      </c>
      <c r="Q7164" t="e">
        <f>+VLOOKUP(O7164,'Bảng kê HĐ 2022'!N$1912:R$4434,4,0)</f>
        <v>#N/A</v>
      </c>
      <c r="R7164" t="e">
        <f>+VLOOKUP(O7164,'Hàng trả'!#REF!,2,0)</f>
        <v>#REF!</v>
      </c>
    </row>
    <row r="7165" spans="1:18" hidden="1" x14ac:dyDescent="0.3">
      <c r="A7165" s="10">
        <v>12</v>
      </c>
      <c r="B7165" s="5" t="s">
        <v>21499</v>
      </c>
      <c r="C7165" s="6" t="s">
        <v>21500</v>
      </c>
      <c r="D7165" s="7">
        <v>44851</v>
      </c>
      <c r="E7165" s="8" t="s">
        <v>11932</v>
      </c>
      <c r="F7165" s="9">
        <v>996241</v>
      </c>
      <c r="G7165" s="8" t="s">
        <v>17662</v>
      </c>
      <c r="H7165" s="9">
        <v>104605</v>
      </c>
      <c r="I7165" s="93">
        <v>891636</v>
      </c>
      <c r="J7165" s="94"/>
      <c r="K7165" s="95"/>
      <c r="L7165" s="96" t="s">
        <v>10181</v>
      </c>
      <c r="M7165" s="97"/>
      <c r="N7165" t="str">
        <f t="shared" si="428"/>
        <v>47781</v>
      </c>
      <c r="O7165">
        <f t="shared" si="429"/>
        <v>47781</v>
      </c>
      <c r="P7165" s="29">
        <f t="shared" si="430"/>
        <v>996241</v>
      </c>
      <c r="Q7165" t="e">
        <f>+VLOOKUP(O7165,'Bảng kê HĐ 2022'!N$1912:R$4434,4,0)</f>
        <v>#N/A</v>
      </c>
      <c r="R7165" t="e">
        <f>+VLOOKUP(O7165,'Hàng trả'!#REF!,2,0)</f>
        <v>#REF!</v>
      </c>
    </row>
    <row r="7166" spans="1:18" hidden="1" x14ac:dyDescent="0.3">
      <c r="A7166" s="10">
        <v>12</v>
      </c>
      <c r="B7166" s="63" t="s">
        <v>21501</v>
      </c>
      <c r="C7166" s="6" t="s">
        <v>21502</v>
      </c>
      <c r="D7166" s="7">
        <v>44866</v>
      </c>
      <c r="E7166" s="8" t="s">
        <v>11932</v>
      </c>
      <c r="F7166" s="9">
        <v>599713</v>
      </c>
      <c r="G7166" s="8" t="s">
        <v>17662</v>
      </c>
      <c r="H7166" s="9">
        <v>62970</v>
      </c>
      <c r="I7166" s="66">
        <v>36269190</v>
      </c>
      <c r="J7166" s="67"/>
      <c r="K7166" s="68"/>
      <c r="L7166" s="75" t="s">
        <v>10181</v>
      </c>
      <c r="M7166" s="76"/>
      <c r="N7166" t="str">
        <f t="shared" si="428"/>
        <v>49622</v>
      </c>
      <c r="O7166">
        <f t="shared" si="429"/>
        <v>49622</v>
      </c>
      <c r="P7166" s="29">
        <f t="shared" si="430"/>
        <v>599713</v>
      </c>
      <c r="Q7166" t="e">
        <f>+VLOOKUP(O7166,'Bảng kê HĐ 2022'!N$1912:R$4434,4,0)</f>
        <v>#N/A</v>
      </c>
      <c r="R7166" t="e">
        <f>+VLOOKUP(O7166,'Hàng trả'!#REF!,2,0)</f>
        <v>#REF!</v>
      </c>
    </row>
    <row r="7167" spans="1:18" hidden="1" x14ac:dyDescent="0.3">
      <c r="A7167" s="10">
        <v>12</v>
      </c>
      <c r="B7167" s="64"/>
      <c r="C7167" s="6" t="s">
        <v>21503</v>
      </c>
      <c r="D7167" s="7">
        <v>44873</v>
      </c>
      <c r="E7167" s="8" t="s">
        <v>12430</v>
      </c>
      <c r="F7167" s="9">
        <v>1039484</v>
      </c>
      <c r="G7167" s="8" t="s">
        <v>17662</v>
      </c>
      <c r="H7167" s="9">
        <v>109146</v>
      </c>
      <c r="I7167" s="69"/>
      <c r="J7167" s="70"/>
      <c r="K7167" s="71"/>
      <c r="L7167" s="77"/>
      <c r="M7167" s="78"/>
      <c r="N7167" t="str">
        <f t="shared" si="428"/>
        <v>50348</v>
      </c>
      <c r="O7167">
        <f t="shared" si="429"/>
        <v>50348</v>
      </c>
      <c r="P7167" s="29">
        <f t="shared" si="430"/>
        <v>1039484</v>
      </c>
      <c r="Q7167" t="e">
        <f>+VLOOKUP(O7167,'Bảng kê HĐ 2022'!N$1912:R$4434,4,0)</f>
        <v>#N/A</v>
      </c>
      <c r="R7167" t="e">
        <f>+VLOOKUP(O7167,'Hàng trả'!#REF!,2,0)</f>
        <v>#REF!</v>
      </c>
    </row>
    <row r="7168" spans="1:18" hidden="1" x14ac:dyDescent="0.3">
      <c r="A7168" s="10">
        <v>12</v>
      </c>
      <c r="B7168" s="64"/>
      <c r="C7168" s="6" t="s">
        <v>21504</v>
      </c>
      <c r="D7168" s="7">
        <v>44894</v>
      </c>
      <c r="E7168" s="8" t="s">
        <v>12432</v>
      </c>
      <c r="F7168" s="9">
        <v>5319983</v>
      </c>
      <c r="G7168" s="8" t="s">
        <v>17662</v>
      </c>
      <c r="H7168" s="9">
        <v>558598</v>
      </c>
      <c r="I7168" s="69"/>
      <c r="J7168" s="70"/>
      <c r="K7168" s="71"/>
      <c r="L7168" s="77"/>
      <c r="M7168" s="78"/>
      <c r="N7168" t="str">
        <f t="shared" si="428"/>
        <v>53222</v>
      </c>
      <c r="O7168">
        <f t="shared" si="429"/>
        <v>53222</v>
      </c>
      <c r="P7168" s="29">
        <f t="shared" si="430"/>
        <v>5319983</v>
      </c>
      <c r="Q7168" t="e">
        <f>+VLOOKUP(O7168,'Bảng kê HĐ 2022'!N$1912:R$4434,4,0)</f>
        <v>#N/A</v>
      </c>
    </row>
    <row r="7169" spans="1:18" hidden="1" x14ac:dyDescent="0.3">
      <c r="A7169" s="10">
        <v>12</v>
      </c>
      <c r="B7169" s="64"/>
      <c r="C7169" s="6" t="s">
        <v>21505</v>
      </c>
      <c r="D7169" s="7">
        <v>44866</v>
      </c>
      <c r="E7169" s="8" t="s">
        <v>11943</v>
      </c>
      <c r="F7169" s="9">
        <v>13142995</v>
      </c>
      <c r="G7169" s="8" t="s">
        <v>17662</v>
      </c>
      <c r="H7169" s="9">
        <v>1380015</v>
      </c>
      <c r="I7169" s="69"/>
      <c r="J7169" s="70"/>
      <c r="K7169" s="71"/>
      <c r="L7169" s="77"/>
      <c r="M7169" s="78"/>
      <c r="N7169" t="str">
        <f t="shared" si="428"/>
        <v>49615</v>
      </c>
      <c r="O7169">
        <f t="shared" si="429"/>
        <v>49615</v>
      </c>
      <c r="P7169" s="29">
        <f t="shared" si="430"/>
        <v>13142995</v>
      </c>
      <c r="Q7169" t="e">
        <f>+VLOOKUP(O7169,'Bảng kê HĐ 2022'!N$1912:R$4434,4,0)</f>
        <v>#N/A</v>
      </c>
      <c r="R7169" t="e">
        <f>+VLOOKUP(O7169,'Hàng trả'!#REF!,2,0)</f>
        <v>#REF!</v>
      </c>
    </row>
    <row r="7170" spans="1:18" hidden="1" x14ac:dyDescent="0.3">
      <c r="A7170" s="10">
        <v>12</v>
      </c>
      <c r="B7170" s="64"/>
      <c r="C7170" s="6" t="s">
        <v>21506</v>
      </c>
      <c r="D7170" s="7">
        <v>44887</v>
      </c>
      <c r="E7170" s="8" t="s">
        <v>12432</v>
      </c>
      <c r="F7170" s="9">
        <v>5319983</v>
      </c>
      <c r="G7170" s="8" t="s">
        <v>17662</v>
      </c>
      <c r="H7170" s="9">
        <v>558598</v>
      </c>
      <c r="I7170" s="69"/>
      <c r="J7170" s="70"/>
      <c r="K7170" s="71"/>
      <c r="L7170" s="77"/>
      <c r="M7170" s="78"/>
      <c r="N7170" t="str">
        <f t="shared" si="428"/>
        <v>52049</v>
      </c>
      <c r="O7170">
        <f t="shared" si="429"/>
        <v>52049</v>
      </c>
      <c r="P7170" s="29">
        <f t="shared" si="430"/>
        <v>5319983</v>
      </c>
      <c r="Q7170" t="e">
        <f>+VLOOKUP(O7170,'Bảng kê HĐ 2022'!N$1912:R$4434,4,0)</f>
        <v>#N/A</v>
      </c>
      <c r="R7170" t="e">
        <f>+VLOOKUP(O7170,'Hàng trả'!#REF!,2,0)</f>
        <v>#REF!</v>
      </c>
    </row>
    <row r="7171" spans="1:18" hidden="1" x14ac:dyDescent="0.3">
      <c r="A7171" s="10">
        <v>12</v>
      </c>
      <c r="B7171" s="64"/>
      <c r="C7171" s="6" t="s">
        <v>21507</v>
      </c>
      <c r="D7171" s="7">
        <v>44880</v>
      </c>
      <c r="E7171" s="8" t="s">
        <v>12432</v>
      </c>
      <c r="F7171" s="9">
        <v>599713</v>
      </c>
      <c r="G7171" s="8" t="s">
        <v>17662</v>
      </c>
      <c r="H7171" s="9">
        <v>62970</v>
      </c>
      <c r="I7171" s="69"/>
      <c r="J7171" s="70"/>
      <c r="K7171" s="71"/>
      <c r="L7171" s="77"/>
      <c r="M7171" s="78"/>
      <c r="N7171" t="str">
        <f t="shared" si="428"/>
        <v>50996</v>
      </c>
      <c r="O7171">
        <f t="shared" si="429"/>
        <v>50996</v>
      </c>
      <c r="P7171" s="29">
        <f t="shared" si="430"/>
        <v>599713</v>
      </c>
      <c r="Q7171" t="e">
        <f>+VLOOKUP(O7171,'Bảng kê HĐ 2022'!N$1912:R$4434,4,0)</f>
        <v>#N/A</v>
      </c>
      <c r="R7171" t="e">
        <f>+VLOOKUP(O7171,'Hàng trả'!#REF!,2,0)</f>
        <v>#REF!</v>
      </c>
    </row>
    <row r="7172" spans="1:18" hidden="1" x14ac:dyDescent="0.3">
      <c r="A7172" s="10">
        <v>12</v>
      </c>
      <c r="B7172" s="64"/>
      <c r="C7172" s="6" t="s">
        <v>21508</v>
      </c>
      <c r="D7172" s="7">
        <v>44873</v>
      </c>
      <c r="E7172" s="8" t="s">
        <v>12432</v>
      </c>
      <c r="F7172" s="9">
        <v>8935952</v>
      </c>
      <c r="G7172" s="8" t="s">
        <v>17662</v>
      </c>
      <c r="H7172" s="9">
        <v>938275</v>
      </c>
      <c r="I7172" s="69"/>
      <c r="J7172" s="70"/>
      <c r="K7172" s="71"/>
      <c r="L7172" s="77"/>
      <c r="M7172" s="78"/>
      <c r="N7172" t="str">
        <f t="shared" si="428"/>
        <v>50346</v>
      </c>
      <c r="O7172">
        <f t="shared" si="429"/>
        <v>50346</v>
      </c>
      <c r="P7172" s="29">
        <f t="shared" si="430"/>
        <v>8935952</v>
      </c>
      <c r="Q7172" t="e">
        <f>+VLOOKUP(O7172,'Bảng kê HĐ 2022'!N$1912:R$4434,4,0)</f>
        <v>#N/A</v>
      </c>
      <c r="R7172" t="e">
        <f>+VLOOKUP(O7172,'Hàng trả'!#REF!,2,0)</f>
        <v>#REF!</v>
      </c>
    </row>
    <row r="7173" spans="1:18" hidden="1" x14ac:dyDescent="0.3">
      <c r="A7173" s="10">
        <v>12</v>
      </c>
      <c r="B7173" s="64"/>
      <c r="C7173" s="6" t="s">
        <v>21509</v>
      </c>
      <c r="D7173" s="7">
        <v>44880</v>
      </c>
      <c r="E7173" s="8" t="s">
        <v>12432</v>
      </c>
      <c r="F7173" s="9">
        <v>3927215</v>
      </c>
      <c r="G7173" s="8" t="s">
        <v>17662</v>
      </c>
      <c r="H7173" s="9">
        <v>412358</v>
      </c>
      <c r="I7173" s="69"/>
      <c r="J7173" s="70"/>
      <c r="K7173" s="71"/>
      <c r="L7173" s="77"/>
      <c r="M7173" s="78"/>
      <c r="N7173" t="str">
        <f t="shared" si="428"/>
        <v>50995</v>
      </c>
      <c r="O7173">
        <f t="shared" si="429"/>
        <v>50995</v>
      </c>
      <c r="P7173" s="29">
        <f t="shared" si="430"/>
        <v>3927215</v>
      </c>
      <c r="Q7173" t="e">
        <f>+VLOOKUP(O7173,'Bảng kê HĐ 2022'!N$1912:R$4434,4,0)</f>
        <v>#N/A</v>
      </c>
      <c r="R7173" t="e">
        <f>+VLOOKUP(O7173,'Hàng trả'!#REF!,2,0)</f>
        <v>#REF!</v>
      </c>
    </row>
    <row r="7174" spans="1:18" hidden="1" x14ac:dyDescent="0.3">
      <c r="A7174" s="10">
        <v>12</v>
      </c>
      <c r="B7174" s="65"/>
      <c r="C7174" s="6" t="s">
        <v>21510</v>
      </c>
      <c r="D7174" s="7">
        <v>44887</v>
      </c>
      <c r="E7174" s="8" t="s">
        <v>12432</v>
      </c>
      <c r="F7174" s="9">
        <v>1639197</v>
      </c>
      <c r="G7174" s="8" t="s">
        <v>17662</v>
      </c>
      <c r="H7174" s="9">
        <v>172116</v>
      </c>
      <c r="I7174" s="72"/>
      <c r="J7174" s="73"/>
      <c r="K7174" s="74"/>
      <c r="L7174" s="79"/>
      <c r="M7174" s="80"/>
      <c r="N7174" t="str">
        <f t="shared" si="428"/>
        <v>52054</v>
      </c>
      <c r="O7174">
        <f t="shared" si="429"/>
        <v>52054</v>
      </c>
      <c r="P7174" s="29">
        <f t="shared" si="430"/>
        <v>1639197</v>
      </c>
      <c r="Q7174" t="e">
        <f>+VLOOKUP(O7174,'Bảng kê HĐ 2022'!N$1912:R$4434,4,0)</f>
        <v>#N/A</v>
      </c>
      <c r="R7174" t="e">
        <f>+VLOOKUP(O7174,'Hàng trả'!#REF!,2,0)</f>
        <v>#REF!</v>
      </c>
    </row>
    <row r="7175" spans="1:18" hidden="1" x14ac:dyDescent="0.3">
      <c r="A7175" s="10">
        <v>12</v>
      </c>
      <c r="B7175" s="63" t="s">
        <v>21511</v>
      </c>
      <c r="C7175" s="6" t="s">
        <v>21512</v>
      </c>
      <c r="D7175" s="7">
        <v>44747</v>
      </c>
      <c r="E7175" s="8" t="s">
        <v>17600</v>
      </c>
      <c r="F7175" s="9">
        <v>599713</v>
      </c>
      <c r="G7175" s="8" t="s">
        <v>17662</v>
      </c>
      <c r="H7175" s="9">
        <v>62970</v>
      </c>
      <c r="I7175" s="66">
        <v>1562018</v>
      </c>
      <c r="J7175" s="67"/>
      <c r="K7175" s="68"/>
      <c r="L7175" s="75" t="s">
        <v>10189</v>
      </c>
      <c r="M7175" s="76"/>
      <c r="N7175" t="str">
        <f t="shared" si="428"/>
        <v>23046</v>
      </c>
      <c r="O7175">
        <f t="shared" si="429"/>
        <v>23046</v>
      </c>
      <c r="P7175" s="29">
        <f t="shared" si="430"/>
        <v>599713</v>
      </c>
      <c r="Q7175">
        <f>+VLOOKUP(O7175,'Bảng kê HĐ 2022'!N$1912:R$4434,4,0)</f>
        <v>0</v>
      </c>
      <c r="R7175" t="e">
        <f>+VLOOKUP(O7175,'Hàng trả'!#REF!,2,0)</f>
        <v>#REF!</v>
      </c>
    </row>
    <row r="7176" spans="1:18" hidden="1" x14ac:dyDescent="0.3">
      <c r="A7176" s="10">
        <v>12</v>
      </c>
      <c r="B7176" s="65"/>
      <c r="C7176" s="6" t="s">
        <v>21513</v>
      </c>
      <c r="D7176" s="7">
        <v>44765</v>
      </c>
      <c r="E7176" s="8" t="s">
        <v>17600</v>
      </c>
      <c r="F7176" s="9">
        <v>1145559</v>
      </c>
      <c r="G7176" s="8" t="s">
        <v>17662</v>
      </c>
      <c r="H7176" s="9">
        <v>120284</v>
      </c>
      <c r="I7176" s="72"/>
      <c r="J7176" s="73"/>
      <c r="K7176" s="74"/>
      <c r="L7176" s="79"/>
      <c r="M7176" s="80"/>
      <c r="N7176" t="str">
        <f t="shared" si="428"/>
        <v>27253</v>
      </c>
      <c r="O7176">
        <f t="shared" si="429"/>
        <v>27253</v>
      </c>
      <c r="P7176" s="29">
        <f t="shared" si="430"/>
        <v>1145559</v>
      </c>
      <c r="Q7176" t="e">
        <f>+VLOOKUP(O7176,'Bảng kê HĐ 2022'!N$1912:R$4434,4,0)</f>
        <v>#N/A</v>
      </c>
      <c r="R7176" t="e">
        <f>+VLOOKUP(O7176,'Hàng trả'!#REF!,2,0)</f>
        <v>#REF!</v>
      </c>
    </row>
    <row r="7177" spans="1:18" hidden="1" x14ac:dyDescent="0.3">
      <c r="A7177" s="10">
        <v>12</v>
      </c>
      <c r="B7177" s="5" t="s">
        <v>21514</v>
      </c>
      <c r="C7177" s="6" t="s">
        <v>21515</v>
      </c>
      <c r="D7177" s="7">
        <v>44761</v>
      </c>
      <c r="E7177" s="8" t="s">
        <v>20109</v>
      </c>
      <c r="F7177" s="9">
        <v>996241</v>
      </c>
      <c r="G7177" s="8" t="s">
        <v>17662</v>
      </c>
      <c r="H7177" s="9">
        <v>104605</v>
      </c>
      <c r="I7177" s="93">
        <v>891636</v>
      </c>
      <c r="J7177" s="94"/>
      <c r="K7177" s="95"/>
      <c r="L7177" s="96" t="s">
        <v>10189</v>
      </c>
      <c r="M7177" s="97"/>
      <c r="N7177" t="str">
        <f t="shared" ref="N7177:N7240" si="431">+RIGHT(C7177,5)</f>
        <v>26090</v>
      </c>
      <c r="O7177">
        <f t="shared" ref="O7177:O7240" si="432">+N7177*1</f>
        <v>26090</v>
      </c>
      <c r="P7177" s="29">
        <f t="shared" ref="P7177:P7240" si="433">+F7177</f>
        <v>996241</v>
      </c>
      <c r="Q7177" t="e">
        <f>+VLOOKUP(O7177,'Bảng kê HĐ 2022'!N$1912:R$4434,4,0)</f>
        <v>#N/A</v>
      </c>
      <c r="R7177" t="e">
        <f>+VLOOKUP(O7177,'Hàng trả'!#REF!,2,0)</f>
        <v>#REF!</v>
      </c>
    </row>
    <row r="7178" spans="1:18" hidden="1" x14ac:dyDescent="0.3">
      <c r="A7178" s="10">
        <v>12</v>
      </c>
      <c r="B7178" s="63" t="s">
        <v>21516</v>
      </c>
      <c r="C7178" s="6" t="s">
        <v>21517</v>
      </c>
      <c r="D7178" s="7">
        <v>44762</v>
      </c>
      <c r="E7178" s="8" t="s">
        <v>17814</v>
      </c>
      <c r="F7178" s="9">
        <v>2582113</v>
      </c>
      <c r="G7178" s="8" t="s">
        <v>17662</v>
      </c>
      <c r="H7178" s="9">
        <v>271122</v>
      </c>
      <c r="I7178" s="66">
        <v>2855355</v>
      </c>
      <c r="J7178" s="67"/>
      <c r="K7178" s="68"/>
      <c r="L7178" s="75" t="s">
        <v>10189</v>
      </c>
      <c r="M7178" s="76"/>
      <c r="N7178" t="str">
        <f t="shared" si="431"/>
        <v>26115</v>
      </c>
      <c r="O7178">
        <f t="shared" si="432"/>
        <v>26115</v>
      </c>
      <c r="P7178" s="29">
        <f t="shared" si="433"/>
        <v>2582113</v>
      </c>
      <c r="Q7178" t="e">
        <f>+VLOOKUP(O7178,'Bảng kê HĐ 2022'!N$1912:R$4434,4,0)</f>
        <v>#N/A</v>
      </c>
      <c r="R7178" t="e">
        <f>+VLOOKUP(O7178,'Hàng trả'!#REF!,2,0)</f>
        <v>#REF!</v>
      </c>
    </row>
    <row r="7179" spans="1:18" hidden="1" x14ac:dyDescent="0.3">
      <c r="A7179" s="10">
        <v>12</v>
      </c>
      <c r="B7179" s="65"/>
      <c r="C7179" s="6" t="s">
        <v>21518</v>
      </c>
      <c r="D7179" s="7">
        <v>44744</v>
      </c>
      <c r="E7179" s="8" t="s">
        <v>21519</v>
      </c>
      <c r="F7179" s="9">
        <v>608228</v>
      </c>
      <c r="G7179" s="8" t="s">
        <v>17662</v>
      </c>
      <c r="H7179" s="9">
        <v>63864</v>
      </c>
      <c r="I7179" s="72"/>
      <c r="J7179" s="73"/>
      <c r="K7179" s="74"/>
      <c r="L7179" s="79"/>
      <c r="M7179" s="80"/>
      <c r="N7179" t="str">
        <f t="shared" si="431"/>
        <v>22004</v>
      </c>
      <c r="O7179">
        <f t="shared" si="432"/>
        <v>22004</v>
      </c>
      <c r="P7179" s="29">
        <f t="shared" si="433"/>
        <v>608228</v>
      </c>
      <c r="Q7179">
        <f>+VLOOKUP(O7179,'Bảng kê HĐ 2022'!N$1912:R$4434,4,0)</f>
        <v>0</v>
      </c>
      <c r="R7179" t="e">
        <f>+VLOOKUP(O7179,'Hàng trả'!#REF!,2,0)</f>
        <v>#REF!</v>
      </c>
    </row>
    <row r="7180" spans="1:18" hidden="1" x14ac:dyDescent="0.3">
      <c r="A7180" s="10">
        <v>12</v>
      </c>
      <c r="B7180" s="63" t="s">
        <v>21520</v>
      </c>
      <c r="C7180" s="6" t="s">
        <v>21521</v>
      </c>
      <c r="D7180" s="7">
        <v>44770</v>
      </c>
      <c r="E7180" s="8" t="s">
        <v>17600</v>
      </c>
      <c r="F7180" s="9">
        <v>216786</v>
      </c>
      <c r="G7180" s="8" t="s">
        <v>17662</v>
      </c>
      <c r="H7180" s="9">
        <v>22763</v>
      </c>
      <c r="I7180" s="66">
        <v>944538</v>
      </c>
      <c r="J7180" s="67"/>
      <c r="K7180" s="68"/>
      <c r="L7180" s="75" t="s">
        <v>10189</v>
      </c>
      <c r="M7180" s="76"/>
      <c r="N7180" t="str">
        <f t="shared" si="431"/>
        <v>27463</v>
      </c>
      <c r="O7180">
        <f t="shared" si="432"/>
        <v>27463</v>
      </c>
      <c r="P7180" s="29">
        <f t="shared" si="433"/>
        <v>216786</v>
      </c>
      <c r="Q7180" t="e">
        <f>+VLOOKUP(O7180,'Bảng kê HĐ 2022'!N$1912:R$4434,4,0)</f>
        <v>#N/A</v>
      </c>
      <c r="R7180" t="e">
        <f>+VLOOKUP(O7180,'Hàng trả'!#REF!,2,0)</f>
        <v>#REF!</v>
      </c>
    </row>
    <row r="7181" spans="1:18" hidden="1" x14ac:dyDescent="0.3">
      <c r="A7181" s="10">
        <v>12</v>
      </c>
      <c r="B7181" s="64"/>
      <c r="C7181" s="6" t="s">
        <v>21522</v>
      </c>
      <c r="D7181" s="7">
        <v>44761</v>
      </c>
      <c r="E7181" s="8" t="s">
        <v>17600</v>
      </c>
      <c r="F7181" s="9">
        <v>510868</v>
      </c>
      <c r="G7181" s="8" t="s">
        <v>17662</v>
      </c>
      <c r="H7181" s="9">
        <v>53641</v>
      </c>
      <c r="I7181" s="69"/>
      <c r="J7181" s="70"/>
      <c r="K7181" s="71"/>
      <c r="L7181" s="77"/>
      <c r="M7181" s="78"/>
      <c r="N7181" t="str">
        <f t="shared" si="431"/>
        <v>26094</v>
      </c>
      <c r="O7181">
        <f t="shared" si="432"/>
        <v>26094</v>
      </c>
      <c r="P7181" s="29">
        <f t="shared" si="433"/>
        <v>510868</v>
      </c>
      <c r="Q7181" t="e">
        <f>+VLOOKUP(O7181,'Bảng kê HĐ 2022'!N$1912:R$4434,4,0)</f>
        <v>#N/A</v>
      </c>
      <c r="R7181" t="e">
        <f>+VLOOKUP(O7181,'Hàng trả'!#REF!,2,0)</f>
        <v>#REF!</v>
      </c>
    </row>
    <row r="7182" spans="1:18" hidden="1" x14ac:dyDescent="0.3">
      <c r="A7182" s="10">
        <v>12</v>
      </c>
      <c r="B7182" s="65"/>
      <c r="C7182" s="6" t="s">
        <v>21523</v>
      </c>
      <c r="D7182" s="7">
        <v>44744</v>
      </c>
      <c r="E7182" s="8" t="s">
        <v>17600</v>
      </c>
      <c r="F7182" s="9">
        <v>327696</v>
      </c>
      <c r="G7182" s="8" t="s">
        <v>17662</v>
      </c>
      <c r="H7182" s="9">
        <v>34408</v>
      </c>
      <c r="I7182" s="72"/>
      <c r="J7182" s="73"/>
      <c r="K7182" s="74"/>
      <c r="L7182" s="79"/>
      <c r="M7182" s="80"/>
      <c r="N7182" t="str">
        <f t="shared" si="431"/>
        <v>22003</v>
      </c>
      <c r="O7182">
        <f t="shared" si="432"/>
        <v>22003</v>
      </c>
      <c r="P7182" s="29">
        <f t="shared" si="433"/>
        <v>327696</v>
      </c>
      <c r="Q7182">
        <f>+VLOOKUP(O7182,'Bảng kê HĐ 2022'!N$1912:R$4434,4,0)</f>
        <v>0</v>
      </c>
      <c r="R7182" t="e">
        <f>+VLOOKUP(O7182,'Hàng trả'!#REF!,2,0)</f>
        <v>#REF!</v>
      </c>
    </row>
    <row r="7183" spans="1:18" hidden="1" x14ac:dyDescent="0.3">
      <c r="A7183" s="10">
        <v>12</v>
      </c>
      <c r="B7183" s="5" t="s">
        <v>21524</v>
      </c>
      <c r="C7183" s="6" t="s">
        <v>21525</v>
      </c>
      <c r="D7183" s="7">
        <v>44784</v>
      </c>
      <c r="E7183" s="8" t="s">
        <v>17600</v>
      </c>
      <c r="F7183" s="9">
        <v>1027338</v>
      </c>
      <c r="G7183" s="8" t="s">
        <v>17662</v>
      </c>
      <c r="H7183" s="9">
        <v>107870</v>
      </c>
      <c r="I7183" s="93">
        <v>919468</v>
      </c>
      <c r="J7183" s="94"/>
      <c r="K7183" s="95"/>
      <c r="L7183" s="96" t="s">
        <v>10189</v>
      </c>
      <c r="M7183" s="97"/>
      <c r="N7183" t="str">
        <f t="shared" si="431"/>
        <v>29721</v>
      </c>
      <c r="O7183">
        <f t="shared" si="432"/>
        <v>29721</v>
      </c>
      <c r="P7183" s="29">
        <f t="shared" si="433"/>
        <v>1027338</v>
      </c>
      <c r="Q7183" t="e">
        <f>+VLOOKUP(O7183,'Bảng kê HĐ 2022'!N$1912:R$4434,4,0)</f>
        <v>#N/A</v>
      </c>
      <c r="R7183" t="e">
        <f>+VLOOKUP(O7183,'Hàng trả'!#REF!,2,0)</f>
        <v>#REF!</v>
      </c>
    </row>
    <row r="7184" spans="1:18" hidden="1" x14ac:dyDescent="0.3">
      <c r="A7184" s="10">
        <v>12</v>
      </c>
      <c r="B7184" s="5" t="s">
        <v>21526</v>
      </c>
      <c r="C7184" s="6" t="s">
        <v>21527</v>
      </c>
      <c r="D7184" s="7">
        <v>44792</v>
      </c>
      <c r="E7184" s="8" t="s">
        <v>17600</v>
      </c>
      <c r="F7184" s="9">
        <v>1089763</v>
      </c>
      <c r="G7184" s="8" t="s">
        <v>17662</v>
      </c>
      <c r="H7184" s="9">
        <v>114425</v>
      </c>
      <c r="I7184" s="93">
        <v>975338</v>
      </c>
      <c r="J7184" s="94"/>
      <c r="K7184" s="95"/>
      <c r="L7184" s="96" t="s">
        <v>10189</v>
      </c>
      <c r="M7184" s="97"/>
      <c r="N7184" t="str">
        <f t="shared" si="431"/>
        <v>33912</v>
      </c>
      <c r="O7184">
        <f t="shared" si="432"/>
        <v>33912</v>
      </c>
      <c r="P7184" s="29">
        <f t="shared" si="433"/>
        <v>1089763</v>
      </c>
      <c r="Q7184" t="e">
        <f>+VLOOKUP(O7184,'Bảng kê HĐ 2022'!N$1912:R$4434,4,0)</f>
        <v>#N/A</v>
      </c>
      <c r="R7184" t="e">
        <f>+VLOOKUP(O7184,'Hàng trả'!#REF!,2,0)</f>
        <v>#REF!</v>
      </c>
    </row>
    <row r="7185" spans="1:18" hidden="1" x14ac:dyDescent="0.3">
      <c r="A7185" s="10">
        <v>12</v>
      </c>
      <c r="B7185" s="63" t="s">
        <v>21528</v>
      </c>
      <c r="C7185" s="6" t="s">
        <v>21529</v>
      </c>
      <c r="D7185" s="7">
        <v>44804</v>
      </c>
      <c r="E7185" s="8" t="s">
        <v>17600</v>
      </c>
      <c r="F7185" s="9">
        <v>1451126</v>
      </c>
      <c r="G7185" s="8" t="s">
        <v>17662</v>
      </c>
      <c r="H7185" s="9">
        <v>152368</v>
      </c>
      <c r="I7185" s="66">
        <v>2304364</v>
      </c>
      <c r="J7185" s="67"/>
      <c r="K7185" s="68"/>
      <c r="L7185" s="75" t="s">
        <v>10189</v>
      </c>
      <c r="M7185" s="76"/>
      <c r="N7185" t="str">
        <f t="shared" si="431"/>
        <v>36503</v>
      </c>
      <c r="O7185">
        <f t="shared" si="432"/>
        <v>36503</v>
      </c>
      <c r="P7185" s="29">
        <f t="shared" si="433"/>
        <v>1451126</v>
      </c>
      <c r="Q7185" t="e">
        <f>+VLOOKUP(O7185,'Bảng kê HĐ 2022'!N$1912:R$4434,4,0)</f>
        <v>#N/A</v>
      </c>
      <c r="R7185" t="e">
        <f>+VLOOKUP(O7185,'Hàng trả'!#REF!,2,0)</f>
        <v>#REF!</v>
      </c>
    </row>
    <row r="7186" spans="1:18" hidden="1" x14ac:dyDescent="0.3">
      <c r="A7186" s="10">
        <v>12</v>
      </c>
      <c r="B7186" s="64"/>
      <c r="C7186" s="6" t="s">
        <v>21530</v>
      </c>
      <c r="D7186" s="7">
        <v>44800</v>
      </c>
      <c r="E7186" s="8" t="s">
        <v>17600</v>
      </c>
      <c r="F7186" s="9">
        <v>359827</v>
      </c>
      <c r="G7186" s="8" t="s">
        <v>17662</v>
      </c>
      <c r="H7186" s="9">
        <v>37782</v>
      </c>
      <c r="I7186" s="69"/>
      <c r="J7186" s="70"/>
      <c r="K7186" s="71"/>
      <c r="L7186" s="77"/>
      <c r="M7186" s="78"/>
      <c r="N7186" t="str">
        <f t="shared" si="431"/>
        <v>36303</v>
      </c>
      <c r="O7186">
        <f t="shared" si="432"/>
        <v>36303</v>
      </c>
      <c r="P7186" s="29">
        <f t="shared" si="433"/>
        <v>359827</v>
      </c>
      <c r="Q7186" t="e">
        <f>+VLOOKUP(O7186,'Bảng kê HĐ 2022'!N$1912:R$4434,4,0)</f>
        <v>#N/A</v>
      </c>
      <c r="R7186" t="e">
        <f>+VLOOKUP(O7186,'Hàng trả'!#REF!,2,0)</f>
        <v>#REF!</v>
      </c>
    </row>
    <row r="7187" spans="1:18" hidden="1" x14ac:dyDescent="0.3">
      <c r="A7187" s="10">
        <v>12</v>
      </c>
      <c r="B7187" s="65"/>
      <c r="C7187" s="6" t="s">
        <v>21531</v>
      </c>
      <c r="D7187" s="7">
        <v>44804</v>
      </c>
      <c r="E7187" s="8" t="s">
        <v>17600</v>
      </c>
      <c r="F7187" s="9">
        <v>763755</v>
      </c>
      <c r="G7187" s="8" t="s">
        <v>17662</v>
      </c>
      <c r="H7187" s="9">
        <v>80194</v>
      </c>
      <c r="I7187" s="72"/>
      <c r="J7187" s="73"/>
      <c r="K7187" s="74"/>
      <c r="L7187" s="79"/>
      <c r="M7187" s="80"/>
      <c r="N7187" t="str">
        <f t="shared" si="431"/>
        <v>36501</v>
      </c>
      <c r="O7187">
        <f t="shared" si="432"/>
        <v>36501</v>
      </c>
      <c r="P7187" s="29">
        <f t="shared" si="433"/>
        <v>763755</v>
      </c>
      <c r="Q7187" t="e">
        <f>+VLOOKUP(O7187,'Bảng kê HĐ 2022'!N$1912:R$4434,4,0)</f>
        <v>#N/A</v>
      </c>
      <c r="R7187" t="e">
        <f>+VLOOKUP(O7187,'Hàng trả'!#REF!,2,0)</f>
        <v>#REF!</v>
      </c>
    </row>
    <row r="7188" spans="1:18" hidden="1" x14ac:dyDescent="0.3">
      <c r="A7188" s="10">
        <v>12</v>
      </c>
      <c r="B7188" s="63" t="s">
        <v>21532</v>
      </c>
      <c r="C7188" s="6" t="s">
        <v>21533</v>
      </c>
      <c r="D7188" s="7">
        <v>44796</v>
      </c>
      <c r="E7188" s="8" t="s">
        <v>20109</v>
      </c>
      <c r="F7188" s="9">
        <v>2043607</v>
      </c>
      <c r="G7188" s="8" t="s">
        <v>17662</v>
      </c>
      <c r="H7188" s="9">
        <v>214579</v>
      </c>
      <c r="I7188" s="66">
        <v>2734003</v>
      </c>
      <c r="J7188" s="67"/>
      <c r="K7188" s="68"/>
      <c r="L7188" s="75" t="s">
        <v>10189</v>
      </c>
      <c r="M7188" s="76"/>
      <c r="N7188" t="str">
        <f t="shared" si="431"/>
        <v>34315</v>
      </c>
      <c r="O7188">
        <f t="shared" si="432"/>
        <v>34315</v>
      </c>
      <c r="P7188" s="29">
        <f t="shared" si="433"/>
        <v>2043607</v>
      </c>
      <c r="Q7188" t="e">
        <f>+VLOOKUP(O7188,'Bảng kê HĐ 2022'!N$1912:R$4434,4,0)</f>
        <v>#N/A</v>
      </c>
      <c r="R7188" t="e">
        <f>+VLOOKUP(O7188,'Hàng trả'!#REF!,2,0)</f>
        <v>#REF!</v>
      </c>
    </row>
    <row r="7189" spans="1:18" hidden="1" x14ac:dyDescent="0.3">
      <c r="A7189" s="10">
        <v>12</v>
      </c>
      <c r="B7189" s="65"/>
      <c r="C7189" s="6" t="s">
        <v>21534</v>
      </c>
      <c r="D7189" s="7">
        <v>44800</v>
      </c>
      <c r="E7189" s="8" t="s">
        <v>21535</v>
      </c>
      <c r="F7189" s="9">
        <v>1011145</v>
      </c>
      <c r="G7189" s="8" t="s">
        <v>17662</v>
      </c>
      <c r="H7189" s="9">
        <v>106170</v>
      </c>
      <c r="I7189" s="72"/>
      <c r="J7189" s="73"/>
      <c r="K7189" s="74"/>
      <c r="L7189" s="79"/>
      <c r="M7189" s="80"/>
      <c r="N7189" t="str">
        <f t="shared" si="431"/>
        <v>36264</v>
      </c>
      <c r="O7189">
        <f t="shared" si="432"/>
        <v>36264</v>
      </c>
      <c r="P7189" s="29">
        <f t="shared" si="433"/>
        <v>1011145</v>
      </c>
      <c r="Q7189" t="e">
        <f>+VLOOKUP(O7189,'Bảng kê HĐ 2022'!N$1912:R$4434,4,0)</f>
        <v>#N/A</v>
      </c>
      <c r="R7189" t="e">
        <f>+VLOOKUP(O7189,'Hàng trả'!#REF!,2,0)</f>
        <v>#REF!</v>
      </c>
    </row>
    <row r="7190" spans="1:18" hidden="1" x14ac:dyDescent="0.3">
      <c r="A7190" s="10">
        <v>12</v>
      </c>
      <c r="B7190" s="5" t="s">
        <v>21536</v>
      </c>
      <c r="C7190" s="6" t="s">
        <v>21537</v>
      </c>
      <c r="D7190" s="7">
        <v>44789</v>
      </c>
      <c r="E7190" s="8" t="s">
        <v>21538</v>
      </c>
      <c r="F7190" s="9">
        <v>337049</v>
      </c>
      <c r="G7190" s="8" t="s">
        <v>17662</v>
      </c>
      <c r="H7190" s="9">
        <v>35390</v>
      </c>
      <c r="I7190" s="93">
        <v>301659</v>
      </c>
      <c r="J7190" s="94"/>
      <c r="K7190" s="95"/>
      <c r="L7190" s="96" t="s">
        <v>10189</v>
      </c>
      <c r="M7190" s="97"/>
      <c r="N7190" t="str">
        <f t="shared" si="431"/>
        <v>31635</v>
      </c>
      <c r="O7190">
        <f t="shared" si="432"/>
        <v>31635</v>
      </c>
      <c r="P7190" s="29">
        <f t="shared" si="433"/>
        <v>337049</v>
      </c>
      <c r="Q7190" t="e">
        <f>+VLOOKUP(O7190,'Bảng kê HĐ 2022'!N$1912:R$4434,4,0)</f>
        <v>#N/A</v>
      </c>
      <c r="R7190" t="e">
        <f>+VLOOKUP(O7190,'Hàng trả'!#REF!,2,0)</f>
        <v>#REF!</v>
      </c>
    </row>
    <row r="7191" spans="1:18" hidden="1" x14ac:dyDescent="0.3">
      <c r="A7191" s="10">
        <v>12</v>
      </c>
      <c r="B7191" s="63" t="s">
        <v>21539</v>
      </c>
      <c r="C7191" s="6" t="s">
        <v>21540</v>
      </c>
      <c r="D7191" s="7">
        <v>44779</v>
      </c>
      <c r="E7191" s="8" t="s">
        <v>20126</v>
      </c>
      <c r="F7191" s="9">
        <v>616436</v>
      </c>
      <c r="G7191" s="8" t="s">
        <v>17662</v>
      </c>
      <c r="H7191" s="9">
        <v>64726</v>
      </c>
      <c r="I7191" s="66">
        <v>6336265</v>
      </c>
      <c r="J7191" s="67"/>
      <c r="K7191" s="68"/>
      <c r="L7191" s="75" t="s">
        <v>10189</v>
      </c>
      <c r="M7191" s="76"/>
      <c r="N7191" t="str">
        <f t="shared" si="431"/>
        <v>29503</v>
      </c>
      <c r="O7191">
        <f t="shared" si="432"/>
        <v>29503</v>
      </c>
      <c r="P7191" s="29">
        <f t="shared" si="433"/>
        <v>616436</v>
      </c>
      <c r="Q7191" t="e">
        <f>+VLOOKUP(O7191,'Bảng kê HĐ 2022'!N$1912:R$4434,4,0)</f>
        <v>#N/A</v>
      </c>
      <c r="R7191" t="e">
        <f>+VLOOKUP(O7191,'Hàng trả'!#REF!,2,0)</f>
        <v>#REF!</v>
      </c>
    </row>
    <row r="7192" spans="1:18" hidden="1" x14ac:dyDescent="0.3">
      <c r="A7192" s="10">
        <v>12</v>
      </c>
      <c r="B7192" s="64"/>
      <c r="C7192" s="6" t="s">
        <v>21541</v>
      </c>
      <c r="D7192" s="7">
        <v>44789</v>
      </c>
      <c r="E7192" s="8" t="s">
        <v>20126</v>
      </c>
      <c r="F7192" s="9">
        <v>870696</v>
      </c>
      <c r="G7192" s="8" t="s">
        <v>17662</v>
      </c>
      <c r="H7192" s="9">
        <v>91423</v>
      </c>
      <c r="I7192" s="69"/>
      <c r="J7192" s="70"/>
      <c r="K7192" s="71"/>
      <c r="L7192" s="77"/>
      <c r="M7192" s="78"/>
      <c r="N7192" t="str">
        <f t="shared" si="431"/>
        <v>31634</v>
      </c>
      <c r="O7192">
        <f t="shared" si="432"/>
        <v>31634</v>
      </c>
      <c r="P7192" s="29">
        <f t="shared" si="433"/>
        <v>870696</v>
      </c>
      <c r="Q7192" t="e">
        <f>+VLOOKUP(O7192,'Bảng kê HĐ 2022'!N$1912:R$4434,4,0)</f>
        <v>#N/A</v>
      </c>
      <c r="R7192" t="e">
        <f>+VLOOKUP(O7192,'Hàng trả'!#REF!,2,0)</f>
        <v>#REF!</v>
      </c>
    </row>
    <row r="7193" spans="1:18" hidden="1" x14ac:dyDescent="0.3">
      <c r="A7193" s="10">
        <v>12</v>
      </c>
      <c r="B7193" s="64"/>
      <c r="C7193" s="6" t="s">
        <v>21542</v>
      </c>
      <c r="D7193" s="7">
        <v>44791</v>
      </c>
      <c r="E7193" s="8" t="s">
        <v>17600</v>
      </c>
      <c r="F7193" s="9">
        <v>1199426</v>
      </c>
      <c r="G7193" s="8" t="s">
        <v>17662</v>
      </c>
      <c r="H7193" s="9">
        <v>125940</v>
      </c>
      <c r="I7193" s="69"/>
      <c r="J7193" s="70"/>
      <c r="K7193" s="71"/>
      <c r="L7193" s="77"/>
      <c r="M7193" s="78"/>
      <c r="N7193" t="str">
        <f t="shared" si="431"/>
        <v>32509</v>
      </c>
      <c r="O7193">
        <f t="shared" si="432"/>
        <v>32509</v>
      </c>
      <c r="P7193" s="29">
        <f t="shared" si="433"/>
        <v>1199426</v>
      </c>
      <c r="Q7193" t="e">
        <f>+VLOOKUP(O7193,'Bảng kê HĐ 2022'!N$1912:R$4434,4,0)</f>
        <v>#N/A</v>
      </c>
      <c r="R7193" t="e">
        <f>+VLOOKUP(O7193,'Hàng trả'!#REF!,2,0)</f>
        <v>#REF!</v>
      </c>
    </row>
    <row r="7194" spans="1:18" hidden="1" x14ac:dyDescent="0.3">
      <c r="A7194" s="10">
        <v>12</v>
      </c>
      <c r="B7194" s="64"/>
      <c r="C7194" s="6" t="s">
        <v>21543</v>
      </c>
      <c r="D7194" s="7">
        <v>44792</v>
      </c>
      <c r="E7194" s="8" t="s">
        <v>17600</v>
      </c>
      <c r="F7194" s="9">
        <v>1000663</v>
      </c>
      <c r="G7194" s="8" t="s">
        <v>17662</v>
      </c>
      <c r="H7194" s="9">
        <v>105070</v>
      </c>
      <c r="I7194" s="69"/>
      <c r="J7194" s="70"/>
      <c r="K7194" s="71"/>
      <c r="L7194" s="77"/>
      <c r="M7194" s="78"/>
      <c r="N7194" t="str">
        <f t="shared" si="431"/>
        <v>33915</v>
      </c>
      <c r="O7194">
        <f t="shared" si="432"/>
        <v>33915</v>
      </c>
      <c r="P7194" s="29">
        <f t="shared" si="433"/>
        <v>1000663</v>
      </c>
      <c r="Q7194" t="e">
        <f>+VLOOKUP(O7194,'Bảng kê HĐ 2022'!N$1912:R$4434,4,0)</f>
        <v>#N/A</v>
      </c>
      <c r="R7194" t="e">
        <f>+VLOOKUP(O7194,'Hàng trả'!#REF!,2,0)</f>
        <v>#REF!</v>
      </c>
    </row>
    <row r="7195" spans="1:18" hidden="1" x14ac:dyDescent="0.3">
      <c r="A7195" s="10">
        <v>12</v>
      </c>
      <c r="B7195" s="64"/>
      <c r="C7195" s="6" t="s">
        <v>21544</v>
      </c>
      <c r="D7195" s="7">
        <v>44781</v>
      </c>
      <c r="E7195" s="8" t="s">
        <v>17600</v>
      </c>
      <c r="F7195" s="9">
        <v>679060</v>
      </c>
      <c r="G7195" s="8" t="s">
        <v>17662</v>
      </c>
      <c r="H7195" s="9">
        <v>71301</v>
      </c>
      <c r="I7195" s="69"/>
      <c r="J7195" s="70"/>
      <c r="K7195" s="71"/>
      <c r="L7195" s="77"/>
      <c r="M7195" s="78"/>
      <c r="N7195" t="str">
        <f t="shared" si="431"/>
        <v>29528</v>
      </c>
      <c r="O7195">
        <f t="shared" si="432"/>
        <v>29528</v>
      </c>
      <c r="P7195" s="29">
        <f t="shared" si="433"/>
        <v>679060</v>
      </c>
      <c r="Q7195" t="e">
        <f>+VLOOKUP(O7195,'Bảng kê HĐ 2022'!N$1912:R$4434,4,0)</f>
        <v>#N/A</v>
      </c>
      <c r="R7195" t="e">
        <f>+VLOOKUP(O7195,'Hàng trả'!#REF!,2,0)</f>
        <v>#REF!</v>
      </c>
    </row>
    <row r="7196" spans="1:18" hidden="1" x14ac:dyDescent="0.3">
      <c r="A7196" s="10">
        <v>12</v>
      </c>
      <c r="B7196" s="64"/>
      <c r="C7196" s="6" t="s">
        <v>21545</v>
      </c>
      <c r="D7196" s="7">
        <v>44790</v>
      </c>
      <c r="E7196" s="8" t="s">
        <v>17600</v>
      </c>
      <c r="F7196" s="9">
        <v>522418</v>
      </c>
      <c r="G7196" s="8" t="s">
        <v>17662</v>
      </c>
      <c r="H7196" s="9">
        <v>54854</v>
      </c>
      <c r="I7196" s="69"/>
      <c r="J7196" s="70"/>
      <c r="K7196" s="71"/>
      <c r="L7196" s="77"/>
      <c r="M7196" s="78"/>
      <c r="N7196" t="str">
        <f t="shared" si="431"/>
        <v>31747</v>
      </c>
      <c r="O7196">
        <f t="shared" si="432"/>
        <v>31747</v>
      </c>
      <c r="P7196" s="29">
        <f t="shared" si="433"/>
        <v>522418</v>
      </c>
      <c r="Q7196" t="e">
        <f>+VLOOKUP(O7196,'Bảng kê HĐ 2022'!N$1912:R$4434,4,0)</f>
        <v>#N/A</v>
      </c>
      <c r="R7196" t="e">
        <f>+VLOOKUP(O7196,'Hàng trả'!#REF!,2,0)</f>
        <v>#REF!</v>
      </c>
    </row>
    <row r="7197" spans="1:18" hidden="1" x14ac:dyDescent="0.3">
      <c r="A7197" s="10">
        <v>12</v>
      </c>
      <c r="B7197" s="64"/>
      <c r="C7197" s="6" t="s">
        <v>21546</v>
      </c>
      <c r="D7197" s="7">
        <v>44789</v>
      </c>
      <c r="E7197" s="8" t="s">
        <v>20126</v>
      </c>
      <c r="F7197" s="9">
        <v>479771</v>
      </c>
      <c r="G7197" s="8" t="s">
        <v>17662</v>
      </c>
      <c r="H7197" s="9">
        <v>50376</v>
      </c>
      <c r="I7197" s="69"/>
      <c r="J7197" s="70"/>
      <c r="K7197" s="71"/>
      <c r="L7197" s="77"/>
      <c r="M7197" s="78"/>
      <c r="N7197" t="str">
        <f t="shared" si="431"/>
        <v>31636</v>
      </c>
      <c r="O7197">
        <f t="shared" si="432"/>
        <v>31636</v>
      </c>
      <c r="P7197" s="29">
        <f t="shared" si="433"/>
        <v>479771</v>
      </c>
      <c r="Q7197" t="e">
        <f>+VLOOKUP(O7197,'Bảng kê HĐ 2022'!N$1912:R$4434,4,0)</f>
        <v>#N/A</v>
      </c>
      <c r="R7197" t="e">
        <f>+VLOOKUP(O7197,'Hàng trả'!#REF!,2,0)</f>
        <v>#REF!</v>
      </c>
    </row>
    <row r="7198" spans="1:18" hidden="1" x14ac:dyDescent="0.3">
      <c r="A7198" s="10">
        <v>12</v>
      </c>
      <c r="B7198" s="64"/>
      <c r="C7198" s="6" t="s">
        <v>21547</v>
      </c>
      <c r="D7198" s="7">
        <v>44800</v>
      </c>
      <c r="E7198" s="8" t="s">
        <v>20126</v>
      </c>
      <c r="F7198" s="9">
        <v>216786</v>
      </c>
      <c r="G7198" s="8" t="s">
        <v>17662</v>
      </c>
      <c r="H7198" s="9">
        <v>22763</v>
      </c>
      <c r="I7198" s="69"/>
      <c r="J7198" s="70"/>
      <c r="K7198" s="71"/>
      <c r="L7198" s="77"/>
      <c r="M7198" s="78"/>
      <c r="N7198" t="str">
        <f t="shared" si="431"/>
        <v>36316</v>
      </c>
      <c r="O7198">
        <f t="shared" si="432"/>
        <v>36316</v>
      </c>
      <c r="P7198" s="29">
        <f t="shared" si="433"/>
        <v>216786</v>
      </c>
      <c r="Q7198" t="e">
        <f>+VLOOKUP(O7198,'Bảng kê HĐ 2022'!N$1912:R$4434,4,0)</f>
        <v>#N/A</v>
      </c>
      <c r="R7198" t="e">
        <f>+VLOOKUP(O7198,'Hàng trả'!#REF!,2,0)</f>
        <v>#REF!</v>
      </c>
    </row>
    <row r="7199" spans="1:18" hidden="1" x14ac:dyDescent="0.3">
      <c r="A7199" s="10">
        <v>12</v>
      </c>
      <c r="B7199" s="64"/>
      <c r="C7199" s="6" t="s">
        <v>21548</v>
      </c>
      <c r="D7199" s="7">
        <v>44786</v>
      </c>
      <c r="E7199" s="8" t="s">
        <v>17600</v>
      </c>
      <c r="F7199" s="9">
        <v>980005</v>
      </c>
      <c r="G7199" s="8" t="s">
        <v>17662</v>
      </c>
      <c r="H7199" s="9">
        <v>102901</v>
      </c>
      <c r="I7199" s="69"/>
      <c r="J7199" s="70"/>
      <c r="K7199" s="71"/>
      <c r="L7199" s="77"/>
      <c r="M7199" s="78"/>
      <c r="N7199" t="str">
        <f t="shared" si="431"/>
        <v>31508</v>
      </c>
      <c r="O7199">
        <f t="shared" si="432"/>
        <v>31508</v>
      </c>
      <c r="P7199" s="29">
        <f t="shared" si="433"/>
        <v>980005</v>
      </c>
      <c r="Q7199" t="e">
        <f>+VLOOKUP(O7199,'Bảng kê HĐ 2022'!N$1912:R$4434,4,0)</f>
        <v>#N/A</v>
      </c>
      <c r="R7199" t="e">
        <f>+VLOOKUP(O7199,'Hàng trả'!#REF!,2,0)</f>
        <v>#REF!</v>
      </c>
    </row>
    <row r="7200" spans="1:18" hidden="1" x14ac:dyDescent="0.3">
      <c r="A7200" s="10">
        <v>12</v>
      </c>
      <c r="B7200" s="65"/>
      <c r="C7200" s="6" t="s">
        <v>21549</v>
      </c>
      <c r="D7200" s="7">
        <v>44796</v>
      </c>
      <c r="E7200" s="8" t="s">
        <v>20126</v>
      </c>
      <c r="F7200" s="9">
        <v>514365</v>
      </c>
      <c r="G7200" s="8" t="s">
        <v>17662</v>
      </c>
      <c r="H7200" s="9">
        <v>54008</v>
      </c>
      <c r="I7200" s="72"/>
      <c r="J7200" s="73"/>
      <c r="K7200" s="74"/>
      <c r="L7200" s="79"/>
      <c r="M7200" s="80"/>
      <c r="N7200" t="str">
        <f t="shared" si="431"/>
        <v>34282</v>
      </c>
      <c r="O7200">
        <f t="shared" si="432"/>
        <v>34282</v>
      </c>
      <c r="P7200" s="29">
        <f t="shared" si="433"/>
        <v>514365</v>
      </c>
      <c r="Q7200" t="e">
        <f>+VLOOKUP(O7200,'Bảng kê HĐ 2022'!N$1912:R$4434,4,0)</f>
        <v>#N/A</v>
      </c>
      <c r="R7200" t="e">
        <f>+VLOOKUP(O7200,'Hàng trả'!#REF!,2,0)</f>
        <v>#REF!</v>
      </c>
    </row>
    <row r="7201" spans="1:18" hidden="1" x14ac:dyDescent="0.3">
      <c r="A7201" s="10">
        <v>12</v>
      </c>
      <c r="B7201" s="5" t="s">
        <v>21550</v>
      </c>
      <c r="C7201" s="6" t="s">
        <v>21551</v>
      </c>
      <c r="D7201" s="7">
        <v>44800</v>
      </c>
      <c r="E7201" s="8" t="s">
        <v>17600</v>
      </c>
      <c r="F7201" s="9">
        <v>897123</v>
      </c>
      <c r="G7201" s="8" t="s">
        <v>17662</v>
      </c>
      <c r="H7201" s="9">
        <v>94198</v>
      </c>
      <c r="I7201" s="93">
        <v>802925</v>
      </c>
      <c r="J7201" s="94"/>
      <c r="K7201" s="95"/>
      <c r="L7201" s="96" t="s">
        <v>10189</v>
      </c>
      <c r="M7201" s="97"/>
      <c r="N7201" t="str">
        <f t="shared" si="431"/>
        <v>36298</v>
      </c>
      <c r="O7201">
        <f t="shared" si="432"/>
        <v>36298</v>
      </c>
      <c r="P7201" s="29">
        <f t="shared" si="433"/>
        <v>897123</v>
      </c>
      <c r="Q7201" t="e">
        <f>+VLOOKUP(O7201,'Bảng kê HĐ 2022'!N$1912:R$4434,4,0)</f>
        <v>#N/A</v>
      </c>
      <c r="R7201" t="e">
        <f>+VLOOKUP(O7201,'Hàng trả'!#REF!,2,0)</f>
        <v>#REF!</v>
      </c>
    </row>
    <row r="7202" spans="1:18" hidden="1" x14ac:dyDescent="0.3">
      <c r="A7202" s="10">
        <v>12</v>
      </c>
      <c r="B7202" s="63" t="s">
        <v>21552</v>
      </c>
      <c r="C7202" s="6" t="s">
        <v>21553</v>
      </c>
      <c r="D7202" s="7">
        <v>44796</v>
      </c>
      <c r="E7202" s="8" t="s">
        <v>17600</v>
      </c>
      <c r="F7202" s="9">
        <v>984269</v>
      </c>
      <c r="G7202" s="8" t="s">
        <v>17662</v>
      </c>
      <c r="H7202" s="9">
        <v>103348</v>
      </c>
      <c r="I7202" s="66">
        <v>6326349</v>
      </c>
      <c r="J7202" s="67"/>
      <c r="K7202" s="68"/>
      <c r="L7202" s="75" t="s">
        <v>10189</v>
      </c>
      <c r="M7202" s="76"/>
      <c r="N7202" t="str">
        <f t="shared" si="431"/>
        <v>34307</v>
      </c>
      <c r="O7202">
        <f t="shared" si="432"/>
        <v>34307</v>
      </c>
      <c r="P7202" s="29">
        <f t="shared" si="433"/>
        <v>984269</v>
      </c>
      <c r="Q7202" t="e">
        <f>+VLOOKUP(O7202,'Bảng kê HĐ 2022'!N$1912:R$4434,4,0)</f>
        <v>#N/A</v>
      </c>
      <c r="R7202" t="e">
        <f>+VLOOKUP(O7202,'Hàng trả'!#REF!,2,0)</f>
        <v>#REF!</v>
      </c>
    </row>
    <row r="7203" spans="1:18" hidden="1" x14ac:dyDescent="0.3">
      <c r="A7203" s="10">
        <v>12</v>
      </c>
      <c r="B7203" s="64"/>
      <c r="C7203" s="6" t="s">
        <v>21554</v>
      </c>
      <c r="D7203" s="7">
        <v>44791</v>
      </c>
      <c r="E7203" s="8" t="s">
        <v>17600</v>
      </c>
      <c r="F7203" s="9">
        <v>1207745</v>
      </c>
      <c r="G7203" s="8" t="s">
        <v>17662</v>
      </c>
      <c r="H7203" s="9">
        <v>126813</v>
      </c>
      <c r="I7203" s="69"/>
      <c r="J7203" s="70"/>
      <c r="K7203" s="71"/>
      <c r="L7203" s="77"/>
      <c r="M7203" s="78"/>
      <c r="N7203" t="str">
        <f t="shared" si="431"/>
        <v>32513</v>
      </c>
      <c r="O7203">
        <f t="shared" si="432"/>
        <v>32513</v>
      </c>
      <c r="P7203" s="29">
        <f t="shared" si="433"/>
        <v>1207745</v>
      </c>
      <c r="Q7203" t="e">
        <f>+VLOOKUP(O7203,'Bảng kê HĐ 2022'!N$1912:R$4434,4,0)</f>
        <v>#N/A</v>
      </c>
      <c r="R7203" t="e">
        <f>+VLOOKUP(O7203,'Hàng trả'!#REF!,2,0)</f>
        <v>#REF!</v>
      </c>
    </row>
    <row r="7204" spans="1:18" hidden="1" x14ac:dyDescent="0.3">
      <c r="A7204" s="10">
        <v>12</v>
      </c>
      <c r="B7204" s="64"/>
      <c r="C7204" s="6" t="s">
        <v>21555</v>
      </c>
      <c r="D7204" s="7">
        <v>44774</v>
      </c>
      <c r="E7204" s="8" t="s">
        <v>17600</v>
      </c>
      <c r="F7204" s="9">
        <v>911462</v>
      </c>
      <c r="G7204" s="8" t="s">
        <v>17662</v>
      </c>
      <c r="H7204" s="9">
        <v>95703</v>
      </c>
      <c r="I7204" s="69"/>
      <c r="J7204" s="70"/>
      <c r="K7204" s="71"/>
      <c r="L7204" s="77"/>
      <c r="M7204" s="78"/>
      <c r="N7204" t="str">
        <f t="shared" si="431"/>
        <v>28972</v>
      </c>
      <c r="O7204">
        <f t="shared" si="432"/>
        <v>28972</v>
      </c>
      <c r="P7204" s="29">
        <f t="shared" si="433"/>
        <v>911462</v>
      </c>
      <c r="Q7204" t="e">
        <f>+VLOOKUP(O7204,'Bảng kê HĐ 2022'!N$1912:R$4434,4,0)</f>
        <v>#N/A</v>
      </c>
      <c r="R7204" t="e">
        <f>+VLOOKUP(O7204,'Hàng trả'!#REF!,2,0)</f>
        <v>#REF!</v>
      </c>
    </row>
    <row r="7205" spans="1:18" hidden="1" x14ac:dyDescent="0.3">
      <c r="A7205" s="10">
        <v>12</v>
      </c>
      <c r="B7205" s="64"/>
      <c r="C7205" s="6" t="s">
        <v>21556</v>
      </c>
      <c r="D7205" s="7">
        <v>44784</v>
      </c>
      <c r="E7205" s="8" t="s">
        <v>17600</v>
      </c>
      <c r="F7205" s="9">
        <v>1544604</v>
      </c>
      <c r="G7205" s="8" t="s">
        <v>17662</v>
      </c>
      <c r="H7205" s="9">
        <v>162183</v>
      </c>
      <c r="I7205" s="69"/>
      <c r="J7205" s="70"/>
      <c r="K7205" s="71"/>
      <c r="L7205" s="77"/>
      <c r="M7205" s="78"/>
      <c r="N7205" t="str">
        <f t="shared" si="431"/>
        <v>29723</v>
      </c>
      <c r="O7205">
        <f t="shared" si="432"/>
        <v>29723</v>
      </c>
      <c r="P7205" s="29">
        <f t="shared" si="433"/>
        <v>1544604</v>
      </c>
      <c r="Q7205" t="e">
        <f>+VLOOKUP(O7205,'Bảng kê HĐ 2022'!N$1912:R$4434,4,0)</f>
        <v>#N/A</v>
      </c>
      <c r="R7205" t="e">
        <f>+VLOOKUP(O7205,'Hàng trả'!#REF!,2,0)</f>
        <v>#REF!</v>
      </c>
    </row>
    <row r="7206" spans="1:18" hidden="1" x14ac:dyDescent="0.3">
      <c r="A7206" s="10">
        <v>12</v>
      </c>
      <c r="B7206" s="65"/>
      <c r="C7206" s="6" t="s">
        <v>21557</v>
      </c>
      <c r="D7206" s="7">
        <v>44804</v>
      </c>
      <c r="E7206" s="8" t="s">
        <v>17600</v>
      </c>
      <c r="F7206" s="9">
        <v>2420466</v>
      </c>
      <c r="G7206" s="8" t="s">
        <v>17662</v>
      </c>
      <c r="H7206" s="9">
        <v>254149</v>
      </c>
      <c r="I7206" s="72"/>
      <c r="J7206" s="73"/>
      <c r="K7206" s="74"/>
      <c r="L7206" s="79"/>
      <c r="M7206" s="80"/>
      <c r="N7206" t="str">
        <f t="shared" si="431"/>
        <v>36576</v>
      </c>
      <c r="O7206">
        <f t="shared" si="432"/>
        <v>36576</v>
      </c>
      <c r="P7206" s="29">
        <f t="shared" si="433"/>
        <v>2420466</v>
      </c>
      <c r="Q7206" t="e">
        <f>+VLOOKUP(O7206,'Bảng kê HĐ 2022'!N$1912:R$4434,4,0)</f>
        <v>#N/A</v>
      </c>
      <c r="R7206" t="e">
        <f>+VLOOKUP(O7206,'Hàng trả'!#REF!,2,0)</f>
        <v>#REF!</v>
      </c>
    </row>
    <row r="7207" spans="1:18" hidden="1" x14ac:dyDescent="0.3">
      <c r="A7207" s="10">
        <v>12</v>
      </c>
      <c r="B7207" s="63" t="s">
        <v>21558</v>
      </c>
      <c r="C7207" s="6" t="s">
        <v>21559</v>
      </c>
      <c r="D7207" s="7">
        <v>44777</v>
      </c>
      <c r="E7207" s="8" t="s">
        <v>21560</v>
      </c>
      <c r="F7207" s="9">
        <v>406502</v>
      </c>
      <c r="G7207" s="8" t="s">
        <v>17662</v>
      </c>
      <c r="H7207" s="9">
        <v>42683</v>
      </c>
      <c r="I7207" s="66">
        <v>1347738</v>
      </c>
      <c r="J7207" s="67"/>
      <c r="K7207" s="68"/>
      <c r="L7207" s="75" t="s">
        <v>10189</v>
      </c>
      <c r="M7207" s="76"/>
      <c r="N7207" t="str">
        <f t="shared" si="431"/>
        <v>29440</v>
      </c>
      <c r="O7207">
        <f t="shared" si="432"/>
        <v>29440</v>
      </c>
      <c r="P7207" s="29">
        <f t="shared" si="433"/>
        <v>406502</v>
      </c>
      <c r="Q7207" t="e">
        <f>+VLOOKUP(O7207,'Bảng kê HĐ 2022'!N$1912:R$4434,4,0)</f>
        <v>#N/A</v>
      </c>
      <c r="R7207" t="e">
        <f>+VLOOKUP(O7207,'Hàng trả'!#REF!,2,0)</f>
        <v>#REF!</v>
      </c>
    </row>
    <row r="7208" spans="1:18" hidden="1" x14ac:dyDescent="0.3">
      <c r="A7208" s="10">
        <v>12</v>
      </c>
      <c r="B7208" s="65"/>
      <c r="C7208" s="6" t="s">
        <v>21561</v>
      </c>
      <c r="D7208" s="7">
        <v>44786</v>
      </c>
      <c r="E7208" s="8" t="s">
        <v>21560</v>
      </c>
      <c r="F7208" s="9">
        <v>1099351</v>
      </c>
      <c r="G7208" s="8" t="s">
        <v>17662</v>
      </c>
      <c r="H7208" s="9">
        <v>115432</v>
      </c>
      <c r="I7208" s="72"/>
      <c r="J7208" s="73"/>
      <c r="K7208" s="74"/>
      <c r="L7208" s="79"/>
      <c r="M7208" s="80"/>
      <c r="N7208" t="str">
        <f t="shared" si="431"/>
        <v>31143</v>
      </c>
      <c r="O7208">
        <f t="shared" si="432"/>
        <v>31143</v>
      </c>
      <c r="P7208" s="29">
        <f t="shared" si="433"/>
        <v>1099351</v>
      </c>
      <c r="Q7208" t="e">
        <f>+VLOOKUP(O7208,'Bảng kê HĐ 2022'!N$1912:R$4434,4,0)</f>
        <v>#N/A</v>
      </c>
      <c r="R7208" t="e">
        <f>+VLOOKUP(O7208,'Hàng trả'!#REF!,2,0)</f>
        <v>#REF!</v>
      </c>
    </row>
    <row r="7209" spans="1:18" hidden="1" x14ac:dyDescent="0.3">
      <c r="A7209" s="10">
        <v>12</v>
      </c>
      <c r="B7209" s="5" t="s">
        <v>21562</v>
      </c>
      <c r="C7209" s="6" t="s">
        <v>21563</v>
      </c>
      <c r="D7209" s="7">
        <v>44804</v>
      </c>
      <c r="E7209" s="8" t="s">
        <v>21564</v>
      </c>
      <c r="F7209" s="9">
        <v>3378858</v>
      </c>
      <c r="G7209" s="8" t="s">
        <v>17662</v>
      </c>
      <c r="H7209" s="9">
        <v>354780</v>
      </c>
      <c r="I7209" s="93">
        <v>3024078</v>
      </c>
      <c r="J7209" s="94"/>
      <c r="K7209" s="95"/>
      <c r="L7209" s="96" t="s">
        <v>10189</v>
      </c>
      <c r="M7209" s="97"/>
      <c r="N7209" t="str">
        <f t="shared" si="431"/>
        <v>36502</v>
      </c>
      <c r="O7209">
        <f t="shared" si="432"/>
        <v>36502</v>
      </c>
      <c r="P7209" s="29">
        <f t="shared" si="433"/>
        <v>3378858</v>
      </c>
      <c r="Q7209" t="e">
        <f>+VLOOKUP(O7209,'Bảng kê HĐ 2022'!N$1912:R$4434,4,0)</f>
        <v>#N/A</v>
      </c>
      <c r="R7209" t="e">
        <f>+VLOOKUP(O7209,'Hàng trả'!#REF!,2,0)</f>
        <v>#REF!</v>
      </c>
    </row>
    <row r="7210" spans="1:18" hidden="1" x14ac:dyDescent="0.3">
      <c r="A7210" s="10">
        <v>12</v>
      </c>
      <c r="B7210" s="63" t="s">
        <v>21565</v>
      </c>
      <c r="C7210" s="6" t="s">
        <v>21566</v>
      </c>
      <c r="D7210" s="7">
        <v>44810</v>
      </c>
      <c r="E7210" s="8" t="s">
        <v>20212</v>
      </c>
      <c r="F7210" s="9">
        <v>939223</v>
      </c>
      <c r="G7210" s="8" t="s">
        <v>17662</v>
      </c>
      <c r="H7210" s="9">
        <v>98618</v>
      </c>
      <c r="I7210" s="66">
        <v>3094739</v>
      </c>
      <c r="J7210" s="67"/>
      <c r="K7210" s="68"/>
      <c r="L7210" s="75" t="s">
        <v>10189</v>
      </c>
      <c r="M7210" s="76"/>
      <c r="N7210" t="str">
        <f t="shared" si="431"/>
        <v>37367</v>
      </c>
      <c r="O7210">
        <f t="shared" si="432"/>
        <v>37367</v>
      </c>
      <c r="P7210" s="29">
        <f t="shared" si="433"/>
        <v>939223</v>
      </c>
      <c r="Q7210" t="e">
        <f>+VLOOKUP(O7210,'Bảng kê HĐ 2022'!N$1912:R$4434,4,0)</f>
        <v>#N/A</v>
      </c>
      <c r="R7210" t="e">
        <f>+VLOOKUP(O7210,'Hàng trả'!#REF!,2,0)</f>
        <v>#REF!</v>
      </c>
    </row>
    <row r="7211" spans="1:18" hidden="1" x14ac:dyDescent="0.3">
      <c r="A7211" s="10">
        <v>12</v>
      </c>
      <c r="B7211" s="64"/>
      <c r="C7211" s="6" t="s">
        <v>21567</v>
      </c>
      <c r="D7211" s="7">
        <v>44818</v>
      </c>
      <c r="E7211" s="8" t="s">
        <v>20212</v>
      </c>
      <c r="F7211" s="9">
        <v>562057</v>
      </c>
      <c r="G7211" s="8" t="s">
        <v>17662</v>
      </c>
      <c r="H7211" s="9">
        <v>59016</v>
      </c>
      <c r="I7211" s="69"/>
      <c r="J7211" s="70"/>
      <c r="K7211" s="71"/>
      <c r="L7211" s="77"/>
      <c r="M7211" s="78"/>
      <c r="N7211" t="str">
        <f t="shared" si="431"/>
        <v>40274</v>
      </c>
      <c r="O7211">
        <f t="shared" si="432"/>
        <v>40274</v>
      </c>
      <c r="P7211" s="29">
        <f t="shared" si="433"/>
        <v>562057</v>
      </c>
      <c r="Q7211" t="e">
        <f>+VLOOKUP(O7211,'Bảng kê HĐ 2022'!N$1912:R$4434,4,0)</f>
        <v>#N/A</v>
      </c>
      <c r="R7211" t="e">
        <f>+VLOOKUP(O7211,'Hàng trả'!#REF!,2,0)</f>
        <v>#REF!</v>
      </c>
    </row>
    <row r="7212" spans="1:18" hidden="1" x14ac:dyDescent="0.3">
      <c r="A7212" s="10">
        <v>12</v>
      </c>
      <c r="B7212" s="64"/>
      <c r="C7212" s="6" t="s">
        <v>21568</v>
      </c>
      <c r="D7212" s="7">
        <v>44825</v>
      </c>
      <c r="E7212" s="8" t="s">
        <v>20212</v>
      </c>
      <c r="F7212" s="9">
        <v>988670</v>
      </c>
      <c r="G7212" s="8" t="s">
        <v>17662</v>
      </c>
      <c r="H7212" s="9">
        <v>103810</v>
      </c>
      <c r="I7212" s="69"/>
      <c r="J7212" s="70"/>
      <c r="K7212" s="71"/>
      <c r="L7212" s="77"/>
      <c r="M7212" s="78"/>
      <c r="N7212" t="str">
        <f t="shared" si="431"/>
        <v>42448</v>
      </c>
      <c r="O7212">
        <f t="shared" si="432"/>
        <v>42448</v>
      </c>
      <c r="P7212" s="29">
        <f t="shared" si="433"/>
        <v>988670</v>
      </c>
      <c r="Q7212" t="e">
        <f>+VLOOKUP(O7212,'Bảng kê HĐ 2022'!N$1912:R$4434,4,0)</f>
        <v>#N/A</v>
      </c>
      <c r="R7212" t="e">
        <f>+VLOOKUP(O7212,'Hàng trả'!#REF!,2,0)</f>
        <v>#REF!</v>
      </c>
    </row>
    <row r="7213" spans="1:18" hidden="1" x14ac:dyDescent="0.3">
      <c r="A7213" s="10">
        <v>12</v>
      </c>
      <c r="B7213" s="65"/>
      <c r="C7213" s="6" t="s">
        <v>21569</v>
      </c>
      <c r="D7213" s="7">
        <v>44816</v>
      </c>
      <c r="E7213" s="8" t="s">
        <v>20212</v>
      </c>
      <c r="F7213" s="9">
        <v>967859</v>
      </c>
      <c r="G7213" s="8" t="s">
        <v>17662</v>
      </c>
      <c r="H7213" s="9">
        <v>101625</v>
      </c>
      <c r="I7213" s="72"/>
      <c r="J7213" s="73"/>
      <c r="K7213" s="74"/>
      <c r="L7213" s="79"/>
      <c r="M7213" s="80"/>
      <c r="N7213" t="str">
        <f t="shared" si="431"/>
        <v>40128</v>
      </c>
      <c r="O7213">
        <f t="shared" si="432"/>
        <v>40128</v>
      </c>
      <c r="P7213" s="29">
        <f t="shared" si="433"/>
        <v>967859</v>
      </c>
      <c r="Q7213" t="e">
        <f>+VLOOKUP(O7213,'Bảng kê HĐ 2022'!N$1912:R$4434,4,0)</f>
        <v>#N/A</v>
      </c>
      <c r="R7213" t="e">
        <f>+VLOOKUP(O7213,'Hàng trả'!#REF!,2,0)</f>
        <v>#REF!</v>
      </c>
    </row>
    <row r="7214" spans="1:18" hidden="1" x14ac:dyDescent="0.3">
      <c r="A7214" s="10">
        <v>12</v>
      </c>
      <c r="B7214" s="63" t="s">
        <v>21570</v>
      </c>
      <c r="C7214" s="6" t="s">
        <v>21571</v>
      </c>
      <c r="D7214" s="7">
        <v>44831</v>
      </c>
      <c r="E7214" s="8" t="s">
        <v>20378</v>
      </c>
      <c r="F7214" s="9">
        <v>1267223</v>
      </c>
      <c r="G7214" s="8" t="s">
        <v>17662</v>
      </c>
      <c r="H7214" s="9">
        <v>133058</v>
      </c>
      <c r="I7214" s="66">
        <v>6660390</v>
      </c>
      <c r="J7214" s="67"/>
      <c r="K7214" s="68"/>
      <c r="L7214" s="75" t="s">
        <v>10189</v>
      </c>
      <c r="M7214" s="76"/>
      <c r="N7214" t="str">
        <f t="shared" si="431"/>
        <v>44250</v>
      </c>
      <c r="O7214">
        <f t="shared" si="432"/>
        <v>44250</v>
      </c>
      <c r="P7214" s="29">
        <f t="shared" si="433"/>
        <v>1267223</v>
      </c>
      <c r="Q7214" t="e">
        <f>+VLOOKUP(O7214,'Bảng kê HĐ 2022'!N$1912:R$4434,4,0)</f>
        <v>#N/A</v>
      </c>
      <c r="R7214" t="e">
        <f>+VLOOKUP(O7214,'Hàng trả'!#REF!,2,0)</f>
        <v>#REF!</v>
      </c>
    </row>
    <row r="7215" spans="1:18" hidden="1" x14ac:dyDescent="0.3">
      <c r="A7215" s="10">
        <v>12</v>
      </c>
      <c r="B7215" s="64"/>
      <c r="C7215" s="6" t="s">
        <v>21572</v>
      </c>
      <c r="D7215" s="7">
        <v>44813</v>
      </c>
      <c r="E7215" s="8" t="s">
        <v>17600</v>
      </c>
      <c r="F7215" s="9">
        <v>1242669</v>
      </c>
      <c r="G7215" s="8" t="s">
        <v>17662</v>
      </c>
      <c r="H7215" s="9">
        <v>130480</v>
      </c>
      <c r="I7215" s="69"/>
      <c r="J7215" s="70"/>
      <c r="K7215" s="71"/>
      <c r="L7215" s="77"/>
      <c r="M7215" s="78"/>
      <c r="N7215" t="str">
        <f t="shared" si="431"/>
        <v>39888</v>
      </c>
      <c r="O7215">
        <f t="shared" si="432"/>
        <v>39888</v>
      </c>
      <c r="P7215" s="29">
        <f t="shared" si="433"/>
        <v>1242669</v>
      </c>
      <c r="Q7215" t="e">
        <f>+VLOOKUP(O7215,'Bảng kê HĐ 2022'!N$1912:R$4434,4,0)</f>
        <v>#N/A</v>
      </c>
      <c r="R7215" t="e">
        <f>+VLOOKUP(O7215,'Hàng trả'!#REF!,2,0)</f>
        <v>#REF!</v>
      </c>
    </row>
    <row r="7216" spans="1:18" hidden="1" x14ac:dyDescent="0.3">
      <c r="A7216" s="10">
        <v>12</v>
      </c>
      <c r="B7216" s="64"/>
      <c r="C7216" s="6" t="s">
        <v>21573</v>
      </c>
      <c r="D7216" s="7">
        <v>44821</v>
      </c>
      <c r="E7216" s="8" t="s">
        <v>17600</v>
      </c>
      <c r="F7216" s="9">
        <v>762302</v>
      </c>
      <c r="G7216" s="8" t="s">
        <v>17662</v>
      </c>
      <c r="H7216" s="9">
        <v>80042</v>
      </c>
      <c r="I7216" s="69"/>
      <c r="J7216" s="70"/>
      <c r="K7216" s="71"/>
      <c r="L7216" s="77"/>
      <c r="M7216" s="78"/>
      <c r="N7216" t="str">
        <f t="shared" si="431"/>
        <v>42051</v>
      </c>
      <c r="O7216">
        <f t="shared" si="432"/>
        <v>42051</v>
      </c>
      <c r="P7216" s="29">
        <f t="shared" si="433"/>
        <v>762302</v>
      </c>
      <c r="Q7216" t="e">
        <f>+VLOOKUP(O7216,'Bảng kê HĐ 2022'!N$1912:R$4434,4,0)</f>
        <v>#N/A</v>
      </c>
      <c r="R7216" t="e">
        <f>+VLOOKUP(O7216,'Hàng trả'!#REF!,2,0)</f>
        <v>#REF!</v>
      </c>
    </row>
    <row r="7217" spans="1:18" hidden="1" x14ac:dyDescent="0.3">
      <c r="A7217" s="10">
        <v>12</v>
      </c>
      <c r="B7217" s="64"/>
      <c r="C7217" s="6" t="s">
        <v>21574</v>
      </c>
      <c r="D7217" s="7">
        <v>44828</v>
      </c>
      <c r="E7217" s="8" t="s">
        <v>19016</v>
      </c>
      <c r="F7217" s="9">
        <v>1154156</v>
      </c>
      <c r="G7217" s="8" t="s">
        <v>17662</v>
      </c>
      <c r="H7217" s="9">
        <v>121186</v>
      </c>
      <c r="I7217" s="69"/>
      <c r="J7217" s="70"/>
      <c r="K7217" s="71"/>
      <c r="L7217" s="77"/>
      <c r="M7217" s="78"/>
      <c r="N7217" t="str">
        <f t="shared" si="431"/>
        <v>44058</v>
      </c>
      <c r="O7217">
        <f t="shared" si="432"/>
        <v>44058</v>
      </c>
      <c r="P7217" s="29">
        <f t="shared" si="433"/>
        <v>1154156</v>
      </c>
      <c r="Q7217" t="e">
        <f>+VLOOKUP(O7217,'Bảng kê HĐ 2022'!N$1912:R$4434,4,0)</f>
        <v>#N/A</v>
      </c>
      <c r="R7217" t="e">
        <f>+VLOOKUP(O7217,'Hàng trả'!#REF!,2,0)</f>
        <v>#REF!</v>
      </c>
    </row>
    <row r="7218" spans="1:18" hidden="1" x14ac:dyDescent="0.3">
      <c r="A7218" s="10">
        <v>12</v>
      </c>
      <c r="B7218" s="65"/>
      <c r="C7218" s="6" t="s">
        <v>21575</v>
      </c>
      <c r="D7218" s="7">
        <v>44810</v>
      </c>
      <c r="E7218" s="8" t="s">
        <v>17814</v>
      </c>
      <c r="F7218" s="9">
        <v>3015427</v>
      </c>
      <c r="G7218" s="8" t="s">
        <v>17662</v>
      </c>
      <c r="H7218" s="9">
        <v>316620</v>
      </c>
      <c r="I7218" s="72"/>
      <c r="J7218" s="73"/>
      <c r="K7218" s="74"/>
      <c r="L7218" s="79"/>
      <c r="M7218" s="80"/>
      <c r="N7218" t="str">
        <f t="shared" si="431"/>
        <v>37322</v>
      </c>
      <c r="O7218">
        <f t="shared" si="432"/>
        <v>37322</v>
      </c>
      <c r="P7218" s="29">
        <f t="shared" si="433"/>
        <v>3015427</v>
      </c>
      <c r="Q7218" t="e">
        <f>+VLOOKUP(O7218,'Bảng kê HĐ 2022'!N$1912:R$4434,4,0)</f>
        <v>#N/A</v>
      </c>
      <c r="R7218" t="e">
        <f>+VLOOKUP(O7218,'Hàng trả'!#REF!,2,0)</f>
        <v>#REF!</v>
      </c>
    </row>
    <row r="7219" spans="1:18" hidden="1" x14ac:dyDescent="0.3">
      <c r="A7219" s="10">
        <v>12</v>
      </c>
      <c r="B7219" s="5" t="s">
        <v>21576</v>
      </c>
      <c r="C7219" s="6" t="s">
        <v>21577</v>
      </c>
      <c r="D7219" s="7">
        <v>44824</v>
      </c>
      <c r="E7219" s="8" t="s">
        <v>21578</v>
      </c>
      <c r="F7219" s="9">
        <v>756355</v>
      </c>
      <c r="G7219" s="8" t="s">
        <v>17662</v>
      </c>
      <c r="H7219" s="9">
        <v>79417</v>
      </c>
      <c r="I7219" s="93">
        <v>676938</v>
      </c>
      <c r="J7219" s="94"/>
      <c r="K7219" s="95"/>
      <c r="L7219" s="96" t="s">
        <v>10189</v>
      </c>
      <c r="M7219" s="97"/>
      <c r="N7219" t="str">
        <f t="shared" si="431"/>
        <v>42393</v>
      </c>
      <c r="O7219">
        <f t="shared" si="432"/>
        <v>42393</v>
      </c>
      <c r="P7219" s="29">
        <f t="shared" si="433"/>
        <v>756355</v>
      </c>
      <c r="Q7219" t="e">
        <f>+VLOOKUP(O7219,'Bảng kê HĐ 2022'!N$1912:R$4434,4,0)</f>
        <v>#N/A</v>
      </c>
      <c r="R7219" t="e">
        <f>+VLOOKUP(O7219,'Hàng trả'!#REF!,2,0)</f>
        <v>#REF!</v>
      </c>
    </row>
    <row r="7220" spans="1:18" hidden="1" x14ac:dyDescent="0.3">
      <c r="A7220" s="10">
        <v>12</v>
      </c>
      <c r="B7220" s="63" t="s">
        <v>21579</v>
      </c>
      <c r="C7220" s="6" t="s">
        <v>21580</v>
      </c>
      <c r="D7220" s="7">
        <v>44820</v>
      </c>
      <c r="E7220" s="8" t="s">
        <v>20109</v>
      </c>
      <c r="F7220" s="9">
        <v>1787387</v>
      </c>
      <c r="G7220" s="8" t="s">
        <v>17662</v>
      </c>
      <c r="H7220" s="9">
        <v>187676</v>
      </c>
      <c r="I7220" s="66">
        <v>3623564</v>
      </c>
      <c r="J7220" s="67"/>
      <c r="K7220" s="68"/>
      <c r="L7220" s="75" t="s">
        <v>10189</v>
      </c>
      <c r="M7220" s="76"/>
      <c r="N7220" t="str">
        <f t="shared" si="431"/>
        <v>41961</v>
      </c>
      <c r="O7220">
        <f t="shared" si="432"/>
        <v>41961</v>
      </c>
      <c r="P7220" s="29">
        <f t="shared" si="433"/>
        <v>1787387</v>
      </c>
      <c r="Q7220" t="e">
        <f>+VLOOKUP(O7220,'Bảng kê HĐ 2022'!N$1912:R$4434,4,0)</f>
        <v>#N/A</v>
      </c>
      <c r="R7220" t="e">
        <f>+VLOOKUP(O7220,'Hàng trả'!#REF!,2,0)</f>
        <v>#REF!</v>
      </c>
    </row>
    <row r="7221" spans="1:18" hidden="1" x14ac:dyDescent="0.3">
      <c r="A7221" s="10">
        <v>12</v>
      </c>
      <c r="B7221" s="64"/>
      <c r="C7221" s="6" t="s">
        <v>21581</v>
      </c>
      <c r="D7221" s="7">
        <v>44812</v>
      </c>
      <c r="E7221" s="8" t="s">
        <v>21535</v>
      </c>
      <c r="F7221" s="9">
        <v>994856</v>
      </c>
      <c r="G7221" s="8" t="s">
        <v>17662</v>
      </c>
      <c r="H7221" s="9">
        <v>104460</v>
      </c>
      <c r="I7221" s="69"/>
      <c r="J7221" s="70"/>
      <c r="K7221" s="71"/>
      <c r="L7221" s="77"/>
      <c r="M7221" s="78"/>
      <c r="N7221" t="str">
        <f t="shared" si="431"/>
        <v>38481</v>
      </c>
      <c r="O7221">
        <f t="shared" si="432"/>
        <v>38481</v>
      </c>
      <c r="P7221" s="29">
        <f t="shared" si="433"/>
        <v>994856</v>
      </c>
      <c r="Q7221" t="e">
        <f>+VLOOKUP(O7221,'Bảng kê HĐ 2022'!N$1912:R$4434,4,0)</f>
        <v>#N/A</v>
      </c>
      <c r="R7221" t="e">
        <f>+VLOOKUP(O7221,'Hàng trả'!#REF!,2,0)</f>
        <v>#REF!</v>
      </c>
    </row>
    <row r="7222" spans="1:18" hidden="1" x14ac:dyDescent="0.3">
      <c r="A7222" s="10">
        <v>12</v>
      </c>
      <c r="B7222" s="65"/>
      <c r="C7222" s="6" t="s">
        <v>21582</v>
      </c>
      <c r="D7222" s="7">
        <v>44810</v>
      </c>
      <c r="E7222" s="8" t="s">
        <v>20109</v>
      </c>
      <c r="F7222" s="9">
        <v>1266432</v>
      </c>
      <c r="G7222" s="8" t="s">
        <v>17662</v>
      </c>
      <c r="H7222" s="9">
        <v>132975</v>
      </c>
      <c r="I7222" s="72"/>
      <c r="J7222" s="73"/>
      <c r="K7222" s="74"/>
      <c r="L7222" s="79"/>
      <c r="M7222" s="80"/>
      <c r="N7222" t="str">
        <f t="shared" si="431"/>
        <v>37352</v>
      </c>
      <c r="O7222">
        <f t="shared" si="432"/>
        <v>37352</v>
      </c>
      <c r="P7222" s="29">
        <f t="shared" si="433"/>
        <v>1266432</v>
      </c>
      <c r="Q7222" t="e">
        <f>+VLOOKUP(O7222,'Bảng kê HĐ 2022'!N$1912:R$4434,4,0)</f>
        <v>#N/A</v>
      </c>
      <c r="R7222" t="e">
        <f>+VLOOKUP(O7222,'Hàng trả'!#REF!,2,0)</f>
        <v>#REF!</v>
      </c>
    </row>
    <row r="7223" spans="1:18" hidden="1" x14ac:dyDescent="0.3">
      <c r="A7223" s="10">
        <v>12</v>
      </c>
      <c r="B7223" s="63" t="s">
        <v>21583</v>
      </c>
      <c r="C7223" s="6" t="s">
        <v>21584</v>
      </c>
      <c r="D7223" s="7">
        <v>44824</v>
      </c>
      <c r="E7223" s="8" t="s">
        <v>20126</v>
      </c>
      <c r="F7223" s="9">
        <v>876298</v>
      </c>
      <c r="G7223" s="8" t="s">
        <v>17662</v>
      </c>
      <c r="H7223" s="9">
        <v>92011</v>
      </c>
      <c r="I7223" s="66">
        <v>3451870</v>
      </c>
      <c r="J7223" s="67"/>
      <c r="K7223" s="68"/>
      <c r="L7223" s="75" t="s">
        <v>10189</v>
      </c>
      <c r="M7223" s="76"/>
      <c r="N7223" t="str">
        <f t="shared" si="431"/>
        <v>42431</v>
      </c>
      <c r="O7223">
        <f t="shared" si="432"/>
        <v>42431</v>
      </c>
      <c r="P7223" s="29">
        <f t="shared" si="433"/>
        <v>876298</v>
      </c>
      <c r="Q7223" t="e">
        <f>+VLOOKUP(O7223,'Bảng kê HĐ 2022'!N$1912:R$4434,4,0)</f>
        <v>#N/A</v>
      </c>
      <c r="R7223" t="e">
        <f>+VLOOKUP(O7223,'Hàng trả'!#REF!,2,0)</f>
        <v>#REF!</v>
      </c>
    </row>
    <row r="7224" spans="1:18" hidden="1" x14ac:dyDescent="0.3">
      <c r="A7224" s="10">
        <v>12</v>
      </c>
      <c r="B7224" s="64"/>
      <c r="C7224" s="6" t="s">
        <v>21585</v>
      </c>
      <c r="D7224" s="7">
        <v>44819</v>
      </c>
      <c r="E7224" s="8" t="s">
        <v>20126</v>
      </c>
      <c r="F7224" s="9">
        <v>1267223</v>
      </c>
      <c r="G7224" s="8" t="s">
        <v>17662</v>
      </c>
      <c r="H7224" s="9">
        <v>133058</v>
      </c>
      <c r="I7224" s="69"/>
      <c r="J7224" s="70"/>
      <c r="K7224" s="71"/>
      <c r="L7224" s="77"/>
      <c r="M7224" s="78"/>
      <c r="N7224" t="str">
        <f t="shared" si="431"/>
        <v>41356</v>
      </c>
      <c r="O7224">
        <f t="shared" si="432"/>
        <v>41356</v>
      </c>
      <c r="P7224" s="29">
        <f t="shared" si="433"/>
        <v>1267223</v>
      </c>
      <c r="Q7224" t="e">
        <f>+VLOOKUP(O7224,'Bảng kê HĐ 2022'!N$1912:R$4434,4,0)</f>
        <v>#N/A</v>
      </c>
      <c r="R7224" t="e">
        <f>+VLOOKUP(O7224,'Hàng trả'!#REF!,2,0)</f>
        <v>#REF!</v>
      </c>
    </row>
    <row r="7225" spans="1:18" hidden="1" x14ac:dyDescent="0.3">
      <c r="A7225" s="10">
        <v>12</v>
      </c>
      <c r="B7225" s="64"/>
      <c r="C7225" s="6" t="s">
        <v>21586</v>
      </c>
      <c r="D7225" s="7">
        <v>44826</v>
      </c>
      <c r="E7225" s="8" t="s">
        <v>20126</v>
      </c>
      <c r="F7225" s="9">
        <v>479771</v>
      </c>
      <c r="G7225" s="8" t="s">
        <v>17662</v>
      </c>
      <c r="H7225" s="9">
        <v>50376</v>
      </c>
      <c r="I7225" s="69"/>
      <c r="J7225" s="70"/>
      <c r="K7225" s="71"/>
      <c r="L7225" s="77"/>
      <c r="M7225" s="78"/>
      <c r="N7225" t="str">
        <f t="shared" si="431"/>
        <v>43685</v>
      </c>
      <c r="O7225">
        <f t="shared" si="432"/>
        <v>43685</v>
      </c>
      <c r="P7225" s="29">
        <f t="shared" si="433"/>
        <v>479771</v>
      </c>
      <c r="Q7225" t="e">
        <f>+VLOOKUP(O7225,'Bảng kê HĐ 2022'!N$1912:R$4434,4,0)</f>
        <v>#N/A</v>
      </c>
      <c r="R7225" t="e">
        <f>+VLOOKUP(O7225,'Hàng trả'!#REF!,2,0)</f>
        <v>#REF!</v>
      </c>
    </row>
    <row r="7226" spans="1:18" hidden="1" x14ac:dyDescent="0.3">
      <c r="A7226" s="10">
        <v>12</v>
      </c>
      <c r="B7226" s="64"/>
      <c r="C7226" s="6" t="s">
        <v>21587</v>
      </c>
      <c r="D7226" s="7">
        <v>44830</v>
      </c>
      <c r="E7226" s="8" t="s">
        <v>20258</v>
      </c>
      <c r="F7226" s="9">
        <v>760334</v>
      </c>
      <c r="G7226" s="8" t="s">
        <v>17662</v>
      </c>
      <c r="H7226" s="9">
        <v>79835</v>
      </c>
      <c r="I7226" s="69"/>
      <c r="J7226" s="70"/>
      <c r="K7226" s="71"/>
      <c r="L7226" s="77"/>
      <c r="M7226" s="78"/>
      <c r="N7226" t="str">
        <f t="shared" si="431"/>
        <v>44150</v>
      </c>
      <c r="O7226">
        <f t="shared" si="432"/>
        <v>44150</v>
      </c>
      <c r="P7226" s="29">
        <f t="shared" si="433"/>
        <v>760334</v>
      </c>
      <c r="Q7226" t="e">
        <f>+VLOOKUP(O7226,'Bảng kê HĐ 2022'!N$1912:R$4434,4,0)</f>
        <v>#N/A</v>
      </c>
      <c r="R7226" t="e">
        <f>+VLOOKUP(O7226,'Hàng trả'!#REF!,2,0)</f>
        <v>#REF!</v>
      </c>
    </row>
    <row r="7227" spans="1:18" hidden="1" x14ac:dyDescent="0.3">
      <c r="A7227" s="10">
        <v>12</v>
      </c>
      <c r="B7227" s="65"/>
      <c r="C7227" s="6" t="s">
        <v>21588</v>
      </c>
      <c r="D7227" s="7">
        <v>44817</v>
      </c>
      <c r="E7227" s="8" t="s">
        <v>20126</v>
      </c>
      <c r="F7227" s="9">
        <v>473212</v>
      </c>
      <c r="G7227" s="8" t="s">
        <v>17662</v>
      </c>
      <c r="H7227" s="9">
        <v>49687</v>
      </c>
      <c r="I7227" s="72"/>
      <c r="J7227" s="73"/>
      <c r="K7227" s="74"/>
      <c r="L7227" s="79"/>
      <c r="M7227" s="80"/>
      <c r="N7227" t="str">
        <f t="shared" si="431"/>
        <v>40212</v>
      </c>
      <c r="O7227">
        <f t="shared" si="432"/>
        <v>40212</v>
      </c>
      <c r="P7227" s="29">
        <f t="shared" si="433"/>
        <v>473212</v>
      </c>
      <c r="Q7227" t="e">
        <f>+VLOOKUP(O7227,'Bảng kê HĐ 2022'!N$1912:R$4434,4,0)</f>
        <v>#N/A</v>
      </c>
      <c r="R7227" t="e">
        <f>+VLOOKUP(O7227,'Hàng trả'!#REF!,2,0)</f>
        <v>#REF!</v>
      </c>
    </row>
    <row r="7228" spans="1:18" hidden="1" x14ac:dyDescent="0.3">
      <c r="A7228" s="10">
        <v>12</v>
      </c>
      <c r="B7228" s="63" t="s">
        <v>21589</v>
      </c>
      <c r="C7228" s="6" t="s">
        <v>21590</v>
      </c>
      <c r="D7228" s="7">
        <v>44810</v>
      </c>
      <c r="E7228" s="8" t="s">
        <v>17600</v>
      </c>
      <c r="F7228" s="9">
        <v>997082</v>
      </c>
      <c r="G7228" s="8" t="s">
        <v>17662</v>
      </c>
      <c r="H7228" s="9">
        <v>104694</v>
      </c>
      <c r="I7228" s="66">
        <v>8251853</v>
      </c>
      <c r="J7228" s="67"/>
      <c r="K7228" s="68"/>
      <c r="L7228" s="75" t="s">
        <v>10189</v>
      </c>
      <c r="M7228" s="76"/>
      <c r="N7228" t="str">
        <f t="shared" si="431"/>
        <v>37366</v>
      </c>
      <c r="O7228">
        <f t="shared" si="432"/>
        <v>37366</v>
      </c>
      <c r="P7228" s="29">
        <f t="shared" si="433"/>
        <v>997082</v>
      </c>
      <c r="Q7228" t="e">
        <f>+VLOOKUP(O7228,'Bảng kê HĐ 2022'!N$1912:R$4434,4,0)</f>
        <v>#N/A</v>
      </c>
      <c r="R7228" t="e">
        <f>+VLOOKUP(O7228,'Hàng trả'!#REF!,2,0)</f>
        <v>#REF!</v>
      </c>
    </row>
    <row r="7229" spans="1:18" hidden="1" x14ac:dyDescent="0.3">
      <c r="A7229" s="10">
        <v>12</v>
      </c>
      <c r="B7229" s="64"/>
      <c r="C7229" s="6" t="s">
        <v>21591</v>
      </c>
      <c r="D7229" s="7">
        <v>44817</v>
      </c>
      <c r="E7229" s="8" t="s">
        <v>17600</v>
      </c>
      <c r="F7229" s="9">
        <v>1544792</v>
      </c>
      <c r="G7229" s="8" t="s">
        <v>17662</v>
      </c>
      <c r="H7229" s="9">
        <v>162203</v>
      </c>
      <c r="I7229" s="69"/>
      <c r="J7229" s="70"/>
      <c r="K7229" s="71"/>
      <c r="L7229" s="77"/>
      <c r="M7229" s="78"/>
      <c r="N7229" t="str">
        <f t="shared" si="431"/>
        <v>40205</v>
      </c>
      <c r="O7229">
        <f t="shared" si="432"/>
        <v>40205</v>
      </c>
      <c r="P7229" s="29">
        <f t="shared" si="433"/>
        <v>1544792</v>
      </c>
      <c r="Q7229" t="e">
        <f>+VLOOKUP(O7229,'Bảng kê HĐ 2022'!N$1912:R$4434,4,0)</f>
        <v>#N/A</v>
      </c>
      <c r="R7229" t="e">
        <f>+VLOOKUP(O7229,'Hàng trả'!#REF!,2,0)</f>
        <v>#REF!</v>
      </c>
    </row>
    <row r="7230" spans="1:18" hidden="1" x14ac:dyDescent="0.3">
      <c r="A7230" s="10">
        <v>12</v>
      </c>
      <c r="B7230" s="64"/>
      <c r="C7230" s="6" t="s">
        <v>21592</v>
      </c>
      <c r="D7230" s="7">
        <v>44824</v>
      </c>
      <c r="E7230" s="8" t="s">
        <v>17600</v>
      </c>
      <c r="F7230" s="9">
        <v>1412662</v>
      </c>
      <c r="G7230" s="8" t="s">
        <v>17662</v>
      </c>
      <c r="H7230" s="9">
        <v>148329</v>
      </c>
      <c r="I7230" s="69"/>
      <c r="J7230" s="70"/>
      <c r="K7230" s="71"/>
      <c r="L7230" s="77"/>
      <c r="M7230" s="78"/>
      <c r="N7230" t="str">
        <f t="shared" si="431"/>
        <v>42392</v>
      </c>
      <c r="O7230">
        <f t="shared" si="432"/>
        <v>42392</v>
      </c>
      <c r="P7230" s="29">
        <f t="shared" si="433"/>
        <v>1412662</v>
      </c>
      <c r="Q7230" t="e">
        <f>+VLOOKUP(O7230,'Bảng kê HĐ 2022'!N$1912:R$4434,4,0)</f>
        <v>#N/A</v>
      </c>
      <c r="R7230" t="e">
        <f>+VLOOKUP(O7230,'Hàng trả'!#REF!,2,0)</f>
        <v>#REF!</v>
      </c>
    </row>
    <row r="7231" spans="1:18" hidden="1" x14ac:dyDescent="0.3">
      <c r="A7231" s="10">
        <v>12</v>
      </c>
      <c r="B7231" s="64"/>
      <c r="C7231" s="6" t="s">
        <v>21593</v>
      </c>
      <c r="D7231" s="7">
        <v>44818</v>
      </c>
      <c r="E7231" s="8" t="s">
        <v>17600</v>
      </c>
      <c r="F7231" s="9">
        <v>1873522</v>
      </c>
      <c r="G7231" s="8" t="s">
        <v>17662</v>
      </c>
      <c r="H7231" s="9">
        <v>196720</v>
      </c>
      <c r="I7231" s="69"/>
      <c r="J7231" s="70"/>
      <c r="K7231" s="71"/>
      <c r="L7231" s="77"/>
      <c r="M7231" s="78"/>
      <c r="N7231" t="str">
        <f t="shared" si="431"/>
        <v>40277</v>
      </c>
      <c r="O7231">
        <f t="shared" si="432"/>
        <v>40277</v>
      </c>
      <c r="P7231" s="29">
        <f t="shared" si="433"/>
        <v>1873522</v>
      </c>
      <c r="Q7231" t="e">
        <f>+VLOOKUP(O7231,'Bảng kê HĐ 2022'!N$1912:R$4434,4,0)</f>
        <v>#N/A</v>
      </c>
      <c r="R7231" t="e">
        <f>+VLOOKUP(O7231,'Hàng trả'!#REF!,2,0)</f>
        <v>#REF!</v>
      </c>
    </row>
    <row r="7232" spans="1:18" hidden="1" x14ac:dyDescent="0.3">
      <c r="A7232" s="10">
        <v>12</v>
      </c>
      <c r="B7232" s="64"/>
      <c r="C7232" s="6" t="s">
        <v>21594</v>
      </c>
      <c r="D7232" s="7">
        <v>44811</v>
      </c>
      <c r="E7232" s="8" t="s">
        <v>17600</v>
      </c>
      <c r="F7232" s="9">
        <v>910335</v>
      </c>
      <c r="G7232" s="8" t="s">
        <v>17662</v>
      </c>
      <c r="H7232" s="9">
        <v>95585</v>
      </c>
      <c r="I7232" s="69"/>
      <c r="J7232" s="70"/>
      <c r="K7232" s="71"/>
      <c r="L7232" s="77"/>
      <c r="M7232" s="78"/>
      <c r="N7232" t="str">
        <f t="shared" si="431"/>
        <v>37509</v>
      </c>
      <c r="O7232">
        <f t="shared" si="432"/>
        <v>37509</v>
      </c>
      <c r="P7232" s="29">
        <f t="shared" si="433"/>
        <v>910335</v>
      </c>
      <c r="Q7232" t="e">
        <f>+VLOOKUP(O7232,'Bảng kê HĐ 2022'!N$1912:R$4434,4,0)</f>
        <v>#N/A</v>
      </c>
      <c r="R7232" t="e">
        <f>+VLOOKUP(O7232,'Hàng trả'!#REF!,2,0)</f>
        <v>#REF!</v>
      </c>
    </row>
    <row r="7233" spans="1:18" hidden="1" x14ac:dyDescent="0.3">
      <c r="A7233" s="10">
        <v>12</v>
      </c>
      <c r="B7233" s="65"/>
      <c r="C7233" s="6" t="s">
        <v>21595</v>
      </c>
      <c r="D7233" s="7">
        <v>44805</v>
      </c>
      <c r="E7233" s="8" t="s">
        <v>17600</v>
      </c>
      <c r="F7233" s="9">
        <v>2481554</v>
      </c>
      <c r="G7233" s="8" t="s">
        <v>17662</v>
      </c>
      <c r="H7233" s="9">
        <v>260563</v>
      </c>
      <c r="I7233" s="72"/>
      <c r="J7233" s="73"/>
      <c r="K7233" s="74"/>
      <c r="L7233" s="79"/>
      <c r="M7233" s="80"/>
      <c r="N7233" t="str">
        <f t="shared" si="431"/>
        <v>37154</v>
      </c>
      <c r="O7233">
        <f t="shared" si="432"/>
        <v>37154</v>
      </c>
      <c r="P7233" s="29">
        <f t="shared" si="433"/>
        <v>2481554</v>
      </c>
      <c r="Q7233" t="e">
        <f>+VLOOKUP(O7233,'Bảng kê HĐ 2022'!N$1912:R$4434,4,0)</f>
        <v>#N/A</v>
      </c>
      <c r="R7233" t="e">
        <f>+VLOOKUP(O7233,'Hàng trả'!#REF!,2,0)</f>
        <v>#REF!</v>
      </c>
    </row>
    <row r="7234" spans="1:18" hidden="1" x14ac:dyDescent="0.3">
      <c r="A7234" s="10">
        <v>12</v>
      </c>
      <c r="B7234" s="63" t="s">
        <v>21596</v>
      </c>
      <c r="C7234" s="6" t="s">
        <v>21597</v>
      </c>
      <c r="D7234" s="7">
        <v>44819</v>
      </c>
      <c r="E7234" s="8" t="s">
        <v>17600</v>
      </c>
      <c r="F7234" s="9">
        <v>980005</v>
      </c>
      <c r="G7234" s="8" t="s">
        <v>17662</v>
      </c>
      <c r="H7234" s="9">
        <v>102901</v>
      </c>
      <c r="I7234" s="66">
        <v>2259693</v>
      </c>
      <c r="J7234" s="67"/>
      <c r="K7234" s="68"/>
      <c r="L7234" s="75" t="s">
        <v>10189</v>
      </c>
      <c r="M7234" s="76"/>
      <c r="N7234" t="str">
        <f t="shared" si="431"/>
        <v>41353</v>
      </c>
      <c r="O7234">
        <f t="shared" si="432"/>
        <v>41353</v>
      </c>
      <c r="P7234" s="29">
        <f t="shared" si="433"/>
        <v>980005</v>
      </c>
      <c r="Q7234" t="e">
        <f>+VLOOKUP(O7234,'Bảng kê HĐ 2022'!N$1912:R$4434,4,0)</f>
        <v>#N/A</v>
      </c>
      <c r="R7234" t="e">
        <f>+VLOOKUP(O7234,'Hàng trả'!#REF!,2,0)</f>
        <v>#REF!</v>
      </c>
    </row>
    <row r="7235" spans="1:18" hidden="1" x14ac:dyDescent="0.3">
      <c r="A7235" s="10">
        <v>12</v>
      </c>
      <c r="B7235" s="64"/>
      <c r="C7235" s="6" t="s">
        <v>21598</v>
      </c>
      <c r="D7235" s="7">
        <v>44831</v>
      </c>
      <c r="E7235" s="8" t="s">
        <v>17600</v>
      </c>
      <c r="F7235" s="9">
        <v>599713</v>
      </c>
      <c r="G7235" s="8" t="s">
        <v>17662</v>
      </c>
      <c r="H7235" s="9">
        <v>62970</v>
      </c>
      <c r="I7235" s="69"/>
      <c r="J7235" s="70"/>
      <c r="K7235" s="71"/>
      <c r="L7235" s="77"/>
      <c r="M7235" s="78"/>
      <c r="N7235" t="str">
        <f t="shared" si="431"/>
        <v>44243</v>
      </c>
      <c r="O7235">
        <f t="shared" si="432"/>
        <v>44243</v>
      </c>
      <c r="P7235" s="29">
        <f t="shared" si="433"/>
        <v>599713</v>
      </c>
      <c r="Q7235" t="e">
        <f>+VLOOKUP(O7235,'Bảng kê HĐ 2022'!N$1912:R$4434,4,0)</f>
        <v>#N/A</v>
      </c>
      <c r="R7235" t="e">
        <f>+VLOOKUP(O7235,'Hàng trả'!#REF!,2,0)</f>
        <v>#REF!</v>
      </c>
    </row>
    <row r="7236" spans="1:18" hidden="1" x14ac:dyDescent="0.3">
      <c r="A7236" s="10">
        <v>12</v>
      </c>
      <c r="B7236" s="65"/>
      <c r="C7236" s="6" t="s">
        <v>21599</v>
      </c>
      <c r="D7236" s="7">
        <v>44810</v>
      </c>
      <c r="E7236" s="8" t="s">
        <v>21600</v>
      </c>
      <c r="F7236" s="9">
        <v>945079</v>
      </c>
      <c r="G7236" s="8" t="s">
        <v>17662</v>
      </c>
      <c r="H7236" s="9">
        <v>99233</v>
      </c>
      <c r="I7236" s="72"/>
      <c r="J7236" s="73"/>
      <c r="K7236" s="74"/>
      <c r="L7236" s="79"/>
      <c r="M7236" s="80"/>
      <c r="N7236" t="str">
        <f t="shared" si="431"/>
        <v>37364</v>
      </c>
      <c r="O7236">
        <f t="shared" si="432"/>
        <v>37364</v>
      </c>
      <c r="P7236" s="29">
        <f t="shared" si="433"/>
        <v>945079</v>
      </c>
      <c r="Q7236" t="e">
        <f>+VLOOKUP(O7236,'Bảng kê HĐ 2022'!N$1912:R$4434,4,0)</f>
        <v>#N/A</v>
      </c>
      <c r="R7236" t="e">
        <f>+VLOOKUP(O7236,'Hàng trả'!#REF!,2,0)</f>
        <v>#REF!</v>
      </c>
    </row>
    <row r="7237" spans="1:18" hidden="1" x14ac:dyDescent="0.3">
      <c r="A7237" s="10">
        <v>12</v>
      </c>
      <c r="B7237" s="5" t="s">
        <v>21601</v>
      </c>
      <c r="C7237" s="6" t="s">
        <v>21602</v>
      </c>
      <c r="D7237" s="7">
        <v>44819</v>
      </c>
      <c r="E7237" s="8" t="s">
        <v>17814</v>
      </c>
      <c r="F7237" s="9">
        <v>2289073</v>
      </c>
      <c r="G7237" s="8" t="s">
        <v>17662</v>
      </c>
      <c r="H7237" s="9">
        <v>240353</v>
      </c>
      <c r="I7237" s="93">
        <v>2048720</v>
      </c>
      <c r="J7237" s="94"/>
      <c r="K7237" s="95"/>
      <c r="L7237" s="96" t="s">
        <v>10189</v>
      </c>
      <c r="M7237" s="97"/>
      <c r="N7237" t="str">
        <f t="shared" si="431"/>
        <v>40892</v>
      </c>
      <c r="O7237">
        <f t="shared" si="432"/>
        <v>40892</v>
      </c>
      <c r="P7237" s="29">
        <f t="shared" si="433"/>
        <v>2289073</v>
      </c>
      <c r="Q7237" t="e">
        <f>+VLOOKUP(O7237,'Bảng kê HĐ 2022'!N$1912:R$4434,4,0)</f>
        <v>#N/A</v>
      </c>
      <c r="R7237" t="e">
        <f>+VLOOKUP(O7237,'Hàng trả'!#REF!,2,0)</f>
        <v>#REF!</v>
      </c>
    </row>
    <row r="7238" spans="1:18" hidden="1" x14ac:dyDescent="0.3">
      <c r="A7238" s="10">
        <v>12</v>
      </c>
      <c r="B7238" s="63" t="s">
        <v>21603</v>
      </c>
      <c r="C7238" s="6" t="s">
        <v>21604</v>
      </c>
      <c r="D7238" s="7">
        <v>44845</v>
      </c>
      <c r="E7238" s="8" t="s">
        <v>20212</v>
      </c>
      <c r="F7238" s="9">
        <v>396527</v>
      </c>
      <c r="G7238" s="8" t="s">
        <v>17662</v>
      </c>
      <c r="H7238" s="9">
        <v>41635</v>
      </c>
      <c r="I7238" s="66">
        <v>5595551</v>
      </c>
      <c r="J7238" s="67"/>
      <c r="K7238" s="68"/>
      <c r="L7238" s="75" t="s">
        <v>10189</v>
      </c>
      <c r="M7238" s="76"/>
      <c r="N7238" t="str">
        <f t="shared" si="431"/>
        <v>47018</v>
      </c>
      <c r="O7238">
        <f t="shared" si="432"/>
        <v>47018</v>
      </c>
      <c r="P7238" s="29">
        <f t="shared" si="433"/>
        <v>396527</v>
      </c>
      <c r="Q7238" t="e">
        <f>+VLOOKUP(O7238,'Bảng kê HĐ 2022'!N$1912:R$4434,4,0)</f>
        <v>#N/A</v>
      </c>
      <c r="R7238" t="e">
        <f>+VLOOKUP(O7238,'Hàng trả'!#REF!,2,0)</f>
        <v>#REF!</v>
      </c>
    </row>
    <row r="7239" spans="1:18" hidden="1" x14ac:dyDescent="0.3">
      <c r="A7239" s="10">
        <v>12</v>
      </c>
      <c r="B7239" s="64"/>
      <c r="C7239" s="6" t="s">
        <v>21605</v>
      </c>
      <c r="D7239" s="7">
        <v>44855</v>
      </c>
      <c r="E7239" s="8" t="s">
        <v>20212</v>
      </c>
      <c r="F7239" s="9">
        <v>251880</v>
      </c>
      <c r="G7239" s="8" t="s">
        <v>17662</v>
      </c>
      <c r="H7239" s="9">
        <v>26447</v>
      </c>
      <c r="I7239" s="69"/>
      <c r="J7239" s="70"/>
      <c r="K7239" s="71"/>
      <c r="L7239" s="77"/>
      <c r="M7239" s="78"/>
      <c r="N7239" t="str">
        <f t="shared" si="431"/>
        <v>48590</v>
      </c>
      <c r="O7239">
        <f t="shared" si="432"/>
        <v>48590</v>
      </c>
      <c r="P7239" s="29">
        <f t="shared" si="433"/>
        <v>251880</v>
      </c>
      <c r="Q7239" t="e">
        <f>+VLOOKUP(O7239,'Bảng kê HĐ 2022'!N$1912:R$4434,4,0)</f>
        <v>#N/A</v>
      </c>
      <c r="R7239" t="e">
        <f>+VLOOKUP(O7239,'Hàng trả'!#REF!,2,0)</f>
        <v>#REF!</v>
      </c>
    </row>
    <row r="7240" spans="1:18" hidden="1" x14ac:dyDescent="0.3">
      <c r="A7240" s="10">
        <v>12</v>
      </c>
      <c r="B7240" s="64"/>
      <c r="C7240" s="6" t="s">
        <v>21606</v>
      </c>
      <c r="D7240" s="7">
        <v>44854</v>
      </c>
      <c r="E7240" s="8" t="s">
        <v>20420</v>
      </c>
      <c r="F7240" s="9">
        <v>828084</v>
      </c>
      <c r="G7240" s="8" t="s">
        <v>17662</v>
      </c>
      <c r="H7240" s="9">
        <v>86949</v>
      </c>
      <c r="I7240" s="69"/>
      <c r="J7240" s="70"/>
      <c r="K7240" s="71"/>
      <c r="L7240" s="77"/>
      <c r="M7240" s="78"/>
      <c r="N7240" t="str">
        <f t="shared" si="431"/>
        <v>48533</v>
      </c>
      <c r="O7240">
        <f t="shared" si="432"/>
        <v>48533</v>
      </c>
      <c r="P7240" s="29">
        <f t="shared" si="433"/>
        <v>828084</v>
      </c>
      <c r="Q7240" t="e">
        <f>+VLOOKUP(O7240,'Bảng kê HĐ 2022'!N$1912:R$4434,4,0)</f>
        <v>#N/A</v>
      </c>
      <c r="R7240" t="e">
        <f>+VLOOKUP(O7240,'Hàng trả'!#REF!,2,0)</f>
        <v>#REF!</v>
      </c>
    </row>
    <row r="7241" spans="1:18" hidden="1" x14ac:dyDescent="0.3">
      <c r="A7241" s="10">
        <v>12</v>
      </c>
      <c r="B7241" s="64"/>
      <c r="C7241" s="6" t="s">
        <v>21607</v>
      </c>
      <c r="D7241" s="7">
        <v>44851</v>
      </c>
      <c r="E7241" s="8" t="s">
        <v>20420</v>
      </c>
      <c r="F7241" s="9">
        <v>419799</v>
      </c>
      <c r="G7241" s="8" t="s">
        <v>17662</v>
      </c>
      <c r="H7241" s="9">
        <v>44079</v>
      </c>
      <c r="I7241" s="69"/>
      <c r="J7241" s="70"/>
      <c r="K7241" s="71"/>
      <c r="L7241" s="77"/>
      <c r="M7241" s="78"/>
      <c r="N7241" t="str">
        <f t="shared" ref="N7241:N7304" si="434">+RIGHT(C7241,5)</f>
        <v>47862</v>
      </c>
      <c r="O7241">
        <f t="shared" ref="O7241:O7304" si="435">+N7241*1</f>
        <v>47862</v>
      </c>
      <c r="P7241" s="29">
        <f t="shared" ref="P7241:P7304" si="436">+F7241</f>
        <v>419799</v>
      </c>
      <c r="Q7241" t="e">
        <f>+VLOOKUP(O7241,'Bảng kê HĐ 2022'!N$1912:R$4434,4,0)</f>
        <v>#N/A</v>
      </c>
      <c r="R7241" t="e">
        <f>+VLOOKUP(O7241,'Hàng trả'!#REF!,2,0)</f>
        <v>#REF!</v>
      </c>
    </row>
    <row r="7242" spans="1:18" hidden="1" x14ac:dyDescent="0.3">
      <c r="A7242" s="10">
        <v>12</v>
      </c>
      <c r="B7242" s="64"/>
      <c r="C7242" s="6" t="s">
        <v>21608</v>
      </c>
      <c r="D7242" s="7">
        <v>44838</v>
      </c>
      <c r="E7242" s="8" t="s">
        <v>20420</v>
      </c>
      <c r="F7242" s="9">
        <v>1570508</v>
      </c>
      <c r="G7242" s="8" t="s">
        <v>17662</v>
      </c>
      <c r="H7242" s="9">
        <v>164903</v>
      </c>
      <c r="I7242" s="69"/>
      <c r="J7242" s="70"/>
      <c r="K7242" s="71"/>
      <c r="L7242" s="77"/>
      <c r="M7242" s="78"/>
      <c r="N7242" t="str">
        <f t="shared" si="434"/>
        <v>45822</v>
      </c>
      <c r="O7242">
        <f t="shared" si="435"/>
        <v>45822</v>
      </c>
      <c r="P7242" s="29">
        <f t="shared" si="436"/>
        <v>1570508</v>
      </c>
      <c r="Q7242" t="e">
        <f>+VLOOKUP(O7242,'Bảng kê HĐ 2022'!N$1912:R$4434,4,0)</f>
        <v>#N/A</v>
      </c>
      <c r="R7242" t="e">
        <f>+VLOOKUP(O7242,'Hàng trả'!#REF!,2,0)</f>
        <v>#REF!</v>
      </c>
    </row>
    <row r="7243" spans="1:18" hidden="1" x14ac:dyDescent="0.3">
      <c r="A7243" s="10">
        <v>12</v>
      </c>
      <c r="B7243" s="64"/>
      <c r="C7243" s="6" t="s">
        <v>21609</v>
      </c>
      <c r="D7243" s="7">
        <v>44852</v>
      </c>
      <c r="E7243" s="8" t="s">
        <v>20212</v>
      </c>
      <c r="F7243" s="9">
        <v>419799</v>
      </c>
      <c r="G7243" s="8" t="s">
        <v>17662</v>
      </c>
      <c r="H7243" s="9">
        <v>44079</v>
      </c>
      <c r="I7243" s="69"/>
      <c r="J7243" s="70"/>
      <c r="K7243" s="71"/>
      <c r="L7243" s="77"/>
      <c r="M7243" s="78"/>
      <c r="N7243" t="str">
        <f t="shared" si="434"/>
        <v>47970</v>
      </c>
      <c r="O7243">
        <f t="shared" si="435"/>
        <v>47970</v>
      </c>
      <c r="P7243" s="29">
        <f t="shared" si="436"/>
        <v>419799</v>
      </c>
      <c r="Q7243" t="e">
        <f>+VLOOKUP(O7243,'Bảng kê HĐ 2022'!N$1912:R$4434,4,0)</f>
        <v>#N/A</v>
      </c>
      <c r="R7243" t="e">
        <f>+VLOOKUP(O7243,'Hàng trả'!#REF!,2,0)</f>
        <v>#REF!</v>
      </c>
    </row>
    <row r="7244" spans="1:18" hidden="1" x14ac:dyDescent="0.3">
      <c r="A7244" s="10">
        <v>12</v>
      </c>
      <c r="B7244" s="64"/>
      <c r="C7244" s="6" t="s">
        <v>21610</v>
      </c>
      <c r="D7244" s="7">
        <v>44863</v>
      </c>
      <c r="E7244" s="8" t="s">
        <v>20212</v>
      </c>
      <c r="F7244" s="9">
        <v>559117</v>
      </c>
      <c r="G7244" s="8" t="s">
        <v>17662</v>
      </c>
      <c r="H7244" s="9">
        <v>58707</v>
      </c>
      <c r="I7244" s="69"/>
      <c r="J7244" s="70"/>
      <c r="K7244" s="71"/>
      <c r="L7244" s="77"/>
      <c r="M7244" s="78"/>
      <c r="N7244" t="str">
        <f t="shared" si="434"/>
        <v>49387</v>
      </c>
      <c r="O7244">
        <f t="shared" si="435"/>
        <v>49387</v>
      </c>
      <c r="P7244" s="29">
        <f t="shared" si="436"/>
        <v>559117</v>
      </c>
      <c r="Q7244" t="e">
        <f>+VLOOKUP(O7244,'Bảng kê HĐ 2022'!N$1912:R$4434,4,0)</f>
        <v>#N/A</v>
      </c>
      <c r="R7244" t="e">
        <f>+VLOOKUP(O7244,'Hàng trả'!#REF!,2,0)</f>
        <v>#REF!</v>
      </c>
    </row>
    <row r="7245" spans="1:18" hidden="1" x14ac:dyDescent="0.3">
      <c r="A7245" s="10">
        <v>12</v>
      </c>
      <c r="B7245" s="64"/>
      <c r="C7245" s="6" t="s">
        <v>21611</v>
      </c>
      <c r="D7245" s="7">
        <v>44851</v>
      </c>
      <c r="E7245" s="8" t="s">
        <v>20420</v>
      </c>
      <c r="F7245" s="9">
        <v>419799</v>
      </c>
      <c r="G7245" s="8" t="s">
        <v>17662</v>
      </c>
      <c r="H7245" s="9">
        <v>44079</v>
      </c>
      <c r="I7245" s="69"/>
      <c r="J7245" s="70"/>
      <c r="K7245" s="71"/>
      <c r="L7245" s="77"/>
      <c r="M7245" s="78"/>
      <c r="N7245" t="str">
        <f t="shared" si="434"/>
        <v>47860</v>
      </c>
      <c r="O7245">
        <f t="shared" si="435"/>
        <v>47860</v>
      </c>
      <c r="P7245" s="29">
        <f t="shared" si="436"/>
        <v>419799</v>
      </c>
      <c r="Q7245" t="e">
        <f>+VLOOKUP(O7245,'Bảng kê HĐ 2022'!N$1912:R$4434,4,0)</f>
        <v>#N/A</v>
      </c>
      <c r="R7245" t="e">
        <f>+VLOOKUP(O7245,'Hàng trả'!#REF!,2,0)</f>
        <v>#REF!</v>
      </c>
    </row>
    <row r="7246" spans="1:18" hidden="1" x14ac:dyDescent="0.3">
      <c r="A7246" s="10">
        <v>12</v>
      </c>
      <c r="B7246" s="65"/>
      <c r="C7246" s="6" t="s">
        <v>21612</v>
      </c>
      <c r="D7246" s="7">
        <v>44840</v>
      </c>
      <c r="E7246" s="8" t="s">
        <v>20420</v>
      </c>
      <c r="F7246" s="9">
        <v>1386499</v>
      </c>
      <c r="G7246" s="8" t="s">
        <v>17662</v>
      </c>
      <c r="H7246" s="9">
        <v>145582</v>
      </c>
      <c r="I7246" s="72"/>
      <c r="J7246" s="73"/>
      <c r="K7246" s="74"/>
      <c r="L7246" s="79"/>
      <c r="M7246" s="80"/>
      <c r="N7246" t="str">
        <f t="shared" si="434"/>
        <v>46355</v>
      </c>
      <c r="O7246">
        <f t="shared" si="435"/>
        <v>46355</v>
      </c>
      <c r="P7246" s="29">
        <f t="shared" si="436"/>
        <v>1386499</v>
      </c>
      <c r="Q7246" t="e">
        <f>+VLOOKUP(O7246,'Bảng kê HĐ 2022'!N$1912:R$4434,4,0)</f>
        <v>#N/A</v>
      </c>
      <c r="R7246" t="e">
        <f>+VLOOKUP(O7246,'Hàng trả'!#REF!,2,0)</f>
        <v>#REF!</v>
      </c>
    </row>
    <row r="7247" spans="1:18" hidden="1" x14ac:dyDescent="0.3">
      <c r="A7247" s="10">
        <v>12</v>
      </c>
      <c r="B7247" s="63" t="s">
        <v>21613</v>
      </c>
      <c r="C7247" s="6" t="s">
        <v>21614</v>
      </c>
      <c r="D7247" s="7">
        <v>44856</v>
      </c>
      <c r="E7247" s="8" t="s">
        <v>19016</v>
      </c>
      <c r="F7247" s="9">
        <v>383130</v>
      </c>
      <c r="G7247" s="8" t="s">
        <v>17662</v>
      </c>
      <c r="H7247" s="9">
        <v>40229</v>
      </c>
      <c r="I7247" s="66">
        <v>13639880</v>
      </c>
      <c r="J7247" s="67"/>
      <c r="K7247" s="68"/>
      <c r="L7247" s="75" t="s">
        <v>10189</v>
      </c>
      <c r="M7247" s="76"/>
      <c r="N7247" t="str">
        <f t="shared" si="434"/>
        <v>48710</v>
      </c>
      <c r="O7247">
        <f t="shared" si="435"/>
        <v>48710</v>
      </c>
      <c r="P7247" s="29">
        <f t="shared" si="436"/>
        <v>383130</v>
      </c>
      <c r="Q7247" t="e">
        <f>+VLOOKUP(O7247,'Bảng kê HĐ 2022'!N$1912:R$4434,4,0)</f>
        <v>#N/A</v>
      </c>
      <c r="R7247" t="e">
        <f>+VLOOKUP(O7247,'Hàng trả'!#REF!,2,0)</f>
        <v>#REF!</v>
      </c>
    </row>
    <row r="7248" spans="1:18" hidden="1" x14ac:dyDescent="0.3">
      <c r="A7248" s="10">
        <v>12</v>
      </c>
      <c r="B7248" s="64"/>
      <c r="C7248" s="6" t="s">
        <v>21615</v>
      </c>
      <c r="D7248" s="7">
        <v>44835</v>
      </c>
      <c r="E7248" s="8" t="s">
        <v>19016</v>
      </c>
      <c r="F7248" s="9">
        <v>1513652</v>
      </c>
      <c r="G7248" s="8" t="s">
        <v>17662</v>
      </c>
      <c r="H7248" s="9">
        <v>158933</v>
      </c>
      <c r="I7248" s="69"/>
      <c r="J7248" s="70"/>
      <c r="K7248" s="71"/>
      <c r="L7248" s="77"/>
      <c r="M7248" s="78"/>
      <c r="N7248" t="str">
        <f t="shared" si="434"/>
        <v>45717</v>
      </c>
      <c r="O7248">
        <f t="shared" si="435"/>
        <v>45717</v>
      </c>
      <c r="P7248" s="29">
        <f t="shared" si="436"/>
        <v>1513652</v>
      </c>
      <c r="Q7248" t="e">
        <f>+VLOOKUP(O7248,'Bảng kê HĐ 2022'!N$1912:R$4434,4,0)</f>
        <v>#N/A</v>
      </c>
      <c r="R7248" t="e">
        <f>+VLOOKUP(O7248,'Hàng trả'!#REF!,2,0)</f>
        <v>#REF!</v>
      </c>
    </row>
    <row r="7249" spans="1:18" hidden="1" x14ac:dyDescent="0.3">
      <c r="A7249" s="10">
        <v>12</v>
      </c>
      <c r="B7249" s="64"/>
      <c r="C7249" s="6" t="s">
        <v>21616</v>
      </c>
      <c r="D7249" s="7">
        <v>44861</v>
      </c>
      <c r="E7249" s="8" t="s">
        <v>21617</v>
      </c>
      <c r="F7249" s="9">
        <v>667510</v>
      </c>
      <c r="G7249" s="8" t="s">
        <v>17662</v>
      </c>
      <c r="H7249" s="9">
        <v>70089</v>
      </c>
      <c r="I7249" s="69"/>
      <c r="J7249" s="70"/>
      <c r="K7249" s="71"/>
      <c r="L7249" s="77"/>
      <c r="M7249" s="78"/>
      <c r="N7249" t="str">
        <f t="shared" si="434"/>
        <v>49254</v>
      </c>
      <c r="O7249">
        <f t="shared" si="435"/>
        <v>49254</v>
      </c>
      <c r="P7249" s="29">
        <f t="shared" si="436"/>
        <v>667510</v>
      </c>
      <c r="Q7249" t="e">
        <f>+VLOOKUP(O7249,'Bảng kê HĐ 2022'!N$1912:R$4434,4,0)</f>
        <v>#N/A</v>
      </c>
      <c r="R7249" t="e">
        <f>+VLOOKUP(O7249,'Hàng trả'!#REF!,2,0)</f>
        <v>#REF!</v>
      </c>
    </row>
    <row r="7250" spans="1:18" hidden="1" x14ac:dyDescent="0.3">
      <c r="A7250" s="10">
        <v>12</v>
      </c>
      <c r="B7250" s="64"/>
      <c r="C7250" s="6" t="s">
        <v>21618</v>
      </c>
      <c r="D7250" s="7">
        <v>44852</v>
      </c>
      <c r="E7250" s="8" t="s">
        <v>20378</v>
      </c>
      <c r="F7250" s="9">
        <v>419799</v>
      </c>
      <c r="G7250" s="8" t="s">
        <v>17662</v>
      </c>
      <c r="H7250" s="9">
        <v>44079</v>
      </c>
      <c r="I7250" s="69"/>
      <c r="J7250" s="70"/>
      <c r="K7250" s="71"/>
      <c r="L7250" s="77"/>
      <c r="M7250" s="78"/>
      <c r="N7250" t="str">
        <f t="shared" si="434"/>
        <v>47985</v>
      </c>
      <c r="O7250">
        <f t="shared" si="435"/>
        <v>47985</v>
      </c>
      <c r="P7250" s="29">
        <f t="shared" si="436"/>
        <v>419799</v>
      </c>
      <c r="Q7250" t="e">
        <f>+VLOOKUP(O7250,'Bảng kê HĐ 2022'!N$1912:R$4434,4,0)</f>
        <v>#N/A</v>
      </c>
      <c r="R7250" t="e">
        <f>+VLOOKUP(O7250,'Hàng trả'!#REF!,2,0)</f>
        <v>#REF!</v>
      </c>
    </row>
    <row r="7251" spans="1:18" hidden="1" x14ac:dyDescent="0.3">
      <c r="A7251" s="10">
        <v>12</v>
      </c>
      <c r="B7251" s="64"/>
      <c r="C7251" s="6" t="s">
        <v>21619</v>
      </c>
      <c r="D7251" s="7">
        <v>44859</v>
      </c>
      <c r="E7251" s="8" t="s">
        <v>19016</v>
      </c>
      <c r="F7251" s="9">
        <v>801456</v>
      </c>
      <c r="G7251" s="8" t="s">
        <v>17662</v>
      </c>
      <c r="H7251" s="9">
        <v>84153</v>
      </c>
      <c r="I7251" s="69"/>
      <c r="J7251" s="70"/>
      <c r="K7251" s="71"/>
      <c r="L7251" s="77"/>
      <c r="M7251" s="78"/>
      <c r="N7251" t="str">
        <f t="shared" si="434"/>
        <v>48859</v>
      </c>
      <c r="O7251">
        <f t="shared" si="435"/>
        <v>48859</v>
      </c>
      <c r="P7251" s="29">
        <f t="shared" si="436"/>
        <v>801456</v>
      </c>
      <c r="Q7251" t="e">
        <f>+VLOOKUP(O7251,'Bảng kê HĐ 2022'!N$1912:R$4434,4,0)</f>
        <v>#N/A</v>
      </c>
      <c r="R7251" t="e">
        <f>+VLOOKUP(O7251,'Hàng trả'!#REF!,2,0)</f>
        <v>#REF!</v>
      </c>
    </row>
    <row r="7252" spans="1:18" hidden="1" x14ac:dyDescent="0.3">
      <c r="A7252" s="10">
        <v>12</v>
      </c>
      <c r="B7252" s="64"/>
      <c r="C7252" s="6" t="s">
        <v>21620</v>
      </c>
      <c r="D7252" s="7">
        <v>44865</v>
      </c>
      <c r="E7252" s="8" t="s">
        <v>21621</v>
      </c>
      <c r="F7252" s="9">
        <v>905590</v>
      </c>
      <c r="G7252" s="8" t="s">
        <v>17662</v>
      </c>
      <c r="H7252" s="9">
        <v>95087</v>
      </c>
      <c r="I7252" s="69"/>
      <c r="J7252" s="70"/>
      <c r="K7252" s="71"/>
      <c r="L7252" s="77"/>
      <c r="M7252" s="78"/>
      <c r="N7252" t="str">
        <f t="shared" si="434"/>
        <v>49500</v>
      </c>
      <c r="O7252">
        <f t="shared" si="435"/>
        <v>49500</v>
      </c>
      <c r="P7252" s="29">
        <f t="shared" si="436"/>
        <v>905590</v>
      </c>
      <c r="Q7252" t="e">
        <f>+VLOOKUP(O7252,'Bảng kê HĐ 2022'!N$1912:R$4434,4,0)</f>
        <v>#N/A</v>
      </c>
      <c r="R7252" t="e">
        <f>+VLOOKUP(O7252,'Hàng trả'!#REF!,2,0)</f>
        <v>#REF!</v>
      </c>
    </row>
    <row r="7253" spans="1:18" hidden="1" x14ac:dyDescent="0.3">
      <c r="A7253" s="10">
        <v>12</v>
      </c>
      <c r="B7253" s="64"/>
      <c r="C7253" s="6" t="s">
        <v>21622</v>
      </c>
      <c r="D7253" s="7">
        <v>44862</v>
      </c>
      <c r="E7253" s="8" t="s">
        <v>21617</v>
      </c>
      <c r="F7253" s="9">
        <v>984246</v>
      </c>
      <c r="G7253" s="8" t="s">
        <v>17662</v>
      </c>
      <c r="H7253" s="9">
        <v>103346</v>
      </c>
      <c r="I7253" s="69"/>
      <c r="J7253" s="70"/>
      <c r="K7253" s="71"/>
      <c r="L7253" s="77"/>
      <c r="M7253" s="78"/>
      <c r="N7253" t="str">
        <f t="shared" si="434"/>
        <v>49344</v>
      </c>
      <c r="O7253">
        <f t="shared" si="435"/>
        <v>49344</v>
      </c>
      <c r="P7253" s="29">
        <f t="shared" si="436"/>
        <v>984246</v>
      </c>
      <c r="Q7253" t="e">
        <f>+VLOOKUP(O7253,'Bảng kê HĐ 2022'!N$1912:R$4434,4,0)</f>
        <v>#N/A</v>
      </c>
      <c r="R7253" t="e">
        <f>+VLOOKUP(O7253,'Hàng trả'!#REF!,2,0)</f>
        <v>#REF!</v>
      </c>
    </row>
    <row r="7254" spans="1:18" hidden="1" x14ac:dyDescent="0.3">
      <c r="A7254" s="10">
        <v>12</v>
      </c>
      <c r="B7254" s="64"/>
      <c r="C7254" s="6" t="s">
        <v>21623</v>
      </c>
      <c r="D7254" s="7">
        <v>44859</v>
      </c>
      <c r="E7254" s="8" t="s">
        <v>17814</v>
      </c>
      <c r="F7254" s="9">
        <v>1669415</v>
      </c>
      <c r="G7254" s="8" t="s">
        <v>17662</v>
      </c>
      <c r="H7254" s="9">
        <v>175289</v>
      </c>
      <c r="I7254" s="69"/>
      <c r="J7254" s="70"/>
      <c r="K7254" s="71"/>
      <c r="L7254" s="77"/>
      <c r="M7254" s="78"/>
      <c r="N7254" t="str">
        <f t="shared" si="434"/>
        <v>48816</v>
      </c>
      <c r="O7254">
        <f t="shared" si="435"/>
        <v>48816</v>
      </c>
      <c r="P7254" s="29">
        <f t="shared" si="436"/>
        <v>1669415</v>
      </c>
      <c r="Q7254" t="e">
        <f>+VLOOKUP(O7254,'Bảng kê HĐ 2022'!N$1912:R$4434,4,0)</f>
        <v>#N/A</v>
      </c>
      <c r="R7254" t="e">
        <f>+VLOOKUP(O7254,'Hàng trả'!#REF!,2,0)</f>
        <v>#REF!</v>
      </c>
    </row>
    <row r="7255" spans="1:18" hidden="1" x14ac:dyDescent="0.3">
      <c r="A7255" s="10">
        <v>12</v>
      </c>
      <c r="B7255" s="64"/>
      <c r="C7255" s="6" t="s">
        <v>21624</v>
      </c>
      <c r="D7255" s="7">
        <v>44837</v>
      </c>
      <c r="E7255" s="8" t="s">
        <v>17600</v>
      </c>
      <c r="F7255" s="9">
        <v>1475350</v>
      </c>
      <c r="G7255" s="8" t="s">
        <v>17662</v>
      </c>
      <c r="H7255" s="9">
        <v>154912</v>
      </c>
      <c r="I7255" s="69"/>
      <c r="J7255" s="70"/>
      <c r="K7255" s="71"/>
      <c r="L7255" s="77"/>
      <c r="M7255" s="78"/>
      <c r="N7255" t="str">
        <f t="shared" si="434"/>
        <v>45728</v>
      </c>
      <c r="O7255">
        <f t="shared" si="435"/>
        <v>45728</v>
      </c>
      <c r="P7255" s="29">
        <f t="shared" si="436"/>
        <v>1475350</v>
      </c>
      <c r="Q7255" t="e">
        <f>+VLOOKUP(O7255,'Bảng kê HĐ 2022'!N$1912:R$4434,4,0)</f>
        <v>#N/A</v>
      </c>
      <c r="R7255" t="e">
        <f>+VLOOKUP(O7255,'Hàng trả'!#REF!,2,0)</f>
        <v>#REF!</v>
      </c>
    </row>
    <row r="7256" spans="1:18" hidden="1" x14ac:dyDescent="0.3">
      <c r="A7256" s="10">
        <v>12</v>
      </c>
      <c r="B7256" s="64"/>
      <c r="C7256" s="6" t="s">
        <v>21625</v>
      </c>
      <c r="D7256" s="7">
        <v>44862</v>
      </c>
      <c r="E7256" s="8" t="s">
        <v>21617</v>
      </c>
      <c r="F7256" s="9">
        <v>961524</v>
      </c>
      <c r="G7256" s="8" t="s">
        <v>17662</v>
      </c>
      <c r="H7256" s="9">
        <v>100960</v>
      </c>
      <c r="I7256" s="69"/>
      <c r="J7256" s="70"/>
      <c r="K7256" s="71"/>
      <c r="L7256" s="77"/>
      <c r="M7256" s="78"/>
      <c r="N7256" t="str">
        <f t="shared" si="434"/>
        <v>49331</v>
      </c>
      <c r="O7256">
        <f t="shared" si="435"/>
        <v>49331</v>
      </c>
      <c r="P7256" s="29">
        <f t="shared" si="436"/>
        <v>961524</v>
      </c>
      <c r="Q7256" t="e">
        <f>+VLOOKUP(O7256,'Bảng kê HĐ 2022'!N$1912:R$4434,4,0)</f>
        <v>#N/A</v>
      </c>
      <c r="R7256" t="e">
        <f>+VLOOKUP(O7256,'Hàng trả'!#REF!,2,0)</f>
        <v>#REF!</v>
      </c>
    </row>
    <row r="7257" spans="1:18" hidden="1" x14ac:dyDescent="0.3">
      <c r="A7257" s="10">
        <v>12</v>
      </c>
      <c r="B7257" s="64"/>
      <c r="C7257" s="6" t="s">
        <v>21626</v>
      </c>
      <c r="D7257" s="7">
        <v>44852</v>
      </c>
      <c r="E7257" s="8" t="s">
        <v>19016</v>
      </c>
      <c r="F7257" s="9">
        <v>419799</v>
      </c>
      <c r="G7257" s="8" t="s">
        <v>17662</v>
      </c>
      <c r="H7257" s="9">
        <v>44079</v>
      </c>
      <c r="I7257" s="69"/>
      <c r="J7257" s="70"/>
      <c r="K7257" s="71"/>
      <c r="L7257" s="77"/>
      <c r="M7257" s="78"/>
      <c r="N7257" t="str">
        <f t="shared" si="434"/>
        <v>48057</v>
      </c>
      <c r="O7257">
        <f t="shared" si="435"/>
        <v>48057</v>
      </c>
      <c r="P7257" s="29">
        <f t="shared" si="436"/>
        <v>419799</v>
      </c>
      <c r="Q7257" t="e">
        <f>+VLOOKUP(O7257,'Bảng kê HĐ 2022'!N$1912:R$4434,4,0)</f>
        <v>#N/A</v>
      </c>
      <c r="R7257" t="e">
        <f>+VLOOKUP(O7257,'Hàng trả'!#REF!,2,0)</f>
        <v>#REF!</v>
      </c>
    </row>
    <row r="7258" spans="1:18" hidden="1" x14ac:dyDescent="0.3">
      <c r="A7258" s="10">
        <v>12</v>
      </c>
      <c r="B7258" s="64"/>
      <c r="C7258" s="6" t="s">
        <v>21627</v>
      </c>
      <c r="D7258" s="7">
        <v>44863</v>
      </c>
      <c r="E7258" s="8" t="s">
        <v>17814</v>
      </c>
      <c r="F7258" s="9">
        <v>801012</v>
      </c>
      <c r="G7258" s="8" t="s">
        <v>17662</v>
      </c>
      <c r="H7258" s="9">
        <v>84106</v>
      </c>
      <c r="I7258" s="69"/>
      <c r="J7258" s="70"/>
      <c r="K7258" s="71"/>
      <c r="L7258" s="77"/>
      <c r="M7258" s="78"/>
      <c r="N7258" t="str">
        <f t="shared" si="434"/>
        <v>49379</v>
      </c>
      <c r="O7258">
        <f t="shared" si="435"/>
        <v>49379</v>
      </c>
      <c r="P7258" s="29">
        <f t="shared" si="436"/>
        <v>801012</v>
      </c>
      <c r="Q7258" t="e">
        <f>+VLOOKUP(O7258,'Bảng kê HĐ 2022'!N$1912:R$4434,4,0)</f>
        <v>#N/A</v>
      </c>
      <c r="R7258" t="e">
        <f>+VLOOKUP(O7258,'Hàng trả'!#REF!,2,0)</f>
        <v>#REF!</v>
      </c>
    </row>
    <row r="7259" spans="1:18" hidden="1" x14ac:dyDescent="0.3">
      <c r="A7259" s="10">
        <v>12</v>
      </c>
      <c r="B7259" s="64"/>
      <c r="C7259" s="6" t="s">
        <v>21628</v>
      </c>
      <c r="D7259" s="7">
        <v>44854</v>
      </c>
      <c r="E7259" s="8" t="s">
        <v>21617</v>
      </c>
      <c r="F7259" s="9">
        <v>839598</v>
      </c>
      <c r="G7259" s="8" t="s">
        <v>17662</v>
      </c>
      <c r="H7259" s="9">
        <v>88158</v>
      </c>
      <c r="I7259" s="69"/>
      <c r="J7259" s="70"/>
      <c r="K7259" s="71"/>
      <c r="L7259" s="77"/>
      <c r="M7259" s="78"/>
      <c r="N7259" t="str">
        <f t="shared" si="434"/>
        <v>48527</v>
      </c>
      <c r="O7259">
        <f t="shared" si="435"/>
        <v>48527</v>
      </c>
      <c r="P7259" s="29">
        <f t="shared" si="436"/>
        <v>839598</v>
      </c>
      <c r="Q7259" t="e">
        <f>+VLOOKUP(O7259,'Bảng kê HĐ 2022'!N$1912:R$4434,4,0)</f>
        <v>#N/A</v>
      </c>
      <c r="R7259" t="e">
        <f>+VLOOKUP(O7259,'Hàng trả'!#REF!,2,0)</f>
        <v>#REF!</v>
      </c>
    </row>
    <row r="7260" spans="1:18" hidden="1" x14ac:dyDescent="0.3">
      <c r="A7260" s="10">
        <v>12</v>
      </c>
      <c r="B7260" s="64"/>
      <c r="C7260" s="6" t="s">
        <v>21629</v>
      </c>
      <c r="D7260" s="7">
        <v>44841</v>
      </c>
      <c r="E7260" s="8" t="s">
        <v>21630</v>
      </c>
      <c r="F7260" s="9">
        <v>1070229</v>
      </c>
      <c r="G7260" s="8" t="s">
        <v>17662</v>
      </c>
      <c r="H7260" s="9">
        <v>112374</v>
      </c>
      <c r="I7260" s="69"/>
      <c r="J7260" s="70"/>
      <c r="K7260" s="71"/>
      <c r="L7260" s="77"/>
      <c r="M7260" s="78"/>
      <c r="N7260" t="str">
        <f t="shared" si="434"/>
        <v>46631</v>
      </c>
      <c r="O7260">
        <f t="shared" si="435"/>
        <v>46631</v>
      </c>
      <c r="P7260" s="29">
        <f t="shared" si="436"/>
        <v>1070229</v>
      </c>
      <c r="Q7260" t="e">
        <f>+VLOOKUP(O7260,'Bảng kê HĐ 2022'!N$1912:R$4434,4,0)</f>
        <v>#N/A</v>
      </c>
      <c r="R7260" t="e">
        <f>+VLOOKUP(O7260,'Hàng trả'!#REF!,2,0)</f>
        <v>#REF!</v>
      </c>
    </row>
    <row r="7261" spans="1:18" hidden="1" x14ac:dyDescent="0.3">
      <c r="A7261" s="10">
        <v>12</v>
      </c>
      <c r="B7261" s="64"/>
      <c r="C7261" s="6" t="s">
        <v>21631</v>
      </c>
      <c r="D7261" s="7">
        <v>44852</v>
      </c>
      <c r="E7261" s="8" t="s">
        <v>21621</v>
      </c>
      <c r="F7261" s="9">
        <v>419799</v>
      </c>
      <c r="G7261" s="8" t="s">
        <v>17662</v>
      </c>
      <c r="H7261" s="9">
        <v>44079</v>
      </c>
      <c r="I7261" s="69"/>
      <c r="J7261" s="70"/>
      <c r="K7261" s="71"/>
      <c r="L7261" s="77"/>
      <c r="M7261" s="78"/>
      <c r="N7261" t="str">
        <f t="shared" si="434"/>
        <v>47912</v>
      </c>
      <c r="O7261">
        <f t="shared" si="435"/>
        <v>47912</v>
      </c>
      <c r="P7261" s="29">
        <f t="shared" si="436"/>
        <v>419799</v>
      </c>
      <c r="Q7261" t="e">
        <f>+VLOOKUP(O7261,'Bảng kê HĐ 2022'!N$1912:R$4434,4,0)</f>
        <v>#N/A</v>
      </c>
      <c r="R7261" t="e">
        <f>+VLOOKUP(O7261,'Hàng trả'!#REF!,2,0)</f>
        <v>#REF!</v>
      </c>
    </row>
    <row r="7262" spans="1:18" hidden="1" x14ac:dyDescent="0.3">
      <c r="A7262" s="10">
        <v>12</v>
      </c>
      <c r="B7262" s="64"/>
      <c r="C7262" s="6" t="s">
        <v>21632</v>
      </c>
      <c r="D7262" s="7">
        <v>44859</v>
      </c>
      <c r="E7262" s="8" t="s">
        <v>17814</v>
      </c>
      <c r="F7262" s="9">
        <v>1053284</v>
      </c>
      <c r="G7262" s="8" t="s">
        <v>17662</v>
      </c>
      <c r="H7262" s="9">
        <v>110595</v>
      </c>
      <c r="I7262" s="69"/>
      <c r="J7262" s="70"/>
      <c r="K7262" s="71"/>
      <c r="L7262" s="77"/>
      <c r="M7262" s="78"/>
      <c r="N7262" t="str">
        <f t="shared" si="434"/>
        <v>48856</v>
      </c>
      <c r="O7262">
        <f t="shared" si="435"/>
        <v>48856</v>
      </c>
      <c r="P7262" s="29">
        <f t="shared" si="436"/>
        <v>1053284</v>
      </c>
      <c r="Q7262" t="e">
        <f>+VLOOKUP(O7262,'Bảng kê HĐ 2022'!N$1912:R$4434,4,0)</f>
        <v>#N/A</v>
      </c>
      <c r="R7262" t="e">
        <f>+VLOOKUP(O7262,'Hàng trả'!#REF!,2,0)</f>
        <v>#REF!</v>
      </c>
    </row>
    <row r="7263" spans="1:18" hidden="1" x14ac:dyDescent="0.3">
      <c r="A7263" s="10">
        <v>12</v>
      </c>
      <c r="B7263" s="65"/>
      <c r="C7263" s="6" t="s">
        <v>21633</v>
      </c>
      <c r="D7263" s="7">
        <v>44855</v>
      </c>
      <c r="E7263" s="8" t="s">
        <v>19016</v>
      </c>
      <c r="F7263" s="9">
        <v>854696</v>
      </c>
      <c r="G7263" s="8" t="s">
        <v>17662</v>
      </c>
      <c r="H7263" s="9">
        <v>89743</v>
      </c>
      <c r="I7263" s="72"/>
      <c r="J7263" s="73"/>
      <c r="K7263" s="74"/>
      <c r="L7263" s="79"/>
      <c r="M7263" s="80"/>
      <c r="N7263" t="str">
        <f t="shared" si="434"/>
        <v>48594</v>
      </c>
      <c r="O7263">
        <f t="shared" si="435"/>
        <v>48594</v>
      </c>
      <c r="P7263" s="29">
        <f t="shared" si="436"/>
        <v>854696</v>
      </c>
      <c r="Q7263" t="e">
        <f>+VLOOKUP(O7263,'Bảng kê HĐ 2022'!N$1912:R$4434,4,0)</f>
        <v>#N/A</v>
      </c>
      <c r="R7263" t="e">
        <f>+VLOOKUP(O7263,'Hàng trả'!#REF!,2,0)</f>
        <v>#REF!</v>
      </c>
    </row>
    <row r="7264" spans="1:18" hidden="1" x14ac:dyDescent="0.3">
      <c r="A7264" s="10">
        <v>12</v>
      </c>
      <c r="B7264" s="5" t="s">
        <v>21634</v>
      </c>
      <c r="C7264" s="6" t="s">
        <v>21635</v>
      </c>
      <c r="D7264" s="7">
        <v>44851</v>
      </c>
      <c r="E7264" s="8" t="s">
        <v>21636</v>
      </c>
      <c r="F7264" s="9">
        <v>419799</v>
      </c>
      <c r="G7264" s="8" t="s">
        <v>17662</v>
      </c>
      <c r="H7264" s="9">
        <v>44079</v>
      </c>
      <c r="I7264" s="93">
        <v>375720</v>
      </c>
      <c r="J7264" s="94"/>
      <c r="K7264" s="95"/>
      <c r="L7264" s="96" t="s">
        <v>10189</v>
      </c>
      <c r="M7264" s="97"/>
      <c r="N7264" t="str">
        <f t="shared" si="434"/>
        <v>47859</v>
      </c>
      <c r="O7264">
        <f t="shared" si="435"/>
        <v>47859</v>
      </c>
      <c r="P7264" s="29">
        <f t="shared" si="436"/>
        <v>419799</v>
      </c>
      <c r="Q7264" t="e">
        <f>+VLOOKUP(O7264,'Bảng kê HĐ 2022'!N$1912:R$4434,4,0)</f>
        <v>#N/A</v>
      </c>
      <c r="R7264" t="e">
        <f>+VLOOKUP(O7264,'Hàng trả'!#REF!,2,0)</f>
        <v>#REF!</v>
      </c>
    </row>
    <row r="7265" spans="1:18" hidden="1" x14ac:dyDescent="0.3">
      <c r="A7265" s="10">
        <v>12</v>
      </c>
      <c r="B7265" s="63" t="s">
        <v>21637</v>
      </c>
      <c r="C7265" s="6" t="s">
        <v>21638</v>
      </c>
      <c r="D7265" s="7">
        <v>44852</v>
      </c>
      <c r="E7265" s="8" t="s">
        <v>20420</v>
      </c>
      <c r="F7265" s="9">
        <v>419799</v>
      </c>
      <c r="G7265" s="8" t="s">
        <v>17662</v>
      </c>
      <c r="H7265" s="9">
        <v>44079</v>
      </c>
      <c r="I7265" s="66">
        <v>3966421</v>
      </c>
      <c r="J7265" s="67"/>
      <c r="K7265" s="68"/>
      <c r="L7265" s="75" t="s">
        <v>10189</v>
      </c>
      <c r="M7265" s="76"/>
      <c r="N7265" t="str">
        <f t="shared" si="434"/>
        <v>48002</v>
      </c>
      <c r="O7265">
        <f t="shared" si="435"/>
        <v>48002</v>
      </c>
      <c r="P7265" s="29">
        <f t="shared" si="436"/>
        <v>419799</v>
      </c>
      <c r="Q7265" t="e">
        <f>+VLOOKUP(O7265,'Bảng kê HĐ 2022'!N$1912:R$4434,4,0)</f>
        <v>#N/A</v>
      </c>
      <c r="R7265" t="e">
        <f>+VLOOKUP(O7265,'Hàng trả'!#REF!,2,0)</f>
        <v>#REF!</v>
      </c>
    </row>
    <row r="7266" spans="1:18" hidden="1" x14ac:dyDescent="0.3">
      <c r="A7266" s="10">
        <v>12</v>
      </c>
      <c r="B7266" s="64"/>
      <c r="C7266" s="6" t="s">
        <v>21639</v>
      </c>
      <c r="D7266" s="7">
        <v>44852</v>
      </c>
      <c r="E7266" s="8" t="s">
        <v>20258</v>
      </c>
      <c r="F7266" s="9">
        <v>419799</v>
      </c>
      <c r="G7266" s="8" t="s">
        <v>17662</v>
      </c>
      <c r="H7266" s="9">
        <v>44079</v>
      </c>
      <c r="I7266" s="69"/>
      <c r="J7266" s="70"/>
      <c r="K7266" s="71"/>
      <c r="L7266" s="77"/>
      <c r="M7266" s="78"/>
      <c r="N7266" t="str">
        <f t="shared" si="434"/>
        <v>47936</v>
      </c>
      <c r="O7266">
        <f t="shared" si="435"/>
        <v>47936</v>
      </c>
      <c r="P7266" s="29">
        <f t="shared" si="436"/>
        <v>419799</v>
      </c>
      <c r="Q7266" t="e">
        <f>+VLOOKUP(O7266,'Bảng kê HĐ 2022'!N$1912:R$4434,4,0)</f>
        <v>#N/A</v>
      </c>
      <c r="R7266" t="e">
        <f>+VLOOKUP(O7266,'Hàng trả'!#REF!,2,0)</f>
        <v>#REF!</v>
      </c>
    </row>
    <row r="7267" spans="1:18" hidden="1" x14ac:dyDescent="0.3">
      <c r="A7267" s="10">
        <v>12</v>
      </c>
      <c r="B7267" s="64"/>
      <c r="C7267" s="6" t="s">
        <v>21640</v>
      </c>
      <c r="D7267" s="7">
        <v>44841</v>
      </c>
      <c r="E7267" s="8" t="s">
        <v>20109</v>
      </c>
      <c r="F7267" s="9">
        <v>1871797</v>
      </c>
      <c r="G7267" s="8" t="s">
        <v>17662</v>
      </c>
      <c r="H7267" s="9">
        <v>196539</v>
      </c>
      <c r="I7267" s="69"/>
      <c r="J7267" s="70"/>
      <c r="K7267" s="71"/>
      <c r="L7267" s="77"/>
      <c r="M7267" s="78"/>
      <c r="N7267" t="str">
        <f t="shared" si="434"/>
        <v>46584</v>
      </c>
      <c r="O7267">
        <f t="shared" si="435"/>
        <v>46584</v>
      </c>
      <c r="P7267" s="29">
        <f t="shared" si="436"/>
        <v>1871797</v>
      </c>
      <c r="Q7267" t="e">
        <f>+VLOOKUP(O7267,'Bảng kê HĐ 2022'!N$1912:R$4434,4,0)</f>
        <v>#N/A</v>
      </c>
      <c r="R7267" t="e">
        <f>+VLOOKUP(O7267,'Hàng trả'!#REF!,2,0)</f>
        <v>#REF!</v>
      </c>
    </row>
    <row r="7268" spans="1:18" hidden="1" x14ac:dyDescent="0.3">
      <c r="A7268" s="10">
        <v>12</v>
      </c>
      <c r="B7268" s="64"/>
      <c r="C7268" s="6" t="s">
        <v>21641</v>
      </c>
      <c r="D7268" s="7">
        <v>44852</v>
      </c>
      <c r="E7268" s="8" t="s">
        <v>20109</v>
      </c>
      <c r="F7268" s="9">
        <v>419799</v>
      </c>
      <c r="G7268" s="8" t="s">
        <v>17662</v>
      </c>
      <c r="H7268" s="9">
        <v>44079</v>
      </c>
      <c r="I7268" s="69"/>
      <c r="J7268" s="70"/>
      <c r="K7268" s="71"/>
      <c r="L7268" s="77"/>
      <c r="M7268" s="78"/>
      <c r="N7268" t="str">
        <f t="shared" si="434"/>
        <v>47968</v>
      </c>
      <c r="O7268">
        <f t="shared" si="435"/>
        <v>47968</v>
      </c>
      <c r="P7268" s="29">
        <f t="shared" si="436"/>
        <v>419799</v>
      </c>
      <c r="Q7268" t="e">
        <f>+VLOOKUP(O7268,'Bảng kê HĐ 2022'!N$1912:R$4434,4,0)</f>
        <v>#N/A</v>
      </c>
      <c r="R7268" t="e">
        <f>+VLOOKUP(O7268,'Hàng trả'!#REF!,2,0)</f>
        <v>#REF!</v>
      </c>
    </row>
    <row r="7269" spans="1:18" hidden="1" x14ac:dyDescent="0.3">
      <c r="A7269" s="10">
        <v>12</v>
      </c>
      <c r="B7269" s="64"/>
      <c r="C7269" s="6" t="s">
        <v>21642</v>
      </c>
      <c r="D7269" s="7">
        <v>44847</v>
      </c>
      <c r="E7269" s="8" t="s">
        <v>20109</v>
      </c>
      <c r="F7269" s="9">
        <v>880762</v>
      </c>
      <c r="G7269" s="8" t="s">
        <v>17662</v>
      </c>
      <c r="H7269" s="9">
        <v>92480</v>
      </c>
      <c r="I7269" s="69"/>
      <c r="J7269" s="70"/>
      <c r="K7269" s="71"/>
      <c r="L7269" s="77"/>
      <c r="M7269" s="78"/>
      <c r="N7269" t="str">
        <f t="shared" si="434"/>
        <v>47544</v>
      </c>
      <c r="O7269">
        <f t="shared" si="435"/>
        <v>47544</v>
      </c>
      <c r="P7269" s="29">
        <f t="shared" si="436"/>
        <v>880762</v>
      </c>
      <c r="Q7269" t="e">
        <f>+VLOOKUP(O7269,'Bảng kê HĐ 2022'!N$1912:R$4434,4,0)</f>
        <v>#N/A</v>
      </c>
      <c r="R7269" t="e">
        <f>+VLOOKUP(O7269,'Hàng trả'!#REF!,2,0)</f>
        <v>#REF!</v>
      </c>
    </row>
    <row r="7270" spans="1:18" hidden="1" x14ac:dyDescent="0.3">
      <c r="A7270" s="10">
        <v>12</v>
      </c>
      <c r="B7270" s="65"/>
      <c r="C7270" s="6" t="s">
        <v>21643</v>
      </c>
      <c r="D7270" s="7">
        <v>44852</v>
      </c>
      <c r="E7270" s="8" t="s">
        <v>21578</v>
      </c>
      <c r="F7270" s="9">
        <v>419799</v>
      </c>
      <c r="G7270" s="8" t="s">
        <v>17662</v>
      </c>
      <c r="H7270" s="9">
        <v>44079</v>
      </c>
      <c r="I7270" s="72"/>
      <c r="J7270" s="73"/>
      <c r="K7270" s="74"/>
      <c r="L7270" s="79"/>
      <c r="M7270" s="80"/>
      <c r="N7270" t="str">
        <f t="shared" si="434"/>
        <v>48029</v>
      </c>
      <c r="O7270">
        <f t="shared" si="435"/>
        <v>48029</v>
      </c>
      <c r="P7270" s="29">
        <f t="shared" si="436"/>
        <v>419799</v>
      </c>
      <c r="Q7270" t="e">
        <f>+VLOOKUP(O7270,'Bảng kê HĐ 2022'!N$1912:R$4434,4,0)</f>
        <v>#N/A</v>
      </c>
      <c r="R7270" t="e">
        <f>+VLOOKUP(O7270,'Hàng trả'!#REF!,2,0)</f>
        <v>#REF!</v>
      </c>
    </row>
    <row r="7271" spans="1:18" hidden="1" x14ac:dyDescent="0.3">
      <c r="A7271" s="10">
        <v>12</v>
      </c>
      <c r="B7271" s="63" t="s">
        <v>21644</v>
      </c>
      <c r="C7271" s="6" t="s">
        <v>21645</v>
      </c>
      <c r="D7271" s="7">
        <v>44856</v>
      </c>
      <c r="E7271" s="8" t="s">
        <v>17814</v>
      </c>
      <c r="F7271" s="9">
        <v>1387563</v>
      </c>
      <c r="G7271" s="8" t="s">
        <v>17662</v>
      </c>
      <c r="H7271" s="9">
        <v>145694</v>
      </c>
      <c r="I7271" s="66">
        <v>4144116</v>
      </c>
      <c r="J7271" s="67"/>
      <c r="K7271" s="68"/>
      <c r="L7271" s="75" t="s">
        <v>10189</v>
      </c>
      <c r="M7271" s="76"/>
      <c r="N7271" t="str">
        <f t="shared" si="434"/>
        <v>48677</v>
      </c>
      <c r="O7271">
        <f t="shared" si="435"/>
        <v>48677</v>
      </c>
      <c r="P7271" s="29">
        <f t="shared" si="436"/>
        <v>1387563</v>
      </c>
      <c r="Q7271" t="e">
        <f>+VLOOKUP(O7271,'Bảng kê HĐ 2022'!N$1912:R$4434,4,0)</f>
        <v>#N/A</v>
      </c>
      <c r="R7271" t="e">
        <f>+VLOOKUP(O7271,'Hàng trả'!#REF!,2,0)</f>
        <v>#REF!</v>
      </c>
    </row>
    <row r="7272" spans="1:18" hidden="1" x14ac:dyDescent="0.3">
      <c r="A7272" s="10">
        <v>12</v>
      </c>
      <c r="B7272" s="64"/>
      <c r="C7272" s="6" t="s">
        <v>21646</v>
      </c>
      <c r="D7272" s="7">
        <v>44861</v>
      </c>
      <c r="E7272" s="8" t="s">
        <v>21636</v>
      </c>
      <c r="F7272" s="9">
        <v>660369</v>
      </c>
      <c r="G7272" s="8" t="s">
        <v>17662</v>
      </c>
      <c r="H7272" s="9">
        <v>69339</v>
      </c>
      <c r="I7272" s="69"/>
      <c r="J7272" s="70"/>
      <c r="K7272" s="71"/>
      <c r="L7272" s="77"/>
      <c r="M7272" s="78"/>
      <c r="N7272" t="str">
        <f t="shared" si="434"/>
        <v>49098</v>
      </c>
      <c r="O7272">
        <f t="shared" si="435"/>
        <v>49098</v>
      </c>
      <c r="P7272" s="29">
        <f t="shared" si="436"/>
        <v>660369</v>
      </c>
      <c r="Q7272" t="e">
        <f>+VLOOKUP(O7272,'Bảng kê HĐ 2022'!N$1912:R$4434,4,0)</f>
        <v>#N/A</v>
      </c>
      <c r="R7272" t="e">
        <f>+VLOOKUP(O7272,'Hàng trả'!#REF!,2,0)</f>
        <v>#REF!</v>
      </c>
    </row>
    <row r="7273" spans="1:18" hidden="1" x14ac:dyDescent="0.3">
      <c r="A7273" s="10">
        <v>12</v>
      </c>
      <c r="B7273" s="64"/>
      <c r="C7273" s="6" t="s">
        <v>21647</v>
      </c>
      <c r="D7273" s="7">
        <v>44847</v>
      </c>
      <c r="E7273" s="8" t="s">
        <v>21538</v>
      </c>
      <c r="F7273" s="9">
        <v>1271566</v>
      </c>
      <c r="G7273" s="8" t="s">
        <v>17662</v>
      </c>
      <c r="H7273" s="9">
        <v>133514</v>
      </c>
      <c r="I7273" s="69"/>
      <c r="J7273" s="70"/>
      <c r="K7273" s="71"/>
      <c r="L7273" s="77"/>
      <c r="M7273" s="78"/>
      <c r="N7273" t="str">
        <f t="shared" si="434"/>
        <v>47538</v>
      </c>
      <c r="O7273">
        <f t="shared" si="435"/>
        <v>47538</v>
      </c>
      <c r="P7273" s="29">
        <f t="shared" si="436"/>
        <v>1271566</v>
      </c>
      <c r="Q7273" t="e">
        <f>+VLOOKUP(O7273,'Bảng kê HĐ 2022'!N$1912:R$4434,4,0)</f>
        <v>#N/A</v>
      </c>
      <c r="R7273" t="e">
        <f>+VLOOKUP(O7273,'Hàng trả'!#REF!,2,0)</f>
        <v>#REF!</v>
      </c>
    </row>
    <row r="7274" spans="1:18" hidden="1" x14ac:dyDescent="0.3">
      <c r="A7274" s="10">
        <v>12</v>
      </c>
      <c r="B7274" s="64"/>
      <c r="C7274" s="6" t="s">
        <v>21648</v>
      </c>
      <c r="D7274" s="7">
        <v>44861</v>
      </c>
      <c r="E7274" s="8" t="s">
        <v>20420</v>
      </c>
      <c r="F7274" s="9">
        <v>801900</v>
      </c>
      <c r="G7274" s="8" t="s">
        <v>17662</v>
      </c>
      <c r="H7274" s="9">
        <v>84199</v>
      </c>
      <c r="I7274" s="69"/>
      <c r="J7274" s="70"/>
      <c r="K7274" s="71"/>
      <c r="L7274" s="77"/>
      <c r="M7274" s="78"/>
      <c r="N7274" t="str">
        <f t="shared" si="434"/>
        <v>49096</v>
      </c>
      <c r="O7274">
        <f t="shared" si="435"/>
        <v>49096</v>
      </c>
      <c r="P7274" s="29">
        <f t="shared" si="436"/>
        <v>801900</v>
      </c>
      <c r="Q7274" t="e">
        <f>+VLOOKUP(O7274,'Bảng kê HĐ 2022'!N$1912:R$4434,4,0)</f>
        <v>#N/A</v>
      </c>
      <c r="R7274" t="e">
        <f>+VLOOKUP(O7274,'Hàng trả'!#REF!,2,0)</f>
        <v>#REF!</v>
      </c>
    </row>
    <row r="7275" spans="1:18" hidden="1" x14ac:dyDescent="0.3">
      <c r="A7275" s="10">
        <v>12</v>
      </c>
      <c r="B7275" s="65"/>
      <c r="C7275" s="6" t="s">
        <v>21649</v>
      </c>
      <c r="D7275" s="7">
        <v>44861</v>
      </c>
      <c r="E7275" s="8" t="s">
        <v>21578</v>
      </c>
      <c r="F7275" s="9">
        <v>508899</v>
      </c>
      <c r="G7275" s="8" t="s">
        <v>17662</v>
      </c>
      <c r="H7275" s="9">
        <v>53434</v>
      </c>
      <c r="I7275" s="72"/>
      <c r="J7275" s="73"/>
      <c r="K7275" s="74"/>
      <c r="L7275" s="79"/>
      <c r="M7275" s="80"/>
      <c r="N7275" t="str">
        <f t="shared" si="434"/>
        <v>49053</v>
      </c>
      <c r="O7275">
        <f t="shared" si="435"/>
        <v>49053</v>
      </c>
      <c r="P7275" s="29">
        <f t="shared" si="436"/>
        <v>508899</v>
      </c>
      <c r="Q7275" t="e">
        <f>+VLOOKUP(O7275,'Bảng kê HĐ 2022'!N$1912:R$4434,4,0)</f>
        <v>#N/A</v>
      </c>
      <c r="R7275" t="e">
        <f>+VLOOKUP(O7275,'Hàng trả'!#REF!,2,0)</f>
        <v>#REF!</v>
      </c>
    </row>
    <row r="7276" spans="1:18" hidden="1" x14ac:dyDescent="0.3">
      <c r="A7276" s="10">
        <v>12</v>
      </c>
      <c r="B7276" s="5" t="s">
        <v>21650</v>
      </c>
      <c r="C7276" s="6" t="s">
        <v>21651</v>
      </c>
      <c r="D7276" s="7">
        <v>44852</v>
      </c>
      <c r="E7276" s="8" t="s">
        <v>20126</v>
      </c>
      <c r="F7276" s="9">
        <v>839598</v>
      </c>
      <c r="G7276" s="8" t="s">
        <v>17662</v>
      </c>
      <c r="H7276" s="9">
        <v>88158</v>
      </c>
      <c r="I7276" s="93">
        <v>751440</v>
      </c>
      <c r="J7276" s="94"/>
      <c r="K7276" s="95"/>
      <c r="L7276" s="96" t="s">
        <v>10189</v>
      </c>
      <c r="M7276" s="97"/>
      <c r="N7276" t="str">
        <f t="shared" si="434"/>
        <v>48006</v>
      </c>
      <c r="O7276">
        <f t="shared" si="435"/>
        <v>48006</v>
      </c>
      <c r="P7276" s="29">
        <f t="shared" si="436"/>
        <v>839598</v>
      </c>
      <c r="Q7276" t="e">
        <f>+VLOOKUP(O7276,'Bảng kê HĐ 2022'!N$1912:R$4434,4,0)</f>
        <v>#N/A</v>
      </c>
      <c r="R7276" t="e">
        <f>+VLOOKUP(O7276,'Hàng trả'!#REF!,2,0)</f>
        <v>#REF!</v>
      </c>
    </row>
    <row r="7277" spans="1:18" hidden="1" x14ac:dyDescent="0.3">
      <c r="A7277" s="10">
        <v>12</v>
      </c>
      <c r="B7277" s="63" t="s">
        <v>21652</v>
      </c>
      <c r="C7277" s="6" t="s">
        <v>21653</v>
      </c>
      <c r="D7277" s="7">
        <v>44859</v>
      </c>
      <c r="E7277" s="8" t="s">
        <v>17600</v>
      </c>
      <c r="F7277" s="9">
        <v>749469</v>
      </c>
      <c r="G7277" s="8" t="s">
        <v>17662</v>
      </c>
      <c r="H7277" s="9">
        <v>78694</v>
      </c>
      <c r="I7277" s="66">
        <v>5159352</v>
      </c>
      <c r="J7277" s="67"/>
      <c r="K7277" s="68"/>
      <c r="L7277" s="75" t="s">
        <v>10189</v>
      </c>
      <c r="M7277" s="76"/>
      <c r="N7277" t="str">
        <f t="shared" si="434"/>
        <v>48838</v>
      </c>
      <c r="O7277">
        <f t="shared" si="435"/>
        <v>48838</v>
      </c>
      <c r="P7277" s="29">
        <f t="shared" si="436"/>
        <v>749469</v>
      </c>
      <c r="Q7277" t="e">
        <f>+VLOOKUP(O7277,'Bảng kê HĐ 2022'!N$1912:R$4434,4,0)</f>
        <v>#N/A</v>
      </c>
      <c r="R7277" t="e">
        <f>+VLOOKUP(O7277,'Hàng trả'!#REF!,2,0)</f>
        <v>#REF!</v>
      </c>
    </row>
    <row r="7278" spans="1:18" hidden="1" x14ac:dyDescent="0.3">
      <c r="A7278" s="10">
        <v>12</v>
      </c>
      <c r="B7278" s="64"/>
      <c r="C7278" s="6" t="s">
        <v>21654</v>
      </c>
      <c r="D7278" s="7">
        <v>44846</v>
      </c>
      <c r="E7278" s="8" t="s">
        <v>17600</v>
      </c>
      <c r="F7278" s="9">
        <v>454703</v>
      </c>
      <c r="G7278" s="8" t="s">
        <v>17662</v>
      </c>
      <c r="H7278" s="9">
        <v>47744</v>
      </c>
      <c r="I7278" s="69"/>
      <c r="J7278" s="70"/>
      <c r="K7278" s="71"/>
      <c r="L7278" s="77"/>
      <c r="M7278" s="78"/>
      <c r="N7278" t="str">
        <f t="shared" si="434"/>
        <v>47112</v>
      </c>
      <c r="O7278">
        <f t="shared" si="435"/>
        <v>47112</v>
      </c>
      <c r="P7278" s="29">
        <f t="shared" si="436"/>
        <v>454703</v>
      </c>
      <c r="Q7278" t="e">
        <f>+VLOOKUP(O7278,'Bảng kê HĐ 2022'!N$1912:R$4434,4,0)</f>
        <v>#N/A</v>
      </c>
      <c r="R7278" t="e">
        <f>+VLOOKUP(O7278,'Hàng trả'!#REF!,2,0)</f>
        <v>#REF!</v>
      </c>
    </row>
    <row r="7279" spans="1:18" hidden="1" x14ac:dyDescent="0.3">
      <c r="A7279" s="10">
        <v>12</v>
      </c>
      <c r="B7279" s="64"/>
      <c r="C7279" s="6" t="s">
        <v>21655</v>
      </c>
      <c r="D7279" s="7">
        <v>44852</v>
      </c>
      <c r="E7279" s="8" t="s">
        <v>20258</v>
      </c>
      <c r="F7279" s="9">
        <v>419799</v>
      </c>
      <c r="G7279" s="8" t="s">
        <v>17662</v>
      </c>
      <c r="H7279" s="9">
        <v>44079</v>
      </c>
      <c r="I7279" s="69"/>
      <c r="J7279" s="70"/>
      <c r="K7279" s="71"/>
      <c r="L7279" s="77"/>
      <c r="M7279" s="78"/>
      <c r="N7279" t="str">
        <f t="shared" si="434"/>
        <v>47975</v>
      </c>
      <c r="O7279">
        <f t="shared" si="435"/>
        <v>47975</v>
      </c>
      <c r="P7279" s="29">
        <f t="shared" si="436"/>
        <v>419799</v>
      </c>
      <c r="Q7279" t="e">
        <f>+VLOOKUP(O7279,'Bảng kê HĐ 2022'!N$1912:R$4434,4,0)</f>
        <v>#N/A</v>
      </c>
      <c r="R7279" t="e">
        <f>+VLOOKUP(O7279,'Hàng trả'!#REF!,2,0)</f>
        <v>#REF!</v>
      </c>
    </row>
    <row r="7280" spans="1:18" hidden="1" x14ac:dyDescent="0.3">
      <c r="A7280" s="10">
        <v>12</v>
      </c>
      <c r="B7280" s="64"/>
      <c r="C7280" s="6" t="s">
        <v>21656</v>
      </c>
      <c r="D7280" s="7">
        <v>44852</v>
      </c>
      <c r="E7280" s="8" t="s">
        <v>17814</v>
      </c>
      <c r="F7280" s="9">
        <v>419799</v>
      </c>
      <c r="G7280" s="8" t="s">
        <v>17662</v>
      </c>
      <c r="H7280" s="9">
        <v>44079</v>
      </c>
      <c r="I7280" s="69"/>
      <c r="J7280" s="70"/>
      <c r="K7280" s="71"/>
      <c r="L7280" s="77"/>
      <c r="M7280" s="78"/>
      <c r="N7280" t="str">
        <f t="shared" si="434"/>
        <v>47909</v>
      </c>
      <c r="O7280">
        <f t="shared" si="435"/>
        <v>47909</v>
      </c>
      <c r="P7280" s="29">
        <f t="shared" si="436"/>
        <v>419799</v>
      </c>
      <c r="Q7280" t="e">
        <f>+VLOOKUP(O7280,'Bảng kê HĐ 2022'!N$1912:R$4434,4,0)</f>
        <v>#N/A</v>
      </c>
      <c r="R7280" t="e">
        <f>+VLOOKUP(O7280,'Hàng trả'!#REF!,2,0)</f>
        <v>#REF!</v>
      </c>
    </row>
    <row r="7281" spans="1:19" hidden="1" x14ac:dyDescent="0.3">
      <c r="A7281" s="10">
        <v>12</v>
      </c>
      <c r="B7281" s="64"/>
      <c r="C7281" s="6" t="s">
        <v>21657</v>
      </c>
      <c r="D7281" s="7">
        <v>44835</v>
      </c>
      <c r="E7281" s="8" t="s">
        <v>17814</v>
      </c>
      <c r="F7281" s="9">
        <v>2107507</v>
      </c>
      <c r="G7281" s="8" t="s">
        <v>17662</v>
      </c>
      <c r="H7281" s="9">
        <v>221288</v>
      </c>
      <c r="I7281" s="69"/>
      <c r="J7281" s="70"/>
      <c r="K7281" s="71"/>
      <c r="L7281" s="77"/>
      <c r="M7281" s="78"/>
      <c r="N7281" t="str">
        <f t="shared" si="434"/>
        <v>45655</v>
      </c>
      <c r="O7281">
        <f t="shared" si="435"/>
        <v>45655</v>
      </c>
      <c r="P7281" s="29">
        <f t="shared" si="436"/>
        <v>2107507</v>
      </c>
      <c r="Q7281" t="e">
        <f>+VLOOKUP(O7281,'Bảng kê HĐ 2022'!N$1912:R$4434,4,0)</f>
        <v>#N/A</v>
      </c>
      <c r="R7281" t="e">
        <f>+VLOOKUP(O7281,'Hàng trả'!#REF!,2,0)</f>
        <v>#REF!</v>
      </c>
    </row>
    <row r="7282" spans="1:19" hidden="1" x14ac:dyDescent="0.3">
      <c r="A7282" s="10">
        <v>12</v>
      </c>
      <c r="B7282" s="65"/>
      <c r="C7282" s="6" t="s">
        <v>21658</v>
      </c>
      <c r="D7282" s="7">
        <v>44835</v>
      </c>
      <c r="E7282" s="8" t="s">
        <v>17600</v>
      </c>
      <c r="F7282" s="9">
        <v>1613362</v>
      </c>
      <c r="G7282" s="8" t="s">
        <v>17662</v>
      </c>
      <c r="H7282" s="9">
        <v>169403</v>
      </c>
      <c r="I7282" s="72"/>
      <c r="J7282" s="73"/>
      <c r="K7282" s="74"/>
      <c r="L7282" s="79"/>
      <c r="M7282" s="80"/>
      <c r="N7282" t="str">
        <f t="shared" si="434"/>
        <v>45657</v>
      </c>
      <c r="O7282">
        <f t="shared" si="435"/>
        <v>45657</v>
      </c>
      <c r="P7282" s="29">
        <f t="shared" si="436"/>
        <v>1613362</v>
      </c>
      <c r="Q7282" t="e">
        <f>+VLOOKUP(O7282,'Bảng kê HĐ 2022'!N$1912:R$4434,4,0)</f>
        <v>#N/A</v>
      </c>
      <c r="R7282" t="e">
        <f>+VLOOKUP(O7282,'Hàng trả'!#REF!,2,0)</f>
        <v>#REF!</v>
      </c>
    </row>
    <row r="7283" spans="1:19" hidden="1" x14ac:dyDescent="0.3">
      <c r="A7283" s="10">
        <v>12</v>
      </c>
      <c r="B7283" s="63" t="s">
        <v>21659</v>
      </c>
      <c r="C7283" s="6" t="s">
        <v>21660</v>
      </c>
      <c r="D7283" s="7">
        <v>44835</v>
      </c>
      <c r="E7283" s="8" t="s">
        <v>20258</v>
      </c>
      <c r="F7283" s="9">
        <v>1974045</v>
      </c>
      <c r="G7283" s="8" t="s">
        <v>17662</v>
      </c>
      <c r="H7283" s="9">
        <v>207275</v>
      </c>
      <c r="I7283" s="66">
        <v>4687196</v>
      </c>
      <c r="J7283" s="67"/>
      <c r="K7283" s="68"/>
      <c r="L7283" s="75" t="s">
        <v>10189</v>
      </c>
      <c r="M7283" s="76"/>
      <c r="N7283" t="str">
        <f t="shared" si="434"/>
        <v>45703</v>
      </c>
      <c r="O7283">
        <f t="shared" si="435"/>
        <v>45703</v>
      </c>
      <c r="P7283" s="29">
        <f t="shared" si="436"/>
        <v>1974045</v>
      </c>
      <c r="Q7283" t="e">
        <f>+VLOOKUP(O7283,'Bảng kê HĐ 2022'!N$1912:R$4434,4,0)</f>
        <v>#N/A</v>
      </c>
      <c r="R7283" t="e">
        <f>+VLOOKUP(O7283,'Hàng trả'!#REF!,2,0)</f>
        <v>#REF!</v>
      </c>
    </row>
    <row r="7284" spans="1:19" hidden="1" x14ac:dyDescent="0.3">
      <c r="A7284" s="10">
        <v>12</v>
      </c>
      <c r="B7284" s="64"/>
      <c r="C7284" s="6" t="s">
        <v>21661</v>
      </c>
      <c r="D7284" s="7">
        <v>44845</v>
      </c>
      <c r="E7284" s="8" t="s">
        <v>17600</v>
      </c>
      <c r="F7284" s="9">
        <v>728017</v>
      </c>
      <c r="G7284" s="8" t="s">
        <v>17662</v>
      </c>
      <c r="H7284" s="9">
        <v>76442</v>
      </c>
      <c r="I7284" s="69"/>
      <c r="J7284" s="70"/>
      <c r="K7284" s="71"/>
      <c r="L7284" s="77"/>
      <c r="M7284" s="78"/>
      <c r="N7284" t="str">
        <f t="shared" si="434"/>
        <v>47057</v>
      </c>
      <c r="O7284">
        <f t="shared" si="435"/>
        <v>47057</v>
      </c>
      <c r="P7284" s="29">
        <f t="shared" si="436"/>
        <v>728017</v>
      </c>
      <c r="Q7284" t="e">
        <f>+VLOOKUP(O7284,'Bảng kê HĐ 2022'!N$1912:R$4434,4,0)</f>
        <v>#N/A</v>
      </c>
      <c r="R7284" t="e">
        <f>+VLOOKUP(O7284,'Hàng trả'!#REF!,2,0)</f>
        <v>#REF!</v>
      </c>
    </row>
    <row r="7285" spans="1:19" hidden="1" x14ac:dyDescent="0.3">
      <c r="A7285" s="10">
        <v>12</v>
      </c>
      <c r="B7285" s="64"/>
      <c r="C7285" s="6" t="s">
        <v>21662</v>
      </c>
      <c r="D7285" s="7">
        <v>44841</v>
      </c>
      <c r="E7285" s="8" t="s">
        <v>17600</v>
      </c>
      <c r="F7285" s="9">
        <v>902244</v>
      </c>
      <c r="G7285" s="8" t="s">
        <v>17662</v>
      </c>
      <c r="H7285" s="9">
        <v>94736</v>
      </c>
      <c r="I7285" s="69"/>
      <c r="J7285" s="70"/>
      <c r="K7285" s="71"/>
      <c r="L7285" s="77"/>
      <c r="M7285" s="78"/>
      <c r="N7285" t="str">
        <f t="shared" si="434"/>
        <v>46595</v>
      </c>
      <c r="O7285">
        <f t="shared" si="435"/>
        <v>46595</v>
      </c>
      <c r="P7285" s="29">
        <f t="shared" si="436"/>
        <v>902244</v>
      </c>
      <c r="Q7285" t="e">
        <f>+VLOOKUP(O7285,'Bảng kê HĐ 2022'!N$1912:R$4434,4,0)</f>
        <v>#N/A</v>
      </c>
      <c r="R7285" t="e">
        <f>+VLOOKUP(O7285,'Hàng trả'!#REF!,2,0)</f>
        <v>#REF!</v>
      </c>
    </row>
    <row r="7286" spans="1:19" hidden="1" x14ac:dyDescent="0.3">
      <c r="A7286" s="10">
        <v>12</v>
      </c>
      <c r="B7286" s="64"/>
      <c r="C7286" s="6" t="s">
        <v>21663</v>
      </c>
      <c r="D7286" s="7">
        <v>44854</v>
      </c>
      <c r="E7286" s="8" t="s">
        <v>21664</v>
      </c>
      <c r="F7286" s="9">
        <v>419799</v>
      </c>
      <c r="G7286" s="8" t="s">
        <v>17662</v>
      </c>
      <c r="H7286" s="9">
        <v>44079</v>
      </c>
      <c r="I7286" s="69"/>
      <c r="J7286" s="70"/>
      <c r="K7286" s="71"/>
      <c r="L7286" s="77"/>
      <c r="M7286" s="78"/>
      <c r="N7286" t="str">
        <f t="shared" si="434"/>
        <v>48519</v>
      </c>
      <c r="O7286">
        <f t="shared" si="435"/>
        <v>48519</v>
      </c>
      <c r="P7286" s="29">
        <f t="shared" si="436"/>
        <v>419799</v>
      </c>
      <c r="Q7286" t="e">
        <f>+VLOOKUP(O7286,'Bảng kê HĐ 2022'!N$1912:R$4434,4,0)</f>
        <v>#N/A</v>
      </c>
      <c r="R7286" t="e">
        <f>+VLOOKUP(O7286,'Hàng trả'!#REF!,2,0)</f>
        <v>#REF!</v>
      </c>
    </row>
    <row r="7287" spans="1:19" hidden="1" x14ac:dyDescent="0.3">
      <c r="A7287" s="10">
        <v>12</v>
      </c>
      <c r="B7287" s="64"/>
      <c r="C7287" s="6" t="s">
        <v>21665</v>
      </c>
      <c r="D7287" s="7">
        <v>44845</v>
      </c>
      <c r="E7287" s="8" t="s">
        <v>17600</v>
      </c>
      <c r="F7287" s="9">
        <v>373387</v>
      </c>
      <c r="G7287" s="8" t="s">
        <v>17662</v>
      </c>
      <c r="H7287" s="9">
        <v>39206</v>
      </c>
      <c r="I7287" s="69"/>
      <c r="J7287" s="70"/>
      <c r="K7287" s="71"/>
      <c r="L7287" s="77"/>
      <c r="M7287" s="78"/>
      <c r="N7287" t="str">
        <f t="shared" si="434"/>
        <v>47000</v>
      </c>
      <c r="O7287">
        <f t="shared" si="435"/>
        <v>47000</v>
      </c>
      <c r="P7287" s="29">
        <f t="shared" si="436"/>
        <v>373387</v>
      </c>
      <c r="Q7287" t="e">
        <f>+VLOOKUP(O7287,'Bảng kê HĐ 2022'!N$1912:R$4434,4,0)</f>
        <v>#N/A</v>
      </c>
      <c r="R7287" t="e">
        <f>+VLOOKUP(O7287,'Hàng trả'!#REF!,2,0)</f>
        <v>#REF!</v>
      </c>
    </row>
    <row r="7288" spans="1:19" hidden="1" x14ac:dyDescent="0.3">
      <c r="A7288" s="10">
        <v>12</v>
      </c>
      <c r="B7288" s="65"/>
      <c r="C7288" s="6" t="s">
        <v>21666</v>
      </c>
      <c r="D7288" s="7">
        <v>44852</v>
      </c>
      <c r="E7288" s="8" t="s">
        <v>17600</v>
      </c>
      <c r="F7288" s="9">
        <v>839598</v>
      </c>
      <c r="G7288" s="8" t="s">
        <v>17662</v>
      </c>
      <c r="H7288" s="9">
        <v>88158</v>
      </c>
      <c r="I7288" s="72"/>
      <c r="J7288" s="73"/>
      <c r="K7288" s="74"/>
      <c r="L7288" s="79"/>
      <c r="M7288" s="80"/>
      <c r="N7288" t="str">
        <f t="shared" si="434"/>
        <v>47950</v>
      </c>
      <c r="O7288">
        <f t="shared" si="435"/>
        <v>47950</v>
      </c>
      <c r="P7288" s="29">
        <f t="shared" si="436"/>
        <v>839598</v>
      </c>
      <c r="Q7288" t="e">
        <f>+VLOOKUP(O7288,'Bảng kê HĐ 2022'!N$1912:R$4434,4,0)</f>
        <v>#N/A</v>
      </c>
      <c r="R7288" t="e">
        <f>+VLOOKUP(O7288,'Hàng trả'!#REF!,2,0)</f>
        <v>#REF!</v>
      </c>
    </row>
    <row r="7289" spans="1:19" hidden="1" x14ac:dyDescent="0.3">
      <c r="A7289" s="10">
        <v>12</v>
      </c>
      <c r="B7289" s="63" t="s">
        <v>21667</v>
      </c>
      <c r="C7289" s="6" t="s">
        <v>21668</v>
      </c>
      <c r="D7289" s="7">
        <v>44862</v>
      </c>
      <c r="E7289" s="8" t="s">
        <v>17814</v>
      </c>
      <c r="F7289" s="9">
        <v>1354314</v>
      </c>
      <c r="G7289" s="8" t="s">
        <v>17662</v>
      </c>
      <c r="H7289" s="9">
        <v>142203</v>
      </c>
      <c r="I7289" s="66">
        <v>4276004</v>
      </c>
      <c r="J7289" s="67"/>
      <c r="K7289" s="68"/>
      <c r="L7289" s="75" t="s">
        <v>10189</v>
      </c>
      <c r="M7289" s="76"/>
      <c r="N7289" t="str">
        <f t="shared" si="434"/>
        <v>49341</v>
      </c>
      <c r="O7289">
        <f t="shared" si="435"/>
        <v>49341</v>
      </c>
      <c r="P7289" s="29">
        <f t="shared" si="436"/>
        <v>1354314</v>
      </c>
      <c r="Q7289" t="e">
        <f>+VLOOKUP(O7289,'Bảng kê HĐ 2022'!N$1912:R$4434,4,0)</f>
        <v>#N/A</v>
      </c>
      <c r="R7289" t="e">
        <f>+VLOOKUP(O7289,'Hàng trả'!#REF!,2,0)</f>
        <v>#REF!</v>
      </c>
    </row>
    <row r="7290" spans="1:19" hidden="1" x14ac:dyDescent="0.3">
      <c r="A7290" s="10">
        <v>12</v>
      </c>
      <c r="B7290" s="65"/>
      <c r="C7290" s="6" t="s">
        <v>21669</v>
      </c>
      <c r="D7290" s="7">
        <v>44835</v>
      </c>
      <c r="E7290" s="8" t="s">
        <v>21560</v>
      </c>
      <c r="F7290" s="9">
        <v>3423344</v>
      </c>
      <c r="G7290" s="8" t="s">
        <v>17662</v>
      </c>
      <c r="H7290" s="9">
        <v>359451</v>
      </c>
      <c r="I7290" s="72"/>
      <c r="J7290" s="73"/>
      <c r="K7290" s="74"/>
      <c r="L7290" s="79"/>
      <c r="M7290" s="80"/>
      <c r="N7290" t="str">
        <f t="shared" si="434"/>
        <v>45664</v>
      </c>
      <c r="O7290">
        <f t="shared" si="435"/>
        <v>45664</v>
      </c>
      <c r="P7290" s="29">
        <f t="shared" si="436"/>
        <v>3423344</v>
      </c>
      <c r="Q7290" t="e">
        <f>+VLOOKUP(O7290,'Bảng kê HĐ 2022'!N$1912:R$4434,4,0)</f>
        <v>#N/A</v>
      </c>
      <c r="R7290" t="e">
        <f>+VLOOKUP(O7290,'Hàng trả'!#REF!,2,0)</f>
        <v>#REF!</v>
      </c>
    </row>
    <row r="7291" spans="1:19" hidden="1" x14ac:dyDescent="0.3">
      <c r="A7291" s="10">
        <v>12</v>
      </c>
      <c r="B7291" s="5" t="s">
        <v>21670</v>
      </c>
      <c r="C7291" s="6" t="s">
        <v>21671</v>
      </c>
      <c r="D7291" s="7">
        <v>44856</v>
      </c>
      <c r="E7291" s="8" t="s">
        <v>21672</v>
      </c>
      <c r="F7291" s="9">
        <v>1622649</v>
      </c>
      <c r="G7291" s="8" t="s">
        <v>17662</v>
      </c>
      <c r="H7291" s="9">
        <v>170378</v>
      </c>
      <c r="I7291" s="93">
        <v>1452271</v>
      </c>
      <c r="J7291" s="94"/>
      <c r="K7291" s="95"/>
      <c r="L7291" s="96" t="s">
        <v>10189</v>
      </c>
      <c r="M7291" s="97"/>
      <c r="N7291" t="str">
        <f t="shared" si="434"/>
        <v>48683</v>
      </c>
      <c r="O7291">
        <f t="shared" si="435"/>
        <v>48683</v>
      </c>
      <c r="P7291" s="29">
        <f t="shared" si="436"/>
        <v>1622649</v>
      </c>
      <c r="Q7291" t="e">
        <f>+VLOOKUP(O7291,'Bảng kê HĐ 2022'!N$1912:R$4434,4,0)</f>
        <v>#N/A</v>
      </c>
      <c r="R7291" t="e">
        <f>+VLOOKUP(O7291,'Hàng trả'!#REF!,2,0)</f>
        <v>#REF!</v>
      </c>
    </row>
    <row r="7292" spans="1:19" hidden="1" x14ac:dyDescent="0.3">
      <c r="A7292" s="10">
        <v>12</v>
      </c>
      <c r="B7292" s="63" t="s">
        <v>21673</v>
      </c>
      <c r="C7292" s="6" t="s">
        <v>21674</v>
      </c>
      <c r="D7292" s="7">
        <v>44860</v>
      </c>
      <c r="E7292" s="8" t="s">
        <v>17814</v>
      </c>
      <c r="F7292" s="9">
        <v>1596701</v>
      </c>
      <c r="G7292" s="8" t="s">
        <v>17662</v>
      </c>
      <c r="H7292" s="9">
        <v>167654</v>
      </c>
      <c r="I7292" s="66">
        <v>2088681</v>
      </c>
      <c r="J7292" s="67"/>
      <c r="K7292" s="68"/>
      <c r="L7292" s="75" t="s">
        <v>10189</v>
      </c>
      <c r="M7292" s="76"/>
      <c r="N7292" t="str">
        <f t="shared" si="434"/>
        <v>48887</v>
      </c>
      <c r="O7292">
        <f t="shared" si="435"/>
        <v>48887</v>
      </c>
      <c r="P7292" s="29">
        <f t="shared" si="436"/>
        <v>1596701</v>
      </c>
      <c r="Q7292" t="e">
        <f>+VLOOKUP(O7292,'Bảng kê HĐ 2022'!N$1912:R$4434,4,0)</f>
        <v>#N/A</v>
      </c>
      <c r="R7292" t="e">
        <f>+VLOOKUP(O7292,'Hàng trả'!#REF!,2,0)</f>
        <v>#REF!</v>
      </c>
    </row>
    <row r="7293" spans="1:19" hidden="1" x14ac:dyDescent="0.3">
      <c r="A7293" s="10">
        <v>12</v>
      </c>
      <c r="B7293" s="64"/>
      <c r="C7293" s="6" t="s">
        <v>21675</v>
      </c>
      <c r="D7293" s="7">
        <v>44861</v>
      </c>
      <c r="E7293" s="8" t="s">
        <v>21676</v>
      </c>
      <c r="F7293" s="9">
        <v>317222</v>
      </c>
      <c r="G7293" s="8" t="s">
        <v>17662</v>
      </c>
      <c r="H7293" s="9">
        <v>33308</v>
      </c>
      <c r="I7293" s="69"/>
      <c r="J7293" s="70"/>
      <c r="K7293" s="71"/>
      <c r="L7293" s="77"/>
      <c r="M7293" s="78"/>
      <c r="N7293" t="str">
        <f t="shared" si="434"/>
        <v>49038</v>
      </c>
      <c r="O7293">
        <f t="shared" si="435"/>
        <v>49038</v>
      </c>
      <c r="P7293" s="29">
        <f t="shared" si="436"/>
        <v>317222</v>
      </c>
      <c r="Q7293" t="e">
        <f>+VLOOKUP(O7293,'Bảng kê HĐ 2022'!N$1912:R$4434,4,0)</f>
        <v>#N/A</v>
      </c>
      <c r="R7293" t="e">
        <f>+VLOOKUP(O7293,'Hàng trả'!#REF!,2,0)</f>
        <v>#REF!</v>
      </c>
    </row>
    <row r="7294" spans="1:19" x14ac:dyDescent="0.3">
      <c r="A7294" s="10">
        <v>12</v>
      </c>
      <c r="B7294" s="65"/>
      <c r="C7294" s="6" t="s">
        <v>21677</v>
      </c>
      <c r="D7294" s="7">
        <v>44852</v>
      </c>
      <c r="E7294" s="8" t="s">
        <v>14213</v>
      </c>
      <c r="F7294" s="9">
        <v>419799</v>
      </c>
      <c r="G7294" s="8" t="s">
        <v>17662</v>
      </c>
      <c r="H7294" s="9">
        <v>44079</v>
      </c>
      <c r="I7294" s="72"/>
      <c r="J7294" s="73"/>
      <c r="K7294" s="74"/>
      <c r="L7294" s="79"/>
      <c r="M7294" s="80"/>
      <c r="N7294" t="str">
        <f t="shared" si="434"/>
        <v>47947</v>
      </c>
      <c r="O7294">
        <f t="shared" si="435"/>
        <v>47947</v>
      </c>
      <c r="P7294" s="29">
        <f t="shared" si="436"/>
        <v>419799</v>
      </c>
      <c r="Q7294" t="e">
        <f>+VLOOKUP(O7294,'Bảng kê HĐ 2022'!N$1912:R$4434,4,0)</f>
        <v>#N/A</v>
      </c>
      <c r="S7294" t="s">
        <v>22838</v>
      </c>
    </row>
    <row r="7295" spans="1:19" hidden="1" x14ac:dyDescent="0.3">
      <c r="A7295" s="10">
        <v>12</v>
      </c>
      <c r="B7295" s="63" t="s">
        <v>21678</v>
      </c>
      <c r="C7295" s="6" t="s">
        <v>21679</v>
      </c>
      <c r="D7295" s="7">
        <v>44852</v>
      </c>
      <c r="E7295" s="8" t="s">
        <v>17814</v>
      </c>
      <c r="F7295" s="9">
        <v>1190607</v>
      </c>
      <c r="G7295" s="8" t="s">
        <v>17662</v>
      </c>
      <c r="H7295" s="9">
        <v>125014</v>
      </c>
      <c r="I7295" s="66">
        <v>2943550</v>
      </c>
      <c r="J7295" s="67"/>
      <c r="K7295" s="68"/>
      <c r="L7295" s="75" t="s">
        <v>10189</v>
      </c>
      <c r="M7295" s="76"/>
      <c r="N7295" t="str">
        <f t="shared" si="434"/>
        <v>48060</v>
      </c>
      <c r="O7295">
        <f t="shared" si="435"/>
        <v>48060</v>
      </c>
      <c r="P7295" s="29">
        <f t="shared" si="436"/>
        <v>1190607</v>
      </c>
      <c r="Q7295" t="e">
        <f>+VLOOKUP(O7295,'Bảng kê HĐ 2022'!N$1912:R$4434,4,0)</f>
        <v>#N/A</v>
      </c>
      <c r="R7295" t="e">
        <f>+VLOOKUP(O7295,'Hàng trả'!#REF!,2,0)</f>
        <v>#REF!</v>
      </c>
    </row>
    <row r="7296" spans="1:19" hidden="1" x14ac:dyDescent="0.3">
      <c r="A7296" s="10">
        <v>12</v>
      </c>
      <c r="B7296" s="64"/>
      <c r="C7296" s="6" t="s">
        <v>21680</v>
      </c>
      <c r="D7296" s="7">
        <v>44861</v>
      </c>
      <c r="E7296" s="8" t="s">
        <v>17814</v>
      </c>
      <c r="F7296" s="9">
        <v>1678477</v>
      </c>
      <c r="G7296" s="8" t="s">
        <v>17662</v>
      </c>
      <c r="H7296" s="9">
        <v>176240</v>
      </c>
      <c r="I7296" s="69"/>
      <c r="J7296" s="70"/>
      <c r="K7296" s="71"/>
      <c r="L7296" s="77"/>
      <c r="M7296" s="78"/>
      <c r="N7296" t="str">
        <f t="shared" si="434"/>
        <v>49258</v>
      </c>
      <c r="O7296">
        <f t="shared" si="435"/>
        <v>49258</v>
      </c>
      <c r="P7296" s="29">
        <f t="shared" si="436"/>
        <v>1678477</v>
      </c>
      <c r="Q7296" t="e">
        <f>+VLOOKUP(O7296,'Bảng kê HĐ 2022'!N$1912:R$4434,4,0)</f>
        <v>#N/A</v>
      </c>
      <c r="R7296" t="e">
        <f>+VLOOKUP(O7296,'Hàng trả'!#REF!,2,0)</f>
        <v>#REF!</v>
      </c>
    </row>
    <row r="7297" spans="1:18" hidden="1" x14ac:dyDescent="0.3">
      <c r="A7297" s="10">
        <v>12</v>
      </c>
      <c r="B7297" s="65"/>
      <c r="C7297" s="6" t="s">
        <v>21681</v>
      </c>
      <c r="D7297" s="7">
        <v>44852</v>
      </c>
      <c r="E7297" s="8" t="s">
        <v>17814</v>
      </c>
      <c r="F7297" s="9">
        <v>419799</v>
      </c>
      <c r="G7297" s="8" t="s">
        <v>17662</v>
      </c>
      <c r="H7297" s="9">
        <v>44079</v>
      </c>
      <c r="I7297" s="72"/>
      <c r="J7297" s="73"/>
      <c r="K7297" s="74"/>
      <c r="L7297" s="79"/>
      <c r="M7297" s="80"/>
      <c r="N7297" t="str">
        <f t="shared" si="434"/>
        <v>48061</v>
      </c>
      <c r="O7297">
        <f t="shared" si="435"/>
        <v>48061</v>
      </c>
      <c r="P7297" s="29">
        <f t="shared" si="436"/>
        <v>419799</v>
      </c>
      <c r="Q7297" t="e">
        <f>+VLOOKUP(O7297,'Bảng kê HĐ 2022'!N$1912:R$4434,4,0)</f>
        <v>#N/A</v>
      </c>
      <c r="R7297" t="e">
        <f>+VLOOKUP(O7297,'Hàng trả'!#REF!,2,0)</f>
        <v>#REF!</v>
      </c>
    </row>
    <row r="7298" spans="1:18" hidden="1" x14ac:dyDescent="0.3">
      <c r="A7298" s="10">
        <v>12</v>
      </c>
      <c r="B7298" s="63" t="s">
        <v>21682</v>
      </c>
      <c r="C7298" s="6" t="s">
        <v>21683</v>
      </c>
      <c r="D7298" s="7">
        <v>44861</v>
      </c>
      <c r="E7298" s="8" t="s">
        <v>21684</v>
      </c>
      <c r="F7298" s="9">
        <v>1190534</v>
      </c>
      <c r="G7298" s="8" t="s">
        <v>17662</v>
      </c>
      <c r="H7298" s="9">
        <v>125006</v>
      </c>
      <c r="I7298" s="66">
        <v>2225111</v>
      </c>
      <c r="J7298" s="67"/>
      <c r="K7298" s="68"/>
      <c r="L7298" s="75" t="s">
        <v>10189</v>
      </c>
      <c r="M7298" s="76"/>
      <c r="N7298" t="str">
        <f t="shared" si="434"/>
        <v>49095</v>
      </c>
      <c r="O7298">
        <f t="shared" si="435"/>
        <v>49095</v>
      </c>
      <c r="P7298" s="29">
        <f t="shared" si="436"/>
        <v>1190534</v>
      </c>
      <c r="Q7298" t="e">
        <f>+VLOOKUP(O7298,'Bảng kê HĐ 2022'!N$1912:R$4434,4,0)</f>
        <v>#N/A</v>
      </c>
      <c r="R7298" t="e">
        <f>+VLOOKUP(O7298,'Hàng trả'!#REF!,2,0)</f>
        <v>#REF!</v>
      </c>
    </row>
    <row r="7299" spans="1:18" hidden="1" x14ac:dyDescent="0.3">
      <c r="A7299" s="10">
        <v>12</v>
      </c>
      <c r="B7299" s="64"/>
      <c r="C7299" s="6" t="s">
        <v>21685</v>
      </c>
      <c r="D7299" s="7">
        <v>44865</v>
      </c>
      <c r="E7299" s="8" t="s">
        <v>17814</v>
      </c>
      <c r="F7299" s="9">
        <v>671933</v>
      </c>
      <c r="G7299" s="8" t="s">
        <v>17662</v>
      </c>
      <c r="H7299" s="9">
        <v>70553</v>
      </c>
      <c r="I7299" s="69"/>
      <c r="J7299" s="70"/>
      <c r="K7299" s="71"/>
      <c r="L7299" s="77"/>
      <c r="M7299" s="78"/>
      <c r="N7299" t="str">
        <f t="shared" si="434"/>
        <v>49490</v>
      </c>
      <c r="O7299">
        <f t="shared" si="435"/>
        <v>49490</v>
      </c>
      <c r="P7299" s="29">
        <f t="shared" si="436"/>
        <v>671933</v>
      </c>
      <c r="Q7299" t="e">
        <f>+VLOOKUP(O7299,'Bảng kê HĐ 2022'!N$1912:R$4434,4,0)</f>
        <v>#N/A</v>
      </c>
      <c r="R7299" t="e">
        <f>+VLOOKUP(O7299,'Hàng trả'!#REF!,2,0)</f>
        <v>#REF!</v>
      </c>
    </row>
    <row r="7300" spans="1:18" hidden="1" x14ac:dyDescent="0.3">
      <c r="A7300" s="10">
        <v>12</v>
      </c>
      <c r="B7300" s="65"/>
      <c r="C7300" s="6" t="s">
        <v>21686</v>
      </c>
      <c r="D7300" s="7">
        <v>44838</v>
      </c>
      <c r="E7300" s="8" t="s">
        <v>17814</v>
      </c>
      <c r="F7300" s="9">
        <v>623690</v>
      </c>
      <c r="G7300" s="8" t="s">
        <v>17662</v>
      </c>
      <c r="H7300" s="9">
        <v>65487</v>
      </c>
      <c r="I7300" s="72"/>
      <c r="J7300" s="73"/>
      <c r="K7300" s="74"/>
      <c r="L7300" s="79"/>
      <c r="M7300" s="80"/>
      <c r="N7300" t="str">
        <f t="shared" si="434"/>
        <v>45857</v>
      </c>
      <c r="O7300">
        <f t="shared" si="435"/>
        <v>45857</v>
      </c>
      <c r="P7300" s="29">
        <f t="shared" si="436"/>
        <v>623690</v>
      </c>
      <c r="Q7300" t="e">
        <f>+VLOOKUP(O7300,'Bảng kê HĐ 2022'!N$1912:R$4434,4,0)</f>
        <v>#N/A</v>
      </c>
      <c r="R7300" t="e">
        <f>+VLOOKUP(O7300,'Hàng trả'!#REF!,2,0)</f>
        <v>#REF!</v>
      </c>
    </row>
    <row r="7301" spans="1:18" hidden="1" x14ac:dyDescent="0.3">
      <c r="A7301" s="10">
        <v>12</v>
      </c>
      <c r="B7301" s="63" t="s">
        <v>21687</v>
      </c>
      <c r="C7301" s="6" t="s">
        <v>21688</v>
      </c>
      <c r="D7301" s="7">
        <v>44883</v>
      </c>
      <c r="E7301" s="8" t="s">
        <v>21564</v>
      </c>
      <c r="F7301" s="9">
        <v>1392768</v>
      </c>
      <c r="G7301" s="8" t="s">
        <v>17662</v>
      </c>
      <c r="H7301" s="9">
        <v>146241</v>
      </c>
      <c r="I7301" s="66">
        <v>419233958</v>
      </c>
      <c r="J7301" s="67"/>
      <c r="K7301" s="68"/>
      <c r="L7301" s="75" t="s">
        <v>10189</v>
      </c>
      <c r="M7301" s="76"/>
      <c r="N7301" t="str">
        <f t="shared" si="434"/>
        <v>51310</v>
      </c>
      <c r="O7301">
        <f t="shared" si="435"/>
        <v>51310</v>
      </c>
      <c r="P7301" s="29">
        <f t="shared" si="436"/>
        <v>1392768</v>
      </c>
      <c r="Q7301" t="e">
        <f>+VLOOKUP(O7301,'Bảng kê HĐ 2022'!N$1912:R$4434,4,0)</f>
        <v>#N/A</v>
      </c>
      <c r="R7301" t="e">
        <f>+VLOOKUP(O7301,'Hàng trả'!#REF!,2,0)</f>
        <v>#REF!</v>
      </c>
    </row>
    <row r="7302" spans="1:18" hidden="1" x14ac:dyDescent="0.3">
      <c r="A7302" s="10">
        <v>12</v>
      </c>
      <c r="B7302" s="64"/>
      <c r="C7302" s="6" t="s">
        <v>21689</v>
      </c>
      <c r="D7302" s="7">
        <v>44882</v>
      </c>
      <c r="E7302" s="8" t="s">
        <v>21564</v>
      </c>
      <c r="F7302" s="9">
        <v>1392768</v>
      </c>
      <c r="G7302" s="8" t="s">
        <v>17662</v>
      </c>
      <c r="H7302" s="9">
        <v>146241</v>
      </c>
      <c r="I7302" s="69"/>
      <c r="J7302" s="70"/>
      <c r="K7302" s="71"/>
      <c r="L7302" s="77"/>
      <c r="M7302" s="78"/>
      <c r="N7302" t="str">
        <f t="shared" si="434"/>
        <v>51160</v>
      </c>
      <c r="O7302">
        <f t="shared" si="435"/>
        <v>51160</v>
      </c>
      <c r="P7302" s="29">
        <f t="shared" si="436"/>
        <v>1392768</v>
      </c>
      <c r="Q7302" t="e">
        <f>+VLOOKUP(O7302,'Bảng kê HĐ 2022'!N$1912:R$4434,4,0)</f>
        <v>#N/A</v>
      </c>
      <c r="R7302" t="e">
        <f>+VLOOKUP(O7302,'Hàng trả'!#REF!,2,0)</f>
        <v>#REF!</v>
      </c>
    </row>
    <row r="7303" spans="1:18" hidden="1" x14ac:dyDescent="0.3">
      <c r="A7303" s="10">
        <v>12</v>
      </c>
      <c r="B7303" s="64"/>
      <c r="C7303" s="6" t="s">
        <v>21690</v>
      </c>
      <c r="D7303" s="7">
        <v>44884</v>
      </c>
      <c r="E7303" s="8" t="s">
        <v>21676</v>
      </c>
      <c r="F7303" s="9">
        <v>696557</v>
      </c>
      <c r="G7303" s="8" t="s">
        <v>17662</v>
      </c>
      <c r="H7303" s="9">
        <v>73138</v>
      </c>
      <c r="I7303" s="69"/>
      <c r="J7303" s="70"/>
      <c r="K7303" s="71"/>
      <c r="L7303" s="77"/>
      <c r="M7303" s="78"/>
      <c r="N7303" t="str">
        <f t="shared" si="434"/>
        <v>51955</v>
      </c>
      <c r="O7303">
        <f t="shared" si="435"/>
        <v>51955</v>
      </c>
      <c r="P7303" s="29">
        <f t="shared" si="436"/>
        <v>696557</v>
      </c>
      <c r="Q7303" t="e">
        <f>+VLOOKUP(O7303,'Bảng kê HĐ 2022'!N$1912:R$4434,4,0)</f>
        <v>#N/A</v>
      </c>
      <c r="R7303" t="e">
        <f>+VLOOKUP(O7303,'Hàng trả'!#REF!,2,0)</f>
        <v>#REF!</v>
      </c>
    </row>
    <row r="7304" spans="1:18" hidden="1" x14ac:dyDescent="0.3">
      <c r="A7304" s="10">
        <v>12</v>
      </c>
      <c r="B7304" s="64"/>
      <c r="C7304" s="6" t="s">
        <v>21691</v>
      </c>
      <c r="D7304" s="7">
        <v>44893</v>
      </c>
      <c r="E7304" s="8" t="s">
        <v>16654</v>
      </c>
      <c r="F7304" s="9">
        <v>2398853</v>
      </c>
      <c r="G7304" s="8" t="s">
        <v>17662</v>
      </c>
      <c r="H7304" s="9">
        <v>251880</v>
      </c>
      <c r="I7304" s="69"/>
      <c r="J7304" s="70"/>
      <c r="K7304" s="71"/>
      <c r="L7304" s="77"/>
      <c r="M7304" s="78"/>
      <c r="N7304" t="str">
        <f t="shared" si="434"/>
        <v>53153</v>
      </c>
      <c r="O7304">
        <f t="shared" si="435"/>
        <v>53153</v>
      </c>
      <c r="P7304" s="29">
        <f t="shared" si="436"/>
        <v>2398853</v>
      </c>
      <c r="Q7304" t="e">
        <f>+VLOOKUP(O7304,'Bảng kê HĐ 2022'!N$1912:R$4434,4,0)</f>
        <v>#N/A</v>
      </c>
    </row>
    <row r="7305" spans="1:18" hidden="1" x14ac:dyDescent="0.3">
      <c r="A7305" s="10">
        <v>12</v>
      </c>
      <c r="B7305" s="64"/>
      <c r="C7305" s="6" t="s">
        <v>21692</v>
      </c>
      <c r="D7305" s="7">
        <v>44882</v>
      </c>
      <c r="E7305" s="8" t="s">
        <v>17814</v>
      </c>
      <c r="F7305" s="9">
        <v>470474</v>
      </c>
      <c r="G7305" s="8" t="s">
        <v>17662</v>
      </c>
      <c r="H7305" s="9">
        <v>49400</v>
      </c>
      <c r="I7305" s="69"/>
      <c r="J7305" s="70"/>
      <c r="K7305" s="71"/>
      <c r="L7305" s="77"/>
      <c r="M7305" s="78"/>
      <c r="N7305" t="str">
        <f t="shared" ref="N7305:N7368" si="437">+RIGHT(C7305,5)</f>
        <v>51154</v>
      </c>
      <c r="O7305">
        <f t="shared" ref="O7305:O7368" si="438">+N7305*1</f>
        <v>51154</v>
      </c>
      <c r="P7305" s="29">
        <f t="shared" ref="P7305:P7368" si="439">+F7305</f>
        <v>470474</v>
      </c>
      <c r="Q7305" t="e">
        <f>+VLOOKUP(O7305,'Bảng kê HĐ 2022'!N$1912:R$4434,4,0)</f>
        <v>#N/A</v>
      </c>
      <c r="R7305" t="e">
        <f>+VLOOKUP(O7305,'Hàng trả'!#REF!,2,0)</f>
        <v>#REF!</v>
      </c>
    </row>
    <row r="7306" spans="1:18" hidden="1" x14ac:dyDescent="0.3">
      <c r="A7306" s="10">
        <v>12</v>
      </c>
      <c r="B7306" s="64"/>
      <c r="C7306" s="6" t="s">
        <v>21693</v>
      </c>
      <c r="D7306" s="7">
        <v>44895</v>
      </c>
      <c r="E7306" s="8" t="s">
        <v>21684</v>
      </c>
      <c r="F7306" s="9">
        <v>270983</v>
      </c>
      <c r="G7306" s="8" t="s">
        <v>17662</v>
      </c>
      <c r="H7306" s="9">
        <v>28453</v>
      </c>
      <c r="I7306" s="69"/>
      <c r="J7306" s="70"/>
      <c r="K7306" s="71"/>
      <c r="L7306" s="77"/>
      <c r="M7306" s="78"/>
      <c r="N7306" t="str">
        <f t="shared" si="437"/>
        <v>53258</v>
      </c>
      <c r="O7306">
        <f t="shared" si="438"/>
        <v>53258</v>
      </c>
      <c r="P7306" s="29">
        <f t="shared" si="439"/>
        <v>270983</v>
      </c>
      <c r="Q7306" t="e">
        <f>+VLOOKUP(O7306,'Bảng kê HĐ 2022'!N$1912:R$4434,4,0)</f>
        <v>#N/A</v>
      </c>
    </row>
    <row r="7307" spans="1:18" hidden="1" x14ac:dyDescent="0.3">
      <c r="A7307" s="10">
        <v>12</v>
      </c>
      <c r="B7307" s="64"/>
      <c r="C7307" s="6" t="s">
        <v>21694</v>
      </c>
      <c r="D7307" s="7">
        <v>44877</v>
      </c>
      <c r="E7307" s="8" t="s">
        <v>21695</v>
      </c>
      <c r="F7307" s="9">
        <v>880308</v>
      </c>
      <c r="G7307" s="8" t="s">
        <v>17662</v>
      </c>
      <c r="H7307" s="9">
        <v>92432</v>
      </c>
      <c r="I7307" s="69"/>
      <c r="J7307" s="70"/>
      <c r="K7307" s="71"/>
      <c r="L7307" s="77"/>
      <c r="M7307" s="78"/>
      <c r="N7307" t="str">
        <f t="shared" si="437"/>
        <v>50842</v>
      </c>
      <c r="O7307">
        <f t="shared" si="438"/>
        <v>50842</v>
      </c>
      <c r="P7307" s="29">
        <f t="shared" si="439"/>
        <v>880308</v>
      </c>
      <c r="Q7307" t="e">
        <f>+VLOOKUP(O7307,'Bảng kê HĐ 2022'!N$1912:R$4434,4,0)</f>
        <v>#N/A</v>
      </c>
      <c r="R7307" t="e">
        <f>+VLOOKUP(O7307,'Hàng trả'!#REF!,2,0)</f>
        <v>#REF!</v>
      </c>
    </row>
    <row r="7308" spans="1:18" hidden="1" x14ac:dyDescent="0.3">
      <c r="A7308" s="10">
        <v>12</v>
      </c>
      <c r="B7308" s="64"/>
      <c r="C7308" s="6" t="s">
        <v>21696</v>
      </c>
      <c r="D7308" s="7">
        <v>44882</v>
      </c>
      <c r="E7308" s="8" t="s">
        <v>17814</v>
      </c>
      <c r="F7308" s="9">
        <v>1392768</v>
      </c>
      <c r="G7308" s="8" t="s">
        <v>17662</v>
      </c>
      <c r="H7308" s="9">
        <v>146241</v>
      </c>
      <c r="I7308" s="69"/>
      <c r="J7308" s="70"/>
      <c r="K7308" s="71"/>
      <c r="L7308" s="77"/>
      <c r="M7308" s="78"/>
      <c r="N7308" t="str">
        <f t="shared" si="437"/>
        <v>51138</v>
      </c>
      <c r="O7308">
        <f t="shared" si="438"/>
        <v>51138</v>
      </c>
      <c r="P7308" s="29">
        <f t="shared" si="439"/>
        <v>1392768</v>
      </c>
      <c r="Q7308" t="e">
        <f>+VLOOKUP(O7308,'Bảng kê HĐ 2022'!N$1912:R$4434,4,0)</f>
        <v>#N/A</v>
      </c>
      <c r="R7308" t="e">
        <f>+VLOOKUP(O7308,'Hàng trả'!#REF!,2,0)</f>
        <v>#REF!</v>
      </c>
    </row>
    <row r="7309" spans="1:18" hidden="1" x14ac:dyDescent="0.3">
      <c r="A7309" s="10">
        <v>12</v>
      </c>
      <c r="B7309" s="64"/>
      <c r="C7309" s="6" t="s">
        <v>21697</v>
      </c>
      <c r="D7309" s="7">
        <v>44895</v>
      </c>
      <c r="E7309" s="8" t="s">
        <v>17814</v>
      </c>
      <c r="F7309" s="9">
        <v>1356069</v>
      </c>
      <c r="G7309" s="8" t="s">
        <v>17662</v>
      </c>
      <c r="H7309" s="9">
        <v>142387</v>
      </c>
      <c r="I7309" s="69"/>
      <c r="J7309" s="70"/>
      <c r="K7309" s="71"/>
      <c r="L7309" s="77"/>
      <c r="M7309" s="78"/>
      <c r="N7309" t="str">
        <f t="shared" si="437"/>
        <v>53240</v>
      </c>
      <c r="O7309">
        <f t="shared" si="438"/>
        <v>53240</v>
      </c>
      <c r="P7309" s="29">
        <f t="shared" si="439"/>
        <v>1356069</v>
      </c>
      <c r="Q7309" t="e">
        <f>+VLOOKUP(O7309,'Bảng kê HĐ 2022'!N$1912:R$4434,4,0)</f>
        <v>#N/A</v>
      </c>
    </row>
    <row r="7310" spans="1:18" hidden="1" x14ac:dyDescent="0.3">
      <c r="A7310" s="10">
        <v>12</v>
      </c>
      <c r="B7310" s="64"/>
      <c r="C7310" s="6" t="s">
        <v>21698</v>
      </c>
      <c r="D7310" s="7">
        <v>44882</v>
      </c>
      <c r="E7310" s="8" t="s">
        <v>17814</v>
      </c>
      <c r="F7310" s="9">
        <v>1629326</v>
      </c>
      <c r="G7310" s="8" t="s">
        <v>17662</v>
      </c>
      <c r="H7310" s="9">
        <v>171079</v>
      </c>
      <c r="I7310" s="69"/>
      <c r="J7310" s="70"/>
      <c r="K7310" s="71"/>
      <c r="L7310" s="77"/>
      <c r="M7310" s="78"/>
      <c r="N7310" t="str">
        <f t="shared" si="437"/>
        <v>51126</v>
      </c>
      <c r="O7310">
        <f t="shared" si="438"/>
        <v>51126</v>
      </c>
      <c r="P7310" s="29">
        <f t="shared" si="439"/>
        <v>1629326</v>
      </c>
      <c r="Q7310" t="e">
        <f>+VLOOKUP(O7310,'Bảng kê HĐ 2022'!N$1912:R$4434,4,0)</f>
        <v>#N/A</v>
      </c>
      <c r="R7310" t="e">
        <f>+VLOOKUP(O7310,'Hàng trả'!#REF!,2,0)</f>
        <v>#REF!</v>
      </c>
    </row>
    <row r="7311" spans="1:18" hidden="1" x14ac:dyDescent="0.3">
      <c r="A7311" s="10">
        <v>12</v>
      </c>
      <c r="B7311" s="64"/>
      <c r="C7311" s="6" t="s">
        <v>21699</v>
      </c>
      <c r="D7311" s="7">
        <v>44883</v>
      </c>
      <c r="E7311" s="8" t="s">
        <v>20258</v>
      </c>
      <c r="F7311" s="9">
        <v>756355</v>
      </c>
      <c r="G7311" s="8" t="s">
        <v>17662</v>
      </c>
      <c r="H7311" s="9">
        <v>79417</v>
      </c>
      <c r="I7311" s="69"/>
      <c r="J7311" s="70"/>
      <c r="K7311" s="71"/>
      <c r="L7311" s="77"/>
      <c r="M7311" s="78"/>
      <c r="N7311" t="str">
        <f t="shared" si="437"/>
        <v>51324</v>
      </c>
      <c r="O7311">
        <f t="shared" si="438"/>
        <v>51324</v>
      </c>
      <c r="P7311" s="29">
        <f t="shared" si="439"/>
        <v>756355</v>
      </c>
      <c r="Q7311" t="e">
        <f>+VLOOKUP(O7311,'Bảng kê HĐ 2022'!N$1912:R$4434,4,0)</f>
        <v>#N/A</v>
      </c>
      <c r="R7311" t="e">
        <f>+VLOOKUP(O7311,'Hàng trả'!#REF!,2,0)</f>
        <v>#REF!</v>
      </c>
    </row>
    <row r="7312" spans="1:18" hidden="1" x14ac:dyDescent="0.3">
      <c r="A7312" s="10">
        <v>12</v>
      </c>
      <c r="B7312" s="64"/>
      <c r="C7312" s="6" t="s">
        <v>21700</v>
      </c>
      <c r="D7312" s="7">
        <v>44868</v>
      </c>
      <c r="E7312" s="8" t="s">
        <v>20258</v>
      </c>
      <c r="F7312" s="9">
        <v>690782</v>
      </c>
      <c r="G7312" s="8" t="s">
        <v>17662</v>
      </c>
      <c r="H7312" s="9">
        <v>72532</v>
      </c>
      <c r="I7312" s="69"/>
      <c r="J7312" s="70"/>
      <c r="K7312" s="71"/>
      <c r="L7312" s="77"/>
      <c r="M7312" s="78"/>
      <c r="N7312" t="str">
        <f t="shared" si="437"/>
        <v>49743</v>
      </c>
      <c r="O7312">
        <f t="shared" si="438"/>
        <v>49743</v>
      </c>
      <c r="P7312" s="29">
        <f t="shared" si="439"/>
        <v>690782</v>
      </c>
      <c r="Q7312" t="e">
        <f>+VLOOKUP(O7312,'Bảng kê HĐ 2022'!N$1912:R$4434,4,0)</f>
        <v>#N/A</v>
      </c>
      <c r="R7312" t="e">
        <f>+VLOOKUP(O7312,'Hàng trả'!#REF!,2,0)</f>
        <v>#REF!</v>
      </c>
    </row>
    <row r="7313" spans="1:18" hidden="1" x14ac:dyDescent="0.3">
      <c r="A7313" s="10">
        <v>12</v>
      </c>
      <c r="B7313" s="64"/>
      <c r="C7313" s="6" t="s">
        <v>21701</v>
      </c>
      <c r="D7313" s="7">
        <v>44891</v>
      </c>
      <c r="E7313" s="8" t="s">
        <v>20258</v>
      </c>
      <c r="F7313" s="9">
        <v>456620</v>
      </c>
      <c r="G7313" s="8" t="s">
        <v>17662</v>
      </c>
      <c r="H7313" s="9">
        <v>47945</v>
      </c>
      <c r="I7313" s="69"/>
      <c r="J7313" s="70"/>
      <c r="K7313" s="71"/>
      <c r="L7313" s="77"/>
      <c r="M7313" s="78"/>
      <c r="N7313" t="str">
        <f t="shared" si="437"/>
        <v>53080</v>
      </c>
      <c r="O7313">
        <f t="shared" si="438"/>
        <v>53080</v>
      </c>
      <c r="P7313" s="29">
        <f t="shared" si="439"/>
        <v>456620</v>
      </c>
      <c r="Q7313" t="e">
        <f>+VLOOKUP(O7313,'Bảng kê HĐ 2022'!N$1912:R$4434,4,0)</f>
        <v>#N/A</v>
      </c>
    </row>
    <row r="7314" spans="1:18" hidden="1" x14ac:dyDescent="0.3">
      <c r="A7314" s="10">
        <v>12</v>
      </c>
      <c r="B7314" s="64"/>
      <c r="C7314" s="6" t="s">
        <v>21702</v>
      </c>
      <c r="D7314" s="7">
        <v>44888</v>
      </c>
      <c r="E7314" s="8" t="s">
        <v>20258</v>
      </c>
      <c r="F7314" s="9">
        <v>2343496</v>
      </c>
      <c r="G7314" s="8" t="s">
        <v>17662</v>
      </c>
      <c r="H7314" s="9">
        <v>246067</v>
      </c>
      <c r="I7314" s="69"/>
      <c r="J7314" s="70"/>
      <c r="K7314" s="71"/>
      <c r="L7314" s="77"/>
      <c r="M7314" s="78"/>
      <c r="N7314" t="str">
        <f t="shared" si="437"/>
        <v>52093</v>
      </c>
      <c r="O7314">
        <f t="shared" si="438"/>
        <v>52093</v>
      </c>
      <c r="P7314" s="29">
        <f t="shared" si="439"/>
        <v>2343496</v>
      </c>
      <c r="Q7314" t="e">
        <f>+VLOOKUP(O7314,'Bảng kê HĐ 2022'!N$1912:R$4434,4,0)</f>
        <v>#N/A</v>
      </c>
      <c r="R7314" t="e">
        <f>+VLOOKUP(O7314,'Hàng trả'!#REF!,2,0)</f>
        <v>#REF!</v>
      </c>
    </row>
    <row r="7315" spans="1:18" hidden="1" x14ac:dyDescent="0.3">
      <c r="A7315" s="10">
        <v>12</v>
      </c>
      <c r="B7315" s="64"/>
      <c r="C7315" s="6" t="s">
        <v>21703</v>
      </c>
      <c r="D7315" s="7">
        <v>44894</v>
      </c>
      <c r="E7315" s="8" t="s">
        <v>21564</v>
      </c>
      <c r="F7315" s="9">
        <v>1097712</v>
      </c>
      <c r="G7315" s="8" t="s">
        <v>17662</v>
      </c>
      <c r="H7315" s="9">
        <v>115260</v>
      </c>
      <c r="I7315" s="69"/>
      <c r="J7315" s="70"/>
      <c r="K7315" s="71"/>
      <c r="L7315" s="77"/>
      <c r="M7315" s="78"/>
      <c r="N7315" t="str">
        <f t="shared" si="437"/>
        <v>53229</v>
      </c>
      <c r="O7315">
        <f t="shared" si="438"/>
        <v>53229</v>
      </c>
      <c r="P7315" s="29">
        <f t="shared" si="439"/>
        <v>1097712</v>
      </c>
      <c r="Q7315" t="e">
        <f>+VLOOKUP(O7315,'Bảng kê HĐ 2022'!N$1912:R$4434,4,0)</f>
        <v>#N/A</v>
      </c>
    </row>
    <row r="7316" spans="1:18" hidden="1" x14ac:dyDescent="0.3">
      <c r="A7316" s="10">
        <v>12</v>
      </c>
      <c r="B7316" s="64"/>
      <c r="C7316" s="6" t="s">
        <v>21704</v>
      </c>
      <c r="D7316" s="7">
        <v>44882</v>
      </c>
      <c r="E7316" s="8" t="s">
        <v>17600</v>
      </c>
      <c r="F7316" s="9">
        <v>1392768</v>
      </c>
      <c r="G7316" s="8" t="s">
        <v>17662</v>
      </c>
      <c r="H7316" s="9">
        <v>146241</v>
      </c>
      <c r="I7316" s="69"/>
      <c r="J7316" s="70"/>
      <c r="K7316" s="71"/>
      <c r="L7316" s="77"/>
      <c r="M7316" s="78"/>
      <c r="N7316" t="str">
        <f t="shared" si="437"/>
        <v>51058</v>
      </c>
      <c r="O7316">
        <f t="shared" si="438"/>
        <v>51058</v>
      </c>
      <c r="P7316" s="29">
        <f t="shared" si="439"/>
        <v>1392768</v>
      </c>
      <c r="Q7316" t="e">
        <f>+VLOOKUP(O7316,'Bảng kê HĐ 2022'!N$1912:R$4434,4,0)</f>
        <v>#N/A</v>
      </c>
      <c r="R7316" t="e">
        <f>+VLOOKUP(O7316,'Hàng trả'!#REF!,2,0)</f>
        <v>#REF!</v>
      </c>
    </row>
    <row r="7317" spans="1:18" hidden="1" x14ac:dyDescent="0.3">
      <c r="A7317" s="10">
        <v>12</v>
      </c>
      <c r="B7317" s="64"/>
      <c r="C7317" s="6" t="s">
        <v>21705</v>
      </c>
      <c r="D7317" s="7">
        <v>44882</v>
      </c>
      <c r="E7317" s="8" t="s">
        <v>17600</v>
      </c>
      <c r="F7317" s="9">
        <v>1392768</v>
      </c>
      <c r="G7317" s="8" t="s">
        <v>17662</v>
      </c>
      <c r="H7317" s="9">
        <v>146241</v>
      </c>
      <c r="I7317" s="69"/>
      <c r="J7317" s="70"/>
      <c r="K7317" s="71"/>
      <c r="L7317" s="77"/>
      <c r="M7317" s="78"/>
      <c r="N7317" t="str">
        <f t="shared" si="437"/>
        <v>51057</v>
      </c>
      <c r="O7317">
        <f t="shared" si="438"/>
        <v>51057</v>
      </c>
      <c r="P7317" s="29">
        <f t="shared" si="439"/>
        <v>1392768</v>
      </c>
      <c r="Q7317" t="e">
        <f>+VLOOKUP(O7317,'Bảng kê HĐ 2022'!N$1912:R$4434,4,0)</f>
        <v>#N/A</v>
      </c>
      <c r="R7317" t="e">
        <f>+VLOOKUP(O7317,'Hàng trả'!#REF!,2,0)</f>
        <v>#REF!</v>
      </c>
    </row>
    <row r="7318" spans="1:18" hidden="1" x14ac:dyDescent="0.3">
      <c r="A7318" s="10">
        <v>12</v>
      </c>
      <c r="B7318" s="64"/>
      <c r="C7318" s="6" t="s">
        <v>21706</v>
      </c>
      <c r="D7318" s="7">
        <v>44883</v>
      </c>
      <c r="E7318" s="8" t="s">
        <v>17814</v>
      </c>
      <c r="F7318" s="9">
        <v>1480586</v>
      </c>
      <c r="G7318" s="8" t="s">
        <v>17662</v>
      </c>
      <c r="H7318" s="9">
        <v>155462</v>
      </c>
      <c r="I7318" s="69"/>
      <c r="J7318" s="70"/>
      <c r="K7318" s="71"/>
      <c r="L7318" s="77"/>
      <c r="M7318" s="78"/>
      <c r="N7318" t="str">
        <f t="shared" si="437"/>
        <v>51561</v>
      </c>
      <c r="O7318">
        <f t="shared" si="438"/>
        <v>51561</v>
      </c>
      <c r="P7318" s="29">
        <f t="shared" si="439"/>
        <v>1480586</v>
      </c>
      <c r="Q7318" t="e">
        <f>+VLOOKUP(O7318,'Bảng kê HĐ 2022'!N$1912:R$4434,4,0)</f>
        <v>#N/A</v>
      </c>
      <c r="R7318" t="e">
        <f>+VLOOKUP(O7318,'Hàng trả'!#REF!,2,0)</f>
        <v>#REF!</v>
      </c>
    </row>
    <row r="7319" spans="1:18" hidden="1" x14ac:dyDescent="0.3">
      <c r="A7319" s="10">
        <v>12</v>
      </c>
      <c r="B7319" s="64"/>
      <c r="C7319" s="6" t="s">
        <v>21707</v>
      </c>
      <c r="D7319" s="7">
        <v>44883</v>
      </c>
      <c r="E7319" s="8" t="s">
        <v>20245</v>
      </c>
      <c r="F7319" s="9">
        <v>1392768</v>
      </c>
      <c r="G7319" s="8" t="s">
        <v>17662</v>
      </c>
      <c r="H7319" s="9">
        <v>146241</v>
      </c>
      <c r="I7319" s="69"/>
      <c r="J7319" s="70"/>
      <c r="K7319" s="71"/>
      <c r="L7319" s="77"/>
      <c r="M7319" s="78"/>
      <c r="N7319" t="str">
        <f t="shared" si="437"/>
        <v>51243</v>
      </c>
      <c r="O7319">
        <f t="shared" si="438"/>
        <v>51243</v>
      </c>
      <c r="P7319" s="29">
        <f t="shared" si="439"/>
        <v>1392768</v>
      </c>
      <c r="Q7319" t="e">
        <f>+VLOOKUP(O7319,'Bảng kê HĐ 2022'!N$1912:R$4434,4,0)</f>
        <v>#N/A</v>
      </c>
      <c r="R7319" t="e">
        <f>+VLOOKUP(O7319,'Hàng trả'!#REF!,2,0)</f>
        <v>#REF!</v>
      </c>
    </row>
    <row r="7320" spans="1:18" hidden="1" x14ac:dyDescent="0.3">
      <c r="A7320" s="10">
        <v>12</v>
      </c>
      <c r="B7320" s="64"/>
      <c r="C7320" s="6" t="s">
        <v>21708</v>
      </c>
      <c r="D7320" s="7">
        <v>44877</v>
      </c>
      <c r="E7320" s="8" t="s">
        <v>20245</v>
      </c>
      <c r="F7320" s="9">
        <v>251880</v>
      </c>
      <c r="G7320" s="8" t="s">
        <v>17662</v>
      </c>
      <c r="H7320" s="9">
        <v>26447</v>
      </c>
      <c r="I7320" s="69"/>
      <c r="J7320" s="70"/>
      <c r="K7320" s="71"/>
      <c r="L7320" s="77"/>
      <c r="M7320" s="78"/>
      <c r="N7320" t="str">
        <f t="shared" si="437"/>
        <v>50882</v>
      </c>
      <c r="O7320">
        <f t="shared" si="438"/>
        <v>50882</v>
      </c>
      <c r="P7320" s="29">
        <f t="shared" si="439"/>
        <v>251880</v>
      </c>
      <c r="Q7320" t="e">
        <f>+VLOOKUP(O7320,'Bảng kê HĐ 2022'!N$1912:R$4434,4,0)</f>
        <v>#N/A</v>
      </c>
      <c r="R7320" t="e">
        <f>+VLOOKUP(O7320,'Hàng trả'!#REF!,2,0)</f>
        <v>#REF!</v>
      </c>
    </row>
    <row r="7321" spans="1:18" hidden="1" x14ac:dyDescent="0.3">
      <c r="A7321" s="10">
        <v>12</v>
      </c>
      <c r="B7321" s="64"/>
      <c r="C7321" s="6" t="s">
        <v>21709</v>
      </c>
      <c r="D7321" s="7">
        <v>44883</v>
      </c>
      <c r="E7321" s="8" t="s">
        <v>21519</v>
      </c>
      <c r="F7321" s="9">
        <v>597744</v>
      </c>
      <c r="G7321" s="8" t="s">
        <v>17662</v>
      </c>
      <c r="H7321" s="9">
        <v>62763</v>
      </c>
      <c r="I7321" s="69"/>
      <c r="J7321" s="70"/>
      <c r="K7321" s="71"/>
      <c r="L7321" s="77"/>
      <c r="M7321" s="78"/>
      <c r="N7321" t="str">
        <f t="shared" si="437"/>
        <v>51210</v>
      </c>
      <c r="O7321">
        <f t="shared" si="438"/>
        <v>51210</v>
      </c>
      <c r="P7321" s="29">
        <f t="shared" si="439"/>
        <v>597744</v>
      </c>
      <c r="Q7321" t="e">
        <f>+VLOOKUP(O7321,'Bảng kê HĐ 2022'!N$1912:R$4434,4,0)</f>
        <v>#N/A</v>
      </c>
      <c r="R7321" t="e">
        <f>+VLOOKUP(O7321,'Hàng trả'!#REF!,2,0)</f>
        <v>#REF!</v>
      </c>
    </row>
    <row r="7322" spans="1:18" hidden="1" x14ac:dyDescent="0.3">
      <c r="A7322" s="10">
        <v>12</v>
      </c>
      <c r="B7322" s="64"/>
      <c r="C7322" s="6" t="s">
        <v>21710</v>
      </c>
      <c r="D7322" s="7">
        <v>44882</v>
      </c>
      <c r="E7322" s="8" t="s">
        <v>21519</v>
      </c>
      <c r="F7322" s="9">
        <v>1392768</v>
      </c>
      <c r="G7322" s="8" t="s">
        <v>17662</v>
      </c>
      <c r="H7322" s="9">
        <v>146241</v>
      </c>
      <c r="I7322" s="69"/>
      <c r="J7322" s="70"/>
      <c r="K7322" s="71"/>
      <c r="L7322" s="77"/>
      <c r="M7322" s="78"/>
      <c r="N7322" t="str">
        <f t="shared" si="437"/>
        <v>51080</v>
      </c>
      <c r="O7322">
        <f t="shared" si="438"/>
        <v>51080</v>
      </c>
      <c r="P7322" s="29">
        <f t="shared" si="439"/>
        <v>1392768</v>
      </c>
      <c r="Q7322" t="e">
        <f>+VLOOKUP(O7322,'Bảng kê HĐ 2022'!N$1912:R$4434,4,0)</f>
        <v>#N/A</v>
      </c>
      <c r="R7322" t="e">
        <f>+VLOOKUP(O7322,'Hàng trả'!#REF!,2,0)</f>
        <v>#REF!</v>
      </c>
    </row>
    <row r="7323" spans="1:18" hidden="1" x14ac:dyDescent="0.3">
      <c r="A7323" s="10">
        <v>12</v>
      </c>
      <c r="B7323" s="64"/>
      <c r="C7323" s="6" t="s">
        <v>21711</v>
      </c>
      <c r="D7323" s="7">
        <v>44882</v>
      </c>
      <c r="E7323" s="8" t="s">
        <v>17600</v>
      </c>
      <c r="F7323" s="9">
        <v>1392768</v>
      </c>
      <c r="G7323" s="8" t="s">
        <v>17662</v>
      </c>
      <c r="H7323" s="9">
        <v>146241</v>
      </c>
      <c r="I7323" s="69"/>
      <c r="J7323" s="70"/>
      <c r="K7323" s="71"/>
      <c r="L7323" s="77"/>
      <c r="M7323" s="78"/>
      <c r="N7323" t="str">
        <f t="shared" si="437"/>
        <v>51105</v>
      </c>
      <c r="O7323">
        <f t="shared" si="438"/>
        <v>51105</v>
      </c>
      <c r="P7323" s="29">
        <f t="shared" si="439"/>
        <v>1392768</v>
      </c>
      <c r="Q7323" t="e">
        <f>+VLOOKUP(O7323,'Bảng kê HĐ 2022'!N$1912:R$4434,4,0)</f>
        <v>#N/A</v>
      </c>
      <c r="R7323" t="e">
        <f>+VLOOKUP(O7323,'Hàng trả'!#REF!,2,0)</f>
        <v>#REF!</v>
      </c>
    </row>
    <row r="7324" spans="1:18" hidden="1" x14ac:dyDescent="0.3">
      <c r="A7324" s="10">
        <v>12</v>
      </c>
      <c r="B7324" s="64"/>
      <c r="C7324" s="6" t="s">
        <v>21712</v>
      </c>
      <c r="D7324" s="7">
        <v>44883</v>
      </c>
      <c r="E7324" s="8" t="s">
        <v>20245</v>
      </c>
      <c r="F7324" s="9">
        <v>1067934</v>
      </c>
      <c r="G7324" s="8" t="s">
        <v>17662</v>
      </c>
      <c r="H7324" s="9">
        <v>112133</v>
      </c>
      <c r="I7324" s="69"/>
      <c r="J7324" s="70"/>
      <c r="K7324" s="71"/>
      <c r="L7324" s="77"/>
      <c r="M7324" s="78"/>
      <c r="N7324" t="str">
        <f t="shared" si="437"/>
        <v>51245</v>
      </c>
      <c r="O7324">
        <f t="shared" si="438"/>
        <v>51245</v>
      </c>
      <c r="P7324" s="29">
        <f t="shared" si="439"/>
        <v>1067934</v>
      </c>
      <c r="Q7324" t="e">
        <f>+VLOOKUP(O7324,'Bảng kê HĐ 2022'!N$1912:R$4434,4,0)</f>
        <v>#N/A</v>
      </c>
      <c r="R7324" t="e">
        <f>+VLOOKUP(O7324,'Hàng trả'!#REF!,2,0)</f>
        <v>#REF!</v>
      </c>
    </row>
    <row r="7325" spans="1:18" hidden="1" x14ac:dyDescent="0.3">
      <c r="A7325" s="10">
        <v>12</v>
      </c>
      <c r="B7325" s="64"/>
      <c r="C7325" s="6" t="s">
        <v>21713</v>
      </c>
      <c r="D7325" s="7">
        <v>44883</v>
      </c>
      <c r="E7325" s="8" t="s">
        <v>17814</v>
      </c>
      <c r="F7325" s="9">
        <v>1392768</v>
      </c>
      <c r="G7325" s="8" t="s">
        <v>17662</v>
      </c>
      <c r="H7325" s="9">
        <v>146241</v>
      </c>
      <c r="I7325" s="69"/>
      <c r="J7325" s="70"/>
      <c r="K7325" s="71"/>
      <c r="L7325" s="77"/>
      <c r="M7325" s="78"/>
      <c r="N7325" t="str">
        <f t="shared" si="437"/>
        <v>51307</v>
      </c>
      <c r="O7325">
        <f t="shared" si="438"/>
        <v>51307</v>
      </c>
      <c r="P7325" s="29">
        <f t="shared" si="439"/>
        <v>1392768</v>
      </c>
      <c r="Q7325" t="e">
        <f>+VLOOKUP(O7325,'Bảng kê HĐ 2022'!N$1912:R$4434,4,0)</f>
        <v>#N/A</v>
      </c>
      <c r="R7325" t="e">
        <f>+VLOOKUP(O7325,'Hàng trả'!#REF!,2,0)</f>
        <v>#REF!</v>
      </c>
    </row>
    <row r="7326" spans="1:18" hidden="1" x14ac:dyDescent="0.3">
      <c r="A7326" s="10">
        <v>12</v>
      </c>
      <c r="B7326" s="64"/>
      <c r="C7326" s="6" t="s">
        <v>21714</v>
      </c>
      <c r="D7326" s="7">
        <v>44883</v>
      </c>
      <c r="E7326" s="8" t="s">
        <v>21578</v>
      </c>
      <c r="F7326" s="9">
        <v>1392768</v>
      </c>
      <c r="G7326" s="8" t="s">
        <v>17662</v>
      </c>
      <c r="H7326" s="9">
        <v>146241</v>
      </c>
      <c r="I7326" s="69"/>
      <c r="J7326" s="70"/>
      <c r="K7326" s="71"/>
      <c r="L7326" s="77"/>
      <c r="M7326" s="78"/>
      <c r="N7326" t="str">
        <f t="shared" si="437"/>
        <v>51289</v>
      </c>
      <c r="O7326">
        <f t="shared" si="438"/>
        <v>51289</v>
      </c>
      <c r="P7326" s="29">
        <f t="shared" si="439"/>
        <v>1392768</v>
      </c>
      <c r="Q7326" t="e">
        <f>+VLOOKUP(O7326,'Bảng kê HĐ 2022'!N$1912:R$4434,4,0)</f>
        <v>#N/A</v>
      </c>
      <c r="R7326" t="e">
        <f>+VLOOKUP(O7326,'Hàng trả'!#REF!,2,0)</f>
        <v>#REF!</v>
      </c>
    </row>
    <row r="7327" spans="1:18" hidden="1" x14ac:dyDescent="0.3">
      <c r="A7327" s="10">
        <v>12</v>
      </c>
      <c r="B7327" s="64"/>
      <c r="C7327" s="6" t="s">
        <v>21715</v>
      </c>
      <c r="D7327" s="7">
        <v>44882</v>
      </c>
      <c r="E7327" s="8" t="s">
        <v>21716</v>
      </c>
      <c r="F7327" s="9">
        <v>700577</v>
      </c>
      <c r="G7327" s="8" t="s">
        <v>17662</v>
      </c>
      <c r="H7327" s="9">
        <v>73561</v>
      </c>
      <c r="I7327" s="69"/>
      <c r="J7327" s="70"/>
      <c r="K7327" s="71"/>
      <c r="L7327" s="77"/>
      <c r="M7327" s="78"/>
      <c r="N7327" t="str">
        <f t="shared" si="437"/>
        <v>51078</v>
      </c>
      <c r="O7327">
        <f t="shared" si="438"/>
        <v>51078</v>
      </c>
      <c r="P7327" s="29">
        <f t="shared" si="439"/>
        <v>700577</v>
      </c>
      <c r="Q7327" t="e">
        <f>+VLOOKUP(O7327,'Bảng kê HĐ 2022'!N$1912:R$4434,4,0)</f>
        <v>#N/A</v>
      </c>
      <c r="R7327" t="e">
        <f>+VLOOKUP(O7327,'Hàng trả'!#REF!,2,0)</f>
        <v>#REF!</v>
      </c>
    </row>
    <row r="7328" spans="1:18" hidden="1" x14ac:dyDescent="0.3">
      <c r="A7328" s="10">
        <v>12</v>
      </c>
      <c r="B7328" s="64"/>
      <c r="C7328" s="6" t="s">
        <v>21717</v>
      </c>
      <c r="D7328" s="7">
        <v>44882</v>
      </c>
      <c r="E7328" s="8" t="s">
        <v>17814</v>
      </c>
      <c r="F7328" s="9">
        <v>599713</v>
      </c>
      <c r="G7328" s="8" t="s">
        <v>17662</v>
      </c>
      <c r="H7328" s="9">
        <v>62970</v>
      </c>
      <c r="I7328" s="69"/>
      <c r="J7328" s="70"/>
      <c r="K7328" s="71"/>
      <c r="L7328" s="77"/>
      <c r="M7328" s="78"/>
      <c r="N7328" t="str">
        <f t="shared" si="437"/>
        <v>51139</v>
      </c>
      <c r="O7328">
        <f t="shared" si="438"/>
        <v>51139</v>
      </c>
      <c r="P7328" s="29">
        <f t="shared" si="439"/>
        <v>599713</v>
      </c>
      <c r="Q7328" t="e">
        <f>+VLOOKUP(O7328,'Bảng kê HĐ 2022'!N$1912:R$4434,4,0)</f>
        <v>#N/A</v>
      </c>
      <c r="R7328" t="e">
        <f>+VLOOKUP(O7328,'Hàng trả'!#REF!,2,0)</f>
        <v>#REF!</v>
      </c>
    </row>
    <row r="7329" spans="1:18" hidden="1" x14ac:dyDescent="0.3">
      <c r="A7329" s="10">
        <v>12</v>
      </c>
      <c r="B7329" s="64"/>
      <c r="C7329" s="6" t="s">
        <v>21718</v>
      </c>
      <c r="D7329" s="7">
        <v>44882</v>
      </c>
      <c r="E7329" s="8" t="s">
        <v>21538</v>
      </c>
      <c r="F7329" s="9">
        <v>1392768</v>
      </c>
      <c r="G7329" s="8" t="s">
        <v>17662</v>
      </c>
      <c r="H7329" s="9">
        <v>146241</v>
      </c>
      <c r="I7329" s="69"/>
      <c r="J7329" s="70"/>
      <c r="K7329" s="71"/>
      <c r="L7329" s="77"/>
      <c r="M7329" s="78"/>
      <c r="N7329" t="str">
        <f t="shared" si="437"/>
        <v>51168</v>
      </c>
      <c r="O7329">
        <f t="shared" si="438"/>
        <v>51168</v>
      </c>
      <c r="P7329" s="29">
        <f t="shared" si="439"/>
        <v>1392768</v>
      </c>
      <c r="Q7329" t="e">
        <f>+VLOOKUP(O7329,'Bảng kê HĐ 2022'!N$1912:R$4434,4,0)</f>
        <v>#N/A</v>
      </c>
      <c r="R7329" t="e">
        <f>+VLOOKUP(O7329,'Hàng trả'!#REF!,2,0)</f>
        <v>#REF!</v>
      </c>
    </row>
    <row r="7330" spans="1:18" hidden="1" x14ac:dyDescent="0.3">
      <c r="A7330" s="10">
        <v>12</v>
      </c>
      <c r="B7330" s="64"/>
      <c r="C7330" s="6" t="s">
        <v>21719</v>
      </c>
      <c r="D7330" s="7">
        <v>44882</v>
      </c>
      <c r="E7330" s="8" t="s">
        <v>21538</v>
      </c>
      <c r="F7330" s="9">
        <v>870696</v>
      </c>
      <c r="G7330" s="8" t="s">
        <v>17662</v>
      </c>
      <c r="H7330" s="9">
        <v>91423</v>
      </c>
      <c r="I7330" s="69"/>
      <c r="J7330" s="70"/>
      <c r="K7330" s="71"/>
      <c r="L7330" s="77"/>
      <c r="M7330" s="78"/>
      <c r="N7330" t="str">
        <f t="shared" si="437"/>
        <v>51115</v>
      </c>
      <c r="O7330">
        <f t="shared" si="438"/>
        <v>51115</v>
      </c>
      <c r="P7330" s="29">
        <f t="shared" si="439"/>
        <v>870696</v>
      </c>
      <c r="Q7330" t="e">
        <f>+VLOOKUP(O7330,'Bảng kê HĐ 2022'!N$1912:R$4434,4,0)</f>
        <v>#N/A</v>
      </c>
      <c r="R7330" t="e">
        <f>+VLOOKUP(O7330,'Hàng trả'!#REF!,2,0)</f>
        <v>#REF!</v>
      </c>
    </row>
    <row r="7331" spans="1:18" hidden="1" x14ac:dyDescent="0.3">
      <c r="A7331" s="10">
        <v>12</v>
      </c>
      <c r="B7331" s="64"/>
      <c r="C7331" s="6" t="s">
        <v>21720</v>
      </c>
      <c r="D7331" s="7">
        <v>44884</v>
      </c>
      <c r="E7331" s="8" t="s">
        <v>20109</v>
      </c>
      <c r="F7331" s="9">
        <v>1392768</v>
      </c>
      <c r="G7331" s="8" t="s">
        <v>17662</v>
      </c>
      <c r="H7331" s="9">
        <v>146241</v>
      </c>
      <c r="I7331" s="69"/>
      <c r="J7331" s="70"/>
      <c r="K7331" s="71"/>
      <c r="L7331" s="77"/>
      <c r="M7331" s="78"/>
      <c r="N7331" t="str">
        <f t="shared" si="437"/>
        <v>51673</v>
      </c>
      <c r="O7331">
        <f t="shared" si="438"/>
        <v>51673</v>
      </c>
      <c r="P7331" s="29">
        <f t="shared" si="439"/>
        <v>1392768</v>
      </c>
      <c r="Q7331" t="e">
        <f>+VLOOKUP(O7331,'Bảng kê HĐ 2022'!N$1912:R$4434,4,0)</f>
        <v>#N/A</v>
      </c>
      <c r="R7331" t="e">
        <f>+VLOOKUP(O7331,'Hàng trả'!#REF!,2,0)</f>
        <v>#REF!</v>
      </c>
    </row>
    <row r="7332" spans="1:18" hidden="1" x14ac:dyDescent="0.3">
      <c r="A7332" s="10">
        <v>12</v>
      </c>
      <c r="B7332" s="64"/>
      <c r="C7332" s="6" t="s">
        <v>21721</v>
      </c>
      <c r="D7332" s="7">
        <v>44883</v>
      </c>
      <c r="E7332" s="8" t="s">
        <v>20109</v>
      </c>
      <c r="F7332" s="9">
        <v>1392768</v>
      </c>
      <c r="G7332" s="8" t="s">
        <v>17662</v>
      </c>
      <c r="H7332" s="9">
        <v>146241</v>
      </c>
      <c r="I7332" s="69"/>
      <c r="J7332" s="70"/>
      <c r="K7332" s="71"/>
      <c r="L7332" s="77"/>
      <c r="M7332" s="78"/>
      <c r="N7332" t="str">
        <f t="shared" si="437"/>
        <v>51306</v>
      </c>
      <c r="O7332">
        <f t="shared" si="438"/>
        <v>51306</v>
      </c>
      <c r="P7332" s="29">
        <f t="shared" si="439"/>
        <v>1392768</v>
      </c>
      <c r="Q7332" t="e">
        <f>+VLOOKUP(O7332,'Bảng kê HĐ 2022'!N$1912:R$4434,4,0)</f>
        <v>#N/A</v>
      </c>
      <c r="R7332" t="e">
        <f>+VLOOKUP(O7332,'Hàng trả'!#REF!,2,0)</f>
        <v>#REF!</v>
      </c>
    </row>
    <row r="7333" spans="1:18" hidden="1" x14ac:dyDescent="0.3">
      <c r="A7333" s="10">
        <v>12</v>
      </c>
      <c r="B7333" s="64"/>
      <c r="C7333" s="6" t="s">
        <v>21722</v>
      </c>
      <c r="D7333" s="7">
        <v>44868</v>
      </c>
      <c r="E7333" s="8" t="s">
        <v>21578</v>
      </c>
      <c r="F7333" s="9">
        <v>839598</v>
      </c>
      <c r="G7333" s="8" t="s">
        <v>17662</v>
      </c>
      <c r="H7333" s="9">
        <v>88158</v>
      </c>
      <c r="I7333" s="69"/>
      <c r="J7333" s="70"/>
      <c r="K7333" s="71"/>
      <c r="L7333" s="77"/>
      <c r="M7333" s="78"/>
      <c r="N7333" t="str">
        <f t="shared" si="437"/>
        <v>49741</v>
      </c>
      <c r="O7333">
        <f t="shared" si="438"/>
        <v>49741</v>
      </c>
      <c r="P7333" s="29">
        <f t="shared" si="439"/>
        <v>839598</v>
      </c>
      <c r="Q7333" t="e">
        <f>+VLOOKUP(O7333,'Bảng kê HĐ 2022'!N$1912:R$4434,4,0)</f>
        <v>#N/A</v>
      </c>
      <c r="R7333" t="e">
        <f>+VLOOKUP(O7333,'Hàng trả'!#REF!,2,0)</f>
        <v>#REF!</v>
      </c>
    </row>
    <row r="7334" spans="1:18" hidden="1" x14ac:dyDescent="0.3">
      <c r="A7334" s="10">
        <v>12</v>
      </c>
      <c r="B7334" s="64"/>
      <c r="C7334" s="6" t="s">
        <v>21723</v>
      </c>
      <c r="D7334" s="7">
        <v>44866</v>
      </c>
      <c r="E7334" s="8" t="s">
        <v>20420</v>
      </c>
      <c r="F7334" s="9">
        <v>1267186</v>
      </c>
      <c r="G7334" s="8" t="s">
        <v>17662</v>
      </c>
      <c r="H7334" s="9">
        <v>133055</v>
      </c>
      <c r="I7334" s="69"/>
      <c r="J7334" s="70"/>
      <c r="K7334" s="71"/>
      <c r="L7334" s="77"/>
      <c r="M7334" s="78"/>
      <c r="N7334" t="str">
        <f t="shared" si="437"/>
        <v>49576</v>
      </c>
      <c r="O7334">
        <f t="shared" si="438"/>
        <v>49576</v>
      </c>
      <c r="P7334" s="29">
        <f t="shared" si="439"/>
        <v>1267186</v>
      </c>
      <c r="Q7334" t="e">
        <f>+VLOOKUP(O7334,'Bảng kê HĐ 2022'!N$1912:R$4434,4,0)</f>
        <v>#N/A</v>
      </c>
      <c r="R7334" t="e">
        <f>+VLOOKUP(O7334,'Hàng trả'!#REF!,2,0)</f>
        <v>#REF!</v>
      </c>
    </row>
    <row r="7335" spans="1:18" hidden="1" x14ac:dyDescent="0.3">
      <c r="A7335" s="10">
        <v>12</v>
      </c>
      <c r="B7335" s="64"/>
      <c r="C7335" s="6" t="s">
        <v>21724</v>
      </c>
      <c r="D7335" s="7">
        <v>44883</v>
      </c>
      <c r="E7335" s="8" t="s">
        <v>21578</v>
      </c>
      <c r="F7335" s="9">
        <v>1392768</v>
      </c>
      <c r="G7335" s="8" t="s">
        <v>17662</v>
      </c>
      <c r="H7335" s="9">
        <v>146241</v>
      </c>
      <c r="I7335" s="69"/>
      <c r="J7335" s="70"/>
      <c r="K7335" s="71"/>
      <c r="L7335" s="77"/>
      <c r="M7335" s="78"/>
      <c r="N7335" t="str">
        <f t="shared" si="437"/>
        <v>51308</v>
      </c>
      <c r="O7335">
        <f t="shared" si="438"/>
        <v>51308</v>
      </c>
      <c r="P7335" s="29">
        <f t="shared" si="439"/>
        <v>1392768</v>
      </c>
      <c r="Q7335" t="e">
        <f>+VLOOKUP(O7335,'Bảng kê HĐ 2022'!N$1912:R$4434,4,0)</f>
        <v>#N/A</v>
      </c>
      <c r="R7335" t="e">
        <f>+VLOOKUP(O7335,'Hàng trả'!#REF!,2,0)</f>
        <v>#REF!</v>
      </c>
    </row>
    <row r="7336" spans="1:18" hidden="1" x14ac:dyDescent="0.3">
      <c r="A7336" s="10">
        <v>12</v>
      </c>
      <c r="B7336" s="64"/>
      <c r="C7336" s="6" t="s">
        <v>21725</v>
      </c>
      <c r="D7336" s="7">
        <v>44883</v>
      </c>
      <c r="E7336" s="8" t="s">
        <v>21578</v>
      </c>
      <c r="F7336" s="9">
        <v>1392768</v>
      </c>
      <c r="G7336" s="8" t="s">
        <v>17662</v>
      </c>
      <c r="H7336" s="9">
        <v>146241</v>
      </c>
      <c r="I7336" s="69"/>
      <c r="J7336" s="70"/>
      <c r="K7336" s="71"/>
      <c r="L7336" s="77"/>
      <c r="M7336" s="78"/>
      <c r="N7336" t="str">
        <f t="shared" si="437"/>
        <v>51295</v>
      </c>
      <c r="O7336">
        <f t="shared" si="438"/>
        <v>51295</v>
      </c>
      <c r="P7336" s="29">
        <f t="shared" si="439"/>
        <v>1392768</v>
      </c>
      <c r="Q7336" t="e">
        <f>+VLOOKUP(O7336,'Bảng kê HĐ 2022'!N$1912:R$4434,4,0)</f>
        <v>#N/A</v>
      </c>
      <c r="R7336" t="e">
        <f>+VLOOKUP(O7336,'Hàng trả'!#REF!,2,0)</f>
        <v>#REF!</v>
      </c>
    </row>
    <row r="7337" spans="1:18" hidden="1" x14ac:dyDescent="0.3">
      <c r="A7337" s="10">
        <v>12</v>
      </c>
      <c r="B7337" s="64"/>
      <c r="C7337" s="6" t="s">
        <v>21726</v>
      </c>
      <c r="D7337" s="7">
        <v>44874</v>
      </c>
      <c r="E7337" s="8" t="s">
        <v>20258</v>
      </c>
      <c r="F7337" s="9">
        <v>652386</v>
      </c>
      <c r="G7337" s="8" t="s">
        <v>17662</v>
      </c>
      <c r="H7337" s="9">
        <v>68501</v>
      </c>
      <c r="I7337" s="69"/>
      <c r="J7337" s="70"/>
      <c r="K7337" s="71"/>
      <c r="L7337" s="77"/>
      <c r="M7337" s="78"/>
      <c r="N7337" t="str">
        <f t="shared" si="437"/>
        <v>50569</v>
      </c>
      <c r="O7337">
        <f t="shared" si="438"/>
        <v>50569</v>
      </c>
      <c r="P7337" s="29">
        <f t="shared" si="439"/>
        <v>652386</v>
      </c>
      <c r="Q7337" t="e">
        <f>+VLOOKUP(O7337,'Bảng kê HĐ 2022'!N$1912:R$4434,4,0)</f>
        <v>#N/A</v>
      </c>
      <c r="R7337" t="e">
        <f>+VLOOKUP(O7337,'Hàng trả'!#REF!,2,0)</f>
        <v>#REF!</v>
      </c>
    </row>
    <row r="7338" spans="1:18" hidden="1" x14ac:dyDescent="0.3">
      <c r="A7338" s="10">
        <v>12</v>
      </c>
      <c r="B7338" s="64"/>
      <c r="C7338" s="6" t="s">
        <v>21727</v>
      </c>
      <c r="D7338" s="7">
        <v>44883</v>
      </c>
      <c r="E7338" s="8" t="s">
        <v>21578</v>
      </c>
      <c r="F7338" s="9">
        <v>1392768</v>
      </c>
      <c r="G7338" s="8" t="s">
        <v>17662</v>
      </c>
      <c r="H7338" s="9">
        <v>146241</v>
      </c>
      <c r="I7338" s="69"/>
      <c r="J7338" s="70"/>
      <c r="K7338" s="71"/>
      <c r="L7338" s="77"/>
      <c r="M7338" s="78"/>
      <c r="N7338" t="str">
        <f t="shared" si="437"/>
        <v>51271</v>
      </c>
      <c r="O7338">
        <f t="shared" si="438"/>
        <v>51271</v>
      </c>
      <c r="P7338" s="29">
        <f t="shared" si="439"/>
        <v>1392768</v>
      </c>
      <c r="Q7338" t="e">
        <f>+VLOOKUP(O7338,'Bảng kê HĐ 2022'!N$1912:R$4434,4,0)</f>
        <v>#N/A</v>
      </c>
      <c r="R7338" t="e">
        <f>+VLOOKUP(O7338,'Hàng trả'!#REF!,2,0)</f>
        <v>#REF!</v>
      </c>
    </row>
    <row r="7339" spans="1:18" hidden="1" x14ac:dyDescent="0.3">
      <c r="A7339" s="10">
        <v>12</v>
      </c>
      <c r="B7339" s="64"/>
      <c r="C7339" s="6" t="s">
        <v>21728</v>
      </c>
      <c r="D7339" s="7">
        <v>44882</v>
      </c>
      <c r="E7339" s="8" t="s">
        <v>21578</v>
      </c>
      <c r="F7339" s="9">
        <v>1392768</v>
      </c>
      <c r="G7339" s="8" t="s">
        <v>17662</v>
      </c>
      <c r="H7339" s="9">
        <v>146241</v>
      </c>
      <c r="I7339" s="69"/>
      <c r="J7339" s="70"/>
      <c r="K7339" s="71"/>
      <c r="L7339" s="77"/>
      <c r="M7339" s="78"/>
      <c r="N7339" t="str">
        <f t="shared" si="437"/>
        <v>51081</v>
      </c>
      <c r="O7339">
        <f t="shared" si="438"/>
        <v>51081</v>
      </c>
      <c r="P7339" s="29">
        <f t="shared" si="439"/>
        <v>1392768</v>
      </c>
      <c r="Q7339" t="e">
        <f>+VLOOKUP(O7339,'Bảng kê HĐ 2022'!N$1912:R$4434,4,0)</f>
        <v>#N/A</v>
      </c>
      <c r="R7339" t="e">
        <f>+VLOOKUP(O7339,'Hàng trả'!#REF!,2,0)</f>
        <v>#REF!</v>
      </c>
    </row>
    <row r="7340" spans="1:18" hidden="1" x14ac:dyDescent="0.3">
      <c r="A7340" s="10">
        <v>12</v>
      </c>
      <c r="B7340" s="64"/>
      <c r="C7340" s="6" t="s">
        <v>21729</v>
      </c>
      <c r="D7340" s="7">
        <v>44883</v>
      </c>
      <c r="E7340" s="8" t="s">
        <v>21730</v>
      </c>
      <c r="F7340" s="9">
        <v>270983</v>
      </c>
      <c r="G7340" s="8" t="s">
        <v>17662</v>
      </c>
      <c r="H7340" s="9">
        <v>28453</v>
      </c>
      <c r="I7340" s="69"/>
      <c r="J7340" s="70"/>
      <c r="K7340" s="71"/>
      <c r="L7340" s="77"/>
      <c r="M7340" s="78"/>
      <c r="N7340" t="str">
        <f t="shared" si="437"/>
        <v>51258</v>
      </c>
      <c r="O7340">
        <f t="shared" si="438"/>
        <v>51258</v>
      </c>
      <c r="P7340" s="29">
        <f t="shared" si="439"/>
        <v>270983</v>
      </c>
      <c r="Q7340" t="e">
        <f>+VLOOKUP(O7340,'Bảng kê HĐ 2022'!N$1912:R$4434,4,0)</f>
        <v>#N/A</v>
      </c>
      <c r="R7340" t="e">
        <f>+VLOOKUP(O7340,'Hàng trả'!#REF!,2,0)</f>
        <v>#REF!</v>
      </c>
    </row>
    <row r="7341" spans="1:18" hidden="1" x14ac:dyDescent="0.3">
      <c r="A7341" s="10">
        <v>12</v>
      </c>
      <c r="B7341" s="64"/>
      <c r="C7341" s="6" t="s">
        <v>21731</v>
      </c>
      <c r="D7341" s="7">
        <v>44884</v>
      </c>
      <c r="E7341" s="8" t="s">
        <v>19016</v>
      </c>
      <c r="F7341" s="9">
        <v>1392768</v>
      </c>
      <c r="G7341" s="8" t="s">
        <v>17662</v>
      </c>
      <c r="H7341" s="9">
        <v>146241</v>
      </c>
      <c r="I7341" s="69"/>
      <c r="J7341" s="70"/>
      <c r="K7341" s="71"/>
      <c r="L7341" s="77"/>
      <c r="M7341" s="78"/>
      <c r="N7341" t="str">
        <f t="shared" si="437"/>
        <v>51677</v>
      </c>
      <c r="O7341">
        <f t="shared" si="438"/>
        <v>51677</v>
      </c>
      <c r="P7341" s="29">
        <f t="shared" si="439"/>
        <v>1392768</v>
      </c>
      <c r="Q7341" t="e">
        <f>+VLOOKUP(O7341,'Bảng kê HĐ 2022'!N$1912:R$4434,4,0)</f>
        <v>#N/A</v>
      </c>
      <c r="R7341" t="e">
        <f>+VLOOKUP(O7341,'Hàng trả'!#REF!,2,0)</f>
        <v>#REF!</v>
      </c>
    </row>
    <row r="7342" spans="1:18" hidden="1" x14ac:dyDescent="0.3">
      <c r="A7342" s="10">
        <v>12</v>
      </c>
      <c r="B7342" s="64"/>
      <c r="C7342" s="6" t="s">
        <v>21732</v>
      </c>
      <c r="D7342" s="7">
        <v>44883</v>
      </c>
      <c r="E7342" s="8" t="s">
        <v>19160</v>
      </c>
      <c r="F7342" s="9">
        <v>1392768</v>
      </c>
      <c r="G7342" s="8" t="s">
        <v>17662</v>
      </c>
      <c r="H7342" s="9">
        <v>146241</v>
      </c>
      <c r="I7342" s="69"/>
      <c r="J7342" s="70"/>
      <c r="K7342" s="71"/>
      <c r="L7342" s="77"/>
      <c r="M7342" s="78"/>
      <c r="N7342" t="str">
        <f t="shared" si="437"/>
        <v>51195</v>
      </c>
      <c r="O7342">
        <f t="shared" si="438"/>
        <v>51195</v>
      </c>
      <c r="P7342" s="29">
        <f t="shared" si="439"/>
        <v>1392768</v>
      </c>
      <c r="Q7342" t="e">
        <f>+VLOOKUP(O7342,'Bảng kê HĐ 2022'!N$1912:R$4434,4,0)</f>
        <v>#N/A</v>
      </c>
      <c r="R7342" t="e">
        <f>+VLOOKUP(O7342,'Hàng trả'!#REF!,2,0)</f>
        <v>#REF!</v>
      </c>
    </row>
    <row r="7343" spans="1:18" hidden="1" x14ac:dyDescent="0.3">
      <c r="A7343" s="10">
        <v>12</v>
      </c>
      <c r="B7343" s="64"/>
      <c r="C7343" s="6" t="s">
        <v>21733</v>
      </c>
      <c r="D7343" s="7">
        <v>44884</v>
      </c>
      <c r="E7343" s="8" t="s">
        <v>17814</v>
      </c>
      <c r="F7343" s="9">
        <v>764072</v>
      </c>
      <c r="G7343" s="8" t="s">
        <v>17662</v>
      </c>
      <c r="H7343" s="9">
        <v>80228</v>
      </c>
      <c r="I7343" s="69"/>
      <c r="J7343" s="70"/>
      <c r="K7343" s="71"/>
      <c r="L7343" s="77"/>
      <c r="M7343" s="78"/>
      <c r="N7343" t="str">
        <f t="shared" si="437"/>
        <v>51946</v>
      </c>
      <c r="O7343">
        <f t="shared" si="438"/>
        <v>51946</v>
      </c>
      <c r="P7343" s="29">
        <f t="shared" si="439"/>
        <v>764072</v>
      </c>
      <c r="Q7343" t="e">
        <f>+VLOOKUP(O7343,'Bảng kê HĐ 2022'!N$1912:R$4434,4,0)</f>
        <v>#N/A</v>
      </c>
      <c r="R7343" t="e">
        <f>+VLOOKUP(O7343,'Hàng trả'!#REF!,2,0)</f>
        <v>#REF!</v>
      </c>
    </row>
    <row r="7344" spans="1:18" hidden="1" x14ac:dyDescent="0.3">
      <c r="A7344" s="10">
        <v>12</v>
      </c>
      <c r="B7344" s="64"/>
      <c r="C7344" s="6" t="s">
        <v>21734</v>
      </c>
      <c r="D7344" s="7">
        <v>44883</v>
      </c>
      <c r="E7344" s="8" t="s">
        <v>17814</v>
      </c>
      <c r="F7344" s="9">
        <v>1392768</v>
      </c>
      <c r="G7344" s="8" t="s">
        <v>17662</v>
      </c>
      <c r="H7344" s="9">
        <v>146241</v>
      </c>
      <c r="I7344" s="69"/>
      <c r="J7344" s="70"/>
      <c r="K7344" s="71"/>
      <c r="L7344" s="77"/>
      <c r="M7344" s="78"/>
      <c r="N7344" t="str">
        <f t="shared" si="437"/>
        <v>51209</v>
      </c>
      <c r="O7344">
        <f t="shared" si="438"/>
        <v>51209</v>
      </c>
      <c r="P7344" s="29">
        <f t="shared" si="439"/>
        <v>1392768</v>
      </c>
      <c r="Q7344" t="e">
        <f>+VLOOKUP(O7344,'Bảng kê HĐ 2022'!N$1912:R$4434,4,0)</f>
        <v>#N/A</v>
      </c>
      <c r="R7344" t="e">
        <f>+VLOOKUP(O7344,'Hàng trả'!#REF!,2,0)</f>
        <v>#REF!</v>
      </c>
    </row>
    <row r="7345" spans="1:18" hidden="1" x14ac:dyDescent="0.3">
      <c r="A7345" s="10">
        <v>12</v>
      </c>
      <c r="B7345" s="64"/>
      <c r="C7345" s="6" t="s">
        <v>21735</v>
      </c>
      <c r="D7345" s="7">
        <v>44870</v>
      </c>
      <c r="E7345" s="8" t="s">
        <v>17814</v>
      </c>
      <c r="F7345" s="9">
        <v>503760</v>
      </c>
      <c r="G7345" s="8" t="s">
        <v>17662</v>
      </c>
      <c r="H7345" s="9">
        <v>52895</v>
      </c>
      <c r="I7345" s="69"/>
      <c r="J7345" s="70"/>
      <c r="K7345" s="71"/>
      <c r="L7345" s="77"/>
      <c r="M7345" s="78"/>
      <c r="N7345" t="str">
        <f t="shared" si="437"/>
        <v>50231</v>
      </c>
      <c r="O7345">
        <f t="shared" si="438"/>
        <v>50231</v>
      </c>
      <c r="P7345" s="29">
        <f t="shared" si="439"/>
        <v>503760</v>
      </c>
      <c r="Q7345" t="e">
        <f>+VLOOKUP(O7345,'Bảng kê HĐ 2022'!N$1912:R$4434,4,0)</f>
        <v>#N/A</v>
      </c>
      <c r="R7345" t="e">
        <f>+VLOOKUP(O7345,'Hàng trả'!#REF!,2,0)</f>
        <v>#REF!</v>
      </c>
    </row>
    <row r="7346" spans="1:18" hidden="1" x14ac:dyDescent="0.3">
      <c r="A7346" s="10">
        <v>12</v>
      </c>
      <c r="B7346" s="64"/>
      <c r="C7346" s="6" t="s">
        <v>21736</v>
      </c>
      <c r="D7346" s="7">
        <v>44870</v>
      </c>
      <c r="E7346" s="8" t="s">
        <v>17814</v>
      </c>
      <c r="F7346" s="9">
        <v>839598</v>
      </c>
      <c r="G7346" s="8" t="s">
        <v>17662</v>
      </c>
      <c r="H7346" s="9">
        <v>88158</v>
      </c>
      <c r="I7346" s="69"/>
      <c r="J7346" s="70"/>
      <c r="K7346" s="71"/>
      <c r="L7346" s="77"/>
      <c r="M7346" s="78"/>
      <c r="N7346" t="str">
        <f t="shared" si="437"/>
        <v>50230</v>
      </c>
      <c r="O7346">
        <f t="shared" si="438"/>
        <v>50230</v>
      </c>
      <c r="P7346" s="29">
        <f t="shared" si="439"/>
        <v>839598</v>
      </c>
      <c r="Q7346" t="e">
        <f>+VLOOKUP(O7346,'Bảng kê HĐ 2022'!N$1912:R$4434,4,0)</f>
        <v>#N/A</v>
      </c>
      <c r="R7346" t="e">
        <f>+VLOOKUP(O7346,'Hàng trả'!#REF!,2,0)</f>
        <v>#REF!</v>
      </c>
    </row>
    <row r="7347" spans="1:18" hidden="1" x14ac:dyDescent="0.3">
      <c r="A7347" s="10">
        <v>12</v>
      </c>
      <c r="B7347" s="64"/>
      <c r="C7347" s="6" t="s">
        <v>21737</v>
      </c>
      <c r="D7347" s="7">
        <v>44868</v>
      </c>
      <c r="E7347" s="8" t="s">
        <v>19016</v>
      </c>
      <c r="F7347" s="9">
        <v>503760</v>
      </c>
      <c r="G7347" s="8" t="s">
        <v>17662</v>
      </c>
      <c r="H7347" s="9">
        <v>52895</v>
      </c>
      <c r="I7347" s="69"/>
      <c r="J7347" s="70"/>
      <c r="K7347" s="71"/>
      <c r="L7347" s="77"/>
      <c r="M7347" s="78"/>
      <c r="N7347" t="str">
        <f t="shared" si="437"/>
        <v>49740</v>
      </c>
      <c r="O7347">
        <f t="shared" si="438"/>
        <v>49740</v>
      </c>
      <c r="P7347" s="29">
        <f t="shared" si="439"/>
        <v>503760</v>
      </c>
      <c r="Q7347" t="e">
        <f>+VLOOKUP(O7347,'Bảng kê HĐ 2022'!N$1912:R$4434,4,0)</f>
        <v>#N/A</v>
      </c>
      <c r="R7347" t="e">
        <f>+VLOOKUP(O7347,'Hàng trả'!#REF!,2,0)</f>
        <v>#REF!</v>
      </c>
    </row>
    <row r="7348" spans="1:18" hidden="1" x14ac:dyDescent="0.3">
      <c r="A7348" s="10">
        <v>12</v>
      </c>
      <c r="B7348" s="64"/>
      <c r="C7348" s="6" t="s">
        <v>21738</v>
      </c>
      <c r="D7348" s="7">
        <v>44882</v>
      </c>
      <c r="E7348" s="8" t="s">
        <v>20124</v>
      </c>
      <c r="F7348" s="9">
        <v>1392768</v>
      </c>
      <c r="G7348" s="8" t="s">
        <v>17662</v>
      </c>
      <c r="H7348" s="9">
        <v>146241</v>
      </c>
      <c r="I7348" s="69"/>
      <c r="J7348" s="70"/>
      <c r="K7348" s="71"/>
      <c r="L7348" s="77"/>
      <c r="M7348" s="78"/>
      <c r="N7348" t="str">
        <f t="shared" si="437"/>
        <v>51075</v>
      </c>
      <c r="O7348">
        <f t="shared" si="438"/>
        <v>51075</v>
      </c>
      <c r="P7348" s="29">
        <f t="shared" si="439"/>
        <v>1392768</v>
      </c>
      <c r="Q7348" t="e">
        <f>+VLOOKUP(O7348,'Bảng kê HĐ 2022'!N$1912:R$4434,4,0)</f>
        <v>#N/A</v>
      </c>
      <c r="R7348" t="e">
        <f>+VLOOKUP(O7348,'Hàng trả'!#REF!,2,0)</f>
        <v>#REF!</v>
      </c>
    </row>
    <row r="7349" spans="1:18" hidden="1" x14ac:dyDescent="0.3">
      <c r="A7349" s="10">
        <v>12</v>
      </c>
      <c r="B7349" s="64"/>
      <c r="C7349" s="6" t="s">
        <v>21739</v>
      </c>
      <c r="D7349" s="7">
        <v>44877</v>
      </c>
      <c r="E7349" s="8" t="s">
        <v>20124</v>
      </c>
      <c r="F7349" s="9">
        <v>588205</v>
      </c>
      <c r="G7349" s="8" t="s">
        <v>17662</v>
      </c>
      <c r="H7349" s="9">
        <v>61762</v>
      </c>
      <c r="I7349" s="69"/>
      <c r="J7349" s="70"/>
      <c r="K7349" s="71"/>
      <c r="L7349" s="77"/>
      <c r="M7349" s="78"/>
      <c r="N7349" t="str">
        <f t="shared" si="437"/>
        <v>50840</v>
      </c>
      <c r="O7349">
        <f t="shared" si="438"/>
        <v>50840</v>
      </c>
      <c r="P7349" s="29">
        <f t="shared" si="439"/>
        <v>588205</v>
      </c>
      <c r="Q7349" t="e">
        <f>+VLOOKUP(O7349,'Bảng kê HĐ 2022'!N$1912:R$4434,4,0)</f>
        <v>#N/A</v>
      </c>
      <c r="R7349" t="e">
        <f>+VLOOKUP(O7349,'Hàng trả'!#REF!,2,0)</f>
        <v>#REF!</v>
      </c>
    </row>
    <row r="7350" spans="1:18" hidden="1" x14ac:dyDescent="0.3">
      <c r="A7350" s="10">
        <v>12</v>
      </c>
      <c r="B7350" s="64"/>
      <c r="C7350" s="6" t="s">
        <v>21740</v>
      </c>
      <c r="D7350" s="7">
        <v>44876</v>
      </c>
      <c r="E7350" s="8" t="s">
        <v>21617</v>
      </c>
      <c r="F7350" s="9">
        <v>405836</v>
      </c>
      <c r="G7350" s="8" t="s">
        <v>17662</v>
      </c>
      <c r="H7350" s="9">
        <v>42613</v>
      </c>
      <c r="I7350" s="69"/>
      <c r="J7350" s="70"/>
      <c r="K7350" s="71"/>
      <c r="L7350" s="77"/>
      <c r="M7350" s="78"/>
      <c r="N7350" t="str">
        <f t="shared" si="437"/>
        <v>50798</v>
      </c>
      <c r="O7350">
        <f t="shared" si="438"/>
        <v>50798</v>
      </c>
      <c r="P7350" s="29">
        <f t="shared" si="439"/>
        <v>405836</v>
      </c>
      <c r="Q7350" t="e">
        <f>+VLOOKUP(O7350,'Bảng kê HĐ 2022'!N$1912:R$4434,4,0)</f>
        <v>#N/A</v>
      </c>
      <c r="R7350" t="e">
        <f>+VLOOKUP(O7350,'Hàng trả'!#REF!,2,0)</f>
        <v>#REF!</v>
      </c>
    </row>
    <row r="7351" spans="1:18" hidden="1" x14ac:dyDescent="0.3">
      <c r="A7351" s="10">
        <v>12</v>
      </c>
      <c r="B7351" s="64"/>
      <c r="C7351" s="6" t="s">
        <v>21741</v>
      </c>
      <c r="D7351" s="7">
        <v>44876</v>
      </c>
      <c r="E7351" s="8" t="s">
        <v>21617</v>
      </c>
      <c r="F7351" s="9">
        <v>760779</v>
      </c>
      <c r="G7351" s="8" t="s">
        <v>17662</v>
      </c>
      <c r="H7351" s="9">
        <v>79882</v>
      </c>
      <c r="I7351" s="69"/>
      <c r="J7351" s="70"/>
      <c r="K7351" s="71"/>
      <c r="L7351" s="77"/>
      <c r="M7351" s="78"/>
      <c r="N7351" t="str">
        <f t="shared" si="437"/>
        <v>50755</v>
      </c>
      <c r="O7351">
        <f t="shared" si="438"/>
        <v>50755</v>
      </c>
      <c r="P7351" s="29">
        <f t="shared" si="439"/>
        <v>760779</v>
      </c>
      <c r="Q7351" t="e">
        <f>+VLOOKUP(O7351,'Bảng kê HĐ 2022'!N$1912:R$4434,4,0)</f>
        <v>#N/A</v>
      </c>
      <c r="R7351" t="e">
        <f>+VLOOKUP(O7351,'Hàng trả'!#REF!,2,0)</f>
        <v>#REF!</v>
      </c>
    </row>
    <row r="7352" spans="1:18" hidden="1" x14ac:dyDescent="0.3">
      <c r="A7352" s="10">
        <v>12</v>
      </c>
      <c r="B7352" s="64"/>
      <c r="C7352" s="6" t="s">
        <v>21742</v>
      </c>
      <c r="D7352" s="7">
        <v>44876</v>
      </c>
      <c r="E7352" s="8" t="s">
        <v>21621</v>
      </c>
      <c r="F7352" s="9">
        <v>900287</v>
      </c>
      <c r="G7352" s="8" t="s">
        <v>17662</v>
      </c>
      <c r="H7352" s="9">
        <v>94530</v>
      </c>
      <c r="I7352" s="69"/>
      <c r="J7352" s="70"/>
      <c r="K7352" s="71"/>
      <c r="L7352" s="77"/>
      <c r="M7352" s="78"/>
      <c r="N7352" t="str">
        <f t="shared" si="437"/>
        <v>50713</v>
      </c>
      <c r="O7352">
        <f t="shared" si="438"/>
        <v>50713</v>
      </c>
      <c r="P7352" s="29">
        <f t="shared" si="439"/>
        <v>900287</v>
      </c>
      <c r="Q7352" t="e">
        <f>+VLOOKUP(O7352,'Bảng kê HĐ 2022'!N$1912:R$4434,4,0)</f>
        <v>#N/A</v>
      </c>
      <c r="R7352" t="e">
        <f>+VLOOKUP(O7352,'Hàng trả'!#REF!,2,0)</f>
        <v>#REF!</v>
      </c>
    </row>
    <row r="7353" spans="1:18" hidden="1" x14ac:dyDescent="0.3">
      <c r="A7353" s="10">
        <v>12</v>
      </c>
      <c r="B7353" s="64"/>
      <c r="C7353" s="6" t="s">
        <v>21743</v>
      </c>
      <c r="D7353" s="7">
        <v>44876</v>
      </c>
      <c r="E7353" s="8" t="s">
        <v>19016</v>
      </c>
      <c r="F7353" s="9">
        <v>637654</v>
      </c>
      <c r="G7353" s="8" t="s">
        <v>17662</v>
      </c>
      <c r="H7353" s="9">
        <v>66954</v>
      </c>
      <c r="I7353" s="69"/>
      <c r="J7353" s="70"/>
      <c r="K7353" s="71"/>
      <c r="L7353" s="77"/>
      <c r="M7353" s="78"/>
      <c r="N7353" t="str">
        <f t="shared" si="437"/>
        <v>50746</v>
      </c>
      <c r="O7353">
        <f t="shared" si="438"/>
        <v>50746</v>
      </c>
      <c r="P7353" s="29">
        <f t="shared" si="439"/>
        <v>637654</v>
      </c>
      <c r="Q7353" t="e">
        <f>+VLOOKUP(O7353,'Bảng kê HĐ 2022'!N$1912:R$4434,4,0)</f>
        <v>#N/A</v>
      </c>
      <c r="R7353" t="e">
        <f>+VLOOKUP(O7353,'Hàng trả'!#REF!,2,0)</f>
        <v>#REF!</v>
      </c>
    </row>
    <row r="7354" spans="1:18" hidden="1" x14ac:dyDescent="0.3">
      <c r="A7354" s="10">
        <v>12</v>
      </c>
      <c r="B7354" s="64"/>
      <c r="C7354" s="6" t="s">
        <v>21744</v>
      </c>
      <c r="D7354" s="7">
        <v>44866</v>
      </c>
      <c r="E7354" s="8" t="s">
        <v>21621</v>
      </c>
      <c r="F7354" s="9">
        <v>1706574</v>
      </c>
      <c r="G7354" s="8" t="s">
        <v>17662</v>
      </c>
      <c r="H7354" s="9">
        <v>179190</v>
      </c>
      <c r="I7354" s="69"/>
      <c r="J7354" s="70"/>
      <c r="K7354" s="71"/>
      <c r="L7354" s="77"/>
      <c r="M7354" s="78"/>
      <c r="N7354" t="str">
        <f t="shared" si="437"/>
        <v>49640</v>
      </c>
      <c r="O7354">
        <f t="shared" si="438"/>
        <v>49640</v>
      </c>
      <c r="P7354" s="29">
        <f t="shared" si="439"/>
        <v>1706574</v>
      </c>
      <c r="Q7354" t="e">
        <f>+VLOOKUP(O7354,'Bảng kê HĐ 2022'!N$1912:R$4434,4,0)</f>
        <v>#N/A</v>
      </c>
      <c r="R7354" t="e">
        <f>+VLOOKUP(O7354,'Hàng trả'!#REF!,2,0)</f>
        <v>#REF!</v>
      </c>
    </row>
    <row r="7355" spans="1:18" hidden="1" x14ac:dyDescent="0.3">
      <c r="A7355" s="10">
        <v>12</v>
      </c>
      <c r="B7355" s="64"/>
      <c r="C7355" s="6" t="s">
        <v>21745</v>
      </c>
      <c r="D7355" s="7">
        <v>44874</v>
      </c>
      <c r="E7355" s="8" t="s">
        <v>20420</v>
      </c>
      <c r="F7355" s="9">
        <v>1110581</v>
      </c>
      <c r="G7355" s="8" t="s">
        <v>17662</v>
      </c>
      <c r="H7355" s="9">
        <v>116611</v>
      </c>
      <c r="I7355" s="69"/>
      <c r="J7355" s="70"/>
      <c r="K7355" s="71"/>
      <c r="L7355" s="77"/>
      <c r="M7355" s="78"/>
      <c r="N7355" t="str">
        <f t="shared" si="437"/>
        <v>50587</v>
      </c>
      <c r="O7355">
        <f t="shared" si="438"/>
        <v>50587</v>
      </c>
      <c r="P7355" s="29">
        <f t="shared" si="439"/>
        <v>1110581</v>
      </c>
      <c r="Q7355" t="e">
        <f>+VLOOKUP(O7355,'Bảng kê HĐ 2022'!N$1912:R$4434,4,0)</f>
        <v>#N/A</v>
      </c>
      <c r="R7355" t="e">
        <f>+VLOOKUP(O7355,'Hàng trả'!#REF!,2,0)</f>
        <v>#REF!</v>
      </c>
    </row>
    <row r="7356" spans="1:18" hidden="1" x14ac:dyDescent="0.3">
      <c r="A7356" s="10">
        <v>12</v>
      </c>
      <c r="B7356" s="64"/>
      <c r="C7356" s="6" t="s">
        <v>21746</v>
      </c>
      <c r="D7356" s="7">
        <v>44870</v>
      </c>
      <c r="E7356" s="8" t="s">
        <v>14213</v>
      </c>
      <c r="F7356" s="9">
        <v>251880</v>
      </c>
      <c r="G7356" s="8" t="s">
        <v>17662</v>
      </c>
      <c r="H7356" s="9">
        <v>26447</v>
      </c>
      <c r="I7356" s="69"/>
      <c r="J7356" s="70"/>
      <c r="K7356" s="71"/>
      <c r="L7356" s="77"/>
      <c r="M7356" s="78"/>
      <c r="N7356" t="str">
        <f t="shared" si="437"/>
        <v>50239</v>
      </c>
      <c r="O7356">
        <f t="shared" si="438"/>
        <v>50239</v>
      </c>
      <c r="P7356" s="29">
        <f t="shared" si="439"/>
        <v>251880</v>
      </c>
      <c r="Q7356" t="e">
        <f>+VLOOKUP(O7356,'Bảng kê HĐ 2022'!N$1912:R$4434,4,0)</f>
        <v>#N/A</v>
      </c>
      <c r="R7356" t="e">
        <f>+VLOOKUP(O7356,'Hàng trả'!#REF!,2,0)</f>
        <v>#REF!</v>
      </c>
    </row>
    <row r="7357" spans="1:18" hidden="1" x14ac:dyDescent="0.3">
      <c r="A7357" s="10">
        <v>12</v>
      </c>
      <c r="B7357" s="64"/>
      <c r="C7357" s="6" t="s">
        <v>21747</v>
      </c>
      <c r="D7357" s="7">
        <v>44877</v>
      </c>
      <c r="E7357" s="8" t="s">
        <v>17814</v>
      </c>
      <c r="F7357" s="9">
        <v>468666</v>
      </c>
      <c r="G7357" s="8" t="s">
        <v>17662</v>
      </c>
      <c r="H7357" s="9">
        <v>49210</v>
      </c>
      <c r="I7357" s="69"/>
      <c r="J7357" s="70"/>
      <c r="K7357" s="71"/>
      <c r="L7357" s="77"/>
      <c r="M7357" s="78"/>
      <c r="N7357" t="str">
        <f t="shared" si="437"/>
        <v>50838</v>
      </c>
      <c r="O7357">
        <f t="shared" si="438"/>
        <v>50838</v>
      </c>
      <c r="P7357" s="29">
        <f t="shared" si="439"/>
        <v>468666</v>
      </c>
      <c r="Q7357" t="e">
        <f>+VLOOKUP(O7357,'Bảng kê HĐ 2022'!N$1912:R$4434,4,0)</f>
        <v>#N/A</v>
      </c>
      <c r="R7357" t="e">
        <f>+VLOOKUP(O7357,'Hàng trả'!#REF!,2,0)</f>
        <v>#REF!</v>
      </c>
    </row>
    <row r="7358" spans="1:18" hidden="1" x14ac:dyDescent="0.3">
      <c r="A7358" s="10">
        <v>12</v>
      </c>
      <c r="B7358" s="64"/>
      <c r="C7358" s="6" t="s">
        <v>21748</v>
      </c>
      <c r="D7358" s="7">
        <v>44874</v>
      </c>
      <c r="E7358" s="8" t="s">
        <v>20142</v>
      </c>
      <c r="F7358" s="9">
        <v>788934</v>
      </c>
      <c r="G7358" s="8" t="s">
        <v>17662</v>
      </c>
      <c r="H7358" s="9">
        <v>82838</v>
      </c>
      <c r="I7358" s="69"/>
      <c r="J7358" s="70"/>
      <c r="K7358" s="71"/>
      <c r="L7358" s="77"/>
      <c r="M7358" s="78"/>
      <c r="N7358" t="str">
        <f t="shared" si="437"/>
        <v>50570</v>
      </c>
      <c r="O7358">
        <f t="shared" si="438"/>
        <v>50570</v>
      </c>
      <c r="P7358" s="29">
        <f t="shared" si="439"/>
        <v>788934</v>
      </c>
      <c r="Q7358" t="e">
        <f>+VLOOKUP(O7358,'Bảng kê HĐ 2022'!N$1912:R$4434,4,0)</f>
        <v>#N/A</v>
      </c>
      <c r="R7358" t="e">
        <f>+VLOOKUP(O7358,'Hàng trả'!#REF!,2,0)</f>
        <v>#REF!</v>
      </c>
    </row>
    <row r="7359" spans="1:18" hidden="1" x14ac:dyDescent="0.3">
      <c r="A7359" s="10">
        <v>12</v>
      </c>
      <c r="B7359" s="64"/>
      <c r="C7359" s="6" t="s">
        <v>21749</v>
      </c>
      <c r="D7359" s="7">
        <v>44866</v>
      </c>
      <c r="E7359" s="8" t="s">
        <v>20253</v>
      </c>
      <c r="F7359" s="9">
        <v>335839</v>
      </c>
      <c r="G7359" s="8" t="s">
        <v>17662</v>
      </c>
      <c r="H7359" s="9">
        <v>35263</v>
      </c>
      <c r="I7359" s="69"/>
      <c r="J7359" s="70"/>
      <c r="K7359" s="71"/>
      <c r="L7359" s="77"/>
      <c r="M7359" s="78"/>
      <c r="N7359" t="str">
        <f t="shared" si="437"/>
        <v>49583</v>
      </c>
      <c r="O7359">
        <f t="shared" si="438"/>
        <v>49583</v>
      </c>
      <c r="P7359" s="29">
        <f t="shared" si="439"/>
        <v>335839</v>
      </c>
      <c r="Q7359" t="e">
        <f>+VLOOKUP(O7359,'Bảng kê HĐ 2022'!N$1912:R$4434,4,0)</f>
        <v>#N/A</v>
      </c>
      <c r="R7359" t="e">
        <f>+VLOOKUP(O7359,'Hàng trả'!#REF!,2,0)</f>
        <v>#REF!</v>
      </c>
    </row>
    <row r="7360" spans="1:18" hidden="1" x14ac:dyDescent="0.3">
      <c r="A7360" s="10">
        <v>12</v>
      </c>
      <c r="B7360" s="64"/>
      <c r="C7360" s="6" t="s">
        <v>21750</v>
      </c>
      <c r="D7360" s="7">
        <v>44882</v>
      </c>
      <c r="E7360" s="8" t="s">
        <v>17600</v>
      </c>
      <c r="F7360" s="9">
        <v>1392768</v>
      </c>
      <c r="G7360" s="8" t="s">
        <v>17662</v>
      </c>
      <c r="H7360" s="9">
        <v>146241</v>
      </c>
      <c r="I7360" s="69"/>
      <c r="J7360" s="70"/>
      <c r="K7360" s="71"/>
      <c r="L7360" s="77"/>
      <c r="M7360" s="78"/>
      <c r="N7360" t="str">
        <f t="shared" si="437"/>
        <v>51111</v>
      </c>
      <c r="O7360">
        <f t="shared" si="438"/>
        <v>51111</v>
      </c>
      <c r="P7360" s="29">
        <f t="shared" si="439"/>
        <v>1392768</v>
      </c>
      <c r="Q7360" t="e">
        <f>+VLOOKUP(O7360,'Bảng kê HĐ 2022'!N$1912:R$4434,4,0)</f>
        <v>#N/A</v>
      </c>
      <c r="R7360" t="e">
        <f>+VLOOKUP(O7360,'Hàng trả'!#REF!,2,0)</f>
        <v>#REF!</v>
      </c>
    </row>
    <row r="7361" spans="1:18" hidden="1" x14ac:dyDescent="0.3">
      <c r="A7361" s="10">
        <v>12</v>
      </c>
      <c r="B7361" s="64"/>
      <c r="C7361" s="6" t="s">
        <v>21751</v>
      </c>
      <c r="D7361" s="7">
        <v>44867</v>
      </c>
      <c r="E7361" s="8" t="s">
        <v>17814</v>
      </c>
      <c r="F7361" s="9">
        <v>1488259</v>
      </c>
      <c r="G7361" s="8" t="s">
        <v>17662</v>
      </c>
      <c r="H7361" s="9">
        <v>156267</v>
      </c>
      <c r="I7361" s="69"/>
      <c r="J7361" s="70"/>
      <c r="K7361" s="71"/>
      <c r="L7361" s="77"/>
      <c r="M7361" s="78"/>
      <c r="N7361" t="str">
        <f t="shared" si="437"/>
        <v>49664</v>
      </c>
      <c r="O7361">
        <f t="shared" si="438"/>
        <v>49664</v>
      </c>
      <c r="P7361" s="29">
        <f t="shared" si="439"/>
        <v>1488259</v>
      </c>
      <c r="Q7361" t="e">
        <f>+VLOOKUP(O7361,'Bảng kê HĐ 2022'!N$1912:R$4434,4,0)</f>
        <v>#N/A</v>
      </c>
      <c r="R7361" t="e">
        <f>+VLOOKUP(O7361,'Hàng trả'!#REF!,2,0)</f>
        <v>#REF!</v>
      </c>
    </row>
    <row r="7362" spans="1:18" hidden="1" x14ac:dyDescent="0.3">
      <c r="A7362" s="10">
        <v>12</v>
      </c>
      <c r="B7362" s="64"/>
      <c r="C7362" s="6" t="s">
        <v>21752</v>
      </c>
      <c r="D7362" s="7">
        <v>44866</v>
      </c>
      <c r="E7362" s="8" t="s">
        <v>18928</v>
      </c>
      <c r="F7362" s="9">
        <v>396527</v>
      </c>
      <c r="G7362" s="8" t="s">
        <v>17662</v>
      </c>
      <c r="H7362" s="9">
        <v>41635</v>
      </c>
      <c r="I7362" s="69"/>
      <c r="J7362" s="70"/>
      <c r="K7362" s="71"/>
      <c r="L7362" s="77"/>
      <c r="M7362" s="78"/>
      <c r="N7362" t="str">
        <f t="shared" si="437"/>
        <v>49636</v>
      </c>
      <c r="O7362">
        <f t="shared" si="438"/>
        <v>49636</v>
      </c>
      <c r="P7362" s="29">
        <f t="shared" si="439"/>
        <v>396527</v>
      </c>
      <c r="Q7362" t="e">
        <f>+VLOOKUP(O7362,'Bảng kê HĐ 2022'!N$1912:R$4434,4,0)</f>
        <v>#N/A</v>
      </c>
      <c r="R7362" t="e">
        <f>+VLOOKUP(O7362,'Hàng trả'!#REF!,2,0)</f>
        <v>#REF!</v>
      </c>
    </row>
    <row r="7363" spans="1:18" hidden="1" x14ac:dyDescent="0.3">
      <c r="A7363" s="10">
        <v>12</v>
      </c>
      <c r="B7363" s="64"/>
      <c r="C7363" s="6" t="s">
        <v>21753</v>
      </c>
      <c r="D7363" s="7">
        <v>44882</v>
      </c>
      <c r="E7363" s="8" t="s">
        <v>21684</v>
      </c>
      <c r="F7363" s="9">
        <v>1392768</v>
      </c>
      <c r="G7363" s="8" t="s">
        <v>17662</v>
      </c>
      <c r="H7363" s="9">
        <v>146241</v>
      </c>
      <c r="I7363" s="69"/>
      <c r="J7363" s="70"/>
      <c r="K7363" s="71"/>
      <c r="L7363" s="77"/>
      <c r="M7363" s="78"/>
      <c r="N7363" t="str">
        <f t="shared" si="437"/>
        <v>51167</v>
      </c>
      <c r="O7363">
        <f t="shared" si="438"/>
        <v>51167</v>
      </c>
      <c r="P7363" s="29">
        <f t="shared" si="439"/>
        <v>1392768</v>
      </c>
      <c r="Q7363" t="e">
        <f>+VLOOKUP(O7363,'Bảng kê HĐ 2022'!N$1912:R$4434,4,0)</f>
        <v>#N/A</v>
      </c>
      <c r="R7363" t="e">
        <f>+VLOOKUP(O7363,'Hàng trả'!#REF!,2,0)</f>
        <v>#REF!</v>
      </c>
    </row>
    <row r="7364" spans="1:18" hidden="1" x14ac:dyDescent="0.3">
      <c r="A7364" s="10">
        <v>12</v>
      </c>
      <c r="B7364" s="64"/>
      <c r="C7364" s="6" t="s">
        <v>21754</v>
      </c>
      <c r="D7364" s="7">
        <v>44877</v>
      </c>
      <c r="E7364" s="8" t="s">
        <v>16654</v>
      </c>
      <c r="F7364" s="9">
        <v>1236126</v>
      </c>
      <c r="G7364" s="8" t="s">
        <v>17662</v>
      </c>
      <c r="H7364" s="9">
        <v>129793</v>
      </c>
      <c r="I7364" s="69"/>
      <c r="J7364" s="70"/>
      <c r="K7364" s="71"/>
      <c r="L7364" s="77"/>
      <c r="M7364" s="78"/>
      <c r="N7364" t="str">
        <f t="shared" si="437"/>
        <v>50825</v>
      </c>
      <c r="O7364">
        <f t="shared" si="438"/>
        <v>50825</v>
      </c>
      <c r="P7364" s="29">
        <f t="shared" si="439"/>
        <v>1236126</v>
      </c>
      <c r="Q7364" t="e">
        <f>+VLOOKUP(O7364,'Bảng kê HĐ 2022'!N$1912:R$4434,4,0)</f>
        <v>#N/A</v>
      </c>
      <c r="R7364" t="e">
        <f>+VLOOKUP(O7364,'Hàng trả'!#REF!,2,0)</f>
        <v>#REF!</v>
      </c>
    </row>
    <row r="7365" spans="1:18" hidden="1" x14ac:dyDescent="0.3">
      <c r="A7365" s="10">
        <v>12</v>
      </c>
      <c r="B7365" s="64"/>
      <c r="C7365" s="6" t="s">
        <v>21755</v>
      </c>
      <c r="D7365" s="7">
        <v>44883</v>
      </c>
      <c r="E7365" s="8" t="s">
        <v>17814</v>
      </c>
      <c r="F7365" s="9">
        <v>1780321</v>
      </c>
      <c r="G7365" s="8" t="s">
        <v>17662</v>
      </c>
      <c r="H7365" s="9">
        <v>186934</v>
      </c>
      <c r="I7365" s="69"/>
      <c r="J7365" s="70"/>
      <c r="K7365" s="71"/>
      <c r="L7365" s="77"/>
      <c r="M7365" s="78"/>
      <c r="N7365" t="str">
        <f t="shared" si="437"/>
        <v>51261</v>
      </c>
      <c r="O7365">
        <f t="shared" si="438"/>
        <v>51261</v>
      </c>
      <c r="P7365" s="29">
        <f t="shared" si="439"/>
        <v>1780321</v>
      </c>
      <c r="Q7365" t="e">
        <f>+VLOOKUP(O7365,'Bảng kê HĐ 2022'!N$1912:R$4434,4,0)</f>
        <v>#N/A</v>
      </c>
      <c r="R7365" t="e">
        <f>+VLOOKUP(O7365,'Hàng trả'!#REF!,2,0)</f>
        <v>#REF!</v>
      </c>
    </row>
    <row r="7366" spans="1:18" hidden="1" x14ac:dyDescent="0.3">
      <c r="A7366" s="10">
        <v>12</v>
      </c>
      <c r="B7366" s="64"/>
      <c r="C7366" s="6" t="s">
        <v>21756</v>
      </c>
      <c r="D7366" s="7">
        <v>44883</v>
      </c>
      <c r="E7366" s="8" t="s">
        <v>16654</v>
      </c>
      <c r="F7366" s="9">
        <v>1392768</v>
      </c>
      <c r="G7366" s="8" t="s">
        <v>17662</v>
      </c>
      <c r="H7366" s="9">
        <v>146241</v>
      </c>
      <c r="I7366" s="69"/>
      <c r="J7366" s="70"/>
      <c r="K7366" s="71"/>
      <c r="L7366" s="77"/>
      <c r="M7366" s="78"/>
      <c r="N7366" t="str">
        <f t="shared" si="437"/>
        <v>51212</v>
      </c>
      <c r="O7366">
        <f t="shared" si="438"/>
        <v>51212</v>
      </c>
      <c r="P7366" s="29">
        <f t="shared" si="439"/>
        <v>1392768</v>
      </c>
      <c r="Q7366" t="e">
        <f>+VLOOKUP(O7366,'Bảng kê HĐ 2022'!N$1912:R$4434,4,0)</f>
        <v>#N/A</v>
      </c>
      <c r="R7366" t="e">
        <f>+VLOOKUP(O7366,'Hàng trả'!#REF!,2,0)</f>
        <v>#REF!</v>
      </c>
    </row>
    <row r="7367" spans="1:18" hidden="1" x14ac:dyDescent="0.3">
      <c r="A7367" s="10">
        <v>12</v>
      </c>
      <c r="B7367" s="64"/>
      <c r="C7367" s="6" t="s">
        <v>21757</v>
      </c>
      <c r="D7367" s="7">
        <v>44890</v>
      </c>
      <c r="E7367" s="8" t="s">
        <v>21758</v>
      </c>
      <c r="F7367" s="9">
        <v>270983</v>
      </c>
      <c r="G7367" s="8" t="s">
        <v>17662</v>
      </c>
      <c r="H7367" s="9">
        <v>28453</v>
      </c>
      <c r="I7367" s="69"/>
      <c r="J7367" s="70"/>
      <c r="K7367" s="71"/>
      <c r="L7367" s="77"/>
      <c r="M7367" s="78"/>
      <c r="N7367" t="str">
        <f t="shared" si="437"/>
        <v>52715</v>
      </c>
      <c r="O7367">
        <f t="shared" si="438"/>
        <v>52715</v>
      </c>
      <c r="P7367" s="29">
        <f t="shared" si="439"/>
        <v>270983</v>
      </c>
      <c r="Q7367" t="e">
        <f>+VLOOKUP(O7367,'Bảng kê HĐ 2022'!N$1912:R$4434,4,0)</f>
        <v>#N/A</v>
      </c>
      <c r="R7367" t="e">
        <f>+VLOOKUP(O7367,'Hàng trả'!#REF!,2,0)</f>
        <v>#REF!</v>
      </c>
    </row>
    <row r="7368" spans="1:18" hidden="1" x14ac:dyDescent="0.3">
      <c r="A7368" s="10">
        <v>12</v>
      </c>
      <c r="B7368" s="64"/>
      <c r="C7368" s="6" t="s">
        <v>21759</v>
      </c>
      <c r="D7368" s="7">
        <v>44883</v>
      </c>
      <c r="E7368" s="8" t="s">
        <v>10193</v>
      </c>
      <c r="F7368" s="9">
        <v>1392768</v>
      </c>
      <c r="G7368" s="8" t="s">
        <v>17662</v>
      </c>
      <c r="H7368" s="9">
        <v>146241</v>
      </c>
      <c r="I7368" s="69"/>
      <c r="J7368" s="70"/>
      <c r="K7368" s="71"/>
      <c r="L7368" s="77"/>
      <c r="M7368" s="78"/>
      <c r="N7368" t="str">
        <f t="shared" si="437"/>
        <v>51223</v>
      </c>
      <c r="O7368">
        <f t="shared" si="438"/>
        <v>51223</v>
      </c>
      <c r="P7368" s="29">
        <f t="shared" si="439"/>
        <v>1392768</v>
      </c>
      <c r="Q7368" t="e">
        <f>+VLOOKUP(O7368,'Bảng kê HĐ 2022'!N$1912:R$4434,4,0)</f>
        <v>#N/A</v>
      </c>
      <c r="R7368" t="e">
        <f>+VLOOKUP(O7368,'Hàng trả'!#REF!,2,0)</f>
        <v>#REF!</v>
      </c>
    </row>
    <row r="7369" spans="1:18" hidden="1" x14ac:dyDescent="0.3">
      <c r="A7369" s="10">
        <v>12</v>
      </c>
      <c r="B7369" s="64"/>
      <c r="C7369" s="6" t="s">
        <v>21760</v>
      </c>
      <c r="D7369" s="7">
        <v>44895</v>
      </c>
      <c r="E7369" s="8" t="s">
        <v>17814</v>
      </c>
      <c r="F7369" s="9">
        <v>1185991</v>
      </c>
      <c r="G7369" s="8" t="s">
        <v>17662</v>
      </c>
      <c r="H7369" s="9">
        <v>124529</v>
      </c>
      <c r="I7369" s="69"/>
      <c r="J7369" s="70"/>
      <c r="K7369" s="71"/>
      <c r="L7369" s="77"/>
      <c r="M7369" s="78"/>
      <c r="N7369" t="str">
        <f t="shared" ref="N7369:N7432" si="440">+RIGHT(C7369,5)</f>
        <v>53245</v>
      </c>
      <c r="O7369">
        <f t="shared" ref="O7369:O7432" si="441">+N7369*1</f>
        <v>53245</v>
      </c>
      <c r="P7369" s="29">
        <f t="shared" ref="P7369:P7432" si="442">+F7369</f>
        <v>1185991</v>
      </c>
      <c r="Q7369" t="e">
        <f>+VLOOKUP(O7369,'Bảng kê HĐ 2022'!N$1912:R$4434,4,0)</f>
        <v>#N/A</v>
      </c>
    </row>
    <row r="7370" spans="1:18" hidden="1" x14ac:dyDescent="0.3">
      <c r="A7370" s="10">
        <v>12</v>
      </c>
      <c r="B7370" s="64"/>
      <c r="C7370" s="6" t="s">
        <v>21761</v>
      </c>
      <c r="D7370" s="7">
        <v>44883</v>
      </c>
      <c r="E7370" s="8" t="s">
        <v>17814</v>
      </c>
      <c r="F7370" s="9">
        <v>639738</v>
      </c>
      <c r="G7370" s="8" t="s">
        <v>17662</v>
      </c>
      <c r="H7370" s="9">
        <v>67172</v>
      </c>
      <c r="I7370" s="69"/>
      <c r="J7370" s="70"/>
      <c r="K7370" s="71"/>
      <c r="L7370" s="77"/>
      <c r="M7370" s="78"/>
      <c r="N7370" t="str">
        <f t="shared" si="440"/>
        <v>51576</v>
      </c>
      <c r="O7370">
        <f t="shared" si="441"/>
        <v>51576</v>
      </c>
      <c r="P7370" s="29">
        <f t="shared" si="442"/>
        <v>639738</v>
      </c>
      <c r="Q7370" t="e">
        <f>+VLOOKUP(O7370,'Bảng kê HĐ 2022'!N$1912:R$4434,4,0)</f>
        <v>#N/A</v>
      </c>
      <c r="R7370" t="e">
        <f>+VLOOKUP(O7370,'Hàng trả'!#REF!,2,0)</f>
        <v>#REF!</v>
      </c>
    </row>
    <row r="7371" spans="1:18" hidden="1" x14ac:dyDescent="0.3">
      <c r="A7371" s="10">
        <v>12</v>
      </c>
      <c r="B7371" s="64"/>
      <c r="C7371" s="6" t="s">
        <v>21762</v>
      </c>
      <c r="D7371" s="7">
        <v>44884</v>
      </c>
      <c r="E7371" s="8" t="s">
        <v>21684</v>
      </c>
      <c r="F7371" s="9">
        <v>1392768</v>
      </c>
      <c r="G7371" s="8" t="s">
        <v>17662</v>
      </c>
      <c r="H7371" s="9">
        <v>146241</v>
      </c>
      <c r="I7371" s="69"/>
      <c r="J7371" s="70"/>
      <c r="K7371" s="71"/>
      <c r="L7371" s="77"/>
      <c r="M7371" s="78"/>
      <c r="N7371" t="str">
        <f t="shared" si="440"/>
        <v>51750</v>
      </c>
      <c r="O7371">
        <f t="shared" si="441"/>
        <v>51750</v>
      </c>
      <c r="P7371" s="29">
        <f t="shared" si="442"/>
        <v>1392768</v>
      </c>
      <c r="Q7371" t="e">
        <f>+VLOOKUP(O7371,'Bảng kê HĐ 2022'!N$1912:R$4434,4,0)</f>
        <v>#N/A</v>
      </c>
      <c r="R7371" t="e">
        <f>+VLOOKUP(O7371,'Hàng trả'!#REF!,2,0)</f>
        <v>#REF!</v>
      </c>
    </row>
    <row r="7372" spans="1:18" hidden="1" x14ac:dyDescent="0.3">
      <c r="A7372" s="10">
        <v>12</v>
      </c>
      <c r="B7372" s="64"/>
      <c r="C7372" s="6" t="s">
        <v>21763</v>
      </c>
      <c r="D7372" s="7">
        <v>44883</v>
      </c>
      <c r="E7372" s="8" t="s">
        <v>17814</v>
      </c>
      <c r="F7372" s="9">
        <v>1392768</v>
      </c>
      <c r="G7372" s="8" t="s">
        <v>17662</v>
      </c>
      <c r="H7372" s="9">
        <v>146241</v>
      </c>
      <c r="I7372" s="69"/>
      <c r="J7372" s="70"/>
      <c r="K7372" s="71"/>
      <c r="L7372" s="77"/>
      <c r="M7372" s="78"/>
      <c r="N7372" t="str">
        <f t="shared" si="440"/>
        <v>51322</v>
      </c>
      <c r="O7372">
        <f t="shared" si="441"/>
        <v>51322</v>
      </c>
      <c r="P7372" s="29">
        <f t="shared" si="442"/>
        <v>1392768</v>
      </c>
      <c r="Q7372" t="e">
        <f>+VLOOKUP(O7372,'Bảng kê HĐ 2022'!N$1912:R$4434,4,0)</f>
        <v>#N/A</v>
      </c>
      <c r="R7372" t="e">
        <f>+VLOOKUP(O7372,'Hàng trả'!#REF!,2,0)</f>
        <v>#REF!</v>
      </c>
    </row>
    <row r="7373" spans="1:18" hidden="1" x14ac:dyDescent="0.3">
      <c r="A7373" s="10">
        <v>12</v>
      </c>
      <c r="B7373" s="64"/>
      <c r="C7373" s="6" t="s">
        <v>21764</v>
      </c>
      <c r="D7373" s="7">
        <v>44883</v>
      </c>
      <c r="E7373" s="8" t="s">
        <v>20366</v>
      </c>
      <c r="F7373" s="9">
        <v>1644336</v>
      </c>
      <c r="G7373" s="8" t="s">
        <v>17662</v>
      </c>
      <c r="H7373" s="9">
        <v>172655</v>
      </c>
      <c r="I7373" s="69"/>
      <c r="J7373" s="70"/>
      <c r="K7373" s="71"/>
      <c r="L7373" s="77"/>
      <c r="M7373" s="78"/>
      <c r="N7373" t="str">
        <f t="shared" si="440"/>
        <v>51280</v>
      </c>
      <c r="O7373">
        <f t="shared" si="441"/>
        <v>51280</v>
      </c>
      <c r="P7373" s="29">
        <f t="shared" si="442"/>
        <v>1644336</v>
      </c>
      <c r="Q7373" t="e">
        <f>+VLOOKUP(O7373,'Bảng kê HĐ 2022'!N$1912:R$4434,4,0)</f>
        <v>#N/A</v>
      </c>
      <c r="R7373" t="e">
        <f>+VLOOKUP(O7373,'Hàng trả'!#REF!,2,0)</f>
        <v>#REF!</v>
      </c>
    </row>
    <row r="7374" spans="1:18" hidden="1" x14ac:dyDescent="0.3">
      <c r="A7374" s="10">
        <v>12</v>
      </c>
      <c r="B7374" s="64"/>
      <c r="C7374" s="6" t="s">
        <v>21765</v>
      </c>
      <c r="D7374" s="7">
        <v>44883</v>
      </c>
      <c r="E7374" s="8" t="s">
        <v>21766</v>
      </c>
      <c r="F7374" s="9">
        <v>1392768</v>
      </c>
      <c r="G7374" s="8" t="s">
        <v>17662</v>
      </c>
      <c r="H7374" s="9">
        <v>146241</v>
      </c>
      <c r="I7374" s="69"/>
      <c r="J7374" s="70"/>
      <c r="K7374" s="71"/>
      <c r="L7374" s="77"/>
      <c r="M7374" s="78"/>
      <c r="N7374" t="str">
        <f t="shared" si="440"/>
        <v>51232</v>
      </c>
      <c r="O7374">
        <f t="shared" si="441"/>
        <v>51232</v>
      </c>
      <c r="P7374" s="29">
        <f t="shared" si="442"/>
        <v>1392768</v>
      </c>
      <c r="Q7374" t="e">
        <f>+VLOOKUP(O7374,'Bảng kê HĐ 2022'!N$1912:R$4434,4,0)</f>
        <v>#N/A</v>
      </c>
      <c r="R7374" t="e">
        <f>+VLOOKUP(O7374,'Hàng trả'!#REF!,2,0)</f>
        <v>#REF!</v>
      </c>
    </row>
    <row r="7375" spans="1:18" hidden="1" x14ac:dyDescent="0.3">
      <c r="A7375" s="10">
        <v>12</v>
      </c>
      <c r="B7375" s="64"/>
      <c r="C7375" s="6" t="s">
        <v>21767</v>
      </c>
      <c r="D7375" s="7">
        <v>44890</v>
      </c>
      <c r="E7375" s="8" t="s">
        <v>17814</v>
      </c>
      <c r="F7375" s="9">
        <v>1199467</v>
      </c>
      <c r="G7375" s="8" t="s">
        <v>17662</v>
      </c>
      <c r="H7375" s="9">
        <v>125944</v>
      </c>
      <c r="I7375" s="69"/>
      <c r="J7375" s="70"/>
      <c r="K7375" s="71"/>
      <c r="L7375" s="77"/>
      <c r="M7375" s="78"/>
      <c r="N7375" t="str">
        <f t="shared" si="440"/>
        <v>52723</v>
      </c>
      <c r="O7375">
        <f t="shared" si="441"/>
        <v>52723</v>
      </c>
      <c r="P7375" s="29">
        <f t="shared" si="442"/>
        <v>1199467</v>
      </c>
      <c r="Q7375" t="e">
        <f>+VLOOKUP(O7375,'Bảng kê HĐ 2022'!N$1912:R$4434,4,0)</f>
        <v>#N/A</v>
      </c>
      <c r="R7375" t="e">
        <f>+VLOOKUP(O7375,'Hàng trả'!#REF!,2,0)</f>
        <v>#REF!</v>
      </c>
    </row>
    <row r="7376" spans="1:18" hidden="1" x14ac:dyDescent="0.3">
      <c r="A7376" s="10">
        <v>12</v>
      </c>
      <c r="B7376" s="64"/>
      <c r="C7376" s="6" t="s">
        <v>21768</v>
      </c>
      <c r="D7376" s="7">
        <v>44888</v>
      </c>
      <c r="E7376" s="8" t="s">
        <v>20258</v>
      </c>
      <c r="F7376" s="9">
        <v>1271460</v>
      </c>
      <c r="G7376" s="8" t="s">
        <v>17662</v>
      </c>
      <c r="H7376" s="9">
        <v>133503</v>
      </c>
      <c r="I7376" s="69"/>
      <c r="J7376" s="70"/>
      <c r="K7376" s="71"/>
      <c r="L7376" s="77"/>
      <c r="M7376" s="78"/>
      <c r="N7376" t="str">
        <f t="shared" si="440"/>
        <v>52066</v>
      </c>
      <c r="O7376">
        <f t="shared" si="441"/>
        <v>52066</v>
      </c>
      <c r="P7376" s="29">
        <f t="shared" si="442"/>
        <v>1271460</v>
      </c>
      <c r="Q7376" t="e">
        <f>+VLOOKUP(O7376,'Bảng kê HĐ 2022'!N$1912:R$4434,4,0)</f>
        <v>#N/A</v>
      </c>
      <c r="R7376" t="e">
        <f>+VLOOKUP(O7376,'Hàng trả'!#REF!,2,0)</f>
        <v>#REF!</v>
      </c>
    </row>
    <row r="7377" spans="1:18" hidden="1" x14ac:dyDescent="0.3">
      <c r="A7377" s="10">
        <v>12</v>
      </c>
      <c r="B7377" s="64"/>
      <c r="C7377" s="6" t="s">
        <v>21769</v>
      </c>
      <c r="D7377" s="7">
        <v>44894</v>
      </c>
      <c r="E7377" s="8" t="s">
        <v>21564</v>
      </c>
      <c r="F7377" s="9">
        <v>626832</v>
      </c>
      <c r="G7377" s="8" t="s">
        <v>17662</v>
      </c>
      <c r="H7377" s="9">
        <v>65817</v>
      </c>
      <c r="I7377" s="69"/>
      <c r="J7377" s="70"/>
      <c r="K7377" s="71"/>
      <c r="L7377" s="77"/>
      <c r="M7377" s="78"/>
      <c r="N7377" t="str">
        <f t="shared" si="440"/>
        <v>53228</v>
      </c>
      <c r="O7377">
        <f t="shared" si="441"/>
        <v>53228</v>
      </c>
      <c r="P7377" s="29">
        <f t="shared" si="442"/>
        <v>626832</v>
      </c>
      <c r="Q7377" t="e">
        <f>+VLOOKUP(O7377,'Bảng kê HĐ 2022'!N$1912:R$4434,4,0)</f>
        <v>#N/A</v>
      </c>
    </row>
    <row r="7378" spans="1:18" hidden="1" x14ac:dyDescent="0.3">
      <c r="A7378" s="10">
        <v>12</v>
      </c>
      <c r="B7378" s="64"/>
      <c r="C7378" s="6" t="s">
        <v>21770</v>
      </c>
      <c r="D7378" s="7">
        <v>44866</v>
      </c>
      <c r="E7378" s="8" t="s">
        <v>20258</v>
      </c>
      <c r="F7378" s="9">
        <v>919390</v>
      </c>
      <c r="G7378" s="8" t="s">
        <v>17662</v>
      </c>
      <c r="H7378" s="9">
        <v>96536</v>
      </c>
      <c r="I7378" s="69"/>
      <c r="J7378" s="70"/>
      <c r="K7378" s="71"/>
      <c r="L7378" s="77"/>
      <c r="M7378" s="78"/>
      <c r="N7378" t="str">
        <f t="shared" si="440"/>
        <v>49590</v>
      </c>
      <c r="O7378">
        <f t="shared" si="441"/>
        <v>49590</v>
      </c>
      <c r="P7378" s="29">
        <f t="shared" si="442"/>
        <v>919390</v>
      </c>
      <c r="Q7378" t="e">
        <f>+VLOOKUP(O7378,'Bảng kê HĐ 2022'!N$1912:R$4434,4,0)</f>
        <v>#N/A</v>
      </c>
      <c r="R7378" t="e">
        <f>+VLOOKUP(O7378,'Hàng trả'!#REF!,2,0)</f>
        <v>#REF!</v>
      </c>
    </row>
    <row r="7379" spans="1:18" hidden="1" x14ac:dyDescent="0.3">
      <c r="A7379" s="10">
        <v>12</v>
      </c>
      <c r="B7379" s="64"/>
      <c r="C7379" s="6" t="s">
        <v>21771</v>
      </c>
      <c r="D7379" s="7">
        <v>44882</v>
      </c>
      <c r="E7379" s="8" t="s">
        <v>17600</v>
      </c>
      <c r="F7379" s="9">
        <v>1392768</v>
      </c>
      <c r="G7379" s="8" t="s">
        <v>17662</v>
      </c>
      <c r="H7379" s="9">
        <v>146241</v>
      </c>
      <c r="I7379" s="69"/>
      <c r="J7379" s="70"/>
      <c r="K7379" s="71"/>
      <c r="L7379" s="77"/>
      <c r="M7379" s="78"/>
      <c r="N7379" t="str">
        <f t="shared" si="440"/>
        <v>51059</v>
      </c>
      <c r="O7379">
        <f t="shared" si="441"/>
        <v>51059</v>
      </c>
      <c r="P7379" s="29">
        <f t="shared" si="442"/>
        <v>1392768</v>
      </c>
      <c r="Q7379" t="e">
        <f>+VLOOKUP(O7379,'Bảng kê HĐ 2022'!N$1912:R$4434,4,0)</f>
        <v>#N/A</v>
      </c>
      <c r="R7379" t="e">
        <f>+VLOOKUP(O7379,'Hàng trả'!#REF!,2,0)</f>
        <v>#REF!</v>
      </c>
    </row>
    <row r="7380" spans="1:18" hidden="1" x14ac:dyDescent="0.3">
      <c r="A7380" s="10">
        <v>12</v>
      </c>
      <c r="B7380" s="64"/>
      <c r="C7380" s="6" t="s">
        <v>21772</v>
      </c>
      <c r="D7380" s="7">
        <v>44870</v>
      </c>
      <c r="E7380" s="8" t="s">
        <v>17600</v>
      </c>
      <c r="F7380" s="9">
        <v>419799</v>
      </c>
      <c r="G7380" s="8" t="s">
        <v>17662</v>
      </c>
      <c r="H7380" s="9">
        <v>44079</v>
      </c>
      <c r="I7380" s="69"/>
      <c r="J7380" s="70"/>
      <c r="K7380" s="71"/>
      <c r="L7380" s="77"/>
      <c r="M7380" s="78"/>
      <c r="N7380" t="str">
        <f t="shared" si="440"/>
        <v>50235</v>
      </c>
      <c r="O7380">
        <f t="shared" si="441"/>
        <v>50235</v>
      </c>
      <c r="P7380" s="29">
        <f t="shared" si="442"/>
        <v>419799</v>
      </c>
      <c r="Q7380" t="e">
        <f>+VLOOKUP(O7380,'Bảng kê HĐ 2022'!N$1912:R$4434,4,0)</f>
        <v>#N/A</v>
      </c>
      <c r="R7380" t="e">
        <f>+VLOOKUP(O7380,'Hàng trả'!#REF!,2,0)</f>
        <v>#REF!</v>
      </c>
    </row>
    <row r="7381" spans="1:18" hidden="1" x14ac:dyDescent="0.3">
      <c r="A7381" s="10">
        <v>12</v>
      </c>
      <c r="B7381" s="64"/>
      <c r="C7381" s="6" t="s">
        <v>21773</v>
      </c>
      <c r="D7381" s="7">
        <v>44883</v>
      </c>
      <c r="E7381" s="8" t="s">
        <v>17814</v>
      </c>
      <c r="F7381" s="9">
        <v>1392768</v>
      </c>
      <c r="G7381" s="8" t="s">
        <v>17662</v>
      </c>
      <c r="H7381" s="9">
        <v>146241</v>
      </c>
      <c r="I7381" s="69"/>
      <c r="J7381" s="70"/>
      <c r="K7381" s="71"/>
      <c r="L7381" s="77"/>
      <c r="M7381" s="78"/>
      <c r="N7381" t="str">
        <f t="shared" si="440"/>
        <v>51315</v>
      </c>
      <c r="O7381">
        <f t="shared" si="441"/>
        <v>51315</v>
      </c>
      <c r="P7381" s="29">
        <f t="shared" si="442"/>
        <v>1392768</v>
      </c>
      <c r="Q7381" t="e">
        <f>+VLOOKUP(O7381,'Bảng kê HĐ 2022'!N$1912:R$4434,4,0)</f>
        <v>#N/A</v>
      </c>
      <c r="R7381" t="e">
        <f>+VLOOKUP(O7381,'Hàng trả'!#REF!,2,0)</f>
        <v>#REF!</v>
      </c>
    </row>
    <row r="7382" spans="1:18" hidden="1" x14ac:dyDescent="0.3">
      <c r="A7382" s="10">
        <v>12</v>
      </c>
      <c r="B7382" s="64"/>
      <c r="C7382" s="6" t="s">
        <v>21774</v>
      </c>
      <c r="D7382" s="7">
        <v>44883</v>
      </c>
      <c r="E7382" s="8" t="s">
        <v>17814</v>
      </c>
      <c r="F7382" s="9">
        <v>1392768</v>
      </c>
      <c r="G7382" s="8" t="s">
        <v>17662</v>
      </c>
      <c r="H7382" s="9">
        <v>146241</v>
      </c>
      <c r="I7382" s="69"/>
      <c r="J7382" s="70"/>
      <c r="K7382" s="71"/>
      <c r="L7382" s="77"/>
      <c r="M7382" s="78"/>
      <c r="N7382" t="str">
        <f t="shared" si="440"/>
        <v>51312</v>
      </c>
      <c r="O7382">
        <f t="shared" si="441"/>
        <v>51312</v>
      </c>
      <c r="P7382" s="29">
        <f t="shared" si="442"/>
        <v>1392768</v>
      </c>
      <c r="Q7382" t="e">
        <f>+VLOOKUP(O7382,'Bảng kê HĐ 2022'!N$1912:R$4434,4,0)</f>
        <v>#N/A</v>
      </c>
      <c r="R7382" t="e">
        <f>+VLOOKUP(O7382,'Hàng trả'!#REF!,2,0)</f>
        <v>#REF!</v>
      </c>
    </row>
    <row r="7383" spans="1:18" hidden="1" x14ac:dyDescent="0.3">
      <c r="A7383" s="10">
        <v>12</v>
      </c>
      <c r="B7383" s="64"/>
      <c r="C7383" s="6" t="s">
        <v>21775</v>
      </c>
      <c r="D7383" s="7">
        <v>44884</v>
      </c>
      <c r="E7383" s="8" t="s">
        <v>21519</v>
      </c>
      <c r="F7383" s="9">
        <v>865180</v>
      </c>
      <c r="G7383" s="8" t="s">
        <v>17662</v>
      </c>
      <c r="H7383" s="9">
        <v>90844</v>
      </c>
      <c r="I7383" s="69"/>
      <c r="J7383" s="70"/>
      <c r="K7383" s="71"/>
      <c r="L7383" s="77"/>
      <c r="M7383" s="78"/>
      <c r="N7383" t="str">
        <f t="shared" si="440"/>
        <v>51945</v>
      </c>
      <c r="O7383">
        <f t="shared" si="441"/>
        <v>51945</v>
      </c>
      <c r="P7383" s="29">
        <f t="shared" si="442"/>
        <v>865180</v>
      </c>
      <c r="Q7383" t="e">
        <f>+VLOOKUP(O7383,'Bảng kê HĐ 2022'!N$1912:R$4434,4,0)</f>
        <v>#N/A</v>
      </c>
      <c r="R7383" t="e">
        <f>+VLOOKUP(O7383,'Hàng trả'!#REF!,2,0)</f>
        <v>#REF!</v>
      </c>
    </row>
    <row r="7384" spans="1:18" hidden="1" x14ac:dyDescent="0.3">
      <c r="A7384" s="10">
        <v>12</v>
      </c>
      <c r="B7384" s="64"/>
      <c r="C7384" s="6" t="s">
        <v>21776</v>
      </c>
      <c r="D7384" s="7">
        <v>44884</v>
      </c>
      <c r="E7384" s="8" t="s">
        <v>20245</v>
      </c>
      <c r="F7384" s="9">
        <v>479771</v>
      </c>
      <c r="G7384" s="8" t="s">
        <v>17662</v>
      </c>
      <c r="H7384" s="9">
        <v>50376</v>
      </c>
      <c r="I7384" s="69"/>
      <c r="J7384" s="70"/>
      <c r="K7384" s="71"/>
      <c r="L7384" s="77"/>
      <c r="M7384" s="78"/>
      <c r="N7384" t="str">
        <f t="shared" si="440"/>
        <v>51959</v>
      </c>
      <c r="O7384">
        <f t="shared" si="441"/>
        <v>51959</v>
      </c>
      <c r="P7384" s="29">
        <f t="shared" si="442"/>
        <v>479771</v>
      </c>
      <c r="Q7384" t="e">
        <f>+VLOOKUP(O7384,'Bảng kê HĐ 2022'!N$1912:R$4434,4,0)</f>
        <v>#N/A</v>
      </c>
      <c r="R7384" t="e">
        <f>+VLOOKUP(O7384,'Hàng trả'!#REF!,2,0)</f>
        <v>#REF!</v>
      </c>
    </row>
    <row r="7385" spans="1:18" hidden="1" x14ac:dyDescent="0.3">
      <c r="A7385" s="10">
        <v>12</v>
      </c>
      <c r="B7385" s="64"/>
      <c r="C7385" s="6" t="s">
        <v>21777</v>
      </c>
      <c r="D7385" s="7">
        <v>44881</v>
      </c>
      <c r="E7385" s="8" t="s">
        <v>17600</v>
      </c>
      <c r="F7385" s="9">
        <v>667510</v>
      </c>
      <c r="G7385" s="8" t="s">
        <v>17662</v>
      </c>
      <c r="H7385" s="9">
        <v>70089</v>
      </c>
      <c r="I7385" s="69"/>
      <c r="J7385" s="70"/>
      <c r="K7385" s="71"/>
      <c r="L7385" s="77"/>
      <c r="M7385" s="78"/>
      <c r="N7385" t="str">
        <f t="shared" si="440"/>
        <v>51030</v>
      </c>
      <c r="O7385">
        <f t="shared" si="441"/>
        <v>51030</v>
      </c>
      <c r="P7385" s="29">
        <f t="shared" si="442"/>
        <v>667510</v>
      </c>
      <c r="Q7385" t="e">
        <f>+VLOOKUP(O7385,'Bảng kê HĐ 2022'!N$1912:R$4434,4,0)</f>
        <v>#N/A</v>
      </c>
      <c r="R7385" t="e">
        <f>+VLOOKUP(O7385,'Hàng trả'!#REF!,2,0)</f>
        <v>#REF!</v>
      </c>
    </row>
    <row r="7386" spans="1:18" hidden="1" x14ac:dyDescent="0.3">
      <c r="A7386" s="10">
        <v>12</v>
      </c>
      <c r="B7386" s="64"/>
      <c r="C7386" s="6" t="s">
        <v>21778</v>
      </c>
      <c r="D7386" s="7">
        <v>44883</v>
      </c>
      <c r="E7386" s="8" t="s">
        <v>17600</v>
      </c>
      <c r="F7386" s="9">
        <v>1896065</v>
      </c>
      <c r="G7386" s="8" t="s">
        <v>17662</v>
      </c>
      <c r="H7386" s="9">
        <v>199087</v>
      </c>
      <c r="I7386" s="69"/>
      <c r="J7386" s="70"/>
      <c r="K7386" s="71"/>
      <c r="L7386" s="77"/>
      <c r="M7386" s="78"/>
      <c r="N7386" t="str">
        <f t="shared" si="440"/>
        <v>51235</v>
      </c>
      <c r="O7386">
        <f t="shared" si="441"/>
        <v>51235</v>
      </c>
      <c r="P7386" s="29">
        <f t="shared" si="442"/>
        <v>1896065</v>
      </c>
      <c r="Q7386" t="e">
        <f>+VLOOKUP(O7386,'Bảng kê HĐ 2022'!N$1912:R$4434,4,0)</f>
        <v>#N/A</v>
      </c>
      <c r="R7386" t="e">
        <f>+VLOOKUP(O7386,'Hàng trả'!#REF!,2,0)</f>
        <v>#REF!</v>
      </c>
    </row>
    <row r="7387" spans="1:18" hidden="1" x14ac:dyDescent="0.3">
      <c r="A7387" s="10">
        <v>12</v>
      </c>
      <c r="B7387" s="64"/>
      <c r="C7387" s="6" t="s">
        <v>21779</v>
      </c>
      <c r="D7387" s="7">
        <v>44883</v>
      </c>
      <c r="E7387" s="8" t="s">
        <v>20258</v>
      </c>
      <c r="F7387" s="9">
        <v>1392768</v>
      </c>
      <c r="G7387" s="8" t="s">
        <v>17662</v>
      </c>
      <c r="H7387" s="9">
        <v>146241</v>
      </c>
      <c r="I7387" s="69"/>
      <c r="J7387" s="70"/>
      <c r="K7387" s="71"/>
      <c r="L7387" s="77"/>
      <c r="M7387" s="78"/>
      <c r="N7387" t="str">
        <f t="shared" si="440"/>
        <v>51645</v>
      </c>
      <c r="O7387">
        <f t="shared" si="441"/>
        <v>51645</v>
      </c>
      <c r="P7387" s="29">
        <f t="shared" si="442"/>
        <v>1392768</v>
      </c>
      <c r="Q7387" t="e">
        <f>+VLOOKUP(O7387,'Bảng kê HĐ 2022'!N$1912:R$4434,4,0)</f>
        <v>#N/A</v>
      </c>
      <c r="R7387" t="e">
        <f>+VLOOKUP(O7387,'Hàng trả'!#REF!,2,0)</f>
        <v>#REF!</v>
      </c>
    </row>
    <row r="7388" spans="1:18" hidden="1" x14ac:dyDescent="0.3">
      <c r="A7388" s="10">
        <v>12</v>
      </c>
      <c r="B7388" s="64"/>
      <c r="C7388" s="6" t="s">
        <v>21780</v>
      </c>
      <c r="D7388" s="7">
        <v>44874</v>
      </c>
      <c r="E7388" s="8" t="s">
        <v>17814</v>
      </c>
      <c r="F7388" s="9">
        <v>419799</v>
      </c>
      <c r="G7388" s="8" t="s">
        <v>17662</v>
      </c>
      <c r="H7388" s="9">
        <v>44079</v>
      </c>
      <c r="I7388" s="69"/>
      <c r="J7388" s="70"/>
      <c r="K7388" s="71"/>
      <c r="L7388" s="77"/>
      <c r="M7388" s="78"/>
      <c r="N7388" t="str">
        <f t="shared" si="440"/>
        <v>50545</v>
      </c>
      <c r="O7388">
        <f t="shared" si="441"/>
        <v>50545</v>
      </c>
      <c r="P7388" s="29">
        <f t="shared" si="442"/>
        <v>419799</v>
      </c>
      <c r="Q7388" t="e">
        <f>+VLOOKUP(O7388,'Bảng kê HĐ 2022'!N$1912:R$4434,4,0)</f>
        <v>#N/A</v>
      </c>
      <c r="R7388" t="e">
        <f>+VLOOKUP(O7388,'Hàng trả'!#REF!,2,0)</f>
        <v>#REF!</v>
      </c>
    </row>
    <row r="7389" spans="1:18" hidden="1" x14ac:dyDescent="0.3">
      <c r="A7389" s="10">
        <v>12</v>
      </c>
      <c r="B7389" s="64"/>
      <c r="C7389" s="6" t="s">
        <v>21781</v>
      </c>
      <c r="D7389" s="7">
        <v>44866</v>
      </c>
      <c r="E7389" s="8" t="s">
        <v>17814</v>
      </c>
      <c r="F7389" s="9">
        <v>721710</v>
      </c>
      <c r="G7389" s="8" t="s">
        <v>17662</v>
      </c>
      <c r="H7389" s="9">
        <v>75780</v>
      </c>
      <c r="I7389" s="69"/>
      <c r="J7389" s="70"/>
      <c r="K7389" s="71"/>
      <c r="L7389" s="77"/>
      <c r="M7389" s="78"/>
      <c r="N7389" t="str">
        <f t="shared" si="440"/>
        <v>49639</v>
      </c>
      <c r="O7389">
        <f t="shared" si="441"/>
        <v>49639</v>
      </c>
      <c r="P7389" s="29">
        <f t="shared" si="442"/>
        <v>721710</v>
      </c>
      <c r="Q7389" t="e">
        <f>+VLOOKUP(O7389,'Bảng kê HĐ 2022'!N$1912:R$4434,4,0)</f>
        <v>#N/A</v>
      </c>
      <c r="R7389" t="e">
        <f>+VLOOKUP(O7389,'Hàng trả'!#REF!,2,0)</f>
        <v>#REF!</v>
      </c>
    </row>
    <row r="7390" spans="1:18" hidden="1" x14ac:dyDescent="0.3">
      <c r="A7390" s="10">
        <v>12</v>
      </c>
      <c r="B7390" s="64"/>
      <c r="C7390" s="6" t="s">
        <v>21782</v>
      </c>
      <c r="D7390" s="7">
        <v>44884</v>
      </c>
      <c r="E7390" s="8" t="s">
        <v>21538</v>
      </c>
      <c r="F7390" s="9">
        <v>1392768</v>
      </c>
      <c r="G7390" s="8" t="s">
        <v>17662</v>
      </c>
      <c r="H7390" s="9">
        <v>146241</v>
      </c>
      <c r="I7390" s="69"/>
      <c r="J7390" s="70"/>
      <c r="K7390" s="71"/>
      <c r="L7390" s="77"/>
      <c r="M7390" s="78"/>
      <c r="N7390" t="str">
        <f t="shared" si="440"/>
        <v>51664</v>
      </c>
      <c r="O7390">
        <f t="shared" si="441"/>
        <v>51664</v>
      </c>
      <c r="P7390" s="29">
        <f t="shared" si="442"/>
        <v>1392768</v>
      </c>
      <c r="Q7390" t="e">
        <f>+VLOOKUP(O7390,'Bảng kê HĐ 2022'!N$1912:R$4434,4,0)</f>
        <v>#N/A</v>
      </c>
      <c r="R7390" t="e">
        <f>+VLOOKUP(O7390,'Hàng trả'!#REF!,2,0)</f>
        <v>#REF!</v>
      </c>
    </row>
    <row r="7391" spans="1:18" hidden="1" x14ac:dyDescent="0.3">
      <c r="A7391" s="10">
        <v>12</v>
      </c>
      <c r="B7391" s="64"/>
      <c r="C7391" s="6" t="s">
        <v>21783</v>
      </c>
      <c r="D7391" s="7">
        <v>44882</v>
      </c>
      <c r="E7391" s="8" t="s">
        <v>21538</v>
      </c>
      <c r="F7391" s="9">
        <v>1392768</v>
      </c>
      <c r="G7391" s="8" t="s">
        <v>17662</v>
      </c>
      <c r="H7391" s="9">
        <v>146241</v>
      </c>
      <c r="I7391" s="69"/>
      <c r="J7391" s="70"/>
      <c r="K7391" s="71"/>
      <c r="L7391" s="77"/>
      <c r="M7391" s="78"/>
      <c r="N7391" t="str">
        <f t="shared" si="440"/>
        <v>51171</v>
      </c>
      <c r="O7391">
        <f t="shared" si="441"/>
        <v>51171</v>
      </c>
      <c r="P7391" s="29">
        <f t="shared" si="442"/>
        <v>1392768</v>
      </c>
      <c r="Q7391" t="e">
        <f>+VLOOKUP(O7391,'Bảng kê HĐ 2022'!N$1912:R$4434,4,0)</f>
        <v>#N/A</v>
      </c>
      <c r="R7391" t="e">
        <f>+VLOOKUP(O7391,'Hàng trả'!#REF!,2,0)</f>
        <v>#REF!</v>
      </c>
    </row>
    <row r="7392" spans="1:18" hidden="1" x14ac:dyDescent="0.3">
      <c r="A7392" s="10">
        <v>12</v>
      </c>
      <c r="B7392" s="64"/>
      <c r="C7392" s="6" t="s">
        <v>21784</v>
      </c>
      <c r="D7392" s="7">
        <v>44880</v>
      </c>
      <c r="E7392" s="8" t="s">
        <v>20420</v>
      </c>
      <c r="F7392" s="9">
        <v>1392768</v>
      </c>
      <c r="G7392" s="8" t="s">
        <v>17662</v>
      </c>
      <c r="H7392" s="9">
        <v>146241</v>
      </c>
      <c r="I7392" s="69"/>
      <c r="J7392" s="70"/>
      <c r="K7392" s="71"/>
      <c r="L7392" s="77"/>
      <c r="M7392" s="78"/>
      <c r="N7392" t="str">
        <f t="shared" si="440"/>
        <v>50973</v>
      </c>
      <c r="O7392">
        <f t="shared" si="441"/>
        <v>50973</v>
      </c>
      <c r="P7392" s="29">
        <f t="shared" si="442"/>
        <v>1392768</v>
      </c>
      <c r="Q7392" t="e">
        <f>+VLOOKUP(O7392,'Bảng kê HĐ 2022'!N$1912:R$4434,4,0)</f>
        <v>#N/A</v>
      </c>
      <c r="R7392" t="e">
        <f>+VLOOKUP(O7392,'Hàng trả'!#REF!,2,0)</f>
        <v>#REF!</v>
      </c>
    </row>
    <row r="7393" spans="1:18" hidden="1" x14ac:dyDescent="0.3">
      <c r="A7393" s="10">
        <v>12</v>
      </c>
      <c r="B7393" s="64"/>
      <c r="C7393" s="6" t="s">
        <v>21785</v>
      </c>
      <c r="D7393" s="7">
        <v>44880</v>
      </c>
      <c r="E7393" s="8" t="s">
        <v>20420</v>
      </c>
      <c r="F7393" s="9">
        <v>996241</v>
      </c>
      <c r="G7393" s="8" t="s">
        <v>17662</v>
      </c>
      <c r="H7393" s="9">
        <v>104605</v>
      </c>
      <c r="I7393" s="69"/>
      <c r="J7393" s="70"/>
      <c r="K7393" s="71"/>
      <c r="L7393" s="77"/>
      <c r="M7393" s="78"/>
      <c r="N7393" t="str">
        <f t="shared" si="440"/>
        <v>50971</v>
      </c>
      <c r="O7393">
        <f t="shared" si="441"/>
        <v>50971</v>
      </c>
      <c r="P7393" s="29">
        <f t="shared" si="442"/>
        <v>996241</v>
      </c>
      <c r="Q7393" t="e">
        <f>+VLOOKUP(O7393,'Bảng kê HĐ 2022'!N$1912:R$4434,4,0)</f>
        <v>#N/A</v>
      </c>
      <c r="R7393" t="e">
        <f>+VLOOKUP(O7393,'Hàng trả'!#REF!,2,0)</f>
        <v>#REF!</v>
      </c>
    </row>
    <row r="7394" spans="1:18" hidden="1" x14ac:dyDescent="0.3">
      <c r="A7394" s="10">
        <v>12</v>
      </c>
      <c r="B7394" s="64"/>
      <c r="C7394" s="6" t="s">
        <v>21786</v>
      </c>
      <c r="D7394" s="7">
        <v>44883</v>
      </c>
      <c r="E7394" s="8" t="s">
        <v>20258</v>
      </c>
      <c r="F7394" s="9">
        <v>599713</v>
      </c>
      <c r="G7394" s="8" t="s">
        <v>17662</v>
      </c>
      <c r="H7394" s="9">
        <v>62970</v>
      </c>
      <c r="I7394" s="69"/>
      <c r="J7394" s="70"/>
      <c r="K7394" s="71"/>
      <c r="L7394" s="77"/>
      <c r="M7394" s="78"/>
      <c r="N7394" t="str">
        <f t="shared" si="440"/>
        <v>51270</v>
      </c>
      <c r="O7394">
        <f t="shared" si="441"/>
        <v>51270</v>
      </c>
      <c r="P7394" s="29">
        <f t="shared" si="442"/>
        <v>599713</v>
      </c>
      <c r="Q7394" t="e">
        <f>+VLOOKUP(O7394,'Bảng kê HĐ 2022'!N$1912:R$4434,4,0)</f>
        <v>#N/A</v>
      </c>
      <c r="R7394" t="e">
        <f>+VLOOKUP(O7394,'Hàng trả'!#REF!,2,0)</f>
        <v>#REF!</v>
      </c>
    </row>
    <row r="7395" spans="1:18" hidden="1" x14ac:dyDescent="0.3">
      <c r="A7395" s="10">
        <v>12</v>
      </c>
      <c r="B7395" s="64"/>
      <c r="C7395" s="6" t="s">
        <v>21787</v>
      </c>
      <c r="D7395" s="7">
        <v>44883</v>
      </c>
      <c r="E7395" s="8" t="s">
        <v>21578</v>
      </c>
      <c r="F7395" s="9">
        <v>996241</v>
      </c>
      <c r="G7395" s="8" t="s">
        <v>17662</v>
      </c>
      <c r="H7395" s="9">
        <v>104605</v>
      </c>
      <c r="I7395" s="69"/>
      <c r="J7395" s="70"/>
      <c r="K7395" s="71"/>
      <c r="L7395" s="77"/>
      <c r="M7395" s="78"/>
      <c r="N7395" t="str">
        <f t="shared" si="440"/>
        <v>51272</v>
      </c>
      <c r="O7395">
        <f t="shared" si="441"/>
        <v>51272</v>
      </c>
      <c r="P7395" s="29">
        <f t="shared" si="442"/>
        <v>996241</v>
      </c>
      <c r="Q7395" t="e">
        <f>+VLOOKUP(O7395,'Bảng kê HĐ 2022'!N$1912:R$4434,4,0)</f>
        <v>#N/A</v>
      </c>
      <c r="R7395" t="e">
        <f>+VLOOKUP(O7395,'Hàng trả'!#REF!,2,0)</f>
        <v>#REF!</v>
      </c>
    </row>
    <row r="7396" spans="1:18" hidden="1" x14ac:dyDescent="0.3">
      <c r="A7396" s="10">
        <v>12</v>
      </c>
      <c r="B7396" s="64"/>
      <c r="C7396" s="6" t="s">
        <v>21788</v>
      </c>
      <c r="D7396" s="7">
        <v>44882</v>
      </c>
      <c r="E7396" s="8" t="s">
        <v>17814</v>
      </c>
      <c r="F7396" s="9">
        <v>1392768</v>
      </c>
      <c r="G7396" s="8" t="s">
        <v>17662</v>
      </c>
      <c r="H7396" s="9">
        <v>146241</v>
      </c>
      <c r="I7396" s="69"/>
      <c r="J7396" s="70"/>
      <c r="K7396" s="71"/>
      <c r="L7396" s="77"/>
      <c r="M7396" s="78"/>
      <c r="N7396" t="str">
        <f t="shared" si="440"/>
        <v>51117</v>
      </c>
      <c r="O7396">
        <f t="shared" si="441"/>
        <v>51117</v>
      </c>
      <c r="P7396" s="29">
        <f t="shared" si="442"/>
        <v>1392768</v>
      </c>
      <c r="Q7396" t="e">
        <f>+VLOOKUP(O7396,'Bảng kê HĐ 2022'!N$1912:R$4434,4,0)</f>
        <v>#N/A</v>
      </c>
      <c r="R7396" t="e">
        <f>+VLOOKUP(O7396,'Hàng trả'!#REF!,2,0)</f>
        <v>#REF!</v>
      </c>
    </row>
    <row r="7397" spans="1:18" hidden="1" x14ac:dyDescent="0.3">
      <c r="A7397" s="10">
        <v>12</v>
      </c>
      <c r="B7397" s="64"/>
      <c r="C7397" s="6" t="s">
        <v>21789</v>
      </c>
      <c r="D7397" s="7">
        <v>44883</v>
      </c>
      <c r="E7397" s="8" t="s">
        <v>21730</v>
      </c>
      <c r="F7397" s="9">
        <v>1392768</v>
      </c>
      <c r="G7397" s="8" t="s">
        <v>17662</v>
      </c>
      <c r="H7397" s="9">
        <v>146241</v>
      </c>
      <c r="I7397" s="69"/>
      <c r="J7397" s="70"/>
      <c r="K7397" s="71"/>
      <c r="L7397" s="77"/>
      <c r="M7397" s="78"/>
      <c r="N7397" t="str">
        <f t="shared" si="440"/>
        <v>51305</v>
      </c>
      <c r="O7397">
        <f t="shared" si="441"/>
        <v>51305</v>
      </c>
      <c r="P7397" s="29">
        <f t="shared" si="442"/>
        <v>1392768</v>
      </c>
      <c r="Q7397" t="e">
        <f>+VLOOKUP(O7397,'Bảng kê HĐ 2022'!N$1912:R$4434,4,0)</f>
        <v>#N/A</v>
      </c>
      <c r="R7397" t="e">
        <f>+VLOOKUP(O7397,'Hàng trả'!#REF!,2,0)</f>
        <v>#REF!</v>
      </c>
    </row>
    <row r="7398" spans="1:18" hidden="1" x14ac:dyDescent="0.3">
      <c r="A7398" s="10">
        <v>12</v>
      </c>
      <c r="B7398" s="64"/>
      <c r="C7398" s="6" t="s">
        <v>21790</v>
      </c>
      <c r="D7398" s="7">
        <v>44883</v>
      </c>
      <c r="E7398" s="8" t="s">
        <v>20124</v>
      </c>
      <c r="F7398" s="9">
        <v>1392768</v>
      </c>
      <c r="G7398" s="8" t="s">
        <v>17662</v>
      </c>
      <c r="H7398" s="9">
        <v>146241</v>
      </c>
      <c r="I7398" s="69"/>
      <c r="J7398" s="70"/>
      <c r="K7398" s="71"/>
      <c r="L7398" s="77"/>
      <c r="M7398" s="78"/>
      <c r="N7398" t="str">
        <f t="shared" si="440"/>
        <v>51224</v>
      </c>
      <c r="O7398">
        <f t="shared" si="441"/>
        <v>51224</v>
      </c>
      <c r="P7398" s="29">
        <f t="shared" si="442"/>
        <v>1392768</v>
      </c>
      <c r="Q7398" t="e">
        <f>+VLOOKUP(O7398,'Bảng kê HĐ 2022'!N$1912:R$4434,4,0)</f>
        <v>#N/A</v>
      </c>
      <c r="R7398" t="e">
        <f>+VLOOKUP(O7398,'Hàng trả'!#REF!,2,0)</f>
        <v>#REF!</v>
      </c>
    </row>
    <row r="7399" spans="1:18" hidden="1" x14ac:dyDescent="0.3">
      <c r="A7399" s="10">
        <v>12</v>
      </c>
      <c r="B7399" s="64"/>
      <c r="C7399" s="6" t="s">
        <v>21791</v>
      </c>
      <c r="D7399" s="7">
        <v>44876</v>
      </c>
      <c r="E7399" s="8" t="s">
        <v>17814</v>
      </c>
      <c r="F7399" s="9">
        <v>518439</v>
      </c>
      <c r="G7399" s="8" t="s">
        <v>17662</v>
      </c>
      <c r="H7399" s="9">
        <v>54436</v>
      </c>
      <c r="I7399" s="69"/>
      <c r="J7399" s="70"/>
      <c r="K7399" s="71"/>
      <c r="L7399" s="77"/>
      <c r="M7399" s="78"/>
      <c r="N7399" t="str">
        <f t="shared" si="440"/>
        <v>50712</v>
      </c>
      <c r="O7399">
        <f t="shared" si="441"/>
        <v>50712</v>
      </c>
      <c r="P7399" s="29">
        <f t="shared" si="442"/>
        <v>518439</v>
      </c>
      <c r="Q7399" t="e">
        <f>+VLOOKUP(O7399,'Bảng kê HĐ 2022'!N$1912:R$4434,4,0)</f>
        <v>#N/A</v>
      </c>
      <c r="R7399" t="e">
        <f>+VLOOKUP(O7399,'Hàng trả'!#REF!,2,0)</f>
        <v>#REF!</v>
      </c>
    </row>
    <row r="7400" spans="1:18" hidden="1" x14ac:dyDescent="0.3">
      <c r="A7400" s="10">
        <v>12</v>
      </c>
      <c r="B7400" s="64"/>
      <c r="C7400" s="6" t="s">
        <v>21792</v>
      </c>
      <c r="D7400" s="7">
        <v>44874</v>
      </c>
      <c r="E7400" s="8" t="s">
        <v>19016</v>
      </c>
      <c r="F7400" s="9">
        <v>648407</v>
      </c>
      <c r="G7400" s="8" t="s">
        <v>17662</v>
      </c>
      <c r="H7400" s="9">
        <v>68083</v>
      </c>
      <c r="I7400" s="69"/>
      <c r="J7400" s="70"/>
      <c r="K7400" s="71"/>
      <c r="L7400" s="77"/>
      <c r="M7400" s="78"/>
      <c r="N7400" t="str">
        <f t="shared" si="440"/>
        <v>50568</v>
      </c>
      <c r="O7400">
        <f t="shared" si="441"/>
        <v>50568</v>
      </c>
      <c r="P7400" s="29">
        <f t="shared" si="442"/>
        <v>648407</v>
      </c>
      <c r="Q7400" t="e">
        <f>+VLOOKUP(O7400,'Bảng kê HĐ 2022'!N$1912:R$4434,4,0)</f>
        <v>#N/A</v>
      </c>
      <c r="R7400" t="e">
        <f>+VLOOKUP(O7400,'Hàng trả'!#REF!,2,0)</f>
        <v>#REF!</v>
      </c>
    </row>
    <row r="7401" spans="1:18" hidden="1" x14ac:dyDescent="0.3">
      <c r="A7401" s="10">
        <v>12</v>
      </c>
      <c r="B7401" s="64"/>
      <c r="C7401" s="6" t="s">
        <v>21793</v>
      </c>
      <c r="D7401" s="7">
        <v>44873</v>
      </c>
      <c r="E7401" s="8" t="s">
        <v>20258</v>
      </c>
      <c r="F7401" s="9">
        <v>587719</v>
      </c>
      <c r="G7401" s="8" t="s">
        <v>17662</v>
      </c>
      <c r="H7401" s="9">
        <v>61710</v>
      </c>
      <c r="I7401" s="69"/>
      <c r="J7401" s="70"/>
      <c r="K7401" s="71"/>
      <c r="L7401" s="77"/>
      <c r="M7401" s="78"/>
      <c r="N7401" t="str">
        <f t="shared" si="440"/>
        <v>50365</v>
      </c>
      <c r="O7401">
        <f t="shared" si="441"/>
        <v>50365</v>
      </c>
      <c r="P7401" s="29">
        <f t="shared" si="442"/>
        <v>587719</v>
      </c>
      <c r="Q7401" t="e">
        <f>+VLOOKUP(O7401,'Bảng kê HĐ 2022'!N$1912:R$4434,4,0)</f>
        <v>#N/A</v>
      </c>
      <c r="R7401" t="e">
        <f>+VLOOKUP(O7401,'Hàng trả'!#REF!,2,0)</f>
        <v>#REF!</v>
      </c>
    </row>
    <row r="7402" spans="1:18" hidden="1" x14ac:dyDescent="0.3">
      <c r="A7402" s="10">
        <v>12</v>
      </c>
      <c r="B7402" s="64"/>
      <c r="C7402" s="6" t="s">
        <v>21794</v>
      </c>
      <c r="D7402" s="7">
        <v>44866</v>
      </c>
      <c r="E7402" s="8" t="s">
        <v>20378</v>
      </c>
      <c r="F7402" s="9">
        <v>1358292</v>
      </c>
      <c r="G7402" s="8" t="s">
        <v>17662</v>
      </c>
      <c r="H7402" s="9">
        <v>142621</v>
      </c>
      <c r="I7402" s="69"/>
      <c r="J7402" s="70"/>
      <c r="K7402" s="71"/>
      <c r="L7402" s="77"/>
      <c r="M7402" s="78"/>
      <c r="N7402" t="str">
        <f t="shared" si="440"/>
        <v>49587</v>
      </c>
      <c r="O7402">
        <f t="shared" si="441"/>
        <v>49587</v>
      </c>
      <c r="P7402" s="29">
        <f t="shared" si="442"/>
        <v>1358292</v>
      </c>
      <c r="Q7402" t="e">
        <f>+VLOOKUP(O7402,'Bảng kê HĐ 2022'!N$1912:R$4434,4,0)</f>
        <v>#N/A</v>
      </c>
      <c r="R7402" t="e">
        <f>+VLOOKUP(O7402,'Hàng trả'!#REF!,2,0)</f>
        <v>#REF!</v>
      </c>
    </row>
    <row r="7403" spans="1:18" hidden="1" x14ac:dyDescent="0.3">
      <c r="A7403" s="10">
        <v>12</v>
      </c>
      <c r="B7403" s="64"/>
      <c r="C7403" s="6" t="s">
        <v>21795</v>
      </c>
      <c r="D7403" s="7">
        <v>44867</v>
      </c>
      <c r="E7403" s="8" t="s">
        <v>20378</v>
      </c>
      <c r="F7403" s="9">
        <v>816327</v>
      </c>
      <c r="G7403" s="8" t="s">
        <v>17662</v>
      </c>
      <c r="H7403" s="9">
        <v>85714</v>
      </c>
      <c r="I7403" s="69"/>
      <c r="J7403" s="70"/>
      <c r="K7403" s="71"/>
      <c r="L7403" s="77"/>
      <c r="M7403" s="78"/>
      <c r="N7403" t="str">
        <f t="shared" si="440"/>
        <v>49675</v>
      </c>
      <c r="O7403">
        <f t="shared" si="441"/>
        <v>49675</v>
      </c>
      <c r="P7403" s="29">
        <f t="shared" si="442"/>
        <v>816327</v>
      </c>
      <c r="Q7403" t="e">
        <f>+VLOOKUP(O7403,'Bảng kê HĐ 2022'!N$1912:R$4434,4,0)</f>
        <v>#N/A</v>
      </c>
      <c r="R7403" t="e">
        <f>+VLOOKUP(O7403,'Hàng trả'!#REF!,2,0)</f>
        <v>#REF!</v>
      </c>
    </row>
    <row r="7404" spans="1:18" hidden="1" x14ac:dyDescent="0.3">
      <c r="A7404" s="10">
        <v>12</v>
      </c>
      <c r="B7404" s="64"/>
      <c r="C7404" s="6" t="s">
        <v>21796</v>
      </c>
      <c r="D7404" s="7">
        <v>44866</v>
      </c>
      <c r="E7404" s="8" t="s">
        <v>20640</v>
      </c>
      <c r="F7404" s="9">
        <v>919390</v>
      </c>
      <c r="G7404" s="8" t="s">
        <v>17662</v>
      </c>
      <c r="H7404" s="9">
        <v>96536</v>
      </c>
      <c r="I7404" s="69"/>
      <c r="J7404" s="70"/>
      <c r="K7404" s="71"/>
      <c r="L7404" s="77"/>
      <c r="M7404" s="78"/>
      <c r="N7404" t="str">
        <f t="shared" si="440"/>
        <v>49629</v>
      </c>
      <c r="O7404">
        <f t="shared" si="441"/>
        <v>49629</v>
      </c>
      <c r="P7404" s="29">
        <f t="shared" si="442"/>
        <v>919390</v>
      </c>
      <c r="Q7404" t="e">
        <f>+VLOOKUP(O7404,'Bảng kê HĐ 2022'!N$1912:R$4434,4,0)</f>
        <v>#N/A</v>
      </c>
      <c r="R7404" t="e">
        <f>+VLOOKUP(O7404,'Hàng trả'!#REF!,2,0)</f>
        <v>#REF!</v>
      </c>
    </row>
    <row r="7405" spans="1:18" hidden="1" x14ac:dyDescent="0.3">
      <c r="A7405" s="10">
        <v>12</v>
      </c>
      <c r="B7405" s="64"/>
      <c r="C7405" s="6" t="s">
        <v>21797</v>
      </c>
      <c r="D7405" s="7">
        <v>44866</v>
      </c>
      <c r="E7405" s="8" t="s">
        <v>20080</v>
      </c>
      <c r="F7405" s="9">
        <v>403160</v>
      </c>
      <c r="G7405" s="8" t="s">
        <v>17662</v>
      </c>
      <c r="H7405" s="9">
        <v>42332</v>
      </c>
      <c r="I7405" s="69"/>
      <c r="J7405" s="70"/>
      <c r="K7405" s="71"/>
      <c r="L7405" s="77"/>
      <c r="M7405" s="78"/>
      <c r="N7405" t="str">
        <f t="shared" si="440"/>
        <v>49643</v>
      </c>
      <c r="O7405">
        <f t="shared" si="441"/>
        <v>49643</v>
      </c>
      <c r="P7405" s="29">
        <f t="shared" si="442"/>
        <v>403160</v>
      </c>
      <c r="Q7405" t="e">
        <f>+VLOOKUP(O7405,'Bảng kê HĐ 2022'!N$1912:R$4434,4,0)</f>
        <v>#N/A</v>
      </c>
      <c r="R7405" t="e">
        <f>+VLOOKUP(O7405,'Hàng trả'!#REF!,2,0)</f>
        <v>#REF!</v>
      </c>
    </row>
    <row r="7406" spans="1:18" hidden="1" x14ac:dyDescent="0.3">
      <c r="A7406" s="10">
        <v>12</v>
      </c>
      <c r="B7406" s="64"/>
      <c r="C7406" s="6" t="s">
        <v>21798</v>
      </c>
      <c r="D7406" s="7">
        <v>44866</v>
      </c>
      <c r="E7406" s="8" t="s">
        <v>20080</v>
      </c>
      <c r="F7406" s="9">
        <v>1568160</v>
      </c>
      <c r="G7406" s="8" t="s">
        <v>17662</v>
      </c>
      <c r="H7406" s="9">
        <v>164657</v>
      </c>
      <c r="I7406" s="69"/>
      <c r="J7406" s="70"/>
      <c r="K7406" s="71"/>
      <c r="L7406" s="77"/>
      <c r="M7406" s="78"/>
      <c r="N7406" t="str">
        <f t="shared" si="440"/>
        <v>49580</v>
      </c>
      <c r="O7406">
        <f t="shared" si="441"/>
        <v>49580</v>
      </c>
      <c r="P7406" s="29">
        <f t="shared" si="442"/>
        <v>1568160</v>
      </c>
      <c r="Q7406" t="e">
        <f>+VLOOKUP(O7406,'Bảng kê HĐ 2022'!N$1912:R$4434,4,0)</f>
        <v>#N/A</v>
      </c>
      <c r="R7406" t="e">
        <f>+VLOOKUP(O7406,'Hàng trả'!#REF!,2,0)</f>
        <v>#REF!</v>
      </c>
    </row>
    <row r="7407" spans="1:18" hidden="1" x14ac:dyDescent="0.3">
      <c r="A7407" s="10">
        <v>12</v>
      </c>
      <c r="B7407" s="64"/>
      <c r="C7407" s="6" t="s">
        <v>21799</v>
      </c>
      <c r="D7407" s="7">
        <v>44867</v>
      </c>
      <c r="E7407" s="8" t="s">
        <v>17814</v>
      </c>
      <c r="F7407" s="9">
        <v>393822</v>
      </c>
      <c r="G7407" s="8" t="s">
        <v>17662</v>
      </c>
      <c r="H7407" s="9">
        <v>41351</v>
      </c>
      <c r="I7407" s="69"/>
      <c r="J7407" s="70"/>
      <c r="K7407" s="71"/>
      <c r="L7407" s="77"/>
      <c r="M7407" s="78"/>
      <c r="N7407" t="str">
        <f t="shared" si="440"/>
        <v>49663</v>
      </c>
      <c r="O7407">
        <f t="shared" si="441"/>
        <v>49663</v>
      </c>
      <c r="P7407" s="29">
        <f t="shared" si="442"/>
        <v>393822</v>
      </c>
      <c r="Q7407" t="e">
        <f>+VLOOKUP(O7407,'Bảng kê HĐ 2022'!N$1912:R$4434,4,0)</f>
        <v>#N/A</v>
      </c>
      <c r="R7407" t="e">
        <f>+VLOOKUP(O7407,'Hàng trả'!#REF!,2,0)</f>
        <v>#REF!</v>
      </c>
    </row>
    <row r="7408" spans="1:18" hidden="1" x14ac:dyDescent="0.3">
      <c r="A7408" s="10">
        <v>12</v>
      </c>
      <c r="B7408" s="64"/>
      <c r="C7408" s="6" t="s">
        <v>21800</v>
      </c>
      <c r="D7408" s="7">
        <v>44866</v>
      </c>
      <c r="E7408" s="8" t="s">
        <v>20368</v>
      </c>
      <c r="F7408" s="9">
        <v>690782</v>
      </c>
      <c r="G7408" s="8" t="s">
        <v>17662</v>
      </c>
      <c r="H7408" s="9">
        <v>72532</v>
      </c>
      <c r="I7408" s="69"/>
      <c r="J7408" s="70"/>
      <c r="K7408" s="71"/>
      <c r="L7408" s="77"/>
      <c r="M7408" s="78"/>
      <c r="N7408" t="str">
        <f t="shared" si="440"/>
        <v>49614</v>
      </c>
      <c r="O7408">
        <f t="shared" si="441"/>
        <v>49614</v>
      </c>
      <c r="P7408" s="29">
        <f t="shared" si="442"/>
        <v>690782</v>
      </c>
      <c r="Q7408" t="e">
        <f>+VLOOKUP(O7408,'Bảng kê HĐ 2022'!N$1912:R$4434,4,0)</f>
        <v>#N/A</v>
      </c>
      <c r="R7408" t="e">
        <f>+VLOOKUP(O7408,'Hàng trả'!#REF!,2,0)</f>
        <v>#REF!</v>
      </c>
    </row>
    <row r="7409" spans="1:18" hidden="1" x14ac:dyDescent="0.3">
      <c r="A7409" s="10">
        <v>12</v>
      </c>
      <c r="B7409" s="64"/>
      <c r="C7409" s="6" t="s">
        <v>21801</v>
      </c>
      <c r="D7409" s="7">
        <v>44883</v>
      </c>
      <c r="E7409" s="8" t="s">
        <v>20378</v>
      </c>
      <c r="F7409" s="9">
        <v>1640137</v>
      </c>
      <c r="G7409" s="8" t="s">
        <v>17662</v>
      </c>
      <c r="H7409" s="9">
        <v>172214</v>
      </c>
      <c r="I7409" s="69"/>
      <c r="J7409" s="70"/>
      <c r="K7409" s="71"/>
      <c r="L7409" s="77"/>
      <c r="M7409" s="78"/>
      <c r="N7409" t="str">
        <f t="shared" si="440"/>
        <v>51268</v>
      </c>
      <c r="O7409">
        <f t="shared" si="441"/>
        <v>51268</v>
      </c>
      <c r="P7409" s="29">
        <f t="shared" si="442"/>
        <v>1640137</v>
      </c>
      <c r="Q7409" t="e">
        <f>+VLOOKUP(O7409,'Bảng kê HĐ 2022'!N$1912:R$4434,4,0)</f>
        <v>#N/A</v>
      </c>
      <c r="R7409" t="e">
        <f>+VLOOKUP(O7409,'Hàng trả'!#REF!,2,0)</f>
        <v>#REF!</v>
      </c>
    </row>
    <row r="7410" spans="1:18" hidden="1" x14ac:dyDescent="0.3">
      <c r="A7410" s="10">
        <v>12</v>
      </c>
      <c r="B7410" s="64"/>
      <c r="C7410" s="6" t="s">
        <v>21802</v>
      </c>
      <c r="D7410" s="7">
        <v>44883</v>
      </c>
      <c r="E7410" s="8" t="s">
        <v>20378</v>
      </c>
      <c r="F7410" s="9">
        <v>1392768</v>
      </c>
      <c r="G7410" s="8" t="s">
        <v>17662</v>
      </c>
      <c r="H7410" s="9">
        <v>146241</v>
      </c>
      <c r="I7410" s="69"/>
      <c r="J7410" s="70"/>
      <c r="K7410" s="71"/>
      <c r="L7410" s="77"/>
      <c r="M7410" s="78"/>
      <c r="N7410" t="str">
        <f t="shared" si="440"/>
        <v>51267</v>
      </c>
      <c r="O7410">
        <f t="shared" si="441"/>
        <v>51267</v>
      </c>
      <c r="P7410" s="29">
        <f t="shared" si="442"/>
        <v>1392768</v>
      </c>
      <c r="Q7410" t="e">
        <f>+VLOOKUP(O7410,'Bảng kê HĐ 2022'!N$1912:R$4434,4,0)</f>
        <v>#N/A</v>
      </c>
      <c r="R7410" t="e">
        <f>+VLOOKUP(O7410,'Hàng trả'!#REF!,2,0)</f>
        <v>#REF!</v>
      </c>
    </row>
    <row r="7411" spans="1:18" hidden="1" x14ac:dyDescent="0.3">
      <c r="A7411" s="10">
        <v>12</v>
      </c>
      <c r="B7411" s="64"/>
      <c r="C7411" s="6" t="s">
        <v>21803</v>
      </c>
      <c r="D7411" s="7">
        <v>44883</v>
      </c>
      <c r="E7411" s="8" t="s">
        <v>20378</v>
      </c>
      <c r="F7411" s="9">
        <v>1392768</v>
      </c>
      <c r="G7411" s="8" t="s">
        <v>17662</v>
      </c>
      <c r="H7411" s="9">
        <v>146241</v>
      </c>
      <c r="I7411" s="69"/>
      <c r="J7411" s="70"/>
      <c r="K7411" s="71"/>
      <c r="L7411" s="77"/>
      <c r="M7411" s="78"/>
      <c r="N7411" t="str">
        <f t="shared" si="440"/>
        <v>51202</v>
      </c>
      <c r="O7411">
        <f t="shared" si="441"/>
        <v>51202</v>
      </c>
      <c r="P7411" s="29">
        <f t="shared" si="442"/>
        <v>1392768</v>
      </c>
      <c r="Q7411" t="e">
        <f>+VLOOKUP(O7411,'Bảng kê HĐ 2022'!N$1912:R$4434,4,0)</f>
        <v>#N/A</v>
      </c>
      <c r="R7411" t="e">
        <f>+VLOOKUP(O7411,'Hàng trả'!#REF!,2,0)</f>
        <v>#REF!</v>
      </c>
    </row>
    <row r="7412" spans="1:18" hidden="1" x14ac:dyDescent="0.3">
      <c r="A7412" s="10">
        <v>12</v>
      </c>
      <c r="B7412" s="64"/>
      <c r="C7412" s="6" t="s">
        <v>21804</v>
      </c>
      <c r="D7412" s="7">
        <v>44882</v>
      </c>
      <c r="E7412" s="8" t="s">
        <v>17814</v>
      </c>
      <c r="F7412" s="9">
        <v>2379688</v>
      </c>
      <c r="G7412" s="8" t="s">
        <v>17662</v>
      </c>
      <c r="H7412" s="9">
        <v>249867</v>
      </c>
      <c r="I7412" s="69"/>
      <c r="J7412" s="70"/>
      <c r="K7412" s="71"/>
      <c r="L7412" s="77"/>
      <c r="M7412" s="78"/>
      <c r="N7412" t="str">
        <f t="shared" si="440"/>
        <v>51130</v>
      </c>
      <c r="O7412">
        <f t="shared" si="441"/>
        <v>51130</v>
      </c>
      <c r="P7412" s="29">
        <f t="shared" si="442"/>
        <v>2379688</v>
      </c>
      <c r="Q7412" t="e">
        <f>+VLOOKUP(O7412,'Bảng kê HĐ 2022'!N$1912:R$4434,4,0)</f>
        <v>#N/A</v>
      </c>
      <c r="R7412" t="e">
        <f>+VLOOKUP(O7412,'Hàng trả'!#REF!,2,0)</f>
        <v>#REF!</v>
      </c>
    </row>
    <row r="7413" spans="1:18" hidden="1" x14ac:dyDescent="0.3">
      <c r="A7413" s="10">
        <v>12</v>
      </c>
      <c r="B7413" s="64"/>
      <c r="C7413" s="6" t="s">
        <v>21805</v>
      </c>
      <c r="D7413" s="7">
        <v>44893</v>
      </c>
      <c r="E7413" s="8" t="s">
        <v>16654</v>
      </c>
      <c r="F7413" s="9">
        <v>400265</v>
      </c>
      <c r="G7413" s="8" t="s">
        <v>17662</v>
      </c>
      <c r="H7413" s="9">
        <v>42028</v>
      </c>
      <c r="I7413" s="69"/>
      <c r="J7413" s="70"/>
      <c r="K7413" s="71"/>
      <c r="L7413" s="77"/>
      <c r="M7413" s="78"/>
      <c r="N7413" t="str">
        <f t="shared" si="440"/>
        <v>53152</v>
      </c>
      <c r="O7413">
        <f t="shared" si="441"/>
        <v>53152</v>
      </c>
      <c r="P7413" s="29">
        <f t="shared" si="442"/>
        <v>400265</v>
      </c>
      <c r="Q7413" t="e">
        <f>+VLOOKUP(O7413,'Bảng kê HĐ 2022'!N$1912:R$4434,4,0)</f>
        <v>#N/A</v>
      </c>
    </row>
    <row r="7414" spans="1:18" hidden="1" x14ac:dyDescent="0.3">
      <c r="A7414" s="10">
        <v>12</v>
      </c>
      <c r="B7414" s="64"/>
      <c r="C7414" s="6" t="s">
        <v>21806</v>
      </c>
      <c r="D7414" s="7">
        <v>44888</v>
      </c>
      <c r="E7414" s="8" t="s">
        <v>17814</v>
      </c>
      <c r="F7414" s="9">
        <v>396527</v>
      </c>
      <c r="G7414" s="8" t="s">
        <v>17662</v>
      </c>
      <c r="H7414" s="9">
        <v>41635</v>
      </c>
      <c r="I7414" s="69"/>
      <c r="J7414" s="70"/>
      <c r="K7414" s="71"/>
      <c r="L7414" s="77"/>
      <c r="M7414" s="78"/>
      <c r="N7414" t="str">
        <f t="shared" si="440"/>
        <v>52081</v>
      </c>
      <c r="O7414">
        <f t="shared" si="441"/>
        <v>52081</v>
      </c>
      <c r="P7414" s="29">
        <f t="shared" si="442"/>
        <v>396527</v>
      </c>
      <c r="Q7414" t="e">
        <f>+VLOOKUP(O7414,'Bảng kê HĐ 2022'!N$1912:R$4434,4,0)</f>
        <v>#N/A</v>
      </c>
      <c r="R7414" t="e">
        <f>+VLOOKUP(O7414,'Hàng trả'!#REF!,2,0)</f>
        <v>#REF!</v>
      </c>
    </row>
    <row r="7415" spans="1:18" hidden="1" x14ac:dyDescent="0.3">
      <c r="A7415" s="10">
        <v>12</v>
      </c>
      <c r="B7415" s="64"/>
      <c r="C7415" s="6" t="s">
        <v>21807</v>
      </c>
      <c r="D7415" s="7">
        <v>44883</v>
      </c>
      <c r="E7415" s="8" t="s">
        <v>17814</v>
      </c>
      <c r="F7415" s="9">
        <v>599713</v>
      </c>
      <c r="G7415" s="8" t="s">
        <v>17662</v>
      </c>
      <c r="H7415" s="9">
        <v>62970</v>
      </c>
      <c r="I7415" s="69"/>
      <c r="J7415" s="70"/>
      <c r="K7415" s="71"/>
      <c r="L7415" s="77"/>
      <c r="M7415" s="78"/>
      <c r="N7415" t="str">
        <f t="shared" si="440"/>
        <v>51563</v>
      </c>
      <c r="O7415">
        <f t="shared" si="441"/>
        <v>51563</v>
      </c>
      <c r="P7415" s="29">
        <f t="shared" si="442"/>
        <v>599713</v>
      </c>
      <c r="Q7415" t="e">
        <f>+VLOOKUP(O7415,'Bảng kê HĐ 2022'!N$1912:R$4434,4,0)</f>
        <v>#N/A</v>
      </c>
      <c r="R7415" t="e">
        <f>+VLOOKUP(O7415,'Hàng trả'!#REF!,2,0)</f>
        <v>#REF!</v>
      </c>
    </row>
    <row r="7416" spans="1:18" hidden="1" x14ac:dyDescent="0.3">
      <c r="A7416" s="10">
        <v>12</v>
      </c>
      <c r="B7416" s="64"/>
      <c r="C7416" s="6" t="s">
        <v>21808</v>
      </c>
      <c r="D7416" s="7">
        <v>44868</v>
      </c>
      <c r="E7416" s="8" t="s">
        <v>21809</v>
      </c>
      <c r="F7416" s="9">
        <v>1074616</v>
      </c>
      <c r="G7416" s="8" t="s">
        <v>17662</v>
      </c>
      <c r="H7416" s="9">
        <v>112835</v>
      </c>
      <c r="I7416" s="69"/>
      <c r="J7416" s="70"/>
      <c r="K7416" s="71"/>
      <c r="L7416" s="77"/>
      <c r="M7416" s="78"/>
      <c r="N7416" t="str">
        <f t="shared" si="440"/>
        <v>49756</v>
      </c>
      <c r="O7416">
        <f t="shared" si="441"/>
        <v>49756</v>
      </c>
      <c r="P7416" s="29">
        <f t="shared" si="442"/>
        <v>1074616</v>
      </c>
      <c r="Q7416" t="e">
        <f>+VLOOKUP(O7416,'Bảng kê HĐ 2022'!N$1912:R$4434,4,0)</f>
        <v>#N/A</v>
      </c>
      <c r="R7416" t="e">
        <f>+VLOOKUP(O7416,'Hàng trả'!#REF!,2,0)</f>
        <v>#REF!</v>
      </c>
    </row>
    <row r="7417" spans="1:18" hidden="1" x14ac:dyDescent="0.3">
      <c r="A7417" s="10">
        <v>12</v>
      </c>
      <c r="B7417" s="64"/>
      <c r="C7417" s="6" t="s">
        <v>21810</v>
      </c>
      <c r="D7417" s="7">
        <v>44866</v>
      </c>
      <c r="E7417" s="8" t="s">
        <v>21684</v>
      </c>
      <c r="F7417" s="9">
        <v>938493</v>
      </c>
      <c r="G7417" s="8" t="s">
        <v>17662</v>
      </c>
      <c r="H7417" s="9">
        <v>98542</v>
      </c>
      <c r="I7417" s="69"/>
      <c r="J7417" s="70"/>
      <c r="K7417" s="71"/>
      <c r="L7417" s="77"/>
      <c r="M7417" s="78"/>
      <c r="N7417" t="str">
        <f t="shared" si="440"/>
        <v>49630</v>
      </c>
      <c r="O7417">
        <f t="shared" si="441"/>
        <v>49630</v>
      </c>
      <c r="P7417" s="29">
        <f t="shared" si="442"/>
        <v>938493</v>
      </c>
      <c r="Q7417" t="e">
        <f>+VLOOKUP(O7417,'Bảng kê HĐ 2022'!N$1912:R$4434,4,0)</f>
        <v>#N/A</v>
      </c>
      <c r="R7417" t="e">
        <f>+VLOOKUP(O7417,'Hàng trả'!#REF!,2,0)</f>
        <v>#REF!</v>
      </c>
    </row>
    <row r="7418" spans="1:18" hidden="1" x14ac:dyDescent="0.3">
      <c r="A7418" s="10">
        <v>12</v>
      </c>
      <c r="B7418" s="64"/>
      <c r="C7418" s="6" t="s">
        <v>21811</v>
      </c>
      <c r="D7418" s="7">
        <v>44888</v>
      </c>
      <c r="E7418" s="8" t="s">
        <v>20258</v>
      </c>
      <c r="F7418" s="9">
        <v>549779</v>
      </c>
      <c r="G7418" s="8" t="s">
        <v>17662</v>
      </c>
      <c r="H7418" s="9">
        <v>57727</v>
      </c>
      <c r="I7418" s="69"/>
      <c r="J7418" s="70"/>
      <c r="K7418" s="71"/>
      <c r="L7418" s="77"/>
      <c r="M7418" s="78"/>
      <c r="N7418" t="str">
        <f t="shared" si="440"/>
        <v>52064</v>
      </c>
      <c r="O7418">
        <f t="shared" si="441"/>
        <v>52064</v>
      </c>
      <c r="P7418" s="29">
        <f t="shared" si="442"/>
        <v>549779</v>
      </c>
      <c r="Q7418" t="e">
        <f>+VLOOKUP(O7418,'Bảng kê HĐ 2022'!N$1912:R$4434,4,0)</f>
        <v>#N/A</v>
      </c>
      <c r="R7418" t="e">
        <f>+VLOOKUP(O7418,'Hàng trả'!#REF!,2,0)</f>
        <v>#REF!</v>
      </c>
    </row>
    <row r="7419" spans="1:18" hidden="1" x14ac:dyDescent="0.3">
      <c r="A7419" s="10">
        <v>12</v>
      </c>
      <c r="B7419" s="64"/>
      <c r="C7419" s="6" t="s">
        <v>21812</v>
      </c>
      <c r="D7419" s="7">
        <v>44883</v>
      </c>
      <c r="E7419" s="8" t="s">
        <v>21664</v>
      </c>
      <c r="F7419" s="9">
        <v>1392768</v>
      </c>
      <c r="G7419" s="8" t="s">
        <v>17662</v>
      </c>
      <c r="H7419" s="9">
        <v>146241</v>
      </c>
      <c r="I7419" s="69"/>
      <c r="J7419" s="70"/>
      <c r="K7419" s="71"/>
      <c r="L7419" s="77"/>
      <c r="M7419" s="78"/>
      <c r="N7419" t="str">
        <f t="shared" si="440"/>
        <v>51284</v>
      </c>
      <c r="O7419">
        <f t="shared" si="441"/>
        <v>51284</v>
      </c>
      <c r="P7419" s="29">
        <f t="shared" si="442"/>
        <v>1392768</v>
      </c>
      <c r="Q7419" t="e">
        <f>+VLOOKUP(O7419,'Bảng kê HĐ 2022'!N$1912:R$4434,4,0)</f>
        <v>#N/A</v>
      </c>
      <c r="R7419" t="e">
        <f>+VLOOKUP(O7419,'Hàng trả'!#REF!,2,0)</f>
        <v>#REF!</v>
      </c>
    </row>
    <row r="7420" spans="1:18" hidden="1" x14ac:dyDescent="0.3">
      <c r="A7420" s="10">
        <v>12</v>
      </c>
      <c r="B7420" s="64"/>
      <c r="C7420" s="6" t="s">
        <v>21813</v>
      </c>
      <c r="D7420" s="7">
        <v>44882</v>
      </c>
      <c r="E7420" s="8" t="s">
        <v>21664</v>
      </c>
      <c r="F7420" s="9">
        <v>1399301</v>
      </c>
      <c r="G7420" s="8" t="s">
        <v>17662</v>
      </c>
      <c r="H7420" s="9">
        <v>146927</v>
      </c>
      <c r="I7420" s="69"/>
      <c r="J7420" s="70"/>
      <c r="K7420" s="71"/>
      <c r="L7420" s="77"/>
      <c r="M7420" s="78"/>
      <c r="N7420" t="str">
        <f t="shared" si="440"/>
        <v>51085</v>
      </c>
      <c r="O7420">
        <f t="shared" si="441"/>
        <v>51085</v>
      </c>
      <c r="P7420" s="29">
        <f t="shared" si="442"/>
        <v>1399301</v>
      </c>
      <c r="Q7420" t="e">
        <f>+VLOOKUP(O7420,'Bảng kê HĐ 2022'!N$1912:R$4434,4,0)</f>
        <v>#N/A</v>
      </c>
      <c r="R7420" t="e">
        <f>+VLOOKUP(O7420,'Hàng trả'!#REF!,2,0)</f>
        <v>#REF!</v>
      </c>
    </row>
    <row r="7421" spans="1:18" hidden="1" x14ac:dyDescent="0.3">
      <c r="A7421" s="10">
        <v>12</v>
      </c>
      <c r="B7421" s="64"/>
      <c r="C7421" s="6" t="s">
        <v>21814</v>
      </c>
      <c r="D7421" s="7">
        <v>44888</v>
      </c>
      <c r="E7421" s="8" t="s">
        <v>20258</v>
      </c>
      <c r="F7421" s="9">
        <v>630811</v>
      </c>
      <c r="G7421" s="8" t="s">
        <v>17662</v>
      </c>
      <c r="H7421" s="9">
        <v>66235</v>
      </c>
      <c r="I7421" s="69"/>
      <c r="J7421" s="70"/>
      <c r="K7421" s="71"/>
      <c r="L7421" s="77"/>
      <c r="M7421" s="78"/>
      <c r="N7421" t="str">
        <f t="shared" si="440"/>
        <v>52067</v>
      </c>
      <c r="O7421">
        <f t="shared" si="441"/>
        <v>52067</v>
      </c>
      <c r="P7421" s="29">
        <f t="shared" si="442"/>
        <v>630811</v>
      </c>
      <c r="Q7421" t="e">
        <f>+VLOOKUP(O7421,'Bảng kê HĐ 2022'!N$1912:R$4434,4,0)</f>
        <v>#N/A</v>
      </c>
      <c r="R7421" t="e">
        <f>+VLOOKUP(O7421,'Hàng trả'!#REF!,2,0)</f>
        <v>#REF!</v>
      </c>
    </row>
    <row r="7422" spans="1:18" hidden="1" x14ac:dyDescent="0.3">
      <c r="A7422" s="10">
        <v>12</v>
      </c>
      <c r="B7422" s="64"/>
      <c r="C7422" s="6" t="s">
        <v>21815</v>
      </c>
      <c r="D7422" s="7">
        <v>44883</v>
      </c>
      <c r="E7422" s="8" t="s">
        <v>20258</v>
      </c>
      <c r="F7422" s="9">
        <v>1392768</v>
      </c>
      <c r="G7422" s="8" t="s">
        <v>17662</v>
      </c>
      <c r="H7422" s="9">
        <v>146241</v>
      </c>
      <c r="I7422" s="69"/>
      <c r="J7422" s="70"/>
      <c r="K7422" s="71"/>
      <c r="L7422" s="77"/>
      <c r="M7422" s="78"/>
      <c r="N7422" t="str">
        <f t="shared" si="440"/>
        <v>51505</v>
      </c>
      <c r="O7422">
        <f t="shared" si="441"/>
        <v>51505</v>
      </c>
      <c r="P7422" s="29">
        <f t="shared" si="442"/>
        <v>1392768</v>
      </c>
      <c r="Q7422" t="e">
        <f>+VLOOKUP(O7422,'Bảng kê HĐ 2022'!N$1912:R$4434,4,0)</f>
        <v>#N/A</v>
      </c>
      <c r="R7422" t="e">
        <f>+VLOOKUP(O7422,'Hàng trả'!#REF!,2,0)</f>
        <v>#REF!</v>
      </c>
    </row>
    <row r="7423" spans="1:18" hidden="1" x14ac:dyDescent="0.3">
      <c r="A7423" s="10">
        <v>12</v>
      </c>
      <c r="B7423" s="64"/>
      <c r="C7423" s="6" t="s">
        <v>21816</v>
      </c>
      <c r="D7423" s="7">
        <v>44882</v>
      </c>
      <c r="E7423" s="8" t="s">
        <v>17814</v>
      </c>
      <c r="F7423" s="9">
        <v>996241</v>
      </c>
      <c r="G7423" s="8" t="s">
        <v>17662</v>
      </c>
      <c r="H7423" s="9">
        <v>104605</v>
      </c>
      <c r="I7423" s="69"/>
      <c r="J7423" s="70"/>
      <c r="K7423" s="71"/>
      <c r="L7423" s="77"/>
      <c r="M7423" s="78"/>
      <c r="N7423" t="str">
        <f t="shared" si="440"/>
        <v>51102</v>
      </c>
      <c r="O7423">
        <f t="shared" si="441"/>
        <v>51102</v>
      </c>
      <c r="P7423" s="29">
        <f t="shared" si="442"/>
        <v>996241</v>
      </c>
      <c r="Q7423" t="e">
        <f>+VLOOKUP(O7423,'Bảng kê HĐ 2022'!N$1912:R$4434,4,0)</f>
        <v>#N/A</v>
      </c>
      <c r="R7423" t="e">
        <f>+VLOOKUP(O7423,'Hàng trả'!#REF!,2,0)</f>
        <v>#REF!</v>
      </c>
    </row>
    <row r="7424" spans="1:18" hidden="1" x14ac:dyDescent="0.3">
      <c r="A7424" s="10">
        <v>12</v>
      </c>
      <c r="B7424" s="64"/>
      <c r="C7424" s="6" t="s">
        <v>21817</v>
      </c>
      <c r="D7424" s="7">
        <v>44882</v>
      </c>
      <c r="E7424" s="8" t="s">
        <v>21664</v>
      </c>
      <c r="F7424" s="9">
        <v>891981</v>
      </c>
      <c r="G7424" s="8" t="s">
        <v>17662</v>
      </c>
      <c r="H7424" s="9">
        <v>93658</v>
      </c>
      <c r="I7424" s="69"/>
      <c r="J7424" s="70"/>
      <c r="K7424" s="71"/>
      <c r="L7424" s="77"/>
      <c r="M7424" s="78"/>
      <c r="N7424" t="str">
        <f t="shared" si="440"/>
        <v>51086</v>
      </c>
      <c r="O7424">
        <f t="shared" si="441"/>
        <v>51086</v>
      </c>
      <c r="P7424" s="29">
        <f t="shared" si="442"/>
        <v>891981</v>
      </c>
      <c r="Q7424" t="e">
        <f>+VLOOKUP(O7424,'Bảng kê HĐ 2022'!N$1912:R$4434,4,0)</f>
        <v>#N/A</v>
      </c>
      <c r="R7424" t="e">
        <f>+VLOOKUP(O7424,'Hàng trả'!#REF!,2,0)</f>
        <v>#REF!</v>
      </c>
    </row>
    <row r="7425" spans="1:18" hidden="1" x14ac:dyDescent="0.3">
      <c r="A7425" s="10">
        <v>12</v>
      </c>
      <c r="B7425" s="64"/>
      <c r="C7425" s="6" t="s">
        <v>21818</v>
      </c>
      <c r="D7425" s="7">
        <v>44888</v>
      </c>
      <c r="E7425" s="8" t="s">
        <v>17814</v>
      </c>
      <c r="F7425" s="9">
        <v>667510</v>
      </c>
      <c r="G7425" s="8" t="s">
        <v>17662</v>
      </c>
      <c r="H7425" s="9">
        <v>70089</v>
      </c>
      <c r="I7425" s="69"/>
      <c r="J7425" s="70"/>
      <c r="K7425" s="71"/>
      <c r="L7425" s="77"/>
      <c r="M7425" s="78"/>
      <c r="N7425" t="str">
        <f t="shared" si="440"/>
        <v>52084</v>
      </c>
      <c r="O7425">
        <f t="shared" si="441"/>
        <v>52084</v>
      </c>
      <c r="P7425" s="29">
        <f t="shared" si="442"/>
        <v>667510</v>
      </c>
      <c r="Q7425" t="e">
        <f>+VLOOKUP(O7425,'Bảng kê HĐ 2022'!N$1912:R$4434,4,0)</f>
        <v>#N/A</v>
      </c>
      <c r="R7425" t="e">
        <f>+VLOOKUP(O7425,'Hàng trả'!#REF!,2,0)</f>
        <v>#REF!</v>
      </c>
    </row>
    <row r="7426" spans="1:18" hidden="1" x14ac:dyDescent="0.3">
      <c r="A7426" s="10">
        <v>12</v>
      </c>
      <c r="B7426" s="64"/>
      <c r="C7426" s="6" t="s">
        <v>21819</v>
      </c>
      <c r="D7426" s="7">
        <v>44883</v>
      </c>
      <c r="E7426" s="8" t="s">
        <v>20245</v>
      </c>
      <c r="F7426" s="9">
        <v>1392768</v>
      </c>
      <c r="G7426" s="8" t="s">
        <v>17662</v>
      </c>
      <c r="H7426" s="9">
        <v>146241</v>
      </c>
      <c r="I7426" s="69"/>
      <c r="J7426" s="70"/>
      <c r="K7426" s="71"/>
      <c r="L7426" s="77"/>
      <c r="M7426" s="78"/>
      <c r="N7426" t="str">
        <f t="shared" si="440"/>
        <v>51298</v>
      </c>
      <c r="O7426">
        <f t="shared" si="441"/>
        <v>51298</v>
      </c>
      <c r="P7426" s="29">
        <f t="shared" si="442"/>
        <v>1392768</v>
      </c>
      <c r="Q7426" t="e">
        <f>+VLOOKUP(O7426,'Bảng kê HĐ 2022'!N$1912:R$4434,4,0)</f>
        <v>#N/A</v>
      </c>
      <c r="R7426" t="e">
        <f>+VLOOKUP(O7426,'Hàng trả'!#REF!,2,0)</f>
        <v>#REF!</v>
      </c>
    </row>
    <row r="7427" spans="1:18" hidden="1" x14ac:dyDescent="0.3">
      <c r="A7427" s="10">
        <v>12</v>
      </c>
      <c r="B7427" s="64"/>
      <c r="C7427" s="6" t="s">
        <v>21820</v>
      </c>
      <c r="D7427" s="7">
        <v>44883</v>
      </c>
      <c r="E7427" s="8" t="s">
        <v>20258</v>
      </c>
      <c r="F7427" s="9">
        <v>1992481</v>
      </c>
      <c r="G7427" s="8" t="s">
        <v>17662</v>
      </c>
      <c r="H7427" s="9">
        <v>209211</v>
      </c>
      <c r="I7427" s="69"/>
      <c r="J7427" s="70"/>
      <c r="K7427" s="71"/>
      <c r="L7427" s="77"/>
      <c r="M7427" s="78"/>
      <c r="N7427" t="str">
        <f t="shared" si="440"/>
        <v>51269</v>
      </c>
      <c r="O7427">
        <f t="shared" si="441"/>
        <v>51269</v>
      </c>
      <c r="P7427" s="29">
        <f t="shared" si="442"/>
        <v>1992481</v>
      </c>
      <c r="Q7427" t="e">
        <f>+VLOOKUP(O7427,'Bảng kê HĐ 2022'!N$1912:R$4434,4,0)</f>
        <v>#N/A</v>
      </c>
      <c r="R7427" t="e">
        <f>+VLOOKUP(O7427,'Hàng trả'!#REF!,2,0)</f>
        <v>#REF!</v>
      </c>
    </row>
    <row r="7428" spans="1:18" hidden="1" x14ac:dyDescent="0.3">
      <c r="A7428" s="10">
        <v>12</v>
      </c>
      <c r="B7428" s="64"/>
      <c r="C7428" s="6" t="s">
        <v>21821</v>
      </c>
      <c r="D7428" s="7">
        <v>44883</v>
      </c>
      <c r="E7428" s="8" t="s">
        <v>20245</v>
      </c>
      <c r="F7428" s="9">
        <v>1392768</v>
      </c>
      <c r="G7428" s="8" t="s">
        <v>17662</v>
      </c>
      <c r="H7428" s="9">
        <v>146241</v>
      </c>
      <c r="I7428" s="69"/>
      <c r="J7428" s="70"/>
      <c r="K7428" s="71"/>
      <c r="L7428" s="77"/>
      <c r="M7428" s="78"/>
      <c r="N7428" t="str">
        <f t="shared" si="440"/>
        <v>51249</v>
      </c>
      <c r="O7428">
        <f t="shared" si="441"/>
        <v>51249</v>
      </c>
      <c r="P7428" s="29">
        <f t="shared" si="442"/>
        <v>1392768</v>
      </c>
      <c r="Q7428" t="e">
        <f>+VLOOKUP(O7428,'Bảng kê HĐ 2022'!N$1912:R$4434,4,0)</f>
        <v>#N/A</v>
      </c>
      <c r="R7428" t="e">
        <f>+VLOOKUP(O7428,'Hàng trả'!#REF!,2,0)</f>
        <v>#REF!</v>
      </c>
    </row>
    <row r="7429" spans="1:18" hidden="1" x14ac:dyDescent="0.3">
      <c r="A7429" s="10">
        <v>12</v>
      </c>
      <c r="B7429" s="64"/>
      <c r="C7429" s="6" t="s">
        <v>21822</v>
      </c>
      <c r="D7429" s="7">
        <v>44882</v>
      </c>
      <c r="E7429" s="8" t="s">
        <v>20245</v>
      </c>
      <c r="F7429" s="9">
        <v>1392768</v>
      </c>
      <c r="G7429" s="8" t="s">
        <v>17662</v>
      </c>
      <c r="H7429" s="9">
        <v>146241</v>
      </c>
      <c r="I7429" s="69"/>
      <c r="J7429" s="70"/>
      <c r="K7429" s="71"/>
      <c r="L7429" s="77"/>
      <c r="M7429" s="78"/>
      <c r="N7429" t="str">
        <f t="shared" si="440"/>
        <v>51104</v>
      </c>
      <c r="O7429">
        <f t="shared" si="441"/>
        <v>51104</v>
      </c>
      <c r="P7429" s="29">
        <f t="shared" si="442"/>
        <v>1392768</v>
      </c>
      <c r="Q7429" t="e">
        <f>+VLOOKUP(O7429,'Bảng kê HĐ 2022'!N$1912:R$4434,4,0)</f>
        <v>#N/A</v>
      </c>
      <c r="R7429" t="e">
        <f>+VLOOKUP(O7429,'Hàng trả'!#REF!,2,0)</f>
        <v>#REF!</v>
      </c>
    </row>
    <row r="7430" spans="1:18" hidden="1" x14ac:dyDescent="0.3">
      <c r="A7430" s="10">
        <v>12</v>
      </c>
      <c r="B7430" s="64"/>
      <c r="C7430" s="6" t="s">
        <v>21823</v>
      </c>
      <c r="D7430" s="7">
        <v>44866</v>
      </c>
      <c r="E7430" s="8" t="s">
        <v>10193</v>
      </c>
      <c r="F7430" s="9">
        <v>251880</v>
      </c>
      <c r="G7430" s="8" t="s">
        <v>17662</v>
      </c>
      <c r="H7430" s="9">
        <v>26447</v>
      </c>
      <c r="I7430" s="69"/>
      <c r="J7430" s="70"/>
      <c r="K7430" s="71"/>
      <c r="L7430" s="77"/>
      <c r="M7430" s="78"/>
      <c r="N7430" t="str">
        <f t="shared" si="440"/>
        <v>49594</v>
      </c>
      <c r="O7430">
        <f t="shared" si="441"/>
        <v>49594</v>
      </c>
      <c r="P7430" s="29">
        <f t="shared" si="442"/>
        <v>251880</v>
      </c>
      <c r="Q7430" t="e">
        <f>+VLOOKUP(O7430,'Bảng kê HĐ 2022'!N$1912:R$4434,4,0)</f>
        <v>#N/A</v>
      </c>
      <c r="R7430" t="e">
        <f>+VLOOKUP(O7430,'Hàng trả'!#REF!,2,0)</f>
        <v>#REF!</v>
      </c>
    </row>
    <row r="7431" spans="1:18" hidden="1" x14ac:dyDescent="0.3">
      <c r="A7431" s="10">
        <v>12</v>
      </c>
      <c r="B7431" s="64"/>
      <c r="C7431" s="6" t="s">
        <v>21824</v>
      </c>
      <c r="D7431" s="7">
        <v>44882</v>
      </c>
      <c r="E7431" s="8" t="s">
        <v>17814</v>
      </c>
      <c r="F7431" s="9">
        <v>1392768</v>
      </c>
      <c r="G7431" s="8" t="s">
        <v>17662</v>
      </c>
      <c r="H7431" s="9">
        <v>146241</v>
      </c>
      <c r="I7431" s="69"/>
      <c r="J7431" s="70"/>
      <c r="K7431" s="71"/>
      <c r="L7431" s="77"/>
      <c r="M7431" s="78"/>
      <c r="N7431" t="str">
        <f t="shared" si="440"/>
        <v>51121</v>
      </c>
      <c r="O7431">
        <f t="shared" si="441"/>
        <v>51121</v>
      </c>
      <c r="P7431" s="29">
        <f t="shared" si="442"/>
        <v>1392768</v>
      </c>
      <c r="Q7431" t="e">
        <f>+VLOOKUP(O7431,'Bảng kê HĐ 2022'!N$1912:R$4434,4,0)</f>
        <v>#N/A</v>
      </c>
      <c r="R7431" t="e">
        <f>+VLOOKUP(O7431,'Hàng trả'!#REF!,2,0)</f>
        <v>#REF!</v>
      </c>
    </row>
    <row r="7432" spans="1:18" hidden="1" x14ac:dyDescent="0.3">
      <c r="A7432" s="10">
        <v>12</v>
      </c>
      <c r="B7432" s="64"/>
      <c r="C7432" s="6" t="s">
        <v>21825</v>
      </c>
      <c r="D7432" s="7">
        <v>44876</v>
      </c>
      <c r="E7432" s="8" t="s">
        <v>17814</v>
      </c>
      <c r="F7432" s="9">
        <v>2514346</v>
      </c>
      <c r="G7432" s="8" t="s">
        <v>17662</v>
      </c>
      <c r="H7432" s="9">
        <v>264006</v>
      </c>
      <c r="I7432" s="69"/>
      <c r="J7432" s="70"/>
      <c r="K7432" s="71"/>
      <c r="L7432" s="77"/>
      <c r="M7432" s="78"/>
      <c r="N7432" t="str">
        <f t="shared" si="440"/>
        <v>50740</v>
      </c>
      <c r="O7432">
        <f t="shared" si="441"/>
        <v>50740</v>
      </c>
      <c r="P7432" s="29">
        <f t="shared" si="442"/>
        <v>2514346</v>
      </c>
      <c r="Q7432" t="e">
        <f>+VLOOKUP(O7432,'Bảng kê HĐ 2022'!N$1912:R$4434,4,0)</f>
        <v>#N/A</v>
      </c>
      <c r="R7432" t="e">
        <f>+VLOOKUP(O7432,'Hàng trả'!#REF!,2,0)</f>
        <v>#REF!</v>
      </c>
    </row>
    <row r="7433" spans="1:18" hidden="1" x14ac:dyDescent="0.3">
      <c r="A7433" s="10">
        <v>12</v>
      </c>
      <c r="B7433" s="64"/>
      <c r="C7433" s="6" t="s">
        <v>21826</v>
      </c>
      <c r="D7433" s="7">
        <v>44883</v>
      </c>
      <c r="E7433" s="8" t="s">
        <v>21827</v>
      </c>
      <c r="F7433" s="9">
        <v>1392768</v>
      </c>
      <c r="G7433" s="8" t="s">
        <v>17662</v>
      </c>
      <c r="H7433" s="9">
        <v>146241</v>
      </c>
      <c r="I7433" s="69"/>
      <c r="J7433" s="70"/>
      <c r="K7433" s="71"/>
      <c r="L7433" s="77"/>
      <c r="M7433" s="78"/>
      <c r="N7433" t="str">
        <f t="shared" ref="N7433:N7496" si="443">+RIGHT(C7433,5)</f>
        <v>51304</v>
      </c>
      <c r="O7433">
        <f t="shared" ref="O7433:O7496" si="444">+N7433*1</f>
        <v>51304</v>
      </c>
      <c r="P7433" s="29">
        <f t="shared" ref="P7433:P7496" si="445">+F7433</f>
        <v>1392768</v>
      </c>
      <c r="Q7433" t="e">
        <f>+VLOOKUP(O7433,'Bảng kê HĐ 2022'!N$1912:R$4434,4,0)</f>
        <v>#N/A</v>
      </c>
      <c r="R7433" t="e">
        <f>+VLOOKUP(O7433,'Hàng trả'!#REF!,2,0)</f>
        <v>#REF!</v>
      </c>
    </row>
    <row r="7434" spans="1:18" hidden="1" x14ac:dyDescent="0.3">
      <c r="A7434" s="10">
        <v>12</v>
      </c>
      <c r="B7434" s="64"/>
      <c r="C7434" s="6" t="s">
        <v>21828</v>
      </c>
      <c r="D7434" s="7">
        <v>44884</v>
      </c>
      <c r="E7434" s="8" t="s">
        <v>20258</v>
      </c>
      <c r="F7434" s="9">
        <v>1392768</v>
      </c>
      <c r="G7434" s="8" t="s">
        <v>17662</v>
      </c>
      <c r="H7434" s="9">
        <v>146241</v>
      </c>
      <c r="I7434" s="69"/>
      <c r="J7434" s="70"/>
      <c r="K7434" s="71"/>
      <c r="L7434" s="77"/>
      <c r="M7434" s="78"/>
      <c r="N7434" t="str">
        <f t="shared" si="443"/>
        <v>51951</v>
      </c>
      <c r="O7434">
        <f t="shared" si="444"/>
        <v>51951</v>
      </c>
      <c r="P7434" s="29">
        <f t="shared" si="445"/>
        <v>1392768</v>
      </c>
      <c r="Q7434" t="e">
        <f>+VLOOKUP(O7434,'Bảng kê HĐ 2022'!N$1912:R$4434,4,0)</f>
        <v>#N/A</v>
      </c>
      <c r="R7434" t="e">
        <f>+VLOOKUP(O7434,'Hàng trả'!#REF!,2,0)</f>
        <v>#REF!</v>
      </c>
    </row>
    <row r="7435" spans="1:18" hidden="1" x14ac:dyDescent="0.3">
      <c r="A7435" s="10">
        <v>12</v>
      </c>
      <c r="B7435" s="64"/>
      <c r="C7435" s="6" t="s">
        <v>21829</v>
      </c>
      <c r="D7435" s="7">
        <v>44884</v>
      </c>
      <c r="E7435" s="8" t="s">
        <v>17814</v>
      </c>
      <c r="F7435" s="9">
        <v>1392768</v>
      </c>
      <c r="G7435" s="8" t="s">
        <v>17662</v>
      </c>
      <c r="H7435" s="9">
        <v>146241</v>
      </c>
      <c r="I7435" s="69"/>
      <c r="J7435" s="70"/>
      <c r="K7435" s="71"/>
      <c r="L7435" s="77"/>
      <c r="M7435" s="78"/>
      <c r="N7435" t="str">
        <f t="shared" si="443"/>
        <v>51754</v>
      </c>
      <c r="O7435">
        <f t="shared" si="444"/>
        <v>51754</v>
      </c>
      <c r="P7435" s="29">
        <f t="shared" si="445"/>
        <v>1392768</v>
      </c>
      <c r="Q7435" t="e">
        <f>+VLOOKUP(O7435,'Bảng kê HĐ 2022'!N$1912:R$4434,4,0)</f>
        <v>#N/A</v>
      </c>
      <c r="R7435" t="e">
        <f>+VLOOKUP(O7435,'Hàng trả'!#REF!,2,0)</f>
        <v>#REF!</v>
      </c>
    </row>
    <row r="7436" spans="1:18" hidden="1" x14ac:dyDescent="0.3">
      <c r="A7436" s="10">
        <v>12</v>
      </c>
      <c r="B7436" s="64"/>
      <c r="C7436" s="6" t="s">
        <v>21830</v>
      </c>
      <c r="D7436" s="7">
        <v>44876</v>
      </c>
      <c r="E7436" s="8" t="s">
        <v>21538</v>
      </c>
      <c r="F7436" s="9">
        <v>835430</v>
      </c>
      <c r="G7436" s="8" t="s">
        <v>17662</v>
      </c>
      <c r="H7436" s="9">
        <v>87720</v>
      </c>
      <c r="I7436" s="69"/>
      <c r="J7436" s="70"/>
      <c r="K7436" s="71"/>
      <c r="L7436" s="77"/>
      <c r="M7436" s="78"/>
      <c r="N7436" t="str">
        <f t="shared" si="443"/>
        <v>50820</v>
      </c>
      <c r="O7436">
        <f t="shared" si="444"/>
        <v>50820</v>
      </c>
      <c r="P7436" s="29">
        <f t="shared" si="445"/>
        <v>835430</v>
      </c>
      <c r="Q7436" t="e">
        <f>+VLOOKUP(O7436,'Bảng kê HĐ 2022'!N$1912:R$4434,4,0)</f>
        <v>#N/A</v>
      </c>
      <c r="R7436" t="e">
        <f>+VLOOKUP(O7436,'Hàng trả'!#REF!,2,0)</f>
        <v>#REF!</v>
      </c>
    </row>
    <row r="7437" spans="1:18" hidden="1" x14ac:dyDescent="0.3">
      <c r="A7437" s="10">
        <v>12</v>
      </c>
      <c r="B7437" s="64"/>
      <c r="C7437" s="6" t="s">
        <v>21831</v>
      </c>
      <c r="D7437" s="7">
        <v>44877</v>
      </c>
      <c r="E7437" s="8" t="s">
        <v>20420</v>
      </c>
      <c r="F7437" s="9">
        <v>3482882</v>
      </c>
      <c r="G7437" s="8" t="s">
        <v>17662</v>
      </c>
      <c r="H7437" s="9">
        <v>365703</v>
      </c>
      <c r="I7437" s="69"/>
      <c r="J7437" s="70"/>
      <c r="K7437" s="71"/>
      <c r="L7437" s="77"/>
      <c r="M7437" s="78"/>
      <c r="N7437" t="str">
        <f t="shared" si="443"/>
        <v>50828</v>
      </c>
      <c r="O7437">
        <f t="shared" si="444"/>
        <v>50828</v>
      </c>
      <c r="P7437" s="29">
        <f t="shared" si="445"/>
        <v>3482882</v>
      </c>
      <c r="Q7437" t="e">
        <f>+VLOOKUP(O7437,'Bảng kê HĐ 2022'!N$1912:R$4434,4,0)</f>
        <v>#N/A</v>
      </c>
      <c r="R7437" t="e">
        <f>+VLOOKUP(O7437,'Hàng trả'!#REF!,2,0)</f>
        <v>#REF!</v>
      </c>
    </row>
    <row r="7438" spans="1:18" hidden="1" x14ac:dyDescent="0.3">
      <c r="A7438" s="10">
        <v>12</v>
      </c>
      <c r="B7438" s="64"/>
      <c r="C7438" s="6" t="s">
        <v>21832</v>
      </c>
      <c r="D7438" s="7">
        <v>44883</v>
      </c>
      <c r="E7438" s="8" t="s">
        <v>21636</v>
      </c>
      <c r="F7438" s="9">
        <v>599713</v>
      </c>
      <c r="G7438" s="8" t="s">
        <v>17662</v>
      </c>
      <c r="H7438" s="9">
        <v>62970</v>
      </c>
      <c r="I7438" s="69"/>
      <c r="J7438" s="70"/>
      <c r="K7438" s="71"/>
      <c r="L7438" s="77"/>
      <c r="M7438" s="78"/>
      <c r="N7438" t="str">
        <f t="shared" si="443"/>
        <v>51282</v>
      </c>
      <c r="O7438">
        <f t="shared" si="444"/>
        <v>51282</v>
      </c>
      <c r="P7438" s="29">
        <f t="shared" si="445"/>
        <v>599713</v>
      </c>
      <c r="Q7438" t="e">
        <f>+VLOOKUP(O7438,'Bảng kê HĐ 2022'!N$1912:R$4434,4,0)</f>
        <v>#N/A</v>
      </c>
      <c r="R7438" t="e">
        <f>+VLOOKUP(O7438,'Hàng trả'!#REF!,2,0)</f>
        <v>#REF!</v>
      </c>
    </row>
    <row r="7439" spans="1:18" hidden="1" x14ac:dyDescent="0.3">
      <c r="A7439" s="10">
        <v>12</v>
      </c>
      <c r="B7439" s="64"/>
      <c r="C7439" s="6" t="s">
        <v>21833</v>
      </c>
      <c r="D7439" s="7">
        <v>44882</v>
      </c>
      <c r="E7439" s="8" t="s">
        <v>17814</v>
      </c>
      <c r="F7439" s="9">
        <v>1392768</v>
      </c>
      <c r="G7439" s="8" t="s">
        <v>17662</v>
      </c>
      <c r="H7439" s="9">
        <v>146241</v>
      </c>
      <c r="I7439" s="69"/>
      <c r="J7439" s="70"/>
      <c r="K7439" s="71"/>
      <c r="L7439" s="77"/>
      <c r="M7439" s="78"/>
      <c r="N7439" t="str">
        <f t="shared" si="443"/>
        <v>51119</v>
      </c>
      <c r="O7439">
        <f t="shared" si="444"/>
        <v>51119</v>
      </c>
      <c r="P7439" s="29">
        <f t="shared" si="445"/>
        <v>1392768</v>
      </c>
      <c r="Q7439" t="e">
        <f>+VLOOKUP(O7439,'Bảng kê HĐ 2022'!N$1912:R$4434,4,0)</f>
        <v>#N/A</v>
      </c>
      <c r="R7439" t="e">
        <f>+VLOOKUP(O7439,'Hàng trả'!#REF!,2,0)</f>
        <v>#REF!</v>
      </c>
    </row>
    <row r="7440" spans="1:18" hidden="1" x14ac:dyDescent="0.3">
      <c r="A7440" s="10">
        <v>12</v>
      </c>
      <c r="B7440" s="64"/>
      <c r="C7440" s="6" t="s">
        <v>21834</v>
      </c>
      <c r="D7440" s="7">
        <v>44883</v>
      </c>
      <c r="E7440" s="8" t="s">
        <v>19160</v>
      </c>
      <c r="F7440" s="9">
        <v>1284965</v>
      </c>
      <c r="G7440" s="8" t="s">
        <v>17662</v>
      </c>
      <c r="H7440" s="9">
        <v>134921</v>
      </c>
      <c r="I7440" s="69"/>
      <c r="J7440" s="70"/>
      <c r="K7440" s="71"/>
      <c r="L7440" s="77"/>
      <c r="M7440" s="78"/>
      <c r="N7440" t="str">
        <f t="shared" si="443"/>
        <v>51208</v>
      </c>
      <c r="O7440">
        <f t="shared" si="444"/>
        <v>51208</v>
      </c>
      <c r="P7440" s="29">
        <f t="shared" si="445"/>
        <v>1284965</v>
      </c>
      <c r="Q7440" t="e">
        <f>+VLOOKUP(O7440,'Bảng kê HĐ 2022'!N$1912:R$4434,4,0)</f>
        <v>#N/A</v>
      </c>
      <c r="R7440" t="e">
        <f>+VLOOKUP(O7440,'Hàng trả'!#REF!,2,0)</f>
        <v>#REF!</v>
      </c>
    </row>
    <row r="7441" spans="1:18" hidden="1" x14ac:dyDescent="0.3">
      <c r="A7441" s="10">
        <v>12</v>
      </c>
      <c r="B7441" s="64"/>
      <c r="C7441" s="6" t="s">
        <v>21835</v>
      </c>
      <c r="D7441" s="7">
        <v>44876</v>
      </c>
      <c r="E7441" s="8" t="s">
        <v>21621</v>
      </c>
      <c r="F7441" s="9">
        <v>2931436</v>
      </c>
      <c r="G7441" s="8" t="s">
        <v>17662</v>
      </c>
      <c r="H7441" s="9">
        <v>307801</v>
      </c>
      <c r="I7441" s="69"/>
      <c r="J7441" s="70"/>
      <c r="K7441" s="71"/>
      <c r="L7441" s="77"/>
      <c r="M7441" s="78"/>
      <c r="N7441" t="str">
        <f t="shared" si="443"/>
        <v>50743</v>
      </c>
      <c r="O7441">
        <f t="shared" si="444"/>
        <v>50743</v>
      </c>
      <c r="P7441" s="29">
        <f t="shared" si="445"/>
        <v>2931436</v>
      </c>
      <c r="Q7441" t="e">
        <f>+VLOOKUP(O7441,'Bảng kê HĐ 2022'!N$1912:R$4434,4,0)</f>
        <v>#N/A</v>
      </c>
      <c r="R7441" t="e">
        <f>+VLOOKUP(O7441,'Hàng trả'!#REF!,2,0)</f>
        <v>#REF!</v>
      </c>
    </row>
    <row r="7442" spans="1:18" hidden="1" x14ac:dyDescent="0.3">
      <c r="A7442" s="10">
        <v>12</v>
      </c>
      <c r="B7442" s="64"/>
      <c r="C7442" s="6" t="s">
        <v>21836</v>
      </c>
      <c r="D7442" s="7">
        <v>44866</v>
      </c>
      <c r="E7442" s="8" t="s">
        <v>21617</v>
      </c>
      <c r="F7442" s="9">
        <v>1315917</v>
      </c>
      <c r="G7442" s="8" t="s">
        <v>17662</v>
      </c>
      <c r="H7442" s="9">
        <v>138171</v>
      </c>
      <c r="I7442" s="69"/>
      <c r="J7442" s="70"/>
      <c r="K7442" s="71"/>
      <c r="L7442" s="77"/>
      <c r="M7442" s="78"/>
      <c r="N7442" t="str">
        <f t="shared" si="443"/>
        <v>49632</v>
      </c>
      <c r="O7442">
        <f t="shared" si="444"/>
        <v>49632</v>
      </c>
      <c r="P7442" s="29">
        <f t="shared" si="445"/>
        <v>1315917</v>
      </c>
      <c r="Q7442" t="e">
        <f>+VLOOKUP(O7442,'Bảng kê HĐ 2022'!N$1912:R$4434,4,0)</f>
        <v>#N/A</v>
      </c>
      <c r="R7442" t="e">
        <f>+VLOOKUP(O7442,'Hàng trả'!#REF!,2,0)</f>
        <v>#REF!</v>
      </c>
    </row>
    <row r="7443" spans="1:18" hidden="1" x14ac:dyDescent="0.3">
      <c r="A7443" s="10">
        <v>12</v>
      </c>
      <c r="B7443" s="64"/>
      <c r="C7443" s="6" t="s">
        <v>21837</v>
      </c>
      <c r="D7443" s="7">
        <v>44870</v>
      </c>
      <c r="E7443" s="8" t="s">
        <v>20420</v>
      </c>
      <c r="F7443" s="9">
        <v>503760</v>
      </c>
      <c r="G7443" s="8" t="s">
        <v>17662</v>
      </c>
      <c r="H7443" s="9">
        <v>52895</v>
      </c>
      <c r="I7443" s="69"/>
      <c r="J7443" s="70"/>
      <c r="K7443" s="71"/>
      <c r="L7443" s="77"/>
      <c r="M7443" s="78"/>
      <c r="N7443" t="str">
        <f t="shared" si="443"/>
        <v>50249</v>
      </c>
      <c r="O7443">
        <f t="shared" si="444"/>
        <v>50249</v>
      </c>
      <c r="P7443" s="29">
        <f t="shared" si="445"/>
        <v>503760</v>
      </c>
      <c r="Q7443" t="e">
        <f>+VLOOKUP(O7443,'Bảng kê HĐ 2022'!N$1912:R$4434,4,0)</f>
        <v>#N/A</v>
      </c>
      <c r="R7443" t="e">
        <f>+VLOOKUP(O7443,'Hàng trả'!#REF!,2,0)</f>
        <v>#REF!</v>
      </c>
    </row>
    <row r="7444" spans="1:18" hidden="1" x14ac:dyDescent="0.3">
      <c r="A7444" s="10">
        <v>12</v>
      </c>
      <c r="B7444" s="64"/>
      <c r="C7444" s="6" t="s">
        <v>21838</v>
      </c>
      <c r="D7444" s="7">
        <v>44877</v>
      </c>
      <c r="E7444" s="8" t="s">
        <v>14213</v>
      </c>
      <c r="F7444" s="9">
        <v>568869</v>
      </c>
      <c r="G7444" s="8" t="s">
        <v>17662</v>
      </c>
      <c r="H7444" s="9">
        <v>59731</v>
      </c>
      <c r="I7444" s="69"/>
      <c r="J7444" s="70"/>
      <c r="K7444" s="71"/>
      <c r="L7444" s="77"/>
      <c r="M7444" s="78"/>
      <c r="N7444" t="str">
        <f t="shared" si="443"/>
        <v>50843</v>
      </c>
      <c r="O7444">
        <f t="shared" si="444"/>
        <v>50843</v>
      </c>
      <c r="P7444" s="29">
        <f t="shared" si="445"/>
        <v>568869</v>
      </c>
      <c r="Q7444" t="e">
        <f>+VLOOKUP(O7444,'Bảng kê HĐ 2022'!N$1912:R$4434,4,0)</f>
        <v>#N/A</v>
      </c>
      <c r="R7444" t="e">
        <f>+VLOOKUP(O7444,'Hàng trả'!#REF!,2,0)</f>
        <v>#REF!</v>
      </c>
    </row>
    <row r="7445" spans="1:18" hidden="1" x14ac:dyDescent="0.3">
      <c r="A7445" s="10">
        <v>12</v>
      </c>
      <c r="B7445" s="64"/>
      <c r="C7445" s="6" t="s">
        <v>21839</v>
      </c>
      <c r="D7445" s="7">
        <v>44877</v>
      </c>
      <c r="E7445" s="8" t="s">
        <v>17814</v>
      </c>
      <c r="F7445" s="9">
        <v>400506</v>
      </c>
      <c r="G7445" s="8" t="s">
        <v>17662</v>
      </c>
      <c r="H7445" s="9">
        <v>42053</v>
      </c>
      <c r="I7445" s="69"/>
      <c r="J7445" s="70"/>
      <c r="K7445" s="71"/>
      <c r="L7445" s="77"/>
      <c r="M7445" s="78"/>
      <c r="N7445" t="str">
        <f t="shared" si="443"/>
        <v>50881</v>
      </c>
      <c r="O7445">
        <f t="shared" si="444"/>
        <v>50881</v>
      </c>
      <c r="P7445" s="29">
        <f t="shared" si="445"/>
        <v>400506</v>
      </c>
      <c r="Q7445" t="e">
        <f>+VLOOKUP(O7445,'Bảng kê HĐ 2022'!N$1912:R$4434,4,0)</f>
        <v>#N/A</v>
      </c>
      <c r="R7445" t="e">
        <f>+VLOOKUP(O7445,'Hàng trả'!#REF!,2,0)</f>
        <v>#REF!</v>
      </c>
    </row>
    <row r="7446" spans="1:18" hidden="1" x14ac:dyDescent="0.3">
      <c r="A7446" s="10">
        <v>12</v>
      </c>
      <c r="B7446" s="64"/>
      <c r="C7446" s="6" t="s">
        <v>21840</v>
      </c>
      <c r="D7446" s="7">
        <v>44874</v>
      </c>
      <c r="E7446" s="8" t="s">
        <v>18928</v>
      </c>
      <c r="F7446" s="9">
        <v>419799</v>
      </c>
      <c r="G7446" s="8" t="s">
        <v>17662</v>
      </c>
      <c r="H7446" s="9">
        <v>44079</v>
      </c>
      <c r="I7446" s="69"/>
      <c r="J7446" s="70"/>
      <c r="K7446" s="71"/>
      <c r="L7446" s="77"/>
      <c r="M7446" s="78"/>
      <c r="N7446" t="str">
        <f t="shared" si="443"/>
        <v>50581</v>
      </c>
      <c r="O7446">
        <f t="shared" si="444"/>
        <v>50581</v>
      </c>
      <c r="P7446" s="29">
        <f t="shared" si="445"/>
        <v>419799</v>
      </c>
      <c r="Q7446" t="e">
        <f>+VLOOKUP(O7446,'Bảng kê HĐ 2022'!N$1912:R$4434,4,0)</f>
        <v>#N/A</v>
      </c>
      <c r="R7446" t="e">
        <f>+VLOOKUP(O7446,'Hàng trả'!#REF!,2,0)</f>
        <v>#REF!</v>
      </c>
    </row>
    <row r="7447" spans="1:18" hidden="1" x14ac:dyDescent="0.3">
      <c r="A7447" s="10">
        <v>12</v>
      </c>
      <c r="B7447" s="64"/>
      <c r="C7447" s="6" t="s">
        <v>21841</v>
      </c>
      <c r="D7447" s="7">
        <v>44874</v>
      </c>
      <c r="E7447" s="8" t="s">
        <v>18928</v>
      </c>
      <c r="F7447" s="9">
        <v>1087309</v>
      </c>
      <c r="G7447" s="8" t="s">
        <v>17662</v>
      </c>
      <c r="H7447" s="9">
        <v>114167</v>
      </c>
      <c r="I7447" s="69"/>
      <c r="J7447" s="70"/>
      <c r="K7447" s="71"/>
      <c r="L7447" s="77"/>
      <c r="M7447" s="78"/>
      <c r="N7447" t="str">
        <f t="shared" si="443"/>
        <v>50565</v>
      </c>
      <c r="O7447">
        <f t="shared" si="444"/>
        <v>50565</v>
      </c>
      <c r="P7447" s="29">
        <f t="shared" si="445"/>
        <v>1087309</v>
      </c>
      <c r="Q7447" t="e">
        <f>+VLOOKUP(O7447,'Bảng kê HĐ 2022'!N$1912:R$4434,4,0)</f>
        <v>#N/A</v>
      </c>
      <c r="R7447" t="e">
        <f>+VLOOKUP(O7447,'Hàng trả'!#REF!,2,0)</f>
        <v>#REF!</v>
      </c>
    </row>
    <row r="7448" spans="1:18" hidden="1" x14ac:dyDescent="0.3">
      <c r="A7448" s="10">
        <v>12</v>
      </c>
      <c r="B7448" s="64"/>
      <c r="C7448" s="6" t="s">
        <v>21842</v>
      </c>
      <c r="D7448" s="7">
        <v>44867</v>
      </c>
      <c r="E7448" s="8" t="s">
        <v>20640</v>
      </c>
      <c r="F7448" s="9">
        <v>950221</v>
      </c>
      <c r="G7448" s="8" t="s">
        <v>17662</v>
      </c>
      <c r="H7448" s="9">
        <v>99773</v>
      </c>
      <c r="I7448" s="69"/>
      <c r="J7448" s="70"/>
      <c r="K7448" s="71"/>
      <c r="L7448" s="77"/>
      <c r="M7448" s="78"/>
      <c r="N7448" t="str">
        <f t="shared" si="443"/>
        <v>49671</v>
      </c>
      <c r="O7448">
        <f t="shared" si="444"/>
        <v>49671</v>
      </c>
      <c r="P7448" s="29">
        <f t="shared" si="445"/>
        <v>950221</v>
      </c>
      <c r="Q7448" t="e">
        <f>+VLOOKUP(O7448,'Bảng kê HĐ 2022'!N$1912:R$4434,4,0)</f>
        <v>#N/A</v>
      </c>
      <c r="R7448" t="e">
        <f>+VLOOKUP(O7448,'Hàng trả'!#REF!,2,0)</f>
        <v>#REF!</v>
      </c>
    </row>
    <row r="7449" spans="1:18" hidden="1" x14ac:dyDescent="0.3">
      <c r="A7449" s="10">
        <v>12</v>
      </c>
      <c r="B7449" s="64"/>
      <c r="C7449" s="6" t="s">
        <v>21843</v>
      </c>
      <c r="D7449" s="7">
        <v>44868</v>
      </c>
      <c r="E7449" s="8" t="s">
        <v>20126</v>
      </c>
      <c r="F7449" s="9">
        <v>1786865</v>
      </c>
      <c r="G7449" s="8" t="s">
        <v>17662</v>
      </c>
      <c r="H7449" s="9">
        <v>187621</v>
      </c>
      <c r="I7449" s="69"/>
      <c r="J7449" s="70"/>
      <c r="K7449" s="71"/>
      <c r="L7449" s="77"/>
      <c r="M7449" s="78"/>
      <c r="N7449" t="str">
        <f t="shared" si="443"/>
        <v>49762</v>
      </c>
      <c r="O7449">
        <f t="shared" si="444"/>
        <v>49762</v>
      </c>
      <c r="P7449" s="29">
        <f t="shared" si="445"/>
        <v>1786865</v>
      </c>
      <c r="Q7449" t="e">
        <f>+VLOOKUP(O7449,'Bảng kê HĐ 2022'!N$1912:R$4434,4,0)</f>
        <v>#N/A</v>
      </c>
      <c r="R7449" t="e">
        <f>+VLOOKUP(O7449,'Hàng trả'!#REF!,2,0)</f>
        <v>#REF!</v>
      </c>
    </row>
    <row r="7450" spans="1:18" hidden="1" x14ac:dyDescent="0.3">
      <c r="A7450" s="10">
        <v>12</v>
      </c>
      <c r="B7450" s="64"/>
      <c r="C7450" s="6" t="s">
        <v>21844</v>
      </c>
      <c r="D7450" s="7">
        <v>44883</v>
      </c>
      <c r="E7450" s="8" t="s">
        <v>20378</v>
      </c>
      <c r="F7450" s="9">
        <v>1349177</v>
      </c>
      <c r="G7450" s="8" t="s">
        <v>17662</v>
      </c>
      <c r="H7450" s="9">
        <v>141664</v>
      </c>
      <c r="I7450" s="69"/>
      <c r="J7450" s="70"/>
      <c r="K7450" s="71"/>
      <c r="L7450" s="77"/>
      <c r="M7450" s="78"/>
      <c r="N7450" t="str">
        <f t="shared" si="443"/>
        <v>51201</v>
      </c>
      <c r="O7450">
        <f t="shared" si="444"/>
        <v>51201</v>
      </c>
      <c r="P7450" s="29">
        <f t="shared" si="445"/>
        <v>1349177</v>
      </c>
      <c r="Q7450" t="e">
        <f>+VLOOKUP(O7450,'Bảng kê HĐ 2022'!N$1912:R$4434,4,0)</f>
        <v>#N/A</v>
      </c>
      <c r="R7450" t="e">
        <f>+VLOOKUP(O7450,'Hàng trả'!#REF!,2,0)</f>
        <v>#REF!</v>
      </c>
    </row>
    <row r="7451" spans="1:18" hidden="1" x14ac:dyDescent="0.3">
      <c r="A7451" s="10">
        <v>12</v>
      </c>
      <c r="B7451" s="64"/>
      <c r="C7451" s="6" t="s">
        <v>21845</v>
      </c>
      <c r="D7451" s="7">
        <v>44886</v>
      </c>
      <c r="E7451" s="8" t="s">
        <v>21676</v>
      </c>
      <c r="F7451" s="9">
        <v>996241</v>
      </c>
      <c r="G7451" s="8" t="s">
        <v>17662</v>
      </c>
      <c r="H7451" s="9">
        <v>104605</v>
      </c>
      <c r="I7451" s="69"/>
      <c r="J7451" s="70"/>
      <c r="K7451" s="71"/>
      <c r="L7451" s="77"/>
      <c r="M7451" s="78"/>
      <c r="N7451" t="str">
        <f t="shared" si="443"/>
        <v>51976</v>
      </c>
      <c r="O7451">
        <f t="shared" si="444"/>
        <v>51976</v>
      </c>
      <c r="P7451" s="29">
        <f t="shared" si="445"/>
        <v>996241</v>
      </c>
      <c r="Q7451" t="e">
        <f>+VLOOKUP(O7451,'Bảng kê HĐ 2022'!N$1912:R$4434,4,0)</f>
        <v>#N/A</v>
      </c>
      <c r="R7451" t="e">
        <f>+VLOOKUP(O7451,'Hàng trả'!#REF!,2,0)</f>
        <v>#REF!</v>
      </c>
    </row>
    <row r="7452" spans="1:18" hidden="1" x14ac:dyDescent="0.3">
      <c r="A7452" s="10">
        <v>12</v>
      </c>
      <c r="B7452" s="64"/>
      <c r="C7452" s="6" t="s">
        <v>21846</v>
      </c>
      <c r="D7452" s="7">
        <v>44888</v>
      </c>
      <c r="E7452" s="8" t="s">
        <v>10193</v>
      </c>
      <c r="F7452" s="9">
        <v>1012414</v>
      </c>
      <c r="G7452" s="8" t="s">
        <v>17662</v>
      </c>
      <c r="H7452" s="9">
        <v>106303</v>
      </c>
      <c r="I7452" s="69"/>
      <c r="J7452" s="70"/>
      <c r="K7452" s="71"/>
      <c r="L7452" s="77"/>
      <c r="M7452" s="78"/>
      <c r="N7452" t="str">
        <f t="shared" si="443"/>
        <v>52087</v>
      </c>
      <c r="O7452">
        <f t="shared" si="444"/>
        <v>52087</v>
      </c>
      <c r="P7452" s="29">
        <f t="shared" si="445"/>
        <v>1012414</v>
      </c>
      <c r="Q7452" t="e">
        <f>+VLOOKUP(O7452,'Bảng kê HĐ 2022'!N$1912:R$4434,4,0)</f>
        <v>#N/A</v>
      </c>
      <c r="R7452" t="e">
        <f>+VLOOKUP(O7452,'Hàng trả'!#REF!,2,0)</f>
        <v>#REF!</v>
      </c>
    </row>
    <row r="7453" spans="1:18" hidden="1" x14ac:dyDescent="0.3">
      <c r="A7453" s="10">
        <v>12</v>
      </c>
      <c r="B7453" s="64"/>
      <c r="C7453" s="6" t="s">
        <v>21847</v>
      </c>
      <c r="D7453" s="7">
        <v>44882</v>
      </c>
      <c r="E7453" s="8" t="s">
        <v>21672</v>
      </c>
      <c r="F7453" s="9">
        <v>795627</v>
      </c>
      <c r="G7453" s="8" t="s">
        <v>17662</v>
      </c>
      <c r="H7453" s="9">
        <v>83541</v>
      </c>
      <c r="I7453" s="69"/>
      <c r="J7453" s="70"/>
      <c r="K7453" s="71"/>
      <c r="L7453" s="77"/>
      <c r="M7453" s="78"/>
      <c r="N7453" t="str">
        <f t="shared" si="443"/>
        <v>51161</v>
      </c>
      <c r="O7453">
        <f t="shared" si="444"/>
        <v>51161</v>
      </c>
      <c r="P7453" s="29">
        <f t="shared" si="445"/>
        <v>795627</v>
      </c>
      <c r="Q7453" t="e">
        <f>+VLOOKUP(O7453,'Bảng kê HĐ 2022'!N$1912:R$4434,4,0)</f>
        <v>#N/A</v>
      </c>
      <c r="R7453" t="e">
        <f>+VLOOKUP(O7453,'Hàng trả'!#REF!,2,0)</f>
        <v>#REF!</v>
      </c>
    </row>
    <row r="7454" spans="1:18" hidden="1" x14ac:dyDescent="0.3">
      <c r="A7454" s="10">
        <v>12</v>
      </c>
      <c r="B7454" s="64"/>
      <c r="C7454" s="6" t="s">
        <v>21848</v>
      </c>
      <c r="D7454" s="7">
        <v>44895</v>
      </c>
      <c r="E7454" s="8" t="s">
        <v>17814</v>
      </c>
      <c r="F7454" s="9">
        <v>548364</v>
      </c>
      <c r="G7454" s="8" t="s">
        <v>17662</v>
      </c>
      <c r="H7454" s="9">
        <v>57578</v>
      </c>
      <c r="I7454" s="69"/>
      <c r="J7454" s="70"/>
      <c r="K7454" s="71"/>
      <c r="L7454" s="77"/>
      <c r="M7454" s="78"/>
      <c r="N7454" t="str">
        <f t="shared" si="443"/>
        <v>53262</v>
      </c>
      <c r="O7454">
        <f t="shared" si="444"/>
        <v>53262</v>
      </c>
      <c r="P7454" s="29">
        <f t="shared" si="445"/>
        <v>548364</v>
      </c>
      <c r="Q7454" t="e">
        <f>+VLOOKUP(O7454,'Bảng kê HĐ 2022'!N$1912:R$4434,4,0)</f>
        <v>#N/A</v>
      </c>
    </row>
    <row r="7455" spans="1:18" hidden="1" x14ac:dyDescent="0.3">
      <c r="A7455" s="10">
        <v>12</v>
      </c>
      <c r="B7455" s="64"/>
      <c r="C7455" s="6" t="s">
        <v>21849</v>
      </c>
      <c r="D7455" s="7">
        <v>44866</v>
      </c>
      <c r="E7455" s="8" t="s">
        <v>21809</v>
      </c>
      <c r="F7455" s="9">
        <v>1080063</v>
      </c>
      <c r="G7455" s="8" t="s">
        <v>17662</v>
      </c>
      <c r="H7455" s="9">
        <v>113407</v>
      </c>
      <c r="I7455" s="69"/>
      <c r="J7455" s="70"/>
      <c r="K7455" s="71"/>
      <c r="L7455" s="77"/>
      <c r="M7455" s="78"/>
      <c r="N7455" t="str">
        <f t="shared" si="443"/>
        <v>49633</v>
      </c>
      <c r="O7455">
        <f t="shared" si="444"/>
        <v>49633</v>
      </c>
      <c r="P7455" s="29">
        <f t="shared" si="445"/>
        <v>1080063</v>
      </c>
      <c r="Q7455" t="e">
        <f>+VLOOKUP(O7455,'Bảng kê HĐ 2022'!N$1912:R$4434,4,0)</f>
        <v>#N/A</v>
      </c>
      <c r="R7455" t="e">
        <f>+VLOOKUP(O7455,'Hàng trả'!#REF!,2,0)</f>
        <v>#REF!</v>
      </c>
    </row>
    <row r="7456" spans="1:18" hidden="1" x14ac:dyDescent="0.3">
      <c r="A7456" s="10">
        <v>12</v>
      </c>
      <c r="B7456" s="64"/>
      <c r="C7456" s="6" t="s">
        <v>21850</v>
      </c>
      <c r="D7456" s="7">
        <v>44895</v>
      </c>
      <c r="E7456" s="8" t="s">
        <v>21684</v>
      </c>
      <c r="F7456" s="9">
        <v>667510</v>
      </c>
      <c r="G7456" s="8" t="s">
        <v>17662</v>
      </c>
      <c r="H7456" s="9">
        <v>70089</v>
      </c>
      <c r="I7456" s="69"/>
      <c r="J7456" s="70"/>
      <c r="K7456" s="71"/>
      <c r="L7456" s="77"/>
      <c r="M7456" s="78"/>
      <c r="N7456" t="str">
        <f t="shared" si="443"/>
        <v>53257</v>
      </c>
      <c r="O7456">
        <f t="shared" si="444"/>
        <v>53257</v>
      </c>
      <c r="P7456" s="29">
        <f t="shared" si="445"/>
        <v>667510</v>
      </c>
      <c r="Q7456" t="e">
        <f>+VLOOKUP(O7456,'Bảng kê HĐ 2022'!N$1912:R$4434,4,0)</f>
        <v>#N/A</v>
      </c>
    </row>
    <row r="7457" spans="1:18" hidden="1" x14ac:dyDescent="0.3">
      <c r="A7457" s="10">
        <v>12</v>
      </c>
      <c r="B7457" s="64"/>
      <c r="C7457" s="6" t="s">
        <v>21851</v>
      </c>
      <c r="D7457" s="7">
        <v>44894</v>
      </c>
      <c r="E7457" s="8" t="s">
        <v>21684</v>
      </c>
      <c r="F7457" s="9">
        <v>920914</v>
      </c>
      <c r="G7457" s="8" t="s">
        <v>17662</v>
      </c>
      <c r="H7457" s="9">
        <v>96696</v>
      </c>
      <c r="I7457" s="69"/>
      <c r="J7457" s="70"/>
      <c r="K7457" s="71"/>
      <c r="L7457" s="77"/>
      <c r="M7457" s="78"/>
      <c r="N7457" t="str">
        <f t="shared" si="443"/>
        <v>53204</v>
      </c>
      <c r="O7457">
        <f t="shared" si="444"/>
        <v>53204</v>
      </c>
      <c r="P7457" s="29">
        <f t="shared" si="445"/>
        <v>920914</v>
      </c>
      <c r="Q7457" t="e">
        <f>+VLOOKUP(O7457,'Bảng kê HĐ 2022'!N$1912:R$4434,4,0)</f>
        <v>#N/A</v>
      </c>
    </row>
    <row r="7458" spans="1:18" hidden="1" x14ac:dyDescent="0.3">
      <c r="A7458" s="10">
        <v>12</v>
      </c>
      <c r="B7458" s="64"/>
      <c r="C7458" s="6" t="s">
        <v>21852</v>
      </c>
      <c r="D7458" s="7">
        <v>44883</v>
      </c>
      <c r="E7458" s="8" t="s">
        <v>17814</v>
      </c>
      <c r="F7458" s="9">
        <v>1392768</v>
      </c>
      <c r="G7458" s="8" t="s">
        <v>17662</v>
      </c>
      <c r="H7458" s="9">
        <v>146241</v>
      </c>
      <c r="I7458" s="69"/>
      <c r="J7458" s="70"/>
      <c r="K7458" s="71"/>
      <c r="L7458" s="77"/>
      <c r="M7458" s="78"/>
      <c r="N7458" t="str">
        <f t="shared" si="443"/>
        <v>51257</v>
      </c>
      <c r="O7458">
        <f t="shared" si="444"/>
        <v>51257</v>
      </c>
      <c r="P7458" s="29">
        <f t="shared" si="445"/>
        <v>1392768</v>
      </c>
      <c r="Q7458" t="e">
        <f>+VLOOKUP(O7458,'Bảng kê HĐ 2022'!N$1912:R$4434,4,0)</f>
        <v>#N/A</v>
      </c>
      <c r="R7458" t="e">
        <f>+VLOOKUP(O7458,'Hàng trả'!#REF!,2,0)</f>
        <v>#REF!</v>
      </c>
    </row>
    <row r="7459" spans="1:18" hidden="1" x14ac:dyDescent="0.3">
      <c r="A7459" s="10">
        <v>12</v>
      </c>
      <c r="B7459" s="64"/>
      <c r="C7459" s="6" t="s">
        <v>21853</v>
      </c>
      <c r="D7459" s="7">
        <v>44882</v>
      </c>
      <c r="E7459" s="8" t="s">
        <v>17814</v>
      </c>
      <c r="F7459" s="9">
        <v>1392768</v>
      </c>
      <c r="G7459" s="8" t="s">
        <v>17662</v>
      </c>
      <c r="H7459" s="9">
        <v>146241</v>
      </c>
      <c r="I7459" s="69"/>
      <c r="J7459" s="70"/>
      <c r="K7459" s="71"/>
      <c r="L7459" s="77"/>
      <c r="M7459" s="78"/>
      <c r="N7459" t="str">
        <f t="shared" si="443"/>
        <v>51147</v>
      </c>
      <c r="O7459">
        <f t="shared" si="444"/>
        <v>51147</v>
      </c>
      <c r="P7459" s="29">
        <f t="shared" si="445"/>
        <v>1392768</v>
      </c>
      <c r="Q7459" t="e">
        <f>+VLOOKUP(O7459,'Bảng kê HĐ 2022'!N$1912:R$4434,4,0)</f>
        <v>#N/A</v>
      </c>
      <c r="R7459" t="e">
        <f>+VLOOKUP(O7459,'Hàng trả'!#REF!,2,0)</f>
        <v>#REF!</v>
      </c>
    </row>
    <row r="7460" spans="1:18" hidden="1" x14ac:dyDescent="0.3">
      <c r="A7460" s="10">
        <v>12</v>
      </c>
      <c r="B7460" s="64"/>
      <c r="C7460" s="6" t="s">
        <v>21854</v>
      </c>
      <c r="D7460" s="7">
        <v>44883</v>
      </c>
      <c r="E7460" s="8" t="s">
        <v>21766</v>
      </c>
      <c r="F7460" s="9">
        <v>756355</v>
      </c>
      <c r="G7460" s="8" t="s">
        <v>17662</v>
      </c>
      <c r="H7460" s="9">
        <v>79417</v>
      </c>
      <c r="I7460" s="69"/>
      <c r="J7460" s="70"/>
      <c r="K7460" s="71"/>
      <c r="L7460" s="77"/>
      <c r="M7460" s="78"/>
      <c r="N7460" t="str">
        <f t="shared" si="443"/>
        <v>51231</v>
      </c>
      <c r="O7460">
        <f t="shared" si="444"/>
        <v>51231</v>
      </c>
      <c r="P7460" s="29">
        <f t="shared" si="445"/>
        <v>756355</v>
      </c>
      <c r="Q7460" t="e">
        <f>+VLOOKUP(O7460,'Bảng kê HĐ 2022'!N$1912:R$4434,4,0)</f>
        <v>#N/A</v>
      </c>
      <c r="R7460" t="e">
        <f>+VLOOKUP(O7460,'Hàng trả'!#REF!,2,0)</f>
        <v>#REF!</v>
      </c>
    </row>
    <row r="7461" spans="1:18" hidden="1" x14ac:dyDescent="0.3">
      <c r="A7461" s="10">
        <v>12</v>
      </c>
      <c r="B7461" s="64"/>
      <c r="C7461" s="6" t="s">
        <v>21855</v>
      </c>
      <c r="D7461" s="7">
        <v>44882</v>
      </c>
      <c r="E7461" s="8" t="s">
        <v>20258</v>
      </c>
      <c r="F7461" s="9">
        <v>1392768</v>
      </c>
      <c r="G7461" s="8" t="s">
        <v>17662</v>
      </c>
      <c r="H7461" s="9">
        <v>146241</v>
      </c>
      <c r="I7461" s="69"/>
      <c r="J7461" s="70"/>
      <c r="K7461" s="71"/>
      <c r="L7461" s="77"/>
      <c r="M7461" s="78"/>
      <c r="N7461" t="str">
        <f t="shared" si="443"/>
        <v>51061</v>
      </c>
      <c r="O7461">
        <f t="shared" si="444"/>
        <v>51061</v>
      </c>
      <c r="P7461" s="29">
        <f t="shared" si="445"/>
        <v>1392768</v>
      </c>
      <c r="Q7461" t="e">
        <f>+VLOOKUP(O7461,'Bảng kê HĐ 2022'!N$1912:R$4434,4,0)</f>
        <v>#N/A</v>
      </c>
      <c r="R7461" t="e">
        <f>+VLOOKUP(O7461,'Hàng trả'!#REF!,2,0)</f>
        <v>#REF!</v>
      </c>
    </row>
    <row r="7462" spans="1:18" hidden="1" x14ac:dyDescent="0.3">
      <c r="A7462" s="10">
        <v>12</v>
      </c>
      <c r="B7462" s="64"/>
      <c r="C7462" s="6" t="s">
        <v>21856</v>
      </c>
      <c r="D7462" s="7">
        <v>44888</v>
      </c>
      <c r="E7462" s="8" t="s">
        <v>20258</v>
      </c>
      <c r="F7462" s="9">
        <v>599713</v>
      </c>
      <c r="G7462" s="8" t="s">
        <v>17662</v>
      </c>
      <c r="H7462" s="9">
        <v>62970</v>
      </c>
      <c r="I7462" s="69"/>
      <c r="J7462" s="70"/>
      <c r="K7462" s="71"/>
      <c r="L7462" s="77"/>
      <c r="M7462" s="78"/>
      <c r="N7462" t="str">
        <f t="shared" si="443"/>
        <v>52078</v>
      </c>
      <c r="O7462">
        <f t="shared" si="444"/>
        <v>52078</v>
      </c>
      <c r="P7462" s="29">
        <f t="shared" si="445"/>
        <v>599713</v>
      </c>
      <c r="Q7462" t="e">
        <f>+VLOOKUP(O7462,'Bảng kê HĐ 2022'!N$1912:R$4434,4,0)</f>
        <v>#N/A</v>
      </c>
      <c r="R7462" t="e">
        <f>+VLOOKUP(O7462,'Hàng trả'!#REF!,2,0)</f>
        <v>#REF!</v>
      </c>
    </row>
    <row r="7463" spans="1:18" hidden="1" x14ac:dyDescent="0.3">
      <c r="A7463" s="10">
        <v>12</v>
      </c>
      <c r="B7463" s="64"/>
      <c r="C7463" s="6" t="s">
        <v>21857</v>
      </c>
      <c r="D7463" s="7">
        <v>44884</v>
      </c>
      <c r="E7463" s="8" t="s">
        <v>20258</v>
      </c>
      <c r="F7463" s="9">
        <v>1392768</v>
      </c>
      <c r="G7463" s="8" t="s">
        <v>17662</v>
      </c>
      <c r="H7463" s="9">
        <v>146241</v>
      </c>
      <c r="I7463" s="69"/>
      <c r="J7463" s="70"/>
      <c r="K7463" s="71"/>
      <c r="L7463" s="77"/>
      <c r="M7463" s="78"/>
      <c r="N7463" t="str">
        <f t="shared" si="443"/>
        <v>51954</v>
      </c>
      <c r="O7463">
        <f t="shared" si="444"/>
        <v>51954</v>
      </c>
      <c r="P7463" s="29">
        <f t="shared" si="445"/>
        <v>1392768</v>
      </c>
      <c r="Q7463" t="e">
        <f>+VLOOKUP(O7463,'Bảng kê HĐ 2022'!N$1912:R$4434,4,0)</f>
        <v>#N/A</v>
      </c>
      <c r="R7463" t="e">
        <f>+VLOOKUP(O7463,'Hàng trả'!#REF!,2,0)</f>
        <v>#REF!</v>
      </c>
    </row>
    <row r="7464" spans="1:18" hidden="1" x14ac:dyDescent="0.3">
      <c r="A7464" s="10">
        <v>12</v>
      </c>
      <c r="B7464" s="64"/>
      <c r="C7464" s="6" t="s">
        <v>21858</v>
      </c>
      <c r="D7464" s="7">
        <v>44894</v>
      </c>
      <c r="E7464" s="8" t="s">
        <v>21664</v>
      </c>
      <c r="F7464" s="9">
        <v>996241</v>
      </c>
      <c r="G7464" s="8" t="s">
        <v>17662</v>
      </c>
      <c r="H7464" s="9">
        <v>104605</v>
      </c>
      <c r="I7464" s="69"/>
      <c r="J7464" s="70"/>
      <c r="K7464" s="71"/>
      <c r="L7464" s="77"/>
      <c r="M7464" s="78"/>
      <c r="N7464" t="str">
        <f t="shared" si="443"/>
        <v>53206</v>
      </c>
      <c r="O7464">
        <f t="shared" si="444"/>
        <v>53206</v>
      </c>
      <c r="P7464" s="29">
        <f t="shared" si="445"/>
        <v>996241</v>
      </c>
      <c r="Q7464" t="e">
        <f>+VLOOKUP(O7464,'Bảng kê HĐ 2022'!N$1912:R$4434,4,0)</f>
        <v>#N/A</v>
      </c>
    </row>
    <row r="7465" spans="1:18" hidden="1" x14ac:dyDescent="0.3">
      <c r="A7465" s="10">
        <v>12</v>
      </c>
      <c r="B7465" s="64"/>
      <c r="C7465" s="6" t="s">
        <v>21859</v>
      </c>
      <c r="D7465" s="7">
        <v>44883</v>
      </c>
      <c r="E7465" s="8" t="s">
        <v>20258</v>
      </c>
      <c r="F7465" s="9">
        <v>1392768</v>
      </c>
      <c r="G7465" s="8" t="s">
        <v>17662</v>
      </c>
      <c r="H7465" s="9">
        <v>146241</v>
      </c>
      <c r="I7465" s="69"/>
      <c r="J7465" s="70"/>
      <c r="K7465" s="71"/>
      <c r="L7465" s="77"/>
      <c r="M7465" s="78"/>
      <c r="N7465" t="str">
        <f t="shared" si="443"/>
        <v>51637</v>
      </c>
      <c r="O7465">
        <f t="shared" si="444"/>
        <v>51637</v>
      </c>
      <c r="P7465" s="29">
        <f t="shared" si="445"/>
        <v>1392768</v>
      </c>
      <c r="Q7465" t="e">
        <f>+VLOOKUP(O7465,'Bảng kê HĐ 2022'!N$1912:R$4434,4,0)</f>
        <v>#N/A</v>
      </c>
      <c r="R7465" t="e">
        <f>+VLOOKUP(O7465,'Hàng trả'!#REF!,2,0)</f>
        <v>#REF!</v>
      </c>
    </row>
    <row r="7466" spans="1:18" hidden="1" x14ac:dyDescent="0.3">
      <c r="A7466" s="10">
        <v>12</v>
      </c>
      <c r="B7466" s="64"/>
      <c r="C7466" s="6" t="s">
        <v>21860</v>
      </c>
      <c r="D7466" s="7">
        <v>44882</v>
      </c>
      <c r="E7466" s="8" t="s">
        <v>20258</v>
      </c>
      <c r="F7466" s="9">
        <v>1392768</v>
      </c>
      <c r="G7466" s="8" t="s">
        <v>17662</v>
      </c>
      <c r="H7466" s="9">
        <v>146241</v>
      </c>
      <c r="I7466" s="69"/>
      <c r="J7466" s="70"/>
      <c r="K7466" s="71"/>
      <c r="L7466" s="77"/>
      <c r="M7466" s="78"/>
      <c r="N7466" t="str">
        <f t="shared" si="443"/>
        <v>51163</v>
      </c>
      <c r="O7466">
        <f t="shared" si="444"/>
        <v>51163</v>
      </c>
      <c r="P7466" s="29">
        <f t="shared" si="445"/>
        <v>1392768</v>
      </c>
      <c r="Q7466" t="e">
        <f>+VLOOKUP(O7466,'Bảng kê HĐ 2022'!N$1912:R$4434,4,0)</f>
        <v>#N/A</v>
      </c>
      <c r="R7466" t="e">
        <f>+VLOOKUP(O7466,'Hàng trả'!#REF!,2,0)</f>
        <v>#REF!</v>
      </c>
    </row>
    <row r="7467" spans="1:18" hidden="1" x14ac:dyDescent="0.3">
      <c r="A7467" s="10">
        <v>12</v>
      </c>
      <c r="B7467" s="64"/>
      <c r="C7467" s="6" t="s">
        <v>21861</v>
      </c>
      <c r="D7467" s="7">
        <v>44875</v>
      </c>
      <c r="E7467" s="8" t="s">
        <v>17600</v>
      </c>
      <c r="F7467" s="9">
        <v>839598</v>
      </c>
      <c r="G7467" s="8" t="s">
        <v>17662</v>
      </c>
      <c r="H7467" s="9">
        <v>88158</v>
      </c>
      <c r="I7467" s="69"/>
      <c r="J7467" s="70"/>
      <c r="K7467" s="71"/>
      <c r="L7467" s="77"/>
      <c r="M7467" s="78"/>
      <c r="N7467" t="str">
        <f t="shared" si="443"/>
        <v>50681</v>
      </c>
      <c r="O7467">
        <f t="shared" si="444"/>
        <v>50681</v>
      </c>
      <c r="P7467" s="29">
        <f t="shared" si="445"/>
        <v>839598</v>
      </c>
      <c r="Q7467" t="e">
        <f>+VLOOKUP(O7467,'Bảng kê HĐ 2022'!N$1912:R$4434,4,0)</f>
        <v>#N/A</v>
      </c>
      <c r="R7467" t="e">
        <f>+VLOOKUP(O7467,'Hàng trả'!#REF!,2,0)</f>
        <v>#REF!</v>
      </c>
    </row>
    <row r="7468" spans="1:18" hidden="1" x14ac:dyDescent="0.3">
      <c r="A7468" s="10">
        <v>12</v>
      </c>
      <c r="B7468" s="64"/>
      <c r="C7468" s="6" t="s">
        <v>21862</v>
      </c>
      <c r="D7468" s="7">
        <v>44884</v>
      </c>
      <c r="E7468" s="8" t="s">
        <v>17814</v>
      </c>
      <c r="F7468" s="9">
        <v>996241</v>
      </c>
      <c r="G7468" s="8" t="s">
        <v>17662</v>
      </c>
      <c r="H7468" s="9">
        <v>104605</v>
      </c>
      <c r="I7468" s="69"/>
      <c r="J7468" s="70"/>
      <c r="K7468" s="71"/>
      <c r="L7468" s="77"/>
      <c r="M7468" s="78"/>
      <c r="N7468" t="str">
        <f t="shared" si="443"/>
        <v>51676</v>
      </c>
      <c r="O7468">
        <f t="shared" si="444"/>
        <v>51676</v>
      </c>
      <c r="P7468" s="29">
        <f t="shared" si="445"/>
        <v>996241</v>
      </c>
      <c r="Q7468" t="e">
        <f>+VLOOKUP(O7468,'Bảng kê HĐ 2022'!N$1912:R$4434,4,0)</f>
        <v>#N/A</v>
      </c>
      <c r="R7468" t="e">
        <f>+VLOOKUP(O7468,'Hàng trả'!#REF!,2,0)</f>
        <v>#REF!</v>
      </c>
    </row>
    <row r="7469" spans="1:18" hidden="1" x14ac:dyDescent="0.3">
      <c r="A7469" s="10">
        <v>12</v>
      </c>
      <c r="B7469" s="64"/>
      <c r="C7469" s="6" t="s">
        <v>21863</v>
      </c>
      <c r="D7469" s="7">
        <v>44883</v>
      </c>
      <c r="E7469" s="8" t="s">
        <v>20245</v>
      </c>
      <c r="F7469" s="9">
        <v>1392768</v>
      </c>
      <c r="G7469" s="8" t="s">
        <v>17662</v>
      </c>
      <c r="H7469" s="9">
        <v>146241</v>
      </c>
      <c r="I7469" s="69"/>
      <c r="J7469" s="70"/>
      <c r="K7469" s="71"/>
      <c r="L7469" s="77"/>
      <c r="M7469" s="78"/>
      <c r="N7469" t="str">
        <f t="shared" si="443"/>
        <v>51252</v>
      </c>
      <c r="O7469">
        <f t="shared" si="444"/>
        <v>51252</v>
      </c>
      <c r="P7469" s="29">
        <f t="shared" si="445"/>
        <v>1392768</v>
      </c>
      <c r="Q7469" t="e">
        <f>+VLOOKUP(O7469,'Bảng kê HĐ 2022'!N$1912:R$4434,4,0)</f>
        <v>#N/A</v>
      </c>
      <c r="R7469" t="e">
        <f>+VLOOKUP(O7469,'Hàng trả'!#REF!,2,0)</f>
        <v>#REF!</v>
      </c>
    </row>
    <row r="7470" spans="1:18" hidden="1" x14ac:dyDescent="0.3">
      <c r="A7470" s="10">
        <v>12</v>
      </c>
      <c r="B7470" s="64"/>
      <c r="C7470" s="6" t="s">
        <v>21864</v>
      </c>
      <c r="D7470" s="7">
        <v>44883</v>
      </c>
      <c r="E7470" s="8" t="s">
        <v>20245</v>
      </c>
      <c r="F7470" s="9">
        <v>1392768</v>
      </c>
      <c r="G7470" s="8" t="s">
        <v>17662</v>
      </c>
      <c r="H7470" s="9">
        <v>146241</v>
      </c>
      <c r="I7470" s="69"/>
      <c r="J7470" s="70"/>
      <c r="K7470" s="71"/>
      <c r="L7470" s="77"/>
      <c r="M7470" s="78"/>
      <c r="N7470" t="str">
        <f t="shared" si="443"/>
        <v>51240</v>
      </c>
      <c r="O7470">
        <f t="shared" si="444"/>
        <v>51240</v>
      </c>
      <c r="P7470" s="29">
        <f t="shared" si="445"/>
        <v>1392768</v>
      </c>
      <c r="Q7470" t="e">
        <f>+VLOOKUP(O7470,'Bảng kê HĐ 2022'!N$1912:R$4434,4,0)</f>
        <v>#N/A</v>
      </c>
      <c r="R7470" t="e">
        <f>+VLOOKUP(O7470,'Hàng trả'!#REF!,2,0)</f>
        <v>#REF!</v>
      </c>
    </row>
    <row r="7471" spans="1:18" hidden="1" x14ac:dyDescent="0.3">
      <c r="A7471" s="10">
        <v>12</v>
      </c>
      <c r="B7471" s="64"/>
      <c r="C7471" s="6" t="s">
        <v>21865</v>
      </c>
      <c r="D7471" s="7">
        <v>44883</v>
      </c>
      <c r="E7471" s="8" t="s">
        <v>20245</v>
      </c>
      <c r="F7471" s="9">
        <v>1392768</v>
      </c>
      <c r="G7471" s="8" t="s">
        <v>17662</v>
      </c>
      <c r="H7471" s="9">
        <v>146241</v>
      </c>
      <c r="I7471" s="69"/>
      <c r="J7471" s="70"/>
      <c r="K7471" s="71"/>
      <c r="L7471" s="77"/>
      <c r="M7471" s="78"/>
      <c r="N7471" t="str">
        <f t="shared" si="443"/>
        <v>51236</v>
      </c>
      <c r="O7471">
        <f t="shared" si="444"/>
        <v>51236</v>
      </c>
      <c r="P7471" s="29">
        <f t="shared" si="445"/>
        <v>1392768</v>
      </c>
      <c r="Q7471" t="e">
        <f>+VLOOKUP(O7471,'Bảng kê HĐ 2022'!N$1912:R$4434,4,0)</f>
        <v>#N/A</v>
      </c>
      <c r="R7471" t="e">
        <f>+VLOOKUP(O7471,'Hàng trả'!#REF!,2,0)</f>
        <v>#REF!</v>
      </c>
    </row>
    <row r="7472" spans="1:18" hidden="1" x14ac:dyDescent="0.3">
      <c r="A7472" s="10">
        <v>12</v>
      </c>
      <c r="B7472" s="64"/>
      <c r="C7472" s="6" t="s">
        <v>21866</v>
      </c>
      <c r="D7472" s="7">
        <v>44883</v>
      </c>
      <c r="E7472" s="8" t="s">
        <v>20245</v>
      </c>
      <c r="F7472" s="9">
        <v>1392768</v>
      </c>
      <c r="G7472" s="8" t="s">
        <v>17662</v>
      </c>
      <c r="H7472" s="9">
        <v>146241</v>
      </c>
      <c r="I7472" s="69"/>
      <c r="J7472" s="70"/>
      <c r="K7472" s="71"/>
      <c r="L7472" s="77"/>
      <c r="M7472" s="78"/>
      <c r="N7472" t="str">
        <f t="shared" si="443"/>
        <v>51196</v>
      </c>
      <c r="O7472">
        <f t="shared" si="444"/>
        <v>51196</v>
      </c>
      <c r="P7472" s="29">
        <f t="shared" si="445"/>
        <v>1392768</v>
      </c>
      <c r="Q7472" t="e">
        <f>+VLOOKUP(O7472,'Bảng kê HĐ 2022'!N$1912:R$4434,4,0)</f>
        <v>#N/A</v>
      </c>
      <c r="R7472" t="e">
        <f>+VLOOKUP(O7472,'Hàng trả'!#REF!,2,0)</f>
        <v>#REF!</v>
      </c>
    </row>
    <row r="7473" spans="1:18" hidden="1" x14ac:dyDescent="0.3">
      <c r="A7473" s="10">
        <v>12</v>
      </c>
      <c r="B7473" s="64"/>
      <c r="C7473" s="6" t="s">
        <v>21867</v>
      </c>
      <c r="D7473" s="7">
        <v>44882</v>
      </c>
      <c r="E7473" s="8" t="s">
        <v>20245</v>
      </c>
      <c r="F7473" s="9">
        <v>1392768</v>
      </c>
      <c r="G7473" s="8" t="s">
        <v>17662</v>
      </c>
      <c r="H7473" s="9">
        <v>146241</v>
      </c>
      <c r="I7473" s="69"/>
      <c r="J7473" s="70"/>
      <c r="K7473" s="71"/>
      <c r="L7473" s="77"/>
      <c r="M7473" s="78"/>
      <c r="N7473" t="str">
        <f t="shared" si="443"/>
        <v>51107</v>
      </c>
      <c r="O7473">
        <f t="shared" si="444"/>
        <v>51107</v>
      </c>
      <c r="P7473" s="29">
        <f t="shared" si="445"/>
        <v>1392768</v>
      </c>
      <c r="Q7473" t="e">
        <f>+VLOOKUP(O7473,'Bảng kê HĐ 2022'!N$1912:R$4434,4,0)</f>
        <v>#N/A</v>
      </c>
      <c r="R7473" t="e">
        <f>+VLOOKUP(O7473,'Hàng trả'!#REF!,2,0)</f>
        <v>#REF!</v>
      </c>
    </row>
    <row r="7474" spans="1:18" hidden="1" x14ac:dyDescent="0.3">
      <c r="A7474" s="10">
        <v>12</v>
      </c>
      <c r="B7474" s="64"/>
      <c r="C7474" s="6" t="s">
        <v>21868</v>
      </c>
      <c r="D7474" s="7">
        <v>44883</v>
      </c>
      <c r="E7474" s="8" t="s">
        <v>17814</v>
      </c>
      <c r="F7474" s="9">
        <v>1392768</v>
      </c>
      <c r="G7474" s="8" t="s">
        <v>17662</v>
      </c>
      <c r="H7474" s="9">
        <v>146241</v>
      </c>
      <c r="I7474" s="69"/>
      <c r="J7474" s="70"/>
      <c r="K7474" s="71"/>
      <c r="L7474" s="77"/>
      <c r="M7474" s="78"/>
      <c r="N7474" t="str">
        <f t="shared" si="443"/>
        <v>51318</v>
      </c>
      <c r="O7474">
        <f t="shared" si="444"/>
        <v>51318</v>
      </c>
      <c r="P7474" s="29">
        <f t="shared" si="445"/>
        <v>1392768</v>
      </c>
      <c r="Q7474" t="e">
        <f>+VLOOKUP(O7474,'Bảng kê HĐ 2022'!N$1912:R$4434,4,0)</f>
        <v>#N/A</v>
      </c>
      <c r="R7474" t="e">
        <f>+VLOOKUP(O7474,'Hàng trả'!#REF!,2,0)</f>
        <v>#REF!</v>
      </c>
    </row>
    <row r="7475" spans="1:18" hidden="1" x14ac:dyDescent="0.3">
      <c r="A7475" s="10">
        <v>12</v>
      </c>
      <c r="B7475" s="64"/>
      <c r="C7475" s="6" t="s">
        <v>21869</v>
      </c>
      <c r="D7475" s="7">
        <v>44883</v>
      </c>
      <c r="E7475" s="8" t="s">
        <v>17814</v>
      </c>
      <c r="F7475" s="9">
        <v>1392768</v>
      </c>
      <c r="G7475" s="8" t="s">
        <v>17662</v>
      </c>
      <c r="H7475" s="9">
        <v>146241</v>
      </c>
      <c r="I7475" s="69"/>
      <c r="J7475" s="70"/>
      <c r="K7475" s="71"/>
      <c r="L7475" s="77"/>
      <c r="M7475" s="78"/>
      <c r="N7475" t="str">
        <f t="shared" si="443"/>
        <v>51320</v>
      </c>
      <c r="O7475">
        <f t="shared" si="444"/>
        <v>51320</v>
      </c>
      <c r="P7475" s="29">
        <f t="shared" si="445"/>
        <v>1392768</v>
      </c>
      <c r="Q7475" t="e">
        <f>+VLOOKUP(O7475,'Bảng kê HĐ 2022'!N$1912:R$4434,4,0)</f>
        <v>#N/A</v>
      </c>
      <c r="R7475" t="e">
        <f>+VLOOKUP(O7475,'Hàng trả'!#REF!,2,0)</f>
        <v>#REF!</v>
      </c>
    </row>
    <row r="7476" spans="1:18" hidden="1" x14ac:dyDescent="0.3">
      <c r="A7476" s="10">
        <v>12</v>
      </c>
      <c r="B7476" s="64"/>
      <c r="C7476" s="6" t="s">
        <v>21870</v>
      </c>
      <c r="D7476" s="7">
        <v>44886</v>
      </c>
      <c r="E7476" s="8" t="s">
        <v>20245</v>
      </c>
      <c r="F7476" s="9">
        <v>1238580</v>
      </c>
      <c r="G7476" s="8" t="s">
        <v>17662</v>
      </c>
      <c r="H7476" s="9">
        <v>130051</v>
      </c>
      <c r="I7476" s="69"/>
      <c r="J7476" s="70"/>
      <c r="K7476" s="71"/>
      <c r="L7476" s="77"/>
      <c r="M7476" s="78"/>
      <c r="N7476" t="str">
        <f t="shared" si="443"/>
        <v>51984</v>
      </c>
      <c r="O7476">
        <f t="shared" si="444"/>
        <v>51984</v>
      </c>
      <c r="P7476" s="29">
        <f t="shared" si="445"/>
        <v>1238580</v>
      </c>
      <c r="Q7476" t="e">
        <f>+VLOOKUP(O7476,'Bảng kê HĐ 2022'!N$1912:R$4434,4,0)</f>
        <v>#N/A</v>
      </c>
      <c r="R7476" t="e">
        <f>+VLOOKUP(O7476,'Hàng trả'!#REF!,2,0)</f>
        <v>#REF!</v>
      </c>
    </row>
    <row r="7477" spans="1:18" hidden="1" x14ac:dyDescent="0.3">
      <c r="A7477" s="10">
        <v>12</v>
      </c>
      <c r="B7477" s="64"/>
      <c r="C7477" s="6" t="s">
        <v>21871</v>
      </c>
      <c r="D7477" s="7">
        <v>44883</v>
      </c>
      <c r="E7477" s="8" t="s">
        <v>21519</v>
      </c>
      <c r="F7477" s="9">
        <v>1392768</v>
      </c>
      <c r="G7477" s="8" t="s">
        <v>17662</v>
      </c>
      <c r="H7477" s="9">
        <v>146241</v>
      </c>
      <c r="I7477" s="69"/>
      <c r="J7477" s="70"/>
      <c r="K7477" s="71"/>
      <c r="L7477" s="77"/>
      <c r="M7477" s="78"/>
      <c r="N7477" t="str">
        <f t="shared" si="443"/>
        <v>51200</v>
      </c>
      <c r="O7477">
        <f t="shared" si="444"/>
        <v>51200</v>
      </c>
      <c r="P7477" s="29">
        <f t="shared" si="445"/>
        <v>1392768</v>
      </c>
      <c r="Q7477" t="e">
        <f>+VLOOKUP(O7477,'Bảng kê HĐ 2022'!N$1912:R$4434,4,0)</f>
        <v>#N/A</v>
      </c>
      <c r="R7477" t="e">
        <f>+VLOOKUP(O7477,'Hàng trả'!#REF!,2,0)</f>
        <v>#REF!</v>
      </c>
    </row>
    <row r="7478" spans="1:18" hidden="1" x14ac:dyDescent="0.3">
      <c r="A7478" s="10">
        <v>12</v>
      </c>
      <c r="B7478" s="64"/>
      <c r="C7478" s="6" t="s">
        <v>21872</v>
      </c>
      <c r="D7478" s="7">
        <v>44882</v>
      </c>
      <c r="E7478" s="8" t="s">
        <v>17814</v>
      </c>
      <c r="F7478" s="9">
        <v>1392768</v>
      </c>
      <c r="G7478" s="8" t="s">
        <v>17662</v>
      </c>
      <c r="H7478" s="9">
        <v>146241</v>
      </c>
      <c r="I7478" s="69"/>
      <c r="J7478" s="70"/>
      <c r="K7478" s="71"/>
      <c r="L7478" s="77"/>
      <c r="M7478" s="78"/>
      <c r="N7478" t="str">
        <f t="shared" si="443"/>
        <v>51120</v>
      </c>
      <c r="O7478">
        <f t="shared" si="444"/>
        <v>51120</v>
      </c>
      <c r="P7478" s="29">
        <f t="shared" si="445"/>
        <v>1392768</v>
      </c>
      <c r="Q7478" t="e">
        <f>+VLOOKUP(O7478,'Bảng kê HĐ 2022'!N$1912:R$4434,4,0)</f>
        <v>#N/A</v>
      </c>
      <c r="R7478" t="e">
        <f>+VLOOKUP(O7478,'Hàng trả'!#REF!,2,0)</f>
        <v>#REF!</v>
      </c>
    </row>
    <row r="7479" spans="1:18" hidden="1" x14ac:dyDescent="0.3">
      <c r="A7479" s="10">
        <v>12</v>
      </c>
      <c r="B7479" s="64"/>
      <c r="C7479" s="6" t="s">
        <v>21873</v>
      </c>
      <c r="D7479" s="7">
        <v>44883</v>
      </c>
      <c r="E7479" s="8" t="s">
        <v>17814</v>
      </c>
      <c r="F7479" s="9">
        <v>929383</v>
      </c>
      <c r="G7479" s="8" t="s">
        <v>17662</v>
      </c>
      <c r="H7479" s="9">
        <v>97585</v>
      </c>
      <c r="I7479" s="69"/>
      <c r="J7479" s="70"/>
      <c r="K7479" s="71"/>
      <c r="L7479" s="77"/>
      <c r="M7479" s="78"/>
      <c r="N7479" t="str">
        <f t="shared" si="443"/>
        <v>51577</v>
      </c>
      <c r="O7479">
        <f t="shared" si="444"/>
        <v>51577</v>
      </c>
      <c r="P7479" s="29">
        <f t="shared" si="445"/>
        <v>929383</v>
      </c>
      <c r="Q7479" t="e">
        <f>+VLOOKUP(O7479,'Bảng kê HĐ 2022'!N$1912:R$4434,4,0)</f>
        <v>#N/A</v>
      </c>
      <c r="R7479" t="e">
        <f>+VLOOKUP(O7479,'Hàng trả'!#REF!,2,0)</f>
        <v>#REF!</v>
      </c>
    </row>
    <row r="7480" spans="1:18" hidden="1" x14ac:dyDescent="0.3">
      <c r="A7480" s="10">
        <v>12</v>
      </c>
      <c r="B7480" s="64"/>
      <c r="C7480" s="6" t="s">
        <v>21874</v>
      </c>
      <c r="D7480" s="7">
        <v>44883</v>
      </c>
      <c r="E7480" s="8" t="s">
        <v>17600</v>
      </c>
      <c r="F7480" s="9">
        <v>1392768</v>
      </c>
      <c r="G7480" s="8" t="s">
        <v>17662</v>
      </c>
      <c r="H7480" s="9">
        <v>146241</v>
      </c>
      <c r="I7480" s="69"/>
      <c r="J7480" s="70"/>
      <c r="K7480" s="71"/>
      <c r="L7480" s="77"/>
      <c r="M7480" s="78"/>
      <c r="N7480" t="str">
        <f t="shared" si="443"/>
        <v>51233</v>
      </c>
      <c r="O7480">
        <f t="shared" si="444"/>
        <v>51233</v>
      </c>
      <c r="P7480" s="29">
        <f t="shared" si="445"/>
        <v>1392768</v>
      </c>
      <c r="Q7480" t="e">
        <f>+VLOOKUP(O7480,'Bảng kê HĐ 2022'!N$1912:R$4434,4,0)</f>
        <v>#N/A</v>
      </c>
      <c r="R7480" t="e">
        <f>+VLOOKUP(O7480,'Hàng trả'!#REF!,2,0)</f>
        <v>#REF!</v>
      </c>
    </row>
    <row r="7481" spans="1:18" hidden="1" x14ac:dyDescent="0.3">
      <c r="A7481" s="10">
        <v>12</v>
      </c>
      <c r="B7481" s="64"/>
      <c r="C7481" s="6" t="s">
        <v>21875</v>
      </c>
      <c r="D7481" s="7">
        <v>44884</v>
      </c>
      <c r="E7481" s="8" t="s">
        <v>17814</v>
      </c>
      <c r="F7481" s="9">
        <v>1392768</v>
      </c>
      <c r="G7481" s="8" t="s">
        <v>17662</v>
      </c>
      <c r="H7481" s="9">
        <v>146241</v>
      </c>
      <c r="I7481" s="69"/>
      <c r="J7481" s="70"/>
      <c r="K7481" s="71"/>
      <c r="L7481" s="77"/>
      <c r="M7481" s="78"/>
      <c r="N7481" t="str">
        <f t="shared" si="443"/>
        <v>51774</v>
      </c>
      <c r="O7481">
        <f t="shared" si="444"/>
        <v>51774</v>
      </c>
      <c r="P7481" s="29">
        <f t="shared" si="445"/>
        <v>1392768</v>
      </c>
      <c r="Q7481" t="e">
        <f>+VLOOKUP(O7481,'Bảng kê HĐ 2022'!N$1912:R$4434,4,0)</f>
        <v>#N/A</v>
      </c>
      <c r="R7481" t="e">
        <f>+VLOOKUP(O7481,'Hàng trả'!#REF!,2,0)</f>
        <v>#REF!</v>
      </c>
    </row>
    <row r="7482" spans="1:18" hidden="1" x14ac:dyDescent="0.3">
      <c r="A7482" s="10">
        <v>12</v>
      </c>
      <c r="B7482" s="64"/>
      <c r="C7482" s="6" t="s">
        <v>21876</v>
      </c>
      <c r="D7482" s="7">
        <v>44883</v>
      </c>
      <c r="E7482" s="8" t="s">
        <v>20258</v>
      </c>
      <c r="F7482" s="9">
        <v>1392768</v>
      </c>
      <c r="G7482" s="8" t="s">
        <v>17662</v>
      </c>
      <c r="H7482" s="9">
        <v>146241</v>
      </c>
      <c r="I7482" s="69"/>
      <c r="J7482" s="70"/>
      <c r="K7482" s="71"/>
      <c r="L7482" s="77"/>
      <c r="M7482" s="78"/>
      <c r="N7482" t="str">
        <f t="shared" si="443"/>
        <v>51647</v>
      </c>
      <c r="O7482">
        <f t="shared" si="444"/>
        <v>51647</v>
      </c>
      <c r="P7482" s="29">
        <f t="shared" si="445"/>
        <v>1392768</v>
      </c>
      <c r="Q7482" t="e">
        <f>+VLOOKUP(O7482,'Bảng kê HĐ 2022'!N$1912:R$4434,4,0)</f>
        <v>#N/A</v>
      </c>
      <c r="R7482" t="e">
        <f>+VLOOKUP(O7482,'Hàng trả'!#REF!,2,0)</f>
        <v>#REF!</v>
      </c>
    </row>
    <row r="7483" spans="1:18" hidden="1" x14ac:dyDescent="0.3">
      <c r="A7483" s="10">
        <v>12</v>
      </c>
      <c r="B7483" s="64"/>
      <c r="C7483" s="6" t="s">
        <v>21877</v>
      </c>
      <c r="D7483" s="7">
        <v>44868</v>
      </c>
      <c r="E7483" s="8" t="s">
        <v>17814</v>
      </c>
      <c r="F7483" s="9">
        <v>1189582</v>
      </c>
      <c r="G7483" s="8" t="s">
        <v>17662</v>
      </c>
      <c r="H7483" s="9">
        <v>124906</v>
      </c>
      <c r="I7483" s="69"/>
      <c r="J7483" s="70"/>
      <c r="K7483" s="71"/>
      <c r="L7483" s="77"/>
      <c r="M7483" s="78"/>
      <c r="N7483" t="str">
        <f t="shared" si="443"/>
        <v>49726</v>
      </c>
      <c r="O7483">
        <f t="shared" si="444"/>
        <v>49726</v>
      </c>
      <c r="P7483" s="29">
        <f t="shared" si="445"/>
        <v>1189582</v>
      </c>
      <c r="Q7483" t="e">
        <f>+VLOOKUP(O7483,'Bảng kê HĐ 2022'!N$1912:R$4434,4,0)</f>
        <v>#N/A</v>
      </c>
      <c r="R7483" t="e">
        <f>+VLOOKUP(O7483,'Hàng trả'!#REF!,2,0)</f>
        <v>#REF!</v>
      </c>
    </row>
    <row r="7484" spans="1:18" hidden="1" x14ac:dyDescent="0.3">
      <c r="A7484" s="10">
        <v>12</v>
      </c>
      <c r="B7484" s="64"/>
      <c r="C7484" s="6" t="s">
        <v>21878</v>
      </c>
      <c r="D7484" s="7">
        <v>44866</v>
      </c>
      <c r="E7484" s="8" t="s">
        <v>17814</v>
      </c>
      <c r="F7484" s="9">
        <v>1259398</v>
      </c>
      <c r="G7484" s="8" t="s">
        <v>17662</v>
      </c>
      <c r="H7484" s="9">
        <v>132237</v>
      </c>
      <c r="I7484" s="69"/>
      <c r="J7484" s="70"/>
      <c r="K7484" s="71"/>
      <c r="L7484" s="77"/>
      <c r="M7484" s="78"/>
      <c r="N7484" t="str">
        <f t="shared" si="443"/>
        <v>49637</v>
      </c>
      <c r="O7484">
        <f t="shared" si="444"/>
        <v>49637</v>
      </c>
      <c r="P7484" s="29">
        <f t="shared" si="445"/>
        <v>1259398</v>
      </c>
      <c r="Q7484" t="e">
        <f>+VLOOKUP(O7484,'Bảng kê HĐ 2022'!N$1912:R$4434,4,0)</f>
        <v>#N/A</v>
      </c>
      <c r="R7484" t="e">
        <f>+VLOOKUP(O7484,'Hàng trả'!#REF!,2,0)</f>
        <v>#REF!</v>
      </c>
    </row>
    <row r="7485" spans="1:18" hidden="1" x14ac:dyDescent="0.3">
      <c r="A7485" s="10">
        <v>12</v>
      </c>
      <c r="B7485" s="64"/>
      <c r="C7485" s="6" t="s">
        <v>21879</v>
      </c>
      <c r="D7485" s="7">
        <v>44884</v>
      </c>
      <c r="E7485" s="8" t="s">
        <v>21538</v>
      </c>
      <c r="F7485" s="9">
        <v>1392768</v>
      </c>
      <c r="G7485" s="8" t="s">
        <v>17662</v>
      </c>
      <c r="H7485" s="9">
        <v>146241</v>
      </c>
      <c r="I7485" s="69"/>
      <c r="J7485" s="70"/>
      <c r="K7485" s="71"/>
      <c r="L7485" s="77"/>
      <c r="M7485" s="78"/>
      <c r="N7485" t="str">
        <f t="shared" si="443"/>
        <v>51775</v>
      </c>
      <c r="O7485">
        <f t="shared" si="444"/>
        <v>51775</v>
      </c>
      <c r="P7485" s="29">
        <f t="shared" si="445"/>
        <v>1392768</v>
      </c>
      <c r="Q7485" t="e">
        <f>+VLOOKUP(O7485,'Bảng kê HĐ 2022'!N$1912:R$4434,4,0)</f>
        <v>#N/A</v>
      </c>
      <c r="R7485" t="e">
        <f>+VLOOKUP(O7485,'Hàng trả'!#REF!,2,0)</f>
        <v>#REF!</v>
      </c>
    </row>
    <row r="7486" spans="1:18" hidden="1" x14ac:dyDescent="0.3">
      <c r="A7486" s="10">
        <v>12</v>
      </c>
      <c r="B7486" s="64"/>
      <c r="C7486" s="6" t="s">
        <v>21880</v>
      </c>
      <c r="D7486" s="7">
        <v>44877</v>
      </c>
      <c r="E7486" s="8" t="s">
        <v>21538</v>
      </c>
      <c r="F7486" s="9">
        <v>591740</v>
      </c>
      <c r="G7486" s="8" t="s">
        <v>17662</v>
      </c>
      <c r="H7486" s="9">
        <v>62133</v>
      </c>
      <c r="I7486" s="69"/>
      <c r="J7486" s="70"/>
      <c r="K7486" s="71"/>
      <c r="L7486" s="77"/>
      <c r="M7486" s="78"/>
      <c r="N7486" t="str">
        <f t="shared" si="443"/>
        <v>50824</v>
      </c>
      <c r="O7486">
        <f t="shared" si="444"/>
        <v>50824</v>
      </c>
      <c r="P7486" s="29">
        <f t="shared" si="445"/>
        <v>591740</v>
      </c>
      <c r="Q7486" t="e">
        <f>+VLOOKUP(O7486,'Bảng kê HĐ 2022'!N$1912:R$4434,4,0)</f>
        <v>#N/A</v>
      </c>
      <c r="R7486" t="e">
        <f>+VLOOKUP(O7486,'Hàng trả'!#REF!,2,0)</f>
        <v>#REF!</v>
      </c>
    </row>
    <row r="7487" spans="1:18" hidden="1" x14ac:dyDescent="0.3">
      <c r="A7487" s="10">
        <v>12</v>
      </c>
      <c r="B7487" s="64"/>
      <c r="C7487" s="6" t="s">
        <v>21881</v>
      </c>
      <c r="D7487" s="7">
        <v>44883</v>
      </c>
      <c r="E7487" s="8" t="s">
        <v>21578</v>
      </c>
      <c r="F7487" s="9">
        <v>1267223</v>
      </c>
      <c r="G7487" s="8" t="s">
        <v>17662</v>
      </c>
      <c r="H7487" s="9">
        <v>133058</v>
      </c>
      <c r="I7487" s="69"/>
      <c r="J7487" s="70"/>
      <c r="K7487" s="71"/>
      <c r="L7487" s="77"/>
      <c r="M7487" s="78"/>
      <c r="N7487" t="str">
        <f t="shared" si="443"/>
        <v>51309</v>
      </c>
      <c r="O7487">
        <f t="shared" si="444"/>
        <v>51309</v>
      </c>
      <c r="P7487" s="29">
        <f t="shared" si="445"/>
        <v>1267223</v>
      </c>
      <c r="Q7487" t="e">
        <f>+VLOOKUP(O7487,'Bảng kê HĐ 2022'!N$1912:R$4434,4,0)</f>
        <v>#N/A</v>
      </c>
      <c r="R7487" t="e">
        <f>+VLOOKUP(O7487,'Hàng trả'!#REF!,2,0)</f>
        <v>#REF!</v>
      </c>
    </row>
    <row r="7488" spans="1:18" hidden="1" x14ac:dyDescent="0.3">
      <c r="A7488" s="10">
        <v>12</v>
      </c>
      <c r="B7488" s="64"/>
      <c r="C7488" s="6" t="s">
        <v>21882</v>
      </c>
      <c r="D7488" s="7">
        <v>44883</v>
      </c>
      <c r="E7488" s="8" t="s">
        <v>17814</v>
      </c>
      <c r="F7488" s="9">
        <v>599713</v>
      </c>
      <c r="G7488" s="8" t="s">
        <v>17662</v>
      </c>
      <c r="H7488" s="9">
        <v>62970</v>
      </c>
      <c r="I7488" s="69"/>
      <c r="J7488" s="70"/>
      <c r="K7488" s="71"/>
      <c r="L7488" s="77"/>
      <c r="M7488" s="78"/>
      <c r="N7488" t="str">
        <f t="shared" si="443"/>
        <v>51314</v>
      </c>
      <c r="O7488">
        <f t="shared" si="444"/>
        <v>51314</v>
      </c>
      <c r="P7488" s="29">
        <f t="shared" si="445"/>
        <v>599713</v>
      </c>
      <c r="Q7488" t="e">
        <f>+VLOOKUP(O7488,'Bảng kê HĐ 2022'!N$1912:R$4434,4,0)</f>
        <v>#N/A</v>
      </c>
      <c r="R7488" t="e">
        <f>+VLOOKUP(O7488,'Hàng trả'!#REF!,2,0)</f>
        <v>#REF!</v>
      </c>
    </row>
    <row r="7489" spans="1:18" hidden="1" x14ac:dyDescent="0.3">
      <c r="A7489" s="10">
        <v>12</v>
      </c>
      <c r="B7489" s="64"/>
      <c r="C7489" s="6" t="s">
        <v>21883</v>
      </c>
      <c r="D7489" s="7">
        <v>44876</v>
      </c>
      <c r="E7489" s="8" t="s">
        <v>21636</v>
      </c>
      <c r="F7489" s="9">
        <v>779882</v>
      </c>
      <c r="G7489" s="8" t="s">
        <v>17662</v>
      </c>
      <c r="H7489" s="9">
        <v>81888</v>
      </c>
      <c r="I7489" s="69"/>
      <c r="J7489" s="70"/>
      <c r="K7489" s="71"/>
      <c r="L7489" s="77"/>
      <c r="M7489" s="78"/>
      <c r="N7489" t="str">
        <f t="shared" si="443"/>
        <v>50735</v>
      </c>
      <c r="O7489">
        <f t="shared" si="444"/>
        <v>50735</v>
      </c>
      <c r="P7489" s="29">
        <f t="shared" si="445"/>
        <v>779882</v>
      </c>
      <c r="Q7489" t="e">
        <f>+VLOOKUP(O7489,'Bảng kê HĐ 2022'!N$1912:R$4434,4,0)</f>
        <v>#N/A</v>
      </c>
      <c r="R7489" t="e">
        <f>+VLOOKUP(O7489,'Hàng trả'!#REF!,2,0)</f>
        <v>#REF!</v>
      </c>
    </row>
    <row r="7490" spans="1:18" hidden="1" x14ac:dyDescent="0.3">
      <c r="A7490" s="10">
        <v>12</v>
      </c>
      <c r="B7490" s="64"/>
      <c r="C7490" s="6" t="s">
        <v>21884</v>
      </c>
      <c r="D7490" s="7">
        <v>44883</v>
      </c>
      <c r="E7490" s="8" t="s">
        <v>21578</v>
      </c>
      <c r="F7490" s="9">
        <v>1392768</v>
      </c>
      <c r="G7490" s="8" t="s">
        <v>17662</v>
      </c>
      <c r="H7490" s="9">
        <v>146241</v>
      </c>
      <c r="I7490" s="69"/>
      <c r="J7490" s="70"/>
      <c r="K7490" s="71"/>
      <c r="L7490" s="77"/>
      <c r="M7490" s="78"/>
      <c r="N7490" t="str">
        <f t="shared" si="443"/>
        <v>51264</v>
      </c>
      <c r="O7490">
        <f t="shared" si="444"/>
        <v>51264</v>
      </c>
      <c r="P7490" s="29">
        <f t="shared" si="445"/>
        <v>1392768</v>
      </c>
      <c r="Q7490" t="e">
        <f>+VLOOKUP(O7490,'Bảng kê HĐ 2022'!N$1912:R$4434,4,0)</f>
        <v>#N/A</v>
      </c>
      <c r="R7490" t="e">
        <f>+VLOOKUP(O7490,'Hàng trả'!#REF!,2,0)</f>
        <v>#REF!</v>
      </c>
    </row>
    <row r="7491" spans="1:18" hidden="1" x14ac:dyDescent="0.3">
      <c r="A7491" s="10">
        <v>12</v>
      </c>
      <c r="B7491" s="64"/>
      <c r="C7491" s="6" t="s">
        <v>21885</v>
      </c>
      <c r="D7491" s="7">
        <v>44883</v>
      </c>
      <c r="E7491" s="8" t="s">
        <v>21578</v>
      </c>
      <c r="F7491" s="9">
        <v>1392768</v>
      </c>
      <c r="G7491" s="8" t="s">
        <v>17662</v>
      </c>
      <c r="H7491" s="9">
        <v>146241</v>
      </c>
      <c r="I7491" s="69"/>
      <c r="J7491" s="70"/>
      <c r="K7491" s="71"/>
      <c r="L7491" s="77"/>
      <c r="M7491" s="78"/>
      <c r="N7491" t="str">
        <f t="shared" si="443"/>
        <v>51207</v>
      </c>
      <c r="O7491">
        <f t="shared" si="444"/>
        <v>51207</v>
      </c>
      <c r="P7491" s="29">
        <f t="shared" si="445"/>
        <v>1392768</v>
      </c>
      <c r="Q7491" t="e">
        <f>+VLOOKUP(O7491,'Bảng kê HĐ 2022'!N$1912:R$4434,4,0)</f>
        <v>#N/A</v>
      </c>
      <c r="R7491" t="e">
        <f>+VLOOKUP(O7491,'Hàng trả'!#REF!,2,0)</f>
        <v>#REF!</v>
      </c>
    </row>
    <row r="7492" spans="1:18" hidden="1" x14ac:dyDescent="0.3">
      <c r="A7492" s="10">
        <v>12</v>
      </c>
      <c r="B7492" s="64"/>
      <c r="C7492" s="6" t="s">
        <v>21886</v>
      </c>
      <c r="D7492" s="7">
        <v>44882</v>
      </c>
      <c r="E7492" s="8" t="s">
        <v>17814</v>
      </c>
      <c r="F7492" s="9">
        <v>894673</v>
      </c>
      <c r="G7492" s="8" t="s">
        <v>17662</v>
      </c>
      <c r="H7492" s="9">
        <v>93941</v>
      </c>
      <c r="I7492" s="69"/>
      <c r="J7492" s="70"/>
      <c r="K7492" s="71"/>
      <c r="L7492" s="77"/>
      <c r="M7492" s="78"/>
      <c r="N7492" t="str">
        <f t="shared" si="443"/>
        <v>51118</v>
      </c>
      <c r="O7492">
        <f t="shared" si="444"/>
        <v>51118</v>
      </c>
      <c r="P7492" s="29">
        <f t="shared" si="445"/>
        <v>894673</v>
      </c>
      <c r="Q7492" t="e">
        <f>+VLOOKUP(O7492,'Bảng kê HĐ 2022'!N$1912:R$4434,4,0)</f>
        <v>#N/A</v>
      </c>
      <c r="R7492" t="e">
        <f>+VLOOKUP(O7492,'Hàng trả'!#REF!,2,0)</f>
        <v>#REF!</v>
      </c>
    </row>
    <row r="7493" spans="1:18" hidden="1" x14ac:dyDescent="0.3">
      <c r="A7493" s="10">
        <v>12</v>
      </c>
      <c r="B7493" s="64"/>
      <c r="C7493" s="6" t="s">
        <v>21887</v>
      </c>
      <c r="D7493" s="7">
        <v>44870</v>
      </c>
      <c r="E7493" s="8" t="s">
        <v>21564</v>
      </c>
      <c r="F7493" s="9">
        <v>579295</v>
      </c>
      <c r="G7493" s="8" t="s">
        <v>17662</v>
      </c>
      <c r="H7493" s="9">
        <v>60826</v>
      </c>
      <c r="I7493" s="69"/>
      <c r="J7493" s="70"/>
      <c r="K7493" s="71"/>
      <c r="L7493" s="77"/>
      <c r="M7493" s="78"/>
      <c r="N7493" t="str">
        <f t="shared" si="443"/>
        <v>50242</v>
      </c>
      <c r="O7493">
        <f t="shared" si="444"/>
        <v>50242</v>
      </c>
      <c r="P7493" s="29">
        <f t="shared" si="445"/>
        <v>579295</v>
      </c>
      <c r="Q7493" t="e">
        <f>+VLOOKUP(O7493,'Bảng kê HĐ 2022'!N$1912:R$4434,4,0)</f>
        <v>#N/A</v>
      </c>
      <c r="R7493" t="e">
        <f>+VLOOKUP(O7493,'Hàng trả'!#REF!,2,0)</f>
        <v>#REF!</v>
      </c>
    </row>
    <row r="7494" spans="1:18" hidden="1" x14ac:dyDescent="0.3">
      <c r="A7494" s="10">
        <v>12</v>
      </c>
      <c r="B7494" s="64"/>
      <c r="C7494" s="6" t="s">
        <v>21888</v>
      </c>
      <c r="D7494" s="7">
        <v>44879</v>
      </c>
      <c r="E7494" s="8" t="s">
        <v>17814</v>
      </c>
      <c r="F7494" s="9">
        <v>335839</v>
      </c>
      <c r="G7494" s="8" t="s">
        <v>17662</v>
      </c>
      <c r="H7494" s="9">
        <v>35263</v>
      </c>
      <c r="I7494" s="69"/>
      <c r="J7494" s="70"/>
      <c r="K7494" s="71"/>
      <c r="L7494" s="77"/>
      <c r="M7494" s="78"/>
      <c r="N7494" t="str">
        <f t="shared" si="443"/>
        <v>50907</v>
      </c>
      <c r="O7494">
        <f t="shared" si="444"/>
        <v>50907</v>
      </c>
      <c r="P7494" s="29">
        <f t="shared" si="445"/>
        <v>335839</v>
      </c>
      <c r="Q7494" t="e">
        <f>+VLOOKUP(O7494,'Bảng kê HĐ 2022'!N$1912:R$4434,4,0)</f>
        <v>#N/A</v>
      </c>
      <c r="R7494" t="e">
        <f>+VLOOKUP(O7494,'Hàng trả'!#REF!,2,0)</f>
        <v>#REF!</v>
      </c>
    </row>
    <row r="7495" spans="1:18" hidden="1" x14ac:dyDescent="0.3">
      <c r="A7495" s="10">
        <v>12</v>
      </c>
      <c r="B7495" s="64"/>
      <c r="C7495" s="6" t="s">
        <v>21889</v>
      </c>
      <c r="D7495" s="7">
        <v>44876</v>
      </c>
      <c r="E7495" s="8" t="s">
        <v>20378</v>
      </c>
      <c r="F7495" s="9">
        <v>779657</v>
      </c>
      <c r="G7495" s="8" t="s">
        <v>17662</v>
      </c>
      <c r="H7495" s="9">
        <v>81864</v>
      </c>
      <c r="I7495" s="69"/>
      <c r="J7495" s="70"/>
      <c r="K7495" s="71"/>
      <c r="L7495" s="77"/>
      <c r="M7495" s="78"/>
      <c r="N7495" t="str">
        <f t="shared" si="443"/>
        <v>50686</v>
      </c>
      <c r="O7495">
        <f t="shared" si="444"/>
        <v>50686</v>
      </c>
      <c r="P7495" s="29">
        <f t="shared" si="445"/>
        <v>779657</v>
      </c>
      <c r="Q7495" t="e">
        <f>+VLOOKUP(O7495,'Bảng kê HĐ 2022'!N$1912:R$4434,4,0)</f>
        <v>#N/A</v>
      </c>
      <c r="R7495" t="e">
        <f>+VLOOKUP(O7495,'Hàng trả'!#REF!,2,0)</f>
        <v>#REF!</v>
      </c>
    </row>
    <row r="7496" spans="1:18" hidden="1" x14ac:dyDescent="0.3">
      <c r="A7496" s="10">
        <v>12</v>
      </c>
      <c r="B7496" s="64"/>
      <c r="C7496" s="6" t="s">
        <v>21890</v>
      </c>
      <c r="D7496" s="7">
        <v>44883</v>
      </c>
      <c r="E7496" s="8" t="s">
        <v>19016</v>
      </c>
      <c r="F7496" s="9">
        <v>1392768</v>
      </c>
      <c r="G7496" s="8" t="s">
        <v>17662</v>
      </c>
      <c r="H7496" s="9">
        <v>146241</v>
      </c>
      <c r="I7496" s="69"/>
      <c r="J7496" s="70"/>
      <c r="K7496" s="71"/>
      <c r="L7496" s="77"/>
      <c r="M7496" s="78"/>
      <c r="N7496" t="str">
        <f t="shared" si="443"/>
        <v>51260</v>
      </c>
      <c r="O7496">
        <f t="shared" si="444"/>
        <v>51260</v>
      </c>
      <c r="P7496" s="29">
        <f t="shared" si="445"/>
        <v>1392768</v>
      </c>
      <c r="Q7496" t="e">
        <f>+VLOOKUP(O7496,'Bảng kê HĐ 2022'!N$1912:R$4434,4,0)</f>
        <v>#N/A</v>
      </c>
      <c r="R7496" t="e">
        <f>+VLOOKUP(O7496,'Hàng trả'!#REF!,2,0)</f>
        <v>#REF!</v>
      </c>
    </row>
    <row r="7497" spans="1:18" hidden="1" x14ac:dyDescent="0.3">
      <c r="A7497" s="10">
        <v>12</v>
      </c>
      <c r="B7497" s="64"/>
      <c r="C7497" s="6" t="s">
        <v>21891</v>
      </c>
      <c r="D7497" s="7">
        <v>44874</v>
      </c>
      <c r="E7497" s="8" t="s">
        <v>17600</v>
      </c>
      <c r="F7497" s="9">
        <v>1310466</v>
      </c>
      <c r="G7497" s="8" t="s">
        <v>17662</v>
      </c>
      <c r="H7497" s="9">
        <v>137599</v>
      </c>
      <c r="I7497" s="69"/>
      <c r="J7497" s="70"/>
      <c r="K7497" s="71"/>
      <c r="L7497" s="77"/>
      <c r="M7497" s="78"/>
      <c r="N7497" t="str">
        <f t="shared" ref="N7497:N7560" si="446">+RIGHT(C7497,5)</f>
        <v>50555</v>
      </c>
      <c r="O7497">
        <f t="shared" ref="O7497:O7560" si="447">+N7497*1</f>
        <v>50555</v>
      </c>
      <c r="P7497" s="29">
        <f t="shared" ref="P7497:P7560" si="448">+F7497</f>
        <v>1310466</v>
      </c>
      <c r="Q7497" t="e">
        <f>+VLOOKUP(O7497,'Bảng kê HĐ 2022'!N$1912:R$4434,4,0)</f>
        <v>#N/A</v>
      </c>
      <c r="R7497" t="e">
        <f>+VLOOKUP(O7497,'Hàng trả'!#REF!,2,0)</f>
        <v>#REF!</v>
      </c>
    </row>
    <row r="7498" spans="1:18" hidden="1" x14ac:dyDescent="0.3">
      <c r="A7498" s="10">
        <v>12</v>
      </c>
      <c r="B7498" s="64"/>
      <c r="C7498" s="6" t="s">
        <v>21892</v>
      </c>
      <c r="D7498" s="7">
        <v>44867</v>
      </c>
      <c r="E7498" s="8" t="s">
        <v>20378</v>
      </c>
      <c r="F7498" s="9">
        <v>816327</v>
      </c>
      <c r="G7498" s="8" t="s">
        <v>17662</v>
      </c>
      <c r="H7498" s="9">
        <v>85714</v>
      </c>
      <c r="I7498" s="69"/>
      <c r="J7498" s="70"/>
      <c r="K7498" s="71"/>
      <c r="L7498" s="77"/>
      <c r="M7498" s="78"/>
      <c r="N7498" t="str">
        <f t="shared" si="446"/>
        <v>49691</v>
      </c>
      <c r="O7498">
        <f t="shared" si="447"/>
        <v>49691</v>
      </c>
      <c r="P7498" s="29">
        <f t="shared" si="448"/>
        <v>816327</v>
      </c>
      <c r="Q7498" t="e">
        <f>+VLOOKUP(O7498,'Bảng kê HĐ 2022'!N$1912:R$4434,4,0)</f>
        <v>#N/A</v>
      </c>
      <c r="R7498" t="e">
        <f>+VLOOKUP(O7498,'Hàng trả'!#REF!,2,0)</f>
        <v>#REF!</v>
      </c>
    </row>
    <row r="7499" spans="1:18" hidden="1" x14ac:dyDescent="0.3">
      <c r="A7499" s="10">
        <v>12</v>
      </c>
      <c r="B7499" s="64"/>
      <c r="C7499" s="6" t="s">
        <v>21893</v>
      </c>
      <c r="D7499" s="7">
        <v>44882</v>
      </c>
      <c r="E7499" s="8" t="s">
        <v>20124</v>
      </c>
      <c r="F7499" s="9">
        <v>1392768</v>
      </c>
      <c r="G7499" s="8" t="s">
        <v>17662</v>
      </c>
      <c r="H7499" s="9">
        <v>146241</v>
      </c>
      <c r="I7499" s="69"/>
      <c r="J7499" s="70"/>
      <c r="K7499" s="71"/>
      <c r="L7499" s="77"/>
      <c r="M7499" s="78"/>
      <c r="N7499" t="str">
        <f t="shared" si="446"/>
        <v>51071</v>
      </c>
      <c r="O7499">
        <f t="shared" si="447"/>
        <v>51071</v>
      </c>
      <c r="P7499" s="29">
        <f t="shared" si="448"/>
        <v>1392768</v>
      </c>
      <c r="Q7499" t="e">
        <f>+VLOOKUP(O7499,'Bảng kê HĐ 2022'!N$1912:R$4434,4,0)</f>
        <v>#N/A</v>
      </c>
      <c r="R7499" t="e">
        <f>+VLOOKUP(O7499,'Hàng trả'!#REF!,2,0)</f>
        <v>#REF!</v>
      </c>
    </row>
    <row r="7500" spans="1:18" hidden="1" x14ac:dyDescent="0.3">
      <c r="A7500" s="10">
        <v>12</v>
      </c>
      <c r="B7500" s="64"/>
      <c r="C7500" s="6" t="s">
        <v>21894</v>
      </c>
      <c r="D7500" s="7">
        <v>44877</v>
      </c>
      <c r="E7500" s="8" t="s">
        <v>20124</v>
      </c>
      <c r="F7500" s="9">
        <v>405836</v>
      </c>
      <c r="G7500" s="8" t="s">
        <v>17662</v>
      </c>
      <c r="H7500" s="9">
        <v>42613</v>
      </c>
      <c r="I7500" s="69"/>
      <c r="J7500" s="70"/>
      <c r="K7500" s="71"/>
      <c r="L7500" s="77"/>
      <c r="M7500" s="78"/>
      <c r="N7500" t="str">
        <f t="shared" si="446"/>
        <v>50878</v>
      </c>
      <c r="O7500">
        <f t="shared" si="447"/>
        <v>50878</v>
      </c>
      <c r="P7500" s="29">
        <f t="shared" si="448"/>
        <v>405836</v>
      </c>
      <c r="Q7500" t="e">
        <f>+VLOOKUP(O7500,'Bảng kê HĐ 2022'!N$1912:R$4434,4,0)</f>
        <v>#N/A</v>
      </c>
      <c r="R7500" t="e">
        <f>+VLOOKUP(O7500,'Hàng trả'!#REF!,2,0)</f>
        <v>#REF!</v>
      </c>
    </row>
    <row r="7501" spans="1:18" hidden="1" x14ac:dyDescent="0.3">
      <c r="A7501" s="10">
        <v>12</v>
      </c>
      <c r="B7501" s="64"/>
      <c r="C7501" s="6" t="s">
        <v>21895</v>
      </c>
      <c r="D7501" s="7">
        <v>44882</v>
      </c>
      <c r="E7501" s="8" t="s">
        <v>21617</v>
      </c>
      <c r="F7501" s="9">
        <v>1392768</v>
      </c>
      <c r="G7501" s="8" t="s">
        <v>17662</v>
      </c>
      <c r="H7501" s="9">
        <v>146241</v>
      </c>
      <c r="I7501" s="69"/>
      <c r="J7501" s="70"/>
      <c r="K7501" s="71"/>
      <c r="L7501" s="77"/>
      <c r="M7501" s="78"/>
      <c r="N7501" t="str">
        <f t="shared" si="446"/>
        <v>51162</v>
      </c>
      <c r="O7501">
        <f t="shared" si="447"/>
        <v>51162</v>
      </c>
      <c r="P7501" s="29">
        <f t="shared" si="448"/>
        <v>1392768</v>
      </c>
      <c r="Q7501" t="e">
        <f>+VLOOKUP(O7501,'Bảng kê HĐ 2022'!N$1912:R$4434,4,0)</f>
        <v>#N/A</v>
      </c>
      <c r="R7501" t="e">
        <f>+VLOOKUP(O7501,'Hàng trả'!#REF!,2,0)</f>
        <v>#REF!</v>
      </c>
    </row>
    <row r="7502" spans="1:18" hidden="1" x14ac:dyDescent="0.3">
      <c r="A7502" s="10">
        <v>12</v>
      </c>
      <c r="B7502" s="64"/>
      <c r="C7502" s="6" t="s">
        <v>21896</v>
      </c>
      <c r="D7502" s="7">
        <v>44866</v>
      </c>
      <c r="E7502" s="8" t="s">
        <v>20258</v>
      </c>
      <c r="F7502" s="9">
        <v>1087309</v>
      </c>
      <c r="G7502" s="8" t="s">
        <v>17662</v>
      </c>
      <c r="H7502" s="9">
        <v>114167</v>
      </c>
      <c r="I7502" s="69"/>
      <c r="J7502" s="70"/>
      <c r="K7502" s="71"/>
      <c r="L7502" s="77"/>
      <c r="M7502" s="78"/>
      <c r="N7502" t="str">
        <f t="shared" si="446"/>
        <v>49593</v>
      </c>
      <c r="O7502">
        <f t="shared" si="447"/>
        <v>49593</v>
      </c>
      <c r="P7502" s="29">
        <f t="shared" si="448"/>
        <v>1087309</v>
      </c>
      <c r="Q7502" t="e">
        <f>+VLOOKUP(O7502,'Bảng kê HĐ 2022'!N$1912:R$4434,4,0)</f>
        <v>#N/A</v>
      </c>
      <c r="R7502" t="e">
        <f>+VLOOKUP(O7502,'Hàng trả'!#REF!,2,0)</f>
        <v>#REF!</v>
      </c>
    </row>
    <row r="7503" spans="1:18" hidden="1" x14ac:dyDescent="0.3">
      <c r="A7503" s="10">
        <v>12</v>
      </c>
      <c r="B7503" s="64"/>
      <c r="C7503" s="6" t="s">
        <v>21897</v>
      </c>
      <c r="D7503" s="7">
        <v>44866</v>
      </c>
      <c r="E7503" s="8" t="s">
        <v>17814</v>
      </c>
      <c r="F7503" s="9">
        <v>489120</v>
      </c>
      <c r="G7503" s="8" t="s">
        <v>17662</v>
      </c>
      <c r="H7503" s="9">
        <v>51358</v>
      </c>
      <c r="I7503" s="69"/>
      <c r="J7503" s="70"/>
      <c r="K7503" s="71"/>
      <c r="L7503" s="77"/>
      <c r="M7503" s="78"/>
      <c r="N7503" t="str">
        <f t="shared" si="446"/>
        <v>49572</v>
      </c>
      <c r="O7503">
        <f t="shared" si="447"/>
        <v>49572</v>
      </c>
      <c r="P7503" s="29">
        <f t="shared" si="448"/>
        <v>489120</v>
      </c>
      <c r="Q7503" t="e">
        <f>+VLOOKUP(O7503,'Bảng kê HĐ 2022'!N$1912:R$4434,4,0)</f>
        <v>#N/A</v>
      </c>
      <c r="R7503" t="e">
        <f>+VLOOKUP(O7503,'Hàng trả'!#REF!,2,0)</f>
        <v>#REF!</v>
      </c>
    </row>
    <row r="7504" spans="1:18" hidden="1" x14ac:dyDescent="0.3">
      <c r="A7504" s="10">
        <v>12</v>
      </c>
      <c r="B7504" s="64"/>
      <c r="C7504" s="6" t="s">
        <v>21898</v>
      </c>
      <c r="D7504" s="7">
        <v>44870</v>
      </c>
      <c r="E7504" s="8" t="s">
        <v>20378</v>
      </c>
      <c r="F7504" s="9">
        <v>251880</v>
      </c>
      <c r="G7504" s="8" t="s">
        <v>17662</v>
      </c>
      <c r="H7504" s="9">
        <v>26447</v>
      </c>
      <c r="I7504" s="69"/>
      <c r="J7504" s="70"/>
      <c r="K7504" s="71"/>
      <c r="L7504" s="77"/>
      <c r="M7504" s="78"/>
      <c r="N7504" t="str">
        <f t="shared" si="446"/>
        <v>50232</v>
      </c>
      <c r="O7504">
        <f t="shared" si="447"/>
        <v>50232</v>
      </c>
      <c r="P7504" s="29">
        <f t="shared" si="448"/>
        <v>251880</v>
      </c>
      <c r="Q7504" t="e">
        <f>+VLOOKUP(O7504,'Bảng kê HĐ 2022'!N$1912:R$4434,4,0)</f>
        <v>#N/A</v>
      </c>
      <c r="R7504" t="e">
        <f>+VLOOKUP(O7504,'Hàng trả'!#REF!,2,0)</f>
        <v>#REF!</v>
      </c>
    </row>
    <row r="7505" spans="1:18" hidden="1" x14ac:dyDescent="0.3">
      <c r="A7505" s="10">
        <v>12</v>
      </c>
      <c r="B7505" s="64"/>
      <c r="C7505" s="6" t="s">
        <v>21899</v>
      </c>
      <c r="D7505" s="7">
        <v>44868</v>
      </c>
      <c r="E7505" s="8" t="s">
        <v>17814</v>
      </c>
      <c r="F7505" s="9">
        <v>1162636</v>
      </c>
      <c r="G7505" s="8" t="s">
        <v>17662</v>
      </c>
      <c r="H7505" s="9">
        <v>122077</v>
      </c>
      <c r="I7505" s="69"/>
      <c r="J7505" s="70"/>
      <c r="K7505" s="71"/>
      <c r="L7505" s="77"/>
      <c r="M7505" s="78"/>
      <c r="N7505" t="str">
        <f t="shared" si="446"/>
        <v>49753</v>
      </c>
      <c r="O7505">
        <f t="shared" si="447"/>
        <v>49753</v>
      </c>
      <c r="P7505" s="29">
        <f t="shared" si="448"/>
        <v>1162636</v>
      </c>
      <c r="Q7505" t="e">
        <f>+VLOOKUP(O7505,'Bảng kê HĐ 2022'!N$1912:R$4434,4,0)</f>
        <v>#N/A</v>
      </c>
      <c r="R7505" t="e">
        <f>+VLOOKUP(O7505,'Hàng trả'!#REF!,2,0)</f>
        <v>#REF!</v>
      </c>
    </row>
    <row r="7506" spans="1:18" hidden="1" x14ac:dyDescent="0.3">
      <c r="A7506" s="10">
        <v>12</v>
      </c>
      <c r="B7506" s="64"/>
      <c r="C7506" s="6" t="s">
        <v>21900</v>
      </c>
      <c r="D7506" s="7">
        <v>44876</v>
      </c>
      <c r="E7506" s="8" t="s">
        <v>18928</v>
      </c>
      <c r="F7506" s="9">
        <v>246550</v>
      </c>
      <c r="G7506" s="8" t="s">
        <v>17662</v>
      </c>
      <c r="H7506" s="9">
        <v>25888</v>
      </c>
      <c r="I7506" s="69"/>
      <c r="J7506" s="70"/>
      <c r="K7506" s="71"/>
      <c r="L7506" s="77"/>
      <c r="M7506" s="78"/>
      <c r="N7506" t="str">
        <f t="shared" si="446"/>
        <v>50748</v>
      </c>
      <c r="O7506">
        <f t="shared" si="447"/>
        <v>50748</v>
      </c>
      <c r="P7506" s="29">
        <f t="shared" si="448"/>
        <v>246550</v>
      </c>
      <c r="Q7506" t="e">
        <f>+VLOOKUP(O7506,'Bảng kê HĐ 2022'!N$1912:R$4434,4,0)</f>
        <v>#N/A</v>
      </c>
      <c r="R7506" t="e">
        <f>+VLOOKUP(O7506,'Hàng trả'!#REF!,2,0)</f>
        <v>#REF!</v>
      </c>
    </row>
    <row r="7507" spans="1:18" hidden="1" x14ac:dyDescent="0.3">
      <c r="A7507" s="10">
        <v>12</v>
      </c>
      <c r="B7507" s="64"/>
      <c r="C7507" s="6" t="s">
        <v>21901</v>
      </c>
      <c r="D7507" s="7">
        <v>44874</v>
      </c>
      <c r="E7507" s="8" t="s">
        <v>18928</v>
      </c>
      <c r="F7507" s="9">
        <v>493034</v>
      </c>
      <c r="G7507" s="8" t="s">
        <v>17662</v>
      </c>
      <c r="H7507" s="9">
        <v>51769</v>
      </c>
      <c r="I7507" s="69"/>
      <c r="J7507" s="70"/>
      <c r="K7507" s="71"/>
      <c r="L7507" s="77"/>
      <c r="M7507" s="78"/>
      <c r="N7507" t="str">
        <f t="shared" si="446"/>
        <v>50567</v>
      </c>
      <c r="O7507">
        <f t="shared" si="447"/>
        <v>50567</v>
      </c>
      <c r="P7507" s="29">
        <f t="shared" si="448"/>
        <v>493034</v>
      </c>
      <c r="Q7507" t="e">
        <f>+VLOOKUP(O7507,'Bảng kê HĐ 2022'!N$1912:R$4434,4,0)</f>
        <v>#N/A</v>
      </c>
      <c r="R7507" t="e">
        <f>+VLOOKUP(O7507,'Hàng trả'!#REF!,2,0)</f>
        <v>#REF!</v>
      </c>
    </row>
    <row r="7508" spans="1:18" hidden="1" x14ac:dyDescent="0.3">
      <c r="A7508" s="10">
        <v>12</v>
      </c>
      <c r="B7508" s="64"/>
      <c r="C7508" s="6" t="s">
        <v>21902</v>
      </c>
      <c r="D7508" s="7">
        <v>44874</v>
      </c>
      <c r="E7508" s="8" t="s">
        <v>18928</v>
      </c>
      <c r="F7508" s="9">
        <v>573080</v>
      </c>
      <c r="G7508" s="8" t="s">
        <v>17662</v>
      </c>
      <c r="H7508" s="9">
        <v>60173</v>
      </c>
      <c r="I7508" s="69"/>
      <c r="J7508" s="70"/>
      <c r="K7508" s="71"/>
      <c r="L7508" s="77"/>
      <c r="M7508" s="78"/>
      <c r="N7508" t="str">
        <f t="shared" si="446"/>
        <v>50564</v>
      </c>
      <c r="O7508">
        <f t="shared" si="447"/>
        <v>50564</v>
      </c>
      <c r="P7508" s="29">
        <f t="shared" si="448"/>
        <v>573080</v>
      </c>
      <c r="Q7508" t="e">
        <f>+VLOOKUP(O7508,'Bảng kê HĐ 2022'!N$1912:R$4434,4,0)</f>
        <v>#N/A</v>
      </c>
      <c r="R7508" t="e">
        <f>+VLOOKUP(O7508,'Hàng trả'!#REF!,2,0)</f>
        <v>#REF!</v>
      </c>
    </row>
    <row r="7509" spans="1:18" hidden="1" x14ac:dyDescent="0.3">
      <c r="A7509" s="10">
        <v>12</v>
      </c>
      <c r="B7509" s="64"/>
      <c r="C7509" s="6" t="s">
        <v>21903</v>
      </c>
      <c r="D7509" s="7">
        <v>44868</v>
      </c>
      <c r="E7509" s="8" t="s">
        <v>20378</v>
      </c>
      <c r="F7509" s="9">
        <v>1890239</v>
      </c>
      <c r="G7509" s="8" t="s">
        <v>17662</v>
      </c>
      <c r="H7509" s="9">
        <v>198475</v>
      </c>
      <c r="I7509" s="69"/>
      <c r="J7509" s="70"/>
      <c r="K7509" s="71"/>
      <c r="L7509" s="77"/>
      <c r="M7509" s="78"/>
      <c r="N7509" t="str">
        <f t="shared" si="446"/>
        <v>49757</v>
      </c>
      <c r="O7509">
        <f t="shared" si="447"/>
        <v>49757</v>
      </c>
      <c r="P7509" s="29">
        <f t="shared" si="448"/>
        <v>1890239</v>
      </c>
      <c r="Q7509" t="e">
        <f>+VLOOKUP(O7509,'Bảng kê HĐ 2022'!N$1912:R$4434,4,0)</f>
        <v>#N/A</v>
      </c>
      <c r="R7509" t="e">
        <f>+VLOOKUP(O7509,'Hàng trả'!#REF!,2,0)</f>
        <v>#REF!</v>
      </c>
    </row>
    <row r="7510" spans="1:18" hidden="1" x14ac:dyDescent="0.3">
      <c r="A7510" s="10">
        <v>12</v>
      </c>
      <c r="B7510" s="64"/>
      <c r="C7510" s="6" t="s">
        <v>21904</v>
      </c>
      <c r="D7510" s="7">
        <v>44868</v>
      </c>
      <c r="E7510" s="8" t="s">
        <v>20378</v>
      </c>
      <c r="F7510" s="9">
        <v>1892883</v>
      </c>
      <c r="G7510" s="8" t="s">
        <v>17662</v>
      </c>
      <c r="H7510" s="9">
        <v>198753</v>
      </c>
      <c r="I7510" s="69"/>
      <c r="J7510" s="70"/>
      <c r="K7510" s="71"/>
      <c r="L7510" s="77"/>
      <c r="M7510" s="78"/>
      <c r="N7510" t="str">
        <f t="shared" si="446"/>
        <v>49730</v>
      </c>
      <c r="O7510">
        <f t="shared" si="447"/>
        <v>49730</v>
      </c>
      <c r="P7510" s="29">
        <f t="shared" si="448"/>
        <v>1892883</v>
      </c>
      <c r="Q7510" t="e">
        <f>+VLOOKUP(O7510,'Bảng kê HĐ 2022'!N$1912:R$4434,4,0)</f>
        <v>#N/A</v>
      </c>
      <c r="R7510" t="e">
        <f>+VLOOKUP(O7510,'Hàng trả'!#REF!,2,0)</f>
        <v>#REF!</v>
      </c>
    </row>
    <row r="7511" spans="1:18" hidden="1" x14ac:dyDescent="0.3">
      <c r="A7511" s="10">
        <v>12</v>
      </c>
      <c r="B7511" s="64"/>
      <c r="C7511" s="6" t="s">
        <v>21905</v>
      </c>
      <c r="D7511" s="7">
        <v>44868</v>
      </c>
      <c r="E7511" s="8" t="s">
        <v>20368</v>
      </c>
      <c r="F7511" s="9">
        <v>1073912</v>
      </c>
      <c r="G7511" s="8" t="s">
        <v>17662</v>
      </c>
      <c r="H7511" s="9">
        <v>112761</v>
      </c>
      <c r="I7511" s="69"/>
      <c r="J7511" s="70"/>
      <c r="K7511" s="71"/>
      <c r="L7511" s="77"/>
      <c r="M7511" s="78"/>
      <c r="N7511" t="str">
        <f t="shared" si="446"/>
        <v>49760</v>
      </c>
      <c r="O7511">
        <f t="shared" si="447"/>
        <v>49760</v>
      </c>
      <c r="P7511" s="29">
        <f t="shared" si="448"/>
        <v>1073912</v>
      </c>
      <c r="Q7511" t="e">
        <f>+VLOOKUP(O7511,'Bảng kê HĐ 2022'!N$1912:R$4434,4,0)</f>
        <v>#N/A</v>
      </c>
      <c r="R7511" t="e">
        <f>+VLOOKUP(O7511,'Hàng trả'!#REF!,2,0)</f>
        <v>#REF!</v>
      </c>
    </row>
    <row r="7512" spans="1:18" hidden="1" x14ac:dyDescent="0.3">
      <c r="A7512" s="10">
        <v>12</v>
      </c>
      <c r="B7512" s="64"/>
      <c r="C7512" s="6" t="s">
        <v>21906</v>
      </c>
      <c r="D7512" s="7">
        <v>44883</v>
      </c>
      <c r="E7512" s="8" t="s">
        <v>21684</v>
      </c>
      <c r="F7512" s="9">
        <v>1616315</v>
      </c>
      <c r="G7512" s="8" t="s">
        <v>17662</v>
      </c>
      <c r="H7512" s="9">
        <v>169713</v>
      </c>
      <c r="I7512" s="69"/>
      <c r="J7512" s="70"/>
      <c r="K7512" s="71"/>
      <c r="L7512" s="77"/>
      <c r="M7512" s="78"/>
      <c r="N7512" t="str">
        <f t="shared" si="446"/>
        <v>51281</v>
      </c>
      <c r="O7512">
        <f t="shared" si="447"/>
        <v>51281</v>
      </c>
      <c r="P7512" s="29">
        <f t="shared" si="448"/>
        <v>1616315</v>
      </c>
      <c r="Q7512" t="e">
        <f>+VLOOKUP(O7512,'Bảng kê HĐ 2022'!N$1912:R$4434,4,0)</f>
        <v>#N/A</v>
      </c>
      <c r="R7512" t="e">
        <f>+VLOOKUP(O7512,'Hàng trả'!#REF!,2,0)</f>
        <v>#REF!</v>
      </c>
    </row>
    <row r="7513" spans="1:18" hidden="1" x14ac:dyDescent="0.3">
      <c r="A7513" s="10">
        <v>12</v>
      </c>
      <c r="B7513" s="64"/>
      <c r="C7513" s="6" t="s">
        <v>21907</v>
      </c>
      <c r="D7513" s="7">
        <v>44883</v>
      </c>
      <c r="E7513" s="8" t="s">
        <v>16654</v>
      </c>
      <c r="F7513" s="9">
        <v>1595954</v>
      </c>
      <c r="G7513" s="8" t="s">
        <v>17662</v>
      </c>
      <c r="H7513" s="9">
        <v>167575</v>
      </c>
      <c r="I7513" s="69"/>
      <c r="J7513" s="70"/>
      <c r="K7513" s="71"/>
      <c r="L7513" s="77"/>
      <c r="M7513" s="78"/>
      <c r="N7513" t="str">
        <f t="shared" si="446"/>
        <v>51214</v>
      </c>
      <c r="O7513">
        <f t="shared" si="447"/>
        <v>51214</v>
      </c>
      <c r="P7513" s="29">
        <f t="shared" si="448"/>
        <v>1595954</v>
      </c>
      <c r="Q7513" t="e">
        <f>+VLOOKUP(O7513,'Bảng kê HĐ 2022'!N$1912:R$4434,4,0)</f>
        <v>#N/A</v>
      </c>
      <c r="R7513" t="e">
        <f>+VLOOKUP(O7513,'Hàng trả'!#REF!,2,0)</f>
        <v>#REF!</v>
      </c>
    </row>
    <row r="7514" spans="1:18" hidden="1" x14ac:dyDescent="0.3">
      <c r="A7514" s="10">
        <v>12</v>
      </c>
      <c r="B7514" s="64"/>
      <c r="C7514" s="6" t="s">
        <v>21908</v>
      </c>
      <c r="D7514" s="7">
        <v>44894</v>
      </c>
      <c r="E7514" s="8" t="s">
        <v>16654</v>
      </c>
      <c r="F7514" s="9">
        <v>1603800</v>
      </c>
      <c r="G7514" s="8" t="s">
        <v>17662</v>
      </c>
      <c r="H7514" s="9">
        <v>168399</v>
      </c>
      <c r="I7514" s="69"/>
      <c r="J7514" s="70"/>
      <c r="K7514" s="71"/>
      <c r="L7514" s="77"/>
      <c r="M7514" s="78"/>
      <c r="N7514" t="str">
        <f t="shared" si="446"/>
        <v>53234</v>
      </c>
      <c r="O7514">
        <f t="shared" si="447"/>
        <v>53234</v>
      </c>
      <c r="P7514" s="29">
        <f t="shared" si="448"/>
        <v>1603800</v>
      </c>
      <c r="Q7514" t="e">
        <f>+VLOOKUP(O7514,'Bảng kê HĐ 2022'!N$1912:R$4434,4,0)</f>
        <v>#N/A</v>
      </c>
    </row>
    <row r="7515" spans="1:18" hidden="1" x14ac:dyDescent="0.3">
      <c r="A7515" s="10">
        <v>12</v>
      </c>
      <c r="B7515" s="64"/>
      <c r="C7515" s="6" t="s">
        <v>21909</v>
      </c>
      <c r="D7515" s="7">
        <v>44888</v>
      </c>
      <c r="E7515" s="8" t="s">
        <v>21758</v>
      </c>
      <c r="F7515" s="9">
        <v>510868</v>
      </c>
      <c r="G7515" s="8" t="s">
        <v>17662</v>
      </c>
      <c r="H7515" s="9">
        <v>53641</v>
      </c>
      <c r="I7515" s="69"/>
      <c r="J7515" s="70"/>
      <c r="K7515" s="71"/>
      <c r="L7515" s="77"/>
      <c r="M7515" s="78"/>
      <c r="N7515" t="str">
        <f t="shared" si="446"/>
        <v>52106</v>
      </c>
      <c r="O7515">
        <f t="shared" si="447"/>
        <v>52106</v>
      </c>
      <c r="P7515" s="29">
        <f t="shared" si="448"/>
        <v>510868</v>
      </c>
      <c r="Q7515" t="e">
        <f>+VLOOKUP(O7515,'Bảng kê HĐ 2022'!N$1912:R$4434,4,0)</f>
        <v>#N/A</v>
      </c>
      <c r="R7515" t="e">
        <f>+VLOOKUP(O7515,'Hàng trả'!#REF!,2,0)</f>
        <v>#REF!</v>
      </c>
    </row>
    <row r="7516" spans="1:18" hidden="1" x14ac:dyDescent="0.3">
      <c r="A7516" s="10">
        <v>12</v>
      </c>
      <c r="B7516" s="64"/>
      <c r="C7516" s="6" t="s">
        <v>21910</v>
      </c>
      <c r="D7516" s="7">
        <v>44895</v>
      </c>
      <c r="E7516" s="8" t="s">
        <v>21672</v>
      </c>
      <c r="F7516" s="9">
        <v>671933</v>
      </c>
      <c r="G7516" s="8" t="s">
        <v>17662</v>
      </c>
      <c r="H7516" s="9">
        <v>70553</v>
      </c>
      <c r="I7516" s="69"/>
      <c r="J7516" s="70"/>
      <c r="K7516" s="71"/>
      <c r="L7516" s="77"/>
      <c r="M7516" s="78"/>
      <c r="N7516" t="str">
        <f t="shared" si="446"/>
        <v>53260</v>
      </c>
      <c r="O7516">
        <f t="shared" si="447"/>
        <v>53260</v>
      </c>
      <c r="P7516" s="29">
        <f t="shared" si="448"/>
        <v>671933</v>
      </c>
      <c r="Q7516" t="e">
        <f>+VLOOKUP(O7516,'Bảng kê HĐ 2022'!N$1912:R$4434,4,0)</f>
        <v>#N/A</v>
      </c>
    </row>
    <row r="7517" spans="1:18" hidden="1" x14ac:dyDescent="0.3">
      <c r="A7517" s="10">
        <v>12</v>
      </c>
      <c r="B7517" s="64"/>
      <c r="C7517" s="6" t="s">
        <v>21911</v>
      </c>
      <c r="D7517" s="7">
        <v>44890</v>
      </c>
      <c r="E7517" s="8" t="s">
        <v>21672</v>
      </c>
      <c r="F7517" s="9">
        <v>758324</v>
      </c>
      <c r="G7517" s="8" t="s">
        <v>17662</v>
      </c>
      <c r="H7517" s="9">
        <v>79624</v>
      </c>
      <c r="I7517" s="69"/>
      <c r="J7517" s="70"/>
      <c r="K7517" s="71"/>
      <c r="L7517" s="77"/>
      <c r="M7517" s="78"/>
      <c r="N7517" t="str">
        <f t="shared" si="446"/>
        <v>52726</v>
      </c>
      <c r="O7517">
        <f t="shared" si="447"/>
        <v>52726</v>
      </c>
      <c r="P7517" s="29">
        <f t="shared" si="448"/>
        <v>758324</v>
      </c>
      <c r="Q7517" t="e">
        <f>+VLOOKUP(O7517,'Bảng kê HĐ 2022'!N$1912:R$4434,4,0)</f>
        <v>#N/A</v>
      </c>
      <c r="R7517" t="e">
        <f>+VLOOKUP(O7517,'Hàng trả'!#REF!,2,0)</f>
        <v>#REF!</v>
      </c>
    </row>
    <row r="7518" spans="1:18" hidden="1" x14ac:dyDescent="0.3">
      <c r="A7518" s="10">
        <v>12</v>
      </c>
      <c r="B7518" s="64"/>
      <c r="C7518" s="6" t="s">
        <v>21912</v>
      </c>
      <c r="D7518" s="7">
        <v>44883</v>
      </c>
      <c r="E7518" s="8" t="s">
        <v>10193</v>
      </c>
      <c r="F7518" s="9">
        <v>1392768</v>
      </c>
      <c r="G7518" s="8" t="s">
        <v>17662</v>
      </c>
      <c r="H7518" s="9">
        <v>146241</v>
      </c>
      <c r="I7518" s="69"/>
      <c r="J7518" s="70"/>
      <c r="K7518" s="71"/>
      <c r="L7518" s="77"/>
      <c r="M7518" s="78"/>
      <c r="N7518" t="str">
        <f t="shared" si="446"/>
        <v>51238</v>
      </c>
      <c r="O7518">
        <f t="shared" si="447"/>
        <v>51238</v>
      </c>
      <c r="P7518" s="29">
        <f t="shared" si="448"/>
        <v>1392768</v>
      </c>
      <c r="Q7518" t="e">
        <f>+VLOOKUP(O7518,'Bảng kê HĐ 2022'!N$1912:R$4434,4,0)</f>
        <v>#N/A</v>
      </c>
      <c r="R7518" t="e">
        <f>+VLOOKUP(O7518,'Hàng trả'!#REF!,2,0)</f>
        <v>#REF!</v>
      </c>
    </row>
    <row r="7519" spans="1:18" hidden="1" x14ac:dyDescent="0.3">
      <c r="A7519" s="10">
        <v>12</v>
      </c>
      <c r="B7519" s="64"/>
      <c r="C7519" s="6" t="s">
        <v>21913</v>
      </c>
      <c r="D7519" s="7">
        <v>44883</v>
      </c>
      <c r="E7519" s="8" t="s">
        <v>21560</v>
      </c>
      <c r="F7519" s="9">
        <v>1392768</v>
      </c>
      <c r="G7519" s="8" t="s">
        <v>17662</v>
      </c>
      <c r="H7519" s="9">
        <v>146241</v>
      </c>
      <c r="I7519" s="69"/>
      <c r="J7519" s="70"/>
      <c r="K7519" s="71"/>
      <c r="L7519" s="77"/>
      <c r="M7519" s="78"/>
      <c r="N7519" t="str">
        <f t="shared" si="446"/>
        <v>51286</v>
      </c>
      <c r="O7519">
        <f t="shared" si="447"/>
        <v>51286</v>
      </c>
      <c r="P7519" s="29">
        <f t="shared" si="448"/>
        <v>1392768</v>
      </c>
      <c r="Q7519" t="e">
        <f>+VLOOKUP(O7519,'Bảng kê HĐ 2022'!N$1912:R$4434,4,0)</f>
        <v>#N/A</v>
      </c>
      <c r="R7519" t="e">
        <f>+VLOOKUP(O7519,'Hàng trả'!#REF!,2,0)</f>
        <v>#REF!</v>
      </c>
    </row>
    <row r="7520" spans="1:18" hidden="1" x14ac:dyDescent="0.3">
      <c r="A7520" s="10">
        <v>12</v>
      </c>
      <c r="B7520" s="64"/>
      <c r="C7520" s="6" t="s">
        <v>21914</v>
      </c>
      <c r="D7520" s="7">
        <v>44883</v>
      </c>
      <c r="E7520" s="8" t="s">
        <v>17814</v>
      </c>
      <c r="F7520" s="9">
        <v>1267223</v>
      </c>
      <c r="G7520" s="8" t="s">
        <v>17662</v>
      </c>
      <c r="H7520" s="9">
        <v>133058</v>
      </c>
      <c r="I7520" s="69"/>
      <c r="J7520" s="70"/>
      <c r="K7520" s="71"/>
      <c r="L7520" s="77"/>
      <c r="M7520" s="78"/>
      <c r="N7520" t="str">
        <f t="shared" si="446"/>
        <v>51321</v>
      </c>
      <c r="O7520">
        <f t="shared" si="447"/>
        <v>51321</v>
      </c>
      <c r="P7520" s="29">
        <f t="shared" si="448"/>
        <v>1267223</v>
      </c>
      <c r="Q7520" t="e">
        <f>+VLOOKUP(O7520,'Bảng kê HĐ 2022'!N$1912:R$4434,4,0)</f>
        <v>#N/A</v>
      </c>
      <c r="R7520" t="e">
        <f>+VLOOKUP(O7520,'Hàng trả'!#REF!,2,0)</f>
        <v>#REF!</v>
      </c>
    </row>
    <row r="7521" spans="1:18" hidden="1" x14ac:dyDescent="0.3">
      <c r="A7521" s="10">
        <v>12</v>
      </c>
      <c r="B7521" s="64"/>
      <c r="C7521" s="6" t="s">
        <v>21915</v>
      </c>
      <c r="D7521" s="7">
        <v>44883</v>
      </c>
      <c r="E7521" s="8" t="s">
        <v>21664</v>
      </c>
      <c r="F7521" s="9">
        <v>1392768</v>
      </c>
      <c r="G7521" s="8" t="s">
        <v>17662</v>
      </c>
      <c r="H7521" s="9">
        <v>146241</v>
      </c>
      <c r="I7521" s="69"/>
      <c r="J7521" s="70"/>
      <c r="K7521" s="71"/>
      <c r="L7521" s="77"/>
      <c r="M7521" s="78"/>
      <c r="N7521" t="str">
        <f t="shared" si="446"/>
        <v>51197</v>
      </c>
      <c r="O7521">
        <f t="shared" si="447"/>
        <v>51197</v>
      </c>
      <c r="P7521" s="29">
        <f t="shared" si="448"/>
        <v>1392768</v>
      </c>
      <c r="Q7521" t="e">
        <f>+VLOOKUP(O7521,'Bảng kê HĐ 2022'!N$1912:R$4434,4,0)</f>
        <v>#N/A</v>
      </c>
      <c r="R7521" t="e">
        <f>+VLOOKUP(O7521,'Hàng trả'!#REF!,2,0)</f>
        <v>#REF!</v>
      </c>
    </row>
    <row r="7522" spans="1:18" hidden="1" x14ac:dyDescent="0.3">
      <c r="A7522" s="10">
        <v>12</v>
      </c>
      <c r="B7522" s="64"/>
      <c r="C7522" s="6" t="s">
        <v>21916</v>
      </c>
      <c r="D7522" s="7">
        <v>44882</v>
      </c>
      <c r="E7522" s="8" t="s">
        <v>21664</v>
      </c>
      <c r="F7522" s="9">
        <v>996241</v>
      </c>
      <c r="G7522" s="8" t="s">
        <v>17662</v>
      </c>
      <c r="H7522" s="9">
        <v>104605</v>
      </c>
      <c r="I7522" s="69"/>
      <c r="J7522" s="70"/>
      <c r="K7522" s="71"/>
      <c r="L7522" s="77"/>
      <c r="M7522" s="78"/>
      <c r="N7522" t="str">
        <f t="shared" si="446"/>
        <v>51100</v>
      </c>
      <c r="O7522">
        <f t="shared" si="447"/>
        <v>51100</v>
      </c>
      <c r="P7522" s="29">
        <f t="shared" si="448"/>
        <v>996241</v>
      </c>
      <c r="Q7522" t="e">
        <f>+VLOOKUP(O7522,'Bảng kê HĐ 2022'!N$1912:R$4434,4,0)</f>
        <v>#N/A</v>
      </c>
      <c r="R7522" t="e">
        <f>+VLOOKUP(O7522,'Hàng trả'!#REF!,2,0)</f>
        <v>#REF!</v>
      </c>
    </row>
    <row r="7523" spans="1:18" hidden="1" x14ac:dyDescent="0.3">
      <c r="A7523" s="10">
        <v>12</v>
      </c>
      <c r="B7523" s="64"/>
      <c r="C7523" s="6" t="s">
        <v>21917</v>
      </c>
      <c r="D7523" s="7">
        <v>44882</v>
      </c>
      <c r="E7523" s="8" t="s">
        <v>20258</v>
      </c>
      <c r="F7523" s="9">
        <v>1392768</v>
      </c>
      <c r="G7523" s="8" t="s">
        <v>17662</v>
      </c>
      <c r="H7523" s="9">
        <v>146241</v>
      </c>
      <c r="I7523" s="69"/>
      <c r="J7523" s="70"/>
      <c r="K7523" s="71"/>
      <c r="L7523" s="77"/>
      <c r="M7523" s="78"/>
      <c r="N7523" t="str">
        <f t="shared" si="446"/>
        <v>51165</v>
      </c>
      <c r="O7523">
        <f t="shared" si="447"/>
        <v>51165</v>
      </c>
      <c r="P7523" s="29">
        <f t="shared" si="448"/>
        <v>1392768</v>
      </c>
      <c r="Q7523" t="e">
        <f>+VLOOKUP(O7523,'Bảng kê HĐ 2022'!N$1912:R$4434,4,0)</f>
        <v>#N/A</v>
      </c>
      <c r="R7523" t="e">
        <f>+VLOOKUP(O7523,'Hàng trả'!#REF!,2,0)</f>
        <v>#REF!</v>
      </c>
    </row>
    <row r="7524" spans="1:18" hidden="1" x14ac:dyDescent="0.3">
      <c r="A7524" s="10">
        <v>12</v>
      </c>
      <c r="B7524" s="64"/>
      <c r="C7524" s="6" t="s">
        <v>21918</v>
      </c>
      <c r="D7524" s="7">
        <v>44884</v>
      </c>
      <c r="E7524" s="8" t="s">
        <v>20258</v>
      </c>
      <c r="F7524" s="9">
        <v>1392768</v>
      </c>
      <c r="G7524" s="8" t="s">
        <v>17662</v>
      </c>
      <c r="H7524" s="9">
        <v>146241</v>
      </c>
      <c r="I7524" s="69"/>
      <c r="J7524" s="70"/>
      <c r="K7524" s="71"/>
      <c r="L7524" s="77"/>
      <c r="M7524" s="78"/>
      <c r="N7524" t="str">
        <f t="shared" si="446"/>
        <v>51952</v>
      </c>
      <c r="O7524">
        <f t="shared" si="447"/>
        <v>51952</v>
      </c>
      <c r="P7524" s="29">
        <f t="shared" si="448"/>
        <v>1392768</v>
      </c>
      <c r="Q7524" t="e">
        <f>+VLOOKUP(O7524,'Bảng kê HĐ 2022'!N$1912:R$4434,4,0)</f>
        <v>#N/A</v>
      </c>
      <c r="R7524" t="e">
        <f>+VLOOKUP(O7524,'Hàng trả'!#REF!,2,0)</f>
        <v>#REF!</v>
      </c>
    </row>
    <row r="7525" spans="1:18" hidden="1" x14ac:dyDescent="0.3">
      <c r="A7525" s="10">
        <v>12</v>
      </c>
      <c r="B7525" s="64"/>
      <c r="C7525" s="6" t="s">
        <v>21919</v>
      </c>
      <c r="D7525" s="7">
        <v>44883</v>
      </c>
      <c r="E7525" s="8" t="s">
        <v>17600</v>
      </c>
      <c r="F7525" s="9">
        <v>594329</v>
      </c>
      <c r="G7525" s="8" t="s">
        <v>17662</v>
      </c>
      <c r="H7525" s="9">
        <v>62405</v>
      </c>
      <c r="I7525" s="69"/>
      <c r="J7525" s="70"/>
      <c r="K7525" s="71"/>
      <c r="L7525" s="77"/>
      <c r="M7525" s="78"/>
      <c r="N7525" t="str">
        <f t="shared" si="446"/>
        <v>51275</v>
      </c>
      <c r="O7525">
        <f t="shared" si="447"/>
        <v>51275</v>
      </c>
      <c r="P7525" s="29">
        <f t="shared" si="448"/>
        <v>594329</v>
      </c>
      <c r="Q7525" t="e">
        <f>+VLOOKUP(O7525,'Bảng kê HĐ 2022'!N$1912:R$4434,4,0)</f>
        <v>#N/A</v>
      </c>
      <c r="R7525" t="e">
        <f>+VLOOKUP(O7525,'Hàng trả'!#REF!,2,0)</f>
        <v>#REF!</v>
      </c>
    </row>
    <row r="7526" spans="1:18" hidden="1" x14ac:dyDescent="0.3">
      <c r="A7526" s="10">
        <v>12</v>
      </c>
      <c r="B7526" s="64"/>
      <c r="C7526" s="6" t="s">
        <v>21920</v>
      </c>
      <c r="D7526" s="7">
        <v>44883</v>
      </c>
      <c r="E7526" s="8" t="s">
        <v>21600</v>
      </c>
      <c r="F7526" s="9">
        <v>1392768</v>
      </c>
      <c r="G7526" s="8" t="s">
        <v>17662</v>
      </c>
      <c r="H7526" s="9">
        <v>146241</v>
      </c>
      <c r="I7526" s="69"/>
      <c r="J7526" s="70"/>
      <c r="K7526" s="71"/>
      <c r="L7526" s="77"/>
      <c r="M7526" s="78"/>
      <c r="N7526" t="str">
        <f t="shared" si="446"/>
        <v>51229</v>
      </c>
      <c r="O7526">
        <f t="shared" si="447"/>
        <v>51229</v>
      </c>
      <c r="P7526" s="29">
        <f t="shared" si="448"/>
        <v>1392768</v>
      </c>
      <c r="Q7526" t="e">
        <f>+VLOOKUP(O7526,'Bảng kê HĐ 2022'!N$1912:R$4434,4,0)</f>
        <v>#N/A</v>
      </c>
      <c r="R7526" t="e">
        <f>+VLOOKUP(O7526,'Hàng trả'!#REF!,2,0)</f>
        <v>#REF!</v>
      </c>
    </row>
    <row r="7527" spans="1:18" hidden="1" x14ac:dyDescent="0.3">
      <c r="A7527" s="10">
        <v>12</v>
      </c>
      <c r="B7527" s="64"/>
      <c r="C7527" s="6" t="s">
        <v>21921</v>
      </c>
      <c r="D7527" s="7">
        <v>44884</v>
      </c>
      <c r="E7527" s="8" t="s">
        <v>20245</v>
      </c>
      <c r="F7527" s="9">
        <v>1392768</v>
      </c>
      <c r="G7527" s="8" t="s">
        <v>17662</v>
      </c>
      <c r="H7527" s="9">
        <v>146241</v>
      </c>
      <c r="I7527" s="69"/>
      <c r="J7527" s="70"/>
      <c r="K7527" s="71"/>
      <c r="L7527" s="77"/>
      <c r="M7527" s="78"/>
      <c r="N7527" t="str">
        <f t="shared" si="446"/>
        <v>51957</v>
      </c>
      <c r="O7527">
        <f t="shared" si="447"/>
        <v>51957</v>
      </c>
      <c r="P7527" s="29">
        <f t="shared" si="448"/>
        <v>1392768</v>
      </c>
      <c r="Q7527" t="e">
        <f>+VLOOKUP(O7527,'Bảng kê HĐ 2022'!N$1912:R$4434,4,0)</f>
        <v>#N/A</v>
      </c>
      <c r="R7527" t="e">
        <f>+VLOOKUP(O7527,'Hàng trả'!#REF!,2,0)</f>
        <v>#REF!</v>
      </c>
    </row>
    <row r="7528" spans="1:18" hidden="1" x14ac:dyDescent="0.3">
      <c r="A7528" s="10">
        <v>12</v>
      </c>
      <c r="B7528" s="64"/>
      <c r="C7528" s="6" t="s">
        <v>21922</v>
      </c>
      <c r="D7528" s="7">
        <v>44883</v>
      </c>
      <c r="E7528" s="8" t="s">
        <v>20245</v>
      </c>
      <c r="F7528" s="9">
        <v>1392768</v>
      </c>
      <c r="G7528" s="8" t="s">
        <v>17662</v>
      </c>
      <c r="H7528" s="9">
        <v>146241</v>
      </c>
      <c r="I7528" s="69"/>
      <c r="J7528" s="70"/>
      <c r="K7528" s="71"/>
      <c r="L7528" s="77"/>
      <c r="M7528" s="78"/>
      <c r="N7528" t="str">
        <f t="shared" si="446"/>
        <v>51250</v>
      </c>
      <c r="O7528">
        <f t="shared" si="447"/>
        <v>51250</v>
      </c>
      <c r="P7528" s="29">
        <f t="shared" si="448"/>
        <v>1392768</v>
      </c>
      <c r="Q7528" t="e">
        <f>+VLOOKUP(O7528,'Bảng kê HĐ 2022'!N$1912:R$4434,4,0)</f>
        <v>#N/A</v>
      </c>
      <c r="R7528" t="e">
        <f>+VLOOKUP(O7528,'Hàng trả'!#REF!,2,0)</f>
        <v>#REF!</v>
      </c>
    </row>
    <row r="7529" spans="1:18" hidden="1" x14ac:dyDescent="0.3">
      <c r="A7529" s="10">
        <v>12</v>
      </c>
      <c r="B7529" s="64"/>
      <c r="C7529" s="6" t="s">
        <v>21923</v>
      </c>
      <c r="D7529" s="7">
        <v>44883</v>
      </c>
      <c r="E7529" s="8" t="s">
        <v>20245</v>
      </c>
      <c r="F7529" s="9">
        <v>996241</v>
      </c>
      <c r="G7529" s="8" t="s">
        <v>17662</v>
      </c>
      <c r="H7529" s="9">
        <v>104605</v>
      </c>
      <c r="I7529" s="69"/>
      <c r="J7529" s="70"/>
      <c r="K7529" s="71"/>
      <c r="L7529" s="77"/>
      <c r="M7529" s="78"/>
      <c r="N7529" t="str">
        <f t="shared" si="446"/>
        <v>51242</v>
      </c>
      <c r="O7529">
        <f t="shared" si="447"/>
        <v>51242</v>
      </c>
      <c r="P7529" s="29">
        <f t="shared" si="448"/>
        <v>996241</v>
      </c>
      <c r="Q7529" t="e">
        <f>+VLOOKUP(O7529,'Bảng kê HĐ 2022'!N$1912:R$4434,4,0)</f>
        <v>#N/A</v>
      </c>
      <c r="R7529" t="e">
        <f>+VLOOKUP(O7529,'Hàng trả'!#REF!,2,0)</f>
        <v>#REF!</v>
      </c>
    </row>
    <row r="7530" spans="1:18" hidden="1" x14ac:dyDescent="0.3">
      <c r="A7530" s="10">
        <v>12</v>
      </c>
      <c r="B7530" s="64"/>
      <c r="C7530" s="6" t="s">
        <v>21924</v>
      </c>
      <c r="D7530" s="7">
        <v>44882</v>
      </c>
      <c r="E7530" s="8" t="s">
        <v>20245</v>
      </c>
      <c r="F7530" s="9">
        <v>1392768</v>
      </c>
      <c r="G7530" s="8" t="s">
        <v>17662</v>
      </c>
      <c r="H7530" s="9">
        <v>146241</v>
      </c>
      <c r="I7530" s="69"/>
      <c r="J7530" s="70"/>
      <c r="K7530" s="71"/>
      <c r="L7530" s="77"/>
      <c r="M7530" s="78"/>
      <c r="N7530" t="str">
        <f t="shared" si="446"/>
        <v>51110</v>
      </c>
      <c r="O7530">
        <f t="shared" si="447"/>
        <v>51110</v>
      </c>
      <c r="P7530" s="29">
        <f t="shared" si="448"/>
        <v>1392768</v>
      </c>
      <c r="Q7530" t="e">
        <f>+VLOOKUP(O7530,'Bảng kê HĐ 2022'!N$1912:R$4434,4,0)</f>
        <v>#N/A</v>
      </c>
      <c r="R7530" t="e">
        <f>+VLOOKUP(O7530,'Hàng trả'!#REF!,2,0)</f>
        <v>#REF!</v>
      </c>
    </row>
    <row r="7531" spans="1:18" hidden="1" x14ac:dyDescent="0.3">
      <c r="A7531" s="10">
        <v>12</v>
      </c>
      <c r="B7531" s="64"/>
      <c r="C7531" s="6" t="s">
        <v>21925</v>
      </c>
      <c r="D7531" s="7">
        <v>44876</v>
      </c>
      <c r="E7531" s="8" t="s">
        <v>20245</v>
      </c>
      <c r="F7531" s="9">
        <v>978916</v>
      </c>
      <c r="G7531" s="8" t="s">
        <v>17662</v>
      </c>
      <c r="H7531" s="9">
        <v>102786</v>
      </c>
      <c r="I7531" s="69"/>
      <c r="J7531" s="70"/>
      <c r="K7531" s="71"/>
      <c r="L7531" s="77"/>
      <c r="M7531" s="78"/>
      <c r="N7531" t="str">
        <f t="shared" si="446"/>
        <v>50750</v>
      </c>
      <c r="O7531">
        <f t="shared" si="447"/>
        <v>50750</v>
      </c>
      <c r="P7531" s="29">
        <f t="shared" si="448"/>
        <v>978916</v>
      </c>
      <c r="Q7531" t="e">
        <f>+VLOOKUP(O7531,'Bảng kê HĐ 2022'!N$1912:R$4434,4,0)</f>
        <v>#N/A</v>
      </c>
      <c r="R7531" t="e">
        <f>+VLOOKUP(O7531,'Hàng trả'!#REF!,2,0)</f>
        <v>#REF!</v>
      </c>
    </row>
    <row r="7532" spans="1:18" hidden="1" x14ac:dyDescent="0.3">
      <c r="A7532" s="10">
        <v>12</v>
      </c>
      <c r="B7532" s="64"/>
      <c r="C7532" s="6" t="s">
        <v>21926</v>
      </c>
      <c r="D7532" s="7">
        <v>44886</v>
      </c>
      <c r="E7532" s="8" t="s">
        <v>20258</v>
      </c>
      <c r="F7532" s="9">
        <v>1209968</v>
      </c>
      <c r="G7532" s="8" t="s">
        <v>17662</v>
      </c>
      <c r="H7532" s="9">
        <v>127047</v>
      </c>
      <c r="I7532" s="69"/>
      <c r="J7532" s="70"/>
      <c r="K7532" s="71"/>
      <c r="L7532" s="77"/>
      <c r="M7532" s="78"/>
      <c r="N7532" t="str">
        <f t="shared" si="446"/>
        <v>51978</v>
      </c>
      <c r="O7532">
        <f t="shared" si="447"/>
        <v>51978</v>
      </c>
      <c r="P7532" s="29">
        <f t="shared" si="448"/>
        <v>1209968</v>
      </c>
      <c r="Q7532" t="e">
        <f>+VLOOKUP(O7532,'Bảng kê HĐ 2022'!N$1912:R$4434,4,0)</f>
        <v>#N/A</v>
      </c>
      <c r="R7532" t="e">
        <f>+VLOOKUP(O7532,'Hàng trả'!#REF!,2,0)</f>
        <v>#REF!</v>
      </c>
    </row>
    <row r="7533" spans="1:18" hidden="1" x14ac:dyDescent="0.3">
      <c r="A7533" s="10">
        <v>12</v>
      </c>
      <c r="B7533" s="64"/>
      <c r="C7533" s="6" t="s">
        <v>21927</v>
      </c>
      <c r="D7533" s="7">
        <v>44888</v>
      </c>
      <c r="E7533" s="8" t="s">
        <v>20258</v>
      </c>
      <c r="F7533" s="9">
        <v>856321</v>
      </c>
      <c r="G7533" s="8" t="s">
        <v>17662</v>
      </c>
      <c r="H7533" s="9">
        <v>89914</v>
      </c>
      <c r="I7533" s="69"/>
      <c r="J7533" s="70"/>
      <c r="K7533" s="71"/>
      <c r="L7533" s="77"/>
      <c r="M7533" s="78"/>
      <c r="N7533" t="str">
        <f t="shared" si="446"/>
        <v>52069</v>
      </c>
      <c r="O7533">
        <f t="shared" si="447"/>
        <v>52069</v>
      </c>
      <c r="P7533" s="29">
        <f t="shared" si="448"/>
        <v>856321</v>
      </c>
      <c r="Q7533" t="e">
        <f>+VLOOKUP(O7533,'Bảng kê HĐ 2022'!N$1912:R$4434,4,0)</f>
        <v>#N/A</v>
      </c>
      <c r="R7533" t="e">
        <f>+VLOOKUP(O7533,'Hàng trả'!#REF!,2,0)</f>
        <v>#REF!</v>
      </c>
    </row>
    <row r="7534" spans="1:18" hidden="1" x14ac:dyDescent="0.3">
      <c r="A7534" s="10">
        <v>12</v>
      </c>
      <c r="B7534" s="64"/>
      <c r="C7534" s="6" t="s">
        <v>21928</v>
      </c>
      <c r="D7534" s="7">
        <v>44883</v>
      </c>
      <c r="E7534" s="8" t="s">
        <v>17814</v>
      </c>
      <c r="F7534" s="9">
        <v>760093</v>
      </c>
      <c r="G7534" s="8" t="s">
        <v>17662</v>
      </c>
      <c r="H7534" s="9">
        <v>79810</v>
      </c>
      <c r="I7534" s="69"/>
      <c r="J7534" s="70"/>
      <c r="K7534" s="71"/>
      <c r="L7534" s="77"/>
      <c r="M7534" s="78"/>
      <c r="N7534" t="str">
        <f t="shared" si="446"/>
        <v>51311</v>
      </c>
      <c r="O7534">
        <f t="shared" si="447"/>
        <v>51311</v>
      </c>
      <c r="P7534" s="29">
        <f t="shared" si="448"/>
        <v>760093</v>
      </c>
      <c r="Q7534" t="e">
        <f>+VLOOKUP(O7534,'Bảng kê HĐ 2022'!N$1912:R$4434,4,0)</f>
        <v>#N/A</v>
      </c>
      <c r="R7534" t="e">
        <f>+VLOOKUP(O7534,'Hàng trả'!#REF!,2,0)</f>
        <v>#REF!</v>
      </c>
    </row>
    <row r="7535" spans="1:18" hidden="1" x14ac:dyDescent="0.3">
      <c r="A7535" s="10">
        <v>12</v>
      </c>
      <c r="B7535" s="64"/>
      <c r="C7535" s="6" t="s">
        <v>21929</v>
      </c>
      <c r="D7535" s="7">
        <v>44883</v>
      </c>
      <c r="E7535" s="8" t="s">
        <v>21519</v>
      </c>
      <c r="F7535" s="9">
        <v>1392768</v>
      </c>
      <c r="G7535" s="8" t="s">
        <v>17662</v>
      </c>
      <c r="H7535" s="9">
        <v>146241</v>
      </c>
      <c r="I7535" s="69"/>
      <c r="J7535" s="70"/>
      <c r="K7535" s="71"/>
      <c r="L7535" s="77"/>
      <c r="M7535" s="78"/>
      <c r="N7535" t="str">
        <f t="shared" si="446"/>
        <v>51297</v>
      </c>
      <c r="O7535">
        <f t="shared" si="447"/>
        <v>51297</v>
      </c>
      <c r="P7535" s="29">
        <f t="shared" si="448"/>
        <v>1392768</v>
      </c>
      <c r="Q7535" t="e">
        <f>+VLOOKUP(O7535,'Bảng kê HĐ 2022'!N$1912:R$4434,4,0)</f>
        <v>#N/A</v>
      </c>
      <c r="R7535" t="e">
        <f>+VLOOKUP(O7535,'Hàng trả'!#REF!,2,0)</f>
        <v>#REF!</v>
      </c>
    </row>
    <row r="7536" spans="1:18" hidden="1" x14ac:dyDescent="0.3">
      <c r="A7536" s="10">
        <v>12</v>
      </c>
      <c r="B7536" s="64"/>
      <c r="C7536" s="6" t="s">
        <v>21930</v>
      </c>
      <c r="D7536" s="7">
        <v>44866</v>
      </c>
      <c r="E7536" s="8" t="s">
        <v>21519</v>
      </c>
      <c r="F7536" s="9">
        <v>928698</v>
      </c>
      <c r="G7536" s="8" t="s">
        <v>17662</v>
      </c>
      <c r="H7536" s="9">
        <v>97513</v>
      </c>
      <c r="I7536" s="69"/>
      <c r="J7536" s="70"/>
      <c r="K7536" s="71"/>
      <c r="L7536" s="77"/>
      <c r="M7536" s="78"/>
      <c r="N7536" t="str">
        <f t="shared" si="446"/>
        <v>49635</v>
      </c>
      <c r="O7536">
        <f t="shared" si="447"/>
        <v>49635</v>
      </c>
      <c r="P7536" s="29">
        <f t="shared" si="448"/>
        <v>928698</v>
      </c>
      <c r="Q7536" t="e">
        <f>+VLOOKUP(O7536,'Bảng kê HĐ 2022'!N$1912:R$4434,4,0)</f>
        <v>#N/A</v>
      </c>
      <c r="R7536" t="e">
        <f>+VLOOKUP(O7536,'Hàng trả'!#REF!,2,0)</f>
        <v>#REF!</v>
      </c>
    </row>
    <row r="7537" spans="1:18" hidden="1" x14ac:dyDescent="0.3">
      <c r="A7537" s="10">
        <v>12</v>
      </c>
      <c r="B7537" s="64"/>
      <c r="C7537" s="6" t="s">
        <v>21931</v>
      </c>
      <c r="D7537" s="7">
        <v>44884</v>
      </c>
      <c r="E7537" s="8" t="s">
        <v>17600</v>
      </c>
      <c r="F7537" s="9">
        <v>1392768</v>
      </c>
      <c r="G7537" s="8" t="s">
        <v>17662</v>
      </c>
      <c r="H7537" s="9">
        <v>146241</v>
      </c>
      <c r="I7537" s="69"/>
      <c r="J7537" s="70"/>
      <c r="K7537" s="71"/>
      <c r="L7537" s="77"/>
      <c r="M7537" s="78"/>
      <c r="N7537" t="str">
        <f t="shared" si="446"/>
        <v>51724</v>
      </c>
      <c r="O7537">
        <f t="shared" si="447"/>
        <v>51724</v>
      </c>
      <c r="P7537" s="29">
        <f t="shared" si="448"/>
        <v>1392768</v>
      </c>
      <c r="Q7537" t="e">
        <f>+VLOOKUP(O7537,'Bảng kê HĐ 2022'!N$1912:R$4434,4,0)</f>
        <v>#N/A</v>
      </c>
      <c r="R7537" t="e">
        <f>+VLOOKUP(O7537,'Hàng trả'!#REF!,2,0)</f>
        <v>#REF!</v>
      </c>
    </row>
    <row r="7538" spans="1:18" hidden="1" x14ac:dyDescent="0.3">
      <c r="A7538" s="10">
        <v>12</v>
      </c>
      <c r="B7538" s="64"/>
      <c r="C7538" s="6" t="s">
        <v>21932</v>
      </c>
      <c r="D7538" s="7">
        <v>44884</v>
      </c>
      <c r="E7538" s="8" t="s">
        <v>17600</v>
      </c>
      <c r="F7538" s="9">
        <v>1392768</v>
      </c>
      <c r="G7538" s="8" t="s">
        <v>17662</v>
      </c>
      <c r="H7538" s="9">
        <v>146241</v>
      </c>
      <c r="I7538" s="69"/>
      <c r="J7538" s="70"/>
      <c r="K7538" s="71"/>
      <c r="L7538" s="77"/>
      <c r="M7538" s="78"/>
      <c r="N7538" t="str">
        <f t="shared" si="446"/>
        <v>51723</v>
      </c>
      <c r="O7538">
        <f t="shared" si="447"/>
        <v>51723</v>
      </c>
      <c r="P7538" s="29">
        <f t="shared" si="448"/>
        <v>1392768</v>
      </c>
      <c r="Q7538" t="e">
        <f>+VLOOKUP(O7538,'Bảng kê HĐ 2022'!N$1912:R$4434,4,0)</f>
        <v>#N/A</v>
      </c>
      <c r="R7538" t="e">
        <f>+VLOOKUP(O7538,'Hàng trả'!#REF!,2,0)</f>
        <v>#REF!</v>
      </c>
    </row>
    <row r="7539" spans="1:18" hidden="1" x14ac:dyDescent="0.3">
      <c r="A7539" s="10">
        <v>12</v>
      </c>
      <c r="B7539" s="64"/>
      <c r="C7539" s="6" t="s">
        <v>21933</v>
      </c>
      <c r="D7539" s="7">
        <v>44882</v>
      </c>
      <c r="E7539" s="8" t="s">
        <v>17814</v>
      </c>
      <c r="F7539" s="9">
        <v>1392768</v>
      </c>
      <c r="G7539" s="8" t="s">
        <v>17662</v>
      </c>
      <c r="H7539" s="9">
        <v>146241</v>
      </c>
      <c r="I7539" s="69"/>
      <c r="J7539" s="70"/>
      <c r="K7539" s="71"/>
      <c r="L7539" s="77"/>
      <c r="M7539" s="78"/>
      <c r="N7539" t="str">
        <f t="shared" si="446"/>
        <v>51125</v>
      </c>
      <c r="O7539">
        <f t="shared" si="447"/>
        <v>51125</v>
      </c>
      <c r="P7539" s="29">
        <f t="shared" si="448"/>
        <v>1392768</v>
      </c>
      <c r="Q7539" t="e">
        <f>+VLOOKUP(O7539,'Bảng kê HĐ 2022'!N$1912:R$4434,4,0)</f>
        <v>#N/A</v>
      </c>
      <c r="R7539" t="e">
        <f>+VLOOKUP(O7539,'Hàng trả'!#REF!,2,0)</f>
        <v>#REF!</v>
      </c>
    </row>
    <row r="7540" spans="1:18" hidden="1" x14ac:dyDescent="0.3">
      <c r="A7540" s="10">
        <v>12</v>
      </c>
      <c r="B7540" s="64"/>
      <c r="C7540" s="6" t="s">
        <v>21934</v>
      </c>
      <c r="D7540" s="7">
        <v>44888</v>
      </c>
      <c r="E7540" s="8" t="s">
        <v>17814</v>
      </c>
      <c r="F7540" s="9">
        <v>565749</v>
      </c>
      <c r="G7540" s="8" t="s">
        <v>17662</v>
      </c>
      <c r="H7540" s="9">
        <v>59404</v>
      </c>
      <c r="I7540" s="69"/>
      <c r="J7540" s="70"/>
      <c r="K7540" s="71"/>
      <c r="L7540" s="77"/>
      <c r="M7540" s="78"/>
      <c r="N7540" t="str">
        <f t="shared" si="446"/>
        <v>52082</v>
      </c>
      <c r="O7540">
        <f t="shared" si="447"/>
        <v>52082</v>
      </c>
      <c r="P7540" s="29">
        <f t="shared" si="448"/>
        <v>565749</v>
      </c>
      <c r="Q7540" t="e">
        <f>+VLOOKUP(O7540,'Bảng kê HĐ 2022'!N$1912:R$4434,4,0)</f>
        <v>#N/A</v>
      </c>
      <c r="R7540" t="e">
        <f>+VLOOKUP(O7540,'Hàng trả'!#REF!,2,0)</f>
        <v>#REF!</v>
      </c>
    </row>
    <row r="7541" spans="1:18" hidden="1" x14ac:dyDescent="0.3">
      <c r="A7541" s="10">
        <v>12</v>
      </c>
      <c r="B7541" s="64"/>
      <c r="C7541" s="6" t="s">
        <v>21935</v>
      </c>
      <c r="D7541" s="7">
        <v>44883</v>
      </c>
      <c r="E7541" s="8" t="s">
        <v>21716</v>
      </c>
      <c r="F7541" s="9">
        <v>1392768</v>
      </c>
      <c r="G7541" s="8" t="s">
        <v>17662</v>
      </c>
      <c r="H7541" s="9">
        <v>146241</v>
      </c>
      <c r="I7541" s="69"/>
      <c r="J7541" s="70"/>
      <c r="K7541" s="71"/>
      <c r="L7541" s="77"/>
      <c r="M7541" s="78"/>
      <c r="N7541" t="str">
        <f t="shared" si="446"/>
        <v>51291</v>
      </c>
      <c r="O7541">
        <f t="shared" si="447"/>
        <v>51291</v>
      </c>
      <c r="P7541" s="29">
        <f t="shared" si="448"/>
        <v>1392768</v>
      </c>
      <c r="Q7541" t="e">
        <f>+VLOOKUP(O7541,'Bảng kê HĐ 2022'!N$1912:R$4434,4,0)</f>
        <v>#N/A</v>
      </c>
      <c r="R7541" t="e">
        <f>+VLOOKUP(O7541,'Hàng trả'!#REF!,2,0)</f>
        <v>#REF!</v>
      </c>
    </row>
    <row r="7542" spans="1:18" hidden="1" x14ac:dyDescent="0.3">
      <c r="A7542" s="10">
        <v>12</v>
      </c>
      <c r="B7542" s="64"/>
      <c r="C7542" s="6" t="s">
        <v>21936</v>
      </c>
      <c r="D7542" s="7">
        <v>44883</v>
      </c>
      <c r="E7542" s="8" t="s">
        <v>21716</v>
      </c>
      <c r="F7542" s="9">
        <v>996241</v>
      </c>
      <c r="G7542" s="8" t="s">
        <v>17662</v>
      </c>
      <c r="H7542" s="9">
        <v>104605</v>
      </c>
      <c r="I7542" s="69"/>
      <c r="J7542" s="70"/>
      <c r="K7542" s="71"/>
      <c r="L7542" s="77"/>
      <c r="M7542" s="78"/>
      <c r="N7542" t="str">
        <f t="shared" si="446"/>
        <v>51206</v>
      </c>
      <c r="O7542">
        <f t="shared" si="447"/>
        <v>51206</v>
      </c>
      <c r="P7542" s="29">
        <f t="shared" si="448"/>
        <v>996241</v>
      </c>
      <c r="Q7542" t="e">
        <f>+VLOOKUP(O7542,'Bảng kê HĐ 2022'!N$1912:R$4434,4,0)</f>
        <v>#N/A</v>
      </c>
      <c r="R7542" t="e">
        <f>+VLOOKUP(O7542,'Hàng trả'!#REF!,2,0)</f>
        <v>#REF!</v>
      </c>
    </row>
    <row r="7543" spans="1:18" hidden="1" x14ac:dyDescent="0.3">
      <c r="A7543" s="10">
        <v>12</v>
      </c>
      <c r="B7543" s="64"/>
      <c r="C7543" s="6" t="s">
        <v>21937</v>
      </c>
      <c r="D7543" s="7">
        <v>44882</v>
      </c>
      <c r="E7543" s="8" t="s">
        <v>21827</v>
      </c>
      <c r="F7543" s="9">
        <v>1392768</v>
      </c>
      <c r="G7543" s="8" t="s">
        <v>17662</v>
      </c>
      <c r="H7543" s="9">
        <v>146241</v>
      </c>
      <c r="I7543" s="69"/>
      <c r="J7543" s="70"/>
      <c r="K7543" s="71"/>
      <c r="L7543" s="77"/>
      <c r="M7543" s="78"/>
      <c r="N7543" t="str">
        <f t="shared" si="446"/>
        <v>51099</v>
      </c>
      <c r="O7543">
        <f t="shared" si="447"/>
        <v>51099</v>
      </c>
      <c r="P7543" s="29">
        <f t="shared" si="448"/>
        <v>1392768</v>
      </c>
      <c r="Q7543" t="e">
        <f>+VLOOKUP(O7543,'Bảng kê HĐ 2022'!N$1912:R$4434,4,0)</f>
        <v>#N/A</v>
      </c>
      <c r="R7543" t="e">
        <f>+VLOOKUP(O7543,'Hàng trả'!#REF!,2,0)</f>
        <v>#REF!</v>
      </c>
    </row>
    <row r="7544" spans="1:18" hidden="1" x14ac:dyDescent="0.3">
      <c r="A7544" s="10">
        <v>12</v>
      </c>
      <c r="B7544" s="64"/>
      <c r="C7544" s="6" t="s">
        <v>21938</v>
      </c>
      <c r="D7544" s="7">
        <v>44883</v>
      </c>
      <c r="E7544" s="8" t="s">
        <v>17814</v>
      </c>
      <c r="F7544" s="9">
        <v>996241</v>
      </c>
      <c r="G7544" s="8" t="s">
        <v>17662</v>
      </c>
      <c r="H7544" s="9">
        <v>104605</v>
      </c>
      <c r="I7544" s="69"/>
      <c r="J7544" s="70"/>
      <c r="K7544" s="71"/>
      <c r="L7544" s="77"/>
      <c r="M7544" s="78"/>
      <c r="N7544" t="str">
        <f t="shared" si="446"/>
        <v>51313</v>
      </c>
      <c r="O7544">
        <f t="shared" si="447"/>
        <v>51313</v>
      </c>
      <c r="P7544" s="29">
        <f t="shared" si="448"/>
        <v>996241</v>
      </c>
      <c r="Q7544" t="e">
        <f>+VLOOKUP(O7544,'Bảng kê HĐ 2022'!N$1912:R$4434,4,0)</f>
        <v>#N/A</v>
      </c>
      <c r="R7544" t="e">
        <f>+VLOOKUP(O7544,'Hàng trả'!#REF!,2,0)</f>
        <v>#REF!</v>
      </c>
    </row>
    <row r="7545" spans="1:18" hidden="1" x14ac:dyDescent="0.3">
      <c r="A7545" s="10">
        <v>12</v>
      </c>
      <c r="B7545" s="64"/>
      <c r="C7545" s="6" t="s">
        <v>21939</v>
      </c>
      <c r="D7545" s="7">
        <v>44868</v>
      </c>
      <c r="E7545" s="8" t="s">
        <v>17814</v>
      </c>
      <c r="F7545" s="9">
        <v>578410</v>
      </c>
      <c r="G7545" s="8" t="s">
        <v>17662</v>
      </c>
      <c r="H7545" s="9">
        <v>60733</v>
      </c>
      <c r="I7545" s="69"/>
      <c r="J7545" s="70"/>
      <c r="K7545" s="71"/>
      <c r="L7545" s="77"/>
      <c r="M7545" s="78"/>
      <c r="N7545" t="str">
        <f t="shared" si="446"/>
        <v>49733</v>
      </c>
      <c r="O7545">
        <f t="shared" si="447"/>
        <v>49733</v>
      </c>
      <c r="P7545" s="29">
        <f t="shared" si="448"/>
        <v>578410</v>
      </c>
      <c r="Q7545" t="e">
        <f>+VLOOKUP(O7545,'Bảng kê HĐ 2022'!N$1912:R$4434,4,0)</f>
        <v>#N/A</v>
      </c>
      <c r="R7545" t="e">
        <f>+VLOOKUP(O7545,'Hàng trả'!#REF!,2,0)</f>
        <v>#REF!</v>
      </c>
    </row>
    <row r="7546" spans="1:18" hidden="1" x14ac:dyDescent="0.3">
      <c r="A7546" s="10">
        <v>12</v>
      </c>
      <c r="B7546" s="64"/>
      <c r="C7546" s="6" t="s">
        <v>21940</v>
      </c>
      <c r="D7546" s="7">
        <v>44882</v>
      </c>
      <c r="E7546" s="8" t="s">
        <v>17814</v>
      </c>
      <c r="F7546" s="9">
        <v>1116183</v>
      </c>
      <c r="G7546" s="8" t="s">
        <v>17662</v>
      </c>
      <c r="H7546" s="9">
        <v>117199</v>
      </c>
      <c r="I7546" s="69"/>
      <c r="J7546" s="70"/>
      <c r="K7546" s="71"/>
      <c r="L7546" s="77"/>
      <c r="M7546" s="78"/>
      <c r="N7546" t="str">
        <f t="shared" si="446"/>
        <v>51158</v>
      </c>
      <c r="O7546">
        <f t="shared" si="447"/>
        <v>51158</v>
      </c>
      <c r="P7546" s="29">
        <f t="shared" si="448"/>
        <v>1116183</v>
      </c>
      <c r="Q7546" t="e">
        <f>+VLOOKUP(O7546,'Bảng kê HĐ 2022'!N$1912:R$4434,4,0)</f>
        <v>#N/A</v>
      </c>
      <c r="R7546" t="e">
        <f>+VLOOKUP(O7546,'Hàng trả'!#REF!,2,0)</f>
        <v>#REF!</v>
      </c>
    </row>
    <row r="7547" spans="1:18" hidden="1" x14ac:dyDescent="0.3">
      <c r="A7547" s="10">
        <v>12</v>
      </c>
      <c r="B7547" s="64"/>
      <c r="C7547" s="6" t="s">
        <v>21941</v>
      </c>
      <c r="D7547" s="7">
        <v>44887</v>
      </c>
      <c r="E7547" s="8" t="s">
        <v>21538</v>
      </c>
      <c r="F7547" s="9">
        <v>1392768</v>
      </c>
      <c r="G7547" s="8" t="s">
        <v>17662</v>
      </c>
      <c r="H7547" s="9">
        <v>146241</v>
      </c>
      <c r="I7547" s="69"/>
      <c r="J7547" s="70"/>
      <c r="K7547" s="71"/>
      <c r="L7547" s="77"/>
      <c r="M7547" s="78"/>
      <c r="N7547" t="str">
        <f t="shared" si="446"/>
        <v>52026</v>
      </c>
      <c r="O7547">
        <f t="shared" si="447"/>
        <v>52026</v>
      </c>
      <c r="P7547" s="29">
        <f t="shared" si="448"/>
        <v>1392768</v>
      </c>
      <c r="Q7547" t="e">
        <f>+VLOOKUP(O7547,'Bảng kê HĐ 2022'!N$1912:R$4434,4,0)</f>
        <v>#N/A</v>
      </c>
      <c r="R7547" t="e">
        <f>+VLOOKUP(O7547,'Hàng trả'!#REF!,2,0)</f>
        <v>#REF!</v>
      </c>
    </row>
    <row r="7548" spans="1:18" hidden="1" x14ac:dyDescent="0.3">
      <c r="A7548" s="10">
        <v>12</v>
      </c>
      <c r="B7548" s="64"/>
      <c r="C7548" s="6" t="s">
        <v>21942</v>
      </c>
      <c r="D7548" s="7">
        <v>44870</v>
      </c>
      <c r="E7548" s="8" t="s">
        <v>20420</v>
      </c>
      <c r="F7548" s="9">
        <v>251880</v>
      </c>
      <c r="G7548" s="8" t="s">
        <v>17662</v>
      </c>
      <c r="H7548" s="9">
        <v>26447</v>
      </c>
      <c r="I7548" s="69"/>
      <c r="J7548" s="70"/>
      <c r="K7548" s="71"/>
      <c r="L7548" s="77"/>
      <c r="M7548" s="78"/>
      <c r="N7548" t="str">
        <f t="shared" si="446"/>
        <v>50252</v>
      </c>
      <c r="O7548">
        <f t="shared" si="447"/>
        <v>50252</v>
      </c>
      <c r="P7548" s="29">
        <f t="shared" si="448"/>
        <v>251880</v>
      </c>
      <c r="Q7548" t="e">
        <f>+VLOOKUP(O7548,'Bảng kê HĐ 2022'!N$1912:R$4434,4,0)</f>
        <v>#N/A</v>
      </c>
      <c r="R7548" t="e">
        <f>+VLOOKUP(O7548,'Hàng trả'!#REF!,2,0)</f>
        <v>#REF!</v>
      </c>
    </row>
    <row r="7549" spans="1:18" hidden="1" x14ac:dyDescent="0.3">
      <c r="A7549" s="10">
        <v>12</v>
      </c>
      <c r="B7549" s="64"/>
      <c r="C7549" s="6" t="s">
        <v>21943</v>
      </c>
      <c r="D7549" s="7">
        <v>44874</v>
      </c>
      <c r="E7549" s="8" t="s">
        <v>21636</v>
      </c>
      <c r="F7549" s="9">
        <v>408696</v>
      </c>
      <c r="G7549" s="8" t="s">
        <v>17662</v>
      </c>
      <c r="H7549" s="9">
        <v>42913</v>
      </c>
      <c r="I7549" s="69"/>
      <c r="J7549" s="70"/>
      <c r="K7549" s="71"/>
      <c r="L7549" s="77"/>
      <c r="M7549" s="78"/>
      <c r="N7549" t="str">
        <f t="shared" si="446"/>
        <v>50589</v>
      </c>
      <c r="O7549">
        <f t="shared" si="447"/>
        <v>50589</v>
      </c>
      <c r="P7549" s="29">
        <f t="shared" si="448"/>
        <v>408696</v>
      </c>
      <c r="Q7549" t="e">
        <f>+VLOOKUP(O7549,'Bảng kê HĐ 2022'!N$1912:R$4434,4,0)</f>
        <v>#N/A</v>
      </c>
      <c r="R7549" t="e">
        <f>+VLOOKUP(O7549,'Hàng trả'!#REF!,2,0)</f>
        <v>#REF!</v>
      </c>
    </row>
    <row r="7550" spans="1:18" hidden="1" x14ac:dyDescent="0.3">
      <c r="A7550" s="10">
        <v>12</v>
      </c>
      <c r="B7550" s="64"/>
      <c r="C7550" s="6" t="s">
        <v>21944</v>
      </c>
      <c r="D7550" s="7">
        <v>44882</v>
      </c>
      <c r="E7550" s="8" t="s">
        <v>21636</v>
      </c>
      <c r="F7550" s="9">
        <v>475833</v>
      </c>
      <c r="G7550" s="8" t="s">
        <v>17662</v>
      </c>
      <c r="H7550" s="9">
        <v>49962</v>
      </c>
      <c r="I7550" s="69"/>
      <c r="J7550" s="70"/>
      <c r="K7550" s="71"/>
      <c r="L7550" s="77"/>
      <c r="M7550" s="78"/>
      <c r="N7550" t="str">
        <f t="shared" si="446"/>
        <v>51063</v>
      </c>
      <c r="O7550">
        <f t="shared" si="447"/>
        <v>51063</v>
      </c>
      <c r="P7550" s="29">
        <f t="shared" si="448"/>
        <v>475833</v>
      </c>
      <c r="Q7550" t="e">
        <f>+VLOOKUP(O7550,'Bảng kê HĐ 2022'!N$1912:R$4434,4,0)</f>
        <v>#N/A</v>
      </c>
      <c r="R7550" t="e">
        <f>+VLOOKUP(O7550,'Hàng trả'!#REF!,2,0)</f>
        <v>#REF!</v>
      </c>
    </row>
    <row r="7551" spans="1:18" hidden="1" x14ac:dyDescent="0.3">
      <c r="A7551" s="10">
        <v>12</v>
      </c>
      <c r="B7551" s="64"/>
      <c r="C7551" s="6" t="s">
        <v>21945</v>
      </c>
      <c r="D7551" s="7">
        <v>44882</v>
      </c>
      <c r="E7551" s="8" t="s">
        <v>17814</v>
      </c>
      <c r="F7551" s="9">
        <v>1392768</v>
      </c>
      <c r="G7551" s="8" t="s">
        <v>17662</v>
      </c>
      <c r="H7551" s="9">
        <v>146241</v>
      </c>
      <c r="I7551" s="69"/>
      <c r="J7551" s="70"/>
      <c r="K7551" s="71"/>
      <c r="L7551" s="77"/>
      <c r="M7551" s="78"/>
      <c r="N7551" t="str">
        <f t="shared" si="446"/>
        <v>51134</v>
      </c>
      <c r="O7551">
        <f t="shared" si="447"/>
        <v>51134</v>
      </c>
      <c r="P7551" s="29">
        <f t="shared" si="448"/>
        <v>1392768</v>
      </c>
      <c r="Q7551" t="e">
        <f>+VLOOKUP(O7551,'Bảng kê HĐ 2022'!N$1912:R$4434,4,0)</f>
        <v>#N/A</v>
      </c>
      <c r="R7551" t="e">
        <f>+VLOOKUP(O7551,'Hàng trả'!#REF!,2,0)</f>
        <v>#REF!</v>
      </c>
    </row>
    <row r="7552" spans="1:18" hidden="1" x14ac:dyDescent="0.3">
      <c r="A7552" s="10">
        <v>12</v>
      </c>
      <c r="B7552" s="64"/>
      <c r="C7552" s="6" t="s">
        <v>21946</v>
      </c>
      <c r="D7552" s="7">
        <v>44867</v>
      </c>
      <c r="E7552" s="8" t="s">
        <v>17814</v>
      </c>
      <c r="F7552" s="9">
        <v>984082</v>
      </c>
      <c r="G7552" s="8" t="s">
        <v>17662</v>
      </c>
      <c r="H7552" s="9">
        <v>103329</v>
      </c>
      <c r="I7552" s="69"/>
      <c r="J7552" s="70"/>
      <c r="K7552" s="71"/>
      <c r="L7552" s="77"/>
      <c r="M7552" s="78"/>
      <c r="N7552" t="str">
        <f t="shared" si="446"/>
        <v>49667</v>
      </c>
      <c r="O7552">
        <f t="shared" si="447"/>
        <v>49667</v>
      </c>
      <c r="P7552" s="29">
        <f t="shared" si="448"/>
        <v>984082</v>
      </c>
      <c r="Q7552" t="e">
        <f>+VLOOKUP(O7552,'Bảng kê HĐ 2022'!N$1912:R$4434,4,0)</f>
        <v>#N/A</v>
      </c>
      <c r="R7552" t="e">
        <f>+VLOOKUP(O7552,'Hàng trả'!#REF!,2,0)</f>
        <v>#REF!</v>
      </c>
    </row>
    <row r="7553" spans="1:18" hidden="1" x14ac:dyDescent="0.3">
      <c r="A7553" s="10">
        <v>12</v>
      </c>
      <c r="B7553" s="64"/>
      <c r="C7553" s="6" t="s">
        <v>21947</v>
      </c>
      <c r="D7553" s="7">
        <v>44868</v>
      </c>
      <c r="E7553" s="8" t="s">
        <v>17814</v>
      </c>
      <c r="F7553" s="9">
        <v>692106</v>
      </c>
      <c r="G7553" s="8" t="s">
        <v>17662</v>
      </c>
      <c r="H7553" s="9">
        <v>72671</v>
      </c>
      <c r="I7553" s="69"/>
      <c r="J7553" s="70"/>
      <c r="K7553" s="71"/>
      <c r="L7553" s="77"/>
      <c r="M7553" s="78"/>
      <c r="N7553" t="str">
        <f t="shared" si="446"/>
        <v>49735</v>
      </c>
      <c r="O7553">
        <f t="shared" si="447"/>
        <v>49735</v>
      </c>
      <c r="P7553" s="29">
        <f t="shared" si="448"/>
        <v>692106</v>
      </c>
      <c r="Q7553" t="e">
        <f>+VLOOKUP(O7553,'Bảng kê HĐ 2022'!N$1912:R$4434,4,0)</f>
        <v>#N/A</v>
      </c>
      <c r="R7553" t="e">
        <f>+VLOOKUP(O7553,'Hàng trả'!#REF!,2,0)</f>
        <v>#REF!</v>
      </c>
    </row>
    <row r="7554" spans="1:18" hidden="1" x14ac:dyDescent="0.3">
      <c r="A7554" s="10">
        <v>12</v>
      </c>
      <c r="B7554" s="64"/>
      <c r="C7554" s="6" t="s">
        <v>21948</v>
      </c>
      <c r="D7554" s="7">
        <v>44876</v>
      </c>
      <c r="E7554" s="8" t="s">
        <v>19016</v>
      </c>
      <c r="F7554" s="9">
        <v>573755</v>
      </c>
      <c r="G7554" s="8" t="s">
        <v>17662</v>
      </c>
      <c r="H7554" s="9">
        <v>60244</v>
      </c>
      <c r="I7554" s="69"/>
      <c r="J7554" s="70"/>
      <c r="K7554" s="71"/>
      <c r="L7554" s="77"/>
      <c r="M7554" s="78"/>
      <c r="N7554" t="str">
        <f t="shared" si="446"/>
        <v>50747</v>
      </c>
      <c r="O7554">
        <f t="shared" si="447"/>
        <v>50747</v>
      </c>
      <c r="P7554" s="29">
        <f t="shared" si="448"/>
        <v>573755</v>
      </c>
      <c r="Q7554" t="e">
        <f>+VLOOKUP(O7554,'Bảng kê HĐ 2022'!N$1912:R$4434,4,0)</f>
        <v>#N/A</v>
      </c>
      <c r="R7554" t="e">
        <f>+VLOOKUP(O7554,'Hàng trả'!#REF!,2,0)</f>
        <v>#REF!</v>
      </c>
    </row>
    <row r="7555" spans="1:18" hidden="1" x14ac:dyDescent="0.3">
      <c r="A7555" s="10">
        <v>12</v>
      </c>
      <c r="B7555" s="64"/>
      <c r="C7555" s="6" t="s">
        <v>21949</v>
      </c>
      <c r="D7555" s="7">
        <v>44874</v>
      </c>
      <c r="E7555" s="8" t="s">
        <v>19016</v>
      </c>
      <c r="F7555" s="9">
        <v>468666</v>
      </c>
      <c r="G7555" s="8" t="s">
        <v>17662</v>
      </c>
      <c r="H7555" s="9">
        <v>49210</v>
      </c>
      <c r="I7555" s="69"/>
      <c r="J7555" s="70"/>
      <c r="K7555" s="71"/>
      <c r="L7555" s="77"/>
      <c r="M7555" s="78"/>
      <c r="N7555" t="str">
        <f t="shared" si="446"/>
        <v>50543</v>
      </c>
      <c r="O7555">
        <f t="shared" si="447"/>
        <v>50543</v>
      </c>
      <c r="P7555" s="29">
        <f t="shared" si="448"/>
        <v>468666</v>
      </c>
      <c r="Q7555" t="e">
        <f>+VLOOKUP(O7555,'Bảng kê HĐ 2022'!N$1912:R$4434,4,0)</f>
        <v>#N/A</v>
      </c>
      <c r="R7555" t="e">
        <f>+VLOOKUP(O7555,'Hàng trả'!#REF!,2,0)</f>
        <v>#REF!</v>
      </c>
    </row>
    <row r="7556" spans="1:18" hidden="1" x14ac:dyDescent="0.3">
      <c r="A7556" s="10">
        <v>12</v>
      </c>
      <c r="B7556" s="64"/>
      <c r="C7556" s="6" t="s">
        <v>21950</v>
      </c>
      <c r="D7556" s="7">
        <v>44877</v>
      </c>
      <c r="E7556" s="8" t="s">
        <v>20124</v>
      </c>
      <c r="F7556" s="9">
        <v>667510</v>
      </c>
      <c r="G7556" s="8" t="s">
        <v>17662</v>
      </c>
      <c r="H7556" s="9">
        <v>70089</v>
      </c>
      <c r="I7556" s="69"/>
      <c r="J7556" s="70"/>
      <c r="K7556" s="71"/>
      <c r="L7556" s="77"/>
      <c r="M7556" s="78"/>
      <c r="N7556" t="str">
        <f t="shared" si="446"/>
        <v>50883</v>
      </c>
      <c r="O7556">
        <f t="shared" si="447"/>
        <v>50883</v>
      </c>
      <c r="P7556" s="29">
        <f t="shared" si="448"/>
        <v>667510</v>
      </c>
      <c r="Q7556" t="e">
        <f>+VLOOKUP(O7556,'Bảng kê HĐ 2022'!N$1912:R$4434,4,0)</f>
        <v>#N/A</v>
      </c>
      <c r="R7556" t="e">
        <f>+VLOOKUP(O7556,'Hàng trả'!#REF!,2,0)</f>
        <v>#REF!</v>
      </c>
    </row>
    <row r="7557" spans="1:18" hidden="1" x14ac:dyDescent="0.3">
      <c r="A7557" s="10">
        <v>12</v>
      </c>
      <c r="B7557" s="64"/>
      <c r="C7557" s="6" t="s">
        <v>21951</v>
      </c>
      <c r="D7557" s="7">
        <v>44876</v>
      </c>
      <c r="E7557" s="8" t="s">
        <v>21621</v>
      </c>
      <c r="F7557" s="9">
        <v>1094812</v>
      </c>
      <c r="G7557" s="8" t="s">
        <v>17662</v>
      </c>
      <c r="H7557" s="9">
        <v>114955</v>
      </c>
      <c r="I7557" s="69"/>
      <c r="J7557" s="70"/>
      <c r="K7557" s="71"/>
      <c r="L7557" s="77"/>
      <c r="M7557" s="78"/>
      <c r="N7557" t="str">
        <f t="shared" si="446"/>
        <v>50707</v>
      </c>
      <c r="O7557">
        <f t="shared" si="447"/>
        <v>50707</v>
      </c>
      <c r="P7557" s="29">
        <f t="shared" si="448"/>
        <v>1094812</v>
      </c>
      <c r="Q7557" t="e">
        <f>+VLOOKUP(O7557,'Bảng kê HĐ 2022'!N$1912:R$4434,4,0)</f>
        <v>#N/A</v>
      </c>
      <c r="R7557" t="e">
        <f>+VLOOKUP(O7557,'Hàng trả'!#REF!,2,0)</f>
        <v>#REF!</v>
      </c>
    </row>
    <row r="7558" spans="1:18" hidden="1" x14ac:dyDescent="0.3">
      <c r="A7558" s="10">
        <v>12</v>
      </c>
      <c r="B7558" s="64"/>
      <c r="C7558" s="6" t="s">
        <v>21952</v>
      </c>
      <c r="D7558" s="7">
        <v>44874</v>
      </c>
      <c r="E7558" s="8" t="s">
        <v>21617</v>
      </c>
      <c r="F7558" s="9">
        <v>522863</v>
      </c>
      <c r="G7558" s="8" t="s">
        <v>17662</v>
      </c>
      <c r="H7558" s="9">
        <v>54901</v>
      </c>
      <c r="I7558" s="69"/>
      <c r="J7558" s="70"/>
      <c r="K7558" s="71"/>
      <c r="L7558" s="77"/>
      <c r="M7558" s="78"/>
      <c r="N7558" t="str">
        <f t="shared" si="446"/>
        <v>50560</v>
      </c>
      <c r="O7558">
        <f t="shared" si="447"/>
        <v>50560</v>
      </c>
      <c r="P7558" s="29">
        <f t="shared" si="448"/>
        <v>522863</v>
      </c>
      <c r="Q7558" t="e">
        <f>+VLOOKUP(O7558,'Bảng kê HĐ 2022'!N$1912:R$4434,4,0)</f>
        <v>#N/A</v>
      </c>
      <c r="R7558" t="e">
        <f>+VLOOKUP(O7558,'Hàng trả'!#REF!,2,0)</f>
        <v>#REF!</v>
      </c>
    </row>
    <row r="7559" spans="1:18" hidden="1" x14ac:dyDescent="0.3">
      <c r="A7559" s="10">
        <v>12</v>
      </c>
      <c r="B7559" s="64"/>
      <c r="C7559" s="6" t="s">
        <v>21953</v>
      </c>
      <c r="D7559" s="7">
        <v>44874</v>
      </c>
      <c r="E7559" s="8" t="s">
        <v>19016</v>
      </c>
      <c r="F7559" s="9">
        <v>419799</v>
      </c>
      <c r="G7559" s="8" t="s">
        <v>17662</v>
      </c>
      <c r="H7559" s="9">
        <v>44079</v>
      </c>
      <c r="I7559" s="69"/>
      <c r="J7559" s="70"/>
      <c r="K7559" s="71"/>
      <c r="L7559" s="77"/>
      <c r="M7559" s="78"/>
      <c r="N7559" t="str">
        <f t="shared" si="446"/>
        <v>50546</v>
      </c>
      <c r="O7559">
        <f t="shared" si="447"/>
        <v>50546</v>
      </c>
      <c r="P7559" s="29">
        <f t="shared" si="448"/>
        <v>419799</v>
      </c>
      <c r="Q7559" t="e">
        <f>+VLOOKUP(O7559,'Bảng kê HĐ 2022'!N$1912:R$4434,4,0)</f>
        <v>#N/A</v>
      </c>
      <c r="R7559" t="e">
        <f>+VLOOKUP(O7559,'Hàng trả'!#REF!,2,0)</f>
        <v>#REF!</v>
      </c>
    </row>
    <row r="7560" spans="1:18" hidden="1" x14ac:dyDescent="0.3">
      <c r="A7560" s="10">
        <v>12</v>
      </c>
      <c r="B7560" s="64"/>
      <c r="C7560" s="6" t="s">
        <v>21954</v>
      </c>
      <c r="D7560" s="7">
        <v>44874</v>
      </c>
      <c r="E7560" s="8" t="s">
        <v>17814</v>
      </c>
      <c r="F7560" s="9">
        <v>400950</v>
      </c>
      <c r="G7560" s="8" t="s">
        <v>17662</v>
      </c>
      <c r="H7560" s="9">
        <v>42100</v>
      </c>
      <c r="I7560" s="69"/>
      <c r="J7560" s="70"/>
      <c r="K7560" s="71"/>
      <c r="L7560" s="77"/>
      <c r="M7560" s="78"/>
      <c r="N7560" t="str">
        <f t="shared" si="446"/>
        <v>50527</v>
      </c>
      <c r="O7560">
        <f t="shared" si="447"/>
        <v>50527</v>
      </c>
      <c r="P7560" s="29">
        <f t="shared" si="448"/>
        <v>400950</v>
      </c>
      <c r="Q7560" t="e">
        <f>+VLOOKUP(O7560,'Bảng kê HĐ 2022'!N$1912:R$4434,4,0)</f>
        <v>#N/A</v>
      </c>
      <c r="R7560" t="e">
        <f>+VLOOKUP(O7560,'Hàng trả'!#REF!,2,0)</f>
        <v>#REF!</v>
      </c>
    </row>
    <row r="7561" spans="1:18" hidden="1" x14ac:dyDescent="0.3">
      <c r="A7561" s="10">
        <v>12</v>
      </c>
      <c r="B7561" s="64"/>
      <c r="C7561" s="6" t="s">
        <v>21955</v>
      </c>
      <c r="D7561" s="7">
        <v>44874</v>
      </c>
      <c r="E7561" s="8" t="s">
        <v>17814</v>
      </c>
      <c r="F7561" s="9">
        <v>410491</v>
      </c>
      <c r="G7561" s="8" t="s">
        <v>17662</v>
      </c>
      <c r="H7561" s="9">
        <v>43102</v>
      </c>
      <c r="I7561" s="69"/>
      <c r="J7561" s="70"/>
      <c r="K7561" s="71"/>
      <c r="L7561" s="77"/>
      <c r="M7561" s="78"/>
      <c r="N7561" t="str">
        <f t="shared" ref="N7561:N7624" si="449">+RIGHT(C7561,5)</f>
        <v>50526</v>
      </c>
      <c r="O7561">
        <f t="shared" ref="O7561:O7624" si="450">+N7561*1</f>
        <v>50526</v>
      </c>
      <c r="P7561" s="29">
        <f t="shared" ref="P7561:P7624" si="451">+F7561</f>
        <v>410491</v>
      </c>
      <c r="Q7561" t="e">
        <f>+VLOOKUP(O7561,'Bảng kê HĐ 2022'!N$1912:R$4434,4,0)</f>
        <v>#N/A</v>
      </c>
      <c r="R7561" t="e">
        <f>+VLOOKUP(O7561,'Hàng trả'!#REF!,2,0)</f>
        <v>#REF!</v>
      </c>
    </row>
    <row r="7562" spans="1:18" hidden="1" x14ac:dyDescent="0.3">
      <c r="A7562" s="10">
        <v>12</v>
      </c>
      <c r="B7562" s="64"/>
      <c r="C7562" s="6" t="s">
        <v>21956</v>
      </c>
      <c r="D7562" s="7">
        <v>44870</v>
      </c>
      <c r="E7562" s="8" t="s">
        <v>20378</v>
      </c>
      <c r="F7562" s="9">
        <v>251880</v>
      </c>
      <c r="G7562" s="8" t="s">
        <v>17662</v>
      </c>
      <c r="H7562" s="9">
        <v>26447</v>
      </c>
      <c r="I7562" s="69"/>
      <c r="J7562" s="70"/>
      <c r="K7562" s="71"/>
      <c r="L7562" s="77"/>
      <c r="M7562" s="78"/>
      <c r="N7562" t="str">
        <f t="shared" si="449"/>
        <v>50234</v>
      </c>
      <c r="O7562">
        <f t="shared" si="450"/>
        <v>50234</v>
      </c>
      <c r="P7562" s="29">
        <f t="shared" si="451"/>
        <v>251880</v>
      </c>
      <c r="Q7562" t="e">
        <f>+VLOOKUP(O7562,'Bảng kê HĐ 2022'!N$1912:R$4434,4,0)</f>
        <v>#N/A</v>
      </c>
      <c r="R7562" t="e">
        <f>+VLOOKUP(O7562,'Hàng trả'!#REF!,2,0)</f>
        <v>#REF!</v>
      </c>
    </row>
    <row r="7563" spans="1:18" hidden="1" x14ac:dyDescent="0.3">
      <c r="A7563" s="10">
        <v>12</v>
      </c>
      <c r="B7563" s="64"/>
      <c r="C7563" s="6" t="s">
        <v>21957</v>
      </c>
      <c r="D7563" s="7">
        <v>44870</v>
      </c>
      <c r="E7563" s="8" t="s">
        <v>17814</v>
      </c>
      <c r="F7563" s="9">
        <v>419799</v>
      </c>
      <c r="G7563" s="8" t="s">
        <v>17662</v>
      </c>
      <c r="H7563" s="9">
        <v>44079</v>
      </c>
      <c r="I7563" s="69"/>
      <c r="J7563" s="70"/>
      <c r="K7563" s="71"/>
      <c r="L7563" s="77"/>
      <c r="M7563" s="78"/>
      <c r="N7563" t="str">
        <f t="shared" si="449"/>
        <v>50229</v>
      </c>
      <c r="O7563">
        <f t="shared" si="450"/>
        <v>50229</v>
      </c>
      <c r="P7563" s="29">
        <f t="shared" si="451"/>
        <v>419799</v>
      </c>
      <c r="Q7563" t="e">
        <f>+VLOOKUP(O7563,'Bảng kê HĐ 2022'!N$1912:R$4434,4,0)</f>
        <v>#N/A</v>
      </c>
      <c r="R7563" t="e">
        <f>+VLOOKUP(O7563,'Hàng trả'!#REF!,2,0)</f>
        <v>#REF!</v>
      </c>
    </row>
    <row r="7564" spans="1:18" hidden="1" x14ac:dyDescent="0.3">
      <c r="A7564" s="10">
        <v>12</v>
      </c>
      <c r="B7564" s="64"/>
      <c r="C7564" s="6" t="s">
        <v>21958</v>
      </c>
      <c r="D7564" s="7">
        <v>44874</v>
      </c>
      <c r="E7564" s="8" t="s">
        <v>18928</v>
      </c>
      <c r="F7564" s="9">
        <v>1087309</v>
      </c>
      <c r="G7564" s="8" t="s">
        <v>17662</v>
      </c>
      <c r="H7564" s="9">
        <v>114167</v>
      </c>
      <c r="I7564" s="69"/>
      <c r="J7564" s="70"/>
      <c r="K7564" s="71"/>
      <c r="L7564" s="77"/>
      <c r="M7564" s="78"/>
      <c r="N7564" t="str">
        <f t="shared" si="449"/>
        <v>50551</v>
      </c>
      <c r="O7564">
        <f t="shared" si="450"/>
        <v>50551</v>
      </c>
      <c r="P7564" s="29">
        <f t="shared" si="451"/>
        <v>1087309</v>
      </c>
      <c r="Q7564" t="e">
        <f>+VLOOKUP(O7564,'Bảng kê HĐ 2022'!N$1912:R$4434,4,0)</f>
        <v>#N/A</v>
      </c>
      <c r="R7564" t="e">
        <f>+VLOOKUP(O7564,'Hàng trả'!#REF!,2,0)</f>
        <v>#REF!</v>
      </c>
    </row>
    <row r="7565" spans="1:18" hidden="1" x14ac:dyDescent="0.3">
      <c r="A7565" s="10">
        <v>12</v>
      </c>
      <c r="B7565" s="64"/>
      <c r="C7565" s="6" t="s">
        <v>21959</v>
      </c>
      <c r="D7565" s="7">
        <v>44867</v>
      </c>
      <c r="E7565" s="8" t="s">
        <v>18928</v>
      </c>
      <c r="F7565" s="9">
        <v>489796</v>
      </c>
      <c r="G7565" s="8" t="s">
        <v>17662</v>
      </c>
      <c r="H7565" s="9">
        <v>51429</v>
      </c>
      <c r="I7565" s="69"/>
      <c r="J7565" s="70"/>
      <c r="K7565" s="71"/>
      <c r="L7565" s="77"/>
      <c r="M7565" s="78"/>
      <c r="N7565" t="str">
        <f t="shared" si="449"/>
        <v>49674</v>
      </c>
      <c r="O7565">
        <f t="shared" si="450"/>
        <v>49674</v>
      </c>
      <c r="P7565" s="29">
        <f t="shared" si="451"/>
        <v>489796</v>
      </c>
      <c r="Q7565" t="e">
        <f>+VLOOKUP(O7565,'Bảng kê HĐ 2022'!N$1912:R$4434,4,0)</f>
        <v>#N/A</v>
      </c>
      <c r="R7565" t="e">
        <f>+VLOOKUP(O7565,'Hàng trả'!#REF!,2,0)</f>
        <v>#REF!</v>
      </c>
    </row>
    <row r="7566" spans="1:18" hidden="1" x14ac:dyDescent="0.3">
      <c r="A7566" s="10">
        <v>12</v>
      </c>
      <c r="B7566" s="64"/>
      <c r="C7566" s="6" t="s">
        <v>21960</v>
      </c>
      <c r="D7566" s="7">
        <v>44866</v>
      </c>
      <c r="E7566" s="8" t="s">
        <v>17814</v>
      </c>
      <c r="F7566" s="9">
        <v>597513</v>
      </c>
      <c r="G7566" s="8" t="s">
        <v>17662</v>
      </c>
      <c r="H7566" s="9">
        <v>62739</v>
      </c>
      <c r="I7566" s="69"/>
      <c r="J7566" s="70"/>
      <c r="K7566" s="71"/>
      <c r="L7566" s="77"/>
      <c r="M7566" s="78"/>
      <c r="N7566" t="str">
        <f t="shared" si="449"/>
        <v>49586</v>
      </c>
      <c r="O7566">
        <f t="shared" si="450"/>
        <v>49586</v>
      </c>
      <c r="P7566" s="29">
        <f t="shared" si="451"/>
        <v>597513</v>
      </c>
      <c r="Q7566" t="e">
        <f>+VLOOKUP(O7566,'Bảng kê HĐ 2022'!N$1912:R$4434,4,0)</f>
        <v>#N/A</v>
      </c>
      <c r="R7566" t="e">
        <f>+VLOOKUP(O7566,'Hàng trả'!#REF!,2,0)</f>
        <v>#REF!</v>
      </c>
    </row>
    <row r="7567" spans="1:18" hidden="1" x14ac:dyDescent="0.3">
      <c r="A7567" s="10">
        <v>12</v>
      </c>
      <c r="B7567" s="64"/>
      <c r="C7567" s="6" t="s">
        <v>21961</v>
      </c>
      <c r="D7567" s="7">
        <v>44867</v>
      </c>
      <c r="E7567" s="8" t="s">
        <v>20378</v>
      </c>
      <c r="F7567" s="9">
        <v>1483837</v>
      </c>
      <c r="G7567" s="8" t="s">
        <v>17662</v>
      </c>
      <c r="H7567" s="9">
        <v>155803</v>
      </c>
      <c r="I7567" s="69"/>
      <c r="J7567" s="70"/>
      <c r="K7567" s="71"/>
      <c r="L7567" s="77"/>
      <c r="M7567" s="78"/>
      <c r="N7567" t="str">
        <f t="shared" si="449"/>
        <v>49677</v>
      </c>
      <c r="O7567">
        <f t="shared" si="450"/>
        <v>49677</v>
      </c>
      <c r="P7567" s="29">
        <f t="shared" si="451"/>
        <v>1483837</v>
      </c>
      <c r="Q7567" t="e">
        <f>+VLOOKUP(O7567,'Bảng kê HĐ 2022'!N$1912:R$4434,4,0)</f>
        <v>#N/A</v>
      </c>
      <c r="R7567" t="e">
        <f>+VLOOKUP(O7567,'Hàng trả'!#REF!,2,0)</f>
        <v>#REF!</v>
      </c>
    </row>
    <row r="7568" spans="1:18" hidden="1" x14ac:dyDescent="0.3">
      <c r="A7568" s="10">
        <v>12</v>
      </c>
      <c r="B7568" s="64"/>
      <c r="C7568" s="6" t="s">
        <v>21962</v>
      </c>
      <c r="D7568" s="7">
        <v>44867</v>
      </c>
      <c r="E7568" s="8" t="s">
        <v>20378</v>
      </c>
      <c r="F7568" s="9">
        <v>1333738</v>
      </c>
      <c r="G7568" s="8" t="s">
        <v>17662</v>
      </c>
      <c r="H7568" s="9">
        <v>140042</v>
      </c>
      <c r="I7568" s="69"/>
      <c r="J7568" s="70"/>
      <c r="K7568" s="71"/>
      <c r="L7568" s="77"/>
      <c r="M7568" s="78"/>
      <c r="N7568" t="str">
        <f t="shared" si="449"/>
        <v>49673</v>
      </c>
      <c r="O7568">
        <f t="shared" si="450"/>
        <v>49673</v>
      </c>
      <c r="P7568" s="29">
        <f t="shared" si="451"/>
        <v>1333738</v>
      </c>
      <c r="Q7568" t="e">
        <f>+VLOOKUP(O7568,'Bảng kê HĐ 2022'!N$1912:R$4434,4,0)</f>
        <v>#N/A</v>
      </c>
      <c r="R7568" t="e">
        <f>+VLOOKUP(O7568,'Hàng trả'!#REF!,2,0)</f>
        <v>#REF!</v>
      </c>
    </row>
    <row r="7569" spans="1:18" hidden="1" x14ac:dyDescent="0.3">
      <c r="A7569" s="10">
        <v>12</v>
      </c>
      <c r="B7569" s="64"/>
      <c r="C7569" s="6" t="s">
        <v>21963</v>
      </c>
      <c r="D7569" s="7">
        <v>44867</v>
      </c>
      <c r="E7569" s="8" t="s">
        <v>20124</v>
      </c>
      <c r="F7569" s="9">
        <v>489796</v>
      </c>
      <c r="G7569" s="8" t="s">
        <v>17662</v>
      </c>
      <c r="H7569" s="9">
        <v>51429</v>
      </c>
      <c r="I7569" s="69"/>
      <c r="J7569" s="70"/>
      <c r="K7569" s="71"/>
      <c r="L7569" s="77"/>
      <c r="M7569" s="78"/>
      <c r="N7569" t="str">
        <f t="shared" si="449"/>
        <v>49672</v>
      </c>
      <c r="O7569">
        <f t="shared" si="450"/>
        <v>49672</v>
      </c>
      <c r="P7569" s="29">
        <f t="shared" si="451"/>
        <v>489796</v>
      </c>
      <c r="Q7569" t="e">
        <f>+VLOOKUP(O7569,'Bảng kê HĐ 2022'!N$1912:R$4434,4,0)</f>
        <v>#N/A</v>
      </c>
      <c r="R7569" t="e">
        <f>+VLOOKUP(O7569,'Hàng trả'!#REF!,2,0)</f>
        <v>#REF!</v>
      </c>
    </row>
    <row r="7570" spans="1:18" hidden="1" x14ac:dyDescent="0.3">
      <c r="A7570" s="10">
        <v>12</v>
      </c>
      <c r="B7570" s="64"/>
      <c r="C7570" s="6" t="s">
        <v>21964</v>
      </c>
      <c r="D7570" s="7">
        <v>44870</v>
      </c>
      <c r="E7570" s="8" t="s">
        <v>20124</v>
      </c>
      <c r="F7570" s="9">
        <v>167919</v>
      </c>
      <c r="G7570" s="8" t="s">
        <v>17662</v>
      </c>
      <c r="H7570" s="9">
        <v>17631</v>
      </c>
      <c r="I7570" s="69"/>
      <c r="J7570" s="70"/>
      <c r="K7570" s="71"/>
      <c r="L7570" s="77"/>
      <c r="M7570" s="78"/>
      <c r="N7570" t="str">
        <f t="shared" si="449"/>
        <v>50280</v>
      </c>
      <c r="O7570">
        <f t="shared" si="450"/>
        <v>50280</v>
      </c>
      <c r="P7570" s="29">
        <f t="shared" si="451"/>
        <v>167919</v>
      </c>
      <c r="Q7570" t="e">
        <f>+VLOOKUP(O7570,'Bảng kê HĐ 2022'!N$1912:R$4434,4,0)</f>
        <v>#N/A</v>
      </c>
      <c r="R7570" t="e">
        <f>+VLOOKUP(O7570,'Hàng trả'!#REF!,2,0)</f>
        <v>#REF!</v>
      </c>
    </row>
    <row r="7571" spans="1:18" hidden="1" x14ac:dyDescent="0.3">
      <c r="A7571" s="10">
        <v>12</v>
      </c>
      <c r="B7571" s="64"/>
      <c r="C7571" s="6" t="s">
        <v>21965</v>
      </c>
      <c r="D7571" s="7">
        <v>44866</v>
      </c>
      <c r="E7571" s="8" t="s">
        <v>17814</v>
      </c>
      <c r="F7571" s="9">
        <v>2667477</v>
      </c>
      <c r="G7571" s="8" t="s">
        <v>17662</v>
      </c>
      <c r="H7571" s="9">
        <v>280085</v>
      </c>
      <c r="I7571" s="69"/>
      <c r="J7571" s="70"/>
      <c r="K7571" s="71"/>
      <c r="L7571" s="77"/>
      <c r="M7571" s="78"/>
      <c r="N7571" t="str">
        <f t="shared" si="449"/>
        <v>49638</v>
      </c>
      <c r="O7571">
        <f t="shared" si="450"/>
        <v>49638</v>
      </c>
      <c r="P7571" s="29">
        <f t="shared" si="451"/>
        <v>2667477</v>
      </c>
      <c r="Q7571" t="e">
        <f>+VLOOKUP(O7571,'Bảng kê HĐ 2022'!N$1912:R$4434,4,0)</f>
        <v>#N/A</v>
      </c>
      <c r="R7571" t="e">
        <f>+VLOOKUP(O7571,'Hàng trả'!#REF!,2,0)</f>
        <v>#REF!</v>
      </c>
    </row>
    <row r="7572" spans="1:18" hidden="1" x14ac:dyDescent="0.3">
      <c r="A7572" s="10">
        <v>12</v>
      </c>
      <c r="B7572" s="64"/>
      <c r="C7572" s="6" t="s">
        <v>21966</v>
      </c>
      <c r="D7572" s="7">
        <v>44891</v>
      </c>
      <c r="E7572" s="8" t="s">
        <v>17814</v>
      </c>
      <c r="F7572" s="9">
        <v>270983</v>
      </c>
      <c r="G7572" s="8" t="s">
        <v>17662</v>
      </c>
      <c r="H7572" s="9">
        <v>28453</v>
      </c>
      <c r="I7572" s="69"/>
      <c r="J7572" s="70"/>
      <c r="K7572" s="71"/>
      <c r="L7572" s="77"/>
      <c r="M7572" s="78"/>
      <c r="N7572" t="str">
        <f t="shared" si="449"/>
        <v>53082</v>
      </c>
      <c r="O7572">
        <f t="shared" si="450"/>
        <v>53082</v>
      </c>
      <c r="P7572" s="29">
        <f t="shared" si="451"/>
        <v>270983</v>
      </c>
      <c r="Q7572" t="e">
        <f>+VLOOKUP(O7572,'Bảng kê HĐ 2022'!N$1912:R$4434,4,0)</f>
        <v>#N/A</v>
      </c>
    </row>
    <row r="7573" spans="1:18" hidden="1" x14ac:dyDescent="0.3">
      <c r="A7573" s="10">
        <v>12</v>
      </c>
      <c r="B7573" s="64"/>
      <c r="C7573" s="6" t="s">
        <v>21967</v>
      </c>
      <c r="D7573" s="7">
        <v>44883</v>
      </c>
      <c r="E7573" s="8" t="s">
        <v>17814</v>
      </c>
      <c r="F7573" s="9">
        <v>1992481</v>
      </c>
      <c r="G7573" s="8" t="s">
        <v>17662</v>
      </c>
      <c r="H7573" s="9">
        <v>209211</v>
      </c>
      <c r="I7573" s="69"/>
      <c r="J7573" s="70"/>
      <c r="K7573" s="71"/>
      <c r="L7573" s="77"/>
      <c r="M7573" s="78"/>
      <c r="N7573" t="str">
        <f t="shared" si="449"/>
        <v>51317</v>
      </c>
      <c r="O7573">
        <f t="shared" si="450"/>
        <v>51317</v>
      </c>
      <c r="P7573" s="29">
        <f t="shared" si="451"/>
        <v>1992481</v>
      </c>
      <c r="Q7573" t="e">
        <f>+VLOOKUP(O7573,'Bảng kê HĐ 2022'!N$1912:R$4434,4,0)</f>
        <v>#N/A</v>
      </c>
      <c r="R7573" t="e">
        <f>+VLOOKUP(O7573,'Hàng trả'!#REF!,2,0)</f>
        <v>#REF!</v>
      </c>
    </row>
    <row r="7574" spans="1:18" hidden="1" x14ac:dyDescent="0.3">
      <c r="A7574" s="10">
        <v>12</v>
      </c>
      <c r="B7574" s="64"/>
      <c r="C7574" s="6" t="s">
        <v>21968</v>
      </c>
      <c r="D7574" s="7">
        <v>44883</v>
      </c>
      <c r="E7574" s="8" t="s">
        <v>17814</v>
      </c>
      <c r="F7574" s="9">
        <v>1392768</v>
      </c>
      <c r="G7574" s="8" t="s">
        <v>17662</v>
      </c>
      <c r="H7574" s="9">
        <v>146241</v>
      </c>
      <c r="I7574" s="69"/>
      <c r="J7574" s="70"/>
      <c r="K7574" s="71"/>
      <c r="L7574" s="77"/>
      <c r="M7574" s="78"/>
      <c r="N7574" t="str">
        <f t="shared" si="449"/>
        <v>51557</v>
      </c>
      <c r="O7574">
        <f t="shared" si="450"/>
        <v>51557</v>
      </c>
      <c r="P7574" s="29">
        <f t="shared" si="451"/>
        <v>1392768</v>
      </c>
      <c r="Q7574" t="e">
        <f>+VLOOKUP(O7574,'Bảng kê HĐ 2022'!N$1912:R$4434,4,0)</f>
        <v>#N/A</v>
      </c>
      <c r="R7574" t="e">
        <f>+VLOOKUP(O7574,'Hàng trả'!#REF!,2,0)</f>
        <v>#REF!</v>
      </c>
    </row>
    <row r="7575" spans="1:18" hidden="1" x14ac:dyDescent="0.3">
      <c r="A7575" s="10">
        <v>12</v>
      </c>
      <c r="B7575" s="64"/>
      <c r="C7575" s="6" t="s">
        <v>21969</v>
      </c>
      <c r="D7575" s="7">
        <v>44886</v>
      </c>
      <c r="E7575" s="8" t="s">
        <v>21684</v>
      </c>
      <c r="F7575" s="9">
        <v>1267223</v>
      </c>
      <c r="G7575" s="8" t="s">
        <v>17662</v>
      </c>
      <c r="H7575" s="9">
        <v>133058</v>
      </c>
      <c r="I7575" s="69"/>
      <c r="J7575" s="70"/>
      <c r="K7575" s="71"/>
      <c r="L7575" s="77"/>
      <c r="M7575" s="78"/>
      <c r="N7575" t="str">
        <f t="shared" si="449"/>
        <v>51977</v>
      </c>
      <c r="O7575">
        <f t="shared" si="450"/>
        <v>51977</v>
      </c>
      <c r="P7575" s="29">
        <f t="shared" si="451"/>
        <v>1267223</v>
      </c>
      <c r="Q7575" t="e">
        <f>+VLOOKUP(O7575,'Bảng kê HĐ 2022'!N$1912:R$4434,4,0)</f>
        <v>#N/A</v>
      </c>
      <c r="R7575" t="e">
        <f>+VLOOKUP(O7575,'Hàng trả'!#REF!,2,0)</f>
        <v>#REF!</v>
      </c>
    </row>
    <row r="7576" spans="1:18" hidden="1" x14ac:dyDescent="0.3">
      <c r="A7576" s="10">
        <v>12</v>
      </c>
      <c r="B7576" s="64"/>
      <c r="C7576" s="6" t="s">
        <v>21970</v>
      </c>
      <c r="D7576" s="7">
        <v>44866</v>
      </c>
      <c r="E7576" s="8" t="s">
        <v>21684</v>
      </c>
      <c r="F7576" s="9">
        <v>489796</v>
      </c>
      <c r="G7576" s="8" t="s">
        <v>17662</v>
      </c>
      <c r="H7576" s="9">
        <v>51429</v>
      </c>
      <c r="I7576" s="69"/>
      <c r="J7576" s="70"/>
      <c r="K7576" s="71"/>
      <c r="L7576" s="77"/>
      <c r="M7576" s="78"/>
      <c r="N7576" t="str">
        <f t="shared" si="449"/>
        <v>49631</v>
      </c>
      <c r="O7576">
        <f t="shared" si="450"/>
        <v>49631</v>
      </c>
      <c r="P7576" s="29">
        <f t="shared" si="451"/>
        <v>489796</v>
      </c>
      <c r="Q7576" t="e">
        <f>+VLOOKUP(O7576,'Bảng kê HĐ 2022'!N$1912:R$4434,4,0)</f>
        <v>#N/A</v>
      </c>
      <c r="R7576" t="e">
        <f>+VLOOKUP(O7576,'Hàng trả'!#REF!,2,0)</f>
        <v>#REF!</v>
      </c>
    </row>
    <row r="7577" spans="1:18" hidden="1" x14ac:dyDescent="0.3">
      <c r="A7577" s="10">
        <v>12</v>
      </c>
      <c r="B7577" s="64"/>
      <c r="C7577" s="6" t="s">
        <v>21971</v>
      </c>
      <c r="D7577" s="7">
        <v>44883</v>
      </c>
      <c r="E7577" s="8" t="s">
        <v>17814</v>
      </c>
      <c r="F7577" s="9">
        <v>1392768</v>
      </c>
      <c r="G7577" s="8" t="s">
        <v>17662</v>
      </c>
      <c r="H7577" s="9">
        <v>146241</v>
      </c>
      <c r="I7577" s="69"/>
      <c r="J7577" s="70"/>
      <c r="K7577" s="71"/>
      <c r="L7577" s="77"/>
      <c r="M7577" s="78"/>
      <c r="N7577" t="str">
        <f t="shared" si="449"/>
        <v>51262</v>
      </c>
      <c r="O7577">
        <f t="shared" si="450"/>
        <v>51262</v>
      </c>
      <c r="P7577" s="29">
        <f t="shared" si="451"/>
        <v>1392768</v>
      </c>
      <c r="Q7577" t="e">
        <f>+VLOOKUP(O7577,'Bảng kê HĐ 2022'!N$1912:R$4434,4,0)</f>
        <v>#N/A</v>
      </c>
      <c r="R7577" t="e">
        <f>+VLOOKUP(O7577,'Hàng trả'!#REF!,2,0)</f>
        <v>#REF!</v>
      </c>
    </row>
    <row r="7578" spans="1:18" hidden="1" x14ac:dyDescent="0.3">
      <c r="A7578" s="10">
        <v>12</v>
      </c>
      <c r="B7578" s="64"/>
      <c r="C7578" s="6" t="s">
        <v>21972</v>
      </c>
      <c r="D7578" s="7">
        <v>44894</v>
      </c>
      <c r="E7578" s="8" t="s">
        <v>10193</v>
      </c>
      <c r="F7578" s="9">
        <v>270983</v>
      </c>
      <c r="G7578" s="8" t="s">
        <v>17662</v>
      </c>
      <c r="H7578" s="9">
        <v>28453</v>
      </c>
      <c r="I7578" s="69"/>
      <c r="J7578" s="70"/>
      <c r="K7578" s="71"/>
      <c r="L7578" s="77"/>
      <c r="M7578" s="78"/>
      <c r="N7578" t="str">
        <f t="shared" si="449"/>
        <v>53230</v>
      </c>
      <c r="O7578">
        <f t="shared" si="450"/>
        <v>53230</v>
      </c>
      <c r="P7578" s="29">
        <f t="shared" si="451"/>
        <v>270983</v>
      </c>
      <c r="Q7578" t="e">
        <f>+VLOOKUP(O7578,'Bảng kê HĐ 2022'!N$1912:R$4434,4,0)</f>
        <v>#N/A</v>
      </c>
    </row>
    <row r="7579" spans="1:18" hidden="1" x14ac:dyDescent="0.3">
      <c r="A7579" s="10">
        <v>12</v>
      </c>
      <c r="B7579" s="64"/>
      <c r="C7579" s="6" t="s">
        <v>21973</v>
      </c>
      <c r="D7579" s="7">
        <v>44883</v>
      </c>
      <c r="E7579" s="8" t="s">
        <v>10193</v>
      </c>
      <c r="F7579" s="9">
        <v>695930</v>
      </c>
      <c r="G7579" s="8" t="s">
        <v>17662</v>
      </c>
      <c r="H7579" s="9">
        <v>73073</v>
      </c>
      <c r="I7579" s="69"/>
      <c r="J7579" s="70"/>
      <c r="K7579" s="71"/>
      <c r="L7579" s="77"/>
      <c r="M7579" s="78"/>
      <c r="N7579" t="str">
        <f t="shared" si="449"/>
        <v>51239</v>
      </c>
      <c r="O7579">
        <f t="shared" si="450"/>
        <v>51239</v>
      </c>
      <c r="P7579" s="29">
        <f t="shared" si="451"/>
        <v>695930</v>
      </c>
      <c r="Q7579" t="e">
        <f>+VLOOKUP(O7579,'Bảng kê HĐ 2022'!N$1912:R$4434,4,0)</f>
        <v>#N/A</v>
      </c>
      <c r="R7579" t="e">
        <f>+VLOOKUP(O7579,'Hàng trả'!#REF!,2,0)</f>
        <v>#REF!</v>
      </c>
    </row>
    <row r="7580" spans="1:18" hidden="1" x14ac:dyDescent="0.3">
      <c r="A7580" s="10">
        <v>12</v>
      </c>
      <c r="B7580" s="64"/>
      <c r="C7580" s="6" t="s">
        <v>21974</v>
      </c>
      <c r="D7580" s="7">
        <v>44895</v>
      </c>
      <c r="E7580" s="8" t="s">
        <v>21684</v>
      </c>
      <c r="F7580" s="9">
        <v>1092706</v>
      </c>
      <c r="G7580" s="8" t="s">
        <v>17662</v>
      </c>
      <c r="H7580" s="9">
        <v>114734</v>
      </c>
      <c r="I7580" s="69"/>
      <c r="J7580" s="70"/>
      <c r="K7580" s="71"/>
      <c r="L7580" s="77"/>
      <c r="M7580" s="78"/>
      <c r="N7580" t="str">
        <f t="shared" si="449"/>
        <v>53265</v>
      </c>
      <c r="O7580">
        <f t="shared" si="450"/>
        <v>53265</v>
      </c>
      <c r="P7580" s="29">
        <f t="shared" si="451"/>
        <v>1092706</v>
      </c>
      <c r="Q7580" t="e">
        <f>+VLOOKUP(O7580,'Bảng kê HĐ 2022'!N$1912:R$4434,4,0)</f>
        <v>#N/A</v>
      </c>
    </row>
    <row r="7581" spans="1:18" hidden="1" x14ac:dyDescent="0.3">
      <c r="A7581" s="10">
        <v>12</v>
      </c>
      <c r="B7581" s="64"/>
      <c r="C7581" s="6" t="s">
        <v>21975</v>
      </c>
      <c r="D7581" s="7">
        <v>44889</v>
      </c>
      <c r="E7581" s="8" t="s">
        <v>17814</v>
      </c>
      <c r="F7581" s="9">
        <v>681003</v>
      </c>
      <c r="G7581" s="8" t="s">
        <v>17662</v>
      </c>
      <c r="H7581" s="9">
        <v>71505</v>
      </c>
      <c r="I7581" s="69"/>
      <c r="J7581" s="70"/>
      <c r="K7581" s="71"/>
      <c r="L7581" s="77"/>
      <c r="M7581" s="78"/>
      <c r="N7581" t="str">
        <f t="shared" si="449"/>
        <v>52130</v>
      </c>
      <c r="O7581">
        <f t="shared" si="450"/>
        <v>52130</v>
      </c>
      <c r="P7581" s="29">
        <f t="shared" si="451"/>
        <v>681003</v>
      </c>
      <c r="Q7581" t="e">
        <f>+VLOOKUP(O7581,'Bảng kê HĐ 2022'!N$1912:R$4434,4,0)</f>
        <v>#N/A</v>
      </c>
      <c r="R7581" t="e">
        <f>+VLOOKUP(O7581,'Hàng trả'!#REF!,2,0)</f>
        <v>#REF!</v>
      </c>
    </row>
    <row r="7582" spans="1:18" hidden="1" x14ac:dyDescent="0.3">
      <c r="A7582" s="10">
        <v>12</v>
      </c>
      <c r="B7582" s="64"/>
      <c r="C7582" s="6" t="s">
        <v>21976</v>
      </c>
      <c r="D7582" s="7">
        <v>44882</v>
      </c>
      <c r="E7582" s="8" t="s">
        <v>17814</v>
      </c>
      <c r="F7582" s="9">
        <v>996241</v>
      </c>
      <c r="G7582" s="8" t="s">
        <v>17662</v>
      </c>
      <c r="H7582" s="9">
        <v>104605</v>
      </c>
      <c r="I7582" s="69"/>
      <c r="J7582" s="70"/>
      <c r="K7582" s="71"/>
      <c r="L7582" s="77"/>
      <c r="M7582" s="78"/>
      <c r="N7582" t="str">
        <f t="shared" si="449"/>
        <v>51124</v>
      </c>
      <c r="O7582">
        <f t="shared" si="450"/>
        <v>51124</v>
      </c>
      <c r="P7582" s="29">
        <f t="shared" si="451"/>
        <v>996241</v>
      </c>
      <c r="Q7582" t="e">
        <f>+VLOOKUP(O7582,'Bảng kê HĐ 2022'!N$1912:R$4434,4,0)</f>
        <v>#N/A</v>
      </c>
      <c r="R7582" t="e">
        <f>+VLOOKUP(O7582,'Hàng trả'!#REF!,2,0)</f>
        <v>#REF!</v>
      </c>
    </row>
    <row r="7583" spans="1:18" hidden="1" x14ac:dyDescent="0.3">
      <c r="A7583" s="10">
        <v>12</v>
      </c>
      <c r="B7583" s="64"/>
      <c r="C7583" s="6" t="s">
        <v>21977</v>
      </c>
      <c r="D7583" s="7">
        <v>44868</v>
      </c>
      <c r="E7583" s="8" t="s">
        <v>17814</v>
      </c>
      <c r="F7583" s="9">
        <v>1315377</v>
      </c>
      <c r="G7583" s="8" t="s">
        <v>17662</v>
      </c>
      <c r="H7583" s="9">
        <v>138115</v>
      </c>
      <c r="I7583" s="69"/>
      <c r="J7583" s="70"/>
      <c r="K7583" s="71"/>
      <c r="L7583" s="77"/>
      <c r="M7583" s="78"/>
      <c r="N7583" t="str">
        <f t="shared" si="449"/>
        <v>49759</v>
      </c>
      <c r="O7583">
        <f t="shared" si="450"/>
        <v>49759</v>
      </c>
      <c r="P7583" s="29">
        <f t="shared" si="451"/>
        <v>1315377</v>
      </c>
      <c r="Q7583" t="e">
        <f>+VLOOKUP(O7583,'Bảng kê HĐ 2022'!N$1912:R$4434,4,0)</f>
        <v>#N/A</v>
      </c>
      <c r="R7583" t="e">
        <f>+VLOOKUP(O7583,'Hàng trả'!#REF!,2,0)</f>
        <v>#REF!</v>
      </c>
    </row>
    <row r="7584" spans="1:18" hidden="1" x14ac:dyDescent="0.3">
      <c r="A7584" s="10">
        <v>12</v>
      </c>
      <c r="B7584" s="64"/>
      <c r="C7584" s="6" t="s">
        <v>21978</v>
      </c>
      <c r="D7584" s="7">
        <v>44884</v>
      </c>
      <c r="E7584" s="8" t="s">
        <v>21766</v>
      </c>
      <c r="F7584" s="9">
        <v>1392768</v>
      </c>
      <c r="G7584" s="8" t="s">
        <v>17662</v>
      </c>
      <c r="H7584" s="9">
        <v>146241</v>
      </c>
      <c r="I7584" s="69"/>
      <c r="J7584" s="70"/>
      <c r="K7584" s="71"/>
      <c r="L7584" s="77"/>
      <c r="M7584" s="78"/>
      <c r="N7584" t="str">
        <f t="shared" si="449"/>
        <v>51958</v>
      </c>
      <c r="O7584">
        <f t="shared" si="450"/>
        <v>51958</v>
      </c>
      <c r="P7584" s="29">
        <f t="shared" si="451"/>
        <v>1392768</v>
      </c>
      <c r="Q7584" t="e">
        <f>+VLOOKUP(O7584,'Bảng kê HĐ 2022'!N$1912:R$4434,4,0)</f>
        <v>#N/A</v>
      </c>
      <c r="R7584" t="e">
        <f>+VLOOKUP(O7584,'Hàng trả'!#REF!,2,0)</f>
        <v>#REF!</v>
      </c>
    </row>
    <row r="7585" spans="1:18" hidden="1" x14ac:dyDescent="0.3">
      <c r="A7585" s="10">
        <v>12</v>
      </c>
      <c r="B7585" s="64"/>
      <c r="C7585" s="6" t="s">
        <v>21979</v>
      </c>
      <c r="D7585" s="7">
        <v>44882</v>
      </c>
      <c r="E7585" s="8" t="s">
        <v>21564</v>
      </c>
      <c r="F7585" s="9">
        <v>1392768</v>
      </c>
      <c r="G7585" s="8" t="s">
        <v>17662</v>
      </c>
      <c r="H7585" s="9">
        <v>146241</v>
      </c>
      <c r="I7585" s="69"/>
      <c r="J7585" s="70"/>
      <c r="K7585" s="71"/>
      <c r="L7585" s="77"/>
      <c r="M7585" s="78"/>
      <c r="N7585" t="str">
        <f t="shared" si="449"/>
        <v>51073</v>
      </c>
      <c r="O7585">
        <f t="shared" si="450"/>
        <v>51073</v>
      </c>
      <c r="P7585" s="29">
        <f t="shared" si="451"/>
        <v>1392768</v>
      </c>
      <c r="Q7585" t="e">
        <f>+VLOOKUP(O7585,'Bảng kê HĐ 2022'!N$1912:R$4434,4,0)</f>
        <v>#N/A</v>
      </c>
      <c r="R7585" t="e">
        <f>+VLOOKUP(O7585,'Hàng trả'!#REF!,2,0)</f>
        <v>#REF!</v>
      </c>
    </row>
    <row r="7586" spans="1:18" hidden="1" x14ac:dyDescent="0.3">
      <c r="A7586" s="10">
        <v>12</v>
      </c>
      <c r="B7586" s="64"/>
      <c r="C7586" s="6" t="s">
        <v>21980</v>
      </c>
      <c r="D7586" s="7">
        <v>44890</v>
      </c>
      <c r="E7586" s="8" t="s">
        <v>20258</v>
      </c>
      <c r="F7586" s="9">
        <v>870696</v>
      </c>
      <c r="G7586" s="8" t="s">
        <v>17662</v>
      </c>
      <c r="H7586" s="9">
        <v>91423</v>
      </c>
      <c r="I7586" s="69"/>
      <c r="J7586" s="70"/>
      <c r="K7586" s="71"/>
      <c r="L7586" s="77"/>
      <c r="M7586" s="78"/>
      <c r="N7586" t="str">
        <f t="shared" si="449"/>
        <v>52734</v>
      </c>
      <c r="O7586">
        <f t="shared" si="450"/>
        <v>52734</v>
      </c>
      <c r="P7586" s="29">
        <f t="shared" si="451"/>
        <v>870696</v>
      </c>
      <c r="Q7586" t="e">
        <f>+VLOOKUP(O7586,'Bảng kê HĐ 2022'!N$1912:R$4434,4,0)</f>
        <v>#N/A</v>
      </c>
      <c r="R7586" t="e">
        <f>+VLOOKUP(O7586,'Hàng trả'!#REF!,2,0)</f>
        <v>#REF!</v>
      </c>
    </row>
    <row r="7587" spans="1:18" hidden="1" x14ac:dyDescent="0.3">
      <c r="A7587" s="10">
        <v>12</v>
      </c>
      <c r="B7587" s="64"/>
      <c r="C7587" s="6" t="s">
        <v>21981</v>
      </c>
      <c r="D7587" s="7">
        <v>44883</v>
      </c>
      <c r="E7587" s="8" t="s">
        <v>17814</v>
      </c>
      <c r="F7587" s="9">
        <v>1392768</v>
      </c>
      <c r="G7587" s="8" t="s">
        <v>17662</v>
      </c>
      <c r="H7587" s="9">
        <v>146241</v>
      </c>
      <c r="I7587" s="69"/>
      <c r="J7587" s="70"/>
      <c r="K7587" s="71"/>
      <c r="L7587" s="77"/>
      <c r="M7587" s="78"/>
      <c r="N7587" t="str">
        <f t="shared" si="449"/>
        <v>51316</v>
      </c>
      <c r="O7587">
        <f t="shared" si="450"/>
        <v>51316</v>
      </c>
      <c r="P7587" s="29">
        <f t="shared" si="451"/>
        <v>1392768</v>
      </c>
      <c r="Q7587" t="e">
        <f>+VLOOKUP(O7587,'Bảng kê HĐ 2022'!N$1912:R$4434,4,0)</f>
        <v>#N/A</v>
      </c>
      <c r="R7587" t="e">
        <f>+VLOOKUP(O7587,'Hàng trả'!#REF!,2,0)</f>
        <v>#REF!</v>
      </c>
    </row>
    <row r="7588" spans="1:18" hidden="1" x14ac:dyDescent="0.3">
      <c r="A7588" s="10">
        <v>12</v>
      </c>
      <c r="B7588" s="64"/>
      <c r="C7588" s="6" t="s">
        <v>21982</v>
      </c>
      <c r="D7588" s="7">
        <v>44883</v>
      </c>
      <c r="E7588" s="8" t="s">
        <v>20245</v>
      </c>
      <c r="F7588" s="9">
        <v>3191540</v>
      </c>
      <c r="G7588" s="8" t="s">
        <v>17662</v>
      </c>
      <c r="H7588" s="9">
        <v>335112</v>
      </c>
      <c r="I7588" s="69"/>
      <c r="J7588" s="70"/>
      <c r="K7588" s="71"/>
      <c r="L7588" s="77"/>
      <c r="M7588" s="78"/>
      <c r="N7588" t="str">
        <f t="shared" si="449"/>
        <v>51241</v>
      </c>
      <c r="O7588">
        <f t="shared" si="450"/>
        <v>51241</v>
      </c>
      <c r="P7588" s="29">
        <f t="shared" si="451"/>
        <v>3191540</v>
      </c>
      <c r="Q7588" t="e">
        <f>+VLOOKUP(O7588,'Bảng kê HĐ 2022'!N$1912:R$4434,4,0)</f>
        <v>#N/A</v>
      </c>
      <c r="R7588" t="e">
        <f>+VLOOKUP(O7588,'Hàng trả'!#REF!,2,0)</f>
        <v>#REF!</v>
      </c>
    </row>
    <row r="7589" spans="1:18" hidden="1" x14ac:dyDescent="0.3">
      <c r="A7589" s="10">
        <v>12</v>
      </c>
      <c r="B7589" s="64"/>
      <c r="C7589" s="6" t="s">
        <v>21983</v>
      </c>
      <c r="D7589" s="7">
        <v>44882</v>
      </c>
      <c r="E7589" s="8" t="s">
        <v>20245</v>
      </c>
      <c r="F7589" s="9">
        <v>522418</v>
      </c>
      <c r="G7589" s="8" t="s">
        <v>17662</v>
      </c>
      <c r="H7589" s="9">
        <v>54854</v>
      </c>
      <c r="I7589" s="69"/>
      <c r="J7589" s="70"/>
      <c r="K7589" s="71"/>
      <c r="L7589" s="77"/>
      <c r="M7589" s="78"/>
      <c r="N7589" t="str">
        <f t="shared" si="449"/>
        <v>51109</v>
      </c>
      <c r="O7589">
        <f t="shared" si="450"/>
        <v>51109</v>
      </c>
      <c r="P7589" s="29">
        <f t="shared" si="451"/>
        <v>522418</v>
      </c>
      <c r="Q7589" t="e">
        <f>+VLOOKUP(O7589,'Bảng kê HĐ 2022'!N$1912:R$4434,4,0)</f>
        <v>#N/A</v>
      </c>
      <c r="R7589" t="e">
        <f>+VLOOKUP(O7589,'Hàng trả'!#REF!,2,0)</f>
        <v>#REF!</v>
      </c>
    </row>
    <row r="7590" spans="1:18" hidden="1" x14ac:dyDescent="0.3">
      <c r="A7590" s="10">
        <v>12</v>
      </c>
      <c r="B7590" s="64"/>
      <c r="C7590" s="6" t="s">
        <v>21984</v>
      </c>
      <c r="D7590" s="7">
        <v>44882</v>
      </c>
      <c r="E7590" s="8" t="s">
        <v>20245</v>
      </c>
      <c r="F7590" s="9">
        <v>1392768</v>
      </c>
      <c r="G7590" s="8" t="s">
        <v>17662</v>
      </c>
      <c r="H7590" s="9">
        <v>146241</v>
      </c>
      <c r="I7590" s="69"/>
      <c r="J7590" s="70"/>
      <c r="K7590" s="71"/>
      <c r="L7590" s="77"/>
      <c r="M7590" s="78"/>
      <c r="N7590" t="str">
        <f t="shared" si="449"/>
        <v>51108</v>
      </c>
      <c r="O7590">
        <f t="shared" si="450"/>
        <v>51108</v>
      </c>
      <c r="P7590" s="29">
        <f t="shared" si="451"/>
        <v>1392768</v>
      </c>
      <c r="Q7590" t="e">
        <f>+VLOOKUP(O7590,'Bảng kê HĐ 2022'!N$1912:R$4434,4,0)</f>
        <v>#N/A</v>
      </c>
      <c r="R7590" t="e">
        <f>+VLOOKUP(O7590,'Hàng trả'!#REF!,2,0)</f>
        <v>#REF!</v>
      </c>
    </row>
    <row r="7591" spans="1:18" hidden="1" x14ac:dyDescent="0.3">
      <c r="A7591" s="10">
        <v>12</v>
      </c>
      <c r="B7591" s="64"/>
      <c r="C7591" s="6" t="s">
        <v>21985</v>
      </c>
      <c r="D7591" s="7">
        <v>44882</v>
      </c>
      <c r="E7591" s="8" t="s">
        <v>20245</v>
      </c>
      <c r="F7591" s="9">
        <v>1392768</v>
      </c>
      <c r="G7591" s="8" t="s">
        <v>17662</v>
      </c>
      <c r="H7591" s="9">
        <v>146241</v>
      </c>
      <c r="I7591" s="69"/>
      <c r="J7591" s="70"/>
      <c r="K7591" s="71"/>
      <c r="L7591" s="77"/>
      <c r="M7591" s="78"/>
      <c r="N7591" t="str">
        <f t="shared" si="449"/>
        <v>51068</v>
      </c>
      <c r="O7591">
        <f t="shared" si="450"/>
        <v>51068</v>
      </c>
      <c r="P7591" s="29">
        <f t="shared" si="451"/>
        <v>1392768</v>
      </c>
      <c r="Q7591" t="e">
        <f>+VLOOKUP(O7591,'Bảng kê HĐ 2022'!N$1912:R$4434,4,0)</f>
        <v>#N/A</v>
      </c>
      <c r="R7591" t="e">
        <f>+VLOOKUP(O7591,'Hàng trả'!#REF!,2,0)</f>
        <v>#REF!</v>
      </c>
    </row>
    <row r="7592" spans="1:18" hidden="1" x14ac:dyDescent="0.3">
      <c r="A7592" s="10">
        <v>12</v>
      </c>
      <c r="B7592" s="64"/>
      <c r="C7592" s="6" t="s">
        <v>21986</v>
      </c>
      <c r="D7592" s="7">
        <v>44889</v>
      </c>
      <c r="E7592" s="8" t="s">
        <v>21519</v>
      </c>
      <c r="F7592" s="9">
        <v>1000219</v>
      </c>
      <c r="G7592" s="8" t="s">
        <v>17662</v>
      </c>
      <c r="H7592" s="9">
        <v>105023</v>
      </c>
      <c r="I7592" s="69"/>
      <c r="J7592" s="70"/>
      <c r="K7592" s="71"/>
      <c r="L7592" s="77"/>
      <c r="M7592" s="78"/>
      <c r="N7592" t="str">
        <f t="shared" si="449"/>
        <v>52152</v>
      </c>
      <c r="O7592">
        <f t="shared" si="450"/>
        <v>52152</v>
      </c>
      <c r="P7592" s="29">
        <f t="shared" si="451"/>
        <v>1000219</v>
      </c>
      <c r="Q7592" t="e">
        <f>+VLOOKUP(O7592,'Bảng kê HĐ 2022'!N$1912:R$4434,4,0)</f>
        <v>#N/A</v>
      </c>
      <c r="R7592" t="e">
        <f>+VLOOKUP(O7592,'Hàng trả'!#REF!,2,0)</f>
        <v>#REF!</v>
      </c>
    </row>
    <row r="7593" spans="1:18" hidden="1" x14ac:dyDescent="0.3">
      <c r="A7593" s="10">
        <v>12</v>
      </c>
      <c r="B7593" s="64"/>
      <c r="C7593" s="6" t="s">
        <v>21987</v>
      </c>
      <c r="D7593" s="7">
        <v>44888</v>
      </c>
      <c r="E7593" s="8" t="s">
        <v>20245</v>
      </c>
      <c r="F7593" s="9">
        <v>522418</v>
      </c>
      <c r="G7593" s="8" t="s">
        <v>17662</v>
      </c>
      <c r="H7593" s="9">
        <v>54854</v>
      </c>
      <c r="I7593" s="69"/>
      <c r="J7593" s="70"/>
      <c r="K7593" s="71"/>
      <c r="L7593" s="77"/>
      <c r="M7593" s="78"/>
      <c r="N7593" t="str">
        <f t="shared" si="449"/>
        <v>52107</v>
      </c>
      <c r="O7593">
        <f t="shared" si="450"/>
        <v>52107</v>
      </c>
      <c r="P7593" s="29">
        <f t="shared" si="451"/>
        <v>522418</v>
      </c>
      <c r="Q7593" t="e">
        <f>+VLOOKUP(O7593,'Bảng kê HĐ 2022'!N$1912:R$4434,4,0)</f>
        <v>#N/A</v>
      </c>
      <c r="R7593" t="e">
        <f>+VLOOKUP(O7593,'Hàng trả'!#REF!,2,0)</f>
        <v>#REF!</v>
      </c>
    </row>
    <row r="7594" spans="1:18" hidden="1" x14ac:dyDescent="0.3">
      <c r="A7594" s="10">
        <v>12</v>
      </c>
      <c r="B7594" s="64"/>
      <c r="C7594" s="6" t="s">
        <v>21988</v>
      </c>
      <c r="D7594" s="7">
        <v>44883</v>
      </c>
      <c r="E7594" s="8" t="s">
        <v>20245</v>
      </c>
      <c r="F7594" s="9">
        <v>634444</v>
      </c>
      <c r="G7594" s="8" t="s">
        <v>17662</v>
      </c>
      <c r="H7594" s="9">
        <v>66617</v>
      </c>
      <c r="I7594" s="69"/>
      <c r="J7594" s="70"/>
      <c r="K7594" s="71"/>
      <c r="L7594" s="77"/>
      <c r="M7594" s="78"/>
      <c r="N7594" t="str">
        <f t="shared" si="449"/>
        <v>51244</v>
      </c>
      <c r="O7594">
        <f t="shared" si="450"/>
        <v>51244</v>
      </c>
      <c r="P7594" s="29">
        <f t="shared" si="451"/>
        <v>634444</v>
      </c>
      <c r="Q7594" t="e">
        <f>+VLOOKUP(O7594,'Bảng kê HĐ 2022'!N$1912:R$4434,4,0)</f>
        <v>#N/A</v>
      </c>
      <c r="R7594" t="e">
        <f>+VLOOKUP(O7594,'Hàng trả'!#REF!,2,0)</f>
        <v>#REF!</v>
      </c>
    </row>
    <row r="7595" spans="1:18" hidden="1" x14ac:dyDescent="0.3">
      <c r="A7595" s="10">
        <v>12</v>
      </c>
      <c r="B7595" s="64"/>
      <c r="C7595" s="6" t="s">
        <v>21989</v>
      </c>
      <c r="D7595" s="7">
        <v>44884</v>
      </c>
      <c r="E7595" s="8" t="s">
        <v>17814</v>
      </c>
      <c r="F7595" s="9">
        <v>1392768</v>
      </c>
      <c r="G7595" s="8" t="s">
        <v>17662</v>
      </c>
      <c r="H7595" s="9">
        <v>146241</v>
      </c>
      <c r="I7595" s="69"/>
      <c r="J7595" s="70"/>
      <c r="K7595" s="71"/>
      <c r="L7595" s="77"/>
      <c r="M7595" s="78"/>
      <c r="N7595" t="str">
        <f t="shared" si="449"/>
        <v>51773</v>
      </c>
      <c r="O7595">
        <f t="shared" si="450"/>
        <v>51773</v>
      </c>
      <c r="P7595" s="29">
        <f t="shared" si="451"/>
        <v>1392768</v>
      </c>
      <c r="Q7595" t="e">
        <f>+VLOOKUP(O7595,'Bảng kê HĐ 2022'!N$1912:R$4434,4,0)</f>
        <v>#N/A</v>
      </c>
      <c r="R7595" t="e">
        <f>+VLOOKUP(O7595,'Hàng trả'!#REF!,2,0)</f>
        <v>#REF!</v>
      </c>
    </row>
    <row r="7596" spans="1:18" hidden="1" x14ac:dyDescent="0.3">
      <c r="A7596" s="10">
        <v>12</v>
      </c>
      <c r="B7596" s="64"/>
      <c r="C7596" s="6" t="s">
        <v>21990</v>
      </c>
      <c r="D7596" s="7">
        <v>44882</v>
      </c>
      <c r="E7596" s="8" t="s">
        <v>17814</v>
      </c>
      <c r="F7596" s="9">
        <v>1392768</v>
      </c>
      <c r="G7596" s="8" t="s">
        <v>17662</v>
      </c>
      <c r="H7596" s="9">
        <v>146241</v>
      </c>
      <c r="I7596" s="69"/>
      <c r="J7596" s="70"/>
      <c r="K7596" s="71"/>
      <c r="L7596" s="77"/>
      <c r="M7596" s="78"/>
      <c r="N7596" t="str">
        <f t="shared" si="449"/>
        <v>51136</v>
      </c>
      <c r="O7596">
        <f t="shared" si="450"/>
        <v>51136</v>
      </c>
      <c r="P7596" s="29">
        <f t="shared" si="451"/>
        <v>1392768</v>
      </c>
      <c r="Q7596" t="e">
        <f>+VLOOKUP(O7596,'Bảng kê HĐ 2022'!N$1912:R$4434,4,0)</f>
        <v>#N/A</v>
      </c>
      <c r="R7596" t="e">
        <f>+VLOOKUP(O7596,'Hàng trả'!#REF!,2,0)</f>
        <v>#REF!</v>
      </c>
    </row>
    <row r="7597" spans="1:18" hidden="1" x14ac:dyDescent="0.3">
      <c r="A7597" s="10">
        <v>12</v>
      </c>
      <c r="B7597" s="64"/>
      <c r="C7597" s="6" t="s">
        <v>21991</v>
      </c>
      <c r="D7597" s="7">
        <v>44882</v>
      </c>
      <c r="E7597" s="8" t="s">
        <v>21578</v>
      </c>
      <c r="F7597" s="9">
        <v>797477</v>
      </c>
      <c r="G7597" s="8" t="s">
        <v>17662</v>
      </c>
      <c r="H7597" s="9">
        <v>83735</v>
      </c>
      <c r="I7597" s="69"/>
      <c r="J7597" s="70"/>
      <c r="K7597" s="71"/>
      <c r="L7597" s="77"/>
      <c r="M7597" s="78"/>
      <c r="N7597" t="str">
        <f t="shared" si="449"/>
        <v>51089</v>
      </c>
      <c r="O7597">
        <f t="shared" si="450"/>
        <v>51089</v>
      </c>
      <c r="P7597" s="29">
        <f t="shared" si="451"/>
        <v>797477</v>
      </c>
      <c r="Q7597" t="e">
        <f>+VLOOKUP(O7597,'Bảng kê HĐ 2022'!N$1912:R$4434,4,0)</f>
        <v>#N/A</v>
      </c>
      <c r="R7597" t="e">
        <f>+VLOOKUP(O7597,'Hàng trả'!#REF!,2,0)</f>
        <v>#REF!</v>
      </c>
    </row>
    <row r="7598" spans="1:18" hidden="1" x14ac:dyDescent="0.3">
      <c r="A7598" s="10">
        <v>12</v>
      </c>
      <c r="B7598" s="64"/>
      <c r="C7598" s="6" t="s">
        <v>21992</v>
      </c>
      <c r="D7598" s="7">
        <v>44882</v>
      </c>
      <c r="E7598" s="8" t="s">
        <v>21716</v>
      </c>
      <c r="F7598" s="9">
        <v>1392768</v>
      </c>
      <c r="G7598" s="8" t="s">
        <v>17662</v>
      </c>
      <c r="H7598" s="9">
        <v>146241</v>
      </c>
      <c r="I7598" s="69"/>
      <c r="J7598" s="70"/>
      <c r="K7598" s="71"/>
      <c r="L7598" s="77"/>
      <c r="M7598" s="78"/>
      <c r="N7598" t="str">
        <f t="shared" si="449"/>
        <v>51083</v>
      </c>
      <c r="O7598">
        <f t="shared" si="450"/>
        <v>51083</v>
      </c>
      <c r="P7598" s="29">
        <f t="shared" si="451"/>
        <v>1392768</v>
      </c>
      <c r="Q7598" t="e">
        <f>+VLOOKUP(O7598,'Bảng kê HĐ 2022'!N$1912:R$4434,4,0)</f>
        <v>#N/A</v>
      </c>
      <c r="R7598" t="e">
        <f>+VLOOKUP(O7598,'Hàng trả'!#REF!,2,0)</f>
        <v>#REF!</v>
      </c>
    </row>
    <row r="7599" spans="1:18" hidden="1" x14ac:dyDescent="0.3">
      <c r="A7599" s="10">
        <v>12</v>
      </c>
      <c r="B7599" s="64"/>
      <c r="C7599" s="6" t="s">
        <v>21993</v>
      </c>
      <c r="D7599" s="7">
        <v>44876</v>
      </c>
      <c r="E7599" s="8" t="s">
        <v>17814</v>
      </c>
      <c r="F7599" s="9">
        <v>534008</v>
      </c>
      <c r="G7599" s="8" t="s">
        <v>17662</v>
      </c>
      <c r="H7599" s="9">
        <v>56071</v>
      </c>
      <c r="I7599" s="69"/>
      <c r="J7599" s="70"/>
      <c r="K7599" s="71"/>
      <c r="L7599" s="77"/>
      <c r="M7599" s="78"/>
      <c r="N7599" t="str">
        <f t="shared" si="449"/>
        <v>50790</v>
      </c>
      <c r="O7599">
        <f t="shared" si="450"/>
        <v>50790</v>
      </c>
      <c r="P7599" s="29">
        <f t="shared" si="451"/>
        <v>534008</v>
      </c>
      <c r="Q7599" t="e">
        <f>+VLOOKUP(O7599,'Bảng kê HĐ 2022'!N$1912:R$4434,4,0)</f>
        <v>#N/A</v>
      </c>
      <c r="R7599" t="e">
        <f>+VLOOKUP(O7599,'Hàng trả'!#REF!,2,0)</f>
        <v>#REF!</v>
      </c>
    </row>
    <row r="7600" spans="1:18" hidden="1" x14ac:dyDescent="0.3">
      <c r="A7600" s="10">
        <v>12</v>
      </c>
      <c r="B7600" s="64"/>
      <c r="C7600" s="6" t="s">
        <v>21994</v>
      </c>
      <c r="D7600" s="7">
        <v>44868</v>
      </c>
      <c r="E7600" s="8" t="s">
        <v>17814</v>
      </c>
      <c r="F7600" s="9">
        <v>929373</v>
      </c>
      <c r="G7600" s="8" t="s">
        <v>17662</v>
      </c>
      <c r="H7600" s="9">
        <v>97584</v>
      </c>
      <c r="I7600" s="69"/>
      <c r="J7600" s="70"/>
      <c r="K7600" s="71"/>
      <c r="L7600" s="77"/>
      <c r="M7600" s="78"/>
      <c r="N7600" t="str">
        <f t="shared" si="449"/>
        <v>49761</v>
      </c>
      <c r="O7600">
        <f t="shared" si="450"/>
        <v>49761</v>
      </c>
      <c r="P7600" s="29">
        <f t="shared" si="451"/>
        <v>929373</v>
      </c>
      <c r="Q7600" t="e">
        <f>+VLOOKUP(O7600,'Bảng kê HĐ 2022'!N$1912:R$4434,4,0)</f>
        <v>#N/A</v>
      </c>
      <c r="R7600" t="e">
        <f>+VLOOKUP(O7600,'Hàng trả'!#REF!,2,0)</f>
        <v>#REF!</v>
      </c>
    </row>
    <row r="7601" spans="1:18" hidden="1" x14ac:dyDescent="0.3">
      <c r="A7601" s="10">
        <v>12</v>
      </c>
      <c r="B7601" s="64"/>
      <c r="C7601" s="6" t="s">
        <v>21995</v>
      </c>
      <c r="D7601" s="7">
        <v>44882</v>
      </c>
      <c r="E7601" s="8" t="s">
        <v>17814</v>
      </c>
      <c r="F7601" s="9">
        <v>1392768</v>
      </c>
      <c r="G7601" s="8" t="s">
        <v>17662</v>
      </c>
      <c r="H7601" s="9">
        <v>146241</v>
      </c>
      <c r="I7601" s="69"/>
      <c r="J7601" s="70"/>
      <c r="K7601" s="71"/>
      <c r="L7601" s="77"/>
      <c r="M7601" s="78"/>
      <c r="N7601" t="str">
        <f t="shared" si="449"/>
        <v>51091</v>
      </c>
      <c r="O7601">
        <f t="shared" si="450"/>
        <v>51091</v>
      </c>
      <c r="P7601" s="29">
        <f t="shared" si="451"/>
        <v>1392768</v>
      </c>
      <c r="Q7601" t="e">
        <f>+VLOOKUP(O7601,'Bảng kê HĐ 2022'!N$1912:R$4434,4,0)</f>
        <v>#N/A</v>
      </c>
      <c r="R7601" t="e">
        <f>+VLOOKUP(O7601,'Hàng trả'!#REF!,2,0)</f>
        <v>#REF!</v>
      </c>
    </row>
    <row r="7602" spans="1:18" hidden="1" x14ac:dyDescent="0.3">
      <c r="A7602" s="10">
        <v>12</v>
      </c>
      <c r="B7602" s="64"/>
      <c r="C7602" s="6" t="s">
        <v>21996</v>
      </c>
      <c r="D7602" s="7">
        <v>44874</v>
      </c>
      <c r="E7602" s="8" t="s">
        <v>21578</v>
      </c>
      <c r="F7602" s="9">
        <v>419799</v>
      </c>
      <c r="G7602" s="8" t="s">
        <v>17662</v>
      </c>
      <c r="H7602" s="9">
        <v>44079</v>
      </c>
      <c r="I7602" s="69"/>
      <c r="J7602" s="70"/>
      <c r="K7602" s="71"/>
      <c r="L7602" s="77"/>
      <c r="M7602" s="78"/>
      <c r="N7602" t="str">
        <f t="shared" si="449"/>
        <v>50529</v>
      </c>
      <c r="O7602">
        <f t="shared" si="450"/>
        <v>50529</v>
      </c>
      <c r="P7602" s="29">
        <f t="shared" si="451"/>
        <v>419799</v>
      </c>
      <c r="Q7602" t="e">
        <f>+VLOOKUP(O7602,'Bảng kê HĐ 2022'!N$1912:R$4434,4,0)</f>
        <v>#N/A</v>
      </c>
      <c r="R7602" t="e">
        <f>+VLOOKUP(O7602,'Hàng trả'!#REF!,2,0)</f>
        <v>#REF!</v>
      </c>
    </row>
    <row r="7603" spans="1:18" hidden="1" x14ac:dyDescent="0.3">
      <c r="A7603" s="10">
        <v>12</v>
      </c>
      <c r="B7603" s="64"/>
      <c r="C7603" s="6" t="s">
        <v>21997</v>
      </c>
      <c r="D7603" s="7">
        <v>44882</v>
      </c>
      <c r="E7603" s="8" t="s">
        <v>21636</v>
      </c>
      <c r="F7603" s="9">
        <v>1392768</v>
      </c>
      <c r="G7603" s="8" t="s">
        <v>17662</v>
      </c>
      <c r="H7603" s="9">
        <v>146241</v>
      </c>
      <c r="I7603" s="69"/>
      <c r="J7603" s="70"/>
      <c r="K7603" s="71"/>
      <c r="L7603" s="77"/>
      <c r="M7603" s="78"/>
      <c r="N7603" t="str">
        <f t="shared" si="449"/>
        <v>51062</v>
      </c>
      <c r="O7603">
        <f t="shared" si="450"/>
        <v>51062</v>
      </c>
      <c r="P7603" s="29">
        <f t="shared" si="451"/>
        <v>1392768</v>
      </c>
      <c r="Q7603" t="e">
        <f>+VLOOKUP(O7603,'Bảng kê HĐ 2022'!N$1912:R$4434,4,0)</f>
        <v>#N/A</v>
      </c>
      <c r="R7603" t="e">
        <f>+VLOOKUP(O7603,'Hàng trả'!#REF!,2,0)</f>
        <v>#REF!</v>
      </c>
    </row>
    <row r="7604" spans="1:18" hidden="1" x14ac:dyDescent="0.3">
      <c r="A7604" s="10">
        <v>12</v>
      </c>
      <c r="B7604" s="64"/>
      <c r="C7604" s="6" t="s">
        <v>21998</v>
      </c>
      <c r="D7604" s="7">
        <v>44876</v>
      </c>
      <c r="E7604" s="8" t="s">
        <v>21636</v>
      </c>
      <c r="F7604" s="9">
        <v>396527</v>
      </c>
      <c r="G7604" s="8" t="s">
        <v>17662</v>
      </c>
      <c r="H7604" s="9">
        <v>41635</v>
      </c>
      <c r="I7604" s="69"/>
      <c r="J7604" s="70"/>
      <c r="K7604" s="71"/>
      <c r="L7604" s="77"/>
      <c r="M7604" s="78"/>
      <c r="N7604" t="str">
        <f t="shared" si="449"/>
        <v>50818</v>
      </c>
      <c r="O7604">
        <f t="shared" si="450"/>
        <v>50818</v>
      </c>
      <c r="P7604" s="29">
        <f t="shared" si="451"/>
        <v>396527</v>
      </c>
      <c r="Q7604" t="e">
        <f>+VLOOKUP(O7604,'Bảng kê HĐ 2022'!N$1912:R$4434,4,0)</f>
        <v>#N/A</v>
      </c>
      <c r="R7604" t="e">
        <f>+VLOOKUP(O7604,'Hàng trả'!#REF!,2,0)</f>
        <v>#REF!</v>
      </c>
    </row>
    <row r="7605" spans="1:18" hidden="1" x14ac:dyDescent="0.3">
      <c r="A7605" s="10">
        <v>12</v>
      </c>
      <c r="B7605" s="64"/>
      <c r="C7605" s="6" t="s">
        <v>21999</v>
      </c>
      <c r="D7605" s="7">
        <v>44883</v>
      </c>
      <c r="E7605" s="8" t="s">
        <v>21578</v>
      </c>
      <c r="F7605" s="9">
        <v>996241</v>
      </c>
      <c r="G7605" s="8" t="s">
        <v>17662</v>
      </c>
      <c r="H7605" s="9">
        <v>104605</v>
      </c>
      <c r="I7605" s="69"/>
      <c r="J7605" s="70"/>
      <c r="K7605" s="71"/>
      <c r="L7605" s="77"/>
      <c r="M7605" s="78"/>
      <c r="N7605" t="str">
        <f t="shared" si="449"/>
        <v>51292</v>
      </c>
      <c r="O7605">
        <f t="shared" si="450"/>
        <v>51292</v>
      </c>
      <c r="P7605" s="29">
        <f t="shared" si="451"/>
        <v>996241</v>
      </c>
      <c r="Q7605" t="e">
        <f>+VLOOKUP(O7605,'Bảng kê HĐ 2022'!N$1912:R$4434,4,0)</f>
        <v>#N/A</v>
      </c>
      <c r="R7605" t="e">
        <f>+VLOOKUP(O7605,'Hàng trả'!#REF!,2,0)</f>
        <v>#REF!</v>
      </c>
    </row>
    <row r="7606" spans="1:18" hidden="1" x14ac:dyDescent="0.3">
      <c r="A7606" s="10">
        <v>12</v>
      </c>
      <c r="B7606" s="64"/>
      <c r="C7606" s="6" t="s">
        <v>22000</v>
      </c>
      <c r="D7606" s="7">
        <v>44882</v>
      </c>
      <c r="E7606" s="8" t="s">
        <v>21578</v>
      </c>
      <c r="F7606" s="9">
        <v>1392768</v>
      </c>
      <c r="G7606" s="8" t="s">
        <v>17662</v>
      </c>
      <c r="H7606" s="9">
        <v>146241</v>
      </c>
      <c r="I7606" s="69"/>
      <c r="J7606" s="70"/>
      <c r="K7606" s="71"/>
      <c r="L7606" s="77"/>
      <c r="M7606" s="78"/>
      <c r="N7606" t="str">
        <f t="shared" si="449"/>
        <v>51095</v>
      </c>
      <c r="O7606">
        <f t="shared" si="450"/>
        <v>51095</v>
      </c>
      <c r="P7606" s="29">
        <f t="shared" si="451"/>
        <v>1392768</v>
      </c>
      <c r="Q7606" t="e">
        <f>+VLOOKUP(O7606,'Bảng kê HĐ 2022'!N$1912:R$4434,4,0)</f>
        <v>#N/A</v>
      </c>
      <c r="R7606" t="e">
        <f>+VLOOKUP(O7606,'Hàng trả'!#REF!,2,0)</f>
        <v>#REF!</v>
      </c>
    </row>
    <row r="7607" spans="1:18" hidden="1" x14ac:dyDescent="0.3">
      <c r="A7607" s="10">
        <v>12</v>
      </c>
      <c r="B7607" s="64"/>
      <c r="C7607" s="6" t="s">
        <v>22001</v>
      </c>
      <c r="D7607" s="7">
        <v>44882</v>
      </c>
      <c r="E7607" s="8" t="s">
        <v>21730</v>
      </c>
      <c r="F7607" s="9">
        <v>1392768</v>
      </c>
      <c r="G7607" s="8" t="s">
        <v>17662</v>
      </c>
      <c r="H7607" s="9">
        <v>146241</v>
      </c>
      <c r="I7607" s="69"/>
      <c r="J7607" s="70"/>
      <c r="K7607" s="71"/>
      <c r="L7607" s="77"/>
      <c r="M7607" s="78"/>
      <c r="N7607" t="str">
        <f t="shared" si="449"/>
        <v>51157</v>
      </c>
      <c r="O7607">
        <f t="shared" si="450"/>
        <v>51157</v>
      </c>
      <c r="P7607" s="29">
        <f t="shared" si="451"/>
        <v>1392768</v>
      </c>
      <c r="Q7607" t="e">
        <f>+VLOOKUP(O7607,'Bảng kê HĐ 2022'!N$1912:R$4434,4,0)</f>
        <v>#N/A</v>
      </c>
      <c r="R7607" t="e">
        <f>+VLOOKUP(O7607,'Hàng trả'!#REF!,2,0)</f>
        <v>#REF!</v>
      </c>
    </row>
    <row r="7608" spans="1:18" hidden="1" x14ac:dyDescent="0.3">
      <c r="A7608" s="10">
        <v>12</v>
      </c>
      <c r="B7608" s="64"/>
      <c r="C7608" s="6" t="s">
        <v>22002</v>
      </c>
      <c r="D7608" s="7">
        <v>44882</v>
      </c>
      <c r="E7608" s="8" t="s">
        <v>21730</v>
      </c>
      <c r="F7608" s="9">
        <v>1392768</v>
      </c>
      <c r="G7608" s="8" t="s">
        <v>17662</v>
      </c>
      <c r="H7608" s="9">
        <v>146241</v>
      </c>
      <c r="I7608" s="69"/>
      <c r="J7608" s="70"/>
      <c r="K7608" s="71"/>
      <c r="L7608" s="77"/>
      <c r="M7608" s="78"/>
      <c r="N7608" t="str">
        <f t="shared" si="449"/>
        <v>51101</v>
      </c>
      <c r="O7608">
        <f t="shared" si="450"/>
        <v>51101</v>
      </c>
      <c r="P7608" s="29">
        <f t="shared" si="451"/>
        <v>1392768</v>
      </c>
      <c r="Q7608" t="e">
        <f>+VLOOKUP(O7608,'Bảng kê HĐ 2022'!N$1912:R$4434,4,0)</f>
        <v>#N/A</v>
      </c>
      <c r="R7608" t="e">
        <f>+VLOOKUP(O7608,'Hàng trả'!#REF!,2,0)</f>
        <v>#REF!</v>
      </c>
    </row>
    <row r="7609" spans="1:18" hidden="1" x14ac:dyDescent="0.3">
      <c r="A7609" s="10">
        <v>12</v>
      </c>
      <c r="B7609" s="64"/>
      <c r="C7609" s="6" t="s">
        <v>22003</v>
      </c>
      <c r="D7609" s="7">
        <v>44883</v>
      </c>
      <c r="E7609" s="8" t="s">
        <v>19160</v>
      </c>
      <c r="F7609" s="9">
        <v>1392768</v>
      </c>
      <c r="G7609" s="8" t="s">
        <v>17662</v>
      </c>
      <c r="H7609" s="9">
        <v>146241</v>
      </c>
      <c r="I7609" s="69"/>
      <c r="J7609" s="70"/>
      <c r="K7609" s="71"/>
      <c r="L7609" s="77"/>
      <c r="M7609" s="78"/>
      <c r="N7609" t="str">
        <f t="shared" si="449"/>
        <v>51253</v>
      </c>
      <c r="O7609">
        <f t="shared" si="450"/>
        <v>51253</v>
      </c>
      <c r="P7609" s="29">
        <f t="shared" si="451"/>
        <v>1392768</v>
      </c>
      <c r="Q7609" t="e">
        <f>+VLOOKUP(O7609,'Bảng kê HĐ 2022'!N$1912:R$4434,4,0)</f>
        <v>#N/A</v>
      </c>
      <c r="R7609" t="e">
        <f>+VLOOKUP(O7609,'Hàng trả'!#REF!,2,0)</f>
        <v>#REF!</v>
      </c>
    </row>
    <row r="7610" spans="1:18" hidden="1" x14ac:dyDescent="0.3">
      <c r="A7610" s="10">
        <v>12</v>
      </c>
      <c r="B7610" s="64"/>
      <c r="C7610" s="6" t="s">
        <v>22004</v>
      </c>
      <c r="D7610" s="7">
        <v>44882</v>
      </c>
      <c r="E7610" s="8" t="s">
        <v>19160</v>
      </c>
      <c r="F7610" s="9">
        <v>1392768</v>
      </c>
      <c r="G7610" s="8" t="s">
        <v>17662</v>
      </c>
      <c r="H7610" s="9">
        <v>146241</v>
      </c>
      <c r="I7610" s="69"/>
      <c r="J7610" s="70"/>
      <c r="K7610" s="71"/>
      <c r="L7610" s="77"/>
      <c r="M7610" s="78"/>
      <c r="N7610" t="str">
        <f t="shared" si="449"/>
        <v>51070</v>
      </c>
      <c r="O7610">
        <f t="shared" si="450"/>
        <v>51070</v>
      </c>
      <c r="P7610" s="29">
        <f t="shared" si="451"/>
        <v>1392768</v>
      </c>
      <c r="Q7610" t="e">
        <f>+VLOOKUP(O7610,'Bảng kê HĐ 2022'!N$1912:R$4434,4,0)</f>
        <v>#N/A</v>
      </c>
      <c r="R7610" t="e">
        <f>+VLOOKUP(O7610,'Hàng trả'!#REF!,2,0)</f>
        <v>#REF!</v>
      </c>
    </row>
    <row r="7611" spans="1:18" hidden="1" x14ac:dyDescent="0.3">
      <c r="A7611" s="10">
        <v>12</v>
      </c>
      <c r="B7611" s="64"/>
      <c r="C7611" s="6" t="s">
        <v>22005</v>
      </c>
      <c r="D7611" s="7">
        <v>44876</v>
      </c>
      <c r="E7611" s="8" t="s">
        <v>17814</v>
      </c>
      <c r="F7611" s="9">
        <v>938493</v>
      </c>
      <c r="G7611" s="8" t="s">
        <v>17662</v>
      </c>
      <c r="H7611" s="9">
        <v>98542</v>
      </c>
      <c r="I7611" s="69"/>
      <c r="J7611" s="70"/>
      <c r="K7611" s="71"/>
      <c r="L7611" s="77"/>
      <c r="M7611" s="78"/>
      <c r="N7611" t="str">
        <f t="shared" si="449"/>
        <v>50791</v>
      </c>
      <c r="O7611">
        <f t="shared" si="450"/>
        <v>50791</v>
      </c>
      <c r="P7611" s="29">
        <f t="shared" si="451"/>
        <v>938493</v>
      </c>
      <c r="Q7611" t="e">
        <f>+VLOOKUP(O7611,'Bảng kê HĐ 2022'!N$1912:R$4434,4,0)</f>
        <v>#N/A</v>
      </c>
      <c r="R7611" t="e">
        <f>+VLOOKUP(O7611,'Hàng trả'!#REF!,2,0)</f>
        <v>#REF!</v>
      </c>
    </row>
    <row r="7612" spans="1:18" hidden="1" x14ac:dyDescent="0.3">
      <c r="A7612" s="10">
        <v>12</v>
      </c>
      <c r="B7612" s="64"/>
      <c r="C7612" s="6" t="s">
        <v>22006</v>
      </c>
      <c r="D7612" s="7">
        <v>44874</v>
      </c>
      <c r="E7612" s="8" t="s">
        <v>19016</v>
      </c>
      <c r="F7612" s="9">
        <v>1508269</v>
      </c>
      <c r="G7612" s="8" t="s">
        <v>17662</v>
      </c>
      <c r="H7612" s="9">
        <v>158368</v>
      </c>
      <c r="I7612" s="69"/>
      <c r="J7612" s="70"/>
      <c r="K7612" s="71"/>
      <c r="L7612" s="77"/>
      <c r="M7612" s="78"/>
      <c r="N7612" t="str">
        <f t="shared" si="449"/>
        <v>50575</v>
      </c>
      <c r="O7612">
        <f t="shared" si="450"/>
        <v>50575</v>
      </c>
      <c r="P7612" s="29">
        <f t="shared" si="451"/>
        <v>1508269</v>
      </c>
      <c r="Q7612" t="e">
        <f>+VLOOKUP(O7612,'Bảng kê HĐ 2022'!N$1912:R$4434,4,0)</f>
        <v>#N/A</v>
      </c>
      <c r="R7612" t="e">
        <f>+VLOOKUP(O7612,'Hàng trả'!#REF!,2,0)</f>
        <v>#REF!</v>
      </c>
    </row>
    <row r="7613" spans="1:18" hidden="1" x14ac:dyDescent="0.3">
      <c r="A7613" s="10">
        <v>12</v>
      </c>
      <c r="B7613" s="64"/>
      <c r="C7613" s="6" t="s">
        <v>22007</v>
      </c>
      <c r="D7613" s="7">
        <v>44882</v>
      </c>
      <c r="E7613" s="8" t="s">
        <v>20124</v>
      </c>
      <c r="F7613" s="9">
        <v>522418</v>
      </c>
      <c r="G7613" s="8" t="s">
        <v>17662</v>
      </c>
      <c r="H7613" s="9">
        <v>54854</v>
      </c>
      <c r="I7613" s="69"/>
      <c r="J7613" s="70"/>
      <c r="K7613" s="71"/>
      <c r="L7613" s="77"/>
      <c r="M7613" s="78"/>
      <c r="N7613" t="str">
        <f t="shared" si="449"/>
        <v>51074</v>
      </c>
      <c r="O7613">
        <f t="shared" si="450"/>
        <v>51074</v>
      </c>
      <c r="P7613" s="29">
        <f t="shared" si="451"/>
        <v>522418</v>
      </c>
      <c r="Q7613" t="e">
        <f>+VLOOKUP(O7613,'Bảng kê HĐ 2022'!N$1912:R$4434,4,0)</f>
        <v>#N/A</v>
      </c>
      <c r="R7613" t="e">
        <f>+VLOOKUP(O7613,'Hàng trả'!#REF!,2,0)</f>
        <v>#REF!</v>
      </c>
    </row>
    <row r="7614" spans="1:18" hidden="1" x14ac:dyDescent="0.3">
      <c r="A7614" s="10">
        <v>12</v>
      </c>
      <c r="B7614" s="64"/>
      <c r="C7614" s="6" t="s">
        <v>22008</v>
      </c>
      <c r="D7614" s="7">
        <v>44877</v>
      </c>
      <c r="E7614" s="8" t="s">
        <v>20124</v>
      </c>
      <c r="F7614" s="9">
        <v>489796</v>
      </c>
      <c r="G7614" s="8" t="s">
        <v>17662</v>
      </c>
      <c r="H7614" s="9">
        <v>51429</v>
      </c>
      <c r="I7614" s="69"/>
      <c r="J7614" s="70"/>
      <c r="K7614" s="71"/>
      <c r="L7614" s="77"/>
      <c r="M7614" s="78"/>
      <c r="N7614" t="str">
        <f t="shared" si="449"/>
        <v>50884</v>
      </c>
      <c r="O7614">
        <f t="shared" si="450"/>
        <v>50884</v>
      </c>
      <c r="P7614" s="29">
        <f t="shared" si="451"/>
        <v>489796</v>
      </c>
      <c r="Q7614" t="e">
        <f>+VLOOKUP(O7614,'Bảng kê HĐ 2022'!N$1912:R$4434,4,0)</f>
        <v>#N/A</v>
      </c>
      <c r="R7614" t="e">
        <f>+VLOOKUP(O7614,'Hàng trả'!#REF!,2,0)</f>
        <v>#REF!</v>
      </c>
    </row>
    <row r="7615" spans="1:18" hidden="1" x14ac:dyDescent="0.3">
      <c r="A7615" s="10">
        <v>12</v>
      </c>
      <c r="B7615" s="64"/>
      <c r="C7615" s="6" t="s">
        <v>22009</v>
      </c>
      <c r="D7615" s="7">
        <v>44876</v>
      </c>
      <c r="E7615" s="8" t="s">
        <v>21617</v>
      </c>
      <c r="F7615" s="9">
        <v>1333738</v>
      </c>
      <c r="G7615" s="8" t="s">
        <v>17662</v>
      </c>
      <c r="H7615" s="9">
        <v>140042</v>
      </c>
      <c r="I7615" s="69"/>
      <c r="J7615" s="70"/>
      <c r="K7615" s="71"/>
      <c r="L7615" s="77"/>
      <c r="M7615" s="78"/>
      <c r="N7615" t="str">
        <f t="shared" si="449"/>
        <v>50753</v>
      </c>
      <c r="O7615">
        <f t="shared" si="450"/>
        <v>50753</v>
      </c>
      <c r="P7615" s="29">
        <f t="shared" si="451"/>
        <v>1333738</v>
      </c>
      <c r="Q7615" t="e">
        <f>+VLOOKUP(O7615,'Bảng kê HĐ 2022'!N$1912:R$4434,4,0)</f>
        <v>#N/A</v>
      </c>
      <c r="R7615" t="e">
        <f>+VLOOKUP(O7615,'Hàng trả'!#REF!,2,0)</f>
        <v>#REF!</v>
      </c>
    </row>
    <row r="7616" spans="1:18" hidden="1" x14ac:dyDescent="0.3">
      <c r="A7616" s="10">
        <v>12</v>
      </c>
      <c r="B7616" s="64"/>
      <c r="C7616" s="6" t="s">
        <v>22010</v>
      </c>
      <c r="D7616" s="7">
        <v>44873</v>
      </c>
      <c r="E7616" s="8" t="s">
        <v>20420</v>
      </c>
      <c r="F7616" s="9">
        <v>1679197</v>
      </c>
      <c r="G7616" s="8" t="s">
        <v>17662</v>
      </c>
      <c r="H7616" s="9">
        <v>176316</v>
      </c>
      <c r="I7616" s="69"/>
      <c r="J7616" s="70"/>
      <c r="K7616" s="71"/>
      <c r="L7616" s="77"/>
      <c r="M7616" s="78"/>
      <c r="N7616" t="str">
        <f t="shared" si="449"/>
        <v>50360</v>
      </c>
      <c r="O7616">
        <f t="shared" si="450"/>
        <v>50360</v>
      </c>
      <c r="P7616" s="29">
        <f t="shared" si="451"/>
        <v>1679197</v>
      </c>
      <c r="Q7616" t="e">
        <f>+VLOOKUP(O7616,'Bảng kê HĐ 2022'!N$1912:R$4434,4,0)</f>
        <v>#N/A</v>
      </c>
      <c r="R7616" t="e">
        <f>+VLOOKUP(O7616,'Hàng trả'!#REF!,2,0)</f>
        <v>#REF!</v>
      </c>
    </row>
    <row r="7617" spans="1:18" hidden="1" x14ac:dyDescent="0.3">
      <c r="A7617" s="10">
        <v>12</v>
      </c>
      <c r="B7617" s="64"/>
      <c r="C7617" s="6" t="s">
        <v>22011</v>
      </c>
      <c r="D7617" s="7">
        <v>44877</v>
      </c>
      <c r="E7617" s="8" t="s">
        <v>17814</v>
      </c>
      <c r="F7617" s="9">
        <v>908080</v>
      </c>
      <c r="G7617" s="8" t="s">
        <v>17662</v>
      </c>
      <c r="H7617" s="9">
        <v>95348</v>
      </c>
      <c r="I7617" s="69"/>
      <c r="J7617" s="70"/>
      <c r="K7617" s="71"/>
      <c r="L7617" s="77"/>
      <c r="M7617" s="78"/>
      <c r="N7617" t="str">
        <f t="shared" si="449"/>
        <v>50880</v>
      </c>
      <c r="O7617">
        <f t="shared" si="450"/>
        <v>50880</v>
      </c>
      <c r="P7617" s="29">
        <f t="shared" si="451"/>
        <v>908080</v>
      </c>
      <c r="Q7617" t="e">
        <f>+VLOOKUP(O7617,'Bảng kê HĐ 2022'!N$1912:R$4434,4,0)</f>
        <v>#N/A</v>
      </c>
      <c r="R7617" t="e">
        <f>+VLOOKUP(O7617,'Hàng trả'!#REF!,2,0)</f>
        <v>#REF!</v>
      </c>
    </row>
    <row r="7618" spans="1:18" hidden="1" x14ac:dyDescent="0.3">
      <c r="A7618" s="10">
        <v>12</v>
      </c>
      <c r="B7618" s="64"/>
      <c r="C7618" s="6" t="s">
        <v>22012</v>
      </c>
      <c r="D7618" s="7">
        <v>44874</v>
      </c>
      <c r="E7618" s="8" t="s">
        <v>20142</v>
      </c>
      <c r="F7618" s="9">
        <v>830006</v>
      </c>
      <c r="G7618" s="8" t="s">
        <v>17662</v>
      </c>
      <c r="H7618" s="9">
        <v>87151</v>
      </c>
      <c r="I7618" s="69"/>
      <c r="J7618" s="70"/>
      <c r="K7618" s="71"/>
      <c r="L7618" s="77"/>
      <c r="M7618" s="78"/>
      <c r="N7618" t="str">
        <f t="shared" si="449"/>
        <v>50549</v>
      </c>
      <c r="O7618">
        <f t="shared" si="450"/>
        <v>50549</v>
      </c>
      <c r="P7618" s="29">
        <f t="shared" si="451"/>
        <v>830006</v>
      </c>
      <c r="Q7618" t="e">
        <f>+VLOOKUP(O7618,'Bảng kê HĐ 2022'!N$1912:R$4434,4,0)</f>
        <v>#N/A</v>
      </c>
      <c r="R7618" t="e">
        <f>+VLOOKUP(O7618,'Hàng trả'!#REF!,2,0)</f>
        <v>#REF!</v>
      </c>
    </row>
    <row r="7619" spans="1:18" hidden="1" x14ac:dyDescent="0.3">
      <c r="A7619" s="10">
        <v>12</v>
      </c>
      <c r="B7619" s="64"/>
      <c r="C7619" s="6" t="s">
        <v>22013</v>
      </c>
      <c r="D7619" s="7">
        <v>44867</v>
      </c>
      <c r="E7619" s="8" t="s">
        <v>17814</v>
      </c>
      <c r="F7619" s="9">
        <v>938493</v>
      </c>
      <c r="G7619" s="8" t="s">
        <v>17662</v>
      </c>
      <c r="H7619" s="9">
        <v>98542</v>
      </c>
      <c r="I7619" s="69"/>
      <c r="J7619" s="70"/>
      <c r="K7619" s="71"/>
      <c r="L7619" s="77"/>
      <c r="M7619" s="78"/>
      <c r="N7619" t="str">
        <f t="shared" si="449"/>
        <v>49661</v>
      </c>
      <c r="O7619">
        <f t="shared" si="450"/>
        <v>49661</v>
      </c>
      <c r="P7619" s="29">
        <f t="shared" si="451"/>
        <v>938493</v>
      </c>
      <c r="Q7619" t="e">
        <f>+VLOOKUP(O7619,'Bảng kê HĐ 2022'!N$1912:R$4434,4,0)</f>
        <v>#N/A</v>
      </c>
      <c r="R7619" t="e">
        <f>+VLOOKUP(O7619,'Hàng trả'!#REF!,2,0)</f>
        <v>#REF!</v>
      </c>
    </row>
    <row r="7620" spans="1:18" hidden="1" x14ac:dyDescent="0.3">
      <c r="A7620" s="10">
        <v>12</v>
      </c>
      <c r="B7620" s="64"/>
      <c r="C7620" s="6" t="s">
        <v>22014</v>
      </c>
      <c r="D7620" s="7">
        <v>44869</v>
      </c>
      <c r="E7620" s="8" t="s">
        <v>20258</v>
      </c>
      <c r="F7620" s="9">
        <v>503760</v>
      </c>
      <c r="G7620" s="8" t="s">
        <v>17662</v>
      </c>
      <c r="H7620" s="9">
        <v>52895</v>
      </c>
      <c r="I7620" s="69"/>
      <c r="J7620" s="70"/>
      <c r="K7620" s="71"/>
      <c r="L7620" s="77"/>
      <c r="M7620" s="78"/>
      <c r="N7620" t="str">
        <f t="shared" si="449"/>
        <v>50223</v>
      </c>
      <c r="O7620">
        <f t="shared" si="450"/>
        <v>50223</v>
      </c>
      <c r="P7620" s="29">
        <f t="shared" si="451"/>
        <v>503760</v>
      </c>
      <c r="Q7620" t="e">
        <f>+VLOOKUP(O7620,'Bảng kê HĐ 2022'!N$1912:R$4434,4,0)</f>
        <v>#N/A</v>
      </c>
      <c r="R7620" t="e">
        <f>+VLOOKUP(O7620,'Hàng trả'!#REF!,2,0)</f>
        <v>#REF!</v>
      </c>
    </row>
    <row r="7621" spans="1:18" hidden="1" x14ac:dyDescent="0.3">
      <c r="A7621" s="10">
        <v>12</v>
      </c>
      <c r="B7621" s="64"/>
      <c r="C7621" s="6" t="s">
        <v>22015</v>
      </c>
      <c r="D7621" s="7">
        <v>44876</v>
      </c>
      <c r="E7621" s="8" t="s">
        <v>20378</v>
      </c>
      <c r="F7621" s="9">
        <v>564447</v>
      </c>
      <c r="G7621" s="8" t="s">
        <v>17662</v>
      </c>
      <c r="H7621" s="9">
        <v>59267</v>
      </c>
      <c r="I7621" s="69"/>
      <c r="J7621" s="70"/>
      <c r="K7621" s="71"/>
      <c r="L7621" s="77"/>
      <c r="M7621" s="78"/>
      <c r="N7621" t="str">
        <f t="shared" si="449"/>
        <v>50709</v>
      </c>
      <c r="O7621">
        <f t="shared" si="450"/>
        <v>50709</v>
      </c>
      <c r="P7621" s="29">
        <f t="shared" si="451"/>
        <v>564447</v>
      </c>
      <c r="Q7621" t="e">
        <f>+VLOOKUP(O7621,'Bảng kê HĐ 2022'!N$1912:R$4434,4,0)</f>
        <v>#N/A</v>
      </c>
      <c r="R7621" t="e">
        <f>+VLOOKUP(O7621,'Hàng trả'!#REF!,2,0)</f>
        <v>#REF!</v>
      </c>
    </row>
    <row r="7622" spans="1:18" hidden="1" x14ac:dyDescent="0.3">
      <c r="A7622" s="10">
        <v>12</v>
      </c>
      <c r="B7622" s="64"/>
      <c r="C7622" s="6" t="s">
        <v>22016</v>
      </c>
      <c r="D7622" s="7">
        <v>44866</v>
      </c>
      <c r="E7622" s="8" t="s">
        <v>20378</v>
      </c>
      <c r="F7622" s="9">
        <v>708364</v>
      </c>
      <c r="G7622" s="8" t="s">
        <v>17662</v>
      </c>
      <c r="H7622" s="9">
        <v>74378</v>
      </c>
      <c r="I7622" s="69"/>
      <c r="J7622" s="70"/>
      <c r="K7622" s="71"/>
      <c r="L7622" s="77"/>
      <c r="M7622" s="78"/>
      <c r="N7622" t="str">
        <f t="shared" si="449"/>
        <v>49588</v>
      </c>
      <c r="O7622">
        <f t="shared" si="450"/>
        <v>49588</v>
      </c>
      <c r="P7622" s="29">
        <f t="shared" si="451"/>
        <v>708364</v>
      </c>
      <c r="Q7622" t="e">
        <f>+VLOOKUP(O7622,'Bảng kê HĐ 2022'!N$1912:R$4434,4,0)</f>
        <v>#N/A</v>
      </c>
      <c r="R7622" t="e">
        <f>+VLOOKUP(O7622,'Hàng trả'!#REF!,2,0)</f>
        <v>#REF!</v>
      </c>
    </row>
    <row r="7623" spans="1:18" hidden="1" x14ac:dyDescent="0.3">
      <c r="A7623" s="10">
        <v>12</v>
      </c>
      <c r="B7623" s="64"/>
      <c r="C7623" s="6" t="s">
        <v>22017</v>
      </c>
      <c r="D7623" s="7">
        <v>44866</v>
      </c>
      <c r="E7623" s="8" t="s">
        <v>17814</v>
      </c>
      <c r="F7623" s="9">
        <v>1333738</v>
      </c>
      <c r="G7623" s="8" t="s">
        <v>17662</v>
      </c>
      <c r="H7623" s="9">
        <v>140042</v>
      </c>
      <c r="I7623" s="69"/>
      <c r="J7623" s="70"/>
      <c r="K7623" s="71"/>
      <c r="L7623" s="77"/>
      <c r="M7623" s="78"/>
      <c r="N7623" t="str">
        <f t="shared" si="449"/>
        <v>49634</v>
      </c>
      <c r="O7623">
        <f t="shared" si="450"/>
        <v>49634</v>
      </c>
      <c r="P7623" s="29">
        <f t="shared" si="451"/>
        <v>1333738</v>
      </c>
      <c r="Q7623" t="e">
        <f>+VLOOKUP(O7623,'Bảng kê HĐ 2022'!N$1912:R$4434,4,0)</f>
        <v>#N/A</v>
      </c>
      <c r="R7623" t="e">
        <f>+VLOOKUP(O7623,'Hàng trả'!#REF!,2,0)</f>
        <v>#REF!</v>
      </c>
    </row>
    <row r="7624" spans="1:18" hidden="1" x14ac:dyDescent="0.3">
      <c r="A7624" s="10">
        <v>12</v>
      </c>
      <c r="B7624" s="64"/>
      <c r="C7624" s="6" t="s">
        <v>22018</v>
      </c>
      <c r="D7624" s="7">
        <v>44866</v>
      </c>
      <c r="E7624" s="8" t="s">
        <v>20420</v>
      </c>
      <c r="F7624" s="9">
        <v>2108960</v>
      </c>
      <c r="G7624" s="8" t="s">
        <v>17662</v>
      </c>
      <c r="H7624" s="9">
        <v>221441</v>
      </c>
      <c r="I7624" s="69"/>
      <c r="J7624" s="70"/>
      <c r="K7624" s="71"/>
      <c r="L7624" s="77"/>
      <c r="M7624" s="78"/>
      <c r="N7624" t="str">
        <f t="shared" si="449"/>
        <v>49649</v>
      </c>
      <c r="O7624">
        <f t="shared" si="450"/>
        <v>49649</v>
      </c>
      <c r="P7624" s="29">
        <f t="shared" si="451"/>
        <v>2108960</v>
      </c>
      <c r="Q7624" t="e">
        <f>+VLOOKUP(O7624,'Bảng kê HĐ 2022'!N$1912:R$4434,4,0)</f>
        <v>#N/A</v>
      </c>
      <c r="R7624" t="e">
        <f>+VLOOKUP(O7624,'Hàng trả'!#REF!,2,0)</f>
        <v>#REF!</v>
      </c>
    </row>
    <row r="7625" spans="1:18" hidden="1" x14ac:dyDescent="0.3">
      <c r="A7625" s="10">
        <v>12</v>
      </c>
      <c r="B7625" s="64"/>
      <c r="C7625" s="6" t="s">
        <v>22019</v>
      </c>
      <c r="D7625" s="7">
        <v>44866</v>
      </c>
      <c r="E7625" s="8" t="s">
        <v>20420</v>
      </c>
      <c r="F7625" s="9">
        <v>667510</v>
      </c>
      <c r="G7625" s="8" t="s">
        <v>17662</v>
      </c>
      <c r="H7625" s="9">
        <v>70089</v>
      </c>
      <c r="I7625" s="69"/>
      <c r="J7625" s="70"/>
      <c r="K7625" s="71"/>
      <c r="L7625" s="77"/>
      <c r="M7625" s="78"/>
      <c r="N7625" t="str">
        <f t="shared" ref="N7625:N7688" si="452">+RIGHT(C7625,5)</f>
        <v>49603</v>
      </c>
      <c r="O7625">
        <f t="shared" ref="O7625:O7688" si="453">+N7625*1</f>
        <v>49603</v>
      </c>
      <c r="P7625" s="29">
        <f t="shared" ref="P7625:P7688" si="454">+F7625</f>
        <v>667510</v>
      </c>
      <c r="Q7625" t="e">
        <f>+VLOOKUP(O7625,'Bảng kê HĐ 2022'!N$1912:R$4434,4,0)</f>
        <v>#N/A</v>
      </c>
      <c r="R7625" t="e">
        <f>+VLOOKUP(O7625,'Hàng trả'!#REF!,2,0)</f>
        <v>#REF!</v>
      </c>
    </row>
    <row r="7626" spans="1:18" hidden="1" x14ac:dyDescent="0.3">
      <c r="A7626" s="10">
        <v>12</v>
      </c>
      <c r="B7626" s="64"/>
      <c r="C7626" s="6" t="s">
        <v>22020</v>
      </c>
      <c r="D7626" s="7">
        <v>44868</v>
      </c>
      <c r="E7626" s="8" t="s">
        <v>17814</v>
      </c>
      <c r="F7626" s="9">
        <v>494450</v>
      </c>
      <c r="G7626" s="8" t="s">
        <v>17662</v>
      </c>
      <c r="H7626" s="9">
        <v>51917</v>
      </c>
      <c r="I7626" s="69"/>
      <c r="J7626" s="70"/>
      <c r="K7626" s="71"/>
      <c r="L7626" s="77"/>
      <c r="M7626" s="78"/>
      <c r="N7626" t="str">
        <f t="shared" si="452"/>
        <v>49752</v>
      </c>
      <c r="O7626">
        <f t="shared" si="453"/>
        <v>49752</v>
      </c>
      <c r="P7626" s="29">
        <f t="shared" si="454"/>
        <v>494450</v>
      </c>
      <c r="Q7626" t="e">
        <f>+VLOOKUP(O7626,'Bảng kê HĐ 2022'!N$1912:R$4434,4,0)</f>
        <v>#N/A</v>
      </c>
      <c r="R7626" t="e">
        <f>+VLOOKUP(O7626,'Hàng trả'!#REF!,2,0)</f>
        <v>#REF!</v>
      </c>
    </row>
    <row r="7627" spans="1:18" hidden="1" x14ac:dyDescent="0.3">
      <c r="A7627" s="10">
        <v>12</v>
      </c>
      <c r="B7627" s="64"/>
      <c r="C7627" s="6" t="s">
        <v>22021</v>
      </c>
      <c r="D7627" s="7">
        <v>44867</v>
      </c>
      <c r="E7627" s="8" t="s">
        <v>20366</v>
      </c>
      <c r="F7627" s="9">
        <v>919390</v>
      </c>
      <c r="G7627" s="8" t="s">
        <v>17662</v>
      </c>
      <c r="H7627" s="9">
        <v>96536</v>
      </c>
      <c r="I7627" s="69"/>
      <c r="J7627" s="70"/>
      <c r="K7627" s="71"/>
      <c r="L7627" s="77"/>
      <c r="M7627" s="78"/>
      <c r="N7627" t="str">
        <f t="shared" si="452"/>
        <v>49676</v>
      </c>
      <c r="O7627">
        <f t="shared" si="453"/>
        <v>49676</v>
      </c>
      <c r="P7627" s="29">
        <f t="shared" si="454"/>
        <v>919390</v>
      </c>
      <c r="Q7627" t="e">
        <f>+VLOOKUP(O7627,'Bảng kê HĐ 2022'!N$1912:R$4434,4,0)</f>
        <v>#N/A</v>
      </c>
      <c r="R7627" t="e">
        <f>+VLOOKUP(O7627,'Hàng trả'!#REF!,2,0)</f>
        <v>#REF!</v>
      </c>
    </row>
    <row r="7628" spans="1:18" hidden="1" x14ac:dyDescent="0.3">
      <c r="A7628" s="10">
        <v>12</v>
      </c>
      <c r="B7628" s="64"/>
      <c r="C7628" s="6" t="s">
        <v>22022</v>
      </c>
      <c r="D7628" s="7">
        <v>44868</v>
      </c>
      <c r="E7628" s="8" t="s">
        <v>17814</v>
      </c>
      <c r="F7628" s="9">
        <v>503760</v>
      </c>
      <c r="G7628" s="8" t="s">
        <v>17662</v>
      </c>
      <c r="H7628" s="9">
        <v>52895</v>
      </c>
      <c r="I7628" s="69"/>
      <c r="J7628" s="70"/>
      <c r="K7628" s="71"/>
      <c r="L7628" s="77"/>
      <c r="M7628" s="78"/>
      <c r="N7628" t="str">
        <f t="shared" si="452"/>
        <v>49736</v>
      </c>
      <c r="O7628">
        <f t="shared" si="453"/>
        <v>49736</v>
      </c>
      <c r="P7628" s="29">
        <f t="shared" si="454"/>
        <v>503760</v>
      </c>
      <c r="Q7628" t="e">
        <f>+VLOOKUP(O7628,'Bảng kê HĐ 2022'!N$1912:R$4434,4,0)</f>
        <v>#N/A</v>
      </c>
      <c r="R7628" t="e">
        <f>+VLOOKUP(O7628,'Hàng trả'!#REF!,2,0)</f>
        <v>#REF!</v>
      </c>
    </row>
    <row r="7629" spans="1:18" hidden="1" x14ac:dyDescent="0.3">
      <c r="A7629" s="10">
        <v>12</v>
      </c>
      <c r="B7629" s="64"/>
      <c r="C7629" s="6" t="s">
        <v>22023</v>
      </c>
      <c r="D7629" s="7">
        <v>44883</v>
      </c>
      <c r="E7629" s="8" t="s">
        <v>21684</v>
      </c>
      <c r="F7629" s="9">
        <v>1240789</v>
      </c>
      <c r="G7629" s="8" t="s">
        <v>17662</v>
      </c>
      <c r="H7629" s="9">
        <v>130283</v>
      </c>
      <c r="I7629" s="69"/>
      <c r="J7629" s="70"/>
      <c r="K7629" s="71"/>
      <c r="L7629" s="77"/>
      <c r="M7629" s="78"/>
      <c r="N7629" t="str">
        <f t="shared" si="452"/>
        <v>51278</v>
      </c>
      <c r="O7629">
        <f t="shared" si="453"/>
        <v>51278</v>
      </c>
      <c r="P7629" s="29">
        <f t="shared" si="454"/>
        <v>1240789</v>
      </c>
      <c r="Q7629" t="e">
        <f>+VLOOKUP(O7629,'Bảng kê HĐ 2022'!N$1912:R$4434,4,0)</f>
        <v>#N/A</v>
      </c>
      <c r="R7629" t="e">
        <f>+VLOOKUP(O7629,'Hàng trả'!#REF!,2,0)</f>
        <v>#REF!</v>
      </c>
    </row>
    <row r="7630" spans="1:18" hidden="1" x14ac:dyDescent="0.3">
      <c r="A7630" s="10">
        <v>12</v>
      </c>
      <c r="B7630" s="64"/>
      <c r="C7630" s="6" t="s">
        <v>22024</v>
      </c>
      <c r="D7630" s="7">
        <v>44894</v>
      </c>
      <c r="E7630" s="8" t="s">
        <v>21684</v>
      </c>
      <c r="F7630" s="9">
        <v>1027338</v>
      </c>
      <c r="G7630" s="8" t="s">
        <v>17662</v>
      </c>
      <c r="H7630" s="9">
        <v>107870</v>
      </c>
      <c r="I7630" s="69"/>
      <c r="J7630" s="70"/>
      <c r="K7630" s="71"/>
      <c r="L7630" s="77"/>
      <c r="M7630" s="78"/>
      <c r="N7630" t="str">
        <f t="shared" si="452"/>
        <v>53231</v>
      </c>
      <c r="O7630">
        <f t="shared" si="453"/>
        <v>53231</v>
      </c>
      <c r="P7630" s="29">
        <f t="shared" si="454"/>
        <v>1027338</v>
      </c>
      <c r="Q7630" t="e">
        <f>+VLOOKUP(O7630,'Bảng kê HĐ 2022'!N$1912:R$4434,4,0)</f>
        <v>#N/A</v>
      </c>
    </row>
    <row r="7631" spans="1:18" hidden="1" x14ac:dyDescent="0.3">
      <c r="A7631" s="10">
        <v>12</v>
      </c>
      <c r="B7631" s="64"/>
      <c r="C7631" s="6" t="s">
        <v>22025</v>
      </c>
      <c r="D7631" s="7">
        <v>44890</v>
      </c>
      <c r="E7631" s="8" t="s">
        <v>21758</v>
      </c>
      <c r="F7631" s="9">
        <v>1202073</v>
      </c>
      <c r="G7631" s="8" t="s">
        <v>17662</v>
      </c>
      <c r="H7631" s="9">
        <v>126218</v>
      </c>
      <c r="I7631" s="69"/>
      <c r="J7631" s="70"/>
      <c r="K7631" s="71"/>
      <c r="L7631" s="77"/>
      <c r="M7631" s="78"/>
      <c r="N7631" t="str">
        <f t="shared" si="452"/>
        <v>52710</v>
      </c>
      <c r="O7631">
        <f t="shared" si="453"/>
        <v>52710</v>
      </c>
      <c r="P7631" s="29">
        <f t="shared" si="454"/>
        <v>1202073</v>
      </c>
      <c r="Q7631" t="e">
        <f>+VLOOKUP(O7631,'Bảng kê HĐ 2022'!N$1912:R$4434,4,0)</f>
        <v>#N/A</v>
      </c>
      <c r="R7631" t="e">
        <f>+VLOOKUP(O7631,'Hàng trả'!#REF!,2,0)</f>
        <v>#REF!</v>
      </c>
    </row>
    <row r="7632" spans="1:18" hidden="1" x14ac:dyDescent="0.3">
      <c r="A7632" s="10">
        <v>12</v>
      </c>
      <c r="B7632" s="64"/>
      <c r="C7632" s="6" t="s">
        <v>22026</v>
      </c>
      <c r="D7632" s="7">
        <v>44890</v>
      </c>
      <c r="E7632" s="8" t="s">
        <v>21758</v>
      </c>
      <c r="F7632" s="9">
        <v>1243609</v>
      </c>
      <c r="G7632" s="8" t="s">
        <v>17662</v>
      </c>
      <c r="H7632" s="9">
        <v>130579</v>
      </c>
      <c r="I7632" s="69"/>
      <c r="J7632" s="70"/>
      <c r="K7632" s="71"/>
      <c r="L7632" s="77"/>
      <c r="M7632" s="78"/>
      <c r="N7632" t="str">
        <f t="shared" si="452"/>
        <v>52706</v>
      </c>
      <c r="O7632">
        <f t="shared" si="453"/>
        <v>52706</v>
      </c>
      <c r="P7632" s="29">
        <f t="shared" si="454"/>
        <v>1243609</v>
      </c>
      <c r="Q7632" t="e">
        <f>+VLOOKUP(O7632,'Bảng kê HĐ 2022'!N$1912:R$4434,4,0)</f>
        <v>#N/A</v>
      </c>
      <c r="R7632" t="e">
        <f>+VLOOKUP(O7632,'Hàng trả'!#REF!,2,0)</f>
        <v>#REF!</v>
      </c>
    </row>
    <row r="7633" spans="1:18" hidden="1" x14ac:dyDescent="0.3">
      <c r="A7633" s="10">
        <v>12</v>
      </c>
      <c r="B7633" s="64"/>
      <c r="C7633" s="6" t="s">
        <v>22027</v>
      </c>
      <c r="D7633" s="7">
        <v>44893</v>
      </c>
      <c r="E7633" s="8" t="s">
        <v>20378</v>
      </c>
      <c r="F7633" s="9">
        <v>3193032</v>
      </c>
      <c r="G7633" s="8" t="s">
        <v>17662</v>
      </c>
      <c r="H7633" s="9">
        <v>335268</v>
      </c>
      <c r="I7633" s="69"/>
      <c r="J7633" s="70"/>
      <c r="K7633" s="71"/>
      <c r="L7633" s="77"/>
      <c r="M7633" s="78"/>
      <c r="N7633" t="str">
        <f t="shared" si="452"/>
        <v>53160</v>
      </c>
      <c r="O7633">
        <f t="shared" si="453"/>
        <v>53160</v>
      </c>
      <c r="P7633" s="29">
        <f t="shared" si="454"/>
        <v>3193032</v>
      </c>
      <c r="Q7633" t="e">
        <f>+VLOOKUP(O7633,'Bảng kê HĐ 2022'!N$1912:R$4434,4,0)</f>
        <v>#N/A</v>
      </c>
    </row>
    <row r="7634" spans="1:18" hidden="1" x14ac:dyDescent="0.3">
      <c r="A7634" s="10">
        <v>12</v>
      </c>
      <c r="B7634" s="64"/>
      <c r="C7634" s="6" t="s">
        <v>22028</v>
      </c>
      <c r="D7634" s="7">
        <v>44894</v>
      </c>
      <c r="E7634" s="8" t="s">
        <v>10193</v>
      </c>
      <c r="F7634" s="9">
        <v>400950</v>
      </c>
      <c r="G7634" s="8" t="s">
        <v>17662</v>
      </c>
      <c r="H7634" s="9">
        <v>42100</v>
      </c>
      <c r="I7634" s="69"/>
      <c r="J7634" s="70"/>
      <c r="K7634" s="71"/>
      <c r="L7634" s="77"/>
      <c r="M7634" s="78"/>
      <c r="N7634" t="str">
        <f t="shared" si="452"/>
        <v>53191</v>
      </c>
      <c r="O7634">
        <f t="shared" si="453"/>
        <v>53191</v>
      </c>
      <c r="P7634" s="29">
        <f t="shared" si="454"/>
        <v>400950</v>
      </c>
      <c r="Q7634" t="e">
        <f>+VLOOKUP(O7634,'Bảng kê HĐ 2022'!N$1912:R$4434,4,0)</f>
        <v>#N/A</v>
      </c>
    </row>
    <row r="7635" spans="1:18" hidden="1" x14ac:dyDescent="0.3">
      <c r="A7635" s="10">
        <v>12</v>
      </c>
      <c r="B7635" s="64"/>
      <c r="C7635" s="6" t="s">
        <v>22029</v>
      </c>
      <c r="D7635" s="7">
        <v>44883</v>
      </c>
      <c r="E7635" s="8" t="s">
        <v>21664</v>
      </c>
      <c r="F7635" s="9">
        <v>1392768</v>
      </c>
      <c r="G7635" s="8" t="s">
        <v>17662</v>
      </c>
      <c r="H7635" s="9">
        <v>146241</v>
      </c>
      <c r="I7635" s="69"/>
      <c r="J7635" s="70"/>
      <c r="K7635" s="71"/>
      <c r="L7635" s="77"/>
      <c r="M7635" s="78"/>
      <c r="N7635" t="str">
        <f t="shared" si="452"/>
        <v>51290</v>
      </c>
      <c r="O7635">
        <f t="shared" si="453"/>
        <v>51290</v>
      </c>
      <c r="P7635" s="29">
        <f t="shared" si="454"/>
        <v>1392768</v>
      </c>
      <c r="Q7635" t="e">
        <f>+VLOOKUP(O7635,'Bảng kê HĐ 2022'!N$1912:R$4434,4,0)</f>
        <v>#N/A</v>
      </c>
      <c r="R7635" t="e">
        <f>+VLOOKUP(O7635,'Hàng trả'!#REF!,2,0)</f>
        <v>#REF!</v>
      </c>
    </row>
    <row r="7636" spans="1:18" hidden="1" x14ac:dyDescent="0.3">
      <c r="A7636" s="10">
        <v>12</v>
      </c>
      <c r="B7636" s="64"/>
      <c r="C7636" s="6" t="s">
        <v>22030</v>
      </c>
      <c r="D7636" s="7">
        <v>44883</v>
      </c>
      <c r="E7636" s="8" t="s">
        <v>21664</v>
      </c>
      <c r="F7636" s="9">
        <v>1392768</v>
      </c>
      <c r="G7636" s="8" t="s">
        <v>17662</v>
      </c>
      <c r="H7636" s="9">
        <v>146241</v>
      </c>
      <c r="I7636" s="69"/>
      <c r="J7636" s="70"/>
      <c r="K7636" s="71"/>
      <c r="L7636" s="77"/>
      <c r="M7636" s="78"/>
      <c r="N7636" t="str">
        <f t="shared" si="452"/>
        <v>51199</v>
      </c>
      <c r="O7636">
        <f t="shared" si="453"/>
        <v>51199</v>
      </c>
      <c r="P7636" s="29">
        <f t="shared" si="454"/>
        <v>1392768</v>
      </c>
      <c r="Q7636" t="e">
        <f>+VLOOKUP(O7636,'Bảng kê HĐ 2022'!N$1912:R$4434,4,0)</f>
        <v>#N/A</v>
      </c>
      <c r="R7636" t="e">
        <f>+VLOOKUP(O7636,'Hàng trả'!#REF!,2,0)</f>
        <v>#REF!</v>
      </c>
    </row>
    <row r="7637" spans="1:18" hidden="1" x14ac:dyDescent="0.3">
      <c r="A7637" s="10">
        <v>12</v>
      </c>
      <c r="B7637" s="64"/>
      <c r="C7637" s="6" t="s">
        <v>22031</v>
      </c>
      <c r="D7637" s="7">
        <v>44890</v>
      </c>
      <c r="E7637" s="8" t="s">
        <v>21664</v>
      </c>
      <c r="F7637" s="9">
        <v>944891</v>
      </c>
      <c r="G7637" s="8" t="s">
        <v>17662</v>
      </c>
      <c r="H7637" s="9">
        <v>99214</v>
      </c>
      <c r="I7637" s="69"/>
      <c r="J7637" s="70"/>
      <c r="K7637" s="71"/>
      <c r="L7637" s="77"/>
      <c r="M7637" s="78"/>
      <c r="N7637" t="str">
        <f t="shared" si="452"/>
        <v>52718</v>
      </c>
      <c r="O7637">
        <f t="shared" si="453"/>
        <v>52718</v>
      </c>
      <c r="P7637" s="29">
        <f t="shared" si="454"/>
        <v>944891</v>
      </c>
      <c r="Q7637" t="e">
        <f>+VLOOKUP(O7637,'Bảng kê HĐ 2022'!N$1912:R$4434,4,0)</f>
        <v>#N/A</v>
      </c>
      <c r="R7637" t="e">
        <f>+VLOOKUP(O7637,'Hàng trả'!#REF!,2,0)</f>
        <v>#REF!</v>
      </c>
    </row>
    <row r="7638" spans="1:18" hidden="1" x14ac:dyDescent="0.3">
      <c r="A7638" s="10">
        <v>12</v>
      </c>
      <c r="B7638" s="64"/>
      <c r="C7638" s="6" t="s">
        <v>22032</v>
      </c>
      <c r="D7638" s="7">
        <v>44876</v>
      </c>
      <c r="E7638" s="8" t="s">
        <v>20258</v>
      </c>
      <c r="F7638" s="9">
        <v>1087309</v>
      </c>
      <c r="G7638" s="8" t="s">
        <v>17662</v>
      </c>
      <c r="H7638" s="9">
        <v>114167</v>
      </c>
      <c r="I7638" s="69"/>
      <c r="J7638" s="70"/>
      <c r="K7638" s="71"/>
      <c r="L7638" s="77"/>
      <c r="M7638" s="78"/>
      <c r="N7638" t="str">
        <f t="shared" si="452"/>
        <v>50819</v>
      </c>
      <c r="O7638">
        <f t="shared" si="453"/>
        <v>50819</v>
      </c>
      <c r="P7638" s="29">
        <f t="shared" si="454"/>
        <v>1087309</v>
      </c>
      <c r="Q7638" t="e">
        <f>+VLOOKUP(O7638,'Bảng kê HĐ 2022'!N$1912:R$4434,4,0)</f>
        <v>#N/A</v>
      </c>
      <c r="R7638" t="e">
        <f>+VLOOKUP(O7638,'Hàng trả'!#REF!,2,0)</f>
        <v>#REF!</v>
      </c>
    </row>
    <row r="7639" spans="1:18" hidden="1" x14ac:dyDescent="0.3">
      <c r="A7639" s="10">
        <v>12</v>
      </c>
      <c r="B7639" s="64"/>
      <c r="C7639" s="6" t="s">
        <v>22033</v>
      </c>
      <c r="D7639" s="7">
        <v>44868</v>
      </c>
      <c r="E7639" s="8" t="s">
        <v>20258</v>
      </c>
      <c r="F7639" s="9">
        <v>2150065</v>
      </c>
      <c r="G7639" s="8" t="s">
        <v>17662</v>
      </c>
      <c r="H7639" s="9">
        <v>225757</v>
      </c>
      <c r="I7639" s="69"/>
      <c r="J7639" s="70"/>
      <c r="K7639" s="71"/>
      <c r="L7639" s="77"/>
      <c r="M7639" s="78"/>
      <c r="N7639" t="str">
        <f t="shared" si="452"/>
        <v>49764</v>
      </c>
      <c r="O7639">
        <f t="shared" si="453"/>
        <v>49764</v>
      </c>
      <c r="P7639" s="29">
        <f t="shared" si="454"/>
        <v>2150065</v>
      </c>
      <c r="Q7639" t="e">
        <f>+VLOOKUP(O7639,'Bảng kê HĐ 2022'!N$1912:R$4434,4,0)</f>
        <v>#N/A</v>
      </c>
      <c r="R7639" t="e">
        <f>+VLOOKUP(O7639,'Hàng trả'!#REF!,2,0)</f>
        <v>#REF!</v>
      </c>
    </row>
    <row r="7640" spans="1:18" hidden="1" x14ac:dyDescent="0.3">
      <c r="A7640" s="10">
        <v>12</v>
      </c>
      <c r="B7640" s="64"/>
      <c r="C7640" s="6" t="s">
        <v>22034</v>
      </c>
      <c r="D7640" s="7">
        <v>44883</v>
      </c>
      <c r="E7640" s="8" t="s">
        <v>21600</v>
      </c>
      <c r="F7640" s="9">
        <v>719656</v>
      </c>
      <c r="G7640" s="8" t="s">
        <v>17662</v>
      </c>
      <c r="H7640" s="9">
        <v>75564</v>
      </c>
      <c r="I7640" s="69"/>
      <c r="J7640" s="70"/>
      <c r="K7640" s="71"/>
      <c r="L7640" s="77"/>
      <c r="M7640" s="78"/>
      <c r="N7640" t="str">
        <f t="shared" si="452"/>
        <v>51230</v>
      </c>
      <c r="O7640">
        <f t="shared" si="453"/>
        <v>51230</v>
      </c>
      <c r="P7640" s="29">
        <f t="shared" si="454"/>
        <v>719656</v>
      </c>
      <c r="Q7640" t="e">
        <f>+VLOOKUP(O7640,'Bảng kê HĐ 2022'!N$1912:R$4434,4,0)</f>
        <v>#N/A</v>
      </c>
      <c r="R7640" t="e">
        <f>+VLOOKUP(O7640,'Hàng trả'!#REF!,2,0)</f>
        <v>#REF!</v>
      </c>
    </row>
    <row r="7641" spans="1:18" hidden="1" x14ac:dyDescent="0.3">
      <c r="A7641" s="10">
        <v>12</v>
      </c>
      <c r="B7641" s="64"/>
      <c r="C7641" s="6" t="s">
        <v>22035</v>
      </c>
      <c r="D7641" s="7">
        <v>44884</v>
      </c>
      <c r="E7641" s="8" t="s">
        <v>20258</v>
      </c>
      <c r="F7641" s="9">
        <v>1392768</v>
      </c>
      <c r="G7641" s="8" t="s">
        <v>17662</v>
      </c>
      <c r="H7641" s="9">
        <v>146241</v>
      </c>
      <c r="I7641" s="69"/>
      <c r="J7641" s="70"/>
      <c r="K7641" s="71"/>
      <c r="L7641" s="77"/>
      <c r="M7641" s="78"/>
      <c r="N7641" t="str">
        <f t="shared" si="452"/>
        <v>51953</v>
      </c>
      <c r="O7641">
        <f t="shared" si="453"/>
        <v>51953</v>
      </c>
      <c r="P7641" s="29">
        <f t="shared" si="454"/>
        <v>1392768</v>
      </c>
      <c r="Q7641" t="e">
        <f>+VLOOKUP(O7641,'Bảng kê HĐ 2022'!N$1912:R$4434,4,0)</f>
        <v>#N/A</v>
      </c>
      <c r="R7641" t="e">
        <f>+VLOOKUP(O7641,'Hàng trả'!#REF!,2,0)</f>
        <v>#REF!</v>
      </c>
    </row>
    <row r="7642" spans="1:18" hidden="1" x14ac:dyDescent="0.3">
      <c r="A7642" s="10">
        <v>12</v>
      </c>
      <c r="B7642" s="64"/>
      <c r="C7642" s="6" t="s">
        <v>22036</v>
      </c>
      <c r="D7642" s="7">
        <v>44883</v>
      </c>
      <c r="E7642" s="8" t="s">
        <v>20258</v>
      </c>
      <c r="F7642" s="9">
        <v>1392768</v>
      </c>
      <c r="G7642" s="8" t="s">
        <v>17662</v>
      </c>
      <c r="H7642" s="9">
        <v>146241</v>
      </c>
      <c r="I7642" s="69"/>
      <c r="J7642" s="70"/>
      <c r="K7642" s="71"/>
      <c r="L7642" s="77"/>
      <c r="M7642" s="78"/>
      <c r="N7642" t="str">
        <f t="shared" si="452"/>
        <v>51646</v>
      </c>
      <c r="O7642">
        <f t="shared" si="453"/>
        <v>51646</v>
      </c>
      <c r="P7642" s="29">
        <f t="shared" si="454"/>
        <v>1392768</v>
      </c>
      <c r="Q7642" t="e">
        <f>+VLOOKUP(O7642,'Bảng kê HĐ 2022'!N$1912:R$4434,4,0)</f>
        <v>#N/A</v>
      </c>
      <c r="R7642" t="e">
        <f>+VLOOKUP(O7642,'Hàng trả'!#REF!,2,0)</f>
        <v>#REF!</v>
      </c>
    </row>
    <row r="7643" spans="1:18" hidden="1" x14ac:dyDescent="0.3">
      <c r="A7643" s="10">
        <v>12</v>
      </c>
      <c r="B7643" s="64"/>
      <c r="C7643" s="6" t="s">
        <v>22037</v>
      </c>
      <c r="D7643" s="7">
        <v>44882</v>
      </c>
      <c r="E7643" s="8" t="s">
        <v>20245</v>
      </c>
      <c r="F7643" s="9">
        <v>934514</v>
      </c>
      <c r="G7643" s="8" t="s">
        <v>17662</v>
      </c>
      <c r="H7643" s="9">
        <v>98124</v>
      </c>
      <c r="I7643" s="69"/>
      <c r="J7643" s="70"/>
      <c r="K7643" s="71"/>
      <c r="L7643" s="77"/>
      <c r="M7643" s="78"/>
      <c r="N7643" t="str">
        <f t="shared" si="452"/>
        <v>51173</v>
      </c>
      <c r="O7643">
        <f t="shared" si="453"/>
        <v>51173</v>
      </c>
      <c r="P7643" s="29">
        <f t="shared" si="454"/>
        <v>934514</v>
      </c>
      <c r="Q7643" t="e">
        <f>+VLOOKUP(O7643,'Bảng kê HĐ 2022'!N$1912:R$4434,4,0)</f>
        <v>#N/A</v>
      </c>
      <c r="R7643" t="e">
        <f>+VLOOKUP(O7643,'Hàng trả'!#REF!,2,0)</f>
        <v>#REF!</v>
      </c>
    </row>
    <row r="7644" spans="1:18" hidden="1" x14ac:dyDescent="0.3">
      <c r="A7644" s="10">
        <v>12</v>
      </c>
      <c r="B7644" s="64"/>
      <c r="C7644" s="6" t="s">
        <v>22038</v>
      </c>
      <c r="D7644" s="7">
        <v>44869</v>
      </c>
      <c r="E7644" s="8" t="s">
        <v>20245</v>
      </c>
      <c r="F7644" s="9">
        <v>666349</v>
      </c>
      <c r="G7644" s="8" t="s">
        <v>17662</v>
      </c>
      <c r="H7644" s="9">
        <v>69967</v>
      </c>
      <c r="I7644" s="69"/>
      <c r="J7644" s="70"/>
      <c r="K7644" s="71"/>
      <c r="L7644" s="77"/>
      <c r="M7644" s="78"/>
      <c r="N7644" t="str">
        <f t="shared" si="452"/>
        <v>50090</v>
      </c>
      <c r="O7644">
        <f t="shared" si="453"/>
        <v>50090</v>
      </c>
      <c r="P7644" s="29">
        <f t="shared" si="454"/>
        <v>666349</v>
      </c>
      <c r="Q7644" t="e">
        <f>+VLOOKUP(O7644,'Bảng kê HĐ 2022'!N$1912:R$4434,4,0)</f>
        <v>#N/A</v>
      </c>
      <c r="R7644" t="e">
        <f>+VLOOKUP(O7644,'Hàng trả'!#REF!,2,0)</f>
        <v>#REF!</v>
      </c>
    </row>
    <row r="7645" spans="1:18" hidden="1" x14ac:dyDescent="0.3">
      <c r="A7645" s="10">
        <v>12</v>
      </c>
      <c r="B7645" s="64"/>
      <c r="C7645" s="6" t="s">
        <v>22039</v>
      </c>
      <c r="D7645" s="7">
        <v>44883</v>
      </c>
      <c r="E7645" s="8" t="s">
        <v>17814</v>
      </c>
      <c r="F7645" s="9">
        <v>1441363</v>
      </c>
      <c r="G7645" s="8" t="s">
        <v>17662</v>
      </c>
      <c r="H7645" s="9">
        <v>151343</v>
      </c>
      <c r="I7645" s="69"/>
      <c r="J7645" s="70"/>
      <c r="K7645" s="71"/>
      <c r="L7645" s="77"/>
      <c r="M7645" s="78"/>
      <c r="N7645" t="str">
        <f t="shared" si="452"/>
        <v>51319</v>
      </c>
      <c r="O7645">
        <f t="shared" si="453"/>
        <v>51319</v>
      </c>
      <c r="P7645" s="29">
        <f t="shared" si="454"/>
        <v>1441363</v>
      </c>
      <c r="Q7645" t="e">
        <f>+VLOOKUP(O7645,'Bảng kê HĐ 2022'!N$1912:R$4434,4,0)</f>
        <v>#N/A</v>
      </c>
      <c r="R7645" t="e">
        <f>+VLOOKUP(O7645,'Hàng trả'!#REF!,2,0)</f>
        <v>#REF!</v>
      </c>
    </row>
    <row r="7646" spans="1:18" hidden="1" x14ac:dyDescent="0.3">
      <c r="A7646" s="10">
        <v>12</v>
      </c>
      <c r="B7646" s="64"/>
      <c r="C7646" s="6" t="s">
        <v>22040</v>
      </c>
      <c r="D7646" s="7">
        <v>44888</v>
      </c>
      <c r="E7646" s="8" t="s">
        <v>20245</v>
      </c>
      <c r="F7646" s="9">
        <v>554202</v>
      </c>
      <c r="G7646" s="8" t="s">
        <v>17662</v>
      </c>
      <c r="H7646" s="9">
        <v>58191</v>
      </c>
      <c r="I7646" s="69"/>
      <c r="J7646" s="70"/>
      <c r="K7646" s="71"/>
      <c r="L7646" s="77"/>
      <c r="M7646" s="78"/>
      <c r="N7646" t="str">
        <f t="shared" si="452"/>
        <v>52089</v>
      </c>
      <c r="O7646">
        <f t="shared" si="453"/>
        <v>52089</v>
      </c>
      <c r="P7646" s="29">
        <f t="shared" si="454"/>
        <v>554202</v>
      </c>
      <c r="Q7646" t="e">
        <f>+VLOOKUP(O7646,'Bảng kê HĐ 2022'!N$1912:R$4434,4,0)</f>
        <v>#N/A</v>
      </c>
      <c r="R7646" t="e">
        <f>+VLOOKUP(O7646,'Hàng trả'!#REF!,2,0)</f>
        <v>#REF!</v>
      </c>
    </row>
    <row r="7647" spans="1:18" hidden="1" x14ac:dyDescent="0.3">
      <c r="A7647" s="10">
        <v>12</v>
      </c>
      <c r="B7647" s="64"/>
      <c r="C7647" s="6" t="s">
        <v>22041</v>
      </c>
      <c r="D7647" s="7">
        <v>44882</v>
      </c>
      <c r="E7647" s="8" t="s">
        <v>21519</v>
      </c>
      <c r="F7647" s="9">
        <v>1203876</v>
      </c>
      <c r="G7647" s="8" t="s">
        <v>17662</v>
      </c>
      <c r="H7647" s="9">
        <v>126407</v>
      </c>
      <c r="I7647" s="69"/>
      <c r="J7647" s="70"/>
      <c r="K7647" s="71"/>
      <c r="L7647" s="77"/>
      <c r="M7647" s="78"/>
      <c r="N7647" t="str">
        <f t="shared" si="452"/>
        <v>51077</v>
      </c>
      <c r="O7647">
        <f t="shared" si="453"/>
        <v>51077</v>
      </c>
      <c r="P7647" s="29">
        <f t="shared" si="454"/>
        <v>1203876</v>
      </c>
      <c r="Q7647" t="e">
        <f>+VLOOKUP(O7647,'Bảng kê HĐ 2022'!N$1912:R$4434,4,0)</f>
        <v>#N/A</v>
      </c>
      <c r="R7647" t="e">
        <f>+VLOOKUP(O7647,'Hàng trả'!#REF!,2,0)</f>
        <v>#REF!</v>
      </c>
    </row>
    <row r="7648" spans="1:18" hidden="1" x14ac:dyDescent="0.3">
      <c r="A7648" s="10">
        <v>12</v>
      </c>
      <c r="B7648" s="64"/>
      <c r="C7648" s="6" t="s">
        <v>22042</v>
      </c>
      <c r="D7648" s="7">
        <v>44882</v>
      </c>
      <c r="E7648" s="8" t="s">
        <v>21827</v>
      </c>
      <c r="F7648" s="9">
        <v>1523831</v>
      </c>
      <c r="G7648" s="8" t="s">
        <v>17662</v>
      </c>
      <c r="H7648" s="9">
        <v>160002</v>
      </c>
      <c r="I7648" s="69"/>
      <c r="J7648" s="70"/>
      <c r="K7648" s="71"/>
      <c r="L7648" s="77"/>
      <c r="M7648" s="78"/>
      <c r="N7648" t="str">
        <f t="shared" si="452"/>
        <v>51098</v>
      </c>
      <c r="O7648">
        <f t="shared" si="453"/>
        <v>51098</v>
      </c>
      <c r="P7648" s="29">
        <f t="shared" si="454"/>
        <v>1523831</v>
      </c>
      <c r="Q7648" t="e">
        <f>+VLOOKUP(O7648,'Bảng kê HĐ 2022'!N$1912:R$4434,4,0)</f>
        <v>#N/A</v>
      </c>
      <c r="R7648" t="e">
        <f>+VLOOKUP(O7648,'Hàng trả'!#REF!,2,0)</f>
        <v>#REF!</v>
      </c>
    </row>
    <row r="7649" spans="1:18" hidden="1" x14ac:dyDescent="0.3">
      <c r="A7649" s="10">
        <v>12</v>
      </c>
      <c r="B7649" s="64"/>
      <c r="C7649" s="6" t="s">
        <v>22043</v>
      </c>
      <c r="D7649" s="7">
        <v>44882</v>
      </c>
      <c r="E7649" s="8" t="s">
        <v>21827</v>
      </c>
      <c r="F7649" s="9">
        <v>1392768</v>
      </c>
      <c r="G7649" s="8" t="s">
        <v>17662</v>
      </c>
      <c r="H7649" s="9">
        <v>146241</v>
      </c>
      <c r="I7649" s="69"/>
      <c r="J7649" s="70"/>
      <c r="K7649" s="71"/>
      <c r="L7649" s="77"/>
      <c r="M7649" s="78"/>
      <c r="N7649" t="str">
        <f t="shared" si="452"/>
        <v>51097</v>
      </c>
      <c r="O7649">
        <f t="shared" si="453"/>
        <v>51097</v>
      </c>
      <c r="P7649" s="29">
        <f t="shared" si="454"/>
        <v>1392768</v>
      </c>
      <c r="Q7649" t="e">
        <f>+VLOOKUP(O7649,'Bảng kê HĐ 2022'!N$1912:R$4434,4,0)</f>
        <v>#N/A</v>
      </c>
      <c r="R7649" t="e">
        <f>+VLOOKUP(O7649,'Hàng trả'!#REF!,2,0)</f>
        <v>#REF!</v>
      </c>
    </row>
    <row r="7650" spans="1:18" hidden="1" x14ac:dyDescent="0.3">
      <c r="A7650" s="10">
        <v>12</v>
      </c>
      <c r="B7650" s="64"/>
      <c r="C7650" s="6" t="s">
        <v>22044</v>
      </c>
      <c r="D7650" s="7">
        <v>44877</v>
      </c>
      <c r="E7650" s="8" t="s">
        <v>20258</v>
      </c>
      <c r="F7650" s="9">
        <v>1195329</v>
      </c>
      <c r="G7650" s="8" t="s">
        <v>17662</v>
      </c>
      <c r="H7650" s="9">
        <v>125510</v>
      </c>
      <c r="I7650" s="69"/>
      <c r="J7650" s="70"/>
      <c r="K7650" s="71"/>
      <c r="L7650" s="77"/>
      <c r="M7650" s="78"/>
      <c r="N7650" t="str">
        <f t="shared" si="452"/>
        <v>50876</v>
      </c>
      <c r="O7650">
        <f t="shared" si="453"/>
        <v>50876</v>
      </c>
      <c r="P7650" s="29">
        <f t="shared" si="454"/>
        <v>1195329</v>
      </c>
      <c r="Q7650" t="e">
        <f>+VLOOKUP(O7650,'Bảng kê HĐ 2022'!N$1912:R$4434,4,0)</f>
        <v>#N/A</v>
      </c>
      <c r="R7650" t="e">
        <f>+VLOOKUP(O7650,'Hàng trả'!#REF!,2,0)</f>
        <v>#REF!</v>
      </c>
    </row>
    <row r="7651" spans="1:18" hidden="1" x14ac:dyDescent="0.3">
      <c r="A7651" s="10">
        <v>12</v>
      </c>
      <c r="B7651" s="64"/>
      <c r="C7651" s="6" t="s">
        <v>22045</v>
      </c>
      <c r="D7651" s="7">
        <v>44883</v>
      </c>
      <c r="E7651" s="8" t="s">
        <v>20253</v>
      </c>
      <c r="F7651" s="9">
        <v>1392768</v>
      </c>
      <c r="G7651" s="8" t="s">
        <v>17662</v>
      </c>
      <c r="H7651" s="9">
        <v>146241</v>
      </c>
      <c r="I7651" s="69"/>
      <c r="J7651" s="70"/>
      <c r="K7651" s="71"/>
      <c r="L7651" s="77"/>
      <c r="M7651" s="78"/>
      <c r="N7651" t="str">
        <f t="shared" si="452"/>
        <v>51211</v>
      </c>
      <c r="O7651">
        <f t="shared" si="453"/>
        <v>51211</v>
      </c>
      <c r="P7651" s="29">
        <f t="shared" si="454"/>
        <v>1392768</v>
      </c>
      <c r="Q7651" t="e">
        <f>+VLOOKUP(O7651,'Bảng kê HĐ 2022'!N$1912:R$4434,4,0)</f>
        <v>#N/A</v>
      </c>
      <c r="R7651" t="e">
        <f>+VLOOKUP(O7651,'Hàng trả'!#REF!,2,0)</f>
        <v>#REF!</v>
      </c>
    </row>
    <row r="7652" spans="1:18" hidden="1" x14ac:dyDescent="0.3">
      <c r="A7652" s="10">
        <v>12</v>
      </c>
      <c r="B7652" s="64"/>
      <c r="C7652" s="6" t="s">
        <v>22046</v>
      </c>
      <c r="D7652" s="7">
        <v>44869</v>
      </c>
      <c r="E7652" s="8" t="s">
        <v>21578</v>
      </c>
      <c r="F7652" s="9">
        <v>251880</v>
      </c>
      <c r="G7652" s="8" t="s">
        <v>17662</v>
      </c>
      <c r="H7652" s="9">
        <v>26447</v>
      </c>
      <c r="I7652" s="69"/>
      <c r="J7652" s="70"/>
      <c r="K7652" s="71"/>
      <c r="L7652" s="77"/>
      <c r="M7652" s="78"/>
      <c r="N7652" t="str">
        <f t="shared" si="452"/>
        <v>50172</v>
      </c>
      <c r="O7652">
        <f t="shared" si="453"/>
        <v>50172</v>
      </c>
      <c r="P7652" s="29">
        <f t="shared" si="454"/>
        <v>251880</v>
      </c>
      <c r="Q7652" t="e">
        <f>+VLOOKUP(O7652,'Bảng kê HĐ 2022'!N$1912:R$4434,4,0)</f>
        <v>#N/A</v>
      </c>
      <c r="R7652" t="e">
        <f>+VLOOKUP(O7652,'Hàng trả'!#REF!,2,0)</f>
        <v>#REF!</v>
      </c>
    </row>
    <row r="7653" spans="1:18" hidden="1" x14ac:dyDescent="0.3">
      <c r="A7653" s="10">
        <v>12</v>
      </c>
      <c r="B7653" s="64"/>
      <c r="C7653" s="6" t="s">
        <v>22047</v>
      </c>
      <c r="D7653" s="7">
        <v>44868</v>
      </c>
      <c r="E7653" s="8" t="s">
        <v>20420</v>
      </c>
      <c r="F7653" s="9">
        <v>1493711</v>
      </c>
      <c r="G7653" s="8" t="s">
        <v>17662</v>
      </c>
      <c r="H7653" s="9">
        <v>156840</v>
      </c>
      <c r="I7653" s="69"/>
      <c r="J7653" s="70"/>
      <c r="K7653" s="71"/>
      <c r="L7653" s="77"/>
      <c r="M7653" s="78"/>
      <c r="N7653" t="str">
        <f t="shared" si="452"/>
        <v>49738</v>
      </c>
      <c r="O7653">
        <f t="shared" si="453"/>
        <v>49738</v>
      </c>
      <c r="P7653" s="29">
        <f t="shared" si="454"/>
        <v>1493711</v>
      </c>
      <c r="Q7653" t="e">
        <f>+VLOOKUP(O7653,'Bảng kê HĐ 2022'!N$1912:R$4434,4,0)</f>
        <v>#N/A</v>
      </c>
      <c r="R7653" t="e">
        <f>+VLOOKUP(O7653,'Hàng trả'!#REF!,2,0)</f>
        <v>#REF!</v>
      </c>
    </row>
    <row r="7654" spans="1:18" hidden="1" x14ac:dyDescent="0.3">
      <c r="A7654" s="10">
        <v>12</v>
      </c>
      <c r="B7654" s="64"/>
      <c r="C7654" s="6" t="s">
        <v>22048</v>
      </c>
      <c r="D7654" s="7">
        <v>44883</v>
      </c>
      <c r="E7654" s="8" t="s">
        <v>21578</v>
      </c>
      <c r="F7654" s="9">
        <v>270983</v>
      </c>
      <c r="G7654" s="8" t="s">
        <v>17662</v>
      </c>
      <c r="H7654" s="9">
        <v>28453</v>
      </c>
      <c r="I7654" s="69"/>
      <c r="J7654" s="70"/>
      <c r="K7654" s="71"/>
      <c r="L7654" s="77"/>
      <c r="M7654" s="78"/>
      <c r="N7654" t="str">
        <f t="shared" si="452"/>
        <v>51294</v>
      </c>
      <c r="O7654">
        <f t="shared" si="453"/>
        <v>51294</v>
      </c>
      <c r="P7654" s="29">
        <f t="shared" si="454"/>
        <v>270983</v>
      </c>
      <c r="Q7654" t="e">
        <f>+VLOOKUP(O7654,'Bảng kê HĐ 2022'!N$1912:R$4434,4,0)</f>
        <v>#N/A</v>
      </c>
      <c r="R7654" t="e">
        <f>+VLOOKUP(O7654,'Hàng trả'!#REF!,2,0)</f>
        <v>#REF!</v>
      </c>
    </row>
    <row r="7655" spans="1:18" hidden="1" x14ac:dyDescent="0.3">
      <c r="A7655" s="10">
        <v>12</v>
      </c>
      <c r="B7655" s="64"/>
      <c r="C7655" s="6" t="s">
        <v>22049</v>
      </c>
      <c r="D7655" s="7">
        <v>44883</v>
      </c>
      <c r="E7655" s="8" t="s">
        <v>21578</v>
      </c>
      <c r="F7655" s="9">
        <v>1496999</v>
      </c>
      <c r="G7655" s="8" t="s">
        <v>17662</v>
      </c>
      <c r="H7655" s="9">
        <v>157185</v>
      </c>
      <c r="I7655" s="69"/>
      <c r="J7655" s="70"/>
      <c r="K7655" s="71"/>
      <c r="L7655" s="77"/>
      <c r="M7655" s="78"/>
      <c r="N7655" t="str">
        <f t="shared" si="452"/>
        <v>51203</v>
      </c>
      <c r="O7655">
        <f t="shared" si="453"/>
        <v>51203</v>
      </c>
      <c r="P7655" s="29">
        <f t="shared" si="454"/>
        <v>1496999</v>
      </c>
      <c r="Q7655" t="e">
        <f>+VLOOKUP(O7655,'Bảng kê HĐ 2022'!N$1912:R$4434,4,0)</f>
        <v>#N/A</v>
      </c>
      <c r="R7655" t="e">
        <f>+VLOOKUP(O7655,'Hàng trả'!#REF!,2,0)</f>
        <v>#REF!</v>
      </c>
    </row>
    <row r="7656" spans="1:18" hidden="1" x14ac:dyDescent="0.3">
      <c r="A7656" s="10">
        <v>12</v>
      </c>
      <c r="B7656" s="64"/>
      <c r="C7656" s="6" t="s">
        <v>22050</v>
      </c>
      <c r="D7656" s="7">
        <v>44882</v>
      </c>
      <c r="E7656" s="8" t="s">
        <v>21578</v>
      </c>
      <c r="F7656" s="9">
        <v>996241</v>
      </c>
      <c r="G7656" s="8" t="s">
        <v>17662</v>
      </c>
      <c r="H7656" s="9">
        <v>104605</v>
      </c>
      <c r="I7656" s="69"/>
      <c r="J7656" s="70"/>
      <c r="K7656" s="71"/>
      <c r="L7656" s="77"/>
      <c r="M7656" s="78"/>
      <c r="N7656" t="str">
        <f t="shared" si="452"/>
        <v>51096</v>
      </c>
      <c r="O7656">
        <f t="shared" si="453"/>
        <v>51096</v>
      </c>
      <c r="P7656" s="29">
        <f t="shared" si="454"/>
        <v>996241</v>
      </c>
      <c r="Q7656" t="e">
        <f>+VLOOKUP(O7656,'Bảng kê HĐ 2022'!N$1912:R$4434,4,0)</f>
        <v>#N/A</v>
      </c>
      <c r="R7656" t="e">
        <f>+VLOOKUP(O7656,'Hàng trả'!#REF!,2,0)</f>
        <v>#REF!</v>
      </c>
    </row>
    <row r="7657" spans="1:18" hidden="1" x14ac:dyDescent="0.3">
      <c r="A7657" s="10">
        <v>12</v>
      </c>
      <c r="B7657" s="64"/>
      <c r="C7657" s="6" t="s">
        <v>22051</v>
      </c>
      <c r="D7657" s="7">
        <v>44876</v>
      </c>
      <c r="E7657" s="8" t="s">
        <v>17814</v>
      </c>
      <c r="F7657" s="9">
        <v>2931436</v>
      </c>
      <c r="G7657" s="8" t="s">
        <v>17662</v>
      </c>
      <c r="H7657" s="9">
        <v>307801</v>
      </c>
      <c r="I7657" s="69"/>
      <c r="J7657" s="70"/>
      <c r="K7657" s="71"/>
      <c r="L7657" s="77"/>
      <c r="M7657" s="78"/>
      <c r="N7657" t="str">
        <f t="shared" si="452"/>
        <v>50745</v>
      </c>
      <c r="O7657">
        <f t="shared" si="453"/>
        <v>50745</v>
      </c>
      <c r="P7657" s="29">
        <f t="shared" si="454"/>
        <v>2931436</v>
      </c>
      <c r="Q7657" t="e">
        <f>+VLOOKUP(O7657,'Bảng kê HĐ 2022'!N$1912:R$4434,4,0)</f>
        <v>#N/A</v>
      </c>
      <c r="R7657" t="e">
        <f>+VLOOKUP(O7657,'Hàng trả'!#REF!,2,0)</f>
        <v>#REF!</v>
      </c>
    </row>
    <row r="7658" spans="1:18" hidden="1" x14ac:dyDescent="0.3">
      <c r="A7658" s="10">
        <v>12</v>
      </c>
      <c r="B7658" s="64"/>
      <c r="C7658" s="6" t="s">
        <v>22052</v>
      </c>
      <c r="D7658" s="7">
        <v>44877</v>
      </c>
      <c r="E7658" s="8" t="s">
        <v>17600</v>
      </c>
      <c r="F7658" s="9">
        <v>996240</v>
      </c>
      <c r="G7658" s="8" t="s">
        <v>17662</v>
      </c>
      <c r="H7658" s="9">
        <v>104605</v>
      </c>
      <c r="I7658" s="69"/>
      <c r="J7658" s="70"/>
      <c r="K7658" s="71"/>
      <c r="L7658" s="77"/>
      <c r="M7658" s="78"/>
      <c r="N7658" t="str">
        <f t="shared" si="452"/>
        <v>50829</v>
      </c>
      <c r="O7658">
        <f t="shared" si="453"/>
        <v>50829</v>
      </c>
      <c r="P7658" s="29">
        <f t="shared" si="454"/>
        <v>996240</v>
      </c>
      <c r="Q7658" t="e">
        <f>+VLOOKUP(O7658,'Bảng kê HĐ 2022'!N$1912:R$4434,4,0)</f>
        <v>#N/A</v>
      </c>
      <c r="R7658" t="e">
        <f>+VLOOKUP(O7658,'Hàng trả'!#REF!,2,0)</f>
        <v>#REF!</v>
      </c>
    </row>
    <row r="7659" spans="1:18" hidden="1" x14ac:dyDescent="0.3">
      <c r="A7659" s="10">
        <v>12</v>
      </c>
      <c r="B7659" s="64"/>
      <c r="C7659" s="6" t="s">
        <v>22053</v>
      </c>
      <c r="D7659" s="7">
        <v>44882</v>
      </c>
      <c r="E7659" s="8" t="s">
        <v>20124</v>
      </c>
      <c r="F7659" s="9">
        <v>1392768</v>
      </c>
      <c r="G7659" s="8" t="s">
        <v>17662</v>
      </c>
      <c r="H7659" s="9">
        <v>146241</v>
      </c>
      <c r="I7659" s="69"/>
      <c r="J7659" s="70"/>
      <c r="K7659" s="71"/>
      <c r="L7659" s="77"/>
      <c r="M7659" s="78"/>
      <c r="N7659" t="str">
        <f t="shared" si="452"/>
        <v>51076</v>
      </c>
      <c r="O7659">
        <f t="shared" si="453"/>
        <v>51076</v>
      </c>
      <c r="P7659" s="29">
        <f t="shared" si="454"/>
        <v>1392768</v>
      </c>
      <c r="Q7659" t="e">
        <f>+VLOOKUP(O7659,'Bảng kê HĐ 2022'!N$1912:R$4434,4,0)</f>
        <v>#N/A</v>
      </c>
      <c r="R7659" t="e">
        <f>+VLOOKUP(O7659,'Hàng trả'!#REF!,2,0)</f>
        <v>#REF!</v>
      </c>
    </row>
    <row r="7660" spans="1:18" hidden="1" x14ac:dyDescent="0.3">
      <c r="A7660" s="10">
        <v>12</v>
      </c>
      <c r="B7660" s="64"/>
      <c r="C7660" s="6" t="s">
        <v>22054</v>
      </c>
      <c r="D7660" s="7">
        <v>44882</v>
      </c>
      <c r="E7660" s="8" t="s">
        <v>20124</v>
      </c>
      <c r="F7660" s="9">
        <v>1392768</v>
      </c>
      <c r="G7660" s="8" t="s">
        <v>17662</v>
      </c>
      <c r="H7660" s="9">
        <v>146241</v>
      </c>
      <c r="I7660" s="69"/>
      <c r="J7660" s="70"/>
      <c r="K7660" s="71"/>
      <c r="L7660" s="77"/>
      <c r="M7660" s="78"/>
      <c r="N7660" t="str">
        <f t="shared" si="452"/>
        <v>51069</v>
      </c>
      <c r="O7660">
        <f t="shared" si="453"/>
        <v>51069</v>
      </c>
      <c r="P7660" s="29">
        <f t="shared" si="454"/>
        <v>1392768</v>
      </c>
      <c r="Q7660" t="e">
        <f>+VLOOKUP(O7660,'Bảng kê HĐ 2022'!N$1912:R$4434,4,0)</f>
        <v>#N/A</v>
      </c>
      <c r="R7660" t="e">
        <f>+VLOOKUP(O7660,'Hàng trả'!#REF!,2,0)</f>
        <v>#REF!</v>
      </c>
    </row>
    <row r="7661" spans="1:18" hidden="1" x14ac:dyDescent="0.3">
      <c r="A7661" s="10">
        <v>12</v>
      </c>
      <c r="B7661" s="64"/>
      <c r="C7661" s="6" t="s">
        <v>22055</v>
      </c>
      <c r="D7661" s="7">
        <v>44877</v>
      </c>
      <c r="E7661" s="8" t="s">
        <v>21617</v>
      </c>
      <c r="F7661" s="9">
        <v>251880</v>
      </c>
      <c r="G7661" s="8" t="s">
        <v>17662</v>
      </c>
      <c r="H7661" s="9">
        <v>26447</v>
      </c>
      <c r="I7661" s="69"/>
      <c r="J7661" s="70"/>
      <c r="K7661" s="71"/>
      <c r="L7661" s="77"/>
      <c r="M7661" s="78"/>
      <c r="N7661" t="str">
        <f t="shared" si="452"/>
        <v>50833</v>
      </c>
      <c r="O7661">
        <f t="shared" si="453"/>
        <v>50833</v>
      </c>
      <c r="P7661" s="29">
        <f t="shared" si="454"/>
        <v>251880</v>
      </c>
      <c r="Q7661" t="e">
        <f>+VLOOKUP(O7661,'Bảng kê HĐ 2022'!N$1912:R$4434,4,0)</f>
        <v>#N/A</v>
      </c>
      <c r="R7661" t="e">
        <f>+VLOOKUP(O7661,'Hàng trả'!#REF!,2,0)</f>
        <v>#REF!</v>
      </c>
    </row>
    <row r="7662" spans="1:18" hidden="1" x14ac:dyDescent="0.3">
      <c r="A7662" s="10">
        <v>12</v>
      </c>
      <c r="B7662" s="64"/>
      <c r="C7662" s="6" t="s">
        <v>22056</v>
      </c>
      <c r="D7662" s="7">
        <v>44875</v>
      </c>
      <c r="E7662" s="8" t="s">
        <v>21617</v>
      </c>
      <c r="F7662" s="9">
        <v>786290</v>
      </c>
      <c r="G7662" s="8" t="s">
        <v>17662</v>
      </c>
      <c r="H7662" s="9">
        <v>82560</v>
      </c>
      <c r="I7662" s="69"/>
      <c r="J7662" s="70"/>
      <c r="K7662" s="71"/>
      <c r="L7662" s="77"/>
      <c r="M7662" s="78"/>
      <c r="N7662" t="str">
        <f t="shared" si="452"/>
        <v>50669</v>
      </c>
      <c r="O7662">
        <f t="shared" si="453"/>
        <v>50669</v>
      </c>
      <c r="P7662" s="29">
        <f t="shared" si="454"/>
        <v>786290</v>
      </c>
      <c r="Q7662" t="e">
        <f>+VLOOKUP(O7662,'Bảng kê HĐ 2022'!N$1912:R$4434,4,0)</f>
        <v>#N/A</v>
      </c>
      <c r="R7662" t="e">
        <f>+VLOOKUP(O7662,'Hàng trả'!#REF!,2,0)</f>
        <v>#REF!</v>
      </c>
    </row>
    <row r="7663" spans="1:18" hidden="1" x14ac:dyDescent="0.3">
      <c r="A7663" s="10">
        <v>12</v>
      </c>
      <c r="B7663" s="64"/>
      <c r="C7663" s="6" t="s">
        <v>22057</v>
      </c>
      <c r="D7663" s="7">
        <v>44874</v>
      </c>
      <c r="E7663" s="8" t="s">
        <v>20258</v>
      </c>
      <c r="F7663" s="9">
        <v>270983</v>
      </c>
      <c r="G7663" s="8" t="s">
        <v>17662</v>
      </c>
      <c r="H7663" s="9">
        <v>28453</v>
      </c>
      <c r="I7663" s="69"/>
      <c r="J7663" s="70"/>
      <c r="K7663" s="71"/>
      <c r="L7663" s="77"/>
      <c r="M7663" s="78"/>
      <c r="N7663" t="str">
        <f t="shared" si="452"/>
        <v>50576</v>
      </c>
      <c r="O7663">
        <f t="shared" si="453"/>
        <v>50576</v>
      </c>
      <c r="P7663" s="29">
        <f t="shared" si="454"/>
        <v>270983</v>
      </c>
      <c r="Q7663" t="e">
        <f>+VLOOKUP(O7663,'Bảng kê HĐ 2022'!N$1912:R$4434,4,0)</f>
        <v>#N/A</v>
      </c>
      <c r="R7663" t="e">
        <f>+VLOOKUP(O7663,'Hàng trả'!#REF!,2,0)</f>
        <v>#REF!</v>
      </c>
    </row>
    <row r="7664" spans="1:18" hidden="1" x14ac:dyDescent="0.3">
      <c r="A7664" s="10">
        <v>12</v>
      </c>
      <c r="B7664" s="64"/>
      <c r="C7664" s="6" t="s">
        <v>22058</v>
      </c>
      <c r="D7664" s="7">
        <v>44866</v>
      </c>
      <c r="E7664" s="8" t="s">
        <v>21617</v>
      </c>
      <c r="F7664" s="9">
        <v>508899</v>
      </c>
      <c r="G7664" s="8" t="s">
        <v>17662</v>
      </c>
      <c r="H7664" s="9">
        <v>53434</v>
      </c>
      <c r="I7664" s="69"/>
      <c r="J7664" s="70"/>
      <c r="K7664" s="71"/>
      <c r="L7664" s="77"/>
      <c r="M7664" s="78"/>
      <c r="N7664" t="str">
        <f t="shared" si="452"/>
        <v>49628</v>
      </c>
      <c r="O7664">
        <f t="shared" si="453"/>
        <v>49628</v>
      </c>
      <c r="P7664" s="29">
        <f t="shared" si="454"/>
        <v>508899</v>
      </c>
      <c r="Q7664" t="e">
        <f>+VLOOKUP(O7664,'Bảng kê HĐ 2022'!N$1912:R$4434,4,0)</f>
        <v>#N/A</v>
      </c>
      <c r="R7664" t="e">
        <f>+VLOOKUP(O7664,'Hàng trả'!#REF!,2,0)</f>
        <v>#REF!</v>
      </c>
    </row>
    <row r="7665" spans="1:18" hidden="1" x14ac:dyDescent="0.3">
      <c r="A7665" s="10">
        <v>12</v>
      </c>
      <c r="B7665" s="64"/>
      <c r="C7665" s="6" t="s">
        <v>22059</v>
      </c>
      <c r="D7665" s="7">
        <v>44866</v>
      </c>
      <c r="E7665" s="8" t="s">
        <v>21630</v>
      </c>
      <c r="F7665" s="9">
        <v>690782</v>
      </c>
      <c r="G7665" s="8" t="s">
        <v>17662</v>
      </c>
      <c r="H7665" s="9">
        <v>72532</v>
      </c>
      <c r="I7665" s="69"/>
      <c r="J7665" s="70"/>
      <c r="K7665" s="71"/>
      <c r="L7665" s="77"/>
      <c r="M7665" s="78"/>
      <c r="N7665" t="str">
        <f t="shared" si="452"/>
        <v>49592</v>
      </c>
      <c r="O7665">
        <f t="shared" si="453"/>
        <v>49592</v>
      </c>
      <c r="P7665" s="29">
        <f t="shared" si="454"/>
        <v>690782</v>
      </c>
      <c r="Q7665" t="e">
        <f>+VLOOKUP(O7665,'Bảng kê HĐ 2022'!N$1912:R$4434,4,0)</f>
        <v>#N/A</v>
      </c>
      <c r="R7665" t="e">
        <f>+VLOOKUP(O7665,'Hàng trả'!#REF!,2,0)</f>
        <v>#REF!</v>
      </c>
    </row>
    <row r="7666" spans="1:18" hidden="1" x14ac:dyDescent="0.3">
      <c r="A7666" s="10">
        <v>12</v>
      </c>
      <c r="B7666" s="64"/>
      <c r="C7666" s="6" t="s">
        <v>22060</v>
      </c>
      <c r="D7666" s="7">
        <v>44867</v>
      </c>
      <c r="E7666" s="8" t="s">
        <v>20420</v>
      </c>
      <c r="F7666" s="9">
        <v>1236126</v>
      </c>
      <c r="G7666" s="8" t="s">
        <v>17662</v>
      </c>
      <c r="H7666" s="9">
        <v>129793</v>
      </c>
      <c r="I7666" s="69"/>
      <c r="J7666" s="70"/>
      <c r="K7666" s="71"/>
      <c r="L7666" s="77"/>
      <c r="M7666" s="78"/>
      <c r="N7666" t="str">
        <f t="shared" si="452"/>
        <v>49687</v>
      </c>
      <c r="O7666">
        <f t="shared" si="453"/>
        <v>49687</v>
      </c>
      <c r="P7666" s="29">
        <f t="shared" si="454"/>
        <v>1236126</v>
      </c>
      <c r="Q7666" t="e">
        <f>+VLOOKUP(O7666,'Bảng kê HĐ 2022'!N$1912:R$4434,4,0)</f>
        <v>#N/A</v>
      </c>
      <c r="R7666" t="e">
        <f>+VLOOKUP(O7666,'Hàng trả'!#REF!,2,0)</f>
        <v>#REF!</v>
      </c>
    </row>
    <row r="7667" spans="1:18" hidden="1" x14ac:dyDescent="0.3">
      <c r="A7667" s="10">
        <v>12</v>
      </c>
      <c r="B7667" s="64"/>
      <c r="C7667" s="6" t="s">
        <v>22061</v>
      </c>
      <c r="D7667" s="7">
        <v>44867</v>
      </c>
      <c r="E7667" s="8" t="s">
        <v>20420</v>
      </c>
      <c r="F7667" s="9">
        <v>396527</v>
      </c>
      <c r="G7667" s="8" t="s">
        <v>17662</v>
      </c>
      <c r="H7667" s="9">
        <v>41635</v>
      </c>
      <c r="I7667" s="69"/>
      <c r="J7667" s="70"/>
      <c r="K7667" s="71"/>
      <c r="L7667" s="77"/>
      <c r="M7667" s="78"/>
      <c r="N7667" t="str">
        <f t="shared" si="452"/>
        <v>49682</v>
      </c>
      <c r="O7667">
        <f t="shared" si="453"/>
        <v>49682</v>
      </c>
      <c r="P7667" s="29">
        <f t="shared" si="454"/>
        <v>396527</v>
      </c>
      <c r="Q7667" t="e">
        <f>+VLOOKUP(O7667,'Bảng kê HĐ 2022'!N$1912:R$4434,4,0)</f>
        <v>#N/A</v>
      </c>
      <c r="R7667" t="e">
        <f>+VLOOKUP(O7667,'Hàng trả'!#REF!,2,0)</f>
        <v>#REF!</v>
      </c>
    </row>
    <row r="7668" spans="1:18" hidden="1" x14ac:dyDescent="0.3">
      <c r="A7668" s="10">
        <v>12</v>
      </c>
      <c r="B7668" s="64"/>
      <c r="C7668" s="6" t="s">
        <v>22062</v>
      </c>
      <c r="D7668" s="7">
        <v>44877</v>
      </c>
      <c r="E7668" s="8" t="s">
        <v>17814</v>
      </c>
      <c r="F7668" s="9">
        <v>793055</v>
      </c>
      <c r="G7668" s="8" t="s">
        <v>17662</v>
      </c>
      <c r="H7668" s="9">
        <v>83271</v>
      </c>
      <c r="I7668" s="69"/>
      <c r="J7668" s="70"/>
      <c r="K7668" s="71"/>
      <c r="L7668" s="77"/>
      <c r="M7668" s="78"/>
      <c r="N7668" t="str">
        <f t="shared" si="452"/>
        <v>50879</v>
      </c>
      <c r="O7668">
        <f t="shared" si="453"/>
        <v>50879</v>
      </c>
      <c r="P7668" s="29">
        <f t="shared" si="454"/>
        <v>793055</v>
      </c>
      <c r="Q7668" t="e">
        <f>+VLOOKUP(O7668,'Bảng kê HĐ 2022'!N$1912:R$4434,4,0)</f>
        <v>#N/A</v>
      </c>
      <c r="R7668" t="e">
        <f>+VLOOKUP(O7668,'Hàng trả'!#REF!,2,0)</f>
        <v>#REF!</v>
      </c>
    </row>
    <row r="7669" spans="1:18" hidden="1" x14ac:dyDescent="0.3">
      <c r="A7669" s="10">
        <v>12</v>
      </c>
      <c r="B7669" s="64"/>
      <c r="C7669" s="6" t="s">
        <v>22063</v>
      </c>
      <c r="D7669" s="7">
        <v>44868</v>
      </c>
      <c r="E7669" s="8" t="s">
        <v>17814</v>
      </c>
      <c r="F7669" s="9">
        <v>582389</v>
      </c>
      <c r="G7669" s="8" t="s">
        <v>17662</v>
      </c>
      <c r="H7669" s="9">
        <v>61151</v>
      </c>
      <c r="I7669" s="69"/>
      <c r="J7669" s="70"/>
      <c r="K7669" s="71"/>
      <c r="L7669" s="77"/>
      <c r="M7669" s="78"/>
      <c r="N7669" t="str">
        <f t="shared" si="452"/>
        <v>49727</v>
      </c>
      <c r="O7669">
        <f t="shared" si="453"/>
        <v>49727</v>
      </c>
      <c r="P7669" s="29">
        <f t="shared" si="454"/>
        <v>582389</v>
      </c>
      <c r="Q7669" t="e">
        <f>+VLOOKUP(O7669,'Bảng kê HĐ 2022'!N$1912:R$4434,4,0)</f>
        <v>#N/A</v>
      </c>
      <c r="R7669" t="e">
        <f>+VLOOKUP(O7669,'Hàng trả'!#REF!,2,0)</f>
        <v>#REF!</v>
      </c>
    </row>
    <row r="7670" spans="1:18" hidden="1" x14ac:dyDescent="0.3">
      <c r="A7670" s="10">
        <v>12</v>
      </c>
      <c r="B7670" s="64"/>
      <c r="C7670" s="6" t="s">
        <v>22064</v>
      </c>
      <c r="D7670" s="7">
        <v>44867</v>
      </c>
      <c r="E7670" s="8" t="s">
        <v>17814</v>
      </c>
      <c r="F7670" s="9">
        <v>1595989</v>
      </c>
      <c r="G7670" s="8" t="s">
        <v>17662</v>
      </c>
      <c r="H7670" s="9">
        <v>167579</v>
      </c>
      <c r="I7670" s="69"/>
      <c r="J7670" s="70"/>
      <c r="K7670" s="71"/>
      <c r="L7670" s="77"/>
      <c r="M7670" s="78"/>
      <c r="N7670" t="str">
        <f t="shared" si="452"/>
        <v>49659</v>
      </c>
      <c r="O7670">
        <f t="shared" si="453"/>
        <v>49659</v>
      </c>
      <c r="P7670" s="29">
        <f t="shared" si="454"/>
        <v>1595989</v>
      </c>
      <c r="Q7670" t="e">
        <f>+VLOOKUP(O7670,'Bảng kê HĐ 2022'!N$1912:R$4434,4,0)</f>
        <v>#N/A</v>
      </c>
      <c r="R7670" t="e">
        <f>+VLOOKUP(O7670,'Hàng trả'!#REF!,2,0)</f>
        <v>#REF!</v>
      </c>
    </row>
    <row r="7671" spans="1:18" hidden="1" x14ac:dyDescent="0.3">
      <c r="A7671" s="10">
        <v>12</v>
      </c>
      <c r="B7671" s="64"/>
      <c r="C7671" s="6" t="s">
        <v>22065</v>
      </c>
      <c r="D7671" s="7">
        <v>44875</v>
      </c>
      <c r="E7671" s="8" t="s">
        <v>18928</v>
      </c>
      <c r="F7671" s="9">
        <v>548364</v>
      </c>
      <c r="G7671" s="8" t="s">
        <v>17662</v>
      </c>
      <c r="H7671" s="9">
        <v>57578</v>
      </c>
      <c r="I7671" s="69"/>
      <c r="J7671" s="70"/>
      <c r="K7671" s="71"/>
      <c r="L7671" s="77"/>
      <c r="M7671" s="78"/>
      <c r="N7671" t="str">
        <f t="shared" si="452"/>
        <v>50668</v>
      </c>
      <c r="O7671">
        <f t="shared" si="453"/>
        <v>50668</v>
      </c>
      <c r="P7671" s="29">
        <f t="shared" si="454"/>
        <v>548364</v>
      </c>
      <c r="Q7671" t="e">
        <f>+VLOOKUP(O7671,'Bảng kê HĐ 2022'!N$1912:R$4434,4,0)</f>
        <v>#N/A</v>
      </c>
      <c r="R7671" t="e">
        <f>+VLOOKUP(O7671,'Hàng trả'!#REF!,2,0)</f>
        <v>#REF!</v>
      </c>
    </row>
    <row r="7672" spans="1:18" hidden="1" x14ac:dyDescent="0.3">
      <c r="A7672" s="10">
        <v>12</v>
      </c>
      <c r="B7672" s="64"/>
      <c r="C7672" s="6" t="s">
        <v>22066</v>
      </c>
      <c r="D7672" s="7">
        <v>44868</v>
      </c>
      <c r="E7672" s="8" t="s">
        <v>17814</v>
      </c>
      <c r="F7672" s="9">
        <v>816327</v>
      </c>
      <c r="G7672" s="8" t="s">
        <v>17662</v>
      </c>
      <c r="H7672" s="9">
        <v>85714</v>
      </c>
      <c r="I7672" s="69"/>
      <c r="J7672" s="70"/>
      <c r="K7672" s="71"/>
      <c r="L7672" s="77"/>
      <c r="M7672" s="78"/>
      <c r="N7672" t="str">
        <f t="shared" si="452"/>
        <v>49758</v>
      </c>
      <c r="O7672">
        <f t="shared" si="453"/>
        <v>49758</v>
      </c>
      <c r="P7672" s="29">
        <f t="shared" si="454"/>
        <v>816327</v>
      </c>
      <c r="Q7672" t="e">
        <f>+VLOOKUP(O7672,'Bảng kê HĐ 2022'!N$1912:R$4434,4,0)</f>
        <v>#N/A</v>
      </c>
      <c r="R7672" t="e">
        <f>+VLOOKUP(O7672,'Hàng trả'!#REF!,2,0)</f>
        <v>#REF!</v>
      </c>
    </row>
    <row r="7673" spans="1:18" hidden="1" x14ac:dyDescent="0.3">
      <c r="A7673" s="10">
        <v>12</v>
      </c>
      <c r="B7673" s="64"/>
      <c r="C7673" s="6" t="s">
        <v>22067</v>
      </c>
      <c r="D7673" s="7">
        <v>44867</v>
      </c>
      <c r="E7673" s="8" t="s">
        <v>18928</v>
      </c>
      <c r="F7673" s="9">
        <v>1310467</v>
      </c>
      <c r="G7673" s="8" t="s">
        <v>17662</v>
      </c>
      <c r="H7673" s="9">
        <v>137599</v>
      </c>
      <c r="I7673" s="69"/>
      <c r="J7673" s="70"/>
      <c r="K7673" s="71"/>
      <c r="L7673" s="77"/>
      <c r="M7673" s="78"/>
      <c r="N7673" t="str">
        <f t="shared" si="452"/>
        <v>49669</v>
      </c>
      <c r="O7673">
        <f t="shared" si="453"/>
        <v>49669</v>
      </c>
      <c r="P7673" s="29">
        <f t="shared" si="454"/>
        <v>1310467</v>
      </c>
      <c r="Q7673" t="e">
        <f>+VLOOKUP(O7673,'Bảng kê HĐ 2022'!N$1912:R$4434,4,0)</f>
        <v>#N/A</v>
      </c>
      <c r="R7673" t="e">
        <f>+VLOOKUP(O7673,'Hàng trả'!#REF!,2,0)</f>
        <v>#REF!</v>
      </c>
    </row>
    <row r="7674" spans="1:18" hidden="1" x14ac:dyDescent="0.3">
      <c r="A7674" s="10">
        <v>12</v>
      </c>
      <c r="B7674" s="64"/>
      <c r="C7674" s="6" t="s">
        <v>22068</v>
      </c>
      <c r="D7674" s="7">
        <v>44883</v>
      </c>
      <c r="E7674" s="8" t="s">
        <v>21564</v>
      </c>
      <c r="F7674" s="9">
        <v>1392768</v>
      </c>
      <c r="G7674" s="8" t="s">
        <v>17662</v>
      </c>
      <c r="H7674" s="9">
        <v>146241</v>
      </c>
      <c r="I7674" s="69"/>
      <c r="J7674" s="70"/>
      <c r="K7674" s="71"/>
      <c r="L7674" s="77"/>
      <c r="M7674" s="78"/>
      <c r="N7674" t="str">
        <f t="shared" si="452"/>
        <v>51638</v>
      </c>
      <c r="O7674">
        <f t="shared" si="453"/>
        <v>51638</v>
      </c>
      <c r="P7674" s="29">
        <f t="shared" si="454"/>
        <v>1392768</v>
      </c>
      <c r="Q7674" t="e">
        <f>+VLOOKUP(O7674,'Bảng kê HĐ 2022'!N$1912:R$4434,4,0)</f>
        <v>#N/A</v>
      </c>
      <c r="R7674" t="e">
        <f>+VLOOKUP(O7674,'Hàng trả'!#REF!,2,0)</f>
        <v>#REF!</v>
      </c>
    </row>
    <row r="7675" spans="1:18" hidden="1" x14ac:dyDescent="0.3">
      <c r="A7675" s="10">
        <v>12</v>
      </c>
      <c r="B7675" s="64"/>
      <c r="C7675" s="6" t="s">
        <v>22069</v>
      </c>
      <c r="D7675" s="7">
        <v>44868</v>
      </c>
      <c r="E7675" s="8" t="s">
        <v>17814</v>
      </c>
      <c r="F7675" s="9">
        <v>667510</v>
      </c>
      <c r="G7675" s="8" t="s">
        <v>17662</v>
      </c>
      <c r="H7675" s="9">
        <v>70089</v>
      </c>
      <c r="I7675" s="69"/>
      <c r="J7675" s="70"/>
      <c r="K7675" s="71"/>
      <c r="L7675" s="77"/>
      <c r="M7675" s="78"/>
      <c r="N7675" t="str">
        <f t="shared" si="452"/>
        <v>49731</v>
      </c>
      <c r="O7675">
        <f t="shared" si="453"/>
        <v>49731</v>
      </c>
      <c r="P7675" s="29">
        <f t="shared" si="454"/>
        <v>667510</v>
      </c>
      <c r="Q7675" t="e">
        <f>+VLOOKUP(O7675,'Bảng kê HĐ 2022'!N$1912:R$4434,4,0)</f>
        <v>#N/A</v>
      </c>
      <c r="R7675" t="e">
        <f>+VLOOKUP(O7675,'Hàng trả'!#REF!,2,0)</f>
        <v>#REF!</v>
      </c>
    </row>
    <row r="7676" spans="1:18" hidden="1" x14ac:dyDescent="0.3">
      <c r="A7676" s="10">
        <v>12</v>
      </c>
      <c r="B7676" s="64"/>
      <c r="C7676" s="6" t="s">
        <v>22070</v>
      </c>
      <c r="D7676" s="7">
        <v>44894</v>
      </c>
      <c r="E7676" s="8" t="s">
        <v>20378</v>
      </c>
      <c r="F7676" s="9">
        <v>1670295</v>
      </c>
      <c r="G7676" s="8" t="s">
        <v>17662</v>
      </c>
      <c r="H7676" s="9">
        <v>175381</v>
      </c>
      <c r="I7676" s="69"/>
      <c r="J7676" s="70"/>
      <c r="K7676" s="71"/>
      <c r="L7676" s="77"/>
      <c r="M7676" s="78"/>
      <c r="N7676" t="str">
        <f t="shared" si="452"/>
        <v>53226</v>
      </c>
      <c r="O7676">
        <f t="shared" si="453"/>
        <v>53226</v>
      </c>
      <c r="P7676" s="29">
        <f t="shared" si="454"/>
        <v>1670295</v>
      </c>
      <c r="Q7676" t="e">
        <f>+VLOOKUP(O7676,'Bảng kê HĐ 2022'!N$1912:R$4434,4,0)</f>
        <v>#N/A</v>
      </c>
    </row>
    <row r="7677" spans="1:18" hidden="1" x14ac:dyDescent="0.3">
      <c r="A7677" s="10">
        <v>12</v>
      </c>
      <c r="B7677" s="64"/>
      <c r="C7677" s="6" t="s">
        <v>22071</v>
      </c>
      <c r="D7677" s="7">
        <v>44879</v>
      </c>
      <c r="E7677" s="8" t="s">
        <v>17814</v>
      </c>
      <c r="F7677" s="9">
        <v>1584577</v>
      </c>
      <c r="G7677" s="8" t="s">
        <v>17662</v>
      </c>
      <c r="H7677" s="9">
        <v>166381</v>
      </c>
      <c r="I7677" s="69"/>
      <c r="J7677" s="70"/>
      <c r="K7677" s="71"/>
      <c r="L7677" s="77"/>
      <c r="M7677" s="78"/>
      <c r="N7677" t="str">
        <f t="shared" si="452"/>
        <v>50906</v>
      </c>
      <c r="O7677">
        <f t="shared" si="453"/>
        <v>50906</v>
      </c>
      <c r="P7677" s="29">
        <f t="shared" si="454"/>
        <v>1584577</v>
      </c>
      <c r="Q7677" t="e">
        <f>+VLOOKUP(O7677,'Bảng kê HĐ 2022'!N$1912:R$4434,4,0)</f>
        <v>#N/A</v>
      </c>
      <c r="R7677" t="e">
        <f>+VLOOKUP(O7677,'Hàng trả'!#REF!,2,0)</f>
        <v>#REF!</v>
      </c>
    </row>
    <row r="7678" spans="1:18" hidden="1" x14ac:dyDescent="0.3">
      <c r="A7678" s="10">
        <v>12</v>
      </c>
      <c r="B7678" s="64"/>
      <c r="C7678" s="6" t="s">
        <v>22072</v>
      </c>
      <c r="D7678" s="7">
        <v>44883</v>
      </c>
      <c r="E7678" s="8" t="s">
        <v>21684</v>
      </c>
      <c r="F7678" s="9">
        <v>1392768</v>
      </c>
      <c r="G7678" s="8" t="s">
        <v>17662</v>
      </c>
      <c r="H7678" s="9">
        <v>146241</v>
      </c>
      <c r="I7678" s="69"/>
      <c r="J7678" s="70"/>
      <c r="K7678" s="71"/>
      <c r="L7678" s="77"/>
      <c r="M7678" s="78"/>
      <c r="N7678" t="str">
        <f t="shared" si="452"/>
        <v>51222</v>
      </c>
      <c r="O7678">
        <f t="shared" si="453"/>
        <v>51222</v>
      </c>
      <c r="P7678" s="29">
        <f t="shared" si="454"/>
        <v>1392768</v>
      </c>
      <c r="Q7678" t="e">
        <f>+VLOOKUP(O7678,'Bảng kê HĐ 2022'!N$1912:R$4434,4,0)</f>
        <v>#N/A</v>
      </c>
      <c r="R7678" t="e">
        <f>+VLOOKUP(O7678,'Hàng trả'!#REF!,2,0)</f>
        <v>#REF!</v>
      </c>
    </row>
    <row r="7679" spans="1:18" hidden="1" x14ac:dyDescent="0.3">
      <c r="A7679" s="10">
        <v>12</v>
      </c>
      <c r="B7679" s="64"/>
      <c r="C7679" s="6" t="s">
        <v>22073</v>
      </c>
      <c r="D7679" s="7">
        <v>44895</v>
      </c>
      <c r="E7679" s="8" t="s">
        <v>21684</v>
      </c>
      <c r="F7679" s="9">
        <v>2827672</v>
      </c>
      <c r="G7679" s="8" t="s">
        <v>17662</v>
      </c>
      <c r="H7679" s="9">
        <v>296906</v>
      </c>
      <c r="I7679" s="69"/>
      <c r="J7679" s="70"/>
      <c r="K7679" s="71"/>
      <c r="L7679" s="77"/>
      <c r="M7679" s="78"/>
      <c r="N7679" t="str">
        <f t="shared" si="452"/>
        <v>53255</v>
      </c>
      <c r="O7679">
        <f t="shared" si="453"/>
        <v>53255</v>
      </c>
      <c r="P7679" s="29">
        <f t="shared" si="454"/>
        <v>2827672</v>
      </c>
      <c r="Q7679" t="e">
        <f>+VLOOKUP(O7679,'Bảng kê HĐ 2022'!N$1912:R$4434,4,0)</f>
        <v>#N/A</v>
      </c>
    </row>
    <row r="7680" spans="1:18" hidden="1" x14ac:dyDescent="0.3">
      <c r="A7680" s="10">
        <v>12</v>
      </c>
      <c r="B7680" s="64"/>
      <c r="C7680" s="6" t="s">
        <v>22074</v>
      </c>
      <c r="D7680" s="7">
        <v>44895</v>
      </c>
      <c r="E7680" s="8" t="s">
        <v>21758</v>
      </c>
      <c r="F7680" s="9">
        <v>1027338</v>
      </c>
      <c r="G7680" s="8" t="s">
        <v>17662</v>
      </c>
      <c r="H7680" s="9">
        <v>107870</v>
      </c>
      <c r="I7680" s="69"/>
      <c r="J7680" s="70"/>
      <c r="K7680" s="71"/>
      <c r="L7680" s="77"/>
      <c r="M7680" s="78"/>
      <c r="N7680" t="str">
        <f t="shared" si="452"/>
        <v>53252</v>
      </c>
      <c r="O7680">
        <f t="shared" si="453"/>
        <v>53252</v>
      </c>
      <c r="P7680" s="29">
        <f t="shared" si="454"/>
        <v>1027338</v>
      </c>
      <c r="Q7680" t="e">
        <f>+VLOOKUP(O7680,'Bảng kê HĐ 2022'!N$1912:R$4434,4,0)</f>
        <v>#N/A</v>
      </c>
    </row>
    <row r="7681" spans="1:18" hidden="1" x14ac:dyDescent="0.3">
      <c r="A7681" s="10">
        <v>12</v>
      </c>
      <c r="B7681" s="64"/>
      <c r="C7681" s="6" t="s">
        <v>22075</v>
      </c>
      <c r="D7681" s="7">
        <v>44884</v>
      </c>
      <c r="E7681" s="8" t="s">
        <v>21758</v>
      </c>
      <c r="F7681" s="9">
        <v>1392768</v>
      </c>
      <c r="G7681" s="8" t="s">
        <v>17662</v>
      </c>
      <c r="H7681" s="9">
        <v>146241</v>
      </c>
      <c r="I7681" s="69"/>
      <c r="J7681" s="70"/>
      <c r="K7681" s="71"/>
      <c r="L7681" s="77"/>
      <c r="M7681" s="78"/>
      <c r="N7681" t="str">
        <f t="shared" si="452"/>
        <v>51721</v>
      </c>
      <c r="O7681">
        <f t="shared" si="453"/>
        <v>51721</v>
      </c>
      <c r="P7681" s="29">
        <f t="shared" si="454"/>
        <v>1392768</v>
      </c>
      <c r="Q7681" t="e">
        <f>+VLOOKUP(O7681,'Bảng kê HĐ 2022'!N$1912:R$4434,4,0)</f>
        <v>#N/A</v>
      </c>
      <c r="R7681" t="e">
        <f>+VLOOKUP(O7681,'Hàng trả'!#REF!,2,0)</f>
        <v>#REF!</v>
      </c>
    </row>
    <row r="7682" spans="1:18" hidden="1" x14ac:dyDescent="0.3">
      <c r="A7682" s="10">
        <v>12</v>
      </c>
      <c r="B7682" s="64"/>
      <c r="C7682" s="6" t="s">
        <v>22076</v>
      </c>
      <c r="D7682" s="7">
        <v>44890</v>
      </c>
      <c r="E7682" s="8" t="s">
        <v>17814</v>
      </c>
      <c r="F7682" s="9">
        <v>437165</v>
      </c>
      <c r="G7682" s="8" t="s">
        <v>17662</v>
      </c>
      <c r="H7682" s="9">
        <v>45902</v>
      </c>
      <c r="I7682" s="69"/>
      <c r="J7682" s="70"/>
      <c r="K7682" s="71"/>
      <c r="L7682" s="77"/>
      <c r="M7682" s="78"/>
      <c r="N7682" t="str">
        <f t="shared" si="452"/>
        <v>52722</v>
      </c>
      <c r="O7682">
        <f t="shared" si="453"/>
        <v>52722</v>
      </c>
      <c r="P7682" s="29">
        <f t="shared" si="454"/>
        <v>437165</v>
      </c>
      <c r="Q7682" t="e">
        <f>+VLOOKUP(O7682,'Bảng kê HĐ 2022'!N$1912:R$4434,4,0)</f>
        <v>#N/A</v>
      </c>
      <c r="R7682" t="e">
        <f>+VLOOKUP(O7682,'Hàng trả'!#REF!,2,0)</f>
        <v>#REF!</v>
      </c>
    </row>
    <row r="7683" spans="1:18" hidden="1" x14ac:dyDescent="0.3">
      <c r="A7683" s="10">
        <v>12</v>
      </c>
      <c r="B7683" s="64"/>
      <c r="C7683" s="6" t="s">
        <v>22077</v>
      </c>
      <c r="D7683" s="7">
        <v>44870</v>
      </c>
      <c r="E7683" s="8" t="s">
        <v>21672</v>
      </c>
      <c r="F7683" s="9">
        <v>419799</v>
      </c>
      <c r="G7683" s="8" t="s">
        <v>17662</v>
      </c>
      <c r="H7683" s="9">
        <v>44079</v>
      </c>
      <c r="I7683" s="69"/>
      <c r="J7683" s="70"/>
      <c r="K7683" s="71"/>
      <c r="L7683" s="77"/>
      <c r="M7683" s="78"/>
      <c r="N7683" t="str">
        <f t="shared" si="452"/>
        <v>50241</v>
      </c>
      <c r="O7683">
        <f t="shared" si="453"/>
        <v>50241</v>
      </c>
      <c r="P7683" s="29">
        <f t="shared" si="454"/>
        <v>419799</v>
      </c>
      <c r="Q7683" t="e">
        <f>+VLOOKUP(O7683,'Bảng kê HĐ 2022'!N$1912:R$4434,4,0)</f>
        <v>#N/A</v>
      </c>
      <c r="R7683" t="e">
        <f>+VLOOKUP(O7683,'Hàng trả'!#REF!,2,0)</f>
        <v>#REF!</v>
      </c>
    </row>
    <row r="7684" spans="1:18" hidden="1" x14ac:dyDescent="0.3">
      <c r="A7684" s="10">
        <v>12</v>
      </c>
      <c r="B7684" s="64"/>
      <c r="C7684" s="6" t="s">
        <v>22078</v>
      </c>
      <c r="D7684" s="7">
        <v>44867</v>
      </c>
      <c r="E7684" s="8" t="s">
        <v>22079</v>
      </c>
      <c r="F7684" s="9">
        <v>1212854</v>
      </c>
      <c r="G7684" s="8" t="s">
        <v>17662</v>
      </c>
      <c r="H7684" s="9">
        <v>127350</v>
      </c>
      <c r="I7684" s="69"/>
      <c r="J7684" s="70"/>
      <c r="K7684" s="71"/>
      <c r="L7684" s="77"/>
      <c r="M7684" s="78"/>
      <c r="N7684" t="str">
        <f t="shared" si="452"/>
        <v>49678</v>
      </c>
      <c r="O7684">
        <f t="shared" si="453"/>
        <v>49678</v>
      </c>
      <c r="P7684" s="29">
        <f t="shared" si="454"/>
        <v>1212854</v>
      </c>
      <c r="Q7684" t="e">
        <f>+VLOOKUP(O7684,'Bảng kê HĐ 2022'!N$1912:R$4434,4,0)</f>
        <v>#N/A</v>
      </c>
      <c r="R7684" t="e">
        <f>+VLOOKUP(O7684,'Hàng trả'!#REF!,2,0)</f>
        <v>#REF!</v>
      </c>
    </row>
    <row r="7685" spans="1:18" hidden="1" x14ac:dyDescent="0.3">
      <c r="A7685" s="10">
        <v>12</v>
      </c>
      <c r="B7685" s="64"/>
      <c r="C7685" s="6" t="s">
        <v>22080</v>
      </c>
      <c r="D7685" s="7">
        <v>44894</v>
      </c>
      <c r="E7685" s="8" t="s">
        <v>22081</v>
      </c>
      <c r="F7685" s="9">
        <v>1948896</v>
      </c>
      <c r="G7685" s="8" t="s">
        <v>17662</v>
      </c>
      <c r="H7685" s="9">
        <v>204634</v>
      </c>
      <c r="I7685" s="69"/>
      <c r="J7685" s="70"/>
      <c r="K7685" s="71"/>
      <c r="L7685" s="77"/>
      <c r="M7685" s="78"/>
      <c r="N7685" t="str">
        <f t="shared" si="452"/>
        <v>53198</v>
      </c>
      <c r="O7685">
        <f t="shared" si="453"/>
        <v>53198</v>
      </c>
      <c r="P7685" s="29">
        <f t="shared" si="454"/>
        <v>1948896</v>
      </c>
      <c r="Q7685" t="e">
        <f>+VLOOKUP(O7685,'Bảng kê HĐ 2022'!N$1912:R$4434,4,0)</f>
        <v>#N/A</v>
      </c>
    </row>
    <row r="7686" spans="1:18" hidden="1" x14ac:dyDescent="0.3">
      <c r="A7686" s="10">
        <v>12</v>
      </c>
      <c r="B7686" s="64"/>
      <c r="C7686" s="6" t="s">
        <v>22082</v>
      </c>
      <c r="D7686" s="7">
        <v>44889</v>
      </c>
      <c r="E7686" s="8" t="s">
        <v>17814</v>
      </c>
      <c r="F7686" s="9">
        <v>1392768</v>
      </c>
      <c r="G7686" s="8" t="s">
        <v>17662</v>
      </c>
      <c r="H7686" s="9">
        <v>146241</v>
      </c>
      <c r="I7686" s="69"/>
      <c r="J7686" s="70"/>
      <c r="K7686" s="71"/>
      <c r="L7686" s="77"/>
      <c r="M7686" s="78"/>
      <c r="N7686" t="str">
        <f t="shared" si="452"/>
        <v>52135</v>
      </c>
      <c r="O7686">
        <f t="shared" si="453"/>
        <v>52135</v>
      </c>
      <c r="P7686" s="29">
        <f t="shared" si="454"/>
        <v>1392768</v>
      </c>
      <c r="Q7686" t="e">
        <f>+VLOOKUP(O7686,'Bảng kê HĐ 2022'!N$1912:R$4434,4,0)</f>
        <v>#N/A</v>
      </c>
      <c r="R7686" t="e">
        <f>+VLOOKUP(O7686,'Hàng trả'!#REF!,2,0)</f>
        <v>#REF!</v>
      </c>
    </row>
    <row r="7687" spans="1:18" hidden="1" x14ac:dyDescent="0.3">
      <c r="A7687" s="10">
        <v>12</v>
      </c>
      <c r="B7687" s="64"/>
      <c r="C7687" s="6" t="s">
        <v>22083</v>
      </c>
      <c r="D7687" s="7">
        <v>44890</v>
      </c>
      <c r="E7687" s="8" t="s">
        <v>17814</v>
      </c>
      <c r="F7687" s="9">
        <v>707454</v>
      </c>
      <c r="G7687" s="8" t="s">
        <v>17662</v>
      </c>
      <c r="H7687" s="9">
        <v>74283</v>
      </c>
      <c r="I7687" s="69"/>
      <c r="J7687" s="70"/>
      <c r="K7687" s="71"/>
      <c r="L7687" s="77"/>
      <c r="M7687" s="78"/>
      <c r="N7687" t="str">
        <f t="shared" si="452"/>
        <v>52925</v>
      </c>
      <c r="O7687">
        <f t="shared" si="453"/>
        <v>52925</v>
      </c>
      <c r="P7687" s="29">
        <f t="shared" si="454"/>
        <v>707454</v>
      </c>
      <c r="Q7687" t="e">
        <f>+VLOOKUP(O7687,'Bảng kê HĐ 2022'!N$1912:R$4434,4,0)</f>
        <v>#N/A</v>
      </c>
      <c r="R7687" t="e">
        <f>+VLOOKUP(O7687,'Hàng trả'!#REF!,2,0)</f>
        <v>#REF!</v>
      </c>
    </row>
    <row r="7688" spans="1:18" hidden="1" x14ac:dyDescent="0.3">
      <c r="A7688" s="10">
        <v>12</v>
      </c>
      <c r="B7688" s="64"/>
      <c r="C7688" s="6" t="s">
        <v>22084</v>
      </c>
      <c r="D7688" s="7">
        <v>44883</v>
      </c>
      <c r="E7688" s="8" t="s">
        <v>21684</v>
      </c>
      <c r="F7688" s="9">
        <v>1392768</v>
      </c>
      <c r="G7688" s="8" t="s">
        <v>17662</v>
      </c>
      <c r="H7688" s="9">
        <v>146241</v>
      </c>
      <c r="I7688" s="69"/>
      <c r="J7688" s="70"/>
      <c r="K7688" s="71"/>
      <c r="L7688" s="77"/>
      <c r="M7688" s="78"/>
      <c r="N7688" t="str">
        <f t="shared" si="452"/>
        <v>51227</v>
      </c>
      <c r="O7688">
        <f t="shared" si="453"/>
        <v>51227</v>
      </c>
      <c r="P7688" s="29">
        <f t="shared" si="454"/>
        <v>1392768</v>
      </c>
      <c r="Q7688" t="e">
        <f>+VLOOKUP(O7688,'Bảng kê HĐ 2022'!N$1912:R$4434,4,0)</f>
        <v>#N/A</v>
      </c>
      <c r="R7688" t="e">
        <f>+VLOOKUP(O7688,'Hàng trả'!#REF!,2,0)</f>
        <v>#REF!</v>
      </c>
    </row>
    <row r="7689" spans="1:18" hidden="1" x14ac:dyDescent="0.3">
      <c r="A7689" s="10">
        <v>12</v>
      </c>
      <c r="B7689" s="64"/>
      <c r="C7689" s="6" t="s">
        <v>22085</v>
      </c>
      <c r="D7689" s="7">
        <v>44881</v>
      </c>
      <c r="E7689" s="8" t="s">
        <v>17814</v>
      </c>
      <c r="F7689" s="9">
        <v>534008</v>
      </c>
      <c r="G7689" s="8" t="s">
        <v>17662</v>
      </c>
      <c r="H7689" s="9">
        <v>56071</v>
      </c>
      <c r="I7689" s="69"/>
      <c r="J7689" s="70"/>
      <c r="K7689" s="71"/>
      <c r="L7689" s="77"/>
      <c r="M7689" s="78"/>
      <c r="N7689" t="str">
        <f t="shared" ref="N7689:N7752" si="455">+RIGHT(C7689,5)</f>
        <v>51024</v>
      </c>
      <c r="O7689">
        <f t="shared" ref="O7689:O7752" si="456">+N7689*1</f>
        <v>51024</v>
      </c>
      <c r="P7689" s="29">
        <f t="shared" ref="P7689:P7752" si="457">+F7689</f>
        <v>534008</v>
      </c>
      <c r="Q7689" t="e">
        <f>+VLOOKUP(O7689,'Bảng kê HĐ 2022'!N$1912:R$4434,4,0)</f>
        <v>#N/A</v>
      </c>
      <c r="R7689" t="e">
        <f>+VLOOKUP(O7689,'Hàng trả'!#REF!,2,0)</f>
        <v>#REF!</v>
      </c>
    </row>
    <row r="7690" spans="1:18" hidden="1" x14ac:dyDescent="0.3">
      <c r="A7690" s="10">
        <v>12</v>
      </c>
      <c r="B7690" s="64"/>
      <c r="C7690" s="6" t="s">
        <v>22086</v>
      </c>
      <c r="D7690" s="7">
        <v>44882</v>
      </c>
      <c r="E7690" s="8" t="s">
        <v>17814</v>
      </c>
      <c r="F7690" s="9">
        <v>1392768</v>
      </c>
      <c r="G7690" s="8" t="s">
        <v>17662</v>
      </c>
      <c r="H7690" s="9">
        <v>146241</v>
      </c>
      <c r="I7690" s="69"/>
      <c r="J7690" s="70"/>
      <c r="K7690" s="71"/>
      <c r="L7690" s="77"/>
      <c r="M7690" s="78"/>
      <c r="N7690" t="str">
        <f t="shared" si="455"/>
        <v>51127</v>
      </c>
      <c r="O7690">
        <f t="shared" si="456"/>
        <v>51127</v>
      </c>
      <c r="P7690" s="29">
        <f t="shared" si="457"/>
        <v>1392768</v>
      </c>
      <c r="Q7690" t="e">
        <f>+VLOOKUP(O7690,'Bảng kê HĐ 2022'!N$1912:R$4434,4,0)</f>
        <v>#N/A</v>
      </c>
      <c r="R7690" t="e">
        <f>+VLOOKUP(O7690,'Hàng trả'!#REF!,2,0)</f>
        <v>#REF!</v>
      </c>
    </row>
    <row r="7691" spans="1:18" hidden="1" x14ac:dyDescent="0.3">
      <c r="A7691" s="10">
        <v>12</v>
      </c>
      <c r="B7691" s="64"/>
      <c r="C7691" s="6" t="s">
        <v>22087</v>
      </c>
      <c r="D7691" s="7">
        <v>44883</v>
      </c>
      <c r="E7691" s="8" t="s">
        <v>21564</v>
      </c>
      <c r="F7691" s="9">
        <v>1392768</v>
      </c>
      <c r="G7691" s="8" t="s">
        <v>17662</v>
      </c>
      <c r="H7691" s="9">
        <v>146241</v>
      </c>
      <c r="I7691" s="69"/>
      <c r="J7691" s="70"/>
      <c r="K7691" s="71"/>
      <c r="L7691" s="77"/>
      <c r="M7691" s="78"/>
      <c r="N7691" t="str">
        <f t="shared" si="455"/>
        <v>51237</v>
      </c>
      <c r="O7691">
        <f t="shared" si="456"/>
        <v>51237</v>
      </c>
      <c r="P7691" s="29">
        <f t="shared" si="457"/>
        <v>1392768</v>
      </c>
      <c r="Q7691" t="e">
        <f>+VLOOKUP(O7691,'Bảng kê HĐ 2022'!N$1912:R$4434,4,0)</f>
        <v>#N/A</v>
      </c>
      <c r="R7691" t="e">
        <f>+VLOOKUP(O7691,'Hàng trả'!#REF!,2,0)</f>
        <v>#REF!</v>
      </c>
    </row>
    <row r="7692" spans="1:18" hidden="1" x14ac:dyDescent="0.3">
      <c r="A7692" s="10">
        <v>12</v>
      </c>
      <c r="B7692" s="64"/>
      <c r="C7692" s="6" t="s">
        <v>22088</v>
      </c>
      <c r="D7692" s="7">
        <v>44877</v>
      </c>
      <c r="E7692" s="8" t="s">
        <v>21564</v>
      </c>
      <c r="F7692" s="9">
        <v>1027338</v>
      </c>
      <c r="G7692" s="8" t="s">
        <v>17662</v>
      </c>
      <c r="H7692" s="9">
        <v>107870</v>
      </c>
      <c r="I7692" s="69"/>
      <c r="J7692" s="70"/>
      <c r="K7692" s="71"/>
      <c r="L7692" s="77"/>
      <c r="M7692" s="78"/>
      <c r="N7692" t="str">
        <f t="shared" si="455"/>
        <v>50839</v>
      </c>
      <c r="O7692">
        <f t="shared" si="456"/>
        <v>50839</v>
      </c>
      <c r="P7692" s="29">
        <f t="shared" si="457"/>
        <v>1027338</v>
      </c>
      <c r="Q7692" t="e">
        <f>+VLOOKUP(O7692,'Bảng kê HĐ 2022'!N$1912:R$4434,4,0)</f>
        <v>#N/A</v>
      </c>
      <c r="R7692" t="e">
        <f>+VLOOKUP(O7692,'Hàng trả'!#REF!,2,0)</f>
        <v>#REF!</v>
      </c>
    </row>
    <row r="7693" spans="1:18" hidden="1" x14ac:dyDescent="0.3">
      <c r="A7693" s="10">
        <v>12</v>
      </c>
      <c r="B7693" s="64"/>
      <c r="C7693" s="6" t="s">
        <v>22089</v>
      </c>
      <c r="D7693" s="7">
        <v>44876</v>
      </c>
      <c r="E7693" s="8" t="s">
        <v>21664</v>
      </c>
      <c r="F7693" s="9">
        <v>267004</v>
      </c>
      <c r="G7693" s="8" t="s">
        <v>17662</v>
      </c>
      <c r="H7693" s="9">
        <v>28035</v>
      </c>
      <c r="I7693" s="69"/>
      <c r="J7693" s="70"/>
      <c r="K7693" s="71"/>
      <c r="L7693" s="77"/>
      <c r="M7693" s="78"/>
      <c r="N7693" t="str">
        <f t="shared" si="455"/>
        <v>50758</v>
      </c>
      <c r="O7693">
        <f t="shared" si="456"/>
        <v>50758</v>
      </c>
      <c r="P7693" s="29">
        <f t="shared" si="457"/>
        <v>267004</v>
      </c>
      <c r="Q7693" t="e">
        <f>+VLOOKUP(O7693,'Bảng kê HĐ 2022'!N$1912:R$4434,4,0)</f>
        <v>#N/A</v>
      </c>
      <c r="R7693" t="e">
        <f>+VLOOKUP(O7693,'Hàng trả'!#REF!,2,0)</f>
        <v>#REF!</v>
      </c>
    </row>
    <row r="7694" spans="1:18" hidden="1" x14ac:dyDescent="0.3">
      <c r="A7694" s="10">
        <v>12</v>
      </c>
      <c r="B7694" s="64"/>
      <c r="C7694" s="6" t="s">
        <v>22090</v>
      </c>
      <c r="D7694" s="7">
        <v>44888</v>
      </c>
      <c r="E7694" s="8" t="s">
        <v>17814</v>
      </c>
      <c r="F7694" s="9">
        <v>719656</v>
      </c>
      <c r="G7694" s="8" t="s">
        <v>17662</v>
      </c>
      <c r="H7694" s="9">
        <v>75564</v>
      </c>
      <c r="I7694" s="69"/>
      <c r="J7694" s="70"/>
      <c r="K7694" s="71"/>
      <c r="L7694" s="77"/>
      <c r="M7694" s="78"/>
      <c r="N7694" t="str">
        <f t="shared" si="455"/>
        <v>52080</v>
      </c>
      <c r="O7694">
        <f t="shared" si="456"/>
        <v>52080</v>
      </c>
      <c r="P7694" s="29">
        <f t="shared" si="457"/>
        <v>719656</v>
      </c>
      <c r="Q7694" t="e">
        <f>+VLOOKUP(O7694,'Bảng kê HĐ 2022'!N$1912:R$4434,4,0)</f>
        <v>#N/A</v>
      </c>
      <c r="R7694" t="e">
        <f>+VLOOKUP(O7694,'Hàng trả'!#REF!,2,0)</f>
        <v>#REF!</v>
      </c>
    </row>
    <row r="7695" spans="1:18" hidden="1" x14ac:dyDescent="0.3">
      <c r="A7695" s="10">
        <v>12</v>
      </c>
      <c r="B7695" s="64"/>
      <c r="C7695" s="6" t="s">
        <v>22091</v>
      </c>
      <c r="D7695" s="7">
        <v>44886</v>
      </c>
      <c r="E7695" s="8" t="s">
        <v>20258</v>
      </c>
      <c r="F7695" s="9">
        <v>1413112</v>
      </c>
      <c r="G7695" s="8" t="s">
        <v>17662</v>
      </c>
      <c r="H7695" s="9">
        <v>148377</v>
      </c>
      <c r="I7695" s="69"/>
      <c r="J7695" s="70"/>
      <c r="K7695" s="71"/>
      <c r="L7695" s="77"/>
      <c r="M7695" s="78"/>
      <c r="N7695" t="str">
        <f t="shared" si="455"/>
        <v>51979</v>
      </c>
      <c r="O7695">
        <f t="shared" si="456"/>
        <v>51979</v>
      </c>
      <c r="P7695" s="29">
        <f t="shared" si="457"/>
        <v>1413112</v>
      </c>
      <c r="Q7695" t="e">
        <f>+VLOOKUP(O7695,'Bảng kê HĐ 2022'!N$1912:R$4434,4,0)</f>
        <v>#N/A</v>
      </c>
      <c r="R7695" t="e">
        <f>+VLOOKUP(O7695,'Hàng trả'!#REF!,2,0)</f>
        <v>#REF!</v>
      </c>
    </row>
    <row r="7696" spans="1:18" hidden="1" x14ac:dyDescent="0.3">
      <c r="A7696" s="10">
        <v>12</v>
      </c>
      <c r="B7696" s="64"/>
      <c r="C7696" s="6" t="s">
        <v>22092</v>
      </c>
      <c r="D7696" s="7">
        <v>44888</v>
      </c>
      <c r="E7696" s="8" t="s">
        <v>21564</v>
      </c>
      <c r="F7696" s="9">
        <v>541966</v>
      </c>
      <c r="G7696" s="8" t="s">
        <v>17662</v>
      </c>
      <c r="H7696" s="9">
        <v>56906</v>
      </c>
      <c r="I7696" s="69"/>
      <c r="J7696" s="70"/>
      <c r="K7696" s="71"/>
      <c r="L7696" s="77"/>
      <c r="M7696" s="78"/>
      <c r="N7696" t="str">
        <f t="shared" si="455"/>
        <v>52070</v>
      </c>
      <c r="O7696">
        <f t="shared" si="456"/>
        <v>52070</v>
      </c>
      <c r="P7696" s="29">
        <f t="shared" si="457"/>
        <v>541966</v>
      </c>
      <c r="Q7696" t="e">
        <f>+VLOOKUP(O7696,'Bảng kê HĐ 2022'!N$1912:R$4434,4,0)</f>
        <v>#N/A</v>
      </c>
      <c r="R7696" t="e">
        <f>+VLOOKUP(O7696,'Hàng trả'!#REF!,2,0)</f>
        <v>#REF!</v>
      </c>
    </row>
    <row r="7697" spans="1:18" hidden="1" x14ac:dyDescent="0.3">
      <c r="A7697" s="10">
        <v>12</v>
      </c>
      <c r="B7697" s="64"/>
      <c r="C7697" s="6" t="s">
        <v>22093</v>
      </c>
      <c r="D7697" s="7">
        <v>44883</v>
      </c>
      <c r="E7697" s="8" t="s">
        <v>20258</v>
      </c>
      <c r="F7697" s="9">
        <v>359828</v>
      </c>
      <c r="G7697" s="8" t="s">
        <v>17662</v>
      </c>
      <c r="H7697" s="9">
        <v>37782</v>
      </c>
      <c r="I7697" s="69"/>
      <c r="J7697" s="70"/>
      <c r="K7697" s="71"/>
      <c r="L7697" s="77"/>
      <c r="M7697" s="78"/>
      <c r="N7697" t="str">
        <f t="shared" si="455"/>
        <v>51506</v>
      </c>
      <c r="O7697">
        <f t="shared" si="456"/>
        <v>51506</v>
      </c>
      <c r="P7697" s="29">
        <f t="shared" si="457"/>
        <v>359828</v>
      </c>
      <c r="Q7697" t="e">
        <f>+VLOOKUP(O7697,'Bảng kê HĐ 2022'!N$1912:R$4434,4,0)</f>
        <v>#N/A</v>
      </c>
      <c r="R7697" t="e">
        <f>+VLOOKUP(O7697,'Hàng trả'!#REF!,2,0)</f>
        <v>#REF!</v>
      </c>
    </row>
    <row r="7698" spans="1:18" hidden="1" x14ac:dyDescent="0.3">
      <c r="A7698" s="10">
        <v>12</v>
      </c>
      <c r="B7698" s="64"/>
      <c r="C7698" s="6" t="s">
        <v>22094</v>
      </c>
      <c r="D7698" s="7">
        <v>44882</v>
      </c>
      <c r="E7698" s="8" t="s">
        <v>17600</v>
      </c>
      <c r="F7698" s="9">
        <v>1392768</v>
      </c>
      <c r="G7698" s="8" t="s">
        <v>17662</v>
      </c>
      <c r="H7698" s="9">
        <v>146241</v>
      </c>
      <c r="I7698" s="69"/>
      <c r="J7698" s="70"/>
      <c r="K7698" s="71"/>
      <c r="L7698" s="77"/>
      <c r="M7698" s="78"/>
      <c r="N7698" t="str">
        <f t="shared" si="455"/>
        <v>51106</v>
      </c>
      <c r="O7698">
        <f t="shared" si="456"/>
        <v>51106</v>
      </c>
      <c r="P7698" s="29">
        <f t="shared" si="457"/>
        <v>1392768</v>
      </c>
      <c r="Q7698" t="e">
        <f>+VLOOKUP(O7698,'Bảng kê HĐ 2022'!N$1912:R$4434,4,0)</f>
        <v>#N/A</v>
      </c>
      <c r="R7698" t="e">
        <f>+VLOOKUP(O7698,'Hàng trả'!#REF!,2,0)</f>
        <v>#REF!</v>
      </c>
    </row>
    <row r="7699" spans="1:18" hidden="1" x14ac:dyDescent="0.3">
      <c r="A7699" s="10">
        <v>12</v>
      </c>
      <c r="B7699" s="64"/>
      <c r="C7699" s="6" t="s">
        <v>22095</v>
      </c>
      <c r="D7699" s="7">
        <v>44874</v>
      </c>
      <c r="E7699" s="8" t="s">
        <v>17600</v>
      </c>
      <c r="F7699" s="9">
        <v>1118237</v>
      </c>
      <c r="G7699" s="8" t="s">
        <v>17662</v>
      </c>
      <c r="H7699" s="9">
        <v>117415</v>
      </c>
      <c r="I7699" s="69"/>
      <c r="J7699" s="70"/>
      <c r="K7699" s="71"/>
      <c r="L7699" s="77"/>
      <c r="M7699" s="78"/>
      <c r="N7699" t="str">
        <f t="shared" si="455"/>
        <v>50574</v>
      </c>
      <c r="O7699">
        <f t="shared" si="456"/>
        <v>50574</v>
      </c>
      <c r="P7699" s="29">
        <f t="shared" si="457"/>
        <v>1118237</v>
      </c>
      <c r="Q7699" t="e">
        <f>+VLOOKUP(O7699,'Bảng kê HĐ 2022'!N$1912:R$4434,4,0)</f>
        <v>#N/A</v>
      </c>
      <c r="R7699" t="e">
        <f>+VLOOKUP(O7699,'Hàng trả'!#REF!,2,0)</f>
        <v>#REF!</v>
      </c>
    </row>
    <row r="7700" spans="1:18" hidden="1" x14ac:dyDescent="0.3">
      <c r="A7700" s="10">
        <v>12</v>
      </c>
      <c r="B7700" s="64"/>
      <c r="C7700" s="6" t="s">
        <v>22096</v>
      </c>
      <c r="D7700" s="7">
        <v>44883</v>
      </c>
      <c r="E7700" s="8" t="s">
        <v>20258</v>
      </c>
      <c r="F7700" s="9">
        <v>1555358</v>
      </c>
      <c r="G7700" s="8" t="s">
        <v>17662</v>
      </c>
      <c r="H7700" s="9">
        <v>163313</v>
      </c>
      <c r="I7700" s="69"/>
      <c r="J7700" s="70"/>
      <c r="K7700" s="71"/>
      <c r="L7700" s="77"/>
      <c r="M7700" s="78"/>
      <c r="N7700" t="str">
        <f t="shared" si="455"/>
        <v>51643</v>
      </c>
      <c r="O7700">
        <f t="shared" si="456"/>
        <v>51643</v>
      </c>
      <c r="P7700" s="29">
        <f t="shared" si="457"/>
        <v>1555358</v>
      </c>
      <c r="Q7700" t="e">
        <f>+VLOOKUP(O7700,'Bảng kê HĐ 2022'!N$1912:R$4434,4,0)</f>
        <v>#N/A</v>
      </c>
      <c r="R7700" t="e">
        <f>+VLOOKUP(O7700,'Hàng trả'!#REF!,2,0)</f>
        <v>#REF!</v>
      </c>
    </row>
    <row r="7701" spans="1:18" hidden="1" x14ac:dyDescent="0.3">
      <c r="A7701" s="10">
        <v>12</v>
      </c>
      <c r="B7701" s="64"/>
      <c r="C7701" s="6" t="s">
        <v>22097</v>
      </c>
      <c r="D7701" s="7">
        <v>44882</v>
      </c>
      <c r="E7701" s="8" t="s">
        <v>20245</v>
      </c>
      <c r="F7701" s="9">
        <v>1392768</v>
      </c>
      <c r="G7701" s="8" t="s">
        <v>17662</v>
      </c>
      <c r="H7701" s="9">
        <v>146241</v>
      </c>
      <c r="I7701" s="69"/>
      <c r="J7701" s="70"/>
      <c r="K7701" s="71"/>
      <c r="L7701" s="77"/>
      <c r="M7701" s="78"/>
      <c r="N7701" t="str">
        <f t="shared" si="455"/>
        <v>51067</v>
      </c>
      <c r="O7701">
        <f t="shared" si="456"/>
        <v>51067</v>
      </c>
      <c r="P7701" s="29">
        <f t="shared" si="457"/>
        <v>1392768</v>
      </c>
      <c r="Q7701" t="e">
        <f>+VLOOKUP(O7701,'Bảng kê HĐ 2022'!N$1912:R$4434,4,0)</f>
        <v>#N/A</v>
      </c>
      <c r="R7701" t="e">
        <f>+VLOOKUP(O7701,'Hàng trả'!#REF!,2,0)</f>
        <v>#REF!</v>
      </c>
    </row>
    <row r="7702" spans="1:18" hidden="1" x14ac:dyDescent="0.3">
      <c r="A7702" s="10">
        <v>12</v>
      </c>
      <c r="B7702" s="64"/>
      <c r="C7702" s="6" t="s">
        <v>22098</v>
      </c>
      <c r="D7702" s="7">
        <v>44882</v>
      </c>
      <c r="E7702" s="8" t="s">
        <v>20245</v>
      </c>
      <c r="F7702" s="9">
        <v>1392768</v>
      </c>
      <c r="G7702" s="8" t="s">
        <v>17662</v>
      </c>
      <c r="H7702" s="9">
        <v>146241</v>
      </c>
      <c r="I7702" s="69"/>
      <c r="J7702" s="70"/>
      <c r="K7702" s="71"/>
      <c r="L7702" s="77"/>
      <c r="M7702" s="78"/>
      <c r="N7702" t="str">
        <f t="shared" si="455"/>
        <v>51056</v>
      </c>
      <c r="O7702">
        <f t="shared" si="456"/>
        <v>51056</v>
      </c>
      <c r="P7702" s="29">
        <f t="shared" si="457"/>
        <v>1392768</v>
      </c>
      <c r="Q7702" t="e">
        <f>+VLOOKUP(O7702,'Bảng kê HĐ 2022'!N$1912:R$4434,4,0)</f>
        <v>#N/A</v>
      </c>
      <c r="R7702" t="e">
        <f>+VLOOKUP(O7702,'Hàng trả'!#REF!,2,0)</f>
        <v>#REF!</v>
      </c>
    </row>
    <row r="7703" spans="1:18" hidden="1" x14ac:dyDescent="0.3">
      <c r="A7703" s="10">
        <v>12</v>
      </c>
      <c r="B7703" s="64"/>
      <c r="C7703" s="6" t="s">
        <v>22099</v>
      </c>
      <c r="D7703" s="7">
        <v>44874</v>
      </c>
      <c r="E7703" s="8" t="s">
        <v>20258</v>
      </c>
      <c r="F7703" s="9">
        <v>1853305</v>
      </c>
      <c r="G7703" s="8" t="s">
        <v>17662</v>
      </c>
      <c r="H7703" s="9">
        <v>194597</v>
      </c>
      <c r="I7703" s="69"/>
      <c r="J7703" s="70"/>
      <c r="K7703" s="71"/>
      <c r="L7703" s="77"/>
      <c r="M7703" s="78"/>
      <c r="N7703" t="str">
        <f t="shared" si="455"/>
        <v>50571</v>
      </c>
      <c r="O7703">
        <f t="shared" si="456"/>
        <v>50571</v>
      </c>
      <c r="P7703" s="29">
        <f t="shared" si="457"/>
        <v>1853305</v>
      </c>
      <c r="Q7703" t="e">
        <f>+VLOOKUP(O7703,'Bảng kê HĐ 2022'!N$1912:R$4434,4,0)</f>
        <v>#N/A</v>
      </c>
      <c r="R7703" t="e">
        <f>+VLOOKUP(O7703,'Hàng trả'!#REF!,2,0)</f>
        <v>#REF!</v>
      </c>
    </row>
    <row r="7704" spans="1:18" hidden="1" x14ac:dyDescent="0.3">
      <c r="A7704" s="10">
        <v>12</v>
      </c>
      <c r="B7704" s="64"/>
      <c r="C7704" s="6" t="s">
        <v>22100</v>
      </c>
      <c r="D7704" s="7">
        <v>44890</v>
      </c>
      <c r="E7704" s="8" t="s">
        <v>21519</v>
      </c>
      <c r="F7704" s="9">
        <v>479771</v>
      </c>
      <c r="G7704" s="8" t="s">
        <v>17662</v>
      </c>
      <c r="H7704" s="9">
        <v>50376</v>
      </c>
      <c r="I7704" s="69"/>
      <c r="J7704" s="70"/>
      <c r="K7704" s="71"/>
      <c r="L7704" s="77"/>
      <c r="M7704" s="78"/>
      <c r="N7704" t="str">
        <f t="shared" si="455"/>
        <v>52716</v>
      </c>
      <c r="O7704">
        <f t="shared" si="456"/>
        <v>52716</v>
      </c>
      <c r="P7704" s="29">
        <f t="shared" si="457"/>
        <v>479771</v>
      </c>
      <c r="Q7704" t="e">
        <f>+VLOOKUP(O7704,'Bảng kê HĐ 2022'!N$1912:R$4434,4,0)</f>
        <v>#N/A</v>
      </c>
      <c r="R7704" t="e">
        <f>+VLOOKUP(O7704,'Hàng trả'!#REF!,2,0)</f>
        <v>#REF!</v>
      </c>
    </row>
    <row r="7705" spans="1:18" hidden="1" x14ac:dyDescent="0.3">
      <c r="A7705" s="10">
        <v>12</v>
      </c>
      <c r="B7705" s="64"/>
      <c r="C7705" s="6" t="s">
        <v>22101</v>
      </c>
      <c r="D7705" s="7">
        <v>44883</v>
      </c>
      <c r="E7705" s="8" t="s">
        <v>21519</v>
      </c>
      <c r="F7705" s="9">
        <v>599713</v>
      </c>
      <c r="G7705" s="8" t="s">
        <v>17662</v>
      </c>
      <c r="H7705" s="9">
        <v>62970</v>
      </c>
      <c r="I7705" s="69"/>
      <c r="J7705" s="70"/>
      <c r="K7705" s="71"/>
      <c r="L7705" s="77"/>
      <c r="M7705" s="78"/>
      <c r="N7705" t="str">
        <f t="shared" si="455"/>
        <v>51296</v>
      </c>
      <c r="O7705">
        <f t="shared" si="456"/>
        <v>51296</v>
      </c>
      <c r="P7705" s="29">
        <f t="shared" si="457"/>
        <v>599713</v>
      </c>
      <c r="Q7705" t="e">
        <f>+VLOOKUP(O7705,'Bảng kê HĐ 2022'!N$1912:R$4434,4,0)</f>
        <v>#N/A</v>
      </c>
      <c r="R7705" t="e">
        <f>+VLOOKUP(O7705,'Hàng trả'!#REF!,2,0)</f>
        <v>#REF!</v>
      </c>
    </row>
    <row r="7706" spans="1:18" hidden="1" x14ac:dyDescent="0.3">
      <c r="A7706" s="10">
        <v>12</v>
      </c>
      <c r="B7706" s="64"/>
      <c r="C7706" s="6" t="s">
        <v>22102</v>
      </c>
      <c r="D7706" s="7">
        <v>44882</v>
      </c>
      <c r="E7706" s="8" t="s">
        <v>21519</v>
      </c>
      <c r="F7706" s="9">
        <v>1392768</v>
      </c>
      <c r="G7706" s="8" t="s">
        <v>17662</v>
      </c>
      <c r="H7706" s="9">
        <v>146241</v>
      </c>
      <c r="I7706" s="69"/>
      <c r="J7706" s="70"/>
      <c r="K7706" s="71"/>
      <c r="L7706" s="77"/>
      <c r="M7706" s="78"/>
      <c r="N7706" t="str">
        <f t="shared" si="455"/>
        <v>51082</v>
      </c>
      <c r="O7706">
        <f t="shared" si="456"/>
        <v>51082</v>
      </c>
      <c r="P7706" s="29">
        <f t="shared" si="457"/>
        <v>1392768</v>
      </c>
      <c r="Q7706" t="e">
        <f>+VLOOKUP(O7706,'Bảng kê HĐ 2022'!N$1912:R$4434,4,0)</f>
        <v>#N/A</v>
      </c>
      <c r="R7706" t="e">
        <f>+VLOOKUP(O7706,'Hàng trả'!#REF!,2,0)</f>
        <v>#REF!</v>
      </c>
    </row>
    <row r="7707" spans="1:18" hidden="1" x14ac:dyDescent="0.3">
      <c r="A7707" s="10">
        <v>12</v>
      </c>
      <c r="B7707" s="64"/>
      <c r="C7707" s="6" t="s">
        <v>22103</v>
      </c>
      <c r="D7707" s="7">
        <v>44874</v>
      </c>
      <c r="E7707" s="8" t="s">
        <v>17814</v>
      </c>
      <c r="F7707" s="9">
        <v>508899</v>
      </c>
      <c r="G7707" s="8" t="s">
        <v>17662</v>
      </c>
      <c r="H7707" s="9">
        <v>53434</v>
      </c>
      <c r="I7707" s="69"/>
      <c r="J7707" s="70"/>
      <c r="K7707" s="71"/>
      <c r="L7707" s="77"/>
      <c r="M7707" s="78"/>
      <c r="N7707" t="str">
        <f t="shared" si="455"/>
        <v>50554</v>
      </c>
      <c r="O7707">
        <f t="shared" si="456"/>
        <v>50554</v>
      </c>
      <c r="P7707" s="29">
        <f t="shared" si="457"/>
        <v>508899</v>
      </c>
      <c r="Q7707" t="e">
        <f>+VLOOKUP(O7707,'Bảng kê HĐ 2022'!N$1912:R$4434,4,0)</f>
        <v>#N/A</v>
      </c>
      <c r="R7707" t="e">
        <f>+VLOOKUP(O7707,'Hàng trả'!#REF!,2,0)</f>
        <v>#REF!</v>
      </c>
    </row>
    <row r="7708" spans="1:18" hidden="1" x14ac:dyDescent="0.3">
      <c r="A7708" s="10">
        <v>12</v>
      </c>
      <c r="B7708" s="64"/>
      <c r="C7708" s="6" t="s">
        <v>22104</v>
      </c>
      <c r="D7708" s="7">
        <v>44883</v>
      </c>
      <c r="E7708" s="8" t="s">
        <v>17814</v>
      </c>
      <c r="F7708" s="9">
        <v>1392768</v>
      </c>
      <c r="G7708" s="8" t="s">
        <v>17662</v>
      </c>
      <c r="H7708" s="9">
        <v>146241</v>
      </c>
      <c r="I7708" s="69"/>
      <c r="J7708" s="70"/>
      <c r="K7708" s="71"/>
      <c r="L7708" s="77"/>
      <c r="M7708" s="78"/>
      <c r="N7708" t="str">
        <f t="shared" si="455"/>
        <v>51558</v>
      </c>
      <c r="O7708">
        <f t="shared" si="456"/>
        <v>51558</v>
      </c>
      <c r="P7708" s="29">
        <f t="shared" si="457"/>
        <v>1392768</v>
      </c>
      <c r="Q7708" t="e">
        <f>+VLOOKUP(O7708,'Bảng kê HĐ 2022'!N$1912:R$4434,4,0)</f>
        <v>#N/A</v>
      </c>
      <c r="R7708" t="e">
        <f>+VLOOKUP(O7708,'Hàng trả'!#REF!,2,0)</f>
        <v>#REF!</v>
      </c>
    </row>
    <row r="7709" spans="1:18" hidden="1" x14ac:dyDescent="0.3">
      <c r="A7709" s="10">
        <v>12</v>
      </c>
      <c r="B7709" s="64"/>
      <c r="C7709" s="6" t="s">
        <v>22105</v>
      </c>
      <c r="D7709" s="7">
        <v>44887</v>
      </c>
      <c r="E7709" s="8" t="s">
        <v>17600</v>
      </c>
      <c r="F7709" s="9">
        <v>721710</v>
      </c>
      <c r="G7709" s="8" t="s">
        <v>17662</v>
      </c>
      <c r="H7709" s="9">
        <v>75780</v>
      </c>
      <c r="I7709" s="69"/>
      <c r="J7709" s="70"/>
      <c r="K7709" s="71"/>
      <c r="L7709" s="77"/>
      <c r="M7709" s="78"/>
      <c r="N7709" t="str">
        <f t="shared" si="455"/>
        <v>52027</v>
      </c>
      <c r="O7709">
        <f t="shared" si="456"/>
        <v>52027</v>
      </c>
      <c r="P7709" s="29">
        <f t="shared" si="457"/>
        <v>721710</v>
      </c>
      <c r="Q7709" t="e">
        <f>+VLOOKUP(O7709,'Bảng kê HĐ 2022'!N$1912:R$4434,4,0)</f>
        <v>#N/A</v>
      </c>
      <c r="R7709" t="e">
        <f>+VLOOKUP(O7709,'Hàng trả'!#REF!,2,0)</f>
        <v>#REF!</v>
      </c>
    </row>
    <row r="7710" spans="1:18" hidden="1" x14ac:dyDescent="0.3">
      <c r="A7710" s="10">
        <v>12</v>
      </c>
      <c r="B7710" s="64"/>
      <c r="C7710" s="6" t="s">
        <v>22106</v>
      </c>
      <c r="D7710" s="7">
        <v>44884</v>
      </c>
      <c r="E7710" s="8" t="s">
        <v>17814</v>
      </c>
      <c r="F7710" s="9">
        <v>1392768</v>
      </c>
      <c r="G7710" s="8" t="s">
        <v>17662</v>
      </c>
      <c r="H7710" s="9">
        <v>146241</v>
      </c>
      <c r="I7710" s="69"/>
      <c r="J7710" s="70"/>
      <c r="K7710" s="71"/>
      <c r="L7710" s="77"/>
      <c r="M7710" s="78"/>
      <c r="N7710" t="str">
        <f t="shared" si="455"/>
        <v>51776</v>
      </c>
      <c r="O7710">
        <f t="shared" si="456"/>
        <v>51776</v>
      </c>
      <c r="P7710" s="29">
        <f t="shared" si="457"/>
        <v>1392768</v>
      </c>
      <c r="Q7710" t="e">
        <f>+VLOOKUP(O7710,'Bảng kê HĐ 2022'!N$1912:R$4434,4,0)</f>
        <v>#N/A</v>
      </c>
      <c r="R7710" t="e">
        <f>+VLOOKUP(O7710,'Hàng trả'!#REF!,2,0)</f>
        <v>#REF!</v>
      </c>
    </row>
    <row r="7711" spans="1:18" hidden="1" x14ac:dyDescent="0.3">
      <c r="A7711" s="10">
        <v>12</v>
      </c>
      <c r="B7711" s="64"/>
      <c r="C7711" s="6" t="s">
        <v>22107</v>
      </c>
      <c r="D7711" s="7">
        <v>44884</v>
      </c>
      <c r="E7711" s="8" t="s">
        <v>17814</v>
      </c>
      <c r="F7711" s="9">
        <v>1392768</v>
      </c>
      <c r="G7711" s="8" t="s">
        <v>17662</v>
      </c>
      <c r="H7711" s="9">
        <v>146241</v>
      </c>
      <c r="I7711" s="69"/>
      <c r="J7711" s="70"/>
      <c r="K7711" s="71"/>
      <c r="L7711" s="77"/>
      <c r="M7711" s="78"/>
      <c r="N7711" t="str">
        <f t="shared" si="455"/>
        <v>51671</v>
      </c>
      <c r="O7711">
        <f t="shared" si="456"/>
        <v>51671</v>
      </c>
      <c r="P7711" s="29">
        <f t="shared" si="457"/>
        <v>1392768</v>
      </c>
      <c r="Q7711" t="e">
        <f>+VLOOKUP(O7711,'Bảng kê HĐ 2022'!N$1912:R$4434,4,0)</f>
        <v>#N/A</v>
      </c>
      <c r="R7711" t="e">
        <f>+VLOOKUP(O7711,'Hàng trả'!#REF!,2,0)</f>
        <v>#REF!</v>
      </c>
    </row>
    <row r="7712" spans="1:18" hidden="1" x14ac:dyDescent="0.3">
      <c r="A7712" s="10">
        <v>12</v>
      </c>
      <c r="B7712" s="64"/>
      <c r="C7712" s="6" t="s">
        <v>22108</v>
      </c>
      <c r="D7712" s="7">
        <v>44867</v>
      </c>
      <c r="E7712" s="8" t="s">
        <v>21578</v>
      </c>
      <c r="F7712" s="9">
        <v>559117</v>
      </c>
      <c r="G7712" s="8" t="s">
        <v>17662</v>
      </c>
      <c r="H7712" s="9">
        <v>58707</v>
      </c>
      <c r="I7712" s="69"/>
      <c r="J7712" s="70"/>
      <c r="K7712" s="71"/>
      <c r="L7712" s="77"/>
      <c r="M7712" s="78"/>
      <c r="N7712" t="str">
        <f t="shared" si="455"/>
        <v>49654</v>
      </c>
      <c r="O7712">
        <f t="shared" si="456"/>
        <v>49654</v>
      </c>
      <c r="P7712" s="29">
        <f t="shared" si="457"/>
        <v>559117</v>
      </c>
      <c r="Q7712" t="e">
        <f>+VLOOKUP(O7712,'Bảng kê HĐ 2022'!N$1912:R$4434,4,0)</f>
        <v>#N/A</v>
      </c>
      <c r="R7712" t="e">
        <f>+VLOOKUP(O7712,'Hàng trả'!#REF!,2,0)</f>
        <v>#REF!</v>
      </c>
    </row>
    <row r="7713" spans="1:18" hidden="1" x14ac:dyDescent="0.3">
      <c r="A7713" s="10">
        <v>12</v>
      </c>
      <c r="B7713" s="64"/>
      <c r="C7713" s="6" t="s">
        <v>22109</v>
      </c>
      <c r="D7713" s="7">
        <v>44866</v>
      </c>
      <c r="E7713" s="8" t="s">
        <v>20420</v>
      </c>
      <c r="F7713" s="9">
        <v>730366</v>
      </c>
      <c r="G7713" s="8" t="s">
        <v>17662</v>
      </c>
      <c r="H7713" s="9">
        <v>76688</v>
      </c>
      <c r="I7713" s="69"/>
      <c r="J7713" s="70"/>
      <c r="K7713" s="71"/>
      <c r="L7713" s="77"/>
      <c r="M7713" s="78"/>
      <c r="N7713" t="str">
        <f t="shared" si="455"/>
        <v>49582</v>
      </c>
      <c r="O7713">
        <f t="shared" si="456"/>
        <v>49582</v>
      </c>
      <c r="P7713" s="29">
        <f t="shared" si="457"/>
        <v>730366</v>
      </c>
      <c r="Q7713" t="e">
        <f>+VLOOKUP(O7713,'Bảng kê HĐ 2022'!N$1912:R$4434,4,0)</f>
        <v>#N/A</v>
      </c>
      <c r="R7713" t="e">
        <f>+VLOOKUP(O7713,'Hàng trả'!#REF!,2,0)</f>
        <v>#REF!</v>
      </c>
    </row>
    <row r="7714" spans="1:18" hidden="1" x14ac:dyDescent="0.3">
      <c r="A7714" s="10">
        <v>12</v>
      </c>
      <c r="B7714" s="64"/>
      <c r="C7714" s="6" t="s">
        <v>22110</v>
      </c>
      <c r="D7714" s="7">
        <v>44870</v>
      </c>
      <c r="E7714" s="8" t="s">
        <v>21636</v>
      </c>
      <c r="F7714" s="9">
        <v>419799</v>
      </c>
      <c r="G7714" s="8" t="s">
        <v>17662</v>
      </c>
      <c r="H7714" s="9">
        <v>44079</v>
      </c>
      <c r="I7714" s="69"/>
      <c r="J7714" s="70"/>
      <c r="K7714" s="71"/>
      <c r="L7714" s="77"/>
      <c r="M7714" s="78"/>
      <c r="N7714" t="str">
        <f t="shared" si="455"/>
        <v>50250</v>
      </c>
      <c r="O7714">
        <f t="shared" si="456"/>
        <v>50250</v>
      </c>
      <c r="P7714" s="29">
        <f t="shared" si="457"/>
        <v>419799</v>
      </c>
      <c r="Q7714" t="e">
        <f>+VLOOKUP(O7714,'Bảng kê HĐ 2022'!N$1912:R$4434,4,0)</f>
        <v>#N/A</v>
      </c>
      <c r="R7714" t="e">
        <f>+VLOOKUP(O7714,'Hàng trả'!#REF!,2,0)</f>
        <v>#REF!</v>
      </c>
    </row>
    <row r="7715" spans="1:18" hidden="1" x14ac:dyDescent="0.3">
      <c r="A7715" s="10">
        <v>12</v>
      </c>
      <c r="B7715" s="64"/>
      <c r="C7715" s="6" t="s">
        <v>22111</v>
      </c>
      <c r="D7715" s="7">
        <v>44883</v>
      </c>
      <c r="E7715" s="8" t="s">
        <v>21578</v>
      </c>
      <c r="F7715" s="9">
        <v>1027338</v>
      </c>
      <c r="G7715" s="8" t="s">
        <v>17662</v>
      </c>
      <c r="H7715" s="9">
        <v>107870</v>
      </c>
      <c r="I7715" s="69"/>
      <c r="J7715" s="70"/>
      <c r="K7715" s="71"/>
      <c r="L7715" s="77"/>
      <c r="M7715" s="78"/>
      <c r="N7715" t="str">
        <f t="shared" si="455"/>
        <v>51265</v>
      </c>
      <c r="O7715">
        <f t="shared" si="456"/>
        <v>51265</v>
      </c>
      <c r="P7715" s="29">
        <f t="shared" si="457"/>
        <v>1027338</v>
      </c>
      <c r="Q7715" t="e">
        <f>+VLOOKUP(O7715,'Bảng kê HĐ 2022'!N$1912:R$4434,4,0)</f>
        <v>#N/A</v>
      </c>
      <c r="R7715" t="e">
        <f>+VLOOKUP(O7715,'Hàng trả'!#REF!,2,0)</f>
        <v>#REF!</v>
      </c>
    </row>
    <row r="7716" spans="1:18" hidden="1" x14ac:dyDescent="0.3">
      <c r="A7716" s="10">
        <v>12</v>
      </c>
      <c r="B7716" s="64"/>
      <c r="C7716" s="6" t="s">
        <v>22112</v>
      </c>
      <c r="D7716" s="7">
        <v>44882</v>
      </c>
      <c r="E7716" s="8" t="s">
        <v>21578</v>
      </c>
      <c r="F7716" s="9">
        <v>1392768</v>
      </c>
      <c r="G7716" s="8" t="s">
        <v>17662</v>
      </c>
      <c r="H7716" s="9">
        <v>146241</v>
      </c>
      <c r="I7716" s="69"/>
      <c r="J7716" s="70"/>
      <c r="K7716" s="71"/>
      <c r="L7716" s="77"/>
      <c r="M7716" s="78"/>
      <c r="N7716" t="str">
        <f t="shared" si="455"/>
        <v>51159</v>
      </c>
      <c r="O7716">
        <f t="shared" si="456"/>
        <v>51159</v>
      </c>
      <c r="P7716" s="29">
        <f t="shared" si="457"/>
        <v>1392768</v>
      </c>
      <c r="Q7716" t="e">
        <f>+VLOOKUP(O7716,'Bảng kê HĐ 2022'!N$1912:R$4434,4,0)</f>
        <v>#N/A</v>
      </c>
      <c r="R7716" t="e">
        <f>+VLOOKUP(O7716,'Hàng trả'!#REF!,2,0)</f>
        <v>#REF!</v>
      </c>
    </row>
    <row r="7717" spans="1:18" hidden="1" x14ac:dyDescent="0.3">
      <c r="A7717" s="10">
        <v>12</v>
      </c>
      <c r="B7717" s="64"/>
      <c r="C7717" s="6" t="s">
        <v>22113</v>
      </c>
      <c r="D7717" s="7">
        <v>44882</v>
      </c>
      <c r="E7717" s="8" t="s">
        <v>21578</v>
      </c>
      <c r="F7717" s="9">
        <v>1392768</v>
      </c>
      <c r="G7717" s="8" t="s">
        <v>17662</v>
      </c>
      <c r="H7717" s="9">
        <v>146241</v>
      </c>
      <c r="I7717" s="69"/>
      <c r="J7717" s="70"/>
      <c r="K7717" s="71"/>
      <c r="L7717" s="77"/>
      <c r="M7717" s="78"/>
      <c r="N7717" t="str">
        <f t="shared" si="455"/>
        <v>51092</v>
      </c>
      <c r="O7717">
        <f t="shared" si="456"/>
        <v>51092</v>
      </c>
      <c r="P7717" s="29">
        <f t="shared" si="457"/>
        <v>1392768</v>
      </c>
      <c r="Q7717" t="e">
        <f>+VLOOKUP(O7717,'Bảng kê HĐ 2022'!N$1912:R$4434,4,0)</f>
        <v>#N/A</v>
      </c>
      <c r="R7717" t="e">
        <f>+VLOOKUP(O7717,'Hàng trả'!#REF!,2,0)</f>
        <v>#REF!</v>
      </c>
    </row>
    <row r="7718" spans="1:18" hidden="1" x14ac:dyDescent="0.3">
      <c r="A7718" s="10">
        <v>12</v>
      </c>
      <c r="B7718" s="64"/>
      <c r="C7718" s="6" t="s">
        <v>22114</v>
      </c>
      <c r="D7718" s="7">
        <v>44881</v>
      </c>
      <c r="E7718" s="8" t="s">
        <v>17814</v>
      </c>
      <c r="F7718" s="9">
        <v>400506</v>
      </c>
      <c r="G7718" s="8" t="s">
        <v>17662</v>
      </c>
      <c r="H7718" s="9">
        <v>42053</v>
      </c>
      <c r="I7718" s="69"/>
      <c r="J7718" s="70"/>
      <c r="K7718" s="71"/>
      <c r="L7718" s="77"/>
      <c r="M7718" s="78"/>
      <c r="N7718" t="str">
        <f t="shared" si="455"/>
        <v>51028</v>
      </c>
      <c r="O7718">
        <f t="shared" si="456"/>
        <v>51028</v>
      </c>
      <c r="P7718" s="29">
        <f t="shared" si="457"/>
        <v>400506</v>
      </c>
      <c r="Q7718" t="e">
        <f>+VLOOKUP(O7718,'Bảng kê HĐ 2022'!N$1912:R$4434,4,0)</f>
        <v>#N/A</v>
      </c>
      <c r="R7718" t="e">
        <f>+VLOOKUP(O7718,'Hàng trả'!#REF!,2,0)</f>
        <v>#REF!</v>
      </c>
    </row>
    <row r="7719" spans="1:18" hidden="1" x14ac:dyDescent="0.3">
      <c r="A7719" s="10">
        <v>12</v>
      </c>
      <c r="B7719" s="64"/>
      <c r="C7719" s="6" t="s">
        <v>22115</v>
      </c>
      <c r="D7719" s="7">
        <v>44884</v>
      </c>
      <c r="E7719" s="8" t="s">
        <v>20124</v>
      </c>
      <c r="F7719" s="9">
        <v>1392768</v>
      </c>
      <c r="G7719" s="8" t="s">
        <v>17662</v>
      </c>
      <c r="H7719" s="9">
        <v>146241</v>
      </c>
      <c r="I7719" s="69"/>
      <c r="J7719" s="70"/>
      <c r="K7719" s="71"/>
      <c r="L7719" s="77"/>
      <c r="M7719" s="78"/>
      <c r="N7719" t="str">
        <f t="shared" si="455"/>
        <v>51725</v>
      </c>
      <c r="O7719">
        <f t="shared" si="456"/>
        <v>51725</v>
      </c>
      <c r="P7719" s="29">
        <f t="shared" si="457"/>
        <v>1392768</v>
      </c>
      <c r="Q7719" t="e">
        <f>+VLOOKUP(O7719,'Bảng kê HĐ 2022'!N$1912:R$4434,4,0)</f>
        <v>#N/A</v>
      </c>
      <c r="R7719" t="e">
        <f>+VLOOKUP(O7719,'Hàng trả'!#REF!,2,0)</f>
        <v>#REF!</v>
      </c>
    </row>
    <row r="7720" spans="1:18" hidden="1" x14ac:dyDescent="0.3">
      <c r="A7720" s="10">
        <v>12</v>
      </c>
      <c r="B7720" s="64"/>
      <c r="C7720" s="6" t="s">
        <v>22116</v>
      </c>
      <c r="D7720" s="7">
        <v>44876</v>
      </c>
      <c r="E7720" s="8" t="s">
        <v>17814</v>
      </c>
      <c r="F7720" s="9">
        <v>813210</v>
      </c>
      <c r="G7720" s="8" t="s">
        <v>17662</v>
      </c>
      <c r="H7720" s="9">
        <v>85387</v>
      </c>
      <c r="I7720" s="69"/>
      <c r="J7720" s="70"/>
      <c r="K7720" s="71"/>
      <c r="L7720" s="77"/>
      <c r="M7720" s="78"/>
      <c r="N7720" t="str">
        <f t="shared" si="455"/>
        <v>50742</v>
      </c>
      <c r="O7720">
        <f t="shared" si="456"/>
        <v>50742</v>
      </c>
      <c r="P7720" s="29">
        <f t="shared" si="457"/>
        <v>813210</v>
      </c>
      <c r="Q7720" t="e">
        <f>+VLOOKUP(O7720,'Bảng kê HĐ 2022'!N$1912:R$4434,4,0)</f>
        <v>#N/A</v>
      </c>
      <c r="R7720" t="e">
        <f>+VLOOKUP(O7720,'Hàng trả'!#REF!,2,0)</f>
        <v>#REF!</v>
      </c>
    </row>
    <row r="7721" spans="1:18" hidden="1" x14ac:dyDescent="0.3">
      <c r="A7721" s="10">
        <v>12</v>
      </c>
      <c r="B7721" s="64"/>
      <c r="C7721" s="6" t="s">
        <v>22117</v>
      </c>
      <c r="D7721" s="7">
        <v>44870</v>
      </c>
      <c r="E7721" s="8" t="s">
        <v>20124</v>
      </c>
      <c r="F7721" s="9">
        <v>1007518</v>
      </c>
      <c r="G7721" s="8" t="s">
        <v>17662</v>
      </c>
      <c r="H7721" s="9">
        <v>105789</v>
      </c>
      <c r="I7721" s="69"/>
      <c r="J7721" s="70"/>
      <c r="K7721" s="71"/>
      <c r="L7721" s="77"/>
      <c r="M7721" s="78"/>
      <c r="N7721" t="str">
        <f t="shared" si="455"/>
        <v>50247</v>
      </c>
      <c r="O7721">
        <f t="shared" si="456"/>
        <v>50247</v>
      </c>
      <c r="P7721" s="29">
        <f t="shared" si="457"/>
        <v>1007518</v>
      </c>
      <c r="Q7721" t="e">
        <f>+VLOOKUP(O7721,'Bảng kê HĐ 2022'!N$1912:R$4434,4,0)</f>
        <v>#N/A</v>
      </c>
      <c r="R7721" t="e">
        <f>+VLOOKUP(O7721,'Hàng trả'!#REF!,2,0)</f>
        <v>#REF!</v>
      </c>
    </row>
    <row r="7722" spans="1:18" hidden="1" x14ac:dyDescent="0.3">
      <c r="A7722" s="10">
        <v>12</v>
      </c>
      <c r="B7722" s="64"/>
      <c r="C7722" s="6" t="s">
        <v>22118</v>
      </c>
      <c r="D7722" s="7">
        <v>44883</v>
      </c>
      <c r="E7722" s="8" t="s">
        <v>21730</v>
      </c>
      <c r="F7722" s="9">
        <v>1392768</v>
      </c>
      <c r="G7722" s="8" t="s">
        <v>17662</v>
      </c>
      <c r="H7722" s="9">
        <v>146241</v>
      </c>
      <c r="I7722" s="69"/>
      <c r="J7722" s="70"/>
      <c r="K7722" s="71"/>
      <c r="L7722" s="77"/>
      <c r="M7722" s="78"/>
      <c r="N7722" t="str">
        <f t="shared" si="455"/>
        <v>51259</v>
      </c>
      <c r="O7722">
        <f t="shared" si="456"/>
        <v>51259</v>
      </c>
      <c r="P7722" s="29">
        <f t="shared" si="457"/>
        <v>1392768</v>
      </c>
      <c r="Q7722" t="e">
        <f>+VLOOKUP(O7722,'Bảng kê HĐ 2022'!N$1912:R$4434,4,0)</f>
        <v>#N/A</v>
      </c>
      <c r="R7722" t="e">
        <f>+VLOOKUP(O7722,'Hàng trả'!#REF!,2,0)</f>
        <v>#REF!</v>
      </c>
    </row>
    <row r="7723" spans="1:18" hidden="1" x14ac:dyDescent="0.3">
      <c r="A7723" s="10">
        <v>12</v>
      </c>
      <c r="B7723" s="64"/>
      <c r="C7723" s="6" t="s">
        <v>22119</v>
      </c>
      <c r="D7723" s="7">
        <v>44883</v>
      </c>
      <c r="E7723" s="8" t="s">
        <v>19160</v>
      </c>
      <c r="F7723" s="9">
        <v>1097712</v>
      </c>
      <c r="G7723" s="8" t="s">
        <v>17662</v>
      </c>
      <c r="H7723" s="9">
        <v>115260</v>
      </c>
      <c r="I7723" s="69"/>
      <c r="J7723" s="70"/>
      <c r="K7723" s="71"/>
      <c r="L7723" s="77"/>
      <c r="M7723" s="78"/>
      <c r="N7723" t="str">
        <f t="shared" si="455"/>
        <v>51218</v>
      </c>
      <c r="O7723">
        <f t="shared" si="456"/>
        <v>51218</v>
      </c>
      <c r="P7723" s="29">
        <f t="shared" si="457"/>
        <v>1097712</v>
      </c>
      <c r="Q7723" t="e">
        <f>+VLOOKUP(O7723,'Bảng kê HĐ 2022'!N$1912:R$4434,4,0)</f>
        <v>#N/A</v>
      </c>
      <c r="R7723" t="e">
        <f>+VLOOKUP(O7723,'Hàng trả'!#REF!,2,0)</f>
        <v>#REF!</v>
      </c>
    </row>
    <row r="7724" spans="1:18" hidden="1" x14ac:dyDescent="0.3">
      <c r="A7724" s="10">
        <v>12</v>
      </c>
      <c r="B7724" s="64"/>
      <c r="C7724" s="6" t="s">
        <v>22120</v>
      </c>
      <c r="D7724" s="7">
        <v>44868</v>
      </c>
      <c r="E7724" s="8" t="s">
        <v>17814</v>
      </c>
      <c r="F7724" s="9">
        <v>419799</v>
      </c>
      <c r="G7724" s="8" t="s">
        <v>17662</v>
      </c>
      <c r="H7724" s="9">
        <v>44079</v>
      </c>
      <c r="I7724" s="69"/>
      <c r="J7724" s="70"/>
      <c r="K7724" s="71"/>
      <c r="L7724" s="77"/>
      <c r="M7724" s="78"/>
      <c r="N7724" t="str">
        <f t="shared" si="455"/>
        <v>49728</v>
      </c>
      <c r="O7724">
        <f t="shared" si="456"/>
        <v>49728</v>
      </c>
      <c r="P7724" s="29">
        <f t="shared" si="457"/>
        <v>419799</v>
      </c>
      <c r="Q7724" t="e">
        <f>+VLOOKUP(O7724,'Bảng kê HĐ 2022'!N$1912:R$4434,4,0)</f>
        <v>#N/A</v>
      </c>
      <c r="R7724" t="e">
        <f>+VLOOKUP(O7724,'Hàng trả'!#REF!,2,0)</f>
        <v>#REF!</v>
      </c>
    </row>
    <row r="7725" spans="1:18" hidden="1" x14ac:dyDescent="0.3">
      <c r="A7725" s="10">
        <v>12</v>
      </c>
      <c r="B7725" s="64"/>
      <c r="C7725" s="6" t="s">
        <v>22121</v>
      </c>
      <c r="D7725" s="7">
        <v>44869</v>
      </c>
      <c r="E7725" s="8" t="s">
        <v>20258</v>
      </c>
      <c r="F7725" s="9">
        <v>1087309</v>
      </c>
      <c r="G7725" s="8" t="s">
        <v>17662</v>
      </c>
      <c r="H7725" s="9">
        <v>114167</v>
      </c>
      <c r="I7725" s="69"/>
      <c r="J7725" s="70"/>
      <c r="K7725" s="71"/>
      <c r="L7725" s="77"/>
      <c r="M7725" s="78"/>
      <c r="N7725" t="str">
        <f t="shared" si="455"/>
        <v>50222</v>
      </c>
      <c r="O7725">
        <f t="shared" si="456"/>
        <v>50222</v>
      </c>
      <c r="P7725" s="29">
        <f t="shared" si="457"/>
        <v>1087309</v>
      </c>
      <c r="Q7725" t="e">
        <f>+VLOOKUP(O7725,'Bảng kê HĐ 2022'!N$1912:R$4434,4,0)</f>
        <v>#N/A</v>
      </c>
      <c r="R7725" t="e">
        <f>+VLOOKUP(O7725,'Hàng trả'!#REF!,2,0)</f>
        <v>#REF!</v>
      </c>
    </row>
    <row r="7726" spans="1:18" hidden="1" x14ac:dyDescent="0.3">
      <c r="A7726" s="10">
        <v>12</v>
      </c>
      <c r="B7726" s="64"/>
      <c r="C7726" s="6" t="s">
        <v>22122</v>
      </c>
      <c r="D7726" s="7">
        <v>44876</v>
      </c>
      <c r="E7726" s="8" t="s">
        <v>21630</v>
      </c>
      <c r="F7726" s="9">
        <v>2108876</v>
      </c>
      <c r="G7726" s="8" t="s">
        <v>17662</v>
      </c>
      <c r="H7726" s="9">
        <v>221432</v>
      </c>
      <c r="I7726" s="69"/>
      <c r="J7726" s="70"/>
      <c r="K7726" s="71"/>
      <c r="L7726" s="77"/>
      <c r="M7726" s="78"/>
      <c r="N7726" t="str">
        <f t="shared" si="455"/>
        <v>50749</v>
      </c>
      <c r="O7726">
        <f t="shared" si="456"/>
        <v>50749</v>
      </c>
      <c r="P7726" s="29">
        <f t="shared" si="457"/>
        <v>2108876</v>
      </c>
      <c r="Q7726" t="e">
        <f>+VLOOKUP(O7726,'Bảng kê HĐ 2022'!N$1912:R$4434,4,0)</f>
        <v>#N/A</v>
      </c>
      <c r="R7726" t="e">
        <f>+VLOOKUP(O7726,'Hàng trả'!#REF!,2,0)</f>
        <v>#REF!</v>
      </c>
    </row>
    <row r="7727" spans="1:18" hidden="1" x14ac:dyDescent="0.3">
      <c r="A7727" s="10">
        <v>12</v>
      </c>
      <c r="B7727" s="64"/>
      <c r="C7727" s="6" t="s">
        <v>22123</v>
      </c>
      <c r="D7727" s="7">
        <v>44874</v>
      </c>
      <c r="E7727" s="8" t="s">
        <v>21617</v>
      </c>
      <c r="F7727" s="9">
        <v>938493</v>
      </c>
      <c r="G7727" s="8" t="s">
        <v>17662</v>
      </c>
      <c r="H7727" s="9">
        <v>98542</v>
      </c>
      <c r="I7727" s="69"/>
      <c r="J7727" s="70"/>
      <c r="K7727" s="71"/>
      <c r="L7727" s="77"/>
      <c r="M7727" s="78"/>
      <c r="N7727" t="str">
        <f t="shared" si="455"/>
        <v>50582</v>
      </c>
      <c r="O7727">
        <f t="shared" si="456"/>
        <v>50582</v>
      </c>
      <c r="P7727" s="29">
        <f t="shared" si="457"/>
        <v>938493</v>
      </c>
      <c r="Q7727" t="e">
        <f>+VLOOKUP(O7727,'Bảng kê HĐ 2022'!N$1912:R$4434,4,0)</f>
        <v>#N/A</v>
      </c>
      <c r="R7727" t="e">
        <f>+VLOOKUP(O7727,'Hàng trả'!#REF!,2,0)</f>
        <v>#REF!</v>
      </c>
    </row>
    <row r="7728" spans="1:18" hidden="1" x14ac:dyDescent="0.3">
      <c r="A7728" s="10">
        <v>12</v>
      </c>
      <c r="B7728" s="64"/>
      <c r="C7728" s="6" t="s">
        <v>22124</v>
      </c>
      <c r="D7728" s="7">
        <v>44874</v>
      </c>
      <c r="E7728" s="8" t="s">
        <v>20258</v>
      </c>
      <c r="F7728" s="9">
        <v>270983</v>
      </c>
      <c r="G7728" s="8" t="s">
        <v>17662</v>
      </c>
      <c r="H7728" s="9">
        <v>28453</v>
      </c>
      <c r="I7728" s="69"/>
      <c r="J7728" s="70"/>
      <c r="K7728" s="71"/>
      <c r="L7728" s="77"/>
      <c r="M7728" s="78"/>
      <c r="N7728" t="str">
        <f t="shared" si="455"/>
        <v>50573</v>
      </c>
      <c r="O7728">
        <f t="shared" si="456"/>
        <v>50573</v>
      </c>
      <c r="P7728" s="29">
        <f t="shared" si="457"/>
        <v>270983</v>
      </c>
      <c r="Q7728" t="e">
        <f>+VLOOKUP(O7728,'Bảng kê HĐ 2022'!N$1912:R$4434,4,0)</f>
        <v>#N/A</v>
      </c>
      <c r="R7728" t="e">
        <f>+VLOOKUP(O7728,'Hàng trả'!#REF!,2,0)</f>
        <v>#REF!</v>
      </c>
    </row>
    <row r="7729" spans="1:18" hidden="1" x14ac:dyDescent="0.3">
      <c r="A7729" s="10">
        <v>12</v>
      </c>
      <c r="B7729" s="64"/>
      <c r="C7729" s="6" t="s">
        <v>22125</v>
      </c>
      <c r="D7729" s="7">
        <v>44874</v>
      </c>
      <c r="E7729" s="8" t="s">
        <v>19016</v>
      </c>
      <c r="F7729" s="9">
        <v>489091</v>
      </c>
      <c r="G7729" s="8" t="s">
        <v>17662</v>
      </c>
      <c r="H7729" s="9">
        <v>51355</v>
      </c>
      <c r="I7729" s="69"/>
      <c r="J7729" s="70"/>
      <c r="K7729" s="71"/>
      <c r="L7729" s="77"/>
      <c r="M7729" s="78"/>
      <c r="N7729" t="str">
        <f t="shared" si="455"/>
        <v>50548</v>
      </c>
      <c r="O7729">
        <f t="shared" si="456"/>
        <v>50548</v>
      </c>
      <c r="P7729" s="29">
        <f t="shared" si="457"/>
        <v>489091</v>
      </c>
      <c r="Q7729" t="e">
        <f>+VLOOKUP(O7729,'Bảng kê HĐ 2022'!N$1912:R$4434,4,0)</f>
        <v>#N/A</v>
      </c>
      <c r="R7729" t="e">
        <f>+VLOOKUP(O7729,'Hàng trả'!#REF!,2,0)</f>
        <v>#REF!</v>
      </c>
    </row>
    <row r="7730" spans="1:18" hidden="1" x14ac:dyDescent="0.3">
      <c r="A7730" s="10">
        <v>12</v>
      </c>
      <c r="B7730" s="64"/>
      <c r="C7730" s="6" t="s">
        <v>22126</v>
      </c>
      <c r="D7730" s="7">
        <v>44868</v>
      </c>
      <c r="E7730" s="8" t="s">
        <v>20378</v>
      </c>
      <c r="F7730" s="9">
        <v>919390</v>
      </c>
      <c r="G7730" s="8" t="s">
        <v>17662</v>
      </c>
      <c r="H7730" s="9">
        <v>96536</v>
      </c>
      <c r="I7730" s="69"/>
      <c r="J7730" s="70"/>
      <c r="K7730" s="71"/>
      <c r="L7730" s="77"/>
      <c r="M7730" s="78"/>
      <c r="N7730" t="str">
        <f t="shared" si="455"/>
        <v>49729</v>
      </c>
      <c r="O7730">
        <f t="shared" si="456"/>
        <v>49729</v>
      </c>
      <c r="P7730" s="29">
        <f t="shared" si="457"/>
        <v>919390</v>
      </c>
      <c r="Q7730" t="e">
        <f>+VLOOKUP(O7730,'Bảng kê HĐ 2022'!N$1912:R$4434,4,0)</f>
        <v>#N/A</v>
      </c>
      <c r="R7730" t="e">
        <f>+VLOOKUP(O7730,'Hàng trả'!#REF!,2,0)</f>
        <v>#REF!</v>
      </c>
    </row>
    <row r="7731" spans="1:18" hidden="1" x14ac:dyDescent="0.3">
      <c r="A7731" s="10">
        <v>12</v>
      </c>
      <c r="B7731" s="64"/>
      <c r="C7731" s="6" t="s">
        <v>22127</v>
      </c>
      <c r="D7731" s="7">
        <v>44868</v>
      </c>
      <c r="E7731" s="8" t="s">
        <v>20378</v>
      </c>
      <c r="F7731" s="9">
        <v>419799</v>
      </c>
      <c r="G7731" s="8" t="s">
        <v>17662</v>
      </c>
      <c r="H7731" s="9">
        <v>44079</v>
      </c>
      <c r="I7731" s="69"/>
      <c r="J7731" s="70"/>
      <c r="K7731" s="71"/>
      <c r="L7731" s="77"/>
      <c r="M7731" s="78"/>
      <c r="N7731" t="str">
        <f t="shared" si="455"/>
        <v>49720</v>
      </c>
      <c r="O7731">
        <f t="shared" si="456"/>
        <v>49720</v>
      </c>
      <c r="P7731" s="29">
        <f t="shared" si="457"/>
        <v>419799</v>
      </c>
      <c r="Q7731" t="e">
        <f>+VLOOKUP(O7731,'Bảng kê HĐ 2022'!N$1912:R$4434,4,0)</f>
        <v>#N/A</v>
      </c>
      <c r="R7731" t="e">
        <f>+VLOOKUP(O7731,'Hàng trả'!#REF!,2,0)</f>
        <v>#REF!</v>
      </c>
    </row>
    <row r="7732" spans="1:18" hidden="1" x14ac:dyDescent="0.3">
      <c r="A7732" s="10">
        <v>12</v>
      </c>
      <c r="B7732" s="64"/>
      <c r="C7732" s="6" t="s">
        <v>22128</v>
      </c>
      <c r="D7732" s="7">
        <v>44867</v>
      </c>
      <c r="E7732" s="8" t="s">
        <v>20378</v>
      </c>
      <c r="F7732" s="9">
        <v>522863</v>
      </c>
      <c r="G7732" s="8" t="s">
        <v>17662</v>
      </c>
      <c r="H7732" s="9">
        <v>54901</v>
      </c>
      <c r="I7732" s="69"/>
      <c r="J7732" s="70"/>
      <c r="K7732" s="71"/>
      <c r="L7732" s="77"/>
      <c r="M7732" s="78"/>
      <c r="N7732" t="str">
        <f t="shared" si="455"/>
        <v>49688</v>
      </c>
      <c r="O7732">
        <f t="shared" si="456"/>
        <v>49688</v>
      </c>
      <c r="P7732" s="29">
        <f t="shared" si="457"/>
        <v>522863</v>
      </c>
      <c r="Q7732" t="e">
        <f>+VLOOKUP(O7732,'Bảng kê HĐ 2022'!N$1912:R$4434,4,0)</f>
        <v>#N/A</v>
      </c>
      <c r="R7732" t="e">
        <f>+VLOOKUP(O7732,'Hàng trả'!#REF!,2,0)</f>
        <v>#REF!</v>
      </c>
    </row>
    <row r="7733" spans="1:18" hidden="1" x14ac:dyDescent="0.3">
      <c r="A7733" s="10">
        <v>12</v>
      </c>
      <c r="B7733" s="64"/>
      <c r="C7733" s="6" t="s">
        <v>22129</v>
      </c>
      <c r="D7733" s="7">
        <v>44867</v>
      </c>
      <c r="E7733" s="8" t="s">
        <v>20124</v>
      </c>
      <c r="F7733" s="9">
        <v>419799</v>
      </c>
      <c r="G7733" s="8" t="s">
        <v>17662</v>
      </c>
      <c r="H7733" s="9">
        <v>44079</v>
      </c>
      <c r="I7733" s="69"/>
      <c r="J7733" s="70"/>
      <c r="K7733" s="71"/>
      <c r="L7733" s="77"/>
      <c r="M7733" s="78"/>
      <c r="N7733" t="str">
        <f t="shared" si="455"/>
        <v>49692</v>
      </c>
      <c r="O7733">
        <f t="shared" si="456"/>
        <v>49692</v>
      </c>
      <c r="P7733" s="29">
        <f t="shared" si="457"/>
        <v>419799</v>
      </c>
      <c r="Q7733" t="e">
        <f>+VLOOKUP(O7733,'Bảng kê HĐ 2022'!N$1912:R$4434,4,0)</f>
        <v>#N/A</v>
      </c>
      <c r="R7733" t="e">
        <f>+VLOOKUP(O7733,'Hàng trả'!#REF!,2,0)</f>
        <v>#REF!</v>
      </c>
    </row>
    <row r="7734" spans="1:18" hidden="1" x14ac:dyDescent="0.3">
      <c r="A7734" s="10">
        <v>12</v>
      </c>
      <c r="B7734" s="64"/>
      <c r="C7734" s="6" t="s">
        <v>22130</v>
      </c>
      <c r="D7734" s="7">
        <v>44866</v>
      </c>
      <c r="E7734" s="8" t="s">
        <v>20080</v>
      </c>
      <c r="F7734" s="9">
        <v>1217277</v>
      </c>
      <c r="G7734" s="8" t="s">
        <v>17662</v>
      </c>
      <c r="H7734" s="9">
        <v>127814</v>
      </c>
      <c r="I7734" s="69"/>
      <c r="J7734" s="70"/>
      <c r="K7734" s="71"/>
      <c r="L7734" s="77"/>
      <c r="M7734" s="78"/>
      <c r="N7734" t="str">
        <f t="shared" si="455"/>
        <v>49644</v>
      </c>
      <c r="O7734">
        <f t="shared" si="456"/>
        <v>49644</v>
      </c>
      <c r="P7734" s="29">
        <f t="shared" si="457"/>
        <v>1217277</v>
      </c>
      <c r="Q7734" t="e">
        <f>+VLOOKUP(O7734,'Bảng kê HĐ 2022'!N$1912:R$4434,4,0)</f>
        <v>#N/A</v>
      </c>
      <c r="R7734" t="e">
        <f>+VLOOKUP(O7734,'Hàng trả'!#REF!,2,0)</f>
        <v>#REF!</v>
      </c>
    </row>
    <row r="7735" spans="1:18" hidden="1" x14ac:dyDescent="0.3">
      <c r="A7735" s="10">
        <v>12</v>
      </c>
      <c r="B7735" s="64"/>
      <c r="C7735" s="6" t="s">
        <v>22131</v>
      </c>
      <c r="D7735" s="7">
        <v>44867</v>
      </c>
      <c r="E7735" s="8" t="s">
        <v>14213</v>
      </c>
      <c r="F7735" s="9">
        <v>1906199</v>
      </c>
      <c r="G7735" s="8" t="s">
        <v>17662</v>
      </c>
      <c r="H7735" s="9">
        <v>200151</v>
      </c>
      <c r="I7735" s="69"/>
      <c r="J7735" s="70"/>
      <c r="K7735" s="71"/>
      <c r="L7735" s="77"/>
      <c r="M7735" s="78"/>
      <c r="N7735" t="str">
        <f t="shared" si="455"/>
        <v>49662</v>
      </c>
      <c r="O7735">
        <f t="shared" si="456"/>
        <v>49662</v>
      </c>
      <c r="P7735" s="29">
        <f t="shared" si="457"/>
        <v>1906199</v>
      </c>
      <c r="Q7735" t="e">
        <f>+VLOOKUP(O7735,'Bảng kê HĐ 2022'!N$1912:R$4434,4,0)</f>
        <v>#N/A</v>
      </c>
      <c r="R7735" t="e">
        <f>+VLOOKUP(O7735,'Hàng trả'!#REF!,2,0)</f>
        <v>#REF!</v>
      </c>
    </row>
    <row r="7736" spans="1:18" hidden="1" x14ac:dyDescent="0.3">
      <c r="A7736" s="10">
        <v>12</v>
      </c>
      <c r="B7736" s="64"/>
      <c r="C7736" s="6" t="s">
        <v>22132</v>
      </c>
      <c r="D7736" s="7">
        <v>44868</v>
      </c>
      <c r="E7736" s="8" t="s">
        <v>17814</v>
      </c>
      <c r="F7736" s="9">
        <v>414469</v>
      </c>
      <c r="G7736" s="8" t="s">
        <v>17662</v>
      </c>
      <c r="H7736" s="9">
        <v>43519</v>
      </c>
      <c r="I7736" s="69"/>
      <c r="J7736" s="70"/>
      <c r="K7736" s="71"/>
      <c r="L7736" s="77"/>
      <c r="M7736" s="78"/>
      <c r="N7736" t="str">
        <f t="shared" si="455"/>
        <v>49754</v>
      </c>
      <c r="O7736">
        <f t="shared" si="456"/>
        <v>49754</v>
      </c>
      <c r="P7736" s="29">
        <f t="shared" si="457"/>
        <v>414469</v>
      </c>
      <c r="Q7736" t="e">
        <f>+VLOOKUP(O7736,'Bảng kê HĐ 2022'!N$1912:R$4434,4,0)</f>
        <v>#N/A</v>
      </c>
      <c r="R7736" t="e">
        <f>+VLOOKUP(O7736,'Hàng trả'!#REF!,2,0)</f>
        <v>#REF!</v>
      </c>
    </row>
    <row r="7737" spans="1:18" hidden="1" x14ac:dyDescent="0.3">
      <c r="A7737" s="10">
        <v>12</v>
      </c>
      <c r="B7737" s="65"/>
      <c r="C7737" s="6" t="s">
        <v>22133</v>
      </c>
      <c r="D7737" s="7">
        <v>44868</v>
      </c>
      <c r="E7737" s="8" t="s">
        <v>20124</v>
      </c>
      <c r="F7737" s="9">
        <v>612153</v>
      </c>
      <c r="G7737" s="8" t="s">
        <v>17662</v>
      </c>
      <c r="H7737" s="9">
        <v>64276</v>
      </c>
      <c r="I7737" s="72"/>
      <c r="J7737" s="73"/>
      <c r="K7737" s="74"/>
      <c r="L7737" s="79"/>
      <c r="M7737" s="80"/>
      <c r="N7737" t="str">
        <f t="shared" si="455"/>
        <v>49763</v>
      </c>
      <c r="O7737">
        <f t="shared" si="456"/>
        <v>49763</v>
      </c>
      <c r="P7737" s="29">
        <f t="shared" si="457"/>
        <v>612153</v>
      </c>
      <c r="Q7737" t="e">
        <f>+VLOOKUP(O7737,'Bảng kê HĐ 2022'!N$1912:R$4434,4,0)</f>
        <v>#N/A</v>
      </c>
      <c r="R7737" t="e">
        <f>+VLOOKUP(O7737,'Hàng trả'!#REF!,2,0)</f>
        <v>#REF!</v>
      </c>
    </row>
    <row r="7738" spans="1:18" hidden="1" x14ac:dyDescent="0.3">
      <c r="A7738" s="10">
        <v>12</v>
      </c>
      <c r="B7738" s="63" t="s">
        <v>22203</v>
      </c>
      <c r="C7738" s="6" t="s">
        <v>22204</v>
      </c>
      <c r="D7738" s="7">
        <v>44894</v>
      </c>
      <c r="E7738" s="8" t="s">
        <v>12432</v>
      </c>
      <c r="F7738" s="9">
        <v>2543222</v>
      </c>
      <c r="G7738" s="8" t="s">
        <v>17662</v>
      </c>
      <c r="H7738" s="9">
        <v>267038</v>
      </c>
      <c r="I7738" s="66">
        <v>16184432</v>
      </c>
      <c r="J7738" s="67"/>
      <c r="K7738" s="68"/>
      <c r="L7738" s="75" t="s">
        <v>10465</v>
      </c>
      <c r="M7738" s="76"/>
      <c r="N7738" t="str">
        <f t="shared" si="455"/>
        <v>53205</v>
      </c>
      <c r="O7738">
        <f t="shared" si="456"/>
        <v>53205</v>
      </c>
      <c r="P7738" s="29">
        <f t="shared" si="457"/>
        <v>2543222</v>
      </c>
      <c r="Q7738" t="e">
        <f>+VLOOKUP(O7738,'Bảng kê HĐ 2022'!N$1912:R$4434,4,0)</f>
        <v>#N/A</v>
      </c>
    </row>
    <row r="7739" spans="1:18" hidden="1" x14ac:dyDescent="0.3">
      <c r="A7739" s="10">
        <v>12</v>
      </c>
      <c r="B7739" s="64"/>
      <c r="C7739" s="6" t="s">
        <v>22205</v>
      </c>
      <c r="D7739" s="7">
        <v>44868</v>
      </c>
      <c r="E7739" s="8" t="s">
        <v>12432</v>
      </c>
      <c r="F7739" s="9">
        <v>4296947</v>
      </c>
      <c r="G7739" s="8" t="s">
        <v>17662</v>
      </c>
      <c r="H7739" s="9">
        <v>451179</v>
      </c>
      <c r="I7739" s="69"/>
      <c r="J7739" s="70"/>
      <c r="K7739" s="71"/>
      <c r="L7739" s="77"/>
      <c r="M7739" s="78"/>
      <c r="N7739" t="str">
        <f t="shared" si="455"/>
        <v>49745</v>
      </c>
      <c r="O7739">
        <f t="shared" si="456"/>
        <v>49745</v>
      </c>
      <c r="P7739" s="29">
        <f t="shared" si="457"/>
        <v>4296947</v>
      </c>
      <c r="Q7739" t="e">
        <f>+VLOOKUP(O7739,'Bảng kê HĐ 2022'!N$1912:R$4434,4,0)</f>
        <v>#N/A</v>
      </c>
      <c r="R7739" t="e">
        <f>+VLOOKUP(O7739,'Hàng trả'!#REF!,2,0)</f>
        <v>#REF!</v>
      </c>
    </row>
    <row r="7740" spans="1:18" hidden="1" x14ac:dyDescent="0.3">
      <c r="A7740" s="10">
        <v>12</v>
      </c>
      <c r="B7740" s="64"/>
      <c r="C7740" s="6" t="s">
        <v>22206</v>
      </c>
      <c r="D7740" s="7">
        <v>44881</v>
      </c>
      <c r="E7740" s="8" t="s">
        <v>12432</v>
      </c>
      <c r="F7740" s="9">
        <v>4873349</v>
      </c>
      <c r="G7740" s="8" t="s">
        <v>17662</v>
      </c>
      <c r="H7740" s="9">
        <v>511702</v>
      </c>
      <c r="I7740" s="69"/>
      <c r="J7740" s="70"/>
      <c r="K7740" s="71"/>
      <c r="L7740" s="77"/>
      <c r="M7740" s="78"/>
      <c r="N7740" t="str">
        <f t="shared" si="455"/>
        <v>51039</v>
      </c>
      <c r="O7740">
        <f t="shared" si="456"/>
        <v>51039</v>
      </c>
      <c r="P7740" s="29">
        <f t="shared" si="457"/>
        <v>4873349</v>
      </c>
      <c r="Q7740" t="e">
        <f>+VLOOKUP(O7740,'Bảng kê HĐ 2022'!N$1912:R$4434,4,0)</f>
        <v>#N/A</v>
      </c>
      <c r="R7740" t="e">
        <f>+VLOOKUP(O7740,'Hàng trả'!#REF!,2,0)</f>
        <v>#REF!</v>
      </c>
    </row>
    <row r="7741" spans="1:18" hidden="1" x14ac:dyDescent="0.3">
      <c r="A7741" s="10">
        <v>12</v>
      </c>
      <c r="B7741" s="64"/>
      <c r="C7741" s="6" t="s">
        <v>22207</v>
      </c>
      <c r="D7741" s="7">
        <v>44869</v>
      </c>
      <c r="E7741" s="8" t="s">
        <v>12432</v>
      </c>
      <c r="F7741" s="9">
        <v>2785536</v>
      </c>
      <c r="G7741" s="8" t="s">
        <v>17662</v>
      </c>
      <c r="H7741" s="9">
        <v>292481</v>
      </c>
      <c r="I7741" s="69"/>
      <c r="J7741" s="70"/>
      <c r="K7741" s="71"/>
      <c r="L7741" s="77"/>
      <c r="M7741" s="78"/>
      <c r="N7741" t="str">
        <f t="shared" si="455"/>
        <v>50180</v>
      </c>
      <c r="O7741">
        <f t="shared" si="456"/>
        <v>50180</v>
      </c>
      <c r="P7741" s="29">
        <f t="shared" si="457"/>
        <v>2785536</v>
      </c>
      <c r="Q7741" t="e">
        <f>+VLOOKUP(O7741,'Bảng kê HĐ 2022'!N$1912:R$4434,4,0)</f>
        <v>#N/A</v>
      </c>
      <c r="R7741" t="e">
        <f>+VLOOKUP(O7741,'Hàng trả'!#REF!,2,0)</f>
        <v>#REF!</v>
      </c>
    </row>
    <row r="7742" spans="1:18" hidden="1" x14ac:dyDescent="0.3">
      <c r="A7742" s="10">
        <v>12</v>
      </c>
      <c r="B7742" s="65"/>
      <c r="C7742" s="6" t="s">
        <v>22208</v>
      </c>
      <c r="D7742" s="7">
        <v>44884</v>
      </c>
      <c r="E7742" s="8" t="s">
        <v>12432</v>
      </c>
      <c r="F7742" s="9">
        <v>3584110</v>
      </c>
      <c r="G7742" s="8" t="s">
        <v>17662</v>
      </c>
      <c r="H7742" s="9">
        <v>376332</v>
      </c>
      <c r="I7742" s="72"/>
      <c r="J7742" s="73"/>
      <c r="K7742" s="74"/>
      <c r="L7742" s="79"/>
      <c r="M7742" s="80"/>
      <c r="N7742" t="str">
        <f t="shared" si="455"/>
        <v>51727</v>
      </c>
      <c r="O7742">
        <f t="shared" si="456"/>
        <v>51727</v>
      </c>
      <c r="P7742" s="29">
        <f t="shared" si="457"/>
        <v>3584110</v>
      </c>
      <c r="Q7742" t="e">
        <f>+VLOOKUP(O7742,'Bảng kê HĐ 2022'!N$1912:R$4434,4,0)</f>
        <v>#N/A</v>
      </c>
      <c r="R7742" t="e">
        <f>+VLOOKUP(O7742,'Hàng trả'!#REF!,2,0)</f>
        <v>#REF!</v>
      </c>
    </row>
    <row r="7743" spans="1:18" hidden="1" x14ac:dyDescent="0.3">
      <c r="A7743" s="10">
        <v>12</v>
      </c>
      <c r="B7743" s="63" t="s">
        <v>22212</v>
      </c>
      <c r="C7743" s="6" t="s">
        <v>22213</v>
      </c>
      <c r="D7743" s="7">
        <v>44874</v>
      </c>
      <c r="E7743" s="8" t="s">
        <v>12430</v>
      </c>
      <c r="F7743" s="9">
        <v>1799855</v>
      </c>
      <c r="G7743" s="8" t="s">
        <v>17662</v>
      </c>
      <c r="H7743" s="9">
        <v>188985</v>
      </c>
      <c r="I7743" s="66">
        <v>9755273</v>
      </c>
      <c r="J7743" s="67"/>
      <c r="K7743" s="68"/>
      <c r="L7743" s="75" t="s">
        <v>10476</v>
      </c>
      <c r="M7743" s="76"/>
      <c r="N7743" t="str">
        <f t="shared" si="455"/>
        <v>50577</v>
      </c>
      <c r="O7743">
        <f t="shared" si="456"/>
        <v>50577</v>
      </c>
      <c r="P7743" s="29">
        <f t="shared" si="457"/>
        <v>1799855</v>
      </c>
      <c r="Q7743" t="e">
        <f>+VLOOKUP(O7743,'Bảng kê HĐ 2022'!N$1912:R$4434,4,0)</f>
        <v>#N/A</v>
      </c>
      <c r="R7743" t="e">
        <f>+VLOOKUP(O7743,'Hàng trả'!#REF!,2,0)</f>
        <v>#REF!</v>
      </c>
    </row>
    <row r="7744" spans="1:18" hidden="1" x14ac:dyDescent="0.3">
      <c r="A7744" s="10">
        <v>12</v>
      </c>
      <c r="B7744" s="64"/>
      <c r="C7744" s="6" t="s">
        <v>22214</v>
      </c>
      <c r="D7744" s="7">
        <v>44880</v>
      </c>
      <c r="E7744" s="8" t="s">
        <v>12430</v>
      </c>
      <c r="F7744" s="9">
        <v>2473189</v>
      </c>
      <c r="G7744" s="8" t="s">
        <v>17662</v>
      </c>
      <c r="H7744" s="9">
        <v>259685</v>
      </c>
      <c r="I7744" s="69"/>
      <c r="J7744" s="70"/>
      <c r="K7744" s="71"/>
      <c r="L7744" s="77"/>
      <c r="M7744" s="78"/>
      <c r="N7744" t="str">
        <f t="shared" si="455"/>
        <v>50986</v>
      </c>
      <c r="O7744">
        <f t="shared" si="456"/>
        <v>50986</v>
      </c>
      <c r="P7744" s="29">
        <f t="shared" si="457"/>
        <v>2473189</v>
      </c>
      <c r="Q7744" t="e">
        <f>+VLOOKUP(O7744,'Bảng kê HĐ 2022'!N$1912:R$4434,4,0)</f>
        <v>#N/A</v>
      </c>
      <c r="R7744" t="e">
        <f>+VLOOKUP(O7744,'Hàng trả'!#REF!,2,0)</f>
        <v>#REF!</v>
      </c>
    </row>
    <row r="7745" spans="1:18" hidden="1" x14ac:dyDescent="0.3">
      <c r="A7745" s="10">
        <v>12</v>
      </c>
      <c r="B7745" s="64"/>
      <c r="C7745" s="6" t="s">
        <v>22215</v>
      </c>
      <c r="D7745" s="7">
        <v>44887</v>
      </c>
      <c r="E7745" s="8" t="s">
        <v>12432</v>
      </c>
      <c r="F7745" s="9">
        <v>3695728</v>
      </c>
      <c r="G7745" s="8" t="s">
        <v>17662</v>
      </c>
      <c r="H7745" s="9">
        <v>388051</v>
      </c>
      <c r="I7745" s="69"/>
      <c r="J7745" s="70"/>
      <c r="K7745" s="71"/>
      <c r="L7745" s="77"/>
      <c r="M7745" s="78"/>
      <c r="N7745" t="str">
        <f t="shared" si="455"/>
        <v>52040</v>
      </c>
      <c r="O7745">
        <f t="shared" si="456"/>
        <v>52040</v>
      </c>
      <c r="P7745" s="29">
        <f t="shared" si="457"/>
        <v>3695728</v>
      </c>
      <c r="Q7745" t="e">
        <f>+VLOOKUP(O7745,'Bảng kê HĐ 2022'!N$1912:R$4434,4,0)</f>
        <v>#N/A</v>
      </c>
      <c r="R7745" t="e">
        <f>+VLOOKUP(O7745,'Hàng trả'!#REF!,2,0)</f>
        <v>#REF!</v>
      </c>
    </row>
    <row r="7746" spans="1:18" hidden="1" x14ac:dyDescent="0.3">
      <c r="A7746" s="10">
        <v>12</v>
      </c>
      <c r="B7746" s="64"/>
      <c r="C7746" s="6" t="s">
        <v>22216</v>
      </c>
      <c r="D7746" s="7">
        <v>44893</v>
      </c>
      <c r="E7746" s="8" t="s">
        <v>12430</v>
      </c>
      <c r="F7746" s="9">
        <v>1335020</v>
      </c>
      <c r="G7746" s="8" t="s">
        <v>17662</v>
      </c>
      <c r="H7746" s="9">
        <v>140177</v>
      </c>
      <c r="I7746" s="69"/>
      <c r="J7746" s="70"/>
      <c r="K7746" s="71"/>
      <c r="L7746" s="77"/>
      <c r="M7746" s="78"/>
      <c r="N7746" t="str">
        <f t="shared" si="455"/>
        <v>53155</v>
      </c>
      <c r="O7746">
        <f t="shared" si="456"/>
        <v>53155</v>
      </c>
      <c r="P7746" s="29">
        <f t="shared" si="457"/>
        <v>1335020</v>
      </c>
      <c r="Q7746" t="e">
        <f>+VLOOKUP(O7746,'Bảng kê HĐ 2022'!N$1912:R$4434,4,0)</f>
        <v>#N/A</v>
      </c>
    </row>
    <row r="7747" spans="1:18" hidden="1" x14ac:dyDescent="0.3">
      <c r="A7747" s="10">
        <v>12</v>
      </c>
      <c r="B7747" s="65"/>
      <c r="C7747" s="6" t="s">
        <v>22217</v>
      </c>
      <c r="D7747" s="7">
        <v>44868</v>
      </c>
      <c r="E7747" s="8" t="s">
        <v>12432</v>
      </c>
      <c r="F7747" s="9">
        <v>1595954</v>
      </c>
      <c r="G7747" s="8" t="s">
        <v>17662</v>
      </c>
      <c r="H7747" s="9">
        <v>167575</v>
      </c>
      <c r="I7747" s="72"/>
      <c r="J7747" s="73"/>
      <c r="K7747" s="74"/>
      <c r="L7747" s="79"/>
      <c r="M7747" s="80"/>
      <c r="N7747" t="str">
        <f t="shared" si="455"/>
        <v>49739</v>
      </c>
      <c r="O7747">
        <f t="shared" si="456"/>
        <v>49739</v>
      </c>
      <c r="P7747" s="29">
        <f t="shared" si="457"/>
        <v>1595954</v>
      </c>
      <c r="Q7747" t="e">
        <f>+VLOOKUP(O7747,'Bảng kê HĐ 2022'!N$1912:R$4434,4,0)</f>
        <v>#N/A</v>
      </c>
      <c r="R7747" t="e">
        <f>+VLOOKUP(O7747,'Hàng trả'!#REF!,2,0)</f>
        <v>#REF!</v>
      </c>
    </row>
    <row r="7748" spans="1:18" hidden="1" x14ac:dyDescent="0.3">
      <c r="A7748" s="10">
        <v>12</v>
      </c>
      <c r="B7748" s="63" t="s">
        <v>22218</v>
      </c>
      <c r="C7748" s="6" t="s">
        <v>22219</v>
      </c>
      <c r="D7748" s="7">
        <v>44884</v>
      </c>
      <c r="E7748" s="8" t="s">
        <v>12430</v>
      </c>
      <c r="F7748" s="9">
        <v>2776550</v>
      </c>
      <c r="G7748" s="8" t="s">
        <v>17662</v>
      </c>
      <c r="H7748" s="9">
        <v>291538</v>
      </c>
      <c r="I7748" s="66">
        <v>12071838</v>
      </c>
      <c r="J7748" s="67"/>
      <c r="K7748" s="68"/>
      <c r="L7748" s="75" t="s">
        <v>10483</v>
      </c>
      <c r="M7748" s="76"/>
      <c r="N7748" t="str">
        <f t="shared" si="455"/>
        <v>51726</v>
      </c>
      <c r="O7748">
        <f t="shared" si="456"/>
        <v>51726</v>
      </c>
      <c r="P7748" s="29">
        <f t="shared" si="457"/>
        <v>2776550</v>
      </c>
      <c r="Q7748" t="e">
        <f>+VLOOKUP(O7748,'Bảng kê HĐ 2022'!N$1912:R$4434,4,0)</f>
        <v>#N/A</v>
      </c>
      <c r="R7748" t="e">
        <f>+VLOOKUP(O7748,'Hàng trả'!#REF!,2,0)</f>
        <v>#REF!</v>
      </c>
    </row>
    <row r="7749" spans="1:18" hidden="1" x14ac:dyDescent="0.3">
      <c r="A7749" s="10">
        <v>12</v>
      </c>
      <c r="B7749" s="64"/>
      <c r="C7749" s="6" t="s">
        <v>22220</v>
      </c>
      <c r="D7749" s="7">
        <v>44877</v>
      </c>
      <c r="E7749" s="8" t="s">
        <v>12432</v>
      </c>
      <c r="F7749" s="9">
        <v>5034290</v>
      </c>
      <c r="G7749" s="8" t="s">
        <v>17662</v>
      </c>
      <c r="H7749" s="9">
        <v>528600</v>
      </c>
      <c r="I7749" s="69"/>
      <c r="J7749" s="70"/>
      <c r="K7749" s="71"/>
      <c r="L7749" s="77"/>
      <c r="M7749" s="78"/>
      <c r="N7749" t="str">
        <f t="shared" si="455"/>
        <v>50877</v>
      </c>
      <c r="O7749">
        <f t="shared" si="456"/>
        <v>50877</v>
      </c>
      <c r="P7749" s="29">
        <f t="shared" si="457"/>
        <v>5034290</v>
      </c>
      <c r="Q7749" t="e">
        <f>+VLOOKUP(O7749,'Bảng kê HĐ 2022'!N$1912:R$4434,4,0)</f>
        <v>#N/A</v>
      </c>
      <c r="R7749" t="e">
        <f>+VLOOKUP(O7749,'Hàng trả'!#REF!,2,0)</f>
        <v>#REF!</v>
      </c>
    </row>
    <row r="7750" spans="1:18" hidden="1" x14ac:dyDescent="0.3">
      <c r="A7750" s="10">
        <v>12</v>
      </c>
      <c r="B7750" s="65"/>
      <c r="C7750" s="6" t="s">
        <v>22221</v>
      </c>
      <c r="D7750" s="7">
        <v>44890</v>
      </c>
      <c r="E7750" s="8" t="s">
        <v>12432</v>
      </c>
      <c r="F7750" s="9">
        <v>5677247</v>
      </c>
      <c r="G7750" s="8" t="s">
        <v>17662</v>
      </c>
      <c r="H7750" s="9">
        <v>596111</v>
      </c>
      <c r="I7750" s="72"/>
      <c r="J7750" s="73"/>
      <c r="K7750" s="74"/>
      <c r="L7750" s="79"/>
      <c r="M7750" s="80"/>
      <c r="N7750" t="str">
        <f t="shared" si="455"/>
        <v>52728</v>
      </c>
      <c r="O7750">
        <f t="shared" si="456"/>
        <v>52728</v>
      </c>
      <c r="P7750" s="29">
        <f t="shared" si="457"/>
        <v>5677247</v>
      </c>
      <c r="Q7750" t="e">
        <f>+VLOOKUP(O7750,'Bảng kê HĐ 2022'!N$1912:R$4434,4,0)</f>
        <v>#N/A</v>
      </c>
      <c r="R7750" t="e">
        <f>+VLOOKUP(O7750,'Hàng trả'!#REF!,2,0)</f>
        <v>#REF!</v>
      </c>
    </row>
    <row r="7751" spans="1:18" hidden="1" x14ac:dyDescent="0.3">
      <c r="A7751" s="10">
        <v>12</v>
      </c>
      <c r="B7751" s="63" t="s">
        <v>22222</v>
      </c>
      <c r="C7751" s="6" t="s">
        <v>22223</v>
      </c>
      <c r="D7751" s="7">
        <v>44879</v>
      </c>
      <c r="E7751" s="8" t="s">
        <v>12432</v>
      </c>
      <c r="F7751" s="9">
        <v>1142129</v>
      </c>
      <c r="G7751" s="8" t="s">
        <v>17662</v>
      </c>
      <c r="H7751" s="9">
        <v>119924</v>
      </c>
      <c r="I7751" s="66">
        <v>2789076</v>
      </c>
      <c r="J7751" s="67"/>
      <c r="K7751" s="68"/>
      <c r="L7751" s="75" t="s">
        <v>10489</v>
      </c>
      <c r="M7751" s="76"/>
      <c r="N7751" t="str">
        <f t="shared" si="455"/>
        <v>50919</v>
      </c>
      <c r="O7751">
        <f t="shared" si="456"/>
        <v>50919</v>
      </c>
      <c r="P7751" s="29">
        <f t="shared" si="457"/>
        <v>1142129</v>
      </c>
      <c r="Q7751" t="e">
        <f>+VLOOKUP(O7751,'Bảng kê HĐ 2022'!N$1912:R$4434,4,0)</f>
        <v>#N/A</v>
      </c>
      <c r="R7751" t="e">
        <f>+VLOOKUP(O7751,'Hàng trả'!#REF!,2,0)</f>
        <v>#REF!</v>
      </c>
    </row>
    <row r="7752" spans="1:18" hidden="1" x14ac:dyDescent="0.3">
      <c r="A7752" s="10">
        <v>12</v>
      </c>
      <c r="B7752" s="64"/>
      <c r="C7752" s="6" t="s">
        <v>22224</v>
      </c>
      <c r="D7752" s="7">
        <v>44894</v>
      </c>
      <c r="E7752" s="8" t="s">
        <v>12432</v>
      </c>
      <c r="F7752" s="9">
        <v>1374444</v>
      </c>
      <c r="G7752" s="8" t="s">
        <v>17662</v>
      </c>
      <c r="H7752" s="9">
        <v>144317</v>
      </c>
      <c r="I7752" s="69"/>
      <c r="J7752" s="70"/>
      <c r="K7752" s="71"/>
      <c r="L7752" s="77"/>
      <c r="M7752" s="78"/>
      <c r="N7752" t="str">
        <f t="shared" si="455"/>
        <v>53203</v>
      </c>
      <c r="O7752">
        <f t="shared" si="456"/>
        <v>53203</v>
      </c>
      <c r="P7752" s="29">
        <f t="shared" si="457"/>
        <v>1374444</v>
      </c>
      <c r="Q7752" t="e">
        <f>+VLOOKUP(O7752,'Bảng kê HĐ 2022'!N$1912:R$4434,4,0)</f>
        <v>#N/A</v>
      </c>
    </row>
    <row r="7753" spans="1:18" hidden="1" x14ac:dyDescent="0.3">
      <c r="A7753" s="10">
        <v>12</v>
      </c>
      <c r="B7753" s="65"/>
      <c r="C7753" s="6" t="s">
        <v>22225</v>
      </c>
      <c r="D7753" s="7">
        <v>44870</v>
      </c>
      <c r="E7753" s="8" t="s">
        <v>12432</v>
      </c>
      <c r="F7753" s="9">
        <v>599713</v>
      </c>
      <c r="G7753" s="8" t="s">
        <v>17662</v>
      </c>
      <c r="H7753" s="9">
        <v>62970</v>
      </c>
      <c r="I7753" s="72"/>
      <c r="J7753" s="73"/>
      <c r="K7753" s="74"/>
      <c r="L7753" s="79"/>
      <c r="M7753" s="80"/>
      <c r="N7753" t="str">
        <f t="shared" ref="N7753:N7816" si="458">+RIGHT(C7753,5)</f>
        <v>50253</v>
      </c>
      <c r="O7753">
        <f t="shared" ref="O7753:O7816" si="459">+N7753*1</f>
        <v>50253</v>
      </c>
      <c r="P7753" s="29">
        <f t="shared" ref="P7753:P7816" si="460">+F7753</f>
        <v>599713</v>
      </c>
      <c r="Q7753" t="e">
        <f>+VLOOKUP(O7753,'Bảng kê HĐ 2022'!N$1912:R$4434,4,0)</f>
        <v>#N/A</v>
      </c>
      <c r="R7753" t="e">
        <f>+VLOOKUP(O7753,'Hàng trả'!#REF!,2,0)</f>
        <v>#REF!</v>
      </c>
    </row>
    <row r="7754" spans="1:18" hidden="1" x14ac:dyDescent="0.3">
      <c r="A7754" s="10">
        <v>12</v>
      </c>
      <c r="B7754" s="63" t="s">
        <v>22226</v>
      </c>
      <c r="C7754" s="6" t="s">
        <v>22227</v>
      </c>
      <c r="D7754" s="7">
        <v>44894</v>
      </c>
      <c r="E7754" s="8" t="s">
        <v>12430</v>
      </c>
      <c r="F7754" s="9">
        <v>1586110</v>
      </c>
      <c r="G7754" s="8" t="s">
        <v>17662</v>
      </c>
      <c r="H7754" s="9">
        <v>166542</v>
      </c>
      <c r="I7754" s="66">
        <v>5704704</v>
      </c>
      <c r="J7754" s="67"/>
      <c r="K7754" s="68"/>
      <c r="L7754" s="75" t="s">
        <v>13637</v>
      </c>
      <c r="M7754" s="76"/>
      <c r="N7754" t="str">
        <f t="shared" si="458"/>
        <v>53221</v>
      </c>
      <c r="O7754">
        <f t="shared" si="459"/>
        <v>53221</v>
      </c>
      <c r="P7754" s="29">
        <f t="shared" si="460"/>
        <v>1586110</v>
      </c>
      <c r="Q7754" t="e">
        <f>+VLOOKUP(O7754,'Bảng kê HĐ 2022'!N$1912:R$4434,4,0)</f>
        <v>#N/A</v>
      </c>
    </row>
    <row r="7755" spans="1:18" hidden="1" x14ac:dyDescent="0.3">
      <c r="A7755" s="10">
        <v>12</v>
      </c>
      <c r="B7755" s="64"/>
      <c r="C7755" s="6" t="s">
        <v>22228</v>
      </c>
      <c r="D7755" s="7">
        <v>44866</v>
      </c>
      <c r="E7755" s="8" t="s">
        <v>12432</v>
      </c>
      <c r="F7755" s="9">
        <v>1199426</v>
      </c>
      <c r="G7755" s="8" t="s">
        <v>17662</v>
      </c>
      <c r="H7755" s="9">
        <v>125940</v>
      </c>
      <c r="I7755" s="69"/>
      <c r="J7755" s="70"/>
      <c r="K7755" s="71"/>
      <c r="L7755" s="77"/>
      <c r="M7755" s="78"/>
      <c r="N7755" t="str">
        <f t="shared" si="458"/>
        <v>49623</v>
      </c>
      <c r="O7755">
        <f t="shared" si="459"/>
        <v>49623</v>
      </c>
      <c r="P7755" s="29">
        <f t="shared" si="460"/>
        <v>1199426</v>
      </c>
      <c r="Q7755" t="e">
        <f>+VLOOKUP(O7755,'Bảng kê HĐ 2022'!N$1912:R$4434,4,0)</f>
        <v>#N/A</v>
      </c>
      <c r="R7755" t="e">
        <f>+VLOOKUP(O7755,'Hàng trả'!#REF!,2,0)</f>
        <v>#REF!</v>
      </c>
    </row>
    <row r="7756" spans="1:18" hidden="1" x14ac:dyDescent="0.3">
      <c r="A7756" s="10">
        <v>12</v>
      </c>
      <c r="B7756" s="64"/>
      <c r="C7756" s="6" t="s">
        <v>22229</v>
      </c>
      <c r="D7756" s="7">
        <v>44873</v>
      </c>
      <c r="E7756" s="8" t="s">
        <v>12432</v>
      </c>
      <c r="F7756" s="9">
        <v>996241</v>
      </c>
      <c r="G7756" s="8" t="s">
        <v>17662</v>
      </c>
      <c r="H7756" s="9">
        <v>104605</v>
      </c>
      <c r="I7756" s="69"/>
      <c r="J7756" s="70"/>
      <c r="K7756" s="71"/>
      <c r="L7756" s="77"/>
      <c r="M7756" s="78"/>
      <c r="N7756" t="str">
        <f t="shared" si="458"/>
        <v>50343</v>
      </c>
      <c r="O7756">
        <f t="shared" si="459"/>
        <v>50343</v>
      </c>
      <c r="P7756" s="29">
        <f t="shared" si="460"/>
        <v>996241</v>
      </c>
      <c r="Q7756" t="e">
        <f>+VLOOKUP(O7756,'Bảng kê HĐ 2022'!N$1912:R$4434,4,0)</f>
        <v>#N/A</v>
      </c>
      <c r="R7756" t="e">
        <f>+VLOOKUP(O7756,'Hàng trả'!#REF!,2,0)</f>
        <v>#REF!</v>
      </c>
    </row>
    <row r="7757" spans="1:18" hidden="1" x14ac:dyDescent="0.3">
      <c r="A7757" s="10">
        <v>12</v>
      </c>
      <c r="B7757" s="64"/>
      <c r="C7757" s="6" t="s">
        <v>22230</v>
      </c>
      <c r="D7757" s="7">
        <v>44880</v>
      </c>
      <c r="E7757" s="8" t="s">
        <v>12432</v>
      </c>
      <c r="F7757" s="9">
        <v>1392768</v>
      </c>
      <c r="G7757" s="8" t="s">
        <v>17662</v>
      </c>
      <c r="H7757" s="9">
        <v>146241</v>
      </c>
      <c r="I7757" s="69"/>
      <c r="J7757" s="70"/>
      <c r="K7757" s="71"/>
      <c r="L7757" s="77"/>
      <c r="M7757" s="78"/>
      <c r="N7757" t="str">
        <f t="shared" si="458"/>
        <v>51000</v>
      </c>
      <c r="O7757">
        <f t="shared" si="459"/>
        <v>51000</v>
      </c>
      <c r="P7757" s="29">
        <f t="shared" si="460"/>
        <v>1392768</v>
      </c>
      <c r="Q7757" t="e">
        <f>+VLOOKUP(O7757,'Bảng kê HĐ 2022'!N$1912:R$4434,4,0)</f>
        <v>#N/A</v>
      </c>
      <c r="R7757" t="e">
        <f>+VLOOKUP(O7757,'Hàng trả'!#REF!,2,0)</f>
        <v>#REF!</v>
      </c>
    </row>
    <row r="7758" spans="1:18" hidden="1" x14ac:dyDescent="0.3">
      <c r="A7758" s="10">
        <v>12</v>
      </c>
      <c r="B7758" s="65"/>
      <c r="C7758" s="6" t="s">
        <v>22231</v>
      </c>
      <c r="D7758" s="7">
        <v>44887</v>
      </c>
      <c r="E7758" s="8" t="s">
        <v>12432</v>
      </c>
      <c r="F7758" s="9">
        <v>1199426</v>
      </c>
      <c r="G7758" s="8" t="s">
        <v>17662</v>
      </c>
      <c r="H7758" s="9">
        <v>125940</v>
      </c>
      <c r="I7758" s="72"/>
      <c r="J7758" s="73"/>
      <c r="K7758" s="74"/>
      <c r="L7758" s="79"/>
      <c r="M7758" s="80"/>
      <c r="N7758" t="str">
        <f t="shared" si="458"/>
        <v>52048</v>
      </c>
      <c r="O7758">
        <f t="shared" si="459"/>
        <v>52048</v>
      </c>
      <c r="P7758" s="29">
        <f t="shared" si="460"/>
        <v>1199426</v>
      </c>
      <c r="Q7758" t="e">
        <f>+VLOOKUP(O7758,'Bảng kê HĐ 2022'!N$1912:R$4434,4,0)</f>
        <v>#N/A</v>
      </c>
      <c r="R7758" t="e">
        <f>+VLOOKUP(O7758,'Hàng trả'!#REF!,2,0)</f>
        <v>#REF!</v>
      </c>
    </row>
    <row r="7759" spans="1:18" hidden="1" x14ac:dyDescent="0.3">
      <c r="A7759" s="10">
        <v>12</v>
      </c>
      <c r="B7759" s="5" t="s">
        <v>22232</v>
      </c>
      <c r="C7759" s="6" t="s">
        <v>22233</v>
      </c>
      <c r="D7759" s="7">
        <v>44873</v>
      </c>
      <c r="E7759" s="8" t="s">
        <v>12430</v>
      </c>
      <c r="F7759" s="9">
        <v>793055</v>
      </c>
      <c r="G7759" s="8" t="s">
        <v>17662</v>
      </c>
      <c r="H7759" s="9">
        <v>83271</v>
      </c>
      <c r="I7759" s="93">
        <v>709784</v>
      </c>
      <c r="J7759" s="94"/>
      <c r="K7759" s="95"/>
      <c r="L7759" s="96" t="s">
        <v>10495</v>
      </c>
      <c r="M7759" s="97"/>
      <c r="N7759" t="str">
        <f t="shared" si="458"/>
        <v>50349</v>
      </c>
      <c r="O7759">
        <f t="shared" si="459"/>
        <v>50349</v>
      </c>
      <c r="P7759" s="29">
        <f t="shared" si="460"/>
        <v>793055</v>
      </c>
      <c r="Q7759" t="e">
        <f>+VLOOKUP(O7759,'Bảng kê HĐ 2022'!N$1912:R$4434,4,0)</f>
        <v>#N/A</v>
      </c>
      <c r="R7759" t="e">
        <f>+VLOOKUP(O7759,'Hàng trả'!#REF!,2,0)</f>
        <v>#REF!</v>
      </c>
    </row>
    <row r="7760" spans="1:18" hidden="1" x14ac:dyDescent="0.3">
      <c r="A7760" s="10">
        <v>12</v>
      </c>
      <c r="B7760" s="63" t="s">
        <v>22234</v>
      </c>
      <c r="C7760" s="6" t="s">
        <v>22235</v>
      </c>
      <c r="D7760" s="7">
        <v>44881</v>
      </c>
      <c r="E7760" s="8" t="s">
        <v>12432</v>
      </c>
      <c r="F7760" s="9">
        <v>2534447</v>
      </c>
      <c r="G7760" s="8" t="s">
        <v>17662</v>
      </c>
      <c r="H7760" s="9">
        <v>266117</v>
      </c>
      <c r="I7760" s="66">
        <v>4536660</v>
      </c>
      <c r="J7760" s="67"/>
      <c r="K7760" s="68"/>
      <c r="L7760" s="75" t="s">
        <v>13651</v>
      </c>
      <c r="M7760" s="76"/>
      <c r="N7760" t="str">
        <f t="shared" si="458"/>
        <v>51015</v>
      </c>
      <c r="O7760">
        <f t="shared" si="459"/>
        <v>51015</v>
      </c>
      <c r="P7760" s="29">
        <f t="shared" si="460"/>
        <v>2534447</v>
      </c>
      <c r="Q7760" t="e">
        <f>+VLOOKUP(O7760,'Bảng kê HĐ 2022'!N$1912:R$4434,4,0)</f>
        <v>#N/A</v>
      </c>
      <c r="R7760" t="e">
        <f>+VLOOKUP(O7760,'Hàng trả'!#REF!,2,0)</f>
        <v>#REF!</v>
      </c>
    </row>
    <row r="7761" spans="1:18" hidden="1" x14ac:dyDescent="0.3">
      <c r="A7761" s="10">
        <v>12</v>
      </c>
      <c r="B7761" s="65"/>
      <c r="C7761" s="6" t="s">
        <v>22236</v>
      </c>
      <c r="D7761" s="7">
        <v>44874</v>
      </c>
      <c r="E7761" s="8" t="s">
        <v>12432</v>
      </c>
      <c r="F7761" s="9">
        <v>2534447</v>
      </c>
      <c r="G7761" s="8" t="s">
        <v>17662</v>
      </c>
      <c r="H7761" s="9">
        <v>266117</v>
      </c>
      <c r="I7761" s="72"/>
      <c r="J7761" s="73"/>
      <c r="K7761" s="74"/>
      <c r="L7761" s="79"/>
      <c r="M7761" s="80"/>
      <c r="N7761" t="str">
        <f t="shared" si="458"/>
        <v>50533</v>
      </c>
      <c r="O7761">
        <f t="shared" si="459"/>
        <v>50533</v>
      </c>
      <c r="P7761" s="29">
        <f t="shared" si="460"/>
        <v>2534447</v>
      </c>
      <c r="Q7761" t="e">
        <f>+VLOOKUP(O7761,'Bảng kê HĐ 2022'!N$1912:R$4434,4,0)</f>
        <v>#N/A</v>
      </c>
      <c r="R7761" t="e">
        <f>+VLOOKUP(O7761,'Hàng trả'!#REF!,2,0)</f>
        <v>#REF!</v>
      </c>
    </row>
    <row r="7762" spans="1:18" hidden="1" x14ac:dyDescent="0.3">
      <c r="A7762" s="10">
        <v>12</v>
      </c>
      <c r="B7762" s="63" t="s">
        <v>22237</v>
      </c>
      <c r="C7762" s="6" t="s">
        <v>22238</v>
      </c>
      <c r="D7762" s="7">
        <v>44876</v>
      </c>
      <c r="E7762" s="8" t="s">
        <v>12430</v>
      </c>
      <c r="F7762" s="9">
        <v>3162899</v>
      </c>
      <c r="G7762" s="8" t="s">
        <v>17662</v>
      </c>
      <c r="H7762" s="9">
        <v>332104</v>
      </c>
      <c r="I7762" s="66">
        <v>20218856</v>
      </c>
      <c r="J7762" s="67"/>
      <c r="K7762" s="68"/>
      <c r="L7762" s="75" t="s">
        <v>10505</v>
      </c>
      <c r="M7762" s="76"/>
      <c r="N7762" t="str">
        <f t="shared" si="458"/>
        <v>50729</v>
      </c>
      <c r="O7762">
        <f t="shared" si="459"/>
        <v>50729</v>
      </c>
      <c r="P7762" s="29">
        <f t="shared" si="460"/>
        <v>3162899</v>
      </c>
      <c r="Q7762" t="e">
        <f>+VLOOKUP(O7762,'Bảng kê HĐ 2022'!N$1912:R$4434,4,0)</f>
        <v>#N/A</v>
      </c>
      <c r="R7762" t="e">
        <f>+VLOOKUP(O7762,'Hàng trả'!#REF!,2,0)</f>
        <v>#REF!</v>
      </c>
    </row>
    <row r="7763" spans="1:18" hidden="1" x14ac:dyDescent="0.3">
      <c r="A7763" s="10">
        <v>12</v>
      </c>
      <c r="B7763" s="64"/>
      <c r="C7763" s="6" t="s">
        <v>22239</v>
      </c>
      <c r="D7763" s="7">
        <v>44870</v>
      </c>
      <c r="E7763" s="8" t="s">
        <v>12432</v>
      </c>
      <c r="F7763" s="9">
        <v>1799140</v>
      </c>
      <c r="G7763" s="8" t="s">
        <v>17662</v>
      </c>
      <c r="H7763" s="9">
        <v>188910</v>
      </c>
      <c r="I7763" s="69"/>
      <c r="J7763" s="70"/>
      <c r="K7763" s="71"/>
      <c r="L7763" s="77"/>
      <c r="M7763" s="78"/>
      <c r="N7763" t="str">
        <f t="shared" si="458"/>
        <v>50251</v>
      </c>
      <c r="O7763">
        <f t="shared" si="459"/>
        <v>50251</v>
      </c>
      <c r="P7763" s="29">
        <f t="shared" si="460"/>
        <v>1799140</v>
      </c>
      <c r="Q7763" t="e">
        <f>+VLOOKUP(O7763,'Bảng kê HĐ 2022'!N$1912:R$4434,4,0)</f>
        <v>#N/A</v>
      </c>
      <c r="R7763" t="e">
        <f>+VLOOKUP(O7763,'Hàng trả'!#REF!,2,0)</f>
        <v>#REF!</v>
      </c>
    </row>
    <row r="7764" spans="1:18" hidden="1" x14ac:dyDescent="0.3">
      <c r="A7764" s="10">
        <v>12</v>
      </c>
      <c r="B7764" s="64"/>
      <c r="C7764" s="6" t="s">
        <v>22240</v>
      </c>
      <c r="D7764" s="7">
        <v>44866</v>
      </c>
      <c r="E7764" s="8" t="s">
        <v>12430</v>
      </c>
      <c r="F7764" s="9">
        <v>3684971</v>
      </c>
      <c r="G7764" s="8" t="s">
        <v>17662</v>
      </c>
      <c r="H7764" s="9">
        <v>386922</v>
      </c>
      <c r="I7764" s="69"/>
      <c r="J7764" s="70"/>
      <c r="K7764" s="71"/>
      <c r="L7764" s="77"/>
      <c r="M7764" s="78"/>
      <c r="N7764" t="str">
        <f t="shared" si="458"/>
        <v>49599</v>
      </c>
      <c r="O7764">
        <f t="shared" si="459"/>
        <v>49599</v>
      </c>
      <c r="P7764" s="29">
        <f t="shared" si="460"/>
        <v>3684971</v>
      </c>
      <c r="Q7764" t="e">
        <f>+VLOOKUP(O7764,'Bảng kê HĐ 2022'!N$1912:R$4434,4,0)</f>
        <v>#N/A</v>
      </c>
      <c r="R7764" t="e">
        <f>+VLOOKUP(O7764,'Hàng trả'!#REF!,2,0)</f>
        <v>#REF!</v>
      </c>
    </row>
    <row r="7765" spans="1:18" hidden="1" x14ac:dyDescent="0.3">
      <c r="A7765" s="10">
        <v>12</v>
      </c>
      <c r="B7765" s="64"/>
      <c r="C7765" s="6" t="s">
        <v>22241</v>
      </c>
      <c r="D7765" s="7">
        <v>44891</v>
      </c>
      <c r="E7765" s="8" t="s">
        <v>12430</v>
      </c>
      <c r="F7765" s="9">
        <v>1586110</v>
      </c>
      <c r="G7765" s="8" t="s">
        <v>17662</v>
      </c>
      <c r="H7765" s="9">
        <v>166542</v>
      </c>
      <c r="I7765" s="69"/>
      <c r="J7765" s="70"/>
      <c r="K7765" s="71"/>
      <c r="L7765" s="77"/>
      <c r="M7765" s="78"/>
      <c r="N7765" t="str">
        <f t="shared" si="458"/>
        <v>53070</v>
      </c>
      <c r="O7765">
        <f t="shared" si="459"/>
        <v>53070</v>
      </c>
      <c r="P7765" s="29">
        <f t="shared" si="460"/>
        <v>1586110</v>
      </c>
      <c r="Q7765" t="e">
        <f>+VLOOKUP(O7765,'Bảng kê HĐ 2022'!N$1912:R$4434,4,0)</f>
        <v>#N/A</v>
      </c>
    </row>
    <row r="7766" spans="1:18" hidden="1" x14ac:dyDescent="0.3">
      <c r="A7766" s="10">
        <v>12</v>
      </c>
      <c r="B7766" s="64"/>
      <c r="C7766" s="6" t="s">
        <v>22242</v>
      </c>
      <c r="D7766" s="7">
        <v>44880</v>
      </c>
      <c r="E7766" s="8" t="s">
        <v>12432</v>
      </c>
      <c r="F7766" s="9">
        <v>2785536</v>
      </c>
      <c r="G7766" s="8" t="s">
        <v>17662</v>
      </c>
      <c r="H7766" s="9">
        <v>292481</v>
      </c>
      <c r="I7766" s="69"/>
      <c r="J7766" s="70"/>
      <c r="K7766" s="71"/>
      <c r="L7766" s="77"/>
      <c r="M7766" s="78"/>
      <c r="N7766" t="str">
        <f t="shared" si="458"/>
        <v>50963</v>
      </c>
      <c r="O7766">
        <f t="shared" si="459"/>
        <v>50963</v>
      </c>
      <c r="P7766" s="29">
        <f t="shared" si="460"/>
        <v>2785536</v>
      </c>
      <c r="Q7766" t="e">
        <f>+VLOOKUP(O7766,'Bảng kê HĐ 2022'!N$1912:R$4434,4,0)</f>
        <v>#N/A</v>
      </c>
      <c r="R7766" t="e">
        <f>+VLOOKUP(O7766,'Hàng trả'!#REF!,2,0)</f>
        <v>#REF!</v>
      </c>
    </row>
    <row r="7767" spans="1:18" hidden="1" x14ac:dyDescent="0.3">
      <c r="A7767" s="10">
        <v>12</v>
      </c>
      <c r="B7767" s="64"/>
      <c r="C7767" s="6" t="s">
        <v>22243</v>
      </c>
      <c r="D7767" s="7">
        <v>44883</v>
      </c>
      <c r="E7767" s="8" t="s">
        <v>12432</v>
      </c>
      <c r="F7767" s="9">
        <v>3177403</v>
      </c>
      <c r="G7767" s="8" t="s">
        <v>17662</v>
      </c>
      <c r="H7767" s="9">
        <v>333627</v>
      </c>
      <c r="I7767" s="69"/>
      <c r="J7767" s="70"/>
      <c r="K7767" s="71"/>
      <c r="L7767" s="77"/>
      <c r="M7767" s="78"/>
      <c r="N7767" t="str">
        <f t="shared" si="458"/>
        <v>51277</v>
      </c>
      <c r="O7767">
        <f t="shared" si="459"/>
        <v>51277</v>
      </c>
      <c r="P7767" s="29">
        <f t="shared" si="460"/>
        <v>3177403</v>
      </c>
      <c r="Q7767" t="e">
        <f>+VLOOKUP(O7767,'Bảng kê HĐ 2022'!N$1912:R$4434,4,0)</f>
        <v>#N/A</v>
      </c>
      <c r="R7767" t="e">
        <f>+VLOOKUP(O7767,'Hàng trả'!#REF!,2,0)</f>
        <v>#REF!</v>
      </c>
    </row>
    <row r="7768" spans="1:18" hidden="1" x14ac:dyDescent="0.3">
      <c r="A7768" s="10">
        <v>12</v>
      </c>
      <c r="B7768" s="64"/>
      <c r="C7768" s="6" t="s">
        <v>22244</v>
      </c>
      <c r="D7768" s="7">
        <v>44895</v>
      </c>
      <c r="E7768" s="8" t="s">
        <v>12432</v>
      </c>
      <c r="F7768" s="9">
        <v>4595702</v>
      </c>
      <c r="G7768" s="8" t="s">
        <v>17662</v>
      </c>
      <c r="H7768" s="9">
        <v>482549</v>
      </c>
      <c r="I7768" s="69"/>
      <c r="J7768" s="70"/>
      <c r="K7768" s="71"/>
      <c r="L7768" s="77"/>
      <c r="M7768" s="78"/>
      <c r="N7768" t="str">
        <f t="shared" si="458"/>
        <v>53241</v>
      </c>
      <c r="O7768">
        <f t="shared" si="459"/>
        <v>53241</v>
      </c>
      <c r="P7768" s="29">
        <f t="shared" si="460"/>
        <v>4595702</v>
      </c>
      <c r="Q7768" t="e">
        <f>+VLOOKUP(O7768,'Bảng kê HĐ 2022'!N$1912:R$4434,4,0)</f>
        <v>#N/A</v>
      </c>
    </row>
    <row r="7769" spans="1:18" hidden="1" x14ac:dyDescent="0.3">
      <c r="A7769" s="10">
        <v>12</v>
      </c>
      <c r="B7769" s="65"/>
      <c r="C7769" s="6" t="s">
        <v>22245</v>
      </c>
      <c r="D7769" s="7">
        <v>44888</v>
      </c>
      <c r="E7769" s="8" t="s">
        <v>12432</v>
      </c>
      <c r="F7769" s="9">
        <v>1799140</v>
      </c>
      <c r="G7769" s="8" t="s">
        <v>17662</v>
      </c>
      <c r="H7769" s="9">
        <v>188910</v>
      </c>
      <c r="I7769" s="72"/>
      <c r="J7769" s="73"/>
      <c r="K7769" s="74"/>
      <c r="L7769" s="79"/>
      <c r="M7769" s="80"/>
      <c r="N7769" t="str">
        <f t="shared" si="458"/>
        <v>52091</v>
      </c>
      <c r="O7769">
        <f t="shared" si="459"/>
        <v>52091</v>
      </c>
      <c r="P7769" s="29">
        <f t="shared" si="460"/>
        <v>1799140</v>
      </c>
      <c r="Q7769" t="e">
        <f>+VLOOKUP(O7769,'Bảng kê HĐ 2022'!N$1912:R$4434,4,0)</f>
        <v>#N/A</v>
      </c>
      <c r="R7769" t="e">
        <f>+VLOOKUP(O7769,'Hàng trả'!#REF!,2,0)</f>
        <v>#REF!</v>
      </c>
    </row>
    <row r="7770" spans="1:18" hidden="1" x14ac:dyDescent="0.3">
      <c r="A7770" s="10">
        <v>12</v>
      </c>
      <c r="B7770" s="63" t="s">
        <v>22246</v>
      </c>
      <c r="C7770" s="6" t="s">
        <v>22247</v>
      </c>
      <c r="D7770" s="7">
        <v>44876</v>
      </c>
      <c r="E7770" s="8" t="s">
        <v>12432</v>
      </c>
      <c r="F7770" s="9">
        <v>2485339</v>
      </c>
      <c r="G7770" s="8" t="s">
        <v>17662</v>
      </c>
      <c r="H7770" s="9">
        <v>260961</v>
      </c>
      <c r="I7770" s="66">
        <v>12525996</v>
      </c>
      <c r="J7770" s="67"/>
      <c r="K7770" s="68"/>
      <c r="L7770" s="75" t="s">
        <v>10517</v>
      </c>
      <c r="M7770" s="76"/>
      <c r="N7770" t="str">
        <f t="shared" si="458"/>
        <v>50817</v>
      </c>
      <c r="O7770">
        <f t="shared" si="459"/>
        <v>50817</v>
      </c>
      <c r="P7770" s="29">
        <f t="shared" si="460"/>
        <v>2485339</v>
      </c>
      <c r="Q7770" t="e">
        <f>+VLOOKUP(O7770,'Bảng kê HĐ 2022'!N$1912:R$4434,4,0)</f>
        <v>#N/A</v>
      </c>
      <c r="R7770" t="e">
        <f>+VLOOKUP(O7770,'Hàng trả'!#REF!,2,0)</f>
        <v>#REF!</v>
      </c>
    </row>
    <row r="7771" spans="1:18" hidden="1" x14ac:dyDescent="0.3">
      <c r="A7771" s="10">
        <v>12</v>
      </c>
      <c r="B7771" s="64"/>
      <c r="C7771" s="6" t="s">
        <v>22248</v>
      </c>
      <c r="D7771" s="7">
        <v>44890</v>
      </c>
      <c r="E7771" s="8" t="s">
        <v>12430</v>
      </c>
      <c r="F7771" s="9">
        <v>1285913</v>
      </c>
      <c r="G7771" s="8" t="s">
        <v>17662</v>
      </c>
      <c r="H7771" s="9">
        <v>135021</v>
      </c>
      <c r="I7771" s="69"/>
      <c r="J7771" s="70"/>
      <c r="K7771" s="71"/>
      <c r="L7771" s="77"/>
      <c r="M7771" s="78"/>
      <c r="N7771" t="str">
        <f t="shared" si="458"/>
        <v>52708</v>
      </c>
      <c r="O7771">
        <f t="shared" si="459"/>
        <v>52708</v>
      </c>
      <c r="P7771" s="29">
        <f t="shared" si="460"/>
        <v>1285913</v>
      </c>
      <c r="Q7771" t="e">
        <f>+VLOOKUP(O7771,'Bảng kê HĐ 2022'!N$1912:R$4434,4,0)</f>
        <v>#N/A</v>
      </c>
      <c r="R7771" t="e">
        <f>+VLOOKUP(O7771,'Hàng trả'!#REF!,2,0)</f>
        <v>#REF!</v>
      </c>
    </row>
    <row r="7772" spans="1:18" hidden="1" x14ac:dyDescent="0.3">
      <c r="A7772" s="10">
        <v>12</v>
      </c>
      <c r="B7772" s="64"/>
      <c r="C7772" s="6" t="s">
        <v>22249</v>
      </c>
      <c r="D7772" s="7">
        <v>44880</v>
      </c>
      <c r="E7772" s="8" t="s">
        <v>12428</v>
      </c>
      <c r="F7772" s="9">
        <v>541966</v>
      </c>
      <c r="G7772" s="8" t="s">
        <v>17662</v>
      </c>
      <c r="H7772" s="9">
        <v>56906</v>
      </c>
      <c r="I7772" s="69"/>
      <c r="J7772" s="70"/>
      <c r="K7772" s="71"/>
      <c r="L7772" s="77"/>
      <c r="M7772" s="78"/>
      <c r="N7772" t="str">
        <f t="shared" si="458"/>
        <v>50962</v>
      </c>
      <c r="O7772">
        <f t="shared" si="459"/>
        <v>50962</v>
      </c>
      <c r="P7772" s="29">
        <f t="shared" si="460"/>
        <v>541966</v>
      </c>
      <c r="Q7772" t="e">
        <f>+VLOOKUP(O7772,'Bảng kê HĐ 2022'!N$1912:R$4434,4,0)</f>
        <v>#N/A</v>
      </c>
      <c r="R7772" t="e">
        <f>+VLOOKUP(O7772,'Hàng trả'!#REF!,2,0)</f>
        <v>#REF!</v>
      </c>
    </row>
    <row r="7773" spans="1:18" hidden="1" x14ac:dyDescent="0.3">
      <c r="A7773" s="10">
        <v>12</v>
      </c>
      <c r="B7773" s="64"/>
      <c r="C7773" s="6" t="s">
        <v>22250</v>
      </c>
      <c r="D7773" s="7">
        <v>44887</v>
      </c>
      <c r="E7773" s="8" t="s">
        <v>12432</v>
      </c>
      <c r="F7773" s="9">
        <v>2534447</v>
      </c>
      <c r="G7773" s="8" t="s">
        <v>17662</v>
      </c>
      <c r="H7773" s="9">
        <v>266117</v>
      </c>
      <c r="I7773" s="69"/>
      <c r="J7773" s="70"/>
      <c r="K7773" s="71"/>
      <c r="L7773" s="77"/>
      <c r="M7773" s="78"/>
      <c r="N7773" t="str">
        <f t="shared" si="458"/>
        <v>52025</v>
      </c>
      <c r="O7773">
        <f t="shared" si="459"/>
        <v>52025</v>
      </c>
      <c r="P7773" s="29">
        <f t="shared" si="460"/>
        <v>2534447</v>
      </c>
      <c r="Q7773" t="e">
        <f>+VLOOKUP(O7773,'Bảng kê HĐ 2022'!N$1912:R$4434,4,0)</f>
        <v>#N/A</v>
      </c>
      <c r="R7773" t="e">
        <f>+VLOOKUP(O7773,'Hàng trả'!#REF!,2,0)</f>
        <v>#REF!</v>
      </c>
    </row>
    <row r="7774" spans="1:18" hidden="1" x14ac:dyDescent="0.3">
      <c r="A7774" s="10">
        <v>12</v>
      </c>
      <c r="B7774" s="64"/>
      <c r="C7774" s="6" t="s">
        <v>22251</v>
      </c>
      <c r="D7774" s="7">
        <v>44894</v>
      </c>
      <c r="E7774" s="8" t="s">
        <v>12430</v>
      </c>
      <c r="F7774" s="9">
        <v>1335020</v>
      </c>
      <c r="G7774" s="8" t="s">
        <v>17662</v>
      </c>
      <c r="H7774" s="9">
        <v>140177</v>
      </c>
      <c r="I7774" s="69"/>
      <c r="J7774" s="70"/>
      <c r="K7774" s="71"/>
      <c r="L7774" s="77"/>
      <c r="M7774" s="78"/>
      <c r="N7774" t="str">
        <f t="shared" si="458"/>
        <v>53189</v>
      </c>
      <c r="O7774">
        <f t="shared" si="459"/>
        <v>53189</v>
      </c>
      <c r="P7774" s="29">
        <f t="shared" si="460"/>
        <v>1335020</v>
      </c>
      <c r="Q7774" t="e">
        <f>+VLOOKUP(O7774,'Bảng kê HĐ 2022'!N$1912:R$4434,4,0)</f>
        <v>#N/A</v>
      </c>
    </row>
    <row r="7775" spans="1:18" hidden="1" x14ac:dyDescent="0.3">
      <c r="A7775" s="10">
        <v>12</v>
      </c>
      <c r="B7775" s="64"/>
      <c r="C7775" s="6" t="s">
        <v>22252</v>
      </c>
      <c r="D7775" s="7">
        <v>44876</v>
      </c>
      <c r="E7775" s="8" t="s">
        <v>12430</v>
      </c>
      <c r="F7775" s="9">
        <v>793055</v>
      </c>
      <c r="G7775" s="8" t="s">
        <v>17662</v>
      </c>
      <c r="H7775" s="9">
        <v>83271</v>
      </c>
      <c r="I7775" s="69"/>
      <c r="J7775" s="70"/>
      <c r="K7775" s="71"/>
      <c r="L7775" s="77"/>
      <c r="M7775" s="78"/>
      <c r="N7775" t="str">
        <f t="shared" si="458"/>
        <v>50816</v>
      </c>
      <c r="O7775">
        <f t="shared" si="459"/>
        <v>50816</v>
      </c>
      <c r="P7775" s="29">
        <f t="shared" si="460"/>
        <v>793055</v>
      </c>
      <c r="Q7775" t="e">
        <f>+VLOOKUP(O7775,'Bảng kê HĐ 2022'!N$1912:R$4434,4,0)</f>
        <v>#N/A</v>
      </c>
      <c r="R7775" t="e">
        <f>+VLOOKUP(O7775,'Hàng trả'!#REF!,2,0)</f>
        <v>#REF!</v>
      </c>
    </row>
    <row r="7776" spans="1:18" hidden="1" x14ac:dyDescent="0.3">
      <c r="A7776" s="10">
        <v>12</v>
      </c>
      <c r="B7776" s="64"/>
      <c r="C7776" s="6" t="s">
        <v>22253</v>
      </c>
      <c r="D7776" s="7">
        <v>44895</v>
      </c>
      <c r="E7776" s="8" t="s">
        <v>12430</v>
      </c>
      <c r="F7776" s="9">
        <v>1285913</v>
      </c>
      <c r="G7776" s="8" t="s">
        <v>17662</v>
      </c>
      <c r="H7776" s="9">
        <v>135021</v>
      </c>
      <c r="I7776" s="69"/>
      <c r="J7776" s="70"/>
      <c r="K7776" s="71"/>
      <c r="L7776" s="77"/>
      <c r="M7776" s="78"/>
      <c r="N7776" t="str">
        <f t="shared" si="458"/>
        <v>53242</v>
      </c>
      <c r="O7776">
        <f t="shared" si="459"/>
        <v>53242</v>
      </c>
      <c r="P7776" s="29">
        <f t="shared" si="460"/>
        <v>1285913</v>
      </c>
      <c r="Q7776" t="e">
        <f>+VLOOKUP(O7776,'Bảng kê HĐ 2022'!N$1912:R$4434,4,0)</f>
        <v>#N/A</v>
      </c>
    </row>
    <row r="7777" spans="1:18" hidden="1" x14ac:dyDescent="0.3">
      <c r="A7777" s="10">
        <v>12</v>
      </c>
      <c r="B7777" s="64"/>
      <c r="C7777" s="6" t="s">
        <v>22254</v>
      </c>
      <c r="D7777" s="7">
        <v>44868</v>
      </c>
      <c r="E7777" s="8" t="s">
        <v>12432</v>
      </c>
      <c r="F7777" s="9">
        <v>2940818</v>
      </c>
      <c r="G7777" s="8" t="s">
        <v>17662</v>
      </c>
      <c r="H7777" s="9">
        <v>308786</v>
      </c>
      <c r="I7777" s="69"/>
      <c r="J7777" s="70"/>
      <c r="K7777" s="71"/>
      <c r="L7777" s="77"/>
      <c r="M7777" s="78"/>
      <c r="N7777" t="str">
        <f t="shared" si="458"/>
        <v>49744</v>
      </c>
      <c r="O7777">
        <f t="shared" si="459"/>
        <v>49744</v>
      </c>
      <c r="P7777" s="29">
        <f t="shared" si="460"/>
        <v>2940818</v>
      </c>
      <c r="Q7777" t="e">
        <f>+VLOOKUP(O7777,'Bảng kê HĐ 2022'!N$1912:R$4434,4,0)</f>
        <v>#N/A</v>
      </c>
      <c r="R7777" t="e">
        <f>+VLOOKUP(O7777,'Hàng trả'!#REF!,2,0)</f>
        <v>#REF!</v>
      </c>
    </row>
    <row r="7778" spans="1:18" hidden="1" x14ac:dyDescent="0.3">
      <c r="A7778" s="10">
        <v>12</v>
      </c>
      <c r="B7778" s="65"/>
      <c r="C7778" s="6" t="s">
        <v>22255</v>
      </c>
      <c r="D7778" s="7">
        <v>44866</v>
      </c>
      <c r="E7778" s="8" t="s">
        <v>12430</v>
      </c>
      <c r="F7778" s="9">
        <v>793055</v>
      </c>
      <c r="G7778" s="8" t="s">
        <v>17662</v>
      </c>
      <c r="H7778" s="9">
        <v>83271</v>
      </c>
      <c r="I7778" s="72"/>
      <c r="J7778" s="73"/>
      <c r="K7778" s="74"/>
      <c r="L7778" s="79"/>
      <c r="M7778" s="80"/>
      <c r="N7778" t="str">
        <f t="shared" si="458"/>
        <v>49531</v>
      </c>
      <c r="O7778">
        <f t="shared" si="459"/>
        <v>49531</v>
      </c>
      <c r="P7778" s="29">
        <f t="shared" si="460"/>
        <v>793055</v>
      </c>
      <c r="Q7778" t="e">
        <f>+VLOOKUP(O7778,'Bảng kê HĐ 2022'!N$1912:R$4434,4,0)</f>
        <v>#N/A</v>
      </c>
      <c r="R7778" t="e">
        <f>+VLOOKUP(O7778,'Hàng trả'!#REF!,2,0)</f>
        <v>#REF!</v>
      </c>
    </row>
    <row r="7779" spans="1:18" hidden="1" x14ac:dyDescent="0.3">
      <c r="A7779" s="10">
        <v>12</v>
      </c>
      <c r="B7779" s="63" t="s">
        <v>22256</v>
      </c>
      <c r="C7779" s="6" t="s">
        <v>22257</v>
      </c>
      <c r="D7779" s="7">
        <v>44887</v>
      </c>
      <c r="E7779" s="8" t="s">
        <v>12432</v>
      </c>
      <c r="F7779" s="9">
        <v>5169884</v>
      </c>
      <c r="G7779" s="8" t="s">
        <v>17662</v>
      </c>
      <c r="H7779" s="9">
        <v>542838</v>
      </c>
      <c r="I7779" s="66">
        <v>10461917</v>
      </c>
      <c r="J7779" s="67"/>
      <c r="K7779" s="68"/>
      <c r="L7779" s="75" t="s">
        <v>10524</v>
      </c>
      <c r="M7779" s="76"/>
      <c r="N7779" t="str">
        <f t="shared" si="458"/>
        <v>52038</v>
      </c>
      <c r="O7779">
        <f t="shared" si="459"/>
        <v>52038</v>
      </c>
      <c r="P7779" s="29">
        <f t="shared" si="460"/>
        <v>5169884</v>
      </c>
      <c r="Q7779" t="e">
        <f>+VLOOKUP(O7779,'Bảng kê HĐ 2022'!N$1912:R$4434,4,0)</f>
        <v>#N/A</v>
      </c>
      <c r="R7779" t="e">
        <f>+VLOOKUP(O7779,'Hàng trả'!#REF!,2,0)</f>
        <v>#REF!</v>
      </c>
    </row>
    <row r="7780" spans="1:18" hidden="1" x14ac:dyDescent="0.3">
      <c r="A7780" s="10">
        <v>12</v>
      </c>
      <c r="B7780" s="64"/>
      <c r="C7780" s="6" t="s">
        <v>22258</v>
      </c>
      <c r="D7780" s="7">
        <v>44866</v>
      </c>
      <c r="E7780" s="8" t="s">
        <v>12432</v>
      </c>
      <c r="F7780" s="9">
        <v>2785536</v>
      </c>
      <c r="G7780" s="8" t="s">
        <v>17662</v>
      </c>
      <c r="H7780" s="9">
        <v>292481</v>
      </c>
      <c r="I7780" s="69"/>
      <c r="J7780" s="70"/>
      <c r="K7780" s="71"/>
      <c r="L7780" s="77"/>
      <c r="M7780" s="78"/>
      <c r="N7780" t="str">
        <f t="shared" si="458"/>
        <v>49645</v>
      </c>
      <c r="O7780">
        <f t="shared" si="459"/>
        <v>49645</v>
      </c>
      <c r="P7780" s="29">
        <f t="shared" si="460"/>
        <v>2785536</v>
      </c>
      <c r="Q7780" t="e">
        <f>+VLOOKUP(O7780,'Bảng kê HĐ 2022'!N$1912:R$4434,4,0)</f>
        <v>#N/A</v>
      </c>
      <c r="R7780" t="e">
        <f>+VLOOKUP(O7780,'Hàng trả'!#REF!,2,0)</f>
        <v>#REF!</v>
      </c>
    </row>
    <row r="7781" spans="1:18" hidden="1" x14ac:dyDescent="0.3">
      <c r="A7781" s="10">
        <v>12</v>
      </c>
      <c r="B7781" s="64"/>
      <c r="C7781" s="6" t="s">
        <v>22259</v>
      </c>
      <c r="D7781" s="7">
        <v>44895</v>
      </c>
      <c r="E7781" s="8" t="s">
        <v>12432</v>
      </c>
      <c r="F7781" s="9">
        <v>1992481</v>
      </c>
      <c r="G7781" s="8" t="s">
        <v>17662</v>
      </c>
      <c r="H7781" s="9">
        <v>209211</v>
      </c>
      <c r="I7781" s="69"/>
      <c r="J7781" s="70"/>
      <c r="K7781" s="71"/>
      <c r="L7781" s="77"/>
      <c r="M7781" s="78"/>
      <c r="N7781" t="str">
        <f t="shared" si="458"/>
        <v>53269</v>
      </c>
      <c r="O7781">
        <f t="shared" si="459"/>
        <v>53269</v>
      </c>
      <c r="P7781" s="29">
        <f t="shared" si="460"/>
        <v>1992481</v>
      </c>
      <c r="Q7781" t="e">
        <f>+VLOOKUP(O7781,'Bảng kê HĐ 2022'!N$1912:R$4434,4,0)</f>
        <v>#N/A</v>
      </c>
    </row>
    <row r="7782" spans="1:18" hidden="1" x14ac:dyDescent="0.3">
      <c r="A7782" s="10">
        <v>12</v>
      </c>
      <c r="B7782" s="65"/>
      <c r="C7782" s="6" t="s">
        <v>22260</v>
      </c>
      <c r="D7782" s="7">
        <v>44874</v>
      </c>
      <c r="E7782" s="8" t="s">
        <v>12432</v>
      </c>
      <c r="F7782" s="9">
        <v>1741392</v>
      </c>
      <c r="G7782" s="8" t="s">
        <v>17662</v>
      </c>
      <c r="H7782" s="9">
        <v>182846</v>
      </c>
      <c r="I7782" s="72"/>
      <c r="J7782" s="73"/>
      <c r="K7782" s="74"/>
      <c r="L7782" s="79"/>
      <c r="M7782" s="80"/>
      <c r="N7782" t="str">
        <f t="shared" si="458"/>
        <v>50538</v>
      </c>
      <c r="O7782">
        <f t="shared" si="459"/>
        <v>50538</v>
      </c>
      <c r="P7782" s="29">
        <f t="shared" si="460"/>
        <v>1741392</v>
      </c>
      <c r="Q7782" t="e">
        <f>+VLOOKUP(O7782,'Bảng kê HĐ 2022'!N$1912:R$4434,4,0)</f>
        <v>#N/A</v>
      </c>
      <c r="R7782" t="e">
        <f>+VLOOKUP(O7782,'Hàng trả'!#REF!,2,0)</f>
        <v>#REF!</v>
      </c>
    </row>
    <row r="7783" spans="1:18" hidden="1" x14ac:dyDescent="0.3">
      <c r="A7783" s="10">
        <v>12</v>
      </c>
      <c r="B7783" s="63" t="s">
        <v>22261</v>
      </c>
      <c r="C7783" s="6" t="s">
        <v>22262</v>
      </c>
      <c r="D7783" s="7">
        <v>44894</v>
      </c>
      <c r="E7783" s="8" t="s">
        <v>12430</v>
      </c>
      <c r="F7783" s="9">
        <v>2229066</v>
      </c>
      <c r="G7783" s="8" t="s">
        <v>17662</v>
      </c>
      <c r="H7783" s="9">
        <v>234052</v>
      </c>
      <c r="I7783" s="66">
        <v>9024729</v>
      </c>
      <c r="J7783" s="67"/>
      <c r="K7783" s="68"/>
      <c r="L7783" s="75" t="s">
        <v>10530</v>
      </c>
      <c r="M7783" s="76"/>
      <c r="N7783" t="str">
        <f t="shared" si="458"/>
        <v>53238</v>
      </c>
      <c r="O7783">
        <f t="shared" si="459"/>
        <v>53238</v>
      </c>
      <c r="P7783" s="29">
        <f t="shared" si="460"/>
        <v>2229066</v>
      </c>
      <c r="Q7783" t="e">
        <f>+VLOOKUP(O7783,'Bảng kê HĐ 2022'!N$1912:R$4434,4,0)</f>
        <v>#N/A</v>
      </c>
    </row>
    <row r="7784" spans="1:18" hidden="1" x14ac:dyDescent="0.3">
      <c r="A7784" s="10">
        <v>12</v>
      </c>
      <c r="B7784" s="64"/>
      <c r="C7784" s="6" t="s">
        <v>22263</v>
      </c>
      <c r="D7784" s="7">
        <v>44882</v>
      </c>
      <c r="E7784" s="8" t="s">
        <v>12432</v>
      </c>
      <c r="F7784" s="9">
        <v>1199426</v>
      </c>
      <c r="G7784" s="8" t="s">
        <v>17662</v>
      </c>
      <c r="H7784" s="9">
        <v>125940</v>
      </c>
      <c r="I7784" s="69"/>
      <c r="J7784" s="70"/>
      <c r="K7784" s="71"/>
      <c r="L7784" s="77"/>
      <c r="M7784" s="78"/>
      <c r="N7784" t="str">
        <f t="shared" si="458"/>
        <v>51114</v>
      </c>
      <c r="O7784">
        <f t="shared" si="459"/>
        <v>51114</v>
      </c>
      <c r="P7784" s="29">
        <f t="shared" si="460"/>
        <v>1199426</v>
      </c>
      <c r="Q7784" t="e">
        <f>+VLOOKUP(O7784,'Bảng kê HĐ 2022'!N$1912:R$4434,4,0)</f>
        <v>#N/A</v>
      </c>
      <c r="R7784" t="e">
        <f>+VLOOKUP(O7784,'Hàng trả'!#REF!,2,0)</f>
        <v>#REF!</v>
      </c>
    </row>
    <row r="7785" spans="1:18" hidden="1" x14ac:dyDescent="0.3">
      <c r="A7785" s="10">
        <v>12</v>
      </c>
      <c r="B7785" s="64"/>
      <c r="C7785" s="6" t="s">
        <v>22264</v>
      </c>
      <c r="D7785" s="7">
        <v>44874</v>
      </c>
      <c r="E7785" s="8" t="s">
        <v>12432</v>
      </c>
      <c r="F7785" s="9">
        <v>3327502</v>
      </c>
      <c r="G7785" s="8" t="s">
        <v>17662</v>
      </c>
      <c r="H7785" s="9">
        <v>349388</v>
      </c>
      <c r="I7785" s="69"/>
      <c r="J7785" s="70"/>
      <c r="K7785" s="71"/>
      <c r="L7785" s="77"/>
      <c r="M7785" s="78"/>
      <c r="N7785" t="str">
        <f t="shared" si="458"/>
        <v>50552</v>
      </c>
      <c r="O7785">
        <f t="shared" si="459"/>
        <v>50552</v>
      </c>
      <c r="P7785" s="29">
        <f t="shared" si="460"/>
        <v>3327502</v>
      </c>
      <c r="Q7785" t="e">
        <f>+VLOOKUP(O7785,'Bảng kê HĐ 2022'!N$1912:R$4434,4,0)</f>
        <v>#N/A</v>
      </c>
      <c r="R7785" t="e">
        <f>+VLOOKUP(O7785,'Hàng trả'!#REF!,2,0)</f>
        <v>#REF!</v>
      </c>
    </row>
    <row r="7786" spans="1:18" hidden="1" x14ac:dyDescent="0.3">
      <c r="A7786" s="10">
        <v>12</v>
      </c>
      <c r="B7786" s="65"/>
      <c r="C7786" s="6" t="s">
        <v>22265</v>
      </c>
      <c r="D7786" s="7">
        <v>44887</v>
      </c>
      <c r="E7786" s="8" t="s">
        <v>12432</v>
      </c>
      <c r="F7786" s="9">
        <v>3327502</v>
      </c>
      <c r="G7786" s="8" t="s">
        <v>17662</v>
      </c>
      <c r="H7786" s="9">
        <v>349388</v>
      </c>
      <c r="I7786" s="72"/>
      <c r="J7786" s="73"/>
      <c r="K7786" s="74"/>
      <c r="L7786" s="79"/>
      <c r="M7786" s="80"/>
      <c r="N7786" t="str">
        <f t="shared" si="458"/>
        <v>52030</v>
      </c>
      <c r="O7786">
        <f t="shared" si="459"/>
        <v>52030</v>
      </c>
      <c r="P7786" s="29">
        <f t="shared" si="460"/>
        <v>3327502</v>
      </c>
      <c r="Q7786" t="e">
        <f>+VLOOKUP(O7786,'Bảng kê HĐ 2022'!N$1912:R$4434,4,0)</f>
        <v>#N/A</v>
      </c>
      <c r="R7786" t="e">
        <f>+VLOOKUP(O7786,'Hàng trả'!#REF!,2,0)</f>
        <v>#REF!</v>
      </c>
    </row>
    <row r="7787" spans="1:18" hidden="1" x14ac:dyDescent="0.3">
      <c r="A7787" s="10">
        <v>12</v>
      </c>
      <c r="B7787" s="63" t="s">
        <v>22266</v>
      </c>
      <c r="C7787" s="6" t="s">
        <v>22267</v>
      </c>
      <c r="D7787" s="7">
        <v>44888</v>
      </c>
      <c r="E7787" s="8" t="s">
        <v>12432</v>
      </c>
      <c r="F7787" s="9">
        <v>3843709</v>
      </c>
      <c r="G7787" s="8" t="s">
        <v>17662</v>
      </c>
      <c r="H7787" s="9">
        <v>403589</v>
      </c>
      <c r="I7787" s="66">
        <v>17581000</v>
      </c>
      <c r="J7787" s="67"/>
      <c r="K7787" s="68"/>
      <c r="L7787" s="75" t="s">
        <v>10536</v>
      </c>
      <c r="M7787" s="76"/>
      <c r="N7787" t="str">
        <f t="shared" si="458"/>
        <v>52094</v>
      </c>
      <c r="O7787">
        <f t="shared" si="459"/>
        <v>52094</v>
      </c>
      <c r="P7787" s="29">
        <f t="shared" si="460"/>
        <v>3843709</v>
      </c>
      <c r="Q7787" t="e">
        <f>+VLOOKUP(O7787,'Bảng kê HĐ 2022'!N$1912:R$4434,4,0)</f>
        <v>#N/A</v>
      </c>
      <c r="R7787" t="e">
        <f>+VLOOKUP(O7787,'Hàng trả'!#REF!,2,0)</f>
        <v>#REF!</v>
      </c>
    </row>
    <row r="7788" spans="1:18" hidden="1" x14ac:dyDescent="0.3">
      <c r="A7788" s="10">
        <v>12</v>
      </c>
      <c r="B7788" s="64"/>
      <c r="C7788" s="6" t="s">
        <v>22268</v>
      </c>
      <c r="D7788" s="7">
        <v>44884</v>
      </c>
      <c r="E7788" s="8" t="s">
        <v>12432</v>
      </c>
      <c r="F7788" s="9">
        <v>4460168</v>
      </c>
      <c r="G7788" s="8" t="s">
        <v>17662</v>
      </c>
      <c r="H7788" s="9">
        <v>468318</v>
      </c>
      <c r="I7788" s="69"/>
      <c r="J7788" s="70"/>
      <c r="K7788" s="71"/>
      <c r="L7788" s="77"/>
      <c r="M7788" s="78"/>
      <c r="N7788" t="str">
        <f t="shared" si="458"/>
        <v>51729</v>
      </c>
      <c r="O7788">
        <f t="shared" si="459"/>
        <v>51729</v>
      </c>
      <c r="P7788" s="29">
        <f t="shared" si="460"/>
        <v>4460168</v>
      </c>
      <c r="Q7788" t="e">
        <f>+VLOOKUP(O7788,'Bảng kê HĐ 2022'!N$1912:R$4434,4,0)</f>
        <v>#N/A</v>
      </c>
      <c r="R7788" t="e">
        <f>+VLOOKUP(O7788,'Hàng trả'!#REF!,2,0)</f>
        <v>#REF!</v>
      </c>
    </row>
    <row r="7789" spans="1:18" hidden="1" x14ac:dyDescent="0.3">
      <c r="A7789" s="10">
        <v>12</v>
      </c>
      <c r="B7789" s="64"/>
      <c r="C7789" s="6" t="s">
        <v>22269</v>
      </c>
      <c r="D7789" s="7">
        <v>44890</v>
      </c>
      <c r="E7789" s="8" t="s">
        <v>12430</v>
      </c>
      <c r="F7789" s="9">
        <v>3017461</v>
      </c>
      <c r="G7789" s="8" t="s">
        <v>17662</v>
      </c>
      <c r="H7789" s="9">
        <v>316833</v>
      </c>
      <c r="I7789" s="69"/>
      <c r="J7789" s="70"/>
      <c r="K7789" s="71"/>
      <c r="L7789" s="77"/>
      <c r="M7789" s="78"/>
      <c r="N7789" t="str">
        <f t="shared" si="458"/>
        <v>52713</v>
      </c>
      <c r="O7789">
        <f t="shared" si="459"/>
        <v>52713</v>
      </c>
      <c r="P7789" s="29">
        <f t="shared" si="460"/>
        <v>3017461</v>
      </c>
      <c r="Q7789" t="e">
        <f>+VLOOKUP(O7789,'Bảng kê HĐ 2022'!N$1912:R$4434,4,0)</f>
        <v>#N/A</v>
      </c>
      <c r="R7789" t="e">
        <f>+VLOOKUP(O7789,'Hàng trả'!#REF!,2,0)</f>
        <v>#REF!</v>
      </c>
    </row>
    <row r="7790" spans="1:18" hidden="1" x14ac:dyDescent="0.3">
      <c r="A7790" s="10">
        <v>12</v>
      </c>
      <c r="B7790" s="64"/>
      <c r="C7790" s="6" t="s">
        <v>22270</v>
      </c>
      <c r="D7790" s="7">
        <v>44876</v>
      </c>
      <c r="E7790" s="8" t="s">
        <v>12432</v>
      </c>
      <c r="F7790" s="9">
        <v>3300707</v>
      </c>
      <c r="G7790" s="8" t="s">
        <v>17662</v>
      </c>
      <c r="H7790" s="9">
        <v>346574</v>
      </c>
      <c r="I7790" s="69"/>
      <c r="J7790" s="70"/>
      <c r="K7790" s="71"/>
      <c r="L7790" s="77"/>
      <c r="M7790" s="78"/>
      <c r="N7790" t="str">
        <f t="shared" si="458"/>
        <v>50814</v>
      </c>
      <c r="O7790">
        <f t="shared" si="459"/>
        <v>50814</v>
      </c>
      <c r="P7790" s="29">
        <f t="shared" si="460"/>
        <v>3300707</v>
      </c>
      <c r="Q7790" t="e">
        <f>+VLOOKUP(O7790,'Bảng kê HĐ 2022'!N$1912:R$4434,4,0)</f>
        <v>#N/A</v>
      </c>
      <c r="R7790" t="e">
        <f>+VLOOKUP(O7790,'Hàng trả'!#REF!,2,0)</f>
        <v>#REF!</v>
      </c>
    </row>
    <row r="7791" spans="1:18" hidden="1" x14ac:dyDescent="0.3">
      <c r="A7791" s="10">
        <v>12</v>
      </c>
      <c r="B7791" s="64"/>
      <c r="C7791" s="6" t="s">
        <v>22271</v>
      </c>
      <c r="D7791" s="7">
        <v>44876</v>
      </c>
      <c r="E7791" s="8" t="s">
        <v>12430</v>
      </c>
      <c r="F7791" s="9">
        <v>2536191</v>
      </c>
      <c r="G7791" s="8" t="s">
        <v>17662</v>
      </c>
      <c r="H7791" s="9">
        <v>266300</v>
      </c>
      <c r="I7791" s="69"/>
      <c r="J7791" s="70"/>
      <c r="K7791" s="71"/>
      <c r="L7791" s="77"/>
      <c r="M7791" s="78"/>
      <c r="N7791" t="str">
        <f t="shared" si="458"/>
        <v>50813</v>
      </c>
      <c r="O7791">
        <f t="shared" si="459"/>
        <v>50813</v>
      </c>
      <c r="P7791" s="29">
        <f t="shared" si="460"/>
        <v>2536191</v>
      </c>
      <c r="Q7791" t="e">
        <f>+VLOOKUP(O7791,'Bảng kê HĐ 2022'!N$1912:R$4434,4,0)</f>
        <v>#N/A</v>
      </c>
      <c r="R7791" t="e">
        <f>+VLOOKUP(O7791,'Hàng trả'!#REF!,2,0)</f>
        <v>#REF!</v>
      </c>
    </row>
    <row r="7792" spans="1:18" hidden="1" x14ac:dyDescent="0.3">
      <c r="A7792" s="10">
        <v>12</v>
      </c>
      <c r="B7792" s="65"/>
      <c r="C7792" s="6" t="s">
        <v>22272</v>
      </c>
      <c r="D7792" s="7">
        <v>44870</v>
      </c>
      <c r="E7792" s="8" t="s">
        <v>12432</v>
      </c>
      <c r="F7792" s="9">
        <v>2485339</v>
      </c>
      <c r="G7792" s="8" t="s">
        <v>17662</v>
      </c>
      <c r="H7792" s="9">
        <v>260961</v>
      </c>
      <c r="I7792" s="72"/>
      <c r="J7792" s="73"/>
      <c r="K7792" s="74"/>
      <c r="L7792" s="79"/>
      <c r="M7792" s="80"/>
      <c r="N7792" t="str">
        <f t="shared" si="458"/>
        <v>50225</v>
      </c>
      <c r="O7792">
        <f t="shared" si="459"/>
        <v>50225</v>
      </c>
      <c r="P7792" s="29">
        <f t="shared" si="460"/>
        <v>2485339</v>
      </c>
      <c r="Q7792" t="e">
        <f>+VLOOKUP(O7792,'Bảng kê HĐ 2022'!N$1912:R$4434,4,0)</f>
        <v>#N/A</v>
      </c>
      <c r="R7792" t="e">
        <f>+VLOOKUP(O7792,'Hàng trả'!#REF!,2,0)</f>
        <v>#REF!</v>
      </c>
    </row>
    <row r="7793" spans="1:18" hidden="1" x14ac:dyDescent="0.3">
      <c r="A7793" s="10">
        <v>12</v>
      </c>
      <c r="B7793" s="63" t="s">
        <v>22273</v>
      </c>
      <c r="C7793" s="6" t="s">
        <v>22274</v>
      </c>
      <c r="D7793" s="7">
        <v>44866</v>
      </c>
      <c r="E7793" s="8" t="s">
        <v>22275</v>
      </c>
      <c r="F7793" s="9">
        <v>2128075</v>
      </c>
      <c r="G7793" s="8" t="s">
        <v>17662</v>
      </c>
      <c r="H7793" s="9">
        <v>223448</v>
      </c>
      <c r="I7793" s="66">
        <v>5769128</v>
      </c>
      <c r="J7793" s="67"/>
      <c r="K7793" s="68"/>
      <c r="L7793" s="75" t="s">
        <v>10545</v>
      </c>
      <c r="M7793" s="76"/>
      <c r="N7793" t="str">
        <f t="shared" si="458"/>
        <v>49626</v>
      </c>
      <c r="O7793">
        <f t="shared" si="459"/>
        <v>49626</v>
      </c>
      <c r="P7793" s="29">
        <f t="shared" si="460"/>
        <v>2128075</v>
      </c>
      <c r="Q7793" t="e">
        <f>+VLOOKUP(O7793,'Bảng kê HĐ 2022'!N$1912:R$4434,4,0)</f>
        <v>#N/A</v>
      </c>
      <c r="R7793" t="e">
        <f>+VLOOKUP(O7793,'Hàng trả'!#REF!,2,0)</f>
        <v>#REF!</v>
      </c>
    </row>
    <row r="7794" spans="1:18" hidden="1" x14ac:dyDescent="0.3">
      <c r="A7794" s="10">
        <v>12</v>
      </c>
      <c r="B7794" s="65"/>
      <c r="C7794" s="6" t="s">
        <v>22276</v>
      </c>
      <c r="D7794" s="7">
        <v>44888</v>
      </c>
      <c r="E7794" s="8" t="s">
        <v>12432</v>
      </c>
      <c r="F7794" s="9">
        <v>4317878</v>
      </c>
      <c r="G7794" s="8" t="s">
        <v>17662</v>
      </c>
      <c r="H7794" s="9">
        <v>453377</v>
      </c>
      <c r="I7794" s="72"/>
      <c r="J7794" s="73"/>
      <c r="K7794" s="74"/>
      <c r="L7794" s="79"/>
      <c r="M7794" s="80"/>
      <c r="N7794" t="str">
        <f t="shared" si="458"/>
        <v>52090</v>
      </c>
      <c r="O7794">
        <f t="shared" si="459"/>
        <v>52090</v>
      </c>
      <c r="P7794" s="29">
        <f t="shared" si="460"/>
        <v>4317878</v>
      </c>
      <c r="Q7794" t="e">
        <f>+VLOOKUP(O7794,'Bảng kê HĐ 2022'!N$1912:R$4434,4,0)</f>
        <v>#N/A</v>
      </c>
      <c r="R7794" t="e">
        <f>+VLOOKUP(O7794,'Hàng trả'!#REF!,2,0)</f>
        <v>#REF!</v>
      </c>
    </row>
    <row r="7795" spans="1:18" hidden="1" x14ac:dyDescent="0.3">
      <c r="A7795" s="10">
        <v>12</v>
      </c>
      <c r="B7795" s="63" t="s">
        <v>22277</v>
      </c>
      <c r="C7795" s="6" t="s">
        <v>22278</v>
      </c>
      <c r="D7795" s="7">
        <v>44883</v>
      </c>
      <c r="E7795" s="8" t="s">
        <v>12430</v>
      </c>
      <c r="F7795" s="9">
        <v>1832539</v>
      </c>
      <c r="G7795" s="8" t="s">
        <v>17662</v>
      </c>
      <c r="H7795" s="9">
        <v>192417</v>
      </c>
      <c r="I7795" s="66">
        <v>22711732</v>
      </c>
      <c r="J7795" s="67"/>
      <c r="K7795" s="68"/>
      <c r="L7795" s="75" t="s">
        <v>10552</v>
      </c>
      <c r="M7795" s="76"/>
      <c r="N7795" t="str">
        <f t="shared" si="458"/>
        <v>51323</v>
      </c>
      <c r="O7795">
        <f t="shared" si="459"/>
        <v>51323</v>
      </c>
      <c r="P7795" s="29">
        <f t="shared" si="460"/>
        <v>1832539</v>
      </c>
      <c r="Q7795" t="e">
        <f>+VLOOKUP(O7795,'Bảng kê HĐ 2022'!N$1912:R$4434,4,0)</f>
        <v>#N/A</v>
      </c>
      <c r="R7795" t="e">
        <f>+VLOOKUP(O7795,'Hàng trả'!#REF!,2,0)</f>
        <v>#REF!</v>
      </c>
    </row>
    <row r="7796" spans="1:18" hidden="1" x14ac:dyDescent="0.3">
      <c r="A7796" s="10">
        <v>12</v>
      </c>
      <c r="B7796" s="64"/>
      <c r="C7796" s="6" t="s">
        <v>22279</v>
      </c>
      <c r="D7796" s="7">
        <v>44889</v>
      </c>
      <c r="E7796" s="8" t="s">
        <v>12432</v>
      </c>
      <c r="F7796" s="9">
        <v>3336347</v>
      </c>
      <c r="G7796" s="8" t="s">
        <v>17662</v>
      </c>
      <c r="H7796" s="9">
        <v>350316</v>
      </c>
      <c r="I7796" s="69"/>
      <c r="J7796" s="70"/>
      <c r="K7796" s="71"/>
      <c r="L7796" s="77"/>
      <c r="M7796" s="78"/>
      <c r="N7796" t="str">
        <f t="shared" si="458"/>
        <v>52131</v>
      </c>
      <c r="O7796">
        <f t="shared" si="459"/>
        <v>52131</v>
      </c>
      <c r="P7796" s="29">
        <f t="shared" si="460"/>
        <v>3336347</v>
      </c>
      <c r="Q7796" t="e">
        <f>+VLOOKUP(O7796,'Bảng kê HĐ 2022'!N$1912:R$4434,4,0)</f>
        <v>#N/A</v>
      </c>
      <c r="R7796" t="e">
        <f>+VLOOKUP(O7796,'Hàng trả'!#REF!,2,0)</f>
        <v>#REF!</v>
      </c>
    </row>
    <row r="7797" spans="1:18" hidden="1" x14ac:dyDescent="0.3">
      <c r="A7797" s="10">
        <v>12</v>
      </c>
      <c r="B7797" s="64"/>
      <c r="C7797" s="6" t="s">
        <v>22280</v>
      </c>
      <c r="D7797" s="7">
        <v>44881</v>
      </c>
      <c r="E7797" s="8" t="s">
        <v>12432</v>
      </c>
      <c r="F7797" s="9">
        <v>3336347</v>
      </c>
      <c r="G7797" s="8" t="s">
        <v>17662</v>
      </c>
      <c r="H7797" s="9">
        <v>350316</v>
      </c>
      <c r="I7797" s="69"/>
      <c r="J7797" s="70"/>
      <c r="K7797" s="71"/>
      <c r="L7797" s="77"/>
      <c r="M7797" s="78"/>
      <c r="N7797" t="str">
        <f t="shared" si="458"/>
        <v>51022</v>
      </c>
      <c r="O7797">
        <f t="shared" si="459"/>
        <v>51022</v>
      </c>
      <c r="P7797" s="29">
        <f t="shared" si="460"/>
        <v>3336347</v>
      </c>
      <c r="Q7797" t="e">
        <f>+VLOOKUP(O7797,'Bảng kê HĐ 2022'!N$1912:R$4434,4,0)</f>
        <v>#N/A</v>
      </c>
      <c r="R7797" t="e">
        <f>+VLOOKUP(O7797,'Hàng trả'!#REF!,2,0)</f>
        <v>#REF!</v>
      </c>
    </row>
    <row r="7798" spans="1:18" hidden="1" x14ac:dyDescent="0.3">
      <c r="A7798" s="10">
        <v>12</v>
      </c>
      <c r="B7798" s="64"/>
      <c r="C7798" s="6" t="s">
        <v>22281</v>
      </c>
      <c r="D7798" s="7">
        <v>44876</v>
      </c>
      <c r="E7798" s="8" t="s">
        <v>12432</v>
      </c>
      <c r="F7798" s="9">
        <v>3177403</v>
      </c>
      <c r="G7798" s="8" t="s">
        <v>17662</v>
      </c>
      <c r="H7798" s="9">
        <v>333627</v>
      </c>
      <c r="I7798" s="69"/>
      <c r="J7798" s="70"/>
      <c r="K7798" s="71"/>
      <c r="L7798" s="77"/>
      <c r="M7798" s="78"/>
      <c r="N7798" t="str">
        <f t="shared" si="458"/>
        <v>50739</v>
      </c>
      <c r="O7798">
        <f t="shared" si="459"/>
        <v>50739</v>
      </c>
      <c r="P7798" s="29">
        <f t="shared" si="460"/>
        <v>3177403</v>
      </c>
      <c r="Q7798" t="e">
        <f>+VLOOKUP(O7798,'Bảng kê HĐ 2022'!N$1912:R$4434,4,0)</f>
        <v>#N/A</v>
      </c>
      <c r="R7798" t="e">
        <f>+VLOOKUP(O7798,'Hàng trả'!#REF!,2,0)</f>
        <v>#REF!</v>
      </c>
    </row>
    <row r="7799" spans="1:18" hidden="1" x14ac:dyDescent="0.3">
      <c r="A7799" s="10">
        <v>12</v>
      </c>
      <c r="B7799" s="64"/>
      <c r="C7799" s="6" t="s">
        <v>22282</v>
      </c>
      <c r="D7799" s="7">
        <v>44891</v>
      </c>
      <c r="E7799" s="8" t="s">
        <v>12432</v>
      </c>
      <c r="F7799" s="9">
        <v>6218213</v>
      </c>
      <c r="G7799" s="8" t="s">
        <v>17662</v>
      </c>
      <c r="H7799" s="9">
        <v>652912</v>
      </c>
      <c r="I7799" s="69"/>
      <c r="J7799" s="70"/>
      <c r="K7799" s="71"/>
      <c r="L7799" s="77"/>
      <c r="M7799" s="78"/>
      <c r="N7799" t="str">
        <f t="shared" si="458"/>
        <v>53013</v>
      </c>
      <c r="O7799">
        <f t="shared" si="459"/>
        <v>53013</v>
      </c>
      <c r="P7799" s="29">
        <f t="shared" si="460"/>
        <v>6218213</v>
      </c>
      <c r="Q7799" t="e">
        <f>+VLOOKUP(O7799,'Bảng kê HĐ 2022'!N$1912:R$4434,4,0)</f>
        <v>#N/A</v>
      </c>
      <c r="R7799" t="e">
        <f>+VLOOKUP(O7799,'Hàng trả'!#REF!,2,0)</f>
        <v>#REF!</v>
      </c>
    </row>
    <row r="7800" spans="1:18" hidden="1" x14ac:dyDescent="0.3">
      <c r="A7800" s="10">
        <v>12</v>
      </c>
      <c r="B7800" s="64"/>
      <c r="C7800" s="6" t="s">
        <v>22283</v>
      </c>
      <c r="D7800" s="7">
        <v>44868</v>
      </c>
      <c r="E7800" s="8" t="s">
        <v>12432</v>
      </c>
      <c r="F7800" s="9">
        <v>4274635</v>
      </c>
      <c r="G7800" s="8" t="s">
        <v>17662</v>
      </c>
      <c r="H7800" s="9">
        <v>448837</v>
      </c>
      <c r="I7800" s="69"/>
      <c r="J7800" s="70"/>
      <c r="K7800" s="71"/>
      <c r="L7800" s="77"/>
      <c r="M7800" s="78"/>
      <c r="N7800" t="str">
        <f t="shared" si="458"/>
        <v>49723</v>
      </c>
      <c r="O7800">
        <f t="shared" si="459"/>
        <v>49723</v>
      </c>
      <c r="P7800" s="29">
        <f t="shared" si="460"/>
        <v>4274635</v>
      </c>
      <c r="Q7800" t="e">
        <f>+VLOOKUP(O7800,'Bảng kê HĐ 2022'!N$1912:R$4434,4,0)</f>
        <v>#N/A</v>
      </c>
      <c r="R7800" t="e">
        <f>+VLOOKUP(O7800,'Hàng trả'!#REF!,2,0)</f>
        <v>#REF!</v>
      </c>
    </row>
    <row r="7801" spans="1:18" hidden="1" x14ac:dyDescent="0.3">
      <c r="A7801" s="10">
        <v>12</v>
      </c>
      <c r="B7801" s="65"/>
      <c r="C7801" s="6" t="s">
        <v>22284</v>
      </c>
      <c r="D7801" s="7">
        <v>44866</v>
      </c>
      <c r="E7801" s="8" t="s">
        <v>12432</v>
      </c>
      <c r="F7801" s="9">
        <v>3200753</v>
      </c>
      <c r="G7801" s="8" t="s">
        <v>17662</v>
      </c>
      <c r="H7801" s="9">
        <v>336079</v>
      </c>
      <c r="I7801" s="72"/>
      <c r="J7801" s="73"/>
      <c r="K7801" s="74"/>
      <c r="L7801" s="79"/>
      <c r="M7801" s="80"/>
      <c r="N7801" t="str">
        <f t="shared" si="458"/>
        <v>49567</v>
      </c>
      <c r="O7801">
        <f t="shared" si="459"/>
        <v>49567</v>
      </c>
      <c r="P7801" s="29">
        <f t="shared" si="460"/>
        <v>3200753</v>
      </c>
      <c r="Q7801" t="e">
        <f>+VLOOKUP(O7801,'Bảng kê HĐ 2022'!N$1912:R$4434,4,0)</f>
        <v>#N/A</v>
      </c>
      <c r="R7801" t="e">
        <f>+VLOOKUP(O7801,'Hàng trả'!#REF!,2,0)</f>
        <v>#REF!</v>
      </c>
    </row>
    <row r="7802" spans="1:18" hidden="1" x14ac:dyDescent="0.3">
      <c r="A7802" s="10">
        <v>12</v>
      </c>
      <c r="B7802" s="63" t="s">
        <v>22285</v>
      </c>
      <c r="C7802" s="6" t="s">
        <v>22286</v>
      </c>
      <c r="D7802" s="7">
        <v>44887</v>
      </c>
      <c r="E7802" s="8" t="s">
        <v>12432</v>
      </c>
      <c r="F7802" s="9">
        <v>2635438</v>
      </c>
      <c r="G7802" s="8" t="s">
        <v>17662</v>
      </c>
      <c r="H7802" s="9">
        <v>276721</v>
      </c>
      <c r="I7802" s="66">
        <v>7076151</v>
      </c>
      <c r="J7802" s="67"/>
      <c r="K7802" s="68"/>
      <c r="L7802" s="75" t="s">
        <v>10562</v>
      </c>
      <c r="M7802" s="76"/>
      <c r="N7802" t="str">
        <f t="shared" si="458"/>
        <v>52024</v>
      </c>
      <c r="O7802">
        <f t="shared" si="459"/>
        <v>52024</v>
      </c>
      <c r="P7802" s="29">
        <f t="shared" si="460"/>
        <v>2635438</v>
      </c>
      <c r="Q7802" t="e">
        <f>+VLOOKUP(O7802,'Bảng kê HĐ 2022'!N$1912:R$4434,4,0)</f>
        <v>#N/A</v>
      </c>
      <c r="R7802" t="e">
        <f>+VLOOKUP(O7802,'Hàng trả'!#REF!,2,0)</f>
        <v>#REF!</v>
      </c>
    </row>
    <row r="7803" spans="1:18" hidden="1" x14ac:dyDescent="0.3">
      <c r="A7803" s="10">
        <v>12</v>
      </c>
      <c r="B7803" s="64"/>
      <c r="C7803" s="6" t="s">
        <v>22287</v>
      </c>
      <c r="D7803" s="7">
        <v>44894</v>
      </c>
      <c r="E7803" s="8" t="s">
        <v>12432</v>
      </c>
      <c r="F7803" s="9">
        <v>2635438</v>
      </c>
      <c r="G7803" s="8" t="s">
        <v>17662</v>
      </c>
      <c r="H7803" s="9">
        <v>276721</v>
      </c>
      <c r="I7803" s="69"/>
      <c r="J7803" s="70"/>
      <c r="K7803" s="71"/>
      <c r="L7803" s="77"/>
      <c r="M7803" s="78"/>
      <c r="N7803" t="str">
        <f t="shared" si="458"/>
        <v>53237</v>
      </c>
      <c r="O7803">
        <f t="shared" si="459"/>
        <v>53237</v>
      </c>
      <c r="P7803" s="29">
        <f t="shared" si="460"/>
        <v>2635438</v>
      </c>
      <c r="Q7803" t="e">
        <f>+VLOOKUP(O7803,'Bảng kê HĐ 2022'!N$1912:R$4434,4,0)</f>
        <v>#N/A</v>
      </c>
    </row>
    <row r="7804" spans="1:18" hidden="1" x14ac:dyDescent="0.3">
      <c r="A7804" s="10">
        <v>12</v>
      </c>
      <c r="B7804" s="65"/>
      <c r="C7804" s="6" t="s">
        <v>22288</v>
      </c>
      <c r="D7804" s="7">
        <v>44877</v>
      </c>
      <c r="E7804" s="8" t="s">
        <v>12432</v>
      </c>
      <c r="F7804" s="9">
        <v>2635438</v>
      </c>
      <c r="G7804" s="8" t="s">
        <v>17662</v>
      </c>
      <c r="H7804" s="9">
        <v>276721</v>
      </c>
      <c r="I7804" s="72"/>
      <c r="J7804" s="73"/>
      <c r="K7804" s="74"/>
      <c r="L7804" s="79"/>
      <c r="M7804" s="80"/>
      <c r="N7804" t="str">
        <f t="shared" si="458"/>
        <v>50830</v>
      </c>
      <c r="O7804">
        <f t="shared" si="459"/>
        <v>50830</v>
      </c>
      <c r="P7804" s="29">
        <f t="shared" si="460"/>
        <v>2635438</v>
      </c>
      <c r="Q7804" t="e">
        <f>+VLOOKUP(O7804,'Bảng kê HĐ 2022'!N$1912:R$4434,4,0)</f>
        <v>#N/A</v>
      </c>
      <c r="R7804" t="e">
        <f>+VLOOKUP(O7804,'Hàng trả'!#REF!,2,0)</f>
        <v>#REF!</v>
      </c>
    </row>
    <row r="7805" spans="1:18" hidden="1" x14ac:dyDescent="0.3">
      <c r="A7805" s="10">
        <v>12</v>
      </c>
      <c r="B7805" s="63" t="s">
        <v>22289</v>
      </c>
      <c r="C7805" s="6" t="s">
        <v>22290</v>
      </c>
      <c r="D7805" s="7">
        <v>44874</v>
      </c>
      <c r="E7805" s="8" t="s">
        <v>12430</v>
      </c>
      <c r="F7805" s="9">
        <v>396527</v>
      </c>
      <c r="G7805" s="8" t="s">
        <v>17662</v>
      </c>
      <c r="H7805" s="9">
        <v>41635</v>
      </c>
      <c r="I7805" s="66">
        <v>1774459</v>
      </c>
      <c r="J7805" s="67"/>
      <c r="K7805" s="68"/>
      <c r="L7805" s="75" t="s">
        <v>18322</v>
      </c>
      <c r="M7805" s="76"/>
      <c r="N7805" t="str">
        <f t="shared" si="458"/>
        <v>50646</v>
      </c>
      <c r="O7805">
        <f t="shared" si="459"/>
        <v>50646</v>
      </c>
      <c r="P7805" s="29">
        <f t="shared" si="460"/>
        <v>396527</v>
      </c>
      <c r="Q7805" t="e">
        <f>+VLOOKUP(O7805,'Bảng kê HĐ 2022'!N$1912:R$4434,4,0)</f>
        <v>#N/A</v>
      </c>
      <c r="R7805" t="e">
        <f>+VLOOKUP(O7805,'Hàng trả'!#REF!,2,0)</f>
        <v>#REF!</v>
      </c>
    </row>
    <row r="7806" spans="1:18" hidden="1" x14ac:dyDescent="0.3">
      <c r="A7806" s="10">
        <v>12</v>
      </c>
      <c r="B7806" s="64"/>
      <c r="C7806" s="6" t="s">
        <v>22291</v>
      </c>
      <c r="D7806" s="7">
        <v>44867</v>
      </c>
      <c r="E7806" s="8" t="s">
        <v>12430</v>
      </c>
      <c r="F7806" s="9">
        <v>396527</v>
      </c>
      <c r="G7806" s="8" t="s">
        <v>17662</v>
      </c>
      <c r="H7806" s="9">
        <v>41635</v>
      </c>
      <c r="I7806" s="69"/>
      <c r="J7806" s="70"/>
      <c r="K7806" s="71"/>
      <c r="L7806" s="77"/>
      <c r="M7806" s="78"/>
      <c r="N7806" t="str">
        <f t="shared" si="458"/>
        <v>49700</v>
      </c>
      <c r="O7806">
        <f t="shared" si="459"/>
        <v>49700</v>
      </c>
      <c r="P7806" s="29">
        <f t="shared" si="460"/>
        <v>396527</v>
      </c>
      <c r="Q7806" t="e">
        <f>+VLOOKUP(O7806,'Bảng kê HĐ 2022'!N$1912:R$4434,4,0)</f>
        <v>#N/A</v>
      </c>
      <c r="R7806" t="e">
        <f>+VLOOKUP(O7806,'Hàng trả'!#REF!,2,0)</f>
        <v>#REF!</v>
      </c>
    </row>
    <row r="7807" spans="1:18" hidden="1" x14ac:dyDescent="0.3">
      <c r="A7807" s="10">
        <v>12</v>
      </c>
      <c r="B7807" s="65"/>
      <c r="C7807" s="6" t="s">
        <v>22292</v>
      </c>
      <c r="D7807" s="7">
        <v>44888</v>
      </c>
      <c r="E7807" s="8" t="s">
        <v>12430</v>
      </c>
      <c r="F7807" s="9">
        <v>1189582</v>
      </c>
      <c r="G7807" s="8" t="s">
        <v>17662</v>
      </c>
      <c r="H7807" s="9">
        <v>124906</v>
      </c>
      <c r="I7807" s="72"/>
      <c r="J7807" s="73"/>
      <c r="K7807" s="74"/>
      <c r="L7807" s="79"/>
      <c r="M7807" s="80"/>
      <c r="N7807" t="str">
        <f t="shared" si="458"/>
        <v>52112</v>
      </c>
      <c r="O7807">
        <f t="shared" si="459"/>
        <v>52112</v>
      </c>
      <c r="P7807" s="29">
        <f t="shared" si="460"/>
        <v>1189582</v>
      </c>
      <c r="Q7807" t="e">
        <f>+VLOOKUP(O7807,'Bảng kê HĐ 2022'!N$1912:R$4434,4,0)</f>
        <v>#N/A</v>
      </c>
      <c r="R7807" t="e">
        <f>+VLOOKUP(O7807,'Hàng trả'!#REF!,2,0)</f>
        <v>#REF!</v>
      </c>
    </row>
    <row r="7808" spans="1:18" hidden="1" x14ac:dyDescent="0.3">
      <c r="A7808" s="10">
        <v>12</v>
      </c>
      <c r="B7808" s="63" t="s">
        <v>22293</v>
      </c>
      <c r="C7808" s="6" t="s">
        <v>22294</v>
      </c>
      <c r="D7808" s="7">
        <v>44884</v>
      </c>
      <c r="E7808" s="8" t="s">
        <v>12432</v>
      </c>
      <c r="F7808" s="9">
        <v>1199426</v>
      </c>
      <c r="G7808" s="8" t="s">
        <v>17662</v>
      </c>
      <c r="H7808" s="9">
        <v>125940</v>
      </c>
      <c r="I7808" s="66">
        <v>4007649</v>
      </c>
      <c r="J7808" s="67"/>
      <c r="K7808" s="68"/>
      <c r="L7808" s="75" t="s">
        <v>11492</v>
      </c>
      <c r="M7808" s="76"/>
      <c r="N7808" t="str">
        <f t="shared" si="458"/>
        <v>51948</v>
      </c>
      <c r="O7808">
        <f t="shared" si="459"/>
        <v>51948</v>
      </c>
      <c r="P7808" s="29">
        <f t="shared" si="460"/>
        <v>1199426</v>
      </c>
      <c r="Q7808" t="e">
        <f>+VLOOKUP(O7808,'Bảng kê HĐ 2022'!N$1912:R$4434,4,0)</f>
        <v>#N/A</v>
      </c>
      <c r="R7808" t="e">
        <f>+VLOOKUP(O7808,'Hàng trả'!#REF!,2,0)</f>
        <v>#REF!</v>
      </c>
    </row>
    <row r="7809" spans="1:18" hidden="1" x14ac:dyDescent="0.3">
      <c r="A7809" s="10">
        <v>12</v>
      </c>
      <c r="B7809" s="64"/>
      <c r="C7809" s="6" t="s">
        <v>22295</v>
      </c>
      <c r="D7809" s="7">
        <v>44877</v>
      </c>
      <c r="E7809" s="8" t="s">
        <v>20866</v>
      </c>
      <c r="F7809" s="9">
        <v>2078968</v>
      </c>
      <c r="G7809" s="8" t="s">
        <v>17662</v>
      </c>
      <c r="H7809" s="9">
        <v>218292</v>
      </c>
      <c r="I7809" s="69"/>
      <c r="J7809" s="70"/>
      <c r="K7809" s="71"/>
      <c r="L7809" s="77"/>
      <c r="M7809" s="78"/>
      <c r="N7809" t="str">
        <f t="shared" si="458"/>
        <v>50900</v>
      </c>
      <c r="O7809">
        <f t="shared" si="459"/>
        <v>50900</v>
      </c>
      <c r="P7809" s="29">
        <f t="shared" si="460"/>
        <v>2078968</v>
      </c>
      <c r="Q7809" t="e">
        <f>+VLOOKUP(O7809,'Bảng kê HĐ 2022'!N$1912:R$4434,4,0)</f>
        <v>#N/A</v>
      </c>
      <c r="R7809" t="e">
        <f>+VLOOKUP(O7809,'Hàng trả'!#REF!,2,0)</f>
        <v>#REF!</v>
      </c>
    </row>
    <row r="7810" spans="1:18" hidden="1" x14ac:dyDescent="0.3">
      <c r="A7810" s="10">
        <v>12</v>
      </c>
      <c r="B7810" s="65"/>
      <c r="C7810" s="6" t="s">
        <v>22296</v>
      </c>
      <c r="D7810" s="7">
        <v>44870</v>
      </c>
      <c r="E7810" s="8" t="s">
        <v>12667</v>
      </c>
      <c r="F7810" s="9">
        <v>1199426</v>
      </c>
      <c r="G7810" s="8" t="s">
        <v>17662</v>
      </c>
      <c r="H7810" s="9">
        <v>125940</v>
      </c>
      <c r="I7810" s="72"/>
      <c r="J7810" s="73"/>
      <c r="K7810" s="74"/>
      <c r="L7810" s="79"/>
      <c r="M7810" s="80"/>
      <c r="N7810" t="str">
        <f t="shared" si="458"/>
        <v>50283</v>
      </c>
      <c r="O7810">
        <f t="shared" si="459"/>
        <v>50283</v>
      </c>
      <c r="P7810" s="29">
        <f t="shared" si="460"/>
        <v>1199426</v>
      </c>
      <c r="Q7810" t="e">
        <f>+VLOOKUP(O7810,'Bảng kê HĐ 2022'!N$1912:R$4434,4,0)</f>
        <v>#N/A</v>
      </c>
      <c r="R7810" t="e">
        <f>+VLOOKUP(O7810,'Hàng trả'!#REF!,2,0)</f>
        <v>#REF!</v>
      </c>
    </row>
    <row r="7811" spans="1:18" hidden="1" x14ac:dyDescent="0.3">
      <c r="A7811" s="10">
        <v>12</v>
      </c>
      <c r="B7811" s="63" t="s">
        <v>22300</v>
      </c>
      <c r="C7811" s="6" t="s">
        <v>22301</v>
      </c>
      <c r="D7811" s="7">
        <v>44877</v>
      </c>
      <c r="E7811" s="8" t="s">
        <v>12432</v>
      </c>
      <c r="F7811" s="9">
        <v>2543292</v>
      </c>
      <c r="G7811" s="8" t="s">
        <v>17662</v>
      </c>
      <c r="H7811" s="9">
        <v>267046</v>
      </c>
      <c r="I7811" s="66">
        <v>3479006</v>
      </c>
      <c r="J7811" s="67"/>
      <c r="K7811" s="68"/>
      <c r="L7811" s="75" t="s">
        <v>10568</v>
      </c>
      <c r="M7811" s="76"/>
      <c r="N7811" t="str">
        <f t="shared" si="458"/>
        <v>50831</v>
      </c>
      <c r="O7811">
        <f t="shared" si="459"/>
        <v>50831</v>
      </c>
      <c r="P7811" s="29">
        <f t="shared" si="460"/>
        <v>2543292</v>
      </c>
      <c r="Q7811" t="e">
        <f>+VLOOKUP(O7811,'Bảng kê HĐ 2022'!N$1912:R$4434,4,0)</f>
        <v>#N/A</v>
      </c>
      <c r="R7811" t="e">
        <f>+VLOOKUP(O7811,'Hàng trả'!#REF!,2,0)</f>
        <v>#REF!</v>
      </c>
    </row>
    <row r="7812" spans="1:18" hidden="1" x14ac:dyDescent="0.3">
      <c r="A7812" s="10">
        <v>12</v>
      </c>
      <c r="B7812" s="65"/>
      <c r="C7812" s="6" t="s">
        <v>22302</v>
      </c>
      <c r="D7812" s="7">
        <v>44889</v>
      </c>
      <c r="E7812" s="8" t="s">
        <v>12428</v>
      </c>
      <c r="F7812" s="9">
        <v>1343866</v>
      </c>
      <c r="G7812" s="8" t="s">
        <v>17662</v>
      </c>
      <c r="H7812" s="9">
        <v>141106</v>
      </c>
      <c r="I7812" s="72"/>
      <c r="J7812" s="73"/>
      <c r="K7812" s="74"/>
      <c r="L7812" s="79"/>
      <c r="M7812" s="80"/>
      <c r="N7812" t="str">
        <f t="shared" si="458"/>
        <v>52137</v>
      </c>
      <c r="O7812">
        <f t="shared" si="459"/>
        <v>52137</v>
      </c>
      <c r="P7812" s="29">
        <f t="shared" si="460"/>
        <v>1343866</v>
      </c>
      <c r="Q7812" t="e">
        <f>+VLOOKUP(O7812,'Bảng kê HĐ 2022'!N$1912:R$4434,4,0)</f>
        <v>#N/A</v>
      </c>
      <c r="R7812" t="e">
        <f>+VLOOKUP(O7812,'Hàng trả'!#REF!,2,0)</f>
        <v>#REF!</v>
      </c>
    </row>
    <row r="7813" spans="1:18" hidden="1" x14ac:dyDescent="0.3">
      <c r="A7813" s="10">
        <v>12</v>
      </c>
      <c r="B7813" s="63" t="s">
        <v>22303</v>
      </c>
      <c r="C7813" s="6" t="s">
        <v>22304</v>
      </c>
      <c r="D7813" s="7">
        <v>44887</v>
      </c>
      <c r="E7813" s="8" t="s">
        <v>12432</v>
      </c>
      <c r="F7813" s="9">
        <v>2930974</v>
      </c>
      <c r="G7813" s="8" t="s">
        <v>17662</v>
      </c>
      <c r="H7813" s="9">
        <v>307752</v>
      </c>
      <c r="I7813" s="66">
        <v>14485658</v>
      </c>
      <c r="J7813" s="67"/>
      <c r="K7813" s="68"/>
      <c r="L7813" s="75" t="s">
        <v>10139</v>
      </c>
      <c r="M7813" s="76"/>
      <c r="N7813" t="str">
        <f t="shared" si="458"/>
        <v>52050</v>
      </c>
      <c r="O7813">
        <f t="shared" si="459"/>
        <v>52050</v>
      </c>
      <c r="P7813" s="29">
        <f t="shared" si="460"/>
        <v>2930974</v>
      </c>
      <c r="Q7813" t="e">
        <f>+VLOOKUP(O7813,'Bảng kê HĐ 2022'!N$1912:R$4434,4,0)</f>
        <v>#N/A</v>
      </c>
      <c r="R7813" t="e">
        <f>+VLOOKUP(O7813,'Hàng trả'!#REF!,2,0)</f>
        <v>#REF!</v>
      </c>
    </row>
    <row r="7814" spans="1:18" hidden="1" x14ac:dyDescent="0.3">
      <c r="A7814" s="10">
        <v>12</v>
      </c>
      <c r="B7814" s="64"/>
      <c r="C7814" s="6" t="s">
        <v>22305</v>
      </c>
      <c r="D7814" s="7">
        <v>44873</v>
      </c>
      <c r="E7814" s="8" t="s">
        <v>12432</v>
      </c>
      <c r="F7814" s="9">
        <v>2592194</v>
      </c>
      <c r="G7814" s="8" t="s">
        <v>17662</v>
      </c>
      <c r="H7814" s="9">
        <v>272180</v>
      </c>
      <c r="I7814" s="69"/>
      <c r="J7814" s="70"/>
      <c r="K7814" s="71"/>
      <c r="L7814" s="77"/>
      <c r="M7814" s="78"/>
      <c r="N7814" t="str">
        <f t="shared" si="458"/>
        <v>50344</v>
      </c>
      <c r="O7814">
        <f t="shared" si="459"/>
        <v>50344</v>
      </c>
      <c r="P7814" s="29">
        <f t="shared" si="460"/>
        <v>2592194</v>
      </c>
      <c r="Q7814" t="e">
        <f>+VLOOKUP(O7814,'Bảng kê HĐ 2022'!N$1912:R$4434,4,0)</f>
        <v>#N/A</v>
      </c>
      <c r="R7814" t="e">
        <f>+VLOOKUP(O7814,'Hàng trả'!#REF!,2,0)</f>
        <v>#REF!</v>
      </c>
    </row>
    <row r="7815" spans="1:18" hidden="1" x14ac:dyDescent="0.3">
      <c r="A7815" s="10">
        <v>12</v>
      </c>
      <c r="B7815" s="64"/>
      <c r="C7815" s="6" t="s">
        <v>22306</v>
      </c>
      <c r="D7815" s="7">
        <v>44894</v>
      </c>
      <c r="E7815" s="8" t="s">
        <v>12432</v>
      </c>
      <c r="F7815" s="9">
        <v>3073270</v>
      </c>
      <c r="G7815" s="8" t="s">
        <v>17662</v>
      </c>
      <c r="H7815" s="9">
        <v>322693</v>
      </c>
      <c r="I7815" s="69"/>
      <c r="J7815" s="70"/>
      <c r="K7815" s="71"/>
      <c r="L7815" s="77"/>
      <c r="M7815" s="78"/>
      <c r="N7815" t="str">
        <f t="shared" si="458"/>
        <v>53223</v>
      </c>
      <c r="O7815">
        <f t="shared" si="459"/>
        <v>53223</v>
      </c>
      <c r="P7815" s="29">
        <f t="shared" si="460"/>
        <v>3073270</v>
      </c>
      <c r="Q7815" t="e">
        <f>+VLOOKUP(O7815,'Bảng kê HĐ 2022'!N$1912:R$4434,4,0)</f>
        <v>#N/A</v>
      </c>
    </row>
    <row r="7816" spans="1:18" hidden="1" x14ac:dyDescent="0.3">
      <c r="A7816" s="10">
        <v>12</v>
      </c>
      <c r="B7816" s="64"/>
      <c r="C7816" s="6" t="s">
        <v>22307</v>
      </c>
      <c r="D7816" s="7">
        <v>44880</v>
      </c>
      <c r="E7816" s="8" t="s">
        <v>12432</v>
      </c>
      <c r="F7816" s="9">
        <v>2935397</v>
      </c>
      <c r="G7816" s="8" t="s">
        <v>17662</v>
      </c>
      <c r="H7816" s="9">
        <v>308217</v>
      </c>
      <c r="I7816" s="69"/>
      <c r="J7816" s="70"/>
      <c r="K7816" s="71"/>
      <c r="L7816" s="77"/>
      <c r="M7816" s="78"/>
      <c r="N7816" t="str">
        <f t="shared" si="458"/>
        <v>51001</v>
      </c>
      <c r="O7816">
        <f t="shared" si="459"/>
        <v>51001</v>
      </c>
      <c r="P7816" s="29">
        <f t="shared" si="460"/>
        <v>2935397</v>
      </c>
      <c r="Q7816" t="e">
        <f>+VLOOKUP(O7816,'Bảng kê HĐ 2022'!N$1912:R$4434,4,0)</f>
        <v>#N/A</v>
      </c>
      <c r="R7816" t="e">
        <f>+VLOOKUP(O7816,'Hàng trả'!#REF!,2,0)</f>
        <v>#REF!</v>
      </c>
    </row>
    <row r="7817" spans="1:18" hidden="1" x14ac:dyDescent="0.3">
      <c r="A7817" s="10">
        <v>12</v>
      </c>
      <c r="B7817" s="65"/>
      <c r="C7817" s="6" t="s">
        <v>22308</v>
      </c>
      <c r="D7817" s="7">
        <v>44866</v>
      </c>
      <c r="E7817" s="8" t="s">
        <v>11932</v>
      </c>
      <c r="F7817" s="9">
        <v>4653258</v>
      </c>
      <c r="G7817" s="8" t="s">
        <v>17662</v>
      </c>
      <c r="H7817" s="9">
        <v>488592</v>
      </c>
      <c r="I7817" s="72"/>
      <c r="J7817" s="73"/>
      <c r="K7817" s="74"/>
      <c r="L7817" s="79"/>
      <c r="M7817" s="80"/>
      <c r="N7817" t="str">
        <f t="shared" ref="N7817:N7880" si="461">+RIGHT(C7817,5)</f>
        <v>49620</v>
      </c>
      <c r="O7817">
        <f t="shared" ref="O7817:O7880" si="462">+N7817*1</f>
        <v>49620</v>
      </c>
      <c r="P7817" s="29">
        <f t="shared" ref="P7817:P7880" si="463">+F7817</f>
        <v>4653258</v>
      </c>
      <c r="Q7817" t="e">
        <f>+VLOOKUP(O7817,'Bảng kê HĐ 2022'!N$1912:R$4434,4,0)</f>
        <v>#N/A</v>
      </c>
      <c r="R7817" t="e">
        <f>+VLOOKUP(O7817,'Hàng trả'!#REF!,2,0)</f>
        <v>#REF!</v>
      </c>
    </row>
    <row r="7818" spans="1:18" hidden="1" x14ac:dyDescent="0.3">
      <c r="A7818" s="10">
        <v>12</v>
      </c>
      <c r="B7818" s="63" t="s">
        <v>22312</v>
      </c>
      <c r="C7818" s="6" t="s">
        <v>22313</v>
      </c>
      <c r="D7818" s="7">
        <v>44889</v>
      </c>
      <c r="E7818" s="8" t="s">
        <v>12432</v>
      </c>
      <c r="F7818" s="9">
        <v>3918671</v>
      </c>
      <c r="G7818" s="8" t="s">
        <v>17662</v>
      </c>
      <c r="H7818" s="9">
        <v>411460</v>
      </c>
      <c r="I7818" s="66">
        <v>8159070</v>
      </c>
      <c r="J7818" s="67"/>
      <c r="K7818" s="68"/>
      <c r="L7818" s="75" t="s">
        <v>10579</v>
      </c>
      <c r="M7818" s="76"/>
      <c r="N7818" t="str">
        <f t="shared" si="461"/>
        <v>52142</v>
      </c>
      <c r="O7818">
        <f t="shared" si="462"/>
        <v>52142</v>
      </c>
      <c r="P7818" s="29">
        <f t="shared" si="463"/>
        <v>3918671</v>
      </c>
      <c r="Q7818" t="e">
        <f>+VLOOKUP(O7818,'Bảng kê HĐ 2022'!N$1912:R$4434,4,0)</f>
        <v>#N/A</v>
      </c>
      <c r="R7818" t="e">
        <f>+VLOOKUP(O7818,'Hàng trả'!#REF!,2,0)</f>
        <v>#REF!</v>
      </c>
    </row>
    <row r="7819" spans="1:18" hidden="1" x14ac:dyDescent="0.3">
      <c r="A7819" s="10">
        <v>12</v>
      </c>
      <c r="B7819" s="64"/>
      <c r="C7819" s="6" t="s">
        <v>22314</v>
      </c>
      <c r="D7819" s="7">
        <v>44873</v>
      </c>
      <c r="E7819" s="8" t="s">
        <v>12432</v>
      </c>
      <c r="F7819" s="9">
        <v>2136667</v>
      </c>
      <c r="G7819" s="8" t="s">
        <v>17662</v>
      </c>
      <c r="H7819" s="9">
        <v>224350</v>
      </c>
      <c r="I7819" s="69"/>
      <c r="J7819" s="70"/>
      <c r="K7819" s="71"/>
      <c r="L7819" s="77"/>
      <c r="M7819" s="78"/>
      <c r="N7819" t="str">
        <f t="shared" si="461"/>
        <v>50341</v>
      </c>
      <c r="O7819">
        <f t="shared" si="462"/>
        <v>50341</v>
      </c>
      <c r="P7819" s="29">
        <f t="shared" si="463"/>
        <v>2136667</v>
      </c>
      <c r="Q7819" t="e">
        <f>+VLOOKUP(O7819,'Bảng kê HĐ 2022'!N$1912:R$4434,4,0)</f>
        <v>#N/A</v>
      </c>
      <c r="R7819" t="e">
        <f>+VLOOKUP(O7819,'Hàng trả'!#REF!,2,0)</f>
        <v>#REF!</v>
      </c>
    </row>
    <row r="7820" spans="1:18" hidden="1" x14ac:dyDescent="0.3">
      <c r="A7820" s="10">
        <v>12</v>
      </c>
      <c r="B7820" s="65"/>
      <c r="C7820" s="6" t="s">
        <v>22315</v>
      </c>
      <c r="D7820" s="7">
        <v>44872</v>
      </c>
      <c r="E7820" s="8" t="s">
        <v>12847</v>
      </c>
      <c r="F7820" s="9">
        <v>3060941</v>
      </c>
      <c r="G7820" s="8" t="s">
        <v>17662</v>
      </c>
      <c r="H7820" s="9">
        <v>321399</v>
      </c>
      <c r="I7820" s="72"/>
      <c r="J7820" s="73"/>
      <c r="K7820" s="74"/>
      <c r="L7820" s="79"/>
      <c r="M7820" s="80"/>
      <c r="N7820" t="str">
        <f t="shared" si="461"/>
        <v>50309</v>
      </c>
      <c r="O7820">
        <f t="shared" si="462"/>
        <v>50309</v>
      </c>
      <c r="P7820" s="29">
        <f t="shared" si="463"/>
        <v>3060941</v>
      </c>
      <c r="Q7820" t="e">
        <f>+VLOOKUP(O7820,'Bảng kê HĐ 2022'!N$1912:R$4434,4,0)</f>
        <v>#N/A</v>
      </c>
      <c r="R7820" t="e">
        <f>+VLOOKUP(O7820,'Hàng trả'!#REF!,2,0)</f>
        <v>#REF!</v>
      </c>
    </row>
    <row r="7821" spans="1:18" hidden="1" x14ac:dyDescent="0.3">
      <c r="A7821" s="10">
        <v>12</v>
      </c>
      <c r="B7821" s="63" t="s">
        <v>22316</v>
      </c>
      <c r="C7821" s="6" t="s">
        <v>22317</v>
      </c>
      <c r="D7821" s="7">
        <v>44893</v>
      </c>
      <c r="E7821" s="8" t="s">
        <v>12432</v>
      </c>
      <c r="F7821" s="9">
        <v>4677016</v>
      </c>
      <c r="G7821" s="8" t="s">
        <v>17662</v>
      </c>
      <c r="H7821" s="9">
        <v>491087</v>
      </c>
      <c r="I7821" s="66">
        <v>7776906</v>
      </c>
      <c r="J7821" s="67"/>
      <c r="K7821" s="68"/>
      <c r="L7821" s="75" t="s">
        <v>10583</v>
      </c>
      <c r="M7821" s="76"/>
      <c r="N7821" t="str">
        <f t="shared" si="461"/>
        <v>53151</v>
      </c>
      <c r="O7821">
        <f t="shared" si="462"/>
        <v>53151</v>
      </c>
      <c r="P7821" s="29">
        <f t="shared" si="463"/>
        <v>4677016</v>
      </c>
      <c r="Q7821" t="e">
        <f>+VLOOKUP(O7821,'Bảng kê HĐ 2022'!N$1912:R$4434,4,0)</f>
        <v>#N/A</v>
      </c>
    </row>
    <row r="7822" spans="1:18" hidden="1" x14ac:dyDescent="0.3">
      <c r="A7822" s="10">
        <v>12</v>
      </c>
      <c r="B7822" s="65"/>
      <c r="C7822" s="6" t="s">
        <v>22318</v>
      </c>
      <c r="D7822" s="7">
        <v>44876</v>
      </c>
      <c r="E7822" s="8" t="s">
        <v>12432</v>
      </c>
      <c r="F7822" s="9">
        <v>4012265</v>
      </c>
      <c r="G7822" s="8" t="s">
        <v>17662</v>
      </c>
      <c r="H7822" s="9">
        <v>421288</v>
      </c>
      <c r="I7822" s="72"/>
      <c r="J7822" s="73"/>
      <c r="K7822" s="74"/>
      <c r="L7822" s="79"/>
      <c r="M7822" s="80"/>
      <c r="N7822" t="str">
        <f t="shared" si="461"/>
        <v>50705</v>
      </c>
      <c r="O7822">
        <f t="shared" si="462"/>
        <v>50705</v>
      </c>
      <c r="P7822" s="29">
        <f t="shared" si="463"/>
        <v>4012265</v>
      </c>
      <c r="Q7822" t="e">
        <f>+VLOOKUP(O7822,'Bảng kê HĐ 2022'!N$1912:R$4434,4,0)</f>
        <v>#N/A</v>
      </c>
      <c r="R7822" t="e">
        <f>+VLOOKUP(O7822,'Hàng trả'!#REF!,2,0)</f>
        <v>#REF!</v>
      </c>
    </row>
    <row r="7823" spans="1:18" hidden="1" x14ac:dyDescent="0.3">
      <c r="A7823" s="10">
        <v>12</v>
      </c>
      <c r="B7823" s="5" t="s">
        <v>22319</v>
      </c>
      <c r="C7823" s="6" t="s">
        <v>22320</v>
      </c>
      <c r="D7823" s="7">
        <v>44883</v>
      </c>
      <c r="E7823" s="8" t="s">
        <v>12432</v>
      </c>
      <c r="F7823" s="9">
        <v>2641574</v>
      </c>
      <c r="G7823" s="8" t="s">
        <v>17662</v>
      </c>
      <c r="H7823" s="9">
        <v>277365</v>
      </c>
      <c r="I7823" s="93">
        <v>2364209</v>
      </c>
      <c r="J7823" s="94"/>
      <c r="K7823" s="95"/>
      <c r="L7823" s="96" t="s">
        <v>10586</v>
      </c>
      <c r="M7823" s="97"/>
      <c r="N7823" t="str">
        <f t="shared" si="461"/>
        <v>51221</v>
      </c>
      <c r="O7823">
        <f t="shared" si="462"/>
        <v>51221</v>
      </c>
      <c r="P7823" s="29">
        <f t="shared" si="463"/>
        <v>2641574</v>
      </c>
      <c r="Q7823" t="e">
        <f>+VLOOKUP(O7823,'Bảng kê HĐ 2022'!N$1912:R$4434,4,0)</f>
        <v>#N/A</v>
      </c>
      <c r="R7823" t="e">
        <f>+VLOOKUP(O7823,'Hàng trả'!#REF!,2,0)</f>
        <v>#REF!</v>
      </c>
    </row>
    <row r="7824" spans="1:18" hidden="1" x14ac:dyDescent="0.3">
      <c r="A7824" s="10">
        <v>12</v>
      </c>
      <c r="B7824" s="5" t="s">
        <v>22321</v>
      </c>
      <c r="C7824" s="6" t="s">
        <v>22322</v>
      </c>
      <c r="D7824" s="7">
        <v>44883</v>
      </c>
      <c r="E7824" s="8" t="s">
        <v>12432</v>
      </c>
      <c r="F7824" s="9">
        <v>7756214</v>
      </c>
      <c r="G7824" s="8" t="s">
        <v>17662</v>
      </c>
      <c r="H7824" s="9">
        <v>814402</v>
      </c>
      <c r="I7824" s="93">
        <v>6941812</v>
      </c>
      <c r="J7824" s="94"/>
      <c r="K7824" s="95"/>
      <c r="L7824" s="96" t="s">
        <v>10591</v>
      </c>
      <c r="M7824" s="97"/>
      <c r="N7824" t="str">
        <f t="shared" si="461"/>
        <v>51422</v>
      </c>
      <c r="O7824">
        <f t="shared" si="462"/>
        <v>51422</v>
      </c>
      <c r="P7824" s="29">
        <f t="shared" si="463"/>
        <v>7756214</v>
      </c>
      <c r="Q7824" t="e">
        <f>+VLOOKUP(O7824,'Bảng kê HĐ 2022'!N$1912:R$4434,4,0)</f>
        <v>#N/A</v>
      </c>
      <c r="R7824" t="e">
        <f>+VLOOKUP(O7824,'Hàng trả'!#REF!,2,0)</f>
        <v>#REF!</v>
      </c>
    </row>
    <row r="7825" spans="1:18" hidden="1" x14ac:dyDescent="0.3">
      <c r="A7825" s="10">
        <v>12</v>
      </c>
      <c r="B7825" s="63" t="s">
        <v>22323</v>
      </c>
      <c r="C7825" s="6" t="s">
        <v>22324</v>
      </c>
      <c r="D7825" s="7">
        <v>44881</v>
      </c>
      <c r="E7825" s="8" t="s">
        <v>12432</v>
      </c>
      <c r="F7825" s="9">
        <v>10037369</v>
      </c>
      <c r="G7825" s="8" t="s">
        <v>17662</v>
      </c>
      <c r="H7825" s="9">
        <v>1053924</v>
      </c>
      <c r="I7825" s="66">
        <v>19080937</v>
      </c>
      <c r="J7825" s="67"/>
      <c r="K7825" s="68"/>
      <c r="L7825" s="75" t="s">
        <v>10602</v>
      </c>
      <c r="M7825" s="76"/>
      <c r="N7825" t="str">
        <f t="shared" si="461"/>
        <v>51042</v>
      </c>
      <c r="O7825">
        <f t="shared" si="462"/>
        <v>51042</v>
      </c>
      <c r="P7825" s="29">
        <f t="shared" si="463"/>
        <v>10037369</v>
      </c>
      <c r="Q7825" t="e">
        <f>+VLOOKUP(O7825,'Bảng kê HĐ 2022'!N$1912:R$4434,4,0)</f>
        <v>#N/A</v>
      </c>
      <c r="R7825" t="e">
        <f>+VLOOKUP(O7825,'Hàng trả'!#REF!,2,0)</f>
        <v>#REF!</v>
      </c>
    </row>
    <row r="7826" spans="1:18" hidden="1" x14ac:dyDescent="0.3">
      <c r="A7826" s="10">
        <v>12</v>
      </c>
      <c r="B7826" s="64"/>
      <c r="C7826" s="6" t="s">
        <v>22325</v>
      </c>
      <c r="D7826" s="7">
        <v>44868</v>
      </c>
      <c r="E7826" s="8" t="s">
        <v>14363</v>
      </c>
      <c r="F7826" s="9">
        <v>158611</v>
      </c>
      <c r="G7826" s="8" t="s">
        <v>17662</v>
      </c>
      <c r="H7826" s="9">
        <v>16654</v>
      </c>
      <c r="I7826" s="69"/>
      <c r="J7826" s="70"/>
      <c r="K7826" s="71"/>
      <c r="L7826" s="77"/>
      <c r="M7826" s="78"/>
      <c r="N7826" t="str">
        <f t="shared" si="461"/>
        <v>49719</v>
      </c>
      <c r="O7826">
        <f t="shared" si="462"/>
        <v>49719</v>
      </c>
      <c r="P7826" s="29">
        <f t="shared" si="463"/>
        <v>158611</v>
      </c>
      <c r="Q7826" t="e">
        <f>+VLOOKUP(O7826,'Bảng kê HĐ 2022'!N$1912:R$4434,4,0)</f>
        <v>#N/A</v>
      </c>
      <c r="R7826" t="e">
        <f>+VLOOKUP(O7826,'Hàng trả'!#REF!,2,0)</f>
        <v>#REF!</v>
      </c>
    </row>
    <row r="7827" spans="1:18" hidden="1" x14ac:dyDescent="0.3">
      <c r="A7827" s="10">
        <v>12</v>
      </c>
      <c r="B7827" s="64"/>
      <c r="C7827" s="6" t="s">
        <v>22326</v>
      </c>
      <c r="D7827" s="7">
        <v>44888</v>
      </c>
      <c r="E7827" s="8" t="s">
        <v>12432</v>
      </c>
      <c r="F7827" s="9">
        <v>7640719</v>
      </c>
      <c r="G7827" s="8" t="s">
        <v>17662</v>
      </c>
      <c r="H7827" s="9">
        <v>802276</v>
      </c>
      <c r="I7827" s="69"/>
      <c r="J7827" s="70"/>
      <c r="K7827" s="71"/>
      <c r="L7827" s="77"/>
      <c r="M7827" s="78"/>
      <c r="N7827" t="str">
        <f t="shared" si="461"/>
        <v>52114</v>
      </c>
      <c r="O7827">
        <f t="shared" si="462"/>
        <v>52114</v>
      </c>
      <c r="P7827" s="29">
        <f t="shared" si="463"/>
        <v>7640719</v>
      </c>
      <c r="Q7827" t="e">
        <f>+VLOOKUP(O7827,'Bảng kê HĐ 2022'!N$1912:R$4434,4,0)</f>
        <v>#N/A</v>
      </c>
      <c r="R7827" t="e">
        <f>+VLOOKUP(O7827,'Hàng trả'!#REF!,2,0)</f>
        <v>#REF!</v>
      </c>
    </row>
    <row r="7828" spans="1:18" hidden="1" x14ac:dyDescent="0.3">
      <c r="A7828" s="10">
        <v>12</v>
      </c>
      <c r="B7828" s="65"/>
      <c r="C7828" s="6" t="s">
        <v>22327</v>
      </c>
      <c r="D7828" s="7">
        <v>44867</v>
      </c>
      <c r="E7828" s="8" t="s">
        <v>11932</v>
      </c>
      <c r="F7828" s="9">
        <v>3482784</v>
      </c>
      <c r="G7828" s="8" t="s">
        <v>17662</v>
      </c>
      <c r="H7828" s="9">
        <v>365692</v>
      </c>
      <c r="I7828" s="72"/>
      <c r="J7828" s="73"/>
      <c r="K7828" s="74"/>
      <c r="L7828" s="79"/>
      <c r="M7828" s="80"/>
      <c r="N7828" t="str">
        <f t="shared" si="461"/>
        <v>49695</v>
      </c>
      <c r="O7828">
        <f t="shared" si="462"/>
        <v>49695</v>
      </c>
      <c r="P7828" s="29">
        <f t="shared" si="463"/>
        <v>3482784</v>
      </c>
      <c r="Q7828" t="e">
        <f>+VLOOKUP(O7828,'Bảng kê HĐ 2022'!N$1912:R$4434,4,0)</f>
        <v>#N/A</v>
      </c>
      <c r="R7828" t="e">
        <f>+VLOOKUP(O7828,'Hàng trả'!#REF!,2,0)</f>
        <v>#REF!</v>
      </c>
    </row>
    <row r="7829" spans="1:18" hidden="1" x14ac:dyDescent="0.3">
      <c r="A7829" s="10">
        <v>12</v>
      </c>
      <c r="B7829" s="63" t="s">
        <v>22331</v>
      </c>
      <c r="C7829" s="6" t="s">
        <v>22332</v>
      </c>
      <c r="D7829" s="7">
        <v>44881</v>
      </c>
      <c r="E7829" s="8" t="s">
        <v>12430</v>
      </c>
      <c r="F7829" s="9">
        <v>1285913</v>
      </c>
      <c r="G7829" s="8" t="s">
        <v>17662</v>
      </c>
      <c r="H7829" s="9">
        <v>135021</v>
      </c>
      <c r="I7829" s="66">
        <v>6309433</v>
      </c>
      <c r="J7829" s="67"/>
      <c r="K7829" s="68"/>
      <c r="L7829" s="75" t="s">
        <v>10611</v>
      </c>
      <c r="M7829" s="76"/>
      <c r="N7829" t="str">
        <f t="shared" si="461"/>
        <v>51045</v>
      </c>
      <c r="O7829">
        <f t="shared" si="462"/>
        <v>51045</v>
      </c>
      <c r="P7829" s="29">
        <f t="shared" si="463"/>
        <v>1285913</v>
      </c>
      <c r="Q7829" t="e">
        <f>+VLOOKUP(O7829,'Bảng kê HĐ 2022'!N$1912:R$4434,4,0)</f>
        <v>#N/A</v>
      </c>
      <c r="R7829" t="e">
        <f>+VLOOKUP(O7829,'Hàng trả'!#REF!,2,0)</f>
        <v>#REF!</v>
      </c>
    </row>
    <row r="7830" spans="1:18" hidden="1" x14ac:dyDescent="0.3">
      <c r="A7830" s="10">
        <v>12</v>
      </c>
      <c r="B7830" s="64"/>
      <c r="C7830" s="6" t="s">
        <v>22333</v>
      </c>
      <c r="D7830" s="7">
        <v>44870</v>
      </c>
      <c r="E7830" s="8" t="s">
        <v>13731</v>
      </c>
      <c r="F7830" s="9">
        <v>2485339</v>
      </c>
      <c r="G7830" s="8" t="s">
        <v>17662</v>
      </c>
      <c r="H7830" s="9">
        <v>260961</v>
      </c>
      <c r="I7830" s="69"/>
      <c r="J7830" s="70"/>
      <c r="K7830" s="71"/>
      <c r="L7830" s="77"/>
      <c r="M7830" s="78"/>
      <c r="N7830" t="str">
        <f t="shared" si="461"/>
        <v>50256</v>
      </c>
      <c r="O7830">
        <f t="shared" si="462"/>
        <v>50256</v>
      </c>
      <c r="P7830" s="29">
        <f t="shared" si="463"/>
        <v>2485339</v>
      </c>
      <c r="Q7830" t="e">
        <f>+VLOOKUP(O7830,'Bảng kê HĐ 2022'!N$1912:R$4434,4,0)</f>
        <v>#N/A</v>
      </c>
      <c r="R7830" t="e">
        <f>+VLOOKUP(O7830,'Hàng trả'!#REF!,2,0)</f>
        <v>#REF!</v>
      </c>
    </row>
    <row r="7831" spans="1:18" hidden="1" x14ac:dyDescent="0.3">
      <c r="A7831" s="10">
        <v>12</v>
      </c>
      <c r="B7831" s="65"/>
      <c r="C7831" s="6" t="s">
        <v>22334</v>
      </c>
      <c r="D7831" s="7">
        <v>44884</v>
      </c>
      <c r="E7831" s="8" t="s">
        <v>12432</v>
      </c>
      <c r="F7831" s="9">
        <v>3278394</v>
      </c>
      <c r="G7831" s="8" t="s">
        <v>17662</v>
      </c>
      <c r="H7831" s="9">
        <v>344231</v>
      </c>
      <c r="I7831" s="72"/>
      <c r="J7831" s="73"/>
      <c r="K7831" s="74"/>
      <c r="L7831" s="79"/>
      <c r="M7831" s="80"/>
      <c r="N7831" t="str">
        <f t="shared" si="461"/>
        <v>51949</v>
      </c>
      <c r="O7831">
        <f t="shared" si="462"/>
        <v>51949</v>
      </c>
      <c r="P7831" s="29">
        <f t="shared" si="463"/>
        <v>3278394</v>
      </c>
      <c r="Q7831" t="e">
        <f>+VLOOKUP(O7831,'Bảng kê HĐ 2022'!N$1912:R$4434,4,0)</f>
        <v>#N/A</v>
      </c>
      <c r="R7831" t="e">
        <f>+VLOOKUP(O7831,'Hàng trả'!#REF!,2,0)</f>
        <v>#REF!</v>
      </c>
    </row>
    <row r="7832" spans="1:18" hidden="1" x14ac:dyDescent="0.3">
      <c r="A7832" s="10">
        <v>12</v>
      </c>
      <c r="B7832" s="63" t="s">
        <v>22338</v>
      </c>
      <c r="C7832" s="6" t="s">
        <v>22339</v>
      </c>
      <c r="D7832" s="7">
        <v>44880</v>
      </c>
      <c r="E7832" s="8" t="s">
        <v>12432</v>
      </c>
      <c r="F7832" s="9">
        <v>4651366</v>
      </c>
      <c r="G7832" s="8" t="s">
        <v>17662</v>
      </c>
      <c r="H7832" s="9">
        <v>488394</v>
      </c>
      <c r="I7832" s="66">
        <v>14800604</v>
      </c>
      <c r="J7832" s="67"/>
      <c r="K7832" s="68"/>
      <c r="L7832" s="75" t="s">
        <v>10616</v>
      </c>
      <c r="M7832" s="76"/>
      <c r="N7832" t="str">
        <f t="shared" si="461"/>
        <v>50974</v>
      </c>
      <c r="O7832">
        <f t="shared" si="462"/>
        <v>50974</v>
      </c>
      <c r="P7832" s="29">
        <f t="shared" si="463"/>
        <v>4651366</v>
      </c>
      <c r="Q7832" t="e">
        <f>+VLOOKUP(O7832,'Bảng kê HĐ 2022'!N$1912:R$4434,4,0)</f>
        <v>#N/A</v>
      </c>
      <c r="R7832" t="e">
        <f>+VLOOKUP(O7832,'Hàng trả'!#REF!,2,0)</f>
        <v>#REF!</v>
      </c>
    </row>
    <row r="7833" spans="1:18" hidden="1" x14ac:dyDescent="0.3">
      <c r="A7833" s="10">
        <v>12</v>
      </c>
      <c r="B7833" s="64"/>
      <c r="C7833" s="6" t="s">
        <v>22340</v>
      </c>
      <c r="D7833" s="7">
        <v>44870</v>
      </c>
      <c r="E7833" s="8" t="s">
        <v>12430</v>
      </c>
      <c r="F7833" s="9">
        <v>1285913</v>
      </c>
      <c r="G7833" s="8" t="s">
        <v>17662</v>
      </c>
      <c r="H7833" s="9">
        <v>135021</v>
      </c>
      <c r="I7833" s="69"/>
      <c r="J7833" s="70"/>
      <c r="K7833" s="71"/>
      <c r="L7833" s="77"/>
      <c r="M7833" s="78"/>
      <c r="N7833" t="str">
        <f t="shared" si="461"/>
        <v>50228</v>
      </c>
      <c r="O7833">
        <f t="shared" si="462"/>
        <v>50228</v>
      </c>
      <c r="P7833" s="29">
        <f t="shared" si="463"/>
        <v>1285913</v>
      </c>
      <c r="Q7833" t="e">
        <f>+VLOOKUP(O7833,'Bảng kê HĐ 2022'!N$1912:R$4434,4,0)</f>
        <v>#N/A</v>
      </c>
      <c r="R7833" t="e">
        <f>+VLOOKUP(O7833,'Hàng trả'!#REF!,2,0)</f>
        <v>#REF!</v>
      </c>
    </row>
    <row r="7834" spans="1:18" hidden="1" x14ac:dyDescent="0.3">
      <c r="A7834" s="10">
        <v>12</v>
      </c>
      <c r="B7834" s="64"/>
      <c r="C7834" s="6" t="s">
        <v>22341</v>
      </c>
      <c r="D7834" s="7">
        <v>44890</v>
      </c>
      <c r="E7834" s="8" t="s">
        <v>12432</v>
      </c>
      <c r="F7834" s="9">
        <v>5420736</v>
      </c>
      <c r="G7834" s="8" t="s">
        <v>17662</v>
      </c>
      <c r="H7834" s="9">
        <v>569177</v>
      </c>
      <c r="I7834" s="69"/>
      <c r="J7834" s="70"/>
      <c r="K7834" s="71"/>
      <c r="L7834" s="77"/>
      <c r="M7834" s="78"/>
      <c r="N7834" t="str">
        <f t="shared" si="461"/>
        <v>52714</v>
      </c>
      <c r="O7834">
        <f t="shared" si="462"/>
        <v>52714</v>
      </c>
      <c r="P7834" s="29">
        <f t="shared" si="463"/>
        <v>5420736</v>
      </c>
      <c r="Q7834" t="e">
        <f>+VLOOKUP(O7834,'Bảng kê HĐ 2022'!N$1912:R$4434,4,0)</f>
        <v>#N/A</v>
      </c>
      <c r="R7834" t="e">
        <f>+VLOOKUP(O7834,'Hàng trả'!#REF!,2,0)</f>
        <v>#REF!</v>
      </c>
    </row>
    <row r="7835" spans="1:18" hidden="1" x14ac:dyDescent="0.3">
      <c r="A7835" s="10">
        <v>12</v>
      </c>
      <c r="B7835" s="65"/>
      <c r="C7835" s="6" t="s">
        <v>22342</v>
      </c>
      <c r="D7835" s="7">
        <v>44894</v>
      </c>
      <c r="E7835" s="8" t="s">
        <v>12432</v>
      </c>
      <c r="F7835" s="9">
        <v>5178973</v>
      </c>
      <c r="G7835" s="8" t="s">
        <v>17662</v>
      </c>
      <c r="H7835" s="9">
        <v>543792</v>
      </c>
      <c r="I7835" s="72"/>
      <c r="J7835" s="73"/>
      <c r="K7835" s="74"/>
      <c r="L7835" s="79"/>
      <c r="M7835" s="80"/>
      <c r="N7835" t="str">
        <f t="shared" si="461"/>
        <v>53239</v>
      </c>
      <c r="O7835">
        <f t="shared" si="462"/>
        <v>53239</v>
      </c>
      <c r="P7835" s="29">
        <f t="shared" si="463"/>
        <v>5178973</v>
      </c>
      <c r="Q7835" t="e">
        <f>+VLOOKUP(O7835,'Bảng kê HĐ 2022'!N$1912:R$4434,4,0)</f>
        <v>#N/A</v>
      </c>
    </row>
    <row r="7836" spans="1:18" hidden="1" x14ac:dyDescent="0.3">
      <c r="A7836" s="10">
        <v>12</v>
      </c>
      <c r="B7836" s="63" t="s">
        <v>22343</v>
      </c>
      <c r="C7836" s="6" t="s">
        <v>22344</v>
      </c>
      <c r="D7836" s="7">
        <v>44879</v>
      </c>
      <c r="E7836" s="8" t="s">
        <v>12432</v>
      </c>
      <c r="F7836" s="9">
        <v>2398853</v>
      </c>
      <c r="G7836" s="8" t="s">
        <v>17662</v>
      </c>
      <c r="H7836" s="9">
        <v>251880</v>
      </c>
      <c r="I7836" s="66">
        <v>12772326</v>
      </c>
      <c r="J7836" s="67"/>
      <c r="K7836" s="68"/>
      <c r="L7836" s="75" t="s">
        <v>11526</v>
      </c>
      <c r="M7836" s="76"/>
      <c r="N7836" t="str">
        <f t="shared" si="461"/>
        <v>50937</v>
      </c>
      <c r="O7836">
        <f t="shared" si="462"/>
        <v>50937</v>
      </c>
      <c r="P7836" s="29">
        <f t="shared" si="463"/>
        <v>2398853</v>
      </c>
      <c r="Q7836" t="e">
        <f>+VLOOKUP(O7836,'Bảng kê HĐ 2022'!N$1912:R$4434,4,0)</f>
        <v>#N/A</v>
      </c>
      <c r="R7836" t="e">
        <f>+VLOOKUP(O7836,'Hàng trả'!#REF!,2,0)</f>
        <v>#REF!</v>
      </c>
    </row>
    <row r="7837" spans="1:18" hidden="1" x14ac:dyDescent="0.3">
      <c r="A7837" s="10">
        <v>12</v>
      </c>
      <c r="B7837" s="64"/>
      <c r="C7837" s="6" t="s">
        <v>22345</v>
      </c>
      <c r="D7837" s="7">
        <v>44875</v>
      </c>
      <c r="E7837" s="8" t="s">
        <v>12432</v>
      </c>
      <c r="F7837" s="9">
        <v>4180188</v>
      </c>
      <c r="G7837" s="8" t="s">
        <v>17662</v>
      </c>
      <c r="H7837" s="9">
        <v>438920</v>
      </c>
      <c r="I7837" s="69"/>
      <c r="J7837" s="70"/>
      <c r="K7837" s="71"/>
      <c r="L7837" s="77"/>
      <c r="M7837" s="78"/>
      <c r="N7837" t="str">
        <f t="shared" si="461"/>
        <v>50663</v>
      </c>
      <c r="O7837">
        <f t="shared" si="462"/>
        <v>50663</v>
      </c>
      <c r="P7837" s="29">
        <f t="shared" si="463"/>
        <v>4180188</v>
      </c>
      <c r="Q7837" t="e">
        <f>+VLOOKUP(O7837,'Bảng kê HĐ 2022'!N$1912:R$4434,4,0)</f>
        <v>#N/A</v>
      </c>
      <c r="R7837" t="e">
        <f>+VLOOKUP(O7837,'Hàng trả'!#REF!,2,0)</f>
        <v>#REF!</v>
      </c>
    </row>
    <row r="7838" spans="1:18" hidden="1" x14ac:dyDescent="0.3">
      <c r="A7838" s="10">
        <v>12</v>
      </c>
      <c r="B7838" s="64"/>
      <c r="C7838" s="6" t="s">
        <v>22346</v>
      </c>
      <c r="D7838" s="7">
        <v>44866</v>
      </c>
      <c r="E7838" s="8" t="s">
        <v>12432</v>
      </c>
      <c r="F7838" s="9">
        <v>1741392</v>
      </c>
      <c r="G7838" s="8" t="s">
        <v>17662</v>
      </c>
      <c r="H7838" s="9">
        <v>182846</v>
      </c>
      <c r="I7838" s="69"/>
      <c r="J7838" s="70"/>
      <c r="K7838" s="71"/>
      <c r="L7838" s="77"/>
      <c r="M7838" s="78"/>
      <c r="N7838" t="str">
        <f t="shared" si="461"/>
        <v>49524</v>
      </c>
      <c r="O7838">
        <f t="shared" si="462"/>
        <v>49524</v>
      </c>
      <c r="P7838" s="29">
        <f t="shared" si="463"/>
        <v>1741392</v>
      </c>
      <c r="Q7838" t="e">
        <f>+VLOOKUP(O7838,'Bảng kê HĐ 2022'!N$1912:R$4434,4,0)</f>
        <v>#N/A</v>
      </c>
      <c r="R7838" t="e">
        <f>+VLOOKUP(O7838,'Hàng trả'!#REF!,2,0)</f>
        <v>#REF!</v>
      </c>
    </row>
    <row r="7839" spans="1:18" hidden="1" x14ac:dyDescent="0.3">
      <c r="A7839" s="10">
        <v>12</v>
      </c>
      <c r="B7839" s="64"/>
      <c r="C7839" s="6" t="s">
        <v>22347</v>
      </c>
      <c r="D7839" s="7">
        <v>44882</v>
      </c>
      <c r="E7839" s="8" t="s">
        <v>12432</v>
      </c>
      <c r="F7839" s="9">
        <v>1733435</v>
      </c>
      <c r="G7839" s="8" t="s">
        <v>17662</v>
      </c>
      <c r="H7839" s="9">
        <v>182011</v>
      </c>
      <c r="I7839" s="69"/>
      <c r="J7839" s="70"/>
      <c r="K7839" s="71"/>
      <c r="L7839" s="77"/>
      <c r="M7839" s="78"/>
      <c r="N7839" t="str">
        <f t="shared" si="461"/>
        <v>51178</v>
      </c>
      <c r="O7839">
        <f t="shared" si="462"/>
        <v>51178</v>
      </c>
      <c r="P7839" s="29">
        <f t="shared" si="463"/>
        <v>1733435</v>
      </c>
      <c r="Q7839" t="e">
        <f>+VLOOKUP(O7839,'Bảng kê HĐ 2022'!N$1912:R$4434,4,0)</f>
        <v>#N/A</v>
      </c>
      <c r="R7839" t="e">
        <f>+VLOOKUP(O7839,'Hàng trả'!#REF!,2,0)</f>
        <v>#REF!</v>
      </c>
    </row>
    <row r="7840" spans="1:18" hidden="1" x14ac:dyDescent="0.3">
      <c r="A7840" s="10">
        <v>12</v>
      </c>
      <c r="B7840" s="65"/>
      <c r="C7840" s="6" t="s">
        <v>22348</v>
      </c>
      <c r="D7840" s="7">
        <v>44889</v>
      </c>
      <c r="E7840" s="8" t="s">
        <v>12432</v>
      </c>
      <c r="F7840" s="9">
        <v>4216887</v>
      </c>
      <c r="G7840" s="8" t="s">
        <v>17662</v>
      </c>
      <c r="H7840" s="9">
        <v>442773</v>
      </c>
      <c r="I7840" s="72"/>
      <c r="J7840" s="73"/>
      <c r="K7840" s="74"/>
      <c r="L7840" s="79"/>
      <c r="M7840" s="80"/>
      <c r="N7840" t="str">
        <f t="shared" si="461"/>
        <v>52195</v>
      </c>
      <c r="O7840">
        <f t="shared" si="462"/>
        <v>52195</v>
      </c>
      <c r="P7840" s="29">
        <f t="shared" si="463"/>
        <v>4216887</v>
      </c>
      <c r="Q7840" t="e">
        <f>+VLOOKUP(O7840,'Bảng kê HĐ 2022'!N$1912:R$4434,4,0)</f>
        <v>#N/A</v>
      </c>
      <c r="R7840" t="e">
        <f>+VLOOKUP(O7840,'Hàng trả'!#REF!,2,0)</f>
        <v>#REF!</v>
      </c>
    </row>
    <row r="7841" spans="1:18" hidden="1" x14ac:dyDescent="0.3">
      <c r="A7841" s="10">
        <v>12</v>
      </c>
      <c r="B7841" s="63" t="s">
        <v>22349</v>
      </c>
      <c r="C7841" s="6" t="s">
        <v>22350</v>
      </c>
      <c r="D7841" s="7">
        <v>44893</v>
      </c>
      <c r="E7841" s="8" t="s">
        <v>12430</v>
      </c>
      <c r="F7841" s="9">
        <v>3592642</v>
      </c>
      <c r="G7841" s="8" t="s">
        <v>17662</v>
      </c>
      <c r="H7841" s="9">
        <v>377227</v>
      </c>
      <c r="I7841" s="66">
        <v>10095355</v>
      </c>
      <c r="J7841" s="67"/>
      <c r="K7841" s="68"/>
      <c r="L7841" s="75" t="s">
        <v>10622</v>
      </c>
      <c r="M7841" s="76"/>
      <c r="N7841" t="str">
        <f t="shared" si="461"/>
        <v>53161</v>
      </c>
      <c r="O7841">
        <f t="shared" si="462"/>
        <v>53161</v>
      </c>
      <c r="P7841" s="29">
        <f t="shared" si="463"/>
        <v>3592642</v>
      </c>
      <c r="Q7841" t="e">
        <f>+VLOOKUP(O7841,'Bảng kê HĐ 2022'!N$1912:R$4434,4,0)</f>
        <v>#N/A</v>
      </c>
    </row>
    <row r="7842" spans="1:18" hidden="1" x14ac:dyDescent="0.3">
      <c r="A7842" s="10">
        <v>12</v>
      </c>
      <c r="B7842" s="64"/>
      <c r="C7842" s="6" t="s">
        <v>22351</v>
      </c>
      <c r="D7842" s="7">
        <v>44888</v>
      </c>
      <c r="E7842" s="8" t="s">
        <v>12430</v>
      </c>
      <c r="F7842" s="9">
        <v>4775274</v>
      </c>
      <c r="G7842" s="8" t="s">
        <v>17662</v>
      </c>
      <c r="H7842" s="9">
        <v>501404</v>
      </c>
      <c r="I7842" s="69"/>
      <c r="J7842" s="70"/>
      <c r="K7842" s="71"/>
      <c r="L7842" s="77"/>
      <c r="M7842" s="78"/>
      <c r="N7842" t="str">
        <f t="shared" si="461"/>
        <v>52071</v>
      </c>
      <c r="O7842">
        <f t="shared" si="462"/>
        <v>52071</v>
      </c>
      <c r="P7842" s="29">
        <f t="shared" si="463"/>
        <v>4775274</v>
      </c>
      <c r="Q7842" t="e">
        <f>+VLOOKUP(O7842,'Bảng kê HĐ 2022'!N$1912:R$4434,4,0)</f>
        <v>#N/A</v>
      </c>
      <c r="R7842" t="e">
        <f>+VLOOKUP(O7842,'Hàng trả'!#REF!,2,0)</f>
        <v>#REF!</v>
      </c>
    </row>
    <row r="7843" spans="1:18" hidden="1" x14ac:dyDescent="0.3">
      <c r="A7843" s="10">
        <v>12</v>
      </c>
      <c r="B7843" s="65"/>
      <c r="C7843" s="6" t="s">
        <v>22352</v>
      </c>
      <c r="D7843" s="7">
        <v>44881</v>
      </c>
      <c r="E7843" s="8" t="s">
        <v>12430</v>
      </c>
      <c r="F7843" s="9">
        <v>2911810</v>
      </c>
      <c r="G7843" s="8" t="s">
        <v>17662</v>
      </c>
      <c r="H7843" s="9">
        <v>305740</v>
      </c>
      <c r="I7843" s="72"/>
      <c r="J7843" s="73"/>
      <c r="K7843" s="74"/>
      <c r="L7843" s="79"/>
      <c r="M7843" s="80"/>
      <c r="N7843" t="str">
        <f t="shared" si="461"/>
        <v>51012</v>
      </c>
      <c r="O7843">
        <f t="shared" si="462"/>
        <v>51012</v>
      </c>
      <c r="P7843" s="29">
        <f t="shared" si="463"/>
        <v>2911810</v>
      </c>
      <c r="Q7843" t="e">
        <f>+VLOOKUP(O7843,'Bảng kê HĐ 2022'!N$1912:R$4434,4,0)</f>
        <v>#N/A</v>
      </c>
      <c r="R7843" t="e">
        <f>+VLOOKUP(O7843,'Hàng trả'!#REF!,2,0)</f>
        <v>#REF!</v>
      </c>
    </row>
    <row r="7844" spans="1:18" hidden="1" x14ac:dyDescent="0.3">
      <c r="A7844" s="10">
        <v>12</v>
      </c>
      <c r="B7844" s="5" t="s">
        <v>22353</v>
      </c>
      <c r="C7844" s="6" t="s">
        <v>22354</v>
      </c>
      <c r="D7844" s="7">
        <v>44884</v>
      </c>
      <c r="E7844" s="8" t="s">
        <v>12432</v>
      </c>
      <c r="F7844" s="9">
        <v>2035724</v>
      </c>
      <c r="G7844" s="8" t="s">
        <v>17662</v>
      </c>
      <c r="H7844" s="9">
        <v>213751</v>
      </c>
      <c r="I7844" s="93">
        <v>1821973</v>
      </c>
      <c r="J7844" s="94"/>
      <c r="K7844" s="95"/>
      <c r="L7844" s="96" t="s">
        <v>11532</v>
      </c>
      <c r="M7844" s="97"/>
      <c r="N7844" t="str">
        <f t="shared" si="461"/>
        <v>51961</v>
      </c>
      <c r="O7844">
        <f t="shared" si="462"/>
        <v>51961</v>
      </c>
      <c r="P7844" s="29">
        <f t="shared" si="463"/>
        <v>2035724</v>
      </c>
      <c r="Q7844" t="e">
        <f>+VLOOKUP(O7844,'Bảng kê HĐ 2022'!N$1912:R$4434,4,0)</f>
        <v>#N/A</v>
      </c>
      <c r="R7844" t="e">
        <f>+VLOOKUP(O7844,'Hàng trả'!#REF!,2,0)</f>
        <v>#REF!</v>
      </c>
    </row>
    <row r="7845" spans="1:18" hidden="1" x14ac:dyDescent="0.3">
      <c r="A7845" s="10">
        <v>12</v>
      </c>
      <c r="B7845" s="63" t="s">
        <v>22355</v>
      </c>
      <c r="C7845" s="6" t="s">
        <v>22356</v>
      </c>
      <c r="D7845" s="7">
        <v>44886</v>
      </c>
      <c r="E7845" s="8" t="s">
        <v>12432</v>
      </c>
      <c r="F7845" s="9">
        <v>7756214</v>
      </c>
      <c r="G7845" s="8" t="s">
        <v>17662</v>
      </c>
      <c r="H7845" s="9">
        <v>814402</v>
      </c>
      <c r="I7845" s="66">
        <v>12792516</v>
      </c>
      <c r="J7845" s="67"/>
      <c r="K7845" s="68"/>
      <c r="L7845" s="75" t="s">
        <v>10142</v>
      </c>
      <c r="M7845" s="76"/>
      <c r="N7845" t="str">
        <f t="shared" si="461"/>
        <v>51975</v>
      </c>
      <c r="O7845">
        <f t="shared" si="462"/>
        <v>51975</v>
      </c>
      <c r="P7845" s="29">
        <f t="shared" si="463"/>
        <v>7756214</v>
      </c>
      <c r="Q7845" t="e">
        <f>+VLOOKUP(O7845,'Bảng kê HĐ 2022'!N$1912:R$4434,4,0)</f>
        <v>#N/A</v>
      </c>
      <c r="R7845" t="e">
        <f>+VLOOKUP(O7845,'Hàng trả'!#REF!,2,0)</f>
        <v>#REF!</v>
      </c>
    </row>
    <row r="7846" spans="1:18" hidden="1" x14ac:dyDescent="0.3">
      <c r="A7846" s="10">
        <v>12</v>
      </c>
      <c r="B7846" s="64"/>
      <c r="C7846" s="6" t="s">
        <v>22357</v>
      </c>
      <c r="D7846" s="7">
        <v>44870</v>
      </c>
      <c r="E7846" s="8" t="s">
        <v>11920</v>
      </c>
      <c r="F7846" s="9">
        <v>3965274</v>
      </c>
      <c r="G7846" s="8" t="s">
        <v>17662</v>
      </c>
      <c r="H7846" s="9">
        <v>416354</v>
      </c>
      <c r="I7846" s="69"/>
      <c r="J7846" s="70"/>
      <c r="K7846" s="71"/>
      <c r="L7846" s="77"/>
      <c r="M7846" s="78"/>
      <c r="N7846" t="str">
        <f t="shared" si="461"/>
        <v>50296</v>
      </c>
      <c r="O7846">
        <f t="shared" si="462"/>
        <v>50296</v>
      </c>
      <c r="P7846" s="29">
        <f t="shared" si="463"/>
        <v>3965274</v>
      </c>
      <c r="Q7846" t="e">
        <f>+VLOOKUP(O7846,'Bảng kê HĐ 2022'!N$1912:R$4434,4,0)</f>
        <v>#N/A</v>
      </c>
      <c r="R7846" t="e">
        <f>+VLOOKUP(O7846,'Hàng trả'!#REF!,2,0)</f>
        <v>#REF!</v>
      </c>
    </row>
    <row r="7847" spans="1:18" hidden="1" x14ac:dyDescent="0.3">
      <c r="A7847" s="10">
        <v>12</v>
      </c>
      <c r="B7847" s="65"/>
      <c r="C7847" s="6" t="s">
        <v>22358</v>
      </c>
      <c r="D7847" s="7">
        <v>44869</v>
      </c>
      <c r="E7847" s="8" t="s">
        <v>11920</v>
      </c>
      <c r="F7847" s="9">
        <v>2571826</v>
      </c>
      <c r="G7847" s="8" t="s">
        <v>17662</v>
      </c>
      <c r="H7847" s="9">
        <v>270042</v>
      </c>
      <c r="I7847" s="72"/>
      <c r="J7847" s="73"/>
      <c r="K7847" s="74"/>
      <c r="L7847" s="79"/>
      <c r="M7847" s="80"/>
      <c r="N7847" t="str">
        <f t="shared" si="461"/>
        <v>50181</v>
      </c>
      <c r="O7847">
        <f t="shared" si="462"/>
        <v>50181</v>
      </c>
      <c r="P7847" s="29">
        <f t="shared" si="463"/>
        <v>2571826</v>
      </c>
      <c r="Q7847" t="e">
        <f>+VLOOKUP(O7847,'Bảng kê HĐ 2022'!N$1912:R$4434,4,0)</f>
        <v>#N/A</v>
      </c>
      <c r="R7847" t="e">
        <f>+VLOOKUP(O7847,'Hàng trả'!#REF!,2,0)</f>
        <v>#REF!</v>
      </c>
    </row>
    <row r="7848" spans="1:18" hidden="1" x14ac:dyDescent="0.3">
      <c r="A7848" s="10">
        <v>12</v>
      </c>
      <c r="B7848" s="63" t="s">
        <v>22362</v>
      </c>
      <c r="C7848" s="6" t="s">
        <v>22363</v>
      </c>
      <c r="D7848" s="7">
        <v>44872</v>
      </c>
      <c r="E7848" s="8" t="s">
        <v>12827</v>
      </c>
      <c r="F7848" s="9">
        <v>793055</v>
      </c>
      <c r="G7848" s="8" t="s">
        <v>17662</v>
      </c>
      <c r="H7848" s="9">
        <v>83271</v>
      </c>
      <c r="I7848" s="66">
        <v>14649838</v>
      </c>
      <c r="J7848" s="67"/>
      <c r="K7848" s="68"/>
      <c r="L7848" s="75" t="s">
        <v>10643</v>
      </c>
      <c r="M7848" s="76"/>
      <c r="N7848" t="str">
        <f t="shared" si="461"/>
        <v>50318</v>
      </c>
      <c r="O7848">
        <f t="shared" si="462"/>
        <v>50318</v>
      </c>
      <c r="P7848" s="29">
        <f t="shared" si="463"/>
        <v>793055</v>
      </c>
      <c r="Q7848" t="e">
        <f>+VLOOKUP(O7848,'Bảng kê HĐ 2022'!N$1912:R$4434,4,0)</f>
        <v>#N/A</v>
      </c>
      <c r="R7848" t="e">
        <f>+VLOOKUP(O7848,'Hàng trả'!#REF!,2,0)</f>
        <v>#REF!</v>
      </c>
    </row>
    <row r="7849" spans="1:18" hidden="1" x14ac:dyDescent="0.3">
      <c r="A7849" s="10">
        <v>12</v>
      </c>
      <c r="B7849" s="64"/>
      <c r="C7849" s="6" t="s">
        <v>22364</v>
      </c>
      <c r="D7849" s="7">
        <v>44879</v>
      </c>
      <c r="E7849" s="8" t="s">
        <v>12432</v>
      </c>
      <c r="F7849" s="9">
        <v>3673048</v>
      </c>
      <c r="G7849" s="8" t="s">
        <v>17662</v>
      </c>
      <c r="H7849" s="9">
        <v>385670</v>
      </c>
      <c r="I7849" s="69"/>
      <c r="J7849" s="70"/>
      <c r="K7849" s="71"/>
      <c r="L7849" s="77"/>
      <c r="M7849" s="78"/>
      <c r="N7849" t="str">
        <f t="shared" si="461"/>
        <v>50917</v>
      </c>
      <c r="O7849">
        <f t="shared" si="462"/>
        <v>50917</v>
      </c>
      <c r="P7849" s="29">
        <f t="shared" si="463"/>
        <v>3673048</v>
      </c>
      <c r="Q7849" t="e">
        <f>+VLOOKUP(O7849,'Bảng kê HĐ 2022'!N$1912:R$4434,4,0)</f>
        <v>#N/A</v>
      </c>
      <c r="R7849" t="e">
        <f>+VLOOKUP(O7849,'Hàng trả'!#REF!,2,0)</f>
        <v>#REF!</v>
      </c>
    </row>
    <row r="7850" spans="1:18" hidden="1" x14ac:dyDescent="0.3">
      <c r="A7850" s="10">
        <v>12</v>
      </c>
      <c r="B7850" s="64"/>
      <c r="C7850" s="6" t="s">
        <v>22365</v>
      </c>
      <c r="D7850" s="7">
        <v>44866</v>
      </c>
      <c r="E7850" s="8" t="s">
        <v>12432</v>
      </c>
      <c r="F7850" s="9">
        <v>8935952</v>
      </c>
      <c r="G7850" s="8" t="s">
        <v>17662</v>
      </c>
      <c r="H7850" s="9">
        <v>938275</v>
      </c>
      <c r="I7850" s="69"/>
      <c r="J7850" s="70"/>
      <c r="K7850" s="71"/>
      <c r="L7850" s="77"/>
      <c r="M7850" s="78"/>
      <c r="N7850" t="str">
        <f t="shared" si="461"/>
        <v>49557</v>
      </c>
      <c r="O7850">
        <f t="shared" si="462"/>
        <v>49557</v>
      </c>
      <c r="P7850" s="29">
        <f t="shared" si="463"/>
        <v>8935952</v>
      </c>
      <c r="Q7850" t="e">
        <f>+VLOOKUP(O7850,'Bảng kê HĐ 2022'!N$1912:R$4434,4,0)</f>
        <v>#N/A</v>
      </c>
      <c r="R7850" t="e">
        <f>+VLOOKUP(O7850,'Hàng trả'!#REF!,2,0)</f>
        <v>#REF!</v>
      </c>
    </row>
    <row r="7851" spans="1:18" hidden="1" x14ac:dyDescent="0.3">
      <c r="A7851" s="10">
        <v>12</v>
      </c>
      <c r="B7851" s="65"/>
      <c r="C7851" s="6" t="s">
        <v>22366</v>
      </c>
      <c r="D7851" s="7">
        <v>44886</v>
      </c>
      <c r="E7851" s="8" t="s">
        <v>12634</v>
      </c>
      <c r="F7851" s="9">
        <v>2966479</v>
      </c>
      <c r="G7851" s="8" t="s">
        <v>17662</v>
      </c>
      <c r="H7851" s="9">
        <v>311480</v>
      </c>
      <c r="I7851" s="72"/>
      <c r="J7851" s="73"/>
      <c r="K7851" s="74"/>
      <c r="L7851" s="79"/>
      <c r="M7851" s="80"/>
      <c r="N7851" t="str">
        <f t="shared" si="461"/>
        <v>51981</v>
      </c>
      <c r="O7851">
        <f t="shared" si="462"/>
        <v>51981</v>
      </c>
      <c r="P7851" s="29">
        <f t="shared" si="463"/>
        <v>2966479</v>
      </c>
      <c r="Q7851" t="e">
        <f>+VLOOKUP(O7851,'Bảng kê HĐ 2022'!N$1912:R$4434,4,0)</f>
        <v>#N/A</v>
      </c>
      <c r="R7851" t="e">
        <f>+VLOOKUP(O7851,'Hàng trả'!#REF!,2,0)</f>
        <v>#REF!</v>
      </c>
    </row>
    <row r="7852" spans="1:18" hidden="1" x14ac:dyDescent="0.3">
      <c r="A7852" s="10">
        <v>12</v>
      </c>
      <c r="B7852" s="63" t="s">
        <v>22370</v>
      </c>
      <c r="C7852" s="6" t="s">
        <v>22371</v>
      </c>
      <c r="D7852" s="7">
        <v>44866</v>
      </c>
      <c r="E7852" s="8" t="s">
        <v>12430</v>
      </c>
      <c r="F7852" s="9">
        <v>793055</v>
      </c>
      <c r="G7852" s="8" t="s">
        <v>17662</v>
      </c>
      <c r="H7852" s="9">
        <v>83271</v>
      </c>
      <c r="I7852" s="66">
        <v>4917904</v>
      </c>
      <c r="J7852" s="67"/>
      <c r="K7852" s="68"/>
      <c r="L7852" s="75" t="s">
        <v>10646</v>
      </c>
      <c r="M7852" s="76"/>
      <c r="N7852" t="str">
        <f t="shared" si="461"/>
        <v>49575</v>
      </c>
      <c r="O7852">
        <f t="shared" si="462"/>
        <v>49575</v>
      </c>
      <c r="P7852" s="29">
        <f t="shared" si="463"/>
        <v>793055</v>
      </c>
      <c r="Q7852" t="e">
        <f>+VLOOKUP(O7852,'Bảng kê HĐ 2022'!N$1912:R$4434,4,0)</f>
        <v>#N/A</v>
      </c>
      <c r="R7852" t="e">
        <f>+VLOOKUP(O7852,'Hàng trả'!#REF!,2,0)</f>
        <v>#REF!</v>
      </c>
    </row>
    <row r="7853" spans="1:18" hidden="1" x14ac:dyDescent="0.3">
      <c r="A7853" s="10">
        <v>12</v>
      </c>
      <c r="B7853" s="64"/>
      <c r="C7853" s="6" t="s">
        <v>22372</v>
      </c>
      <c r="D7853" s="7">
        <v>44882</v>
      </c>
      <c r="E7853" s="8" t="s">
        <v>12432</v>
      </c>
      <c r="F7853" s="9">
        <v>1896380</v>
      </c>
      <c r="G7853" s="8" t="s">
        <v>17662</v>
      </c>
      <c r="H7853" s="9">
        <v>199120</v>
      </c>
      <c r="I7853" s="69"/>
      <c r="J7853" s="70"/>
      <c r="K7853" s="71"/>
      <c r="L7853" s="77"/>
      <c r="M7853" s="78"/>
      <c r="N7853" t="str">
        <f t="shared" si="461"/>
        <v>51066</v>
      </c>
      <c r="O7853">
        <f t="shared" si="462"/>
        <v>51066</v>
      </c>
      <c r="P7853" s="29">
        <f t="shared" si="463"/>
        <v>1896380</v>
      </c>
      <c r="Q7853" t="e">
        <f>+VLOOKUP(O7853,'Bảng kê HĐ 2022'!N$1912:R$4434,4,0)</f>
        <v>#N/A</v>
      </c>
      <c r="R7853" t="e">
        <f>+VLOOKUP(O7853,'Hàng trả'!#REF!,2,0)</f>
        <v>#REF!</v>
      </c>
    </row>
    <row r="7854" spans="1:18" hidden="1" x14ac:dyDescent="0.3">
      <c r="A7854" s="10">
        <v>12</v>
      </c>
      <c r="B7854" s="64"/>
      <c r="C7854" s="6" t="s">
        <v>22373</v>
      </c>
      <c r="D7854" s="7">
        <v>44894</v>
      </c>
      <c r="E7854" s="8" t="s">
        <v>12432</v>
      </c>
      <c r="F7854" s="9">
        <v>1741392</v>
      </c>
      <c r="G7854" s="8" t="s">
        <v>17662</v>
      </c>
      <c r="H7854" s="9">
        <v>182846</v>
      </c>
      <c r="I7854" s="69"/>
      <c r="J7854" s="70"/>
      <c r="K7854" s="71"/>
      <c r="L7854" s="77"/>
      <c r="M7854" s="78"/>
      <c r="N7854" t="str">
        <f t="shared" si="461"/>
        <v>53200</v>
      </c>
      <c r="O7854">
        <f t="shared" si="462"/>
        <v>53200</v>
      </c>
      <c r="P7854" s="29">
        <f t="shared" si="463"/>
        <v>1741392</v>
      </c>
      <c r="Q7854" t="e">
        <f>+VLOOKUP(O7854,'Bảng kê HĐ 2022'!N$1912:R$4434,4,0)</f>
        <v>#N/A</v>
      </c>
    </row>
    <row r="7855" spans="1:18" hidden="1" x14ac:dyDescent="0.3">
      <c r="A7855" s="10">
        <v>12</v>
      </c>
      <c r="B7855" s="65"/>
      <c r="C7855" s="6" t="s">
        <v>22374</v>
      </c>
      <c r="D7855" s="7">
        <v>44886</v>
      </c>
      <c r="E7855" s="8" t="s">
        <v>12430</v>
      </c>
      <c r="F7855" s="9">
        <v>1064038</v>
      </c>
      <c r="G7855" s="8" t="s">
        <v>17662</v>
      </c>
      <c r="H7855" s="9">
        <v>111724</v>
      </c>
      <c r="I7855" s="72"/>
      <c r="J7855" s="73"/>
      <c r="K7855" s="74"/>
      <c r="L7855" s="79"/>
      <c r="M7855" s="80"/>
      <c r="N7855" t="str">
        <f t="shared" si="461"/>
        <v>51985</v>
      </c>
      <c r="O7855">
        <f t="shared" si="462"/>
        <v>51985</v>
      </c>
      <c r="P7855" s="29">
        <f t="shared" si="463"/>
        <v>1064038</v>
      </c>
      <c r="Q7855" t="e">
        <f>+VLOOKUP(O7855,'Bảng kê HĐ 2022'!N$1912:R$4434,4,0)</f>
        <v>#N/A</v>
      </c>
      <c r="R7855" t="e">
        <f>+VLOOKUP(O7855,'Hàng trả'!#REF!,2,0)</f>
        <v>#REF!</v>
      </c>
    </row>
    <row r="7856" spans="1:18" hidden="1" x14ac:dyDescent="0.3">
      <c r="A7856" s="10">
        <v>12</v>
      </c>
      <c r="B7856" s="63" t="s">
        <v>22375</v>
      </c>
      <c r="C7856" s="6" t="s">
        <v>22376</v>
      </c>
      <c r="D7856" s="7">
        <v>44879</v>
      </c>
      <c r="E7856" s="8" t="s">
        <v>12432</v>
      </c>
      <c r="F7856" s="9">
        <v>2244602</v>
      </c>
      <c r="G7856" s="8" t="s">
        <v>17662</v>
      </c>
      <c r="H7856" s="9">
        <v>235683</v>
      </c>
      <c r="I7856" s="66">
        <v>4591296</v>
      </c>
      <c r="J7856" s="67"/>
      <c r="K7856" s="68"/>
      <c r="L7856" s="75" t="s">
        <v>10146</v>
      </c>
      <c r="M7856" s="76"/>
      <c r="N7856" t="str">
        <f t="shared" si="461"/>
        <v>50938</v>
      </c>
      <c r="O7856">
        <f t="shared" si="462"/>
        <v>50938</v>
      </c>
      <c r="P7856" s="29">
        <f t="shared" si="463"/>
        <v>2244602</v>
      </c>
      <c r="Q7856" t="e">
        <f>+VLOOKUP(O7856,'Bảng kê HĐ 2022'!N$1912:R$4434,4,0)</f>
        <v>#N/A</v>
      </c>
      <c r="R7856" t="e">
        <f>+VLOOKUP(O7856,'Hàng trả'!#REF!,2,0)</f>
        <v>#REF!</v>
      </c>
    </row>
    <row r="7857" spans="1:18" hidden="1" x14ac:dyDescent="0.3">
      <c r="A7857" s="10">
        <v>12</v>
      </c>
      <c r="B7857" s="64"/>
      <c r="C7857" s="6" t="s">
        <v>22377</v>
      </c>
      <c r="D7857" s="7">
        <v>44872</v>
      </c>
      <c r="E7857" s="8" t="s">
        <v>12432</v>
      </c>
      <c r="F7857" s="9">
        <v>599713</v>
      </c>
      <c r="G7857" s="8" t="s">
        <v>17662</v>
      </c>
      <c r="H7857" s="9">
        <v>62970</v>
      </c>
      <c r="I7857" s="69"/>
      <c r="J7857" s="70"/>
      <c r="K7857" s="71"/>
      <c r="L7857" s="77"/>
      <c r="M7857" s="78"/>
      <c r="N7857" t="str">
        <f t="shared" si="461"/>
        <v>50321</v>
      </c>
      <c r="O7857">
        <f t="shared" si="462"/>
        <v>50321</v>
      </c>
      <c r="P7857" s="29">
        <f t="shared" si="463"/>
        <v>599713</v>
      </c>
      <c r="Q7857" t="e">
        <f>+VLOOKUP(O7857,'Bảng kê HĐ 2022'!N$1912:R$4434,4,0)</f>
        <v>#N/A</v>
      </c>
      <c r="R7857" t="e">
        <f>+VLOOKUP(O7857,'Hàng trả'!#REF!,2,0)</f>
        <v>#REF!</v>
      </c>
    </row>
    <row r="7858" spans="1:18" hidden="1" x14ac:dyDescent="0.3">
      <c r="A7858" s="10">
        <v>12</v>
      </c>
      <c r="B7858" s="64"/>
      <c r="C7858" s="6" t="s">
        <v>22378</v>
      </c>
      <c r="D7858" s="7">
        <v>44866</v>
      </c>
      <c r="E7858" s="8" t="s">
        <v>12432</v>
      </c>
      <c r="F7858" s="9">
        <v>1356242</v>
      </c>
      <c r="G7858" s="8" t="s">
        <v>17662</v>
      </c>
      <c r="H7858" s="9">
        <v>142405</v>
      </c>
      <c r="I7858" s="69"/>
      <c r="J7858" s="70"/>
      <c r="K7858" s="71"/>
      <c r="L7858" s="77"/>
      <c r="M7858" s="78"/>
      <c r="N7858" t="str">
        <f t="shared" si="461"/>
        <v>49525</v>
      </c>
      <c r="O7858">
        <f t="shared" si="462"/>
        <v>49525</v>
      </c>
      <c r="P7858" s="29">
        <f t="shared" si="463"/>
        <v>1356242</v>
      </c>
      <c r="Q7858" t="e">
        <f>+VLOOKUP(O7858,'Bảng kê HĐ 2022'!N$1912:R$4434,4,0)</f>
        <v>#N/A</v>
      </c>
      <c r="R7858" t="e">
        <f>+VLOOKUP(O7858,'Hàng trả'!#REF!,2,0)</f>
        <v>#REF!</v>
      </c>
    </row>
    <row r="7859" spans="1:18" hidden="1" x14ac:dyDescent="0.3">
      <c r="A7859" s="10">
        <v>12</v>
      </c>
      <c r="B7859" s="65"/>
      <c r="C7859" s="6" t="s">
        <v>22379</v>
      </c>
      <c r="D7859" s="7">
        <v>44886</v>
      </c>
      <c r="E7859" s="8" t="s">
        <v>12432</v>
      </c>
      <c r="F7859" s="9">
        <v>929383</v>
      </c>
      <c r="G7859" s="8" t="s">
        <v>17662</v>
      </c>
      <c r="H7859" s="9">
        <v>97585</v>
      </c>
      <c r="I7859" s="72"/>
      <c r="J7859" s="73"/>
      <c r="K7859" s="74"/>
      <c r="L7859" s="79"/>
      <c r="M7859" s="80"/>
      <c r="N7859" t="str">
        <f t="shared" si="461"/>
        <v>51993</v>
      </c>
      <c r="O7859">
        <f t="shared" si="462"/>
        <v>51993</v>
      </c>
      <c r="P7859" s="29">
        <f t="shared" si="463"/>
        <v>929383</v>
      </c>
      <c r="Q7859" t="e">
        <f>+VLOOKUP(O7859,'Bảng kê HĐ 2022'!N$1912:R$4434,4,0)</f>
        <v>#N/A</v>
      </c>
      <c r="R7859" t="e">
        <f>+VLOOKUP(O7859,'Hàng trả'!#REF!,2,0)</f>
        <v>#REF!</v>
      </c>
    </row>
    <row r="7860" spans="1:18" hidden="1" x14ac:dyDescent="0.3">
      <c r="A7860" s="10">
        <v>12</v>
      </c>
      <c r="B7860" s="63" t="s">
        <v>22380</v>
      </c>
      <c r="C7860" s="6" t="s">
        <v>22381</v>
      </c>
      <c r="D7860" s="7">
        <v>44888</v>
      </c>
      <c r="E7860" s="8" t="s">
        <v>12432</v>
      </c>
      <c r="F7860" s="9">
        <v>1199426</v>
      </c>
      <c r="G7860" s="8" t="s">
        <v>17662</v>
      </c>
      <c r="H7860" s="9">
        <v>125940</v>
      </c>
      <c r="I7860" s="66">
        <v>5310684</v>
      </c>
      <c r="J7860" s="67"/>
      <c r="K7860" s="68"/>
      <c r="L7860" s="75" t="s">
        <v>10658</v>
      </c>
      <c r="M7860" s="76"/>
      <c r="N7860" t="str">
        <f t="shared" si="461"/>
        <v>52100</v>
      </c>
      <c r="O7860">
        <f t="shared" si="462"/>
        <v>52100</v>
      </c>
      <c r="P7860" s="29">
        <f t="shared" si="463"/>
        <v>1199426</v>
      </c>
      <c r="Q7860" t="e">
        <f>+VLOOKUP(O7860,'Bảng kê HĐ 2022'!N$1912:R$4434,4,0)</f>
        <v>#N/A</v>
      </c>
      <c r="R7860" t="e">
        <f>+VLOOKUP(O7860,'Hàng trả'!#REF!,2,0)</f>
        <v>#REF!</v>
      </c>
    </row>
    <row r="7861" spans="1:18" hidden="1" x14ac:dyDescent="0.3">
      <c r="A7861" s="10">
        <v>12</v>
      </c>
      <c r="B7861" s="64"/>
      <c r="C7861" s="6" t="s">
        <v>22382</v>
      </c>
      <c r="D7861" s="7">
        <v>44876</v>
      </c>
      <c r="E7861" s="8" t="s">
        <v>12432</v>
      </c>
      <c r="F7861" s="9">
        <v>2678681</v>
      </c>
      <c r="G7861" s="8" t="s">
        <v>17662</v>
      </c>
      <c r="H7861" s="9">
        <v>281261</v>
      </c>
      <c r="I7861" s="69"/>
      <c r="J7861" s="70"/>
      <c r="K7861" s="71"/>
      <c r="L7861" s="77"/>
      <c r="M7861" s="78"/>
      <c r="N7861" t="str">
        <f t="shared" si="461"/>
        <v>50756</v>
      </c>
      <c r="O7861">
        <f t="shared" si="462"/>
        <v>50756</v>
      </c>
      <c r="P7861" s="29">
        <f t="shared" si="463"/>
        <v>2678681</v>
      </c>
      <c r="Q7861" t="e">
        <f>+VLOOKUP(O7861,'Bảng kê HĐ 2022'!N$1912:R$4434,4,0)</f>
        <v>#N/A</v>
      </c>
      <c r="R7861" t="e">
        <f>+VLOOKUP(O7861,'Hàng trả'!#REF!,2,0)</f>
        <v>#REF!</v>
      </c>
    </row>
    <row r="7862" spans="1:18" hidden="1" x14ac:dyDescent="0.3">
      <c r="A7862" s="10">
        <v>12</v>
      </c>
      <c r="B7862" s="64"/>
      <c r="C7862" s="6" t="s">
        <v>22383</v>
      </c>
      <c r="D7862" s="7">
        <v>44870</v>
      </c>
      <c r="E7862" s="8" t="s">
        <v>12432</v>
      </c>
      <c r="F7862" s="9">
        <v>599713</v>
      </c>
      <c r="G7862" s="8" t="s">
        <v>17662</v>
      </c>
      <c r="H7862" s="9">
        <v>62970</v>
      </c>
      <c r="I7862" s="69"/>
      <c r="J7862" s="70"/>
      <c r="K7862" s="71"/>
      <c r="L7862" s="77"/>
      <c r="M7862" s="78"/>
      <c r="N7862" t="str">
        <f t="shared" si="461"/>
        <v>50282</v>
      </c>
      <c r="O7862">
        <f t="shared" si="462"/>
        <v>50282</v>
      </c>
      <c r="P7862" s="29">
        <f t="shared" si="463"/>
        <v>599713</v>
      </c>
      <c r="Q7862" t="e">
        <f>+VLOOKUP(O7862,'Bảng kê HĐ 2022'!N$1912:R$4434,4,0)</f>
        <v>#N/A</v>
      </c>
      <c r="R7862" t="e">
        <f>+VLOOKUP(O7862,'Hàng trả'!#REF!,2,0)</f>
        <v>#REF!</v>
      </c>
    </row>
    <row r="7863" spans="1:18" hidden="1" x14ac:dyDescent="0.3">
      <c r="A7863" s="10">
        <v>12</v>
      </c>
      <c r="B7863" s="65"/>
      <c r="C7863" s="6" t="s">
        <v>22384</v>
      </c>
      <c r="D7863" s="7">
        <v>44883</v>
      </c>
      <c r="E7863" s="8" t="s">
        <v>12430</v>
      </c>
      <c r="F7863" s="9">
        <v>1455905</v>
      </c>
      <c r="G7863" s="8" t="s">
        <v>17662</v>
      </c>
      <c r="H7863" s="9">
        <v>152870</v>
      </c>
      <c r="I7863" s="72"/>
      <c r="J7863" s="73"/>
      <c r="K7863" s="74"/>
      <c r="L7863" s="79"/>
      <c r="M7863" s="80"/>
      <c r="N7863" t="str">
        <f t="shared" si="461"/>
        <v>51226</v>
      </c>
      <c r="O7863">
        <f t="shared" si="462"/>
        <v>51226</v>
      </c>
      <c r="P7863" s="29">
        <f t="shared" si="463"/>
        <v>1455905</v>
      </c>
      <c r="Q7863" t="e">
        <f>+VLOOKUP(O7863,'Bảng kê HĐ 2022'!N$1912:R$4434,4,0)</f>
        <v>#N/A</v>
      </c>
      <c r="R7863" t="e">
        <f>+VLOOKUP(O7863,'Hàng trả'!#REF!,2,0)</f>
        <v>#REF!</v>
      </c>
    </row>
    <row r="7864" spans="1:18" hidden="1" x14ac:dyDescent="0.3">
      <c r="A7864" s="10">
        <v>12</v>
      </c>
      <c r="B7864" s="63" t="s">
        <v>22385</v>
      </c>
      <c r="C7864" s="6" t="s">
        <v>22386</v>
      </c>
      <c r="D7864" s="7">
        <v>44895</v>
      </c>
      <c r="E7864" s="8" t="s">
        <v>12432</v>
      </c>
      <c r="F7864" s="9">
        <v>4870130</v>
      </c>
      <c r="G7864" s="8" t="s">
        <v>17662</v>
      </c>
      <c r="H7864" s="9">
        <v>511364</v>
      </c>
      <c r="I7864" s="66">
        <v>19840219</v>
      </c>
      <c r="J7864" s="67"/>
      <c r="K7864" s="68"/>
      <c r="L7864" s="75" t="s">
        <v>10669</v>
      </c>
      <c r="M7864" s="76"/>
      <c r="N7864" t="str">
        <f t="shared" si="461"/>
        <v>53275</v>
      </c>
      <c r="O7864">
        <f t="shared" si="462"/>
        <v>53275</v>
      </c>
      <c r="P7864" s="29">
        <f t="shared" si="463"/>
        <v>4870130</v>
      </c>
      <c r="Q7864" t="e">
        <f>+VLOOKUP(O7864,'Bảng kê HĐ 2022'!N$1912:R$4434,4,0)</f>
        <v>#N/A</v>
      </c>
    </row>
    <row r="7865" spans="1:18" hidden="1" x14ac:dyDescent="0.3">
      <c r="A7865" s="10">
        <v>12</v>
      </c>
      <c r="B7865" s="64"/>
      <c r="C7865" s="6" t="s">
        <v>22387</v>
      </c>
      <c r="D7865" s="7">
        <v>44873</v>
      </c>
      <c r="E7865" s="8" t="s">
        <v>12430</v>
      </c>
      <c r="F7865" s="9">
        <v>2310563</v>
      </c>
      <c r="G7865" s="8" t="s">
        <v>17662</v>
      </c>
      <c r="H7865" s="9">
        <v>242609</v>
      </c>
      <c r="I7865" s="69"/>
      <c r="J7865" s="70"/>
      <c r="K7865" s="71"/>
      <c r="L7865" s="77"/>
      <c r="M7865" s="78"/>
      <c r="N7865" t="str">
        <f t="shared" si="461"/>
        <v>50362</v>
      </c>
      <c r="O7865">
        <f t="shared" si="462"/>
        <v>50362</v>
      </c>
      <c r="P7865" s="29">
        <f t="shared" si="463"/>
        <v>2310563</v>
      </c>
      <c r="Q7865" t="e">
        <f>+VLOOKUP(O7865,'Bảng kê HĐ 2022'!N$1912:R$4434,4,0)</f>
        <v>#N/A</v>
      </c>
      <c r="R7865" t="e">
        <f>+VLOOKUP(O7865,'Hàng trả'!#REF!,2,0)</f>
        <v>#REF!</v>
      </c>
    </row>
    <row r="7866" spans="1:18" hidden="1" x14ac:dyDescent="0.3">
      <c r="A7866" s="10">
        <v>12</v>
      </c>
      <c r="B7866" s="64"/>
      <c r="C7866" s="6" t="s">
        <v>22388</v>
      </c>
      <c r="D7866" s="7">
        <v>44876</v>
      </c>
      <c r="E7866" s="8" t="s">
        <v>12432</v>
      </c>
      <c r="F7866" s="9">
        <v>2794381</v>
      </c>
      <c r="G7866" s="8" t="s">
        <v>17662</v>
      </c>
      <c r="H7866" s="9">
        <v>293410</v>
      </c>
      <c r="I7866" s="69"/>
      <c r="J7866" s="70"/>
      <c r="K7866" s="71"/>
      <c r="L7866" s="77"/>
      <c r="M7866" s="78"/>
      <c r="N7866" t="str">
        <f t="shared" si="461"/>
        <v>50704</v>
      </c>
      <c r="O7866">
        <f t="shared" si="462"/>
        <v>50704</v>
      </c>
      <c r="P7866" s="29">
        <f t="shared" si="463"/>
        <v>2794381</v>
      </c>
      <c r="Q7866" t="e">
        <f>+VLOOKUP(O7866,'Bảng kê HĐ 2022'!N$1912:R$4434,4,0)</f>
        <v>#N/A</v>
      </c>
      <c r="R7866" t="e">
        <f>+VLOOKUP(O7866,'Hàng trả'!#REF!,2,0)</f>
        <v>#REF!</v>
      </c>
    </row>
    <row r="7867" spans="1:18" hidden="1" x14ac:dyDescent="0.3">
      <c r="A7867" s="10">
        <v>12</v>
      </c>
      <c r="B7867" s="64"/>
      <c r="C7867" s="6" t="s">
        <v>22389</v>
      </c>
      <c r="D7867" s="7">
        <v>44887</v>
      </c>
      <c r="E7867" s="8" t="s">
        <v>12430</v>
      </c>
      <c r="F7867" s="9">
        <v>2207790</v>
      </c>
      <c r="G7867" s="8" t="s">
        <v>17662</v>
      </c>
      <c r="H7867" s="9">
        <v>231818</v>
      </c>
      <c r="I7867" s="69"/>
      <c r="J7867" s="70"/>
      <c r="K7867" s="71"/>
      <c r="L7867" s="77"/>
      <c r="M7867" s="78"/>
      <c r="N7867" t="str">
        <f t="shared" si="461"/>
        <v>52037</v>
      </c>
      <c r="O7867">
        <f t="shared" si="462"/>
        <v>52037</v>
      </c>
      <c r="P7867" s="29">
        <f t="shared" si="463"/>
        <v>2207790</v>
      </c>
      <c r="Q7867" t="e">
        <f>+VLOOKUP(O7867,'Bảng kê HĐ 2022'!N$1912:R$4434,4,0)</f>
        <v>#N/A</v>
      </c>
      <c r="R7867" t="e">
        <f>+VLOOKUP(O7867,'Hàng trả'!#REF!,2,0)</f>
        <v>#REF!</v>
      </c>
    </row>
    <row r="7868" spans="1:18" hidden="1" x14ac:dyDescent="0.3">
      <c r="A7868" s="10">
        <v>12</v>
      </c>
      <c r="B7868" s="64"/>
      <c r="C7868" s="6" t="s">
        <v>22390</v>
      </c>
      <c r="D7868" s="7">
        <v>44868</v>
      </c>
      <c r="E7868" s="8" t="s">
        <v>12432</v>
      </c>
      <c r="F7868" s="9">
        <v>1801019</v>
      </c>
      <c r="G7868" s="8" t="s">
        <v>17662</v>
      </c>
      <c r="H7868" s="9">
        <v>189107</v>
      </c>
      <c r="I7868" s="69"/>
      <c r="J7868" s="70"/>
      <c r="K7868" s="71"/>
      <c r="L7868" s="77"/>
      <c r="M7868" s="78"/>
      <c r="N7868" t="str">
        <f t="shared" si="461"/>
        <v>49766</v>
      </c>
      <c r="O7868">
        <f t="shared" si="462"/>
        <v>49766</v>
      </c>
      <c r="P7868" s="29">
        <f t="shared" si="463"/>
        <v>1801019</v>
      </c>
      <c r="Q7868" t="e">
        <f>+VLOOKUP(O7868,'Bảng kê HĐ 2022'!N$1912:R$4434,4,0)</f>
        <v>#N/A</v>
      </c>
      <c r="R7868" t="e">
        <f>+VLOOKUP(O7868,'Hàng trả'!#REF!,2,0)</f>
        <v>#REF!</v>
      </c>
    </row>
    <row r="7869" spans="1:18" hidden="1" x14ac:dyDescent="0.3">
      <c r="A7869" s="10">
        <v>12</v>
      </c>
      <c r="B7869" s="64"/>
      <c r="C7869" s="6" t="s">
        <v>22391</v>
      </c>
      <c r="D7869" s="7">
        <v>44883</v>
      </c>
      <c r="E7869" s="8" t="s">
        <v>12432</v>
      </c>
      <c r="F7869" s="9">
        <v>3186486</v>
      </c>
      <c r="G7869" s="8" t="s">
        <v>17662</v>
      </c>
      <c r="H7869" s="9">
        <v>334581</v>
      </c>
      <c r="I7869" s="69"/>
      <c r="J7869" s="70"/>
      <c r="K7869" s="71"/>
      <c r="L7869" s="77"/>
      <c r="M7869" s="78"/>
      <c r="N7869" t="str">
        <f t="shared" si="461"/>
        <v>51302</v>
      </c>
      <c r="O7869">
        <f t="shared" si="462"/>
        <v>51302</v>
      </c>
      <c r="P7869" s="29">
        <f t="shared" si="463"/>
        <v>3186486</v>
      </c>
      <c r="Q7869" t="e">
        <f>+VLOOKUP(O7869,'Bảng kê HĐ 2022'!N$1912:R$4434,4,0)</f>
        <v>#N/A</v>
      </c>
      <c r="R7869" t="e">
        <f>+VLOOKUP(O7869,'Hàng trả'!#REF!,2,0)</f>
        <v>#REF!</v>
      </c>
    </row>
    <row r="7870" spans="1:18" hidden="1" x14ac:dyDescent="0.3">
      <c r="A7870" s="10">
        <v>12</v>
      </c>
      <c r="B7870" s="64"/>
      <c r="C7870" s="6" t="s">
        <v>22392</v>
      </c>
      <c r="D7870" s="7">
        <v>44894</v>
      </c>
      <c r="E7870" s="8" t="s">
        <v>22393</v>
      </c>
      <c r="F7870" s="9">
        <v>3053894</v>
      </c>
      <c r="G7870" s="8" t="s">
        <v>17662</v>
      </c>
      <c r="H7870" s="9">
        <v>320659</v>
      </c>
      <c r="I7870" s="69"/>
      <c r="J7870" s="70"/>
      <c r="K7870" s="71"/>
      <c r="L7870" s="77"/>
      <c r="M7870" s="78"/>
      <c r="N7870" t="str">
        <f t="shared" si="461"/>
        <v>53201</v>
      </c>
      <c r="O7870">
        <f t="shared" si="462"/>
        <v>53201</v>
      </c>
      <c r="P7870" s="29">
        <f t="shared" si="463"/>
        <v>3053894</v>
      </c>
      <c r="Q7870" t="e">
        <f>+VLOOKUP(O7870,'Bảng kê HĐ 2022'!N$1912:R$4434,4,0)</f>
        <v>#N/A</v>
      </c>
    </row>
    <row r="7871" spans="1:18" hidden="1" x14ac:dyDescent="0.3">
      <c r="A7871" s="10">
        <v>12</v>
      </c>
      <c r="B7871" s="65"/>
      <c r="C7871" s="6" t="s">
        <v>22394</v>
      </c>
      <c r="D7871" s="7">
        <v>44866</v>
      </c>
      <c r="E7871" s="8" t="s">
        <v>12432</v>
      </c>
      <c r="F7871" s="9">
        <v>1943579</v>
      </c>
      <c r="G7871" s="8" t="s">
        <v>17662</v>
      </c>
      <c r="H7871" s="9">
        <v>204076</v>
      </c>
      <c r="I7871" s="72"/>
      <c r="J7871" s="73"/>
      <c r="K7871" s="74"/>
      <c r="L7871" s="79"/>
      <c r="M7871" s="80"/>
      <c r="N7871" t="str">
        <f t="shared" si="461"/>
        <v>49589</v>
      </c>
      <c r="O7871">
        <f t="shared" si="462"/>
        <v>49589</v>
      </c>
      <c r="P7871" s="29">
        <f t="shared" si="463"/>
        <v>1943579</v>
      </c>
      <c r="Q7871" t="e">
        <f>+VLOOKUP(O7871,'Bảng kê HĐ 2022'!N$1912:R$4434,4,0)</f>
        <v>#N/A</v>
      </c>
      <c r="R7871" t="e">
        <f>+VLOOKUP(O7871,'Hàng trả'!#REF!,2,0)</f>
        <v>#REF!</v>
      </c>
    </row>
    <row r="7872" spans="1:18" hidden="1" x14ac:dyDescent="0.3">
      <c r="A7872" s="10">
        <v>12</v>
      </c>
      <c r="B7872" s="63" t="s">
        <v>22395</v>
      </c>
      <c r="C7872" s="6" t="s">
        <v>22396</v>
      </c>
      <c r="D7872" s="7">
        <v>44890</v>
      </c>
      <c r="E7872" s="8" t="s">
        <v>12432</v>
      </c>
      <c r="F7872" s="9">
        <v>2078995</v>
      </c>
      <c r="G7872" s="8" t="s">
        <v>17662</v>
      </c>
      <c r="H7872" s="9">
        <v>218294</v>
      </c>
      <c r="I7872" s="66">
        <v>3312911</v>
      </c>
      <c r="J7872" s="67"/>
      <c r="K7872" s="68"/>
      <c r="L7872" s="75" t="s">
        <v>11574</v>
      </c>
      <c r="M7872" s="76"/>
      <c r="N7872" t="str">
        <f t="shared" si="461"/>
        <v>52948</v>
      </c>
      <c r="O7872">
        <f t="shared" si="462"/>
        <v>52948</v>
      </c>
      <c r="P7872" s="29">
        <f t="shared" si="463"/>
        <v>2078995</v>
      </c>
      <c r="Q7872" t="e">
        <f>+VLOOKUP(O7872,'Bảng kê HĐ 2022'!N$1912:R$4434,4,0)</f>
        <v>#N/A</v>
      </c>
      <c r="R7872" t="e">
        <f>+VLOOKUP(O7872,'Hàng trả'!#REF!,2,0)</f>
        <v>#REF!</v>
      </c>
    </row>
    <row r="7873" spans="1:18" hidden="1" x14ac:dyDescent="0.3">
      <c r="A7873" s="10">
        <v>12</v>
      </c>
      <c r="B7873" s="65"/>
      <c r="C7873" s="6" t="s">
        <v>22397</v>
      </c>
      <c r="D7873" s="7">
        <v>44887</v>
      </c>
      <c r="E7873" s="8" t="s">
        <v>12432</v>
      </c>
      <c r="F7873" s="9">
        <v>1622581</v>
      </c>
      <c r="G7873" s="8" t="s">
        <v>17662</v>
      </c>
      <c r="H7873" s="9">
        <v>170371</v>
      </c>
      <c r="I7873" s="72"/>
      <c r="J7873" s="73"/>
      <c r="K7873" s="74"/>
      <c r="L7873" s="79"/>
      <c r="M7873" s="80"/>
      <c r="N7873" t="str">
        <f t="shared" si="461"/>
        <v>52029</v>
      </c>
      <c r="O7873">
        <f t="shared" si="462"/>
        <v>52029</v>
      </c>
      <c r="P7873" s="29">
        <f t="shared" si="463"/>
        <v>1622581</v>
      </c>
      <c r="Q7873" t="e">
        <f>+VLOOKUP(O7873,'Bảng kê HĐ 2022'!N$1912:R$4434,4,0)</f>
        <v>#N/A</v>
      </c>
      <c r="R7873" t="e">
        <f>+VLOOKUP(O7873,'Hàng trả'!#REF!,2,0)</f>
        <v>#REF!</v>
      </c>
    </row>
    <row r="7874" spans="1:18" hidden="1" x14ac:dyDescent="0.3">
      <c r="A7874" s="10">
        <v>12</v>
      </c>
      <c r="B7874" s="63" t="s">
        <v>22401</v>
      </c>
      <c r="C7874" s="6" t="s">
        <v>22402</v>
      </c>
      <c r="D7874" s="7">
        <v>44893</v>
      </c>
      <c r="E7874" s="8" t="s">
        <v>12432</v>
      </c>
      <c r="F7874" s="9">
        <v>3130850</v>
      </c>
      <c r="G7874" s="8" t="s">
        <v>17662</v>
      </c>
      <c r="H7874" s="9">
        <v>328739</v>
      </c>
      <c r="I7874" s="66">
        <v>11501421</v>
      </c>
      <c r="J7874" s="67"/>
      <c r="K7874" s="68"/>
      <c r="L7874" s="75" t="s">
        <v>10680</v>
      </c>
      <c r="M7874" s="76"/>
      <c r="N7874" t="str">
        <f t="shared" si="461"/>
        <v>53168</v>
      </c>
      <c r="O7874">
        <f t="shared" si="462"/>
        <v>53168</v>
      </c>
      <c r="P7874" s="29">
        <f t="shared" si="463"/>
        <v>3130850</v>
      </c>
      <c r="Q7874" t="e">
        <f>+VLOOKUP(O7874,'Bảng kê HĐ 2022'!N$1912:R$4434,4,0)</f>
        <v>#N/A</v>
      </c>
    </row>
    <row r="7875" spans="1:18" hidden="1" x14ac:dyDescent="0.3">
      <c r="A7875" s="10">
        <v>12</v>
      </c>
      <c r="B7875" s="64"/>
      <c r="C7875" s="6" t="s">
        <v>22403</v>
      </c>
      <c r="D7875" s="7">
        <v>44891</v>
      </c>
      <c r="E7875" s="8" t="s">
        <v>12432</v>
      </c>
      <c r="F7875" s="9">
        <v>2678681</v>
      </c>
      <c r="G7875" s="8" t="s">
        <v>17662</v>
      </c>
      <c r="H7875" s="9">
        <v>281262</v>
      </c>
      <c r="I7875" s="69"/>
      <c r="J7875" s="70"/>
      <c r="K7875" s="71"/>
      <c r="L7875" s="77"/>
      <c r="M7875" s="78"/>
      <c r="N7875" t="str">
        <f t="shared" si="461"/>
        <v>53042</v>
      </c>
      <c r="O7875">
        <f t="shared" si="462"/>
        <v>53042</v>
      </c>
      <c r="P7875" s="29">
        <f t="shared" si="463"/>
        <v>2678681</v>
      </c>
      <c r="Q7875" t="e">
        <f>+VLOOKUP(O7875,'Bảng kê HĐ 2022'!N$1912:R$4434,4,0)</f>
        <v>#N/A</v>
      </c>
    </row>
    <row r="7876" spans="1:18" hidden="1" x14ac:dyDescent="0.3">
      <c r="A7876" s="10">
        <v>12</v>
      </c>
      <c r="B7876" s="64"/>
      <c r="C7876" s="6" t="s">
        <v>22404</v>
      </c>
      <c r="D7876" s="7">
        <v>44888</v>
      </c>
      <c r="E7876" s="8" t="s">
        <v>12430</v>
      </c>
      <c r="F7876" s="9">
        <v>2167406</v>
      </c>
      <c r="G7876" s="8" t="s">
        <v>17662</v>
      </c>
      <c r="H7876" s="9">
        <v>227578</v>
      </c>
      <c r="I7876" s="69"/>
      <c r="J7876" s="70"/>
      <c r="K7876" s="71"/>
      <c r="L7876" s="77"/>
      <c r="M7876" s="78"/>
      <c r="N7876" t="str">
        <f t="shared" si="461"/>
        <v>52103</v>
      </c>
      <c r="O7876">
        <f t="shared" si="462"/>
        <v>52103</v>
      </c>
      <c r="P7876" s="29">
        <f t="shared" si="463"/>
        <v>2167406</v>
      </c>
      <c r="Q7876" t="e">
        <f>+VLOOKUP(O7876,'Bảng kê HĐ 2022'!N$1912:R$4434,4,0)</f>
        <v>#N/A</v>
      </c>
      <c r="R7876" t="e">
        <f>+VLOOKUP(O7876,'Hàng trả'!#REF!,2,0)</f>
        <v>#REF!</v>
      </c>
    </row>
    <row r="7877" spans="1:18" hidden="1" x14ac:dyDescent="0.3">
      <c r="A7877" s="10">
        <v>12</v>
      </c>
      <c r="B7877" s="64"/>
      <c r="C7877" s="6" t="s">
        <v>22405</v>
      </c>
      <c r="D7877" s="7">
        <v>44870</v>
      </c>
      <c r="E7877" s="8" t="s">
        <v>12430</v>
      </c>
      <c r="F7877" s="9">
        <v>793055</v>
      </c>
      <c r="G7877" s="8" t="s">
        <v>17662</v>
      </c>
      <c r="H7877" s="9">
        <v>83271</v>
      </c>
      <c r="I7877" s="69"/>
      <c r="J7877" s="70"/>
      <c r="K7877" s="71"/>
      <c r="L7877" s="77"/>
      <c r="M7877" s="78"/>
      <c r="N7877" t="str">
        <f t="shared" si="461"/>
        <v>50303</v>
      </c>
      <c r="O7877">
        <f t="shared" si="462"/>
        <v>50303</v>
      </c>
      <c r="P7877" s="29">
        <f t="shared" si="463"/>
        <v>793055</v>
      </c>
      <c r="Q7877" t="e">
        <f>+VLOOKUP(O7877,'Bảng kê HĐ 2022'!N$1912:R$4434,4,0)</f>
        <v>#N/A</v>
      </c>
      <c r="R7877" t="e">
        <f>+VLOOKUP(O7877,'Hàng trả'!#REF!,2,0)</f>
        <v>#REF!</v>
      </c>
    </row>
    <row r="7878" spans="1:18" hidden="1" x14ac:dyDescent="0.3">
      <c r="A7878" s="10">
        <v>12</v>
      </c>
      <c r="B7878" s="65"/>
      <c r="C7878" s="6" t="s">
        <v>22406</v>
      </c>
      <c r="D7878" s="7">
        <v>44866</v>
      </c>
      <c r="E7878" s="8" t="s">
        <v>12432</v>
      </c>
      <c r="F7878" s="9">
        <v>4080758</v>
      </c>
      <c r="G7878" s="8" t="s">
        <v>17662</v>
      </c>
      <c r="H7878" s="9">
        <v>428480</v>
      </c>
      <c r="I7878" s="72"/>
      <c r="J7878" s="73"/>
      <c r="K7878" s="74"/>
      <c r="L7878" s="79"/>
      <c r="M7878" s="80"/>
      <c r="N7878" t="str">
        <f t="shared" si="461"/>
        <v>49549</v>
      </c>
      <c r="O7878">
        <f t="shared" si="462"/>
        <v>49549</v>
      </c>
      <c r="P7878" s="29">
        <f t="shared" si="463"/>
        <v>4080758</v>
      </c>
      <c r="Q7878" t="e">
        <f>+VLOOKUP(O7878,'Bảng kê HĐ 2022'!N$1912:R$4434,4,0)</f>
        <v>#N/A</v>
      </c>
      <c r="R7878" t="e">
        <f>+VLOOKUP(O7878,'Hàng trả'!#REF!,2,0)</f>
        <v>#REF!</v>
      </c>
    </row>
    <row r="7879" spans="1:18" hidden="1" x14ac:dyDescent="0.3">
      <c r="A7879" s="10">
        <v>12</v>
      </c>
      <c r="B7879" s="63" t="s">
        <v>22410</v>
      </c>
      <c r="C7879" s="6" t="s">
        <v>22411</v>
      </c>
      <c r="D7879" s="7">
        <v>44880</v>
      </c>
      <c r="E7879" s="8" t="s">
        <v>12432</v>
      </c>
      <c r="F7879" s="9">
        <v>2724197</v>
      </c>
      <c r="G7879" s="8" t="s">
        <v>17662</v>
      </c>
      <c r="H7879" s="9">
        <v>286040</v>
      </c>
      <c r="I7879" s="66">
        <v>3684684</v>
      </c>
      <c r="J7879" s="67"/>
      <c r="K7879" s="68"/>
      <c r="L7879" s="75" t="s">
        <v>10685</v>
      </c>
      <c r="M7879" s="76"/>
      <c r="N7879" t="str">
        <f t="shared" si="461"/>
        <v>50981</v>
      </c>
      <c r="O7879">
        <f t="shared" si="462"/>
        <v>50981</v>
      </c>
      <c r="P7879" s="29">
        <f t="shared" si="463"/>
        <v>2724197</v>
      </c>
      <c r="Q7879" t="e">
        <f>+VLOOKUP(O7879,'Bảng kê HĐ 2022'!N$1912:R$4434,4,0)</f>
        <v>#N/A</v>
      </c>
      <c r="R7879" t="e">
        <f>+VLOOKUP(O7879,'Hàng trả'!#REF!,2,0)</f>
        <v>#REF!</v>
      </c>
    </row>
    <row r="7880" spans="1:18" hidden="1" x14ac:dyDescent="0.3">
      <c r="A7880" s="10">
        <v>12</v>
      </c>
      <c r="B7880" s="65"/>
      <c r="C7880" s="6" t="s">
        <v>22412</v>
      </c>
      <c r="D7880" s="7">
        <v>44891</v>
      </c>
      <c r="E7880" s="8" t="s">
        <v>12432</v>
      </c>
      <c r="F7880" s="9">
        <v>1392768</v>
      </c>
      <c r="G7880" s="8" t="s">
        <v>17662</v>
      </c>
      <c r="H7880" s="9">
        <v>146241</v>
      </c>
      <c r="I7880" s="72"/>
      <c r="J7880" s="73"/>
      <c r="K7880" s="74"/>
      <c r="L7880" s="79"/>
      <c r="M7880" s="80"/>
      <c r="N7880" t="str">
        <f t="shared" si="461"/>
        <v>53014</v>
      </c>
      <c r="O7880">
        <f t="shared" si="462"/>
        <v>53014</v>
      </c>
      <c r="P7880" s="29">
        <f t="shared" si="463"/>
        <v>1392768</v>
      </c>
      <c r="Q7880" t="e">
        <f>+VLOOKUP(O7880,'Bảng kê HĐ 2022'!N$1912:R$4434,4,0)</f>
        <v>#N/A</v>
      </c>
      <c r="R7880" t="e">
        <f>+VLOOKUP(O7880,'Hàng trả'!#REF!,2,0)</f>
        <v>#REF!</v>
      </c>
    </row>
    <row r="7881" spans="1:18" hidden="1" x14ac:dyDescent="0.3">
      <c r="A7881" s="10">
        <v>12</v>
      </c>
      <c r="B7881" s="63" t="s">
        <v>22413</v>
      </c>
      <c r="C7881" s="6" t="s">
        <v>22414</v>
      </c>
      <c r="D7881" s="7">
        <v>44890</v>
      </c>
      <c r="E7881" s="8" t="s">
        <v>12432</v>
      </c>
      <c r="F7881" s="9">
        <v>1595954</v>
      </c>
      <c r="G7881" s="8" t="s">
        <v>17662</v>
      </c>
      <c r="H7881" s="9">
        <v>167575</v>
      </c>
      <c r="I7881" s="66">
        <v>11660236</v>
      </c>
      <c r="J7881" s="67"/>
      <c r="K7881" s="68"/>
      <c r="L7881" s="75" t="s">
        <v>10688</v>
      </c>
      <c r="M7881" s="76"/>
      <c r="N7881" t="str">
        <f t="shared" ref="N7881:N7944" si="464">+RIGHT(C7881,5)</f>
        <v>52923</v>
      </c>
      <c r="O7881">
        <f t="shared" ref="O7881:O7944" si="465">+N7881*1</f>
        <v>52923</v>
      </c>
      <c r="P7881" s="29">
        <f t="shared" ref="P7881:P7944" si="466">+F7881</f>
        <v>1595954</v>
      </c>
      <c r="Q7881" t="e">
        <f>+VLOOKUP(O7881,'Bảng kê HĐ 2022'!N$1912:R$4434,4,0)</f>
        <v>#N/A</v>
      </c>
      <c r="R7881" t="e">
        <f>+VLOOKUP(O7881,'Hàng trả'!#REF!,2,0)</f>
        <v>#REF!</v>
      </c>
    </row>
    <row r="7882" spans="1:18" hidden="1" x14ac:dyDescent="0.3">
      <c r="A7882" s="10">
        <v>12</v>
      </c>
      <c r="B7882" s="64"/>
      <c r="C7882" s="6" t="s">
        <v>22415</v>
      </c>
      <c r="D7882" s="7">
        <v>44876</v>
      </c>
      <c r="E7882" s="8" t="s">
        <v>12430</v>
      </c>
      <c r="F7882" s="9">
        <v>667510</v>
      </c>
      <c r="G7882" s="8" t="s">
        <v>17662</v>
      </c>
      <c r="H7882" s="9">
        <v>70089</v>
      </c>
      <c r="I7882" s="69"/>
      <c r="J7882" s="70"/>
      <c r="K7882" s="71"/>
      <c r="L7882" s="77"/>
      <c r="M7882" s="78"/>
      <c r="N7882" t="str">
        <f t="shared" si="464"/>
        <v>50811</v>
      </c>
      <c r="O7882">
        <f t="shared" si="465"/>
        <v>50811</v>
      </c>
      <c r="P7882" s="29">
        <f t="shared" si="466"/>
        <v>667510</v>
      </c>
      <c r="Q7882" t="e">
        <f>+VLOOKUP(O7882,'Bảng kê HĐ 2022'!N$1912:R$4434,4,0)</f>
        <v>#N/A</v>
      </c>
      <c r="R7882" t="e">
        <f>+VLOOKUP(O7882,'Hàng trả'!#REF!,2,0)</f>
        <v>#REF!</v>
      </c>
    </row>
    <row r="7883" spans="1:18" hidden="1" x14ac:dyDescent="0.3">
      <c r="A7883" s="10">
        <v>12</v>
      </c>
      <c r="B7883" s="64"/>
      <c r="C7883" s="6" t="s">
        <v>22416</v>
      </c>
      <c r="D7883" s="7">
        <v>44876</v>
      </c>
      <c r="E7883" s="8" t="s">
        <v>12432</v>
      </c>
      <c r="F7883" s="9">
        <v>854927</v>
      </c>
      <c r="G7883" s="8" t="s">
        <v>17662</v>
      </c>
      <c r="H7883" s="9">
        <v>89767</v>
      </c>
      <c r="I7883" s="69"/>
      <c r="J7883" s="70"/>
      <c r="K7883" s="71"/>
      <c r="L7883" s="77"/>
      <c r="M7883" s="78"/>
      <c r="N7883" t="str">
        <f t="shared" si="464"/>
        <v>50821</v>
      </c>
      <c r="O7883">
        <f t="shared" si="465"/>
        <v>50821</v>
      </c>
      <c r="P7883" s="29">
        <f t="shared" si="466"/>
        <v>854927</v>
      </c>
      <c r="Q7883" t="e">
        <f>+VLOOKUP(O7883,'Bảng kê HĐ 2022'!N$1912:R$4434,4,0)</f>
        <v>#N/A</v>
      </c>
      <c r="R7883" t="e">
        <f>+VLOOKUP(O7883,'Hàng trả'!#REF!,2,0)</f>
        <v>#REF!</v>
      </c>
    </row>
    <row r="7884" spans="1:18" hidden="1" x14ac:dyDescent="0.3">
      <c r="A7884" s="10">
        <v>12</v>
      </c>
      <c r="B7884" s="64"/>
      <c r="C7884" s="6" t="s">
        <v>22417</v>
      </c>
      <c r="D7884" s="7">
        <v>44866</v>
      </c>
      <c r="E7884" s="8" t="s">
        <v>12430</v>
      </c>
      <c r="F7884" s="9">
        <v>1310467</v>
      </c>
      <c r="G7884" s="8" t="s">
        <v>17662</v>
      </c>
      <c r="H7884" s="9">
        <v>137599</v>
      </c>
      <c r="I7884" s="69"/>
      <c r="J7884" s="70"/>
      <c r="K7884" s="71"/>
      <c r="L7884" s="77"/>
      <c r="M7884" s="78"/>
      <c r="N7884" t="str">
        <f t="shared" si="464"/>
        <v>49642</v>
      </c>
      <c r="O7884">
        <f t="shared" si="465"/>
        <v>49642</v>
      </c>
      <c r="P7884" s="29">
        <f t="shared" si="466"/>
        <v>1310467</v>
      </c>
      <c r="Q7884" t="e">
        <f>+VLOOKUP(O7884,'Bảng kê HĐ 2022'!N$1912:R$4434,4,0)</f>
        <v>#N/A</v>
      </c>
      <c r="R7884" t="e">
        <f>+VLOOKUP(O7884,'Hàng trả'!#REF!,2,0)</f>
        <v>#REF!</v>
      </c>
    </row>
    <row r="7885" spans="1:18" hidden="1" x14ac:dyDescent="0.3">
      <c r="A7885" s="10">
        <v>12</v>
      </c>
      <c r="B7885" s="64"/>
      <c r="C7885" s="6" t="s">
        <v>22418</v>
      </c>
      <c r="D7885" s="7">
        <v>44866</v>
      </c>
      <c r="E7885" s="8" t="s">
        <v>12432</v>
      </c>
      <c r="F7885" s="9">
        <v>717687</v>
      </c>
      <c r="G7885" s="8" t="s">
        <v>17662</v>
      </c>
      <c r="H7885" s="9">
        <v>75357</v>
      </c>
      <c r="I7885" s="69"/>
      <c r="J7885" s="70"/>
      <c r="K7885" s="71"/>
      <c r="L7885" s="77"/>
      <c r="M7885" s="78"/>
      <c r="N7885" t="str">
        <f t="shared" si="464"/>
        <v>49601</v>
      </c>
      <c r="O7885">
        <f t="shared" si="465"/>
        <v>49601</v>
      </c>
      <c r="P7885" s="29">
        <f t="shared" si="466"/>
        <v>717687</v>
      </c>
      <c r="Q7885" t="e">
        <f>+VLOOKUP(O7885,'Bảng kê HĐ 2022'!N$1912:R$4434,4,0)</f>
        <v>#N/A</v>
      </c>
      <c r="R7885" t="e">
        <f>+VLOOKUP(O7885,'Hàng trả'!#REF!,2,0)</f>
        <v>#REF!</v>
      </c>
    </row>
    <row r="7886" spans="1:18" hidden="1" x14ac:dyDescent="0.3">
      <c r="A7886" s="10">
        <v>12</v>
      </c>
      <c r="B7886" s="64"/>
      <c r="C7886" s="6" t="s">
        <v>22419</v>
      </c>
      <c r="D7886" s="7">
        <v>44893</v>
      </c>
      <c r="E7886" s="8" t="s">
        <v>12432</v>
      </c>
      <c r="F7886" s="9">
        <v>5504745</v>
      </c>
      <c r="G7886" s="8" t="s">
        <v>17662</v>
      </c>
      <c r="H7886" s="9">
        <v>577998</v>
      </c>
      <c r="I7886" s="69"/>
      <c r="J7886" s="70"/>
      <c r="K7886" s="71"/>
      <c r="L7886" s="77"/>
      <c r="M7886" s="78"/>
      <c r="N7886" t="str">
        <f t="shared" si="464"/>
        <v>53154</v>
      </c>
      <c r="O7886">
        <f t="shared" si="465"/>
        <v>53154</v>
      </c>
      <c r="P7886" s="29">
        <f t="shared" si="466"/>
        <v>5504745</v>
      </c>
      <c r="Q7886" t="e">
        <f>+VLOOKUP(O7886,'Bảng kê HĐ 2022'!N$1912:R$4434,4,0)</f>
        <v>#N/A</v>
      </c>
    </row>
    <row r="7887" spans="1:18" hidden="1" x14ac:dyDescent="0.3">
      <c r="A7887" s="10">
        <v>12</v>
      </c>
      <c r="B7887" s="64"/>
      <c r="C7887" s="6" t="s">
        <v>22420</v>
      </c>
      <c r="D7887" s="7">
        <v>44870</v>
      </c>
      <c r="E7887" s="8" t="s">
        <v>12430</v>
      </c>
      <c r="F7887" s="9">
        <v>642956</v>
      </c>
      <c r="G7887" s="8" t="s">
        <v>17662</v>
      </c>
      <c r="H7887" s="9">
        <v>67510</v>
      </c>
      <c r="I7887" s="69"/>
      <c r="J7887" s="70"/>
      <c r="K7887" s="71"/>
      <c r="L7887" s="77"/>
      <c r="M7887" s="78"/>
      <c r="N7887" t="str">
        <f t="shared" si="464"/>
        <v>50233</v>
      </c>
      <c r="O7887">
        <f t="shared" si="465"/>
        <v>50233</v>
      </c>
      <c r="P7887" s="29">
        <f t="shared" si="466"/>
        <v>642956</v>
      </c>
      <c r="Q7887" t="e">
        <f>+VLOOKUP(O7887,'Bảng kê HĐ 2022'!N$1912:R$4434,4,0)</f>
        <v>#N/A</v>
      </c>
      <c r="R7887" t="e">
        <f>+VLOOKUP(O7887,'Hàng trả'!#REF!,2,0)</f>
        <v>#REF!</v>
      </c>
    </row>
    <row r="7888" spans="1:18" hidden="1" x14ac:dyDescent="0.3">
      <c r="A7888" s="10">
        <v>12</v>
      </c>
      <c r="B7888" s="65"/>
      <c r="C7888" s="6" t="s">
        <v>22421</v>
      </c>
      <c r="D7888" s="7">
        <v>44866</v>
      </c>
      <c r="E7888" s="8" t="s">
        <v>12430</v>
      </c>
      <c r="F7888" s="9">
        <v>1733951</v>
      </c>
      <c r="G7888" s="8" t="s">
        <v>17662</v>
      </c>
      <c r="H7888" s="9">
        <v>182065</v>
      </c>
      <c r="I7888" s="72"/>
      <c r="J7888" s="73"/>
      <c r="K7888" s="74"/>
      <c r="L7888" s="79"/>
      <c r="M7888" s="80"/>
      <c r="N7888" t="str">
        <f t="shared" si="464"/>
        <v>49595</v>
      </c>
      <c r="O7888">
        <f t="shared" si="465"/>
        <v>49595</v>
      </c>
      <c r="P7888" s="29">
        <f t="shared" si="466"/>
        <v>1733951</v>
      </c>
      <c r="Q7888" t="e">
        <f>+VLOOKUP(O7888,'Bảng kê HĐ 2022'!N$1912:R$4434,4,0)</f>
        <v>#N/A</v>
      </c>
      <c r="R7888" t="e">
        <f>+VLOOKUP(O7888,'Hàng trả'!#REF!,2,0)</f>
        <v>#REF!</v>
      </c>
    </row>
    <row r="7889" spans="1:18" hidden="1" x14ac:dyDescent="0.3">
      <c r="A7889" s="10">
        <v>12</v>
      </c>
      <c r="B7889" s="5" t="s">
        <v>22422</v>
      </c>
      <c r="C7889" s="6" t="s">
        <v>22423</v>
      </c>
      <c r="D7889" s="7">
        <v>44873</v>
      </c>
      <c r="E7889" s="8" t="s">
        <v>12436</v>
      </c>
      <c r="F7889" s="9">
        <v>4415429</v>
      </c>
      <c r="G7889" s="8" t="s">
        <v>17662</v>
      </c>
      <c r="H7889" s="9">
        <v>463620</v>
      </c>
      <c r="I7889" s="93">
        <v>3951809</v>
      </c>
      <c r="J7889" s="94"/>
      <c r="K7889" s="95"/>
      <c r="L7889" s="96" t="s">
        <v>11610</v>
      </c>
      <c r="M7889" s="97"/>
      <c r="N7889" t="str">
        <f t="shared" si="464"/>
        <v>50357</v>
      </c>
      <c r="O7889">
        <f t="shared" si="465"/>
        <v>50357</v>
      </c>
      <c r="P7889" s="29">
        <f t="shared" si="466"/>
        <v>4415429</v>
      </c>
      <c r="Q7889" t="e">
        <f>+VLOOKUP(O7889,'Bảng kê HĐ 2022'!N$1912:R$4434,4,0)</f>
        <v>#N/A</v>
      </c>
      <c r="R7889" t="e">
        <f>+VLOOKUP(O7889,'Hàng trả'!#REF!,2,0)</f>
        <v>#REF!</v>
      </c>
    </row>
    <row r="7890" spans="1:18" hidden="1" x14ac:dyDescent="0.3">
      <c r="A7890" s="10">
        <v>12</v>
      </c>
      <c r="B7890" s="63" t="s">
        <v>22427</v>
      </c>
      <c r="C7890" s="6" t="s">
        <v>22428</v>
      </c>
      <c r="D7890" s="7">
        <v>44894</v>
      </c>
      <c r="E7890" s="8" t="s">
        <v>12432</v>
      </c>
      <c r="F7890" s="9">
        <v>3278394</v>
      </c>
      <c r="G7890" s="8" t="s">
        <v>17662</v>
      </c>
      <c r="H7890" s="9">
        <v>344231</v>
      </c>
      <c r="I7890" s="66">
        <v>19271244</v>
      </c>
      <c r="J7890" s="67"/>
      <c r="K7890" s="68"/>
      <c r="L7890" s="75" t="s">
        <v>10698</v>
      </c>
      <c r="M7890" s="76"/>
      <c r="N7890" t="str">
        <f t="shared" si="464"/>
        <v>53219</v>
      </c>
      <c r="O7890">
        <f t="shared" si="465"/>
        <v>53219</v>
      </c>
      <c r="P7890" s="29">
        <f t="shared" si="466"/>
        <v>3278394</v>
      </c>
      <c r="Q7890" t="e">
        <f>+VLOOKUP(O7890,'Bảng kê HĐ 2022'!N$1912:R$4434,4,0)</f>
        <v>#N/A</v>
      </c>
    </row>
    <row r="7891" spans="1:18" hidden="1" x14ac:dyDescent="0.3">
      <c r="A7891" s="10">
        <v>12</v>
      </c>
      <c r="B7891" s="64"/>
      <c r="C7891" s="6" t="s">
        <v>22429</v>
      </c>
      <c r="D7891" s="7">
        <v>44873</v>
      </c>
      <c r="E7891" s="8" t="s">
        <v>12432</v>
      </c>
      <c r="F7891" s="9">
        <v>2794381</v>
      </c>
      <c r="G7891" s="8" t="s">
        <v>17662</v>
      </c>
      <c r="H7891" s="9">
        <v>293410</v>
      </c>
      <c r="I7891" s="69"/>
      <c r="J7891" s="70"/>
      <c r="K7891" s="71"/>
      <c r="L7891" s="77"/>
      <c r="M7891" s="78"/>
      <c r="N7891" t="str">
        <f t="shared" si="464"/>
        <v>50350</v>
      </c>
      <c r="O7891">
        <f t="shared" si="465"/>
        <v>50350</v>
      </c>
      <c r="P7891" s="29">
        <f t="shared" si="466"/>
        <v>2794381</v>
      </c>
      <c r="Q7891" t="e">
        <f>+VLOOKUP(O7891,'Bảng kê HĐ 2022'!N$1912:R$4434,4,0)</f>
        <v>#N/A</v>
      </c>
      <c r="R7891" t="e">
        <f>+VLOOKUP(O7891,'Hàng trả'!#REF!,2,0)</f>
        <v>#REF!</v>
      </c>
    </row>
    <row r="7892" spans="1:18" hidden="1" x14ac:dyDescent="0.3">
      <c r="A7892" s="10">
        <v>12</v>
      </c>
      <c r="B7892" s="64"/>
      <c r="C7892" s="6" t="s">
        <v>22430</v>
      </c>
      <c r="D7892" s="7">
        <v>44880</v>
      </c>
      <c r="E7892" s="8" t="s">
        <v>12432</v>
      </c>
      <c r="F7892" s="9">
        <v>3984962</v>
      </c>
      <c r="G7892" s="8" t="s">
        <v>17662</v>
      </c>
      <c r="H7892" s="9">
        <v>418421</v>
      </c>
      <c r="I7892" s="69"/>
      <c r="J7892" s="70"/>
      <c r="K7892" s="71"/>
      <c r="L7892" s="77"/>
      <c r="M7892" s="78"/>
      <c r="N7892" t="str">
        <f t="shared" si="464"/>
        <v>50998</v>
      </c>
      <c r="O7892">
        <f t="shared" si="465"/>
        <v>50998</v>
      </c>
      <c r="P7892" s="29">
        <f t="shared" si="466"/>
        <v>3984962</v>
      </c>
      <c r="Q7892" t="e">
        <f>+VLOOKUP(O7892,'Bảng kê HĐ 2022'!N$1912:R$4434,4,0)</f>
        <v>#N/A</v>
      </c>
      <c r="R7892" t="e">
        <f>+VLOOKUP(O7892,'Hàng trả'!#REF!,2,0)</f>
        <v>#REF!</v>
      </c>
    </row>
    <row r="7893" spans="1:18" hidden="1" x14ac:dyDescent="0.3">
      <c r="A7893" s="10">
        <v>12</v>
      </c>
      <c r="B7893" s="64"/>
      <c r="C7893" s="6" t="s">
        <v>22431</v>
      </c>
      <c r="D7893" s="7">
        <v>44887</v>
      </c>
      <c r="E7893" s="8" t="s">
        <v>18530</v>
      </c>
      <c r="F7893" s="9">
        <v>6556788</v>
      </c>
      <c r="G7893" s="8" t="s">
        <v>17662</v>
      </c>
      <c r="H7893" s="9">
        <v>688463</v>
      </c>
      <c r="I7893" s="69"/>
      <c r="J7893" s="70"/>
      <c r="K7893" s="71"/>
      <c r="L7893" s="77"/>
      <c r="M7893" s="78"/>
      <c r="N7893" t="str">
        <f t="shared" si="464"/>
        <v>52052</v>
      </c>
      <c r="O7893">
        <f t="shared" si="465"/>
        <v>52052</v>
      </c>
      <c r="P7893" s="29">
        <f t="shared" si="466"/>
        <v>6556788</v>
      </c>
      <c r="Q7893" t="e">
        <f>+VLOOKUP(O7893,'Bảng kê HĐ 2022'!N$1912:R$4434,4,0)</f>
        <v>#N/A</v>
      </c>
      <c r="R7893" t="e">
        <f>+VLOOKUP(O7893,'Hàng trả'!#REF!,2,0)</f>
        <v>#REF!</v>
      </c>
    </row>
    <row r="7894" spans="1:18" hidden="1" x14ac:dyDescent="0.3">
      <c r="A7894" s="10">
        <v>12</v>
      </c>
      <c r="B7894" s="65"/>
      <c r="C7894" s="6" t="s">
        <v>22432</v>
      </c>
      <c r="D7894" s="7">
        <v>44866</v>
      </c>
      <c r="E7894" s="8" t="s">
        <v>12432</v>
      </c>
      <c r="F7894" s="9">
        <v>4917591</v>
      </c>
      <c r="G7894" s="8" t="s">
        <v>17662</v>
      </c>
      <c r="H7894" s="9">
        <v>516347</v>
      </c>
      <c r="I7894" s="72"/>
      <c r="J7894" s="73"/>
      <c r="K7894" s="74"/>
      <c r="L7894" s="79"/>
      <c r="M7894" s="80"/>
      <c r="N7894" t="str">
        <f t="shared" si="464"/>
        <v>49617</v>
      </c>
      <c r="O7894">
        <f t="shared" si="465"/>
        <v>49617</v>
      </c>
      <c r="P7894" s="29">
        <f t="shared" si="466"/>
        <v>4917591</v>
      </c>
      <c r="Q7894" t="e">
        <f>+VLOOKUP(O7894,'Bảng kê HĐ 2022'!N$1912:R$4434,4,0)</f>
        <v>#N/A</v>
      </c>
      <c r="R7894" t="e">
        <f>+VLOOKUP(O7894,'Hàng trả'!#REF!,2,0)</f>
        <v>#REF!</v>
      </c>
    </row>
    <row r="7895" spans="1:18" hidden="1" x14ac:dyDescent="0.3">
      <c r="A7895" s="10">
        <v>12</v>
      </c>
      <c r="B7895" s="63" t="s">
        <v>22433</v>
      </c>
      <c r="C7895" s="6" t="s">
        <v>22434</v>
      </c>
      <c r="D7895" s="7">
        <v>44893</v>
      </c>
      <c r="E7895" s="8" t="s">
        <v>12432</v>
      </c>
      <c r="F7895" s="9">
        <v>2780876</v>
      </c>
      <c r="G7895" s="8" t="s">
        <v>17662</v>
      </c>
      <c r="H7895" s="9">
        <v>291992</v>
      </c>
      <c r="I7895" s="66">
        <v>4757214</v>
      </c>
      <c r="J7895" s="67"/>
      <c r="K7895" s="68"/>
      <c r="L7895" s="75" t="s">
        <v>11624</v>
      </c>
      <c r="M7895" s="76"/>
      <c r="N7895" t="str">
        <f t="shared" si="464"/>
        <v>53156</v>
      </c>
      <c r="O7895">
        <f t="shared" si="465"/>
        <v>53156</v>
      </c>
      <c r="P7895" s="29">
        <f t="shared" si="466"/>
        <v>2780876</v>
      </c>
      <c r="Q7895" t="e">
        <f>+VLOOKUP(O7895,'Bảng kê HĐ 2022'!N$1912:R$4434,4,0)</f>
        <v>#N/A</v>
      </c>
    </row>
    <row r="7896" spans="1:18" hidden="1" x14ac:dyDescent="0.3">
      <c r="A7896" s="10">
        <v>12</v>
      </c>
      <c r="B7896" s="65"/>
      <c r="C7896" s="6" t="s">
        <v>22435</v>
      </c>
      <c r="D7896" s="7">
        <v>44868</v>
      </c>
      <c r="E7896" s="8" t="s">
        <v>12432</v>
      </c>
      <c r="F7896" s="9">
        <v>2534447</v>
      </c>
      <c r="G7896" s="8" t="s">
        <v>17662</v>
      </c>
      <c r="H7896" s="9">
        <v>266117</v>
      </c>
      <c r="I7896" s="72"/>
      <c r="J7896" s="73"/>
      <c r="K7896" s="74"/>
      <c r="L7896" s="79"/>
      <c r="M7896" s="80"/>
      <c r="N7896" t="str">
        <f t="shared" si="464"/>
        <v>49751</v>
      </c>
      <c r="O7896">
        <f t="shared" si="465"/>
        <v>49751</v>
      </c>
      <c r="P7896" s="29">
        <f t="shared" si="466"/>
        <v>2534447</v>
      </c>
      <c r="Q7896" t="e">
        <f>+VLOOKUP(O7896,'Bảng kê HĐ 2022'!N$1912:R$4434,4,0)</f>
        <v>#N/A</v>
      </c>
      <c r="R7896" t="e">
        <f>+VLOOKUP(O7896,'Hàng trả'!#REF!,2,0)</f>
        <v>#REF!</v>
      </c>
    </row>
    <row r="7897" spans="1:18" hidden="1" x14ac:dyDescent="0.3">
      <c r="A7897" s="10">
        <v>12</v>
      </c>
      <c r="B7897" s="63" t="s">
        <v>22436</v>
      </c>
      <c r="C7897" s="6" t="s">
        <v>22437</v>
      </c>
      <c r="D7897" s="7">
        <v>44866</v>
      </c>
      <c r="E7897" s="8" t="s">
        <v>12432</v>
      </c>
      <c r="F7897" s="9">
        <v>2071245</v>
      </c>
      <c r="G7897" s="8" t="s">
        <v>17662</v>
      </c>
      <c r="H7897" s="9">
        <v>217481</v>
      </c>
      <c r="I7897" s="66">
        <v>5786743</v>
      </c>
      <c r="J7897" s="67"/>
      <c r="K7897" s="68"/>
      <c r="L7897" s="75" t="s">
        <v>10706</v>
      </c>
      <c r="M7897" s="76"/>
      <c r="N7897" t="str">
        <f t="shared" si="464"/>
        <v>49650</v>
      </c>
      <c r="O7897">
        <f t="shared" si="465"/>
        <v>49650</v>
      </c>
      <c r="P7897" s="29">
        <f t="shared" si="466"/>
        <v>2071245</v>
      </c>
      <c r="Q7897" t="e">
        <f>+VLOOKUP(O7897,'Bảng kê HĐ 2022'!N$1912:R$4434,4,0)</f>
        <v>#N/A</v>
      </c>
      <c r="R7897" t="e">
        <f>+VLOOKUP(O7897,'Hàng trả'!#REF!,2,0)</f>
        <v>#REF!</v>
      </c>
    </row>
    <row r="7898" spans="1:18" hidden="1" x14ac:dyDescent="0.3">
      <c r="A7898" s="10">
        <v>12</v>
      </c>
      <c r="B7898" s="64"/>
      <c r="C7898" s="6" t="s">
        <v>22438</v>
      </c>
      <c r="D7898" s="7">
        <v>44873</v>
      </c>
      <c r="E7898" s="8" t="s">
        <v>12432</v>
      </c>
      <c r="F7898" s="9">
        <v>1971113</v>
      </c>
      <c r="G7898" s="8" t="s">
        <v>17662</v>
      </c>
      <c r="H7898" s="9">
        <v>206967</v>
      </c>
      <c r="I7898" s="69"/>
      <c r="J7898" s="70"/>
      <c r="K7898" s="71"/>
      <c r="L7898" s="77"/>
      <c r="M7898" s="78"/>
      <c r="N7898" t="str">
        <f t="shared" si="464"/>
        <v>50361</v>
      </c>
      <c r="O7898">
        <f t="shared" si="465"/>
        <v>50361</v>
      </c>
      <c r="P7898" s="29">
        <f t="shared" si="466"/>
        <v>1971113</v>
      </c>
      <c r="Q7898" t="e">
        <f>+VLOOKUP(O7898,'Bảng kê HĐ 2022'!N$1912:R$4434,4,0)</f>
        <v>#N/A</v>
      </c>
      <c r="R7898" t="e">
        <f>+VLOOKUP(O7898,'Hàng trả'!#REF!,2,0)</f>
        <v>#REF!</v>
      </c>
    </row>
    <row r="7899" spans="1:18" hidden="1" x14ac:dyDescent="0.3">
      <c r="A7899" s="10">
        <v>12</v>
      </c>
      <c r="B7899" s="65"/>
      <c r="C7899" s="6" t="s">
        <v>22439</v>
      </c>
      <c r="D7899" s="7">
        <v>44887</v>
      </c>
      <c r="E7899" s="8" t="s">
        <v>12432</v>
      </c>
      <c r="F7899" s="9">
        <v>2423277</v>
      </c>
      <c r="G7899" s="8" t="s">
        <v>17662</v>
      </c>
      <c r="H7899" s="9">
        <v>254444</v>
      </c>
      <c r="I7899" s="72"/>
      <c r="J7899" s="73"/>
      <c r="K7899" s="74"/>
      <c r="L7899" s="79"/>
      <c r="M7899" s="80"/>
      <c r="N7899" t="str">
        <f t="shared" si="464"/>
        <v>52042</v>
      </c>
      <c r="O7899">
        <f t="shared" si="465"/>
        <v>52042</v>
      </c>
      <c r="P7899" s="29">
        <f t="shared" si="466"/>
        <v>2423277</v>
      </c>
      <c r="Q7899" t="e">
        <f>+VLOOKUP(O7899,'Bảng kê HĐ 2022'!N$1912:R$4434,4,0)</f>
        <v>#N/A</v>
      </c>
      <c r="R7899" t="e">
        <f>+VLOOKUP(O7899,'Hàng trả'!#REF!,2,0)</f>
        <v>#REF!</v>
      </c>
    </row>
    <row r="7900" spans="1:18" hidden="1" x14ac:dyDescent="0.3">
      <c r="A7900" s="10">
        <v>12</v>
      </c>
      <c r="B7900" s="63" t="s">
        <v>22440</v>
      </c>
      <c r="C7900" s="6" t="s">
        <v>22441</v>
      </c>
      <c r="D7900" s="7">
        <v>44876</v>
      </c>
      <c r="E7900" s="8" t="s">
        <v>12432</v>
      </c>
      <c r="F7900" s="9">
        <v>2398853</v>
      </c>
      <c r="G7900" s="8" t="s">
        <v>17662</v>
      </c>
      <c r="H7900" s="9">
        <v>251880</v>
      </c>
      <c r="I7900" s="66">
        <v>13219614</v>
      </c>
      <c r="J7900" s="67"/>
      <c r="K7900" s="68"/>
      <c r="L7900" s="75" t="s">
        <v>10710</v>
      </c>
      <c r="M7900" s="76"/>
      <c r="N7900" t="str">
        <f t="shared" si="464"/>
        <v>50706</v>
      </c>
      <c r="O7900">
        <f t="shared" si="465"/>
        <v>50706</v>
      </c>
      <c r="P7900" s="29">
        <f t="shared" si="466"/>
        <v>2398853</v>
      </c>
      <c r="Q7900" t="e">
        <f>+VLOOKUP(O7900,'Bảng kê HĐ 2022'!N$1912:R$4434,4,0)</f>
        <v>#N/A</v>
      </c>
      <c r="R7900" t="e">
        <f>+VLOOKUP(O7900,'Hàng trả'!#REF!,2,0)</f>
        <v>#REF!</v>
      </c>
    </row>
    <row r="7901" spans="1:18" hidden="1" x14ac:dyDescent="0.3">
      <c r="A7901" s="10">
        <v>12</v>
      </c>
      <c r="B7901" s="64"/>
      <c r="C7901" s="6" t="s">
        <v>22442</v>
      </c>
      <c r="D7901" s="7">
        <v>44894</v>
      </c>
      <c r="E7901" s="8" t="s">
        <v>12430</v>
      </c>
      <c r="F7901" s="9">
        <v>3172219</v>
      </c>
      <c r="G7901" s="8" t="s">
        <v>17662</v>
      </c>
      <c r="H7901" s="9">
        <v>333083</v>
      </c>
      <c r="I7901" s="69"/>
      <c r="J7901" s="70"/>
      <c r="K7901" s="71"/>
      <c r="L7901" s="77"/>
      <c r="M7901" s="78"/>
      <c r="N7901" t="str">
        <f t="shared" si="464"/>
        <v>53211</v>
      </c>
      <c r="O7901">
        <f t="shared" si="465"/>
        <v>53211</v>
      </c>
      <c r="P7901" s="29">
        <f t="shared" si="466"/>
        <v>3172219</v>
      </c>
      <c r="Q7901" t="e">
        <f>+VLOOKUP(O7901,'Bảng kê HĐ 2022'!N$1912:R$4434,4,0)</f>
        <v>#N/A</v>
      </c>
    </row>
    <row r="7902" spans="1:18" hidden="1" x14ac:dyDescent="0.3">
      <c r="A7902" s="10">
        <v>12</v>
      </c>
      <c r="B7902" s="64"/>
      <c r="C7902" s="6" t="s">
        <v>22443</v>
      </c>
      <c r="D7902" s="7">
        <v>44874</v>
      </c>
      <c r="E7902" s="8" t="s">
        <v>12432</v>
      </c>
      <c r="F7902" s="9">
        <v>3648062</v>
      </c>
      <c r="G7902" s="8" t="s">
        <v>17662</v>
      </c>
      <c r="H7902" s="9">
        <v>383046</v>
      </c>
      <c r="I7902" s="69"/>
      <c r="J7902" s="70"/>
      <c r="K7902" s="71"/>
      <c r="L7902" s="77"/>
      <c r="M7902" s="78"/>
      <c r="N7902" t="str">
        <f t="shared" si="464"/>
        <v>50557</v>
      </c>
      <c r="O7902">
        <f t="shared" si="465"/>
        <v>50557</v>
      </c>
      <c r="P7902" s="29">
        <f t="shared" si="466"/>
        <v>3648062</v>
      </c>
      <c r="Q7902" t="e">
        <f>+VLOOKUP(O7902,'Bảng kê HĐ 2022'!N$1912:R$4434,4,0)</f>
        <v>#N/A</v>
      </c>
      <c r="R7902" t="e">
        <f>+VLOOKUP(O7902,'Hàng trả'!#REF!,2,0)</f>
        <v>#REF!</v>
      </c>
    </row>
    <row r="7903" spans="1:18" hidden="1" x14ac:dyDescent="0.3">
      <c r="A7903" s="10">
        <v>12</v>
      </c>
      <c r="B7903" s="65"/>
      <c r="C7903" s="6" t="s">
        <v>22444</v>
      </c>
      <c r="D7903" s="7">
        <v>44887</v>
      </c>
      <c r="E7903" s="8" t="s">
        <v>12430</v>
      </c>
      <c r="F7903" s="9">
        <v>5551384</v>
      </c>
      <c r="G7903" s="8" t="s">
        <v>17662</v>
      </c>
      <c r="H7903" s="9">
        <v>582895</v>
      </c>
      <c r="I7903" s="72"/>
      <c r="J7903" s="73"/>
      <c r="K7903" s="74"/>
      <c r="L7903" s="79"/>
      <c r="M7903" s="80"/>
      <c r="N7903" t="str">
        <f t="shared" si="464"/>
        <v>52043</v>
      </c>
      <c r="O7903">
        <f t="shared" si="465"/>
        <v>52043</v>
      </c>
      <c r="P7903" s="29">
        <f t="shared" si="466"/>
        <v>5551384</v>
      </c>
      <c r="Q7903" t="e">
        <f>+VLOOKUP(O7903,'Bảng kê HĐ 2022'!N$1912:R$4434,4,0)</f>
        <v>#N/A</v>
      </c>
      <c r="R7903" t="e">
        <f>+VLOOKUP(O7903,'Hàng trả'!#REF!,2,0)</f>
        <v>#REF!</v>
      </c>
    </row>
    <row r="7904" spans="1:18" hidden="1" x14ac:dyDescent="0.3">
      <c r="A7904" s="10">
        <v>12</v>
      </c>
      <c r="B7904" s="63" t="s">
        <v>22445</v>
      </c>
      <c r="C7904" s="6" t="s">
        <v>22446</v>
      </c>
      <c r="D7904" s="7">
        <v>44874</v>
      </c>
      <c r="E7904" s="8" t="s">
        <v>12432</v>
      </c>
      <c r="F7904" s="9">
        <v>1842383</v>
      </c>
      <c r="G7904" s="8" t="s">
        <v>17662</v>
      </c>
      <c r="H7904" s="9">
        <v>193450</v>
      </c>
      <c r="I7904" s="66">
        <v>9057858</v>
      </c>
      <c r="J7904" s="67"/>
      <c r="K7904" s="68"/>
      <c r="L7904" s="75" t="s">
        <v>10716</v>
      </c>
      <c r="M7904" s="76"/>
      <c r="N7904" t="str">
        <f t="shared" si="464"/>
        <v>50648</v>
      </c>
      <c r="O7904">
        <f t="shared" si="465"/>
        <v>50648</v>
      </c>
      <c r="P7904" s="29">
        <f t="shared" si="466"/>
        <v>1842383</v>
      </c>
      <c r="Q7904" t="e">
        <f>+VLOOKUP(O7904,'Bảng kê HĐ 2022'!N$1912:R$4434,4,0)</f>
        <v>#N/A</v>
      </c>
      <c r="R7904" t="e">
        <f>+VLOOKUP(O7904,'Hàng trả'!#REF!,2,0)</f>
        <v>#REF!</v>
      </c>
    </row>
    <row r="7905" spans="1:18" hidden="1" x14ac:dyDescent="0.3">
      <c r="A7905" s="10">
        <v>12</v>
      </c>
      <c r="B7905" s="64"/>
      <c r="C7905" s="6" t="s">
        <v>22447</v>
      </c>
      <c r="D7905" s="7">
        <v>44867</v>
      </c>
      <c r="E7905" s="8" t="s">
        <v>12432</v>
      </c>
      <c r="F7905" s="9">
        <v>1741392</v>
      </c>
      <c r="G7905" s="8" t="s">
        <v>17662</v>
      </c>
      <c r="H7905" s="9">
        <v>182846</v>
      </c>
      <c r="I7905" s="69"/>
      <c r="J7905" s="70"/>
      <c r="K7905" s="71"/>
      <c r="L7905" s="77"/>
      <c r="M7905" s="78"/>
      <c r="N7905" t="str">
        <f t="shared" si="464"/>
        <v>49699</v>
      </c>
      <c r="O7905">
        <f t="shared" si="465"/>
        <v>49699</v>
      </c>
      <c r="P7905" s="29">
        <f t="shared" si="466"/>
        <v>1741392</v>
      </c>
      <c r="Q7905" t="e">
        <f>+VLOOKUP(O7905,'Bảng kê HĐ 2022'!N$1912:R$4434,4,0)</f>
        <v>#N/A</v>
      </c>
      <c r="R7905" t="e">
        <f>+VLOOKUP(O7905,'Hàng trả'!#REF!,2,0)</f>
        <v>#REF!</v>
      </c>
    </row>
    <row r="7906" spans="1:18" hidden="1" x14ac:dyDescent="0.3">
      <c r="A7906" s="10">
        <v>12</v>
      </c>
      <c r="B7906" s="64"/>
      <c r="C7906" s="6" t="s">
        <v>22448</v>
      </c>
      <c r="D7906" s="7">
        <v>44888</v>
      </c>
      <c r="E7906" s="8" t="s">
        <v>12432</v>
      </c>
      <c r="F7906" s="9">
        <v>2238910</v>
      </c>
      <c r="G7906" s="8" t="s">
        <v>17662</v>
      </c>
      <c r="H7906" s="9">
        <v>235086</v>
      </c>
      <c r="I7906" s="69"/>
      <c r="J7906" s="70"/>
      <c r="K7906" s="71"/>
      <c r="L7906" s="77"/>
      <c r="M7906" s="78"/>
      <c r="N7906" t="str">
        <f t="shared" si="464"/>
        <v>52119</v>
      </c>
      <c r="O7906">
        <f t="shared" si="465"/>
        <v>52119</v>
      </c>
      <c r="P7906" s="29">
        <f t="shared" si="466"/>
        <v>2238910</v>
      </c>
      <c r="Q7906" t="e">
        <f>+VLOOKUP(O7906,'Bảng kê HĐ 2022'!N$1912:R$4434,4,0)</f>
        <v>#N/A</v>
      </c>
      <c r="R7906" t="e">
        <f>+VLOOKUP(O7906,'Hàng trả'!#REF!,2,0)</f>
        <v>#REF!</v>
      </c>
    </row>
    <row r="7907" spans="1:18" hidden="1" x14ac:dyDescent="0.3">
      <c r="A7907" s="10">
        <v>12</v>
      </c>
      <c r="B7907" s="64"/>
      <c r="C7907" s="6" t="s">
        <v>22449</v>
      </c>
      <c r="D7907" s="7">
        <v>44881</v>
      </c>
      <c r="E7907" s="8" t="s">
        <v>12432</v>
      </c>
      <c r="F7907" s="9">
        <v>1502447</v>
      </c>
      <c r="G7907" s="8" t="s">
        <v>17662</v>
      </c>
      <c r="H7907" s="9">
        <v>157757</v>
      </c>
      <c r="I7907" s="69"/>
      <c r="J7907" s="70"/>
      <c r="K7907" s="71"/>
      <c r="L7907" s="77"/>
      <c r="M7907" s="78"/>
      <c r="N7907" t="str">
        <f t="shared" si="464"/>
        <v>51040</v>
      </c>
      <c r="O7907">
        <f t="shared" si="465"/>
        <v>51040</v>
      </c>
      <c r="P7907" s="29">
        <f t="shared" si="466"/>
        <v>1502447</v>
      </c>
      <c r="Q7907" t="e">
        <f>+VLOOKUP(O7907,'Bảng kê HĐ 2022'!N$1912:R$4434,4,0)</f>
        <v>#N/A</v>
      </c>
      <c r="R7907" t="e">
        <f>+VLOOKUP(O7907,'Hàng trả'!#REF!,2,0)</f>
        <v>#REF!</v>
      </c>
    </row>
    <row r="7908" spans="1:18" hidden="1" x14ac:dyDescent="0.3">
      <c r="A7908" s="10">
        <v>12</v>
      </c>
      <c r="B7908" s="64"/>
      <c r="C7908" s="6" t="s">
        <v>22450</v>
      </c>
      <c r="D7908" s="7">
        <v>44876</v>
      </c>
      <c r="E7908" s="8" t="s">
        <v>12432</v>
      </c>
      <c r="F7908" s="9">
        <v>1199426</v>
      </c>
      <c r="G7908" s="8" t="s">
        <v>17662</v>
      </c>
      <c r="H7908" s="9">
        <v>125940</v>
      </c>
      <c r="I7908" s="69"/>
      <c r="J7908" s="70"/>
      <c r="K7908" s="71"/>
      <c r="L7908" s="77"/>
      <c r="M7908" s="78"/>
      <c r="N7908" t="str">
        <f t="shared" si="464"/>
        <v>50792</v>
      </c>
      <c r="O7908">
        <f t="shared" si="465"/>
        <v>50792</v>
      </c>
      <c r="P7908" s="29">
        <f t="shared" si="466"/>
        <v>1199426</v>
      </c>
      <c r="Q7908" t="e">
        <f>+VLOOKUP(O7908,'Bảng kê HĐ 2022'!N$1912:R$4434,4,0)</f>
        <v>#N/A</v>
      </c>
      <c r="R7908" t="e">
        <f>+VLOOKUP(O7908,'Hàng trả'!#REF!,2,0)</f>
        <v>#REF!</v>
      </c>
    </row>
    <row r="7909" spans="1:18" hidden="1" x14ac:dyDescent="0.3">
      <c r="A7909" s="10">
        <v>12</v>
      </c>
      <c r="B7909" s="65"/>
      <c r="C7909" s="6" t="s">
        <v>22451</v>
      </c>
      <c r="D7909" s="7">
        <v>44869</v>
      </c>
      <c r="E7909" s="8" t="s">
        <v>12432</v>
      </c>
      <c r="F7909" s="9">
        <v>1595954</v>
      </c>
      <c r="G7909" s="8" t="s">
        <v>17662</v>
      </c>
      <c r="H7909" s="9">
        <v>167575</v>
      </c>
      <c r="I7909" s="72"/>
      <c r="J7909" s="73"/>
      <c r="K7909" s="74"/>
      <c r="L7909" s="79"/>
      <c r="M7909" s="80"/>
      <c r="N7909" t="str">
        <f t="shared" si="464"/>
        <v>50183</v>
      </c>
      <c r="O7909">
        <f t="shared" si="465"/>
        <v>50183</v>
      </c>
      <c r="P7909" s="29">
        <f t="shared" si="466"/>
        <v>1595954</v>
      </c>
      <c r="Q7909" t="e">
        <f>+VLOOKUP(O7909,'Bảng kê HĐ 2022'!N$1912:R$4434,4,0)</f>
        <v>#N/A</v>
      </c>
      <c r="R7909" t="e">
        <f>+VLOOKUP(O7909,'Hàng trả'!#REF!,2,0)</f>
        <v>#REF!</v>
      </c>
    </row>
    <row r="7910" spans="1:18" hidden="1" x14ac:dyDescent="0.3">
      <c r="A7910" s="10">
        <v>12</v>
      </c>
      <c r="B7910" s="63" t="s">
        <v>22455</v>
      </c>
      <c r="C7910" s="6" t="s">
        <v>22456</v>
      </c>
      <c r="D7910" s="7">
        <v>44888</v>
      </c>
      <c r="E7910" s="8" t="s">
        <v>12432</v>
      </c>
      <c r="F7910" s="9">
        <v>3278394</v>
      </c>
      <c r="G7910" s="8" t="s">
        <v>17662</v>
      </c>
      <c r="H7910" s="9">
        <v>344231</v>
      </c>
      <c r="I7910" s="66">
        <v>8266822</v>
      </c>
      <c r="J7910" s="67"/>
      <c r="K7910" s="68"/>
      <c r="L7910" s="75" t="s">
        <v>10724</v>
      </c>
      <c r="M7910" s="76"/>
      <c r="N7910" t="str">
        <f t="shared" si="464"/>
        <v>52117</v>
      </c>
      <c r="O7910">
        <f t="shared" si="465"/>
        <v>52117</v>
      </c>
      <c r="P7910" s="29">
        <f t="shared" si="466"/>
        <v>3278394</v>
      </c>
      <c r="Q7910" t="e">
        <f>+VLOOKUP(O7910,'Bảng kê HĐ 2022'!N$1912:R$4434,4,0)</f>
        <v>#N/A</v>
      </c>
      <c r="R7910" t="e">
        <f>+VLOOKUP(O7910,'Hàng trả'!#REF!,2,0)</f>
        <v>#REF!</v>
      </c>
    </row>
    <row r="7911" spans="1:18" hidden="1" x14ac:dyDescent="0.3">
      <c r="A7911" s="10">
        <v>12</v>
      </c>
      <c r="B7911" s="64"/>
      <c r="C7911" s="6" t="s">
        <v>22457</v>
      </c>
      <c r="D7911" s="7">
        <v>44881</v>
      </c>
      <c r="E7911" s="8" t="s">
        <v>12432</v>
      </c>
      <c r="F7911" s="9">
        <v>3820360</v>
      </c>
      <c r="G7911" s="8" t="s">
        <v>17662</v>
      </c>
      <c r="H7911" s="9">
        <v>401138</v>
      </c>
      <c r="I7911" s="69"/>
      <c r="J7911" s="70"/>
      <c r="K7911" s="71"/>
      <c r="L7911" s="77"/>
      <c r="M7911" s="78"/>
      <c r="N7911" t="str">
        <f t="shared" si="464"/>
        <v>51043</v>
      </c>
      <c r="O7911">
        <f t="shared" si="465"/>
        <v>51043</v>
      </c>
      <c r="P7911" s="29">
        <f t="shared" si="466"/>
        <v>3820360</v>
      </c>
      <c r="Q7911" t="e">
        <f>+VLOOKUP(O7911,'Bảng kê HĐ 2022'!N$1912:R$4434,4,0)</f>
        <v>#N/A</v>
      </c>
      <c r="R7911" t="e">
        <f>+VLOOKUP(O7911,'Hàng trả'!#REF!,2,0)</f>
        <v>#REF!</v>
      </c>
    </row>
    <row r="7912" spans="1:18" hidden="1" x14ac:dyDescent="0.3">
      <c r="A7912" s="10">
        <v>12</v>
      </c>
      <c r="B7912" s="65"/>
      <c r="C7912" s="6" t="s">
        <v>22458</v>
      </c>
      <c r="D7912" s="7">
        <v>44875</v>
      </c>
      <c r="E7912" s="8" t="s">
        <v>12432</v>
      </c>
      <c r="F7912" s="9">
        <v>2137919</v>
      </c>
      <c r="G7912" s="8" t="s">
        <v>17662</v>
      </c>
      <c r="H7912" s="9">
        <v>224482</v>
      </c>
      <c r="I7912" s="72"/>
      <c r="J7912" s="73"/>
      <c r="K7912" s="74"/>
      <c r="L7912" s="79"/>
      <c r="M7912" s="80"/>
      <c r="N7912" t="str">
        <f t="shared" si="464"/>
        <v>50658</v>
      </c>
      <c r="O7912">
        <f t="shared" si="465"/>
        <v>50658</v>
      </c>
      <c r="P7912" s="29">
        <f t="shared" si="466"/>
        <v>2137919</v>
      </c>
      <c r="Q7912" t="e">
        <f>+VLOOKUP(O7912,'Bảng kê HĐ 2022'!N$1912:R$4434,4,0)</f>
        <v>#N/A</v>
      </c>
      <c r="R7912" t="e">
        <f>+VLOOKUP(O7912,'Hàng trả'!#REF!,2,0)</f>
        <v>#REF!</v>
      </c>
    </row>
    <row r="7913" spans="1:18" hidden="1" x14ac:dyDescent="0.3">
      <c r="A7913" s="10">
        <v>12</v>
      </c>
      <c r="B7913" s="63" t="s">
        <v>22459</v>
      </c>
      <c r="C7913" s="6" t="s">
        <v>22460</v>
      </c>
      <c r="D7913" s="7">
        <v>44888</v>
      </c>
      <c r="E7913" s="8" t="s">
        <v>12432</v>
      </c>
      <c r="F7913" s="9">
        <v>1600376</v>
      </c>
      <c r="G7913" s="8" t="s">
        <v>17662</v>
      </c>
      <c r="H7913" s="9">
        <v>168039</v>
      </c>
      <c r="I7913" s="66">
        <v>7045364</v>
      </c>
      <c r="J7913" s="67"/>
      <c r="K7913" s="68"/>
      <c r="L7913" s="75" t="s">
        <v>10731</v>
      </c>
      <c r="M7913" s="76"/>
      <c r="N7913" t="str">
        <f t="shared" si="464"/>
        <v>52115</v>
      </c>
      <c r="O7913">
        <f t="shared" si="465"/>
        <v>52115</v>
      </c>
      <c r="P7913" s="29">
        <f t="shared" si="466"/>
        <v>1600376</v>
      </c>
      <c r="Q7913" t="e">
        <f>+VLOOKUP(O7913,'Bảng kê HĐ 2022'!N$1912:R$4434,4,0)</f>
        <v>#N/A</v>
      </c>
      <c r="R7913" t="e">
        <f>+VLOOKUP(O7913,'Hàng trả'!#REF!,2,0)</f>
        <v>#REF!</v>
      </c>
    </row>
    <row r="7914" spans="1:18" hidden="1" x14ac:dyDescent="0.3">
      <c r="A7914" s="10">
        <v>12</v>
      </c>
      <c r="B7914" s="64"/>
      <c r="C7914" s="6" t="s">
        <v>22461</v>
      </c>
      <c r="D7914" s="7">
        <v>44874</v>
      </c>
      <c r="E7914" s="8" t="s">
        <v>12432</v>
      </c>
      <c r="F7914" s="9">
        <v>1242670</v>
      </c>
      <c r="G7914" s="8" t="s">
        <v>17662</v>
      </c>
      <c r="H7914" s="9">
        <v>130480</v>
      </c>
      <c r="I7914" s="69"/>
      <c r="J7914" s="70"/>
      <c r="K7914" s="71"/>
      <c r="L7914" s="77"/>
      <c r="M7914" s="78"/>
      <c r="N7914" t="str">
        <f t="shared" si="464"/>
        <v>50645</v>
      </c>
      <c r="O7914">
        <f t="shared" si="465"/>
        <v>50645</v>
      </c>
      <c r="P7914" s="29">
        <f t="shared" si="466"/>
        <v>1242670</v>
      </c>
      <c r="Q7914" t="e">
        <f>+VLOOKUP(O7914,'Bảng kê HĐ 2022'!N$1912:R$4434,4,0)</f>
        <v>#N/A</v>
      </c>
      <c r="R7914" t="e">
        <f>+VLOOKUP(O7914,'Hàng trả'!#REF!,2,0)</f>
        <v>#REF!</v>
      </c>
    </row>
    <row r="7915" spans="1:18" hidden="1" x14ac:dyDescent="0.3">
      <c r="A7915" s="10">
        <v>12</v>
      </c>
      <c r="B7915" s="64"/>
      <c r="C7915" s="6" t="s">
        <v>22462</v>
      </c>
      <c r="D7915" s="7">
        <v>44881</v>
      </c>
      <c r="E7915" s="8" t="s">
        <v>12432</v>
      </c>
      <c r="F7915" s="9">
        <v>2635438</v>
      </c>
      <c r="G7915" s="8" t="s">
        <v>17662</v>
      </c>
      <c r="H7915" s="9">
        <v>276721</v>
      </c>
      <c r="I7915" s="69"/>
      <c r="J7915" s="70"/>
      <c r="K7915" s="71"/>
      <c r="L7915" s="77"/>
      <c r="M7915" s="78"/>
      <c r="N7915" t="str">
        <f t="shared" si="464"/>
        <v>51044</v>
      </c>
      <c r="O7915">
        <f t="shared" si="465"/>
        <v>51044</v>
      </c>
      <c r="P7915" s="29">
        <f t="shared" si="466"/>
        <v>2635438</v>
      </c>
      <c r="Q7915" t="e">
        <f>+VLOOKUP(O7915,'Bảng kê HĐ 2022'!N$1912:R$4434,4,0)</f>
        <v>#N/A</v>
      </c>
      <c r="R7915" t="e">
        <f>+VLOOKUP(O7915,'Hàng trả'!#REF!,2,0)</f>
        <v>#REF!</v>
      </c>
    </row>
    <row r="7916" spans="1:18" hidden="1" x14ac:dyDescent="0.3">
      <c r="A7916" s="10">
        <v>12</v>
      </c>
      <c r="B7916" s="65"/>
      <c r="C7916" s="6" t="s">
        <v>22463</v>
      </c>
      <c r="D7916" s="7">
        <v>44867</v>
      </c>
      <c r="E7916" s="8" t="s">
        <v>12432</v>
      </c>
      <c r="F7916" s="9">
        <v>2393431</v>
      </c>
      <c r="G7916" s="8" t="s">
        <v>17662</v>
      </c>
      <c r="H7916" s="9">
        <v>251310</v>
      </c>
      <c r="I7916" s="72"/>
      <c r="J7916" s="73"/>
      <c r="K7916" s="74"/>
      <c r="L7916" s="79"/>
      <c r="M7916" s="80"/>
      <c r="N7916" t="str">
        <f t="shared" si="464"/>
        <v>49701</v>
      </c>
      <c r="O7916">
        <f t="shared" si="465"/>
        <v>49701</v>
      </c>
      <c r="P7916" s="29">
        <f t="shared" si="466"/>
        <v>2393431</v>
      </c>
      <c r="Q7916" t="e">
        <f>+VLOOKUP(O7916,'Bảng kê HĐ 2022'!N$1912:R$4434,4,0)</f>
        <v>#N/A</v>
      </c>
      <c r="R7916" t="e">
        <f>+VLOOKUP(O7916,'Hàng trả'!#REF!,2,0)</f>
        <v>#REF!</v>
      </c>
    </row>
    <row r="7917" spans="1:18" hidden="1" x14ac:dyDescent="0.3">
      <c r="A7917" s="10">
        <v>12</v>
      </c>
      <c r="B7917" s="63" t="s">
        <v>22464</v>
      </c>
      <c r="C7917" s="6" t="s">
        <v>22465</v>
      </c>
      <c r="D7917" s="7">
        <v>44894</v>
      </c>
      <c r="E7917" s="8" t="s">
        <v>12432</v>
      </c>
      <c r="F7917" s="9">
        <v>7504126</v>
      </c>
      <c r="G7917" s="8" t="s">
        <v>17662</v>
      </c>
      <c r="H7917" s="9">
        <v>787933</v>
      </c>
      <c r="I7917" s="66">
        <v>19362467</v>
      </c>
      <c r="J7917" s="67"/>
      <c r="K7917" s="68"/>
      <c r="L7917" s="75" t="s">
        <v>10737</v>
      </c>
      <c r="M7917" s="76"/>
      <c r="N7917" t="str">
        <f t="shared" si="464"/>
        <v>53225</v>
      </c>
      <c r="O7917">
        <f t="shared" si="465"/>
        <v>53225</v>
      </c>
      <c r="P7917" s="29">
        <f t="shared" si="466"/>
        <v>7504126</v>
      </c>
      <c r="Q7917" t="e">
        <f>+VLOOKUP(O7917,'Bảng kê HĐ 2022'!N$1912:R$4434,4,0)</f>
        <v>#N/A</v>
      </c>
    </row>
    <row r="7918" spans="1:18" hidden="1" x14ac:dyDescent="0.3">
      <c r="A7918" s="10">
        <v>12</v>
      </c>
      <c r="B7918" s="64"/>
      <c r="C7918" s="6" t="s">
        <v>22466</v>
      </c>
      <c r="D7918" s="7">
        <v>44887</v>
      </c>
      <c r="E7918" s="8" t="s">
        <v>12432</v>
      </c>
      <c r="F7918" s="9">
        <v>2577690</v>
      </c>
      <c r="G7918" s="8" t="s">
        <v>17662</v>
      </c>
      <c r="H7918" s="9">
        <v>270657</v>
      </c>
      <c r="I7918" s="69"/>
      <c r="J7918" s="70"/>
      <c r="K7918" s="71"/>
      <c r="L7918" s="77"/>
      <c r="M7918" s="78"/>
      <c r="N7918" t="str">
        <f t="shared" si="464"/>
        <v>52053</v>
      </c>
      <c r="O7918">
        <f t="shared" si="465"/>
        <v>52053</v>
      </c>
      <c r="P7918" s="29">
        <f t="shared" si="466"/>
        <v>2577690</v>
      </c>
      <c r="Q7918" t="e">
        <f>+VLOOKUP(O7918,'Bảng kê HĐ 2022'!N$1912:R$4434,4,0)</f>
        <v>#N/A</v>
      </c>
      <c r="R7918" t="e">
        <f>+VLOOKUP(O7918,'Hàng trả'!#REF!,2,0)</f>
        <v>#REF!</v>
      </c>
    </row>
    <row r="7919" spans="1:18" hidden="1" x14ac:dyDescent="0.3">
      <c r="A7919" s="10">
        <v>12</v>
      </c>
      <c r="B7919" s="64"/>
      <c r="C7919" s="6" t="s">
        <v>22467</v>
      </c>
      <c r="D7919" s="7">
        <v>44866</v>
      </c>
      <c r="E7919" s="8" t="s">
        <v>12430</v>
      </c>
      <c r="F7919" s="9">
        <v>2620933</v>
      </c>
      <c r="G7919" s="8" t="s">
        <v>17662</v>
      </c>
      <c r="H7919" s="9">
        <v>275198</v>
      </c>
      <c r="I7919" s="69"/>
      <c r="J7919" s="70"/>
      <c r="K7919" s="71"/>
      <c r="L7919" s="77"/>
      <c r="M7919" s="78"/>
      <c r="N7919" t="str">
        <f t="shared" si="464"/>
        <v>49618</v>
      </c>
      <c r="O7919">
        <f t="shared" si="465"/>
        <v>49618</v>
      </c>
      <c r="P7919" s="29">
        <f t="shared" si="466"/>
        <v>2620933</v>
      </c>
      <c r="Q7919" t="e">
        <f>+VLOOKUP(O7919,'Bảng kê HĐ 2022'!N$1912:R$4434,4,0)</f>
        <v>#N/A</v>
      </c>
      <c r="R7919" t="e">
        <f>+VLOOKUP(O7919,'Hàng trả'!#REF!,2,0)</f>
        <v>#REF!</v>
      </c>
    </row>
    <row r="7920" spans="1:18" hidden="1" x14ac:dyDescent="0.3">
      <c r="A7920" s="10">
        <v>12</v>
      </c>
      <c r="B7920" s="64"/>
      <c r="C7920" s="6" t="s">
        <v>22468</v>
      </c>
      <c r="D7920" s="7">
        <v>44882</v>
      </c>
      <c r="E7920" s="8" t="s">
        <v>12432</v>
      </c>
      <c r="F7920" s="9">
        <v>3718165</v>
      </c>
      <c r="G7920" s="8" t="s">
        <v>17662</v>
      </c>
      <c r="H7920" s="9">
        <v>390407</v>
      </c>
      <c r="I7920" s="69"/>
      <c r="J7920" s="70"/>
      <c r="K7920" s="71"/>
      <c r="L7920" s="77"/>
      <c r="M7920" s="78"/>
      <c r="N7920" t="str">
        <f t="shared" si="464"/>
        <v>51177</v>
      </c>
      <c r="O7920">
        <f t="shared" si="465"/>
        <v>51177</v>
      </c>
      <c r="P7920" s="29">
        <f t="shared" si="466"/>
        <v>3718165</v>
      </c>
      <c r="Q7920" t="e">
        <f>+VLOOKUP(O7920,'Bảng kê HĐ 2022'!N$1912:R$4434,4,0)</f>
        <v>#N/A</v>
      </c>
      <c r="R7920" t="e">
        <f>+VLOOKUP(O7920,'Hàng trả'!#REF!,2,0)</f>
        <v>#REF!</v>
      </c>
    </row>
    <row r="7921" spans="1:18" hidden="1" x14ac:dyDescent="0.3">
      <c r="A7921" s="10">
        <v>12</v>
      </c>
      <c r="B7921" s="64"/>
      <c r="C7921" s="6" t="s">
        <v>22469</v>
      </c>
      <c r="D7921" s="7">
        <v>44877</v>
      </c>
      <c r="E7921" s="8" t="s">
        <v>12432</v>
      </c>
      <c r="F7921" s="9">
        <v>3742718</v>
      </c>
      <c r="G7921" s="8" t="s">
        <v>17662</v>
      </c>
      <c r="H7921" s="9">
        <v>392985</v>
      </c>
      <c r="I7921" s="69"/>
      <c r="J7921" s="70"/>
      <c r="K7921" s="71"/>
      <c r="L7921" s="77"/>
      <c r="M7921" s="78"/>
      <c r="N7921" t="str">
        <f t="shared" si="464"/>
        <v>50899</v>
      </c>
      <c r="O7921">
        <f t="shared" si="465"/>
        <v>50899</v>
      </c>
      <c r="P7921" s="29">
        <f t="shared" si="466"/>
        <v>3742718</v>
      </c>
      <c r="Q7921" t="e">
        <f>+VLOOKUP(O7921,'Bảng kê HĐ 2022'!N$1912:R$4434,4,0)</f>
        <v>#N/A</v>
      </c>
      <c r="R7921" t="e">
        <f>+VLOOKUP(O7921,'Hàng trả'!#REF!,2,0)</f>
        <v>#REF!</v>
      </c>
    </row>
    <row r="7922" spans="1:18" hidden="1" x14ac:dyDescent="0.3">
      <c r="A7922" s="10">
        <v>12</v>
      </c>
      <c r="B7922" s="65"/>
      <c r="C7922" s="6" t="s">
        <v>22470</v>
      </c>
      <c r="D7922" s="7">
        <v>44873</v>
      </c>
      <c r="E7922" s="8" t="s">
        <v>12432</v>
      </c>
      <c r="F7922" s="9">
        <v>1470409</v>
      </c>
      <c r="G7922" s="8" t="s">
        <v>17662</v>
      </c>
      <c r="H7922" s="9">
        <v>154393</v>
      </c>
      <c r="I7922" s="72"/>
      <c r="J7922" s="73"/>
      <c r="K7922" s="74"/>
      <c r="L7922" s="79"/>
      <c r="M7922" s="80"/>
      <c r="N7922" t="str">
        <f t="shared" si="464"/>
        <v>50351</v>
      </c>
      <c r="O7922">
        <f t="shared" si="465"/>
        <v>50351</v>
      </c>
      <c r="P7922" s="29">
        <f t="shared" si="466"/>
        <v>1470409</v>
      </c>
      <c r="Q7922" t="e">
        <f>+VLOOKUP(O7922,'Bảng kê HĐ 2022'!N$1912:R$4434,4,0)</f>
        <v>#N/A</v>
      </c>
      <c r="R7922" t="e">
        <f>+VLOOKUP(O7922,'Hàng trả'!#REF!,2,0)</f>
        <v>#REF!</v>
      </c>
    </row>
    <row r="7923" spans="1:18" hidden="1" x14ac:dyDescent="0.3">
      <c r="A7923" s="10">
        <v>12</v>
      </c>
      <c r="B7923" s="63" t="s">
        <v>22474</v>
      </c>
      <c r="C7923" s="6" t="s">
        <v>22475</v>
      </c>
      <c r="D7923" s="7">
        <v>44886</v>
      </c>
      <c r="E7923" s="8" t="s">
        <v>12430</v>
      </c>
      <c r="F7923" s="9">
        <v>1310467</v>
      </c>
      <c r="G7923" s="8" t="s">
        <v>17662</v>
      </c>
      <c r="H7923" s="9">
        <v>137599</v>
      </c>
      <c r="I7923" s="66">
        <v>4886304</v>
      </c>
      <c r="J7923" s="67"/>
      <c r="K7923" s="68"/>
      <c r="L7923" s="75" t="s">
        <v>10753</v>
      </c>
      <c r="M7923" s="76"/>
      <c r="N7923" t="str">
        <f t="shared" si="464"/>
        <v>51992</v>
      </c>
      <c r="O7923">
        <f t="shared" si="465"/>
        <v>51992</v>
      </c>
      <c r="P7923" s="29">
        <f t="shared" si="466"/>
        <v>1310467</v>
      </c>
      <c r="Q7923" t="e">
        <f>+VLOOKUP(O7923,'Bảng kê HĐ 2022'!N$1912:R$4434,4,0)</f>
        <v>#N/A</v>
      </c>
      <c r="R7923" t="e">
        <f>+VLOOKUP(O7923,'Hàng trả'!#REF!,2,0)</f>
        <v>#REF!</v>
      </c>
    </row>
    <row r="7924" spans="1:18" hidden="1" x14ac:dyDescent="0.3">
      <c r="A7924" s="10">
        <v>12</v>
      </c>
      <c r="B7924" s="64"/>
      <c r="C7924" s="6" t="s">
        <v>22476</v>
      </c>
      <c r="D7924" s="7">
        <v>44866</v>
      </c>
      <c r="E7924" s="8" t="s">
        <v>12432</v>
      </c>
      <c r="F7924" s="9">
        <v>2238910</v>
      </c>
      <c r="G7924" s="8" t="s">
        <v>17662</v>
      </c>
      <c r="H7924" s="9">
        <v>235085</v>
      </c>
      <c r="I7924" s="69"/>
      <c r="J7924" s="70"/>
      <c r="K7924" s="71"/>
      <c r="L7924" s="77"/>
      <c r="M7924" s="78"/>
      <c r="N7924" t="str">
        <f t="shared" si="464"/>
        <v>49527</v>
      </c>
      <c r="O7924">
        <f t="shared" si="465"/>
        <v>49527</v>
      </c>
      <c r="P7924" s="29">
        <f t="shared" si="466"/>
        <v>2238910</v>
      </c>
      <c r="Q7924" t="e">
        <f>+VLOOKUP(O7924,'Bảng kê HĐ 2022'!N$1912:R$4434,4,0)</f>
        <v>#N/A</v>
      </c>
      <c r="R7924" t="e">
        <f>+VLOOKUP(O7924,'Hàng trả'!#REF!,2,0)</f>
        <v>#REF!</v>
      </c>
    </row>
    <row r="7925" spans="1:18" hidden="1" x14ac:dyDescent="0.3">
      <c r="A7925" s="10">
        <v>12</v>
      </c>
      <c r="B7925" s="64"/>
      <c r="C7925" s="6" t="s">
        <v>22477</v>
      </c>
      <c r="D7925" s="7">
        <v>44879</v>
      </c>
      <c r="E7925" s="8" t="s">
        <v>12430</v>
      </c>
      <c r="F7925" s="9">
        <v>667510</v>
      </c>
      <c r="G7925" s="8" t="s">
        <v>17662</v>
      </c>
      <c r="H7925" s="9">
        <v>70088</v>
      </c>
      <c r="I7925" s="69"/>
      <c r="J7925" s="70"/>
      <c r="K7925" s="71"/>
      <c r="L7925" s="77"/>
      <c r="M7925" s="78"/>
      <c r="N7925" t="str">
        <f t="shared" si="464"/>
        <v>50936</v>
      </c>
      <c r="O7925">
        <f t="shared" si="465"/>
        <v>50936</v>
      </c>
      <c r="P7925" s="29">
        <f t="shared" si="466"/>
        <v>667510</v>
      </c>
      <c r="Q7925" t="e">
        <f>+VLOOKUP(O7925,'Bảng kê HĐ 2022'!N$1912:R$4434,4,0)</f>
        <v>#N/A</v>
      </c>
      <c r="R7925" t="e">
        <f>+VLOOKUP(O7925,'Hàng trả'!#REF!,2,0)</f>
        <v>#REF!</v>
      </c>
    </row>
    <row r="7926" spans="1:18" hidden="1" x14ac:dyDescent="0.3">
      <c r="A7926" s="10">
        <v>12</v>
      </c>
      <c r="B7926" s="65"/>
      <c r="C7926" s="6" t="s">
        <v>22478</v>
      </c>
      <c r="D7926" s="7">
        <v>44872</v>
      </c>
      <c r="E7926" s="8" t="s">
        <v>12432</v>
      </c>
      <c r="F7926" s="9">
        <v>1242670</v>
      </c>
      <c r="G7926" s="8" t="s">
        <v>17662</v>
      </c>
      <c r="H7926" s="9">
        <v>130480</v>
      </c>
      <c r="I7926" s="72"/>
      <c r="J7926" s="73"/>
      <c r="K7926" s="74"/>
      <c r="L7926" s="79"/>
      <c r="M7926" s="80"/>
      <c r="N7926" t="str">
        <f t="shared" si="464"/>
        <v>50323</v>
      </c>
      <c r="O7926">
        <f t="shared" si="465"/>
        <v>50323</v>
      </c>
      <c r="P7926" s="29">
        <f t="shared" si="466"/>
        <v>1242670</v>
      </c>
      <c r="Q7926" t="e">
        <f>+VLOOKUP(O7926,'Bảng kê HĐ 2022'!N$1912:R$4434,4,0)</f>
        <v>#N/A</v>
      </c>
      <c r="R7926" t="e">
        <f>+VLOOKUP(O7926,'Hàng trả'!#REF!,2,0)</f>
        <v>#REF!</v>
      </c>
    </row>
    <row r="7927" spans="1:18" hidden="1" x14ac:dyDescent="0.3">
      <c r="A7927" s="10">
        <v>12</v>
      </c>
      <c r="B7927" s="63" t="s">
        <v>22479</v>
      </c>
      <c r="C7927" s="6" t="s">
        <v>22480</v>
      </c>
      <c r="D7927" s="7">
        <v>44874</v>
      </c>
      <c r="E7927" s="8" t="s">
        <v>12432</v>
      </c>
      <c r="F7927" s="9">
        <v>1199426</v>
      </c>
      <c r="G7927" s="8" t="s">
        <v>17662</v>
      </c>
      <c r="H7927" s="9">
        <v>125940</v>
      </c>
      <c r="I7927" s="66">
        <v>5790919</v>
      </c>
      <c r="J7927" s="67"/>
      <c r="K7927" s="68"/>
      <c r="L7927" s="75" t="s">
        <v>10757</v>
      </c>
      <c r="M7927" s="76"/>
      <c r="N7927" t="str">
        <f t="shared" si="464"/>
        <v>50563</v>
      </c>
      <c r="O7927">
        <f t="shared" si="465"/>
        <v>50563</v>
      </c>
      <c r="P7927" s="29">
        <f t="shared" si="466"/>
        <v>1199426</v>
      </c>
      <c r="Q7927" t="e">
        <f>+VLOOKUP(O7927,'Bảng kê HĐ 2022'!N$1912:R$4434,4,0)</f>
        <v>#N/A</v>
      </c>
      <c r="R7927" t="e">
        <f>+VLOOKUP(O7927,'Hàng trả'!#REF!,2,0)</f>
        <v>#REF!</v>
      </c>
    </row>
    <row r="7928" spans="1:18" hidden="1" x14ac:dyDescent="0.3">
      <c r="A7928" s="10">
        <v>12</v>
      </c>
      <c r="B7928" s="64"/>
      <c r="C7928" s="6" t="s">
        <v>22481</v>
      </c>
      <c r="D7928" s="7">
        <v>44890</v>
      </c>
      <c r="E7928" s="8" t="s">
        <v>12432</v>
      </c>
      <c r="F7928" s="9">
        <v>3278394</v>
      </c>
      <c r="G7928" s="8" t="s">
        <v>17662</v>
      </c>
      <c r="H7928" s="9">
        <v>344232</v>
      </c>
      <c r="I7928" s="69"/>
      <c r="J7928" s="70"/>
      <c r="K7928" s="71"/>
      <c r="L7928" s="77"/>
      <c r="M7928" s="78"/>
      <c r="N7928" t="str">
        <f t="shared" si="464"/>
        <v>52675</v>
      </c>
      <c r="O7928">
        <f t="shared" si="465"/>
        <v>52675</v>
      </c>
      <c r="P7928" s="29">
        <f t="shared" si="466"/>
        <v>3278394</v>
      </c>
      <c r="Q7928" t="e">
        <f>+VLOOKUP(O7928,'Bảng kê HĐ 2022'!N$1912:R$4434,4,0)</f>
        <v>#N/A</v>
      </c>
      <c r="R7928" t="e">
        <f>+VLOOKUP(O7928,'Hàng trả'!#REF!,2,0)</f>
        <v>#REF!</v>
      </c>
    </row>
    <row r="7929" spans="1:18" hidden="1" x14ac:dyDescent="0.3">
      <c r="A7929" s="10">
        <v>12</v>
      </c>
      <c r="B7929" s="65"/>
      <c r="C7929" s="6" t="s">
        <v>22482</v>
      </c>
      <c r="D7929" s="7">
        <v>44880</v>
      </c>
      <c r="E7929" s="8" t="s">
        <v>12432</v>
      </c>
      <c r="F7929" s="9">
        <v>1992481</v>
      </c>
      <c r="G7929" s="8" t="s">
        <v>17662</v>
      </c>
      <c r="H7929" s="9">
        <v>209211</v>
      </c>
      <c r="I7929" s="72"/>
      <c r="J7929" s="73"/>
      <c r="K7929" s="74"/>
      <c r="L7929" s="79"/>
      <c r="M7929" s="80"/>
      <c r="N7929" t="str">
        <f t="shared" si="464"/>
        <v>50988</v>
      </c>
      <c r="O7929">
        <f t="shared" si="465"/>
        <v>50988</v>
      </c>
      <c r="P7929" s="29">
        <f t="shared" si="466"/>
        <v>1992481</v>
      </c>
      <c r="Q7929" t="e">
        <f>+VLOOKUP(O7929,'Bảng kê HĐ 2022'!N$1912:R$4434,4,0)</f>
        <v>#N/A</v>
      </c>
      <c r="R7929" t="e">
        <f>+VLOOKUP(O7929,'Hàng trả'!#REF!,2,0)</f>
        <v>#REF!</v>
      </c>
    </row>
    <row r="7930" spans="1:18" hidden="1" x14ac:dyDescent="0.3">
      <c r="A7930" s="10">
        <v>12</v>
      </c>
      <c r="B7930" s="63" t="s">
        <v>22486</v>
      </c>
      <c r="C7930" s="6" t="s">
        <v>22487</v>
      </c>
      <c r="D7930" s="7">
        <v>44890</v>
      </c>
      <c r="E7930" s="8" t="s">
        <v>12432</v>
      </c>
      <c r="F7930" s="9">
        <v>1772144</v>
      </c>
      <c r="G7930" s="8" t="s">
        <v>17662</v>
      </c>
      <c r="H7930" s="9">
        <v>186075</v>
      </c>
      <c r="I7930" s="66">
        <v>43252311</v>
      </c>
      <c r="J7930" s="67"/>
      <c r="K7930" s="68"/>
      <c r="L7930" s="75" t="s">
        <v>10767</v>
      </c>
      <c r="M7930" s="76"/>
      <c r="N7930" t="str">
        <f t="shared" si="464"/>
        <v>52951</v>
      </c>
      <c r="O7930">
        <f t="shared" si="465"/>
        <v>52951</v>
      </c>
      <c r="P7930" s="29">
        <f t="shared" si="466"/>
        <v>1772144</v>
      </c>
      <c r="Q7930" t="e">
        <f>+VLOOKUP(O7930,'Bảng kê HĐ 2022'!N$1912:R$4434,4,0)</f>
        <v>#N/A</v>
      </c>
      <c r="R7930" t="e">
        <f>+VLOOKUP(O7930,'Hàng trả'!#REF!,2,0)</f>
        <v>#REF!</v>
      </c>
    </row>
    <row r="7931" spans="1:18" hidden="1" x14ac:dyDescent="0.3">
      <c r="A7931" s="10">
        <v>12</v>
      </c>
      <c r="B7931" s="64"/>
      <c r="C7931" s="6" t="s">
        <v>22488</v>
      </c>
      <c r="D7931" s="7">
        <v>44873</v>
      </c>
      <c r="E7931" s="8" t="s">
        <v>12432</v>
      </c>
      <c r="F7931" s="9">
        <v>2331261</v>
      </c>
      <c r="G7931" s="8" t="s">
        <v>17662</v>
      </c>
      <c r="H7931" s="9">
        <v>244782</v>
      </c>
      <c r="I7931" s="69"/>
      <c r="J7931" s="70"/>
      <c r="K7931" s="71"/>
      <c r="L7931" s="77"/>
      <c r="M7931" s="78"/>
      <c r="N7931" t="str">
        <f t="shared" si="464"/>
        <v>50345</v>
      </c>
      <c r="O7931">
        <f t="shared" si="465"/>
        <v>50345</v>
      </c>
      <c r="P7931" s="29">
        <f t="shared" si="466"/>
        <v>2331261</v>
      </c>
      <c r="Q7931" t="e">
        <f>+VLOOKUP(O7931,'Bảng kê HĐ 2022'!N$1912:R$4434,4,0)</f>
        <v>#N/A</v>
      </c>
      <c r="R7931" t="e">
        <f>+VLOOKUP(O7931,'Hàng trả'!#REF!,2,0)</f>
        <v>#REF!</v>
      </c>
    </row>
    <row r="7932" spans="1:18" hidden="1" x14ac:dyDescent="0.3">
      <c r="A7932" s="10">
        <v>12</v>
      </c>
      <c r="B7932" s="64"/>
      <c r="C7932" s="6" t="s">
        <v>22489</v>
      </c>
      <c r="D7932" s="7">
        <v>44866</v>
      </c>
      <c r="E7932" s="8" t="s">
        <v>15566</v>
      </c>
      <c r="F7932" s="9">
        <v>14671514</v>
      </c>
      <c r="G7932" s="8" t="s">
        <v>17662</v>
      </c>
      <c r="H7932" s="9">
        <v>1540509</v>
      </c>
      <c r="I7932" s="69"/>
      <c r="J7932" s="70"/>
      <c r="K7932" s="71"/>
      <c r="L7932" s="77"/>
      <c r="M7932" s="78"/>
      <c r="N7932" t="str">
        <f t="shared" si="464"/>
        <v>49624</v>
      </c>
      <c r="O7932">
        <f t="shared" si="465"/>
        <v>49624</v>
      </c>
      <c r="P7932" s="29">
        <f t="shared" si="466"/>
        <v>14671514</v>
      </c>
      <c r="Q7932" t="e">
        <f>+VLOOKUP(O7932,'Bảng kê HĐ 2022'!N$1912:R$4434,4,0)</f>
        <v>#N/A</v>
      </c>
      <c r="R7932" t="e">
        <f>+VLOOKUP(O7932,'Hàng trả'!#REF!,2,0)</f>
        <v>#REF!</v>
      </c>
    </row>
    <row r="7933" spans="1:18" hidden="1" x14ac:dyDescent="0.3">
      <c r="A7933" s="10">
        <v>12</v>
      </c>
      <c r="B7933" s="64"/>
      <c r="C7933" s="6" t="s">
        <v>22490</v>
      </c>
      <c r="D7933" s="7">
        <v>44881</v>
      </c>
      <c r="E7933" s="8" t="s">
        <v>12430</v>
      </c>
      <c r="F7933" s="9">
        <v>9516658</v>
      </c>
      <c r="G7933" s="8" t="s">
        <v>17662</v>
      </c>
      <c r="H7933" s="9">
        <v>999249</v>
      </c>
      <c r="I7933" s="69"/>
      <c r="J7933" s="70"/>
      <c r="K7933" s="71"/>
      <c r="L7933" s="77"/>
      <c r="M7933" s="78"/>
      <c r="N7933" t="str">
        <f t="shared" si="464"/>
        <v>51034</v>
      </c>
      <c r="O7933">
        <f t="shared" si="465"/>
        <v>51034</v>
      </c>
      <c r="P7933" s="29">
        <f t="shared" si="466"/>
        <v>9516658</v>
      </c>
      <c r="Q7933" t="e">
        <f>+VLOOKUP(O7933,'Bảng kê HĐ 2022'!N$1912:R$4434,4,0)</f>
        <v>#N/A</v>
      </c>
      <c r="R7933" t="e">
        <f>+VLOOKUP(O7933,'Hàng trả'!#REF!,2,0)</f>
        <v>#REF!</v>
      </c>
    </row>
    <row r="7934" spans="1:18" hidden="1" x14ac:dyDescent="0.3">
      <c r="A7934" s="10">
        <v>12</v>
      </c>
      <c r="B7934" s="64"/>
      <c r="C7934" s="6" t="s">
        <v>22491</v>
      </c>
      <c r="D7934" s="7">
        <v>44866</v>
      </c>
      <c r="E7934" s="8" t="s">
        <v>11932</v>
      </c>
      <c r="F7934" s="9">
        <v>1835186</v>
      </c>
      <c r="G7934" s="8" t="s">
        <v>17662</v>
      </c>
      <c r="H7934" s="9">
        <v>192695</v>
      </c>
      <c r="I7934" s="69"/>
      <c r="J7934" s="70"/>
      <c r="K7934" s="71"/>
      <c r="L7934" s="77"/>
      <c r="M7934" s="78"/>
      <c r="N7934" t="str">
        <f t="shared" si="464"/>
        <v>49625</v>
      </c>
      <c r="O7934">
        <f t="shared" si="465"/>
        <v>49625</v>
      </c>
      <c r="P7934" s="29">
        <f t="shared" si="466"/>
        <v>1835186</v>
      </c>
      <c r="Q7934" t="e">
        <f>+VLOOKUP(O7934,'Bảng kê HĐ 2022'!N$1912:R$4434,4,0)</f>
        <v>#N/A</v>
      </c>
      <c r="R7934" t="e">
        <f>+VLOOKUP(O7934,'Hàng trả'!#REF!,2,0)</f>
        <v>#REF!</v>
      </c>
    </row>
    <row r="7935" spans="1:18" hidden="1" x14ac:dyDescent="0.3">
      <c r="A7935" s="10">
        <v>12</v>
      </c>
      <c r="B7935" s="64"/>
      <c r="C7935" s="6" t="s">
        <v>22492</v>
      </c>
      <c r="D7935" s="7">
        <v>44887</v>
      </c>
      <c r="E7935" s="8" t="s">
        <v>12432</v>
      </c>
      <c r="F7935" s="9">
        <v>5075855</v>
      </c>
      <c r="G7935" s="8" t="s">
        <v>17662</v>
      </c>
      <c r="H7935" s="9">
        <v>532965</v>
      </c>
      <c r="I7935" s="69"/>
      <c r="J7935" s="70"/>
      <c r="K7935" s="71"/>
      <c r="L7935" s="77"/>
      <c r="M7935" s="78"/>
      <c r="N7935" t="str">
        <f t="shared" si="464"/>
        <v>52056</v>
      </c>
      <c r="O7935">
        <f t="shared" si="465"/>
        <v>52056</v>
      </c>
      <c r="P7935" s="29">
        <f t="shared" si="466"/>
        <v>5075855</v>
      </c>
      <c r="Q7935" t="e">
        <f>+VLOOKUP(O7935,'Bảng kê HĐ 2022'!N$1912:R$4434,4,0)</f>
        <v>#N/A</v>
      </c>
      <c r="R7935" t="e">
        <f>+VLOOKUP(O7935,'Hàng trả'!#REF!,2,0)</f>
        <v>#REF!</v>
      </c>
    </row>
    <row r="7936" spans="1:18" hidden="1" x14ac:dyDescent="0.3">
      <c r="A7936" s="10">
        <v>12</v>
      </c>
      <c r="B7936" s="64"/>
      <c r="C7936" s="6" t="s">
        <v>22493</v>
      </c>
      <c r="D7936" s="7">
        <v>44880</v>
      </c>
      <c r="E7936" s="8" t="s">
        <v>12432</v>
      </c>
      <c r="F7936" s="9">
        <v>1829238</v>
      </c>
      <c r="G7936" s="8" t="s">
        <v>17662</v>
      </c>
      <c r="H7936" s="9">
        <v>192070</v>
      </c>
      <c r="I7936" s="69"/>
      <c r="J7936" s="70"/>
      <c r="K7936" s="71"/>
      <c r="L7936" s="77"/>
      <c r="M7936" s="78"/>
      <c r="N7936" t="str">
        <f t="shared" si="464"/>
        <v>50999</v>
      </c>
      <c r="O7936">
        <f t="shared" si="465"/>
        <v>50999</v>
      </c>
      <c r="P7936" s="29">
        <f t="shared" si="466"/>
        <v>1829238</v>
      </c>
      <c r="Q7936" t="e">
        <f>+VLOOKUP(O7936,'Bảng kê HĐ 2022'!N$1912:R$4434,4,0)</f>
        <v>#N/A</v>
      </c>
      <c r="R7936" t="e">
        <f>+VLOOKUP(O7936,'Hàng trả'!#REF!,2,0)</f>
        <v>#REF!</v>
      </c>
    </row>
    <row r="7937" spans="1:18" hidden="1" x14ac:dyDescent="0.3">
      <c r="A7937" s="10">
        <v>12</v>
      </c>
      <c r="B7937" s="64"/>
      <c r="C7937" s="6" t="s">
        <v>22494</v>
      </c>
      <c r="D7937" s="7">
        <v>44894</v>
      </c>
      <c r="E7937" s="8" t="s">
        <v>12430</v>
      </c>
      <c r="F7937" s="9">
        <v>1064038</v>
      </c>
      <c r="G7937" s="8" t="s">
        <v>17662</v>
      </c>
      <c r="H7937" s="9">
        <v>111724</v>
      </c>
      <c r="I7937" s="69"/>
      <c r="J7937" s="70"/>
      <c r="K7937" s="71"/>
      <c r="L7937" s="77"/>
      <c r="M7937" s="78"/>
      <c r="N7937" t="str">
        <f t="shared" si="464"/>
        <v>53224</v>
      </c>
      <c r="O7937">
        <f t="shared" si="465"/>
        <v>53224</v>
      </c>
      <c r="P7937" s="29">
        <f t="shared" si="466"/>
        <v>1064038</v>
      </c>
      <c r="Q7937" t="e">
        <f>+VLOOKUP(O7937,'Bảng kê HĐ 2022'!N$1912:R$4434,4,0)</f>
        <v>#N/A</v>
      </c>
    </row>
    <row r="7938" spans="1:18" hidden="1" x14ac:dyDescent="0.3">
      <c r="A7938" s="10">
        <v>12</v>
      </c>
      <c r="B7938" s="64"/>
      <c r="C7938" s="6" t="s">
        <v>22495</v>
      </c>
      <c r="D7938" s="7">
        <v>44888</v>
      </c>
      <c r="E7938" s="8" t="s">
        <v>12430</v>
      </c>
      <c r="F7938" s="9">
        <v>7930548</v>
      </c>
      <c r="G7938" s="8" t="s">
        <v>17662</v>
      </c>
      <c r="H7938" s="9">
        <v>832708</v>
      </c>
      <c r="I7938" s="69"/>
      <c r="J7938" s="70"/>
      <c r="K7938" s="71"/>
      <c r="L7938" s="77"/>
      <c r="M7938" s="78"/>
      <c r="N7938" t="str">
        <f t="shared" si="464"/>
        <v>52079</v>
      </c>
      <c r="O7938">
        <f t="shared" si="465"/>
        <v>52079</v>
      </c>
      <c r="P7938" s="29">
        <f t="shared" si="466"/>
        <v>7930548</v>
      </c>
      <c r="Q7938" t="e">
        <f>+VLOOKUP(O7938,'Bảng kê HĐ 2022'!N$1912:R$4434,4,0)</f>
        <v>#N/A</v>
      </c>
      <c r="R7938" t="e">
        <f>+VLOOKUP(O7938,'Hàng trả'!#REF!,2,0)</f>
        <v>#REF!</v>
      </c>
    </row>
    <row r="7939" spans="1:18" hidden="1" x14ac:dyDescent="0.3">
      <c r="A7939" s="10">
        <v>12</v>
      </c>
      <c r="B7939" s="65"/>
      <c r="C7939" s="6" t="s">
        <v>22496</v>
      </c>
      <c r="D7939" s="7">
        <v>44887</v>
      </c>
      <c r="E7939" s="8" t="s">
        <v>12432</v>
      </c>
      <c r="F7939" s="9">
        <v>2300163</v>
      </c>
      <c r="G7939" s="8" t="s">
        <v>17662</v>
      </c>
      <c r="H7939" s="9">
        <v>241517</v>
      </c>
      <c r="I7939" s="72"/>
      <c r="J7939" s="73"/>
      <c r="K7939" s="74"/>
      <c r="L7939" s="79"/>
      <c r="M7939" s="80"/>
      <c r="N7939" t="str">
        <f t="shared" si="464"/>
        <v>52047</v>
      </c>
      <c r="O7939">
        <f t="shared" si="465"/>
        <v>52047</v>
      </c>
      <c r="P7939" s="29">
        <f t="shared" si="466"/>
        <v>2300163</v>
      </c>
      <c r="Q7939" t="e">
        <f>+VLOOKUP(O7939,'Bảng kê HĐ 2022'!N$1912:R$4434,4,0)</f>
        <v>#N/A</v>
      </c>
      <c r="R7939" t="e">
        <f>+VLOOKUP(O7939,'Hàng trả'!#REF!,2,0)</f>
        <v>#REF!</v>
      </c>
    </row>
    <row r="7940" spans="1:18" hidden="1" x14ac:dyDescent="0.3">
      <c r="A7940" s="10">
        <v>12</v>
      </c>
      <c r="B7940" s="63" t="s">
        <v>22500</v>
      </c>
      <c r="C7940" s="6" t="s">
        <v>22501</v>
      </c>
      <c r="D7940" s="7">
        <v>44879</v>
      </c>
      <c r="E7940" s="8" t="s">
        <v>12432</v>
      </c>
      <c r="F7940" s="9">
        <v>1199426</v>
      </c>
      <c r="G7940" s="8" t="s">
        <v>17662</v>
      </c>
      <c r="H7940" s="9">
        <v>125940</v>
      </c>
      <c r="I7940" s="66">
        <v>5444838</v>
      </c>
      <c r="J7940" s="67"/>
      <c r="K7940" s="68"/>
      <c r="L7940" s="75" t="s">
        <v>10777</v>
      </c>
      <c r="M7940" s="76"/>
      <c r="N7940" t="str">
        <f t="shared" si="464"/>
        <v>50939</v>
      </c>
      <c r="O7940">
        <f t="shared" si="465"/>
        <v>50939</v>
      </c>
      <c r="P7940" s="29">
        <f t="shared" si="466"/>
        <v>1199426</v>
      </c>
      <c r="Q7940" t="e">
        <f>+VLOOKUP(O7940,'Bảng kê HĐ 2022'!N$1912:R$4434,4,0)</f>
        <v>#N/A</v>
      </c>
      <c r="R7940" t="e">
        <f>+VLOOKUP(O7940,'Hàng trả'!#REF!,2,0)</f>
        <v>#REF!</v>
      </c>
    </row>
    <row r="7941" spans="1:18" hidden="1" x14ac:dyDescent="0.3">
      <c r="A7941" s="10">
        <v>12</v>
      </c>
      <c r="B7941" s="64"/>
      <c r="C7941" s="6" t="s">
        <v>22502</v>
      </c>
      <c r="D7941" s="7">
        <v>44886</v>
      </c>
      <c r="E7941" s="8" t="s">
        <v>12432</v>
      </c>
      <c r="F7941" s="9">
        <v>1799140</v>
      </c>
      <c r="G7941" s="8" t="s">
        <v>17662</v>
      </c>
      <c r="H7941" s="9">
        <v>188910</v>
      </c>
      <c r="I7941" s="69"/>
      <c r="J7941" s="70"/>
      <c r="K7941" s="71"/>
      <c r="L7941" s="77"/>
      <c r="M7941" s="78"/>
      <c r="N7941" t="str">
        <f t="shared" si="464"/>
        <v>51994</v>
      </c>
      <c r="O7941">
        <f t="shared" si="465"/>
        <v>51994</v>
      </c>
      <c r="P7941" s="29">
        <f t="shared" si="466"/>
        <v>1799140</v>
      </c>
      <c r="Q7941" t="e">
        <f>+VLOOKUP(O7941,'Bảng kê HĐ 2022'!N$1912:R$4434,4,0)</f>
        <v>#N/A</v>
      </c>
      <c r="R7941" t="e">
        <f>+VLOOKUP(O7941,'Hàng trả'!#REF!,2,0)</f>
        <v>#REF!</v>
      </c>
    </row>
    <row r="7942" spans="1:18" hidden="1" x14ac:dyDescent="0.3">
      <c r="A7942" s="10">
        <v>12</v>
      </c>
      <c r="B7942" s="64"/>
      <c r="C7942" s="6" t="s">
        <v>22503</v>
      </c>
      <c r="D7942" s="7">
        <v>44872</v>
      </c>
      <c r="E7942" s="8" t="s">
        <v>12432</v>
      </c>
      <c r="F7942" s="9">
        <v>599713</v>
      </c>
      <c r="G7942" s="8" t="s">
        <v>17662</v>
      </c>
      <c r="H7942" s="9">
        <v>62970</v>
      </c>
      <c r="I7942" s="69"/>
      <c r="J7942" s="70"/>
      <c r="K7942" s="71"/>
      <c r="L7942" s="77"/>
      <c r="M7942" s="78"/>
      <c r="N7942" t="str">
        <f t="shared" si="464"/>
        <v>50322</v>
      </c>
      <c r="O7942">
        <f t="shared" si="465"/>
        <v>50322</v>
      </c>
      <c r="P7942" s="29">
        <f t="shared" si="466"/>
        <v>599713</v>
      </c>
      <c r="Q7942" t="e">
        <f>+VLOOKUP(O7942,'Bảng kê HĐ 2022'!N$1912:R$4434,4,0)</f>
        <v>#N/A</v>
      </c>
      <c r="R7942" t="e">
        <f>+VLOOKUP(O7942,'Hàng trả'!#REF!,2,0)</f>
        <v>#REF!</v>
      </c>
    </row>
    <row r="7943" spans="1:18" hidden="1" x14ac:dyDescent="0.3">
      <c r="A7943" s="10">
        <v>12</v>
      </c>
      <c r="B7943" s="65"/>
      <c r="C7943" s="6" t="s">
        <v>22504</v>
      </c>
      <c r="D7943" s="7">
        <v>44867</v>
      </c>
      <c r="E7943" s="8" t="s">
        <v>12432</v>
      </c>
      <c r="F7943" s="9">
        <v>2485339</v>
      </c>
      <c r="G7943" s="8" t="s">
        <v>17662</v>
      </c>
      <c r="H7943" s="9">
        <v>260961</v>
      </c>
      <c r="I7943" s="72"/>
      <c r="J7943" s="73"/>
      <c r="K7943" s="74"/>
      <c r="L7943" s="79"/>
      <c r="M7943" s="80"/>
      <c r="N7943" t="str">
        <f t="shared" si="464"/>
        <v>49702</v>
      </c>
      <c r="O7943">
        <f t="shared" si="465"/>
        <v>49702</v>
      </c>
      <c r="P7943" s="29">
        <f t="shared" si="466"/>
        <v>2485339</v>
      </c>
      <c r="Q7943" t="e">
        <f>+VLOOKUP(O7943,'Bảng kê HĐ 2022'!N$1912:R$4434,4,0)</f>
        <v>#N/A</v>
      </c>
      <c r="R7943" t="e">
        <f>+VLOOKUP(O7943,'Hàng trả'!#REF!,2,0)</f>
        <v>#REF!</v>
      </c>
    </row>
    <row r="7944" spans="1:18" hidden="1" x14ac:dyDescent="0.3">
      <c r="A7944" s="10">
        <v>12</v>
      </c>
      <c r="B7944" s="63" t="s">
        <v>22505</v>
      </c>
      <c r="C7944" s="6" t="s">
        <v>22506</v>
      </c>
      <c r="D7944" s="7">
        <v>44879</v>
      </c>
      <c r="E7944" s="8" t="s">
        <v>12432</v>
      </c>
      <c r="F7944" s="9">
        <v>2479175</v>
      </c>
      <c r="G7944" s="8" t="s">
        <v>17662</v>
      </c>
      <c r="H7944" s="9">
        <v>260314</v>
      </c>
      <c r="I7944" s="66">
        <v>5255913</v>
      </c>
      <c r="J7944" s="67"/>
      <c r="K7944" s="68"/>
      <c r="L7944" s="75" t="s">
        <v>10784</v>
      </c>
      <c r="M7944" s="76"/>
      <c r="N7944" t="str">
        <f t="shared" si="464"/>
        <v>50941</v>
      </c>
      <c r="O7944">
        <f t="shared" si="465"/>
        <v>50941</v>
      </c>
      <c r="P7944" s="29">
        <f t="shared" si="466"/>
        <v>2479175</v>
      </c>
      <c r="Q7944" t="e">
        <f>+VLOOKUP(O7944,'Bảng kê HĐ 2022'!N$1912:R$4434,4,0)</f>
        <v>#N/A</v>
      </c>
      <c r="R7944" t="e">
        <f>+VLOOKUP(O7944,'Hàng trả'!#REF!,2,0)</f>
        <v>#REF!</v>
      </c>
    </row>
    <row r="7945" spans="1:18" hidden="1" x14ac:dyDescent="0.3">
      <c r="A7945" s="10">
        <v>12</v>
      </c>
      <c r="B7945" s="64"/>
      <c r="C7945" s="6" t="s">
        <v>22507</v>
      </c>
      <c r="D7945" s="7">
        <v>44872</v>
      </c>
      <c r="E7945" s="8" t="s">
        <v>12432</v>
      </c>
      <c r="F7945" s="9">
        <v>1242670</v>
      </c>
      <c r="G7945" s="8" t="s">
        <v>17662</v>
      </c>
      <c r="H7945" s="9">
        <v>130480</v>
      </c>
      <c r="I7945" s="69"/>
      <c r="J7945" s="70"/>
      <c r="K7945" s="71"/>
      <c r="L7945" s="77"/>
      <c r="M7945" s="78"/>
      <c r="N7945" t="str">
        <f t="shared" ref="N7945:N8008" si="467">+RIGHT(C7945,5)</f>
        <v>50320</v>
      </c>
      <c r="O7945">
        <f t="shared" ref="O7945:O8008" si="468">+N7945*1</f>
        <v>50320</v>
      </c>
      <c r="P7945" s="29">
        <f t="shared" ref="P7945:P8008" si="469">+F7945</f>
        <v>1242670</v>
      </c>
      <c r="Q7945" t="e">
        <f>+VLOOKUP(O7945,'Bảng kê HĐ 2022'!N$1912:R$4434,4,0)</f>
        <v>#N/A</v>
      </c>
      <c r="R7945" t="e">
        <f>+VLOOKUP(O7945,'Hàng trả'!#REF!,2,0)</f>
        <v>#REF!</v>
      </c>
    </row>
    <row r="7946" spans="1:18" hidden="1" x14ac:dyDescent="0.3">
      <c r="A7946" s="10">
        <v>12</v>
      </c>
      <c r="B7946" s="65"/>
      <c r="C7946" s="6" t="s">
        <v>22508</v>
      </c>
      <c r="D7946" s="7">
        <v>44886</v>
      </c>
      <c r="E7946" s="8" t="s">
        <v>12432</v>
      </c>
      <c r="F7946" s="9">
        <v>2150684</v>
      </c>
      <c r="G7946" s="8" t="s">
        <v>17662</v>
      </c>
      <c r="H7946" s="9">
        <v>225822</v>
      </c>
      <c r="I7946" s="72"/>
      <c r="J7946" s="73"/>
      <c r="K7946" s="74"/>
      <c r="L7946" s="79"/>
      <c r="M7946" s="80"/>
      <c r="N7946" t="str">
        <f t="shared" si="467"/>
        <v>51991</v>
      </c>
      <c r="O7946">
        <f t="shared" si="468"/>
        <v>51991</v>
      </c>
      <c r="P7946" s="29">
        <f t="shared" si="469"/>
        <v>2150684</v>
      </c>
      <c r="Q7946" t="e">
        <f>+VLOOKUP(O7946,'Bảng kê HĐ 2022'!N$1912:R$4434,4,0)</f>
        <v>#N/A</v>
      </c>
      <c r="R7946" t="e">
        <f>+VLOOKUP(O7946,'Hàng trả'!#REF!,2,0)</f>
        <v>#REF!</v>
      </c>
    </row>
    <row r="7947" spans="1:18" hidden="1" x14ac:dyDescent="0.3">
      <c r="A7947" s="10">
        <v>12</v>
      </c>
      <c r="B7947" s="63" t="s">
        <v>22513</v>
      </c>
      <c r="C7947" s="6" t="s">
        <v>22514</v>
      </c>
      <c r="D7947" s="7">
        <v>44870</v>
      </c>
      <c r="E7947" s="8" t="s">
        <v>12432</v>
      </c>
      <c r="F7947" s="9">
        <v>1390339</v>
      </c>
      <c r="G7947" s="8" t="s">
        <v>17662</v>
      </c>
      <c r="H7947" s="9">
        <v>145986</v>
      </c>
      <c r="I7947" s="66">
        <v>2672732</v>
      </c>
      <c r="J7947" s="67"/>
      <c r="K7947" s="68"/>
      <c r="L7947" s="75" t="s">
        <v>10788</v>
      </c>
      <c r="M7947" s="76"/>
      <c r="N7947" t="str">
        <f t="shared" si="467"/>
        <v>50284</v>
      </c>
      <c r="O7947">
        <f t="shared" si="468"/>
        <v>50284</v>
      </c>
      <c r="P7947" s="29">
        <f t="shared" si="469"/>
        <v>1390339</v>
      </c>
      <c r="Q7947" t="e">
        <f>+VLOOKUP(O7947,'Bảng kê HĐ 2022'!N$1912:R$4434,4,0)</f>
        <v>#N/A</v>
      </c>
      <c r="R7947" t="e">
        <f>+VLOOKUP(O7947,'Hàng trả'!#REF!,2,0)</f>
        <v>#REF!</v>
      </c>
    </row>
    <row r="7948" spans="1:18" hidden="1" x14ac:dyDescent="0.3">
      <c r="A7948" s="10">
        <v>12</v>
      </c>
      <c r="B7948" s="65"/>
      <c r="C7948" s="6" t="s">
        <v>22515</v>
      </c>
      <c r="D7948" s="7">
        <v>44884</v>
      </c>
      <c r="E7948" s="8" t="s">
        <v>12432</v>
      </c>
      <c r="F7948" s="9">
        <v>1595954</v>
      </c>
      <c r="G7948" s="8" t="s">
        <v>17662</v>
      </c>
      <c r="H7948" s="9">
        <v>167575</v>
      </c>
      <c r="I7948" s="72"/>
      <c r="J7948" s="73"/>
      <c r="K7948" s="74"/>
      <c r="L7948" s="79"/>
      <c r="M7948" s="80"/>
      <c r="N7948" t="str">
        <f t="shared" si="467"/>
        <v>51950</v>
      </c>
      <c r="O7948">
        <f t="shared" si="468"/>
        <v>51950</v>
      </c>
      <c r="P7948" s="29">
        <f t="shared" si="469"/>
        <v>1595954</v>
      </c>
      <c r="Q7948" t="e">
        <f>+VLOOKUP(O7948,'Bảng kê HĐ 2022'!N$1912:R$4434,4,0)</f>
        <v>#N/A</v>
      </c>
      <c r="R7948" t="e">
        <f>+VLOOKUP(O7948,'Hàng trả'!#REF!,2,0)</f>
        <v>#REF!</v>
      </c>
    </row>
    <row r="7949" spans="1:18" hidden="1" x14ac:dyDescent="0.3">
      <c r="A7949" s="10">
        <v>12</v>
      </c>
      <c r="B7949" s="63" t="s">
        <v>22516</v>
      </c>
      <c r="C7949" s="6" t="s">
        <v>22517</v>
      </c>
      <c r="D7949" s="7">
        <v>44881</v>
      </c>
      <c r="E7949" s="8" t="s">
        <v>12430</v>
      </c>
      <c r="F7949" s="9">
        <v>2771032</v>
      </c>
      <c r="G7949" s="8" t="s">
        <v>17662</v>
      </c>
      <c r="H7949" s="9">
        <v>290958</v>
      </c>
      <c r="I7949" s="66">
        <v>14863723</v>
      </c>
      <c r="J7949" s="67"/>
      <c r="K7949" s="68"/>
      <c r="L7949" s="75" t="s">
        <v>10803</v>
      </c>
      <c r="M7949" s="76"/>
      <c r="N7949" t="str">
        <f t="shared" si="467"/>
        <v>51046</v>
      </c>
      <c r="O7949">
        <f t="shared" si="468"/>
        <v>51046</v>
      </c>
      <c r="P7949" s="29">
        <f t="shared" si="469"/>
        <v>2771032</v>
      </c>
      <c r="Q7949" t="e">
        <f>+VLOOKUP(O7949,'Bảng kê HĐ 2022'!N$1912:R$4434,4,0)</f>
        <v>#N/A</v>
      </c>
      <c r="R7949" t="e">
        <f>+VLOOKUP(O7949,'Hàng trả'!#REF!,2,0)</f>
        <v>#REF!</v>
      </c>
    </row>
    <row r="7950" spans="1:18" hidden="1" x14ac:dyDescent="0.3">
      <c r="A7950" s="10">
        <v>12</v>
      </c>
      <c r="B7950" s="64"/>
      <c r="C7950" s="6" t="s">
        <v>22518</v>
      </c>
      <c r="D7950" s="7">
        <v>44867</v>
      </c>
      <c r="E7950" s="8" t="s">
        <v>12432</v>
      </c>
      <c r="F7950" s="9">
        <v>3429432</v>
      </c>
      <c r="G7950" s="8" t="s">
        <v>17662</v>
      </c>
      <c r="H7950" s="9">
        <v>360090</v>
      </c>
      <c r="I7950" s="69"/>
      <c r="J7950" s="70"/>
      <c r="K7950" s="71"/>
      <c r="L7950" s="77"/>
      <c r="M7950" s="78"/>
      <c r="N7950" t="str">
        <f t="shared" si="467"/>
        <v>49694</v>
      </c>
      <c r="O7950">
        <f t="shared" si="468"/>
        <v>49694</v>
      </c>
      <c r="P7950" s="29">
        <f t="shared" si="469"/>
        <v>3429432</v>
      </c>
      <c r="Q7950" t="e">
        <f>+VLOOKUP(O7950,'Bảng kê HĐ 2022'!N$1912:R$4434,4,0)</f>
        <v>#N/A</v>
      </c>
      <c r="R7950" t="e">
        <f>+VLOOKUP(O7950,'Hàng trả'!#REF!,2,0)</f>
        <v>#REF!</v>
      </c>
    </row>
    <row r="7951" spans="1:18" hidden="1" x14ac:dyDescent="0.3">
      <c r="A7951" s="10">
        <v>12</v>
      </c>
      <c r="B7951" s="64"/>
      <c r="C7951" s="6" t="s">
        <v>22519</v>
      </c>
      <c r="D7951" s="7">
        <v>44874</v>
      </c>
      <c r="E7951" s="8" t="s">
        <v>12430</v>
      </c>
      <c r="F7951" s="9">
        <v>8472314</v>
      </c>
      <c r="G7951" s="8" t="s">
        <v>17662</v>
      </c>
      <c r="H7951" s="9">
        <v>889593</v>
      </c>
      <c r="I7951" s="69"/>
      <c r="J7951" s="70"/>
      <c r="K7951" s="71"/>
      <c r="L7951" s="77"/>
      <c r="M7951" s="78"/>
      <c r="N7951" t="str">
        <f t="shared" si="467"/>
        <v>50647</v>
      </c>
      <c r="O7951">
        <f t="shared" si="468"/>
        <v>50647</v>
      </c>
      <c r="P7951" s="29">
        <f t="shared" si="469"/>
        <v>8472314</v>
      </c>
      <c r="Q7951" t="e">
        <f>+VLOOKUP(O7951,'Bảng kê HĐ 2022'!N$1912:R$4434,4,0)</f>
        <v>#N/A</v>
      </c>
      <c r="R7951" t="e">
        <f>+VLOOKUP(O7951,'Hàng trả'!#REF!,2,0)</f>
        <v>#REF!</v>
      </c>
    </row>
    <row r="7952" spans="1:18" hidden="1" x14ac:dyDescent="0.3">
      <c r="A7952" s="10">
        <v>12</v>
      </c>
      <c r="B7952" s="65"/>
      <c r="C7952" s="6" t="s">
        <v>22520</v>
      </c>
      <c r="D7952" s="7">
        <v>44888</v>
      </c>
      <c r="E7952" s="8" t="s">
        <v>12432</v>
      </c>
      <c r="F7952" s="9">
        <v>1934734</v>
      </c>
      <c r="G7952" s="8" t="s">
        <v>17662</v>
      </c>
      <c r="H7952" s="9">
        <v>203147</v>
      </c>
      <c r="I7952" s="72"/>
      <c r="J7952" s="73"/>
      <c r="K7952" s="74"/>
      <c r="L7952" s="79"/>
      <c r="M7952" s="80"/>
      <c r="N7952" t="str">
        <f t="shared" si="467"/>
        <v>52110</v>
      </c>
      <c r="O7952">
        <f t="shared" si="468"/>
        <v>52110</v>
      </c>
      <c r="P7952" s="29">
        <f t="shared" si="469"/>
        <v>1934734</v>
      </c>
      <c r="Q7952" t="e">
        <f>+VLOOKUP(O7952,'Bảng kê HĐ 2022'!N$1912:R$4434,4,0)</f>
        <v>#N/A</v>
      </c>
      <c r="R7952" t="e">
        <f>+VLOOKUP(O7952,'Hàng trả'!#REF!,2,0)</f>
        <v>#REF!</v>
      </c>
    </row>
    <row r="7953" spans="1:18" hidden="1" x14ac:dyDescent="0.3">
      <c r="A7953" s="10">
        <v>12</v>
      </c>
      <c r="B7953" s="63" t="s">
        <v>22523</v>
      </c>
      <c r="C7953" s="6" t="s">
        <v>22524</v>
      </c>
      <c r="D7953" s="7">
        <v>44875</v>
      </c>
      <c r="E7953" s="8" t="s">
        <v>12432</v>
      </c>
      <c r="F7953" s="9">
        <v>983518</v>
      </c>
      <c r="G7953" s="8" t="s">
        <v>17662</v>
      </c>
      <c r="H7953" s="9">
        <v>103269</v>
      </c>
      <c r="I7953" s="66">
        <v>3414259</v>
      </c>
      <c r="J7953" s="67"/>
      <c r="K7953" s="68"/>
      <c r="L7953" s="75" t="s">
        <v>10811</v>
      </c>
      <c r="M7953" s="76"/>
      <c r="N7953" t="str">
        <f t="shared" si="467"/>
        <v>50652</v>
      </c>
      <c r="O7953">
        <f t="shared" si="468"/>
        <v>50652</v>
      </c>
      <c r="P7953" s="29">
        <f t="shared" si="469"/>
        <v>983518</v>
      </c>
      <c r="Q7953" t="e">
        <f>+VLOOKUP(O7953,'Bảng kê HĐ 2022'!N$1912:R$4434,4,0)</f>
        <v>#N/A</v>
      </c>
      <c r="R7953" t="e">
        <f>+VLOOKUP(O7953,'Hàng trả'!#REF!,2,0)</f>
        <v>#REF!</v>
      </c>
    </row>
    <row r="7954" spans="1:18" hidden="1" x14ac:dyDescent="0.3">
      <c r="A7954" s="10">
        <v>12</v>
      </c>
      <c r="B7954" s="64"/>
      <c r="C7954" s="6" t="s">
        <v>22525</v>
      </c>
      <c r="D7954" s="7">
        <v>44881</v>
      </c>
      <c r="E7954" s="8" t="s">
        <v>12432</v>
      </c>
      <c r="F7954" s="9">
        <v>1224088</v>
      </c>
      <c r="G7954" s="8" t="s">
        <v>17662</v>
      </c>
      <c r="H7954" s="9">
        <v>128529</v>
      </c>
      <c r="I7954" s="69"/>
      <c r="J7954" s="70"/>
      <c r="K7954" s="71"/>
      <c r="L7954" s="77"/>
      <c r="M7954" s="78"/>
      <c r="N7954" t="str">
        <f t="shared" si="467"/>
        <v>51048</v>
      </c>
      <c r="O7954">
        <f t="shared" si="468"/>
        <v>51048</v>
      </c>
      <c r="P7954" s="29">
        <f t="shared" si="469"/>
        <v>1224088</v>
      </c>
      <c r="Q7954" t="e">
        <f>+VLOOKUP(O7954,'Bảng kê HĐ 2022'!N$1912:R$4434,4,0)</f>
        <v>#N/A</v>
      </c>
      <c r="R7954" t="e">
        <f>+VLOOKUP(O7954,'Hàng trả'!#REF!,2,0)</f>
        <v>#REF!</v>
      </c>
    </row>
    <row r="7955" spans="1:18" hidden="1" x14ac:dyDescent="0.3">
      <c r="A7955" s="10">
        <v>12</v>
      </c>
      <c r="B7955" s="64"/>
      <c r="C7955" s="6" t="s">
        <v>22526</v>
      </c>
      <c r="D7955" s="7">
        <v>44888</v>
      </c>
      <c r="E7955" s="8" t="s">
        <v>12432</v>
      </c>
      <c r="F7955" s="9">
        <v>983518</v>
      </c>
      <c r="G7955" s="8" t="s">
        <v>17662</v>
      </c>
      <c r="H7955" s="9">
        <v>103269</v>
      </c>
      <c r="I7955" s="69"/>
      <c r="J7955" s="70"/>
      <c r="K7955" s="71"/>
      <c r="L7955" s="77"/>
      <c r="M7955" s="78"/>
      <c r="N7955" t="str">
        <f t="shared" si="467"/>
        <v>52113</v>
      </c>
      <c r="O7955">
        <f t="shared" si="468"/>
        <v>52113</v>
      </c>
      <c r="P7955" s="29">
        <f t="shared" si="469"/>
        <v>983518</v>
      </c>
      <c r="Q7955" t="e">
        <f>+VLOOKUP(O7955,'Bảng kê HĐ 2022'!N$1912:R$4434,4,0)</f>
        <v>#N/A</v>
      </c>
      <c r="R7955" t="e">
        <f>+VLOOKUP(O7955,'Hàng trả'!#REF!,2,0)</f>
        <v>#REF!</v>
      </c>
    </row>
    <row r="7956" spans="1:18" hidden="1" x14ac:dyDescent="0.3">
      <c r="A7956" s="10">
        <v>12</v>
      </c>
      <c r="B7956" s="65"/>
      <c r="C7956" s="6" t="s">
        <v>22527</v>
      </c>
      <c r="D7956" s="7">
        <v>44867</v>
      </c>
      <c r="E7956" s="8" t="s">
        <v>12430</v>
      </c>
      <c r="F7956" s="9">
        <v>623690</v>
      </c>
      <c r="G7956" s="8" t="s">
        <v>17662</v>
      </c>
      <c r="H7956" s="9">
        <v>65487</v>
      </c>
      <c r="I7956" s="72"/>
      <c r="J7956" s="73"/>
      <c r="K7956" s="74"/>
      <c r="L7956" s="79"/>
      <c r="M7956" s="80"/>
      <c r="N7956" t="str">
        <f t="shared" si="467"/>
        <v>49697</v>
      </c>
      <c r="O7956">
        <f t="shared" si="468"/>
        <v>49697</v>
      </c>
      <c r="P7956" s="29">
        <f t="shared" si="469"/>
        <v>623690</v>
      </c>
      <c r="Q7956" t="e">
        <f>+VLOOKUP(O7956,'Bảng kê HĐ 2022'!N$1912:R$4434,4,0)</f>
        <v>#N/A</v>
      </c>
      <c r="R7956" t="e">
        <f>+VLOOKUP(O7956,'Hàng trả'!#REF!,2,0)</f>
        <v>#REF!</v>
      </c>
    </row>
    <row r="7957" spans="1:18" hidden="1" x14ac:dyDescent="0.3">
      <c r="A7957" s="10">
        <v>12</v>
      </c>
      <c r="B7957" s="63" t="s">
        <v>22531</v>
      </c>
      <c r="C7957" s="6" t="s">
        <v>22532</v>
      </c>
      <c r="D7957" s="7">
        <v>44888</v>
      </c>
      <c r="E7957" s="8" t="s">
        <v>12432</v>
      </c>
      <c r="F7957" s="9">
        <v>1799140</v>
      </c>
      <c r="G7957" s="8" t="s">
        <v>17662</v>
      </c>
      <c r="H7957" s="9">
        <v>188910</v>
      </c>
      <c r="I7957" s="66">
        <v>2805073</v>
      </c>
      <c r="J7957" s="67"/>
      <c r="K7957" s="68"/>
      <c r="L7957" s="75" t="s">
        <v>10816</v>
      </c>
      <c r="M7957" s="76"/>
      <c r="N7957" t="str">
        <f t="shared" si="467"/>
        <v>52074</v>
      </c>
      <c r="O7957">
        <f t="shared" si="468"/>
        <v>52074</v>
      </c>
      <c r="P7957" s="29">
        <f t="shared" si="469"/>
        <v>1799140</v>
      </c>
      <c r="Q7957" t="e">
        <f>+VLOOKUP(O7957,'Bảng kê HĐ 2022'!N$1912:R$4434,4,0)</f>
        <v>#N/A</v>
      </c>
      <c r="R7957" t="e">
        <f>+VLOOKUP(O7957,'Hàng trả'!#REF!,2,0)</f>
        <v>#REF!</v>
      </c>
    </row>
    <row r="7958" spans="1:18" hidden="1" x14ac:dyDescent="0.3">
      <c r="A7958" s="10">
        <v>12</v>
      </c>
      <c r="B7958" s="65"/>
      <c r="C7958" s="6" t="s">
        <v>22533</v>
      </c>
      <c r="D7958" s="7">
        <v>44869</v>
      </c>
      <c r="E7958" s="8" t="s">
        <v>12430</v>
      </c>
      <c r="F7958" s="9">
        <v>1335020</v>
      </c>
      <c r="G7958" s="8" t="s">
        <v>17662</v>
      </c>
      <c r="H7958" s="9">
        <v>140177</v>
      </c>
      <c r="I7958" s="72"/>
      <c r="J7958" s="73"/>
      <c r="K7958" s="74"/>
      <c r="L7958" s="79"/>
      <c r="M7958" s="80"/>
      <c r="N7958" t="str">
        <f t="shared" si="467"/>
        <v>50173</v>
      </c>
      <c r="O7958">
        <f t="shared" si="468"/>
        <v>50173</v>
      </c>
      <c r="P7958" s="29">
        <f t="shared" si="469"/>
        <v>1335020</v>
      </c>
      <c r="Q7958" t="e">
        <f>+VLOOKUP(O7958,'Bảng kê HĐ 2022'!N$1912:R$4434,4,0)</f>
        <v>#N/A</v>
      </c>
      <c r="R7958" t="e">
        <f>+VLOOKUP(O7958,'Hàng trả'!#REF!,2,0)</f>
        <v>#REF!</v>
      </c>
    </row>
    <row r="7959" spans="1:18" hidden="1" x14ac:dyDescent="0.3">
      <c r="A7959" s="10">
        <v>12</v>
      </c>
      <c r="B7959" s="63" t="s">
        <v>22534</v>
      </c>
      <c r="C7959" s="6" t="s">
        <v>22535</v>
      </c>
      <c r="D7959" s="7">
        <v>44866</v>
      </c>
      <c r="E7959" s="8" t="s">
        <v>12432</v>
      </c>
      <c r="F7959" s="9">
        <v>756355</v>
      </c>
      <c r="G7959" s="8" t="s">
        <v>17662</v>
      </c>
      <c r="H7959" s="9">
        <v>79417</v>
      </c>
      <c r="I7959" s="66">
        <v>1733581</v>
      </c>
      <c r="J7959" s="67"/>
      <c r="K7959" s="68"/>
      <c r="L7959" s="75" t="s">
        <v>10821</v>
      </c>
      <c r="M7959" s="76"/>
      <c r="N7959" t="str">
        <f t="shared" si="467"/>
        <v>49526</v>
      </c>
      <c r="O7959">
        <f t="shared" si="468"/>
        <v>49526</v>
      </c>
      <c r="P7959" s="29">
        <f t="shared" si="469"/>
        <v>756355</v>
      </c>
      <c r="Q7959" t="e">
        <f>+VLOOKUP(O7959,'Bảng kê HĐ 2022'!N$1912:R$4434,4,0)</f>
        <v>#N/A</v>
      </c>
      <c r="R7959" t="e">
        <f>+VLOOKUP(O7959,'Hàng trả'!#REF!,2,0)</f>
        <v>#REF!</v>
      </c>
    </row>
    <row r="7960" spans="1:18" hidden="1" x14ac:dyDescent="0.3">
      <c r="A7960" s="10">
        <v>12</v>
      </c>
      <c r="B7960" s="65"/>
      <c r="C7960" s="6" t="s">
        <v>22536</v>
      </c>
      <c r="D7960" s="7">
        <v>44879</v>
      </c>
      <c r="E7960" s="8" t="s">
        <v>12430</v>
      </c>
      <c r="F7960" s="9">
        <v>1180607</v>
      </c>
      <c r="G7960" s="8" t="s">
        <v>17662</v>
      </c>
      <c r="H7960" s="9">
        <v>123964</v>
      </c>
      <c r="I7960" s="72"/>
      <c r="J7960" s="73"/>
      <c r="K7960" s="74"/>
      <c r="L7960" s="79"/>
      <c r="M7960" s="80"/>
      <c r="N7960" t="str">
        <f t="shared" si="467"/>
        <v>50940</v>
      </c>
      <c r="O7960">
        <f t="shared" si="468"/>
        <v>50940</v>
      </c>
      <c r="P7960" s="29">
        <f t="shared" si="469"/>
        <v>1180607</v>
      </c>
      <c r="Q7960" t="e">
        <f>+VLOOKUP(O7960,'Bảng kê HĐ 2022'!N$1912:R$4434,4,0)</f>
        <v>#N/A</v>
      </c>
      <c r="R7960" t="e">
        <f>+VLOOKUP(O7960,'Hàng trả'!#REF!,2,0)</f>
        <v>#REF!</v>
      </c>
    </row>
    <row r="7961" spans="1:18" hidden="1" x14ac:dyDescent="0.3">
      <c r="A7961" s="10">
        <v>12</v>
      </c>
      <c r="B7961" s="63" t="s">
        <v>22540</v>
      </c>
      <c r="C7961" s="6" t="s">
        <v>22541</v>
      </c>
      <c r="D7961" s="7">
        <v>44888</v>
      </c>
      <c r="E7961" s="8" t="s">
        <v>12432</v>
      </c>
      <c r="F7961" s="9">
        <v>5328828</v>
      </c>
      <c r="G7961" s="8" t="s">
        <v>17662</v>
      </c>
      <c r="H7961" s="9">
        <v>559527</v>
      </c>
      <c r="I7961" s="66">
        <v>7041589</v>
      </c>
      <c r="J7961" s="67"/>
      <c r="K7961" s="68"/>
      <c r="L7961" s="75" t="s">
        <v>10828</v>
      </c>
      <c r="M7961" s="76"/>
      <c r="N7961" t="str">
        <f t="shared" si="467"/>
        <v>52118</v>
      </c>
      <c r="O7961">
        <f t="shared" si="468"/>
        <v>52118</v>
      </c>
      <c r="P7961" s="29">
        <f t="shared" si="469"/>
        <v>5328828</v>
      </c>
      <c r="Q7961" t="e">
        <f>+VLOOKUP(O7961,'Bảng kê HĐ 2022'!N$1912:R$4434,4,0)</f>
        <v>#N/A</v>
      </c>
      <c r="R7961" t="e">
        <f>+VLOOKUP(O7961,'Hàng trả'!#REF!,2,0)</f>
        <v>#REF!</v>
      </c>
    </row>
    <row r="7962" spans="1:18" hidden="1" x14ac:dyDescent="0.3">
      <c r="A7962" s="10">
        <v>12</v>
      </c>
      <c r="B7962" s="65"/>
      <c r="C7962" s="6" t="s">
        <v>22542</v>
      </c>
      <c r="D7962" s="7">
        <v>44875</v>
      </c>
      <c r="E7962" s="8" t="s">
        <v>12432</v>
      </c>
      <c r="F7962" s="9">
        <v>2538869</v>
      </c>
      <c r="G7962" s="8" t="s">
        <v>17662</v>
      </c>
      <c r="H7962" s="9">
        <v>266581</v>
      </c>
      <c r="I7962" s="72"/>
      <c r="J7962" s="73"/>
      <c r="K7962" s="74"/>
      <c r="L7962" s="79"/>
      <c r="M7962" s="80"/>
      <c r="N7962" t="str">
        <f t="shared" si="467"/>
        <v>50655</v>
      </c>
      <c r="O7962">
        <f t="shared" si="468"/>
        <v>50655</v>
      </c>
      <c r="P7962" s="29">
        <f t="shared" si="469"/>
        <v>2538869</v>
      </c>
      <c r="Q7962" t="e">
        <f>+VLOOKUP(O7962,'Bảng kê HĐ 2022'!N$1912:R$4434,4,0)</f>
        <v>#N/A</v>
      </c>
      <c r="R7962" t="e">
        <f>+VLOOKUP(O7962,'Hàng trả'!#REF!,2,0)</f>
        <v>#REF!</v>
      </c>
    </row>
    <row r="7963" spans="1:18" hidden="1" x14ac:dyDescent="0.3">
      <c r="A7963" s="10">
        <v>12</v>
      </c>
      <c r="B7963" s="5" t="s">
        <v>22543</v>
      </c>
      <c r="C7963" s="6" t="s">
        <v>22544</v>
      </c>
      <c r="D7963" s="7">
        <v>44880</v>
      </c>
      <c r="E7963" s="8" t="s">
        <v>12430</v>
      </c>
      <c r="F7963" s="9">
        <v>793055</v>
      </c>
      <c r="G7963" s="8" t="s">
        <v>17662</v>
      </c>
      <c r="H7963" s="9">
        <v>83271</v>
      </c>
      <c r="I7963" s="93">
        <v>709784</v>
      </c>
      <c r="J7963" s="94"/>
      <c r="K7963" s="95"/>
      <c r="L7963" s="96" t="s">
        <v>10837</v>
      </c>
      <c r="M7963" s="97"/>
      <c r="N7963" t="str">
        <f t="shared" si="467"/>
        <v>51002</v>
      </c>
      <c r="O7963">
        <f t="shared" si="468"/>
        <v>51002</v>
      </c>
      <c r="P7963" s="29">
        <f t="shared" si="469"/>
        <v>793055</v>
      </c>
      <c r="Q7963" t="e">
        <f>+VLOOKUP(O7963,'Bảng kê HĐ 2022'!N$1912:R$4434,4,0)</f>
        <v>#N/A</v>
      </c>
      <c r="R7963" t="e">
        <f>+VLOOKUP(O7963,'Hàng trả'!#REF!,2,0)</f>
        <v>#REF!</v>
      </c>
    </row>
    <row r="7964" spans="1:18" hidden="1" x14ac:dyDescent="0.3">
      <c r="A7964" s="10">
        <v>12</v>
      </c>
      <c r="B7964" s="5" t="s">
        <v>22545</v>
      </c>
      <c r="C7964" s="6" t="s">
        <v>22546</v>
      </c>
      <c r="D7964" s="7">
        <v>44870</v>
      </c>
      <c r="E7964" s="8" t="s">
        <v>12432</v>
      </c>
      <c r="F7964" s="9">
        <v>1842383</v>
      </c>
      <c r="G7964" s="8" t="s">
        <v>17662</v>
      </c>
      <c r="H7964" s="9">
        <v>193450</v>
      </c>
      <c r="I7964" s="93">
        <v>1648933</v>
      </c>
      <c r="J7964" s="94"/>
      <c r="K7964" s="95"/>
      <c r="L7964" s="96" t="s">
        <v>10844</v>
      </c>
      <c r="M7964" s="97"/>
      <c r="N7964" t="str">
        <f t="shared" si="467"/>
        <v>50240</v>
      </c>
      <c r="O7964">
        <f t="shared" si="468"/>
        <v>50240</v>
      </c>
      <c r="P7964" s="29">
        <f t="shared" si="469"/>
        <v>1842383</v>
      </c>
      <c r="Q7964" t="e">
        <f>+VLOOKUP(O7964,'Bảng kê HĐ 2022'!N$1912:R$4434,4,0)</f>
        <v>#N/A</v>
      </c>
      <c r="R7964" t="e">
        <f>+VLOOKUP(O7964,'Hàng trả'!#REF!,2,0)</f>
        <v>#REF!</v>
      </c>
    </row>
    <row r="7965" spans="1:18" hidden="1" x14ac:dyDescent="0.3">
      <c r="A7965" s="10">
        <v>12</v>
      </c>
      <c r="B7965" s="63" t="s">
        <v>22547</v>
      </c>
      <c r="C7965" s="6" t="s">
        <v>22548</v>
      </c>
      <c r="D7965" s="7">
        <v>44866</v>
      </c>
      <c r="E7965" s="8" t="s">
        <v>11920</v>
      </c>
      <c r="F7965" s="9">
        <v>1842383</v>
      </c>
      <c r="G7965" s="8" t="s">
        <v>17662</v>
      </c>
      <c r="H7965" s="9">
        <v>193450</v>
      </c>
      <c r="I7965" s="66">
        <v>3003651</v>
      </c>
      <c r="J7965" s="67"/>
      <c r="K7965" s="68"/>
      <c r="L7965" s="75" t="s">
        <v>14396</v>
      </c>
      <c r="M7965" s="76"/>
      <c r="N7965" t="str">
        <f t="shared" si="467"/>
        <v>49616</v>
      </c>
      <c r="O7965">
        <f t="shared" si="468"/>
        <v>49616</v>
      </c>
      <c r="P7965" s="29">
        <f t="shared" si="469"/>
        <v>1842383</v>
      </c>
      <c r="Q7965" t="e">
        <f>+VLOOKUP(O7965,'Bảng kê HĐ 2022'!N$1912:R$4434,4,0)</f>
        <v>#N/A</v>
      </c>
      <c r="R7965" t="e">
        <f>+VLOOKUP(O7965,'Hàng trả'!#REF!,2,0)</f>
        <v>#REF!</v>
      </c>
    </row>
    <row r="7966" spans="1:18" hidden="1" x14ac:dyDescent="0.3">
      <c r="A7966" s="10">
        <v>12</v>
      </c>
      <c r="B7966" s="65"/>
      <c r="C7966" s="6" t="s">
        <v>22549</v>
      </c>
      <c r="D7966" s="7">
        <v>44887</v>
      </c>
      <c r="E7966" s="8" t="s">
        <v>11920</v>
      </c>
      <c r="F7966" s="9">
        <v>1513652</v>
      </c>
      <c r="G7966" s="8" t="s">
        <v>17662</v>
      </c>
      <c r="H7966" s="9">
        <v>158934</v>
      </c>
      <c r="I7966" s="72"/>
      <c r="J7966" s="73"/>
      <c r="K7966" s="74"/>
      <c r="L7966" s="79"/>
      <c r="M7966" s="80"/>
      <c r="N7966" t="str">
        <f t="shared" si="467"/>
        <v>52051</v>
      </c>
      <c r="O7966">
        <f t="shared" si="468"/>
        <v>52051</v>
      </c>
      <c r="P7966" s="29">
        <f t="shared" si="469"/>
        <v>1513652</v>
      </c>
      <c r="Q7966" t="e">
        <f>+VLOOKUP(O7966,'Bảng kê HĐ 2022'!N$1912:R$4434,4,0)</f>
        <v>#N/A</v>
      </c>
      <c r="R7966" t="e">
        <f>+VLOOKUP(O7966,'Hàng trả'!#REF!,2,0)</f>
        <v>#REF!</v>
      </c>
    </row>
    <row r="7967" spans="1:18" hidden="1" x14ac:dyDescent="0.3">
      <c r="A7967" s="10">
        <v>12</v>
      </c>
      <c r="B7967" s="5" t="s">
        <v>22550</v>
      </c>
      <c r="C7967" s="6" t="s">
        <v>22551</v>
      </c>
      <c r="D7967" s="7">
        <v>44884</v>
      </c>
      <c r="E7967" s="8" t="s">
        <v>12432</v>
      </c>
      <c r="F7967" s="9">
        <v>2156609</v>
      </c>
      <c r="G7967" s="8" t="s">
        <v>17662</v>
      </c>
      <c r="H7967" s="9">
        <v>226444</v>
      </c>
      <c r="I7967" s="93">
        <v>1930165</v>
      </c>
      <c r="J7967" s="94"/>
      <c r="K7967" s="95"/>
      <c r="L7967" s="96" t="s">
        <v>10848</v>
      </c>
      <c r="M7967" s="97"/>
      <c r="N7967" t="str">
        <f t="shared" si="467"/>
        <v>51756</v>
      </c>
      <c r="O7967">
        <f t="shared" si="468"/>
        <v>51756</v>
      </c>
      <c r="P7967" s="29">
        <f t="shared" si="469"/>
        <v>2156609</v>
      </c>
      <c r="Q7967" t="e">
        <f>+VLOOKUP(O7967,'Bảng kê HĐ 2022'!N$1912:R$4434,4,0)</f>
        <v>#N/A</v>
      </c>
      <c r="R7967" t="e">
        <f>+VLOOKUP(O7967,'Hàng trả'!#REF!,2,0)</f>
        <v>#REF!</v>
      </c>
    </row>
    <row r="7968" spans="1:18" hidden="1" x14ac:dyDescent="0.3">
      <c r="A7968" s="10">
        <v>12</v>
      </c>
      <c r="B7968" s="63" t="s">
        <v>22552</v>
      </c>
      <c r="C7968" s="6" t="s">
        <v>22553</v>
      </c>
      <c r="D7968" s="7">
        <v>44873</v>
      </c>
      <c r="E7968" s="8" t="s">
        <v>12430</v>
      </c>
      <c r="F7968" s="9">
        <v>2078968</v>
      </c>
      <c r="G7968" s="8" t="s">
        <v>17662</v>
      </c>
      <c r="H7968" s="9">
        <v>218292</v>
      </c>
      <c r="I7968" s="66">
        <v>6732920</v>
      </c>
      <c r="J7968" s="67"/>
      <c r="K7968" s="68"/>
      <c r="L7968" s="75" t="s">
        <v>10855</v>
      </c>
      <c r="M7968" s="76"/>
      <c r="N7968" t="str">
        <f t="shared" si="467"/>
        <v>50353</v>
      </c>
      <c r="O7968">
        <f t="shared" si="468"/>
        <v>50353</v>
      </c>
      <c r="P7968" s="29">
        <f t="shared" si="469"/>
        <v>2078968</v>
      </c>
      <c r="Q7968" t="e">
        <f>+VLOOKUP(O7968,'Bảng kê HĐ 2022'!N$1912:R$4434,4,0)</f>
        <v>#N/A</v>
      </c>
      <c r="R7968" t="e">
        <f>+VLOOKUP(O7968,'Hàng trả'!#REF!,2,0)</f>
        <v>#REF!</v>
      </c>
    </row>
    <row r="7969" spans="1:18" hidden="1" x14ac:dyDescent="0.3">
      <c r="A7969" s="10">
        <v>12</v>
      </c>
      <c r="B7969" s="64"/>
      <c r="C7969" s="6" t="s">
        <v>22554</v>
      </c>
      <c r="D7969" s="7">
        <v>44894</v>
      </c>
      <c r="E7969" s="8" t="s">
        <v>12430</v>
      </c>
      <c r="F7969" s="9">
        <v>3364880</v>
      </c>
      <c r="G7969" s="8" t="s">
        <v>17662</v>
      </c>
      <c r="H7969" s="9">
        <v>353313</v>
      </c>
      <c r="I7969" s="69"/>
      <c r="J7969" s="70"/>
      <c r="K7969" s="71"/>
      <c r="L7969" s="77"/>
      <c r="M7969" s="78"/>
      <c r="N7969" t="str">
        <f t="shared" si="467"/>
        <v>53218</v>
      </c>
      <c r="O7969">
        <f t="shared" si="468"/>
        <v>53218</v>
      </c>
      <c r="P7969" s="29">
        <f t="shared" si="469"/>
        <v>3364880</v>
      </c>
      <c r="Q7969" t="e">
        <f>+VLOOKUP(O7969,'Bảng kê HĐ 2022'!N$1912:R$4434,4,0)</f>
        <v>#N/A</v>
      </c>
    </row>
    <row r="7970" spans="1:18" hidden="1" x14ac:dyDescent="0.3">
      <c r="A7970" s="10">
        <v>12</v>
      </c>
      <c r="B7970" s="65"/>
      <c r="C7970" s="6" t="s">
        <v>22555</v>
      </c>
      <c r="D7970" s="7">
        <v>44880</v>
      </c>
      <c r="E7970" s="8" t="s">
        <v>12430</v>
      </c>
      <c r="F7970" s="9">
        <v>2078968</v>
      </c>
      <c r="G7970" s="8" t="s">
        <v>17662</v>
      </c>
      <c r="H7970" s="9">
        <v>218292</v>
      </c>
      <c r="I7970" s="72"/>
      <c r="J7970" s="73"/>
      <c r="K7970" s="74"/>
      <c r="L7970" s="79"/>
      <c r="M7970" s="80"/>
      <c r="N7970" t="str">
        <f t="shared" si="467"/>
        <v>51004</v>
      </c>
      <c r="O7970">
        <f t="shared" si="468"/>
        <v>51004</v>
      </c>
      <c r="P7970" s="29">
        <f t="shared" si="469"/>
        <v>2078968</v>
      </c>
      <c r="Q7970" t="e">
        <f>+VLOOKUP(O7970,'Bảng kê HĐ 2022'!N$1912:R$4434,4,0)</f>
        <v>#N/A</v>
      </c>
      <c r="R7970" t="e">
        <f>+VLOOKUP(O7970,'Hàng trả'!#REF!,2,0)</f>
        <v>#REF!</v>
      </c>
    </row>
    <row r="7971" spans="1:18" hidden="1" x14ac:dyDescent="0.3">
      <c r="A7971" s="10">
        <v>12</v>
      </c>
      <c r="B7971" s="63" t="s">
        <v>22556</v>
      </c>
      <c r="C7971" s="6" t="s">
        <v>22557</v>
      </c>
      <c r="D7971" s="7">
        <v>44866</v>
      </c>
      <c r="E7971" s="8" t="s">
        <v>17408</v>
      </c>
      <c r="F7971" s="9">
        <v>3728009</v>
      </c>
      <c r="G7971" s="8" t="s">
        <v>17662</v>
      </c>
      <c r="H7971" s="9">
        <v>391441</v>
      </c>
      <c r="I7971" s="66">
        <v>17108013</v>
      </c>
      <c r="J7971" s="67"/>
      <c r="K7971" s="68"/>
      <c r="L7971" s="75" t="s">
        <v>10862</v>
      </c>
      <c r="M7971" s="76"/>
      <c r="N7971" t="str">
        <f t="shared" si="467"/>
        <v>49619</v>
      </c>
      <c r="O7971">
        <f t="shared" si="468"/>
        <v>49619</v>
      </c>
      <c r="P7971" s="29">
        <f t="shared" si="469"/>
        <v>3728009</v>
      </c>
      <c r="Q7971" t="e">
        <f>+VLOOKUP(O7971,'Bảng kê HĐ 2022'!N$1912:R$4434,4,0)</f>
        <v>#N/A</v>
      </c>
      <c r="R7971" t="e">
        <f>+VLOOKUP(O7971,'Hàng trả'!#REF!,2,0)</f>
        <v>#REF!</v>
      </c>
    </row>
    <row r="7972" spans="1:18" hidden="1" x14ac:dyDescent="0.3">
      <c r="A7972" s="10">
        <v>12</v>
      </c>
      <c r="B7972" s="64"/>
      <c r="C7972" s="6" t="s">
        <v>22558</v>
      </c>
      <c r="D7972" s="7">
        <v>44880</v>
      </c>
      <c r="E7972" s="8" t="s">
        <v>17408</v>
      </c>
      <c r="F7972" s="9">
        <v>5270875</v>
      </c>
      <c r="G7972" s="8" t="s">
        <v>17662</v>
      </c>
      <c r="H7972" s="9">
        <v>553442</v>
      </c>
      <c r="I7972" s="69"/>
      <c r="J7972" s="70"/>
      <c r="K7972" s="71"/>
      <c r="L7972" s="77"/>
      <c r="M7972" s="78"/>
      <c r="N7972" t="str">
        <f t="shared" si="467"/>
        <v>51003</v>
      </c>
      <c r="O7972">
        <f t="shared" si="468"/>
        <v>51003</v>
      </c>
      <c r="P7972" s="29">
        <f t="shared" si="469"/>
        <v>5270875</v>
      </c>
      <c r="Q7972" t="e">
        <f>+VLOOKUP(O7972,'Bảng kê HĐ 2022'!N$1912:R$4434,4,0)</f>
        <v>#N/A</v>
      </c>
      <c r="R7972" t="e">
        <f>+VLOOKUP(O7972,'Hàng trả'!#REF!,2,0)</f>
        <v>#REF!</v>
      </c>
    </row>
    <row r="7973" spans="1:18" hidden="1" x14ac:dyDescent="0.3">
      <c r="A7973" s="10">
        <v>12</v>
      </c>
      <c r="B7973" s="64"/>
      <c r="C7973" s="6" t="s">
        <v>22559</v>
      </c>
      <c r="D7973" s="7">
        <v>44873</v>
      </c>
      <c r="E7973" s="8" t="s">
        <v>17408</v>
      </c>
      <c r="F7973" s="9">
        <v>3569270</v>
      </c>
      <c r="G7973" s="8" t="s">
        <v>17662</v>
      </c>
      <c r="H7973" s="9">
        <v>374773</v>
      </c>
      <c r="I7973" s="69"/>
      <c r="J7973" s="70"/>
      <c r="K7973" s="71"/>
      <c r="L7973" s="77"/>
      <c r="M7973" s="78"/>
      <c r="N7973" t="str">
        <f t="shared" si="467"/>
        <v>50352</v>
      </c>
      <c r="O7973">
        <f t="shared" si="468"/>
        <v>50352</v>
      </c>
      <c r="P7973" s="29">
        <f t="shared" si="469"/>
        <v>3569270</v>
      </c>
      <c r="Q7973" t="e">
        <f>+VLOOKUP(O7973,'Bảng kê HĐ 2022'!N$1912:R$4434,4,0)</f>
        <v>#N/A</v>
      </c>
      <c r="R7973" t="e">
        <f>+VLOOKUP(O7973,'Hàng trả'!#REF!,2,0)</f>
        <v>#REF!</v>
      </c>
    </row>
    <row r="7974" spans="1:18" hidden="1" x14ac:dyDescent="0.3">
      <c r="A7974" s="10">
        <v>12</v>
      </c>
      <c r="B7974" s="64"/>
      <c r="C7974" s="6" t="s">
        <v>22560</v>
      </c>
      <c r="D7974" s="7">
        <v>44894</v>
      </c>
      <c r="E7974" s="8" t="s">
        <v>12432</v>
      </c>
      <c r="F7974" s="9">
        <v>4071449</v>
      </c>
      <c r="G7974" s="8" t="s">
        <v>17662</v>
      </c>
      <c r="H7974" s="9">
        <v>427502</v>
      </c>
      <c r="I7974" s="69"/>
      <c r="J7974" s="70"/>
      <c r="K7974" s="71"/>
      <c r="L7974" s="77"/>
      <c r="M7974" s="78"/>
      <c r="N7974" t="str">
        <f t="shared" si="467"/>
        <v>53217</v>
      </c>
      <c r="O7974">
        <f t="shared" si="468"/>
        <v>53217</v>
      </c>
      <c r="P7974" s="29">
        <f t="shared" si="469"/>
        <v>4071449</v>
      </c>
      <c r="Q7974" t="e">
        <f>+VLOOKUP(O7974,'Bảng kê HĐ 2022'!N$1912:R$4434,4,0)</f>
        <v>#N/A</v>
      </c>
    </row>
    <row r="7975" spans="1:18" hidden="1" x14ac:dyDescent="0.3">
      <c r="A7975" s="10">
        <v>12</v>
      </c>
      <c r="B7975" s="64"/>
      <c r="C7975" s="6" t="s">
        <v>22561</v>
      </c>
      <c r="D7975" s="7">
        <v>44869</v>
      </c>
      <c r="E7975" s="8" t="s">
        <v>14016</v>
      </c>
      <c r="F7975" s="9">
        <v>1189582</v>
      </c>
      <c r="G7975" s="8" t="s">
        <v>17662</v>
      </c>
      <c r="H7975" s="9">
        <v>124906</v>
      </c>
      <c r="I7975" s="69"/>
      <c r="J7975" s="70"/>
      <c r="K7975" s="71"/>
      <c r="L7975" s="77"/>
      <c r="M7975" s="78"/>
      <c r="N7975" t="str">
        <f t="shared" si="467"/>
        <v>50182</v>
      </c>
      <c r="O7975">
        <f t="shared" si="468"/>
        <v>50182</v>
      </c>
      <c r="P7975" s="29">
        <f t="shared" si="469"/>
        <v>1189582</v>
      </c>
      <c r="Q7975" t="e">
        <f>+VLOOKUP(O7975,'Bảng kê HĐ 2022'!N$1912:R$4434,4,0)</f>
        <v>#N/A</v>
      </c>
      <c r="R7975" t="e">
        <f>+VLOOKUP(O7975,'Hàng trả'!#REF!,2,0)</f>
        <v>#REF!</v>
      </c>
    </row>
    <row r="7976" spans="1:18" hidden="1" x14ac:dyDescent="0.3">
      <c r="A7976" s="10">
        <v>12</v>
      </c>
      <c r="B7976" s="65"/>
      <c r="C7976" s="6" t="s">
        <v>22562</v>
      </c>
      <c r="D7976" s="7">
        <v>44890</v>
      </c>
      <c r="E7976" s="8" t="s">
        <v>12430</v>
      </c>
      <c r="F7976" s="9">
        <v>1285913</v>
      </c>
      <c r="G7976" s="8" t="s">
        <v>17662</v>
      </c>
      <c r="H7976" s="9">
        <v>135021</v>
      </c>
      <c r="I7976" s="72"/>
      <c r="J7976" s="73"/>
      <c r="K7976" s="74"/>
      <c r="L7976" s="79"/>
      <c r="M7976" s="80"/>
      <c r="N7976" t="str">
        <f t="shared" si="467"/>
        <v>52950</v>
      </c>
      <c r="O7976">
        <f t="shared" si="468"/>
        <v>52950</v>
      </c>
      <c r="P7976" s="29">
        <f t="shared" si="469"/>
        <v>1285913</v>
      </c>
      <c r="Q7976" t="e">
        <f>+VLOOKUP(O7976,'Bảng kê HĐ 2022'!N$1912:R$4434,4,0)</f>
        <v>#N/A</v>
      </c>
      <c r="R7976" t="e">
        <f>+VLOOKUP(O7976,'Hàng trả'!#REF!,2,0)</f>
        <v>#REF!</v>
      </c>
    </row>
    <row r="7977" spans="1:18" hidden="1" x14ac:dyDescent="0.3">
      <c r="A7977" s="10">
        <v>12</v>
      </c>
      <c r="B7977" s="63" t="s">
        <v>22566</v>
      </c>
      <c r="C7977" s="6" t="s">
        <v>22567</v>
      </c>
      <c r="D7977" s="7">
        <v>44888</v>
      </c>
      <c r="E7977" s="8" t="s">
        <v>12430</v>
      </c>
      <c r="F7977" s="9">
        <v>2078968</v>
      </c>
      <c r="G7977" s="8" t="s">
        <v>17662</v>
      </c>
      <c r="H7977" s="9">
        <v>218292</v>
      </c>
      <c r="I7977" s="66">
        <v>7087813</v>
      </c>
      <c r="J7977" s="67"/>
      <c r="K7977" s="68"/>
      <c r="L7977" s="75" t="s">
        <v>10867</v>
      </c>
      <c r="M7977" s="76"/>
      <c r="N7977" t="str">
        <f t="shared" si="467"/>
        <v>52116</v>
      </c>
      <c r="O7977">
        <f t="shared" si="468"/>
        <v>52116</v>
      </c>
      <c r="P7977" s="29">
        <f t="shared" si="469"/>
        <v>2078968</v>
      </c>
      <c r="Q7977" t="e">
        <f>+VLOOKUP(O7977,'Bảng kê HĐ 2022'!N$1912:R$4434,4,0)</f>
        <v>#N/A</v>
      </c>
      <c r="R7977" t="e">
        <f>+VLOOKUP(O7977,'Hàng trả'!#REF!,2,0)</f>
        <v>#REF!</v>
      </c>
    </row>
    <row r="7978" spans="1:18" hidden="1" x14ac:dyDescent="0.3">
      <c r="A7978" s="10">
        <v>12</v>
      </c>
      <c r="B7978" s="64"/>
      <c r="C7978" s="6" t="s">
        <v>22568</v>
      </c>
      <c r="D7978" s="7">
        <v>44881</v>
      </c>
      <c r="E7978" s="8" t="s">
        <v>12430</v>
      </c>
      <c r="F7978" s="9">
        <v>2078968</v>
      </c>
      <c r="G7978" s="8" t="s">
        <v>17662</v>
      </c>
      <c r="H7978" s="9">
        <v>218292</v>
      </c>
      <c r="I7978" s="69"/>
      <c r="J7978" s="70"/>
      <c r="K7978" s="71"/>
      <c r="L7978" s="77"/>
      <c r="M7978" s="78"/>
      <c r="N7978" t="str">
        <f t="shared" si="467"/>
        <v>51041</v>
      </c>
      <c r="O7978">
        <f t="shared" si="468"/>
        <v>51041</v>
      </c>
      <c r="P7978" s="29">
        <f t="shared" si="469"/>
        <v>2078968</v>
      </c>
      <c r="Q7978" t="e">
        <f>+VLOOKUP(O7978,'Bảng kê HĐ 2022'!N$1912:R$4434,4,0)</f>
        <v>#N/A</v>
      </c>
      <c r="R7978" t="e">
        <f>+VLOOKUP(O7978,'Hàng trả'!#REF!,2,0)</f>
        <v>#REF!</v>
      </c>
    </row>
    <row r="7979" spans="1:18" hidden="1" x14ac:dyDescent="0.3">
      <c r="A7979" s="10">
        <v>12</v>
      </c>
      <c r="B7979" s="64"/>
      <c r="C7979" s="6" t="s">
        <v>22569</v>
      </c>
      <c r="D7979" s="7">
        <v>44875</v>
      </c>
      <c r="E7979" s="8" t="s">
        <v>12430</v>
      </c>
      <c r="F7979" s="9">
        <v>1682440</v>
      </c>
      <c r="G7979" s="8" t="s">
        <v>17662</v>
      </c>
      <c r="H7979" s="9">
        <v>176656</v>
      </c>
      <c r="I7979" s="69"/>
      <c r="J7979" s="70"/>
      <c r="K7979" s="71"/>
      <c r="L7979" s="77"/>
      <c r="M7979" s="78"/>
      <c r="N7979" t="str">
        <f t="shared" si="467"/>
        <v>50654</v>
      </c>
      <c r="O7979">
        <f t="shared" si="468"/>
        <v>50654</v>
      </c>
      <c r="P7979" s="29">
        <f t="shared" si="469"/>
        <v>1682440</v>
      </c>
      <c r="Q7979" t="e">
        <f>+VLOOKUP(O7979,'Bảng kê HĐ 2022'!N$1912:R$4434,4,0)</f>
        <v>#N/A</v>
      </c>
      <c r="R7979" t="e">
        <f>+VLOOKUP(O7979,'Hàng trả'!#REF!,2,0)</f>
        <v>#REF!</v>
      </c>
    </row>
    <row r="7980" spans="1:18" hidden="1" x14ac:dyDescent="0.3">
      <c r="A7980" s="10">
        <v>12</v>
      </c>
      <c r="B7980" s="65"/>
      <c r="C7980" s="6" t="s">
        <v>22570</v>
      </c>
      <c r="D7980" s="7">
        <v>44867</v>
      </c>
      <c r="E7980" s="8" t="s">
        <v>14338</v>
      </c>
      <c r="F7980" s="9">
        <v>2078968</v>
      </c>
      <c r="G7980" s="8" t="s">
        <v>17662</v>
      </c>
      <c r="H7980" s="9">
        <v>218292</v>
      </c>
      <c r="I7980" s="72"/>
      <c r="J7980" s="73"/>
      <c r="K7980" s="74"/>
      <c r="L7980" s="79"/>
      <c r="M7980" s="80"/>
      <c r="N7980" t="str">
        <f t="shared" si="467"/>
        <v>49703</v>
      </c>
      <c r="O7980">
        <f t="shared" si="468"/>
        <v>49703</v>
      </c>
      <c r="P7980" s="29">
        <f t="shared" si="469"/>
        <v>2078968</v>
      </c>
      <c r="Q7980" t="e">
        <f>+VLOOKUP(O7980,'Bảng kê HĐ 2022'!N$1912:R$4434,4,0)</f>
        <v>#N/A</v>
      </c>
      <c r="R7980" t="e">
        <f>+VLOOKUP(O7980,'Hàng trả'!#REF!,2,0)</f>
        <v>#REF!</v>
      </c>
    </row>
    <row r="7981" spans="1:18" hidden="1" x14ac:dyDescent="0.3">
      <c r="A7981" s="10">
        <v>12</v>
      </c>
      <c r="B7981" s="63" t="s">
        <v>22571</v>
      </c>
      <c r="C7981" s="6" t="s">
        <v>22572</v>
      </c>
      <c r="D7981" s="7">
        <v>44879</v>
      </c>
      <c r="E7981" s="8" t="s">
        <v>12432</v>
      </c>
      <c r="F7981" s="9">
        <v>1992481</v>
      </c>
      <c r="G7981" s="8" t="s">
        <v>17662</v>
      </c>
      <c r="H7981" s="9">
        <v>209210</v>
      </c>
      <c r="I7981" s="66">
        <v>2856757</v>
      </c>
      <c r="J7981" s="67"/>
      <c r="K7981" s="68"/>
      <c r="L7981" s="75" t="s">
        <v>10878</v>
      </c>
      <c r="M7981" s="76"/>
      <c r="N7981" t="str">
        <f t="shared" si="467"/>
        <v>50942</v>
      </c>
      <c r="O7981">
        <f t="shared" si="468"/>
        <v>50942</v>
      </c>
      <c r="P7981" s="29">
        <f t="shared" si="469"/>
        <v>1992481</v>
      </c>
      <c r="Q7981" t="e">
        <f>+VLOOKUP(O7981,'Bảng kê HĐ 2022'!N$1912:R$4434,4,0)</f>
        <v>#N/A</v>
      </c>
      <c r="R7981" t="e">
        <f>+VLOOKUP(O7981,'Hàng trả'!#REF!,2,0)</f>
        <v>#REF!</v>
      </c>
    </row>
    <row r="7982" spans="1:18" hidden="1" x14ac:dyDescent="0.3">
      <c r="A7982" s="10">
        <v>12</v>
      </c>
      <c r="B7982" s="65"/>
      <c r="C7982" s="6" t="s">
        <v>22573</v>
      </c>
      <c r="D7982" s="7">
        <v>44866</v>
      </c>
      <c r="E7982" s="8" t="s">
        <v>12432</v>
      </c>
      <c r="F7982" s="9">
        <v>1199426</v>
      </c>
      <c r="G7982" s="8" t="s">
        <v>17662</v>
      </c>
      <c r="H7982" s="9">
        <v>125940</v>
      </c>
      <c r="I7982" s="72"/>
      <c r="J7982" s="73"/>
      <c r="K7982" s="74"/>
      <c r="L7982" s="79"/>
      <c r="M7982" s="80"/>
      <c r="N7982" t="str">
        <f t="shared" si="467"/>
        <v>49528</v>
      </c>
      <c r="O7982">
        <f t="shared" si="468"/>
        <v>49528</v>
      </c>
      <c r="P7982" s="29">
        <f t="shared" si="469"/>
        <v>1199426</v>
      </c>
      <c r="Q7982" t="e">
        <f>+VLOOKUP(O7982,'Bảng kê HĐ 2022'!N$1912:R$4434,4,0)</f>
        <v>#N/A</v>
      </c>
      <c r="R7982" t="e">
        <f>+VLOOKUP(O7982,'Hàng trả'!#REF!,2,0)</f>
        <v>#REF!</v>
      </c>
    </row>
    <row r="7983" spans="1:18" hidden="1" x14ac:dyDescent="0.3">
      <c r="A7983" s="10">
        <v>12</v>
      </c>
      <c r="B7983" s="63" t="s">
        <v>22577</v>
      </c>
      <c r="C7983" s="6" t="s">
        <v>22578</v>
      </c>
      <c r="D7983" s="7">
        <v>44895</v>
      </c>
      <c r="E7983" s="8" t="s">
        <v>12432</v>
      </c>
      <c r="F7983" s="9">
        <v>2001326</v>
      </c>
      <c r="G7983" s="8" t="s">
        <v>17662</v>
      </c>
      <c r="H7983" s="9">
        <v>210139</v>
      </c>
      <c r="I7983" s="66">
        <v>8637547</v>
      </c>
      <c r="J7983" s="67"/>
      <c r="K7983" s="68"/>
      <c r="L7983" s="75" t="s">
        <v>10883</v>
      </c>
      <c r="M7983" s="76"/>
      <c r="N7983" t="str">
        <f t="shared" si="467"/>
        <v>53267</v>
      </c>
      <c r="O7983">
        <f t="shared" si="468"/>
        <v>53267</v>
      </c>
      <c r="P7983" s="29">
        <f t="shared" si="469"/>
        <v>2001326</v>
      </c>
      <c r="Q7983" t="e">
        <f>+VLOOKUP(O7983,'Bảng kê HĐ 2022'!N$1912:R$4434,4,0)</f>
        <v>#N/A</v>
      </c>
    </row>
    <row r="7984" spans="1:18" hidden="1" x14ac:dyDescent="0.3">
      <c r="A7984" s="10">
        <v>12</v>
      </c>
      <c r="B7984" s="64"/>
      <c r="C7984" s="6" t="s">
        <v>22579</v>
      </c>
      <c r="D7984" s="7">
        <v>44870</v>
      </c>
      <c r="E7984" s="8" t="s">
        <v>12432</v>
      </c>
      <c r="F7984" s="9">
        <v>1199426</v>
      </c>
      <c r="G7984" s="8" t="s">
        <v>17662</v>
      </c>
      <c r="H7984" s="9">
        <v>125940</v>
      </c>
      <c r="I7984" s="69"/>
      <c r="J7984" s="70"/>
      <c r="K7984" s="71"/>
      <c r="L7984" s="77"/>
      <c r="M7984" s="78"/>
      <c r="N7984" t="str">
        <f t="shared" si="467"/>
        <v>50257</v>
      </c>
      <c r="O7984">
        <f t="shared" si="468"/>
        <v>50257</v>
      </c>
      <c r="P7984" s="29">
        <f t="shared" si="469"/>
        <v>1199426</v>
      </c>
      <c r="Q7984" t="e">
        <f>+VLOOKUP(O7984,'Bảng kê HĐ 2022'!N$1912:R$4434,4,0)</f>
        <v>#N/A</v>
      </c>
      <c r="R7984" t="e">
        <f>+VLOOKUP(O7984,'Hàng trả'!#REF!,2,0)</f>
        <v>#REF!</v>
      </c>
    </row>
    <row r="7985" spans="1:18" hidden="1" x14ac:dyDescent="0.3">
      <c r="A7985" s="10">
        <v>12</v>
      </c>
      <c r="B7985" s="64"/>
      <c r="C7985" s="6" t="s">
        <v>22580</v>
      </c>
      <c r="D7985" s="7">
        <v>44875</v>
      </c>
      <c r="E7985" s="8" t="s">
        <v>12430</v>
      </c>
      <c r="F7985" s="9">
        <v>1827878</v>
      </c>
      <c r="G7985" s="8" t="s">
        <v>17662</v>
      </c>
      <c r="H7985" s="9">
        <v>191927</v>
      </c>
      <c r="I7985" s="69"/>
      <c r="J7985" s="70"/>
      <c r="K7985" s="71"/>
      <c r="L7985" s="77"/>
      <c r="M7985" s="78"/>
      <c r="N7985" t="str">
        <f t="shared" si="467"/>
        <v>50662</v>
      </c>
      <c r="O7985">
        <f t="shared" si="468"/>
        <v>50662</v>
      </c>
      <c r="P7985" s="29">
        <f t="shared" si="469"/>
        <v>1827878</v>
      </c>
      <c r="Q7985" t="e">
        <f>+VLOOKUP(O7985,'Bảng kê HĐ 2022'!N$1912:R$4434,4,0)</f>
        <v>#N/A</v>
      </c>
      <c r="R7985" t="e">
        <f>+VLOOKUP(O7985,'Hàng trả'!#REF!,2,0)</f>
        <v>#REF!</v>
      </c>
    </row>
    <row r="7986" spans="1:18" hidden="1" x14ac:dyDescent="0.3">
      <c r="A7986" s="10">
        <v>12</v>
      </c>
      <c r="B7986" s="64"/>
      <c r="C7986" s="6" t="s">
        <v>22581</v>
      </c>
      <c r="D7986" s="7">
        <v>44890</v>
      </c>
      <c r="E7986" s="8" t="s">
        <v>12430</v>
      </c>
      <c r="F7986" s="9">
        <v>2078968</v>
      </c>
      <c r="G7986" s="8" t="s">
        <v>17662</v>
      </c>
      <c r="H7986" s="9">
        <v>218292</v>
      </c>
      <c r="I7986" s="69"/>
      <c r="J7986" s="70"/>
      <c r="K7986" s="71"/>
      <c r="L7986" s="77"/>
      <c r="M7986" s="78"/>
      <c r="N7986" t="str">
        <f t="shared" si="467"/>
        <v>52961</v>
      </c>
      <c r="O7986">
        <f t="shared" si="468"/>
        <v>52961</v>
      </c>
      <c r="P7986" s="29">
        <f t="shared" si="469"/>
        <v>2078968</v>
      </c>
      <c r="Q7986" t="e">
        <f>+VLOOKUP(O7986,'Bảng kê HĐ 2022'!N$1912:R$4434,4,0)</f>
        <v>#N/A</v>
      </c>
      <c r="R7986" t="e">
        <f>+VLOOKUP(O7986,'Hàng trả'!#REF!,2,0)</f>
        <v>#REF!</v>
      </c>
    </row>
    <row r="7987" spans="1:18" hidden="1" x14ac:dyDescent="0.3">
      <c r="A7987" s="10">
        <v>12</v>
      </c>
      <c r="B7987" s="64"/>
      <c r="C7987" s="6" t="s">
        <v>22582</v>
      </c>
      <c r="D7987" s="7">
        <v>44883</v>
      </c>
      <c r="E7987" s="8" t="s">
        <v>12432</v>
      </c>
      <c r="F7987" s="9">
        <v>2001326</v>
      </c>
      <c r="G7987" s="8" t="s">
        <v>17662</v>
      </c>
      <c r="H7987" s="9">
        <v>210139</v>
      </c>
      <c r="I7987" s="69"/>
      <c r="J7987" s="70"/>
      <c r="K7987" s="71"/>
      <c r="L7987" s="77"/>
      <c r="M7987" s="78"/>
      <c r="N7987" t="str">
        <f t="shared" si="467"/>
        <v>51283</v>
      </c>
      <c r="O7987">
        <f t="shared" si="468"/>
        <v>51283</v>
      </c>
      <c r="P7987" s="29">
        <f t="shared" si="469"/>
        <v>2001326</v>
      </c>
      <c r="Q7987" t="e">
        <f>+VLOOKUP(O7987,'Bảng kê HĐ 2022'!N$1912:R$4434,4,0)</f>
        <v>#N/A</v>
      </c>
      <c r="R7987" t="e">
        <f>+VLOOKUP(O7987,'Hàng trả'!#REF!,2,0)</f>
        <v>#REF!</v>
      </c>
    </row>
    <row r="7988" spans="1:18" hidden="1" x14ac:dyDescent="0.3">
      <c r="A7988" s="10">
        <v>12</v>
      </c>
      <c r="B7988" s="65"/>
      <c r="C7988" s="6" t="s">
        <v>22583</v>
      </c>
      <c r="D7988" s="7">
        <v>44884</v>
      </c>
      <c r="E7988" s="8" t="s">
        <v>12428</v>
      </c>
      <c r="F7988" s="9">
        <v>541966</v>
      </c>
      <c r="G7988" s="8" t="s">
        <v>17662</v>
      </c>
      <c r="H7988" s="9">
        <v>56906</v>
      </c>
      <c r="I7988" s="72"/>
      <c r="J7988" s="73"/>
      <c r="K7988" s="74"/>
      <c r="L7988" s="79"/>
      <c r="M7988" s="80"/>
      <c r="N7988" t="str">
        <f t="shared" si="467"/>
        <v>51960</v>
      </c>
      <c r="O7988">
        <f t="shared" si="468"/>
        <v>51960</v>
      </c>
      <c r="P7988" s="29">
        <f t="shared" si="469"/>
        <v>541966</v>
      </c>
      <c r="Q7988" t="e">
        <f>+VLOOKUP(O7988,'Bảng kê HĐ 2022'!N$1912:R$4434,4,0)</f>
        <v>#N/A</v>
      </c>
      <c r="R7988" t="e">
        <f>+VLOOKUP(O7988,'Hàng trả'!#REF!,2,0)</f>
        <v>#REF!</v>
      </c>
    </row>
    <row r="7989" spans="1:18" hidden="1" x14ac:dyDescent="0.3">
      <c r="A7989" s="10">
        <v>12</v>
      </c>
      <c r="B7989" s="63" t="s">
        <v>22584</v>
      </c>
      <c r="C7989" s="6" t="s">
        <v>22585</v>
      </c>
      <c r="D7989" s="7">
        <v>44866</v>
      </c>
      <c r="E7989" s="8" t="s">
        <v>12432</v>
      </c>
      <c r="F7989" s="9">
        <v>5406469</v>
      </c>
      <c r="G7989" s="8" t="s">
        <v>17662</v>
      </c>
      <c r="H7989" s="9">
        <v>567679</v>
      </c>
      <c r="I7989" s="66">
        <v>13442883</v>
      </c>
      <c r="J7989" s="67"/>
      <c r="K7989" s="68"/>
      <c r="L7989" s="75" t="s">
        <v>10892</v>
      </c>
      <c r="M7989" s="76"/>
      <c r="N7989" t="str">
        <f t="shared" si="467"/>
        <v>49621</v>
      </c>
      <c r="O7989">
        <f t="shared" si="468"/>
        <v>49621</v>
      </c>
      <c r="P7989" s="29">
        <f t="shared" si="469"/>
        <v>5406469</v>
      </c>
      <c r="Q7989" t="e">
        <f>+VLOOKUP(O7989,'Bảng kê HĐ 2022'!N$1912:R$4434,4,0)</f>
        <v>#N/A</v>
      </c>
      <c r="R7989" t="e">
        <f>+VLOOKUP(O7989,'Hàng trả'!#REF!,2,0)</f>
        <v>#REF!</v>
      </c>
    </row>
    <row r="7990" spans="1:18" hidden="1" x14ac:dyDescent="0.3">
      <c r="A7990" s="10">
        <v>12</v>
      </c>
      <c r="B7990" s="64"/>
      <c r="C7990" s="6" t="s">
        <v>22586</v>
      </c>
      <c r="D7990" s="7">
        <v>44880</v>
      </c>
      <c r="E7990" s="8" t="s">
        <v>12430</v>
      </c>
      <c r="F7990" s="9">
        <v>4207043</v>
      </c>
      <c r="G7990" s="8" t="s">
        <v>17662</v>
      </c>
      <c r="H7990" s="9">
        <v>441740</v>
      </c>
      <c r="I7990" s="69"/>
      <c r="J7990" s="70"/>
      <c r="K7990" s="71"/>
      <c r="L7990" s="77"/>
      <c r="M7990" s="78"/>
      <c r="N7990" t="str">
        <f t="shared" si="467"/>
        <v>50997</v>
      </c>
      <c r="O7990">
        <f t="shared" si="468"/>
        <v>50997</v>
      </c>
      <c r="P7990" s="29">
        <f t="shared" si="469"/>
        <v>4207043</v>
      </c>
      <c r="Q7990" t="e">
        <f>+VLOOKUP(O7990,'Bảng kê HĐ 2022'!N$1912:R$4434,4,0)</f>
        <v>#N/A</v>
      </c>
      <c r="R7990" t="e">
        <f>+VLOOKUP(O7990,'Hàng trả'!#REF!,2,0)</f>
        <v>#REF!</v>
      </c>
    </row>
    <row r="7991" spans="1:18" hidden="1" x14ac:dyDescent="0.3">
      <c r="A7991" s="10">
        <v>12</v>
      </c>
      <c r="B7991" s="65"/>
      <c r="C7991" s="6" t="s">
        <v>22587</v>
      </c>
      <c r="D7991" s="7">
        <v>44873</v>
      </c>
      <c r="E7991" s="8" t="s">
        <v>12432</v>
      </c>
      <c r="F7991" s="9">
        <v>5406469</v>
      </c>
      <c r="G7991" s="8" t="s">
        <v>17662</v>
      </c>
      <c r="H7991" s="9">
        <v>567679</v>
      </c>
      <c r="I7991" s="72"/>
      <c r="J7991" s="73"/>
      <c r="K7991" s="74"/>
      <c r="L7991" s="79"/>
      <c r="M7991" s="80"/>
      <c r="N7991" t="str">
        <f t="shared" si="467"/>
        <v>50347</v>
      </c>
      <c r="O7991">
        <f t="shared" si="468"/>
        <v>50347</v>
      </c>
      <c r="P7991" s="29">
        <f t="shared" si="469"/>
        <v>5406469</v>
      </c>
      <c r="Q7991" t="e">
        <f>+VLOOKUP(O7991,'Bảng kê HĐ 2022'!N$1912:R$4434,4,0)</f>
        <v>#N/A</v>
      </c>
      <c r="R7991" t="e">
        <f>+VLOOKUP(O7991,'Hàng trả'!#REF!,2,0)</f>
        <v>#REF!</v>
      </c>
    </row>
    <row r="7992" spans="1:18" hidden="1" x14ac:dyDescent="0.3">
      <c r="A7992" s="10">
        <v>12</v>
      </c>
      <c r="B7992" s="63" t="s">
        <v>22594</v>
      </c>
      <c r="C7992" s="6" t="s">
        <v>22595</v>
      </c>
      <c r="D7992" s="7">
        <v>44889</v>
      </c>
      <c r="E7992" s="8" t="s">
        <v>12430</v>
      </c>
      <c r="F7992" s="9">
        <v>1498165</v>
      </c>
      <c r="G7992" s="8" t="s">
        <v>17662</v>
      </c>
      <c r="H7992" s="9">
        <v>157307</v>
      </c>
      <c r="I7992" s="66">
        <v>7153687</v>
      </c>
      <c r="J7992" s="67"/>
      <c r="K7992" s="68"/>
      <c r="L7992" s="75" t="s">
        <v>10907</v>
      </c>
      <c r="M7992" s="76"/>
      <c r="N7992" t="str">
        <f t="shared" si="467"/>
        <v>52136</v>
      </c>
      <c r="O7992">
        <f t="shared" si="468"/>
        <v>52136</v>
      </c>
      <c r="P7992" s="29">
        <f t="shared" si="469"/>
        <v>1498165</v>
      </c>
      <c r="Q7992" t="e">
        <f>+VLOOKUP(O7992,'Bảng kê HĐ 2022'!N$1912:R$4434,4,0)</f>
        <v>#N/A</v>
      </c>
      <c r="R7992" t="e">
        <f>+VLOOKUP(O7992,'Hàng trả'!#REF!,2,0)</f>
        <v>#REF!</v>
      </c>
    </row>
    <row r="7993" spans="1:18" hidden="1" x14ac:dyDescent="0.3">
      <c r="A7993" s="10">
        <v>12</v>
      </c>
      <c r="B7993" s="64"/>
      <c r="C7993" s="6" t="s">
        <v>22596</v>
      </c>
      <c r="D7993" s="7">
        <v>44869</v>
      </c>
      <c r="E7993" s="8" t="s">
        <v>12432</v>
      </c>
      <c r="F7993" s="9">
        <v>1992481</v>
      </c>
      <c r="G7993" s="8" t="s">
        <v>17662</v>
      </c>
      <c r="H7993" s="9">
        <v>209210</v>
      </c>
      <c r="I7993" s="69"/>
      <c r="J7993" s="70"/>
      <c r="K7993" s="71"/>
      <c r="L7993" s="77"/>
      <c r="M7993" s="78"/>
      <c r="N7993" t="str">
        <f t="shared" si="467"/>
        <v>50093</v>
      </c>
      <c r="O7993">
        <f t="shared" si="468"/>
        <v>50093</v>
      </c>
      <c r="P7993" s="29">
        <f t="shared" si="469"/>
        <v>1992481</v>
      </c>
      <c r="Q7993" t="e">
        <f>+VLOOKUP(O7993,'Bảng kê HĐ 2022'!N$1912:R$4434,4,0)</f>
        <v>#N/A</v>
      </c>
      <c r="R7993" t="e">
        <f>+VLOOKUP(O7993,'Hàng trả'!#REF!,2,0)</f>
        <v>#REF!</v>
      </c>
    </row>
    <row r="7994" spans="1:18" hidden="1" x14ac:dyDescent="0.3">
      <c r="A7994" s="10">
        <v>12</v>
      </c>
      <c r="B7994" s="65"/>
      <c r="C7994" s="6" t="s">
        <v>22597</v>
      </c>
      <c r="D7994" s="7">
        <v>44882</v>
      </c>
      <c r="E7994" s="8" t="s">
        <v>12432</v>
      </c>
      <c r="F7994" s="9">
        <v>4502300</v>
      </c>
      <c r="G7994" s="8" t="s">
        <v>17662</v>
      </c>
      <c r="H7994" s="9">
        <v>472741</v>
      </c>
      <c r="I7994" s="72"/>
      <c r="J7994" s="73"/>
      <c r="K7994" s="74"/>
      <c r="L7994" s="79"/>
      <c r="M7994" s="80"/>
      <c r="N7994" t="str">
        <f t="shared" si="467"/>
        <v>51094</v>
      </c>
      <c r="O7994">
        <f t="shared" si="468"/>
        <v>51094</v>
      </c>
      <c r="P7994" s="29">
        <f t="shared" si="469"/>
        <v>4502300</v>
      </c>
      <c r="Q7994" t="e">
        <f>+VLOOKUP(O7994,'Bảng kê HĐ 2022'!N$1912:R$4434,4,0)</f>
        <v>#N/A</v>
      </c>
      <c r="R7994" t="e">
        <f>+VLOOKUP(O7994,'Hàng trả'!#REF!,2,0)</f>
        <v>#REF!</v>
      </c>
    </row>
    <row r="7995" spans="1:18" hidden="1" x14ac:dyDescent="0.3">
      <c r="A7995" s="10">
        <v>12</v>
      </c>
      <c r="B7995" s="5" t="s">
        <v>22598</v>
      </c>
      <c r="C7995" s="6" t="s">
        <v>22599</v>
      </c>
      <c r="D7995" s="7">
        <v>44890</v>
      </c>
      <c r="E7995" s="8" t="s">
        <v>12432</v>
      </c>
      <c r="F7995" s="9">
        <v>1934734</v>
      </c>
      <c r="G7995" s="8" t="s">
        <v>17662</v>
      </c>
      <c r="H7995" s="9">
        <v>203147</v>
      </c>
      <c r="I7995" s="93">
        <v>1731587</v>
      </c>
      <c r="J7995" s="94"/>
      <c r="K7995" s="95"/>
      <c r="L7995" s="96" t="s">
        <v>10915</v>
      </c>
      <c r="M7995" s="97"/>
      <c r="N7995" t="str">
        <f t="shared" si="467"/>
        <v>52705</v>
      </c>
      <c r="O7995">
        <f t="shared" si="468"/>
        <v>52705</v>
      </c>
      <c r="P7995" s="29">
        <f t="shared" si="469"/>
        <v>1934734</v>
      </c>
      <c r="Q7995" t="e">
        <f>+VLOOKUP(O7995,'Bảng kê HĐ 2022'!N$1912:R$4434,4,0)</f>
        <v>#N/A</v>
      </c>
      <c r="R7995" t="e">
        <f>+VLOOKUP(O7995,'Hàng trả'!#REF!,2,0)</f>
        <v>#REF!</v>
      </c>
    </row>
    <row r="7996" spans="1:18" hidden="1" x14ac:dyDescent="0.3">
      <c r="A7996" s="10">
        <v>12</v>
      </c>
      <c r="B7996" s="63" t="s">
        <v>22600</v>
      </c>
      <c r="C7996" s="6" t="s">
        <v>22601</v>
      </c>
      <c r="D7996" s="7">
        <v>44875</v>
      </c>
      <c r="E7996" s="8" t="s">
        <v>12432</v>
      </c>
      <c r="F7996" s="9">
        <v>9643045</v>
      </c>
      <c r="G7996" s="8" t="s">
        <v>17662</v>
      </c>
      <c r="H7996" s="9">
        <v>1012520</v>
      </c>
      <c r="I7996" s="66">
        <v>30306878</v>
      </c>
      <c r="J7996" s="67"/>
      <c r="K7996" s="68"/>
      <c r="L7996" s="75" t="s">
        <v>10149</v>
      </c>
      <c r="M7996" s="76"/>
      <c r="N7996" t="str">
        <f t="shared" si="467"/>
        <v>50657</v>
      </c>
      <c r="O7996">
        <f t="shared" si="468"/>
        <v>50657</v>
      </c>
      <c r="P7996" s="29">
        <f t="shared" si="469"/>
        <v>9643045</v>
      </c>
      <c r="Q7996" t="e">
        <f>+VLOOKUP(O7996,'Bảng kê HĐ 2022'!N$1912:R$4434,4,0)</f>
        <v>#N/A</v>
      </c>
      <c r="R7996" t="e">
        <f>+VLOOKUP(O7996,'Hàng trả'!#REF!,2,0)</f>
        <v>#REF!</v>
      </c>
    </row>
    <row r="7997" spans="1:18" hidden="1" x14ac:dyDescent="0.3">
      <c r="A7997" s="10">
        <v>12</v>
      </c>
      <c r="B7997" s="64"/>
      <c r="C7997" s="6" t="s">
        <v>22602</v>
      </c>
      <c r="D7997" s="7">
        <v>44882</v>
      </c>
      <c r="E7997" s="8" t="s">
        <v>12432</v>
      </c>
      <c r="F7997" s="9">
        <v>10581538</v>
      </c>
      <c r="G7997" s="8" t="s">
        <v>17662</v>
      </c>
      <c r="H7997" s="9">
        <v>1111062</v>
      </c>
      <c r="I7997" s="69"/>
      <c r="J7997" s="70"/>
      <c r="K7997" s="71"/>
      <c r="L7997" s="77"/>
      <c r="M7997" s="78"/>
      <c r="N7997" t="str">
        <f t="shared" si="467"/>
        <v>51103</v>
      </c>
      <c r="O7997">
        <f t="shared" si="468"/>
        <v>51103</v>
      </c>
      <c r="P7997" s="29">
        <f t="shared" si="469"/>
        <v>10581538</v>
      </c>
      <c r="Q7997" t="e">
        <f>+VLOOKUP(O7997,'Bảng kê HĐ 2022'!N$1912:R$4434,4,0)</f>
        <v>#N/A</v>
      </c>
      <c r="R7997" t="e">
        <f>+VLOOKUP(O7997,'Hàng trả'!#REF!,2,0)</f>
        <v>#REF!</v>
      </c>
    </row>
    <row r="7998" spans="1:18" hidden="1" x14ac:dyDescent="0.3">
      <c r="A7998" s="10">
        <v>12</v>
      </c>
      <c r="B7998" s="65"/>
      <c r="C7998" s="6" t="s">
        <v>22603</v>
      </c>
      <c r="D7998" s="7">
        <v>44867</v>
      </c>
      <c r="E7998" s="8" t="s">
        <v>12432</v>
      </c>
      <c r="F7998" s="9">
        <v>13637851</v>
      </c>
      <c r="G7998" s="8" t="s">
        <v>17662</v>
      </c>
      <c r="H7998" s="9">
        <v>1431975</v>
      </c>
      <c r="I7998" s="72"/>
      <c r="J7998" s="73"/>
      <c r="K7998" s="74"/>
      <c r="L7998" s="79"/>
      <c r="M7998" s="80"/>
      <c r="N7998" t="str">
        <f t="shared" si="467"/>
        <v>49696</v>
      </c>
      <c r="O7998">
        <f t="shared" si="468"/>
        <v>49696</v>
      </c>
      <c r="P7998" s="29">
        <f t="shared" si="469"/>
        <v>13637851</v>
      </c>
      <c r="Q7998" t="e">
        <f>+VLOOKUP(O7998,'Bảng kê HĐ 2022'!N$1912:R$4434,4,0)</f>
        <v>#N/A</v>
      </c>
      <c r="R7998" t="e">
        <f>+VLOOKUP(O7998,'Hàng trả'!#REF!,2,0)</f>
        <v>#REF!</v>
      </c>
    </row>
    <row r="7999" spans="1:18" hidden="1" x14ac:dyDescent="0.3">
      <c r="A7999" s="10">
        <v>12</v>
      </c>
      <c r="B7999" s="5" t="s">
        <v>22607</v>
      </c>
      <c r="C7999" s="6" t="s">
        <v>22608</v>
      </c>
      <c r="D7999" s="7">
        <v>44894</v>
      </c>
      <c r="E7999" s="8" t="s">
        <v>12428</v>
      </c>
      <c r="F7999" s="9">
        <v>1083931</v>
      </c>
      <c r="G7999" s="8" t="s">
        <v>17662</v>
      </c>
      <c r="H7999" s="9">
        <v>113813</v>
      </c>
      <c r="I7999" s="93">
        <v>970118</v>
      </c>
      <c r="J7999" s="94"/>
      <c r="K7999" s="95"/>
      <c r="L7999" s="96" t="s">
        <v>10923</v>
      </c>
      <c r="M7999" s="97"/>
      <c r="N7999" t="str">
        <f t="shared" si="467"/>
        <v>53220</v>
      </c>
      <c r="O7999">
        <f t="shared" si="468"/>
        <v>53220</v>
      </c>
      <c r="P7999" s="29">
        <f t="shared" si="469"/>
        <v>1083931</v>
      </c>
      <c r="Q7999" t="e">
        <f>+VLOOKUP(O7999,'Bảng kê HĐ 2022'!N$1912:R$4434,4,0)</f>
        <v>#N/A</v>
      </c>
    </row>
    <row r="8000" spans="1:18" hidden="1" x14ac:dyDescent="0.3">
      <c r="A8000" s="10">
        <v>12</v>
      </c>
      <c r="B8000" s="63" t="s">
        <v>22609</v>
      </c>
      <c r="C8000" s="6" t="s">
        <v>22610</v>
      </c>
      <c r="D8000" s="7">
        <v>44877</v>
      </c>
      <c r="E8000" s="8" t="s">
        <v>12432</v>
      </c>
      <c r="F8000" s="9">
        <v>2534447</v>
      </c>
      <c r="G8000" s="8" t="s">
        <v>17662</v>
      </c>
      <c r="H8000" s="9">
        <v>266117</v>
      </c>
      <c r="I8000" s="66">
        <v>3419222</v>
      </c>
      <c r="J8000" s="67"/>
      <c r="K8000" s="68"/>
      <c r="L8000" s="75" t="s">
        <v>10930</v>
      </c>
      <c r="M8000" s="76"/>
      <c r="N8000" t="str">
        <f t="shared" si="467"/>
        <v>50901</v>
      </c>
      <c r="O8000">
        <f t="shared" si="468"/>
        <v>50901</v>
      </c>
      <c r="P8000" s="29">
        <f t="shared" si="469"/>
        <v>2534447</v>
      </c>
      <c r="Q8000" t="e">
        <f>+VLOOKUP(O8000,'Bảng kê HĐ 2022'!N$1912:R$4434,4,0)</f>
        <v>#N/A</v>
      </c>
      <c r="R8000" t="e">
        <f>+VLOOKUP(O8000,'Hàng trả'!#REF!,2,0)</f>
        <v>#REF!</v>
      </c>
    </row>
    <row r="8001" spans="1:18" hidden="1" x14ac:dyDescent="0.3">
      <c r="A8001" s="10">
        <v>12</v>
      </c>
      <c r="B8001" s="65"/>
      <c r="C8001" s="6" t="s">
        <v>22611</v>
      </c>
      <c r="D8001" s="7">
        <v>44870</v>
      </c>
      <c r="E8001" s="8" t="s">
        <v>12430</v>
      </c>
      <c r="F8001" s="9">
        <v>1285913</v>
      </c>
      <c r="G8001" s="8" t="s">
        <v>17662</v>
      </c>
      <c r="H8001" s="9">
        <v>135021</v>
      </c>
      <c r="I8001" s="72"/>
      <c r="J8001" s="73"/>
      <c r="K8001" s="74"/>
      <c r="L8001" s="79"/>
      <c r="M8001" s="80"/>
      <c r="N8001" t="str">
        <f t="shared" si="467"/>
        <v>50285</v>
      </c>
      <c r="O8001">
        <f t="shared" si="468"/>
        <v>50285</v>
      </c>
      <c r="P8001" s="29">
        <f t="shared" si="469"/>
        <v>1285913</v>
      </c>
      <c r="Q8001" t="e">
        <f>+VLOOKUP(O8001,'Bảng kê HĐ 2022'!N$1912:R$4434,4,0)</f>
        <v>#N/A</v>
      </c>
      <c r="R8001" t="e">
        <f>+VLOOKUP(O8001,'Hàng trả'!#REF!,2,0)</f>
        <v>#REF!</v>
      </c>
    </row>
    <row r="8002" spans="1:18" hidden="1" x14ac:dyDescent="0.3">
      <c r="A8002" s="10">
        <v>12</v>
      </c>
      <c r="B8002" s="63" t="s">
        <v>22612</v>
      </c>
      <c r="C8002" s="6" t="s">
        <v>22613</v>
      </c>
      <c r="D8002" s="7">
        <v>44883</v>
      </c>
      <c r="E8002" s="8" t="s">
        <v>12432</v>
      </c>
      <c r="F8002" s="9">
        <v>4071449</v>
      </c>
      <c r="G8002" s="8" t="s">
        <v>17662</v>
      </c>
      <c r="H8002" s="9">
        <v>427502</v>
      </c>
      <c r="I8002" s="66">
        <v>11652359</v>
      </c>
      <c r="J8002" s="67"/>
      <c r="K8002" s="68"/>
      <c r="L8002" s="75" t="s">
        <v>10936</v>
      </c>
      <c r="M8002" s="76"/>
      <c r="N8002" t="str">
        <f t="shared" si="467"/>
        <v>51219</v>
      </c>
      <c r="O8002">
        <f t="shared" si="468"/>
        <v>51219</v>
      </c>
      <c r="P8002" s="29">
        <f t="shared" si="469"/>
        <v>4071449</v>
      </c>
      <c r="Q8002" t="e">
        <f>+VLOOKUP(O8002,'Bảng kê HĐ 2022'!N$1912:R$4434,4,0)</f>
        <v>#N/A</v>
      </c>
      <c r="R8002" t="e">
        <f>+VLOOKUP(O8002,'Hàng trả'!#REF!,2,0)</f>
        <v>#REF!</v>
      </c>
    </row>
    <row r="8003" spans="1:18" hidden="1" x14ac:dyDescent="0.3">
      <c r="A8003" s="10">
        <v>12</v>
      </c>
      <c r="B8003" s="64"/>
      <c r="C8003" s="6" t="s">
        <v>22614</v>
      </c>
      <c r="D8003" s="7">
        <v>44882</v>
      </c>
      <c r="E8003" s="8" t="s">
        <v>12430</v>
      </c>
      <c r="F8003" s="9">
        <v>2762057</v>
      </c>
      <c r="G8003" s="8" t="s">
        <v>17662</v>
      </c>
      <c r="H8003" s="9">
        <v>290016</v>
      </c>
      <c r="I8003" s="69"/>
      <c r="J8003" s="70"/>
      <c r="K8003" s="71"/>
      <c r="L8003" s="77"/>
      <c r="M8003" s="78"/>
      <c r="N8003" t="str">
        <f t="shared" si="467"/>
        <v>51065</v>
      </c>
      <c r="O8003">
        <f t="shared" si="468"/>
        <v>51065</v>
      </c>
      <c r="P8003" s="29">
        <f t="shared" si="469"/>
        <v>2762057</v>
      </c>
      <c r="Q8003" t="e">
        <f>+VLOOKUP(O8003,'Bảng kê HĐ 2022'!N$1912:R$4434,4,0)</f>
        <v>#N/A</v>
      </c>
      <c r="R8003" t="e">
        <f>+VLOOKUP(O8003,'Hàng trả'!#REF!,2,0)</f>
        <v>#REF!</v>
      </c>
    </row>
    <row r="8004" spans="1:18" hidden="1" x14ac:dyDescent="0.3">
      <c r="A8004" s="10">
        <v>12</v>
      </c>
      <c r="B8004" s="64"/>
      <c r="C8004" s="6" t="s">
        <v>22615</v>
      </c>
      <c r="D8004" s="7">
        <v>44877</v>
      </c>
      <c r="E8004" s="8" t="s">
        <v>12430</v>
      </c>
      <c r="F8004" s="9">
        <v>3008486</v>
      </c>
      <c r="G8004" s="8" t="s">
        <v>17662</v>
      </c>
      <c r="H8004" s="9">
        <v>315891</v>
      </c>
      <c r="I8004" s="69"/>
      <c r="J8004" s="70"/>
      <c r="K8004" s="71"/>
      <c r="L8004" s="77"/>
      <c r="M8004" s="78"/>
      <c r="N8004" t="str">
        <f t="shared" si="467"/>
        <v>50836</v>
      </c>
      <c r="O8004">
        <f t="shared" si="468"/>
        <v>50836</v>
      </c>
      <c r="P8004" s="29">
        <f t="shared" si="469"/>
        <v>3008486</v>
      </c>
      <c r="Q8004" t="e">
        <f>+VLOOKUP(O8004,'Bảng kê HĐ 2022'!N$1912:R$4434,4,0)</f>
        <v>#N/A</v>
      </c>
      <c r="R8004" t="e">
        <f>+VLOOKUP(O8004,'Hàng trả'!#REF!,2,0)</f>
        <v>#REF!</v>
      </c>
    </row>
    <row r="8005" spans="1:18" hidden="1" x14ac:dyDescent="0.3">
      <c r="A8005" s="10">
        <v>12</v>
      </c>
      <c r="B8005" s="64"/>
      <c r="C8005" s="6" t="s">
        <v>22616</v>
      </c>
      <c r="D8005" s="7">
        <v>44890</v>
      </c>
      <c r="E8005" s="8" t="s">
        <v>12432</v>
      </c>
      <c r="F8005" s="9">
        <v>1199426</v>
      </c>
      <c r="G8005" s="8" t="s">
        <v>17662</v>
      </c>
      <c r="H8005" s="9">
        <v>125940</v>
      </c>
      <c r="I8005" s="69"/>
      <c r="J8005" s="70"/>
      <c r="K8005" s="71"/>
      <c r="L8005" s="77"/>
      <c r="M8005" s="78"/>
      <c r="N8005" t="str">
        <f t="shared" si="467"/>
        <v>52729</v>
      </c>
      <c r="O8005">
        <f t="shared" si="468"/>
        <v>52729</v>
      </c>
      <c r="P8005" s="29">
        <f t="shared" si="469"/>
        <v>1199426</v>
      </c>
      <c r="Q8005" t="e">
        <f>+VLOOKUP(O8005,'Bảng kê HĐ 2022'!N$1912:R$4434,4,0)</f>
        <v>#N/A</v>
      </c>
      <c r="R8005" t="e">
        <f>+VLOOKUP(O8005,'Hàng trả'!#REF!,2,0)</f>
        <v>#REF!</v>
      </c>
    </row>
    <row r="8006" spans="1:18" hidden="1" x14ac:dyDescent="0.3">
      <c r="A8006" s="10">
        <v>12</v>
      </c>
      <c r="B8006" s="64"/>
      <c r="C8006" s="6" t="s">
        <v>22617</v>
      </c>
      <c r="D8006" s="7">
        <v>44877</v>
      </c>
      <c r="E8006" s="8" t="s">
        <v>12428</v>
      </c>
      <c r="F8006" s="9">
        <v>541966</v>
      </c>
      <c r="G8006" s="8" t="s">
        <v>17662</v>
      </c>
      <c r="H8006" s="9">
        <v>56906</v>
      </c>
      <c r="I8006" s="69"/>
      <c r="J8006" s="70"/>
      <c r="K8006" s="71"/>
      <c r="L8006" s="77"/>
      <c r="M8006" s="78"/>
      <c r="N8006" t="str">
        <f t="shared" si="467"/>
        <v>50837</v>
      </c>
      <c r="O8006">
        <f t="shared" si="468"/>
        <v>50837</v>
      </c>
      <c r="P8006" s="29">
        <f t="shared" si="469"/>
        <v>541966</v>
      </c>
      <c r="Q8006" t="e">
        <f>+VLOOKUP(O8006,'Bảng kê HĐ 2022'!N$1912:R$4434,4,0)</f>
        <v>#N/A</v>
      </c>
      <c r="R8006" t="e">
        <f>+VLOOKUP(O8006,'Hàng trả'!#REF!,2,0)</f>
        <v>#REF!</v>
      </c>
    </row>
    <row r="8007" spans="1:18" hidden="1" x14ac:dyDescent="0.3">
      <c r="A8007" s="10">
        <v>12</v>
      </c>
      <c r="B8007" s="65"/>
      <c r="C8007" s="6" t="s">
        <v>22618</v>
      </c>
      <c r="D8007" s="7">
        <v>44869</v>
      </c>
      <c r="E8007" s="8" t="s">
        <v>12430</v>
      </c>
      <c r="F8007" s="9">
        <v>1436011</v>
      </c>
      <c r="G8007" s="8" t="s">
        <v>17662</v>
      </c>
      <c r="H8007" s="9">
        <v>150781</v>
      </c>
      <c r="I8007" s="72"/>
      <c r="J8007" s="73"/>
      <c r="K8007" s="74"/>
      <c r="L8007" s="79"/>
      <c r="M8007" s="80"/>
      <c r="N8007" t="str">
        <f t="shared" si="467"/>
        <v>50032</v>
      </c>
      <c r="O8007">
        <f t="shared" si="468"/>
        <v>50032</v>
      </c>
      <c r="P8007" s="29">
        <f t="shared" si="469"/>
        <v>1436011</v>
      </c>
      <c r="Q8007" t="e">
        <f>+VLOOKUP(O8007,'Bảng kê HĐ 2022'!N$1912:R$4434,4,0)</f>
        <v>#N/A</v>
      </c>
      <c r="R8007" t="e">
        <f>+VLOOKUP(O8007,'Hàng trả'!#REF!,2,0)</f>
        <v>#REF!</v>
      </c>
    </row>
    <row r="8008" spans="1:18" hidden="1" x14ac:dyDescent="0.3">
      <c r="A8008" s="10">
        <v>12</v>
      </c>
      <c r="B8008" s="63" t="s">
        <v>22619</v>
      </c>
      <c r="C8008" s="6" t="s">
        <v>22620</v>
      </c>
      <c r="D8008" s="7">
        <v>44862</v>
      </c>
      <c r="E8008" s="8" t="s">
        <v>10212</v>
      </c>
      <c r="F8008" s="9">
        <v>3612735</v>
      </c>
      <c r="G8008" s="8" t="s">
        <v>17662</v>
      </c>
      <c r="H8008" s="9">
        <v>379337</v>
      </c>
      <c r="I8008" s="66">
        <v>7816507</v>
      </c>
      <c r="J8008" s="67"/>
      <c r="K8008" s="68"/>
      <c r="L8008" s="75" t="s">
        <v>10944</v>
      </c>
      <c r="M8008" s="76"/>
      <c r="N8008" t="str">
        <f t="shared" si="467"/>
        <v>49368</v>
      </c>
      <c r="O8008">
        <f t="shared" si="468"/>
        <v>49368</v>
      </c>
      <c r="P8008" s="29">
        <f t="shared" si="469"/>
        <v>3612735</v>
      </c>
      <c r="Q8008" t="e">
        <f>+VLOOKUP(O8008,'Bảng kê HĐ 2022'!N$1912:R$4434,4,0)</f>
        <v>#N/A</v>
      </c>
      <c r="R8008" t="e">
        <f>+VLOOKUP(O8008,'Hàng trả'!#REF!,2,0)</f>
        <v>#REF!</v>
      </c>
    </row>
    <row r="8009" spans="1:18" hidden="1" x14ac:dyDescent="0.3">
      <c r="A8009" s="10">
        <v>12</v>
      </c>
      <c r="B8009" s="64"/>
      <c r="C8009" s="6" t="s">
        <v>22621</v>
      </c>
      <c r="D8009" s="7">
        <v>44851</v>
      </c>
      <c r="E8009" s="8" t="s">
        <v>10212</v>
      </c>
      <c r="F8009" s="9">
        <v>2598606</v>
      </c>
      <c r="G8009" s="8" t="s">
        <v>17662</v>
      </c>
      <c r="H8009" s="9">
        <v>272854</v>
      </c>
      <c r="I8009" s="69"/>
      <c r="J8009" s="70"/>
      <c r="K8009" s="71"/>
      <c r="L8009" s="77"/>
      <c r="M8009" s="78"/>
      <c r="N8009" t="str">
        <f t="shared" ref="N8009:N8072" si="470">+RIGHT(C8009,5)</f>
        <v>47786</v>
      </c>
      <c r="O8009">
        <f t="shared" ref="O8009:O8072" si="471">+N8009*1</f>
        <v>47786</v>
      </c>
      <c r="P8009" s="29">
        <f t="shared" ref="P8009:P8072" si="472">+F8009</f>
        <v>2598606</v>
      </c>
      <c r="Q8009" t="e">
        <f>+VLOOKUP(O8009,'Bảng kê HĐ 2022'!N$1912:R$4434,4,0)</f>
        <v>#N/A</v>
      </c>
      <c r="R8009" t="e">
        <f>+VLOOKUP(O8009,'Hàng trả'!#REF!,2,0)</f>
        <v>#REF!</v>
      </c>
    </row>
    <row r="8010" spans="1:18" hidden="1" x14ac:dyDescent="0.3">
      <c r="A8010" s="10">
        <v>12</v>
      </c>
      <c r="B8010" s="64"/>
      <c r="C8010" s="6" t="s">
        <v>22622</v>
      </c>
      <c r="D8010" s="7">
        <v>44853</v>
      </c>
      <c r="E8010" s="8" t="s">
        <v>10212</v>
      </c>
      <c r="F8010" s="9">
        <v>839598</v>
      </c>
      <c r="G8010" s="8" t="s">
        <v>17662</v>
      </c>
      <c r="H8010" s="9">
        <v>88158</v>
      </c>
      <c r="I8010" s="69"/>
      <c r="J8010" s="70"/>
      <c r="K8010" s="71"/>
      <c r="L8010" s="77"/>
      <c r="M8010" s="78"/>
      <c r="N8010" t="str">
        <f t="shared" si="470"/>
        <v>48247</v>
      </c>
      <c r="O8010">
        <f t="shared" si="471"/>
        <v>48247</v>
      </c>
      <c r="P8010" s="29">
        <f t="shared" si="472"/>
        <v>839598</v>
      </c>
      <c r="Q8010" t="e">
        <f>+VLOOKUP(O8010,'Bảng kê HĐ 2022'!N$1912:R$4434,4,0)</f>
        <v>#N/A</v>
      </c>
      <c r="R8010" t="e">
        <f>+VLOOKUP(O8010,'Hàng trả'!#REF!,2,0)</f>
        <v>#REF!</v>
      </c>
    </row>
    <row r="8011" spans="1:18" hidden="1" x14ac:dyDescent="0.3">
      <c r="A8011" s="10">
        <v>12</v>
      </c>
      <c r="B8011" s="65"/>
      <c r="C8011" s="6" t="s">
        <v>22623</v>
      </c>
      <c r="D8011" s="7">
        <v>44861</v>
      </c>
      <c r="E8011" s="8" t="s">
        <v>10212</v>
      </c>
      <c r="F8011" s="9">
        <v>1682588</v>
      </c>
      <c r="G8011" s="8" t="s">
        <v>17662</v>
      </c>
      <c r="H8011" s="9">
        <v>176672</v>
      </c>
      <c r="I8011" s="72"/>
      <c r="J8011" s="73"/>
      <c r="K8011" s="74"/>
      <c r="L8011" s="79"/>
      <c r="M8011" s="80"/>
      <c r="N8011" t="str">
        <f t="shared" si="470"/>
        <v>49015</v>
      </c>
      <c r="O8011">
        <f t="shared" si="471"/>
        <v>49015</v>
      </c>
      <c r="P8011" s="29">
        <f t="shared" si="472"/>
        <v>1682588</v>
      </c>
      <c r="Q8011" t="e">
        <f>+VLOOKUP(O8011,'Bảng kê HĐ 2022'!N$1912:R$4434,4,0)</f>
        <v>#N/A</v>
      </c>
      <c r="R8011" t="e">
        <f>+VLOOKUP(O8011,'Hàng trả'!#REF!,2,0)</f>
        <v>#REF!</v>
      </c>
    </row>
    <row r="8012" spans="1:18" hidden="1" x14ac:dyDescent="0.3">
      <c r="A8012" s="10">
        <v>12</v>
      </c>
      <c r="B8012" s="5" t="s">
        <v>22624</v>
      </c>
      <c r="C8012" s="6" t="s">
        <v>22625</v>
      </c>
      <c r="D8012" s="7">
        <v>44863</v>
      </c>
      <c r="E8012" s="8" t="s">
        <v>10212</v>
      </c>
      <c r="F8012" s="9">
        <v>1684566</v>
      </c>
      <c r="G8012" s="8" t="s">
        <v>17662</v>
      </c>
      <c r="H8012" s="9">
        <v>176879</v>
      </c>
      <c r="I8012" s="93">
        <v>1507687</v>
      </c>
      <c r="J8012" s="94"/>
      <c r="K8012" s="95"/>
      <c r="L8012" s="96" t="s">
        <v>10944</v>
      </c>
      <c r="M8012" s="97"/>
      <c r="N8012" t="str">
        <f t="shared" si="470"/>
        <v>49386</v>
      </c>
      <c r="O8012">
        <f t="shared" si="471"/>
        <v>49386</v>
      </c>
      <c r="P8012" s="29">
        <f t="shared" si="472"/>
        <v>1684566</v>
      </c>
      <c r="Q8012" t="e">
        <f>+VLOOKUP(O8012,'Bảng kê HĐ 2022'!N$1912:R$4434,4,0)</f>
        <v>#N/A</v>
      </c>
      <c r="R8012" t="e">
        <f>+VLOOKUP(O8012,'Hàng trả'!#REF!,2,0)</f>
        <v>#REF!</v>
      </c>
    </row>
    <row r="8013" spans="1:18" hidden="1" x14ac:dyDescent="0.3">
      <c r="A8013" s="10">
        <v>12</v>
      </c>
      <c r="B8013" s="63" t="s">
        <v>22626</v>
      </c>
      <c r="C8013" s="6" t="s">
        <v>22627</v>
      </c>
      <c r="D8013" s="7">
        <v>44853</v>
      </c>
      <c r="E8013" s="8" t="s">
        <v>10212</v>
      </c>
      <c r="F8013" s="9">
        <v>839598</v>
      </c>
      <c r="G8013" s="8" t="s">
        <v>17662</v>
      </c>
      <c r="H8013" s="9">
        <v>88158</v>
      </c>
      <c r="I8013" s="66">
        <v>1522578</v>
      </c>
      <c r="J8013" s="67"/>
      <c r="K8013" s="68"/>
      <c r="L8013" s="75" t="s">
        <v>10944</v>
      </c>
      <c r="M8013" s="76"/>
      <c r="N8013" t="str">
        <f t="shared" si="470"/>
        <v>48252</v>
      </c>
      <c r="O8013">
        <f t="shared" si="471"/>
        <v>48252</v>
      </c>
      <c r="P8013" s="29">
        <f t="shared" si="472"/>
        <v>839598</v>
      </c>
      <c r="Q8013" t="e">
        <f>+VLOOKUP(O8013,'Bảng kê HĐ 2022'!N$1912:R$4434,4,0)</f>
        <v>#N/A</v>
      </c>
      <c r="R8013" t="e">
        <f>+VLOOKUP(O8013,'Hàng trả'!#REF!,2,0)</f>
        <v>#REF!</v>
      </c>
    </row>
    <row r="8014" spans="1:18" hidden="1" x14ac:dyDescent="0.3">
      <c r="A8014" s="10">
        <v>12</v>
      </c>
      <c r="B8014" s="65"/>
      <c r="C8014" s="6" t="s">
        <v>22628</v>
      </c>
      <c r="D8014" s="7">
        <v>44860</v>
      </c>
      <c r="E8014" s="8" t="s">
        <v>10212</v>
      </c>
      <c r="F8014" s="9">
        <v>861607</v>
      </c>
      <c r="G8014" s="8" t="s">
        <v>17662</v>
      </c>
      <c r="H8014" s="9">
        <v>90469</v>
      </c>
      <c r="I8014" s="72"/>
      <c r="J8014" s="73"/>
      <c r="K8014" s="74"/>
      <c r="L8014" s="79"/>
      <c r="M8014" s="80"/>
      <c r="N8014" t="str">
        <f t="shared" si="470"/>
        <v>48892</v>
      </c>
      <c r="O8014">
        <f t="shared" si="471"/>
        <v>48892</v>
      </c>
      <c r="P8014" s="29">
        <f t="shared" si="472"/>
        <v>861607</v>
      </c>
      <c r="Q8014" t="e">
        <f>+VLOOKUP(O8014,'Bảng kê HĐ 2022'!N$1912:R$4434,4,0)</f>
        <v>#N/A</v>
      </c>
      <c r="R8014" t="e">
        <f>+VLOOKUP(O8014,'Hàng trả'!#REF!,2,0)</f>
        <v>#REF!</v>
      </c>
    </row>
    <row r="8015" spans="1:18" hidden="1" x14ac:dyDescent="0.3">
      <c r="A8015" s="10">
        <v>12</v>
      </c>
      <c r="B8015" s="5" t="s">
        <v>22629</v>
      </c>
      <c r="C8015" s="6" t="s">
        <v>22630</v>
      </c>
      <c r="D8015" s="7">
        <v>44853</v>
      </c>
      <c r="E8015" s="8" t="s">
        <v>10212</v>
      </c>
      <c r="F8015" s="9">
        <v>335839</v>
      </c>
      <c r="G8015" s="8" t="s">
        <v>17662</v>
      </c>
      <c r="H8015" s="9">
        <v>35263</v>
      </c>
      <c r="I8015" s="93">
        <v>300576</v>
      </c>
      <c r="J8015" s="94"/>
      <c r="K8015" s="95"/>
      <c r="L8015" s="96" t="s">
        <v>10944</v>
      </c>
      <c r="M8015" s="97"/>
      <c r="N8015" t="str">
        <f t="shared" si="470"/>
        <v>48240</v>
      </c>
      <c r="O8015">
        <f t="shared" si="471"/>
        <v>48240</v>
      </c>
      <c r="P8015" s="29">
        <f t="shared" si="472"/>
        <v>335839</v>
      </c>
      <c r="Q8015" t="e">
        <f>+VLOOKUP(O8015,'Bảng kê HĐ 2022'!N$1912:R$4434,4,0)</f>
        <v>#N/A</v>
      </c>
      <c r="R8015" t="e">
        <f>+VLOOKUP(O8015,'Hàng trả'!#REF!,2,0)</f>
        <v>#REF!</v>
      </c>
    </row>
    <row r="8016" spans="1:18" hidden="1" x14ac:dyDescent="0.3">
      <c r="A8016" s="10">
        <v>12</v>
      </c>
      <c r="B8016" s="5" t="s">
        <v>22631</v>
      </c>
      <c r="C8016" s="6" t="s">
        <v>22632</v>
      </c>
      <c r="D8016" s="7">
        <v>44863</v>
      </c>
      <c r="E8016" s="8" t="s">
        <v>10212</v>
      </c>
      <c r="F8016" s="9">
        <v>1994248</v>
      </c>
      <c r="G8016" s="8" t="s">
        <v>17662</v>
      </c>
      <c r="H8016" s="9">
        <v>209396</v>
      </c>
      <c r="I8016" s="93">
        <v>1784852</v>
      </c>
      <c r="J8016" s="94"/>
      <c r="K8016" s="95"/>
      <c r="L8016" s="96" t="s">
        <v>10944</v>
      </c>
      <c r="M8016" s="97"/>
      <c r="N8016" t="str">
        <f t="shared" si="470"/>
        <v>49421</v>
      </c>
      <c r="O8016">
        <f t="shared" si="471"/>
        <v>49421</v>
      </c>
      <c r="P8016" s="29">
        <f t="shared" si="472"/>
        <v>1994248</v>
      </c>
      <c r="Q8016" t="e">
        <f>+VLOOKUP(O8016,'Bảng kê HĐ 2022'!N$1912:R$4434,4,0)</f>
        <v>#N/A</v>
      </c>
      <c r="R8016" t="e">
        <f>+VLOOKUP(O8016,'Hàng trả'!#REF!,2,0)</f>
        <v>#REF!</v>
      </c>
    </row>
    <row r="8017" spans="1:18" hidden="1" x14ac:dyDescent="0.3">
      <c r="A8017" s="10">
        <v>12</v>
      </c>
      <c r="B8017" s="5" t="s">
        <v>22633</v>
      </c>
      <c r="C8017" s="6" t="s">
        <v>22634</v>
      </c>
      <c r="D8017" s="7">
        <v>44853</v>
      </c>
      <c r="E8017" s="8" t="s">
        <v>10212</v>
      </c>
      <c r="F8017" s="9">
        <v>503760</v>
      </c>
      <c r="G8017" s="8" t="s">
        <v>17662</v>
      </c>
      <c r="H8017" s="9">
        <v>52895</v>
      </c>
      <c r="I8017" s="93">
        <v>450865</v>
      </c>
      <c r="J8017" s="94"/>
      <c r="K8017" s="95"/>
      <c r="L8017" s="96" t="s">
        <v>10944</v>
      </c>
      <c r="M8017" s="97"/>
      <c r="N8017" t="str">
        <f t="shared" si="470"/>
        <v>48278</v>
      </c>
      <c r="O8017">
        <f t="shared" si="471"/>
        <v>48278</v>
      </c>
      <c r="P8017" s="29">
        <f t="shared" si="472"/>
        <v>503760</v>
      </c>
      <c r="Q8017" t="e">
        <f>+VLOOKUP(O8017,'Bảng kê HĐ 2022'!N$1912:R$4434,4,0)</f>
        <v>#N/A</v>
      </c>
      <c r="R8017" t="e">
        <f>+VLOOKUP(O8017,'Hàng trả'!#REF!,2,0)</f>
        <v>#REF!</v>
      </c>
    </row>
    <row r="8018" spans="1:18" hidden="1" x14ac:dyDescent="0.3">
      <c r="A8018" s="10">
        <v>12</v>
      </c>
      <c r="B8018" s="63" t="s">
        <v>22635</v>
      </c>
      <c r="C8018" s="6" t="s">
        <v>22636</v>
      </c>
      <c r="D8018" s="7">
        <v>44889</v>
      </c>
      <c r="E8018" s="8" t="s">
        <v>10212</v>
      </c>
      <c r="F8018" s="9">
        <v>1675259</v>
      </c>
      <c r="G8018" s="8" t="s">
        <v>17662</v>
      </c>
      <c r="H8018" s="9">
        <v>175902</v>
      </c>
      <c r="I8018" s="66">
        <v>88788999</v>
      </c>
      <c r="J8018" s="67"/>
      <c r="K8018" s="68"/>
      <c r="L8018" s="75" t="s">
        <v>10944</v>
      </c>
      <c r="M8018" s="76"/>
      <c r="N8018" t="str">
        <f t="shared" si="470"/>
        <v>52146</v>
      </c>
      <c r="O8018">
        <f t="shared" si="471"/>
        <v>52146</v>
      </c>
      <c r="P8018" s="29">
        <f t="shared" si="472"/>
        <v>1675259</v>
      </c>
      <c r="Q8018" t="e">
        <f>+VLOOKUP(O8018,'Bảng kê HĐ 2022'!N$1912:R$4434,4,0)</f>
        <v>#N/A</v>
      </c>
      <c r="R8018" t="e">
        <f>+VLOOKUP(O8018,'Hàng trả'!#REF!,2,0)</f>
        <v>#REF!</v>
      </c>
    </row>
    <row r="8019" spans="1:18" hidden="1" x14ac:dyDescent="0.3">
      <c r="A8019" s="10">
        <v>12</v>
      </c>
      <c r="B8019" s="64"/>
      <c r="C8019" s="6" t="s">
        <v>22637</v>
      </c>
      <c r="D8019" s="7">
        <v>44887</v>
      </c>
      <c r="E8019" s="8" t="s">
        <v>10212</v>
      </c>
      <c r="F8019" s="9">
        <v>1553148</v>
      </c>
      <c r="G8019" s="8" t="s">
        <v>17662</v>
      </c>
      <c r="H8019" s="9">
        <v>163081</v>
      </c>
      <c r="I8019" s="69"/>
      <c r="J8019" s="70"/>
      <c r="K8019" s="71"/>
      <c r="L8019" s="77"/>
      <c r="M8019" s="78"/>
      <c r="N8019" t="str">
        <f t="shared" si="470"/>
        <v>52036</v>
      </c>
      <c r="O8019">
        <f t="shared" si="471"/>
        <v>52036</v>
      </c>
      <c r="P8019" s="29">
        <f t="shared" si="472"/>
        <v>1553148</v>
      </c>
      <c r="Q8019" t="e">
        <f>+VLOOKUP(O8019,'Bảng kê HĐ 2022'!N$1912:R$4434,4,0)</f>
        <v>#N/A</v>
      </c>
      <c r="R8019" t="e">
        <f>+VLOOKUP(O8019,'Hàng trả'!#REF!,2,0)</f>
        <v>#REF!</v>
      </c>
    </row>
    <row r="8020" spans="1:18" hidden="1" x14ac:dyDescent="0.3">
      <c r="A8020" s="10">
        <v>12</v>
      </c>
      <c r="B8020" s="64"/>
      <c r="C8020" s="6" t="s">
        <v>22638</v>
      </c>
      <c r="D8020" s="7">
        <v>44873</v>
      </c>
      <c r="E8020" s="8" t="s">
        <v>10212</v>
      </c>
      <c r="F8020" s="9">
        <v>1545734</v>
      </c>
      <c r="G8020" s="8" t="s">
        <v>17662</v>
      </c>
      <c r="H8020" s="9">
        <v>162302</v>
      </c>
      <c r="I8020" s="69"/>
      <c r="J8020" s="70"/>
      <c r="K8020" s="71"/>
      <c r="L8020" s="77"/>
      <c r="M8020" s="78"/>
      <c r="N8020" t="str">
        <f t="shared" si="470"/>
        <v>50338</v>
      </c>
      <c r="O8020">
        <f t="shared" si="471"/>
        <v>50338</v>
      </c>
      <c r="P8020" s="29">
        <f t="shared" si="472"/>
        <v>1545734</v>
      </c>
      <c r="Q8020" t="e">
        <f>+VLOOKUP(O8020,'Bảng kê HĐ 2022'!N$1912:R$4434,4,0)</f>
        <v>#N/A</v>
      </c>
      <c r="R8020" t="e">
        <f>+VLOOKUP(O8020,'Hàng trả'!#REF!,2,0)</f>
        <v>#REF!</v>
      </c>
    </row>
    <row r="8021" spans="1:18" hidden="1" x14ac:dyDescent="0.3">
      <c r="A8021" s="10">
        <v>12</v>
      </c>
      <c r="B8021" s="64"/>
      <c r="C8021" s="6" t="s">
        <v>22639</v>
      </c>
      <c r="D8021" s="7">
        <v>44870</v>
      </c>
      <c r="E8021" s="8" t="s">
        <v>10212</v>
      </c>
      <c r="F8021" s="9">
        <v>1185461</v>
      </c>
      <c r="G8021" s="8" t="s">
        <v>17662</v>
      </c>
      <c r="H8021" s="9">
        <v>124473</v>
      </c>
      <c r="I8021" s="69"/>
      <c r="J8021" s="70"/>
      <c r="K8021" s="71"/>
      <c r="L8021" s="77"/>
      <c r="M8021" s="78"/>
      <c r="N8021" t="str">
        <f t="shared" si="470"/>
        <v>50300</v>
      </c>
      <c r="O8021">
        <f t="shared" si="471"/>
        <v>50300</v>
      </c>
      <c r="P8021" s="29">
        <f t="shared" si="472"/>
        <v>1185461</v>
      </c>
      <c r="Q8021" t="e">
        <f>+VLOOKUP(O8021,'Bảng kê HĐ 2022'!N$1912:R$4434,4,0)</f>
        <v>#N/A</v>
      </c>
      <c r="R8021" t="e">
        <f>+VLOOKUP(O8021,'Hàng trả'!#REF!,2,0)</f>
        <v>#REF!</v>
      </c>
    </row>
    <row r="8022" spans="1:18" hidden="1" x14ac:dyDescent="0.3">
      <c r="A8022" s="10">
        <v>12</v>
      </c>
      <c r="B8022" s="64"/>
      <c r="C8022" s="6" t="s">
        <v>22640</v>
      </c>
      <c r="D8022" s="7">
        <v>44886</v>
      </c>
      <c r="E8022" s="8" t="s">
        <v>10212</v>
      </c>
      <c r="F8022" s="9">
        <v>1112942</v>
      </c>
      <c r="G8022" s="8" t="s">
        <v>17662</v>
      </c>
      <c r="H8022" s="9">
        <v>116859</v>
      </c>
      <c r="I8022" s="69"/>
      <c r="J8022" s="70"/>
      <c r="K8022" s="71"/>
      <c r="L8022" s="77"/>
      <c r="M8022" s="78"/>
      <c r="N8022" t="str">
        <f t="shared" si="470"/>
        <v>51986</v>
      </c>
      <c r="O8022">
        <f t="shared" si="471"/>
        <v>51986</v>
      </c>
      <c r="P8022" s="29">
        <f t="shared" si="472"/>
        <v>1112942</v>
      </c>
      <c r="Q8022" t="e">
        <f>+VLOOKUP(O8022,'Bảng kê HĐ 2022'!N$1912:R$4434,4,0)</f>
        <v>#N/A</v>
      </c>
      <c r="R8022" t="e">
        <f>+VLOOKUP(O8022,'Hàng trả'!#REF!,2,0)</f>
        <v>#REF!</v>
      </c>
    </row>
    <row r="8023" spans="1:18" hidden="1" x14ac:dyDescent="0.3">
      <c r="A8023" s="10">
        <v>12</v>
      </c>
      <c r="B8023" s="64"/>
      <c r="C8023" s="6" t="s">
        <v>22641</v>
      </c>
      <c r="D8023" s="7">
        <v>44889</v>
      </c>
      <c r="E8023" s="8" t="s">
        <v>10212</v>
      </c>
      <c r="F8023" s="9">
        <v>1992481</v>
      </c>
      <c r="G8023" s="8" t="s">
        <v>17662</v>
      </c>
      <c r="H8023" s="9">
        <v>209210</v>
      </c>
      <c r="I8023" s="69"/>
      <c r="J8023" s="70"/>
      <c r="K8023" s="71"/>
      <c r="L8023" s="77"/>
      <c r="M8023" s="78"/>
      <c r="N8023" t="str">
        <f t="shared" si="470"/>
        <v>52162</v>
      </c>
      <c r="O8023">
        <f t="shared" si="471"/>
        <v>52162</v>
      </c>
      <c r="P8023" s="29">
        <f t="shared" si="472"/>
        <v>1992481</v>
      </c>
      <c r="Q8023" t="e">
        <f>+VLOOKUP(O8023,'Bảng kê HĐ 2022'!N$1912:R$4434,4,0)</f>
        <v>#N/A</v>
      </c>
      <c r="R8023" t="e">
        <f>+VLOOKUP(O8023,'Hàng trả'!#REF!,2,0)</f>
        <v>#REF!</v>
      </c>
    </row>
    <row r="8024" spans="1:18" hidden="1" x14ac:dyDescent="0.3">
      <c r="A8024" s="10">
        <v>12</v>
      </c>
      <c r="B8024" s="64"/>
      <c r="C8024" s="6" t="s">
        <v>22642</v>
      </c>
      <c r="D8024" s="7">
        <v>44879</v>
      </c>
      <c r="E8024" s="8" t="s">
        <v>10212</v>
      </c>
      <c r="F8024" s="9">
        <v>2236941</v>
      </c>
      <c r="G8024" s="8" t="s">
        <v>17662</v>
      </c>
      <c r="H8024" s="9">
        <v>234879</v>
      </c>
      <c r="I8024" s="69"/>
      <c r="J8024" s="70"/>
      <c r="K8024" s="71"/>
      <c r="L8024" s="77"/>
      <c r="M8024" s="78"/>
      <c r="N8024" t="str">
        <f t="shared" si="470"/>
        <v>50914</v>
      </c>
      <c r="O8024">
        <f t="shared" si="471"/>
        <v>50914</v>
      </c>
      <c r="P8024" s="29">
        <f t="shared" si="472"/>
        <v>2236941</v>
      </c>
      <c r="Q8024" t="e">
        <f>+VLOOKUP(O8024,'Bảng kê HĐ 2022'!N$1912:R$4434,4,0)</f>
        <v>#N/A</v>
      </c>
      <c r="R8024" t="e">
        <f>+VLOOKUP(O8024,'Hàng trả'!#REF!,2,0)</f>
        <v>#REF!</v>
      </c>
    </row>
    <row r="8025" spans="1:18" hidden="1" x14ac:dyDescent="0.3">
      <c r="A8025" s="10">
        <v>12</v>
      </c>
      <c r="B8025" s="64"/>
      <c r="C8025" s="6" t="s">
        <v>22643</v>
      </c>
      <c r="D8025" s="7">
        <v>44872</v>
      </c>
      <c r="E8025" s="8" t="s">
        <v>10212</v>
      </c>
      <c r="F8025" s="9">
        <v>2090716</v>
      </c>
      <c r="G8025" s="8" t="s">
        <v>17662</v>
      </c>
      <c r="H8025" s="9">
        <v>219525</v>
      </c>
      <c r="I8025" s="69"/>
      <c r="J8025" s="70"/>
      <c r="K8025" s="71"/>
      <c r="L8025" s="77"/>
      <c r="M8025" s="78"/>
      <c r="N8025" t="str">
        <f t="shared" si="470"/>
        <v>50319</v>
      </c>
      <c r="O8025">
        <f t="shared" si="471"/>
        <v>50319</v>
      </c>
      <c r="P8025" s="29">
        <f t="shared" si="472"/>
        <v>2090716</v>
      </c>
      <c r="Q8025" t="e">
        <f>+VLOOKUP(O8025,'Bảng kê HĐ 2022'!N$1912:R$4434,4,0)</f>
        <v>#N/A</v>
      </c>
      <c r="R8025" t="e">
        <f>+VLOOKUP(O8025,'Hàng trả'!#REF!,2,0)</f>
        <v>#REF!</v>
      </c>
    </row>
    <row r="8026" spans="1:18" hidden="1" x14ac:dyDescent="0.3">
      <c r="A8026" s="10">
        <v>12</v>
      </c>
      <c r="B8026" s="64"/>
      <c r="C8026" s="6" t="s">
        <v>22644</v>
      </c>
      <c r="D8026" s="7">
        <v>44866</v>
      </c>
      <c r="E8026" s="8" t="s">
        <v>10212</v>
      </c>
      <c r="F8026" s="9">
        <v>2888409</v>
      </c>
      <c r="G8026" s="8" t="s">
        <v>17662</v>
      </c>
      <c r="H8026" s="9">
        <v>303283</v>
      </c>
      <c r="I8026" s="69"/>
      <c r="J8026" s="70"/>
      <c r="K8026" s="71"/>
      <c r="L8026" s="77"/>
      <c r="M8026" s="78"/>
      <c r="N8026" t="str">
        <f t="shared" si="470"/>
        <v>49548</v>
      </c>
      <c r="O8026">
        <f t="shared" si="471"/>
        <v>49548</v>
      </c>
      <c r="P8026" s="29">
        <f t="shared" si="472"/>
        <v>2888409</v>
      </c>
      <c r="Q8026" t="e">
        <f>+VLOOKUP(O8026,'Bảng kê HĐ 2022'!N$1912:R$4434,4,0)</f>
        <v>#N/A</v>
      </c>
      <c r="R8026" t="e">
        <f>+VLOOKUP(O8026,'Hàng trả'!#REF!,2,0)</f>
        <v>#REF!</v>
      </c>
    </row>
    <row r="8027" spans="1:18" hidden="1" x14ac:dyDescent="0.3">
      <c r="A8027" s="10">
        <v>12</v>
      </c>
      <c r="B8027" s="64"/>
      <c r="C8027" s="6" t="s">
        <v>22645</v>
      </c>
      <c r="D8027" s="7">
        <v>44873</v>
      </c>
      <c r="E8027" s="8" t="s">
        <v>10212</v>
      </c>
      <c r="F8027" s="9">
        <v>2147018</v>
      </c>
      <c r="G8027" s="8" t="s">
        <v>17662</v>
      </c>
      <c r="H8027" s="9">
        <v>225437</v>
      </c>
      <c r="I8027" s="69"/>
      <c r="J8027" s="70"/>
      <c r="K8027" s="71"/>
      <c r="L8027" s="77"/>
      <c r="M8027" s="78"/>
      <c r="N8027" t="str">
        <f t="shared" si="470"/>
        <v>50334</v>
      </c>
      <c r="O8027">
        <f t="shared" si="471"/>
        <v>50334</v>
      </c>
      <c r="P8027" s="29">
        <f t="shared" si="472"/>
        <v>2147018</v>
      </c>
      <c r="Q8027" t="e">
        <f>+VLOOKUP(O8027,'Bảng kê HĐ 2022'!N$1912:R$4434,4,0)</f>
        <v>#N/A</v>
      </c>
      <c r="R8027" t="e">
        <f>+VLOOKUP(O8027,'Hàng trả'!#REF!,2,0)</f>
        <v>#REF!</v>
      </c>
    </row>
    <row r="8028" spans="1:18" hidden="1" x14ac:dyDescent="0.3">
      <c r="A8028" s="10">
        <v>12</v>
      </c>
      <c r="B8028" s="64"/>
      <c r="C8028" s="6" t="s">
        <v>22646</v>
      </c>
      <c r="D8028" s="7">
        <v>44883</v>
      </c>
      <c r="E8028" s="8" t="s">
        <v>10212</v>
      </c>
      <c r="F8028" s="9">
        <v>3391881</v>
      </c>
      <c r="G8028" s="8" t="s">
        <v>17662</v>
      </c>
      <c r="H8028" s="9">
        <v>356147</v>
      </c>
      <c r="I8028" s="69"/>
      <c r="J8028" s="70"/>
      <c r="K8028" s="71"/>
      <c r="L8028" s="77"/>
      <c r="M8028" s="78"/>
      <c r="N8028" t="str">
        <f t="shared" si="470"/>
        <v>51539</v>
      </c>
      <c r="O8028">
        <f t="shared" si="471"/>
        <v>51539</v>
      </c>
      <c r="P8028" s="29">
        <f t="shared" si="472"/>
        <v>3391881</v>
      </c>
      <c r="Q8028" t="e">
        <f>+VLOOKUP(O8028,'Bảng kê HĐ 2022'!N$1912:R$4434,4,0)</f>
        <v>#N/A</v>
      </c>
      <c r="R8028" t="e">
        <f>+VLOOKUP(O8028,'Hàng trả'!#REF!,2,0)</f>
        <v>#REF!</v>
      </c>
    </row>
    <row r="8029" spans="1:18" hidden="1" x14ac:dyDescent="0.3">
      <c r="A8029" s="10">
        <v>12</v>
      </c>
      <c r="B8029" s="64"/>
      <c r="C8029" s="6" t="s">
        <v>22647</v>
      </c>
      <c r="D8029" s="7">
        <v>44876</v>
      </c>
      <c r="E8029" s="8" t="s">
        <v>10212</v>
      </c>
      <c r="F8029" s="9">
        <v>1575356</v>
      </c>
      <c r="G8029" s="8" t="s">
        <v>17662</v>
      </c>
      <c r="H8029" s="9">
        <v>165412</v>
      </c>
      <c r="I8029" s="69"/>
      <c r="J8029" s="70"/>
      <c r="K8029" s="71"/>
      <c r="L8029" s="77"/>
      <c r="M8029" s="78"/>
      <c r="N8029" t="str">
        <f t="shared" si="470"/>
        <v>50797</v>
      </c>
      <c r="O8029">
        <f t="shared" si="471"/>
        <v>50797</v>
      </c>
      <c r="P8029" s="29">
        <f t="shared" si="472"/>
        <v>1575356</v>
      </c>
      <c r="Q8029" t="e">
        <f>+VLOOKUP(O8029,'Bảng kê HĐ 2022'!N$1912:R$4434,4,0)</f>
        <v>#N/A</v>
      </c>
      <c r="R8029" t="e">
        <f>+VLOOKUP(O8029,'Hàng trả'!#REF!,2,0)</f>
        <v>#REF!</v>
      </c>
    </row>
    <row r="8030" spans="1:18" hidden="1" x14ac:dyDescent="0.3">
      <c r="A8030" s="10">
        <v>12</v>
      </c>
      <c r="B8030" s="64"/>
      <c r="C8030" s="6" t="s">
        <v>22648</v>
      </c>
      <c r="D8030" s="7">
        <v>44889</v>
      </c>
      <c r="E8030" s="8" t="s">
        <v>10212</v>
      </c>
      <c r="F8030" s="9">
        <v>1675259</v>
      </c>
      <c r="G8030" s="8" t="s">
        <v>17662</v>
      </c>
      <c r="H8030" s="9">
        <v>175902</v>
      </c>
      <c r="I8030" s="69"/>
      <c r="J8030" s="70"/>
      <c r="K8030" s="71"/>
      <c r="L8030" s="77"/>
      <c r="M8030" s="78"/>
      <c r="N8030" t="str">
        <f t="shared" si="470"/>
        <v>52144</v>
      </c>
      <c r="O8030">
        <f t="shared" si="471"/>
        <v>52144</v>
      </c>
      <c r="P8030" s="29">
        <f t="shared" si="472"/>
        <v>1675259</v>
      </c>
      <c r="Q8030" t="e">
        <f>+VLOOKUP(O8030,'Bảng kê HĐ 2022'!N$1912:R$4434,4,0)</f>
        <v>#N/A</v>
      </c>
      <c r="R8030" t="e">
        <f>+VLOOKUP(O8030,'Hàng trả'!#REF!,2,0)</f>
        <v>#REF!</v>
      </c>
    </row>
    <row r="8031" spans="1:18" hidden="1" x14ac:dyDescent="0.3">
      <c r="A8031" s="10">
        <v>12</v>
      </c>
      <c r="B8031" s="64"/>
      <c r="C8031" s="6" t="s">
        <v>22649</v>
      </c>
      <c r="D8031" s="7">
        <v>44889</v>
      </c>
      <c r="E8031" s="8" t="s">
        <v>10212</v>
      </c>
      <c r="F8031" s="9">
        <v>1512711</v>
      </c>
      <c r="G8031" s="8" t="s">
        <v>17662</v>
      </c>
      <c r="H8031" s="9">
        <v>158835</v>
      </c>
      <c r="I8031" s="69"/>
      <c r="J8031" s="70"/>
      <c r="K8031" s="71"/>
      <c r="L8031" s="77"/>
      <c r="M8031" s="78"/>
      <c r="N8031" t="str">
        <f t="shared" si="470"/>
        <v>52158</v>
      </c>
      <c r="O8031">
        <f t="shared" si="471"/>
        <v>52158</v>
      </c>
      <c r="P8031" s="29">
        <f t="shared" si="472"/>
        <v>1512711</v>
      </c>
      <c r="Q8031" t="e">
        <f>+VLOOKUP(O8031,'Bảng kê HĐ 2022'!N$1912:R$4434,4,0)</f>
        <v>#N/A</v>
      </c>
      <c r="R8031" t="e">
        <f>+VLOOKUP(O8031,'Hàng trả'!#REF!,2,0)</f>
        <v>#REF!</v>
      </c>
    </row>
    <row r="8032" spans="1:18" hidden="1" x14ac:dyDescent="0.3">
      <c r="A8032" s="10">
        <v>12</v>
      </c>
      <c r="B8032" s="64"/>
      <c r="C8032" s="6" t="s">
        <v>22650</v>
      </c>
      <c r="D8032" s="7">
        <v>44873</v>
      </c>
      <c r="E8032" s="8" t="s">
        <v>10212</v>
      </c>
      <c r="F8032" s="9">
        <v>1434687</v>
      </c>
      <c r="G8032" s="8" t="s">
        <v>17662</v>
      </c>
      <c r="H8032" s="9">
        <v>150642</v>
      </c>
      <c r="I8032" s="69"/>
      <c r="J8032" s="70"/>
      <c r="K8032" s="71"/>
      <c r="L8032" s="77"/>
      <c r="M8032" s="78"/>
      <c r="N8032" t="str">
        <f t="shared" si="470"/>
        <v>50354</v>
      </c>
      <c r="O8032">
        <f t="shared" si="471"/>
        <v>50354</v>
      </c>
      <c r="P8032" s="29">
        <f t="shared" si="472"/>
        <v>1434687</v>
      </c>
      <c r="Q8032" t="e">
        <f>+VLOOKUP(O8032,'Bảng kê HĐ 2022'!N$1912:R$4434,4,0)</f>
        <v>#N/A</v>
      </c>
      <c r="R8032" t="e">
        <f>+VLOOKUP(O8032,'Hàng trả'!#REF!,2,0)</f>
        <v>#REF!</v>
      </c>
    </row>
    <row r="8033" spans="1:18" hidden="1" x14ac:dyDescent="0.3">
      <c r="A8033" s="10">
        <v>12</v>
      </c>
      <c r="B8033" s="64"/>
      <c r="C8033" s="6" t="s">
        <v>22651</v>
      </c>
      <c r="D8033" s="7">
        <v>44866</v>
      </c>
      <c r="E8033" s="8" t="s">
        <v>10212</v>
      </c>
      <c r="F8033" s="9">
        <v>2150065</v>
      </c>
      <c r="G8033" s="8" t="s">
        <v>17662</v>
      </c>
      <c r="H8033" s="9">
        <v>225757</v>
      </c>
      <c r="I8033" s="69"/>
      <c r="J8033" s="70"/>
      <c r="K8033" s="71"/>
      <c r="L8033" s="77"/>
      <c r="M8033" s="78"/>
      <c r="N8033" t="str">
        <f t="shared" si="470"/>
        <v>49558</v>
      </c>
      <c r="O8033">
        <f t="shared" si="471"/>
        <v>49558</v>
      </c>
      <c r="P8033" s="29">
        <f t="shared" si="472"/>
        <v>2150065</v>
      </c>
      <c r="Q8033" t="e">
        <f>+VLOOKUP(O8033,'Bảng kê HĐ 2022'!N$1912:R$4434,4,0)</f>
        <v>#N/A</v>
      </c>
      <c r="R8033" t="e">
        <f>+VLOOKUP(O8033,'Hàng trả'!#REF!,2,0)</f>
        <v>#REF!</v>
      </c>
    </row>
    <row r="8034" spans="1:18" hidden="1" x14ac:dyDescent="0.3">
      <c r="A8034" s="10">
        <v>12</v>
      </c>
      <c r="B8034" s="64"/>
      <c r="C8034" s="6" t="s">
        <v>22652</v>
      </c>
      <c r="D8034" s="7">
        <v>44889</v>
      </c>
      <c r="E8034" s="8" t="s">
        <v>10212</v>
      </c>
      <c r="F8034" s="9">
        <v>1075546</v>
      </c>
      <c r="G8034" s="8" t="s">
        <v>17662</v>
      </c>
      <c r="H8034" s="9">
        <v>112932</v>
      </c>
      <c r="I8034" s="69"/>
      <c r="J8034" s="70"/>
      <c r="K8034" s="71"/>
      <c r="L8034" s="77"/>
      <c r="M8034" s="78"/>
      <c r="N8034" t="str">
        <f t="shared" si="470"/>
        <v>52148</v>
      </c>
      <c r="O8034">
        <f t="shared" si="471"/>
        <v>52148</v>
      </c>
      <c r="P8034" s="29">
        <f t="shared" si="472"/>
        <v>1075546</v>
      </c>
      <c r="Q8034" t="e">
        <f>+VLOOKUP(O8034,'Bảng kê HĐ 2022'!N$1912:R$4434,4,0)</f>
        <v>#N/A</v>
      </c>
      <c r="R8034" t="e">
        <f>+VLOOKUP(O8034,'Hàng trả'!#REF!,2,0)</f>
        <v>#REF!</v>
      </c>
    </row>
    <row r="8035" spans="1:18" hidden="1" x14ac:dyDescent="0.3">
      <c r="A8035" s="10">
        <v>12</v>
      </c>
      <c r="B8035" s="64"/>
      <c r="C8035" s="6" t="s">
        <v>22653</v>
      </c>
      <c r="D8035" s="7">
        <v>44880</v>
      </c>
      <c r="E8035" s="8" t="s">
        <v>10212</v>
      </c>
      <c r="F8035" s="9">
        <v>1469410</v>
      </c>
      <c r="G8035" s="8" t="s">
        <v>17662</v>
      </c>
      <c r="H8035" s="9">
        <v>154288</v>
      </c>
      <c r="I8035" s="69"/>
      <c r="J8035" s="70"/>
      <c r="K8035" s="71"/>
      <c r="L8035" s="77"/>
      <c r="M8035" s="78"/>
      <c r="N8035" t="str">
        <f t="shared" si="470"/>
        <v>50994</v>
      </c>
      <c r="O8035">
        <f t="shared" si="471"/>
        <v>50994</v>
      </c>
      <c r="P8035" s="29">
        <f t="shared" si="472"/>
        <v>1469410</v>
      </c>
      <c r="Q8035" t="e">
        <f>+VLOOKUP(O8035,'Bảng kê HĐ 2022'!N$1912:R$4434,4,0)</f>
        <v>#N/A</v>
      </c>
      <c r="R8035" t="e">
        <f>+VLOOKUP(O8035,'Hàng trả'!#REF!,2,0)</f>
        <v>#REF!</v>
      </c>
    </row>
    <row r="8036" spans="1:18" hidden="1" x14ac:dyDescent="0.3">
      <c r="A8036" s="10">
        <v>12</v>
      </c>
      <c r="B8036" s="64"/>
      <c r="C8036" s="6" t="s">
        <v>22654</v>
      </c>
      <c r="D8036" s="7">
        <v>44879</v>
      </c>
      <c r="E8036" s="8" t="s">
        <v>10212</v>
      </c>
      <c r="F8036" s="9">
        <v>1619883</v>
      </c>
      <c r="G8036" s="8" t="s">
        <v>17662</v>
      </c>
      <c r="H8036" s="9">
        <v>170088</v>
      </c>
      <c r="I8036" s="69"/>
      <c r="J8036" s="70"/>
      <c r="K8036" s="71"/>
      <c r="L8036" s="77"/>
      <c r="M8036" s="78"/>
      <c r="N8036" t="str">
        <f t="shared" si="470"/>
        <v>50904</v>
      </c>
      <c r="O8036">
        <f t="shared" si="471"/>
        <v>50904</v>
      </c>
      <c r="P8036" s="29">
        <f t="shared" si="472"/>
        <v>1619883</v>
      </c>
      <c r="Q8036" t="e">
        <f>+VLOOKUP(O8036,'Bảng kê HĐ 2022'!N$1912:R$4434,4,0)</f>
        <v>#N/A</v>
      </c>
      <c r="R8036" t="e">
        <f>+VLOOKUP(O8036,'Hàng trả'!#REF!,2,0)</f>
        <v>#REF!</v>
      </c>
    </row>
    <row r="8037" spans="1:18" hidden="1" x14ac:dyDescent="0.3">
      <c r="A8037" s="10">
        <v>12</v>
      </c>
      <c r="B8037" s="64"/>
      <c r="C8037" s="6" t="s">
        <v>22655</v>
      </c>
      <c r="D8037" s="7">
        <v>44873</v>
      </c>
      <c r="E8037" s="8" t="s">
        <v>10212</v>
      </c>
      <c r="F8037" s="9">
        <v>1329440</v>
      </c>
      <c r="G8037" s="8" t="s">
        <v>17662</v>
      </c>
      <c r="H8037" s="9">
        <v>139591</v>
      </c>
      <c r="I8037" s="69"/>
      <c r="J8037" s="70"/>
      <c r="K8037" s="71"/>
      <c r="L8037" s="77"/>
      <c r="M8037" s="78"/>
      <c r="N8037" t="str">
        <f t="shared" si="470"/>
        <v>50336</v>
      </c>
      <c r="O8037">
        <f t="shared" si="471"/>
        <v>50336</v>
      </c>
      <c r="P8037" s="29">
        <f t="shared" si="472"/>
        <v>1329440</v>
      </c>
      <c r="Q8037" t="e">
        <f>+VLOOKUP(O8037,'Bảng kê HĐ 2022'!N$1912:R$4434,4,0)</f>
        <v>#N/A</v>
      </c>
      <c r="R8037" t="e">
        <f>+VLOOKUP(O8037,'Hàng trả'!#REF!,2,0)</f>
        <v>#REF!</v>
      </c>
    </row>
    <row r="8038" spans="1:18" hidden="1" x14ac:dyDescent="0.3">
      <c r="A8038" s="10">
        <v>12</v>
      </c>
      <c r="B8038" s="64"/>
      <c r="C8038" s="6" t="s">
        <v>22656</v>
      </c>
      <c r="D8038" s="7">
        <v>44867</v>
      </c>
      <c r="E8038" s="8" t="s">
        <v>10212</v>
      </c>
      <c r="F8038" s="9">
        <v>1255905</v>
      </c>
      <c r="G8038" s="8" t="s">
        <v>17662</v>
      </c>
      <c r="H8038" s="9">
        <v>131870</v>
      </c>
      <c r="I8038" s="69"/>
      <c r="J8038" s="70"/>
      <c r="K8038" s="71"/>
      <c r="L8038" s="77"/>
      <c r="M8038" s="78"/>
      <c r="N8038" t="str">
        <f t="shared" si="470"/>
        <v>49690</v>
      </c>
      <c r="O8038">
        <f t="shared" si="471"/>
        <v>49690</v>
      </c>
      <c r="P8038" s="29">
        <f t="shared" si="472"/>
        <v>1255905</v>
      </c>
      <c r="Q8038" t="e">
        <f>+VLOOKUP(O8038,'Bảng kê HĐ 2022'!N$1912:R$4434,4,0)</f>
        <v>#N/A</v>
      </c>
      <c r="R8038" t="e">
        <f>+VLOOKUP(O8038,'Hàng trả'!#REF!,2,0)</f>
        <v>#REF!</v>
      </c>
    </row>
    <row r="8039" spans="1:18" hidden="1" x14ac:dyDescent="0.3">
      <c r="A8039" s="10">
        <v>12</v>
      </c>
      <c r="B8039" s="64"/>
      <c r="C8039" s="6" t="s">
        <v>22657</v>
      </c>
      <c r="D8039" s="7">
        <v>44866</v>
      </c>
      <c r="E8039" s="8" t="s">
        <v>10212</v>
      </c>
      <c r="F8039" s="9">
        <v>1457631</v>
      </c>
      <c r="G8039" s="8" t="s">
        <v>17662</v>
      </c>
      <c r="H8039" s="9">
        <v>153051</v>
      </c>
      <c r="I8039" s="69"/>
      <c r="J8039" s="70"/>
      <c r="K8039" s="71"/>
      <c r="L8039" s="77"/>
      <c r="M8039" s="78"/>
      <c r="N8039" t="str">
        <f t="shared" si="470"/>
        <v>49610</v>
      </c>
      <c r="O8039">
        <f t="shared" si="471"/>
        <v>49610</v>
      </c>
      <c r="P8039" s="29">
        <f t="shared" si="472"/>
        <v>1457631</v>
      </c>
      <c r="Q8039" t="e">
        <f>+VLOOKUP(O8039,'Bảng kê HĐ 2022'!N$1912:R$4434,4,0)</f>
        <v>#N/A</v>
      </c>
      <c r="R8039" t="e">
        <f>+VLOOKUP(O8039,'Hàng trả'!#REF!,2,0)</f>
        <v>#REF!</v>
      </c>
    </row>
    <row r="8040" spans="1:18" hidden="1" x14ac:dyDescent="0.3">
      <c r="A8040" s="10">
        <v>12</v>
      </c>
      <c r="B8040" s="64"/>
      <c r="C8040" s="6" t="s">
        <v>22658</v>
      </c>
      <c r="D8040" s="7">
        <v>44873</v>
      </c>
      <c r="E8040" s="8" t="s">
        <v>10212</v>
      </c>
      <c r="F8040" s="9">
        <v>1893815</v>
      </c>
      <c r="G8040" s="8" t="s">
        <v>17662</v>
      </c>
      <c r="H8040" s="9">
        <v>198851</v>
      </c>
      <c r="I8040" s="69"/>
      <c r="J8040" s="70"/>
      <c r="K8040" s="71"/>
      <c r="L8040" s="77"/>
      <c r="M8040" s="78"/>
      <c r="N8040" t="str">
        <f t="shared" si="470"/>
        <v>50337</v>
      </c>
      <c r="O8040">
        <f t="shared" si="471"/>
        <v>50337</v>
      </c>
      <c r="P8040" s="29">
        <f t="shared" si="472"/>
        <v>1893815</v>
      </c>
      <c r="Q8040" t="e">
        <f>+VLOOKUP(O8040,'Bảng kê HĐ 2022'!N$1912:R$4434,4,0)</f>
        <v>#N/A</v>
      </c>
      <c r="R8040" t="e">
        <f>+VLOOKUP(O8040,'Hàng trả'!#REF!,2,0)</f>
        <v>#REF!</v>
      </c>
    </row>
    <row r="8041" spans="1:18" hidden="1" x14ac:dyDescent="0.3">
      <c r="A8041" s="10">
        <v>12</v>
      </c>
      <c r="B8041" s="64"/>
      <c r="C8041" s="6" t="s">
        <v>22659</v>
      </c>
      <c r="D8041" s="7">
        <v>44866</v>
      </c>
      <c r="E8041" s="8" t="s">
        <v>10212</v>
      </c>
      <c r="F8041" s="9">
        <v>2712795</v>
      </c>
      <c r="G8041" s="8" t="s">
        <v>17662</v>
      </c>
      <c r="H8041" s="9">
        <v>284843</v>
      </c>
      <c r="I8041" s="69"/>
      <c r="J8041" s="70"/>
      <c r="K8041" s="71"/>
      <c r="L8041" s="77"/>
      <c r="M8041" s="78"/>
      <c r="N8041" t="str">
        <f t="shared" si="470"/>
        <v>49609</v>
      </c>
      <c r="O8041">
        <f t="shared" si="471"/>
        <v>49609</v>
      </c>
      <c r="P8041" s="29">
        <f t="shared" si="472"/>
        <v>2712795</v>
      </c>
      <c r="Q8041" t="e">
        <f>+VLOOKUP(O8041,'Bảng kê HĐ 2022'!N$1912:R$4434,4,0)</f>
        <v>#N/A</v>
      </c>
      <c r="R8041" t="e">
        <f>+VLOOKUP(O8041,'Hàng trả'!#REF!,2,0)</f>
        <v>#REF!</v>
      </c>
    </row>
    <row r="8042" spans="1:18" hidden="1" x14ac:dyDescent="0.3">
      <c r="A8042" s="10">
        <v>12</v>
      </c>
      <c r="B8042" s="64"/>
      <c r="C8042" s="6" t="s">
        <v>22660</v>
      </c>
      <c r="D8042" s="7">
        <v>44886</v>
      </c>
      <c r="E8042" s="8" t="s">
        <v>10212</v>
      </c>
      <c r="F8042" s="9">
        <v>3945904</v>
      </c>
      <c r="G8042" s="8" t="s">
        <v>17662</v>
      </c>
      <c r="H8042" s="9">
        <v>414320</v>
      </c>
      <c r="I8042" s="69"/>
      <c r="J8042" s="70"/>
      <c r="K8042" s="71"/>
      <c r="L8042" s="77"/>
      <c r="M8042" s="78"/>
      <c r="N8042" t="str">
        <f t="shared" si="470"/>
        <v>51967</v>
      </c>
      <c r="O8042">
        <f t="shared" si="471"/>
        <v>51967</v>
      </c>
      <c r="P8042" s="29">
        <f t="shared" si="472"/>
        <v>3945904</v>
      </c>
      <c r="Q8042" t="e">
        <f>+VLOOKUP(O8042,'Bảng kê HĐ 2022'!N$1912:R$4434,4,0)</f>
        <v>#N/A</v>
      </c>
      <c r="R8042" t="e">
        <f>+VLOOKUP(O8042,'Hàng trả'!#REF!,2,0)</f>
        <v>#REF!</v>
      </c>
    </row>
    <row r="8043" spans="1:18" hidden="1" x14ac:dyDescent="0.3">
      <c r="A8043" s="10">
        <v>12</v>
      </c>
      <c r="B8043" s="64"/>
      <c r="C8043" s="6" t="s">
        <v>22661</v>
      </c>
      <c r="D8043" s="7">
        <v>44889</v>
      </c>
      <c r="E8043" s="8" t="s">
        <v>10212</v>
      </c>
      <c r="F8043" s="9">
        <v>1392768</v>
      </c>
      <c r="G8043" s="8" t="s">
        <v>17662</v>
      </c>
      <c r="H8043" s="9">
        <v>146241</v>
      </c>
      <c r="I8043" s="69"/>
      <c r="J8043" s="70"/>
      <c r="K8043" s="71"/>
      <c r="L8043" s="77"/>
      <c r="M8043" s="78"/>
      <c r="N8043" t="str">
        <f t="shared" si="470"/>
        <v>52151</v>
      </c>
      <c r="O8043">
        <f t="shared" si="471"/>
        <v>52151</v>
      </c>
      <c r="P8043" s="29">
        <f t="shared" si="472"/>
        <v>1392768</v>
      </c>
      <c r="Q8043" t="e">
        <f>+VLOOKUP(O8043,'Bảng kê HĐ 2022'!N$1912:R$4434,4,0)</f>
        <v>#N/A</v>
      </c>
      <c r="R8043" t="e">
        <f>+VLOOKUP(O8043,'Hàng trả'!#REF!,2,0)</f>
        <v>#REF!</v>
      </c>
    </row>
    <row r="8044" spans="1:18" hidden="1" x14ac:dyDescent="0.3">
      <c r="A8044" s="10">
        <v>12</v>
      </c>
      <c r="B8044" s="64"/>
      <c r="C8044" s="6" t="s">
        <v>22662</v>
      </c>
      <c r="D8044" s="7">
        <v>44875</v>
      </c>
      <c r="E8044" s="8" t="s">
        <v>10212</v>
      </c>
      <c r="F8044" s="9">
        <v>1821785</v>
      </c>
      <c r="G8044" s="8" t="s">
        <v>17662</v>
      </c>
      <c r="H8044" s="9">
        <v>191287</v>
      </c>
      <c r="I8044" s="69"/>
      <c r="J8044" s="70"/>
      <c r="K8044" s="71"/>
      <c r="L8044" s="77"/>
      <c r="M8044" s="78"/>
      <c r="N8044" t="str">
        <f t="shared" si="470"/>
        <v>50666</v>
      </c>
      <c r="O8044">
        <f t="shared" si="471"/>
        <v>50666</v>
      </c>
      <c r="P8044" s="29">
        <f t="shared" si="472"/>
        <v>1821785</v>
      </c>
      <c r="Q8044" t="e">
        <f>+VLOOKUP(O8044,'Bảng kê HĐ 2022'!N$1912:R$4434,4,0)</f>
        <v>#N/A</v>
      </c>
      <c r="R8044" t="e">
        <f>+VLOOKUP(O8044,'Hàng trả'!#REF!,2,0)</f>
        <v>#REF!</v>
      </c>
    </row>
    <row r="8045" spans="1:18" hidden="1" x14ac:dyDescent="0.3">
      <c r="A8045" s="10">
        <v>12</v>
      </c>
      <c r="B8045" s="64"/>
      <c r="C8045" s="6" t="s">
        <v>22663</v>
      </c>
      <c r="D8045" s="7">
        <v>44877</v>
      </c>
      <c r="E8045" s="8" t="s">
        <v>10212</v>
      </c>
      <c r="F8045" s="9">
        <v>2159405</v>
      </c>
      <c r="G8045" s="8" t="s">
        <v>17662</v>
      </c>
      <c r="H8045" s="9">
        <v>226738</v>
      </c>
      <c r="I8045" s="69"/>
      <c r="J8045" s="70"/>
      <c r="K8045" s="71"/>
      <c r="L8045" s="77"/>
      <c r="M8045" s="78"/>
      <c r="N8045" t="str">
        <f t="shared" si="470"/>
        <v>50898</v>
      </c>
      <c r="O8045">
        <f t="shared" si="471"/>
        <v>50898</v>
      </c>
      <c r="P8045" s="29">
        <f t="shared" si="472"/>
        <v>2159405</v>
      </c>
      <c r="Q8045" t="e">
        <f>+VLOOKUP(O8045,'Bảng kê HĐ 2022'!N$1912:R$4434,4,0)</f>
        <v>#N/A</v>
      </c>
      <c r="R8045" t="e">
        <f>+VLOOKUP(O8045,'Hàng trả'!#REF!,2,0)</f>
        <v>#REF!</v>
      </c>
    </row>
    <row r="8046" spans="1:18" hidden="1" x14ac:dyDescent="0.3">
      <c r="A8046" s="10">
        <v>12</v>
      </c>
      <c r="B8046" s="64"/>
      <c r="C8046" s="6" t="s">
        <v>22664</v>
      </c>
      <c r="D8046" s="7">
        <v>44880</v>
      </c>
      <c r="E8046" s="8" t="s">
        <v>10212</v>
      </c>
      <c r="F8046" s="9">
        <v>3225154</v>
      </c>
      <c r="G8046" s="8" t="s">
        <v>17662</v>
      </c>
      <c r="H8046" s="9">
        <v>338641</v>
      </c>
      <c r="I8046" s="69"/>
      <c r="J8046" s="70"/>
      <c r="K8046" s="71"/>
      <c r="L8046" s="77"/>
      <c r="M8046" s="78"/>
      <c r="N8046" t="str">
        <f t="shared" si="470"/>
        <v>50993</v>
      </c>
      <c r="O8046">
        <f t="shared" si="471"/>
        <v>50993</v>
      </c>
      <c r="P8046" s="29">
        <f t="shared" si="472"/>
        <v>3225154</v>
      </c>
      <c r="Q8046" t="e">
        <f>+VLOOKUP(O8046,'Bảng kê HĐ 2022'!N$1912:R$4434,4,0)</f>
        <v>#N/A</v>
      </c>
      <c r="R8046" t="e">
        <f>+VLOOKUP(O8046,'Hàng trả'!#REF!,2,0)</f>
        <v>#REF!</v>
      </c>
    </row>
    <row r="8047" spans="1:18" hidden="1" x14ac:dyDescent="0.3">
      <c r="A8047" s="10">
        <v>12</v>
      </c>
      <c r="B8047" s="64"/>
      <c r="C8047" s="6" t="s">
        <v>22665</v>
      </c>
      <c r="D8047" s="7">
        <v>44867</v>
      </c>
      <c r="E8047" s="8" t="s">
        <v>10212</v>
      </c>
      <c r="F8047" s="9">
        <v>1228692</v>
      </c>
      <c r="G8047" s="8" t="s">
        <v>17662</v>
      </c>
      <c r="H8047" s="9">
        <v>129013</v>
      </c>
      <c r="I8047" s="69"/>
      <c r="J8047" s="70"/>
      <c r="K8047" s="71"/>
      <c r="L8047" s="77"/>
      <c r="M8047" s="78"/>
      <c r="N8047" t="str">
        <f t="shared" si="470"/>
        <v>49689</v>
      </c>
      <c r="O8047">
        <f t="shared" si="471"/>
        <v>49689</v>
      </c>
      <c r="P8047" s="29">
        <f t="shared" si="472"/>
        <v>1228692</v>
      </c>
      <c r="Q8047" t="e">
        <f>+VLOOKUP(O8047,'Bảng kê HĐ 2022'!N$1912:R$4434,4,0)</f>
        <v>#N/A</v>
      </c>
      <c r="R8047" t="e">
        <f>+VLOOKUP(O8047,'Hàng trả'!#REF!,2,0)</f>
        <v>#REF!</v>
      </c>
    </row>
    <row r="8048" spans="1:18" hidden="1" x14ac:dyDescent="0.3">
      <c r="A8048" s="10">
        <v>12</v>
      </c>
      <c r="B8048" s="64"/>
      <c r="C8048" s="6" t="s">
        <v>22666</v>
      </c>
      <c r="D8048" s="7">
        <v>44866</v>
      </c>
      <c r="E8048" s="8" t="s">
        <v>10212</v>
      </c>
      <c r="F8048" s="9">
        <v>2346344</v>
      </c>
      <c r="G8048" s="8" t="s">
        <v>17662</v>
      </c>
      <c r="H8048" s="9">
        <v>246366</v>
      </c>
      <c r="I8048" s="69"/>
      <c r="J8048" s="70"/>
      <c r="K8048" s="71"/>
      <c r="L8048" s="77"/>
      <c r="M8048" s="78"/>
      <c r="N8048" t="str">
        <f t="shared" si="470"/>
        <v>49648</v>
      </c>
      <c r="O8048">
        <f t="shared" si="471"/>
        <v>49648</v>
      </c>
      <c r="P8048" s="29">
        <f t="shared" si="472"/>
        <v>2346344</v>
      </c>
      <c r="Q8048" t="e">
        <f>+VLOOKUP(O8048,'Bảng kê HĐ 2022'!N$1912:R$4434,4,0)</f>
        <v>#N/A</v>
      </c>
      <c r="R8048" t="e">
        <f>+VLOOKUP(O8048,'Hàng trả'!#REF!,2,0)</f>
        <v>#REF!</v>
      </c>
    </row>
    <row r="8049" spans="1:18" hidden="1" x14ac:dyDescent="0.3">
      <c r="A8049" s="10">
        <v>12</v>
      </c>
      <c r="B8049" s="64"/>
      <c r="C8049" s="6" t="s">
        <v>22667</v>
      </c>
      <c r="D8049" s="7">
        <v>44866</v>
      </c>
      <c r="E8049" s="8" t="s">
        <v>10212</v>
      </c>
      <c r="F8049" s="9">
        <v>1454234</v>
      </c>
      <c r="G8049" s="8" t="s">
        <v>17662</v>
      </c>
      <c r="H8049" s="9">
        <v>152695</v>
      </c>
      <c r="I8049" s="69"/>
      <c r="J8049" s="70"/>
      <c r="K8049" s="71"/>
      <c r="L8049" s="77"/>
      <c r="M8049" s="78"/>
      <c r="N8049" t="str">
        <f t="shared" si="470"/>
        <v>49560</v>
      </c>
      <c r="O8049">
        <f t="shared" si="471"/>
        <v>49560</v>
      </c>
      <c r="P8049" s="29">
        <f t="shared" si="472"/>
        <v>1454234</v>
      </c>
      <c r="Q8049" t="e">
        <f>+VLOOKUP(O8049,'Bảng kê HĐ 2022'!N$1912:R$4434,4,0)</f>
        <v>#N/A</v>
      </c>
      <c r="R8049" t="e">
        <f>+VLOOKUP(O8049,'Hàng trả'!#REF!,2,0)</f>
        <v>#REF!</v>
      </c>
    </row>
    <row r="8050" spans="1:18" hidden="1" x14ac:dyDescent="0.3">
      <c r="A8050" s="10">
        <v>12</v>
      </c>
      <c r="B8050" s="64"/>
      <c r="C8050" s="6" t="s">
        <v>22668</v>
      </c>
      <c r="D8050" s="7">
        <v>44889</v>
      </c>
      <c r="E8050" s="8" t="s">
        <v>10212</v>
      </c>
      <c r="F8050" s="9">
        <v>1675259</v>
      </c>
      <c r="G8050" s="8" t="s">
        <v>17662</v>
      </c>
      <c r="H8050" s="9">
        <v>175902</v>
      </c>
      <c r="I8050" s="69"/>
      <c r="J8050" s="70"/>
      <c r="K8050" s="71"/>
      <c r="L8050" s="77"/>
      <c r="M8050" s="78"/>
      <c r="N8050" t="str">
        <f t="shared" si="470"/>
        <v>52147</v>
      </c>
      <c r="O8050">
        <f t="shared" si="471"/>
        <v>52147</v>
      </c>
      <c r="P8050" s="29">
        <f t="shared" si="472"/>
        <v>1675259</v>
      </c>
      <c r="Q8050" t="e">
        <f>+VLOOKUP(O8050,'Bảng kê HĐ 2022'!N$1912:R$4434,4,0)</f>
        <v>#N/A</v>
      </c>
      <c r="R8050" t="e">
        <f>+VLOOKUP(O8050,'Hàng trả'!#REF!,2,0)</f>
        <v>#REF!</v>
      </c>
    </row>
    <row r="8051" spans="1:18" hidden="1" x14ac:dyDescent="0.3">
      <c r="A8051" s="10">
        <v>12</v>
      </c>
      <c r="B8051" s="64"/>
      <c r="C8051" s="6" t="s">
        <v>22669</v>
      </c>
      <c r="D8051" s="7">
        <v>44889</v>
      </c>
      <c r="E8051" s="8" t="s">
        <v>10212</v>
      </c>
      <c r="F8051" s="9">
        <v>1992481</v>
      </c>
      <c r="G8051" s="8" t="s">
        <v>17662</v>
      </c>
      <c r="H8051" s="9">
        <v>209210</v>
      </c>
      <c r="I8051" s="69"/>
      <c r="J8051" s="70"/>
      <c r="K8051" s="71"/>
      <c r="L8051" s="77"/>
      <c r="M8051" s="78"/>
      <c r="N8051" t="str">
        <f t="shared" si="470"/>
        <v>52157</v>
      </c>
      <c r="O8051">
        <f t="shared" si="471"/>
        <v>52157</v>
      </c>
      <c r="P8051" s="29">
        <f t="shared" si="472"/>
        <v>1992481</v>
      </c>
      <c r="Q8051" t="e">
        <f>+VLOOKUP(O8051,'Bảng kê HĐ 2022'!N$1912:R$4434,4,0)</f>
        <v>#N/A</v>
      </c>
      <c r="R8051" t="e">
        <f>+VLOOKUP(O8051,'Hàng trả'!#REF!,2,0)</f>
        <v>#REF!</v>
      </c>
    </row>
    <row r="8052" spans="1:18" hidden="1" x14ac:dyDescent="0.3">
      <c r="A8052" s="10">
        <v>12</v>
      </c>
      <c r="B8052" s="64"/>
      <c r="C8052" s="6" t="s">
        <v>22670</v>
      </c>
      <c r="D8052" s="7">
        <v>44888</v>
      </c>
      <c r="E8052" s="8" t="s">
        <v>10212</v>
      </c>
      <c r="F8052" s="9">
        <v>1559386</v>
      </c>
      <c r="G8052" s="8" t="s">
        <v>17662</v>
      </c>
      <c r="H8052" s="9">
        <v>163736</v>
      </c>
      <c r="I8052" s="69"/>
      <c r="J8052" s="70"/>
      <c r="K8052" s="71"/>
      <c r="L8052" s="77"/>
      <c r="M8052" s="78"/>
      <c r="N8052" t="str">
        <f t="shared" si="470"/>
        <v>52104</v>
      </c>
      <c r="O8052">
        <f t="shared" si="471"/>
        <v>52104</v>
      </c>
      <c r="P8052" s="29">
        <f t="shared" si="472"/>
        <v>1559386</v>
      </c>
      <c r="Q8052" t="e">
        <f>+VLOOKUP(O8052,'Bảng kê HĐ 2022'!N$1912:R$4434,4,0)</f>
        <v>#N/A</v>
      </c>
      <c r="R8052" t="e">
        <f>+VLOOKUP(O8052,'Hàng trả'!#REF!,2,0)</f>
        <v>#REF!</v>
      </c>
    </row>
    <row r="8053" spans="1:18" hidden="1" x14ac:dyDescent="0.3">
      <c r="A8053" s="10">
        <v>12</v>
      </c>
      <c r="B8053" s="64"/>
      <c r="C8053" s="6" t="s">
        <v>22671</v>
      </c>
      <c r="D8053" s="7">
        <v>44887</v>
      </c>
      <c r="E8053" s="8" t="s">
        <v>10212</v>
      </c>
      <c r="F8053" s="9">
        <v>1505140</v>
      </c>
      <c r="G8053" s="8" t="s">
        <v>17662</v>
      </c>
      <c r="H8053" s="9">
        <v>158040</v>
      </c>
      <c r="I8053" s="69"/>
      <c r="J8053" s="70"/>
      <c r="K8053" s="71"/>
      <c r="L8053" s="77"/>
      <c r="M8053" s="78"/>
      <c r="N8053" t="str">
        <f t="shared" si="470"/>
        <v>52046</v>
      </c>
      <c r="O8053">
        <f t="shared" si="471"/>
        <v>52046</v>
      </c>
      <c r="P8053" s="29">
        <f t="shared" si="472"/>
        <v>1505140</v>
      </c>
      <c r="Q8053" t="e">
        <f>+VLOOKUP(O8053,'Bảng kê HĐ 2022'!N$1912:R$4434,4,0)</f>
        <v>#N/A</v>
      </c>
      <c r="R8053" t="e">
        <f>+VLOOKUP(O8053,'Hàng trả'!#REF!,2,0)</f>
        <v>#REF!</v>
      </c>
    </row>
    <row r="8054" spans="1:18" hidden="1" x14ac:dyDescent="0.3">
      <c r="A8054" s="10">
        <v>12</v>
      </c>
      <c r="B8054" s="64"/>
      <c r="C8054" s="6" t="s">
        <v>22672</v>
      </c>
      <c r="D8054" s="7">
        <v>44887</v>
      </c>
      <c r="E8054" s="8" t="s">
        <v>10212</v>
      </c>
      <c r="F8054" s="9">
        <v>1413112</v>
      </c>
      <c r="G8054" s="8" t="s">
        <v>17662</v>
      </c>
      <c r="H8054" s="9">
        <v>148377</v>
      </c>
      <c r="I8054" s="69"/>
      <c r="J8054" s="70"/>
      <c r="K8054" s="71"/>
      <c r="L8054" s="77"/>
      <c r="M8054" s="78"/>
      <c r="N8054" t="str">
        <f t="shared" si="470"/>
        <v>52044</v>
      </c>
      <c r="O8054">
        <f t="shared" si="471"/>
        <v>52044</v>
      </c>
      <c r="P8054" s="29">
        <f t="shared" si="472"/>
        <v>1413112</v>
      </c>
      <c r="Q8054" t="e">
        <f>+VLOOKUP(O8054,'Bảng kê HĐ 2022'!N$1912:R$4434,4,0)</f>
        <v>#N/A</v>
      </c>
      <c r="R8054" t="e">
        <f>+VLOOKUP(O8054,'Hàng trả'!#REF!,2,0)</f>
        <v>#REF!</v>
      </c>
    </row>
    <row r="8055" spans="1:18" hidden="1" x14ac:dyDescent="0.3">
      <c r="A8055" s="10">
        <v>12</v>
      </c>
      <c r="B8055" s="64"/>
      <c r="C8055" s="6" t="s">
        <v>22673</v>
      </c>
      <c r="D8055" s="7">
        <v>44879</v>
      </c>
      <c r="E8055" s="8" t="s">
        <v>10212</v>
      </c>
      <c r="F8055" s="9">
        <v>2499137</v>
      </c>
      <c r="G8055" s="8" t="s">
        <v>17662</v>
      </c>
      <c r="H8055" s="9">
        <v>262409</v>
      </c>
      <c r="I8055" s="69"/>
      <c r="J8055" s="70"/>
      <c r="K8055" s="71"/>
      <c r="L8055" s="77"/>
      <c r="M8055" s="78"/>
      <c r="N8055" t="str">
        <f t="shared" si="470"/>
        <v>50903</v>
      </c>
      <c r="O8055">
        <f t="shared" si="471"/>
        <v>50903</v>
      </c>
      <c r="P8055" s="29">
        <f t="shared" si="472"/>
        <v>2499137</v>
      </c>
      <c r="Q8055" t="e">
        <f>+VLOOKUP(O8055,'Bảng kê HĐ 2022'!N$1912:R$4434,4,0)</f>
        <v>#N/A</v>
      </c>
      <c r="R8055" t="e">
        <f>+VLOOKUP(O8055,'Hàng trả'!#REF!,2,0)</f>
        <v>#REF!</v>
      </c>
    </row>
    <row r="8056" spans="1:18" hidden="1" x14ac:dyDescent="0.3">
      <c r="A8056" s="10">
        <v>12</v>
      </c>
      <c r="B8056" s="64"/>
      <c r="C8056" s="6" t="s">
        <v>22674</v>
      </c>
      <c r="D8056" s="7">
        <v>44873</v>
      </c>
      <c r="E8056" s="8" t="s">
        <v>10212</v>
      </c>
      <c r="F8056" s="9">
        <v>1593298</v>
      </c>
      <c r="G8056" s="8" t="s">
        <v>17662</v>
      </c>
      <c r="H8056" s="9">
        <v>167296</v>
      </c>
      <c r="I8056" s="69"/>
      <c r="J8056" s="70"/>
      <c r="K8056" s="71"/>
      <c r="L8056" s="77"/>
      <c r="M8056" s="78"/>
      <c r="N8056" t="str">
        <f t="shared" si="470"/>
        <v>50335</v>
      </c>
      <c r="O8056">
        <f t="shared" si="471"/>
        <v>50335</v>
      </c>
      <c r="P8056" s="29">
        <f t="shared" si="472"/>
        <v>1593298</v>
      </c>
      <c r="Q8056" t="e">
        <f>+VLOOKUP(O8056,'Bảng kê HĐ 2022'!N$1912:R$4434,4,0)</f>
        <v>#N/A</v>
      </c>
      <c r="R8056" t="e">
        <f>+VLOOKUP(O8056,'Hàng trả'!#REF!,2,0)</f>
        <v>#REF!</v>
      </c>
    </row>
    <row r="8057" spans="1:18" hidden="1" x14ac:dyDescent="0.3">
      <c r="A8057" s="10">
        <v>12</v>
      </c>
      <c r="B8057" s="64"/>
      <c r="C8057" s="6" t="s">
        <v>22675</v>
      </c>
      <c r="D8057" s="7">
        <v>44872</v>
      </c>
      <c r="E8057" s="8" t="s">
        <v>10212</v>
      </c>
      <c r="F8057" s="9">
        <v>1270930</v>
      </c>
      <c r="G8057" s="8" t="s">
        <v>17662</v>
      </c>
      <c r="H8057" s="9">
        <v>133448</v>
      </c>
      <c r="I8057" s="69"/>
      <c r="J8057" s="70"/>
      <c r="K8057" s="71"/>
      <c r="L8057" s="77"/>
      <c r="M8057" s="78"/>
      <c r="N8057" t="str">
        <f t="shared" si="470"/>
        <v>50315</v>
      </c>
      <c r="O8057">
        <f t="shared" si="471"/>
        <v>50315</v>
      </c>
      <c r="P8057" s="29">
        <f t="shared" si="472"/>
        <v>1270930</v>
      </c>
      <c r="Q8057" t="e">
        <f>+VLOOKUP(O8057,'Bảng kê HĐ 2022'!N$1912:R$4434,4,0)</f>
        <v>#N/A</v>
      </c>
      <c r="R8057" t="e">
        <f>+VLOOKUP(O8057,'Hàng trả'!#REF!,2,0)</f>
        <v>#REF!</v>
      </c>
    </row>
    <row r="8058" spans="1:18" hidden="1" x14ac:dyDescent="0.3">
      <c r="A8058" s="10">
        <v>12</v>
      </c>
      <c r="B8058" s="64"/>
      <c r="C8058" s="6" t="s">
        <v>22676</v>
      </c>
      <c r="D8058" s="7">
        <v>44872</v>
      </c>
      <c r="E8058" s="8" t="s">
        <v>10212</v>
      </c>
      <c r="F8058" s="9">
        <v>2947542</v>
      </c>
      <c r="G8058" s="8" t="s">
        <v>17662</v>
      </c>
      <c r="H8058" s="9">
        <v>309492</v>
      </c>
      <c r="I8058" s="69"/>
      <c r="J8058" s="70"/>
      <c r="K8058" s="71"/>
      <c r="L8058" s="77"/>
      <c r="M8058" s="78"/>
      <c r="N8058" t="str">
        <f t="shared" si="470"/>
        <v>50313</v>
      </c>
      <c r="O8058">
        <f t="shared" si="471"/>
        <v>50313</v>
      </c>
      <c r="P8058" s="29">
        <f t="shared" si="472"/>
        <v>2947542</v>
      </c>
      <c r="Q8058" t="e">
        <f>+VLOOKUP(O8058,'Bảng kê HĐ 2022'!N$1912:R$4434,4,0)</f>
        <v>#N/A</v>
      </c>
      <c r="R8058" t="e">
        <f>+VLOOKUP(O8058,'Hàng trả'!#REF!,2,0)</f>
        <v>#REF!</v>
      </c>
    </row>
    <row r="8059" spans="1:18" hidden="1" x14ac:dyDescent="0.3">
      <c r="A8059" s="10">
        <v>12</v>
      </c>
      <c r="B8059" s="64"/>
      <c r="C8059" s="6" t="s">
        <v>22677</v>
      </c>
      <c r="D8059" s="7">
        <v>44889</v>
      </c>
      <c r="E8059" s="8" t="s">
        <v>10212</v>
      </c>
      <c r="F8059" s="9">
        <v>1392768</v>
      </c>
      <c r="G8059" s="8" t="s">
        <v>17662</v>
      </c>
      <c r="H8059" s="9">
        <v>146241</v>
      </c>
      <c r="I8059" s="69"/>
      <c r="J8059" s="70"/>
      <c r="K8059" s="71"/>
      <c r="L8059" s="77"/>
      <c r="M8059" s="78"/>
      <c r="N8059" t="str">
        <f t="shared" si="470"/>
        <v>52169</v>
      </c>
      <c r="O8059">
        <f t="shared" si="471"/>
        <v>52169</v>
      </c>
      <c r="P8059" s="29">
        <f t="shared" si="472"/>
        <v>1392768</v>
      </c>
      <c r="Q8059" t="e">
        <f>+VLOOKUP(O8059,'Bảng kê HĐ 2022'!N$1912:R$4434,4,0)</f>
        <v>#N/A</v>
      </c>
      <c r="R8059" t="e">
        <f>+VLOOKUP(O8059,'Hàng trả'!#REF!,2,0)</f>
        <v>#REF!</v>
      </c>
    </row>
    <row r="8060" spans="1:18" hidden="1" x14ac:dyDescent="0.3">
      <c r="A8060" s="10">
        <v>12</v>
      </c>
      <c r="B8060" s="64"/>
      <c r="C8060" s="6" t="s">
        <v>22678</v>
      </c>
      <c r="D8060" s="7">
        <v>44889</v>
      </c>
      <c r="E8060" s="8" t="s">
        <v>10212</v>
      </c>
      <c r="F8060" s="9">
        <v>1992481</v>
      </c>
      <c r="G8060" s="8" t="s">
        <v>17662</v>
      </c>
      <c r="H8060" s="9">
        <v>209210</v>
      </c>
      <c r="I8060" s="69"/>
      <c r="J8060" s="70"/>
      <c r="K8060" s="71"/>
      <c r="L8060" s="77"/>
      <c r="M8060" s="78"/>
      <c r="N8060" t="str">
        <f t="shared" si="470"/>
        <v>52164</v>
      </c>
      <c r="O8060">
        <f t="shared" si="471"/>
        <v>52164</v>
      </c>
      <c r="P8060" s="29">
        <f t="shared" si="472"/>
        <v>1992481</v>
      </c>
      <c r="Q8060" t="e">
        <f>+VLOOKUP(O8060,'Bảng kê HĐ 2022'!N$1912:R$4434,4,0)</f>
        <v>#N/A</v>
      </c>
      <c r="R8060" t="e">
        <f>+VLOOKUP(O8060,'Hàng trả'!#REF!,2,0)</f>
        <v>#REF!</v>
      </c>
    </row>
    <row r="8061" spans="1:18" hidden="1" x14ac:dyDescent="0.3">
      <c r="A8061" s="10">
        <v>12</v>
      </c>
      <c r="B8061" s="64"/>
      <c r="C8061" s="6" t="s">
        <v>22679</v>
      </c>
      <c r="D8061" s="7">
        <v>44889</v>
      </c>
      <c r="E8061" s="8" t="s">
        <v>10212</v>
      </c>
      <c r="F8061" s="9">
        <v>1075546</v>
      </c>
      <c r="G8061" s="8" t="s">
        <v>17662</v>
      </c>
      <c r="H8061" s="9">
        <v>112932</v>
      </c>
      <c r="I8061" s="69"/>
      <c r="J8061" s="70"/>
      <c r="K8061" s="71"/>
      <c r="L8061" s="77"/>
      <c r="M8061" s="78"/>
      <c r="N8061" t="str">
        <f t="shared" si="470"/>
        <v>52160</v>
      </c>
      <c r="O8061">
        <f t="shared" si="471"/>
        <v>52160</v>
      </c>
      <c r="P8061" s="29">
        <f t="shared" si="472"/>
        <v>1075546</v>
      </c>
      <c r="Q8061" t="e">
        <f>+VLOOKUP(O8061,'Bảng kê HĐ 2022'!N$1912:R$4434,4,0)</f>
        <v>#N/A</v>
      </c>
      <c r="R8061" t="e">
        <f>+VLOOKUP(O8061,'Hàng trả'!#REF!,2,0)</f>
        <v>#REF!</v>
      </c>
    </row>
    <row r="8062" spans="1:18" hidden="1" x14ac:dyDescent="0.3">
      <c r="A8062" s="10">
        <v>12</v>
      </c>
      <c r="B8062" s="64"/>
      <c r="C8062" s="6" t="s">
        <v>22680</v>
      </c>
      <c r="D8062" s="7">
        <v>44889</v>
      </c>
      <c r="E8062" s="8" t="s">
        <v>10212</v>
      </c>
      <c r="F8062" s="9">
        <v>1392768</v>
      </c>
      <c r="G8062" s="8" t="s">
        <v>17662</v>
      </c>
      <c r="H8062" s="9">
        <v>146241</v>
      </c>
      <c r="I8062" s="69"/>
      <c r="J8062" s="70"/>
      <c r="K8062" s="71"/>
      <c r="L8062" s="77"/>
      <c r="M8062" s="78"/>
      <c r="N8062" t="str">
        <f t="shared" si="470"/>
        <v>52143</v>
      </c>
      <c r="O8062">
        <f t="shared" si="471"/>
        <v>52143</v>
      </c>
      <c r="P8062" s="29">
        <f t="shared" si="472"/>
        <v>1392768</v>
      </c>
      <c r="Q8062" t="e">
        <f>+VLOOKUP(O8062,'Bảng kê HĐ 2022'!N$1912:R$4434,4,0)</f>
        <v>#N/A</v>
      </c>
      <c r="R8062" t="e">
        <f>+VLOOKUP(O8062,'Hàng trả'!#REF!,2,0)</f>
        <v>#REF!</v>
      </c>
    </row>
    <row r="8063" spans="1:18" hidden="1" x14ac:dyDescent="0.3">
      <c r="A8063" s="10">
        <v>12</v>
      </c>
      <c r="B8063" s="64"/>
      <c r="C8063" s="6" t="s">
        <v>22681</v>
      </c>
      <c r="D8063" s="7">
        <v>44874</v>
      </c>
      <c r="E8063" s="8" t="s">
        <v>10212</v>
      </c>
      <c r="F8063" s="9">
        <v>744638</v>
      </c>
      <c r="G8063" s="8" t="s">
        <v>17662</v>
      </c>
      <c r="H8063" s="9">
        <v>78187</v>
      </c>
      <c r="I8063" s="69"/>
      <c r="J8063" s="70"/>
      <c r="K8063" s="71"/>
      <c r="L8063" s="77"/>
      <c r="M8063" s="78"/>
      <c r="N8063" t="str">
        <f t="shared" si="470"/>
        <v>50594</v>
      </c>
      <c r="O8063">
        <f t="shared" si="471"/>
        <v>50594</v>
      </c>
      <c r="P8063" s="29">
        <f t="shared" si="472"/>
        <v>744638</v>
      </c>
      <c r="Q8063" t="e">
        <f>+VLOOKUP(O8063,'Bảng kê HĐ 2022'!N$1912:R$4434,4,0)</f>
        <v>#N/A</v>
      </c>
      <c r="R8063" t="e">
        <f>+VLOOKUP(O8063,'Hàng trả'!#REF!,2,0)</f>
        <v>#REF!</v>
      </c>
    </row>
    <row r="8064" spans="1:18" hidden="1" x14ac:dyDescent="0.3">
      <c r="A8064" s="10">
        <v>12</v>
      </c>
      <c r="B8064" s="64"/>
      <c r="C8064" s="6" t="s">
        <v>22682</v>
      </c>
      <c r="D8064" s="7">
        <v>44870</v>
      </c>
      <c r="E8064" s="8" t="s">
        <v>10212</v>
      </c>
      <c r="F8064" s="9">
        <v>839598</v>
      </c>
      <c r="G8064" s="8" t="s">
        <v>17662</v>
      </c>
      <c r="H8064" s="9">
        <v>88158</v>
      </c>
      <c r="I8064" s="69"/>
      <c r="J8064" s="70"/>
      <c r="K8064" s="71"/>
      <c r="L8064" s="77"/>
      <c r="M8064" s="78"/>
      <c r="N8064" t="str">
        <f t="shared" si="470"/>
        <v>50297</v>
      </c>
      <c r="O8064">
        <f t="shared" si="471"/>
        <v>50297</v>
      </c>
      <c r="P8064" s="29">
        <f t="shared" si="472"/>
        <v>839598</v>
      </c>
      <c r="Q8064" t="e">
        <f>+VLOOKUP(O8064,'Bảng kê HĐ 2022'!N$1912:R$4434,4,0)</f>
        <v>#N/A</v>
      </c>
      <c r="R8064" t="e">
        <f>+VLOOKUP(O8064,'Hàng trả'!#REF!,2,0)</f>
        <v>#REF!</v>
      </c>
    </row>
    <row r="8065" spans="1:18" hidden="1" x14ac:dyDescent="0.3">
      <c r="A8065" s="10">
        <v>12</v>
      </c>
      <c r="B8065" s="64"/>
      <c r="C8065" s="6" t="s">
        <v>22683</v>
      </c>
      <c r="D8065" s="7">
        <v>44867</v>
      </c>
      <c r="E8065" s="8" t="s">
        <v>10212</v>
      </c>
      <c r="F8065" s="9">
        <v>1194769</v>
      </c>
      <c r="G8065" s="8" t="s">
        <v>17662</v>
      </c>
      <c r="H8065" s="9">
        <v>125451</v>
      </c>
      <c r="I8065" s="69"/>
      <c r="J8065" s="70"/>
      <c r="K8065" s="71"/>
      <c r="L8065" s="77"/>
      <c r="M8065" s="78"/>
      <c r="N8065" t="str">
        <f t="shared" si="470"/>
        <v>49693</v>
      </c>
      <c r="O8065">
        <f t="shared" si="471"/>
        <v>49693</v>
      </c>
      <c r="P8065" s="29">
        <f t="shared" si="472"/>
        <v>1194769</v>
      </c>
      <c r="Q8065" t="e">
        <f>+VLOOKUP(O8065,'Bảng kê HĐ 2022'!N$1912:R$4434,4,0)</f>
        <v>#N/A</v>
      </c>
      <c r="R8065" t="e">
        <f>+VLOOKUP(O8065,'Hàng trả'!#REF!,2,0)</f>
        <v>#REF!</v>
      </c>
    </row>
    <row r="8066" spans="1:18" hidden="1" x14ac:dyDescent="0.3">
      <c r="A8066" s="10">
        <v>12</v>
      </c>
      <c r="B8066" s="64"/>
      <c r="C8066" s="6" t="s">
        <v>22684</v>
      </c>
      <c r="D8066" s="7">
        <v>44870</v>
      </c>
      <c r="E8066" s="8" t="s">
        <v>10212</v>
      </c>
      <c r="F8066" s="9">
        <v>1556001</v>
      </c>
      <c r="G8066" s="8" t="s">
        <v>17662</v>
      </c>
      <c r="H8066" s="9">
        <v>163380</v>
      </c>
      <c r="I8066" s="69"/>
      <c r="J8066" s="70"/>
      <c r="K8066" s="71"/>
      <c r="L8066" s="77"/>
      <c r="M8066" s="78"/>
      <c r="N8066" t="str">
        <f t="shared" si="470"/>
        <v>50298</v>
      </c>
      <c r="O8066">
        <f t="shared" si="471"/>
        <v>50298</v>
      </c>
      <c r="P8066" s="29">
        <f t="shared" si="472"/>
        <v>1556001</v>
      </c>
      <c r="Q8066" t="e">
        <f>+VLOOKUP(O8066,'Bảng kê HĐ 2022'!N$1912:R$4434,4,0)</f>
        <v>#N/A</v>
      </c>
      <c r="R8066" t="e">
        <f>+VLOOKUP(O8066,'Hàng trả'!#REF!,2,0)</f>
        <v>#REF!</v>
      </c>
    </row>
    <row r="8067" spans="1:18" hidden="1" x14ac:dyDescent="0.3">
      <c r="A8067" s="10">
        <v>12</v>
      </c>
      <c r="B8067" s="64"/>
      <c r="C8067" s="6" t="s">
        <v>22685</v>
      </c>
      <c r="D8067" s="7">
        <v>44867</v>
      </c>
      <c r="E8067" s="8" t="s">
        <v>10212</v>
      </c>
      <c r="F8067" s="9">
        <v>2130406</v>
      </c>
      <c r="G8067" s="8" t="s">
        <v>17662</v>
      </c>
      <c r="H8067" s="9">
        <v>223693</v>
      </c>
      <c r="I8067" s="69"/>
      <c r="J8067" s="70"/>
      <c r="K8067" s="71"/>
      <c r="L8067" s="77"/>
      <c r="M8067" s="78"/>
      <c r="N8067" t="str">
        <f t="shared" si="470"/>
        <v>49652</v>
      </c>
      <c r="O8067">
        <f t="shared" si="471"/>
        <v>49652</v>
      </c>
      <c r="P8067" s="29">
        <f t="shared" si="472"/>
        <v>2130406</v>
      </c>
      <c r="Q8067" t="e">
        <f>+VLOOKUP(O8067,'Bảng kê HĐ 2022'!N$1912:R$4434,4,0)</f>
        <v>#N/A</v>
      </c>
      <c r="R8067" t="e">
        <f>+VLOOKUP(O8067,'Hàng trả'!#REF!,2,0)</f>
        <v>#REF!</v>
      </c>
    </row>
    <row r="8068" spans="1:18" hidden="1" x14ac:dyDescent="0.3">
      <c r="A8068" s="10">
        <v>12</v>
      </c>
      <c r="B8068" s="64"/>
      <c r="C8068" s="6" t="s">
        <v>22686</v>
      </c>
      <c r="D8068" s="7">
        <v>44889</v>
      </c>
      <c r="E8068" s="8" t="s">
        <v>10212</v>
      </c>
      <c r="F8068" s="9">
        <v>1392768</v>
      </c>
      <c r="G8068" s="8" t="s">
        <v>17662</v>
      </c>
      <c r="H8068" s="9">
        <v>146241</v>
      </c>
      <c r="I8068" s="69"/>
      <c r="J8068" s="70"/>
      <c r="K8068" s="71"/>
      <c r="L8068" s="77"/>
      <c r="M8068" s="78"/>
      <c r="N8068" t="str">
        <f t="shared" si="470"/>
        <v>52166</v>
      </c>
      <c r="O8068">
        <f t="shared" si="471"/>
        <v>52166</v>
      </c>
      <c r="P8068" s="29">
        <f t="shared" si="472"/>
        <v>1392768</v>
      </c>
      <c r="Q8068" t="e">
        <f>+VLOOKUP(O8068,'Bảng kê HĐ 2022'!N$1912:R$4434,4,0)</f>
        <v>#N/A</v>
      </c>
      <c r="R8068" t="e">
        <f>+VLOOKUP(O8068,'Hàng trả'!#REF!,2,0)</f>
        <v>#REF!</v>
      </c>
    </row>
    <row r="8069" spans="1:18" hidden="1" x14ac:dyDescent="0.3">
      <c r="A8069" s="10">
        <v>12</v>
      </c>
      <c r="B8069" s="64"/>
      <c r="C8069" s="6" t="s">
        <v>22687</v>
      </c>
      <c r="D8069" s="7">
        <v>44877</v>
      </c>
      <c r="E8069" s="8" t="s">
        <v>10212</v>
      </c>
      <c r="F8069" s="9">
        <v>2038178</v>
      </c>
      <c r="G8069" s="8" t="s">
        <v>17662</v>
      </c>
      <c r="H8069" s="9">
        <v>214009</v>
      </c>
      <c r="I8069" s="69"/>
      <c r="J8069" s="70"/>
      <c r="K8069" s="71"/>
      <c r="L8069" s="77"/>
      <c r="M8069" s="78"/>
      <c r="N8069" t="str">
        <f t="shared" si="470"/>
        <v>50897</v>
      </c>
      <c r="O8069">
        <f t="shared" si="471"/>
        <v>50897</v>
      </c>
      <c r="P8069" s="29">
        <f t="shared" si="472"/>
        <v>2038178</v>
      </c>
      <c r="Q8069" t="e">
        <f>+VLOOKUP(O8069,'Bảng kê HĐ 2022'!N$1912:R$4434,4,0)</f>
        <v>#N/A</v>
      </c>
      <c r="R8069" t="e">
        <f>+VLOOKUP(O8069,'Hàng trả'!#REF!,2,0)</f>
        <v>#REF!</v>
      </c>
    </row>
    <row r="8070" spans="1:18" hidden="1" x14ac:dyDescent="0.3">
      <c r="A8070" s="10">
        <v>12</v>
      </c>
      <c r="B8070" s="64"/>
      <c r="C8070" s="6" t="s">
        <v>22688</v>
      </c>
      <c r="D8070" s="7">
        <v>44884</v>
      </c>
      <c r="E8070" s="8" t="s">
        <v>10212</v>
      </c>
      <c r="F8070" s="9">
        <v>837630</v>
      </c>
      <c r="G8070" s="8" t="s">
        <v>17662</v>
      </c>
      <c r="H8070" s="9">
        <v>87951</v>
      </c>
      <c r="I8070" s="69"/>
      <c r="J8070" s="70"/>
      <c r="K8070" s="71"/>
      <c r="L8070" s="77"/>
      <c r="M8070" s="78"/>
      <c r="N8070" t="str">
        <f t="shared" si="470"/>
        <v>51944</v>
      </c>
      <c r="O8070">
        <f t="shared" si="471"/>
        <v>51944</v>
      </c>
      <c r="P8070" s="29">
        <f t="shared" si="472"/>
        <v>837630</v>
      </c>
      <c r="Q8070" t="e">
        <f>+VLOOKUP(O8070,'Bảng kê HĐ 2022'!N$1912:R$4434,4,0)</f>
        <v>#N/A</v>
      </c>
      <c r="R8070" t="e">
        <f>+VLOOKUP(O8070,'Hàng trả'!#REF!,2,0)</f>
        <v>#REF!</v>
      </c>
    </row>
    <row r="8071" spans="1:18" hidden="1" x14ac:dyDescent="0.3">
      <c r="A8071" s="10">
        <v>12</v>
      </c>
      <c r="B8071" s="64"/>
      <c r="C8071" s="6" t="s">
        <v>22689</v>
      </c>
      <c r="D8071" s="7">
        <v>44872</v>
      </c>
      <c r="E8071" s="8" t="s">
        <v>10212</v>
      </c>
      <c r="F8071" s="9">
        <v>1217833</v>
      </c>
      <c r="G8071" s="8" t="s">
        <v>17662</v>
      </c>
      <c r="H8071" s="9">
        <v>127872</v>
      </c>
      <c r="I8071" s="69"/>
      <c r="J8071" s="70"/>
      <c r="K8071" s="71"/>
      <c r="L8071" s="77"/>
      <c r="M8071" s="78"/>
      <c r="N8071" t="str">
        <f t="shared" si="470"/>
        <v>50316</v>
      </c>
      <c r="O8071">
        <f t="shared" si="471"/>
        <v>50316</v>
      </c>
      <c r="P8071" s="29">
        <f t="shared" si="472"/>
        <v>1217833</v>
      </c>
      <c r="Q8071" t="e">
        <f>+VLOOKUP(O8071,'Bảng kê HĐ 2022'!N$1912:R$4434,4,0)</f>
        <v>#N/A</v>
      </c>
      <c r="R8071" t="e">
        <f>+VLOOKUP(O8071,'Hàng trả'!#REF!,2,0)</f>
        <v>#REF!</v>
      </c>
    </row>
    <row r="8072" spans="1:18" hidden="1" x14ac:dyDescent="0.3">
      <c r="A8072" s="10">
        <v>12</v>
      </c>
      <c r="B8072" s="64"/>
      <c r="C8072" s="6" t="s">
        <v>22690</v>
      </c>
      <c r="D8072" s="7">
        <v>44870</v>
      </c>
      <c r="E8072" s="8" t="s">
        <v>10212</v>
      </c>
      <c r="F8072" s="9">
        <v>3576581</v>
      </c>
      <c r="G8072" s="8" t="s">
        <v>17662</v>
      </c>
      <c r="H8072" s="9">
        <v>375541</v>
      </c>
      <c r="I8072" s="69"/>
      <c r="J8072" s="70"/>
      <c r="K8072" s="71"/>
      <c r="L8072" s="77"/>
      <c r="M8072" s="78"/>
      <c r="N8072" t="str">
        <f t="shared" si="470"/>
        <v>50299</v>
      </c>
      <c r="O8072">
        <f t="shared" si="471"/>
        <v>50299</v>
      </c>
      <c r="P8072" s="29">
        <f t="shared" si="472"/>
        <v>3576581</v>
      </c>
      <c r="Q8072" t="e">
        <f>+VLOOKUP(O8072,'Bảng kê HĐ 2022'!N$1912:R$4434,4,0)</f>
        <v>#N/A</v>
      </c>
      <c r="R8072" t="e">
        <f>+VLOOKUP(O8072,'Hàng trả'!#REF!,2,0)</f>
        <v>#REF!</v>
      </c>
    </row>
    <row r="8073" spans="1:18" hidden="1" x14ac:dyDescent="0.3">
      <c r="A8073" s="10">
        <v>12</v>
      </c>
      <c r="B8073" s="65"/>
      <c r="C8073" s="6" t="s">
        <v>22691</v>
      </c>
      <c r="D8073" s="7">
        <v>44866</v>
      </c>
      <c r="E8073" s="8" t="s">
        <v>10212</v>
      </c>
      <c r="F8073" s="9">
        <v>810556</v>
      </c>
      <c r="G8073" s="8" t="s">
        <v>17662</v>
      </c>
      <c r="H8073" s="9">
        <v>85108</v>
      </c>
      <c r="I8073" s="72"/>
      <c r="J8073" s="73"/>
      <c r="K8073" s="74"/>
      <c r="L8073" s="79"/>
      <c r="M8073" s="80"/>
      <c r="N8073" t="str">
        <f t="shared" ref="N8073:N8099" si="473">+RIGHT(C8073,5)</f>
        <v>49563</v>
      </c>
      <c r="O8073">
        <f t="shared" ref="O8073:O8099" si="474">+N8073*1</f>
        <v>49563</v>
      </c>
      <c r="P8073" s="29">
        <f t="shared" ref="P8073:P8099" si="475">+F8073</f>
        <v>810556</v>
      </c>
      <c r="Q8073" t="e">
        <f>+VLOOKUP(O8073,'Bảng kê HĐ 2022'!N$1912:R$4434,4,0)</f>
        <v>#N/A</v>
      </c>
      <c r="R8073" t="e">
        <f>+VLOOKUP(O8073,'Hàng trả'!#REF!,2,0)</f>
        <v>#REF!</v>
      </c>
    </row>
    <row r="8074" spans="1:18" hidden="1" x14ac:dyDescent="0.3">
      <c r="A8074" s="10">
        <v>12</v>
      </c>
      <c r="B8074" s="63" t="s">
        <v>22717</v>
      </c>
      <c r="C8074" s="6" t="s">
        <v>22718</v>
      </c>
      <c r="D8074" s="7">
        <v>44860</v>
      </c>
      <c r="E8074" s="8" t="s">
        <v>20274</v>
      </c>
      <c r="F8074" s="9">
        <v>652386</v>
      </c>
      <c r="G8074" s="8" t="s">
        <v>17662</v>
      </c>
      <c r="H8074" s="9">
        <v>68501</v>
      </c>
      <c r="I8074" s="66">
        <v>1893488</v>
      </c>
      <c r="J8074" s="67"/>
      <c r="K8074" s="68"/>
      <c r="L8074" s="75" t="s">
        <v>11012</v>
      </c>
      <c r="M8074" s="76"/>
      <c r="N8074" t="str">
        <f t="shared" si="473"/>
        <v>48884</v>
      </c>
      <c r="O8074">
        <f t="shared" si="474"/>
        <v>48884</v>
      </c>
      <c r="P8074" s="29">
        <f t="shared" si="475"/>
        <v>652386</v>
      </c>
      <c r="Q8074" t="e">
        <f>+VLOOKUP(O8074,'Bảng kê HĐ 2022'!N$1912:R$4434,4,0)</f>
        <v>#N/A</v>
      </c>
      <c r="R8074" t="e">
        <f>+VLOOKUP(O8074,'Hàng trả'!#REF!,2,0)</f>
        <v>#REF!</v>
      </c>
    </row>
    <row r="8075" spans="1:18" hidden="1" x14ac:dyDescent="0.3">
      <c r="A8075" s="10">
        <v>12</v>
      </c>
      <c r="B8075" s="65"/>
      <c r="C8075" s="6" t="s">
        <v>22719</v>
      </c>
      <c r="D8075" s="7">
        <v>44847</v>
      </c>
      <c r="E8075" s="8" t="s">
        <v>20274</v>
      </c>
      <c r="F8075" s="9">
        <v>1463243</v>
      </c>
      <c r="G8075" s="8" t="s">
        <v>17662</v>
      </c>
      <c r="H8075" s="9">
        <v>153640</v>
      </c>
      <c r="I8075" s="72"/>
      <c r="J8075" s="73"/>
      <c r="K8075" s="74"/>
      <c r="L8075" s="79"/>
      <c r="M8075" s="80"/>
      <c r="N8075" t="str">
        <f t="shared" si="473"/>
        <v>47279</v>
      </c>
      <c r="O8075">
        <f t="shared" si="474"/>
        <v>47279</v>
      </c>
      <c r="P8075" s="29">
        <f t="shared" si="475"/>
        <v>1463243</v>
      </c>
      <c r="Q8075" t="e">
        <f>+VLOOKUP(O8075,'Bảng kê HĐ 2022'!N$1912:R$4434,4,0)</f>
        <v>#N/A</v>
      </c>
      <c r="R8075" t="e">
        <f>+VLOOKUP(O8075,'Hàng trả'!#REF!,2,0)</f>
        <v>#REF!</v>
      </c>
    </row>
    <row r="8076" spans="1:18" hidden="1" x14ac:dyDescent="0.3">
      <c r="A8076" s="10">
        <v>12</v>
      </c>
      <c r="B8076" s="5" t="s">
        <v>22720</v>
      </c>
      <c r="C8076" s="6" t="s">
        <v>22721</v>
      </c>
      <c r="D8076" s="7">
        <v>44855</v>
      </c>
      <c r="E8076" s="8" t="s">
        <v>20258</v>
      </c>
      <c r="F8076" s="9">
        <v>419799</v>
      </c>
      <c r="G8076" s="8" t="s">
        <v>17662</v>
      </c>
      <c r="H8076" s="9">
        <v>44079</v>
      </c>
      <c r="I8076" s="93">
        <v>375720</v>
      </c>
      <c r="J8076" s="94"/>
      <c r="K8076" s="95"/>
      <c r="L8076" s="96" t="s">
        <v>11026</v>
      </c>
      <c r="M8076" s="97"/>
      <c r="N8076" t="str">
        <f t="shared" si="473"/>
        <v>48596</v>
      </c>
      <c r="O8076">
        <f t="shared" si="474"/>
        <v>48596</v>
      </c>
      <c r="P8076" s="29">
        <f t="shared" si="475"/>
        <v>419799</v>
      </c>
      <c r="Q8076" t="e">
        <f>+VLOOKUP(O8076,'Bảng kê HĐ 2022'!N$1912:R$4434,4,0)</f>
        <v>#N/A</v>
      </c>
      <c r="R8076" t="e">
        <f>+VLOOKUP(O8076,'Hàng trả'!#REF!,2,0)</f>
        <v>#REF!</v>
      </c>
    </row>
    <row r="8077" spans="1:18" hidden="1" x14ac:dyDescent="0.3">
      <c r="A8077" s="10">
        <v>12</v>
      </c>
      <c r="B8077" s="5" t="s">
        <v>22722</v>
      </c>
      <c r="C8077" s="6" t="s">
        <v>22723</v>
      </c>
      <c r="D8077" s="7">
        <v>44848</v>
      </c>
      <c r="E8077" s="8" t="s">
        <v>22081</v>
      </c>
      <c r="F8077" s="9">
        <v>1448682</v>
      </c>
      <c r="G8077" s="8" t="s">
        <v>17662</v>
      </c>
      <c r="H8077" s="9">
        <v>152112</v>
      </c>
      <c r="I8077" s="93">
        <v>1296570</v>
      </c>
      <c r="J8077" s="94"/>
      <c r="K8077" s="95"/>
      <c r="L8077" s="96" t="s">
        <v>11026</v>
      </c>
      <c r="M8077" s="97"/>
      <c r="N8077" t="str">
        <f t="shared" si="473"/>
        <v>47700</v>
      </c>
      <c r="O8077">
        <f t="shared" si="474"/>
        <v>47700</v>
      </c>
      <c r="P8077" s="29">
        <f t="shared" si="475"/>
        <v>1448682</v>
      </c>
      <c r="Q8077" t="e">
        <f>+VLOOKUP(O8077,'Bảng kê HĐ 2022'!N$1912:R$4434,4,0)</f>
        <v>#N/A</v>
      </c>
      <c r="R8077" t="e">
        <f>+VLOOKUP(O8077,'Hàng trả'!#REF!,2,0)</f>
        <v>#REF!</v>
      </c>
    </row>
    <row r="8078" spans="1:18" hidden="1" x14ac:dyDescent="0.3">
      <c r="A8078" s="10">
        <v>12</v>
      </c>
      <c r="B8078" s="63" t="s">
        <v>22724</v>
      </c>
      <c r="C8078" s="6" t="s">
        <v>22725</v>
      </c>
      <c r="D8078" s="7">
        <v>44877</v>
      </c>
      <c r="E8078" s="8" t="s">
        <v>21676</v>
      </c>
      <c r="F8078" s="9">
        <v>1283792</v>
      </c>
      <c r="G8078" s="8" t="s">
        <v>17662</v>
      </c>
      <c r="H8078" s="9">
        <v>134798</v>
      </c>
      <c r="I8078" s="66">
        <v>22455882</v>
      </c>
      <c r="J8078" s="67"/>
      <c r="K8078" s="68"/>
      <c r="L8078" s="75" t="s">
        <v>11026</v>
      </c>
      <c r="M8078" s="76"/>
      <c r="N8078" t="str">
        <f t="shared" si="473"/>
        <v>50892</v>
      </c>
      <c r="O8078">
        <f t="shared" si="474"/>
        <v>50892</v>
      </c>
      <c r="P8078" s="29">
        <f t="shared" si="475"/>
        <v>1283792</v>
      </c>
      <c r="Q8078" t="e">
        <f>+VLOOKUP(O8078,'Bảng kê HĐ 2022'!N$1912:R$4434,4,0)</f>
        <v>#N/A</v>
      </c>
      <c r="R8078" t="e">
        <f>+VLOOKUP(O8078,'Hàng trả'!#REF!,2,0)</f>
        <v>#REF!</v>
      </c>
    </row>
    <row r="8079" spans="1:18" hidden="1" x14ac:dyDescent="0.3">
      <c r="A8079" s="10">
        <v>12</v>
      </c>
      <c r="B8079" s="64"/>
      <c r="C8079" s="6" t="s">
        <v>22726</v>
      </c>
      <c r="D8079" s="7">
        <v>44876</v>
      </c>
      <c r="E8079" s="8" t="s">
        <v>20258</v>
      </c>
      <c r="F8079" s="9">
        <v>686803</v>
      </c>
      <c r="G8079" s="8" t="s">
        <v>17662</v>
      </c>
      <c r="H8079" s="9">
        <v>72114</v>
      </c>
      <c r="I8079" s="69"/>
      <c r="J8079" s="70"/>
      <c r="K8079" s="71"/>
      <c r="L8079" s="77"/>
      <c r="M8079" s="78"/>
      <c r="N8079" t="str">
        <f t="shared" si="473"/>
        <v>50726</v>
      </c>
      <c r="O8079">
        <f t="shared" si="474"/>
        <v>50726</v>
      </c>
      <c r="P8079" s="29">
        <f t="shared" si="475"/>
        <v>686803</v>
      </c>
      <c r="Q8079" t="e">
        <f>+VLOOKUP(O8079,'Bảng kê HĐ 2022'!N$1912:R$4434,4,0)</f>
        <v>#N/A</v>
      </c>
      <c r="R8079" t="e">
        <f>+VLOOKUP(O8079,'Hàng trả'!#REF!,2,0)</f>
        <v>#REF!</v>
      </c>
    </row>
    <row r="8080" spans="1:18" hidden="1" x14ac:dyDescent="0.3">
      <c r="A8080" s="10">
        <v>12</v>
      </c>
      <c r="B8080" s="64"/>
      <c r="C8080" s="6" t="s">
        <v>22727</v>
      </c>
      <c r="D8080" s="7">
        <v>44877</v>
      </c>
      <c r="E8080" s="8" t="s">
        <v>10193</v>
      </c>
      <c r="F8080" s="9">
        <v>1514332</v>
      </c>
      <c r="G8080" s="8" t="s">
        <v>17662</v>
      </c>
      <c r="H8080" s="9">
        <v>159005</v>
      </c>
      <c r="I8080" s="69"/>
      <c r="J8080" s="70"/>
      <c r="K8080" s="71"/>
      <c r="L8080" s="77"/>
      <c r="M8080" s="78"/>
      <c r="N8080" t="str">
        <f t="shared" si="473"/>
        <v>50893</v>
      </c>
      <c r="O8080">
        <f t="shared" si="474"/>
        <v>50893</v>
      </c>
      <c r="P8080" s="29">
        <f t="shared" si="475"/>
        <v>1514332</v>
      </c>
      <c r="Q8080" t="e">
        <f>+VLOOKUP(O8080,'Bảng kê HĐ 2022'!N$1912:R$4434,4,0)</f>
        <v>#N/A</v>
      </c>
      <c r="R8080" t="e">
        <f>+VLOOKUP(O8080,'Hàng trả'!#REF!,2,0)</f>
        <v>#REF!</v>
      </c>
    </row>
    <row r="8081" spans="1:18" hidden="1" x14ac:dyDescent="0.3">
      <c r="A8081" s="10">
        <v>12</v>
      </c>
      <c r="B8081" s="64"/>
      <c r="C8081" s="6" t="s">
        <v>22728</v>
      </c>
      <c r="D8081" s="7">
        <v>44877</v>
      </c>
      <c r="E8081" s="8" t="s">
        <v>10193</v>
      </c>
      <c r="F8081" s="9">
        <v>756355</v>
      </c>
      <c r="G8081" s="8" t="s">
        <v>17662</v>
      </c>
      <c r="H8081" s="9">
        <v>79417</v>
      </c>
      <c r="I8081" s="69"/>
      <c r="J8081" s="70"/>
      <c r="K8081" s="71"/>
      <c r="L8081" s="77"/>
      <c r="M8081" s="78"/>
      <c r="N8081" t="str">
        <f t="shared" si="473"/>
        <v>50873</v>
      </c>
      <c r="O8081">
        <f t="shared" si="474"/>
        <v>50873</v>
      </c>
      <c r="P8081" s="29">
        <f t="shared" si="475"/>
        <v>756355</v>
      </c>
      <c r="Q8081" t="e">
        <f>+VLOOKUP(O8081,'Bảng kê HĐ 2022'!N$1912:R$4434,4,0)</f>
        <v>#N/A</v>
      </c>
      <c r="R8081" t="e">
        <f>+VLOOKUP(O8081,'Hàng trả'!#REF!,2,0)</f>
        <v>#REF!</v>
      </c>
    </row>
    <row r="8082" spans="1:18" hidden="1" x14ac:dyDescent="0.3">
      <c r="A8082" s="10">
        <v>12</v>
      </c>
      <c r="B8082" s="64"/>
      <c r="C8082" s="6" t="s">
        <v>22729</v>
      </c>
      <c r="D8082" s="7">
        <v>44884</v>
      </c>
      <c r="E8082" s="8" t="s">
        <v>20258</v>
      </c>
      <c r="F8082" s="9">
        <v>1392768</v>
      </c>
      <c r="G8082" s="8" t="s">
        <v>17662</v>
      </c>
      <c r="H8082" s="9">
        <v>146241</v>
      </c>
      <c r="I8082" s="69"/>
      <c r="J8082" s="70"/>
      <c r="K8082" s="71"/>
      <c r="L8082" s="77"/>
      <c r="M8082" s="78"/>
      <c r="N8082" t="str">
        <f t="shared" si="473"/>
        <v>51777</v>
      </c>
      <c r="O8082">
        <f t="shared" si="474"/>
        <v>51777</v>
      </c>
      <c r="P8082" s="29">
        <f t="shared" si="475"/>
        <v>1392768</v>
      </c>
      <c r="Q8082" t="e">
        <f>+VLOOKUP(O8082,'Bảng kê HĐ 2022'!N$1912:R$4434,4,0)</f>
        <v>#N/A</v>
      </c>
      <c r="R8082" t="e">
        <f>+VLOOKUP(O8082,'Hàng trả'!#REF!,2,0)</f>
        <v>#REF!</v>
      </c>
    </row>
    <row r="8083" spans="1:18" hidden="1" x14ac:dyDescent="0.3">
      <c r="A8083" s="10">
        <v>12</v>
      </c>
      <c r="B8083" s="64"/>
      <c r="C8083" s="6" t="s">
        <v>22730</v>
      </c>
      <c r="D8083" s="7">
        <v>44874</v>
      </c>
      <c r="E8083" s="8" t="s">
        <v>20258</v>
      </c>
      <c r="F8083" s="9">
        <v>2457825</v>
      </c>
      <c r="G8083" s="8" t="s">
        <v>17662</v>
      </c>
      <c r="H8083" s="9">
        <v>258072</v>
      </c>
      <c r="I8083" s="69"/>
      <c r="J8083" s="70"/>
      <c r="K8083" s="71"/>
      <c r="L8083" s="77"/>
      <c r="M8083" s="78"/>
      <c r="N8083" t="str">
        <f t="shared" si="473"/>
        <v>50540</v>
      </c>
      <c r="O8083">
        <f t="shared" si="474"/>
        <v>50540</v>
      </c>
      <c r="P8083" s="29">
        <f t="shared" si="475"/>
        <v>2457825</v>
      </c>
      <c r="Q8083" t="e">
        <f>+VLOOKUP(O8083,'Bảng kê HĐ 2022'!N$1912:R$4434,4,0)</f>
        <v>#N/A</v>
      </c>
      <c r="R8083" t="e">
        <f>+VLOOKUP(O8083,'Hàng trả'!#REF!,2,0)</f>
        <v>#REF!</v>
      </c>
    </row>
    <row r="8084" spans="1:18" hidden="1" x14ac:dyDescent="0.3">
      <c r="A8084" s="10">
        <v>12</v>
      </c>
      <c r="B8084" s="64"/>
      <c r="C8084" s="6" t="s">
        <v>22731</v>
      </c>
      <c r="D8084" s="7">
        <v>44877</v>
      </c>
      <c r="E8084" s="8" t="s">
        <v>10193</v>
      </c>
      <c r="F8084" s="9">
        <v>1392768</v>
      </c>
      <c r="G8084" s="8" t="s">
        <v>17662</v>
      </c>
      <c r="H8084" s="9">
        <v>146241</v>
      </c>
      <c r="I8084" s="69"/>
      <c r="J8084" s="70"/>
      <c r="K8084" s="71"/>
      <c r="L8084" s="77"/>
      <c r="M8084" s="78"/>
      <c r="N8084" t="str">
        <f t="shared" si="473"/>
        <v>50894</v>
      </c>
      <c r="O8084">
        <f t="shared" si="474"/>
        <v>50894</v>
      </c>
      <c r="P8084" s="29">
        <f t="shared" si="475"/>
        <v>1392768</v>
      </c>
      <c r="Q8084" t="e">
        <f>+VLOOKUP(O8084,'Bảng kê HĐ 2022'!N$1912:R$4434,4,0)</f>
        <v>#N/A</v>
      </c>
      <c r="R8084" t="e">
        <f>+VLOOKUP(O8084,'Hàng trả'!#REF!,2,0)</f>
        <v>#REF!</v>
      </c>
    </row>
    <row r="8085" spans="1:18" hidden="1" x14ac:dyDescent="0.3">
      <c r="A8085" s="10">
        <v>12</v>
      </c>
      <c r="B8085" s="64"/>
      <c r="C8085" s="6" t="s">
        <v>22732</v>
      </c>
      <c r="D8085" s="7">
        <v>44868</v>
      </c>
      <c r="E8085" s="8" t="s">
        <v>20258</v>
      </c>
      <c r="F8085" s="9">
        <v>840758</v>
      </c>
      <c r="G8085" s="8" t="s">
        <v>17662</v>
      </c>
      <c r="H8085" s="9">
        <v>88280</v>
      </c>
      <c r="I8085" s="69"/>
      <c r="J8085" s="70"/>
      <c r="K8085" s="71"/>
      <c r="L8085" s="77"/>
      <c r="M8085" s="78"/>
      <c r="N8085" t="str">
        <f t="shared" si="473"/>
        <v>49748</v>
      </c>
      <c r="O8085">
        <f t="shared" si="474"/>
        <v>49748</v>
      </c>
      <c r="P8085" s="29">
        <f t="shared" si="475"/>
        <v>840758</v>
      </c>
      <c r="Q8085" t="e">
        <f>+VLOOKUP(O8085,'Bảng kê HĐ 2022'!N$1912:R$4434,4,0)</f>
        <v>#N/A</v>
      </c>
      <c r="R8085" t="e">
        <f>+VLOOKUP(O8085,'Hàng trả'!#REF!,2,0)</f>
        <v>#REF!</v>
      </c>
    </row>
    <row r="8086" spans="1:18" hidden="1" x14ac:dyDescent="0.3">
      <c r="A8086" s="10">
        <v>12</v>
      </c>
      <c r="B8086" s="64"/>
      <c r="C8086" s="6" t="s">
        <v>22733</v>
      </c>
      <c r="D8086" s="7">
        <v>44895</v>
      </c>
      <c r="E8086" s="8" t="s">
        <v>21676</v>
      </c>
      <c r="F8086" s="9">
        <v>1632653</v>
      </c>
      <c r="G8086" s="8" t="s">
        <v>17662</v>
      </c>
      <c r="H8086" s="9">
        <v>171429</v>
      </c>
      <c r="I8086" s="69"/>
      <c r="J8086" s="70"/>
      <c r="K8086" s="71"/>
      <c r="L8086" s="77"/>
      <c r="M8086" s="78"/>
      <c r="N8086" t="str">
        <f t="shared" si="473"/>
        <v>53247</v>
      </c>
      <c r="O8086">
        <f t="shared" si="474"/>
        <v>53247</v>
      </c>
      <c r="P8086" s="29">
        <f t="shared" si="475"/>
        <v>1632653</v>
      </c>
      <c r="Q8086" t="e">
        <f>+VLOOKUP(O8086,'Bảng kê HĐ 2022'!N$1912:R$4434,4,0)</f>
        <v>#N/A</v>
      </c>
    </row>
    <row r="8087" spans="1:18" hidden="1" x14ac:dyDescent="0.3">
      <c r="A8087" s="10">
        <v>12</v>
      </c>
      <c r="B8087" s="64"/>
      <c r="C8087" s="6" t="s">
        <v>22734</v>
      </c>
      <c r="D8087" s="7">
        <v>44879</v>
      </c>
      <c r="E8087" s="8" t="s">
        <v>20258</v>
      </c>
      <c r="F8087" s="9">
        <v>1392768</v>
      </c>
      <c r="G8087" s="8" t="s">
        <v>17662</v>
      </c>
      <c r="H8087" s="9">
        <v>146241</v>
      </c>
      <c r="I8087" s="69"/>
      <c r="J8087" s="70"/>
      <c r="K8087" s="71"/>
      <c r="L8087" s="77"/>
      <c r="M8087" s="78"/>
      <c r="N8087" t="str">
        <f t="shared" si="473"/>
        <v>50910</v>
      </c>
      <c r="O8087">
        <f t="shared" si="474"/>
        <v>50910</v>
      </c>
      <c r="P8087" s="29">
        <f t="shared" si="475"/>
        <v>1392768</v>
      </c>
      <c r="Q8087" t="e">
        <f>+VLOOKUP(O8087,'Bảng kê HĐ 2022'!N$1912:R$4434,4,0)</f>
        <v>#N/A</v>
      </c>
      <c r="R8087" t="e">
        <f>+VLOOKUP(O8087,'Hàng trả'!#REF!,2,0)</f>
        <v>#REF!</v>
      </c>
    </row>
    <row r="8088" spans="1:18" hidden="1" x14ac:dyDescent="0.3">
      <c r="A8088" s="10">
        <v>12</v>
      </c>
      <c r="B8088" s="64"/>
      <c r="C8088" s="6" t="s">
        <v>22735</v>
      </c>
      <c r="D8088" s="7">
        <v>44874</v>
      </c>
      <c r="E8088" s="8" t="s">
        <v>20258</v>
      </c>
      <c r="F8088" s="9">
        <v>1749759</v>
      </c>
      <c r="G8088" s="8" t="s">
        <v>17662</v>
      </c>
      <c r="H8088" s="9">
        <v>183725</v>
      </c>
      <c r="I8088" s="69"/>
      <c r="J8088" s="70"/>
      <c r="K8088" s="71"/>
      <c r="L8088" s="77"/>
      <c r="M8088" s="78"/>
      <c r="N8088" t="str">
        <f t="shared" si="473"/>
        <v>50534</v>
      </c>
      <c r="O8088">
        <f t="shared" si="474"/>
        <v>50534</v>
      </c>
      <c r="P8088" s="29">
        <f t="shared" si="475"/>
        <v>1749759</v>
      </c>
      <c r="Q8088" t="e">
        <f>+VLOOKUP(O8088,'Bảng kê HĐ 2022'!N$1912:R$4434,4,0)</f>
        <v>#N/A</v>
      </c>
      <c r="R8088" t="e">
        <f>+VLOOKUP(O8088,'Hàng trả'!#REF!,2,0)</f>
        <v>#REF!</v>
      </c>
    </row>
    <row r="8089" spans="1:18" hidden="1" x14ac:dyDescent="0.3">
      <c r="A8089" s="10">
        <v>12</v>
      </c>
      <c r="B8089" s="64"/>
      <c r="C8089" s="6" t="s">
        <v>22736</v>
      </c>
      <c r="D8089" s="7">
        <v>44868</v>
      </c>
      <c r="E8089" s="8" t="s">
        <v>20258</v>
      </c>
      <c r="F8089" s="9">
        <v>840758</v>
      </c>
      <c r="G8089" s="8" t="s">
        <v>17662</v>
      </c>
      <c r="H8089" s="9">
        <v>88280</v>
      </c>
      <c r="I8089" s="69"/>
      <c r="J8089" s="70"/>
      <c r="K8089" s="71"/>
      <c r="L8089" s="77"/>
      <c r="M8089" s="78"/>
      <c r="N8089" t="str">
        <f t="shared" si="473"/>
        <v>49747</v>
      </c>
      <c r="O8089">
        <f t="shared" si="474"/>
        <v>49747</v>
      </c>
      <c r="P8089" s="29">
        <f t="shared" si="475"/>
        <v>840758</v>
      </c>
      <c r="Q8089" t="e">
        <f>+VLOOKUP(O8089,'Bảng kê HĐ 2022'!N$1912:R$4434,4,0)</f>
        <v>#N/A</v>
      </c>
      <c r="R8089" t="e">
        <f>+VLOOKUP(O8089,'Hàng trả'!#REF!,2,0)</f>
        <v>#REF!</v>
      </c>
    </row>
    <row r="8090" spans="1:18" hidden="1" x14ac:dyDescent="0.3">
      <c r="A8090" s="10">
        <v>12</v>
      </c>
      <c r="B8090" s="64"/>
      <c r="C8090" s="6" t="s">
        <v>22737</v>
      </c>
      <c r="D8090" s="7">
        <v>44868</v>
      </c>
      <c r="E8090" s="8" t="s">
        <v>10193</v>
      </c>
      <c r="F8090" s="9">
        <v>816327</v>
      </c>
      <c r="G8090" s="8" t="s">
        <v>17662</v>
      </c>
      <c r="H8090" s="9">
        <v>85714</v>
      </c>
      <c r="I8090" s="69"/>
      <c r="J8090" s="70"/>
      <c r="K8090" s="71"/>
      <c r="L8090" s="77"/>
      <c r="M8090" s="78"/>
      <c r="N8090" t="str">
        <f t="shared" si="473"/>
        <v>49749</v>
      </c>
      <c r="O8090">
        <f t="shared" si="474"/>
        <v>49749</v>
      </c>
      <c r="P8090" s="29">
        <f t="shared" si="475"/>
        <v>816327</v>
      </c>
      <c r="Q8090" t="e">
        <f>+VLOOKUP(O8090,'Bảng kê HĐ 2022'!N$1912:R$4434,4,0)</f>
        <v>#N/A</v>
      </c>
      <c r="R8090" t="e">
        <f>+VLOOKUP(O8090,'Hàng trả'!#REF!,2,0)</f>
        <v>#REF!</v>
      </c>
    </row>
    <row r="8091" spans="1:18" hidden="1" x14ac:dyDescent="0.3">
      <c r="A8091" s="10">
        <v>12</v>
      </c>
      <c r="B8091" s="64"/>
      <c r="C8091" s="6" t="s">
        <v>22738</v>
      </c>
      <c r="D8091" s="7">
        <v>44876</v>
      </c>
      <c r="E8091" s="8" t="s">
        <v>20258</v>
      </c>
      <c r="F8091" s="9">
        <v>1336316</v>
      </c>
      <c r="G8091" s="8" t="s">
        <v>17662</v>
      </c>
      <c r="H8091" s="9">
        <v>140313</v>
      </c>
      <c r="I8091" s="69"/>
      <c r="J8091" s="70"/>
      <c r="K8091" s="71"/>
      <c r="L8091" s="77"/>
      <c r="M8091" s="78"/>
      <c r="N8091" t="str">
        <f t="shared" si="473"/>
        <v>50727</v>
      </c>
      <c r="O8091">
        <f t="shared" si="474"/>
        <v>50727</v>
      </c>
      <c r="P8091" s="29">
        <f t="shared" si="475"/>
        <v>1336316</v>
      </c>
      <c r="Q8091" t="e">
        <f>+VLOOKUP(O8091,'Bảng kê HĐ 2022'!N$1912:R$4434,4,0)</f>
        <v>#N/A</v>
      </c>
      <c r="R8091" t="e">
        <f>+VLOOKUP(O8091,'Hàng trả'!#REF!,2,0)</f>
        <v>#REF!</v>
      </c>
    </row>
    <row r="8092" spans="1:18" hidden="1" x14ac:dyDescent="0.3">
      <c r="A8092" s="10">
        <v>12</v>
      </c>
      <c r="B8092" s="64"/>
      <c r="C8092" s="6" t="s">
        <v>22739</v>
      </c>
      <c r="D8092" s="7">
        <v>44868</v>
      </c>
      <c r="E8092" s="8" t="s">
        <v>20245</v>
      </c>
      <c r="F8092" s="9">
        <v>839598</v>
      </c>
      <c r="G8092" s="8" t="s">
        <v>17662</v>
      </c>
      <c r="H8092" s="9">
        <v>88158</v>
      </c>
      <c r="I8092" s="69"/>
      <c r="J8092" s="70"/>
      <c r="K8092" s="71"/>
      <c r="L8092" s="77"/>
      <c r="M8092" s="78"/>
      <c r="N8092" t="str">
        <f t="shared" si="473"/>
        <v>49750</v>
      </c>
      <c r="O8092">
        <f t="shared" si="474"/>
        <v>49750</v>
      </c>
      <c r="P8092" s="29">
        <f t="shared" si="475"/>
        <v>839598</v>
      </c>
      <c r="Q8092" t="e">
        <f>+VLOOKUP(O8092,'Bảng kê HĐ 2022'!N$1912:R$4434,4,0)</f>
        <v>#N/A</v>
      </c>
      <c r="R8092" t="e">
        <f>+VLOOKUP(O8092,'Hàng trả'!#REF!,2,0)</f>
        <v>#REF!</v>
      </c>
    </row>
    <row r="8093" spans="1:18" hidden="1" x14ac:dyDescent="0.3">
      <c r="A8093" s="10">
        <v>12</v>
      </c>
      <c r="B8093" s="64"/>
      <c r="C8093" s="6" t="s">
        <v>22740</v>
      </c>
      <c r="D8093" s="7">
        <v>44877</v>
      </c>
      <c r="E8093" s="8" t="s">
        <v>20258</v>
      </c>
      <c r="F8093" s="9">
        <v>1392768</v>
      </c>
      <c r="G8093" s="8" t="s">
        <v>17662</v>
      </c>
      <c r="H8093" s="9">
        <v>146241</v>
      </c>
      <c r="I8093" s="69"/>
      <c r="J8093" s="70"/>
      <c r="K8093" s="71"/>
      <c r="L8093" s="77"/>
      <c r="M8093" s="78"/>
      <c r="N8093" t="str">
        <f t="shared" si="473"/>
        <v>50891</v>
      </c>
      <c r="O8093">
        <f t="shared" si="474"/>
        <v>50891</v>
      </c>
      <c r="P8093" s="29">
        <f t="shared" si="475"/>
        <v>1392768</v>
      </c>
      <c r="Q8093" t="e">
        <f>+VLOOKUP(O8093,'Bảng kê HĐ 2022'!N$1912:R$4434,4,0)</f>
        <v>#N/A</v>
      </c>
      <c r="R8093" t="e">
        <f>+VLOOKUP(O8093,'Hàng trả'!#REF!,2,0)</f>
        <v>#REF!</v>
      </c>
    </row>
    <row r="8094" spans="1:18" hidden="1" x14ac:dyDescent="0.3">
      <c r="A8094" s="10">
        <v>12</v>
      </c>
      <c r="B8094" s="64"/>
      <c r="C8094" s="6" t="s">
        <v>22741</v>
      </c>
      <c r="D8094" s="7">
        <v>44877</v>
      </c>
      <c r="E8094" s="8" t="s">
        <v>20258</v>
      </c>
      <c r="F8094" s="9">
        <v>1392768</v>
      </c>
      <c r="G8094" s="8" t="s">
        <v>17662</v>
      </c>
      <c r="H8094" s="9">
        <v>146241</v>
      </c>
      <c r="I8094" s="69"/>
      <c r="J8094" s="70"/>
      <c r="K8094" s="71"/>
      <c r="L8094" s="77"/>
      <c r="M8094" s="78"/>
      <c r="N8094" t="str">
        <f t="shared" si="473"/>
        <v>50874</v>
      </c>
      <c r="O8094">
        <f t="shared" si="474"/>
        <v>50874</v>
      </c>
      <c r="P8094" s="29">
        <f t="shared" si="475"/>
        <v>1392768</v>
      </c>
      <c r="Q8094" t="e">
        <f>+VLOOKUP(O8094,'Bảng kê HĐ 2022'!N$1912:R$4434,4,0)</f>
        <v>#N/A</v>
      </c>
      <c r="R8094" t="e">
        <f>+VLOOKUP(O8094,'Hàng trả'!#REF!,2,0)</f>
        <v>#REF!</v>
      </c>
    </row>
    <row r="8095" spans="1:18" hidden="1" x14ac:dyDescent="0.3">
      <c r="A8095" s="10">
        <v>12</v>
      </c>
      <c r="B8095" s="64"/>
      <c r="C8095" s="6" t="s">
        <v>22742</v>
      </c>
      <c r="D8095" s="7">
        <v>44874</v>
      </c>
      <c r="E8095" s="8" t="s">
        <v>20258</v>
      </c>
      <c r="F8095" s="9">
        <v>982246</v>
      </c>
      <c r="G8095" s="8" t="s">
        <v>17662</v>
      </c>
      <c r="H8095" s="9">
        <v>103136</v>
      </c>
      <c r="I8095" s="69"/>
      <c r="J8095" s="70"/>
      <c r="K8095" s="71"/>
      <c r="L8095" s="77"/>
      <c r="M8095" s="78"/>
      <c r="N8095" t="str">
        <f t="shared" si="473"/>
        <v>50539</v>
      </c>
      <c r="O8095">
        <f t="shared" si="474"/>
        <v>50539</v>
      </c>
      <c r="P8095" s="29">
        <f t="shared" si="475"/>
        <v>982246</v>
      </c>
      <c r="Q8095" t="e">
        <f>+VLOOKUP(O8095,'Bảng kê HĐ 2022'!N$1912:R$4434,4,0)</f>
        <v>#N/A</v>
      </c>
      <c r="R8095" t="e">
        <f>+VLOOKUP(O8095,'Hàng trả'!#REF!,2,0)</f>
        <v>#REF!</v>
      </c>
    </row>
    <row r="8096" spans="1:18" hidden="1" x14ac:dyDescent="0.3">
      <c r="A8096" s="10">
        <v>12</v>
      </c>
      <c r="B8096" s="64"/>
      <c r="C8096" s="6" t="s">
        <v>22743</v>
      </c>
      <c r="D8096" s="7">
        <v>44879</v>
      </c>
      <c r="E8096" s="8" t="s">
        <v>22081</v>
      </c>
      <c r="F8096" s="9">
        <v>996241</v>
      </c>
      <c r="G8096" s="8" t="s">
        <v>17662</v>
      </c>
      <c r="H8096" s="9">
        <v>104605</v>
      </c>
      <c r="I8096" s="69"/>
      <c r="J8096" s="70"/>
      <c r="K8096" s="71"/>
      <c r="L8096" s="77"/>
      <c r="M8096" s="78"/>
      <c r="N8096" t="str">
        <f t="shared" si="473"/>
        <v>50911</v>
      </c>
      <c r="O8096">
        <f t="shared" si="474"/>
        <v>50911</v>
      </c>
      <c r="P8096" s="29">
        <f t="shared" si="475"/>
        <v>996241</v>
      </c>
      <c r="Q8096" t="e">
        <f>+VLOOKUP(O8096,'Bảng kê HĐ 2022'!N$1912:R$4434,4,0)</f>
        <v>#N/A</v>
      </c>
      <c r="R8096" t="e">
        <f>+VLOOKUP(O8096,'Hàng trả'!#REF!,2,0)</f>
        <v>#REF!</v>
      </c>
    </row>
    <row r="8097" spans="1:18" hidden="1" x14ac:dyDescent="0.3">
      <c r="A8097" s="10">
        <v>12</v>
      </c>
      <c r="B8097" s="65"/>
      <c r="C8097" s="6" t="s">
        <v>22744</v>
      </c>
      <c r="D8097" s="7">
        <v>44879</v>
      </c>
      <c r="E8097" s="8" t="s">
        <v>20258</v>
      </c>
      <c r="F8097" s="9">
        <v>1392768</v>
      </c>
      <c r="G8097" s="8" t="s">
        <v>17662</v>
      </c>
      <c r="H8097" s="9">
        <v>146241</v>
      </c>
      <c r="I8097" s="72"/>
      <c r="J8097" s="73"/>
      <c r="K8097" s="74"/>
      <c r="L8097" s="79"/>
      <c r="M8097" s="80"/>
      <c r="N8097" t="str">
        <f t="shared" si="473"/>
        <v>50912</v>
      </c>
      <c r="O8097">
        <f t="shared" si="474"/>
        <v>50912</v>
      </c>
      <c r="P8097" s="29">
        <f t="shared" si="475"/>
        <v>1392768</v>
      </c>
      <c r="Q8097" t="e">
        <f>+VLOOKUP(O8097,'Bảng kê HĐ 2022'!N$1912:R$4434,4,0)</f>
        <v>#N/A</v>
      </c>
      <c r="R8097" t="e">
        <f>+VLOOKUP(O8097,'Hàng trả'!#REF!,2,0)</f>
        <v>#REF!</v>
      </c>
    </row>
    <row r="8098" spans="1:18" hidden="1" x14ac:dyDescent="0.3">
      <c r="A8098" s="10">
        <v>12</v>
      </c>
      <c r="B8098" s="63" t="s">
        <v>22775</v>
      </c>
      <c r="C8098" s="6" t="s">
        <v>22776</v>
      </c>
      <c r="D8098" s="7">
        <v>44880</v>
      </c>
      <c r="E8098" s="8" t="s">
        <v>20258</v>
      </c>
      <c r="F8098" s="9">
        <v>1392768</v>
      </c>
      <c r="G8098" s="8" t="s">
        <v>17662</v>
      </c>
      <c r="H8098" s="9">
        <v>146241</v>
      </c>
      <c r="I8098" s="66">
        <v>1994237</v>
      </c>
      <c r="J8098" s="67"/>
      <c r="K8098" s="68"/>
      <c r="L8098" s="75" t="s">
        <v>11057</v>
      </c>
      <c r="M8098" s="76"/>
      <c r="N8098" t="str">
        <f t="shared" si="473"/>
        <v>51007</v>
      </c>
      <c r="O8098">
        <f t="shared" si="474"/>
        <v>51007</v>
      </c>
      <c r="P8098" s="29">
        <f t="shared" si="475"/>
        <v>1392768</v>
      </c>
      <c r="Q8098" t="e">
        <f>+VLOOKUP(O8098,'Bảng kê HĐ 2022'!N$1912:R$4434,4,0)</f>
        <v>#N/A</v>
      </c>
      <c r="R8098" t="e">
        <f>+VLOOKUP(O8098,'Hàng trả'!#REF!,2,0)</f>
        <v>#REF!</v>
      </c>
    </row>
    <row r="8099" spans="1:18" hidden="1" x14ac:dyDescent="0.3">
      <c r="A8099" s="10">
        <v>12</v>
      </c>
      <c r="B8099" s="65"/>
      <c r="C8099" s="6" t="s">
        <v>22777</v>
      </c>
      <c r="D8099" s="7">
        <v>44875</v>
      </c>
      <c r="E8099" s="8" t="s">
        <v>20258</v>
      </c>
      <c r="F8099" s="9">
        <v>835430</v>
      </c>
      <c r="G8099" s="8" t="s">
        <v>17662</v>
      </c>
      <c r="H8099" s="9">
        <v>87720</v>
      </c>
      <c r="I8099" s="72"/>
      <c r="J8099" s="73"/>
      <c r="K8099" s="74"/>
      <c r="L8099" s="79"/>
      <c r="M8099" s="80"/>
      <c r="N8099" t="str">
        <f t="shared" si="473"/>
        <v>50653</v>
      </c>
      <c r="O8099">
        <f t="shared" si="474"/>
        <v>50653</v>
      </c>
      <c r="P8099" s="29">
        <f t="shared" si="475"/>
        <v>835430</v>
      </c>
      <c r="Q8099" t="e">
        <f>+VLOOKUP(O8099,'Bảng kê HĐ 2022'!N$1912:R$4434,4,0)</f>
        <v>#N/A</v>
      </c>
      <c r="R8099" t="e">
        <f>+VLOOKUP(O8099,'Hàng trả'!#REF!,2,0)</f>
        <v>#REF!</v>
      </c>
    </row>
  </sheetData>
  <autoFilter ref="A7:S8099" xr:uid="{BB11A407-C011-4456-B8CD-622F4EC7209B}">
    <filterColumn colId="8" showButton="0"/>
    <filterColumn colId="9" showButton="0"/>
    <filterColumn colId="11" showButton="0"/>
    <filterColumn colId="18">
      <customFilters>
        <customFilter operator="notEqual" val=" "/>
      </customFilters>
    </filterColumn>
  </autoFilter>
  <mergeCells count="3651">
    <mergeCell ref="B8098:B8099"/>
    <mergeCell ref="I8098:K8099"/>
    <mergeCell ref="L8098:M8099"/>
    <mergeCell ref="I8076:K8076"/>
    <mergeCell ref="L8076:M8076"/>
    <mergeCell ref="I8077:K8077"/>
    <mergeCell ref="L8077:M8077"/>
    <mergeCell ref="B8078:B8097"/>
    <mergeCell ref="I8078:K8097"/>
    <mergeCell ref="L8078:M8097"/>
    <mergeCell ref="B8074:B8075"/>
    <mergeCell ref="I8074:K8075"/>
    <mergeCell ref="L8074:M8075"/>
    <mergeCell ref="B8018:B8073"/>
    <mergeCell ref="I8018:K8073"/>
    <mergeCell ref="L8018:M8073"/>
    <mergeCell ref="I8015:K8015"/>
    <mergeCell ref="L8015:M8015"/>
    <mergeCell ref="I8016:K8016"/>
    <mergeCell ref="L8016:M8016"/>
    <mergeCell ref="I8017:K8017"/>
    <mergeCell ref="L8017:M8017"/>
    <mergeCell ref="B8008:B8011"/>
    <mergeCell ref="I8008:K8011"/>
    <mergeCell ref="L8008:M8011"/>
    <mergeCell ref="I8012:K8012"/>
    <mergeCell ref="L8012:M8012"/>
    <mergeCell ref="B8013:B8014"/>
    <mergeCell ref="I8013:K8014"/>
    <mergeCell ref="L8013:M8014"/>
    <mergeCell ref="I7999:K7999"/>
    <mergeCell ref="L7999:M7999"/>
    <mergeCell ref="B8000:B8001"/>
    <mergeCell ref="I8000:K8001"/>
    <mergeCell ref="L8000:M8001"/>
    <mergeCell ref="B8002:B8007"/>
    <mergeCell ref="I8002:K8007"/>
    <mergeCell ref="L8002:M8007"/>
    <mergeCell ref="I7995:K7995"/>
    <mergeCell ref="L7995:M7995"/>
    <mergeCell ref="B7996:B7998"/>
    <mergeCell ref="I7996:K7998"/>
    <mergeCell ref="L7996:M7998"/>
    <mergeCell ref="B7992:B7994"/>
    <mergeCell ref="I7992:K7994"/>
    <mergeCell ref="L7992:M7994"/>
    <mergeCell ref="B7983:B7988"/>
    <mergeCell ref="I7983:K7988"/>
    <mergeCell ref="L7983:M7988"/>
    <mergeCell ref="B7989:B7991"/>
    <mergeCell ref="I7989:K7991"/>
    <mergeCell ref="L7989:M7991"/>
    <mergeCell ref="B7977:B7980"/>
    <mergeCell ref="I7977:K7980"/>
    <mergeCell ref="L7977:M7980"/>
    <mergeCell ref="B7981:B7982"/>
    <mergeCell ref="I7981:K7982"/>
    <mergeCell ref="L7981:M7982"/>
    <mergeCell ref="B7968:B7970"/>
    <mergeCell ref="I7968:K7970"/>
    <mergeCell ref="L7968:M7970"/>
    <mergeCell ref="B7971:B7976"/>
    <mergeCell ref="I7971:K7976"/>
    <mergeCell ref="L7971:M7976"/>
    <mergeCell ref="I7964:K7964"/>
    <mergeCell ref="L7964:M7964"/>
    <mergeCell ref="B7965:B7966"/>
    <mergeCell ref="I7965:K7966"/>
    <mergeCell ref="L7965:M7966"/>
    <mergeCell ref="I7967:K7967"/>
    <mergeCell ref="L7967:M7967"/>
    <mergeCell ref="B7961:B7962"/>
    <mergeCell ref="I7961:K7962"/>
    <mergeCell ref="L7961:M7962"/>
    <mergeCell ref="I7963:K7963"/>
    <mergeCell ref="L7963:M7963"/>
    <mergeCell ref="B7957:B7958"/>
    <mergeCell ref="I7957:K7958"/>
    <mergeCell ref="L7957:M7958"/>
    <mergeCell ref="B7959:B7960"/>
    <mergeCell ref="I7959:K7960"/>
    <mergeCell ref="L7959:M7960"/>
    <mergeCell ref="B7949:B7952"/>
    <mergeCell ref="I7949:K7952"/>
    <mergeCell ref="L7949:M7952"/>
    <mergeCell ref="B7953:B7956"/>
    <mergeCell ref="I7953:K7956"/>
    <mergeCell ref="L7953:M7956"/>
    <mergeCell ref="B7947:B7948"/>
    <mergeCell ref="I7947:K7948"/>
    <mergeCell ref="L7947:M7948"/>
    <mergeCell ref="B7940:B7943"/>
    <mergeCell ref="I7940:K7943"/>
    <mergeCell ref="L7940:M7943"/>
    <mergeCell ref="B7944:B7946"/>
    <mergeCell ref="I7944:K7946"/>
    <mergeCell ref="L7944:M7946"/>
    <mergeCell ref="B7927:B7929"/>
    <mergeCell ref="I7927:K7929"/>
    <mergeCell ref="L7927:M7929"/>
    <mergeCell ref="B7930:B7939"/>
    <mergeCell ref="I7930:K7939"/>
    <mergeCell ref="L7930:M7939"/>
    <mergeCell ref="B7917:B7922"/>
    <mergeCell ref="I7917:K7922"/>
    <mergeCell ref="L7917:M7922"/>
    <mergeCell ref="B7923:B7926"/>
    <mergeCell ref="I7923:K7926"/>
    <mergeCell ref="L7923:M7926"/>
    <mergeCell ref="B7910:B7912"/>
    <mergeCell ref="I7910:K7912"/>
    <mergeCell ref="L7910:M7912"/>
    <mergeCell ref="B7913:B7916"/>
    <mergeCell ref="I7913:K7916"/>
    <mergeCell ref="L7913:M7916"/>
    <mergeCell ref="B7900:B7903"/>
    <mergeCell ref="I7900:K7903"/>
    <mergeCell ref="L7900:M7903"/>
    <mergeCell ref="B7904:B7909"/>
    <mergeCell ref="I7904:K7909"/>
    <mergeCell ref="L7904:M7909"/>
    <mergeCell ref="B7895:B7896"/>
    <mergeCell ref="I7895:K7896"/>
    <mergeCell ref="L7895:M7896"/>
    <mergeCell ref="B7897:B7899"/>
    <mergeCell ref="I7897:K7899"/>
    <mergeCell ref="L7897:M7899"/>
    <mergeCell ref="I7889:K7889"/>
    <mergeCell ref="L7889:M7889"/>
    <mergeCell ref="B7890:B7894"/>
    <mergeCell ref="I7890:K7894"/>
    <mergeCell ref="L7890:M7894"/>
    <mergeCell ref="B7879:B7880"/>
    <mergeCell ref="I7879:K7880"/>
    <mergeCell ref="L7879:M7880"/>
    <mergeCell ref="B7881:B7888"/>
    <mergeCell ref="I7881:K7888"/>
    <mergeCell ref="L7881:M7888"/>
    <mergeCell ref="B7872:B7873"/>
    <mergeCell ref="I7872:K7873"/>
    <mergeCell ref="L7872:M7873"/>
    <mergeCell ref="B7874:B7878"/>
    <mergeCell ref="I7874:K7878"/>
    <mergeCell ref="L7874:M7878"/>
    <mergeCell ref="B7860:B7863"/>
    <mergeCell ref="I7860:K7863"/>
    <mergeCell ref="L7860:M7863"/>
    <mergeCell ref="B7864:B7871"/>
    <mergeCell ref="I7864:K7871"/>
    <mergeCell ref="L7864:M7871"/>
    <mergeCell ref="B7852:B7855"/>
    <mergeCell ref="I7852:K7855"/>
    <mergeCell ref="L7852:M7855"/>
    <mergeCell ref="B7856:B7859"/>
    <mergeCell ref="I7856:K7859"/>
    <mergeCell ref="L7856:M7859"/>
    <mergeCell ref="B7848:B7851"/>
    <mergeCell ref="I7848:K7851"/>
    <mergeCell ref="L7848:M7851"/>
    <mergeCell ref="B7841:B7843"/>
    <mergeCell ref="I7841:K7843"/>
    <mergeCell ref="L7841:M7843"/>
    <mergeCell ref="I7844:K7844"/>
    <mergeCell ref="L7844:M7844"/>
    <mergeCell ref="B7845:B7847"/>
    <mergeCell ref="I7845:K7847"/>
    <mergeCell ref="L7845:M7847"/>
    <mergeCell ref="B7832:B7835"/>
    <mergeCell ref="I7832:K7835"/>
    <mergeCell ref="L7832:M7835"/>
    <mergeCell ref="B7836:B7840"/>
    <mergeCell ref="I7836:K7840"/>
    <mergeCell ref="L7836:M7840"/>
    <mergeCell ref="B7825:B7828"/>
    <mergeCell ref="I7825:K7828"/>
    <mergeCell ref="L7825:M7828"/>
    <mergeCell ref="B7829:B7831"/>
    <mergeCell ref="I7829:K7831"/>
    <mergeCell ref="L7829:M7831"/>
    <mergeCell ref="B7821:B7822"/>
    <mergeCell ref="I7821:K7822"/>
    <mergeCell ref="L7821:M7822"/>
    <mergeCell ref="I7823:K7823"/>
    <mergeCell ref="L7823:M7823"/>
    <mergeCell ref="I7824:K7824"/>
    <mergeCell ref="L7824:M7824"/>
    <mergeCell ref="B7813:B7817"/>
    <mergeCell ref="I7813:K7817"/>
    <mergeCell ref="L7813:M7817"/>
    <mergeCell ref="B7818:B7820"/>
    <mergeCell ref="I7818:K7820"/>
    <mergeCell ref="L7818:M7820"/>
    <mergeCell ref="B7808:B7810"/>
    <mergeCell ref="I7808:K7810"/>
    <mergeCell ref="L7808:M7810"/>
    <mergeCell ref="B7811:B7812"/>
    <mergeCell ref="I7811:K7812"/>
    <mergeCell ref="L7811:M7812"/>
    <mergeCell ref="B7802:B7804"/>
    <mergeCell ref="I7802:K7804"/>
    <mergeCell ref="L7802:M7804"/>
    <mergeCell ref="B7805:B7807"/>
    <mergeCell ref="I7805:K7807"/>
    <mergeCell ref="L7805:M7807"/>
    <mergeCell ref="B7793:B7794"/>
    <mergeCell ref="I7793:K7794"/>
    <mergeCell ref="L7793:M7794"/>
    <mergeCell ref="B7795:B7801"/>
    <mergeCell ref="I7795:K7801"/>
    <mergeCell ref="L7795:M7801"/>
    <mergeCell ref="B7783:B7786"/>
    <mergeCell ref="I7783:K7786"/>
    <mergeCell ref="L7783:M7786"/>
    <mergeCell ref="B7787:B7792"/>
    <mergeCell ref="I7787:K7792"/>
    <mergeCell ref="L7787:M7792"/>
    <mergeCell ref="B7770:B7778"/>
    <mergeCell ref="I7770:K7778"/>
    <mergeCell ref="L7770:M7778"/>
    <mergeCell ref="B7779:B7782"/>
    <mergeCell ref="I7779:K7782"/>
    <mergeCell ref="L7779:M7782"/>
    <mergeCell ref="I7759:K7759"/>
    <mergeCell ref="L7759:M7759"/>
    <mergeCell ref="B7760:B7761"/>
    <mergeCell ref="I7760:K7761"/>
    <mergeCell ref="L7760:M7761"/>
    <mergeCell ref="B7762:B7769"/>
    <mergeCell ref="I7762:K7769"/>
    <mergeCell ref="L7762:M7769"/>
    <mergeCell ref="B7751:B7753"/>
    <mergeCell ref="I7751:K7753"/>
    <mergeCell ref="L7751:M7753"/>
    <mergeCell ref="B7754:B7758"/>
    <mergeCell ref="I7754:K7758"/>
    <mergeCell ref="L7754:M7758"/>
    <mergeCell ref="B7743:B7747"/>
    <mergeCell ref="I7743:K7747"/>
    <mergeCell ref="L7743:M7747"/>
    <mergeCell ref="B7748:B7750"/>
    <mergeCell ref="I7748:K7750"/>
    <mergeCell ref="L7748:M7750"/>
    <mergeCell ref="B7738:B7742"/>
    <mergeCell ref="I7738:K7742"/>
    <mergeCell ref="L7738:M7742"/>
    <mergeCell ref="B7301:B7737"/>
    <mergeCell ref="I7301:K7737"/>
    <mergeCell ref="L7301:M7737"/>
    <mergeCell ref="B7295:B7297"/>
    <mergeCell ref="I7295:K7297"/>
    <mergeCell ref="L7295:M7297"/>
    <mergeCell ref="B7298:B7300"/>
    <mergeCell ref="I7298:K7300"/>
    <mergeCell ref="L7298:M7300"/>
    <mergeCell ref="B7289:B7290"/>
    <mergeCell ref="I7289:K7290"/>
    <mergeCell ref="L7289:M7290"/>
    <mergeCell ref="I7291:K7291"/>
    <mergeCell ref="L7291:M7291"/>
    <mergeCell ref="B7292:B7294"/>
    <mergeCell ref="I7292:K7294"/>
    <mergeCell ref="L7292:M7294"/>
    <mergeCell ref="I7276:K7276"/>
    <mergeCell ref="L7276:M7276"/>
    <mergeCell ref="B7277:B7282"/>
    <mergeCell ref="I7277:K7282"/>
    <mergeCell ref="L7277:M7282"/>
    <mergeCell ref="B7283:B7288"/>
    <mergeCell ref="I7283:K7288"/>
    <mergeCell ref="L7283:M7288"/>
    <mergeCell ref="I7264:K7264"/>
    <mergeCell ref="L7264:M7264"/>
    <mergeCell ref="B7265:B7270"/>
    <mergeCell ref="I7265:K7270"/>
    <mergeCell ref="L7265:M7270"/>
    <mergeCell ref="B7271:B7275"/>
    <mergeCell ref="I7271:K7275"/>
    <mergeCell ref="L7271:M7275"/>
    <mergeCell ref="I7237:K7237"/>
    <mergeCell ref="L7237:M7237"/>
    <mergeCell ref="B7238:B7246"/>
    <mergeCell ref="I7238:K7246"/>
    <mergeCell ref="L7238:M7246"/>
    <mergeCell ref="B7247:B7263"/>
    <mergeCell ref="I7247:K7263"/>
    <mergeCell ref="L7247:M7263"/>
    <mergeCell ref="B7228:B7233"/>
    <mergeCell ref="I7228:K7233"/>
    <mergeCell ref="L7228:M7233"/>
    <mergeCell ref="B7234:B7236"/>
    <mergeCell ref="I7234:K7236"/>
    <mergeCell ref="L7234:M7236"/>
    <mergeCell ref="I7219:K7219"/>
    <mergeCell ref="L7219:M7219"/>
    <mergeCell ref="B7220:B7222"/>
    <mergeCell ref="I7220:K7222"/>
    <mergeCell ref="L7220:M7222"/>
    <mergeCell ref="B7223:B7227"/>
    <mergeCell ref="I7223:K7227"/>
    <mergeCell ref="L7223:M7227"/>
    <mergeCell ref="I7209:K7209"/>
    <mergeCell ref="L7209:M7209"/>
    <mergeCell ref="B7210:B7213"/>
    <mergeCell ref="I7210:K7213"/>
    <mergeCell ref="L7210:M7213"/>
    <mergeCell ref="B7214:B7218"/>
    <mergeCell ref="I7214:K7218"/>
    <mergeCell ref="L7214:M7218"/>
    <mergeCell ref="B7202:B7206"/>
    <mergeCell ref="I7202:K7206"/>
    <mergeCell ref="L7202:M7206"/>
    <mergeCell ref="B7207:B7208"/>
    <mergeCell ref="I7207:K7208"/>
    <mergeCell ref="L7207:M7208"/>
    <mergeCell ref="I7190:K7190"/>
    <mergeCell ref="L7190:M7190"/>
    <mergeCell ref="B7191:B7200"/>
    <mergeCell ref="I7191:K7200"/>
    <mergeCell ref="L7191:M7200"/>
    <mergeCell ref="I7201:K7201"/>
    <mergeCell ref="L7201:M7201"/>
    <mergeCell ref="B7185:B7187"/>
    <mergeCell ref="I7185:K7187"/>
    <mergeCell ref="L7185:M7187"/>
    <mergeCell ref="B7188:B7189"/>
    <mergeCell ref="I7188:K7189"/>
    <mergeCell ref="L7188:M7189"/>
    <mergeCell ref="B7180:B7182"/>
    <mergeCell ref="I7180:K7182"/>
    <mergeCell ref="L7180:M7182"/>
    <mergeCell ref="I7183:K7183"/>
    <mergeCell ref="L7183:M7183"/>
    <mergeCell ref="I7184:K7184"/>
    <mergeCell ref="L7184:M7184"/>
    <mergeCell ref="B7175:B7176"/>
    <mergeCell ref="I7175:K7176"/>
    <mergeCell ref="L7175:M7176"/>
    <mergeCell ref="I7177:K7177"/>
    <mergeCell ref="L7177:M7177"/>
    <mergeCell ref="B7178:B7179"/>
    <mergeCell ref="I7178:K7179"/>
    <mergeCell ref="L7178:M7179"/>
    <mergeCell ref="B7161:B7164"/>
    <mergeCell ref="I7161:K7164"/>
    <mergeCell ref="L7161:M7164"/>
    <mergeCell ref="I7165:K7165"/>
    <mergeCell ref="L7165:M7165"/>
    <mergeCell ref="B7166:B7174"/>
    <mergeCell ref="I7166:K7174"/>
    <mergeCell ref="L7166:M7174"/>
    <mergeCell ref="B7154:B7156"/>
    <mergeCell ref="I7154:K7156"/>
    <mergeCell ref="L7154:M7156"/>
    <mergeCell ref="B7157:B7160"/>
    <mergeCell ref="I7157:K7160"/>
    <mergeCell ref="L7157:M7160"/>
    <mergeCell ref="I7152:K7152"/>
    <mergeCell ref="L7152:M7152"/>
    <mergeCell ref="I7153:K7153"/>
    <mergeCell ref="L7153:M7153"/>
    <mergeCell ref="B7122:B7151"/>
    <mergeCell ref="I7122:K7151"/>
    <mergeCell ref="L7122:M7151"/>
    <mergeCell ref="B7097:B7120"/>
    <mergeCell ref="I7097:K7120"/>
    <mergeCell ref="L7097:M7120"/>
    <mergeCell ref="I7121:K7121"/>
    <mergeCell ref="L7121:M7121"/>
    <mergeCell ref="I7093:K7093"/>
    <mergeCell ref="L7093:M7093"/>
    <mergeCell ref="I7094:K7094"/>
    <mergeCell ref="L7094:M7094"/>
    <mergeCell ref="B7095:B7096"/>
    <mergeCell ref="I7095:K7096"/>
    <mergeCell ref="L7095:M7096"/>
    <mergeCell ref="I7090:K7090"/>
    <mergeCell ref="L7090:M7090"/>
    <mergeCell ref="I7091:K7091"/>
    <mergeCell ref="L7091:M7091"/>
    <mergeCell ref="I7092:K7092"/>
    <mergeCell ref="L7092:M7092"/>
    <mergeCell ref="B7088:B7089"/>
    <mergeCell ref="I7088:K7089"/>
    <mergeCell ref="L7088:M7089"/>
    <mergeCell ref="I7075:K7075"/>
    <mergeCell ref="L7075:M7075"/>
    <mergeCell ref="I7076:K7076"/>
    <mergeCell ref="L7076:M7076"/>
    <mergeCell ref="B7077:B7087"/>
    <mergeCell ref="I7077:K7087"/>
    <mergeCell ref="L7077:M7087"/>
    <mergeCell ref="B7073:B7074"/>
    <mergeCell ref="I7073:K7074"/>
    <mergeCell ref="L7073:M7074"/>
    <mergeCell ref="B7067:B7072"/>
    <mergeCell ref="I7067:K7072"/>
    <mergeCell ref="L7067:M7072"/>
    <mergeCell ref="B7007:B7008"/>
    <mergeCell ref="I7007:K7008"/>
    <mergeCell ref="L7007:M7008"/>
    <mergeCell ref="I7009:K7009"/>
    <mergeCell ref="L7009:M7009"/>
    <mergeCell ref="B7010:B7066"/>
    <mergeCell ref="I7010:K7066"/>
    <mergeCell ref="L7010:M7066"/>
    <mergeCell ref="B7002:B7004"/>
    <mergeCell ref="I7002:K7004"/>
    <mergeCell ref="L7002:M7004"/>
    <mergeCell ref="B7005:B7006"/>
    <mergeCell ref="I7005:K7006"/>
    <mergeCell ref="L7005:M7006"/>
    <mergeCell ref="B6998:B6999"/>
    <mergeCell ref="I6998:K6999"/>
    <mergeCell ref="L6998:M6999"/>
    <mergeCell ref="B7000:B7001"/>
    <mergeCell ref="I7000:K7001"/>
    <mergeCell ref="L7000:M7001"/>
    <mergeCell ref="I6994:K6994"/>
    <mergeCell ref="L6994:M6994"/>
    <mergeCell ref="B6995:B6996"/>
    <mergeCell ref="I6995:K6996"/>
    <mergeCell ref="L6995:M6996"/>
    <mergeCell ref="I6997:K6997"/>
    <mergeCell ref="L6997:M6997"/>
    <mergeCell ref="B6985:B6986"/>
    <mergeCell ref="I6985:K6986"/>
    <mergeCell ref="L6985:M6986"/>
    <mergeCell ref="B6987:B6993"/>
    <mergeCell ref="I6987:K6993"/>
    <mergeCell ref="L6987:M6993"/>
    <mergeCell ref="B6983:B6984"/>
    <mergeCell ref="I6983:K6984"/>
    <mergeCell ref="L6983:M6984"/>
    <mergeCell ref="B6977:B6978"/>
    <mergeCell ref="I6977:K6978"/>
    <mergeCell ref="L6977:M6978"/>
    <mergeCell ref="B6979:B6982"/>
    <mergeCell ref="I6979:K6982"/>
    <mergeCell ref="L6979:M6982"/>
    <mergeCell ref="B6972:B6975"/>
    <mergeCell ref="I6972:K6975"/>
    <mergeCell ref="L6972:M6975"/>
    <mergeCell ref="I6976:K6976"/>
    <mergeCell ref="L6976:M6976"/>
    <mergeCell ref="B6968:B6971"/>
    <mergeCell ref="I6968:K6971"/>
    <mergeCell ref="L6968:M6971"/>
    <mergeCell ref="B6962:B6963"/>
    <mergeCell ref="I6962:K6963"/>
    <mergeCell ref="L6962:M6963"/>
    <mergeCell ref="B6964:B6967"/>
    <mergeCell ref="I6964:K6967"/>
    <mergeCell ref="L6964:M6967"/>
    <mergeCell ref="I6949:K6949"/>
    <mergeCell ref="L6949:M6949"/>
    <mergeCell ref="B6950:B6955"/>
    <mergeCell ref="I6950:K6955"/>
    <mergeCell ref="L6950:M6955"/>
    <mergeCell ref="B6956:B6961"/>
    <mergeCell ref="I6956:K6961"/>
    <mergeCell ref="L6956:M6961"/>
    <mergeCell ref="I6942:K6942"/>
    <mergeCell ref="L6942:M6942"/>
    <mergeCell ref="B6943:B6945"/>
    <mergeCell ref="I6943:K6945"/>
    <mergeCell ref="L6943:M6945"/>
    <mergeCell ref="B6946:B6948"/>
    <mergeCell ref="I6946:K6948"/>
    <mergeCell ref="L6946:M6948"/>
    <mergeCell ref="I6941:K6941"/>
    <mergeCell ref="L6941:M6941"/>
    <mergeCell ref="B6936:B6938"/>
    <mergeCell ref="I6936:K6938"/>
    <mergeCell ref="L6936:M6938"/>
    <mergeCell ref="B6939:B6940"/>
    <mergeCell ref="I6939:K6940"/>
    <mergeCell ref="L6939:M6940"/>
    <mergeCell ref="B6932:B6934"/>
    <mergeCell ref="I6932:K6934"/>
    <mergeCell ref="L6932:M6934"/>
    <mergeCell ref="I6935:K6935"/>
    <mergeCell ref="L6935:M6935"/>
    <mergeCell ref="B6929:B6931"/>
    <mergeCell ref="I6929:K6931"/>
    <mergeCell ref="L6929:M6931"/>
    <mergeCell ref="I6923:K6923"/>
    <mergeCell ref="L6923:M6923"/>
    <mergeCell ref="B6924:B6928"/>
    <mergeCell ref="I6924:K6928"/>
    <mergeCell ref="L6924:M6928"/>
    <mergeCell ref="B6916:B6918"/>
    <mergeCell ref="I6916:K6918"/>
    <mergeCell ref="L6916:M6918"/>
    <mergeCell ref="B6919:B6922"/>
    <mergeCell ref="I6919:K6922"/>
    <mergeCell ref="L6919:M6922"/>
    <mergeCell ref="B6913:B6915"/>
    <mergeCell ref="I6913:K6915"/>
    <mergeCell ref="L6913:M6915"/>
    <mergeCell ref="B6905:B6912"/>
    <mergeCell ref="I6905:K6912"/>
    <mergeCell ref="L6905:M6912"/>
    <mergeCell ref="B6900:B6901"/>
    <mergeCell ref="I6900:K6901"/>
    <mergeCell ref="L6900:M6901"/>
    <mergeCell ref="B6902:B6904"/>
    <mergeCell ref="I6902:K6904"/>
    <mergeCell ref="L6902:M6904"/>
    <mergeCell ref="B6889:B6892"/>
    <mergeCell ref="I6889:K6892"/>
    <mergeCell ref="L6889:M6892"/>
    <mergeCell ref="B6893:B6899"/>
    <mergeCell ref="I6893:K6899"/>
    <mergeCell ref="L6893:M6899"/>
    <mergeCell ref="B6878:B6884"/>
    <mergeCell ref="I6878:K6884"/>
    <mergeCell ref="L6878:M6884"/>
    <mergeCell ref="B6885:B6888"/>
    <mergeCell ref="I6885:K6888"/>
    <mergeCell ref="L6885:M6888"/>
    <mergeCell ref="I6871:K6871"/>
    <mergeCell ref="L6871:M6871"/>
    <mergeCell ref="I6872:K6872"/>
    <mergeCell ref="L6872:M6872"/>
    <mergeCell ref="B6873:B6877"/>
    <mergeCell ref="I6873:K6877"/>
    <mergeCell ref="L6873:M6877"/>
    <mergeCell ref="B6866:B6867"/>
    <mergeCell ref="I6866:K6867"/>
    <mergeCell ref="L6866:M6867"/>
    <mergeCell ref="B6868:B6870"/>
    <mergeCell ref="I6868:K6870"/>
    <mergeCell ref="L6868:M6870"/>
    <mergeCell ref="B6860:B6864"/>
    <mergeCell ref="I6860:K6864"/>
    <mergeCell ref="L6860:M6864"/>
    <mergeCell ref="I6865:K6865"/>
    <mergeCell ref="L6865:M6865"/>
    <mergeCell ref="B6856:B6859"/>
    <mergeCell ref="I6856:K6859"/>
    <mergeCell ref="L6856:M6859"/>
    <mergeCell ref="B6849:B6851"/>
    <mergeCell ref="I6849:K6851"/>
    <mergeCell ref="L6849:M6851"/>
    <mergeCell ref="B6852:B6855"/>
    <mergeCell ref="I6852:K6855"/>
    <mergeCell ref="L6852:M6855"/>
    <mergeCell ref="B6839:B6841"/>
    <mergeCell ref="I6839:K6841"/>
    <mergeCell ref="L6839:M6841"/>
    <mergeCell ref="B6842:B6848"/>
    <mergeCell ref="I6842:K6848"/>
    <mergeCell ref="L6842:M6848"/>
    <mergeCell ref="B6831:B6834"/>
    <mergeCell ref="I6831:K6834"/>
    <mergeCell ref="L6831:M6834"/>
    <mergeCell ref="B6835:B6838"/>
    <mergeCell ref="I6835:K6838"/>
    <mergeCell ref="L6835:M6838"/>
    <mergeCell ref="B6827:B6828"/>
    <mergeCell ref="I6827:K6828"/>
    <mergeCell ref="L6827:M6828"/>
    <mergeCell ref="B6829:B6830"/>
    <mergeCell ref="I6829:K6830"/>
    <mergeCell ref="L6829:M6830"/>
    <mergeCell ref="B6820:B6825"/>
    <mergeCell ref="I6820:K6825"/>
    <mergeCell ref="L6820:M6825"/>
    <mergeCell ref="I6826:K6826"/>
    <mergeCell ref="L6826:M6826"/>
    <mergeCell ref="B6811:B6817"/>
    <mergeCell ref="I6811:K6817"/>
    <mergeCell ref="L6811:M6817"/>
    <mergeCell ref="I6818:K6818"/>
    <mergeCell ref="L6818:M6818"/>
    <mergeCell ref="I6819:K6819"/>
    <mergeCell ref="L6819:M6819"/>
    <mergeCell ref="B6800:B6804"/>
    <mergeCell ref="I6800:K6804"/>
    <mergeCell ref="L6800:M6804"/>
    <mergeCell ref="B6805:B6810"/>
    <mergeCell ref="I6805:K6810"/>
    <mergeCell ref="L6805:M6810"/>
    <mergeCell ref="B6797:B6799"/>
    <mergeCell ref="I6797:K6799"/>
    <mergeCell ref="L6797:M6799"/>
    <mergeCell ref="I6790:K6790"/>
    <mergeCell ref="L6790:M6790"/>
    <mergeCell ref="B6791:B6792"/>
    <mergeCell ref="I6791:K6792"/>
    <mergeCell ref="L6791:M6792"/>
    <mergeCell ref="B6793:B6796"/>
    <mergeCell ref="I6793:K6796"/>
    <mergeCell ref="L6793:M6796"/>
    <mergeCell ref="B6783:B6786"/>
    <mergeCell ref="I6783:K6786"/>
    <mergeCell ref="L6783:M6786"/>
    <mergeCell ref="B6787:B6789"/>
    <mergeCell ref="I6787:K6789"/>
    <mergeCell ref="L6787:M6789"/>
    <mergeCell ref="B6776:B6779"/>
    <mergeCell ref="I6776:K6779"/>
    <mergeCell ref="L6776:M6779"/>
    <mergeCell ref="B6780:B6782"/>
    <mergeCell ref="I6780:K6782"/>
    <mergeCell ref="L6780:M6782"/>
    <mergeCell ref="B6767:B6773"/>
    <mergeCell ref="I6767:K6773"/>
    <mergeCell ref="L6767:M6773"/>
    <mergeCell ref="B6774:B6775"/>
    <mergeCell ref="I6774:K6775"/>
    <mergeCell ref="L6774:M6775"/>
    <mergeCell ref="B6756:B6759"/>
    <mergeCell ref="I6756:K6759"/>
    <mergeCell ref="L6756:M6759"/>
    <mergeCell ref="I6760:K6760"/>
    <mergeCell ref="L6760:M6760"/>
    <mergeCell ref="B6761:B6766"/>
    <mergeCell ref="I6761:K6766"/>
    <mergeCell ref="L6761:M6766"/>
    <mergeCell ref="B6744:B6748"/>
    <mergeCell ref="I6744:K6748"/>
    <mergeCell ref="L6744:M6748"/>
    <mergeCell ref="B6749:B6755"/>
    <mergeCell ref="I6749:K6755"/>
    <mergeCell ref="L6749:M6755"/>
    <mergeCell ref="B6733:B6740"/>
    <mergeCell ref="I6733:K6740"/>
    <mergeCell ref="L6733:M6740"/>
    <mergeCell ref="B6741:B6743"/>
    <mergeCell ref="I6741:K6743"/>
    <mergeCell ref="L6741:M6743"/>
    <mergeCell ref="I6723:K6723"/>
    <mergeCell ref="L6723:M6723"/>
    <mergeCell ref="B6724:B6726"/>
    <mergeCell ref="I6724:K6726"/>
    <mergeCell ref="L6724:M6726"/>
    <mergeCell ref="B6727:B6732"/>
    <mergeCell ref="I6727:K6732"/>
    <mergeCell ref="L6727:M6732"/>
    <mergeCell ref="B6718:B6720"/>
    <mergeCell ref="I6718:K6720"/>
    <mergeCell ref="L6718:M6720"/>
    <mergeCell ref="B6721:B6722"/>
    <mergeCell ref="I6721:K6722"/>
    <mergeCell ref="L6721:M6722"/>
    <mergeCell ref="B6709:B6712"/>
    <mergeCell ref="I6709:K6712"/>
    <mergeCell ref="L6709:M6712"/>
    <mergeCell ref="B6713:B6717"/>
    <mergeCell ref="I6713:K6717"/>
    <mergeCell ref="L6713:M6717"/>
    <mergeCell ref="B6705:B6708"/>
    <mergeCell ref="I6705:K6708"/>
    <mergeCell ref="L6705:M6708"/>
    <mergeCell ref="B6703:B6704"/>
    <mergeCell ref="I6703:K6704"/>
    <mergeCell ref="L6703:M6704"/>
    <mergeCell ref="I6328:K6328"/>
    <mergeCell ref="L6328:M6328"/>
    <mergeCell ref="B6329:B6689"/>
    <mergeCell ref="I6329:K6689"/>
    <mergeCell ref="L6329:M6689"/>
    <mergeCell ref="B6690:B6702"/>
    <mergeCell ref="I6690:K6702"/>
    <mergeCell ref="L6690:M6702"/>
    <mergeCell ref="I6307:K6307"/>
    <mergeCell ref="L6307:M6307"/>
    <mergeCell ref="B6308:B6326"/>
    <mergeCell ref="I6308:K6326"/>
    <mergeCell ref="L6308:M6326"/>
    <mergeCell ref="I6327:K6327"/>
    <mergeCell ref="L6327:M6327"/>
    <mergeCell ref="I6294:K6294"/>
    <mergeCell ref="L6294:M6294"/>
    <mergeCell ref="I6295:K6295"/>
    <mergeCell ref="L6295:M6295"/>
    <mergeCell ref="B6296:B6306"/>
    <mergeCell ref="I6296:K6306"/>
    <mergeCell ref="L6296:M6306"/>
    <mergeCell ref="B6290:B6291"/>
    <mergeCell ref="I6290:K6291"/>
    <mergeCell ref="L6290:M6291"/>
    <mergeCell ref="B6292:B6293"/>
    <mergeCell ref="I6292:K6293"/>
    <mergeCell ref="L6292:M6293"/>
    <mergeCell ref="B6283:B6286"/>
    <mergeCell ref="I6283:K6286"/>
    <mergeCell ref="L6283:M6286"/>
    <mergeCell ref="B6287:B6289"/>
    <mergeCell ref="I6287:K6289"/>
    <mergeCell ref="L6287:M6289"/>
    <mergeCell ref="B6275:B6276"/>
    <mergeCell ref="I6275:K6276"/>
    <mergeCell ref="L6275:M6276"/>
    <mergeCell ref="B6277:B6282"/>
    <mergeCell ref="I6277:K6282"/>
    <mergeCell ref="L6277:M6282"/>
    <mergeCell ref="B6270:B6271"/>
    <mergeCell ref="I6270:K6271"/>
    <mergeCell ref="L6270:M6271"/>
    <mergeCell ref="B6272:B6274"/>
    <mergeCell ref="I6272:K6274"/>
    <mergeCell ref="L6272:M6274"/>
    <mergeCell ref="B6262:B6267"/>
    <mergeCell ref="I6262:K6267"/>
    <mergeCell ref="L6262:M6267"/>
    <mergeCell ref="B6268:B6269"/>
    <mergeCell ref="I6268:K6269"/>
    <mergeCell ref="L6268:M6269"/>
    <mergeCell ref="B6250:B6255"/>
    <mergeCell ref="I6250:K6255"/>
    <mergeCell ref="L6250:M6255"/>
    <mergeCell ref="B6256:B6261"/>
    <mergeCell ref="I6256:K6261"/>
    <mergeCell ref="L6256:M6261"/>
    <mergeCell ref="I6234:K6234"/>
    <mergeCell ref="L6234:M6234"/>
    <mergeCell ref="I6235:K6235"/>
    <mergeCell ref="L6235:M6235"/>
    <mergeCell ref="B6236:B6249"/>
    <mergeCell ref="I6236:K6249"/>
    <mergeCell ref="L6236:M6249"/>
    <mergeCell ref="B6227:B6231"/>
    <mergeCell ref="I6227:K6231"/>
    <mergeCell ref="L6227:M6231"/>
    <mergeCell ref="I6232:K6232"/>
    <mergeCell ref="L6232:M6232"/>
    <mergeCell ref="I6233:K6233"/>
    <mergeCell ref="L6233:M6233"/>
    <mergeCell ref="B6222:B6224"/>
    <mergeCell ref="I6222:K6224"/>
    <mergeCell ref="L6222:M6224"/>
    <mergeCell ref="I6225:K6225"/>
    <mergeCell ref="L6225:M6225"/>
    <mergeCell ref="I6226:K6226"/>
    <mergeCell ref="L6226:M6226"/>
    <mergeCell ref="B6211:B6214"/>
    <mergeCell ref="I6211:K6214"/>
    <mergeCell ref="L6211:M6214"/>
    <mergeCell ref="B6215:B6221"/>
    <mergeCell ref="I6215:K6221"/>
    <mergeCell ref="L6215:M6221"/>
    <mergeCell ref="B6198:B6207"/>
    <mergeCell ref="I6198:K6207"/>
    <mergeCell ref="L6198:M6207"/>
    <mergeCell ref="B6208:B6210"/>
    <mergeCell ref="I6208:K6210"/>
    <mergeCell ref="L6208:M6210"/>
    <mergeCell ref="B6192:B6193"/>
    <mergeCell ref="I6192:K6193"/>
    <mergeCell ref="L6192:M6193"/>
    <mergeCell ref="I6194:K6194"/>
    <mergeCell ref="L6194:M6194"/>
    <mergeCell ref="B6195:B6197"/>
    <mergeCell ref="I6195:K6197"/>
    <mergeCell ref="L6195:M6197"/>
    <mergeCell ref="B6182:B6185"/>
    <mergeCell ref="I6182:K6185"/>
    <mergeCell ref="L6182:M6185"/>
    <mergeCell ref="B6186:B6191"/>
    <mergeCell ref="I6186:K6191"/>
    <mergeCell ref="L6186:M6191"/>
    <mergeCell ref="I6178:K6178"/>
    <mergeCell ref="L6178:M6178"/>
    <mergeCell ref="B6179:B6181"/>
    <mergeCell ref="I6179:K6181"/>
    <mergeCell ref="L6179:M6181"/>
    <mergeCell ref="B6174:B6177"/>
    <mergeCell ref="I6174:K6177"/>
    <mergeCell ref="L6174:M6177"/>
    <mergeCell ref="B6159:B6173"/>
    <mergeCell ref="I6159:K6173"/>
    <mergeCell ref="L6159:M6173"/>
    <mergeCell ref="B6142:B6143"/>
    <mergeCell ref="I6142:K6143"/>
    <mergeCell ref="L6142:M6143"/>
    <mergeCell ref="I6144:K6144"/>
    <mergeCell ref="L6144:M6144"/>
    <mergeCell ref="B6145:B6158"/>
    <mergeCell ref="I6145:K6158"/>
    <mergeCell ref="L6145:M6158"/>
    <mergeCell ref="I6140:K6140"/>
    <mergeCell ref="L6140:M6140"/>
    <mergeCell ref="I6141:K6141"/>
    <mergeCell ref="L6141:M6141"/>
    <mergeCell ref="B6128:B6130"/>
    <mergeCell ref="I6128:K6130"/>
    <mergeCell ref="L6128:M6130"/>
    <mergeCell ref="I6131:K6131"/>
    <mergeCell ref="L6131:M6131"/>
    <mergeCell ref="B6132:B6139"/>
    <mergeCell ref="I6132:K6139"/>
    <mergeCell ref="L6132:M6139"/>
    <mergeCell ref="I6095:K6095"/>
    <mergeCell ref="L6095:M6095"/>
    <mergeCell ref="B6096:B6121"/>
    <mergeCell ref="I6096:K6121"/>
    <mergeCell ref="L6096:M6121"/>
    <mergeCell ref="B6122:B6127"/>
    <mergeCell ref="I6122:K6127"/>
    <mergeCell ref="L6122:M6127"/>
    <mergeCell ref="I6089:K6089"/>
    <mergeCell ref="L6089:M6089"/>
    <mergeCell ref="B6090:B6091"/>
    <mergeCell ref="I6090:K6091"/>
    <mergeCell ref="L6090:M6091"/>
    <mergeCell ref="B6092:B6094"/>
    <mergeCell ref="I6092:K6094"/>
    <mergeCell ref="L6092:M6094"/>
    <mergeCell ref="B6080:B6082"/>
    <mergeCell ref="I6080:K6082"/>
    <mergeCell ref="L6080:M6082"/>
    <mergeCell ref="I6083:K6083"/>
    <mergeCell ref="L6083:M6083"/>
    <mergeCell ref="B6084:B6088"/>
    <mergeCell ref="I6084:K6088"/>
    <mergeCell ref="L6084:M6088"/>
    <mergeCell ref="I6075:K6075"/>
    <mergeCell ref="L6075:M6075"/>
    <mergeCell ref="B6076:B6077"/>
    <mergeCell ref="I6076:K6077"/>
    <mergeCell ref="L6076:M6077"/>
    <mergeCell ref="B6078:B6079"/>
    <mergeCell ref="I6078:K6079"/>
    <mergeCell ref="L6078:M6079"/>
    <mergeCell ref="I6073:K6073"/>
    <mergeCell ref="L6073:M6073"/>
    <mergeCell ref="I6074:K6074"/>
    <mergeCell ref="L6074:M6074"/>
    <mergeCell ref="B6069:B6070"/>
    <mergeCell ref="I6069:K6070"/>
    <mergeCell ref="L6069:M6070"/>
    <mergeCell ref="I6071:K6071"/>
    <mergeCell ref="L6071:M6071"/>
    <mergeCell ref="I6072:K6072"/>
    <mergeCell ref="L6072:M6072"/>
    <mergeCell ref="I6066:K6066"/>
    <mergeCell ref="L6066:M6066"/>
    <mergeCell ref="I6067:K6067"/>
    <mergeCell ref="L6067:M6067"/>
    <mergeCell ref="I6068:K6068"/>
    <mergeCell ref="L6068:M6068"/>
    <mergeCell ref="I6064:K6064"/>
    <mergeCell ref="L6064:M6064"/>
    <mergeCell ref="I6065:K6065"/>
    <mergeCell ref="L6065:M6065"/>
    <mergeCell ref="B6057:B6060"/>
    <mergeCell ref="I6057:K6060"/>
    <mergeCell ref="L6057:M6060"/>
    <mergeCell ref="B6061:B6063"/>
    <mergeCell ref="I6061:K6063"/>
    <mergeCell ref="L6061:M6063"/>
    <mergeCell ref="B6053:B6054"/>
    <mergeCell ref="I6053:K6054"/>
    <mergeCell ref="L6053:M6054"/>
    <mergeCell ref="B6055:B6056"/>
    <mergeCell ref="I6055:K6056"/>
    <mergeCell ref="L6055:M6056"/>
    <mergeCell ref="B6046:B6048"/>
    <mergeCell ref="I6046:K6048"/>
    <mergeCell ref="L6046:M6048"/>
    <mergeCell ref="I6049:K6049"/>
    <mergeCell ref="L6049:M6049"/>
    <mergeCell ref="B6050:B6052"/>
    <mergeCell ref="I6050:K6052"/>
    <mergeCell ref="L6050:M6052"/>
    <mergeCell ref="I6042:K6042"/>
    <mergeCell ref="L6042:M6042"/>
    <mergeCell ref="I6043:K6043"/>
    <mergeCell ref="L6043:M6043"/>
    <mergeCell ref="B6044:B6045"/>
    <mergeCell ref="I6044:K6045"/>
    <mergeCell ref="L6044:M6045"/>
    <mergeCell ref="I6039:K6039"/>
    <mergeCell ref="L6039:M6039"/>
    <mergeCell ref="I6040:K6040"/>
    <mergeCell ref="L6040:M6040"/>
    <mergeCell ref="I6041:K6041"/>
    <mergeCell ref="L6041:M6041"/>
    <mergeCell ref="I6035:K6035"/>
    <mergeCell ref="L6035:M6035"/>
    <mergeCell ref="B6036:B6037"/>
    <mergeCell ref="I6036:K6037"/>
    <mergeCell ref="L6036:M6037"/>
    <mergeCell ref="I6038:K6038"/>
    <mergeCell ref="L6038:M6038"/>
    <mergeCell ref="B6033:B6034"/>
    <mergeCell ref="I6033:K6034"/>
    <mergeCell ref="L6033:M6034"/>
    <mergeCell ref="I6028:K6028"/>
    <mergeCell ref="L6028:M6028"/>
    <mergeCell ref="I6029:K6029"/>
    <mergeCell ref="L6029:M6029"/>
    <mergeCell ref="B6030:B6032"/>
    <mergeCell ref="I6030:K6032"/>
    <mergeCell ref="L6030:M6032"/>
    <mergeCell ref="B6024:B6025"/>
    <mergeCell ref="I6024:K6025"/>
    <mergeCell ref="L6024:M6025"/>
    <mergeCell ref="B6026:B6027"/>
    <mergeCell ref="I6026:K6027"/>
    <mergeCell ref="L6026:M6027"/>
    <mergeCell ref="B6020:B6022"/>
    <mergeCell ref="I6020:K6022"/>
    <mergeCell ref="L6020:M6022"/>
    <mergeCell ref="I6023:K6023"/>
    <mergeCell ref="L6023:M6023"/>
    <mergeCell ref="B6016:B6017"/>
    <mergeCell ref="I6016:K6017"/>
    <mergeCell ref="L6016:M6017"/>
    <mergeCell ref="B6018:B6019"/>
    <mergeCell ref="I6018:K6019"/>
    <mergeCell ref="L6018:M6019"/>
    <mergeCell ref="I6014:K6014"/>
    <mergeCell ref="L6014:M6014"/>
    <mergeCell ref="I6015:K6015"/>
    <mergeCell ref="L6015:M6015"/>
    <mergeCell ref="I6011:K6011"/>
    <mergeCell ref="L6011:M6011"/>
    <mergeCell ref="B6012:B6013"/>
    <mergeCell ref="I6012:K6013"/>
    <mergeCell ref="L6012:M6013"/>
    <mergeCell ref="B6004:B6007"/>
    <mergeCell ref="I6004:K6007"/>
    <mergeCell ref="L6004:M6007"/>
    <mergeCell ref="B6008:B6010"/>
    <mergeCell ref="I6008:K6010"/>
    <mergeCell ref="L6008:M6010"/>
    <mergeCell ref="B6001:B6003"/>
    <mergeCell ref="I6001:K6003"/>
    <mergeCell ref="L6001:M6003"/>
    <mergeCell ref="I5997:K5997"/>
    <mergeCell ref="L5997:M5997"/>
    <mergeCell ref="B5998:B6000"/>
    <mergeCell ref="I5998:K6000"/>
    <mergeCell ref="L5998:M6000"/>
    <mergeCell ref="B5992:B5994"/>
    <mergeCell ref="I5992:K5994"/>
    <mergeCell ref="L5992:M5994"/>
    <mergeCell ref="B5995:B5996"/>
    <mergeCell ref="I5995:K5996"/>
    <mergeCell ref="L5995:M5996"/>
    <mergeCell ref="B5988:B5989"/>
    <mergeCell ref="I5988:K5989"/>
    <mergeCell ref="L5988:M5989"/>
    <mergeCell ref="B5990:B5991"/>
    <mergeCell ref="I5990:K5991"/>
    <mergeCell ref="L5990:M5991"/>
    <mergeCell ref="B5985:B5987"/>
    <mergeCell ref="I5985:K5987"/>
    <mergeCell ref="L5985:M5987"/>
    <mergeCell ref="B5976:B5977"/>
    <mergeCell ref="I5976:K5977"/>
    <mergeCell ref="L5976:M5977"/>
    <mergeCell ref="I5978:K5978"/>
    <mergeCell ref="L5978:M5978"/>
    <mergeCell ref="B5979:B5984"/>
    <mergeCell ref="I5979:K5984"/>
    <mergeCell ref="L5979:M5984"/>
    <mergeCell ref="B5971:B5972"/>
    <mergeCell ref="I5971:K5972"/>
    <mergeCell ref="L5971:M5972"/>
    <mergeCell ref="B5973:B5975"/>
    <mergeCell ref="I5973:K5975"/>
    <mergeCell ref="L5973:M5975"/>
    <mergeCell ref="I5968:K5968"/>
    <mergeCell ref="L5968:M5968"/>
    <mergeCell ref="I5969:K5969"/>
    <mergeCell ref="L5969:M5969"/>
    <mergeCell ref="I5970:K5970"/>
    <mergeCell ref="L5970:M5970"/>
    <mergeCell ref="B5964:B5966"/>
    <mergeCell ref="I5964:K5966"/>
    <mergeCell ref="L5964:M5966"/>
    <mergeCell ref="I5967:K5967"/>
    <mergeCell ref="L5967:M5967"/>
    <mergeCell ref="I5963:K5963"/>
    <mergeCell ref="L5963:M5963"/>
    <mergeCell ref="B5957:B5960"/>
    <mergeCell ref="I5957:K5960"/>
    <mergeCell ref="L5957:M5960"/>
    <mergeCell ref="B5961:B5962"/>
    <mergeCell ref="I5961:K5962"/>
    <mergeCell ref="L5961:M5962"/>
    <mergeCell ref="B5953:B5954"/>
    <mergeCell ref="I5953:K5954"/>
    <mergeCell ref="L5953:M5954"/>
    <mergeCell ref="B5955:B5956"/>
    <mergeCell ref="I5955:K5956"/>
    <mergeCell ref="L5955:M5956"/>
    <mergeCell ref="B5949:B5950"/>
    <mergeCell ref="I5949:K5950"/>
    <mergeCell ref="L5949:M5950"/>
    <mergeCell ref="B5951:B5952"/>
    <mergeCell ref="I5951:K5952"/>
    <mergeCell ref="L5951:M5952"/>
    <mergeCell ref="B5943:B5946"/>
    <mergeCell ref="I5943:K5946"/>
    <mergeCell ref="L5943:M5946"/>
    <mergeCell ref="B5947:B5948"/>
    <mergeCell ref="I5947:K5948"/>
    <mergeCell ref="L5947:M5948"/>
    <mergeCell ref="B5939:B5940"/>
    <mergeCell ref="I5939:K5940"/>
    <mergeCell ref="L5939:M5940"/>
    <mergeCell ref="B5941:B5942"/>
    <mergeCell ref="I5941:K5942"/>
    <mergeCell ref="L5941:M5942"/>
    <mergeCell ref="I5938:K5938"/>
    <mergeCell ref="L5938:M5938"/>
    <mergeCell ref="I5934:K5934"/>
    <mergeCell ref="L5934:M5934"/>
    <mergeCell ref="B5935:B5936"/>
    <mergeCell ref="I5935:K5936"/>
    <mergeCell ref="L5935:M5936"/>
    <mergeCell ref="I5937:K5937"/>
    <mergeCell ref="L5937:M5937"/>
    <mergeCell ref="I5933:K5933"/>
    <mergeCell ref="L5933:M5933"/>
    <mergeCell ref="B5929:B5930"/>
    <mergeCell ref="I5929:K5930"/>
    <mergeCell ref="L5929:M5930"/>
    <mergeCell ref="B5931:B5932"/>
    <mergeCell ref="I5931:K5932"/>
    <mergeCell ref="L5931:M5932"/>
    <mergeCell ref="B5923:B5925"/>
    <mergeCell ref="I5923:K5925"/>
    <mergeCell ref="L5923:M5925"/>
    <mergeCell ref="I5926:K5926"/>
    <mergeCell ref="L5926:M5926"/>
    <mergeCell ref="B5927:B5928"/>
    <mergeCell ref="I5927:K5928"/>
    <mergeCell ref="L5927:M5928"/>
    <mergeCell ref="B5916:B5921"/>
    <mergeCell ref="I5916:K5921"/>
    <mergeCell ref="L5916:M5921"/>
    <mergeCell ref="I5922:K5922"/>
    <mergeCell ref="L5922:M5922"/>
    <mergeCell ref="B5911:B5912"/>
    <mergeCell ref="I5911:K5912"/>
    <mergeCell ref="L5911:M5912"/>
    <mergeCell ref="B5913:B5915"/>
    <mergeCell ref="I5913:K5915"/>
    <mergeCell ref="L5913:M5915"/>
    <mergeCell ref="B5906:B5908"/>
    <mergeCell ref="I5906:K5908"/>
    <mergeCell ref="L5906:M5908"/>
    <mergeCell ref="B5909:B5910"/>
    <mergeCell ref="I5909:K5910"/>
    <mergeCell ref="L5909:M5910"/>
    <mergeCell ref="I5904:K5904"/>
    <mergeCell ref="L5904:M5904"/>
    <mergeCell ref="I5905:K5905"/>
    <mergeCell ref="L5905:M5905"/>
    <mergeCell ref="B5900:B5903"/>
    <mergeCell ref="I5900:K5903"/>
    <mergeCell ref="L5900:M5903"/>
    <mergeCell ref="I5895:K5895"/>
    <mergeCell ref="L5895:M5895"/>
    <mergeCell ref="I5896:K5896"/>
    <mergeCell ref="L5896:M5896"/>
    <mergeCell ref="B5897:B5899"/>
    <mergeCell ref="I5897:K5899"/>
    <mergeCell ref="L5897:M5899"/>
    <mergeCell ref="B5889:B5890"/>
    <mergeCell ref="I5889:K5890"/>
    <mergeCell ref="L5889:M5890"/>
    <mergeCell ref="B5891:B5894"/>
    <mergeCell ref="I5891:K5894"/>
    <mergeCell ref="L5891:M5894"/>
    <mergeCell ref="I5884:K5884"/>
    <mergeCell ref="L5884:M5884"/>
    <mergeCell ref="B5885:B5886"/>
    <mergeCell ref="I5885:K5886"/>
    <mergeCell ref="L5885:M5886"/>
    <mergeCell ref="B5887:B5888"/>
    <mergeCell ref="I5887:K5888"/>
    <mergeCell ref="L5887:M5888"/>
    <mergeCell ref="I5880:K5880"/>
    <mergeCell ref="L5880:M5880"/>
    <mergeCell ref="I5881:K5881"/>
    <mergeCell ref="L5881:M5881"/>
    <mergeCell ref="B5882:B5883"/>
    <mergeCell ref="I5882:K5883"/>
    <mergeCell ref="L5882:M5883"/>
    <mergeCell ref="B5874:B5875"/>
    <mergeCell ref="I5874:K5875"/>
    <mergeCell ref="L5874:M5875"/>
    <mergeCell ref="I5876:K5876"/>
    <mergeCell ref="L5876:M5876"/>
    <mergeCell ref="B5877:B5879"/>
    <mergeCell ref="I5877:K5879"/>
    <mergeCell ref="L5877:M5879"/>
    <mergeCell ref="B5870:B5871"/>
    <mergeCell ref="I5870:K5871"/>
    <mergeCell ref="L5870:M5871"/>
    <mergeCell ref="B5872:B5873"/>
    <mergeCell ref="I5872:K5873"/>
    <mergeCell ref="L5872:M5873"/>
    <mergeCell ref="B5865:B5866"/>
    <mergeCell ref="I5865:K5866"/>
    <mergeCell ref="L5865:M5866"/>
    <mergeCell ref="I5867:K5867"/>
    <mergeCell ref="L5867:M5867"/>
    <mergeCell ref="B5868:B5869"/>
    <mergeCell ref="I5868:K5869"/>
    <mergeCell ref="L5868:M5869"/>
    <mergeCell ref="B5861:B5862"/>
    <mergeCell ref="I5861:K5862"/>
    <mergeCell ref="L5861:M5862"/>
    <mergeCell ref="B5863:B5864"/>
    <mergeCell ref="I5863:K5864"/>
    <mergeCell ref="L5863:M5864"/>
    <mergeCell ref="B5857:B5858"/>
    <mergeCell ref="I5857:K5858"/>
    <mergeCell ref="L5857:M5858"/>
    <mergeCell ref="B5859:B5860"/>
    <mergeCell ref="I5859:K5860"/>
    <mergeCell ref="L5859:M5860"/>
    <mergeCell ref="B5851:B5852"/>
    <mergeCell ref="I5851:K5852"/>
    <mergeCell ref="L5851:M5852"/>
    <mergeCell ref="B5853:B5856"/>
    <mergeCell ref="I5853:K5856"/>
    <mergeCell ref="L5853:M5856"/>
    <mergeCell ref="B5844:B5846"/>
    <mergeCell ref="I5844:K5846"/>
    <mergeCell ref="L5844:M5846"/>
    <mergeCell ref="B5847:B5850"/>
    <mergeCell ref="I5847:K5850"/>
    <mergeCell ref="L5847:M5850"/>
    <mergeCell ref="B5841:B5842"/>
    <mergeCell ref="I5841:K5842"/>
    <mergeCell ref="L5841:M5842"/>
    <mergeCell ref="I5843:K5843"/>
    <mergeCell ref="L5843:M5843"/>
    <mergeCell ref="I5839:K5839"/>
    <mergeCell ref="L5839:M5839"/>
    <mergeCell ref="I5840:K5840"/>
    <mergeCell ref="L5840:M5840"/>
    <mergeCell ref="B5833:B5835"/>
    <mergeCell ref="I5833:K5835"/>
    <mergeCell ref="L5833:M5835"/>
    <mergeCell ref="I5836:K5836"/>
    <mergeCell ref="L5836:M5836"/>
    <mergeCell ref="B5837:B5838"/>
    <mergeCell ref="I5837:K5838"/>
    <mergeCell ref="L5837:M5838"/>
    <mergeCell ref="I5826:K5826"/>
    <mergeCell ref="L5826:M5826"/>
    <mergeCell ref="B5827:B5829"/>
    <mergeCell ref="I5827:K5829"/>
    <mergeCell ref="L5827:M5829"/>
    <mergeCell ref="B5830:B5832"/>
    <mergeCell ref="I5830:K5832"/>
    <mergeCell ref="L5830:M5832"/>
    <mergeCell ref="B5788:B5825"/>
    <mergeCell ref="I5788:K5825"/>
    <mergeCell ref="L5788:M5825"/>
    <mergeCell ref="B5601:B5603"/>
    <mergeCell ref="I5601:K5603"/>
    <mergeCell ref="L5601:M5603"/>
    <mergeCell ref="B5604:B5787"/>
    <mergeCell ref="I5604:K5787"/>
    <mergeCell ref="L5604:M5787"/>
    <mergeCell ref="B5594:B5597"/>
    <mergeCell ref="I5594:K5597"/>
    <mergeCell ref="L5594:M5597"/>
    <mergeCell ref="B5598:B5600"/>
    <mergeCell ref="I5598:K5600"/>
    <mergeCell ref="L5598:M5600"/>
    <mergeCell ref="B5590:B5591"/>
    <mergeCell ref="I5590:K5591"/>
    <mergeCell ref="L5590:M5591"/>
    <mergeCell ref="B5592:B5593"/>
    <mergeCell ref="I5592:K5593"/>
    <mergeCell ref="L5592:M5593"/>
    <mergeCell ref="B5585:B5586"/>
    <mergeCell ref="I5585:K5586"/>
    <mergeCell ref="L5585:M5586"/>
    <mergeCell ref="B5587:B5589"/>
    <mergeCell ref="I5587:K5589"/>
    <mergeCell ref="L5587:M5589"/>
    <mergeCell ref="B5578:B5582"/>
    <mergeCell ref="I5578:K5582"/>
    <mergeCell ref="L5578:M5582"/>
    <mergeCell ref="B5583:B5584"/>
    <mergeCell ref="I5583:K5584"/>
    <mergeCell ref="L5583:M5584"/>
    <mergeCell ref="B5560:B5561"/>
    <mergeCell ref="I5560:K5561"/>
    <mergeCell ref="L5560:M5561"/>
    <mergeCell ref="B5562:B5577"/>
    <mergeCell ref="I5562:K5577"/>
    <mergeCell ref="L5562:M5577"/>
    <mergeCell ref="I5549:K5549"/>
    <mergeCell ref="L5549:M5549"/>
    <mergeCell ref="B5550:B5559"/>
    <mergeCell ref="I5550:K5559"/>
    <mergeCell ref="L5550:M5559"/>
    <mergeCell ref="B5545:B5546"/>
    <mergeCell ref="I5545:K5546"/>
    <mergeCell ref="L5545:M5546"/>
    <mergeCell ref="B5547:B5548"/>
    <mergeCell ref="I5547:K5548"/>
    <mergeCell ref="L5547:M5548"/>
    <mergeCell ref="B5542:B5543"/>
    <mergeCell ref="I5542:K5543"/>
    <mergeCell ref="L5542:M5543"/>
    <mergeCell ref="I5544:K5544"/>
    <mergeCell ref="L5544:M5544"/>
    <mergeCell ref="I5539:K5539"/>
    <mergeCell ref="L5539:M5539"/>
    <mergeCell ref="I5540:K5540"/>
    <mergeCell ref="L5540:M5540"/>
    <mergeCell ref="I5541:K5541"/>
    <mergeCell ref="L5541:M5541"/>
    <mergeCell ref="I5534:K5534"/>
    <mergeCell ref="L5534:M5534"/>
    <mergeCell ref="B5535:B5537"/>
    <mergeCell ref="I5535:K5537"/>
    <mergeCell ref="L5535:M5537"/>
    <mergeCell ref="I5538:K5538"/>
    <mergeCell ref="L5538:M5538"/>
    <mergeCell ref="B5528:B5530"/>
    <mergeCell ref="I5528:K5530"/>
    <mergeCell ref="L5528:M5530"/>
    <mergeCell ref="I5531:K5531"/>
    <mergeCell ref="L5531:M5531"/>
    <mergeCell ref="B5532:B5533"/>
    <mergeCell ref="I5532:K5533"/>
    <mergeCell ref="L5532:M5533"/>
    <mergeCell ref="B5526:B5527"/>
    <mergeCell ref="I5526:K5527"/>
    <mergeCell ref="L5526:M5527"/>
    <mergeCell ref="B5506:B5525"/>
    <mergeCell ref="I5506:K5525"/>
    <mergeCell ref="L5506:M5525"/>
    <mergeCell ref="B5484:B5490"/>
    <mergeCell ref="I5484:K5490"/>
    <mergeCell ref="L5484:M5490"/>
    <mergeCell ref="I5491:K5491"/>
    <mergeCell ref="L5491:M5491"/>
    <mergeCell ref="B5492:B5505"/>
    <mergeCell ref="I5492:K5505"/>
    <mergeCell ref="L5492:M5505"/>
    <mergeCell ref="B5479:B5483"/>
    <mergeCell ref="I5479:K5483"/>
    <mergeCell ref="L5479:M5483"/>
    <mergeCell ref="B5477:B5478"/>
    <mergeCell ref="I5477:K5478"/>
    <mergeCell ref="L5477:M5478"/>
    <mergeCell ref="B5428:B5430"/>
    <mergeCell ref="I5428:K5430"/>
    <mergeCell ref="L5428:M5430"/>
    <mergeCell ref="I5431:K5431"/>
    <mergeCell ref="L5431:M5431"/>
    <mergeCell ref="B5432:B5476"/>
    <mergeCell ref="I5432:K5476"/>
    <mergeCell ref="L5432:M5476"/>
    <mergeCell ref="B5423:B5424"/>
    <mergeCell ref="I5423:K5424"/>
    <mergeCell ref="L5423:M5424"/>
    <mergeCell ref="B5425:B5427"/>
    <mergeCell ref="I5425:K5427"/>
    <mergeCell ref="L5425:M5427"/>
    <mergeCell ref="B5414:B5422"/>
    <mergeCell ref="I5414:K5422"/>
    <mergeCell ref="L5414:M5422"/>
    <mergeCell ref="B5407:B5409"/>
    <mergeCell ref="I5407:K5409"/>
    <mergeCell ref="L5407:M5409"/>
    <mergeCell ref="B5410:B5413"/>
    <mergeCell ref="I5410:K5413"/>
    <mergeCell ref="L5410:M5413"/>
    <mergeCell ref="B5402:B5405"/>
    <mergeCell ref="I5402:K5405"/>
    <mergeCell ref="L5402:M5405"/>
    <mergeCell ref="I5406:K5406"/>
    <mergeCell ref="L5406:M5406"/>
    <mergeCell ref="B5394:B5398"/>
    <mergeCell ref="I5394:K5398"/>
    <mergeCell ref="L5394:M5398"/>
    <mergeCell ref="B5399:B5401"/>
    <mergeCell ref="I5399:K5401"/>
    <mergeCell ref="L5399:M5401"/>
    <mergeCell ref="B5385:B5388"/>
    <mergeCell ref="I5385:K5388"/>
    <mergeCell ref="L5385:M5388"/>
    <mergeCell ref="B5389:B5393"/>
    <mergeCell ref="I5389:K5393"/>
    <mergeCell ref="L5389:M5393"/>
    <mergeCell ref="B5375:B5380"/>
    <mergeCell ref="I5375:K5380"/>
    <mergeCell ref="L5375:M5380"/>
    <mergeCell ref="B5381:B5384"/>
    <mergeCell ref="I5381:K5384"/>
    <mergeCell ref="L5381:M5384"/>
    <mergeCell ref="B5367:B5369"/>
    <mergeCell ref="I5367:K5369"/>
    <mergeCell ref="L5367:M5369"/>
    <mergeCell ref="B5370:B5374"/>
    <mergeCell ref="I5370:K5374"/>
    <mergeCell ref="L5370:M5374"/>
    <mergeCell ref="B5362:B5364"/>
    <mergeCell ref="I5362:K5364"/>
    <mergeCell ref="L5362:M5364"/>
    <mergeCell ref="B5365:B5366"/>
    <mergeCell ref="I5365:K5366"/>
    <mergeCell ref="L5365:M5366"/>
    <mergeCell ref="B5358:B5359"/>
    <mergeCell ref="I5358:K5359"/>
    <mergeCell ref="L5358:M5359"/>
    <mergeCell ref="B5360:B5361"/>
    <mergeCell ref="I5360:K5361"/>
    <mergeCell ref="L5360:M5361"/>
    <mergeCell ref="B5354:B5357"/>
    <mergeCell ref="I5354:K5357"/>
    <mergeCell ref="L5354:M5357"/>
    <mergeCell ref="B5348:B5350"/>
    <mergeCell ref="I5348:K5350"/>
    <mergeCell ref="L5348:M5350"/>
    <mergeCell ref="B5351:B5353"/>
    <mergeCell ref="I5351:K5353"/>
    <mergeCell ref="L5351:M5353"/>
    <mergeCell ref="B5345:B5347"/>
    <mergeCell ref="I5345:K5347"/>
    <mergeCell ref="L5345:M5347"/>
    <mergeCell ref="B5337:B5339"/>
    <mergeCell ref="I5337:K5339"/>
    <mergeCell ref="L5337:M5339"/>
    <mergeCell ref="B5340:B5344"/>
    <mergeCell ref="I5340:K5344"/>
    <mergeCell ref="L5340:M5344"/>
    <mergeCell ref="I5334:K5334"/>
    <mergeCell ref="L5334:M5334"/>
    <mergeCell ref="B5335:B5336"/>
    <mergeCell ref="I5335:K5336"/>
    <mergeCell ref="L5335:M5336"/>
    <mergeCell ref="B5330:B5333"/>
    <mergeCell ref="I5330:K5333"/>
    <mergeCell ref="L5330:M5333"/>
    <mergeCell ref="B5320:B5329"/>
    <mergeCell ref="I5320:K5329"/>
    <mergeCell ref="L5320:M5329"/>
    <mergeCell ref="B5314:B5317"/>
    <mergeCell ref="I5314:K5317"/>
    <mergeCell ref="L5314:M5317"/>
    <mergeCell ref="B5318:B5319"/>
    <mergeCell ref="I5318:K5319"/>
    <mergeCell ref="L5318:M5319"/>
    <mergeCell ref="I5308:K5308"/>
    <mergeCell ref="L5308:M5308"/>
    <mergeCell ref="I5309:K5309"/>
    <mergeCell ref="L5309:M5309"/>
    <mergeCell ref="B5310:B5313"/>
    <mergeCell ref="I5310:K5313"/>
    <mergeCell ref="L5310:M5313"/>
    <mergeCell ref="B5295:B5299"/>
    <mergeCell ref="I5295:K5299"/>
    <mergeCell ref="L5295:M5299"/>
    <mergeCell ref="B5300:B5307"/>
    <mergeCell ref="I5300:K5307"/>
    <mergeCell ref="L5300:M5307"/>
    <mergeCell ref="B5290:B5294"/>
    <mergeCell ref="I5290:K5294"/>
    <mergeCell ref="L5290:M5294"/>
    <mergeCell ref="B5283:B5286"/>
    <mergeCell ref="I5283:K5286"/>
    <mergeCell ref="L5283:M5286"/>
    <mergeCell ref="B5287:B5289"/>
    <mergeCell ref="I5287:K5289"/>
    <mergeCell ref="L5287:M5289"/>
    <mergeCell ref="B5279:B5280"/>
    <mergeCell ref="I5279:K5280"/>
    <mergeCell ref="L5279:M5280"/>
    <mergeCell ref="B5281:B5282"/>
    <mergeCell ref="I5281:K5282"/>
    <mergeCell ref="L5281:M5282"/>
    <mergeCell ref="B5273:B5274"/>
    <mergeCell ref="I5273:K5274"/>
    <mergeCell ref="L5273:M5274"/>
    <mergeCell ref="B5275:B5278"/>
    <mergeCell ref="I5275:K5278"/>
    <mergeCell ref="L5275:M5278"/>
    <mergeCell ref="B5262:B5264"/>
    <mergeCell ref="I5262:K5264"/>
    <mergeCell ref="L5262:M5264"/>
    <mergeCell ref="B5265:B5272"/>
    <mergeCell ref="I5265:K5272"/>
    <mergeCell ref="L5265:M5272"/>
    <mergeCell ref="B5255:B5261"/>
    <mergeCell ref="I5255:K5261"/>
    <mergeCell ref="L5255:M5261"/>
    <mergeCell ref="B5249:B5251"/>
    <mergeCell ref="I5249:K5251"/>
    <mergeCell ref="L5249:M5251"/>
    <mergeCell ref="B5252:B5254"/>
    <mergeCell ref="I5252:K5254"/>
    <mergeCell ref="L5252:M5254"/>
    <mergeCell ref="B5238:B5240"/>
    <mergeCell ref="I5238:K5240"/>
    <mergeCell ref="L5238:M5240"/>
    <mergeCell ref="B5241:B5248"/>
    <mergeCell ref="I5241:K5248"/>
    <mergeCell ref="L5241:M5248"/>
    <mergeCell ref="I5233:K5233"/>
    <mergeCell ref="L5233:M5233"/>
    <mergeCell ref="I5234:K5234"/>
    <mergeCell ref="L5234:M5234"/>
    <mergeCell ref="B5235:B5237"/>
    <mergeCell ref="I5235:K5237"/>
    <mergeCell ref="L5235:M5237"/>
    <mergeCell ref="B5226:B5228"/>
    <mergeCell ref="I5226:K5228"/>
    <mergeCell ref="L5226:M5228"/>
    <mergeCell ref="B5229:B5232"/>
    <mergeCell ref="I5229:K5232"/>
    <mergeCell ref="L5229:M5232"/>
    <mergeCell ref="B5217:B5221"/>
    <mergeCell ref="I5217:K5221"/>
    <mergeCell ref="L5217:M5221"/>
    <mergeCell ref="I5222:K5222"/>
    <mergeCell ref="L5222:M5222"/>
    <mergeCell ref="B5223:B5225"/>
    <mergeCell ref="I5223:K5225"/>
    <mergeCell ref="L5223:M5225"/>
    <mergeCell ref="B5209:B5216"/>
    <mergeCell ref="I5209:K5216"/>
    <mergeCell ref="L5209:M5216"/>
    <mergeCell ref="B5197:B5202"/>
    <mergeCell ref="I5197:K5202"/>
    <mergeCell ref="L5197:M5202"/>
    <mergeCell ref="B5203:B5208"/>
    <mergeCell ref="I5203:K5208"/>
    <mergeCell ref="L5203:M5208"/>
    <mergeCell ref="I5192:K5192"/>
    <mergeCell ref="L5192:M5192"/>
    <mergeCell ref="B5193:B5196"/>
    <mergeCell ref="I5193:K5196"/>
    <mergeCell ref="L5193:M5196"/>
    <mergeCell ref="B5187:B5189"/>
    <mergeCell ref="I5187:K5189"/>
    <mergeCell ref="L5187:M5189"/>
    <mergeCell ref="B5190:B5191"/>
    <mergeCell ref="I5190:K5191"/>
    <mergeCell ref="L5190:M5191"/>
    <mergeCell ref="B5179:B5183"/>
    <mergeCell ref="I5179:K5183"/>
    <mergeCell ref="L5179:M5183"/>
    <mergeCell ref="I5184:K5184"/>
    <mergeCell ref="L5184:M5184"/>
    <mergeCell ref="B5185:B5186"/>
    <mergeCell ref="I5185:K5186"/>
    <mergeCell ref="L5185:M5186"/>
    <mergeCell ref="I5171:K5171"/>
    <mergeCell ref="L5171:M5171"/>
    <mergeCell ref="B5172:B5174"/>
    <mergeCell ref="I5172:K5174"/>
    <mergeCell ref="L5172:M5174"/>
    <mergeCell ref="B5175:B5178"/>
    <mergeCell ref="I5175:K5178"/>
    <mergeCell ref="L5175:M5178"/>
    <mergeCell ref="B5160:B5165"/>
    <mergeCell ref="I5160:K5165"/>
    <mergeCell ref="L5160:M5165"/>
    <mergeCell ref="B5166:B5170"/>
    <mergeCell ref="I5166:K5170"/>
    <mergeCell ref="L5166:M5170"/>
    <mergeCell ref="B5153:B5159"/>
    <mergeCell ref="I5153:K5159"/>
    <mergeCell ref="L5153:M5159"/>
    <mergeCell ref="B5142:B5145"/>
    <mergeCell ref="I5142:K5145"/>
    <mergeCell ref="L5142:M5145"/>
    <mergeCell ref="B5146:B5152"/>
    <mergeCell ref="I5146:K5152"/>
    <mergeCell ref="L5146:M5152"/>
    <mergeCell ref="B5129:B5137"/>
    <mergeCell ref="I5129:K5137"/>
    <mergeCell ref="L5129:M5137"/>
    <mergeCell ref="B5138:B5141"/>
    <mergeCell ref="I5138:K5141"/>
    <mergeCell ref="L5138:M5141"/>
    <mergeCell ref="B5114:B5121"/>
    <mergeCell ref="I5114:K5121"/>
    <mergeCell ref="L5114:M5121"/>
    <mergeCell ref="B5122:B5128"/>
    <mergeCell ref="I5122:K5128"/>
    <mergeCell ref="L5122:M5128"/>
    <mergeCell ref="I5108:K5108"/>
    <mergeCell ref="L5108:M5108"/>
    <mergeCell ref="B5109:B5111"/>
    <mergeCell ref="I5109:K5111"/>
    <mergeCell ref="L5109:M5111"/>
    <mergeCell ref="B5112:B5113"/>
    <mergeCell ref="I5112:K5113"/>
    <mergeCell ref="L5112:M5113"/>
    <mergeCell ref="B5104:B5105"/>
    <mergeCell ref="I5104:K5105"/>
    <mergeCell ref="L5104:M5105"/>
    <mergeCell ref="B5106:B5107"/>
    <mergeCell ref="I5106:K5107"/>
    <mergeCell ref="L5106:M5107"/>
    <mergeCell ref="B5097:B5100"/>
    <mergeCell ref="I5097:K5100"/>
    <mergeCell ref="L5097:M5100"/>
    <mergeCell ref="B5101:B5103"/>
    <mergeCell ref="I5101:K5103"/>
    <mergeCell ref="L5101:M5103"/>
    <mergeCell ref="B5093:B5096"/>
    <mergeCell ref="I5093:K5096"/>
    <mergeCell ref="L5093:M5096"/>
    <mergeCell ref="B5086:B5092"/>
    <mergeCell ref="I5086:K5092"/>
    <mergeCell ref="L5086:M5092"/>
    <mergeCell ref="B4811:B5085"/>
    <mergeCell ref="I4811:K5085"/>
    <mergeCell ref="L4811:M5085"/>
    <mergeCell ref="B4780:B4801"/>
    <mergeCell ref="I4780:K4801"/>
    <mergeCell ref="L4780:M4801"/>
    <mergeCell ref="B4802:B4810"/>
    <mergeCell ref="I4802:K4810"/>
    <mergeCell ref="L4802:M4810"/>
    <mergeCell ref="I4762:K4762"/>
    <mergeCell ref="L4762:M4762"/>
    <mergeCell ref="B4763:B4764"/>
    <mergeCell ref="I4763:K4764"/>
    <mergeCell ref="L4763:M4764"/>
    <mergeCell ref="B4765:B4779"/>
    <mergeCell ref="I4765:K4779"/>
    <mergeCell ref="L4765:M4779"/>
    <mergeCell ref="B4746:B4759"/>
    <mergeCell ref="I4746:K4759"/>
    <mergeCell ref="L4746:M4759"/>
    <mergeCell ref="B4760:B4761"/>
    <mergeCell ref="I4760:K4761"/>
    <mergeCell ref="L4760:M4761"/>
    <mergeCell ref="B4712:B4726"/>
    <mergeCell ref="I4712:K4726"/>
    <mergeCell ref="L4712:M4726"/>
    <mergeCell ref="B4727:B4745"/>
    <mergeCell ref="I4727:K4745"/>
    <mergeCell ref="L4727:M4745"/>
    <mergeCell ref="B4705:B4706"/>
    <mergeCell ref="I4705:K4706"/>
    <mergeCell ref="L4705:M4706"/>
    <mergeCell ref="I4707:K4707"/>
    <mergeCell ref="L4707:M4707"/>
    <mergeCell ref="B4708:B4711"/>
    <mergeCell ref="I4708:K4711"/>
    <mergeCell ref="L4708:M4711"/>
    <mergeCell ref="I4699:K4699"/>
    <mergeCell ref="L4699:M4699"/>
    <mergeCell ref="I4700:K4700"/>
    <mergeCell ref="L4700:M4700"/>
    <mergeCell ref="B4701:B4704"/>
    <mergeCell ref="I4701:K4704"/>
    <mergeCell ref="L4701:M4704"/>
    <mergeCell ref="B4690:B4693"/>
    <mergeCell ref="I4690:K4693"/>
    <mergeCell ref="L4690:M4693"/>
    <mergeCell ref="B4694:B4698"/>
    <mergeCell ref="I4694:K4698"/>
    <mergeCell ref="L4694:M4698"/>
    <mergeCell ref="B4685:B4689"/>
    <mergeCell ref="I4685:K4689"/>
    <mergeCell ref="L4685:M4689"/>
    <mergeCell ref="I4684:K4684"/>
    <mergeCell ref="L4684:M4684"/>
    <mergeCell ref="B4664:B4683"/>
    <mergeCell ref="I4664:K4683"/>
    <mergeCell ref="L4664:M4683"/>
    <mergeCell ref="B4658:B4663"/>
    <mergeCell ref="I4658:K4663"/>
    <mergeCell ref="L4658:M4663"/>
    <mergeCell ref="I4655:K4655"/>
    <mergeCell ref="L4655:M4655"/>
    <mergeCell ref="I4656:K4656"/>
    <mergeCell ref="L4656:M4656"/>
    <mergeCell ref="I4657:K4657"/>
    <mergeCell ref="L4657:M4657"/>
    <mergeCell ref="B4651:B4652"/>
    <mergeCell ref="I4651:K4652"/>
    <mergeCell ref="L4651:M4652"/>
    <mergeCell ref="B4653:B4654"/>
    <mergeCell ref="I4653:K4654"/>
    <mergeCell ref="L4653:M4654"/>
    <mergeCell ref="I4597:K4597"/>
    <mergeCell ref="L4597:M4597"/>
    <mergeCell ref="B4598:B4650"/>
    <mergeCell ref="I4598:K4650"/>
    <mergeCell ref="L4598:M4650"/>
    <mergeCell ref="I4592:K4592"/>
    <mergeCell ref="L4592:M4592"/>
    <mergeCell ref="B4593:B4594"/>
    <mergeCell ref="I4593:K4594"/>
    <mergeCell ref="L4593:M4594"/>
    <mergeCell ref="B4595:B4596"/>
    <mergeCell ref="I4595:K4596"/>
    <mergeCell ref="L4595:M4596"/>
    <mergeCell ref="B4580:B4583"/>
    <mergeCell ref="I4580:K4583"/>
    <mergeCell ref="L4580:M4583"/>
    <mergeCell ref="B4584:B4591"/>
    <mergeCell ref="I4584:K4591"/>
    <mergeCell ref="L4584:M4591"/>
    <mergeCell ref="B4574:B4577"/>
    <mergeCell ref="I4574:K4577"/>
    <mergeCell ref="L4574:M4577"/>
    <mergeCell ref="B4578:B4579"/>
    <mergeCell ref="I4578:K4579"/>
    <mergeCell ref="L4578:M4579"/>
    <mergeCell ref="B4571:B4573"/>
    <mergeCell ref="I4571:K4573"/>
    <mergeCell ref="L4571:M4573"/>
    <mergeCell ref="B4565:B4569"/>
    <mergeCell ref="I4565:K4569"/>
    <mergeCell ref="L4565:M4569"/>
    <mergeCell ref="I4570:K4570"/>
    <mergeCell ref="L4570:M4570"/>
    <mergeCell ref="B4555:B4560"/>
    <mergeCell ref="I4555:K4560"/>
    <mergeCell ref="L4555:M4560"/>
    <mergeCell ref="B4561:B4564"/>
    <mergeCell ref="I4561:K4564"/>
    <mergeCell ref="L4561:M4564"/>
    <mergeCell ref="B4546:B4550"/>
    <mergeCell ref="I4546:K4550"/>
    <mergeCell ref="L4546:M4550"/>
    <mergeCell ref="B4551:B4554"/>
    <mergeCell ref="I4551:K4554"/>
    <mergeCell ref="L4551:M4554"/>
    <mergeCell ref="I4540:K4540"/>
    <mergeCell ref="L4540:M4540"/>
    <mergeCell ref="B4541:B4545"/>
    <mergeCell ref="I4541:K4545"/>
    <mergeCell ref="L4541:M4545"/>
    <mergeCell ref="B4533:B4535"/>
    <mergeCell ref="I4533:K4535"/>
    <mergeCell ref="L4533:M4535"/>
    <mergeCell ref="B4536:B4539"/>
    <mergeCell ref="I4536:K4539"/>
    <mergeCell ref="L4536:M4539"/>
    <mergeCell ref="B4526:B4530"/>
    <mergeCell ref="I4526:K4530"/>
    <mergeCell ref="L4526:M4530"/>
    <mergeCell ref="I4531:K4531"/>
    <mergeCell ref="L4531:M4531"/>
    <mergeCell ref="I4532:K4532"/>
    <mergeCell ref="L4532:M4532"/>
    <mergeCell ref="B4519:B4522"/>
    <mergeCell ref="I4519:K4522"/>
    <mergeCell ref="L4519:M4522"/>
    <mergeCell ref="B4523:B4525"/>
    <mergeCell ref="I4523:K4525"/>
    <mergeCell ref="L4523:M4525"/>
    <mergeCell ref="B4513:B4515"/>
    <mergeCell ref="I4513:K4515"/>
    <mergeCell ref="L4513:M4515"/>
    <mergeCell ref="B4516:B4518"/>
    <mergeCell ref="I4516:K4518"/>
    <mergeCell ref="L4516:M4518"/>
    <mergeCell ref="B4509:B4512"/>
    <mergeCell ref="I4509:K4512"/>
    <mergeCell ref="L4509:M4512"/>
    <mergeCell ref="B4506:B4507"/>
    <mergeCell ref="I4506:K4507"/>
    <mergeCell ref="L4506:M4507"/>
    <mergeCell ref="I4508:K4508"/>
    <mergeCell ref="L4508:M4508"/>
    <mergeCell ref="B4504:B4505"/>
    <mergeCell ref="I4504:K4505"/>
    <mergeCell ref="L4504:M4505"/>
    <mergeCell ref="B4491:B4500"/>
    <mergeCell ref="I4491:K4500"/>
    <mergeCell ref="L4491:M4500"/>
    <mergeCell ref="B4501:B4503"/>
    <mergeCell ref="I4501:K4503"/>
    <mergeCell ref="L4501:M4503"/>
    <mergeCell ref="I4486:K4486"/>
    <mergeCell ref="L4486:M4486"/>
    <mergeCell ref="B4487:B4490"/>
    <mergeCell ref="I4487:K4490"/>
    <mergeCell ref="L4487:M4490"/>
    <mergeCell ref="B4480:B4482"/>
    <mergeCell ref="I4480:K4482"/>
    <mergeCell ref="L4480:M4482"/>
    <mergeCell ref="B4483:B4485"/>
    <mergeCell ref="I4483:K4485"/>
    <mergeCell ref="L4483:M4485"/>
    <mergeCell ref="B4470:B4479"/>
    <mergeCell ref="I4470:K4479"/>
    <mergeCell ref="L4470:M4479"/>
    <mergeCell ref="B4463:B4466"/>
    <mergeCell ref="I4463:K4466"/>
    <mergeCell ref="L4463:M4466"/>
    <mergeCell ref="B4467:B4469"/>
    <mergeCell ref="I4467:K4469"/>
    <mergeCell ref="L4467:M4469"/>
    <mergeCell ref="B4458:B4460"/>
    <mergeCell ref="I4458:K4460"/>
    <mergeCell ref="L4458:M4460"/>
    <mergeCell ref="B4461:B4462"/>
    <mergeCell ref="I4461:K4462"/>
    <mergeCell ref="L4461:M4462"/>
    <mergeCell ref="B4454:B4455"/>
    <mergeCell ref="I4454:K4455"/>
    <mergeCell ref="L4454:M4455"/>
    <mergeCell ref="B4456:B4457"/>
    <mergeCell ref="I4456:K4457"/>
    <mergeCell ref="L4456:M4457"/>
    <mergeCell ref="I4447:K4447"/>
    <mergeCell ref="L4447:M4447"/>
    <mergeCell ref="I4448:K4448"/>
    <mergeCell ref="L4448:M4448"/>
    <mergeCell ref="B4449:B4453"/>
    <mergeCell ref="I4449:K4453"/>
    <mergeCell ref="L4449:M4453"/>
    <mergeCell ref="B4436:B4438"/>
    <mergeCell ref="I4436:K4438"/>
    <mergeCell ref="L4436:M4438"/>
    <mergeCell ref="B4439:B4446"/>
    <mergeCell ref="I4439:K4446"/>
    <mergeCell ref="L4439:M4446"/>
    <mergeCell ref="B4433:B4435"/>
    <mergeCell ref="I4433:K4435"/>
    <mergeCell ref="L4433:M4435"/>
    <mergeCell ref="B4424:B4425"/>
    <mergeCell ref="I4424:K4425"/>
    <mergeCell ref="L4424:M4425"/>
    <mergeCell ref="B4426:B4432"/>
    <mergeCell ref="I4426:K4432"/>
    <mergeCell ref="L4426:M4432"/>
    <mergeCell ref="B4417:B4419"/>
    <mergeCell ref="I4417:K4419"/>
    <mergeCell ref="L4417:M4419"/>
    <mergeCell ref="I4420:K4420"/>
    <mergeCell ref="L4420:M4420"/>
    <mergeCell ref="B4421:B4423"/>
    <mergeCell ref="I4421:K4423"/>
    <mergeCell ref="L4421:M4423"/>
    <mergeCell ref="I4414:K4414"/>
    <mergeCell ref="L4414:M4414"/>
    <mergeCell ref="B4415:B4416"/>
    <mergeCell ref="I4415:K4416"/>
    <mergeCell ref="L4415:M4416"/>
    <mergeCell ref="B4408:B4411"/>
    <mergeCell ref="I4408:K4411"/>
    <mergeCell ref="L4408:M4411"/>
    <mergeCell ref="B4412:B4413"/>
    <mergeCell ref="I4412:K4413"/>
    <mergeCell ref="L4412:M4413"/>
    <mergeCell ref="B4400:B4407"/>
    <mergeCell ref="I4400:K4407"/>
    <mergeCell ref="L4400:M4407"/>
    <mergeCell ref="B4393:B4396"/>
    <mergeCell ref="I4393:K4396"/>
    <mergeCell ref="L4393:M4396"/>
    <mergeCell ref="B4397:B4399"/>
    <mergeCell ref="I4397:K4399"/>
    <mergeCell ref="L4397:M4399"/>
    <mergeCell ref="B4386:B4388"/>
    <mergeCell ref="I4386:K4388"/>
    <mergeCell ref="L4386:M4388"/>
    <mergeCell ref="I4389:K4389"/>
    <mergeCell ref="L4389:M4389"/>
    <mergeCell ref="B4390:B4392"/>
    <mergeCell ref="I4390:K4392"/>
    <mergeCell ref="L4390:M4392"/>
    <mergeCell ref="B4381:B4384"/>
    <mergeCell ref="I4381:K4384"/>
    <mergeCell ref="L4381:M4384"/>
    <mergeCell ref="I4385:K4385"/>
    <mergeCell ref="L4385:M4385"/>
    <mergeCell ref="I4380:K4380"/>
    <mergeCell ref="L4380:M4380"/>
    <mergeCell ref="B4371:B4375"/>
    <mergeCell ref="I4371:K4375"/>
    <mergeCell ref="L4371:M4375"/>
    <mergeCell ref="B4376:B4379"/>
    <mergeCell ref="I4376:K4379"/>
    <mergeCell ref="L4376:M4379"/>
    <mergeCell ref="B4364:B4367"/>
    <mergeCell ref="I4364:K4367"/>
    <mergeCell ref="L4364:M4367"/>
    <mergeCell ref="B4368:B4370"/>
    <mergeCell ref="I4368:K4370"/>
    <mergeCell ref="L4368:M4370"/>
    <mergeCell ref="B4360:B4361"/>
    <mergeCell ref="I4360:K4361"/>
    <mergeCell ref="L4360:M4361"/>
    <mergeCell ref="B4362:B4363"/>
    <mergeCell ref="I4362:K4363"/>
    <mergeCell ref="L4362:M4363"/>
    <mergeCell ref="B4350:B4354"/>
    <mergeCell ref="I4350:K4354"/>
    <mergeCell ref="L4350:M4354"/>
    <mergeCell ref="B4355:B4359"/>
    <mergeCell ref="I4355:K4359"/>
    <mergeCell ref="L4355:M4359"/>
    <mergeCell ref="B4338:B4343"/>
    <mergeCell ref="I4338:K4343"/>
    <mergeCell ref="L4338:M4343"/>
    <mergeCell ref="B4344:B4349"/>
    <mergeCell ref="I4344:K4349"/>
    <mergeCell ref="L4344:M4349"/>
    <mergeCell ref="B4330:B4333"/>
    <mergeCell ref="I4330:K4333"/>
    <mergeCell ref="L4330:M4333"/>
    <mergeCell ref="B4334:B4337"/>
    <mergeCell ref="I4334:K4337"/>
    <mergeCell ref="L4334:M4337"/>
    <mergeCell ref="B4319:B4324"/>
    <mergeCell ref="I4319:K4324"/>
    <mergeCell ref="L4319:M4324"/>
    <mergeCell ref="B4325:B4329"/>
    <mergeCell ref="I4325:K4329"/>
    <mergeCell ref="L4325:M4329"/>
    <mergeCell ref="B4313:B4315"/>
    <mergeCell ref="I4313:K4315"/>
    <mergeCell ref="L4313:M4315"/>
    <mergeCell ref="B4316:B4318"/>
    <mergeCell ref="I4316:K4318"/>
    <mergeCell ref="L4316:M4318"/>
    <mergeCell ref="B4303:B4304"/>
    <mergeCell ref="I4303:K4304"/>
    <mergeCell ref="L4303:M4304"/>
    <mergeCell ref="B4305:B4312"/>
    <mergeCell ref="I4305:K4312"/>
    <mergeCell ref="L4305:M4312"/>
    <mergeCell ref="B4294:B4298"/>
    <mergeCell ref="I4294:K4298"/>
    <mergeCell ref="L4294:M4298"/>
    <mergeCell ref="B4299:B4302"/>
    <mergeCell ref="I4299:K4302"/>
    <mergeCell ref="L4299:M4302"/>
    <mergeCell ref="B4289:B4293"/>
    <mergeCell ref="I4289:K4293"/>
    <mergeCell ref="L4289:M4293"/>
    <mergeCell ref="B4085:B4091"/>
    <mergeCell ref="I4085:K4091"/>
    <mergeCell ref="L4085:M4091"/>
    <mergeCell ref="B4092:B4288"/>
    <mergeCell ref="I4092:K4288"/>
    <mergeCell ref="L4092:M4288"/>
    <mergeCell ref="I4065:K4065"/>
    <mergeCell ref="L4065:M4065"/>
    <mergeCell ref="B4066:B4068"/>
    <mergeCell ref="I4066:K4068"/>
    <mergeCell ref="L4066:M4068"/>
    <mergeCell ref="B4069:B4084"/>
    <mergeCell ref="I4069:K4084"/>
    <mergeCell ref="L4069:M4084"/>
    <mergeCell ref="B4052:B4055"/>
    <mergeCell ref="I4052:K4055"/>
    <mergeCell ref="L4052:M4055"/>
    <mergeCell ref="B4056:B4064"/>
    <mergeCell ref="I4056:K4064"/>
    <mergeCell ref="L4056:M4064"/>
    <mergeCell ref="B4028:B4037"/>
    <mergeCell ref="I4028:K4037"/>
    <mergeCell ref="L4028:M4037"/>
    <mergeCell ref="B4038:B4051"/>
    <mergeCell ref="I4038:K4051"/>
    <mergeCell ref="L4038:M4051"/>
    <mergeCell ref="I4016:K4016"/>
    <mergeCell ref="L4016:M4016"/>
    <mergeCell ref="I4017:K4017"/>
    <mergeCell ref="L4017:M4017"/>
    <mergeCell ref="B4018:B4027"/>
    <mergeCell ref="I4018:K4027"/>
    <mergeCell ref="L4018:M4027"/>
    <mergeCell ref="I4013:K4013"/>
    <mergeCell ref="L4013:M4013"/>
    <mergeCell ref="I4014:K4014"/>
    <mergeCell ref="L4014:M4014"/>
    <mergeCell ref="I4015:K4015"/>
    <mergeCell ref="L4015:M4015"/>
    <mergeCell ref="B4008:B4011"/>
    <mergeCell ref="I4008:K4011"/>
    <mergeCell ref="L4008:M4011"/>
    <mergeCell ref="I4012:K4012"/>
    <mergeCell ref="L4012:M4012"/>
    <mergeCell ref="B4000:B4003"/>
    <mergeCell ref="I4000:K4003"/>
    <mergeCell ref="L4000:M4003"/>
    <mergeCell ref="B4004:B4007"/>
    <mergeCell ref="I4004:K4007"/>
    <mergeCell ref="L4004:M4007"/>
    <mergeCell ref="I3999:K3999"/>
    <mergeCell ref="L3999:M3999"/>
    <mergeCell ref="B3986:B3998"/>
    <mergeCell ref="I3986:K3998"/>
    <mergeCell ref="L3986:M3998"/>
    <mergeCell ref="I3968:K3968"/>
    <mergeCell ref="L3968:M3968"/>
    <mergeCell ref="B3969:B3985"/>
    <mergeCell ref="I3969:K3985"/>
    <mergeCell ref="L3969:M3985"/>
    <mergeCell ref="B3962:B3965"/>
    <mergeCell ref="I3962:K3965"/>
    <mergeCell ref="L3962:M3965"/>
    <mergeCell ref="I3966:K3966"/>
    <mergeCell ref="L3966:M3966"/>
    <mergeCell ref="I3967:K3967"/>
    <mergeCell ref="L3967:M3967"/>
    <mergeCell ref="B3960:B3961"/>
    <mergeCell ref="I3960:K3961"/>
    <mergeCell ref="L3960:M3961"/>
    <mergeCell ref="B3916:B3959"/>
    <mergeCell ref="I3916:K3959"/>
    <mergeCell ref="L3916:M3959"/>
    <mergeCell ref="I3911:K3911"/>
    <mergeCell ref="L3911:M3911"/>
    <mergeCell ref="B3912:B3914"/>
    <mergeCell ref="I3912:K3914"/>
    <mergeCell ref="L3912:M3914"/>
    <mergeCell ref="I3915:K3915"/>
    <mergeCell ref="L3915:M3915"/>
    <mergeCell ref="B3903:B3908"/>
    <mergeCell ref="I3903:K3908"/>
    <mergeCell ref="L3903:M3908"/>
    <mergeCell ref="B3909:B3910"/>
    <mergeCell ref="I3909:K3910"/>
    <mergeCell ref="L3909:M3910"/>
    <mergeCell ref="B3894:B3896"/>
    <mergeCell ref="I3894:K3896"/>
    <mergeCell ref="L3894:M3896"/>
    <mergeCell ref="I3897:K3897"/>
    <mergeCell ref="L3897:M3897"/>
    <mergeCell ref="B3898:B3902"/>
    <mergeCell ref="I3898:K3902"/>
    <mergeCell ref="L3898:M3902"/>
    <mergeCell ref="B3886:B3890"/>
    <mergeCell ref="I3886:K3890"/>
    <mergeCell ref="L3886:M3890"/>
    <mergeCell ref="B3891:B3893"/>
    <mergeCell ref="I3891:K3893"/>
    <mergeCell ref="L3891:M3893"/>
    <mergeCell ref="B3881:B3885"/>
    <mergeCell ref="I3881:K3885"/>
    <mergeCell ref="L3881:M3885"/>
    <mergeCell ref="B3874:B3876"/>
    <mergeCell ref="I3874:K3876"/>
    <mergeCell ref="L3874:M3876"/>
    <mergeCell ref="B3877:B3880"/>
    <mergeCell ref="I3877:K3880"/>
    <mergeCell ref="L3877:M3880"/>
    <mergeCell ref="B3866:B3868"/>
    <mergeCell ref="I3866:K3868"/>
    <mergeCell ref="L3866:M3868"/>
    <mergeCell ref="B3869:B3873"/>
    <mergeCell ref="I3869:K3873"/>
    <mergeCell ref="L3869:M3873"/>
    <mergeCell ref="I3860:K3860"/>
    <mergeCell ref="L3860:M3860"/>
    <mergeCell ref="B3861:B3862"/>
    <mergeCell ref="I3861:K3862"/>
    <mergeCell ref="L3861:M3862"/>
    <mergeCell ref="B3863:B3865"/>
    <mergeCell ref="I3863:K3865"/>
    <mergeCell ref="L3863:M3865"/>
    <mergeCell ref="B3855:B3858"/>
    <mergeCell ref="I3855:K3858"/>
    <mergeCell ref="L3855:M3858"/>
    <mergeCell ref="I3859:K3859"/>
    <mergeCell ref="L3859:M3859"/>
    <mergeCell ref="B3851:B3853"/>
    <mergeCell ref="I3851:K3853"/>
    <mergeCell ref="L3851:M3853"/>
    <mergeCell ref="I3854:K3854"/>
    <mergeCell ref="L3854:M3854"/>
    <mergeCell ref="B3842:B3847"/>
    <mergeCell ref="I3842:K3847"/>
    <mergeCell ref="L3842:M3847"/>
    <mergeCell ref="B3848:B3850"/>
    <mergeCell ref="I3848:K3850"/>
    <mergeCell ref="L3848:M3850"/>
    <mergeCell ref="B3838:B3839"/>
    <mergeCell ref="I3838:K3839"/>
    <mergeCell ref="L3838:M3839"/>
    <mergeCell ref="B3840:B3841"/>
    <mergeCell ref="I3840:K3841"/>
    <mergeCell ref="L3840:M3841"/>
    <mergeCell ref="B3834:B3837"/>
    <mergeCell ref="I3834:K3837"/>
    <mergeCell ref="L3834:M3837"/>
    <mergeCell ref="B3825:B3833"/>
    <mergeCell ref="I3825:K3833"/>
    <mergeCell ref="L3825:M3833"/>
    <mergeCell ref="I3818:K3818"/>
    <mergeCell ref="L3818:M3818"/>
    <mergeCell ref="B3819:B3822"/>
    <mergeCell ref="I3819:K3822"/>
    <mergeCell ref="L3819:M3822"/>
    <mergeCell ref="B3823:B3824"/>
    <mergeCell ref="I3823:K3824"/>
    <mergeCell ref="L3823:M3824"/>
    <mergeCell ref="B3808:B3815"/>
    <mergeCell ref="I3808:K3815"/>
    <mergeCell ref="L3808:M3815"/>
    <mergeCell ref="I3816:K3816"/>
    <mergeCell ref="L3816:M3816"/>
    <mergeCell ref="I3817:K3817"/>
    <mergeCell ref="L3817:M3817"/>
    <mergeCell ref="B3798:B3802"/>
    <mergeCell ref="I3798:K3802"/>
    <mergeCell ref="L3798:M3802"/>
    <mergeCell ref="B3803:B3807"/>
    <mergeCell ref="I3803:K3807"/>
    <mergeCell ref="L3803:M3807"/>
    <mergeCell ref="B3790:B3793"/>
    <mergeCell ref="I3790:K3793"/>
    <mergeCell ref="L3790:M3793"/>
    <mergeCell ref="B3794:B3797"/>
    <mergeCell ref="I3794:K3797"/>
    <mergeCell ref="L3794:M3797"/>
    <mergeCell ref="B3785:B3787"/>
    <mergeCell ref="I3785:K3787"/>
    <mergeCell ref="L3785:M3787"/>
    <mergeCell ref="B3788:B3789"/>
    <mergeCell ref="I3788:K3789"/>
    <mergeCell ref="L3788:M3789"/>
    <mergeCell ref="B3778:B3781"/>
    <mergeCell ref="I3778:K3781"/>
    <mergeCell ref="L3778:M3781"/>
    <mergeCell ref="B3782:B3784"/>
    <mergeCell ref="I3782:K3784"/>
    <mergeCell ref="L3782:M3784"/>
    <mergeCell ref="B3773:B3774"/>
    <mergeCell ref="I3773:K3774"/>
    <mergeCell ref="L3773:M3774"/>
    <mergeCell ref="B3775:B3777"/>
    <mergeCell ref="I3775:K3777"/>
    <mergeCell ref="L3775:M3777"/>
    <mergeCell ref="B3762:B3770"/>
    <mergeCell ref="I3762:K3770"/>
    <mergeCell ref="L3762:M3770"/>
    <mergeCell ref="B3771:B3772"/>
    <mergeCell ref="I3771:K3772"/>
    <mergeCell ref="L3771:M3772"/>
    <mergeCell ref="B3758:B3760"/>
    <mergeCell ref="I3758:K3760"/>
    <mergeCell ref="L3758:M3760"/>
    <mergeCell ref="I3761:K3761"/>
    <mergeCell ref="L3761:M3761"/>
    <mergeCell ref="B3748:B3752"/>
    <mergeCell ref="I3748:K3752"/>
    <mergeCell ref="L3748:M3752"/>
    <mergeCell ref="B3753:B3757"/>
    <mergeCell ref="I3753:K3757"/>
    <mergeCell ref="L3753:M3757"/>
    <mergeCell ref="B3744:B3747"/>
    <mergeCell ref="I3744:K3747"/>
    <mergeCell ref="L3744:M3747"/>
    <mergeCell ref="B3734:B3741"/>
    <mergeCell ref="I3734:K3741"/>
    <mergeCell ref="L3734:M3741"/>
    <mergeCell ref="B3742:B3743"/>
    <mergeCell ref="I3742:K3743"/>
    <mergeCell ref="L3742:M3743"/>
    <mergeCell ref="B3720:B3724"/>
    <mergeCell ref="I3720:K3724"/>
    <mergeCell ref="L3720:M3724"/>
    <mergeCell ref="B3725:B3733"/>
    <mergeCell ref="I3725:K3733"/>
    <mergeCell ref="L3725:M3733"/>
    <mergeCell ref="B3718:B3719"/>
    <mergeCell ref="I3718:K3719"/>
    <mergeCell ref="L3718:M3719"/>
    <mergeCell ref="B3712:B3716"/>
    <mergeCell ref="I3712:K3716"/>
    <mergeCell ref="L3712:M3716"/>
    <mergeCell ref="I3717:K3717"/>
    <mergeCell ref="L3717:M3717"/>
    <mergeCell ref="B3707:B3708"/>
    <mergeCell ref="I3707:K3708"/>
    <mergeCell ref="L3707:M3708"/>
    <mergeCell ref="B3709:B3711"/>
    <mergeCell ref="I3709:K3711"/>
    <mergeCell ref="L3709:M3711"/>
    <mergeCell ref="B3700:B3702"/>
    <mergeCell ref="I3700:K3702"/>
    <mergeCell ref="L3700:M3702"/>
    <mergeCell ref="I3703:K3703"/>
    <mergeCell ref="L3703:M3703"/>
    <mergeCell ref="B3704:B3706"/>
    <mergeCell ref="I3704:K3706"/>
    <mergeCell ref="L3704:M3706"/>
    <mergeCell ref="B3686:B3691"/>
    <mergeCell ref="I3686:K3691"/>
    <mergeCell ref="L3686:M3691"/>
    <mergeCell ref="B3692:B3699"/>
    <mergeCell ref="I3692:K3699"/>
    <mergeCell ref="L3692:M3699"/>
    <mergeCell ref="B3681:B3685"/>
    <mergeCell ref="I3681:K3685"/>
    <mergeCell ref="L3681:M3685"/>
    <mergeCell ref="B3675:B3676"/>
    <mergeCell ref="I3675:K3676"/>
    <mergeCell ref="L3675:M3676"/>
    <mergeCell ref="B3677:B3680"/>
    <mergeCell ref="I3677:K3680"/>
    <mergeCell ref="L3677:M3680"/>
    <mergeCell ref="B3673:B3674"/>
    <mergeCell ref="I3673:K3674"/>
    <mergeCell ref="L3673:M3674"/>
    <mergeCell ref="B3665:B3669"/>
    <mergeCell ref="I3665:K3669"/>
    <mergeCell ref="L3665:M3669"/>
    <mergeCell ref="B3670:B3672"/>
    <mergeCell ref="I3670:K3672"/>
    <mergeCell ref="L3670:M3672"/>
    <mergeCell ref="B3651:B3658"/>
    <mergeCell ref="I3651:K3658"/>
    <mergeCell ref="L3651:M3658"/>
    <mergeCell ref="B3659:B3664"/>
    <mergeCell ref="I3659:K3664"/>
    <mergeCell ref="L3659:M3664"/>
    <mergeCell ref="B3647:B3649"/>
    <mergeCell ref="I3647:K3649"/>
    <mergeCell ref="L3647:M3649"/>
    <mergeCell ref="I3650:K3650"/>
    <mergeCell ref="L3650:M3650"/>
    <mergeCell ref="B3644:B3646"/>
    <mergeCell ref="I3644:K3646"/>
    <mergeCell ref="L3644:M3646"/>
    <mergeCell ref="B3638:B3640"/>
    <mergeCell ref="I3638:K3640"/>
    <mergeCell ref="L3638:M3640"/>
    <mergeCell ref="B3641:B3643"/>
    <mergeCell ref="I3641:K3643"/>
    <mergeCell ref="L3641:M3643"/>
    <mergeCell ref="B3627:B3635"/>
    <mergeCell ref="I3627:K3635"/>
    <mergeCell ref="L3627:M3635"/>
    <mergeCell ref="B3636:B3637"/>
    <mergeCell ref="I3636:K3637"/>
    <mergeCell ref="L3636:M3637"/>
    <mergeCell ref="B3345:B3626"/>
    <mergeCell ref="I3345:K3626"/>
    <mergeCell ref="L3345:M3626"/>
    <mergeCell ref="B3323:B3342"/>
    <mergeCell ref="I3323:K3342"/>
    <mergeCell ref="L3323:M3342"/>
    <mergeCell ref="B3343:B3344"/>
    <mergeCell ref="I3343:K3344"/>
    <mergeCell ref="L3343:M3344"/>
    <mergeCell ref="I3301:K3301"/>
    <mergeCell ref="L3301:M3301"/>
    <mergeCell ref="B3302:B3309"/>
    <mergeCell ref="I3302:K3309"/>
    <mergeCell ref="L3302:M3309"/>
    <mergeCell ref="B3310:B3322"/>
    <mergeCell ref="I3310:K3322"/>
    <mergeCell ref="L3310:M3322"/>
    <mergeCell ref="B3292:B3296"/>
    <mergeCell ref="I3292:K3296"/>
    <mergeCell ref="L3292:M3296"/>
    <mergeCell ref="B3297:B3300"/>
    <mergeCell ref="I3297:K3300"/>
    <mergeCell ref="L3297:M3300"/>
    <mergeCell ref="B3271:B3281"/>
    <mergeCell ref="I3271:K3281"/>
    <mergeCell ref="L3271:M3281"/>
    <mergeCell ref="B3282:B3291"/>
    <mergeCell ref="I3282:K3291"/>
    <mergeCell ref="L3282:M3291"/>
    <mergeCell ref="B3256:B3265"/>
    <mergeCell ref="I3256:K3265"/>
    <mergeCell ref="L3256:M3265"/>
    <mergeCell ref="B3266:B3270"/>
    <mergeCell ref="I3266:K3270"/>
    <mergeCell ref="L3266:M3270"/>
    <mergeCell ref="B3233:B3248"/>
    <mergeCell ref="I3233:K3248"/>
    <mergeCell ref="L3233:M3248"/>
    <mergeCell ref="B3249:B3255"/>
    <mergeCell ref="I3249:K3255"/>
    <mergeCell ref="L3249:M3255"/>
    <mergeCell ref="B3226:B3227"/>
    <mergeCell ref="I3226:K3227"/>
    <mergeCell ref="L3226:M3227"/>
    <mergeCell ref="B3228:B3232"/>
    <mergeCell ref="I3228:K3232"/>
    <mergeCell ref="L3228:M3232"/>
    <mergeCell ref="B3220:B3222"/>
    <mergeCell ref="I3220:K3222"/>
    <mergeCell ref="L3220:M3222"/>
    <mergeCell ref="B3223:B3225"/>
    <mergeCell ref="I3223:K3225"/>
    <mergeCell ref="L3223:M3225"/>
    <mergeCell ref="B3213:B3216"/>
    <mergeCell ref="I3213:K3216"/>
    <mergeCell ref="L3213:M3216"/>
    <mergeCell ref="B3217:B3219"/>
    <mergeCell ref="I3217:K3219"/>
    <mergeCell ref="L3217:M3219"/>
    <mergeCell ref="B3210:B3211"/>
    <mergeCell ref="I3210:K3211"/>
    <mergeCell ref="L3210:M3211"/>
    <mergeCell ref="I3212:K3212"/>
    <mergeCell ref="L3212:M3212"/>
    <mergeCell ref="B3205:B3207"/>
    <mergeCell ref="I3205:K3207"/>
    <mergeCell ref="L3205:M3207"/>
    <mergeCell ref="B3208:B3209"/>
    <mergeCell ref="I3208:K3209"/>
    <mergeCell ref="L3208:M3209"/>
    <mergeCell ref="I3200:K3200"/>
    <mergeCell ref="L3200:M3200"/>
    <mergeCell ref="B3201:B3204"/>
    <mergeCell ref="I3201:K3204"/>
    <mergeCell ref="L3201:M3204"/>
    <mergeCell ref="B3188:B3199"/>
    <mergeCell ref="I3188:K3199"/>
    <mergeCell ref="L3188:M3199"/>
    <mergeCell ref="B3176:B3186"/>
    <mergeCell ref="I3176:K3186"/>
    <mergeCell ref="L3176:M3186"/>
    <mergeCell ref="I3187:K3187"/>
    <mergeCell ref="L3187:M3187"/>
    <mergeCell ref="B3150:B3157"/>
    <mergeCell ref="I3150:K3157"/>
    <mergeCell ref="L3150:M3157"/>
    <mergeCell ref="B3158:B3175"/>
    <mergeCell ref="I3158:K3175"/>
    <mergeCell ref="L3158:M3175"/>
    <mergeCell ref="B3131:B3138"/>
    <mergeCell ref="I3131:K3138"/>
    <mergeCell ref="L3131:M3138"/>
    <mergeCell ref="B3139:B3149"/>
    <mergeCell ref="I3139:K3149"/>
    <mergeCell ref="L3139:M3149"/>
    <mergeCell ref="B3127:B3130"/>
    <mergeCell ref="I3127:K3130"/>
    <mergeCell ref="L3127:M3130"/>
    <mergeCell ref="B3067:B3126"/>
    <mergeCell ref="I3067:K3126"/>
    <mergeCell ref="L3067:M3126"/>
    <mergeCell ref="B3063:B3064"/>
    <mergeCell ref="I3063:K3064"/>
    <mergeCell ref="L3063:M3064"/>
    <mergeCell ref="I3065:K3065"/>
    <mergeCell ref="L3065:M3065"/>
    <mergeCell ref="I3066:K3066"/>
    <mergeCell ref="L3066:M3066"/>
    <mergeCell ref="B3052:B3058"/>
    <mergeCell ref="I3052:K3058"/>
    <mergeCell ref="L3052:M3058"/>
    <mergeCell ref="B3059:B3062"/>
    <mergeCell ref="I3059:K3062"/>
    <mergeCell ref="L3059:M3062"/>
    <mergeCell ref="B3029:B3035"/>
    <mergeCell ref="I3029:K3035"/>
    <mergeCell ref="L3029:M3035"/>
    <mergeCell ref="B3036:B3051"/>
    <mergeCell ref="I3036:K3051"/>
    <mergeCell ref="L3036:M3051"/>
    <mergeCell ref="B3025:B3026"/>
    <mergeCell ref="I3025:K3026"/>
    <mergeCell ref="L3025:M3026"/>
    <mergeCell ref="B3027:B3028"/>
    <mergeCell ref="I3027:K3028"/>
    <mergeCell ref="L3027:M3028"/>
    <mergeCell ref="B3022:B3024"/>
    <mergeCell ref="I3022:K3024"/>
    <mergeCell ref="L3022:M3024"/>
    <mergeCell ref="I3019:K3019"/>
    <mergeCell ref="L3019:M3019"/>
    <mergeCell ref="B3020:B3021"/>
    <mergeCell ref="I3020:K3021"/>
    <mergeCell ref="L3020:M3021"/>
    <mergeCell ref="B3014:B3017"/>
    <mergeCell ref="I3014:K3017"/>
    <mergeCell ref="L3014:M3017"/>
    <mergeCell ref="I3018:K3018"/>
    <mergeCell ref="L3018:M3018"/>
    <mergeCell ref="I3006:K3006"/>
    <mergeCell ref="L3006:M3006"/>
    <mergeCell ref="B3007:B3010"/>
    <mergeCell ref="I3007:K3010"/>
    <mergeCell ref="L3007:M3010"/>
    <mergeCell ref="B3011:B3013"/>
    <mergeCell ref="I3011:K3013"/>
    <mergeCell ref="L3011:M3013"/>
    <mergeCell ref="B2999:B3001"/>
    <mergeCell ref="I2999:K3001"/>
    <mergeCell ref="L2999:M3001"/>
    <mergeCell ref="B3002:B3005"/>
    <mergeCell ref="I3002:K3005"/>
    <mergeCell ref="L3002:M3005"/>
    <mergeCell ref="I2993:K2993"/>
    <mergeCell ref="L2993:M2993"/>
    <mergeCell ref="B2994:B2996"/>
    <mergeCell ref="I2994:K2996"/>
    <mergeCell ref="L2994:M2996"/>
    <mergeCell ref="B2997:B2998"/>
    <mergeCell ref="I2997:K2998"/>
    <mergeCell ref="L2997:M2998"/>
    <mergeCell ref="I2989:K2989"/>
    <mergeCell ref="L2989:M2989"/>
    <mergeCell ref="B2990:B2991"/>
    <mergeCell ref="I2990:K2991"/>
    <mergeCell ref="L2990:M2991"/>
    <mergeCell ref="I2992:K2992"/>
    <mergeCell ref="L2992:M2992"/>
    <mergeCell ref="B2985:B2987"/>
    <mergeCell ref="I2985:K2987"/>
    <mergeCell ref="L2985:M2987"/>
    <mergeCell ref="I2988:K2988"/>
    <mergeCell ref="L2988:M2988"/>
    <mergeCell ref="B2978:B2979"/>
    <mergeCell ref="I2978:K2979"/>
    <mergeCell ref="L2978:M2979"/>
    <mergeCell ref="B2980:B2984"/>
    <mergeCell ref="I2980:K2984"/>
    <mergeCell ref="L2980:M2984"/>
    <mergeCell ref="B2973:B2975"/>
    <mergeCell ref="I2973:K2975"/>
    <mergeCell ref="L2973:M2975"/>
    <mergeCell ref="B2976:B2977"/>
    <mergeCell ref="I2976:K2977"/>
    <mergeCell ref="L2976:M2977"/>
    <mergeCell ref="B2971:B2972"/>
    <mergeCell ref="I2971:K2972"/>
    <mergeCell ref="L2971:M2972"/>
    <mergeCell ref="B2968:B2970"/>
    <mergeCell ref="I2968:K2970"/>
    <mergeCell ref="L2968:M2970"/>
    <mergeCell ref="B2957:B2964"/>
    <mergeCell ref="I2957:K2964"/>
    <mergeCell ref="L2957:M2964"/>
    <mergeCell ref="B2965:B2967"/>
    <mergeCell ref="I2965:K2967"/>
    <mergeCell ref="L2965:M2967"/>
    <mergeCell ref="B2955:B2956"/>
    <mergeCell ref="I2955:K2956"/>
    <mergeCell ref="L2955:M2956"/>
    <mergeCell ref="B2950:B2951"/>
    <mergeCell ref="I2950:K2951"/>
    <mergeCell ref="L2950:M2951"/>
    <mergeCell ref="B2952:B2954"/>
    <mergeCell ref="I2952:K2954"/>
    <mergeCell ref="L2952:M2954"/>
    <mergeCell ref="B2941:B2949"/>
    <mergeCell ref="I2941:K2949"/>
    <mergeCell ref="L2941:M2949"/>
    <mergeCell ref="I2936:K2936"/>
    <mergeCell ref="L2936:M2936"/>
    <mergeCell ref="B2937:B2940"/>
    <mergeCell ref="I2937:K2940"/>
    <mergeCell ref="L2937:M2940"/>
    <mergeCell ref="B2929:B2933"/>
    <mergeCell ref="I2929:K2933"/>
    <mergeCell ref="L2929:M2933"/>
    <mergeCell ref="B2934:B2935"/>
    <mergeCell ref="I2934:K2935"/>
    <mergeCell ref="L2934:M2935"/>
    <mergeCell ref="B2926:B2928"/>
    <mergeCell ref="I2926:K2928"/>
    <mergeCell ref="L2926:M2928"/>
    <mergeCell ref="B2918:B2920"/>
    <mergeCell ref="I2918:K2920"/>
    <mergeCell ref="L2918:M2920"/>
    <mergeCell ref="I2921:K2921"/>
    <mergeCell ref="L2921:M2921"/>
    <mergeCell ref="B2922:B2925"/>
    <mergeCell ref="I2922:K2925"/>
    <mergeCell ref="L2922:M2925"/>
    <mergeCell ref="B2914:B2917"/>
    <mergeCell ref="I2914:K2917"/>
    <mergeCell ref="L2914:M2917"/>
    <mergeCell ref="I2907:K2907"/>
    <mergeCell ref="L2907:M2907"/>
    <mergeCell ref="B2908:B2910"/>
    <mergeCell ref="I2908:K2910"/>
    <mergeCell ref="L2908:M2910"/>
    <mergeCell ref="B2911:B2913"/>
    <mergeCell ref="I2911:K2913"/>
    <mergeCell ref="L2911:M2913"/>
    <mergeCell ref="B2894:B2902"/>
    <mergeCell ref="I2894:K2902"/>
    <mergeCell ref="L2894:M2902"/>
    <mergeCell ref="B2903:B2906"/>
    <mergeCell ref="I2903:K2906"/>
    <mergeCell ref="L2903:M2906"/>
    <mergeCell ref="B2887:B2890"/>
    <mergeCell ref="I2887:K2890"/>
    <mergeCell ref="L2887:M2890"/>
    <mergeCell ref="B2891:B2893"/>
    <mergeCell ref="I2891:K2893"/>
    <mergeCell ref="L2891:M2893"/>
    <mergeCell ref="I2884:K2884"/>
    <mergeCell ref="L2884:M2884"/>
    <mergeCell ref="B2885:B2886"/>
    <mergeCell ref="I2885:K2886"/>
    <mergeCell ref="L2885:M2886"/>
    <mergeCell ref="B2881:B2882"/>
    <mergeCell ref="I2881:K2882"/>
    <mergeCell ref="L2881:M2882"/>
    <mergeCell ref="I2883:K2883"/>
    <mergeCell ref="L2883:M2883"/>
    <mergeCell ref="I2875:K2875"/>
    <mergeCell ref="L2875:M2875"/>
    <mergeCell ref="B2876:B2878"/>
    <mergeCell ref="I2876:K2878"/>
    <mergeCell ref="L2876:M2878"/>
    <mergeCell ref="B2879:B2880"/>
    <mergeCell ref="I2879:K2880"/>
    <mergeCell ref="L2879:M2880"/>
    <mergeCell ref="B2863:B2869"/>
    <mergeCell ref="I2863:K2869"/>
    <mergeCell ref="L2863:M2869"/>
    <mergeCell ref="B2870:B2874"/>
    <mergeCell ref="I2870:K2874"/>
    <mergeCell ref="L2870:M2874"/>
    <mergeCell ref="B2853:B2858"/>
    <mergeCell ref="I2853:K2858"/>
    <mergeCell ref="L2853:M2858"/>
    <mergeCell ref="B2859:B2862"/>
    <mergeCell ref="I2859:K2862"/>
    <mergeCell ref="L2859:M2862"/>
    <mergeCell ref="B2845:B2848"/>
    <mergeCell ref="I2845:K2848"/>
    <mergeCell ref="L2845:M2848"/>
    <mergeCell ref="B2849:B2852"/>
    <mergeCell ref="I2849:K2852"/>
    <mergeCell ref="L2849:M2852"/>
    <mergeCell ref="I2829:K2829"/>
    <mergeCell ref="L2829:M2829"/>
    <mergeCell ref="B2830:B2836"/>
    <mergeCell ref="I2830:K2836"/>
    <mergeCell ref="L2830:M2836"/>
    <mergeCell ref="B2837:B2844"/>
    <mergeCell ref="I2837:K2844"/>
    <mergeCell ref="L2837:M2844"/>
    <mergeCell ref="I2828:K2828"/>
    <mergeCell ref="L2828:M2828"/>
    <mergeCell ref="B2823:B2825"/>
    <mergeCell ref="I2823:K2825"/>
    <mergeCell ref="L2823:M2825"/>
    <mergeCell ref="B2826:B2827"/>
    <mergeCell ref="I2826:K2827"/>
    <mergeCell ref="L2826:M2827"/>
    <mergeCell ref="B2820:B2822"/>
    <mergeCell ref="I2820:K2822"/>
    <mergeCell ref="L2820:M2822"/>
    <mergeCell ref="B2806:B2815"/>
    <mergeCell ref="I2806:K2815"/>
    <mergeCell ref="L2806:M2815"/>
    <mergeCell ref="B2816:B2819"/>
    <mergeCell ref="I2816:K2819"/>
    <mergeCell ref="L2816:M2819"/>
    <mergeCell ref="B2561:B2805"/>
    <mergeCell ref="I2561:K2805"/>
    <mergeCell ref="L2561:M2805"/>
    <mergeCell ref="B2550:B2556"/>
    <mergeCell ref="I2550:K2556"/>
    <mergeCell ref="L2550:M2556"/>
    <mergeCell ref="B2557:B2560"/>
    <mergeCell ref="I2557:K2560"/>
    <mergeCell ref="L2557:M2560"/>
    <mergeCell ref="B2544:B2545"/>
    <mergeCell ref="I2544:K2545"/>
    <mergeCell ref="L2544:M2545"/>
    <mergeCell ref="B2546:B2549"/>
    <mergeCell ref="I2546:K2549"/>
    <mergeCell ref="L2546:M2549"/>
    <mergeCell ref="B2518:B2526"/>
    <mergeCell ref="I2518:K2526"/>
    <mergeCell ref="L2518:M2526"/>
    <mergeCell ref="B2527:B2543"/>
    <mergeCell ref="I2527:K2543"/>
    <mergeCell ref="L2527:M2543"/>
    <mergeCell ref="B2506:B2511"/>
    <mergeCell ref="I2506:K2511"/>
    <mergeCell ref="L2506:M2511"/>
    <mergeCell ref="I2512:K2512"/>
    <mergeCell ref="L2512:M2512"/>
    <mergeCell ref="B2513:B2517"/>
    <mergeCell ref="I2513:K2517"/>
    <mergeCell ref="L2513:M2517"/>
    <mergeCell ref="B2474:B2487"/>
    <mergeCell ref="I2474:K2487"/>
    <mergeCell ref="L2474:M2487"/>
    <mergeCell ref="B2488:B2505"/>
    <mergeCell ref="I2488:K2505"/>
    <mergeCell ref="L2488:M2505"/>
    <mergeCell ref="B2462:B2471"/>
    <mergeCell ref="I2462:K2471"/>
    <mergeCell ref="L2462:M2471"/>
    <mergeCell ref="B2472:B2473"/>
    <mergeCell ref="I2472:K2473"/>
    <mergeCell ref="L2472:M2473"/>
    <mergeCell ref="I2452:K2452"/>
    <mergeCell ref="L2452:M2452"/>
    <mergeCell ref="B2453:B2455"/>
    <mergeCell ref="I2453:K2455"/>
    <mergeCell ref="L2453:M2455"/>
    <mergeCell ref="B2456:B2461"/>
    <mergeCell ref="I2456:K2461"/>
    <mergeCell ref="L2456:M2461"/>
    <mergeCell ref="I2449:K2449"/>
    <mergeCell ref="L2449:M2449"/>
    <mergeCell ref="I2450:K2450"/>
    <mergeCell ref="L2450:M2450"/>
    <mergeCell ref="I2451:K2451"/>
    <mergeCell ref="L2451:M2451"/>
    <mergeCell ref="B2441:B2444"/>
    <mergeCell ref="I2441:K2444"/>
    <mergeCell ref="L2441:M2444"/>
    <mergeCell ref="B2445:B2448"/>
    <mergeCell ref="I2445:K2448"/>
    <mergeCell ref="L2445:M2448"/>
    <mergeCell ref="B2434:B2436"/>
    <mergeCell ref="I2434:K2436"/>
    <mergeCell ref="L2434:M2436"/>
    <mergeCell ref="B2437:B2440"/>
    <mergeCell ref="I2437:K2440"/>
    <mergeCell ref="L2437:M2440"/>
    <mergeCell ref="I2431:K2431"/>
    <mergeCell ref="L2431:M2431"/>
    <mergeCell ref="B2432:B2433"/>
    <mergeCell ref="I2432:K2433"/>
    <mergeCell ref="L2432:M2433"/>
    <mergeCell ref="B2423:B2424"/>
    <mergeCell ref="I2423:K2424"/>
    <mergeCell ref="L2423:M2424"/>
    <mergeCell ref="B2425:B2430"/>
    <mergeCell ref="I2425:K2430"/>
    <mergeCell ref="L2425:M2430"/>
    <mergeCell ref="B2421:B2422"/>
    <mergeCell ref="I2421:K2422"/>
    <mergeCell ref="L2421:M2422"/>
    <mergeCell ref="I2408:K2408"/>
    <mergeCell ref="L2408:M2408"/>
    <mergeCell ref="B2409:B2411"/>
    <mergeCell ref="I2409:K2411"/>
    <mergeCell ref="L2409:M2411"/>
    <mergeCell ref="B2412:B2420"/>
    <mergeCell ref="I2412:K2420"/>
    <mergeCell ref="L2412:M2420"/>
    <mergeCell ref="B2383:B2384"/>
    <mergeCell ref="I2383:K2384"/>
    <mergeCell ref="L2383:M2384"/>
    <mergeCell ref="B2385:B2407"/>
    <mergeCell ref="I2385:K2407"/>
    <mergeCell ref="L2385:M2407"/>
    <mergeCell ref="I2373:K2373"/>
    <mergeCell ref="L2373:M2373"/>
    <mergeCell ref="B2374:B2379"/>
    <mergeCell ref="I2374:K2379"/>
    <mergeCell ref="L2374:M2379"/>
    <mergeCell ref="B2380:B2382"/>
    <mergeCell ref="I2380:K2382"/>
    <mergeCell ref="L2380:M2382"/>
    <mergeCell ref="I2366:K2366"/>
    <mergeCell ref="L2366:M2366"/>
    <mergeCell ref="B2367:B2370"/>
    <mergeCell ref="I2367:K2370"/>
    <mergeCell ref="L2367:M2370"/>
    <mergeCell ref="B2371:B2372"/>
    <mergeCell ref="I2371:K2372"/>
    <mergeCell ref="L2371:M2372"/>
    <mergeCell ref="B2361:B2365"/>
    <mergeCell ref="I2361:K2365"/>
    <mergeCell ref="L2361:M2365"/>
    <mergeCell ref="B2350:B2355"/>
    <mergeCell ref="I2350:K2355"/>
    <mergeCell ref="L2350:M2355"/>
    <mergeCell ref="B2356:B2360"/>
    <mergeCell ref="I2356:K2360"/>
    <mergeCell ref="L2356:M2360"/>
    <mergeCell ref="B2344:B2347"/>
    <mergeCell ref="I2344:K2347"/>
    <mergeCell ref="L2344:M2347"/>
    <mergeCell ref="I2348:K2348"/>
    <mergeCell ref="L2348:M2348"/>
    <mergeCell ref="I2349:K2349"/>
    <mergeCell ref="L2349:M2349"/>
    <mergeCell ref="B2337:B2340"/>
    <mergeCell ref="I2337:K2340"/>
    <mergeCell ref="L2337:M2340"/>
    <mergeCell ref="B2341:B2343"/>
    <mergeCell ref="I2341:K2343"/>
    <mergeCell ref="L2341:M2343"/>
    <mergeCell ref="B2332:B2334"/>
    <mergeCell ref="I2332:K2334"/>
    <mergeCell ref="L2332:M2334"/>
    <mergeCell ref="B2335:B2336"/>
    <mergeCell ref="I2335:K2336"/>
    <mergeCell ref="L2335:M2336"/>
    <mergeCell ref="B2328:B2330"/>
    <mergeCell ref="I2328:K2330"/>
    <mergeCell ref="L2328:M2330"/>
    <mergeCell ref="I2331:K2331"/>
    <mergeCell ref="L2331:M2331"/>
    <mergeCell ref="B2321:B2323"/>
    <mergeCell ref="I2321:K2323"/>
    <mergeCell ref="L2321:M2323"/>
    <mergeCell ref="I2324:K2324"/>
    <mergeCell ref="L2324:M2324"/>
    <mergeCell ref="B2325:B2327"/>
    <mergeCell ref="I2325:K2327"/>
    <mergeCell ref="L2325:M2327"/>
    <mergeCell ref="I2312:K2312"/>
    <mergeCell ref="L2312:M2312"/>
    <mergeCell ref="B2313:B2317"/>
    <mergeCell ref="I2313:K2317"/>
    <mergeCell ref="L2313:M2317"/>
    <mergeCell ref="B2318:B2320"/>
    <mergeCell ref="I2318:K2320"/>
    <mergeCell ref="L2318:M2320"/>
    <mergeCell ref="I2309:K2309"/>
    <mergeCell ref="L2309:M2309"/>
    <mergeCell ref="B2310:B2311"/>
    <mergeCell ref="I2310:K2311"/>
    <mergeCell ref="L2310:M2311"/>
    <mergeCell ref="B2306:B2308"/>
    <mergeCell ref="I2306:K2308"/>
    <mergeCell ref="L2306:M2308"/>
    <mergeCell ref="I2299:K2299"/>
    <mergeCell ref="L2299:M2299"/>
    <mergeCell ref="B2300:B2305"/>
    <mergeCell ref="I2300:K2305"/>
    <mergeCell ref="L2300:M2305"/>
    <mergeCell ref="I2291:K2291"/>
    <mergeCell ref="L2291:M2291"/>
    <mergeCell ref="B2292:B2295"/>
    <mergeCell ref="I2292:K2295"/>
    <mergeCell ref="L2292:M2295"/>
    <mergeCell ref="B2296:B2298"/>
    <mergeCell ref="I2296:K2298"/>
    <mergeCell ref="L2296:M2298"/>
    <mergeCell ref="B2284:B2289"/>
    <mergeCell ref="I2284:K2289"/>
    <mergeCell ref="L2284:M2289"/>
    <mergeCell ref="I2290:K2290"/>
    <mergeCell ref="L2290:M2290"/>
    <mergeCell ref="B2275:B2278"/>
    <mergeCell ref="I2275:K2278"/>
    <mergeCell ref="L2275:M2278"/>
    <mergeCell ref="B2279:B2283"/>
    <mergeCell ref="I2279:K2283"/>
    <mergeCell ref="L2279:M2283"/>
    <mergeCell ref="B2264:B2270"/>
    <mergeCell ref="I2264:K2270"/>
    <mergeCell ref="L2264:M2270"/>
    <mergeCell ref="B2271:B2274"/>
    <mergeCell ref="I2271:K2274"/>
    <mergeCell ref="L2271:M2274"/>
    <mergeCell ref="B2259:B2260"/>
    <mergeCell ref="I2259:K2260"/>
    <mergeCell ref="L2259:M2260"/>
    <mergeCell ref="B2261:B2263"/>
    <mergeCell ref="I2261:K2263"/>
    <mergeCell ref="L2261:M2263"/>
    <mergeCell ref="B2252:B2254"/>
    <mergeCell ref="I2252:K2254"/>
    <mergeCell ref="L2252:M2254"/>
    <mergeCell ref="B2255:B2258"/>
    <mergeCell ref="I2255:K2258"/>
    <mergeCell ref="L2255:M2258"/>
    <mergeCell ref="B2242:B2244"/>
    <mergeCell ref="I2242:K2244"/>
    <mergeCell ref="L2242:M2244"/>
    <mergeCell ref="B2245:B2251"/>
    <mergeCell ref="I2245:K2251"/>
    <mergeCell ref="L2245:M2251"/>
    <mergeCell ref="B2236:B2238"/>
    <mergeCell ref="I2236:K2238"/>
    <mergeCell ref="L2236:M2238"/>
    <mergeCell ref="B2239:B2241"/>
    <mergeCell ref="I2239:K2241"/>
    <mergeCell ref="L2239:M2241"/>
    <mergeCell ref="B2224:B2227"/>
    <mergeCell ref="I2224:K2227"/>
    <mergeCell ref="L2224:M2227"/>
    <mergeCell ref="B2228:B2235"/>
    <mergeCell ref="I2228:K2235"/>
    <mergeCell ref="L2228:M2235"/>
    <mergeCell ref="B2219:B2223"/>
    <mergeCell ref="I2219:K2223"/>
    <mergeCell ref="L2219:M2223"/>
    <mergeCell ref="B2214:B2217"/>
    <mergeCell ref="I2214:K2217"/>
    <mergeCell ref="L2214:M2217"/>
    <mergeCell ref="I2218:K2218"/>
    <mergeCell ref="L2218:M2218"/>
    <mergeCell ref="B2212:B2213"/>
    <mergeCell ref="I2212:K2213"/>
    <mergeCell ref="L2212:M2213"/>
    <mergeCell ref="I2207:K2207"/>
    <mergeCell ref="L2207:M2207"/>
    <mergeCell ref="I2208:K2208"/>
    <mergeCell ref="L2208:M2208"/>
    <mergeCell ref="B2209:B2211"/>
    <mergeCell ref="I2209:K2211"/>
    <mergeCell ref="L2209:M2211"/>
    <mergeCell ref="B2202:B2206"/>
    <mergeCell ref="I2202:K2206"/>
    <mergeCell ref="L2202:M2206"/>
    <mergeCell ref="I2194:K2194"/>
    <mergeCell ref="L2194:M2194"/>
    <mergeCell ref="B2195:B2200"/>
    <mergeCell ref="I2195:K2200"/>
    <mergeCell ref="L2195:M2200"/>
    <mergeCell ref="I2201:K2201"/>
    <mergeCell ref="L2201:M2201"/>
    <mergeCell ref="B2185:B2191"/>
    <mergeCell ref="I2185:K2191"/>
    <mergeCell ref="L2185:M2191"/>
    <mergeCell ref="I2192:K2192"/>
    <mergeCell ref="L2192:M2192"/>
    <mergeCell ref="I2193:K2193"/>
    <mergeCell ref="L2193:M2193"/>
    <mergeCell ref="B2181:B2184"/>
    <mergeCell ref="I2181:K2184"/>
    <mergeCell ref="L2181:M2184"/>
    <mergeCell ref="B2176:B2177"/>
    <mergeCell ref="I2176:K2177"/>
    <mergeCell ref="L2176:M2177"/>
    <mergeCell ref="B2178:B2180"/>
    <mergeCell ref="I2178:K2180"/>
    <mergeCell ref="L2178:M2180"/>
    <mergeCell ref="B2171:B2173"/>
    <mergeCell ref="I2171:K2173"/>
    <mergeCell ref="L2171:M2173"/>
    <mergeCell ref="B2174:B2175"/>
    <mergeCell ref="I2174:K2175"/>
    <mergeCell ref="L2174:M2175"/>
    <mergeCell ref="B2165:B2168"/>
    <mergeCell ref="I2165:K2168"/>
    <mergeCell ref="L2165:M2168"/>
    <mergeCell ref="B2169:B2170"/>
    <mergeCell ref="I2169:K2170"/>
    <mergeCell ref="L2169:M2170"/>
    <mergeCell ref="B2159:B2161"/>
    <mergeCell ref="I2159:K2161"/>
    <mergeCell ref="L2159:M2161"/>
    <mergeCell ref="I2162:K2162"/>
    <mergeCell ref="L2162:M2162"/>
    <mergeCell ref="B2163:B2164"/>
    <mergeCell ref="I2163:K2164"/>
    <mergeCell ref="L2163:M2164"/>
    <mergeCell ref="B2149:B2152"/>
    <mergeCell ref="I2149:K2152"/>
    <mergeCell ref="L2149:M2152"/>
    <mergeCell ref="B2153:B2158"/>
    <mergeCell ref="I2153:K2158"/>
    <mergeCell ref="L2153:M2158"/>
    <mergeCell ref="B2140:B2143"/>
    <mergeCell ref="I2140:K2143"/>
    <mergeCell ref="L2140:M2143"/>
    <mergeCell ref="B2144:B2148"/>
    <mergeCell ref="I2144:K2148"/>
    <mergeCell ref="L2144:M2148"/>
    <mergeCell ref="B2132:B2135"/>
    <mergeCell ref="I2132:K2135"/>
    <mergeCell ref="L2132:M2135"/>
    <mergeCell ref="B2136:B2139"/>
    <mergeCell ref="I2136:K2139"/>
    <mergeCell ref="L2136:M2139"/>
    <mergeCell ref="B2124:B2125"/>
    <mergeCell ref="I2124:K2125"/>
    <mergeCell ref="L2124:M2125"/>
    <mergeCell ref="I2126:K2126"/>
    <mergeCell ref="L2126:M2126"/>
    <mergeCell ref="B2127:B2131"/>
    <mergeCell ref="I2127:K2131"/>
    <mergeCell ref="L2127:M2131"/>
    <mergeCell ref="I2121:K2121"/>
    <mergeCell ref="L2121:M2121"/>
    <mergeCell ref="B2122:B2123"/>
    <mergeCell ref="I2122:K2123"/>
    <mergeCell ref="L2122:M2123"/>
    <mergeCell ref="B2114:B2118"/>
    <mergeCell ref="I2114:K2118"/>
    <mergeCell ref="L2114:M2118"/>
    <mergeCell ref="B2119:B2120"/>
    <mergeCell ref="I2119:K2120"/>
    <mergeCell ref="L2119:M2120"/>
    <mergeCell ref="B2104:B2110"/>
    <mergeCell ref="I2104:K2110"/>
    <mergeCell ref="L2104:M2110"/>
    <mergeCell ref="B2111:B2113"/>
    <mergeCell ref="I2111:K2113"/>
    <mergeCell ref="L2111:M2113"/>
    <mergeCell ref="B2101:B2103"/>
    <mergeCell ref="I2101:K2103"/>
    <mergeCell ref="L2101:M2103"/>
    <mergeCell ref="B2090:B2096"/>
    <mergeCell ref="I2090:K2096"/>
    <mergeCell ref="L2090:M2096"/>
    <mergeCell ref="B2097:B2100"/>
    <mergeCell ref="I2097:K2100"/>
    <mergeCell ref="L2097:M2100"/>
    <mergeCell ref="B2054:B2072"/>
    <mergeCell ref="I2054:K2072"/>
    <mergeCell ref="L2054:M2072"/>
    <mergeCell ref="B2073:B2089"/>
    <mergeCell ref="I2073:K2089"/>
    <mergeCell ref="L2073:M2089"/>
    <mergeCell ref="B1722:B1725"/>
    <mergeCell ref="I1722:K1725"/>
    <mergeCell ref="L1722:M1725"/>
    <mergeCell ref="B1726:B2053"/>
    <mergeCell ref="I1726:K2053"/>
    <mergeCell ref="L1726:M2053"/>
    <mergeCell ref="B1717:B1718"/>
    <mergeCell ref="I1717:K1718"/>
    <mergeCell ref="L1717:M1718"/>
    <mergeCell ref="B1719:B1721"/>
    <mergeCell ref="I1719:K1721"/>
    <mergeCell ref="L1719:M1721"/>
    <mergeCell ref="I1711:K1711"/>
    <mergeCell ref="L1711:M1711"/>
    <mergeCell ref="B1712:B1714"/>
    <mergeCell ref="I1712:K1714"/>
    <mergeCell ref="L1712:M1714"/>
    <mergeCell ref="B1715:B1716"/>
    <mergeCell ref="I1715:K1716"/>
    <mergeCell ref="L1715:M1716"/>
    <mergeCell ref="B1706:B1708"/>
    <mergeCell ref="I1706:K1708"/>
    <mergeCell ref="L1706:M1708"/>
    <mergeCell ref="B1709:B1710"/>
    <mergeCell ref="I1709:K1710"/>
    <mergeCell ref="L1709:M1710"/>
    <mergeCell ref="B1696:B1700"/>
    <mergeCell ref="I1696:K1700"/>
    <mergeCell ref="L1696:M1700"/>
    <mergeCell ref="B1701:B1705"/>
    <mergeCell ref="I1701:K1705"/>
    <mergeCell ref="L1701:M1705"/>
    <mergeCell ref="B1694:B1695"/>
    <mergeCell ref="I1694:K1695"/>
    <mergeCell ref="L1694:M1695"/>
    <mergeCell ref="B1671:B1675"/>
    <mergeCell ref="I1671:K1675"/>
    <mergeCell ref="L1671:M1675"/>
    <mergeCell ref="B1676:B1693"/>
    <mergeCell ref="I1676:K1693"/>
    <mergeCell ref="L1676:M1693"/>
    <mergeCell ref="B1659:B1670"/>
    <mergeCell ref="I1659:K1670"/>
    <mergeCell ref="L1659:M1670"/>
    <mergeCell ref="B1646:B1650"/>
    <mergeCell ref="I1646:K1650"/>
    <mergeCell ref="L1646:M1650"/>
    <mergeCell ref="B1651:B1658"/>
    <mergeCell ref="I1651:K1658"/>
    <mergeCell ref="L1651:M1658"/>
    <mergeCell ref="B1642"/>
    <mergeCell ref="I1642:K1642"/>
    <mergeCell ref="L1642:M1642"/>
    <mergeCell ref="B1643:B1645"/>
    <mergeCell ref="I1643:K1645"/>
    <mergeCell ref="L1643:M1645"/>
    <mergeCell ref="B1639:B1640"/>
    <mergeCell ref="I1639:K1640"/>
    <mergeCell ref="L1639:M1640"/>
    <mergeCell ref="I1641:K1641"/>
    <mergeCell ref="L1641:M1641"/>
    <mergeCell ref="I1603:K1603"/>
    <mergeCell ref="L1603:M1603"/>
    <mergeCell ref="B1604:B1631"/>
    <mergeCell ref="I1604:K1631"/>
    <mergeCell ref="L1604:M1631"/>
    <mergeCell ref="B1632:B1638"/>
    <mergeCell ref="I1632:K1638"/>
    <mergeCell ref="L1632:M1638"/>
    <mergeCell ref="B1599:B1600"/>
    <mergeCell ref="I1599:K1600"/>
    <mergeCell ref="L1599:M1600"/>
    <mergeCell ref="I1601:K1601"/>
    <mergeCell ref="L1601:M1601"/>
    <mergeCell ref="I1602:K1602"/>
    <mergeCell ref="L1602:M1602"/>
    <mergeCell ref="I1591:K1591"/>
    <mergeCell ref="L1591:M1591"/>
    <mergeCell ref="B1592:B1596"/>
    <mergeCell ref="I1592:K1596"/>
    <mergeCell ref="L1592:M1596"/>
    <mergeCell ref="B1597:B1598"/>
    <mergeCell ref="I1597:K1598"/>
    <mergeCell ref="L1597:M1598"/>
    <mergeCell ref="B1583:B1586"/>
    <mergeCell ref="I1583:K1586"/>
    <mergeCell ref="L1583:M1586"/>
    <mergeCell ref="B1587:B1590"/>
    <mergeCell ref="I1587:K1590"/>
    <mergeCell ref="L1587:M1590"/>
    <mergeCell ref="B1577:B1580"/>
    <mergeCell ref="I1577:K1580"/>
    <mergeCell ref="L1577:M1580"/>
    <mergeCell ref="B1581:B1582"/>
    <mergeCell ref="I1581:K1582"/>
    <mergeCell ref="L1581:M1582"/>
    <mergeCell ref="B1568:B1571"/>
    <mergeCell ref="I1568:K1571"/>
    <mergeCell ref="L1568:M1571"/>
    <mergeCell ref="B1572:B1576"/>
    <mergeCell ref="I1572:K1576"/>
    <mergeCell ref="L1572:M1576"/>
    <mergeCell ref="B1561:B1563"/>
    <mergeCell ref="I1561:K1563"/>
    <mergeCell ref="L1561:M1563"/>
    <mergeCell ref="B1564:B1567"/>
    <mergeCell ref="I1564:K1567"/>
    <mergeCell ref="L1564:M1567"/>
    <mergeCell ref="B1556:B1557"/>
    <mergeCell ref="I1556:K1557"/>
    <mergeCell ref="L1556:M1557"/>
    <mergeCell ref="B1558:B1560"/>
    <mergeCell ref="I1558:K1560"/>
    <mergeCell ref="L1558:M1560"/>
    <mergeCell ref="B1553:B1555"/>
    <mergeCell ref="I1553:K1555"/>
    <mergeCell ref="L1553:M1555"/>
    <mergeCell ref="I1551:K1551"/>
    <mergeCell ref="L1551:M1551"/>
    <mergeCell ref="I1552:K1552"/>
    <mergeCell ref="L1552:M1552"/>
    <mergeCell ref="B1546:B1547"/>
    <mergeCell ref="I1546:K1547"/>
    <mergeCell ref="L1546:M1547"/>
    <mergeCell ref="B1548:B1550"/>
    <mergeCell ref="I1548:K1550"/>
    <mergeCell ref="L1548:M1550"/>
    <mergeCell ref="I1543:K1543"/>
    <mergeCell ref="L1543:M1543"/>
    <mergeCell ref="B1544:B1545"/>
    <mergeCell ref="I1544:K1545"/>
    <mergeCell ref="L1544:M1545"/>
    <mergeCell ref="I1536:K1536"/>
    <mergeCell ref="L1536:M1536"/>
    <mergeCell ref="I1537:K1537"/>
    <mergeCell ref="L1537:M1537"/>
    <mergeCell ref="B1538:B1542"/>
    <mergeCell ref="I1538:K1542"/>
    <mergeCell ref="L1538:M1542"/>
    <mergeCell ref="B1529:B1533"/>
    <mergeCell ref="I1529:K1533"/>
    <mergeCell ref="L1529:M1533"/>
    <mergeCell ref="B1534:B1535"/>
    <mergeCell ref="I1534:K1535"/>
    <mergeCell ref="L1534:M1535"/>
    <mergeCell ref="I1528:K1528"/>
    <mergeCell ref="L1528:M1528"/>
    <mergeCell ref="B1522:B1524"/>
    <mergeCell ref="I1522:K1524"/>
    <mergeCell ref="L1522:M1524"/>
    <mergeCell ref="B1525:B1527"/>
    <mergeCell ref="I1525:K1527"/>
    <mergeCell ref="L1525:M1527"/>
    <mergeCell ref="B1518:B1521"/>
    <mergeCell ref="I1518:K1521"/>
    <mergeCell ref="L1518:M1521"/>
    <mergeCell ref="B1509:B1512"/>
    <mergeCell ref="I1509:K1512"/>
    <mergeCell ref="L1509:M1512"/>
    <mergeCell ref="B1513:B1517"/>
    <mergeCell ref="I1513:K1517"/>
    <mergeCell ref="L1513:M1517"/>
    <mergeCell ref="B1504:B1506"/>
    <mergeCell ref="I1504:K1506"/>
    <mergeCell ref="L1504:M1506"/>
    <mergeCell ref="B1507:B1508"/>
    <mergeCell ref="I1507:K1508"/>
    <mergeCell ref="L1507:M1508"/>
    <mergeCell ref="B1500:B1503"/>
    <mergeCell ref="I1500:K1503"/>
    <mergeCell ref="L1500:M1503"/>
    <mergeCell ref="B1496:B1497"/>
    <mergeCell ref="I1496:K1497"/>
    <mergeCell ref="L1496:M1497"/>
    <mergeCell ref="B1498:B1499"/>
    <mergeCell ref="I1498:K1499"/>
    <mergeCell ref="L1498:M1499"/>
    <mergeCell ref="B1491:B1494"/>
    <mergeCell ref="I1491:K1494"/>
    <mergeCell ref="L1491:M1494"/>
    <mergeCell ref="I1495:K1495"/>
    <mergeCell ref="L1495:M1495"/>
    <mergeCell ref="B1482:B1488"/>
    <mergeCell ref="I1482:K1488"/>
    <mergeCell ref="L1482:M1488"/>
    <mergeCell ref="B1489:B1490"/>
    <mergeCell ref="I1489:K1490"/>
    <mergeCell ref="L1489:M1490"/>
    <mergeCell ref="B1475:B1478"/>
    <mergeCell ref="I1475:K1478"/>
    <mergeCell ref="L1475:M1478"/>
    <mergeCell ref="B1479:B1481"/>
    <mergeCell ref="I1479:K1481"/>
    <mergeCell ref="L1479:M1481"/>
    <mergeCell ref="B1465:B1473"/>
    <mergeCell ref="I1465:K1473"/>
    <mergeCell ref="L1465:M1473"/>
    <mergeCell ref="I1474:K1474"/>
    <mergeCell ref="L1474:M1474"/>
    <mergeCell ref="B1457:B1461"/>
    <mergeCell ref="I1457:K1461"/>
    <mergeCell ref="L1457:M1461"/>
    <mergeCell ref="B1462:B1464"/>
    <mergeCell ref="I1462:K1464"/>
    <mergeCell ref="L1462:M1464"/>
    <mergeCell ref="B1448:B1451"/>
    <mergeCell ref="I1448:K1451"/>
    <mergeCell ref="L1448:M1451"/>
    <mergeCell ref="B1452:B1456"/>
    <mergeCell ref="I1452:K1456"/>
    <mergeCell ref="L1452:M1456"/>
    <mergeCell ref="I1445:K1445"/>
    <mergeCell ref="L1445:M1445"/>
    <mergeCell ref="B1446:B1447"/>
    <mergeCell ref="I1446:K1447"/>
    <mergeCell ref="L1446:M1447"/>
    <mergeCell ref="B1440:B1444"/>
    <mergeCell ref="I1440:K1444"/>
    <mergeCell ref="L1440:M1444"/>
    <mergeCell ref="B1436:B1437"/>
    <mergeCell ref="I1436:K1437"/>
    <mergeCell ref="L1436:M1437"/>
    <mergeCell ref="B1438:B1439"/>
    <mergeCell ref="I1438:K1439"/>
    <mergeCell ref="L1438:M1439"/>
    <mergeCell ref="B1430:B1432"/>
    <mergeCell ref="I1430:K1432"/>
    <mergeCell ref="L1430:M1432"/>
    <mergeCell ref="I1433:K1433"/>
    <mergeCell ref="L1433:M1433"/>
    <mergeCell ref="B1434:B1435"/>
    <mergeCell ref="I1434:K1435"/>
    <mergeCell ref="L1434:M1435"/>
    <mergeCell ref="B1422:B1424"/>
    <mergeCell ref="I1422:K1424"/>
    <mergeCell ref="L1422:M1424"/>
    <mergeCell ref="B1425:B1429"/>
    <mergeCell ref="I1425:K1429"/>
    <mergeCell ref="L1425:M1429"/>
    <mergeCell ref="B1420:B1421"/>
    <mergeCell ref="I1420:K1421"/>
    <mergeCell ref="L1420:M1421"/>
    <mergeCell ref="I1416:K1416"/>
    <mergeCell ref="L1416:M1416"/>
    <mergeCell ref="I1417:K1417"/>
    <mergeCell ref="L1417:M1417"/>
    <mergeCell ref="B1418:B1419"/>
    <mergeCell ref="I1418:K1419"/>
    <mergeCell ref="L1418:M1419"/>
    <mergeCell ref="I1414:K1414"/>
    <mergeCell ref="L1414:M1414"/>
    <mergeCell ref="I1415:K1415"/>
    <mergeCell ref="L1415:M1415"/>
    <mergeCell ref="I1409:K1409"/>
    <mergeCell ref="L1409:M1409"/>
    <mergeCell ref="B1410:B1413"/>
    <mergeCell ref="I1410:K1413"/>
    <mergeCell ref="L1410:M1413"/>
    <mergeCell ref="B1401:B1404"/>
    <mergeCell ref="I1401:K1404"/>
    <mergeCell ref="L1401:M1404"/>
    <mergeCell ref="I1405:K1405"/>
    <mergeCell ref="L1405:M1405"/>
    <mergeCell ref="B1406:B1408"/>
    <mergeCell ref="I1406:K1408"/>
    <mergeCell ref="L1406:M1408"/>
    <mergeCell ref="B1392:B1397"/>
    <mergeCell ref="I1392:K1397"/>
    <mergeCell ref="L1392:M1397"/>
    <mergeCell ref="B1398:B1400"/>
    <mergeCell ref="I1398:K1400"/>
    <mergeCell ref="L1398:M1400"/>
    <mergeCell ref="B1386:B1388"/>
    <mergeCell ref="I1386:K1388"/>
    <mergeCell ref="L1386:M1388"/>
    <mergeCell ref="B1389:B1391"/>
    <mergeCell ref="I1389:K1391"/>
    <mergeCell ref="L1389:M1391"/>
    <mergeCell ref="B1378:B1382"/>
    <mergeCell ref="I1378:K1382"/>
    <mergeCell ref="L1378:M1382"/>
    <mergeCell ref="B1383:B1385"/>
    <mergeCell ref="I1383:K1385"/>
    <mergeCell ref="L1383:M1385"/>
    <mergeCell ref="B1369:B1374"/>
    <mergeCell ref="I1369:K1374"/>
    <mergeCell ref="L1369:M1374"/>
    <mergeCell ref="B1375:B1377"/>
    <mergeCell ref="I1375:K1377"/>
    <mergeCell ref="L1375:M1377"/>
    <mergeCell ref="B1361:B1363"/>
    <mergeCell ref="I1361:K1363"/>
    <mergeCell ref="L1361:M1363"/>
    <mergeCell ref="B1364:B1368"/>
    <mergeCell ref="I1364:K1368"/>
    <mergeCell ref="L1364:M1368"/>
    <mergeCell ref="B1347:B1353"/>
    <mergeCell ref="I1347:K1353"/>
    <mergeCell ref="L1347:M1353"/>
    <mergeCell ref="B1354:B1360"/>
    <mergeCell ref="I1354:K1360"/>
    <mergeCell ref="L1354:M1360"/>
    <mergeCell ref="B1345:B1346"/>
    <mergeCell ref="I1345:K1346"/>
    <mergeCell ref="L1345:M1346"/>
    <mergeCell ref="B1338:B1340"/>
    <mergeCell ref="I1338:K1340"/>
    <mergeCell ref="L1338:M1340"/>
    <mergeCell ref="B1341:B1344"/>
    <mergeCell ref="I1341:K1344"/>
    <mergeCell ref="L1341:M1344"/>
    <mergeCell ref="B1328:B1333"/>
    <mergeCell ref="I1328:K1333"/>
    <mergeCell ref="L1328:M1333"/>
    <mergeCell ref="B1334:B1337"/>
    <mergeCell ref="I1334:K1337"/>
    <mergeCell ref="L1334:M1337"/>
    <mergeCell ref="B1323:B1327"/>
    <mergeCell ref="I1323:K1327"/>
    <mergeCell ref="L1323:M1327"/>
    <mergeCell ref="B1309:B1312"/>
    <mergeCell ref="I1309:K1312"/>
    <mergeCell ref="L1309:M1312"/>
    <mergeCell ref="B1313:B1322"/>
    <mergeCell ref="I1313:K1322"/>
    <mergeCell ref="L1313:M1322"/>
    <mergeCell ref="B1032:B1305"/>
    <mergeCell ref="I1032:K1305"/>
    <mergeCell ref="L1032:M1305"/>
    <mergeCell ref="B1306:B1308"/>
    <mergeCell ref="I1306:K1308"/>
    <mergeCell ref="L1306:M1308"/>
    <mergeCell ref="B1027:B1028"/>
    <mergeCell ref="I1027:K1028"/>
    <mergeCell ref="L1027:M1028"/>
    <mergeCell ref="I1029:K1029"/>
    <mergeCell ref="L1029:M1029"/>
    <mergeCell ref="B1030:B1031"/>
    <mergeCell ref="I1030:K1031"/>
    <mergeCell ref="L1030:M1031"/>
    <mergeCell ref="B1023:B1024"/>
    <mergeCell ref="I1023:K1024"/>
    <mergeCell ref="L1023:M1024"/>
    <mergeCell ref="B1025:B1026"/>
    <mergeCell ref="I1025:K1026"/>
    <mergeCell ref="L1025:M1026"/>
    <mergeCell ref="B1012:B1013"/>
    <mergeCell ref="I1012:K1013"/>
    <mergeCell ref="L1012:M1013"/>
    <mergeCell ref="B1014:B1022"/>
    <mergeCell ref="I1014:K1022"/>
    <mergeCell ref="L1014:M1022"/>
    <mergeCell ref="B1000:B1003"/>
    <mergeCell ref="I1000:K1003"/>
    <mergeCell ref="L1000:M1003"/>
    <mergeCell ref="I1004:K1004"/>
    <mergeCell ref="L1004:M1004"/>
    <mergeCell ref="B1005:B1011"/>
    <mergeCell ref="I1005:K1011"/>
    <mergeCell ref="L1005:M1011"/>
    <mergeCell ref="I998:K998"/>
    <mergeCell ref="L998:M998"/>
    <mergeCell ref="I999:K999"/>
    <mergeCell ref="L999:M999"/>
    <mergeCell ref="B993:B997"/>
    <mergeCell ref="I993:K997"/>
    <mergeCell ref="L993:M997"/>
    <mergeCell ref="I989:K989"/>
    <mergeCell ref="L989:M989"/>
    <mergeCell ref="B990:B992"/>
    <mergeCell ref="I990:K992"/>
    <mergeCell ref="L990:M992"/>
    <mergeCell ref="I983:K983"/>
    <mergeCell ref="L983:M983"/>
    <mergeCell ref="B984:B988"/>
    <mergeCell ref="I984:K988"/>
    <mergeCell ref="L984:M988"/>
    <mergeCell ref="I980:K980"/>
    <mergeCell ref="L980:M980"/>
    <mergeCell ref="B981:B982"/>
    <mergeCell ref="I981:K982"/>
    <mergeCell ref="L981:M982"/>
    <mergeCell ref="I979:K979"/>
    <mergeCell ref="L979:M979"/>
    <mergeCell ref="B952:B978"/>
    <mergeCell ref="I952:K978"/>
    <mergeCell ref="L952:M978"/>
    <mergeCell ref="B945:B949"/>
    <mergeCell ref="I945:K949"/>
    <mergeCell ref="L945:M949"/>
    <mergeCell ref="I950:K950"/>
    <mergeCell ref="L950:M950"/>
    <mergeCell ref="I951:K951"/>
    <mergeCell ref="L951:M951"/>
    <mergeCell ref="I940:K940"/>
    <mergeCell ref="L940:M940"/>
    <mergeCell ref="B941:B944"/>
    <mergeCell ref="I941:K944"/>
    <mergeCell ref="L941:M944"/>
    <mergeCell ref="I939:K939"/>
    <mergeCell ref="L939:M939"/>
    <mergeCell ref="B934:B937"/>
    <mergeCell ref="I934:K937"/>
    <mergeCell ref="L934:M937"/>
    <mergeCell ref="I938:K938"/>
    <mergeCell ref="L938:M938"/>
    <mergeCell ref="B927:B929"/>
    <mergeCell ref="I927:K929"/>
    <mergeCell ref="L927:M929"/>
    <mergeCell ref="B930:B933"/>
    <mergeCell ref="I930:K933"/>
    <mergeCell ref="L930:M933"/>
    <mergeCell ref="I922:K922"/>
    <mergeCell ref="L922:M922"/>
    <mergeCell ref="B923:B926"/>
    <mergeCell ref="I923:K926"/>
    <mergeCell ref="L923:M926"/>
    <mergeCell ref="B916:B917"/>
    <mergeCell ref="I916:K917"/>
    <mergeCell ref="L916:M917"/>
    <mergeCell ref="I918:K918"/>
    <mergeCell ref="L918:M918"/>
    <mergeCell ref="B919:B921"/>
    <mergeCell ref="I919:K921"/>
    <mergeCell ref="L919:M921"/>
    <mergeCell ref="I913:K913"/>
    <mergeCell ref="L913:M913"/>
    <mergeCell ref="B914:B915"/>
    <mergeCell ref="I914:K915"/>
    <mergeCell ref="L914:M915"/>
    <mergeCell ref="B911:B912"/>
    <mergeCell ref="I911:K912"/>
    <mergeCell ref="L911:M912"/>
    <mergeCell ref="B907:B908"/>
    <mergeCell ref="I907:K908"/>
    <mergeCell ref="L907:M908"/>
    <mergeCell ref="B909:B910"/>
    <mergeCell ref="I909:K910"/>
    <mergeCell ref="L909:M910"/>
    <mergeCell ref="I905:K905"/>
    <mergeCell ref="L905:M905"/>
    <mergeCell ref="I906:K906"/>
    <mergeCell ref="L906:M906"/>
    <mergeCell ref="I902:K902"/>
    <mergeCell ref="L902:M902"/>
    <mergeCell ref="B903:B904"/>
    <mergeCell ref="I903:K904"/>
    <mergeCell ref="L903:M904"/>
    <mergeCell ref="B898:B900"/>
    <mergeCell ref="I898:K900"/>
    <mergeCell ref="L898:M900"/>
    <mergeCell ref="I901:K901"/>
    <mergeCell ref="L901:M901"/>
    <mergeCell ref="B892:B893"/>
    <mergeCell ref="I892:K893"/>
    <mergeCell ref="L892:M893"/>
    <mergeCell ref="I894:K894"/>
    <mergeCell ref="L894:M894"/>
    <mergeCell ref="B895:B897"/>
    <mergeCell ref="I895:K897"/>
    <mergeCell ref="L895:M897"/>
    <mergeCell ref="B887:B890"/>
    <mergeCell ref="I887:K890"/>
    <mergeCell ref="L887:M890"/>
    <mergeCell ref="I891:K891"/>
    <mergeCell ref="L891:M891"/>
    <mergeCell ref="B883:B886"/>
    <mergeCell ref="I883:K886"/>
    <mergeCell ref="L883:M886"/>
    <mergeCell ref="B881:B882"/>
    <mergeCell ref="I881:K882"/>
    <mergeCell ref="L881:M882"/>
    <mergeCell ref="B877:B879"/>
    <mergeCell ref="I877:K879"/>
    <mergeCell ref="L877:M879"/>
    <mergeCell ref="I880:K880"/>
    <mergeCell ref="L880:M880"/>
    <mergeCell ref="I873:K873"/>
    <mergeCell ref="L873:M873"/>
    <mergeCell ref="B874:B875"/>
    <mergeCell ref="I874:K875"/>
    <mergeCell ref="L874:M875"/>
    <mergeCell ref="I876:K876"/>
    <mergeCell ref="L876:M876"/>
    <mergeCell ref="I870:K870"/>
    <mergeCell ref="L870:M870"/>
    <mergeCell ref="I871:K871"/>
    <mergeCell ref="L871:M871"/>
    <mergeCell ref="I872:K872"/>
    <mergeCell ref="L872:M872"/>
    <mergeCell ref="B864:B869"/>
    <mergeCell ref="I864:K869"/>
    <mergeCell ref="L864:M869"/>
    <mergeCell ref="B861:B863"/>
    <mergeCell ref="I861:K863"/>
    <mergeCell ref="L861:M863"/>
    <mergeCell ref="B857:B860"/>
    <mergeCell ref="I857:K860"/>
    <mergeCell ref="L857:M860"/>
    <mergeCell ref="I856:K856"/>
    <mergeCell ref="L856:M856"/>
    <mergeCell ref="B848:B849"/>
    <mergeCell ref="I848:K849"/>
    <mergeCell ref="L848:M849"/>
    <mergeCell ref="B850:B855"/>
    <mergeCell ref="I850:K855"/>
    <mergeCell ref="L850:M855"/>
    <mergeCell ref="B843:B845"/>
    <mergeCell ref="I843:K845"/>
    <mergeCell ref="L843:M845"/>
    <mergeCell ref="B846:B847"/>
    <mergeCell ref="I846:K847"/>
    <mergeCell ref="L846:M847"/>
    <mergeCell ref="B839:B840"/>
    <mergeCell ref="I839:K840"/>
    <mergeCell ref="L839:M840"/>
    <mergeCell ref="B841:B842"/>
    <mergeCell ref="I841:K842"/>
    <mergeCell ref="L841:M842"/>
    <mergeCell ref="I837:K837"/>
    <mergeCell ref="L837:M837"/>
    <mergeCell ref="I838:K838"/>
    <mergeCell ref="L838:M838"/>
    <mergeCell ref="B833:B834"/>
    <mergeCell ref="I833:K834"/>
    <mergeCell ref="L833:M834"/>
    <mergeCell ref="B835:B836"/>
    <mergeCell ref="I835:K836"/>
    <mergeCell ref="L835:M836"/>
    <mergeCell ref="B829:B832"/>
    <mergeCell ref="I829:K832"/>
    <mergeCell ref="L829:M832"/>
    <mergeCell ref="I826:K826"/>
    <mergeCell ref="L826:M826"/>
    <mergeCell ref="B827:B828"/>
    <mergeCell ref="I827:K828"/>
    <mergeCell ref="L827:M828"/>
    <mergeCell ref="I825:K825"/>
    <mergeCell ref="L825:M825"/>
    <mergeCell ref="B816:B822"/>
    <mergeCell ref="I816:K822"/>
    <mergeCell ref="L816:M822"/>
    <mergeCell ref="B823:B824"/>
    <mergeCell ref="I823:K824"/>
    <mergeCell ref="L823:M824"/>
    <mergeCell ref="I811:K811"/>
    <mergeCell ref="L811:M811"/>
    <mergeCell ref="B812:B815"/>
    <mergeCell ref="I812:K815"/>
    <mergeCell ref="L812:M815"/>
    <mergeCell ref="B809:B810"/>
    <mergeCell ref="I809:K810"/>
    <mergeCell ref="L809:M810"/>
    <mergeCell ref="B803:B805"/>
    <mergeCell ref="I803:K805"/>
    <mergeCell ref="L803:M805"/>
    <mergeCell ref="B806:B808"/>
    <mergeCell ref="I806:K808"/>
    <mergeCell ref="L806:M808"/>
    <mergeCell ref="B799:B802"/>
    <mergeCell ref="I799:K802"/>
    <mergeCell ref="L799:M802"/>
    <mergeCell ref="B598:B798"/>
    <mergeCell ref="I598:K798"/>
    <mergeCell ref="L598:M798"/>
    <mergeCell ref="B593:B595"/>
    <mergeCell ref="I593:K595"/>
    <mergeCell ref="L593:M595"/>
    <mergeCell ref="B596:B597"/>
    <mergeCell ref="I596:K597"/>
    <mergeCell ref="L596:M597"/>
    <mergeCell ref="I579:K579"/>
    <mergeCell ref="L579:M579"/>
    <mergeCell ref="B580:B589"/>
    <mergeCell ref="I580:K589"/>
    <mergeCell ref="L580:M589"/>
    <mergeCell ref="B590:B592"/>
    <mergeCell ref="I590:K592"/>
    <mergeCell ref="L590:M592"/>
    <mergeCell ref="I575:K575"/>
    <mergeCell ref="L575:M575"/>
    <mergeCell ref="B576:B577"/>
    <mergeCell ref="I576:K577"/>
    <mergeCell ref="L576:M577"/>
    <mergeCell ref="I578:K578"/>
    <mergeCell ref="L578:M578"/>
    <mergeCell ref="B566:B568"/>
    <mergeCell ref="I566:K568"/>
    <mergeCell ref="L566:M568"/>
    <mergeCell ref="B569:B574"/>
    <mergeCell ref="I569:K574"/>
    <mergeCell ref="L569:M574"/>
    <mergeCell ref="B561:B562"/>
    <mergeCell ref="I561:K562"/>
    <mergeCell ref="L561:M562"/>
    <mergeCell ref="B563:B565"/>
    <mergeCell ref="I563:K565"/>
    <mergeCell ref="L563:M565"/>
    <mergeCell ref="B556:B558"/>
    <mergeCell ref="I556:K558"/>
    <mergeCell ref="L556:M558"/>
    <mergeCell ref="B559:B560"/>
    <mergeCell ref="I559:K560"/>
    <mergeCell ref="L559:M560"/>
    <mergeCell ref="B553:B554"/>
    <mergeCell ref="I553:K554"/>
    <mergeCell ref="L553:M554"/>
    <mergeCell ref="I555:K555"/>
    <mergeCell ref="L555:M555"/>
    <mergeCell ref="B547:B552"/>
    <mergeCell ref="I547:K552"/>
    <mergeCell ref="L547:M552"/>
    <mergeCell ref="B537:B546"/>
    <mergeCell ref="I537:K546"/>
    <mergeCell ref="L537:M546"/>
    <mergeCell ref="B531:B536"/>
    <mergeCell ref="I531:K536"/>
    <mergeCell ref="L531:M536"/>
    <mergeCell ref="B487:B492"/>
    <mergeCell ref="I487:K492"/>
    <mergeCell ref="L487:M492"/>
    <mergeCell ref="B493:B530"/>
    <mergeCell ref="I493:K530"/>
    <mergeCell ref="L493:M530"/>
    <mergeCell ref="B480:B483"/>
    <mergeCell ref="I480:K483"/>
    <mergeCell ref="L480:M483"/>
    <mergeCell ref="B484:B486"/>
    <mergeCell ref="I484:K486"/>
    <mergeCell ref="L484:M486"/>
    <mergeCell ref="I474:K474"/>
    <mergeCell ref="L474:M474"/>
    <mergeCell ref="I475:K475"/>
    <mergeCell ref="L475:M475"/>
    <mergeCell ref="B476:B479"/>
    <mergeCell ref="I476:K479"/>
    <mergeCell ref="L476:M479"/>
    <mergeCell ref="B471:B473"/>
    <mergeCell ref="I471:K473"/>
    <mergeCell ref="L471:M473"/>
    <mergeCell ref="B458:B464"/>
    <mergeCell ref="I458:K464"/>
    <mergeCell ref="L458:M464"/>
    <mergeCell ref="B465:B470"/>
    <mergeCell ref="I465:K470"/>
    <mergeCell ref="L465:M470"/>
    <mergeCell ref="B450:B454"/>
    <mergeCell ref="I450:K454"/>
    <mergeCell ref="L450:M454"/>
    <mergeCell ref="B455:B457"/>
    <mergeCell ref="I455:K457"/>
    <mergeCell ref="L455:M457"/>
    <mergeCell ref="B445:B447"/>
    <mergeCell ref="I445:K447"/>
    <mergeCell ref="L445:M447"/>
    <mergeCell ref="B448:B449"/>
    <mergeCell ref="I448:K449"/>
    <mergeCell ref="L448:M449"/>
    <mergeCell ref="I438:K438"/>
    <mergeCell ref="L438:M438"/>
    <mergeCell ref="B439:B440"/>
    <mergeCell ref="I439:K440"/>
    <mergeCell ref="L439:M440"/>
    <mergeCell ref="B441:B444"/>
    <mergeCell ref="I441:K444"/>
    <mergeCell ref="L441:M444"/>
    <mergeCell ref="B434:B435"/>
    <mergeCell ref="I434:K435"/>
    <mergeCell ref="L434:M435"/>
    <mergeCell ref="B436:B437"/>
    <mergeCell ref="I436:K437"/>
    <mergeCell ref="L436:M437"/>
    <mergeCell ref="B428:B430"/>
    <mergeCell ref="I428:K430"/>
    <mergeCell ref="L428:M430"/>
    <mergeCell ref="B431:B433"/>
    <mergeCell ref="I431:K433"/>
    <mergeCell ref="L431:M433"/>
    <mergeCell ref="B420:B424"/>
    <mergeCell ref="I420:K424"/>
    <mergeCell ref="L420:M424"/>
    <mergeCell ref="B425:B427"/>
    <mergeCell ref="I425:K427"/>
    <mergeCell ref="L425:M427"/>
    <mergeCell ref="I419:K419"/>
    <mergeCell ref="L419:M419"/>
    <mergeCell ref="B416:B417"/>
    <mergeCell ref="I416:K417"/>
    <mergeCell ref="L416:M417"/>
    <mergeCell ref="I418:K418"/>
    <mergeCell ref="L418:M418"/>
    <mergeCell ref="B407:B413"/>
    <mergeCell ref="I407:K413"/>
    <mergeCell ref="L407:M413"/>
    <mergeCell ref="B414:B415"/>
    <mergeCell ref="I414:K415"/>
    <mergeCell ref="L414:M415"/>
    <mergeCell ref="B402:B403"/>
    <mergeCell ref="I402:K403"/>
    <mergeCell ref="L402:M403"/>
    <mergeCell ref="I404:K404"/>
    <mergeCell ref="L404:M404"/>
    <mergeCell ref="B405:B406"/>
    <mergeCell ref="I405:K406"/>
    <mergeCell ref="L405:M406"/>
    <mergeCell ref="B394:B401"/>
    <mergeCell ref="I394:K401"/>
    <mergeCell ref="L394:M401"/>
    <mergeCell ref="B386:B389"/>
    <mergeCell ref="I386:K389"/>
    <mergeCell ref="L386:M389"/>
    <mergeCell ref="B390:B393"/>
    <mergeCell ref="I390:K393"/>
    <mergeCell ref="L390:M393"/>
    <mergeCell ref="B376:B379"/>
    <mergeCell ref="I376:K379"/>
    <mergeCell ref="L376:M379"/>
    <mergeCell ref="B380:B385"/>
    <mergeCell ref="I380:K385"/>
    <mergeCell ref="L380:M385"/>
    <mergeCell ref="B371:B373"/>
    <mergeCell ref="I371:K373"/>
    <mergeCell ref="L371:M373"/>
    <mergeCell ref="B374:B375"/>
    <mergeCell ref="I374:K375"/>
    <mergeCell ref="L374:M375"/>
    <mergeCell ref="B360:B362"/>
    <mergeCell ref="I360:K362"/>
    <mergeCell ref="L360:M362"/>
    <mergeCell ref="I363:K363"/>
    <mergeCell ref="L363:M363"/>
    <mergeCell ref="B364:B370"/>
    <mergeCell ref="I364:K370"/>
    <mergeCell ref="L364:M370"/>
    <mergeCell ref="B346:B351"/>
    <mergeCell ref="I346:K351"/>
    <mergeCell ref="L346:M351"/>
    <mergeCell ref="B352:B359"/>
    <mergeCell ref="I352:K359"/>
    <mergeCell ref="L352:M359"/>
    <mergeCell ref="I337:K337"/>
    <mergeCell ref="L337:M337"/>
    <mergeCell ref="B338:B340"/>
    <mergeCell ref="I338:K340"/>
    <mergeCell ref="L338:M340"/>
    <mergeCell ref="B341:B345"/>
    <mergeCell ref="I341:K345"/>
    <mergeCell ref="L341:M345"/>
    <mergeCell ref="I332:K332"/>
    <mergeCell ref="L332:M332"/>
    <mergeCell ref="B333:B336"/>
    <mergeCell ref="I333:K336"/>
    <mergeCell ref="L333:M336"/>
    <mergeCell ref="B325:B328"/>
    <mergeCell ref="I325:K328"/>
    <mergeCell ref="L325:M328"/>
    <mergeCell ref="B329:B331"/>
    <mergeCell ref="I329:K331"/>
    <mergeCell ref="L329:M331"/>
    <mergeCell ref="B320:B322"/>
    <mergeCell ref="I320:K322"/>
    <mergeCell ref="L320:M322"/>
    <mergeCell ref="B323:B324"/>
    <mergeCell ref="I323:K324"/>
    <mergeCell ref="L323:M324"/>
    <mergeCell ref="B315:B317"/>
    <mergeCell ref="I315:K317"/>
    <mergeCell ref="L315:M317"/>
    <mergeCell ref="B318:B319"/>
    <mergeCell ref="I318:K319"/>
    <mergeCell ref="L318:M319"/>
    <mergeCell ref="B309:B310"/>
    <mergeCell ref="I309:K310"/>
    <mergeCell ref="L309:M310"/>
    <mergeCell ref="I311:K311"/>
    <mergeCell ref="L311:M311"/>
    <mergeCell ref="B312:B314"/>
    <mergeCell ref="I312:K314"/>
    <mergeCell ref="L312:M314"/>
    <mergeCell ref="B302:B304"/>
    <mergeCell ref="I302:K304"/>
    <mergeCell ref="L302:M304"/>
    <mergeCell ref="B305:B308"/>
    <mergeCell ref="I305:K308"/>
    <mergeCell ref="L305:M308"/>
    <mergeCell ref="B291:B297"/>
    <mergeCell ref="I291:K297"/>
    <mergeCell ref="L291:M297"/>
    <mergeCell ref="B298:B301"/>
    <mergeCell ref="I298:K301"/>
    <mergeCell ref="L298:M301"/>
    <mergeCell ref="B19:B240"/>
    <mergeCell ref="I19:K240"/>
    <mergeCell ref="L19:M240"/>
    <mergeCell ref="B280:B285"/>
    <mergeCell ref="I280:K285"/>
    <mergeCell ref="L280:M285"/>
    <mergeCell ref="B286:B290"/>
    <mergeCell ref="I286:K290"/>
    <mergeCell ref="L286:M290"/>
    <mergeCell ref="B272:B275"/>
    <mergeCell ref="I272:K275"/>
    <mergeCell ref="L272:M275"/>
    <mergeCell ref="B276:B279"/>
    <mergeCell ref="I276:K279"/>
    <mergeCell ref="L276:M279"/>
    <mergeCell ref="B258:B266"/>
    <mergeCell ref="I258:K266"/>
    <mergeCell ref="L258:M266"/>
    <mergeCell ref="B267:B271"/>
    <mergeCell ref="I267:K271"/>
    <mergeCell ref="L267:M271"/>
    <mergeCell ref="B8:B11"/>
    <mergeCell ref="I8:K11"/>
    <mergeCell ref="L8:M11"/>
    <mergeCell ref="B12:B14"/>
    <mergeCell ref="I12:K14"/>
    <mergeCell ref="L12:M14"/>
    <mergeCell ref="A6:A7"/>
    <mergeCell ref="B6:B7"/>
    <mergeCell ref="C6:F6"/>
    <mergeCell ref="G6:H6"/>
    <mergeCell ref="I6:K6"/>
    <mergeCell ref="L6:M7"/>
    <mergeCell ref="I7:K7"/>
    <mergeCell ref="I256:K256"/>
    <mergeCell ref="L256:M256"/>
    <mergeCell ref="I257:K257"/>
    <mergeCell ref="L257:M257"/>
    <mergeCell ref="B250:B252"/>
    <mergeCell ref="I250:K252"/>
    <mergeCell ref="L250:M252"/>
    <mergeCell ref="B253:B255"/>
    <mergeCell ref="I253:K255"/>
    <mergeCell ref="L253:M255"/>
    <mergeCell ref="B241:B245"/>
    <mergeCell ref="I241:K245"/>
    <mergeCell ref="L241:M245"/>
    <mergeCell ref="B246:B249"/>
    <mergeCell ref="I246:K249"/>
    <mergeCell ref="L246:M249"/>
    <mergeCell ref="B15:B18"/>
    <mergeCell ref="I15:K18"/>
    <mergeCell ref="L15:M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0115D-17B2-4818-B655-AC39F39533B9}">
  <sheetPr filterMode="1"/>
  <dimension ref="A1:T9359"/>
  <sheetViews>
    <sheetView workbookViewId="0">
      <selection activeCell="Q4434" sqref="Q4434"/>
    </sheetView>
  </sheetViews>
  <sheetFormatPr defaultRowHeight="15.05" x14ac:dyDescent="0.3"/>
  <cols>
    <col min="1" max="1" width="5.5546875" bestFit="1" customWidth="1"/>
    <col min="2" max="2" width="7.88671875" bestFit="1" customWidth="1"/>
    <col min="3" max="3" width="8.33203125" bestFit="1" customWidth="1"/>
    <col min="4" max="4" width="9" bestFit="1" customWidth="1"/>
    <col min="5" max="5" width="6.88671875" customWidth="1"/>
    <col min="6" max="6" width="11.109375" customWidth="1"/>
    <col min="7" max="7" width="12.6640625" bestFit="1" customWidth="1"/>
    <col min="8" max="8" width="17.109375" customWidth="1"/>
    <col min="9" max="9" width="6.5546875" customWidth="1"/>
    <col min="10" max="10" width="21.33203125" customWidth="1"/>
    <col min="11" max="11" width="23.5546875" customWidth="1"/>
    <col min="12" max="12" width="14.5546875" bestFit="1" customWidth="1"/>
    <col min="13" max="13" width="45" customWidth="1"/>
    <col min="14" max="14" width="12.5546875" customWidth="1"/>
    <col min="15" max="15" width="17" style="18" customWidth="1"/>
    <col min="16" max="16" width="16.88671875" style="18" customWidth="1"/>
    <col min="17" max="17" width="12.88671875" customWidth="1"/>
    <col min="19" max="19" width="12.33203125" customWidth="1"/>
    <col min="20" max="20" width="10.5546875" bestFit="1" customWidth="1"/>
    <col min="21" max="21" width="16" customWidth="1"/>
  </cols>
  <sheetData>
    <row r="1" spans="1:17" ht="20.7" x14ac:dyDescent="0.35">
      <c r="A1" s="98" t="s">
        <v>10122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1"/>
    </row>
    <row r="2" spans="1:17" ht="15.65" x14ac:dyDescent="0.3">
      <c r="A2" s="99" t="s">
        <v>10123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2"/>
    </row>
    <row r="3" spans="1:17" ht="15.65" x14ac:dyDescent="0.3">
      <c r="A3" s="3"/>
      <c r="B3" s="3"/>
      <c r="C3" s="3"/>
      <c r="D3" s="3"/>
      <c r="E3" s="3"/>
      <c r="F3" s="3"/>
      <c r="G3" s="3"/>
      <c r="H3" s="3">
        <f>+SUBTOTAL(9,H5:H9359)</f>
        <v>1072991</v>
      </c>
      <c r="I3" s="3">
        <f>+SUBTOTAL(9,I5:I9359)</f>
        <v>0</v>
      </c>
      <c r="J3" s="3">
        <f>+SUBTOTAL(9,J5:J9359)</f>
        <v>85839</v>
      </c>
      <c r="K3" s="3">
        <f>+SUBTOTAL(9,K5:K9359)</f>
        <v>1158830</v>
      </c>
      <c r="L3" s="3"/>
      <c r="M3" s="3"/>
      <c r="N3" s="3"/>
      <c r="O3" s="3"/>
      <c r="P3" s="3">
        <f>+SUBTOTAL(9,P5:P9359)</f>
        <v>1158830</v>
      </c>
    </row>
    <row r="4" spans="1:17" ht="32.25" customHeight="1" x14ac:dyDescent="0.3">
      <c r="A4" s="19" t="s">
        <v>0</v>
      </c>
      <c r="B4" s="19" t="s">
        <v>1</v>
      </c>
      <c r="C4" s="19" t="s">
        <v>2</v>
      </c>
      <c r="D4" s="19" t="s">
        <v>3</v>
      </c>
      <c r="E4" s="20" t="s">
        <v>4</v>
      </c>
      <c r="F4" s="20" t="s">
        <v>5</v>
      </c>
      <c r="G4" s="19" t="s">
        <v>6</v>
      </c>
      <c r="H4" s="19" t="s">
        <v>7</v>
      </c>
      <c r="I4" s="19" t="s">
        <v>8</v>
      </c>
      <c r="J4" s="19" t="s">
        <v>9</v>
      </c>
      <c r="K4" s="19" t="s">
        <v>10</v>
      </c>
      <c r="L4" s="19" t="s">
        <v>11</v>
      </c>
      <c r="M4" s="19"/>
      <c r="N4" s="19" t="s">
        <v>22780</v>
      </c>
      <c r="O4" s="31" t="s">
        <v>22784</v>
      </c>
      <c r="P4" s="31" t="s">
        <v>22783</v>
      </c>
      <c r="Q4" s="19" t="s">
        <v>22781</v>
      </c>
    </row>
    <row r="5" spans="1:17" ht="30.05" hidden="1" customHeight="1" x14ac:dyDescent="0.3">
      <c r="A5" s="21">
        <v>1</v>
      </c>
      <c r="B5" s="22" t="s">
        <v>12</v>
      </c>
      <c r="C5" s="22" t="s">
        <v>13</v>
      </c>
      <c r="D5" s="23" t="s">
        <v>14</v>
      </c>
      <c r="E5" s="24" t="s">
        <v>15</v>
      </c>
      <c r="F5" s="25" t="s">
        <v>15</v>
      </c>
      <c r="G5" s="22" t="s">
        <v>16</v>
      </c>
      <c r="H5" s="26">
        <v>1746370</v>
      </c>
      <c r="I5" s="26" t="s">
        <v>17</v>
      </c>
      <c r="J5" s="26">
        <v>174637</v>
      </c>
      <c r="K5" s="26">
        <v>1921007</v>
      </c>
      <c r="L5" s="22" t="s">
        <v>18</v>
      </c>
      <c r="M5" s="22"/>
      <c r="N5">
        <f>+B5*1</f>
        <v>6248</v>
      </c>
      <c r="O5">
        <f>+VLOOKUP(N5,'Thanh toán '!O$8:P$8099,2,0)</f>
        <v>1921007</v>
      </c>
      <c r="P5">
        <f>+O5</f>
        <v>1921007</v>
      </c>
      <c r="Q5" s="30">
        <f t="shared" ref="Q5:Q68" si="0">+O5-K5</f>
        <v>0</v>
      </c>
    </row>
    <row r="6" spans="1:17" ht="26.3" hidden="1" x14ac:dyDescent="0.3">
      <c r="A6" s="21">
        <v>3</v>
      </c>
      <c r="B6" s="22" t="s">
        <v>19</v>
      </c>
      <c r="C6" s="22" t="s">
        <v>13</v>
      </c>
      <c r="D6" s="23" t="s">
        <v>14</v>
      </c>
      <c r="E6" s="24" t="s">
        <v>20</v>
      </c>
      <c r="F6" s="25" t="s">
        <v>20</v>
      </c>
      <c r="G6" s="22" t="s">
        <v>21</v>
      </c>
      <c r="H6" s="26">
        <v>1124095</v>
      </c>
      <c r="I6" s="26" t="s">
        <v>17</v>
      </c>
      <c r="J6" s="26">
        <v>112410</v>
      </c>
      <c r="K6" s="26">
        <v>1236505</v>
      </c>
      <c r="L6" s="22" t="s">
        <v>18</v>
      </c>
      <c r="M6" s="22"/>
      <c r="N6">
        <f t="shared" ref="N6:N69" si="1">+B6*1</f>
        <v>6250</v>
      </c>
      <c r="O6">
        <f>+VLOOKUP(N6,'Thanh toán '!O$8:P$8099,2,0)</f>
        <v>1236505</v>
      </c>
      <c r="P6">
        <f t="shared" ref="P6:P69" si="2">+O6</f>
        <v>1236505</v>
      </c>
      <c r="Q6" s="30">
        <f t="shared" si="0"/>
        <v>0</v>
      </c>
    </row>
    <row r="7" spans="1:17" ht="26.3" hidden="1" x14ac:dyDescent="0.3">
      <c r="A7" s="21">
        <v>4</v>
      </c>
      <c r="B7" s="22" t="s">
        <v>22</v>
      </c>
      <c r="C7" s="22" t="s">
        <v>13</v>
      </c>
      <c r="D7" s="23" t="s">
        <v>14</v>
      </c>
      <c r="E7" s="24" t="s">
        <v>23</v>
      </c>
      <c r="F7" s="25" t="s">
        <v>23</v>
      </c>
      <c r="G7" s="22" t="s">
        <v>24</v>
      </c>
      <c r="H7" s="26">
        <v>2334704</v>
      </c>
      <c r="I7" s="26" t="s">
        <v>17</v>
      </c>
      <c r="J7" s="26">
        <v>233470</v>
      </c>
      <c r="K7" s="26">
        <v>2568174</v>
      </c>
      <c r="L7" s="22" t="s">
        <v>18</v>
      </c>
      <c r="M7" s="22"/>
      <c r="N7">
        <f t="shared" si="1"/>
        <v>6251</v>
      </c>
      <c r="O7">
        <f>+VLOOKUP(N7,'Thanh toán '!O$8:P$8099,2,0)</f>
        <v>2568174</v>
      </c>
      <c r="P7">
        <f t="shared" si="2"/>
        <v>2568174</v>
      </c>
      <c r="Q7" s="30">
        <f t="shared" si="0"/>
        <v>0</v>
      </c>
    </row>
    <row r="8" spans="1:17" ht="26.3" hidden="1" x14ac:dyDescent="0.3">
      <c r="A8" s="21">
        <v>5</v>
      </c>
      <c r="B8" s="22" t="s">
        <v>25</v>
      </c>
      <c r="C8" s="22" t="s">
        <v>13</v>
      </c>
      <c r="D8" s="23" t="s">
        <v>14</v>
      </c>
      <c r="E8" s="24" t="s">
        <v>23</v>
      </c>
      <c r="F8" s="25" t="s">
        <v>23</v>
      </c>
      <c r="G8" s="22" t="s">
        <v>24</v>
      </c>
      <c r="H8" s="26">
        <v>1186426</v>
      </c>
      <c r="I8" s="26" t="s">
        <v>17</v>
      </c>
      <c r="J8" s="26">
        <v>118643</v>
      </c>
      <c r="K8" s="26">
        <v>1305069</v>
      </c>
      <c r="L8" s="22" t="s">
        <v>18</v>
      </c>
      <c r="M8" s="22"/>
      <c r="N8">
        <f t="shared" si="1"/>
        <v>6252</v>
      </c>
      <c r="O8">
        <f>+VLOOKUP(N8,'Thanh toán '!O$8:P$8099,2,0)</f>
        <v>1305069</v>
      </c>
      <c r="P8">
        <f t="shared" si="2"/>
        <v>1305069</v>
      </c>
      <c r="Q8" s="30">
        <f t="shared" si="0"/>
        <v>0</v>
      </c>
    </row>
    <row r="9" spans="1:17" ht="26.3" hidden="1" x14ac:dyDescent="0.3">
      <c r="A9" s="21">
        <v>6</v>
      </c>
      <c r="B9" s="22" t="s">
        <v>26</v>
      </c>
      <c r="C9" s="22" t="s">
        <v>13</v>
      </c>
      <c r="D9" s="23" t="s">
        <v>14</v>
      </c>
      <c r="E9" s="24" t="s">
        <v>23</v>
      </c>
      <c r="F9" s="25" t="s">
        <v>23</v>
      </c>
      <c r="G9" s="22" t="s">
        <v>24</v>
      </c>
      <c r="H9" s="26">
        <v>2116100</v>
      </c>
      <c r="I9" s="26" t="s">
        <v>17</v>
      </c>
      <c r="J9" s="26">
        <v>211610</v>
      </c>
      <c r="K9" s="26">
        <v>2327710</v>
      </c>
      <c r="L9" s="22" t="s">
        <v>18</v>
      </c>
      <c r="M9" s="22"/>
      <c r="N9">
        <f t="shared" si="1"/>
        <v>6253</v>
      </c>
      <c r="O9">
        <f>+VLOOKUP(N9,'Thanh toán '!O$8:P$8099,2,0)</f>
        <v>2327710</v>
      </c>
      <c r="P9">
        <f t="shared" si="2"/>
        <v>2327710</v>
      </c>
      <c r="Q9" s="30">
        <f t="shared" si="0"/>
        <v>0</v>
      </c>
    </row>
    <row r="10" spans="1:17" ht="26.3" hidden="1" x14ac:dyDescent="0.3">
      <c r="A10" s="21">
        <v>7</v>
      </c>
      <c r="B10" s="22" t="s">
        <v>27</v>
      </c>
      <c r="C10" s="22" t="s">
        <v>13</v>
      </c>
      <c r="D10" s="23" t="s">
        <v>14</v>
      </c>
      <c r="E10" s="24" t="s">
        <v>23</v>
      </c>
      <c r="F10" s="25" t="s">
        <v>23</v>
      </c>
      <c r="G10" s="22" t="s">
        <v>24</v>
      </c>
      <c r="H10" s="26">
        <v>2573910</v>
      </c>
      <c r="I10" s="26" t="s">
        <v>17</v>
      </c>
      <c r="J10" s="26">
        <v>257391</v>
      </c>
      <c r="K10" s="26">
        <v>2831301</v>
      </c>
      <c r="L10" s="22" t="s">
        <v>18</v>
      </c>
      <c r="M10" s="22"/>
      <c r="N10">
        <f t="shared" si="1"/>
        <v>6254</v>
      </c>
      <c r="O10" t="s">
        <v>22782</v>
      </c>
      <c r="P10" t="str">
        <f t="shared" si="2"/>
        <v>x</v>
      </c>
      <c r="Q10" s="30" t="e">
        <f t="shared" si="0"/>
        <v>#VALUE!</v>
      </c>
    </row>
    <row r="11" spans="1:17" hidden="1" x14ac:dyDescent="0.3">
      <c r="A11" s="21">
        <v>12</v>
      </c>
      <c r="B11" s="22" t="s">
        <v>28</v>
      </c>
      <c r="C11" s="22" t="s">
        <v>13</v>
      </c>
      <c r="D11" s="23" t="s">
        <v>14</v>
      </c>
      <c r="E11" s="24" t="s">
        <v>29</v>
      </c>
      <c r="F11" s="25" t="s">
        <v>29</v>
      </c>
      <c r="G11" s="22" t="s">
        <v>30</v>
      </c>
      <c r="H11" s="26">
        <v>1848060</v>
      </c>
      <c r="I11" s="26" t="s">
        <v>17</v>
      </c>
      <c r="J11" s="26">
        <v>184806</v>
      </c>
      <c r="K11" s="26">
        <v>2032866</v>
      </c>
      <c r="L11" s="22" t="s">
        <v>18</v>
      </c>
      <c r="M11" s="22"/>
      <c r="N11">
        <f t="shared" si="1"/>
        <v>6259</v>
      </c>
      <c r="O11">
        <f>+VLOOKUP(N11,'Thanh toán '!O$8:P$8099,2,0)</f>
        <v>2032866</v>
      </c>
      <c r="P11">
        <f t="shared" si="2"/>
        <v>2032866</v>
      </c>
      <c r="Q11" s="30">
        <f t="shared" si="0"/>
        <v>0</v>
      </c>
    </row>
    <row r="12" spans="1:17" hidden="1" x14ac:dyDescent="0.3">
      <c r="A12" s="21">
        <v>14</v>
      </c>
      <c r="B12" s="22" t="s">
        <v>31</v>
      </c>
      <c r="C12" s="22" t="s">
        <v>13</v>
      </c>
      <c r="D12" s="23" t="s">
        <v>14</v>
      </c>
      <c r="E12" s="24" t="s">
        <v>32</v>
      </c>
      <c r="F12" s="25" t="s">
        <v>32</v>
      </c>
      <c r="G12" s="22" t="s">
        <v>33</v>
      </c>
      <c r="H12" s="26">
        <v>2346710</v>
      </c>
      <c r="I12" s="26" t="s">
        <v>17</v>
      </c>
      <c r="J12" s="26">
        <v>234671</v>
      </c>
      <c r="K12" s="26">
        <v>2581381</v>
      </c>
      <c r="L12" s="22" t="s">
        <v>18</v>
      </c>
      <c r="M12" s="22"/>
      <c r="N12">
        <f t="shared" si="1"/>
        <v>6261</v>
      </c>
      <c r="O12">
        <f>+VLOOKUP(N12,'Thanh toán '!O$8:P$8099,2,0)</f>
        <v>2581381</v>
      </c>
      <c r="P12">
        <f t="shared" si="2"/>
        <v>2581381</v>
      </c>
      <c r="Q12" s="30">
        <f t="shared" si="0"/>
        <v>0</v>
      </c>
    </row>
    <row r="13" spans="1:17" ht="26.3" hidden="1" x14ac:dyDescent="0.3">
      <c r="A13" s="21">
        <v>16</v>
      </c>
      <c r="B13" s="22" t="s">
        <v>34</v>
      </c>
      <c r="C13" s="22" t="s">
        <v>13</v>
      </c>
      <c r="D13" s="23" t="s">
        <v>14</v>
      </c>
      <c r="E13" s="24" t="s">
        <v>23</v>
      </c>
      <c r="F13" s="25" t="s">
        <v>23</v>
      </c>
      <c r="G13" s="22" t="s">
        <v>24</v>
      </c>
      <c r="H13" s="26">
        <v>2038324</v>
      </c>
      <c r="I13" s="26" t="s">
        <v>17</v>
      </c>
      <c r="J13" s="26">
        <v>203832</v>
      </c>
      <c r="K13" s="26">
        <v>2242156</v>
      </c>
      <c r="L13" s="22" t="s">
        <v>18</v>
      </c>
      <c r="M13" s="22"/>
      <c r="N13">
        <f t="shared" si="1"/>
        <v>6263</v>
      </c>
      <c r="O13">
        <f>+VLOOKUP(N13,'Thanh toán '!O$8:P$8099,2,0)</f>
        <v>2242156</v>
      </c>
      <c r="P13">
        <f t="shared" si="2"/>
        <v>2242156</v>
      </c>
      <c r="Q13" s="30">
        <f t="shared" si="0"/>
        <v>0</v>
      </c>
    </row>
    <row r="14" spans="1:17" ht="26.3" hidden="1" x14ac:dyDescent="0.3">
      <c r="A14" s="21">
        <v>17</v>
      </c>
      <c r="B14" s="22" t="s">
        <v>35</v>
      </c>
      <c r="C14" s="22" t="s">
        <v>13</v>
      </c>
      <c r="D14" s="23" t="s">
        <v>14</v>
      </c>
      <c r="E14" s="24" t="s">
        <v>23</v>
      </c>
      <c r="F14" s="25" t="s">
        <v>23</v>
      </c>
      <c r="G14" s="22" t="s">
        <v>24</v>
      </c>
      <c r="H14" s="26">
        <v>6160749</v>
      </c>
      <c r="I14" s="26" t="s">
        <v>17</v>
      </c>
      <c r="J14" s="26">
        <v>616075</v>
      </c>
      <c r="K14" s="26">
        <v>6776824</v>
      </c>
      <c r="L14" s="22" t="s">
        <v>18</v>
      </c>
      <c r="M14" s="22"/>
      <c r="N14">
        <f t="shared" si="1"/>
        <v>6264</v>
      </c>
      <c r="O14">
        <f>+VLOOKUP(N14,'Thanh toán '!O$8:P$8099,2,0)</f>
        <v>6776824</v>
      </c>
      <c r="P14">
        <f t="shared" si="2"/>
        <v>6776824</v>
      </c>
      <c r="Q14" s="30">
        <f t="shared" si="0"/>
        <v>0</v>
      </c>
    </row>
    <row r="15" spans="1:17" ht="26.3" hidden="1" x14ac:dyDescent="0.3">
      <c r="A15" s="21">
        <v>19</v>
      </c>
      <c r="B15" s="22" t="s">
        <v>36</v>
      </c>
      <c r="C15" s="22" t="s">
        <v>13</v>
      </c>
      <c r="D15" s="23" t="s">
        <v>14</v>
      </c>
      <c r="E15" s="24" t="s">
        <v>23</v>
      </c>
      <c r="F15" s="25" t="s">
        <v>23</v>
      </c>
      <c r="G15" s="22" t="s">
        <v>24</v>
      </c>
      <c r="H15" s="26">
        <v>2141514</v>
      </c>
      <c r="I15" s="26" t="s">
        <v>17</v>
      </c>
      <c r="J15" s="26">
        <v>214151</v>
      </c>
      <c r="K15" s="26">
        <v>2355665</v>
      </c>
      <c r="L15" s="22" t="s">
        <v>18</v>
      </c>
      <c r="M15" s="22"/>
      <c r="N15">
        <f t="shared" si="1"/>
        <v>6266</v>
      </c>
      <c r="O15">
        <f>+VLOOKUP(N15,'Thanh toán '!O$8:P$8099,2,0)</f>
        <v>2355665</v>
      </c>
      <c r="P15">
        <f t="shared" si="2"/>
        <v>2355665</v>
      </c>
      <c r="Q15" s="30">
        <f t="shared" si="0"/>
        <v>0</v>
      </c>
    </row>
    <row r="16" spans="1:17" hidden="1" x14ac:dyDescent="0.3">
      <c r="A16" s="21">
        <v>23</v>
      </c>
      <c r="B16" s="22" t="s">
        <v>37</v>
      </c>
      <c r="C16" s="22" t="s">
        <v>13</v>
      </c>
      <c r="D16" s="23" t="s">
        <v>14</v>
      </c>
      <c r="E16" s="24" t="s">
        <v>38</v>
      </c>
      <c r="F16" s="25" t="s">
        <v>38</v>
      </c>
      <c r="G16" s="22" t="s">
        <v>39</v>
      </c>
      <c r="H16" s="26">
        <v>1007850</v>
      </c>
      <c r="I16" s="26" t="s">
        <v>17</v>
      </c>
      <c r="J16" s="26">
        <v>100785</v>
      </c>
      <c r="K16" s="26">
        <v>1108635</v>
      </c>
      <c r="L16" s="22" t="s">
        <v>18</v>
      </c>
      <c r="M16" s="22"/>
      <c r="N16">
        <f t="shared" si="1"/>
        <v>6270</v>
      </c>
      <c r="O16">
        <f>+VLOOKUP(N16,'Thanh toán '!O$8:P$8099,2,0)</f>
        <v>1108635</v>
      </c>
      <c r="P16">
        <f t="shared" si="2"/>
        <v>1108635</v>
      </c>
      <c r="Q16" s="30">
        <f t="shared" si="0"/>
        <v>0</v>
      </c>
    </row>
    <row r="17" spans="1:17" ht="26.3" hidden="1" x14ac:dyDescent="0.3">
      <c r="A17" s="21">
        <v>24</v>
      </c>
      <c r="B17" s="22" t="s">
        <v>40</v>
      </c>
      <c r="C17" s="22" t="s">
        <v>13</v>
      </c>
      <c r="D17" s="23" t="s">
        <v>14</v>
      </c>
      <c r="E17" s="24" t="s">
        <v>23</v>
      </c>
      <c r="F17" s="25" t="s">
        <v>23</v>
      </c>
      <c r="G17" s="22" t="s">
        <v>24</v>
      </c>
      <c r="H17" s="26">
        <v>1400658</v>
      </c>
      <c r="I17" s="26" t="s">
        <v>17</v>
      </c>
      <c r="J17" s="26">
        <v>140066</v>
      </c>
      <c r="K17" s="26">
        <v>1540724</v>
      </c>
      <c r="L17" s="22" t="s">
        <v>18</v>
      </c>
      <c r="M17" s="22"/>
      <c r="N17">
        <f t="shared" si="1"/>
        <v>6271</v>
      </c>
      <c r="O17">
        <f>+VLOOKUP(N17,'Thanh toán '!O$8:P$8099,2,0)</f>
        <v>1540724</v>
      </c>
      <c r="P17">
        <f t="shared" si="2"/>
        <v>1540724</v>
      </c>
      <c r="Q17" s="30">
        <f t="shared" si="0"/>
        <v>0</v>
      </c>
    </row>
    <row r="18" spans="1:17" hidden="1" x14ac:dyDescent="0.3">
      <c r="A18" s="21">
        <v>25</v>
      </c>
      <c r="B18" s="22" t="s">
        <v>41</v>
      </c>
      <c r="C18" s="22" t="s">
        <v>13</v>
      </c>
      <c r="D18" s="23" t="s">
        <v>14</v>
      </c>
      <c r="E18" s="24" t="s">
        <v>42</v>
      </c>
      <c r="F18" s="25" t="s">
        <v>42</v>
      </c>
      <c r="G18" s="22" t="s">
        <v>43</v>
      </c>
      <c r="H18" s="26">
        <v>4268220</v>
      </c>
      <c r="I18" s="26" t="s">
        <v>17</v>
      </c>
      <c r="J18" s="26">
        <v>426822</v>
      </c>
      <c r="K18" s="26">
        <v>4695042</v>
      </c>
      <c r="L18" s="22" t="s">
        <v>18</v>
      </c>
      <c r="M18" s="22"/>
      <c r="N18">
        <f t="shared" si="1"/>
        <v>6272</v>
      </c>
      <c r="O18">
        <f>+VLOOKUP(N18,'Thanh toán '!O$8:P$8099,2,0)</f>
        <v>4695042</v>
      </c>
      <c r="P18">
        <f t="shared" si="2"/>
        <v>4695042</v>
      </c>
      <c r="Q18" s="30">
        <f t="shared" si="0"/>
        <v>0</v>
      </c>
    </row>
    <row r="19" spans="1:17" hidden="1" x14ac:dyDescent="0.3">
      <c r="A19" s="21">
        <v>26</v>
      </c>
      <c r="B19" s="22" t="s">
        <v>44</v>
      </c>
      <c r="C19" s="22" t="s">
        <v>13</v>
      </c>
      <c r="D19" s="23" t="s">
        <v>14</v>
      </c>
      <c r="E19" s="24" t="s">
        <v>45</v>
      </c>
      <c r="F19" s="25" t="s">
        <v>45</v>
      </c>
      <c r="G19" s="22" t="s">
        <v>46</v>
      </c>
      <c r="H19" s="26">
        <v>2386850</v>
      </c>
      <c r="I19" s="26" t="s">
        <v>17</v>
      </c>
      <c r="J19" s="26">
        <v>238685</v>
      </c>
      <c r="K19" s="26">
        <v>2625535</v>
      </c>
      <c r="L19" s="22" t="s">
        <v>18</v>
      </c>
      <c r="M19" s="22"/>
      <c r="N19">
        <f t="shared" si="1"/>
        <v>6273</v>
      </c>
      <c r="O19">
        <f>+VLOOKUP(N19,'Thanh toán '!O$8:P$8099,2,0)</f>
        <v>2625535</v>
      </c>
      <c r="P19">
        <f t="shared" si="2"/>
        <v>2625535</v>
      </c>
      <c r="Q19" s="30">
        <f t="shared" si="0"/>
        <v>0</v>
      </c>
    </row>
    <row r="20" spans="1:17" hidden="1" x14ac:dyDescent="0.3">
      <c r="A20" s="21">
        <v>27</v>
      </c>
      <c r="B20" s="22" t="s">
        <v>47</v>
      </c>
      <c r="C20" s="22" t="s">
        <v>13</v>
      </c>
      <c r="D20" s="23" t="s">
        <v>14</v>
      </c>
      <c r="E20" s="24" t="s">
        <v>38</v>
      </c>
      <c r="F20" s="25" t="s">
        <v>38</v>
      </c>
      <c r="G20" s="22" t="s">
        <v>39</v>
      </c>
      <c r="H20" s="26">
        <v>1482700</v>
      </c>
      <c r="I20" s="26" t="s">
        <v>17</v>
      </c>
      <c r="J20" s="26">
        <v>148270</v>
      </c>
      <c r="K20" s="26">
        <v>1630970</v>
      </c>
      <c r="L20" s="22" t="s">
        <v>18</v>
      </c>
      <c r="M20" s="22"/>
      <c r="N20">
        <f t="shared" si="1"/>
        <v>6274</v>
      </c>
      <c r="O20">
        <f>+VLOOKUP(N20,'Thanh toán '!O$8:P$8099,2,0)</f>
        <v>1630970</v>
      </c>
      <c r="P20">
        <f t="shared" si="2"/>
        <v>1630970</v>
      </c>
      <c r="Q20" s="30">
        <f t="shared" si="0"/>
        <v>0</v>
      </c>
    </row>
    <row r="21" spans="1:17" hidden="1" x14ac:dyDescent="0.3">
      <c r="A21" s="21">
        <v>28</v>
      </c>
      <c r="B21" s="22" t="s">
        <v>48</v>
      </c>
      <c r="C21" s="22" t="s">
        <v>13</v>
      </c>
      <c r="D21" s="23" t="s">
        <v>14</v>
      </c>
      <c r="E21" s="24" t="s">
        <v>38</v>
      </c>
      <c r="F21" s="25" t="s">
        <v>38</v>
      </c>
      <c r="G21" s="22" t="s">
        <v>39</v>
      </c>
      <c r="H21" s="26">
        <v>834994</v>
      </c>
      <c r="I21" s="26" t="s">
        <v>17</v>
      </c>
      <c r="J21" s="26">
        <v>83499</v>
      </c>
      <c r="K21" s="26">
        <v>918493</v>
      </c>
      <c r="L21" s="22" t="s">
        <v>18</v>
      </c>
      <c r="M21" s="22"/>
      <c r="N21">
        <f t="shared" si="1"/>
        <v>6275</v>
      </c>
      <c r="O21">
        <f>+VLOOKUP(N21,'Thanh toán '!O$8:P$8099,2,0)</f>
        <v>918493</v>
      </c>
      <c r="P21">
        <f t="shared" si="2"/>
        <v>918493</v>
      </c>
      <c r="Q21" s="30">
        <f t="shared" si="0"/>
        <v>0</v>
      </c>
    </row>
    <row r="22" spans="1:17" hidden="1" x14ac:dyDescent="0.3">
      <c r="A22" s="21">
        <v>30</v>
      </c>
      <c r="B22" s="22" t="s">
        <v>49</v>
      </c>
      <c r="C22" s="22" t="s">
        <v>13</v>
      </c>
      <c r="D22" s="23" t="s">
        <v>14</v>
      </c>
      <c r="E22" s="24" t="s">
        <v>50</v>
      </c>
      <c r="F22" s="25" t="s">
        <v>50</v>
      </c>
      <c r="G22" s="22" t="s">
        <v>51</v>
      </c>
      <c r="H22" s="26">
        <v>4952450</v>
      </c>
      <c r="I22" s="26" t="s">
        <v>17</v>
      </c>
      <c r="J22" s="26">
        <v>495245</v>
      </c>
      <c r="K22" s="26">
        <v>5447695</v>
      </c>
      <c r="L22" s="22" t="s">
        <v>18</v>
      </c>
      <c r="M22" s="22"/>
      <c r="N22">
        <f t="shared" si="1"/>
        <v>6277</v>
      </c>
      <c r="O22">
        <f>+VLOOKUP(N22,'Thanh toán '!O$8:P$8099,2,0)</f>
        <v>5447695</v>
      </c>
      <c r="P22">
        <f t="shared" si="2"/>
        <v>5447695</v>
      </c>
      <c r="Q22" s="30">
        <f t="shared" si="0"/>
        <v>0</v>
      </c>
    </row>
    <row r="23" spans="1:17" hidden="1" x14ac:dyDescent="0.3">
      <c r="A23" s="21">
        <v>31</v>
      </c>
      <c r="B23" s="22" t="s">
        <v>52</v>
      </c>
      <c r="C23" s="22" t="s">
        <v>13</v>
      </c>
      <c r="D23" s="23" t="s">
        <v>14</v>
      </c>
      <c r="E23" s="24" t="s">
        <v>38</v>
      </c>
      <c r="F23" s="25" t="s">
        <v>38</v>
      </c>
      <c r="G23" s="22" t="s">
        <v>39</v>
      </c>
      <c r="H23" s="26">
        <v>1554556</v>
      </c>
      <c r="I23" s="26" t="s">
        <v>17</v>
      </c>
      <c r="J23" s="26">
        <v>155456</v>
      </c>
      <c r="K23" s="26">
        <v>1710012</v>
      </c>
      <c r="L23" s="22" t="s">
        <v>18</v>
      </c>
      <c r="M23" s="22"/>
      <c r="N23">
        <f t="shared" si="1"/>
        <v>6278</v>
      </c>
      <c r="O23">
        <f>+VLOOKUP(N23,'Thanh toán '!O$8:P$8099,2,0)</f>
        <v>1710012</v>
      </c>
      <c r="P23">
        <f t="shared" si="2"/>
        <v>1710012</v>
      </c>
      <c r="Q23" s="30">
        <f t="shared" si="0"/>
        <v>0</v>
      </c>
    </row>
    <row r="24" spans="1:17" hidden="1" x14ac:dyDescent="0.3">
      <c r="A24" s="21">
        <v>33</v>
      </c>
      <c r="B24" s="22" t="s">
        <v>53</v>
      </c>
      <c r="C24" s="22" t="s">
        <v>13</v>
      </c>
      <c r="D24" s="23" t="s">
        <v>14</v>
      </c>
      <c r="E24" s="24" t="s">
        <v>38</v>
      </c>
      <c r="F24" s="25" t="s">
        <v>38</v>
      </c>
      <c r="G24" s="22" t="s">
        <v>39</v>
      </c>
      <c r="H24" s="26">
        <v>973500</v>
      </c>
      <c r="I24" s="26" t="s">
        <v>17</v>
      </c>
      <c r="J24" s="26">
        <v>97350</v>
      </c>
      <c r="K24" s="26">
        <v>1070850</v>
      </c>
      <c r="L24" s="22" t="s">
        <v>18</v>
      </c>
      <c r="M24" s="22"/>
      <c r="N24">
        <f t="shared" si="1"/>
        <v>6280</v>
      </c>
      <c r="O24">
        <f>+VLOOKUP(N24,'Thanh toán '!O$8:P$8099,2,0)</f>
        <v>1070850</v>
      </c>
      <c r="P24">
        <f t="shared" si="2"/>
        <v>1070850</v>
      </c>
      <c r="Q24" s="30">
        <f t="shared" si="0"/>
        <v>0</v>
      </c>
    </row>
    <row r="25" spans="1:17" hidden="1" x14ac:dyDescent="0.3">
      <c r="A25" s="21">
        <v>35</v>
      </c>
      <c r="B25" s="22" t="s">
        <v>54</v>
      </c>
      <c r="C25" s="22" t="s">
        <v>13</v>
      </c>
      <c r="D25" s="23" t="s">
        <v>14</v>
      </c>
      <c r="E25" s="24" t="s">
        <v>42</v>
      </c>
      <c r="F25" s="25" t="s">
        <v>42</v>
      </c>
      <c r="G25" s="22" t="s">
        <v>43</v>
      </c>
      <c r="H25" s="26">
        <v>1204500</v>
      </c>
      <c r="I25" s="26" t="s">
        <v>17</v>
      </c>
      <c r="J25" s="26">
        <v>120450</v>
      </c>
      <c r="K25" s="26">
        <v>1324950</v>
      </c>
      <c r="L25" s="22" t="s">
        <v>18</v>
      </c>
      <c r="M25" s="22"/>
      <c r="N25">
        <f t="shared" si="1"/>
        <v>6282</v>
      </c>
      <c r="O25">
        <f>+VLOOKUP(N25,'Thanh toán '!O$8:P$8099,2,0)</f>
        <v>1324950</v>
      </c>
      <c r="P25">
        <f t="shared" si="2"/>
        <v>1324950</v>
      </c>
      <c r="Q25" s="30">
        <f t="shared" si="0"/>
        <v>0</v>
      </c>
    </row>
    <row r="26" spans="1:17" hidden="1" x14ac:dyDescent="0.3">
      <c r="A26" s="21">
        <v>36</v>
      </c>
      <c r="B26" s="22" t="s">
        <v>55</v>
      </c>
      <c r="C26" s="22" t="s">
        <v>13</v>
      </c>
      <c r="D26" s="23" t="s">
        <v>14</v>
      </c>
      <c r="E26" s="24" t="s">
        <v>56</v>
      </c>
      <c r="F26" s="25" t="s">
        <v>56</v>
      </c>
      <c r="G26" s="22" t="s">
        <v>57</v>
      </c>
      <c r="H26" s="26">
        <v>7171500</v>
      </c>
      <c r="I26" s="26" t="s">
        <v>17</v>
      </c>
      <c r="J26" s="26">
        <v>717150</v>
      </c>
      <c r="K26" s="26">
        <v>7888650</v>
      </c>
      <c r="L26" s="22" t="s">
        <v>18</v>
      </c>
      <c r="M26" s="22"/>
      <c r="N26">
        <f t="shared" si="1"/>
        <v>6283</v>
      </c>
      <c r="O26">
        <f>+VLOOKUP(N26,'Thanh toán '!O$8:P$8099,2,0)</f>
        <v>7888650</v>
      </c>
      <c r="P26">
        <f t="shared" si="2"/>
        <v>7888650</v>
      </c>
      <c r="Q26" s="30">
        <f t="shared" si="0"/>
        <v>0</v>
      </c>
    </row>
    <row r="27" spans="1:17" ht="26.3" hidden="1" x14ac:dyDescent="0.3">
      <c r="A27" s="21">
        <v>37</v>
      </c>
      <c r="B27" s="22" t="s">
        <v>58</v>
      </c>
      <c r="C27" s="22" t="s">
        <v>13</v>
      </c>
      <c r="D27" s="23" t="s">
        <v>14</v>
      </c>
      <c r="E27" s="24" t="s">
        <v>59</v>
      </c>
      <c r="F27" s="25" t="s">
        <v>59</v>
      </c>
      <c r="G27" s="22" t="s">
        <v>60</v>
      </c>
      <c r="H27" s="26">
        <v>4138130</v>
      </c>
      <c r="I27" s="26" t="s">
        <v>17</v>
      </c>
      <c r="J27" s="26">
        <v>413813</v>
      </c>
      <c r="K27" s="26">
        <v>4551943</v>
      </c>
      <c r="L27" s="22" t="s">
        <v>18</v>
      </c>
      <c r="M27" s="22"/>
      <c r="N27">
        <f t="shared" si="1"/>
        <v>6284</v>
      </c>
      <c r="O27">
        <f>+VLOOKUP(N27,'Thanh toán '!O$8:P$8099,2,0)</f>
        <v>4551943</v>
      </c>
      <c r="P27">
        <f t="shared" si="2"/>
        <v>4551943</v>
      </c>
      <c r="Q27" s="30">
        <f t="shared" si="0"/>
        <v>0</v>
      </c>
    </row>
    <row r="28" spans="1:17" ht="26.3" hidden="1" x14ac:dyDescent="0.3">
      <c r="A28" s="21">
        <v>38</v>
      </c>
      <c r="B28" s="22" t="s">
        <v>61</v>
      </c>
      <c r="C28" s="22" t="s">
        <v>13</v>
      </c>
      <c r="D28" s="23" t="s">
        <v>14</v>
      </c>
      <c r="E28" s="24" t="s">
        <v>62</v>
      </c>
      <c r="F28" s="25" t="s">
        <v>62</v>
      </c>
      <c r="G28" s="22" t="s">
        <v>63</v>
      </c>
      <c r="H28" s="26">
        <v>2573540</v>
      </c>
      <c r="I28" s="26" t="s">
        <v>17</v>
      </c>
      <c r="J28" s="26">
        <v>257354</v>
      </c>
      <c r="K28" s="26">
        <v>2830894</v>
      </c>
      <c r="L28" s="22" t="s">
        <v>18</v>
      </c>
      <c r="M28" s="22"/>
      <c r="N28">
        <f t="shared" si="1"/>
        <v>6285</v>
      </c>
      <c r="O28">
        <f>+VLOOKUP(N28,'Thanh toán '!O$8:P$8099,2,0)</f>
        <v>2830894</v>
      </c>
      <c r="P28">
        <f t="shared" si="2"/>
        <v>2830894</v>
      </c>
      <c r="Q28" s="30">
        <f t="shared" si="0"/>
        <v>0</v>
      </c>
    </row>
    <row r="29" spans="1:17" hidden="1" x14ac:dyDescent="0.3">
      <c r="A29" s="21">
        <v>39</v>
      </c>
      <c r="B29" s="22" t="s">
        <v>64</v>
      </c>
      <c r="C29" s="22" t="s">
        <v>13</v>
      </c>
      <c r="D29" s="23" t="s">
        <v>14</v>
      </c>
      <c r="E29" s="24" t="s">
        <v>65</v>
      </c>
      <c r="F29" s="25" t="s">
        <v>65</v>
      </c>
      <c r="G29" s="22" t="s">
        <v>66</v>
      </c>
      <c r="H29" s="26">
        <v>2485585</v>
      </c>
      <c r="I29" s="26" t="s">
        <v>17</v>
      </c>
      <c r="J29" s="26">
        <v>248559</v>
      </c>
      <c r="K29" s="26">
        <v>2734144</v>
      </c>
      <c r="L29" s="22" t="s">
        <v>18</v>
      </c>
      <c r="M29" s="22"/>
      <c r="N29">
        <f t="shared" si="1"/>
        <v>6286</v>
      </c>
      <c r="O29">
        <f>+VLOOKUP(N29,'Thanh toán '!O$8:P$8099,2,0)</f>
        <v>2734144</v>
      </c>
      <c r="P29">
        <f t="shared" si="2"/>
        <v>2734144</v>
      </c>
      <c r="Q29" s="30">
        <f t="shared" si="0"/>
        <v>0</v>
      </c>
    </row>
    <row r="30" spans="1:17" ht="26.3" hidden="1" x14ac:dyDescent="0.3">
      <c r="A30" s="21">
        <v>40</v>
      </c>
      <c r="B30" s="22" t="s">
        <v>67</v>
      </c>
      <c r="C30" s="22" t="s">
        <v>13</v>
      </c>
      <c r="D30" s="23" t="s">
        <v>14</v>
      </c>
      <c r="E30" s="24" t="s">
        <v>68</v>
      </c>
      <c r="F30" s="25" t="s">
        <v>68</v>
      </c>
      <c r="G30" s="22" t="s">
        <v>69</v>
      </c>
      <c r="H30" s="26">
        <v>2472260</v>
      </c>
      <c r="I30" s="26" t="s">
        <v>17</v>
      </c>
      <c r="J30" s="26">
        <v>247226</v>
      </c>
      <c r="K30" s="26">
        <v>2719486</v>
      </c>
      <c r="L30" s="22" t="s">
        <v>18</v>
      </c>
      <c r="M30" s="22"/>
      <c r="N30">
        <f t="shared" si="1"/>
        <v>6287</v>
      </c>
      <c r="O30">
        <f>+VLOOKUP(N30,'Thanh toán '!O$8:P$8099,2,0)</f>
        <v>2719486</v>
      </c>
      <c r="P30">
        <f t="shared" si="2"/>
        <v>2719486</v>
      </c>
      <c r="Q30" s="30">
        <f t="shared" si="0"/>
        <v>0</v>
      </c>
    </row>
    <row r="31" spans="1:17" ht="26.3" hidden="1" x14ac:dyDescent="0.3">
      <c r="A31" s="21">
        <v>41</v>
      </c>
      <c r="B31" s="22" t="s">
        <v>70</v>
      </c>
      <c r="C31" s="22" t="s">
        <v>13</v>
      </c>
      <c r="D31" s="23" t="s">
        <v>14</v>
      </c>
      <c r="E31" s="24" t="s">
        <v>71</v>
      </c>
      <c r="F31" s="25" t="s">
        <v>71</v>
      </c>
      <c r="G31" s="22" t="s">
        <v>72</v>
      </c>
      <c r="H31" s="26">
        <v>1219315</v>
      </c>
      <c r="I31" s="26" t="s">
        <v>17</v>
      </c>
      <c r="J31" s="26">
        <v>121932</v>
      </c>
      <c r="K31" s="26">
        <v>1341247</v>
      </c>
      <c r="L31" s="22" t="s">
        <v>18</v>
      </c>
      <c r="M31" s="22"/>
      <c r="N31">
        <f t="shared" si="1"/>
        <v>6288</v>
      </c>
      <c r="O31">
        <f>+VLOOKUP(N31,'Thanh toán '!O$8:P$8099,2,0)</f>
        <v>1341247</v>
      </c>
      <c r="P31">
        <f t="shared" si="2"/>
        <v>1341247</v>
      </c>
      <c r="Q31" s="30">
        <f t="shared" si="0"/>
        <v>0</v>
      </c>
    </row>
    <row r="32" spans="1:17" ht="26.3" hidden="1" x14ac:dyDescent="0.3">
      <c r="A32" s="21">
        <v>42</v>
      </c>
      <c r="B32" s="22" t="s">
        <v>73</v>
      </c>
      <c r="C32" s="22" t="s">
        <v>13</v>
      </c>
      <c r="D32" s="23" t="s">
        <v>14</v>
      </c>
      <c r="E32" s="24" t="s">
        <v>71</v>
      </c>
      <c r="F32" s="25" t="s">
        <v>71</v>
      </c>
      <c r="G32" s="22" t="s">
        <v>72</v>
      </c>
      <c r="H32" s="26">
        <v>1289600</v>
      </c>
      <c r="I32" s="26" t="s">
        <v>17</v>
      </c>
      <c r="J32" s="26">
        <v>128960</v>
      </c>
      <c r="K32" s="26">
        <v>1418560</v>
      </c>
      <c r="L32" s="22" t="s">
        <v>18</v>
      </c>
      <c r="M32" s="22"/>
      <c r="N32">
        <f t="shared" si="1"/>
        <v>6289</v>
      </c>
      <c r="O32">
        <f>+VLOOKUP(N32,'Thanh toán '!O$8:P$8099,2,0)</f>
        <v>1418560</v>
      </c>
      <c r="P32">
        <f t="shared" si="2"/>
        <v>1418560</v>
      </c>
      <c r="Q32" s="30">
        <f t="shared" si="0"/>
        <v>0</v>
      </c>
    </row>
    <row r="33" spans="1:17" ht="26.3" hidden="1" x14ac:dyDescent="0.3">
      <c r="A33" s="21">
        <v>43</v>
      </c>
      <c r="B33" s="22" t="s">
        <v>74</v>
      </c>
      <c r="C33" s="22" t="s">
        <v>13</v>
      </c>
      <c r="D33" s="23" t="s">
        <v>14</v>
      </c>
      <c r="E33" s="24" t="s">
        <v>71</v>
      </c>
      <c r="F33" s="25" t="s">
        <v>71</v>
      </c>
      <c r="G33" s="22" t="s">
        <v>72</v>
      </c>
      <c r="H33" s="26">
        <v>2399420</v>
      </c>
      <c r="I33" s="26" t="s">
        <v>17</v>
      </c>
      <c r="J33" s="26">
        <v>239942</v>
      </c>
      <c r="K33" s="26">
        <v>2639362</v>
      </c>
      <c r="L33" s="22" t="s">
        <v>18</v>
      </c>
      <c r="M33" s="22"/>
      <c r="N33">
        <f t="shared" si="1"/>
        <v>6290</v>
      </c>
      <c r="O33">
        <f>+VLOOKUP(N33,'Thanh toán '!O$8:P$8099,2,0)</f>
        <v>2639362</v>
      </c>
      <c r="P33">
        <f t="shared" si="2"/>
        <v>2639362</v>
      </c>
      <c r="Q33" s="30">
        <f t="shared" si="0"/>
        <v>0</v>
      </c>
    </row>
    <row r="34" spans="1:17" ht="26.3" hidden="1" x14ac:dyDescent="0.3">
      <c r="A34" s="21">
        <v>98</v>
      </c>
      <c r="B34" s="22" t="s">
        <v>75</v>
      </c>
      <c r="C34" s="22" t="s">
        <v>13</v>
      </c>
      <c r="D34" s="23" t="s">
        <v>14</v>
      </c>
      <c r="E34" s="24" t="s">
        <v>23</v>
      </c>
      <c r="F34" s="25" t="s">
        <v>23</v>
      </c>
      <c r="G34" s="22" t="s">
        <v>24</v>
      </c>
      <c r="H34" s="26">
        <v>3708584</v>
      </c>
      <c r="I34" s="26" t="s">
        <v>17</v>
      </c>
      <c r="J34" s="26">
        <v>370858</v>
      </c>
      <c r="K34" s="26">
        <v>4079442</v>
      </c>
      <c r="L34" s="22" t="s">
        <v>18</v>
      </c>
      <c r="M34" s="22"/>
      <c r="N34">
        <f t="shared" si="1"/>
        <v>6345</v>
      </c>
      <c r="O34">
        <f>+VLOOKUP(N34,'Thanh toán '!O$8:P$8099,2,0)</f>
        <v>4079442</v>
      </c>
      <c r="P34">
        <f t="shared" si="2"/>
        <v>4079442</v>
      </c>
      <c r="Q34" s="30">
        <f t="shared" si="0"/>
        <v>0</v>
      </c>
    </row>
    <row r="35" spans="1:17" hidden="1" x14ac:dyDescent="0.3">
      <c r="A35" s="21">
        <v>166</v>
      </c>
      <c r="B35" s="22" t="s">
        <v>76</v>
      </c>
      <c r="C35" s="22" t="s">
        <v>13</v>
      </c>
      <c r="D35" s="23" t="s">
        <v>77</v>
      </c>
      <c r="E35" s="24" t="s">
        <v>78</v>
      </c>
      <c r="F35" s="25" t="s">
        <v>78</v>
      </c>
      <c r="G35" s="22" t="s">
        <v>79</v>
      </c>
      <c r="H35" s="26">
        <v>899276</v>
      </c>
      <c r="I35" s="26" t="s">
        <v>17</v>
      </c>
      <c r="J35" s="26">
        <v>89928</v>
      </c>
      <c r="K35" s="26">
        <v>989204</v>
      </c>
      <c r="L35" s="22" t="s">
        <v>18</v>
      </c>
      <c r="M35" s="22"/>
      <c r="N35">
        <f t="shared" si="1"/>
        <v>6415</v>
      </c>
      <c r="O35">
        <f>+VLOOKUP(N35,'Thanh toán '!O$8:P$8099,2,0)</f>
        <v>989204</v>
      </c>
      <c r="P35">
        <f t="shared" si="2"/>
        <v>989204</v>
      </c>
      <c r="Q35" s="30">
        <f t="shared" si="0"/>
        <v>0</v>
      </c>
    </row>
    <row r="36" spans="1:17" hidden="1" x14ac:dyDescent="0.3">
      <c r="A36" s="21">
        <v>167</v>
      </c>
      <c r="B36" s="22" t="s">
        <v>80</v>
      </c>
      <c r="C36" s="22" t="s">
        <v>13</v>
      </c>
      <c r="D36" s="23" t="s">
        <v>77</v>
      </c>
      <c r="E36" s="24" t="s">
        <v>81</v>
      </c>
      <c r="F36" s="25" t="s">
        <v>81</v>
      </c>
      <c r="G36" s="22" t="s">
        <v>82</v>
      </c>
      <c r="H36" s="26">
        <v>4056610</v>
      </c>
      <c r="I36" s="26" t="s">
        <v>17</v>
      </c>
      <c r="J36" s="26">
        <v>405661</v>
      </c>
      <c r="K36" s="26">
        <v>4462271</v>
      </c>
      <c r="L36" s="22" t="s">
        <v>18</v>
      </c>
      <c r="M36" s="22"/>
      <c r="N36">
        <f t="shared" si="1"/>
        <v>6416</v>
      </c>
      <c r="O36">
        <f>+VLOOKUP(N36,'Thanh toán '!O$8:P$8099,2,0)</f>
        <v>4462271</v>
      </c>
      <c r="P36">
        <f t="shared" si="2"/>
        <v>4462271</v>
      </c>
      <c r="Q36" s="30">
        <f t="shared" si="0"/>
        <v>0</v>
      </c>
    </row>
    <row r="37" spans="1:17" hidden="1" x14ac:dyDescent="0.3">
      <c r="A37" s="21">
        <v>171</v>
      </c>
      <c r="B37" s="22" t="s">
        <v>83</v>
      </c>
      <c r="C37" s="22" t="s">
        <v>13</v>
      </c>
      <c r="D37" s="23" t="s">
        <v>77</v>
      </c>
      <c r="E37" s="24" t="s">
        <v>84</v>
      </c>
      <c r="F37" s="25" t="s">
        <v>84</v>
      </c>
      <c r="G37" s="22" t="s">
        <v>85</v>
      </c>
      <c r="H37" s="26">
        <v>4693420</v>
      </c>
      <c r="I37" s="26" t="s">
        <v>17</v>
      </c>
      <c r="J37" s="26">
        <v>469342</v>
      </c>
      <c r="K37" s="26">
        <v>5162762</v>
      </c>
      <c r="L37" s="22" t="s">
        <v>18</v>
      </c>
      <c r="M37" s="22"/>
      <c r="N37">
        <f t="shared" si="1"/>
        <v>6420</v>
      </c>
      <c r="O37">
        <f>+VLOOKUP(N37,'Thanh toán '!O$8:P$8099,2,0)</f>
        <v>5162762</v>
      </c>
      <c r="P37">
        <f t="shared" si="2"/>
        <v>5162762</v>
      </c>
      <c r="Q37" s="30">
        <f t="shared" si="0"/>
        <v>0</v>
      </c>
    </row>
    <row r="38" spans="1:17" hidden="1" x14ac:dyDescent="0.3">
      <c r="A38" s="21">
        <v>172</v>
      </c>
      <c r="B38" s="22" t="s">
        <v>86</v>
      </c>
      <c r="C38" s="22" t="s">
        <v>13</v>
      </c>
      <c r="D38" s="23" t="s">
        <v>77</v>
      </c>
      <c r="E38" s="24" t="s">
        <v>38</v>
      </c>
      <c r="F38" s="25" t="s">
        <v>38</v>
      </c>
      <c r="G38" s="22" t="s">
        <v>39</v>
      </c>
      <c r="H38" s="26">
        <v>3269765</v>
      </c>
      <c r="I38" s="26" t="s">
        <v>17</v>
      </c>
      <c r="J38" s="26">
        <v>326977</v>
      </c>
      <c r="K38" s="26">
        <v>3596742</v>
      </c>
      <c r="L38" s="22" t="s">
        <v>18</v>
      </c>
      <c r="M38" s="22"/>
      <c r="N38">
        <f t="shared" si="1"/>
        <v>6421</v>
      </c>
      <c r="O38">
        <f>+VLOOKUP(N38,'Thanh toán '!O$8:P$8099,2,0)</f>
        <v>3596742</v>
      </c>
      <c r="P38">
        <f t="shared" si="2"/>
        <v>3596742</v>
      </c>
      <c r="Q38" s="30">
        <f t="shared" si="0"/>
        <v>0</v>
      </c>
    </row>
    <row r="39" spans="1:17" hidden="1" x14ac:dyDescent="0.3">
      <c r="A39" s="21">
        <v>173</v>
      </c>
      <c r="B39" s="22" t="s">
        <v>87</v>
      </c>
      <c r="C39" s="22" t="s">
        <v>13</v>
      </c>
      <c r="D39" s="23" t="s">
        <v>77</v>
      </c>
      <c r="E39" s="24" t="s">
        <v>38</v>
      </c>
      <c r="F39" s="25" t="s">
        <v>38</v>
      </c>
      <c r="G39" s="22" t="s">
        <v>39</v>
      </c>
      <c r="H39" s="26">
        <v>1026493</v>
      </c>
      <c r="I39" s="26" t="s">
        <v>17</v>
      </c>
      <c r="J39" s="26">
        <v>102649</v>
      </c>
      <c r="K39" s="26">
        <v>1129142</v>
      </c>
      <c r="L39" s="22" t="s">
        <v>18</v>
      </c>
      <c r="M39" s="22"/>
      <c r="N39">
        <f t="shared" si="1"/>
        <v>6422</v>
      </c>
      <c r="O39">
        <f>+VLOOKUP(N39,'Thanh toán '!O$8:P$8099,2,0)</f>
        <v>1129142</v>
      </c>
      <c r="P39">
        <f t="shared" si="2"/>
        <v>1129142</v>
      </c>
      <c r="Q39" s="30">
        <f t="shared" si="0"/>
        <v>0</v>
      </c>
    </row>
    <row r="40" spans="1:17" hidden="1" x14ac:dyDescent="0.3">
      <c r="A40" s="21">
        <v>174</v>
      </c>
      <c r="B40" s="22" t="s">
        <v>88</v>
      </c>
      <c r="C40" s="22" t="s">
        <v>13</v>
      </c>
      <c r="D40" s="23" t="s">
        <v>77</v>
      </c>
      <c r="E40" s="24" t="s">
        <v>89</v>
      </c>
      <c r="F40" s="25" t="s">
        <v>89</v>
      </c>
      <c r="G40" s="22" t="s">
        <v>90</v>
      </c>
      <c r="H40" s="26">
        <v>2619555</v>
      </c>
      <c r="I40" s="26" t="s">
        <v>17</v>
      </c>
      <c r="J40" s="26">
        <v>261956</v>
      </c>
      <c r="K40" s="26">
        <v>2881511</v>
      </c>
      <c r="L40" s="22" t="s">
        <v>18</v>
      </c>
      <c r="M40" s="22"/>
      <c r="N40">
        <f t="shared" si="1"/>
        <v>6423</v>
      </c>
      <c r="O40">
        <f>+VLOOKUP(N40,'Thanh toán '!O$8:P$8099,2,0)</f>
        <v>2881511</v>
      </c>
      <c r="P40">
        <f t="shared" si="2"/>
        <v>2881511</v>
      </c>
      <c r="Q40" s="30">
        <f t="shared" si="0"/>
        <v>0</v>
      </c>
    </row>
    <row r="41" spans="1:17" hidden="1" x14ac:dyDescent="0.3">
      <c r="A41" s="21">
        <v>178</v>
      </c>
      <c r="B41" s="22" t="s">
        <v>91</v>
      </c>
      <c r="C41" s="22" t="s">
        <v>13</v>
      </c>
      <c r="D41" s="23" t="s">
        <v>77</v>
      </c>
      <c r="E41" s="24" t="s">
        <v>92</v>
      </c>
      <c r="F41" s="25" t="s">
        <v>92</v>
      </c>
      <c r="G41" s="22" t="s">
        <v>93</v>
      </c>
      <c r="H41" s="26">
        <v>2350920</v>
      </c>
      <c r="I41" s="26" t="s">
        <v>17</v>
      </c>
      <c r="J41" s="26">
        <v>235092</v>
      </c>
      <c r="K41" s="26">
        <v>2586012</v>
      </c>
      <c r="L41" s="22" t="s">
        <v>18</v>
      </c>
      <c r="M41" s="22"/>
      <c r="N41">
        <f t="shared" si="1"/>
        <v>6427</v>
      </c>
      <c r="O41">
        <f>+VLOOKUP(N41,'Thanh toán '!O$8:P$8099,2,0)</f>
        <v>2586012</v>
      </c>
      <c r="P41">
        <f t="shared" si="2"/>
        <v>2586012</v>
      </c>
      <c r="Q41" s="30">
        <f t="shared" si="0"/>
        <v>0</v>
      </c>
    </row>
    <row r="42" spans="1:17" hidden="1" x14ac:dyDescent="0.3">
      <c r="A42" s="21">
        <v>179</v>
      </c>
      <c r="B42" s="22" t="s">
        <v>94</v>
      </c>
      <c r="C42" s="22" t="s">
        <v>13</v>
      </c>
      <c r="D42" s="23" t="s">
        <v>77</v>
      </c>
      <c r="E42" s="24" t="s">
        <v>38</v>
      </c>
      <c r="F42" s="25" t="s">
        <v>38</v>
      </c>
      <c r="G42" s="22" t="s">
        <v>39</v>
      </c>
      <c r="H42" s="26">
        <v>483720</v>
      </c>
      <c r="I42" s="26" t="s">
        <v>17</v>
      </c>
      <c r="J42" s="26">
        <v>48372</v>
      </c>
      <c r="K42" s="26">
        <v>532092</v>
      </c>
      <c r="L42" s="22" t="s">
        <v>18</v>
      </c>
      <c r="M42" s="22"/>
      <c r="N42">
        <f t="shared" si="1"/>
        <v>6428</v>
      </c>
      <c r="O42">
        <f>+VLOOKUP(N42,'Thanh toán '!O$8:P$8099,2,0)</f>
        <v>532092</v>
      </c>
      <c r="P42">
        <f t="shared" si="2"/>
        <v>532092</v>
      </c>
      <c r="Q42" s="30">
        <f t="shared" si="0"/>
        <v>0</v>
      </c>
    </row>
    <row r="43" spans="1:17" hidden="1" x14ac:dyDescent="0.3">
      <c r="A43" s="21">
        <v>180</v>
      </c>
      <c r="B43" s="22" t="s">
        <v>95</v>
      </c>
      <c r="C43" s="22" t="s">
        <v>13</v>
      </c>
      <c r="D43" s="23" t="s">
        <v>77</v>
      </c>
      <c r="E43" s="24" t="s">
        <v>96</v>
      </c>
      <c r="F43" s="25" t="s">
        <v>96</v>
      </c>
      <c r="G43" s="22" t="s">
        <v>97</v>
      </c>
      <c r="H43" s="26">
        <v>3251830</v>
      </c>
      <c r="I43" s="26" t="s">
        <v>17</v>
      </c>
      <c r="J43" s="26">
        <v>325183</v>
      </c>
      <c r="K43" s="26">
        <v>3577013</v>
      </c>
      <c r="L43" s="22" t="s">
        <v>18</v>
      </c>
      <c r="M43" s="22"/>
      <c r="N43">
        <f t="shared" si="1"/>
        <v>6429</v>
      </c>
      <c r="O43">
        <f>+VLOOKUP(N43,'Thanh toán '!O$8:P$8099,2,0)</f>
        <v>3577013</v>
      </c>
      <c r="P43">
        <f t="shared" si="2"/>
        <v>3577013</v>
      </c>
      <c r="Q43" s="30">
        <f t="shared" si="0"/>
        <v>0</v>
      </c>
    </row>
    <row r="44" spans="1:17" ht="26.3" hidden="1" x14ac:dyDescent="0.3">
      <c r="A44" s="21">
        <v>183</v>
      </c>
      <c r="B44" s="22" t="s">
        <v>98</v>
      </c>
      <c r="C44" s="22" t="s">
        <v>13</v>
      </c>
      <c r="D44" s="23" t="s">
        <v>77</v>
      </c>
      <c r="E44" s="24" t="s">
        <v>99</v>
      </c>
      <c r="F44" s="25" t="s">
        <v>99</v>
      </c>
      <c r="G44" s="22" t="s">
        <v>100</v>
      </c>
      <c r="H44" s="26">
        <v>1966643</v>
      </c>
      <c r="I44" s="26" t="s">
        <v>17</v>
      </c>
      <c r="J44" s="26">
        <v>196664</v>
      </c>
      <c r="K44" s="26">
        <v>2163307</v>
      </c>
      <c r="L44" s="22" t="s">
        <v>18</v>
      </c>
      <c r="M44" s="22"/>
      <c r="N44">
        <f t="shared" si="1"/>
        <v>6432</v>
      </c>
      <c r="O44">
        <f>+VLOOKUP(N44,'Thanh toán '!O$8:P$8099,2,0)</f>
        <v>2163307</v>
      </c>
      <c r="P44">
        <f t="shared" si="2"/>
        <v>2163307</v>
      </c>
      <c r="Q44" s="30">
        <f t="shared" si="0"/>
        <v>0</v>
      </c>
    </row>
    <row r="45" spans="1:17" ht="26.3" hidden="1" x14ac:dyDescent="0.3">
      <c r="A45" s="21">
        <v>270</v>
      </c>
      <c r="B45" s="22" t="s">
        <v>101</v>
      </c>
      <c r="C45" s="22" t="s">
        <v>13</v>
      </c>
      <c r="D45" s="23" t="s">
        <v>77</v>
      </c>
      <c r="E45" s="24" t="s">
        <v>102</v>
      </c>
      <c r="F45" s="25" t="s">
        <v>102</v>
      </c>
      <c r="G45" s="22" t="s">
        <v>103</v>
      </c>
      <c r="H45" s="26">
        <v>4726270</v>
      </c>
      <c r="I45" s="26" t="s">
        <v>17</v>
      </c>
      <c r="J45" s="26">
        <v>472627</v>
      </c>
      <c r="K45" s="26">
        <v>5198897</v>
      </c>
      <c r="L45" s="22" t="s">
        <v>18</v>
      </c>
      <c r="M45" s="22"/>
      <c r="N45">
        <f t="shared" si="1"/>
        <v>6519</v>
      </c>
      <c r="O45">
        <f>+VLOOKUP(N45,'Thanh toán '!O$8:P$8099,2,0)</f>
        <v>5198897</v>
      </c>
      <c r="P45">
        <f t="shared" si="2"/>
        <v>5198897</v>
      </c>
      <c r="Q45" s="30">
        <f t="shared" si="0"/>
        <v>0</v>
      </c>
    </row>
    <row r="46" spans="1:17" ht="26.3" hidden="1" x14ac:dyDescent="0.3">
      <c r="A46" s="21">
        <v>271</v>
      </c>
      <c r="B46" s="22" t="s">
        <v>104</v>
      </c>
      <c r="C46" s="22" t="s">
        <v>13</v>
      </c>
      <c r="D46" s="23" t="s">
        <v>77</v>
      </c>
      <c r="E46" s="24" t="s">
        <v>105</v>
      </c>
      <c r="F46" s="25" t="s">
        <v>105</v>
      </c>
      <c r="G46" s="22" t="s">
        <v>106</v>
      </c>
      <c r="H46" s="26">
        <v>2525730</v>
      </c>
      <c r="I46" s="26" t="s">
        <v>17</v>
      </c>
      <c r="J46" s="26">
        <v>252573</v>
      </c>
      <c r="K46" s="26">
        <v>2778303</v>
      </c>
      <c r="L46" s="22" t="s">
        <v>18</v>
      </c>
      <c r="M46" s="22"/>
      <c r="N46">
        <f t="shared" si="1"/>
        <v>6520</v>
      </c>
      <c r="O46">
        <f>+VLOOKUP(N46,'Thanh toán '!O$8:P$8099,2,0)</f>
        <v>2778303</v>
      </c>
      <c r="P46">
        <f t="shared" si="2"/>
        <v>2778303</v>
      </c>
      <c r="Q46" s="30">
        <f t="shared" si="0"/>
        <v>0</v>
      </c>
    </row>
    <row r="47" spans="1:17" hidden="1" x14ac:dyDescent="0.3">
      <c r="A47" s="21">
        <v>273</v>
      </c>
      <c r="B47" s="22" t="s">
        <v>107</v>
      </c>
      <c r="C47" s="22" t="s">
        <v>13</v>
      </c>
      <c r="D47" s="23" t="s">
        <v>77</v>
      </c>
      <c r="E47" s="24" t="s">
        <v>108</v>
      </c>
      <c r="F47" s="25" t="s">
        <v>108</v>
      </c>
      <c r="G47" s="22" t="s">
        <v>109</v>
      </c>
      <c r="H47" s="26">
        <v>2346710</v>
      </c>
      <c r="I47" s="26" t="s">
        <v>17</v>
      </c>
      <c r="J47" s="26">
        <v>234671</v>
      </c>
      <c r="K47" s="26">
        <v>2581381</v>
      </c>
      <c r="L47" s="22" t="s">
        <v>18</v>
      </c>
      <c r="M47" s="22"/>
      <c r="N47">
        <f t="shared" si="1"/>
        <v>6522</v>
      </c>
      <c r="O47">
        <f>+VLOOKUP(N47,'Thanh toán '!O$8:P$8099,2,0)</f>
        <v>2581381</v>
      </c>
      <c r="P47">
        <f t="shared" si="2"/>
        <v>2581381</v>
      </c>
      <c r="Q47" s="30">
        <f t="shared" si="0"/>
        <v>0</v>
      </c>
    </row>
    <row r="48" spans="1:17" hidden="1" x14ac:dyDescent="0.3">
      <c r="A48" s="21">
        <v>274</v>
      </c>
      <c r="B48" s="22" t="s">
        <v>110</v>
      </c>
      <c r="C48" s="22" t="s">
        <v>13</v>
      </c>
      <c r="D48" s="23" t="s">
        <v>77</v>
      </c>
      <c r="E48" s="24" t="s">
        <v>111</v>
      </c>
      <c r="F48" s="25" t="s">
        <v>111</v>
      </c>
      <c r="G48" s="22" t="s">
        <v>112</v>
      </c>
      <c r="H48" s="26">
        <v>6097590</v>
      </c>
      <c r="I48" s="26" t="s">
        <v>17</v>
      </c>
      <c r="J48" s="26">
        <v>609759</v>
      </c>
      <c r="K48" s="26">
        <v>6707349</v>
      </c>
      <c r="L48" s="22" t="s">
        <v>18</v>
      </c>
      <c r="M48" s="22"/>
      <c r="N48">
        <f t="shared" si="1"/>
        <v>6523</v>
      </c>
      <c r="O48">
        <f>+VLOOKUP(N48,'Thanh toán '!O$8:P$8099,2,0)</f>
        <v>6707349</v>
      </c>
      <c r="P48">
        <f t="shared" si="2"/>
        <v>6707349</v>
      </c>
      <c r="Q48" s="30">
        <f t="shared" si="0"/>
        <v>0</v>
      </c>
    </row>
    <row r="49" spans="1:17" hidden="1" x14ac:dyDescent="0.3">
      <c r="A49" s="21">
        <v>275</v>
      </c>
      <c r="B49" s="22" t="s">
        <v>113</v>
      </c>
      <c r="C49" s="22" t="s">
        <v>13</v>
      </c>
      <c r="D49" s="23" t="s">
        <v>77</v>
      </c>
      <c r="E49" s="24" t="s">
        <v>114</v>
      </c>
      <c r="F49" s="25" t="s">
        <v>114</v>
      </c>
      <c r="G49" s="22" t="s">
        <v>115</v>
      </c>
      <c r="H49" s="26">
        <v>10210280</v>
      </c>
      <c r="I49" s="26" t="s">
        <v>17</v>
      </c>
      <c r="J49" s="26">
        <v>1021028</v>
      </c>
      <c r="K49" s="26">
        <v>11231308</v>
      </c>
      <c r="L49" s="22" t="s">
        <v>18</v>
      </c>
      <c r="M49" s="22"/>
      <c r="N49">
        <f t="shared" si="1"/>
        <v>6524</v>
      </c>
      <c r="O49">
        <f>+VLOOKUP(N49,'Thanh toán '!O$8:P$8099,2,0)</f>
        <v>11231308</v>
      </c>
      <c r="P49">
        <f t="shared" si="2"/>
        <v>11231308</v>
      </c>
      <c r="Q49" s="30">
        <f t="shared" si="0"/>
        <v>0</v>
      </c>
    </row>
    <row r="50" spans="1:17" ht="26.3" hidden="1" x14ac:dyDescent="0.3">
      <c r="A50" s="21">
        <v>277</v>
      </c>
      <c r="B50" s="22" t="s">
        <v>116</v>
      </c>
      <c r="C50" s="22" t="s">
        <v>13</v>
      </c>
      <c r="D50" s="23" t="s">
        <v>77</v>
      </c>
      <c r="E50" s="24" t="s">
        <v>23</v>
      </c>
      <c r="F50" s="25" t="s">
        <v>23</v>
      </c>
      <c r="G50" s="22" t="s">
        <v>24</v>
      </c>
      <c r="H50" s="26">
        <v>985220</v>
      </c>
      <c r="I50" s="26" t="s">
        <v>17</v>
      </c>
      <c r="J50" s="26">
        <v>98522</v>
      </c>
      <c r="K50" s="26">
        <v>1083742</v>
      </c>
      <c r="L50" s="22" t="s">
        <v>18</v>
      </c>
      <c r="M50" s="22"/>
      <c r="N50">
        <f t="shared" si="1"/>
        <v>6526</v>
      </c>
      <c r="O50">
        <f>+VLOOKUP(N50,'Thanh toán '!O$8:P$8099,2,0)</f>
        <v>1083742</v>
      </c>
      <c r="P50">
        <f t="shared" si="2"/>
        <v>1083742</v>
      </c>
      <c r="Q50" s="30">
        <f t="shared" si="0"/>
        <v>0</v>
      </c>
    </row>
    <row r="51" spans="1:17" ht="26.3" hidden="1" x14ac:dyDescent="0.3">
      <c r="A51" s="21">
        <v>278</v>
      </c>
      <c r="B51" s="22" t="s">
        <v>117</v>
      </c>
      <c r="C51" s="22" t="s">
        <v>13</v>
      </c>
      <c r="D51" s="23" t="s">
        <v>77</v>
      </c>
      <c r="E51" s="24" t="s">
        <v>23</v>
      </c>
      <c r="F51" s="25" t="s">
        <v>23</v>
      </c>
      <c r="G51" s="22" t="s">
        <v>24</v>
      </c>
      <c r="H51" s="26">
        <v>966790</v>
      </c>
      <c r="I51" s="26" t="s">
        <v>17</v>
      </c>
      <c r="J51" s="26">
        <v>96679</v>
      </c>
      <c r="K51" s="26">
        <v>1063469</v>
      </c>
      <c r="L51" s="22" t="s">
        <v>18</v>
      </c>
      <c r="M51" s="22"/>
      <c r="N51">
        <f t="shared" si="1"/>
        <v>6527</v>
      </c>
      <c r="O51">
        <f>+VLOOKUP(N51,'Thanh toán '!O$8:P$8099,2,0)</f>
        <v>1063469</v>
      </c>
      <c r="P51">
        <f t="shared" si="2"/>
        <v>1063469</v>
      </c>
      <c r="Q51" s="30">
        <f t="shared" si="0"/>
        <v>0</v>
      </c>
    </row>
    <row r="52" spans="1:17" ht="26.3" hidden="1" x14ac:dyDescent="0.3">
      <c r="A52" s="21">
        <v>280</v>
      </c>
      <c r="B52" s="22" t="s">
        <v>118</v>
      </c>
      <c r="C52" s="22" t="s">
        <v>13</v>
      </c>
      <c r="D52" s="23" t="s">
        <v>77</v>
      </c>
      <c r="E52" s="24" t="s">
        <v>23</v>
      </c>
      <c r="F52" s="25" t="s">
        <v>23</v>
      </c>
      <c r="G52" s="22" t="s">
        <v>24</v>
      </c>
      <c r="H52" s="26">
        <v>1251484</v>
      </c>
      <c r="I52" s="26" t="s">
        <v>17</v>
      </c>
      <c r="J52" s="26">
        <v>125148</v>
      </c>
      <c r="K52" s="26">
        <v>1376632</v>
      </c>
      <c r="L52" s="22" t="s">
        <v>18</v>
      </c>
      <c r="M52" s="22"/>
      <c r="N52">
        <f t="shared" si="1"/>
        <v>6529</v>
      </c>
      <c r="O52">
        <f>+VLOOKUP(N52,'Thanh toán '!O$8:P$8099,2,0)</f>
        <v>1376632</v>
      </c>
      <c r="P52">
        <f t="shared" si="2"/>
        <v>1376632</v>
      </c>
      <c r="Q52" s="30">
        <f t="shared" si="0"/>
        <v>0</v>
      </c>
    </row>
    <row r="53" spans="1:17" hidden="1" x14ac:dyDescent="0.3">
      <c r="A53" s="21">
        <v>282</v>
      </c>
      <c r="B53" s="22" t="s">
        <v>119</v>
      </c>
      <c r="C53" s="22" t="s">
        <v>13</v>
      </c>
      <c r="D53" s="23" t="s">
        <v>120</v>
      </c>
      <c r="E53" s="24" t="s">
        <v>38</v>
      </c>
      <c r="F53" s="25" t="s">
        <v>38</v>
      </c>
      <c r="G53" s="22" t="s">
        <v>39</v>
      </c>
      <c r="H53" s="26">
        <v>1449528</v>
      </c>
      <c r="I53" s="26" t="s">
        <v>17</v>
      </c>
      <c r="J53" s="26">
        <v>144953</v>
      </c>
      <c r="K53" s="26">
        <v>1594481</v>
      </c>
      <c r="L53" s="22" t="s">
        <v>18</v>
      </c>
      <c r="M53" s="22"/>
      <c r="N53">
        <f t="shared" si="1"/>
        <v>6531</v>
      </c>
      <c r="O53">
        <f>+VLOOKUP(N53,'Thanh toán '!O$8:P$8099,2,0)</f>
        <v>1594481</v>
      </c>
      <c r="P53">
        <f t="shared" si="2"/>
        <v>1594481</v>
      </c>
      <c r="Q53" s="30">
        <f t="shared" si="0"/>
        <v>0</v>
      </c>
    </row>
    <row r="54" spans="1:17" hidden="1" x14ac:dyDescent="0.3">
      <c r="A54" s="21">
        <v>286</v>
      </c>
      <c r="B54" s="22" t="s">
        <v>121</v>
      </c>
      <c r="C54" s="22" t="s">
        <v>13</v>
      </c>
      <c r="D54" s="23" t="s">
        <v>120</v>
      </c>
      <c r="E54" s="24" t="s">
        <v>38</v>
      </c>
      <c r="F54" s="25" t="s">
        <v>38</v>
      </c>
      <c r="G54" s="22" t="s">
        <v>39</v>
      </c>
      <c r="H54" s="26">
        <v>473026</v>
      </c>
      <c r="I54" s="26" t="s">
        <v>17</v>
      </c>
      <c r="J54" s="26">
        <v>47303</v>
      </c>
      <c r="K54" s="26">
        <v>520329</v>
      </c>
      <c r="L54" s="22" t="s">
        <v>18</v>
      </c>
      <c r="M54" s="22"/>
      <c r="N54">
        <f t="shared" si="1"/>
        <v>6535</v>
      </c>
      <c r="O54">
        <f>+VLOOKUP(N54,'Thanh toán '!O$8:P$8099,2,0)</f>
        <v>520329</v>
      </c>
      <c r="P54">
        <f t="shared" si="2"/>
        <v>520329</v>
      </c>
      <c r="Q54" s="30">
        <f t="shared" si="0"/>
        <v>0</v>
      </c>
    </row>
    <row r="55" spans="1:17" hidden="1" x14ac:dyDescent="0.3">
      <c r="A55" s="21">
        <v>287</v>
      </c>
      <c r="B55" s="22" t="s">
        <v>122</v>
      </c>
      <c r="C55" s="22" t="s">
        <v>13</v>
      </c>
      <c r="D55" s="23" t="s">
        <v>120</v>
      </c>
      <c r="E55" s="24" t="s">
        <v>38</v>
      </c>
      <c r="F55" s="25" t="s">
        <v>38</v>
      </c>
      <c r="G55" s="22" t="s">
        <v>39</v>
      </c>
      <c r="H55" s="26">
        <v>555290</v>
      </c>
      <c r="I55" s="26" t="s">
        <v>17</v>
      </c>
      <c r="J55" s="26">
        <v>55529</v>
      </c>
      <c r="K55" s="26">
        <v>610819</v>
      </c>
      <c r="L55" s="22" t="s">
        <v>18</v>
      </c>
      <c r="M55" s="22"/>
      <c r="N55">
        <f t="shared" si="1"/>
        <v>6536</v>
      </c>
      <c r="O55">
        <f>+VLOOKUP(N55,'Thanh toán '!O$8:P$8099,2,0)</f>
        <v>610819</v>
      </c>
      <c r="P55">
        <f t="shared" si="2"/>
        <v>610819</v>
      </c>
      <c r="Q55" s="30">
        <f t="shared" si="0"/>
        <v>0</v>
      </c>
    </row>
    <row r="56" spans="1:17" hidden="1" x14ac:dyDescent="0.3">
      <c r="A56" s="21">
        <v>290</v>
      </c>
      <c r="B56" s="22" t="s">
        <v>123</v>
      </c>
      <c r="C56" s="22" t="s">
        <v>13</v>
      </c>
      <c r="D56" s="23" t="s">
        <v>120</v>
      </c>
      <c r="E56" s="24" t="s">
        <v>38</v>
      </c>
      <c r="F56" s="25" t="s">
        <v>38</v>
      </c>
      <c r="G56" s="22" t="s">
        <v>39</v>
      </c>
      <c r="H56" s="26">
        <v>814084</v>
      </c>
      <c r="I56" s="26" t="s">
        <v>17</v>
      </c>
      <c r="J56" s="26">
        <v>81408</v>
      </c>
      <c r="K56" s="26">
        <v>895492</v>
      </c>
      <c r="L56" s="22" t="s">
        <v>18</v>
      </c>
      <c r="M56" s="22"/>
      <c r="N56">
        <f t="shared" si="1"/>
        <v>6539</v>
      </c>
      <c r="O56">
        <f>+VLOOKUP(N56,'Thanh toán '!O$8:P$8099,2,0)</f>
        <v>895492</v>
      </c>
      <c r="P56">
        <f t="shared" si="2"/>
        <v>895492</v>
      </c>
      <c r="Q56" s="30">
        <f t="shared" si="0"/>
        <v>0</v>
      </c>
    </row>
    <row r="57" spans="1:17" hidden="1" x14ac:dyDescent="0.3">
      <c r="A57" s="21">
        <v>291</v>
      </c>
      <c r="B57" s="22" t="s">
        <v>124</v>
      </c>
      <c r="C57" s="22" t="s">
        <v>13</v>
      </c>
      <c r="D57" s="23" t="s">
        <v>120</v>
      </c>
      <c r="E57" s="24" t="s">
        <v>38</v>
      </c>
      <c r="F57" s="25" t="s">
        <v>38</v>
      </c>
      <c r="G57" s="22" t="s">
        <v>39</v>
      </c>
      <c r="H57" s="26">
        <v>757702</v>
      </c>
      <c r="I57" s="26" t="s">
        <v>17</v>
      </c>
      <c r="J57" s="26">
        <v>75770</v>
      </c>
      <c r="K57" s="26">
        <v>833472</v>
      </c>
      <c r="L57" s="22" t="s">
        <v>18</v>
      </c>
      <c r="M57" s="22"/>
      <c r="N57">
        <f t="shared" si="1"/>
        <v>6540</v>
      </c>
      <c r="O57">
        <f>+VLOOKUP(N57,'Thanh toán '!O$8:P$8099,2,0)</f>
        <v>833472</v>
      </c>
      <c r="P57">
        <f t="shared" si="2"/>
        <v>833472</v>
      </c>
      <c r="Q57" s="30">
        <f t="shared" si="0"/>
        <v>0</v>
      </c>
    </row>
    <row r="58" spans="1:17" hidden="1" x14ac:dyDescent="0.3">
      <c r="A58" s="21">
        <v>292</v>
      </c>
      <c r="B58" s="22" t="s">
        <v>125</v>
      </c>
      <c r="C58" s="22" t="s">
        <v>13</v>
      </c>
      <c r="D58" s="23" t="s">
        <v>120</v>
      </c>
      <c r="E58" s="24" t="s">
        <v>38</v>
      </c>
      <c r="F58" s="25" t="s">
        <v>38</v>
      </c>
      <c r="G58" s="22" t="s">
        <v>39</v>
      </c>
      <c r="H58" s="26">
        <v>621720</v>
      </c>
      <c r="I58" s="26" t="s">
        <v>17</v>
      </c>
      <c r="J58" s="26">
        <v>62172</v>
      </c>
      <c r="K58" s="26">
        <v>683892</v>
      </c>
      <c r="L58" s="22" t="s">
        <v>18</v>
      </c>
      <c r="M58" s="22"/>
      <c r="N58">
        <f t="shared" si="1"/>
        <v>6541</v>
      </c>
      <c r="O58">
        <f>+VLOOKUP(N58,'Thanh toán '!O$8:P$8099,2,0)</f>
        <v>683892</v>
      </c>
      <c r="P58">
        <f t="shared" si="2"/>
        <v>683892</v>
      </c>
      <c r="Q58" s="30">
        <f t="shared" si="0"/>
        <v>0</v>
      </c>
    </row>
    <row r="59" spans="1:17" hidden="1" x14ac:dyDescent="0.3">
      <c r="A59" s="21">
        <v>293</v>
      </c>
      <c r="B59" s="22" t="s">
        <v>126</v>
      </c>
      <c r="C59" s="22" t="s">
        <v>13</v>
      </c>
      <c r="D59" s="23" t="s">
        <v>120</v>
      </c>
      <c r="E59" s="24" t="s">
        <v>38</v>
      </c>
      <c r="F59" s="25" t="s">
        <v>38</v>
      </c>
      <c r="G59" s="22" t="s">
        <v>39</v>
      </c>
      <c r="H59" s="26">
        <v>705836</v>
      </c>
      <c r="I59" s="26" t="s">
        <v>17</v>
      </c>
      <c r="J59" s="26">
        <v>70584</v>
      </c>
      <c r="K59" s="26">
        <v>776420</v>
      </c>
      <c r="L59" s="22" t="s">
        <v>18</v>
      </c>
      <c r="M59" s="22"/>
      <c r="N59">
        <f t="shared" si="1"/>
        <v>6542</v>
      </c>
      <c r="O59">
        <f>+VLOOKUP(N59,'Thanh toán '!O$8:P$8099,2,0)</f>
        <v>776420</v>
      </c>
      <c r="P59">
        <f t="shared" si="2"/>
        <v>776420</v>
      </c>
      <c r="Q59" s="30">
        <f t="shared" si="0"/>
        <v>0</v>
      </c>
    </row>
    <row r="60" spans="1:17" hidden="1" x14ac:dyDescent="0.3">
      <c r="A60" s="21">
        <v>294</v>
      </c>
      <c r="B60" s="22" t="s">
        <v>127</v>
      </c>
      <c r="C60" s="22" t="s">
        <v>13</v>
      </c>
      <c r="D60" s="23" t="s">
        <v>120</v>
      </c>
      <c r="E60" s="24" t="s">
        <v>42</v>
      </c>
      <c r="F60" s="25" t="s">
        <v>42</v>
      </c>
      <c r="G60" s="22" t="s">
        <v>43</v>
      </c>
      <c r="H60" s="26">
        <v>1110580</v>
      </c>
      <c r="I60" s="26" t="s">
        <v>17</v>
      </c>
      <c r="J60" s="26">
        <v>111058</v>
      </c>
      <c r="K60" s="26">
        <v>1221638</v>
      </c>
      <c r="L60" s="22" t="s">
        <v>18</v>
      </c>
      <c r="M60" s="22"/>
      <c r="N60">
        <f t="shared" si="1"/>
        <v>6543</v>
      </c>
      <c r="O60">
        <f>+VLOOKUP(N60,'Thanh toán '!O$8:P$8099,2,0)</f>
        <v>1221638</v>
      </c>
      <c r="P60">
        <f t="shared" si="2"/>
        <v>1221638</v>
      </c>
      <c r="Q60" s="30">
        <f t="shared" si="0"/>
        <v>0</v>
      </c>
    </row>
    <row r="61" spans="1:17" ht="26.3" hidden="1" x14ac:dyDescent="0.3">
      <c r="A61" s="21">
        <v>295</v>
      </c>
      <c r="B61" s="22" t="s">
        <v>128</v>
      </c>
      <c r="C61" s="22" t="s">
        <v>13</v>
      </c>
      <c r="D61" s="23" t="s">
        <v>120</v>
      </c>
      <c r="E61" s="24" t="s">
        <v>23</v>
      </c>
      <c r="F61" s="25" t="s">
        <v>23</v>
      </c>
      <c r="G61" s="22" t="s">
        <v>24</v>
      </c>
      <c r="H61" s="26">
        <v>1895970</v>
      </c>
      <c r="I61" s="26" t="s">
        <v>17</v>
      </c>
      <c r="J61" s="26">
        <v>189597</v>
      </c>
      <c r="K61" s="26">
        <v>2085567</v>
      </c>
      <c r="L61" s="22" t="s">
        <v>18</v>
      </c>
      <c r="M61" s="22"/>
      <c r="N61">
        <f t="shared" si="1"/>
        <v>6544</v>
      </c>
      <c r="O61">
        <f>+VLOOKUP(N61,'Thanh toán '!O$8:P$8099,2,0)</f>
        <v>2085567</v>
      </c>
      <c r="P61">
        <f t="shared" si="2"/>
        <v>2085567</v>
      </c>
      <c r="Q61" s="30">
        <f t="shared" si="0"/>
        <v>0</v>
      </c>
    </row>
    <row r="62" spans="1:17" ht="26.3" hidden="1" x14ac:dyDescent="0.3">
      <c r="A62" s="21">
        <v>296</v>
      </c>
      <c r="B62" s="22" t="s">
        <v>129</v>
      </c>
      <c r="C62" s="22" t="s">
        <v>13</v>
      </c>
      <c r="D62" s="23" t="s">
        <v>120</v>
      </c>
      <c r="E62" s="24" t="s">
        <v>130</v>
      </c>
      <c r="F62" s="25" t="s">
        <v>130</v>
      </c>
      <c r="G62" s="22" t="s">
        <v>131</v>
      </c>
      <c r="H62" s="26">
        <v>3129680</v>
      </c>
      <c r="I62" s="26" t="s">
        <v>17</v>
      </c>
      <c r="J62" s="26">
        <v>312968</v>
      </c>
      <c r="K62" s="26">
        <v>3442648</v>
      </c>
      <c r="L62" s="22" t="s">
        <v>18</v>
      </c>
      <c r="M62" s="22"/>
      <c r="N62">
        <f t="shared" si="1"/>
        <v>6545</v>
      </c>
      <c r="O62">
        <f>+VLOOKUP(N62,'Thanh toán '!O$8:P$8099,2,0)</f>
        <v>3442648</v>
      </c>
      <c r="P62">
        <f t="shared" si="2"/>
        <v>3442648</v>
      </c>
      <c r="Q62" s="30">
        <f t="shared" si="0"/>
        <v>0</v>
      </c>
    </row>
    <row r="63" spans="1:17" ht="26.3" hidden="1" x14ac:dyDescent="0.3">
      <c r="A63" s="21">
        <v>297</v>
      </c>
      <c r="B63" s="22" t="s">
        <v>132</v>
      </c>
      <c r="C63" s="22" t="s">
        <v>13</v>
      </c>
      <c r="D63" s="23" t="s">
        <v>120</v>
      </c>
      <c r="E63" s="24" t="s">
        <v>133</v>
      </c>
      <c r="F63" s="25" t="s">
        <v>133</v>
      </c>
      <c r="G63" s="22" t="s">
        <v>134</v>
      </c>
      <c r="H63" s="26">
        <v>3477436</v>
      </c>
      <c r="I63" s="26" t="s">
        <v>17</v>
      </c>
      <c r="J63" s="26">
        <v>347744</v>
      </c>
      <c r="K63" s="26">
        <v>3825180</v>
      </c>
      <c r="L63" s="22" t="s">
        <v>18</v>
      </c>
      <c r="M63" s="22"/>
      <c r="N63">
        <f t="shared" si="1"/>
        <v>6546</v>
      </c>
      <c r="O63">
        <f>+VLOOKUP(N63,'Thanh toán '!O$8:P$8099,2,0)</f>
        <v>3825180</v>
      </c>
      <c r="P63">
        <f t="shared" si="2"/>
        <v>3825180</v>
      </c>
      <c r="Q63" s="30">
        <f t="shared" si="0"/>
        <v>0</v>
      </c>
    </row>
    <row r="64" spans="1:17" hidden="1" x14ac:dyDescent="0.3">
      <c r="A64" s="21">
        <v>298</v>
      </c>
      <c r="B64" s="22" t="s">
        <v>135</v>
      </c>
      <c r="C64" s="22" t="s">
        <v>13</v>
      </c>
      <c r="D64" s="23" t="s">
        <v>120</v>
      </c>
      <c r="E64" s="24" t="s">
        <v>136</v>
      </c>
      <c r="F64" s="25" t="s">
        <v>136</v>
      </c>
      <c r="G64" s="22" t="s">
        <v>137</v>
      </c>
      <c r="H64" s="26">
        <v>18998030</v>
      </c>
      <c r="I64" s="26" t="s">
        <v>17</v>
      </c>
      <c r="J64" s="26">
        <v>1899803</v>
      </c>
      <c r="K64" s="26">
        <v>20897833</v>
      </c>
      <c r="L64" s="22" t="s">
        <v>18</v>
      </c>
      <c r="M64" s="22"/>
      <c r="N64">
        <f t="shared" si="1"/>
        <v>6547</v>
      </c>
      <c r="O64">
        <f>+VLOOKUP(N64,'Thanh toán '!O$8:P$8099,2,0)</f>
        <v>20897833</v>
      </c>
      <c r="P64">
        <f t="shared" si="2"/>
        <v>20897833</v>
      </c>
      <c r="Q64" s="30">
        <f t="shared" si="0"/>
        <v>0</v>
      </c>
    </row>
    <row r="65" spans="1:17" ht="26.3" hidden="1" x14ac:dyDescent="0.3">
      <c r="A65" s="21">
        <v>300</v>
      </c>
      <c r="B65" s="22" t="s">
        <v>138</v>
      </c>
      <c r="C65" s="22" t="s">
        <v>13</v>
      </c>
      <c r="D65" s="23" t="s">
        <v>120</v>
      </c>
      <c r="E65" s="24" t="s">
        <v>139</v>
      </c>
      <c r="F65" s="25" t="s">
        <v>139</v>
      </c>
      <c r="G65" s="22" t="s">
        <v>140</v>
      </c>
      <c r="H65" s="26">
        <v>618065</v>
      </c>
      <c r="I65" s="26" t="s">
        <v>17</v>
      </c>
      <c r="J65" s="26">
        <v>61807</v>
      </c>
      <c r="K65" s="26">
        <v>679872</v>
      </c>
      <c r="L65" s="22" t="s">
        <v>18</v>
      </c>
      <c r="M65" s="22"/>
      <c r="N65">
        <f t="shared" si="1"/>
        <v>6549</v>
      </c>
      <c r="O65">
        <f>+VLOOKUP(N65,'Thanh toán '!O$8:P$8099,2,0)</f>
        <v>679872</v>
      </c>
      <c r="P65">
        <f t="shared" si="2"/>
        <v>679872</v>
      </c>
      <c r="Q65" s="30">
        <f t="shared" si="0"/>
        <v>0</v>
      </c>
    </row>
    <row r="66" spans="1:17" hidden="1" x14ac:dyDescent="0.3">
      <c r="A66" s="21">
        <v>303</v>
      </c>
      <c r="B66" s="22" t="s">
        <v>141</v>
      </c>
      <c r="C66" s="22" t="s">
        <v>13</v>
      </c>
      <c r="D66" s="23" t="s">
        <v>120</v>
      </c>
      <c r="E66" s="24" t="s">
        <v>142</v>
      </c>
      <c r="F66" s="25" t="s">
        <v>142</v>
      </c>
      <c r="G66" s="22" t="s">
        <v>143</v>
      </c>
      <c r="H66" s="26">
        <v>1101700</v>
      </c>
      <c r="I66" s="26" t="s">
        <v>17</v>
      </c>
      <c r="J66" s="26">
        <v>110170</v>
      </c>
      <c r="K66" s="26">
        <v>1211870</v>
      </c>
      <c r="L66" s="22" t="s">
        <v>18</v>
      </c>
      <c r="M66" s="22"/>
      <c r="N66">
        <f t="shared" si="1"/>
        <v>6552</v>
      </c>
      <c r="O66">
        <f>+VLOOKUP(N66,'Thanh toán '!O$8:P$8099,2,0)</f>
        <v>1211870</v>
      </c>
      <c r="P66">
        <f t="shared" si="2"/>
        <v>1211870</v>
      </c>
      <c r="Q66" s="30">
        <f t="shared" si="0"/>
        <v>0</v>
      </c>
    </row>
    <row r="67" spans="1:17" ht="26.3" hidden="1" x14ac:dyDescent="0.3">
      <c r="A67" s="21">
        <v>305</v>
      </c>
      <c r="B67" s="22" t="s">
        <v>144</v>
      </c>
      <c r="C67" s="22" t="s">
        <v>13</v>
      </c>
      <c r="D67" s="23" t="s">
        <v>120</v>
      </c>
      <c r="E67" s="24" t="s">
        <v>23</v>
      </c>
      <c r="F67" s="25" t="s">
        <v>23</v>
      </c>
      <c r="G67" s="22" t="s">
        <v>24</v>
      </c>
      <c r="H67" s="26">
        <v>1955620</v>
      </c>
      <c r="I67" s="26" t="s">
        <v>17</v>
      </c>
      <c r="J67" s="26">
        <v>195562</v>
      </c>
      <c r="K67" s="26">
        <v>2151182</v>
      </c>
      <c r="L67" s="22" t="s">
        <v>18</v>
      </c>
      <c r="M67" s="22"/>
      <c r="N67">
        <f t="shared" si="1"/>
        <v>6554</v>
      </c>
      <c r="O67">
        <f>+VLOOKUP(N67,'Thanh toán '!O$8:P$8099,2,0)</f>
        <v>2151182</v>
      </c>
      <c r="P67">
        <f t="shared" si="2"/>
        <v>2151182</v>
      </c>
      <c r="Q67" s="30">
        <f t="shared" si="0"/>
        <v>0</v>
      </c>
    </row>
    <row r="68" spans="1:17" hidden="1" x14ac:dyDescent="0.3">
      <c r="A68" s="21">
        <v>428</v>
      </c>
      <c r="B68" s="22" t="s">
        <v>145</v>
      </c>
      <c r="C68" s="22" t="s">
        <v>13</v>
      </c>
      <c r="D68" s="23" t="s">
        <v>146</v>
      </c>
      <c r="E68" s="24" t="s">
        <v>38</v>
      </c>
      <c r="F68" s="25" t="s">
        <v>38</v>
      </c>
      <c r="G68" s="22" t="s">
        <v>39</v>
      </c>
      <c r="H68" s="26">
        <v>1090114</v>
      </c>
      <c r="I68" s="26" t="s">
        <v>17</v>
      </c>
      <c r="J68" s="26">
        <v>109011</v>
      </c>
      <c r="K68" s="26">
        <v>1199125</v>
      </c>
      <c r="L68" s="22" t="s">
        <v>18</v>
      </c>
      <c r="M68" s="22"/>
      <c r="N68">
        <f t="shared" si="1"/>
        <v>6677</v>
      </c>
      <c r="O68">
        <f>+VLOOKUP(N68,'Thanh toán '!O$8:P$8099,2,0)</f>
        <v>1199125</v>
      </c>
      <c r="P68">
        <f t="shared" si="2"/>
        <v>1199125</v>
      </c>
      <c r="Q68" s="30">
        <f t="shared" si="0"/>
        <v>0</v>
      </c>
    </row>
    <row r="69" spans="1:17" hidden="1" x14ac:dyDescent="0.3">
      <c r="A69" s="21">
        <v>436</v>
      </c>
      <c r="B69" s="22" t="s">
        <v>147</v>
      </c>
      <c r="C69" s="22" t="s">
        <v>13</v>
      </c>
      <c r="D69" s="23" t="s">
        <v>146</v>
      </c>
      <c r="E69" s="24" t="s">
        <v>38</v>
      </c>
      <c r="F69" s="25" t="s">
        <v>38</v>
      </c>
      <c r="G69" s="22" t="s">
        <v>39</v>
      </c>
      <c r="H69" s="26">
        <v>951239</v>
      </c>
      <c r="I69" s="26" t="s">
        <v>17</v>
      </c>
      <c r="J69" s="26">
        <v>95124</v>
      </c>
      <c r="K69" s="26">
        <v>1046363</v>
      </c>
      <c r="L69" s="22" t="s">
        <v>18</v>
      </c>
      <c r="M69" s="22"/>
      <c r="N69">
        <f t="shared" si="1"/>
        <v>6686</v>
      </c>
      <c r="O69">
        <f>+VLOOKUP(N69,'Thanh toán '!O$8:P$8099,2,0)</f>
        <v>1046363</v>
      </c>
      <c r="P69">
        <f t="shared" si="2"/>
        <v>1046363</v>
      </c>
      <c r="Q69" s="30">
        <f t="shared" ref="Q69:Q132" si="3">+O69-K69</f>
        <v>0</v>
      </c>
    </row>
    <row r="70" spans="1:17" hidden="1" x14ac:dyDescent="0.3">
      <c r="A70" s="21">
        <v>439</v>
      </c>
      <c r="B70" s="22" t="s">
        <v>148</v>
      </c>
      <c r="C70" s="22" t="s">
        <v>13</v>
      </c>
      <c r="D70" s="23" t="s">
        <v>146</v>
      </c>
      <c r="E70" s="24" t="s">
        <v>45</v>
      </c>
      <c r="F70" s="25" t="s">
        <v>45</v>
      </c>
      <c r="G70" s="22" t="s">
        <v>46</v>
      </c>
      <c r="H70" s="26">
        <v>5025870</v>
      </c>
      <c r="I70" s="26" t="s">
        <v>17</v>
      </c>
      <c r="J70" s="26">
        <v>502587</v>
      </c>
      <c r="K70" s="26">
        <v>5528457</v>
      </c>
      <c r="L70" s="22" t="s">
        <v>18</v>
      </c>
      <c r="M70" s="22"/>
      <c r="N70">
        <f t="shared" ref="N70:N133" si="4">+B70*1</f>
        <v>6689</v>
      </c>
      <c r="O70">
        <f>+VLOOKUP(N70,'Thanh toán '!O$8:P$8099,2,0)</f>
        <v>5528457</v>
      </c>
      <c r="P70">
        <f t="shared" ref="P70:P133" si="5">+O70</f>
        <v>5528457</v>
      </c>
      <c r="Q70" s="30">
        <f t="shared" si="3"/>
        <v>0</v>
      </c>
    </row>
    <row r="71" spans="1:17" hidden="1" x14ac:dyDescent="0.3">
      <c r="A71" s="21">
        <v>441</v>
      </c>
      <c r="B71" s="22" t="s">
        <v>149</v>
      </c>
      <c r="C71" s="22" t="s">
        <v>13</v>
      </c>
      <c r="D71" s="23" t="s">
        <v>146</v>
      </c>
      <c r="E71" s="24" t="s">
        <v>38</v>
      </c>
      <c r="F71" s="25" t="s">
        <v>38</v>
      </c>
      <c r="G71" s="22" t="s">
        <v>39</v>
      </c>
      <c r="H71" s="26">
        <v>1655915</v>
      </c>
      <c r="I71" s="26" t="s">
        <v>17</v>
      </c>
      <c r="J71" s="26">
        <v>165592</v>
      </c>
      <c r="K71" s="26">
        <v>1821507</v>
      </c>
      <c r="L71" s="22" t="s">
        <v>18</v>
      </c>
      <c r="M71" s="22"/>
      <c r="N71">
        <f t="shared" si="4"/>
        <v>6691</v>
      </c>
      <c r="O71">
        <f>+VLOOKUP(N71,'Thanh toán '!O$8:P$8099,2,0)</f>
        <v>1821507</v>
      </c>
      <c r="P71">
        <f t="shared" si="5"/>
        <v>1821507</v>
      </c>
      <c r="Q71" s="30">
        <f t="shared" si="3"/>
        <v>0</v>
      </c>
    </row>
    <row r="72" spans="1:17" hidden="1" x14ac:dyDescent="0.3">
      <c r="A72" s="21">
        <v>442</v>
      </c>
      <c r="B72" s="22" t="s">
        <v>150</v>
      </c>
      <c r="C72" s="22" t="s">
        <v>13</v>
      </c>
      <c r="D72" s="23" t="s">
        <v>146</v>
      </c>
      <c r="E72" s="24" t="s">
        <v>38</v>
      </c>
      <c r="F72" s="25" t="s">
        <v>38</v>
      </c>
      <c r="G72" s="22" t="s">
        <v>39</v>
      </c>
      <c r="H72" s="26">
        <v>960300</v>
      </c>
      <c r="I72" s="26" t="s">
        <v>17</v>
      </c>
      <c r="J72" s="26">
        <v>96030</v>
      </c>
      <c r="K72" s="26">
        <v>1056330</v>
      </c>
      <c r="L72" s="22" t="s">
        <v>18</v>
      </c>
      <c r="M72" s="22"/>
      <c r="N72">
        <f t="shared" si="4"/>
        <v>6692</v>
      </c>
      <c r="O72">
        <f>+VLOOKUP(N72,'Thanh toán '!O$8:P$8099,2,0)</f>
        <v>1056330</v>
      </c>
      <c r="P72">
        <f t="shared" si="5"/>
        <v>1056330</v>
      </c>
      <c r="Q72" s="30">
        <f t="shared" si="3"/>
        <v>0</v>
      </c>
    </row>
    <row r="73" spans="1:17" hidden="1" x14ac:dyDescent="0.3">
      <c r="A73" s="21">
        <v>443</v>
      </c>
      <c r="B73" s="22" t="s">
        <v>151</v>
      </c>
      <c r="C73" s="22" t="s">
        <v>13</v>
      </c>
      <c r="D73" s="23" t="s">
        <v>146</v>
      </c>
      <c r="E73" s="24" t="s">
        <v>38</v>
      </c>
      <c r="F73" s="25" t="s">
        <v>38</v>
      </c>
      <c r="G73" s="22" t="s">
        <v>39</v>
      </c>
      <c r="H73" s="26">
        <v>1014186</v>
      </c>
      <c r="I73" s="26" t="s">
        <v>17</v>
      </c>
      <c r="J73" s="26">
        <v>101419</v>
      </c>
      <c r="K73" s="26">
        <v>1115605</v>
      </c>
      <c r="L73" s="22" t="s">
        <v>18</v>
      </c>
      <c r="M73" s="22"/>
      <c r="N73">
        <f t="shared" si="4"/>
        <v>6693</v>
      </c>
      <c r="O73" t="e">
        <f>+VLOOKUP(N73,'Thanh toán '!O$8:P$8099,2,0)</f>
        <v>#N/A</v>
      </c>
      <c r="P73" t="e">
        <f t="shared" si="5"/>
        <v>#N/A</v>
      </c>
      <c r="Q73" s="30" t="e">
        <f t="shared" si="3"/>
        <v>#N/A</v>
      </c>
    </row>
    <row r="74" spans="1:17" hidden="1" x14ac:dyDescent="0.3">
      <c r="A74" s="21">
        <v>447</v>
      </c>
      <c r="B74" s="22" t="s">
        <v>152</v>
      </c>
      <c r="C74" s="22" t="s">
        <v>13</v>
      </c>
      <c r="D74" s="23" t="s">
        <v>146</v>
      </c>
      <c r="E74" s="24" t="s">
        <v>38</v>
      </c>
      <c r="F74" s="25" t="s">
        <v>38</v>
      </c>
      <c r="G74" s="22" t="s">
        <v>39</v>
      </c>
      <c r="H74" s="26">
        <v>1679385</v>
      </c>
      <c r="I74" s="26" t="s">
        <v>17</v>
      </c>
      <c r="J74" s="26">
        <v>167939</v>
      </c>
      <c r="K74" s="26">
        <v>1847324</v>
      </c>
      <c r="L74" s="22" t="s">
        <v>18</v>
      </c>
      <c r="M74" s="22"/>
      <c r="N74">
        <f t="shared" si="4"/>
        <v>6697</v>
      </c>
      <c r="O74">
        <f>+VLOOKUP(N74,'Thanh toán '!O$8:P$8099,2,0)</f>
        <v>1847324</v>
      </c>
      <c r="P74">
        <f t="shared" si="5"/>
        <v>1847324</v>
      </c>
      <c r="Q74" s="30">
        <f t="shared" si="3"/>
        <v>0</v>
      </c>
    </row>
    <row r="75" spans="1:17" hidden="1" x14ac:dyDescent="0.3">
      <c r="A75" s="21">
        <v>448</v>
      </c>
      <c r="B75" s="22" t="s">
        <v>153</v>
      </c>
      <c r="C75" s="22" t="s">
        <v>13</v>
      </c>
      <c r="D75" s="23" t="s">
        <v>146</v>
      </c>
      <c r="E75" s="24" t="s">
        <v>38</v>
      </c>
      <c r="F75" s="25" t="s">
        <v>38</v>
      </c>
      <c r="G75" s="22" t="s">
        <v>39</v>
      </c>
      <c r="H75" s="26">
        <v>2191440</v>
      </c>
      <c r="I75" s="26" t="s">
        <v>17</v>
      </c>
      <c r="J75" s="26">
        <v>219144</v>
      </c>
      <c r="K75" s="26">
        <v>2410584</v>
      </c>
      <c r="L75" s="22" t="s">
        <v>18</v>
      </c>
      <c r="M75" s="22"/>
      <c r="N75">
        <f t="shared" si="4"/>
        <v>6698</v>
      </c>
      <c r="O75">
        <f>+VLOOKUP(N75,'Thanh toán '!O$8:P$8099,2,0)</f>
        <v>2410584</v>
      </c>
      <c r="P75">
        <f t="shared" si="5"/>
        <v>2410584</v>
      </c>
      <c r="Q75" s="30">
        <f t="shared" si="3"/>
        <v>0</v>
      </c>
    </row>
    <row r="76" spans="1:17" hidden="1" x14ac:dyDescent="0.3">
      <c r="A76" s="21">
        <v>449</v>
      </c>
      <c r="B76" s="22" t="s">
        <v>154</v>
      </c>
      <c r="C76" s="22" t="s">
        <v>13</v>
      </c>
      <c r="D76" s="23" t="s">
        <v>146</v>
      </c>
      <c r="E76" s="24" t="s">
        <v>38</v>
      </c>
      <c r="F76" s="25" t="s">
        <v>38</v>
      </c>
      <c r="G76" s="22" t="s">
        <v>39</v>
      </c>
      <c r="H76" s="26">
        <v>1061320</v>
      </c>
      <c r="I76" s="26" t="s">
        <v>17</v>
      </c>
      <c r="J76" s="26">
        <v>106132</v>
      </c>
      <c r="K76" s="26">
        <v>1167452</v>
      </c>
      <c r="L76" s="22" t="s">
        <v>18</v>
      </c>
      <c r="M76" s="22"/>
      <c r="N76">
        <f t="shared" si="4"/>
        <v>6699</v>
      </c>
      <c r="O76">
        <f>+VLOOKUP(N76,'Thanh toán '!O$8:P$8099,2,0)</f>
        <v>1167452</v>
      </c>
      <c r="P76">
        <f t="shared" si="5"/>
        <v>1167452</v>
      </c>
      <c r="Q76" s="30">
        <f t="shared" si="3"/>
        <v>0</v>
      </c>
    </row>
    <row r="77" spans="1:17" hidden="1" x14ac:dyDescent="0.3">
      <c r="A77" s="21">
        <v>450</v>
      </c>
      <c r="B77" s="22" t="s">
        <v>155</v>
      </c>
      <c r="C77" s="22" t="s">
        <v>13</v>
      </c>
      <c r="D77" s="23" t="s">
        <v>146</v>
      </c>
      <c r="E77" s="24" t="s">
        <v>38</v>
      </c>
      <c r="F77" s="25" t="s">
        <v>38</v>
      </c>
      <c r="G77" s="22" t="s">
        <v>39</v>
      </c>
      <c r="H77" s="26">
        <v>1930295</v>
      </c>
      <c r="I77" s="26" t="s">
        <v>17</v>
      </c>
      <c r="J77" s="26">
        <v>193030</v>
      </c>
      <c r="K77" s="26">
        <v>2123325</v>
      </c>
      <c r="L77" s="22" t="s">
        <v>18</v>
      </c>
      <c r="M77" s="22"/>
      <c r="N77">
        <f t="shared" si="4"/>
        <v>6700</v>
      </c>
      <c r="O77">
        <f>+VLOOKUP(N77,'Thanh toán '!O$8:P$8099,2,0)</f>
        <v>2123325</v>
      </c>
      <c r="P77">
        <f t="shared" si="5"/>
        <v>2123325</v>
      </c>
      <c r="Q77" s="30">
        <f t="shared" si="3"/>
        <v>0</v>
      </c>
    </row>
    <row r="78" spans="1:17" hidden="1" x14ac:dyDescent="0.3">
      <c r="A78" s="21">
        <v>451</v>
      </c>
      <c r="B78" s="22" t="s">
        <v>156</v>
      </c>
      <c r="C78" s="22" t="s">
        <v>13</v>
      </c>
      <c r="D78" s="23" t="s">
        <v>146</v>
      </c>
      <c r="E78" s="24" t="s">
        <v>38</v>
      </c>
      <c r="F78" s="25" t="s">
        <v>38</v>
      </c>
      <c r="G78" s="22" t="s">
        <v>39</v>
      </c>
      <c r="H78" s="26">
        <v>1101465</v>
      </c>
      <c r="I78" s="26" t="s">
        <v>17</v>
      </c>
      <c r="J78" s="26">
        <v>110147</v>
      </c>
      <c r="K78" s="26">
        <v>1211612</v>
      </c>
      <c r="L78" s="22" t="s">
        <v>18</v>
      </c>
      <c r="M78" s="22"/>
      <c r="N78">
        <f t="shared" si="4"/>
        <v>6701</v>
      </c>
      <c r="O78">
        <f>+VLOOKUP(N78,'Thanh toán '!O$8:P$8099,2,0)</f>
        <v>1211612</v>
      </c>
      <c r="P78">
        <f t="shared" si="5"/>
        <v>1211612</v>
      </c>
      <c r="Q78" s="30">
        <f t="shared" si="3"/>
        <v>0</v>
      </c>
    </row>
    <row r="79" spans="1:17" hidden="1" x14ac:dyDescent="0.3">
      <c r="A79" s="21">
        <v>453</v>
      </c>
      <c r="B79" s="22" t="s">
        <v>157</v>
      </c>
      <c r="C79" s="22" t="s">
        <v>13</v>
      </c>
      <c r="D79" s="23" t="s">
        <v>146</v>
      </c>
      <c r="E79" s="24" t="s">
        <v>38</v>
      </c>
      <c r="F79" s="25" t="s">
        <v>38</v>
      </c>
      <c r="G79" s="22" t="s">
        <v>39</v>
      </c>
      <c r="H79" s="26">
        <v>1739110</v>
      </c>
      <c r="I79" s="26" t="s">
        <v>17</v>
      </c>
      <c r="J79" s="26">
        <v>173911</v>
      </c>
      <c r="K79" s="26">
        <v>1913021</v>
      </c>
      <c r="L79" s="22" t="s">
        <v>18</v>
      </c>
      <c r="M79" s="22"/>
      <c r="N79">
        <f t="shared" si="4"/>
        <v>6703</v>
      </c>
      <c r="O79">
        <f>+VLOOKUP(N79,'Thanh toán '!O$8:P$8099,2,0)</f>
        <v>1913021</v>
      </c>
      <c r="P79">
        <f t="shared" si="5"/>
        <v>1913021</v>
      </c>
      <c r="Q79" s="30">
        <f t="shared" si="3"/>
        <v>0</v>
      </c>
    </row>
    <row r="80" spans="1:17" hidden="1" x14ac:dyDescent="0.3">
      <c r="A80" s="21">
        <v>454</v>
      </c>
      <c r="B80" s="22" t="s">
        <v>158</v>
      </c>
      <c r="C80" s="22" t="s">
        <v>13</v>
      </c>
      <c r="D80" s="23" t="s">
        <v>146</v>
      </c>
      <c r="E80" s="24" t="s">
        <v>38</v>
      </c>
      <c r="F80" s="25" t="s">
        <v>38</v>
      </c>
      <c r="G80" s="22" t="s">
        <v>39</v>
      </c>
      <c r="H80" s="26">
        <v>501820</v>
      </c>
      <c r="I80" s="26" t="s">
        <v>17</v>
      </c>
      <c r="J80" s="26">
        <v>50182</v>
      </c>
      <c r="K80" s="26">
        <v>552002</v>
      </c>
      <c r="L80" s="22" t="s">
        <v>18</v>
      </c>
      <c r="M80" s="22"/>
      <c r="N80">
        <f t="shared" si="4"/>
        <v>6704</v>
      </c>
      <c r="O80">
        <f>+VLOOKUP(N80,'Thanh toán '!O$8:P$8099,2,0)</f>
        <v>552002</v>
      </c>
      <c r="P80">
        <f t="shared" si="5"/>
        <v>552002</v>
      </c>
      <c r="Q80" s="30">
        <f t="shared" si="3"/>
        <v>0</v>
      </c>
    </row>
    <row r="81" spans="1:17" hidden="1" x14ac:dyDescent="0.3">
      <c r="A81" s="21">
        <v>455</v>
      </c>
      <c r="B81" s="22" t="s">
        <v>159</v>
      </c>
      <c r="C81" s="22" t="s">
        <v>13</v>
      </c>
      <c r="D81" s="23" t="s">
        <v>146</v>
      </c>
      <c r="E81" s="24" t="s">
        <v>38</v>
      </c>
      <c r="F81" s="25" t="s">
        <v>38</v>
      </c>
      <c r="G81" s="22" t="s">
        <v>39</v>
      </c>
      <c r="H81" s="26">
        <v>951239</v>
      </c>
      <c r="I81" s="26" t="s">
        <v>17</v>
      </c>
      <c r="J81" s="26">
        <v>95124</v>
      </c>
      <c r="K81" s="26">
        <v>1046363</v>
      </c>
      <c r="L81" s="22" t="s">
        <v>18</v>
      </c>
      <c r="M81" s="22"/>
      <c r="N81">
        <f t="shared" si="4"/>
        <v>6705</v>
      </c>
      <c r="O81">
        <f>+VLOOKUP(N81,'Thanh toán '!O$8:P$8099,2,0)</f>
        <v>1046363</v>
      </c>
      <c r="P81">
        <f t="shared" si="5"/>
        <v>1046363</v>
      </c>
      <c r="Q81" s="30">
        <f t="shared" si="3"/>
        <v>0</v>
      </c>
    </row>
    <row r="82" spans="1:17" hidden="1" x14ac:dyDescent="0.3">
      <c r="A82" s="21">
        <v>456</v>
      </c>
      <c r="B82" s="22" t="s">
        <v>160</v>
      </c>
      <c r="C82" s="22" t="s">
        <v>13</v>
      </c>
      <c r="D82" s="23" t="s">
        <v>146</v>
      </c>
      <c r="E82" s="24" t="s">
        <v>38</v>
      </c>
      <c r="F82" s="25" t="s">
        <v>38</v>
      </c>
      <c r="G82" s="22" t="s">
        <v>39</v>
      </c>
      <c r="H82" s="26">
        <v>666348</v>
      </c>
      <c r="I82" s="26" t="s">
        <v>17</v>
      </c>
      <c r="J82" s="26">
        <v>66635</v>
      </c>
      <c r="K82" s="26">
        <v>732983</v>
      </c>
      <c r="L82" s="22" t="s">
        <v>18</v>
      </c>
      <c r="M82" s="22"/>
      <c r="N82">
        <f t="shared" si="4"/>
        <v>6706</v>
      </c>
      <c r="O82">
        <f>+VLOOKUP(N82,'Thanh toán '!O$8:P$8099,2,0)</f>
        <v>732983</v>
      </c>
      <c r="P82">
        <f t="shared" si="5"/>
        <v>732983</v>
      </c>
      <c r="Q82" s="30">
        <f t="shared" si="3"/>
        <v>0</v>
      </c>
    </row>
    <row r="83" spans="1:17" hidden="1" x14ac:dyDescent="0.3">
      <c r="A83" s="21">
        <v>457</v>
      </c>
      <c r="B83" s="22" t="s">
        <v>161</v>
      </c>
      <c r="C83" s="22" t="s">
        <v>13</v>
      </c>
      <c r="D83" s="23" t="s">
        <v>146</v>
      </c>
      <c r="E83" s="24" t="s">
        <v>38</v>
      </c>
      <c r="F83" s="25" t="s">
        <v>38</v>
      </c>
      <c r="G83" s="22" t="s">
        <v>39</v>
      </c>
      <c r="H83" s="26">
        <v>691989</v>
      </c>
      <c r="I83" s="26" t="s">
        <v>17</v>
      </c>
      <c r="J83" s="26">
        <v>69199</v>
      </c>
      <c r="K83" s="26">
        <v>761188</v>
      </c>
      <c r="L83" s="22" t="s">
        <v>18</v>
      </c>
      <c r="M83" s="22"/>
      <c r="N83">
        <f t="shared" si="4"/>
        <v>6707</v>
      </c>
      <c r="O83">
        <f>+VLOOKUP(N83,'Thanh toán '!O$8:P$8099,2,0)</f>
        <v>761188</v>
      </c>
      <c r="P83">
        <f t="shared" si="5"/>
        <v>761188</v>
      </c>
      <c r="Q83" s="30">
        <f t="shared" si="3"/>
        <v>0</v>
      </c>
    </row>
    <row r="84" spans="1:17" hidden="1" x14ac:dyDescent="0.3">
      <c r="A84" s="21">
        <v>459</v>
      </c>
      <c r="B84" s="22" t="s">
        <v>162</v>
      </c>
      <c r="C84" s="22" t="s">
        <v>13</v>
      </c>
      <c r="D84" s="23" t="s">
        <v>146</v>
      </c>
      <c r="E84" s="24" t="s">
        <v>38</v>
      </c>
      <c r="F84" s="25" t="s">
        <v>38</v>
      </c>
      <c r="G84" s="22" t="s">
        <v>39</v>
      </c>
      <c r="H84" s="26">
        <v>1509670</v>
      </c>
      <c r="I84" s="26" t="s">
        <v>17</v>
      </c>
      <c r="J84" s="26">
        <v>150967</v>
      </c>
      <c r="K84" s="26">
        <v>1660637</v>
      </c>
      <c r="L84" s="22" t="s">
        <v>18</v>
      </c>
      <c r="M84" s="22"/>
      <c r="N84">
        <f t="shared" si="4"/>
        <v>6709</v>
      </c>
      <c r="O84">
        <f>+VLOOKUP(N84,'Thanh toán '!O$8:P$8099,2,0)</f>
        <v>1660637</v>
      </c>
      <c r="P84">
        <f t="shared" si="5"/>
        <v>1660637</v>
      </c>
      <c r="Q84" s="30">
        <f t="shared" si="3"/>
        <v>0</v>
      </c>
    </row>
    <row r="85" spans="1:17" hidden="1" x14ac:dyDescent="0.3">
      <c r="A85" s="21">
        <v>460</v>
      </c>
      <c r="B85" s="22" t="s">
        <v>163</v>
      </c>
      <c r="C85" s="22" t="s">
        <v>13</v>
      </c>
      <c r="D85" s="23" t="s">
        <v>146</v>
      </c>
      <c r="E85" s="24" t="s">
        <v>164</v>
      </c>
      <c r="F85" s="25" t="s">
        <v>164</v>
      </c>
      <c r="G85" s="22" t="s">
        <v>165</v>
      </c>
      <c r="H85" s="26">
        <v>1368720</v>
      </c>
      <c r="I85" s="26" t="s">
        <v>17</v>
      </c>
      <c r="J85" s="26">
        <v>136872</v>
      </c>
      <c r="K85" s="26">
        <v>1505592</v>
      </c>
      <c r="L85" s="22" t="s">
        <v>18</v>
      </c>
      <c r="M85" s="22"/>
      <c r="N85">
        <f t="shared" si="4"/>
        <v>6710</v>
      </c>
      <c r="O85">
        <f>+VLOOKUP(N85,'Thanh toán '!O$8:P$8099,2,0)</f>
        <v>1505592</v>
      </c>
      <c r="P85">
        <f t="shared" si="5"/>
        <v>1505592</v>
      </c>
      <c r="Q85" s="30">
        <f t="shared" si="3"/>
        <v>0</v>
      </c>
    </row>
    <row r="86" spans="1:17" hidden="1" x14ac:dyDescent="0.3">
      <c r="A86" s="21">
        <v>461</v>
      </c>
      <c r="B86" s="22" t="s">
        <v>166</v>
      </c>
      <c r="C86" s="22" t="s">
        <v>13</v>
      </c>
      <c r="D86" s="23" t="s">
        <v>146</v>
      </c>
      <c r="E86" s="24" t="s">
        <v>164</v>
      </c>
      <c r="F86" s="25" t="s">
        <v>164</v>
      </c>
      <c r="G86" s="22" t="s">
        <v>165</v>
      </c>
      <c r="H86" s="26">
        <v>2117620</v>
      </c>
      <c r="I86" s="26" t="s">
        <v>17</v>
      </c>
      <c r="J86" s="26">
        <v>211762</v>
      </c>
      <c r="K86" s="26">
        <v>2329382</v>
      </c>
      <c r="L86" s="22" t="s">
        <v>18</v>
      </c>
      <c r="M86" s="22"/>
      <c r="N86">
        <f t="shared" si="4"/>
        <v>6711</v>
      </c>
      <c r="O86">
        <f>+VLOOKUP(N86,'Thanh toán '!O$8:P$8099,2,0)</f>
        <v>2329382</v>
      </c>
      <c r="P86">
        <f t="shared" si="5"/>
        <v>2329382</v>
      </c>
      <c r="Q86" s="30">
        <f t="shared" si="3"/>
        <v>0</v>
      </c>
    </row>
    <row r="87" spans="1:17" hidden="1" x14ac:dyDescent="0.3">
      <c r="A87" s="21">
        <v>462</v>
      </c>
      <c r="B87" s="22" t="s">
        <v>167</v>
      </c>
      <c r="C87" s="22" t="s">
        <v>13</v>
      </c>
      <c r="D87" s="23" t="s">
        <v>146</v>
      </c>
      <c r="E87" s="24" t="s">
        <v>38</v>
      </c>
      <c r="F87" s="25" t="s">
        <v>38</v>
      </c>
      <c r="G87" s="22" t="s">
        <v>39</v>
      </c>
      <c r="H87" s="26">
        <v>1123173</v>
      </c>
      <c r="I87" s="26" t="s">
        <v>17</v>
      </c>
      <c r="J87" s="26">
        <v>112317</v>
      </c>
      <c r="K87" s="26">
        <v>1235490</v>
      </c>
      <c r="L87" s="22" t="s">
        <v>18</v>
      </c>
      <c r="M87" s="22"/>
      <c r="N87">
        <f t="shared" si="4"/>
        <v>6712</v>
      </c>
      <c r="O87">
        <f>+VLOOKUP(N87,'Thanh toán '!O$8:P$8099,2,0)</f>
        <v>1235490</v>
      </c>
      <c r="P87">
        <f t="shared" si="5"/>
        <v>1235490</v>
      </c>
      <c r="Q87" s="30">
        <f t="shared" si="3"/>
        <v>0</v>
      </c>
    </row>
    <row r="88" spans="1:17" ht="26.3" hidden="1" x14ac:dyDescent="0.3">
      <c r="A88" s="21">
        <v>573</v>
      </c>
      <c r="B88" s="22" t="s">
        <v>168</v>
      </c>
      <c r="C88" s="22" t="s">
        <v>13</v>
      </c>
      <c r="D88" s="23" t="s">
        <v>146</v>
      </c>
      <c r="E88" s="24" t="s">
        <v>23</v>
      </c>
      <c r="F88" s="25" t="s">
        <v>23</v>
      </c>
      <c r="G88" s="22" t="s">
        <v>24</v>
      </c>
      <c r="H88" s="26">
        <v>1943403</v>
      </c>
      <c r="I88" s="26" t="s">
        <v>17</v>
      </c>
      <c r="J88" s="26">
        <v>194340</v>
      </c>
      <c r="K88" s="26">
        <v>2137743</v>
      </c>
      <c r="L88" s="22" t="s">
        <v>18</v>
      </c>
      <c r="M88" s="22"/>
      <c r="N88">
        <f t="shared" si="4"/>
        <v>6823</v>
      </c>
      <c r="O88">
        <f>+VLOOKUP(N88,'Thanh toán '!O$8:P$8099,2,0)</f>
        <v>2137743</v>
      </c>
      <c r="P88">
        <f t="shared" si="5"/>
        <v>2137743</v>
      </c>
      <c r="Q88" s="30">
        <f t="shared" si="3"/>
        <v>0</v>
      </c>
    </row>
    <row r="89" spans="1:17" hidden="1" x14ac:dyDescent="0.3">
      <c r="A89" s="21">
        <v>574</v>
      </c>
      <c r="B89" s="22" t="s">
        <v>169</v>
      </c>
      <c r="C89" s="22" t="s">
        <v>13</v>
      </c>
      <c r="D89" s="23" t="s">
        <v>146</v>
      </c>
      <c r="E89" s="24" t="s">
        <v>170</v>
      </c>
      <c r="F89" s="25" t="s">
        <v>170</v>
      </c>
      <c r="G89" s="22" t="s">
        <v>171</v>
      </c>
      <c r="H89" s="26">
        <v>4842760</v>
      </c>
      <c r="I89" s="26" t="s">
        <v>17</v>
      </c>
      <c r="J89" s="26">
        <v>484276</v>
      </c>
      <c r="K89" s="26">
        <v>5327036</v>
      </c>
      <c r="L89" s="22" t="s">
        <v>18</v>
      </c>
      <c r="M89" s="22"/>
      <c r="N89">
        <f t="shared" si="4"/>
        <v>6824</v>
      </c>
      <c r="O89">
        <f>+VLOOKUP(N89,'Thanh toán '!O$8:P$8099,2,0)</f>
        <v>5327036</v>
      </c>
      <c r="P89">
        <f t="shared" si="5"/>
        <v>5327036</v>
      </c>
      <c r="Q89" s="30">
        <f t="shared" si="3"/>
        <v>0</v>
      </c>
    </row>
    <row r="90" spans="1:17" hidden="1" x14ac:dyDescent="0.3">
      <c r="A90" s="21">
        <v>616</v>
      </c>
      <c r="B90" s="22" t="s">
        <v>172</v>
      </c>
      <c r="C90" s="22" t="s">
        <v>13</v>
      </c>
      <c r="D90" s="23" t="s">
        <v>173</v>
      </c>
      <c r="E90" s="24" t="s">
        <v>38</v>
      </c>
      <c r="F90" s="25" t="s">
        <v>38</v>
      </c>
      <c r="G90" s="22" t="s">
        <v>39</v>
      </c>
      <c r="H90" s="26">
        <v>690372</v>
      </c>
      <c r="I90" s="26" t="s">
        <v>17</v>
      </c>
      <c r="J90" s="26">
        <v>69037</v>
      </c>
      <c r="K90" s="26">
        <v>759409</v>
      </c>
      <c r="L90" s="22" t="s">
        <v>18</v>
      </c>
      <c r="M90" s="22"/>
      <c r="N90">
        <f t="shared" si="4"/>
        <v>6866</v>
      </c>
      <c r="O90">
        <f>+VLOOKUP(N90,'Thanh toán '!O$8:P$8099,2,0)</f>
        <v>759409</v>
      </c>
      <c r="P90">
        <f t="shared" si="5"/>
        <v>759409</v>
      </c>
      <c r="Q90" s="30">
        <f t="shared" si="3"/>
        <v>0</v>
      </c>
    </row>
    <row r="91" spans="1:17" hidden="1" x14ac:dyDescent="0.3">
      <c r="A91" s="21">
        <v>618</v>
      </c>
      <c r="B91" s="22" t="s">
        <v>174</v>
      </c>
      <c r="C91" s="22" t="s">
        <v>13</v>
      </c>
      <c r="D91" s="23" t="s">
        <v>173</v>
      </c>
      <c r="E91" s="24" t="s">
        <v>38</v>
      </c>
      <c r="F91" s="25" t="s">
        <v>38</v>
      </c>
      <c r="G91" s="22" t="s">
        <v>39</v>
      </c>
      <c r="H91" s="26">
        <v>1754616</v>
      </c>
      <c r="I91" s="26" t="s">
        <v>17</v>
      </c>
      <c r="J91" s="26">
        <v>175462</v>
      </c>
      <c r="K91" s="26">
        <v>1930078</v>
      </c>
      <c r="L91" s="22" t="s">
        <v>18</v>
      </c>
      <c r="M91" s="22"/>
      <c r="N91">
        <f t="shared" si="4"/>
        <v>6868</v>
      </c>
      <c r="O91">
        <f>+VLOOKUP(N91,'Thanh toán '!O$8:P$8099,2,0)</f>
        <v>1930078</v>
      </c>
      <c r="P91">
        <f t="shared" si="5"/>
        <v>1930078</v>
      </c>
      <c r="Q91" s="30">
        <f t="shared" si="3"/>
        <v>0</v>
      </c>
    </row>
    <row r="92" spans="1:17" hidden="1" x14ac:dyDescent="0.3">
      <c r="A92" s="21">
        <v>619</v>
      </c>
      <c r="B92" s="22" t="s">
        <v>175</v>
      </c>
      <c r="C92" s="22" t="s">
        <v>13</v>
      </c>
      <c r="D92" s="23" t="s">
        <v>173</v>
      </c>
      <c r="E92" s="24" t="s">
        <v>38</v>
      </c>
      <c r="F92" s="25" t="s">
        <v>38</v>
      </c>
      <c r="G92" s="22" t="s">
        <v>39</v>
      </c>
      <c r="H92" s="26">
        <v>1713610</v>
      </c>
      <c r="I92" s="26" t="s">
        <v>17</v>
      </c>
      <c r="J92" s="26">
        <v>171361</v>
      </c>
      <c r="K92" s="26">
        <v>1884971</v>
      </c>
      <c r="L92" s="22" t="s">
        <v>18</v>
      </c>
      <c r="M92" s="22"/>
      <c r="N92">
        <f t="shared" si="4"/>
        <v>6869</v>
      </c>
      <c r="O92">
        <f>+VLOOKUP(N92,'Thanh toán '!O$8:P$8099,2,0)</f>
        <v>1884971</v>
      </c>
      <c r="P92">
        <f t="shared" si="5"/>
        <v>1884971</v>
      </c>
      <c r="Q92" s="30">
        <f t="shared" si="3"/>
        <v>0</v>
      </c>
    </row>
    <row r="93" spans="1:17" hidden="1" x14ac:dyDescent="0.3">
      <c r="A93" s="21">
        <v>620</v>
      </c>
      <c r="B93" s="22" t="s">
        <v>176</v>
      </c>
      <c r="C93" s="22" t="s">
        <v>13</v>
      </c>
      <c r="D93" s="23" t="s">
        <v>173</v>
      </c>
      <c r="E93" s="24" t="s">
        <v>38</v>
      </c>
      <c r="F93" s="25" t="s">
        <v>38</v>
      </c>
      <c r="G93" s="22" t="s">
        <v>39</v>
      </c>
      <c r="H93" s="26">
        <v>624160</v>
      </c>
      <c r="I93" s="26" t="s">
        <v>17</v>
      </c>
      <c r="J93" s="26">
        <v>62416</v>
      </c>
      <c r="K93" s="26">
        <v>686576</v>
      </c>
      <c r="L93" s="22" t="s">
        <v>18</v>
      </c>
      <c r="M93" s="22"/>
      <c r="N93">
        <f t="shared" si="4"/>
        <v>6870</v>
      </c>
      <c r="O93">
        <f>+VLOOKUP(N93,'Thanh toán '!O$8:P$8099,2,0)</f>
        <v>686576</v>
      </c>
      <c r="P93">
        <f t="shared" si="5"/>
        <v>686576</v>
      </c>
      <c r="Q93" s="30">
        <f t="shared" si="3"/>
        <v>0</v>
      </c>
    </row>
    <row r="94" spans="1:17" hidden="1" x14ac:dyDescent="0.3">
      <c r="A94" s="21">
        <v>621</v>
      </c>
      <c r="B94" s="22" t="s">
        <v>177</v>
      </c>
      <c r="C94" s="22" t="s">
        <v>13</v>
      </c>
      <c r="D94" s="23" t="s">
        <v>173</v>
      </c>
      <c r="E94" s="24" t="s">
        <v>50</v>
      </c>
      <c r="F94" s="25" t="s">
        <v>50</v>
      </c>
      <c r="G94" s="22" t="s">
        <v>51</v>
      </c>
      <c r="H94" s="26">
        <v>1734740</v>
      </c>
      <c r="I94" s="26" t="s">
        <v>17</v>
      </c>
      <c r="J94" s="26">
        <v>173474</v>
      </c>
      <c r="K94" s="26">
        <v>1908214</v>
      </c>
      <c r="L94" s="22" t="s">
        <v>18</v>
      </c>
      <c r="M94" s="22"/>
      <c r="N94">
        <f t="shared" si="4"/>
        <v>6871</v>
      </c>
      <c r="O94">
        <f>+VLOOKUP(N94,'Thanh toán '!O$8:P$8099,2,0)</f>
        <v>1908214</v>
      </c>
      <c r="P94">
        <f t="shared" si="5"/>
        <v>1908214</v>
      </c>
      <c r="Q94" s="30">
        <f t="shared" si="3"/>
        <v>0</v>
      </c>
    </row>
    <row r="95" spans="1:17" hidden="1" x14ac:dyDescent="0.3">
      <c r="A95" s="21">
        <v>622</v>
      </c>
      <c r="B95" s="22" t="s">
        <v>178</v>
      </c>
      <c r="C95" s="22" t="s">
        <v>13</v>
      </c>
      <c r="D95" s="23" t="s">
        <v>173</v>
      </c>
      <c r="E95" s="24" t="s">
        <v>38</v>
      </c>
      <c r="F95" s="25" t="s">
        <v>38</v>
      </c>
      <c r="G95" s="22" t="s">
        <v>39</v>
      </c>
      <c r="H95" s="26">
        <v>483720</v>
      </c>
      <c r="I95" s="26" t="s">
        <v>17</v>
      </c>
      <c r="J95" s="26">
        <v>48372</v>
      </c>
      <c r="K95" s="26">
        <v>532092</v>
      </c>
      <c r="L95" s="22" t="s">
        <v>18</v>
      </c>
      <c r="M95" s="22"/>
      <c r="N95">
        <f t="shared" si="4"/>
        <v>6872</v>
      </c>
      <c r="O95">
        <f>+VLOOKUP(N95,'Thanh toán '!O$8:P$8099,2,0)</f>
        <v>532092</v>
      </c>
      <c r="P95">
        <f t="shared" si="5"/>
        <v>532092</v>
      </c>
      <c r="Q95" s="30">
        <f t="shared" si="3"/>
        <v>0</v>
      </c>
    </row>
    <row r="96" spans="1:17" hidden="1" x14ac:dyDescent="0.3">
      <c r="A96" s="21">
        <v>623</v>
      </c>
      <c r="B96" s="22" t="s">
        <v>179</v>
      </c>
      <c r="C96" s="22" t="s">
        <v>13</v>
      </c>
      <c r="D96" s="23" t="s">
        <v>173</v>
      </c>
      <c r="E96" s="24" t="s">
        <v>38</v>
      </c>
      <c r="F96" s="25" t="s">
        <v>38</v>
      </c>
      <c r="G96" s="22" t="s">
        <v>39</v>
      </c>
      <c r="H96" s="26">
        <v>1462700</v>
      </c>
      <c r="I96" s="26" t="s">
        <v>17</v>
      </c>
      <c r="J96" s="26">
        <v>146270</v>
      </c>
      <c r="K96" s="26">
        <v>1608970</v>
      </c>
      <c r="L96" s="22" t="s">
        <v>18</v>
      </c>
      <c r="M96" s="22"/>
      <c r="N96">
        <f t="shared" si="4"/>
        <v>6873</v>
      </c>
      <c r="O96">
        <f>+VLOOKUP(N96,'Thanh toán '!O$8:P$8099,2,0)</f>
        <v>1608970</v>
      </c>
      <c r="P96">
        <f t="shared" si="5"/>
        <v>1608970</v>
      </c>
      <c r="Q96" s="30">
        <f t="shared" si="3"/>
        <v>0</v>
      </c>
    </row>
    <row r="97" spans="1:17" hidden="1" x14ac:dyDescent="0.3">
      <c r="A97" s="21">
        <v>624</v>
      </c>
      <c r="B97" s="22" t="s">
        <v>180</v>
      </c>
      <c r="C97" s="22" t="s">
        <v>13</v>
      </c>
      <c r="D97" s="23" t="s">
        <v>173</v>
      </c>
      <c r="E97" s="24" t="s">
        <v>38</v>
      </c>
      <c r="F97" s="25" t="s">
        <v>38</v>
      </c>
      <c r="G97" s="22" t="s">
        <v>39</v>
      </c>
      <c r="H97" s="26">
        <v>1007631</v>
      </c>
      <c r="I97" s="26" t="s">
        <v>17</v>
      </c>
      <c r="J97" s="26">
        <v>100763</v>
      </c>
      <c r="K97" s="26">
        <v>1108394</v>
      </c>
      <c r="L97" s="22" t="s">
        <v>18</v>
      </c>
      <c r="M97" s="22"/>
      <c r="N97">
        <f t="shared" si="4"/>
        <v>6874</v>
      </c>
      <c r="O97">
        <f>+VLOOKUP(N97,'Thanh toán '!O$8:P$8099,2,0)</f>
        <v>1108394</v>
      </c>
      <c r="P97">
        <f t="shared" si="5"/>
        <v>1108394</v>
      </c>
      <c r="Q97" s="30">
        <f t="shared" si="3"/>
        <v>0</v>
      </c>
    </row>
    <row r="98" spans="1:17" hidden="1" x14ac:dyDescent="0.3">
      <c r="A98" s="21">
        <v>625</v>
      </c>
      <c r="B98" s="22" t="s">
        <v>181</v>
      </c>
      <c r="C98" s="22" t="s">
        <v>13</v>
      </c>
      <c r="D98" s="23" t="s">
        <v>173</v>
      </c>
      <c r="E98" s="24" t="s">
        <v>38</v>
      </c>
      <c r="F98" s="25" t="s">
        <v>38</v>
      </c>
      <c r="G98" s="22" t="s">
        <v>39</v>
      </c>
      <c r="H98" s="26">
        <v>1420581</v>
      </c>
      <c r="I98" s="26" t="s">
        <v>17</v>
      </c>
      <c r="J98" s="26">
        <v>142058</v>
      </c>
      <c r="K98" s="26">
        <v>1562639</v>
      </c>
      <c r="L98" s="22" t="s">
        <v>18</v>
      </c>
      <c r="M98" s="22"/>
      <c r="N98">
        <f t="shared" si="4"/>
        <v>6875</v>
      </c>
      <c r="O98">
        <f>+VLOOKUP(N98,'Thanh toán '!O$8:P$8099,2,0)</f>
        <v>1562639</v>
      </c>
      <c r="P98">
        <f t="shared" si="5"/>
        <v>1562639</v>
      </c>
      <c r="Q98" s="30">
        <f t="shared" si="3"/>
        <v>0</v>
      </c>
    </row>
    <row r="99" spans="1:17" hidden="1" x14ac:dyDescent="0.3">
      <c r="A99" s="21">
        <v>627</v>
      </c>
      <c r="B99" s="22" t="s">
        <v>182</v>
      </c>
      <c r="C99" s="22" t="s">
        <v>13</v>
      </c>
      <c r="D99" s="23" t="s">
        <v>173</v>
      </c>
      <c r="E99" s="24" t="s">
        <v>38</v>
      </c>
      <c r="F99" s="25" t="s">
        <v>38</v>
      </c>
      <c r="G99" s="22" t="s">
        <v>39</v>
      </c>
      <c r="H99" s="26">
        <v>729123</v>
      </c>
      <c r="I99" s="26" t="s">
        <v>17</v>
      </c>
      <c r="J99" s="26">
        <v>72912</v>
      </c>
      <c r="K99" s="26">
        <v>802035</v>
      </c>
      <c r="L99" s="22" t="s">
        <v>18</v>
      </c>
      <c r="M99" s="22"/>
      <c r="N99">
        <f t="shared" si="4"/>
        <v>6877</v>
      </c>
      <c r="O99">
        <f>+VLOOKUP(N99,'Thanh toán '!O$8:P$8099,2,0)</f>
        <v>802035</v>
      </c>
      <c r="P99">
        <f t="shared" si="5"/>
        <v>802035</v>
      </c>
      <c r="Q99" s="30">
        <f t="shared" si="3"/>
        <v>0</v>
      </c>
    </row>
    <row r="100" spans="1:17" ht="26.3" hidden="1" x14ac:dyDescent="0.3">
      <c r="A100" s="21">
        <v>628</v>
      </c>
      <c r="B100" s="22" t="s">
        <v>183</v>
      </c>
      <c r="C100" s="22" t="s">
        <v>13</v>
      </c>
      <c r="D100" s="23" t="s">
        <v>173</v>
      </c>
      <c r="E100" s="24" t="s">
        <v>184</v>
      </c>
      <c r="F100" s="25" t="s">
        <v>184</v>
      </c>
      <c r="G100" s="22" t="s">
        <v>185</v>
      </c>
      <c r="H100" s="26">
        <v>2479395</v>
      </c>
      <c r="I100" s="26" t="s">
        <v>17</v>
      </c>
      <c r="J100" s="26">
        <v>247940</v>
      </c>
      <c r="K100" s="26">
        <v>2727335</v>
      </c>
      <c r="L100" s="22" t="s">
        <v>18</v>
      </c>
      <c r="M100" s="22"/>
      <c r="N100">
        <f t="shared" si="4"/>
        <v>6878</v>
      </c>
      <c r="O100">
        <f>+VLOOKUP(N100,'Thanh toán '!O$8:P$8099,2,0)</f>
        <v>2727335</v>
      </c>
      <c r="P100">
        <f t="shared" si="5"/>
        <v>2727335</v>
      </c>
      <c r="Q100" s="30">
        <f t="shared" si="3"/>
        <v>0</v>
      </c>
    </row>
    <row r="101" spans="1:17" hidden="1" x14ac:dyDescent="0.3">
      <c r="A101" s="21">
        <v>629</v>
      </c>
      <c r="B101" s="22" t="s">
        <v>186</v>
      </c>
      <c r="C101" s="22" t="s">
        <v>13</v>
      </c>
      <c r="D101" s="23" t="s">
        <v>173</v>
      </c>
      <c r="E101" s="24" t="s">
        <v>38</v>
      </c>
      <c r="F101" s="25" t="s">
        <v>38</v>
      </c>
      <c r="G101" s="22" t="s">
        <v>39</v>
      </c>
      <c r="H101" s="26">
        <v>559910</v>
      </c>
      <c r="I101" s="26" t="s">
        <v>17</v>
      </c>
      <c r="J101" s="26">
        <v>55991</v>
      </c>
      <c r="K101" s="26">
        <v>615901</v>
      </c>
      <c r="L101" s="22" t="s">
        <v>18</v>
      </c>
      <c r="M101" s="22"/>
      <c r="N101">
        <f t="shared" si="4"/>
        <v>6879</v>
      </c>
      <c r="O101">
        <f>+VLOOKUP(N101,'Thanh toán '!O$8:P$8099,2,0)</f>
        <v>615901</v>
      </c>
      <c r="P101">
        <f t="shared" si="5"/>
        <v>615901</v>
      </c>
      <c r="Q101" s="30">
        <f t="shared" si="3"/>
        <v>0</v>
      </c>
    </row>
    <row r="102" spans="1:17" hidden="1" x14ac:dyDescent="0.3">
      <c r="A102" s="21">
        <v>630</v>
      </c>
      <c r="B102" s="22" t="s">
        <v>187</v>
      </c>
      <c r="C102" s="22" t="s">
        <v>13</v>
      </c>
      <c r="D102" s="23" t="s">
        <v>173</v>
      </c>
      <c r="E102" s="24" t="s">
        <v>38</v>
      </c>
      <c r="F102" s="25" t="s">
        <v>38</v>
      </c>
      <c r="G102" s="22" t="s">
        <v>39</v>
      </c>
      <c r="H102" s="26">
        <v>1403355</v>
      </c>
      <c r="I102" s="26" t="s">
        <v>17</v>
      </c>
      <c r="J102" s="26">
        <v>140336</v>
      </c>
      <c r="K102" s="26">
        <v>1543691</v>
      </c>
      <c r="L102" s="22" t="s">
        <v>18</v>
      </c>
      <c r="M102" s="22"/>
      <c r="N102">
        <f t="shared" si="4"/>
        <v>6880</v>
      </c>
      <c r="O102">
        <f>+VLOOKUP(N102,'Thanh toán '!O$8:P$8099,2,0)</f>
        <v>1543691</v>
      </c>
      <c r="P102">
        <f t="shared" si="5"/>
        <v>1543691</v>
      </c>
      <c r="Q102" s="30">
        <f t="shared" si="3"/>
        <v>0</v>
      </c>
    </row>
    <row r="103" spans="1:17" hidden="1" x14ac:dyDescent="0.3">
      <c r="A103" s="21">
        <v>632</v>
      </c>
      <c r="B103" s="22" t="s">
        <v>188</v>
      </c>
      <c r="C103" s="22" t="s">
        <v>13</v>
      </c>
      <c r="D103" s="23" t="s">
        <v>173</v>
      </c>
      <c r="E103" s="24" t="s">
        <v>38</v>
      </c>
      <c r="F103" s="25" t="s">
        <v>38</v>
      </c>
      <c r="G103" s="22" t="s">
        <v>39</v>
      </c>
      <c r="H103" s="26">
        <v>1021624</v>
      </c>
      <c r="I103" s="26" t="s">
        <v>17</v>
      </c>
      <c r="J103" s="26">
        <v>102162</v>
      </c>
      <c r="K103" s="26">
        <v>1123786</v>
      </c>
      <c r="L103" s="22" t="s">
        <v>18</v>
      </c>
      <c r="M103" s="22"/>
      <c r="N103">
        <f t="shared" si="4"/>
        <v>6882</v>
      </c>
      <c r="O103">
        <f>+VLOOKUP(N103,'Thanh toán '!O$8:P$8099,2,0)</f>
        <v>1123786</v>
      </c>
      <c r="P103">
        <f t="shared" si="5"/>
        <v>1123786</v>
      </c>
      <c r="Q103" s="30">
        <f t="shared" si="3"/>
        <v>0</v>
      </c>
    </row>
    <row r="104" spans="1:17" hidden="1" x14ac:dyDescent="0.3">
      <c r="A104" s="21">
        <v>633</v>
      </c>
      <c r="B104" s="22" t="s">
        <v>189</v>
      </c>
      <c r="C104" s="22" t="s">
        <v>13</v>
      </c>
      <c r="D104" s="23" t="s">
        <v>173</v>
      </c>
      <c r="E104" s="24" t="s">
        <v>81</v>
      </c>
      <c r="F104" s="25" t="s">
        <v>81</v>
      </c>
      <c r="G104" s="22" t="s">
        <v>82</v>
      </c>
      <c r="H104" s="26">
        <v>5115030</v>
      </c>
      <c r="I104" s="26" t="s">
        <v>17</v>
      </c>
      <c r="J104" s="26">
        <v>511503</v>
      </c>
      <c r="K104" s="26">
        <v>5626533</v>
      </c>
      <c r="L104" s="22" t="s">
        <v>18</v>
      </c>
      <c r="M104" s="22"/>
      <c r="N104">
        <f t="shared" si="4"/>
        <v>6883</v>
      </c>
      <c r="O104">
        <f>+VLOOKUP(N104,'Thanh toán '!O$8:P$8099,2,0)</f>
        <v>5626533</v>
      </c>
      <c r="P104">
        <f t="shared" si="5"/>
        <v>5626533</v>
      </c>
      <c r="Q104" s="30">
        <f t="shared" si="3"/>
        <v>0</v>
      </c>
    </row>
    <row r="105" spans="1:17" hidden="1" x14ac:dyDescent="0.3">
      <c r="A105" s="21">
        <v>635</v>
      </c>
      <c r="B105" s="22" t="s">
        <v>190</v>
      </c>
      <c r="C105" s="22" t="s">
        <v>13</v>
      </c>
      <c r="D105" s="23" t="s">
        <v>173</v>
      </c>
      <c r="E105" s="24" t="s">
        <v>78</v>
      </c>
      <c r="F105" s="25" t="s">
        <v>78</v>
      </c>
      <c r="G105" s="22" t="s">
        <v>79</v>
      </c>
      <c r="H105" s="26">
        <v>1644776</v>
      </c>
      <c r="I105" s="26" t="s">
        <v>17</v>
      </c>
      <c r="J105" s="26">
        <v>164478</v>
      </c>
      <c r="K105" s="26">
        <v>1809254</v>
      </c>
      <c r="L105" s="22" t="s">
        <v>18</v>
      </c>
      <c r="M105" s="22"/>
      <c r="N105">
        <f t="shared" si="4"/>
        <v>6885</v>
      </c>
      <c r="O105">
        <f>+VLOOKUP(N105,'Thanh toán '!O$8:P$8099,2,0)</f>
        <v>1809254</v>
      </c>
      <c r="P105">
        <f t="shared" si="5"/>
        <v>1809254</v>
      </c>
      <c r="Q105" s="30">
        <f t="shared" si="3"/>
        <v>0</v>
      </c>
    </row>
    <row r="106" spans="1:17" hidden="1" x14ac:dyDescent="0.3">
      <c r="A106" s="21">
        <v>636</v>
      </c>
      <c r="B106" s="22" t="s">
        <v>191</v>
      </c>
      <c r="C106" s="22" t="s">
        <v>13</v>
      </c>
      <c r="D106" s="23" t="s">
        <v>173</v>
      </c>
      <c r="E106" s="24" t="s">
        <v>192</v>
      </c>
      <c r="F106" s="25" t="s">
        <v>192</v>
      </c>
      <c r="G106" s="22" t="s">
        <v>193</v>
      </c>
      <c r="H106" s="26">
        <v>3224800</v>
      </c>
      <c r="I106" s="26" t="s">
        <v>17</v>
      </c>
      <c r="J106" s="26">
        <v>322480</v>
      </c>
      <c r="K106" s="26">
        <v>3547280</v>
      </c>
      <c r="L106" s="22" t="s">
        <v>18</v>
      </c>
      <c r="M106" s="22"/>
      <c r="N106">
        <f t="shared" si="4"/>
        <v>6886</v>
      </c>
      <c r="O106">
        <f>+VLOOKUP(N106,'Thanh toán '!O$8:P$8099,2,0)</f>
        <v>3547280</v>
      </c>
      <c r="P106">
        <f t="shared" si="5"/>
        <v>3547280</v>
      </c>
      <c r="Q106" s="30">
        <f t="shared" si="3"/>
        <v>0</v>
      </c>
    </row>
    <row r="107" spans="1:17" hidden="1" x14ac:dyDescent="0.3">
      <c r="A107" s="21">
        <v>638</v>
      </c>
      <c r="B107" s="22" t="s">
        <v>194</v>
      </c>
      <c r="C107" s="22" t="s">
        <v>13</v>
      </c>
      <c r="D107" s="23" t="s">
        <v>173</v>
      </c>
      <c r="E107" s="24" t="s">
        <v>195</v>
      </c>
      <c r="F107" s="25" t="s">
        <v>195</v>
      </c>
      <c r="G107" s="22" t="s">
        <v>196</v>
      </c>
      <c r="H107" s="26">
        <v>2210140</v>
      </c>
      <c r="I107" s="26" t="s">
        <v>17</v>
      </c>
      <c r="J107" s="26">
        <v>221014</v>
      </c>
      <c r="K107" s="26">
        <v>2431154</v>
      </c>
      <c r="L107" s="22" t="s">
        <v>18</v>
      </c>
      <c r="M107" s="22"/>
      <c r="N107">
        <f t="shared" si="4"/>
        <v>6888</v>
      </c>
      <c r="O107">
        <f>+VLOOKUP(N107,'Thanh toán '!O$8:P$8099,2,0)</f>
        <v>2431154</v>
      </c>
      <c r="P107">
        <f t="shared" si="5"/>
        <v>2431154</v>
      </c>
      <c r="Q107" s="30">
        <f t="shared" si="3"/>
        <v>0</v>
      </c>
    </row>
    <row r="108" spans="1:17" hidden="1" x14ac:dyDescent="0.3">
      <c r="A108" s="21">
        <v>640</v>
      </c>
      <c r="B108" s="22" t="s">
        <v>197</v>
      </c>
      <c r="C108" s="22" t="s">
        <v>13</v>
      </c>
      <c r="D108" s="23" t="s">
        <v>173</v>
      </c>
      <c r="E108" s="24" t="s">
        <v>38</v>
      </c>
      <c r="F108" s="25" t="s">
        <v>38</v>
      </c>
      <c r="G108" s="22" t="s">
        <v>39</v>
      </c>
      <c r="H108" s="26">
        <v>624160</v>
      </c>
      <c r="I108" s="26" t="s">
        <v>17</v>
      </c>
      <c r="J108" s="26">
        <v>62416</v>
      </c>
      <c r="K108" s="26">
        <v>686576</v>
      </c>
      <c r="L108" s="22" t="s">
        <v>18</v>
      </c>
      <c r="M108" s="22"/>
      <c r="N108">
        <f t="shared" si="4"/>
        <v>6890</v>
      </c>
      <c r="O108">
        <f>+VLOOKUP(N108,'Thanh toán '!O$8:P$8099,2,0)</f>
        <v>686576</v>
      </c>
      <c r="P108">
        <f t="shared" si="5"/>
        <v>686576</v>
      </c>
      <c r="Q108" s="30">
        <f t="shared" si="3"/>
        <v>0</v>
      </c>
    </row>
    <row r="109" spans="1:17" hidden="1" x14ac:dyDescent="0.3">
      <c r="A109" s="21">
        <v>641</v>
      </c>
      <c r="B109" s="22" t="s">
        <v>198</v>
      </c>
      <c r="C109" s="22" t="s">
        <v>13</v>
      </c>
      <c r="D109" s="23" t="s">
        <v>173</v>
      </c>
      <c r="E109" s="24" t="s">
        <v>42</v>
      </c>
      <c r="F109" s="25" t="s">
        <v>42</v>
      </c>
      <c r="G109" s="22" t="s">
        <v>43</v>
      </c>
      <c r="H109" s="26">
        <v>1481830</v>
      </c>
      <c r="I109" s="26" t="s">
        <v>17</v>
      </c>
      <c r="J109" s="26">
        <v>148183</v>
      </c>
      <c r="K109" s="26">
        <v>1630013</v>
      </c>
      <c r="L109" s="22" t="s">
        <v>18</v>
      </c>
      <c r="M109" s="22"/>
      <c r="N109">
        <f t="shared" si="4"/>
        <v>6891</v>
      </c>
      <c r="O109">
        <f>+VLOOKUP(N109,'Thanh toán '!O$8:P$8099,2,0)</f>
        <v>1630013</v>
      </c>
      <c r="P109">
        <f t="shared" si="5"/>
        <v>1630013</v>
      </c>
      <c r="Q109" s="30">
        <f t="shared" si="3"/>
        <v>0</v>
      </c>
    </row>
    <row r="110" spans="1:17" hidden="1" x14ac:dyDescent="0.3">
      <c r="A110" s="21">
        <v>642</v>
      </c>
      <c r="B110" s="22" t="s">
        <v>199</v>
      </c>
      <c r="C110" s="22" t="s">
        <v>13</v>
      </c>
      <c r="D110" s="23" t="s">
        <v>173</v>
      </c>
      <c r="E110" s="24" t="s">
        <v>200</v>
      </c>
      <c r="F110" s="25" t="s">
        <v>200</v>
      </c>
      <c r="G110" s="22" t="s">
        <v>201</v>
      </c>
      <c r="H110" s="26">
        <v>3480690</v>
      </c>
      <c r="I110" s="26" t="s">
        <v>17</v>
      </c>
      <c r="J110" s="26">
        <v>348069</v>
      </c>
      <c r="K110" s="26">
        <v>3828759</v>
      </c>
      <c r="L110" s="22" t="s">
        <v>18</v>
      </c>
      <c r="M110" s="22"/>
      <c r="N110">
        <f t="shared" si="4"/>
        <v>6892</v>
      </c>
      <c r="O110">
        <f>+VLOOKUP(N110,'Thanh toán '!O$8:P$8099,2,0)</f>
        <v>3828759</v>
      </c>
      <c r="P110">
        <f t="shared" si="5"/>
        <v>3828759</v>
      </c>
      <c r="Q110" s="30">
        <f t="shared" si="3"/>
        <v>0</v>
      </c>
    </row>
    <row r="111" spans="1:17" ht="26.3" hidden="1" x14ac:dyDescent="0.3">
      <c r="A111" s="21">
        <v>643</v>
      </c>
      <c r="B111" s="22" t="s">
        <v>202</v>
      </c>
      <c r="C111" s="22" t="s">
        <v>13</v>
      </c>
      <c r="D111" s="23" t="s">
        <v>173</v>
      </c>
      <c r="E111" s="24" t="s">
        <v>203</v>
      </c>
      <c r="F111" s="25" t="s">
        <v>203</v>
      </c>
      <c r="G111" s="22" t="s">
        <v>204</v>
      </c>
      <c r="H111" s="26">
        <v>1982660</v>
      </c>
      <c r="I111" s="26" t="s">
        <v>17</v>
      </c>
      <c r="J111" s="26">
        <v>198266</v>
      </c>
      <c r="K111" s="26">
        <v>2180926</v>
      </c>
      <c r="L111" s="22" t="s">
        <v>18</v>
      </c>
      <c r="M111" s="22"/>
      <c r="N111">
        <f t="shared" si="4"/>
        <v>6893</v>
      </c>
      <c r="O111">
        <f>+VLOOKUP(N111,'Thanh toán '!O$8:P$8099,2,0)</f>
        <v>2180926</v>
      </c>
      <c r="P111">
        <f t="shared" si="5"/>
        <v>2180926</v>
      </c>
      <c r="Q111" s="30">
        <f t="shared" si="3"/>
        <v>0</v>
      </c>
    </row>
    <row r="112" spans="1:17" hidden="1" x14ac:dyDescent="0.3">
      <c r="A112" s="21">
        <v>645</v>
      </c>
      <c r="B112" s="22" t="s">
        <v>205</v>
      </c>
      <c r="C112" s="22" t="s">
        <v>13</v>
      </c>
      <c r="D112" s="23" t="s">
        <v>173</v>
      </c>
      <c r="E112" s="24" t="s">
        <v>206</v>
      </c>
      <c r="F112" s="25" t="s">
        <v>206</v>
      </c>
      <c r="G112" s="22" t="s">
        <v>207</v>
      </c>
      <c r="H112" s="26">
        <v>3358770</v>
      </c>
      <c r="I112" s="26" t="s">
        <v>17</v>
      </c>
      <c r="J112" s="26">
        <v>335877</v>
      </c>
      <c r="K112" s="26">
        <v>3694647</v>
      </c>
      <c r="L112" s="22" t="s">
        <v>18</v>
      </c>
      <c r="M112" s="22"/>
      <c r="N112">
        <f t="shared" si="4"/>
        <v>6895</v>
      </c>
      <c r="O112">
        <f>+VLOOKUP(N112,'Thanh toán '!O$8:P$8099,2,0)</f>
        <v>3694647</v>
      </c>
      <c r="P112">
        <f t="shared" si="5"/>
        <v>3694647</v>
      </c>
      <c r="Q112" s="30">
        <f t="shared" si="3"/>
        <v>0</v>
      </c>
    </row>
    <row r="113" spans="1:17" ht="26.3" hidden="1" x14ac:dyDescent="0.3">
      <c r="A113" s="21">
        <v>646</v>
      </c>
      <c r="B113" s="22" t="s">
        <v>208</v>
      </c>
      <c r="C113" s="22" t="s">
        <v>13</v>
      </c>
      <c r="D113" s="23" t="s">
        <v>173</v>
      </c>
      <c r="E113" s="24" t="s">
        <v>105</v>
      </c>
      <c r="F113" s="25" t="s">
        <v>105</v>
      </c>
      <c r="G113" s="22" t="s">
        <v>106</v>
      </c>
      <c r="H113" s="26">
        <v>3861830</v>
      </c>
      <c r="I113" s="26" t="s">
        <v>17</v>
      </c>
      <c r="J113" s="26">
        <v>386183</v>
      </c>
      <c r="K113" s="26">
        <v>4248013</v>
      </c>
      <c r="L113" s="22" t="s">
        <v>18</v>
      </c>
      <c r="M113" s="22"/>
      <c r="N113">
        <f t="shared" si="4"/>
        <v>6896</v>
      </c>
      <c r="O113">
        <f>+VLOOKUP(N113,'Thanh toán '!O$8:P$8099,2,0)</f>
        <v>4248013</v>
      </c>
      <c r="P113">
        <f t="shared" si="5"/>
        <v>4248013</v>
      </c>
      <c r="Q113" s="30">
        <f t="shared" si="3"/>
        <v>0</v>
      </c>
    </row>
    <row r="114" spans="1:17" hidden="1" x14ac:dyDescent="0.3">
      <c r="A114" s="21">
        <v>647</v>
      </c>
      <c r="B114" s="22" t="s">
        <v>209</v>
      </c>
      <c r="C114" s="22" t="s">
        <v>13</v>
      </c>
      <c r="D114" s="23" t="s">
        <v>173</v>
      </c>
      <c r="E114" s="24" t="s">
        <v>210</v>
      </c>
      <c r="F114" s="25" t="s">
        <v>210</v>
      </c>
      <c r="G114" s="22" t="s">
        <v>211</v>
      </c>
      <c r="H114" s="26">
        <v>3629640</v>
      </c>
      <c r="I114" s="26" t="s">
        <v>17</v>
      </c>
      <c r="J114" s="26">
        <v>362964</v>
      </c>
      <c r="K114" s="26">
        <v>3992604</v>
      </c>
      <c r="L114" s="22" t="s">
        <v>18</v>
      </c>
      <c r="M114" s="22"/>
      <c r="N114">
        <f t="shared" si="4"/>
        <v>6897</v>
      </c>
      <c r="O114">
        <f>+VLOOKUP(N114,'Thanh toán '!O$8:P$8099,2,0)</f>
        <v>3992604</v>
      </c>
      <c r="P114">
        <f t="shared" si="5"/>
        <v>3992604</v>
      </c>
      <c r="Q114" s="30">
        <f t="shared" si="3"/>
        <v>0</v>
      </c>
    </row>
    <row r="115" spans="1:17" ht="26.3" hidden="1" x14ac:dyDescent="0.3">
      <c r="A115" s="21">
        <v>648</v>
      </c>
      <c r="B115" s="22" t="s">
        <v>212</v>
      </c>
      <c r="C115" s="22" t="s">
        <v>13</v>
      </c>
      <c r="D115" s="23" t="s">
        <v>173</v>
      </c>
      <c r="E115" s="24" t="s">
        <v>23</v>
      </c>
      <c r="F115" s="25" t="s">
        <v>23</v>
      </c>
      <c r="G115" s="22" t="s">
        <v>24</v>
      </c>
      <c r="H115" s="26">
        <v>1118280</v>
      </c>
      <c r="I115" s="26" t="s">
        <v>17</v>
      </c>
      <c r="J115" s="26">
        <v>111828</v>
      </c>
      <c r="K115" s="26">
        <v>1230108</v>
      </c>
      <c r="L115" s="22" t="s">
        <v>18</v>
      </c>
      <c r="M115" s="22"/>
      <c r="N115">
        <f t="shared" si="4"/>
        <v>6898</v>
      </c>
      <c r="O115">
        <f>+VLOOKUP(N115,'Thanh toán '!O$8:P$8099,2,0)</f>
        <v>1230108</v>
      </c>
      <c r="P115">
        <f t="shared" si="5"/>
        <v>1230108</v>
      </c>
      <c r="Q115" s="30">
        <f t="shared" si="3"/>
        <v>0</v>
      </c>
    </row>
    <row r="116" spans="1:17" hidden="1" x14ac:dyDescent="0.3">
      <c r="A116" s="21">
        <v>649</v>
      </c>
      <c r="B116" s="22" t="s">
        <v>213</v>
      </c>
      <c r="C116" s="22" t="s">
        <v>13</v>
      </c>
      <c r="D116" s="23" t="s">
        <v>173</v>
      </c>
      <c r="E116" s="24" t="s">
        <v>214</v>
      </c>
      <c r="F116" s="25" t="s">
        <v>214</v>
      </c>
      <c r="G116" s="22" t="s">
        <v>215</v>
      </c>
      <c r="H116" s="26">
        <v>2795030</v>
      </c>
      <c r="I116" s="26" t="s">
        <v>17</v>
      </c>
      <c r="J116" s="26">
        <v>279503</v>
      </c>
      <c r="K116" s="26">
        <v>3074533</v>
      </c>
      <c r="L116" s="22" t="s">
        <v>18</v>
      </c>
      <c r="M116" s="22"/>
      <c r="N116">
        <f t="shared" si="4"/>
        <v>6899</v>
      </c>
      <c r="O116">
        <f>+VLOOKUP(N116,'Thanh toán '!O$8:P$8099,2,0)</f>
        <v>3074533</v>
      </c>
      <c r="P116">
        <f t="shared" si="5"/>
        <v>3074533</v>
      </c>
      <c r="Q116" s="30">
        <f t="shared" si="3"/>
        <v>0</v>
      </c>
    </row>
    <row r="117" spans="1:17" ht="26.3" hidden="1" x14ac:dyDescent="0.3">
      <c r="A117" s="21">
        <v>651</v>
      </c>
      <c r="B117" s="22" t="s">
        <v>216</v>
      </c>
      <c r="C117" s="22" t="s">
        <v>13</v>
      </c>
      <c r="D117" s="23" t="s">
        <v>217</v>
      </c>
      <c r="E117" s="24" t="s">
        <v>218</v>
      </c>
      <c r="F117" s="25" t="s">
        <v>218</v>
      </c>
      <c r="G117" s="22" t="s">
        <v>219</v>
      </c>
      <c r="H117" s="26">
        <v>553467</v>
      </c>
      <c r="I117" s="26" t="s">
        <v>17</v>
      </c>
      <c r="J117" s="26">
        <v>55347</v>
      </c>
      <c r="K117" s="26">
        <v>608814</v>
      </c>
      <c r="L117" s="22" t="s">
        <v>18</v>
      </c>
      <c r="M117" s="22"/>
      <c r="N117">
        <f t="shared" si="4"/>
        <v>6901</v>
      </c>
      <c r="O117">
        <f>+VLOOKUP(N117,'Thanh toán '!O$8:P$8099,2,0)</f>
        <v>608814</v>
      </c>
      <c r="P117">
        <f t="shared" si="5"/>
        <v>608814</v>
      </c>
      <c r="Q117" s="30">
        <f t="shared" si="3"/>
        <v>0</v>
      </c>
    </row>
    <row r="118" spans="1:17" hidden="1" x14ac:dyDescent="0.3">
      <c r="A118" s="21">
        <v>654</v>
      </c>
      <c r="B118" s="22" t="s">
        <v>220</v>
      </c>
      <c r="C118" s="22" t="s">
        <v>13</v>
      </c>
      <c r="D118" s="23" t="s">
        <v>217</v>
      </c>
      <c r="E118" s="24" t="s">
        <v>38</v>
      </c>
      <c r="F118" s="25" t="s">
        <v>38</v>
      </c>
      <c r="G118" s="22" t="s">
        <v>39</v>
      </c>
      <c r="H118" s="26">
        <v>555290</v>
      </c>
      <c r="I118" s="26" t="s">
        <v>17</v>
      </c>
      <c r="J118" s="26">
        <v>55529</v>
      </c>
      <c r="K118" s="26">
        <v>610819</v>
      </c>
      <c r="L118" s="22" t="s">
        <v>18</v>
      </c>
      <c r="M118" s="22"/>
      <c r="N118">
        <f t="shared" si="4"/>
        <v>6904</v>
      </c>
      <c r="O118">
        <f>+VLOOKUP(N118,'Thanh toán '!O$8:P$8099,2,0)</f>
        <v>610819</v>
      </c>
      <c r="P118">
        <f t="shared" si="5"/>
        <v>610819</v>
      </c>
      <c r="Q118" s="30">
        <f t="shared" si="3"/>
        <v>0</v>
      </c>
    </row>
    <row r="119" spans="1:17" hidden="1" x14ac:dyDescent="0.3">
      <c r="A119" s="21">
        <v>655</v>
      </c>
      <c r="B119" s="22" t="s">
        <v>221</v>
      </c>
      <c r="C119" s="22" t="s">
        <v>13</v>
      </c>
      <c r="D119" s="23" t="s">
        <v>217</v>
      </c>
      <c r="E119" s="24" t="s">
        <v>38</v>
      </c>
      <c r="F119" s="25" t="s">
        <v>38</v>
      </c>
      <c r="G119" s="22" t="s">
        <v>39</v>
      </c>
      <c r="H119" s="26">
        <v>1250634</v>
      </c>
      <c r="I119" s="26" t="s">
        <v>17</v>
      </c>
      <c r="J119" s="26">
        <v>125063</v>
      </c>
      <c r="K119" s="26">
        <v>1375697</v>
      </c>
      <c r="L119" s="22" t="s">
        <v>18</v>
      </c>
      <c r="M119" s="22"/>
      <c r="N119">
        <f t="shared" si="4"/>
        <v>6905</v>
      </c>
      <c r="O119">
        <f>+VLOOKUP(N119,'Thanh toán '!O$8:P$8099,2,0)</f>
        <v>1375697</v>
      </c>
      <c r="P119">
        <f t="shared" si="5"/>
        <v>1375697</v>
      </c>
      <c r="Q119" s="30">
        <f t="shared" si="3"/>
        <v>0</v>
      </c>
    </row>
    <row r="120" spans="1:17" hidden="1" x14ac:dyDescent="0.3">
      <c r="A120" s="21">
        <v>656</v>
      </c>
      <c r="B120" s="22" t="s">
        <v>222</v>
      </c>
      <c r="C120" s="22" t="s">
        <v>13</v>
      </c>
      <c r="D120" s="23" t="s">
        <v>217</v>
      </c>
      <c r="E120" s="24" t="s">
        <v>38</v>
      </c>
      <c r="F120" s="25" t="s">
        <v>38</v>
      </c>
      <c r="G120" s="22" t="s">
        <v>39</v>
      </c>
      <c r="H120" s="26">
        <v>792990</v>
      </c>
      <c r="I120" s="26" t="s">
        <v>17</v>
      </c>
      <c r="J120" s="26">
        <v>79299</v>
      </c>
      <c r="K120" s="26">
        <v>872289</v>
      </c>
      <c r="L120" s="22" t="s">
        <v>18</v>
      </c>
      <c r="M120" s="22"/>
      <c r="N120">
        <f t="shared" si="4"/>
        <v>6906</v>
      </c>
      <c r="O120">
        <f>+VLOOKUP(N120,'Thanh toán '!O$8:P$8099,2,0)</f>
        <v>872289</v>
      </c>
      <c r="P120">
        <f t="shared" si="5"/>
        <v>872289</v>
      </c>
      <c r="Q120" s="30">
        <f t="shared" si="3"/>
        <v>0</v>
      </c>
    </row>
    <row r="121" spans="1:17" hidden="1" x14ac:dyDescent="0.3">
      <c r="A121" s="21">
        <v>657</v>
      </c>
      <c r="B121" s="22" t="s">
        <v>223</v>
      </c>
      <c r="C121" s="22" t="s">
        <v>13</v>
      </c>
      <c r="D121" s="23" t="s">
        <v>217</v>
      </c>
      <c r="E121" s="24" t="s">
        <v>38</v>
      </c>
      <c r="F121" s="25" t="s">
        <v>38</v>
      </c>
      <c r="G121" s="22" t="s">
        <v>39</v>
      </c>
      <c r="H121" s="26">
        <v>1556706</v>
      </c>
      <c r="I121" s="26" t="s">
        <v>17</v>
      </c>
      <c r="J121" s="26">
        <v>155671</v>
      </c>
      <c r="K121" s="26">
        <v>1712377</v>
      </c>
      <c r="L121" s="22" t="s">
        <v>18</v>
      </c>
      <c r="M121" s="22"/>
      <c r="N121">
        <f t="shared" si="4"/>
        <v>6907</v>
      </c>
      <c r="O121">
        <f>+VLOOKUP(N121,'Thanh toán '!O$8:P$8099,2,0)</f>
        <v>1712377</v>
      </c>
      <c r="P121">
        <f t="shared" si="5"/>
        <v>1712377</v>
      </c>
      <c r="Q121" s="30">
        <f t="shared" si="3"/>
        <v>0</v>
      </c>
    </row>
    <row r="122" spans="1:17" hidden="1" x14ac:dyDescent="0.3">
      <c r="A122" s="21">
        <v>658</v>
      </c>
      <c r="B122" s="22" t="s">
        <v>224</v>
      </c>
      <c r="C122" s="22" t="s">
        <v>13</v>
      </c>
      <c r="D122" s="23" t="s">
        <v>217</v>
      </c>
      <c r="E122" s="24" t="s">
        <v>38</v>
      </c>
      <c r="F122" s="25" t="s">
        <v>38</v>
      </c>
      <c r="G122" s="22" t="s">
        <v>39</v>
      </c>
      <c r="H122" s="26">
        <v>1173355</v>
      </c>
      <c r="I122" s="26" t="s">
        <v>17</v>
      </c>
      <c r="J122" s="26">
        <v>117336</v>
      </c>
      <c r="K122" s="26">
        <v>1290691</v>
      </c>
      <c r="L122" s="22" t="s">
        <v>18</v>
      </c>
      <c r="M122" s="22"/>
      <c r="N122">
        <f t="shared" si="4"/>
        <v>6908</v>
      </c>
      <c r="O122">
        <f>+VLOOKUP(N122,'Thanh toán '!O$8:P$8099,2,0)</f>
        <v>1290691</v>
      </c>
      <c r="P122">
        <f t="shared" si="5"/>
        <v>1290691</v>
      </c>
      <c r="Q122" s="30">
        <f t="shared" si="3"/>
        <v>0</v>
      </c>
    </row>
    <row r="123" spans="1:17" hidden="1" x14ac:dyDescent="0.3">
      <c r="A123" s="21">
        <v>659</v>
      </c>
      <c r="B123" s="22" t="s">
        <v>225</v>
      </c>
      <c r="C123" s="22" t="s">
        <v>13</v>
      </c>
      <c r="D123" s="23" t="s">
        <v>217</v>
      </c>
      <c r="E123" s="24" t="s">
        <v>38</v>
      </c>
      <c r="F123" s="25" t="s">
        <v>38</v>
      </c>
      <c r="G123" s="22" t="s">
        <v>39</v>
      </c>
      <c r="H123" s="26">
        <v>1147074</v>
      </c>
      <c r="I123" s="26" t="s">
        <v>17</v>
      </c>
      <c r="J123" s="26">
        <v>114707</v>
      </c>
      <c r="K123" s="26">
        <v>1261781</v>
      </c>
      <c r="L123" s="22" t="s">
        <v>18</v>
      </c>
      <c r="M123" s="22"/>
      <c r="N123">
        <f t="shared" si="4"/>
        <v>6909</v>
      </c>
      <c r="O123">
        <f>+VLOOKUP(N123,'Thanh toán '!O$8:P$8099,2,0)</f>
        <v>1261781</v>
      </c>
      <c r="P123">
        <f t="shared" si="5"/>
        <v>1261781</v>
      </c>
      <c r="Q123" s="30">
        <f t="shared" si="3"/>
        <v>0</v>
      </c>
    </row>
    <row r="124" spans="1:17" hidden="1" x14ac:dyDescent="0.3">
      <c r="A124" s="21">
        <v>660</v>
      </c>
      <c r="B124" s="22" t="s">
        <v>226</v>
      </c>
      <c r="C124" s="22" t="s">
        <v>13</v>
      </c>
      <c r="D124" s="23" t="s">
        <v>217</v>
      </c>
      <c r="E124" s="24" t="s">
        <v>38</v>
      </c>
      <c r="F124" s="25" t="s">
        <v>38</v>
      </c>
      <c r="G124" s="22" t="s">
        <v>39</v>
      </c>
      <c r="H124" s="26">
        <v>690372</v>
      </c>
      <c r="I124" s="26" t="s">
        <v>17</v>
      </c>
      <c r="J124" s="26">
        <v>69037</v>
      </c>
      <c r="K124" s="26">
        <v>759409</v>
      </c>
      <c r="L124" s="22" t="s">
        <v>18</v>
      </c>
      <c r="M124" s="22"/>
      <c r="N124">
        <f t="shared" si="4"/>
        <v>6910</v>
      </c>
      <c r="O124">
        <f>+VLOOKUP(N124,'Thanh toán '!O$8:P$8099,2,0)</f>
        <v>759409</v>
      </c>
      <c r="P124">
        <f t="shared" si="5"/>
        <v>759409</v>
      </c>
      <c r="Q124" s="30">
        <f t="shared" si="3"/>
        <v>0</v>
      </c>
    </row>
    <row r="125" spans="1:17" hidden="1" x14ac:dyDescent="0.3">
      <c r="A125" s="21">
        <v>664</v>
      </c>
      <c r="B125" s="22" t="s">
        <v>227</v>
      </c>
      <c r="C125" s="22" t="s">
        <v>13</v>
      </c>
      <c r="D125" s="23" t="s">
        <v>217</v>
      </c>
      <c r="E125" s="24" t="s">
        <v>228</v>
      </c>
      <c r="F125" s="25" t="s">
        <v>228</v>
      </c>
      <c r="G125" s="22" t="s">
        <v>229</v>
      </c>
      <c r="H125" s="26">
        <v>501820</v>
      </c>
      <c r="I125" s="26" t="s">
        <v>17</v>
      </c>
      <c r="J125" s="26">
        <v>50182</v>
      </c>
      <c r="K125" s="26">
        <v>552002</v>
      </c>
      <c r="L125" s="22" t="s">
        <v>18</v>
      </c>
      <c r="M125" s="22"/>
      <c r="N125">
        <f t="shared" si="4"/>
        <v>6914</v>
      </c>
      <c r="O125">
        <f>+VLOOKUP(N125,'Thanh toán '!O$8:P$8099,2,0)</f>
        <v>552002</v>
      </c>
      <c r="P125">
        <f t="shared" si="5"/>
        <v>552002</v>
      </c>
      <c r="Q125" s="30">
        <f t="shared" si="3"/>
        <v>0</v>
      </c>
    </row>
    <row r="126" spans="1:17" hidden="1" x14ac:dyDescent="0.3">
      <c r="A126" s="21">
        <v>669</v>
      </c>
      <c r="B126" s="22" t="s">
        <v>230</v>
      </c>
      <c r="C126" s="22" t="s">
        <v>13</v>
      </c>
      <c r="D126" s="23" t="s">
        <v>217</v>
      </c>
      <c r="E126" s="24" t="s">
        <v>38</v>
      </c>
      <c r="F126" s="25" t="s">
        <v>38</v>
      </c>
      <c r="G126" s="22" t="s">
        <v>39</v>
      </c>
      <c r="H126" s="26">
        <v>935836</v>
      </c>
      <c r="I126" s="26" t="s">
        <v>17</v>
      </c>
      <c r="J126" s="26">
        <v>93584</v>
      </c>
      <c r="K126" s="26">
        <v>1029420</v>
      </c>
      <c r="L126" s="22" t="s">
        <v>18</v>
      </c>
      <c r="M126" s="22"/>
      <c r="N126">
        <f t="shared" si="4"/>
        <v>6919</v>
      </c>
      <c r="O126">
        <f>+VLOOKUP(N126,'Thanh toán '!O$8:P$8099,2,0)</f>
        <v>1029420</v>
      </c>
      <c r="P126">
        <f t="shared" si="5"/>
        <v>1029420</v>
      </c>
      <c r="Q126" s="30">
        <f t="shared" si="3"/>
        <v>0</v>
      </c>
    </row>
    <row r="127" spans="1:17" hidden="1" x14ac:dyDescent="0.3">
      <c r="A127" s="21">
        <v>670</v>
      </c>
      <c r="B127" s="22" t="s">
        <v>231</v>
      </c>
      <c r="C127" s="22" t="s">
        <v>13</v>
      </c>
      <c r="D127" s="23" t="s">
        <v>217</v>
      </c>
      <c r="E127" s="24" t="s">
        <v>38</v>
      </c>
      <c r="F127" s="25" t="s">
        <v>38</v>
      </c>
      <c r="G127" s="22" t="s">
        <v>39</v>
      </c>
      <c r="H127" s="26">
        <v>1340396</v>
      </c>
      <c r="I127" s="26" t="s">
        <v>17</v>
      </c>
      <c r="J127" s="26">
        <v>134040</v>
      </c>
      <c r="K127" s="26">
        <v>1474436</v>
      </c>
      <c r="L127" s="22" t="s">
        <v>18</v>
      </c>
      <c r="M127" s="22"/>
      <c r="N127">
        <f t="shared" si="4"/>
        <v>6920</v>
      </c>
      <c r="O127">
        <f>+VLOOKUP(N127,'Thanh toán '!O$8:P$8099,2,0)</f>
        <v>1474436</v>
      </c>
      <c r="P127">
        <f t="shared" si="5"/>
        <v>1474436</v>
      </c>
      <c r="Q127" s="30">
        <f t="shared" si="3"/>
        <v>0</v>
      </c>
    </row>
    <row r="128" spans="1:17" hidden="1" x14ac:dyDescent="0.3">
      <c r="A128" s="21">
        <v>671</v>
      </c>
      <c r="B128" s="22" t="s">
        <v>232</v>
      </c>
      <c r="C128" s="22" t="s">
        <v>13</v>
      </c>
      <c r="D128" s="23" t="s">
        <v>217</v>
      </c>
      <c r="E128" s="24" t="s">
        <v>45</v>
      </c>
      <c r="F128" s="25" t="s">
        <v>45</v>
      </c>
      <c r="G128" s="22" t="s">
        <v>46</v>
      </c>
      <c r="H128" s="26">
        <v>3211470</v>
      </c>
      <c r="I128" s="26" t="s">
        <v>17</v>
      </c>
      <c r="J128" s="26">
        <v>321147</v>
      </c>
      <c r="K128" s="26">
        <v>3532617</v>
      </c>
      <c r="L128" s="22" t="s">
        <v>18</v>
      </c>
      <c r="M128" s="22"/>
      <c r="N128">
        <f t="shared" si="4"/>
        <v>6921</v>
      </c>
      <c r="O128">
        <f>+VLOOKUP(N128,'Thanh toán '!O$8:P$8099,2,0)</f>
        <v>3532617</v>
      </c>
      <c r="P128">
        <f t="shared" si="5"/>
        <v>3532617</v>
      </c>
      <c r="Q128" s="30">
        <f t="shared" si="3"/>
        <v>0</v>
      </c>
    </row>
    <row r="129" spans="1:17" hidden="1" x14ac:dyDescent="0.3">
      <c r="A129" s="21">
        <v>678</v>
      </c>
      <c r="B129" s="22" t="s">
        <v>233</v>
      </c>
      <c r="C129" s="22" t="s">
        <v>13</v>
      </c>
      <c r="D129" s="23" t="s">
        <v>217</v>
      </c>
      <c r="E129" s="24" t="s">
        <v>38</v>
      </c>
      <c r="F129" s="25" t="s">
        <v>38</v>
      </c>
      <c r="G129" s="22" t="s">
        <v>39</v>
      </c>
      <c r="H129" s="26">
        <v>927990</v>
      </c>
      <c r="I129" s="26" t="s">
        <v>17</v>
      </c>
      <c r="J129" s="26">
        <v>92799</v>
      </c>
      <c r="K129" s="26">
        <v>1020789</v>
      </c>
      <c r="L129" s="22" t="s">
        <v>18</v>
      </c>
      <c r="M129" s="22"/>
      <c r="N129">
        <f t="shared" si="4"/>
        <v>6928</v>
      </c>
      <c r="O129">
        <f>+VLOOKUP(N129,'Thanh toán '!O$8:P$8099,2,0)</f>
        <v>1020789</v>
      </c>
      <c r="P129">
        <f t="shared" si="5"/>
        <v>1020789</v>
      </c>
      <c r="Q129" s="30">
        <f t="shared" si="3"/>
        <v>0</v>
      </c>
    </row>
    <row r="130" spans="1:17" hidden="1" x14ac:dyDescent="0.3">
      <c r="A130" s="21">
        <v>681</v>
      </c>
      <c r="B130" s="22" t="s">
        <v>234</v>
      </c>
      <c r="C130" s="22" t="s">
        <v>13</v>
      </c>
      <c r="D130" s="23" t="s">
        <v>217</v>
      </c>
      <c r="E130" s="24" t="s">
        <v>38</v>
      </c>
      <c r="F130" s="25" t="s">
        <v>38</v>
      </c>
      <c r="G130" s="22" t="s">
        <v>39</v>
      </c>
      <c r="H130" s="26">
        <v>1476973</v>
      </c>
      <c r="I130" s="26" t="s">
        <v>17</v>
      </c>
      <c r="J130" s="26">
        <v>147697</v>
      </c>
      <c r="K130" s="26">
        <v>1624670</v>
      </c>
      <c r="L130" s="22" t="s">
        <v>18</v>
      </c>
      <c r="M130" s="22"/>
      <c r="N130">
        <f t="shared" si="4"/>
        <v>6931</v>
      </c>
      <c r="O130">
        <f>+VLOOKUP(N130,'Thanh toán '!O$8:P$8099,2,0)</f>
        <v>1624670</v>
      </c>
      <c r="P130">
        <f t="shared" si="5"/>
        <v>1624670</v>
      </c>
      <c r="Q130" s="30">
        <f t="shared" si="3"/>
        <v>0</v>
      </c>
    </row>
    <row r="131" spans="1:17" ht="26.3" hidden="1" x14ac:dyDescent="0.3">
      <c r="A131" s="21">
        <v>682</v>
      </c>
      <c r="B131" s="22" t="s">
        <v>235</v>
      </c>
      <c r="C131" s="22" t="s">
        <v>13</v>
      </c>
      <c r="D131" s="23" t="s">
        <v>217</v>
      </c>
      <c r="E131" s="24" t="s">
        <v>236</v>
      </c>
      <c r="F131" s="25" t="s">
        <v>236</v>
      </c>
      <c r="G131" s="22" t="s">
        <v>237</v>
      </c>
      <c r="H131" s="26">
        <v>2969400</v>
      </c>
      <c r="I131" s="26" t="s">
        <v>17</v>
      </c>
      <c r="J131" s="26">
        <v>296940</v>
      </c>
      <c r="K131" s="26">
        <v>3266340</v>
      </c>
      <c r="L131" s="22" t="s">
        <v>18</v>
      </c>
      <c r="M131" s="22"/>
      <c r="N131">
        <f t="shared" si="4"/>
        <v>6932</v>
      </c>
      <c r="O131">
        <f>+VLOOKUP(N131,'Thanh toán '!O$8:P$8099,2,0)</f>
        <v>3266340</v>
      </c>
      <c r="P131">
        <f t="shared" si="5"/>
        <v>3266340</v>
      </c>
      <c r="Q131" s="30">
        <f t="shared" si="3"/>
        <v>0</v>
      </c>
    </row>
    <row r="132" spans="1:17" hidden="1" x14ac:dyDescent="0.3">
      <c r="A132" s="21">
        <v>683</v>
      </c>
      <c r="B132" s="22" t="s">
        <v>238</v>
      </c>
      <c r="C132" s="22" t="s">
        <v>13</v>
      </c>
      <c r="D132" s="23" t="s">
        <v>217</v>
      </c>
      <c r="E132" s="24" t="s">
        <v>92</v>
      </c>
      <c r="F132" s="25" t="s">
        <v>92</v>
      </c>
      <c r="G132" s="22" t="s">
        <v>93</v>
      </c>
      <c r="H132" s="26">
        <v>1110580</v>
      </c>
      <c r="I132" s="26" t="s">
        <v>17</v>
      </c>
      <c r="J132" s="26">
        <v>111058</v>
      </c>
      <c r="K132" s="26">
        <v>1221638</v>
      </c>
      <c r="L132" s="22" t="s">
        <v>18</v>
      </c>
      <c r="M132" s="22"/>
      <c r="N132">
        <f t="shared" si="4"/>
        <v>6933</v>
      </c>
      <c r="O132">
        <f>+VLOOKUP(N132,'Thanh toán '!O$8:P$8099,2,0)</f>
        <v>1221638</v>
      </c>
      <c r="P132">
        <f t="shared" si="5"/>
        <v>1221638</v>
      </c>
      <c r="Q132" s="30">
        <f t="shared" si="3"/>
        <v>0</v>
      </c>
    </row>
    <row r="133" spans="1:17" hidden="1" x14ac:dyDescent="0.3">
      <c r="A133" s="21">
        <v>684</v>
      </c>
      <c r="B133" s="22" t="s">
        <v>239</v>
      </c>
      <c r="C133" s="22" t="s">
        <v>13</v>
      </c>
      <c r="D133" s="23" t="s">
        <v>217</v>
      </c>
      <c r="E133" s="24" t="s">
        <v>38</v>
      </c>
      <c r="F133" s="25" t="s">
        <v>38</v>
      </c>
      <c r="G133" s="22" t="s">
        <v>39</v>
      </c>
      <c r="H133" s="26">
        <v>1058944</v>
      </c>
      <c r="I133" s="26" t="s">
        <v>17</v>
      </c>
      <c r="J133" s="26">
        <v>105894</v>
      </c>
      <c r="K133" s="26">
        <v>1164838</v>
      </c>
      <c r="L133" s="22" t="s">
        <v>18</v>
      </c>
      <c r="M133" s="22"/>
      <c r="N133">
        <f t="shared" si="4"/>
        <v>6934</v>
      </c>
      <c r="O133">
        <f>+VLOOKUP(N133,'Thanh toán '!O$8:P$8099,2,0)</f>
        <v>1164838</v>
      </c>
      <c r="P133">
        <f t="shared" si="5"/>
        <v>1164838</v>
      </c>
      <c r="Q133" s="30">
        <f t="shared" ref="Q133:Q196" si="6">+O133-K133</f>
        <v>0</v>
      </c>
    </row>
    <row r="134" spans="1:17" ht="26.3" hidden="1" x14ac:dyDescent="0.3">
      <c r="A134" s="21">
        <v>685</v>
      </c>
      <c r="B134" s="22" t="s">
        <v>240</v>
      </c>
      <c r="C134" s="22" t="s">
        <v>13</v>
      </c>
      <c r="D134" s="23" t="s">
        <v>217</v>
      </c>
      <c r="E134" s="24" t="s">
        <v>23</v>
      </c>
      <c r="F134" s="25" t="s">
        <v>23</v>
      </c>
      <c r="G134" s="22" t="s">
        <v>24</v>
      </c>
      <c r="H134" s="26">
        <v>2033092</v>
      </c>
      <c r="I134" s="26" t="s">
        <v>17</v>
      </c>
      <c r="J134" s="26">
        <v>203309</v>
      </c>
      <c r="K134" s="26">
        <v>2236401</v>
      </c>
      <c r="L134" s="22" t="s">
        <v>18</v>
      </c>
      <c r="M134" s="22"/>
      <c r="N134">
        <f t="shared" ref="N134:N197" si="7">+B134*1</f>
        <v>6935</v>
      </c>
      <c r="O134">
        <f>+VLOOKUP(N134,'Thanh toán '!O$8:P$8099,2,0)</f>
        <v>2236401</v>
      </c>
      <c r="P134">
        <f t="shared" ref="P134:P197" si="8">+O134</f>
        <v>2236401</v>
      </c>
      <c r="Q134" s="30">
        <f t="shared" si="6"/>
        <v>0</v>
      </c>
    </row>
    <row r="135" spans="1:17" ht="26.3" hidden="1" x14ac:dyDescent="0.3">
      <c r="A135" s="21">
        <v>686</v>
      </c>
      <c r="B135" s="22" t="s">
        <v>241</v>
      </c>
      <c r="C135" s="22" t="s">
        <v>13</v>
      </c>
      <c r="D135" s="23" t="s">
        <v>217</v>
      </c>
      <c r="E135" s="24" t="s">
        <v>23</v>
      </c>
      <c r="F135" s="25" t="s">
        <v>23</v>
      </c>
      <c r="G135" s="22" t="s">
        <v>24</v>
      </c>
      <c r="H135" s="26">
        <v>1267464</v>
      </c>
      <c r="I135" s="26" t="s">
        <v>17</v>
      </c>
      <c r="J135" s="26">
        <v>126746</v>
      </c>
      <c r="K135" s="26">
        <v>1394210</v>
      </c>
      <c r="L135" s="22" t="s">
        <v>18</v>
      </c>
      <c r="M135" s="22"/>
      <c r="N135">
        <f t="shared" si="7"/>
        <v>6936</v>
      </c>
      <c r="O135">
        <f>+VLOOKUP(N135,'Thanh toán '!O$8:P$8099,2,0)</f>
        <v>1394210</v>
      </c>
      <c r="P135">
        <f t="shared" si="8"/>
        <v>1394210</v>
      </c>
      <c r="Q135" s="30">
        <f t="shared" si="6"/>
        <v>0</v>
      </c>
    </row>
    <row r="136" spans="1:17" ht="26.3" hidden="1" x14ac:dyDescent="0.3">
      <c r="A136" s="21">
        <v>758</v>
      </c>
      <c r="B136" s="22" t="s">
        <v>242</v>
      </c>
      <c r="C136" s="22" t="s">
        <v>13</v>
      </c>
      <c r="D136" s="23" t="s">
        <v>217</v>
      </c>
      <c r="E136" s="24" t="s">
        <v>243</v>
      </c>
      <c r="F136" s="25" t="s">
        <v>243</v>
      </c>
      <c r="G136" s="22" t="s">
        <v>244</v>
      </c>
      <c r="H136" s="26">
        <v>2316640</v>
      </c>
      <c r="I136" s="26" t="s">
        <v>17</v>
      </c>
      <c r="J136" s="26">
        <v>231664</v>
      </c>
      <c r="K136" s="26">
        <v>2548304</v>
      </c>
      <c r="L136" s="22" t="s">
        <v>18</v>
      </c>
      <c r="M136" s="22"/>
      <c r="N136">
        <f t="shared" si="7"/>
        <v>7009</v>
      </c>
      <c r="O136">
        <f>+VLOOKUP(N136,'Thanh toán '!O$8:P$8099,2,0)</f>
        <v>2548304</v>
      </c>
      <c r="P136">
        <f t="shared" si="8"/>
        <v>2548304</v>
      </c>
      <c r="Q136" s="30">
        <f t="shared" si="6"/>
        <v>0</v>
      </c>
    </row>
    <row r="137" spans="1:17" hidden="1" x14ac:dyDescent="0.3">
      <c r="A137" s="21">
        <v>759</v>
      </c>
      <c r="B137" s="22" t="s">
        <v>245</v>
      </c>
      <c r="C137" s="22" t="s">
        <v>13</v>
      </c>
      <c r="D137" s="23" t="s">
        <v>217</v>
      </c>
      <c r="E137" s="24" t="s">
        <v>15</v>
      </c>
      <c r="F137" s="25" t="s">
        <v>15</v>
      </c>
      <c r="G137" s="22" t="s">
        <v>16</v>
      </c>
      <c r="H137" s="26">
        <v>1814820</v>
      </c>
      <c r="I137" s="26" t="s">
        <v>17</v>
      </c>
      <c r="J137" s="26">
        <v>181482</v>
      </c>
      <c r="K137" s="26">
        <v>1996302</v>
      </c>
      <c r="L137" s="22" t="s">
        <v>18</v>
      </c>
      <c r="M137" s="22"/>
      <c r="N137">
        <f t="shared" si="7"/>
        <v>7010</v>
      </c>
      <c r="O137">
        <f>+VLOOKUP(N137,'Thanh toán '!O$8:P$8099,2,0)</f>
        <v>1996302</v>
      </c>
      <c r="P137">
        <f t="shared" si="8"/>
        <v>1996302</v>
      </c>
      <c r="Q137" s="30">
        <f t="shared" si="6"/>
        <v>0</v>
      </c>
    </row>
    <row r="138" spans="1:17" hidden="1" x14ac:dyDescent="0.3">
      <c r="A138" s="21">
        <v>760</v>
      </c>
      <c r="B138" s="22" t="s">
        <v>246</v>
      </c>
      <c r="C138" s="22" t="s">
        <v>13</v>
      </c>
      <c r="D138" s="23" t="s">
        <v>217</v>
      </c>
      <c r="E138" s="24" t="s">
        <v>111</v>
      </c>
      <c r="F138" s="25" t="s">
        <v>111</v>
      </c>
      <c r="G138" s="22" t="s">
        <v>112</v>
      </c>
      <c r="H138" s="26">
        <v>4253800</v>
      </c>
      <c r="I138" s="26" t="s">
        <v>17</v>
      </c>
      <c r="J138" s="26">
        <v>425380</v>
      </c>
      <c r="K138" s="26">
        <v>4679180</v>
      </c>
      <c r="L138" s="22" t="s">
        <v>18</v>
      </c>
      <c r="M138" s="22"/>
      <c r="N138">
        <f t="shared" si="7"/>
        <v>7011</v>
      </c>
      <c r="O138">
        <f>+VLOOKUP(N138,'Thanh toán '!O$8:P$8099,2,0)</f>
        <v>4679180</v>
      </c>
      <c r="P138">
        <f t="shared" si="8"/>
        <v>4679180</v>
      </c>
      <c r="Q138" s="30">
        <f t="shared" si="6"/>
        <v>0</v>
      </c>
    </row>
    <row r="139" spans="1:17" ht="26.3" hidden="1" x14ac:dyDescent="0.3">
      <c r="A139" s="21">
        <v>764</v>
      </c>
      <c r="B139" s="22" t="s">
        <v>247</v>
      </c>
      <c r="C139" s="22" t="s">
        <v>13</v>
      </c>
      <c r="D139" s="23" t="s">
        <v>248</v>
      </c>
      <c r="E139" s="24" t="s">
        <v>23</v>
      </c>
      <c r="F139" s="25" t="s">
        <v>23</v>
      </c>
      <c r="G139" s="22" t="s">
        <v>24</v>
      </c>
      <c r="H139" s="26">
        <v>957334</v>
      </c>
      <c r="I139" s="26" t="s">
        <v>17</v>
      </c>
      <c r="J139" s="26">
        <v>95733</v>
      </c>
      <c r="K139" s="26">
        <v>1053067</v>
      </c>
      <c r="L139" s="22" t="s">
        <v>18</v>
      </c>
      <c r="M139" s="22"/>
      <c r="N139">
        <f t="shared" si="7"/>
        <v>7015</v>
      </c>
      <c r="O139">
        <f>+VLOOKUP(N139,'Thanh toán '!O$8:P$8099,2,0)</f>
        <v>1053067</v>
      </c>
      <c r="P139">
        <f t="shared" si="8"/>
        <v>1053067</v>
      </c>
      <c r="Q139" s="30">
        <f t="shared" si="6"/>
        <v>0</v>
      </c>
    </row>
    <row r="140" spans="1:17" hidden="1" x14ac:dyDescent="0.3">
      <c r="A140" s="21">
        <v>766</v>
      </c>
      <c r="B140" s="22" t="s">
        <v>249</v>
      </c>
      <c r="C140" s="22" t="s">
        <v>13</v>
      </c>
      <c r="D140" s="23" t="s">
        <v>248</v>
      </c>
      <c r="E140" s="24" t="s">
        <v>38</v>
      </c>
      <c r="F140" s="25" t="s">
        <v>38</v>
      </c>
      <c r="G140" s="22" t="s">
        <v>39</v>
      </c>
      <c r="H140" s="26">
        <v>1477720</v>
      </c>
      <c r="I140" s="26" t="s">
        <v>17</v>
      </c>
      <c r="J140" s="26">
        <v>147772</v>
      </c>
      <c r="K140" s="26">
        <v>1625492</v>
      </c>
      <c r="L140" s="22" t="s">
        <v>18</v>
      </c>
      <c r="M140" s="22"/>
      <c r="N140">
        <f t="shared" si="7"/>
        <v>7018</v>
      </c>
      <c r="O140">
        <f>+VLOOKUP(N140,'Thanh toán '!O$8:P$8099,2,0)</f>
        <v>1625492</v>
      </c>
      <c r="P140">
        <f t="shared" si="8"/>
        <v>1625492</v>
      </c>
      <c r="Q140" s="30">
        <f t="shared" si="6"/>
        <v>0</v>
      </c>
    </row>
    <row r="141" spans="1:17" hidden="1" x14ac:dyDescent="0.3">
      <c r="A141" s="21">
        <v>767</v>
      </c>
      <c r="B141" s="22" t="s">
        <v>250</v>
      </c>
      <c r="C141" s="22" t="s">
        <v>13</v>
      </c>
      <c r="D141" s="23" t="s">
        <v>248</v>
      </c>
      <c r="E141" s="24" t="s">
        <v>38</v>
      </c>
      <c r="F141" s="25" t="s">
        <v>38</v>
      </c>
      <c r="G141" s="22" t="s">
        <v>39</v>
      </c>
      <c r="H141" s="26">
        <v>3756490</v>
      </c>
      <c r="I141" s="26" t="s">
        <v>17</v>
      </c>
      <c r="J141" s="26">
        <v>375649</v>
      </c>
      <c r="K141" s="26">
        <v>4132139</v>
      </c>
      <c r="L141" s="22" t="s">
        <v>18</v>
      </c>
      <c r="M141" s="22"/>
      <c r="N141">
        <f t="shared" si="7"/>
        <v>7019</v>
      </c>
      <c r="O141">
        <f>+VLOOKUP(N141,'Thanh toán '!O$8:P$8099,2,0)</f>
        <v>4132139</v>
      </c>
      <c r="P141">
        <f t="shared" si="8"/>
        <v>4132139</v>
      </c>
      <c r="Q141" s="30">
        <f t="shared" si="6"/>
        <v>0</v>
      </c>
    </row>
    <row r="142" spans="1:17" hidden="1" x14ac:dyDescent="0.3">
      <c r="A142" s="21">
        <v>768</v>
      </c>
      <c r="B142" s="22" t="s">
        <v>251</v>
      </c>
      <c r="C142" s="22" t="s">
        <v>13</v>
      </c>
      <c r="D142" s="23" t="s">
        <v>248</v>
      </c>
      <c r="E142" s="24" t="s">
        <v>38</v>
      </c>
      <c r="F142" s="25" t="s">
        <v>38</v>
      </c>
      <c r="G142" s="22" t="s">
        <v>39</v>
      </c>
      <c r="H142" s="26">
        <v>670968</v>
      </c>
      <c r="I142" s="26" t="s">
        <v>17</v>
      </c>
      <c r="J142" s="26">
        <v>67097</v>
      </c>
      <c r="K142" s="26">
        <v>738065</v>
      </c>
      <c r="L142" s="22" t="s">
        <v>18</v>
      </c>
      <c r="M142" s="22"/>
      <c r="N142">
        <f t="shared" si="7"/>
        <v>7020</v>
      </c>
      <c r="O142">
        <f>+VLOOKUP(N142,'Thanh toán '!O$8:P$8099,2,0)</f>
        <v>738065</v>
      </c>
      <c r="P142">
        <f t="shared" si="8"/>
        <v>738065</v>
      </c>
      <c r="Q142" s="30">
        <f t="shared" si="6"/>
        <v>0</v>
      </c>
    </row>
    <row r="143" spans="1:17" hidden="1" x14ac:dyDescent="0.3">
      <c r="A143" s="21">
        <v>769</v>
      </c>
      <c r="B143" s="22" t="s">
        <v>252</v>
      </c>
      <c r="C143" s="22" t="s">
        <v>13</v>
      </c>
      <c r="D143" s="23" t="s">
        <v>248</v>
      </c>
      <c r="E143" s="24" t="s">
        <v>42</v>
      </c>
      <c r="F143" s="25" t="s">
        <v>42</v>
      </c>
      <c r="G143" s="22" t="s">
        <v>43</v>
      </c>
      <c r="H143" s="26">
        <v>6520310</v>
      </c>
      <c r="I143" s="26" t="s">
        <v>17</v>
      </c>
      <c r="J143" s="26">
        <v>652031</v>
      </c>
      <c r="K143" s="26">
        <v>7172341</v>
      </c>
      <c r="L143" s="22" t="s">
        <v>18</v>
      </c>
      <c r="M143" s="22"/>
      <c r="N143">
        <f t="shared" si="7"/>
        <v>7021</v>
      </c>
      <c r="O143">
        <f>+VLOOKUP(N143,'Thanh toán '!O$8:P$8099,2,0)</f>
        <v>7172341</v>
      </c>
      <c r="P143">
        <f t="shared" si="8"/>
        <v>7172341</v>
      </c>
      <c r="Q143" s="30">
        <f t="shared" si="6"/>
        <v>0</v>
      </c>
    </row>
    <row r="144" spans="1:17" hidden="1" x14ac:dyDescent="0.3">
      <c r="A144" s="21">
        <v>770</v>
      </c>
      <c r="B144" s="22" t="s">
        <v>253</v>
      </c>
      <c r="C144" s="22" t="s">
        <v>13</v>
      </c>
      <c r="D144" s="23" t="s">
        <v>248</v>
      </c>
      <c r="E144" s="24" t="s">
        <v>32</v>
      </c>
      <c r="F144" s="25" t="s">
        <v>32</v>
      </c>
      <c r="G144" s="22" t="s">
        <v>33</v>
      </c>
      <c r="H144" s="26">
        <v>1057110</v>
      </c>
      <c r="I144" s="26" t="s">
        <v>17</v>
      </c>
      <c r="J144" s="26">
        <v>105711</v>
      </c>
      <c r="K144" s="26">
        <v>1162821</v>
      </c>
      <c r="L144" s="22" t="s">
        <v>18</v>
      </c>
      <c r="M144" s="22"/>
      <c r="N144">
        <f t="shared" si="7"/>
        <v>7022</v>
      </c>
      <c r="O144">
        <f>+VLOOKUP(N144,'Thanh toán '!O$8:P$8099,2,0)</f>
        <v>1162821</v>
      </c>
      <c r="P144">
        <f t="shared" si="8"/>
        <v>1162821</v>
      </c>
      <c r="Q144" s="30">
        <f t="shared" si="6"/>
        <v>0</v>
      </c>
    </row>
    <row r="145" spans="1:17" hidden="1" x14ac:dyDescent="0.3">
      <c r="A145" s="21">
        <v>771</v>
      </c>
      <c r="B145" s="22" t="s">
        <v>254</v>
      </c>
      <c r="C145" s="22" t="s">
        <v>13</v>
      </c>
      <c r="D145" s="23" t="s">
        <v>248</v>
      </c>
      <c r="E145" s="24" t="s">
        <v>38</v>
      </c>
      <c r="F145" s="25" t="s">
        <v>38</v>
      </c>
      <c r="G145" s="22" t="s">
        <v>39</v>
      </c>
      <c r="H145" s="26">
        <v>1613890</v>
      </c>
      <c r="I145" s="26" t="s">
        <v>17</v>
      </c>
      <c r="J145" s="26">
        <v>161389</v>
      </c>
      <c r="K145" s="26">
        <v>1775279</v>
      </c>
      <c r="L145" s="22" t="s">
        <v>18</v>
      </c>
      <c r="M145" s="22"/>
      <c r="N145">
        <f t="shared" si="7"/>
        <v>7023</v>
      </c>
      <c r="O145">
        <f>+VLOOKUP(N145,'Thanh toán '!O$8:P$8099,2,0)</f>
        <v>1775279</v>
      </c>
      <c r="P145">
        <f t="shared" si="8"/>
        <v>1775279</v>
      </c>
      <c r="Q145" s="30">
        <f t="shared" si="6"/>
        <v>0</v>
      </c>
    </row>
    <row r="146" spans="1:17" hidden="1" x14ac:dyDescent="0.3">
      <c r="A146" s="21">
        <v>772</v>
      </c>
      <c r="B146" s="22" t="s">
        <v>255</v>
      </c>
      <c r="C146" s="22" t="s">
        <v>13</v>
      </c>
      <c r="D146" s="23" t="s">
        <v>248</v>
      </c>
      <c r="E146" s="24" t="s">
        <v>38</v>
      </c>
      <c r="F146" s="25" t="s">
        <v>38</v>
      </c>
      <c r="G146" s="22" t="s">
        <v>39</v>
      </c>
      <c r="H146" s="26">
        <v>1635510</v>
      </c>
      <c r="I146" s="26" t="s">
        <v>17</v>
      </c>
      <c r="J146" s="26">
        <v>163551</v>
      </c>
      <c r="K146" s="26">
        <v>1799061</v>
      </c>
      <c r="L146" s="22" t="s">
        <v>18</v>
      </c>
      <c r="M146" s="22"/>
      <c r="N146">
        <f t="shared" si="7"/>
        <v>7024</v>
      </c>
      <c r="O146">
        <f>+VLOOKUP(N146,'Thanh toán '!O$8:P$8099,2,0)</f>
        <v>1799061</v>
      </c>
      <c r="P146">
        <f t="shared" si="8"/>
        <v>1799061</v>
      </c>
      <c r="Q146" s="30">
        <f t="shared" si="6"/>
        <v>0</v>
      </c>
    </row>
    <row r="147" spans="1:17" hidden="1" x14ac:dyDescent="0.3">
      <c r="A147" s="21">
        <v>773</v>
      </c>
      <c r="B147" s="22" t="s">
        <v>256</v>
      </c>
      <c r="C147" s="22" t="s">
        <v>13</v>
      </c>
      <c r="D147" s="23" t="s">
        <v>248</v>
      </c>
      <c r="E147" s="24" t="s">
        <v>42</v>
      </c>
      <c r="F147" s="25" t="s">
        <v>42</v>
      </c>
      <c r="G147" s="22" t="s">
        <v>43</v>
      </c>
      <c r="H147" s="26">
        <v>3939940</v>
      </c>
      <c r="I147" s="26" t="s">
        <v>17</v>
      </c>
      <c r="J147" s="26">
        <v>393994</v>
      </c>
      <c r="K147" s="26">
        <v>4333934</v>
      </c>
      <c r="L147" s="22" t="s">
        <v>18</v>
      </c>
      <c r="M147" s="22"/>
      <c r="N147">
        <f t="shared" si="7"/>
        <v>7025</v>
      </c>
      <c r="O147">
        <f>+VLOOKUP(N147,'Thanh toán '!O$8:P$8099,2,0)</f>
        <v>4333934</v>
      </c>
      <c r="P147">
        <f t="shared" si="8"/>
        <v>4333934</v>
      </c>
      <c r="Q147" s="30">
        <f t="shared" si="6"/>
        <v>0</v>
      </c>
    </row>
    <row r="148" spans="1:17" hidden="1" x14ac:dyDescent="0.3">
      <c r="A148" s="21">
        <v>775</v>
      </c>
      <c r="B148" s="22" t="s">
        <v>257</v>
      </c>
      <c r="C148" s="22" t="s">
        <v>13</v>
      </c>
      <c r="D148" s="23" t="s">
        <v>248</v>
      </c>
      <c r="E148" s="24" t="s">
        <v>38</v>
      </c>
      <c r="F148" s="25" t="s">
        <v>38</v>
      </c>
      <c r="G148" s="22" t="s">
        <v>39</v>
      </c>
      <c r="H148" s="26">
        <v>2361230</v>
      </c>
      <c r="I148" s="26" t="s">
        <v>17</v>
      </c>
      <c r="J148" s="26">
        <v>236123</v>
      </c>
      <c r="K148" s="26">
        <v>2597353</v>
      </c>
      <c r="L148" s="22" t="s">
        <v>18</v>
      </c>
      <c r="M148" s="22"/>
      <c r="N148">
        <f t="shared" si="7"/>
        <v>7027</v>
      </c>
      <c r="O148">
        <f>+VLOOKUP(N148,'Thanh toán '!O$8:P$8099,2,0)</f>
        <v>2597353</v>
      </c>
      <c r="P148">
        <f t="shared" si="8"/>
        <v>2597353</v>
      </c>
      <c r="Q148" s="30">
        <f t="shared" si="6"/>
        <v>0</v>
      </c>
    </row>
    <row r="149" spans="1:17" hidden="1" x14ac:dyDescent="0.3">
      <c r="A149" s="21">
        <v>776</v>
      </c>
      <c r="B149" s="22" t="s">
        <v>258</v>
      </c>
      <c r="C149" s="22" t="s">
        <v>13</v>
      </c>
      <c r="D149" s="23" t="s">
        <v>248</v>
      </c>
      <c r="E149" s="24" t="s">
        <v>38</v>
      </c>
      <c r="F149" s="25" t="s">
        <v>38</v>
      </c>
      <c r="G149" s="22" t="s">
        <v>39</v>
      </c>
      <c r="H149" s="26">
        <v>1467678</v>
      </c>
      <c r="I149" s="26" t="s">
        <v>17</v>
      </c>
      <c r="J149" s="26">
        <v>146768</v>
      </c>
      <c r="K149" s="26">
        <v>1614446</v>
      </c>
      <c r="L149" s="22" t="s">
        <v>18</v>
      </c>
      <c r="M149" s="22"/>
      <c r="N149">
        <f t="shared" si="7"/>
        <v>7028</v>
      </c>
      <c r="O149">
        <f>+VLOOKUP(N149,'Thanh toán '!O$8:P$8099,2,0)</f>
        <v>1614446</v>
      </c>
      <c r="P149">
        <f t="shared" si="8"/>
        <v>1614446</v>
      </c>
      <c r="Q149" s="30">
        <f t="shared" si="6"/>
        <v>0</v>
      </c>
    </row>
    <row r="150" spans="1:17" hidden="1" x14ac:dyDescent="0.3">
      <c r="A150" s="21">
        <v>777</v>
      </c>
      <c r="B150" s="22" t="s">
        <v>259</v>
      </c>
      <c r="C150" s="22" t="s">
        <v>13</v>
      </c>
      <c r="D150" s="23" t="s">
        <v>248</v>
      </c>
      <c r="E150" s="24" t="s">
        <v>260</v>
      </c>
      <c r="F150" s="25" t="s">
        <v>260</v>
      </c>
      <c r="G150" s="22" t="s">
        <v>261</v>
      </c>
      <c r="H150" s="26">
        <v>4631310</v>
      </c>
      <c r="I150" s="26" t="s">
        <v>17</v>
      </c>
      <c r="J150" s="26">
        <v>463131</v>
      </c>
      <c r="K150" s="26">
        <v>5094441</v>
      </c>
      <c r="L150" s="22" t="s">
        <v>18</v>
      </c>
      <c r="M150" s="22"/>
      <c r="N150">
        <f t="shared" si="7"/>
        <v>7029</v>
      </c>
      <c r="O150">
        <f>+VLOOKUP(N150,'Thanh toán '!O$8:P$8099,2,0)</f>
        <v>5094441</v>
      </c>
      <c r="P150">
        <f t="shared" si="8"/>
        <v>5094441</v>
      </c>
      <c r="Q150" s="30">
        <f t="shared" si="6"/>
        <v>0</v>
      </c>
    </row>
    <row r="151" spans="1:17" hidden="1" x14ac:dyDescent="0.3">
      <c r="A151" s="21">
        <v>779</v>
      </c>
      <c r="B151" s="22" t="s">
        <v>262</v>
      </c>
      <c r="C151" s="22" t="s">
        <v>13</v>
      </c>
      <c r="D151" s="23" t="s">
        <v>248</v>
      </c>
      <c r="E151" s="24" t="s">
        <v>38</v>
      </c>
      <c r="F151" s="25" t="s">
        <v>38</v>
      </c>
      <c r="G151" s="22" t="s">
        <v>39</v>
      </c>
      <c r="H151" s="26">
        <v>1369190</v>
      </c>
      <c r="I151" s="26" t="s">
        <v>17</v>
      </c>
      <c r="J151" s="26">
        <v>136919</v>
      </c>
      <c r="K151" s="26">
        <v>1506109</v>
      </c>
      <c r="L151" s="22" t="s">
        <v>18</v>
      </c>
      <c r="M151" s="22"/>
      <c r="N151">
        <f t="shared" si="7"/>
        <v>7031</v>
      </c>
      <c r="O151">
        <f>+VLOOKUP(N151,'Thanh toán '!O$8:P$8099,2,0)</f>
        <v>1506109</v>
      </c>
      <c r="P151">
        <f t="shared" si="8"/>
        <v>1506109</v>
      </c>
      <c r="Q151" s="30">
        <f t="shared" si="6"/>
        <v>0</v>
      </c>
    </row>
    <row r="152" spans="1:17" hidden="1" x14ac:dyDescent="0.3">
      <c r="A152" s="21">
        <v>780</v>
      </c>
      <c r="B152" s="22" t="s">
        <v>263</v>
      </c>
      <c r="C152" s="22" t="s">
        <v>13</v>
      </c>
      <c r="D152" s="23" t="s">
        <v>248</v>
      </c>
      <c r="E152" s="24" t="s">
        <v>38</v>
      </c>
      <c r="F152" s="25" t="s">
        <v>38</v>
      </c>
      <c r="G152" s="22" t="s">
        <v>39</v>
      </c>
      <c r="H152" s="26">
        <v>1369484</v>
      </c>
      <c r="I152" s="26" t="s">
        <v>17</v>
      </c>
      <c r="J152" s="26">
        <v>136948</v>
      </c>
      <c r="K152" s="26">
        <v>1506432</v>
      </c>
      <c r="L152" s="22" t="s">
        <v>18</v>
      </c>
      <c r="M152" s="22"/>
      <c r="N152">
        <f t="shared" si="7"/>
        <v>7032</v>
      </c>
      <c r="O152">
        <f>+VLOOKUP(N152,'Thanh toán '!O$8:P$8099,2,0)</f>
        <v>1506432</v>
      </c>
      <c r="P152">
        <f t="shared" si="8"/>
        <v>1506432</v>
      </c>
      <c r="Q152" s="30">
        <f t="shared" si="6"/>
        <v>0</v>
      </c>
    </row>
    <row r="153" spans="1:17" hidden="1" x14ac:dyDescent="0.3">
      <c r="A153" s="21">
        <v>781</v>
      </c>
      <c r="B153" s="22" t="s">
        <v>264</v>
      </c>
      <c r="C153" s="22" t="s">
        <v>13</v>
      </c>
      <c r="D153" s="23" t="s">
        <v>248</v>
      </c>
      <c r="E153" s="24" t="s">
        <v>38</v>
      </c>
      <c r="F153" s="25" t="s">
        <v>38</v>
      </c>
      <c r="G153" s="22" t="s">
        <v>39</v>
      </c>
      <c r="H153" s="26">
        <v>709040</v>
      </c>
      <c r="I153" s="26" t="s">
        <v>17</v>
      </c>
      <c r="J153" s="26">
        <v>70904</v>
      </c>
      <c r="K153" s="26">
        <v>779944</v>
      </c>
      <c r="L153" s="22" t="s">
        <v>18</v>
      </c>
      <c r="M153" s="22"/>
      <c r="N153">
        <f t="shared" si="7"/>
        <v>7033</v>
      </c>
      <c r="O153">
        <f>+VLOOKUP(N153,'Thanh toán '!O$8:P$8099,2,0)</f>
        <v>779944</v>
      </c>
      <c r="P153">
        <f t="shared" si="8"/>
        <v>779944</v>
      </c>
      <c r="Q153" s="30">
        <f t="shared" si="6"/>
        <v>0</v>
      </c>
    </row>
    <row r="154" spans="1:17" ht="26.3" hidden="1" x14ac:dyDescent="0.3">
      <c r="A154" s="21">
        <v>782</v>
      </c>
      <c r="B154" s="22" t="s">
        <v>265</v>
      </c>
      <c r="C154" s="22" t="s">
        <v>13</v>
      </c>
      <c r="D154" s="23" t="s">
        <v>248</v>
      </c>
      <c r="E154" s="24" t="s">
        <v>23</v>
      </c>
      <c r="F154" s="25" t="s">
        <v>23</v>
      </c>
      <c r="G154" s="22" t="s">
        <v>24</v>
      </c>
      <c r="H154" s="26">
        <v>1073358</v>
      </c>
      <c r="I154" s="26" t="s">
        <v>17</v>
      </c>
      <c r="J154" s="26">
        <v>107336</v>
      </c>
      <c r="K154" s="26">
        <v>1180694</v>
      </c>
      <c r="L154" s="22" t="s">
        <v>18</v>
      </c>
      <c r="M154" s="22"/>
      <c r="N154">
        <f t="shared" si="7"/>
        <v>7034</v>
      </c>
      <c r="O154">
        <f>+VLOOKUP(N154,'Thanh toán '!O$8:P$8099,2,0)</f>
        <v>1180694</v>
      </c>
      <c r="P154">
        <f t="shared" si="8"/>
        <v>1180694</v>
      </c>
      <c r="Q154" s="30">
        <f t="shared" si="6"/>
        <v>0</v>
      </c>
    </row>
    <row r="155" spans="1:17" hidden="1" x14ac:dyDescent="0.3">
      <c r="A155" s="21">
        <v>784</v>
      </c>
      <c r="B155" s="22" t="s">
        <v>266</v>
      </c>
      <c r="C155" s="22" t="s">
        <v>13</v>
      </c>
      <c r="D155" s="23" t="s">
        <v>248</v>
      </c>
      <c r="E155" s="24" t="s">
        <v>38</v>
      </c>
      <c r="F155" s="25" t="s">
        <v>38</v>
      </c>
      <c r="G155" s="22" t="s">
        <v>39</v>
      </c>
      <c r="H155" s="26">
        <v>2113041</v>
      </c>
      <c r="I155" s="26" t="s">
        <v>17</v>
      </c>
      <c r="J155" s="26">
        <v>211304</v>
      </c>
      <c r="K155" s="26">
        <v>2324345</v>
      </c>
      <c r="L155" s="22" t="s">
        <v>18</v>
      </c>
      <c r="M155" s="22"/>
      <c r="N155">
        <f t="shared" si="7"/>
        <v>7036</v>
      </c>
      <c r="O155">
        <f>+VLOOKUP(N155,'Thanh toán '!O$8:P$8099,2,0)</f>
        <v>2324345</v>
      </c>
      <c r="P155">
        <f t="shared" si="8"/>
        <v>2324345</v>
      </c>
      <c r="Q155" s="30">
        <f t="shared" si="6"/>
        <v>0</v>
      </c>
    </row>
    <row r="156" spans="1:17" hidden="1" x14ac:dyDescent="0.3">
      <c r="A156" s="21">
        <v>785</v>
      </c>
      <c r="B156" s="22" t="s">
        <v>267</v>
      </c>
      <c r="C156" s="22" t="s">
        <v>13</v>
      </c>
      <c r="D156" s="23" t="s">
        <v>248</v>
      </c>
      <c r="E156" s="24" t="s">
        <v>42</v>
      </c>
      <c r="F156" s="25" t="s">
        <v>42</v>
      </c>
      <c r="G156" s="22" t="s">
        <v>43</v>
      </c>
      <c r="H156" s="26">
        <v>2018275</v>
      </c>
      <c r="I156" s="26" t="s">
        <v>17</v>
      </c>
      <c r="J156" s="26">
        <v>201828</v>
      </c>
      <c r="K156" s="26">
        <v>2220103</v>
      </c>
      <c r="L156" s="22" t="s">
        <v>18</v>
      </c>
      <c r="M156" s="22"/>
      <c r="N156">
        <f t="shared" si="7"/>
        <v>7037</v>
      </c>
      <c r="O156">
        <f>+VLOOKUP(N156,'Thanh toán '!O$8:P$8099,2,0)</f>
        <v>2220103</v>
      </c>
      <c r="P156">
        <f t="shared" si="8"/>
        <v>2220103</v>
      </c>
      <c r="Q156" s="30">
        <f t="shared" si="6"/>
        <v>0</v>
      </c>
    </row>
    <row r="157" spans="1:17" ht="26.3" hidden="1" x14ac:dyDescent="0.3">
      <c r="A157" s="21">
        <v>787</v>
      </c>
      <c r="B157" s="22" t="s">
        <v>268</v>
      </c>
      <c r="C157" s="22" t="s">
        <v>13</v>
      </c>
      <c r="D157" s="23" t="s">
        <v>248</v>
      </c>
      <c r="E157" s="24" t="s">
        <v>23</v>
      </c>
      <c r="F157" s="25" t="s">
        <v>23</v>
      </c>
      <c r="G157" s="22" t="s">
        <v>24</v>
      </c>
      <c r="H157" s="26">
        <v>1409450</v>
      </c>
      <c r="I157" s="26" t="s">
        <v>17</v>
      </c>
      <c r="J157" s="26">
        <v>140945</v>
      </c>
      <c r="K157" s="26">
        <v>1550395</v>
      </c>
      <c r="L157" s="22" t="s">
        <v>18</v>
      </c>
      <c r="M157" s="22"/>
      <c r="N157">
        <f t="shared" si="7"/>
        <v>7039</v>
      </c>
      <c r="O157">
        <f>+VLOOKUP(N157,'Thanh toán '!O$8:P$8099,2,0)</f>
        <v>1550395</v>
      </c>
      <c r="P157">
        <f t="shared" si="8"/>
        <v>1550395</v>
      </c>
      <c r="Q157" s="30">
        <f t="shared" si="6"/>
        <v>0</v>
      </c>
    </row>
    <row r="158" spans="1:17" ht="26.3" hidden="1" x14ac:dyDescent="0.3">
      <c r="A158" s="21">
        <v>788</v>
      </c>
      <c r="B158" s="22" t="s">
        <v>269</v>
      </c>
      <c r="C158" s="22" t="s">
        <v>13</v>
      </c>
      <c r="D158" s="23" t="s">
        <v>248</v>
      </c>
      <c r="E158" s="24" t="s">
        <v>23</v>
      </c>
      <c r="F158" s="25" t="s">
        <v>23</v>
      </c>
      <c r="G158" s="22" t="s">
        <v>24</v>
      </c>
      <c r="H158" s="26">
        <v>2364020</v>
      </c>
      <c r="I158" s="26" t="s">
        <v>17</v>
      </c>
      <c r="J158" s="26">
        <v>236402</v>
      </c>
      <c r="K158" s="26">
        <v>2600422</v>
      </c>
      <c r="L158" s="22" t="s">
        <v>18</v>
      </c>
      <c r="M158" s="22"/>
      <c r="N158">
        <f t="shared" si="7"/>
        <v>7040</v>
      </c>
      <c r="O158">
        <f>+VLOOKUP(N158,'Thanh toán '!O$8:P$8099,2,0)</f>
        <v>2600422</v>
      </c>
      <c r="P158">
        <f t="shared" si="8"/>
        <v>2600422</v>
      </c>
      <c r="Q158" s="30">
        <f t="shared" si="6"/>
        <v>0</v>
      </c>
    </row>
    <row r="159" spans="1:17" ht="26.3" hidden="1" x14ac:dyDescent="0.3">
      <c r="A159" s="21">
        <v>790</v>
      </c>
      <c r="B159" s="22" t="s">
        <v>270</v>
      </c>
      <c r="C159" s="22" t="s">
        <v>13</v>
      </c>
      <c r="D159" s="23" t="s">
        <v>248</v>
      </c>
      <c r="E159" s="24" t="s">
        <v>271</v>
      </c>
      <c r="F159" s="25" t="s">
        <v>271</v>
      </c>
      <c r="G159" s="22" t="s">
        <v>272</v>
      </c>
      <c r="H159" s="26">
        <v>1409230</v>
      </c>
      <c r="I159" s="26" t="s">
        <v>17</v>
      </c>
      <c r="J159" s="26">
        <v>140923</v>
      </c>
      <c r="K159" s="26">
        <v>1550153</v>
      </c>
      <c r="L159" s="22" t="s">
        <v>18</v>
      </c>
      <c r="M159" s="22"/>
      <c r="N159">
        <f t="shared" si="7"/>
        <v>7042</v>
      </c>
      <c r="O159">
        <f>+VLOOKUP(N159,'Thanh toán '!O$8:P$8099,2,0)</f>
        <v>1550153</v>
      </c>
      <c r="P159">
        <f t="shared" si="8"/>
        <v>1550153</v>
      </c>
      <c r="Q159" s="30">
        <f t="shared" si="6"/>
        <v>0</v>
      </c>
    </row>
    <row r="160" spans="1:17" ht="26.3" hidden="1" x14ac:dyDescent="0.3">
      <c r="A160" s="21">
        <v>791</v>
      </c>
      <c r="B160" s="22" t="s">
        <v>273</v>
      </c>
      <c r="C160" s="22" t="s">
        <v>13</v>
      </c>
      <c r="D160" s="23" t="s">
        <v>248</v>
      </c>
      <c r="E160" s="24" t="s">
        <v>68</v>
      </c>
      <c r="F160" s="25" t="s">
        <v>68</v>
      </c>
      <c r="G160" s="22" t="s">
        <v>69</v>
      </c>
      <c r="H160" s="26">
        <v>1750140</v>
      </c>
      <c r="I160" s="26" t="s">
        <v>17</v>
      </c>
      <c r="J160" s="26">
        <v>175014</v>
      </c>
      <c r="K160" s="26">
        <v>1925154</v>
      </c>
      <c r="L160" s="22" t="s">
        <v>18</v>
      </c>
      <c r="M160" s="22"/>
      <c r="N160">
        <f t="shared" si="7"/>
        <v>7043</v>
      </c>
      <c r="O160">
        <f>+VLOOKUP(N160,'Thanh toán '!O$8:P$8099,2,0)</f>
        <v>1925154</v>
      </c>
      <c r="P160">
        <f t="shared" si="8"/>
        <v>1925154</v>
      </c>
      <c r="Q160" s="30">
        <f t="shared" si="6"/>
        <v>0</v>
      </c>
    </row>
    <row r="161" spans="1:17" ht="26.3" hidden="1" x14ac:dyDescent="0.3">
      <c r="A161" s="21">
        <v>793</v>
      </c>
      <c r="B161" s="22" t="s">
        <v>274</v>
      </c>
      <c r="C161" s="22" t="s">
        <v>13</v>
      </c>
      <c r="D161" s="23" t="s">
        <v>248</v>
      </c>
      <c r="E161" s="24" t="s">
        <v>275</v>
      </c>
      <c r="F161" s="25" t="s">
        <v>275</v>
      </c>
      <c r="G161" s="22" t="s">
        <v>276</v>
      </c>
      <c r="H161" s="26">
        <v>1462700</v>
      </c>
      <c r="I161" s="26" t="s">
        <v>17</v>
      </c>
      <c r="J161" s="26">
        <v>146270</v>
      </c>
      <c r="K161" s="26">
        <v>1608970</v>
      </c>
      <c r="L161" s="22" t="s">
        <v>18</v>
      </c>
      <c r="M161" s="22"/>
      <c r="N161">
        <f t="shared" si="7"/>
        <v>7045</v>
      </c>
      <c r="O161">
        <f>+VLOOKUP(N161,'Thanh toán '!O$8:P$8099,2,0)</f>
        <v>1608970</v>
      </c>
      <c r="P161">
        <f t="shared" si="8"/>
        <v>1608970</v>
      </c>
      <c r="Q161" s="30">
        <f t="shared" si="6"/>
        <v>0</v>
      </c>
    </row>
    <row r="162" spans="1:17" hidden="1" x14ac:dyDescent="0.3">
      <c r="A162" s="21">
        <v>794</v>
      </c>
      <c r="B162" s="22" t="s">
        <v>277</v>
      </c>
      <c r="C162" s="22" t="s">
        <v>13</v>
      </c>
      <c r="D162" s="23" t="s">
        <v>248</v>
      </c>
      <c r="E162" s="24" t="s">
        <v>65</v>
      </c>
      <c r="F162" s="25" t="s">
        <v>65</v>
      </c>
      <c r="G162" s="22" t="s">
        <v>66</v>
      </c>
      <c r="H162" s="26">
        <v>2722980</v>
      </c>
      <c r="I162" s="26" t="s">
        <v>17</v>
      </c>
      <c r="J162" s="26">
        <v>272298</v>
      </c>
      <c r="K162" s="26">
        <v>2995278</v>
      </c>
      <c r="L162" s="22" t="s">
        <v>18</v>
      </c>
      <c r="M162" s="22"/>
      <c r="N162">
        <f t="shared" si="7"/>
        <v>7046</v>
      </c>
      <c r="O162">
        <f>+VLOOKUP(N162,'Thanh toán '!O$8:P$8099,2,0)</f>
        <v>2995278</v>
      </c>
      <c r="P162">
        <f t="shared" si="8"/>
        <v>2995278</v>
      </c>
      <c r="Q162" s="30">
        <f t="shared" si="6"/>
        <v>0</v>
      </c>
    </row>
    <row r="163" spans="1:17" ht="26.3" hidden="1" x14ac:dyDescent="0.3">
      <c r="A163" s="21">
        <v>886</v>
      </c>
      <c r="B163" s="22" t="s">
        <v>278</v>
      </c>
      <c r="C163" s="22" t="s">
        <v>13</v>
      </c>
      <c r="D163" s="23" t="s">
        <v>279</v>
      </c>
      <c r="E163" s="24" t="s">
        <v>218</v>
      </c>
      <c r="F163" s="25" t="s">
        <v>218</v>
      </c>
      <c r="G163" s="22" t="s">
        <v>219</v>
      </c>
      <c r="H163" s="26">
        <v>1172534</v>
      </c>
      <c r="I163" s="26" t="s">
        <v>17</v>
      </c>
      <c r="J163" s="26">
        <v>117253</v>
      </c>
      <c r="K163" s="26">
        <v>1289787</v>
      </c>
      <c r="L163" s="22" t="s">
        <v>18</v>
      </c>
      <c r="M163" s="22"/>
      <c r="N163">
        <f t="shared" si="7"/>
        <v>7139</v>
      </c>
      <c r="O163">
        <f>+VLOOKUP(N163,'Thanh toán '!O$8:P$8099,2,0)</f>
        <v>1289787</v>
      </c>
      <c r="P163">
        <f t="shared" si="8"/>
        <v>1289787</v>
      </c>
      <c r="Q163" s="30">
        <f t="shared" si="6"/>
        <v>0</v>
      </c>
    </row>
    <row r="164" spans="1:17" hidden="1" x14ac:dyDescent="0.3">
      <c r="A164" s="21">
        <v>889</v>
      </c>
      <c r="B164" s="22" t="s">
        <v>280</v>
      </c>
      <c r="C164" s="22" t="s">
        <v>13</v>
      </c>
      <c r="D164" s="23" t="s">
        <v>279</v>
      </c>
      <c r="E164" s="24" t="s">
        <v>206</v>
      </c>
      <c r="F164" s="25" t="s">
        <v>206</v>
      </c>
      <c r="G164" s="22" t="s">
        <v>207</v>
      </c>
      <c r="H164" s="26">
        <v>1505460</v>
      </c>
      <c r="I164" s="26" t="s">
        <v>17</v>
      </c>
      <c r="J164" s="26">
        <v>150546</v>
      </c>
      <c r="K164" s="26">
        <v>1656006</v>
      </c>
      <c r="L164" s="22" t="s">
        <v>18</v>
      </c>
      <c r="M164" s="22"/>
      <c r="N164">
        <f t="shared" si="7"/>
        <v>7142</v>
      </c>
      <c r="O164">
        <f>+VLOOKUP(N164,'Thanh toán '!O$8:P$8099,2,0)</f>
        <v>1656006</v>
      </c>
      <c r="P164">
        <f t="shared" si="8"/>
        <v>1656006</v>
      </c>
      <c r="Q164" s="30">
        <f t="shared" si="6"/>
        <v>0</v>
      </c>
    </row>
    <row r="165" spans="1:17" hidden="1" x14ac:dyDescent="0.3">
      <c r="A165" s="21">
        <v>890</v>
      </c>
      <c r="B165" s="22" t="s">
        <v>281</v>
      </c>
      <c r="C165" s="22" t="s">
        <v>13</v>
      </c>
      <c r="D165" s="23" t="s">
        <v>279</v>
      </c>
      <c r="E165" s="24" t="s">
        <v>38</v>
      </c>
      <c r="F165" s="25" t="s">
        <v>38</v>
      </c>
      <c r="G165" s="22" t="s">
        <v>39</v>
      </c>
      <c r="H165" s="26">
        <v>1287368</v>
      </c>
      <c r="I165" s="26" t="s">
        <v>17</v>
      </c>
      <c r="J165" s="26">
        <v>128737</v>
      </c>
      <c r="K165" s="26">
        <v>1416105</v>
      </c>
      <c r="L165" s="22" t="s">
        <v>18</v>
      </c>
      <c r="M165" s="22"/>
      <c r="N165">
        <f t="shared" si="7"/>
        <v>7143</v>
      </c>
      <c r="O165">
        <f>+VLOOKUP(N165,'Thanh toán '!O$8:P$8099,2,0)</f>
        <v>1416105</v>
      </c>
      <c r="P165">
        <f t="shared" si="8"/>
        <v>1416105</v>
      </c>
      <c r="Q165" s="30">
        <f t="shared" si="6"/>
        <v>0</v>
      </c>
    </row>
    <row r="166" spans="1:17" hidden="1" x14ac:dyDescent="0.3">
      <c r="A166" s="21">
        <v>891</v>
      </c>
      <c r="B166" s="22" t="s">
        <v>282</v>
      </c>
      <c r="C166" s="22" t="s">
        <v>13</v>
      </c>
      <c r="D166" s="23" t="s">
        <v>279</v>
      </c>
      <c r="E166" s="24" t="s">
        <v>38</v>
      </c>
      <c r="F166" s="25" t="s">
        <v>38</v>
      </c>
      <c r="G166" s="22" t="s">
        <v>39</v>
      </c>
      <c r="H166" s="26">
        <v>1144330</v>
      </c>
      <c r="I166" s="26" t="s">
        <v>17</v>
      </c>
      <c r="J166" s="26">
        <v>114433</v>
      </c>
      <c r="K166" s="26">
        <v>1258763</v>
      </c>
      <c r="L166" s="22" t="s">
        <v>18</v>
      </c>
      <c r="M166" s="22"/>
      <c r="N166">
        <f t="shared" si="7"/>
        <v>7144</v>
      </c>
      <c r="O166">
        <f>+VLOOKUP(N166,'Thanh toán '!O$8:P$8099,2,0)</f>
        <v>1258763</v>
      </c>
      <c r="P166">
        <f t="shared" si="8"/>
        <v>1258763</v>
      </c>
      <c r="Q166" s="30">
        <f t="shared" si="6"/>
        <v>0</v>
      </c>
    </row>
    <row r="167" spans="1:17" hidden="1" x14ac:dyDescent="0.3">
      <c r="A167" s="21">
        <v>893</v>
      </c>
      <c r="B167" s="22" t="s">
        <v>283</v>
      </c>
      <c r="C167" s="22" t="s">
        <v>13</v>
      </c>
      <c r="D167" s="23" t="s">
        <v>279</v>
      </c>
      <c r="E167" s="24" t="s">
        <v>38</v>
      </c>
      <c r="F167" s="25" t="s">
        <v>38</v>
      </c>
      <c r="G167" s="22" t="s">
        <v>39</v>
      </c>
      <c r="H167" s="26">
        <v>407346</v>
      </c>
      <c r="I167" s="26" t="s">
        <v>17</v>
      </c>
      <c r="J167" s="26">
        <v>40735</v>
      </c>
      <c r="K167" s="26">
        <v>448081</v>
      </c>
      <c r="L167" s="22" t="s">
        <v>18</v>
      </c>
      <c r="M167" s="22"/>
      <c r="N167">
        <f t="shared" si="7"/>
        <v>7146</v>
      </c>
      <c r="O167">
        <f>+VLOOKUP(N167,'Thanh toán '!O$8:P$8099,2,0)</f>
        <v>448081</v>
      </c>
      <c r="P167">
        <f t="shared" si="8"/>
        <v>448081</v>
      </c>
      <c r="Q167" s="30">
        <f t="shared" si="6"/>
        <v>0</v>
      </c>
    </row>
    <row r="168" spans="1:17" hidden="1" x14ac:dyDescent="0.3">
      <c r="A168" s="21">
        <v>894</v>
      </c>
      <c r="B168" s="22" t="s">
        <v>284</v>
      </c>
      <c r="C168" s="22" t="s">
        <v>13</v>
      </c>
      <c r="D168" s="23" t="s">
        <v>279</v>
      </c>
      <c r="E168" s="24" t="s">
        <v>38</v>
      </c>
      <c r="F168" s="25" t="s">
        <v>38</v>
      </c>
      <c r="G168" s="22" t="s">
        <v>39</v>
      </c>
      <c r="H168" s="26">
        <v>460000</v>
      </c>
      <c r="I168" s="26" t="s">
        <v>17</v>
      </c>
      <c r="J168" s="26">
        <v>46000</v>
      </c>
      <c r="K168" s="26">
        <v>506000</v>
      </c>
      <c r="L168" s="22" t="s">
        <v>18</v>
      </c>
      <c r="M168" s="22"/>
      <c r="N168">
        <f t="shared" si="7"/>
        <v>7147</v>
      </c>
      <c r="O168">
        <f>+VLOOKUP(N168,'Thanh toán '!O$8:P$8099,2,0)</f>
        <v>506000</v>
      </c>
      <c r="P168">
        <f t="shared" si="8"/>
        <v>506000</v>
      </c>
      <c r="Q168" s="30">
        <f t="shared" si="6"/>
        <v>0</v>
      </c>
    </row>
    <row r="169" spans="1:17" hidden="1" x14ac:dyDescent="0.3">
      <c r="A169" s="21">
        <v>896</v>
      </c>
      <c r="B169" s="22" t="s">
        <v>285</v>
      </c>
      <c r="C169" s="22" t="s">
        <v>13</v>
      </c>
      <c r="D169" s="23" t="s">
        <v>279</v>
      </c>
      <c r="E169" s="24" t="s">
        <v>38</v>
      </c>
      <c r="F169" s="25" t="s">
        <v>38</v>
      </c>
      <c r="G169" s="22" t="s">
        <v>39</v>
      </c>
      <c r="H169" s="26">
        <v>1612400</v>
      </c>
      <c r="I169" s="26" t="s">
        <v>17</v>
      </c>
      <c r="J169" s="26">
        <v>161240</v>
      </c>
      <c r="K169" s="26">
        <v>1773640</v>
      </c>
      <c r="L169" s="22" t="s">
        <v>18</v>
      </c>
      <c r="M169" s="22"/>
      <c r="N169">
        <f t="shared" si="7"/>
        <v>7149</v>
      </c>
      <c r="O169">
        <f>+VLOOKUP(N169,'Thanh toán '!O$8:P$8099,2,0)</f>
        <v>1773640</v>
      </c>
      <c r="P169">
        <f t="shared" si="8"/>
        <v>1773640</v>
      </c>
      <c r="Q169" s="30">
        <f t="shared" si="6"/>
        <v>0</v>
      </c>
    </row>
    <row r="170" spans="1:17" hidden="1" x14ac:dyDescent="0.3">
      <c r="A170" s="21">
        <v>897</v>
      </c>
      <c r="B170" s="22" t="s">
        <v>286</v>
      </c>
      <c r="C170" s="22" t="s">
        <v>13</v>
      </c>
      <c r="D170" s="23" t="s">
        <v>279</v>
      </c>
      <c r="E170" s="24" t="s">
        <v>38</v>
      </c>
      <c r="F170" s="25" t="s">
        <v>38</v>
      </c>
      <c r="G170" s="22" t="s">
        <v>39</v>
      </c>
      <c r="H170" s="26">
        <v>1132082</v>
      </c>
      <c r="I170" s="26" t="s">
        <v>17</v>
      </c>
      <c r="J170" s="26">
        <v>113208</v>
      </c>
      <c r="K170" s="26">
        <v>1245290</v>
      </c>
      <c r="L170" s="22" t="s">
        <v>18</v>
      </c>
      <c r="M170" s="22"/>
      <c r="N170">
        <f t="shared" si="7"/>
        <v>7150</v>
      </c>
      <c r="O170">
        <f>+VLOOKUP(N170,'Thanh toán '!O$8:P$8099,2,0)</f>
        <v>1245290</v>
      </c>
      <c r="P170">
        <f t="shared" si="8"/>
        <v>1245290</v>
      </c>
      <c r="Q170" s="30">
        <f t="shared" si="6"/>
        <v>0</v>
      </c>
    </row>
    <row r="171" spans="1:17" hidden="1" x14ac:dyDescent="0.3">
      <c r="A171" s="21">
        <v>899</v>
      </c>
      <c r="B171" s="22" t="s">
        <v>287</v>
      </c>
      <c r="C171" s="22" t="s">
        <v>13</v>
      </c>
      <c r="D171" s="23" t="s">
        <v>279</v>
      </c>
      <c r="E171" s="24" t="s">
        <v>84</v>
      </c>
      <c r="F171" s="25" t="s">
        <v>84</v>
      </c>
      <c r="G171" s="22" t="s">
        <v>85</v>
      </c>
      <c r="H171" s="26">
        <v>5029460</v>
      </c>
      <c r="I171" s="26" t="s">
        <v>17</v>
      </c>
      <c r="J171" s="26">
        <v>502946</v>
      </c>
      <c r="K171" s="26">
        <v>5532406</v>
      </c>
      <c r="L171" s="22" t="s">
        <v>18</v>
      </c>
      <c r="M171" s="22"/>
      <c r="N171">
        <f t="shared" si="7"/>
        <v>7152</v>
      </c>
      <c r="O171">
        <f>+VLOOKUP(N171,'Thanh toán '!O$8:P$8099,2,0)</f>
        <v>5532406</v>
      </c>
      <c r="P171">
        <f t="shared" si="8"/>
        <v>5532406</v>
      </c>
      <c r="Q171" s="30">
        <f t="shared" si="6"/>
        <v>0</v>
      </c>
    </row>
    <row r="172" spans="1:17" hidden="1" x14ac:dyDescent="0.3">
      <c r="A172" s="21">
        <v>903</v>
      </c>
      <c r="B172" s="22" t="s">
        <v>288</v>
      </c>
      <c r="C172" s="22" t="s">
        <v>13</v>
      </c>
      <c r="D172" s="23" t="s">
        <v>279</v>
      </c>
      <c r="E172" s="24" t="s">
        <v>38</v>
      </c>
      <c r="F172" s="25" t="s">
        <v>38</v>
      </c>
      <c r="G172" s="22" t="s">
        <v>39</v>
      </c>
      <c r="H172" s="26">
        <v>905318</v>
      </c>
      <c r="I172" s="26" t="s">
        <v>17</v>
      </c>
      <c r="J172" s="26">
        <v>90532</v>
      </c>
      <c r="K172" s="26">
        <v>995850</v>
      </c>
      <c r="L172" s="22" t="s">
        <v>18</v>
      </c>
      <c r="M172" s="22"/>
      <c r="N172">
        <f t="shared" si="7"/>
        <v>7156</v>
      </c>
      <c r="O172">
        <f>+VLOOKUP(N172,'Thanh toán '!O$8:P$8099,2,0)</f>
        <v>995850</v>
      </c>
      <c r="P172">
        <f t="shared" si="8"/>
        <v>995850</v>
      </c>
      <c r="Q172" s="30">
        <f t="shared" si="6"/>
        <v>0</v>
      </c>
    </row>
    <row r="173" spans="1:17" hidden="1" x14ac:dyDescent="0.3">
      <c r="A173" s="21">
        <v>904</v>
      </c>
      <c r="B173" s="22" t="s">
        <v>289</v>
      </c>
      <c r="C173" s="22" t="s">
        <v>13</v>
      </c>
      <c r="D173" s="23" t="s">
        <v>279</v>
      </c>
      <c r="E173" s="24" t="s">
        <v>92</v>
      </c>
      <c r="F173" s="25" t="s">
        <v>92</v>
      </c>
      <c r="G173" s="22" t="s">
        <v>93</v>
      </c>
      <c r="H173" s="26">
        <v>3549560</v>
      </c>
      <c r="I173" s="26" t="s">
        <v>17</v>
      </c>
      <c r="J173" s="26">
        <v>354956</v>
      </c>
      <c r="K173" s="26">
        <v>3904516</v>
      </c>
      <c r="L173" s="22" t="s">
        <v>18</v>
      </c>
      <c r="M173" s="22"/>
      <c r="N173">
        <f t="shared" si="7"/>
        <v>7157</v>
      </c>
      <c r="O173">
        <f>+VLOOKUP(N173,'Thanh toán '!O$8:P$8099,2,0)</f>
        <v>3904516</v>
      </c>
      <c r="P173">
        <f t="shared" si="8"/>
        <v>3904516</v>
      </c>
      <c r="Q173" s="30">
        <f t="shared" si="6"/>
        <v>0</v>
      </c>
    </row>
    <row r="174" spans="1:17" hidden="1" x14ac:dyDescent="0.3">
      <c r="A174" s="21">
        <v>905</v>
      </c>
      <c r="B174" s="22" t="s">
        <v>290</v>
      </c>
      <c r="C174" s="22" t="s">
        <v>13</v>
      </c>
      <c r="D174" s="23" t="s">
        <v>279</v>
      </c>
      <c r="E174" s="24" t="s">
        <v>92</v>
      </c>
      <c r="F174" s="25" t="s">
        <v>92</v>
      </c>
      <c r="G174" s="22" t="s">
        <v>93</v>
      </c>
      <c r="H174" s="26">
        <v>2358900</v>
      </c>
      <c r="I174" s="26" t="s">
        <v>17</v>
      </c>
      <c r="J174" s="26">
        <v>235890</v>
      </c>
      <c r="K174" s="26">
        <v>2594790</v>
      </c>
      <c r="L174" s="22" t="s">
        <v>18</v>
      </c>
      <c r="M174" s="22"/>
      <c r="N174">
        <f t="shared" si="7"/>
        <v>7158</v>
      </c>
      <c r="O174">
        <f>+VLOOKUP(N174,'Thanh toán '!O$8:P$8099,2,0)</f>
        <v>2594790</v>
      </c>
      <c r="P174">
        <f t="shared" si="8"/>
        <v>2594790</v>
      </c>
      <c r="Q174" s="30">
        <f t="shared" si="6"/>
        <v>0</v>
      </c>
    </row>
    <row r="175" spans="1:17" hidden="1" x14ac:dyDescent="0.3">
      <c r="A175" s="21">
        <v>906</v>
      </c>
      <c r="B175" s="22" t="s">
        <v>291</v>
      </c>
      <c r="C175" s="22" t="s">
        <v>13</v>
      </c>
      <c r="D175" s="23" t="s">
        <v>279</v>
      </c>
      <c r="E175" s="24" t="s">
        <v>96</v>
      </c>
      <c r="F175" s="25" t="s">
        <v>96</v>
      </c>
      <c r="G175" s="22" t="s">
        <v>97</v>
      </c>
      <c r="H175" s="26">
        <v>6245680</v>
      </c>
      <c r="I175" s="26" t="s">
        <v>17</v>
      </c>
      <c r="J175" s="26">
        <v>624568</v>
      </c>
      <c r="K175" s="26">
        <v>6870248</v>
      </c>
      <c r="L175" s="22" t="s">
        <v>18</v>
      </c>
      <c r="M175" s="22"/>
      <c r="N175">
        <f t="shared" si="7"/>
        <v>7159</v>
      </c>
      <c r="O175">
        <f>+VLOOKUP(N175,'Thanh toán '!O$8:P$8099,2,0)</f>
        <v>6870248</v>
      </c>
      <c r="P175">
        <f t="shared" si="8"/>
        <v>6870248</v>
      </c>
      <c r="Q175" s="30">
        <f t="shared" si="6"/>
        <v>0</v>
      </c>
    </row>
    <row r="176" spans="1:17" hidden="1" x14ac:dyDescent="0.3">
      <c r="A176" s="21">
        <v>907</v>
      </c>
      <c r="B176" s="22" t="s">
        <v>292</v>
      </c>
      <c r="C176" s="22" t="s">
        <v>13</v>
      </c>
      <c r="D176" s="23" t="s">
        <v>279</v>
      </c>
      <c r="E176" s="24" t="s">
        <v>38</v>
      </c>
      <c r="F176" s="25" t="s">
        <v>38</v>
      </c>
      <c r="G176" s="22" t="s">
        <v>39</v>
      </c>
      <c r="H176" s="26">
        <v>2467290</v>
      </c>
      <c r="I176" s="26" t="s">
        <v>17</v>
      </c>
      <c r="J176" s="26">
        <v>246729</v>
      </c>
      <c r="K176" s="26">
        <v>2714019</v>
      </c>
      <c r="L176" s="22" t="s">
        <v>18</v>
      </c>
      <c r="M176" s="22"/>
      <c r="N176">
        <f t="shared" si="7"/>
        <v>7160</v>
      </c>
      <c r="O176">
        <f>+VLOOKUP(N176,'Thanh toán '!O$8:P$8099,2,0)</f>
        <v>2714019</v>
      </c>
      <c r="P176">
        <f t="shared" si="8"/>
        <v>2714019</v>
      </c>
      <c r="Q176" s="30">
        <f t="shared" si="6"/>
        <v>0</v>
      </c>
    </row>
    <row r="177" spans="1:17" hidden="1" x14ac:dyDescent="0.3">
      <c r="A177" s="21">
        <v>912</v>
      </c>
      <c r="B177" s="22" t="s">
        <v>293</v>
      </c>
      <c r="C177" s="22" t="s">
        <v>13</v>
      </c>
      <c r="D177" s="23" t="s">
        <v>279</v>
      </c>
      <c r="E177" s="24" t="s">
        <v>38</v>
      </c>
      <c r="F177" s="25" t="s">
        <v>38</v>
      </c>
      <c r="G177" s="22" t="s">
        <v>39</v>
      </c>
      <c r="H177" s="26">
        <v>967440</v>
      </c>
      <c r="I177" s="26" t="s">
        <v>17</v>
      </c>
      <c r="J177" s="26">
        <v>96744</v>
      </c>
      <c r="K177" s="26">
        <v>1064184</v>
      </c>
      <c r="L177" s="22" t="s">
        <v>18</v>
      </c>
      <c r="M177" s="22"/>
      <c r="N177">
        <f t="shared" si="7"/>
        <v>7165</v>
      </c>
      <c r="O177">
        <f>+VLOOKUP(N177,'Thanh toán '!O$8:P$8099,2,0)</f>
        <v>1064184</v>
      </c>
      <c r="P177">
        <f t="shared" si="8"/>
        <v>1064184</v>
      </c>
      <c r="Q177" s="30">
        <f t="shared" si="6"/>
        <v>0</v>
      </c>
    </row>
    <row r="178" spans="1:17" ht="26.3" hidden="1" x14ac:dyDescent="0.3">
      <c r="A178" s="21">
        <v>918</v>
      </c>
      <c r="B178" s="22" t="s">
        <v>294</v>
      </c>
      <c r="C178" s="22" t="s">
        <v>13</v>
      </c>
      <c r="D178" s="23" t="s">
        <v>279</v>
      </c>
      <c r="E178" s="24" t="s">
        <v>295</v>
      </c>
      <c r="F178" s="25" t="s">
        <v>295</v>
      </c>
      <c r="G178" s="22" t="s">
        <v>296</v>
      </c>
      <c r="H178" s="26">
        <v>5779900</v>
      </c>
      <c r="I178" s="26" t="s">
        <v>17</v>
      </c>
      <c r="J178" s="26">
        <v>577990</v>
      </c>
      <c r="K178" s="26">
        <v>6357890</v>
      </c>
      <c r="L178" s="22" t="s">
        <v>18</v>
      </c>
      <c r="M178" s="22"/>
      <c r="N178">
        <f t="shared" si="7"/>
        <v>7171</v>
      </c>
      <c r="O178">
        <f>+VLOOKUP(N178,'Thanh toán '!O$8:P$8099,2,0)</f>
        <v>6357890</v>
      </c>
      <c r="P178">
        <f t="shared" si="8"/>
        <v>6357890</v>
      </c>
      <c r="Q178" s="30">
        <f t="shared" si="6"/>
        <v>0</v>
      </c>
    </row>
    <row r="179" spans="1:17" hidden="1" x14ac:dyDescent="0.3">
      <c r="A179" s="21">
        <v>922</v>
      </c>
      <c r="B179" s="22" t="s">
        <v>297</v>
      </c>
      <c r="C179" s="22" t="s">
        <v>13</v>
      </c>
      <c r="D179" s="23" t="s">
        <v>279</v>
      </c>
      <c r="E179" s="24" t="s">
        <v>38</v>
      </c>
      <c r="F179" s="25" t="s">
        <v>38</v>
      </c>
      <c r="G179" s="22" t="s">
        <v>39</v>
      </c>
      <c r="H179" s="26">
        <v>250910</v>
      </c>
      <c r="I179" s="26" t="s">
        <v>17</v>
      </c>
      <c r="J179" s="26">
        <v>25091</v>
      </c>
      <c r="K179" s="26">
        <v>276001</v>
      </c>
      <c r="L179" s="22" t="s">
        <v>18</v>
      </c>
      <c r="M179" s="22"/>
      <c r="N179">
        <f t="shared" si="7"/>
        <v>7175</v>
      </c>
      <c r="O179">
        <f>+VLOOKUP(N179,'Thanh toán '!O$8:P$8099,2,0)</f>
        <v>276001</v>
      </c>
      <c r="P179">
        <f t="shared" si="8"/>
        <v>276001</v>
      </c>
      <c r="Q179" s="30">
        <f t="shared" si="6"/>
        <v>0</v>
      </c>
    </row>
    <row r="180" spans="1:17" hidden="1" x14ac:dyDescent="0.3">
      <c r="A180" s="21">
        <v>923</v>
      </c>
      <c r="B180" s="22" t="s">
        <v>298</v>
      </c>
      <c r="C180" s="22" t="s">
        <v>13</v>
      </c>
      <c r="D180" s="23" t="s">
        <v>279</v>
      </c>
      <c r="E180" s="24" t="s">
        <v>299</v>
      </c>
      <c r="F180" s="25" t="s">
        <v>299</v>
      </c>
      <c r="G180" s="22" t="s">
        <v>300</v>
      </c>
      <c r="H180" s="26">
        <v>3618225</v>
      </c>
      <c r="I180" s="26" t="s">
        <v>17</v>
      </c>
      <c r="J180" s="26">
        <v>361823</v>
      </c>
      <c r="K180" s="26">
        <v>3980048</v>
      </c>
      <c r="L180" s="22" t="s">
        <v>18</v>
      </c>
      <c r="M180" s="22"/>
      <c r="N180">
        <f t="shared" si="7"/>
        <v>7176</v>
      </c>
      <c r="O180">
        <f>+VLOOKUP(N180,'Thanh toán '!O$8:P$8099,2,0)</f>
        <v>3980048</v>
      </c>
      <c r="P180">
        <f t="shared" si="8"/>
        <v>3980048</v>
      </c>
      <c r="Q180" s="30">
        <f t="shared" si="6"/>
        <v>0</v>
      </c>
    </row>
    <row r="181" spans="1:17" hidden="1" x14ac:dyDescent="0.3">
      <c r="A181" s="21">
        <v>924</v>
      </c>
      <c r="B181" s="22" t="s">
        <v>301</v>
      </c>
      <c r="C181" s="22" t="s">
        <v>13</v>
      </c>
      <c r="D181" s="23" t="s">
        <v>279</v>
      </c>
      <c r="E181" s="24" t="s">
        <v>38</v>
      </c>
      <c r="F181" s="25" t="s">
        <v>38</v>
      </c>
      <c r="G181" s="22" t="s">
        <v>39</v>
      </c>
      <c r="H181" s="26">
        <v>371250</v>
      </c>
      <c r="I181" s="26" t="s">
        <v>17</v>
      </c>
      <c r="J181" s="26">
        <v>37125</v>
      </c>
      <c r="K181" s="26">
        <v>408375</v>
      </c>
      <c r="L181" s="22" t="s">
        <v>18</v>
      </c>
      <c r="M181" s="22"/>
      <c r="N181">
        <f t="shared" si="7"/>
        <v>7177</v>
      </c>
      <c r="O181">
        <f>+VLOOKUP(N181,'Thanh toán '!O$8:P$8099,2,0)</f>
        <v>408375</v>
      </c>
      <c r="P181">
        <f t="shared" si="8"/>
        <v>408375</v>
      </c>
      <c r="Q181" s="30">
        <f t="shared" si="6"/>
        <v>0</v>
      </c>
    </row>
    <row r="182" spans="1:17" ht="26.3" hidden="1" x14ac:dyDescent="0.3">
      <c r="A182" s="21">
        <v>928</v>
      </c>
      <c r="B182" s="22" t="s">
        <v>302</v>
      </c>
      <c r="C182" s="22" t="s">
        <v>13</v>
      </c>
      <c r="D182" s="23" t="s">
        <v>279</v>
      </c>
      <c r="E182" s="24" t="s">
        <v>23</v>
      </c>
      <c r="F182" s="25" t="s">
        <v>23</v>
      </c>
      <c r="G182" s="22" t="s">
        <v>24</v>
      </c>
      <c r="H182" s="26">
        <v>1057110</v>
      </c>
      <c r="I182" s="26" t="s">
        <v>17</v>
      </c>
      <c r="J182" s="26">
        <v>105711</v>
      </c>
      <c r="K182" s="26">
        <v>1162821</v>
      </c>
      <c r="L182" s="22" t="s">
        <v>18</v>
      </c>
      <c r="M182" s="22"/>
      <c r="N182">
        <f t="shared" si="7"/>
        <v>7181</v>
      </c>
      <c r="O182">
        <f>+VLOOKUP(N182,'Thanh toán '!O$8:P$8099,2,0)</f>
        <v>1162821</v>
      </c>
      <c r="P182">
        <f t="shared" si="8"/>
        <v>1162821</v>
      </c>
      <c r="Q182" s="30">
        <f t="shared" si="6"/>
        <v>0</v>
      </c>
    </row>
    <row r="183" spans="1:17" ht="26.3" hidden="1" x14ac:dyDescent="0.3">
      <c r="A183" s="21">
        <v>929</v>
      </c>
      <c r="B183" s="22" t="s">
        <v>303</v>
      </c>
      <c r="C183" s="22" t="s">
        <v>13</v>
      </c>
      <c r="D183" s="23" t="s">
        <v>279</v>
      </c>
      <c r="E183" s="24" t="s">
        <v>23</v>
      </c>
      <c r="F183" s="25" t="s">
        <v>23</v>
      </c>
      <c r="G183" s="22" t="s">
        <v>24</v>
      </c>
      <c r="H183" s="26">
        <v>1665870</v>
      </c>
      <c r="I183" s="26" t="s">
        <v>17</v>
      </c>
      <c r="J183" s="26">
        <v>166587</v>
      </c>
      <c r="K183" s="26">
        <v>1832457</v>
      </c>
      <c r="L183" s="22" t="s">
        <v>18</v>
      </c>
      <c r="M183" s="22"/>
      <c r="N183">
        <f t="shared" si="7"/>
        <v>7182</v>
      </c>
      <c r="O183">
        <f>+VLOOKUP(N183,'Thanh toán '!O$8:P$8099,2,0)</f>
        <v>1832457</v>
      </c>
      <c r="P183">
        <f t="shared" si="8"/>
        <v>1832457</v>
      </c>
      <c r="Q183" s="30">
        <f t="shared" si="6"/>
        <v>0</v>
      </c>
    </row>
    <row r="184" spans="1:17" hidden="1" x14ac:dyDescent="0.3">
      <c r="A184" s="21">
        <v>930</v>
      </c>
      <c r="B184" s="22" t="s">
        <v>304</v>
      </c>
      <c r="C184" s="22" t="s">
        <v>13</v>
      </c>
      <c r="D184" s="23" t="s">
        <v>279</v>
      </c>
      <c r="E184" s="24" t="s">
        <v>38</v>
      </c>
      <c r="F184" s="25" t="s">
        <v>38</v>
      </c>
      <c r="G184" s="22" t="s">
        <v>39</v>
      </c>
      <c r="H184" s="26">
        <v>1047750</v>
      </c>
      <c r="I184" s="26" t="s">
        <v>17</v>
      </c>
      <c r="J184" s="26">
        <v>104775</v>
      </c>
      <c r="K184" s="26">
        <v>1152525</v>
      </c>
      <c r="L184" s="22" t="s">
        <v>18</v>
      </c>
      <c r="M184" s="22"/>
      <c r="N184">
        <f t="shared" si="7"/>
        <v>7183</v>
      </c>
      <c r="O184">
        <f>+VLOOKUP(N184,'Thanh toán '!O$8:P$8099,2,0)</f>
        <v>1152525</v>
      </c>
      <c r="P184">
        <f t="shared" si="8"/>
        <v>1152525</v>
      </c>
      <c r="Q184" s="30">
        <f t="shared" si="6"/>
        <v>0</v>
      </c>
    </row>
    <row r="185" spans="1:17" hidden="1" x14ac:dyDescent="0.3">
      <c r="A185" s="21">
        <v>931</v>
      </c>
      <c r="B185" s="22" t="s">
        <v>305</v>
      </c>
      <c r="C185" s="22" t="s">
        <v>13</v>
      </c>
      <c r="D185" s="23" t="s">
        <v>279</v>
      </c>
      <c r="E185" s="24" t="s">
        <v>38</v>
      </c>
      <c r="F185" s="25" t="s">
        <v>38</v>
      </c>
      <c r="G185" s="22" t="s">
        <v>39</v>
      </c>
      <c r="H185" s="26">
        <v>1081134</v>
      </c>
      <c r="I185" s="26" t="s">
        <v>17</v>
      </c>
      <c r="J185" s="26">
        <v>108113</v>
      </c>
      <c r="K185" s="26">
        <v>1189247</v>
      </c>
      <c r="L185" s="22" t="s">
        <v>18</v>
      </c>
      <c r="M185" s="22"/>
      <c r="N185">
        <f t="shared" si="7"/>
        <v>7184</v>
      </c>
      <c r="O185">
        <f>+VLOOKUP(N185,'Thanh toán '!O$8:P$8099,2,0)</f>
        <v>1189247</v>
      </c>
      <c r="P185">
        <f t="shared" si="8"/>
        <v>1189247</v>
      </c>
      <c r="Q185" s="30">
        <f t="shared" si="6"/>
        <v>0</v>
      </c>
    </row>
    <row r="186" spans="1:17" ht="26.3" hidden="1" x14ac:dyDescent="0.3">
      <c r="A186" s="21">
        <v>932</v>
      </c>
      <c r="B186" s="22" t="s">
        <v>306</v>
      </c>
      <c r="C186" s="22" t="s">
        <v>13</v>
      </c>
      <c r="D186" s="23" t="s">
        <v>279</v>
      </c>
      <c r="E186" s="24" t="s">
        <v>307</v>
      </c>
      <c r="F186" s="25" t="s">
        <v>307</v>
      </c>
      <c r="G186" s="22" t="s">
        <v>308</v>
      </c>
      <c r="H186" s="26">
        <v>1248320</v>
      </c>
      <c r="I186" s="26" t="s">
        <v>17</v>
      </c>
      <c r="J186" s="26">
        <v>124832</v>
      </c>
      <c r="K186" s="26">
        <v>1373152</v>
      </c>
      <c r="L186" s="22" t="s">
        <v>18</v>
      </c>
      <c r="M186" s="22"/>
      <c r="N186">
        <f t="shared" si="7"/>
        <v>7185</v>
      </c>
      <c r="O186">
        <f>+VLOOKUP(N186,'Thanh toán '!O$8:P$8099,2,0)</f>
        <v>1373152</v>
      </c>
      <c r="P186">
        <f t="shared" si="8"/>
        <v>1373152</v>
      </c>
      <c r="Q186" s="30">
        <f t="shared" si="6"/>
        <v>0</v>
      </c>
    </row>
    <row r="187" spans="1:17" hidden="1" x14ac:dyDescent="0.3">
      <c r="A187" s="21">
        <v>933</v>
      </c>
      <c r="B187" s="22" t="s">
        <v>309</v>
      </c>
      <c r="C187" s="22" t="s">
        <v>13</v>
      </c>
      <c r="D187" s="23" t="s">
        <v>279</v>
      </c>
      <c r="E187" s="24" t="s">
        <v>310</v>
      </c>
      <c r="F187" s="25" t="s">
        <v>310</v>
      </c>
      <c r="G187" s="22" t="s">
        <v>311</v>
      </c>
      <c r="H187" s="26">
        <v>7259280</v>
      </c>
      <c r="I187" s="26" t="s">
        <v>17</v>
      </c>
      <c r="J187" s="26">
        <v>725928</v>
      </c>
      <c r="K187" s="26">
        <v>7985208</v>
      </c>
      <c r="L187" s="22" t="s">
        <v>18</v>
      </c>
      <c r="M187" s="22"/>
      <c r="N187">
        <f t="shared" si="7"/>
        <v>7186</v>
      </c>
      <c r="O187">
        <f>+VLOOKUP(N187,'Thanh toán '!O$8:P$8099,2,0)</f>
        <v>7985208</v>
      </c>
      <c r="P187">
        <f t="shared" si="8"/>
        <v>7985208</v>
      </c>
      <c r="Q187" s="30">
        <f t="shared" si="6"/>
        <v>0</v>
      </c>
    </row>
    <row r="188" spans="1:17" ht="26.3" hidden="1" x14ac:dyDescent="0.3">
      <c r="A188" s="21">
        <v>934</v>
      </c>
      <c r="B188" s="22" t="s">
        <v>312</v>
      </c>
      <c r="C188" s="22" t="s">
        <v>13</v>
      </c>
      <c r="D188" s="23" t="s">
        <v>279</v>
      </c>
      <c r="E188" s="24" t="s">
        <v>102</v>
      </c>
      <c r="F188" s="25" t="s">
        <v>102</v>
      </c>
      <c r="G188" s="22" t="s">
        <v>103</v>
      </c>
      <c r="H188" s="26">
        <v>18863500</v>
      </c>
      <c r="I188" s="26" t="s">
        <v>17</v>
      </c>
      <c r="J188" s="26">
        <v>1886350</v>
      </c>
      <c r="K188" s="26">
        <v>20749850</v>
      </c>
      <c r="L188" s="22" t="s">
        <v>18</v>
      </c>
      <c r="M188" s="22"/>
      <c r="N188">
        <f t="shared" si="7"/>
        <v>7187</v>
      </c>
      <c r="O188">
        <f>+VLOOKUP(N188,'Thanh toán '!O$8:P$8099,2,0)</f>
        <v>20749850</v>
      </c>
      <c r="P188">
        <f t="shared" si="8"/>
        <v>20749850</v>
      </c>
      <c r="Q188" s="30">
        <f t="shared" si="6"/>
        <v>0</v>
      </c>
    </row>
    <row r="189" spans="1:17" hidden="1" x14ac:dyDescent="0.3">
      <c r="A189" s="21">
        <v>935</v>
      </c>
      <c r="B189" s="22" t="s">
        <v>313</v>
      </c>
      <c r="C189" s="22" t="s">
        <v>13</v>
      </c>
      <c r="D189" s="23" t="s">
        <v>279</v>
      </c>
      <c r="E189" s="24" t="s">
        <v>114</v>
      </c>
      <c r="F189" s="25" t="s">
        <v>114</v>
      </c>
      <c r="G189" s="22" t="s">
        <v>115</v>
      </c>
      <c r="H189" s="26">
        <v>22483580</v>
      </c>
      <c r="I189" s="26" t="s">
        <v>17</v>
      </c>
      <c r="J189" s="26">
        <v>2248358</v>
      </c>
      <c r="K189" s="26">
        <v>24731938</v>
      </c>
      <c r="L189" s="22" t="s">
        <v>18</v>
      </c>
      <c r="M189" s="22"/>
      <c r="N189">
        <f t="shared" si="7"/>
        <v>7188</v>
      </c>
      <c r="O189">
        <f>+VLOOKUP(N189,'Thanh toán '!O$8:P$8099,2,0)</f>
        <v>24731938</v>
      </c>
      <c r="P189">
        <f t="shared" si="8"/>
        <v>24731938</v>
      </c>
      <c r="Q189" s="30">
        <f t="shared" si="6"/>
        <v>0</v>
      </c>
    </row>
    <row r="190" spans="1:17" hidden="1" x14ac:dyDescent="0.3">
      <c r="A190" s="21">
        <v>936</v>
      </c>
      <c r="B190" s="22" t="s">
        <v>314</v>
      </c>
      <c r="C190" s="22" t="s">
        <v>13</v>
      </c>
      <c r="D190" s="23" t="s">
        <v>279</v>
      </c>
      <c r="E190" s="24" t="s">
        <v>210</v>
      </c>
      <c r="F190" s="25" t="s">
        <v>210</v>
      </c>
      <c r="G190" s="22" t="s">
        <v>211</v>
      </c>
      <c r="H190" s="26">
        <v>3629640</v>
      </c>
      <c r="I190" s="26" t="s">
        <v>17</v>
      </c>
      <c r="J190" s="26">
        <v>362964</v>
      </c>
      <c r="K190" s="26">
        <v>3992604</v>
      </c>
      <c r="L190" s="22" t="s">
        <v>18</v>
      </c>
      <c r="M190" s="22"/>
      <c r="N190">
        <f t="shared" si="7"/>
        <v>7189</v>
      </c>
      <c r="O190">
        <f>+VLOOKUP(N190,'Thanh toán '!O$8:P$8099,2,0)</f>
        <v>3992604</v>
      </c>
      <c r="P190">
        <f t="shared" si="8"/>
        <v>3992604</v>
      </c>
      <c r="Q190" s="30">
        <f t="shared" si="6"/>
        <v>0</v>
      </c>
    </row>
    <row r="191" spans="1:17" hidden="1" x14ac:dyDescent="0.3">
      <c r="A191" s="21">
        <v>937</v>
      </c>
      <c r="B191" s="22" t="s">
        <v>315</v>
      </c>
      <c r="C191" s="22" t="s">
        <v>13</v>
      </c>
      <c r="D191" s="23" t="s">
        <v>279</v>
      </c>
      <c r="E191" s="24" t="s">
        <v>316</v>
      </c>
      <c r="F191" s="25" t="s">
        <v>316</v>
      </c>
      <c r="G191" s="22" t="s">
        <v>317</v>
      </c>
      <c r="H191" s="26">
        <v>4633280</v>
      </c>
      <c r="I191" s="26" t="s">
        <v>17</v>
      </c>
      <c r="J191" s="26">
        <v>463328</v>
      </c>
      <c r="K191" s="26">
        <v>5096608</v>
      </c>
      <c r="L191" s="22" t="s">
        <v>18</v>
      </c>
      <c r="M191" s="22"/>
      <c r="N191">
        <f t="shared" si="7"/>
        <v>7190</v>
      </c>
      <c r="O191">
        <f>+VLOOKUP(N191,'Thanh toán '!O$8:P$8099,2,0)</f>
        <v>5096608</v>
      </c>
      <c r="P191">
        <f t="shared" si="8"/>
        <v>5096608</v>
      </c>
      <c r="Q191" s="30">
        <f t="shared" si="6"/>
        <v>0</v>
      </c>
    </row>
    <row r="192" spans="1:17" hidden="1" x14ac:dyDescent="0.3">
      <c r="A192" s="21">
        <v>938</v>
      </c>
      <c r="B192" s="22" t="s">
        <v>318</v>
      </c>
      <c r="C192" s="22" t="s">
        <v>13</v>
      </c>
      <c r="D192" s="23" t="s">
        <v>279</v>
      </c>
      <c r="E192" s="24" t="s">
        <v>108</v>
      </c>
      <c r="F192" s="25" t="s">
        <v>108</v>
      </c>
      <c r="G192" s="22" t="s">
        <v>109</v>
      </c>
      <c r="H192" s="26">
        <v>2236560</v>
      </c>
      <c r="I192" s="26" t="s">
        <v>17</v>
      </c>
      <c r="J192" s="26">
        <v>223656</v>
      </c>
      <c r="K192" s="26">
        <v>2460216</v>
      </c>
      <c r="L192" s="22" t="s">
        <v>18</v>
      </c>
      <c r="M192" s="22"/>
      <c r="N192">
        <f t="shared" si="7"/>
        <v>7191</v>
      </c>
      <c r="O192">
        <f>+VLOOKUP(N192,'Thanh toán '!O$8:P$8099,2,0)</f>
        <v>2460216</v>
      </c>
      <c r="P192">
        <f t="shared" si="8"/>
        <v>2460216</v>
      </c>
      <c r="Q192" s="30">
        <f t="shared" si="6"/>
        <v>0</v>
      </c>
    </row>
    <row r="193" spans="1:17" ht="26.3" hidden="1" x14ac:dyDescent="0.3">
      <c r="A193" s="21">
        <v>939</v>
      </c>
      <c r="B193" s="22" t="s">
        <v>319</v>
      </c>
      <c r="C193" s="22" t="s">
        <v>13</v>
      </c>
      <c r="D193" s="23" t="s">
        <v>279</v>
      </c>
      <c r="E193" s="24" t="s">
        <v>243</v>
      </c>
      <c r="F193" s="25" t="s">
        <v>243</v>
      </c>
      <c r="G193" s="22" t="s">
        <v>244</v>
      </c>
      <c r="H193" s="26">
        <v>2722230</v>
      </c>
      <c r="I193" s="26" t="s">
        <v>17</v>
      </c>
      <c r="J193" s="26">
        <v>272223</v>
      </c>
      <c r="K193" s="26">
        <v>2994453</v>
      </c>
      <c r="L193" s="22" t="s">
        <v>18</v>
      </c>
      <c r="M193" s="22"/>
      <c r="N193">
        <f t="shared" si="7"/>
        <v>7192</v>
      </c>
      <c r="O193">
        <f>+VLOOKUP(N193,'Thanh toán '!O$8:P$8099,2,0)</f>
        <v>2994453</v>
      </c>
      <c r="P193">
        <f t="shared" si="8"/>
        <v>2994453</v>
      </c>
      <c r="Q193" s="30">
        <f t="shared" si="6"/>
        <v>0</v>
      </c>
    </row>
    <row r="194" spans="1:17" hidden="1" x14ac:dyDescent="0.3">
      <c r="A194" s="21">
        <v>940</v>
      </c>
      <c r="B194" s="22" t="s">
        <v>320</v>
      </c>
      <c r="C194" s="22" t="s">
        <v>13</v>
      </c>
      <c r="D194" s="23" t="s">
        <v>279</v>
      </c>
      <c r="E194" s="24" t="s">
        <v>321</v>
      </c>
      <c r="F194" s="25" t="s">
        <v>321</v>
      </c>
      <c r="G194" s="22" t="s">
        <v>322</v>
      </c>
      <c r="H194" s="26">
        <v>1627800</v>
      </c>
      <c r="I194" s="26" t="s">
        <v>17</v>
      </c>
      <c r="J194" s="26">
        <v>162780</v>
      </c>
      <c r="K194" s="26">
        <v>1790580</v>
      </c>
      <c r="L194" s="22" t="s">
        <v>18</v>
      </c>
      <c r="M194" s="22"/>
      <c r="N194">
        <f t="shared" si="7"/>
        <v>7193</v>
      </c>
      <c r="O194">
        <f>+VLOOKUP(N194,'Thanh toán '!O$8:P$8099,2,0)</f>
        <v>1790580</v>
      </c>
      <c r="P194">
        <f t="shared" si="8"/>
        <v>1790580</v>
      </c>
      <c r="Q194" s="30">
        <f t="shared" si="6"/>
        <v>0</v>
      </c>
    </row>
    <row r="195" spans="1:17" hidden="1" x14ac:dyDescent="0.3">
      <c r="A195" s="21">
        <v>941</v>
      </c>
      <c r="B195" s="22" t="s">
        <v>323</v>
      </c>
      <c r="C195" s="22" t="s">
        <v>13</v>
      </c>
      <c r="D195" s="23" t="s">
        <v>279</v>
      </c>
      <c r="E195" s="24" t="s">
        <v>324</v>
      </c>
      <c r="F195" s="25" t="s">
        <v>324</v>
      </c>
      <c r="G195" s="22" t="s">
        <v>325</v>
      </c>
      <c r="H195" s="26">
        <v>1721310</v>
      </c>
      <c r="I195" s="26" t="s">
        <v>17</v>
      </c>
      <c r="J195" s="26">
        <v>172131</v>
      </c>
      <c r="K195" s="26">
        <v>1893441</v>
      </c>
      <c r="L195" s="22" t="s">
        <v>18</v>
      </c>
      <c r="M195" s="22"/>
      <c r="N195">
        <f t="shared" si="7"/>
        <v>7194</v>
      </c>
      <c r="O195">
        <f>+VLOOKUP(N195,'Thanh toán '!O$8:P$8099,2,0)</f>
        <v>1893441</v>
      </c>
      <c r="P195">
        <f t="shared" si="8"/>
        <v>1893441</v>
      </c>
      <c r="Q195" s="30">
        <f t="shared" si="6"/>
        <v>0</v>
      </c>
    </row>
    <row r="196" spans="1:17" ht="26.3" hidden="1" x14ac:dyDescent="0.3">
      <c r="A196" s="21">
        <v>942</v>
      </c>
      <c r="B196" s="22" t="s">
        <v>326</v>
      </c>
      <c r="C196" s="22" t="s">
        <v>13</v>
      </c>
      <c r="D196" s="23" t="s">
        <v>279</v>
      </c>
      <c r="E196" s="24" t="s">
        <v>105</v>
      </c>
      <c r="F196" s="25" t="s">
        <v>105</v>
      </c>
      <c r="G196" s="22" t="s">
        <v>106</v>
      </c>
      <c r="H196" s="26">
        <v>5924050</v>
      </c>
      <c r="I196" s="26" t="s">
        <v>17</v>
      </c>
      <c r="J196" s="26">
        <v>592405</v>
      </c>
      <c r="K196" s="26">
        <v>6516455</v>
      </c>
      <c r="L196" s="22" t="s">
        <v>18</v>
      </c>
      <c r="M196" s="22"/>
      <c r="N196">
        <f t="shared" si="7"/>
        <v>7195</v>
      </c>
      <c r="O196">
        <f>+VLOOKUP(N196,'Thanh toán '!O$8:P$8099,2,0)</f>
        <v>6516455</v>
      </c>
      <c r="P196">
        <f t="shared" si="8"/>
        <v>6516455</v>
      </c>
      <c r="Q196" s="30">
        <f t="shared" si="6"/>
        <v>0</v>
      </c>
    </row>
    <row r="197" spans="1:17" ht="26.3" hidden="1" x14ac:dyDescent="0.3">
      <c r="A197" s="21">
        <v>1176</v>
      </c>
      <c r="B197" s="22" t="s">
        <v>327</v>
      </c>
      <c r="C197" s="22" t="s">
        <v>13</v>
      </c>
      <c r="D197" s="23" t="s">
        <v>279</v>
      </c>
      <c r="E197" s="24" t="s">
        <v>23</v>
      </c>
      <c r="F197" s="25" t="s">
        <v>23</v>
      </c>
      <c r="G197" s="22" t="s">
        <v>24</v>
      </c>
      <c r="H197" s="26">
        <v>1859676</v>
      </c>
      <c r="I197" s="26" t="s">
        <v>17</v>
      </c>
      <c r="J197" s="26">
        <v>185968</v>
      </c>
      <c r="K197" s="26">
        <v>2045644</v>
      </c>
      <c r="L197" s="22" t="s">
        <v>18</v>
      </c>
      <c r="M197" s="22"/>
      <c r="N197">
        <f t="shared" si="7"/>
        <v>7429</v>
      </c>
      <c r="O197">
        <f>+VLOOKUP(N197,'Thanh toán '!O$8:P$8099,2,0)</f>
        <v>2045644</v>
      </c>
      <c r="P197">
        <f t="shared" si="8"/>
        <v>2045644</v>
      </c>
      <c r="Q197" s="30">
        <f t="shared" ref="Q197:Q260" si="9">+O197-K197</f>
        <v>0</v>
      </c>
    </row>
    <row r="198" spans="1:17" hidden="1" x14ac:dyDescent="0.3">
      <c r="A198" s="21">
        <v>1178</v>
      </c>
      <c r="B198" s="22" t="s">
        <v>328</v>
      </c>
      <c r="C198" s="22" t="s">
        <v>13</v>
      </c>
      <c r="D198" s="23" t="s">
        <v>329</v>
      </c>
      <c r="E198" s="24" t="s">
        <v>38</v>
      </c>
      <c r="F198" s="25" t="s">
        <v>38</v>
      </c>
      <c r="G198" s="22" t="s">
        <v>39</v>
      </c>
      <c r="H198" s="26">
        <v>1089486</v>
      </c>
      <c r="I198" s="26" t="s">
        <v>17</v>
      </c>
      <c r="J198" s="26">
        <v>108949</v>
      </c>
      <c r="K198" s="26">
        <v>1198435</v>
      </c>
      <c r="L198" s="22" t="s">
        <v>18</v>
      </c>
      <c r="M198" s="22"/>
      <c r="N198">
        <f t="shared" ref="N198:N261" si="10">+B198*1</f>
        <v>7431</v>
      </c>
      <c r="O198">
        <f>+VLOOKUP(N198,'Thanh toán '!O$8:P$8099,2,0)</f>
        <v>1198435</v>
      </c>
      <c r="P198">
        <f t="shared" ref="P198:P261" si="11">+O198</f>
        <v>1198435</v>
      </c>
      <c r="Q198" s="30">
        <f t="shared" si="9"/>
        <v>0</v>
      </c>
    </row>
    <row r="199" spans="1:17" hidden="1" x14ac:dyDescent="0.3">
      <c r="A199" s="21">
        <v>1179</v>
      </c>
      <c r="B199" s="22" t="s">
        <v>330</v>
      </c>
      <c r="C199" s="22" t="s">
        <v>13</v>
      </c>
      <c r="D199" s="23" t="s">
        <v>329</v>
      </c>
      <c r="E199" s="24" t="s">
        <v>38</v>
      </c>
      <c r="F199" s="25" t="s">
        <v>38</v>
      </c>
      <c r="G199" s="22" t="s">
        <v>39</v>
      </c>
      <c r="H199" s="26">
        <v>647496</v>
      </c>
      <c r="I199" s="26" t="s">
        <v>17</v>
      </c>
      <c r="J199" s="26">
        <v>64750</v>
      </c>
      <c r="K199" s="26">
        <v>712246</v>
      </c>
      <c r="L199" s="22" t="s">
        <v>18</v>
      </c>
      <c r="M199" s="22"/>
      <c r="N199">
        <f t="shared" si="10"/>
        <v>7432</v>
      </c>
      <c r="O199">
        <f>+VLOOKUP(N199,'Thanh toán '!O$8:P$8099,2,0)</f>
        <v>712246</v>
      </c>
      <c r="P199">
        <f t="shared" si="11"/>
        <v>712246</v>
      </c>
      <c r="Q199" s="30">
        <f t="shared" si="9"/>
        <v>0</v>
      </c>
    </row>
    <row r="200" spans="1:17" hidden="1" x14ac:dyDescent="0.3">
      <c r="A200" s="21">
        <v>1180</v>
      </c>
      <c r="B200" s="22" t="s">
        <v>331</v>
      </c>
      <c r="C200" s="22" t="s">
        <v>13</v>
      </c>
      <c r="D200" s="23" t="s">
        <v>329</v>
      </c>
      <c r="E200" s="24" t="s">
        <v>38</v>
      </c>
      <c r="F200" s="25" t="s">
        <v>38</v>
      </c>
      <c r="G200" s="22" t="s">
        <v>39</v>
      </c>
      <c r="H200" s="26">
        <v>1376864</v>
      </c>
      <c r="I200" s="26" t="s">
        <v>17</v>
      </c>
      <c r="J200" s="26">
        <v>137686</v>
      </c>
      <c r="K200" s="26">
        <v>1514550</v>
      </c>
      <c r="L200" s="22" t="s">
        <v>18</v>
      </c>
      <c r="M200" s="22"/>
      <c r="N200">
        <f t="shared" si="10"/>
        <v>7433</v>
      </c>
      <c r="O200">
        <f>+VLOOKUP(N200,'Thanh toán '!O$8:P$8099,2,0)</f>
        <v>1514550</v>
      </c>
      <c r="P200">
        <f t="shared" si="11"/>
        <v>1514550</v>
      </c>
      <c r="Q200" s="30">
        <f t="shared" si="9"/>
        <v>0</v>
      </c>
    </row>
    <row r="201" spans="1:17" hidden="1" x14ac:dyDescent="0.3">
      <c r="A201" s="21">
        <v>1183</v>
      </c>
      <c r="B201" s="22" t="s">
        <v>332</v>
      </c>
      <c r="C201" s="22" t="s">
        <v>13</v>
      </c>
      <c r="D201" s="23" t="s">
        <v>329</v>
      </c>
      <c r="E201" s="24" t="s">
        <v>38</v>
      </c>
      <c r="F201" s="25" t="s">
        <v>38</v>
      </c>
      <c r="G201" s="22" t="s">
        <v>39</v>
      </c>
      <c r="H201" s="26">
        <v>867370</v>
      </c>
      <c r="I201" s="26" t="s">
        <v>17</v>
      </c>
      <c r="J201" s="26">
        <v>86737</v>
      </c>
      <c r="K201" s="26">
        <v>954107</v>
      </c>
      <c r="L201" s="22" t="s">
        <v>18</v>
      </c>
      <c r="M201" s="22"/>
      <c r="N201">
        <f t="shared" si="10"/>
        <v>7436</v>
      </c>
      <c r="O201">
        <f>+VLOOKUP(N201,'Thanh toán '!O$8:P$8099,2,0)</f>
        <v>954107</v>
      </c>
      <c r="P201">
        <f t="shared" si="11"/>
        <v>954107</v>
      </c>
      <c r="Q201" s="30">
        <f t="shared" si="9"/>
        <v>0</v>
      </c>
    </row>
    <row r="202" spans="1:17" hidden="1" x14ac:dyDescent="0.3">
      <c r="A202" s="21">
        <v>1184</v>
      </c>
      <c r="B202" s="22" t="s">
        <v>333</v>
      </c>
      <c r="C202" s="22" t="s">
        <v>13</v>
      </c>
      <c r="D202" s="23" t="s">
        <v>329</v>
      </c>
      <c r="E202" s="24" t="s">
        <v>38</v>
      </c>
      <c r="F202" s="25" t="s">
        <v>38</v>
      </c>
      <c r="G202" s="22" t="s">
        <v>39</v>
      </c>
      <c r="H202" s="26">
        <v>1876914</v>
      </c>
      <c r="I202" s="26" t="s">
        <v>17</v>
      </c>
      <c r="J202" s="26">
        <v>187691</v>
      </c>
      <c r="K202" s="26">
        <v>2064605</v>
      </c>
      <c r="L202" s="22" t="s">
        <v>18</v>
      </c>
      <c r="M202" s="22"/>
      <c r="N202">
        <f t="shared" si="10"/>
        <v>7437</v>
      </c>
      <c r="O202">
        <f>+VLOOKUP(N202,'Thanh toán '!O$8:P$8099,2,0)</f>
        <v>2064605</v>
      </c>
      <c r="P202">
        <f t="shared" si="11"/>
        <v>2064605</v>
      </c>
      <c r="Q202" s="30">
        <f t="shared" si="9"/>
        <v>0</v>
      </c>
    </row>
    <row r="203" spans="1:17" hidden="1" x14ac:dyDescent="0.3">
      <c r="A203" s="21">
        <v>1185</v>
      </c>
      <c r="B203" s="22" t="s">
        <v>334</v>
      </c>
      <c r="C203" s="22" t="s">
        <v>13</v>
      </c>
      <c r="D203" s="23" t="s">
        <v>329</v>
      </c>
      <c r="E203" s="24" t="s">
        <v>38</v>
      </c>
      <c r="F203" s="25" t="s">
        <v>38</v>
      </c>
      <c r="G203" s="22" t="s">
        <v>39</v>
      </c>
      <c r="H203" s="26">
        <v>1064810</v>
      </c>
      <c r="I203" s="26" t="s">
        <v>17</v>
      </c>
      <c r="J203" s="26">
        <v>106481</v>
      </c>
      <c r="K203" s="26">
        <v>1171291</v>
      </c>
      <c r="L203" s="22" t="s">
        <v>18</v>
      </c>
      <c r="M203" s="22"/>
      <c r="N203">
        <f t="shared" si="10"/>
        <v>7438</v>
      </c>
      <c r="O203">
        <f>+VLOOKUP(N203,'Thanh toán '!O$8:P$8099,2,0)</f>
        <v>1171291</v>
      </c>
      <c r="P203">
        <f t="shared" si="11"/>
        <v>1171291</v>
      </c>
      <c r="Q203" s="30">
        <f t="shared" si="9"/>
        <v>0</v>
      </c>
    </row>
    <row r="204" spans="1:17" hidden="1" x14ac:dyDescent="0.3">
      <c r="A204" s="21">
        <v>1186</v>
      </c>
      <c r="B204" s="22" t="s">
        <v>335</v>
      </c>
      <c r="C204" s="22" t="s">
        <v>13</v>
      </c>
      <c r="D204" s="23" t="s">
        <v>329</v>
      </c>
      <c r="E204" s="24" t="s">
        <v>38</v>
      </c>
      <c r="F204" s="25" t="s">
        <v>38</v>
      </c>
      <c r="G204" s="22" t="s">
        <v>39</v>
      </c>
      <c r="H204" s="26">
        <v>1240584</v>
      </c>
      <c r="I204" s="26" t="s">
        <v>17</v>
      </c>
      <c r="J204" s="26">
        <v>124058</v>
      </c>
      <c r="K204" s="26">
        <v>1364642</v>
      </c>
      <c r="L204" s="22" t="s">
        <v>18</v>
      </c>
      <c r="M204" s="22"/>
      <c r="N204">
        <f t="shared" si="10"/>
        <v>7439</v>
      </c>
      <c r="O204">
        <f>+VLOOKUP(N204,'Thanh toán '!O$8:P$8099,2,0)</f>
        <v>1364642</v>
      </c>
      <c r="P204">
        <f t="shared" si="11"/>
        <v>1364642</v>
      </c>
      <c r="Q204" s="30">
        <f t="shared" si="9"/>
        <v>0</v>
      </c>
    </row>
    <row r="205" spans="1:17" hidden="1" x14ac:dyDescent="0.3">
      <c r="A205" s="21">
        <v>1189</v>
      </c>
      <c r="B205" s="22" t="s">
        <v>336</v>
      </c>
      <c r="C205" s="22" t="s">
        <v>13</v>
      </c>
      <c r="D205" s="23" t="s">
        <v>329</v>
      </c>
      <c r="E205" s="24" t="s">
        <v>29</v>
      </c>
      <c r="F205" s="25" t="s">
        <v>29</v>
      </c>
      <c r="G205" s="22" t="s">
        <v>30</v>
      </c>
      <c r="H205" s="26">
        <v>2925400</v>
      </c>
      <c r="I205" s="26" t="s">
        <v>17</v>
      </c>
      <c r="J205" s="26">
        <v>292540</v>
      </c>
      <c r="K205" s="26">
        <v>3217940</v>
      </c>
      <c r="L205" s="22" t="s">
        <v>18</v>
      </c>
      <c r="M205" s="22"/>
      <c r="N205">
        <f t="shared" si="10"/>
        <v>7442</v>
      </c>
      <c r="O205">
        <f>+VLOOKUP(N205,'Thanh toán '!O$8:P$8099,2,0)</f>
        <v>3217940</v>
      </c>
      <c r="P205">
        <f t="shared" si="11"/>
        <v>3217940</v>
      </c>
      <c r="Q205" s="30">
        <f t="shared" si="9"/>
        <v>0</v>
      </c>
    </row>
    <row r="206" spans="1:17" hidden="1" x14ac:dyDescent="0.3">
      <c r="A206" s="21">
        <v>1190</v>
      </c>
      <c r="B206" s="22" t="s">
        <v>337</v>
      </c>
      <c r="C206" s="22" t="s">
        <v>13</v>
      </c>
      <c r="D206" s="23" t="s">
        <v>329</v>
      </c>
      <c r="E206" s="24" t="s">
        <v>78</v>
      </c>
      <c r="F206" s="25" t="s">
        <v>78</v>
      </c>
      <c r="G206" s="22" t="s">
        <v>79</v>
      </c>
      <c r="H206" s="26">
        <v>1734740</v>
      </c>
      <c r="I206" s="26" t="s">
        <v>17</v>
      </c>
      <c r="J206" s="26">
        <v>173474</v>
      </c>
      <c r="K206" s="26">
        <v>1908214</v>
      </c>
      <c r="L206" s="22" t="s">
        <v>18</v>
      </c>
      <c r="M206" s="22"/>
      <c r="N206">
        <f t="shared" si="10"/>
        <v>7443</v>
      </c>
      <c r="O206">
        <f>+VLOOKUP(N206,'Thanh toán '!O$8:P$8099,2,0)</f>
        <v>1908214</v>
      </c>
      <c r="P206">
        <f t="shared" si="11"/>
        <v>1908214</v>
      </c>
      <c r="Q206" s="30">
        <f t="shared" si="9"/>
        <v>0</v>
      </c>
    </row>
    <row r="207" spans="1:17" hidden="1" x14ac:dyDescent="0.3">
      <c r="A207" s="21">
        <v>1193</v>
      </c>
      <c r="B207" s="22" t="s">
        <v>338</v>
      </c>
      <c r="C207" s="22" t="s">
        <v>13</v>
      </c>
      <c r="D207" s="23" t="s">
        <v>329</v>
      </c>
      <c r="E207" s="24" t="s">
        <v>38</v>
      </c>
      <c r="F207" s="25" t="s">
        <v>38</v>
      </c>
      <c r="G207" s="22" t="s">
        <v>39</v>
      </c>
      <c r="H207" s="26">
        <v>748992</v>
      </c>
      <c r="I207" s="26" t="s">
        <v>17</v>
      </c>
      <c r="J207" s="26">
        <v>74899</v>
      </c>
      <c r="K207" s="26">
        <v>823891</v>
      </c>
      <c r="L207" s="22" t="s">
        <v>18</v>
      </c>
      <c r="M207" s="22"/>
      <c r="N207">
        <f t="shared" si="10"/>
        <v>7446</v>
      </c>
      <c r="O207">
        <f>+VLOOKUP(N207,'Thanh toán '!O$8:P$8099,2,0)</f>
        <v>823891</v>
      </c>
      <c r="P207">
        <f t="shared" si="11"/>
        <v>823891</v>
      </c>
      <c r="Q207" s="30">
        <f t="shared" si="9"/>
        <v>0</v>
      </c>
    </row>
    <row r="208" spans="1:17" hidden="1" x14ac:dyDescent="0.3">
      <c r="A208" s="21">
        <v>1195</v>
      </c>
      <c r="B208" s="22" t="s">
        <v>339</v>
      </c>
      <c r="C208" s="22" t="s">
        <v>13</v>
      </c>
      <c r="D208" s="23" t="s">
        <v>329</v>
      </c>
      <c r="E208" s="24" t="s">
        <v>38</v>
      </c>
      <c r="F208" s="25" t="s">
        <v>38</v>
      </c>
      <c r="G208" s="22" t="s">
        <v>39</v>
      </c>
      <c r="H208" s="26">
        <v>1485076</v>
      </c>
      <c r="I208" s="26" t="s">
        <v>17</v>
      </c>
      <c r="J208" s="26">
        <v>148508</v>
      </c>
      <c r="K208" s="26">
        <v>1633584</v>
      </c>
      <c r="L208" s="22" t="s">
        <v>18</v>
      </c>
      <c r="M208" s="22"/>
      <c r="N208">
        <f t="shared" si="10"/>
        <v>7448</v>
      </c>
      <c r="O208">
        <f>+VLOOKUP(N208,'Thanh toán '!O$8:P$8099,2,0)</f>
        <v>1633584</v>
      </c>
      <c r="P208">
        <f t="shared" si="11"/>
        <v>1633584</v>
      </c>
      <c r="Q208" s="30">
        <f t="shared" si="9"/>
        <v>0</v>
      </c>
    </row>
    <row r="209" spans="1:17" ht="26.3" hidden="1" x14ac:dyDescent="0.3">
      <c r="A209" s="21">
        <v>1197</v>
      </c>
      <c r="B209" s="22" t="s">
        <v>340</v>
      </c>
      <c r="C209" s="22" t="s">
        <v>13</v>
      </c>
      <c r="D209" s="23" t="s">
        <v>329</v>
      </c>
      <c r="E209" s="24" t="s">
        <v>341</v>
      </c>
      <c r="F209" s="25" t="s">
        <v>341</v>
      </c>
      <c r="G209" s="22" t="s">
        <v>342</v>
      </c>
      <c r="H209" s="26">
        <v>2565010</v>
      </c>
      <c r="I209" s="26" t="s">
        <v>17</v>
      </c>
      <c r="J209" s="26">
        <v>256501</v>
      </c>
      <c r="K209" s="26">
        <v>2821511</v>
      </c>
      <c r="L209" s="22" t="s">
        <v>18</v>
      </c>
      <c r="M209" s="22"/>
      <c r="N209">
        <f t="shared" si="10"/>
        <v>7450</v>
      </c>
      <c r="O209">
        <f>+VLOOKUP(N209,'Thanh toán '!O$8:P$8099,2,0)</f>
        <v>2821511</v>
      </c>
      <c r="P209">
        <f t="shared" si="11"/>
        <v>2821511</v>
      </c>
      <c r="Q209" s="30">
        <f t="shared" si="9"/>
        <v>0</v>
      </c>
    </row>
    <row r="210" spans="1:17" hidden="1" x14ac:dyDescent="0.3">
      <c r="A210" s="21">
        <v>1200</v>
      </c>
      <c r="B210" s="22" t="s">
        <v>343</v>
      </c>
      <c r="C210" s="22" t="s">
        <v>13</v>
      </c>
      <c r="D210" s="23" t="s">
        <v>329</v>
      </c>
      <c r="E210" s="24" t="s">
        <v>78</v>
      </c>
      <c r="F210" s="25" t="s">
        <v>78</v>
      </c>
      <c r="G210" s="22" t="s">
        <v>79</v>
      </c>
      <c r="H210" s="26">
        <v>901297</v>
      </c>
      <c r="I210" s="26" t="s">
        <v>17</v>
      </c>
      <c r="J210" s="26">
        <v>90130</v>
      </c>
      <c r="K210" s="26">
        <v>991427</v>
      </c>
      <c r="L210" s="22" t="s">
        <v>18</v>
      </c>
      <c r="M210" s="22"/>
      <c r="N210">
        <f t="shared" si="10"/>
        <v>7453</v>
      </c>
      <c r="O210">
        <f>+VLOOKUP(N210,'Thanh toán '!O$8:P$8099,2,0)</f>
        <v>991427</v>
      </c>
      <c r="P210">
        <f t="shared" si="11"/>
        <v>991427</v>
      </c>
      <c r="Q210" s="30">
        <f t="shared" si="9"/>
        <v>0</v>
      </c>
    </row>
    <row r="211" spans="1:17" hidden="1" x14ac:dyDescent="0.3">
      <c r="A211" s="21">
        <v>1201</v>
      </c>
      <c r="B211" s="22" t="s">
        <v>344</v>
      </c>
      <c r="C211" s="22" t="s">
        <v>13</v>
      </c>
      <c r="D211" s="23" t="s">
        <v>329</v>
      </c>
      <c r="E211" s="24" t="s">
        <v>38</v>
      </c>
      <c r="F211" s="25" t="s">
        <v>38</v>
      </c>
      <c r="G211" s="22" t="s">
        <v>39</v>
      </c>
      <c r="H211" s="26">
        <v>2054590</v>
      </c>
      <c r="I211" s="26" t="s">
        <v>17</v>
      </c>
      <c r="J211" s="26">
        <v>205459</v>
      </c>
      <c r="K211" s="26">
        <v>2260049</v>
      </c>
      <c r="L211" s="22" t="s">
        <v>18</v>
      </c>
      <c r="M211" s="22"/>
      <c r="N211">
        <f t="shared" si="10"/>
        <v>7454</v>
      </c>
      <c r="O211">
        <f>+VLOOKUP(N211,'Thanh toán '!O$8:P$8099,2,0)</f>
        <v>2260049</v>
      </c>
      <c r="P211">
        <f t="shared" si="11"/>
        <v>2260049</v>
      </c>
      <c r="Q211" s="30">
        <f t="shared" si="9"/>
        <v>0</v>
      </c>
    </row>
    <row r="212" spans="1:17" hidden="1" x14ac:dyDescent="0.3">
      <c r="A212" s="21">
        <v>1203</v>
      </c>
      <c r="B212" s="22" t="s">
        <v>345</v>
      </c>
      <c r="C212" s="22" t="s">
        <v>13</v>
      </c>
      <c r="D212" s="23" t="s">
        <v>329</v>
      </c>
      <c r="E212" s="24" t="s">
        <v>38</v>
      </c>
      <c r="F212" s="25" t="s">
        <v>38</v>
      </c>
      <c r="G212" s="22" t="s">
        <v>39</v>
      </c>
      <c r="H212" s="26">
        <v>555290</v>
      </c>
      <c r="I212" s="26" t="s">
        <v>17</v>
      </c>
      <c r="J212" s="26">
        <v>55529</v>
      </c>
      <c r="K212" s="26">
        <v>610819</v>
      </c>
      <c r="L212" s="22" t="s">
        <v>18</v>
      </c>
      <c r="M212" s="22"/>
      <c r="N212">
        <f t="shared" si="10"/>
        <v>7456</v>
      </c>
      <c r="O212">
        <f>+VLOOKUP(N212,'Thanh toán '!O$8:P$8099,2,0)</f>
        <v>610819</v>
      </c>
      <c r="P212">
        <f t="shared" si="11"/>
        <v>610819</v>
      </c>
      <c r="Q212" s="30">
        <f t="shared" si="9"/>
        <v>0</v>
      </c>
    </row>
    <row r="213" spans="1:17" hidden="1" x14ac:dyDescent="0.3">
      <c r="A213" s="21">
        <v>1204</v>
      </c>
      <c r="B213" s="22" t="s">
        <v>346</v>
      </c>
      <c r="C213" s="22" t="s">
        <v>13</v>
      </c>
      <c r="D213" s="23" t="s">
        <v>329</v>
      </c>
      <c r="E213" s="24" t="s">
        <v>38</v>
      </c>
      <c r="F213" s="25" t="s">
        <v>38</v>
      </c>
      <c r="G213" s="22" t="s">
        <v>39</v>
      </c>
      <c r="H213" s="26">
        <v>771332</v>
      </c>
      <c r="I213" s="26" t="s">
        <v>17</v>
      </c>
      <c r="J213" s="26">
        <v>77133</v>
      </c>
      <c r="K213" s="26">
        <v>848465</v>
      </c>
      <c r="L213" s="22" t="s">
        <v>18</v>
      </c>
      <c r="M213" s="22"/>
      <c r="N213">
        <f t="shared" si="10"/>
        <v>7457</v>
      </c>
      <c r="O213">
        <f>+VLOOKUP(N213,'Thanh toán '!O$8:P$8099,2,0)</f>
        <v>848465</v>
      </c>
      <c r="P213">
        <f t="shared" si="11"/>
        <v>848465</v>
      </c>
      <c r="Q213" s="30">
        <f t="shared" si="9"/>
        <v>0</v>
      </c>
    </row>
    <row r="214" spans="1:17" hidden="1" x14ac:dyDescent="0.3">
      <c r="A214" s="21">
        <v>1206</v>
      </c>
      <c r="B214" s="22" t="s">
        <v>347</v>
      </c>
      <c r="C214" s="22" t="s">
        <v>13</v>
      </c>
      <c r="D214" s="23" t="s">
        <v>329</v>
      </c>
      <c r="E214" s="24" t="s">
        <v>38</v>
      </c>
      <c r="F214" s="25" t="s">
        <v>38</v>
      </c>
      <c r="G214" s="22" t="s">
        <v>39</v>
      </c>
      <c r="H214" s="26">
        <v>645254</v>
      </c>
      <c r="I214" s="26" t="s">
        <v>17</v>
      </c>
      <c r="J214" s="26">
        <v>64525</v>
      </c>
      <c r="K214" s="26">
        <v>709779</v>
      </c>
      <c r="L214" s="22" t="s">
        <v>18</v>
      </c>
      <c r="M214" s="22"/>
      <c r="N214">
        <f t="shared" si="10"/>
        <v>7459</v>
      </c>
      <c r="O214">
        <f>+VLOOKUP(N214,'Thanh toán '!O$8:P$8099,2,0)</f>
        <v>709779</v>
      </c>
      <c r="P214">
        <f t="shared" si="11"/>
        <v>709779</v>
      </c>
      <c r="Q214" s="30">
        <f t="shared" si="9"/>
        <v>0</v>
      </c>
    </row>
    <row r="215" spans="1:17" hidden="1" x14ac:dyDescent="0.3">
      <c r="A215" s="21">
        <v>1207</v>
      </c>
      <c r="B215" s="22" t="s">
        <v>348</v>
      </c>
      <c r="C215" s="22" t="s">
        <v>13</v>
      </c>
      <c r="D215" s="23" t="s">
        <v>329</v>
      </c>
      <c r="E215" s="24" t="s">
        <v>38</v>
      </c>
      <c r="F215" s="25" t="s">
        <v>38</v>
      </c>
      <c r="G215" s="22" t="s">
        <v>39</v>
      </c>
      <c r="H215" s="26">
        <v>562990</v>
      </c>
      <c r="I215" s="26" t="s">
        <v>17</v>
      </c>
      <c r="J215" s="26">
        <v>56299</v>
      </c>
      <c r="K215" s="26">
        <v>619289</v>
      </c>
      <c r="L215" s="22" t="s">
        <v>18</v>
      </c>
      <c r="M215" s="22"/>
      <c r="N215">
        <f t="shared" si="10"/>
        <v>7460</v>
      </c>
      <c r="O215">
        <f>+VLOOKUP(N215,'Thanh toán '!O$8:P$8099,2,0)</f>
        <v>619289</v>
      </c>
      <c r="P215">
        <f t="shared" si="11"/>
        <v>619289</v>
      </c>
      <c r="Q215" s="30">
        <f t="shared" si="9"/>
        <v>0</v>
      </c>
    </row>
    <row r="216" spans="1:17" hidden="1" x14ac:dyDescent="0.3">
      <c r="A216" s="21">
        <v>1208</v>
      </c>
      <c r="B216" s="22" t="s">
        <v>349</v>
      </c>
      <c r="C216" s="22" t="s">
        <v>13</v>
      </c>
      <c r="D216" s="23" t="s">
        <v>329</v>
      </c>
      <c r="E216" s="24" t="s">
        <v>38</v>
      </c>
      <c r="F216" s="25" t="s">
        <v>38</v>
      </c>
      <c r="G216" s="22" t="s">
        <v>39</v>
      </c>
      <c r="H216" s="26">
        <v>756312</v>
      </c>
      <c r="I216" s="26" t="s">
        <v>17</v>
      </c>
      <c r="J216" s="26">
        <v>75631</v>
      </c>
      <c r="K216" s="26">
        <v>831943</v>
      </c>
      <c r="L216" s="22" t="s">
        <v>18</v>
      </c>
      <c r="M216" s="22"/>
      <c r="N216">
        <f t="shared" si="10"/>
        <v>7461</v>
      </c>
      <c r="O216">
        <f>+VLOOKUP(N216,'Thanh toán '!O$8:P$8099,2,0)</f>
        <v>831943</v>
      </c>
      <c r="P216">
        <f t="shared" si="11"/>
        <v>831943</v>
      </c>
      <c r="Q216" s="30">
        <f t="shared" si="9"/>
        <v>0</v>
      </c>
    </row>
    <row r="217" spans="1:17" ht="26.3" hidden="1" x14ac:dyDescent="0.3">
      <c r="A217" s="21">
        <v>1211</v>
      </c>
      <c r="B217" s="22" t="s">
        <v>350</v>
      </c>
      <c r="C217" s="22" t="s">
        <v>13</v>
      </c>
      <c r="D217" s="23" t="s">
        <v>329</v>
      </c>
      <c r="E217" s="24" t="s">
        <v>133</v>
      </c>
      <c r="F217" s="25" t="s">
        <v>133</v>
      </c>
      <c r="G217" s="22" t="s">
        <v>134</v>
      </c>
      <c r="H217" s="26">
        <v>2358900</v>
      </c>
      <c r="I217" s="26" t="s">
        <v>17</v>
      </c>
      <c r="J217" s="26">
        <v>235890</v>
      </c>
      <c r="K217" s="26">
        <v>2594790</v>
      </c>
      <c r="L217" s="22" t="s">
        <v>18</v>
      </c>
      <c r="M217" s="22"/>
      <c r="N217">
        <f t="shared" si="10"/>
        <v>7465</v>
      </c>
      <c r="O217">
        <f>+VLOOKUP(N217,'Thanh toán '!O$8:P$8099,2,0)</f>
        <v>2594790</v>
      </c>
      <c r="P217">
        <f t="shared" si="11"/>
        <v>2594790</v>
      </c>
      <c r="Q217" s="30">
        <f t="shared" si="9"/>
        <v>0</v>
      </c>
    </row>
    <row r="218" spans="1:17" hidden="1" x14ac:dyDescent="0.3">
      <c r="A218" s="21">
        <v>1212</v>
      </c>
      <c r="B218" s="22" t="s">
        <v>351</v>
      </c>
      <c r="C218" s="22" t="s">
        <v>13</v>
      </c>
      <c r="D218" s="23" t="s">
        <v>329</v>
      </c>
      <c r="E218" s="24" t="s">
        <v>136</v>
      </c>
      <c r="F218" s="25" t="s">
        <v>136</v>
      </c>
      <c r="G218" s="22" t="s">
        <v>137</v>
      </c>
      <c r="H218" s="26">
        <v>30879700</v>
      </c>
      <c r="I218" s="26" t="s">
        <v>17</v>
      </c>
      <c r="J218" s="26">
        <v>3087970</v>
      </c>
      <c r="K218" s="26">
        <v>33967670</v>
      </c>
      <c r="L218" s="22" t="s">
        <v>18</v>
      </c>
      <c r="M218" s="22"/>
      <c r="N218">
        <f t="shared" si="10"/>
        <v>7466</v>
      </c>
      <c r="O218">
        <f>+VLOOKUP(N218,'Thanh toán '!O$8:P$8099,2,0)</f>
        <v>33967670</v>
      </c>
      <c r="P218">
        <f t="shared" si="11"/>
        <v>33967670</v>
      </c>
      <c r="Q218" s="30">
        <f t="shared" si="9"/>
        <v>0</v>
      </c>
    </row>
    <row r="219" spans="1:17" ht="26.3" hidden="1" x14ac:dyDescent="0.3">
      <c r="A219" s="21">
        <v>1213</v>
      </c>
      <c r="B219" s="22" t="s">
        <v>352</v>
      </c>
      <c r="C219" s="22" t="s">
        <v>13</v>
      </c>
      <c r="D219" s="23" t="s">
        <v>329</v>
      </c>
      <c r="E219" s="24" t="s">
        <v>353</v>
      </c>
      <c r="F219" s="25" t="s">
        <v>353</v>
      </c>
      <c r="G219" s="22" t="s">
        <v>354</v>
      </c>
      <c r="H219" s="26">
        <v>1248320</v>
      </c>
      <c r="I219" s="26" t="s">
        <v>17</v>
      </c>
      <c r="J219" s="26">
        <v>124832</v>
      </c>
      <c r="K219" s="26">
        <v>1373152</v>
      </c>
      <c r="L219" s="22" t="s">
        <v>18</v>
      </c>
      <c r="M219" s="22"/>
      <c r="N219">
        <f t="shared" si="10"/>
        <v>7467</v>
      </c>
      <c r="O219">
        <f>+VLOOKUP(N219,'Thanh toán '!O$8:P$8099,2,0)</f>
        <v>1373152</v>
      </c>
      <c r="P219">
        <f t="shared" si="11"/>
        <v>1373152</v>
      </c>
      <c r="Q219" s="30">
        <f t="shared" si="9"/>
        <v>0</v>
      </c>
    </row>
    <row r="220" spans="1:17" hidden="1" x14ac:dyDescent="0.3">
      <c r="A220" s="21">
        <v>1215</v>
      </c>
      <c r="B220" s="22" t="s">
        <v>355</v>
      </c>
      <c r="C220" s="22" t="s">
        <v>13</v>
      </c>
      <c r="D220" s="23" t="s">
        <v>329</v>
      </c>
      <c r="E220" s="24" t="s">
        <v>142</v>
      </c>
      <c r="F220" s="25" t="s">
        <v>142</v>
      </c>
      <c r="G220" s="22" t="s">
        <v>143</v>
      </c>
      <c r="H220" s="26">
        <v>1039500</v>
      </c>
      <c r="I220" s="26" t="s">
        <v>17</v>
      </c>
      <c r="J220" s="26">
        <v>103950</v>
      </c>
      <c r="K220" s="26">
        <v>1143450</v>
      </c>
      <c r="L220" s="22" t="s">
        <v>18</v>
      </c>
      <c r="M220" s="22"/>
      <c r="N220">
        <f t="shared" si="10"/>
        <v>7469</v>
      </c>
      <c r="O220">
        <f>+VLOOKUP(N220,'Thanh toán '!O$8:P$8099,2,0)</f>
        <v>1143450</v>
      </c>
      <c r="P220">
        <f t="shared" si="11"/>
        <v>1143450</v>
      </c>
      <c r="Q220" s="30">
        <f t="shared" si="9"/>
        <v>0</v>
      </c>
    </row>
    <row r="221" spans="1:17" ht="26.3" hidden="1" x14ac:dyDescent="0.3">
      <c r="A221" s="21">
        <v>1216</v>
      </c>
      <c r="B221" s="22" t="s">
        <v>356</v>
      </c>
      <c r="C221" s="22" t="s">
        <v>13</v>
      </c>
      <c r="D221" s="23" t="s">
        <v>329</v>
      </c>
      <c r="E221" s="24" t="s">
        <v>130</v>
      </c>
      <c r="F221" s="25" t="s">
        <v>130</v>
      </c>
      <c r="G221" s="22" t="s">
        <v>131</v>
      </c>
      <c r="H221" s="26">
        <v>5188570</v>
      </c>
      <c r="I221" s="26" t="s">
        <v>17</v>
      </c>
      <c r="J221" s="26">
        <v>518857</v>
      </c>
      <c r="K221" s="26">
        <v>5707427</v>
      </c>
      <c r="L221" s="22" t="s">
        <v>18</v>
      </c>
      <c r="M221" s="22"/>
      <c r="N221">
        <f t="shared" si="10"/>
        <v>7470</v>
      </c>
      <c r="O221">
        <f>+VLOOKUP(N221,'Thanh toán '!O$8:P$8099,2,0)</f>
        <v>5707427</v>
      </c>
      <c r="P221">
        <f t="shared" si="11"/>
        <v>5707427</v>
      </c>
      <c r="Q221" s="30">
        <f t="shared" si="9"/>
        <v>0</v>
      </c>
    </row>
    <row r="222" spans="1:17" hidden="1" x14ac:dyDescent="0.3">
      <c r="A222" s="21">
        <v>1368</v>
      </c>
      <c r="B222" s="22" t="s">
        <v>357</v>
      </c>
      <c r="C222" s="22" t="s">
        <v>13</v>
      </c>
      <c r="D222" s="23" t="s">
        <v>329</v>
      </c>
      <c r="E222" s="24" t="s">
        <v>15</v>
      </c>
      <c r="F222" s="25" t="s">
        <v>15</v>
      </c>
      <c r="G222" s="22" t="s">
        <v>16</v>
      </c>
      <c r="H222" s="26">
        <v>3005480</v>
      </c>
      <c r="I222" s="26" t="s">
        <v>17</v>
      </c>
      <c r="J222" s="26">
        <v>300548</v>
      </c>
      <c r="K222" s="26">
        <v>3306028</v>
      </c>
      <c r="L222" s="22" t="s">
        <v>18</v>
      </c>
      <c r="M222" s="22"/>
      <c r="N222">
        <f t="shared" si="10"/>
        <v>7623</v>
      </c>
      <c r="O222">
        <f>+VLOOKUP(N222,'Thanh toán '!O$8:P$8099,2,0)</f>
        <v>3306028</v>
      </c>
      <c r="P222">
        <f t="shared" si="11"/>
        <v>3306028</v>
      </c>
      <c r="Q222" s="30">
        <f t="shared" si="9"/>
        <v>0</v>
      </c>
    </row>
    <row r="223" spans="1:17" hidden="1" x14ac:dyDescent="0.3">
      <c r="A223" s="21">
        <v>1370</v>
      </c>
      <c r="B223" s="22" t="s">
        <v>358</v>
      </c>
      <c r="C223" s="22" t="s">
        <v>13</v>
      </c>
      <c r="D223" s="23" t="s">
        <v>359</v>
      </c>
      <c r="E223" s="24" t="s">
        <v>81</v>
      </c>
      <c r="F223" s="25" t="s">
        <v>81</v>
      </c>
      <c r="G223" s="22" t="s">
        <v>82</v>
      </c>
      <c r="H223" s="26">
        <v>2914190</v>
      </c>
      <c r="I223" s="26" t="s">
        <v>17</v>
      </c>
      <c r="J223" s="26">
        <v>291419</v>
      </c>
      <c r="K223" s="26">
        <v>3205609</v>
      </c>
      <c r="L223" s="22" t="s">
        <v>18</v>
      </c>
      <c r="M223" s="22"/>
      <c r="N223">
        <f t="shared" si="10"/>
        <v>7625</v>
      </c>
      <c r="O223">
        <f>+VLOOKUP(N223,'Thanh toán '!O$8:P$8099,2,0)</f>
        <v>3205609</v>
      </c>
      <c r="P223">
        <f t="shared" si="11"/>
        <v>3205609</v>
      </c>
      <c r="Q223" s="30">
        <f t="shared" si="9"/>
        <v>0</v>
      </c>
    </row>
    <row r="224" spans="1:17" hidden="1" x14ac:dyDescent="0.3">
      <c r="A224" s="21">
        <v>1372</v>
      </c>
      <c r="B224" s="22" t="s">
        <v>360</v>
      </c>
      <c r="C224" s="22" t="s">
        <v>13</v>
      </c>
      <c r="D224" s="23" t="s">
        <v>359</v>
      </c>
      <c r="E224" s="24" t="s">
        <v>38</v>
      </c>
      <c r="F224" s="25" t="s">
        <v>38</v>
      </c>
      <c r="G224" s="22" t="s">
        <v>39</v>
      </c>
      <c r="H224" s="26">
        <v>2020752</v>
      </c>
      <c r="I224" s="26" t="s">
        <v>17</v>
      </c>
      <c r="J224" s="26">
        <v>202075</v>
      </c>
      <c r="K224" s="26">
        <v>2222827</v>
      </c>
      <c r="L224" s="22" t="s">
        <v>18</v>
      </c>
      <c r="M224" s="22"/>
      <c r="N224">
        <f t="shared" si="10"/>
        <v>7627</v>
      </c>
      <c r="O224">
        <f>+VLOOKUP(N224,'Thanh toán '!O$8:P$8099,2,0)</f>
        <v>2222827</v>
      </c>
      <c r="P224">
        <f t="shared" si="11"/>
        <v>2222827</v>
      </c>
      <c r="Q224" s="30">
        <f t="shared" si="9"/>
        <v>0</v>
      </c>
    </row>
    <row r="225" spans="1:17" hidden="1" x14ac:dyDescent="0.3">
      <c r="A225" s="21">
        <v>1373</v>
      </c>
      <c r="B225" s="22" t="s">
        <v>361</v>
      </c>
      <c r="C225" s="22" t="s">
        <v>13</v>
      </c>
      <c r="D225" s="23" t="s">
        <v>359</v>
      </c>
      <c r="E225" s="24" t="s">
        <v>38</v>
      </c>
      <c r="F225" s="25" t="s">
        <v>38</v>
      </c>
      <c r="G225" s="22" t="s">
        <v>39</v>
      </c>
      <c r="H225" s="26">
        <v>896164</v>
      </c>
      <c r="I225" s="26" t="s">
        <v>17</v>
      </c>
      <c r="J225" s="26">
        <v>89616</v>
      </c>
      <c r="K225" s="26">
        <v>985780</v>
      </c>
      <c r="L225" s="22" t="s">
        <v>18</v>
      </c>
      <c r="M225" s="22"/>
      <c r="N225">
        <f t="shared" si="10"/>
        <v>7628</v>
      </c>
      <c r="O225">
        <f>+VLOOKUP(N225,'Thanh toán '!O$8:P$8099,2,0)</f>
        <v>985780</v>
      </c>
      <c r="P225">
        <f t="shared" si="11"/>
        <v>985780</v>
      </c>
      <c r="Q225" s="30">
        <f t="shared" si="9"/>
        <v>0</v>
      </c>
    </row>
    <row r="226" spans="1:17" hidden="1" x14ac:dyDescent="0.3">
      <c r="A226" s="21">
        <v>1374</v>
      </c>
      <c r="B226" s="22" t="s">
        <v>362</v>
      </c>
      <c r="C226" s="22" t="s">
        <v>13</v>
      </c>
      <c r="D226" s="23" t="s">
        <v>359</v>
      </c>
      <c r="E226" s="24" t="s">
        <v>38</v>
      </c>
      <c r="F226" s="25" t="s">
        <v>38</v>
      </c>
      <c r="G226" s="22" t="s">
        <v>39</v>
      </c>
      <c r="H226" s="26">
        <v>3689792</v>
      </c>
      <c r="I226" s="26" t="s">
        <v>17</v>
      </c>
      <c r="J226" s="26">
        <v>368979</v>
      </c>
      <c r="K226" s="26">
        <v>4058771</v>
      </c>
      <c r="L226" s="22" t="s">
        <v>18</v>
      </c>
      <c r="M226" s="22"/>
      <c r="N226">
        <f t="shared" si="10"/>
        <v>7629</v>
      </c>
      <c r="O226">
        <f>+VLOOKUP(N226,'Thanh toán '!O$8:P$8099,2,0)</f>
        <v>4058771</v>
      </c>
      <c r="P226">
        <f t="shared" si="11"/>
        <v>4058771</v>
      </c>
      <c r="Q226" s="30">
        <f t="shared" si="9"/>
        <v>0</v>
      </c>
    </row>
    <row r="227" spans="1:17" ht="26.3" hidden="1" x14ac:dyDescent="0.3">
      <c r="A227" s="21">
        <v>1375</v>
      </c>
      <c r="B227" s="22" t="s">
        <v>363</v>
      </c>
      <c r="C227" s="22" t="s">
        <v>13</v>
      </c>
      <c r="D227" s="23" t="s">
        <v>359</v>
      </c>
      <c r="E227" s="24" t="s">
        <v>99</v>
      </c>
      <c r="F227" s="25" t="s">
        <v>99</v>
      </c>
      <c r="G227" s="22" t="s">
        <v>100</v>
      </c>
      <c r="H227" s="26">
        <v>1307690</v>
      </c>
      <c r="I227" s="26" t="s">
        <v>17</v>
      </c>
      <c r="J227" s="26">
        <v>130769</v>
      </c>
      <c r="K227" s="26">
        <v>1438459</v>
      </c>
      <c r="L227" s="22" t="s">
        <v>18</v>
      </c>
      <c r="M227" s="22"/>
      <c r="N227">
        <f t="shared" si="10"/>
        <v>7630</v>
      </c>
      <c r="O227">
        <f>+VLOOKUP(N227,'Thanh toán '!O$8:P$8099,2,0)</f>
        <v>1438459</v>
      </c>
      <c r="P227">
        <f t="shared" si="11"/>
        <v>1438459</v>
      </c>
      <c r="Q227" s="30">
        <f t="shared" si="9"/>
        <v>0</v>
      </c>
    </row>
    <row r="228" spans="1:17" hidden="1" x14ac:dyDescent="0.3">
      <c r="A228" s="21">
        <v>1376</v>
      </c>
      <c r="B228" s="22" t="s">
        <v>364</v>
      </c>
      <c r="C228" s="22" t="s">
        <v>13</v>
      </c>
      <c r="D228" s="23" t="s">
        <v>359</v>
      </c>
      <c r="E228" s="24" t="s">
        <v>38</v>
      </c>
      <c r="F228" s="25" t="s">
        <v>38</v>
      </c>
      <c r="G228" s="22" t="s">
        <v>39</v>
      </c>
      <c r="H228" s="26">
        <v>333174</v>
      </c>
      <c r="I228" s="26" t="s">
        <v>17</v>
      </c>
      <c r="J228" s="26">
        <v>33317</v>
      </c>
      <c r="K228" s="26">
        <v>366491</v>
      </c>
      <c r="L228" s="22" t="s">
        <v>18</v>
      </c>
      <c r="M228" s="22"/>
      <c r="N228">
        <f t="shared" si="10"/>
        <v>7631</v>
      </c>
      <c r="O228">
        <f>+VLOOKUP(N228,'Thanh toán '!O$8:P$8099,2,0)</f>
        <v>366491</v>
      </c>
      <c r="P228">
        <f t="shared" si="11"/>
        <v>366491</v>
      </c>
      <c r="Q228" s="30">
        <f t="shared" si="9"/>
        <v>0</v>
      </c>
    </row>
    <row r="229" spans="1:17" hidden="1" x14ac:dyDescent="0.3">
      <c r="A229" s="21">
        <v>1377</v>
      </c>
      <c r="B229" s="22" t="s">
        <v>365</v>
      </c>
      <c r="C229" s="22" t="s">
        <v>13</v>
      </c>
      <c r="D229" s="23" t="s">
        <v>359</v>
      </c>
      <c r="E229" s="24" t="s">
        <v>206</v>
      </c>
      <c r="F229" s="25" t="s">
        <v>206</v>
      </c>
      <c r="G229" s="22" t="s">
        <v>207</v>
      </c>
      <c r="H229" s="26">
        <v>3832810</v>
      </c>
      <c r="I229" s="26" t="s">
        <v>17</v>
      </c>
      <c r="J229" s="26">
        <v>383281</v>
      </c>
      <c r="K229" s="26">
        <v>4216091</v>
      </c>
      <c r="L229" s="22" t="s">
        <v>18</v>
      </c>
      <c r="M229" s="22"/>
      <c r="N229">
        <f t="shared" si="10"/>
        <v>7632</v>
      </c>
      <c r="O229">
        <f>+VLOOKUP(N229,'Thanh toán '!O$8:P$8099,2,0)</f>
        <v>4216091</v>
      </c>
      <c r="P229">
        <f t="shared" si="11"/>
        <v>4216091</v>
      </c>
      <c r="Q229" s="30">
        <f t="shared" si="9"/>
        <v>0</v>
      </c>
    </row>
    <row r="230" spans="1:17" hidden="1" x14ac:dyDescent="0.3">
      <c r="A230" s="21">
        <v>1380</v>
      </c>
      <c r="B230" s="22" t="s">
        <v>366</v>
      </c>
      <c r="C230" s="22" t="s">
        <v>13</v>
      </c>
      <c r="D230" s="23" t="s">
        <v>359</v>
      </c>
      <c r="E230" s="24" t="s">
        <v>38</v>
      </c>
      <c r="F230" s="25" t="s">
        <v>38</v>
      </c>
      <c r="G230" s="22" t="s">
        <v>39</v>
      </c>
      <c r="H230" s="26">
        <v>2366519</v>
      </c>
      <c r="I230" s="26" t="s">
        <v>17</v>
      </c>
      <c r="J230" s="26">
        <v>236652</v>
      </c>
      <c r="K230" s="26">
        <v>2603171</v>
      </c>
      <c r="L230" s="22" t="s">
        <v>18</v>
      </c>
      <c r="M230" s="22"/>
      <c r="N230">
        <f t="shared" si="10"/>
        <v>7635</v>
      </c>
      <c r="O230">
        <f>+VLOOKUP(N230,'Thanh toán '!O$8:P$8099,2,0)</f>
        <v>2603171</v>
      </c>
      <c r="P230">
        <f t="shared" si="11"/>
        <v>2603171</v>
      </c>
      <c r="Q230" s="30">
        <f t="shared" si="9"/>
        <v>0</v>
      </c>
    </row>
    <row r="231" spans="1:17" ht="26.3" hidden="1" x14ac:dyDescent="0.3">
      <c r="A231" s="21">
        <v>1381</v>
      </c>
      <c r="B231" s="22" t="s">
        <v>367</v>
      </c>
      <c r="C231" s="22" t="s">
        <v>13</v>
      </c>
      <c r="D231" s="23" t="s">
        <v>359</v>
      </c>
      <c r="E231" s="24" t="s">
        <v>99</v>
      </c>
      <c r="F231" s="25" t="s">
        <v>99</v>
      </c>
      <c r="G231" s="22" t="s">
        <v>100</v>
      </c>
      <c r="H231" s="26">
        <v>1867764</v>
      </c>
      <c r="I231" s="26" t="s">
        <v>17</v>
      </c>
      <c r="J231" s="26">
        <v>186776</v>
      </c>
      <c r="K231" s="26">
        <v>2054540</v>
      </c>
      <c r="L231" s="22" t="s">
        <v>18</v>
      </c>
      <c r="M231" s="22"/>
      <c r="N231">
        <f t="shared" si="10"/>
        <v>7636</v>
      </c>
      <c r="O231">
        <f>+VLOOKUP(N231,'Thanh toán '!O$8:P$8099,2,0)</f>
        <v>2054540</v>
      </c>
      <c r="P231">
        <f t="shared" si="11"/>
        <v>2054540</v>
      </c>
      <c r="Q231" s="30">
        <f t="shared" si="9"/>
        <v>0</v>
      </c>
    </row>
    <row r="232" spans="1:17" ht="26.3" hidden="1" x14ac:dyDescent="0.3">
      <c r="A232" s="21">
        <v>1382</v>
      </c>
      <c r="B232" s="22" t="s">
        <v>368</v>
      </c>
      <c r="C232" s="22" t="s">
        <v>13</v>
      </c>
      <c r="D232" s="23" t="s">
        <v>359</v>
      </c>
      <c r="E232" s="24" t="s">
        <v>99</v>
      </c>
      <c r="F232" s="25" t="s">
        <v>99</v>
      </c>
      <c r="G232" s="22" t="s">
        <v>100</v>
      </c>
      <c r="H232" s="26">
        <v>806200</v>
      </c>
      <c r="I232" s="26" t="s">
        <v>17</v>
      </c>
      <c r="J232" s="26">
        <v>80620</v>
      </c>
      <c r="K232" s="26">
        <v>886820</v>
      </c>
      <c r="L232" s="22" t="s">
        <v>18</v>
      </c>
      <c r="M232" s="22"/>
      <c r="N232">
        <f t="shared" si="10"/>
        <v>7637</v>
      </c>
      <c r="O232">
        <f>+VLOOKUP(N232,'Thanh toán '!O$8:P$8099,2,0)</f>
        <v>886820</v>
      </c>
      <c r="P232">
        <f t="shared" si="11"/>
        <v>886820</v>
      </c>
      <c r="Q232" s="30">
        <f t="shared" si="9"/>
        <v>0</v>
      </c>
    </row>
    <row r="233" spans="1:17" hidden="1" x14ac:dyDescent="0.3">
      <c r="A233" s="21">
        <v>1384</v>
      </c>
      <c r="B233" s="22" t="s">
        <v>369</v>
      </c>
      <c r="C233" s="22" t="s">
        <v>13</v>
      </c>
      <c r="D233" s="23" t="s">
        <v>359</v>
      </c>
      <c r="E233" s="24" t="s">
        <v>38</v>
      </c>
      <c r="F233" s="25" t="s">
        <v>38</v>
      </c>
      <c r="G233" s="22" t="s">
        <v>39</v>
      </c>
      <c r="H233" s="26">
        <v>2510326</v>
      </c>
      <c r="I233" s="26" t="s">
        <v>17</v>
      </c>
      <c r="J233" s="26">
        <v>251033</v>
      </c>
      <c r="K233" s="26">
        <v>2761359</v>
      </c>
      <c r="L233" s="22" t="s">
        <v>18</v>
      </c>
      <c r="M233" s="22"/>
      <c r="N233">
        <f t="shared" si="10"/>
        <v>7639</v>
      </c>
      <c r="O233">
        <f>+VLOOKUP(N233,'Thanh toán '!O$8:P$8099,2,0)</f>
        <v>2761359</v>
      </c>
      <c r="P233">
        <f t="shared" si="11"/>
        <v>2761359</v>
      </c>
      <c r="Q233" s="30">
        <f t="shared" si="9"/>
        <v>0</v>
      </c>
    </row>
    <row r="234" spans="1:17" hidden="1" x14ac:dyDescent="0.3">
      <c r="A234" s="21">
        <v>1386</v>
      </c>
      <c r="B234" s="22" t="s">
        <v>370</v>
      </c>
      <c r="C234" s="22" t="s">
        <v>13</v>
      </c>
      <c r="D234" s="23" t="s">
        <v>359</v>
      </c>
      <c r="E234" s="24" t="s">
        <v>38</v>
      </c>
      <c r="F234" s="25" t="s">
        <v>38</v>
      </c>
      <c r="G234" s="22" t="s">
        <v>39</v>
      </c>
      <c r="H234" s="26">
        <v>827540</v>
      </c>
      <c r="I234" s="26" t="s">
        <v>17</v>
      </c>
      <c r="J234" s="26">
        <v>82754</v>
      </c>
      <c r="K234" s="26">
        <v>910294</v>
      </c>
      <c r="L234" s="22" t="s">
        <v>18</v>
      </c>
      <c r="M234" s="22"/>
      <c r="N234">
        <f t="shared" si="10"/>
        <v>7641</v>
      </c>
      <c r="O234">
        <f>+VLOOKUP(N234,'Thanh toán '!O$8:P$8099,2,0)</f>
        <v>910294</v>
      </c>
      <c r="P234">
        <f t="shared" si="11"/>
        <v>910294</v>
      </c>
      <c r="Q234" s="30">
        <f t="shared" si="9"/>
        <v>0</v>
      </c>
    </row>
    <row r="235" spans="1:17" hidden="1" x14ac:dyDescent="0.3">
      <c r="A235" s="21">
        <v>1387</v>
      </c>
      <c r="B235" s="22" t="s">
        <v>371</v>
      </c>
      <c r="C235" s="22" t="s">
        <v>13</v>
      </c>
      <c r="D235" s="23" t="s">
        <v>359</v>
      </c>
      <c r="E235" s="24" t="s">
        <v>372</v>
      </c>
      <c r="F235" s="25" t="s">
        <v>372</v>
      </c>
      <c r="G235" s="22" t="s">
        <v>373</v>
      </c>
      <c r="H235" s="26">
        <v>3480630</v>
      </c>
      <c r="I235" s="26" t="s">
        <v>17</v>
      </c>
      <c r="J235" s="26">
        <v>348063</v>
      </c>
      <c r="K235" s="26">
        <v>3828693</v>
      </c>
      <c r="L235" s="22" t="s">
        <v>18</v>
      </c>
      <c r="M235" s="22"/>
      <c r="N235">
        <f t="shared" si="10"/>
        <v>7642</v>
      </c>
      <c r="O235">
        <f>+VLOOKUP(N235,'Thanh toán '!O$8:P$8099,2,0)</f>
        <v>3828693</v>
      </c>
      <c r="P235">
        <f t="shared" si="11"/>
        <v>3828693</v>
      </c>
      <c r="Q235" s="30">
        <f t="shared" si="9"/>
        <v>0</v>
      </c>
    </row>
    <row r="236" spans="1:17" hidden="1" x14ac:dyDescent="0.3">
      <c r="A236" s="21">
        <v>1388</v>
      </c>
      <c r="B236" s="22" t="s">
        <v>374</v>
      </c>
      <c r="C236" s="22" t="s">
        <v>13</v>
      </c>
      <c r="D236" s="23" t="s">
        <v>359</v>
      </c>
      <c r="E236" s="24" t="s">
        <v>38</v>
      </c>
      <c r="F236" s="25" t="s">
        <v>38</v>
      </c>
      <c r="G236" s="22" t="s">
        <v>39</v>
      </c>
      <c r="H236" s="26">
        <v>1186334</v>
      </c>
      <c r="I236" s="26" t="s">
        <v>17</v>
      </c>
      <c r="J236" s="26">
        <v>118633</v>
      </c>
      <c r="K236" s="26">
        <v>1304967</v>
      </c>
      <c r="L236" s="22" t="s">
        <v>18</v>
      </c>
      <c r="M236" s="22"/>
      <c r="N236">
        <f t="shared" si="10"/>
        <v>7643</v>
      </c>
      <c r="O236" t="e">
        <f>+VLOOKUP(N236,'Thanh toán '!O$8:P$8099,2,0)</f>
        <v>#N/A</v>
      </c>
      <c r="P236" t="e">
        <f t="shared" si="11"/>
        <v>#N/A</v>
      </c>
      <c r="Q236" s="30" t="e">
        <f t="shared" si="9"/>
        <v>#N/A</v>
      </c>
    </row>
    <row r="237" spans="1:17" hidden="1" x14ac:dyDescent="0.3">
      <c r="A237" s="21">
        <v>1389</v>
      </c>
      <c r="B237" s="22" t="s">
        <v>375</v>
      </c>
      <c r="C237" s="22" t="s">
        <v>13</v>
      </c>
      <c r="D237" s="23" t="s">
        <v>359</v>
      </c>
      <c r="E237" s="24" t="s">
        <v>38</v>
      </c>
      <c r="F237" s="25" t="s">
        <v>38</v>
      </c>
      <c r="G237" s="22" t="s">
        <v>39</v>
      </c>
      <c r="H237" s="26">
        <v>806200</v>
      </c>
      <c r="I237" s="26" t="s">
        <v>17</v>
      </c>
      <c r="J237" s="26">
        <v>80620</v>
      </c>
      <c r="K237" s="26">
        <v>886820</v>
      </c>
      <c r="L237" s="22" t="s">
        <v>18</v>
      </c>
      <c r="M237" s="22"/>
      <c r="N237">
        <f t="shared" si="10"/>
        <v>7644</v>
      </c>
      <c r="O237">
        <f>+VLOOKUP(N237,'Thanh toán '!O$8:P$8099,2,0)</f>
        <v>886820</v>
      </c>
      <c r="P237">
        <f t="shared" si="11"/>
        <v>886820</v>
      </c>
      <c r="Q237" s="30">
        <f t="shared" si="9"/>
        <v>0</v>
      </c>
    </row>
    <row r="238" spans="1:17" hidden="1" x14ac:dyDescent="0.3">
      <c r="A238" s="21">
        <v>1390</v>
      </c>
      <c r="B238" s="22" t="s">
        <v>376</v>
      </c>
      <c r="C238" s="22" t="s">
        <v>13</v>
      </c>
      <c r="D238" s="23" t="s">
        <v>359</v>
      </c>
      <c r="E238" s="24" t="s">
        <v>38</v>
      </c>
      <c r="F238" s="25" t="s">
        <v>38</v>
      </c>
      <c r="G238" s="22" t="s">
        <v>39</v>
      </c>
      <c r="H238" s="26">
        <v>2749490</v>
      </c>
      <c r="I238" s="26" t="s">
        <v>17</v>
      </c>
      <c r="J238" s="26">
        <v>274949</v>
      </c>
      <c r="K238" s="26">
        <v>3024439</v>
      </c>
      <c r="L238" s="22" t="s">
        <v>18</v>
      </c>
      <c r="M238" s="22"/>
      <c r="N238">
        <f t="shared" si="10"/>
        <v>7645</v>
      </c>
      <c r="O238">
        <f>+VLOOKUP(N238,'Thanh toán '!O$8:P$8099,2,0)</f>
        <v>3024439</v>
      </c>
      <c r="P238">
        <f t="shared" si="11"/>
        <v>3024439</v>
      </c>
      <c r="Q238" s="30">
        <f t="shared" si="9"/>
        <v>0</v>
      </c>
    </row>
    <row r="239" spans="1:17" hidden="1" x14ac:dyDescent="0.3">
      <c r="A239" s="21">
        <v>1392</v>
      </c>
      <c r="B239" s="22" t="s">
        <v>377</v>
      </c>
      <c r="C239" s="22" t="s">
        <v>13</v>
      </c>
      <c r="D239" s="23" t="s">
        <v>359</v>
      </c>
      <c r="E239" s="24" t="s">
        <v>38</v>
      </c>
      <c r="F239" s="25" t="s">
        <v>38</v>
      </c>
      <c r="G239" s="22" t="s">
        <v>39</v>
      </c>
      <c r="H239" s="26">
        <v>1097150</v>
      </c>
      <c r="I239" s="26" t="s">
        <v>17</v>
      </c>
      <c r="J239" s="26">
        <v>109715</v>
      </c>
      <c r="K239" s="26">
        <v>1206865</v>
      </c>
      <c r="L239" s="22" t="s">
        <v>18</v>
      </c>
      <c r="M239" s="22"/>
      <c r="N239">
        <f t="shared" si="10"/>
        <v>7648</v>
      </c>
      <c r="O239">
        <f>+VLOOKUP(N239,'Thanh toán '!O$8:P$8099,2,0)</f>
        <v>1206865</v>
      </c>
      <c r="P239">
        <f t="shared" si="11"/>
        <v>1206865</v>
      </c>
      <c r="Q239" s="30">
        <f t="shared" si="9"/>
        <v>0</v>
      </c>
    </row>
    <row r="240" spans="1:17" hidden="1" x14ac:dyDescent="0.3">
      <c r="A240" s="21">
        <v>1393</v>
      </c>
      <c r="B240" s="22" t="s">
        <v>378</v>
      </c>
      <c r="C240" s="22" t="s">
        <v>13</v>
      </c>
      <c r="D240" s="23" t="s">
        <v>359</v>
      </c>
      <c r="E240" s="24" t="s">
        <v>38</v>
      </c>
      <c r="F240" s="25" t="s">
        <v>38</v>
      </c>
      <c r="G240" s="22" t="s">
        <v>39</v>
      </c>
      <c r="H240" s="26">
        <v>2885136</v>
      </c>
      <c r="I240" s="26" t="s">
        <v>17</v>
      </c>
      <c r="J240" s="26">
        <v>288514</v>
      </c>
      <c r="K240" s="26">
        <v>3173650</v>
      </c>
      <c r="L240" s="22" t="s">
        <v>18</v>
      </c>
      <c r="M240" s="22"/>
      <c r="N240">
        <f t="shared" si="10"/>
        <v>7649</v>
      </c>
      <c r="O240">
        <f>+VLOOKUP(N240,'Thanh toán '!O$8:P$8099,2,0)</f>
        <v>3173650</v>
      </c>
      <c r="P240">
        <f t="shared" si="11"/>
        <v>3173650</v>
      </c>
      <c r="Q240" s="30">
        <f t="shared" si="9"/>
        <v>0</v>
      </c>
    </row>
    <row r="241" spans="1:17" hidden="1" x14ac:dyDescent="0.3">
      <c r="A241" s="21">
        <v>1394</v>
      </c>
      <c r="B241" s="22" t="s">
        <v>379</v>
      </c>
      <c r="C241" s="22" t="s">
        <v>13</v>
      </c>
      <c r="D241" s="23" t="s">
        <v>359</v>
      </c>
      <c r="E241" s="24" t="s">
        <v>38</v>
      </c>
      <c r="F241" s="25" t="s">
        <v>38</v>
      </c>
      <c r="G241" s="22" t="s">
        <v>39</v>
      </c>
      <c r="H241" s="26">
        <v>2436312</v>
      </c>
      <c r="I241" s="26" t="s">
        <v>17</v>
      </c>
      <c r="J241" s="26">
        <v>243631</v>
      </c>
      <c r="K241" s="26">
        <v>2679943</v>
      </c>
      <c r="L241" s="22" t="s">
        <v>18</v>
      </c>
      <c r="M241" s="22"/>
      <c r="N241">
        <f t="shared" si="10"/>
        <v>7650</v>
      </c>
      <c r="O241">
        <f>+VLOOKUP(N241,'Thanh toán '!O$8:P$8099,2,0)</f>
        <v>2679943</v>
      </c>
      <c r="P241">
        <f t="shared" si="11"/>
        <v>2679943</v>
      </c>
      <c r="Q241" s="30">
        <f t="shared" si="9"/>
        <v>0</v>
      </c>
    </row>
    <row r="242" spans="1:17" hidden="1" x14ac:dyDescent="0.3">
      <c r="A242" s="21">
        <v>1397</v>
      </c>
      <c r="B242" s="22" t="s">
        <v>380</v>
      </c>
      <c r="C242" s="22" t="s">
        <v>13</v>
      </c>
      <c r="D242" s="23" t="s">
        <v>359</v>
      </c>
      <c r="E242" s="24" t="s">
        <v>38</v>
      </c>
      <c r="F242" s="25" t="s">
        <v>38</v>
      </c>
      <c r="G242" s="22" t="s">
        <v>39</v>
      </c>
      <c r="H242" s="26">
        <v>816696</v>
      </c>
      <c r="I242" s="26" t="s">
        <v>17</v>
      </c>
      <c r="J242" s="26">
        <v>81670</v>
      </c>
      <c r="K242" s="26">
        <v>898366</v>
      </c>
      <c r="L242" s="22" t="s">
        <v>18</v>
      </c>
      <c r="M242" s="22"/>
      <c r="N242">
        <f t="shared" si="10"/>
        <v>7653</v>
      </c>
      <c r="O242">
        <f>+VLOOKUP(N242,'Thanh toán '!O$8:P$8099,2,0)</f>
        <v>898366</v>
      </c>
      <c r="P242">
        <f t="shared" si="11"/>
        <v>898366</v>
      </c>
      <c r="Q242" s="30">
        <f t="shared" si="9"/>
        <v>0</v>
      </c>
    </row>
    <row r="243" spans="1:17" hidden="1" x14ac:dyDescent="0.3">
      <c r="A243" s="21">
        <v>1399</v>
      </c>
      <c r="B243" s="22" t="s">
        <v>381</v>
      </c>
      <c r="C243" s="22" t="s">
        <v>13</v>
      </c>
      <c r="D243" s="23" t="s">
        <v>359</v>
      </c>
      <c r="E243" s="24" t="s">
        <v>38</v>
      </c>
      <c r="F243" s="25" t="s">
        <v>38</v>
      </c>
      <c r="G243" s="22" t="s">
        <v>39</v>
      </c>
      <c r="H243" s="26">
        <v>1200754</v>
      </c>
      <c r="I243" s="26" t="s">
        <v>17</v>
      </c>
      <c r="J243" s="26">
        <v>120075</v>
      </c>
      <c r="K243" s="26">
        <v>1320829</v>
      </c>
      <c r="L243" s="22" t="s">
        <v>18</v>
      </c>
      <c r="M243" s="22"/>
      <c r="N243">
        <f t="shared" si="10"/>
        <v>7655</v>
      </c>
      <c r="O243">
        <f>+VLOOKUP(N243,'Thanh toán '!O$8:P$8099,2,0)</f>
        <v>1320829</v>
      </c>
      <c r="P243">
        <f t="shared" si="11"/>
        <v>1320829</v>
      </c>
      <c r="Q243" s="30">
        <f t="shared" si="9"/>
        <v>0</v>
      </c>
    </row>
    <row r="244" spans="1:17" hidden="1" x14ac:dyDescent="0.3">
      <c r="A244" s="21">
        <v>1400</v>
      </c>
      <c r="B244" s="22" t="s">
        <v>382</v>
      </c>
      <c r="C244" s="22" t="s">
        <v>13</v>
      </c>
      <c r="D244" s="23" t="s">
        <v>359</v>
      </c>
      <c r="E244" s="24" t="s">
        <v>111</v>
      </c>
      <c r="F244" s="25" t="s">
        <v>111</v>
      </c>
      <c r="G244" s="22" t="s">
        <v>112</v>
      </c>
      <c r="H244" s="26">
        <v>3538350</v>
      </c>
      <c r="I244" s="26" t="s">
        <v>17</v>
      </c>
      <c r="J244" s="26">
        <v>353835</v>
      </c>
      <c r="K244" s="26">
        <v>3892185</v>
      </c>
      <c r="L244" s="22" t="s">
        <v>18</v>
      </c>
      <c r="M244" s="22"/>
      <c r="N244">
        <f t="shared" si="10"/>
        <v>7656</v>
      </c>
      <c r="O244">
        <f>+VLOOKUP(N244,'Thanh toán '!O$8:P$8099,2,0)</f>
        <v>3892185</v>
      </c>
      <c r="P244">
        <f t="shared" si="11"/>
        <v>3892185</v>
      </c>
      <c r="Q244" s="30">
        <f t="shared" si="9"/>
        <v>0</v>
      </c>
    </row>
    <row r="245" spans="1:17" ht="26.3" hidden="1" x14ac:dyDescent="0.3">
      <c r="A245" s="21">
        <v>1418</v>
      </c>
      <c r="B245" s="22" t="s">
        <v>383</v>
      </c>
      <c r="C245" s="22" t="s">
        <v>13</v>
      </c>
      <c r="D245" s="23" t="s">
        <v>359</v>
      </c>
      <c r="E245" s="24" t="s">
        <v>23</v>
      </c>
      <c r="F245" s="25" t="s">
        <v>23</v>
      </c>
      <c r="G245" s="22" t="s">
        <v>24</v>
      </c>
      <c r="H245" s="26">
        <v>1329996</v>
      </c>
      <c r="I245" s="26" t="s">
        <v>17</v>
      </c>
      <c r="J245" s="26">
        <v>133000</v>
      </c>
      <c r="K245" s="26">
        <v>1462996</v>
      </c>
      <c r="L245" s="22" t="s">
        <v>18</v>
      </c>
      <c r="M245" s="22"/>
      <c r="N245">
        <f t="shared" si="10"/>
        <v>7676</v>
      </c>
      <c r="O245">
        <f>+VLOOKUP(N245,'Thanh toán '!O$8:P$8099,2,0)</f>
        <v>1462996</v>
      </c>
      <c r="P245">
        <f t="shared" si="11"/>
        <v>1462996</v>
      </c>
      <c r="Q245" s="30">
        <f t="shared" si="9"/>
        <v>0</v>
      </c>
    </row>
    <row r="246" spans="1:17" ht="26.3" hidden="1" x14ac:dyDescent="0.3">
      <c r="A246" s="21">
        <v>1419</v>
      </c>
      <c r="B246" s="22" t="s">
        <v>384</v>
      </c>
      <c r="C246" s="22" t="s">
        <v>13</v>
      </c>
      <c r="D246" s="23" t="s">
        <v>359</v>
      </c>
      <c r="E246" s="24" t="s">
        <v>23</v>
      </c>
      <c r="F246" s="25" t="s">
        <v>23</v>
      </c>
      <c r="G246" s="22" t="s">
        <v>24</v>
      </c>
      <c r="H246" s="26">
        <v>3068858</v>
      </c>
      <c r="I246" s="26" t="s">
        <v>17</v>
      </c>
      <c r="J246" s="26">
        <v>306886</v>
      </c>
      <c r="K246" s="26">
        <v>3375744</v>
      </c>
      <c r="L246" s="22" t="s">
        <v>18</v>
      </c>
      <c r="M246" s="22"/>
      <c r="N246">
        <f t="shared" si="10"/>
        <v>7677</v>
      </c>
      <c r="O246">
        <f>+VLOOKUP(N246,'Thanh toán '!O$8:P$8099,2,0)</f>
        <v>3375744</v>
      </c>
      <c r="P246">
        <f t="shared" si="11"/>
        <v>3375744</v>
      </c>
      <c r="Q246" s="30">
        <f t="shared" si="9"/>
        <v>0</v>
      </c>
    </row>
    <row r="247" spans="1:17" hidden="1" x14ac:dyDescent="0.3">
      <c r="A247" s="21">
        <v>1421</v>
      </c>
      <c r="B247" s="22" t="s">
        <v>385</v>
      </c>
      <c r="C247" s="22" t="s">
        <v>13</v>
      </c>
      <c r="D247" s="23" t="s">
        <v>359</v>
      </c>
      <c r="E247" s="24" t="s">
        <v>195</v>
      </c>
      <c r="F247" s="25" t="s">
        <v>195</v>
      </c>
      <c r="G247" s="22" t="s">
        <v>196</v>
      </c>
      <c r="H247" s="26">
        <v>2914190</v>
      </c>
      <c r="I247" s="26" t="s">
        <v>17</v>
      </c>
      <c r="J247" s="26">
        <v>291419</v>
      </c>
      <c r="K247" s="26">
        <v>3205609</v>
      </c>
      <c r="L247" s="22" t="s">
        <v>18</v>
      </c>
      <c r="M247" s="22"/>
      <c r="N247">
        <f t="shared" si="10"/>
        <v>7679</v>
      </c>
      <c r="O247">
        <f>+VLOOKUP(N247,'Thanh toán '!O$8:P$8099,2,0)</f>
        <v>3205609</v>
      </c>
      <c r="P247">
        <f t="shared" si="11"/>
        <v>3205609</v>
      </c>
      <c r="Q247" s="30">
        <f t="shared" si="9"/>
        <v>0</v>
      </c>
    </row>
    <row r="248" spans="1:17" hidden="1" x14ac:dyDescent="0.3">
      <c r="A248" s="21">
        <v>1422</v>
      </c>
      <c r="B248" s="22" t="s">
        <v>386</v>
      </c>
      <c r="C248" s="22" t="s">
        <v>13</v>
      </c>
      <c r="D248" s="23" t="s">
        <v>387</v>
      </c>
      <c r="E248" s="24" t="s">
        <v>38</v>
      </c>
      <c r="F248" s="25" t="s">
        <v>38</v>
      </c>
      <c r="G248" s="22" t="s">
        <v>39</v>
      </c>
      <c r="H248" s="26">
        <v>792990</v>
      </c>
      <c r="I248" s="26" t="s">
        <v>17</v>
      </c>
      <c r="J248" s="26">
        <v>79299</v>
      </c>
      <c r="K248" s="26">
        <v>872289</v>
      </c>
      <c r="L248" s="22" t="s">
        <v>18</v>
      </c>
      <c r="M248" s="22"/>
      <c r="N248">
        <f t="shared" si="10"/>
        <v>7681</v>
      </c>
      <c r="O248">
        <f>+VLOOKUP(N248,'Thanh toán '!O$8:P$8099,2,0)</f>
        <v>872289</v>
      </c>
      <c r="P248">
        <f t="shared" si="11"/>
        <v>872289</v>
      </c>
      <c r="Q248" s="30">
        <f t="shared" si="9"/>
        <v>0</v>
      </c>
    </row>
    <row r="249" spans="1:17" hidden="1" x14ac:dyDescent="0.3">
      <c r="A249" s="21">
        <v>1423</v>
      </c>
      <c r="B249" s="22" t="s">
        <v>388</v>
      </c>
      <c r="C249" s="22" t="s">
        <v>13</v>
      </c>
      <c r="D249" s="23" t="s">
        <v>387</v>
      </c>
      <c r="E249" s="24" t="s">
        <v>38</v>
      </c>
      <c r="F249" s="25" t="s">
        <v>38</v>
      </c>
      <c r="G249" s="22" t="s">
        <v>39</v>
      </c>
      <c r="H249" s="26">
        <v>868424</v>
      </c>
      <c r="I249" s="26" t="s">
        <v>17</v>
      </c>
      <c r="J249" s="26">
        <v>86842</v>
      </c>
      <c r="K249" s="26">
        <v>955266</v>
      </c>
      <c r="L249" s="22" t="s">
        <v>18</v>
      </c>
      <c r="M249" s="22"/>
      <c r="N249">
        <f t="shared" si="10"/>
        <v>7682</v>
      </c>
      <c r="O249">
        <f>+VLOOKUP(N249,'Thanh toán '!O$8:P$8099,2,0)</f>
        <v>955266</v>
      </c>
      <c r="P249">
        <f t="shared" si="11"/>
        <v>955266</v>
      </c>
      <c r="Q249" s="30">
        <f t="shared" si="9"/>
        <v>0</v>
      </c>
    </row>
    <row r="250" spans="1:17" hidden="1" x14ac:dyDescent="0.3">
      <c r="A250" s="21">
        <v>1427</v>
      </c>
      <c r="B250" s="22" t="s">
        <v>389</v>
      </c>
      <c r="C250" s="22" t="s">
        <v>13</v>
      </c>
      <c r="D250" s="23" t="s">
        <v>387</v>
      </c>
      <c r="E250" s="24" t="s">
        <v>38</v>
      </c>
      <c r="F250" s="25" t="s">
        <v>38</v>
      </c>
      <c r="G250" s="22" t="s">
        <v>39</v>
      </c>
      <c r="H250" s="26">
        <v>1280938</v>
      </c>
      <c r="I250" s="26" t="s">
        <v>17</v>
      </c>
      <c r="J250" s="26">
        <v>128094</v>
      </c>
      <c r="K250" s="26">
        <v>1409032</v>
      </c>
      <c r="L250" s="22" t="s">
        <v>18</v>
      </c>
      <c r="M250" s="22"/>
      <c r="N250">
        <f t="shared" si="10"/>
        <v>7686</v>
      </c>
      <c r="O250">
        <f>+VLOOKUP(N250,'Thanh toán '!O$8:P$8099,2,0)</f>
        <v>1409032</v>
      </c>
      <c r="P250">
        <f t="shared" si="11"/>
        <v>1409032</v>
      </c>
      <c r="Q250" s="30">
        <f t="shared" si="9"/>
        <v>0</v>
      </c>
    </row>
    <row r="251" spans="1:17" hidden="1" x14ac:dyDescent="0.3">
      <c r="A251" s="21">
        <v>1429</v>
      </c>
      <c r="B251" s="22" t="s">
        <v>390</v>
      </c>
      <c r="C251" s="22" t="s">
        <v>13</v>
      </c>
      <c r="D251" s="23" t="s">
        <v>387</v>
      </c>
      <c r="E251" s="24" t="s">
        <v>38</v>
      </c>
      <c r="F251" s="25" t="s">
        <v>38</v>
      </c>
      <c r="G251" s="22" t="s">
        <v>39</v>
      </c>
      <c r="H251" s="26">
        <v>372662</v>
      </c>
      <c r="I251" s="26" t="s">
        <v>17</v>
      </c>
      <c r="J251" s="26">
        <v>37266</v>
      </c>
      <c r="K251" s="26">
        <v>409928</v>
      </c>
      <c r="L251" s="22" t="s">
        <v>18</v>
      </c>
      <c r="M251" s="22"/>
      <c r="N251">
        <f t="shared" si="10"/>
        <v>7688</v>
      </c>
      <c r="O251">
        <f>+VLOOKUP(N251,'Thanh toán '!O$8:P$8099,2,0)</f>
        <v>409928</v>
      </c>
      <c r="P251">
        <f t="shared" si="11"/>
        <v>409928</v>
      </c>
      <c r="Q251" s="30">
        <f t="shared" si="9"/>
        <v>0</v>
      </c>
    </row>
    <row r="252" spans="1:17" hidden="1" x14ac:dyDescent="0.3">
      <c r="A252" s="21">
        <v>1430</v>
      </c>
      <c r="B252" s="22" t="s">
        <v>391</v>
      </c>
      <c r="C252" s="22" t="s">
        <v>13</v>
      </c>
      <c r="D252" s="23" t="s">
        <v>387</v>
      </c>
      <c r="E252" s="24" t="s">
        <v>38</v>
      </c>
      <c r="F252" s="25" t="s">
        <v>38</v>
      </c>
      <c r="G252" s="22" t="s">
        <v>39</v>
      </c>
      <c r="H252" s="26">
        <v>693896</v>
      </c>
      <c r="I252" s="26" t="s">
        <v>17</v>
      </c>
      <c r="J252" s="26">
        <v>69390</v>
      </c>
      <c r="K252" s="26">
        <v>763286</v>
      </c>
      <c r="L252" s="22" t="s">
        <v>18</v>
      </c>
      <c r="M252" s="22"/>
      <c r="N252">
        <f t="shared" si="10"/>
        <v>7689</v>
      </c>
      <c r="O252">
        <f>+VLOOKUP(N252,'Thanh toán '!O$8:P$8099,2,0)</f>
        <v>763286</v>
      </c>
      <c r="P252">
        <f t="shared" si="11"/>
        <v>763286</v>
      </c>
      <c r="Q252" s="30">
        <f t="shared" si="9"/>
        <v>0</v>
      </c>
    </row>
    <row r="253" spans="1:17" hidden="1" x14ac:dyDescent="0.3">
      <c r="A253" s="21">
        <v>1431</v>
      </c>
      <c r="B253" s="22" t="s">
        <v>392</v>
      </c>
      <c r="C253" s="22" t="s">
        <v>13</v>
      </c>
      <c r="D253" s="23" t="s">
        <v>387</v>
      </c>
      <c r="E253" s="24" t="s">
        <v>260</v>
      </c>
      <c r="F253" s="25" t="s">
        <v>260</v>
      </c>
      <c r="G253" s="22" t="s">
        <v>261</v>
      </c>
      <c r="H253" s="26">
        <v>1003640</v>
      </c>
      <c r="I253" s="26" t="s">
        <v>17</v>
      </c>
      <c r="J253" s="26">
        <v>100364</v>
      </c>
      <c r="K253" s="26">
        <v>1104004</v>
      </c>
      <c r="L253" s="22" t="s">
        <v>18</v>
      </c>
      <c r="M253" s="22"/>
      <c r="N253">
        <f t="shared" si="10"/>
        <v>7690</v>
      </c>
      <c r="O253">
        <f>+VLOOKUP(N253,'Thanh toán '!O$8:P$8099,2,0)</f>
        <v>1104004</v>
      </c>
      <c r="P253">
        <f t="shared" si="11"/>
        <v>1104004</v>
      </c>
      <c r="Q253" s="30">
        <f t="shared" si="9"/>
        <v>0</v>
      </c>
    </row>
    <row r="254" spans="1:17" hidden="1" x14ac:dyDescent="0.3">
      <c r="A254" s="21">
        <v>1432</v>
      </c>
      <c r="B254" s="22" t="s">
        <v>393</v>
      </c>
      <c r="C254" s="22" t="s">
        <v>13</v>
      </c>
      <c r="D254" s="23" t="s">
        <v>387</v>
      </c>
      <c r="E254" s="24" t="s">
        <v>38</v>
      </c>
      <c r="F254" s="25" t="s">
        <v>38</v>
      </c>
      <c r="G254" s="22" t="s">
        <v>39</v>
      </c>
      <c r="H254" s="26">
        <v>1057024</v>
      </c>
      <c r="I254" s="26" t="s">
        <v>17</v>
      </c>
      <c r="J254" s="26">
        <v>105702</v>
      </c>
      <c r="K254" s="26">
        <v>1162726</v>
      </c>
      <c r="L254" s="22" t="s">
        <v>18</v>
      </c>
      <c r="M254" s="22"/>
      <c r="N254">
        <f t="shared" si="10"/>
        <v>7691</v>
      </c>
      <c r="O254">
        <f>+VLOOKUP(N254,'Thanh toán '!O$8:P$8099,2,0)</f>
        <v>1162726</v>
      </c>
      <c r="P254">
        <f t="shared" si="11"/>
        <v>1162726</v>
      </c>
      <c r="Q254" s="30">
        <f t="shared" si="9"/>
        <v>0</v>
      </c>
    </row>
    <row r="255" spans="1:17" hidden="1" x14ac:dyDescent="0.3">
      <c r="A255" s="21">
        <v>1433</v>
      </c>
      <c r="B255" s="22" t="s">
        <v>394</v>
      </c>
      <c r="C255" s="22" t="s">
        <v>13</v>
      </c>
      <c r="D255" s="23" t="s">
        <v>387</v>
      </c>
      <c r="E255" s="24" t="s">
        <v>38</v>
      </c>
      <c r="F255" s="25" t="s">
        <v>38</v>
      </c>
      <c r="G255" s="22" t="s">
        <v>39</v>
      </c>
      <c r="H255" s="26">
        <v>1645850</v>
      </c>
      <c r="I255" s="26" t="s">
        <v>17</v>
      </c>
      <c r="J255" s="26">
        <v>164585</v>
      </c>
      <c r="K255" s="26">
        <v>1810435</v>
      </c>
      <c r="L255" s="22" t="s">
        <v>18</v>
      </c>
      <c r="M255" s="22"/>
      <c r="N255">
        <f t="shared" si="10"/>
        <v>7692</v>
      </c>
      <c r="O255">
        <f>+VLOOKUP(N255,'Thanh toán '!O$8:P$8099,2,0)</f>
        <v>1810435</v>
      </c>
      <c r="P255">
        <f t="shared" si="11"/>
        <v>1810435</v>
      </c>
      <c r="Q255" s="30">
        <f t="shared" si="9"/>
        <v>0</v>
      </c>
    </row>
    <row r="256" spans="1:17" hidden="1" x14ac:dyDescent="0.3">
      <c r="A256" s="21">
        <v>1434</v>
      </c>
      <c r="B256" s="22" t="s">
        <v>395</v>
      </c>
      <c r="C256" s="22" t="s">
        <v>13</v>
      </c>
      <c r="D256" s="23" t="s">
        <v>387</v>
      </c>
      <c r="E256" s="24" t="s">
        <v>38</v>
      </c>
      <c r="F256" s="25" t="s">
        <v>38</v>
      </c>
      <c r="G256" s="22" t="s">
        <v>39</v>
      </c>
      <c r="H256" s="26">
        <v>1943610</v>
      </c>
      <c r="I256" s="26" t="s">
        <v>17</v>
      </c>
      <c r="J256" s="26">
        <v>194361</v>
      </c>
      <c r="K256" s="26">
        <v>2137971</v>
      </c>
      <c r="L256" s="22" t="s">
        <v>18</v>
      </c>
      <c r="M256" s="22"/>
      <c r="N256">
        <f t="shared" si="10"/>
        <v>7693</v>
      </c>
      <c r="O256">
        <f>+VLOOKUP(N256,'Thanh toán '!O$8:P$8099,2,0)</f>
        <v>2137971</v>
      </c>
      <c r="P256">
        <f t="shared" si="11"/>
        <v>2137971</v>
      </c>
      <c r="Q256" s="30">
        <f t="shared" si="9"/>
        <v>0</v>
      </c>
    </row>
    <row r="257" spans="1:17" hidden="1" x14ac:dyDescent="0.3">
      <c r="A257" s="21">
        <v>1435</v>
      </c>
      <c r="B257" s="22" t="s">
        <v>396</v>
      </c>
      <c r="C257" s="22" t="s">
        <v>13</v>
      </c>
      <c r="D257" s="23" t="s">
        <v>387</v>
      </c>
      <c r="E257" s="24" t="s">
        <v>42</v>
      </c>
      <c r="F257" s="25" t="s">
        <v>42</v>
      </c>
      <c r="G257" s="22" t="s">
        <v>43</v>
      </c>
      <c r="H257" s="26">
        <v>5298230</v>
      </c>
      <c r="I257" s="26" t="s">
        <v>17</v>
      </c>
      <c r="J257" s="26">
        <v>529823</v>
      </c>
      <c r="K257" s="26">
        <v>5828053</v>
      </c>
      <c r="L257" s="22" t="s">
        <v>18</v>
      </c>
      <c r="M257" s="22"/>
      <c r="N257">
        <f t="shared" si="10"/>
        <v>7694</v>
      </c>
      <c r="O257">
        <f>+VLOOKUP(N257,'Thanh toán '!O$8:P$8099,2,0)</f>
        <v>5828053</v>
      </c>
      <c r="P257">
        <f t="shared" si="11"/>
        <v>5828053</v>
      </c>
      <c r="Q257" s="30">
        <f t="shared" si="9"/>
        <v>0</v>
      </c>
    </row>
    <row r="258" spans="1:17" hidden="1" x14ac:dyDescent="0.3">
      <c r="A258" s="21">
        <v>1436</v>
      </c>
      <c r="B258" s="22" t="s">
        <v>397</v>
      </c>
      <c r="C258" s="22" t="s">
        <v>13</v>
      </c>
      <c r="D258" s="23" t="s">
        <v>387</v>
      </c>
      <c r="E258" s="24" t="s">
        <v>38</v>
      </c>
      <c r="F258" s="25" t="s">
        <v>38</v>
      </c>
      <c r="G258" s="22" t="s">
        <v>39</v>
      </c>
      <c r="H258" s="26">
        <v>1481244</v>
      </c>
      <c r="I258" s="26" t="s">
        <v>17</v>
      </c>
      <c r="J258" s="26">
        <v>148124</v>
      </c>
      <c r="K258" s="26">
        <v>1629368</v>
      </c>
      <c r="L258" s="22" t="s">
        <v>18</v>
      </c>
      <c r="M258" s="22"/>
      <c r="N258">
        <f t="shared" si="10"/>
        <v>7696</v>
      </c>
      <c r="O258">
        <f>+VLOOKUP(N258,'Thanh toán '!O$8:P$8099,2,0)</f>
        <v>1629368</v>
      </c>
      <c r="P258">
        <f t="shared" si="11"/>
        <v>1629368</v>
      </c>
      <c r="Q258" s="30">
        <f t="shared" si="9"/>
        <v>0</v>
      </c>
    </row>
    <row r="259" spans="1:17" hidden="1" x14ac:dyDescent="0.3">
      <c r="A259" s="21">
        <v>1437</v>
      </c>
      <c r="B259" s="22" t="s">
        <v>398</v>
      </c>
      <c r="C259" s="22" t="s">
        <v>13</v>
      </c>
      <c r="D259" s="23" t="s">
        <v>387</v>
      </c>
      <c r="E259" s="24" t="s">
        <v>50</v>
      </c>
      <c r="F259" s="25" t="s">
        <v>50</v>
      </c>
      <c r="G259" s="22" t="s">
        <v>51</v>
      </c>
      <c r="H259" s="26">
        <v>6145140</v>
      </c>
      <c r="I259" s="26" t="s">
        <v>17</v>
      </c>
      <c r="J259" s="26">
        <v>614514</v>
      </c>
      <c r="K259" s="26">
        <v>6759654</v>
      </c>
      <c r="L259" s="22" t="s">
        <v>18</v>
      </c>
      <c r="M259" s="22"/>
      <c r="N259">
        <f t="shared" si="10"/>
        <v>7697</v>
      </c>
      <c r="O259">
        <f>+VLOOKUP(N259,'Thanh toán '!O$8:P$8099,2,0)</f>
        <v>6759654</v>
      </c>
      <c r="P259">
        <f t="shared" si="11"/>
        <v>6759654</v>
      </c>
      <c r="Q259" s="30">
        <f t="shared" si="9"/>
        <v>0</v>
      </c>
    </row>
    <row r="260" spans="1:17" hidden="1" x14ac:dyDescent="0.3">
      <c r="A260" s="21">
        <v>1438</v>
      </c>
      <c r="B260" s="22" t="s">
        <v>399</v>
      </c>
      <c r="C260" s="22" t="s">
        <v>13</v>
      </c>
      <c r="D260" s="23" t="s">
        <v>387</v>
      </c>
      <c r="E260" s="24" t="s">
        <v>38</v>
      </c>
      <c r="F260" s="25" t="s">
        <v>38</v>
      </c>
      <c r="G260" s="22" t="s">
        <v>39</v>
      </c>
      <c r="H260" s="26">
        <v>1420660</v>
      </c>
      <c r="I260" s="26" t="s">
        <v>17</v>
      </c>
      <c r="J260" s="26">
        <v>142066</v>
      </c>
      <c r="K260" s="26">
        <v>1562726</v>
      </c>
      <c r="L260" s="22" t="s">
        <v>18</v>
      </c>
      <c r="M260" s="22"/>
      <c r="N260">
        <f t="shared" si="10"/>
        <v>7698</v>
      </c>
      <c r="O260">
        <f>+VLOOKUP(N260,'Thanh toán '!O$8:P$8099,2,0)</f>
        <v>1562726</v>
      </c>
      <c r="P260">
        <f t="shared" si="11"/>
        <v>1562726</v>
      </c>
      <c r="Q260" s="30">
        <f t="shared" si="9"/>
        <v>0</v>
      </c>
    </row>
    <row r="261" spans="1:17" ht="26.3" hidden="1" x14ac:dyDescent="0.3">
      <c r="A261" s="21">
        <v>1443</v>
      </c>
      <c r="B261" s="22" t="s">
        <v>400</v>
      </c>
      <c r="C261" s="22" t="s">
        <v>13</v>
      </c>
      <c r="D261" s="23" t="s">
        <v>387</v>
      </c>
      <c r="E261" s="24" t="s">
        <v>105</v>
      </c>
      <c r="F261" s="25" t="s">
        <v>105</v>
      </c>
      <c r="G261" s="22" t="s">
        <v>106</v>
      </c>
      <c r="H261" s="26">
        <v>5736840</v>
      </c>
      <c r="I261" s="26" t="s">
        <v>17</v>
      </c>
      <c r="J261" s="26">
        <v>573684</v>
      </c>
      <c r="K261" s="26">
        <v>6310524</v>
      </c>
      <c r="L261" s="22" t="s">
        <v>18</v>
      </c>
      <c r="M261" s="22"/>
      <c r="N261">
        <f t="shared" si="10"/>
        <v>7703</v>
      </c>
      <c r="O261">
        <f>+VLOOKUP(N261,'Thanh toán '!O$8:P$8099,2,0)</f>
        <v>6310524</v>
      </c>
      <c r="P261">
        <f t="shared" si="11"/>
        <v>6310524</v>
      </c>
      <c r="Q261" s="30">
        <f t="shared" ref="Q261:Q324" si="12">+O261-K261</f>
        <v>0</v>
      </c>
    </row>
    <row r="262" spans="1:17" hidden="1" x14ac:dyDescent="0.3">
      <c r="A262" s="21">
        <v>1444</v>
      </c>
      <c r="B262" s="22" t="s">
        <v>401</v>
      </c>
      <c r="C262" s="22" t="s">
        <v>13</v>
      </c>
      <c r="D262" s="23" t="s">
        <v>387</v>
      </c>
      <c r="E262" s="24" t="s">
        <v>316</v>
      </c>
      <c r="F262" s="25" t="s">
        <v>316</v>
      </c>
      <c r="G262" s="22" t="s">
        <v>317</v>
      </c>
      <c r="H262" s="26">
        <v>3629647</v>
      </c>
      <c r="I262" s="26" t="s">
        <v>17</v>
      </c>
      <c r="J262" s="26">
        <v>362965</v>
      </c>
      <c r="K262" s="26">
        <v>3992612</v>
      </c>
      <c r="L262" s="22" t="s">
        <v>18</v>
      </c>
      <c r="M262" s="22"/>
      <c r="N262">
        <f t="shared" ref="N262:N325" si="13">+B262*1</f>
        <v>7704</v>
      </c>
      <c r="O262">
        <f>+VLOOKUP(N262,'Thanh toán '!O$8:P$8099,2,0)</f>
        <v>3992612</v>
      </c>
      <c r="P262">
        <f t="shared" ref="P262:P325" si="14">+O262</f>
        <v>3992612</v>
      </c>
      <c r="Q262" s="30">
        <f t="shared" si="12"/>
        <v>0</v>
      </c>
    </row>
    <row r="263" spans="1:17" hidden="1" x14ac:dyDescent="0.3">
      <c r="A263" s="21">
        <v>1445</v>
      </c>
      <c r="B263" s="22" t="s">
        <v>402</v>
      </c>
      <c r="C263" s="22" t="s">
        <v>13</v>
      </c>
      <c r="D263" s="23" t="s">
        <v>387</v>
      </c>
      <c r="E263" s="24" t="s">
        <v>321</v>
      </c>
      <c r="F263" s="25" t="s">
        <v>321</v>
      </c>
      <c r="G263" s="22" t="s">
        <v>322</v>
      </c>
      <c r="H263" s="26">
        <v>1003640</v>
      </c>
      <c r="I263" s="26" t="s">
        <v>17</v>
      </c>
      <c r="J263" s="26">
        <v>100364</v>
      </c>
      <c r="K263" s="26">
        <v>1104004</v>
      </c>
      <c r="L263" s="22" t="s">
        <v>18</v>
      </c>
      <c r="M263" s="22"/>
      <c r="N263">
        <f t="shared" si="13"/>
        <v>7705</v>
      </c>
      <c r="O263">
        <f>+VLOOKUP(N263,'Thanh toán '!O$8:P$8099,2,0)</f>
        <v>1104004</v>
      </c>
      <c r="P263">
        <f t="shared" si="14"/>
        <v>1104004</v>
      </c>
      <c r="Q263" s="30">
        <f t="shared" si="12"/>
        <v>0</v>
      </c>
    </row>
    <row r="264" spans="1:17" hidden="1" x14ac:dyDescent="0.3">
      <c r="A264" s="21">
        <v>1447</v>
      </c>
      <c r="B264" s="22" t="s">
        <v>403</v>
      </c>
      <c r="C264" s="22" t="s">
        <v>13</v>
      </c>
      <c r="D264" s="23" t="s">
        <v>404</v>
      </c>
      <c r="E264" s="24" t="s">
        <v>214</v>
      </c>
      <c r="F264" s="25" t="s">
        <v>214</v>
      </c>
      <c r="G264" s="22" t="s">
        <v>215</v>
      </c>
      <c r="H264" s="26">
        <v>4497100</v>
      </c>
      <c r="I264" s="26" t="s">
        <v>17</v>
      </c>
      <c r="J264" s="26">
        <v>449710</v>
      </c>
      <c r="K264" s="26">
        <v>4946810</v>
      </c>
      <c r="L264" s="22" t="s">
        <v>18</v>
      </c>
      <c r="M264" s="22"/>
      <c r="N264">
        <f t="shared" si="13"/>
        <v>7707</v>
      </c>
      <c r="O264">
        <f>+VLOOKUP(N264,'Thanh toán '!O$8:P$8099,2,0)</f>
        <v>4946810</v>
      </c>
      <c r="P264">
        <f t="shared" si="14"/>
        <v>4946810</v>
      </c>
      <c r="Q264" s="30">
        <f t="shared" si="12"/>
        <v>0</v>
      </c>
    </row>
    <row r="265" spans="1:17" hidden="1" x14ac:dyDescent="0.3">
      <c r="A265" s="21">
        <v>1448</v>
      </c>
      <c r="B265" s="22" t="s">
        <v>405</v>
      </c>
      <c r="C265" s="22" t="s">
        <v>13</v>
      </c>
      <c r="D265" s="23" t="s">
        <v>404</v>
      </c>
      <c r="E265" s="24" t="s">
        <v>42</v>
      </c>
      <c r="F265" s="25" t="s">
        <v>42</v>
      </c>
      <c r="G265" s="22" t="s">
        <v>43</v>
      </c>
      <c r="H265" s="26">
        <v>4524470</v>
      </c>
      <c r="I265" s="26" t="s">
        <v>17</v>
      </c>
      <c r="J265" s="26">
        <v>452447</v>
      </c>
      <c r="K265" s="26">
        <v>4976917</v>
      </c>
      <c r="L265" s="22" t="s">
        <v>18</v>
      </c>
      <c r="M265" s="22"/>
      <c r="N265">
        <f t="shared" si="13"/>
        <v>7708</v>
      </c>
      <c r="O265">
        <f>+VLOOKUP(N265,'Thanh toán '!O$8:P$8099,2,0)</f>
        <v>4976917</v>
      </c>
      <c r="P265">
        <f t="shared" si="14"/>
        <v>4976917</v>
      </c>
      <c r="Q265" s="30">
        <f t="shared" si="12"/>
        <v>0</v>
      </c>
    </row>
    <row r="266" spans="1:17" ht="26.3" hidden="1" x14ac:dyDescent="0.3">
      <c r="A266" s="21">
        <v>1450</v>
      </c>
      <c r="B266" s="22" t="s">
        <v>406</v>
      </c>
      <c r="C266" s="22" t="s">
        <v>13</v>
      </c>
      <c r="D266" s="23" t="s">
        <v>404</v>
      </c>
      <c r="E266" s="24" t="s">
        <v>99</v>
      </c>
      <c r="F266" s="25" t="s">
        <v>99</v>
      </c>
      <c r="G266" s="22" t="s">
        <v>100</v>
      </c>
      <c r="H266" s="26">
        <v>1179450</v>
      </c>
      <c r="I266" s="26" t="s">
        <v>17</v>
      </c>
      <c r="J266" s="26">
        <v>117945</v>
      </c>
      <c r="K266" s="26">
        <v>1297395</v>
      </c>
      <c r="L266" s="22" t="s">
        <v>18</v>
      </c>
      <c r="M266" s="22"/>
      <c r="N266">
        <f t="shared" si="13"/>
        <v>7710</v>
      </c>
      <c r="O266">
        <f>+VLOOKUP(N266,'Thanh toán '!O$8:P$8099,2,0)</f>
        <v>1297395</v>
      </c>
      <c r="P266">
        <f t="shared" si="14"/>
        <v>1297395</v>
      </c>
      <c r="Q266" s="30">
        <f t="shared" si="12"/>
        <v>0</v>
      </c>
    </row>
    <row r="267" spans="1:17" hidden="1" x14ac:dyDescent="0.3">
      <c r="A267" s="21">
        <v>1452</v>
      </c>
      <c r="B267" s="22" t="s">
        <v>407</v>
      </c>
      <c r="C267" s="22" t="s">
        <v>13</v>
      </c>
      <c r="D267" s="23" t="s">
        <v>404</v>
      </c>
      <c r="E267" s="24" t="s">
        <v>192</v>
      </c>
      <c r="F267" s="25" t="s">
        <v>192</v>
      </c>
      <c r="G267" s="22" t="s">
        <v>193</v>
      </c>
      <c r="H267" s="26">
        <v>9592820</v>
      </c>
      <c r="I267" s="26" t="s">
        <v>17</v>
      </c>
      <c r="J267" s="26">
        <v>959282</v>
      </c>
      <c r="K267" s="26">
        <v>10552102</v>
      </c>
      <c r="L267" s="22" t="s">
        <v>18</v>
      </c>
      <c r="M267" s="22"/>
      <c r="N267">
        <f t="shared" si="13"/>
        <v>7712</v>
      </c>
      <c r="O267">
        <f>+VLOOKUP(N267,'Thanh toán '!O$8:P$8099,2,0)</f>
        <v>10552102</v>
      </c>
      <c r="P267">
        <f t="shared" si="14"/>
        <v>10552102</v>
      </c>
      <c r="Q267" s="30">
        <f t="shared" si="12"/>
        <v>0</v>
      </c>
    </row>
    <row r="268" spans="1:17" hidden="1" x14ac:dyDescent="0.3">
      <c r="A268" s="21">
        <v>1453</v>
      </c>
      <c r="B268" s="22" t="s">
        <v>408</v>
      </c>
      <c r="C268" s="22" t="s">
        <v>13</v>
      </c>
      <c r="D268" s="23" t="s">
        <v>404</v>
      </c>
      <c r="E268" s="24" t="s">
        <v>45</v>
      </c>
      <c r="F268" s="25" t="s">
        <v>45</v>
      </c>
      <c r="G268" s="22" t="s">
        <v>46</v>
      </c>
      <c r="H268" s="26">
        <v>6421680</v>
      </c>
      <c r="I268" s="26" t="s">
        <v>17</v>
      </c>
      <c r="J268" s="26">
        <v>642168</v>
      </c>
      <c r="K268" s="26">
        <v>7063848</v>
      </c>
      <c r="L268" s="22" t="s">
        <v>18</v>
      </c>
      <c r="M268" s="22"/>
      <c r="N268">
        <f t="shared" si="13"/>
        <v>7713</v>
      </c>
      <c r="O268">
        <f>+VLOOKUP(N268,'Thanh toán '!O$8:P$8099,2,0)</f>
        <v>7063848</v>
      </c>
      <c r="P268">
        <f t="shared" si="14"/>
        <v>7063848</v>
      </c>
      <c r="Q268" s="30">
        <f t="shared" si="12"/>
        <v>0</v>
      </c>
    </row>
    <row r="269" spans="1:17" hidden="1" x14ac:dyDescent="0.3">
      <c r="A269" s="21">
        <v>1454</v>
      </c>
      <c r="B269" s="22" t="s">
        <v>409</v>
      </c>
      <c r="C269" s="22" t="s">
        <v>13</v>
      </c>
      <c r="D269" s="23" t="s">
        <v>404</v>
      </c>
      <c r="E269" s="24" t="s">
        <v>410</v>
      </c>
      <c r="F269" s="25" t="s">
        <v>410</v>
      </c>
      <c r="G269" s="22" t="s">
        <v>411</v>
      </c>
      <c r="H269" s="26">
        <v>10024520</v>
      </c>
      <c r="I269" s="26" t="s">
        <v>17</v>
      </c>
      <c r="J269" s="26">
        <v>1002452</v>
      </c>
      <c r="K269" s="26">
        <v>11026972</v>
      </c>
      <c r="L269" s="22" t="s">
        <v>18</v>
      </c>
      <c r="M269" s="22"/>
      <c r="N269">
        <f t="shared" si="13"/>
        <v>7714</v>
      </c>
      <c r="O269">
        <f>+VLOOKUP(N269,'Thanh toán '!O$8:P$8099,2,0)</f>
        <v>11026972</v>
      </c>
      <c r="P269">
        <f t="shared" si="14"/>
        <v>11026972</v>
      </c>
      <c r="Q269" s="30">
        <f t="shared" si="12"/>
        <v>0</v>
      </c>
    </row>
    <row r="270" spans="1:17" hidden="1" x14ac:dyDescent="0.3">
      <c r="A270" s="21">
        <v>1455</v>
      </c>
      <c r="B270" s="22" t="s">
        <v>412</v>
      </c>
      <c r="C270" s="22" t="s">
        <v>13</v>
      </c>
      <c r="D270" s="23" t="s">
        <v>404</v>
      </c>
      <c r="E270" s="24" t="s">
        <v>38</v>
      </c>
      <c r="F270" s="25" t="s">
        <v>38</v>
      </c>
      <c r="G270" s="22" t="s">
        <v>39</v>
      </c>
      <c r="H270" s="26">
        <v>2591230</v>
      </c>
      <c r="I270" s="26" t="s">
        <v>17</v>
      </c>
      <c r="J270" s="26">
        <v>259123</v>
      </c>
      <c r="K270" s="26">
        <v>2850353</v>
      </c>
      <c r="L270" s="22" t="s">
        <v>18</v>
      </c>
      <c r="M270" s="22"/>
      <c r="N270">
        <f t="shared" si="13"/>
        <v>7715</v>
      </c>
      <c r="O270">
        <f>+VLOOKUP(N270,'Thanh toán '!O$8:P$8099,2,0)</f>
        <v>2850353</v>
      </c>
      <c r="P270">
        <f t="shared" si="14"/>
        <v>2850353</v>
      </c>
      <c r="Q270" s="30">
        <f t="shared" si="12"/>
        <v>0</v>
      </c>
    </row>
    <row r="271" spans="1:17" hidden="1" x14ac:dyDescent="0.3">
      <c r="A271" s="21">
        <v>1456</v>
      </c>
      <c r="B271" s="22" t="s">
        <v>413</v>
      </c>
      <c r="C271" s="22" t="s">
        <v>13</v>
      </c>
      <c r="D271" s="23" t="s">
        <v>404</v>
      </c>
      <c r="E271" s="24" t="s">
        <v>56</v>
      </c>
      <c r="F271" s="25" t="s">
        <v>56</v>
      </c>
      <c r="G271" s="22" t="s">
        <v>57</v>
      </c>
      <c r="H271" s="26">
        <v>27815430</v>
      </c>
      <c r="I271" s="26" t="s">
        <v>17</v>
      </c>
      <c r="J271" s="26">
        <v>2781543</v>
      </c>
      <c r="K271" s="26">
        <v>30596973</v>
      </c>
      <c r="L271" s="22" t="s">
        <v>18</v>
      </c>
      <c r="M271" s="22"/>
      <c r="N271">
        <f t="shared" si="13"/>
        <v>7716</v>
      </c>
      <c r="O271">
        <f>+VLOOKUP(N271,'Thanh toán '!O$8:P$8099,2,0)</f>
        <v>30596973</v>
      </c>
      <c r="P271">
        <f t="shared" si="14"/>
        <v>30596973</v>
      </c>
      <c r="Q271" s="30">
        <f t="shared" si="12"/>
        <v>0</v>
      </c>
    </row>
    <row r="272" spans="1:17" hidden="1" x14ac:dyDescent="0.3">
      <c r="A272" s="21">
        <v>1459</v>
      </c>
      <c r="B272" s="22" t="s">
        <v>414</v>
      </c>
      <c r="C272" s="22" t="s">
        <v>13</v>
      </c>
      <c r="D272" s="23" t="s">
        <v>404</v>
      </c>
      <c r="E272" s="24" t="s">
        <v>38</v>
      </c>
      <c r="F272" s="25" t="s">
        <v>38</v>
      </c>
      <c r="G272" s="22" t="s">
        <v>39</v>
      </c>
      <c r="H272" s="26">
        <v>1158320</v>
      </c>
      <c r="I272" s="26" t="s">
        <v>17</v>
      </c>
      <c r="J272" s="26">
        <v>115832</v>
      </c>
      <c r="K272" s="26">
        <v>1274152</v>
      </c>
      <c r="L272" s="22" t="s">
        <v>18</v>
      </c>
      <c r="M272" s="22"/>
      <c r="N272">
        <f t="shared" si="13"/>
        <v>7719</v>
      </c>
      <c r="O272">
        <f>+VLOOKUP(N272,'Thanh toán '!O$8:P$8099,2,0)</f>
        <v>1274152</v>
      </c>
      <c r="P272">
        <f t="shared" si="14"/>
        <v>1274152</v>
      </c>
      <c r="Q272" s="30">
        <f t="shared" si="12"/>
        <v>0</v>
      </c>
    </row>
    <row r="273" spans="1:17" hidden="1" x14ac:dyDescent="0.3">
      <c r="A273" s="21">
        <v>1460</v>
      </c>
      <c r="B273" s="22" t="s">
        <v>415</v>
      </c>
      <c r="C273" s="22" t="s">
        <v>13</v>
      </c>
      <c r="D273" s="23" t="s">
        <v>404</v>
      </c>
      <c r="E273" s="24" t="s">
        <v>38</v>
      </c>
      <c r="F273" s="25" t="s">
        <v>38</v>
      </c>
      <c r="G273" s="22" t="s">
        <v>39</v>
      </c>
      <c r="H273" s="26">
        <v>1960410</v>
      </c>
      <c r="I273" s="26" t="s">
        <v>17</v>
      </c>
      <c r="J273" s="26">
        <v>196041</v>
      </c>
      <c r="K273" s="26">
        <v>2156451</v>
      </c>
      <c r="L273" s="22" t="s">
        <v>18</v>
      </c>
      <c r="M273" s="22"/>
      <c r="N273">
        <f t="shared" si="13"/>
        <v>7720</v>
      </c>
      <c r="O273">
        <f>+VLOOKUP(N273,'Thanh toán '!O$8:P$8099,2,0)</f>
        <v>2156451</v>
      </c>
      <c r="P273">
        <f t="shared" si="14"/>
        <v>2156451</v>
      </c>
      <c r="Q273" s="30">
        <f t="shared" si="12"/>
        <v>0</v>
      </c>
    </row>
    <row r="274" spans="1:17" hidden="1" x14ac:dyDescent="0.3">
      <c r="A274" s="21">
        <v>1461</v>
      </c>
      <c r="B274" s="22" t="s">
        <v>416</v>
      </c>
      <c r="C274" s="22" t="s">
        <v>13</v>
      </c>
      <c r="D274" s="23" t="s">
        <v>404</v>
      </c>
      <c r="E274" s="24" t="s">
        <v>38</v>
      </c>
      <c r="F274" s="25" t="s">
        <v>38</v>
      </c>
      <c r="G274" s="22" t="s">
        <v>39</v>
      </c>
      <c r="H274" s="26">
        <v>620786</v>
      </c>
      <c r="I274" s="26" t="s">
        <v>17</v>
      </c>
      <c r="J274" s="26">
        <v>62079</v>
      </c>
      <c r="K274" s="26">
        <v>682865</v>
      </c>
      <c r="L274" s="22" t="s">
        <v>18</v>
      </c>
      <c r="M274" s="22"/>
      <c r="N274">
        <f t="shared" si="13"/>
        <v>7721</v>
      </c>
      <c r="O274">
        <f>+VLOOKUP(N274,'Thanh toán '!O$8:P$8099,2,0)</f>
        <v>682865</v>
      </c>
      <c r="P274">
        <f t="shared" si="14"/>
        <v>682865</v>
      </c>
      <c r="Q274" s="30">
        <f t="shared" si="12"/>
        <v>0</v>
      </c>
    </row>
    <row r="275" spans="1:17" hidden="1" x14ac:dyDescent="0.3">
      <c r="A275" s="21">
        <v>1462</v>
      </c>
      <c r="B275" s="22" t="s">
        <v>417</v>
      </c>
      <c r="C275" s="22" t="s">
        <v>13</v>
      </c>
      <c r="D275" s="23" t="s">
        <v>404</v>
      </c>
      <c r="E275" s="24" t="s">
        <v>38</v>
      </c>
      <c r="F275" s="25" t="s">
        <v>38</v>
      </c>
      <c r="G275" s="22" t="s">
        <v>39</v>
      </c>
      <c r="H275" s="26">
        <v>752730</v>
      </c>
      <c r="I275" s="26" t="s">
        <v>17</v>
      </c>
      <c r="J275" s="26">
        <v>75273</v>
      </c>
      <c r="K275" s="26">
        <v>828003</v>
      </c>
      <c r="L275" s="22" t="s">
        <v>18</v>
      </c>
      <c r="M275" s="22"/>
      <c r="N275">
        <f t="shared" si="13"/>
        <v>7722</v>
      </c>
      <c r="O275">
        <f>+VLOOKUP(N275,'Thanh toán '!O$8:P$8099,2,0)</f>
        <v>828003</v>
      </c>
      <c r="P275">
        <f t="shared" si="14"/>
        <v>828003</v>
      </c>
      <c r="Q275" s="30">
        <f t="shared" si="12"/>
        <v>0</v>
      </c>
    </row>
    <row r="276" spans="1:17" hidden="1" x14ac:dyDescent="0.3">
      <c r="A276" s="21">
        <v>1757</v>
      </c>
      <c r="B276" s="22" t="s">
        <v>418</v>
      </c>
      <c r="C276" s="22" t="s">
        <v>13</v>
      </c>
      <c r="D276" s="23" t="s">
        <v>404</v>
      </c>
      <c r="E276" s="24" t="s">
        <v>15</v>
      </c>
      <c r="F276" s="25" t="s">
        <v>15</v>
      </c>
      <c r="G276" s="22" t="s">
        <v>16</v>
      </c>
      <c r="H276" s="26">
        <v>1814820</v>
      </c>
      <c r="I276" s="26" t="s">
        <v>17</v>
      </c>
      <c r="J276" s="26">
        <v>181482</v>
      </c>
      <c r="K276" s="26">
        <v>1996302</v>
      </c>
      <c r="L276" s="22" t="s">
        <v>18</v>
      </c>
      <c r="M276" s="22"/>
      <c r="N276">
        <f t="shared" si="13"/>
        <v>8017</v>
      </c>
      <c r="O276">
        <f>+VLOOKUP(N276,'Thanh toán '!O$8:P$8099,2,0)</f>
        <v>1996302</v>
      </c>
      <c r="P276">
        <f t="shared" si="14"/>
        <v>1996302</v>
      </c>
      <c r="Q276" s="30">
        <f t="shared" si="12"/>
        <v>0</v>
      </c>
    </row>
    <row r="277" spans="1:17" ht="26.3" hidden="1" x14ac:dyDescent="0.3">
      <c r="A277" s="21">
        <v>1759</v>
      </c>
      <c r="B277" s="22" t="s">
        <v>419</v>
      </c>
      <c r="C277" s="22" t="s">
        <v>13</v>
      </c>
      <c r="D277" s="23" t="s">
        <v>404</v>
      </c>
      <c r="E277" s="24" t="s">
        <v>243</v>
      </c>
      <c r="F277" s="25" t="s">
        <v>243</v>
      </c>
      <c r="G277" s="22" t="s">
        <v>244</v>
      </c>
      <c r="H277" s="26">
        <v>3629640</v>
      </c>
      <c r="I277" s="26" t="s">
        <v>17</v>
      </c>
      <c r="J277" s="26">
        <v>362964</v>
      </c>
      <c r="K277" s="26">
        <v>3992604</v>
      </c>
      <c r="L277" s="22" t="s">
        <v>18</v>
      </c>
      <c r="M277" s="22"/>
      <c r="N277">
        <f t="shared" si="13"/>
        <v>8019</v>
      </c>
      <c r="O277">
        <f>+VLOOKUP(N277,'Thanh toán '!O$8:P$8099,2,0)</f>
        <v>3992604</v>
      </c>
      <c r="P277">
        <f t="shared" si="14"/>
        <v>3992604</v>
      </c>
      <c r="Q277" s="30">
        <f t="shared" si="12"/>
        <v>0</v>
      </c>
    </row>
    <row r="278" spans="1:17" hidden="1" x14ac:dyDescent="0.3">
      <c r="A278" s="21">
        <v>1760</v>
      </c>
      <c r="B278" s="22" t="s">
        <v>420</v>
      </c>
      <c r="C278" s="22" t="s">
        <v>13</v>
      </c>
      <c r="D278" s="23" t="s">
        <v>404</v>
      </c>
      <c r="E278" s="24" t="s">
        <v>421</v>
      </c>
      <c r="F278" s="25" t="s">
        <v>421</v>
      </c>
      <c r="G278" s="22" t="s">
        <v>422</v>
      </c>
      <c r="H278" s="26">
        <v>1248320</v>
      </c>
      <c r="I278" s="26" t="s">
        <v>17</v>
      </c>
      <c r="J278" s="26">
        <v>124832</v>
      </c>
      <c r="K278" s="26">
        <v>1373152</v>
      </c>
      <c r="L278" s="22" t="s">
        <v>18</v>
      </c>
      <c r="M278" s="22"/>
      <c r="N278">
        <f t="shared" si="13"/>
        <v>8020</v>
      </c>
      <c r="O278">
        <f>+VLOOKUP(N278,'Thanh toán '!O$8:P$8099,2,0)</f>
        <v>1373152</v>
      </c>
      <c r="P278">
        <f t="shared" si="14"/>
        <v>1373152</v>
      </c>
      <c r="Q278" s="30">
        <f t="shared" si="12"/>
        <v>0</v>
      </c>
    </row>
    <row r="279" spans="1:17" ht="26.3" hidden="1" x14ac:dyDescent="0.3">
      <c r="A279" s="21">
        <v>1761</v>
      </c>
      <c r="B279" s="22" t="s">
        <v>423</v>
      </c>
      <c r="C279" s="22" t="s">
        <v>13</v>
      </c>
      <c r="D279" s="23" t="s">
        <v>404</v>
      </c>
      <c r="E279" s="24" t="s">
        <v>424</v>
      </c>
      <c r="F279" s="25" t="s">
        <v>424</v>
      </c>
      <c r="G279" s="22" t="s">
        <v>425</v>
      </c>
      <c r="H279" s="26">
        <v>1150620</v>
      </c>
      <c r="I279" s="26" t="s">
        <v>17</v>
      </c>
      <c r="J279" s="26">
        <v>115062</v>
      </c>
      <c r="K279" s="26">
        <v>1265682</v>
      </c>
      <c r="L279" s="22" t="s">
        <v>18</v>
      </c>
      <c r="M279" s="22"/>
      <c r="N279">
        <f t="shared" si="13"/>
        <v>8021</v>
      </c>
      <c r="O279">
        <f>+VLOOKUP(N279,'Thanh toán '!O$8:P$8099,2,0)</f>
        <v>1265682</v>
      </c>
      <c r="P279">
        <f t="shared" si="14"/>
        <v>1265682</v>
      </c>
      <c r="Q279" s="30">
        <f t="shared" si="12"/>
        <v>0</v>
      </c>
    </row>
    <row r="280" spans="1:17" hidden="1" x14ac:dyDescent="0.3">
      <c r="A280" s="21">
        <v>1762</v>
      </c>
      <c r="B280" s="22" t="s">
        <v>426</v>
      </c>
      <c r="C280" s="22" t="s">
        <v>13</v>
      </c>
      <c r="D280" s="23" t="s">
        <v>404</v>
      </c>
      <c r="E280" s="24" t="s">
        <v>427</v>
      </c>
      <c r="F280" s="25" t="s">
        <v>427</v>
      </c>
      <c r="G280" s="22" t="s">
        <v>428</v>
      </c>
      <c r="H280" s="26">
        <v>9074100</v>
      </c>
      <c r="I280" s="26" t="s">
        <v>17</v>
      </c>
      <c r="J280" s="26">
        <v>907410</v>
      </c>
      <c r="K280" s="26">
        <v>9981510</v>
      </c>
      <c r="L280" s="22" t="s">
        <v>18</v>
      </c>
      <c r="M280" s="22"/>
      <c r="N280">
        <f t="shared" si="13"/>
        <v>8022</v>
      </c>
      <c r="O280">
        <f>+VLOOKUP(N280,'Thanh toán '!O$8:P$8099,2,0)</f>
        <v>9981510</v>
      </c>
      <c r="P280">
        <f t="shared" si="14"/>
        <v>9981510</v>
      </c>
      <c r="Q280" s="30">
        <f t="shared" si="12"/>
        <v>0</v>
      </c>
    </row>
    <row r="281" spans="1:17" ht="26.3" hidden="1" x14ac:dyDescent="0.3">
      <c r="A281" s="21">
        <v>1766</v>
      </c>
      <c r="B281" s="22" t="s">
        <v>429</v>
      </c>
      <c r="C281" s="22" t="s">
        <v>13</v>
      </c>
      <c r="D281" s="23" t="s">
        <v>430</v>
      </c>
      <c r="E281" s="24" t="s">
        <v>23</v>
      </c>
      <c r="F281" s="25" t="s">
        <v>23</v>
      </c>
      <c r="G281" s="22" t="s">
        <v>24</v>
      </c>
      <c r="H281" s="26">
        <v>1508660</v>
      </c>
      <c r="I281" s="26" t="s">
        <v>17</v>
      </c>
      <c r="J281" s="26">
        <v>150866</v>
      </c>
      <c r="K281" s="26">
        <v>1659526</v>
      </c>
      <c r="L281" s="22" t="s">
        <v>18</v>
      </c>
      <c r="M281" s="22"/>
      <c r="N281">
        <f t="shared" si="13"/>
        <v>8026</v>
      </c>
      <c r="O281">
        <f>+VLOOKUP(N281,'Thanh toán '!O$8:P$8099,2,0)</f>
        <v>1659526</v>
      </c>
      <c r="P281">
        <f t="shared" si="14"/>
        <v>1659526</v>
      </c>
      <c r="Q281" s="30">
        <f t="shared" si="12"/>
        <v>0</v>
      </c>
    </row>
    <row r="282" spans="1:17" ht="26.3" hidden="1" x14ac:dyDescent="0.3">
      <c r="A282" s="21">
        <v>1767</v>
      </c>
      <c r="B282" s="22" t="s">
        <v>431</v>
      </c>
      <c r="C282" s="22" t="s">
        <v>13</v>
      </c>
      <c r="D282" s="23" t="s">
        <v>430</v>
      </c>
      <c r="E282" s="24" t="s">
        <v>23</v>
      </c>
      <c r="F282" s="25" t="s">
        <v>23</v>
      </c>
      <c r="G282" s="22" t="s">
        <v>24</v>
      </c>
      <c r="H282" s="26">
        <v>975180</v>
      </c>
      <c r="I282" s="26" t="s">
        <v>17</v>
      </c>
      <c r="J282" s="26">
        <v>97518</v>
      </c>
      <c r="K282" s="26">
        <v>1072698</v>
      </c>
      <c r="L282" s="22" t="s">
        <v>18</v>
      </c>
      <c r="M282" s="22"/>
      <c r="N282">
        <f t="shared" si="13"/>
        <v>8027</v>
      </c>
      <c r="O282">
        <f>+VLOOKUP(N282,'Thanh toán '!O$8:P$8099,2,0)</f>
        <v>1072698</v>
      </c>
      <c r="P282">
        <f t="shared" si="14"/>
        <v>1072698</v>
      </c>
      <c r="Q282" s="30">
        <f t="shared" si="12"/>
        <v>0</v>
      </c>
    </row>
    <row r="283" spans="1:17" hidden="1" x14ac:dyDescent="0.3">
      <c r="A283" s="21">
        <v>1772</v>
      </c>
      <c r="B283" s="22" t="s">
        <v>432</v>
      </c>
      <c r="C283" s="22" t="s">
        <v>13</v>
      </c>
      <c r="D283" s="23" t="s">
        <v>430</v>
      </c>
      <c r="E283" s="24" t="s">
        <v>81</v>
      </c>
      <c r="F283" s="25" t="s">
        <v>81</v>
      </c>
      <c r="G283" s="22" t="s">
        <v>82</v>
      </c>
      <c r="H283" s="26">
        <v>3385850</v>
      </c>
      <c r="I283" s="26" t="s">
        <v>17</v>
      </c>
      <c r="J283" s="26">
        <v>338585</v>
      </c>
      <c r="K283" s="26">
        <v>3724435</v>
      </c>
      <c r="L283" s="22" t="s">
        <v>18</v>
      </c>
      <c r="M283" s="22"/>
      <c r="N283">
        <f t="shared" si="13"/>
        <v>8032</v>
      </c>
      <c r="O283">
        <f>+VLOOKUP(N283,'Thanh toán '!O$8:P$8099,2,0)</f>
        <v>3724435</v>
      </c>
      <c r="P283">
        <f t="shared" si="14"/>
        <v>3724435</v>
      </c>
      <c r="Q283" s="30">
        <f t="shared" si="12"/>
        <v>0</v>
      </c>
    </row>
    <row r="284" spans="1:17" hidden="1" x14ac:dyDescent="0.3">
      <c r="A284" s="21">
        <v>1773</v>
      </c>
      <c r="B284" s="22" t="s">
        <v>433</v>
      </c>
      <c r="C284" s="22" t="s">
        <v>13</v>
      </c>
      <c r="D284" s="23" t="s">
        <v>430</v>
      </c>
      <c r="E284" s="24" t="s">
        <v>42</v>
      </c>
      <c r="F284" s="25" t="s">
        <v>42</v>
      </c>
      <c r="G284" s="22" t="s">
        <v>43</v>
      </c>
      <c r="H284" s="26">
        <v>2126900</v>
      </c>
      <c r="I284" s="26" t="s">
        <v>17</v>
      </c>
      <c r="J284" s="26">
        <v>212690</v>
      </c>
      <c r="K284" s="26">
        <v>2339590</v>
      </c>
      <c r="L284" s="22" t="s">
        <v>18</v>
      </c>
      <c r="M284" s="22"/>
      <c r="N284">
        <f t="shared" si="13"/>
        <v>8033</v>
      </c>
      <c r="O284">
        <f>+VLOOKUP(N284,'Thanh toán '!O$8:P$8099,2,0)</f>
        <v>2339590</v>
      </c>
      <c r="P284">
        <f t="shared" si="14"/>
        <v>2339590</v>
      </c>
      <c r="Q284" s="30">
        <f t="shared" si="12"/>
        <v>0</v>
      </c>
    </row>
    <row r="285" spans="1:17" hidden="1" x14ac:dyDescent="0.3">
      <c r="A285" s="21">
        <v>1775</v>
      </c>
      <c r="B285" s="22" t="s">
        <v>434</v>
      </c>
      <c r="C285" s="22" t="s">
        <v>13</v>
      </c>
      <c r="D285" s="23" t="s">
        <v>430</v>
      </c>
      <c r="E285" s="24" t="s">
        <v>89</v>
      </c>
      <c r="F285" s="25" t="s">
        <v>89</v>
      </c>
      <c r="G285" s="22" t="s">
        <v>90</v>
      </c>
      <c r="H285" s="26">
        <v>6352620</v>
      </c>
      <c r="I285" s="26" t="s">
        <v>17</v>
      </c>
      <c r="J285" s="26">
        <v>635262</v>
      </c>
      <c r="K285" s="26">
        <v>6987882</v>
      </c>
      <c r="L285" s="22" t="s">
        <v>18</v>
      </c>
      <c r="M285" s="22"/>
      <c r="N285">
        <f t="shared" si="13"/>
        <v>8035</v>
      </c>
      <c r="O285">
        <f>+VLOOKUP(N285,'Thanh toán '!O$8:P$8099,2,0)</f>
        <v>6987882</v>
      </c>
      <c r="P285">
        <f t="shared" si="14"/>
        <v>6987882</v>
      </c>
      <c r="Q285" s="30">
        <f t="shared" si="12"/>
        <v>0</v>
      </c>
    </row>
    <row r="286" spans="1:17" hidden="1" x14ac:dyDescent="0.3">
      <c r="A286" s="21">
        <v>1776</v>
      </c>
      <c r="B286" s="22" t="s">
        <v>435</v>
      </c>
      <c r="C286" s="22" t="s">
        <v>13</v>
      </c>
      <c r="D286" s="23" t="s">
        <v>430</v>
      </c>
      <c r="E286" s="24" t="s">
        <v>299</v>
      </c>
      <c r="F286" s="25" t="s">
        <v>299</v>
      </c>
      <c r="G286" s="22" t="s">
        <v>300</v>
      </c>
      <c r="H286" s="26">
        <v>2871930</v>
      </c>
      <c r="I286" s="26" t="s">
        <v>17</v>
      </c>
      <c r="J286" s="26">
        <v>287193</v>
      </c>
      <c r="K286" s="26">
        <v>3159123</v>
      </c>
      <c r="L286" s="22" t="s">
        <v>18</v>
      </c>
      <c r="M286" s="22"/>
      <c r="N286">
        <f t="shared" si="13"/>
        <v>8036</v>
      </c>
      <c r="O286">
        <f>+VLOOKUP(N286,'Thanh toán '!O$8:P$8099,2,0)</f>
        <v>3159123</v>
      </c>
      <c r="P286">
        <f t="shared" si="14"/>
        <v>3159123</v>
      </c>
      <c r="Q286" s="30">
        <f t="shared" si="12"/>
        <v>0</v>
      </c>
    </row>
    <row r="287" spans="1:17" hidden="1" x14ac:dyDescent="0.3">
      <c r="A287" s="21">
        <v>1777</v>
      </c>
      <c r="B287" s="22" t="s">
        <v>436</v>
      </c>
      <c r="C287" s="22" t="s">
        <v>13</v>
      </c>
      <c r="D287" s="23" t="s">
        <v>430</v>
      </c>
      <c r="E287" s="24" t="s">
        <v>38</v>
      </c>
      <c r="F287" s="25" t="s">
        <v>38</v>
      </c>
      <c r="G287" s="22" t="s">
        <v>39</v>
      </c>
      <c r="H287" s="26">
        <v>803684</v>
      </c>
      <c r="I287" s="26" t="s">
        <v>17</v>
      </c>
      <c r="J287" s="26">
        <v>80368</v>
      </c>
      <c r="K287" s="26">
        <v>884052</v>
      </c>
      <c r="L287" s="22" t="s">
        <v>18</v>
      </c>
      <c r="M287" s="22"/>
      <c r="N287">
        <f t="shared" si="13"/>
        <v>8037</v>
      </c>
      <c r="O287">
        <f>+VLOOKUP(N287,'Thanh toán '!O$8:P$8099,2,0)</f>
        <v>884052</v>
      </c>
      <c r="P287">
        <f t="shared" si="14"/>
        <v>884052</v>
      </c>
      <c r="Q287" s="30">
        <f t="shared" si="12"/>
        <v>0</v>
      </c>
    </row>
    <row r="288" spans="1:17" hidden="1" x14ac:dyDescent="0.3">
      <c r="A288" s="21">
        <v>1779</v>
      </c>
      <c r="B288" s="22" t="s">
        <v>437</v>
      </c>
      <c r="C288" s="22" t="s">
        <v>13</v>
      </c>
      <c r="D288" s="23" t="s">
        <v>430</v>
      </c>
      <c r="E288" s="24" t="s">
        <v>38</v>
      </c>
      <c r="F288" s="25" t="s">
        <v>38</v>
      </c>
      <c r="G288" s="22" t="s">
        <v>39</v>
      </c>
      <c r="H288" s="26">
        <v>1150620</v>
      </c>
      <c r="I288" s="26" t="s">
        <v>17</v>
      </c>
      <c r="J288" s="26">
        <v>115062</v>
      </c>
      <c r="K288" s="26">
        <v>1265682</v>
      </c>
      <c r="L288" s="22" t="s">
        <v>18</v>
      </c>
      <c r="M288" s="22"/>
      <c r="N288">
        <f t="shared" si="13"/>
        <v>8039</v>
      </c>
      <c r="O288">
        <f>+VLOOKUP(N288,'Thanh toán '!O$8:P$8099,2,0)</f>
        <v>1265682</v>
      </c>
      <c r="P288">
        <f t="shared" si="14"/>
        <v>1265682</v>
      </c>
      <c r="Q288" s="30">
        <f t="shared" si="12"/>
        <v>0</v>
      </c>
    </row>
    <row r="289" spans="1:17" hidden="1" x14ac:dyDescent="0.3">
      <c r="A289" s="21">
        <v>1781</v>
      </c>
      <c r="B289" s="22" t="s">
        <v>438</v>
      </c>
      <c r="C289" s="22" t="s">
        <v>13</v>
      </c>
      <c r="D289" s="23" t="s">
        <v>430</v>
      </c>
      <c r="E289" s="24" t="s">
        <v>38</v>
      </c>
      <c r="F289" s="25" t="s">
        <v>38</v>
      </c>
      <c r="G289" s="22" t="s">
        <v>39</v>
      </c>
      <c r="H289" s="26">
        <v>1681270</v>
      </c>
      <c r="I289" s="26" t="s">
        <v>17</v>
      </c>
      <c r="J289" s="26">
        <v>168127</v>
      </c>
      <c r="K289" s="26">
        <v>1849397</v>
      </c>
      <c r="L289" s="22" t="s">
        <v>18</v>
      </c>
      <c r="M289" s="22"/>
      <c r="N289">
        <f t="shared" si="13"/>
        <v>8041</v>
      </c>
      <c r="O289">
        <f>+VLOOKUP(N289,'Thanh toán '!O$8:P$8099,2,0)</f>
        <v>1849397</v>
      </c>
      <c r="P289">
        <f t="shared" si="14"/>
        <v>1849397</v>
      </c>
      <c r="Q289" s="30">
        <f t="shared" si="12"/>
        <v>0</v>
      </c>
    </row>
    <row r="290" spans="1:17" hidden="1" x14ac:dyDescent="0.3">
      <c r="A290" s="21">
        <v>1782</v>
      </c>
      <c r="B290" s="22" t="s">
        <v>439</v>
      </c>
      <c r="C290" s="22" t="s">
        <v>13</v>
      </c>
      <c r="D290" s="23" t="s">
        <v>430</v>
      </c>
      <c r="E290" s="24" t="s">
        <v>38</v>
      </c>
      <c r="F290" s="25" t="s">
        <v>38</v>
      </c>
      <c r="G290" s="22" t="s">
        <v>39</v>
      </c>
      <c r="H290" s="26">
        <v>645254</v>
      </c>
      <c r="I290" s="26" t="s">
        <v>17</v>
      </c>
      <c r="J290" s="26">
        <v>64525</v>
      </c>
      <c r="K290" s="26">
        <v>709779</v>
      </c>
      <c r="L290" s="22" t="s">
        <v>18</v>
      </c>
      <c r="M290" s="22"/>
      <c r="N290">
        <f t="shared" si="13"/>
        <v>8042</v>
      </c>
      <c r="O290">
        <f>+VLOOKUP(N290,'Thanh toán '!O$8:P$8099,2,0)</f>
        <v>709779</v>
      </c>
      <c r="P290">
        <f t="shared" si="14"/>
        <v>709779</v>
      </c>
      <c r="Q290" s="30">
        <f t="shared" si="12"/>
        <v>0</v>
      </c>
    </row>
    <row r="291" spans="1:17" ht="26.3" hidden="1" x14ac:dyDescent="0.3">
      <c r="A291" s="21">
        <v>1783</v>
      </c>
      <c r="B291" s="22" t="s">
        <v>440</v>
      </c>
      <c r="C291" s="22" t="s">
        <v>13</v>
      </c>
      <c r="D291" s="23" t="s">
        <v>430</v>
      </c>
      <c r="E291" s="24" t="s">
        <v>236</v>
      </c>
      <c r="F291" s="25" t="s">
        <v>236</v>
      </c>
      <c r="G291" s="22" t="s">
        <v>237</v>
      </c>
      <c r="H291" s="26">
        <v>3579900</v>
      </c>
      <c r="I291" s="26" t="s">
        <v>17</v>
      </c>
      <c r="J291" s="26">
        <v>357990</v>
      </c>
      <c r="K291" s="26">
        <v>3937890</v>
      </c>
      <c r="L291" s="22" t="s">
        <v>18</v>
      </c>
      <c r="M291" s="22"/>
      <c r="N291">
        <f t="shared" si="13"/>
        <v>8043</v>
      </c>
      <c r="O291">
        <f>+VLOOKUP(N291,'Thanh toán '!O$8:P$8099,2,0)</f>
        <v>3937890</v>
      </c>
      <c r="P291">
        <f t="shared" si="14"/>
        <v>3937890</v>
      </c>
      <c r="Q291" s="30">
        <f t="shared" si="12"/>
        <v>0</v>
      </c>
    </row>
    <row r="292" spans="1:17" hidden="1" x14ac:dyDescent="0.3">
      <c r="A292" s="21">
        <v>1784</v>
      </c>
      <c r="B292" s="22" t="s">
        <v>441</v>
      </c>
      <c r="C292" s="22" t="s">
        <v>13</v>
      </c>
      <c r="D292" s="23" t="s">
        <v>430</v>
      </c>
      <c r="E292" s="24" t="s">
        <v>38</v>
      </c>
      <c r="F292" s="25" t="s">
        <v>38</v>
      </c>
      <c r="G292" s="22" t="s">
        <v>39</v>
      </c>
      <c r="H292" s="26">
        <v>444232</v>
      </c>
      <c r="I292" s="26" t="s">
        <v>17</v>
      </c>
      <c r="J292" s="26">
        <v>44423</v>
      </c>
      <c r="K292" s="26">
        <v>488655</v>
      </c>
      <c r="L292" s="22" t="s">
        <v>18</v>
      </c>
      <c r="M292" s="22"/>
      <c r="N292">
        <f t="shared" si="13"/>
        <v>8044</v>
      </c>
      <c r="O292">
        <f>+VLOOKUP(N292,'Thanh toán '!O$8:P$8099,2,0)</f>
        <v>488655</v>
      </c>
      <c r="P292">
        <f t="shared" si="14"/>
        <v>488655</v>
      </c>
      <c r="Q292" s="30">
        <f t="shared" si="12"/>
        <v>0</v>
      </c>
    </row>
    <row r="293" spans="1:17" hidden="1" x14ac:dyDescent="0.3">
      <c r="A293" s="21">
        <v>1787</v>
      </c>
      <c r="B293" s="22" t="s">
        <v>442</v>
      </c>
      <c r="C293" s="22" t="s">
        <v>13</v>
      </c>
      <c r="D293" s="23" t="s">
        <v>430</v>
      </c>
      <c r="E293" s="24" t="s">
        <v>38</v>
      </c>
      <c r="F293" s="25" t="s">
        <v>38</v>
      </c>
      <c r="G293" s="22" t="s">
        <v>39</v>
      </c>
      <c r="H293" s="26">
        <v>1189370</v>
      </c>
      <c r="I293" s="26" t="s">
        <v>17</v>
      </c>
      <c r="J293" s="26">
        <v>118937</v>
      </c>
      <c r="K293" s="26">
        <v>1308307</v>
      </c>
      <c r="L293" s="22" t="s">
        <v>18</v>
      </c>
      <c r="M293" s="22"/>
      <c r="N293">
        <f t="shared" si="13"/>
        <v>8047</v>
      </c>
      <c r="O293">
        <f>+VLOOKUP(N293,'Thanh toán '!O$8:P$8099,2,0)</f>
        <v>1308307</v>
      </c>
      <c r="P293">
        <f t="shared" si="14"/>
        <v>1308307</v>
      </c>
      <c r="Q293" s="30">
        <f t="shared" si="12"/>
        <v>0</v>
      </c>
    </row>
    <row r="294" spans="1:17" hidden="1" x14ac:dyDescent="0.3">
      <c r="A294" s="21">
        <v>1788</v>
      </c>
      <c r="B294" s="22" t="s">
        <v>443</v>
      </c>
      <c r="C294" s="22" t="s">
        <v>13</v>
      </c>
      <c r="D294" s="23" t="s">
        <v>430</v>
      </c>
      <c r="E294" s="24" t="s">
        <v>38</v>
      </c>
      <c r="F294" s="25" t="s">
        <v>38</v>
      </c>
      <c r="G294" s="22" t="s">
        <v>39</v>
      </c>
      <c r="H294" s="26">
        <v>562990</v>
      </c>
      <c r="I294" s="26" t="s">
        <v>17</v>
      </c>
      <c r="J294" s="26">
        <v>56299</v>
      </c>
      <c r="K294" s="26">
        <v>619289</v>
      </c>
      <c r="L294" s="22" t="s">
        <v>18</v>
      </c>
      <c r="M294" s="22"/>
      <c r="N294">
        <f t="shared" si="13"/>
        <v>8048</v>
      </c>
      <c r="O294">
        <f>+VLOOKUP(N294,'Thanh toán '!O$8:P$8099,2,0)</f>
        <v>619289</v>
      </c>
      <c r="P294">
        <f t="shared" si="14"/>
        <v>619289</v>
      </c>
      <c r="Q294" s="30">
        <f t="shared" si="12"/>
        <v>0</v>
      </c>
    </row>
    <row r="295" spans="1:17" hidden="1" x14ac:dyDescent="0.3">
      <c r="A295" s="21">
        <v>1790</v>
      </c>
      <c r="B295" s="22" t="s">
        <v>444</v>
      </c>
      <c r="C295" s="22" t="s">
        <v>13</v>
      </c>
      <c r="D295" s="23" t="s">
        <v>430</v>
      </c>
      <c r="E295" s="24" t="s">
        <v>38</v>
      </c>
      <c r="F295" s="25" t="s">
        <v>38</v>
      </c>
      <c r="G295" s="22" t="s">
        <v>39</v>
      </c>
      <c r="H295" s="26">
        <v>1057110</v>
      </c>
      <c r="I295" s="26" t="s">
        <v>17</v>
      </c>
      <c r="J295" s="26">
        <v>105711</v>
      </c>
      <c r="K295" s="26">
        <v>1162821</v>
      </c>
      <c r="L295" s="22" t="s">
        <v>18</v>
      </c>
      <c r="M295" s="22"/>
      <c r="N295">
        <f t="shared" si="13"/>
        <v>8050</v>
      </c>
      <c r="O295">
        <f>+VLOOKUP(N295,'Thanh toán '!O$8:P$8099,2,0)</f>
        <v>1162821</v>
      </c>
      <c r="P295">
        <f t="shared" si="14"/>
        <v>1162821</v>
      </c>
      <c r="Q295" s="30">
        <f t="shared" si="12"/>
        <v>0</v>
      </c>
    </row>
    <row r="296" spans="1:17" hidden="1" x14ac:dyDescent="0.3">
      <c r="A296" s="21">
        <v>1791</v>
      </c>
      <c r="B296" s="22" t="s">
        <v>445</v>
      </c>
      <c r="C296" s="22" t="s">
        <v>13</v>
      </c>
      <c r="D296" s="23" t="s">
        <v>430</v>
      </c>
      <c r="E296" s="24" t="s">
        <v>78</v>
      </c>
      <c r="F296" s="25" t="s">
        <v>78</v>
      </c>
      <c r="G296" s="22" t="s">
        <v>79</v>
      </c>
      <c r="H296" s="26">
        <v>1115238</v>
      </c>
      <c r="I296" s="26" t="s">
        <v>17</v>
      </c>
      <c r="J296" s="26">
        <v>111524</v>
      </c>
      <c r="K296" s="26">
        <v>1226762</v>
      </c>
      <c r="L296" s="22" t="s">
        <v>18</v>
      </c>
      <c r="M296" s="22"/>
      <c r="N296">
        <f t="shared" si="13"/>
        <v>8051</v>
      </c>
      <c r="O296">
        <f>+VLOOKUP(N296,'Thanh toán '!O$8:P$8099,2,0)</f>
        <v>1226762</v>
      </c>
      <c r="P296">
        <f t="shared" si="14"/>
        <v>1226762</v>
      </c>
      <c r="Q296" s="30">
        <f t="shared" si="12"/>
        <v>0</v>
      </c>
    </row>
    <row r="297" spans="1:17" hidden="1" x14ac:dyDescent="0.3">
      <c r="A297" s="21">
        <v>1792</v>
      </c>
      <c r="B297" s="22" t="s">
        <v>446</v>
      </c>
      <c r="C297" s="22" t="s">
        <v>13</v>
      </c>
      <c r="D297" s="23" t="s">
        <v>430</v>
      </c>
      <c r="E297" s="24" t="s">
        <v>38</v>
      </c>
      <c r="F297" s="25" t="s">
        <v>38</v>
      </c>
      <c r="G297" s="22" t="s">
        <v>39</v>
      </c>
      <c r="H297" s="26">
        <v>742538</v>
      </c>
      <c r="I297" s="26" t="s">
        <v>17</v>
      </c>
      <c r="J297" s="26">
        <v>74254</v>
      </c>
      <c r="K297" s="26">
        <v>816792</v>
      </c>
      <c r="L297" s="22" t="s">
        <v>18</v>
      </c>
      <c r="M297" s="22"/>
      <c r="N297">
        <f t="shared" si="13"/>
        <v>8052</v>
      </c>
      <c r="O297">
        <f>+VLOOKUP(N297,'Thanh toán '!O$8:P$8099,2,0)</f>
        <v>816792</v>
      </c>
      <c r="P297">
        <f t="shared" si="14"/>
        <v>816792</v>
      </c>
      <c r="Q297" s="30">
        <f t="shared" si="12"/>
        <v>0</v>
      </c>
    </row>
    <row r="298" spans="1:17" hidden="1" x14ac:dyDescent="0.3">
      <c r="A298" s="21">
        <v>1794</v>
      </c>
      <c r="B298" s="22" t="s">
        <v>447</v>
      </c>
      <c r="C298" s="22" t="s">
        <v>13</v>
      </c>
      <c r="D298" s="23" t="s">
        <v>430</v>
      </c>
      <c r="E298" s="24" t="s">
        <v>38</v>
      </c>
      <c r="F298" s="25" t="s">
        <v>38</v>
      </c>
      <c r="G298" s="22" t="s">
        <v>39</v>
      </c>
      <c r="H298" s="26">
        <v>1369190</v>
      </c>
      <c r="I298" s="26" t="s">
        <v>17</v>
      </c>
      <c r="J298" s="26">
        <v>136919</v>
      </c>
      <c r="K298" s="26">
        <v>1506109</v>
      </c>
      <c r="L298" s="22" t="s">
        <v>18</v>
      </c>
      <c r="M298" s="22"/>
      <c r="N298">
        <f t="shared" si="13"/>
        <v>8054</v>
      </c>
      <c r="O298">
        <f>+VLOOKUP(N298,'Thanh toán '!O$8:P$8099,2,0)</f>
        <v>1506109</v>
      </c>
      <c r="P298">
        <f t="shared" si="14"/>
        <v>1506109</v>
      </c>
      <c r="Q298" s="30">
        <f t="shared" si="12"/>
        <v>0</v>
      </c>
    </row>
    <row r="299" spans="1:17" ht="26.3" hidden="1" x14ac:dyDescent="0.3">
      <c r="A299" s="21">
        <v>1795</v>
      </c>
      <c r="B299" s="22" t="s">
        <v>448</v>
      </c>
      <c r="C299" s="22" t="s">
        <v>13</v>
      </c>
      <c r="D299" s="23" t="s">
        <v>430</v>
      </c>
      <c r="E299" s="24" t="s">
        <v>23</v>
      </c>
      <c r="F299" s="25" t="s">
        <v>23</v>
      </c>
      <c r="G299" s="22" t="s">
        <v>24</v>
      </c>
      <c r="H299" s="26">
        <v>1080220</v>
      </c>
      <c r="I299" s="26" t="s">
        <v>17</v>
      </c>
      <c r="J299" s="26">
        <v>108022</v>
      </c>
      <c r="K299" s="26">
        <v>1188242</v>
      </c>
      <c r="L299" s="22" t="s">
        <v>18</v>
      </c>
      <c r="M299" s="22"/>
      <c r="N299">
        <f t="shared" si="13"/>
        <v>8055</v>
      </c>
      <c r="O299">
        <f>+VLOOKUP(N299,'Thanh toán '!O$8:P$8099,2,0)</f>
        <v>1188242</v>
      </c>
      <c r="P299">
        <f t="shared" si="14"/>
        <v>1188242</v>
      </c>
      <c r="Q299" s="30">
        <f t="shared" si="12"/>
        <v>0</v>
      </c>
    </row>
    <row r="300" spans="1:17" ht="26.3" hidden="1" x14ac:dyDescent="0.3">
      <c r="A300" s="21">
        <v>1796</v>
      </c>
      <c r="B300" s="22" t="s">
        <v>449</v>
      </c>
      <c r="C300" s="22" t="s">
        <v>13</v>
      </c>
      <c r="D300" s="23" t="s">
        <v>430</v>
      </c>
      <c r="E300" s="24" t="s">
        <v>23</v>
      </c>
      <c r="F300" s="25" t="s">
        <v>23</v>
      </c>
      <c r="G300" s="22" t="s">
        <v>24</v>
      </c>
      <c r="H300" s="26">
        <v>3319197</v>
      </c>
      <c r="I300" s="26" t="s">
        <v>17</v>
      </c>
      <c r="J300" s="26">
        <v>331920</v>
      </c>
      <c r="K300" s="26">
        <v>3651117</v>
      </c>
      <c r="L300" s="22" t="s">
        <v>18</v>
      </c>
      <c r="M300" s="22"/>
      <c r="N300">
        <f t="shared" si="13"/>
        <v>8056</v>
      </c>
      <c r="O300">
        <f>+VLOOKUP(N300,'Thanh toán '!O$8:P$8099,2,0)</f>
        <v>3651117</v>
      </c>
      <c r="P300">
        <f t="shared" si="14"/>
        <v>3651117</v>
      </c>
      <c r="Q300" s="30">
        <f t="shared" si="12"/>
        <v>0</v>
      </c>
    </row>
    <row r="301" spans="1:17" hidden="1" x14ac:dyDescent="0.3">
      <c r="A301" s="21">
        <v>1797</v>
      </c>
      <c r="B301" s="22" t="s">
        <v>450</v>
      </c>
      <c r="C301" s="22" t="s">
        <v>13</v>
      </c>
      <c r="D301" s="23" t="s">
        <v>430</v>
      </c>
      <c r="E301" s="24" t="s">
        <v>214</v>
      </c>
      <c r="F301" s="25" t="s">
        <v>214</v>
      </c>
      <c r="G301" s="22" t="s">
        <v>215</v>
      </c>
      <c r="H301" s="26">
        <v>4934970</v>
      </c>
      <c r="I301" s="26" t="s">
        <v>17</v>
      </c>
      <c r="J301" s="26">
        <v>493497</v>
      </c>
      <c r="K301" s="26">
        <v>5428467</v>
      </c>
      <c r="L301" s="22" t="s">
        <v>18</v>
      </c>
      <c r="M301" s="22"/>
      <c r="N301">
        <f t="shared" si="13"/>
        <v>8057</v>
      </c>
      <c r="O301">
        <f>+VLOOKUP(N301,'Thanh toán '!O$8:P$8099,2,0)</f>
        <v>5428467</v>
      </c>
      <c r="P301">
        <f t="shared" si="14"/>
        <v>5428467</v>
      </c>
      <c r="Q301" s="30">
        <f t="shared" si="12"/>
        <v>0</v>
      </c>
    </row>
    <row r="302" spans="1:17" hidden="1" x14ac:dyDescent="0.3">
      <c r="A302" s="21">
        <v>1800</v>
      </c>
      <c r="B302" s="22" t="s">
        <v>451</v>
      </c>
      <c r="C302" s="22" t="s">
        <v>13</v>
      </c>
      <c r="D302" s="23" t="s">
        <v>430</v>
      </c>
      <c r="E302" s="24" t="s">
        <v>164</v>
      </c>
      <c r="F302" s="25" t="s">
        <v>164</v>
      </c>
      <c r="G302" s="22" t="s">
        <v>165</v>
      </c>
      <c r="H302" s="26">
        <v>2562580</v>
      </c>
      <c r="I302" s="26" t="s">
        <v>17</v>
      </c>
      <c r="J302" s="26">
        <v>256258</v>
      </c>
      <c r="K302" s="26">
        <v>2818838</v>
      </c>
      <c r="L302" s="22" t="s">
        <v>18</v>
      </c>
      <c r="M302" s="22"/>
      <c r="N302">
        <f t="shared" si="13"/>
        <v>8060</v>
      </c>
      <c r="O302">
        <f>+VLOOKUP(N302,'Thanh toán '!O$8:P$8099,2,0)</f>
        <v>2818838</v>
      </c>
      <c r="P302">
        <f t="shared" si="14"/>
        <v>2818838</v>
      </c>
      <c r="Q302" s="30">
        <f t="shared" si="12"/>
        <v>0</v>
      </c>
    </row>
    <row r="303" spans="1:17" ht="26.3" hidden="1" x14ac:dyDescent="0.3">
      <c r="A303" s="21">
        <v>1802</v>
      </c>
      <c r="B303" s="22" t="s">
        <v>452</v>
      </c>
      <c r="C303" s="22" t="s">
        <v>13</v>
      </c>
      <c r="D303" s="23" t="s">
        <v>430</v>
      </c>
      <c r="E303" s="24" t="s">
        <v>23</v>
      </c>
      <c r="F303" s="25" t="s">
        <v>23</v>
      </c>
      <c r="G303" s="22" t="s">
        <v>24</v>
      </c>
      <c r="H303" s="26">
        <v>1430360</v>
      </c>
      <c r="I303" s="26" t="s">
        <v>17</v>
      </c>
      <c r="J303" s="26">
        <v>143036</v>
      </c>
      <c r="K303" s="26">
        <v>1573396</v>
      </c>
      <c r="L303" s="22" t="s">
        <v>18</v>
      </c>
      <c r="M303" s="22"/>
      <c r="N303">
        <f t="shared" si="13"/>
        <v>8062</v>
      </c>
      <c r="O303">
        <f>+VLOOKUP(N303,'Thanh toán '!O$8:P$8099,2,0)</f>
        <v>1573396</v>
      </c>
      <c r="P303">
        <f t="shared" si="14"/>
        <v>1573396</v>
      </c>
      <c r="Q303" s="30">
        <f t="shared" si="12"/>
        <v>0</v>
      </c>
    </row>
    <row r="304" spans="1:17" hidden="1" x14ac:dyDescent="0.3">
      <c r="A304" s="21">
        <v>1803</v>
      </c>
      <c r="B304" s="22" t="s">
        <v>453</v>
      </c>
      <c r="C304" s="22" t="s">
        <v>13</v>
      </c>
      <c r="D304" s="23" t="s">
        <v>430</v>
      </c>
      <c r="E304" s="24" t="s">
        <v>65</v>
      </c>
      <c r="F304" s="25" t="s">
        <v>65</v>
      </c>
      <c r="G304" s="22" t="s">
        <v>66</v>
      </c>
      <c r="H304" s="26">
        <v>2519810</v>
      </c>
      <c r="I304" s="26" t="s">
        <v>17</v>
      </c>
      <c r="J304" s="26">
        <v>251981</v>
      </c>
      <c r="K304" s="26">
        <v>2771791</v>
      </c>
      <c r="L304" s="22" t="s">
        <v>18</v>
      </c>
      <c r="M304" s="22"/>
      <c r="N304">
        <f t="shared" si="13"/>
        <v>8063</v>
      </c>
      <c r="O304">
        <f>+VLOOKUP(N304,'Thanh toán '!O$8:P$8099,2,0)</f>
        <v>2771791</v>
      </c>
      <c r="P304">
        <f t="shared" si="14"/>
        <v>2771791</v>
      </c>
      <c r="Q304" s="30">
        <f t="shared" si="12"/>
        <v>0</v>
      </c>
    </row>
    <row r="305" spans="1:17" ht="26.3" hidden="1" x14ac:dyDescent="0.3">
      <c r="A305" s="21">
        <v>1804</v>
      </c>
      <c r="B305" s="22" t="s">
        <v>454</v>
      </c>
      <c r="C305" s="22" t="s">
        <v>13</v>
      </c>
      <c r="D305" s="23" t="s">
        <v>430</v>
      </c>
      <c r="E305" s="24" t="s">
        <v>68</v>
      </c>
      <c r="F305" s="25" t="s">
        <v>68</v>
      </c>
      <c r="G305" s="22" t="s">
        <v>69</v>
      </c>
      <c r="H305" s="26">
        <v>1750140</v>
      </c>
      <c r="I305" s="26" t="s">
        <v>17</v>
      </c>
      <c r="J305" s="26">
        <v>175014</v>
      </c>
      <c r="K305" s="26">
        <v>1925154</v>
      </c>
      <c r="L305" s="22" t="s">
        <v>18</v>
      </c>
      <c r="M305" s="22"/>
      <c r="N305">
        <f t="shared" si="13"/>
        <v>8064</v>
      </c>
      <c r="O305">
        <f>+VLOOKUP(N305,'Thanh toán '!O$8:P$8099,2,0)</f>
        <v>1925154</v>
      </c>
      <c r="P305">
        <f t="shared" si="14"/>
        <v>1925154</v>
      </c>
      <c r="Q305" s="30">
        <f t="shared" si="12"/>
        <v>0</v>
      </c>
    </row>
    <row r="306" spans="1:17" ht="26.3" hidden="1" x14ac:dyDescent="0.3">
      <c r="A306" s="21">
        <v>1805</v>
      </c>
      <c r="B306" s="22" t="s">
        <v>455</v>
      </c>
      <c r="C306" s="22" t="s">
        <v>13</v>
      </c>
      <c r="D306" s="23" t="s">
        <v>430</v>
      </c>
      <c r="E306" s="24" t="s">
        <v>62</v>
      </c>
      <c r="F306" s="25" t="s">
        <v>62</v>
      </c>
      <c r="G306" s="22" t="s">
        <v>63</v>
      </c>
      <c r="H306" s="26">
        <v>2631350</v>
      </c>
      <c r="I306" s="26" t="s">
        <v>17</v>
      </c>
      <c r="J306" s="26">
        <v>263135</v>
      </c>
      <c r="K306" s="26">
        <v>2894485</v>
      </c>
      <c r="L306" s="22" t="s">
        <v>18</v>
      </c>
      <c r="M306" s="22"/>
      <c r="N306">
        <f t="shared" si="13"/>
        <v>8065</v>
      </c>
      <c r="O306">
        <f>+VLOOKUP(N306,'Thanh toán '!O$8:P$8099,2,0)</f>
        <v>2894485</v>
      </c>
      <c r="P306">
        <f t="shared" si="14"/>
        <v>2894485</v>
      </c>
      <c r="Q306" s="30">
        <f t="shared" si="12"/>
        <v>0</v>
      </c>
    </row>
    <row r="307" spans="1:17" hidden="1" x14ac:dyDescent="0.3">
      <c r="A307" s="21">
        <v>1806</v>
      </c>
      <c r="B307" s="22" t="s">
        <v>456</v>
      </c>
      <c r="C307" s="22" t="s">
        <v>13</v>
      </c>
      <c r="D307" s="23" t="s">
        <v>430</v>
      </c>
      <c r="E307" s="24" t="s">
        <v>170</v>
      </c>
      <c r="F307" s="25" t="s">
        <v>170</v>
      </c>
      <c r="G307" s="22" t="s">
        <v>171</v>
      </c>
      <c r="H307" s="26">
        <v>3384960</v>
      </c>
      <c r="I307" s="26" t="s">
        <v>17</v>
      </c>
      <c r="J307" s="26">
        <v>338496</v>
      </c>
      <c r="K307" s="26">
        <v>3723456</v>
      </c>
      <c r="L307" s="22" t="s">
        <v>18</v>
      </c>
      <c r="M307" s="22"/>
      <c r="N307">
        <f t="shared" si="13"/>
        <v>8066</v>
      </c>
      <c r="O307">
        <f>+VLOOKUP(N307,'Thanh toán '!O$8:P$8099,2,0)</f>
        <v>3723456</v>
      </c>
      <c r="P307">
        <f t="shared" si="14"/>
        <v>3723456</v>
      </c>
      <c r="Q307" s="30">
        <f t="shared" si="12"/>
        <v>0</v>
      </c>
    </row>
    <row r="308" spans="1:17" ht="26.3" hidden="1" x14ac:dyDescent="0.3">
      <c r="A308" s="21">
        <v>1808</v>
      </c>
      <c r="B308" s="22" t="s">
        <v>457</v>
      </c>
      <c r="C308" s="22" t="s">
        <v>13</v>
      </c>
      <c r="D308" s="23" t="s">
        <v>430</v>
      </c>
      <c r="E308" s="24" t="s">
        <v>275</v>
      </c>
      <c r="F308" s="25" t="s">
        <v>275</v>
      </c>
      <c r="G308" s="22" t="s">
        <v>276</v>
      </c>
      <c r="H308" s="26">
        <v>867370</v>
      </c>
      <c r="I308" s="26" t="s">
        <v>17</v>
      </c>
      <c r="J308" s="26">
        <v>86737</v>
      </c>
      <c r="K308" s="26">
        <v>954107</v>
      </c>
      <c r="L308" s="22" t="s">
        <v>18</v>
      </c>
      <c r="M308" s="22"/>
      <c r="N308">
        <f t="shared" si="13"/>
        <v>8068</v>
      </c>
      <c r="O308">
        <f>+VLOOKUP(N308,'Thanh toán '!O$8:P$8099,2,0)</f>
        <v>954107</v>
      </c>
      <c r="P308">
        <f t="shared" si="14"/>
        <v>954107</v>
      </c>
      <c r="Q308" s="30">
        <f t="shared" si="12"/>
        <v>0</v>
      </c>
    </row>
    <row r="309" spans="1:17" ht="26.3" hidden="1" x14ac:dyDescent="0.3">
      <c r="A309" s="21">
        <v>1809</v>
      </c>
      <c r="B309" s="22" t="s">
        <v>458</v>
      </c>
      <c r="C309" s="22" t="s">
        <v>13</v>
      </c>
      <c r="D309" s="23" t="s">
        <v>430</v>
      </c>
      <c r="E309" s="24" t="s">
        <v>71</v>
      </c>
      <c r="F309" s="25" t="s">
        <v>71</v>
      </c>
      <c r="G309" s="22" t="s">
        <v>72</v>
      </c>
      <c r="H309" s="26">
        <v>1350206</v>
      </c>
      <c r="I309" s="26" t="s">
        <v>17</v>
      </c>
      <c r="J309" s="26">
        <v>135021</v>
      </c>
      <c r="K309" s="26">
        <v>1485227</v>
      </c>
      <c r="L309" s="22" t="s">
        <v>18</v>
      </c>
      <c r="M309" s="22"/>
      <c r="N309">
        <f t="shared" si="13"/>
        <v>8069</v>
      </c>
      <c r="O309">
        <f>+VLOOKUP(N309,'Thanh toán '!O$8:P$8099,2,0)</f>
        <v>1485227</v>
      </c>
      <c r="P309">
        <f t="shared" si="14"/>
        <v>1485227</v>
      </c>
      <c r="Q309" s="30">
        <f t="shared" si="12"/>
        <v>0</v>
      </c>
    </row>
    <row r="310" spans="1:17" ht="26.3" hidden="1" x14ac:dyDescent="0.3">
      <c r="A310" s="21">
        <v>1810</v>
      </c>
      <c r="B310" s="22" t="s">
        <v>459</v>
      </c>
      <c r="C310" s="22" t="s">
        <v>13</v>
      </c>
      <c r="D310" s="23" t="s">
        <v>430</v>
      </c>
      <c r="E310" s="24" t="s">
        <v>71</v>
      </c>
      <c r="F310" s="25" t="s">
        <v>71</v>
      </c>
      <c r="G310" s="22" t="s">
        <v>72</v>
      </c>
      <c r="H310" s="26">
        <v>1944772</v>
      </c>
      <c r="I310" s="26" t="s">
        <v>17</v>
      </c>
      <c r="J310" s="26">
        <v>194477</v>
      </c>
      <c r="K310" s="26">
        <v>2139249</v>
      </c>
      <c r="L310" s="22" t="s">
        <v>18</v>
      </c>
      <c r="M310" s="22"/>
      <c r="N310">
        <f t="shared" si="13"/>
        <v>8070</v>
      </c>
      <c r="O310">
        <f>+VLOOKUP(N310,'Thanh toán '!O$8:P$8099,2,0)</f>
        <v>2139249</v>
      </c>
      <c r="P310">
        <f t="shared" si="14"/>
        <v>2139249</v>
      </c>
      <c r="Q310" s="30">
        <f t="shared" si="12"/>
        <v>0</v>
      </c>
    </row>
    <row r="311" spans="1:17" ht="26.3" hidden="1" x14ac:dyDescent="0.3">
      <c r="A311" s="21">
        <v>1811</v>
      </c>
      <c r="B311" s="22" t="s">
        <v>460</v>
      </c>
      <c r="C311" s="22" t="s">
        <v>13</v>
      </c>
      <c r="D311" s="23" t="s">
        <v>430</v>
      </c>
      <c r="E311" s="24" t="s">
        <v>71</v>
      </c>
      <c r="F311" s="25" t="s">
        <v>71</v>
      </c>
      <c r="G311" s="22" t="s">
        <v>72</v>
      </c>
      <c r="H311" s="26">
        <v>1463570</v>
      </c>
      <c r="I311" s="26" t="s">
        <v>17</v>
      </c>
      <c r="J311" s="26">
        <v>146357</v>
      </c>
      <c r="K311" s="26">
        <v>1609927</v>
      </c>
      <c r="L311" s="22" t="s">
        <v>18</v>
      </c>
      <c r="M311" s="22"/>
      <c r="N311">
        <f t="shared" si="13"/>
        <v>8071</v>
      </c>
      <c r="O311">
        <f>+VLOOKUP(N311,'Thanh toán '!O$8:P$8099,2,0)</f>
        <v>1609927</v>
      </c>
      <c r="P311">
        <f t="shared" si="14"/>
        <v>1609927</v>
      </c>
      <c r="Q311" s="30">
        <f t="shared" si="12"/>
        <v>0</v>
      </c>
    </row>
    <row r="312" spans="1:17" ht="26.3" hidden="1" x14ac:dyDescent="0.3">
      <c r="A312" s="21">
        <v>2062</v>
      </c>
      <c r="B312" s="22" t="s">
        <v>461</v>
      </c>
      <c r="C312" s="22" t="s">
        <v>13</v>
      </c>
      <c r="D312" s="23" t="s">
        <v>462</v>
      </c>
      <c r="E312" s="24" t="s">
        <v>23</v>
      </c>
      <c r="F312" s="25" t="s">
        <v>23</v>
      </c>
      <c r="G312" s="22" t="s">
        <v>24</v>
      </c>
      <c r="H312" s="26">
        <v>2908402</v>
      </c>
      <c r="I312" s="26" t="s">
        <v>17</v>
      </c>
      <c r="J312" s="26">
        <v>290840</v>
      </c>
      <c r="K312" s="26">
        <v>3199242</v>
      </c>
      <c r="L312" s="22" t="s">
        <v>18</v>
      </c>
      <c r="M312" s="22"/>
      <c r="N312">
        <f t="shared" si="13"/>
        <v>8323</v>
      </c>
      <c r="O312">
        <f>+VLOOKUP(N312,'Thanh toán '!O$8:P$8099,2,0)</f>
        <v>3199242</v>
      </c>
      <c r="P312">
        <f t="shared" si="14"/>
        <v>3199242</v>
      </c>
      <c r="Q312" s="30">
        <f t="shared" si="12"/>
        <v>0</v>
      </c>
    </row>
    <row r="313" spans="1:17" ht="26.3" hidden="1" x14ac:dyDescent="0.3">
      <c r="A313" s="21">
        <v>2063</v>
      </c>
      <c r="B313" s="22" t="s">
        <v>463</v>
      </c>
      <c r="C313" s="22" t="s">
        <v>13</v>
      </c>
      <c r="D313" s="23" t="s">
        <v>462</v>
      </c>
      <c r="E313" s="24" t="s">
        <v>23</v>
      </c>
      <c r="F313" s="25" t="s">
        <v>23</v>
      </c>
      <c r="G313" s="22" t="s">
        <v>24</v>
      </c>
      <c r="H313" s="26">
        <v>2297730</v>
      </c>
      <c r="I313" s="26" t="s">
        <v>17</v>
      </c>
      <c r="J313" s="26">
        <v>229773</v>
      </c>
      <c r="K313" s="26">
        <v>2527503</v>
      </c>
      <c r="L313" s="22" t="s">
        <v>18</v>
      </c>
      <c r="M313" s="22"/>
      <c r="N313">
        <f t="shared" si="13"/>
        <v>8324</v>
      </c>
      <c r="O313">
        <f>+VLOOKUP(N313,'Thanh toán '!O$8:P$8099,2,0)</f>
        <v>2527503</v>
      </c>
      <c r="P313">
        <f t="shared" si="14"/>
        <v>2527503</v>
      </c>
      <c r="Q313" s="30">
        <f t="shared" si="12"/>
        <v>0</v>
      </c>
    </row>
    <row r="314" spans="1:17" hidden="1" x14ac:dyDescent="0.3">
      <c r="A314" s="21">
        <v>2064</v>
      </c>
      <c r="B314" s="22" t="s">
        <v>464</v>
      </c>
      <c r="C314" s="22" t="s">
        <v>13</v>
      </c>
      <c r="D314" s="23" t="s">
        <v>462</v>
      </c>
      <c r="E314" s="24" t="s">
        <v>50</v>
      </c>
      <c r="F314" s="25" t="s">
        <v>50</v>
      </c>
      <c r="G314" s="22" t="s">
        <v>51</v>
      </c>
      <c r="H314" s="26">
        <v>10024520</v>
      </c>
      <c r="I314" s="26" t="s">
        <v>17</v>
      </c>
      <c r="J314" s="26">
        <v>1002452</v>
      </c>
      <c r="K314" s="26">
        <v>11026972</v>
      </c>
      <c r="L314" s="22" t="s">
        <v>18</v>
      </c>
      <c r="M314" s="22"/>
      <c r="N314">
        <f t="shared" si="13"/>
        <v>8325</v>
      </c>
      <c r="O314">
        <f>+VLOOKUP(N314,'Thanh toán '!O$8:P$8099,2,0)</f>
        <v>11026972</v>
      </c>
      <c r="P314">
        <f t="shared" si="14"/>
        <v>11026972</v>
      </c>
      <c r="Q314" s="30">
        <f t="shared" si="12"/>
        <v>0</v>
      </c>
    </row>
    <row r="315" spans="1:17" hidden="1" x14ac:dyDescent="0.3">
      <c r="A315" s="21">
        <v>2066</v>
      </c>
      <c r="B315" s="22" t="s">
        <v>465</v>
      </c>
      <c r="C315" s="22" t="s">
        <v>13</v>
      </c>
      <c r="D315" s="23" t="s">
        <v>462</v>
      </c>
      <c r="E315" s="24" t="s">
        <v>38</v>
      </c>
      <c r="F315" s="25" t="s">
        <v>38</v>
      </c>
      <c r="G315" s="22" t="s">
        <v>39</v>
      </c>
      <c r="H315" s="26">
        <v>1111450</v>
      </c>
      <c r="I315" s="26" t="s">
        <v>17</v>
      </c>
      <c r="J315" s="26">
        <v>111145</v>
      </c>
      <c r="K315" s="26">
        <v>1222595</v>
      </c>
      <c r="L315" s="22" t="s">
        <v>18</v>
      </c>
      <c r="M315" s="22"/>
      <c r="N315">
        <f t="shared" si="13"/>
        <v>8327</v>
      </c>
      <c r="O315">
        <f>+VLOOKUP(N315,'Thanh toán '!O$8:P$8099,2,0)</f>
        <v>1222595</v>
      </c>
      <c r="P315">
        <f t="shared" si="14"/>
        <v>1222595</v>
      </c>
      <c r="Q315" s="30">
        <f t="shared" si="12"/>
        <v>0</v>
      </c>
    </row>
    <row r="316" spans="1:17" hidden="1" x14ac:dyDescent="0.3">
      <c r="A316" s="21">
        <v>2068</v>
      </c>
      <c r="B316" s="22" t="s">
        <v>466</v>
      </c>
      <c r="C316" s="22" t="s">
        <v>13</v>
      </c>
      <c r="D316" s="23" t="s">
        <v>462</v>
      </c>
      <c r="E316" s="24" t="s">
        <v>38</v>
      </c>
      <c r="F316" s="25" t="s">
        <v>38</v>
      </c>
      <c r="G316" s="22" t="s">
        <v>39</v>
      </c>
      <c r="H316" s="26">
        <v>1430360</v>
      </c>
      <c r="I316" s="26" t="s">
        <v>17</v>
      </c>
      <c r="J316" s="26">
        <v>143036</v>
      </c>
      <c r="K316" s="26">
        <v>1573396</v>
      </c>
      <c r="L316" s="22" t="s">
        <v>18</v>
      </c>
      <c r="M316" s="22"/>
      <c r="N316">
        <f t="shared" si="13"/>
        <v>8329</v>
      </c>
      <c r="O316">
        <f>+VLOOKUP(N316,'Thanh toán '!O$8:P$8099,2,0)</f>
        <v>1573396</v>
      </c>
      <c r="P316">
        <f t="shared" si="14"/>
        <v>1573396</v>
      </c>
      <c r="Q316" s="30">
        <f t="shared" si="12"/>
        <v>0</v>
      </c>
    </row>
    <row r="317" spans="1:17" hidden="1" x14ac:dyDescent="0.3">
      <c r="A317" s="21">
        <v>2069</v>
      </c>
      <c r="B317" s="22" t="s">
        <v>467</v>
      </c>
      <c r="C317" s="22" t="s">
        <v>13</v>
      </c>
      <c r="D317" s="23" t="s">
        <v>462</v>
      </c>
      <c r="E317" s="24" t="s">
        <v>38</v>
      </c>
      <c r="F317" s="25" t="s">
        <v>38</v>
      </c>
      <c r="G317" s="22" t="s">
        <v>39</v>
      </c>
      <c r="H317" s="26">
        <v>1372736</v>
      </c>
      <c r="I317" s="26" t="s">
        <v>17</v>
      </c>
      <c r="J317" s="26">
        <v>137274</v>
      </c>
      <c r="K317" s="26">
        <v>1510010</v>
      </c>
      <c r="L317" s="22" t="s">
        <v>18</v>
      </c>
      <c r="M317" s="22"/>
      <c r="N317">
        <f t="shared" si="13"/>
        <v>8330</v>
      </c>
      <c r="O317">
        <f>+VLOOKUP(N317,'Thanh toán '!O$8:P$8099,2,0)</f>
        <v>1510010</v>
      </c>
      <c r="P317">
        <f t="shared" si="14"/>
        <v>1510010</v>
      </c>
      <c r="Q317" s="30">
        <f t="shared" si="12"/>
        <v>0</v>
      </c>
    </row>
    <row r="318" spans="1:17" hidden="1" x14ac:dyDescent="0.3">
      <c r="A318" s="21">
        <v>2071</v>
      </c>
      <c r="B318" s="22" t="s">
        <v>468</v>
      </c>
      <c r="C318" s="22" t="s">
        <v>13</v>
      </c>
      <c r="D318" s="23" t="s">
        <v>462</v>
      </c>
      <c r="E318" s="24" t="s">
        <v>206</v>
      </c>
      <c r="F318" s="25" t="s">
        <v>206</v>
      </c>
      <c r="G318" s="22" t="s">
        <v>207</v>
      </c>
      <c r="H318" s="26">
        <v>5663780</v>
      </c>
      <c r="I318" s="26" t="s">
        <v>17</v>
      </c>
      <c r="J318" s="26">
        <v>566378</v>
      </c>
      <c r="K318" s="26">
        <v>6230158</v>
      </c>
      <c r="L318" s="22" t="s">
        <v>18</v>
      </c>
      <c r="M318" s="22"/>
      <c r="N318">
        <f t="shared" si="13"/>
        <v>8332</v>
      </c>
      <c r="O318">
        <f>+VLOOKUP(N318,'Thanh toán '!O$8:P$8099,2,0)</f>
        <v>6230158</v>
      </c>
      <c r="P318">
        <f t="shared" si="14"/>
        <v>6230158</v>
      </c>
      <c r="Q318" s="30">
        <f t="shared" si="12"/>
        <v>0</v>
      </c>
    </row>
    <row r="319" spans="1:17" hidden="1" x14ac:dyDescent="0.3">
      <c r="A319" s="21">
        <v>2076</v>
      </c>
      <c r="B319" s="22" t="s">
        <v>469</v>
      </c>
      <c r="C319" s="22" t="s">
        <v>13</v>
      </c>
      <c r="D319" s="23" t="s">
        <v>462</v>
      </c>
      <c r="E319" s="24" t="s">
        <v>38</v>
      </c>
      <c r="F319" s="25" t="s">
        <v>38</v>
      </c>
      <c r="G319" s="22" t="s">
        <v>39</v>
      </c>
      <c r="H319" s="26">
        <v>1972645</v>
      </c>
      <c r="I319" s="26" t="s">
        <v>17</v>
      </c>
      <c r="J319" s="26">
        <v>197265</v>
      </c>
      <c r="K319" s="26">
        <v>2169910</v>
      </c>
      <c r="L319" s="22" t="s">
        <v>18</v>
      </c>
      <c r="M319" s="22"/>
      <c r="N319">
        <f t="shared" si="13"/>
        <v>8337</v>
      </c>
      <c r="O319">
        <f>+VLOOKUP(N319,'Thanh toán '!O$8:P$8099,2,0)</f>
        <v>2169910</v>
      </c>
      <c r="P319">
        <f t="shared" si="14"/>
        <v>2169910</v>
      </c>
      <c r="Q319" s="30">
        <f t="shared" si="12"/>
        <v>0</v>
      </c>
    </row>
    <row r="320" spans="1:17" ht="26.3" hidden="1" x14ac:dyDescent="0.3">
      <c r="A320" s="21">
        <v>2077</v>
      </c>
      <c r="B320" s="22" t="s">
        <v>470</v>
      </c>
      <c r="C320" s="22" t="s">
        <v>13</v>
      </c>
      <c r="D320" s="23" t="s">
        <v>462</v>
      </c>
      <c r="E320" s="24" t="s">
        <v>59</v>
      </c>
      <c r="F320" s="25" t="s">
        <v>59</v>
      </c>
      <c r="G320" s="22" t="s">
        <v>60</v>
      </c>
      <c r="H320" s="26">
        <v>4473120</v>
      </c>
      <c r="I320" s="26" t="s">
        <v>17</v>
      </c>
      <c r="J320" s="26">
        <v>447312</v>
      </c>
      <c r="K320" s="26">
        <v>4920432</v>
      </c>
      <c r="L320" s="22" t="s">
        <v>18</v>
      </c>
      <c r="M320" s="22"/>
      <c r="N320">
        <f t="shared" si="13"/>
        <v>8338</v>
      </c>
      <c r="O320">
        <f>+VLOOKUP(N320,'Thanh toán '!O$8:P$8099,2,0)</f>
        <v>4920432</v>
      </c>
      <c r="P320">
        <f t="shared" si="14"/>
        <v>4920432</v>
      </c>
      <c r="Q320" s="30">
        <f t="shared" si="12"/>
        <v>0</v>
      </c>
    </row>
    <row r="321" spans="1:17" hidden="1" x14ac:dyDescent="0.3">
      <c r="A321" s="21">
        <v>2082</v>
      </c>
      <c r="B321" s="22" t="s">
        <v>471</v>
      </c>
      <c r="C321" s="22" t="s">
        <v>13</v>
      </c>
      <c r="D321" s="23" t="s">
        <v>462</v>
      </c>
      <c r="E321" s="24" t="s">
        <v>114</v>
      </c>
      <c r="F321" s="25" t="s">
        <v>114</v>
      </c>
      <c r="G321" s="22" t="s">
        <v>115</v>
      </c>
      <c r="H321" s="26">
        <v>65627400</v>
      </c>
      <c r="I321" s="26" t="s">
        <v>17</v>
      </c>
      <c r="J321" s="26">
        <v>6562740</v>
      </c>
      <c r="K321" s="26">
        <v>72190140</v>
      </c>
      <c r="L321" s="22" t="s">
        <v>18</v>
      </c>
      <c r="M321" s="22"/>
      <c r="N321">
        <f t="shared" si="13"/>
        <v>8343</v>
      </c>
      <c r="O321">
        <f>+VLOOKUP(N321,'Thanh toán '!O$8:P$8099,2,0)</f>
        <v>72190140</v>
      </c>
      <c r="P321">
        <f t="shared" si="14"/>
        <v>72190140</v>
      </c>
      <c r="Q321" s="30">
        <f t="shared" si="12"/>
        <v>0</v>
      </c>
    </row>
    <row r="322" spans="1:17" ht="26.3" hidden="1" x14ac:dyDescent="0.3">
      <c r="A322" s="21">
        <v>2083</v>
      </c>
      <c r="B322" s="22" t="s">
        <v>472</v>
      </c>
      <c r="C322" s="22" t="s">
        <v>13</v>
      </c>
      <c r="D322" s="23" t="s">
        <v>462</v>
      </c>
      <c r="E322" s="24" t="s">
        <v>102</v>
      </c>
      <c r="F322" s="25" t="s">
        <v>102</v>
      </c>
      <c r="G322" s="22" t="s">
        <v>103</v>
      </c>
      <c r="H322" s="26">
        <v>21243500</v>
      </c>
      <c r="I322" s="26" t="s">
        <v>17</v>
      </c>
      <c r="J322" s="26">
        <v>2124350</v>
      </c>
      <c r="K322" s="26">
        <v>23367850</v>
      </c>
      <c r="L322" s="22" t="s">
        <v>18</v>
      </c>
      <c r="M322" s="22"/>
      <c r="N322">
        <f t="shared" si="13"/>
        <v>8344</v>
      </c>
      <c r="O322">
        <f>+VLOOKUP(N322,'Thanh toán '!O$8:P$8099,2,0)</f>
        <v>23367850</v>
      </c>
      <c r="P322">
        <f t="shared" si="14"/>
        <v>23367850</v>
      </c>
      <c r="Q322" s="30">
        <f t="shared" si="12"/>
        <v>0</v>
      </c>
    </row>
    <row r="323" spans="1:17" ht="26.3" hidden="1" x14ac:dyDescent="0.3">
      <c r="A323" s="21">
        <v>2085</v>
      </c>
      <c r="B323" s="22" t="s">
        <v>473</v>
      </c>
      <c r="C323" s="22" t="s">
        <v>13</v>
      </c>
      <c r="D323" s="23" t="s">
        <v>462</v>
      </c>
      <c r="E323" s="24" t="s">
        <v>105</v>
      </c>
      <c r="F323" s="25" t="s">
        <v>105</v>
      </c>
      <c r="G323" s="22" t="s">
        <v>106</v>
      </c>
      <c r="H323" s="26">
        <v>4626260</v>
      </c>
      <c r="I323" s="26" t="s">
        <v>17</v>
      </c>
      <c r="J323" s="26">
        <v>462626</v>
      </c>
      <c r="K323" s="26">
        <v>5088886</v>
      </c>
      <c r="L323" s="22" t="s">
        <v>18</v>
      </c>
      <c r="M323" s="22"/>
      <c r="N323">
        <f t="shared" si="13"/>
        <v>8346</v>
      </c>
      <c r="O323">
        <f>+VLOOKUP(N323,'Thanh toán '!O$8:P$8099,2,0)</f>
        <v>5088886</v>
      </c>
      <c r="P323">
        <f t="shared" si="14"/>
        <v>5088886</v>
      </c>
      <c r="Q323" s="30">
        <f t="shared" si="12"/>
        <v>0</v>
      </c>
    </row>
    <row r="324" spans="1:17" hidden="1" x14ac:dyDescent="0.3">
      <c r="A324" s="21">
        <v>2086</v>
      </c>
      <c r="B324" s="22" t="s">
        <v>474</v>
      </c>
      <c r="C324" s="22" t="s">
        <v>13</v>
      </c>
      <c r="D324" s="23" t="s">
        <v>462</v>
      </c>
      <c r="E324" s="24" t="s">
        <v>111</v>
      </c>
      <c r="F324" s="25" t="s">
        <v>111</v>
      </c>
      <c r="G324" s="22" t="s">
        <v>112</v>
      </c>
      <c r="H324" s="26">
        <v>3538350</v>
      </c>
      <c r="I324" s="26" t="s">
        <v>17</v>
      </c>
      <c r="J324" s="26">
        <v>353835</v>
      </c>
      <c r="K324" s="26">
        <v>3892185</v>
      </c>
      <c r="L324" s="22" t="s">
        <v>18</v>
      </c>
      <c r="M324" s="22"/>
      <c r="N324">
        <f t="shared" si="13"/>
        <v>8347</v>
      </c>
      <c r="O324">
        <f>+VLOOKUP(N324,'Thanh toán '!O$8:P$8099,2,0)</f>
        <v>3892185</v>
      </c>
      <c r="P324">
        <f t="shared" si="14"/>
        <v>3892185</v>
      </c>
      <c r="Q324" s="30">
        <f t="shared" si="12"/>
        <v>0</v>
      </c>
    </row>
    <row r="325" spans="1:17" hidden="1" x14ac:dyDescent="0.3">
      <c r="A325" s="21">
        <v>2087</v>
      </c>
      <c r="B325" s="22" t="s">
        <v>475</v>
      </c>
      <c r="C325" s="22" t="s">
        <v>13</v>
      </c>
      <c r="D325" s="23" t="s">
        <v>462</v>
      </c>
      <c r="E325" s="24" t="s">
        <v>476</v>
      </c>
      <c r="F325" s="25" t="s">
        <v>476</v>
      </c>
      <c r="G325" s="22" t="s">
        <v>477</v>
      </c>
      <c r="H325" s="26">
        <v>1003640</v>
      </c>
      <c r="I325" s="26" t="s">
        <v>17</v>
      </c>
      <c r="J325" s="26">
        <v>100364</v>
      </c>
      <c r="K325" s="26">
        <v>1104004</v>
      </c>
      <c r="L325" s="22" t="s">
        <v>18</v>
      </c>
      <c r="M325" s="22"/>
      <c r="N325">
        <f t="shared" si="13"/>
        <v>8348</v>
      </c>
      <c r="O325">
        <f>+VLOOKUP(N325,'Thanh toán '!O$8:P$8099,2,0)</f>
        <v>1104004</v>
      </c>
      <c r="P325">
        <f t="shared" si="14"/>
        <v>1104004</v>
      </c>
      <c r="Q325" s="30">
        <f t="shared" ref="Q325:Q388" si="15">+O325-K325</f>
        <v>0</v>
      </c>
    </row>
    <row r="326" spans="1:17" hidden="1" x14ac:dyDescent="0.3">
      <c r="A326" s="21">
        <v>2088</v>
      </c>
      <c r="B326" s="22" t="s">
        <v>478</v>
      </c>
      <c r="C326" s="22" t="s">
        <v>13</v>
      </c>
      <c r="D326" s="23" t="s">
        <v>462</v>
      </c>
      <c r="E326" s="24" t="s">
        <v>316</v>
      </c>
      <c r="F326" s="25" t="s">
        <v>316</v>
      </c>
      <c r="G326" s="22" t="s">
        <v>317</v>
      </c>
      <c r="H326" s="26">
        <v>3120818</v>
      </c>
      <c r="I326" s="26" t="s">
        <v>17</v>
      </c>
      <c r="J326" s="26">
        <v>312082</v>
      </c>
      <c r="K326" s="26">
        <v>3432900</v>
      </c>
      <c r="L326" s="22" t="s">
        <v>18</v>
      </c>
      <c r="M326" s="22"/>
      <c r="N326">
        <f t="shared" ref="N326:N389" si="16">+B326*1</f>
        <v>8349</v>
      </c>
      <c r="O326">
        <f>+VLOOKUP(N326,'Thanh toán '!O$8:P$8099,2,0)</f>
        <v>3432900</v>
      </c>
      <c r="P326">
        <f t="shared" ref="P326:P389" si="17">+O326</f>
        <v>3432900</v>
      </c>
      <c r="Q326" s="30">
        <f t="shared" si="15"/>
        <v>0</v>
      </c>
    </row>
    <row r="327" spans="1:17" hidden="1" x14ac:dyDescent="0.3">
      <c r="A327" s="21">
        <v>2089</v>
      </c>
      <c r="B327" s="22" t="s">
        <v>479</v>
      </c>
      <c r="C327" s="22" t="s">
        <v>13</v>
      </c>
      <c r="D327" s="23" t="s">
        <v>462</v>
      </c>
      <c r="E327" s="24" t="s">
        <v>480</v>
      </c>
      <c r="F327" s="25" t="s">
        <v>480</v>
      </c>
      <c r="G327" s="22" t="s">
        <v>481</v>
      </c>
      <c r="H327" s="26">
        <v>1872480</v>
      </c>
      <c r="I327" s="26" t="s">
        <v>17</v>
      </c>
      <c r="J327" s="26">
        <v>187248</v>
      </c>
      <c r="K327" s="26">
        <v>2059728</v>
      </c>
      <c r="L327" s="22" t="s">
        <v>18</v>
      </c>
      <c r="M327" s="22"/>
      <c r="N327">
        <f t="shared" si="16"/>
        <v>8350</v>
      </c>
      <c r="O327">
        <f>+VLOOKUP(N327,'Thanh toán '!O$8:P$8099,2,0)</f>
        <v>2059728</v>
      </c>
      <c r="P327">
        <f t="shared" si="17"/>
        <v>2059728</v>
      </c>
      <c r="Q327" s="30">
        <f t="shared" si="15"/>
        <v>0</v>
      </c>
    </row>
    <row r="328" spans="1:17" ht="26.3" hidden="1" x14ac:dyDescent="0.3">
      <c r="A328" s="21">
        <v>2090</v>
      </c>
      <c r="B328" s="22" t="s">
        <v>482</v>
      </c>
      <c r="C328" s="22" t="s">
        <v>13</v>
      </c>
      <c r="D328" s="23" t="s">
        <v>462</v>
      </c>
      <c r="E328" s="24" t="s">
        <v>307</v>
      </c>
      <c r="F328" s="25" t="s">
        <v>307</v>
      </c>
      <c r="G328" s="22" t="s">
        <v>308</v>
      </c>
      <c r="H328" s="26">
        <v>936240</v>
      </c>
      <c r="I328" s="26" t="s">
        <v>17</v>
      </c>
      <c r="J328" s="26">
        <v>93624</v>
      </c>
      <c r="K328" s="26">
        <v>1029864</v>
      </c>
      <c r="L328" s="22" t="s">
        <v>18</v>
      </c>
      <c r="M328" s="22"/>
      <c r="N328">
        <f t="shared" si="16"/>
        <v>8351</v>
      </c>
      <c r="O328">
        <f>+VLOOKUP(N328,'Thanh toán '!O$8:P$8099,2,0)</f>
        <v>1029864</v>
      </c>
      <c r="P328">
        <f t="shared" si="17"/>
        <v>1029864</v>
      </c>
      <c r="Q328" s="30">
        <f t="shared" si="15"/>
        <v>0</v>
      </c>
    </row>
    <row r="329" spans="1:17" ht="26.3" hidden="1" x14ac:dyDescent="0.3">
      <c r="A329" s="21">
        <v>2091</v>
      </c>
      <c r="B329" s="22" t="s">
        <v>483</v>
      </c>
      <c r="C329" s="22" t="s">
        <v>13</v>
      </c>
      <c r="D329" s="23" t="s">
        <v>462</v>
      </c>
      <c r="E329" s="24" t="s">
        <v>243</v>
      </c>
      <c r="F329" s="25" t="s">
        <v>243</v>
      </c>
      <c r="G329" s="22" t="s">
        <v>244</v>
      </c>
      <c r="H329" s="26">
        <v>5444460</v>
      </c>
      <c r="I329" s="26" t="s">
        <v>17</v>
      </c>
      <c r="J329" s="26">
        <v>544446</v>
      </c>
      <c r="K329" s="26">
        <v>5988906</v>
      </c>
      <c r="L329" s="22" t="s">
        <v>18</v>
      </c>
      <c r="M329" s="22"/>
      <c r="N329">
        <f t="shared" si="16"/>
        <v>8352</v>
      </c>
      <c r="O329">
        <f>+VLOOKUP(N329,'Thanh toán '!O$8:P$8099,2,0)</f>
        <v>5988906</v>
      </c>
      <c r="P329">
        <f t="shared" si="17"/>
        <v>5988906</v>
      </c>
      <c r="Q329" s="30">
        <f t="shared" si="15"/>
        <v>0</v>
      </c>
    </row>
    <row r="330" spans="1:17" hidden="1" x14ac:dyDescent="0.3">
      <c r="A330" s="21">
        <v>2092</v>
      </c>
      <c r="B330" s="22" t="s">
        <v>484</v>
      </c>
      <c r="C330" s="22" t="s">
        <v>13</v>
      </c>
      <c r="D330" s="23" t="s">
        <v>462</v>
      </c>
      <c r="E330" s="24" t="s">
        <v>108</v>
      </c>
      <c r="F330" s="25" t="s">
        <v>108</v>
      </c>
      <c r="G330" s="22" t="s">
        <v>109</v>
      </c>
      <c r="H330" s="26">
        <v>6709680</v>
      </c>
      <c r="I330" s="26" t="s">
        <v>17</v>
      </c>
      <c r="J330" s="26">
        <v>670968</v>
      </c>
      <c r="K330" s="26">
        <v>7380648</v>
      </c>
      <c r="L330" s="22" t="s">
        <v>18</v>
      </c>
      <c r="M330" s="22"/>
      <c r="N330">
        <f t="shared" si="16"/>
        <v>8353</v>
      </c>
      <c r="O330">
        <f>+VLOOKUP(N330,'Thanh toán '!O$8:P$8099,2,0)</f>
        <v>7380648</v>
      </c>
      <c r="P330">
        <f t="shared" si="17"/>
        <v>7380648</v>
      </c>
      <c r="Q330" s="30">
        <f t="shared" si="15"/>
        <v>0</v>
      </c>
    </row>
    <row r="331" spans="1:17" hidden="1" x14ac:dyDescent="0.3">
      <c r="A331" s="21">
        <v>2093</v>
      </c>
      <c r="B331" s="22" t="s">
        <v>485</v>
      </c>
      <c r="C331" s="22" t="s">
        <v>13</v>
      </c>
      <c r="D331" s="23" t="s">
        <v>462</v>
      </c>
      <c r="E331" s="24" t="s">
        <v>324</v>
      </c>
      <c r="F331" s="25" t="s">
        <v>324</v>
      </c>
      <c r="G331" s="22" t="s">
        <v>325</v>
      </c>
      <c r="H331" s="26">
        <v>2316640</v>
      </c>
      <c r="I331" s="26" t="s">
        <v>17</v>
      </c>
      <c r="J331" s="26">
        <v>231664</v>
      </c>
      <c r="K331" s="26">
        <v>2548304</v>
      </c>
      <c r="L331" s="22" t="s">
        <v>18</v>
      </c>
      <c r="M331" s="22"/>
      <c r="N331">
        <f t="shared" si="16"/>
        <v>8354</v>
      </c>
      <c r="O331">
        <f>+VLOOKUP(N331,'Thanh toán '!O$8:P$8099,2,0)</f>
        <v>2548304</v>
      </c>
      <c r="P331">
        <f t="shared" si="17"/>
        <v>2548304</v>
      </c>
      <c r="Q331" s="30">
        <f t="shared" si="15"/>
        <v>0</v>
      </c>
    </row>
    <row r="332" spans="1:17" hidden="1" x14ac:dyDescent="0.3">
      <c r="A332" s="21">
        <v>2353</v>
      </c>
      <c r="B332" s="22" t="s">
        <v>486</v>
      </c>
      <c r="C332" s="22" t="s">
        <v>13</v>
      </c>
      <c r="D332" s="23" t="s">
        <v>487</v>
      </c>
      <c r="E332" s="24" t="s">
        <v>488</v>
      </c>
      <c r="F332" s="25" t="s">
        <v>488</v>
      </c>
      <c r="G332" s="22" t="s">
        <v>489</v>
      </c>
      <c r="H332" s="26">
        <v>4167165</v>
      </c>
      <c r="I332" s="26" t="s">
        <v>17</v>
      </c>
      <c r="J332" s="26">
        <v>416717</v>
      </c>
      <c r="K332" s="26">
        <v>4583882</v>
      </c>
      <c r="L332" s="22" t="s">
        <v>18</v>
      </c>
      <c r="M332" s="22"/>
      <c r="N332">
        <f t="shared" si="16"/>
        <v>8614</v>
      </c>
      <c r="O332">
        <f>+VLOOKUP(N332,'Thanh toán '!O$8:P$8099,2,0)</f>
        <v>4583882</v>
      </c>
      <c r="P332">
        <f t="shared" si="17"/>
        <v>4583882</v>
      </c>
      <c r="Q332" s="30">
        <f t="shared" si="15"/>
        <v>0</v>
      </c>
    </row>
    <row r="333" spans="1:17" hidden="1" x14ac:dyDescent="0.3">
      <c r="A333" s="21">
        <v>2354</v>
      </c>
      <c r="B333" s="22" t="s">
        <v>490</v>
      </c>
      <c r="C333" s="22" t="s">
        <v>13</v>
      </c>
      <c r="D333" s="23" t="s">
        <v>487</v>
      </c>
      <c r="E333" s="24" t="s">
        <v>38</v>
      </c>
      <c r="F333" s="25" t="s">
        <v>38</v>
      </c>
      <c r="G333" s="22" t="s">
        <v>39</v>
      </c>
      <c r="H333" s="26">
        <v>1158320</v>
      </c>
      <c r="I333" s="26" t="s">
        <v>17</v>
      </c>
      <c r="J333" s="26">
        <v>115832</v>
      </c>
      <c r="K333" s="26">
        <v>1274152</v>
      </c>
      <c r="L333" s="22" t="s">
        <v>18</v>
      </c>
      <c r="M333" s="22"/>
      <c r="N333">
        <f t="shared" si="16"/>
        <v>8615</v>
      </c>
      <c r="O333">
        <f>+VLOOKUP(N333,'Thanh toán '!O$8:P$8099,2,0)</f>
        <v>1274152</v>
      </c>
      <c r="P333">
        <f t="shared" si="17"/>
        <v>1274152</v>
      </c>
      <c r="Q333" s="30">
        <f t="shared" si="15"/>
        <v>0</v>
      </c>
    </row>
    <row r="334" spans="1:17" hidden="1" x14ac:dyDescent="0.3">
      <c r="A334" s="21">
        <v>2355</v>
      </c>
      <c r="B334" s="22" t="s">
        <v>491</v>
      </c>
      <c r="C334" s="22" t="s">
        <v>13</v>
      </c>
      <c r="D334" s="23" t="s">
        <v>487</v>
      </c>
      <c r="E334" s="24" t="s">
        <v>38</v>
      </c>
      <c r="F334" s="25" t="s">
        <v>38</v>
      </c>
      <c r="G334" s="22" t="s">
        <v>39</v>
      </c>
      <c r="H334" s="26">
        <v>360116</v>
      </c>
      <c r="I334" s="26" t="s">
        <v>17</v>
      </c>
      <c r="J334" s="26">
        <v>36012</v>
      </c>
      <c r="K334" s="26">
        <v>396128</v>
      </c>
      <c r="L334" s="22" t="s">
        <v>18</v>
      </c>
      <c r="M334" s="22"/>
      <c r="N334">
        <f t="shared" si="16"/>
        <v>8616</v>
      </c>
      <c r="O334">
        <f>+VLOOKUP(N334,'Thanh toán '!O$8:P$8099,2,0)</f>
        <v>396128</v>
      </c>
      <c r="P334">
        <f t="shared" si="17"/>
        <v>396128</v>
      </c>
      <c r="Q334" s="30">
        <f t="shared" si="15"/>
        <v>0</v>
      </c>
    </row>
    <row r="335" spans="1:17" hidden="1" x14ac:dyDescent="0.3">
      <c r="A335" s="21">
        <v>2356</v>
      </c>
      <c r="B335" s="22" t="s">
        <v>492</v>
      </c>
      <c r="C335" s="22" t="s">
        <v>13</v>
      </c>
      <c r="D335" s="23" t="s">
        <v>487</v>
      </c>
      <c r="E335" s="24" t="s">
        <v>92</v>
      </c>
      <c r="F335" s="25" t="s">
        <v>92</v>
      </c>
      <c r="G335" s="22" t="s">
        <v>93</v>
      </c>
      <c r="H335" s="26">
        <v>2065730</v>
      </c>
      <c r="I335" s="26" t="s">
        <v>17</v>
      </c>
      <c r="J335" s="26">
        <v>206573</v>
      </c>
      <c r="K335" s="26">
        <v>2272303</v>
      </c>
      <c r="L335" s="22" t="s">
        <v>18</v>
      </c>
      <c r="M335" s="22"/>
      <c r="N335">
        <f t="shared" si="16"/>
        <v>8617</v>
      </c>
      <c r="O335">
        <f>+VLOOKUP(N335,'Thanh toán '!O$8:P$8099,2,0)</f>
        <v>2272303</v>
      </c>
      <c r="P335">
        <f t="shared" si="17"/>
        <v>2272303</v>
      </c>
      <c r="Q335" s="30">
        <f t="shared" si="15"/>
        <v>0</v>
      </c>
    </row>
    <row r="336" spans="1:17" ht="26.3" hidden="1" x14ac:dyDescent="0.3">
      <c r="A336" s="21">
        <v>2358</v>
      </c>
      <c r="B336" s="22" t="s">
        <v>493</v>
      </c>
      <c r="C336" s="22" t="s">
        <v>13</v>
      </c>
      <c r="D336" s="23" t="s">
        <v>487</v>
      </c>
      <c r="E336" s="24" t="s">
        <v>218</v>
      </c>
      <c r="F336" s="25" t="s">
        <v>218</v>
      </c>
      <c r="G336" s="22" t="s">
        <v>219</v>
      </c>
      <c r="H336" s="26">
        <v>1580906</v>
      </c>
      <c r="I336" s="26" t="s">
        <v>17</v>
      </c>
      <c r="J336" s="26">
        <v>158091</v>
      </c>
      <c r="K336" s="26">
        <v>1738997</v>
      </c>
      <c r="L336" s="22" t="s">
        <v>18</v>
      </c>
      <c r="M336" s="22"/>
      <c r="N336">
        <f t="shared" si="16"/>
        <v>8620</v>
      </c>
      <c r="O336">
        <f>+VLOOKUP(N336,'Thanh toán '!O$8:P$8099,2,0)</f>
        <v>1738997</v>
      </c>
      <c r="P336">
        <f t="shared" si="17"/>
        <v>1738997</v>
      </c>
      <c r="Q336" s="30">
        <f t="shared" si="15"/>
        <v>0</v>
      </c>
    </row>
    <row r="337" spans="1:17" hidden="1" x14ac:dyDescent="0.3">
      <c r="A337" s="21">
        <v>2359</v>
      </c>
      <c r="B337" s="22" t="s">
        <v>494</v>
      </c>
      <c r="C337" s="22" t="s">
        <v>13</v>
      </c>
      <c r="D337" s="23" t="s">
        <v>487</v>
      </c>
      <c r="E337" s="24" t="s">
        <v>38</v>
      </c>
      <c r="F337" s="25" t="s">
        <v>38</v>
      </c>
      <c r="G337" s="22" t="s">
        <v>39</v>
      </c>
      <c r="H337" s="26">
        <v>2418270</v>
      </c>
      <c r="I337" s="26" t="s">
        <v>17</v>
      </c>
      <c r="J337" s="26">
        <v>241827</v>
      </c>
      <c r="K337" s="26">
        <v>2660097</v>
      </c>
      <c r="L337" s="22" t="s">
        <v>18</v>
      </c>
      <c r="M337" s="22"/>
      <c r="N337">
        <f t="shared" si="16"/>
        <v>8621</v>
      </c>
      <c r="O337">
        <f>+VLOOKUP(N337,'Thanh toán '!O$8:P$8099,2,0)</f>
        <v>2660097</v>
      </c>
      <c r="P337">
        <f t="shared" si="17"/>
        <v>2660097</v>
      </c>
      <c r="Q337" s="30">
        <f t="shared" si="15"/>
        <v>0</v>
      </c>
    </row>
    <row r="338" spans="1:17" hidden="1" x14ac:dyDescent="0.3">
      <c r="A338" s="21">
        <v>2360</v>
      </c>
      <c r="B338" s="22" t="s">
        <v>495</v>
      </c>
      <c r="C338" s="22" t="s">
        <v>13</v>
      </c>
      <c r="D338" s="23" t="s">
        <v>487</v>
      </c>
      <c r="E338" s="24" t="s">
        <v>38</v>
      </c>
      <c r="F338" s="25" t="s">
        <v>38</v>
      </c>
      <c r="G338" s="22" t="s">
        <v>39</v>
      </c>
      <c r="H338" s="26">
        <v>1320548</v>
      </c>
      <c r="I338" s="26" t="s">
        <v>17</v>
      </c>
      <c r="J338" s="26">
        <v>132055</v>
      </c>
      <c r="K338" s="26">
        <v>1452603</v>
      </c>
      <c r="L338" s="22" t="s">
        <v>18</v>
      </c>
      <c r="M338" s="22"/>
      <c r="N338">
        <f t="shared" si="16"/>
        <v>8622</v>
      </c>
      <c r="O338">
        <f>+VLOOKUP(N338,'Thanh toán '!O$8:P$8099,2,0)</f>
        <v>1452603</v>
      </c>
      <c r="P338">
        <f t="shared" si="17"/>
        <v>1452603</v>
      </c>
      <c r="Q338" s="30">
        <f t="shared" si="15"/>
        <v>0</v>
      </c>
    </row>
    <row r="339" spans="1:17" hidden="1" x14ac:dyDescent="0.3">
      <c r="A339" s="21">
        <v>2361</v>
      </c>
      <c r="B339" s="22" t="s">
        <v>496</v>
      </c>
      <c r="C339" s="22" t="s">
        <v>13</v>
      </c>
      <c r="D339" s="23" t="s">
        <v>487</v>
      </c>
      <c r="E339" s="24" t="s">
        <v>38</v>
      </c>
      <c r="F339" s="25" t="s">
        <v>38</v>
      </c>
      <c r="G339" s="22" t="s">
        <v>39</v>
      </c>
      <c r="H339" s="26">
        <v>2823204</v>
      </c>
      <c r="I339" s="26" t="s">
        <v>17</v>
      </c>
      <c r="J339" s="26">
        <v>282320</v>
      </c>
      <c r="K339" s="26">
        <v>3105524</v>
      </c>
      <c r="L339" s="22" t="s">
        <v>18</v>
      </c>
      <c r="M339" s="22"/>
      <c r="N339">
        <f t="shared" si="16"/>
        <v>8623</v>
      </c>
      <c r="O339">
        <f>+VLOOKUP(N339,'Thanh toán '!O$8:P$8099,2,0)</f>
        <v>3105524</v>
      </c>
      <c r="P339">
        <f t="shared" si="17"/>
        <v>3105524</v>
      </c>
      <c r="Q339" s="30">
        <f t="shared" si="15"/>
        <v>0</v>
      </c>
    </row>
    <row r="340" spans="1:17" hidden="1" x14ac:dyDescent="0.3">
      <c r="A340" s="21">
        <v>2362</v>
      </c>
      <c r="B340" s="22" t="s">
        <v>497</v>
      </c>
      <c r="C340" s="22" t="s">
        <v>13</v>
      </c>
      <c r="D340" s="23" t="s">
        <v>487</v>
      </c>
      <c r="E340" s="24" t="s">
        <v>45</v>
      </c>
      <c r="F340" s="25" t="s">
        <v>45</v>
      </c>
      <c r="G340" s="22" t="s">
        <v>46</v>
      </c>
      <c r="H340" s="26">
        <v>11462105</v>
      </c>
      <c r="I340" s="26" t="s">
        <v>17</v>
      </c>
      <c r="J340" s="26">
        <v>1146211</v>
      </c>
      <c r="K340" s="26">
        <v>12608316</v>
      </c>
      <c r="L340" s="22" t="s">
        <v>18</v>
      </c>
      <c r="M340" s="22"/>
      <c r="N340">
        <f t="shared" si="16"/>
        <v>8624</v>
      </c>
      <c r="O340">
        <f>+VLOOKUP(N340,'Thanh toán '!O$8:P$8099,2,0)</f>
        <v>12608316</v>
      </c>
      <c r="P340">
        <f t="shared" si="17"/>
        <v>12608316</v>
      </c>
      <c r="Q340" s="30">
        <f t="shared" si="15"/>
        <v>0</v>
      </c>
    </row>
    <row r="341" spans="1:17" hidden="1" x14ac:dyDescent="0.3">
      <c r="A341" s="21">
        <v>2364</v>
      </c>
      <c r="B341" s="22" t="s">
        <v>498</v>
      </c>
      <c r="C341" s="22" t="s">
        <v>13</v>
      </c>
      <c r="D341" s="23" t="s">
        <v>487</v>
      </c>
      <c r="E341" s="24" t="s">
        <v>32</v>
      </c>
      <c r="F341" s="25" t="s">
        <v>32</v>
      </c>
      <c r="G341" s="22" t="s">
        <v>33</v>
      </c>
      <c r="H341" s="26">
        <v>3616960</v>
      </c>
      <c r="I341" s="26" t="s">
        <v>17</v>
      </c>
      <c r="J341" s="26">
        <v>361696</v>
      </c>
      <c r="K341" s="26">
        <v>3978656</v>
      </c>
      <c r="L341" s="22" t="s">
        <v>18</v>
      </c>
      <c r="M341" s="22"/>
      <c r="N341">
        <f t="shared" si="16"/>
        <v>8626</v>
      </c>
      <c r="O341">
        <f>+VLOOKUP(N341,'Thanh toán '!O$8:P$8099,2,0)</f>
        <v>3978656</v>
      </c>
      <c r="P341">
        <f t="shared" si="17"/>
        <v>3978656</v>
      </c>
      <c r="Q341" s="30">
        <f t="shared" si="15"/>
        <v>0</v>
      </c>
    </row>
    <row r="342" spans="1:17" hidden="1" x14ac:dyDescent="0.3">
      <c r="A342" s="21">
        <v>2366</v>
      </c>
      <c r="B342" s="22" t="s">
        <v>499</v>
      </c>
      <c r="C342" s="22" t="s">
        <v>13</v>
      </c>
      <c r="D342" s="23" t="s">
        <v>487</v>
      </c>
      <c r="E342" s="24" t="s">
        <v>38</v>
      </c>
      <c r="F342" s="25" t="s">
        <v>38</v>
      </c>
      <c r="G342" s="22" t="s">
        <v>39</v>
      </c>
      <c r="H342" s="26">
        <v>1224568</v>
      </c>
      <c r="I342" s="26" t="s">
        <v>17</v>
      </c>
      <c r="J342" s="26">
        <v>122457</v>
      </c>
      <c r="K342" s="26">
        <v>1347025</v>
      </c>
      <c r="L342" s="22" t="s">
        <v>18</v>
      </c>
      <c r="M342" s="22"/>
      <c r="N342">
        <f t="shared" si="16"/>
        <v>8628</v>
      </c>
      <c r="O342">
        <f>+VLOOKUP(N342,'Thanh toán '!O$8:P$8099,2,0)</f>
        <v>1347025</v>
      </c>
      <c r="P342">
        <f t="shared" si="17"/>
        <v>1347025</v>
      </c>
      <c r="Q342" s="30">
        <f t="shared" si="15"/>
        <v>0</v>
      </c>
    </row>
    <row r="343" spans="1:17" hidden="1" x14ac:dyDescent="0.3">
      <c r="A343" s="21">
        <v>2367</v>
      </c>
      <c r="B343" s="22" t="s">
        <v>500</v>
      </c>
      <c r="C343" s="22" t="s">
        <v>13</v>
      </c>
      <c r="D343" s="23" t="s">
        <v>487</v>
      </c>
      <c r="E343" s="24" t="s">
        <v>38</v>
      </c>
      <c r="F343" s="25" t="s">
        <v>38</v>
      </c>
      <c r="G343" s="22" t="s">
        <v>39</v>
      </c>
      <c r="H343" s="26">
        <v>731820</v>
      </c>
      <c r="I343" s="26" t="s">
        <v>17</v>
      </c>
      <c r="J343" s="26">
        <v>73182</v>
      </c>
      <c r="K343" s="26">
        <v>805002</v>
      </c>
      <c r="L343" s="22" t="s">
        <v>18</v>
      </c>
      <c r="M343" s="22"/>
      <c r="N343">
        <f t="shared" si="16"/>
        <v>8629</v>
      </c>
      <c r="O343">
        <f>+VLOOKUP(N343,'Thanh toán '!O$8:P$8099,2,0)</f>
        <v>805002</v>
      </c>
      <c r="P343">
        <f t="shared" si="17"/>
        <v>805002</v>
      </c>
      <c r="Q343" s="30">
        <f t="shared" si="15"/>
        <v>0</v>
      </c>
    </row>
    <row r="344" spans="1:17" hidden="1" x14ac:dyDescent="0.3">
      <c r="A344" s="21">
        <v>2368</v>
      </c>
      <c r="B344" s="22" t="s">
        <v>501</v>
      </c>
      <c r="C344" s="22" t="s">
        <v>13</v>
      </c>
      <c r="D344" s="23" t="s">
        <v>487</v>
      </c>
      <c r="E344" s="24" t="s">
        <v>38</v>
      </c>
      <c r="F344" s="25" t="s">
        <v>38</v>
      </c>
      <c r="G344" s="22" t="s">
        <v>39</v>
      </c>
      <c r="H344" s="26">
        <v>726000</v>
      </c>
      <c r="I344" s="26" t="s">
        <v>17</v>
      </c>
      <c r="J344" s="26">
        <v>72600</v>
      </c>
      <c r="K344" s="26">
        <v>798600</v>
      </c>
      <c r="L344" s="22" t="s">
        <v>18</v>
      </c>
      <c r="M344" s="22"/>
      <c r="N344">
        <f t="shared" si="16"/>
        <v>8630</v>
      </c>
      <c r="O344">
        <f>+VLOOKUP(N344,'Thanh toán '!O$8:P$8099,2,0)</f>
        <v>798600</v>
      </c>
      <c r="P344">
        <f t="shared" si="17"/>
        <v>798600</v>
      </c>
      <c r="Q344" s="30">
        <f t="shared" si="15"/>
        <v>0</v>
      </c>
    </row>
    <row r="345" spans="1:17" hidden="1" x14ac:dyDescent="0.3">
      <c r="A345" s="21">
        <v>2369</v>
      </c>
      <c r="B345" s="22" t="s">
        <v>502</v>
      </c>
      <c r="C345" s="22" t="s">
        <v>13</v>
      </c>
      <c r="D345" s="23" t="s">
        <v>487</v>
      </c>
      <c r="E345" s="24" t="s">
        <v>38</v>
      </c>
      <c r="F345" s="25" t="s">
        <v>38</v>
      </c>
      <c r="G345" s="22" t="s">
        <v>39</v>
      </c>
      <c r="H345" s="26">
        <v>1423530</v>
      </c>
      <c r="I345" s="26" t="s">
        <v>17</v>
      </c>
      <c r="J345" s="26">
        <v>142353</v>
      </c>
      <c r="K345" s="26">
        <v>1565883</v>
      </c>
      <c r="L345" s="22" t="s">
        <v>18</v>
      </c>
      <c r="M345" s="22"/>
      <c r="N345">
        <f t="shared" si="16"/>
        <v>8631</v>
      </c>
      <c r="O345">
        <f>+VLOOKUP(N345,'Thanh toán '!O$8:P$8099,2,0)</f>
        <v>1565883</v>
      </c>
      <c r="P345">
        <f t="shared" si="17"/>
        <v>1565883</v>
      </c>
      <c r="Q345" s="30">
        <f t="shared" si="15"/>
        <v>0</v>
      </c>
    </row>
    <row r="346" spans="1:17" hidden="1" x14ac:dyDescent="0.3">
      <c r="A346" s="21">
        <v>2371</v>
      </c>
      <c r="B346" s="22" t="s">
        <v>503</v>
      </c>
      <c r="C346" s="22" t="s">
        <v>13</v>
      </c>
      <c r="D346" s="23" t="s">
        <v>487</v>
      </c>
      <c r="E346" s="24" t="s">
        <v>38</v>
      </c>
      <c r="F346" s="25" t="s">
        <v>38</v>
      </c>
      <c r="G346" s="22" t="s">
        <v>39</v>
      </c>
      <c r="H346" s="26">
        <v>562990</v>
      </c>
      <c r="I346" s="26" t="s">
        <v>17</v>
      </c>
      <c r="J346" s="26">
        <v>56299</v>
      </c>
      <c r="K346" s="26">
        <v>619289</v>
      </c>
      <c r="L346" s="22" t="s">
        <v>18</v>
      </c>
      <c r="M346" s="22"/>
      <c r="N346">
        <f t="shared" si="16"/>
        <v>8633</v>
      </c>
      <c r="O346">
        <f>+VLOOKUP(N346,'Thanh toán '!O$8:P$8099,2,0)</f>
        <v>619289</v>
      </c>
      <c r="P346">
        <f t="shared" si="17"/>
        <v>619289</v>
      </c>
      <c r="Q346" s="30">
        <f t="shared" si="15"/>
        <v>0</v>
      </c>
    </row>
    <row r="347" spans="1:17" hidden="1" x14ac:dyDescent="0.3">
      <c r="A347" s="21">
        <v>2372</v>
      </c>
      <c r="B347" s="22" t="s">
        <v>504</v>
      </c>
      <c r="C347" s="22" t="s">
        <v>13</v>
      </c>
      <c r="D347" s="23" t="s">
        <v>487</v>
      </c>
      <c r="E347" s="24" t="s">
        <v>38</v>
      </c>
      <c r="F347" s="25" t="s">
        <v>38</v>
      </c>
      <c r="G347" s="22" t="s">
        <v>39</v>
      </c>
      <c r="H347" s="26">
        <v>1628168</v>
      </c>
      <c r="I347" s="26" t="s">
        <v>17</v>
      </c>
      <c r="J347" s="26">
        <v>162817</v>
      </c>
      <c r="K347" s="26">
        <v>1790985</v>
      </c>
      <c r="L347" s="22" t="s">
        <v>18</v>
      </c>
      <c r="M347" s="22"/>
      <c r="N347">
        <f t="shared" si="16"/>
        <v>8634</v>
      </c>
      <c r="O347">
        <f>+VLOOKUP(N347,'Thanh toán '!O$8:P$8099,2,0)</f>
        <v>1790985</v>
      </c>
      <c r="P347">
        <f t="shared" si="17"/>
        <v>1790985</v>
      </c>
      <c r="Q347" s="30">
        <f t="shared" si="15"/>
        <v>0</v>
      </c>
    </row>
    <row r="348" spans="1:17" hidden="1" x14ac:dyDescent="0.3">
      <c r="A348" s="21">
        <v>2376</v>
      </c>
      <c r="B348" s="22" t="s">
        <v>505</v>
      </c>
      <c r="C348" s="22" t="s">
        <v>13</v>
      </c>
      <c r="D348" s="23" t="s">
        <v>487</v>
      </c>
      <c r="E348" s="24" t="s">
        <v>38</v>
      </c>
      <c r="F348" s="25" t="s">
        <v>38</v>
      </c>
      <c r="G348" s="22" t="s">
        <v>39</v>
      </c>
      <c r="H348" s="26">
        <v>1179450</v>
      </c>
      <c r="I348" s="26" t="s">
        <v>17</v>
      </c>
      <c r="J348" s="26">
        <v>117945</v>
      </c>
      <c r="K348" s="26">
        <v>1297395</v>
      </c>
      <c r="L348" s="22" t="s">
        <v>18</v>
      </c>
      <c r="M348" s="22"/>
      <c r="N348">
        <f t="shared" si="16"/>
        <v>8638</v>
      </c>
      <c r="O348">
        <f>+VLOOKUP(N348,'Thanh toán '!O$8:P$8099,2,0)</f>
        <v>1297395</v>
      </c>
      <c r="P348">
        <f t="shared" si="17"/>
        <v>1297395</v>
      </c>
      <c r="Q348" s="30">
        <f t="shared" si="15"/>
        <v>0</v>
      </c>
    </row>
    <row r="349" spans="1:17" hidden="1" x14ac:dyDescent="0.3">
      <c r="A349" s="21">
        <v>2378</v>
      </c>
      <c r="B349" s="22" t="s">
        <v>506</v>
      </c>
      <c r="C349" s="22" t="s">
        <v>13</v>
      </c>
      <c r="D349" s="23" t="s">
        <v>487</v>
      </c>
      <c r="E349" s="24" t="s">
        <v>38</v>
      </c>
      <c r="F349" s="25" t="s">
        <v>38</v>
      </c>
      <c r="G349" s="22" t="s">
        <v>39</v>
      </c>
      <c r="H349" s="26">
        <v>462626</v>
      </c>
      <c r="I349" s="26" t="s">
        <v>17</v>
      </c>
      <c r="J349" s="26">
        <v>46263</v>
      </c>
      <c r="K349" s="26">
        <v>508889</v>
      </c>
      <c r="L349" s="22" t="s">
        <v>18</v>
      </c>
      <c r="M349" s="22"/>
      <c r="N349">
        <f t="shared" si="16"/>
        <v>8640</v>
      </c>
      <c r="O349">
        <f>+VLOOKUP(N349,'Thanh toán '!O$8:P$8099,2,0)</f>
        <v>508889</v>
      </c>
      <c r="P349">
        <f t="shared" si="17"/>
        <v>508889</v>
      </c>
      <c r="Q349" s="30">
        <f t="shared" si="15"/>
        <v>0</v>
      </c>
    </row>
    <row r="350" spans="1:17" hidden="1" x14ac:dyDescent="0.3">
      <c r="A350" s="21">
        <v>2379</v>
      </c>
      <c r="B350" s="22" t="s">
        <v>507</v>
      </c>
      <c r="C350" s="22" t="s">
        <v>13</v>
      </c>
      <c r="D350" s="23" t="s">
        <v>487</v>
      </c>
      <c r="E350" s="24" t="s">
        <v>260</v>
      </c>
      <c r="F350" s="25" t="s">
        <v>260</v>
      </c>
      <c r="G350" s="22" t="s">
        <v>261</v>
      </c>
      <c r="H350" s="26">
        <v>9293420</v>
      </c>
      <c r="I350" s="26" t="s">
        <v>17</v>
      </c>
      <c r="J350" s="26">
        <v>929342</v>
      </c>
      <c r="K350" s="26">
        <v>10222762</v>
      </c>
      <c r="L350" s="22" t="s">
        <v>18</v>
      </c>
      <c r="M350" s="22"/>
      <c r="N350">
        <f t="shared" si="16"/>
        <v>8641</v>
      </c>
      <c r="O350">
        <f>+VLOOKUP(N350,'Thanh toán '!O$8:P$8099,2,0)</f>
        <v>10222762</v>
      </c>
      <c r="P350">
        <f t="shared" si="17"/>
        <v>10222762</v>
      </c>
      <c r="Q350" s="30">
        <f t="shared" si="15"/>
        <v>0</v>
      </c>
    </row>
    <row r="351" spans="1:17" hidden="1" x14ac:dyDescent="0.3">
      <c r="A351" s="21">
        <v>2380</v>
      </c>
      <c r="B351" s="22" t="s">
        <v>508</v>
      </c>
      <c r="C351" s="22" t="s">
        <v>13</v>
      </c>
      <c r="D351" s="23" t="s">
        <v>487</v>
      </c>
      <c r="E351" s="24" t="s">
        <v>38</v>
      </c>
      <c r="F351" s="25" t="s">
        <v>38</v>
      </c>
      <c r="G351" s="22" t="s">
        <v>39</v>
      </c>
      <c r="H351" s="26">
        <v>1150620</v>
      </c>
      <c r="I351" s="26" t="s">
        <v>17</v>
      </c>
      <c r="J351" s="26">
        <v>115062</v>
      </c>
      <c r="K351" s="26">
        <v>1265682</v>
      </c>
      <c r="L351" s="22" t="s">
        <v>18</v>
      </c>
      <c r="M351" s="22"/>
      <c r="N351">
        <f t="shared" si="16"/>
        <v>8642</v>
      </c>
      <c r="O351">
        <f>+VLOOKUP(N351,'Thanh toán '!O$8:P$8099,2,0)</f>
        <v>1265682</v>
      </c>
      <c r="P351">
        <f t="shared" si="17"/>
        <v>1265682</v>
      </c>
      <c r="Q351" s="30">
        <f t="shared" si="15"/>
        <v>0</v>
      </c>
    </row>
    <row r="352" spans="1:17" hidden="1" x14ac:dyDescent="0.3">
      <c r="A352" s="21">
        <v>2381</v>
      </c>
      <c r="B352" s="22" t="s">
        <v>509</v>
      </c>
      <c r="C352" s="22" t="s">
        <v>13</v>
      </c>
      <c r="D352" s="23" t="s">
        <v>487</v>
      </c>
      <c r="E352" s="24" t="s">
        <v>38</v>
      </c>
      <c r="F352" s="25" t="s">
        <v>38</v>
      </c>
      <c r="G352" s="22" t="s">
        <v>39</v>
      </c>
      <c r="H352" s="26">
        <v>2026560</v>
      </c>
      <c r="I352" s="26" t="s">
        <v>17</v>
      </c>
      <c r="J352" s="26">
        <v>202656</v>
      </c>
      <c r="K352" s="26">
        <v>2229216</v>
      </c>
      <c r="L352" s="22" t="s">
        <v>18</v>
      </c>
      <c r="M352" s="22"/>
      <c r="N352">
        <f t="shared" si="16"/>
        <v>8643</v>
      </c>
      <c r="O352">
        <f>+VLOOKUP(N352,'Thanh toán '!O$8:P$8099,2,0)</f>
        <v>2229216</v>
      </c>
      <c r="P352">
        <f t="shared" si="17"/>
        <v>2229216</v>
      </c>
      <c r="Q352" s="30">
        <f t="shared" si="15"/>
        <v>0</v>
      </c>
    </row>
    <row r="353" spans="1:17" hidden="1" x14ac:dyDescent="0.3">
      <c r="A353" s="21">
        <v>2382</v>
      </c>
      <c r="B353" s="22" t="s">
        <v>510</v>
      </c>
      <c r="C353" s="22" t="s">
        <v>13</v>
      </c>
      <c r="D353" s="23" t="s">
        <v>487</v>
      </c>
      <c r="E353" s="24" t="s">
        <v>38</v>
      </c>
      <c r="F353" s="25" t="s">
        <v>38</v>
      </c>
      <c r="G353" s="22" t="s">
        <v>39</v>
      </c>
      <c r="H353" s="26">
        <v>1155916</v>
      </c>
      <c r="I353" s="26" t="s">
        <v>17</v>
      </c>
      <c r="J353" s="26">
        <v>115592</v>
      </c>
      <c r="K353" s="26">
        <v>1271508</v>
      </c>
      <c r="L353" s="22" t="s">
        <v>18</v>
      </c>
      <c r="M353" s="22"/>
      <c r="N353">
        <f t="shared" si="16"/>
        <v>8644</v>
      </c>
      <c r="O353">
        <f>+VLOOKUP(N353,'Thanh toán '!O$8:P$8099,2,0)</f>
        <v>1271508</v>
      </c>
      <c r="P353">
        <f t="shared" si="17"/>
        <v>1271508</v>
      </c>
      <c r="Q353" s="30">
        <f t="shared" si="15"/>
        <v>0</v>
      </c>
    </row>
    <row r="354" spans="1:17" hidden="1" x14ac:dyDescent="0.3">
      <c r="A354" s="21">
        <v>2383</v>
      </c>
      <c r="B354" s="22" t="s">
        <v>511</v>
      </c>
      <c r="C354" s="22" t="s">
        <v>13</v>
      </c>
      <c r="D354" s="23" t="s">
        <v>487</v>
      </c>
      <c r="E354" s="24" t="s">
        <v>38</v>
      </c>
      <c r="F354" s="25" t="s">
        <v>38</v>
      </c>
      <c r="G354" s="22" t="s">
        <v>39</v>
      </c>
      <c r="H354" s="26">
        <v>1069808</v>
      </c>
      <c r="I354" s="26" t="s">
        <v>17</v>
      </c>
      <c r="J354" s="26">
        <v>106981</v>
      </c>
      <c r="K354" s="26">
        <v>1176789</v>
      </c>
      <c r="L354" s="22" t="s">
        <v>18</v>
      </c>
      <c r="M354" s="22"/>
      <c r="N354">
        <f t="shared" si="16"/>
        <v>8645</v>
      </c>
      <c r="O354">
        <f>+VLOOKUP(N354,'Thanh toán '!O$8:P$8099,2,0)</f>
        <v>1176789</v>
      </c>
      <c r="P354">
        <f t="shared" si="17"/>
        <v>1176789</v>
      </c>
      <c r="Q354" s="30">
        <f t="shared" si="15"/>
        <v>0</v>
      </c>
    </row>
    <row r="355" spans="1:17" hidden="1" x14ac:dyDescent="0.3">
      <c r="A355" s="21">
        <v>2384</v>
      </c>
      <c r="B355" s="22" t="s">
        <v>512</v>
      </c>
      <c r="C355" s="22" t="s">
        <v>13</v>
      </c>
      <c r="D355" s="23" t="s">
        <v>487</v>
      </c>
      <c r="E355" s="24" t="s">
        <v>42</v>
      </c>
      <c r="F355" s="25" t="s">
        <v>42</v>
      </c>
      <c r="G355" s="22" t="s">
        <v>43</v>
      </c>
      <c r="H355" s="26">
        <v>8927780</v>
      </c>
      <c r="I355" s="26" t="s">
        <v>17</v>
      </c>
      <c r="J355" s="26">
        <v>892778</v>
      </c>
      <c r="K355" s="26">
        <v>9820558</v>
      </c>
      <c r="L355" s="22" t="s">
        <v>18</v>
      </c>
      <c r="M355" s="22"/>
      <c r="N355">
        <f t="shared" si="16"/>
        <v>8646</v>
      </c>
      <c r="O355">
        <f>+VLOOKUP(N355,'Thanh toán '!O$8:P$8099,2,0)</f>
        <v>9820558</v>
      </c>
      <c r="P355">
        <f t="shared" si="17"/>
        <v>9820558</v>
      </c>
      <c r="Q355" s="30">
        <f t="shared" si="15"/>
        <v>0</v>
      </c>
    </row>
    <row r="356" spans="1:17" hidden="1" x14ac:dyDescent="0.3">
      <c r="A356" s="21">
        <v>2385</v>
      </c>
      <c r="B356" s="22" t="s">
        <v>513</v>
      </c>
      <c r="C356" s="22" t="s">
        <v>13</v>
      </c>
      <c r="D356" s="23" t="s">
        <v>487</v>
      </c>
      <c r="E356" s="24" t="s">
        <v>38</v>
      </c>
      <c r="F356" s="25" t="s">
        <v>38</v>
      </c>
      <c r="G356" s="22" t="s">
        <v>39</v>
      </c>
      <c r="H356" s="26">
        <v>1985650</v>
      </c>
      <c r="I356" s="26" t="s">
        <v>17</v>
      </c>
      <c r="J356" s="26">
        <v>198565</v>
      </c>
      <c r="K356" s="26">
        <v>2184215</v>
      </c>
      <c r="L356" s="22" t="s">
        <v>18</v>
      </c>
      <c r="M356" s="22"/>
      <c r="N356">
        <f t="shared" si="16"/>
        <v>8647</v>
      </c>
      <c r="O356">
        <f>+VLOOKUP(N356,'Thanh toán '!O$8:P$8099,2,0)</f>
        <v>2184215</v>
      </c>
      <c r="P356">
        <f t="shared" si="17"/>
        <v>2184215</v>
      </c>
      <c r="Q356" s="30">
        <f t="shared" si="15"/>
        <v>0</v>
      </c>
    </row>
    <row r="357" spans="1:17" hidden="1" x14ac:dyDescent="0.3">
      <c r="A357" s="21">
        <v>2386</v>
      </c>
      <c r="B357" s="22" t="s">
        <v>514</v>
      </c>
      <c r="C357" s="22" t="s">
        <v>13</v>
      </c>
      <c r="D357" s="23" t="s">
        <v>487</v>
      </c>
      <c r="E357" s="24" t="s">
        <v>29</v>
      </c>
      <c r="F357" s="25" t="s">
        <v>29</v>
      </c>
      <c r="G357" s="22" t="s">
        <v>30</v>
      </c>
      <c r="H357" s="26">
        <v>3969040</v>
      </c>
      <c r="I357" s="26" t="s">
        <v>17</v>
      </c>
      <c r="J357" s="26">
        <v>396904</v>
      </c>
      <c r="K357" s="26">
        <v>4365944</v>
      </c>
      <c r="L357" s="22" t="s">
        <v>18</v>
      </c>
      <c r="M357" s="22"/>
      <c r="N357">
        <f t="shared" si="16"/>
        <v>8648</v>
      </c>
      <c r="O357">
        <f>+VLOOKUP(N357,'Thanh toán '!O$8:P$8099,2,0)</f>
        <v>4365944</v>
      </c>
      <c r="P357">
        <f t="shared" si="17"/>
        <v>4365944</v>
      </c>
      <c r="Q357" s="30">
        <f t="shared" si="15"/>
        <v>0</v>
      </c>
    </row>
    <row r="358" spans="1:17" hidden="1" x14ac:dyDescent="0.3">
      <c r="A358" s="21">
        <v>2389</v>
      </c>
      <c r="B358" s="22" t="s">
        <v>515</v>
      </c>
      <c r="C358" s="22" t="s">
        <v>13</v>
      </c>
      <c r="D358" s="23" t="s">
        <v>487</v>
      </c>
      <c r="E358" s="24" t="s">
        <v>89</v>
      </c>
      <c r="F358" s="25" t="s">
        <v>89</v>
      </c>
      <c r="G358" s="22" t="s">
        <v>90</v>
      </c>
      <c r="H358" s="26">
        <v>1858820</v>
      </c>
      <c r="I358" s="26" t="s">
        <v>17</v>
      </c>
      <c r="J358" s="26">
        <v>185882</v>
      </c>
      <c r="K358" s="26">
        <v>2044702</v>
      </c>
      <c r="L358" s="22" t="s">
        <v>18</v>
      </c>
      <c r="M358" s="22"/>
      <c r="N358">
        <f t="shared" si="16"/>
        <v>8651</v>
      </c>
      <c r="O358">
        <f>+VLOOKUP(N358,'Thanh toán '!O$8:P$8099,2,0)</f>
        <v>2044702</v>
      </c>
      <c r="P358">
        <f t="shared" si="17"/>
        <v>2044702</v>
      </c>
      <c r="Q358" s="30">
        <f t="shared" si="15"/>
        <v>0</v>
      </c>
    </row>
    <row r="359" spans="1:17" hidden="1" x14ac:dyDescent="0.3">
      <c r="A359" s="21">
        <v>2390</v>
      </c>
      <c r="B359" s="22" t="s">
        <v>516</v>
      </c>
      <c r="C359" s="22" t="s">
        <v>13</v>
      </c>
      <c r="D359" s="23" t="s">
        <v>487</v>
      </c>
      <c r="E359" s="24" t="s">
        <v>299</v>
      </c>
      <c r="F359" s="25" t="s">
        <v>299</v>
      </c>
      <c r="G359" s="22" t="s">
        <v>300</v>
      </c>
      <c r="H359" s="26">
        <v>3101930</v>
      </c>
      <c r="I359" s="26" t="s">
        <v>17</v>
      </c>
      <c r="J359" s="26">
        <v>310193</v>
      </c>
      <c r="K359" s="26">
        <v>3412123</v>
      </c>
      <c r="L359" s="22" t="s">
        <v>18</v>
      </c>
      <c r="M359" s="22"/>
      <c r="N359">
        <f t="shared" si="16"/>
        <v>8652</v>
      </c>
      <c r="O359">
        <f>+VLOOKUP(N359,'Thanh toán '!O$8:P$8099,2,0)</f>
        <v>3412123</v>
      </c>
      <c r="P359">
        <f t="shared" si="17"/>
        <v>3412123</v>
      </c>
      <c r="Q359" s="30">
        <f t="shared" si="15"/>
        <v>0</v>
      </c>
    </row>
    <row r="360" spans="1:17" hidden="1" x14ac:dyDescent="0.3">
      <c r="A360" s="21">
        <v>2392</v>
      </c>
      <c r="B360" s="22" t="s">
        <v>517</v>
      </c>
      <c r="C360" s="22" t="s">
        <v>13</v>
      </c>
      <c r="D360" s="23" t="s">
        <v>487</v>
      </c>
      <c r="E360" s="24" t="s">
        <v>38</v>
      </c>
      <c r="F360" s="25" t="s">
        <v>38</v>
      </c>
      <c r="G360" s="22" t="s">
        <v>39</v>
      </c>
      <c r="H360" s="26">
        <v>1925780</v>
      </c>
      <c r="I360" s="26" t="s">
        <v>17</v>
      </c>
      <c r="J360" s="26">
        <v>192578</v>
      </c>
      <c r="K360" s="26">
        <v>2118358</v>
      </c>
      <c r="L360" s="22" t="s">
        <v>18</v>
      </c>
      <c r="M360" s="22"/>
      <c r="N360">
        <f t="shared" si="16"/>
        <v>8654</v>
      </c>
      <c r="O360">
        <f>+VLOOKUP(N360,'Thanh toán '!O$8:P$8099,2,0)</f>
        <v>2118358</v>
      </c>
      <c r="P360">
        <f t="shared" si="17"/>
        <v>2118358</v>
      </c>
      <c r="Q360" s="30">
        <f t="shared" si="15"/>
        <v>0</v>
      </c>
    </row>
    <row r="361" spans="1:17" hidden="1" x14ac:dyDescent="0.3">
      <c r="A361" s="21">
        <v>2393</v>
      </c>
      <c r="B361" s="22" t="s">
        <v>518</v>
      </c>
      <c r="C361" s="22" t="s">
        <v>13</v>
      </c>
      <c r="D361" s="23" t="s">
        <v>487</v>
      </c>
      <c r="E361" s="24" t="s">
        <v>38</v>
      </c>
      <c r="F361" s="25" t="s">
        <v>38</v>
      </c>
      <c r="G361" s="22" t="s">
        <v>39</v>
      </c>
      <c r="H361" s="26">
        <v>834994</v>
      </c>
      <c r="I361" s="26" t="s">
        <v>17</v>
      </c>
      <c r="J361" s="26">
        <v>83499</v>
      </c>
      <c r="K361" s="26">
        <v>918493</v>
      </c>
      <c r="L361" s="22" t="s">
        <v>18</v>
      </c>
      <c r="M361" s="22"/>
      <c r="N361">
        <f t="shared" si="16"/>
        <v>8655</v>
      </c>
      <c r="O361">
        <f>+VLOOKUP(N361,'Thanh toán '!O$8:P$8099,2,0)</f>
        <v>918493</v>
      </c>
      <c r="P361">
        <f t="shared" si="17"/>
        <v>918493</v>
      </c>
      <c r="Q361" s="30">
        <f t="shared" si="15"/>
        <v>0</v>
      </c>
    </row>
    <row r="362" spans="1:17" hidden="1" x14ac:dyDescent="0.3">
      <c r="A362" s="21">
        <v>2396</v>
      </c>
      <c r="B362" s="22" t="s">
        <v>519</v>
      </c>
      <c r="C362" s="22" t="s">
        <v>13</v>
      </c>
      <c r="D362" s="23" t="s">
        <v>487</v>
      </c>
      <c r="E362" s="24" t="s">
        <v>136</v>
      </c>
      <c r="F362" s="25" t="s">
        <v>136</v>
      </c>
      <c r="G362" s="22" t="s">
        <v>137</v>
      </c>
      <c r="H362" s="26">
        <v>27483420</v>
      </c>
      <c r="I362" s="26" t="s">
        <v>17</v>
      </c>
      <c r="J362" s="26">
        <v>2748342</v>
      </c>
      <c r="K362" s="26">
        <v>30231762</v>
      </c>
      <c r="L362" s="22" t="s">
        <v>18</v>
      </c>
      <c r="M362" s="22"/>
      <c r="N362">
        <f t="shared" si="16"/>
        <v>8658</v>
      </c>
      <c r="O362">
        <f>+VLOOKUP(N362,'Thanh toán '!O$8:P$8099,2,0)</f>
        <v>30231762</v>
      </c>
      <c r="P362">
        <f t="shared" si="17"/>
        <v>30231762</v>
      </c>
      <c r="Q362" s="30">
        <f t="shared" si="15"/>
        <v>0</v>
      </c>
    </row>
    <row r="363" spans="1:17" hidden="1" x14ac:dyDescent="0.3">
      <c r="A363" s="21">
        <v>2398</v>
      </c>
      <c r="B363" s="22" t="s">
        <v>520</v>
      </c>
      <c r="C363" s="22" t="s">
        <v>13</v>
      </c>
      <c r="D363" s="23" t="s">
        <v>487</v>
      </c>
      <c r="E363" s="24" t="s">
        <v>427</v>
      </c>
      <c r="F363" s="25" t="s">
        <v>427</v>
      </c>
      <c r="G363" s="22" t="s">
        <v>428</v>
      </c>
      <c r="H363" s="26">
        <v>8844516</v>
      </c>
      <c r="I363" s="26" t="s">
        <v>17</v>
      </c>
      <c r="J363" s="26">
        <v>884452</v>
      </c>
      <c r="K363" s="26">
        <v>9728968</v>
      </c>
      <c r="L363" s="22" t="s">
        <v>18</v>
      </c>
      <c r="M363" s="22"/>
      <c r="N363">
        <f t="shared" si="16"/>
        <v>8660</v>
      </c>
      <c r="O363">
        <f>+VLOOKUP(N363,'Thanh toán '!O$8:P$8099,2,0)</f>
        <v>9728968</v>
      </c>
      <c r="P363">
        <f t="shared" si="17"/>
        <v>9728968</v>
      </c>
      <c r="Q363" s="30">
        <f t="shared" si="15"/>
        <v>0</v>
      </c>
    </row>
    <row r="364" spans="1:17" ht="26.3" hidden="1" x14ac:dyDescent="0.3">
      <c r="A364" s="21">
        <v>2399</v>
      </c>
      <c r="B364" s="22" t="s">
        <v>521</v>
      </c>
      <c r="C364" s="22" t="s">
        <v>13</v>
      </c>
      <c r="D364" s="23" t="s">
        <v>487</v>
      </c>
      <c r="E364" s="24" t="s">
        <v>353</v>
      </c>
      <c r="F364" s="25" t="s">
        <v>353</v>
      </c>
      <c r="G364" s="22" t="s">
        <v>354</v>
      </c>
      <c r="H364" s="26">
        <v>7464940</v>
      </c>
      <c r="I364" s="26" t="s">
        <v>17</v>
      </c>
      <c r="J364" s="26">
        <v>746494</v>
      </c>
      <c r="K364" s="26">
        <v>8211434</v>
      </c>
      <c r="L364" s="22" t="s">
        <v>18</v>
      </c>
      <c r="M364" s="22"/>
      <c r="N364">
        <f t="shared" si="16"/>
        <v>8661</v>
      </c>
      <c r="O364">
        <f>+VLOOKUP(N364,'Thanh toán '!O$8:P$8099,2,0)</f>
        <v>8211434</v>
      </c>
      <c r="P364">
        <f t="shared" si="17"/>
        <v>8211434</v>
      </c>
      <c r="Q364" s="30">
        <f t="shared" si="15"/>
        <v>0</v>
      </c>
    </row>
    <row r="365" spans="1:17" hidden="1" x14ac:dyDescent="0.3">
      <c r="A365" s="21">
        <v>2400</v>
      </c>
      <c r="B365" s="22" t="s">
        <v>522</v>
      </c>
      <c r="C365" s="22" t="s">
        <v>13</v>
      </c>
      <c r="D365" s="23" t="s">
        <v>487</v>
      </c>
      <c r="E365" s="24" t="s">
        <v>142</v>
      </c>
      <c r="F365" s="25" t="s">
        <v>142</v>
      </c>
      <c r="G365" s="22" t="s">
        <v>143</v>
      </c>
      <c r="H365" s="26">
        <v>354750</v>
      </c>
      <c r="I365" s="26" t="s">
        <v>17</v>
      </c>
      <c r="J365" s="26">
        <v>35475</v>
      </c>
      <c r="K365" s="26">
        <v>390225</v>
      </c>
      <c r="L365" s="22" t="s">
        <v>18</v>
      </c>
      <c r="M365" s="22"/>
      <c r="N365">
        <f t="shared" si="16"/>
        <v>8662</v>
      </c>
      <c r="O365">
        <f>+VLOOKUP(N365,'Thanh toán '!O$8:P$8099,2,0)</f>
        <v>390225</v>
      </c>
      <c r="P365">
        <f t="shared" si="17"/>
        <v>390225</v>
      </c>
      <c r="Q365" s="30">
        <f t="shared" si="15"/>
        <v>0</v>
      </c>
    </row>
    <row r="366" spans="1:17" ht="26.3" hidden="1" x14ac:dyDescent="0.3">
      <c r="A366" s="21">
        <v>2402</v>
      </c>
      <c r="B366" s="22" t="s">
        <v>523</v>
      </c>
      <c r="C366" s="22" t="s">
        <v>13</v>
      </c>
      <c r="D366" s="23" t="s">
        <v>487</v>
      </c>
      <c r="E366" s="24" t="s">
        <v>130</v>
      </c>
      <c r="F366" s="25" t="s">
        <v>130</v>
      </c>
      <c r="G366" s="22" t="s">
        <v>131</v>
      </c>
      <c r="H366" s="26">
        <v>6317530</v>
      </c>
      <c r="I366" s="26" t="s">
        <v>17</v>
      </c>
      <c r="J366" s="26">
        <v>631753</v>
      </c>
      <c r="K366" s="26">
        <v>6949283</v>
      </c>
      <c r="L366" s="22" t="s">
        <v>18</v>
      </c>
      <c r="M366" s="22"/>
      <c r="N366">
        <f t="shared" si="16"/>
        <v>8664</v>
      </c>
      <c r="O366">
        <f>+VLOOKUP(N366,'Thanh toán '!O$8:P$8099,2,0)</f>
        <v>6949283</v>
      </c>
      <c r="P366">
        <f t="shared" si="17"/>
        <v>6949283</v>
      </c>
      <c r="Q366" s="30">
        <f t="shared" si="15"/>
        <v>0</v>
      </c>
    </row>
    <row r="367" spans="1:17" hidden="1" x14ac:dyDescent="0.3">
      <c r="A367" s="21">
        <v>2613</v>
      </c>
      <c r="B367" s="22" t="s">
        <v>524</v>
      </c>
      <c r="C367" s="22" t="s">
        <v>13</v>
      </c>
      <c r="D367" s="23" t="s">
        <v>525</v>
      </c>
      <c r="E367" s="24" t="s">
        <v>200</v>
      </c>
      <c r="F367" s="25" t="s">
        <v>200</v>
      </c>
      <c r="G367" s="22" t="s">
        <v>201</v>
      </c>
      <c r="H367" s="26">
        <v>14627000</v>
      </c>
      <c r="I367" s="26" t="s">
        <v>17</v>
      </c>
      <c r="J367" s="26">
        <v>1462700</v>
      </c>
      <c r="K367" s="26">
        <v>16089700</v>
      </c>
      <c r="L367" s="22" t="s">
        <v>18</v>
      </c>
      <c r="M367" s="22"/>
      <c r="N367">
        <f t="shared" si="16"/>
        <v>8875</v>
      </c>
      <c r="O367">
        <f>+VLOOKUP(N367,'Thanh toán '!O$8:P$8099,2,0)</f>
        <v>16089700</v>
      </c>
      <c r="P367">
        <f t="shared" si="17"/>
        <v>16089700</v>
      </c>
      <c r="Q367" s="30">
        <f t="shared" si="15"/>
        <v>0</v>
      </c>
    </row>
    <row r="368" spans="1:17" ht="26.3" hidden="1" x14ac:dyDescent="0.3">
      <c r="A368" s="21">
        <v>2619</v>
      </c>
      <c r="B368" s="22" t="s">
        <v>526</v>
      </c>
      <c r="C368" s="22" t="s">
        <v>13</v>
      </c>
      <c r="D368" s="23" t="s">
        <v>525</v>
      </c>
      <c r="E368" s="24" t="s">
        <v>218</v>
      </c>
      <c r="F368" s="25" t="s">
        <v>218</v>
      </c>
      <c r="G368" s="22" t="s">
        <v>219</v>
      </c>
      <c r="H368" s="26">
        <v>1078450</v>
      </c>
      <c r="I368" s="26" t="s">
        <v>17</v>
      </c>
      <c r="J368" s="26">
        <v>107845</v>
      </c>
      <c r="K368" s="26">
        <v>1186295</v>
      </c>
      <c r="L368" s="22" t="s">
        <v>18</v>
      </c>
      <c r="M368" s="22"/>
      <c r="N368">
        <f t="shared" si="16"/>
        <v>8881</v>
      </c>
      <c r="O368">
        <f>+VLOOKUP(N368,'Thanh toán '!O$8:P$8099,2,0)</f>
        <v>1186295</v>
      </c>
      <c r="P368">
        <f t="shared" si="17"/>
        <v>1186295</v>
      </c>
      <c r="Q368" s="30">
        <f t="shared" si="15"/>
        <v>0</v>
      </c>
    </row>
    <row r="369" spans="1:17" ht="26.3" hidden="1" x14ac:dyDescent="0.3">
      <c r="A369" s="21">
        <v>2620</v>
      </c>
      <c r="B369" s="22" t="s">
        <v>527</v>
      </c>
      <c r="C369" s="22" t="s">
        <v>13</v>
      </c>
      <c r="D369" s="23" t="s">
        <v>525</v>
      </c>
      <c r="E369" s="24" t="s">
        <v>218</v>
      </c>
      <c r="F369" s="25" t="s">
        <v>218</v>
      </c>
      <c r="G369" s="22" t="s">
        <v>219</v>
      </c>
      <c r="H369" s="26">
        <v>1713610</v>
      </c>
      <c r="I369" s="26" t="s">
        <v>17</v>
      </c>
      <c r="J369" s="26">
        <v>171361</v>
      </c>
      <c r="K369" s="26">
        <v>1884971</v>
      </c>
      <c r="L369" s="22" t="s">
        <v>18</v>
      </c>
      <c r="M369" s="22"/>
      <c r="N369">
        <f t="shared" si="16"/>
        <v>8882</v>
      </c>
      <c r="O369">
        <f>+VLOOKUP(N369,'Thanh toán '!O$8:P$8099,2,0)</f>
        <v>1884971</v>
      </c>
      <c r="P369">
        <f t="shared" si="17"/>
        <v>1884971</v>
      </c>
      <c r="Q369" s="30">
        <f t="shared" si="15"/>
        <v>0</v>
      </c>
    </row>
    <row r="370" spans="1:17" ht="26.3" hidden="1" x14ac:dyDescent="0.3">
      <c r="A370" s="21">
        <v>2621</v>
      </c>
      <c r="B370" s="22" t="s">
        <v>528</v>
      </c>
      <c r="C370" s="22" t="s">
        <v>13</v>
      </c>
      <c r="D370" s="23" t="s">
        <v>525</v>
      </c>
      <c r="E370" s="24" t="s">
        <v>23</v>
      </c>
      <c r="F370" s="25" t="s">
        <v>23</v>
      </c>
      <c r="G370" s="22" t="s">
        <v>24</v>
      </c>
      <c r="H370" s="26">
        <v>1867580</v>
      </c>
      <c r="I370" s="26" t="s">
        <v>17</v>
      </c>
      <c r="J370" s="26">
        <v>186758</v>
      </c>
      <c r="K370" s="26">
        <v>2054338</v>
      </c>
      <c r="L370" s="22" t="s">
        <v>18</v>
      </c>
      <c r="M370" s="22"/>
      <c r="N370">
        <f t="shared" si="16"/>
        <v>8883</v>
      </c>
      <c r="O370">
        <f>+VLOOKUP(N370,'Thanh toán '!O$8:P$8099,2,0)</f>
        <v>2054338</v>
      </c>
      <c r="P370">
        <f t="shared" si="17"/>
        <v>2054338</v>
      </c>
      <c r="Q370" s="30">
        <f t="shared" si="15"/>
        <v>0</v>
      </c>
    </row>
    <row r="371" spans="1:17" ht="26.3" hidden="1" x14ac:dyDescent="0.3">
      <c r="A371" s="21">
        <v>2622</v>
      </c>
      <c r="B371" s="22" t="s">
        <v>529</v>
      </c>
      <c r="C371" s="22" t="s">
        <v>13</v>
      </c>
      <c r="D371" s="23" t="s">
        <v>525</v>
      </c>
      <c r="E371" s="24" t="s">
        <v>99</v>
      </c>
      <c r="F371" s="25" t="s">
        <v>99</v>
      </c>
      <c r="G371" s="22" t="s">
        <v>100</v>
      </c>
      <c r="H371" s="26">
        <v>4456350</v>
      </c>
      <c r="I371" s="26" t="s">
        <v>17</v>
      </c>
      <c r="J371" s="26">
        <v>445635</v>
      </c>
      <c r="K371" s="26">
        <v>4901985</v>
      </c>
      <c r="L371" s="22" t="s">
        <v>18</v>
      </c>
      <c r="M371" s="22"/>
      <c r="N371">
        <f t="shared" si="16"/>
        <v>8884</v>
      </c>
      <c r="O371">
        <f>+VLOOKUP(N371,'Thanh toán '!O$8:P$8099,2,0)</f>
        <v>4901985</v>
      </c>
      <c r="P371">
        <f t="shared" si="17"/>
        <v>4901985</v>
      </c>
      <c r="Q371" s="30">
        <f t="shared" si="15"/>
        <v>0</v>
      </c>
    </row>
    <row r="372" spans="1:17" hidden="1" x14ac:dyDescent="0.3">
      <c r="A372" s="21">
        <v>2623</v>
      </c>
      <c r="B372" s="22" t="s">
        <v>530</v>
      </c>
      <c r="C372" s="22" t="s">
        <v>13</v>
      </c>
      <c r="D372" s="23" t="s">
        <v>525</v>
      </c>
      <c r="E372" s="24" t="s">
        <v>38</v>
      </c>
      <c r="F372" s="25" t="s">
        <v>38</v>
      </c>
      <c r="G372" s="22" t="s">
        <v>39</v>
      </c>
      <c r="H372" s="26">
        <v>538522</v>
      </c>
      <c r="I372" s="26" t="s">
        <v>17</v>
      </c>
      <c r="J372" s="26">
        <v>53852</v>
      </c>
      <c r="K372" s="26">
        <v>592374</v>
      </c>
      <c r="L372" s="22" t="s">
        <v>18</v>
      </c>
      <c r="M372" s="22"/>
      <c r="N372">
        <f t="shared" si="16"/>
        <v>8885</v>
      </c>
      <c r="O372">
        <f>+VLOOKUP(N372,'Thanh toán '!O$8:P$8099,2,0)</f>
        <v>592374</v>
      </c>
      <c r="P372">
        <f t="shared" si="17"/>
        <v>592374</v>
      </c>
      <c r="Q372" s="30">
        <f t="shared" si="15"/>
        <v>0</v>
      </c>
    </row>
    <row r="373" spans="1:17" hidden="1" x14ac:dyDescent="0.3">
      <c r="A373" s="21">
        <v>2625</v>
      </c>
      <c r="B373" s="22" t="s">
        <v>531</v>
      </c>
      <c r="C373" s="22" t="s">
        <v>13</v>
      </c>
      <c r="D373" s="23" t="s">
        <v>525</v>
      </c>
      <c r="E373" s="24" t="s">
        <v>38</v>
      </c>
      <c r="F373" s="25" t="s">
        <v>38</v>
      </c>
      <c r="G373" s="22" t="s">
        <v>39</v>
      </c>
      <c r="H373" s="26">
        <v>1422660</v>
      </c>
      <c r="I373" s="26" t="s">
        <v>17</v>
      </c>
      <c r="J373" s="26">
        <v>142266</v>
      </c>
      <c r="K373" s="26">
        <v>1564926</v>
      </c>
      <c r="L373" s="22" t="s">
        <v>18</v>
      </c>
      <c r="M373" s="22"/>
      <c r="N373">
        <f t="shared" si="16"/>
        <v>8887</v>
      </c>
      <c r="O373">
        <f>+VLOOKUP(N373,'Thanh toán '!O$8:P$8099,2,0)</f>
        <v>1564926</v>
      </c>
      <c r="P373">
        <f t="shared" si="17"/>
        <v>1564926</v>
      </c>
      <c r="Q373" s="30">
        <f t="shared" si="15"/>
        <v>0</v>
      </c>
    </row>
    <row r="374" spans="1:17" hidden="1" x14ac:dyDescent="0.3">
      <c r="A374" s="21">
        <v>2626</v>
      </c>
      <c r="B374" s="22" t="s">
        <v>532</v>
      </c>
      <c r="C374" s="22" t="s">
        <v>13</v>
      </c>
      <c r="D374" s="23" t="s">
        <v>525</v>
      </c>
      <c r="E374" s="24" t="s">
        <v>84</v>
      </c>
      <c r="F374" s="25" t="s">
        <v>84</v>
      </c>
      <c r="G374" s="22" t="s">
        <v>85</v>
      </c>
      <c r="H374" s="26">
        <v>4662110</v>
      </c>
      <c r="I374" s="26" t="s">
        <v>17</v>
      </c>
      <c r="J374" s="26">
        <v>466211</v>
      </c>
      <c r="K374" s="26">
        <v>5128321</v>
      </c>
      <c r="L374" s="22" t="s">
        <v>18</v>
      </c>
      <c r="M374" s="22"/>
      <c r="N374">
        <f t="shared" si="16"/>
        <v>8888</v>
      </c>
      <c r="O374">
        <f>+VLOOKUP(N374,'Thanh toán '!O$8:P$8099,2,0)</f>
        <v>5128321</v>
      </c>
      <c r="P374">
        <f t="shared" si="17"/>
        <v>5128321</v>
      </c>
      <c r="Q374" s="30">
        <f t="shared" si="15"/>
        <v>0</v>
      </c>
    </row>
    <row r="375" spans="1:17" hidden="1" x14ac:dyDescent="0.3">
      <c r="A375" s="21">
        <v>2627</v>
      </c>
      <c r="B375" s="22" t="s">
        <v>533</v>
      </c>
      <c r="C375" s="22" t="s">
        <v>13</v>
      </c>
      <c r="D375" s="23" t="s">
        <v>525</v>
      </c>
      <c r="E375" s="24" t="s">
        <v>96</v>
      </c>
      <c r="F375" s="25" t="s">
        <v>96</v>
      </c>
      <c r="G375" s="22" t="s">
        <v>97</v>
      </c>
      <c r="H375" s="26">
        <v>4740220</v>
      </c>
      <c r="I375" s="26" t="s">
        <v>17</v>
      </c>
      <c r="J375" s="26">
        <v>474022</v>
      </c>
      <c r="K375" s="26">
        <v>5214242</v>
      </c>
      <c r="L375" s="22" t="s">
        <v>18</v>
      </c>
      <c r="M375" s="22"/>
      <c r="N375">
        <f t="shared" si="16"/>
        <v>8889</v>
      </c>
      <c r="O375">
        <f>+VLOOKUP(N375,'Thanh toán '!O$8:P$8099,2,0)</f>
        <v>5214242</v>
      </c>
      <c r="P375">
        <f t="shared" si="17"/>
        <v>5214242</v>
      </c>
      <c r="Q375" s="30">
        <f t="shared" si="15"/>
        <v>0</v>
      </c>
    </row>
    <row r="376" spans="1:17" hidden="1" x14ac:dyDescent="0.3">
      <c r="A376" s="21">
        <v>2629</v>
      </c>
      <c r="B376" s="22" t="s">
        <v>534</v>
      </c>
      <c r="C376" s="22" t="s">
        <v>13</v>
      </c>
      <c r="D376" s="23" t="s">
        <v>525</v>
      </c>
      <c r="E376" s="24" t="s">
        <v>38</v>
      </c>
      <c r="F376" s="25" t="s">
        <v>38</v>
      </c>
      <c r="G376" s="22" t="s">
        <v>39</v>
      </c>
      <c r="H376" s="26">
        <v>1430360</v>
      </c>
      <c r="I376" s="26" t="s">
        <v>17</v>
      </c>
      <c r="J376" s="26">
        <v>143036</v>
      </c>
      <c r="K376" s="26">
        <v>1573396</v>
      </c>
      <c r="L376" s="22" t="s">
        <v>18</v>
      </c>
      <c r="M376" s="22"/>
      <c r="N376">
        <f t="shared" si="16"/>
        <v>8891</v>
      </c>
      <c r="O376">
        <f>+VLOOKUP(N376,'Thanh toán '!O$8:P$8099,2,0)</f>
        <v>1573396</v>
      </c>
      <c r="P376">
        <f t="shared" si="17"/>
        <v>1573396</v>
      </c>
      <c r="Q376" s="30">
        <f t="shared" si="15"/>
        <v>0</v>
      </c>
    </row>
    <row r="377" spans="1:17" hidden="1" x14ac:dyDescent="0.3">
      <c r="A377" s="21">
        <v>2630</v>
      </c>
      <c r="B377" s="22" t="s">
        <v>535</v>
      </c>
      <c r="C377" s="22" t="s">
        <v>13</v>
      </c>
      <c r="D377" s="23" t="s">
        <v>525</v>
      </c>
      <c r="E377" s="24" t="s">
        <v>38</v>
      </c>
      <c r="F377" s="25" t="s">
        <v>38</v>
      </c>
      <c r="G377" s="22" t="s">
        <v>39</v>
      </c>
      <c r="H377" s="26">
        <v>670968</v>
      </c>
      <c r="I377" s="26" t="s">
        <v>17</v>
      </c>
      <c r="J377" s="26">
        <v>67097</v>
      </c>
      <c r="K377" s="26">
        <v>738065</v>
      </c>
      <c r="L377" s="22" t="s">
        <v>18</v>
      </c>
      <c r="M377" s="22"/>
      <c r="N377">
        <f t="shared" si="16"/>
        <v>8892</v>
      </c>
      <c r="O377">
        <f>+VLOOKUP(N377,'Thanh toán '!O$8:P$8099,2,0)</f>
        <v>738065</v>
      </c>
      <c r="P377">
        <f t="shared" si="17"/>
        <v>738065</v>
      </c>
      <c r="Q377" s="30">
        <f t="shared" si="15"/>
        <v>0</v>
      </c>
    </row>
    <row r="378" spans="1:17" hidden="1" x14ac:dyDescent="0.3">
      <c r="A378" s="21">
        <v>2631</v>
      </c>
      <c r="B378" s="22" t="s">
        <v>536</v>
      </c>
      <c r="C378" s="22" t="s">
        <v>13</v>
      </c>
      <c r="D378" s="23" t="s">
        <v>525</v>
      </c>
      <c r="E378" s="24" t="s">
        <v>38</v>
      </c>
      <c r="F378" s="25" t="s">
        <v>38</v>
      </c>
      <c r="G378" s="22" t="s">
        <v>39</v>
      </c>
      <c r="H378" s="26">
        <v>896164</v>
      </c>
      <c r="I378" s="26" t="s">
        <v>17</v>
      </c>
      <c r="J378" s="26">
        <v>89616</v>
      </c>
      <c r="K378" s="26">
        <v>985780</v>
      </c>
      <c r="L378" s="22" t="s">
        <v>18</v>
      </c>
      <c r="M378" s="22"/>
      <c r="N378">
        <f t="shared" si="16"/>
        <v>8893</v>
      </c>
      <c r="O378">
        <f>+VLOOKUP(N378,'Thanh toán '!O$8:P$8099,2,0)</f>
        <v>985780</v>
      </c>
      <c r="P378">
        <f t="shared" si="17"/>
        <v>985780</v>
      </c>
      <c r="Q378" s="30">
        <f t="shared" si="15"/>
        <v>0</v>
      </c>
    </row>
    <row r="379" spans="1:17" ht="26.3" hidden="1" x14ac:dyDescent="0.3">
      <c r="A379" s="21">
        <v>2632</v>
      </c>
      <c r="B379" s="22" t="s">
        <v>537</v>
      </c>
      <c r="C379" s="22" t="s">
        <v>13</v>
      </c>
      <c r="D379" s="23" t="s">
        <v>525</v>
      </c>
      <c r="E379" s="24" t="s">
        <v>236</v>
      </c>
      <c r="F379" s="25" t="s">
        <v>236</v>
      </c>
      <c r="G379" s="22" t="s">
        <v>237</v>
      </c>
      <c r="H379" s="26">
        <v>3815870</v>
      </c>
      <c r="I379" s="26" t="s">
        <v>17</v>
      </c>
      <c r="J379" s="26">
        <v>381587</v>
      </c>
      <c r="K379" s="26">
        <v>4197457</v>
      </c>
      <c r="L379" s="22" t="s">
        <v>18</v>
      </c>
      <c r="M379" s="22"/>
      <c r="N379">
        <f t="shared" si="16"/>
        <v>8894</v>
      </c>
      <c r="O379">
        <f>+VLOOKUP(N379,'Thanh toán '!O$8:P$8099,2,0)</f>
        <v>4197457</v>
      </c>
      <c r="P379">
        <f t="shared" si="17"/>
        <v>4197457</v>
      </c>
      <c r="Q379" s="30">
        <f t="shared" si="15"/>
        <v>0</v>
      </c>
    </row>
    <row r="380" spans="1:17" hidden="1" x14ac:dyDescent="0.3">
      <c r="A380" s="21">
        <v>2633</v>
      </c>
      <c r="B380" s="22" t="s">
        <v>538</v>
      </c>
      <c r="C380" s="22" t="s">
        <v>13</v>
      </c>
      <c r="D380" s="23" t="s">
        <v>525</v>
      </c>
      <c r="E380" s="24" t="s">
        <v>38</v>
      </c>
      <c r="F380" s="25" t="s">
        <v>38</v>
      </c>
      <c r="G380" s="22" t="s">
        <v>39</v>
      </c>
      <c r="H380" s="26">
        <v>795800</v>
      </c>
      <c r="I380" s="26" t="s">
        <v>17</v>
      </c>
      <c r="J380" s="26">
        <v>79580</v>
      </c>
      <c r="K380" s="26">
        <v>875380</v>
      </c>
      <c r="L380" s="22" t="s">
        <v>18</v>
      </c>
      <c r="M380" s="22"/>
      <c r="N380">
        <f t="shared" si="16"/>
        <v>8895</v>
      </c>
      <c r="O380">
        <f>+VLOOKUP(N380,'Thanh toán '!O$8:P$8099,2,0)</f>
        <v>875380</v>
      </c>
      <c r="P380">
        <f t="shared" si="17"/>
        <v>875380</v>
      </c>
      <c r="Q380" s="30">
        <f t="shared" si="15"/>
        <v>0</v>
      </c>
    </row>
    <row r="381" spans="1:17" hidden="1" x14ac:dyDescent="0.3">
      <c r="A381" s="21">
        <v>2635</v>
      </c>
      <c r="B381" s="22" t="s">
        <v>539</v>
      </c>
      <c r="C381" s="22" t="s">
        <v>13</v>
      </c>
      <c r="D381" s="23" t="s">
        <v>525</v>
      </c>
      <c r="E381" s="24" t="s">
        <v>38</v>
      </c>
      <c r="F381" s="25" t="s">
        <v>38</v>
      </c>
      <c r="G381" s="22" t="s">
        <v>39</v>
      </c>
      <c r="H381" s="26">
        <v>756312</v>
      </c>
      <c r="I381" s="26" t="s">
        <v>17</v>
      </c>
      <c r="J381" s="26">
        <v>75631</v>
      </c>
      <c r="K381" s="26">
        <v>831943</v>
      </c>
      <c r="L381" s="22" t="s">
        <v>18</v>
      </c>
      <c r="M381" s="22"/>
      <c r="N381">
        <f t="shared" si="16"/>
        <v>8897</v>
      </c>
      <c r="O381">
        <f>+VLOOKUP(N381,'Thanh toán '!O$8:P$8099,2,0)</f>
        <v>831943</v>
      </c>
      <c r="P381">
        <f t="shared" si="17"/>
        <v>831943</v>
      </c>
      <c r="Q381" s="30">
        <f t="shared" si="15"/>
        <v>0</v>
      </c>
    </row>
    <row r="382" spans="1:17" hidden="1" x14ac:dyDescent="0.3">
      <c r="A382" s="21">
        <v>2636</v>
      </c>
      <c r="B382" s="22" t="s">
        <v>540</v>
      </c>
      <c r="C382" s="22" t="s">
        <v>13</v>
      </c>
      <c r="D382" s="23" t="s">
        <v>525</v>
      </c>
      <c r="E382" s="24" t="s">
        <v>38</v>
      </c>
      <c r="F382" s="25" t="s">
        <v>38</v>
      </c>
      <c r="G382" s="22" t="s">
        <v>39</v>
      </c>
      <c r="H382" s="26">
        <v>312080</v>
      </c>
      <c r="I382" s="26" t="s">
        <v>17</v>
      </c>
      <c r="J382" s="26">
        <v>31208</v>
      </c>
      <c r="K382" s="26">
        <v>343288</v>
      </c>
      <c r="L382" s="22" t="s">
        <v>18</v>
      </c>
      <c r="M382" s="22"/>
      <c r="N382">
        <f t="shared" si="16"/>
        <v>8898</v>
      </c>
      <c r="O382">
        <f>+VLOOKUP(N382,'Thanh toán '!O$8:P$8099,2,0)</f>
        <v>343288</v>
      </c>
      <c r="P382">
        <f t="shared" si="17"/>
        <v>343288</v>
      </c>
      <c r="Q382" s="30">
        <f t="shared" si="15"/>
        <v>0</v>
      </c>
    </row>
    <row r="383" spans="1:17" hidden="1" x14ac:dyDescent="0.3">
      <c r="A383" s="21">
        <v>2637</v>
      </c>
      <c r="B383" s="22" t="s">
        <v>541</v>
      </c>
      <c r="C383" s="22" t="s">
        <v>13</v>
      </c>
      <c r="D383" s="23" t="s">
        <v>525</v>
      </c>
      <c r="E383" s="24" t="s">
        <v>38</v>
      </c>
      <c r="F383" s="25" t="s">
        <v>38</v>
      </c>
      <c r="G383" s="22" t="s">
        <v>39</v>
      </c>
      <c r="H383" s="26">
        <v>2527510</v>
      </c>
      <c r="I383" s="26" t="s">
        <v>17</v>
      </c>
      <c r="J383" s="26">
        <v>252751</v>
      </c>
      <c r="K383" s="26">
        <v>2780261</v>
      </c>
      <c r="L383" s="22" t="s">
        <v>18</v>
      </c>
      <c r="M383" s="22"/>
      <c r="N383">
        <f t="shared" si="16"/>
        <v>8899</v>
      </c>
      <c r="O383">
        <f>+VLOOKUP(N383,'Thanh toán '!O$8:P$8099,2,0)</f>
        <v>2780261</v>
      </c>
      <c r="P383">
        <f t="shared" si="17"/>
        <v>2780261</v>
      </c>
      <c r="Q383" s="30">
        <f t="shared" si="15"/>
        <v>0</v>
      </c>
    </row>
    <row r="384" spans="1:17" hidden="1" x14ac:dyDescent="0.3">
      <c r="A384" s="21">
        <v>2638</v>
      </c>
      <c r="B384" s="22" t="s">
        <v>542</v>
      </c>
      <c r="C384" s="22" t="s">
        <v>13</v>
      </c>
      <c r="D384" s="23" t="s">
        <v>525</v>
      </c>
      <c r="E384" s="24" t="s">
        <v>38</v>
      </c>
      <c r="F384" s="25" t="s">
        <v>38</v>
      </c>
      <c r="G384" s="22" t="s">
        <v>39</v>
      </c>
      <c r="H384" s="26">
        <v>2366519</v>
      </c>
      <c r="I384" s="26" t="s">
        <v>17</v>
      </c>
      <c r="J384" s="26">
        <v>236652</v>
      </c>
      <c r="K384" s="26">
        <v>2603171</v>
      </c>
      <c r="L384" s="22" t="s">
        <v>18</v>
      </c>
      <c r="M384" s="22"/>
      <c r="N384">
        <f t="shared" si="16"/>
        <v>8900</v>
      </c>
      <c r="O384">
        <f>+VLOOKUP(N384,'Thanh toán '!O$8:P$8099,2,0)</f>
        <v>2603171</v>
      </c>
      <c r="P384">
        <f t="shared" si="17"/>
        <v>2603171</v>
      </c>
      <c r="Q384" s="30">
        <f t="shared" si="15"/>
        <v>0</v>
      </c>
    </row>
    <row r="385" spans="1:17" hidden="1" x14ac:dyDescent="0.3">
      <c r="A385" s="21">
        <v>2639</v>
      </c>
      <c r="B385" s="22" t="s">
        <v>543</v>
      </c>
      <c r="C385" s="22" t="s">
        <v>13</v>
      </c>
      <c r="D385" s="23" t="s">
        <v>525</v>
      </c>
      <c r="E385" s="24" t="s">
        <v>38</v>
      </c>
      <c r="F385" s="25" t="s">
        <v>38</v>
      </c>
      <c r="G385" s="22" t="s">
        <v>39</v>
      </c>
      <c r="H385" s="26">
        <v>414000</v>
      </c>
      <c r="I385" s="26" t="s">
        <v>17</v>
      </c>
      <c r="J385" s="26">
        <v>41400</v>
      </c>
      <c r="K385" s="26">
        <v>455400</v>
      </c>
      <c r="L385" s="22" t="s">
        <v>18</v>
      </c>
      <c r="M385" s="22"/>
      <c r="N385">
        <f t="shared" si="16"/>
        <v>8901</v>
      </c>
      <c r="O385">
        <f>+VLOOKUP(N385,'Thanh toán '!O$8:P$8099,2,0)</f>
        <v>455400</v>
      </c>
      <c r="P385">
        <f t="shared" si="17"/>
        <v>455400</v>
      </c>
      <c r="Q385" s="30">
        <f t="shared" si="15"/>
        <v>0</v>
      </c>
    </row>
    <row r="386" spans="1:17" hidden="1" x14ac:dyDescent="0.3">
      <c r="A386" s="21">
        <v>2640</v>
      </c>
      <c r="B386" s="22" t="s">
        <v>544</v>
      </c>
      <c r="C386" s="22" t="s">
        <v>13</v>
      </c>
      <c r="D386" s="23" t="s">
        <v>525</v>
      </c>
      <c r="E386" s="24" t="s">
        <v>38</v>
      </c>
      <c r="F386" s="25" t="s">
        <v>38</v>
      </c>
      <c r="G386" s="22" t="s">
        <v>39</v>
      </c>
      <c r="H386" s="26">
        <v>1652660</v>
      </c>
      <c r="I386" s="26" t="s">
        <v>17</v>
      </c>
      <c r="J386" s="26">
        <v>165266</v>
      </c>
      <c r="K386" s="26">
        <v>1817926</v>
      </c>
      <c r="L386" s="22" t="s">
        <v>18</v>
      </c>
      <c r="M386" s="22"/>
      <c r="N386">
        <f t="shared" si="16"/>
        <v>8902</v>
      </c>
      <c r="O386">
        <f>+VLOOKUP(N386,'Thanh toán '!O$8:P$8099,2,0)</f>
        <v>1817926</v>
      </c>
      <c r="P386">
        <f t="shared" si="17"/>
        <v>1817926</v>
      </c>
      <c r="Q386" s="30">
        <f t="shared" si="15"/>
        <v>0</v>
      </c>
    </row>
    <row r="387" spans="1:17" hidden="1" x14ac:dyDescent="0.3">
      <c r="A387" s="21">
        <v>2642</v>
      </c>
      <c r="B387" s="22" t="s">
        <v>545</v>
      </c>
      <c r="C387" s="22" t="s">
        <v>13</v>
      </c>
      <c r="D387" s="23" t="s">
        <v>525</v>
      </c>
      <c r="E387" s="24" t="s">
        <v>228</v>
      </c>
      <c r="F387" s="25" t="s">
        <v>228</v>
      </c>
      <c r="G387" s="22" t="s">
        <v>229</v>
      </c>
      <c r="H387" s="26">
        <v>1244320</v>
      </c>
      <c r="I387" s="26" t="s">
        <v>17</v>
      </c>
      <c r="J387" s="26">
        <v>124432</v>
      </c>
      <c r="K387" s="26">
        <v>1368752</v>
      </c>
      <c r="L387" s="22" t="s">
        <v>18</v>
      </c>
      <c r="M387" s="22"/>
      <c r="N387">
        <f t="shared" si="16"/>
        <v>8904</v>
      </c>
      <c r="O387">
        <f>+VLOOKUP(N387,'Thanh toán '!O$8:P$8099,2,0)</f>
        <v>1368752</v>
      </c>
      <c r="P387">
        <f t="shared" si="17"/>
        <v>1368752</v>
      </c>
      <c r="Q387" s="30">
        <f t="shared" si="15"/>
        <v>0</v>
      </c>
    </row>
    <row r="388" spans="1:17" hidden="1" x14ac:dyDescent="0.3">
      <c r="A388" s="21">
        <v>2645</v>
      </c>
      <c r="B388" s="22" t="s">
        <v>546</v>
      </c>
      <c r="C388" s="22" t="s">
        <v>13</v>
      </c>
      <c r="D388" s="23" t="s">
        <v>525</v>
      </c>
      <c r="E388" s="24" t="s">
        <v>111</v>
      </c>
      <c r="F388" s="25" t="s">
        <v>111</v>
      </c>
      <c r="G388" s="22" t="s">
        <v>112</v>
      </c>
      <c r="H388" s="26">
        <v>45378290</v>
      </c>
      <c r="I388" s="26" t="s">
        <v>17</v>
      </c>
      <c r="J388" s="26">
        <v>4537829</v>
      </c>
      <c r="K388" s="26">
        <v>49916119</v>
      </c>
      <c r="L388" s="22" t="s">
        <v>18</v>
      </c>
      <c r="M388" s="22"/>
      <c r="N388">
        <f t="shared" si="16"/>
        <v>8907</v>
      </c>
      <c r="O388">
        <f>+VLOOKUP(N388,'Thanh toán '!O$8:P$8099,2,0)</f>
        <v>49916119</v>
      </c>
      <c r="P388">
        <f t="shared" si="17"/>
        <v>49916119</v>
      </c>
      <c r="Q388" s="30">
        <f t="shared" si="15"/>
        <v>0</v>
      </c>
    </row>
    <row r="389" spans="1:17" hidden="1" x14ac:dyDescent="0.3">
      <c r="A389" s="21">
        <v>2646</v>
      </c>
      <c r="B389" s="22" t="s">
        <v>547</v>
      </c>
      <c r="C389" s="22" t="s">
        <v>13</v>
      </c>
      <c r="D389" s="23" t="s">
        <v>525</v>
      </c>
      <c r="E389" s="24" t="s">
        <v>548</v>
      </c>
      <c r="F389" s="25" t="s">
        <v>548</v>
      </c>
      <c r="G389" s="22" t="s">
        <v>549</v>
      </c>
      <c r="H389" s="26">
        <v>4649530</v>
      </c>
      <c r="I389" s="26" t="s">
        <v>17</v>
      </c>
      <c r="J389" s="26">
        <v>464953</v>
      </c>
      <c r="K389" s="26">
        <v>5114483</v>
      </c>
      <c r="L389" s="22" t="s">
        <v>18</v>
      </c>
      <c r="M389" s="22"/>
      <c r="N389">
        <f t="shared" si="16"/>
        <v>8908</v>
      </c>
      <c r="O389">
        <f>+VLOOKUP(N389,'Thanh toán '!O$8:P$8099,2,0)</f>
        <v>5114483</v>
      </c>
      <c r="P389">
        <f t="shared" si="17"/>
        <v>5114483</v>
      </c>
      <c r="Q389" s="30">
        <f t="shared" ref="Q389:Q452" si="18">+O389-K389</f>
        <v>0</v>
      </c>
    </row>
    <row r="390" spans="1:17" ht="26.3" hidden="1" x14ac:dyDescent="0.3">
      <c r="A390" s="21">
        <v>2647</v>
      </c>
      <c r="B390" s="22" t="s">
        <v>550</v>
      </c>
      <c r="C390" s="22" t="s">
        <v>13</v>
      </c>
      <c r="D390" s="23" t="s">
        <v>525</v>
      </c>
      <c r="E390" s="24" t="s">
        <v>133</v>
      </c>
      <c r="F390" s="25" t="s">
        <v>133</v>
      </c>
      <c r="G390" s="22" t="s">
        <v>134</v>
      </c>
      <c r="H390" s="26">
        <v>1248320</v>
      </c>
      <c r="I390" s="26" t="s">
        <v>17</v>
      </c>
      <c r="J390" s="26">
        <v>124832</v>
      </c>
      <c r="K390" s="26">
        <v>1373152</v>
      </c>
      <c r="L390" s="22" t="s">
        <v>18</v>
      </c>
      <c r="M390" s="22"/>
      <c r="N390">
        <f t="shared" ref="N390:N453" si="19">+B390*1</f>
        <v>8909</v>
      </c>
      <c r="O390">
        <f>+VLOOKUP(N390,'Thanh toán '!O$8:P$8099,2,0)</f>
        <v>1373152</v>
      </c>
      <c r="P390">
        <f t="shared" ref="P390:P453" si="20">+O390</f>
        <v>1373152</v>
      </c>
      <c r="Q390" s="30">
        <f t="shared" si="18"/>
        <v>0</v>
      </c>
    </row>
    <row r="391" spans="1:17" ht="26.3" hidden="1" x14ac:dyDescent="0.3">
      <c r="A391" s="21">
        <v>2648</v>
      </c>
      <c r="B391" s="22" t="s">
        <v>551</v>
      </c>
      <c r="C391" s="22" t="s">
        <v>13</v>
      </c>
      <c r="D391" s="23" t="s">
        <v>525</v>
      </c>
      <c r="E391" s="24" t="s">
        <v>139</v>
      </c>
      <c r="F391" s="25" t="s">
        <v>139</v>
      </c>
      <c r="G391" s="22" t="s">
        <v>140</v>
      </c>
      <c r="H391" s="26">
        <v>1265322</v>
      </c>
      <c r="I391" s="26" t="s">
        <v>17</v>
      </c>
      <c r="J391" s="26">
        <v>126532</v>
      </c>
      <c r="K391" s="26">
        <v>1391854</v>
      </c>
      <c r="L391" s="22" t="s">
        <v>18</v>
      </c>
      <c r="M391" s="22"/>
      <c r="N391">
        <f t="shared" si="19"/>
        <v>8910</v>
      </c>
      <c r="O391">
        <f>+VLOOKUP(N391,'Thanh toán '!O$8:P$8099,2,0)</f>
        <v>1391854</v>
      </c>
      <c r="P391">
        <f t="shared" si="20"/>
        <v>1391854</v>
      </c>
      <c r="Q391" s="30">
        <f t="shared" si="18"/>
        <v>0</v>
      </c>
    </row>
    <row r="392" spans="1:17" ht="26.3" hidden="1" x14ac:dyDescent="0.3">
      <c r="A392" s="21">
        <v>2650</v>
      </c>
      <c r="B392" s="22" t="s">
        <v>552</v>
      </c>
      <c r="C392" s="22" t="s">
        <v>13</v>
      </c>
      <c r="D392" s="23" t="s">
        <v>525</v>
      </c>
      <c r="E392" s="24" t="s">
        <v>23</v>
      </c>
      <c r="F392" s="25" t="s">
        <v>23</v>
      </c>
      <c r="G392" s="22" t="s">
        <v>24</v>
      </c>
      <c r="H392" s="26">
        <v>1651094</v>
      </c>
      <c r="I392" s="26" t="s">
        <v>17</v>
      </c>
      <c r="J392" s="26">
        <v>165109</v>
      </c>
      <c r="K392" s="26">
        <v>1816203</v>
      </c>
      <c r="L392" s="22" t="s">
        <v>18</v>
      </c>
      <c r="M392" s="22"/>
      <c r="N392">
        <f t="shared" si="19"/>
        <v>8912</v>
      </c>
      <c r="O392">
        <f>+VLOOKUP(N392,'Thanh toán '!O$8:P$8099,2,0)</f>
        <v>1816203</v>
      </c>
      <c r="P392">
        <f t="shared" si="20"/>
        <v>1816203</v>
      </c>
      <c r="Q392" s="30">
        <f t="shared" si="18"/>
        <v>0</v>
      </c>
    </row>
    <row r="393" spans="1:17" hidden="1" x14ac:dyDescent="0.3">
      <c r="A393" s="21">
        <v>2670</v>
      </c>
      <c r="B393" s="22" t="s">
        <v>553</v>
      </c>
      <c r="C393" s="22" t="s">
        <v>13</v>
      </c>
      <c r="D393" s="23" t="s">
        <v>554</v>
      </c>
      <c r="E393" s="24" t="s">
        <v>38</v>
      </c>
      <c r="F393" s="25" t="s">
        <v>38</v>
      </c>
      <c r="G393" s="22" t="s">
        <v>39</v>
      </c>
      <c r="H393" s="26">
        <v>1122672</v>
      </c>
      <c r="I393" s="26" t="s">
        <v>17</v>
      </c>
      <c r="J393" s="26">
        <v>112267</v>
      </c>
      <c r="K393" s="26">
        <v>1234939</v>
      </c>
      <c r="L393" s="22" t="s">
        <v>18</v>
      </c>
      <c r="M393" s="22"/>
      <c r="N393">
        <f t="shared" si="19"/>
        <v>8932</v>
      </c>
      <c r="O393">
        <f>+VLOOKUP(N393,'Thanh toán '!O$8:P$8099,2,0)</f>
        <v>1234939</v>
      </c>
      <c r="P393">
        <f t="shared" si="20"/>
        <v>1234939</v>
      </c>
      <c r="Q393" s="30">
        <f t="shared" si="18"/>
        <v>0</v>
      </c>
    </row>
    <row r="394" spans="1:17" hidden="1" x14ac:dyDescent="0.3">
      <c r="A394" s="21">
        <v>2674</v>
      </c>
      <c r="B394" s="22" t="s">
        <v>555</v>
      </c>
      <c r="C394" s="22" t="s">
        <v>13</v>
      </c>
      <c r="D394" s="23" t="s">
        <v>554</v>
      </c>
      <c r="E394" s="24" t="s">
        <v>38</v>
      </c>
      <c r="F394" s="25" t="s">
        <v>38</v>
      </c>
      <c r="G394" s="22" t="s">
        <v>39</v>
      </c>
      <c r="H394" s="26">
        <v>1118280</v>
      </c>
      <c r="I394" s="26" t="s">
        <v>17</v>
      </c>
      <c r="J394" s="26">
        <v>111828</v>
      </c>
      <c r="K394" s="26">
        <v>1230108</v>
      </c>
      <c r="L394" s="22" t="s">
        <v>18</v>
      </c>
      <c r="M394" s="22"/>
      <c r="N394">
        <f t="shared" si="19"/>
        <v>8936</v>
      </c>
      <c r="O394">
        <f>+VLOOKUP(N394,'Thanh toán '!O$8:P$8099,2,0)</f>
        <v>1230108</v>
      </c>
      <c r="P394">
        <f t="shared" si="20"/>
        <v>1230108</v>
      </c>
      <c r="Q394" s="30">
        <f t="shared" si="18"/>
        <v>0</v>
      </c>
    </row>
    <row r="395" spans="1:17" hidden="1" x14ac:dyDescent="0.3">
      <c r="A395" s="21">
        <v>2675</v>
      </c>
      <c r="B395" s="22" t="s">
        <v>556</v>
      </c>
      <c r="C395" s="22" t="s">
        <v>13</v>
      </c>
      <c r="D395" s="23" t="s">
        <v>554</v>
      </c>
      <c r="E395" s="24" t="s">
        <v>42</v>
      </c>
      <c r="F395" s="25" t="s">
        <v>42</v>
      </c>
      <c r="G395" s="22" t="s">
        <v>43</v>
      </c>
      <c r="H395" s="26">
        <v>4233420</v>
      </c>
      <c r="I395" s="26" t="s">
        <v>17</v>
      </c>
      <c r="J395" s="26">
        <v>423342</v>
      </c>
      <c r="K395" s="26">
        <v>4656762</v>
      </c>
      <c r="L395" s="22" t="s">
        <v>18</v>
      </c>
      <c r="M395" s="22"/>
      <c r="N395">
        <f t="shared" si="19"/>
        <v>8937</v>
      </c>
      <c r="O395">
        <f>+VLOOKUP(N395,'Thanh toán '!O$8:P$8099,2,0)</f>
        <v>4656762</v>
      </c>
      <c r="P395">
        <f t="shared" si="20"/>
        <v>4656762</v>
      </c>
      <c r="Q395" s="30">
        <f t="shared" si="18"/>
        <v>0</v>
      </c>
    </row>
    <row r="396" spans="1:17" hidden="1" x14ac:dyDescent="0.3">
      <c r="A396" s="21">
        <v>2677</v>
      </c>
      <c r="B396" s="22" t="s">
        <v>557</v>
      </c>
      <c r="C396" s="22" t="s">
        <v>13</v>
      </c>
      <c r="D396" s="23" t="s">
        <v>554</v>
      </c>
      <c r="E396" s="24" t="s">
        <v>38</v>
      </c>
      <c r="F396" s="25" t="s">
        <v>38</v>
      </c>
      <c r="G396" s="22" t="s">
        <v>39</v>
      </c>
      <c r="H396" s="26">
        <v>806200</v>
      </c>
      <c r="I396" s="26" t="s">
        <v>17</v>
      </c>
      <c r="J396" s="26">
        <v>80620</v>
      </c>
      <c r="K396" s="26">
        <v>886820</v>
      </c>
      <c r="L396" s="22" t="s">
        <v>18</v>
      </c>
      <c r="M396" s="22"/>
      <c r="N396">
        <f t="shared" si="19"/>
        <v>8939</v>
      </c>
      <c r="O396">
        <f>+VLOOKUP(N396,'Thanh toán '!O$8:P$8099,2,0)</f>
        <v>886820</v>
      </c>
      <c r="P396">
        <f t="shared" si="20"/>
        <v>886820</v>
      </c>
      <c r="Q396" s="30">
        <f t="shared" si="18"/>
        <v>0</v>
      </c>
    </row>
    <row r="397" spans="1:17" hidden="1" x14ac:dyDescent="0.3">
      <c r="A397" s="21">
        <v>2678</v>
      </c>
      <c r="B397" s="22" t="s">
        <v>558</v>
      </c>
      <c r="C397" s="22" t="s">
        <v>13</v>
      </c>
      <c r="D397" s="23" t="s">
        <v>554</v>
      </c>
      <c r="E397" s="24" t="s">
        <v>38</v>
      </c>
      <c r="F397" s="25" t="s">
        <v>38</v>
      </c>
      <c r="G397" s="22" t="s">
        <v>39</v>
      </c>
      <c r="H397" s="26">
        <v>564236</v>
      </c>
      <c r="I397" s="26" t="s">
        <v>17</v>
      </c>
      <c r="J397" s="26">
        <v>56424</v>
      </c>
      <c r="K397" s="26">
        <v>620660</v>
      </c>
      <c r="L397" s="22" t="s">
        <v>18</v>
      </c>
      <c r="M397" s="22"/>
      <c r="N397">
        <f t="shared" si="19"/>
        <v>8940</v>
      </c>
      <c r="O397">
        <f>+VLOOKUP(N397,'Thanh toán '!O$8:P$8099,2,0)</f>
        <v>620660</v>
      </c>
      <c r="P397">
        <f t="shared" si="20"/>
        <v>620660</v>
      </c>
      <c r="Q397" s="30">
        <f t="shared" si="18"/>
        <v>0</v>
      </c>
    </row>
    <row r="398" spans="1:17" hidden="1" x14ac:dyDescent="0.3">
      <c r="A398" s="21">
        <v>2679</v>
      </c>
      <c r="B398" s="22" t="s">
        <v>559</v>
      </c>
      <c r="C398" s="22" t="s">
        <v>13</v>
      </c>
      <c r="D398" s="23" t="s">
        <v>554</v>
      </c>
      <c r="E398" s="24" t="s">
        <v>38</v>
      </c>
      <c r="F398" s="25" t="s">
        <v>38</v>
      </c>
      <c r="G398" s="22" t="s">
        <v>39</v>
      </c>
      <c r="H398" s="26">
        <v>555290</v>
      </c>
      <c r="I398" s="26" t="s">
        <v>17</v>
      </c>
      <c r="J398" s="26">
        <v>55529</v>
      </c>
      <c r="K398" s="26">
        <v>610819</v>
      </c>
      <c r="L398" s="22" t="s">
        <v>18</v>
      </c>
      <c r="M398" s="22"/>
      <c r="N398">
        <f t="shared" si="19"/>
        <v>8941</v>
      </c>
      <c r="O398">
        <f>+VLOOKUP(N398,'Thanh toán '!O$8:P$8099,2,0)</f>
        <v>610819</v>
      </c>
      <c r="P398">
        <f t="shared" si="20"/>
        <v>610819</v>
      </c>
      <c r="Q398" s="30">
        <f t="shared" si="18"/>
        <v>0</v>
      </c>
    </row>
    <row r="399" spans="1:17" hidden="1" x14ac:dyDescent="0.3">
      <c r="A399" s="21">
        <v>2680</v>
      </c>
      <c r="B399" s="22" t="s">
        <v>560</v>
      </c>
      <c r="C399" s="22" t="s">
        <v>13</v>
      </c>
      <c r="D399" s="23" t="s">
        <v>554</v>
      </c>
      <c r="E399" s="24" t="s">
        <v>38</v>
      </c>
      <c r="F399" s="25" t="s">
        <v>38</v>
      </c>
      <c r="G399" s="22" t="s">
        <v>39</v>
      </c>
      <c r="H399" s="26">
        <v>1056492</v>
      </c>
      <c r="I399" s="26" t="s">
        <v>17</v>
      </c>
      <c r="J399" s="26">
        <v>105649</v>
      </c>
      <c r="K399" s="26">
        <v>1162141</v>
      </c>
      <c r="L399" s="22" t="s">
        <v>18</v>
      </c>
      <c r="M399" s="22"/>
      <c r="N399">
        <f t="shared" si="19"/>
        <v>8942</v>
      </c>
      <c r="O399">
        <f>+VLOOKUP(N399,'Thanh toán '!O$8:P$8099,2,0)</f>
        <v>1162141</v>
      </c>
      <c r="P399">
        <f t="shared" si="20"/>
        <v>1162141</v>
      </c>
      <c r="Q399" s="30">
        <f t="shared" si="18"/>
        <v>0</v>
      </c>
    </row>
    <row r="400" spans="1:17" hidden="1" x14ac:dyDescent="0.3">
      <c r="A400" s="21">
        <v>2681</v>
      </c>
      <c r="B400" s="22" t="s">
        <v>561</v>
      </c>
      <c r="C400" s="22" t="s">
        <v>13</v>
      </c>
      <c r="D400" s="23" t="s">
        <v>554</v>
      </c>
      <c r="E400" s="24" t="s">
        <v>38</v>
      </c>
      <c r="F400" s="25" t="s">
        <v>38</v>
      </c>
      <c r="G400" s="22" t="s">
        <v>39</v>
      </c>
      <c r="H400" s="26">
        <v>785290</v>
      </c>
      <c r="I400" s="26" t="s">
        <v>17</v>
      </c>
      <c r="J400" s="26">
        <v>78529</v>
      </c>
      <c r="K400" s="26">
        <v>863819</v>
      </c>
      <c r="L400" s="22" t="s">
        <v>18</v>
      </c>
      <c r="M400" s="22"/>
      <c r="N400">
        <f t="shared" si="19"/>
        <v>8943</v>
      </c>
      <c r="O400">
        <f>+VLOOKUP(N400,'Thanh toán '!O$8:P$8099,2,0)</f>
        <v>863819</v>
      </c>
      <c r="P400">
        <f t="shared" si="20"/>
        <v>863819</v>
      </c>
      <c r="Q400" s="30">
        <f t="shared" si="18"/>
        <v>0</v>
      </c>
    </row>
    <row r="401" spans="1:17" hidden="1" x14ac:dyDescent="0.3">
      <c r="A401" s="21">
        <v>2682</v>
      </c>
      <c r="B401" s="22" t="s">
        <v>562</v>
      </c>
      <c r="C401" s="22" t="s">
        <v>13</v>
      </c>
      <c r="D401" s="23" t="s">
        <v>554</v>
      </c>
      <c r="E401" s="24" t="s">
        <v>38</v>
      </c>
      <c r="F401" s="25" t="s">
        <v>38</v>
      </c>
      <c r="G401" s="22" t="s">
        <v>39</v>
      </c>
      <c r="H401" s="26">
        <v>703026</v>
      </c>
      <c r="I401" s="26" t="s">
        <v>17</v>
      </c>
      <c r="J401" s="26">
        <v>70303</v>
      </c>
      <c r="K401" s="26">
        <v>773329</v>
      </c>
      <c r="L401" s="22" t="s">
        <v>18</v>
      </c>
      <c r="M401" s="22"/>
      <c r="N401">
        <f t="shared" si="19"/>
        <v>8944</v>
      </c>
      <c r="O401">
        <f>+VLOOKUP(N401,'Thanh toán '!O$8:P$8099,2,0)</f>
        <v>773329</v>
      </c>
      <c r="P401">
        <f t="shared" si="20"/>
        <v>773329</v>
      </c>
      <c r="Q401" s="30">
        <f t="shared" si="18"/>
        <v>0</v>
      </c>
    </row>
    <row r="402" spans="1:17" hidden="1" x14ac:dyDescent="0.3">
      <c r="A402" s="21">
        <v>2683</v>
      </c>
      <c r="B402" s="22" t="s">
        <v>563</v>
      </c>
      <c r="C402" s="22" t="s">
        <v>13</v>
      </c>
      <c r="D402" s="23" t="s">
        <v>554</v>
      </c>
      <c r="E402" s="24" t="s">
        <v>42</v>
      </c>
      <c r="F402" s="25" t="s">
        <v>42</v>
      </c>
      <c r="G402" s="22" t="s">
        <v>43</v>
      </c>
      <c r="H402" s="26">
        <v>3507070</v>
      </c>
      <c r="I402" s="26" t="s">
        <v>17</v>
      </c>
      <c r="J402" s="26">
        <v>350707</v>
      </c>
      <c r="K402" s="26">
        <v>3857777</v>
      </c>
      <c r="L402" s="22" t="s">
        <v>18</v>
      </c>
      <c r="M402" s="22"/>
      <c r="N402">
        <f t="shared" si="19"/>
        <v>8945</v>
      </c>
      <c r="O402">
        <f>+VLOOKUP(N402,'Thanh toán '!O$8:P$8099,2,0)</f>
        <v>3857777</v>
      </c>
      <c r="P402">
        <f t="shared" si="20"/>
        <v>3857777</v>
      </c>
      <c r="Q402" s="30">
        <f t="shared" si="18"/>
        <v>0</v>
      </c>
    </row>
    <row r="403" spans="1:17" hidden="1" x14ac:dyDescent="0.3">
      <c r="A403" s="21">
        <v>2905</v>
      </c>
      <c r="B403" s="22" t="s">
        <v>564</v>
      </c>
      <c r="C403" s="22" t="s">
        <v>13</v>
      </c>
      <c r="D403" s="23" t="s">
        <v>554</v>
      </c>
      <c r="E403" s="24" t="s">
        <v>321</v>
      </c>
      <c r="F403" s="25" t="s">
        <v>321</v>
      </c>
      <c r="G403" s="22" t="s">
        <v>322</v>
      </c>
      <c r="H403" s="26">
        <v>1003640</v>
      </c>
      <c r="I403" s="26" t="s">
        <v>17</v>
      </c>
      <c r="J403" s="26">
        <v>100364</v>
      </c>
      <c r="K403" s="26">
        <v>1104004</v>
      </c>
      <c r="L403" s="22" t="s">
        <v>18</v>
      </c>
      <c r="M403" s="22"/>
      <c r="N403">
        <f t="shared" si="19"/>
        <v>9167</v>
      </c>
      <c r="O403">
        <f>+VLOOKUP(N403,'Thanh toán '!O$8:P$8099,2,0)</f>
        <v>1104004</v>
      </c>
      <c r="P403">
        <f t="shared" si="20"/>
        <v>1104004</v>
      </c>
      <c r="Q403" s="30">
        <f t="shared" si="18"/>
        <v>0</v>
      </c>
    </row>
    <row r="404" spans="1:17" ht="26.3" hidden="1" x14ac:dyDescent="0.3">
      <c r="A404" s="21">
        <v>2906</v>
      </c>
      <c r="B404" s="22" t="s">
        <v>565</v>
      </c>
      <c r="C404" s="22" t="s">
        <v>13</v>
      </c>
      <c r="D404" s="23" t="s">
        <v>554</v>
      </c>
      <c r="E404" s="24" t="s">
        <v>105</v>
      </c>
      <c r="F404" s="25" t="s">
        <v>105</v>
      </c>
      <c r="G404" s="22" t="s">
        <v>106</v>
      </c>
      <c r="H404" s="26">
        <v>2221160</v>
      </c>
      <c r="I404" s="26" t="s">
        <v>17</v>
      </c>
      <c r="J404" s="26">
        <v>222116</v>
      </c>
      <c r="K404" s="26">
        <v>2443276</v>
      </c>
      <c r="L404" s="22" t="s">
        <v>18</v>
      </c>
      <c r="M404" s="22"/>
      <c r="N404">
        <f t="shared" si="19"/>
        <v>9168</v>
      </c>
      <c r="O404">
        <f>+VLOOKUP(N404,'Thanh toán '!O$8:P$8099,2,0)</f>
        <v>2443276</v>
      </c>
      <c r="P404">
        <f t="shared" si="20"/>
        <v>2443276</v>
      </c>
      <c r="Q404" s="30">
        <f t="shared" si="18"/>
        <v>0</v>
      </c>
    </row>
    <row r="405" spans="1:17" hidden="1" x14ac:dyDescent="0.3">
      <c r="A405" s="21">
        <v>2909</v>
      </c>
      <c r="B405" s="22" t="s">
        <v>566</v>
      </c>
      <c r="C405" s="22" t="s">
        <v>13</v>
      </c>
      <c r="D405" s="23" t="s">
        <v>554</v>
      </c>
      <c r="E405" s="24" t="s">
        <v>210</v>
      </c>
      <c r="F405" s="25" t="s">
        <v>210</v>
      </c>
      <c r="G405" s="22" t="s">
        <v>211</v>
      </c>
      <c r="H405" s="26">
        <v>18148200</v>
      </c>
      <c r="I405" s="26" t="s">
        <v>17</v>
      </c>
      <c r="J405" s="26">
        <v>1814820</v>
      </c>
      <c r="K405" s="26">
        <v>19963020</v>
      </c>
      <c r="L405" s="22" t="s">
        <v>18</v>
      </c>
      <c r="M405" s="22"/>
      <c r="N405">
        <f t="shared" si="19"/>
        <v>9171</v>
      </c>
      <c r="O405">
        <f>+VLOOKUP(N405,'Thanh toán '!O$8:P$8099,2,0)</f>
        <v>19963020</v>
      </c>
      <c r="P405">
        <f t="shared" si="20"/>
        <v>19963020</v>
      </c>
      <c r="Q405" s="30">
        <f t="shared" si="18"/>
        <v>0</v>
      </c>
    </row>
    <row r="406" spans="1:17" ht="26.3" hidden="1" x14ac:dyDescent="0.3">
      <c r="A406" s="21">
        <v>3024</v>
      </c>
      <c r="B406" s="22" t="s">
        <v>567</v>
      </c>
      <c r="C406" s="22" t="s">
        <v>13</v>
      </c>
      <c r="D406" s="23" t="s">
        <v>568</v>
      </c>
      <c r="E406" s="24" t="s">
        <v>99</v>
      </c>
      <c r="F406" s="25" t="s">
        <v>99</v>
      </c>
      <c r="G406" s="22" t="s">
        <v>100</v>
      </c>
      <c r="H406" s="26">
        <v>1964520</v>
      </c>
      <c r="I406" s="26" t="s">
        <v>17</v>
      </c>
      <c r="J406" s="26">
        <v>196452</v>
      </c>
      <c r="K406" s="26">
        <v>2160972</v>
      </c>
      <c r="L406" s="22" t="s">
        <v>18</v>
      </c>
      <c r="M406" s="22"/>
      <c r="N406">
        <f t="shared" si="19"/>
        <v>9287</v>
      </c>
      <c r="O406">
        <f>+VLOOKUP(N406,'Thanh toán '!O$8:P$8099,2,0)</f>
        <v>2160972</v>
      </c>
      <c r="P406">
        <f t="shared" si="20"/>
        <v>2160972</v>
      </c>
      <c r="Q406" s="30">
        <f t="shared" si="18"/>
        <v>0</v>
      </c>
    </row>
    <row r="407" spans="1:17" ht="26.3" hidden="1" x14ac:dyDescent="0.3">
      <c r="A407" s="21">
        <v>3025</v>
      </c>
      <c r="B407" s="22" t="s">
        <v>569</v>
      </c>
      <c r="C407" s="22" t="s">
        <v>13</v>
      </c>
      <c r="D407" s="23" t="s">
        <v>568</v>
      </c>
      <c r="E407" s="24" t="s">
        <v>99</v>
      </c>
      <c r="F407" s="25" t="s">
        <v>99</v>
      </c>
      <c r="G407" s="22" t="s">
        <v>100</v>
      </c>
      <c r="H407" s="26">
        <v>1964520</v>
      </c>
      <c r="I407" s="26" t="s">
        <v>17</v>
      </c>
      <c r="J407" s="26">
        <v>196452</v>
      </c>
      <c r="K407" s="26">
        <v>2160972</v>
      </c>
      <c r="L407" s="22" t="s">
        <v>18</v>
      </c>
      <c r="M407" s="22"/>
      <c r="N407">
        <f t="shared" si="19"/>
        <v>9288</v>
      </c>
      <c r="O407">
        <f>+VLOOKUP(N407,'Thanh toán '!O$8:P$8099,2,0)</f>
        <v>2160972</v>
      </c>
      <c r="P407">
        <f t="shared" si="20"/>
        <v>2160972</v>
      </c>
      <c r="Q407" s="30">
        <f t="shared" si="18"/>
        <v>0</v>
      </c>
    </row>
    <row r="408" spans="1:17" ht="26.3" hidden="1" x14ac:dyDescent="0.3">
      <c r="A408" s="21">
        <v>3026</v>
      </c>
      <c r="B408" s="22" t="s">
        <v>570</v>
      </c>
      <c r="C408" s="22" t="s">
        <v>13</v>
      </c>
      <c r="D408" s="23" t="s">
        <v>568</v>
      </c>
      <c r="E408" s="24" t="s">
        <v>99</v>
      </c>
      <c r="F408" s="25" t="s">
        <v>99</v>
      </c>
      <c r="G408" s="22" t="s">
        <v>100</v>
      </c>
      <c r="H408" s="26">
        <v>1233640</v>
      </c>
      <c r="I408" s="26" t="s">
        <v>17</v>
      </c>
      <c r="J408" s="26">
        <v>123364</v>
      </c>
      <c r="K408" s="26">
        <v>1357004</v>
      </c>
      <c r="L408" s="22" t="s">
        <v>18</v>
      </c>
      <c r="M408" s="22"/>
      <c r="N408">
        <f t="shared" si="19"/>
        <v>9289</v>
      </c>
      <c r="O408">
        <f>+VLOOKUP(N408,'Thanh toán '!O$8:P$8099,2,0)</f>
        <v>1357004</v>
      </c>
      <c r="P408">
        <f t="shared" si="20"/>
        <v>1357004</v>
      </c>
      <c r="Q408" s="30">
        <f t="shared" si="18"/>
        <v>0</v>
      </c>
    </row>
    <row r="409" spans="1:17" ht="26.3" hidden="1" x14ac:dyDescent="0.3">
      <c r="A409" s="21">
        <v>3027</v>
      </c>
      <c r="B409" s="22" t="s">
        <v>571</v>
      </c>
      <c r="C409" s="22" t="s">
        <v>13</v>
      </c>
      <c r="D409" s="23" t="s">
        <v>568</v>
      </c>
      <c r="E409" s="24" t="s">
        <v>99</v>
      </c>
      <c r="F409" s="25" t="s">
        <v>99</v>
      </c>
      <c r="G409" s="22" t="s">
        <v>100</v>
      </c>
      <c r="H409" s="26">
        <v>4436900</v>
      </c>
      <c r="I409" s="26" t="s">
        <v>17</v>
      </c>
      <c r="J409" s="26">
        <v>443690</v>
      </c>
      <c r="K409" s="26">
        <v>4880590</v>
      </c>
      <c r="L409" s="22" t="s">
        <v>18</v>
      </c>
      <c r="M409" s="22"/>
      <c r="N409">
        <f t="shared" si="19"/>
        <v>9290</v>
      </c>
      <c r="O409">
        <f>+VLOOKUP(N409,'Thanh toán '!O$8:P$8099,2,0)</f>
        <v>4880590</v>
      </c>
      <c r="P409">
        <f t="shared" si="20"/>
        <v>4880590</v>
      </c>
      <c r="Q409" s="30">
        <f t="shared" si="18"/>
        <v>0</v>
      </c>
    </row>
    <row r="410" spans="1:17" ht="26.3" hidden="1" x14ac:dyDescent="0.3">
      <c r="A410" s="21">
        <v>3028</v>
      </c>
      <c r="B410" s="22" t="s">
        <v>572</v>
      </c>
      <c r="C410" s="22" t="s">
        <v>13</v>
      </c>
      <c r="D410" s="23" t="s">
        <v>568</v>
      </c>
      <c r="E410" s="24" t="s">
        <v>99</v>
      </c>
      <c r="F410" s="25" t="s">
        <v>99</v>
      </c>
      <c r="G410" s="22" t="s">
        <v>100</v>
      </c>
      <c r="H410" s="26">
        <v>1132105</v>
      </c>
      <c r="I410" s="26" t="s">
        <v>17</v>
      </c>
      <c r="J410" s="26">
        <v>113211</v>
      </c>
      <c r="K410" s="26">
        <v>1245316</v>
      </c>
      <c r="L410" s="22" t="s">
        <v>18</v>
      </c>
      <c r="M410" s="22"/>
      <c r="N410">
        <f t="shared" si="19"/>
        <v>9291</v>
      </c>
      <c r="O410">
        <f>+VLOOKUP(N410,'Thanh toán '!O$8:P$8099,2,0)</f>
        <v>1245316</v>
      </c>
      <c r="P410">
        <f t="shared" si="20"/>
        <v>1245316</v>
      </c>
      <c r="Q410" s="30">
        <f t="shared" si="18"/>
        <v>0</v>
      </c>
    </row>
    <row r="411" spans="1:17" hidden="1" x14ac:dyDescent="0.3">
      <c r="A411" s="21">
        <v>3031</v>
      </c>
      <c r="B411" s="22" t="s">
        <v>573</v>
      </c>
      <c r="C411" s="22" t="s">
        <v>13</v>
      </c>
      <c r="D411" s="23" t="s">
        <v>568</v>
      </c>
      <c r="E411" s="24" t="s">
        <v>38</v>
      </c>
      <c r="F411" s="25" t="s">
        <v>38</v>
      </c>
      <c r="G411" s="22" t="s">
        <v>39</v>
      </c>
      <c r="H411" s="26">
        <v>483720</v>
      </c>
      <c r="I411" s="26" t="s">
        <v>17</v>
      </c>
      <c r="J411" s="26">
        <v>48372</v>
      </c>
      <c r="K411" s="26">
        <v>532092</v>
      </c>
      <c r="L411" s="22" t="s">
        <v>18</v>
      </c>
      <c r="M411" s="22"/>
      <c r="N411">
        <f t="shared" si="19"/>
        <v>9294</v>
      </c>
      <c r="O411">
        <f>+VLOOKUP(N411,'Thanh toán '!O$8:P$8099,2,0)</f>
        <v>532092</v>
      </c>
      <c r="P411">
        <f t="shared" si="20"/>
        <v>532092</v>
      </c>
      <c r="Q411" s="30">
        <f t="shared" si="18"/>
        <v>0</v>
      </c>
    </row>
    <row r="412" spans="1:17" hidden="1" x14ac:dyDescent="0.3">
      <c r="A412" s="21">
        <v>3032</v>
      </c>
      <c r="B412" s="22" t="s">
        <v>574</v>
      </c>
      <c r="C412" s="22" t="s">
        <v>13</v>
      </c>
      <c r="D412" s="23" t="s">
        <v>568</v>
      </c>
      <c r="E412" s="24" t="s">
        <v>50</v>
      </c>
      <c r="F412" s="25" t="s">
        <v>50</v>
      </c>
      <c r="G412" s="22" t="s">
        <v>51</v>
      </c>
      <c r="H412" s="26">
        <v>7959960</v>
      </c>
      <c r="I412" s="26" t="s">
        <v>17</v>
      </c>
      <c r="J412" s="26">
        <v>795996</v>
      </c>
      <c r="K412" s="26">
        <v>8755956</v>
      </c>
      <c r="L412" s="22" t="s">
        <v>18</v>
      </c>
      <c r="M412" s="22"/>
      <c r="N412">
        <f t="shared" si="19"/>
        <v>9295</v>
      </c>
      <c r="O412">
        <f>+VLOOKUP(N412,'Thanh toán '!O$8:P$8099,2,0)</f>
        <v>8755956</v>
      </c>
      <c r="P412">
        <f t="shared" si="20"/>
        <v>8755956</v>
      </c>
      <c r="Q412" s="30">
        <f t="shared" si="18"/>
        <v>0</v>
      </c>
    </row>
    <row r="413" spans="1:17" hidden="1" x14ac:dyDescent="0.3">
      <c r="A413" s="21">
        <v>3034</v>
      </c>
      <c r="B413" s="22" t="s">
        <v>575</v>
      </c>
      <c r="C413" s="22" t="s">
        <v>13</v>
      </c>
      <c r="D413" s="23" t="s">
        <v>568</v>
      </c>
      <c r="E413" s="24" t="s">
        <v>38</v>
      </c>
      <c r="F413" s="25" t="s">
        <v>38</v>
      </c>
      <c r="G413" s="22" t="s">
        <v>39</v>
      </c>
      <c r="H413" s="26">
        <v>1953484</v>
      </c>
      <c r="I413" s="26" t="s">
        <v>17</v>
      </c>
      <c r="J413" s="26">
        <v>195348</v>
      </c>
      <c r="K413" s="26">
        <v>2148832</v>
      </c>
      <c r="L413" s="22" t="s">
        <v>18</v>
      </c>
      <c r="M413" s="22"/>
      <c r="N413">
        <f t="shared" si="19"/>
        <v>9297</v>
      </c>
      <c r="O413">
        <f>+VLOOKUP(N413,'Thanh toán '!O$8:P$8099,2,0)</f>
        <v>2148832</v>
      </c>
      <c r="P413">
        <f t="shared" si="20"/>
        <v>2148832</v>
      </c>
      <c r="Q413" s="30">
        <f t="shared" si="18"/>
        <v>0</v>
      </c>
    </row>
    <row r="414" spans="1:17" hidden="1" x14ac:dyDescent="0.3">
      <c r="A414" s="21">
        <v>3035</v>
      </c>
      <c r="B414" s="22" t="s">
        <v>576</v>
      </c>
      <c r="C414" s="22" t="s">
        <v>13</v>
      </c>
      <c r="D414" s="23" t="s">
        <v>568</v>
      </c>
      <c r="E414" s="24" t="s">
        <v>38</v>
      </c>
      <c r="F414" s="25" t="s">
        <v>38</v>
      </c>
      <c r="G414" s="22" t="s">
        <v>39</v>
      </c>
      <c r="H414" s="26">
        <v>1137410</v>
      </c>
      <c r="I414" s="26" t="s">
        <v>17</v>
      </c>
      <c r="J414" s="26">
        <v>113741</v>
      </c>
      <c r="K414" s="26">
        <v>1251151</v>
      </c>
      <c r="L414" s="22" t="s">
        <v>18</v>
      </c>
      <c r="M414" s="22"/>
      <c r="N414">
        <f t="shared" si="19"/>
        <v>9298</v>
      </c>
      <c r="O414">
        <f>+VLOOKUP(N414,'Thanh toán '!O$8:P$8099,2,0)</f>
        <v>1251151</v>
      </c>
      <c r="P414">
        <f t="shared" si="20"/>
        <v>1251151</v>
      </c>
      <c r="Q414" s="30">
        <f t="shared" si="18"/>
        <v>0</v>
      </c>
    </row>
    <row r="415" spans="1:17" hidden="1" x14ac:dyDescent="0.3">
      <c r="A415" s="21">
        <v>3036</v>
      </c>
      <c r="B415" s="22" t="s">
        <v>577</v>
      </c>
      <c r="C415" s="22" t="s">
        <v>13</v>
      </c>
      <c r="D415" s="23" t="s">
        <v>568</v>
      </c>
      <c r="E415" s="24" t="s">
        <v>38</v>
      </c>
      <c r="F415" s="25" t="s">
        <v>38</v>
      </c>
      <c r="G415" s="22" t="s">
        <v>39</v>
      </c>
      <c r="H415" s="26">
        <v>1118280</v>
      </c>
      <c r="I415" s="26" t="s">
        <v>17</v>
      </c>
      <c r="J415" s="26">
        <v>111828</v>
      </c>
      <c r="K415" s="26">
        <v>1230108</v>
      </c>
      <c r="L415" s="22" t="s">
        <v>18</v>
      </c>
      <c r="M415" s="22"/>
      <c r="N415">
        <f t="shared" si="19"/>
        <v>9299</v>
      </c>
      <c r="O415">
        <f>+VLOOKUP(N415,'Thanh toán '!O$8:P$8099,2,0)</f>
        <v>1230108</v>
      </c>
      <c r="P415">
        <f t="shared" si="20"/>
        <v>1230108</v>
      </c>
      <c r="Q415" s="30">
        <f t="shared" si="18"/>
        <v>0</v>
      </c>
    </row>
    <row r="416" spans="1:17" hidden="1" x14ac:dyDescent="0.3">
      <c r="A416" s="21">
        <v>3037</v>
      </c>
      <c r="B416" s="22" t="s">
        <v>578</v>
      </c>
      <c r="C416" s="22" t="s">
        <v>13</v>
      </c>
      <c r="D416" s="23" t="s">
        <v>568</v>
      </c>
      <c r="E416" s="24" t="s">
        <v>38</v>
      </c>
      <c r="F416" s="25" t="s">
        <v>38</v>
      </c>
      <c r="G416" s="22" t="s">
        <v>39</v>
      </c>
      <c r="H416" s="26">
        <v>666348</v>
      </c>
      <c r="I416" s="26" t="s">
        <v>17</v>
      </c>
      <c r="J416" s="26">
        <v>66635</v>
      </c>
      <c r="K416" s="26">
        <v>732983</v>
      </c>
      <c r="L416" s="22" t="s">
        <v>18</v>
      </c>
      <c r="M416" s="22"/>
      <c r="N416">
        <f t="shared" si="19"/>
        <v>9300</v>
      </c>
      <c r="O416">
        <f>+VLOOKUP(N416,'Thanh toán '!O$8:P$8099,2,0)</f>
        <v>732983</v>
      </c>
      <c r="P416">
        <f t="shared" si="20"/>
        <v>732983</v>
      </c>
      <c r="Q416" s="30">
        <f t="shared" si="18"/>
        <v>0</v>
      </c>
    </row>
    <row r="417" spans="1:17" hidden="1" x14ac:dyDescent="0.3">
      <c r="A417" s="21">
        <v>3038</v>
      </c>
      <c r="B417" s="22" t="s">
        <v>579</v>
      </c>
      <c r="C417" s="22" t="s">
        <v>13</v>
      </c>
      <c r="D417" s="23" t="s">
        <v>568</v>
      </c>
      <c r="E417" s="24" t="s">
        <v>38</v>
      </c>
      <c r="F417" s="25" t="s">
        <v>38</v>
      </c>
      <c r="G417" s="22" t="s">
        <v>39</v>
      </c>
      <c r="H417" s="26">
        <v>1273582</v>
      </c>
      <c r="I417" s="26" t="s">
        <v>17</v>
      </c>
      <c r="J417" s="26">
        <v>127358</v>
      </c>
      <c r="K417" s="26">
        <v>1400940</v>
      </c>
      <c r="L417" s="22" t="s">
        <v>18</v>
      </c>
      <c r="M417" s="22"/>
      <c r="N417">
        <f t="shared" si="19"/>
        <v>9301</v>
      </c>
      <c r="O417">
        <f>+VLOOKUP(N417,'Thanh toán '!O$8:P$8099,2,0)</f>
        <v>1400940</v>
      </c>
      <c r="P417">
        <f t="shared" si="20"/>
        <v>1400940</v>
      </c>
      <c r="Q417" s="30">
        <f t="shared" si="18"/>
        <v>0</v>
      </c>
    </row>
    <row r="418" spans="1:17" hidden="1" x14ac:dyDescent="0.3">
      <c r="A418" s="21">
        <v>3039</v>
      </c>
      <c r="B418" s="22" t="s">
        <v>580</v>
      </c>
      <c r="C418" s="22" t="s">
        <v>13</v>
      </c>
      <c r="D418" s="23" t="s">
        <v>568</v>
      </c>
      <c r="E418" s="24" t="s">
        <v>81</v>
      </c>
      <c r="F418" s="25" t="s">
        <v>81</v>
      </c>
      <c r="G418" s="22" t="s">
        <v>82</v>
      </c>
      <c r="H418" s="26">
        <v>8702660</v>
      </c>
      <c r="I418" s="26" t="s">
        <v>17</v>
      </c>
      <c r="J418" s="26">
        <v>870266</v>
      </c>
      <c r="K418" s="26">
        <v>9572926</v>
      </c>
      <c r="L418" s="22" t="s">
        <v>18</v>
      </c>
      <c r="M418" s="22"/>
      <c r="N418">
        <f t="shared" si="19"/>
        <v>9302</v>
      </c>
      <c r="O418">
        <f>+VLOOKUP(N418,'Thanh toán '!O$8:P$8099,2,0)</f>
        <v>9572926</v>
      </c>
      <c r="P418">
        <f t="shared" si="20"/>
        <v>9572926</v>
      </c>
      <c r="Q418" s="30">
        <f t="shared" si="18"/>
        <v>0</v>
      </c>
    </row>
    <row r="419" spans="1:17" hidden="1" x14ac:dyDescent="0.3">
      <c r="A419" s="21">
        <v>3040</v>
      </c>
      <c r="B419" s="22" t="s">
        <v>581</v>
      </c>
      <c r="C419" s="22" t="s">
        <v>13</v>
      </c>
      <c r="D419" s="23" t="s">
        <v>568</v>
      </c>
      <c r="E419" s="24" t="s">
        <v>92</v>
      </c>
      <c r="F419" s="25" t="s">
        <v>92</v>
      </c>
      <c r="G419" s="22" t="s">
        <v>93</v>
      </c>
      <c r="H419" s="26">
        <v>6740480</v>
      </c>
      <c r="I419" s="26" t="s">
        <v>17</v>
      </c>
      <c r="J419" s="26">
        <v>674048</v>
      </c>
      <c r="K419" s="26">
        <v>7414528</v>
      </c>
      <c r="L419" s="22" t="s">
        <v>18</v>
      </c>
      <c r="M419" s="22"/>
      <c r="N419">
        <f t="shared" si="19"/>
        <v>9303</v>
      </c>
      <c r="O419">
        <f>+VLOOKUP(N419,'Thanh toán '!O$8:P$8099,2,0)</f>
        <v>7414528</v>
      </c>
      <c r="P419">
        <f t="shared" si="20"/>
        <v>7414528</v>
      </c>
      <c r="Q419" s="30">
        <f t="shared" si="18"/>
        <v>0</v>
      </c>
    </row>
    <row r="420" spans="1:17" hidden="1" x14ac:dyDescent="0.3">
      <c r="A420" s="21">
        <v>3041</v>
      </c>
      <c r="B420" s="22" t="s">
        <v>582</v>
      </c>
      <c r="C420" s="22" t="s">
        <v>13</v>
      </c>
      <c r="D420" s="23" t="s">
        <v>568</v>
      </c>
      <c r="E420" s="24" t="s">
        <v>38</v>
      </c>
      <c r="F420" s="25" t="s">
        <v>38</v>
      </c>
      <c r="G420" s="22" t="s">
        <v>39</v>
      </c>
      <c r="H420" s="26">
        <v>1957810</v>
      </c>
      <c r="I420" s="26" t="s">
        <v>17</v>
      </c>
      <c r="J420" s="26">
        <v>195781</v>
      </c>
      <c r="K420" s="26">
        <v>2153591</v>
      </c>
      <c r="L420" s="22" t="s">
        <v>18</v>
      </c>
      <c r="M420" s="22"/>
      <c r="N420">
        <f t="shared" si="19"/>
        <v>9304</v>
      </c>
      <c r="O420">
        <f>+VLOOKUP(N420,'Thanh toán '!O$8:P$8099,2,0)</f>
        <v>2153591</v>
      </c>
      <c r="P420">
        <f t="shared" si="20"/>
        <v>2153591</v>
      </c>
      <c r="Q420" s="30">
        <f t="shared" si="18"/>
        <v>0</v>
      </c>
    </row>
    <row r="421" spans="1:17" hidden="1" x14ac:dyDescent="0.3">
      <c r="A421" s="21">
        <v>3042</v>
      </c>
      <c r="B421" s="22" t="s">
        <v>583</v>
      </c>
      <c r="C421" s="22" t="s">
        <v>13</v>
      </c>
      <c r="D421" s="23" t="s">
        <v>568</v>
      </c>
      <c r="E421" s="24" t="s">
        <v>38</v>
      </c>
      <c r="F421" s="25" t="s">
        <v>38</v>
      </c>
      <c r="G421" s="22" t="s">
        <v>39</v>
      </c>
      <c r="H421" s="26">
        <v>1017916</v>
      </c>
      <c r="I421" s="26" t="s">
        <v>17</v>
      </c>
      <c r="J421" s="26">
        <v>101792</v>
      </c>
      <c r="K421" s="26">
        <v>1119708</v>
      </c>
      <c r="L421" s="22" t="s">
        <v>18</v>
      </c>
      <c r="M421" s="22"/>
      <c r="N421">
        <f t="shared" si="19"/>
        <v>9305</v>
      </c>
      <c r="O421">
        <f>+VLOOKUP(N421,'Thanh toán '!O$8:P$8099,2,0)</f>
        <v>1119708</v>
      </c>
      <c r="P421">
        <f t="shared" si="20"/>
        <v>1119708</v>
      </c>
      <c r="Q421" s="30">
        <f t="shared" si="18"/>
        <v>0</v>
      </c>
    </row>
    <row r="422" spans="1:17" hidden="1" x14ac:dyDescent="0.3">
      <c r="A422" s="21">
        <v>3043</v>
      </c>
      <c r="B422" s="22" t="s">
        <v>584</v>
      </c>
      <c r="C422" s="22" t="s">
        <v>13</v>
      </c>
      <c r="D422" s="23" t="s">
        <v>568</v>
      </c>
      <c r="E422" s="24" t="s">
        <v>38</v>
      </c>
      <c r="F422" s="25" t="s">
        <v>38</v>
      </c>
      <c r="G422" s="22" t="s">
        <v>39</v>
      </c>
      <c r="H422" s="26">
        <v>2038468</v>
      </c>
      <c r="I422" s="26" t="s">
        <v>17</v>
      </c>
      <c r="J422" s="26">
        <v>203847</v>
      </c>
      <c r="K422" s="26">
        <v>2242315</v>
      </c>
      <c r="L422" s="22" t="s">
        <v>18</v>
      </c>
      <c r="M422" s="22"/>
      <c r="N422">
        <f t="shared" si="19"/>
        <v>9306</v>
      </c>
      <c r="O422">
        <f>+VLOOKUP(N422,'Thanh toán '!O$8:P$8099,2,0)</f>
        <v>2242315</v>
      </c>
      <c r="P422">
        <f t="shared" si="20"/>
        <v>2242315</v>
      </c>
      <c r="Q422" s="30">
        <f t="shared" si="18"/>
        <v>0</v>
      </c>
    </row>
    <row r="423" spans="1:17" hidden="1" x14ac:dyDescent="0.3">
      <c r="A423" s="21">
        <v>3044</v>
      </c>
      <c r="B423" s="22" t="s">
        <v>585</v>
      </c>
      <c r="C423" s="22" t="s">
        <v>13</v>
      </c>
      <c r="D423" s="23" t="s">
        <v>568</v>
      </c>
      <c r="E423" s="24" t="s">
        <v>38</v>
      </c>
      <c r="F423" s="25" t="s">
        <v>38</v>
      </c>
      <c r="G423" s="22" t="s">
        <v>39</v>
      </c>
      <c r="H423" s="26">
        <v>5101860</v>
      </c>
      <c r="I423" s="26" t="s">
        <v>17</v>
      </c>
      <c r="J423" s="26">
        <v>510186</v>
      </c>
      <c r="K423" s="26">
        <v>5612046</v>
      </c>
      <c r="L423" s="22" t="s">
        <v>18</v>
      </c>
      <c r="M423" s="22"/>
      <c r="N423">
        <f t="shared" si="19"/>
        <v>9307</v>
      </c>
      <c r="O423">
        <f>+VLOOKUP(N423,'Thanh toán '!O$8:P$8099,2,0)</f>
        <v>5612046</v>
      </c>
      <c r="P423">
        <f t="shared" si="20"/>
        <v>5612046</v>
      </c>
      <c r="Q423" s="30">
        <f t="shared" si="18"/>
        <v>0</v>
      </c>
    </row>
    <row r="424" spans="1:17" hidden="1" x14ac:dyDescent="0.3">
      <c r="A424" s="21">
        <v>3046</v>
      </c>
      <c r="B424" s="22" t="s">
        <v>586</v>
      </c>
      <c r="C424" s="22" t="s">
        <v>13</v>
      </c>
      <c r="D424" s="23" t="s">
        <v>568</v>
      </c>
      <c r="E424" s="24" t="s">
        <v>192</v>
      </c>
      <c r="F424" s="25" t="s">
        <v>192</v>
      </c>
      <c r="G424" s="22" t="s">
        <v>193</v>
      </c>
      <c r="H424" s="26">
        <v>5850800</v>
      </c>
      <c r="I424" s="26" t="s">
        <v>17</v>
      </c>
      <c r="J424" s="26">
        <v>585080</v>
      </c>
      <c r="K424" s="26">
        <v>6435880</v>
      </c>
      <c r="L424" s="22" t="s">
        <v>18</v>
      </c>
      <c r="M424" s="22"/>
      <c r="N424">
        <f t="shared" si="19"/>
        <v>9309</v>
      </c>
      <c r="O424">
        <f>+VLOOKUP(N424,'Thanh toán '!O$8:P$8099,2,0)</f>
        <v>6435880</v>
      </c>
      <c r="P424">
        <f t="shared" si="20"/>
        <v>6435880</v>
      </c>
      <c r="Q424" s="30">
        <f t="shared" si="18"/>
        <v>0</v>
      </c>
    </row>
    <row r="425" spans="1:17" hidden="1" x14ac:dyDescent="0.3">
      <c r="A425" s="21">
        <v>3047</v>
      </c>
      <c r="B425" s="22" t="s">
        <v>587</v>
      </c>
      <c r="C425" s="22" t="s">
        <v>13</v>
      </c>
      <c r="D425" s="23" t="s">
        <v>568</v>
      </c>
      <c r="E425" s="24" t="s">
        <v>38</v>
      </c>
      <c r="F425" s="25" t="s">
        <v>38</v>
      </c>
      <c r="G425" s="22" t="s">
        <v>39</v>
      </c>
      <c r="H425" s="26">
        <v>1444730</v>
      </c>
      <c r="I425" s="26" t="s">
        <v>17</v>
      </c>
      <c r="J425" s="26">
        <v>144473</v>
      </c>
      <c r="K425" s="26">
        <v>1589203</v>
      </c>
      <c r="L425" s="22" t="s">
        <v>18</v>
      </c>
      <c r="M425" s="22"/>
      <c r="N425">
        <f t="shared" si="19"/>
        <v>9310</v>
      </c>
      <c r="O425">
        <f>+VLOOKUP(N425,'Thanh toán '!O$8:P$8099,2,0)</f>
        <v>1589203</v>
      </c>
      <c r="P425">
        <f t="shared" si="20"/>
        <v>1589203</v>
      </c>
      <c r="Q425" s="30">
        <f t="shared" si="18"/>
        <v>0</v>
      </c>
    </row>
    <row r="426" spans="1:17" hidden="1" x14ac:dyDescent="0.3">
      <c r="A426" s="21">
        <v>3048</v>
      </c>
      <c r="B426" s="22" t="s">
        <v>588</v>
      </c>
      <c r="C426" s="22" t="s">
        <v>13</v>
      </c>
      <c r="D426" s="23" t="s">
        <v>568</v>
      </c>
      <c r="E426" s="24" t="s">
        <v>45</v>
      </c>
      <c r="F426" s="25" t="s">
        <v>45</v>
      </c>
      <c r="G426" s="22" t="s">
        <v>46</v>
      </c>
      <c r="H426" s="26">
        <v>19517720</v>
      </c>
      <c r="I426" s="26" t="s">
        <v>17</v>
      </c>
      <c r="J426" s="26">
        <v>1951772</v>
      </c>
      <c r="K426" s="26">
        <v>21469492</v>
      </c>
      <c r="L426" s="22" t="s">
        <v>18</v>
      </c>
      <c r="M426" s="22"/>
      <c r="N426">
        <f t="shared" si="19"/>
        <v>9311</v>
      </c>
      <c r="O426">
        <f>+VLOOKUP(N426,'Thanh toán '!O$8:P$8099,2,0)</f>
        <v>21469492</v>
      </c>
      <c r="P426">
        <f t="shared" si="20"/>
        <v>21469492</v>
      </c>
      <c r="Q426" s="30">
        <f t="shared" si="18"/>
        <v>0</v>
      </c>
    </row>
    <row r="427" spans="1:17" hidden="1" x14ac:dyDescent="0.3">
      <c r="A427" s="21">
        <v>3049</v>
      </c>
      <c r="B427" s="22" t="s">
        <v>589</v>
      </c>
      <c r="C427" s="22" t="s">
        <v>13</v>
      </c>
      <c r="D427" s="23" t="s">
        <v>568</v>
      </c>
      <c r="E427" s="24" t="s">
        <v>38</v>
      </c>
      <c r="F427" s="25" t="s">
        <v>38</v>
      </c>
      <c r="G427" s="22" t="s">
        <v>39</v>
      </c>
      <c r="H427" s="26">
        <v>1417334</v>
      </c>
      <c r="I427" s="26" t="s">
        <v>17</v>
      </c>
      <c r="J427" s="26">
        <v>141733</v>
      </c>
      <c r="K427" s="26">
        <v>1559067</v>
      </c>
      <c r="L427" s="22" t="s">
        <v>18</v>
      </c>
      <c r="M427" s="22"/>
      <c r="N427">
        <f t="shared" si="19"/>
        <v>9312</v>
      </c>
      <c r="O427">
        <f>+VLOOKUP(N427,'Thanh toán '!O$8:P$8099,2,0)</f>
        <v>1559067</v>
      </c>
      <c r="P427">
        <f t="shared" si="20"/>
        <v>1559067</v>
      </c>
      <c r="Q427" s="30">
        <f t="shared" si="18"/>
        <v>0</v>
      </c>
    </row>
    <row r="428" spans="1:17" hidden="1" x14ac:dyDescent="0.3">
      <c r="A428" s="21">
        <v>3050</v>
      </c>
      <c r="B428" s="22" t="s">
        <v>590</v>
      </c>
      <c r="C428" s="22" t="s">
        <v>13</v>
      </c>
      <c r="D428" s="23" t="s">
        <v>568</v>
      </c>
      <c r="E428" s="24" t="s">
        <v>38</v>
      </c>
      <c r="F428" s="25" t="s">
        <v>38</v>
      </c>
      <c r="G428" s="22" t="s">
        <v>39</v>
      </c>
      <c r="H428" s="26">
        <v>907410</v>
      </c>
      <c r="I428" s="26" t="s">
        <v>17</v>
      </c>
      <c r="J428" s="26">
        <v>90741</v>
      </c>
      <c r="K428" s="26">
        <v>998151</v>
      </c>
      <c r="L428" s="22" t="s">
        <v>18</v>
      </c>
      <c r="M428" s="22"/>
      <c r="N428">
        <f t="shared" si="19"/>
        <v>9313</v>
      </c>
      <c r="O428">
        <f>+VLOOKUP(N428,'Thanh toán '!O$8:P$8099,2,0)</f>
        <v>998151</v>
      </c>
      <c r="P428">
        <f t="shared" si="20"/>
        <v>998151</v>
      </c>
      <c r="Q428" s="30">
        <f t="shared" si="18"/>
        <v>0</v>
      </c>
    </row>
    <row r="429" spans="1:17" hidden="1" x14ac:dyDescent="0.3">
      <c r="A429" s="21">
        <v>3052</v>
      </c>
      <c r="B429" s="22" t="s">
        <v>591</v>
      </c>
      <c r="C429" s="22" t="s">
        <v>13</v>
      </c>
      <c r="D429" s="23" t="s">
        <v>568</v>
      </c>
      <c r="E429" s="24" t="s">
        <v>372</v>
      </c>
      <c r="F429" s="25" t="s">
        <v>372</v>
      </c>
      <c r="G429" s="22" t="s">
        <v>373</v>
      </c>
      <c r="H429" s="26">
        <v>2791850</v>
      </c>
      <c r="I429" s="26" t="s">
        <v>17</v>
      </c>
      <c r="J429" s="26">
        <v>279185</v>
      </c>
      <c r="K429" s="26">
        <v>3071035</v>
      </c>
      <c r="L429" s="22" t="s">
        <v>18</v>
      </c>
      <c r="M429" s="22"/>
      <c r="N429">
        <f t="shared" si="19"/>
        <v>9315</v>
      </c>
      <c r="O429">
        <f>+VLOOKUP(N429,'Thanh toán '!O$8:P$8099,2,0)</f>
        <v>3071035</v>
      </c>
      <c r="P429">
        <f t="shared" si="20"/>
        <v>3071035</v>
      </c>
      <c r="Q429" s="30">
        <f t="shared" si="18"/>
        <v>0</v>
      </c>
    </row>
    <row r="430" spans="1:17" hidden="1" x14ac:dyDescent="0.3">
      <c r="A430" s="21">
        <v>3053</v>
      </c>
      <c r="B430" s="22" t="s">
        <v>592</v>
      </c>
      <c r="C430" s="22" t="s">
        <v>13</v>
      </c>
      <c r="D430" s="23" t="s">
        <v>568</v>
      </c>
      <c r="E430" s="24" t="s">
        <v>38</v>
      </c>
      <c r="F430" s="25" t="s">
        <v>38</v>
      </c>
      <c r="G430" s="22" t="s">
        <v>39</v>
      </c>
      <c r="H430" s="26">
        <v>1118280</v>
      </c>
      <c r="I430" s="26" t="s">
        <v>17</v>
      </c>
      <c r="J430" s="26">
        <v>111828</v>
      </c>
      <c r="K430" s="26">
        <v>1230108</v>
      </c>
      <c r="L430" s="22" t="s">
        <v>18</v>
      </c>
      <c r="M430" s="22"/>
      <c r="N430">
        <f t="shared" si="19"/>
        <v>9316</v>
      </c>
      <c r="O430">
        <f>+VLOOKUP(N430,'Thanh toán '!O$8:P$8099,2,0)</f>
        <v>1230108</v>
      </c>
      <c r="P430">
        <f t="shared" si="20"/>
        <v>1230108</v>
      </c>
      <c r="Q430" s="30">
        <f t="shared" si="18"/>
        <v>0</v>
      </c>
    </row>
    <row r="431" spans="1:17" ht="26.3" hidden="1" x14ac:dyDescent="0.3">
      <c r="A431" s="21">
        <v>3054</v>
      </c>
      <c r="B431" s="22" t="s">
        <v>593</v>
      </c>
      <c r="C431" s="22" t="s">
        <v>13</v>
      </c>
      <c r="D431" s="23" t="s">
        <v>568</v>
      </c>
      <c r="E431" s="24" t="s">
        <v>59</v>
      </c>
      <c r="F431" s="25" t="s">
        <v>59</v>
      </c>
      <c r="G431" s="22" t="s">
        <v>60</v>
      </c>
      <c r="H431" s="26">
        <v>6709680</v>
      </c>
      <c r="I431" s="26" t="s">
        <v>17</v>
      </c>
      <c r="J431" s="26">
        <v>670968</v>
      </c>
      <c r="K431" s="26">
        <v>7380648</v>
      </c>
      <c r="L431" s="22" t="s">
        <v>18</v>
      </c>
      <c r="M431" s="22"/>
      <c r="N431">
        <f t="shared" si="19"/>
        <v>9317</v>
      </c>
      <c r="O431">
        <f>+VLOOKUP(N431,'Thanh toán '!O$8:P$8099,2,0)</f>
        <v>7380648</v>
      </c>
      <c r="P431">
        <f t="shared" si="20"/>
        <v>7380648</v>
      </c>
      <c r="Q431" s="30">
        <f t="shared" si="18"/>
        <v>0</v>
      </c>
    </row>
    <row r="432" spans="1:17" hidden="1" x14ac:dyDescent="0.3">
      <c r="A432" s="21">
        <v>3057</v>
      </c>
      <c r="B432" s="22" t="s">
        <v>594</v>
      </c>
      <c r="C432" s="22" t="s">
        <v>13</v>
      </c>
      <c r="D432" s="23" t="s">
        <v>568</v>
      </c>
      <c r="E432" s="24" t="s">
        <v>164</v>
      </c>
      <c r="F432" s="25" t="s">
        <v>164</v>
      </c>
      <c r="G432" s="22" t="s">
        <v>165</v>
      </c>
      <c r="H432" s="26">
        <v>6566660</v>
      </c>
      <c r="I432" s="26" t="s">
        <v>17</v>
      </c>
      <c r="J432" s="26">
        <v>656666</v>
      </c>
      <c r="K432" s="26">
        <v>7223326</v>
      </c>
      <c r="L432" s="22" t="s">
        <v>18</v>
      </c>
      <c r="M432" s="22"/>
      <c r="N432">
        <f t="shared" si="19"/>
        <v>9320</v>
      </c>
      <c r="O432">
        <f>+VLOOKUP(N432,'Thanh toán '!O$8:P$8099,2,0)</f>
        <v>7223326</v>
      </c>
      <c r="P432">
        <f t="shared" si="20"/>
        <v>7223326</v>
      </c>
      <c r="Q432" s="30">
        <f t="shared" si="18"/>
        <v>0</v>
      </c>
    </row>
    <row r="433" spans="1:17" hidden="1" x14ac:dyDescent="0.3">
      <c r="A433" s="21">
        <v>3058</v>
      </c>
      <c r="B433" s="22" t="s">
        <v>595</v>
      </c>
      <c r="C433" s="22" t="s">
        <v>13</v>
      </c>
      <c r="D433" s="23" t="s">
        <v>568</v>
      </c>
      <c r="E433" s="24" t="s">
        <v>206</v>
      </c>
      <c r="F433" s="25" t="s">
        <v>206</v>
      </c>
      <c r="G433" s="22" t="s">
        <v>207</v>
      </c>
      <c r="H433" s="26">
        <v>15783780</v>
      </c>
      <c r="I433" s="26" t="s">
        <v>17</v>
      </c>
      <c r="J433" s="26">
        <v>1578378</v>
      </c>
      <c r="K433" s="26">
        <v>17362158</v>
      </c>
      <c r="L433" s="22" t="s">
        <v>18</v>
      </c>
      <c r="M433" s="22"/>
      <c r="N433">
        <f t="shared" si="19"/>
        <v>9321</v>
      </c>
      <c r="O433">
        <f>+VLOOKUP(N433,'Thanh toán '!O$8:P$8099,2,0)</f>
        <v>17362158</v>
      </c>
      <c r="P433">
        <f t="shared" si="20"/>
        <v>17362158</v>
      </c>
      <c r="Q433" s="30">
        <f t="shared" si="18"/>
        <v>0</v>
      </c>
    </row>
    <row r="434" spans="1:17" hidden="1" x14ac:dyDescent="0.3">
      <c r="A434" s="21">
        <v>3059</v>
      </c>
      <c r="B434" s="22" t="s">
        <v>596</v>
      </c>
      <c r="C434" s="22" t="s">
        <v>13</v>
      </c>
      <c r="D434" s="23" t="s">
        <v>568</v>
      </c>
      <c r="E434" s="24" t="s">
        <v>38</v>
      </c>
      <c r="F434" s="25" t="s">
        <v>38</v>
      </c>
      <c r="G434" s="22" t="s">
        <v>39</v>
      </c>
      <c r="H434" s="26">
        <v>907410</v>
      </c>
      <c r="I434" s="26" t="s">
        <v>17</v>
      </c>
      <c r="J434" s="26">
        <v>90741</v>
      </c>
      <c r="K434" s="26">
        <v>998151</v>
      </c>
      <c r="L434" s="22" t="s">
        <v>18</v>
      </c>
      <c r="M434" s="22"/>
      <c r="N434">
        <f t="shared" si="19"/>
        <v>9322</v>
      </c>
      <c r="O434">
        <f>+VLOOKUP(N434,'Thanh toán '!O$8:P$8099,2,0)</f>
        <v>998151</v>
      </c>
      <c r="P434">
        <f t="shared" si="20"/>
        <v>998151</v>
      </c>
      <c r="Q434" s="30">
        <f t="shared" si="18"/>
        <v>0</v>
      </c>
    </row>
    <row r="435" spans="1:17" hidden="1" x14ac:dyDescent="0.3">
      <c r="A435" s="21">
        <v>3060</v>
      </c>
      <c r="B435" s="22" t="s">
        <v>597</v>
      </c>
      <c r="C435" s="22" t="s">
        <v>13</v>
      </c>
      <c r="D435" s="23" t="s">
        <v>568</v>
      </c>
      <c r="E435" s="24" t="s">
        <v>38</v>
      </c>
      <c r="F435" s="25" t="s">
        <v>38</v>
      </c>
      <c r="G435" s="22" t="s">
        <v>39</v>
      </c>
      <c r="H435" s="26">
        <v>1118280</v>
      </c>
      <c r="I435" s="26" t="s">
        <v>17</v>
      </c>
      <c r="J435" s="26">
        <v>111828</v>
      </c>
      <c r="K435" s="26">
        <v>1230108</v>
      </c>
      <c r="L435" s="22" t="s">
        <v>18</v>
      </c>
      <c r="M435" s="22"/>
      <c r="N435">
        <f t="shared" si="19"/>
        <v>9323</v>
      </c>
      <c r="O435">
        <f>+VLOOKUP(N435,'Thanh toán '!O$8:P$8099,2,0)</f>
        <v>1230108</v>
      </c>
      <c r="P435">
        <f t="shared" si="20"/>
        <v>1230108</v>
      </c>
      <c r="Q435" s="30">
        <f t="shared" si="18"/>
        <v>0</v>
      </c>
    </row>
    <row r="436" spans="1:17" hidden="1" x14ac:dyDescent="0.3">
      <c r="A436" s="21">
        <v>3061</v>
      </c>
      <c r="B436" s="22" t="s">
        <v>598</v>
      </c>
      <c r="C436" s="22" t="s">
        <v>13</v>
      </c>
      <c r="D436" s="23" t="s">
        <v>568</v>
      </c>
      <c r="E436" s="24" t="s">
        <v>38</v>
      </c>
      <c r="F436" s="25" t="s">
        <v>38</v>
      </c>
      <c r="G436" s="22" t="s">
        <v>39</v>
      </c>
      <c r="H436" s="26">
        <v>3050460</v>
      </c>
      <c r="I436" s="26" t="s">
        <v>17</v>
      </c>
      <c r="J436" s="26">
        <v>305046</v>
      </c>
      <c r="K436" s="26">
        <v>3355506</v>
      </c>
      <c r="L436" s="22" t="s">
        <v>18</v>
      </c>
      <c r="M436" s="22"/>
      <c r="N436">
        <f t="shared" si="19"/>
        <v>9324</v>
      </c>
      <c r="O436">
        <f>+VLOOKUP(N436,'Thanh toán '!O$8:P$8099,2,0)</f>
        <v>3355506</v>
      </c>
      <c r="P436">
        <f t="shared" si="20"/>
        <v>3355506</v>
      </c>
      <c r="Q436" s="30">
        <f t="shared" si="18"/>
        <v>0</v>
      </c>
    </row>
    <row r="437" spans="1:17" hidden="1" x14ac:dyDescent="0.3">
      <c r="A437" s="21">
        <v>3062</v>
      </c>
      <c r="B437" s="22" t="s">
        <v>599</v>
      </c>
      <c r="C437" s="22" t="s">
        <v>13</v>
      </c>
      <c r="D437" s="23" t="s">
        <v>568</v>
      </c>
      <c r="E437" s="24" t="s">
        <v>38</v>
      </c>
      <c r="F437" s="25" t="s">
        <v>38</v>
      </c>
      <c r="G437" s="22" t="s">
        <v>39</v>
      </c>
      <c r="H437" s="26">
        <v>1077664</v>
      </c>
      <c r="I437" s="26" t="s">
        <v>17</v>
      </c>
      <c r="J437" s="26">
        <v>107766</v>
      </c>
      <c r="K437" s="26">
        <v>1185430</v>
      </c>
      <c r="L437" s="22" t="s">
        <v>18</v>
      </c>
      <c r="M437" s="22"/>
      <c r="N437">
        <f t="shared" si="19"/>
        <v>9325</v>
      </c>
      <c r="O437">
        <f>+VLOOKUP(N437,'Thanh toán '!O$8:P$8099,2,0)</f>
        <v>1185430</v>
      </c>
      <c r="P437">
        <f t="shared" si="20"/>
        <v>1185430</v>
      </c>
      <c r="Q437" s="30">
        <f t="shared" si="18"/>
        <v>0</v>
      </c>
    </row>
    <row r="438" spans="1:17" hidden="1" x14ac:dyDescent="0.3">
      <c r="A438" s="21">
        <v>3064</v>
      </c>
      <c r="B438" s="22" t="s">
        <v>600</v>
      </c>
      <c r="C438" s="22" t="s">
        <v>13</v>
      </c>
      <c r="D438" s="23" t="s">
        <v>568</v>
      </c>
      <c r="E438" s="24" t="s">
        <v>38</v>
      </c>
      <c r="F438" s="25" t="s">
        <v>38</v>
      </c>
      <c r="G438" s="22" t="s">
        <v>39</v>
      </c>
      <c r="H438" s="26">
        <v>2223555</v>
      </c>
      <c r="I438" s="26" t="s">
        <v>17</v>
      </c>
      <c r="J438" s="26">
        <v>222356</v>
      </c>
      <c r="K438" s="26">
        <v>2445911</v>
      </c>
      <c r="L438" s="22" t="s">
        <v>18</v>
      </c>
      <c r="M438" s="22"/>
      <c r="N438">
        <f t="shared" si="19"/>
        <v>9327</v>
      </c>
      <c r="O438">
        <f>+VLOOKUP(N438,'Thanh toán '!O$8:P$8099,2,0)</f>
        <v>2445911</v>
      </c>
      <c r="P438">
        <f t="shared" si="20"/>
        <v>2445911</v>
      </c>
      <c r="Q438" s="30">
        <f t="shared" si="18"/>
        <v>0</v>
      </c>
    </row>
    <row r="439" spans="1:17" hidden="1" x14ac:dyDescent="0.3">
      <c r="A439" s="21">
        <v>3065</v>
      </c>
      <c r="B439" s="22" t="s">
        <v>601</v>
      </c>
      <c r="C439" s="22" t="s">
        <v>13</v>
      </c>
      <c r="D439" s="23" t="s">
        <v>568</v>
      </c>
      <c r="E439" s="24" t="s">
        <v>38</v>
      </c>
      <c r="F439" s="25" t="s">
        <v>38</v>
      </c>
      <c r="G439" s="22" t="s">
        <v>39</v>
      </c>
      <c r="H439" s="26">
        <v>1118280</v>
      </c>
      <c r="I439" s="26" t="s">
        <v>17</v>
      </c>
      <c r="J439" s="26">
        <v>111828</v>
      </c>
      <c r="K439" s="26">
        <v>1230108</v>
      </c>
      <c r="L439" s="22" t="s">
        <v>18</v>
      </c>
      <c r="M439" s="22"/>
      <c r="N439">
        <f t="shared" si="19"/>
        <v>9328</v>
      </c>
      <c r="O439">
        <f>+VLOOKUP(N439,'Thanh toán '!O$8:P$8099,2,0)</f>
        <v>1230108</v>
      </c>
      <c r="P439">
        <f t="shared" si="20"/>
        <v>1230108</v>
      </c>
      <c r="Q439" s="30">
        <f t="shared" si="18"/>
        <v>0</v>
      </c>
    </row>
    <row r="440" spans="1:17" hidden="1" x14ac:dyDescent="0.3">
      <c r="A440" s="21">
        <v>3067</v>
      </c>
      <c r="B440" s="22" t="s">
        <v>602</v>
      </c>
      <c r="C440" s="22" t="s">
        <v>13</v>
      </c>
      <c r="D440" s="23" t="s">
        <v>568</v>
      </c>
      <c r="E440" s="24" t="s">
        <v>603</v>
      </c>
      <c r="F440" s="25" t="s">
        <v>603</v>
      </c>
      <c r="G440" s="22" t="s">
        <v>604</v>
      </c>
      <c r="H440" s="26">
        <v>18730540</v>
      </c>
      <c r="I440" s="26" t="s">
        <v>17</v>
      </c>
      <c r="J440" s="26">
        <v>1873054</v>
      </c>
      <c r="K440" s="26">
        <v>20603594</v>
      </c>
      <c r="L440" s="22" t="s">
        <v>18</v>
      </c>
      <c r="M440" s="22"/>
      <c r="N440">
        <f t="shared" si="19"/>
        <v>9330</v>
      </c>
      <c r="O440">
        <f>+VLOOKUP(N440,'Thanh toán '!O$8:P$8099,2,0)</f>
        <v>20603594</v>
      </c>
      <c r="P440">
        <f t="shared" si="20"/>
        <v>20603594</v>
      </c>
      <c r="Q440" s="30">
        <f t="shared" si="18"/>
        <v>0</v>
      </c>
    </row>
    <row r="441" spans="1:17" hidden="1" x14ac:dyDescent="0.3">
      <c r="A441" s="21">
        <v>3068</v>
      </c>
      <c r="B441" s="22" t="s">
        <v>605</v>
      </c>
      <c r="C441" s="22" t="s">
        <v>13</v>
      </c>
      <c r="D441" s="23" t="s">
        <v>568</v>
      </c>
      <c r="E441" s="24" t="s">
        <v>38</v>
      </c>
      <c r="F441" s="25" t="s">
        <v>38</v>
      </c>
      <c r="G441" s="22" t="s">
        <v>39</v>
      </c>
      <c r="H441" s="26">
        <v>1409230</v>
      </c>
      <c r="I441" s="26" t="s">
        <v>17</v>
      </c>
      <c r="J441" s="26">
        <v>140923</v>
      </c>
      <c r="K441" s="26">
        <v>1550153</v>
      </c>
      <c r="L441" s="22" t="s">
        <v>18</v>
      </c>
      <c r="M441" s="22"/>
      <c r="N441">
        <f t="shared" si="19"/>
        <v>9331</v>
      </c>
      <c r="O441">
        <f>+VLOOKUP(N441,'Thanh toán '!O$8:P$8099,2,0)</f>
        <v>1550153</v>
      </c>
      <c r="P441">
        <f t="shared" si="20"/>
        <v>1550153</v>
      </c>
      <c r="Q441" s="30">
        <f t="shared" si="18"/>
        <v>0</v>
      </c>
    </row>
    <row r="442" spans="1:17" hidden="1" x14ac:dyDescent="0.3">
      <c r="A442" s="21">
        <v>3069</v>
      </c>
      <c r="B442" s="22" t="s">
        <v>606</v>
      </c>
      <c r="C442" s="22" t="s">
        <v>13</v>
      </c>
      <c r="D442" s="23" t="s">
        <v>568</v>
      </c>
      <c r="E442" s="24" t="s">
        <v>29</v>
      </c>
      <c r="F442" s="25" t="s">
        <v>29</v>
      </c>
      <c r="G442" s="22" t="s">
        <v>30</v>
      </c>
      <c r="H442" s="26">
        <v>7890580</v>
      </c>
      <c r="I442" s="26" t="s">
        <v>17</v>
      </c>
      <c r="J442" s="26">
        <v>789058</v>
      </c>
      <c r="K442" s="26">
        <v>8679638</v>
      </c>
      <c r="L442" s="22" t="s">
        <v>18</v>
      </c>
      <c r="M442" s="22"/>
      <c r="N442">
        <f t="shared" si="19"/>
        <v>9332</v>
      </c>
      <c r="O442">
        <f>+VLOOKUP(N442,'Thanh toán '!O$8:P$8099,2,0)</f>
        <v>8679638</v>
      </c>
      <c r="P442">
        <f t="shared" si="20"/>
        <v>8679638</v>
      </c>
      <c r="Q442" s="30">
        <f t="shared" si="18"/>
        <v>0</v>
      </c>
    </row>
    <row r="443" spans="1:17" hidden="1" x14ac:dyDescent="0.3">
      <c r="A443" s="21">
        <v>3262</v>
      </c>
      <c r="B443" s="22" t="s">
        <v>607</v>
      </c>
      <c r="C443" s="22" t="s">
        <v>13</v>
      </c>
      <c r="D443" s="23" t="s">
        <v>568</v>
      </c>
      <c r="E443" s="24" t="s">
        <v>38</v>
      </c>
      <c r="F443" s="25" t="s">
        <v>38</v>
      </c>
      <c r="G443" s="22" t="s">
        <v>39</v>
      </c>
      <c r="H443" s="26">
        <v>562990</v>
      </c>
      <c r="I443" s="26" t="s">
        <v>17</v>
      </c>
      <c r="J443" s="26">
        <v>56299</v>
      </c>
      <c r="K443" s="26">
        <v>619289</v>
      </c>
      <c r="L443" s="22" t="s">
        <v>18</v>
      </c>
      <c r="M443" s="22"/>
      <c r="N443">
        <f t="shared" si="19"/>
        <v>9525</v>
      </c>
      <c r="O443">
        <f>+VLOOKUP(N443,'Thanh toán '!O$8:P$8099,2,0)</f>
        <v>619289</v>
      </c>
      <c r="P443">
        <f t="shared" si="20"/>
        <v>619289</v>
      </c>
      <c r="Q443" s="30">
        <f t="shared" si="18"/>
        <v>0</v>
      </c>
    </row>
    <row r="444" spans="1:17" ht="26.3" hidden="1" x14ac:dyDescent="0.3">
      <c r="A444" s="21">
        <v>3264</v>
      </c>
      <c r="B444" s="22" t="s">
        <v>608</v>
      </c>
      <c r="C444" s="22" t="s">
        <v>13</v>
      </c>
      <c r="D444" s="23" t="s">
        <v>568</v>
      </c>
      <c r="E444" s="24" t="s">
        <v>243</v>
      </c>
      <c r="F444" s="25" t="s">
        <v>243</v>
      </c>
      <c r="G444" s="22" t="s">
        <v>244</v>
      </c>
      <c r="H444" s="26">
        <v>5444460</v>
      </c>
      <c r="I444" s="26" t="s">
        <v>17</v>
      </c>
      <c r="J444" s="26">
        <v>544446</v>
      </c>
      <c r="K444" s="26">
        <v>5988906</v>
      </c>
      <c r="L444" s="22" t="s">
        <v>18</v>
      </c>
      <c r="M444" s="22"/>
      <c r="N444">
        <f t="shared" si="19"/>
        <v>9527</v>
      </c>
      <c r="O444">
        <f>+VLOOKUP(N444,'Thanh toán '!O$8:P$8099,2,0)</f>
        <v>5988906</v>
      </c>
      <c r="P444">
        <f t="shared" si="20"/>
        <v>5988906</v>
      </c>
      <c r="Q444" s="30">
        <f t="shared" si="18"/>
        <v>0</v>
      </c>
    </row>
    <row r="445" spans="1:17" ht="26.3" hidden="1" x14ac:dyDescent="0.3">
      <c r="A445" s="21">
        <v>3265</v>
      </c>
      <c r="B445" s="22" t="s">
        <v>609</v>
      </c>
      <c r="C445" s="22" t="s">
        <v>13</v>
      </c>
      <c r="D445" s="23" t="s">
        <v>568</v>
      </c>
      <c r="E445" s="24" t="s">
        <v>130</v>
      </c>
      <c r="F445" s="25" t="s">
        <v>130</v>
      </c>
      <c r="G445" s="22" t="s">
        <v>131</v>
      </c>
      <c r="H445" s="26">
        <v>6476700</v>
      </c>
      <c r="I445" s="26" t="s">
        <v>17</v>
      </c>
      <c r="J445" s="26">
        <v>647670</v>
      </c>
      <c r="K445" s="26">
        <v>7124370</v>
      </c>
      <c r="L445" s="22" t="s">
        <v>18</v>
      </c>
      <c r="M445" s="22"/>
      <c r="N445">
        <f t="shared" si="19"/>
        <v>9528</v>
      </c>
      <c r="O445">
        <f>+VLOOKUP(N445,'Thanh toán '!O$8:P$8099,2,0)</f>
        <v>7124370</v>
      </c>
      <c r="P445">
        <f t="shared" si="20"/>
        <v>7124370</v>
      </c>
      <c r="Q445" s="30">
        <f t="shared" si="18"/>
        <v>0</v>
      </c>
    </row>
    <row r="446" spans="1:17" hidden="1" x14ac:dyDescent="0.3">
      <c r="A446" s="21">
        <v>3266</v>
      </c>
      <c r="B446" s="22" t="s">
        <v>610</v>
      </c>
      <c r="C446" s="22" t="s">
        <v>13</v>
      </c>
      <c r="D446" s="23" t="s">
        <v>568</v>
      </c>
      <c r="E446" s="24" t="s">
        <v>421</v>
      </c>
      <c r="F446" s="25" t="s">
        <v>421</v>
      </c>
      <c r="G446" s="22" t="s">
        <v>422</v>
      </c>
      <c r="H446" s="26">
        <v>936240</v>
      </c>
      <c r="I446" s="26" t="s">
        <v>17</v>
      </c>
      <c r="J446" s="26">
        <v>93624</v>
      </c>
      <c r="K446" s="26">
        <v>1029864</v>
      </c>
      <c r="L446" s="22" t="s">
        <v>18</v>
      </c>
      <c r="M446" s="22"/>
      <c r="N446">
        <f t="shared" si="19"/>
        <v>9529</v>
      </c>
      <c r="O446">
        <f>+VLOOKUP(N446,'Thanh toán '!O$8:P$8099,2,0)</f>
        <v>1029864</v>
      </c>
      <c r="P446">
        <f t="shared" si="20"/>
        <v>1029864</v>
      </c>
      <c r="Q446" s="30">
        <f t="shared" si="18"/>
        <v>0</v>
      </c>
    </row>
    <row r="447" spans="1:17" hidden="1" x14ac:dyDescent="0.3">
      <c r="A447" s="21">
        <v>3267</v>
      </c>
      <c r="B447" s="22" t="s">
        <v>611</v>
      </c>
      <c r="C447" s="22" t="s">
        <v>13</v>
      </c>
      <c r="D447" s="23" t="s">
        <v>568</v>
      </c>
      <c r="E447" s="24" t="s">
        <v>324</v>
      </c>
      <c r="F447" s="25" t="s">
        <v>324</v>
      </c>
      <c r="G447" s="22" t="s">
        <v>325</v>
      </c>
      <c r="H447" s="26">
        <v>5759260</v>
      </c>
      <c r="I447" s="26" t="s">
        <v>17</v>
      </c>
      <c r="J447" s="26">
        <v>575926</v>
      </c>
      <c r="K447" s="26">
        <v>6335186</v>
      </c>
      <c r="L447" s="22" t="s">
        <v>18</v>
      </c>
      <c r="M447" s="22"/>
      <c r="N447">
        <f t="shared" si="19"/>
        <v>9530</v>
      </c>
      <c r="O447">
        <f>+VLOOKUP(N447,'Thanh toán '!O$8:P$8099,2,0)</f>
        <v>6335186</v>
      </c>
      <c r="P447">
        <f t="shared" si="20"/>
        <v>6335186</v>
      </c>
      <c r="Q447" s="30">
        <f t="shared" si="18"/>
        <v>0</v>
      </c>
    </row>
    <row r="448" spans="1:17" hidden="1" x14ac:dyDescent="0.3">
      <c r="A448" s="21">
        <v>3269</v>
      </c>
      <c r="B448" s="22" t="s">
        <v>612</v>
      </c>
      <c r="C448" s="22" t="s">
        <v>13</v>
      </c>
      <c r="D448" s="23" t="s">
        <v>568</v>
      </c>
      <c r="E448" s="24" t="s">
        <v>136</v>
      </c>
      <c r="F448" s="25" t="s">
        <v>136</v>
      </c>
      <c r="G448" s="22" t="s">
        <v>137</v>
      </c>
      <c r="H448" s="26">
        <v>44464060</v>
      </c>
      <c r="I448" s="26" t="s">
        <v>17</v>
      </c>
      <c r="J448" s="26">
        <v>4446406</v>
      </c>
      <c r="K448" s="26">
        <v>48910466</v>
      </c>
      <c r="L448" s="22" t="s">
        <v>18</v>
      </c>
      <c r="M448" s="22"/>
      <c r="N448">
        <f t="shared" si="19"/>
        <v>9532</v>
      </c>
      <c r="O448">
        <f>+VLOOKUP(N448,'Thanh toán '!O$8:P$8099,2,0)</f>
        <v>48910466</v>
      </c>
      <c r="P448">
        <f t="shared" si="20"/>
        <v>48910466</v>
      </c>
      <c r="Q448" s="30">
        <f t="shared" si="18"/>
        <v>0</v>
      </c>
    </row>
    <row r="449" spans="1:17" hidden="1" x14ac:dyDescent="0.3">
      <c r="A449" s="21">
        <v>3270</v>
      </c>
      <c r="B449" s="22" t="s">
        <v>613</v>
      </c>
      <c r="C449" s="22" t="s">
        <v>13</v>
      </c>
      <c r="D449" s="23" t="s">
        <v>568</v>
      </c>
      <c r="E449" s="24" t="s">
        <v>427</v>
      </c>
      <c r="F449" s="25" t="s">
        <v>427</v>
      </c>
      <c r="G449" s="22" t="s">
        <v>428</v>
      </c>
      <c r="H449" s="26">
        <v>33179960</v>
      </c>
      <c r="I449" s="26" t="s">
        <v>17</v>
      </c>
      <c r="J449" s="26">
        <v>3317996</v>
      </c>
      <c r="K449" s="26">
        <v>36497956</v>
      </c>
      <c r="L449" s="22" t="s">
        <v>18</v>
      </c>
      <c r="M449" s="22"/>
      <c r="N449">
        <f t="shared" si="19"/>
        <v>9533</v>
      </c>
      <c r="O449">
        <f>+VLOOKUP(N449,'Thanh toán '!O$8:P$8099,2,0)</f>
        <v>36497956</v>
      </c>
      <c r="P449">
        <f t="shared" si="20"/>
        <v>36497956</v>
      </c>
      <c r="Q449" s="30">
        <f t="shared" si="18"/>
        <v>0</v>
      </c>
    </row>
    <row r="450" spans="1:17" ht="26.3" hidden="1" x14ac:dyDescent="0.3">
      <c r="A450" s="21">
        <v>3442</v>
      </c>
      <c r="B450" s="22" t="s">
        <v>614</v>
      </c>
      <c r="C450" s="22" t="s">
        <v>13</v>
      </c>
      <c r="D450" s="23" t="s">
        <v>615</v>
      </c>
      <c r="E450" s="24" t="s">
        <v>23</v>
      </c>
      <c r="F450" s="25" t="s">
        <v>23</v>
      </c>
      <c r="G450" s="22" t="s">
        <v>24</v>
      </c>
      <c r="H450" s="26">
        <v>1849362</v>
      </c>
      <c r="I450" s="26" t="s">
        <v>17</v>
      </c>
      <c r="J450" s="26">
        <v>184936</v>
      </c>
      <c r="K450" s="26">
        <v>2034298</v>
      </c>
      <c r="L450" s="22" t="s">
        <v>18</v>
      </c>
      <c r="M450" s="22"/>
      <c r="N450">
        <f t="shared" si="19"/>
        <v>9705</v>
      </c>
      <c r="O450">
        <f>+VLOOKUP(N450,'Thanh toán '!O$8:P$8099,2,0)</f>
        <v>2034298</v>
      </c>
      <c r="P450">
        <f t="shared" si="20"/>
        <v>2034298</v>
      </c>
      <c r="Q450" s="30">
        <f t="shared" si="18"/>
        <v>0</v>
      </c>
    </row>
    <row r="451" spans="1:17" ht="26.3" hidden="1" x14ac:dyDescent="0.3">
      <c r="A451" s="21">
        <v>3444</v>
      </c>
      <c r="B451" s="22" t="s">
        <v>616</v>
      </c>
      <c r="C451" s="22" t="s">
        <v>13</v>
      </c>
      <c r="D451" s="23" t="s">
        <v>615</v>
      </c>
      <c r="E451" s="24" t="s">
        <v>23</v>
      </c>
      <c r="F451" s="25" t="s">
        <v>23</v>
      </c>
      <c r="G451" s="22" t="s">
        <v>24</v>
      </c>
      <c r="H451" s="26">
        <v>3427440</v>
      </c>
      <c r="I451" s="26" t="s">
        <v>17</v>
      </c>
      <c r="J451" s="26">
        <v>342744</v>
      </c>
      <c r="K451" s="26">
        <v>3770184</v>
      </c>
      <c r="L451" s="22" t="s">
        <v>18</v>
      </c>
      <c r="M451" s="22"/>
      <c r="N451">
        <f t="shared" si="19"/>
        <v>9707</v>
      </c>
      <c r="O451">
        <f>+VLOOKUP(N451,'Thanh toán '!O$8:P$8099,2,0)</f>
        <v>3770184</v>
      </c>
      <c r="P451">
        <f t="shared" si="20"/>
        <v>3770184</v>
      </c>
      <c r="Q451" s="30">
        <f t="shared" si="18"/>
        <v>0</v>
      </c>
    </row>
    <row r="452" spans="1:17" hidden="1" x14ac:dyDescent="0.3">
      <c r="A452" s="21">
        <v>3445</v>
      </c>
      <c r="B452" s="22" t="s">
        <v>617</v>
      </c>
      <c r="C452" s="22" t="s">
        <v>13</v>
      </c>
      <c r="D452" s="23" t="s">
        <v>615</v>
      </c>
      <c r="E452" s="24" t="s">
        <v>195</v>
      </c>
      <c r="F452" s="25" t="s">
        <v>195</v>
      </c>
      <c r="G452" s="22" t="s">
        <v>196</v>
      </c>
      <c r="H452" s="26">
        <v>5850800</v>
      </c>
      <c r="I452" s="26" t="s">
        <v>17</v>
      </c>
      <c r="J452" s="26">
        <v>585080</v>
      </c>
      <c r="K452" s="26">
        <v>6435880</v>
      </c>
      <c r="L452" s="22" t="s">
        <v>18</v>
      </c>
      <c r="M452" s="22"/>
      <c r="N452">
        <f t="shared" si="19"/>
        <v>9708</v>
      </c>
      <c r="O452">
        <f>+VLOOKUP(N452,'Thanh toán '!O$8:P$8099,2,0)</f>
        <v>6435880</v>
      </c>
      <c r="P452">
        <f t="shared" si="20"/>
        <v>6435880</v>
      </c>
      <c r="Q452" s="30">
        <f t="shared" si="18"/>
        <v>0</v>
      </c>
    </row>
    <row r="453" spans="1:17" hidden="1" x14ac:dyDescent="0.3">
      <c r="A453" s="21">
        <v>3447</v>
      </c>
      <c r="B453" s="22" t="s">
        <v>618</v>
      </c>
      <c r="C453" s="22" t="s">
        <v>13</v>
      </c>
      <c r="D453" s="23" t="s">
        <v>615</v>
      </c>
      <c r="E453" s="24" t="s">
        <v>32</v>
      </c>
      <c r="F453" s="25" t="s">
        <v>32</v>
      </c>
      <c r="G453" s="22" t="s">
        <v>33</v>
      </c>
      <c r="H453" s="26">
        <v>6949920</v>
      </c>
      <c r="I453" s="26" t="s">
        <v>17</v>
      </c>
      <c r="J453" s="26">
        <v>694992</v>
      </c>
      <c r="K453" s="26">
        <v>7644912</v>
      </c>
      <c r="L453" s="22" t="s">
        <v>18</v>
      </c>
      <c r="M453" s="22"/>
      <c r="N453">
        <f t="shared" si="19"/>
        <v>9711</v>
      </c>
      <c r="O453">
        <f>+VLOOKUP(N453,'Thanh toán '!O$8:P$8099,2,0)</f>
        <v>7644912</v>
      </c>
      <c r="P453">
        <f t="shared" si="20"/>
        <v>7644912</v>
      </c>
      <c r="Q453" s="30">
        <f t="shared" ref="Q453:Q516" si="21">+O453-K453</f>
        <v>0</v>
      </c>
    </row>
    <row r="454" spans="1:17" hidden="1" x14ac:dyDescent="0.3">
      <c r="A454" s="21">
        <v>3450</v>
      </c>
      <c r="B454" s="22" t="s">
        <v>619</v>
      </c>
      <c r="C454" s="22" t="s">
        <v>13</v>
      </c>
      <c r="D454" s="23" t="s">
        <v>615</v>
      </c>
      <c r="E454" s="24" t="s">
        <v>38</v>
      </c>
      <c r="F454" s="25" t="s">
        <v>38</v>
      </c>
      <c r="G454" s="22" t="s">
        <v>39</v>
      </c>
      <c r="H454" s="26">
        <v>475794</v>
      </c>
      <c r="I454" s="26" t="s">
        <v>17</v>
      </c>
      <c r="J454" s="26">
        <v>47579</v>
      </c>
      <c r="K454" s="26">
        <v>523373</v>
      </c>
      <c r="L454" s="22" t="s">
        <v>18</v>
      </c>
      <c r="M454" s="22"/>
      <c r="N454">
        <f t="shared" ref="N454:N517" si="22">+B454*1</f>
        <v>9714</v>
      </c>
      <c r="O454">
        <f>+VLOOKUP(N454,'Thanh toán '!O$8:P$8099,2,0)</f>
        <v>523373</v>
      </c>
      <c r="P454">
        <f t="shared" ref="P454:P517" si="23">+O454</f>
        <v>523373</v>
      </c>
      <c r="Q454" s="30">
        <f t="shared" si="21"/>
        <v>0</v>
      </c>
    </row>
    <row r="455" spans="1:17" hidden="1" x14ac:dyDescent="0.3">
      <c r="A455" s="21">
        <v>3451</v>
      </c>
      <c r="B455" s="22" t="s">
        <v>620</v>
      </c>
      <c r="C455" s="22" t="s">
        <v>13</v>
      </c>
      <c r="D455" s="23" t="s">
        <v>615</v>
      </c>
      <c r="E455" s="24" t="s">
        <v>38</v>
      </c>
      <c r="F455" s="25" t="s">
        <v>38</v>
      </c>
      <c r="G455" s="22" t="s">
        <v>39</v>
      </c>
      <c r="H455" s="26">
        <v>992142</v>
      </c>
      <c r="I455" s="26" t="s">
        <v>17</v>
      </c>
      <c r="J455" s="26">
        <v>99214</v>
      </c>
      <c r="K455" s="26">
        <v>1091356</v>
      </c>
      <c r="L455" s="22" t="s">
        <v>18</v>
      </c>
      <c r="M455" s="22"/>
      <c r="N455">
        <f t="shared" si="22"/>
        <v>9715</v>
      </c>
      <c r="O455">
        <f>+VLOOKUP(N455,'Thanh toán '!O$8:P$8099,2,0)</f>
        <v>1091356</v>
      </c>
      <c r="P455">
        <f t="shared" si="23"/>
        <v>1091356</v>
      </c>
      <c r="Q455" s="30">
        <f t="shared" si="21"/>
        <v>0</v>
      </c>
    </row>
    <row r="456" spans="1:17" ht="26.3" hidden="1" x14ac:dyDescent="0.3">
      <c r="A456" s="21">
        <v>3453</v>
      </c>
      <c r="B456" s="22" t="s">
        <v>621</v>
      </c>
      <c r="C456" s="22" t="s">
        <v>13</v>
      </c>
      <c r="D456" s="23" t="s">
        <v>615</v>
      </c>
      <c r="E456" s="24" t="s">
        <v>295</v>
      </c>
      <c r="F456" s="25" t="s">
        <v>295</v>
      </c>
      <c r="G456" s="22" t="s">
        <v>296</v>
      </c>
      <c r="H456" s="26">
        <v>9485700</v>
      </c>
      <c r="I456" s="26" t="s">
        <v>17</v>
      </c>
      <c r="J456" s="26">
        <v>948570</v>
      </c>
      <c r="K456" s="26">
        <v>10434270</v>
      </c>
      <c r="L456" s="22" t="s">
        <v>18</v>
      </c>
      <c r="M456" s="22"/>
      <c r="N456">
        <f t="shared" si="22"/>
        <v>9717</v>
      </c>
      <c r="O456">
        <f>+VLOOKUP(N456,'Thanh toán '!O$8:P$8099,2,0)</f>
        <v>10434270</v>
      </c>
      <c r="P456">
        <f t="shared" si="23"/>
        <v>10434270</v>
      </c>
      <c r="Q456" s="30">
        <f t="shared" si="21"/>
        <v>0</v>
      </c>
    </row>
    <row r="457" spans="1:17" ht="26.3" hidden="1" x14ac:dyDescent="0.3">
      <c r="A457" s="21">
        <v>3454</v>
      </c>
      <c r="B457" s="22" t="s">
        <v>622</v>
      </c>
      <c r="C457" s="22" t="s">
        <v>13</v>
      </c>
      <c r="D457" s="23" t="s">
        <v>615</v>
      </c>
      <c r="E457" s="24" t="s">
        <v>99</v>
      </c>
      <c r="F457" s="25" t="s">
        <v>99</v>
      </c>
      <c r="G457" s="22" t="s">
        <v>100</v>
      </c>
      <c r="H457" s="26">
        <v>3730560</v>
      </c>
      <c r="I457" s="26" t="s">
        <v>17</v>
      </c>
      <c r="J457" s="26">
        <v>373056</v>
      </c>
      <c r="K457" s="26">
        <v>4103616</v>
      </c>
      <c r="L457" s="22" t="s">
        <v>18</v>
      </c>
      <c r="M457" s="22"/>
      <c r="N457">
        <f t="shared" si="22"/>
        <v>9718</v>
      </c>
      <c r="O457">
        <f>+VLOOKUP(N457,'Thanh toán '!O$8:P$8099,2,0)</f>
        <v>4103616</v>
      </c>
      <c r="P457">
        <f t="shared" si="23"/>
        <v>4103616</v>
      </c>
      <c r="Q457" s="30">
        <f t="shared" si="21"/>
        <v>0</v>
      </c>
    </row>
    <row r="458" spans="1:17" ht="26.3" hidden="1" x14ac:dyDescent="0.3">
      <c r="A458" s="21">
        <v>3455</v>
      </c>
      <c r="B458" s="22" t="s">
        <v>623</v>
      </c>
      <c r="C458" s="22" t="s">
        <v>13</v>
      </c>
      <c r="D458" s="23" t="s">
        <v>615</v>
      </c>
      <c r="E458" s="24" t="s">
        <v>99</v>
      </c>
      <c r="F458" s="25" t="s">
        <v>99</v>
      </c>
      <c r="G458" s="22" t="s">
        <v>100</v>
      </c>
      <c r="H458" s="26">
        <v>1411084</v>
      </c>
      <c r="I458" s="26" t="s">
        <v>17</v>
      </c>
      <c r="J458" s="26">
        <v>141108</v>
      </c>
      <c r="K458" s="26">
        <v>1552192</v>
      </c>
      <c r="L458" s="22" t="s">
        <v>18</v>
      </c>
      <c r="M458" s="22"/>
      <c r="N458">
        <f t="shared" si="22"/>
        <v>9719</v>
      </c>
      <c r="O458">
        <f>+VLOOKUP(N458,'Thanh toán '!O$8:P$8099,2,0)</f>
        <v>1552192</v>
      </c>
      <c r="P458">
        <f t="shared" si="23"/>
        <v>1552192</v>
      </c>
      <c r="Q458" s="30">
        <f t="shared" si="21"/>
        <v>0</v>
      </c>
    </row>
    <row r="459" spans="1:17" hidden="1" x14ac:dyDescent="0.3">
      <c r="A459" s="21">
        <v>3457</v>
      </c>
      <c r="B459" s="22" t="s">
        <v>624</v>
      </c>
      <c r="C459" s="22" t="s">
        <v>13</v>
      </c>
      <c r="D459" s="23" t="s">
        <v>615</v>
      </c>
      <c r="E459" s="24" t="s">
        <v>38</v>
      </c>
      <c r="F459" s="25" t="s">
        <v>38</v>
      </c>
      <c r="G459" s="22" t="s">
        <v>39</v>
      </c>
      <c r="H459" s="26">
        <v>562990</v>
      </c>
      <c r="I459" s="26" t="s">
        <v>17</v>
      </c>
      <c r="J459" s="26">
        <v>56299</v>
      </c>
      <c r="K459" s="26">
        <v>619289</v>
      </c>
      <c r="L459" s="22" t="s">
        <v>18</v>
      </c>
      <c r="M459" s="22"/>
      <c r="N459">
        <f t="shared" si="22"/>
        <v>9721</v>
      </c>
      <c r="O459">
        <f>+VLOOKUP(N459,'Thanh toán '!O$8:P$8099,2,0)</f>
        <v>619289</v>
      </c>
      <c r="P459">
        <f t="shared" si="23"/>
        <v>619289</v>
      </c>
      <c r="Q459" s="30">
        <f t="shared" si="21"/>
        <v>0</v>
      </c>
    </row>
    <row r="460" spans="1:17" hidden="1" x14ac:dyDescent="0.3">
      <c r="A460" s="21">
        <v>3458</v>
      </c>
      <c r="B460" s="22" t="s">
        <v>625</v>
      </c>
      <c r="C460" s="22" t="s">
        <v>13</v>
      </c>
      <c r="D460" s="23" t="s">
        <v>615</v>
      </c>
      <c r="E460" s="24" t="s">
        <v>38</v>
      </c>
      <c r="F460" s="25" t="s">
        <v>38</v>
      </c>
      <c r="G460" s="22" t="s">
        <v>39</v>
      </c>
      <c r="H460" s="26">
        <v>1036200</v>
      </c>
      <c r="I460" s="26" t="s">
        <v>17</v>
      </c>
      <c r="J460" s="26">
        <v>103620</v>
      </c>
      <c r="K460" s="26">
        <v>1139820</v>
      </c>
      <c r="L460" s="22" t="s">
        <v>18</v>
      </c>
      <c r="M460" s="22"/>
      <c r="N460">
        <f t="shared" si="22"/>
        <v>9722</v>
      </c>
      <c r="O460">
        <f>+VLOOKUP(N460,'Thanh toán '!O$8:P$8099,2,0)</f>
        <v>1139820</v>
      </c>
      <c r="P460">
        <f t="shared" si="23"/>
        <v>1139820</v>
      </c>
      <c r="Q460" s="30">
        <f t="shared" si="21"/>
        <v>0</v>
      </c>
    </row>
    <row r="461" spans="1:17" hidden="1" x14ac:dyDescent="0.3">
      <c r="A461" s="21">
        <v>3459</v>
      </c>
      <c r="B461" s="22" t="s">
        <v>626</v>
      </c>
      <c r="C461" s="22" t="s">
        <v>13</v>
      </c>
      <c r="D461" s="23" t="s">
        <v>615</v>
      </c>
      <c r="E461" s="24" t="s">
        <v>38</v>
      </c>
      <c r="F461" s="25" t="s">
        <v>38</v>
      </c>
      <c r="G461" s="22" t="s">
        <v>39</v>
      </c>
      <c r="H461" s="26">
        <v>1110580</v>
      </c>
      <c r="I461" s="26" t="s">
        <v>17</v>
      </c>
      <c r="J461" s="26">
        <v>111058</v>
      </c>
      <c r="K461" s="26">
        <v>1221638</v>
      </c>
      <c r="L461" s="22" t="s">
        <v>18</v>
      </c>
      <c r="M461" s="22"/>
      <c r="N461">
        <f t="shared" si="22"/>
        <v>9723</v>
      </c>
      <c r="O461">
        <f>+VLOOKUP(N461,'Thanh toán '!O$8:P$8099,2,0)</f>
        <v>1221638</v>
      </c>
      <c r="P461">
        <f t="shared" si="23"/>
        <v>1221638</v>
      </c>
      <c r="Q461" s="30">
        <f t="shared" si="21"/>
        <v>0</v>
      </c>
    </row>
    <row r="462" spans="1:17" ht="26.3" hidden="1" x14ac:dyDescent="0.3">
      <c r="A462" s="21">
        <v>3461</v>
      </c>
      <c r="B462" s="22" t="s">
        <v>627</v>
      </c>
      <c r="C462" s="22" t="s">
        <v>13</v>
      </c>
      <c r="D462" s="23" t="s">
        <v>615</v>
      </c>
      <c r="E462" s="24" t="s">
        <v>23</v>
      </c>
      <c r="F462" s="25" t="s">
        <v>23</v>
      </c>
      <c r="G462" s="22" t="s">
        <v>24</v>
      </c>
      <c r="H462" s="26">
        <v>4057720</v>
      </c>
      <c r="I462" s="26" t="s">
        <v>17</v>
      </c>
      <c r="J462" s="26">
        <v>405772</v>
      </c>
      <c r="K462" s="26">
        <v>4463492</v>
      </c>
      <c r="L462" s="22" t="s">
        <v>18</v>
      </c>
      <c r="M462" s="22"/>
      <c r="N462">
        <f t="shared" si="22"/>
        <v>9725</v>
      </c>
      <c r="O462">
        <f>+VLOOKUP(N462,'Thanh toán '!O$8:P$8099,2,0)</f>
        <v>4463492</v>
      </c>
      <c r="P462">
        <f t="shared" si="23"/>
        <v>4463492</v>
      </c>
      <c r="Q462" s="30">
        <f t="shared" si="21"/>
        <v>0</v>
      </c>
    </row>
    <row r="463" spans="1:17" ht="26.3" hidden="1" x14ac:dyDescent="0.3">
      <c r="A463" s="21">
        <v>3462</v>
      </c>
      <c r="B463" s="22" t="s">
        <v>628</v>
      </c>
      <c r="C463" s="22" t="s">
        <v>13</v>
      </c>
      <c r="D463" s="23" t="s">
        <v>615</v>
      </c>
      <c r="E463" s="24" t="s">
        <v>23</v>
      </c>
      <c r="F463" s="25" t="s">
        <v>23</v>
      </c>
      <c r="G463" s="22" t="s">
        <v>24</v>
      </c>
      <c r="H463" s="26">
        <v>1467778</v>
      </c>
      <c r="I463" s="26" t="s">
        <v>17</v>
      </c>
      <c r="J463" s="26">
        <v>146778</v>
      </c>
      <c r="K463" s="26">
        <v>1614556</v>
      </c>
      <c r="L463" s="22" t="s">
        <v>18</v>
      </c>
      <c r="M463" s="22"/>
      <c r="N463">
        <f t="shared" si="22"/>
        <v>9726</v>
      </c>
      <c r="O463">
        <f>+VLOOKUP(N463,'Thanh toán '!O$8:P$8099,2,0)</f>
        <v>1614556</v>
      </c>
      <c r="P463">
        <f t="shared" si="23"/>
        <v>1614556</v>
      </c>
      <c r="Q463" s="30">
        <f t="shared" si="21"/>
        <v>0</v>
      </c>
    </row>
    <row r="464" spans="1:17" ht="26.3" hidden="1" x14ac:dyDescent="0.3">
      <c r="A464" s="21">
        <v>3595</v>
      </c>
      <c r="B464" s="22" t="s">
        <v>629</v>
      </c>
      <c r="C464" s="22" t="s">
        <v>13</v>
      </c>
      <c r="D464" s="23" t="s">
        <v>615</v>
      </c>
      <c r="E464" s="24" t="s">
        <v>630</v>
      </c>
      <c r="F464" s="25" t="s">
        <v>630</v>
      </c>
      <c r="G464" s="22" t="s">
        <v>631</v>
      </c>
      <c r="H464" s="26">
        <v>5050710</v>
      </c>
      <c r="I464" s="26" t="s">
        <v>17</v>
      </c>
      <c r="J464" s="26">
        <v>505071</v>
      </c>
      <c r="K464" s="26">
        <v>5555781</v>
      </c>
      <c r="L464" s="22" t="s">
        <v>18</v>
      </c>
      <c r="M464" s="22"/>
      <c r="N464">
        <f t="shared" si="22"/>
        <v>9859</v>
      </c>
      <c r="O464">
        <f>+VLOOKUP(N464,'Thanh toán '!O$8:P$8099,2,0)</f>
        <v>5555781</v>
      </c>
      <c r="P464">
        <f t="shared" si="23"/>
        <v>5555781</v>
      </c>
      <c r="Q464" s="30">
        <f t="shared" si="21"/>
        <v>0</v>
      </c>
    </row>
    <row r="465" spans="1:17" hidden="1" x14ac:dyDescent="0.3">
      <c r="A465" s="21">
        <v>3596</v>
      </c>
      <c r="B465" s="22" t="s">
        <v>632</v>
      </c>
      <c r="C465" s="22" t="s">
        <v>13</v>
      </c>
      <c r="D465" s="23" t="s">
        <v>615</v>
      </c>
      <c r="E465" s="24" t="s">
        <v>316</v>
      </c>
      <c r="F465" s="25" t="s">
        <v>316</v>
      </c>
      <c r="G465" s="22" t="s">
        <v>317</v>
      </c>
      <c r="H465" s="26">
        <v>8426598</v>
      </c>
      <c r="I465" s="26" t="s">
        <v>17</v>
      </c>
      <c r="J465" s="26">
        <v>842660</v>
      </c>
      <c r="K465" s="26">
        <v>9269258</v>
      </c>
      <c r="L465" s="22" t="s">
        <v>18</v>
      </c>
      <c r="M465" s="22"/>
      <c r="N465">
        <f t="shared" si="22"/>
        <v>9860</v>
      </c>
      <c r="O465">
        <f>+VLOOKUP(N465,'Thanh toán '!O$8:P$8099,2,0)</f>
        <v>9269258</v>
      </c>
      <c r="P465">
        <f t="shared" si="23"/>
        <v>9269258</v>
      </c>
      <c r="Q465" s="30">
        <f t="shared" si="21"/>
        <v>0</v>
      </c>
    </row>
    <row r="466" spans="1:17" hidden="1" x14ac:dyDescent="0.3">
      <c r="A466" s="21">
        <v>3597</v>
      </c>
      <c r="B466" s="22" t="s">
        <v>633</v>
      </c>
      <c r="C466" s="22" t="s">
        <v>13</v>
      </c>
      <c r="D466" s="23" t="s">
        <v>615</v>
      </c>
      <c r="E466" s="24" t="s">
        <v>142</v>
      </c>
      <c r="F466" s="25" t="s">
        <v>142</v>
      </c>
      <c r="G466" s="22" t="s">
        <v>143</v>
      </c>
      <c r="H466" s="26">
        <v>1590695</v>
      </c>
      <c r="I466" s="26" t="s">
        <v>17</v>
      </c>
      <c r="J466" s="26">
        <v>159070</v>
      </c>
      <c r="K466" s="26">
        <v>1749765</v>
      </c>
      <c r="L466" s="22" t="s">
        <v>18</v>
      </c>
      <c r="M466" s="22"/>
      <c r="N466">
        <f t="shared" si="22"/>
        <v>9861</v>
      </c>
      <c r="O466">
        <f>+VLOOKUP(N466,'Thanh toán '!O$8:P$8099,2,0)</f>
        <v>1749765</v>
      </c>
      <c r="P466">
        <f t="shared" si="23"/>
        <v>1749765</v>
      </c>
      <c r="Q466" s="30">
        <f t="shared" si="21"/>
        <v>0</v>
      </c>
    </row>
    <row r="467" spans="1:17" hidden="1" x14ac:dyDescent="0.3">
      <c r="A467" s="21">
        <v>3598</v>
      </c>
      <c r="B467" s="22" t="s">
        <v>634</v>
      </c>
      <c r="C467" s="22" t="s">
        <v>13</v>
      </c>
      <c r="D467" s="23" t="s">
        <v>615</v>
      </c>
      <c r="E467" s="24" t="s">
        <v>321</v>
      </c>
      <c r="F467" s="25" t="s">
        <v>321</v>
      </c>
      <c r="G467" s="22" t="s">
        <v>322</v>
      </c>
      <c r="H467" s="26">
        <v>1505460</v>
      </c>
      <c r="I467" s="26" t="s">
        <v>17</v>
      </c>
      <c r="J467" s="26">
        <v>150546</v>
      </c>
      <c r="K467" s="26">
        <v>1656006</v>
      </c>
      <c r="L467" s="22" t="s">
        <v>18</v>
      </c>
      <c r="M467" s="22"/>
      <c r="N467">
        <f t="shared" si="22"/>
        <v>9862</v>
      </c>
      <c r="O467">
        <f>+VLOOKUP(N467,'Thanh toán '!O$8:P$8099,2,0)</f>
        <v>1656006</v>
      </c>
      <c r="P467">
        <f t="shared" si="23"/>
        <v>1656006</v>
      </c>
      <c r="Q467" s="30">
        <f t="shared" si="21"/>
        <v>0</v>
      </c>
    </row>
    <row r="468" spans="1:17" hidden="1" x14ac:dyDescent="0.3">
      <c r="A468" s="21">
        <v>3600</v>
      </c>
      <c r="B468" s="22" t="s">
        <v>635</v>
      </c>
      <c r="C468" s="22" t="s">
        <v>13</v>
      </c>
      <c r="D468" s="23" t="s">
        <v>615</v>
      </c>
      <c r="E468" s="24" t="s">
        <v>65</v>
      </c>
      <c r="F468" s="25" t="s">
        <v>65</v>
      </c>
      <c r="G468" s="22" t="s">
        <v>66</v>
      </c>
      <c r="H468" s="26">
        <v>10877740</v>
      </c>
      <c r="I468" s="26" t="s">
        <v>17</v>
      </c>
      <c r="J468" s="26">
        <v>1087774</v>
      </c>
      <c r="K468" s="26">
        <v>11965514</v>
      </c>
      <c r="L468" s="22" t="s">
        <v>18</v>
      </c>
      <c r="M468" s="22"/>
      <c r="N468">
        <f t="shared" si="22"/>
        <v>9864</v>
      </c>
      <c r="O468">
        <f>+VLOOKUP(N468,'Thanh toán '!O$8:P$8099,2,0)</f>
        <v>11965514</v>
      </c>
      <c r="P468">
        <f t="shared" si="23"/>
        <v>11965514</v>
      </c>
      <c r="Q468" s="30">
        <f t="shared" si="21"/>
        <v>0</v>
      </c>
    </row>
    <row r="469" spans="1:17" ht="26.3" hidden="1" x14ac:dyDescent="0.3">
      <c r="A469" s="21">
        <v>3601</v>
      </c>
      <c r="B469" s="22" t="s">
        <v>636</v>
      </c>
      <c r="C469" s="22" t="s">
        <v>13</v>
      </c>
      <c r="D469" s="23" t="s">
        <v>615</v>
      </c>
      <c r="E469" s="24" t="s">
        <v>68</v>
      </c>
      <c r="F469" s="25" t="s">
        <v>68</v>
      </c>
      <c r="G469" s="22" t="s">
        <v>69</v>
      </c>
      <c r="H469" s="26">
        <v>3933230</v>
      </c>
      <c r="I469" s="26" t="s">
        <v>17</v>
      </c>
      <c r="J469" s="26">
        <v>393323</v>
      </c>
      <c r="K469" s="26">
        <v>4326553</v>
      </c>
      <c r="L469" s="22" t="s">
        <v>18</v>
      </c>
      <c r="M469" s="22"/>
      <c r="N469">
        <f t="shared" si="22"/>
        <v>9865</v>
      </c>
      <c r="O469">
        <f>+VLOOKUP(N469,'Thanh toán '!O$8:P$8099,2,0)</f>
        <v>4326553</v>
      </c>
      <c r="P469">
        <f t="shared" si="23"/>
        <v>4326553</v>
      </c>
      <c r="Q469" s="30">
        <f t="shared" si="21"/>
        <v>0</v>
      </c>
    </row>
    <row r="470" spans="1:17" ht="26.3" hidden="1" x14ac:dyDescent="0.3">
      <c r="A470" s="21">
        <v>3602</v>
      </c>
      <c r="B470" s="22" t="s">
        <v>637</v>
      </c>
      <c r="C470" s="22" t="s">
        <v>13</v>
      </c>
      <c r="D470" s="23" t="s">
        <v>615</v>
      </c>
      <c r="E470" s="24" t="s">
        <v>271</v>
      </c>
      <c r="F470" s="25" t="s">
        <v>271</v>
      </c>
      <c r="G470" s="22" t="s">
        <v>272</v>
      </c>
      <c r="H470" s="26">
        <v>1438060</v>
      </c>
      <c r="I470" s="26" t="s">
        <v>17</v>
      </c>
      <c r="J470" s="26">
        <v>143806</v>
      </c>
      <c r="K470" s="26">
        <v>1581866</v>
      </c>
      <c r="L470" s="22" t="s">
        <v>18</v>
      </c>
      <c r="M470" s="22"/>
      <c r="N470">
        <f t="shared" si="22"/>
        <v>9866</v>
      </c>
      <c r="O470">
        <f>+VLOOKUP(N470,'Thanh toán '!O$8:P$8099,2,0)</f>
        <v>1581866</v>
      </c>
      <c r="P470">
        <f t="shared" si="23"/>
        <v>1581866</v>
      </c>
      <c r="Q470" s="30">
        <f t="shared" si="21"/>
        <v>0</v>
      </c>
    </row>
    <row r="471" spans="1:17" ht="26.3" hidden="1" x14ac:dyDescent="0.3">
      <c r="A471" s="21">
        <v>3603</v>
      </c>
      <c r="B471" s="22" t="s">
        <v>638</v>
      </c>
      <c r="C471" s="22" t="s">
        <v>13</v>
      </c>
      <c r="D471" s="23" t="s">
        <v>615</v>
      </c>
      <c r="E471" s="24" t="s">
        <v>62</v>
      </c>
      <c r="F471" s="25" t="s">
        <v>62</v>
      </c>
      <c r="G471" s="22" t="s">
        <v>63</v>
      </c>
      <c r="H471" s="26">
        <v>7478260</v>
      </c>
      <c r="I471" s="26" t="s">
        <v>17</v>
      </c>
      <c r="J471" s="26">
        <v>747826</v>
      </c>
      <c r="K471" s="26">
        <v>8226086</v>
      </c>
      <c r="L471" s="22" t="s">
        <v>18</v>
      </c>
      <c r="M471" s="22"/>
      <c r="N471">
        <f t="shared" si="22"/>
        <v>9867</v>
      </c>
      <c r="O471">
        <f>+VLOOKUP(N471,'Thanh toán '!O$8:P$8099,2,0)</f>
        <v>8226086</v>
      </c>
      <c r="P471">
        <f t="shared" si="23"/>
        <v>8226086</v>
      </c>
      <c r="Q471" s="30">
        <f t="shared" si="21"/>
        <v>0</v>
      </c>
    </row>
    <row r="472" spans="1:17" hidden="1" x14ac:dyDescent="0.3">
      <c r="A472" s="21">
        <v>3604</v>
      </c>
      <c r="B472" s="22" t="s">
        <v>639</v>
      </c>
      <c r="C472" s="22" t="s">
        <v>13</v>
      </c>
      <c r="D472" s="23" t="s">
        <v>615</v>
      </c>
      <c r="E472" s="24" t="s">
        <v>548</v>
      </c>
      <c r="F472" s="25" t="s">
        <v>548</v>
      </c>
      <c r="G472" s="22" t="s">
        <v>549</v>
      </c>
      <c r="H472" s="26">
        <v>5143225</v>
      </c>
      <c r="I472" s="26" t="s">
        <v>17</v>
      </c>
      <c r="J472" s="26">
        <v>514323</v>
      </c>
      <c r="K472" s="26">
        <v>5657548</v>
      </c>
      <c r="L472" s="22" t="s">
        <v>18</v>
      </c>
      <c r="M472" s="22"/>
      <c r="N472">
        <f t="shared" si="22"/>
        <v>9868</v>
      </c>
      <c r="O472">
        <f>+VLOOKUP(N472,'Thanh toán '!O$8:P$8099,2,0)</f>
        <v>5657548</v>
      </c>
      <c r="P472">
        <f t="shared" si="23"/>
        <v>5657548</v>
      </c>
      <c r="Q472" s="30">
        <f t="shared" si="21"/>
        <v>0</v>
      </c>
    </row>
    <row r="473" spans="1:17" ht="26.3" hidden="1" x14ac:dyDescent="0.3">
      <c r="A473" s="21">
        <v>3605</v>
      </c>
      <c r="B473" s="22" t="s">
        <v>640</v>
      </c>
      <c r="C473" s="22" t="s">
        <v>13</v>
      </c>
      <c r="D473" s="23" t="s">
        <v>615</v>
      </c>
      <c r="E473" s="24" t="s">
        <v>275</v>
      </c>
      <c r="F473" s="25" t="s">
        <v>275</v>
      </c>
      <c r="G473" s="22" t="s">
        <v>276</v>
      </c>
      <c r="H473" s="26">
        <v>1814820</v>
      </c>
      <c r="I473" s="26" t="s">
        <v>17</v>
      </c>
      <c r="J473" s="26">
        <v>181482</v>
      </c>
      <c r="K473" s="26">
        <v>1996302</v>
      </c>
      <c r="L473" s="22" t="s">
        <v>18</v>
      </c>
      <c r="M473" s="22"/>
      <c r="N473">
        <f t="shared" si="22"/>
        <v>9869</v>
      </c>
      <c r="O473">
        <f>+VLOOKUP(N473,'Thanh toán '!O$8:P$8099,2,0)</f>
        <v>1996302</v>
      </c>
      <c r="P473">
        <f t="shared" si="23"/>
        <v>1996302</v>
      </c>
      <c r="Q473" s="30">
        <f t="shared" si="21"/>
        <v>0</v>
      </c>
    </row>
    <row r="474" spans="1:17" hidden="1" x14ac:dyDescent="0.3">
      <c r="A474" s="21">
        <v>3606</v>
      </c>
      <c r="B474" s="22" t="s">
        <v>641</v>
      </c>
      <c r="C474" s="22" t="s">
        <v>13</v>
      </c>
      <c r="D474" s="23" t="s">
        <v>615</v>
      </c>
      <c r="E474" s="24" t="s">
        <v>170</v>
      </c>
      <c r="F474" s="25" t="s">
        <v>170</v>
      </c>
      <c r="G474" s="22" t="s">
        <v>171</v>
      </c>
      <c r="H474" s="26">
        <v>3331740</v>
      </c>
      <c r="I474" s="26" t="s">
        <v>17</v>
      </c>
      <c r="J474" s="26">
        <v>333174</v>
      </c>
      <c r="K474" s="26">
        <v>3664914</v>
      </c>
      <c r="L474" s="22" t="s">
        <v>18</v>
      </c>
      <c r="M474" s="22"/>
      <c r="N474">
        <f t="shared" si="22"/>
        <v>9870</v>
      </c>
      <c r="O474">
        <f>+VLOOKUP(N474,'Thanh toán '!O$8:P$8099,2,0)</f>
        <v>3664914</v>
      </c>
      <c r="P474">
        <f t="shared" si="23"/>
        <v>3664914</v>
      </c>
      <c r="Q474" s="30">
        <f t="shared" si="21"/>
        <v>0</v>
      </c>
    </row>
    <row r="475" spans="1:17" ht="26.3" hidden="1" x14ac:dyDescent="0.3">
      <c r="A475" s="21">
        <v>3852</v>
      </c>
      <c r="B475" s="22" t="s">
        <v>642</v>
      </c>
      <c r="C475" s="22" t="s">
        <v>13</v>
      </c>
      <c r="D475" s="23" t="s">
        <v>615</v>
      </c>
      <c r="E475" s="24" t="s">
        <v>23</v>
      </c>
      <c r="F475" s="25" t="s">
        <v>23</v>
      </c>
      <c r="G475" s="22" t="s">
        <v>24</v>
      </c>
      <c r="H475" s="26">
        <v>3930106</v>
      </c>
      <c r="I475" s="26" t="s">
        <v>17</v>
      </c>
      <c r="J475" s="26">
        <v>393011</v>
      </c>
      <c r="K475" s="26">
        <v>4323117</v>
      </c>
      <c r="L475" s="22" t="s">
        <v>18</v>
      </c>
      <c r="M475" s="22"/>
      <c r="N475">
        <f t="shared" si="22"/>
        <v>10119</v>
      </c>
      <c r="O475">
        <f>+VLOOKUP(N475,'Thanh toán '!O$8:P$8099,2,0)</f>
        <v>4323117</v>
      </c>
      <c r="P475">
        <f t="shared" si="23"/>
        <v>4323117</v>
      </c>
      <c r="Q475" s="30">
        <f t="shared" si="21"/>
        <v>0</v>
      </c>
    </row>
    <row r="476" spans="1:17" hidden="1" x14ac:dyDescent="0.3">
      <c r="A476" s="21">
        <v>3948</v>
      </c>
      <c r="B476" s="22" t="s">
        <v>643</v>
      </c>
      <c r="C476" s="22" t="s">
        <v>13</v>
      </c>
      <c r="D476" s="23" t="s">
        <v>644</v>
      </c>
      <c r="E476" s="24" t="s">
        <v>81</v>
      </c>
      <c r="F476" s="25" t="s">
        <v>81</v>
      </c>
      <c r="G476" s="22" t="s">
        <v>82</v>
      </c>
      <c r="H476" s="26">
        <v>17781770</v>
      </c>
      <c r="I476" s="26" t="s">
        <v>17</v>
      </c>
      <c r="J476" s="26">
        <v>1778177</v>
      </c>
      <c r="K476" s="26">
        <v>19559947</v>
      </c>
      <c r="L476" s="22" t="s">
        <v>18</v>
      </c>
      <c r="M476" s="22"/>
      <c r="N476">
        <f t="shared" si="22"/>
        <v>10215</v>
      </c>
      <c r="O476">
        <f>+VLOOKUP(N476,'Thanh toán '!O$8:P$8099,2,0)</f>
        <v>19559947</v>
      </c>
      <c r="P476">
        <f t="shared" si="23"/>
        <v>19559947</v>
      </c>
      <c r="Q476" s="30">
        <f t="shared" si="21"/>
        <v>0</v>
      </c>
    </row>
    <row r="477" spans="1:17" hidden="1" x14ac:dyDescent="0.3">
      <c r="A477" s="21">
        <v>3949</v>
      </c>
      <c r="B477" s="22" t="s">
        <v>645</v>
      </c>
      <c r="C477" s="22" t="s">
        <v>13</v>
      </c>
      <c r="D477" s="23" t="s">
        <v>644</v>
      </c>
      <c r="E477" s="24" t="s">
        <v>38</v>
      </c>
      <c r="F477" s="25" t="s">
        <v>38</v>
      </c>
      <c r="G477" s="22" t="s">
        <v>39</v>
      </c>
      <c r="H477" s="26">
        <v>2800318</v>
      </c>
      <c r="I477" s="26" t="s">
        <v>17</v>
      </c>
      <c r="J477" s="26">
        <v>280032</v>
      </c>
      <c r="K477" s="26">
        <v>3080350</v>
      </c>
      <c r="L477" s="22" t="s">
        <v>18</v>
      </c>
      <c r="M477" s="22"/>
      <c r="N477">
        <f t="shared" si="22"/>
        <v>10216</v>
      </c>
      <c r="O477">
        <f>+VLOOKUP(N477,'Thanh toán '!O$8:P$8099,2,0)</f>
        <v>3080350</v>
      </c>
      <c r="P477">
        <f t="shared" si="23"/>
        <v>3080350</v>
      </c>
      <c r="Q477" s="30">
        <f t="shared" si="21"/>
        <v>0</v>
      </c>
    </row>
    <row r="478" spans="1:17" hidden="1" x14ac:dyDescent="0.3">
      <c r="A478" s="21">
        <v>3951</v>
      </c>
      <c r="B478" s="22" t="s">
        <v>646</v>
      </c>
      <c r="C478" s="22" t="s">
        <v>13</v>
      </c>
      <c r="D478" s="23" t="s">
        <v>644</v>
      </c>
      <c r="E478" s="24" t="s">
        <v>38</v>
      </c>
      <c r="F478" s="25" t="s">
        <v>38</v>
      </c>
      <c r="G478" s="22" t="s">
        <v>39</v>
      </c>
      <c r="H478" s="26">
        <v>2690310</v>
      </c>
      <c r="I478" s="26" t="s">
        <v>17</v>
      </c>
      <c r="J478" s="26">
        <v>269031</v>
      </c>
      <c r="K478" s="26">
        <v>2959341</v>
      </c>
      <c r="L478" s="22" t="s">
        <v>18</v>
      </c>
      <c r="M478" s="22"/>
      <c r="N478">
        <f t="shared" si="22"/>
        <v>10218</v>
      </c>
      <c r="O478">
        <f>+VLOOKUP(N478,'Thanh toán '!O$8:P$8099,2,0)</f>
        <v>2959341</v>
      </c>
      <c r="P478">
        <f t="shared" si="23"/>
        <v>2959341</v>
      </c>
      <c r="Q478" s="30">
        <f t="shared" si="21"/>
        <v>0</v>
      </c>
    </row>
    <row r="479" spans="1:17" hidden="1" x14ac:dyDescent="0.3">
      <c r="A479" s="21">
        <v>3953</v>
      </c>
      <c r="B479" s="22" t="s">
        <v>647</v>
      </c>
      <c r="C479" s="22" t="s">
        <v>13</v>
      </c>
      <c r="D479" s="23" t="s">
        <v>644</v>
      </c>
      <c r="E479" s="24" t="s">
        <v>38</v>
      </c>
      <c r="F479" s="25" t="s">
        <v>38</v>
      </c>
      <c r="G479" s="22" t="s">
        <v>39</v>
      </c>
      <c r="H479" s="26">
        <v>3427220</v>
      </c>
      <c r="I479" s="26" t="s">
        <v>17</v>
      </c>
      <c r="J479" s="26">
        <v>342722</v>
      </c>
      <c r="K479" s="26">
        <v>3769942</v>
      </c>
      <c r="L479" s="22" t="s">
        <v>18</v>
      </c>
      <c r="M479" s="22"/>
      <c r="N479">
        <f t="shared" si="22"/>
        <v>10220</v>
      </c>
      <c r="O479">
        <f>+VLOOKUP(N479,'Thanh toán '!O$8:P$8099,2,0)</f>
        <v>3769942</v>
      </c>
      <c r="P479">
        <f t="shared" si="23"/>
        <v>3769942</v>
      </c>
      <c r="Q479" s="30">
        <f t="shared" si="21"/>
        <v>0</v>
      </c>
    </row>
    <row r="480" spans="1:17" hidden="1" x14ac:dyDescent="0.3">
      <c r="A480" s="21">
        <v>3954</v>
      </c>
      <c r="B480" s="22" t="s">
        <v>648</v>
      </c>
      <c r="C480" s="22" t="s">
        <v>13</v>
      </c>
      <c r="D480" s="23" t="s">
        <v>644</v>
      </c>
      <c r="E480" s="24" t="s">
        <v>38</v>
      </c>
      <c r="F480" s="25" t="s">
        <v>38</v>
      </c>
      <c r="G480" s="22" t="s">
        <v>39</v>
      </c>
      <c r="H480" s="26">
        <v>3427220</v>
      </c>
      <c r="I480" s="26" t="s">
        <v>17</v>
      </c>
      <c r="J480" s="26">
        <v>342722</v>
      </c>
      <c r="K480" s="26">
        <v>3769942</v>
      </c>
      <c r="L480" s="22" t="s">
        <v>18</v>
      </c>
      <c r="M480" s="22"/>
      <c r="N480">
        <f t="shared" si="22"/>
        <v>10221</v>
      </c>
      <c r="O480">
        <f>+VLOOKUP(N480,'Thanh toán '!O$8:P$8099,2,0)</f>
        <v>3769942</v>
      </c>
      <c r="P480">
        <f t="shared" si="23"/>
        <v>3769942</v>
      </c>
      <c r="Q480" s="30">
        <f t="shared" si="21"/>
        <v>0</v>
      </c>
    </row>
    <row r="481" spans="1:17" hidden="1" x14ac:dyDescent="0.3">
      <c r="A481" s="21">
        <v>3955</v>
      </c>
      <c r="B481" s="22" t="s">
        <v>649</v>
      </c>
      <c r="C481" s="22" t="s">
        <v>13</v>
      </c>
      <c r="D481" s="23" t="s">
        <v>644</v>
      </c>
      <c r="E481" s="24" t="s">
        <v>38</v>
      </c>
      <c r="F481" s="25" t="s">
        <v>38</v>
      </c>
      <c r="G481" s="22" t="s">
        <v>39</v>
      </c>
      <c r="H481" s="26">
        <v>1431606</v>
      </c>
      <c r="I481" s="26" t="s">
        <v>17</v>
      </c>
      <c r="J481" s="26">
        <v>143161</v>
      </c>
      <c r="K481" s="26">
        <v>1574767</v>
      </c>
      <c r="L481" s="22" t="s">
        <v>18</v>
      </c>
      <c r="M481" s="22"/>
      <c r="N481">
        <f t="shared" si="22"/>
        <v>10222</v>
      </c>
      <c r="O481">
        <f>+VLOOKUP(N481,'Thanh toán '!O$8:P$8099,2,0)</f>
        <v>1574767</v>
      </c>
      <c r="P481">
        <f t="shared" si="23"/>
        <v>1574767</v>
      </c>
      <c r="Q481" s="30">
        <f t="shared" si="21"/>
        <v>0</v>
      </c>
    </row>
    <row r="482" spans="1:17" hidden="1" x14ac:dyDescent="0.3">
      <c r="A482" s="21">
        <v>3958</v>
      </c>
      <c r="B482" s="22" t="s">
        <v>650</v>
      </c>
      <c r="C482" s="22" t="s">
        <v>13</v>
      </c>
      <c r="D482" s="23" t="s">
        <v>644</v>
      </c>
      <c r="E482" s="24" t="s">
        <v>38</v>
      </c>
      <c r="F482" s="25" t="s">
        <v>38</v>
      </c>
      <c r="G482" s="22" t="s">
        <v>39</v>
      </c>
      <c r="H482" s="26">
        <v>669278</v>
      </c>
      <c r="I482" s="26" t="s">
        <v>17</v>
      </c>
      <c r="J482" s="26">
        <v>66928</v>
      </c>
      <c r="K482" s="26">
        <v>736206</v>
      </c>
      <c r="L482" s="22" t="s">
        <v>18</v>
      </c>
      <c r="M482" s="22"/>
      <c r="N482">
        <f t="shared" si="22"/>
        <v>10225</v>
      </c>
      <c r="O482">
        <f>+VLOOKUP(N482,'Thanh toán '!O$8:P$8099,2,0)</f>
        <v>736206</v>
      </c>
      <c r="P482">
        <f t="shared" si="23"/>
        <v>736206</v>
      </c>
      <c r="Q482" s="30">
        <f t="shared" si="21"/>
        <v>0</v>
      </c>
    </row>
    <row r="483" spans="1:17" ht="26.3" hidden="1" x14ac:dyDescent="0.3">
      <c r="A483" s="21">
        <v>3959</v>
      </c>
      <c r="B483" s="22" t="s">
        <v>651</v>
      </c>
      <c r="C483" s="22" t="s">
        <v>13</v>
      </c>
      <c r="D483" s="23" t="s">
        <v>644</v>
      </c>
      <c r="E483" s="24" t="s">
        <v>184</v>
      </c>
      <c r="F483" s="25" t="s">
        <v>184</v>
      </c>
      <c r="G483" s="22" t="s">
        <v>185</v>
      </c>
      <c r="H483" s="26">
        <v>5002400</v>
      </c>
      <c r="I483" s="26" t="s">
        <v>17</v>
      </c>
      <c r="J483" s="26">
        <v>500240</v>
      </c>
      <c r="K483" s="26">
        <v>5502640</v>
      </c>
      <c r="L483" s="22" t="s">
        <v>18</v>
      </c>
      <c r="M483" s="22"/>
      <c r="N483">
        <f t="shared" si="22"/>
        <v>10226</v>
      </c>
      <c r="O483">
        <f>+VLOOKUP(N483,'Thanh toán '!O$8:P$8099,2,0)</f>
        <v>5502640</v>
      </c>
      <c r="P483">
        <f t="shared" si="23"/>
        <v>5502640</v>
      </c>
      <c r="Q483" s="30">
        <f t="shared" si="21"/>
        <v>0</v>
      </c>
    </row>
    <row r="484" spans="1:17" hidden="1" x14ac:dyDescent="0.3">
      <c r="A484" s="21">
        <v>3960</v>
      </c>
      <c r="B484" s="22" t="s">
        <v>652</v>
      </c>
      <c r="C484" s="22" t="s">
        <v>13</v>
      </c>
      <c r="D484" s="23" t="s">
        <v>644</v>
      </c>
      <c r="E484" s="24" t="s">
        <v>38</v>
      </c>
      <c r="F484" s="25" t="s">
        <v>38</v>
      </c>
      <c r="G484" s="22" t="s">
        <v>39</v>
      </c>
      <c r="H484" s="26">
        <v>2133748</v>
      </c>
      <c r="I484" s="26" t="s">
        <v>17</v>
      </c>
      <c r="J484" s="26">
        <v>213375</v>
      </c>
      <c r="K484" s="26">
        <v>2347123</v>
      </c>
      <c r="L484" s="22" t="s">
        <v>18</v>
      </c>
      <c r="M484" s="22"/>
      <c r="N484">
        <f t="shared" si="22"/>
        <v>10227</v>
      </c>
      <c r="O484">
        <f>+VLOOKUP(N484,'Thanh toán '!O$8:P$8099,2,0)</f>
        <v>2347123</v>
      </c>
      <c r="P484">
        <f t="shared" si="23"/>
        <v>2347123</v>
      </c>
      <c r="Q484" s="30">
        <f t="shared" si="21"/>
        <v>0</v>
      </c>
    </row>
    <row r="485" spans="1:17" hidden="1" x14ac:dyDescent="0.3">
      <c r="A485" s="21">
        <v>3961</v>
      </c>
      <c r="B485" s="22" t="s">
        <v>653</v>
      </c>
      <c r="C485" s="22" t="s">
        <v>13</v>
      </c>
      <c r="D485" s="23" t="s">
        <v>644</v>
      </c>
      <c r="E485" s="24" t="s">
        <v>42</v>
      </c>
      <c r="F485" s="25" t="s">
        <v>42</v>
      </c>
      <c r="G485" s="22" t="s">
        <v>43</v>
      </c>
      <c r="H485" s="26">
        <v>7227750</v>
      </c>
      <c r="I485" s="26" t="s">
        <v>17</v>
      </c>
      <c r="J485" s="26">
        <v>722775</v>
      </c>
      <c r="K485" s="26">
        <v>7950525</v>
      </c>
      <c r="L485" s="22" t="s">
        <v>18</v>
      </c>
      <c r="M485" s="22"/>
      <c r="N485">
        <f t="shared" si="22"/>
        <v>10228</v>
      </c>
      <c r="O485">
        <f>+VLOOKUP(N485,'Thanh toán '!O$8:P$8099,2,0)</f>
        <v>7950525</v>
      </c>
      <c r="P485">
        <f t="shared" si="23"/>
        <v>7950525</v>
      </c>
      <c r="Q485" s="30">
        <f t="shared" si="21"/>
        <v>0</v>
      </c>
    </row>
    <row r="486" spans="1:17" hidden="1" x14ac:dyDescent="0.3">
      <c r="A486" s="21">
        <v>3973</v>
      </c>
      <c r="B486" s="22" t="s">
        <v>654</v>
      </c>
      <c r="C486" s="22" t="s">
        <v>13</v>
      </c>
      <c r="D486" s="23" t="s">
        <v>644</v>
      </c>
      <c r="E486" s="24" t="s">
        <v>29</v>
      </c>
      <c r="F486" s="25" t="s">
        <v>29</v>
      </c>
      <c r="G486" s="22" t="s">
        <v>30</v>
      </c>
      <c r="H486" s="26">
        <v>8975000</v>
      </c>
      <c r="I486" s="26" t="s">
        <v>17</v>
      </c>
      <c r="J486" s="26">
        <v>897500</v>
      </c>
      <c r="K486" s="26">
        <v>9872500</v>
      </c>
      <c r="L486" s="22" t="s">
        <v>18</v>
      </c>
      <c r="M486" s="22"/>
      <c r="N486">
        <f t="shared" si="22"/>
        <v>10242</v>
      </c>
      <c r="O486">
        <f>+VLOOKUP(N486,'Thanh toán '!O$8:P$8099,2,0)</f>
        <v>9872500</v>
      </c>
      <c r="P486">
        <f t="shared" si="23"/>
        <v>9872500</v>
      </c>
      <c r="Q486" s="30">
        <f t="shared" si="21"/>
        <v>0</v>
      </c>
    </row>
    <row r="487" spans="1:17" hidden="1" x14ac:dyDescent="0.3">
      <c r="A487" s="21">
        <v>3974</v>
      </c>
      <c r="B487" s="22" t="s">
        <v>655</v>
      </c>
      <c r="C487" s="22" t="s">
        <v>13</v>
      </c>
      <c r="D487" s="23" t="s">
        <v>644</v>
      </c>
      <c r="E487" s="24" t="s">
        <v>38</v>
      </c>
      <c r="F487" s="25" t="s">
        <v>38</v>
      </c>
      <c r="G487" s="22" t="s">
        <v>39</v>
      </c>
      <c r="H487" s="26">
        <v>2228860</v>
      </c>
      <c r="I487" s="26" t="s">
        <v>17</v>
      </c>
      <c r="J487" s="26">
        <v>222886</v>
      </c>
      <c r="K487" s="26">
        <v>2451746</v>
      </c>
      <c r="L487" s="22" t="s">
        <v>18</v>
      </c>
      <c r="M487" s="22"/>
      <c r="N487">
        <f t="shared" si="22"/>
        <v>10243</v>
      </c>
      <c r="O487">
        <f>+VLOOKUP(N487,'Thanh toán '!O$8:P$8099,2,0)</f>
        <v>2451746</v>
      </c>
      <c r="P487">
        <f t="shared" si="23"/>
        <v>2451746</v>
      </c>
      <c r="Q487" s="30">
        <f t="shared" si="21"/>
        <v>0</v>
      </c>
    </row>
    <row r="488" spans="1:17" hidden="1" x14ac:dyDescent="0.3">
      <c r="A488" s="21">
        <v>3975</v>
      </c>
      <c r="B488" s="22" t="s">
        <v>656</v>
      </c>
      <c r="C488" s="22" t="s">
        <v>13</v>
      </c>
      <c r="D488" s="23" t="s">
        <v>644</v>
      </c>
      <c r="E488" s="24" t="s">
        <v>38</v>
      </c>
      <c r="F488" s="25" t="s">
        <v>38</v>
      </c>
      <c r="G488" s="22" t="s">
        <v>39</v>
      </c>
      <c r="H488" s="26">
        <v>1084160</v>
      </c>
      <c r="I488" s="26" t="s">
        <v>17</v>
      </c>
      <c r="J488" s="26">
        <v>108416</v>
      </c>
      <c r="K488" s="26">
        <v>1192576</v>
      </c>
      <c r="L488" s="22" t="s">
        <v>18</v>
      </c>
      <c r="M488" s="22"/>
      <c r="N488">
        <f t="shared" si="22"/>
        <v>10244</v>
      </c>
      <c r="O488">
        <f>+VLOOKUP(N488,'Thanh toán '!O$8:P$8099,2,0)</f>
        <v>1192576</v>
      </c>
      <c r="P488">
        <f t="shared" si="23"/>
        <v>1192576</v>
      </c>
      <c r="Q488" s="30">
        <f t="shared" si="21"/>
        <v>0</v>
      </c>
    </row>
    <row r="489" spans="1:17" hidden="1" x14ac:dyDescent="0.3">
      <c r="A489" s="21">
        <v>3979</v>
      </c>
      <c r="B489" s="22" t="s">
        <v>657</v>
      </c>
      <c r="C489" s="22" t="s">
        <v>13</v>
      </c>
      <c r="D489" s="23" t="s">
        <v>644</v>
      </c>
      <c r="E489" s="24" t="s">
        <v>78</v>
      </c>
      <c r="F489" s="25" t="s">
        <v>78</v>
      </c>
      <c r="G489" s="22" t="s">
        <v>79</v>
      </c>
      <c r="H489" s="26">
        <v>1692700</v>
      </c>
      <c r="I489" s="26" t="s">
        <v>17</v>
      </c>
      <c r="J489" s="26">
        <v>169270</v>
      </c>
      <c r="K489" s="26">
        <v>1861970</v>
      </c>
      <c r="L489" s="22" t="s">
        <v>18</v>
      </c>
      <c r="M489" s="22"/>
      <c r="N489">
        <f t="shared" si="22"/>
        <v>10249</v>
      </c>
      <c r="O489">
        <f>+VLOOKUP(N489,'Thanh toán '!O$8:P$8099,2,0)</f>
        <v>1861970</v>
      </c>
      <c r="P489">
        <f t="shared" si="23"/>
        <v>1861970</v>
      </c>
      <c r="Q489" s="30">
        <f t="shared" si="21"/>
        <v>0</v>
      </c>
    </row>
    <row r="490" spans="1:17" hidden="1" x14ac:dyDescent="0.3">
      <c r="A490" s="21">
        <v>3980</v>
      </c>
      <c r="B490" s="22" t="s">
        <v>658</v>
      </c>
      <c r="C490" s="22" t="s">
        <v>13</v>
      </c>
      <c r="D490" s="23" t="s">
        <v>644</v>
      </c>
      <c r="E490" s="24" t="s">
        <v>78</v>
      </c>
      <c r="F490" s="25" t="s">
        <v>78</v>
      </c>
      <c r="G490" s="22" t="s">
        <v>79</v>
      </c>
      <c r="H490" s="26">
        <v>867370</v>
      </c>
      <c r="I490" s="26" t="s">
        <v>17</v>
      </c>
      <c r="J490" s="26">
        <v>86737</v>
      </c>
      <c r="K490" s="26">
        <v>954107</v>
      </c>
      <c r="L490" s="22" t="s">
        <v>18</v>
      </c>
      <c r="M490" s="22"/>
      <c r="N490">
        <f t="shared" si="22"/>
        <v>10250</v>
      </c>
      <c r="O490">
        <f>+VLOOKUP(N490,'Thanh toán '!O$8:P$8099,2,0)</f>
        <v>954107</v>
      </c>
      <c r="P490">
        <f t="shared" si="23"/>
        <v>954107</v>
      </c>
      <c r="Q490" s="30">
        <f t="shared" si="21"/>
        <v>0</v>
      </c>
    </row>
    <row r="491" spans="1:17" hidden="1" x14ac:dyDescent="0.3">
      <c r="A491" s="21">
        <v>3981</v>
      </c>
      <c r="B491" s="22" t="s">
        <v>659</v>
      </c>
      <c r="C491" s="22" t="s">
        <v>13</v>
      </c>
      <c r="D491" s="23" t="s">
        <v>644</v>
      </c>
      <c r="E491" s="24" t="s">
        <v>42</v>
      </c>
      <c r="F491" s="25" t="s">
        <v>42</v>
      </c>
      <c r="G491" s="22" t="s">
        <v>43</v>
      </c>
      <c r="H491" s="26">
        <v>9053720</v>
      </c>
      <c r="I491" s="26" t="s">
        <v>17</v>
      </c>
      <c r="J491" s="26">
        <v>905372</v>
      </c>
      <c r="K491" s="26">
        <v>9959092</v>
      </c>
      <c r="L491" s="22" t="s">
        <v>18</v>
      </c>
      <c r="M491" s="22"/>
      <c r="N491">
        <f t="shared" si="22"/>
        <v>10251</v>
      </c>
      <c r="O491">
        <f>+VLOOKUP(N491,'Thanh toán '!O$8:P$8099,2,0)</f>
        <v>9959092</v>
      </c>
      <c r="P491">
        <f t="shared" si="23"/>
        <v>9959092</v>
      </c>
      <c r="Q491" s="30">
        <f t="shared" si="21"/>
        <v>0</v>
      </c>
    </row>
    <row r="492" spans="1:17" hidden="1" x14ac:dyDescent="0.3">
      <c r="A492" s="21">
        <v>3982</v>
      </c>
      <c r="B492" s="22" t="s">
        <v>660</v>
      </c>
      <c r="C492" s="22" t="s">
        <v>13</v>
      </c>
      <c r="D492" s="23" t="s">
        <v>644</v>
      </c>
      <c r="E492" s="24" t="s">
        <v>50</v>
      </c>
      <c r="F492" s="25" t="s">
        <v>50</v>
      </c>
      <c r="G492" s="22" t="s">
        <v>51</v>
      </c>
      <c r="H492" s="26">
        <v>28434890</v>
      </c>
      <c r="I492" s="26" t="s">
        <v>17</v>
      </c>
      <c r="J492" s="26">
        <v>2843489</v>
      </c>
      <c r="K492" s="26">
        <v>31278379</v>
      </c>
      <c r="L492" s="22" t="s">
        <v>18</v>
      </c>
      <c r="M492" s="22"/>
      <c r="N492">
        <f t="shared" si="22"/>
        <v>10252</v>
      </c>
      <c r="O492">
        <f>+VLOOKUP(N492,'Thanh toán '!O$8:P$8099,2,0)</f>
        <v>31278379</v>
      </c>
      <c r="P492">
        <f t="shared" si="23"/>
        <v>31278379</v>
      </c>
      <c r="Q492" s="30">
        <f t="shared" si="21"/>
        <v>0</v>
      </c>
    </row>
    <row r="493" spans="1:17" hidden="1" x14ac:dyDescent="0.3">
      <c r="A493" s="21">
        <v>3983</v>
      </c>
      <c r="B493" s="22" t="s">
        <v>661</v>
      </c>
      <c r="C493" s="22" t="s">
        <v>13</v>
      </c>
      <c r="D493" s="23" t="s">
        <v>644</v>
      </c>
      <c r="E493" s="24" t="s">
        <v>45</v>
      </c>
      <c r="F493" s="25" t="s">
        <v>45</v>
      </c>
      <c r="G493" s="22" t="s">
        <v>46</v>
      </c>
      <c r="H493" s="26">
        <v>9209680</v>
      </c>
      <c r="I493" s="26" t="s">
        <v>17</v>
      </c>
      <c r="J493" s="26">
        <v>920968</v>
      </c>
      <c r="K493" s="26">
        <v>10130648</v>
      </c>
      <c r="L493" s="22" t="s">
        <v>18</v>
      </c>
      <c r="M493" s="22"/>
      <c r="N493">
        <f t="shared" si="22"/>
        <v>10253</v>
      </c>
      <c r="O493">
        <f>+VLOOKUP(N493,'Thanh toán '!O$8:P$8099,2,0)</f>
        <v>10130648</v>
      </c>
      <c r="P493">
        <f t="shared" si="23"/>
        <v>10130648</v>
      </c>
      <c r="Q493" s="30">
        <f t="shared" si="21"/>
        <v>0</v>
      </c>
    </row>
    <row r="494" spans="1:17" hidden="1" x14ac:dyDescent="0.3">
      <c r="A494" s="21">
        <v>3984</v>
      </c>
      <c r="B494" s="22" t="s">
        <v>662</v>
      </c>
      <c r="C494" s="22" t="s">
        <v>13</v>
      </c>
      <c r="D494" s="23" t="s">
        <v>644</v>
      </c>
      <c r="E494" s="24" t="s">
        <v>78</v>
      </c>
      <c r="F494" s="25" t="s">
        <v>78</v>
      </c>
      <c r="G494" s="22" t="s">
        <v>79</v>
      </c>
      <c r="H494" s="26">
        <v>4351820</v>
      </c>
      <c r="I494" s="26" t="s">
        <v>17</v>
      </c>
      <c r="J494" s="26">
        <v>435182</v>
      </c>
      <c r="K494" s="26">
        <v>4787002</v>
      </c>
      <c r="L494" s="22" t="s">
        <v>18</v>
      </c>
      <c r="M494" s="22"/>
      <c r="N494">
        <f t="shared" si="22"/>
        <v>10254</v>
      </c>
      <c r="O494">
        <f>+VLOOKUP(N494,'Thanh toán '!O$8:P$8099,2,0)</f>
        <v>4787002</v>
      </c>
      <c r="P494">
        <f t="shared" si="23"/>
        <v>4787002</v>
      </c>
      <c r="Q494" s="30">
        <f t="shared" si="21"/>
        <v>0</v>
      </c>
    </row>
    <row r="495" spans="1:17" ht="26.3" hidden="1" x14ac:dyDescent="0.3">
      <c r="A495" s="21">
        <v>4006</v>
      </c>
      <c r="B495" s="22" t="s">
        <v>663</v>
      </c>
      <c r="C495" s="22" t="s">
        <v>13</v>
      </c>
      <c r="D495" s="23" t="s">
        <v>644</v>
      </c>
      <c r="E495" s="24" t="s">
        <v>23</v>
      </c>
      <c r="F495" s="25" t="s">
        <v>23</v>
      </c>
      <c r="G495" s="22" t="s">
        <v>24</v>
      </c>
      <c r="H495" s="26">
        <v>1110580</v>
      </c>
      <c r="I495" s="26" t="s">
        <v>17</v>
      </c>
      <c r="J495" s="26">
        <v>111058</v>
      </c>
      <c r="K495" s="26">
        <v>1221638</v>
      </c>
      <c r="L495" s="22" t="s">
        <v>18</v>
      </c>
      <c r="M495" s="22"/>
      <c r="N495">
        <f t="shared" si="22"/>
        <v>10278</v>
      </c>
      <c r="O495">
        <f>+VLOOKUP(N495,'Thanh toán '!O$8:P$8099,2,0)</f>
        <v>1221638</v>
      </c>
      <c r="P495">
        <f t="shared" si="23"/>
        <v>1221638</v>
      </c>
      <c r="Q495" s="30">
        <f t="shared" si="21"/>
        <v>0</v>
      </c>
    </row>
    <row r="496" spans="1:17" ht="26.3" hidden="1" x14ac:dyDescent="0.3">
      <c r="A496" s="21">
        <v>4007</v>
      </c>
      <c r="B496" s="22" t="s">
        <v>664</v>
      </c>
      <c r="C496" s="22" t="s">
        <v>13</v>
      </c>
      <c r="D496" s="23" t="s">
        <v>644</v>
      </c>
      <c r="E496" s="24" t="s">
        <v>23</v>
      </c>
      <c r="F496" s="25" t="s">
        <v>23</v>
      </c>
      <c r="G496" s="22" t="s">
        <v>24</v>
      </c>
      <c r="H496" s="26">
        <v>1774780</v>
      </c>
      <c r="I496" s="26" t="s">
        <v>17</v>
      </c>
      <c r="J496" s="26">
        <v>177478</v>
      </c>
      <c r="K496" s="26">
        <v>1952258</v>
      </c>
      <c r="L496" s="22" t="s">
        <v>18</v>
      </c>
      <c r="M496" s="22"/>
      <c r="N496">
        <f t="shared" si="22"/>
        <v>10279</v>
      </c>
      <c r="O496">
        <f>+VLOOKUP(N496,'Thanh toán '!O$8:P$8099,2,0)</f>
        <v>1952258</v>
      </c>
      <c r="P496">
        <f t="shared" si="23"/>
        <v>1952258</v>
      </c>
      <c r="Q496" s="30">
        <f t="shared" si="21"/>
        <v>0</v>
      </c>
    </row>
    <row r="497" spans="1:17" ht="26.3" hidden="1" x14ac:dyDescent="0.3">
      <c r="A497" s="21">
        <v>4008</v>
      </c>
      <c r="B497" s="22" t="s">
        <v>665</v>
      </c>
      <c r="C497" s="22" t="s">
        <v>13</v>
      </c>
      <c r="D497" s="23" t="s">
        <v>644</v>
      </c>
      <c r="E497" s="24" t="s">
        <v>203</v>
      </c>
      <c r="F497" s="25" t="s">
        <v>203</v>
      </c>
      <c r="G497" s="22" t="s">
        <v>204</v>
      </c>
      <c r="H497" s="26">
        <v>3023064</v>
      </c>
      <c r="I497" s="26" t="s">
        <v>17</v>
      </c>
      <c r="J497" s="26">
        <v>302306</v>
      </c>
      <c r="K497" s="26">
        <v>3325370</v>
      </c>
      <c r="L497" s="22" t="s">
        <v>18</v>
      </c>
      <c r="M497" s="22"/>
      <c r="N497">
        <f t="shared" si="22"/>
        <v>10280</v>
      </c>
      <c r="O497">
        <f>+VLOOKUP(N497,'Thanh toán '!O$8:P$8099,2,0)</f>
        <v>3325370</v>
      </c>
      <c r="P497">
        <f t="shared" si="23"/>
        <v>3325370</v>
      </c>
      <c r="Q497" s="30">
        <f t="shared" si="21"/>
        <v>0</v>
      </c>
    </row>
    <row r="498" spans="1:17" ht="26.3" hidden="1" x14ac:dyDescent="0.3">
      <c r="A498" s="21">
        <v>4033</v>
      </c>
      <c r="B498" s="22" t="s">
        <v>666</v>
      </c>
      <c r="C498" s="22" t="s">
        <v>13</v>
      </c>
      <c r="D498" s="23" t="s">
        <v>644</v>
      </c>
      <c r="E498" s="24" t="s">
        <v>243</v>
      </c>
      <c r="F498" s="25" t="s">
        <v>243</v>
      </c>
      <c r="G498" s="22" t="s">
        <v>244</v>
      </c>
      <c r="H498" s="26">
        <v>3629640</v>
      </c>
      <c r="I498" s="26" t="s">
        <v>17</v>
      </c>
      <c r="J498" s="26">
        <v>362964</v>
      </c>
      <c r="K498" s="26">
        <v>3992604</v>
      </c>
      <c r="L498" s="22" t="s">
        <v>18</v>
      </c>
      <c r="M498" s="22"/>
      <c r="N498">
        <f t="shared" si="22"/>
        <v>10305</v>
      </c>
      <c r="O498">
        <f>+VLOOKUP(N498,'Thanh toán '!O$8:P$8099,2,0)</f>
        <v>3992604</v>
      </c>
      <c r="P498">
        <f t="shared" si="23"/>
        <v>3992604</v>
      </c>
      <c r="Q498" s="30">
        <f t="shared" si="21"/>
        <v>0</v>
      </c>
    </row>
    <row r="499" spans="1:17" hidden="1" x14ac:dyDescent="0.3">
      <c r="A499" s="21">
        <v>4034</v>
      </c>
      <c r="B499" s="22" t="s">
        <v>667</v>
      </c>
      <c r="C499" s="22" t="s">
        <v>13</v>
      </c>
      <c r="D499" s="23" t="s">
        <v>644</v>
      </c>
      <c r="E499" s="24" t="s">
        <v>114</v>
      </c>
      <c r="F499" s="25" t="s">
        <v>114</v>
      </c>
      <c r="G499" s="22" t="s">
        <v>115</v>
      </c>
      <c r="H499" s="26">
        <v>11794500</v>
      </c>
      <c r="I499" s="26" t="s">
        <v>17</v>
      </c>
      <c r="J499" s="26">
        <v>1179450</v>
      </c>
      <c r="K499" s="26">
        <v>12973950</v>
      </c>
      <c r="L499" s="22" t="s">
        <v>18</v>
      </c>
      <c r="M499" s="22"/>
      <c r="N499">
        <f t="shared" si="22"/>
        <v>10306</v>
      </c>
      <c r="O499">
        <f>+VLOOKUP(N499,'Thanh toán '!O$8:P$8099,2,0)</f>
        <v>12973950</v>
      </c>
      <c r="P499">
        <f t="shared" si="23"/>
        <v>12973950</v>
      </c>
      <c r="Q499" s="30">
        <f t="shared" si="21"/>
        <v>0</v>
      </c>
    </row>
    <row r="500" spans="1:17" hidden="1" x14ac:dyDescent="0.3">
      <c r="A500" s="21">
        <v>4035</v>
      </c>
      <c r="B500" s="22" t="s">
        <v>668</v>
      </c>
      <c r="C500" s="22" t="s">
        <v>13</v>
      </c>
      <c r="D500" s="23" t="s">
        <v>644</v>
      </c>
      <c r="E500" s="24" t="s">
        <v>310</v>
      </c>
      <c r="F500" s="25" t="s">
        <v>310</v>
      </c>
      <c r="G500" s="22" t="s">
        <v>311</v>
      </c>
      <c r="H500" s="26">
        <v>14220660</v>
      </c>
      <c r="I500" s="26" t="s">
        <v>17</v>
      </c>
      <c r="J500" s="26">
        <v>1422066</v>
      </c>
      <c r="K500" s="26">
        <v>15642726</v>
      </c>
      <c r="L500" s="22" t="s">
        <v>18</v>
      </c>
      <c r="M500" s="22"/>
      <c r="N500">
        <f t="shared" si="22"/>
        <v>10307</v>
      </c>
      <c r="O500">
        <f>+VLOOKUP(N500,'Thanh toán '!O$8:P$8099,2,0)</f>
        <v>15642726</v>
      </c>
      <c r="P500">
        <f t="shared" si="23"/>
        <v>15642726</v>
      </c>
      <c r="Q500" s="30">
        <f t="shared" si="21"/>
        <v>0</v>
      </c>
    </row>
    <row r="501" spans="1:17" hidden="1" x14ac:dyDescent="0.3">
      <c r="A501" s="21">
        <v>4036</v>
      </c>
      <c r="B501" s="22" t="s">
        <v>669</v>
      </c>
      <c r="C501" s="22" t="s">
        <v>13</v>
      </c>
      <c r="D501" s="23" t="s">
        <v>644</v>
      </c>
      <c r="E501" s="24" t="s">
        <v>111</v>
      </c>
      <c r="F501" s="25" t="s">
        <v>111</v>
      </c>
      <c r="G501" s="22" t="s">
        <v>112</v>
      </c>
      <c r="H501" s="26">
        <v>12194900</v>
      </c>
      <c r="I501" s="26" t="s">
        <v>17</v>
      </c>
      <c r="J501" s="26">
        <v>1219490</v>
      </c>
      <c r="K501" s="26">
        <v>13414390</v>
      </c>
      <c r="L501" s="22" t="s">
        <v>18</v>
      </c>
      <c r="M501" s="22"/>
      <c r="N501">
        <f t="shared" si="22"/>
        <v>10308</v>
      </c>
      <c r="O501">
        <f>+VLOOKUP(N501,'Thanh toán '!O$8:P$8099,2,0)</f>
        <v>13414390</v>
      </c>
      <c r="P501">
        <f t="shared" si="23"/>
        <v>13414390</v>
      </c>
      <c r="Q501" s="30">
        <f t="shared" si="21"/>
        <v>0</v>
      </c>
    </row>
    <row r="502" spans="1:17" hidden="1" x14ac:dyDescent="0.3">
      <c r="A502" s="21">
        <v>4037</v>
      </c>
      <c r="B502" s="22" t="s">
        <v>670</v>
      </c>
      <c r="C502" s="22" t="s">
        <v>13</v>
      </c>
      <c r="D502" s="23" t="s">
        <v>644</v>
      </c>
      <c r="E502" s="24" t="s">
        <v>299</v>
      </c>
      <c r="F502" s="25" t="s">
        <v>299</v>
      </c>
      <c r="G502" s="22" t="s">
        <v>300</v>
      </c>
      <c r="H502" s="26">
        <v>6157478</v>
      </c>
      <c r="I502" s="26" t="s">
        <v>17</v>
      </c>
      <c r="J502" s="26">
        <v>615748</v>
      </c>
      <c r="K502" s="26">
        <v>6773226</v>
      </c>
      <c r="L502" s="22" t="s">
        <v>18</v>
      </c>
      <c r="M502" s="22"/>
      <c r="N502">
        <f t="shared" si="22"/>
        <v>10309</v>
      </c>
      <c r="O502">
        <f>+VLOOKUP(N502,'Thanh toán '!O$8:P$8099,2,0)</f>
        <v>6773226</v>
      </c>
      <c r="P502">
        <f t="shared" si="23"/>
        <v>6773226</v>
      </c>
      <c r="Q502" s="30">
        <f t="shared" si="21"/>
        <v>0</v>
      </c>
    </row>
    <row r="503" spans="1:17" ht="26.3" hidden="1" x14ac:dyDescent="0.3">
      <c r="A503" s="21">
        <v>4039</v>
      </c>
      <c r="B503" s="22" t="s">
        <v>671</v>
      </c>
      <c r="C503" s="22" t="s">
        <v>13</v>
      </c>
      <c r="D503" s="23" t="s">
        <v>644</v>
      </c>
      <c r="E503" s="24" t="s">
        <v>105</v>
      </c>
      <c r="F503" s="25" t="s">
        <v>105</v>
      </c>
      <c r="G503" s="22" t="s">
        <v>106</v>
      </c>
      <c r="H503" s="26">
        <v>8857640</v>
      </c>
      <c r="I503" s="26" t="s">
        <v>17</v>
      </c>
      <c r="J503" s="26">
        <v>885764</v>
      </c>
      <c r="K503" s="26">
        <v>9743404</v>
      </c>
      <c r="L503" s="22" t="s">
        <v>18</v>
      </c>
      <c r="M503" s="22"/>
      <c r="N503">
        <f t="shared" si="22"/>
        <v>10311</v>
      </c>
      <c r="O503">
        <f>+VLOOKUP(N503,'Thanh toán '!O$8:P$8099,2,0)</f>
        <v>9743404</v>
      </c>
      <c r="P503">
        <f t="shared" si="23"/>
        <v>9743404</v>
      </c>
      <c r="Q503" s="30">
        <f t="shared" si="21"/>
        <v>0</v>
      </c>
    </row>
    <row r="504" spans="1:17" hidden="1" x14ac:dyDescent="0.3">
      <c r="A504" s="21">
        <v>4041</v>
      </c>
      <c r="B504" s="22" t="s">
        <v>672</v>
      </c>
      <c r="C504" s="22" t="s">
        <v>13</v>
      </c>
      <c r="D504" s="23" t="s">
        <v>644</v>
      </c>
      <c r="E504" s="24" t="s">
        <v>108</v>
      </c>
      <c r="F504" s="25" t="s">
        <v>108</v>
      </c>
      <c r="G504" s="22" t="s">
        <v>109</v>
      </c>
      <c r="H504" s="26">
        <v>3927000</v>
      </c>
      <c r="I504" s="26" t="s">
        <v>17</v>
      </c>
      <c r="J504" s="26">
        <v>392700</v>
      </c>
      <c r="K504" s="26">
        <v>4319700</v>
      </c>
      <c r="L504" s="22" t="s">
        <v>18</v>
      </c>
      <c r="M504" s="22"/>
      <c r="N504">
        <f t="shared" si="22"/>
        <v>10313</v>
      </c>
      <c r="O504">
        <f>+VLOOKUP(N504,'Thanh toán '!O$8:P$8099,2,0)</f>
        <v>4319700</v>
      </c>
      <c r="P504">
        <f t="shared" si="23"/>
        <v>4319700</v>
      </c>
      <c r="Q504" s="30">
        <f t="shared" si="21"/>
        <v>0</v>
      </c>
    </row>
    <row r="505" spans="1:17" hidden="1" x14ac:dyDescent="0.3">
      <c r="A505" s="21">
        <v>4042</v>
      </c>
      <c r="B505" s="22" t="s">
        <v>673</v>
      </c>
      <c r="C505" s="22" t="s">
        <v>13</v>
      </c>
      <c r="D505" s="23" t="s">
        <v>644</v>
      </c>
      <c r="E505" s="24" t="s">
        <v>316</v>
      </c>
      <c r="F505" s="25" t="s">
        <v>316</v>
      </c>
      <c r="G505" s="22" t="s">
        <v>317</v>
      </c>
      <c r="H505" s="26">
        <v>7194618</v>
      </c>
      <c r="I505" s="26" t="s">
        <v>17</v>
      </c>
      <c r="J505" s="26">
        <v>719462</v>
      </c>
      <c r="K505" s="26">
        <v>7914080</v>
      </c>
      <c r="L505" s="22" t="s">
        <v>18</v>
      </c>
      <c r="M505" s="22"/>
      <c r="N505">
        <f t="shared" si="22"/>
        <v>10314</v>
      </c>
      <c r="O505">
        <f>+VLOOKUP(N505,'Thanh toán '!O$8:P$8099,2,0)</f>
        <v>7914080</v>
      </c>
      <c r="P505">
        <f t="shared" si="23"/>
        <v>7914080</v>
      </c>
      <c r="Q505" s="30">
        <f t="shared" si="21"/>
        <v>0</v>
      </c>
    </row>
    <row r="506" spans="1:17" hidden="1" x14ac:dyDescent="0.3">
      <c r="A506" s="21">
        <v>4044</v>
      </c>
      <c r="B506" s="22" t="s">
        <v>674</v>
      </c>
      <c r="C506" s="22" t="s">
        <v>13</v>
      </c>
      <c r="D506" s="23" t="s">
        <v>675</v>
      </c>
      <c r="E506" s="24" t="s">
        <v>42</v>
      </c>
      <c r="F506" s="25" t="s">
        <v>42</v>
      </c>
      <c r="G506" s="22" t="s">
        <v>43</v>
      </c>
      <c r="H506" s="26">
        <v>9367330</v>
      </c>
      <c r="I506" s="26" t="s">
        <v>17</v>
      </c>
      <c r="J506" s="26">
        <v>936733</v>
      </c>
      <c r="K506" s="26">
        <v>10304063</v>
      </c>
      <c r="L506" s="22" t="s">
        <v>18</v>
      </c>
      <c r="M506" s="22"/>
      <c r="N506">
        <f t="shared" si="22"/>
        <v>10316</v>
      </c>
      <c r="O506">
        <f>+VLOOKUP(N506,'Thanh toán '!O$8:P$8099,2,0)</f>
        <v>10304063</v>
      </c>
      <c r="P506">
        <f t="shared" si="23"/>
        <v>10304063</v>
      </c>
      <c r="Q506" s="30">
        <f t="shared" si="21"/>
        <v>0</v>
      </c>
    </row>
    <row r="507" spans="1:17" hidden="1" x14ac:dyDescent="0.3">
      <c r="A507" s="21">
        <v>4045</v>
      </c>
      <c r="B507" s="22" t="s">
        <v>676</v>
      </c>
      <c r="C507" s="22" t="s">
        <v>13</v>
      </c>
      <c r="D507" s="23" t="s">
        <v>675</v>
      </c>
      <c r="E507" s="24" t="s">
        <v>38</v>
      </c>
      <c r="F507" s="25" t="s">
        <v>38</v>
      </c>
      <c r="G507" s="22" t="s">
        <v>39</v>
      </c>
      <c r="H507" s="26">
        <v>1360244</v>
      </c>
      <c r="I507" s="26" t="s">
        <v>17</v>
      </c>
      <c r="J507" s="26">
        <v>136024</v>
      </c>
      <c r="K507" s="26">
        <v>1496268</v>
      </c>
      <c r="L507" s="22" t="s">
        <v>18</v>
      </c>
      <c r="M507" s="22"/>
      <c r="N507">
        <f t="shared" si="22"/>
        <v>10317</v>
      </c>
      <c r="O507">
        <f>+VLOOKUP(N507,'Thanh toán '!O$8:P$8099,2,0)</f>
        <v>1496268</v>
      </c>
      <c r="P507">
        <f t="shared" si="23"/>
        <v>1496268</v>
      </c>
      <c r="Q507" s="30">
        <f t="shared" si="21"/>
        <v>0</v>
      </c>
    </row>
    <row r="508" spans="1:17" hidden="1" x14ac:dyDescent="0.3">
      <c r="A508" s="21">
        <v>4046</v>
      </c>
      <c r="B508" s="22" t="s">
        <v>677</v>
      </c>
      <c r="C508" s="22" t="s">
        <v>13</v>
      </c>
      <c r="D508" s="23" t="s">
        <v>675</v>
      </c>
      <c r="E508" s="24" t="s">
        <v>164</v>
      </c>
      <c r="F508" s="25" t="s">
        <v>164</v>
      </c>
      <c r="G508" s="22" t="s">
        <v>165</v>
      </c>
      <c r="H508" s="26">
        <v>3629640</v>
      </c>
      <c r="I508" s="26" t="s">
        <v>17</v>
      </c>
      <c r="J508" s="26">
        <v>362964</v>
      </c>
      <c r="K508" s="26">
        <v>3992604</v>
      </c>
      <c r="L508" s="22" t="s">
        <v>18</v>
      </c>
      <c r="M508" s="22"/>
      <c r="N508">
        <f t="shared" si="22"/>
        <v>10318</v>
      </c>
      <c r="O508">
        <f>+VLOOKUP(N508,'Thanh toán '!O$8:P$8099,2,0)</f>
        <v>3992604</v>
      </c>
      <c r="P508">
        <f t="shared" si="23"/>
        <v>3992604</v>
      </c>
      <c r="Q508" s="30">
        <f t="shared" si="21"/>
        <v>0</v>
      </c>
    </row>
    <row r="509" spans="1:17" ht="26.3" hidden="1" x14ac:dyDescent="0.3">
      <c r="A509" s="21">
        <v>4047</v>
      </c>
      <c r="B509" s="22" t="s">
        <v>678</v>
      </c>
      <c r="C509" s="22" t="s">
        <v>13</v>
      </c>
      <c r="D509" s="23" t="s">
        <v>675</v>
      </c>
      <c r="E509" s="24" t="s">
        <v>341</v>
      </c>
      <c r="F509" s="25" t="s">
        <v>341</v>
      </c>
      <c r="G509" s="22" t="s">
        <v>342</v>
      </c>
      <c r="H509" s="26">
        <v>11192800</v>
      </c>
      <c r="I509" s="26" t="s">
        <v>17</v>
      </c>
      <c r="J509" s="26">
        <v>1119280</v>
      </c>
      <c r="K509" s="26">
        <v>12312080</v>
      </c>
      <c r="L509" s="22" t="s">
        <v>18</v>
      </c>
      <c r="M509" s="22"/>
      <c r="N509">
        <f t="shared" si="22"/>
        <v>10319</v>
      </c>
      <c r="O509">
        <f>+VLOOKUP(N509,'Thanh toán '!O$8:P$8099,2,0)</f>
        <v>12312080</v>
      </c>
      <c r="P509">
        <f t="shared" si="23"/>
        <v>12312080</v>
      </c>
      <c r="Q509" s="30">
        <f t="shared" si="21"/>
        <v>0</v>
      </c>
    </row>
    <row r="510" spans="1:17" hidden="1" x14ac:dyDescent="0.3">
      <c r="A510" s="21">
        <v>4048</v>
      </c>
      <c r="B510" s="22" t="s">
        <v>679</v>
      </c>
      <c r="C510" s="22" t="s">
        <v>13</v>
      </c>
      <c r="D510" s="23" t="s">
        <v>675</v>
      </c>
      <c r="E510" s="24" t="s">
        <v>42</v>
      </c>
      <c r="F510" s="25" t="s">
        <v>42</v>
      </c>
      <c r="G510" s="22" t="s">
        <v>43</v>
      </c>
      <c r="H510" s="26">
        <v>702548</v>
      </c>
      <c r="I510" s="26" t="s">
        <v>17</v>
      </c>
      <c r="J510" s="26">
        <v>70255</v>
      </c>
      <c r="K510" s="26">
        <v>772803</v>
      </c>
      <c r="L510" s="22" t="s">
        <v>18</v>
      </c>
      <c r="M510" s="22"/>
      <c r="N510">
        <f t="shared" si="22"/>
        <v>10320</v>
      </c>
      <c r="O510">
        <f>+VLOOKUP(N510,'Thanh toán '!O$8:P$8099,2,0)</f>
        <v>772803</v>
      </c>
      <c r="P510">
        <f t="shared" si="23"/>
        <v>772803</v>
      </c>
      <c r="Q510" s="30">
        <f t="shared" si="21"/>
        <v>0</v>
      </c>
    </row>
    <row r="511" spans="1:17" ht="26.3" hidden="1" x14ac:dyDescent="0.3">
      <c r="A511" s="21">
        <v>4053</v>
      </c>
      <c r="B511" s="22" t="s">
        <v>680</v>
      </c>
      <c r="C511" s="22" t="s">
        <v>13</v>
      </c>
      <c r="D511" s="23" t="s">
        <v>675</v>
      </c>
      <c r="E511" s="24" t="s">
        <v>23</v>
      </c>
      <c r="F511" s="25" t="s">
        <v>23</v>
      </c>
      <c r="G511" s="22" t="s">
        <v>24</v>
      </c>
      <c r="H511" s="26">
        <v>1340580</v>
      </c>
      <c r="I511" s="26" t="s">
        <v>17</v>
      </c>
      <c r="J511" s="26">
        <v>134058</v>
      </c>
      <c r="K511" s="26">
        <v>1474638</v>
      </c>
      <c r="L511" s="22" t="s">
        <v>18</v>
      </c>
      <c r="M511" s="22"/>
      <c r="N511">
        <f t="shared" si="22"/>
        <v>10327</v>
      </c>
      <c r="O511">
        <f>+VLOOKUP(N511,'Thanh toán '!O$8:P$8099,2,0)</f>
        <v>1474638</v>
      </c>
      <c r="P511">
        <f t="shared" si="23"/>
        <v>1474638</v>
      </c>
      <c r="Q511" s="30">
        <f t="shared" si="21"/>
        <v>0</v>
      </c>
    </row>
    <row r="512" spans="1:17" ht="26.3" hidden="1" x14ac:dyDescent="0.3">
      <c r="A512" s="21">
        <v>4054</v>
      </c>
      <c r="B512" s="22" t="s">
        <v>681</v>
      </c>
      <c r="C512" s="22" t="s">
        <v>13</v>
      </c>
      <c r="D512" s="23" t="s">
        <v>675</v>
      </c>
      <c r="E512" s="24" t="s">
        <v>23</v>
      </c>
      <c r="F512" s="25" t="s">
        <v>23</v>
      </c>
      <c r="G512" s="22" t="s">
        <v>24</v>
      </c>
      <c r="H512" s="26">
        <v>1370452</v>
      </c>
      <c r="I512" s="26" t="s">
        <v>17</v>
      </c>
      <c r="J512" s="26">
        <v>137045</v>
      </c>
      <c r="K512" s="26">
        <v>1507497</v>
      </c>
      <c r="L512" s="22" t="s">
        <v>18</v>
      </c>
      <c r="M512" s="22"/>
      <c r="N512">
        <f t="shared" si="22"/>
        <v>10328</v>
      </c>
      <c r="O512">
        <f>+VLOOKUP(N512,'Thanh toán '!O$8:P$8099,2,0)</f>
        <v>1507497</v>
      </c>
      <c r="P512">
        <f t="shared" si="23"/>
        <v>1507497</v>
      </c>
      <c r="Q512" s="30">
        <f t="shared" si="21"/>
        <v>0</v>
      </c>
    </row>
    <row r="513" spans="1:17" hidden="1" x14ac:dyDescent="0.3">
      <c r="A513" s="21">
        <v>4056</v>
      </c>
      <c r="B513" s="22" t="s">
        <v>682</v>
      </c>
      <c r="C513" s="22" t="s">
        <v>13</v>
      </c>
      <c r="D513" s="23" t="s">
        <v>675</v>
      </c>
      <c r="E513" s="24" t="s">
        <v>84</v>
      </c>
      <c r="F513" s="25" t="s">
        <v>84</v>
      </c>
      <c r="G513" s="22" t="s">
        <v>85</v>
      </c>
      <c r="H513" s="26">
        <v>4007150</v>
      </c>
      <c r="I513" s="26" t="s">
        <v>17</v>
      </c>
      <c r="J513" s="26">
        <v>400715</v>
      </c>
      <c r="K513" s="26">
        <v>4407865</v>
      </c>
      <c r="L513" s="22" t="s">
        <v>18</v>
      </c>
      <c r="M513" s="22"/>
      <c r="N513">
        <f t="shared" si="22"/>
        <v>10330</v>
      </c>
      <c r="O513" t="e">
        <f>+VLOOKUP(N513,'Thanh toán '!O$8:P$8099,2,0)</f>
        <v>#N/A</v>
      </c>
      <c r="P513" t="e">
        <f t="shared" si="23"/>
        <v>#N/A</v>
      </c>
      <c r="Q513" s="30" t="e">
        <f t="shared" si="21"/>
        <v>#N/A</v>
      </c>
    </row>
    <row r="514" spans="1:17" ht="26.3" hidden="1" x14ac:dyDescent="0.3">
      <c r="A514" s="21">
        <v>4060</v>
      </c>
      <c r="B514" s="22" t="s">
        <v>683</v>
      </c>
      <c r="C514" s="22" t="s">
        <v>13</v>
      </c>
      <c r="D514" s="23" t="s">
        <v>675</v>
      </c>
      <c r="E514" s="24" t="s">
        <v>23</v>
      </c>
      <c r="F514" s="25" t="s">
        <v>23</v>
      </c>
      <c r="G514" s="22" t="s">
        <v>24</v>
      </c>
      <c r="H514" s="26">
        <v>2860720</v>
      </c>
      <c r="I514" s="26" t="s">
        <v>17</v>
      </c>
      <c r="J514" s="26">
        <v>286072</v>
      </c>
      <c r="K514" s="26">
        <v>3146792</v>
      </c>
      <c r="L514" s="22" t="s">
        <v>18</v>
      </c>
      <c r="M514" s="22"/>
      <c r="N514">
        <f t="shared" si="22"/>
        <v>10334</v>
      </c>
      <c r="O514">
        <f>+VLOOKUP(N514,'Thanh toán '!O$8:P$8099,2,0)</f>
        <v>3146792</v>
      </c>
      <c r="P514">
        <f t="shared" si="23"/>
        <v>3146792</v>
      </c>
      <c r="Q514" s="30">
        <f t="shared" si="21"/>
        <v>0</v>
      </c>
    </row>
    <row r="515" spans="1:17" ht="26.3" hidden="1" x14ac:dyDescent="0.3">
      <c r="A515" s="21">
        <v>4061</v>
      </c>
      <c r="B515" s="22" t="s">
        <v>684</v>
      </c>
      <c r="C515" s="22" t="s">
        <v>13</v>
      </c>
      <c r="D515" s="23" t="s">
        <v>675</v>
      </c>
      <c r="E515" s="24" t="s">
        <v>130</v>
      </c>
      <c r="F515" s="25" t="s">
        <v>130</v>
      </c>
      <c r="G515" s="22" t="s">
        <v>131</v>
      </c>
      <c r="H515" s="26">
        <v>20100440</v>
      </c>
      <c r="I515" s="26" t="s">
        <v>17</v>
      </c>
      <c r="J515" s="26">
        <v>2010044</v>
      </c>
      <c r="K515" s="26">
        <v>22110484</v>
      </c>
      <c r="L515" s="22" t="s">
        <v>18</v>
      </c>
      <c r="M515" s="22"/>
      <c r="N515">
        <f t="shared" si="22"/>
        <v>10335</v>
      </c>
      <c r="O515">
        <f>+VLOOKUP(N515,'Thanh toán '!O$8:P$8099,2,0)</f>
        <v>22110484</v>
      </c>
      <c r="P515">
        <f t="shared" si="23"/>
        <v>22110484</v>
      </c>
      <c r="Q515" s="30">
        <f t="shared" si="21"/>
        <v>0</v>
      </c>
    </row>
    <row r="516" spans="1:17" hidden="1" x14ac:dyDescent="0.3">
      <c r="A516" s="21">
        <v>4063</v>
      </c>
      <c r="B516" s="22" t="s">
        <v>685</v>
      </c>
      <c r="C516" s="22" t="s">
        <v>13</v>
      </c>
      <c r="D516" s="23" t="s">
        <v>675</v>
      </c>
      <c r="E516" s="24" t="s">
        <v>15</v>
      </c>
      <c r="F516" s="25" t="s">
        <v>15</v>
      </c>
      <c r="G516" s="22" t="s">
        <v>16</v>
      </c>
      <c r="H516" s="26">
        <v>3629640</v>
      </c>
      <c r="I516" s="26" t="s">
        <v>17</v>
      </c>
      <c r="J516" s="26">
        <v>362964</v>
      </c>
      <c r="K516" s="26">
        <v>3992604</v>
      </c>
      <c r="L516" s="22" t="s">
        <v>18</v>
      </c>
      <c r="M516" s="22"/>
      <c r="N516">
        <f t="shared" si="22"/>
        <v>10337</v>
      </c>
      <c r="O516">
        <f>+VLOOKUP(N516,'Thanh toán '!O$8:P$8099,2,0)</f>
        <v>3992604</v>
      </c>
      <c r="P516">
        <f t="shared" si="23"/>
        <v>3992604</v>
      </c>
      <c r="Q516" s="30">
        <f t="shared" si="21"/>
        <v>0</v>
      </c>
    </row>
    <row r="517" spans="1:17" ht="26.3" hidden="1" x14ac:dyDescent="0.3">
      <c r="A517" s="21">
        <v>4077</v>
      </c>
      <c r="B517" s="22" t="s">
        <v>686</v>
      </c>
      <c r="C517" s="22" t="s">
        <v>13</v>
      </c>
      <c r="D517" s="23" t="s">
        <v>687</v>
      </c>
      <c r="E517" s="24" t="s">
        <v>218</v>
      </c>
      <c r="F517" s="25" t="s">
        <v>218</v>
      </c>
      <c r="G517" s="22" t="s">
        <v>219</v>
      </c>
      <c r="H517" s="26">
        <v>555290</v>
      </c>
      <c r="I517" s="26" t="s">
        <v>17</v>
      </c>
      <c r="J517" s="26">
        <v>55529</v>
      </c>
      <c r="K517" s="26">
        <v>610819</v>
      </c>
      <c r="L517" s="22" t="s">
        <v>18</v>
      </c>
      <c r="M517" s="22"/>
      <c r="N517">
        <f t="shared" si="22"/>
        <v>10352</v>
      </c>
      <c r="O517">
        <f>+VLOOKUP(N517,'Thanh toán '!O$8:P$8099,2,0)</f>
        <v>610819</v>
      </c>
      <c r="P517">
        <f t="shared" si="23"/>
        <v>610819</v>
      </c>
      <c r="Q517" s="30">
        <f t="shared" ref="Q517:Q580" si="24">+O517-K517</f>
        <v>0</v>
      </c>
    </row>
    <row r="518" spans="1:17" ht="26.3" hidden="1" x14ac:dyDescent="0.3">
      <c r="A518" s="21">
        <v>4078</v>
      </c>
      <c r="B518" s="22" t="s">
        <v>688</v>
      </c>
      <c r="C518" s="22" t="s">
        <v>13</v>
      </c>
      <c r="D518" s="23" t="s">
        <v>687</v>
      </c>
      <c r="E518" s="24" t="s">
        <v>218</v>
      </c>
      <c r="F518" s="25" t="s">
        <v>218</v>
      </c>
      <c r="G518" s="22" t="s">
        <v>219</v>
      </c>
      <c r="H518" s="26">
        <v>867370</v>
      </c>
      <c r="I518" s="26" t="s">
        <v>17</v>
      </c>
      <c r="J518" s="26">
        <v>86737</v>
      </c>
      <c r="K518" s="26">
        <v>954107</v>
      </c>
      <c r="L518" s="22" t="s">
        <v>18</v>
      </c>
      <c r="M518" s="22"/>
      <c r="N518">
        <f t="shared" ref="N518:N581" si="25">+B518*1</f>
        <v>10353</v>
      </c>
      <c r="O518">
        <f>+VLOOKUP(N518,'Thanh toán '!O$8:P$8099,2,0)</f>
        <v>954107</v>
      </c>
      <c r="P518">
        <f t="shared" ref="P518:P581" si="26">+O518</f>
        <v>954107</v>
      </c>
      <c r="Q518" s="30">
        <f t="shared" si="24"/>
        <v>0</v>
      </c>
    </row>
    <row r="519" spans="1:17" hidden="1" x14ac:dyDescent="0.3">
      <c r="A519" s="21">
        <v>4082</v>
      </c>
      <c r="B519" s="22" t="s">
        <v>689</v>
      </c>
      <c r="C519" s="22" t="s">
        <v>13</v>
      </c>
      <c r="D519" s="23" t="s">
        <v>687</v>
      </c>
      <c r="E519" s="24" t="s">
        <v>38</v>
      </c>
      <c r="F519" s="25" t="s">
        <v>38</v>
      </c>
      <c r="G519" s="22" t="s">
        <v>39</v>
      </c>
      <c r="H519" s="26">
        <v>2128704</v>
      </c>
      <c r="I519" s="26" t="s">
        <v>17</v>
      </c>
      <c r="J519" s="26">
        <v>212870</v>
      </c>
      <c r="K519" s="26">
        <v>2341574</v>
      </c>
      <c r="L519" s="22" t="s">
        <v>18</v>
      </c>
      <c r="M519" s="22"/>
      <c r="N519">
        <f t="shared" si="25"/>
        <v>10357</v>
      </c>
      <c r="O519">
        <f>+VLOOKUP(N519,'Thanh toán '!O$8:P$8099,2,0)</f>
        <v>2341574</v>
      </c>
      <c r="P519">
        <f t="shared" si="26"/>
        <v>2341574</v>
      </c>
      <c r="Q519" s="30">
        <f t="shared" si="24"/>
        <v>0</v>
      </c>
    </row>
    <row r="520" spans="1:17" hidden="1" x14ac:dyDescent="0.3">
      <c r="A520" s="21">
        <v>4083</v>
      </c>
      <c r="B520" s="22" t="s">
        <v>690</v>
      </c>
      <c r="C520" s="22" t="s">
        <v>13</v>
      </c>
      <c r="D520" s="23" t="s">
        <v>687</v>
      </c>
      <c r="E520" s="24" t="s">
        <v>38</v>
      </c>
      <c r="F520" s="25" t="s">
        <v>38</v>
      </c>
      <c r="G520" s="22" t="s">
        <v>39</v>
      </c>
      <c r="H520" s="26">
        <v>312080</v>
      </c>
      <c r="I520" s="26" t="s">
        <v>17</v>
      </c>
      <c r="J520" s="26">
        <v>31208</v>
      </c>
      <c r="K520" s="26">
        <v>343288</v>
      </c>
      <c r="L520" s="22" t="s">
        <v>18</v>
      </c>
      <c r="M520" s="22"/>
      <c r="N520">
        <f t="shared" si="25"/>
        <v>10358</v>
      </c>
      <c r="O520">
        <f>+VLOOKUP(N520,'Thanh toán '!O$8:P$8099,2,0)</f>
        <v>343288</v>
      </c>
      <c r="P520">
        <f t="shared" si="26"/>
        <v>343288</v>
      </c>
      <c r="Q520" s="30">
        <f t="shared" si="24"/>
        <v>0</v>
      </c>
    </row>
    <row r="521" spans="1:17" hidden="1" x14ac:dyDescent="0.3">
      <c r="A521" s="21">
        <v>4084</v>
      </c>
      <c r="B521" s="22" t="s">
        <v>691</v>
      </c>
      <c r="C521" s="22" t="s">
        <v>13</v>
      </c>
      <c r="D521" s="23" t="s">
        <v>687</v>
      </c>
      <c r="E521" s="24" t="s">
        <v>38</v>
      </c>
      <c r="F521" s="25" t="s">
        <v>38</v>
      </c>
      <c r="G521" s="22" t="s">
        <v>39</v>
      </c>
      <c r="H521" s="26">
        <v>620786</v>
      </c>
      <c r="I521" s="26" t="s">
        <v>17</v>
      </c>
      <c r="J521" s="26">
        <v>62079</v>
      </c>
      <c r="K521" s="26">
        <v>682865</v>
      </c>
      <c r="L521" s="22" t="s">
        <v>18</v>
      </c>
      <c r="M521" s="22"/>
      <c r="N521">
        <f t="shared" si="25"/>
        <v>10359</v>
      </c>
      <c r="O521">
        <f>+VLOOKUP(N521,'Thanh toán '!O$8:P$8099,2,0)</f>
        <v>682865</v>
      </c>
      <c r="P521">
        <f t="shared" si="26"/>
        <v>682865</v>
      </c>
      <c r="Q521" s="30">
        <f t="shared" si="24"/>
        <v>0</v>
      </c>
    </row>
    <row r="522" spans="1:17" hidden="1" x14ac:dyDescent="0.3">
      <c r="A522" s="21">
        <v>4085</v>
      </c>
      <c r="B522" s="22" t="s">
        <v>692</v>
      </c>
      <c r="C522" s="22" t="s">
        <v>13</v>
      </c>
      <c r="D522" s="23" t="s">
        <v>687</v>
      </c>
      <c r="E522" s="24" t="s">
        <v>38</v>
      </c>
      <c r="F522" s="25" t="s">
        <v>38</v>
      </c>
      <c r="G522" s="22" t="s">
        <v>39</v>
      </c>
      <c r="H522" s="26">
        <v>450392</v>
      </c>
      <c r="I522" s="26" t="s">
        <v>17</v>
      </c>
      <c r="J522" s="26">
        <v>45039</v>
      </c>
      <c r="K522" s="26">
        <v>495431</v>
      </c>
      <c r="L522" s="22" t="s">
        <v>18</v>
      </c>
      <c r="M522" s="22"/>
      <c r="N522">
        <f t="shared" si="25"/>
        <v>10360</v>
      </c>
      <c r="O522">
        <f>+VLOOKUP(N522,'Thanh toán '!O$8:P$8099,2,0)</f>
        <v>495431</v>
      </c>
      <c r="P522">
        <f t="shared" si="26"/>
        <v>495431</v>
      </c>
      <c r="Q522" s="30">
        <f t="shared" si="24"/>
        <v>0</v>
      </c>
    </row>
    <row r="523" spans="1:17" hidden="1" x14ac:dyDescent="0.3">
      <c r="A523" s="21">
        <v>4086</v>
      </c>
      <c r="B523" s="22" t="s">
        <v>693</v>
      </c>
      <c r="C523" s="22" t="s">
        <v>13</v>
      </c>
      <c r="D523" s="23" t="s">
        <v>687</v>
      </c>
      <c r="E523" s="24" t="s">
        <v>38</v>
      </c>
      <c r="F523" s="25" t="s">
        <v>38</v>
      </c>
      <c r="G523" s="22" t="s">
        <v>39</v>
      </c>
      <c r="H523" s="26">
        <v>357198</v>
      </c>
      <c r="I523" s="26" t="s">
        <v>17</v>
      </c>
      <c r="J523" s="26">
        <v>35720</v>
      </c>
      <c r="K523" s="26">
        <v>392918</v>
      </c>
      <c r="L523" s="22" t="s">
        <v>18</v>
      </c>
      <c r="M523" s="22"/>
      <c r="N523">
        <f t="shared" si="25"/>
        <v>10361</v>
      </c>
      <c r="O523">
        <f>+VLOOKUP(N523,'Thanh toán '!O$8:P$8099,2,0)</f>
        <v>392918</v>
      </c>
      <c r="P523">
        <f t="shared" si="26"/>
        <v>392918</v>
      </c>
      <c r="Q523" s="30">
        <f t="shared" si="24"/>
        <v>0</v>
      </c>
    </row>
    <row r="524" spans="1:17" hidden="1" x14ac:dyDescent="0.3">
      <c r="A524" s="21">
        <v>4087</v>
      </c>
      <c r="B524" s="22" t="s">
        <v>694</v>
      </c>
      <c r="C524" s="22" t="s">
        <v>13</v>
      </c>
      <c r="D524" s="23" t="s">
        <v>687</v>
      </c>
      <c r="E524" s="24" t="s">
        <v>45</v>
      </c>
      <c r="F524" s="25" t="s">
        <v>45</v>
      </c>
      <c r="G524" s="22" t="s">
        <v>46</v>
      </c>
      <c r="H524" s="26">
        <v>9237110</v>
      </c>
      <c r="I524" s="26" t="s">
        <v>17</v>
      </c>
      <c r="J524" s="26">
        <v>923711</v>
      </c>
      <c r="K524" s="26">
        <v>10160821</v>
      </c>
      <c r="L524" s="22" t="s">
        <v>18</v>
      </c>
      <c r="M524" s="22"/>
      <c r="N524">
        <f t="shared" si="25"/>
        <v>10362</v>
      </c>
      <c r="O524">
        <f>+VLOOKUP(N524,'Thanh toán '!O$8:P$8099,2,0)</f>
        <v>10160821</v>
      </c>
      <c r="P524">
        <f t="shared" si="26"/>
        <v>10160821</v>
      </c>
      <c r="Q524" s="30">
        <f t="shared" si="24"/>
        <v>0</v>
      </c>
    </row>
    <row r="525" spans="1:17" ht="26.3" hidden="1" x14ac:dyDescent="0.3">
      <c r="A525" s="21">
        <v>4088</v>
      </c>
      <c r="B525" s="22" t="s">
        <v>695</v>
      </c>
      <c r="C525" s="22" t="s">
        <v>13</v>
      </c>
      <c r="D525" s="23" t="s">
        <v>687</v>
      </c>
      <c r="E525" s="24" t="s">
        <v>68</v>
      </c>
      <c r="F525" s="25" t="s">
        <v>68</v>
      </c>
      <c r="G525" s="22" t="s">
        <v>69</v>
      </c>
      <c r="H525" s="26">
        <v>1248320</v>
      </c>
      <c r="I525" s="26" t="s">
        <v>17</v>
      </c>
      <c r="J525" s="26">
        <v>124832</v>
      </c>
      <c r="K525" s="26">
        <v>1373152</v>
      </c>
      <c r="L525" s="22" t="s">
        <v>18</v>
      </c>
      <c r="M525" s="22"/>
      <c r="N525">
        <f t="shared" si="25"/>
        <v>10364</v>
      </c>
      <c r="O525">
        <f>+VLOOKUP(N525,'Thanh toán '!O$8:P$8099,2,0)</f>
        <v>1373152</v>
      </c>
      <c r="P525">
        <f t="shared" si="26"/>
        <v>1373152</v>
      </c>
      <c r="Q525" s="30">
        <f t="shared" si="24"/>
        <v>0</v>
      </c>
    </row>
    <row r="526" spans="1:17" hidden="1" x14ac:dyDescent="0.3">
      <c r="A526" s="21">
        <v>4089</v>
      </c>
      <c r="B526" s="22" t="s">
        <v>696</v>
      </c>
      <c r="C526" s="22" t="s">
        <v>13</v>
      </c>
      <c r="D526" s="23" t="s">
        <v>687</v>
      </c>
      <c r="E526" s="24" t="s">
        <v>38</v>
      </c>
      <c r="F526" s="25" t="s">
        <v>38</v>
      </c>
      <c r="G526" s="22" t="s">
        <v>39</v>
      </c>
      <c r="H526" s="26">
        <v>2628720</v>
      </c>
      <c r="I526" s="26" t="s">
        <v>17</v>
      </c>
      <c r="J526" s="26">
        <v>262872</v>
      </c>
      <c r="K526" s="26">
        <v>2891592</v>
      </c>
      <c r="L526" s="22" t="s">
        <v>18</v>
      </c>
      <c r="M526" s="22"/>
      <c r="N526">
        <f t="shared" si="25"/>
        <v>10365</v>
      </c>
      <c r="O526">
        <f>+VLOOKUP(N526,'Thanh toán '!O$8:P$8099,2,0)</f>
        <v>2891592</v>
      </c>
      <c r="P526">
        <f t="shared" si="26"/>
        <v>2891592</v>
      </c>
      <c r="Q526" s="30">
        <f t="shared" si="24"/>
        <v>0</v>
      </c>
    </row>
    <row r="527" spans="1:17" hidden="1" x14ac:dyDescent="0.3">
      <c r="A527" s="21">
        <v>4091</v>
      </c>
      <c r="B527" s="22" t="s">
        <v>697</v>
      </c>
      <c r="C527" s="22" t="s">
        <v>13</v>
      </c>
      <c r="D527" s="23" t="s">
        <v>687</v>
      </c>
      <c r="E527" s="24" t="s">
        <v>38</v>
      </c>
      <c r="F527" s="25" t="s">
        <v>38</v>
      </c>
      <c r="G527" s="22" t="s">
        <v>39</v>
      </c>
      <c r="H527" s="26">
        <v>624160</v>
      </c>
      <c r="I527" s="26" t="s">
        <v>17</v>
      </c>
      <c r="J527" s="26">
        <v>62416</v>
      </c>
      <c r="K527" s="26">
        <v>686576</v>
      </c>
      <c r="L527" s="22" t="s">
        <v>18</v>
      </c>
      <c r="M527" s="22"/>
      <c r="N527">
        <f t="shared" si="25"/>
        <v>10367</v>
      </c>
      <c r="O527">
        <f>+VLOOKUP(N527,'Thanh toán '!O$8:P$8099,2,0)</f>
        <v>686576</v>
      </c>
      <c r="P527">
        <f t="shared" si="26"/>
        <v>686576</v>
      </c>
      <c r="Q527" s="30">
        <f t="shared" si="24"/>
        <v>0</v>
      </c>
    </row>
    <row r="528" spans="1:17" hidden="1" x14ac:dyDescent="0.3">
      <c r="A528" s="21">
        <v>4092</v>
      </c>
      <c r="B528" s="22" t="s">
        <v>698</v>
      </c>
      <c r="C528" s="22" t="s">
        <v>13</v>
      </c>
      <c r="D528" s="23" t="s">
        <v>687</v>
      </c>
      <c r="E528" s="24" t="s">
        <v>38</v>
      </c>
      <c r="F528" s="25" t="s">
        <v>38</v>
      </c>
      <c r="G528" s="22" t="s">
        <v>39</v>
      </c>
      <c r="H528" s="26">
        <v>867370</v>
      </c>
      <c r="I528" s="26" t="s">
        <v>17</v>
      </c>
      <c r="J528" s="26">
        <v>86737</v>
      </c>
      <c r="K528" s="26">
        <v>954107</v>
      </c>
      <c r="L528" s="22" t="s">
        <v>18</v>
      </c>
      <c r="M528" s="22"/>
      <c r="N528">
        <f t="shared" si="25"/>
        <v>10368</v>
      </c>
      <c r="O528">
        <f>+VLOOKUP(N528,'Thanh toán '!O$8:P$8099,2,0)</f>
        <v>954107</v>
      </c>
      <c r="P528">
        <f t="shared" si="26"/>
        <v>954107</v>
      </c>
      <c r="Q528" s="30">
        <f t="shared" si="24"/>
        <v>0</v>
      </c>
    </row>
    <row r="529" spans="1:17" hidden="1" x14ac:dyDescent="0.3">
      <c r="A529" s="21">
        <v>4093</v>
      </c>
      <c r="B529" s="22" t="s">
        <v>699</v>
      </c>
      <c r="C529" s="22" t="s">
        <v>13</v>
      </c>
      <c r="D529" s="23" t="s">
        <v>687</v>
      </c>
      <c r="E529" s="24" t="s">
        <v>38</v>
      </c>
      <c r="F529" s="25" t="s">
        <v>38</v>
      </c>
      <c r="G529" s="22" t="s">
        <v>39</v>
      </c>
      <c r="H529" s="26">
        <v>867370</v>
      </c>
      <c r="I529" s="26" t="s">
        <v>17</v>
      </c>
      <c r="J529" s="26">
        <v>86737</v>
      </c>
      <c r="K529" s="26">
        <v>954107</v>
      </c>
      <c r="L529" s="22" t="s">
        <v>18</v>
      </c>
      <c r="M529" s="22"/>
      <c r="N529">
        <f t="shared" si="25"/>
        <v>10369</v>
      </c>
      <c r="O529">
        <f>+VLOOKUP(N529,'Thanh toán '!O$8:P$8099,2,0)</f>
        <v>954107</v>
      </c>
      <c r="P529">
        <f t="shared" si="26"/>
        <v>954107</v>
      </c>
      <c r="Q529" s="30">
        <f t="shared" si="24"/>
        <v>0</v>
      </c>
    </row>
    <row r="530" spans="1:17" hidden="1" x14ac:dyDescent="0.3">
      <c r="A530" s="21">
        <v>4095</v>
      </c>
      <c r="B530" s="22" t="s">
        <v>700</v>
      </c>
      <c r="C530" s="22" t="s">
        <v>13</v>
      </c>
      <c r="D530" s="23" t="s">
        <v>687</v>
      </c>
      <c r="E530" s="24" t="s">
        <v>38</v>
      </c>
      <c r="F530" s="25" t="s">
        <v>38</v>
      </c>
      <c r="G530" s="22" t="s">
        <v>39</v>
      </c>
      <c r="H530" s="26">
        <v>2141270</v>
      </c>
      <c r="I530" s="26" t="s">
        <v>17</v>
      </c>
      <c r="J530" s="26">
        <v>214127</v>
      </c>
      <c r="K530" s="26">
        <v>2355397</v>
      </c>
      <c r="L530" s="22" t="s">
        <v>18</v>
      </c>
      <c r="M530" s="22"/>
      <c r="N530">
        <f t="shared" si="25"/>
        <v>10371</v>
      </c>
      <c r="O530">
        <f>+VLOOKUP(N530,'Thanh toán '!O$8:P$8099,2,0)</f>
        <v>2355397</v>
      </c>
      <c r="P530">
        <f t="shared" si="26"/>
        <v>2355397</v>
      </c>
      <c r="Q530" s="30">
        <f t="shared" si="24"/>
        <v>0</v>
      </c>
    </row>
    <row r="531" spans="1:17" hidden="1" x14ac:dyDescent="0.3">
      <c r="A531" s="21">
        <v>4096</v>
      </c>
      <c r="B531" s="22" t="s">
        <v>701</v>
      </c>
      <c r="C531" s="22" t="s">
        <v>13</v>
      </c>
      <c r="D531" s="23" t="s">
        <v>687</v>
      </c>
      <c r="E531" s="24" t="s">
        <v>372</v>
      </c>
      <c r="F531" s="25" t="s">
        <v>372</v>
      </c>
      <c r="G531" s="22" t="s">
        <v>373</v>
      </c>
      <c r="H531" s="26">
        <v>8821690</v>
      </c>
      <c r="I531" s="26" t="s">
        <v>17</v>
      </c>
      <c r="J531" s="26">
        <v>882169</v>
      </c>
      <c r="K531" s="26">
        <v>9703859</v>
      </c>
      <c r="L531" s="22" t="s">
        <v>18</v>
      </c>
      <c r="M531" s="22"/>
      <c r="N531">
        <f t="shared" si="25"/>
        <v>10372</v>
      </c>
      <c r="O531">
        <f>+VLOOKUP(N531,'Thanh toán '!O$8:P$8099,2,0)</f>
        <v>9703859</v>
      </c>
      <c r="P531">
        <f t="shared" si="26"/>
        <v>9703859</v>
      </c>
      <c r="Q531" s="30">
        <f t="shared" si="24"/>
        <v>0</v>
      </c>
    </row>
    <row r="532" spans="1:17" hidden="1" x14ac:dyDescent="0.3">
      <c r="A532" s="21">
        <v>4097</v>
      </c>
      <c r="B532" s="22" t="s">
        <v>702</v>
      </c>
      <c r="C532" s="22" t="s">
        <v>13</v>
      </c>
      <c r="D532" s="23" t="s">
        <v>687</v>
      </c>
      <c r="E532" s="24" t="s">
        <v>38</v>
      </c>
      <c r="F532" s="25" t="s">
        <v>38</v>
      </c>
      <c r="G532" s="22" t="s">
        <v>39</v>
      </c>
      <c r="H532" s="26">
        <v>1150620</v>
      </c>
      <c r="I532" s="26" t="s">
        <v>17</v>
      </c>
      <c r="J532" s="26">
        <v>115062</v>
      </c>
      <c r="K532" s="26">
        <v>1265682</v>
      </c>
      <c r="L532" s="22" t="s">
        <v>18</v>
      </c>
      <c r="M532" s="22"/>
      <c r="N532">
        <f t="shared" si="25"/>
        <v>10373</v>
      </c>
      <c r="O532">
        <f>+VLOOKUP(N532,'Thanh toán '!O$8:P$8099,2,0)</f>
        <v>1265682</v>
      </c>
      <c r="P532">
        <f t="shared" si="26"/>
        <v>1265682</v>
      </c>
      <c r="Q532" s="30">
        <f t="shared" si="24"/>
        <v>0</v>
      </c>
    </row>
    <row r="533" spans="1:17" hidden="1" x14ac:dyDescent="0.3">
      <c r="A533" s="21">
        <v>4098</v>
      </c>
      <c r="B533" s="22" t="s">
        <v>703</v>
      </c>
      <c r="C533" s="22" t="s">
        <v>13</v>
      </c>
      <c r="D533" s="23" t="s">
        <v>687</v>
      </c>
      <c r="E533" s="24" t="s">
        <v>38</v>
      </c>
      <c r="F533" s="25" t="s">
        <v>38</v>
      </c>
      <c r="G533" s="22" t="s">
        <v>39</v>
      </c>
      <c r="H533" s="26">
        <v>888464</v>
      </c>
      <c r="I533" s="26" t="s">
        <v>17</v>
      </c>
      <c r="J533" s="26">
        <v>88846</v>
      </c>
      <c r="K533" s="26">
        <v>977310</v>
      </c>
      <c r="L533" s="22" t="s">
        <v>18</v>
      </c>
      <c r="M533" s="22"/>
      <c r="N533">
        <f t="shared" si="25"/>
        <v>10374</v>
      </c>
      <c r="O533">
        <f>+VLOOKUP(N533,'Thanh toán '!O$8:P$8099,2,0)</f>
        <v>977310</v>
      </c>
      <c r="P533">
        <f t="shared" si="26"/>
        <v>977310</v>
      </c>
      <c r="Q533" s="30">
        <f t="shared" si="24"/>
        <v>0</v>
      </c>
    </row>
    <row r="534" spans="1:17" hidden="1" x14ac:dyDescent="0.3">
      <c r="A534" s="21">
        <v>4099</v>
      </c>
      <c r="B534" s="22" t="s">
        <v>704</v>
      </c>
      <c r="C534" s="22" t="s">
        <v>13</v>
      </c>
      <c r="D534" s="23" t="s">
        <v>687</v>
      </c>
      <c r="E534" s="24" t="s">
        <v>32</v>
      </c>
      <c r="F534" s="25" t="s">
        <v>32</v>
      </c>
      <c r="G534" s="22" t="s">
        <v>33</v>
      </c>
      <c r="H534" s="26">
        <v>2681160</v>
      </c>
      <c r="I534" s="26" t="s">
        <v>17</v>
      </c>
      <c r="J534" s="26">
        <v>268116</v>
      </c>
      <c r="K534" s="26">
        <v>2949276</v>
      </c>
      <c r="L534" s="22" t="s">
        <v>18</v>
      </c>
      <c r="M534" s="22"/>
      <c r="N534">
        <f t="shared" si="25"/>
        <v>10375</v>
      </c>
      <c r="O534">
        <f>+VLOOKUP(N534,'Thanh toán '!O$8:P$8099,2,0)</f>
        <v>2949276</v>
      </c>
      <c r="P534">
        <f t="shared" si="26"/>
        <v>2949276</v>
      </c>
      <c r="Q534" s="30">
        <f t="shared" si="24"/>
        <v>0</v>
      </c>
    </row>
    <row r="535" spans="1:17" hidden="1" x14ac:dyDescent="0.3">
      <c r="A535" s="21">
        <v>4100</v>
      </c>
      <c r="B535" s="22" t="s">
        <v>705</v>
      </c>
      <c r="C535" s="22" t="s">
        <v>13</v>
      </c>
      <c r="D535" s="23" t="s">
        <v>687</v>
      </c>
      <c r="E535" s="24" t="s">
        <v>78</v>
      </c>
      <c r="F535" s="25" t="s">
        <v>78</v>
      </c>
      <c r="G535" s="22" t="s">
        <v>79</v>
      </c>
      <c r="H535" s="26">
        <v>3334135</v>
      </c>
      <c r="I535" s="26" t="s">
        <v>17</v>
      </c>
      <c r="J535" s="26">
        <v>333414</v>
      </c>
      <c r="K535" s="26">
        <v>3667549</v>
      </c>
      <c r="L535" s="22" t="s">
        <v>18</v>
      </c>
      <c r="M535" s="22"/>
      <c r="N535">
        <f t="shared" si="25"/>
        <v>10377</v>
      </c>
      <c r="O535">
        <f>+VLOOKUP(N535,'Thanh toán '!O$8:P$8099,2,0)</f>
        <v>3667549</v>
      </c>
      <c r="P535">
        <f t="shared" si="26"/>
        <v>3667549</v>
      </c>
      <c r="Q535" s="30">
        <f t="shared" si="24"/>
        <v>0</v>
      </c>
    </row>
    <row r="536" spans="1:17" hidden="1" x14ac:dyDescent="0.3">
      <c r="A536" s="21">
        <v>4101</v>
      </c>
      <c r="B536" s="22" t="s">
        <v>706</v>
      </c>
      <c r="C536" s="22" t="s">
        <v>13</v>
      </c>
      <c r="D536" s="23" t="s">
        <v>687</v>
      </c>
      <c r="E536" s="24" t="s">
        <v>192</v>
      </c>
      <c r="F536" s="25" t="s">
        <v>192</v>
      </c>
      <c r="G536" s="22" t="s">
        <v>193</v>
      </c>
      <c r="H536" s="26">
        <v>10462380</v>
      </c>
      <c r="I536" s="26" t="s">
        <v>17</v>
      </c>
      <c r="J536" s="26">
        <v>1046238</v>
      </c>
      <c r="K536" s="26">
        <v>11508618</v>
      </c>
      <c r="L536" s="22" t="s">
        <v>18</v>
      </c>
      <c r="M536" s="22"/>
      <c r="N536">
        <f t="shared" si="25"/>
        <v>10378</v>
      </c>
      <c r="O536">
        <f>+VLOOKUP(N536,'Thanh toán '!O$8:P$8099,2,0)</f>
        <v>11508618</v>
      </c>
      <c r="P536">
        <f t="shared" si="26"/>
        <v>11508618</v>
      </c>
      <c r="Q536" s="30">
        <f t="shared" si="24"/>
        <v>0</v>
      </c>
    </row>
    <row r="537" spans="1:17" hidden="1" x14ac:dyDescent="0.3">
      <c r="A537" s="21">
        <v>4103</v>
      </c>
      <c r="B537" s="22" t="s">
        <v>707</v>
      </c>
      <c r="C537" s="22" t="s">
        <v>13</v>
      </c>
      <c r="D537" s="23" t="s">
        <v>687</v>
      </c>
      <c r="E537" s="24" t="s">
        <v>42</v>
      </c>
      <c r="F537" s="25" t="s">
        <v>42</v>
      </c>
      <c r="G537" s="22" t="s">
        <v>43</v>
      </c>
      <c r="H537" s="26">
        <v>11217140</v>
      </c>
      <c r="I537" s="26" t="s">
        <v>17</v>
      </c>
      <c r="J537" s="26">
        <v>1121714</v>
      </c>
      <c r="K537" s="26">
        <v>12338854</v>
      </c>
      <c r="L537" s="22" t="s">
        <v>18</v>
      </c>
      <c r="M537" s="22"/>
      <c r="N537">
        <f t="shared" si="25"/>
        <v>10380</v>
      </c>
      <c r="O537">
        <f>+VLOOKUP(N537,'Thanh toán '!O$8:P$8099,2,0)</f>
        <v>12338854</v>
      </c>
      <c r="P537">
        <f t="shared" si="26"/>
        <v>12338854</v>
      </c>
      <c r="Q537" s="30">
        <f t="shared" si="24"/>
        <v>0</v>
      </c>
    </row>
    <row r="538" spans="1:17" hidden="1" x14ac:dyDescent="0.3">
      <c r="A538" s="21">
        <v>4104</v>
      </c>
      <c r="B538" s="22" t="s">
        <v>708</v>
      </c>
      <c r="C538" s="22" t="s">
        <v>13</v>
      </c>
      <c r="D538" s="23" t="s">
        <v>687</v>
      </c>
      <c r="E538" s="24" t="s">
        <v>38</v>
      </c>
      <c r="F538" s="25" t="s">
        <v>38</v>
      </c>
      <c r="G538" s="22" t="s">
        <v>39</v>
      </c>
      <c r="H538" s="26">
        <v>1118280</v>
      </c>
      <c r="I538" s="26" t="s">
        <v>17</v>
      </c>
      <c r="J538" s="26">
        <v>111828</v>
      </c>
      <c r="K538" s="26">
        <v>1230108</v>
      </c>
      <c r="L538" s="22" t="s">
        <v>18</v>
      </c>
      <c r="M538" s="22"/>
      <c r="N538">
        <f t="shared" si="25"/>
        <v>10381</v>
      </c>
      <c r="O538">
        <f>+VLOOKUP(N538,'Thanh toán '!O$8:P$8099,2,0)</f>
        <v>1230108</v>
      </c>
      <c r="P538">
        <f t="shared" si="26"/>
        <v>1230108</v>
      </c>
      <c r="Q538" s="30">
        <f t="shared" si="24"/>
        <v>0</v>
      </c>
    </row>
    <row r="539" spans="1:17" hidden="1" x14ac:dyDescent="0.3">
      <c r="A539" s="21">
        <v>4105</v>
      </c>
      <c r="B539" s="22" t="s">
        <v>709</v>
      </c>
      <c r="C539" s="22" t="s">
        <v>13</v>
      </c>
      <c r="D539" s="23" t="s">
        <v>687</v>
      </c>
      <c r="E539" s="24" t="s">
        <v>710</v>
      </c>
      <c r="F539" s="25" t="s">
        <v>710</v>
      </c>
      <c r="G539" s="22" t="s">
        <v>711</v>
      </c>
      <c r="H539" s="26">
        <v>2818460</v>
      </c>
      <c r="I539" s="26" t="s">
        <v>17</v>
      </c>
      <c r="J539" s="26">
        <v>281846</v>
      </c>
      <c r="K539" s="26">
        <v>3100306</v>
      </c>
      <c r="L539" s="22" t="s">
        <v>18</v>
      </c>
      <c r="M539" s="22"/>
      <c r="N539">
        <f t="shared" si="25"/>
        <v>10383</v>
      </c>
      <c r="O539">
        <f>+VLOOKUP(N539,'Thanh toán '!O$8:P$8099,2,0)</f>
        <v>3100306</v>
      </c>
      <c r="P539">
        <f t="shared" si="26"/>
        <v>3100306</v>
      </c>
      <c r="Q539" s="30">
        <f t="shared" si="24"/>
        <v>0</v>
      </c>
    </row>
    <row r="540" spans="1:17" ht="26.3" hidden="1" x14ac:dyDescent="0.3">
      <c r="A540" s="21">
        <v>4106</v>
      </c>
      <c r="B540" s="22" t="s">
        <v>712</v>
      </c>
      <c r="C540" s="22" t="s">
        <v>13</v>
      </c>
      <c r="D540" s="23" t="s">
        <v>687</v>
      </c>
      <c r="E540" s="24" t="s">
        <v>102</v>
      </c>
      <c r="F540" s="25" t="s">
        <v>102</v>
      </c>
      <c r="G540" s="22" t="s">
        <v>103</v>
      </c>
      <c r="H540" s="26">
        <v>14627000</v>
      </c>
      <c r="I540" s="26" t="s">
        <v>17</v>
      </c>
      <c r="J540" s="26">
        <v>1462700</v>
      </c>
      <c r="K540" s="26">
        <v>16089700</v>
      </c>
      <c r="L540" s="22" t="s">
        <v>18</v>
      </c>
      <c r="M540" s="22"/>
      <c r="N540">
        <f t="shared" si="25"/>
        <v>10384</v>
      </c>
      <c r="O540">
        <f>+VLOOKUP(N540,'Thanh toán '!O$8:P$8099,2,0)</f>
        <v>16089700</v>
      </c>
      <c r="P540">
        <f t="shared" si="26"/>
        <v>16089700</v>
      </c>
      <c r="Q540" s="30">
        <f t="shared" si="24"/>
        <v>0</v>
      </c>
    </row>
    <row r="541" spans="1:17" hidden="1" x14ac:dyDescent="0.3">
      <c r="A541" s="21">
        <v>4107</v>
      </c>
      <c r="B541" s="22" t="s">
        <v>713</v>
      </c>
      <c r="C541" s="22" t="s">
        <v>13</v>
      </c>
      <c r="D541" s="23" t="s">
        <v>687</v>
      </c>
      <c r="E541" s="24" t="s">
        <v>65</v>
      </c>
      <c r="F541" s="25" t="s">
        <v>65</v>
      </c>
      <c r="G541" s="22" t="s">
        <v>66</v>
      </c>
      <c r="H541" s="26">
        <v>2438980</v>
      </c>
      <c r="I541" s="26" t="s">
        <v>17</v>
      </c>
      <c r="J541" s="26">
        <v>243898</v>
      </c>
      <c r="K541" s="26">
        <v>2682878</v>
      </c>
      <c r="L541" s="22" t="s">
        <v>18</v>
      </c>
      <c r="M541" s="22"/>
      <c r="N541">
        <f t="shared" si="25"/>
        <v>10385</v>
      </c>
      <c r="O541">
        <f>+VLOOKUP(N541,'Thanh toán '!O$8:P$8099,2,0)</f>
        <v>2682878</v>
      </c>
      <c r="P541">
        <f t="shared" si="26"/>
        <v>2682878</v>
      </c>
      <c r="Q541" s="30">
        <f t="shared" si="24"/>
        <v>0</v>
      </c>
    </row>
    <row r="542" spans="1:17" hidden="1" x14ac:dyDescent="0.3">
      <c r="A542" s="21">
        <v>4117</v>
      </c>
      <c r="B542" s="22" t="s">
        <v>714</v>
      </c>
      <c r="C542" s="22" t="s">
        <v>13</v>
      </c>
      <c r="D542" s="23" t="s">
        <v>715</v>
      </c>
      <c r="E542" s="24" t="s">
        <v>206</v>
      </c>
      <c r="F542" s="25" t="s">
        <v>206</v>
      </c>
      <c r="G542" s="22" t="s">
        <v>207</v>
      </c>
      <c r="H542" s="26">
        <v>14202180</v>
      </c>
      <c r="I542" s="26" t="s">
        <v>17</v>
      </c>
      <c r="J542" s="26">
        <v>1420218</v>
      </c>
      <c r="K542" s="26">
        <v>15622398</v>
      </c>
      <c r="L542" s="22" t="s">
        <v>18</v>
      </c>
      <c r="M542" s="22"/>
      <c r="N542">
        <f t="shared" si="25"/>
        <v>10395</v>
      </c>
      <c r="O542">
        <f>+VLOOKUP(N542,'Thanh toán '!O$8:P$8099,2,0)</f>
        <v>15622398</v>
      </c>
      <c r="P542">
        <f t="shared" si="26"/>
        <v>15622398</v>
      </c>
      <c r="Q542" s="30">
        <f t="shared" si="24"/>
        <v>0</v>
      </c>
    </row>
    <row r="543" spans="1:17" hidden="1" x14ac:dyDescent="0.3">
      <c r="A543" s="21">
        <v>4119</v>
      </c>
      <c r="B543" s="22" t="s">
        <v>716</v>
      </c>
      <c r="C543" s="22" t="s">
        <v>13</v>
      </c>
      <c r="D543" s="23" t="s">
        <v>715</v>
      </c>
      <c r="E543" s="24" t="s">
        <v>38</v>
      </c>
      <c r="F543" s="25" t="s">
        <v>38</v>
      </c>
      <c r="G543" s="22" t="s">
        <v>39</v>
      </c>
      <c r="H543" s="26">
        <v>2925400</v>
      </c>
      <c r="I543" s="26" t="s">
        <v>17</v>
      </c>
      <c r="J543" s="26">
        <v>292540</v>
      </c>
      <c r="K543" s="26">
        <v>3217940</v>
      </c>
      <c r="L543" s="22" t="s">
        <v>18</v>
      </c>
      <c r="M543" s="22"/>
      <c r="N543">
        <f t="shared" si="25"/>
        <v>10397</v>
      </c>
      <c r="O543">
        <f>+VLOOKUP(N543,'Thanh toán '!O$8:P$8099,2,0)</f>
        <v>3217940</v>
      </c>
      <c r="P543">
        <f t="shared" si="26"/>
        <v>3217940</v>
      </c>
      <c r="Q543" s="30">
        <f t="shared" si="24"/>
        <v>0</v>
      </c>
    </row>
    <row r="544" spans="1:17" hidden="1" x14ac:dyDescent="0.3">
      <c r="A544" s="21">
        <v>4120</v>
      </c>
      <c r="B544" s="22" t="s">
        <v>717</v>
      </c>
      <c r="C544" s="22" t="s">
        <v>13</v>
      </c>
      <c r="D544" s="23" t="s">
        <v>715</v>
      </c>
      <c r="E544" s="24" t="s">
        <v>38</v>
      </c>
      <c r="F544" s="25" t="s">
        <v>38</v>
      </c>
      <c r="G544" s="22" t="s">
        <v>39</v>
      </c>
      <c r="H544" s="26">
        <v>555290</v>
      </c>
      <c r="I544" s="26" t="s">
        <v>17</v>
      </c>
      <c r="J544" s="26">
        <v>55529</v>
      </c>
      <c r="K544" s="26">
        <v>610819</v>
      </c>
      <c r="L544" s="22" t="s">
        <v>18</v>
      </c>
      <c r="M544" s="22"/>
      <c r="N544">
        <f t="shared" si="25"/>
        <v>10398</v>
      </c>
      <c r="O544">
        <f>+VLOOKUP(N544,'Thanh toán '!O$8:P$8099,2,0)</f>
        <v>610819</v>
      </c>
      <c r="P544">
        <f t="shared" si="26"/>
        <v>610819</v>
      </c>
      <c r="Q544" s="30">
        <f t="shared" si="24"/>
        <v>0</v>
      </c>
    </row>
    <row r="545" spans="1:17" hidden="1" x14ac:dyDescent="0.3">
      <c r="A545" s="21">
        <v>4121</v>
      </c>
      <c r="B545" s="22" t="s">
        <v>718</v>
      </c>
      <c r="C545" s="22" t="s">
        <v>13</v>
      </c>
      <c r="D545" s="23" t="s">
        <v>715</v>
      </c>
      <c r="E545" s="24" t="s">
        <v>38</v>
      </c>
      <c r="F545" s="25" t="s">
        <v>38</v>
      </c>
      <c r="G545" s="22" t="s">
        <v>39</v>
      </c>
      <c r="H545" s="26">
        <v>2277780</v>
      </c>
      <c r="I545" s="26" t="s">
        <v>17</v>
      </c>
      <c r="J545" s="26">
        <v>227778</v>
      </c>
      <c r="K545" s="26">
        <v>2505558</v>
      </c>
      <c r="L545" s="22" t="s">
        <v>18</v>
      </c>
      <c r="M545" s="22"/>
      <c r="N545">
        <f t="shared" si="25"/>
        <v>10399</v>
      </c>
      <c r="O545">
        <f>+VLOOKUP(N545,'Thanh toán '!O$8:P$8099,2,0)</f>
        <v>2505558</v>
      </c>
      <c r="P545">
        <f t="shared" si="26"/>
        <v>2505558</v>
      </c>
      <c r="Q545" s="30">
        <f t="shared" si="24"/>
        <v>0</v>
      </c>
    </row>
    <row r="546" spans="1:17" hidden="1" x14ac:dyDescent="0.3">
      <c r="A546" s="21">
        <v>4123</v>
      </c>
      <c r="B546" s="22" t="s">
        <v>719</v>
      </c>
      <c r="C546" s="22" t="s">
        <v>13</v>
      </c>
      <c r="D546" s="23" t="s">
        <v>715</v>
      </c>
      <c r="E546" s="24" t="s">
        <v>38</v>
      </c>
      <c r="F546" s="25" t="s">
        <v>38</v>
      </c>
      <c r="G546" s="22" t="s">
        <v>39</v>
      </c>
      <c r="H546" s="26">
        <v>1029394</v>
      </c>
      <c r="I546" s="26" t="s">
        <v>17</v>
      </c>
      <c r="J546" s="26">
        <v>102939</v>
      </c>
      <c r="K546" s="26">
        <v>1132333</v>
      </c>
      <c r="L546" s="22" t="s">
        <v>18</v>
      </c>
      <c r="M546" s="22"/>
      <c r="N546">
        <f t="shared" si="25"/>
        <v>10401</v>
      </c>
      <c r="O546">
        <f>+VLOOKUP(N546,'Thanh toán '!O$8:P$8099,2,0)</f>
        <v>1132333</v>
      </c>
      <c r="P546">
        <f t="shared" si="26"/>
        <v>1132333</v>
      </c>
      <c r="Q546" s="30">
        <f t="shared" si="24"/>
        <v>0</v>
      </c>
    </row>
    <row r="547" spans="1:17" ht="26.3" hidden="1" x14ac:dyDescent="0.3">
      <c r="A547" s="21">
        <v>4124</v>
      </c>
      <c r="B547" s="22" t="s">
        <v>720</v>
      </c>
      <c r="C547" s="22" t="s">
        <v>13</v>
      </c>
      <c r="D547" s="23" t="s">
        <v>715</v>
      </c>
      <c r="E547" s="24" t="s">
        <v>236</v>
      </c>
      <c r="F547" s="25" t="s">
        <v>236</v>
      </c>
      <c r="G547" s="22" t="s">
        <v>237</v>
      </c>
      <c r="H547" s="26">
        <v>3063140</v>
      </c>
      <c r="I547" s="26" t="s">
        <v>17</v>
      </c>
      <c r="J547" s="26">
        <v>306314</v>
      </c>
      <c r="K547" s="26">
        <v>3369454</v>
      </c>
      <c r="L547" s="22" t="s">
        <v>18</v>
      </c>
      <c r="M547" s="22"/>
      <c r="N547">
        <f t="shared" si="25"/>
        <v>10402</v>
      </c>
      <c r="O547">
        <f>+VLOOKUP(N547,'Thanh toán '!O$8:P$8099,2,0)</f>
        <v>3369454</v>
      </c>
      <c r="P547">
        <f t="shared" si="26"/>
        <v>3369454</v>
      </c>
      <c r="Q547" s="30">
        <f t="shared" si="24"/>
        <v>0</v>
      </c>
    </row>
    <row r="548" spans="1:17" hidden="1" x14ac:dyDescent="0.3">
      <c r="A548" s="21">
        <v>4128</v>
      </c>
      <c r="B548" s="22" t="s">
        <v>721</v>
      </c>
      <c r="C548" s="22" t="s">
        <v>13</v>
      </c>
      <c r="D548" s="23" t="s">
        <v>715</v>
      </c>
      <c r="E548" s="24" t="s">
        <v>722</v>
      </c>
      <c r="F548" s="25" t="s">
        <v>722</v>
      </c>
      <c r="G548" s="22" t="s">
        <v>723</v>
      </c>
      <c r="H548" s="26">
        <v>5709585</v>
      </c>
      <c r="I548" s="26" t="s">
        <v>17</v>
      </c>
      <c r="J548" s="26">
        <v>570959</v>
      </c>
      <c r="K548" s="26">
        <v>6280544</v>
      </c>
      <c r="L548" s="22" t="s">
        <v>18</v>
      </c>
      <c r="M548" s="22"/>
      <c r="N548">
        <f t="shared" si="25"/>
        <v>10406</v>
      </c>
      <c r="O548">
        <f>+VLOOKUP(N548,'Thanh toán '!O$8:P$8099,2,0)</f>
        <v>6280544</v>
      </c>
      <c r="P548">
        <f t="shared" si="26"/>
        <v>6280544</v>
      </c>
      <c r="Q548" s="30">
        <f t="shared" si="24"/>
        <v>0</v>
      </c>
    </row>
    <row r="549" spans="1:17" hidden="1" x14ac:dyDescent="0.3">
      <c r="A549" s="21">
        <v>4130</v>
      </c>
      <c r="B549" s="22" t="s">
        <v>724</v>
      </c>
      <c r="C549" s="22" t="s">
        <v>13</v>
      </c>
      <c r="D549" s="23" t="s">
        <v>715</v>
      </c>
      <c r="E549" s="24" t="s">
        <v>38</v>
      </c>
      <c r="F549" s="25" t="s">
        <v>38</v>
      </c>
      <c r="G549" s="22" t="s">
        <v>39</v>
      </c>
      <c r="H549" s="26">
        <v>978428</v>
      </c>
      <c r="I549" s="26" t="s">
        <v>17</v>
      </c>
      <c r="J549" s="26">
        <v>97843</v>
      </c>
      <c r="K549" s="26">
        <v>1076271</v>
      </c>
      <c r="L549" s="22" t="s">
        <v>18</v>
      </c>
      <c r="M549" s="22"/>
      <c r="N549">
        <f t="shared" si="25"/>
        <v>10408</v>
      </c>
      <c r="O549">
        <f>+VLOOKUP(N549,'Thanh toán '!O$8:P$8099,2,0)</f>
        <v>1076271</v>
      </c>
      <c r="P549">
        <f t="shared" si="26"/>
        <v>1076271</v>
      </c>
      <c r="Q549" s="30">
        <f t="shared" si="24"/>
        <v>0</v>
      </c>
    </row>
    <row r="550" spans="1:17" hidden="1" x14ac:dyDescent="0.3">
      <c r="A550" s="21">
        <v>4131</v>
      </c>
      <c r="B550" s="22" t="s">
        <v>725</v>
      </c>
      <c r="C550" s="22" t="s">
        <v>13</v>
      </c>
      <c r="D550" s="23" t="s">
        <v>715</v>
      </c>
      <c r="E550" s="24" t="s">
        <v>38</v>
      </c>
      <c r="F550" s="25" t="s">
        <v>38</v>
      </c>
      <c r="G550" s="22" t="s">
        <v>39</v>
      </c>
      <c r="H550" s="26">
        <v>436912</v>
      </c>
      <c r="I550" s="26" t="s">
        <v>17</v>
      </c>
      <c r="J550" s="26">
        <v>43691</v>
      </c>
      <c r="K550" s="26">
        <v>480603</v>
      </c>
      <c r="L550" s="22" t="s">
        <v>18</v>
      </c>
      <c r="M550" s="22"/>
      <c r="N550">
        <f t="shared" si="25"/>
        <v>10409</v>
      </c>
      <c r="O550">
        <f>+VLOOKUP(N550,'Thanh toán '!O$8:P$8099,2,0)</f>
        <v>480603</v>
      </c>
      <c r="P550">
        <f t="shared" si="26"/>
        <v>480603</v>
      </c>
      <c r="Q550" s="30">
        <f t="shared" si="24"/>
        <v>0</v>
      </c>
    </row>
    <row r="551" spans="1:17" hidden="1" x14ac:dyDescent="0.3">
      <c r="A551" s="21">
        <v>4134</v>
      </c>
      <c r="B551" s="22" t="s">
        <v>726</v>
      </c>
      <c r="C551" s="22" t="s">
        <v>13</v>
      </c>
      <c r="D551" s="23" t="s">
        <v>715</v>
      </c>
      <c r="E551" s="24" t="s">
        <v>38</v>
      </c>
      <c r="F551" s="25" t="s">
        <v>38</v>
      </c>
      <c r="G551" s="22" t="s">
        <v>39</v>
      </c>
      <c r="H551" s="26">
        <v>867370</v>
      </c>
      <c r="I551" s="26" t="s">
        <v>17</v>
      </c>
      <c r="J551" s="26">
        <v>86737</v>
      </c>
      <c r="K551" s="26">
        <v>954107</v>
      </c>
      <c r="L551" s="22" t="s">
        <v>18</v>
      </c>
      <c r="M551" s="22"/>
      <c r="N551">
        <f t="shared" si="25"/>
        <v>10412</v>
      </c>
      <c r="O551">
        <f>+VLOOKUP(N551,'Thanh toán '!O$8:P$8099,2,0)</f>
        <v>954107</v>
      </c>
      <c r="P551">
        <f t="shared" si="26"/>
        <v>954107</v>
      </c>
      <c r="Q551" s="30">
        <f t="shared" si="24"/>
        <v>0</v>
      </c>
    </row>
    <row r="552" spans="1:17" hidden="1" x14ac:dyDescent="0.3">
      <c r="A552" s="21">
        <v>4135</v>
      </c>
      <c r="B552" s="22" t="s">
        <v>727</v>
      </c>
      <c r="C552" s="22" t="s">
        <v>13</v>
      </c>
      <c r="D552" s="23" t="s">
        <v>715</v>
      </c>
      <c r="E552" s="24" t="s">
        <v>38</v>
      </c>
      <c r="F552" s="25" t="s">
        <v>38</v>
      </c>
      <c r="G552" s="22" t="s">
        <v>39</v>
      </c>
      <c r="H552" s="26">
        <v>1387792</v>
      </c>
      <c r="I552" s="26" t="s">
        <v>17</v>
      </c>
      <c r="J552" s="26">
        <v>138779</v>
      </c>
      <c r="K552" s="26">
        <v>1526571</v>
      </c>
      <c r="L552" s="22" t="s">
        <v>18</v>
      </c>
      <c r="M552" s="22"/>
      <c r="N552">
        <f t="shared" si="25"/>
        <v>10413</v>
      </c>
      <c r="O552">
        <f>+VLOOKUP(N552,'Thanh toán '!O$8:P$8099,2,0)</f>
        <v>1526571</v>
      </c>
      <c r="P552">
        <f t="shared" si="26"/>
        <v>1526571</v>
      </c>
      <c r="Q552" s="30">
        <f t="shared" si="24"/>
        <v>0</v>
      </c>
    </row>
    <row r="553" spans="1:17" hidden="1" x14ac:dyDescent="0.3">
      <c r="A553" s="21">
        <v>4136</v>
      </c>
      <c r="B553" s="22" t="s">
        <v>728</v>
      </c>
      <c r="C553" s="22" t="s">
        <v>13</v>
      </c>
      <c r="D553" s="23" t="s">
        <v>715</v>
      </c>
      <c r="E553" s="24" t="s">
        <v>38</v>
      </c>
      <c r="F553" s="25" t="s">
        <v>38</v>
      </c>
      <c r="G553" s="22" t="s">
        <v>39</v>
      </c>
      <c r="H553" s="26">
        <v>1248320</v>
      </c>
      <c r="I553" s="26" t="s">
        <v>17</v>
      </c>
      <c r="J553" s="26">
        <v>124832</v>
      </c>
      <c r="K553" s="26">
        <v>1373152</v>
      </c>
      <c r="L553" s="22" t="s">
        <v>18</v>
      </c>
      <c r="M553" s="22"/>
      <c r="N553">
        <f t="shared" si="25"/>
        <v>10414</v>
      </c>
      <c r="O553">
        <f>+VLOOKUP(N553,'Thanh toán '!O$8:P$8099,2,0)</f>
        <v>1373152</v>
      </c>
      <c r="P553">
        <f t="shared" si="26"/>
        <v>1373152</v>
      </c>
      <c r="Q553" s="30">
        <f t="shared" si="24"/>
        <v>0</v>
      </c>
    </row>
    <row r="554" spans="1:17" hidden="1" x14ac:dyDescent="0.3">
      <c r="A554" s="21">
        <v>4138</v>
      </c>
      <c r="B554" s="22" t="s">
        <v>729</v>
      </c>
      <c r="C554" s="22" t="s">
        <v>13</v>
      </c>
      <c r="D554" s="23" t="s">
        <v>715</v>
      </c>
      <c r="E554" s="24" t="s">
        <v>164</v>
      </c>
      <c r="F554" s="25" t="s">
        <v>164</v>
      </c>
      <c r="G554" s="22" t="s">
        <v>165</v>
      </c>
      <c r="H554" s="26">
        <v>2623630</v>
      </c>
      <c r="I554" s="26" t="s">
        <v>17</v>
      </c>
      <c r="J554" s="26">
        <v>262363</v>
      </c>
      <c r="K554" s="26">
        <v>2885993</v>
      </c>
      <c r="L554" s="22" t="s">
        <v>18</v>
      </c>
      <c r="M554" s="22"/>
      <c r="N554">
        <f t="shared" si="25"/>
        <v>10416</v>
      </c>
      <c r="O554">
        <f>+VLOOKUP(N554,'Thanh toán '!O$8:P$8099,2,0)</f>
        <v>2885993</v>
      </c>
      <c r="P554">
        <f t="shared" si="26"/>
        <v>2885993</v>
      </c>
      <c r="Q554" s="30">
        <f t="shared" si="24"/>
        <v>0</v>
      </c>
    </row>
    <row r="555" spans="1:17" hidden="1" x14ac:dyDescent="0.3">
      <c r="A555" s="21">
        <v>4140</v>
      </c>
      <c r="B555" s="22" t="s">
        <v>730</v>
      </c>
      <c r="C555" s="22" t="s">
        <v>13</v>
      </c>
      <c r="D555" s="23" t="s">
        <v>715</v>
      </c>
      <c r="E555" s="24" t="s">
        <v>38</v>
      </c>
      <c r="F555" s="25" t="s">
        <v>38</v>
      </c>
      <c r="G555" s="22" t="s">
        <v>39</v>
      </c>
      <c r="H555" s="26">
        <v>1208244</v>
      </c>
      <c r="I555" s="26" t="s">
        <v>17</v>
      </c>
      <c r="J555" s="26">
        <v>120824</v>
      </c>
      <c r="K555" s="26">
        <v>1329068</v>
      </c>
      <c r="L555" s="22" t="s">
        <v>18</v>
      </c>
      <c r="M555" s="22"/>
      <c r="N555">
        <f t="shared" si="25"/>
        <v>10418</v>
      </c>
      <c r="O555">
        <f>+VLOOKUP(N555,'Thanh toán '!O$8:P$8099,2,0)</f>
        <v>1329068</v>
      </c>
      <c r="P555">
        <f t="shared" si="26"/>
        <v>1329068</v>
      </c>
      <c r="Q555" s="30">
        <f t="shared" si="24"/>
        <v>0</v>
      </c>
    </row>
    <row r="556" spans="1:17" hidden="1" x14ac:dyDescent="0.3">
      <c r="A556" s="21">
        <v>4143</v>
      </c>
      <c r="B556" s="22" t="s">
        <v>731</v>
      </c>
      <c r="C556" s="22" t="s">
        <v>13</v>
      </c>
      <c r="D556" s="23" t="s">
        <v>715</v>
      </c>
      <c r="E556" s="24" t="s">
        <v>92</v>
      </c>
      <c r="F556" s="25" t="s">
        <v>92</v>
      </c>
      <c r="G556" s="22" t="s">
        <v>93</v>
      </c>
      <c r="H556" s="26">
        <v>11794500</v>
      </c>
      <c r="I556" s="26" t="s">
        <v>17</v>
      </c>
      <c r="J556" s="26">
        <v>1179450</v>
      </c>
      <c r="K556" s="26">
        <v>12973950</v>
      </c>
      <c r="L556" s="22" t="s">
        <v>18</v>
      </c>
      <c r="M556" s="22"/>
      <c r="N556">
        <f t="shared" si="25"/>
        <v>10421</v>
      </c>
      <c r="O556">
        <f>+VLOOKUP(N556,'Thanh toán '!O$8:P$8099,2,0)</f>
        <v>12973950</v>
      </c>
      <c r="P556">
        <f t="shared" si="26"/>
        <v>12973950</v>
      </c>
      <c r="Q556" s="30">
        <f t="shared" si="24"/>
        <v>0</v>
      </c>
    </row>
    <row r="557" spans="1:17" hidden="1" x14ac:dyDescent="0.3">
      <c r="A557" s="21">
        <v>4145</v>
      </c>
      <c r="B557" s="22" t="s">
        <v>732</v>
      </c>
      <c r="C557" s="22" t="s">
        <v>13</v>
      </c>
      <c r="D557" s="23" t="s">
        <v>715</v>
      </c>
      <c r="E557" s="24" t="s">
        <v>38</v>
      </c>
      <c r="F557" s="25" t="s">
        <v>38</v>
      </c>
      <c r="G557" s="22" t="s">
        <v>39</v>
      </c>
      <c r="H557" s="26">
        <v>663354</v>
      </c>
      <c r="I557" s="26" t="s">
        <v>17</v>
      </c>
      <c r="J557" s="26">
        <v>66335</v>
      </c>
      <c r="K557" s="26">
        <v>729689</v>
      </c>
      <c r="L557" s="22" t="s">
        <v>18</v>
      </c>
      <c r="M557" s="22"/>
      <c r="N557">
        <f t="shared" si="25"/>
        <v>10423</v>
      </c>
      <c r="O557">
        <f>+VLOOKUP(N557,'Thanh toán '!O$8:P$8099,2,0)</f>
        <v>729689</v>
      </c>
      <c r="P557">
        <f t="shared" si="26"/>
        <v>729689</v>
      </c>
      <c r="Q557" s="30">
        <f t="shared" si="24"/>
        <v>0</v>
      </c>
    </row>
    <row r="558" spans="1:17" hidden="1" x14ac:dyDescent="0.3">
      <c r="A558" s="21">
        <v>4146</v>
      </c>
      <c r="B558" s="22" t="s">
        <v>733</v>
      </c>
      <c r="C558" s="22" t="s">
        <v>13</v>
      </c>
      <c r="D558" s="23" t="s">
        <v>734</v>
      </c>
      <c r="E558" s="24" t="s">
        <v>89</v>
      </c>
      <c r="F558" s="25" t="s">
        <v>89</v>
      </c>
      <c r="G558" s="22" t="s">
        <v>90</v>
      </c>
      <c r="H558" s="26">
        <v>4335380</v>
      </c>
      <c r="I558" s="26" t="s">
        <v>17</v>
      </c>
      <c r="J558" s="26">
        <v>433538</v>
      </c>
      <c r="K558" s="26">
        <v>4768918</v>
      </c>
      <c r="L558" s="22" t="s">
        <v>18</v>
      </c>
      <c r="M558" s="22"/>
      <c r="N558">
        <f t="shared" si="25"/>
        <v>10424</v>
      </c>
      <c r="O558">
        <f>+VLOOKUP(N558,'Thanh toán '!O$8:P$8099,2,0)</f>
        <v>4768918</v>
      </c>
      <c r="P558">
        <f t="shared" si="26"/>
        <v>4768918</v>
      </c>
      <c r="Q558" s="30">
        <f t="shared" si="24"/>
        <v>0</v>
      </c>
    </row>
    <row r="559" spans="1:17" hidden="1" x14ac:dyDescent="0.3">
      <c r="A559" s="21">
        <v>4148</v>
      </c>
      <c r="B559" s="22" t="s">
        <v>735</v>
      </c>
      <c r="C559" s="22" t="s">
        <v>13</v>
      </c>
      <c r="D559" s="23" t="s">
        <v>734</v>
      </c>
      <c r="E559" s="24" t="s">
        <v>89</v>
      </c>
      <c r="F559" s="25" t="s">
        <v>89</v>
      </c>
      <c r="G559" s="22" t="s">
        <v>90</v>
      </c>
      <c r="H559" s="26">
        <v>8542610</v>
      </c>
      <c r="I559" s="26" t="s">
        <v>17</v>
      </c>
      <c r="J559" s="26">
        <v>854261</v>
      </c>
      <c r="K559" s="26">
        <v>9396871</v>
      </c>
      <c r="L559" s="22" t="s">
        <v>18</v>
      </c>
      <c r="M559" s="22"/>
      <c r="N559">
        <f t="shared" si="25"/>
        <v>10426</v>
      </c>
      <c r="O559">
        <f>+VLOOKUP(N559,'Thanh toán '!O$8:P$8099,2,0)</f>
        <v>9396871</v>
      </c>
      <c r="P559">
        <f t="shared" si="26"/>
        <v>9396871</v>
      </c>
      <c r="Q559" s="30">
        <f t="shared" si="24"/>
        <v>0</v>
      </c>
    </row>
    <row r="560" spans="1:17" hidden="1" x14ac:dyDescent="0.3">
      <c r="A560" s="21">
        <v>4149</v>
      </c>
      <c r="B560" s="22" t="s">
        <v>736</v>
      </c>
      <c r="C560" s="22" t="s">
        <v>13</v>
      </c>
      <c r="D560" s="23" t="s">
        <v>734</v>
      </c>
      <c r="E560" s="24" t="s">
        <v>92</v>
      </c>
      <c r="F560" s="25" t="s">
        <v>92</v>
      </c>
      <c r="G560" s="22" t="s">
        <v>93</v>
      </c>
      <c r="H560" s="26">
        <v>6490360</v>
      </c>
      <c r="I560" s="26" t="s">
        <v>17</v>
      </c>
      <c r="J560" s="26">
        <v>649036</v>
      </c>
      <c r="K560" s="26">
        <v>7139396</v>
      </c>
      <c r="L560" s="22" t="s">
        <v>18</v>
      </c>
      <c r="M560" s="22"/>
      <c r="N560">
        <f t="shared" si="25"/>
        <v>10427</v>
      </c>
      <c r="O560">
        <f>+VLOOKUP(N560,'Thanh toán '!O$8:P$8099,2,0)</f>
        <v>7139396</v>
      </c>
      <c r="P560">
        <f t="shared" si="26"/>
        <v>7139396</v>
      </c>
      <c r="Q560" s="30">
        <f t="shared" si="24"/>
        <v>0</v>
      </c>
    </row>
    <row r="561" spans="1:17" hidden="1" x14ac:dyDescent="0.3">
      <c r="A561" s="21">
        <v>4156</v>
      </c>
      <c r="B561" s="22" t="s">
        <v>737</v>
      </c>
      <c r="C561" s="22" t="s">
        <v>13</v>
      </c>
      <c r="D561" s="23" t="s">
        <v>734</v>
      </c>
      <c r="E561" s="24" t="s">
        <v>38</v>
      </c>
      <c r="F561" s="25" t="s">
        <v>38</v>
      </c>
      <c r="G561" s="22" t="s">
        <v>39</v>
      </c>
      <c r="H561" s="26">
        <v>1617936</v>
      </c>
      <c r="I561" s="26" t="s">
        <v>17</v>
      </c>
      <c r="J561" s="26">
        <v>161794</v>
      </c>
      <c r="K561" s="26">
        <v>1779730</v>
      </c>
      <c r="L561" s="22" t="s">
        <v>18</v>
      </c>
      <c r="M561" s="22"/>
      <c r="N561">
        <f t="shared" si="25"/>
        <v>10434</v>
      </c>
      <c r="O561">
        <f>+VLOOKUP(N561,'Thanh toán '!O$8:P$8099,2,0)</f>
        <v>1779730</v>
      </c>
      <c r="P561">
        <f t="shared" si="26"/>
        <v>1779730</v>
      </c>
      <c r="Q561" s="30">
        <f t="shared" si="24"/>
        <v>0</v>
      </c>
    </row>
    <row r="562" spans="1:17" hidden="1" x14ac:dyDescent="0.3">
      <c r="A562" s="21">
        <v>4161</v>
      </c>
      <c r="B562" s="22" t="s">
        <v>738</v>
      </c>
      <c r="C562" s="22" t="s">
        <v>13</v>
      </c>
      <c r="D562" s="23" t="s">
        <v>734</v>
      </c>
      <c r="E562" s="24" t="s">
        <v>38</v>
      </c>
      <c r="F562" s="25" t="s">
        <v>38</v>
      </c>
      <c r="G562" s="22" t="s">
        <v>39</v>
      </c>
      <c r="H562" s="26">
        <v>1633200</v>
      </c>
      <c r="I562" s="26" t="s">
        <v>17</v>
      </c>
      <c r="J562" s="26">
        <v>163320</v>
      </c>
      <c r="K562" s="26">
        <v>1796520</v>
      </c>
      <c r="L562" s="22" t="s">
        <v>18</v>
      </c>
      <c r="M562" s="22"/>
      <c r="N562">
        <f t="shared" si="25"/>
        <v>10440</v>
      </c>
      <c r="O562">
        <f>+VLOOKUP(N562,'Thanh toán '!O$8:P$8099,2,0)</f>
        <v>1796520</v>
      </c>
      <c r="P562">
        <f t="shared" si="26"/>
        <v>1796520</v>
      </c>
      <c r="Q562" s="30">
        <f t="shared" si="24"/>
        <v>0</v>
      </c>
    </row>
    <row r="563" spans="1:17" hidden="1" x14ac:dyDescent="0.3">
      <c r="A563" s="21">
        <v>4162</v>
      </c>
      <c r="B563" s="22" t="s">
        <v>739</v>
      </c>
      <c r="C563" s="22" t="s">
        <v>13</v>
      </c>
      <c r="D563" s="23" t="s">
        <v>734</v>
      </c>
      <c r="E563" s="24" t="s">
        <v>38</v>
      </c>
      <c r="F563" s="25" t="s">
        <v>38</v>
      </c>
      <c r="G563" s="22" t="s">
        <v>39</v>
      </c>
      <c r="H563" s="26">
        <v>555290</v>
      </c>
      <c r="I563" s="26" t="s">
        <v>17</v>
      </c>
      <c r="J563" s="26">
        <v>55529</v>
      </c>
      <c r="K563" s="26">
        <v>610819</v>
      </c>
      <c r="L563" s="22" t="s">
        <v>18</v>
      </c>
      <c r="M563" s="22"/>
      <c r="N563">
        <f t="shared" si="25"/>
        <v>10441</v>
      </c>
      <c r="O563">
        <f>+VLOOKUP(N563,'Thanh toán '!O$8:P$8099,2,0)</f>
        <v>610819</v>
      </c>
      <c r="P563">
        <f t="shared" si="26"/>
        <v>610819</v>
      </c>
      <c r="Q563" s="30">
        <f t="shared" si="24"/>
        <v>0</v>
      </c>
    </row>
    <row r="564" spans="1:17" hidden="1" x14ac:dyDescent="0.3">
      <c r="A564" s="21">
        <v>4165</v>
      </c>
      <c r="B564" s="22" t="s">
        <v>740</v>
      </c>
      <c r="C564" s="22" t="s">
        <v>13</v>
      </c>
      <c r="D564" s="23" t="s">
        <v>734</v>
      </c>
      <c r="E564" s="24" t="s">
        <v>38</v>
      </c>
      <c r="F564" s="25" t="s">
        <v>38</v>
      </c>
      <c r="G564" s="22" t="s">
        <v>39</v>
      </c>
      <c r="H564" s="26">
        <v>1774780</v>
      </c>
      <c r="I564" s="26" t="s">
        <v>17</v>
      </c>
      <c r="J564" s="26">
        <v>177478</v>
      </c>
      <c r="K564" s="26">
        <v>1952258</v>
      </c>
      <c r="L564" s="22" t="s">
        <v>18</v>
      </c>
      <c r="M564" s="22"/>
      <c r="N564">
        <f t="shared" si="25"/>
        <v>10445</v>
      </c>
      <c r="O564">
        <f>+VLOOKUP(N564,'Thanh toán '!O$8:P$8099,2,0)</f>
        <v>1952258</v>
      </c>
      <c r="P564">
        <f t="shared" si="26"/>
        <v>1952258</v>
      </c>
      <c r="Q564" s="30">
        <f t="shared" si="24"/>
        <v>0</v>
      </c>
    </row>
    <row r="565" spans="1:17" hidden="1" x14ac:dyDescent="0.3">
      <c r="A565" s="21">
        <v>4166</v>
      </c>
      <c r="B565" s="22" t="s">
        <v>741</v>
      </c>
      <c r="C565" s="22" t="s">
        <v>13</v>
      </c>
      <c r="D565" s="23" t="s">
        <v>734</v>
      </c>
      <c r="E565" s="24" t="s">
        <v>38</v>
      </c>
      <c r="F565" s="25" t="s">
        <v>38</v>
      </c>
      <c r="G565" s="22" t="s">
        <v>39</v>
      </c>
      <c r="H565" s="26">
        <v>670968</v>
      </c>
      <c r="I565" s="26" t="s">
        <v>17</v>
      </c>
      <c r="J565" s="26">
        <v>67097</v>
      </c>
      <c r="K565" s="26">
        <v>738065</v>
      </c>
      <c r="L565" s="22" t="s">
        <v>18</v>
      </c>
      <c r="M565" s="22"/>
      <c r="N565">
        <f t="shared" si="25"/>
        <v>10446</v>
      </c>
      <c r="O565">
        <f>+VLOOKUP(N565,'Thanh toán '!O$8:P$8099,2,0)</f>
        <v>738065</v>
      </c>
      <c r="P565">
        <f t="shared" si="26"/>
        <v>738065</v>
      </c>
      <c r="Q565" s="30">
        <f t="shared" si="24"/>
        <v>0</v>
      </c>
    </row>
    <row r="566" spans="1:17" hidden="1" x14ac:dyDescent="0.3">
      <c r="A566" s="21">
        <v>4167</v>
      </c>
      <c r="B566" s="22" t="s">
        <v>742</v>
      </c>
      <c r="C566" s="22" t="s">
        <v>13</v>
      </c>
      <c r="D566" s="23" t="s">
        <v>734</v>
      </c>
      <c r="E566" s="24" t="s">
        <v>38</v>
      </c>
      <c r="F566" s="25" t="s">
        <v>38</v>
      </c>
      <c r="G566" s="22" t="s">
        <v>39</v>
      </c>
      <c r="H566" s="26">
        <v>4473120</v>
      </c>
      <c r="I566" s="26" t="s">
        <v>17</v>
      </c>
      <c r="J566" s="26">
        <v>447312</v>
      </c>
      <c r="K566" s="26">
        <v>4920432</v>
      </c>
      <c r="L566" s="22" t="s">
        <v>18</v>
      </c>
      <c r="M566" s="22"/>
      <c r="N566">
        <f t="shared" si="25"/>
        <v>10447</v>
      </c>
      <c r="O566">
        <f>+VLOOKUP(N566,'Thanh toán '!O$8:P$8099,2,0)</f>
        <v>4920432</v>
      </c>
      <c r="P566">
        <f t="shared" si="26"/>
        <v>4920432</v>
      </c>
      <c r="Q566" s="30">
        <f t="shared" si="24"/>
        <v>0</v>
      </c>
    </row>
    <row r="567" spans="1:17" hidden="1" x14ac:dyDescent="0.3">
      <c r="A567" s="21">
        <v>4168</v>
      </c>
      <c r="B567" s="22" t="s">
        <v>743</v>
      </c>
      <c r="C567" s="22" t="s">
        <v>13</v>
      </c>
      <c r="D567" s="23" t="s">
        <v>734</v>
      </c>
      <c r="E567" s="24" t="s">
        <v>38</v>
      </c>
      <c r="F567" s="25" t="s">
        <v>38</v>
      </c>
      <c r="G567" s="22" t="s">
        <v>39</v>
      </c>
      <c r="H567" s="26">
        <v>2770756</v>
      </c>
      <c r="I567" s="26" t="s">
        <v>17</v>
      </c>
      <c r="J567" s="26">
        <v>277076</v>
      </c>
      <c r="K567" s="26">
        <v>3047832</v>
      </c>
      <c r="L567" s="22" t="s">
        <v>18</v>
      </c>
      <c r="M567" s="22"/>
      <c r="N567">
        <f t="shared" si="25"/>
        <v>10448</v>
      </c>
      <c r="O567">
        <f>+VLOOKUP(N567,'Thanh toán '!O$8:P$8099,2,0)</f>
        <v>3047832</v>
      </c>
      <c r="P567">
        <f t="shared" si="26"/>
        <v>3047832</v>
      </c>
      <c r="Q567" s="30">
        <f t="shared" si="24"/>
        <v>0</v>
      </c>
    </row>
    <row r="568" spans="1:17" hidden="1" x14ac:dyDescent="0.3">
      <c r="A568" s="21">
        <v>4169</v>
      </c>
      <c r="B568" s="22" t="s">
        <v>744</v>
      </c>
      <c r="C568" s="22" t="s">
        <v>13</v>
      </c>
      <c r="D568" s="23" t="s">
        <v>734</v>
      </c>
      <c r="E568" s="24" t="s">
        <v>38</v>
      </c>
      <c r="F568" s="25" t="s">
        <v>38</v>
      </c>
      <c r="G568" s="22" t="s">
        <v>39</v>
      </c>
      <c r="H568" s="26">
        <v>1028316</v>
      </c>
      <c r="I568" s="26" t="s">
        <v>17</v>
      </c>
      <c r="J568" s="26">
        <v>102832</v>
      </c>
      <c r="K568" s="26">
        <v>1131148</v>
      </c>
      <c r="L568" s="22" t="s">
        <v>18</v>
      </c>
      <c r="M568" s="22"/>
      <c r="N568">
        <f t="shared" si="25"/>
        <v>10449</v>
      </c>
      <c r="O568">
        <f>+VLOOKUP(N568,'Thanh toán '!O$8:P$8099,2,0)</f>
        <v>1131148</v>
      </c>
      <c r="P568">
        <f t="shared" si="26"/>
        <v>1131148</v>
      </c>
      <c r="Q568" s="30">
        <f t="shared" si="24"/>
        <v>0</v>
      </c>
    </row>
    <row r="569" spans="1:17" hidden="1" x14ac:dyDescent="0.3">
      <c r="A569" s="21">
        <v>4170</v>
      </c>
      <c r="B569" s="22" t="s">
        <v>745</v>
      </c>
      <c r="C569" s="22" t="s">
        <v>13</v>
      </c>
      <c r="D569" s="23" t="s">
        <v>734</v>
      </c>
      <c r="E569" s="24" t="s">
        <v>38</v>
      </c>
      <c r="F569" s="25" t="s">
        <v>38</v>
      </c>
      <c r="G569" s="22" t="s">
        <v>39</v>
      </c>
      <c r="H569" s="26">
        <v>555290</v>
      </c>
      <c r="I569" s="26" t="s">
        <v>17</v>
      </c>
      <c r="J569" s="26">
        <v>55529</v>
      </c>
      <c r="K569" s="26">
        <v>610819</v>
      </c>
      <c r="L569" s="22" t="s">
        <v>18</v>
      </c>
      <c r="M569" s="22"/>
      <c r="N569">
        <f t="shared" si="25"/>
        <v>10450</v>
      </c>
      <c r="O569">
        <f>+VLOOKUP(N569,'Thanh toán '!O$8:P$8099,2,0)</f>
        <v>610819</v>
      </c>
      <c r="P569">
        <f t="shared" si="26"/>
        <v>610819</v>
      </c>
      <c r="Q569" s="30">
        <f t="shared" si="24"/>
        <v>0</v>
      </c>
    </row>
    <row r="570" spans="1:17" hidden="1" x14ac:dyDescent="0.3">
      <c r="A570" s="21">
        <v>4172</v>
      </c>
      <c r="B570" s="22" t="s">
        <v>746</v>
      </c>
      <c r="C570" s="22" t="s">
        <v>13</v>
      </c>
      <c r="D570" s="23" t="s">
        <v>734</v>
      </c>
      <c r="E570" s="24" t="s">
        <v>747</v>
      </c>
      <c r="F570" s="25" t="s">
        <v>747</v>
      </c>
      <c r="G570" s="22" t="s">
        <v>748</v>
      </c>
      <c r="H570" s="26">
        <v>6345600</v>
      </c>
      <c r="I570" s="26" t="s">
        <v>17</v>
      </c>
      <c r="J570" s="26">
        <v>634560</v>
      </c>
      <c r="K570" s="26">
        <v>6980160</v>
      </c>
      <c r="L570" s="22" t="s">
        <v>18</v>
      </c>
      <c r="M570" s="22"/>
      <c r="N570">
        <f t="shared" si="25"/>
        <v>10452</v>
      </c>
      <c r="O570">
        <f>+VLOOKUP(N570,'Thanh toán '!O$8:P$8099,2,0)</f>
        <v>6980160</v>
      </c>
      <c r="P570">
        <f t="shared" si="26"/>
        <v>6980160</v>
      </c>
      <c r="Q570" s="30">
        <f t="shared" si="24"/>
        <v>0</v>
      </c>
    </row>
    <row r="571" spans="1:17" hidden="1" x14ac:dyDescent="0.3">
      <c r="A571" s="21">
        <v>4173</v>
      </c>
      <c r="B571" s="22" t="s">
        <v>749</v>
      </c>
      <c r="C571" s="22" t="s">
        <v>13</v>
      </c>
      <c r="D571" s="23" t="s">
        <v>734</v>
      </c>
      <c r="E571" s="24" t="s">
        <v>96</v>
      </c>
      <c r="F571" s="25" t="s">
        <v>96</v>
      </c>
      <c r="G571" s="22" t="s">
        <v>97</v>
      </c>
      <c r="H571" s="26">
        <v>10281660</v>
      </c>
      <c r="I571" s="26" t="s">
        <v>17</v>
      </c>
      <c r="J571" s="26">
        <v>1028166</v>
      </c>
      <c r="K571" s="26">
        <v>11309826</v>
      </c>
      <c r="L571" s="22" t="s">
        <v>18</v>
      </c>
      <c r="M571" s="22"/>
      <c r="N571">
        <f t="shared" si="25"/>
        <v>10453</v>
      </c>
      <c r="O571">
        <f>+VLOOKUP(N571,'Thanh toán '!O$8:P$8099,2,0)</f>
        <v>11309826</v>
      </c>
      <c r="P571">
        <f t="shared" si="26"/>
        <v>11309826</v>
      </c>
      <c r="Q571" s="30">
        <f t="shared" si="24"/>
        <v>0</v>
      </c>
    </row>
    <row r="572" spans="1:17" hidden="1" x14ac:dyDescent="0.3">
      <c r="A572" s="21">
        <v>4174</v>
      </c>
      <c r="B572" s="22" t="s">
        <v>750</v>
      </c>
      <c r="C572" s="22" t="s">
        <v>13</v>
      </c>
      <c r="D572" s="23" t="s">
        <v>734</v>
      </c>
      <c r="E572" s="24" t="s">
        <v>299</v>
      </c>
      <c r="F572" s="25" t="s">
        <v>299</v>
      </c>
      <c r="G572" s="22" t="s">
        <v>300</v>
      </c>
      <c r="H572" s="26">
        <v>5187118</v>
      </c>
      <c r="I572" s="26" t="s">
        <v>17</v>
      </c>
      <c r="J572" s="26">
        <v>518712</v>
      </c>
      <c r="K572" s="26">
        <v>5705830</v>
      </c>
      <c r="L572" s="22" t="s">
        <v>18</v>
      </c>
      <c r="M572" s="22"/>
      <c r="N572">
        <f t="shared" si="25"/>
        <v>10454</v>
      </c>
      <c r="O572">
        <f>+VLOOKUP(N572,'Thanh toán '!O$8:P$8099,2,0)</f>
        <v>5705830</v>
      </c>
      <c r="P572">
        <f t="shared" si="26"/>
        <v>5705830</v>
      </c>
      <c r="Q572" s="30">
        <f t="shared" si="24"/>
        <v>0</v>
      </c>
    </row>
    <row r="573" spans="1:17" hidden="1" x14ac:dyDescent="0.3">
      <c r="A573" s="21">
        <v>4175</v>
      </c>
      <c r="B573" s="22" t="s">
        <v>751</v>
      </c>
      <c r="C573" s="22" t="s">
        <v>13</v>
      </c>
      <c r="D573" s="23" t="s">
        <v>734</v>
      </c>
      <c r="E573" s="24" t="s">
        <v>38</v>
      </c>
      <c r="F573" s="25" t="s">
        <v>38</v>
      </c>
      <c r="G573" s="22" t="s">
        <v>39</v>
      </c>
      <c r="H573" s="26">
        <v>4222420</v>
      </c>
      <c r="I573" s="26" t="s">
        <v>17</v>
      </c>
      <c r="J573" s="26">
        <v>422242</v>
      </c>
      <c r="K573" s="26">
        <v>4644662</v>
      </c>
      <c r="L573" s="22" t="s">
        <v>18</v>
      </c>
      <c r="M573" s="22"/>
      <c r="N573">
        <f t="shared" si="25"/>
        <v>10455</v>
      </c>
      <c r="O573">
        <f>+VLOOKUP(N573,'Thanh toán '!O$8:P$8099,2,0)</f>
        <v>4644662</v>
      </c>
      <c r="P573">
        <f t="shared" si="26"/>
        <v>4644662</v>
      </c>
      <c r="Q573" s="30">
        <f t="shared" si="24"/>
        <v>0</v>
      </c>
    </row>
    <row r="574" spans="1:17" hidden="1" x14ac:dyDescent="0.3">
      <c r="A574" s="21">
        <v>4176</v>
      </c>
      <c r="B574" s="22" t="s">
        <v>752</v>
      </c>
      <c r="C574" s="22" t="s">
        <v>13</v>
      </c>
      <c r="D574" s="23" t="s">
        <v>734</v>
      </c>
      <c r="E574" s="24" t="s">
        <v>29</v>
      </c>
      <c r="F574" s="25" t="s">
        <v>29</v>
      </c>
      <c r="G574" s="22" t="s">
        <v>30</v>
      </c>
      <c r="H574" s="26">
        <v>8841260</v>
      </c>
      <c r="I574" s="26" t="s">
        <v>17</v>
      </c>
      <c r="J574" s="26">
        <v>884126</v>
      </c>
      <c r="K574" s="26">
        <v>9725386</v>
      </c>
      <c r="L574" s="22" t="s">
        <v>18</v>
      </c>
      <c r="M574" s="22"/>
      <c r="N574">
        <f t="shared" si="25"/>
        <v>10456</v>
      </c>
      <c r="O574">
        <f>+VLOOKUP(N574,'Thanh toán '!O$8:P$8099,2,0)</f>
        <v>9725386</v>
      </c>
      <c r="P574">
        <f t="shared" si="26"/>
        <v>9725386</v>
      </c>
      <c r="Q574" s="30">
        <f t="shared" si="24"/>
        <v>0</v>
      </c>
    </row>
    <row r="575" spans="1:17" hidden="1" x14ac:dyDescent="0.3">
      <c r="A575" s="21">
        <v>4177</v>
      </c>
      <c r="B575" s="22" t="s">
        <v>753</v>
      </c>
      <c r="C575" s="22" t="s">
        <v>13</v>
      </c>
      <c r="D575" s="23" t="s">
        <v>734</v>
      </c>
      <c r="E575" s="24" t="s">
        <v>38</v>
      </c>
      <c r="F575" s="25" t="s">
        <v>38</v>
      </c>
      <c r="G575" s="22" t="s">
        <v>39</v>
      </c>
      <c r="H575" s="26">
        <v>644960</v>
      </c>
      <c r="I575" s="26" t="s">
        <v>17</v>
      </c>
      <c r="J575" s="26">
        <v>64496</v>
      </c>
      <c r="K575" s="26">
        <v>709456</v>
      </c>
      <c r="L575" s="22" t="s">
        <v>18</v>
      </c>
      <c r="M575" s="22"/>
      <c r="N575">
        <f t="shared" si="25"/>
        <v>10457</v>
      </c>
      <c r="O575">
        <f>+VLOOKUP(N575,'Thanh toán '!O$8:P$8099,2,0)</f>
        <v>709456</v>
      </c>
      <c r="P575">
        <f t="shared" si="26"/>
        <v>709456</v>
      </c>
      <c r="Q575" s="30">
        <f t="shared" si="24"/>
        <v>0</v>
      </c>
    </row>
    <row r="576" spans="1:17" hidden="1" x14ac:dyDescent="0.3">
      <c r="A576" s="21">
        <v>4178</v>
      </c>
      <c r="B576" s="22" t="s">
        <v>754</v>
      </c>
      <c r="C576" s="22" t="s">
        <v>13</v>
      </c>
      <c r="D576" s="23" t="s">
        <v>734</v>
      </c>
      <c r="E576" s="24" t="s">
        <v>78</v>
      </c>
      <c r="F576" s="25" t="s">
        <v>78</v>
      </c>
      <c r="G576" s="22" t="s">
        <v>79</v>
      </c>
      <c r="H576" s="26">
        <v>5040320</v>
      </c>
      <c r="I576" s="26" t="s">
        <v>17</v>
      </c>
      <c r="J576" s="26">
        <v>504032</v>
      </c>
      <c r="K576" s="26">
        <v>5544352</v>
      </c>
      <c r="L576" s="22" t="s">
        <v>18</v>
      </c>
      <c r="M576" s="22"/>
      <c r="N576">
        <f t="shared" si="25"/>
        <v>10458</v>
      </c>
      <c r="O576">
        <f>+VLOOKUP(N576,'Thanh toán '!O$8:P$8099,2,0)</f>
        <v>5544352</v>
      </c>
      <c r="P576">
        <f t="shared" si="26"/>
        <v>5544352</v>
      </c>
      <c r="Q576" s="30">
        <f t="shared" si="24"/>
        <v>0</v>
      </c>
    </row>
    <row r="577" spans="1:17" hidden="1" x14ac:dyDescent="0.3">
      <c r="A577" s="21">
        <v>4181</v>
      </c>
      <c r="B577" s="22" t="s">
        <v>755</v>
      </c>
      <c r="C577" s="22" t="s">
        <v>13</v>
      </c>
      <c r="D577" s="23" t="s">
        <v>734</v>
      </c>
      <c r="E577" s="24" t="s">
        <v>38</v>
      </c>
      <c r="F577" s="25" t="s">
        <v>38</v>
      </c>
      <c r="G577" s="22" t="s">
        <v>39</v>
      </c>
      <c r="H577" s="26">
        <v>806200</v>
      </c>
      <c r="I577" s="26" t="s">
        <v>17</v>
      </c>
      <c r="J577" s="26">
        <v>80620</v>
      </c>
      <c r="K577" s="26">
        <v>886820</v>
      </c>
      <c r="L577" s="22" t="s">
        <v>18</v>
      </c>
      <c r="M577" s="22"/>
      <c r="N577">
        <f t="shared" si="25"/>
        <v>10461</v>
      </c>
      <c r="O577">
        <f>+VLOOKUP(N577,'Thanh toán '!O$8:P$8099,2,0)</f>
        <v>886820</v>
      </c>
      <c r="P577">
        <f t="shared" si="26"/>
        <v>886820</v>
      </c>
      <c r="Q577" s="30">
        <f t="shared" si="24"/>
        <v>0</v>
      </c>
    </row>
    <row r="578" spans="1:17" hidden="1" x14ac:dyDescent="0.3">
      <c r="A578" s="21">
        <v>4182</v>
      </c>
      <c r="B578" s="22" t="s">
        <v>756</v>
      </c>
      <c r="C578" s="22" t="s">
        <v>13</v>
      </c>
      <c r="D578" s="23" t="s">
        <v>734</v>
      </c>
      <c r="E578" s="24" t="s">
        <v>164</v>
      </c>
      <c r="F578" s="25" t="s">
        <v>164</v>
      </c>
      <c r="G578" s="22" t="s">
        <v>165</v>
      </c>
      <c r="H578" s="26">
        <v>4531160</v>
      </c>
      <c r="I578" s="26" t="s">
        <v>17</v>
      </c>
      <c r="J578" s="26">
        <v>453116</v>
      </c>
      <c r="K578" s="26">
        <v>4984276</v>
      </c>
      <c r="L578" s="22" t="s">
        <v>18</v>
      </c>
      <c r="M578" s="22"/>
      <c r="N578">
        <f t="shared" si="25"/>
        <v>10462</v>
      </c>
      <c r="O578">
        <f>+VLOOKUP(N578,'Thanh toán '!O$8:P$8099,2,0)</f>
        <v>4984276</v>
      </c>
      <c r="P578">
        <f t="shared" si="26"/>
        <v>4984276</v>
      </c>
      <c r="Q578" s="30">
        <f t="shared" si="24"/>
        <v>0</v>
      </c>
    </row>
    <row r="579" spans="1:17" hidden="1" x14ac:dyDescent="0.3">
      <c r="A579" s="21">
        <v>4185</v>
      </c>
      <c r="B579" s="22" t="s">
        <v>757</v>
      </c>
      <c r="C579" s="22" t="s">
        <v>13</v>
      </c>
      <c r="D579" s="23" t="s">
        <v>734</v>
      </c>
      <c r="E579" s="24" t="s">
        <v>228</v>
      </c>
      <c r="F579" s="25" t="s">
        <v>228</v>
      </c>
      <c r="G579" s="22" t="s">
        <v>229</v>
      </c>
      <c r="H579" s="26">
        <v>5316960</v>
      </c>
      <c r="I579" s="26" t="s">
        <v>17</v>
      </c>
      <c r="J579" s="26">
        <v>531696</v>
      </c>
      <c r="K579" s="26">
        <v>5848656</v>
      </c>
      <c r="L579" s="22" t="s">
        <v>18</v>
      </c>
      <c r="M579" s="22"/>
      <c r="N579">
        <f t="shared" si="25"/>
        <v>10465</v>
      </c>
      <c r="O579">
        <f>+VLOOKUP(N579,'Thanh toán '!O$8:P$8099,2,0)</f>
        <v>5848656</v>
      </c>
      <c r="P579">
        <f t="shared" si="26"/>
        <v>5848656</v>
      </c>
      <c r="Q579" s="30">
        <f t="shared" si="24"/>
        <v>0</v>
      </c>
    </row>
    <row r="580" spans="1:17" hidden="1" x14ac:dyDescent="0.3">
      <c r="A580" s="21">
        <v>4186</v>
      </c>
      <c r="B580" s="22" t="s">
        <v>758</v>
      </c>
      <c r="C580" s="22" t="s">
        <v>13</v>
      </c>
      <c r="D580" s="23" t="s">
        <v>734</v>
      </c>
      <c r="E580" s="24" t="s">
        <v>38</v>
      </c>
      <c r="F580" s="25" t="s">
        <v>38</v>
      </c>
      <c r="G580" s="22" t="s">
        <v>39</v>
      </c>
      <c r="H580" s="26">
        <v>555290</v>
      </c>
      <c r="I580" s="26" t="s">
        <v>17</v>
      </c>
      <c r="J580" s="26">
        <v>55529</v>
      </c>
      <c r="K580" s="26">
        <v>610819</v>
      </c>
      <c r="L580" s="22" t="s">
        <v>18</v>
      </c>
      <c r="M580" s="22"/>
      <c r="N580">
        <f t="shared" si="25"/>
        <v>10466</v>
      </c>
      <c r="O580">
        <f>+VLOOKUP(N580,'Thanh toán '!O$8:P$8099,2,0)</f>
        <v>610819</v>
      </c>
      <c r="P580">
        <f t="shared" si="26"/>
        <v>610819</v>
      </c>
      <c r="Q580" s="30">
        <f t="shared" si="24"/>
        <v>0</v>
      </c>
    </row>
    <row r="581" spans="1:17" hidden="1" x14ac:dyDescent="0.3">
      <c r="A581" s="21">
        <v>4188</v>
      </c>
      <c r="B581" s="22" t="s">
        <v>759</v>
      </c>
      <c r="C581" s="22" t="s">
        <v>13</v>
      </c>
      <c r="D581" s="23" t="s">
        <v>734</v>
      </c>
      <c r="E581" s="24" t="s">
        <v>38</v>
      </c>
      <c r="F581" s="25" t="s">
        <v>38</v>
      </c>
      <c r="G581" s="22" t="s">
        <v>39</v>
      </c>
      <c r="H581" s="26">
        <v>1118280</v>
      </c>
      <c r="I581" s="26" t="s">
        <v>17</v>
      </c>
      <c r="J581" s="26">
        <v>111828</v>
      </c>
      <c r="K581" s="26">
        <v>1230108</v>
      </c>
      <c r="L581" s="22" t="s">
        <v>18</v>
      </c>
      <c r="M581" s="22"/>
      <c r="N581">
        <f t="shared" si="25"/>
        <v>10468</v>
      </c>
      <c r="O581">
        <f>+VLOOKUP(N581,'Thanh toán '!O$8:P$8099,2,0)</f>
        <v>1230108</v>
      </c>
      <c r="P581">
        <f t="shared" si="26"/>
        <v>1230108</v>
      </c>
      <c r="Q581" s="30">
        <f t="shared" ref="Q581:Q644" si="27">+O581-K581</f>
        <v>0</v>
      </c>
    </row>
    <row r="582" spans="1:17" hidden="1" x14ac:dyDescent="0.3">
      <c r="A582" s="21">
        <v>4189</v>
      </c>
      <c r="B582" s="22" t="s">
        <v>760</v>
      </c>
      <c r="C582" s="22" t="s">
        <v>13</v>
      </c>
      <c r="D582" s="23" t="s">
        <v>734</v>
      </c>
      <c r="E582" s="24" t="s">
        <v>38</v>
      </c>
      <c r="F582" s="25" t="s">
        <v>38</v>
      </c>
      <c r="G582" s="22" t="s">
        <v>39</v>
      </c>
      <c r="H582" s="26">
        <v>1799610</v>
      </c>
      <c r="I582" s="26" t="s">
        <v>17</v>
      </c>
      <c r="J582" s="26">
        <v>179961</v>
      </c>
      <c r="K582" s="26">
        <v>1979571</v>
      </c>
      <c r="L582" s="22" t="s">
        <v>18</v>
      </c>
      <c r="M582" s="22"/>
      <c r="N582">
        <f t="shared" ref="N582:N645" si="28">+B582*1</f>
        <v>10469</v>
      </c>
      <c r="O582">
        <f>+VLOOKUP(N582,'Thanh toán '!O$8:P$8099,2,0)</f>
        <v>1979571</v>
      </c>
      <c r="P582">
        <f t="shared" ref="P582:P645" si="29">+O582</f>
        <v>1979571</v>
      </c>
      <c r="Q582" s="30">
        <f t="shared" si="27"/>
        <v>0</v>
      </c>
    </row>
    <row r="583" spans="1:17" hidden="1" x14ac:dyDescent="0.3">
      <c r="A583" s="21">
        <v>4190</v>
      </c>
      <c r="B583" s="22" t="s">
        <v>761</v>
      </c>
      <c r="C583" s="22" t="s">
        <v>13</v>
      </c>
      <c r="D583" s="23" t="s">
        <v>734</v>
      </c>
      <c r="E583" s="24" t="s">
        <v>84</v>
      </c>
      <c r="F583" s="25" t="s">
        <v>84</v>
      </c>
      <c r="G583" s="22" t="s">
        <v>85</v>
      </c>
      <c r="H583" s="26">
        <v>10680980</v>
      </c>
      <c r="I583" s="26" t="s">
        <v>17</v>
      </c>
      <c r="J583" s="26">
        <v>1068098</v>
      </c>
      <c r="K583" s="26">
        <v>11749078</v>
      </c>
      <c r="L583" s="22" t="s">
        <v>18</v>
      </c>
      <c r="M583" s="22"/>
      <c r="N583">
        <f t="shared" si="28"/>
        <v>10470</v>
      </c>
      <c r="O583">
        <f>+VLOOKUP(N583,'Thanh toán '!O$8:P$8099,2,0)</f>
        <v>11749078</v>
      </c>
      <c r="P583">
        <f t="shared" si="29"/>
        <v>11749078</v>
      </c>
      <c r="Q583" s="30">
        <f t="shared" si="27"/>
        <v>0</v>
      </c>
    </row>
    <row r="584" spans="1:17" hidden="1" x14ac:dyDescent="0.3">
      <c r="A584" s="21">
        <v>4192</v>
      </c>
      <c r="B584" s="22" t="s">
        <v>762</v>
      </c>
      <c r="C584" s="22" t="s">
        <v>13</v>
      </c>
      <c r="D584" s="23" t="s">
        <v>734</v>
      </c>
      <c r="E584" s="24" t="s">
        <v>38</v>
      </c>
      <c r="F584" s="25" t="s">
        <v>38</v>
      </c>
      <c r="G584" s="22" t="s">
        <v>39</v>
      </c>
      <c r="H584" s="26">
        <v>1409450</v>
      </c>
      <c r="I584" s="26" t="s">
        <v>17</v>
      </c>
      <c r="J584" s="26">
        <v>140945</v>
      </c>
      <c r="K584" s="26">
        <v>1550395</v>
      </c>
      <c r="L584" s="22" t="s">
        <v>18</v>
      </c>
      <c r="M584" s="22"/>
      <c r="N584">
        <f t="shared" si="28"/>
        <v>10472</v>
      </c>
      <c r="O584">
        <f>+VLOOKUP(N584,'Thanh toán '!O$8:P$8099,2,0)</f>
        <v>1550395</v>
      </c>
      <c r="P584">
        <f t="shared" si="29"/>
        <v>1550395</v>
      </c>
      <c r="Q584" s="30">
        <f t="shared" si="27"/>
        <v>0</v>
      </c>
    </row>
    <row r="585" spans="1:17" hidden="1" x14ac:dyDescent="0.3">
      <c r="A585" s="21">
        <v>4194</v>
      </c>
      <c r="B585" s="22" t="s">
        <v>763</v>
      </c>
      <c r="C585" s="22" t="s">
        <v>13</v>
      </c>
      <c r="D585" s="23" t="s">
        <v>734</v>
      </c>
      <c r="E585" s="24" t="s">
        <v>38</v>
      </c>
      <c r="F585" s="25" t="s">
        <v>38</v>
      </c>
      <c r="G585" s="22" t="s">
        <v>39</v>
      </c>
      <c r="H585" s="26">
        <v>634392</v>
      </c>
      <c r="I585" s="26" t="s">
        <v>17</v>
      </c>
      <c r="J585" s="26">
        <v>63439</v>
      </c>
      <c r="K585" s="26">
        <v>697831</v>
      </c>
      <c r="L585" s="22" t="s">
        <v>18</v>
      </c>
      <c r="M585" s="22"/>
      <c r="N585">
        <f t="shared" si="28"/>
        <v>10474</v>
      </c>
      <c r="O585">
        <f>+VLOOKUP(N585,'Thanh toán '!O$8:P$8099,2,0)</f>
        <v>697831</v>
      </c>
      <c r="P585">
        <f t="shared" si="29"/>
        <v>697831</v>
      </c>
      <c r="Q585" s="30">
        <f t="shared" si="27"/>
        <v>0</v>
      </c>
    </row>
    <row r="586" spans="1:17" hidden="1" x14ac:dyDescent="0.3">
      <c r="A586" s="21">
        <v>4195</v>
      </c>
      <c r="B586" s="22" t="s">
        <v>764</v>
      </c>
      <c r="C586" s="22" t="s">
        <v>13</v>
      </c>
      <c r="D586" s="23" t="s">
        <v>734</v>
      </c>
      <c r="E586" s="24" t="s">
        <v>38</v>
      </c>
      <c r="F586" s="25" t="s">
        <v>38</v>
      </c>
      <c r="G586" s="22" t="s">
        <v>39</v>
      </c>
      <c r="H586" s="26">
        <v>3824230</v>
      </c>
      <c r="I586" s="26" t="s">
        <v>17</v>
      </c>
      <c r="J586" s="26">
        <v>382423</v>
      </c>
      <c r="K586" s="26">
        <v>4206653</v>
      </c>
      <c r="L586" s="22" t="s">
        <v>18</v>
      </c>
      <c r="M586" s="22"/>
      <c r="N586">
        <f t="shared" si="28"/>
        <v>10475</v>
      </c>
      <c r="O586">
        <f>+VLOOKUP(N586,'Thanh toán '!O$8:P$8099,2,0)</f>
        <v>4206653</v>
      </c>
      <c r="P586">
        <f t="shared" si="29"/>
        <v>4206653</v>
      </c>
      <c r="Q586" s="30">
        <f t="shared" si="27"/>
        <v>0</v>
      </c>
    </row>
    <row r="587" spans="1:17" hidden="1" x14ac:dyDescent="0.3">
      <c r="A587" s="21">
        <v>4196</v>
      </c>
      <c r="B587" s="22" t="s">
        <v>765</v>
      </c>
      <c r="C587" s="22" t="s">
        <v>13</v>
      </c>
      <c r="D587" s="23" t="s">
        <v>734</v>
      </c>
      <c r="E587" s="24" t="s">
        <v>38</v>
      </c>
      <c r="F587" s="25" t="s">
        <v>38</v>
      </c>
      <c r="G587" s="22" t="s">
        <v>39</v>
      </c>
      <c r="H587" s="26">
        <v>1266016</v>
      </c>
      <c r="I587" s="26" t="s">
        <v>17</v>
      </c>
      <c r="J587" s="26">
        <v>126602</v>
      </c>
      <c r="K587" s="26">
        <v>1392618</v>
      </c>
      <c r="L587" s="22" t="s">
        <v>18</v>
      </c>
      <c r="M587" s="22"/>
      <c r="N587">
        <f t="shared" si="28"/>
        <v>10476</v>
      </c>
      <c r="O587">
        <f>+VLOOKUP(N587,'Thanh toán '!O$8:P$8099,2,0)</f>
        <v>1392618</v>
      </c>
      <c r="P587">
        <f t="shared" si="29"/>
        <v>1392618</v>
      </c>
      <c r="Q587" s="30">
        <f t="shared" si="27"/>
        <v>0</v>
      </c>
    </row>
    <row r="588" spans="1:17" hidden="1" x14ac:dyDescent="0.3">
      <c r="A588" s="21">
        <v>4197</v>
      </c>
      <c r="B588" s="22" t="s">
        <v>766</v>
      </c>
      <c r="C588" s="22" t="s">
        <v>13</v>
      </c>
      <c r="D588" s="23" t="s">
        <v>734</v>
      </c>
      <c r="E588" s="24" t="s">
        <v>38</v>
      </c>
      <c r="F588" s="25" t="s">
        <v>38</v>
      </c>
      <c r="G588" s="22" t="s">
        <v>39</v>
      </c>
      <c r="H588" s="26">
        <v>351274</v>
      </c>
      <c r="I588" s="26" t="s">
        <v>17</v>
      </c>
      <c r="J588" s="26">
        <v>35127</v>
      </c>
      <c r="K588" s="26">
        <v>386401</v>
      </c>
      <c r="L588" s="22" t="s">
        <v>18</v>
      </c>
      <c r="M588" s="22"/>
      <c r="N588">
        <f t="shared" si="28"/>
        <v>10477</v>
      </c>
      <c r="O588">
        <f>+VLOOKUP(N588,'Thanh toán '!O$8:P$8099,2,0)</f>
        <v>386401</v>
      </c>
      <c r="P588">
        <f t="shared" si="29"/>
        <v>386401</v>
      </c>
      <c r="Q588" s="30">
        <f t="shared" si="27"/>
        <v>0</v>
      </c>
    </row>
    <row r="589" spans="1:17" hidden="1" x14ac:dyDescent="0.3">
      <c r="A589" s="21">
        <v>4200</v>
      </c>
      <c r="B589" s="22" t="s">
        <v>767</v>
      </c>
      <c r="C589" s="22" t="s">
        <v>13</v>
      </c>
      <c r="D589" s="23" t="s">
        <v>734</v>
      </c>
      <c r="E589" s="24" t="s">
        <v>38</v>
      </c>
      <c r="F589" s="25" t="s">
        <v>38</v>
      </c>
      <c r="G589" s="22" t="s">
        <v>39</v>
      </c>
      <c r="H589" s="26">
        <v>514674</v>
      </c>
      <c r="I589" s="26" t="s">
        <v>17</v>
      </c>
      <c r="J589" s="26">
        <v>51467</v>
      </c>
      <c r="K589" s="26">
        <v>566141</v>
      </c>
      <c r="L589" s="22" t="s">
        <v>18</v>
      </c>
      <c r="M589" s="22"/>
      <c r="N589">
        <f t="shared" si="28"/>
        <v>10480</v>
      </c>
      <c r="O589">
        <f>+VLOOKUP(N589,'Thanh toán '!O$8:P$8099,2,0)</f>
        <v>566141</v>
      </c>
      <c r="P589">
        <f t="shared" si="29"/>
        <v>566141</v>
      </c>
      <c r="Q589" s="30">
        <f t="shared" si="27"/>
        <v>0</v>
      </c>
    </row>
    <row r="590" spans="1:17" hidden="1" x14ac:dyDescent="0.3">
      <c r="A590" s="21">
        <v>4203</v>
      </c>
      <c r="B590" s="22" t="s">
        <v>768</v>
      </c>
      <c r="C590" s="22" t="s">
        <v>13</v>
      </c>
      <c r="D590" s="23" t="s">
        <v>734</v>
      </c>
      <c r="E590" s="24" t="s">
        <v>50</v>
      </c>
      <c r="F590" s="25" t="s">
        <v>50</v>
      </c>
      <c r="G590" s="22" t="s">
        <v>51</v>
      </c>
      <c r="H590" s="26">
        <v>14215424</v>
      </c>
      <c r="I590" s="26" t="s">
        <v>17</v>
      </c>
      <c r="J590" s="26">
        <v>1421542</v>
      </c>
      <c r="K590" s="26">
        <v>15636966</v>
      </c>
      <c r="L590" s="22" t="s">
        <v>18</v>
      </c>
      <c r="M590" s="22"/>
      <c r="N590">
        <f t="shared" si="28"/>
        <v>10483</v>
      </c>
      <c r="O590">
        <f>+VLOOKUP(N590,'Thanh toán '!O$8:P$8099,2,0)</f>
        <v>15636966</v>
      </c>
      <c r="P590">
        <f t="shared" si="29"/>
        <v>15636966</v>
      </c>
      <c r="Q590" s="30">
        <f t="shared" si="27"/>
        <v>0</v>
      </c>
    </row>
    <row r="591" spans="1:17" hidden="1" x14ac:dyDescent="0.3">
      <c r="A591" s="21">
        <v>4204</v>
      </c>
      <c r="B591" s="22" t="s">
        <v>769</v>
      </c>
      <c r="C591" s="22" t="s">
        <v>13</v>
      </c>
      <c r="D591" s="23" t="s">
        <v>734</v>
      </c>
      <c r="E591" s="24" t="s">
        <v>206</v>
      </c>
      <c r="F591" s="25" t="s">
        <v>206</v>
      </c>
      <c r="G591" s="22" t="s">
        <v>207</v>
      </c>
      <c r="H591" s="26">
        <v>5552900</v>
      </c>
      <c r="I591" s="26" t="s">
        <v>17</v>
      </c>
      <c r="J591" s="26">
        <v>555290</v>
      </c>
      <c r="K591" s="26">
        <v>6108190</v>
      </c>
      <c r="L591" s="22" t="s">
        <v>18</v>
      </c>
      <c r="M591" s="22"/>
      <c r="N591">
        <f t="shared" si="28"/>
        <v>10484</v>
      </c>
      <c r="O591">
        <f>+VLOOKUP(N591,'Thanh toán '!O$8:P$8099,2,0)</f>
        <v>6108190</v>
      </c>
      <c r="P591">
        <f t="shared" si="29"/>
        <v>6108190</v>
      </c>
      <c r="Q591" s="30">
        <f t="shared" si="27"/>
        <v>0</v>
      </c>
    </row>
    <row r="592" spans="1:17" hidden="1" x14ac:dyDescent="0.3">
      <c r="A592" s="21">
        <v>4205</v>
      </c>
      <c r="B592" s="22" t="s">
        <v>770</v>
      </c>
      <c r="C592" s="22" t="s">
        <v>13</v>
      </c>
      <c r="D592" s="23" t="s">
        <v>734</v>
      </c>
      <c r="E592" s="24" t="s">
        <v>38</v>
      </c>
      <c r="F592" s="25" t="s">
        <v>38</v>
      </c>
      <c r="G592" s="22" t="s">
        <v>39</v>
      </c>
      <c r="H592" s="26">
        <v>1775711</v>
      </c>
      <c r="I592" s="26" t="s">
        <v>17</v>
      </c>
      <c r="J592" s="26">
        <v>177571</v>
      </c>
      <c r="K592" s="26">
        <v>1953282</v>
      </c>
      <c r="L592" s="22" t="s">
        <v>18</v>
      </c>
      <c r="M592" s="22"/>
      <c r="N592">
        <f t="shared" si="28"/>
        <v>10485</v>
      </c>
      <c r="O592">
        <f>+VLOOKUP(N592,'Thanh toán '!O$8:P$8099,2,0)</f>
        <v>1953318</v>
      </c>
      <c r="P592">
        <f t="shared" si="29"/>
        <v>1953318</v>
      </c>
      <c r="Q592" s="30">
        <f t="shared" si="27"/>
        <v>36</v>
      </c>
    </row>
    <row r="593" spans="1:17" hidden="1" x14ac:dyDescent="0.3">
      <c r="A593" s="21">
        <v>4207</v>
      </c>
      <c r="B593" s="22" t="s">
        <v>771</v>
      </c>
      <c r="C593" s="22" t="s">
        <v>13</v>
      </c>
      <c r="D593" s="23" t="s">
        <v>734</v>
      </c>
      <c r="E593" s="24" t="s">
        <v>38</v>
      </c>
      <c r="F593" s="25" t="s">
        <v>38</v>
      </c>
      <c r="G593" s="22" t="s">
        <v>39</v>
      </c>
      <c r="H593" s="26">
        <v>555290</v>
      </c>
      <c r="I593" s="26" t="s">
        <v>17</v>
      </c>
      <c r="J593" s="26">
        <v>55529</v>
      </c>
      <c r="K593" s="26">
        <v>610819</v>
      </c>
      <c r="L593" s="22" t="s">
        <v>18</v>
      </c>
      <c r="M593" s="22"/>
      <c r="N593">
        <f t="shared" si="28"/>
        <v>10487</v>
      </c>
      <c r="O593">
        <f>+VLOOKUP(N593,'Thanh toán '!O$8:P$8099,2,0)</f>
        <v>610819</v>
      </c>
      <c r="P593">
        <f t="shared" si="29"/>
        <v>610819</v>
      </c>
      <c r="Q593" s="30">
        <f t="shared" si="27"/>
        <v>0</v>
      </c>
    </row>
    <row r="594" spans="1:17" hidden="1" x14ac:dyDescent="0.3">
      <c r="A594" s="21">
        <v>4208</v>
      </c>
      <c r="B594" s="22" t="s">
        <v>772</v>
      </c>
      <c r="C594" s="22" t="s">
        <v>13</v>
      </c>
      <c r="D594" s="23" t="s">
        <v>734</v>
      </c>
      <c r="E594" s="24" t="s">
        <v>38</v>
      </c>
      <c r="F594" s="25" t="s">
        <v>38</v>
      </c>
      <c r="G594" s="22" t="s">
        <v>39</v>
      </c>
      <c r="H594" s="26">
        <v>1086506</v>
      </c>
      <c r="I594" s="26" t="s">
        <v>17</v>
      </c>
      <c r="J594" s="26">
        <v>108651</v>
      </c>
      <c r="K594" s="26">
        <v>1195157</v>
      </c>
      <c r="L594" s="22" t="s">
        <v>18</v>
      </c>
      <c r="M594" s="22"/>
      <c r="N594">
        <f t="shared" si="28"/>
        <v>10488</v>
      </c>
      <c r="O594">
        <f>+VLOOKUP(N594,'Thanh toán '!O$8:P$8099,2,0)</f>
        <v>1195157</v>
      </c>
      <c r="P594">
        <f t="shared" si="29"/>
        <v>1195157</v>
      </c>
      <c r="Q594" s="30">
        <f t="shared" si="27"/>
        <v>0</v>
      </c>
    </row>
    <row r="595" spans="1:17" hidden="1" x14ac:dyDescent="0.3">
      <c r="A595" s="21">
        <v>4209</v>
      </c>
      <c r="B595" s="22" t="s">
        <v>773</v>
      </c>
      <c r="C595" s="22" t="s">
        <v>13</v>
      </c>
      <c r="D595" s="23" t="s">
        <v>734</v>
      </c>
      <c r="E595" s="24" t="s">
        <v>38</v>
      </c>
      <c r="F595" s="25" t="s">
        <v>38</v>
      </c>
      <c r="G595" s="22" t="s">
        <v>39</v>
      </c>
      <c r="H595" s="26">
        <v>555290</v>
      </c>
      <c r="I595" s="26" t="s">
        <v>17</v>
      </c>
      <c r="J595" s="26">
        <v>55529</v>
      </c>
      <c r="K595" s="26">
        <v>610819</v>
      </c>
      <c r="L595" s="22" t="s">
        <v>18</v>
      </c>
      <c r="M595" s="22"/>
      <c r="N595">
        <f t="shared" si="28"/>
        <v>10490</v>
      </c>
      <c r="O595">
        <f>+VLOOKUP(N595,'Thanh toán '!O$8:P$8099,2,0)</f>
        <v>610819</v>
      </c>
      <c r="P595">
        <f t="shared" si="29"/>
        <v>610819</v>
      </c>
      <c r="Q595" s="30">
        <f t="shared" si="27"/>
        <v>0</v>
      </c>
    </row>
    <row r="596" spans="1:17" hidden="1" x14ac:dyDescent="0.3">
      <c r="A596" s="21">
        <v>4210</v>
      </c>
      <c r="B596" s="22" t="s">
        <v>774</v>
      </c>
      <c r="C596" s="22" t="s">
        <v>13</v>
      </c>
      <c r="D596" s="23" t="s">
        <v>734</v>
      </c>
      <c r="E596" s="24" t="s">
        <v>38</v>
      </c>
      <c r="F596" s="25" t="s">
        <v>38</v>
      </c>
      <c r="G596" s="22" t="s">
        <v>39</v>
      </c>
      <c r="H596" s="26">
        <v>555290</v>
      </c>
      <c r="I596" s="26" t="s">
        <v>17</v>
      </c>
      <c r="J596" s="26">
        <v>55529</v>
      </c>
      <c r="K596" s="26">
        <v>610819</v>
      </c>
      <c r="L596" s="22" t="s">
        <v>18</v>
      </c>
      <c r="M596" s="22"/>
      <c r="N596">
        <f t="shared" si="28"/>
        <v>10491</v>
      </c>
      <c r="O596">
        <f>+VLOOKUP(N596,'Thanh toán '!O$8:P$8099,2,0)</f>
        <v>610819</v>
      </c>
      <c r="P596">
        <f t="shared" si="29"/>
        <v>610819</v>
      </c>
      <c r="Q596" s="30">
        <f t="shared" si="27"/>
        <v>0</v>
      </c>
    </row>
    <row r="597" spans="1:17" hidden="1" x14ac:dyDescent="0.3">
      <c r="A597" s="21">
        <v>4212</v>
      </c>
      <c r="B597" s="22" t="s">
        <v>775</v>
      </c>
      <c r="C597" s="22" t="s">
        <v>13</v>
      </c>
      <c r="D597" s="23" t="s">
        <v>734</v>
      </c>
      <c r="E597" s="24" t="s">
        <v>38</v>
      </c>
      <c r="F597" s="25" t="s">
        <v>38</v>
      </c>
      <c r="G597" s="22" t="s">
        <v>39</v>
      </c>
      <c r="H597" s="26">
        <v>200728</v>
      </c>
      <c r="I597" s="26" t="s">
        <v>17</v>
      </c>
      <c r="J597" s="26">
        <v>20073</v>
      </c>
      <c r="K597" s="26">
        <v>220801</v>
      </c>
      <c r="L597" s="22" t="s">
        <v>18</v>
      </c>
      <c r="M597" s="22"/>
      <c r="N597">
        <f t="shared" si="28"/>
        <v>10493</v>
      </c>
      <c r="O597">
        <f>+VLOOKUP(N597,'Thanh toán '!O$8:P$8099,2,0)</f>
        <v>220801</v>
      </c>
      <c r="P597">
        <f t="shared" si="29"/>
        <v>220801</v>
      </c>
      <c r="Q597" s="30">
        <f t="shared" si="27"/>
        <v>0</v>
      </c>
    </row>
    <row r="598" spans="1:17" hidden="1" x14ac:dyDescent="0.3">
      <c r="A598" s="21">
        <v>4213</v>
      </c>
      <c r="B598" s="22" t="s">
        <v>776</v>
      </c>
      <c r="C598" s="22" t="s">
        <v>13</v>
      </c>
      <c r="D598" s="23" t="s">
        <v>734</v>
      </c>
      <c r="E598" s="24" t="s">
        <v>38</v>
      </c>
      <c r="F598" s="25" t="s">
        <v>38</v>
      </c>
      <c r="G598" s="22" t="s">
        <v>39</v>
      </c>
      <c r="H598" s="26">
        <v>372662</v>
      </c>
      <c r="I598" s="26" t="s">
        <v>17</v>
      </c>
      <c r="J598" s="26">
        <v>37266</v>
      </c>
      <c r="K598" s="26">
        <v>409928</v>
      </c>
      <c r="L598" s="22" t="s">
        <v>18</v>
      </c>
      <c r="M598" s="22"/>
      <c r="N598">
        <f t="shared" si="28"/>
        <v>10494</v>
      </c>
      <c r="O598" t="e">
        <f>+VLOOKUP(N598,'Thanh toán '!O$8:P$8099,2,0)</f>
        <v>#N/A</v>
      </c>
      <c r="P598" t="e">
        <f t="shared" si="29"/>
        <v>#N/A</v>
      </c>
      <c r="Q598" s="30" t="e">
        <f t="shared" si="27"/>
        <v>#N/A</v>
      </c>
    </row>
    <row r="599" spans="1:17" hidden="1" x14ac:dyDescent="0.3">
      <c r="A599" s="21">
        <v>4215</v>
      </c>
      <c r="B599" s="22" t="s">
        <v>777</v>
      </c>
      <c r="C599" s="22" t="s">
        <v>13</v>
      </c>
      <c r="D599" s="23" t="s">
        <v>734</v>
      </c>
      <c r="E599" s="24" t="s">
        <v>38</v>
      </c>
      <c r="F599" s="25" t="s">
        <v>38</v>
      </c>
      <c r="G599" s="22" t="s">
        <v>39</v>
      </c>
      <c r="H599" s="26">
        <v>473026</v>
      </c>
      <c r="I599" s="26" t="s">
        <v>17</v>
      </c>
      <c r="J599" s="26">
        <v>47303</v>
      </c>
      <c r="K599" s="26">
        <v>520329</v>
      </c>
      <c r="L599" s="22" t="s">
        <v>18</v>
      </c>
      <c r="M599" s="22"/>
      <c r="N599">
        <f t="shared" si="28"/>
        <v>10496</v>
      </c>
      <c r="O599">
        <f>+VLOOKUP(N599,'Thanh toán '!O$8:P$8099,2,0)</f>
        <v>520329</v>
      </c>
      <c r="P599">
        <f t="shared" si="29"/>
        <v>520329</v>
      </c>
      <c r="Q599" s="30">
        <f t="shared" si="27"/>
        <v>0</v>
      </c>
    </row>
    <row r="600" spans="1:17" hidden="1" x14ac:dyDescent="0.3">
      <c r="A600" s="21">
        <v>4216</v>
      </c>
      <c r="B600" s="22" t="s">
        <v>778</v>
      </c>
      <c r="C600" s="22" t="s">
        <v>13</v>
      </c>
      <c r="D600" s="23" t="s">
        <v>734</v>
      </c>
      <c r="E600" s="24" t="s">
        <v>56</v>
      </c>
      <c r="F600" s="25" t="s">
        <v>56</v>
      </c>
      <c r="G600" s="22" t="s">
        <v>57</v>
      </c>
      <c r="H600" s="26">
        <v>5552900</v>
      </c>
      <c r="I600" s="26" t="s">
        <v>17</v>
      </c>
      <c r="J600" s="26">
        <v>555290</v>
      </c>
      <c r="K600" s="26">
        <v>6108190</v>
      </c>
      <c r="L600" s="22" t="s">
        <v>18</v>
      </c>
      <c r="M600" s="22"/>
      <c r="N600">
        <f t="shared" si="28"/>
        <v>10497</v>
      </c>
      <c r="O600">
        <f>+VLOOKUP(N600,'Thanh toán '!O$8:P$8099,2,0)</f>
        <v>6108190</v>
      </c>
      <c r="P600">
        <f t="shared" si="29"/>
        <v>6108190</v>
      </c>
      <c r="Q600" s="30">
        <f t="shared" si="27"/>
        <v>0</v>
      </c>
    </row>
    <row r="601" spans="1:17" hidden="1" x14ac:dyDescent="0.3">
      <c r="A601" s="21">
        <v>4217</v>
      </c>
      <c r="B601" s="22" t="s">
        <v>779</v>
      </c>
      <c r="C601" s="22" t="s">
        <v>13</v>
      </c>
      <c r="D601" s="23" t="s">
        <v>734</v>
      </c>
      <c r="E601" s="24" t="s">
        <v>206</v>
      </c>
      <c r="F601" s="25" t="s">
        <v>206</v>
      </c>
      <c r="G601" s="22" t="s">
        <v>207</v>
      </c>
      <c r="H601" s="26">
        <v>1248320</v>
      </c>
      <c r="I601" s="26" t="s">
        <v>17</v>
      </c>
      <c r="J601" s="26">
        <v>124832</v>
      </c>
      <c r="K601" s="26">
        <v>1373152</v>
      </c>
      <c r="L601" s="22" t="s">
        <v>18</v>
      </c>
      <c r="M601" s="22"/>
      <c r="N601">
        <f t="shared" si="28"/>
        <v>10498</v>
      </c>
      <c r="O601">
        <f>+VLOOKUP(N601,'Thanh toán '!O$8:P$8099,2,0)</f>
        <v>1373152</v>
      </c>
      <c r="P601">
        <f t="shared" si="29"/>
        <v>1373152</v>
      </c>
      <c r="Q601" s="30">
        <f t="shared" si="27"/>
        <v>0</v>
      </c>
    </row>
    <row r="602" spans="1:17" hidden="1" x14ac:dyDescent="0.3">
      <c r="A602" s="21">
        <v>4219</v>
      </c>
      <c r="B602" s="22" t="s">
        <v>780</v>
      </c>
      <c r="C602" s="22" t="s">
        <v>13</v>
      </c>
      <c r="D602" s="23" t="s">
        <v>734</v>
      </c>
      <c r="E602" s="24" t="s">
        <v>206</v>
      </c>
      <c r="F602" s="25" t="s">
        <v>206</v>
      </c>
      <c r="G602" s="22" t="s">
        <v>207</v>
      </c>
      <c r="H602" s="26">
        <v>501820</v>
      </c>
      <c r="I602" s="26" t="s">
        <v>17</v>
      </c>
      <c r="J602" s="26">
        <v>50182</v>
      </c>
      <c r="K602" s="26">
        <v>552002</v>
      </c>
      <c r="L602" s="22" t="s">
        <v>18</v>
      </c>
      <c r="M602" s="22"/>
      <c r="N602">
        <f t="shared" si="28"/>
        <v>10500</v>
      </c>
      <c r="O602">
        <f>+VLOOKUP(N602,'Thanh toán '!O$8:P$8099,2,0)</f>
        <v>552002</v>
      </c>
      <c r="P602">
        <f t="shared" si="29"/>
        <v>552002</v>
      </c>
      <c r="Q602" s="30">
        <f t="shared" si="27"/>
        <v>0</v>
      </c>
    </row>
    <row r="603" spans="1:17" hidden="1" x14ac:dyDescent="0.3">
      <c r="A603" s="21">
        <v>4220</v>
      </c>
      <c r="B603" s="22" t="s">
        <v>781</v>
      </c>
      <c r="C603" s="22" t="s">
        <v>13</v>
      </c>
      <c r="D603" s="23" t="s">
        <v>734</v>
      </c>
      <c r="E603" s="24" t="s">
        <v>38</v>
      </c>
      <c r="F603" s="25" t="s">
        <v>38</v>
      </c>
      <c r="G603" s="22" t="s">
        <v>39</v>
      </c>
      <c r="H603" s="26">
        <v>249664</v>
      </c>
      <c r="I603" s="26" t="s">
        <v>17</v>
      </c>
      <c r="J603" s="26">
        <v>24966</v>
      </c>
      <c r="K603" s="26">
        <v>274630</v>
      </c>
      <c r="L603" s="22" t="s">
        <v>18</v>
      </c>
      <c r="M603" s="22"/>
      <c r="N603">
        <f t="shared" si="28"/>
        <v>10501</v>
      </c>
      <c r="O603">
        <f>+VLOOKUP(N603,'Thanh toán '!O$8:P$8099,2,0)</f>
        <v>274630</v>
      </c>
      <c r="P603">
        <f t="shared" si="29"/>
        <v>274630</v>
      </c>
      <c r="Q603" s="30">
        <f t="shared" si="27"/>
        <v>0</v>
      </c>
    </row>
    <row r="604" spans="1:17" hidden="1" x14ac:dyDescent="0.3">
      <c r="A604" s="21">
        <v>4361</v>
      </c>
      <c r="B604" s="22" t="s">
        <v>782</v>
      </c>
      <c r="C604" s="22" t="s">
        <v>13</v>
      </c>
      <c r="D604" s="23" t="s">
        <v>783</v>
      </c>
      <c r="E604" s="24" t="s">
        <v>32</v>
      </c>
      <c r="F604" s="25" t="s">
        <v>32</v>
      </c>
      <c r="G604" s="22" t="s">
        <v>33</v>
      </c>
      <c r="H604" s="26">
        <v>3537370</v>
      </c>
      <c r="I604" s="26" t="s">
        <v>784</v>
      </c>
      <c r="J604" s="26">
        <v>282990</v>
      </c>
      <c r="K604" s="26">
        <v>3820360</v>
      </c>
      <c r="L604" s="22" t="s">
        <v>18</v>
      </c>
      <c r="M604" s="22"/>
      <c r="N604">
        <f t="shared" si="28"/>
        <v>10643</v>
      </c>
      <c r="O604">
        <f>+VLOOKUP(N604,'Thanh toán '!O$8:P$8099,2,0)</f>
        <v>3820360</v>
      </c>
      <c r="P604">
        <f t="shared" si="29"/>
        <v>3820360</v>
      </c>
      <c r="Q604" s="30">
        <f t="shared" si="27"/>
        <v>0</v>
      </c>
    </row>
    <row r="605" spans="1:17" hidden="1" x14ac:dyDescent="0.3">
      <c r="A605" s="21">
        <v>4362</v>
      </c>
      <c r="B605" s="22" t="s">
        <v>785</v>
      </c>
      <c r="C605" s="22" t="s">
        <v>13</v>
      </c>
      <c r="D605" s="23" t="s">
        <v>783</v>
      </c>
      <c r="E605" s="24" t="s">
        <v>38</v>
      </c>
      <c r="F605" s="25" t="s">
        <v>38</v>
      </c>
      <c r="G605" s="22" t="s">
        <v>39</v>
      </c>
      <c r="H605" s="26">
        <v>370839</v>
      </c>
      <c r="I605" s="26" t="s">
        <v>784</v>
      </c>
      <c r="J605" s="26">
        <v>29667</v>
      </c>
      <c r="K605" s="26">
        <v>400506</v>
      </c>
      <c r="L605" s="22" t="s">
        <v>18</v>
      </c>
      <c r="M605" s="22"/>
      <c r="N605">
        <f t="shared" si="28"/>
        <v>10644</v>
      </c>
      <c r="O605">
        <f>+VLOOKUP(N605,'Thanh toán '!O$8:P$8099,2,0)</f>
        <v>400506</v>
      </c>
      <c r="P605">
        <f t="shared" si="29"/>
        <v>400506</v>
      </c>
      <c r="Q605" s="30">
        <f t="shared" si="27"/>
        <v>0</v>
      </c>
    </row>
    <row r="606" spans="1:17" hidden="1" x14ac:dyDescent="0.3">
      <c r="A606" s="21">
        <v>4364</v>
      </c>
      <c r="B606" s="22" t="s">
        <v>786</v>
      </c>
      <c r="C606" s="22" t="s">
        <v>13</v>
      </c>
      <c r="D606" s="23" t="s">
        <v>783</v>
      </c>
      <c r="E606" s="24" t="s">
        <v>38</v>
      </c>
      <c r="F606" s="25" t="s">
        <v>38</v>
      </c>
      <c r="G606" s="22" t="s">
        <v>39</v>
      </c>
      <c r="H606" s="26">
        <v>584084</v>
      </c>
      <c r="I606" s="26" t="s">
        <v>784</v>
      </c>
      <c r="J606" s="26">
        <v>46727</v>
      </c>
      <c r="K606" s="26">
        <v>630811</v>
      </c>
      <c r="L606" s="22" t="s">
        <v>18</v>
      </c>
      <c r="M606" s="22"/>
      <c r="N606">
        <f t="shared" si="28"/>
        <v>10646</v>
      </c>
      <c r="O606">
        <f>+VLOOKUP(N606,'Thanh toán '!O$8:P$8099,2,0)</f>
        <v>630811</v>
      </c>
      <c r="P606">
        <f t="shared" si="29"/>
        <v>630811</v>
      </c>
      <c r="Q606" s="30">
        <f t="shared" si="27"/>
        <v>0</v>
      </c>
    </row>
    <row r="607" spans="1:17" hidden="1" x14ac:dyDescent="0.3">
      <c r="A607" s="21">
        <v>4365</v>
      </c>
      <c r="B607" s="22" t="s">
        <v>787</v>
      </c>
      <c r="C607" s="22" t="s">
        <v>13</v>
      </c>
      <c r="D607" s="23" t="s">
        <v>783</v>
      </c>
      <c r="E607" s="24" t="s">
        <v>164</v>
      </c>
      <c r="F607" s="25" t="s">
        <v>164</v>
      </c>
      <c r="G607" s="22" t="s">
        <v>165</v>
      </c>
      <c r="H607" s="26">
        <v>2793945</v>
      </c>
      <c r="I607" s="26" t="s">
        <v>784</v>
      </c>
      <c r="J607" s="26">
        <v>223516</v>
      </c>
      <c r="K607" s="26">
        <v>3017461</v>
      </c>
      <c r="L607" s="22" t="s">
        <v>18</v>
      </c>
      <c r="M607" s="22"/>
      <c r="N607">
        <f t="shared" si="28"/>
        <v>10647</v>
      </c>
      <c r="O607">
        <f>+VLOOKUP(N607,'Thanh toán '!O$8:P$8099,2,0)</f>
        <v>3017461</v>
      </c>
      <c r="P607">
        <f t="shared" si="29"/>
        <v>3017461</v>
      </c>
      <c r="Q607" s="30">
        <f t="shared" si="27"/>
        <v>0</v>
      </c>
    </row>
    <row r="608" spans="1:17" hidden="1" x14ac:dyDescent="0.3">
      <c r="A608" s="21">
        <v>4366</v>
      </c>
      <c r="B608" s="22" t="s">
        <v>788</v>
      </c>
      <c r="C608" s="22" t="s">
        <v>13</v>
      </c>
      <c r="D608" s="23" t="s">
        <v>783</v>
      </c>
      <c r="E608" s="24" t="s">
        <v>228</v>
      </c>
      <c r="F608" s="25" t="s">
        <v>228</v>
      </c>
      <c r="G608" s="22" t="s">
        <v>229</v>
      </c>
      <c r="H608" s="26">
        <v>922445</v>
      </c>
      <c r="I608" s="26" t="s">
        <v>784</v>
      </c>
      <c r="J608" s="26">
        <v>73795</v>
      </c>
      <c r="K608" s="26">
        <v>996240</v>
      </c>
      <c r="L608" s="22" t="s">
        <v>18</v>
      </c>
      <c r="M608" s="22"/>
      <c r="N608">
        <f t="shared" si="28"/>
        <v>10648</v>
      </c>
      <c r="O608">
        <f>+VLOOKUP(N608,'Thanh toán '!O$8:P$8099,2,0)</f>
        <v>996240</v>
      </c>
      <c r="P608">
        <f t="shared" si="29"/>
        <v>996240</v>
      </c>
      <c r="Q608" s="30">
        <f t="shared" si="27"/>
        <v>0</v>
      </c>
    </row>
    <row r="609" spans="1:17" hidden="1" x14ac:dyDescent="0.3">
      <c r="A609" s="21">
        <v>4367</v>
      </c>
      <c r="B609" s="22" t="s">
        <v>789</v>
      </c>
      <c r="C609" s="22" t="s">
        <v>13</v>
      </c>
      <c r="D609" s="23" t="s">
        <v>783</v>
      </c>
      <c r="E609" s="24" t="s">
        <v>42</v>
      </c>
      <c r="F609" s="25" t="s">
        <v>42</v>
      </c>
      <c r="G609" s="22" t="s">
        <v>43</v>
      </c>
      <c r="H609" s="26">
        <v>5577625</v>
      </c>
      <c r="I609" s="26" t="s">
        <v>784</v>
      </c>
      <c r="J609" s="26">
        <v>446210</v>
      </c>
      <c r="K609" s="26">
        <v>6023835</v>
      </c>
      <c r="L609" s="22" t="s">
        <v>18</v>
      </c>
      <c r="M609" s="22"/>
      <c r="N609">
        <f t="shared" si="28"/>
        <v>10649</v>
      </c>
      <c r="O609">
        <f>+VLOOKUP(N609,'Thanh toán '!O$8:P$8099,2,0)</f>
        <v>6023835</v>
      </c>
      <c r="P609">
        <f t="shared" si="29"/>
        <v>6023835</v>
      </c>
      <c r="Q609" s="30">
        <f t="shared" si="27"/>
        <v>0</v>
      </c>
    </row>
    <row r="610" spans="1:17" hidden="1" x14ac:dyDescent="0.3">
      <c r="A610" s="21">
        <v>4368</v>
      </c>
      <c r="B610" s="22" t="s">
        <v>790</v>
      </c>
      <c r="C610" s="22" t="s">
        <v>13</v>
      </c>
      <c r="D610" s="23" t="s">
        <v>783</v>
      </c>
      <c r="E610" s="24" t="s">
        <v>260</v>
      </c>
      <c r="F610" s="25" t="s">
        <v>260</v>
      </c>
      <c r="G610" s="22" t="s">
        <v>261</v>
      </c>
      <c r="H610" s="26">
        <v>4271680</v>
      </c>
      <c r="I610" s="26" t="s">
        <v>784</v>
      </c>
      <c r="J610" s="26">
        <v>341735</v>
      </c>
      <c r="K610" s="26">
        <v>4613415</v>
      </c>
      <c r="L610" s="22" t="s">
        <v>18</v>
      </c>
      <c r="M610" s="22"/>
      <c r="N610">
        <f t="shared" si="28"/>
        <v>10650</v>
      </c>
      <c r="O610">
        <f>+VLOOKUP(N610,'Thanh toán '!O$8:P$8099,2,0)</f>
        <v>4613415</v>
      </c>
      <c r="P610">
        <f t="shared" si="29"/>
        <v>4613415</v>
      </c>
      <c r="Q610" s="30">
        <f t="shared" si="27"/>
        <v>0</v>
      </c>
    </row>
    <row r="611" spans="1:17" hidden="1" x14ac:dyDescent="0.3">
      <c r="A611" s="21">
        <v>4369</v>
      </c>
      <c r="B611" s="22" t="s">
        <v>791</v>
      </c>
      <c r="C611" s="22" t="s">
        <v>13</v>
      </c>
      <c r="D611" s="23" t="s">
        <v>783</v>
      </c>
      <c r="E611" s="24" t="s">
        <v>38</v>
      </c>
      <c r="F611" s="25" t="s">
        <v>38</v>
      </c>
      <c r="G611" s="22" t="s">
        <v>39</v>
      </c>
      <c r="H611" s="26">
        <v>618065</v>
      </c>
      <c r="I611" s="26" t="s">
        <v>784</v>
      </c>
      <c r="J611" s="26">
        <v>49445</v>
      </c>
      <c r="K611" s="26">
        <v>667510</v>
      </c>
      <c r="L611" s="22" t="s">
        <v>18</v>
      </c>
      <c r="M611" s="22"/>
      <c r="N611">
        <f t="shared" si="28"/>
        <v>10651</v>
      </c>
      <c r="O611">
        <f>+VLOOKUP(N611,'Thanh toán '!O$8:P$8099,2,0)</f>
        <v>667510</v>
      </c>
      <c r="P611">
        <f t="shared" si="29"/>
        <v>667510</v>
      </c>
      <c r="Q611" s="30">
        <f t="shared" si="27"/>
        <v>0</v>
      </c>
    </row>
    <row r="612" spans="1:17" hidden="1" x14ac:dyDescent="0.3">
      <c r="A612" s="21">
        <v>4372</v>
      </c>
      <c r="B612" s="22" t="s">
        <v>792</v>
      </c>
      <c r="C612" s="22" t="s">
        <v>13</v>
      </c>
      <c r="D612" s="23" t="s">
        <v>783</v>
      </c>
      <c r="E612" s="24" t="s">
        <v>42</v>
      </c>
      <c r="F612" s="25" t="s">
        <v>42</v>
      </c>
      <c r="G612" s="22" t="s">
        <v>43</v>
      </c>
      <c r="H612" s="26">
        <v>2426790</v>
      </c>
      <c r="I612" s="26" t="s">
        <v>784</v>
      </c>
      <c r="J612" s="26">
        <v>194144</v>
      </c>
      <c r="K612" s="26">
        <v>2620934</v>
      </c>
      <c r="L612" s="22" t="s">
        <v>18</v>
      </c>
      <c r="M612" s="22"/>
      <c r="N612">
        <f t="shared" si="28"/>
        <v>10656</v>
      </c>
      <c r="O612">
        <f>+VLOOKUP(N612,'Thanh toán '!O$8:P$8099,2,0)</f>
        <v>2620934</v>
      </c>
      <c r="P612">
        <f t="shared" si="29"/>
        <v>2620934</v>
      </c>
      <c r="Q612" s="30">
        <f t="shared" si="27"/>
        <v>0</v>
      </c>
    </row>
    <row r="613" spans="1:17" hidden="1" x14ac:dyDescent="0.3">
      <c r="A613" s="21">
        <v>4374</v>
      </c>
      <c r="B613" s="22" t="s">
        <v>793</v>
      </c>
      <c r="C613" s="22" t="s">
        <v>13</v>
      </c>
      <c r="D613" s="23" t="s">
        <v>783</v>
      </c>
      <c r="E613" s="24" t="s">
        <v>38</v>
      </c>
      <c r="F613" s="25" t="s">
        <v>38</v>
      </c>
      <c r="G613" s="22" t="s">
        <v>39</v>
      </c>
      <c r="H613" s="26">
        <v>1129526</v>
      </c>
      <c r="I613" s="26" t="s">
        <v>784</v>
      </c>
      <c r="J613" s="26">
        <v>90361</v>
      </c>
      <c r="K613" s="26">
        <v>1219887</v>
      </c>
      <c r="L613" s="22" t="s">
        <v>18</v>
      </c>
      <c r="M613" s="22"/>
      <c r="N613">
        <f t="shared" si="28"/>
        <v>10658</v>
      </c>
      <c r="O613">
        <f>+VLOOKUP(N613,'Thanh toán '!O$8:P$8099,2,0)</f>
        <v>1219887</v>
      </c>
      <c r="P613">
        <f t="shared" si="29"/>
        <v>1219887</v>
      </c>
      <c r="Q613" s="30">
        <f t="shared" si="27"/>
        <v>0</v>
      </c>
    </row>
    <row r="614" spans="1:17" hidden="1" x14ac:dyDescent="0.3">
      <c r="A614" s="21">
        <v>4376</v>
      </c>
      <c r="B614" s="22" t="s">
        <v>794</v>
      </c>
      <c r="C614" s="22" t="s">
        <v>13</v>
      </c>
      <c r="D614" s="23" t="s">
        <v>795</v>
      </c>
      <c r="E614" s="24" t="s">
        <v>42</v>
      </c>
      <c r="F614" s="25" t="s">
        <v>42</v>
      </c>
      <c r="G614" s="22" t="s">
        <v>43</v>
      </c>
      <c r="H614" s="26">
        <v>1884930</v>
      </c>
      <c r="I614" s="26" t="s">
        <v>784</v>
      </c>
      <c r="J614" s="26">
        <v>150794</v>
      </c>
      <c r="K614" s="26">
        <v>2035724</v>
      </c>
      <c r="L614" s="22" t="s">
        <v>18</v>
      </c>
      <c r="M614" s="22"/>
      <c r="N614">
        <f t="shared" si="28"/>
        <v>10661</v>
      </c>
      <c r="O614">
        <f>+VLOOKUP(N614,'Thanh toán '!O$8:P$8099,2,0)</f>
        <v>2035724</v>
      </c>
      <c r="P614">
        <f t="shared" si="29"/>
        <v>2035724</v>
      </c>
      <c r="Q614" s="30">
        <f t="shared" si="27"/>
        <v>0</v>
      </c>
    </row>
    <row r="615" spans="1:17" hidden="1" x14ac:dyDescent="0.3">
      <c r="A615" s="21">
        <v>4377</v>
      </c>
      <c r="B615" s="22" t="s">
        <v>796</v>
      </c>
      <c r="C615" s="22" t="s">
        <v>13</v>
      </c>
      <c r="D615" s="23" t="s">
        <v>795</v>
      </c>
      <c r="E615" s="24" t="s">
        <v>206</v>
      </c>
      <c r="F615" s="25" t="s">
        <v>206</v>
      </c>
      <c r="G615" s="22" t="s">
        <v>207</v>
      </c>
      <c r="H615" s="26">
        <v>7200290</v>
      </c>
      <c r="I615" s="26" t="s">
        <v>784</v>
      </c>
      <c r="J615" s="26">
        <v>576023</v>
      </c>
      <c r="K615" s="26">
        <v>7776313</v>
      </c>
      <c r="L615" s="22" t="s">
        <v>18</v>
      </c>
      <c r="M615" s="22"/>
      <c r="N615">
        <f t="shared" si="28"/>
        <v>10662</v>
      </c>
      <c r="O615">
        <f>+VLOOKUP(N615,'Thanh toán '!O$8:P$8099,2,0)</f>
        <v>7776313</v>
      </c>
      <c r="P615">
        <f t="shared" si="29"/>
        <v>7776313</v>
      </c>
      <c r="Q615" s="30">
        <f t="shared" si="27"/>
        <v>0</v>
      </c>
    </row>
    <row r="616" spans="1:17" hidden="1" x14ac:dyDescent="0.3">
      <c r="A616" s="21">
        <v>4379</v>
      </c>
      <c r="B616" s="22" t="s">
        <v>797</v>
      </c>
      <c r="C616" s="22" t="s">
        <v>13</v>
      </c>
      <c r="D616" s="23" t="s">
        <v>795</v>
      </c>
      <c r="E616" s="24" t="s">
        <v>38</v>
      </c>
      <c r="F616" s="25" t="s">
        <v>38</v>
      </c>
      <c r="G616" s="22" t="s">
        <v>39</v>
      </c>
      <c r="H616" s="26">
        <v>734310</v>
      </c>
      <c r="I616" s="26" t="s">
        <v>784</v>
      </c>
      <c r="J616" s="26">
        <v>58745</v>
      </c>
      <c r="K616" s="26">
        <v>793055</v>
      </c>
      <c r="L616" s="22" t="s">
        <v>18</v>
      </c>
      <c r="M616" s="22"/>
      <c r="N616">
        <f t="shared" si="28"/>
        <v>10664</v>
      </c>
      <c r="O616">
        <f>+VLOOKUP(N616,'Thanh toán '!O$8:P$8099,2,0)</f>
        <v>793055</v>
      </c>
      <c r="P616">
        <f t="shared" si="29"/>
        <v>793055</v>
      </c>
      <c r="Q616" s="30">
        <f t="shared" si="27"/>
        <v>0</v>
      </c>
    </row>
    <row r="617" spans="1:17" hidden="1" x14ac:dyDescent="0.3">
      <c r="A617" s="21">
        <v>4381</v>
      </c>
      <c r="B617" s="22" t="s">
        <v>798</v>
      </c>
      <c r="C617" s="22" t="s">
        <v>13</v>
      </c>
      <c r="D617" s="23" t="s">
        <v>795</v>
      </c>
      <c r="E617" s="24" t="s">
        <v>84</v>
      </c>
      <c r="F617" s="25" t="s">
        <v>84</v>
      </c>
      <c r="G617" s="22" t="s">
        <v>85</v>
      </c>
      <c r="H617" s="26">
        <v>5884080</v>
      </c>
      <c r="I617" s="26" t="s">
        <v>784</v>
      </c>
      <c r="J617" s="26">
        <v>470727</v>
      </c>
      <c r="K617" s="26">
        <v>6354807</v>
      </c>
      <c r="L617" s="22" t="s">
        <v>18</v>
      </c>
      <c r="M617" s="22"/>
      <c r="N617">
        <f t="shared" si="28"/>
        <v>10666</v>
      </c>
      <c r="O617">
        <f>+VLOOKUP(N617,'Thanh toán '!O$8:P$8099,2,0)</f>
        <v>6354807</v>
      </c>
      <c r="P617">
        <f t="shared" si="29"/>
        <v>6354807</v>
      </c>
      <c r="Q617" s="30">
        <f t="shared" si="27"/>
        <v>0</v>
      </c>
    </row>
    <row r="618" spans="1:17" hidden="1" x14ac:dyDescent="0.3">
      <c r="A618" s="21">
        <v>4382</v>
      </c>
      <c r="B618" s="22" t="s">
        <v>799</v>
      </c>
      <c r="C618" s="22" t="s">
        <v>13</v>
      </c>
      <c r="D618" s="23" t="s">
        <v>795</v>
      </c>
      <c r="E618" s="24" t="s">
        <v>38</v>
      </c>
      <c r="F618" s="25" t="s">
        <v>38</v>
      </c>
      <c r="G618" s="22" t="s">
        <v>39</v>
      </c>
      <c r="H618" s="26">
        <v>440586</v>
      </c>
      <c r="I618" s="26" t="s">
        <v>784</v>
      </c>
      <c r="J618" s="26">
        <v>35247</v>
      </c>
      <c r="K618" s="26">
        <v>475833</v>
      </c>
      <c r="L618" s="22" t="s">
        <v>18</v>
      </c>
      <c r="M618" s="22"/>
      <c r="N618">
        <f t="shared" si="28"/>
        <v>10669</v>
      </c>
      <c r="O618">
        <f>+VLOOKUP(N618,'Thanh toán '!O$8:P$8099,2,0)</f>
        <v>475833</v>
      </c>
      <c r="P618">
        <f t="shared" si="29"/>
        <v>475833</v>
      </c>
      <c r="Q618" s="30">
        <f t="shared" si="27"/>
        <v>0</v>
      </c>
    </row>
    <row r="619" spans="1:17" hidden="1" x14ac:dyDescent="0.3">
      <c r="A619" s="21">
        <v>4384</v>
      </c>
      <c r="B619" s="22" t="s">
        <v>800</v>
      </c>
      <c r="C619" s="22" t="s">
        <v>13</v>
      </c>
      <c r="D619" s="23" t="s">
        <v>795</v>
      </c>
      <c r="E619" s="24" t="s">
        <v>92</v>
      </c>
      <c r="F619" s="25" t="s">
        <v>92</v>
      </c>
      <c r="G619" s="22" t="s">
        <v>93</v>
      </c>
      <c r="H619" s="26">
        <v>4271680</v>
      </c>
      <c r="I619" s="26" t="s">
        <v>784</v>
      </c>
      <c r="J619" s="26">
        <v>341735</v>
      </c>
      <c r="K619" s="26">
        <v>4613415</v>
      </c>
      <c r="L619" s="22" t="s">
        <v>18</v>
      </c>
      <c r="M619" s="22"/>
      <c r="N619">
        <f t="shared" si="28"/>
        <v>10671</v>
      </c>
      <c r="O619">
        <f>+VLOOKUP(N619,'Thanh toán '!O$8:P$8099,2,0)</f>
        <v>4613415</v>
      </c>
      <c r="P619">
        <f t="shared" si="29"/>
        <v>4613415</v>
      </c>
      <c r="Q619" s="30">
        <f t="shared" si="27"/>
        <v>0</v>
      </c>
    </row>
    <row r="620" spans="1:17" hidden="1" x14ac:dyDescent="0.3">
      <c r="A620" s="21">
        <v>4386</v>
      </c>
      <c r="B620" s="22" t="s">
        <v>801</v>
      </c>
      <c r="C620" s="22" t="s">
        <v>13</v>
      </c>
      <c r="D620" s="23" t="s">
        <v>795</v>
      </c>
      <c r="E620" s="24" t="s">
        <v>96</v>
      </c>
      <c r="F620" s="25" t="s">
        <v>96</v>
      </c>
      <c r="G620" s="22" t="s">
        <v>97</v>
      </c>
      <c r="H620" s="26">
        <v>3788280</v>
      </c>
      <c r="I620" s="26" t="s">
        <v>784</v>
      </c>
      <c r="J620" s="26">
        <v>303062</v>
      </c>
      <c r="K620" s="26">
        <v>4091342</v>
      </c>
      <c r="L620" s="22" t="s">
        <v>18</v>
      </c>
      <c r="M620" s="22"/>
      <c r="N620">
        <f t="shared" si="28"/>
        <v>10673</v>
      </c>
      <c r="O620">
        <f>+VLOOKUP(N620,'Thanh toán '!O$8:P$8099,2,0)</f>
        <v>4091342</v>
      </c>
      <c r="P620">
        <f t="shared" si="29"/>
        <v>4091342</v>
      </c>
      <c r="Q620" s="30">
        <f t="shared" si="27"/>
        <v>0</v>
      </c>
    </row>
    <row r="621" spans="1:17" hidden="1" x14ac:dyDescent="0.3">
      <c r="A621" s="21">
        <v>4390</v>
      </c>
      <c r="B621" s="22" t="s">
        <v>802</v>
      </c>
      <c r="C621" s="22" t="s">
        <v>13</v>
      </c>
      <c r="D621" s="23" t="s">
        <v>795</v>
      </c>
      <c r="E621" s="24" t="s">
        <v>29</v>
      </c>
      <c r="F621" s="25" t="s">
        <v>29</v>
      </c>
      <c r="G621" s="22" t="s">
        <v>30</v>
      </c>
      <c r="H621" s="26">
        <v>2982080</v>
      </c>
      <c r="I621" s="26" t="s">
        <v>784</v>
      </c>
      <c r="J621" s="26">
        <v>238567</v>
      </c>
      <c r="K621" s="26">
        <v>3220647</v>
      </c>
      <c r="L621" s="22" t="s">
        <v>18</v>
      </c>
      <c r="M621" s="22"/>
      <c r="N621">
        <f t="shared" si="28"/>
        <v>10677</v>
      </c>
      <c r="O621">
        <f>+VLOOKUP(N621,'Thanh toán '!O$8:P$8099,2,0)</f>
        <v>3220647</v>
      </c>
      <c r="P621">
        <f t="shared" si="29"/>
        <v>3220647</v>
      </c>
      <c r="Q621" s="30">
        <f t="shared" si="27"/>
        <v>0</v>
      </c>
    </row>
    <row r="622" spans="1:17" hidden="1" x14ac:dyDescent="0.3">
      <c r="A622" s="21">
        <v>4391</v>
      </c>
      <c r="B622" s="22" t="s">
        <v>803</v>
      </c>
      <c r="C622" s="22" t="s">
        <v>13</v>
      </c>
      <c r="D622" s="23" t="s">
        <v>795</v>
      </c>
      <c r="E622" s="24" t="s">
        <v>38</v>
      </c>
      <c r="F622" s="25" t="s">
        <v>38</v>
      </c>
      <c r="G622" s="22" t="s">
        <v>39</v>
      </c>
      <c r="H622" s="26">
        <v>1097015</v>
      </c>
      <c r="I622" s="26" t="s">
        <v>784</v>
      </c>
      <c r="J622" s="26">
        <v>87761</v>
      </c>
      <c r="K622" s="26">
        <v>1184776</v>
      </c>
      <c r="L622" s="22" t="s">
        <v>18</v>
      </c>
      <c r="M622" s="22"/>
      <c r="N622">
        <f t="shared" si="28"/>
        <v>10679</v>
      </c>
      <c r="O622">
        <f>+VLOOKUP(N622,'Thanh toán '!O$8:P$8099,2,0)</f>
        <v>1184776</v>
      </c>
      <c r="P622">
        <f t="shared" si="29"/>
        <v>1184776</v>
      </c>
      <c r="Q622" s="30">
        <f t="shared" si="27"/>
        <v>0</v>
      </c>
    </row>
    <row r="623" spans="1:17" hidden="1" x14ac:dyDescent="0.3">
      <c r="A623" s="21">
        <v>4392</v>
      </c>
      <c r="B623" s="22" t="s">
        <v>804</v>
      </c>
      <c r="C623" s="22" t="s">
        <v>13</v>
      </c>
      <c r="D623" s="23" t="s">
        <v>795</v>
      </c>
      <c r="E623" s="24" t="s">
        <v>38</v>
      </c>
      <c r="F623" s="25" t="s">
        <v>38</v>
      </c>
      <c r="G623" s="22" t="s">
        <v>39</v>
      </c>
      <c r="H623" s="26">
        <v>2982080</v>
      </c>
      <c r="I623" s="26" t="s">
        <v>784</v>
      </c>
      <c r="J623" s="26">
        <v>238567</v>
      </c>
      <c r="K623" s="26">
        <v>3220647</v>
      </c>
      <c r="L623" s="22" t="s">
        <v>18</v>
      </c>
      <c r="M623" s="22"/>
      <c r="N623">
        <f t="shared" si="28"/>
        <v>10680</v>
      </c>
      <c r="O623" t="e">
        <f>+VLOOKUP(N623,'Thanh toán '!O$8:P$8099,2,0)</f>
        <v>#N/A</v>
      </c>
      <c r="P623" t="e">
        <f t="shared" si="29"/>
        <v>#N/A</v>
      </c>
      <c r="Q623" s="30" t="e">
        <f t="shared" si="27"/>
        <v>#N/A</v>
      </c>
    </row>
    <row r="624" spans="1:17" hidden="1" x14ac:dyDescent="0.3">
      <c r="A624" s="21">
        <v>4395</v>
      </c>
      <c r="B624" s="22" t="s">
        <v>805</v>
      </c>
      <c r="C624" s="22" t="s">
        <v>13</v>
      </c>
      <c r="D624" s="23" t="s">
        <v>795</v>
      </c>
      <c r="E624" s="24" t="s">
        <v>45</v>
      </c>
      <c r="F624" s="25" t="s">
        <v>45</v>
      </c>
      <c r="G624" s="22" t="s">
        <v>46</v>
      </c>
      <c r="H624" s="26">
        <v>1097150</v>
      </c>
      <c r="I624" s="26" t="s">
        <v>784</v>
      </c>
      <c r="J624" s="26">
        <v>87772</v>
      </c>
      <c r="K624" s="26">
        <v>1184922</v>
      </c>
      <c r="L624" s="22" t="s">
        <v>18</v>
      </c>
      <c r="M624" s="22"/>
      <c r="N624">
        <f t="shared" si="28"/>
        <v>10684</v>
      </c>
      <c r="O624">
        <f>+VLOOKUP(N624,'Thanh toán '!O$8:P$8099,2,0)</f>
        <v>1184922</v>
      </c>
      <c r="P624">
        <f t="shared" si="29"/>
        <v>1184922</v>
      </c>
      <c r="Q624" s="30">
        <f t="shared" si="27"/>
        <v>0</v>
      </c>
    </row>
    <row r="625" spans="1:17" hidden="1" x14ac:dyDescent="0.3">
      <c r="A625" s="21">
        <v>4401</v>
      </c>
      <c r="B625" s="22" t="s">
        <v>806</v>
      </c>
      <c r="C625" s="22" t="s">
        <v>13</v>
      </c>
      <c r="D625" s="23" t="s">
        <v>795</v>
      </c>
      <c r="E625" s="24" t="s">
        <v>38</v>
      </c>
      <c r="F625" s="25" t="s">
        <v>38</v>
      </c>
      <c r="G625" s="22" t="s">
        <v>39</v>
      </c>
      <c r="H625" s="26">
        <v>944200</v>
      </c>
      <c r="I625" s="26" t="s">
        <v>784</v>
      </c>
      <c r="J625" s="26">
        <v>75536</v>
      </c>
      <c r="K625" s="26">
        <v>1019736</v>
      </c>
      <c r="L625" s="22" t="s">
        <v>18</v>
      </c>
      <c r="M625" s="22"/>
      <c r="N625">
        <f t="shared" si="28"/>
        <v>10692</v>
      </c>
      <c r="O625">
        <f>+VLOOKUP(N625,'Thanh toán '!O$8:P$8099,2,0)</f>
        <v>1019736</v>
      </c>
      <c r="P625">
        <f t="shared" si="29"/>
        <v>1019736</v>
      </c>
      <c r="Q625" s="30">
        <f t="shared" si="27"/>
        <v>0</v>
      </c>
    </row>
    <row r="626" spans="1:17" hidden="1" x14ac:dyDescent="0.3">
      <c r="A626" s="21">
        <v>4402</v>
      </c>
      <c r="B626" s="22" t="s">
        <v>807</v>
      </c>
      <c r="C626" s="22" t="s">
        <v>13</v>
      </c>
      <c r="D626" s="23" t="s">
        <v>795</v>
      </c>
      <c r="E626" s="24" t="s">
        <v>38</v>
      </c>
      <c r="F626" s="25" t="s">
        <v>38</v>
      </c>
      <c r="G626" s="22" t="s">
        <v>39</v>
      </c>
      <c r="H626" s="26">
        <v>1173355</v>
      </c>
      <c r="I626" s="26" t="s">
        <v>784</v>
      </c>
      <c r="J626" s="26">
        <v>93868</v>
      </c>
      <c r="K626" s="26">
        <v>1267223</v>
      </c>
      <c r="L626" s="22" t="s">
        <v>18</v>
      </c>
      <c r="M626" s="22"/>
      <c r="N626">
        <f t="shared" si="28"/>
        <v>10693</v>
      </c>
      <c r="O626">
        <f>+VLOOKUP(N626,'Thanh toán '!O$8:P$8099,2,0)</f>
        <v>1267223</v>
      </c>
      <c r="P626">
        <f t="shared" si="29"/>
        <v>1267223</v>
      </c>
      <c r="Q626" s="30">
        <f t="shared" si="27"/>
        <v>0</v>
      </c>
    </row>
    <row r="627" spans="1:17" hidden="1" x14ac:dyDescent="0.3">
      <c r="A627" s="21">
        <v>4403</v>
      </c>
      <c r="B627" s="22" t="s">
        <v>808</v>
      </c>
      <c r="C627" s="22" t="s">
        <v>13</v>
      </c>
      <c r="D627" s="23" t="s">
        <v>795</v>
      </c>
      <c r="E627" s="24" t="s">
        <v>372</v>
      </c>
      <c r="F627" s="25" t="s">
        <v>372</v>
      </c>
      <c r="G627" s="22" t="s">
        <v>373</v>
      </c>
      <c r="H627" s="26">
        <v>2075755</v>
      </c>
      <c r="I627" s="26" t="s">
        <v>784</v>
      </c>
      <c r="J627" s="26">
        <v>166060</v>
      </c>
      <c r="K627" s="26">
        <v>2241815</v>
      </c>
      <c r="L627" s="22" t="s">
        <v>18</v>
      </c>
      <c r="M627" s="22"/>
      <c r="N627">
        <f t="shared" si="28"/>
        <v>10694</v>
      </c>
      <c r="O627">
        <f>+VLOOKUP(N627,'Thanh toán '!O$8:P$8099,2,0)</f>
        <v>2241815</v>
      </c>
      <c r="P627">
        <f t="shared" si="29"/>
        <v>2241815</v>
      </c>
      <c r="Q627" s="30">
        <f t="shared" si="27"/>
        <v>0</v>
      </c>
    </row>
    <row r="628" spans="1:17" hidden="1" x14ac:dyDescent="0.3">
      <c r="A628" s="21">
        <v>4404</v>
      </c>
      <c r="B628" s="22" t="s">
        <v>809</v>
      </c>
      <c r="C628" s="22" t="s">
        <v>13</v>
      </c>
      <c r="D628" s="23" t="s">
        <v>795</v>
      </c>
      <c r="E628" s="24" t="s">
        <v>488</v>
      </c>
      <c r="F628" s="25" t="s">
        <v>488</v>
      </c>
      <c r="G628" s="22" t="s">
        <v>489</v>
      </c>
      <c r="H628" s="26">
        <v>1443395</v>
      </c>
      <c r="I628" s="26" t="s">
        <v>784</v>
      </c>
      <c r="J628" s="26">
        <v>115471</v>
      </c>
      <c r="K628" s="26">
        <v>1558866</v>
      </c>
      <c r="L628" s="22" t="s">
        <v>18</v>
      </c>
      <c r="M628" s="22"/>
      <c r="N628">
        <f t="shared" si="28"/>
        <v>10695</v>
      </c>
      <c r="O628">
        <f>+VLOOKUP(N628,'Thanh toán '!O$8:P$8099,2,0)</f>
        <v>1558866</v>
      </c>
      <c r="P628">
        <f t="shared" si="29"/>
        <v>1558866</v>
      </c>
      <c r="Q628" s="30">
        <f t="shared" si="27"/>
        <v>0</v>
      </c>
    </row>
    <row r="629" spans="1:17" ht="26.3" hidden="1" x14ac:dyDescent="0.3">
      <c r="A629" s="21">
        <v>4410</v>
      </c>
      <c r="B629" s="22" t="s">
        <v>810</v>
      </c>
      <c r="C629" s="22" t="s">
        <v>13</v>
      </c>
      <c r="D629" s="23" t="s">
        <v>795</v>
      </c>
      <c r="E629" s="24" t="s">
        <v>811</v>
      </c>
      <c r="F629" s="25" t="s">
        <v>811</v>
      </c>
      <c r="G629" s="22" t="s">
        <v>812</v>
      </c>
      <c r="H629" s="26">
        <v>1768685</v>
      </c>
      <c r="I629" s="26" t="s">
        <v>784</v>
      </c>
      <c r="J629" s="26">
        <v>141494</v>
      </c>
      <c r="K629" s="26">
        <v>1910179</v>
      </c>
      <c r="L629" s="22" t="s">
        <v>18</v>
      </c>
      <c r="M629" s="22"/>
      <c r="N629">
        <f t="shared" si="28"/>
        <v>10704</v>
      </c>
      <c r="O629">
        <f>+VLOOKUP(N629,'Thanh toán '!O$8:P$8099,2,0)</f>
        <v>1910179</v>
      </c>
      <c r="P629">
        <f t="shared" si="29"/>
        <v>1910179</v>
      </c>
      <c r="Q629" s="30">
        <f t="shared" si="27"/>
        <v>0</v>
      </c>
    </row>
    <row r="630" spans="1:17" hidden="1" x14ac:dyDescent="0.3">
      <c r="A630" s="21">
        <v>4411</v>
      </c>
      <c r="B630" s="22" t="s">
        <v>813</v>
      </c>
      <c r="C630" s="22" t="s">
        <v>13</v>
      </c>
      <c r="D630" s="23" t="s">
        <v>795</v>
      </c>
      <c r="E630" s="24" t="s">
        <v>38</v>
      </c>
      <c r="F630" s="25" t="s">
        <v>38</v>
      </c>
      <c r="G630" s="22" t="s">
        <v>39</v>
      </c>
      <c r="H630" s="26">
        <v>1236130</v>
      </c>
      <c r="I630" s="26" t="s">
        <v>784</v>
      </c>
      <c r="J630" s="26">
        <v>98891</v>
      </c>
      <c r="K630" s="26">
        <v>1335021</v>
      </c>
      <c r="L630" s="22" t="s">
        <v>18</v>
      </c>
      <c r="M630" s="22"/>
      <c r="N630">
        <f t="shared" si="28"/>
        <v>10705</v>
      </c>
      <c r="O630">
        <f>+VLOOKUP(N630,'Thanh toán '!O$8:P$8099,2,0)</f>
        <v>1335021</v>
      </c>
      <c r="P630">
        <f t="shared" si="29"/>
        <v>1335021</v>
      </c>
      <c r="Q630" s="30">
        <f t="shared" si="27"/>
        <v>0</v>
      </c>
    </row>
    <row r="631" spans="1:17" hidden="1" x14ac:dyDescent="0.3">
      <c r="A631" s="21">
        <v>4415</v>
      </c>
      <c r="B631" s="22" t="s">
        <v>814</v>
      </c>
      <c r="C631" s="22" t="s">
        <v>13</v>
      </c>
      <c r="D631" s="23" t="s">
        <v>795</v>
      </c>
      <c r="E631" s="24" t="s">
        <v>38</v>
      </c>
      <c r="F631" s="25" t="s">
        <v>38</v>
      </c>
      <c r="G631" s="22" t="s">
        <v>39</v>
      </c>
      <c r="H631" s="26">
        <v>975263</v>
      </c>
      <c r="I631" s="26" t="s">
        <v>784</v>
      </c>
      <c r="J631" s="26">
        <v>78021</v>
      </c>
      <c r="K631" s="26">
        <v>1053284</v>
      </c>
      <c r="L631" s="22" t="s">
        <v>18</v>
      </c>
      <c r="M631" s="22"/>
      <c r="N631">
        <f t="shared" si="28"/>
        <v>10710</v>
      </c>
      <c r="O631">
        <f>+VLOOKUP(N631,'Thanh toán '!O$8:P$8099,2,0)</f>
        <v>1053284</v>
      </c>
      <c r="P631">
        <f t="shared" si="29"/>
        <v>1053284</v>
      </c>
      <c r="Q631" s="30">
        <f t="shared" si="27"/>
        <v>0</v>
      </c>
    </row>
    <row r="632" spans="1:17" hidden="1" x14ac:dyDescent="0.3">
      <c r="A632" s="21">
        <v>4416</v>
      </c>
      <c r="B632" s="22" t="s">
        <v>815</v>
      </c>
      <c r="C632" s="22" t="s">
        <v>13</v>
      </c>
      <c r="D632" s="23" t="s">
        <v>795</v>
      </c>
      <c r="E632" s="24" t="s">
        <v>38</v>
      </c>
      <c r="F632" s="25" t="s">
        <v>38</v>
      </c>
      <c r="G632" s="22" t="s">
        <v>39</v>
      </c>
      <c r="H632" s="26">
        <v>1150620</v>
      </c>
      <c r="I632" s="26" t="s">
        <v>784</v>
      </c>
      <c r="J632" s="26">
        <v>92049</v>
      </c>
      <c r="K632" s="26">
        <v>1242669</v>
      </c>
      <c r="L632" s="22" t="s">
        <v>18</v>
      </c>
      <c r="M632" s="22"/>
      <c r="N632">
        <f t="shared" si="28"/>
        <v>10711</v>
      </c>
      <c r="O632">
        <f>+VLOOKUP(N632,'Thanh toán '!O$8:P$8099,2,0)</f>
        <v>1242669</v>
      </c>
      <c r="P632">
        <f t="shared" si="29"/>
        <v>1242669</v>
      </c>
      <c r="Q632" s="30">
        <f t="shared" si="27"/>
        <v>0</v>
      </c>
    </row>
    <row r="633" spans="1:17" hidden="1" x14ac:dyDescent="0.3">
      <c r="A633" s="21">
        <v>4417</v>
      </c>
      <c r="B633" s="22" t="s">
        <v>816</v>
      </c>
      <c r="C633" s="22" t="s">
        <v>13</v>
      </c>
      <c r="D633" s="23" t="s">
        <v>795</v>
      </c>
      <c r="E633" s="24" t="s">
        <v>38</v>
      </c>
      <c r="F633" s="25" t="s">
        <v>38</v>
      </c>
      <c r="G633" s="22" t="s">
        <v>39</v>
      </c>
      <c r="H633" s="26">
        <v>1443395</v>
      </c>
      <c r="I633" s="26" t="s">
        <v>784</v>
      </c>
      <c r="J633" s="26">
        <v>115471</v>
      </c>
      <c r="K633" s="26">
        <v>1558866</v>
      </c>
      <c r="L633" s="22" t="s">
        <v>18</v>
      </c>
      <c r="M633" s="22"/>
      <c r="N633">
        <f t="shared" si="28"/>
        <v>10712</v>
      </c>
      <c r="O633" t="e">
        <f>+VLOOKUP(N633,'Thanh toán '!O$8:P$8099,2,0)</f>
        <v>#N/A</v>
      </c>
      <c r="P633" t="e">
        <f t="shared" si="29"/>
        <v>#N/A</v>
      </c>
      <c r="Q633" s="30" t="e">
        <f t="shared" si="27"/>
        <v>#N/A</v>
      </c>
    </row>
    <row r="634" spans="1:17" hidden="1" x14ac:dyDescent="0.3">
      <c r="A634" s="21">
        <v>4418</v>
      </c>
      <c r="B634" s="22" t="s">
        <v>817</v>
      </c>
      <c r="C634" s="22" t="s">
        <v>13</v>
      </c>
      <c r="D634" s="23" t="s">
        <v>795</v>
      </c>
      <c r="E634" s="24" t="s">
        <v>38</v>
      </c>
      <c r="F634" s="25" t="s">
        <v>38</v>
      </c>
      <c r="G634" s="22" t="s">
        <v>39</v>
      </c>
      <c r="H634" s="26">
        <v>1173355</v>
      </c>
      <c r="I634" s="26" t="s">
        <v>784</v>
      </c>
      <c r="J634" s="26">
        <v>93868</v>
      </c>
      <c r="K634" s="26">
        <v>1267223</v>
      </c>
      <c r="L634" s="22" t="s">
        <v>18</v>
      </c>
      <c r="M634" s="22"/>
      <c r="N634">
        <f t="shared" si="28"/>
        <v>10713</v>
      </c>
      <c r="O634">
        <f>+VLOOKUP(N634,'Thanh toán '!O$8:P$8099,2,0)</f>
        <v>1267223</v>
      </c>
      <c r="P634">
        <f t="shared" si="29"/>
        <v>1267223</v>
      </c>
      <c r="Q634" s="30">
        <f t="shared" si="27"/>
        <v>0</v>
      </c>
    </row>
    <row r="635" spans="1:17" hidden="1" x14ac:dyDescent="0.3">
      <c r="A635" s="21">
        <v>4419</v>
      </c>
      <c r="B635" s="22" t="s">
        <v>818</v>
      </c>
      <c r="C635" s="22" t="s">
        <v>13</v>
      </c>
      <c r="D635" s="23" t="s">
        <v>795</v>
      </c>
      <c r="E635" s="24" t="s">
        <v>38</v>
      </c>
      <c r="F635" s="25" t="s">
        <v>38</v>
      </c>
      <c r="G635" s="22" t="s">
        <v>39</v>
      </c>
      <c r="H635" s="26">
        <v>951239</v>
      </c>
      <c r="I635" s="26" t="s">
        <v>784</v>
      </c>
      <c r="J635" s="26">
        <v>76099</v>
      </c>
      <c r="K635" s="26">
        <v>1027338</v>
      </c>
      <c r="L635" s="22" t="s">
        <v>18</v>
      </c>
      <c r="M635" s="22"/>
      <c r="N635">
        <f t="shared" si="28"/>
        <v>10714</v>
      </c>
      <c r="O635">
        <f>+VLOOKUP(N635,'Thanh toán '!O$8:P$8099,2,0)</f>
        <v>1027338</v>
      </c>
      <c r="P635">
        <f t="shared" si="29"/>
        <v>1027338</v>
      </c>
      <c r="Q635" s="30">
        <f t="shared" si="27"/>
        <v>0</v>
      </c>
    </row>
    <row r="636" spans="1:17" ht="26.3" hidden="1" x14ac:dyDescent="0.3">
      <c r="A636" s="21">
        <v>4430</v>
      </c>
      <c r="B636" s="22" t="s">
        <v>819</v>
      </c>
      <c r="C636" s="22" t="s">
        <v>13</v>
      </c>
      <c r="D636" s="23" t="s">
        <v>795</v>
      </c>
      <c r="E636" s="24" t="s">
        <v>23</v>
      </c>
      <c r="F636" s="25" t="s">
        <v>23</v>
      </c>
      <c r="G636" s="22" t="s">
        <v>24</v>
      </c>
      <c r="H636" s="26">
        <v>2198068</v>
      </c>
      <c r="I636" s="26" t="s">
        <v>784</v>
      </c>
      <c r="J636" s="26">
        <v>175845</v>
      </c>
      <c r="K636" s="26">
        <v>2373913</v>
      </c>
      <c r="L636" s="22" t="s">
        <v>18</v>
      </c>
      <c r="M636" s="22"/>
      <c r="N636">
        <f t="shared" si="28"/>
        <v>10726</v>
      </c>
      <c r="O636">
        <f>+VLOOKUP(N636,'Thanh toán '!O$8:P$8099,2,0)</f>
        <v>2373913</v>
      </c>
      <c r="P636">
        <f t="shared" si="29"/>
        <v>2373913</v>
      </c>
      <c r="Q636" s="30">
        <f t="shared" si="27"/>
        <v>0</v>
      </c>
    </row>
    <row r="637" spans="1:17" ht="26.3" hidden="1" x14ac:dyDescent="0.3">
      <c r="A637" s="21">
        <v>4431</v>
      </c>
      <c r="B637" s="22" t="s">
        <v>820</v>
      </c>
      <c r="C637" s="22" t="s">
        <v>13</v>
      </c>
      <c r="D637" s="23" t="s">
        <v>795</v>
      </c>
      <c r="E637" s="24" t="s">
        <v>23</v>
      </c>
      <c r="F637" s="25" t="s">
        <v>23</v>
      </c>
      <c r="G637" s="22" t="s">
        <v>24</v>
      </c>
      <c r="H637" s="26">
        <v>2229618</v>
      </c>
      <c r="I637" s="26" t="s">
        <v>784</v>
      </c>
      <c r="J637" s="26">
        <v>178369</v>
      </c>
      <c r="K637" s="26">
        <v>2407987</v>
      </c>
      <c r="L637" s="22" t="s">
        <v>18</v>
      </c>
      <c r="M637" s="22"/>
      <c r="N637">
        <f t="shared" si="28"/>
        <v>10727</v>
      </c>
      <c r="O637">
        <f>+VLOOKUP(N637,'Thanh toán '!O$8:P$8099,2,0)</f>
        <v>2407987</v>
      </c>
      <c r="P637">
        <f t="shared" si="29"/>
        <v>2407987</v>
      </c>
      <c r="Q637" s="30">
        <f t="shared" si="27"/>
        <v>0</v>
      </c>
    </row>
    <row r="638" spans="1:17" ht="26.3" hidden="1" x14ac:dyDescent="0.3">
      <c r="A638" s="21">
        <v>4432</v>
      </c>
      <c r="B638" s="22" t="s">
        <v>821</v>
      </c>
      <c r="C638" s="22" t="s">
        <v>13</v>
      </c>
      <c r="D638" s="23" t="s">
        <v>795</v>
      </c>
      <c r="E638" s="24" t="s">
        <v>23</v>
      </c>
      <c r="F638" s="25" t="s">
        <v>23</v>
      </c>
      <c r="G638" s="22" t="s">
        <v>24</v>
      </c>
      <c r="H638" s="26">
        <v>1980606</v>
      </c>
      <c r="I638" s="26" t="s">
        <v>784</v>
      </c>
      <c r="J638" s="26">
        <v>158449</v>
      </c>
      <c r="K638" s="26">
        <v>2139055</v>
      </c>
      <c r="L638" s="22" t="s">
        <v>18</v>
      </c>
      <c r="M638" s="22"/>
      <c r="N638">
        <f t="shared" si="28"/>
        <v>10728</v>
      </c>
      <c r="O638">
        <f>+VLOOKUP(N638,'Thanh toán '!O$8:P$8099,2,0)</f>
        <v>2139055</v>
      </c>
      <c r="P638">
        <f t="shared" si="29"/>
        <v>2139055</v>
      </c>
      <c r="Q638" s="30">
        <f t="shared" si="27"/>
        <v>0</v>
      </c>
    </row>
    <row r="639" spans="1:17" ht="26.3" hidden="1" x14ac:dyDescent="0.3">
      <c r="A639" s="21">
        <v>4433</v>
      </c>
      <c r="B639" s="22" t="s">
        <v>822</v>
      </c>
      <c r="C639" s="22" t="s">
        <v>13</v>
      </c>
      <c r="D639" s="23" t="s">
        <v>795</v>
      </c>
      <c r="E639" s="24" t="s">
        <v>23</v>
      </c>
      <c r="F639" s="25" t="s">
        <v>23</v>
      </c>
      <c r="G639" s="22" t="s">
        <v>24</v>
      </c>
      <c r="H639" s="26">
        <v>1517775</v>
      </c>
      <c r="I639" s="26" t="s">
        <v>784</v>
      </c>
      <c r="J639" s="26">
        <v>121421</v>
      </c>
      <c r="K639" s="26">
        <v>1639196</v>
      </c>
      <c r="L639" s="22" t="s">
        <v>18</v>
      </c>
      <c r="M639" s="22"/>
      <c r="N639">
        <f t="shared" si="28"/>
        <v>10729</v>
      </c>
      <c r="O639">
        <f>+VLOOKUP(N639,'Thanh toán '!O$8:P$8099,2,0)</f>
        <v>1639196</v>
      </c>
      <c r="P639">
        <f t="shared" si="29"/>
        <v>1639196</v>
      </c>
      <c r="Q639" s="30">
        <f t="shared" si="27"/>
        <v>0</v>
      </c>
    </row>
    <row r="640" spans="1:17" ht="26.3" hidden="1" x14ac:dyDescent="0.3">
      <c r="A640" s="21">
        <v>4434</v>
      </c>
      <c r="B640" s="22" t="s">
        <v>823</v>
      </c>
      <c r="C640" s="22" t="s">
        <v>13</v>
      </c>
      <c r="D640" s="23" t="s">
        <v>795</v>
      </c>
      <c r="E640" s="24" t="s">
        <v>23</v>
      </c>
      <c r="F640" s="25" t="s">
        <v>23</v>
      </c>
      <c r="G640" s="22" t="s">
        <v>24</v>
      </c>
      <c r="H640" s="26">
        <v>1452125</v>
      </c>
      <c r="I640" s="26" t="s">
        <v>784</v>
      </c>
      <c r="J640" s="26">
        <v>116170</v>
      </c>
      <c r="K640" s="26">
        <v>1568295</v>
      </c>
      <c r="L640" s="22" t="s">
        <v>18</v>
      </c>
      <c r="M640" s="22"/>
      <c r="N640">
        <f t="shared" si="28"/>
        <v>10730</v>
      </c>
      <c r="O640">
        <f>+VLOOKUP(N640,'Thanh toán '!O$8:P$8099,2,0)</f>
        <v>1568295</v>
      </c>
      <c r="P640">
        <f t="shared" si="29"/>
        <v>1568295</v>
      </c>
      <c r="Q640" s="30">
        <f t="shared" si="27"/>
        <v>0</v>
      </c>
    </row>
    <row r="641" spans="1:17" hidden="1" x14ac:dyDescent="0.3">
      <c r="A641" s="21">
        <v>4435</v>
      </c>
      <c r="B641" s="22" t="s">
        <v>824</v>
      </c>
      <c r="C641" s="22" t="s">
        <v>13</v>
      </c>
      <c r="D641" s="23" t="s">
        <v>825</v>
      </c>
      <c r="E641" s="24" t="s">
        <v>38</v>
      </c>
      <c r="F641" s="25" t="s">
        <v>38</v>
      </c>
      <c r="G641" s="22" t="s">
        <v>39</v>
      </c>
      <c r="H641" s="26">
        <v>926129</v>
      </c>
      <c r="I641" s="26" t="s">
        <v>784</v>
      </c>
      <c r="J641" s="26">
        <v>74090</v>
      </c>
      <c r="K641" s="26">
        <v>1000219</v>
      </c>
      <c r="L641" s="22" t="s">
        <v>18</v>
      </c>
      <c r="M641" s="22"/>
      <c r="N641">
        <f t="shared" si="28"/>
        <v>10731</v>
      </c>
      <c r="O641">
        <f>+VLOOKUP(N641,'Thanh toán '!O$8:P$8099,2,0)</f>
        <v>1000219</v>
      </c>
      <c r="P641">
        <f t="shared" si="29"/>
        <v>1000219</v>
      </c>
      <c r="Q641" s="30">
        <f t="shared" si="27"/>
        <v>0</v>
      </c>
    </row>
    <row r="642" spans="1:17" hidden="1" x14ac:dyDescent="0.3">
      <c r="A642" s="21">
        <v>4437</v>
      </c>
      <c r="B642" s="22" t="s">
        <v>826</v>
      </c>
      <c r="C642" s="22" t="s">
        <v>13</v>
      </c>
      <c r="D642" s="23" t="s">
        <v>825</v>
      </c>
      <c r="E642" s="24" t="s">
        <v>56</v>
      </c>
      <c r="F642" s="25" t="s">
        <v>56</v>
      </c>
      <c r="G642" s="22" t="s">
        <v>57</v>
      </c>
      <c r="H642" s="26">
        <v>2221350</v>
      </c>
      <c r="I642" s="26" t="s">
        <v>784</v>
      </c>
      <c r="J642" s="26">
        <v>177708</v>
      </c>
      <c r="K642" s="26">
        <v>2399058</v>
      </c>
      <c r="L642" s="22" t="s">
        <v>18</v>
      </c>
      <c r="M642" s="22"/>
      <c r="N642">
        <f t="shared" si="28"/>
        <v>10733</v>
      </c>
      <c r="O642">
        <f>+VLOOKUP(N642,'Thanh toán '!O$8:P$8099,2,0)</f>
        <v>2399058</v>
      </c>
      <c r="P642">
        <f t="shared" si="29"/>
        <v>2399058</v>
      </c>
      <c r="Q642" s="30">
        <f t="shared" si="27"/>
        <v>0</v>
      </c>
    </row>
    <row r="643" spans="1:17" hidden="1" x14ac:dyDescent="0.3">
      <c r="A643" s="21">
        <v>4438</v>
      </c>
      <c r="B643" s="22" t="s">
        <v>827</v>
      </c>
      <c r="C643" s="22" t="s">
        <v>13</v>
      </c>
      <c r="D643" s="23" t="s">
        <v>825</v>
      </c>
      <c r="E643" s="24" t="s">
        <v>38</v>
      </c>
      <c r="F643" s="25" t="s">
        <v>38</v>
      </c>
      <c r="G643" s="22" t="s">
        <v>39</v>
      </c>
      <c r="H643" s="26">
        <v>1100485</v>
      </c>
      <c r="I643" s="26" t="s">
        <v>784</v>
      </c>
      <c r="J643" s="26">
        <v>88039</v>
      </c>
      <c r="K643" s="26">
        <v>1188524</v>
      </c>
      <c r="L643" s="22" t="s">
        <v>18</v>
      </c>
      <c r="M643" s="22"/>
      <c r="N643">
        <f t="shared" si="28"/>
        <v>10734</v>
      </c>
      <c r="O643">
        <f>+VLOOKUP(N643,'Thanh toán '!O$8:P$8099,2,0)</f>
        <v>1188524</v>
      </c>
      <c r="P643">
        <f t="shared" si="29"/>
        <v>1188524</v>
      </c>
      <c r="Q643" s="30">
        <f t="shared" si="27"/>
        <v>0</v>
      </c>
    </row>
    <row r="644" spans="1:17" hidden="1" x14ac:dyDescent="0.3">
      <c r="A644" s="21">
        <v>4439</v>
      </c>
      <c r="B644" s="22" t="s">
        <v>828</v>
      </c>
      <c r="C644" s="22" t="s">
        <v>13</v>
      </c>
      <c r="D644" s="23" t="s">
        <v>825</v>
      </c>
      <c r="E644" s="24" t="s">
        <v>38</v>
      </c>
      <c r="F644" s="25" t="s">
        <v>38</v>
      </c>
      <c r="G644" s="22" t="s">
        <v>39</v>
      </c>
      <c r="H644" s="26">
        <v>1213395</v>
      </c>
      <c r="I644" s="26" t="s">
        <v>784</v>
      </c>
      <c r="J644" s="26">
        <v>97072</v>
      </c>
      <c r="K644" s="26">
        <v>1310467</v>
      </c>
      <c r="L644" s="22" t="s">
        <v>18</v>
      </c>
      <c r="M644" s="22"/>
      <c r="N644">
        <f t="shared" si="28"/>
        <v>10735</v>
      </c>
      <c r="O644">
        <f>+VLOOKUP(N644,'Thanh toán '!O$8:P$8099,2,0)</f>
        <v>1310467</v>
      </c>
      <c r="P644">
        <f t="shared" si="29"/>
        <v>1310467</v>
      </c>
      <c r="Q644" s="30">
        <f t="shared" si="27"/>
        <v>0</v>
      </c>
    </row>
    <row r="645" spans="1:17" hidden="1" x14ac:dyDescent="0.3">
      <c r="A645" s="21">
        <v>4441</v>
      </c>
      <c r="B645" s="22" t="s">
        <v>829</v>
      </c>
      <c r="C645" s="22" t="s">
        <v>13</v>
      </c>
      <c r="D645" s="23" t="s">
        <v>825</v>
      </c>
      <c r="E645" s="24" t="s">
        <v>38</v>
      </c>
      <c r="F645" s="25" t="s">
        <v>38</v>
      </c>
      <c r="G645" s="22" t="s">
        <v>39</v>
      </c>
      <c r="H645" s="26">
        <v>442409</v>
      </c>
      <c r="I645" s="26" t="s">
        <v>784</v>
      </c>
      <c r="J645" s="26">
        <v>35393</v>
      </c>
      <c r="K645" s="26">
        <v>477802</v>
      </c>
      <c r="L645" s="22" t="s">
        <v>18</v>
      </c>
      <c r="M645" s="22"/>
      <c r="N645">
        <f t="shared" si="28"/>
        <v>10737</v>
      </c>
      <c r="O645">
        <f>+VLOOKUP(N645,'Thanh toán '!O$8:P$8099,2,0)</f>
        <v>477802</v>
      </c>
      <c r="P645">
        <f t="shared" si="29"/>
        <v>477802</v>
      </c>
      <c r="Q645" s="30">
        <f t="shared" ref="Q645:Q708" si="30">+O645-K645</f>
        <v>0</v>
      </c>
    </row>
    <row r="646" spans="1:17" hidden="1" x14ac:dyDescent="0.3">
      <c r="A646" s="21">
        <v>4442</v>
      </c>
      <c r="B646" s="22" t="s">
        <v>830</v>
      </c>
      <c r="C646" s="22" t="s">
        <v>13</v>
      </c>
      <c r="D646" s="23" t="s">
        <v>825</v>
      </c>
      <c r="E646" s="24" t="s">
        <v>38</v>
      </c>
      <c r="F646" s="25" t="s">
        <v>38</v>
      </c>
      <c r="G646" s="22" t="s">
        <v>39</v>
      </c>
      <c r="H646" s="26">
        <v>595330</v>
      </c>
      <c r="I646" s="26" t="s">
        <v>784</v>
      </c>
      <c r="J646" s="26">
        <v>47626</v>
      </c>
      <c r="K646" s="26">
        <v>642956</v>
      </c>
      <c r="L646" s="22" t="s">
        <v>18</v>
      </c>
      <c r="M646" s="22"/>
      <c r="N646">
        <f t="shared" ref="N646:N709" si="31">+B646*1</f>
        <v>10738</v>
      </c>
      <c r="O646">
        <f>+VLOOKUP(N646,'Thanh toán '!O$8:P$8099,2,0)</f>
        <v>642956</v>
      </c>
      <c r="P646">
        <f t="shared" ref="P646:P709" si="32">+O646</f>
        <v>642956</v>
      </c>
      <c r="Q646" s="30">
        <f t="shared" si="30"/>
        <v>0</v>
      </c>
    </row>
    <row r="647" spans="1:17" hidden="1" x14ac:dyDescent="0.3">
      <c r="A647" s="21">
        <v>4444</v>
      </c>
      <c r="B647" s="22" t="s">
        <v>831</v>
      </c>
      <c r="C647" s="22" t="s">
        <v>13</v>
      </c>
      <c r="D647" s="23" t="s">
        <v>825</v>
      </c>
      <c r="E647" s="24" t="s">
        <v>38</v>
      </c>
      <c r="F647" s="25" t="s">
        <v>38</v>
      </c>
      <c r="G647" s="22" t="s">
        <v>39</v>
      </c>
      <c r="H647" s="26">
        <v>846240</v>
      </c>
      <c r="I647" s="26" t="s">
        <v>784</v>
      </c>
      <c r="J647" s="26">
        <v>67699</v>
      </c>
      <c r="K647" s="26">
        <v>913939</v>
      </c>
      <c r="L647" s="22" t="s">
        <v>18</v>
      </c>
      <c r="M647" s="22"/>
      <c r="N647">
        <f t="shared" si="31"/>
        <v>10740</v>
      </c>
      <c r="O647">
        <f>+VLOOKUP(N647,'Thanh toán '!O$8:P$8099,2,0)</f>
        <v>913939</v>
      </c>
      <c r="P647">
        <f t="shared" si="32"/>
        <v>913939</v>
      </c>
      <c r="Q647" s="30">
        <f t="shared" si="30"/>
        <v>0</v>
      </c>
    </row>
    <row r="648" spans="1:17" hidden="1" x14ac:dyDescent="0.3">
      <c r="A648" s="21">
        <v>4445</v>
      </c>
      <c r="B648" s="22" t="s">
        <v>832</v>
      </c>
      <c r="C648" s="22" t="s">
        <v>13</v>
      </c>
      <c r="D648" s="23" t="s">
        <v>825</v>
      </c>
      <c r="E648" s="24" t="s">
        <v>38</v>
      </c>
      <c r="F648" s="25" t="s">
        <v>38</v>
      </c>
      <c r="G648" s="22" t="s">
        <v>39</v>
      </c>
      <c r="H648" s="26">
        <v>589271</v>
      </c>
      <c r="I648" s="26" t="s">
        <v>784</v>
      </c>
      <c r="J648" s="26">
        <v>47142</v>
      </c>
      <c r="K648" s="26">
        <v>636413</v>
      </c>
      <c r="L648" s="22" t="s">
        <v>18</v>
      </c>
      <c r="M648" s="22"/>
      <c r="N648">
        <f t="shared" si="31"/>
        <v>10741</v>
      </c>
      <c r="O648">
        <f>+VLOOKUP(N648,'Thanh toán '!O$8:P$8099,2,0)</f>
        <v>636413</v>
      </c>
      <c r="P648">
        <f t="shared" si="32"/>
        <v>636413</v>
      </c>
      <c r="Q648" s="30">
        <f t="shared" si="30"/>
        <v>0</v>
      </c>
    </row>
    <row r="649" spans="1:17" hidden="1" x14ac:dyDescent="0.3">
      <c r="A649" s="21">
        <v>4447</v>
      </c>
      <c r="B649" s="22" t="s">
        <v>833</v>
      </c>
      <c r="C649" s="22" t="s">
        <v>13</v>
      </c>
      <c r="D649" s="23" t="s">
        <v>825</v>
      </c>
      <c r="E649" s="24" t="s">
        <v>38</v>
      </c>
      <c r="F649" s="25" t="s">
        <v>38</v>
      </c>
      <c r="G649" s="22" t="s">
        <v>39</v>
      </c>
      <c r="H649" s="26">
        <v>733330</v>
      </c>
      <c r="I649" s="26" t="s">
        <v>784</v>
      </c>
      <c r="J649" s="26">
        <v>58666</v>
      </c>
      <c r="K649" s="26">
        <v>791996</v>
      </c>
      <c r="L649" s="22" t="s">
        <v>18</v>
      </c>
      <c r="M649" s="22"/>
      <c r="N649">
        <f t="shared" si="31"/>
        <v>10744</v>
      </c>
      <c r="O649">
        <f>+VLOOKUP(N649,'Thanh toán '!O$8:P$8099,2,0)</f>
        <v>791996</v>
      </c>
      <c r="P649">
        <f t="shared" si="32"/>
        <v>791996</v>
      </c>
      <c r="Q649" s="30">
        <f t="shared" si="30"/>
        <v>0</v>
      </c>
    </row>
    <row r="650" spans="1:17" hidden="1" x14ac:dyDescent="0.3">
      <c r="A650" s="21">
        <v>4448</v>
      </c>
      <c r="B650" s="22" t="s">
        <v>834</v>
      </c>
      <c r="C650" s="22" t="s">
        <v>13</v>
      </c>
      <c r="D650" s="23" t="s">
        <v>825</v>
      </c>
      <c r="E650" s="24" t="s">
        <v>38</v>
      </c>
      <c r="F650" s="25" t="s">
        <v>38</v>
      </c>
      <c r="G650" s="22" t="s">
        <v>39</v>
      </c>
      <c r="H650" s="26">
        <v>293724</v>
      </c>
      <c r="I650" s="26" t="s">
        <v>784</v>
      </c>
      <c r="J650" s="26">
        <v>23498</v>
      </c>
      <c r="K650" s="26">
        <v>317222</v>
      </c>
      <c r="L650" s="22" t="s">
        <v>18</v>
      </c>
      <c r="M650" s="22"/>
      <c r="N650">
        <f t="shared" si="31"/>
        <v>10745</v>
      </c>
      <c r="O650">
        <f>+VLOOKUP(N650,'Thanh toán '!O$8:P$8099,2,0)</f>
        <v>317222</v>
      </c>
      <c r="P650">
        <f t="shared" si="32"/>
        <v>317222</v>
      </c>
      <c r="Q650" s="30">
        <f t="shared" si="30"/>
        <v>0</v>
      </c>
    </row>
    <row r="651" spans="1:17" hidden="1" x14ac:dyDescent="0.3">
      <c r="A651" s="21">
        <v>4449</v>
      </c>
      <c r="B651" s="22" t="s">
        <v>835</v>
      </c>
      <c r="C651" s="22" t="s">
        <v>13</v>
      </c>
      <c r="D651" s="23" t="s">
        <v>825</v>
      </c>
      <c r="E651" s="24" t="s">
        <v>38</v>
      </c>
      <c r="F651" s="25" t="s">
        <v>38</v>
      </c>
      <c r="G651" s="22" t="s">
        <v>39</v>
      </c>
      <c r="H651" s="26">
        <v>2346710</v>
      </c>
      <c r="I651" s="26" t="s">
        <v>784</v>
      </c>
      <c r="J651" s="26">
        <v>187737</v>
      </c>
      <c r="K651" s="26">
        <v>2534447</v>
      </c>
      <c r="L651" s="22" t="s">
        <v>18</v>
      </c>
      <c r="M651" s="22"/>
      <c r="N651">
        <f t="shared" si="31"/>
        <v>10746</v>
      </c>
      <c r="O651">
        <f>+VLOOKUP(N651,'Thanh toán '!O$8:P$8099,2,0)</f>
        <v>2534447</v>
      </c>
      <c r="P651">
        <f t="shared" si="32"/>
        <v>2534447</v>
      </c>
      <c r="Q651" s="30">
        <f t="shared" si="30"/>
        <v>0</v>
      </c>
    </row>
    <row r="652" spans="1:17" hidden="1" x14ac:dyDescent="0.3">
      <c r="A652" s="21">
        <v>4450</v>
      </c>
      <c r="B652" s="22" t="s">
        <v>836</v>
      </c>
      <c r="C652" s="22" t="s">
        <v>13</v>
      </c>
      <c r="D652" s="23" t="s">
        <v>825</v>
      </c>
      <c r="E652" s="24" t="s">
        <v>38</v>
      </c>
      <c r="F652" s="25" t="s">
        <v>38</v>
      </c>
      <c r="G652" s="22" t="s">
        <v>39</v>
      </c>
      <c r="H652" s="26">
        <v>1690585</v>
      </c>
      <c r="I652" s="26" t="s">
        <v>784</v>
      </c>
      <c r="J652" s="26">
        <v>135247</v>
      </c>
      <c r="K652" s="26">
        <v>1825832</v>
      </c>
      <c r="L652" s="22" t="s">
        <v>18</v>
      </c>
      <c r="M652" s="22"/>
      <c r="N652">
        <f t="shared" si="31"/>
        <v>10747</v>
      </c>
      <c r="O652">
        <f>+VLOOKUP(N652,'Thanh toán '!O$8:P$8099,2,0)</f>
        <v>1825832</v>
      </c>
      <c r="P652">
        <f t="shared" si="32"/>
        <v>1825832</v>
      </c>
      <c r="Q652" s="30">
        <f t="shared" si="30"/>
        <v>0</v>
      </c>
    </row>
    <row r="653" spans="1:17" hidden="1" x14ac:dyDescent="0.3">
      <c r="A653" s="21">
        <v>4452</v>
      </c>
      <c r="B653" s="22" t="s">
        <v>837</v>
      </c>
      <c r="C653" s="22" t="s">
        <v>13</v>
      </c>
      <c r="D653" s="23" t="s">
        <v>825</v>
      </c>
      <c r="E653" s="24" t="s">
        <v>38</v>
      </c>
      <c r="F653" s="25" t="s">
        <v>38</v>
      </c>
      <c r="G653" s="22" t="s">
        <v>39</v>
      </c>
      <c r="H653" s="26">
        <v>450293</v>
      </c>
      <c r="I653" s="26" t="s">
        <v>784</v>
      </c>
      <c r="J653" s="26">
        <v>36023</v>
      </c>
      <c r="K653" s="26">
        <v>486316</v>
      </c>
      <c r="L653" s="22" t="s">
        <v>18</v>
      </c>
      <c r="M653" s="22"/>
      <c r="N653">
        <f t="shared" si="31"/>
        <v>10749</v>
      </c>
      <c r="O653">
        <f>+VLOOKUP(N653,'Thanh toán '!O$8:P$8099,2,0)</f>
        <v>486316</v>
      </c>
      <c r="P653">
        <f t="shared" si="32"/>
        <v>486316</v>
      </c>
      <c r="Q653" s="30">
        <f t="shared" si="30"/>
        <v>0</v>
      </c>
    </row>
    <row r="654" spans="1:17" hidden="1" x14ac:dyDescent="0.3">
      <c r="A654" s="21">
        <v>4453</v>
      </c>
      <c r="B654" s="22" t="s">
        <v>838</v>
      </c>
      <c r="C654" s="22" t="s">
        <v>13</v>
      </c>
      <c r="D654" s="23" t="s">
        <v>825</v>
      </c>
      <c r="E654" s="24" t="s">
        <v>38</v>
      </c>
      <c r="F654" s="25" t="s">
        <v>38</v>
      </c>
      <c r="G654" s="22" t="s">
        <v>39</v>
      </c>
      <c r="H654" s="26">
        <v>589271</v>
      </c>
      <c r="I654" s="26" t="s">
        <v>784</v>
      </c>
      <c r="J654" s="26">
        <v>47142</v>
      </c>
      <c r="K654" s="26">
        <v>636413</v>
      </c>
      <c r="L654" s="22" t="s">
        <v>18</v>
      </c>
      <c r="M654" s="22"/>
      <c r="N654">
        <f t="shared" si="31"/>
        <v>10750</v>
      </c>
      <c r="O654">
        <f>+VLOOKUP(N654,'Thanh toán '!O$8:P$8099,2,0)</f>
        <v>636413</v>
      </c>
      <c r="P654">
        <f t="shared" si="32"/>
        <v>636413</v>
      </c>
      <c r="Q654" s="30">
        <f t="shared" si="30"/>
        <v>0</v>
      </c>
    </row>
    <row r="655" spans="1:17" hidden="1" x14ac:dyDescent="0.3">
      <c r="A655" s="21">
        <v>4454</v>
      </c>
      <c r="B655" s="22" t="s">
        <v>839</v>
      </c>
      <c r="C655" s="22" t="s">
        <v>13</v>
      </c>
      <c r="D655" s="23" t="s">
        <v>825</v>
      </c>
      <c r="E655" s="24" t="s">
        <v>38</v>
      </c>
      <c r="F655" s="25" t="s">
        <v>38</v>
      </c>
      <c r="G655" s="22" t="s">
        <v>39</v>
      </c>
      <c r="H655" s="26">
        <v>739817</v>
      </c>
      <c r="I655" s="26" t="s">
        <v>784</v>
      </c>
      <c r="J655" s="26">
        <v>59185</v>
      </c>
      <c r="K655" s="26">
        <v>799002</v>
      </c>
      <c r="L655" s="22" t="s">
        <v>18</v>
      </c>
      <c r="M655" s="22"/>
      <c r="N655">
        <f t="shared" si="31"/>
        <v>10751</v>
      </c>
      <c r="O655">
        <f>+VLOOKUP(N655,'Thanh toán '!O$8:P$8099,2,0)</f>
        <v>799002</v>
      </c>
      <c r="P655">
        <f t="shared" si="32"/>
        <v>799002</v>
      </c>
      <c r="Q655" s="30">
        <f t="shared" si="30"/>
        <v>0</v>
      </c>
    </row>
    <row r="656" spans="1:17" hidden="1" x14ac:dyDescent="0.3">
      <c r="A656" s="21">
        <v>4455</v>
      </c>
      <c r="B656" s="22" t="s">
        <v>840</v>
      </c>
      <c r="C656" s="22" t="s">
        <v>13</v>
      </c>
      <c r="D656" s="23" t="s">
        <v>825</v>
      </c>
      <c r="E656" s="24" t="s">
        <v>38</v>
      </c>
      <c r="F656" s="25" t="s">
        <v>38</v>
      </c>
      <c r="G656" s="22" t="s">
        <v>39</v>
      </c>
      <c r="H656" s="26">
        <v>422844</v>
      </c>
      <c r="I656" s="26" t="s">
        <v>784</v>
      </c>
      <c r="J656" s="26">
        <v>33828</v>
      </c>
      <c r="K656" s="26">
        <v>456672</v>
      </c>
      <c r="L656" s="22" t="s">
        <v>18</v>
      </c>
      <c r="M656" s="22"/>
      <c r="N656">
        <f t="shared" si="31"/>
        <v>10752</v>
      </c>
      <c r="O656">
        <f>+VLOOKUP(N656,'Thanh toán '!O$8:P$8099,2,0)</f>
        <v>456672</v>
      </c>
      <c r="P656">
        <f t="shared" si="32"/>
        <v>456672</v>
      </c>
      <c r="Q656" s="30">
        <f t="shared" si="30"/>
        <v>0</v>
      </c>
    </row>
    <row r="657" spans="1:17" hidden="1" x14ac:dyDescent="0.3">
      <c r="A657" s="21">
        <v>4456</v>
      </c>
      <c r="B657" s="22" t="s">
        <v>841</v>
      </c>
      <c r="C657" s="22" t="s">
        <v>13</v>
      </c>
      <c r="D657" s="23" t="s">
        <v>825</v>
      </c>
      <c r="E657" s="24" t="s">
        <v>38</v>
      </c>
      <c r="F657" s="25" t="s">
        <v>38</v>
      </c>
      <c r="G657" s="22" t="s">
        <v>39</v>
      </c>
      <c r="H657" s="26">
        <v>691467</v>
      </c>
      <c r="I657" s="26" t="s">
        <v>784</v>
      </c>
      <c r="J657" s="26">
        <v>55317</v>
      </c>
      <c r="K657" s="26">
        <v>746784</v>
      </c>
      <c r="L657" s="22" t="s">
        <v>18</v>
      </c>
      <c r="M657" s="22"/>
      <c r="N657">
        <f t="shared" si="31"/>
        <v>10753</v>
      </c>
      <c r="O657">
        <f>+VLOOKUP(N657,'Thanh toán '!O$8:P$8099,2,0)</f>
        <v>746784</v>
      </c>
      <c r="P657">
        <f t="shared" si="32"/>
        <v>746784</v>
      </c>
      <c r="Q657" s="30">
        <f t="shared" si="30"/>
        <v>0</v>
      </c>
    </row>
    <row r="658" spans="1:17" hidden="1" x14ac:dyDescent="0.3">
      <c r="A658" s="21">
        <v>4457</v>
      </c>
      <c r="B658" s="22" t="s">
        <v>842</v>
      </c>
      <c r="C658" s="22" t="s">
        <v>13</v>
      </c>
      <c r="D658" s="23" t="s">
        <v>825</v>
      </c>
      <c r="E658" s="24" t="s">
        <v>38</v>
      </c>
      <c r="F658" s="25" t="s">
        <v>38</v>
      </c>
      <c r="G658" s="22" t="s">
        <v>39</v>
      </c>
      <c r="H658" s="26">
        <v>612878</v>
      </c>
      <c r="I658" s="26" t="s">
        <v>784</v>
      </c>
      <c r="J658" s="26">
        <v>49030</v>
      </c>
      <c r="K658" s="26">
        <v>661908</v>
      </c>
      <c r="L658" s="22" t="s">
        <v>18</v>
      </c>
      <c r="M658" s="22"/>
      <c r="N658">
        <f t="shared" si="31"/>
        <v>10754</v>
      </c>
      <c r="O658">
        <f>+VLOOKUP(N658,'Thanh toán '!O$8:P$8099,2,0)</f>
        <v>661908</v>
      </c>
      <c r="P658">
        <f t="shared" si="32"/>
        <v>661908</v>
      </c>
      <c r="Q658" s="30">
        <f t="shared" si="30"/>
        <v>0</v>
      </c>
    </row>
    <row r="659" spans="1:17" hidden="1" x14ac:dyDescent="0.3">
      <c r="A659" s="21">
        <v>4458</v>
      </c>
      <c r="B659" s="22" t="s">
        <v>843</v>
      </c>
      <c r="C659" s="22" t="s">
        <v>13</v>
      </c>
      <c r="D659" s="23" t="s">
        <v>825</v>
      </c>
      <c r="E659" s="24" t="s">
        <v>38</v>
      </c>
      <c r="F659" s="25" t="s">
        <v>38</v>
      </c>
      <c r="G659" s="22" t="s">
        <v>39</v>
      </c>
      <c r="H659" s="26">
        <v>507744</v>
      </c>
      <c r="I659" s="26" t="s">
        <v>784</v>
      </c>
      <c r="J659" s="26">
        <v>40620</v>
      </c>
      <c r="K659" s="26">
        <v>548364</v>
      </c>
      <c r="L659" s="22" t="s">
        <v>18</v>
      </c>
      <c r="M659" s="22"/>
      <c r="N659">
        <f t="shared" si="31"/>
        <v>10755</v>
      </c>
      <c r="O659">
        <f>+VLOOKUP(N659,'Thanh toán '!O$8:P$8099,2,0)</f>
        <v>548364</v>
      </c>
      <c r="P659">
        <f t="shared" si="32"/>
        <v>548364</v>
      </c>
      <c r="Q659" s="30">
        <f t="shared" si="30"/>
        <v>0</v>
      </c>
    </row>
    <row r="660" spans="1:17" hidden="1" x14ac:dyDescent="0.3">
      <c r="A660" s="21">
        <v>4460</v>
      </c>
      <c r="B660" s="22" t="s">
        <v>844</v>
      </c>
      <c r="C660" s="22" t="s">
        <v>13</v>
      </c>
      <c r="D660" s="23" t="s">
        <v>825</v>
      </c>
      <c r="E660" s="24" t="s">
        <v>845</v>
      </c>
      <c r="F660" s="25" t="s">
        <v>845</v>
      </c>
      <c r="G660" s="22" t="s">
        <v>79</v>
      </c>
      <c r="H660" s="26">
        <v>3286460</v>
      </c>
      <c r="I660" s="26" t="s">
        <v>784</v>
      </c>
      <c r="J660" s="26">
        <v>262917</v>
      </c>
      <c r="K660" s="26">
        <v>3549377</v>
      </c>
      <c r="L660" s="22" t="s">
        <v>18</v>
      </c>
      <c r="M660" s="22"/>
      <c r="N660">
        <f t="shared" si="31"/>
        <v>10757</v>
      </c>
      <c r="O660">
        <f>+VLOOKUP(N660,'Thanh toán '!O$8:P$8099,2,0)</f>
        <v>3549377</v>
      </c>
      <c r="P660">
        <f t="shared" si="32"/>
        <v>3549377</v>
      </c>
      <c r="Q660" s="30">
        <f t="shared" si="30"/>
        <v>0</v>
      </c>
    </row>
    <row r="661" spans="1:17" hidden="1" x14ac:dyDescent="0.3">
      <c r="A661" s="21">
        <v>4461</v>
      </c>
      <c r="B661" s="22" t="s">
        <v>846</v>
      </c>
      <c r="C661" s="22" t="s">
        <v>13</v>
      </c>
      <c r="D661" s="23" t="s">
        <v>825</v>
      </c>
      <c r="E661" s="24" t="s">
        <v>38</v>
      </c>
      <c r="F661" s="25" t="s">
        <v>38</v>
      </c>
      <c r="G661" s="22" t="s">
        <v>39</v>
      </c>
      <c r="H661" s="26">
        <v>1412485</v>
      </c>
      <c r="I661" s="26" t="s">
        <v>784</v>
      </c>
      <c r="J661" s="26">
        <v>112999</v>
      </c>
      <c r="K661" s="26">
        <v>1525484</v>
      </c>
      <c r="L661" s="22" t="s">
        <v>18</v>
      </c>
      <c r="M661" s="22"/>
      <c r="N661">
        <f t="shared" si="31"/>
        <v>10758</v>
      </c>
      <c r="O661">
        <f>+VLOOKUP(N661,'Thanh toán '!O$8:P$8099,2,0)</f>
        <v>1525484</v>
      </c>
      <c r="P661">
        <f t="shared" si="32"/>
        <v>1525484</v>
      </c>
      <c r="Q661" s="30">
        <f t="shared" si="30"/>
        <v>0</v>
      </c>
    </row>
    <row r="662" spans="1:17" hidden="1" x14ac:dyDescent="0.3">
      <c r="A662" s="21">
        <v>4462</v>
      </c>
      <c r="B662" s="22" t="s">
        <v>847</v>
      </c>
      <c r="C662" s="22" t="s">
        <v>13</v>
      </c>
      <c r="D662" s="23" t="s">
        <v>825</v>
      </c>
      <c r="E662" s="24" t="s">
        <v>42</v>
      </c>
      <c r="F662" s="25" t="s">
        <v>42</v>
      </c>
      <c r="G662" s="22" t="s">
        <v>43</v>
      </c>
      <c r="H662" s="26">
        <v>5989900</v>
      </c>
      <c r="I662" s="26" t="s">
        <v>784</v>
      </c>
      <c r="J662" s="26">
        <v>479192</v>
      </c>
      <c r="K662" s="26">
        <v>6469092</v>
      </c>
      <c r="L662" s="22" t="s">
        <v>18</v>
      </c>
      <c r="M662" s="22"/>
      <c r="N662">
        <f t="shared" si="31"/>
        <v>10759</v>
      </c>
      <c r="O662">
        <f>+VLOOKUP(N662,'Thanh toán '!O$8:P$8099,2,0)</f>
        <v>6469092</v>
      </c>
      <c r="P662">
        <f t="shared" si="32"/>
        <v>6469092</v>
      </c>
      <c r="Q662" s="30">
        <f t="shared" si="30"/>
        <v>0</v>
      </c>
    </row>
    <row r="663" spans="1:17" ht="26.3" hidden="1" x14ac:dyDescent="0.3">
      <c r="A663" s="21">
        <v>4474</v>
      </c>
      <c r="B663" s="22" t="s">
        <v>848</v>
      </c>
      <c r="C663" s="22" t="s">
        <v>13</v>
      </c>
      <c r="D663" s="23" t="s">
        <v>825</v>
      </c>
      <c r="E663" s="24" t="s">
        <v>23</v>
      </c>
      <c r="F663" s="25" t="s">
        <v>23</v>
      </c>
      <c r="G663" s="22" t="s">
        <v>24</v>
      </c>
      <c r="H663" s="26">
        <v>1353074</v>
      </c>
      <c r="I663" s="26" t="s">
        <v>784</v>
      </c>
      <c r="J663" s="26">
        <v>108246</v>
      </c>
      <c r="K663" s="26">
        <v>1461320</v>
      </c>
      <c r="L663" s="22" t="s">
        <v>18</v>
      </c>
      <c r="M663" s="22"/>
      <c r="N663">
        <f t="shared" si="31"/>
        <v>10772</v>
      </c>
      <c r="O663">
        <f>+VLOOKUP(N663,'Thanh toán '!O$8:P$8099,2,0)</f>
        <v>1461320</v>
      </c>
      <c r="P663">
        <f t="shared" si="32"/>
        <v>1461320</v>
      </c>
      <c r="Q663" s="30">
        <f t="shared" si="30"/>
        <v>0</v>
      </c>
    </row>
    <row r="664" spans="1:17" ht="26.3" hidden="1" x14ac:dyDescent="0.3">
      <c r="A664" s="21">
        <v>4475</v>
      </c>
      <c r="B664" s="22" t="s">
        <v>849</v>
      </c>
      <c r="C664" s="22" t="s">
        <v>13</v>
      </c>
      <c r="D664" s="23" t="s">
        <v>825</v>
      </c>
      <c r="E664" s="24" t="s">
        <v>23</v>
      </c>
      <c r="F664" s="25" t="s">
        <v>23</v>
      </c>
      <c r="G664" s="22" t="s">
        <v>24</v>
      </c>
      <c r="H664" s="26">
        <v>3249115</v>
      </c>
      <c r="I664" s="26" t="s">
        <v>784</v>
      </c>
      <c r="J664" s="26">
        <v>259929</v>
      </c>
      <c r="K664" s="26">
        <v>3509044</v>
      </c>
      <c r="L664" s="22" t="s">
        <v>18</v>
      </c>
      <c r="M664" s="22"/>
      <c r="N664">
        <f t="shared" si="31"/>
        <v>10773</v>
      </c>
      <c r="O664">
        <f>+VLOOKUP(N664,'Thanh toán '!O$8:P$8099,2,0)</f>
        <v>3509044</v>
      </c>
      <c r="P664">
        <f t="shared" si="32"/>
        <v>3509044</v>
      </c>
      <c r="Q664" s="30">
        <f t="shared" si="30"/>
        <v>0</v>
      </c>
    </row>
    <row r="665" spans="1:17" ht="26.3" hidden="1" x14ac:dyDescent="0.3">
      <c r="A665" s="21">
        <v>4476</v>
      </c>
      <c r="B665" s="22" t="s">
        <v>850</v>
      </c>
      <c r="C665" s="22" t="s">
        <v>13</v>
      </c>
      <c r="D665" s="23" t="s">
        <v>825</v>
      </c>
      <c r="E665" s="24" t="s">
        <v>23</v>
      </c>
      <c r="F665" s="25" t="s">
        <v>23</v>
      </c>
      <c r="G665" s="22" t="s">
        <v>24</v>
      </c>
      <c r="H665" s="26">
        <v>1499936</v>
      </c>
      <c r="I665" s="26" t="s">
        <v>784</v>
      </c>
      <c r="J665" s="26">
        <v>119995</v>
      </c>
      <c r="K665" s="26">
        <v>1619931</v>
      </c>
      <c r="L665" s="22" t="s">
        <v>18</v>
      </c>
      <c r="M665" s="22"/>
      <c r="N665">
        <f t="shared" si="31"/>
        <v>10774</v>
      </c>
      <c r="O665">
        <f>+VLOOKUP(N665,'Thanh toán '!O$8:P$8099,2,0)</f>
        <v>1619931</v>
      </c>
      <c r="P665">
        <f t="shared" si="32"/>
        <v>1619931</v>
      </c>
      <c r="Q665" s="30">
        <f t="shared" si="30"/>
        <v>0</v>
      </c>
    </row>
    <row r="666" spans="1:17" ht="26.3" hidden="1" x14ac:dyDescent="0.3">
      <c r="A666" s="21">
        <v>4477</v>
      </c>
      <c r="B666" s="22" t="s">
        <v>851</v>
      </c>
      <c r="C666" s="22" t="s">
        <v>13</v>
      </c>
      <c r="D666" s="23" t="s">
        <v>825</v>
      </c>
      <c r="E666" s="24" t="s">
        <v>23</v>
      </c>
      <c r="F666" s="25" t="s">
        <v>23</v>
      </c>
      <c r="G666" s="22" t="s">
        <v>24</v>
      </c>
      <c r="H666" s="26">
        <v>2737220</v>
      </c>
      <c r="I666" s="26" t="s">
        <v>784</v>
      </c>
      <c r="J666" s="26">
        <v>218978</v>
      </c>
      <c r="K666" s="26">
        <v>2956198</v>
      </c>
      <c r="L666" s="22" t="s">
        <v>18</v>
      </c>
      <c r="M666" s="22"/>
      <c r="N666">
        <f t="shared" si="31"/>
        <v>10775</v>
      </c>
      <c r="O666">
        <f>+VLOOKUP(N666,'Thanh toán '!O$8:P$8099,2,0)</f>
        <v>2956198</v>
      </c>
      <c r="P666">
        <f t="shared" si="32"/>
        <v>2956198</v>
      </c>
      <c r="Q666" s="30">
        <f t="shared" si="30"/>
        <v>0</v>
      </c>
    </row>
    <row r="667" spans="1:17" ht="26.3" hidden="1" x14ac:dyDescent="0.3">
      <c r="A667" s="21">
        <v>4478</v>
      </c>
      <c r="B667" s="22" t="s">
        <v>852</v>
      </c>
      <c r="C667" s="22" t="s">
        <v>13</v>
      </c>
      <c r="D667" s="23" t="s">
        <v>825</v>
      </c>
      <c r="E667" s="24" t="s">
        <v>23</v>
      </c>
      <c r="F667" s="25" t="s">
        <v>23</v>
      </c>
      <c r="G667" s="22" t="s">
        <v>24</v>
      </c>
      <c r="H667" s="26">
        <v>2077028</v>
      </c>
      <c r="I667" s="26" t="s">
        <v>784</v>
      </c>
      <c r="J667" s="26">
        <v>166162</v>
      </c>
      <c r="K667" s="26">
        <v>2243190</v>
      </c>
      <c r="L667" s="22" t="s">
        <v>18</v>
      </c>
      <c r="M667" s="22"/>
      <c r="N667">
        <f t="shared" si="31"/>
        <v>10776</v>
      </c>
      <c r="O667">
        <f>+VLOOKUP(N667,'Thanh toán '!O$8:P$8099,2,0)</f>
        <v>2243190</v>
      </c>
      <c r="P667">
        <f t="shared" si="32"/>
        <v>2243190</v>
      </c>
      <c r="Q667" s="30">
        <f t="shared" si="30"/>
        <v>0</v>
      </c>
    </row>
    <row r="668" spans="1:17" hidden="1" x14ac:dyDescent="0.3">
      <c r="A668" s="21">
        <v>4480</v>
      </c>
      <c r="B668" s="22" t="s">
        <v>853</v>
      </c>
      <c r="C668" s="22" t="s">
        <v>13</v>
      </c>
      <c r="D668" s="23" t="s">
        <v>825</v>
      </c>
      <c r="E668" s="24" t="s">
        <v>214</v>
      </c>
      <c r="F668" s="25" t="s">
        <v>214</v>
      </c>
      <c r="G668" s="22" t="s">
        <v>215</v>
      </c>
      <c r="H668" s="26">
        <v>4473130</v>
      </c>
      <c r="I668" s="26" t="s">
        <v>784</v>
      </c>
      <c r="J668" s="26">
        <v>357850</v>
      </c>
      <c r="K668" s="26">
        <v>4830980</v>
      </c>
      <c r="L668" s="22" t="s">
        <v>18</v>
      </c>
      <c r="M668" s="22"/>
      <c r="N668">
        <f t="shared" si="31"/>
        <v>10778</v>
      </c>
      <c r="O668">
        <f>+VLOOKUP(N668,'Thanh toán '!O$8:P$8099,2,0)</f>
        <v>4830980</v>
      </c>
      <c r="P668">
        <f t="shared" si="32"/>
        <v>4830980</v>
      </c>
      <c r="Q668" s="30">
        <f t="shared" si="30"/>
        <v>0</v>
      </c>
    </row>
    <row r="669" spans="1:17" hidden="1" x14ac:dyDescent="0.3">
      <c r="A669" s="21">
        <v>4937</v>
      </c>
      <c r="B669" s="22" t="s">
        <v>854</v>
      </c>
      <c r="C669" s="22" t="s">
        <v>13</v>
      </c>
      <c r="D669" s="23" t="s">
        <v>825</v>
      </c>
      <c r="E669" s="24" t="s">
        <v>603</v>
      </c>
      <c r="F669" s="25" t="s">
        <v>603</v>
      </c>
      <c r="G669" s="22" t="s">
        <v>604</v>
      </c>
      <c r="H669" s="26">
        <v>7627990</v>
      </c>
      <c r="I669" s="26" t="s">
        <v>784</v>
      </c>
      <c r="J669" s="26">
        <v>610239</v>
      </c>
      <c r="K669" s="26">
        <v>8238229</v>
      </c>
      <c r="L669" s="22" t="s">
        <v>18</v>
      </c>
      <c r="M669" s="22"/>
      <c r="N669">
        <f t="shared" si="31"/>
        <v>11237</v>
      </c>
      <c r="O669">
        <f>+VLOOKUP(N669,'Thanh toán '!O$8:P$8099,2,0)</f>
        <v>8238229</v>
      </c>
      <c r="P669">
        <f t="shared" si="32"/>
        <v>8238229</v>
      </c>
      <c r="Q669" s="30">
        <f t="shared" si="30"/>
        <v>0</v>
      </c>
    </row>
    <row r="670" spans="1:17" hidden="1" x14ac:dyDescent="0.3">
      <c r="A670" s="21">
        <v>4938</v>
      </c>
      <c r="B670" s="22" t="s">
        <v>855</v>
      </c>
      <c r="C670" s="22" t="s">
        <v>13</v>
      </c>
      <c r="D670" s="23" t="s">
        <v>825</v>
      </c>
      <c r="E670" s="24" t="s">
        <v>410</v>
      </c>
      <c r="F670" s="25" t="s">
        <v>410</v>
      </c>
      <c r="G670" s="22" t="s">
        <v>411</v>
      </c>
      <c r="H670" s="26">
        <v>4325150</v>
      </c>
      <c r="I670" s="26" t="s">
        <v>784</v>
      </c>
      <c r="J670" s="26">
        <v>346012</v>
      </c>
      <c r="K670" s="26">
        <v>4671162</v>
      </c>
      <c r="L670" s="22" t="s">
        <v>18</v>
      </c>
      <c r="M670" s="22"/>
      <c r="N670">
        <f t="shared" si="31"/>
        <v>11238</v>
      </c>
      <c r="O670">
        <f>+VLOOKUP(N670,'Thanh toán '!O$8:P$8099,2,0)</f>
        <v>4671162</v>
      </c>
      <c r="P670">
        <f t="shared" si="32"/>
        <v>4671162</v>
      </c>
      <c r="Q670" s="30">
        <f t="shared" si="30"/>
        <v>0</v>
      </c>
    </row>
    <row r="671" spans="1:17" hidden="1" x14ac:dyDescent="0.3">
      <c r="A671" s="21">
        <v>4942</v>
      </c>
      <c r="B671" s="22" t="s">
        <v>856</v>
      </c>
      <c r="C671" s="22" t="s">
        <v>13</v>
      </c>
      <c r="D671" s="23" t="s">
        <v>857</v>
      </c>
      <c r="E671" s="24" t="s">
        <v>38</v>
      </c>
      <c r="F671" s="25" t="s">
        <v>38</v>
      </c>
      <c r="G671" s="22" t="s">
        <v>39</v>
      </c>
      <c r="H671" s="26">
        <v>1831460</v>
      </c>
      <c r="I671" s="26" t="s">
        <v>784</v>
      </c>
      <c r="J671" s="26">
        <v>146517</v>
      </c>
      <c r="K671" s="26">
        <v>1977977</v>
      </c>
      <c r="L671" s="22" t="s">
        <v>18</v>
      </c>
      <c r="M671" s="22"/>
      <c r="N671">
        <f t="shared" si="31"/>
        <v>11242</v>
      </c>
      <c r="O671">
        <f>+VLOOKUP(N671,'Thanh toán '!O$8:P$8099,2,0)</f>
        <v>1977977</v>
      </c>
      <c r="P671">
        <f t="shared" si="32"/>
        <v>1977977</v>
      </c>
      <c r="Q671" s="30">
        <f t="shared" si="30"/>
        <v>0</v>
      </c>
    </row>
    <row r="672" spans="1:17" hidden="1" x14ac:dyDescent="0.3">
      <c r="A672" s="21">
        <v>4943</v>
      </c>
      <c r="B672" s="22" t="s">
        <v>858</v>
      </c>
      <c r="C672" s="22" t="s">
        <v>13</v>
      </c>
      <c r="D672" s="23" t="s">
        <v>857</v>
      </c>
      <c r="E672" s="24" t="s">
        <v>38</v>
      </c>
      <c r="F672" s="25" t="s">
        <v>38</v>
      </c>
      <c r="G672" s="22" t="s">
        <v>39</v>
      </c>
      <c r="H672" s="26">
        <v>838329</v>
      </c>
      <c r="I672" s="26" t="s">
        <v>784</v>
      </c>
      <c r="J672" s="26">
        <v>67066</v>
      </c>
      <c r="K672" s="26">
        <v>905395</v>
      </c>
      <c r="L672" s="22" t="s">
        <v>18</v>
      </c>
      <c r="M672" s="22"/>
      <c r="N672">
        <f t="shared" si="31"/>
        <v>11244</v>
      </c>
      <c r="O672">
        <f>+VLOOKUP(N672,'Thanh toán '!O$8:P$8099,2,0)</f>
        <v>905395</v>
      </c>
      <c r="P672">
        <f t="shared" si="32"/>
        <v>905395</v>
      </c>
      <c r="Q672" s="30">
        <f t="shared" si="30"/>
        <v>0</v>
      </c>
    </row>
    <row r="673" spans="1:17" ht="26.3" hidden="1" x14ac:dyDescent="0.3">
      <c r="A673" s="21">
        <v>4944</v>
      </c>
      <c r="B673" s="22" t="s">
        <v>859</v>
      </c>
      <c r="C673" s="22" t="s">
        <v>13</v>
      </c>
      <c r="D673" s="23" t="s">
        <v>857</v>
      </c>
      <c r="E673" s="24" t="s">
        <v>59</v>
      </c>
      <c r="F673" s="25" t="s">
        <v>59</v>
      </c>
      <c r="G673" s="22" t="s">
        <v>60</v>
      </c>
      <c r="H673" s="26">
        <v>2105105</v>
      </c>
      <c r="I673" s="26" t="s">
        <v>784</v>
      </c>
      <c r="J673" s="26">
        <v>168408</v>
      </c>
      <c r="K673" s="26">
        <v>2273513</v>
      </c>
      <c r="L673" s="22" t="s">
        <v>18</v>
      </c>
      <c r="M673" s="22"/>
      <c r="N673">
        <f t="shared" si="31"/>
        <v>11245</v>
      </c>
      <c r="O673">
        <f>+VLOOKUP(N673,'Thanh toán '!O$8:P$8099,2,0)</f>
        <v>2273513</v>
      </c>
      <c r="P673">
        <f t="shared" si="32"/>
        <v>2273513</v>
      </c>
      <c r="Q673" s="30">
        <f t="shared" si="30"/>
        <v>0</v>
      </c>
    </row>
    <row r="674" spans="1:17" hidden="1" x14ac:dyDescent="0.3">
      <c r="A674" s="21">
        <v>4945</v>
      </c>
      <c r="B674" s="22" t="s">
        <v>860</v>
      </c>
      <c r="C674" s="22" t="s">
        <v>13</v>
      </c>
      <c r="D674" s="23" t="s">
        <v>857</v>
      </c>
      <c r="E674" s="24" t="s">
        <v>861</v>
      </c>
      <c r="F674" s="25" t="s">
        <v>861</v>
      </c>
      <c r="G674" s="22" t="s">
        <v>862</v>
      </c>
      <c r="H674" s="26">
        <v>1289600</v>
      </c>
      <c r="I674" s="26" t="s">
        <v>784</v>
      </c>
      <c r="J674" s="26">
        <v>103168</v>
      </c>
      <c r="K674" s="26">
        <v>1392768</v>
      </c>
      <c r="L674" s="22" t="s">
        <v>18</v>
      </c>
      <c r="M674" s="22"/>
      <c r="N674">
        <f t="shared" si="31"/>
        <v>11246</v>
      </c>
      <c r="O674">
        <f>+VLOOKUP(N674,'Thanh toán '!O$8:P$8099,2,0)</f>
        <v>1392768</v>
      </c>
      <c r="P674">
        <f t="shared" si="32"/>
        <v>1392768</v>
      </c>
      <c r="Q674" s="30">
        <f t="shared" si="30"/>
        <v>0</v>
      </c>
    </row>
    <row r="675" spans="1:17" hidden="1" x14ac:dyDescent="0.3">
      <c r="A675" s="21">
        <v>4949</v>
      </c>
      <c r="B675" s="22" t="s">
        <v>863</v>
      </c>
      <c r="C675" s="22" t="s">
        <v>13</v>
      </c>
      <c r="D675" s="23" t="s">
        <v>857</v>
      </c>
      <c r="E675" s="24" t="s">
        <v>38</v>
      </c>
      <c r="F675" s="25" t="s">
        <v>38</v>
      </c>
      <c r="G675" s="22" t="s">
        <v>39</v>
      </c>
      <c r="H675" s="26">
        <v>584084</v>
      </c>
      <c r="I675" s="26" t="s">
        <v>784</v>
      </c>
      <c r="J675" s="26">
        <v>46727</v>
      </c>
      <c r="K675" s="26">
        <v>630811</v>
      </c>
      <c r="L675" s="22" t="s">
        <v>18</v>
      </c>
      <c r="M675" s="22"/>
      <c r="N675">
        <f t="shared" si="31"/>
        <v>11250</v>
      </c>
      <c r="O675">
        <f>+VLOOKUP(N675,'Thanh toán '!O$8:P$8099,2,0)</f>
        <v>630811</v>
      </c>
      <c r="P675">
        <f t="shared" si="32"/>
        <v>630811</v>
      </c>
      <c r="Q675" s="30">
        <f t="shared" si="30"/>
        <v>0</v>
      </c>
    </row>
    <row r="676" spans="1:17" ht="26.3" hidden="1" x14ac:dyDescent="0.3">
      <c r="A676" s="21">
        <v>4950</v>
      </c>
      <c r="B676" s="22" t="s">
        <v>864</v>
      </c>
      <c r="C676" s="22" t="s">
        <v>13</v>
      </c>
      <c r="D676" s="23" t="s">
        <v>857</v>
      </c>
      <c r="E676" s="24" t="s">
        <v>236</v>
      </c>
      <c r="F676" s="25" t="s">
        <v>236</v>
      </c>
      <c r="G676" s="22" t="s">
        <v>237</v>
      </c>
      <c r="H676" s="26">
        <v>2247770</v>
      </c>
      <c r="I676" s="26" t="s">
        <v>784</v>
      </c>
      <c r="J676" s="26">
        <v>179822</v>
      </c>
      <c r="K676" s="26">
        <v>2427592</v>
      </c>
      <c r="L676" s="22" t="s">
        <v>18</v>
      </c>
      <c r="M676" s="22"/>
      <c r="N676">
        <f t="shared" si="31"/>
        <v>11251</v>
      </c>
      <c r="O676">
        <f>+VLOOKUP(N676,'Thanh toán '!O$8:P$8099,2,0)</f>
        <v>2427592</v>
      </c>
      <c r="P676">
        <f t="shared" si="32"/>
        <v>2427592</v>
      </c>
      <c r="Q676" s="30">
        <f t="shared" si="30"/>
        <v>0</v>
      </c>
    </row>
    <row r="677" spans="1:17" hidden="1" x14ac:dyDescent="0.3">
      <c r="A677" s="21">
        <v>4951</v>
      </c>
      <c r="B677" s="22" t="s">
        <v>865</v>
      </c>
      <c r="C677" s="22" t="s">
        <v>13</v>
      </c>
      <c r="D677" s="23" t="s">
        <v>857</v>
      </c>
      <c r="E677" s="24" t="s">
        <v>747</v>
      </c>
      <c r="F677" s="25" t="s">
        <v>747</v>
      </c>
      <c r="G677" s="22" t="s">
        <v>748</v>
      </c>
      <c r="H677" s="26">
        <v>1814050</v>
      </c>
      <c r="I677" s="26" t="s">
        <v>784</v>
      </c>
      <c r="J677" s="26">
        <v>145124</v>
      </c>
      <c r="K677" s="26">
        <v>1959174</v>
      </c>
      <c r="L677" s="22" t="s">
        <v>18</v>
      </c>
      <c r="M677" s="22"/>
      <c r="N677">
        <f t="shared" si="31"/>
        <v>11252</v>
      </c>
      <c r="O677">
        <f>+VLOOKUP(N677,'Thanh toán '!O$8:P$8099,2,0)</f>
        <v>1959174</v>
      </c>
      <c r="P677">
        <f t="shared" si="32"/>
        <v>1959174</v>
      </c>
      <c r="Q677" s="30">
        <f t="shared" si="30"/>
        <v>0</v>
      </c>
    </row>
    <row r="678" spans="1:17" hidden="1" x14ac:dyDescent="0.3">
      <c r="A678" s="21">
        <v>4952</v>
      </c>
      <c r="B678" s="22" t="s">
        <v>866</v>
      </c>
      <c r="C678" s="22" t="s">
        <v>13</v>
      </c>
      <c r="D678" s="23" t="s">
        <v>857</v>
      </c>
      <c r="E678" s="24" t="s">
        <v>38</v>
      </c>
      <c r="F678" s="25" t="s">
        <v>38</v>
      </c>
      <c r="G678" s="22" t="s">
        <v>39</v>
      </c>
      <c r="H678" s="26">
        <v>834994</v>
      </c>
      <c r="I678" s="26" t="s">
        <v>784</v>
      </c>
      <c r="J678" s="26">
        <v>66800</v>
      </c>
      <c r="K678" s="26">
        <v>901794</v>
      </c>
      <c r="L678" s="22" t="s">
        <v>18</v>
      </c>
      <c r="M678" s="22"/>
      <c r="N678">
        <f t="shared" si="31"/>
        <v>11253</v>
      </c>
      <c r="O678">
        <f>+VLOOKUP(N678,'Thanh toán '!O$8:P$8099,2,0)</f>
        <v>901794</v>
      </c>
      <c r="P678">
        <f t="shared" si="32"/>
        <v>901794</v>
      </c>
      <c r="Q678" s="30">
        <f t="shared" si="30"/>
        <v>0</v>
      </c>
    </row>
    <row r="679" spans="1:17" hidden="1" x14ac:dyDescent="0.3">
      <c r="A679" s="21">
        <v>4953</v>
      </c>
      <c r="B679" s="22" t="s">
        <v>867</v>
      </c>
      <c r="C679" s="22" t="s">
        <v>13</v>
      </c>
      <c r="D679" s="23" t="s">
        <v>857</v>
      </c>
      <c r="E679" s="24" t="s">
        <v>38</v>
      </c>
      <c r="F679" s="25" t="s">
        <v>38</v>
      </c>
      <c r="G679" s="22" t="s">
        <v>39</v>
      </c>
      <c r="H679" s="26">
        <v>1704961</v>
      </c>
      <c r="I679" s="26" t="s">
        <v>784</v>
      </c>
      <c r="J679" s="26">
        <v>136397</v>
      </c>
      <c r="K679" s="26">
        <v>1841358</v>
      </c>
      <c r="L679" s="22" t="s">
        <v>18</v>
      </c>
      <c r="M679" s="22"/>
      <c r="N679">
        <f t="shared" si="31"/>
        <v>11254</v>
      </c>
      <c r="O679">
        <f>+VLOOKUP(N679,'Thanh toán '!O$8:P$8099,2,0)</f>
        <v>1841358</v>
      </c>
      <c r="P679">
        <f t="shared" si="32"/>
        <v>1841358</v>
      </c>
      <c r="Q679" s="30">
        <f t="shared" si="30"/>
        <v>0</v>
      </c>
    </row>
    <row r="680" spans="1:17" hidden="1" x14ac:dyDescent="0.3">
      <c r="A680" s="21">
        <v>4954</v>
      </c>
      <c r="B680" s="22" t="s">
        <v>868</v>
      </c>
      <c r="C680" s="22" t="s">
        <v>13</v>
      </c>
      <c r="D680" s="23" t="s">
        <v>857</v>
      </c>
      <c r="E680" s="24" t="s">
        <v>38</v>
      </c>
      <c r="F680" s="25" t="s">
        <v>38</v>
      </c>
      <c r="G680" s="22" t="s">
        <v>39</v>
      </c>
      <c r="H680" s="26">
        <v>1057527</v>
      </c>
      <c r="I680" s="26" t="s">
        <v>784</v>
      </c>
      <c r="J680" s="26">
        <v>84602</v>
      </c>
      <c r="K680" s="26">
        <v>1142129</v>
      </c>
      <c r="L680" s="22" t="s">
        <v>18</v>
      </c>
      <c r="M680" s="22"/>
      <c r="N680">
        <f t="shared" si="31"/>
        <v>11255</v>
      </c>
      <c r="O680">
        <f>+VLOOKUP(N680,'Thanh toán '!O$8:P$8099,2,0)</f>
        <v>1142129</v>
      </c>
      <c r="P680">
        <f t="shared" si="32"/>
        <v>1142129</v>
      </c>
      <c r="Q680" s="30">
        <f t="shared" si="30"/>
        <v>0</v>
      </c>
    </row>
    <row r="681" spans="1:17" hidden="1" x14ac:dyDescent="0.3">
      <c r="A681" s="21">
        <v>4955</v>
      </c>
      <c r="B681" s="22" t="s">
        <v>869</v>
      </c>
      <c r="C681" s="22" t="s">
        <v>13</v>
      </c>
      <c r="D681" s="23" t="s">
        <v>857</v>
      </c>
      <c r="E681" s="24" t="s">
        <v>89</v>
      </c>
      <c r="F681" s="25" t="s">
        <v>89</v>
      </c>
      <c r="G681" s="22" t="s">
        <v>90</v>
      </c>
      <c r="H681" s="26">
        <v>2803060</v>
      </c>
      <c r="I681" s="26" t="s">
        <v>784</v>
      </c>
      <c r="J681" s="26">
        <v>224245</v>
      </c>
      <c r="K681" s="26">
        <v>3027305</v>
      </c>
      <c r="L681" s="22" t="s">
        <v>18</v>
      </c>
      <c r="M681" s="22"/>
      <c r="N681">
        <f t="shared" si="31"/>
        <v>11256</v>
      </c>
      <c r="O681">
        <f>+VLOOKUP(N681,'Thanh toán '!O$8:P$8099,2,0)</f>
        <v>3027305</v>
      </c>
      <c r="P681">
        <f t="shared" si="32"/>
        <v>3027305</v>
      </c>
      <c r="Q681" s="30">
        <f t="shared" si="30"/>
        <v>0</v>
      </c>
    </row>
    <row r="682" spans="1:17" hidden="1" x14ac:dyDescent="0.3">
      <c r="A682" s="21">
        <v>4957</v>
      </c>
      <c r="B682" s="22" t="s">
        <v>870</v>
      </c>
      <c r="C682" s="22" t="s">
        <v>13</v>
      </c>
      <c r="D682" s="23" t="s">
        <v>857</v>
      </c>
      <c r="E682" s="24" t="s">
        <v>488</v>
      </c>
      <c r="F682" s="25" t="s">
        <v>488</v>
      </c>
      <c r="G682" s="22" t="s">
        <v>489</v>
      </c>
      <c r="H682" s="26">
        <v>806200</v>
      </c>
      <c r="I682" s="26" t="s">
        <v>784</v>
      </c>
      <c r="J682" s="26">
        <v>64496</v>
      </c>
      <c r="K682" s="26">
        <v>870696</v>
      </c>
      <c r="L682" s="22" t="s">
        <v>18</v>
      </c>
      <c r="M682" s="22"/>
      <c r="N682">
        <f t="shared" si="31"/>
        <v>11258</v>
      </c>
      <c r="O682">
        <f>+VLOOKUP(N682,'Thanh toán '!O$8:P$8099,2,0)</f>
        <v>870696</v>
      </c>
      <c r="P682">
        <f t="shared" si="32"/>
        <v>870696</v>
      </c>
      <c r="Q682" s="30">
        <f t="shared" si="30"/>
        <v>0</v>
      </c>
    </row>
    <row r="683" spans="1:17" hidden="1" x14ac:dyDescent="0.3">
      <c r="A683" s="21">
        <v>4958</v>
      </c>
      <c r="B683" s="22" t="s">
        <v>871</v>
      </c>
      <c r="C683" s="22" t="s">
        <v>13</v>
      </c>
      <c r="D683" s="23" t="s">
        <v>857</v>
      </c>
      <c r="E683" s="24" t="s">
        <v>38</v>
      </c>
      <c r="F683" s="25" t="s">
        <v>38</v>
      </c>
      <c r="G683" s="22" t="s">
        <v>39</v>
      </c>
      <c r="H683" s="26">
        <v>1612400</v>
      </c>
      <c r="I683" s="26" t="s">
        <v>784</v>
      </c>
      <c r="J683" s="26">
        <v>128992</v>
      </c>
      <c r="K683" s="26">
        <v>1741392</v>
      </c>
      <c r="L683" s="22" t="s">
        <v>18</v>
      </c>
      <c r="M683" s="22"/>
      <c r="N683">
        <f t="shared" si="31"/>
        <v>11259</v>
      </c>
      <c r="O683">
        <f>+VLOOKUP(N683,'Thanh toán '!O$8:P$8099,2,0)</f>
        <v>1741392</v>
      </c>
      <c r="P683">
        <f t="shared" si="32"/>
        <v>1741392</v>
      </c>
      <c r="Q683" s="30">
        <f t="shared" si="30"/>
        <v>0</v>
      </c>
    </row>
    <row r="684" spans="1:17" ht="26.3" hidden="1" x14ac:dyDescent="0.3">
      <c r="A684" s="21">
        <v>4966</v>
      </c>
      <c r="B684" s="22" t="s">
        <v>872</v>
      </c>
      <c r="C684" s="22" t="s">
        <v>13</v>
      </c>
      <c r="D684" s="23" t="s">
        <v>857</v>
      </c>
      <c r="E684" s="24" t="s">
        <v>23</v>
      </c>
      <c r="F684" s="25" t="s">
        <v>23</v>
      </c>
      <c r="G684" s="22" t="s">
        <v>24</v>
      </c>
      <c r="H684" s="26">
        <v>1301168</v>
      </c>
      <c r="I684" s="26" t="s">
        <v>784</v>
      </c>
      <c r="J684" s="26">
        <v>104093</v>
      </c>
      <c r="K684" s="26">
        <v>1405261</v>
      </c>
      <c r="L684" s="22" t="s">
        <v>18</v>
      </c>
      <c r="M684" s="22"/>
      <c r="N684">
        <f t="shared" si="31"/>
        <v>11267</v>
      </c>
      <c r="O684">
        <f>+VLOOKUP(N684,'Thanh toán '!O$8:P$8099,2,0)</f>
        <v>1405261</v>
      </c>
      <c r="P684">
        <f t="shared" si="32"/>
        <v>1405261</v>
      </c>
      <c r="Q684" s="30">
        <f t="shared" si="30"/>
        <v>0</v>
      </c>
    </row>
    <row r="685" spans="1:17" hidden="1" x14ac:dyDescent="0.3">
      <c r="A685" s="21">
        <v>4967</v>
      </c>
      <c r="B685" s="22" t="s">
        <v>873</v>
      </c>
      <c r="C685" s="22" t="s">
        <v>13</v>
      </c>
      <c r="D685" s="23" t="s">
        <v>857</v>
      </c>
      <c r="E685" s="24" t="s">
        <v>38</v>
      </c>
      <c r="F685" s="25" t="s">
        <v>38</v>
      </c>
      <c r="G685" s="22" t="s">
        <v>39</v>
      </c>
      <c r="H685" s="26">
        <v>840918</v>
      </c>
      <c r="I685" s="26" t="s">
        <v>784</v>
      </c>
      <c r="J685" s="26">
        <v>67273</v>
      </c>
      <c r="K685" s="26">
        <v>908191</v>
      </c>
      <c r="L685" s="22" t="s">
        <v>18</v>
      </c>
      <c r="M685" s="22"/>
      <c r="N685">
        <f t="shared" si="31"/>
        <v>11268</v>
      </c>
      <c r="O685">
        <f>+VLOOKUP(N685,'Thanh toán '!O$8:P$8099,2,0)</f>
        <v>908191</v>
      </c>
      <c r="P685">
        <f t="shared" si="32"/>
        <v>908191</v>
      </c>
      <c r="Q685" s="30">
        <f t="shared" si="30"/>
        <v>0</v>
      </c>
    </row>
    <row r="686" spans="1:17" hidden="1" x14ac:dyDescent="0.3">
      <c r="A686" s="21">
        <v>4969</v>
      </c>
      <c r="B686" s="22" t="s">
        <v>874</v>
      </c>
      <c r="C686" s="22" t="s">
        <v>13</v>
      </c>
      <c r="D686" s="23" t="s">
        <v>857</v>
      </c>
      <c r="E686" s="24" t="s">
        <v>45</v>
      </c>
      <c r="F686" s="25" t="s">
        <v>45</v>
      </c>
      <c r="G686" s="22" t="s">
        <v>46</v>
      </c>
      <c r="H686" s="26">
        <v>1565600</v>
      </c>
      <c r="I686" s="26" t="s">
        <v>784</v>
      </c>
      <c r="J686" s="26">
        <v>125248</v>
      </c>
      <c r="K686" s="26">
        <v>1690848</v>
      </c>
      <c r="L686" s="22" t="s">
        <v>18</v>
      </c>
      <c r="M686" s="22"/>
      <c r="N686">
        <f t="shared" si="31"/>
        <v>11270</v>
      </c>
      <c r="O686">
        <f>+VLOOKUP(N686,'Thanh toán '!O$8:P$8099,2,0)</f>
        <v>1690848</v>
      </c>
      <c r="P686">
        <f t="shared" si="32"/>
        <v>1690848</v>
      </c>
      <c r="Q686" s="30">
        <f t="shared" si="30"/>
        <v>0</v>
      </c>
    </row>
    <row r="687" spans="1:17" hidden="1" x14ac:dyDescent="0.3">
      <c r="A687" s="21">
        <v>4970</v>
      </c>
      <c r="B687" s="22" t="s">
        <v>875</v>
      </c>
      <c r="C687" s="22" t="s">
        <v>13</v>
      </c>
      <c r="D687" s="23" t="s">
        <v>857</v>
      </c>
      <c r="E687" s="24" t="s">
        <v>38</v>
      </c>
      <c r="F687" s="25" t="s">
        <v>38</v>
      </c>
      <c r="G687" s="22" t="s">
        <v>39</v>
      </c>
      <c r="H687" s="26">
        <v>1403355</v>
      </c>
      <c r="I687" s="26" t="s">
        <v>784</v>
      </c>
      <c r="J687" s="26">
        <v>112268</v>
      </c>
      <c r="K687" s="26">
        <v>1515623</v>
      </c>
      <c r="L687" s="22" t="s">
        <v>18</v>
      </c>
      <c r="M687" s="22"/>
      <c r="N687">
        <f t="shared" si="31"/>
        <v>11271</v>
      </c>
      <c r="O687">
        <f>+VLOOKUP(N687,'Thanh toán '!O$8:P$8099,2,0)</f>
        <v>1515623</v>
      </c>
      <c r="P687">
        <f t="shared" si="32"/>
        <v>1515623</v>
      </c>
      <c r="Q687" s="30">
        <f t="shared" si="30"/>
        <v>0</v>
      </c>
    </row>
    <row r="688" spans="1:17" hidden="1" x14ac:dyDescent="0.3">
      <c r="A688" s="21">
        <v>4971</v>
      </c>
      <c r="B688" s="22" t="s">
        <v>876</v>
      </c>
      <c r="C688" s="22" t="s">
        <v>13</v>
      </c>
      <c r="D688" s="23" t="s">
        <v>857</v>
      </c>
      <c r="E688" s="24" t="s">
        <v>38</v>
      </c>
      <c r="F688" s="25" t="s">
        <v>38</v>
      </c>
      <c r="G688" s="22" t="s">
        <v>39</v>
      </c>
      <c r="H688" s="26">
        <v>728037</v>
      </c>
      <c r="I688" s="26" t="s">
        <v>784</v>
      </c>
      <c r="J688" s="26">
        <v>58243</v>
      </c>
      <c r="K688" s="26">
        <v>786280</v>
      </c>
      <c r="L688" s="22" t="s">
        <v>18</v>
      </c>
      <c r="M688" s="22"/>
      <c r="N688">
        <f t="shared" si="31"/>
        <v>11272</v>
      </c>
      <c r="O688">
        <f>+VLOOKUP(N688,'Thanh toán '!O$8:P$8099,2,0)</f>
        <v>786280</v>
      </c>
      <c r="P688">
        <f t="shared" si="32"/>
        <v>786280</v>
      </c>
      <c r="Q688" s="30">
        <f t="shared" si="30"/>
        <v>0</v>
      </c>
    </row>
    <row r="689" spans="1:17" hidden="1" x14ac:dyDescent="0.3">
      <c r="A689" s="21">
        <v>4972</v>
      </c>
      <c r="B689" s="22" t="s">
        <v>877</v>
      </c>
      <c r="C689" s="22" t="s">
        <v>13</v>
      </c>
      <c r="D689" s="23" t="s">
        <v>857</v>
      </c>
      <c r="E689" s="24" t="s">
        <v>38</v>
      </c>
      <c r="F689" s="25" t="s">
        <v>38</v>
      </c>
      <c r="G689" s="22" t="s">
        <v>39</v>
      </c>
      <c r="H689" s="26">
        <v>951239</v>
      </c>
      <c r="I689" s="26" t="s">
        <v>784</v>
      </c>
      <c r="J689" s="26">
        <v>76099</v>
      </c>
      <c r="K689" s="26">
        <v>1027338</v>
      </c>
      <c r="L689" s="22" t="s">
        <v>18</v>
      </c>
      <c r="M689" s="22"/>
      <c r="N689">
        <f t="shared" si="31"/>
        <v>11273</v>
      </c>
      <c r="O689">
        <f>+VLOOKUP(N689,'Thanh toán '!O$8:P$8099,2,0)</f>
        <v>1027338</v>
      </c>
      <c r="P689">
        <f t="shared" si="32"/>
        <v>1027338</v>
      </c>
      <c r="Q689" s="30">
        <f t="shared" si="30"/>
        <v>0</v>
      </c>
    </row>
    <row r="690" spans="1:17" hidden="1" x14ac:dyDescent="0.3">
      <c r="A690" s="21">
        <v>4973</v>
      </c>
      <c r="B690" s="22" t="s">
        <v>878</v>
      </c>
      <c r="C690" s="22" t="s">
        <v>13</v>
      </c>
      <c r="D690" s="23" t="s">
        <v>857</v>
      </c>
      <c r="E690" s="24" t="s">
        <v>38</v>
      </c>
      <c r="F690" s="25" t="s">
        <v>38</v>
      </c>
      <c r="G690" s="22" t="s">
        <v>39</v>
      </c>
      <c r="H690" s="26">
        <v>910665</v>
      </c>
      <c r="I690" s="26" t="s">
        <v>784</v>
      </c>
      <c r="J690" s="26">
        <v>72853</v>
      </c>
      <c r="K690" s="26">
        <v>983518</v>
      </c>
      <c r="L690" s="22" t="s">
        <v>18</v>
      </c>
      <c r="M690" s="22"/>
      <c r="N690">
        <f t="shared" si="31"/>
        <v>11274</v>
      </c>
      <c r="O690" t="e">
        <f>+VLOOKUP(N690,'Thanh toán '!O$8:P$8099,2,0)</f>
        <v>#N/A</v>
      </c>
      <c r="P690" t="e">
        <f t="shared" si="32"/>
        <v>#N/A</v>
      </c>
      <c r="Q690" s="30" t="e">
        <f t="shared" si="30"/>
        <v>#N/A</v>
      </c>
    </row>
    <row r="691" spans="1:17" ht="26.3" hidden="1" x14ac:dyDescent="0.3">
      <c r="A691" s="21">
        <v>4974</v>
      </c>
      <c r="B691" s="22" t="s">
        <v>879</v>
      </c>
      <c r="C691" s="22" t="s">
        <v>13</v>
      </c>
      <c r="D691" s="23" t="s">
        <v>857</v>
      </c>
      <c r="E691" s="24" t="s">
        <v>295</v>
      </c>
      <c r="F691" s="25" t="s">
        <v>295</v>
      </c>
      <c r="G691" s="22" t="s">
        <v>296</v>
      </c>
      <c r="H691" s="26">
        <v>1517775</v>
      </c>
      <c r="I691" s="26" t="s">
        <v>784</v>
      </c>
      <c r="J691" s="26">
        <v>121422</v>
      </c>
      <c r="K691" s="26">
        <v>1639197</v>
      </c>
      <c r="L691" s="22" t="s">
        <v>18</v>
      </c>
      <c r="M691" s="22"/>
      <c r="N691">
        <f t="shared" si="31"/>
        <v>11275</v>
      </c>
      <c r="O691">
        <f>+VLOOKUP(N691,'Thanh toán '!O$8:P$8099,2,0)</f>
        <v>1639197</v>
      </c>
      <c r="P691">
        <f t="shared" si="32"/>
        <v>1639197</v>
      </c>
      <c r="Q691" s="30">
        <f t="shared" si="30"/>
        <v>0</v>
      </c>
    </row>
    <row r="692" spans="1:17" hidden="1" x14ac:dyDescent="0.3">
      <c r="A692" s="21">
        <v>4975</v>
      </c>
      <c r="B692" s="22" t="s">
        <v>880</v>
      </c>
      <c r="C692" s="22" t="s">
        <v>13</v>
      </c>
      <c r="D692" s="23" t="s">
        <v>857</v>
      </c>
      <c r="E692" s="24" t="s">
        <v>164</v>
      </c>
      <c r="F692" s="25" t="s">
        <v>164</v>
      </c>
      <c r="G692" s="22" t="s">
        <v>165</v>
      </c>
      <c r="H692" s="26">
        <v>1110580</v>
      </c>
      <c r="I692" s="26" t="s">
        <v>784</v>
      </c>
      <c r="J692" s="26">
        <v>88846</v>
      </c>
      <c r="K692" s="26">
        <v>1199426</v>
      </c>
      <c r="L692" s="22" t="s">
        <v>18</v>
      </c>
      <c r="M692" s="22"/>
      <c r="N692">
        <f t="shared" si="31"/>
        <v>11276</v>
      </c>
      <c r="O692">
        <f>+VLOOKUP(N692,'Thanh toán '!O$8:P$8099,2,0)</f>
        <v>1199426</v>
      </c>
      <c r="P692">
        <f t="shared" si="32"/>
        <v>1199426</v>
      </c>
      <c r="Q692" s="30">
        <f t="shared" si="30"/>
        <v>0</v>
      </c>
    </row>
    <row r="693" spans="1:17" hidden="1" x14ac:dyDescent="0.3">
      <c r="A693" s="21">
        <v>4976</v>
      </c>
      <c r="B693" s="22" t="s">
        <v>881</v>
      </c>
      <c r="C693" s="22" t="s">
        <v>13</v>
      </c>
      <c r="D693" s="23" t="s">
        <v>857</v>
      </c>
      <c r="E693" s="24" t="s">
        <v>38</v>
      </c>
      <c r="F693" s="25" t="s">
        <v>38</v>
      </c>
      <c r="G693" s="22" t="s">
        <v>39</v>
      </c>
      <c r="H693" s="26">
        <v>1401530</v>
      </c>
      <c r="I693" s="26" t="s">
        <v>784</v>
      </c>
      <c r="J693" s="26">
        <v>112122</v>
      </c>
      <c r="K693" s="26">
        <v>1513652</v>
      </c>
      <c r="L693" s="22" t="s">
        <v>18</v>
      </c>
      <c r="M693" s="22"/>
      <c r="N693">
        <f t="shared" si="31"/>
        <v>11277</v>
      </c>
      <c r="O693">
        <f>+VLOOKUP(N693,'Thanh toán '!O$8:P$8099,2,0)</f>
        <v>1513652</v>
      </c>
      <c r="P693">
        <f t="shared" si="32"/>
        <v>1513652</v>
      </c>
      <c r="Q693" s="30">
        <f t="shared" si="30"/>
        <v>0</v>
      </c>
    </row>
    <row r="694" spans="1:17" hidden="1" x14ac:dyDescent="0.3">
      <c r="A694" s="21">
        <v>4977</v>
      </c>
      <c r="B694" s="22" t="s">
        <v>882</v>
      </c>
      <c r="C694" s="22" t="s">
        <v>13</v>
      </c>
      <c r="D694" s="23" t="s">
        <v>857</v>
      </c>
      <c r="E694" s="24" t="s">
        <v>38</v>
      </c>
      <c r="F694" s="25" t="s">
        <v>38</v>
      </c>
      <c r="G694" s="22" t="s">
        <v>39</v>
      </c>
      <c r="H694" s="26">
        <v>1791420</v>
      </c>
      <c r="I694" s="26" t="s">
        <v>784</v>
      </c>
      <c r="J694" s="26">
        <v>143314</v>
      </c>
      <c r="K694" s="26">
        <v>1934734</v>
      </c>
      <c r="L694" s="22" t="s">
        <v>18</v>
      </c>
      <c r="M694" s="22"/>
      <c r="N694">
        <f t="shared" si="31"/>
        <v>11278</v>
      </c>
      <c r="O694">
        <f>+VLOOKUP(N694,'Thanh toán '!O$8:P$8099,2,0)</f>
        <v>1934734</v>
      </c>
      <c r="P694">
        <f t="shared" si="32"/>
        <v>1934734</v>
      </c>
      <c r="Q694" s="30">
        <f t="shared" si="30"/>
        <v>0</v>
      </c>
    </row>
    <row r="695" spans="1:17" hidden="1" x14ac:dyDescent="0.3">
      <c r="A695" s="21">
        <v>4978</v>
      </c>
      <c r="B695" s="22" t="s">
        <v>883</v>
      </c>
      <c r="C695" s="22" t="s">
        <v>13</v>
      </c>
      <c r="D695" s="23" t="s">
        <v>857</v>
      </c>
      <c r="E695" s="24" t="s">
        <v>195</v>
      </c>
      <c r="F695" s="25" t="s">
        <v>195</v>
      </c>
      <c r="G695" s="22" t="s">
        <v>196</v>
      </c>
      <c r="H695" s="26">
        <v>6572920</v>
      </c>
      <c r="I695" s="26" t="s">
        <v>784</v>
      </c>
      <c r="J695" s="26">
        <v>525834</v>
      </c>
      <c r="K695" s="26">
        <v>7098754</v>
      </c>
      <c r="L695" s="22" t="s">
        <v>18</v>
      </c>
      <c r="M695" s="22"/>
      <c r="N695">
        <f t="shared" si="31"/>
        <v>11279</v>
      </c>
      <c r="O695">
        <f>+VLOOKUP(N695,'Thanh toán '!O$8:P$8099,2,0)</f>
        <v>7098754</v>
      </c>
      <c r="P695">
        <f t="shared" si="32"/>
        <v>7098754</v>
      </c>
      <c r="Q695" s="30">
        <f t="shared" si="30"/>
        <v>0</v>
      </c>
    </row>
    <row r="696" spans="1:17" hidden="1" x14ac:dyDescent="0.3">
      <c r="A696" s="21">
        <v>4979</v>
      </c>
      <c r="B696" s="22" t="s">
        <v>884</v>
      </c>
      <c r="C696" s="22" t="s">
        <v>13</v>
      </c>
      <c r="D696" s="23" t="s">
        <v>857</v>
      </c>
      <c r="E696" s="24" t="s">
        <v>38</v>
      </c>
      <c r="F696" s="25" t="s">
        <v>38</v>
      </c>
      <c r="G696" s="22" t="s">
        <v>39</v>
      </c>
      <c r="H696" s="26">
        <v>1468620</v>
      </c>
      <c r="I696" s="26" t="s">
        <v>784</v>
      </c>
      <c r="J696" s="26">
        <v>117490</v>
      </c>
      <c r="K696" s="26">
        <v>1586110</v>
      </c>
      <c r="L696" s="22" t="s">
        <v>18</v>
      </c>
      <c r="M696" s="22"/>
      <c r="N696">
        <f t="shared" si="31"/>
        <v>11280</v>
      </c>
      <c r="O696">
        <f>+VLOOKUP(N696,'Thanh toán '!O$8:P$8099,2,0)</f>
        <v>1586110</v>
      </c>
      <c r="P696">
        <f t="shared" si="32"/>
        <v>1586110</v>
      </c>
      <c r="Q696" s="30">
        <f t="shared" si="30"/>
        <v>0</v>
      </c>
    </row>
    <row r="697" spans="1:17" ht="26.3" hidden="1" x14ac:dyDescent="0.3">
      <c r="A697" s="21">
        <v>4982</v>
      </c>
      <c r="B697" s="22" t="s">
        <v>885</v>
      </c>
      <c r="C697" s="22" t="s">
        <v>13</v>
      </c>
      <c r="D697" s="23" t="s">
        <v>857</v>
      </c>
      <c r="E697" s="24" t="s">
        <v>23</v>
      </c>
      <c r="F697" s="25" t="s">
        <v>23</v>
      </c>
      <c r="G697" s="22" t="s">
        <v>24</v>
      </c>
      <c r="H697" s="26">
        <v>2770018</v>
      </c>
      <c r="I697" s="26" t="s">
        <v>784</v>
      </c>
      <c r="J697" s="26">
        <v>221601</v>
      </c>
      <c r="K697" s="26">
        <v>2991619</v>
      </c>
      <c r="L697" s="22" t="s">
        <v>18</v>
      </c>
      <c r="M697" s="22"/>
      <c r="N697">
        <f t="shared" si="31"/>
        <v>11283</v>
      </c>
      <c r="O697">
        <f>+VLOOKUP(N697,'Thanh toán '!O$8:P$8099,2,0)</f>
        <v>2991619</v>
      </c>
      <c r="P697">
        <f t="shared" si="32"/>
        <v>2991619</v>
      </c>
      <c r="Q697" s="30">
        <f t="shared" si="30"/>
        <v>0</v>
      </c>
    </row>
    <row r="698" spans="1:17" ht="26.3" hidden="1" x14ac:dyDescent="0.3">
      <c r="A698" s="21">
        <v>4983</v>
      </c>
      <c r="B698" s="22" t="s">
        <v>886</v>
      </c>
      <c r="C698" s="22" t="s">
        <v>13</v>
      </c>
      <c r="D698" s="23" t="s">
        <v>857</v>
      </c>
      <c r="E698" s="24" t="s">
        <v>23</v>
      </c>
      <c r="F698" s="25" t="s">
        <v>23</v>
      </c>
      <c r="G698" s="22" t="s">
        <v>24</v>
      </c>
      <c r="H698" s="26">
        <v>2102163</v>
      </c>
      <c r="I698" s="26" t="s">
        <v>784</v>
      </c>
      <c r="J698" s="26">
        <v>168173</v>
      </c>
      <c r="K698" s="26">
        <v>2270336</v>
      </c>
      <c r="L698" s="22" t="s">
        <v>18</v>
      </c>
      <c r="M698" s="22"/>
      <c r="N698">
        <f t="shared" si="31"/>
        <v>11284</v>
      </c>
      <c r="O698">
        <f>+VLOOKUP(N698,'Thanh toán '!O$8:P$8099,2,0)</f>
        <v>2270336</v>
      </c>
      <c r="P698">
        <f t="shared" si="32"/>
        <v>2270336</v>
      </c>
      <c r="Q698" s="30">
        <f t="shared" si="30"/>
        <v>0</v>
      </c>
    </row>
    <row r="699" spans="1:17" ht="26.3" hidden="1" x14ac:dyDescent="0.3">
      <c r="A699" s="21">
        <v>5149</v>
      </c>
      <c r="B699" s="22" t="s">
        <v>887</v>
      </c>
      <c r="C699" s="22" t="s">
        <v>13</v>
      </c>
      <c r="D699" s="23" t="s">
        <v>857</v>
      </c>
      <c r="E699" s="24" t="s">
        <v>68</v>
      </c>
      <c r="F699" s="25" t="s">
        <v>68</v>
      </c>
      <c r="G699" s="22" t="s">
        <v>69</v>
      </c>
      <c r="H699" s="26">
        <v>2472260</v>
      </c>
      <c r="I699" s="26" t="s">
        <v>784</v>
      </c>
      <c r="J699" s="26">
        <v>197781</v>
      </c>
      <c r="K699" s="26">
        <v>2670041</v>
      </c>
      <c r="L699" s="22" t="s">
        <v>18</v>
      </c>
      <c r="M699" s="22"/>
      <c r="N699">
        <f t="shared" si="31"/>
        <v>11450</v>
      </c>
      <c r="O699">
        <f>+VLOOKUP(N699,'Thanh toán '!O$8:P$8099,2,0)</f>
        <v>2670041</v>
      </c>
      <c r="P699">
        <f t="shared" si="32"/>
        <v>2670041</v>
      </c>
      <c r="Q699" s="30">
        <f t="shared" si="30"/>
        <v>0</v>
      </c>
    </row>
    <row r="700" spans="1:17" hidden="1" x14ac:dyDescent="0.3">
      <c r="A700" s="21">
        <v>5150</v>
      </c>
      <c r="B700" s="22" t="s">
        <v>888</v>
      </c>
      <c r="C700" s="22" t="s">
        <v>13</v>
      </c>
      <c r="D700" s="23" t="s">
        <v>857</v>
      </c>
      <c r="E700" s="24" t="s">
        <v>111</v>
      </c>
      <c r="F700" s="25" t="s">
        <v>111</v>
      </c>
      <c r="G700" s="22" t="s">
        <v>112</v>
      </c>
      <c r="H700" s="26">
        <v>3393590</v>
      </c>
      <c r="I700" s="26" t="s">
        <v>784</v>
      </c>
      <c r="J700" s="26">
        <v>271487</v>
      </c>
      <c r="K700" s="26">
        <v>3665077</v>
      </c>
      <c r="L700" s="22" t="s">
        <v>18</v>
      </c>
      <c r="M700" s="22"/>
      <c r="N700">
        <f t="shared" si="31"/>
        <v>11451</v>
      </c>
      <c r="O700">
        <f>+VLOOKUP(N700,'Thanh toán '!O$8:P$8099,2,0)</f>
        <v>3665077</v>
      </c>
      <c r="P700">
        <f t="shared" si="32"/>
        <v>3665077</v>
      </c>
      <c r="Q700" s="30">
        <f t="shared" si="30"/>
        <v>0</v>
      </c>
    </row>
    <row r="701" spans="1:17" hidden="1" x14ac:dyDescent="0.3">
      <c r="A701" s="21">
        <v>5151</v>
      </c>
      <c r="B701" s="22" t="s">
        <v>889</v>
      </c>
      <c r="C701" s="22" t="s">
        <v>13</v>
      </c>
      <c r="D701" s="23" t="s">
        <v>857</v>
      </c>
      <c r="E701" s="24" t="s">
        <v>111</v>
      </c>
      <c r="F701" s="25" t="s">
        <v>111</v>
      </c>
      <c r="G701" s="22" t="s">
        <v>112</v>
      </c>
      <c r="H701" s="26">
        <v>1612400</v>
      </c>
      <c r="I701" s="26" t="s">
        <v>784</v>
      </c>
      <c r="J701" s="26">
        <v>128992</v>
      </c>
      <c r="K701" s="26">
        <v>1741392</v>
      </c>
      <c r="L701" s="22" t="s">
        <v>18</v>
      </c>
      <c r="M701" s="22"/>
      <c r="N701">
        <f t="shared" si="31"/>
        <v>11452</v>
      </c>
      <c r="O701">
        <f>+VLOOKUP(N701,'Thanh toán '!O$8:P$8099,2,0)</f>
        <v>1741392</v>
      </c>
      <c r="P701">
        <f t="shared" si="32"/>
        <v>1741392</v>
      </c>
      <c r="Q701" s="30">
        <f t="shared" si="30"/>
        <v>0</v>
      </c>
    </row>
    <row r="702" spans="1:17" hidden="1" x14ac:dyDescent="0.3">
      <c r="A702" s="21">
        <v>5177</v>
      </c>
      <c r="B702" s="22" t="s">
        <v>890</v>
      </c>
      <c r="C702" s="22" t="s">
        <v>13</v>
      </c>
      <c r="D702" s="23" t="s">
        <v>891</v>
      </c>
      <c r="E702" s="24" t="s">
        <v>38</v>
      </c>
      <c r="F702" s="25" t="s">
        <v>38</v>
      </c>
      <c r="G702" s="22" t="s">
        <v>39</v>
      </c>
      <c r="H702" s="26">
        <v>618065</v>
      </c>
      <c r="I702" s="26" t="s">
        <v>784</v>
      </c>
      <c r="J702" s="26">
        <v>49445</v>
      </c>
      <c r="K702" s="26">
        <v>667510</v>
      </c>
      <c r="L702" s="22" t="s">
        <v>18</v>
      </c>
      <c r="M702" s="22"/>
      <c r="N702">
        <f t="shared" si="31"/>
        <v>11478</v>
      </c>
      <c r="O702">
        <f>+VLOOKUP(N702,'Thanh toán '!O$8:P$8099,2,0)</f>
        <v>667510</v>
      </c>
      <c r="P702">
        <f t="shared" si="32"/>
        <v>667510</v>
      </c>
      <c r="Q702" s="30">
        <f t="shared" si="30"/>
        <v>0</v>
      </c>
    </row>
    <row r="703" spans="1:17" hidden="1" x14ac:dyDescent="0.3">
      <c r="A703" s="21">
        <v>5178</v>
      </c>
      <c r="B703" s="22" t="s">
        <v>892</v>
      </c>
      <c r="C703" s="22" t="s">
        <v>13</v>
      </c>
      <c r="D703" s="23" t="s">
        <v>891</v>
      </c>
      <c r="E703" s="24" t="s">
        <v>38</v>
      </c>
      <c r="F703" s="25" t="s">
        <v>38</v>
      </c>
      <c r="G703" s="22" t="s">
        <v>39</v>
      </c>
      <c r="H703" s="26">
        <v>1705910</v>
      </c>
      <c r="I703" s="26" t="s">
        <v>784</v>
      </c>
      <c r="J703" s="26">
        <v>136473</v>
      </c>
      <c r="K703" s="26">
        <v>1842383</v>
      </c>
      <c r="L703" s="22" t="s">
        <v>18</v>
      </c>
      <c r="M703" s="22"/>
      <c r="N703">
        <f t="shared" si="31"/>
        <v>11479</v>
      </c>
      <c r="O703">
        <f>+VLOOKUP(N703,'Thanh toán '!O$8:P$8099,2,0)</f>
        <v>1842383</v>
      </c>
      <c r="P703">
        <f t="shared" si="32"/>
        <v>1842383</v>
      </c>
      <c r="Q703" s="30">
        <f t="shared" si="30"/>
        <v>0</v>
      </c>
    </row>
    <row r="704" spans="1:17" hidden="1" x14ac:dyDescent="0.3">
      <c r="A704" s="21">
        <v>5179</v>
      </c>
      <c r="B704" s="22" t="s">
        <v>893</v>
      </c>
      <c r="C704" s="22" t="s">
        <v>13</v>
      </c>
      <c r="D704" s="23" t="s">
        <v>891</v>
      </c>
      <c r="E704" s="24" t="s">
        <v>50</v>
      </c>
      <c r="F704" s="25" t="s">
        <v>50</v>
      </c>
      <c r="G704" s="22" t="s">
        <v>51</v>
      </c>
      <c r="H704" s="26">
        <v>5673210</v>
      </c>
      <c r="I704" s="26" t="s">
        <v>784</v>
      </c>
      <c r="J704" s="26">
        <v>453857</v>
      </c>
      <c r="K704" s="26">
        <v>6127067</v>
      </c>
      <c r="L704" s="22" t="s">
        <v>18</v>
      </c>
      <c r="M704" s="22"/>
      <c r="N704">
        <f t="shared" si="31"/>
        <v>11480</v>
      </c>
      <c r="O704">
        <f>+VLOOKUP(N704,'Thanh toán '!O$8:P$8099,2,0)</f>
        <v>6127067</v>
      </c>
      <c r="P704">
        <f t="shared" si="32"/>
        <v>6127067</v>
      </c>
      <c r="Q704" s="30">
        <f t="shared" si="30"/>
        <v>0</v>
      </c>
    </row>
    <row r="705" spans="1:17" hidden="1" x14ac:dyDescent="0.3">
      <c r="A705" s="21">
        <v>5180</v>
      </c>
      <c r="B705" s="22" t="s">
        <v>894</v>
      </c>
      <c r="C705" s="22" t="s">
        <v>13</v>
      </c>
      <c r="D705" s="23" t="s">
        <v>891</v>
      </c>
      <c r="E705" s="24" t="s">
        <v>38</v>
      </c>
      <c r="F705" s="25" t="s">
        <v>38</v>
      </c>
      <c r="G705" s="22" t="s">
        <v>39</v>
      </c>
      <c r="H705" s="26">
        <v>922445</v>
      </c>
      <c r="I705" s="26" t="s">
        <v>784</v>
      </c>
      <c r="J705" s="26">
        <v>73796</v>
      </c>
      <c r="K705" s="26">
        <v>996241</v>
      </c>
      <c r="L705" s="22" t="s">
        <v>18</v>
      </c>
      <c r="M705" s="22"/>
      <c r="N705">
        <f t="shared" si="31"/>
        <v>11481</v>
      </c>
      <c r="O705">
        <f>+VLOOKUP(N705,'Thanh toán '!O$8:P$8099,2,0)</f>
        <v>996241</v>
      </c>
      <c r="P705">
        <f t="shared" si="32"/>
        <v>996241</v>
      </c>
      <c r="Q705" s="30">
        <f t="shared" si="30"/>
        <v>0</v>
      </c>
    </row>
    <row r="706" spans="1:17" hidden="1" x14ac:dyDescent="0.3">
      <c r="A706" s="21">
        <v>5181</v>
      </c>
      <c r="B706" s="22" t="s">
        <v>895</v>
      </c>
      <c r="C706" s="22" t="s">
        <v>13</v>
      </c>
      <c r="D706" s="23" t="s">
        <v>891</v>
      </c>
      <c r="E706" s="24" t="s">
        <v>38</v>
      </c>
      <c r="F706" s="25" t="s">
        <v>38</v>
      </c>
      <c r="G706" s="22" t="s">
        <v>39</v>
      </c>
      <c r="H706" s="26">
        <v>1173355</v>
      </c>
      <c r="I706" s="26" t="s">
        <v>784</v>
      </c>
      <c r="J706" s="26">
        <v>93868</v>
      </c>
      <c r="K706" s="26">
        <v>1267223</v>
      </c>
      <c r="L706" s="22" t="s">
        <v>18</v>
      </c>
      <c r="M706" s="22"/>
      <c r="N706">
        <f t="shared" si="31"/>
        <v>11482</v>
      </c>
      <c r="O706">
        <f>+VLOOKUP(N706,'Thanh toán '!O$8:P$8099,2,0)</f>
        <v>1267223</v>
      </c>
      <c r="P706">
        <f t="shared" si="32"/>
        <v>1267223</v>
      </c>
      <c r="Q706" s="30">
        <f t="shared" si="30"/>
        <v>0</v>
      </c>
    </row>
    <row r="707" spans="1:17" hidden="1" x14ac:dyDescent="0.3">
      <c r="A707" s="21">
        <v>5183</v>
      </c>
      <c r="B707" s="22" t="s">
        <v>896</v>
      </c>
      <c r="C707" s="22" t="s">
        <v>13</v>
      </c>
      <c r="D707" s="23" t="s">
        <v>891</v>
      </c>
      <c r="E707" s="24" t="s">
        <v>38</v>
      </c>
      <c r="F707" s="25" t="s">
        <v>38</v>
      </c>
      <c r="G707" s="22" t="s">
        <v>39</v>
      </c>
      <c r="H707" s="26">
        <v>1768685</v>
      </c>
      <c r="I707" s="26" t="s">
        <v>784</v>
      </c>
      <c r="J707" s="26">
        <v>141495</v>
      </c>
      <c r="K707" s="26">
        <v>1910180</v>
      </c>
      <c r="L707" s="22" t="s">
        <v>18</v>
      </c>
      <c r="M707" s="22"/>
      <c r="N707">
        <f t="shared" si="31"/>
        <v>11484</v>
      </c>
      <c r="O707">
        <f>+VLOOKUP(N707,'Thanh toán '!O$8:P$8099,2,0)</f>
        <v>1910180</v>
      </c>
      <c r="P707">
        <f t="shared" si="32"/>
        <v>1910180</v>
      </c>
      <c r="Q707" s="30">
        <f t="shared" si="30"/>
        <v>0</v>
      </c>
    </row>
    <row r="708" spans="1:17" hidden="1" x14ac:dyDescent="0.3">
      <c r="A708" s="21">
        <v>5187</v>
      </c>
      <c r="B708" s="22" t="s">
        <v>897</v>
      </c>
      <c r="C708" s="22" t="s">
        <v>13</v>
      </c>
      <c r="D708" s="23" t="s">
        <v>891</v>
      </c>
      <c r="E708" s="24" t="s">
        <v>845</v>
      </c>
      <c r="F708" s="25" t="s">
        <v>845</v>
      </c>
      <c r="G708" s="22" t="s">
        <v>79</v>
      </c>
      <c r="H708" s="26">
        <v>1026493</v>
      </c>
      <c r="I708" s="26" t="s">
        <v>784</v>
      </c>
      <c r="J708" s="26">
        <v>82119</v>
      </c>
      <c r="K708" s="26">
        <v>1108612</v>
      </c>
      <c r="L708" s="22" t="s">
        <v>18</v>
      </c>
      <c r="M708" s="22"/>
      <c r="N708">
        <f t="shared" si="31"/>
        <v>11488</v>
      </c>
      <c r="O708">
        <f>+VLOOKUP(N708,'Thanh toán '!O$8:P$8099,2,0)</f>
        <v>1108612</v>
      </c>
      <c r="P708">
        <f t="shared" si="32"/>
        <v>1108612</v>
      </c>
      <c r="Q708" s="30">
        <f t="shared" si="30"/>
        <v>0</v>
      </c>
    </row>
    <row r="709" spans="1:17" hidden="1" x14ac:dyDescent="0.3">
      <c r="A709" s="21">
        <v>5188</v>
      </c>
      <c r="B709" s="22" t="s">
        <v>898</v>
      </c>
      <c r="C709" s="22" t="s">
        <v>13</v>
      </c>
      <c r="D709" s="23" t="s">
        <v>891</v>
      </c>
      <c r="E709" s="24" t="s">
        <v>38</v>
      </c>
      <c r="F709" s="25" t="s">
        <v>38</v>
      </c>
      <c r="G709" s="22" t="s">
        <v>39</v>
      </c>
      <c r="H709" s="26">
        <v>1173355</v>
      </c>
      <c r="I709" s="26" t="s">
        <v>784</v>
      </c>
      <c r="J709" s="26">
        <v>93868</v>
      </c>
      <c r="K709" s="26">
        <v>1267223</v>
      </c>
      <c r="L709" s="22" t="s">
        <v>18</v>
      </c>
      <c r="M709" s="22"/>
      <c r="N709">
        <f t="shared" si="31"/>
        <v>11489</v>
      </c>
      <c r="O709">
        <f>+VLOOKUP(N709,'Thanh toán '!O$8:P$8099,2,0)</f>
        <v>1267223</v>
      </c>
      <c r="P709">
        <f t="shared" si="32"/>
        <v>1267223</v>
      </c>
      <c r="Q709" s="30">
        <f t="shared" ref="Q709:Q772" si="33">+O709-K709</f>
        <v>0</v>
      </c>
    </row>
    <row r="710" spans="1:17" hidden="1" x14ac:dyDescent="0.3">
      <c r="A710" s="21">
        <v>5190</v>
      </c>
      <c r="B710" s="22" t="s">
        <v>899</v>
      </c>
      <c r="C710" s="22" t="s">
        <v>13</v>
      </c>
      <c r="D710" s="23" t="s">
        <v>891</v>
      </c>
      <c r="E710" s="24" t="s">
        <v>38</v>
      </c>
      <c r="F710" s="25" t="s">
        <v>38</v>
      </c>
      <c r="G710" s="22" t="s">
        <v>39</v>
      </c>
      <c r="H710" s="26">
        <v>367155</v>
      </c>
      <c r="I710" s="26" t="s">
        <v>784</v>
      </c>
      <c r="J710" s="26">
        <v>29372</v>
      </c>
      <c r="K710" s="26">
        <v>396527</v>
      </c>
      <c r="L710" s="22" t="s">
        <v>18</v>
      </c>
      <c r="M710" s="22"/>
      <c r="N710">
        <f t="shared" ref="N710:N773" si="34">+B710*1</f>
        <v>11491</v>
      </c>
      <c r="O710">
        <f>+VLOOKUP(N710,'Thanh toán '!O$8:P$8099,2,0)</f>
        <v>396527</v>
      </c>
      <c r="P710">
        <f t="shared" ref="P710:P773" si="35">+O710</f>
        <v>396527</v>
      </c>
      <c r="Q710" s="30">
        <f t="shared" si="33"/>
        <v>0</v>
      </c>
    </row>
    <row r="711" spans="1:17" hidden="1" x14ac:dyDescent="0.3">
      <c r="A711" s="21">
        <v>5192</v>
      </c>
      <c r="B711" s="22" t="s">
        <v>900</v>
      </c>
      <c r="C711" s="22" t="s">
        <v>13</v>
      </c>
      <c r="D711" s="23" t="s">
        <v>891</v>
      </c>
      <c r="E711" s="24" t="s">
        <v>38</v>
      </c>
      <c r="F711" s="25" t="s">
        <v>38</v>
      </c>
      <c r="G711" s="22" t="s">
        <v>39</v>
      </c>
      <c r="H711" s="26">
        <v>690372</v>
      </c>
      <c r="I711" s="26" t="s">
        <v>784</v>
      </c>
      <c r="J711" s="26">
        <v>55230</v>
      </c>
      <c r="K711" s="26">
        <v>745602</v>
      </c>
      <c r="L711" s="22" t="s">
        <v>18</v>
      </c>
      <c r="M711" s="22"/>
      <c r="N711">
        <f t="shared" si="34"/>
        <v>11493</v>
      </c>
      <c r="O711">
        <f>+VLOOKUP(N711,'Thanh toán '!O$8:P$8099,2,0)</f>
        <v>745602</v>
      </c>
      <c r="P711">
        <f t="shared" si="35"/>
        <v>745602</v>
      </c>
      <c r="Q711" s="30">
        <f t="shared" si="33"/>
        <v>0</v>
      </c>
    </row>
    <row r="712" spans="1:17" hidden="1" x14ac:dyDescent="0.3">
      <c r="A712" s="21">
        <v>5193</v>
      </c>
      <c r="B712" s="22" t="s">
        <v>901</v>
      </c>
      <c r="C712" s="22" t="s">
        <v>13</v>
      </c>
      <c r="D712" s="23" t="s">
        <v>891</v>
      </c>
      <c r="E712" s="24" t="s">
        <v>38</v>
      </c>
      <c r="F712" s="25" t="s">
        <v>38</v>
      </c>
      <c r="G712" s="22" t="s">
        <v>39</v>
      </c>
      <c r="H712" s="26">
        <v>333174</v>
      </c>
      <c r="I712" s="26" t="s">
        <v>784</v>
      </c>
      <c r="J712" s="26">
        <v>26654</v>
      </c>
      <c r="K712" s="26">
        <v>359828</v>
      </c>
      <c r="L712" s="22" t="s">
        <v>18</v>
      </c>
      <c r="M712" s="22"/>
      <c r="N712">
        <f t="shared" si="34"/>
        <v>11494</v>
      </c>
      <c r="O712">
        <f>+VLOOKUP(N712,'Thanh toán '!O$8:P$8099,2,0)</f>
        <v>359828</v>
      </c>
      <c r="P712">
        <f t="shared" si="35"/>
        <v>359828</v>
      </c>
      <c r="Q712" s="30">
        <f t="shared" si="33"/>
        <v>0</v>
      </c>
    </row>
    <row r="713" spans="1:17" hidden="1" x14ac:dyDescent="0.3">
      <c r="A713" s="21">
        <v>5194</v>
      </c>
      <c r="B713" s="22" t="s">
        <v>902</v>
      </c>
      <c r="C713" s="22" t="s">
        <v>13</v>
      </c>
      <c r="D713" s="23" t="s">
        <v>891</v>
      </c>
      <c r="E713" s="24" t="s">
        <v>38</v>
      </c>
      <c r="F713" s="25" t="s">
        <v>38</v>
      </c>
      <c r="G713" s="22" t="s">
        <v>39</v>
      </c>
      <c r="H713" s="26">
        <v>577491</v>
      </c>
      <c r="I713" s="26" t="s">
        <v>784</v>
      </c>
      <c r="J713" s="26">
        <v>46199</v>
      </c>
      <c r="K713" s="26">
        <v>623690</v>
      </c>
      <c r="L713" s="22" t="s">
        <v>18</v>
      </c>
      <c r="M713" s="22"/>
      <c r="N713">
        <f t="shared" si="34"/>
        <v>11495</v>
      </c>
      <c r="O713">
        <f>+VLOOKUP(N713,'Thanh toán '!O$8:P$8099,2,0)</f>
        <v>623690</v>
      </c>
      <c r="P713">
        <f t="shared" si="35"/>
        <v>623690</v>
      </c>
      <c r="Q713" s="30">
        <f t="shared" si="33"/>
        <v>0</v>
      </c>
    </row>
    <row r="714" spans="1:17" hidden="1" x14ac:dyDescent="0.3">
      <c r="A714" s="21">
        <v>5195</v>
      </c>
      <c r="B714" s="22" t="s">
        <v>903</v>
      </c>
      <c r="C714" s="22" t="s">
        <v>13</v>
      </c>
      <c r="D714" s="23" t="s">
        <v>891</v>
      </c>
      <c r="E714" s="24" t="s">
        <v>38</v>
      </c>
      <c r="F714" s="25" t="s">
        <v>38</v>
      </c>
      <c r="G714" s="22" t="s">
        <v>39</v>
      </c>
      <c r="H714" s="26">
        <v>700329</v>
      </c>
      <c r="I714" s="26" t="s">
        <v>784</v>
      </c>
      <c r="J714" s="26">
        <v>56026</v>
      </c>
      <c r="K714" s="26">
        <v>756355</v>
      </c>
      <c r="L714" s="22" t="s">
        <v>18</v>
      </c>
      <c r="M714" s="22"/>
      <c r="N714">
        <f t="shared" si="34"/>
        <v>11496</v>
      </c>
      <c r="O714">
        <f>+VLOOKUP(N714,'Thanh toán '!O$8:P$8099,2,0)</f>
        <v>756355</v>
      </c>
      <c r="P714">
        <f t="shared" si="35"/>
        <v>756355</v>
      </c>
      <c r="Q714" s="30">
        <f t="shared" si="33"/>
        <v>0</v>
      </c>
    </row>
    <row r="715" spans="1:17" hidden="1" x14ac:dyDescent="0.3">
      <c r="A715" s="21">
        <v>5196</v>
      </c>
      <c r="B715" s="22" t="s">
        <v>904</v>
      </c>
      <c r="C715" s="22" t="s">
        <v>13</v>
      </c>
      <c r="D715" s="23" t="s">
        <v>891</v>
      </c>
      <c r="E715" s="24" t="s">
        <v>38</v>
      </c>
      <c r="F715" s="25" t="s">
        <v>38</v>
      </c>
      <c r="G715" s="22" t="s">
        <v>39</v>
      </c>
      <c r="H715" s="26">
        <v>577491</v>
      </c>
      <c r="I715" s="26" t="s">
        <v>784</v>
      </c>
      <c r="J715" s="26">
        <v>46199</v>
      </c>
      <c r="K715" s="26">
        <v>623690</v>
      </c>
      <c r="L715" s="22" t="s">
        <v>18</v>
      </c>
      <c r="M715" s="22"/>
      <c r="N715">
        <f t="shared" si="34"/>
        <v>11497</v>
      </c>
      <c r="O715">
        <f>+VLOOKUP(N715,'Thanh toán '!O$8:P$8099,2,0)</f>
        <v>623690</v>
      </c>
      <c r="P715">
        <f t="shared" si="35"/>
        <v>623690</v>
      </c>
      <c r="Q715" s="30">
        <f t="shared" si="33"/>
        <v>0</v>
      </c>
    </row>
    <row r="716" spans="1:17" hidden="1" x14ac:dyDescent="0.3">
      <c r="A716" s="21">
        <v>5198</v>
      </c>
      <c r="B716" s="22" t="s">
        <v>905</v>
      </c>
      <c r="C716" s="22" t="s">
        <v>13</v>
      </c>
      <c r="D716" s="23" t="s">
        <v>891</v>
      </c>
      <c r="E716" s="24" t="s">
        <v>192</v>
      </c>
      <c r="F716" s="25" t="s">
        <v>192</v>
      </c>
      <c r="G716" s="22" t="s">
        <v>193</v>
      </c>
      <c r="H716" s="26">
        <v>4100495</v>
      </c>
      <c r="I716" s="26" t="s">
        <v>784</v>
      </c>
      <c r="J716" s="26">
        <v>328040</v>
      </c>
      <c r="K716" s="26">
        <v>4428535</v>
      </c>
      <c r="L716" s="22" t="s">
        <v>18</v>
      </c>
      <c r="M716" s="22"/>
      <c r="N716">
        <f t="shared" si="34"/>
        <v>11499</v>
      </c>
      <c r="O716">
        <f>+VLOOKUP(N716,'Thanh toán '!O$8:P$8099,2,0)</f>
        <v>4428535</v>
      </c>
      <c r="P716">
        <f t="shared" si="35"/>
        <v>4428535</v>
      </c>
      <c r="Q716" s="30">
        <f t="shared" si="33"/>
        <v>0</v>
      </c>
    </row>
    <row r="717" spans="1:17" hidden="1" x14ac:dyDescent="0.3">
      <c r="A717" s="21">
        <v>5199</v>
      </c>
      <c r="B717" s="22" t="s">
        <v>906</v>
      </c>
      <c r="C717" s="22" t="s">
        <v>13</v>
      </c>
      <c r="D717" s="23" t="s">
        <v>891</v>
      </c>
      <c r="E717" s="24" t="s">
        <v>38</v>
      </c>
      <c r="F717" s="25" t="s">
        <v>38</v>
      </c>
      <c r="G717" s="22" t="s">
        <v>39</v>
      </c>
      <c r="H717" s="26">
        <v>1150620</v>
      </c>
      <c r="I717" s="26" t="s">
        <v>784</v>
      </c>
      <c r="J717" s="26">
        <v>92050</v>
      </c>
      <c r="K717" s="26">
        <v>1242670</v>
      </c>
      <c r="L717" s="22" t="s">
        <v>18</v>
      </c>
      <c r="M717" s="22"/>
      <c r="N717">
        <f t="shared" si="34"/>
        <v>11500</v>
      </c>
      <c r="O717">
        <f>+VLOOKUP(N717,'Thanh toán '!O$8:P$8099,2,0)</f>
        <v>1242670</v>
      </c>
      <c r="P717">
        <f t="shared" si="35"/>
        <v>1242670</v>
      </c>
      <c r="Q717" s="30">
        <f t="shared" si="33"/>
        <v>0</v>
      </c>
    </row>
    <row r="718" spans="1:17" ht="26.3" hidden="1" x14ac:dyDescent="0.3">
      <c r="A718" s="21">
        <v>5201</v>
      </c>
      <c r="B718" s="22" t="s">
        <v>907</v>
      </c>
      <c r="C718" s="22" t="s">
        <v>13</v>
      </c>
      <c r="D718" s="23" t="s">
        <v>891</v>
      </c>
      <c r="E718" s="24" t="s">
        <v>203</v>
      </c>
      <c r="F718" s="25" t="s">
        <v>203</v>
      </c>
      <c r="G718" s="22" t="s">
        <v>204</v>
      </c>
      <c r="H718" s="26">
        <v>2780538</v>
      </c>
      <c r="I718" s="26" t="s">
        <v>784</v>
      </c>
      <c r="J718" s="26">
        <v>222443</v>
      </c>
      <c r="K718" s="26">
        <v>3002981</v>
      </c>
      <c r="L718" s="22" t="s">
        <v>18</v>
      </c>
      <c r="M718" s="22"/>
      <c r="N718">
        <f t="shared" si="34"/>
        <v>11502</v>
      </c>
      <c r="O718">
        <f>+VLOOKUP(N718,'Thanh toán '!O$8:P$8099,2,0)</f>
        <v>3002981</v>
      </c>
      <c r="P718">
        <f t="shared" si="35"/>
        <v>3002981</v>
      </c>
      <c r="Q718" s="30">
        <f t="shared" si="33"/>
        <v>0</v>
      </c>
    </row>
    <row r="719" spans="1:17" hidden="1" x14ac:dyDescent="0.3">
      <c r="A719" s="21">
        <v>5202</v>
      </c>
      <c r="B719" s="22" t="s">
        <v>908</v>
      </c>
      <c r="C719" s="22" t="s">
        <v>13</v>
      </c>
      <c r="D719" s="23" t="s">
        <v>891</v>
      </c>
      <c r="E719" s="24" t="s">
        <v>214</v>
      </c>
      <c r="F719" s="25" t="s">
        <v>214</v>
      </c>
      <c r="G719" s="22" t="s">
        <v>215</v>
      </c>
      <c r="H719" s="26">
        <v>3809900</v>
      </c>
      <c r="I719" s="26" t="s">
        <v>784</v>
      </c>
      <c r="J719" s="26">
        <v>304792</v>
      </c>
      <c r="K719" s="26">
        <v>4114692</v>
      </c>
      <c r="L719" s="22" t="s">
        <v>18</v>
      </c>
      <c r="M719" s="22"/>
      <c r="N719">
        <f t="shared" si="34"/>
        <v>11503</v>
      </c>
      <c r="O719">
        <f>+VLOOKUP(N719,'Thanh toán '!O$8:P$8099,2,0)</f>
        <v>4114692</v>
      </c>
      <c r="P719">
        <f t="shared" si="35"/>
        <v>4114692</v>
      </c>
      <c r="Q719" s="30">
        <f t="shared" si="33"/>
        <v>0</v>
      </c>
    </row>
    <row r="720" spans="1:17" ht="26.3" hidden="1" x14ac:dyDescent="0.3">
      <c r="A720" s="21">
        <v>5472</v>
      </c>
      <c r="B720" s="22" t="s">
        <v>909</v>
      </c>
      <c r="C720" s="22" t="s">
        <v>13</v>
      </c>
      <c r="D720" s="23" t="s">
        <v>910</v>
      </c>
      <c r="E720" s="24" t="s">
        <v>105</v>
      </c>
      <c r="F720" s="25" t="s">
        <v>105</v>
      </c>
      <c r="G720" s="22" t="s">
        <v>106</v>
      </c>
      <c r="H720" s="26">
        <v>1468620</v>
      </c>
      <c r="I720" s="26" t="s">
        <v>784</v>
      </c>
      <c r="J720" s="26">
        <v>117490</v>
      </c>
      <c r="K720" s="26">
        <v>1586110</v>
      </c>
      <c r="L720" s="22" t="s">
        <v>18</v>
      </c>
      <c r="M720" s="22"/>
      <c r="N720">
        <f t="shared" si="34"/>
        <v>11773</v>
      </c>
      <c r="O720">
        <f>+VLOOKUP(N720,'Thanh toán '!O$8:P$8099,2,0)</f>
        <v>1586110</v>
      </c>
      <c r="P720">
        <f t="shared" si="35"/>
        <v>1586110</v>
      </c>
      <c r="Q720" s="30">
        <f t="shared" si="33"/>
        <v>0</v>
      </c>
    </row>
    <row r="721" spans="1:17" hidden="1" x14ac:dyDescent="0.3">
      <c r="A721" s="21">
        <v>5473</v>
      </c>
      <c r="B721" s="22" t="s">
        <v>911</v>
      </c>
      <c r="C721" s="22" t="s">
        <v>13</v>
      </c>
      <c r="D721" s="23" t="s">
        <v>910</v>
      </c>
      <c r="E721" s="24" t="s">
        <v>210</v>
      </c>
      <c r="F721" s="25" t="s">
        <v>210</v>
      </c>
      <c r="G721" s="22" t="s">
        <v>211</v>
      </c>
      <c r="H721" s="26">
        <v>1468620</v>
      </c>
      <c r="I721" s="26" t="s">
        <v>784</v>
      </c>
      <c r="J721" s="26">
        <v>117490</v>
      </c>
      <c r="K721" s="26">
        <v>1586110</v>
      </c>
      <c r="L721" s="22" t="s">
        <v>18</v>
      </c>
      <c r="M721" s="22"/>
      <c r="N721">
        <f t="shared" si="34"/>
        <v>11774</v>
      </c>
      <c r="O721">
        <f>+VLOOKUP(N721,'Thanh toán '!O$8:P$8099,2,0)</f>
        <v>1586110</v>
      </c>
      <c r="P721">
        <f t="shared" si="35"/>
        <v>1586110</v>
      </c>
      <c r="Q721" s="30">
        <f t="shared" si="33"/>
        <v>0</v>
      </c>
    </row>
    <row r="722" spans="1:17" hidden="1" x14ac:dyDescent="0.3">
      <c r="A722" s="21">
        <v>5474</v>
      </c>
      <c r="B722" s="22" t="s">
        <v>912</v>
      </c>
      <c r="C722" s="22" t="s">
        <v>13</v>
      </c>
      <c r="D722" s="23" t="s">
        <v>910</v>
      </c>
      <c r="E722" s="24" t="s">
        <v>38</v>
      </c>
      <c r="F722" s="25" t="s">
        <v>38</v>
      </c>
      <c r="G722" s="22" t="s">
        <v>39</v>
      </c>
      <c r="H722" s="26">
        <v>922445</v>
      </c>
      <c r="I722" s="26" t="s">
        <v>784</v>
      </c>
      <c r="J722" s="26">
        <v>73796</v>
      </c>
      <c r="K722" s="26">
        <v>996241</v>
      </c>
      <c r="L722" s="22" t="s">
        <v>18</v>
      </c>
      <c r="M722" s="22"/>
      <c r="N722">
        <f t="shared" si="34"/>
        <v>11775</v>
      </c>
      <c r="O722">
        <f>+VLOOKUP(N722,'Thanh toán '!O$8:P$8099,2,0)</f>
        <v>996241</v>
      </c>
      <c r="P722">
        <f t="shared" si="35"/>
        <v>996241</v>
      </c>
      <c r="Q722" s="30">
        <f t="shared" si="33"/>
        <v>0</v>
      </c>
    </row>
    <row r="723" spans="1:17" hidden="1" x14ac:dyDescent="0.3">
      <c r="A723" s="21">
        <v>5475</v>
      </c>
      <c r="B723" s="22" t="s">
        <v>913</v>
      </c>
      <c r="C723" s="22" t="s">
        <v>13</v>
      </c>
      <c r="D723" s="23" t="s">
        <v>910</v>
      </c>
      <c r="E723" s="24" t="s">
        <v>38</v>
      </c>
      <c r="F723" s="25" t="s">
        <v>38</v>
      </c>
      <c r="G723" s="22" t="s">
        <v>39</v>
      </c>
      <c r="H723" s="26">
        <v>951239</v>
      </c>
      <c r="I723" s="26" t="s">
        <v>784</v>
      </c>
      <c r="J723" s="26">
        <v>76099</v>
      </c>
      <c r="K723" s="26">
        <v>1027338</v>
      </c>
      <c r="L723" s="22" t="s">
        <v>18</v>
      </c>
      <c r="M723" s="22"/>
      <c r="N723">
        <f t="shared" si="34"/>
        <v>11776</v>
      </c>
      <c r="O723">
        <f>+VLOOKUP(N723,'Thanh toán '!O$8:P$8099,2,0)</f>
        <v>1027338</v>
      </c>
      <c r="P723">
        <f t="shared" si="35"/>
        <v>1027338</v>
      </c>
      <c r="Q723" s="30">
        <f t="shared" si="33"/>
        <v>0</v>
      </c>
    </row>
    <row r="724" spans="1:17" hidden="1" x14ac:dyDescent="0.3">
      <c r="A724" s="21">
        <v>5476</v>
      </c>
      <c r="B724" s="22" t="s">
        <v>914</v>
      </c>
      <c r="C724" s="22" t="s">
        <v>13</v>
      </c>
      <c r="D724" s="23" t="s">
        <v>910</v>
      </c>
      <c r="E724" s="24" t="s">
        <v>42</v>
      </c>
      <c r="F724" s="25" t="s">
        <v>42</v>
      </c>
      <c r="G724" s="22" t="s">
        <v>43</v>
      </c>
      <c r="H724" s="26">
        <v>2354835</v>
      </c>
      <c r="I724" s="26" t="s">
        <v>784</v>
      </c>
      <c r="J724" s="26">
        <v>188387</v>
      </c>
      <c r="K724" s="26">
        <v>2543222</v>
      </c>
      <c r="L724" s="22" t="s">
        <v>18</v>
      </c>
      <c r="M724" s="22"/>
      <c r="N724">
        <f t="shared" si="34"/>
        <v>11777</v>
      </c>
      <c r="O724">
        <f>+VLOOKUP(N724,'Thanh toán '!O$8:P$8099,2,0)</f>
        <v>2543222</v>
      </c>
      <c r="P724">
        <f t="shared" si="35"/>
        <v>2543222</v>
      </c>
      <c r="Q724" s="30">
        <f t="shared" si="33"/>
        <v>0</v>
      </c>
    </row>
    <row r="725" spans="1:17" hidden="1" x14ac:dyDescent="0.3">
      <c r="A725" s="21">
        <v>5478</v>
      </c>
      <c r="B725" s="22" t="s">
        <v>915</v>
      </c>
      <c r="C725" s="22" t="s">
        <v>13</v>
      </c>
      <c r="D725" s="23" t="s">
        <v>910</v>
      </c>
      <c r="E725" s="24" t="s">
        <v>38</v>
      </c>
      <c r="F725" s="25" t="s">
        <v>38</v>
      </c>
      <c r="G725" s="22" t="s">
        <v>39</v>
      </c>
      <c r="H725" s="26">
        <v>775583</v>
      </c>
      <c r="I725" s="26" t="s">
        <v>784</v>
      </c>
      <c r="J725" s="26">
        <v>62047</v>
      </c>
      <c r="K725" s="26">
        <v>837630</v>
      </c>
      <c r="L725" s="22" t="s">
        <v>18</v>
      </c>
      <c r="M725" s="22"/>
      <c r="N725">
        <f t="shared" si="34"/>
        <v>11779</v>
      </c>
      <c r="O725">
        <f>+VLOOKUP(N725,'Thanh toán '!O$8:P$8099,2,0)</f>
        <v>837630</v>
      </c>
      <c r="P725">
        <f t="shared" si="35"/>
        <v>837630</v>
      </c>
      <c r="Q725" s="30">
        <f t="shared" si="33"/>
        <v>0</v>
      </c>
    </row>
    <row r="726" spans="1:17" hidden="1" x14ac:dyDescent="0.3">
      <c r="A726" s="21">
        <v>5479</v>
      </c>
      <c r="B726" s="22" t="s">
        <v>916</v>
      </c>
      <c r="C726" s="22" t="s">
        <v>13</v>
      </c>
      <c r="D726" s="23" t="s">
        <v>910</v>
      </c>
      <c r="E726" s="24" t="s">
        <v>38</v>
      </c>
      <c r="F726" s="25" t="s">
        <v>38</v>
      </c>
      <c r="G726" s="22" t="s">
        <v>39</v>
      </c>
      <c r="H726" s="26">
        <v>952130</v>
      </c>
      <c r="I726" s="26" t="s">
        <v>784</v>
      </c>
      <c r="J726" s="26">
        <v>76170</v>
      </c>
      <c r="K726" s="26">
        <v>1028300</v>
      </c>
      <c r="L726" s="22" t="s">
        <v>18</v>
      </c>
      <c r="M726" s="22"/>
      <c r="N726">
        <f t="shared" si="34"/>
        <v>11780</v>
      </c>
      <c r="O726">
        <f>+VLOOKUP(N726,'Thanh toán '!O$8:P$8099,2,0)</f>
        <v>1028300</v>
      </c>
      <c r="P726">
        <f t="shared" si="35"/>
        <v>1028300</v>
      </c>
      <c r="Q726" s="30">
        <f t="shared" si="33"/>
        <v>0</v>
      </c>
    </row>
    <row r="727" spans="1:17" hidden="1" x14ac:dyDescent="0.3">
      <c r="A727" s="21">
        <v>5480</v>
      </c>
      <c r="B727" s="22" t="s">
        <v>917</v>
      </c>
      <c r="C727" s="22" t="s">
        <v>13</v>
      </c>
      <c r="D727" s="23" t="s">
        <v>910</v>
      </c>
      <c r="E727" s="24" t="s">
        <v>32</v>
      </c>
      <c r="F727" s="25" t="s">
        <v>32</v>
      </c>
      <c r="G727" s="22" t="s">
        <v>33</v>
      </c>
      <c r="H727" s="26">
        <v>1468620</v>
      </c>
      <c r="I727" s="26" t="s">
        <v>784</v>
      </c>
      <c r="J727" s="26">
        <v>117490</v>
      </c>
      <c r="K727" s="26">
        <v>1586110</v>
      </c>
      <c r="L727" s="22" t="s">
        <v>18</v>
      </c>
      <c r="M727" s="22"/>
      <c r="N727">
        <f t="shared" si="34"/>
        <v>11781</v>
      </c>
      <c r="O727">
        <f>+VLOOKUP(N727,'Thanh toán '!O$8:P$8099,2,0)</f>
        <v>1586110</v>
      </c>
      <c r="P727">
        <f t="shared" si="35"/>
        <v>1586110</v>
      </c>
      <c r="Q727" s="30">
        <f t="shared" si="33"/>
        <v>0</v>
      </c>
    </row>
    <row r="728" spans="1:17" hidden="1" x14ac:dyDescent="0.3">
      <c r="A728" s="21">
        <v>5483</v>
      </c>
      <c r="B728" s="22" t="s">
        <v>918</v>
      </c>
      <c r="C728" s="22" t="s">
        <v>13</v>
      </c>
      <c r="D728" s="23" t="s">
        <v>910</v>
      </c>
      <c r="E728" s="24" t="s">
        <v>38</v>
      </c>
      <c r="F728" s="25" t="s">
        <v>38</v>
      </c>
      <c r="G728" s="22" t="s">
        <v>39</v>
      </c>
      <c r="H728" s="26">
        <v>1059624</v>
      </c>
      <c r="I728" s="26" t="s">
        <v>784</v>
      </c>
      <c r="J728" s="26">
        <v>84770</v>
      </c>
      <c r="K728" s="26">
        <v>1144394</v>
      </c>
      <c r="L728" s="22" t="s">
        <v>18</v>
      </c>
      <c r="M728" s="22"/>
      <c r="N728">
        <f t="shared" si="34"/>
        <v>11784</v>
      </c>
      <c r="O728">
        <f>+VLOOKUP(N728,'Thanh toán '!O$8:P$8099,2,0)</f>
        <v>1144394</v>
      </c>
      <c r="P728">
        <f t="shared" si="35"/>
        <v>1144394</v>
      </c>
      <c r="Q728" s="30">
        <f t="shared" si="33"/>
        <v>0</v>
      </c>
    </row>
    <row r="729" spans="1:17" ht="26.3" hidden="1" x14ac:dyDescent="0.3">
      <c r="A729" s="21">
        <v>5486</v>
      </c>
      <c r="B729" s="22" t="s">
        <v>919</v>
      </c>
      <c r="C729" s="22" t="s">
        <v>13</v>
      </c>
      <c r="D729" s="23" t="s">
        <v>910</v>
      </c>
      <c r="E729" s="24" t="s">
        <v>23</v>
      </c>
      <c r="F729" s="25" t="s">
        <v>23</v>
      </c>
      <c r="G729" s="22" t="s">
        <v>24</v>
      </c>
      <c r="H729" s="26">
        <v>3118447</v>
      </c>
      <c r="I729" s="26" t="s">
        <v>784</v>
      </c>
      <c r="J729" s="26">
        <v>249476</v>
      </c>
      <c r="K729" s="26">
        <v>3367923</v>
      </c>
      <c r="L729" s="22" t="s">
        <v>18</v>
      </c>
      <c r="M729" s="22"/>
      <c r="N729">
        <f t="shared" si="34"/>
        <v>11787</v>
      </c>
      <c r="O729">
        <f>+VLOOKUP(N729,'Thanh toán '!O$8:P$8099,2,0)</f>
        <v>3367923</v>
      </c>
      <c r="P729">
        <f t="shared" si="35"/>
        <v>3367923</v>
      </c>
      <c r="Q729" s="30">
        <f t="shared" si="33"/>
        <v>0</v>
      </c>
    </row>
    <row r="730" spans="1:17" ht="26.3" hidden="1" x14ac:dyDescent="0.3">
      <c r="A730" s="21">
        <v>5487</v>
      </c>
      <c r="B730" s="22" t="s">
        <v>920</v>
      </c>
      <c r="C730" s="22" t="s">
        <v>13</v>
      </c>
      <c r="D730" s="23" t="s">
        <v>910</v>
      </c>
      <c r="E730" s="24" t="s">
        <v>23</v>
      </c>
      <c r="F730" s="25" t="s">
        <v>23</v>
      </c>
      <c r="G730" s="22" t="s">
        <v>24</v>
      </c>
      <c r="H730" s="26">
        <v>1853080</v>
      </c>
      <c r="I730" s="26" t="s">
        <v>784</v>
      </c>
      <c r="J730" s="26">
        <v>148246</v>
      </c>
      <c r="K730" s="26">
        <v>2001326</v>
      </c>
      <c r="L730" s="22" t="s">
        <v>18</v>
      </c>
      <c r="M730" s="22"/>
      <c r="N730">
        <f t="shared" si="34"/>
        <v>11788</v>
      </c>
      <c r="O730">
        <f>+VLOOKUP(N730,'Thanh toán '!O$8:P$8099,2,0)</f>
        <v>2001326</v>
      </c>
      <c r="P730">
        <f t="shared" si="35"/>
        <v>2001326</v>
      </c>
      <c r="Q730" s="30">
        <f t="shared" si="33"/>
        <v>0</v>
      </c>
    </row>
    <row r="731" spans="1:17" ht="26.3" hidden="1" x14ac:dyDescent="0.3">
      <c r="A731" s="21">
        <v>5488</v>
      </c>
      <c r="B731" s="22" t="s">
        <v>921</v>
      </c>
      <c r="C731" s="22" t="s">
        <v>13</v>
      </c>
      <c r="D731" s="23" t="s">
        <v>910</v>
      </c>
      <c r="E731" s="24" t="s">
        <v>99</v>
      </c>
      <c r="F731" s="25" t="s">
        <v>99</v>
      </c>
      <c r="G731" s="22" t="s">
        <v>100</v>
      </c>
      <c r="H731" s="26">
        <v>1110580</v>
      </c>
      <c r="I731" s="26" t="s">
        <v>784</v>
      </c>
      <c r="J731" s="26">
        <v>88846</v>
      </c>
      <c r="K731" s="26">
        <v>1199426</v>
      </c>
      <c r="L731" s="22" t="s">
        <v>18</v>
      </c>
      <c r="M731" s="22"/>
      <c r="N731">
        <f t="shared" si="34"/>
        <v>11789</v>
      </c>
      <c r="O731">
        <f>+VLOOKUP(N731,'Thanh toán '!O$8:P$8099,2,0)</f>
        <v>1199426</v>
      </c>
      <c r="P731">
        <f t="shared" si="35"/>
        <v>1199426</v>
      </c>
      <c r="Q731" s="30">
        <f t="shared" si="33"/>
        <v>0</v>
      </c>
    </row>
    <row r="732" spans="1:17" hidden="1" x14ac:dyDescent="0.3">
      <c r="A732" s="21">
        <v>5737</v>
      </c>
      <c r="B732" s="22" t="s">
        <v>922</v>
      </c>
      <c r="C732" s="22" t="s">
        <v>13</v>
      </c>
      <c r="D732" s="23" t="s">
        <v>923</v>
      </c>
      <c r="E732" s="24" t="s">
        <v>427</v>
      </c>
      <c r="F732" s="25" t="s">
        <v>427</v>
      </c>
      <c r="G732" s="22" t="s">
        <v>428</v>
      </c>
      <c r="H732" s="26">
        <v>5620340</v>
      </c>
      <c r="I732" s="26" t="s">
        <v>784</v>
      </c>
      <c r="J732" s="26">
        <v>449627</v>
      </c>
      <c r="K732" s="26">
        <v>6069967</v>
      </c>
      <c r="L732" s="22" t="s">
        <v>18</v>
      </c>
      <c r="M732" s="22"/>
      <c r="N732">
        <f t="shared" si="34"/>
        <v>12044</v>
      </c>
      <c r="O732">
        <f>+VLOOKUP(N732,'Thanh toán '!O$8:P$8099,2,0)</f>
        <v>6069967</v>
      </c>
      <c r="P732">
        <f t="shared" si="35"/>
        <v>6069967</v>
      </c>
      <c r="Q732" s="30">
        <f t="shared" si="33"/>
        <v>0</v>
      </c>
    </row>
    <row r="733" spans="1:17" hidden="1" x14ac:dyDescent="0.3">
      <c r="A733" s="21">
        <v>5739</v>
      </c>
      <c r="B733" s="22" t="s">
        <v>924</v>
      </c>
      <c r="C733" s="22" t="s">
        <v>13</v>
      </c>
      <c r="D733" s="23" t="s">
        <v>923</v>
      </c>
      <c r="E733" s="24" t="s">
        <v>15</v>
      </c>
      <c r="F733" s="25" t="s">
        <v>15</v>
      </c>
      <c r="G733" s="22" t="s">
        <v>16</v>
      </c>
      <c r="H733" s="26">
        <v>734310</v>
      </c>
      <c r="I733" s="26" t="s">
        <v>784</v>
      </c>
      <c r="J733" s="26">
        <v>58745</v>
      </c>
      <c r="K733" s="26">
        <v>793055</v>
      </c>
      <c r="L733" s="22" t="s">
        <v>18</v>
      </c>
      <c r="M733" s="22"/>
      <c r="N733">
        <f t="shared" si="34"/>
        <v>12046</v>
      </c>
      <c r="O733">
        <f>+VLOOKUP(N733,'Thanh toán '!O$8:P$8099,2,0)</f>
        <v>793055</v>
      </c>
      <c r="P733">
        <f t="shared" si="35"/>
        <v>793055</v>
      </c>
      <c r="Q733" s="30">
        <f t="shared" si="33"/>
        <v>0</v>
      </c>
    </row>
    <row r="734" spans="1:17" ht="26.3" hidden="1" x14ac:dyDescent="0.3">
      <c r="A734" s="21">
        <v>6372</v>
      </c>
      <c r="B734" s="22" t="s">
        <v>925</v>
      </c>
      <c r="C734" s="22" t="s">
        <v>13</v>
      </c>
      <c r="D734" s="23" t="s">
        <v>923</v>
      </c>
      <c r="E734" s="24" t="s">
        <v>630</v>
      </c>
      <c r="F734" s="25" t="s">
        <v>630</v>
      </c>
      <c r="G734" s="22" t="s">
        <v>631</v>
      </c>
      <c r="H734" s="26">
        <v>2517660</v>
      </c>
      <c r="I734" s="26" t="s">
        <v>784</v>
      </c>
      <c r="J734" s="26">
        <v>201413</v>
      </c>
      <c r="K734" s="26">
        <v>2719073</v>
      </c>
      <c r="L734" s="22" t="s">
        <v>18</v>
      </c>
      <c r="M734" s="22"/>
      <c r="N734">
        <f t="shared" si="34"/>
        <v>12685</v>
      </c>
      <c r="O734">
        <f>+VLOOKUP(N734,'Thanh toán '!O$8:P$8099,2,0)</f>
        <v>2719073</v>
      </c>
      <c r="P734">
        <f t="shared" si="35"/>
        <v>2719073</v>
      </c>
      <c r="Q734" s="30">
        <f t="shared" si="33"/>
        <v>0</v>
      </c>
    </row>
    <row r="735" spans="1:17" ht="26.3" hidden="1" x14ac:dyDescent="0.3">
      <c r="A735" s="21">
        <v>6373</v>
      </c>
      <c r="B735" s="22" t="s">
        <v>926</v>
      </c>
      <c r="C735" s="22" t="s">
        <v>13</v>
      </c>
      <c r="D735" s="23" t="s">
        <v>923</v>
      </c>
      <c r="E735" s="24" t="s">
        <v>630</v>
      </c>
      <c r="F735" s="25" t="s">
        <v>630</v>
      </c>
      <c r="G735" s="22" t="s">
        <v>631</v>
      </c>
      <c r="H735" s="26">
        <v>1019890</v>
      </c>
      <c r="I735" s="26" t="s">
        <v>784</v>
      </c>
      <c r="J735" s="26">
        <v>81591</v>
      </c>
      <c r="K735" s="26">
        <v>1101481</v>
      </c>
      <c r="L735" s="22" t="s">
        <v>18</v>
      </c>
      <c r="M735" s="22"/>
      <c r="N735">
        <f t="shared" si="34"/>
        <v>12686</v>
      </c>
      <c r="O735">
        <f>+VLOOKUP(N735,'Thanh toán '!O$8:P$8099,2,0)</f>
        <v>1101481</v>
      </c>
      <c r="P735">
        <f t="shared" si="35"/>
        <v>1101481</v>
      </c>
      <c r="Q735" s="30">
        <f t="shared" si="33"/>
        <v>0</v>
      </c>
    </row>
    <row r="736" spans="1:17" ht="26.3" hidden="1" x14ac:dyDescent="0.3">
      <c r="A736" s="21">
        <v>6374</v>
      </c>
      <c r="B736" s="22" t="s">
        <v>927</v>
      </c>
      <c r="C736" s="22" t="s">
        <v>13</v>
      </c>
      <c r="D736" s="23" t="s">
        <v>923</v>
      </c>
      <c r="E736" s="24" t="s">
        <v>62</v>
      </c>
      <c r="F736" s="25" t="s">
        <v>62</v>
      </c>
      <c r="G736" s="22" t="s">
        <v>63</v>
      </c>
      <c r="H736" s="26">
        <v>1656755</v>
      </c>
      <c r="I736" s="26" t="s">
        <v>784</v>
      </c>
      <c r="J736" s="26">
        <v>132540</v>
      </c>
      <c r="K736" s="26">
        <v>1789295</v>
      </c>
      <c r="L736" s="22" t="s">
        <v>18</v>
      </c>
      <c r="M736" s="22"/>
      <c r="N736">
        <f t="shared" si="34"/>
        <v>12687</v>
      </c>
      <c r="O736">
        <f>+VLOOKUP(N736,'Thanh toán '!O$8:P$8099,2,0)</f>
        <v>1789295</v>
      </c>
      <c r="P736">
        <f t="shared" si="35"/>
        <v>1789295</v>
      </c>
      <c r="Q736" s="30">
        <f t="shared" si="33"/>
        <v>0</v>
      </c>
    </row>
    <row r="737" spans="1:17" ht="26.3" hidden="1" x14ac:dyDescent="0.3">
      <c r="A737" s="21">
        <v>6375</v>
      </c>
      <c r="B737" s="22" t="s">
        <v>928</v>
      </c>
      <c r="C737" s="22" t="s">
        <v>13</v>
      </c>
      <c r="D737" s="23" t="s">
        <v>923</v>
      </c>
      <c r="E737" s="24" t="s">
        <v>62</v>
      </c>
      <c r="F737" s="25" t="s">
        <v>62</v>
      </c>
      <c r="G737" s="22" t="s">
        <v>63</v>
      </c>
      <c r="H737" s="26">
        <v>595330</v>
      </c>
      <c r="I737" s="26" t="s">
        <v>784</v>
      </c>
      <c r="J737" s="26">
        <v>47626</v>
      </c>
      <c r="K737" s="26">
        <v>642956</v>
      </c>
      <c r="L737" s="22" t="s">
        <v>18</v>
      </c>
      <c r="M737" s="22"/>
      <c r="N737">
        <f t="shared" si="34"/>
        <v>12688</v>
      </c>
      <c r="O737">
        <f>+VLOOKUP(N737,'Thanh toán '!O$8:P$8099,2,0)</f>
        <v>642956</v>
      </c>
      <c r="P737">
        <f t="shared" si="35"/>
        <v>642956</v>
      </c>
      <c r="Q737" s="30">
        <f t="shared" si="33"/>
        <v>0</v>
      </c>
    </row>
    <row r="738" spans="1:17" ht="26.3" hidden="1" x14ac:dyDescent="0.3">
      <c r="A738" s="21">
        <v>6376</v>
      </c>
      <c r="B738" s="22" t="s">
        <v>929</v>
      </c>
      <c r="C738" s="22" t="s">
        <v>13</v>
      </c>
      <c r="D738" s="23" t="s">
        <v>923</v>
      </c>
      <c r="E738" s="24" t="s">
        <v>275</v>
      </c>
      <c r="F738" s="25" t="s">
        <v>275</v>
      </c>
      <c r="G738" s="22" t="s">
        <v>276</v>
      </c>
      <c r="H738" s="26">
        <v>1279643</v>
      </c>
      <c r="I738" s="26" t="s">
        <v>784</v>
      </c>
      <c r="J738" s="26">
        <v>102371</v>
      </c>
      <c r="K738" s="26">
        <v>1382014</v>
      </c>
      <c r="L738" s="22" t="s">
        <v>18</v>
      </c>
      <c r="M738" s="22"/>
      <c r="N738">
        <f t="shared" si="34"/>
        <v>12689</v>
      </c>
      <c r="O738">
        <f>+VLOOKUP(N738,'Thanh toán '!O$8:P$8099,2,0)</f>
        <v>1382014</v>
      </c>
      <c r="P738">
        <f t="shared" si="35"/>
        <v>1382014</v>
      </c>
      <c r="Q738" s="30">
        <f t="shared" si="33"/>
        <v>0</v>
      </c>
    </row>
    <row r="739" spans="1:17" hidden="1" x14ac:dyDescent="0.3">
      <c r="A739" s="21">
        <v>6377</v>
      </c>
      <c r="B739" s="22" t="s">
        <v>930</v>
      </c>
      <c r="C739" s="22" t="s">
        <v>13</v>
      </c>
      <c r="D739" s="23" t="s">
        <v>923</v>
      </c>
      <c r="E739" s="24" t="s">
        <v>65</v>
      </c>
      <c r="F739" s="25" t="s">
        <v>65</v>
      </c>
      <c r="G739" s="22" t="s">
        <v>66</v>
      </c>
      <c r="H739" s="26">
        <v>1097150</v>
      </c>
      <c r="I739" s="26" t="s">
        <v>784</v>
      </c>
      <c r="J739" s="26">
        <v>87772</v>
      </c>
      <c r="K739" s="26">
        <v>1184922</v>
      </c>
      <c r="L739" s="22" t="s">
        <v>18</v>
      </c>
      <c r="M739" s="22"/>
      <c r="N739">
        <f t="shared" si="34"/>
        <v>12690</v>
      </c>
      <c r="O739">
        <f>+VLOOKUP(N739,'Thanh toán '!O$8:P$8099,2,0)</f>
        <v>1184922</v>
      </c>
      <c r="P739">
        <f t="shared" si="35"/>
        <v>1184922</v>
      </c>
      <c r="Q739" s="30">
        <f t="shared" si="33"/>
        <v>0</v>
      </c>
    </row>
    <row r="740" spans="1:17" ht="26.3" hidden="1" x14ac:dyDescent="0.3">
      <c r="A740" s="21">
        <v>6378</v>
      </c>
      <c r="B740" s="22" t="s">
        <v>931</v>
      </c>
      <c r="C740" s="22" t="s">
        <v>13</v>
      </c>
      <c r="D740" s="23" t="s">
        <v>923</v>
      </c>
      <c r="E740" s="24" t="s">
        <v>68</v>
      </c>
      <c r="F740" s="25" t="s">
        <v>68</v>
      </c>
      <c r="G740" s="22" t="s">
        <v>69</v>
      </c>
      <c r="H740" s="26">
        <v>1236130</v>
      </c>
      <c r="I740" s="26" t="s">
        <v>784</v>
      </c>
      <c r="J740" s="26">
        <v>98890</v>
      </c>
      <c r="K740" s="26">
        <v>1335020</v>
      </c>
      <c r="L740" s="22" t="s">
        <v>18</v>
      </c>
      <c r="M740" s="22"/>
      <c r="N740">
        <f t="shared" si="34"/>
        <v>12691</v>
      </c>
      <c r="O740">
        <f>+VLOOKUP(N740,'Thanh toán '!O$8:P$8099,2,0)</f>
        <v>1335020</v>
      </c>
      <c r="P740">
        <f t="shared" si="35"/>
        <v>1335020</v>
      </c>
      <c r="Q740" s="30">
        <f t="shared" si="33"/>
        <v>0</v>
      </c>
    </row>
    <row r="741" spans="1:17" ht="26.3" hidden="1" x14ac:dyDescent="0.3">
      <c r="A741" s="21">
        <v>6380</v>
      </c>
      <c r="B741" s="22" t="s">
        <v>932</v>
      </c>
      <c r="C741" s="22" t="s">
        <v>13</v>
      </c>
      <c r="D741" s="23" t="s">
        <v>923</v>
      </c>
      <c r="E741" s="24" t="s">
        <v>71</v>
      </c>
      <c r="F741" s="25" t="s">
        <v>71</v>
      </c>
      <c r="G741" s="22" t="s">
        <v>72</v>
      </c>
      <c r="H741" s="26">
        <v>1280513</v>
      </c>
      <c r="I741" s="26" t="s">
        <v>784</v>
      </c>
      <c r="J741" s="26">
        <v>102441</v>
      </c>
      <c r="K741" s="26">
        <v>1382954</v>
      </c>
      <c r="L741" s="22" t="s">
        <v>18</v>
      </c>
      <c r="M741" s="22"/>
      <c r="N741">
        <f t="shared" si="34"/>
        <v>12694</v>
      </c>
      <c r="O741">
        <f>+VLOOKUP(N741,'Thanh toán '!O$8:P$8099,2,0)</f>
        <v>1382954</v>
      </c>
      <c r="P741">
        <f t="shared" si="35"/>
        <v>1382954</v>
      </c>
      <c r="Q741" s="30">
        <f t="shared" si="33"/>
        <v>0</v>
      </c>
    </row>
    <row r="742" spans="1:17" ht="26.3" hidden="1" x14ac:dyDescent="0.3">
      <c r="A742" s="21">
        <v>6381</v>
      </c>
      <c r="B742" s="22" t="s">
        <v>933</v>
      </c>
      <c r="C742" s="22" t="s">
        <v>13</v>
      </c>
      <c r="D742" s="23" t="s">
        <v>923</v>
      </c>
      <c r="E742" s="24" t="s">
        <v>71</v>
      </c>
      <c r="F742" s="25" t="s">
        <v>71</v>
      </c>
      <c r="G742" s="22" t="s">
        <v>72</v>
      </c>
      <c r="H742" s="26">
        <v>1036200</v>
      </c>
      <c r="I742" s="26" t="s">
        <v>784</v>
      </c>
      <c r="J742" s="26">
        <v>82896</v>
      </c>
      <c r="K742" s="26">
        <v>1119096</v>
      </c>
      <c r="L742" s="22" t="s">
        <v>18</v>
      </c>
      <c r="M742" s="22"/>
      <c r="N742">
        <f t="shared" si="34"/>
        <v>12695</v>
      </c>
      <c r="O742">
        <f>+VLOOKUP(N742,'Thanh toán '!O$8:P$8099,2,0)</f>
        <v>1119096</v>
      </c>
      <c r="P742">
        <f t="shared" si="35"/>
        <v>1119096</v>
      </c>
      <c r="Q742" s="30">
        <f t="shared" si="33"/>
        <v>0</v>
      </c>
    </row>
    <row r="743" spans="1:17" ht="26.3" hidden="1" x14ac:dyDescent="0.3">
      <c r="A743" s="21">
        <v>6382</v>
      </c>
      <c r="B743" s="22" t="s">
        <v>934</v>
      </c>
      <c r="C743" s="22" t="s">
        <v>13</v>
      </c>
      <c r="D743" s="23" t="s">
        <v>923</v>
      </c>
      <c r="E743" s="24" t="s">
        <v>71</v>
      </c>
      <c r="F743" s="25" t="s">
        <v>71</v>
      </c>
      <c r="G743" s="22" t="s">
        <v>72</v>
      </c>
      <c r="H743" s="26">
        <v>1036200</v>
      </c>
      <c r="I743" s="26" t="s">
        <v>784</v>
      </c>
      <c r="J743" s="26">
        <v>82896</v>
      </c>
      <c r="K743" s="26">
        <v>1119096</v>
      </c>
      <c r="L743" s="22" t="s">
        <v>18</v>
      </c>
      <c r="M743" s="22"/>
      <c r="N743">
        <f t="shared" si="34"/>
        <v>12696</v>
      </c>
      <c r="O743">
        <f>+VLOOKUP(N743,'Thanh toán '!O$8:P$8099,2,0)</f>
        <v>1119096</v>
      </c>
      <c r="P743">
        <f t="shared" si="35"/>
        <v>1119096</v>
      </c>
      <c r="Q743" s="30">
        <f t="shared" si="33"/>
        <v>0</v>
      </c>
    </row>
    <row r="744" spans="1:17" ht="26.3" hidden="1" x14ac:dyDescent="0.3">
      <c r="A744" s="21">
        <v>6383</v>
      </c>
      <c r="B744" s="22" t="s">
        <v>935</v>
      </c>
      <c r="C744" s="22" t="s">
        <v>13</v>
      </c>
      <c r="D744" s="23" t="s">
        <v>923</v>
      </c>
      <c r="E744" s="24" t="s">
        <v>71</v>
      </c>
      <c r="F744" s="25" t="s">
        <v>71</v>
      </c>
      <c r="G744" s="22" t="s">
        <v>72</v>
      </c>
      <c r="H744" s="26">
        <v>1289600</v>
      </c>
      <c r="I744" s="26" t="s">
        <v>784</v>
      </c>
      <c r="J744" s="26">
        <v>103168</v>
      </c>
      <c r="K744" s="26">
        <v>1392768</v>
      </c>
      <c r="L744" s="22" t="s">
        <v>18</v>
      </c>
      <c r="M744" s="22"/>
      <c r="N744">
        <f t="shared" si="34"/>
        <v>12697</v>
      </c>
      <c r="O744">
        <f>+VLOOKUP(N744,'Thanh toán '!O$8:P$8099,2,0)</f>
        <v>1392768</v>
      </c>
      <c r="P744">
        <f t="shared" si="35"/>
        <v>1392768</v>
      </c>
      <c r="Q744" s="30">
        <f t="shared" si="33"/>
        <v>0</v>
      </c>
    </row>
    <row r="745" spans="1:17" hidden="1" x14ac:dyDescent="0.3">
      <c r="A745" s="21">
        <v>6398</v>
      </c>
      <c r="B745" s="22" t="s">
        <v>936</v>
      </c>
      <c r="C745" s="22" t="s">
        <v>13</v>
      </c>
      <c r="D745" s="23" t="s">
        <v>937</v>
      </c>
      <c r="E745" s="24" t="s">
        <v>38</v>
      </c>
      <c r="F745" s="25" t="s">
        <v>38</v>
      </c>
      <c r="G745" s="22" t="s">
        <v>39</v>
      </c>
      <c r="H745" s="26">
        <v>1434500</v>
      </c>
      <c r="I745" s="26" t="s">
        <v>784</v>
      </c>
      <c r="J745" s="26">
        <v>114760</v>
      </c>
      <c r="K745" s="26">
        <v>1549260</v>
      </c>
      <c r="L745" s="22" t="s">
        <v>18</v>
      </c>
      <c r="M745" s="22"/>
      <c r="N745">
        <f t="shared" si="34"/>
        <v>12712</v>
      </c>
      <c r="O745">
        <f>+VLOOKUP(N745,'Thanh toán '!O$8:P$8099,2,0)</f>
        <v>1549260</v>
      </c>
      <c r="P745">
        <f t="shared" si="35"/>
        <v>1549260</v>
      </c>
      <c r="Q745" s="30">
        <f t="shared" si="33"/>
        <v>0</v>
      </c>
    </row>
    <row r="746" spans="1:17" ht="26.3" hidden="1" x14ac:dyDescent="0.3">
      <c r="A746" s="21">
        <v>6403</v>
      </c>
      <c r="B746" s="22" t="s">
        <v>938</v>
      </c>
      <c r="C746" s="22" t="s">
        <v>13</v>
      </c>
      <c r="D746" s="23" t="s">
        <v>937</v>
      </c>
      <c r="E746" s="24" t="s">
        <v>23</v>
      </c>
      <c r="F746" s="25" t="s">
        <v>23</v>
      </c>
      <c r="G746" s="22" t="s">
        <v>24</v>
      </c>
      <c r="H746" s="26">
        <v>3178625</v>
      </c>
      <c r="I746" s="26" t="s">
        <v>784</v>
      </c>
      <c r="J746" s="26">
        <v>254290</v>
      </c>
      <c r="K746" s="26">
        <v>3432915</v>
      </c>
      <c r="L746" s="22" t="s">
        <v>18</v>
      </c>
      <c r="M746" s="22"/>
      <c r="N746">
        <f t="shared" si="34"/>
        <v>12717</v>
      </c>
      <c r="O746">
        <f>+VLOOKUP(N746,'Thanh toán '!O$8:P$8099,2,0)</f>
        <v>3432915</v>
      </c>
      <c r="P746">
        <f t="shared" si="35"/>
        <v>3432915</v>
      </c>
      <c r="Q746" s="30">
        <f t="shared" si="33"/>
        <v>0</v>
      </c>
    </row>
    <row r="747" spans="1:17" ht="26.3" hidden="1" x14ac:dyDescent="0.3">
      <c r="A747" s="21">
        <v>6404</v>
      </c>
      <c r="B747" s="22" t="s">
        <v>939</v>
      </c>
      <c r="C747" s="22" t="s">
        <v>13</v>
      </c>
      <c r="D747" s="23" t="s">
        <v>937</v>
      </c>
      <c r="E747" s="24" t="s">
        <v>23</v>
      </c>
      <c r="F747" s="25" t="s">
        <v>23</v>
      </c>
      <c r="G747" s="22" t="s">
        <v>24</v>
      </c>
      <c r="H747" s="26">
        <v>2133988</v>
      </c>
      <c r="I747" s="26" t="s">
        <v>784</v>
      </c>
      <c r="J747" s="26">
        <v>170719</v>
      </c>
      <c r="K747" s="26">
        <v>2304707</v>
      </c>
      <c r="L747" s="22" t="s">
        <v>18</v>
      </c>
      <c r="M747" s="22"/>
      <c r="N747">
        <f t="shared" si="34"/>
        <v>12718</v>
      </c>
      <c r="O747">
        <f>+VLOOKUP(N747,'Thanh toán '!O$8:P$8099,2,0)</f>
        <v>2304707</v>
      </c>
      <c r="P747">
        <f t="shared" si="35"/>
        <v>2304707</v>
      </c>
      <c r="Q747" s="30">
        <f t="shared" si="33"/>
        <v>0</v>
      </c>
    </row>
    <row r="748" spans="1:17" ht="26.3" hidden="1" x14ac:dyDescent="0.3">
      <c r="A748" s="21">
        <v>6405</v>
      </c>
      <c r="B748" s="22" t="s">
        <v>940</v>
      </c>
      <c r="C748" s="22" t="s">
        <v>13</v>
      </c>
      <c r="D748" s="23" t="s">
        <v>937</v>
      </c>
      <c r="E748" s="24" t="s">
        <v>23</v>
      </c>
      <c r="F748" s="25" t="s">
        <v>23</v>
      </c>
      <c r="G748" s="22" t="s">
        <v>24</v>
      </c>
      <c r="H748" s="26">
        <v>3191170</v>
      </c>
      <c r="I748" s="26" t="s">
        <v>784</v>
      </c>
      <c r="J748" s="26">
        <v>255294</v>
      </c>
      <c r="K748" s="26">
        <v>3446464</v>
      </c>
      <c r="L748" s="22" t="s">
        <v>18</v>
      </c>
      <c r="M748" s="22"/>
      <c r="N748">
        <f t="shared" si="34"/>
        <v>12719</v>
      </c>
      <c r="O748">
        <f>+VLOOKUP(N748,'Thanh toán '!O$8:P$8099,2,0)</f>
        <v>3446464</v>
      </c>
      <c r="P748">
        <f t="shared" si="35"/>
        <v>3446464</v>
      </c>
      <c r="Q748" s="30">
        <f t="shared" si="33"/>
        <v>0</v>
      </c>
    </row>
    <row r="749" spans="1:17" hidden="1" x14ac:dyDescent="0.3">
      <c r="A749" s="21">
        <v>6407</v>
      </c>
      <c r="B749" s="22" t="s">
        <v>941</v>
      </c>
      <c r="C749" s="22" t="s">
        <v>13</v>
      </c>
      <c r="D749" s="23" t="s">
        <v>937</v>
      </c>
      <c r="E749" s="24" t="s">
        <v>38</v>
      </c>
      <c r="F749" s="25" t="s">
        <v>38</v>
      </c>
      <c r="G749" s="22" t="s">
        <v>39</v>
      </c>
      <c r="H749" s="26">
        <v>848065</v>
      </c>
      <c r="I749" s="26" t="s">
        <v>784</v>
      </c>
      <c r="J749" s="26">
        <v>67845</v>
      </c>
      <c r="K749" s="26">
        <v>915910</v>
      </c>
      <c r="L749" s="22" t="s">
        <v>18</v>
      </c>
      <c r="M749" s="22"/>
      <c r="N749">
        <f t="shared" si="34"/>
        <v>12721</v>
      </c>
      <c r="O749">
        <f>+VLOOKUP(N749,'Thanh toán '!O$8:P$8099,2,0)</f>
        <v>915910</v>
      </c>
      <c r="P749">
        <f t="shared" si="35"/>
        <v>915910</v>
      </c>
      <c r="Q749" s="30">
        <f t="shared" si="33"/>
        <v>0</v>
      </c>
    </row>
    <row r="750" spans="1:17" hidden="1" x14ac:dyDescent="0.3">
      <c r="A750" s="21">
        <v>6408</v>
      </c>
      <c r="B750" s="22" t="s">
        <v>942</v>
      </c>
      <c r="C750" s="22" t="s">
        <v>13</v>
      </c>
      <c r="D750" s="23" t="s">
        <v>937</v>
      </c>
      <c r="E750" s="24" t="s">
        <v>38</v>
      </c>
      <c r="F750" s="25" t="s">
        <v>38</v>
      </c>
      <c r="G750" s="22" t="s">
        <v>39</v>
      </c>
      <c r="H750" s="26">
        <v>734310</v>
      </c>
      <c r="I750" s="26" t="s">
        <v>784</v>
      </c>
      <c r="J750" s="26">
        <v>58745</v>
      </c>
      <c r="K750" s="26">
        <v>793055</v>
      </c>
      <c r="L750" s="22" t="s">
        <v>18</v>
      </c>
      <c r="M750" s="22"/>
      <c r="N750">
        <f t="shared" si="34"/>
        <v>12722</v>
      </c>
      <c r="O750">
        <f>+VLOOKUP(N750,'Thanh toán '!O$8:P$8099,2,0)</f>
        <v>793055</v>
      </c>
      <c r="P750">
        <f t="shared" si="35"/>
        <v>793055</v>
      </c>
      <c r="Q750" s="30">
        <f t="shared" si="33"/>
        <v>0</v>
      </c>
    </row>
    <row r="751" spans="1:17" ht="26.3" hidden="1" x14ac:dyDescent="0.3">
      <c r="A751" s="21">
        <v>6409</v>
      </c>
      <c r="B751" s="22" t="s">
        <v>943</v>
      </c>
      <c r="C751" s="22" t="s">
        <v>13</v>
      </c>
      <c r="D751" s="23" t="s">
        <v>937</v>
      </c>
      <c r="E751" s="24" t="s">
        <v>295</v>
      </c>
      <c r="F751" s="25" t="s">
        <v>295</v>
      </c>
      <c r="G751" s="22" t="s">
        <v>296</v>
      </c>
      <c r="H751" s="26">
        <v>888502</v>
      </c>
      <c r="I751" s="26" t="s">
        <v>784</v>
      </c>
      <c r="J751" s="26">
        <v>71080</v>
      </c>
      <c r="K751" s="26">
        <v>959582</v>
      </c>
      <c r="L751" s="22" t="s">
        <v>18</v>
      </c>
      <c r="M751" s="22"/>
      <c r="N751">
        <f t="shared" si="34"/>
        <v>12723</v>
      </c>
      <c r="O751">
        <f>+VLOOKUP(N751,'Thanh toán '!O$8:P$8099,2,0)</f>
        <v>959582</v>
      </c>
      <c r="P751">
        <f t="shared" si="35"/>
        <v>959582</v>
      </c>
      <c r="Q751" s="30">
        <f t="shared" si="33"/>
        <v>0</v>
      </c>
    </row>
    <row r="752" spans="1:17" hidden="1" x14ac:dyDescent="0.3">
      <c r="A752" s="21">
        <v>6410</v>
      </c>
      <c r="B752" s="22" t="s">
        <v>944</v>
      </c>
      <c r="C752" s="22" t="s">
        <v>13</v>
      </c>
      <c r="D752" s="23" t="s">
        <v>937</v>
      </c>
      <c r="E752" s="24" t="s">
        <v>38</v>
      </c>
      <c r="F752" s="25" t="s">
        <v>38</v>
      </c>
      <c r="G752" s="22" t="s">
        <v>39</v>
      </c>
      <c r="H752" s="26">
        <v>1517775</v>
      </c>
      <c r="I752" s="26" t="s">
        <v>784</v>
      </c>
      <c r="J752" s="26">
        <v>121422</v>
      </c>
      <c r="K752" s="26">
        <v>1639197</v>
      </c>
      <c r="L752" s="22" t="s">
        <v>18</v>
      </c>
      <c r="M752" s="22"/>
      <c r="N752">
        <f t="shared" si="34"/>
        <v>12724</v>
      </c>
      <c r="O752">
        <f>+VLOOKUP(N752,'Thanh toán '!O$8:P$8099,2,0)</f>
        <v>1639197</v>
      </c>
      <c r="P752">
        <f t="shared" si="35"/>
        <v>1639197</v>
      </c>
      <c r="Q752" s="30">
        <f t="shared" si="33"/>
        <v>0</v>
      </c>
    </row>
    <row r="753" spans="1:17" hidden="1" x14ac:dyDescent="0.3">
      <c r="A753" s="21">
        <v>6411</v>
      </c>
      <c r="B753" s="22" t="s">
        <v>945</v>
      </c>
      <c r="C753" s="22" t="s">
        <v>13</v>
      </c>
      <c r="D753" s="23" t="s">
        <v>937</v>
      </c>
      <c r="E753" s="24" t="s">
        <v>38</v>
      </c>
      <c r="F753" s="25" t="s">
        <v>38</v>
      </c>
      <c r="G753" s="22" t="s">
        <v>39</v>
      </c>
      <c r="H753" s="26">
        <v>1768685</v>
      </c>
      <c r="I753" s="26" t="s">
        <v>784</v>
      </c>
      <c r="J753" s="26">
        <v>141495</v>
      </c>
      <c r="K753" s="26">
        <v>1910180</v>
      </c>
      <c r="L753" s="22" t="s">
        <v>18</v>
      </c>
      <c r="M753" s="22"/>
      <c r="N753">
        <f t="shared" si="34"/>
        <v>12725</v>
      </c>
      <c r="O753">
        <f>+VLOOKUP(N753,'Thanh toán '!O$8:P$8099,2,0)</f>
        <v>1910180</v>
      </c>
      <c r="P753">
        <f t="shared" si="35"/>
        <v>1910180</v>
      </c>
      <c r="Q753" s="30">
        <f t="shared" si="33"/>
        <v>0</v>
      </c>
    </row>
    <row r="754" spans="1:17" hidden="1" x14ac:dyDescent="0.3">
      <c r="A754" s="21">
        <v>6412</v>
      </c>
      <c r="B754" s="22" t="s">
        <v>946</v>
      </c>
      <c r="C754" s="22" t="s">
        <v>13</v>
      </c>
      <c r="D754" s="23" t="s">
        <v>937</v>
      </c>
      <c r="E754" s="24" t="s">
        <v>372</v>
      </c>
      <c r="F754" s="25" t="s">
        <v>372</v>
      </c>
      <c r="G754" s="22" t="s">
        <v>373</v>
      </c>
      <c r="H754" s="26">
        <v>3607563</v>
      </c>
      <c r="I754" s="26" t="s">
        <v>784</v>
      </c>
      <c r="J754" s="26">
        <v>288605</v>
      </c>
      <c r="K754" s="26">
        <v>3896168</v>
      </c>
      <c r="L754" s="22" t="s">
        <v>18</v>
      </c>
      <c r="M754" s="22"/>
      <c r="N754">
        <f t="shared" si="34"/>
        <v>12726</v>
      </c>
      <c r="O754">
        <f>+VLOOKUP(N754,'Thanh toán '!O$8:P$8099,2,0)</f>
        <v>3896168</v>
      </c>
      <c r="P754">
        <f t="shared" si="35"/>
        <v>3896168</v>
      </c>
      <c r="Q754" s="30">
        <f t="shared" si="33"/>
        <v>0</v>
      </c>
    </row>
    <row r="755" spans="1:17" hidden="1" x14ac:dyDescent="0.3">
      <c r="A755" s="21">
        <v>6413</v>
      </c>
      <c r="B755" s="22" t="s">
        <v>947</v>
      </c>
      <c r="C755" s="22" t="s">
        <v>13</v>
      </c>
      <c r="D755" s="23" t="s">
        <v>937</v>
      </c>
      <c r="E755" s="24" t="s">
        <v>38</v>
      </c>
      <c r="F755" s="25" t="s">
        <v>38</v>
      </c>
      <c r="G755" s="22" t="s">
        <v>39</v>
      </c>
      <c r="H755" s="26">
        <v>746108</v>
      </c>
      <c r="I755" s="26" t="s">
        <v>784</v>
      </c>
      <c r="J755" s="26">
        <v>59689</v>
      </c>
      <c r="K755" s="26">
        <v>805797</v>
      </c>
      <c r="L755" s="22" t="s">
        <v>18</v>
      </c>
      <c r="M755" s="22"/>
      <c r="N755">
        <f t="shared" si="34"/>
        <v>12727</v>
      </c>
      <c r="O755">
        <f>+VLOOKUP(N755,'Thanh toán '!O$8:P$8099,2,0)</f>
        <v>805797</v>
      </c>
      <c r="P755">
        <f t="shared" si="35"/>
        <v>805797</v>
      </c>
      <c r="Q755" s="30">
        <f t="shared" si="33"/>
        <v>0</v>
      </c>
    </row>
    <row r="756" spans="1:17" hidden="1" x14ac:dyDescent="0.3">
      <c r="A756" s="21">
        <v>6415</v>
      </c>
      <c r="B756" s="22" t="s">
        <v>948</v>
      </c>
      <c r="C756" s="22" t="s">
        <v>13</v>
      </c>
      <c r="D756" s="23" t="s">
        <v>937</v>
      </c>
      <c r="E756" s="24" t="s">
        <v>38</v>
      </c>
      <c r="F756" s="25" t="s">
        <v>38</v>
      </c>
      <c r="G756" s="22" t="s">
        <v>39</v>
      </c>
      <c r="H756" s="26">
        <v>704013</v>
      </c>
      <c r="I756" s="26" t="s">
        <v>784</v>
      </c>
      <c r="J756" s="26">
        <v>56321</v>
      </c>
      <c r="K756" s="26">
        <v>760334</v>
      </c>
      <c r="L756" s="22" t="s">
        <v>18</v>
      </c>
      <c r="M756" s="22"/>
      <c r="N756">
        <f t="shared" si="34"/>
        <v>12729</v>
      </c>
      <c r="O756">
        <f>+VLOOKUP(N756,'Thanh toán '!O$8:P$8099,2,0)</f>
        <v>760334</v>
      </c>
      <c r="P756">
        <f t="shared" si="35"/>
        <v>760334</v>
      </c>
      <c r="Q756" s="30">
        <f t="shared" si="33"/>
        <v>0</v>
      </c>
    </row>
    <row r="757" spans="1:17" hidden="1" x14ac:dyDescent="0.3">
      <c r="A757" s="21">
        <v>6416</v>
      </c>
      <c r="B757" s="22" t="s">
        <v>949</v>
      </c>
      <c r="C757" s="22" t="s">
        <v>13</v>
      </c>
      <c r="D757" s="23" t="s">
        <v>937</v>
      </c>
      <c r="E757" s="24" t="s">
        <v>32</v>
      </c>
      <c r="F757" s="25" t="s">
        <v>32</v>
      </c>
      <c r="G757" s="22" t="s">
        <v>33</v>
      </c>
      <c r="H757" s="26">
        <v>555290</v>
      </c>
      <c r="I757" s="26" t="s">
        <v>784</v>
      </c>
      <c r="J757" s="26">
        <v>44423</v>
      </c>
      <c r="K757" s="26">
        <v>599713</v>
      </c>
      <c r="L757" s="22" t="s">
        <v>18</v>
      </c>
      <c r="M757" s="22"/>
      <c r="N757">
        <f t="shared" si="34"/>
        <v>12730</v>
      </c>
      <c r="O757">
        <f>+VLOOKUP(N757,'Thanh toán '!O$8:P$8099,2,0)</f>
        <v>599713</v>
      </c>
      <c r="P757">
        <f t="shared" si="35"/>
        <v>599713</v>
      </c>
      <c r="Q757" s="30">
        <f t="shared" si="33"/>
        <v>0</v>
      </c>
    </row>
    <row r="758" spans="1:17" hidden="1" x14ac:dyDescent="0.3">
      <c r="A758" s="21">
        <v>6417</v>
      </c>
      <c r="B758" s="22" t="s">
        <v>950</v>
      </c>
      <c r="C758" s="22" t="s">
        <v>13</v>
      </c>
      <c r="D758" s="23" t="s">
        <v>937</v>
      </c>
      <c r="E758" s="24" t="s">
        <v>206</v>
      </c>
      <c r="F758" s="25" t="s">
        <v>206</v>
      </c>
      <c r="G758" s="22" t="s">
        <v>207</v>
      </c>
      <c r="H758" s="26">
        <v>2221160</v>
      </c>
      <c r="I758" s="26" t="s">
        <v>784</v>
      </c>
      <c r="J758" s="26">
        <v>177693</v>
      </c>
      <c r="K758" s="26">
        <v>2398853</v>
      </c>
      <c r="L758" s="22" t="s">
        <v>18</v>
      </c>
      <c r="M758" s="22"/>
      <c r="N758">
        <f t="shared" si="34"/>
        <v>12731</v>
      </c>
      <c r="O758">
        <f>+VLOOKUP(N758,'Thanh toán '!O$8:P$8099,2,0)</f>
        <v>2398853</v>
      </c>
      <c r="P758">
        <f t="shared" si="35"/>
        <v>2398853</v>
      </c>
      <c r="Q758" s="30">
        <f t="shared" si="33"/>
        <v>0</v>
      </c>
    </row>
    <row r="759" spans="1:17" hidden="1" x14ac:dyDescent="0.3">
      <c r="A759" s="21">
        <v>6421</v>
      </c>
      <c r="B759" s="22" t="s">
        <v>951</v>
      </c>
      <c r="C759" s="22" t="s">
        <v>13</v>
      </c>
      <c r="D759" s="23" t="s">
        <v>937</v>
      </c>
      <c r="E759" s="24" t="s">
        <v>38</v>
      </c>
      <c r="F759" s="25" t="s">
        <v>38</v>
      </c>
      <c r="G759" s="22" t="s">
        <v>39</v>
      </c>
      <c r="H759" s="26">
        <v>1660324</v>
      </c>
      <c r="I759" s="26" t="s">
        <v>784</v>
      </c>
      <c r="J759" s="26">
        <v>132826</v>
      </c>
      <c r="K759" s="26">
        <v>1793150</v>
      </c>
      <c r="L759" s="22" t="s">
        <v>18</v>
      </c>
      <c r="M759" s="22"/>
      <c r="N759">
        <f t="shared" si="34"/>
        <v>12735</v>
      </c>
      <c r="O759">
        <f>+VLOOKUP(N759,'Thanh toán '!O$8:P$8099,2,0)</f>
        <v>1793150</v>
      </c>
      <c r="P759">
        <f t="shared" si="35"/>
        <v>1793150</v>
      </c>
      <c r="Q759" s="30">
        <f t="shared" si="33"/>
        <v>0</v>
      </c>
    </row>
    <row r="760" spans="1:17" hidden="1" x14ac:dyDescent="0.3">
      <c r="A760" s="21">
        <v>6422</v>
      </c>
      <c r="B760" s="22" t="s">
        <v>952</v>
      </c>
      <c r="C760" s="22" t="s">
        <v>13</v>
      </c>
      <c r="D760" s="23" t="s">
        <v>937</v>
      </c>
      <c r="E760" s="24" t="s">
        <v>38</v>
      </c>
      <c r="F760" s="25" t="s">
        <v>38</v>
      </c>
      <c r="G760" s="22" t="s">
        <v>39</v>
      </c>
      <c r="H760" s="26">
        <v>367155</v>
      </c>
      <c r="I760" s="26" t="s">
        <v>784</v>
      </c>
      <c r="J760" s="26">
        <v>29372</v>
      </c>
      <c r="K760" s="26">
        <v>396527</v>
      </c>
      <c r="L760" s="22" t="s">
        <v>18</v>
      </c>
      <c r="M760" s="22"/>
      <c r="N760">
        <f t="shared" si="34"/>
        <v>12736</v>
      </c>
      <c r="O760">
        <f>+VLOOKUP(N760,'Thanh toán '!O$8:P$8099,2,0)</f>
        <v>396527</v>
      </c>
      <c r="P760">
        <f t="shared" si="35"/>
        <v>396527</v>
      </c>
      <c r="Q760" s="30">
        <f t="shared" si="33"/>
        <v>0</v>
      </c>
    </row>
    <row r="761" spans="1:17" hidden="1" x14ac:dyDescent="0.3">
      <c r="A761" s="21">
        <v>6423</v>
      </c>
      <c r="B761" s="22" t="s">
        <v>953</v>
      </c>
      <c r="C761" s="22" t="s">
        <v>13</v>
      </c>
      <c r="D761" s="23" t="s">
        <v>937</v>
      </c>
      <c r="E761" s="24" t="s">
        <v>38</v>
      </c>
      <c r="F761" s="25" t="s">
        <v>38</v>
      </c>
      <c r="G761" s="22" t="s">
        <v>39</v>
      </c>
      <c r="H761" s="26">
        <v>662702</v>
      </c>
      <c r="I761" s="26" t="s">
        <v>784</v>
      </c>
      <c r="J761" s="26">
        <v>53016</v>
      </c>
      <c r="K761" s="26">
        <v>715718</v>
      </c>
      <c r="L761" s="22" t="s">
        <v>18</v>
      </c>
      <c r="M761" s="22"/>
      <c r="N761">
        <f t="shared" si="34"/>
        <v>12737</v>
      </c>
      <c r="O761">
        <f>+VLOOKUP(N761,'Thanh toán '!O$8:P$8099,2,0)</f>
        <v>715718</v>
      </c>
      <c r="P761">
        <f t="shared" si="35"/>
        <v>715718</v>
      </c>
      <c r="Q761" s="30">
        <f t="shared" si="33"/>
        <v>0</v>
      </c>
    </row>
    <row r="762" spans="1:17" hidden="1" x14ac:dyDescent="0.3">
      <c r="A762" s="21">
        <v>6424</v>
      </c>
      <c r="B762" s="22" t="s">
        <v>954</v>
      </c>
      <c r="C762" s="22" t="s">
        <v>13</v>
      </c>
      <c r="D762" s="23" t="s">
        <v>937</v>
      </c>
      <c r="E762" s="24" t="s">
        <v>38</v>
      </c>
      <c r="F762" s="25" t="s">
        <v>38</v>
      </c>
      <c r="G762" s="22" t="s">
        <v>39</v>
      </c>
      <c r="H762" s="26">
        <v>547910</v>
      </c>
      <c r="I762" s="26" t="s">
        <v>784</v>
      </c>
      <c r="J762" s="26">
        <v>43833</v>
      </c>
      <c r="K762" s="26">
        <v>591743</v>
      </c>
      <c r="L762" s="22" t="s">
        <v>18</v>
      </c>
      <c r="M762" s="22"/>
      <c r="N762">
        <f t="shared" si="34"/>
        <v>12738</v>
      </c>
      <c r="O762">
        <f>+VLOOKUP(N762,'Thanh toán '!O$8:P$8099,2,0)</f>
        <v>591743</v>
      </c>
      <c r="P762">
        <f t="shared" si="35"/>
        <v>591743</v>
      </c>
      <c r="Q762" s="30">
        <f t="shared" si="33"/>
        <v>0</v>
      </c>
    </row>
    <row r="763" spans="1:17" hidden="1" x14ac:dyDescent="0.3">
      <c r="A763" s="21">
        <v>6426</v>
      </c>
      <c r="B763" s="22" t="s">
        <v>955</v>
      </c>
      <c r="C763" s="22" t="s">
        <v>13</v>
      </c>
      <c r="D763" s="23" t="s">
        <v>937</v>
      </c>
      <c r="E763" s="24" t="s">
        <v>38</v>
      </c>
      <c r="F763" s="25" t="s">
        <v>38</v>
      </c>
      <c r="G763" s="22" t="s">
        <v>39</v>
      </c>
      <c r="H763" s="26">
        <v>700329</v>
      </c>
      <c r="I763" s="26" t="s">
        <v>784</v>
      </c>
      <c r="J763" s="26">
        <v>56026</v>
      </c>
      <c r="K763" s="26">
        <v>756355</v>
      </c>
      <c r="L763" s="22" t="s">
        <v>18</v>
      </c>
      <c r="M763" s="22"/>
      <c r="N763">
        <f t="shared" si="34"/>
        <v>12740</v>
      </c>
      <c r="O763">
        <f>+VLOOKUP(N763,'Thanh toán '!O$8:P$8099,2,0)</f>
        <v>756355</v>
      </c>
      <c r="P763">
        <f t="shared" si="35"/>
        <v>756355</v>
      </c>
      <c r="Q763" s="30">
        <f t="shared" si="33"/>
        <v>0</v>
      </c>
    </row>
    <row r="764" spans="1:17" hidden="1" x14ac:dyDescent="0.3">
      <c r="A764" s="21">
        <v>6428</v>
      </c>
      <c r="B764" s="22" t="s">
        <v>956</v>
      </c>
      <c r="C764" s="22" t="s">
        <v>13</v>
      </c>
      <c r="D764" s="23" t="s">
        <v>937</v>
      </c>
      <c r="E764" s="24" t="s">
        <v>38</v>
      </c>
      <c r="F764" s="25" t="s">
        <v>38</v>
      </c>
      <c r="G764" s="22" t="s">
        <v>39</v>
      </c>
      <c r="H764" s="26">
        <v>370839</v>
      </c>
      <c r="I764" s="26" t="s">
        <v>784</v>
      </c>
      <c r="J764" s="26">
        <v>29667</v>
      </c>
      <c r="K764" s="26">
        <v>400506</v>
      </c>
      <c r="L764" s="22" t="s">
        <v>18</v>
      </c>
      <c r="M764" s="22"/>
      <c r="N764">
        <f t="shared" si="34"/>
        <v>12742</v>
      </c>
      <c r="O764">
        <f>+VLOOKUP(N764,'Thanh toán '!O$8:P$8099,2,0)</f>
        <v>400506</v>
      </c>
      <c r="P764">
        <f t="shared" si="35"/>
        <v>400506</v>
      </c>
      <c r="Q764" s="30">
        <f t="shared" si="33"/>
        <v>0</v>
      </c>
    </row>
    <row r="765" spans="1:17" hidden="1" x14ac:dyDescent="0.3">
      <c r="A765" s="21">
        <v>6429</v>
      </c>
      <c r="B765" s="22" t="s">
        <v>957</v>
      </c>
      <c r="C765" s="22" t="s">
        <v>13</v>
      </c>
      <c r="D765" s="23" t="s">
        <v>937</v>
      </c>
      <c r="E765" s="24" t="s">
        <v>38</v>
      </c>
      <c r="F765" s="25" t="s">
        <v>38</v>
      </c>
      <c r="G765" s="22" t="s">
        <v>39</v>
      </c>
      <c r="H765" s="26">
        <v>874728</v>
      </c>
      <c r="I765" s="26" t="s">
        <v>784</v>
      </c>
      <c r="J765" s="26">
        <v>69978</v>
      </c>
      <c r="K765" s="26">
        <v>944706</v>
      </c>
      <c r="L765" s="22" t="s">
        <v>18</v>
      </c>
      <c r="M765" s="22"/>
      <c r="N765">
        <f t="shared" si="34"/>
        <v>12743</v>
      </c>
      <c r="O765">
        <f>+VLOOKUP(N765,'Thanh toán '!O$8:P$8099,2,0)</f>
        <v>944706</v>
      </c>
      <c r="P765">
        <f t="shared" si="35"/>
        <v>944706</v>
      </c>
      <c r="Q765" s="30">
        <f t="shared" si="33"/>
        <v>0</v>
      </c>
    </row>
    <row r="766" spans="1:17" hidden="1" x14ac:dyDescent="0.3">
      <c r="A766" s="21">
        <v>6430</v>
      </c>
      <c r="B766" s="22" t="s">
        <v>958</v>
      </c>
      <c r="C766" s="22" t="s">
        <v>13</v>
      </c>
      <c r="D766" s="23" t="s">
        <v>937</v>
      </c>
      <c r="E766" s="24" t="s">
        <v>42</v>
      </c>
      <c r="F766" s="25" t="s">
        <v>42</v>
      </c>
      <c r="G766" s="22" t="s">
        <v>43</v>
      </c>
      <c r="H766" s="26">
        <v>2989000</v>
      </c>
      <c r="I766" s="26" t="s">
        <v>784</v>
      </c>
      <c r="J766" s="26">
        <v>239120</v>
      </c>
      <c r="K766" s="26">
        <v>3228120</v>
      </c>
      <c r="L766" s="22" t="s">
        <v>18</v>
      </c>
      <c r="M766" s="22"/>
      <c r="N766">
        <f t="shared" si="34"/>
        <v>12744</v>
      </c>
      <c r="O766">
        <f>+VLOOKUP(N766,'Thanh toán '!O$8:P$8099,2,0)</f>
        <v>3228120</v>
      </c>
      <c r="P766">
        <f t="shared" si="35"/>
        <v>3228120</v>
      </c>
      <c r="Q766" s="30">
        <f t="shared" si="33"/>
        <v>0</v>
      </c>
    </row>
    <row r="767" spans="1:17" hidden="1" x14ac:dyDescent="0.3">
      <c r="A767" s="21">
        <v>6431</v>
      </c>
      <c r="B767" s="22" t="s">
        <v>959</v>
      </c>
      <c r="C767" s="22" t="s">
        <v>13</v>
      </c>
      <c r="D767" s="23" t="s">
        <v>937</v>
      </c>
      <c r="E767" s="24" t="s">
        <v>42</v>
      </c>
      <c r="F767" s="25" t="s">
        <v>42</v>
      </c>
      <c r="G767" s="22" t="s">
        <v>43</v>
      </c>
      <c r="H767" s="26">
        <v>5101765</v>
      </c>
      <c r="I767" s="26" t="s">
        <v>784</v>
      </c>
      <c r="J767" s="26">
        <v>408141</v>
      </c>
      <c r="K767" s="26">
        <v>5509906</v>
      </c>
      <c r="L767" s="22" t="s">
        <v>18</v>
      </c>
      <c r="M767" s="22"/>
      <c r="N767">
        <f t="shared" si="34"/>
        <v>12745</v>
      </c>
      <c r="O767">
        <f>+VLOOKUP(N767,'Thanh toán '!O$8:P$8099,2,0)</f>
        <v>5509906</v>
      </c>
      <c r="P767">
        <f t="shared" si="35"/>
        <v>5509906</v>
      </c>
      <c r="Q767" s="30">
        <f t="shared" si="33"/>
        <v>0</v>
      </c>
    </row>
    <row r="768" spans="1:17" hidden="1" x14ac:dyDescent="0.3">
      <c r="A768" s="21">
        <v>6432</v>
      </c>
      <c r="B768" s="22" t="s">
        <v>960</v>
      </c>
      <c r="C768" s="22" t="s">
        <v>13</v>
      </c>
      <c r="D768" s="23" t="s">
        <v>937</v>
      </c>
      <c r="E768" s="24" t="s">
        <v>38</v>
      </c>
      <c r="F768" s="25" t="s">
        <v>38</v>
      </c>
      <c r="G768" s="22" t="s">
        <v>39</v>
      </c>
      <c r="H768" s="26">
        <v>333174</v>
      </c>
      <c r="I768" s="26" t="s">
        <v>784</v>
      </c>
      <c r="J768" s="26">
        <v>26654</v>
      </c>
      <c r="K768" s="26">
        <v>359828</v>
      </c>
      <c r="L768" s="22" t="s">
        <v>18</v>
      </c>
      <c r="M768" s="22"/>
      <c r="N768">
        <f t="shared" si="34"/>
        <v>12746</v>
      </c>
      <c r="O768">
        <f>+VLOOKUP(N768,'Thanh toán '!O$8:P$8099,2,0)</f>
        <v>359828</v>
      </c>
      <c r="P768">
        <f t="shared" si="35"/>
        <v>359828</v>
      </c>
      <c r="Q768" s="30">
        <f t="shared" si="33"/>
        <v>0</v>
      </c>
    </row>
    <row r="769" spans="1:17" hidden="1" x14ac:dyDescent="0.3">
      <c r="A769" s="21">
        <v>6433</v>
      </c>
      <c r="B769" s="22" t="s">
        <v>961</v>
      </c>
      <c r="C769" s="22" t="s">
        <v>13</v>
      </c>
      <c r="D769" s="23" t="s">
        <v>937</v>
      </c>
      <c r="E769" s="24" t="s">
        <v>45</v>
      </c>
      <c r="F769" s="25" t="s">
        <v>45</v>
      </c>
      <c r="G769" s="22" t="s">
        <v>46</v>
      </c>
      <c r="H769" s="26">
        <v>1784660</v>
      </c>
      <c r="I769" s="26" t="s">
        <v>784</v>
      </c>
      <c r="J769" s="26">
        <v>142773</v>
      </c>
      <c r="K769" s="26">
        <v>1927433</v>
      </c>
      <c r="L769" s="22" t="s">
        <v>18</v>
      </c>
      <c r="M769" s="22"/>
      <c r="N769">
        <f t="shared" si="34"/>
        <v>12747</v>
      </c>
      <c r="O769">
        <f>+VLOOKUP(N769,'Thanh toán '!O$8:P$8099,2,0)</f>
        <v>1927433</v>
      </c>
      <c r="P769">
        <f t="shared" si="35"/>
        <v>1927433</v>
      </c>
      <c r="Q769" s="30">
        <f t="shared" si="33"/>
        <v>0</v>
      </c>
    </row>
    <row r="770" spans="1:17" hidden="1" x14ac:dyDescent="0.3">
      <c r="A770" s="21">
        <v>6435</v>
      </c>
      <c r="B770" s="22" t="s">
        <v>962</v>
      </c>
      <c r="C770" s="22" t="s">
        <v>13</v>
      </c>
      <c r="D770" s="23" t="s">
        <v>937</v>
      </c>
      <c r="E770" s="24" t="s">
        <v>111</v>
      </c>
      <c r="F770" s="25" t="s">
        <v>111</v>
      </c>
      <c r="G770" s="22" t="s">
        <v>112</v>
      </c>
      <c r="H770" s="26">
        <v>5694830</v>
      </c>
      <c r="I770" s="26" t="s">
        <v>784</v>
      </c>
      <c r="J770" s="26">
        <v>455586</v>
      </c>
      <c r="K770" s="26">
        <v>6150416</v>
      </c>
      <c r="L770" s="22" t="s">
        <v>18</v>
      </c>
      <c r="M770" s="22"/>
      <c r="N770">
        <f t="shared" si="34"/>
        <v>12749</v>
      </c>
      <c r="O770">
        <f>+VLOOKUP(N770,'Thanh toán '!O$8:P$8099,2,0)</f>
        <v>6150416</v>
      </c>
      <c r="P770">
        <f t="shared" si="35"/>
        <v>6150416</v>
      </c>
      <c r="Q770" s="30">
        <f t="shared" si="33"/>
        <v>0</v>
      </c>
    </row>
    <row r="771" spans="1:17" hidden="1" x14ac:dyDescent="0.3">
      <c r="A771" s="21">
        <v>6436</v>
      </c>
      <c r="B771" s="22" t="s">
        <v>963</v>
      </c>
      <c r="C771" s="22" t="s">
        <v>13</v>
      </c>
      <c r="D771" s="23" t="s">
        <v>937</v>
      </c>
      <c r="E771" s="24" t="s">
        <v>114</v>
      </c>
      <c r="F771" s="25" t="s">
        <v>114</v>
      </c>
      <c r="G771" s="22" t="s">
        <v>115</v>
      </c>
      <c r="H771" s="26">
        <v>11103700</v>
      </c>
      <c r="I771" s="26" t="s">
        <v>784</v>
      </c>
      <c r="J771" s="26">
        <v>888296</v>
      </c>
      <c r="K771" s="26">
        <v>11991996</v>
      </c>
      <c r="L771" s="22" t="s">
        <v>18</v>
      </c>
      <c r="M771" s="22"/>
      <c r="N771">
        <f t="shared" si="34"/>
        <v>12750</v>
      </c>
      <c r="O771">
        <f>+VLOOKUP(N771,'Thanh toán '!O$8:P$8099,2,0)</f>
        <v>11991996</v>
      </c>
      <c r="P771">
        <f t="shared" si="35"/>
        <v>11991996</v>
      </c>
      <c r="Q771" s="30">
        <f t="shared" si="33"/>
        <v>0</v>
      </c>
    </row>
    <row r="772" spans="1:17" hidden="1" x14ac:dyDescent="0.3">
      <c r="A772" s="21">
        <v>6437</v>
      </c>
      <c r="B772" s="22" t="s">
        <v>964</v>
      </c>
      <c r="C772" s="22" t="s">
        <v>13</v>
      </c>
      <c r="D772" s="23" t="s">
        <v>937</v>
      </c>
      <c r="E772" s="24" t="s">
        <v>108</v>
      </c>
      <c r="F772" s="25" t="s">
        <v>108</v>
      </c>
      <c r="G772" s="22" t="s">
        <v>109</v>
      </c>
      <c r="H772" s="26">
        <v>2013536</v>
      </c>
      <c r="I772" s="26" t="s">
        <v>784</v>
      </c>
      <c r="J772" s="26">
        <v>161083</v>
      </c>
      <c r="K772" s="26">
        <v>2174619</v>
      </c>
      <c r="L772" s="22" t="s">
        <v>18</v>
      </c>
      <c r="M772" s="22"/>
      <c r="N772">
        <f t="shared" si="34"/>
        <v>12751</v>
      </c>
      <c r="O772">
        <f>+VLOOKUP(N772,'Thanh toán '!O$8:P$8099,2,0)</f>
        <v>2174619</v>
      </c>
      <c r="P772">
        <f t="shared" si="35"/>
        <v>2174619</v>
      </c>
      <c r="Q772" s="30">
        <f t="shared" si="33"/>
        <v>0</v>
      </c>
    </row>
    <row r="773" spans="1:17" ht="26.3" hidden="1" x14ac:dyDescent="0.3">
      <c r="A773" s="21">
        <v>6438</v>
      </c>
      <c r="B773" s="22" t="s">
        <v>965</v>
      </c>
      <c r="C773" s="22" t="s">
        <v>13</v>
      </c>
      <c r="D773" s="23" t="s">
        <v>937</v>
      </c>
      <c r="E773" s="24" t="s">
        <v>102</v>
      </c>
      <c r="F773" s="25" t="s">
        <v>102</v>
      </c>
      <c r="G773" s="22" t="s">
        <v>103</v>
      </c>
      <c r="H773" s="26">
        <v>3849940</v>
      </c>
      <c r="I773" s="26" t="s">
        <v>784</v>
      </c>
      <c r="J773" s="26">
        <v>307995</v>
      </c>
      <c r="K773" s="26">
        <v>4157935</v>
      </c>
      <c r="L773" s="22" t="s">
        <v>18</v>
      </c>
      <c r="M773" s="22"/>
      <c r="N773">
        <f t="shared" si="34"/>
        <v>12752</v>
      </c>
      <c r="O773">
        <f>+VLOOKUP(N773,'Thanh toán '!O$8:P$8099,2,0)</f>
        <v>4157935</v>
      </c>
      <c r="P773">
        <f t="shared" si="35"/>
        <v>4157935</v>
      </c>
      <c r="Q773" s="30">
        <f t="shared" ref="Q773:Q836" si="36">+O773-K773</f>
        <v>0</v>
      </c>
    </row>
    <row r="774" spans="1:17" ht="26.3" hidden="1" x14ac:dyDescent="0.3">
      <c r="A774" s="21">
        <v>6439</v>
      </c>
      <c r="B774" s="22" t="s">
        <v>966</v>
      </c>
      <c r="C774" s="22" t="s">
        <v>13</v>
      </c>
      <c r="D774" s="23" t="s">
        <v>937</v>
      </c>
      <c r="E774" s="24" t="s">
        <v>105</v>
      </c>
      <c r="F774" s="25" t="s">
        <v>105</v>
      </c>
      <c r="G774" s="22" t="s">
        <v>106</v>
      </c>
      <c r="H774" s="26">
        <v>2766410</v>
      </c>
      <c r="I774" s="26" t="s">
        <v>784</v>
      </c>
      <c r="J774" s="26">
        <v>221313</v>
      </c>
      <c r="K774" s="26">
        <v>2987723</v>
      </c>
      <c r="L774" s="22" t="s">
        <v>18</v>
      </c>
      <c r="M774" s="22"/>
      <c r="N774">
        <f t="shared" ref="N774:N837" si="37">+B774*1</f>
        <v>12753</v>
      </c>
      <c r="O774">
        <f>+VLOOKUP(N774,'Thanh toán '!O$8:P$8099,2,0)</f>
        <v>2987723</v>
      </c>
      <c r="P774">
        <f t="shared" ref="P774:P837" si="38">+O774</f>
        <v>2987723</v>
      </c>
      <c r="Q774" s="30">
        <f t="shared" si="36"/>
        <v>0</v>
      </c>
    </row>
    <row r="775" spans="1:17" hidden="1" x14ac:dyDescent="0.3">
      <c r="A775" s="21">
        <v>6441</v>
      </c>
      <c r="B775" s="22" t="s">
        <v>967</v>
      </c>
      <c r="C775" s="22" t="s">
        <v>13</v>
      </c>
      <c r="D775" s="23" t="s">
        <v>937</v>
      </c>
      <c r="E775" s="24" t="s">
        <v>310</v>
      </c>
      <c r="F775" s="25" t="s">
        <v>310</v>
      </c>
      <c r="G775" s="22" t="s">
        <v>311</v>
      </c>
      <c r="H775" s="26">
        <v>1924970</v>
      </c>
      <c r="I775" s="26" t="s">
        <v>784</v>
      </c>
      <c r="J775" s="26">
        <v>153998</v>
      </c>
      <c r="K775" s="26">
        <v>2078968</v>
      </c>
      <c r="L775" s="22" t="s">
        <v>18</v>
      </c>
      <c r="M775" s="22"/>
      <c r="N775">
        <f t="shared" si="37"/>
        <v>12755</v>
      </c>
      <c r="O775">
        <f>+VLOOKUP(N775,'Thanh toán '!O$8:P$8099,2,0)</f>
        <v>2078968</v>
      </c>
      <c r="P775">
        <f t="shared" si="38"/>
        <v>2078968</v>
      </c>
      <c r="Q775" s="30">
        <f t="shared" si="36"/>
        <v>0</v>
      </c>
    </row>
    <row r="776" spans="1:17" hidden="1" x14ac:dyDescent="0.3">
      <c r="A776" s="21">
        <v>6442</v>
      </c>
      <c r="B776" s="22" t="s">
        <v>968</v>
      </c>
      <c r="C776" s="22" t="s">
        <v>13</v>
      </c>
      <c r="D776" s="23" t="s">
        <v>937</v>
      </c>
      <c r="E776" s="24" t="s">
        <v>324</v>
      </c>
      <c r="F776" s="25" t="s">
        <v>324</v>
      </c>
      <c r="G776" s="22" t="s">
        <v>325</v>
      </c>
      <c r="H776" s="26">
        <v>2426790</v>
      </c>
      <c r="I776" s="26" t="s">
        <v>784</v>
      </c>
      <c r="J776" s="26">
        <v>194143</v>
      </c>
      <c r="K776" s="26">
        <v>2620933</v>
      </c>
      <c r="L776" s="22" t="s">
        <v>18</v>
      </c>
      <c r="M776" s="22"/>
      <c r="N776">
        <f t="shared" si="37"/>
        <v>12756</v>
      </c>
      <c r="O776">
        <f>+VLOOKUP(N776,'Thanh toán '!O$8:P$8099,2,0)</f>
        <v>2620933</v>
      </c>
      <c r="P776">
        <f t="shared" si="38"/>
        <v>2620933</v>
      </c>
      <c r="Q776" s="30">
        <f t="shared" si="36"/>
        <v>0</v>
      </c>
    </row>
    <row r="777" spans="1:17" ht="26.3" hidden="1" x14ac:dyDescent="0.3">
      <c r="A777" s="21">
        <v>6443</v>
      </c>
      <c r="B777" s="22" t="s">
        <v>969</v>
      </c>
      <c r="C777" s="22" t="s">
        <v>13</v>
      </c>
      <c r="D777" s="23" t="s">
        <v>937</v>
      </c>
      <c r="E777" s="24" t="s">
        <v>243</v>
      </c>
      <c r="F777" s="25" t="s">
        <v>243</v>
      </c>
      <c r="G777" s="22" t="s">
        <v>244</v>
      </c>
      <c r="H777" s="26">
        <v>1924970</v>
      </c>
      <c r="I777" s="26" t="s">
        <v>784</v>
      </c>
      <c r="J777" s="26">
        <v>153998</v>
      </c>
      <c r="K777" s="26">
        <v>2078968</v>
      </c>
      <c r="L777" s="22" t="s">
        <v>18</v>
      </c>
      <c r="M777" s="22"/>
      <c r="N777">
        <f t="shared" si="37"/>
        <v>12757</v>
      </c>
      <c r="O777">
        <f>+VLOOKUP(N777,'Thanh toán '!O$8:P$8099,2,0)</f>
        <v>2078968</v>
      </c>
      <c r="P777">
        <f t="shared" si="38"/>
        <v>2078968</v>
      </c>
      <c r="Q777" s="30">
        <f t="shared" si="36"/>
        <v>0</v>
      </c>
    </row>
    <row r="778" spans="1:17" ht="26.3" hidden="1" x14ac:dyDescent="0.3">
      <c r="A778" s="21">
        <v>6445</v>
      </c>
      <c r="B778" s="22" t="s">
        <v>970</v>
      </c>
      <c r="C778" s="22" t="s">
        <v>13</v>
      </c>
      <c r="D778" s="23" t="s">
        <v>937</v>
      </c>
      <c r="E778" s="24" t="s">
        <v>23</v>
      </c>
      <c r="F778" s="25" t="s">
        <v>23</v>
      </c>
      <c r="G778" s="22" t="s">
        <v>24</v>
      </c>
      <c r="H778" s="26">
        <v>1289600</v>
      </c>
      <c r="I778" s="26" t="s">
        <v>784</v>
      </c>
      <c r="J778" s="26">
        <v>103168</v>
      </c>
      <c r="K778" s="26">
        <v>1392768</v>
      </c>
      <c r="L778" s="22" t="s">
        <v>18</v>
      </c>
      <c r="M778" s="22"/>
      <c r="N778">
        <f t="shared" si="37"/>
        <v>12759</v>
      </c>
      <c r="O778">
        <f>+VLOOKUP(N778,'Thanh toán '!O$8:P$8099,2,0)</f>
        <v>1392768</v>
      </c>
      <c r="P778">
        <f t="shared" si="38"/>
        <v>1392768</v>
      </c>
      <c r="Q778" s="30">
        <f t="shared" si="36"/>
        <v>0</v>
      </c>
    </row>
    <row r="779" spans="1:17" hidden="1" x14ac:dyDescent="0.3">
      <c r="A779" s="21">
        <v>6451</v>
      </c>
      <c r="B779" s="22" t="s">
        <v>971</v>
      </c>
      <c r="C779" s="22" t="s">
        <v>13</v>
      </c>
      <c r="D779" s="23" t="s">
        <v>972</v>
      </c>
      <c r="E779" s="24" t="s">
        <v>38</v>
      </c>
      <c r="F779" s="25" t="s">
        <v>38</v>
      </c>
      <c r="G779" s="22" t="s">
        <v>39</v>
      </c>
      <c r="H779" s="26">
        <v>480910</v>
      </c>
      <c r="I779" s="26" t="s">
        <v>784</v>
      </c>
      <c r="J779" s="26">
        <v>38473</v>
      </c>
      <c r="K779" s="26">
        <v>519383</v>
      </c>
      <c r="L779" s="22" t="s">
        <v>18</v>
      </c>
      <c r="M779" s="22"/>
      <c r="N779">
        <f t="shared" si="37"/>
        <v>12765</v>
      </c>
      <c r="O779">
        <f>+VLOOKUP(N779,'Thanh toán '!O$8:P$8099,2,0)</f>
        <v>519383</v>
      </c>
      <c r="P779">
        <f t="shared" si="38"/>
        <v>519383</v>
      </c>
      <c r="Q779" s="30">
        <f t="shared" si="36"/>
        <v>0</v>
      </c>
    </row>
    <row r="780" spans="1:17" hidden="1" x14ac:dyDescent="0.3">
      <c r="A780" s="21">
        <v>6455</v>
      </c>
      <c r="B780" s="22" t="s">
        <v>973</v>
      </c>
      <c r="C780" s="22" t="s">
        <v>13</v>
      </c>
      <c r="D780" s="23" t="s">
        <v>972</v>
      </c>
      <c r="E780" s="24" t="s">
        <v>81</v>
      </c>
      <c r="F780" s="25" t="s">
        <v>81</v>
      </c>
      <c r="G780" s="22" t="s">
        <v>82</v>
      </c>
      <c r="H780" s="26">
        <v>2808650</v>
      </c>
      <c r="I780" s="26" t="s">
        <v>784</v>
      </c>
      <c r="J780" s="26">
        <v>224692</v>
      </c>
      <c r="K780" s="26">
        <v>3033342</v>
      </c>
      <c r="L780" s="22" t="s">
        <v>18</v>
      </c>
      <c r="M780" s="22"/>
      <c r="N780">
        <f t="shared" si="37"/>
        <v>12769</v>
      </c>
      <c r="O780">
        <f>+VLOOKUP(N780,'Thanh toán '!O$8:P$8099,2,0)</f>
        <v>3033342</v>
      </c>
      <c r="P780">
        <f t="shared" si="38"/>
        <v>3033342</v>
      </c>
      <c r="Q780" s="30">
        <f t="shared" si="36"/>
        <v>0</v>
      </c>
    </row>
    <row r="781" spans="1:17" hidden="1" x14ac:dyDescent="0.3">
      <c r="A781" s="21">
        <v>6456</v>
      </c>
      <c r="B781" s="22" t="s">
        <v>974</v>
      </c>
      <c r="C781" s="22" t="s">
        <v>13</v>
      </c>
      <c r="D781" s="23" t="s">
        <v>972</v>
      </c>
      <c r="E781" s="24" t="s">
        <v>42</v>
      </c>
      <c r="F781" s="25" t="s">
        <v>42</v>
      </c>
      <c r="G781" s="22" t="s">
        <v>43</v>
      </c>
      <c r="H781" s="26">
        <v>2354900</v>
      </c>
      <c r="I781" s="26" t="s">
        <v>784</v>
      </c>
      <c r="J781" s="26">
        <v>188392</v>
      </c>
      <c r="K781" s="26">
        <v>2543292</v>
      </c>
      <c r="L781" s="22" t="s">
        <v>18</v>
      </c>
      <c r="M781" s="22"/>
      <c r="N781">
        <f t="shared" si="37"/>
        <v>12770</v>
      </c>
      <c r="O781">
        <f>+VLOOKUP(N781,'Thanh toán '!O$8:P$8099,2,0)</f>
        <v>2543292</v>
      </c>
      <c r="P781">
        <f t="shared" si="38"/>
        <v>2543292</v>
      </c>
      <c r="Q781" s="30">
        <f t="shared" si="36"/>
        <v>0</v>
      </c>
    </row>
    <row r="782" spans="1:17" hidden="1" x14ac:dyDescent="0.3">
      <c r="A782" s="21">
        <v>6457</v>
      </c>
      <c r="B782" s="22" t="s">
        <v>975</v>
      </c>
      <c r="C782" s="22" t="s">
        <v>13</v>
      </c>
      <c r="D782" s="23" t="s">
        <v>972</v>
      </c>
      <c r="E782" s="24" t="s">
        <v>38</v>
      </c>
      <c r="F782" s="25" t="s">
        <v>38</v>
      </c>
      <c r="G782" s="22" t="s">
        <v>39</v>
      </c>
      <c r="H782" s="26">
        <v>621720</v>
      </c>
      <c r="I782" s="26" t="s">
        <v>784</v>
      </c>
      <c r="J782" s="26">
        <v>49738</v>
      </c>
      <c r="K782" s="26">
        <v>671458</v>
      </c>
      <c r="L782" s="22" t="s">
        <v>18</v>
      </c>
      <c r="M782" s="22"/>
      <c r="N782">
        <f t="shared" si="37"/>
        <v>12771</v>
      </c>
      <c r="O782">
        <f>+VLOOKUP(N782,'Thanh toán '!O$8:P$8099,2,0)</f>
        <v>671458</v>
      </c>
      <c r="P782">
        <f t="shared" si="38"/>
        <v>671458</v>
      </c>
      <c r="Q782" s="30">
        <f t="shared" si="36"/>
        <v>0</v>
      </c>
    </row>
    <row r="783" spans="1:17" hidden="1" x14ac:dyDescent="0.3">
      <c r="A783" s="21">
        <v>6458</v>
      </c>
      <c r="B783" s="22" t="s">
        <v>976</v>
      </c>
      <c r="C783" s="22" t="s">
        <v>13</v>
      </c>
      <c r="D783" s="23" t="s">
        <v>972</v>
      </c>
      <c r="E783" s="24" t="s">
        <v>38</v>
      </c>
      <c r="F783" s="25" t="s">
        <v>38</v>
      </c>
      <c r="G783" s="22" t="s">
        <v>39</v>
      </c>
      <c r="H783" s="26">
        <v>555290</v>
      </c>
      <c r="I783" s="26" t="s">
        <v>784</v>
      </c>
      <c r="J783" s="26">
        <v>44423</v>
      </c>
      <c r="K783" s="26">
        <v>599713</v>
      </c>
      <c r="L783" s="22" t="s">
        <v>18</v>
      </c>
      <c r="M783" s="22"/>
      <c r="N783">
        <f t="shared" si="37"/>
        <v>12772</v>
      </c>
      <c r="O783">
        <f>+VLOOKUP(N783,'Thanh toán '!O$8:P$8099,2,0)</f>
        <v>599713</v>
      </c>
      <c r="P783">
        <f t="shared" si="38"/>
        <v>599713</v>
      </c>
      <c r="Q783" s="30">
        <f t="shared" si="36"/>
        <v>0</v>
      </c>
    </row>
    <row r="784" spans="1:17" hidden="1" x14ac:dyDescent="0.3">
      <c r="A784" s="21">
        <v>6459</v>
      </c>
      <c r="B784" s="22" t="s">
        <v>977</v>
      </c>
      <c r="C784" s="22" t="s">
        <v>13</v>
      </c>
      <c r="D784" s="23" t="s">
        <v>972</v>
      </c>
      <c r="E784" s="24" t="s">
        <v>845</v>
      </c>
      <c r="F784" s="25" t="s">
        <v>845</v>
      </c>
      <c r="G784" s="22" t="s">
        <v>79</v>
      </c>
      <c r="H784" s="26">
        <v>644960</v>
      </c>
      <c r="I784" s="26" t="s">
        <v>784</v>
      </c>
      <c r="J784" s="26">
        <v>51597</v>
      </c>
      <c r="K784" s="26">
        <v>696557</v>
      </c>
      <c r="L784" s="22" t="s">
        <v>18</v>
      </c>
      <c r="M784" s="22"/>
      <c r="N784">
        <f t="shared" si="37"/>
        <v>12773</v>
      </c>
      <c r="O784">
        <f>+VLOOKUP(N784,'Thanh toán '!O$8:P$8099,2,0)</f>
        <v>696557</v>
      </c>
      <c r="P784">
        <f t="shared" si="38"/>
        <v>696557</v>
      </c>
      <c r="Q784" s="30">
        <f t="shared" si="36"/>
        <v>0</v>
      </c>
    </row>
    <row r="785" spans="1:17" hidden="1" x14ac:dyDescent="0.3">
      <c r="A785" s="21">
        <v>6461</v>
      </c>
      <c r="B785" s="22" t="s">
        <v>978</v>
      </c>
      <c r="C785" s="22" t="s">
        <v>13</v>
      </c>
      <c r="D785" s="23" t="s">
        <v>972</v>
      </c>
      <c r="E785" s="24" t="s">
        <v>38</v>
      </c>
      <c r="F785" s="25" t="s">
        <v>38</v>
      </c>
      <c r="G785" s="22" t="s">
        <v>39</v>
      </c>
      <c r="H785" s="26">
        <v>723936</v>
      </c>
      <c r="I785" s="26" t="s">
        <v>784</v>
      </c>
      <c r="J785" s="26">
        <v>57915</v>
      </c>
      <c r="K785" s="26">
        <v>781851</v>
      </c>
      <c r="L785" s="22" t="s">
        <v>18</v>
      </c>
      <c r="M785" s="22"/>
      <c r="N785">
        <f t="shared" si="37"/>
        <v>12775</v>
      </c>
      <c r="O785">
        <f>+VLOOKUP(N785,'Thanh toán '!O$8:P$8099,2,0)</f>
        <v>781851</v>
      </c>
      <c r="P785">
        <f t="shared" si="38"/>
        <v>781851</v>
      </c>
      <c r="Q785" s="30">
        <f t="shared" si="36"/>
        <v>0</v>
      </c>
    </row>
    <row r="786" spans="1:17" hidden="1" x14ac:dyDescent="0.3">
      <c r="A786" s="21">
        <v>6462</v>
      </c>
      <c r="B786" s="22" t="s">
        <v>979</v>
      </c>
      <c r="C786" s="22" t="s">
        <v>13</v>
      </c>
      <c r="D786" s="23" t="s">
        <v>972</v>
      </c>
      <c r="E786" s="24" t="s">
        <v>845</v>
      </c>
      <c r="F786" s="25" t="s">
        <v>845</v>
      </c>
      <c r="G786" s="22" t="s">
        <v>79</v>
      </c>
      <c r="H786" s="26">
        <v>1361490</v>
      </c>
      <c r="I786" s="26" t="s">
        <v>784</v>
      </c>
      <c r="J786" s="26">
        <v>108919</v>
      </c>
      <c r="K786" s="26">
        <v>1470409</v>
      </c>
      <c r="L786" s="22" t="s">
        <v>18</v>
      </c>
      <c r="M786" s="22"/>
      <c r="N786">
        <f t="shared" si="37"/>
        <v>12776</v>
      </c>
      <c r="O786">
        <f>+VLOOKUP(N786,'Thanh toán '!O$8:P$8099,2,0)</f>
        <v>1470409</v>
      </c>
      <c r="P786">
        <f t="shared" si="38"/>
        <v>1470409</v>
      </c>
      <c r="Q786" s="30">
        <f t="shared" si="36"/>
        <v>0</v>
      </c>
    </row>
    <row r="787" spans="1:17" hidden="1" x14ac:dyDescent="0.3">
      <c r="A787" s="21">
        <v>6463</v>
      </c>
      <c r="B787" s="22" t="s">
        <v>980</v>
      </c>
      <c r="C787" s="22" t="s">
        <v>13</v>
      </c>
      <c r="D787" s="23" t="s">
        <v>972</v>
      </c>
      <c r="E787" s="24" t="s">
        <v>38</v>
      </c>
      <c r="F787" s="25" t="s">
        <v>38</v>
      </c>
      <c r="G787" s="22" t="s">
        <v>39</v>
      </c>
      <c r="H787" s="26">
        <v>703026</v>
      </c>
      <c r="I787" s="26" t="s">
        <v>784</v>
      </c>
      <c r="J787" s="26">
        <v>56242</v>
      </c>
      <c r="K787" s="26">
        <v>759268</v>
      </c>
      <c r="L787" s="22" t="s">
        <v>18</v>
      </c>
      <c r="M787" s="22"/>
      <c r="N787">
        <f t="shared" si="37"/>
        <v>12777</v>
      </c>
      <c r="O787">
        <f>+VLOOKUP(N787,'Thanh toán '!O$8:P$8099,2,0)</f>
        <v>759268</v>
      </c>
      <c r="P787">
        <f t="shared" si="38"/>
        <v>759268</v>
      </c>
      <c r="Q787" s="30">
        <f t="shared" si="36"/>
        <v>0</v>
      </c>
    </row>
    <row r="788" spans="1:17" hidden="1" x14ac:dyDescent="0.3">
      <c r="A788" s="21">
        <v>6464</v>
      </c>
      <c r="B788" s="22" t="s">
        <v>981</v>
      </c>
      <c r="C788" s="22" t="s">
        <v>13</v>
      </c>
      <c r="D788" s="23" t="s">
        <v>972</v>
      </c>
      <c r="E788" s="24" t="s">
        <v>38</v>
      </c>
      <c r="F788" s="25" t="s">
        <v>38</v>
      </c>
      <c r="G788" s="22" t="s">
        <v>39</v>
      </c>
      <c r="H788" s="26">
        <v>410250</v>
      </c>
      <c r="I788" s="26" t="s">
        <v>784</v>
      </c>
      <c r="J788" s="26">
        <v>32820</v>
      </c>
      <c r="K788" s="26">
        <v>443070</v>
      </c>
      <c r="L788" s="22" t="s">
        <v>18</v>
      </c>
      <c r="M788" s="22"/>
      <c r="N788">
        <f t="shared" si="37"/>
        <v>12778</v>
      </c>
      <c r="O788">
        <f>+VLOOKUP(N788,'Thanh toán '!O$8:P$8099,2,0)</f>
        <v>443070</v>
      </c>
      <c r="P788">
        <f t="shared" si="38"/>
        <v>443070</v>
      </c>
      <c r="Q788" s="30">
        <f t="shared" si="36"/>
        <v>0</v>
      </c>
    </row>
    <row r="789" spans="1:17" hidden="1" x14ac:dyDescent="0.3">
      <c r="A789" s="21">
        <v>6465</v>
      </c>
      <c r="B789" s="22" t="s">
        <v>982</v>
      </c>
      <c r="C789" s="22" t="s">
        <v>13</v>
      </c>
      <c r="D789" s="23" t="s">
        <v>972</v>
      </c>
      <c r="E789" s="24" t="s">
        <v>38</v>
      </c>
      <c r="F789" s="25" t="s">
        <v>38</v>
      </c>
      <c r="G789" s="22" t="s">
        <v>39</v>
      </c>
      <c r="H789" s="26">
        <v>425700</v>
      </c>
      <c r="I789" s="26" t="s">
        <v>784</v>
      </c>
      <c r="J789" s="26">
        <v>34056</v>
      </c>
      <c r="K789" s="26">
        <v>459756</v>
      </c>
      <c r="L789" s="22" t="s">
        <v>18</v>
      </c>
      <c r="M789" s="22"/>
      <c r="N789">
        <f t="shared" si="37"/>
        <v>12780</v>
      </c>
      <c r="O789">
        <f>+VLOOKUP(N789,'Thanh toán '!O$8:P$8099,2,0)</f>
        <v>459756</v>
      </c>
      <c r="P789">
        <f t="shared" si="38"/>
        <v>459756</v>
      </c>
      <c r="Q789" s="30">
        <f t="shared" si="36"/>
        <v>0</v>
      </c>
    </row>
    <row r="790" spans="1:17" hidden="1" x14ac:dyDescent="0.3">
      <c r="A790" s="21">
        <v>6474</v>
      </c>
      <c r="B790" s="22" t="s">
        <v>983</v>
      </c>
      <c r="C790" s="22" t="s">
        <v>13</v>
      </c>
      <c r="D790" s="23" t="s">
        <v>972</v>
      </c>
      <c r="E790" s="24" t="s">
        <v>38</v>
      </c>
      <c r="F790" s="25" t="s">
        <v>38</v>
      </c>
      <c r="G790" s="22" t="s">
        <v>39</v>
      </c>
      <c r="H790" s="26">
        <v>555290</v>
      </c>
      <c r="I790" s="26" t="s">
        <v>784</v>
      </c>
      <c r="J790" s="26">
        <v>44423</v>
      </c>
      <c r="K790" s="26">
        <v>599713</v>
      </c>
      <c r="L790" s="22" t="s">
        <v>18</v>
      </c>
      <c r="M790" s="22"/>
      <c r="N790">
        <f t="shared" si="37"/>
        <v>12789</v>
      </c>
      <c r="O790">
        <f>+VLOOKUP(N790,'Thanh toán '!O$8:P$8099,2,0)</f>
        <v>599713</v>
      </c>
      <c r="P790">
        <f t="shared" si="38"/>
        <v>599713</v>
      </c>
      <c r="Q790" s="30">
        <f t="shared" si="36"/>
        <v>0</v>
      </c>
    </row>
    <row r="791" spans="1:17" hidden="1" x14ac:dyDescent="0.3">
      <c r="A791" s="21">
        <v>6475</v>
      </c>
      <c r="B791" s="22" t="s">
        <v>984</v>
      </c>
      <c r="C791" s="22" t="s">
        <v>13</v>
      </c>
      <c r="D791" s="23" t="s">
        <v>972</v>
      </c>
      <c r="E791" s="24" t="s">
        <v>38</v>
      </c>
      <c r="F791" s="25" t="s">
        <v>38</v>
      </c>
      <c r="G791" s="22" t="s">
        <v>39</v>
      </c>
      <c r="H791" s="26">
        <v>1502830</v>
      </c>
      <c r="I791" s="26" t="s">
        <v>784</v>
      </c>
      <c r="J791" s="26">
        <v>120226</v>
      </c>
      <c r="K791" s="26">
        <v>1623056</v>
      </c>
      <c r="L791" s="22" t="s">
        <v>18</v>
      </c>
      <c r="M791" s="22"/>
      <c r="N791">
        <f t="shared" si="37"/>
        <v>12790</v>
      </c>
      <c r="O791">
        <f>+VLOOKUP(N791,'Thanh toán '!O$8:P$8099,2,0)</f>
        <v>1623056</v>
      </c>
      <c r="P791">
        <f t="shared" si="38"/>
        <v>1623056</v>
      </c>
      <c r="Q791" s="30">
        <f t="shared" si="36"/>
        <v>0</v>
      </c>
    </row>
    <row r="792" spans="1:17" hidden="1" x14ac:dyDescent="0.3">
      <c r="A792" s="21">
        <v>6476</v>
      </c>
      <c r="B792" s="22" t="s">
        <v>985</v>
      </c>
      <c r="C792" s="22" t="s">
        <v>13</v>
      </c>
      <c r="D792" s="23" t="s">
        <v>972</v>
      </c>
      <c r="E792" s="24" t="s">
        <v>38</v>
      </c>
      <c r="F792" s="25" t="s">
        <v>38</v>
      </c>
      <c r="G792" s="22" t="s">
        <v>39</v>
      </c>
      <c r="H792" s="26">
        <v>982930</v>
      </c>
      <c r="I792" s="26" t="s">
        <v>784</v>
      </c>
      <c r="J792" s="26">
        <v>78634</v>
      </c>
      <c r="K792" s="26">
        <v>1061564</v>
      </c>
      <c r="L792" s="22" t="s">
        <v>18</v>
      </c>
      <c r="M792" s="22"/>
      <c r="N792">
        <f t="shared" si="37"/>
        <v>12791</v>
      </c>
      <c r="O792" t="e">
        <f>+VLOOKUP(N792,'Thanh toán '!O$8:P$8099,2,0)</f>
        <v>#N/A</v>
      </c>
      <c r="P792" t="e">
        <f t="shared" si="38"/>
        <v>#N/A</v>
      </c>
      <c r="Q792" s="30" t="e">
        <f t="shared" si="36"/>
        <v>#N/A</v>
      </c>
    </row>
    <row r="793" spans="1:17" hidden="1" x14ac:dyDescent="0.3">
      <c r="A793" s="21">
        <v>6478</v>
      </c>
      <c r="B793" s="22" t="s">
        <v>986</v>
      </c>
      <c r="C793" s="22" t="s">
        <v>13</v>
      </c>
      <c r="D793" s="23" t="s">
        <v>972</v>
      </c>
      <c r="E793" s="24" t="s">
        <v>29</v>
      </c>
      <c r="F793" s="25" t="s">
        <v>29</v>
      </c>
      <c r="G793" s="22" t="s">
        <v>30</v>
      </c>
      <c r="H793" s="26">
        <v>2040290</v>
      </c>
      <c r="I793" s="26" t="s">
        <v>784</v>
      </c>
      <c r="J793" s="26">
        <v>163223</v>
      </c>
      <c r="K793" s="26">
        <v>2203513</v>
      </c>
      <c r="L793" s="22" t="s">
        <v>18</v>
      </c>
      <c r="M793" s="22"/>
      <c r="N793">
        <f t="shared" si="37"/>
        <v>12793</v>
      </c>
      <c r="O793">
        <f>+VLOOKUP(N793,'Thanh toán '!O$8:P$8099,2,0)</f>
        <v>2203513</v>
      </c>
      <c r="P793">
        <f t="shared" si="38"/>
        <v>2203513</v>
      </c>
      <c r="Q793" s="30">
        <f t="shared" si="36"/>
        <v>0</v>
      </c>
    </row>
    <row r="794" spans="1:17" hidden="1" x14ac:dyDescent="0.3">
      <c r="A794" s="21">
        <v>6481</v>
      </c>
      <c r="B794" s="22" t="s">
        <v>987</v>
      </c>
      <c r="C794" s="22" t="s">
        <v>13</v>
      </c>
      <c r="D794" s="23" t="s">
        <v>972</v>
      </c>
      <c r="E794" s="24" t="s">
        <v>38</v>
      </c>
      <c r="F794" s="25" t="s">
        <v>38</v>
      </c>
      <c r="G794" s="22" t="s">
        <v>39</v>
      </c>
      <c r="H794" s="26">
        <v>250910</v>
      </c>
      <c r="I794" s="26" t="s">
        <v>784</v>
      </c>
      <c r="J794" s="26">
        <v>20073</v>
      </c>
      <c r="K794" s="26">
        <v>270983</v>
      </c>
      <c r="L794" s="22" t="s">
        <v>18</v>
      </c>
      <c r="M794" s="22"/>
      <c r="N794">
        <f t="shared" si="37"/>
        <v>12796</v>
      </c>
      <c r="O794">
        <f>+VLOOKUP(N794,'Thanh toán '!O$8:P$8099,2,0)</f>
        <v>270983</v>
      </c>
      <c r="P794">
        <f t="shared" si="38"/>
        <v>270983</v>
      </c>
      <c r="Q794" s="30">
        <f t="shared" si="36"/>
        <v>0</v>
      </c>
    </row>
    <row r="795" spans="1:17" ht="26.3" hidden="1" x14ac:dyDescent="0.3">
      <c r="A795" s="21">
        <v>6489</v>
      </c>
      <c r="B795" s="22" t="s">
        <v>988</v>
      </c>
      <c r="C795" s="22" t="s">
        <v>13</v>
      </c>
      <c r="D795" s="23" t="s">
        <v>972</v>
      </c>
      <c r="E795" s="24" t="s">
        <v>133</v>
      </c>
      <c r="F795" s="25" t="s">
        <v>133</v>
      </c>
      <c r="G795" s="22" t="s">
        <v>134</v>
      </c>
      <c r="H795" s="26">
        <v>1171309</v>
      </c>
      <c r="I795" s="26" t="s">
        <v>784</v>
      </c>
      <c r="J795" s="26">
        <v>93705</v>
      </c>
      <c r="K795" s="26">
        <v>1265014</v>
      </c>
      <c r="L795" s="22" t="s">
        <v>18</v>
      </c>
      <c r="M795" s="22"/>
      <c r="N795">
        <f t="shared" si="37"/>
        <v>12805</v>
      </c>
      <c r="O795">
        <f>+VLOOKUP(N795,'Thanh toán '!O$8:P$8099,2,0)</f>
        <v>1265014</v>
      </c>
      <c r="P795">
        <f t="shared" si="38"/>
        <v>1265014</v>
      </c>
      <c r="Q795" s="30">
        <f t="shared" si="36"/>
        <v>0</v>
      </c>
    </row>
    <row r="796" spans="1:17" ht="26.3" hidden="1" x14ac:dyDescent="0.3">
      <c r="A796" s="21">
        <v>6490</v>
      </c>
      <c r="B796" s="22" t="s">
        <v>989</v>
      </c>
      <c r="C796" s="22" t="s">
        <v>13</v>
      </c>
      <c r="D796" s="23" t="s">
        <v>972</v>
      </c>
      <c r="E796" s="24" t="s">
        <v>139</v>
      </c>
      <c r="F796" s="25" t="s">
        <v>139</v>
      </c>
      <c r="G796" s="22" t="s">
        <v>140</v>
      </c>
      <c r="H796" s="26">
        <v>890315</v>
      </c>
      <c r="I796" s="26" t="s">
        <v>784</v>
      </c>
      <c r="J796" s="26">
        <v>71225</v>
      </c>
      <c r="K796" s="26">
        <v>961540</v>
      </c>
      <c r="L796" s="22" t="s">
        <v>18</v>
      </c>
      <c r="M796" s="22"/>
      <c r="N796">
        <f t="shared" si="37"/>
        <v>12806</v>
      </c>
      <c r="O796">
        <f>+VLOOKUP(N796,'Thanh toán '!O$8:P$8099,2,0)</f>
        <v>961540</v>
      </c>
      <c r="P796">
        <f t="shared" si="38"/>
        <v>961540</v>
      </c>
      <c r="Q796" s="30">
        <f t="shared" si="36"/>
        <v>0</v>
      </c>
    </row>
    <row r="797" spans="1:17" hidden="1" x14ac:dyDescent="0.3">
      <c r="A797" s="21">
        <v>6494</v>
      </c>
      <c r="B797" s="22" t="s">
        <v>990</v>
      </c>
      <c r="C797" s="22" t="s">
        <v>13</v>
      </c>
      <c r="D797" s="23" t="s">
        <v>972</v>
      </c>
      <c r="E797" s="24" t="s">
        <v>195</v>
      </c>
      <c r="F797" s="25" t="s">
        <v>195</v>
      </c>
      <c r="G797" s="22" t="s">
        <v>196</v>
      </c>
      <c r="H797" s="26">
        <v>2212045</v>
      </c>
      <c r="I797" s="26" t="s">
        <v>784</v>
      </c>
      <c r="J797" s="26">
        <v>176964</v>
      </c>
      <c r="K797" s="26">
        <v>2389009</v>
      </c>
      <c r="L797" s="22" t="s">
        <v>18</v>
      </c>
      <c r="M797" s="22"/>
      <c r="N797">
        <f t="shared" si="37"/>
        <v>12810</v>
      </c>
      <c r="O797">
        <f>+VLOOKUP(N797,'Thanh toán '!O$8:P$8099,2,0)</f>
        <v>2389009</v>
      </c>
      <c r="P797">
        <f t="shared" si="38"/>
        <v>2389009</v>
      </c>
      <c r="Q797" s="30">
        <f t="shared" si="36"/>
        <v>0</v>
      </c>
    </row>
    <row r="798" spans="1:17" ht="26.3" hidden="1" x14ac:dyDescent="0.3">
      <c r="A798" s="21">
        <v>6495</v>
      </c>
      <c r="B798" s="22" t="s">
        <v>991</v>
      </c>
      <c r="C798" s="22" t="s">
        <v>13</v>
      </c>
      <c r="D798" s="23" t="s">
        <v>972</v>
      </c>
      <c r="E798" s="24" t="s">
        <v>23</v>
      </c>
      <c r="F798" s="25" t="s">
        <v>23</v>
      </c>
      <c r="G798" s="22" t="s">
        <v>24</v>
      </c>
      <c r="H798" s="26">
        <v>2992686</v>
      </c>
      <c r="I798" s="26" t="s">
        <v>784</v>
      </c>
      <c r="J798" s="26">
        <v>239415</v>
      </c>
      <c r="K798" s="26">
        <v>3232101</v>
      </c>
      <c r="L798" s="22" t="s">
        <v>18</v>
      </c>
      <c r="M798" s="22"/>
      <c r="N798">
        <f t="shared" si="37"/>
        <v>12811</v>
      </c>
      <c r="O798">
        <f>+VLOOKUP(N798,'Thanh toán '!O$8:P$8099,2,0)</f>
        <v>3232101</v>
      </c>
      <c r="P798">
        <f t="shared" si="38"/>
        <v>3232101</v>
      </c>
      <c r="Q798" s="30">
        <f t="shared" si="36"/>
        <v>0</v>
      </c>
    </row>
    <row r="799" spans="1:17" ht="26.3" hidden="1" x14ac:dyDescent="0.3">
      <c r="A799" s="21">
        <v>6496</v>
      </c>
      <c r="B799" s="22" t="s">
        <v>992</v>
      </c>
      <c r="C799" s="22" t="s">
        <v>13</v>
      </c>
      <c r="D799" s="23" t="s">
        <v>972</v>
      </c>
      <c r="E799" s="24" t="s">
        <v>23</v>
      </c>
      <c r="F799" s="25" t="s">
        <v>23</v>
      </c>
      <c r="G799" s="22" t="s">
        <v>24</v>
      </c>
      <c r="H799" s="26">
        <v>3627434</v>
      </c>
      <c r="I799" s="26" t="s">
        <v>784</v>
      </c>
      <c r="J799" s="26">
        <v>290195</v>
      </c>
      <c r="K799" s="26">
        <v>3917629</v>
      </c>
      <c r="L799" s="22" t="s">
        <v>18</v>
      </c>
      <c r="M799" s="22"/>
      <c r="N799">
        <f t="shared" si="37"/>
        <v>12812</v>
      </c>
      <c r="O799">
        <f>+VLOOKUP(N799,'Thanh toán '!O$8:P$8099,2,0)</f>
        <v>3917629</v>
      </c>
      <c r="P799">
        <f t="shared" si="38"/>
        <v>3917629</v>
      </c>
      <c r="Q799" s="30">
        <f t="shared" si="36"/>
        <v>0</v>
      </c>
    </row>
    <row r="800" spans="1:17" hidden="1" x14ac:dyDescent="0.3">
      <c r="A800" s="21">
        <v>6501</v>
      </c>
      <c r="B800" s="22" t="s">
        <v>993</v>
      </c>
      <c r="C800" s="22" t="s">
        <v>13</v>
      </c>
      <c r="D800" s="23" t="s">
        <v>994</v>
      </c>
      <c r="E800" s="24" t="s">
        <v>38</v>
      </c>
      <c r="F800" s="25" t="s">
        <v>38</v>
      </c>
      <c r="G800" s="22" t="s">
        <v>39</v>
      </c>
      <c r="H800" s="26">
        <v>834994</v>
      </c>
      <c r="I800" s="26" t="s">
        <v>784</v>
      </c>
      <c r="J800" s="26">
        <v>66800</v>
      </c>
      <c r="K800" s="26">
        <v>901794</v>
      </c>
      <c r="L800" s="22" t="s">
        <v>18</v>
      </c>
      <c r="M800" s="22"/>
      <c r="N800">
        <f t="shared" si="37"/>
        <v>12817</v>
      </c>
      <c r="O800">
        <f>+VLOOKUP(N800,'Thanh toán '!O$8:P$8099,2,0)</f>
        <v>901794</v>
      </c>
      <c r="P800">
        <f t="shared" si="38"/>
        <v>901794</v>
      </c>
      <c r="Q800" s="30">
        <f t="shared" si="36"/>
        <v>0</v>
      </c>
    </row>
    <row r="801" spans="1:17" hidden="1" x14ac:dyDescent="0.3">
      <c r="A801" s="21">
        <v>6502</v>
      </c>
      <c r="B801" s="22" t="s">
        <v>995</v>
      </c>
      <c r="C801" s="22" t="s">
        <v>13</v>
      </c>
      <c r="D801" s="23" t="s">
        <v>994</v>
      </c>
      <c r="E801" s="24" t="s">
        <v>38</v>
      </c>
      <c r="F801" s="25" t="s">
        <v>38</v>
      </c>
      <c r="G801" s="22" t="s">
        <v>39</v>
      </c>
      <c r="H801" s="26">
        <v>1152445</v>
      </c>
      <c r="I801" s="26" t="s">
        <v>784</v>
      </c>
      <c r="J801" s="26">
        <v>92196</v>
      </c>
      <c r="K801" s="26">
        <v>1244641</v>
      </c>
      <c r="L801" s="22" t="s">
        <v>18</v>
      </c>
      <c r="M801" s="22"/>
      <c r="N801">
        <f t="shared" si="37"/>
        <v>12818</v>
      </c>
      <c r="O801">
        <f>+VLOOKUP(N801,'Thanh toán '!O$8:P$8099,2,0)</f>
        <v>1244641</v>
      </c>
      <c r="P801">
        <f t="shared" si="38"/>
        <v>1244641</v>
      </c>
      <c r="Q801" s="30">
        <f t="shared" si="36"/>
        <v>0</v>
      </c>
    </row>
    <row r="802" spans="1:17" hidden="1" x14ac:dyDescent="0.3">
      <c r="A802" s="21">
        <v>6505</v>
      </c>
      <c r="B802" s="22" t="s">
        <v>996</v>
      </c>
      <c r="C802" s="22" t="s">
        <v>13</v>
      </c>
      <c r="D802" s="23" t="s">
        <v>994</v>
      </c>
      <c r="E802" s="24" t="s">
        <v>38</v>
      </c>
      <c r="F802" s="25" t="s">
        <v>38</v>
      </c>
      <c r="G802" s="22" t="s">
        <v>39</v>
      </c>
      <c r="H802" s="26">
        <v>1287110</v>
      </c>
      <c r="I802" s="26" t="s">
        <v>784</v>
      </c>
      <c r="J802" s="26">
        <v>102969</v>
      </c>
      <c r="K802" s="26">
        <v>1390079</v>
      </c>
      <c r="L802" s="22" t="s">
        <v>18</v>
      </c>
      <c r="M802" s="22"/>
      <c r="N802">
        <f t="shared" si="37"/>
        <v>12821</v>
      </c>
      <c r="O802">
        <f>+VLOOKUP(N802,'Thanh toán '!O$8:P$8099,2,0)</f>
        <v>1390079</v>
      </c>
      <c r="P802">
        <f t="shared" si="38"/>
        <v>1390079</v>
      </c>
      <c r="Q802" s="30">
        <f t="shared" si="36"/>
        <v>0</v>
      </c>
    </row>
    <row r="803" spans="1:17" ht="26.3" hidden="1" x14ac:dyDescent="0.3">
      <c r="A803" s="21">
        <v>6507</v>
      </c>
      <c r="B803" s="22" t="s">
        <v>997</v>
      </c>
      <c r="C803" s="22" t="s">
        <v>13</v>
      </c>
      <c r="D803" s="23" t="s">
        <v>994</v>
      </c>
      <c r="E803" s="24" t="s">
        <v>218</v>
      </c>
      <c r="F803" s="25" t="s">
        <v>218</v>
      </c>
      <c r="G803" s="22" t="s">
        <v>219</v>
      </c>
      <c r="H803" s="26">
        <v>1164522</v>
      </c>
      <c r="I803" s="26" t="s">
        <v>784</v>
      </c>
      <c r="J803" s="26">
        <v>93162</v>
      </c>
      <c r="K803" s="26">
        <v>1257684</v>
      </c>
      <c r="L803" s="22" t="s">
        <v>18</v>
      </c>
      <c r="M803" s="22"/>
      <c r="N803">
        <f t="shared" si="37"/>
        <v>12823</v>
      </c>
      <c r="O803">
        <f>+VLOOKUP(N803,'Thanh toán '!O$8:P$8099,2,0)</f>
        <v>1257684</v>
      </c>
      <c r="P803">
        <f t="shared" si="38"/>
        <v>1257684</v>
      </c>
      <c r="Q803" s="30">
        <f t="shared" si="36"/>
        <v>0</v>
      </c>
    </row>
    <row r="804" spans="1:17" ht="26.3" hidden="1" x14ac:dyDescent="0.3">
      <c r="A804" s="21">
        <v>6508</v>
      </c>
      <c r="B804" s="22" t="s">
        <v>998</v>
      </c>
      <c r="C804" s="22" t="s">
        <v>13</v>
      </c>
      <c r="D804" s="23" t="s">
        <v>994</v>
      </c>
      <c r="E804" s="24" t="s">
        <v>218</v>
      </c>
      <c r="F804" s="25" t="s">
        <v>218</v>
      </c>
      <c r="G804" s="22" t="s">
        <v>219</v>
      </c>
      <c r="H804" s="26">
        <v>1097150</v>
      </c>
      <c r="I804" s="26" t="s">
        <v>784</v>
      </c>
      <c r="J804" s="26">
        <v>87772</v>
      </c>
      <c r="K804" s="26">
        <v>1184922</v>
      </c>
      <c r="L804" s="22" t="s">
        <v>18</v>
      </c>
      <c r="M804" s="22"/>
      <c r="N804">
        <f t="shared" si="37"/>
        <v>12824</v>
      </c>
      <c r="O804">
        <f>+VLOOKUP(N804,'Thanh toán '!O$8:P$8099,2,0)</f>
        <v>1184922</v>
      </c>
      <c r="P804">
        <f t="shared" si="38"/>
        <v>1184922</v>
      </c>
      <c r="Q804" s="30">
        <f t="shared" si="36"/>
        <v>0</v>
      </c>
    </row>
    <row r="805" spans="1:17" hidden="1" x14ac:dyDescent="0.3">
      <c r="A805" s="21">
        <v>6514</v>
      </c>
      <c r="B805" s="22" t="s">
        <v>999</v>
      </c>
      <c r="C805" s="22" t="s">
        <v>13</v>
      </c>
      <c r="D805" s="23" t="s">
        <v>994</v>
      </c>
      <c r="E805" s="24" t="s">
        <v>38</v>
      </c>
      <c r="F805" s="25" t="s">
        <v>38</v>
      </c>
      <c r="G805" s="22" t="s">
        <v>39</v>
      </c>
      <c r="H805" s="26">
        <v>553467</v>
      </c>
      <c r="I805" s="26" t="s">
        <v>784</v>
      </c>
      <c r="J805" s="26">
        <v>44277</v>
      </c>
      <c r="K805" s="26">
        <v>597744</v>
      </c>
      <c r="L805" s="22" t="s">
        <v>18</v>
      </c>
      <c r="M805" s="22"/>
      <c r="N805">
        <f t="shared" si="37"/>
        <v>12830</v>
      </c>
      <c r="O805">
        <f>+VLOOKUP(N805,'Thanh toán '!O$8:P$8099,2,0)</f>
        <v>597744</v>
      </c>
      <c r="P805">
        <f t="shared" si="38"/>
        <v>597744</v>
      </c>
      <c r="Q805" s="30">
        <f t="shared" si="36"/>
        <v>0</v>
      </c>
    </row>
    <row r="806" spans="1:17" hidden="1" x14ac:dyDescent="0.3">
      <c r="A806" s="21">
        <v>6515</v>
      </c>
      <c r="B806" s="22" t="s">
        <v>1000</v>
      </c>
      <c r="C806" s="22" t="s">
        <v>13</v>
      </c>
      <c r="D806" s="23" t="s">
        <v>994</v>
      </c>
      <c r="E806" s="24" t="s">
        <v>38</v>
      </c>
      <c r="F806" s="25" t="s">
        <v>38</v>
      </c>
      <c r="G806" s="22" t="s">
        <v>39</v>
      </c>
      <c r="H806" s="26">
        <v>589271</v>
      </c>
      <c r="I806" s="26" t="s">
        <v>784</v>
      </c>
      <c r="J806" s="26">
        <v>47142</v>
      </c>
      <c r="K806" s="26">
        <v>636413</v>
      </c>
      <c r="L806" s="22" t="s">
        <v>18</v>
      </c>
      <c r="M806" s="22"/>
      <c r="N806">
        <f t="shared" si="37"/>
        <v>12831</v>
      </c>
      <c r="O806">
        <f>+VLOOKUP(N806,'Thanh toán '!O$8:P$8099,2,0)</f>
        <v>636413</v>
      </c>
      <c r="P806">
        <f t="shared" si="38"/>
        <v>636413</v>
      </c>
      <c r="Q806" s="30">
        <f t="shared" si="36"/>
        <v>0</v>
      </c>
    </row>
    <row r="807" spans="1:17" hidden="1" x14ac:dyDescent="0.3">
      <c r="A807" s="21">
        <v>6516</v>
      </c>
      <c r="B807" s="22" t="s">
        <v>1001</v>
      </c>
      <c r="C807" s="22" t="s">
        <v>13</v>
      </c>
      <c r="D807" s="23" t="s">
        <v>994</v>
      </c>
      <c r="E807" s="24" t="s">
        <v>38</v>
      </c>
      <c r="F807" s="25" t="s">
        <v>38</v>
      </c>
      <c r="G807" s="22" t="s">
        <v>39</v>
      </c>
      <c r="H807" s="26">
        <v>700329</v>
      </c>
      <c r="I807" s="26" t="s">
        <v>784</v>
      </c>
      <c r="J807" s="26">
        <v>56026</v>
      </c>
      <c r="K807" s="26">
        <v>756355</v>
      </c>
      <c r="L807" s="22" t="s">
        <v>18</v>
      </c>
      <c r="M807" s="22"/>
      <c r="N807">
        <f t="shared" si="37"/>
        <v>12832</v>
      </c>
      <c r="O807">
        <f>+VLOOKUP(N807,'Thanh toán '!O$8:P$8099,2,0)</f>
        <v>756355</v>
      </c>
      <c r="P807">
        <f t="shared" si="38"/>
        <v>756355</v>
      </c>
      <c r="Q807" s="30">
        <f t="shared" si="36"/>
        <v>0</v>
      </c>
    </row>
    <row r="808" spans="1:17" hidden="1" x14ac:dyDescent="0.3">
      <c r="A808" s="21">
        <v>6519</v>
      </c>
      <c r="B808" s="22" t="s">
        <v>1002</v>
      </c>
      <c r="C808" s="22" t="s">
        <v>13</v>
      </c>
      <c r="D808" s="23" t="s">
        <v>994</v>
      </c>
      <c r="E808" s="24" t="s">
        <v>38</v>
      </c>
      <c r="F808" s="25" t="s">
        <v>38</v>
      </c>
      <c r="G808" s="22" t="s">
        <v>39</v>
      </c>
      <c r="H808" s="26">
        <v>1793243</v>
      </c>
      <c r="I808" s="26" t="s">
        <v>784</v>
      </c>
      <c r="J808" s="26">
        <v>143459</v>
      </c>
      <c r="K808" s="26">
        <v>1936702</v>
      </c>
      <c r="L808" s="22" t="s">
        <v>18</v>
      </c>
      <c r="M808" s="22"/>
      <c r="N808">
        <f t="shared" si="37"/>
        <v>12835</v>
      </c>
      <c r="O808" t="e">
        <f>+VLOOKUP(N808,'Thanh toán '!O$8:P$8099,2,0)</f>
        <v>#N/A</v>
      </c>
      <c r="P808" t="e">
        <f t="shared" si="38"/>
        <v>#N/A</v>
      </c>
      <c r="Q808" s="30" t="e">
        <f t="shared" si="36"/>
        <v>#N/A</v>
      </c>
    </row>
    <row r="809" spans="1:17" hidden="1" x14ac:dyDescent="0.3">
      <c r="A809" s="21">
        <v>6520</v>
      </c>
      <c r="B809" s="22" t="s">
        <v>1003</v>
      </c>
      <c r="C809" s="22" t="s">
        <v>13</v>
      </c>
      <c r="D809" s="23" t="s">
        <v>994</v>
      </c>
      <c r="E809" s="24" t="s">
        <v>38</v>
      </c>
      <c r="F809" s="25" t="s">
        <v>38</v>
      </c>
      <c r="G809" s="22" t="s">
        <v>39</v>
      </c>
      <c r="H809" s="26">
        <v>644960</v>
      </c>
      <c r="I809" s="26" t="s">
        <v>784</v>
      </c>
      <c r="J809" s="26">
        <v>51597</v>
      </c>
      <c r="K809" s="26">
        <v>696557</v>
      </c>
      <c r="L809" s="22" t="s">
        <v>18</v>
      </c>
      <c r="M809" s="22"/>
      <c r="N809">
        <f t="shared" si="37"/>
        <v>12836</v>
      </c>
      <c r="O809">
        <f>+VLOOKUP(N809,'Thanh toán '!O$8:P$8099,2,0)</f>
        <v>696557</v>
      </c>
      <c r="P809">
        <f t="shared" si="38"/>
        <v>696557</v>
      </c>
      <c r="Q809" s="30">
        <f t="shared" si="36"/>
        <v>0</v>
      </c>
    </row>
    <row r="810" spans="1:17" hidden="1" x14ac:dyDescent="0.3">
      <c r="A810" s="21">
        <v>6521</v>
      </c>
      <c r="B810" s="22" t="s">
        <v>1004</v>
      </c>
      <c r="C810" s="22" t="s">
        <v>13</v>
      </c>
      <c r="D810" s="23" t="s">
        <v>994</v>
      </c>
      <c r="E810" s="24" t="s">
        <v>38</v>
      </c>
      <c r="F810" s="25" t="s">
        <v>38</v>
      </c>
      <c r="G810" s="22" t="s">
        <v>39</v>
      </c>
      <c r="H810" s="26">
        <v>1057110</v>
      </c>
      <c r="I810" s="26" t="s">
        <v>784</v>
      </c>
      <c r="J810" s="26">
        <v>84569</v>
      </c>
      <c r="K810" s="26">
        <v>1141679</v>
      </c>
      <c r="L810" s="22" t="s">
        <v>18</v>
      </c>
      <c r="M810" s="22"/>
      <c r="N810">
        <f t="shared" si="37"/>
        <v>12837</v>
      </c>
      <c r="O810">
        <f>+VLOOKUP(N810,'Thanh toán '!O$8:P$8099,2,0)</f>
        <v>1141679</v>
      </c>
      <c r="P810">
        <f t="shared" si="38"/>
        <v>1141679</v>
      </c>
      <c r="Q810" s="30">
        <f t="shared" si="36"/>
        <v>0</v>
      </c>
    </row>
    <row r="811" spans="1:17" hidden="1" x14ac:dyDescent="0.3">
      <c r="A811" s="21">
        <v>6522</v>
      </c>
      <c r="B811" s="22" t="s">
        <v>1005</v>
      </c>
      <c r="C811" s="22" t="s">
        <v>13</v>
      </c>
      <c r="D811" s="23" t="s">
        <v>994</v>
      </c>
      <c r="E811" s="24" t="s">
        <v>38</v>
      </c>
      <c r="F811" s="25" t="s">
        <v>38</v>
      </c>
      <c r="G811" s="22" t="s">
        <v>39</v>
      </c>
      <c r="H811" s="26">
        <v>618065</v>
      </c>
      <c r="I811" s="26" t="s">
        <v>784</v>
      </c>
      <c r="J811" s="26">
        <v>49445</v>
      </c>
      <c r="K811" s="26">
        <v>667510</v>
      </c>
      <c r="L811" s="22" t="s">
        <v>18</v>
      </c>
      <c r="M811" s="22"/>
      <c r="N811">
        <f t="shared" si="37"/>
        <v>12838</v>
      </c>
      <c r="O811">
        <f>+VLOOKUP(N811,'Thanh toán '!O$8:P$8099,2,0)</f>
        <v>667510</v>
      </c>
      <c r="P811">
        <f t="shared" si="38"/>
        <v>667510</v>
      </c>
      <c r="Q811" s="30">
        <f t="shared" si="36"/>
        <v>0</v>
      </c>
    </row>
    <row r="812" spans="1:17" hidden="1" x14ac:dyDescent="0.3">
      <c r="A812" s="21">
        <v>6523</v>
      </c>
      <c r="B812" s="22" t="s">
        <v>1006</v>
      </c>
      <c r="C812" s="22" t="s">
        <v>13</v>
      </c>
      <c r="D812" s="23" t="s">
        <v>994</v>
      </c>
      <c r="E812" s="24" t="s">
        <v>710</v>
      </c>
      <c r="F812" s="25" t="s">
        <v>710</v>
      </c>
      <c r="G812" s="22" t="s">
        <v>711</v>
      </c>
      <c r="H812" s="26">
        <v>1236130</v>
      </c>
      <c r="I812" s="26" t="s">
        <v>784</v>
      </c>
      <c r="J812" s="26">
        <v>98890</v>
      </c>
      <c r="K812" s="26">
        <v>1335020</v>
      </c>
      <c r="L812" s="22" t="s">
        <v>18</v>
      </c>
      <c r="M812" s="22"/>
      <c r="N812">
        <f t="shared" si="37"/>
        <v>12839</v>
      </c>
      <c r="O812">
        <f>+VLOOKUP(N812,'Thanh toán '!O$8:P$8099,2,0)</f>
        <v>1335020</v>
      </c>
      <c r="P812">
        <f t="shared" si="38"/>
        <v>1335020</v>
      </c>
      <c r="Q812" s="30">
        <f t="shared" si="36"/>
        <v>0</v>
      </c>
    </row>
    <row r="813" spans="1:17" hidden="1" x14ac:dyDescent="0.3">
      <c r="A813" s="21">
        <v>6525</v>
      </c>
      <c r="B813" s="22" t="s">
        <v>1007</v>
      </c>
      <c r="C813" s="22" t="s">
        <v>13</v>
      </c>
      <c r="D813" s="23" t="s">
        <v>994</v>
      </c>
      <c r="E813" s="24" t="s">
        <v>38</v>
      </c>
      <c r="F813" s="25" t="s">
        <v>38</v>
      </c>
      <c r="G813" s="22" t="s">
        <v>39</v>
      </c>
      <c r="H813" s="26">
        <v>333174</v>
      </c>
      <c r="I813" s="26" t="s">
        <v>784</v>
      </c>
      <c r="J813" s="26">
        <v>26654</v>
      </c>
      <c r="K813" s="26">
        <v>359828</v>
      </c>
      <c r="L813" s="22" t="s">
        <v>18</v>
      </c>
      <c r="M813" s="22"/>
      <c r="N813">
        <f t="shared" si="37"/>
        <v>12841</v>
      </c>
      <c r="O813">
        <f>+VLOOKUP(N813,'Thanh toán '!O$8:P$8099,2,0)</f>
        <v>359828</v>
      </c>
      <c r="P813">
        <f t="shared" si="38"/>
        <v>359828</v>
      </c>
      <c r="Q813" s="30">
        <f t="shared" si="36"/>
        <v>0</v>
      </c>
    </row>
    <row r="814" spans="1:17" hidden="1" x14ac:dyDescent="0.3">
      <c r="A814" s="21">
        <v>6527</v>
      </c>
      <c r="B814" s="22" t="s">
        <v>1008</v>
      </c>
      <c r="C814" s="22" t="s">
        <v>13</v>
      </c>
      <c r="D814" s="23" t="s">
        <v>994</v>
      </c>
      <c r="E814" s="24" t="s">
        <v>38</v>
      </c>
      <c r="F814" s="25" t="s">
        <v>38</v>
      </c>
      <c r="G814" s="22" t="s">
        <v>39</v>
      </c>
      <c r="H814" s="26">
        <v>700329</v>
      </c>
      <c r="I814" s="26" t="s">
        <v>784</v>
      </c>
      <c r="J814" s="26">
        <v>56026</v>
      </c>
      <c r="K814" s="26">
        <v>756355</v>
      </c>
      <c r="L814" s="22" t="s">
        <v>18</v>
      </c>
      <c r="M814" s="22"/>
      <c r="N814">
        <f t="shared" si="37"/>
        <v>12843</v>
      </c>
      <c r="O814">
        <f>+VLOOKUP(N814,'Thanh toán '!O$8:P$8099,2,0)</f>
        <v>756355</v>
      </c>
      <c r="P814">
        <f t="shared" si="38"/>
        <v>756355</v>
      </c>
      <c r="Q814" s="30">
        <f t="shared" si="36"/>
        <v>0</v>
      </c>
    </row>
    <row r="815" spans="1:17" hidden="1" x14ac:dyDescent="0.3">
      <c r="A815" s="21">
        <v>6529</v>
      </c>
      <c r="B815" s="22" t="s">
        <v>1009</v>
      </c>
      <c r="C815" s="22" t="s">
        <v>13</v>
      </c>
      <c r="D815" s="23" t="s">
        <v>994</v>
      </c>
      <c r="E815" s="24" t="s">
        <v>38</v>
      </c>
      <c r="F815" s="25" t="s">
        <v>38</v>
      </c>
      <c r="G815" s="22" t="s">
        <v>39</v>
      </c>
      <c r="H815" s="26">
        <v>555290</v>
      </c>
      <c r="I815" s="26" t="s">
        <v>784</v>
      </c>
      <c r="J815" s="26">
        <v>44423</v>
      </c>
      <c r="K815" s="26">
        <v>599713</v>
      </c>
      <c r="L815" s="22" t="s">
        <v>18</v>
      </c>
      <c r="M815" s="22"/>
      <c r="N815">
        <f t="shared" si="37"/>
        <v>12845</v>
      </c>
      <c r="O815">
        <f>+VLOOKUP(N815,'Thanh toán '!O$8:P$8099,2,0)</f>
        <v>599713</v>
      </c>
      <c r="P815">
        <f t="shared" si="38"/>
        <v>599713</v>
      </c>
      <c r="Q815" s="30">
        <f t="shared" si="36"/>
        <v>0</v>
      </c>
    </row>
    <row r="816" spans="1:17" ht="26.3" hidden="1" x14ac:dyDescent="0.3">
      <c r="A816" s="21">
        <v>6530</v>
      </c>
      <c r="B816" s="22" t="s">
        <v>1010</v>
      </c>
      <c r="C816" s="22" t="s">
        <v>13</v>
      </c>
      <c r="D816" s="23" t="s">
        <v>994</v>
      </c>
      <c r="E816" s="24" t="s">
        <v>184</v>
      </c>
      <c r="F816" s="25" t="s">
        <v>184</v>
      </c>
      <c r="G816" s="22" t="s">
        <v>185</v>
      </c>
      <c r="H816" s="26">
        <v>806200</v>
      </c>
      <c r="I816" s="26" t="s">
        <v>784</v>
      </c>
      <c r="J816" s="26">
        <v>64496</v>
      </c>
      <c r="K816" s="26">
        <v>870696</v>
      </c>
      <c r="L816" s="22" t="s">
        <v>18</v>
      </c>
      <c r="M816" s="22"/>
      <c r="N816">
        <f t="shared" si="37"/>
        <v>12846</v>
      </c>
      <c r="O816">
        <f>+VLOOKUP(N816,'Thanh toán '!O$8:P$8099,2,0)</f>
        <v>870696</v>
      </c>
      <c r="P816">
        <f t="shared" si="38"/>
        <v>870696</v>
      </c>
      <c r="Q816" s="30">
        <f t="shared" si="36"/>
        <v>0</v>
      </c>
    </row>
    <row r="817" spans="1:17" hidden="1" x14ac:dyDescent="0.3">
      <c r="A817" s="21">
        <v>6531</v>
      </c>
      <c r="B817" s="22" t="s">
        <v>1011</v>
      </c>
      <c r="C817" s="22" t="s">
        <v>13</v>
      </c>
      <c r="D817" s="23" t="s">
        <v>994</v>
      </c>
      <c r="E817" s="24" t="s">
        <v>38</v>
      </c>
      <c r="F817" s="25" t="s">
        <v>38</v>
      </c>
      <c r="G817" s="22" t="s">
        <v>39</v>
      </c>
      <c r="H817" s="26">
        <v>704013</v>
      </c>
      <c r="I817" s="26" t="s">
        <v>784</v>
      </c>
      <c r="J817" s="26">
        <v>56321</v>
      </c>
      <c r="K817" s="26">
        <v>760334</v>
      </c>
      <c r="L817" s="22" t="s">
        <v>18</v>
      </c>
      <c r="M817" s="22"/>
      <c r="N817">
        <f t="shared" si="37"/>
        <v>12847</v>
      </c>
      <c r="O817">
        <f>+VLOOKUP(N817,'Thanh toán '!O$8:P$8099,2,0)</f>
        <v>760334</v>
      </c>
      <c r="P817">
        <f t="shared" si="38"/>
        <v>760334</v>
      </c>
      <c r="Q817" s="30">
        <f t="shared" si="36"/>
        <v>0</v>
      </c>
    </row>
    <row r="818" spans="1:17" hidden="1" x14ac:dyDescent="0.3">
      <c r="A818" s="21">
        <v>6532</v>
      </c>
      <c r="B818" s="22" t="s">
        <v>1012</v>
      </c>
      <c r="C818" s="22" t="s">
        <v>13</v>
      </c>
      <c r="D818" s="23" t="s">
        <v>994</v>
      </c>
      <c r="E818" s="24" t="s">
        <v>38</v>
      </c>
      <c r="F818" s="25" t="s">
        <v>38</v>
      </c>
      <c r="G818" s="22" t="s">
        <v>39</v>
      </c>
      <c r="H818" s="26">
        <v>668247</v>
      </c>
      <c r="I818" s="26" t="s">
        <v>784</v>
      </c>
      <c r="J818" s="26">
        <v>53460</v>
      </c>
      <c r="K818" s="26">
        <v>721707</v>
      </c>
      <c r="L818" s="22" t="s">
        <v>18</v>
      </c>
      <c r="M818" s="22"/>
      <c r="N818">
        <f t="shared" si="37"/>
        <v>12848</v>
      </c>
      <c r="O818">
        <f>+VLOOKUP(N818,'Thanh toán '!O$8:P$8099,2,0)</f>
        <v>721707</v>
      </c>
      <c r="P818">
        <f t="shared" si="38"/>
        <v>721707</v>
      </c>
      <c r="Q818" s="30">
        <f t="shared" si="36"/>
        <v>0</v>
      </c>
    </row>
    <row r="819" spans="1:17" hidden="1" x14ac:dyDescent="0.3">
      <c r="A819" s="21">
        <v>6534</v>
      </c>
      <c r="B819" s="22" t="s">
        <v>1013</v>
      </c>
      <c r="C819" s="22" t="s">
        <v>13</v>
      </c>
      <c r="D819" s="23" t="s">
        <v>994</v>
      </c>
      <c r="E819" s="24" t="s">
        <v>38</v>
      </c>
      <c r="F819" s="25" t="s">
        <v>38</v>
      </c>
      <c r="G819" s="22" t="s">
        <v>39</v>
      </c>
      <c r="H819" s="26">
        <v>222116</v>
      </c>
      <c r="I819" s="26" t="s">
        <v>784</v>
      </c>
      <c r="J819" s="26">
        <v>17769</v>
      </c>
      <c r="K819" s="26">
        <v>239885</v>
      </c>
      <c r="L819" s="22" t="s">
        <v>18</v>
      </c>
      <c r="M819" s="22"/>
      <c r="N819">
        <f t="shared" si="37"/>
        <v>12850</v>
      </c>
      <c r="O819">
        <f>+VLOOKUP(N819,'Thanh toán '!O$8:P$8099,2,0)</f>
        <v>239885</v>
      </c>
      <c r="P819">
        <f t="shared" si="38"/>
        <v>239885</v>
      </c>
      <c r="Q819" s="30">
        <f t="shared" si="36"/>
        <v>0</v>
      </c>
    </row>
    <row r="820" spans="1:17" hidden="1" x14ac:dyDescent="0.3">
      <c r="A820" s="21">
        <v>6536</v>
      </c>
      <c r="B820" s="22" t="s">
        <v>1014</v>
      </c>
      <c r="C820" s="22" t="s">
        <v>13</v>
      </c>
      <c r="D820" s="23" t="s">
        <v>994</v>
      </c>
      <c r="E820" s="24" t="s">
        <v>38</v>
      </c>
      <c r="F820" s="25" t="s">
        <v>38</v>
      </c>
      <c r="G820" s="22" t="s">
        <v>39</v>
      </c>
      <c r="H820" s="26">
        <v>505155</v>
      </c>
      <c r="I820" s="26" t="s">
        <v>784</v>
      </c>
      <c r="J820" s="26">
        <v>40412</v>
      </c>
      <c r="K820" s="26">
        <v>545567</v>
      </c>
      <c r="L820" s="22" t="s">
        <v>18</v>
      </c>
      <c r="M820" s="22"/>
      <c r="N820">
        <f t="shared" si="37"/>
        <v>12852</v>
      </c>
      <c r="O820">
        <f>+VLOOKUP(N820,'Thanh toán '!O$8:P$8099,2,0)</f>
        <v>545567</v>
      </c>
      <c r="P820">
        <f t="shared" si="38"/>
        <v>545567</v>
      </c>
      <c r="Q820" s="30">
        <f t="shared" si="36"/>
        <v>0</v>
      </c>
    </row>
    <row r="821" spans="1:17" hidden="1" x14ac:dyDescent="0.3">
      <c r="A821" s="21">
        <v>6537</v>
      </c>
      <c r="B821" s="22" t="s">
        <v>1015</v>
      </c>
      <c r="C821" s="22" t="s">
        <v>13</v>
      </c>
      <c r="D821" s="23" t="s">
        <v>994</v>
      </c>
      <c r="E821" s="24" t="s">
        <v>38</v>
      </c>
      <c r="F821" s="25" t="s">
        <v>38</v>
      </c>
      <c r="G821" s="22" t="s">
        <v>39</v>
      </c>
      <c r="H821" s="26">
        <v>908753</v>
      </c>
      <c r="I821" s="26" t="s">
        <v>784</v>
      </c>
      <c r="J821" s="26">
        <v>72700</v>
      </c>
      <c r="K821" s="26">
        <v>981453</v>
      </c>
      <c r="L821" s="22" t="s">
        <v>18</v>
      </c>
      <c r="M821" s="22"/>
      <c r="N821">
        <f t="shared" si="37"/>
        <v>12853</v>
      </c>
      <c r="O821">
        <f>+VLOOKUP(N821,'Thanh toán '!O$8:P$8099,2,0)</f>
        <v>981453</v>
      </c>
      <c r="P821">
        <f t="shared" si="38"/>
        <v>981453</v>
      </c>
      <c r="Q821" s="30">
        <f t="shared" si="36"/>
        <v>0</v>
      </c>
    </row>
    <row r="822" spans="1:17" hidden="1" x14ac:dyDescent="0.3">
      <c r="A822" s="21">
        <v>6538</v>
      </c>
      <c r="B822" s="22" t="s">
        <v>1016</v>
      </c>
      <c r="C822" s="22" t="s">
        <v>13</v>
      </c>
      <c r="D822" s="23" t="s">
        <v>994</v>
      </c>
      <c r="E822" s="24" t="s">
        <v>38</v>
      </c>
      <c r="F822" s="25" t="s">
        <v>38</v>
      </c>
      <c r="G822" s="22" t="s">
        <v>39</v>
      </c>
      <c r="H822" s="26">
        <v>1408026</v>
      </c>
      <c r="I822" s="26" t="s">
        <v>784</v>
      </c>
      <c r="J822" s="26">
        <v>112642</v>
      </c>
      <c r="K822" s="26">
        <v>1520668</v>
      </c>
      <c r="L822" s="22" t="s">
        <v>18</v>
      </c>
      <c r="M822" s="22"/>
      <c r="N822">
        <f t="shared" si="37"/>
        <v>12854</v>
      </c>
      <c r="O822">
        <f>+VLOOKUP(N822,'Thanh toán '!O$8:P$8099,2,0)</f>
        <v>1520668</v>
      </c>
      <c r="P822">
        <f t="shared" si="38"/>
        <v>1520668</v>
      </c>
      <c r="Q822" s="30">
        <f t="shared" si="36"/>
        <v>0</v>
      </c>
    </row>
    <row r="823" spans="1:17" hidden="1" x14ac:dyDescent="0.3">
      <c r="A823" s="21">
        <v>6539</v>
      </c>
      <c r="B823" s="22" t="s">
        <v>1017</v>
      </c>
      <c r="C823" s="22" t="s">
        <v>13</v>
      </c>
      <c r="D823" s="23" t="s">
        <v>994</v>
      </c>
      <c r="E823" s="24" t="s">
        <v>38</v>
      </c>
      <c r="F823" s="25" t="s">
        <v>38</v>
      </c>
      <c r="G823" s="22" t="s">
        <v>39</v>
      </c>
      <c r="H823" s="26">
        <v>922445</v>
      </c>
      <c r="I823" s="26" t="s">
        <v>784</v>
      </c>
      <c r="J823" s="26">
        <v>73796</v>
      </c>
      <c r="K823" s="26">
        <v>996241</v>
      </c>
      <c r="L823" s="22" t="s">
        <v>18</v>
      </c>
      <c r="M823" s="22"/>
      <c r="N823">
        <f t="shared" si="37"/>
        <v>12855</v>
      </c>
      <c r="O823">
        <f>+VLOOKUP(N823,'Thanh toán '!O$8:P$8099,2,0)</f>
        <v>996241</v>
      </c>
      <c r="P823">
        <f t="shared" si="38"/>
        <v>996241</v>
      </c>
      <c r="Q823" s="30">
        <f t="shared" si="36"/>
        <v>0</v>
      </c>
    </row>
    <row r="824" spans="1:17" hidden="1" x14ac:dyDescent="0.3">
      <c r="A824" s="21">
        <v>6540</v>
      </c>
      <c r="B824" s="22" t="s">
        <v>1018</v>
      </c>
      <c r="C824" s="22" t="s">
        <v>13</v>
      </c>
      <c r="D824" s="23" t="s">
        <v>994</v>
      </c>
      <c r="E824" s="24" t="s">
        <v>38</v>
      </c>
      <c r="F824" s="25" t="s">
        <v>38</v>
      </c>
      <c r="G824" s="22" t="s">
        <v>39</v>
      </c>
      <c r="H824" s="26">
        <v>257920</v>
      </c>
      <c r="I824" s="26" t="s">
        <v>784</v>
      </c>
      <c r="J824" s="26">
        <v>20634</v>
      </c>
      <c r="K824" s="26">
        <v>278554</v>
      </c>
      <c r="L824" s="22" t="s">
        <v>18</v>
      </c>
      <c r="M824" s="22"/>
      <c r="N824">
        <f t="shared" si="37"/>
        <v>12856</v>
      </c>
      <c r="O824">
        <f>+VLOOKUP(N824,'Thanh toán '!O$8:P$8099,2,0)</f>
        <v>278554</v>
      </c>
      <c r="P824">
        <f t="shared" si="38"/>
        <v>278554</v>
      </c>
      <c r="Q824" s="30">
        <f t="shared" si="36"/>
        <v>0</v>
      </c>
    </row>
    <row r="825" spans="1:17" ht="26.3" hidden="1" x14ac:dyDescent="0.3">
      <c r="A825" s="21">
        <v>6542</v>
      </c>
      <c r="B825" s="22" t="s">
        <v>1019</v>
      </c>
      <c r="C825" s="22" t="s">
        <v>13</v>
      </c>
      <c r="D825" s="23" t="s">
        <v>994</v>
      </c>
      <c r="E825" s="24" t="s">
        <v>99</v>
      </c>
      <c r="F825" s="25" t="s">
        <v>99</v>
      </c>
      <c r="G825" s="22" t="s">
        <v>100</v>
      </c>
      <c r="H825" s="26">
        <v>1862990</v>
      </c>
      <c r="I825" s="26" t="s">
        <v>784</v>
      </c>
      <c r="J825" s="26">
        <v>149039</v>
      </c>
      <c r="K825" s="26">
        <v>2012029</v>
      </c>
      <c r="L825" s="22" t="s">
        <v>18</v>
      </c>
      <c r="M825" s="22"/>
      <c r="N825">
        <f t="shared" si="37"/>
        <v>12858</v>
      </c>
      <c r="O825">
        <f>+VLOOKUP(N825,'Thanh toán '!O$8:P$8099,2,0)</f>
        <v>2012029</v>
      </c>
      <c r="P825">
        <f t="shared" si="38"/>
        <v>2012029</v>
      </c>
      <c r="Q825" s="30">
        <f t="shared" si="36"/>
        <v>0</v>
      </c>
    </row>
    <row r="826" spans="1:17" hidden="1" x14ac:dyDescent="0.3">
      <c r="A826" s="21">
        <v>6543</v>
      </c>
      <c r="B826" s="22" t="s">
        <v>1020</v>
      </c>
      <c r="C826" s="22" t="s">
        <v>13</v>
      </c>
      <c r="D826" s="23" t="s">
        <v>994</v>
      </c>
      <c r="E826" s="24" t="s">
        <v>111</v>
      </c>
      <c r="F826" s="25" t="s">
        <v>111</v>
      </c>
      <c r="G826" s="22" t="s">
        <v>112</v>
      </c>
      <c r="H826" s="26">
        <v>2704750</v>
      </c>
      <c r="I826" s="26" t="s">
        <v>784</v>
      </c>
      <c r="J826" s="26">
        <v>216380</v>
      </c>
      <c r="K826" s="26">
        <v>2921130</v>
      </c>
      <c r="L826" s="22" t="s">
        <v>18</v>
      </c>
      <c r="M826" s="22"/>
      <c r="N826">
        <f t="shared" si="37"/>
        <v>12861</v>
      </c>
      <c r="O826">
        <f>+VLOOKUP(N826,'Thanh toán '!O$8:P$8099,2,0)</f>
        <v>2921130</v>
      </c>
      <c r="P826">
        <f t="shared" si="38"/>
        <v>2921130</v>
      </c>
      <c r="Q826" s="30">
        <f t="shared" si="36"/>
        <v>0</v>
      </c>
    </row>
    <row r="827" spans="1:17" hidden="1" x14ac:dyDescent="0.3">
      <c r="A827" s="21">
        <v>6544</v>
      </c>
      <c r="B827" s="22" t="s">
        <v>1021</v>
      </c>
      <c r="C827" s="22" t="s">
        <v>13</v>
      </c>
      <c r="D827" s="23" t="s">
        <v>994</v>
      </c>
      <c r="E827" s="24" t="s">
        <v>548</v>
      </c>
      <c r="F827" s="25" t="s">
        <v>548</v>
      </c>
      <c r="G827" s="22" t="s">
        <v>549</v>
      </c>
      <c r="H827" s="26">
        <v>1074852</v>
      </c>
      <c r="I827" s="26" t="s">
        <v>784</v>
      </c>
      <c r="J827" s="26">
        <v>85988</v>
      </c>
      <c r="K827" s="26">
        <v>1160840</v>
      </c>
      <c r="L827" s="22" t="s">
        <v>18</v>
      </c>
      <c r="M827" s="22"/>
      <c r="N827">
        <f t="shared" si="37"/>
        <v>12862</v>
      </c>
      <c r="O827">
        <f>+VLOOKUP(N827,'Thanh toán '!O$8:P$8099,2,0)</f>
        <v>1160840</v>
      </c>
      <c r="P827">
        <f t="shared" si="38"/>
        <v>1160840</v>
      </c>
      <c r="Q827" s="30">
        <f t="shared" si="36"/>
        <v>0</v>
      </c>
    </row>
    <row r="828" spans="1:17" hidden="1" x14ac:dyDescent="0.3">
      <c r="A828" s="21">
        <v>6713</v>
      </c>
      <c r="B828" s="22" t="s">
        <v>1022</v>
      </c>
      <c r="C828" s="22" t="s">
        <v>13</v>
      </c>
      <c r="D828" s="23" t="s">
        <v>1023</v>
      </c>
      <c r="E828" s="24" t="s">
        <v>38</v>
      </c>
      <c r="F828" s="25" t="s">
        <v>38</v>
      </c>
      <c r="G828" s="22" t="s">
        <v>39</v>
      </c>
      <c r="H828" s="26">
        <v>444232</v>
      </c>
      <c r="I828" s="26" t="s">
        <v>784</v>
      </c>
      <c r="J828" s="26">
        <v>35539</v>
      </c>
      <c r="K828" s="26">
        <v>479771</v>
      </c>
      <c r="L828" s="22" t="s">
        <v>18</v>
      </c>
      <c r="M828" s="22"/>
      <c r="N828">
        <f t="shared" si="37"/>
        <v>13031</v>
      </c>
      <c r="O828">
        <f>+VLOOKUP(N828,'Thanh toán '!O$8:P$8099,2,0)</f>
        <v>479771</v>
      </c>
      <c r="P828">
        <f t="shared" si="38"/>
        <v>479771</v>
      </c>
      <c r="Q828" s="30">
        <f t="shared" si="36"/>
        <v>0</v>
      </c>
    </row>
    <row r="829" spans="1:17" hidden="1" x14ac:dyDescent="0.3">
      <c r="A829" s="21">
        <v>6715</v>
      </c>
      <c r="B829" s="22" t="s">
        <v>1024</v>
      </c>
      <c r="C829" s="22" t="s">
        <v>13</v>
      </c>
      <c r="D829" s="23" t="s">
        <v>1023</v>
      </c>
      <c r="E829" s="24" t="s">
        <v>38</v>
      </c>
      <c r="F829" s="25" t="s">
        <v>38</v>
      </c>
      <c r="G829" s="22" t="s">
        <v>39</v>
      </c>
      <c r="H829" s="26">
        <v>555290</v>
      </c>
      <c r="I829" s="26" t="s">
        <v>784</v>
      </c>
      <c r="J829" s="26">
        <v>44423</v>
      </c>
      <c r="K829" s="26">
        <v>599713</v>
      </c>
      <c r="L829" s="22" t="s">
        <v>18</v>
      </c>
      <c r="M829" s="22"/>
      <c r="N829">
        <f t="shared" si="37"/>
        <v>13033</v>
      </c>
      <c r="O829">
        <f>+VLOOKUP(N829,'Thanh toán '!O$8:P$8099,2,0)</f>
        <v>599713</v>
      </c>
      <c r="P829">
        <f t="shared" si="38"/>
        <v>599713</v>
      </c>
      <c r="Q829" s="30">
        <f t="shared" si="36"/>
        <v>0</v>
      </c>
    </row>
    <row r="830" spans="1:17" hidden="1" x14ac:dyDescent="0.3">
      <c r="A830" s="21">
        <v>6736</v>
      </c>
      <c r="B830" s="22" t="s">
        <v>1025</v>
      </c>
      <c r="C830" s="22" t="s">
        <v>13</v>
      </c>
      <c r="D830" s="23" t="s">
        <v>1023</v>
      </c>
      <c r="E830" s="24" t="s">
        <v>214</v>
      </c>
      <c r="F830" s="25" t="s">
        <v>214</v>
      </c>
      <c r="G830" s="22" t="s">
        <v>215</v>
      </c>
      <c r="H830" s="26">
        <v>1924970</v>
      </c>
      <c r="I830" s="26" t="s">
        <v>784</v>
      </c>
      <c r="J830" s="26">
        <v>153998</v>
      </c>
      <c r="K830" s="26">
        <v>2078968</v>
      </c>
      <c r="L830" s="22" t="s">
        <v>18</v>
      </c>
      <c r="M830" s="22"/>
      <c r="N830">
        <f t="shared" si="37"/>
        <v>13054</v>
      </c>
      <c r="O830">
        <f>+VLOOKUP(N830,'Thanh toán '!O$8:P$8099,2,0)</f>
        <v>2078968</v>
      </c>
      <c r="P830">
        <f t="shared" si="38"/>
        <v>2078968</v>
      </c>
      <c r="Q830" s="30">
        <f t="shared" si="36"/>
        <v>0</v>
      </c>
    </row>
    <row r="831" spans="1:17" ht="26.3" hidden="1" x14ac:dyDescent="0.3">
      <c r="A831" s="21">
        <v>6737</v>
      </c>
      <c r="B831" s="22" t="s">
        <v>1026</v>
      </c>
      <c r="C831" s="22" t="s">
        <v>13</v>
      </c>
      <c r="D831" s="23" t="s">
        <v>1023</v>
      </c>
      <c r="E831" s="24" t="s">
        <v>23</v>
      </c>
      <c r="F831" s="25" t="s">
        <v>23</v>
      </c>
      <c r="G831" s="22" t="s">
        <v>24</v>
      </c>
      <c r="H831" s="26">
        <v>1186694</v>
      </c>
      <c r="I831" s="26" t="s">
        <v>784</v>
      </c>
      <c r="J831" s="26">
        <v>94936</v>
      </c>
      <c r="K831" s="26">
        <v>1281630</v>
      </c>
      <c r="L831" s="22" t="s">
        <v>18</v>
      </c>
      <c r="M831" s="22"/>
      <c r="N831">
        <f t="shared" si="37"/>
        <v>13055</v>
      </c>
      <c r="O831">
        <f>+VLOOKUP(N831,'Thanh toán '!O$8:P$8099,2,0)</f>
        <v>1281630</v>
      </c>
      <c r="P831">
        <f t="shared" si="38"/>
        <v>1281630</v>
      </c>
      <c r="Q831" s="30">
        <f t="shared" si="36"/>
        <v>0</v>
      </c>
    </row>
    <row r="832" spans="1:17" hidden="1" x14ac:dyDescent="0.3">
      <c r="A832" s="21">
        <v>6738</v>
      </c>
      <c r="B832" s="22" t="s">
        <v>1027</v>
      </c>
      <c r="C832" s="22" t="s">
        <v>13</v>
      </c>
      <c r="D832" s="23" t="s">
        <v>1028</v>
      </c>
      <c r="E832" s="24" t="s">
        <v>92</v>
      </c>
      <c r="F832" s="25" t="s">
        <v>92</v>
      </c>
      <c r="G832" s="22" t="s">
        <v>93</v>
      </c>
      <c r="H832" s="26">
        <v>1612400</v>
      </c>
      <c r="I832" s="26" t="s">
        <v>784</v>
      </c>
      <c r="J832" s="26">
        <v>128992</v>
      </c>
      <c r="K832" s="26">
        <v>1741392</v>
      </c>
      <c r="L832" s="22" t="s">
        <v>18</v>
      </c>
      <c r="M832" s="22"/>
      <c r="N832">
        <f t="shared" si="37"/>
        <v>13056</v>
      </c>
      <c r="O832">
        <f>+VLOOKUP(N832,'Thanh toán '!O$8:P$8099,2,0)</f>
        <v>1741392</v>
      </c>
      <c r="P832">
        <f t="shared" si="38"/>
        <v>1741392</v>
      </c>
      <c r="Q832" s="30">
        <f t="shared" si="36"/>
        <v>0</v>
      </c>
    </row>
    <row r="833" spans="1:17" hidden="1" x14ac:dyDescent="0.3">
      <c r="A833" s="21">
        <v>6739</v>
      </c>
      <c r="B833" s="22" t="s">
        <v>1029</v>
      </c>
      <c r="C833" s="22" t="s">
        <v>13</v>
      </c>
      <c r="D833" s="23" t="s">
        <v>1028</v>
      </c>
      <c r="E833" s="24" t="s">
        <v>38</v>
      </c>
      <c r="F833" s="25" t="s">
        <v>38</v>
      </c>
      <c r="G833" s="22" t="s">
        <v>39</v>
      </c>
      <c r="H833" s="26">
        <v>834994</v>
      </c>
      <c r="I833" s="26" t="s">
        <v>784</v>
      </c>
      <c r="J833" s="26">
        <v>66800</v>
      </c>
      <c r="K833" s="26">
        <v>901794</v>
      </c>
      <c r="L833" s="22" t="s">
        <v>18</v>
      </c>
      <c r="M833" s="22"/>
      <c r="N833">
        <f t="shared" si="37"/>
        <v>13057</v>
      </c>
      <c r="O833">
        <f>+VLOOKUP(N833,'Thanh toán '!O$8:P$8099,2,0)</f>
        <v>901794</v>
      </c>
      <c r="P833">
        <f t="shared" si="38"/>
        <v>901794</v>
      </c>
      <c r="Q833" s="30">
        <f t="shared" si="36"/>
        <v>0</v>
      </c>
    </row>
    <row r="834" spans="1:17" hidden="1" x14ac:dyDescent="0.3">
      <c r="A834" s="21">
        <v>6740</v>
      </c>
      <c r="B834" s="22" t="s">
        <v>1030</v>
      </c>
      <c r="C834" s="22" t="s">
        <v>13</v>
      </c>
      <c r="D834" s="23" t="s">
        <v>1028</v>
      </c>
      <c r="E834" s="24" t="s">
        <v>38</v>
      </c>
      <c r="F834" s="25" t="s">
        <v>38</v>
      </c>
      <c r="G834" s="22" t="s">
        <v>39</v>
      </c>
      <c r="H834" s="26">
        <v>501820</v>
      </c>
      <c r="I834" s="26" t="s">
        <v>784</v>
      </c>
      <c r="J834" s="26">
        <v>40146</v>
      </c>
      <c r="K834" s="26">
        <v>541966</v>
      </c>
      <c r="L834" s="22" t="s">
        <v>18</v>
      </c>
      <c r="M834" s="22"/>
      <c r="N834">
        <f t="shared" si="37"/>
        <v>13058</v>
      </c>
      <c r="O834">
        <f>+VLOOKUP(N834,'Thanh toán '!O$8:P$8099,2,0)</f>
        <v>541966</v>
      </c>
      <c r="P834">
        <f t="shared" si="38"/>
        <v>541966</v>
      </c>
      <c r="Q834" s="30">
        <f t="shared" si="36"/>
        <v>0</v>
      </c>
    </row>
    <row r="835" spans="1:17" hidden="1" x14ac:dyDescent="0.3">
      <c r="A835" s="21">
        <v>6744</v>
      </c>
      <c r="B835" s="22" t="s">
        <v>1031</v>
      </c>
      <c r="C835" s="22" t="s">
        <v>13</v>
      </c>
      <c r="D835" s="23" t="s">
        <v>1028</v>
      </c>
      <c r="E835" s="24" t="s">
        <v>38</v>
      </c>
      <c r="F835" s="25" t="s">
        <v>38</v>
      </c>
      <c r="G835" s="22" t="s">
        <v>39</v>
      </c>
      <c r="H835" s="26">
        <v>618065</v>
      </c>
      <c r="I835" s="26" t="s">
        <v>784</v>
      </c>
      <c r="J835" s="26">
        <v>49445</v>
      </c>
      <c r="K835" s="26">
        <v>667510</v>
      </c>
      <c r="L835" s="22" t="s">
        <v>18</v>
      </c>
      <c r="M835" s="22"/>
      <c r="N835">
        <f t="shared" si="37"/>
        <v>13062</v>
      </c>
      <c r="O835">
        <f>+VLOOKUP(N835,'Thanh toán '!O$8:P$8099,2,0)</f>
        <v>667510</v>
      </c>
      <c r="P835">
        <f t="shared" si="38"/>
        <v>667510</v>
      </c>
      <c r="Q835" s="30">
        <f t="shared" si="36"/>
        <v>0</v>
      </c>
    </row>
    <row r="836" spans="1:17" hidden="1" x14ac:dyDescent="0.3">
      <c r="A836" s="21">
        <v>6745</v>
      </c>
      <c r="B836" s="22" t="s">
        <v>1032</v>
      </c>
      <c r="C836" s="22" t="s">
        <v>13</v>
      </c>
      <c r="D836" s="23" t="s">
        <v>1028</v>
      </c>
      <c r="E836" s="24" t="s">
        <v>38</v>
      </c>
      <c r="F836" s="25" t="s">
        <v>38</v>
      </c>
      <c r="G836" s="22" t="s">
        <v>39</v>
      </c>
      <c r="H836" s="26">
        <v>922445</v>
      </c>
      <c r="I836" s="26" t="s">
        <v>784</v>
      </c>
      <c r="J836" s="26">
        <v>73796</v>
      </c>
      <c r="K836" s="26">
        <v>996241</v>
      </c>
      <c r="L836" s="22" t="s">
        <v>18</v>
      </c>
      <c r="M836" s="22"/>
      <c r="N836">
        <f t="shared" si="37"/>
        <v>13064</v>
      </c>
      <c r="O836">
        <f>+VLOOKUP(N836,'Thanh toán '!O$8:P$8099,2,0)</f>
        <v>996241</v>
      </c>
      <c r="P836">
        <f t="shared" si="38"/>
        <v>996241</v>
      </c>
      <c r="Q836" s="30">
        <f t="shared" si="36"/>
        <v>0</v>
      </c>
    </row>
    <row r="837" spans="1:17" ht="26.3" hidden="1" x14ac:dyDescent="0.3">
      <c r="A837" s="21">
        <v>6748</v>
      </c>
      <c r="B837" s="22" t="s">
        <v>1033</v>
      </c>
      <c r="C837" s="22" t="s">
        <v>13</v>
      </c>
      <c r="D837" s="23" t="s">
        <v>1028</v>
      </c>
      <c r="E837" s="24" t="s">
        <v>1034</v>
      </c>
      <c r="F837" s="25" t="s">
        <v>1034</v>
      </c>
      <c r="G837" s="22" t="s">
        <v>1035</v>
      </c>
      <c r="H837" s="26">
        <v>1475912</v>
      </c>
      <c r="I837" s="26" t="s">
        <v>784</v>
      </c>
      <c r="J837" s="26">
        <v>118073</v>
      </c>
      <c r="K837" s="26">
        <v>1593985</v>
      </c>
      <c r="L837" s="22" t="s">
        <v>18</v>
      </c>
      <c r="M837" s="22"/>
      <c r="N837">
        <f t="shared" si="37"/>
        <v>13067</v>
      </c>
      <c r="O837">
        <f>+VLOOKUP(N837,'Thanh toán '!O$8:P$8099,2,0)</f>
        <v>1593985</v>
      </c>
      <c r="P837">
        <f t="shared" si="38"/>
        <v>1593985</v>
      </c>
      <c r="Q837" s="30">
        <f t="shared" ref="Q837:Q900" si="39">+O837-K837</f>
        <v>0</v>
      </c>
    </row>
    <row r="838" spans="1:17" hidden="1" x14ac:dyDescent="0.3">
      <c r="A838" s="21">
        <v>6749</v>
      </c>
      <c r="B838" s="22" t="s">
        <v>1036</v>
      </c>
      <c r="C838" s="22" t="s">
        <v>13</v>
      </c>
      <c r="D838" s="23" t="s">
        <v>1028</v>
      </c>
      <c r="E838" s="24" t="s">
        <v>38</v>
      </c>
      <c r="F838" s="25" t="s">
        <v>38</v>
      </c>
      <c r="G838" s="22" t="s">
        <v>39</v>
      </c>
      <c r="H838" s="26">
        <v>915435</v>
      </c>
      <c r="I838" s="26" t="s">
        <v>784</v>
      </c>
      <c r="J838" s="26">
        <v>73235</v>
      </c>
      <c r="K838" s="26">
        <v>988670</v>
      </c>
      <c r="L838" s="22" t="s">
        <v>18</v>
      </c>
      <c r="M838" s="22"/>
      <c r="N838">
        <f t="shared" ref="N838:N901" si="40">+B838*1</f>
        <v>13068</v>
      </c>
      <c r="O838">
        <f>+VLOOKUP(N838,'Thanh toán '!O$8:P$8099,2,0)</f>
        <v>988670</v>
      </c>
      <c r="P838">
        <f t="shared" ref="P838:P901" si="41">+O838</f>
        <v>988670</v>
      </c>
      <c r="Q838" s="30">
        <f t="shared" si="39"/>
        <v>0</v>
      </c>
    </row>
    <row r="839" spans="1:17" hidden="1" x14ac:dyDescent="0.3">
      <c r="A839" s="21">
        <v>6750</v>
      </c>
      <c r="B839" s="22" t="s">
        <v>1037</v>
      </c>
      <c r="C839" s="22" t="s">
        <v>13</v>
      </c>
      <c r="D839" s="23" t="s">
        <v>1028</v>
      </c>
      <c r="E839" s="24" t="s">
        <v>38</v>
      </c>
      <c r="F839" s="25" t="s">
        <v>38</v>
      </c>
      <c r="G839" s="22" t="s">
        <v>39</v>
      </c>
      <c r="H839" s="26">
        <v>704013</v>
      </c>
      <c r="I839" s="26" t="s">
        <v>784</v>
      </c>
      <c r="J839" s="26">
        <v>56321</v>
      </c>
      <c r="K839" s="26">
        <v>760334</v>
      </c>
      <c r="L839" s="22" t="s">
        <v>18</v>
      </c>
      <c r="M839" s="22"/>
      <c r="N839">
        <f t="shared" si="40"/>
        <v>13069</v>
      </c>
      <c r="O839">
        <f>+VLOOKUP(N839,'Thanh toán '!O$8:P$8099,2,0)</f>
        <v>760334</v>
      </c>
      <c r="P839">
        <f t="shared" si="41"/>
        <v>760334</v>
      </c>
      <c r="Q839" s="30">
        <f t="shared" si="39"/>
        <v>0</v>
      </c>
    </row>
    <row r="840" spans="1:17" hidden="1" x14ac:dyDescent="0.3">
      <c r="A840" s="21">
        <v>6751</v>
      </c>
      <c r="B840" s="22" t="s">
        <v>1038</v>
      </c>
      <c r="C840" s="22" t="s">
        <v>13</v>
      </c>
      <c r="D840" s="23" t="s">
        <v>1028</v>
      </c>
      <c r="E840" s="24" t="s">
        <v>260</v>
      </c>
      <c r="F840" s="25" t="s">
        <v>260</v>
      </c>
      <c r="G840" s="22" t="s">
        <v>261</v>
      </c>
      <c r="H840" s="26">
        <v>1190660</v>
      </c>
      <c r="I840" s="26" t="s">
        <v>784</v>
      </c>
      <c r="J840" s="26">
        <v>95253</v>
      </c>
      <c r="K840" s="26">
        <v>1285913</v>
      </c>
      <c r="L840" s="22" t="s">
        <v>18</v>
      </c>
      <c r="M840" s="22"/>
      <c r="N840">
        <f t="shared" si="40"/>
        <v>13070</v>
      </c>
      <c r="O840">
        <f>+VLOOKUP(N840,'Thanh toán '!O$8:P$8099,2,0)</f>
        <v>1285913</v>
      </c>
      <c r="P840">
        <f t="shared" si="41"/>
        <v>1285913</v>
      </c>
      <c r="Q840" s="30">
        <f t="shared" si="39"/>
        <v>0</v>
      </c>
    </row>
    <row r="841" spans="1:17" hidden="1" x14ac:dyDescent="0.3">
      <c r="A841" s="21">
        <v>6752</v>
      </c>
      <c r="B841" s="22" t="s">
        <v>1039</v>
      </c>
      <c r="C841" s="22" t="s">
        <v>13</v>
      </c>
      <c r="D841" s="23" t="s">
        <v>1028</v>
      </c>
      <c r="E841" s="24" t="s">
        <v>38</v>
      </c>
      <c r="F841" s="25" t="s">
        <v>38</v>
      </c>
      <c r="G841" s="22" t="s">
        <v>39</v>
      </c>
      <c r="H841" s="26">
        <v>1318394</v>
      </c>
      <c r="I841" s="26" t="s">
        <v>784</v>
      </c>
      <c r="J841" s="26">
        <v>105472</v>
      </c>
      <c r="K841" s="26">
        <v>1423866</v>
      </c>
      <c r="L841" s="22" t="s">
        <v>18</v>
      </c>
      <c r="M841" s="22"/>
      <c r="N841">
        <f t="shared" si="40"/>
        <v>13071</v>
      </c>
      <c r="O841">
        <f>+VLOOKUP(N841,'Thanh toán '!O$8:P$8099,2,0)</f>
        <v>1423866</v>
      </c>
      <c r="P841">
        <f t="shared" si="41"/>
        <v>1423866</v>
      </c>
      <c r="Q841" s="30">
        <f t="shared" si="39"/>
        <v>0</v>
      </c>
    </row>
    <row r="842" spans="1:17" hidden="1" x14ac:dyDescent="0.3">
      <c r="A842" s="21">
        <v>6753</v>
      </c>
      <c r="B842" s="22" t="s">
        <v>1040</v>
      </c>
      <c r="C842" s="22" t="s">
        <v>13</v>
      </c>
      <c r="D842" s="23" t="s">
        <v>1028</v>
      </c>
      <c r="E842" s="24" t="s">
        <v>38</v>
      </c>
      <c r="F842" s="25" t="s">
        <v>38</v>
      </c>
      <c r="G842" s="22" t="s">
        <v>39</v>
      </c>
      <c r="H842" s="26">
        <v>587198</v>
      </c>
      <c r="I842" s="26" t="s">
        <v>784</v>
      </c>
      <c r="J842" s="26">
        <v>46976</v>
      </c>
      <c r="K842" s="26">
        <v>634174</v>
      </c>
      <c r="L842" s="22" t="s">
        <v>18</v>
      </c>
      <c r="M842" s="22"/>
      <c r="N842">
        <f t="shared" si="40"/>
        <v>13072</v>
      </c>
      <c r="O842">
        <f>+VLOOKUP(N842,'Thanh toán '!O$8:P$8099,2,0)</f>
        <v>634174</v>
      </c>
      <c r="P842">
        <f t="shared" si="41"/>
        <v>634174</v>
      </c>
      <c r="Q842" s="30">
        <f t="shared" si="39"/>
        <v>0</v>
      </c>
    </row>
    <row r="843" spans="1:17" hidden="1" x14ac:dyDescent="0.3">
      <c r="A843" s="21">
        <v>6754</v>
      </c>
      <c r="B843" s="22" t="s">
        <v>1041</v>
      </c>
      <c r="C843" s="22" t="s">
        <v>13</v>
      </c>
      <c r="D843" s="23" t="s">
        <v>1028</v>
      </c>
      <c r="E843" s="24" t="s">
        <v>38</v>
      </c>
      <c r="F843" s="25" t="s">
        <v>38</v>
      </c>
      <c r="G843" s="22" t="s">
        <v>39</v>
      </c>
      <c r="H843" s="26">
        <v>700329</v>
      </c>
      <c r="I843" s="26" t="s">
        <v>784</v>
      </c>
      <c r="J843" s="26">
        <v>56026</v>
      </c>
      <c r="K843" s="26">
        <v>756355</v>
      </c>
      <c r="L843" s="22" t="s">
        <v>18</v>
      </c>
      <c r="M843" s="22"/>
      <c r="N843">
        <f t="shared" si="40"/>
        <v>13073</v>
      </c>
      <c r="O843">
        <f>+VLOOKUP(N843,'Thanh toán '!O$8:P$8099,2,0)</f>
        <v>756355</v>
      </c>
      <c r="P843">
        <f t="shared" si="41"/>
        <v>756355</v>
      </c>
      <c r="Q843" s="30">
        <f t="shared" si="39"/>
        <v>0</v>
      </c>
    </row>
    <row r="844" spans="1:17" hidden="1" x14ac:dyDescent="0.3">
      <c r="A844" s="21">
        <v>6755</v>
      </c>
      <c r="B844" s="22" t="s">
        <v>1042</v>
      </c>
      <c r="C844" s="22" t="s">
        <v>13</v>
      </c>
      <c r="D844" s="23" t="s">
        <v>1028</v>
      </c>
      <c r="E844" s="24" t="s">
        <v>42</v>
      </c>
      <c r="F844" s="25" t="s">
        <v>42</v>
      </c>
      <c r="G844" s="22" t="s">
        <v>43</v>
      </c>
      <c r="H844" s="26">
        <v>1656755</v>
      </c>
      <c r="I844" s="26" t="s">
        <v>784</v>
      </c>
      <c r="J844" s="26">
        <v>132540</v>
      </c>
      <c r="K844" s="26">
        <v>1789295</v>
      </c>
      <c r="L844" s="22" t="s">
        <v>18</v>
      </c>
      <c r="M844" s="22"/>
      <c r="N844">
        <f t="shared" si="40"/>
        <v>13074</v>
      </c>
      <c r="O844">
        <f>+VLOOKUP(N844,'Thanh toán '!O$8:P$8099,2,0)</f>
        <v>1789295</v>
      </c>
      <c r="P844">
        <f t="shared" si="41"/>
        <v>1789295</v>
      </c>
      <c r="Q844" s="30">
        <f t="shared" si="39"/>
        <v>0</v>
      </c>
    </row>
    <row r="845" spans="1:17" hidden="1" x14ac:dyDescent="0.3">
      <c r="A845" s="21">
        <v>6757</v>
      </c>
      <c r="B845" s="22" t="s">
        <v>1043</v>
      </c>
      <c r="C845" s="22" t="s">
        <v>13</v>
      </c>
      <c r="D845" s="23" t="s">
        <v>1028</v>
      </c>
      <c r="E845" s="24" t="s">
        <v>38</v>
      </c>
      <c r="F845" s="25" t="s">
        <v>38</v>
      </c>
      <c r="G845" s="22" t="s">
        <v>39</v>
      </c>
      <c r="H845" s="26">
        <v>1190660</v>
      </c>
      <c r="I845" s="26" t="s">
        <v>784</v>
      </c>
      <c r="J845" s="26">
        <v>95253</v>
      </c>
      <c r="K845" s="26">
        <v>1285913</v>
      </c>
      <c r="L845" s="22" t="s">
        <v>18</v>
      </c>
      <c r="M845" s="22"/>
      <c r="N845">
        <f t="shared" si="40"/>
        <v>13076</v>
      </c>
      <c r="O845">
        <f>+VLOOKUP(N845,'Thanh toán '!O$8:P$8099,2,0)</f>
        <v>1285913</v>
      </c>
      <c r="P845">
        <f t="shared" si="41"/>
        <v>1285913</v>
      </c>
      <c r="Q845" s="30">
        <f t="shared" si="39"/>
        <v>0</v>
      </c>
    </row>
    <row r="846" spans="1:17" hidden="1" x14ac:dyDescent="0.3">
      <c r="A846" s="21">
        <v>6758</v>
      </c>
      <c r="B846" s="22" t="s">
        <v>1044</v>
      </c>
      <c r="C846" s="22" t="s">
        <v>13</v>
      </c>
      <c r="D846" s="23" t="s">
        <v>1028</v>
      </c>
      <c r="E846" s="24" t="s">
        <v>56</v>
      </c>
      <c r="F846" s="25" t="s">
        <v>56</v>
      </c>
      <c r="G846" s="22" t="s">
        <v>57</v>
      </c>
      <c r="H846" s="26">
        <v>3043420</v>
      </c>
      <c r="I846" s="26" t="s">
        <v>784</v>
      </c>
      <c r="J846" s="26">
        <v>243474</v>
      </c>
      <c r="K846" s="26">
        <v>3286894</v>
      </c>
      <c r="L846" s="22" t="s">
        <v>18</v>
      </c>
      <c r="M846" s="22"/>
      <c r="N846">
        <f t="shared" si="40"/>
        <v>13077</v>
      </c>
      <c r="O846">
        <f>+VLOOKUP(N846,'Thanh toán '!O$8:P$8099,2,0)</f>
        <v>3286894</v>
      </c>
      <c r="P846">
        <f t="shared" si="41"/>
        <v>3286894</v>
      </c>
      <c r="Q846" s="30">
        <f t="shared" si="39"/>
        <v>0</v>
      </c>
    </row>
    <row r="847" spans="1:17" hidden="1" x14ac:dyDescent="0.3">
      <c r="A847" s="21">
        <v>6759</v>
      </c>
      <c r="B847" s="22" t="s">
        <v>1045</v>
      </c>
      <c r="C847" s="22" t="s">
        <v>13</v>
      </c>
      <c r="D847" s="23" t="s">
        <v>1028</v>
      </c>
      <c r="E847" s="24" t="s">
        <v>38</v>
      </c>
      <c r="F847" s="25" t="s">
        <v>38</v>
      </c>
      <c r="G847" s="22" t="s">
        <v>39</v>
      </c>
      <c r="H847" s="26">
        <v>1236130</v>
      </c>
      <c r="I847" s="26" t="s">
        <v>784</v>
      </c>
      <c r="J847" s="26">
        <v>98890</v>
      </c>
      <c r="K847" s="26">
        <v>1335020</v>
      </c>
      <c r="L847" s="22" t="s">
        <v>18</v>
      </c>
      <c r="M847" s="22"/>
      <c r="N847">
        <f t="shared" si="40"/>
        <v>13078</v>
      </c>
      <c r="O847">
        <f>+VLOOKUP(N847,'Thanh toán '!O$8:P$8099,2,0)</f>
        <v>1335020</v>
      </c>
      <c r="P847">
        <f t="shared" si="41"/>
        <v>1335020</v>
      </c>
      <c r="Q847" s="30">
        <f t="shared" si="39"/>
        <v>0</v>
      </c>
    </row>
    <row r="848" spans="1:17" hidden="1" x14ac:dyDescent="0.3">
      <c r="A848" s="21">
        <v>6760</v>
      </c>
      <c r="B848" s="22" t="s">
        <v>1046</v>
      </c>
      <c r="C848" s="22" t="s">
        <v>13</v>
      </c>
      <c r="D848" s="23" t="s">
        <v>1028</v>
      </c>
      <c r="E848" s="24" t="s">
        <v>38</v>
      </c>
      <c r="F848" s="25" t="s">
        <v>38</v>
      </c>
      <c r="G848" s="22" t="s">
        <v>39</v>
      </c>
      <c r="H848" s="26">
        <v>704013</v>
      </c>
      <c r="I848" s="26" t="s">
        <v>784</v>
      </c>
      <c r="J848" s="26">
        <v>56321</v>
      </c>
      <c r="K848" s="26">
        <v>760334</v>
      </c>
      <c r="L848" s="22" t="s">
        <v>18</v>
      </c>
      <c r="M848" s="22"/>
      <c r="N848">
        <f t="shared" si="40"/>
        <v>13079</v>
      </c>
      <c r="O848">
        <f>+VLOOKUP(N848,'Thanh toán '!O$8:P$8099,2,0)</f>
        <v>760334</v>
      </c>
      <c r="P848">
        <f t="shared" si="41"/>
        <v>760334</v>
      </c>
      <c r="Q848" s="30">
        <f t="shared" si="39"/>
        <v>0</v>
      </c>
    </row>
    <row r="849" spans="1:17" hidden="1" x14ac:dyDescent="0.3">
      <c r="A849" s="21">
        <v>6761</v>
      </c>
      <c r="B849" s="22" t="s">
        <v>1047</v>
      </c>
      <c r="C849" s="22" t="s">
        <v>13</v>
      </c>
      <c r="D849" s="23" t="s">
        <v>1028</v>
      </c>
      <c r="E849" s="24" t="s">
        <v>42</v>
      </c>
      <c r="F849" s="25" t="s">
        <v>42</v>
      </c>
      <c r="G849" s="22" t="s">
        <v>43</v>
      </c>
      <c r="H849" s="26">
        <v>1928620</v>
      </c>
      <c r="I849" s="26" t="s">
        <v>784</v>
      </c>
      <c r="J849" s="26">
        <v>154290</v>
      </c>
      <c r="K849" s="26">
        <v>2082910</v>
      </c>
      <c r="L849" s="22" t="s">
        <v>18</v>
      </c>
      <c r="M849" s="22"/>
      <c r="N849">
        <f t="shared" si="40"/>
        <v>13080</v>
      </c>
      <c r="O849">
        <f>+VLOOKUP(N849,'Thanh toán '!O$8:P$8099,2,0)</f>
        <v>2082910</v>
      </c>
      <c r="P849">
        <f t="shared" si="41"/>
        <v>2082910</v>
      </c>
      <c r="Q849" s="30">
        <f t="shared" si="39"/>
        <v>0</v>
      </c>
    </row>
    <row r="850" spans="1:17" hidden="1" x14ac:dyDescent="0.3">
      <c r="A850" s="21">
        <v>6762</v>
      </c>
      <c r="B850" s="22" t="s">
        <v>1048</v>
      </c>
      <c r="C850" s="22" t="s">
        <v>13</v>
      </c>
      <c r="D850" s="23" t="s">
        <v>1028</v>
      </c>
      <c r="E850" s="24" t="s">
        <v>38</v>
      </c>
      <c r="F850" s="25" t="s">
        <v>38</v>
      </c>
      <c r="G850" s="22" t="s">
        <v>39</v>
      </c>
      <c r="H850" s="26">
        <v>1715792</v>
      </c>
      <c r="I850" s="26" t="s">
        <v>784</v>
      </c>
      <c r="J850" s="26">
        <v>137263</v>
      </c>
      <c r="K850" s="26">
        <v>1853055</v>
      </c>
      <c r="L850" s="22" t="s">
        <v>18</v>
      </c>
      <c r="M850" s="22"/>
      <c r="N850">
        <f t="shared" si="40"/>
        <v>13081</v>
      </c>
      <c r="O850">
        <f>+VLOOKUP(N850,'Thanh toán '!O$8:P$8099,2,0)</f>
        <v>1853055</v>
      </c>
      <c r="P850">
        <f t="shared" si="41"/>
        <v>1853055</v>
      </c>
      <c r="Q850" s="30">
        <f t="shared" si="39"/>
        <v>0</v>
      </c>
    </row>
    <row r="851" spans="1:17" hidden="1" x14ac:dyDescent="0.3">
      <c r="A851" s="21">
        <v>6763</v>
      </c>
      <c r="B851" s="22" t="s">
        <v>1049</v>
      </c>
      <c r="C851" s="22" t="s">
        <v>13</v>
      </c>
      <c r="D851" s="23" t="s">
        <v>1028</v>
      </c>
      <c r="E851" s="24" t="s">
        <v>38</v>
      </c>
      <c r="F851" s="25" t="s">
        <v>38</v>
      </c>
      <c r="G851" s="22" t="s">
        <v>39</v>
      </c>
      <c r="H851" s="26">
        <v>1546192</v>
      </c>
      <c r="I851" s="26" t="s">
        <v>784</v>
      </c>
      <c r="J851" s="26">
        <v>123695</v>
      </c>
      <c r="K851" s="26">
        <v>1669887</v>
      </c>
      <c r="L851" s="22" t="s">
        <v>18</v>
      </c>
      <c r="M851" s="22"/>
      <c r="N851">
        <f t="shared" si="40"/>
        <v>13082</v>
      </c>
      <c r="O851">
        <f>+VLOOKUP(N851,'Thanh toán '!O$8:P$8099,2,0)</f>
        <v>1669887</v>
      </c>
      <c r="P851">
        <f t="shared" si="41"/>
        <v>1669887</v>
      </c>
      <c r="Q851" s="30">
        <f t="shared" si="39"/>
        <v>0</v>
      </c>
    </row>
    <row r="852" spans="1:17" hidden="1" x14ac:dyDescent="0.3">
      <c r="A852" s="21">
        <v>6765</v>
      </c>
      <c r="B852" s="22" t="s">
        <v>1050</v>
      </c>
      <c r="C852" s="22" t="s">
        <v>13</v>
      </c>
      <c r="D852" s="23" t="s">
        <v>1028</v>
      </c>
      <c r="E852" s="24" t="s">
        <v>38</v>
      </c>
      <c r="F852" s="25" t="s">
        <v>38</v>
      </c>
      <c r="G852" s="22" t="s">
        <v>39</v>
      </c>
      <c r="H852" s="26">
        <v>1229560</v>
      </c>
      <c r="I852" s="26" t="s">
        <v>784</v>
      </c>
      <c r="J852" s="26">
        <v>98365</v>
      </c>
      <c r="K852" s="26">
        <v>1327925</v>
      </c>
      <c r="L852" s="22" t="s">
        <v>18</v>
      </c>
      <c r="M852" s="22"/>
      <c r="N852">
        <f t="shared" si="40"/>
        <v>13084</v>
      </c>
      <c r="O852">
        <f>+VLOOKUP(N852,'Thanh toán '!O$8:P$8099,2,0)</f>
        <v>1327925</v>
      </c>
      <c r="P852">
        <f t="shared" si="41"/>
        <v>1327925</v>
      </c>
      <c r="Q852" s="30">
        <f t="shared" si="39"/>
        <v>0</v>
      </c>
    </row>
    <row r="853" spans="1:17" hidden="1" x14ac:dyDescent="0.3">
      <c r="A853" s="21">
        <v>6766</v>
      </c>
      <c r="B853" s="22" t="s">
        <v>1051</v>
      </c>
      <c r="C853" s="22" t="s">
        <v>13</v>
      </c>
      <c r="D853" s="23" t="s">
        <v>1028</v>
      </c>
      <c r="E853" s="24" t="s">
        <v>38</v>
      </c>
      <c r="F853" s="25" t="s">
        <v>38</v>
      </c>
      <c r="G853" s="22" t="s">
        <v>39</v>
      </c>
      <c r="H853" s="26">
        <v>442409</v>
      </c>
      <c r="I853" s="26" t="s">
        <v>784</v>
      </c>
      <c r="J853" s="26">
        <v>35393</v>
      </c>
      <c r="K853" s="26">
        <v>477802</v>
      </c>
      <c r="L853" s="22" t="s">
        <v>18</v>
      </c>
      <c r="M853" s="22"/>
      <c r="N853">
        <f t="shared" si="40"/>
        <v>13085</v>
      </c>
      <c r="O853">
        <f>+VLOOKUP(N853,'Thanh toán '!O$8:P$8099,2,0)</f>
        <v>477802</v>
      </c>
      <c r="P853">
        <f t="shared" si="41"/>
        <v>477802</v>
      </c>
      <c r="Q853" s="30">
        <f t="shared" si="39"/>
        <v>0</v>
      </c>
    </row>
    <row r="854" spans="1:17" hidden="1" x14ac:dyDescent="0.3">
      <c r="A854" s="21">
        <v>6767</v>
      </c>
      <c r="B854" s="22" t="s">
        <v>1052</v>
      </c>
      <c r="C854" s="22" t="s">
        <v>13</v>
      </c>
      <c r="D854" s="23" t="s">
        <v>1028</v>
      </c>
      <c r="E854" s="24" t="s">
        <v>38</v>
      </c>
      <c r="F854" s="25" t="s">
        <v>38</v>
      </c>
      <c r="G854" s="22" t="s">
        <v>39</v>
      </c>
      <c r="H854" s="26">
        <v>618065</v>
      </c>
      <c r="I854" s="26" t="s">
        <v>784</v>
      </c>
      <c r="J854" s="26">
        <v>49445</v>
      </c>
      <c r="K854" s="26">
        <v>667510</v>
      </c>
      <c r="L854" s="22" t="s">
        <v>18</v>
      </c>
      <c r="M854" s="22"/>
      <c r="N854">
        <f t="shared" si="40"/>
        <v>13086</v>
      </c>
      <c r="O854">
        <f>+VLOOKUP(N854,'Thanh toán '!O$8:P$8099,2,0)</f>
        <v>667510</v>
      </c>
      <c r="P854">
        <f t="shared" si="41"/>
        <v>667510</v>
      </c>
      <c r="Q854" s="30">
        <f t="shared" si="39"/>
        <v>0</v>
      </c>
    </row>
    <row r="855" spans="1:17" hidden="1" x14ac:dyDescent="0.3">
      <c r="A855" s="21">
        <v>6768</v>
      </c>
      <c r="B855" s="22" t="s">
        <v>1053</v>
      </c>
      <c r="C855" s="22" t="s">
        <v>13</v>
      </c>
      <c r="D855" s="23" t="s">
        <v>1028</v>
      </c>
      <c r="E855" s="24" t="s">
        <v>164</v>
      </c>
      <c r="F855" s="25" t="s">
        <v>164</v>
      </c>
      <c r="G855" s="22" t="s">
        <v>165</v>
      </c>
      <c r="H855" s="26">
        <v>2605810</v>
      </c>
      <c r="I855" s="26" t="s">
        <v>784</v>
      </c>
      <c r="J855" s="26">
        <v>208465</v>
      </c>
      <c r="K855" s="26">
        <v>2814275</v>
      </c>
      <c r="L855" s="22" t="s">
        <v>18</v>
      </c>
      <c r="M855" s="22"/>
      <c r="N855">
        <f t="shared" si="40"/>
        <v>13087</v>
      </c>
      <c r="O855">
        <f>+VLOOKUP(N855,'Thanh toán '!O$8:P$8099,2,0)</f>
        <v>2814275</v>
      </c>
      <c r="P855">
        <f t="shared" si="41"/>
        <v>2814275</v>
      </c>
      <c r="Q855" s="30">
        <f t="shared" si="39"/>
        <v>0</v>
      </c>
    </row>
    <row r="856" spans="1:17" hidden="1" x14ac:dyDescent="0.3">
      <c r="A856" s="21">
        <v>6770</v>
      </c>
      <c r="B856" s="22" t="s">
        <v>1054</v>
      </c>
      <c r="C856" s="22" t="s">
        <v>13</v>
      </c>
      <c r="D856" s="23" t="s">
        <v>1028</v>
      </c>
      <c r="E856" s="24" t="s">
        <v>45</v>
      </c>
      <c r="F856" s="25" t="s">
        <v>45</v>
      </c>
      <c r="G856" s="22" t="s">
        <v>46</v>
      </c>
      <c r="H856" s="26">
        <v>2162670</v>
      </c>
      <c r="I856" s="26" t="s">
        <v>784</v>
      </c>
      <c r="J856" s="26">
        <v>173014</v>
      </c>
      <c r="K856" s="26">
        <v>2335684</v>
      </c>
      <c r="L856" s="22" t="s">
        <v>18</v>
      </c>
      <c r="M856" s="22"/>
      <c r="N856">
        <f t="shared" si="40"/>
        <v>13089</v>
      </c>
      <c r="O856">
        <f>+VLOOKUP(N856,'Thanh toán '!O$8:P$8099,2,0)</f>
        <v>2335684</v>
      </c>
      <c r="P856">
        <f t="shared" si="41"/>
        <v>2335684</v>
      </c>
      <c r="Q856" s="30">
        <f t="shared" si="39"/>
        <v>0</v>
      </c>
    </row>
    <row r="857" spans="1:17" hidden="1" x14ac:dyDescent="0.3">
      <c r="A857" s="21">
        <v>6771</v>
      </c>
      <c r="B857" s="22" t="s">
        <v>1055</v>
      </c>
      <c r="C857" s="22" t="s">
        <v>13</v>
      </c>
      <c r="D857" s="23" t="s">
        <v>1028</v>
      </c>
      <c r="E857" s="24" t="s">
        <v>38</v>
      </c>
      <c r="F857" s="25" t="s">
        <v>38</v>
      </c>
      <c r="G857" s="22" t="s">
        <v>39</v>
      </c>
      <c r="H857" s="26">
        <v>1062297</v>
      </c>
      <c r="I857" s="26" t="s">
        <v>784</v>
      </c>
      <c r="J857" s="26">
        <v>84984</v>
      </c>
      <c r="K857" s="26">
        <v>1147281</v>
      </c>
      <c r="L857" s="22" t="s">
        <v>18</v>
      </c>
      <c r="M857" s="22"/>
      <c r="N857">
        <f t="shared" si="40"/>
        <v>13090</v>
      </c>
      <c r="O857">
        <f>+VLOOKUP(N857,'Thanh toán '!O$8:P$8099,2,0)</f>
        <v>1147281</v>
      </c>
      <c r="P857">
        <f t="shared" si="41"/>
        <v>1147281</v>
      </c>
      <c r="Q857" s="30">
        <f t="shared" si="39"/>
        <v>0</v>
      </c>
    </row>
    <row r="858" spans="1:17" hidden="1" x14ac:dyDescent="0.3">
      <c r="A858" s="21">
        <v>6772</v>
      </c>
      <c r="B858" s="22" t="s">
        <v>1056</v>
      </c>
      <c r="C858" s="22" t="s">
        <v>13</v>
      </c>
      <c r="D858" s="23" t="s">
        <v>1028</v>
      </c>
      <c r="E858" s="24" t="s">
        <v>38</v>
      </c>
      <c r="F858" s="25" t="s">
        <v>38</v>
      </c>
      <c r="G858" s="22" t="s">
        <v>39</v>
      </c>
      <c r="H858" s="26">
        <v>850875</v>
      </c>
      <c r="I858" s="26" t="s">
        <v>784</v>
      </c>
      <c r="J858" s="26">
        <v>68070</v>
      </c>
      <c r="K858" s="26">
        <v>918945</v>
      </c>
      <c r="L858" s="22" t="s">
        <v>18</v>
      </c>
      <c r="M858" s="22"/>
      <c r="N858">
        <f t="shared" si="40"/>
        <v>13091</v>
      </c>
      <c r="O858">
        <f>+VLOOKUP(N858,'Thanh toán '!O$8:P$8099,2,0)</f>
        <v>918945</v>
      </c>
      <c r="P858">
        <f t="shared" si="41"/>
        <v>918945</v>
      </c>
      <c r="Q858" s="30">
        <f t="shared" si="39"/>
        <v>0</v>
      </c>
    </row>
    <row r="859" spans="1:17" hidden="1" x14ac:dyDescent="0.3">
      <c r="A859" s="21">
        <v>6773</v>
      </c>
      <c r="B859" s="22" t="s">
        <v>1057</v>
      </c>
      <c r="C859" s="22" t="s">
        <v>13</v>
      </c>
      <c r="D859" s="23" t="s">
        <v>1028</v>
      </c>
      <c r="E859" s="24" t="s">
        <v>38</v>
      </c>
      <c r="F859" s="25" t="s">
        <v>38</v>
      </c>
      <c r="G859" s="22" t="s">
        <v>39</v>
      </c>
      <c r="H859" s="26">
        <v>963794</v>
      </c>
      <c r="I859" s="26" t="s">
        <v>784</v>
      </c>
      <c r="J859" s="26">
        <v>77104</v>
      </c>
      <c r="K859" s="26">
        <v>1040898</v>
      </c>
      <c r="L859" s="22" t="s">
        <v>18</v>
      </c>
      <c r="M859" s="22"/>
      <c r="N859">
        <f t="shared" si="40"/>
        <v>13092</v>
      </c>
      <c r="O859">
        <f>+VLOOKUP(N859,'Thanh toán '!O$8:P$8099,2,0)</f>
        <v>1040898</v>
      </c>
      <c r="P859">
        <f t="shared" si="41"/>
        <v>1040898</v>
      </c>
      <c r="Q859" s="30">
        <f t="shared" si="39"/>
        <v>0</v>
      </c>
    </row>
    <row r="860" spans="1:17" hidden="1" x14ac:dyDescent="0.3">
      <c r="A860" s="21">
        <v>6774</v>
      </c>
      <c r="B860" s="22" t="s">
        <v>1058</v>
      </c>
      <c r="C860" s="22" t="s">
        <v>13</v>
      </c>
      <c r="D860" s="23" t="s">
        <v>1028</v>
      </c>
      <c r="E860" s="24" t="s">
        <v>38</v>
      </c>
      <c r="F860" s="25" t="s">
        <v>38</v>
      </c>
      <c r="G860" s="22" t="s">
        <v>39</v>
      </c>
      <c r="H860" s="26">
        <v>693319</v>
      </c>
      <c r="I860" s="26" t="s">
        <v>784</v>
      </c>
      <c r="J860" s="26">
        <v>55466</v>
      </c>
      <c r="K860" s="26">
        <v>748785</v>
      </c>
      <c r="L860" s="22" t="s">
        <v>18</v>
      </c>
      <c r="M860" s="22"/>
      <c r="N860">
        <f t="shared" si="40"/>
        <v>13093</v>
      </c>
      <c r="O860">
        <f>+VLOOKUP(N860,'Thanh toán '!O$8:P$8099,2,0)</f>
        <v>748785</v>
      </c>
      <c r="P860">
        <f t="shared" si="41"/>
        <v>748785</v>
      </c>
      <c r="Q860" s="30">
        <f t="shared" si="39"/>
        <v>0</v>
      </c>
    </row>
    <row r="861" spans="1:17" hidden="1" x14ac:dyDescent="0.3">
      <c r="A861" s="21">
        <v>6775</v>
      </c>
      <c r="B861" s="22" t="s">
        <v>1059</v>
      </c>
      <c r="C861" s="22" t="s">
        <v>13</v>
      </c>
      <c r="D861" s="23" t="s">
        <v>1028</v>
      </c>
      <c r="E861" s="24" t="s">
        <v>38</v>
      </c>
      <c r="F861" s="25" t="s">
        <v>38</v>
      </c>
      <c r="G861" s="22" t="s">
        <v>39</v>
      </c>
      <c r="H861" s="26">
        <v>1037187</v>
      </c>
      <c r="I861" s="26" t="s">
        <v>784</v>
      </c>
      <c r="J861" s="26">
        <v>82975</v>
      </c>
      <c r="K861" s="26">
        <v>1120162</v>
      </c>
      <c r="L861" s="22" t="s">
        <v>18</v>
      </c>
      <c r="M861" s="22"/>
      <c r="N861">
        <f t="shared" si="40"/>
        <v>13094</v>
      </c>
      <c r="O861">
        <f>+VLOOKUP(N861,'Thanh toán '!O$8:P$8099,2,0)</f>
        <v>1120162</v>
      </c>
      <c r="P861">
        <f t="shared" si="41"/>
        <v>1120162</v>
      </c>
      <c r="Q861" s="30">
        <f t="shared" si="39"/>
        <v>0</v>
      </c>
    </row>
    <row r="862" spans="1:17" hidden="1" x14ac:dyDescent="0.3">
      <c r="A862" s="21">
        <v>6776</v>
      </c>
      <c r="B862" s="22" t="s">
        <v>1060</v>
      </c>
      <c r="C862" s="22" t="s">
        <v>13</v>
      </c>
      <c r="D862" s="23" t="s">
        <v>1028</v>
      </c>
      <c r="E862" s="24" t="s">
        <v>38</v>
      </c>
      <c r="F862" s="25" t="s">
        <v>38</v>
      </c>
      <c r="G862" s="22" t="s">
        <v>39</v>
      </c>
      <c r="H862" s="26">
        <v>704013</v>
      </c>
      <c r="I862" s="26" t="s">
        <v>784</v>
      </c>
      <c r="J862" s="26">
        <v>56321</v>
      </c>
      <c r="K862" s="26">
        <v>760334</v>
      </c>
      <c r="L862" s="22" t="s">
        <v>18</v>
      </c>
      <c r="M862" s="22"/>
      <c r="N862">
        <f t="shared" si="40"/>
        <v>13095</v>
      </c>
      <c r="O862">
        <f>+VLOOKUP(N862,'Thanh toán '!O$8:P$8099,2,0)</f>
        <v>760334</v>
      </c>
      <c r="P862">
        <f t="shared" si="41"/>
        <v>760334</v>
      </c>
      <c r="Q862" s="30">
        <f t="shared" si="39"/>
        <v>0</v>
      </c>
    </row>
    <row r="863" spans="1:17" hidden="1" x14ac:dyDescent="0.3">
      <c r="A863" s="21">
        <v>6777</v>
      </c>
      <c r="B863" s="22" t="s">
        <v>1061</v>
      </c>
      <c r="C863" s="22" t="s">
        <v>13</v>
      </c>
      <c r="D863" s="23" t="s">
        <v>1028</v>
      </c>
      <c r="E863" s="24" t="s">
        <v>38</v>
      </c>
      <c r="F863" s="25" t="s">
        <v>38</v>
      </c>
      <c r="G863" s="22" t="s">
        <v>39</v>
      </c>
      <c r="H863" s="26">
        <v>626898</v>
      </c>
      <c r="I863" s="26" t="s">
        <v>784</v>
      </c>
      <c r="J863" s="26">
        <v>50152</v>
      </c>
      <c r="K863" s="26">
        <v>677050</v>
      </c>
      <c r="L863" s="22" t="s">
        <v>18</v>
      </c>
      <c r="M863" s="22"/>
      <c r="N863">
        <f t="shared" si="40"/>
        <v>13096</v>
      </c>
      <c r="O863">
        <f>+VLOOKUP(N863,'Thanh toán '!O$8:P$8099,2,0)</f>
        <v>677050</v>
      </c>
      <c r="P863">
        <f t="shared" si="41"/>
        <v>677050</v>
      </c>
      <c r="Q863" s="30">
        <f t="shared" si="39"/>
        <v>0</v>
      </c>
    </row>
    <row r="864" spans="1:17" hidden="1" x14ac:dyDescent="0.3">
      <c r="A864" s="21">
        <v>6778</v>
      </c>
      <c r="B864" s="22" t="s">
        <v>1062</v>
      </c>
      <c r="C864" s="22" t="s">
        <v>13</v>
      </c>
      <c r="D864" s="23" t="s">
        <v>1028</v>
      </c>
      <c r="E864" s="24" t="s">
        <v>38</v>
      </c>
      <c r="F864" s="25" t="s">
        <v>38</v>
      </c>
      <c r="G864" s="22" t="s">
        <v>39</v>
      </c>
      <c r="H864" s="26">
        <v>1277403</v>
      </c>
      <c r="I864" s="26" t="s">
        <v>784</v>
      </c>
      <c r="J864" s="26">
        <v>102192</v>
      </c>
      <c r="K864" s="26">
        <v>1379595</v>
      </c>
      <c r="L864" s="22" t="s">
        <v>18</v>
      </c>
      <c r="M864" s="22"/>
      <c r="N864">
        <f t="shared" si="40"/>
        <v>13097</v>
      </c>
      <c r="O864">
        <f>+VLOOKUP(N864,'Thanh toán '!O$8:P$8099,2,0)</f>
        <v>1379595</v>
      </c>
      <c r="P864">
        <f t="shared" si="41"/>
        <v>1379595</v>
      </c>
      <c r="Q864" s="30">
        <f t="shared" si="39"/>
        <v>0</v>
      </c>
    </row>
    <row r="865" spans="1:17" hidden="1" x14ac:dyDescent="0.3">
      <c r="A865" s="21">
        <v>6779</v>
      </c>
      <c r="B865" s="22" t="s">
        <v>1063</v>
      </c>
      <c r="C865" s="22" t="s">
        <v>13</v>
      </c>
      <c r="D865" s="23" t="s">
        <v>1028</v>
      </c>
      <c r="E865" s="24" t="s">
        <v>38</v>
      </c>
      <c r="F865" s="25" t="s">
        <v>38</v>
      </c>
      <c r="G865" s="22" t="s">
        <v>39</v>
      </c>
      <c r="H865" s="26">
        <v>825717</v>
      </c>
      <c r="I865" s="26" t="s">
        <v>784</v>
      </c>
      <c r="J865" s="26">
        <v>66057</v>
      </c>
      <c r="K865" s="26">
        <v>891774</v>
      </c>
      <c r="L865" s="22" t="s">
        <v>18</v>
      </c>
      <c r="M865" s="22"/>
      <c r="N865">
        <f t="shared" si="40"/>
        <v>13098</v>
      </c>
      <c r="O865">
        <f>+VLOOKUP(N865,'Thanh toán '!O$8:P$8099,2,0)</f>
        <v>891774</v>
      </c>
      <c r="P865">
        <f t="shared" si="41"/>
        <v>891774</v>
      </c>
      <c r="Q865" s="30">
        <f t="shared" si="39"/>
        <v>0</v>
      </c>
    </row>
    <row r="866" spans="1:17" hidden="1" x14ac:dyDescent="0.3">
      <c r="A866" s="21">
        <v>6781</v>
      </c>
      <c r="B866" s="22" t="s">
        <v>1064</v>
      </c>
      <c r="C866" s="22" t="s">
        <v>13</v>
      </c>
      <c r="D866" s="23" t="s">
        <v>1028</v>
      </c>
      <c r="E866" s="24" t="s">
        <v>50</v>
      </c>
      <c r="F866" s="25" t="s">
        <v>50</v>
      </c>
      <c r="G866" s="22" t="s">
        <v>51</v>
      </c>
      <c r="H866" s="26">
        <v>6907300</v>
      </c>
      <c r="I866" s="26" t="s">
        <v>784</v>
      </c>
      <c r="J866" s="26">
        <v>552584</v>
      </c>
      <c r="K866" s="26">
        <v>7459884</v>
      </c>
      <c r="L866" s="22" t="s">
        <v>18</v>
      </c>
      <c r="M866" s="22"/>
      <c r="N866">
        <f t="shared" si="40"/>
        <v>13100</v>
      </c>
      <c r="O866">
        <f>+VLOOKUP(N866,'Thanh toán '!O$8:P$8099,2,0)</f>
        <v>7459884</v>
      </c>
      <c r="P866">
        <f t="shared" si="41"/>
        <v>7459884</v>
      </c>
      <c r="Q866" s="30">
        <f t="shared" si="39"/>
        <v>0</v>
      </c>
    </row>
    <row r="867" spans="1:17" hidden="1" x14ac:dyDescent="0.3">
      <c r="A867" s="21">
        <v>6782</v>
      </c>
      <c r="B867" s="22" t="s">
        <v>1065</v>
      </c>
      <c r="C867" s="22" t="s">
        <v>13</v>
      </c>
      <c r="D867" s="23" t="s">
        <v>1028</v>
      </c>
      <c r="E867" s="24" t="s">
        <v>38</v>
      </c>
      <c r="F867" s="25" t="s">
        <v>38</v>
      </c>
      <c r="G867" s="22" t="s">
        <v>39</v>
      </c>
      <c r="H867" s="26">
        <v>555290</v>
      </c>
      <c r="I867" s="26" t="s">
        <v>784</v>
      </c>
      <c r="J867" s="26">
        <v>44423</v>
      </c>
      <c r="K867" s="26">
        <v>599713</v>
      </c>
      <c r="L867" s="22" t="s">
        <v>18</v>
      </c>
      <c r="M867" s="22"/>
      <c r="N867">
        <f t="shared" si="40"/>
        <v>13101</v>
      </c>
      <c r="O867">
        <f>+VLOOKUP(N867,'Thanh toán '!O$8:P$8099,2,0)</f>
        <v>599713</v>
      </c>
      <c r="P867">
        <f t="shared" si="41"/>
        <v>599713</v>
      </c>
      <c r="Q867" s="30">
        <f t="shared" si="39"/>
        <v>0</v>
      </c>
    </row>
    <row r="868" spans="1:17" hidden="1" x14ac:dyDescent="0.3">
      <c r="A868" s="21">
        <v>6783</v>
      </c>
      <c r="B868" s="22" t="s">
        <v>1066</v>
      </c>
      <c r="C868" s="22" t="s">
        <v>13</v>
      </c>
      <c r="D868" s="23" t="s">
        <v>1028</v>
      </c>
      <c r="E868" s="24" t="s">
        <v>38</v>
      </c>
      <c r="F868" s="25" t="s">
        <v>38</v>
      </c>
      <c r="G868" s="22" t="s">
        <v>39</v>
      </c>
      <c r="H868" s="26">
        <v>650922</v>
      </c>
      <c r="I868" s="26" t="s">
        <v>784</v>
      </c>
      <c r="J868" s="26">
        <v>52074</v>
      </c>
      <c r="K868" s="26">
        <v>702996</v>
      </c>
      <c r="L868" s="22" t="s">
        <v>18</v>
      </c>
      <c r="M868" s="22"/>
      <c r="N868">
        <f t="shared" si="40"/>
        <v>13102</v>
      </c>
      <c r="O868">
        <f>+VLOOKUP(N868,'Thanh toán '!O$8:P$8099,2,0)</f>
        <v>702996</v>
      </c>
      <c r="P868">
        <f t="shared" si="41"/>
        <v>702996</v>
      </c>
      <c r="Q868" s="30">
        <f t="shared" si="39"/>
        <v>0</v>
      </c>
    </row>
    <row r="869" spans="1:17" hidden="1" x14ac:dyDescent="0.3">
      <c r="A869" s="21">
        <v>6784</v>
      </c>
      <c r="B869" s="22" t="s">
        <v>1067</v>
      </c>
      <c r="C869" s="22" t="s">
        <v>13</v>
      </c>
      <c r="D869" s="23" t="s">
        <v>1028</v>
      </c>
      <c r="E869" s="24" t="s">
        <v>38</v>
      </c>
      <c r="F869" s="25" t="s">
        <v>38</v>
      </c>
      <c r="G869" s="22" t="s">
        <v>39</v>
      </c>
      <c r="H869" s="26">
        <v>1038284</v>
      </c>
      <c r="I869" s="26" t="s">
        <v>784</v>
      </c>
      <c r="J869" s="26">
        <v>83063</v>
      </c>
      <c r="K869" s="26">
        <v>1121347</v>
      </c>
      <c r="L869" s="22" t="s">
        <v>18</v>
      </c>
      <c r="M869" s="22"/>
      <c r="N869">
        <f t="shared" si="40"/>
        <v>13103</v>
      </c>
      <c r="O869">
        <f>+VLOOKUP(N869,'Thanh toán '!O$8:P$8099,2,0)</f>
        <v>1121347</v>
      </c>
      <c r="P869">
        <f t="shared" si="41"/>
        <v>1121347</v>
      </c>
      <c r="Q869" s="30">
        <f t="shared" si="39"/>
        <v>0</v>
      </c>
    </row>
    <row r="870" spans="1:17" hidden="1" x14ac:dyDescent="0.3">
      <c r="A870" s="21">
        <v>6785</v>
      </c>
      <c r="B870" s="22" t="s">
        <v>1068</v>
      </c>
      <c r="C870" s="22" t="s">
        <v>13</v>
      </c>
      <c r="D870" s="23" t="s">
        <v>1028</v>
      </c>
      <c r="E870" s="24" t="s">
        <v>38</v>
      </c>
      <c r="F870" s="25" t="s">
        <v>38</v>
      </c>
      <c r="G870" s="22" t="s">
        <v>39</v>
      </c>
      <c r="H870" s="26">
        <v>1681630</v>
      </c>
      <c r="I870" s="26" t="s">
        <v>784</v>
      </c>
      <c r="J870" s="26">
        <v>134530</v>
      </c>
      <c r="K870" s="26">
        <v>1816160</v>
      </c>
      <c r="L870" s="22" t="s">
        <v>18</v>
      </c>
      <c r="M870" s="22"/>
      <c r="N870">
        <f t="shared" si="40"/>
        <v>13104</v>
      </c>
      <c r="O870">
        <f>+VLOOKUP(N870,'Thanh toán '!O$8:P$8099,2,0)</f>
        <v>1816160</v>
      </c>
      <c r="P870">
        <f t="shared" si="41"/>
        <v>1816160</v>
      </c>
      <c r="Q870" s="30">
        <f t="shared" si="39"/>
        <v>0</v>
      </c>
    </row>
    <row r="871" spans="1:17" hidden="1" x14ac:dyDescent="0.3">
      <c r="A871" s="21">
        <v>6787</v>
      </c>
      <c r="B871" s="22" t="s">
        <v>1069</v>
      </c>
      <c r="C871" s="22" t="s">
        <v>13</v>
      </c>
      <c r="D871" s="23" t="s">
        <v>1028</v>
      </c>
      <c r="E871" s="24" t="s">
        <v>38</v>
      </c>
      <c r="F871" s="25" t="s">
        <v>38</v>
      </c>
      <c r="G871" s="22" t="s">
        <v>39</v>
      </c>
      <c r="H871" s="26">
        <v>618065</v>
      </c>
      <c r="I871" s="26" t="s">
        <v>784</v>
      </c>
      <c r="J871" s="26">
        <v>49445</v>
      </c>
      <c r="K871" s="26">
        <v>667510</v>
      </c>
      <c r="L871" s="22" t="s">
        <v>18</v>
      </c>
      <c r="M871" s="22"/>
      <c r="N871">
        <f t="shared" si="40"/>
        <v>13106</v>
      </c>
      <c r="O871">
        <f>+VLOOKUP(N871,'Thanh toán '!O$8:P$8099,2,0)</f>
        <v>667510</v>
      </c>
      <c r="P871">
        <f t="shared" si="41"/>
        <v>667510</v>
      </c>
      <c r="Q871" s="30">
        <f t="shared" si="39"/>
        <v>0</v>
      </c>
    </row>
    <row r="872" spans="1:17" hidden="1" x14ac:dyDescent="0.3">
      <c r="A872" s="21">
        <v>6790</v>
      </c>
      <c r="B872" s="22" t="s">
        <v>1070</v>
      </c>
      <c r="C872" s="22" t="s">
        <v>13</v>
      </c>
      <c r="D872" s="23" t="s">
        <v>1028</v>
      </c>
      <c r="E872" s="24" t="s">
        <v>38</v>
      </c>
      <c r="F872" s="25" t="s">
        <v>38</v>
      </c>
      <c r="G872" s="22" t="s">
        <v>39</v>
      </c>
      <c r="H872" s="26">
        <v>1105560</v>
      </c>
      <c r="I872" s="26" t="s">
        <v>784</v>
      </c>
      <c r="J872" s="26">
        <v>88445</v>
      </c>
      <c r="K872" s="26">
        <v>1194005</v>
      </c>
      <c r="L872" s="22" t="s">
        <v>18</v>
      </c>
      <c r="M872" s="22"/>
      <c r="N872">
        <f t="shared" si="40"/>
        <v>13110</v>
      </c>
      <c r="O872">
        <f>+VLOOKUP(N872,'Thanh toán '!O$8:P$8099,2,0)</f>
        <v>1194005</v>
      </c>
      <c r="P872">
        <f t="shared" si="41"/>
        <v>1194005</v>
      </c>
      <c r="Q872" s="30">
        <f t="shared" si="39"/>
        <v>0</v>
      </c>
    </row>
    <row r="873" spans="1:17" hidden="1" x14ac:dyDescent="0.3">
      <c r="A873" s="21">
        <v>6794</v>
      </c>
      <c r="B873" s="22" t="s">
        <v>1071</v>
      </c>
      <c r="C873" s="22" t="s">
        <v>13</v>
      </c>
      <c r="D873" s="23" t="s">
        <v>1028</v>
      </c>
      <c r="E873" s="24" t="s">
        <v>38</v>
      </c>
      <c r="F873" s="25" t="s">
        <v>38</v>
      </c>
      <c r="G873" s="22" t="s">
        <v>39</v>
      </c>
      <c r="H873" s="26">
        <v>846240</v>
      </c>
      <c r="I873" s="26" t="s">
        <v>784</v>
      </c>
      <c r="J873" s="26">
        <v>67699</v>
      </c>
      <c r="K873" s="26">
        <v>913939</v>
      </c>
      <c r="L873" s="22" t="s">
        <v>18</v>
      </c>
      <c r="M873" s="22"/>
      <c r="N873">
        <f t="shared" si="40"/>
        <v>13118</v>
      </c>
      <c r="O873">
        <f>+VLOOKUP(N873,'Thanh toán '!O$8:P$8099,2,0)</f>
        <v>913939</v>
      </c>
      <c r="P873">
        <f t="shared" si="41"/>
        <v>913939</v>
      </c>
      <c r="Q873" s="30">
        <f t="shared" si="39"/>
        <v>0</v>
      </c>
    </row>
    <row r="874" spans="1:17" hidden="1" x14ac:dyDescent="0.3">
      <c r="A874" s="21">
        <v>6795</v>
      </c>
      <c r="B874" s="22" t="s">
        <v>1072</v>
      </c>
      <c r="C874" s="22" t="s">
        <v>13</v>
      </c>
      <c r="D874" s="23" t="s">
        <v>1028</v>
      </c>
      <c r="E874" s="24" t="s">
        <v>38</v>
      </c>
      <c r="F874" s="25" t="s">
        <v>38</v>
      </c>
      <c r="G874" s="22" t="s">
        <v>39</v>
      </c>
      <c r="H874" s="26">
        <v>928504</v>
      </c>
      <c r="I874" s="26" t="s">
        <v>784</v>
      </c>
      <c r="J874" s="26">
        <v>74280</v>
      </c>
      <c r="K874" s="26">
        <v>1002784</v>
      </c>
      <c r="L874" s="22" t="s">
        <v>18</v>
      </c>
      <c r="M874" s="22"/>
      <c r="N874">
        <f t="shared" si="40"/>
        <v>13119</v>
      </c>
      <c r="O874">
        <f>+VLOOKUP(N874,'Thanh toán '!O$8:P$8099,2,0)</f>
        <v>1002784</v>
      </c>
      <c r="P874">
        <f t="shared" si="41"/>
        <v>1002784</v>
      </c>
      <c r="Q874" s="30">
        <f t="shared" si="39"/>
        <v>0</v>
      </c>
    </row>
    <row r="875" spans="1:17" hidden="1" x14ac:dyDescent="0.3">
      <c r="A875" s="21">
        <v>6798</v>
      </c>
      <c r="B875" s="22" t="s">
        <v>1073</v>
      </c>
      <c r="C875" s="22" t="s">
        <v>13</v>
      </c>
      <c r="D875" s="23" t="s">
        <v>1028</v>
      </c>
      <c r="E875" s="24" t="s">
        <v>38</v>
      </c>
      <c r="F875" s="25" t="s">
        <v>38</v>
      </c>
      <c r="G875" s="22" t="s">
        <v>39</v>
      </c>
      <c r="H875" s="26">
        <v>1401530</v>
      </c>
      <c r="I875" s="26" t="s">
        <v>784</v>
      </c>
      <c r="J875" s="26">
        <v>112122</v>
      </c>
      <c r="K875" s="26">
        <v>1513652</v>
      </c>
      <c r="L875" s="22" t="s">
        <v>18</v>
      </c>
      <c r="M875" s="22"/>
      <c r="N875">
        <f t="shared" si="40"/>
        <v>13122</v>
      </c>
      <c r="O875">
        <f>+VLOOKUP(N875,'Thanh toán '!O$8:P$8099,2,0)</f>
        <v>1513652</v>
      </c>
      <c r="P875">
        <f t="shared" si="41"/>
        <v>1513652</v>
      </c>
      <c r="Q875" s="30">
        <f t="shared" si="39"/>
        <v>0</v>
      </c>
    </row>
    <row r="876" spans="1:17" hidden="1" x14ac:dyDescent="0.3">
      <c r="A876" s="21">
        <v>6799</v>
      </c>
      <c r="B876" s="22" t="s">
        <v>1074</v>
      </c>
      <c r="C876" s="22" t="s">
        <v>13</v>
      </c>
      <c r="D876" s="23" t="s">
        <v>1028</v>
      </c>
      <c r="E876" s="24" t="s">
        <v>32</v>
      </c>
      <c r="F876" s="25" t="s">
        <v>32</v>
      </c>
      <c r="G876" s="22" t="s">
        <v>33</v>
      </c>
      <c r="H876" s="26">
        <v>501820</v>
      </c>
      <c r="I876" s="26" t="s">
        <v>784</v>
      </c>
      <c r="J876" s="26">
        <v>40146</v>
      </c>
      <c r="K876" s="26">
        <v>541966</v>
      </c>
      <c r="L876" s="22" t="s">
        <v>18</v>
      </c>
      <c r="M876" s="22"/>
      <c r="N876">
        <f t="shared" si="40"/>
        <v>13123</v>
      </c>
      <c r="O876">
        <f>+VLOOKUP(N876,'Thanh toán '!O$8:P$8099,2,0)</f>
        <v>541966</v>
      </c>
      <c r="P876">
        <f t="shared" si="41"/>
        <v>541966</v>
      </c>
      <c r="Q876" s="30">
        <f t="shared" si="39"/>
        <v>0</v>
      </c>
    </row>
    <row r="877" spans="1:17" hidden="1" x14ac:dyDescent="0.3">
      <c r="A877" s="21">
        <v>6800</v>
      </c>
      <c r="B877" s="22" t="s">
        <v>1075</v>
      </c>
      <c r="C877" s="22" t="s">
        <v>13</v>
      </c>
      <c r="D877" s="23" t="s">
        <v>1028</v>
      </c>
      <c r="E877" s="24" t="s">
        <v>38</v>
      </c>
      <c r="F877" s="25" t="s">
        <v>38</v>
      </c>
      <c r="G877" s="22" t="s">
        <v>39</v>
      </c>
      <c r="H877" s="26">
        <v>921624</v>
      </c>
      <c r="I877" s="26" t="s">
        <v>784</v>
      </c>
      <c r="J877" s="26">
        <v>73730</v>
      </c>
      <c r="K877" s="26">
        <v>995354</v>
      </c>
      <c r="L877" s="22" t="s">
        <v>18</v>
      </c>
      <c r="M877" s="22"/>
      <c r="N877">
        <f t="shared" si="40"/>
        <v>13124</v>
      </c>
      <c r="O877">
        <f>+VLOOKUP(N877,'Thanh toán '!O$8:P$8099,2,0)</f>
        <v>995354</v>
      </c>
      <c r="P877">
        <f t="shared" si="41"/>
        <v>995354</v>
      </c>
      <c r="Q877" s="30">
        <f t="shared" si="39"/>
        <v>0</v>
      </c>
    </row>
    <row r="878" spans="1:17" hidden="1" x14ac:dyDescent="0.3">
      <c r="A878" s="21">
        <v>6801</v>
      </c>
      <c r="B878" s="22" t="s">
        <v>1076</v>
      </c>
      <c r="C878" s="22" t="s">
        <v>13</v>
      </c>
      <c r="D878" s="23" t="s">
        <v>1028</v>
      </c>
      <c r="E878" s="24" t="s">
        <v>38</v>
      </c>
      <c r="F878" s="25" t="s">
        <v>38</v>
      </c>
      <c r="G878" s="22" t="s">
        <v>39</v>
      </c>
      <c r="H878" s="26">
        <v>555290</v>
      </c>
      <c r="I878" s="26" t="s">
        <v>784</v>
      </c>
      <c r="J878" s="26">
        <v>44423</v>
      </c>
      <c r="K878" s="26">
        <v>599713</v>
      </c>
      <c r="L878" s="22" t="s">
        <v>18</v>
      </c>
      <c r="M878" s="22"/>
      <c r="N878">
        <f t="shared" si="40"/>
        <v>13125</v>
      </c>
      <c r="O878">
        <f>+VLOOKUP(N878,'Thanh toán '!O$8:P$8099,2,0)</f>
        <v>599713</v>
      </c>
      <c r="P878">
        <f t="shared" si="41"/>
        <v>599713</v>
      </c>
      <c r="Q878" s="30">
        <f t="shared" si="39"/>
        <v>0</v>
      </c>
    </row>
    <row r="879" spans="1:17" hidden="1" x14ac:dyDescent="0.3">
      <c r="A879" s="21">
        <v>6802</v>
      </c>
      <c r="B879" s="22" t="s">
        <v>1077</v>
      </c>
      <c r="C879" s="22" t="s">
        <v>13</v>
      </c>
      <c r="D879" s="23" t="s">
        <v>1028</v>
      </c>
      <c r="E879" s="24" t="s">
        <v>206</v>
      </c>
      <c r="F879" s="25" t="s">
        <v>206</v>
      </c>
      <c r="G879" s="22" t="s">
        <v>207</v>
      </c>
      <c r="H879" s="26">
        <v>2221160</v>
      </c>
      <c r="I879" s="26" t="s">
        <v>784</v>
      </c>
      <c r="J879" s="26">
        <v>177693</v>
      </c>
      <c r="K879" s="26">
        <v>2398853</v>
      </c>
      <c r="L879" s="22" t="s">
        <v>18</v>
      </c>
      <c r="M879" s="22"/>
      <c r="N879">
        <f t="shared" si="40"/>
        <v>13126</v>
      </c>
      <c r="O879">
        <f>+VLOOKUP(N879,'Thanh toán '!O$8:P$8099,2,0)</f>
        <v>2398853</v>
      </c>
      <c r="P879">
        <f t="shared" si="41"/>
        <v>2398853</v>
      </c>
      <c r="Q879" s="30">
        <f t="shared" si="39"/>
        <v>0</v>
      </c>
    </row>
    <row r="880" spans="1:17" hidden="1" x14ac:dyDescent="0.3">
      <c r="A880" s="21">
        <v>6803</v>
      </c>
      <c r="B880" s="22" t="s">
        <v>1078</v>
      </c>
      <c r="C880" s="22" t="s">
        <v>13</v>
      </c>
      <c r="D880" s="23" t="s">
        <v>1028</v>
      </c>
      <c r="E880" s="24" t="s">
        <v>38</v>
      </c>
      <c r="F880" s="25" t="s">
        <v>38</v>
      </c>
      <c r="G880" s="22" t="s">
        <v>39</v>
      </c>
      <c r="H880" s="26">
        <v>591728</v>
      </c>
      <c r="I880" s="26" t="s">
        <v>784</v>
      </c>
      <c r="J880" s="26">
        <v>47338</v>
      </c>
      <c r="K880" s="26">
        <v>639066</v>
      </c>
      <c r="L880" s="22" t="s">
        <v>18</v>
      </c>
      <c r="M880" s="22"/>
      <c r="N880">
        <f t="shared" si="40"/>
        <v>13127</v>
      </c>
      <c r="O880">
        <f>+VLOOKUP(N880,'Thanh toán '!O$8:P$8099,2,0)</f>
        <v>639066</v>
      </c>
      <c r="P880">
        <f t="shared" si="41"/>
        <v>639066</v>
      </c>
      <c r="Q880" s="30">
        <f t="shared" si="39"/>
        <v>0</v>
      </c>
    </row>
    <row r="881" spans="1:17" hidden="1" x14ac:dyDescent="0.3">
      <c r="A881" s="21">
        <v>6806</v>
      </c>
      <c r="B881" s="22" t="s">
        <v>1079</v>
      </c>
      <c r="C881" s="22" t="s">
        <v>13</v>
      </c>
      <c r="D881" s="23" t="s">
        <v>1028</v>
      </c>
      <c r="E881" s="24" t="s">
        <v>38</v>
      </c>
      <c r="F881" s="25" t="s">
        <v>38</v>
      </c>
      <c r="G881" s="22" t="s">
        <v>39</v>
      </c>
      <c r="H881" s="26">
        <v>508839</v>
      </c>
      <c r="I881" s="26" t="s">
        <v>784</v>
      </c>
      <c r="J881" s="26">
        <v>40707</v>
      </c>
      <c r="K881" s="26">
        <v>549546</v>
      </c>
      <c r="L881" s="22" t="s">
        <v>18</v>
      </c>
      <c r="M881" s="22"/>
      <c r="N881">
        <f t="shared" si="40"/>
        <v>13130</v>
      </c>
      <c r="O881">
        <f>+VLOOKUP(N881,'Thanh toán '!O$8:P$8099,2,0)</f>
        <v>549546</v>
      </c>
      <c r="P881">
        <f t="shared" si="41"/>
        <v>549546</v>
      </c>
      <c r="Q881" s="30">
        <f t="shared" si="39"/>
        <v>0</v>
      </c>
    </row>
    <row r="882" spans="1:17" hidden="1" x14ac:dyDescent="0.3">
      <c r="A882" s="21">
        <v>6807</v>
      </c>
      <c r="B882" s="22" t="s">
        <v>1080</v>
      </c>
      <c r="C882" s="22" t="s">
        <v>13</v>
      </c>
      <c r="D882" s="23" t="s">
        <v>1028</v>
      </c>
      <c r="E882" s="24" t="s">
        <v>38</v>
      </c>
      <c r="F882" s="25" t="s">
        <v>38</v>
      </c>
      <c r="G882" s="22" t="s">
        <v>39</v>
      </c>
      <c r="H882" s="26">
        <v>444270</v>
      </c>
      <c r="I882" s="26" t="s">
        <v>784</v>
      </c>
      <c r="J882" s="26">
        <v>35542</v>
      </c>
      <c r="K882" s="26">
        <v>479812</v>
      </c>
      <c r="L882" s="22" t="s">
        <v>18</v>
      </c>
      <c r="M882" s="22"/>
      <c r="N882">
        <f t="shared" si="40"/>
        <v>13131</v>
      </c>
      <c r="O882">
        <f>+VLOOKUP(N882,'Thanh toán '!O$8:P$8099,2,0)</f>
        <v>479812</v>
      </c>
      <c r="P882">
        <f t="shared" si="41"/>
        <v>479812</v>
      </c>
      <c r="Q882" s="30">
        <f t="shared" si="39"/>
        <v>0</v>
      </c>
    </row>
    <row r="883" spans="1:17" hidden="1" x14ac:dyDescent="0.3">
      <c r="A883" s="21">
        <v>6808</v>
      </c>
      <c r="B883" s="22" t="s">
        <v>1081</v>
      </c>
      <c r="C883" s="22" t="s">
        <v>13</v>
      </c>
      <c r="D883" s="23" t="s">
        <v>1028</v>
      </c>
      <c r="E883" s="24" t="s">
        <v>38</v>
      </c>
      <c r="F883" s="25" t="s">
        <v>38</v>
      </c>
      <c r="G883" s="22" t="s">
        <v>39</v>
      </c>
      <c r="H883" s="26">
        <v>1229596</v>
      </c>
      <c r="I883" s="26" t="s">
        <v>784</v>
      </c>
      <c r="J883" s="26">
        <v>98368</v>
      </c>
      <c r="K883" s="26">
        <v>1327964</v>
      </c>
      <c r="L883" s="22" t="s">
        <v>18</v>
      </c>
      <c r="M883" s="22"/>
      <c r="N883">
        <f t="shared" si="40"/>
        <v>13132</v>
      </c>
      <c r="O883">
        <f>+VLOOKUP(N883,'Thanh toán '!O$8:P$8099,2,0)</f>
        <v>1327964</v>
      </c>
      <c r="P883">
        <f t="shared" si="41"/>
        <v>1327964</v>
      </c>
      <c r="Q883" s="30">
        <f t="shared" si="39"/>
        <v>0</v>
      </c>
    </row>
    <row r="884" spans="1:17" hidden="1" x14ac:dyDescent="0.3">
      <c r="A884" s="21">
        <v>6811</v>
      </c>
      <c r="B884" s="22" t="s">
        <v>1082</v>
      </c>
      <c r="C884" s="22" t="s">
        <v>13</v>
      </c>
      <c r="D884" s="23" t="s">
        <v>1028</v>
      </c>
      <c r="E884" s="24" t="s">
        <v>38</v>
      </c>
      <c r="F884" s="25" t="s">
        <v>38</v>
      </c>
      <c r="G884" s="22" t="s">
        <v>39</v>
      </c>
      <c r="H884" s="26">
        <v>1822661</v>
      </c>
      <c r="I884" s="26" t="s">
        <v>784</v>
      </c>
      <c r="J884" s="26">
        <v>145813</v>
      </c>
      <c r="K884" s="26">
        <v>1968474</v>
      </c>
      <c r="L884" s="22" t="s">
        <v>18</v>
      </c>
      <c r="M884" s="22"/>
      <c r="N884">
        <f t="shared" si="40"/>
        <v>13135</v>
      </c>
      <c r="O884" t="s">
        <v>22782</v>
      </c>
      <c r="P884" t="str">
        <f t="shared" si="41"/>
        <v>x</v>
      </c>
      <c r="Q884" s="30" t="e">
        <f t="shared" si="39"/>
        <v>#VALUE!</v>
      </c>
    </row>
    <row r="885" spans="1:17" hidden="1" x14ac:dyDescent="0.3">
      <c r="A885" s="21">
        <v>6812</v>
      </c>
      <c r="B885" s="22" t="s">
        <v>1083</v>
      </c>
      <c r="C885" s="22" t="s">
        <v>13</v>
      </c>
      <c r="D885" s="23" t="s">
        <v>1028</v>
      </c>
      <c r="E885" s="24" t="s">
        <v>38</v>
      </c>
      <c r="F885" s="25" t="s">
        <v>38</v>
      </c>
      <c r="G885" s="22" t="s">
        <v>39</v>
      </c>
      <c r="H885" s="26">
        <v>2072240</v>
      </c>
      <c r="I885" s="26" t="s">
        <v>784</v>
      </c>
      <c r="J885" s="26">
        <v>165779</v>
      </c>
      <c r="K885" s="26">
        <v>2238019</v>
      </c>
      <c r="L885" s="22" t="s">
        <v>18</v>
      </c>
      <c r="M885" s="22"/>
      <c r="N885">
        <f t="shared" si="40"/>
        <v>13136</v>
      </c>
      <c r="O885">
        <f>+VLOOKUP(N885,'Thanh toán '!O$8:P$8099,2,0)</f>
        <v>2238019</v>
      </c>
      <c r="P885">
        <f t="shared" si="41"/>
        <v>2238019</v>
      </c>
      <c r="Q885" s="30">
        <f t="shared" si="39"/>
        <v>0</v>
      </c>
    </row>
    <row r="886" spans="1:17" hidden="1" x14ac:dyDescent="0.3">
      <c r="A886" s="21">
        <v>6813</v>
      </c>
      <c r="B886" s="22" t="s">
        <v>1084</v>
      </c>
      <c r="C886" s="22" t="s">
        <v>13</v>
      </c>
      <c r="D886" s="23" t="s">
        <v>1028</v>
      </c>
      <c r="E886" s="24" t="s">
        <v>38</v>
      </c>
      <c r="F886" s="25" t="s">
        <v>38</v>
      </c>
      <c r="G886" s="22" t="s">
        <v>39</v>
      </c>
      <c r="H886" s="26">
        <v>1234194</v>
      </c>
      <c r="I886" s="26" t="s">
        <v>784</v>
      </c>
      <c r="J886" s="26">
        <v>98736</v>
      </c>
      <c r="K886" s="26">
        <v>1332930</v>
      </c>
      <c r="L886" s="22" t="s">
        <v>18</v>
      </c>
      <c r="M886" s="22"/>
      <c r="N886">
        <f t="shared" si="40"/>
        <v>13137</v>
      </c>
      <c r="O886">
        <f>+VLOOKUP(N886,'Thanh toán '!O$8:P$8099,2,0)</f>
        <v>1332930</v>
      </c>
      <c r="P886">
        <f t="shared" si="41"/>
        <v>1332930</v>
      </c>
      <c r="Q886" s="30">
        <f t="shared" si="39"/>
        <v>0</v>
      </c>
    </row>
    <row r="887" spans="1:17" hidden="1" x14ac:dyDescent="0.3">
      <c r="A887" s="21">
        <v>6814</v>
      </c>
      <c r="B887" s="22" t="s">
        <v>1085</v>
      </c>
      <c r="C887" s="22" t="s">
        <v>13</v>
      </c>
      <c r="D887" s="23" t="s">
        <v>1028</v>
      </c>
      <c r="E887" s="24" t="s">
        <v>38</v>
      </c>
      <c r="F887" s="25" t="s">
        <v>38</v>
      </c>
      <c r="G887" s="22" t="s">
        <v>39</v>
      </c>
      <c r="H887" s="26">
        <v>333174</v>
      </c>
      <c r="I887" s="26" t="s">
        <v>784</v>
      </c>
      <c r="J887" s="26">
        <v>26654</v>
      </c>
      <c r="K887" s="26">
        <v>359828</v>
      </c>
      <c r="L887" s="22" t="s">
        <v>18</v>
      </c>
      <c r="M887" s="22"/>
      <c r="N887">
        <f t="shared" si="40"/>
        <v>13138</v>
      </c>
      <c r="O887">
        <f>+VLOOKUP(N887,'Thanh toán '!O$8:P$8099,2,0)</f>
        <v>359828</v>
      </c>
      <c r="P887">
        <f t="shared" si="41"/>
        <v>359828</v>
      </c>
      <c r="Q887" s="30">
        <f t="shared" si="39"/>
        <v>0</v>
      </c>
    </row>
    <row r="888" spans="1:17" ht="26.3" hidden="1" x14ac:dyDescent="0.3">
      <c r="A888" s="21">
        <v>6815</v>
      </c>
      <c r="B888" s="22" t="s">
        <v>1086</v>
      </c>
      <c r="C888" s="22" t="s">
        <v>13</v>
      </c>
      <c r="D888" s="23" t="s">
        <v>1028</v>
      </c>
      <c r="E888" s="24" t="s">
        <v>23</v>
      </c>
      <c r="F888" s="25" t="s">
        <v>23</v>
      </c>
      <c r="G888" s="22" t="s">
        <v>24</v>
      </c>
      <c r="H888" s="26">
        <v>1152445</v>
      </c>
      <c r="I888" s="26" t="s">
        <v>784</v>
      </c>
      <c r="J888" s="26">
        <v>92196</v>
      </c>
      <c r="K888" s="26">
        <v>1244641</v>
      </c>
      <c r="L888" s="22" t="s">
        <v>18</v>
      </c>
      <c r="M888" s="22"/>
      <c r="N888">
        <f t="shared" si="40"/>
        <v>13139</v>
      </c>
      <c r="O888">
        <f>+VLOOKUP(N888,'Thanh toán '!O$8:P$8099,2,0)</f>
        <v>1244641</v>
      </c>
      <c r="P888">
        <f t="shared" si="41"/>
        <v>1244641</v>
      </c>
      <c r="Q888" s="30">
        <f t="shared" si="39"/>
        <v>0</v>
      </c>
    </row>
    <row r="889" spans="1:17" ht="26.3" hidden="1" x14ac:dyDescent="0.3">
      <c r="A889" s="21">
        <v>6816</v>
      </c>
      <c r="B889" s="22" t="s">
        <v>1087</v>
      </c>
      <c r="C889" s="22" t="s">
        <v>13</v>
      </c>
      <c r="D889" s="23" t="s">
        <v>1028</v>
      </c>
      <c r="E889" s="24" t="s">
        <v>59</v>
      </c>
      <c r="F889" s="25" t="s">
        <v>59</v>
      </c>
      <c r="G889" s="22" t="s">
        <v>60</v>
      </c>
      <c r="H889" s="26">
        <v>1441969</v>
      </c>
      <c r="I889" s="26" t="s">
        <v>784</v>
      </c>
      <c r="J889" s="26">
        <v>115358</v>
      </c>
      <c r="K889" s="26">
        <v>1557327</v>
      </c>
      <c r="L889" s="22" t="s">
        <v>1088</v>
      </c>
      <c r="M889" s="22"/>
      <c r="N889">
        <f t="shared" si="40"/>
        <v>13140</v>
      </c>
      <c r="O889">
        <f>+VLOOKUP(N889,'Thanh toán '!O$8:P$8099,2,0)</f>
        <v>1557327</v>
      </c>
      <c r="P889">
        <f t="shared" si="41"/>
        <v>1557327</v>
      </c>
      <c r="Q889" s="30">
        <f t="shared" si="39"/>
        <v>0</v>
      </c>
    </row>
    <row r="890" spans="1:17" ht="26.3" hidden="1" x14ac:dyDescent="0.3">
      <c r="A890" s="21">
        <v>6910</v>
      </c>
      <c r="B890" s="22" t="s">
        <v>1089</v>
      </c>
      <c r="C890" s="22" t="s">
        <v>13</v>
      </c>
      <c r="D890" s="23" t="s">
        <v>1028</v>
      </c>
      <c r="E890" s="24" t="s">
        <v>23</v>
      </c>
      <c r="F890" s="25" t="s">
        <v>23</v>
      </c>
      <c r="G890" s="22" t="s">
        <v>24</v>
      </c>
      <c r="H890" s="26">
        <v>1584205</v>
      </c>
      <c r="I890" s="26" t="s">
        <v>784</v>
      </c>
      <c r="J890" s="26">
        <v>126736</v>
      </c>
      <c r="K890" s="26">
        <v>1710941</v>
      </c>
      <c r="L890" s="22" t="s">
        <v>18</v>
      </c>
      <c r="M890" s="22"/>
      <c r="N890">
        <f t="shared" si="40"/>
        <v>13234</v>
      </c>
      <c r="O890">
        <f>+VLOOKUP(N890,'Thanh toán '!O$8:P$8099,2,0)</f>
        <v>1710941</v>
      </c>
      <c r="P890">
        <f t="shared" si="41"/>
        <v>1710941</v>
      </c>
      <c r="Q890" s="30">
        <f t="shared" si="39"/>
        <v>0</v>
      </c>
    </row>
    <row r="891" spans="1:17" ht="26.3" hidden="1" x14ac:dyDescent="0.3">
      <c r="A891" s="21">
        <v>6913</v>
      </c>
      <c r="B891" s="22" t="s">
        <v>1090</v>
      </c>
      <c r="C891" s="22" t="s">
        <v>13</v>
      </c>
      <c r="D891" s="23" t="s">
        <v>1091</v>
      </c>
      <c r="E891" s="24" t="s">
        <v>424</v>
      </c>
      <c r="F891" s="25" t="s">
        <v>424</v>
      </c>
      <c r="G891" s="22" t="s">
        <v>425</v>
      </c>
      <c r="H891" s="26">
        <v>922445</v>
      </c>
      <c r="I891" s="26" t="s">
        <v>784</v>
      </c>
      <c r="J891" s="26">
        <v>73796</v>
      </c>
      <c r="K891" s="26">
        <v>996241</v>
      </c>
      <c r="L891" s="22" t="s">
        <v>18</v>
      </c>
      <c r="M891" s="22"/>
      <c r="N891">
        <f t="shared" si="40"/>
        <v>13237</v>
      </c>
      <c r="O891">
        <f>+VLOOKUP(N891,'Thanh toán '!O$8:P$8099,2,0)</f>
        <v>996241</v>
      </c>
      <c r="P891">
        <f t="shared" si="41"/>
        <v>996241</v>
      </c>
      <c r="Q891" s="30">
        <f t="shared" si="39"/>
        <v>0</v>
      </c>
    </row>
    <row r="892" spans="1:17" hidden="1" x14ac:dyDescent="0.3">
      <c r="A892" s="21">
        <v>6914</v>
      </c>
      <c r="B892" s="22" t="s">
        <v>1092</v>
      </c>
      <c r="C892" s="22" t="s">
        <v>13</v>
      </c>
      <c r="D892" s="23" t="s">
        <v>1091</v>
      </c>
      <c r="E892" s="24" t="s">
        <v>1093</v>
      </c>
      <c r="F892" s="25" t="s">
        <v>1093</v>
      </c>
      <c r="G892" s="22" t="s">
        <v>1094</v>
      </c>
      <c r="H892" s="26">
        <v>3260460</v>
      </c>
      <c r="I892" s="26" t="s">
        <v>784</v>
      </c>
      <c r="J892" s="26">
        <v>260837</v>
      </c>
      <c r="K892" s="26">
        <v>3521297</v>
      </c>
      <c r="L892" s="22" t="s">
        <v>18</v>
      </c>
      <c r="M892" s="22"/>
      <c r="N892">
        <f t="shared" si="40"/>
        <v>13238</v>
      </c>
      <c r="O892">
        <f>+VLOOKUP(N892,'Thanh toán '!O$8:P$8099,2,0)</f>
        <v>3521297</v>
      </c>
      <c r="P892">
        <f t="shared" si="41"/>
        <v>3521297</v>
      </c>
      <c r="Q892" s="30">
        <f t="shared" si="39"/>
        <v>0</v>
      </c>
    </row>
    <row r="893" spans="1:17" hidden="1" x14ac:dyDescent="0.3">
      <c r="A893" s="21">
        <v>6916</v>
      </c>
      <c r="B893" s="22" t="s">
        <v>1095</v>
      </c>
      <c r="C893" s="22" t="s">
        <v>13</v>
      </c>
      <c r="D893" s="23" t="s">
        <v>1091</v>
      </c>
      <c r="E893" s="24" t="s">
        <v>15</v>
      </c>
      <c r="F893" s="25" t="s">
        <v>15</v>
      </c>
      <c r="G893" s="22" t="s">
        <v>16</v>
      </c>
      <c r="H893" s="26">
        <v>595330</v>
      </c>
      <c r="I893" s="26" t="s">
        <v>784</v>
      </c>
      <c r="J893" s="26">
        <v>47626</v>
      </c>
      <c r="K893" s="26">
        <v>642956</v>
      </c>
      <c r="L893" s="22" t="s">
        <v>18</v>
      </c>
      <c r="M893" s="22"/>
      <c r="N893">
        <f t="shared" si="40"/>
        <v>13240</v>
      </c>
      <c r="O893">
        <f>+VLOOKUP(N893,'Thanh toán '!O$8:P$8099,2,0)</f>
        <v>642956</v>
      </c>
      <c r="P893">
        <f t="shared" si="41"/>
        <v>642956</v>
      </c>
      <c r="Q893" s="30">
        <f t="shared" si="39"/>
        <v>0</v>
      </c>
    </row>
    <row r="894" spans="1:17" hidden="1" x14ac:dyDescent="0.3">
      <c r="A894" s="21">
        <v>6917</v>
      </c>
      <c r="B894" s="22" t="s">
        <v>1096</v>
      </c>
      <c r="C894" s="22" t="s">
        <v>13</v>
      </c>
      <c r="D894" s="23" t="s">
        <v>1091</v>
      </c>
      <c r="E894" s="24" t="s">
        <v>136</v>
      </c>
      <c r="F894" s="25" t="s">
        <v>136</v>
      </c>
      <c r="G894" s="22" t="s">
        <v>137</v>
      </c>
      <c r="H894" s="26">
        <v>12370830</v>
      </c>
      <c r="I894" s="26" t="s">
        <v>784</v>
      </c>
      <c r="J894" s="26">
        <v>989666</v>
      </c>
      <c r="K894" s="26">
        <v>13360496</v>
      </c>
      <c r="L894" s="22" t="s">
        <v>18</v>
      </c>
      <c r="M894" s="22"/>
      <c r="N894">
        <f t="shared" si="40"/>
        <v>13241</v>
      </c>
      <c r="O894">
        <f>+VLOOKUP(N894,'Thanh toán '!O$8:P$8099,2,0)</f>
        <v>13360496</v>
      </c>
      <c r="P894">
        <f t="shared" si="41"/>
        <v>13360496</v>
      </c>
      <c r="Q894" s="30">
        <f t="shared" si="39"/>
        <v>0</v>
      </c>
    </row>
    <row r="895" spans="1:17" hidden="1" x14ac:dyDescent="0.3">
      <c r="A895" s="21">
        <v>6918</v>
      </c>
      <c r="B895" s="22" t="s">
        <v>1097</v>
      </c>
      <c r="C895" s="22" t="s">
        <v>13</v>
      </c>
      <c r="D895" s="23" t="s">
        <v>1091</v>
      </c>
      <c r="E895" s="24" t="s">
        <v>427</v>
      </c>
      <c r="F895" s="25" t="s">
        <v>427</v>
      </c>
      <c r="G895" s="22" t="s">
        <v>428</v>
      </c>
      <c r="H895" s="26">
        <v>6261192</v>
      </c>
      <c r="I895" s="26" t="s">
        <v>784</v>
      </c>
      <c r="J895" s="26">
        <v>500895</v>
      </c>
      <c r="K895" s="26">
        <v>6762087</v>
      </c>
      <c r="L895" s="22" t="s">
        <v>18</v>
      </c>
      <c r="M895" s="22"/>
      <c r="N895">
        <f t="shared" si="40"/>
        <v>13242</v>
      </c>
      <c r="O895">
        <f>+VLOOKUP(N895,'Thanh toán '!O$8:P$8099,2,0)</f>
        <v>6762087</v>
      </c>
      <c r="P895">
        <f t="shared" si="41"/>
        <v>6762087</v>
      </c>
      <c r="Q895" s="30">
        <f t="shared" si="39"/>
        <v>0</v>
      </c>
    </row>
    <row r="896" spans="1:17" hidden="1" x14ac:dyDescent="0.3">
      <c r="A896" s="21">
        <v>6920</v>
      </c>
      <c r="B896" s="22" t="s">
        <v>1098</v>
      </c>
      <c r="C896" s="22" t="s">
        <v>13</v>
      </c>
      <c r="D896" s="23" t="s">
        <v>1091</v>
      </c>
      <c r="E896" s="24" t="s">
        <v>38</v>
      </c>
      <c r="F896" s="25" t="s">
        <v>38</v>
      </c>
      <c r="G896" s="22" t="s">
        <v>39</v>
      </c>
      <c r="H896" s="26">
        <v>691467</v>
      </c>
      <c r="I896" s="26" t="s">
        <v>784</v>
      </c>
      <c r="J896" s="26">
        <v>55317</v>
      </c>
      <c r="K896" s="26">
        <v>746784</v>
      </c>
      <c r="L896" s="22" t="s">
        <v>18</v>
      </c>
      <c r="M896" s="22"/>
      <c r="N896">
        <f t="shared" si="40"/>
        <v>13244</v>
      </c>
      <c r="O896">
        <f>+VLOOKUP(N896,'Thanh toán '!O$8:P$8099,2,0)</f>
        <v>746784</v>
      </c>
      <c r="P896">
        <f t="shared" si="41"/>
        <v>746784</v>
      </c>
      <c r="Q896" s="30">
        <f t="shared" si="39"/>
        <v>0</v>
      </c>
    </row>
    <row r="897" spans="1:17" hidden="1" x14ac:dyDescent="0.3">
      <c r="A897" s="21">
        <v>6921</v>
      </c>
      <c r="B897" s="22" t="s">
        <v>1099</v>
      </c>
      <c r="C897" s="22" t="s">
        <v>13</v>
      </c>
      <c r="D897" s="23" t="s">
        <v>1091</v>
      </c>
      <c r="E897" s="24" t="s">
        <v>42</v>
      </c>
      <c r="F897" s="25" t="s">
        <v>42</v>
      </c>
      <c r="G897" s="22" t="s">
        <v>43</v>
      </c>
      <c r="H897" s="26">
        <v>2354835</v>
      </c>
      <c r="I897" s="26" t="s">
        <v>784</v>
      </c>
      <c r="J897" s="26">
        <v>188387</v>
      </c>
      <c r="K897" s="26">
        <v>2543222</v>
      </c>
      <c r="L897" s="22" t="s">
        <v>18</v>
      </c>
      <c r="M897" s="22"/>
      <c r="N897">
        <f t="shared" si="40"/>
        <v>13245</v>
      </c>
      <c r="O897">
        <f>+VLOOKUP(N897,'Thanh toán '!O$8:P$8099,2,0)</f>
        <v>2543222</v>
      </c>
      <c r="P897">
        <f t="shared" si="41"/>
        <v>2543222</v>
      </c>
      <c r="Q897" s="30">
        <f t="shared" si="39"/>
        <v>0</v>
      </c>
    </row>
    <row r="898" spans="1:17" hidden="1" x14ac:dyDescent="0.3">
      <c r="A898" s="21">
        <v>6923</v>
      </c>
      <c r="B898" s="22" t="s">
        <v>1100</v>
      </c>
      <c r="C898" s="22" t="s">
        <v>13</v>
      </c>
      <c r="D898" s="23" t="s">
        <v>1091</v>
      </c>
      <c r="E898" s="24" t="s">
        <v>192</v>
      </c>
      <c r="F898" s="25" t="s">
        <v>192</v>
      </c>
      <c r="G898" s="22" t="s">
        <v>193</v>
      </c>
      <c r="H898" s="26">
        <v>4191600</v>
      </c>
      <c r="I898" s="26" t="s">
        <v>784</v>
      </c>
      <c r="J898" s="26">
        <v>335328</v>
      </c>
      <c r="K898" s="26">
        <v>4526928</v>
      </c>
      <c r="L898" s="22" t="s">
        <v>18</v>
      </c>
      <c r="M898" s="22"/>
      <c r="N898">
        <f t="shared" si="40"/>
        <v>13247</v>
      </c>
      <c r="O898">
        <f>+VLOOKUP(N898,'Thanh toán '!O$8:P$8099,2,0)</f>
        <v>4526928</v>
      </c>
      <c r="P898">
        <f t="shared" si="41"/>
        <v>4526928</v>
      </c>
      <c r="Q898" s="30">
        <f t="shared" si="39"/>
        <v>0</v>
      </c>
    </row>
    <row r="899" spans="1:17" hidden="1" x14ac:dyDescent="0.3">
      <c r="A899" s="21">
        <v>6925</v>
      </c>
      <c r="B899" s="22" t="s">
        <v>1101</v>
      </c>
      <c r="C899" s="22" t="s">
        <v>13</v>
      </c>
      <c r="D899" s="23" t="s">
        <v>1091</v>
      </c>
      <c r="E899" s="24" t="s">
        <v>38</v>
      </c>
      <c r="F899" s="25" t="s">
        <v>38</v>
      </c>
      <c r="G899" s="22" t="s">
        <v>39</v>
      </c>
      <c r="H899" s="26">
        <v>700329</v>
      </c>
      <c r="I899" s="26" t="s">
        <v>784</v>
      </c>
      <c r="J899" s="26">
        <v>56026</v>
      </c>
      <c r="K899" s="26">
        <v>756355</v>
      </c>
      <c r="L899" s="22" t="s">
        <v>18</v>
      </c>
      <c r="M899" s="22"/>
      <c r="N899">
        <f t="shared" si="40"/>
        <v>13249</v>
      </c>
      <c r="O899">
        <f>+VLOOKUP(N899,'Thanh toán '!O$8:P$8099,2,0)</f>
        <v>756355</v>
      </c>
      <c r="P899">
        <f t="shared" si="41"/>
        <v>756355</v>
      </c>
      <c r="Q899" s="30">
        <f t="shared" si="39"/>
        <v>0</v>
      </c>
    </row>
    <row r="900" spans="1:17" hidden="1" x14ac:dyDescent="0.3">
      <c r="A900" s="21">
        <v>6926</v>
      </c>
      <c r="B900" s="22" t="s">
        <v>1102</v>
      </c>
      <c r="C900" s="22" t="s">
        <v>13</v>
      </c>
      <c r="D900" s="23" t="s">
        <v>1091</v>
      </c>
      <c r="E900" s="24" t="s">
        <v>38</v>
      </c>
      <c r="F900" s="25" t="s">
        <v>38</v>
      </c>
      <c r="G900" s="22" t="s">
        <v>39</v>
      </c>
      <c r="H900" s="26">
        <v>1173355</v>
      </c>
      <c r="I900" s="26" t="s">
        <v>784</v>
      </c>
      <c r="J900" s="26">
        <v>93868</v>
      </c>
      <c r="K900" s="26">
        <v>1267223</v>
      </c>
      <c r="L900" s="22" t="s">
        <v>18</v>
      </c>
      <c r="M900" s="22"/>
      <c r="N900">
        <f t="shared" si="40"/>
        <v>13250</v>
      </c>
      <c r="O900">
        <f>+VLOOKUP(N900,'Thanh toán '!O$8:P$8099,2,0)</f>
        <v>1267223</v>
      </c>
      <c r="P900">
        <f t="shared" si="41"/>
        <v>1267223</v>
      </c>
      <c r="Q900" s="30">
        <f t="shared" si="39"/>
        <v>0</v>
      </c>
    </row>
    <row r="901" spans="1:17" ht="26.3" hidden="1" x14ac:dyDescent="0.3">
      <c r="A901" s="21">
        <v>6928</v>
      </c>
      <c r="B901" s="22" t="s">
        <v>1103</v>
      </c>
      <c r="C901" s="22" t="s">
        <v>13</v>
      </c>
      <c r="D901" s="23" t="s">
        <v>1091</v>
      </c>
      <c r="E901" s="24" t="s">
        <v>99</v>
      </c>
      <c r="F901" s="25" t="s">
        <v>99</v>
      </c>
      <c r="G901" s="22" t="s">
        <v>100</v>
      </c>
      <c r="H901" s="26">
        <v>1134474</v>
      </c>
      <c r="I901" s="26" t="s">
        <v>784</v>
      </c>
      <c r="J901" s="26">
        <v>90758</v>
      </c>
      <c r="K901" s="26">
        <v>1225232</v>
      </c>
      <c r="L901" s="22" t="s">
        <v>18</v>
      </c>
      <c r="M901" s="22"/>
      <c r="N901">
        <f t="shared" si="40"/>
        <v>13254</v>
      </c>
      <c r="O901">
        <f>+VLOOKUP(N901,'Thanh toán '!O$8:P$8099,2,0)</f>
        <v>1225232</v>
      </c>
      <c r="P901">
        <f t="shared" si="41"/>
        <v>1225232</v>
      </c>
      <c r="Q901" s="30">
        <f t="shared" ref="Q901:Q964" si="42">+O901-K901</f>
        <v>0</v>
      </c>
    </row>
    <row r="902" spans="1:17" ht="26.3" hidden="1" x14ac:dyDescent="0.3">
      <c r="A902" s="21">
        <v>6929</v>
      </c>
      <c r="B902" s="22" t="s">
        <v>1104</v>
      </c>
      <c r="C902" s="22" t="s">
        <v>13</v>
      </c>
      <c r="D902" s="23" t="s">
        <v>1091</v>
      </c>
      <c r="E902" s="24" t="s">
        <v>99</v>
      </c>
      <c r="F902" s="25" t="s">
        <v>99</v>
      </c>
      <c r="G902" s="22" t="s">
        <v>100</v>
      </c>
      <c r="H902" s="26">
        <v>922445</v>
      </c>
      <c r="I902" s="26" t="s">
        <v>784</v>
      </c>
      <c r="J902" s="26">
        <v>73796</v>
      </c>
      <c r="K902" s="26">
        <v>996241</v>
      </c>
      <c r="L902" s="22" t="s">
        <v>18</v>
      </c>
      <c r="M902" s="22"/>
      <c r="N902">
        <f t="shared" ref="N902:N965" si="43">+B902*1</f>
        <v>13255</v>
      </c>
      <c r="O902">
        <f>+VLOOKUP(N902,'Thanh toán '!O$8:P$8099,2,0)</f>
        <v>996241</v>
      </c>
      <c r="P902">
        <f t="shared" ref="P902:P965" si="44">+O902</f>
        <v>996241</v>
      </c>
      <c r="Q902" s="30">
        <f t="shared" si="42"/>
        <v>0</v>
      </c>
    </row>
    <row r="903" spans="1:17" ht="26.3" hidden="1" x14ac:dyDescent="0.3">
      <c r="A903" s="21">
        <v>6930</v>
      </c>
      <c r="B903" s="22" t="s">
        <v>1105</v>
      </c>
      <c r="C903" s="22" t="s">
        <v>13</v>
      </c>
      <c r="D903" s="23" t="s">
        <v>1091</v>
      </c>
      <c r="E903" s="24" t="s">
        <v>99</v>
      </c>
      <c r="F903" s="25" t="s">
        <v>99</v>
      </c>
      <c r="G903" s="22" t="s">
        <v>100</v>
      </c>
      <c r="H903" s="26">
        <v>806200</v>
      </c>
      <c r="I903" s="26" t="s">
        <v>784</v>
      </c>
      <c r="J903" s="26">
        <v>64496</v>
      </c>
      <c r="K903" s="26">
        <v>870696</v>
      </c>
      <c r="L903" s="22" t="s">
        <v>18</v>
      </c>
      <c r="M903" s="22"/>
      <c r="N903">
        <f t="shared" si="43"/>
        <v>13256</v>
      </c>
      <c r="O903">
        <f>+VLOOKUP(N903,'Thanh toán '!O$8:P$8099,2,0)</f>
        <v>870696</v>
      </c>
      <c r="P903">
        <f t="shared" si="44"/>
        <v>870696</v>
      </c>
      <c r="Q903" s="30">
        <f t="shared" si="42"/>
        <v>0</v>
      </c>
    </row>
    <row r="904" spans="1:17" hidden="1" x14ac:dyDescent="0.3">
      <c r="A904" s="21">
        <v>6932</v>
      </c>
      <c r="B904" s="22" t="s">
        <v>1106</v>
      </c>
      <c r="C904" s="22" t="s">
        <v>13</v>
      </c>
      <c r="D904" s="23" t="s">
        <v>1091</v>
      </c>
      <c r="E904" s="24" t="s">
        <v>38</v>
      </c>
      <c r="F904" s="25" t="s">
        <v>38</v>
      </c>
      <c r="G904" s="22" t="s">
        <v>39</v>
      </c>
      <c r="H904" s="26">
        <v>444232</v>
      </c>
      <c r="I904" s="26" t="s">
        <v>784</v>
      </c>
      <c r="J904" s="26">
        <v>35539</v>
      </c>
      <c r="K904" s="26">
        <v>479771</v>
      </c>
      <c r="L904" s="22" t="s">
        <v>18</v>
      </c>
      <c r="M904" s="22"/>
      <c r="N904">
        <f t="shared" si="43"/>
        <v>13258</v>
      </c>
      <c r="O904" t="e">
        <f>+VLOOKUP(N904,'Thanh toán '!O$8:P$8099,2,0)</f>
        <v>#N/A</v>
      </c>
      <c r="P904" t="e">
        <f t="shared" si="44"/>
        <v>#N/A</v>
      </c>
      <c r="Q904" s="30" t="e">
        <f t="shared" si="42"/>
        <v>#N/A</v>
      </c>
    </row>
    <row r="905" spans="1:17" hidden="1" x14ac:dyDescent="0.3">
      <c r="A905" s="21">
        <v>6934</v>
      </c>
      <c r="B905" s="22" t="s">
        <v>1107</v>
      </c>
      <c r="C905" s="22" t="s">
        <v>13</v>
      </c>
      <c r="D905" s="23" t="s">
        <v>1091</v>
      </c>
      <c r="E905" s="24" t="s">
        <v>38</v>
      </c>
      <c r="F905" s="25" t="s">
        <v>38</v>
      </c>
      <c r="G905" s="22" t="s">
        <v>39</v>
      </c>
      <c r="H905" s="26">
        <v>553467</v>
      </c>
      <c r="I905" s="26" t="s">
        <v>784</v>
      </c>
      <c r="J905" s="26">
        <v>44277</v>
      </c>
      <c r="K905" s="26">
        <v>597744</v>
      </c>
      <c r="L905" s="22" t="s">
        <v>18</v>
      </c>
      <c r="M905" s="22"/>
      <c r="N905">
        <f t="shared" si="43"/>
        <v>13261</v>
      </c>
      <c r="O905">
        <f>+VLOOKUP(N905,'Thanh toán '!O$8:P$8099,2,0)</f>
        <v>597744</v>
      </c>
      <c r="P905">
        <f t="shared" si="44"/>
        <v>597744</v>
      </c>
      <c r="Q905" s="30">
        <f t="shared" si="42"/>
        <v>0</v>
      </c>
    </row>
    <row r="906" spans="1:17" hidden="1" x14ac:dyDescent="0.3">
      <c r="A906" s="21">
        <v>6935</v>
      </c>
      <c r="B906" s="22" t="s">
        <v>1108</v>
      </c>
      <c r="C906" s="22" t="s">
        <v>13</v>
      </c>
      <c r="D906" s="23" t="s">
        <v>1091</v>
      </c>
      <c r="E906" s="24" t="s">
        <v>38</v>
      </c>
      <c r="F906" s="25" t="s">
        <v>38</v>
      </c>
      <c r="G906" s="22" t="s">
        <v>39</v>
      </c>
      <c r="H906" s="26">
        <v>589271</v>
      </c>
      <c r="I906" s="26" t="s">
        <v>784</v>
      </c>
      <c r="J906" s="26">
        <v>47142</v>
      </c>
      <c r="K906" s="26">
        <v>636413</v>
      </c>
      <c r="L906" s="22" t="s">
        <v>18</v>
      </c>
      <c r="M906" s="22"/>
      <c r="N906">
        <f t="shared" si="43"/>
        <v>13262</v>
      </c>
      <c r="O906">
        <f>+VLOOKUP(N906,'Thanh toán '!O$8:P$8099,2,0)</f>
        <v>636413</v>
      </c>
      <c r="P906">
        <f t="shared" si="44"/>
        <v>636413</v>
      </c>
      <c r="Q906" s="30">
        <f t="shared" si="42"/>
        <v>0</v>
      </c>
    </row>
    <row r="907" spans="1:17" hidden="1" x14ac:dyDescent="0.3">
      <c r="A907" s="21">
        <v>6936</v>
      </c>
      <c r="B907" s="22" t="s">
        <v>1109</v>
      </c>
      <c r="C907" s="22" t="s">
        <v>13</v>
      </c>
      <c r="D907" s="23" t="s">
        <v>1091</v>
      </c>
      <c r="E907" s="24" t="s">
        <v>38</v>
      </c>
      <c r="F907" s="25" t="s">
        <v>38</v>
      </c>
      <c r="G907" s="22" t="s">
        <v>39</v>
      </c>
      <c r="H907" s="26">
        <v>555290</v>
      </c>
      <c r="I907" s="26" t="s">
        <v>784</v>
      </c>
      <c r="J907" s="26">
        <v>44423</v>
      </c>
      <c r="K907" s="26">
        <v>599713</v>
      </c>
      <c r="L907" s="22" t="s">
        <v>18</v>
      </c>
      <c r="M907" s="22"/>
      <c r="N907">
        <f t="shared" si="43"/>
        <v>13263</v>
      </c>
      <c r="O907">
        <f>+VLOOKUP(N907,'Thanh toán '!O$8:P$8099,2,0)</f>
        <v>599713</v>
      </c>
      <c r="P907">
        <f t="shared" si="44"/>
        <v>599713</v>
      </c>
      <c r="Q907" s="30">
        <f t="shared" si="42"/>
        <v>0</v>
      </c>
    </row>
    <row r="908" spans="1:17" hidden="1" x14ac:dyDescent="0.3">
      <c r="A908" s="21">
        <v>6937</v>
      </c>
      <c r="B908" s="22" t="s">
        <v>1110</v>
      </c>
      <c r="C908" s="22" t="s">
        <v>13</v>
      </c>
      <c r="D908" s="23" t="s">
        <v>1091</v>
      </c>
      <c r="E908" s="24" t="s">
        <v>38</v>
      </c>
      <c r="F908" s="25" t="s">
        <v>38</v>
      </c>
      <c r="G908" s="22" t="s">
        <v>39</v>
      </c>
      <c r="H908" s="26">
        <v>1076627</v>
      </c>
      <c r="I908" s="26" t="s">
        <v>784</v>
      </c>
      <c r="J908" s="26">
        <v>86130</v>
      </c>
      <c r="K908" s="26">
        <v>1162757</v>
      </c>
      <c r="L908" s="22" t="s">
        <v>18</v>
      </c>
      <c r="M908" s="22"/>
      <c r="N908">
        <f t="shared" si="43"/>
        <v>13264</v>
      </c>
      <c r="O908">
        <f>+VLOOKUP(N908,'Thanh toán '!O$8:P$8099,2,0)</f>
        <v>1162757</v>
      </c>
      <c r="P908">
        <f t="shared" si="44"/>
        <v>1162757</v>
      </c>
      <c r="Q908" s="30">
        <f t="shared" si="42"/>
        <v>0</v>
      </c>
    </row>
    <row r="909" spans="1:17" ht="26.3" hidden="1" x14ac:dyDescent="0.3">
      <c r="A909" s="21">
        <v>6938</v>
      </c>
      <c r="B909" s="22" t="s">
        <v>1111</v>
      </c>
      <c r="C909" s="22" t="s">
        <v>13</v>
      </c>
      <c r="D909" s="23" t="s">
        <v>1091</v>
      </c>
      <c r="E909" s="24" t="s">
        <v>236</v>
      </c>
      <c r="F909" s="25" t="s">
        <v>236</v>
      </c>
      <c r="G909" s="22" t="s">
        <v>237</v>
      </c>
      <c r="H909" s="26">
        <v>1656755</v>
      </c>
      <c r="I909" s="26" t="s">
        <v>784</v>
      </c>
      <c r="J909" s="26">
        <v>132540</v>
      </c>
      <c r="K909" s="26">
        <v>1789295</v>
      </c>
      <c r="L909" s="22" t="s">
        <v>18</v>
      </c>
      <c r="M909" s="22"/>
      <c r="N909">
        <f t="shared" si="43"/>
        <v>13265</v>
      </c>
      <c r="O909">
        <f>+VLOOKUP(N909,'Thanh toán '!O$8:P$8099,2,0)</f>
        <v>1789295</v>
      </c>
      <c r="P909">
        <f t="shared" si="44"/>
        <v>1789295</v>
      </c>
      <c r="Q909" s="30">
        <f t="shared" si="42"/>
        <v>0</v>
      </c>
    </row>
    <row r="910" spans="1:17" hidden="1" x14ac:dyDescent="0.3">
      <c r="A910" s="21">
        <v>6939</v>
      </c>
      <c r="B910" s="22" t="s">
        <v>1112</v>
      </c>
      <c r="C910" s="22" t="s">
        <v>13</v>
      </c>
      <c r="D910" s="23" t="s">
        <v>1091</v>
      </c>
      <c r="E910" s="24" t="s">
        <v>38</v>
      </c>
      <c r="F910" s="25" t="s">
        <v>38</v>
      </c>
      <c r="G910" s="22" t="s">
        <v>39</v>
      </c>
      <c r="H910" s="26">
        <v>693319</v>
      </c>
      <c r="I910" s="26" t="s">
        <v>784</v>
      </c>
      <c r="J910" s="26">
        <v>55466</v>
      </c>
      <c r="K910" s="26">
        <v>748785</v>
      </c>
      <c r="L910" s="22" t="s">
        <v>18</v>
      </c>
      <c r="M910" s="22"/>
      <c r="N910">
        <f t="shared" si="43"/>
        <v>13266</v>
      </c>
      <c r="O910">
        <f>+VLOOKUP(N910,'Thanh toán '!O$8:P$8099,2,0)</f>
        <v>748785</v>
      </c>
      <c r="P910">
        <f t="shared" si="44"/>
        <v>748785</v>
      </c>
      <c r="Q910" s="30">
        <f t="shared" si="42"/>
        <v>0</v>
      </c>
    </row>
    <row r="911" spans="1:17" hidden="1" x14ac:dyDescent="0.3">
      <c r="A911" s="21">
        <v>6940</v>
      </c>
      <c r="B911" s="22" t="s">
        <v>1113</v>
      </c>
      <c r="C911" s="22" t="s">
        <v>13</v>
      </c>
      <c r="D911" s="23" t="s">
        <v>1091</v>
      </c>
      <c r="E911" s="24" t="s">
        <v>38</v>
      </c>
      <c r="F911" s="25" t="s">
        <v>38</v>
      </c>
      <c r="G911" s="22" t="s">
        <v>39</v>
      </c>
      <c r="H911" s="26">
        <v>922445</v>
      </c>
      <c r="I911" s="26" t="s">
        <v>784</v>
      </c>
      <c r="J911" s="26">
        <v>73796</v>
      </c>
      <c r="K911" s="26">
        <v>996241</v>
      </c>
      <c r="L911" s="22" t="s">
        <v>18</v>
      </c>
      <c r="M911" s="22"/>
      <c r="N911">
        <f t="shared" si="43"/>
        <v>13267</v>
      </c>
      <c r="O911">
        <f>+VLOOKUP(N911,'Thanh toán '!O$8:P$8099,2,0)</f>
        <v>996241</v>
      </c>
      <c r="P911">
        <f t="shared" si="44"/>
        <v>996241</v>
      </c>
      <c r="Q911" s="30">
        <f t="shared" si="42"/>
        <v>0</v>
      </c>
    </row>
    <row r="912" spans="1:17" hidden="1" x14ac:dyDescent="0.3">
      <c r="A912" s="21">
        <v>6941</v>
      </c>
      <c r="B912" s="22" t="s">
        <v>1114</v>
      </c>
      <c r="C912" s="22" t="s">
        <v>13</v>
      </c>
      <c r="D912" s="23" t="s">
        <v>1091</v>
      </c>
      <c r="E912" s="24" t="s">
        <v>38</v>
      </c>
      <c r="F912" s="25" t="s">
        <v>38</v>
      </c>
      <c r="G912" s="22" t="s">
        <v>39</v>
      </c>
      <c r="H912" s="26">
        <v>741678</v>
      </c>
      <c r="I912" s="26" t="s">
        <v>784</v>
      </c>
      <c r="J912" s="26">
        <v>59334</v>
      </c>
      <c r="K912" s="26">
        <v>801012</v>
      </c>
      <c r="L912" s="22" t="s">
        <v>18</v>
      </c>
      <c r="M912" s="22"/>
      <c r="N912">
        <f t="shared" si="43"/>
        <v>13268</v>
      </c>
      <c r="O912">
        <f>+VLOOKUP(N912,'Thanh toán '!O$8:P$8099,2,0)</f>
        <v>801012</v>
      </c>
      <c r="P912">
        <f t="shared" si="44"/>
        <v>801012</v>
      </c>
      <c r="Q912" s="30">
        <f t="shared" si="42"/>
        <v>0</v>
      </c>
    </row>
    <row r="913" spans="1:17" hidden="1" x14ac:dyDescent="0.3">
      <c r="A913" s="21">
        <v>6944</v>
      </c>
      <c r="B913" s="22" t="s">
        <v>1115</v>
      </c>
      <c r="C913" s="22" t="s">
        <v>13</v>
      </c>
      <c r="D913" s="23" t="s">
        <v>1091</v>
      </c>
      <c r="E913" s="24" t="s">
        <v>214</v>
      </c>
      <c r="F913" s="25" t="s">
        <v>214</v>
      </c>
      <c r="G913" s="22" t="s">
        <v>215</v>
      </c>
      <c r="H913" s="26">
        <v>1219315</v>
      </c>
      <c r="I913" s="26" t="s">
        <v>784</v>
      </c>
      <c r="J913" s="26">
        <v>97545</v>
      </c>
      <c r="K913" s="26">
        <v>1316860</v>
      </c>
      <c r="L913" s="22" t="s">
        <v>18</v>
      </c>
      <c r="M913" s="22"/>
      <c r="N913">
        <f t="shared" si="43"/>
        <v>13271</v>
      </c>
      <c r="O913">
        <f>+VLOOKUP(N913,'Thanh toán '!O$8:P$8099,2,0)</f>
        <v>1316860</v>
      </c>
      <c r="P913">
        <f t="shared" si="44"/>
        <v>1316860</v>
      </c>
      <c r="Q913" s="30">
        <f t="shared" si="42"/>
        <v>0</v>
      </c>
    </row>
    <row r="914" spans="1:17" ht="26.3" hidden="1" x14ac:dyDescent="0.3">
      <c r="A914" s="21">
        <v>6945</v>
      </c>
      <c r="B914" s="22" t="s">
        <v>1116</v>
      </c>
      <c r="C914" s="22" t="s">
        <v>13</v>
      </c>
      <c r="D914" s="23" t="s">
        <v>1091</v>
      </c>
      <c r="E914" s="24" t="s">
        <v>23</v>
      </c>
      <c r="F914" s="25" t="s">
        <v>23</v>
      </c>
      <c r="G914" s="22" t="s">
        <v>24</v>
      </c>
      <c r="H914" s="26">
        <v>1884930</v>
      </c>
      <c r="I914" s="26" t="s">
        <v>784</v>
      </c>
      <c r="J914" s="26">
        <v>150794</v>
      </c>
      <c r="K914" s="26">
        <v>2035724</v>
      </c>
      <c r="L914" s="22" t="s">
        <v>18</v>
      </c>
      <c r="M914" s="22"/>
      <c r="N914">
        <f t="shared" si="43"/>
        <v>13272</v>
      </c>
      <c r="O914">
        <f>+VLOOKUP(N914,'Thanh toán '!O$8:P$8099,2,0)</f>
        <v>2035724</v>
      </c>
      <c r="P914">
        <f t="shared" si="44"/>
        <v>2035724</v>
      </c>
      <c r="Q914" s="30">
        <f t="shared" si="42"/>
        <v>0</v>
      </c>
    </row>
    <row r="915" spans="1:17" ht="26.3" hidden="1" x14ac:dyDescent="0.3">
      <c r="A915" s="21">
        <v>6946</v>
      </c>
      <c r="B915" s="22" t="s">
        <v>1117</v>
      </c>
      <c r="C915" s="22" t="s">
        <v>13</v>
      </c>
      <c r="D915" s="23" t="s">
        <v>1091</v>
      </c>
      <c r="E915" s="24" t="s">
        <v>23</v>
      </c>
      <c r="F915" s="25" t="s">
        <v>23</v>
      </c>
      <c r="G915" s="22" t="s">
        <v>24</v>
      </c>
      <c r="H915" s="26">
        <v>3161100</v>
      </c>
      <c r="I915" s="26" t="s">
        <v>784</v>
      </c>
      <c r="J915" s="26">
        <v>252889</v>
      </c>
      <c r="K915" s="26">
        <v>3413989</v>
      </c>
      <c r="L915" s="22" t="s">
        <v>18</v>
      </c>
      <c r="M915" s="22"/>
      <c r="N915">
        <f t="shared" si="43"/>
        <v>13273</v>
      </c>
      <c r="O915">
        <f>+VLOOKUP(N915,'Thanh toán '!O$8:P$8099,2,0)</f>
        <v>3413989</v>
      </c>
      <c r="P915">
        <f t="shared" si="44"/>
        <v>3413989</v>
      </c>
      <c r="Q915" s="30">
        <f t="shared" si="42"/>
        <v>0</v>
      </c>
    </row>
    <row r="916" spans="1:17" ht="26.3" hidden="1" x14ac:dyDescent="0.3">
      <c r="A916" s="21">
        <v>6947</v>
      </c>
      <c r="B916" s="22" t="s">
        <v>1118</v>
      </c>
      <c r="C916" s="22" t="s">
        <v>13</v>
      </c>
      <c r="D916" s="23" t="s">
        <v>1091</v>
      </c>
      <c r="E916" s="24" t="s">
        <v>23</v>
      </c>
      <c r="F916" s="25" t="s">
        <v>23</v>
      </c>
      <c r="G916" s="22" t="s">
        <v>24</v>
      </c>
      <c r="H916" s="26">
        <v>2616874</v>
      </c>
      <c r="I916" s="26" t="s">
        <v>784</v>
      </c>
      <c r="J916" s="26">
        <v>209350</v>
      </c>
      <c r="K916" s="26">
        <v>2826224</v>
      </c>
      <c r="L916" s="22" t="s">
        <v>18</v>
      </c>
      <c r="M916" s="22"/>
      <c r="N916">
        <f t="shared" si="43"/>
        <v>13274</v>
      </c>
      <c r="O916">
        <f>+VLOOKUP(N916,'Thanh toán '!O$8:P$8099,2,0)</f>
        <v>2826224</v>
      </c>
      <c r="P916">
        <f t="shared" si="44"/>
        <v>2826224</v>
      </c>
      <c r="Q916" s="30">
        <f t="shared" si="42"/>
        <v>0</v>
      </c>
    </row>
    <row r="917" spans="1:17" ht="26.3" hidden="1" x14ac:dyDescent="0.3">
      <c r="A917" s="21">
        <v>6949</v>
      </c>
      <c r="B917" s="22" t="s">
        <v>1119</v>
      </c>
      <c r="C917" s="22" t="s">
        <v>13</v>
      </c>
      <c r="D917" s="23" t="s">
        <v>1091</v>
      </c>
      <c r="E917" s="24" t="s">
        <v>68</v>
      </c>
      <c r="F917" s="25" t="s">
        <v>68</v>
      </c>
      <c r="G917" s="22" t="s">
        <v>69</v>
      </c>
      <c r="H917" s="26">
        <v>1468620</v>
      </c>
      <c r="I917" s="26" t="s">
        <v>784</v>
      </c>
      <c r="J917" s="26">
        <v>117490</v>
      </c>
      <c r="K917" s="26">
        <v>1586110</v>
      </c>
      <c r="L917" s="22" t="s">
        <v>18</v>
      </c>
      <c r="M917" s="22"/>
      <c r="N917">
        <f t="shared" si="43"/>
        <v>13276</v>
      </c>
      <c r="O917">
        <f>+VLOOKUP(N917,'Thanh toán '!O$8:P$8099,2,0)</f>
        <v>1586110</v>
      </c>
      <c r="P917">
        <f t="shared" si="44"/>
        <v>1586110</v>
      </c>
      <c r="Q917" s="30">
        <f t="shared" si="42"/>
        <v>0</v>
      </c>
    </row>
    <row r="918" spans="1:17" ht="26.3" hidden="1" x14ac:dyDescent="0.3">
      <c r="A918" s="21">
        <v>6950</v>
      </c>
      <c r="B918" s="22" t="s">
        <v>1120</v>
      </c>
      <c r="C918" s="22" t="s">
        <v>13</v>
      </c>
      <c r="D918" s="23" t="s">
        <v>1091</v>
      </c>
      <c r="E918" s="24" t="s">
        <v>271</v>
      </c>
      <c r="F918" s="25" t="s">
        <v>271</v>
      </c>
      <c r="G918" s="22" t="s">
        <v>272</v>
      </c>
      <c r="H918" s="26">
        <v>1453059</v>
      </c>
      <c r="I918" s="26" t="s">
        <v>784</v>
      </c>
      <c r="J918" s="26">
        <v>116245</v>
      </c>
      <c r="K918" s="26">
        <v>1569304</v>
      </c>
      <c r="L918" s="22" t="s">
        <v>18</v>
      </c>
      <c r="M918" s="22"/>
      <c r="N918">
        <f t="shared" si="43"/>
        <v>13277</v>
      </c>
      <c r="O918">
        <f>+VLOOKUP(N918,'Thanh toán '!O$8:P$8099,2,0)</f>
        <v>1569304</v>
      </c>
      <c r="P918">
        <f t="shared" si="44"/>
        <v>1569304</v>
      </c>
      <c r="Q918" s="30">
        <f t="shared" si="42"/>
        <v>0</v>
      </c>
    </row>
    <row r="919" spans="1:17" hidden="1" x14ac:dyDescent="0.3">
      <c r="A919" s="21">
        <v>6952</v>
      </c>
      <c r="B919" s="22" t="s">
        <v>1121</v>
      </c>
      <c r="C919" s="22" t="s">
        <v>13</v>
      </c>
      <c r="D919" s="23" t="s">
        <v>1091</v>
      </c>
      <c r="E919" s="24" t="s">
        <v>65</v>
      </c>
      <c r="F919" s="25" t="s">
        <v>65</v>
      </c>
      <c r="G919" s="22" t="s">
        <v>66</v>
      </c>
      <c r="H919" s="26">
        <v>1979555</v>
      </c>
      <c r="I919" s="26" t="s">
        <v>784</v>
      </c>
      <c r="J919" s="26">
        <v>158364</v>
      </c>
      <c r="K919" s="26">
        <v>2137919</v>
      </c>
      <c r="L919" s="22" t="s">
        <v>18</v>
      </c>
      <c r="M919" s="22"/>
      <c r="N919">
        <f t="shared" si="43"/>
        <v>13279</v>
      </c>
      <c r="O919">
        <f>+VLOOKUP(N919,'Thanh toán '!O$8:P$8099,2,0)</f>
        <v>2137919</v>
      </c>
      <c r="P919">
        <f t="shared" si="44"/>
        <v>2137919</v>
      </c>
      <c r="Q919" s="30">
        <f t="shared" si="42"/>
        <v>0</v>
      </c>
    </row>
    <row r="920" spans="1:17" ht="26.3" hidden="1" x14ac:dyDescent="0.3">
      <c r="A920" s="21">
        <v>6953</v>
      </c>
      <c r="B920" s="22" t="s">
        <v>1122</v>
      </c>
      <c r="C920" s="22" t="s">
        <v>13</v>
      </c>
      <c r="D920" s="23" t="s">
        <v>1091</v>
      </c>
      <c r="E920" s="24" t="s">
        <v>275</v>
      </c>
      <c r="F920" s="25" t="s">
        <v>275</v>
      </c>
      <c r="G920" s="22" t="s">
        <v>276</v>
      </c>
      <c r="H920" s="26">
        <v>1482760</v>
      </c>
      <c r="I920" s="26" t="s">
        <v>784</v>
      </c>
      <c r="J920" s="26">
        <v>118621</v>
      </c>
      <c r="K920" s="26">
        <v>1601381</v>
      </c>
      <c r="L920" s="22" t="s">
        <v>18</v>
      </c>
      <c r="M920" s="22"/>
      <c r="N920">
        <f t="shared" si="43"/>
        <v>13281</v>
      </c>
      <c r="O920">
        <f>+VLOOKUP(N920,'Thanh toán '!O$8:P$8099,2,0)</f>
        <v>1601381</v>
      </c>
      <c r="P920">
        <f t="shared" si="44"/>
        <v>1601381</v>
      </c>
      <c r="Q920" s="30">
        <f t="shared" si="42"/>
        <v>0</v>
      </c>
    </row>
    <row r="921" spans="1:17" ht="26.3" hidden="1" x14ac:dyDescent="0.3">
      <c r="A921" s="21">
        <v>6954</v>
      </c>
      <c r="B921" s="22" t="s">
        <v>1123</v>
      </c>
      <c r="C921" s="22" t="s">
        <v>13</v>
      </c>
      <c r="D921" s="23" t="s">
        <v>1091</v>
      </c>
      <c r="E921" s="24" t="s">
        <v>71</v>
      </c>
      <c r="F921" s="25" t="s">
        <v>71</v>
      </c>
      <c r="G921" s="22" t="s">
        <v>72</v>
      </c>
      <c r="H921" s="26">
        <v>367155</v>
      </c>
      <c r="I921" s="26" t="s">
        <v>784</v>
      </c>
      <c r="J921" s="26">
        <v>29372</v>
      </c>
      <c r="K921" s="26">
        <v>396527</v>
      </c>
      <c r="L921" s="22" t="s">
        <v>18</v>
      </c>
      <c r="M921" s="22"/>
      <c r="N921">
        <f t="shared" si="43"/>
        <v>13282</v>
      </c>
      <c r="O921">
        <f>+VLOOKUP(N921,'Thanh toán '!O$8:P$8099,2,0)</f>
        <v>396527</v>
      </c>
      <c r="P921">
        <f t="shared" si="44"/>
        <v>396527</v>
      </c>
      <c r="Q921" s="30">
        <f t="shared" si="42"/>
        <v>0</v>
      </c>
    </row>
    <row r="922" spans="1:17" hidden="1" x14ac:dyDescent="0.3">
      <c r="A922" s="21">
        <v>6972</v>
      </c>
      <c r="B922" s="22" t="s">
        <v>1124</v>
      </c>
      <c r="C922" s="22" t="s">
        <v>13</v>
      </c>
      <c r="D922" s="23" t="s">
        <v>1125</v>
      </c>
      <c r="E922" s="24" t="s">
        <v>38</v>
      </c>
      <c r="F922" s="25" t="s">
        <v>38</v>
      </c>
      <c r="G922" s="22" t="s">
        <v>39</v>
      </c>
      <c r="H922" s="26">
        <v>1867115</v>
      </c>
      <c r="I922" s="26" t="s">
        <v>784</v>
      </c>
      <c r="J922" s="26">
        <v>149369</v>
      </c>
      <c r="K922" s="26">
        <v>2016484</v>
      </c>
      <c r="L922" s="22" t="s">
        <v>18</v>
      </c>
      <c r="M922" s="22"/>
      <c r="N922">
        <f t="shared" si="43"/>
        <v>13300</v>
      </c>
      <c r="O922">
        <f>+VLOOKUP(N922,'Thanh toán '!O$8:P$8099,2,0)</f>
        <v>2016484</v>
      </c>
      <c r="P922">
        <f t="shared" si="44"/>
        <v>2016484</v>
      </c>
      <c r="Q922" s="30">
        <f t="shared" si="42"/>
        <v>0</v>
      </c>
    </row>
    <row r="923" spans="1:17" ht="26.3" hidden="1" x14ac:dyDescent="0.3">
      <c r="A923" s="21">
        <v>6975</v>
      </c>
      <c r="B923" s="22" t="s">
        <v>1126</v>
      </c>
      <c r="C923" s="22" t="s">
        <v>13</v>
      </c>
      <c r="D923" s="23" t="s">
        <v>1125</v>
      </c>
      <c r="E923" s="24" t="s">
        <v>99</v>
      </c>
      <c r="F923" s="25" t="s">
        <v>99</v>
      </c>
      <c r="G923" s="22" t="s">
        <v>100</v>
      </c>
      <c r="H923" s="26">
        <v>922445</v>
      </c>
      <c r="I923" s="26" t="s">
        <v>784</v>
      </c>
      <c r="J923" s="26">
        <v>73796</v>
      </c>
      <c r="K923" s="26">
        <v>996241</v>
      </c>
      <c r="L923" s="22" t="s">
        <v>18</v>
      </c>
      <c r="M923" s="22"/>
      <c r="N923">
        <f t="shared" si="43"/>
        <v>13303</v>
      </c>
      <c r="O923">
        <f>+VLOOKUP(N923,'Thanh toán '!O$8:P$8099,2,0)</f>
        <v>996241</v>
      </c>
      <c r="P923">
        <f t="shared" si="44"/>
        <v>996241</v>
      </c>
      <c r="Q923" s="30">
        <f t="shared" si="42"/>
        <v>0</v>
      </c>
    </row>
    <row r="924" spans="1:17" ht="26.3" hidden="1" x14ac:dyDescent="0.3">
      <c r="A924" s="21">
        <v>6976</v>
      </c>
      <c r="B924" s="22" t="s">
        <v>1127</v>
      </c>
      <c r="C924" s="22" t="s">
        <v>13</v>
      </c>
      <c r="D924" s="23" t="s">
        <v>1125</v>
      </c>
      <c r="E924" s="24" t="s">
        <v>99</v>
      </c>
      <c r="F924" s="25" t="s">
        <v>99</v>
      </c>
      <c r="G924" s="22" t="s">
        <v>100</v>
      </c>
      <c r="H924" s="26">
        <v>1634594</v>
      </c>
      <c r="I924" s="26" t="s">
        <v>784</v>
      </c>
      <c r="J924" s="26">
        <v>130768</v>
      </c>
      <c r="K924" s="26">
        <v>1765362</v>
      </c>
      <c r="L924" s="22" t="s">
        <v>18</v>
      </c>
      <c r="M924" s="22"/>
      <c r="N924">
        <f t="shared" si="43"/>
        <v>13304</v>
      </c>
      <c r="O924">
        <f>+VLOOKUP(N924,'Thanh toán '!O$8:P$8099,2,0)</f>
        <v>1765362</v>
      </c>
      <c r="P924">
        <f t="shared" si="44"/>
        <v>1765362</v>
      </c>
      <c r="Q924" s="30">
        <f t="shared" si="42"/>
        <v>0</v>
      </c>
    </row>
    <row r="925" spans="1:17" ht="26.3" hidden="1" x14ac:dyDescent="0.3">
      <c r="A925" s="21">
        <v>6977</v>
      </c>
      <c r="B925" s="22" t="s">
        <v>1128</v>
      </c>
      <c r="C925" s="22" t="s">
        <v>13</v>
      </c>
      <c r="D925" s="23" t="s">
        <v>1125</v>
      </c>
      <c r="E925" s="24" t="s">
        <v>23</v>
      </c>
      <c r="F925" s="25" t="s">
        <v>23</v>
      </c>
      <c r="G925" s="22" t="s">
        <v>24</v>
      </c>
      <c r="H925" s="26">
        <v>2344930</v>
      </c>
      <c r="I925" s="26" t="s">
        <v>784</v>
      </c>
      <c r="J925" s="26">
        <v>187594</v>
      </c>
      <c r="K925" s="26">
        <v>2532524</v>
      </c>
      <c r="L925" s="22" t="s">
        <v>18</v>
      </c>
      <c r="M925" s="22"/>
      <c r="N925">
        <f t="shared" si="43"/>
        <v>13305</v>
      </c>
      <c r="O925">
        <f>+VLOOKUP(N925,'Thanh toán '!O$8:P$8099,2,0)</f>
        <v>2532524</v>
      </c>
      <c r="P925">
        <f t="shared" si="44"/>
        <v>2532524</v>
      </c>
      <c r="Q925" s="30">
        <f t="shared" si="42"/>
        <v>0</v>
      </c>
    </row>
    <row r="926" spans="1:17" hidden="1" x14ac:dyDescent="0.3">
      <c r="A926" s="21">
        <v>6979</v>
      </c>
      <c r="B926" s="22" t="s">
        <v>1129</v>
      </c>
      <c r="C926" s="22" t="s">
        <v>13</v>
      </c>
      <c r="D926" s="23" t="s">
        <v>1125</v>
      </c>
      <c r="E926" s="24" t="s">
        <v>38</v>
      </c>
      <c r="F926" s="25" t="s">
        <v>38</v>
      </c>
      <c r="G926" s="22" t="s">
        <v>39</v>
      </c>
      <c r="H926" s="26">
        <v>734310</v>
      </c>
      <c r="I926" s="26" t="s">
        <v>784</v>
      </c>
      <c r="J926" s="26">
        <v>58745</v>
      </c>
      <c r="K926" s="26">
        <v>793055</v>
      </c>
      <c r="L926" s="22" t="s">
        <v>18</v>
      </c>
      <c r="M926" s="22"/>
      <c r="N926">
        <f t="shared" si="43"/>
        <v>13307</v>
      </c>
      <c r="O926">
        <f>+VLOOKUP(N926,'Thanh toán '!O$8:P$8099,2,0)</f>
        <v>793055</v>
      </c>
      <c r="P926">
        <f t="shared" si="44"/>
        <v>793055</v>
      </c>
      <c r="Q926" s="30">
        <f t="shared" si="42"/>
        <v>0</v>
      </c>
    </row>
    <row r="927" spans="1:17" hidden="1" x14ac:dyDescent="0.3">
      <c r="A927" s="21">
        <v>6980</v>
      </c>
      <c r="B927" s="22" t="s">
        <v>1130</v>
      </c>
      <c r="C927" s="22" t="s">
        <v>13</v>
      </c>
      <c r="D927" s="23" t="s">
        <v>1125</v>
      </c>
      <c r="E927" s="24" t="s">
        <v>92</v>
      </c>
      <c r="F927" s="25" t="s">
        <v>92</v>
      </c>
      <c r="G927" s="22" t="s">
        <v>93</v>
      </c>
      <c r="H927" s="26">
        <v>2722980</v>
      </c>
      <c r="I927" s="26" t="s">
        <v>784</v>
      </c>
      <c r="J927" s="26">
        <v>217838</v>
      </c>
      <c r="K927" s="26">
        <v>2940818</v>
      </c>
      <c r="L927" s="22" t="s">
        <v>18</v>
      </c>
      <c r="M927" s="22"/>
      <c r="N927">
        <f t="shared" si="43"/>
        <v>13308</v>
      </c>
      <c r="O927">
        <f>+VLOOKUP(N927,'Thanh toán '!O$8:P$8099,2,0)</f>
        <v>2940818</v>
      </c>
      <c r="P927">
        <f t="shared" si="44"/>
        <v>2940818</v>
      </c>
      <c r="Q927" s="30">
        <f t="shared" si="42"/>
        <v>0</v>
      </c>
    </row>
    <row r="928" spans="1:17" hidden="1" x14ac:dyDescent="0.3">
      <c r="A928" s="21">
        <v>6981</v>
      </c>
      <c r="B928" s="22" t="s">
        <v>1131</v>
      </c>
      <c r="C928" s="22" t="s">
        <v>13</v>
      </c>
      <c r="D928" s="23" t="s">
        <v>1125</v>
      </c>
      <c r="E928" s="24" t="s">
        <v>38</v>
      </c>
      <c r="F928" s="25" t="s">
        <v>38</v>
      </c>
      <c r="G928" s="22" t="s">
        <v>39</v>
      </c>
      <c r="H928" s="26">
        <v>555290</v>
      </c>
      <c r="I928" s="26" t="s">
        <v>784</v>
      </c>
      <c r="J928" s="26">
        <v>44423</v>
      </c>
      <c r="K928" s="26">
        <v>599713</v>
      </c>
      <c r="L928" s="22" t="s">
        <v>18</v>
      </c>
      <c r="M928" s="22"/>
      <c r="N928">
        <f t="shared" si="43"/>
        <v>13309</v>
      </c>
      <c r="O928">
        <f>+VLOOKUP(N928,'Thanh toán '!O$8:P$8099,2,0)</f>
        <v>599713</v>
      </c>
      <c r="P928">
        <f t="shared" si="44"/>
        <v>599713</v>
      </c>
      <c r="Q928" s="30">
        <f t="shared" si="42"/>
        <v>0</v>
      </c>
    </row>
    <row r="929" spans="1:17" hidden="1" x14ac:dyDescent="0.3">
      <c r="A929" s="21">
        <v>6982</v>
      </c>
      <c r="B929" s="22" t="s">
        <v>1132</v>
      </c>
      <c r="C929" s="22" t="s">
        <v>13</v>
      </c>
      <c r="D929" s="23" t="s">
        <v>1125</v>
      </c>
      <c r="E929" s="24" t="s">
        <v>32</v>
      </c>
      <c r="F929" s="25" t="s">
        <v>32</v>
      </c>
      <c r="G929" s="22" t="s">
        <v>33</v>
      </c>
      <c r="H929" s="26">
        <v>501820</v>
      </c>
      <c r="I929" s="26" t="s">
        <v>784</v>
      </c>
      <c r="J929" s="26">
        <v>40146</v>
      </c>
      <c r="K929" s="26">
        <v>541966</v>
      </c>
      <c r="L929" s="22" t="s">
        <v>18</v>
      </c>
      <c r="M929" s="22"/>
      <c r="N929">
        <f t="shared" si="43"/>
        <v>13310</v>
      </c>
      <c r="O929">
        <f>+VLOOKUP(N929,'Thanh toán '!O$8:P$8099,2,0)</f>
        <v>541966</v>
      </c>
      <c r="P929">
        <f t="shared" si="44"/>
        <v>541966</v>
      </c>
      <c r="Q929" s="30">
        <f t="shared" si="42"/>
        <v>0</v>
      </c>
    </row>
    <row r="930" spans="1:17" hidden="1" x14ac:dyDescent="0.3">
      <c r="A930" s="21">
        <v>6985</v>
      </c>
      <c r="B930" s="22" t="s">
        <v>1133</v>
      </c>
      <c r="C930" s="22" t="s">
        <v>13</v>
      </c>
      <c r="D930" s="23" t="s">
        <v>1125</v>
      </c>
      <c r="E930" s="24" t="s">
        <v>38</v>
      </c>
      <c r="F930" s="25" t="s">
        <v>38</v>
      </c>
      <c r="G930" s="22" t="s">
        <v>39</v>
      </c>
      <c r="H930" s="26">
        <v>888464</v>
      </c>
      <c r="I930" s="26" t="s">
        <v>784</v>
      </c>
      <c r="J930" s="26">
        <v>71077</v>
      </c>
      <c r="K930" s="26">
        <v>959541</v>
      </c>
      <c r="L930" s="22" t="s">
        <v>18</v>
      </c>
      <c r="M930" s="22"/>
      <c r="N930">
        <f t="shared" si="43"/>
        <v>13313</v>
      </c>
      <c r="O930">
        <f>+VLOOKUP(N930,'Thanh toán '!O$8:P$8099,2,0)</f>
        <v>959541</v>
      </c>
      <c r="P930">
        <f t="shared" si="44"/>
        <v>959541</v>
      </c>
      <c r="Q930" s="30">
        <f t="shared" si="42"/>
        <v>0</v>
      </c>
    </row>
    <row r="931" spans="1:17" hidden="1" x14ac:dyDescent="0.3">
      <c r="A931" s="21">
        <v>6986</v>
      </c>
      <c r="B931" s="22" t="s">
        <v>1134</v>
      </c>
      <c r="C931" s="22" t="s">
        <v>13</v>
      </c>
      <c r="D931" s="23" t="s">
        <v>1125</v>
      </c>
      <c r="E931" s="24" t="s">
        <v>38</v>
      </c>
      <c r="F931" s="25" t="s">
        <v>38</v>
      </c>
      <c r="G931" s="22" t="s">
        <v>39</v>
      </c>
      <c r="H931" s="26">
        <v>1026493</v>
      </c>
      <c r="I931" s="26" t="s">
        <v>784</v>
      </c>
      <c r="J931" s="26">
        <v>82119</v>
      </c>
      <c r="K931" s="26">
        <v>1108612</v>
      </c>
      <c r="L931" s="22" t="s">
        <v>18</v>
      </c>
      <c r="M931" s="22"/>
      <c r="N931">
        <f t="shared" si="43"/>
        <v>13314</v>
      </c>
      <c r="O931">
        <f>+VLOOKUP(N931,'Thanh toán '!O$8:P$8099,2,0)</f>
        <v>1108612</v>
      </c>
      <c r="P931">
        <f t="shared" si="44"/>
        <v>1108612</v>
      </c>
      <c r="Q931" s="30">
        <f t="shared" si="42"/>
        <v>0</v>
      </c>
    </row>
    <row r="932" spans="1:17" hidden="1" x14ac:dyDescent="0.3">
      <c r="A932" s="21">
        <v>6987</v>
      </c>
      <c r="B932" s="22" t="s">
        <v>1135</v>
      </c>
      <c r="C932" s="22" t="s">
        <v>13</v>
      </c>
      <c r="D932" s="23" t="s">
        <v>1125</v>
      </c>
      <c r="E932" s="24" t="s">
        <v>845</v>
      </c>
      <c r="F932" s="25" t="s">
        <v>845</v>
      </c>
      <c r="G932" s="22" t="s">
        <v>79</v>
      </c>
      <c r="H932" s="26">
        <v>746553</v>
      </c>
      <c r="I932" s="26" t="s">
        <v>784</v>
      </c>
      <c r="J932" s="26">
        <v>59724</v>
      </c>
      <c r="K932" s="26">
        <v>806277</v>
      </c>
      <c r="L932" s="22" t="s">
        <v>18</v>
      </c>
      <c r="M932" s="22"/>
      <c r="N932">
        <f t="shared" si="43"/>
        <v>13315</v>
      </c>
      <c r="O932">
        <f>+VLOOKUP(N932,'Thanh toán '!O$8:P$8099,2,0)</f>
        <v>806277</v>
      </c>
      <c r="P932">
        <f t="shared" si="44"/>
        <v>806277</v>
      </c>
      <c r="Q932" s="30">
        <f t="shared" si="42"/>
        <v>0</v>
      </c>
    </row>
    <row r="933" spans="1:17" hidden="1" x14ac:dyDescent="0.3">
      <c r="A933" s="21">
        <v>6988</v>
      </c>
      <c r="B933" s="22" t="s">
        <v>1136</v>
      </c>
      <c r="C933" s="22" t="s">
        <v>13</v>
      </c>
      <c r="D933" s="23" t="s">
        <v>1125</v>
      </c>
      <c r="E933" s="24" t="s">
        <v>845</v>
      </c>
      <c r="F933" s="25" t="s">
        <v>845</v>
      </c>
      <c r="G933" s="22" t="s">
        <v>79</v>
      </c>
      <c r="H933" s="26">
        <v>632220</v>
      </c>
      <c r="I933" s="26" t="s">
        <v>784</v>
      </c>
      <c r="J933" s="26">
        <v>50578</v>
      </c>
      <c r="K933" s="26">
        <v>682798</v>
      </c>
      <c r="L933" s="22" t="s">
        <v>18</v>
      </c>
      <c r="M933" s="22"/>
      <c r="N933">
        <f t="shared" si="43"/>
        <v>13316</v>
      </c>
      <c r="O933">
        <f>+VLOOKUP(N933,'Thanh toán '!O$8:P$8099,2,0)</f>
        <v>682798</v>
      </c>
      <c r="P933">
        <f t="shared" si="44"/>
        <v>682798</v>
      </c>
      <c r="Q933" s="30">
        <f t="shared" si="42"/>
        <v>0</v>
      </c>
    </row>
    <row r="934" spans="1:17" hidden="1" x14ac:dyDescent="0.3">
      <c r="A934" s="21">
        <v>6989</v>
      </c>
      <c r="B934" s="22" t="s">
        <v>1137</v>
      </c>
      <c r="C934" s="22" t="s">
        <v>13</v>
      </c>
      <c r="D934" s="23" t="s">
        <v>1125</v>
      </c>
      <c r="E934" s="24" t="s">
        <v>81</v>
      </c>
      <c r="F934" s="25" t="s">
        <v>81</v>
      </c>
      <c r="G934" s="22" t="s">
        <v>82</v>
      </c>
      <c r="H934" s="26">
        <v>3140190</v>
      </c>
      <c r="I934" s="26" t="s">
        <v>784</v>
      </c>
      <c r="J934" s="26">
        <v>251215</v>
      </c>
      <c r="K934" s="26">
        <v>3391405</v>
      </c>
      <c r="L934" s="22" t="s">
        <v>18</v>
      </c>
      <c r="M934" s="22"/>
      <c r="N934">
        <f t="shared" si="43"/>
        <v>13317</v>
      </c>
      <c r="O934">
        <f>+VLOOKUP(N934,'Thanh toán '!O$8:P$8099,2,0)</f>
        <v>3391405</v>
      </c>
      <c r="P934">
        <f t="shared" si="44"/>
        <v>3391405</v>
      </c>
      <c r="Q934" s="30">
        <f t="shared" si="42"/>
        <v>0</v>
      </c>
    </row>
    <row r="935" spans="1:17" ht="26.3" hidden="1" x14ac:dyDescent="0.3">
      <c r="A935" s="21">
        <v>6991</v>
      </c>
      <c r="B935" s="22" t="s">
        <v>1138</v>
      </c>
      <c r="C935" s="22" t="s">
        <v>13</v>
      </c>
      <c r="D935" s="23" t="s">
        <v>1125</v>
      </c>
      <c r="E935" s="24" t="s">
        <v>23</v>
      </c>
      <c r="F935" s="25" t="s">
        <v>23</v>
      </c>
      <c r="G935" s="22" t="s">
        <v>24</v>
      </c>
      <c r="H935" s="26">
        <v>1770510</v>
      </c>
      <c r="I935" s="26" t="s">
        <v>784</v>
      </c>
      <c r="J935" s="26">
        <v>141641</v>
      </c>
      <c r="K935" s="26">
        <v>1912151</v>
      </c>
      <c r="L935" s="22" t="s">
        <v>18</v>
      </c>
      <c r="M935" s="22"/>
      <c r="N935">
        <f t="shared" si="43"/>
        <v>13319</v>
      </c>
      <c r="O935">
        <f>+VLOOKUP(N935,'Thanh toán '!O$8:P$8099,2,0)</f>
        <v>1912151</v>
      </c>
      <c r="P935">
        <f t="shared" si="44"/>
        <v>1912151</v>
      </c>
      <c r="Q935" s="30">
        <f t="shared" si="42"/>
        <v>0</v>
      </c>
    </row>
    <row r="936" spans="1:17" ht="26.3" hidden="1" x14ac:dyDescent="0.3">
      <c r="A936" s="21">
        <v>6992</v>
      </c>
      <c r="B936" s="22" t="s">
        <v>1139</v>
      </c>
      <c r="C936" s="22" t="s">
        <v>13</v>
      </c>
      <c r="D936" s="23" t="s">
        <v>1125</v>
      </c>
      <c r="E936" s="24" t="s">
        <v>23</v>
      </c>
      <c r="F936" s="25" t="s">
        <v>23</v>
      </c>
      <c r="G936" s="22" t="s">
        <v>24</v>
      </c>
      <c r="H936" s="26">
        <v>1212168</v>
      </c>
      <c r="I936" s="26" t="s">
        <v>784</v>
      </c>
      <c r="J936" s="26">
        <v>96973</v>
      </c>
      <c r="K936" s="26">
        <v>1309141</v>
      </c>
      <c r="L936" s="22" t="s">
        <v>18</v>
      </c>
      <c r="M936" s="22"/>
      <c r="N936">
        <f t="shared" si="43"/>
        <v>13320</v>
      </c>
      <c r="O936">
        <f>+VLOOKUP(N936,'Thanh toán '!O$8:P$8099,2,0)</f>
        <v>1309141</v>
      </c>
      <c r="P936">
        <f t="shared" si="44"/>
        <v>1309141</v>
      </c>
      <c r="Q936" s="30">
        <f t="shared" si="42"/>
        <v>0</v>
      </c>
    </row>
    <row r="937" spans="1:17" hidden="1" x14ac:dyDescent="0.3">
      <c r="A937" s="21">
        <v>6993</v>
      </c>
      <c r="B937" s="22" t="s">
        <v>1140</v>
      </c>
      <c r="C937" s="22" t="s">
        <v>13</v>
      </c>
      <c r="D937" s="23" t="s">
        <v>1125</v>
      </c>
      <c r="E937" s="24" t="s">
        <v>410</v>
      </c>
      <c r="F937" s="25" t="s">
        <v>410</v>
      </c>
      <c r="G937" s="22" t="s">
        <v>411</v>
      </c>
      <c r="H937" s="26">
        <v>7360700</v>
      </c>
      <c r="I937" s="26" t="s">
        <v>784</v>
      </c>
      <c r="J937" s="26">
        <v>588856</v>
      </c>
      <c r="K937" s="26">
        <v>7949556</v>
      </c>
      <c r="L937" s="22" t="s">
        <v>18</v>
      </c>
      <c r="M937" s="22"/>
      <c r="N937">
        <f t="shared" si="43"/>
        <v>13322</v>
      </c>
      <c r="O937">
        <f>+VLOOKUP(N937,'Thanh toán '!O$8:P$8099,2,0)</f>
        <v>7949556</v>
      </c>
      <c r="P937">
        <f t="shared" si="44"/>
        <v>7949556</v>
      </c>
      <c r="Q937" s="30">
        <f t="shared" si="42"/>
        <v>0</v>
      </c>
    </row>
    <row r="938" spans="1:17" hidden="1" x14ac:dyDescent="0.3">
      <c r="A938" s="21">
        <v>7112</v>
      </c>
      <c r="B938" s="22" t="s">
        <v>1141</v>
      </c>
      <c r="C938" s="22" t="s">
        <v>13</v>
      </c>
      <c r="D938" s="23" t="s">
        <v>1142</v>
      </c>
      <c r="E938" s="24" t="s">
        <v>310</v>
      </c>
      <c r="F938" s="25" t="s">
        <v>310</v>
      </c>
      <c r="G938" s="22" t="s">
        <v>311</v>
      </c>
      <c r="H938" s="26">
        <v>962485</v>
      </c>
      <c r="I938" s="26" t="s">
        <v>784</v>
      </c>
      <c r="J938" s="26">
        <v>76999</v>
      </c>
      <c r="K938" s="26">
        <v>1039484</v>
      </c>
      <c r="L938" s="22" t="s">
        <v>18</v>
      </c>
      <c r="M938" s="22"/>
      <c r="N938">
        <f t="shared" si="43"/>
        <v>13442</v>
      </c>
      <c r="O938">
        <f>+VLOOKUP(N938,'Thanh toán '!O$8:P$8099,2,0)</f>
        <v>1039484</v>
      </c>
      <c r="P938">
        <f t="shared" si="44"/>
        <v>1039484</v>
      </c>
      <c r="Q938" s="30">
        <f t="shared" si="42"/>
        <v>0</v>
      </c>
    </row>
    <row r="939" spans="1:17" hidden="1" x14ac:dyDescent="0.3">
      <c r="A939" s="21">
        <v>7113</v>
      </c>
      <c r="B939" s="22" t="s">
        <v>1143</v>
      </c>
      <c r="C939" s="22" t="s">
        <v>13</v>
      </c>
      <c r="D939" s="23" t="s">
        <v>1142</v>
      </c>
      <c r="E939" s="24" t="s">
        <v>114</v>
      </c>
      <c r="F939" s="25" t="s">
        <v>114</v>
      </c>
      <c r="G939" s="22" t="s">
        <v>115</v>
      </c>
      <c r="H939" s="26">
        <v>4234053</v>
      </c>
      <c r="I939" s="26" t="s">
        <v>784</v>
      </c>
      <c r="J939" s="26">
        <v>338724</v>
      </c>
      <c r="K939" s="26">
        <v>4572777</v>
      </c>
      <c r="L939" s="22" t="s">
        <v>18</v>
      </c>
      <c r="M939" s="22"/>
      <c r="N939">
        <f t="shared" si="43"/>
        <v>13443</v>
      </c>
      <c r="O939">
        <f>+VLOOKUP(N939,'Thanh toán '!O$8:P$8099,2,0)</f>
        <v>4572777</v>
      </c>
      <c r="P939">
        <f t="shared" si="44"/>
        <v>4572777</v>
      </c>
      <c r="Q939" s="30">
        <f t="shared" si="42"/>
        <v>0</v>
      </c>
    </row>
    <row r="940" spans="1:17" ht="26.3" hidden="1" x14ac:dyDescent="0.3">
      <c r="A940" s="21">
        <v>7114</v>
      </c>
      <c r="B940" s="22" t="s">
        <v>1144</v>
      </c>
      <c r="C940" s="22" t="s">
        <v>13</v>
      </c>
      <c r="D940" s="23" t="s">
        <v>1142</v>
      </c>
      <c r="E940" s="24" t="s">
        <v>105</v>
      </c>
      <c r="F940" s="25" t="s">
        <v>105</v>
      </c>
      <c r="G940" s="22" t="s">
        <v>106</v>
      </c>
      <c r="H940" s="26">
        <v>1569304</v>
      </c>
      <c r="I940" s="26" t="s">
        <v>784</v>
      </c>
      <c r="J940" s="26">
        <v>125544</v>
      </c>
      <c r="K940" s="26">
        <v>1694848</v>
      </c>
      <c r="L940" s="22" t="s">
        <v>18</v>
      </c>
      <c r="M940" s="22"/>
      <c r="N940">
        <f t="shared" si="43"/>
        <v>13444</v>
      </c>
      <c r="O940">
        <f>+VLOOKUP(N940,'Thanh toán '!O$8:P$8099,2,0)</f>
        <v>1694848</v>
      </c>
      <c r="P940">
        <f t="shared" si="44"/>
        <v>1694848</v>
      </c>
      <c r="Q940" s="30">
        <f t="shared" si="42"/>
        <v>0</v>
      </c>
    </row>
    <row r="941" spans="1:17" hidden="1" x14ac:dyDescent="0.3">
      <c r="A941" s="21">
        <v>7115</v>
      </c>
      <c r="B941" s="22" t="s">
        <v>1145</v>
      </c>
      <c r="C941" s="22" t="s">
        <v>13</v>
      </c>
      <c r="D941" s="23" t="s">
        <v>1142</v>
      </c>
      <c r="E941" s="24" t="s">
        <v>476</v>
      </c>
      <c r="F941" s="25" t="s">
        <v>476</v>
      </c>
      <c r="G941" s="22" t="s">
        <v>477</v>
      </c>
      <c r="H941" s="26">
        <v>401456</v>
      </c>
      <c r="I941" s="26" t="s">
        <v>784</v>
      </c>
      <c r="J941" s="26">
        <v>32116</v>
      </c>
      <c r="K941" s="26">
        <v>433572</v>
      </c>
      <c r="L941" s="22" t="s">
        <v>18</v>
      </c>
      <c r="M941" s="22"/>
      <c r="N941">
        <f t="shared" si="43"/>
        <v>13445</v>
      </c>
      <c r="O941">
        <f>+VLOOKUP(N941,'Thanh toán '!O$8:P$8099,2,0)</f>
        <v>433572</v>
      </c>
      <c r="P941">
        <f t="shared" si="44"/>
        <v>433572</v>
      </c>
      <c r="Q941" s="30">
        <f t="shared" si="42"/>
        <v>0</v>
      </c>
    </row>
    <row r="942" spans="1:17" hidden="1" x14ac:dyDescent="0.3">
      <c r="A942" s="21">
        <v>7116</v>
      </c>
      <c r="B942" s="22" t="s">
        <v>1146</v>
      </c>
      <c r="C942" s="22" t="s">
        <v>13</v>
      </c>
      <c r="D942" s="23" t="s">
        <v>1142</v>
      </c>
      <c r="E942" s="24" t="s">
        <v>316</v>
      </c>
      <c r="F942" s="25" t="s">
        <v>316</v>
      </c>
      <c r="G942" s="22" t="s">
        <v>317</v>
      </c>
      <c r="H942" s="26">
        <v>1808725</v>
      </c>
      <c r="I942" s="26" t="s">
        <v>784</v>
      </c>
      <c r="J942" s="26">
        <v>144698</v>
      </c>
      <c r="K942" s="26">
        <v>1953423</v>
      </c>
      <c r="L942" s="22" t="s">
        <v>18</v>
      </c>
      <c r="M942" s="22"/>
      <c r="N942">
        <f t="shared" si="43"/>
        <v>13446</v>
      </c>
      <c r="O942">
        <f>+VLOOKUP(N942,'Thanh toán '!O$8:P$8099,2,0)</f>
        <v>1953423</v>
      </c>
      <c r="P942">
        <f t="shared" si="44"/>
        <v>1953423</v>
      </c>
      <c r="Q942" s="30">
        <f t="shared" si="42"/>
        <v>0</v>
      </c>
    </row>
    <row r="943" spans="1:17" ht="26.3" hidden="1" x14ac:dyDescent="0.3">
      <c r="A943" s="21">
        <v>7117</v>
      </c>
      <c r="B943" s="22" t="s">
        <v>1147</v>
      </c>
      <c r="C943" s="22" t="s">
        <v>13</v>
      </c>
      <c r="D943" s="23" t="s">
        <v>1142</v>
      </c>
      <c r="E943" s="24" t="s">
        <v>102</v>
      </c>
      <c r="F943" s="25" t="s">
        <v>102</v>
      </c>
      <c r="G943" s="22" t="s">
        <v>103</v>
      </c>
      <c r="H943" s="26">
        <v>2480260</v>
      </c>
      <c r="I943" s="26" t="s">
        <v>784</v>
      </c>
      <c r="J943" s="26">
        <v>198421</v>
      </c>
      <c r="K943" s="26">
        <v>2678681</v>
      </c>
      <c r="L943" s="22" t="s">
        <v>18</v>
      </c>
      <c r="M943" s="22"/>
      <c r="N943">
        <f t="shared" si="43"/>
        <v>13447</v>
      </c>
      <c r="O943">
        <f>+VLOOKUP(N943,'Thanh toán '!O$8:P$8099,2,0)</f>
        <v>2678681</v>
      </c>
      <c r="P943">
        <f t="shared" si="44"/>
        <v>2678681</v>
      </c>
      <c r="Q943" s="30">
        <f t="shared" si="42"/>
        <v>0</v>
      </c>
    </row>
    <row r="944" spans="1:17" ht="26.3" hidden="1" x14ac:dyDescent="0.3">
      <c r="A944" s="21">
        <v>7122</v>
      </c>
      <c r="B944" s="22" t="s">
        <v>1148</v>
      </c>
      <c r="C944" s="22" t="s">
        <v>13</v>
      </c>
      <c r="D944" s="23" t="s">
        <v>1142</v>
      </c>
      <c r="E944" s="24" t="s">
        <v>23</v>
      </c>
      <c r="F944" s="25" t="s">
        <v>23</v>
      </c>
      <c r="G944" s="22" t="s">
        <v>24</v>
      </c>
      <c r="H944" s="26">
        <v>2006702</v>
      </c>
      <c r="I944" s="26" t="s">
        <v>784</v>
      </c>
      <c r="J944" s="26">
        <v>160536</v>
      </c>
      <c r="K944" s="26">
        <v>2167238</v>
      </c>
      <c r="L944" s="22" t="s">
        <v>18</v>
      </c>
      <c r="M944" s="22"/>
      <c r="N944">
        <f t="shared" si="43"/>
        <v>13452</v>
      </c>
      <c r="O944">
        <f>+VLOOKUP(N944,'Thanh toán '!O$8:P$8099,2,0)</f>
        <v>2167238</v>
      </c>
      <c r="P944">
        <f t="shared" si="44"/>
        <v>2167238</v>
      </c>
      <c r="Q944" s="30">
        <f t="shared" si="42"/>
        <v>0</v>
      </c>
    </row>
    <row r="945" spans="1:17" ht="26.3" hidden="1" x14ac:dyDescent="0.3">
      <c r="A945" s="21">
        <v>7123</v>
      </c>
      <c r="B945" s="22" t="s">
        <v>1149</v>
      </c>
      <c r="C945" s="22" t="s">
        <v>13</v>
      </c>
      <c r="D945" s="23" t="s">
        <v>1142</v>
      </c>
      <c r="E945" s="24" t="s">
        <v>133</v>
      </c>
      <c r="F945" s="25" t="s">
        <v>133</v>
      </c>
      <c r="G945" s="22" t="s">
        <v>134</v>
      </c>
      <c r="H945" s="26">
        <v>1039123</v>
      </c>
      <c r="I945" s="26" t="s">
        <v>784</v>
      </c>
      <c r="J945" s="26">
        <v>83130</v>
      </c>
      <c r="K945" s="26">
        <v>1122253</v>
      </c>
      <c r="L945" s="22" t="s">
        <v>18</v>
      </c>
      <c r="M945" s="22"/>
      <c r="N945">
        <f t="shared" si="43"/>
        <v>13453</v>
      </c>
      <c r="O945">
        <f>+VLOOKUP(N945,'Thanh toán '!O$8:P$8099,2,0)</f>
        <v>1122253</v>
      </c>
      <c r="P945">
        <f t="shared" si="44"/>
        <v>1122253</v>
      </c>
      <c r="Q945" s="30">
        <f t="shared" si="42"/>
        <v>0</v>
      </c>
    </row>
    <row r="946" spans="1:17" hidden="1" x14ac:dyDescent="0.3">
      <c r="A946" s="21">
        <v>7125</v>
      </c>
      <c r="B946" s="22" t="s">
        <v>1150</v>
      </c>
      <c r="C946" s="22" t="s">
        <v>13</v>
      </c>
      <c r="D946" s="23" t="s">
        <v>1142</v>
      </c>
      <c r="E946" s="24" t="s">
        <v>427</v>
      </c>
      <c r="F946" s="25" t="s">
        <v>427</v>
      </c>
      <c r="G946" s="22" t="s">
        <v>428</v>
      </c>
      <c r="H946" s="26">
        <v>7149800</v>
      </c>
      <c r="I946" s="26" t="s">
        <v>784</v>
      </c>
      <c r="J946" s="26">
        <v>571984</v>
      </c>
      <c r="K946" s="26">
        <v>7721784</v>
      </c>
      <c r="L946" s="22" t="s">
        <v>18</v>
      </c>
      <c r="M946" s="22"/>
      <c r="N946">
        <f t="shared" si="43"/>
        <v>13455</v>
      </c>
      <c r="O946">
        <f>+VLOOKUP(N946,'Thanh toán '!O$8:P$8099,2,0)</f>
        <v>7721784</v>
      </c>
      <c r="P946">
        <f t="shared" si="44"/>
        <v>7721784</v>
      </c>
      <c r="Q946" s="30">
        <f t="shared" si="42"/>
        <v>0</v>
      </c>
    </row>
    <row r="947" spans="1:17" ht="26.3" hidden="1" x14ac:dyDescent="0.3">
      <c r="A947" s="21">
        <v>7126</v>
      </c>
      <c r="B947" s="22" t="s">
        <v>1151</v>
      </c>
      <c r="C947" s="22" t="s">
        <v>13</v>
      </c>
      <c r="D947" s="23" t="s">
        <v>1142</v>
      </c>
      <c r="E947" s="24" t="s">
        <v>353</v>
      </c>
      <c r="F947" s="25" t="s">
        <v>353</v>
      </c>
      <c r="G947" s="22" t="s">
        <v>354</v>
      </c>
      <c r="H947" s="26">
        <v>2095800</v>
      </c>
      <c r="I947" s="26" t="s">
        <v>784</v>
      </c>
      <c r="J947" s="26">
        <v>167664</v>
      </c>
      <c r="K947" s="26">
        <v>2263464</v>
      </c>
      <c r="L947" s="22" t="s">
        <v>18</v>
      </c>
      <c r="M947" s="22"/>
      <c r="N947">
        <f t="shared" si="43"/>
        <v>13456</v>
      </c>
      <c r="O947">
        <f>+VLOOKUP(N947,'Thanh toán '!O$8:P$8099,2,0)</f>
        <v>2263464</v>
      </c>
      <c r="P947">
        <f t="shared" si="44"/>
        <v>2263464</v>
      </c>
      <c r="Q947" s="30">
        <f t="shared" si="42"/>
        <v>0</v>
      </c>
    </row>
    <row r="948" spans="1:17" hidden="1" x14ac:dyDescent="0.3">
      <c r="A948" s="21">
        <v>7128</v>
      </c>
      <c r="B948" s="22" t="s">
        <v>1152</v>
      </c>
      <c r="C948" s="22" t="s">
        <v>13</v>
      </c>
      <c r="D948" s="23" t="s">
        <v>1142</v>
      </c>
      <c r="E948" s="24" t="s">
        <v>15</v>
      </c>
      <c r="F948" s="25" t="s">
        <v>15</v>
      </c>
      <c r="G948" s="22" t="s">
        <v>16</v>
      </c>
      <c r="H948" s="26">
        <v>1329640</v>
      </c>
      <c r="I948" s="26" t="s">
        <v>784</v>
      </c>
      <c r="J948" s="26">
        <v>106371</v>
      </c>
      <c r="K948" s="26">
        <v>1436011</v>
      </c>
      <c r="L948" s="22" t="s">
        <v>18</v>
      </c>
      <c r="M948" s="22"/>
      <c r="N948">
        <f t="shared" si="43"/>
        <v>13458</v>
      </c>
      <c r="O948">
        <f>+VLOOKUP(N948,'Thanh toán '!O$8:P$8099,2,0)</f>
        <v>1436011</v>
      </c>
      <c r="P948">
        <f t="shared" si="44"/>
        <v>1436011</v>
      </c>
      <c r="Q948" s="30">
        <f t="shared" si="42"/>
        <v>0</v>
      </c>
    </row>
    <row r="949" spans="1:17" ht="26.3" hidden="1" x14ac:dyDescent="0.3">
      <c r="A949" s="21">
        <v>7499</v>
      </c>
      <c r="B949" s="22" t="s">
        <v>1153</v>
      </c>
      <c r="C949" s="22" t="s">
        <v>13</v>
      </c>
      <c r="D949" s="23" t="s">
        <v>1154</v>
      </c>
      <c r="E949" s="24" t="s">
        <v>236</v>
      </c>
      <c r="F949" s="25" t="s">
        <v>236</v>
      </c>
      <c r="G949" s="22" t="s">
        <v>237</v>
      </c>
      <c r="H949" s="26">
        <v>3304395</v>
      </c>
      <c r="I949" s="26" t="s">
        <v>784</v>
      </c>
      <c r="J949" s="26">
        <v>264352</v>
      </c>
      <c r="K949" s="26">
        <v>3568747</v>
      </c>
      <c r="L949" s="22" t="s">
        <v>18</v>
      </c>
      <c r="M949" s="22"/>
      <c r="N949">
        <f t="shared" si="43"/>
        <v>13829</v>
      </c>
      <c r="O949">
        <f>+VLOOKUP(N949,'Thanh toán '!O$8:P$8099,2,0)</f>
        <v>3568747</v>
      </c>
      <c r="P949">
        <f t="shared" si="44"/>
        <v>3568747</v>
      </c>
      <c r="Q949" s="30">
        <f t="shared" si="42"/>
        <v>0</v>
      </c>
    </row>
    <row r="950" spans="1:17" hidden="1" x14ac:dyDescent="0.3">
      <c r="A950" s="21">
        <v>7501</v>
      </c>
      <c r="B950" s="22" t="s">
        <v>1155</v>
      </c>
      <c r="C950" s="22" t="s">
        <v>13</v>
      </c>
      <c r="D950" s="23" t="s">
        <v>1154</v>
      </c>
      <c r="E950" s="24" t="s">
        <v>38</v>
      </c>
      <c r="F950" s="25" t="s">
        <v>38</v>
      </c>
      <c r="G950" s="22" t="s">
        <v>39</v>
      </c>
      <c r="H950" s="26">
        <v>501820</v>
      </c>
      <c r="I950" s="26" t="s">
        <v>784</v>
      </c>
      <c r="J950" s="26">
        <v>40146</v>
      </c>
      <c r="K950" s="26">
        <v>541966</v>
      </c>
      <c r="L950" s="22" t="s">
        <v>18</v>
      </c>
      <c r="M950" s="22"/>
      <c r="N950">
        <f t="shared" si="43"/>
        <v>13831</v>
      </c>
      <c r="O950">
        <f>+VLOOKUP(N950,'Thanh toán '!O$8:P$8099,2,0)</f>
        <v>541966</v>
      </c>
      <c r="P950">
        <f t="shared" si="44"/>
        <v>541966</v>
      </c>
      <c r="Q950" s="30">
        <f t="shared" si="42"/>
        <v>0</v>
      </c>
    </row>
    <row r="951" spans="1:17" ht="26.3" hidden="1" x14ac:dyDescent="0.3">
      <c r="A951" s="21">
        <v>7504</v>
      </c>
      <c r="B951" s="22" t="s">
        <v>1156</v>
      </c>
      <c r="C951" s="22" t="s">
        <v>13</v>
      </c>
      <c r="D951" s="23" t="s">
        <v>1154</v>
      </c>
      <c r="E951" s="24" t="s">
        <v>295</v>
      </c>
      <c r="F951" s="25" t="s">
        <v>295</v>
      </c>
      <c r="G951" s="22" t="s">
        <v>296</v>
      </c>
      <c r="H951" s="26">
        <v>2428440</v>
      </c>
      <c r="I951" s="26" t="s">
        <v>784</v>
      </c>
      <c r="J951" s="26">
        <v>194275</v>
      </c>
      <c r="K951" s="26">
        <v>2622715</v>
      </c>
      <c r="L951" s="22" t="s">
        <v>18</v>
      </c>
      <c r="M951" s="22"/>
      <c r="N951">
        <f t="shared" si="43"/>
        <v>13834</v>
      </c>
      <c r="O951">
        <f>+VLOOKUP(N951,'Thanh toán '!O$8:P$8099,2,0)</f>
        <v>2622715</v>
      </c>
      <c r="P951">
        <f t="shared" si="44"/>
        <v>2622715</v>
      </c>
      <c r="Q951" s="30">
        <f t="shared" si="42"/>
        <v>0</v>
      </c>
    </row>
    <row r="952" spans="1:17" hidden="1" x14ac:dyDescent="0.3">
      <c r="A952" s="21">
        <v>7505</v>
      </c>
      <c r="B952" s="22" t="s">
        <v>1157</v>
      </c>
      <c r="C952" s="22" t="s">
        <v>13</v>
      </c>
      <c r="D952" s="23" t="s">
        <v>1154</v>
      </c>
      <c r="E952" s="24" t="s">
        <v>38</v>
      </c>
      <c r="F952" s="25" t="s">
        <v>38</v>
      </c>
      <c r="G952" s="22" t="s">
        <v>39</v>
      </c>
      <c r="H952" s="26">
        <v>618065</v>
      </c>
      <c r="I952" s="26" t="s">
        <v>784</v>
      </c>
      <c r="J952" s="26">
        <v>49445</v>
      </c>
      <c r="K952" s="26">
        <v>667510</v>
      </c>
      <c r="L952" s="22" t="s">
        <v>18</v>
      </c>
      <c r="M952" s="22"/>
      <c r="N952">
        <f t="shared" si="43"/>
        <v>13835</v>
      </c>
      <c r="O952">
        <f>+VLOOKUP(N952,'Thanh toán '!O$8:P$8099,2,0)</f>
        <v>667510</v>
      </c>
      <c r="P952">
        <f t="shared" si="44"/>
        <v>667510</v>
      </c>
      <c r="Q952" s="30">
        <f t="shared" si="42"/>
        <v>0</v>
      </c>
    </row>
    <row r="953" spans="1:17" hidden="1" x14ac:dyDescent="0.3">
      <c r="A953" s="21">
        <v>7506</v>
      </c>
      <c r="B953" s="22" t="s">
        <v>1158</v>
      </c>
      <c r="C953" s="22" t="s">
        <v>13</v>
      </c>
      <c r="D953" s="23" t="s">
        <v>1154</v>
      </c>
      <c r="E953" s="24" t="s">
        <v>38</v>
      </c>
      <c r="F953" s="25" t="s">
        <v>38</v>
      </c>
      <c r="G953" s="22" t="s">
        <v>39</v>
      </c>
      <c r="H953" s="26">
        <v>827626</v>
      </c>
      <c r="I953" s="26" t="s">
        <v>784</v>
      </c>
      <c r="J953" s="26">
        <v>66210</v>
      </c>
      <c r="K953" s="26">
        <v>893836</v>
      </c>
      <c r="L953" s="22" t="s">
        <v>18</v>
      </c>
      <c r="M953" s="22"/>
      <c r="N953">
        <f t="shared" si="43"/>
        <v>13836</v>
      </c>
      <c r="O953">
        <f>+VLOOKUP(N953,'Thanh toán '!O$8:P$8099,2,0)</f>
        <v>893836</v>
      </c>
      <c r="P953">
        <f t="shared" si="44"/>
        <v>893836</v>
      </c>
      <c r="Q953" s="30">
        <f t="shared" si="42"/>
        <v>0</v>
      </c>
    </row>
    <row r="954" spans="1:17" hidden="1" x14ac:dyDescent="0.3">
      <c r="A954" s="21">
        <v>7507</v>
      </c>
      <c r="B954" s="22" t="s">
        <v>1159</v>
      </c>
      <c r="C954" s="22" t="s">
        <v>13</v>
      </c>
      <c r="D954" s="23" t="s">
        <v>1154</v>
      </c>
      <c r="E954" s="24" t="s">
        <v>38</v>
      </c>
      <c r="F954" s="25" t="s">
        <v>38</v>
      </c>
      <c r="G954" s="22" t="s">
        <v>39</v>
      </c>
      <c r="H954" s="26">
        <v>1142488</v>
      </c>
      <c r="I954" s="26" t="s">
        <v>784</v>
      </c>
      <c r="J954" s="26">
        <v>91399</v>
      </c>
      <c r="K954" s="26">
        <v>1233887</v>
      </c>
      <c r="L954" s="22" t="s">
        <v>18</v>
      </c>
      <c r="M954" s="22"/>
      <c r="N954">
        <f t="shared" si="43"/>
        <v>13837</v>
      </c>
      <c r="O954">
        <f>+VLOOKUP(N954,'Thanh toán '!O$8:P$8099,2,0)</f>
        <v>1233887</v>
      </c>
      <c r="P954">
        <f t="shared" si="44"/>
        <v>1233887</v>
      </c>
      <c r="Q954" s="30">
        <f t="shared" si="42"/>
        <v>0</v>
      </c>
    </row>
    <row r="955" spans="1:17" hidden="1" x14ac:dyDescent="0.3">
      <c r="A955" s="21">
        <v>7509</v>
      </c>
      <c r="B955" s="22" t="s">
        <v>1160</v>
      </c>
      <c r="C955" s="22" t="s">
        <v>13</v>
      </c>
      <c r="D955" s="23" t="s">
        <v>1154</v>
      </c>
      <c r="E955" s="24" t="s">
        <v>38</v>
      </c>
      <c r="F955" s="25" t="s">
        <v>38</v>
      </c>
      <c r="G955" s="22" t="s">
        <v>39</v>
      </c>
      <c r="H955" s="26">
        <v>1422192</v>
      </c>
      <c r="I955" s="26" t="s">
        <v>784</v>
      </c>
      <c r="J955" s="26">
        <v>113775</v>
      </c>
      <c r="K955" s="26">
        <v>1535967</v>
      </c>
      <c r="L955" s="22" t="s">
        <v>18</v>
      </c>
      <c r="M955" s="22"/>
      <c r="N955">
        <f t="shared" si="43"/>
        <v>13839</v>
      </c>
      <c r="O955">
        <f>+VLOOKUP(N955,'Thanh toán '!O$8:P$8099,2,0)</f>
        <v>1535967</v>
      </c>
      <c r="P955">
        <f t="shared" si="44"/>
        <v>1535967</v>
      </c>
      <c r="Q955" s="30">
        <f t="shared" si="42"/>
        <v>0</v>
      </c>
    </row>
    <row r="956" spans="1:17" hidden="1" x14ac:dyDescent="0.3">
      <c r="A956" s="21">
        <v>7510</v>
      </c>
      <c r="B956" s="22" t="s">
        <v>1161</v>
      </c>
      <c r="C956" s="22" t="s">
        <v>13</v>
      </c>
      <c r="D956" s="23" t="s">
        <v>1154</v>
      </c>
      <c r="E956" s="24" t="s">
        <v>32</v>
      </c>
      <c r="F956" s="25" t="s">
        <v>32</v>
      </c>
      <c r="G956" s="22" t="s">
        <v>33</v>
      </c>
      <c r="H956" s="26">
        <v>734310</v>
      </c>
      <c r="I956" s="26" t="s">
        <v>784</v>
      </c>
      <c r="J956" s="26">
        <v>58745</v>
      </c>
      <c r="K956" s="26">
        <v>793055</v>
      </c>
      <c r="L956" s="22" t="s">
        <v>18</v>
      </c>
      <c r="M956" s="22"/>
      <c r="N956">
        <f t="shared" si="43"/>
        <v>13840</v>
      </c>
      <c r="O956">
        <f>+VLOOKUP(N956,'Thanh toán '!O$8:P$8099,2,0)</f>
        <v>793055</v>
      </c>
      <c r="P956">
        <f t="shared" si="44"/>
        <v>793055</v>
      </c>
      <c r="Q956" s="30">
        <f t="shared" si="42"/>
        <v>0</v>
      </c>
    </row>
    <row r="957" spans="1:17" hidden="1" x14ac:dyDescent="0.3">
      <c r="A957" s="21">
        <v>7511</v>
      </c>
      <c r="B957" s="22" t="s">
        <v>1162</v>
      </c>
      <c r="C957" s="22" t="s">
        <v>13</v>
      </c>
      <c r="D957" s="23" t="s">
        <v>1154</v>
      </c>
      <c r="E957" s="24" t="s">
        <v>206</v>
      </c>
      <c r="F957" s="25" t="s">
        <v>206</v>
      </c>
      <c r="G957" s="22" t="s">
        <v>207</v>
      </c>
      <c r="H957" s="26">
        <v>1505460</v>
      </c>
      <c r="I957" s="26" t="s">
        <v>784</v>
      </c>
      <c r="J957" s="26">
        <v>120437</v>
      </c>
      <c r="K957" s="26">
        <v>1625897</v>
      </c>
      <c r="L957" s="22" t="s">
        <v>18</v>
      </c>
      <c r="M957" s="22"/>
      <c r="N957">
        <f t="shared" si="43"/>
        <v>13841</v>
      </c>
      <c r="O957">
        <f>+VLOOKUP(N957,'Thanh toán '!O$8:P$8099,2,0)</f>
        <v>1625897</v>
      </c>
      <c r="P957">
        <f t="shared" si="44"/>
        <v>1625897</v>
      </c>
      <c r="Q957" s="30">
        <f t="shared" si="42"/>
        <v>0</v>
      </c>
    </row>
    <row r="958" spans="1:17" hidden="1" x14ac:dyDescent="0.3">
      <c r="A958" s="21">
        <v>7515</v>
      </c>
      <c r="B958" s="22" t="s">
        <v>1163</v>
      </c>
      <c r="C958" s="22" t="s">
        <v>13</v>
      </c>
      <c r="D958" s="23" t="s">
        <v>1154</v>
      </c>
      <c r="E958" s="24" t="s">
        <v>38</v>
      </c>
      <c r="F958" s="25" t="s">
        <v>38</v>
      </c>
      <c r="G958" s="22" t="s">
        <v>39</v>
      </c>
      <c r="H958" s="26">
        <v>734310</v>
      </c>
      <c r="I958" s="26" t="s">
        <v>784</v>
      </c>
      <c r="J958" s="26">
        <v>58745</v>
      </c>
      <c r="K958" s="26">
        <v>793055</v>
      </c>
      <c r="L958" s="22" t="s">
        <v>18</v>
      </c>
      <c r="M958" s="22"/>
      <c r="N958">
        <f t="shared" si="43"/>
        <v>13845</v>
      </c>
      <c r="O958">
        <f>+VLOOKUP(N958,'Thanh toán '!O$8:P$8099,2,0)</f>
        <v>793055</v>
      </c>
      <c r="P958">
        <f t="shared" si="44"/>
        <v>793055</v>
      </c>
      <c r="Q958" s="30">
        <f t="shared" si="42"/>
        <v>0</v>
      </c>
    </row>
    <row r="959" spans="1:17" hidden="1" x14ac:dyDescent="0.3">
      <c r="A959" s="21">
        <v>7519</v>
      </c>
      <c r="B959" s="22" t="s">
        <v>1164</v>
      </c>
      <c r="C959" s="22" t="s">
        <v>13</v>
      </c>
      <c r="D959" s="23" t="s">
        <v>1154</v>
      </c>
      <c r="E959" s="24" t="s">
        <v>38</v>
      </c>
      <c r="F959" s="25" t="s">
        <v>38</v>
      </c>
      <c r="G959" s="22" t="s">
        <v>39</v>
      </c>
      <c r="H959" s="26">
        <v>962622</v>
      </c>
      <c r="I959" s="26" t="s">
        <v>784</v>
      </c>
      <c r="J959" s="26">
        <v>77010</v>
      </c>
      <c r="K959" s="26">
        <v>1039632</v>
      </c>
      <c r="L959" s="22" t="s">
        <v>18</v>
      </c>
      <c r="M959" s="22"/>
      <c r="N959">
        <f t="shared" si="43"/>
        <v>13849</v>
      </c>
      <c r="O959">
        <f>+VLOOKUP(N959,'Thanh toán '!O$8:P$8099,2,0)</f>
        <v>1039632</v>
      </c>
      <c r="P959">
        <f t="shared" si="44"/>
        <v>1039632</v>
      </c>
      <c r="Q959" s="30">
        <f t="shared" si="42"/>
        <v>0</v>
      </c>
    </row>
    <row r="960" spans="1:17" hidden="1" x14ac:dyDescent="0.3">
      <c r="A960" s="21">
        <v>7520</v>
      </c>
      <c r="B960" s="22" t="s">
        <v>1165</v>
      </c>
      <c r="C960" s="22" t="s">
        <v>13</v>
      </c>
      <c r="D960" s="23" t="s">
        <v>1154</v>
      </c>
      <c r="E960" s="24" t="s">
        <v>38</v>
      </c>
      <c r="F960" s="25" t="s">
        <v>38</v>
      </c>
      <c r="G960" s="22" t="s">
        <v>39</v>
      </c>
      <c r="H960" s="26">
        <v>951239</v>
      </c>
      <c r="I960" s="26" t="s">
        <v>784</v>
      </c>
      <c r="J960" s="26">
        <v>76099</v>
      </c>
      <c r="K960" s="26">
        <v>1027338</v>
      </c>
      <c r="L960" s="22" t="s">
        <v>18</v>
      </c>
      <c r="M960" s="22"/>
      <c r="N960">
        <f t="shared" si="43"/>
        <v>13850</v>
      </c>
      <c r="O960">
        <f>+VLOOKUP(N960,'Thanh toán '!O$8:P$8099,2,0)</f>
        <v>1027338</v>
      </c>
      <c r="P960">
        <f t="shared" si="44"/>
        <v>1027338</v>
      </c>
      <c r="Q960" s="30">
        <f t="shared" si="42"/>
        <v>0</v>
      </c>
    </row>
    <row r="961" spans="1:17" hidden="1" x14ac:dyDescent="0.3">
      <c r="A961" s="21">
        <v>7521</v>
      </c>
      <c r="B961" s="22" t="s">
        <v>1166</v>
      </c>
      <c r="C961" s="22" t="s">
        <v>13</v>
      </c>
      <c r="D961" s="23" t="s">
        <v>1154</v>
      </c>
      <c r="E961" s="24" t="s">
        <v>38</v>
      </c>
      <c r="F961" s="25" t="s">
        <v>38</v>
      </c>
      <c r="G961" s="22" t="s">
        <v>39</v>
      </c>
      <c r="H961" s="26">
        <v>555290</v>
      </c>
      <c r="I961" s="26" t="s">
        <v>784</v>
      </c>
      <c r="J961" s="26">
        <v>44423</v>
      </c>
      <c r="K961" s="26">
        <v>599713</v>
      </c>
      <c r="L961" s="22" t="s">
        <v>18</v>
      </c>
      <c r="M961" s="22"/>
      <c r="N961">
        <f t="shared" si="43"/>
        <v>13851</v>
      </c>
      <c r="O961">
        <f>+VLOOKUP(N961,'Thanh toán '!O$8:P$8099,2,0)</f>
        <v>599713</v>
      </c>
      <c r="P961">
        <f t="shared" si="44"/>
        <v>599713</v>
      </c>
      <c r="Q961" s="30">
        <f t="shared" si="42"/>
        <v>0</v>
      </c>
    </row>
    <row r="962" spans="1:17" hidden="1" x14ac:dyDescent="0.3">
      <c r="A962" s="21">
        <v>7522</v>
      </c>
      <c r="B962" s="22" t="s">
        <v>1167</v>
      </c>
      <c r="C962" s="22" t="s">
        <v>13</v>
      </c>
      <c r="D962" s="23" t="s">
        <v>1154</v>
      </c>
      <c r="E962" s="24" t="s">
        <v>488</v>
      </c>
      <c r="F962" s="25" t="s">
        <v>488</v>
      </c>
      <c r="G962" s="22" t="s">
        <v>489</v>
      </c>
      <c r="H962" s="26">
        <v>3126695</v>
      </c>
      <c r="I962" s="26" t="s">
        <v>784</v>
      </c>
      <c r="J962" s="26">
        <v>250136</v>
      </c>
      <c r="K962" s="26">
        <v>3376831</v>
      </c>
      <c r="L962" s="22" t="s">
        <v>18</v>
      </c>
      <c r="M962" s="22"/>
      <c r="N962">
        <f t="shared" si="43"/>
        <v>13852</v>
      </c>
      <c r="O962">
        <f>+VLOOKUP(N962,'Thanh toán '!O$8:P$8099,2,0)</f>
        <v>3376831</v>
      </c>
      <c r="P962">
        <f t="shared" si="44"/>
        <v>3376831</v>
      </c>
      <c r="Q962" s="30">
        <f t="shared" si="42"/>
        <v>0</v>
      </c>
    </row>
    <row r="963" spans="1:17" hidden="1" x14ac:dyDescent="0.3">
      <c r="A963" s="21">
        <v>7523</v>
      </c>
      <c r="B963" s="22" t="s">
        <v>1168</v>
      </c>
      <c r="C963" s="22" t="s">
        <v>13</v>
      </c>
      <c r="D963" s="23" t="s">
        <v>1154</v>
      </c>
      <c r="E963" s="24" t="s">
        <v>38</v>
      </c>
      <c r="F963" s="25" t="s">
        <v>38</v>
      </c>
      <c r="G963" s="22" t="s">
        <v>39</v>
      </c>
      <c r="H963" s="26">
        <v>1152445</v>
      </c>
      <c r="I963" s="26" t="s">
        <v>784</v>
      </c>
      <c r="J963" s="26">
        <v>92196</v>
      </c>
      <c r="K963" s="26">
        <v>1244641</v>
      </c>
      <c r="L963" s="22" t="s">
        <v>18</v>
      </c>
      <c r="M963" s="22"/>
      <c r="N963">
        <f t="shared" si="43"/>
        <v>13853</v>
      </c>
      <c r="O963">
        <f>+VLOOKUP(N963,'Thanh toán '!O$8:P$8099,2,0)</f>
        <v>1244641</v>
      </c>
      <c r="P963">
        <f t="shared" si="44"/>
        <v>1244641</v>
      </c>
      <c r="Q963" s="30">
        <f t="shared" si="42"/>
        <v>0</v>
      </c>
    </row>
    <row r="964" spans="1:17" hidden="1" x14ac:dyDescent="0.3">
      <c r="A964" s="21">
        <v>7524</v>
      </c>
      <c r="B964" s="22" t="s">
        <v>1169</v>
      </c>
      <c r="C964" s="22" t="s">
        <v>13</v>
      </c>
      <c r="D964" s="23" t="s">
        <v>1154</v>
      </c>
      <c r="E964" s="24" t="s">
        <v>372</v>
      </c>
      <c r="F964" s="25" t="s">
        <v>372</v>
      </c>
      <c r="G964" s="22" t="s">
        <v>373</v>
      </c>
      <c r="H964" s="26">
        <v>2587390</v>
      </c>
      <c r="I964" s="26" t="s">
        <v>784</v>
      </c>
      <c r="J964" s="26">
        <v>206991</v>
      </c>
      <c r="K964" s="26">
        <v>2794381</v>
      </c>
      <c r="L964" s="22" t="s">
        <v>18</v>
      </c>
      <c r="M964" s="22"/>
      <c r="N964">
        <f t="shared" si="43"/>
        <v>13854</v>
      </c>
      <c r="O964">
        <f>+VLOOKUP(N964,'Thanh toán '!O$8:P$8099,2,0)</f>
        <v>2794381</v>
      </c>
      <c r="P964">
        <f t="shared" si="44"/>
        <v>2794381</v>
      </c>
      <c r="Q964" s="30">
        <f t="shared" si="42"/>
        <v>0</v>
      </c>
    </row>
    <row r="965" spans="1:17" hidden="1" x14ac:dyDescent="0.3">
      <c r="A965" s="21">
        <v>7527</v>
      </c>
      <c r="B965" s="22" t="s">
        <v>1170</v>
      </c>
      <c r="C965" s="22" t="s">
        <v>13</v>
      </c>
      <c r="D965" s="23" t="s">
        <v>1154</v>
      </c>
      <c r="E965" s="24" t="s">
        <v>38</v>
      </c>
      <c r="F965" s="25" t="s">
        <v>38</v>
      </c>
      <c r="G965" s="22" t="s">
        <v>39</v>
      </c>
      <c r="H965" s="26">
        <v>2979435</v>
      </c>
      <c r="I965" s="26" t="s">
        <v>784</v>
      </c>
      <c r="J965" s="26">
        <v>238355</v>
      </c>
      <c r="K965" s="26">
        <v>3217790</v>
      </c>
      <c r="L965" s="22" t="s">
        <v>18</v>
      </c>
      <c r="M965" s="22"/>
      <c r="N965">
        <f t="shared" si="43"/>
        <v>13857</v>
      </c>
      <c r="O965">
        <f>+VLOOKUP(N965,'Thanh toán '!O$8:P$8099,2,0)</f>
        <v>3217790</v>
      </c>
      <c r="P965">
        <f t="shared" si="44"/>
        <v>3217790</v>
      </c>
      <c r="Q965" s="30">
        <f t="shared" ref="Q965:Q1028" si="45">+O965-K965</f>
        <v>0</v>
      </c>
    </row>
    <row r="966" spans="1:17" hidden="1" x14ac:dyDescent="0.3">
      <c r="A966" s="21">
        <v>7528</v>
      </c>
      <c r="B966" s="22" t="s">
        <v>1171</v>
      </c>
      <c r="C966" s="22" t="s">
        <v>13</v>
      </c>
      <c r="D966" s="23" t="s">
        <v>1154</v>
      </c>
      <c r="E966" s="24" t="s">
        <v>845</v>
      </c>
      <c r="F966" s="25" t="s">
        <v>845</v>
      </c>
      <c r="G966" s="22" t="s">
        <v>79</v>
      </c>
      <c r="H966" s="26">
        <v>1468620</v>
      </c>
      <c r="I966" s="26" t="s">
        <v>784</v>
      </c>
      <c r="J966" s="26">
        <v>117490</v>
      </c>
      <c r="K966" s="26">
        <v>1586110</v>
      </c>
      <c r="L966" s="22" t="s">
        <v>18</v>
      </c>
      <c r="M966" s="22"/>
      <c r="N966">
        <f t="shared" ref="N966:N1029" si="46">+B966*1</f>
        <v>13858</v>
      </c>
      <c r="O966">
        <f>+VLOOKUP(N966,'Thanh toán '!O$8:P$8099,2,0)</f>
        <v>1586110</v>
      </c>
      <c r="P966">
        <f t="shared" ref="P966:P1029" si="47">+O966</f>
        <v>1586110</v>
      </c>
      <c r="Q966" s="30">
        <f t="shared" si="45"/>
        <v>0</v>
      </c>
    </row>
    <row r="967" spans="1:17" hidden="1" x14ac:dyDescent="0.3">
      <c r="A967" s="21">
        <v>7530</v>
      </c>
      <c r="B967" s="22" t="s">
        <v>1172</v>
      </c>
      <c r="C967" s="22" t="s">
        <v>13</v>
      </c>
      <c r="D967" s="23" t="s">
        <v>1154</v>
      </c>
      <c r="E967" s="24" t="s">
        <v>845</v>
      </c>
      <c r="F967" s="25" t="s">
        <v>845</v>
      </c>
      <c r="G967" s="22" t="s">
        <v>79</v>
      </c>
      <c r="H967" s="26">
        <v>2073065</v>
      </c>
      <c r="I967" s="26" t="s">
        <v>784</v>
      </c>
      <c r="J967" s="26">
        <v>165845</v>
      </c>
      <c r="K967" s="26">
        <v>2238910</v>
      </c>
      <c r="L967" s="22" t="s">
        <v>18</v>
      </c>
      <c r="M967" s="22"/>
      <c r="N967">
        <f t="shared" si="46"/>
        <v>13860</v>
      </c>
      <c r="O967">
        <f>+VLOOKUP(N967,'Thanh toán '!O$8:P$8099,2,0)</f>
        <v>2238910</v>
      </c>
      <c r="P967">
        <f t="shared" si="47"/>
        <v>2238910</v>
      </c>
      <c r="Q967" s="30">
        <f t="shared" si="45"/>
        <v>0</v>
      </c>
    </row>
    <row r="968" spans="1:17" hidden="1" x14ac:dyDescent="0.3">
      <c r="A968" s="21">
        <v>7531</v>
      </c>
      <c r="B968" s="22" t="s">
        <v>1173</v>
      </c>
      <c r="C968" s="22" t="s">
        <v>13</v>
      </c>
      <c r="D968" s="23" t="s">
        <v>1154</v>
      </c>
      <c r="E968" s="24" t="s">
        <v>45</v>
      </c>
      <c r="F968" s="25" t="s">
        <v>45</v>
      </c>
      <c r="G968" s="22" t="s">
        <v>46</v>
      </c>
      <c r="H968" s="26">
        <v>1785990</v>
      </c>
      <c r="I968" s="26" t="s">
        <v>784</v>
      </c>
      <c r="J968" s="26">
        <v>142879</v>
      </c>
      <c r="K968" s="26">
        <v>1928869</v>
      </c>
      <c r="L968" s="22" t="s">
        <v>18</v>
      </c>
      <c r="M968" s="22"/>
      <c r="N968">
        <f t="shared" si="46"/>
        <v>13861</v>
      </c>
      <c r="O968">
        <f>+VLOOKUP(N968,'Thanh toán '!O$8:P$8099,2,0)</f>
        <v>1928869</v>
      </c>
      <c r="P968">
        <f t="shared" si="47"/>
        <v>1928869</v>
      </c>
      <c r="Q968" s="30">
        <f t="shared" si="45"/>
        <v>0</v>
      </c>
    </row>
    <row r="969" spans="1:17" hidden="1" x14ac:dyDescent="0.3">
      <c r="A969" s="21">
        <v>7532</v>
      </c>
      <c r="B969" s="22" t="s">
        <v>1174</v>
      </c>
      <c r="C969" s="22" t="s">
        <v>13</v>
      </c>
      <c r="D969" s="23" t="s">
        <v>1154</v>
      </c>
      <c r="E969" s="24" t="s">
        <v>260</v>
      </c>
      <c r="F969" s="25" t="s">
        <v>260</v>
      </c>
      <c r="G969" s="22" t="s">
        <v>261</v>
      </c>
      <c r="H969" s="26">
        <v>1289600</v>
      </c>
      <c r="I969" s="26" t="s">
        <v>784</v>
      </c>
      <c r="J969" s="26">
        <v>103168</v>
      </c>
      <c r="K969" s="26">
        <v>1392768</v>
      </c>
      <c r="L969" s="22" t="s">
        <v>18</v>
      </c>
      <c r="M969" s="22"/>
      <c r="N969">
        <f t="shared" si="46"/>
        <v>13862</v>
      </c>
      <c r="O969">
        <f>+VLOOKUP(N969,'Thanh toán '!O$8:P$8099,2,0)</f>
        <v>1392768</v>
      </c>
      <c r="P969">
        <f t="shared" si="47"/>
        <v>1392768</v>
      </c>
      <c r="Q969" s="30">
        <f t="shared" si="45"/>
        <v>0</v>
      </c>
    </row>
    <row r="970" spans="1:17" hidden="1" x14ac:dyDescent="0.3">
      <c r="A970" s="21">
        <v>7533</v>
      </c>
      <c r="B970" s="22" t="s">
        <v>1175</v>
      </c>
      <c r="C970" s="22" t="s">
        <v>13</v>
      </c>
      <c r="D970" s="23" t="s">
        <v>1154</v>
      </c>
      <c r="E970" s="24" t="s">
        <v>38</v>
      </c>
      <c r="F970" s="25" t="s">
        <v>38</v>
      </c>
      <c r="G970" s="22" t="s">
        <v>39</v>
      </c>
      <c r="H970" s="26">
        <v>622160</v>
      </c>
      <c r="I970" s="26" t="s">
        <v>784</v>
      </c>
      <c r="J970" s="26">
        <v>49773</v>
      </c>
      <c r="K970" s="26">
        <v>671933</v>
      </c>
      <c r="L970" s="22" t="s">
        <v>18</v>
      </c>
      <c r="M970" s="22"/>
      <c r="N970">
        <f t="shared" si="46"/>
        <v>13866</v>
      </c>
      <c r="O970">
        <f>+VLOOKUP(N970,'Thanh toán '!O$8:P$8099,2,0)</f>
        <v>671933</v>
      </c>
      <c r="P970">
        <f t="shared" si="47"/>
        <v>671933</v>
      </c>
      <c r="Q970" s="30">
        <f t="shared" si="45"/>
        <v>0</v>
      </c>
    </row>
    <row r="971" spans="1:17" hidden="1" x14ac:dyDescent="0.3">
      <c r="A971" s="21">
        <v>7534</v>
      </c>
      <c r="B971" s="22" t="s">
        <v>1176</v>
      </c>
      <c r="C971" s="22" t="s">
        <v>13</v>
      </c>
      <c r="D971" s="23" t="s">
        <v>1154</v>
      </c>
      <c r="E971" s="24" t="s">
        <v>38</v>
      </c>
      <c r="F971" s="25" t="s">
        <v>38</v>
      </c>
      <c r="G971" s="22" t="s">
        <v>39</v>
      </c>
      <c r="H971" s="26">
        <v>985220</v>
      </c>
      <c r="I971" s="26" t="s">
        <v>784</v>
      </c>
      <c r="J971" s="26">
        <v>78818</v>
      </c>
      <c r="K971" s="26">
        <v>1064038</v>
      </c>
      <c r="L971" s="22" t="s">
        <v>18</v>
      </c>
      <c r="M971" s="22"/>
      <c r="N971">
        <f t="shared" si="46"/>
        <v>13867</v>
      </c>
      <c r="O971">
        <f>+VLOOKUP(N971,'Thanh toán '!O$8:P$8099,2,0)</f>
        <v>1064038</v>
      </c>
      <c r="P971">
        <f t="shared" si="47"/>
        <v>1064038</v>
      </c>
      <c r="Q971" s="30">
        <f t="shared" si="45"/>
        <v>0</v>
      </c>
    </row>
    <row r="972" spans="1:17" hidden="1" x14ac:dyDescent="0.3">
      <c r="A972" s="21">
        <v>7535</v>
      </c>
      <c r="B972" s="22" t="s">
        <v>1177</v>
      </c>
      <c r="C972" s="22" t="s">
        <v>13</v>
      </c>
      <c r="D972" s="23" t="s">
        <v>1154</v>
      </c>
      <c r="E972" s="24" t="s">
        <v>38</v>
      </c>
      <c r="F972" s="25" t="s">
        <v>38</v>
      </c>
      <c r="G972" s="22" t="s">
        <v>39</v>
      </c>
      <c r="H972" s="26">
        <v>922445</v>
      </c>
      <c r="I972" s="26" t="s">
        <v>784</v>
      </c>
      <c r="J972" s="26">
        <v>73796</v>
      </c>
      <c r="K972" s="26">
        <v>996241</v>
      </c>
      <c r="L972" s="22" t="s">
        <v>18</v>
      </c>
      <c r="M972" s="22"/>
      <c r="N972">
        <f t="shared" si="46"/>
        <v>13868</v>
      </c>
      <c r="O972">
        <f>+VLOOKUP(N972,'Thanh toán '!O$8:P$8099,2,0)</f>
        <v>996241</v>
      </c>
      <c r="P972">
        <f t="shared" si="47"/>
        <v>996241</v>
      </c>
      <c r="Q972" s="30">
        <f t="shared" si="45"/>
        <v>0</v>
      </c>
    </row>
    <row r="973" spans="1:17" hidden="1" x14ac:dyDescent="0.3">
      <c r="A973" s="21">
        <v>7536</v>
      </c>
      <c r="B973" s="22" t="s">
        <v>1178</v>
      </c>
      <c r="C973" s="22" t="s">
        <v>13</v>
      </c>
      <c r="D973" s="23" t="s">
        <v>1154</v>
      </c>
      <c r="E973" s="24" t="s">
        <v>38</v>
      </c>
      <c r="F973" s="25" t="s">
        <v>38</v>
      </c>
      <c r="G973" s="22" t="s">
        <v>39</v>
      </c>
      <c r="H973" s="26">
        <v>922445</v>
      </c>
      <c r="I973" s="26" t="s">
        <v>784</v>
      </c>
      <c r="J973" s="26">
        <v>73796</v>
      </c>
      <c r="K973" s="26">
        <v>996241</v>
      </c>
      <c r="L973" s="22" t="s">
        <v>18</v>
      </c>
      <c r="M973" s="22"/>
      <c r="N973">
        <f t="shared" si="46"/>
        <v>13869</v>
      </c>
      <c r="O973">
        <f>+VLOOKUP(N973,'Thanh toán '!O$8:P$8099,2,0)</f>
        <v>996241</v>
      </c>
      <c r="P973">
        <f t="shared" si="47"/>
        <v>996241</v>
      </c>
      <c r="Q973" s="30">
        <f t="shared" si="45"/>
        <v>0</v>
      </c>
    </row>
    <row r="974" spans="1:17" hidden="1" x14ac:dyDescent="0.3">
      <c r="A974" s="21">
        <v>7537</v>
      </c>
      <c r="B974" s="22" t="s">
        <v>1179</v>
      </c>
      <c r="C974" s="22" t="s">
        <v>13</v>
      </c>
      <c r="D974" s="23" t="s">
        <v>1154</v>
      </c>
      <c r="E974" s="24" t="s">
        <v>96</v>
      </c>
      <c r="F974" s="25" t="s">
        <v>96</v>
      </c>
      <c r="G974" s="22" t="s">
        <v>97</v>
      </c>
      <c r="H974" s="26">
        <v>3788280</v>
      </c>
      <c r="I974" s="26" t="s">
        <v>784</v>
      </c>
      <c r="J974" s="26">
        <v>303062</v>
      </c>
      <c r="K974" s="26">
        <v>4091342</v>
      </c>
      <c r="L974" s="22" t="s">
        <v>18</v>
      </c>
      <c r="M974" s="22"/>
      <c r="N974">
        <f t="shared" si="46"/>
        <v>13870</v>
      </c>
      <c r="O974">
        <f>+VLOOKUP(N974,'Thanh toán '!O$8:P$8099,2,0)</f>
        <v>4091342</v>
      </c>
      <c r="P974">
        <f t="shared" si="47"/>
        <v>4091342</v>
      </c>
      <c r="Q974" s="30">
        <f t="shared" si="45"/>
        <v>0</v>
      </c>
    </row>
    <row r="975" spans="1:17" hidden="1" x14ac:dyDescent="0.3">
      <c r="A975" s="21">
        <v>7539</v>
      </c>
      <c r="B975" s="22" t="s">
        <v>1180</v>
      </c>
      <c r="C975" s="22" t="s">
        <v>13</v>
      </c>
      <c r="D975" s="23" t="s">
        <v>1154</v>
      </c>
      <c r="E975" s="24" t="s">
        <v>38</v>
      </c>
      <c r="F975" s="25" t="s">
        <v>38</v>
      </c>
      <c r="G975" s="22" t="s">
        <v>39</v>
      </c>
      <c r="H975" s="26">
        <v>1757790</v>
      </c>
      <c r="I975" s="26" t="s">
        <v>784</v>
      </c>
      <c r="J975" s="26">
        <v>140623</v>
      </c>
      <c r="K975" s="26">
        <v>1898413</v>
      </c>
      <c r="L975" s="22" t="s">
        <v>18</v>
      </c>
      <c r="M975" s="22"/>
      <c r="N975">
        <f t="shared" si="46"/>
        <v>13872</v>
      </c>
      <c r="O975">
        <f>+VLOOKUP(N975,'Thanh toán '!O$8:P$8099,2,0)</f>
        <v>1898413</v>
      </c>
      <c r="P975">
        <f t="shared" si="47"/>
        <v>1898413</v>
      </c>
      <c r="Q975" s="30">
        <f t="shared" si="45"/>
        <v>0</v>
      </c>
    </row>
    <row r="976" spans="1:17" hidden="1" x14ac:dyDescent="0.3">
      <c r="A976" s="21">
        <v>7540</v>
      </c>
      <c r="B976" s="22" t="s">
        <v>1181</v>
      </c>
      <c r="C976" s="22" t="s">
        <v>13</v>
      </c>
      <c r="D976" s="23" t="s">
        <v>1154</v>
      </c>
      <c r="E976" s="24" t="s">
        <v>38</v>
      </c>
      <c r="F976" s="25" t="s">
        <v>38</v>
      </c>
      <c r="G976" s="22" t="s">
        <v>39</v>
      </c>
      <c r="H976" s="26">
        <v>250910</v>
      </c>
      <c r="I976" s="26" t="s">
        <v>784</v>
      </c>
      <c r="J976" s="26">
        <v>20073</v>
      </c>
      <c r="K976" s="26">
        <v>270983</v>
      </c>
      <c r="L976" s="22" t="s">
        <v>18</v>
      </c>
      <c r="M976" s="22"/>
      <c r="N976">
        <f t="shared" si="46"/>
        <v>13873</v>
      </c>
      <c r="O976">
        <f>+VLOOKUP(N976,'Thanh toán '!O$8:P$8099,2,0)</f>
        <v>270983</v>
      </c>
      <c r="P976">
        <f t="shared" si="47"/>
        <v>270983</v>
      </c>
      <c r="Q976" s="30">
        <f t="shared" si="45"/>
        <v>0</v>
      </c>
    </row>
    <row r="977" spans="1:17" ht="26.3" hidden="1" x14ac:dyDescent="0.3">
      <c r="A977" s="21">
        <v>7542</v>
      </c>
      <c r="B977" s="22" t="s">
        <v>1182</v>
      </c>
      <c r="C977" s="22" t="s">
        <v>13</v>
      </c>
      <c r="D977" s="23" t="s">
        <v>1154</v>
      </c>
      <c r="E977" s="24" t="s">
        <v>23</v>
      </c>
      <c r="F977" s="25" t="s">
        <v>23</v>
      </c>
      <c r="G977" s="22" t="s">
        <v>24</v>
      </c>
      <c r="H977" s="26">
        <v>2820766</v>
      </c>
      <c r="I977" s="26" t="s">
        <v>784</v>
      </c>
      <c r="J977" s="26">
        <v>225661</v>
      </c>
      <c r="K977" s="26">
        <v>3046427</v>
      </c>
      <c r="L977" s="22" t="s">
        <v>18</v>
      </c>
      <c r="M977" s="22"/>
      <c r="N977">
        <f t="shared" si="46"/>
        <v>13875</v>
      </c>
      <c r="O977">
        <f>+VLOOKUP(N977,'Thanh toán '!O$8:P$8099,2,0)</f>
        <v>3046427</v>
      </c>
      <c r="P977">
        <f t="shared" si="47"/>
        <v>3046427</v>
      </c>
      <c r="Q977" s="30">
        <f t="shared" si="45"/>
        <v>0</v>
      </c>
    </row>
    <row r="978" spans="1:17" ht="26.3" hidden="1" x14ac:dyDescent="0.3">
      <c r="A978" s="21">
        <v>7543</v>
      </c>
      <c r="B978" s="22" t="s">
        <v>1183</v>
      </c>
      <c r="C978" s="22" t="s">
        <v>13</v>
      </c>
      <c r="D978" s="23" t="s">
        <v>1154</v>
      </c>
      <c r="E978" s="24" t="s">
        <v>23</v>
      </c>
      <c r="F978" s="25" t="s">
        <v>23</v>
      </c>
      <c r="G978" s="22" t="s">
        <v>24</v>
      </c>
      <c r="H978" s="26">
        <v>1776569</v>
      </c>
      <c r="I978" s="26" t="s">
        <v>784</v>
      </c>
      <c r="J978" s="26">
        <v>142126</v>
      </c>
      <c r="K978" s="26">
        <v>1918695</v>
      </c>
      <c r="L978" s="22" t="s">
        <v>18</v>
      </c>
      <c r="M978" s="22"/>
      <c r="N978">
        <f t="shared" si="46"/>
        <v>13876</v>
      </c>
      <c r="O978">
        <f>+VLOOKUP(N978,'Thanh toán '!O$8:P$8099,2,0)</f>
        <v>1918695</v>
      </c>
      <c r="P978">
        <f t="shared" si="47"/>
        <v>1918695</v>
      </c>
      <c r="Q978" s="30">
        <f t="shared" si="45"/>
        <v>0</v>
      </c>
    </row>
    <row r="979" spans="1:17" ht="26.3" hidden="1" x14ac:dyDescent="0.3">
      <c r="A979" s="21">
        <v>7544</v>
      </c>
      <c r="B979" s="22" t="s">
        <v>1184</v>
      </c>
      <c r="C979" s="22" t="s">
        <v>13</v>
      </c>
      <c r="D979" s="23" t="s">
        <v>1154</v>
      </c>
      <c r="E979" s="24" t="s">
        <v>23</v>
      </c>
      <c r="F979" s="25" t="s">
        <v>23</v>
      </c>
      <c r="G979" s="22" t="s">
        <v>24</v>
      </c>
      <c r="H979" s="26">
        <v>1289600</v>
      </c>
      <c r="I979" s="26" t="s">
        <v>784</v>
      </c>
      <c r="J979" s="26">
        <v>103168</v>
      </c>
      <c r="K979" s="26">
        <v>1392768</v>
      </c>
      <c r="L979" s="22" t="s">
        <v>18</v>
      </c>
      <c r="M979" s="22"/>
      <c r="N979">
        <f t="shared" si="46"/>
        <v>13877</v>
      </c>
      <c r="O979">
        <f>+VLOOKUP(N979,'Thanh toán '!O$8:P$8099,2,0)</f>
        <v>1392768</v>
      </c>
      <c r="P979">
        <f t="shared" si="47"/>
        <v>1392768</v>
      </c>
      <c r="Q979" s="30">
        <f t="shared" si="45"/>
        <v>0</v>
      </c>
    </row>
    <row r="980" spans="1:17" hidden="1" x14ac:dyDescent="0.3">
      <c r="A980" s="21">
        <v>7718</v>
      </c>
      <c r="B980" s="22" t="s">
        <v>1185</v>
      </c>
      <c r="C980" s="22" t="s">
        <v>13</v>
      </c>
      <c r="D980" s="23" t="s">
        <v>1154</v>
      </c>
      <c r="E980" s="24" t="s">
        <v>548</v>
      </c>
      <c r="F980" s="25" t="s">
        <v>548</v>
      </c>
      <c r="G980" s="22" t="s">
        <v>549</v>
      </c>
      <c r="H980" s="26">
        <v>737956</v>
      </c>
      <c r="I980" s="26" t="s">
        <v>784</v>
      </c>
      <c r="J980" s="26">
        <v>59036</v>
      </c>
      <c r="K980" s="26">
        <v>796992</v>
      </c>
      <c r="L980" s="22" t="s">
        <v>18</v>
      </c>
      <c r="M980" s="22"/>
      <c r="N980">
        <f t="shared" si="46"/>
        <v>14051</v>
      </c>
      <c r="O980">
        <f>+VLOOKUP(N980,'Thanh toán '!O$8:P$8099,2,0)</f>
        <v>796992</v>
      </c>
      <c r="P980">
        <f t="shared" si="47"/>
        <v>796992</v>
      </c>
      <c r="Q980" s="30">
        <f t="shared" si="45"/>
        <v>0</v>
      </c>
    </row>
    <row r="981" spans="1:17" ht="26.3" hidden="1" x14ac:dyDescent="0.3">
      <c r="A981" s="21">
        <v>7910</v>
      </c>
      <c r="B981" s="22" t="s">
        <v>1186</v>
      </c>
      <c r="C981" s="22" t="s">
        <v>13</v>
      </c>
      <c r="D981" s="23" t="s">
        <v>1187</v>
      </c>
      <c r="E981" s="24" t="s">
        <v>99</v>
      </c>
      <c r="F981" s="25" t="s">
        <v>99</v>
      </c>
      <c r="G981" s="22" t="s">
        <v>100</v>
      </c>
      <c r="H981" s="26">
        <v>1503719</v>
      </c>
      <c r="I981" s="26" t="s">
        <v>784</v>
      </c>
      <c r="J981" s="26">
        <v>120298</v>
      </c>
      <c r="K981" s="26">
        <v>1624017</v>
      </c>
      <c r="L981" s="22" t="s">
        <v>18</v>
      </c>
      <c r="M981" s="22"/>
      <c r="N981">
        <f t="shared" si="46"/>
        <v>14246</v>
      </c>
      <c r="O981">
        <f>+VLOOKUP(N981,'Thanh toán '!O$8:P$8099,2,0)</f>
        <v>1624017</v>
      </c>
      <c r="P981">
        <f t="shared" si="47"/>
        <v>1624017</v>
      </c>
      <c r="Q981" s="30">
        <f t="shared" si="45"/>
        <v>0</v>
      </c>
    </row>
    <row r="982" spans="1:17" ht="26.3" hidden="1" x14ac:dyDescent="0.3">
      <c r="A982" s="21">
        <v>7912</v>
      </c>
      <c r="B982" s="22" t="s">
        <v>1188</v>
      </c>
      <c r="C982" s="22" t="s">
        <v>13</v>
      </c>
      <c r="D982" s="23" t="s">
        <v>1187</v>
      </c>
      <c r="E982" s="24" t="s">
        <v>99</v>
      </c>
      <c r="F982" s="25" t="s">
        <v>99</v>
      </c>
      <c r="G982" s="22" t="s">
        <v>100</v>
      </c>
      <c r="H982" s="26">
        <v>1322760</v>
      </c>
      <c r="I982" s="26" t="s">
        <v>784</v>
      </c>
      <c r="J982" s="26">
        <v>105821</v>
      </c>
      <c r="K982" s="26">
        <v>1428581</v>
      </c>
      <c r="L982" s="22" t="s">
        <v>18</v>
      </c>
      <c r="M982" s="22"/>
      <c r="N982">
        <f t="shared" si="46"/>
        <v>14248</v>
      </c>
      <c r="O982">
        <f>+VLOOKUP(N982,'Thanh toán '!O$8:P$8099,2,0)</f>
        <v>1428581</v>
      </c>
      <c r="P982">
        <f t="shared" si="47"/>
        <v>1428581</v>
      </c>
      <c r="Q982" s="30">
        <f t="shared" si="45"/>
        <v>0</v>
      </c>
    </row>
    <row r="983" spans="1:17" hidden="1" x14ac:dyDescent="0.3">
      <c r="A983" s="21">
        <v>7914</v>
      </c>
      <c r="B983" s="22" t="s">
        <v>1189</v>
      </c>
      <c r="C983" s="22" t="s">
        <v>13</v>
      </c>
      <c r="D983" s="23" t="s">
        <v>1187</v>
      </c>
      <c r="E983" s="24" t="s">
        <v>81</v>
      </c>
      <c r="F983" s="25" t="s">
        <v>81</v>
      </c>
      <c r="G983" s="22" t="s">
        <v>82</v>
      </c>
      <c r="H983" s="26">
        <v>2058696</v>
      </c>
      <c r="I983" s="26" t="s">
        <v>784</v>
      </c>
      <c r="J983" s="26">
        <v>164696</v>
      </c>
      <c r="K983" s="26">
        <v>2223392</v>
      </c>
      <c r="L983" s="22" t="s">
        <v>18</v>
      </c>
      <c r="M983" s="22"/>
      <c r="N983">
        <f t="shared" si="46"/>
        <v>14250</v>
      </c>
      <c r="O983">
        <f>+VLOOKUP(N983,'Thanh toán '!O$8:P$8099,2,0)</f>
        <v>2223392</v>
      </c>
      <c r="P983">
        <f t="shared" si="47"/>
        <v>2223392</v>
      </c>
      <c r="Q983" s="30">
        <f t="shared" si="45"/>
        <v>0</v>
      </c>
    </row>
    <row r="984" spans="1:17" hidden="1" x14ac:dyDescent="0.3">
      <c r="A984" s="21">
        <v>7918</v>
      </c>
      <c r="B984" s="22" t="s">
        <v>1190</v>
      </c>
      <c r="C984" s="22" t="s">
        <v>13</v>
      </c>
      <c r="D984" s="23" t="s">
        <v>1187</v>
      </c>
      <c r="E984" s="24" t="s">
        <v>603</v>
      </c>
      <c r="F984" s="25" t="s">
        <v>603</v>
      </c>
      <c r="G984" s="22" t="s">
        <v>604</v>
      </c>
      <c r="H984" s="26">
        <v>2758220</v>
      </c>
      <c r="I984" s="26" t="s">
        <v>784</v>
      </c>
      <c r="J984" s="26">
        <v>220658</v>
      </c>
      <c r="K984" s="26">
        <v>2978878</v>
      </c>
      <c r="L984" s="22" t="s">
        <v>18</v>
      </c>
      <c r="M984" s="22"/>
      <c r="N984">
        <f t="shared" si="46"/>
        <v>14254</v>
      </c>
      <c r="O984">
        <f>+VLOOKUP(N984,'Thanh toán '!O$8:P$8099,2,0)</f>
        <v>2978878</v>
      </c>
      <c r="P984">
        <f t="shared" si="47"/>
        <v>2978878</v>
      </c>
      <c r="Q984" s="30">
        <f t="shared" si="45"/>
        <v>0</v>
      </c>
    </row>
    <row r="985" spans="1:17" hidden="1" x14ac:dyDescent="0.3">
      <c r="A985" s="21">
        <v>7920</v>
      </c>
      <c r="B985" s="22" t="s">
        <v>1191</v>
      </c>
      <c r="C985" s="22" t="s">
        <v>13</v>
      </c>
      <c r="D985" s="23" t="s">
        <v>1187</v>
      </c>
      <c r="E985" s="24" t="s">
        <v>38</v>
      </c>
      <c r="F985" s="25" t="s">
        <v>38</v>
      </c>
      <c r="G985" s="22" t="s">
        <v>39</v>
      </c>
      <c r="H985" s="26">
        <v>422844</v>
      </c>
      <c r="I985" s="26" t="s">
        <v>784</v>
      </c>
      <c r="J985" s="26">
        <v>33828</v>
      </c>
      <c r="K985" s="26">
        <v>456672</v>
      </c>
      <c r="L985" s="22" t="s">
        <v>18</v>
      </c>
      <c r="M985" s="22"/>
      <c r="N985">
        <f t="shared" si="46"/>
        <v>14256</v>
      </c>
      <c r="O985">
        <f>+VLOOKUP(N985,'Thanh toán '!O$8:P$8099,2,0)</f>
        <v>456672</v>
      </c>
      <c r="P985">
        <f t="shared" si="47"/>
        <v>456672</v>
      </c>
      <c r="Q985" s="30">
        <f t="shared" si="45"/>
        <v>0</v>
      </c>
    </row>
    <row r="986" spans="1:17" hidden="1" x14ac:dyDescent="0.3">
      <c r="A986" s="21">
        <v>7921</v>
      </c>
      <c r="B986" s="22" t="s">
        <v>1192</v>
      </c>
      <c r="C986" s="22" t="s">
        <v>13</v>
      </c>
      <c r="D986" s="23" t="s">
        <v>1187</v>
      </c>
      <c r="E986" s="24" t="s">
        <v>38</v>
      </c>
      <c r="F986" s="25" t="s">
        <v>38</v>
      </c>
      <c r="G986" s="22" t="s">
        <v>39</v>
      </c>
      <c r="H986" s="26">
        <v>704013</v>
      </c>
      <c r="I986" s="26" t="s">
        <v>784</v>
      </c>
      <c r="J986" s="26">
        <v>56321</v>
      </c>
      <c r="K986" s="26">
        <v>760334</v>
      </c>
      <c r="L986" s="22" t="s">
        <v>18</v>
      </c>
      <c r="M986" s="22"/>
      <c r="N986">
        <f t="shared" si="46"/>
        <v>14257</v>
      </c>
      <c r="O986">
        <f>+VLOOKUP(N986,'Thanh toán '!O$8:P$8099,2,0)</f>
        <v>760334</v>
      </c>
      <c r="P986">
        <f t="shared" si="47"/>
        <v>760334</v>
      </c>
      <c r="Q986" s="30">
        <f t="shared" si="45"/>
        <v>0</v>
      </c>
    </row>
    <row r="987" spans="1:17" hidden="1" x14ac:dyDescent="0.3">
      <c r="A987" s="21">
        <v>7923</v>
      </c>
      <c r="B987" s="22" t="s">
        <v>1193</v>
      </c>
      <c r="C987" s="22" t="s">
        <v>13</v>
      </c>
      <c r="D987" s="23" t="s">
        <v>1187</v>
      </c>
      <c r="E987" s="24" t="s">
        <v>38</v>
      </c>
      <c r="F987" s="25" t="s">
        <v>38</v>
      </c>
      <c r="G987" s="22" t="s">
        <v>39</v>
      </c>
      <c r="H987" s="26">
        <v>1205263</v>
      </c>
      <c r="I987" s="26" t="s">
        <v>784</v>
      </c>
      <c r="J987" s="26">
        <v>96421</v>
      </c>
      <c r="K987" s="26">
        <v>1301684</v>
      </c>
      <c r="L987" s="22" t="s">
        <v>18</v>
      </c>
      <c r="M987" s="22"/>
      <c r="N987">
        <f t="shared" si="46"/>
        <v>14259</v>
      </c>
      <c r="O987">
        <f>+VLOOKUP(N987,'Thanh toán '!O$8:P$8099,2,0)</f>
        <v>1301684</v>
      </c>
      <c r="P987">
        <f t="shared" si="47"/>
        <v>1301684</v>
      </c>
      <c r="Q987" s="30">
        <f t="shared" si="45"/>
        <v>0</v>
      </c>
    </row>
    <row r="988" spans="1:17" hidden="1" x14ac:dyDescent="0.3">
      <c r="A988" s="21">
        <v>7925</v>
      </c>
      <c r="B988" s="22" t="s">
        <v>1194</v>
      </c>
      <c r="C988" s="22" t="s">
        <v>13</v>
      </c>
      <c r="D988" s="23" t="s">
        <v>1187</v>
      </c>
      <c r="E988" s="24" t="s">
        <v>38</v>
      </c>
      <c r="F988" s="25" t="s">
        <v>38</v>
      </c>
      <c r="G988" s="22" t="s">
        <v>39</v>
      </c>
      <c r="H988" s="26">
        <v>1352375</v>
      </c>
      <c r="I988" s="26" t="s">
        <v>784</v>
      </c>
      <c r="J988" s="26">
        <v>108190</v>
      </c>
      <c r="K988" s="26">
        <v>1460565</v>
      </c>
      <c r="L988" s="22" t="s">
        <v>18</v>
      </c>
      <c r="M988" s="22"/>
      <c r="N988">
        <f t="shared" si="46"/>
        <v>14261</v>
      </c>
      <c r="O988">
        <f>+VLOOKUP(N988,'Thanh toán '!O$8:P$8099,2,0)</f>
        <v>1460565</v>
      </c>
      <c r="P988">
        <f t="shared" si="47"/>
        <v>1460565</v>
      </c>
      <c r="Q988" s="30">
        <f t="shared" si="45"/>
        <v>0</v>
      </c>
    </row>
    <row r="989" spans="1:17" hidden="1" x14ac:dyDescent="0.3">
      <c r="A989" s="21">
        <v>7927</v>
      </c>
      <c r="B989" s="22" t="s">
        <v>1195</v>
      </c>
      <c r="C989" s="22" t="s">
        <v>13</v>
      </c>
      <c r="D989" s="23" t="s">
        <v>1187</v>
      </c>
      <c r="E989" s="24" t="s">
        <v>38</v>
      </c>
      <c r="F989" s="25" t="s">
        <v>38</v>
      </c>
      <c r="G989" s="22" t="s">
        <v>39</v>
      </c>
      <c r="H989" s="26">
        <v>1173355</v>
      </c>
      <c r="I989" s="26" t="s">
        <v>784</v>
      </c>
      <c r="J989" s="26">
        <v>93868</v>
      </c>
      <c r="K989" s="26">
        <v>1267223</v>
      </c>
      <c r="L989" s="22" t="s">
        <v>18</v>
      </c>
      <c r="M989" s="22"/>
      <c r="N989">
        <f t="shared" si="46"/>
        <v>14263</v>
      </c>
      <c r="O989">
        <f>+VLOOKUP(N989,'Thanh toán '!O$8:P$8099,2,0)</f>
        <v>1267223</v>
      </c>
      <c r="P989">
        <f t="shared" si="47"/>
        <v>1267223</v>
      </c>
      <c r="Q989" s="30">
        <f t="shared" si="45"/>
        <v>0</v>
      </c>
    </row>
    <row r="990" spans="1:17" hidden="1" x14ac:dyDescent="0.3">
      <c r="A990" s="21">
        <v>7929</v>
      </c>
      <c r="B990" s="22" t="s">
        <v>1196</v>
      </c>
      <c r="C990" s="22" t="s">
        <v>13</v>
      </c>
      <c r="D990" s="23" t="s">
        <v>1187</v>
      </c>
      <c r="E990" s="24" t="s">
        <v>89</v>
      </c>
      <c r="F990" s="25" t="s">
        <v>89</v>
      </c>
      <c r="G990" s="22" t="s">
        <v>90</v>
      </c>
      <c r="H990" s="26">
        <v>4271680</v>
      </c>
      <c r="I990" s="26" t="s">
        <v>784</v>
      </c>
      <c r="J990" s="26">
        <v>341734</v>
      </c>
      <c r="K990" s="26">
        <v>4613414</v>
      </c>
      <c r="L990" s="22" t="s">
        <v>18</v>
      </c>
      <c r="M990" s="22"/>
      <c r="N990">
        <f t="shared" si="46"/>
        <v>14265</v>
      </c>
      <c r="O990">
        <f>+VLOOKUP(N990,'Thanh toán '!O$8:P$8099,2,0)</f>
        <v>4613414</v>
      </c>
      <c r="P990">
        <f t="shared" si="47"/>
        <v>4613414</v>
      </c>
      <c r="Q990" s="30">
        <f t="shared" si="45"/>
        <v>0</v>
      </c>
    </row>
    <row r="991" spans="1:17" hidden="1" x14ac:dyDescent="0.3">
      <c r="A991" s="21">
        <v>7930</v>
      </c>
      <c r="B991" s="22" t="s">
        <v>1197</v>
      </c>
      <c r="C991" s="22" t="s">
        <v>13</v>
      </c>
      <c r="D991" s="23" t="s">
        <v>1187</v>
      </c>
      <c r="E991" s="24" t="s">
        <v>38</v>
      </c>
      <c r="F991" s="25" t="s">
        <v>38</v>
      </c>
      <c r="G991" s="22" t="s">
        <v>39</v>
      </c>
      <c r="H991" s="26">
        <v>1236130</v>
      </c>
      <c r="I991" s="26" t="s">
        <v>784</v>
      </c>
      <c r="J991" s="26">
        <v>98890</v>
      </c>
      <c r="K991" s="26">
        <v>1335020</v>
      </c>
      <c r="L991" s="22" t="s">
        <v>18</v>
      </c>
      <c r="M991" s="22"/>
      <c r="N991">
        <f t="shared" si="46"/>
        <v>14266</v>
      </c>
      <c r="O991">
        <f>+VLOOKUP(N991,'Thanh toán '!O$8:P$8099,2,0)</f>
        <v>1335020</v>
      </c>
      <c r="P991">
        <f t="shared" si="47"/>
        <v>1335020</v>
      </c>
      <c r="Q991" s="30">
        <f t="shared" si="45"/>
        <v>0</v>
      </c>
    </row>
    <row r="992" spans="1:17" hidden="1" x14ac:dyDescent="0.3">
      <c r="A992" s="21">
        <v>7931</v>
      </c>
      <c r="B992" s="22" t="s">
        <v>1198</v>
      </c>
      <c r="C992" s="22" t="s">
        <v>13</v>
      </c>
      <c r="D992" s="23" t="s">
        <v>1187</v>
      </c>
      <c r="E992" s="24" t="s">
        <v>299</v>
      </c>
      <c r="F992" s="25" t="s">
        <v>299</v>
      </c>
      <c r="G992" s="22" t="s">
        <v>300</v>
      </c>
      <c r="H992" s="26">
        <v>2880435</v>
      </c>
      <c r="I992" s="26" t="s">
        <v>784</v>
      </c>
      <c r="J992" s="26">
        <v>230435</v>
      </c>
      <c r="K992" s="26">
        <v>3110870</v>
      </c>
      <c r="L992" s="22" t="s">
        <v>18</v>
      </c>
      <c r="M992" s="22"/>
      <c r="N992">
        <f t="shared" si="46"/>
        <v>14267</v>
      </c>
      <c r="O992">
        <f>+VLOOKUP(N992,'Thanh toán '!O$8:P$8099,2,0)</f>
        <v>3110870</v>
      </c>
      <c r="P992">
        <f t="shared" si="47"/>
        <v>3110870</v>
      </c>
      <c r="Q992" s="30">
        <f t="shared" si="45"/>
        <v>0</v>
      </c>
    </row>
    <row r="993" spans="1:17" hidden="1" x14ac:dyDescent="0.3">
      <c r="A993" s="21">
        <v>7932</v>
      </c>
      <c r="B993" s="22" t="s">
        <v>1199</v>
      </c>
      <c r="C993" s="22" t="s">
        <v>13</v>
      </c>
      <c r="D993" s="23" t="s">
        <v>1187</v>
      </c>
      <c r="E993" s="24" t="s">
        <v>38</v>
      </c>
      <c r="F993" s="25" t="s">
        <v>38</v>
      </c>
      <c r="G993" s="22" t="s">
        <v>39</v>
      </c>
      <c r="H993" s="26">
        <v>2119003</v>
      </c>
      <c r="I993" s="26" t="s">
        <v>784</v>
      </c>
      <c r="J993" s="26">
        <v>169520</v>
      </c>
      <c r="K993" s="26">
        <v>2288523</v>
      </c>
      <c r="L993" s="22" t="s">
        <v>18</v>
      </c>
      <c r="M993" s="22"/>
      <c r="N993">
        <f t="shared" si="46"/>
        <v>14268</v>
      </c>
      <c r="O993">
        <f>+VLOOKUP(N993,'Thanh toán '!O$8:P$8099,2,0)</f>
        <v>2288523</v>
      </c>
      <c r="P993">
        <f t="shared" si="47"/>
        <v>2288523</v>
      </c>
      <c r="Q993" s="30">
        <f t="shared" si="45"/>
        <v>0</v>
      </c>
    </row>
    <row r="994" spans="1:17" hidden="1" x14ac:dyDescent="0.3">
      <c r="A994" s="21">
        <v>7936</v>
      </c>
      <c r="B994" s="22" t="s">
        <v>1200</v>
      </c>
      <c r="C994" s="22" t="s">
        <v>13</v>
      </c>
      <c r="D994" s="23" t="s">
        <v>1187</v>
      </c>
      <c r="E994" s="24" t="s">
        <v>38</v>
      </c>
      <c r="F994" s="25" t="s">
        <v>38</v>
      </c>
      <c r="G994" s="22" t="s">
        <v>39</v>
      </c>
      <c r="H994" s="26">
        <v>995876</v>
      </c>
      <c r="I994" s="26" t="s">
        <v>784</v>
      </c>
      <c r="J994" s="26">
        <v>79670</v>
      </c>
      <c r="K994" s="26">
        <v>1075546</v>
      </c>
      <c r="L994" s="22" t="s">
        <v>18</v>
      </c>
      <c r="M994" s="22"/>
      <c r="N994">
        <f t="shared" si="46"/>
        <v>14272</v>
      </c>
      <c r="O994">
        <f>+VLOOKUP(N994,'Thanh toán '!O$8:P$8099,2,0)</f>
        <v>1075546</v>
      </c>
      <c r="P994">
        <f t="shared" si="47"/>
        <v>1075546</v>
      </c>
      <c r="Q994" s="30">
        <f t="shared" si="45"/>
        <v>0</v>
      </c>
    </row>
    <row r="995" spans="1:17" hidden="1" x14ac:dyDescent="0.3">
      <c r="A995" s="21">
        <v>7937</v>
      </c>
      <c r="B995" s="22" t="s">
        <v>1201</v>
      </c>
      <c r="C995" s="22" t="s">
        <v>13</v>
      </c>
      <c r="D995" s="23" t="s">
        <v>1187</v>
      </c>
      <c r="E995" s="24" t="s">
        <v>92</v>
      </c>
      <c r="F995" s="25" t="s">
        <v>92</v>
      </c>
      <c r="G995" s="22" t="s">
        <v>93</v>
      </c>
      <c r="H995" s="26">
        <v>1844890</v>
      </c>
      <c r="I995" s="26" t="s">
        <v>784</v>
      </c>
      <c r="J995" s="26">
        <v>147591</v>
      </c>
      <c r="K995" s="26">
        <v>1992481</v>
      </c>
      <c r="L995" s="22" t="s">
        <v>18</v>
      </c>
      <c r="M995" s="22"/>
      <c r="N995">
        <f t="shared" si="46"/>
        <v>14273</v>
      </c>
      <c r="O995">
        <f>+VLOOKUP(N995,'Thanh toán '!O$8:P$8099,2,0)</f>
        <v>1992481</v>
      </c>
      <c r="P995">
        <f t="shared" si="47"/>
        <v>1992481</v>
      </c>
      <c r="Q995" s="30">
        <f t="shared" si="45"/>
        <v>0</v>
      </c>
    </row>
    <row r="996" spans="1:17" hidden="1" x14ac:dyDescent="0.3">
      <c r="A996" s="21">
        <v>7938</v>
      </c>
      <c r="B996" s="22" t="s">
        <v>1202</v>
      </c>
      <c r="C996" s="22" t="s">
        <v>13</v>
      </c>
      <c r="D996" s="23" t="s">
        <v>1187</v>
      </c>
      <c r="E996" s="24" t="s">
        <v>84</v>
      </c>
      <c r="F996" s="25" t="s">
        <v>84</v>
      </c>
      <c r="G996" s="22" t="s">
        <v>85</v>
      </c>
      <c r="H996" s="26">
        <v>8618925</v>
      </c>
      <c r="I996" s="26" t="s">
        <v>784</v>
      </c>
      <c r="J996" s="26">
        <v>689514</v>
      </c>
      <c r="K996" s="26">
        <v>9308439</v>
      </c>
      <c r="L996" s="22" t="s">
        <v>18</v>
      </c>
      <c r="M996" s="22"/>
      <c r="N996">
        <f t="shared" si="46"/>
        <v>14274</v>
      </c>
      <c r="O996">
        <f>+VLOOKUP(N996,'Thanh toán '!O$8:P$8099,2,0)</f>
        <v>9308439</v>
      </c>
      <c r="P996">
        <f t="shared" si="47"/>
        <v>9308439</v>
      </c>
      <c r="Q996" s="30">
        <f t="shared" si="45"/>
        <v>0</v>
      </c>
    </row>
    <row r="997" spans="1:17" hidden="1" x14ac:dyDescent="0.3">
      <c r="A997" s="21">
        <v>7939</v>
      </c>
      <c r="B997" s="22" t="s">
        <v>1203</v>
      </c>
      <c r="C997" s="22" t="s">
        <v>13</v>
      </c>
      <c r="D997" s="23" t="s">
        <v>1187</v>
      </c>
      <c r="E997" s="24" t="s">
        <v>50</v>
      </c>
      <c r="F997" s="25" t="s">
        <v>50</v>
      </c>
      <c r="G997" s="22" t="s">
        <v>51</v>
      </c>
      <c r="H997" s="26">
        <v>4880440</v>
      </c>
      <c r="I997" s="26" t="s">
        <v>784</v>
      </c>
      <c r="J997" s="26">
        <v>390435</v>
      </c>
      <c r="K997" s="26">
        <v>5270875</v>
      </c>
      <c r="L997" s="22" t="s">
        <v>18</v>
      </c>
      <c r="M997" s="22"/>
      <c r="N997">
        <f t="shared" si="46"/>
        <v>14275</v>
      </c>
      <c r="O997">
        <f>+VLOOKUP(N997,'Thanh toán '!O$8:P$8099,2,0)</f>
        <v>5270875</v>
      </c>
      <c r="P997">
        <f t="shared" si="47"/>
        <v>5270875</v>
      </c>
      <c r="Q997" s="30">
        <f t="shared" si="45"/>
        <v>0</v>
      </c>
    </row>
    <row r="998" spans="1:17" hidden="1" x14ac:dyDescent="0.3">
      <c r="A998" s="21">
        <v>7941</v>
      </c>
      <c r="B998" s="22" t="s">
        <v>1204</v>
      </c>
      <c r="C998" s="22" t="s">
        <v>13</v>
      </c>
      <c r="D998" s="23" t="s">
        <v>1187</v>
      </c>
      <c r="E998" s="24" t="s">
        <v>38</v>
      </c>
      <c r="F998" s="25" t="s">
        <v>38</v>
      </c>
      <c r="G998" s="22" t="s">
        <v>39</v>
      </c>
      <c r="H998" s="26">
        <v>1624650</v>
      </c>
      <c r="I998" s="26" t="s">
        <v>784</v>
      </c>
      <c r="J998" s="26">
        <v>129972</v>
      </c>
      <c r="K998" s="26">
        <v>1754622</v>
      </c>
      <c r="L998" s="22" t="s">
        <v>18</v>
      </c>
      <c r="M998" s="22"/>
      <c r="N998">
        <f t="shared" si="46"/>
        <v>14277</v>
      </c>
      <c r="O998">
        <f>+VLOOKUP(N998,'Thanh toán '!O$8:P$8099,2,0)</f>
        <v>1754622</v>
      </c>
      <c r="P998">
        <f t="shared" si="47"/>
        <v>1754622</v>
      </c>
      <c r="Q998" s="30">
        <f t="shared" si="45"/>
        <v>0</v>
      </c>
    </row>
    <row r="999" spans="1:17" hidden="1" x14ac:dyDescent="0.3">
      <c r="A999" s="21">
        <v>7942</v>
      </c>
      <c r="B999" s="22" t="s">
        <v>1205</v>
      </c>
      <c r="C999" s="22" t="s">
        <v>13</v>
      </c>
      <c r="D999" s="23" t="s">
        <v>1187</v>
      </c>
      <c r="E999" s="24" t="s">
        <v>38</v>
      </c>
      <c r="F999" s="25" t="s">
        <v>38</v>
      </c>
      <c r="G999" s="22" t="s">
        <v>39</v>
      </c>
      <c r="H999" s="26">
        <v>1971525</v>
      </c>
      <c r="I999" s="26" t="s">
        <v>784</v>
      </c>
      <c r="J999" s="26">
        <v>157722</v>
      </c>
      <c r="K999" s="26">
        <v>2129247</v>
      </c>
      <c r="L999" s="22" t="s">
        <v>18</v>
      </c>
      <c r="M999" s="22"/>
      <c r="N999">
        <f t="shared" si="46"/>
        <v>14278</v>
      </c>
      <c r="O999">
        <f>+VLOOKUP(N999,'Thanh toán '!O$8:P$8099,2,0)</f>
        <v>2129247</v>
      </c>
      <c r="P999">
        <f t="shared" si="47"/>
        <v>2129247</v>
      </c>
      <c r="Q999" s="30">
        <f t="shared" si="45"/>
        <v>0</v>
      </c>
    </row>
    <row r="1000" spans="1:17" hidden="1" x14ac:dyDescent="0.3">
      <c r="A1000" s="21">
        <v>7943</v>
      </c>
      <c r="B1000" s="22" t="s">
        <v>1206</v>
      </c>
      <c r="C1000" s="22" t="s">
        <v>13</v>
      </c>
      <c r="D1000" s="23" t="s">
        <v>1187</v>
      </c>
      <c r="E1000" s="24" t="s">
        <v>38</v>
      </c>
      <c r="F1000" s="25" t="s">
        <v>38</v>
      </c>
      <c r="G1000" s="22" t="s">
        <v>39</v>
      </c>
      <c r="H1000" s="26">
        <v>1135728</v>
      </c>
      <c r="I1000" s="26" t="s">
        <v>784</v>
      </c>
      <c r="J1000" s="26">
        <v>90858</v>
      </c>
      <c r="K1000" s="26">
        <v>1226586</v>
      </c>
      <c r="L1000" s="22" t="s">
        <v>18</v>
      </c>
      <c r="M1000" s="22"/>
      <c r="N1000">
        <f t="shared" si="46"/>
        <v>14279</v>
      </c>
      <c r="O1000">
        <f>+VLOOKUP(N1000,'Thanh toán '!O$8:P$8099,2,0)</f>
        <v>1226586</v>
      </c>
      <c r="P1000">
        <f t="shared" si="47"/>
        <v>1226586</v>
      </c>
      <c r="Q1000" s="30">
        <f t="shared" si="45"/>
        <v>0</v>
      </c>
    </row>
    <row r="1001" spans="1:17" hidden="1" x14ac:dyDescent="0.3">
      <c r="A1001" s="21">
        <v>7945</v>
      </c>
      <c r="B1001" s="22" t="s">
        <v>1207</v>
      </c>
      <c r="C1001" s="22" t="s">
        <v>13</v>
      </c>
      <c r="D1001" s="23" t="s">
        <v>1187</v>
      </c>
      <c r="E1001" s="24" t="s">
        <v>38</v>
      </c>
      <c r="F1001" s="25" t="s">
        <v>38</v>
      </c>
      <c r="G1001" s="22" t="s">
        <v>39</v>
      </c>
      <c r="H1001" s="26">
        <v>553467</v>
      </c>
      <c r="I1001" s="26" t="s">
        <v>784</v>
      </c>
      <c r="J1001" s="26">
        <v>44277</v>
      </c>
      <c r="K1001" s="26">
        <v>597744</v>
      </c>
      <c r="L1001" s="22" t="s">
        <v>18</v>
      </c>
      <c r="M1001" s="22"/>
      <c r="N1001">
        <f t="shared" si="46"/>
        <v>14281</v>
      </c>
      <c r="O1001">
        <f>+VLOOKUP(N1001,'Thanh toán '!O$8:P$8099,2,0)</f>
        <v>597744</v>
      </c>
      <c r="P1001">
        <f t="shared" si="47"/>
        <v>597744</v>
      </c>
      <c r="Q1001" s="30">
        <f t="shared" si="45"/>
        <v>0</v>
      </c>
    </row>
    <row r="1002" spans="1:17" hidden="1" x14ac:dyDescent="0.3">
      <c r="A1002" s="21">
        <v>7947</v>
      </c>
      <c r="B1002" s="22" t="s">
        <v>1208</v>
      </c>
      <c r="C1002" s="22" t="s">
        <v>13</v>
      </c>
      <c r="D1002" s="23" t="s">
        <v>1187</v>
      </c>
      <c r="E1002" s="24" t="s">
        <v>38</v>
      </c>
      <c r="F1002" s="25" t="s">
        <v>38</v>
      </c>
      <c r="G1002" s="22" t="s">
        <v>39</v>
      </c>
      <c r="H1002" s="26">
        <v>480910</v>
      </c>
      <c r="I1002" s="26" t="s">
        <v>784</v>
      </c>
      <c r="J1002" s="26">
        <v>38473</v>
      </c>
      <c r="K1002" s="26">
        <v>519383</v>
      </c>
      <c r="L1002" s="22" t="s">
        <v>18</v>
      </c>
      <c r="M1002" s="22"/>
      <c r="N1002">
        <f t="shared" si="46"/>
        <v>14283</v>
      </c>
      <c r="O1002">
        <f>+VLOOKUP(N1002,'Thanh toán '!O$8:P$8099,2,0)</f>
        <v>519383</v>
      </c>
      <c r="P1002">
        <f t="shared" si="47"/>
        <v>519383</v>
      </c>
      <c r="Q1002" s="30">
        <f t="shared" si="45"/>
        <v>0</v>
      </c>
    </row>
    <row r="1003" spans="1:17" hidden="1" x14ac:dyDescent="0.3">
      <c r="A1003" s="21">
        <v>7950</v>
      </c>
      <c r="B1003" s="22" t="s">
        <v>1209</v>
      </c>
      <c r="C1003" s="22" t="s">
        <v>13</v>
      </c>
      <c r="D1003" s="23" t="s">
        <v>1187</v>
      </c>
      <c r="E1003" s="24" t="s">
        <v>38</v>
      </c>
      <c r="F1003" s="25" t="s">
        <v>38</v>
      </c>
      <c r="G1003" s="22" t="s">
        <v>39</v>
      </c>
      <c r="H1003" s="26">
        <v>691467</v>
      </c>
      <c r="I1003" s="26" t="s">
        <v>784</v>
      </c>
      <c r="J1003" s="26">
        <v>55317</v>
      </c>
      <c r="K1003" s="26">
        <v>746784</v>
      </c>
      <c r="L1003" s="22" t="s">
        <v>18</v>
      </c>
      <c r="M1003" s="22"/>
      <c r="N1003">
        <f t="shared" si="46"/>
        <v>14286</v>
      </c>
      <c r="O1003">
        <f>+VLOOKUP(N1003,'Thanh toán '!O$8:P$8099,2,0)</f>
        <v>746784</v>
      </c>
      <c r="P1003">
        <f t="shared" si="47"/>
        <v>746784</v>
      </c>
      <c r="Q1003" s="30">
        <f t="shared" si="45"/>
        <v>0</v>
      </c>
    </row>
    <row r="1004" spans="1:17" hidden="1" x14ac:dyDescent="0.3">
      <c r="A1004" s="21">
        <v>7951</v>
      </c>
      <c r="B1004" s="22" t="s">
        <v>1210</v>
      </c>
      <c r="C1004" s="22" t="s">
        <v>13</v>
      </c>
      <c r="D1004" s="23" t="s">
        <v>1187</v>
      </c>
      <c r="E1004" s="24" t="s">
        <v>38</v>
      </c>
      <c r="F1004" s="25" t="s">
        <v>38</v>
      </c>
      <c r="G1004" s="22" t="s">
        <v>39</v>
      </c>
      <c r="H1004" s="26">
        <v>728037</v>
      </c>
      <c r="I1004" s="26" t="s">
        <v>784</v>
      </c>
      <c r="J1004" s="26">
        <v>58243</v>
      </c>
      <c r="K1004" s="26">
        <v>786280</v>
      </c>
      <c r="L1004" s="22" t="s">
        <v>18</v>
      </c>
      <c r="M1004" s="22"/>
      <c r="N1004">
        <f t="shared" si="46"/>
        <v>14287</v>
      </c>
      <c r="O1004">
        <f>+VLOOKUP(N1004,'Thanh toán '!O$8:P$8099,2,0)</f>
        <v>786280</v>
      </c>
      <c r="P1004">
        <f t="shared" si="47"/>
        <v>786280</v>
      </c>
      <c r="Q1004" s="30">
        <f t="shared" si="45"/>
        <v>0</v>
      </c>
    </row>
    <row r="1005" spans="1:17" hidden="1" x14ac:dyDescent="0.3">
      <c r="A1005" s="21">
        <v>7952</v>
      </c>
      <c r="B1005" s="22" t="s">
        <v>1211</v>
      </c>
      <c r="C1005" s="22" t="s">
        <v>13</v>
      </c>
      <c r="D1005" s="23" t="s">
        <v>1187</v>
      </c>
      <c r="E1005" s="24" t="s">
        <v>38</v>
      </c>
      <c r="F1005" s="25" t="s">
        <v>38</v>
      </c>
      <c r="G1005" s="22" t="s">
        <v>39</v>
      </c>
      <c r="H1005" s="26">
        <v>1321091</v>
      </c>
      <c r="I1005" s="26" t="s">
        <v>784</v>
      </c>
      <c r="J1005" s="26">
        <v>105687</v>
      </c>
      <c r="K1005" s="26">
        <v>1426778</v>
      </c>
      <c r="L1005" s="22" t="s">
        <v>18</v>
      </c>
      <c r="M1005" s="22"/>
      <c r="N1005">
        <f t="shared" si="46"/>
        <v>14288</v>
      </c>
      <c r="O1005">
        <f>+VLOOKUP(N1005,'Thanh toán '!O$8:P$8099,2,0)</f>
        <v>1426778</v>
      </c>
      <c r="P1005">
        <f t="shared" si="47"/>
        <v>1426778</v>
      </c>
      <c r="Q1005" s="30">
        <f t="shared" si="45"/>
        <v>0</v>
      </c>
    </row>
    <row r="1006" spans="1:17" hidden="1" x14ac:dyDescent="0.3">
      <c r="A1006" s="21">
        <v>7953</v>
      </c>
      <c r="B1006" s="22" t="s">
        <v>1212</v>
      </c>
      <c r="C1006" s="22" t="s">
        <v>13</v>
      </c>
      <c r="D1006" s="23" t="s">
        <v>1187</v>
      </c>
      <c r="E1006" s="24" t="s">
        <v>42</v>
      </c>
      <c r="F1006" s="25" t="s">
        <v>42</v>
      </c>
      <c r="G1006" s="22" t="s">
        <v>43</v>
      </c>
      <c r="H1006" s="26">
        <v>3417270</v>
      </c>
      <c r="I1006" s="26" t="s">
        <v>784</v>
      </c>
      <c r="J1006" s="26">
        <v>273382</v>
      </c>
      <c r="K1006" s="26">
        <v>3690652</v>
      </c>
      <c r="L1006" s="22" t="s">
        <v>18</v>
      </c>
      <c r="M1006" s="22"/>
      <c r="N1006">
        <f t="shared" si="46"/>
        <v>14289</v>
      </c>
      <c r="O1006">
        <f>+VLOOKUP(N1006,'Thanh toán '!O$8:P$8099,2,0)</f>
        <v>3690652</v>
      </c>
      <c r="P1006">
        <f t="shared" si="47"/>
        <v>3690652</v>
      </c>
      <c r="Q1006" s="30">
        <f t="shared" si="45"/>
        <v>0</v>
      </c>
    </row>
    <row r="1007" spans="1:17" hidden="1" x14ac:dyDescent="0.3">
      <c r="A1007" s="21">
        <v>7954</v>
      </c>
      <c r="B1007" s="22" t="s">
        <v>1213</v>
      </c>
      <c r="C1007" s="22" t="s">
        <v>13</v>
      </c>
      <c r="D1007" s="23" t="s">
        <v>1187</v>
      </c>
      <c r="E1007" s="24" t="s">
        <v>89</v>
      </c>
      <c r="F1007" s="25" t="s">
        <v>89</v>
      </c>
      <c r="G1007" s="22" t="s">
        <v>90</v>
      </c>
      <c r="H1007" s="26">
        <v>2381320</v>
      </c>
      <c r="I1007" s="26" t="s">
        <v>784</v>
      </c>
      <c r="J1007" s="26">
        <v>190506</v>
      </c>
      <c r="K1007" s="26">
        <v>2571826</v>
      </c>
      <c r="L1007" s="22" t="s">
        <v>18</v>
      </c>
      <c r="M1007" s="22"/>
      <c r="N1007">
        <f t="shared" si="46"/>
        <v>14290</v>
      </c>
      <c r="O1007">
        <f>+VLOOKUP(N1007,'Thanh toán '!O$8:P$8099,2,0)</f>
        <v>2571826</v>
      </c>
      <c r="P1007">
        <f t="shared" si="47"/>
        <v>2571826</v>
      </c>
      <c r="Q1007" s="30">
        <f t="shared" si="45"/>
        <v>0</v>
      </c>
    </row>
    <row r="1008" spans="1:17" ht="26.3" hidden="1" x14ac:dyDescent="0.3">
      <c r="A1008" s="21">
        <v>7958</v>
      </c>
      <c r="B1008" s="22" t="s">
        <v>1214</v>
      </c>
      <c r="C1008" s="22" t="s">
        <v>13</v>
      </c>
      <c r="D1008" s="23" t="s">
        <v>1187</v>
      </c>
      <c r="E1008" s="24" t="s">
        <v>203</v>
      </c>
      <c r="F1008" s="25" t="s">
        <v>203</v>
      </c>
      <c r="G1008" s="22" t="s">
        <v>204</v>
      </c>
      <c r="H1008" s="26">
        <v>2389584</v>
      </c>
      <c r="I1008" s="26" t="s">
        <v>784</v>
      </c>
      <c r="J1008" s="26">
        <v>191167</v>
      </c>
      <c r="K1008" s="26">
        <v>2580751</v>
      </c>
      <c r="L1008" s="22" t="s">
        <v>18</v>
      </c>
      <c r="M1008" s="22"/>
      <c r="N1008">
        <f t="shared" si="46"/>
        <v>14296</v>
      </c>
      <c r="O1008">
        <f>+VLOOKUP(N1008,'Thanh toán '!O$8:P$8099,2,0)</f>
        <v>2580751</v>
      </c>
      <c r="P1008">
        <f t="shared" si="47"/>
        <v>2580751</v>
      </c>
      <c r="Q1008" s="30">
        <f t="shared" si="45"/>
        <v>0</v>
      </c>
    </row>
    <row r="1009" spans="1:17" hidden="1" x14ac:dyDescent="0.3">
      <c r="A1009" s="21">
        <v>7961</v>
      </c>
      <c r="B1009" s="22" t="s">
        <v>1215</v>
      </c>
      <c r="C1009" s="22" t="s">
        <v>13</v>
      </c>
      <c r="D1009" s="23" t="s">
        <v>1216</v>
      </c>
      <c r="E1009" s="24" t="s">
        <v>45</v>
      </c>
      <c r="F1009" s="25" t="s">
        <v>45</v>
      </c>
      <c r="G1009" s="22" t="s">
        <v>46</v>
      </c>
      <c r="H1009" s="26">
        <v>1712830</v>
      </c>
      <c r="I1009" s="26" t="s">
        <v>784</v>
      </c>
      <c r="J1009" s="26">
        <v>137026</v>
      </c>
      <c r="K1009" s="26">
        <v>1849856</v>
      </c>
      <c r="L1009" s="22" t="s">
        <v>18</v>
      </c>
      <c r="M1009" s="22"/>
      <c r="N1009">
        <f t="shared" si="46"/>
        <v>14299</v>
      </c>
      <c r="O1009">
        <f>+VLOOKUP(N1009,'Thanh toán '!O$8:P$8099,2,0)</f>
        <v>1849856</v>
      </c>
      <c r="P1009">
        <f t="shared" si="47"/>
        <v>1849856</v>
      </c>
      <c r="Q1009" s="30">
        <f t="shared" si="45"/>
        <v>0</v>
      </c>
    </row>
    <row r="1010" spans="1:17" hidden="1" x14ac:dyDescent="0.3">
      <c r="A1010" s="21">
        <v>7962</v>
      </c>
      <c r="B1010" s="22" t="s">
        <v>1217</v>
      </c>
      <c r="C1010" s="22" t="s">
        <v>13</v>
      </c>
      <c r="D1010" s="23" t="s">
        <v>1216</v>
      </c>
      <c r="E1010" s="24" t="s">
        <v>42</v>
      </c>
      <c r="F1010" s="25" t="s">
        <v>42</v>
      </c>
      <c r="G1010" s="22" t="s">
        <v>43</v>
      </c>
      <c r="H1010" s="26">
        <v>2717140</v>
      </c>
      <c r="I1010" s="26" t="s">
        <v>784</v>
      </c>
      <c r="J1010" s="26">
        <v>217371</v>
      </c>
      <c r="K1010" s="26">
        <v>2934511</v>
      </c>
      <c r="L1010" s="22" t="s">
        <v>18</v>
      </c>
      <c r="M1010" s="22"/>
      <c r="N1010">
        <f t="shared" si="46"/>
        <v>14300</v>
      </c>
      <c r="O1010">
        <f>+VLOOKUP(N1010,'Thanh toán '!O$8:P$8099,2,0)</f>
        <v>2934511</v>
      </c>
      <c r="P1010">
        <f t="shared" si="47"/>
        <v>2934511</v>
      </c>
      <c r="Q1010" s="30">
        <f t="shared" si="45"/>
        <v>0</v>
      </c>
    </row>
    <row r="1011" spans="1:17" hidden="1" x14ac:dyDescent="0.3">
      <c r="A1011" s="21">
        <v>7964</v>
      </c>
      <c r="B1011" s="22" t="s">
        <v>1218</v>
      </c>
      <c r="C1011" s="22" t="s">
        <v>13</v>
      </c>
      <c r="D1011" s="23" t="s">
        <v>1216</v>
      </c>
      <c r="E1011" s="24" t="s">
        <v>192</v>
      </c>
      <c r="F1011" s="25" t="s">
        <v>192</v>
      </c>
      <c r="G1011" s="22" t="s">
        <v>193</v>
      </c>
      <c r="H1011" s="26">
        <v>1190660</v>
      </c>
      <c r="I1011" s="26" t="s">
        <v>784</v>
      </c>
      <c r="J1011" s="26">
        <v>95253</v>
      </c>
      <c r="K1011" s="26">
        <v>1285913</v>
      </c>
      <c r="L1011" s="22" t="s">
        <v>18</v>
      </c>
      <c r="M1011" s="22"/>
      <c r="N1011">
        <f t="shared" si="46"/>
        <v>14302</v>
      </c>
      <c r="O1011">
        <f>+VLOOKUP(N1011,'Thanh toán '!O$8:P$8099,2,0)</f>
        <v>1285913</v>
      </c>
      <c r="P1011">
        <f t="shared" si="47"/>
        <v>1285913</v>
      </c>
      <c r="Q1011" s="30">
        <f t="shared" si="45"/>
        <v>0</v>
      </c>
    </row>
    <row r="1012" spans="1:17" ht="26.3" hidden="1" x14ac:dyDescent="0.3">
      <c r="A1012" s="21">
        <v>7966</v>
      </c>
      <c r="B1012" s="22" t="s">
        <v>1219</v>
      </c>
      <c r="C1012" s="22" t="s">
        <v>13</v>
      </c>
      <c r="D1012" s="23" t="s">
        <v>1216</v>
      </c>
      <c r="E1012" s="24" t="s">
        <v>218</v>
      </c>
      <c r="F1012" s="25" t="s">
        <v>218</v>
      </c>
      <c r="G1012" s="22" t="s">
        <v>219</v>
      </c>
      <c r="H1012" s="26">
        <v>775583</v>
      </c>
      <c r="I1012" s="26" t="s">
        <v>784</v>
      </c>
      <c r="J1012" s="26">
        <v>62047</v>
      </c>
      <c r="K1012" s="26">
        <v>837630</v>
      </c>
      <c r="L1012" s="22" t="s">
        <v>18</v>
      </c>
      <c r="M1012" s="22"/>
      <c r="N1012">
        <f t="shared" si="46"/>
        <v>14304</v>
      </c>
      <c r="O1012">
        <f>+VLOOKUP(N1012,'Thanh toán '!O$8:P$8099,2,0)</f>
        <v>837630</v>
      </c>
      <c r="P1012">
        <f t="shared" si="47"/>
        <v>837630</v>
      </c>
      <c r="Q1012" s="30">
        <f t="shared" si="45"/>
        <v>0</v>
      </c>
    </row>
    <row r="1013" spans="1:17" hidden="1" x14ac:dyDescent="0.3">
      <c r="A1013" s="21">
        <v>7967</v>
      </c>
      <c r="B1013" s="22" t="s">
        <v>1220</v>
      </c>
      <c r="C1013" s="22" t="s">
        <v>13</v>
      </c>
      <c r="D1013" s="23" t="s">
        <v>1216</v>
      </c>
      <c r="E1013" s="24" t="s">
        <v>42</v>
      </c>
      <c r="F1013" s="25" t="s">
        <v>42</v>
      </c>
      <c r="G1013" s="22" t="s">
        <v>43</v>
      </c>
      <c r="H1013" s="26">
        <v>2995510</v>
      </c>
      <c r="I1013" s="26" t="s">
        <v>784</v>
      </c>
      <c r="J1013" s="26">
        <v>239641</v>
      </c>
      <c r="K1013" s="26">
        <v>3235151</v>
      </c>
      <c r="L1013" s="22" t="s">
        <v>18</v>
      </c>
      <c r="M1013" s="22"/>
      <c r="N1013">
        <f t="shared" si="46"/>
        <v>14305</v>
      </c>
      <c r="O1013">
        <f>+VLOOKUP(N1013,'Thanh toán '!O$8:P$8099,2,0)</f>
        <v>3235151</v>
      </c>
      <c r="P1013">
        <f t="shared" si="47"/>
        <v>3235151</v>
      </c>
      <c r="Q1013" s="30">
        <f t="shared" si="45"/>
        <v>0</v>
      </c>
    </row>
    <row r="1014" spans="1:17" hidden="1" x14ac:dyDescent="0.3">
      <c r="A1014" s="21">
        <v>7969</v>
      </c>
      <c r="B1014" s="22" t="s">
        <v>1221</v>
      </c>
      <c r="C1014" s="22" t="s">
        <v>13</v>
      </c>
      <c r="D1014" s="23" t="s">
        <v>1216</v>
      </c>
      <c r="E1014" s="24" t="s">
        <v>38</v>
      </c>
      <c r="F1014" s="25" t="s">
        <v>38</v>
      </c>
      <c r="G1014" s="22" t="s">
        <v>39</v>
      </c>
      <c r="H1014" s="26">
        <v>1474399</v>
      </c>
      <c r="I1014" s="26" t="s">
        <v>784</v>
      </c>
      <c r="J1014" s="26">
        <v>117952</v>
      </c>
      <c r="K1014" s="26">
        <v>1592351</v>
      </c>
      <c r="L1014" s="22" t="s">
        <v>18</v>
      </c>
      <c r="M1014" s="22"/>
      <c r="N1014">
        <f t="shared" si="46"/>
        <v>14307</v>
      </c>
      <c r="O1014">
        <f>+VLOOKUP(N1014,'Thanh toán '!O$8:P$8099,2,0)</f>
        <v>1592351</v>
      </c>
      <c r="P1014">
        <f t="shared" si="47"/>
        <v>1592351</v>
      </c>
      <c r="Q1014" s="30">
        <f t="shared" si="45"/>
        <v>0</v>
      </c>
    </row>
    <row r="1015" spans="1:17" hidden="1" x14ac:dyDescent="0.3">
      <c r="A1015" s="21">
        <v>7970</v>
      </c>
      <c r="B1015" s="22" t="s">
        <v>1222</v>
      </c>
      <c r="C1015" s="22" t="s">
        <v>13</v>
      </c>
      <c r="D1015" s="23" t="s">
        <v>1216</v>
      </c>
      <c r="E1015" s="24" t="s">
        <v>38</v>
      </c>
      <c r="F1015" s="25" t="s">
        <v>38</v>
      </c>
      <c r="G1015" s="22" t="s">
        <v>39</v>
      </c>
      <c r="H1015" s="26">
        <v>917258</v>
      </c>
      <c r="I1015" s="26" t="s">
        <v>784</v>
      </c>
      <c r="J1015" s="26">
        <v>73381</v>
      </c>
      <c r="K1015" s="26">
        <v>990639</v>
      </c>
      <c r="L1015" s="22" t="s">
        <v>18</v>
      </c>
      <c r="M1015" s="22"/>
      <c r="N1015">
        <f t="shared" si="46"/>
        <v>14308</v>
      </c>
      <c r="O1015">
        <f>+VLOOKUP(N1015,'Thanh toán '!O$8:P$8099,2,0)</f>
        <v>990639</v>
      </c>
      <c r="P1015">
        <f t="shared" si="47"/>
        <v>990639</v>
      </c>
      <c r="Q1015" s="30">
        <f t="shared" si="45"/>
        <v>0</v>
      </c>
    </row>
    <row r="1016" spans="1:17" hidden="1" x14ac:dyDescent="0.3">
      <c r="A1016" s="21">
        <v>7971</v>
      </c>
      <c r="B1016" s="22" t="s">
        <v>1223</v>
      </c>
      <c r="C1016" s="22" t="s">
        <v>13</v>
      </c>
      <c r="D1016" s="23" t="s">
        <v>1216</v>
      </c>
      <c r="E1016" s="24" t="s">
        <v>38</v>
      </c>
      <c r="F1016" s="25" t="s">
        <v>38</v>
      </c>
      <c r="G1016" s="22" t="s">
        <v>39</v>
      </c>
      <c r="H1016" s="26">
        <v>860540</v>
      </c>
      <c r="I1016" s="26" t="s">
        <v>784</v>
      </c>
      <c r="J1016" s="26">
        <v>68843</v>
      </c>
      <c r="K1016" s="26">
        <v>929383</v>
      </c>
      <c r="L1016" s="22" t="s">
        <v>18</v>
      </c>
      <c r="M1016" s="22"/>
      <c r="N1016">
        <f t="shared" si="46"/>
        <v>14309</v>
      </c>
      <c r="O1016">
        <f>+VLOOKUP(N1016,'Thanh toán '!O$8:P$8099,2,0)</f>
        <v>929383</v>
      </c>
      <c r="P1016">
        <f t="shared" si="47"/>
        <v>929383</v>
      </c>
      <c r="Q1016" s="30">
        <f t="shared" si="45"/>
        <v>0</v>
      </c>
    </row>
    <row r="1017" spans="1:17" hidden="1" x14ac:dyDescent="0.3">
      <c r="A1017" s="21">
        <v>7972</v>
      </c>
      <c r="B1017" s="22" t="s">
        <v>1224</v>
      </c>
      <c r="C1017" s="22" t="s">
        <v>13</v>
      </c>
      <c r="D1017" s="23" t="s">
        <v>1216</v>
      </c>
      <c r="E1017" s="24" t="s">
        <v>38</v>
      </c>
      <c r="F1017" s="25" t="s">
        <v>38</v>
      </c>
      <c r="G1017" s="22" t="s">
        <v>39</v>
      </c>
      <c r="H1017" s="26">
        <v>942377</v>
      </c>
      <c r="I1017" s="26" t="s">
        <v>784</v>
      </c>
      <c r="J1017" s="26">
        <v>75390</v>
      </c>
      <c r="K1017" s="26">
        <v>1017767</v>
      </c>
      <c r="L1017" s="22" t="s">
        <v>18</v>
      </c>
      <c r="M1017" s="22"/>
      <c r="N1017">
        <f t="shared" si="46"/>
        <v>14310</v>
      </c>
      <c r="O1017">
        <f>+VLOOKUP(N1017,'Thanh toán '!O$8:P$8099,2,0)</f>
        <v>1017767</v>
      </c>
      <c r="P1017">
        <f t="shared" si="47"/>
        <v>1017767</v>
      </c>
      <c r="Q1017" s="30">
        <f t="shared" si="45"/>
        <v>0</v>
      </c>
    </row>
    <row r="1018" spans="1:17" hidden="1" x14ac:dyDescent="0.3">
      <c r="A1018" s="21">
        <v>7973</v>
      </c>
      <c r="B1018" s="22" t="s">
        <v>1225</v>
      </c>
      <c r="C1018" s="22" t="s">
        <v>13</v>
      </c>
      <c r="D1018" s="23" t="s">
        <v>1216</v>
      </c>
      <c r="E1018" s="24" t="s">
        <v>38</v>
      </c>
      <c r="F1018" s="25" t="s">
        <v>38</v>
      </c>
      <c r="G1018" s="22" t="s">
        <v>39</v>
      </c>
      <c r="H1018" s="26">
        <v>508839</v>
      </c>
      <c r="I1018" s="26" t="s">
        <v>784</v>
      </c>
      <c r="J1018" s="26">
        <v>40707</v>
      </c>
      <c r="K1018" s="26">
        <v>549546</v>
      </c>
      <c r="L1018" s="22" t="s">
        <v>18</v>
      </c>
      <c r="M1018" s="22"/>
      <c r="N1018">
        <f t="shared" si="46"/>
        <v>14311</v>
      </c>
      <c r="O1018">
        <f>+VLOOKUP(N1018,'Thanh toán '!O$8:P$8099,2,0)</f>
        <v>549546</v>
      </c>
      <c r="P1018">
        <f t="shared" si="47"/>
        <v>549546</v>
      </c>
      <c r="Q1018" s="30">
        <f t="shared" si="45"/>
        <v>0</v>
      </c>
    </row>
    <row r="1019" spans="1:17" hidden="1" x14ac:dyDescent="0.3">
      <c r="A1019" s="21">
        <v>7974</v>
      </c>
      <c r="B1019" s="22" t="s">
        <v>1226</v>
      </c>
      <c r="C1019" s="22" t="s">
        <v>13</v>
      </c>
      <c r="D1019" s="23" t="s">
        <v>1216</v>
      </c>
      <c r="E1019" s="24" t="s">
        <v>38</v>
      </c>
      <c r="F1019" s="25" t="s">
        <v>38</v>
      </c>
      <c r="G1019" s="22" t="s">
        <v>39</v>
      </c>
      <c r="H1019" s="26">
        <v>555290</v>
      </c>
      <c r="I1019" s="26" t="s">
        <v>784</v>
      </c>
      <c r="J1019" s="26">
        <v>44423</v>
      </c>
      <c r="K1019" s="26">
        <v>599713</v>
      </c>
      <c r="L1019" s="22" t="s">
        <v>18</v>
      </c>
      <c r="M1019" s="22"/>
      <c r="N1019">
        <f t="shared" si="46"/>
        <v>14312</v>
      </c>
      <c r="O1019">
        <f>+VLOOKUP(N1019,'Thanh toán '!O$8:P$8099,2,0)</f>
        <v>599713</v>
      </c>
      <c r="P1019">
        <f t="shared" si="47"/>
        <v>599713</v>
      </c>
      <c r="Q1019" s="30">
        <f t="shared" si="45"/>
        <v>0</v>
      </c>
    </row>
    <row r="1020" spans="1:17" hidden="1" x14ac:dyDescent="0.3">
      <c r="A1020" s="21">
        <v>7980</v>
      </c>
      <c r="B1020" s="22" t="s">
        <v>1227</v>
      </c>
      <c r="C1020" s="22" t="s">
        <v>13</v>
      </c>
      <c r="D1020" s="23" t="s">
        <v>1216</v>
      </c>
      <c r="E1020" s="24" t="s">
        <v>38</v>
      </c>
      <c r="F1020" s="25" t="s">
        <v>38</v>
      </c>
      <c r="G1020" s="22" t="s">
        <v>39</v>
      </c>
      <c r="H1020" s="26">
        <v>976263</v>
      </c>
      <c r="I1020" s="26" t="s">
        <v>784</v>
      </c>
      <c r="J1020" s="26">
        <v>78101</v>
      </c>
      <c r="K1020" s="26">
        <v>1054364</v>
      </c>
      <c r="L1020" s="22" t="s">
        <v>18</v>
      </c>
      <c r="M1020" s="22"/>
      <c r="N1020">
        <f t="shared" si="46"/>
        <v>14318</v>
      </c>
      <c r="O1020">
        <f>+VLOOKUP(N1020,'Thanh toán '!O$8:P$8099,2,0)</f>
        <v>1054364</v>
      </c>
      <c r="P1020">
        <f t="shared" si="47"/>
        <v>1054364</v>
      </c>
      <c r="Q1020" s="30">
        <f t="shared" si="45"/>
        <v>0</v>
      </c>
    </row>
    <row r="1021" spans="1:17" hidden="1" x14ac:dyDescent="0.3">
      <c r="A1021" s="21">
        <v>7981</v>
      </c>
      <c r="B1021" s="22" t="s">
        <v>1228</v>
      </c>
      <c r="C1021" s="22" t="s">
        <v>13</v>
      </c>
      <c r="D1021" s="23" t="s">
        <v>1216</v>
      </c>
      <c r="E1021" s="24" t="s">
        <v>38</v>
      </c>
      <c r="F1021" s="25" t="s">
        <v>38</v>
      </c>
      <c r="G1021" s="22" t="s">
        <v>39</v>
      </c>
      <c r="H1021" s="26">
        <v>1150620</v>
      </c>
      <c r="I1021" s="26" t="s">
        <v>784</v>
      </c>
      <c r="J1021" s="26">
        <v>92050</v>
      </c>
      <c r="K1021" s="26">
        <v>1242670</v>
      </c>
      <c r="L1021" s="22" t="s">
        <v>18</v>
      </c>
      <c r="M1021" s="22"/>
      <c r="N1021">
        <f t="shared" si="46"/>
        <v>14319</v>
      </c>
      <c r="O1021">
        <f>+VLOOKUP(N1021,'Thanh toán '!O$8:P$8099,2,0)</f>
        <v>1242670</v>
      </c>
      <c r="P1021">
        <f t="shared" si="47"/>
        <v>1242670</v>
      </c>
      <c r="Q1021" s="30">
        <f t="shared" si="45"/>
        <v>0</v>
      </c>
    </row>
    <row r="1022" spans="1:17" hidden="1" x14ac:dyDescent="0.3">
      <c r="A1022" s="21">
        <v>7983</v>
      </c>
      <c r="B1022" s="22" t="s">
        <v>1229</v>
      </c>
      <c r="C1022" s="22" t="s">
        <v>13</v>
      </c>
      <c r="D1022" s="23" t="s">
        <v>1216</v>
      </c>
      <c r="E1022" s="24" t="s">
        <v>38</v>
      </c>
      <c r="F1022" s="25" t="s">
        <v>38</v>
      </c>
      <c r="G1022" s="22" t="s">
        <v>39</v>
      </c>
      <c r="H1022" s="26">
        <v>555290</v>
      </c>
      <c r="I1022" s="26" t="s">
        <v>784</v>
      </c>
      <c r="J1022" s="26">
        <v>44423</v>
      </c>
      <c r="K1022" s="26">
        <v>599713</v>
      </c>
      <c r="L1022" s="22" t="s">
        <v>18</v>
      </c>
      <c r="M1022" s="22"/>
      <c r="N1022">
        <f t="shared" si="46"/>
        <v>14321</v>
      </c>
      <c r="O1022">
        <f>+VLOOKUP(N1022,'Thanh toán '!O$8:P$8099,2,0)</f>
        <v>599713</v>
      </c>
      <c r="P1022">
        <f t="shared" si="47"/>
        <v>599713</v>
      </c>
      <c r="Q1022" s="30">
        <f t="shared" si="45"/>
        <v>0</v>
      </c>
    </row>
    <row r="1023" spans="1:17" hidden="1" x14ac:dyDescent="0.3">
      <c r="A1023" s="21">
        <v>7984</v>
      </c>
      <c r="B1023" s="22" t="s">
        <v>1230</v>
      </c>
      <c r="C1023" s="22" t="s">
        <v>13</v>
      </c>
      <c r="D1023" s="23" t="s">
        <v>1216</v>
      </c>
      <c r="E1023" s="24" t="s">
        <v>38</v>
      </c>
      <c r="F1023" s="25" t="s">
        <v>38</v>
      </c>
      <c r="G1023" s="22" t="s">
        <v>39</v>
      </c>
      <c r="H1023" s="26">
        <v>825717</v>
      </c>
      <c r="I1023" s="26" t="s">
        <v>784</v>
      </c>
      <c r="J1023" s="26">
        <v>66057</v>
      </c>
      <c r="K1023" s="26">
        <v>891774</v>
      </c>
      <c r="L1023" s="22" t="s">
        <v>18</v>
      </c>
      <c r="M1023" s="22"/>
      <c r="N1023">
        <f t="shared" si="46"/>
        <v>14322</v>
      </c>
      <c r="O1023">
        <f>+VLOOKUP(N1023,'Thanh toán '!O$8:P$8099,2,0)</f>
        <v>891774</v>
      </c>
      <c r="P1023">
        <f t="shared" si="47"/>
        <v>891774</v>
      </c>
      <c r="Q1023" s="30">
        <f t="shared" si="45"/>
        <v>0</v>
      </c>
    </row>
    <row r="1024" spans="1:17" hidden="1" x14ac:dyDescent="0.3">
      <c r="A1024" s="21">
        <v>7985</v>
      </c>
      <c r="B1024" s="22" t="s">
        <v>1231</v>
      </c>
      <c r="C1024" s="22" t="s">
        <v>13</v>
      </c>
      <c r="D1024" s="23" t="s">
        <v>1216</v>
      </c>
      <c r="E1024" s="24" t="s">
        <v>38</v>
      </c>
      <c r="F1024" s="25" t="s">
        <v>38</v>
      </c>
      <c r="G1024" s="22" t="s">
        <v>39</v>
      </c>
      <c r="H1024" s="26">
        <v>222116</v>
      </c>
      <c r="I1024" s="26" t="s">
        <v>784</v>
      </c>
      <c r="J1024" s="26">
        <v>17769</v>
      </c>
      <c r="K1024" s="26">
        <v>239885</v>
      </c>
      <c r="L1024" s="22" t="s">
        <v>18</v>
      </c>
      <c r="M1024" s="22"/>
      <c r="N1024">
        <f t="shared" si="46"/>
        <v>14323</v>
      </c>
      <c r="O1024">
        <f>+VLOOKUP(N1024,'Thanh toán '!O$8:P$8099,2,0)</f>
        <v>239885</v>
      </c>
      <c r="P1024">
        <f t="shared" si="47"/>
        <v>239885</v>
      </c>
      <c r="Q1024" s="30">
        <f t="shared" si="45"/>
        <v>0</v>
      </c>
    </row>
    <row r="1025" spans="1:17" hidden="1" x14ac:dyDescent="0.3">
      <c r="A1025" s="21">
        <v>7986</v>
      </c>
      <c r="B1025" s="22" t="s">
        <v>1232</v>
      </c>
      <c r="C1025" s="22" t="s">
        <v>13</v>
      </c>
      <c r="D1025" s="23" t="s">
        <v>1216</v>
      </c>
      <c r="E1025" s="24" t="s">
        <v>38</v>
      </c>
      <c r="F1025" s="25" t="s">
        <v>38</v>
      </c>
      <c r="G1025" s="22" t="s">
        <v>39</v>
      </c>
      <c r="H1025" s="26">
        <v>905216</v>
      </c>
      <c r="I1025" s="26" t="s">
        <v>784</v>
      </c>
      <c r="J1025" s="26">
        <v>72417</v>
      </c>
      <c r="K1025" s="26">
        <v>977633</v>
      </c>
      <c r="L1025" s="22" t="s">
        <v>18</v>
      </c>
      <c r="M1025" s="22"/>
      <c r="N1025">
        <f t="shared" si="46"/>
        <v>14324</v>
      </c>
      <c r="O1025">
        <f>+VLOOKUP(N1025,'Thanh toán '!O$8:P$8099,2,0)</f>
        <v>977633</v>
      </c>
      <c r="P1025">
        <f t="shared" si="47"/>
        <v>977633</v>
      </c>
      <c r="Q1025" s="30">
        <f t="shared" si="45"/>
        <v>0</v>
      </c>
    </row>
    <row r="1026" spans="1:17" hidden="1" x14ac:dyDescent="0.3">
      <c r="A1026" s="21">
        <v>7987</v>
      </c>
      <c r="B1026" s="22" t="s">
        <v>1233</v>
      </c>
      <c r="C1026" s="22" t="s">
        <v>13</v>
      </c>
      <c r="D1026" s="23" t="s">
        <v>1216</v>
      </c>
      <c r="E1026" s="24" t="s">
        <v>38</v>
      </c>
      <c r="F1026" s="25" t="s">
        <v>38</v>
      </c>
      <c r="G1026" s="22" t="s">
        <v>39</v>
      </c>
      <c r="H1026" s="26">
        <v>951239</v>
      </c>
      <c r="I1026" s="26" t="s">
        <v>784</v>
      </c>
      <c r="J1026" s="26">
        <v>76099</v>
      </c>
      <c r="K1026" s="26">
        <v>1027338</v>
      </c>
      <c r="L1026" s="22" t="s">
        <v>18</v>
      </c>
      <c r="M1026" s="22"/>
      <c r="N1026">
        <f t="shared" si="46"/>
        <v>14325</v>
      </c>
      <c r="O1026">
        <f>+VLOOKUP(N1026,'Thanh toán '!O$8:P$8099,2,0)</f>
        <v>1027338</v>
      </c>
      <c r="P1026">
        <f t="shared" si="47"/>
        <v>1027338</v>
      </c>
      <c r="Q1026" s="30">
        <f t="shared" si="45"/>
        <v>0</v>
      </c>
    </row>
    <row r="1027" spans="1:17" hidden="1" x14ac:dyDescent="0.3">
      <c r="A1027" s="21">
        <v>7988</v>
      </c>
      <c r="B1027" s="22" t="s">
        <v>1234</v>
      </c>
      <c r="C1027" s="22" t="s">
        <v>13</v>
      </c>
      <c r="D1027" s="23" t="s">
        <v>1216</v>
      </c>
      <c r="E1027" s="24" t="s">
        <v>96</v>
      </c>
      <c r="F1027" s="25" t="s">
        <v>96</v>
      </c>
      <c r="G1027" s="22" t="s">
        <v>97</v>
      </c>
      <c r="H1027" s="26">
        <v>3035550</v>
      </c>
      <c r="I1027" s="26" t="s">
        <v>784</v>
      </c>
      <c r="J1027" s="26">
        <v>242844</v>
      </c>
      <c r="K1027" s="26">
        <v>3278394</v>
      </c>
      <c r="L1027" s="22" t="s">
        <v>18</v>
      </c>
      <c r="M1027" s="22"/>
      <c r="N1027">
        <f t="shared" si="46"/>
        <v>14326</v>
      </c>
      <c r="O1027">
        <f>+VLOOKUP(N1027,'Thanh toán '!O$8:P$8099,2,0)</f>
        <v>3278394</v>
      </c>
      <c r="P1027">
        <f t="shared" si="47"/>
        <v>3278394</v>
      </c>
      <c r="Q1027" s="30">
        <f t="shared" si="45"/>
        <v>0</v>
      </c>
    </row>
    <row r="1028" spans="1:17" hidden="1" x14ac:dyDescent="0.3">
      <c r="A1028" s="21">
        <v>7989</v>
      </c>
      <c r="B1028" s="22" t="s">
        <v>1235</v>
      </c>
      <c r="C1028" s="22" t="s">
        <v>13</v>
      </c>
      <c r="D1028" s="23" t="s">
        <v>1216</v>
      </c>
      <c r="E1028" s="24" t="s">
        <v>38</v>
      </c>
      <c r="F1028" s="25" t="s">
        <v>38</v>
      </c>
      <c r="G1028" s="22" t="s">
        <v>39</v>
      </c>
      <c r="H1028" s="26">
        <v>1013467</v>
      </c>
      <c r="I1028" s="26" t="s">
        <v>784</v>
      </c>
      <c r="J1028" s="26">
        <v>81077</v>
      </c>
      <c r="K1028" s="26">
        <v>1094544</v>
      </c>
      <c r="L1028" s="22" t="s">
        <v>18</v>
      </c>
      <c r="M1028" s="22"/>
      <c r="N1028">
        <f t="shared" si="46"/>
        <v>14327</v>
      </c>
      <c r="O1028">
        <f>+VLOOKUP(N1028,'Thanh toán '!O$8:P$8099,2,0)</f>
        <v>1094544</v>
      </c>
      <c r="P1028">
        <f t="shared" si="47"/>
        <v>1094544</v>
      </c>
      <c r="Q1028" s="30">
        <f t="shared" si="45"/>
        <v>0</v>
      </c>
    </row>
    <row r="1029" spans="1:17" hidden="1" x14ac:dyDescent="0.3">
      <c r="A1029" s="21">
        <v>7990</v>
      </c>
      <c r="B1029" s="22" t="s">
        <v>1236</v>
      </c>
      <c r="C1029" s="22" t="s">
        <v>13</v>
      </c>
      <c r="D1029" s="23" t="s">
        <v>1216</v>
      </c>
      <c r="E1029" s="24" t="s">
        <v>38</v>
      </c>
      <c r="F1029" s="25" t="s">
        <v>38</v>
      </c>
      <c r="G1029" s="22" t="s">
        <v>39</v>
      </c>
      <c r="H1029" s="26">
        <v>333174</v>
      </c>
      <c r="I1029" s="26" t="s">
        <v>784</v>
      </c>
      <c r="J1029" s="26">
        <v>26654</v>
      </c>
      <c r="K1029" s="26">
        <v>359828</v>
      </c>
      <c r="L1029" s="22" t="s">
        <v>18</v>
      </c>
      <c r="M1029" s="22"/>
      <c r="N1029">
        <f t="shared" si="46"/>
        <v>14328</v>
      </c>
      <c r="O1029">
        <f>+VLOOKUP(N1029,'Thanh toán '!O$8:P$8099,2,0)</f>
        <v>359828</v>
      </c>
      <c r="P1029">
        <f t="shared" si="47"/>
        <v>359828</v>
      </c>
      <c r="Q1029" s="30">
        <f t="shared" ref="Q1029:Q1092" si="48">+O1029-K1029</f>
        <v>0</v>
      </c>
    </row>
    <row r="1030" spans="1:17" hidden="1" x14ac:dyDescent="0.3">
      <c r="A1030" s="21">
        <v>7991</v>
      </c>
      <c r="B1030" s="22" t="s">
        <v>1237</v>
      </c>
      <c r="C1030" s="22" t="s">
        <v>13</v>
      </c>
      <c r="D1030" s="23" t="s">
        <v>1216</v>
      </c>
      <c r="E1030" s="24" t="s">
        <v>38</v>
      </c>
      <c r="F1030" s="25" t="s">
        <v>38</v>
      </c>
      <c r="G1030" s="22" t="s">
        <v>39</v>
      </c>
      <c r="H1030" s="26">
        <v>501820</v>
      </c>
      <c r="I1030" s="26" t="s">
        <v>784</v>
      </c>
      <c r="J1030" s="26">
        <v>40146</v>
      </c>
      <c r="K1030" s="26">
        <v>541966</v>
      </c>
      <c r="L1030" s="22" t="s">
        <v>18</v>
      </c>
      <c r="M1030" s="22"/>
      <c r="N1030">
        <f t="shared" ref="N1030:N1093" si="49">+B1030*1</f>
        <v>14329</v>
      </c>
      <c r="O1030">
        <f>+VLOOKUP(N1030,'Thanh toán '!O$8:P$8099,2,0)</f>
        <v>541966</v>
      </c>
      <c r="P1030">
        <f t="shared" ref="P1030:P1093" si="50">+O1030</f>
        <v>541966</v>
      </c>
      <c r="Q1030" s="30">
        <f t="shared" si="48"/>
        <v>0</v>
      </c>
    </row>
    <row r="1031" spans="1:17" hidden="1" x14ac:dyDescent="0.3">
      <c r="A1031" s="21">
        <v>7992</v>
      </c>
      <c r="B1031" s="22" t="s">
        <v>1238</v>
      </c>
      <c r="C1031" s="22" t="s">
        <v>13</v>
      </c>
      <c r="D1031" s="23" t="s">
        <v>1216</v>
      </c>
      <c r="E1031" s="24" t="s">
        <v>38</v>
      </c>
      <c r="F1031" s="25" t="s">
        <v>38</v>
      </c>
      <c r="G1031" s="22" t="s">
        <v>39</v>
      </c>
      <c r="H1031" s="26">
        <v>1978134</v>
      </c>
      <c r="I1031" s="26" t="s">
        <v>784</v>
      </c>
      <c r="J1031" s="26">
        <v>158251</v>
      </c>
      <c r="K1031" s="26">
        <v>2136385</v>
      </c>
      <c r="L1031" s="22" t="s">
        <v>18</v>
      </c>
      <c r="M1031" s="22"/>
      <c r="N1031">
        <f t="shared" si="49"/>
        <v>14330</v>
      </c>
      <c r="O1031">
        <f>+VLOOKUP(N1031,'Thanh toán '!O$8:P$8099,2,0)</f>
        <v>2136385</v>
      </c>
      <c r="P1031">
        <f t="shared" si="50"/>
        <v>2136385</v>
      </c>
      <c r="Q1031" s="30">
        <f t="shared" si="48"/>
        <v>0</v>
      </c>
    </row>
    <row r="1032" spans="1:17" hidden="1" x14ac:dyDescent="0.3">
      <c r="A1032" s="21">
        <v>7993</v>
      </c>
      <c r="B1032" s="22" t="s">
        <v>1239</v>
      </c>
      <c r="C1032" s="22" t="s">
        <v>13</v>
      </c>
      <c r="D1032" s="23" t="s">
        <v>1216</v>
      </c>
      <c r="E1032" s="24" t="s">
        <v>38</v>
      </c>
      <c r="F1032" s="25" t="s">
        <v>38</v>
      </c>
      <c r="G1032" s="22" t="s">
        <v>39</v>
      </c>
      <c r="H1032" s="26">
        <v>2964775</v>
      </c>
      <c r="I1032" s="26" t="s">
        <v>784</v>
      </c>
      <c r="J1032" s="26">
        <v>237182</v>
      </c>
      <c r="K1032" s="26">
        <v>3201957</v>
      </c>
      <c r="L1032" s="22" t="s">
        <v>18</v>
      </c>
      <c r="M1032" s="22"/>
      <c r="N1032">
        <f t="shared" si="49"/>
        <v>14331</v>
      </c>
      <c r="O1032">
        <f>+VLOOKUP(N1032,'Thanh toán '!O$8:P$8099,2,0)</f>
        <v>3201957</v>
      </c>
      <c r="P1032">
        <f t="shared" si="50"/>
        <v>3201957</v>
      </c>
      <c r="Q1032" s="30">
        <f t="shared" si="48"/>
        <v>0</v>
      </c>
    </row>
    <row r="1033" spans="1:17" hidden="1" x14ac:dyDescent="0.3">
      <c r="A1033" s="21">
        <v>7994</v>
      </c>
      <c r="B1033" s="22" t="s">
        <v>1240</v>
      </c>
      <c r="C1033" s="22" t="s">
        <v>13</v>
      </c>
      <c r="D1033" s="23" t="s">
        <v>1216</v>
      </c>
      <c r="E1033" s="24" t="s">
        <v>38</v>
      </c>
      <c r="F1033" s="25" t="s">
        <v>38</v>
      </c>
      <c r="G1033" s="22" t="s">
        <v>39</v>
      </c>
      <c r="H1033" s="26">
        <v>367155</v>
      </c>
      <c r="I1033" s="26" t="s">
        <v>784</v>
      </c>
      <c r="J1033" s="26">
        <v>29372</v>
      </c>
      <c r="K1033" s="26">
        <v>396527</v>
      </c>
      <c r="L1033" s="22" t="s">
        <v>18</v>
      </c>
      <c r="M1033" s="22"/>
      <c r="N1033">
        <f t="shared" si="49"/>
        <v>14332</v>
      </c>
      <c r="O1033">
        <f>+VLOOKUP(N1033,'Thanh toán '!O$8:P$8099,2,0)</f>
        <v>396527</v>
      </c>
      <c r="P1033">
        <f t="shared" si="50"/>
        <v>396527</v>
      </c>
      <c r="Q1033" s="30">
        <f t="shared" si="48"/>
        <v>0</v>
      </c>
    </row>
    <row r="1034" spans="1:17" hidden="1" x14ac:dyDescent="0.3">
      <c r="A1034" s="21">
        <v>7996</v>
      </c>
      <c r="B1034" s="22" t="s">
        <v>1241</v>
      </c>
      <c r="C1034" s="22" t="s">
        <v>13</v>
      </c>
      <c r="D1034" s="23" t="s">
        <v>1216</v>
      </c>
      <c r="E1034" s="24" t="s">
        <v>38</v>
      </c>
      <c r="F1034" s="25" t="s">
        <v>38</v>
      </c>
      <c r="G1034" s="22" t="s">
        <v>39</v>
      </c>
      <c r="H1034" s="26">
        <v>501820</v>
      </c>
      <c r="I1034" s="26" t="s">
        <v>784</v>
      </c>
      <c r="J1034" s="26">
        <v>40146</v>
      </c>
      <c r="K1034" s="26">
        <v>541966</v>
      </c>
      <c r="L1034" s="22" t="s">
        <v>18</v>
      </c>
      <c r="M1034" s="22"/>
      <c r="N1034">
        <f t="shared" si="49"/>
        <v>14334</v>
      </c>
      <c r="O1034">
        <f>+VLOOKUP(N1034,'Thanh toán '!O$8:P$8099,2,0)</f>
        <v>541966</v>
      </c>
      <c r="P1034">
        <f t="shared" si="50"/>
        <v>541966</v>
      </c>
      <c r="Q1034" s="30">
        <f t="shared" si="48"/>
        <v>0</v>
      </c>
    </row>
    <row r="1035" spans="1:17" hidden="1" x14ac:dyDescent="0.3">
      <c r="A1035" s="21">
        <v>7999</v>
      </c>
      <c r="B1035" s="22" t="s">
        <v>1242</v>
      </c>
      <c r="C1035" s="22" t="s">
        <v>13</v>
      </c>
      <c r="D1035" s="23" t="s">
        <v>1216</v>
      </c>
      <c r="E1035" s="24" t="s">
        <v>38</v>
      </c>
      <c r="F1035" s="25" t="s">
        <v>38</v>
      </c>
      <c r="G1035" s="22" t="s">
        <v>39</v>
      </c>
      <c r="H1035" s="26">
        <v>367155</v>
      </c>
      <c r="I1035" s="26" t="s">
        <v>784</v>
      </c>
      <c r="J1035" s="26">
        <v>29372</v>
      </c>
      <c r="K1035" s="26">
        <v>396527</v>
      </c>
      <c r="L1035" s="22" t="s">
        <v>18</v>
      </c>
      <c r="M1035" s="22"/>
      <c r="N1035">
        <f t="shared" si="49"/>
        <v>14337</v>
      </c>
      <c r="O1035">
        <f>+VLOOKUP(N1035,'Thanh toán '!O$8:P$8099,2,0)</f>
        <v>396527</v>
      </c>
      <c r="P1035">
        <f t="shared" si="50"/>
        <v>396527</v>
      </c>
      <c r="Q1035" s="30">
        <f t="shared" si="48"/>
        <v>0</v>
      </c>
    </row>
    <row r="1036" spans="1:17" hidden="1" x14ac:dyDescent="0.3">
      <c r="A1036" s="21">
        <v>8000</v>
      </c>
      <c r="B1036" s="22" t="s">
        <v>1243</v>
      </c>
      <c r="C1036" s="22" t="s">
        <v>13</v>
      </c>
      <c r="D1036" s="23" t="s">
        <v>1216</v>
      </c>
      <c r="E1036" s="24" t="s">
        <v>38</v>
      </c>
      <c r="F1036" s="25" t="s">
        <v>38</v>
      </c>
      <c r="G1036" s="22" t="s">
        <v>39</v>
      </c>
      <c r="H1036" s="26">
        <v>840181</v>
      </c>
      <c r="I1036" s="26" t="s">
        <v>784</v>
      </c>
      <c r="J1036" s="26">
        <v>67214</v>
      </c>
      <c r="K1036" s="26">
        <v>907395</v>
      </c>
      <c r="L1036" s="22" t="s">
        <v>18</v>
      </c>
      <c r="M1036" s="22"/>
      <c r="N1036">
        <f t="shared" si="49"/>
        <v>14338</v>
      </c>
      <c r="O1036">
        <f>+VLOOKUP(N1036,'Thanh toán '!O$8:P$8099,2,0)</f>
        <v>907395</v>
      </c>
      <c r="P1036">
        <f t="shared" si="50"/>
        <v>907395</v>
      </c>
      <c r="Q1036" s="30">
        <f t="shared" si="48"/>
        <v>0</v>
      </c>
    </row>
    <row r="1037" spans="1:17" hidden="1" x14ac:dyDescent="0.3">
      <c r="A1037" s="21">
        <v>8001</v>
      </c>
      <c r="B1037" s="22" t="s">
        <v>1244</v>
      </c>
      <c r="C1037" s="22" t="s">
        <v>13</v>
      </c>
      <c r="D1037" s="23" t="s">
        <v>1216</v>
      </c>
      <c r="E1037" s="24" t="s">
        <v>38</v>
      </c>
      <c r="F1037" s="25" t="s">
        <v>38</v>
      </c>
      <c r="G1037" s="22" t="s">
        <v>39</v>
      </c>
      <c r="H1037" s="26">
        <v>912488</v>
      </c>
      <c r="I1037" s="26" t="s">
        <v>784</v>
      </c>
      <c r="J1037" s="26">
        <v>72999</v>
      </c>
      <c r="K1037" s="26">
        <v>985487</v>
      </c>
      <c r="L1037" s="22" t="s">
        <v>18</v>
      </c>
      <c r="M1037" s="22"/>
      <c r="N1037">
        <f t="shared" si="49"/>
        <v>14339</v>
      </c>
      <c r="O1037">
        <f>+VLOOKUP(N1037,'Thanh toán '!O$8:P$8099,2,0)</f>
        <v>985487</v>
      </c>
      <c r="P1037">
        <f t="shared" si="50"/>
        <v>985487</v>
      </c>
      <c r="Q1037" s="30">
        <f t="shared" si="48"/>
        <v>0</v>
      </c>
    </row>
    <row r="1038" spans="1:17" hidden="1" x14ac:dyDescent="0.3">
      <c r="A1038" s="21">
        <v>8002</v>
      </c>
      <c r="B1038" s="22" t="s">
        <v>1245</v>
      </c>
      <c r="C1038" s="22" t="s">
        <v>13</v>
      </c>
      <c r="D1038" s="23" t="s">
        <v>1216</v>
      </c>
      <c r="E1038" s="24" t="s">
        <v>38</v>
      </c>
      <c r="F1038" s="25" t="s">
        <v>38</v>
      </c>
      <c r="G1038" s="22" t="s">
        <v>39</v>
      </c>
      <c r="H1038" s="26">
        <v>704013</v>
      </c>
      <c r="I1038" s="26" t="s">
        <v>784</v>
      </c>
      <c r="J1038" s="26">
        <v>56321</v>
      </c>
      <c r="K1038" s="26">
        <v>760334</v>
      </c>
      <c r="L1038" s="22" t="s">
        <v>18</v>
      </c>
      <c r="M1038" s="22"/>
      <c r="N1038">
        <f t="shared" si="49"/>
        <v>14340</v>
      </c>
      <c r="O1038">
        <f>+VLOOKUP(N1038,'Thanh toán '!O$8:P$8099,2,0)</f>
        <v>760334</v>
      </c>
      <c r="P1038">
        <f t="shared" si="50"/>
        <v>760334</v>
      </c>
      <c r="Q1038" s="30">
        <f t="shared" si="48"/>
        <v>0</v>
      </c>
    </row>
    <row r="1039" spans="1:17" hidden="1" x14ac:dyDescent="0.3">
      <c r="A1039" s="21">
        <v>8003</v>
      </c>
      <c r="B1039" s="22" t="s">
        <v>1246</v>
      </c>
      <c r="C1039" s="22" t="s">
        <v>13</v>
      </c>
      <c r="D1039" s="23" t="s">
        <v>1216</v>
      </c>
      <c r="E1039" s="24" t="s">
        <v>38</v>
      </c>
      <c r="F1039" s="25" t="s">
        <v>38</v>
      </c>
      <c r="G1039" s="22" t="s">
        <v>39</v>
      </c>
      <c r="H1039" s="26">
        <v>734310</v>
      </c>
      <c r="I1039" s="26" t="s">
        <v>784</v>
      </c>
      <c r="J1039" s="26">
        <v>58745</v>
      </c>
      <c r="K1039" s="26">
        <v>793055</v>
      </c>
      <c r="L1039" s="22" t="s">
        <v>18</v>
      </c>
      <c r="M1039" s="22"/>
      <c r="N1039">
        <f t="shared" si="49"/>
        <v>14341</v>
      </c>
      <c r="O1039">
        <f>+VLOOKUP(N1039,'Thanh toán '!O$8:P$8099,2,0)</f>
        <v>793055</v>
      </c>
      <c r="P1039">
        <f t="shared" si="50"/>
        <v>793055</v>
      </c>
      <c r="Q1039" s="30">
        <f t="shared" si="48"/>
        <v>0</v>
      </c>
    </row>
    <row r="1040" spans="1:17" hidden="1" x14ac:dyDescent="0.3">
      <c r="A1040" s="21">
        <v>8004</v>
      </c>
      <c r="B1040" s="22" t="s">
        <v>1247</v>
      </c>
      <c r="C1040" s="22" t="s">
        <v>13</v>
      </c>
      <c r="D1040" s="23" t="s">
        <v>1216</v>
      </c>
      <c r="E1040" s="24" t="s">
        <v>42</v>
      </c>
      <c r="F1040" s="25" t="s">
        <v>42</v>
      </c>
      <c r="G1040" s="22" t="s">
        <v>43</v>
      </c>
      <c r="H1040" s="26">
        <v>4145205</v>
      </c>
      <c r="I1040" s="26" t="s">
        <v>784</v>
      </c>
      <c r="J1040" s="26">
        <v>331616</v>
      </c>
      <c r="K1040" s="26">
        <v>4476821</v>
      </c>
      <c r="L1040" s="22" t="s">
        <v>18</v>
      </c>
      <c r="M1040" s="22"/>
      <c r="N1040">
        <f t="shared" si="49"/>
        <v>14342</v>
      </c>
      <c r="O1040">
        <f>+VLOOKUP(N1040,'Thanh toán '!O$8:P$8099,2,0)</f>
        <v>4476821</v>
      </c>
      <c r="P1040">
        <f t="shared" si="50"/>
        <v>4476821</v>
      </c>
      <c r="Q1040" s="30">
        <f t="shared" si="48"/>
        <v>0</v>
      </c>
    </row>
    <row r="1041" spans="1:17" hidden="1" x14ac:dyDescent="0.3">
      <c r="A1041" s="21">
        <v>8005</v>
      </c>
      <c r="B1041" s="22" t="s">
        <v>1248</v>
      </c>
      <c r="C1041" s="22" t="s">
        <v>13</v>
      </c>
      <c r="D1041" s="23" t="s">
        <v>1216</v>
      </c>
      <c r="E1041" s="24" t="s">
        <v>427</v>
      </c>
      <c r="F1041" s="25" t="s">
        <v>427</v>
      </c>
      <c r="G1041" s="22" t="s">
        <v>428</v>
      </c>
      <c r="H1041" s="26">
        <v>8265400</v>
      </c>
      <c r="I1041" s="26" t="s">
        <v>784</v>
      </c>
      <c r="J1041" s="26">
        <v>661232</v>
      </c>
      <c r="K1041" s="26">
        <v>8926632</v>
      </c>
      <c r="L1041" s="22" t="s">
        <v>18</v>
      </c>
      <c r="M1041" s="22"/>
      <c r="N1041">
        <f t="shared" si="49"/>
        <v>14343</v>
      </c>
      <c r="O1041">
        <f>+VLOOKUP(N1041,'Thanh toán '!O$8:P$8099,2,0)</f>
        <v>8926632</v>
      </c>
      <c r="P1041">
        <f t="shared" si="50"/>
        <v>8926632</v>
      </c>
      <c r="Q1041" s="30">
        <f t="shared" si="48"/>
        <v>0</v>
      </c>
    </row>
    <row r="1042" spans="1:17" hidden="1" x14ac:dyDescent="0.3">
      <c r="A1042" s="21">
        <v>8007</v>
      </c>
      <c r="B1042" s="22" t="s">
        <v>1249</v>
      </c>
      <c r="C1042" s="22" t="s">
        <v>13</v>
      </c>
      <c r="D1042" s="23" t="s">
        <v>1216</v>
      </c>
      <c r="E1042" s="24" t="s">
        <v>15</v>
      </c>
      <c r="F1042" s="25" t="s">
        <v>15</v>
      </c>
      <c r="G1042" s="22" t="s">
        <v>16</v>
      </c>
      <c r="H1042" s="26">
        <v>962485</v>
      </c>
      <c r="I1042" s="26" t="s">
        <v>784</v>
      </c>
      <c r="J1042" s="26">
        <v>76999</v>
      </c>
      <c r="K1042" s="26">
        <v>1039484</v>
      </c>
      <c r="L1042" s="22" t="s">
        <v>18</v>
      </c>
      <c r="M1042" s="22"/>
      <c r="N1042">
        <f t="shared" si="49"/>
        <v>14346</v>
      </c>
      <c r="O1042">
        <f>+VLOOKUP(N1042,'Thanh toán '!O$8:P$8099,2,0)</f>
        <v>1039484</v>
      </c>
      <c r="P1042">
        <f t="shared" si="50"/>
        <v>1039484</v>
      </c>
      <c r="Q1042" s="30">
        <f t="shared" si="48"/>
        <v>0</v>
      </c>
    </row>
    <row r="1043" spans="1:17" ht="26.3" hidden="1" x14ac:dyDescent="0.3">
      <c r="A1043" s="21">
        <v>8008</v>
      </c>
      <c r="B1043" s="22" t="s">
        <v>1250</v>
      </c>
      <c r="C1043" s="22" t="s">
        <v>13</v>
      </c>
      <c r="D1043" s="23" t="s">
        <v>1251</v>
      </c>
      <c r="E1043" s="24" t="s">
        <v>20</v>
      </c>
      <c r="F1043" s="25" t="s">
        <v>20</v>
      </c>
      <c r="G1043" s="22" t="s">
        <v>21</v>
      </c>
      <c r="H1043" s="26">
        <v>1213395</v>
      </c>
      <c r="I1043" s="26" t="s">
        <v>784</v>
      </c>
      <c r="J1043" s="26">
        <v>97072</v>
      </c>
      <c r="K1043" s="26">
        <v>1310467</v>
      </c>
      <c r="L1043" s="22" t="s">
        <v>18</v>
      </c>
      <c r="M1043" s="22"/>
      <c r="N1043">
        <f t="shared" si="49"/>
        <v>14347</v>
      </c>
      <c r="O1043">
        <f>+VLOOKUP(N1043,'Thanh toán '!O$8:P$8099,2,0)</f>
        <v>1310467</v>
      </c>
      <c r="P1043">
        <f t="shared" si="50"/>
        <v>1310467</v>
      </c>
      <c r="Q1043" s="30">
        <f t="shared" si="48"/>
        <v>0</v>
      </c>
    </row>
    <row r="1044" spans="1:17" hidden="1" x14ac:dyDescent="0.3">
      <c r="A1044" s="21">
        <v>8010</v>
      </c>
      <c r="B1044" s="22" t="s">
        <v>1252</v>
      </c>
      <c r="C1044" s="22" t="s">
        <v>13</v>
      </c>
      <c r="D1044" s="23" t="s">
        <v>1251</v>
      </c>
      <c r="E1044" s="24" t="s">
        <v>38</v>
      </c>
      <c r="F1044" s="25" t="s">
        <v>38</v>
      </c>
      <c r="G1044" s="22" t="s">
        <v>39</v>
      </c>
      <c r="H1044" s="26">
        <v>847191</v>
      </c>
      <c r="I1044" s="26" t="s">
        <v>784</v>
      </c>
      <c r="J1044" s="26">
        <v>67775</v>
      </c>
      <c r="K1044" s="26">
        <v>914966</v>
      </c>
      <c r="L1044" s="22" t="s">
        <v>18</v>
      </c>
      <c r="M1044" s="22"/>
      <c r="N1044">
        <f t="shared" si="49"/>
        <v>14349</v>
      </c>
      <c r="O1044">
        <f>+VLOOKUP(N1044,'Thanh toán '!O$8:P$8099,2,0)</f>
        <v>914966</v>
      </c>
      <c r="P1044">
        <f t="shared" si="50"/>
        <v>914966</v>
      </c>
      <c r="Q1044" s="30">
        <f t="shared" si="48"/>
        <v>0</v>
      </c>
    </row>
    <row r="1045" spans="1:17" hidden="1" x14ac:dyDescent="0.3">
      <c r="A1045" s="21">
        <v>8011</v>
      </c>
      <c r="B1045" s="22" t="s">
        <v>1253</v>
      </c>
      <c r="C1045" s="22" t="s">
        <v>13</v>
      </c>
      <c r="D1045" s="23" t="s">
        <v>1251</v>
      </c>
      <c r="E1045" s="24" t="s">
        <v>32</v>
      </c>
      <c r="F1045" s="25" t="s">
        <v>32</v>
      </c>
      <c r="G1045" s="22" t="s">
        <v>33</v>
      </c>
      <c r="H1045" s="26">
        <v>555290</v>
      </c>
      <c r="I1045" s="26" t="s">
        <v>784</v>
      </c>
      <c r="J1045" s="26">
        <v>44423</v>
      </c>
      <c r="K1045" s="26">
        <v>599713</v>
      </c>
      <c r="L1045" s="22" t="s">
        <v>18</v>
      </c>
      <c r="M1045" s="22"/>
      <c r="N1045">
        <f t="shared" si="49"/>
        <v>14350</v>
      </c>
      <c r="O1045">
        <f>+VLOOKUP(N1045,'Thanh toán '!O$8:P$8099,2,0)</f>
        <v>599713</v>
      </c>
      <c r="P1045">
        <f t="shared" si="50"/>
        <v>599713</v>
      </c>
      <c r="Q1045" s="30">
        <f t="shared" si="48"/>
        <v>0</v>
      </c>
    </row>
    <row r="1046" spans="1:17" hidden="1" x14ac:dyDescent="0.3">
      <c r="A1046" s="21">
        <v>8013</v>
      </c>
      <c r="B1046" s="22" t="s">
        <v>1254</v>
      </c>
      <c r="C1046" s="22" t="s">
        <v>13</v>
      </c>
      <c r="D1046" s="23" t="s">
        <v>1251</v>
      </c>
      <c r="E1046" s="24" t="s">
        <v>38</v>
      </c>
      <c r="F1046" s="25" t="s">
        <v>38</v>
      </c>
      <c r="G1046" s="22" t="s">
        <v>39</v>
      </c>
      <c r="H1046" s="26">
        <v>922445</v>
      </c>
      <c r="I1046" s="26" t="s">
        <v>784</v>
      </c>
      <c r="J1046" s="26">
        <v>73796</v>
      </c>
      <c r="K1046" s="26">
        <v>996241</v>
      </c>
      <c r="L1046" s="22" t="s">
        <v>18</v>
      </c>
      <c r="M1046" s="22"/>
      <c r="N1046">
        <f t="shared" si="49"/>
        <v>14352</v>
      </c>
      <c r="O1046">
        <f>+VLOOKUP(N1046,'Thanh toán '!O$8:P$8099,2,0)</f>
        <v>996241</v>
      </c>
      <c r="P1046">
        <f t="shared" si="50"/>
        <v>996241</v>
      </c>
      <c r="Q1046" s="30">
        <f t="shared" si="48"/>
        <v>0</v>
      </c>
    </row>
    <row r="1047" spans="1:17" hidden="1" x14ac:dyDescent="0.3">
      <c r="A1047" s="21">
        <v>8019</v>
      </c>
      <c r="B1047" s="22" t="s">
        <v>1255</v>
      </c>
      <c r="C1047" s="22" t="s">
        <v>13</v>
      </c>
      <c r="D1047" s="23" t="s">
        <v>1251</v>
      </c>
      <c r="E1047" s="24" t="s">
        <v>372</v>
      </c>
      <c r="F1047" s="25" t="s">
        <v>372</v>
      </c>
      <c r="G1047" s="22" t="s">
        <v>373</v>
      </c>
      <c r="H1047" s="26">
        <v>1207910</v>
      </c>
      <c r="I1047" s="26" t="s">
        <v>784</v>
      </c>
      <c r="J1047" s="26">
        <v>96633</v>
      </c>
      <c r="K1047" s="26">
        <v>1304543</v>
      </c>
      <c r="L1047" s="22" t="s">
        <v>18</v>
      </c>
      <c r="M1047" s="22"/>
      <c r="N1047">
        <f t="shared" si="49"/>
        <v>14358</v>
      </c>
      <c r="O1047">
        <f>+VLOOKUP(N1047,'Thanh toán '!O$8:P$8099,2,0)</f>
        <v>1304543</v>
      </c>
      <c r="P1047">
        <f t="shared" si="50"/>
        <v>1304543</v>
      </c>
      <c r="Q1047" s="30">
        <f t="shared" si="48"/>
        <v>0</v>
      </c>
    </row>
    <row r="1048" spans="1:17" ht="26.3" hidden="1" x14ac:dyDescent="0.3">
      <c r="A1048" s="21">
        <v>8023</v>
      </c>
      <c r="B1048" s="22" t="s">
        <v>1256</v>
      </c>
      <c r="C1048" s="27" t="s">
        <v>13</v>
      </c>
      <c r="D1048" s="23" t="s">
        <v>1257</v>
      </c>
      <c r="E1048" s="24" t="s">
        <v>68</v>
      </c>
      <c r="F1048" s="25" t="s">
        <v>68</v>
      </c>
      <c r="G1048" s="22" t="s">
        <v>69</v>
      </c>
      <c r="H1048" s="26">
        <v>2525730</v>
      </c>
      <c r="I1048" s="28"/>
      <c r="J1048" s="26">
        <v>202058</v>
      </c>
      <c r="K1048" s="26">
        <v>2727788</v>
      </c>
      <c r="L1048" s="22" t="s">
        <v>18</v>
      </c>
      <c r="M1048" s="22"/>
      <c r="N1048">
        <f t="shared" si="49"/>
        <v>14362</v>
      </c>
      <c r="O1048">
        <f>+VLOOKUP(N1048,'Thanh toán '!O$8:P$8099,2,0)</f>
        <v>2727788</v>
      </c>
      <c r="P1048">
        <f t="shared" si="50"/>
        <v>2727788</v>
      </c>
      <c r="Q1048" s="30">
        <f t="shared" si="48"/>
        <v>0</v>
      </c>
    </row>
    <row r="1049" spans="1:17" ht="26.3" hidden="1" x14ac:dyDescent="0.3">
      <c r="A1049" s="21">
        <v>8024</v>
      </c>
      <c r="B1049" s="22" t="s">
        <v>1258</v>
      </c>
      <c r="C1049" s="27" t="s">
        <v>13</v>
      </c>
      <c r="D1049" s="23" t="s">
        <v>1257</v>
      </c>
      <c r="E1049" s="24" t="s">
        <v>62</v>
      </c>
      <c r="F1049" s="25" t="s">
        <v>62</v>
      </c>
      <c r="G1049" s="22" t="s">
        <v>63</v>
      </c>
      <c r="H1049" s="26">
        <v>555290</v>
      </c>
      <c r="I1049" s="28"/>
      <c r="J1049" s="26">
        <v>44423</v>
      </c>
      <c r="K1049" s="26">
        <v>599713</v>
      </c>
      <c r="L1049" s="22" t="s">
        <v>18</v>
      </c>
      <c r="M1049" s="22"/>
      <c r="N1049">
        <f t="shared" si="49"/>
        <v>14363</v>
      </c>
      <c r="O1049">
        <f>+VLOOKUP(N1049,'Thanh toán '!O$8:P$8099,2,0)</f>
        <v>599713</v>
      </c>
      <c r="P1049">
        <f t="shared" si="50"/>
        <v>599713</v>
      </c>
      <c r="Q1049" s="30">
        <f t="shared" si="48"/>
        <v>0</v>
      </c>
    </row>
    <row r="1050" spans="1:17" ht="26.3" hidden="1" x14ac:dyDescent="0.3">
      <c r="A1050" s="21">
        <v>8025</v>
      </c>
      <c r="B1050" s="22" t="s">
        <v>1259</v>
      </c>
      <c r="C1050" s="27" t="s">
        <v>13</v>
      </c>
      <c r="D1050" s="23" t="s">
        <v>1257</v>
      </c>
      <c r="E1050" s="24" t="s">
        <v>275</v>
      </c>
      <c r="F1050" s="25" t="s">
        <v>275</v>
      </c>
      <c r="G1050" s="22" t="s">
        <v>276</v>
      </c>
      <c r="H1050" s="26">
        <v>1150620</v>
      </c>
      <c r="I1050" s="28"/>
      <c r="J1050" s="26">
        <v>92050</v>
      </c>
      <c r="K1050" s="26">
        <v>1242670</v>
      </c>
      <c r="L1050" s="22" t="s">
        <v>18</v>
      </c>
      <c r="M1050" s="22"/>
      <c r="N1050">
        <f t="shared" si="49"/>
        <v>14364</v>
      </c>
      <c r="O1050">
        <f>+VLOOKUP(N1050,'Thanh toán '!O$8:P$8099,2,0)</f>
        <v>1242670</v>
      </c>
      <c r="P1050">
        <f t="shared" si="50"/>
        <v>1242670</v>
      </c>
      <c r="Q1050" s="30">
        <f t="shared" si="48"/>
        <v>0</v>
      </c>
    </row>
    <row r="1051" spans="1:17" hidden="1" x14ac:dyDescent="0.3">
      <c r="A1051" s="21">
        <v>8026</v>
      </c>
      <c r="B1051" s="22" t="s">
        <v>1260</v>
      </c>
      <c r="C1051" s="27" t="s">
        <v>13</v>
      </c>
      <c r="D1051" s="23" t="s">
        <v>1257</v>
      </c>
      <c r="E1051" s="24" t="s">
        <v>65</v>
      </c>
      <c r="F1051" s="25" t="s">
        <v>65</v>
      </c>
      <c r="G1051" s="22" t="s">
        <v>66</v>
      </c>
      <c r="H1051" s="26">
        <v>1110580</v>
      </c>
      <c r="I1051" s="28"/>
      <c r="J1051" s="26">
        <v>88846</v>
      </c>
      <c r="K1051" s="26">
        <v>1199426</v>
      </c>
      <c r="L1051" s="22" t="s">
        <v>18</v>
      </c>
      <c r="M1051" s="22"/>
      <c r="N1051">
        <f t="shared" si="49"/>
        <v>14365</v>
      </c>
      <c r="O1051">
        <f>+VLOOKUP(N1051,'Thanh toán '!O$8:P$8099,2,0)</f>
        <v>1199426</v>
      </c>
      <c r="P1051">
        <f t="shared" si="50"/>
        <v>1199426</v>
      </c>
      <c r="Q1051" s="30">
        <f t="shared" si="48"/>
        <v>0</v>
      </c>
    </row>
    <row r="1052" spans="1:17" hidden="1" x14ac:dyDescent="0.3">
      <c r="A1052" s="21">
        <v>8027</v>
      </c>
      <c r="B1052" s="22" t="s">
        <v>1261</v>
      </c>
      <c r="C1052" s="27" t="s">
        <v>13</v>
      </c>
      <c r="D1052" s="23" t="s">
        <v>1257</v>
      </c>
      <c r="E1052" s="24" t="s">
        <v>548</v>
      </c>
      <c r="F1052" s="25" t="s">
        <v>548</v>
      </c>
      <c r="G1052" s="22" t="s">
        <v>549</v>
      </c>
      <c r="H1052" s="26">
        <v>1414948</v>
      </c>
      <c r="I1052" s="28"/>
      <c r="J1052" s="26">
        <v>113196</v>
      </c>
      <c r="K1052" s="26">
        <v>1528144</v>
      </c>
      <c r="L1052" s="22" t="s">
        <v>18</v>
      </c>
      <c r="M1052" s="22"/>
      <c r="N1052">
        <f t="shared" si="49"/>
        <v>14366</v>
      </c>
      <c r="O1052">
        <f>+VLOOKUP(N1052,'Thanh toán '!O$8:P$8099,2,0)</f>
        <v>1528144</v>
      </c>
      <c r="P1052">
        <f t="shared" si="50"/>
        <v>1528144</v>
      </c>
      <c r="Q1052" s="30">
        <f t="shared" si="48"/>
        <v>0</v>
      </c>
    </row>
    <row r="1053" spans="1:17" ht="26.3" hidden="1" x14ac:dyDescent="0.3">
      <c r="A1053" s="21">
        <v>8028</v>
      </c>
      <c r="B1053" s="22" t="s">
        <v>1262</v>
      </c>
      <c r="C1053" s="27" t="s">
        <v>13</v>
      </c>
      <c r="D1053" s="23" t="s">
        <v>1257</v>
      </c>
      <c r="E1053" s="24" t="s">
        <v>71</v>
      </c>
      <c r="F1053" s="25" t="s">
        <v>71</v>
      </c>
      <c r="G1053" s="22" t="s">
        <v>72</v>
      </c>
      <c r="H1053" s="26">
        <v>922445</v>
      </c>
      <c r="I1053" s="28"/>
      <c r="J1053" s="26">
        <v>73796</v>
      </c>
      <c r="K1053" s="26">
        <v>996241</v>
      </c>
      <c r="L1053" s="22" t="s">
        <v>18</v>
      </c>
      <c r="M1053" s="22"/>
      <c r="N1053">
        <f t="shared" si="49"/>
        <v>14367</v>
      </c>
      <c r="O1053">
        <f>+VLOOKUP(N1053,'Thanh toán '!O$8:P$8099,2,0)</f>
        <v>996241</v>
      </c>
      <c r="P1053">
        <f t="shared" si="50"/>
        <v>996241</v>
      </c>
      <c r="Q1053" s="30">
        <f t="shared" si="48"/>
        <v>0</v>
      </c>
    </row>
    <row r="1054" spans="1:17" ht="26.3" hidden="1" x14ac:dyDescent="0.3">
      <c r="A1054" s="21">
        <v>8029</v>
      </c>
      <c r="B1054" s="22" t="s">
        <v>1263</v>
      </c>
      <c r="C1054" s="27" t="s">
        <v>13</v>
      </c>
      <c r="D1054" s="23" t="s">
        <v>1257</v>
      </c>
      <c r="E1054" s="24" t="s">
        <v>71</v>
      </c>
      <c r="F1054" s="25" t="s">
        <v>71</v>
      </c>
      <c r="G1054" s="22" t="s">
        <v>72</v>
      </c>
      <c r="H1054" s="26">
        <v>1076240</v>
      </c>
      <c r="I1054" s="28"/>
      <c r="J1054" s="26">
        <v>86099</v>
      </c>
      <c r="K1054" s="26">
        <v>1162339</v>
      </c>
      <c r="L1054" s="22" t="s">
        <v>18</v>
      </c>
      <c r="M1054" s="22"/>
      <c r="N1054">
        <f t="shared" si="49"/>
        <v>14368</v>
      </c>
      <c r="O1054">
        <f>+VLOOKUP(N1054,'Thanh toán '!O$8:P$8099,2,0)</f>
        <v>1162339</v>
      </c>
      <c r="P1054">
        <f t="shared" si="50"/>
        <v>1162339</v>
      </c>
      <c r="Q1054" s="30">
        <f t="shared" si="48"/>
        <v>0</v>
      </c>
    </row>
    <row r="1055" spans="1:17" ht="26.3" hidden="1" x14ac:dyDescent="0.3">
      <c r="A1055" s="21">
        <v>8097</v>
      </c>
      <c r="B1055" s="22" t="s">
        <v>1264</v>
      </c>
      <c r="C1055" s="27" t="s">
        <v>13</v>
      </c>
      <c r="D1055" s="23" t="s">
        <v>1257</v>
      </c>
      <c r="E1055" s="24" t="s">
        <v>23</v>
      </c>
      <c r="F1055" s="25" t="s">
        <v>23</v>
      </c>
      <c r="G1055" s="22" t="s">
        <v>24</v>
      </c>
      <c r="H1055" s="26">
        <v>1340580</v>
      </c>
      <c r="I1055" s="28"/>
      <c r="J1055" s="26">
        <v>107246</v>
      </c>
      <c r="K1055" s="26">
        <v>1447826</v>
      </c>
      <c r="L1055" s="22" t="s">
        <v>18</v>
      </c>
      <c r="M1055" s="22"/>
      <c r="N1055">
        <f t="shared" si="49"/>
        <v>14436</v>
      </c>
      <c r="O1055">
        <f>+VLOOKUP(N1055,'Thanh toán '!O$8:P$8099,2,0)</f>
        <v>1447826</v>
      </c>
      <c r="P1055">
        <f t="shared" si="50"/>
        <v>1447826</v>
      </c>
      <c r="Q1055" s="30">
        <f t="shared" si="48"/>
        <v>0</v>
      </c>
    </row>
    <row r="1056" spans="1:17" ht="26.3" hidden="1" x14ac:dyDescent="0.3">
      <c r="A1056" s="21">
        <v>8099</v>
      </c>
      <c r="B1056" s="22" t="s">
        <v>1265</v>
      </c>
      <c r="C1056" s="27" t="s">
        <v>13</v>
      </c>
      <c r="D1056" s="23" t="s">
        <v>1257</v>
      </c>
      <c r="E1056" s="24" t="s">
        <v>23</v>
      </c>
      <c r="F1056" s="25" t="s">
        <v>23</v>
      </c>
      <c r="G1056" s="22" t="s">
        <v>24</v>
      </c>
      <c r="H1056" s="26">
        <v>4480964</v>
      </c>
      <c r="I1056" s="28"/>
      <c r="J1056" s="26">
        <v>358477</v>
      </c>
      <c r="K1056" s="26">
        <v>4839441</v>
      </c>
      <c r="L1056" s="22" t="s">
        <v>18</v>
      </c>
      <c r="M1056" s="22"/>
      <c r="N1056">
        <f t="shared" si="49"/>
        <v>14438</v>
      </c>
      <c r="O1056">
        <f>+VLOOKUP(N1056,'Thanh toán '!O$8:P$8099,2,0)</f>
        <v>4839441</v>
      </c>
      <c r="P1056">
        <f t="shared" si="50"/>
        <v>4839441</v>
      </c>
      <c r="Q1056" s="30">
        <f t="shared" si="48"/>
        <v>0</v>
      </c>
    </row>
    <row r="1057" spans="1:17" ht="26.3" hidden="1" x14ac:dyDescent="0.3">
      <c r="A1057" s="21">
        <v>8100</v>
      </c>
      <c r="B1057" s="22" t="s">
        <v>1266</v>
      </c>
      <c r="C1057" s="27" t="s">
        <v>13</v>
      </c>
      <c r="D1057" s="23" t="s">
        <v>1257</v>
      </c>
      <c r="E1057" s="24" t="s">
        <v>23</v>
      </c>
      <c r="F1057" s="25" t="s">
        <v>23</v>
      </c>
      <c r="G1057" s="22" t="s">
        <v>24</v>
      </c>
      <c r="H1057" s="26">
        <v>2498828</v>
      </c>
      <c r="I1057" s="28"/>
      <c r="J1057" s="26">
        <v>199906</v>
      </c>
      <c r="K1057" s="26">
        <v>2698734</v>
      </c>
      <c r="L1057" s="22" t="s">
        <v>18</v>
      </c>
      <c r="M1057" s="22"/>
      <c r="N1057">
        <f t="shared" si="49"/>
        <v>14439</v>
      </c>
      <c r="O1057">
        <f>+VLOOKUP(N1057,'Thanh toán '!O$8:P$8099,2,0)</f>
        <v>2698734</v>
      </c>
      <c r="P1057">
        <f t="shared" si="50"/>
        <v>2698734</v>
      </c>
      <c r="Q1057" s="30">
        <f t="shared" si="48"/>
        <v>0</v>
      </c>
    </row>
    <row r="1058" spans="1:17" ht="26.3" hidden="1" x14ac:dyDescent="0.3">
      <c r="A1058" s="21">
        <v>8101</v>
      </c>
      <c r="B1058" s="22" t="s">
        <v>1267</v>
      </c>
      <c r="C1058" s="27" t="s">
        <v>13</v>
      </c>
      <c r="D1058" s="23" t="s">
        <v>1257</v>
      </c>
      <c r="E1058" s="24" t="s">
        <v>23</v>
      </c>
      <c r="F1058" s="25" t="s">
        <v>23</v>
      </c>
      <c r="G1058" s="22" t="s">
        <v>24</v>
      </c>
      <c r="H1058" s="26">
        <v>2631050</v>
      </c>
      <c r="I1058" s="28"/>
      <c r="J1058" s="26">
        <v>210484</v>
      </c>
      <c r="K1058" s="26">
        <v>2841534</v>
      </c>
      <c r="L1058" s="22" t="s">
        <v>18</v>
      </c>
      <c r="M1058" s="22"/>
      <c r="N1058">
        <f t="shared" si="49"/>
        <v>14440</v>
      </c>
      <c r="O1058">
        <f>+VLOOKUP(N1058,'Thanh toán '!O$8:P$8099,2,0)</f>
        <v>2841534</v>
      </c>
      <c r="P1058">
        <f t="shared" si="50"/>
        <v>2841534</v>
      </c>
      <c r="Q1058" s="30">
        <f t="shared" si="48"/>
        <v>0</v>
      </c>
    </row>
    <row r="1059" spans="1:17" ht="26.3" hidden="1" x14ac:dyDescent="0.3">
      <c r="A1059" s="21">
        <v>8102</v>
      </c>
      <c r="B1059" s="22" t="s">
        <v>1268</v>
      </c>
      <c r="C1059" s="27" t="s">
        <v>13</v>
      </c>
      <c r="D1059" s="23" t="s">
        <v>1257</v>
      </c>
      <c r="E1059" s="24" t="s">
        <v>23</v>
      </c>
      <c r="F1059" s="25" t="s">
        <v>23</v>
      </c>
      <c r="G1059" s="22" t="s">
        <v>24</v>
      </c>
      <c r="H1059" s="26">
        <v>1789640</v>
      </c>
      <c r="I1059" s="28"/>
      <c r="J1059" s="26">
        <v>143171</v>
      </c>
      <c r="K1059" s="26">
        <v>1932811</v>
      </c>
      <c r="L1059" s="22" t="s">
        <v>18</v>
      </c>
      <c r="M1059" s="22"/>
      <c r="N1059">
        <f t="shared" si="49"/>
        <v>14441</v>
      </c>
      <c r="O1059">
        <f>+VLOOKUP(N1059,'Thanh toán '!O$8:P$8099,2,0)</f>
        <v>1932811</v>
      </c>
      <c r="P1059">
        <f t="shared" si="50"/>
        <v>1932811</v>
      </c>
      <c r="Q1059" s="30">
        <f t="shared" si="48"/>
        <v>0</v>
      </c>
    </row>
    <row r="1060" spans="1:17" ht="26.3" hidden="1" x14ac:dyDescent="0.3">
      <c r="A1060" s="21">
        <v>8103</v>
      </c>
      <c r="B1060" s="22" t="s">
        <v>1269</v>
      </c>
      <c r="C1060" s="27" t="s">
        <v>13</v>
      </c>
      <c r="D1060" s="23" t="s">
        <v>1257</v>
      </c>
      <c r="E1060" s="24" t="s">
        <v>23</v>
      </c>
      <c r="F1060" s="25" t="s">
        <v>23</v>
      </c>
      <c r="G1060" s="22" t="s">
        <v>24</v>
      </c>
      <c r="H1060" s="26">
        <v>1067484</v>
      </c>
      <c r="I1060" s="28"/>
      <c r="J1060" s="26">
        <v>85399</v>
      </c>
      <c r="K1060" s="26">
        <v>1152883</v>
      </c>
      <c r="L1060" s="22" t="s">
        <v>18</v>
      </c>
      <c r="M1060" s="22"/>
      <c r="N1060">
        <f t="shared" si="49"/>
        <v>14442</v>
      </c>
      <c r="O1060">
        <f>+VLOOKUP(N1060,'Thanh toán '!O$8:P$8099,2,0)</f>
        <v>1152883</v>
      </c>
      <c r="P1060">
        <f t="shared" si="50"/>
        <v>1152883</v>
      </c>
      <c r="Q1060" s="30">
        <f t="shared" si="48"/>
        <v>0</v>
      </c>
    </row>
    <row r="1061" spans="1:17" ht="26.3" hidden="1" x14ac:dyDescent="0.3">
      <c r="A1061" s="21">
        <v>8104</v>
      </c>
      <c r="B1061" s="22" t="s">
        <v>1270</v>
      </c>
      <c r="C1061" s="27" t="s">
        <v>13</v>
      </c>
      <c r="D1061" s="23" t="s">
        <v>1257</v>
      </c>
      <c r="E1061" s="24" t="s">
        <v>23</v>
      </c>
      <c r="F1061" s="25" t="s">
        <v>23</v>
      </c>
      <c r="G1061" s="22" t="s">
        <v>24</v>
      </c>
      <c r="H1061" s="26">
        <v>2559468</v>
      </c>
      <c r="I1061" s="28"/>
      <c r="J1061" s="26">
        <v>204757</v>
      </c>
      <c r="K1061" s="26">
        <v>2764225</v>
      </c>
      <c r="L1061" s="22" t="s">
        <v>18</v>
      </c>
      <c r="M1061" s="22"/>
      <c r="N1061">
        <f t="shared" si="49"/>
        <v>14443</v>
      </c>
      <c r="O1061">
        <f>+VLOOKUP(N1061,'Thanh toán '!O$8:P$8099,2,0)</f>
        <v>2764225</v>
      </c>
      <c r="P1061">
        <f t="shared" si="50"/>
        <v>2764225</v>
      </c>
      <c r="Q1061" s="30">
        <f t="shared" si="48"/>
        <v>0</v>
      </c>
    </row>
    <row r="1062" spans="1:17" ht="26.3" hidden="1" x14ac:dyDescent="0.3">
      <c r="A1062" s="21">
        <v>8105</v>
      </c>
      <c r="B1062" s="22" t="s">
        <v>1271</v>
      </c>
      <c r="C1062" s="27" t="s">
        <v>13</v>
      </c>
      <c r="D1062" s="23" t="s">
        <v>1257</v>
      </c>
      <c r="E1062" s="24" t="s">
        <v>23</v>
      </c>
      <c r="F1062" s="25" t="s">
        <v>23</v>
      </c>
      <c r="G1062" s="22" t="s">
        <v>24</v>
      </c>
      <c r="H1062" s="26">
        <v>2301005</v>
      </c>
      <c r="I1062" s="28"/>
      <c r="J1062" s="26">
        <v>184080</v>
      </c>
      <c r="K1062" s="26">
        <v>2485085</v>
      </c>
      <c r="L1062" s="22" t="s">
        <v>18</v>
      </c>
      <c r="M1062" s="22"/>
      <c r="N1062">
        <f t="shared" si="49"/>
        <v>14444</v>
      </c>
      <c r="O1062">
        <f>+VLOOKUP(N1062,'Thanh toán '!O$8:P$8099,2,0)</f>
        <v>2485085</v>
      </c>
      <c r="P1062">
        <f t="shared" si="50"/>
        <v>2485085</v>
      </c>
      <c r="Q1062" s="30">
        <f t="shared" si="48"/>
        <v>0</v>
      </c>
    </row>
    <row r="1063" spans="1:17" ht="26.3" hidden="1" x14ac:dyDescent="0.3">
      <c r="A1063" s="21">
        <v>8106</v>
      </c>
      <c r="B1063" s="22" t="s">
        <v>1272</v>
      </c>
      <c r="C1063" s="27" t="s">
        <v>13</v>
      </c>
      <c r="D1063" s="23" t="s">
        <v>1257</v>
      </c>
      <c r="E1063" s="24" t="s">
        <v>23</v>
      </c>
      <c r="F1063" s="25" t="s">
        <v>23</v>
      </c>
      <c r="G1063" s="22" t="s">
        <v>24</v>
      </c>
      <c r="H1063" s="26">
        <v>1301168</v>
      </c>
      <c r="I1063" s="28"/>
      <c r="J1063" s="26">
        <v>104093</v>
      </c>
      <c r="K1063" s="26">
        <v>1405261</v>
      </c>
      <c r="L1063" s="22" t="s">
        <v>18</v>
      </c>
      <c r="M1063" s="22"/>
      <c r="N1063">
        <f t="shared" si="49"/>
        <v>14445</v>
      </c>
      <c r="O1063">
        <f>+VLOOKUP(N1063,'Thanh toán '!O$8:P$8099,2,0)</f>
        <v>1405261</v>
      </c>
      <c r="P1063">
        <f t="shared" si="50"/>
        <v>1405261</v>
      </c>
      <c r="Q1063" s="30">
        <f t="shared" si="48"/>
        <v>0</v>
      </c>
    </row>
    <row r="1064" spans="1:17" hidden="1" x14ac:dyDescent="0.3">
      <c r="A1064" s="21">
        <v>8108</v>
      </c>
      <c r="B1064" s="22" t="s">
        <v>1273</v>
      </c>
      <c r="C1064" s="27" t="s">
        <v>13</v>
      </c>
      <c r="D1064" s="23" t="s">
        <v>1257</v>
      </c>
      <c r="E1064" s="24" t="s">
        <v>214</v>
      </c>
      <c r="F1064" s="25" t="s">
        <v>214</v>
      </c>
      <c r="G1064" s="22" t="s">
        <v>215</v>
      </c>
      <c r="H1064" s="26">
        <v>555290</v>
      </c>
      <c r="I1064" s="28"/>
      <c r="J1064" s="26">
        <v>44423</v>
      </c>
      <c r="K1064" s="26">
        <v>599713</v>
      </c>
      <c r="L1064" s="22" t="s">
        <v>18</v>
      </c>
      <c r="M1064" s="22"/>
      <c r="N1064">
        <f t="shared" si="49"/>
        <v>14447</v>
      </c>
      <c r="O1064">
        <f>+VLOOKUP(N1064,'Thanh toán '!O$8:P$8099,2,0)</f>
        <v>599713</v>
      </c>
      <c r="P1064">
        <f t="shared" si="50"/>
        <v>599713</v>
      </c>
      <c r="Q1064" s="30">
        <f t="shared" si="48"/>
        <v>0</v>
      </c>
    </row>
    <row r="1065" spans="1:17" hidden="1" x14ac:dyDescent="0.3">
      <c r="A1065" s="21">
        <v>8291</v>
      </c>
      <c r="B1065" s="22" t="s">
        <v>1274</v>
      </c>
      <c r="C1065" s="27" t="s">
        <v>13</v>
      </c>
      <c r="D1065" s="23" t="s">
        <v>1257</v>
      </c>
      <c r="E1065" s="24" t="s">
        <v>38</v>
      </c>
      <c r="F1065" s="25" t="s">
        <v>38</v>
      </c>
      <c r="G1065" s="22" t="s">
        <v>39</v>
      </c>
      <c r="H1065" s="26">
        <v>2019595</v>
      </c>
      <c r="I1065" s="28"/>
      <c r="J1065" s="26">
        <v>161568</v>
      </c>
      <c r="K1065" s="26">
        <v>2181163</v>
      </c>
      <c r="L1065" s="22" t="s">
        <v>18</v>
      </c>
      <c r="M1065" s="22"/>
      <c r="N1065">
        <f t="shared" si="49"/>
        <v>14632</v>
      </c>
      <c r="O1065">
        <f>+VLOOKUP(N1065,'Thanh toán '!O$8:P$8099,2,0)</f>
        <v>2181163</v>
      </c>
      <c r="P1065">
        <f t="shared" si="50"/>
        <v>2181163</v>
      </c>
      <c r="Q1065" s="30">
        <f t="shared" si="48"/>
        <v>0</v>
      </c>
    </row>
    <row r="1066" spans="1:17" hidden="1" x14ac:dyDescent="0.3">
      <c r="A1066" s="21">
        <v>8540</v>
      </c>
      <c r="B1066" s="22" t="s">
        <v>1275</v>
      </c>
      <c r="C1066" s="27" t="s">
        <v>13</v>
      </c>
      <c r="D1066" s="23" t="s">
        <v>1257</v>
      </c>
      <c r="E1066" s="24" t="s">
        <v>192</v>
      </c>
      <c r="F1066" s="25" t="s">
        <v>192</v>
      </c>
      <c r="G1066" s="22" t="s">
        <v>193</v>
      </c>
      <c r="H1066" s="26">
        <v>734310</v>
      </c>
      <c r="I1066" s="28"/>
      <c r="J1066" s="26">
        <v>58745</v>
      </c>
      <c r="K1066" s="26">
        <v>793055</v>
      </c>
      <c r="L1066" s="22" t="s">
        <v>18</v>
      </c>
      <c r="M1066" s="22"/>
      <c r="N1066">
        <f t="shared" si="49"/>
        <v>14881</v>
      </c>
      <c r="O1066">
        <f>+VLOOKUP(N1066,'Thanh toán '!O$8:P$8099,2,0)</f>
        <v>793055</v>
      </c>
      <c r="P1066">
        <f t="shared" si="50"/>
        <v>793055</v>
      </c>
      <c r="Q1066" s="30">
        <f t="shared" si="48"/>
        <v>0</v>
      </c>
    </row>
    <row r="1067" spans="1:17" hidden="1" x14ac:dyDescent="0.3">
      <c r="A1067" s="21">
        <v>8543</v>
      </c>
      <c r="B1067" s="22" t="s">
        <v>1276</v>
      </c>
      <c r="C1067" s="27" t="s">
        <v>13</v>
      </c>
      <c r="D1067" s="23" t="s">
        <v>1257</v>
      </c>
      <c r="E1067" s="24" t="s">
        <v>38</v>
      </c>
      <c r="F1067" s="25" t="s">
        <v>38</v>
      </c>
      <c r="G1067" s="22" t="s">
        <v>39</v>
      </c>
      <c r="H1067" s="26">
        <v>1403355</v>
      </c>
      <c r="I1067" s="28"/>
      <c r="J1067" s="26">
        <v>112268</v>
      </c>
      <c r="K1067" s="26">
        <v>1515623</v>
      </c>
      <c r="L1067" s="22" t="s">
        <v>18</v>
      </c>
      <c r="M1067" s="22"/>
      <c r="N1067">
        <f t="shared" si="49"/>
        <v>14884</v>
      </c>
      <c r="O1067">
        <f>+VLOOKUP(N1067,'Thanh toán '!O$8:P$8099,2,0)</f>
        <v>1515623</v>
      </c>
      <c r="P1067">
        <f t="shared" si="50"/>
        <v>1515623</v>
      </c>
      <c r="Q1067" s="30">
        <f t="shared" si="48"/>
        <v>0</v>
      </c>
    </row>
    <row r="1068" spans="1:17" hidden="1" x14ac:dyDescent="0.3">
      <c r="A1068" s="21">
        <v>8545</v>
      </c>
      <c r="B1068" s="22" t="s">
        <v>1277</v>
      </c>
      <c r="C1068" s="27" t="s">
        <v>13</v>
      </c>
      <c r="D1068" s="23" t="s">
        <v>1257</v>
      </c>
      <c r="E1068" s="24" t="s">
        <v>38</v>
      </c>
      <c r="F1068" s="25" t="s">
        <v>38</v>
      </c>
      <c r="G1068" s="22" t="s">
        <v>39</v>
      </c>
      <c r="H1068" s="26">
        <v>942377</v>
      </c>
      <c r="I1068" s="28"/>
      <c r="J1068" s="26">
        <v>75390</v>
      </c>
      <c r="K1068" s="26">
        <v>1017767</v>
      </c>
      <c r="L1068" s="22" t="s">
        <v>18</v>
      </c>
      <c r="M1068" s="22"/>
      <c r="N1068">
        <f t="shared" si="49"/>
        <v>14886</v>
      </c>
      <c r="O1068">
        <f>+VLOOKUP(N1068,'Thanh toán '!O$8:P$8099,2,0)</f>
        <v>1017767</v>
      </c>
      <c r="P1068">
        <f t="shared" si="50"/>
        <v>1017767</v>
      </c>
      <c r="Q1068" s="30">
        <f t="shared" si="48"/>
        <v>0</v>
      </c>
    </row>
    <row r="1069" spans="1:17" hidden="1" x14ac:dyDescent="0.3">
      <c r="A1069" s="21">
        <v>8546</v>
      </c>
      <c r="B1069" s="22" t="s">
        <v>1278</v>
      </c>
      <c r="C1069" s="27" t="s">
        <v>13</v>
      </c>
      <c r="D1069" s="23" t="s">
        <v>1257</v>
      </c>
      <c r="E1069" s="24" t="s">
        <v>56</v>
      </c>
      <c r="F1069" s="25" t="s">
        <v>56</v>
      </c>
      <c r="G1069" s="22" t="s">
        <v>57</v>
      </c>
      <c r="H1069" s="26">
        <v>3322625</v>
      </c>
      <c r="I1069" s="28"/>
      <c r="J1069" s="26">
        <v>265810</v>
      </c>
      <c r="K1069" s="26">
        <v>3588435</v>
      </c>
      <c r="L1069" s="22" t="s">
        <v>18</v>
      </c>
      <c r="M1069" s="22"/>
      <c r="N1069">
        <f t="shared" si="49"/>
        <v>14887</v>
      </c>
      <c r="O1069">
        <f>+VLOOKUP(N1069,'Thanh toán '!O$8:P$8099,2,0)</f>
        <v>3588435</v>
      </c>
      <c r="P1069">
        <f t="shared" si="50"/>
        <v>3588435</v>
      </c>
      <c r="Q1069" s="30">
        <f t="shared" si="48"/>
        <v>0</v>
      </c>
    </row>
    <row r="1070" spans="1:17" hidden="1" x14ac:dyDescent="0.3">
      <c r="A1070" s="21">
        <v>8548</v>
      </c>
      <c r="B1070" s="22" t="s">
        <v>1279</v>
      </c>
      <c r="C1070" s="27" t="s">
        <v>13</v>
      </c>
      <c r="D1070" s="23" t="s">
        <v>1257</v>
      </c>
      <c r="E1070" s="24" t="s">
        <v>206</v>
      </c>
      <c r="F1070" s="25" t="s">
        <v>206</v>
      </c>
      <c r="G1070" s="22" t="s">
        <v>207</v>
      </c>
      <c r="H1070" s="26">
        <v>3035550</v>
      </c>
      <c r="I1070" s="28"/>
      <c r="J1070" s="26">
        <v>242844</v>
      </c>
      <c r="K1070" s="26">
        <v>3278394</v>
      </c>
      <c r="L1070" s="22" t="s">
        <v>18</v>
      </c>
      <c r="M1070" s="22"/>
      <c r="N1070">
        <f t="shared" si="49"/>
        <v>14889</v>
      </c>
      <c r="O1070">
        <f>+VLOOKUP(N1070,'Thanh toán '!O$8:P$8099,2,0)</f>
        <v>3278394</v>
      </c>
      <c r="P1070">
        <f t="shared" si="50"/>
        <v>3278394</v>
      </c>
      <c r="Q1070" s="30">
        <f t="shared" si="48"/>
        <v>0</v>
      </c>
    </row>
    <row r="1071" spans="1:17" hidden="1" x14ac:dyDescent="0.3">
      <c r="A1071" s="21">
        <v>8549</v>
      </c>
      <c r="B1071" s="22" t="s">
        <v>1280</v>
      </c>
      <c r="C1071" s="27" t="s">
        <v>13</v>
      </c>
      <c r="D1071" s="23" t="s">
        <v>1257</v>
      </c>
      <c r="E1071" s="24" t="s">
        <v>845</v>
      </c>
      <c r="F1071" s="25" t="s">
        <v>845</v>
      </c>
      <c r="G1071" s="22" t="s">
        <v>79</v>
      </c>
      <c r="H1071" s="26">
        <v>737956</v>
      </c>
      <c r="I1071" s="28"/>
      <c r="J1071" s="26">
        <v>59036</v>
      </c>
      <c r="K1071" s="26">
        <v>796992</v>
      </c>
      <c r="L1071" s="22" t="s">
        <v>18</v>
      </c>
      <c r="M1071" s="22"/>
      <c r="N1071">
        <f t="shared" si="49"/>
        <v>14890</v>
      </c>
      <c r="O1071">
        <f>+VLOOKUP(N1071,'Thanh toán '!O$8:P$8099,2,0)</f>
        <v>796992</v>
      </c>
      <c r="P1071">
        <f t="shared" si="50"/>
        <v>796992</v>
      </c>
      <c r="Q1071" s="30">
        <f t="shared" si="48"/>
        <v>0</v>
      </c>
    </row>
    <row r="1072" spans="1:17" hidden="1" x14ac:dyDescent="0.3">
      <c r="A1072" s="21">
        <v>8551</v>
      </c>
      <c r="B1072" s="22" t="s">
        <v>1281</v>
      </c>
      <c r="C1072" s="27" t="s">
        <v>13</v>
      </c>
      <c r="D1072" s="23" t="s">
        <v>1257</v>
      </c>
      <c r="E1072" s="24" t="s">
        <v>42</v>
      </c>
      <c r="F1072" s="25" t="s">
        <v>42</v>
      </c>
      <c r="G1072" s="22" t="s">
        <v>43</v>
      </c>
      <c r="H1072" s="26">
        <v>2767335</v>
      </c>
      <c r="I1072" s="28"/>
      <c r="J1072" s="26">
        <v>221387</v>
      </c>
      <c r="K1072" s="26">
        <v>2988722</v>
      </c>
      <c r="L1072" s="22" t="s">
        <v>18</v>
      </c>
      <c r="M1072" s="22"/>
      <c r="N1072">
        <f t="shared" si="49"/>
        <v>14892</v>
      </c>
      <c r="O1072">
        <f>+VLOOKUP(N1072,'Thanh toán '!O$8:P$8099,2,0)</f>
        <v>2988722</v>
      </c>
      <c r="P1072">
        <f t="shared" si="50"/>
        <v>2988722</v>
      </c>
      <c r="Q1072" s="30">
        <f t="shared" si="48"/>
        <v>0</v>
      </c>
    </row>
    <row r="1073" spans="1:17" hidden="1" x14ac:dyDescent="0.3">
      <c r="A1073" s="21">
        <v>8554</v>
      </c>
      <c r="B1073" s="22" t="s">
        <v>1282</v>
      </c>
      <c r="C1073" s="27" t="s">
        <v>13</v>
      </c>
      <c r="D1073" s="23" t="s">
        <v>1257</v>
      </c>
      <c r="E1073" s="24" t="s">
        <v>228</v>
      </c>
      <c r="F1073" s="25" t="s">
        <v>228</v>
      </c>
      <c r="G1073" s="22" t="s">
        <v>229</v>
      </c>
      <c r="H1073" s="26">
        <v>501820</v>
      </c>
      <c r="I1073" s="28"/>
      <c r="J1073" s="26">
        <v>40146</v>
      </c>
      <c r="K1073" s="26">
        <v>541966</v>
      </c>
      <c r="L1073" s="22" t="s">
        <v>18</v>
      </c>
      <c r="M1073" s="22"/>
      <c r="N1073">
        <f t="shared" si="49"/>
        <v>14895</v>
      </c>
      <c r="O1073">
        <f>+VLOOKUP(N1073,'Thanh toán '!O$8:P$8099,2,0)</f>
        <v>541966</v>
      </c>
      <c r="P1073">
        <f t="shared" si="50"/>
        <v>541966</v>
      </c>
      <c r="Q1073" s="30">
        <f t="shared" si="48"/>
        <v>0</v>
      </c>
    </row>
    <row r="1074" spans="1:17" hidden="1" x14ac:dyDescent="0.3">
      <c r="A1074" s="21">
        <v>8556</v>
      </c>
      <c r="B1074" s="22" t="s">
        <v>1283</v>
      </c>
      <c r="C1074" s="27" t="s">
        <v>13</v>
      </c>
      <c r="D1074" s="23" t="s">
        <v>1257</v>
      </c>
      <c r="E1074" s="24" t="s">
        <v>38</v>
      </c>
      <c r="F1074" s="25" t="s">
        <v>38</v>
      </c>
      <c r="G1074" s="22" t="s">
        <v>39</v>
      </c>
      <c r="H1074" s="26">
        <v>370839</v>
      </c>
      <c r="I1074" s="28"/>
      <c r="J1074" s="26">
        <v>29667</v>
      </c>
      <c r="K1074" s="26">
        <v>400506</v>
      </c>
      <c r="L1074" s="22" t="s">
        <v>18</v>
      </c>
      <c r="M1074" s="22"/>
      <c r="N1074">
        <f t="shared" si="49"/>
        <v>14898</v>
      </c>
      <c r="O1074">
        <f>+VLOOKUP(N1074,'Thanh toán '!O$8:P$8099,2,0)</f>
        <v>400506</v>
      </c>
      <c r="P1074">
        <f t="shared" si="50"/>
        <v>400506</v>
      </c>
      <c r="Q1074" s="30">
        <f t="shared" si="48"/>
        <v>0</v>
      </c>
    </row>
    <row r="1075" spans="1:17" hidden="1" x14ac:dyDescent="0.3">
      <c r="A1075" s="21">
        <v>8557</v>
      </c>
      <c r="B1075" s="22" t="s">
        <v>1284</v>
      </c>
      <c r="C1075" s="27" t="s">
        <v>13</v>
      </c>
      <c r="D1075" s="23" t="s">
        <v>1257</v>
      </c>
      <c r="E1075" s="24" t="s">
        <v>38</v>
      </c>
      <c r="F1075" s="25" t="s">
        <v>38</v>
      </c>
      <c r="G1075" s="22" t="s">
        <v>39</v>
      </c>
      <c r="H1075" s="26">
        <v>979415</v>
      </c>
      <c r="I1075" s="28"/>
      <c r="J1075" s="26">
        <v>78353</v>
      </c>
      <c r="K1075" s="26">
        <v>1057768</v>
      </c>
      <c r="L1075" s="22" t="s">
        <v>18</v>
      </c>
      <c r="M1075" s="22"/>
      <c r="N1075">
        <f t="shared" si="49"/>
        <v>14899</v>
      </c>
      <c r="O1075">
        <f>+VLOOKUP(N1075,'Thanh toán '!O$8:P$8099,2,0)</f>
        <v>1057768</v>
      </c>
      <c r="P1075">
        <f t="shared" si="50"/>
        <v>1057768</v>
      </c>
      <c r="Q1075" s="30">
        <f t="shared" si="48"/>
        <v>0</v>
      </c>
    </row>
    <row r="1076" spans="1:17" hidden="1" x14ac:dyDescent="0.3">
      <c r="A1076" s="21">
        <v>8559</v>
      </c>
      <c r="B1076" s="22" t="s">
        <v>1285</v>
      </c>
      <c r="C1076" s="27" t="s">
        <v>13</v>
      </c>
      <c r="D1076" s="23" t="s">
        <v>1257</v>
      </c>
      <c r="E1076" s="24" t="s">
        <v>38</v>
      </c>
      <c r="F1076" s="25" t="s">
        <v>38</v>
      </c>
      <c r="G1076" s="22" t="s">
        <v>39</v>
      </c>
      <c r="H1076" s="26">
        <v>589271</v>
      </c>
      <c r="I1076" s="28"/>
      <c r="J1076" s="26">
        <v>47142</v>
      </c>
      <c r="K1076" s="26">
        <v>636413</v>
      </c>
      <c r="L1076" s="22" t="s">
        <v>18</v>
      </c>
      <c r="M1076" s="22"/>
      <c r="N1076">
        <f t="shared" si="49"/>
        <v>14902</v>
      </c>
      <c r="O1076">
        <f>+VLOOKUP(N1076,'Thanh toán '!O$8:P$8099,2,0)</f>
        <v>636413</v>
      </c>
      <c r="P1076">
        <f t="shared" si="50"/>
        <v>636413</v>
      </c>
      <c r="Q1076" s="30">
        <f t="shared" si="48"/>
        <v>0</v>
      </c>
    </row>
    <row r="1077" spans="1:17" hidden="1" x14ac:dyDescent="0.3">
      <c r="A1077" s="21">
        <v>8560</v>
      </c>
      <c r="B1077" s="22" t="s">
        <v>1286</v>
      </c>
      <c r="C1077" s="27" t="s">
        <v>13</v>
      </c>
      <c r="D1077" s="23" t="s">
        <v>1257</v>
      </c>
      <c r="E1077" s="24" t="s">
        <v>38</v>
      </c>
      <c r="F1077" s="25" t="s">
        <v>38</v>
      </c>
      <c r="G1077" s="22" t="s">
        <v>39</v>
      </c>
      <c r="H1077" s="26">
        <v>471203</v>
      </c>
      <c r="I1077" s="28"/>
      <c r="J1077" s="26">
        <v>37696</v>
      </c>
      <c r="K1077" s="26">
        <v>508899</v>
      </c>
      <c r="L1077" s="22" t="s">
        <v>18</v>
      </c>
      <c r="M1077" s="22"/>
      <c r="N1077">
        <f t="shared" si="49"/>
        <v>14903</v>
      </c>
      <c r="O1077">
        <f>+VLOOKUP(N1077,'Thanh toán '!O$8:P$8099,2,0)</f>
        <v>508899</v>
      </c>
      <c r="P1077">
        <f t="shared" si="50"/>
        <v>508899</v>
      </c>
      <c r="Q1077" s="30">
        <f t="shared" si="48"/>
        <v>0</v>
      </c>
    </row>
    <row r="1078" spans="1:17" hidden="1" x14ac:dyDescent="0.3">
      <c r="A1078" s="21">
        <v>8561</v>
      </c>
      <c r="B1078" s="22" t="s">
        <v>1287</v>
      </c>
      <c r="C1078" s="27" t="s">
        <v>13</v>
      </c>
      <c r="D1078" s="23" t="s">
        <v>1257</v>
      </c>
      <c r="E1078" s="24" t="s">
        <v>38</v>
      </c>
      <c r="F1078" s="25" t="s">
        <v>38</v>
      </c>
      <c r="G1078" s="22" t="s">
        <v>39</v>
      </c>
      <c r="H1078" s="26">
        <v>704013</v>
      </c>
      <c r="I1078" s="28"/>
      <c r="J1078" s="26">
        <v>56321</v>
      </c>
      <c r="K1078" s="26">
        <v>760334</v>
      </c>
      <c r="L1078" s="22" t="s">
        <v>18</v>
      </c>
      <c r="M1078" s="22"/>
      <c r="N1078">
        <f t="shared" si="49"/>
        <v>14904</v>
      </c>
      <c r="O1078">
        <f>+VLOOKUP(N1078,'Thanh toán '!O$8:P$8099,2,0)</f>
        <v>760334</v>
      </c>
      <c r="P1078">
        <f t="shared" si="50"/>
        <v>760334</v>
      </c>
      <c r="Q1078" s="30">
        <f t="shared" si="48"/>
        <v>0</v>
      </c>
    </row>
    <row r="1079" spans="1:17" hidden="1" x14ac:dyDescent="0.3">
      <c r="A1079" s="21">
        <v>8562</v>
      </c>
      <c r="B1079" s="22" t="s">
        <v>1288</v>
      </c>
      <c r="C1079" s="27" t="s">
        <v>13</v>
      </c>
      <c r="D1079" s="23" t="s">
        <v>1257</v>
      </c>
      <c r="E1079" s="24" t="s">
        <v>324</v>
      </c>
      <c r="F1079" s="25" t="s">
        <v>324</v>
      </c>
      <c r="G1079" s="22" t="s">
        <v>325</v>
      </c>
      <c r="H1079" s="26">
        <v>2426790</v>
      </c>
      <c r="I1079" s="28"/>
      <c r="J1079" s="26">
        <v>194143</v>
      </c>
      <c r="K1079" s="26">
        <v>2620933</v>
      </c>
      <c r="L1079" s="22" t="s">
        <v>18</v>
      </c>
      <c r="M1079" s="22"/>
      <c r="N1079">
        <f t="shared" si="49"/>
        <v>14905</v>
      </c>
      <c r="O1079">
        <f>+VLOOKUP(N1079,'Thanh toán '!O$8:P$8099,2,0)</f>
        <v>2620933</v>
      </c>
      <c r="P1079">
        <f t="shared" si="50"/>
        <v>2620933</v>
      </c>
      <c r="Q1079" s="30">
        <f t="shared" si="48"/>
        <v>0</v>
      </c>
    </row>
    <row r="1080" spans="1:17" hidden="1" x14ac:dyDescent="0.3">
      <c r="A1080" s="21">
        <v>8563</v>
      </c>
      <c r="B1080" s="22" t="s">
        <v>1289</v>
      </c>
      <c r="C1080" s="27" t="s">
        <v>13</v>
      </c>
      <c r="D1080" s="23" t="s">
        <v>1257</v>
      </c>
      <c r="E1080" s="24" t="s">
        <v>210</v>
      </c>
      <c r="F1080" s="25" t="s">
        <v>210</v>
      </c>
      <c r="G1080" s="22" t="s">
        <v>211</v>
      </c>
      <c r="H1080" s="26">
        <v>1924970</v>
      </c>
      <c r="I1080" s="28"/>
      <c r="J1080" s="26">
        <v>153998</v>
      </c>
      <c r="K1080" s="26">
        <v>2078968</v>
      </c>
      <c r="L1080" s="22" t="s">
        <v>18</v>
      </c>
      <c r="M1080" s="22"/>
      <c r="N1080">
        <f t="shared" si="49"/>
        <v>14906</v>
      </c>
      <c r="O1080">
        <f>+VLOOKUP(N1080,'Thanh toán '!O$8:P$8099,2,0)</f>
        <v>2078968</v>
      </c>
      <c r="P1080">
        <f t="shared" si="50"/>
        <v>2078968</v>
      </c>
      <c r="Q1080" s="30">
        <f t="shared" si="48"/>
        <v>0</v>
      </c>
    </row>
    <row r="1081" spans="1:17" ht="26.3" hidden="1" x14ac:dyDescent="0.3">
      <c r="A1081" s="21">
        <v>8564</v>
      </c>
      <c r="B1081" s="22" t="s">
        <v>1290</v>
      </c>
      <c r="C1081" s="27" t="s">
        <v>13</v>
      </c>
      <c r="D1081" s="23" t="s">
        <v>1257</v>
      </c>
      <c r="E1081" s="24" t="s">
        <v>102</v>
      </c>
      <c r="F1081" s="25" t="s">
        <v>102</v>
      </c>
      <c r="G1081" s="22" t="s">
        <v>103</v>
      </c>
      <c r="H1081" s="26">
        <v>2480260</v>
      </c>
      <c r="I1081" s="28"/>
      <c r="J1081" s="26">
        <v>198421</v>
      </c>
      <c r="K1081" s="26">
        <v>2678681</v>
      </c>
      <c r="L1081" s="22" t="s">
        <v>18</v>
      </c>
      <c r="M1081" s="22"/>
      <c r="N1081">
        <f t="shared" si="49"/>
        <v>14907</v>
      </c>
      <c r="O1081">
        <f>+VLOOKUP(N1081,'Thanh toán '!O$8:P$8099,2,0)</f>
        <v>2678681</v>
      </c>
      <c r="P1081">
        <f t="shared" si="50"/>
        <v>2678681</v>
      </c>
      <c r="Q1081" s="30">
        <f t="shared" si="48"/>
        <v>0</v>
      </c>
    </row>
    <row r="1082" spans="1:17" hidden="1" x14ac:dyDescent="0.3">
      <c r="A1082" s="21">
        <v>8565</v>
      </c>
      <c r="B1082" s="22" t="s">
        <v>1291</v>
      </c>
      <c r="C1082" s="27" t="s">
        <v>13</v>
      </c>
      <c r="D1082" s="23" t="s">
        <v>1257</v>
      </c>
      <c r="E1082" s="24" t="s">
        <v>108</v>
      </c>
      <c r="F1082" s="25" t="s">
        <v>108</v>
      </c>
      <c r="G1082" s="22" t="s">
        <v>109</v>
      </c>
      <c r="H1082" s="26">
        <v>2713865</v>
      </c>
      <c r="I1082" s="28"/>
      <c r="J1082" s="26">
        <v>217109</v>
      </c>
      <c r="K1082" s="26">
        <v>2930974</v>
      </c>
      <c r="L1082" s="22" t="s">
        <v>18</v>
      </c>
      <c r="M1082" s="22"/>
      <c r="N1082">
        <f t="shared" si="49"/>
        <v>14908</v>
      </c>
      <c r="O1082">
        <f>+VLOOKUP(N1082,'Thanh toán '!O$8:P$8099,2,0)</f>
        <v>2930974</v>
      </c>
      <c r="P1082">
        <f t="shared" si="50"/>
        <v>2930974</v>
      </c>
      <c r="Q1082" s="30">
        <f t="shared" si="48"/>
        <v>0</v>
      </c>
    </row>
    <row r="1083" spans="1:17" hidden="1" x14ac:dyDescent="0.3">
      <c r="A1083" s="21">
        <v>8566</v>
      </c>
      <c r="B1083" s="22" t="s">
        <v>1292</v>
      </c>
      <c r="C1083" s="27" t="s">
        <v>13</v>
      </c>
      <c r="D1083" s="23" t="s">
        <v>1257</v>
      </c>
      <c r="E1083" s="24" t="s">
        <v>111</v>
      </c>
      <c r="F1083" s="25" t="s">
        <v>111</v>
      </c>
      <c r="G1083" s="22" t="s">
        <v>112</v>
      </c>
      <c r="H1083" s="26">
        <v>6429140</v>
      </c>
      <c r="I1083" s="28"/>
      <c r="J1083" s="26">
        <v>514331</v>
      </c>
      <c r="K1083" s="26">
        <v>6943471</v>
      </c>
      <c r="L1083" s="22" t="s">
        <v>18</v>
      </c>
      <c r="M1083" s="22"/>
      <c r="N1083">
        <f t="shared" si="49"/>
        <v>14909</v>
      </c>
      <c r="O1083">
        <f>+VLOOKUP(N1083,'Thanh toán '!O$8:P$8099,2,0)</f>
        <v>6943471</v>
      </c>
      <c r="P1083">
        <f t="shared" si="50"/>
        <v>6943471</v>
      </c>
      <c r="Q1083" s="30">
        <f t="shared" si="48"/>
        <v>0</v>
      </c>
    </row>
    <row r="1084" spans="1:17" ht="26.3" hidden="1" x14ac:dyDescent="0.3">
      <c r="A1084" s="21">
        <v>8567</v>
      </c>
      <c r="B1084" s="22" t="s">
        <v>1293</v>
      </c>
      <c r="C1084" s="27" t="s">
        <v>13</v>
      </c>
      <c r="D1084" s="23" t="s">
        <v>1257</v>
      </c>
      <c r="E1084" s="24" t="s">
        <v>105</v>
      </c>
      <c r="F1084" s="25" t="s">
        <v>105</v>
      </c>
      <c r="G1084" s="22" t="s">
        <v>106</v>
      </c>
      <c r="H1084" s="26">
        <v>4253450</v>
      </c>
      <c r="I1084" s="28"/>
      <c r="J1084" s="26">
        <v>340276</v>
      </c>
      <c r="K1084" s="26">
        <v>4593726</v>
      </c>
      <c r="L1084" s="22" t="s">
        <v>18</v>
      </c>
      <c r="M1084" s="22"/>
      <c r="N1084">
        <f t="shared" si="49"/>
        <v>14910</v>
      </c>
      <c r="O1084">
        <f>+VLOOKUP(N1084,'Thanh toán '!O$8:P$8099,2,0)</f>
        <v>4593726</v>
      </c>
      <c r="P1084">
        <f t="shared" si="50"/>
        <v>4593726</v>
      </c>
      <c r="Q1084" s="30">
        <f t="shared" si="48"/>
        <v>0</v>
      </c>
    </row>
    <row r="1085" spans="1:17" hidden="1" x14ac:dyDescent="0.3">
      <c r="A1085" s="21">
        <v>8569</v>
      </c>
      <c r="B1085" s="22" t="s">
        <v>1294</v>
      </c>
      <c r="C1085" s="27" t="s">
        <v>13</v>
      </c>
      <c r="D1085" s="23" t="s">
        <v>1257</v>
      </c>
      <c r="E1085" s="24" t="s">
        <v>310</v>
      </c>
      <c r="F1085" s="25" t="s">
        <v>310</v>
      </c>
      <c r="G1085" s="22" t="s">
        <v>311</v>
      </c>
      <c r="H1085" s="26">
        <v>734310</v>
      </c>
      <c r="I1085" s="28"/>
      <c r="J1085" s="26">
        <v>58745</v>
      </c>
      <c r="K1085" s="26">
        <v>793055</v>
      </c>
      <c r="L1085" s="22" t="s">
        <v>18</v>
      </c>
      <c r="M1085" s="22"/>
      <c r="N1085">
        <f t="shared" si="49"/>
        <v>14912</v>
      </c>
      <c r="O1085">
        <f>+VLOOKUP(N1085,'Thanh toán '!O$8:P$8099,2,0)</f>
        <v>793055</v>
      </c>
      <c r="P1085">
        <f t="shared" si="50"/>
        <v>793055</v>
      </c>
      <c r="Q1085" s="30">
        <f t="shared" si="48"/>
        <v>0</v>
      </c>
    </row>
    <row r="1086" spans="1:17" hidden="1" x14ac:dyDescent="0.3">
      <c r="A1086" s="21">
        <v>8570</v>
      </c>
      <c r="B1086" s="22" t="s">
        <v>1295</v>
      </c>
      <c r="C1086" s="27" t="s">
        <v>13</v>
      </c>
      <c r="D1086" s="23" t="s">
        <v>1257</v>
      </c>
      <c r="E1086" s="24" t="s">
        <v>114</v>
      </c>
      <c r="F1086" s="25" t="s">
        <v>114</v>
      </c>
      <c r="G1086" s="22" t="s">
        <v>115</v>
      </c>
      <c r="H1086" s="26">
        <v>6698470</v>
      </c>
      <c r="I1086" s="28"/>
      <c r="J1086" s="26">
        <v>535878</v>
      </c>
      <c r="K1086" s="26">
        <v>7234348</v>
      </c>
      <c r="L1086" s="22" t="s">
        <v>18</v>
      </c>
      <c r="M1086" s="22"/>
      <c r="N1086">
        <f t="shared" si="49"/>
        <v>14913</v>
      </c>
      <c r="O1086">
        <f>+VLOOKUP(N1086,'Thanh toán '!O$8:P$8099,2,0)</f>
        <v>7234348</v>
      </c>
      <c r="P1086">
        <f t="shared" si="50"/>
        <v>7234348</v>
      </c>
      <c r="Q1086" s="30">
        <f t="shared" si="48"/>
        <v>0</v>
      </c>
    </row>
    <row r="1087" spans="1:17" hidden="1" x14ac:dyDescent="0.3">
      <c r="A1087" s="21">
        <v>8571</v>
      </c>
      <c r="B1087" s="22" t="s">
        <v>1296</v>
      </c>
      <c r="C1087" s="27" t="s">
        <v>13</v>
      </c>
      <c r="D1087" s="23" t="s">
        <v>1257</v>
      </c>
      <c r="E1087" s="24" t="s">
        <v>92</v>
      </c>
      <c r="F1087" s="25" t="s">
        <v>92</v>
      </c>
      <c r="G1087" s="22" t="s">
        <v>93</v>
      </c>
      <c r="H1087" s="26">
        <v>1110580</v>
      </c>
      <c r="I1087" s="28"/>
      <c r="J1087" s="26">
        <v>88846</v>
      </c>
      <c r="K1087" s="26">
        <v>1199426</v>
      </c>
      <c r="L1087" s="22" t="s">
        <v>18</v>
      </c>
      <c r="M1087" s="22"/>
      <c r="N1087">
        <f t="shared" si="49"/>
        <v>14914</v>
      </c>
      <c r="O1087">
        <f>+VLOOKUP(N1087,'Thanh toán '!O$8:P$8099,2,0)</f>
        <v>1199426</v>
      </c>
      <c r="P1087">
        <f t="shared" si="50"/>
        <v>1199426</v>
      </c>
      <c r="Q1087" s="30">
        <f t="shared" si="48"/>
        <v>0</v>
      </c>
    </row>
    <row r="1088" spans="1:17" hidden="1" x14ac:dyDescent="0.3">
      <c r="A1088" s="21">
        <v>8573</v>
      </c>
      <c r="B1088" s="22" t="s">
        <v>1297</v>
      </c>
      <c r="C1088" s="27" t="s">
        <v>13</v>
      </c>
      <c r="D1088" s="23" t="s">
        <v>1257</v>
      </c>
      <c r="E1088" s="24" t="s">
        <v>38</v>
      </c>
      <c r="F1088" s="25" t="s">
        <v>38</v>
      </c>
      <c r="G1088" s="22" t="s">
        <v>39</v>
      </c>
      <c r="H1088" s="26">
        <v>1026493</v>
      </c>
      <c r="I1088" s="28"/>
      <c r="J1088" s="26">
        <v>82119</v>
      </c>
      <c r="K1088" s="26">
        <v>1108612</v>
      </c>
      <c r="L1088" s="22" t="s">
        <v>18</v>
      </c>
      <c r="M1088" s="22"/>
      <c r="N1088">
        <f t="shared" si="49"/>
        <v>14916</v>
      </c>
      <c r="O1088">
        <f>+VLOOKUP(N1088,'Thanh toán '!O$8:P$8099,2,0)</f>
        <v>1108612</v>
      </c>
      <c r="P1088">
        <f t="shared" si="50"/>
        <v>1108612</v>
      </c>
      <c r="Q1088" s="30">
        <f t="shared" si="48"/>
        <v>0</v>
      </c>
    </row>
    <row r="1089" spans="1:17" hidden="1" x14ac:dyDescent="0.3">
      <c r="A1089" s="21">
        <v>8574</v>
      </c>
      <c r="B1089" s="22" t="s">
        <v>1298</v>
      </c>
      <c r="C1089" s="27" t="s">
        <v>13</v>
      </c>
      <c r="D1089" s="23" t="s">
        <v>1257</v>
      </c>
      <c r="E1089" s="24" t="s">
        <v>45</v>
      </c>
      <c r="F1089" s="25" t="s">
        <v>45</v>
      </c>
      <c r="G1089" s="22" t="s">
        <v>46</v>
      </c>
      <c r="H1089" s="26">
        <v>4143130</v>
      </c>
      <c r="I1089" s="28"/>
      <c r="J1089" s="26">
        <v>331450</v>
      </c>
      <c r="K1089" s="26">
        <v>4474580</v>
      </c>
      <c r="L1089" s="22" t="s">
        <v>18</v>
      </c>
      <c r="M1089" s="22"/>
      <c r="N1089">
        <f t="shared" si="49"/>
        <v>14917</v>
      </c>
      <c r="O1089">
        <f>+VLOOKUP(N1089,'Thanh toán '!O$8:P$8099,2,0)</f>
        <v>4474580</v>
      </c>
      <c r="P1089">
        <f t="shared" si="50"/>
        <v>4474580</v>
      </c>
      <c r="Q1089" s="30">
        <f t="shared" si="48"/>
        <v>0</v>
      </c>
    </row>
    <row r="1090" spans="1:17" hidden="1" x14ac:dyDescent="0.3">
      <c r="A1090" s="21">
        <v>8575</v>
      </c>
      <c r="B1090" s="22" t="s">
        <v>1299</v>
      </c>
      <c r="C1090" s="27" t="s">
        <v>13</v>
      </c>
      <c r="D1090" s="23" t="s">
        <v>1257</v>
      </c>
      <c r="E1090" s="24" t="s">
        <v>845</v>
      </c>
      <c r="F1090" s="25" t="s">
        <v>845</v>
      </c>
      <c r="G1090" s="22" t="s">
        <v>79</v>
      </c>
      <c r="H1090" s="26">
        <v>1665870</v>
      </c>
      <c r="I1090" s="28"/>
      <c r="J1090" s="26">
        <v>133270</v>
      </c>
      <c r="K1090" s="26">
        <v>1799140</v>
      </c>
      <c r="L1090" s="22" t="s">
        <v>18</v>
      </c>
      <c r="M1090" s="22"/>
      <c r="N1090">
        <f t="shared" si="49"/>
        <v>14918</v>
      </c>
      <c r="O1090">
        <f>+VLOOKUP(N1090,'Thanh toán '!O$8:P$8099,2,0)</f>
        <v>1799140</v>
      </c>
      <c r="P1090">
        <f t="shared" si="50"/>
        <v>1799140</v>
      </c>
      <c r="Q1090" s="30">
        <f t="shared" si="48"/>
        <v>0</v>
      </c>
    </row>
    <row r="1091" spans="1:17" hidden="1" x14ac:dyDescent="0.3">
      <c r="A1091" s="21">
        <v>8576</v>
      </c>
      <c r="B1091" s="22" t="s">
        <v>1300</v>
      </c>
      <c r="C1091" s="27" t="s">
        <v>13</v>
      </c>
      <c r="D1091" s="23" t="s">
        <v>1257</v>
      </c>
      <c r="E1091" s="24" t="s">
        <v>38</v>
      </c>
      <c r="F1091" s="25" t="s">
        <v>38</v>
      </c>
      <c r="G1091" s="22" t="s">
        <v>39</v>
      </c>
      <c r="H1091" s="26">
        <v>577491</v>
      </c>
      <c r="I1091" s="28"/>
      <c r="J1091" s="26">
        <v>46199</v>
      </c>
      <c r="K1091" s="26">
        <v>623690</v>
      </c>
      <c r="L1091" s="22" t="s">
        <v>18</v>
      </c>
      <c r="M1091" s="22"/>
      <c r="N1091">
        <f t="shared" si="49"/>
        <v>14919</v>
      </c>
      <c r="O1091">
        <f>+VLOOKUP(N1091,'Thanh toán '!O$8:P$8099,2,0)</f>
        <v>623690</v>
      </c>
      <c r="P1091">
        <f t="shared" si="50"/>
        <v>623690</v>
      </c>
      <c r="Q1091" s="30">
        <f t="shared" si="48"/>
        <v>0</v>
      </c>
    </row>
    <row r="1092" spans="1:17" hidden="1" x14ac:dyDescent="0.3">
      <c r="A1092" s="21">
        <v>8580</v>
      </c>
      <c r="B1092" s="22" t="s">
        <v>1301</v>
      </c>
      <c r="C1092" s="27" t="s">
        <v>13</v>
      </c>
      <c r="D1092" s="23" t="s">
        <v>1257</v>
      </c>
      <c r="E1092" s="24" t="s">
        <v>38</v>
      </c>
      <c r="F1092" s="25" t="s">
        <v>38</v>
      </c>
      <c r="G1092" s="22" t="s">
        <v>39</v>
      </c>
      <c r="H1092" s="26">
        <v>1546569</v>
      </c>
      <c r="I1092" s="28"/>
      <c r="J1092" s="26">
        <v>123726</v>
      </c>
      <c r="K1092" s="26">
        <v>1670295</v>
      </c>
      <c r="L1092" s="22" t="s">
        <v>18</v>
      </c>
      <c r="M1092" s="22"/>
      <c r="N1092">
        <f t="shared" si="49"/>
        <v>14923</v>
      </c>
      <c r="O1092">
        <f>+VLOOKUP(N1092,'Thanh toán '!O$8:P$8099,2,0)</f>
        <v>1670295</v>
      </c>
      <c r="P1092">
        <f t="shared" si="50"/>
        <v>1670295</v>
      </c>
      <c r="Q1092" s="30">
        <f t="shared" si="48"/>
        <v>0</v>
      </c>
    </row>
    <row r="1093" spans="1:17" hidden="1" x14ac:dyDescent="0.3">
      <c r="A1093" s="21">
        <v>8581</v>
      </c>
      <c r="B1093" s="22" t="s">
        <v>1302</v>
      </c>
      <c r="C1093" s="27" t="s">
        <v>13</v>
      </c>
      <c r="D1093" s="23" t="s">
        <v>1257</v>
      </c>
      <c r="E1093" s="24" t="s">
        <v>38</v>
      </c>
      <c r="F1093" s="25" t="s">
        <v>38</v>
      </c>
      <c r="G1093" s="22" t="s">
        <v>39</v>
      </c>
      <c r="H1093" s="26">
        <v>1539689</v>
      </c>
      <c r="I1093" s="28"/>
      <c r="J1093" s="26">
        <v>123175</v>
      </c>
      <c r="K1093" s="26">
        <v>1662864</v>
      </c>
      <c r="L1093" s="22" t="s">
        <v>18</v>
      </c>
      <c r="M1093" s="22"/>
      <c r="N1093">
        <f t="shared" si="49"/>
        <v>14924</v>
      </c>
      <c r="O1093">
        <f>+VLOOKUP(N1093,'Thanh toán '!O$8:P$8099,2,0)</f>
        <v>1662864</v>
      </c>
      <c r="P1093">
        <f t="shared" si="50"/>
        <v>1662864</v>
      </c>
      <c r="Q1093" s="30">
        <f t="shared" ref="Q1093:Q1156" si="51">+O1093-K1093</f>
        <v>0</v>
      </c>
    </row>
    <row r="1094" spans="1:17" hidden="1" x14ac:dyDescent="0.3">
      <c r="A1094" s="21">
        <v>8583</v>
      </c>
      <c r="B1094" s="22" t="s">
        <v>1303</v>
      </c>
      <c r="C1094" s="27" t="s">
        <v>13</v>
      </c>
      <c r="D1094" s="23" t="s">
        <v>1257</v>
      </c>
      <c r="E1094" s="24" t="s">
        <v>38</v>
      </c>
      <c r="F1094" s="25" t="s">
        <v>38</v>
      </c>
      <c r="G1094" s="22" t="s">
        <v>39</v>
      </c>
      <c r="H1094" s="26">
        <v>360116</v>
      </c>
      <c r="I1094" s="28"/>
      <c r="J1094" s="26">
        <v>28809</v>
      </c>
      <c r="K1094" s="26">
        <v>388925</v>
      </c>
      <c r="L1094" s="22" t="s">
        <v>18</v>
      </c>
      <c r="M1094" s="22"/>
      <c r="N1094">
        <f t="shared" ref="N1094:N1157" si="52">+B1094*1</f>
        <v>14926</v>
      </c>
      <c r="O1094">
        <f>+VLOOKUP(N1094,'Thanh toán '!O$8:P$8099,2,0)</f>
        <v>388925</v>
      </c>
      <c r="P1094">
        <f t="shared" ref="P1094:P1157" si="53">+O1094</f>
        <v>388925</v>
      </c>
      <c r="Q1094" s="30">
        <f t="shared" si="51"/>
        <v>0</v>
      </c>
    </row>
    <row r="1095" spans="1:17" hidden="1" x14ac:dyDescent="0.3">
      <c r="A1095" s="21">
        <v>8585</v>
      </c>
      <c r="B1095" s="22" t="s">
        <v>1304</v>
      </c>
      <c r="C1095" s="27" t="s">
        <v>13</v>
      </c>
      <c r="D1095" s="23" t="s">
        <v>1257</v>
      </c>
      <c r="E1095" s="24" t="s">
        <v>38</v>
      </c>
      <c r="F1095" s="25" t="s">
        <v>38</v>
      </c>
      <c r="G1095" s="22" t="s">
        <v>39</v>
      </c>
      <c r="H1095" s="26">
        <v>1209488</v>
      </c>
      <c r="I1095" s="28"/>
      <c r="J1095" s="26">
        <v>96759</v>
      </c>
      <c r="K1095" s="26">
        <v>1306247</v>
      </c>
      <c r="L1095" s="22" t="s">
        <v>18</v>
      </c>
      <c r="M1095" s="22"/>
      <c r="N1095">
        <f t="shared" si="52"/>
        <v>14928</v>
      </c>
      <c r="O1095">
        <f>+VLOOKUP(N1095,'Thanh toán '!O$8:P$8099,2,0)</f>
        <v>1306247</v>
      </c>
      <c r="P1095">
        <f t="shared" si="53"/>
        <v>1306247</v>
      </c>
      <c r="Q1095" s="30">
        <f t="shared" si="51"/>
        <v>0</v>
      </c>
    </row>
    <row r="1096" spans="1:17" hidden="1" x14ac:dyDescent="0.3">
      <c r="A1096" s="21">
        <v>8586</v>
      </c>
      <c r="B1096" s="22" t="s">
        <v>1305</v>
      </c>
      <c r="C1096" s="27" t="s">
        <v>13</v>
      </c>
      <c r="D1096" s="23" t="s">
        <v>1257</v>
      </c>
      <c r="E1096" s="24" t="s">
        <v>38</v>
      </c>
      <c r="F1096" s="25" t="s">
        <v>38</v>
      </c>
      <c r="G1096" s="22" t="s">
        <v>39</v>
      </c>
      <c r="H1096" s="26">
        <v>501820</v>
      </c>
      <c r="I1096" s="28"/>
      <c r="J1096" s="26">
        <v>40146</v>
      </c>
      <c r="K1096" s="26">
        <v>541966</v>
      </c>
      <c r="L1096" s="22" t="s">
        <v>18</v>
      </c>
      <c r="M1096" s="22"/>
      <c r="N1096">
        <f t="shared" si="52"/>
        <v>14929</v>
      </c>
      <c r="O1096">
        <f>+VLOOKUP(N1096,'Thanh toán '!O$8:P$8099,2,0)</f>
        <v>541966</v>
      </c>
      <c r="P1096">
        <f t="shared" si="53"/>
        <v>541966</v>
      </c>
      <c r="Q1096" s="30">
        <f t="shared" si="51"/>
        <v>0</v>
      </c>
    </row>
    <row r="1097" spans="1:17" hidden="1" x14ac:dyDescent="0.3">
      <c r="A1097" s="21">
        <v>8587</v>
      </c>
      <c r="B1097" s="22" t="s">
        <v>1306</v>
      </c>
      <c r="C1097" s="27" t="s">
        <v>13</v>
      </c>
      <c r="D1097" s="23" t="s">
        <v>1257</v>
      </c>
      <c r="E1097" s="24" t="s">
        <v>38</v>
      </c>
      <c r="F1097" s="25" t="s">
        <v>38</v>
      </c>
      <c r="G1097" s="22" t="s">
        <v>39</v>
      </c>
      <c r="H1097" s="26">
        <v>922445</v>
      </c>
      <c r="I1097" s="28"/>
      <c r="J1097" s="26">
        <v>73796</v>
      </c>
      <c r="K1097" s="26">
        <v>996241</v>
      </c>
      <c r="L1097" s="22" t="s">
        <v>18</v>
      </c>
      <c r="M1097" s="22"/>
      <c r="N1097">
        <f t="shared" si="52"/>
        <v>14930</v>
      </c>
      <c r="O1097">
        <f>+VLOOKUP(N1097,'Thanh toán '!O$8:P$8099,2,0)</f>
        <v>996241</v>
      </c>
      <c r="P1097">
        <f t="shared" si="53"/>
        <v>996241</v>
      </c>
      <c r="Q1097" s="30">
        <f t="shared" si="51"/>
        <v>0</v>
      </c>
    </row>
    <row r="1098" spans="1:17" hidden="1" x14ac:dyDescent="0.3">
      <c r="A1098" s="21">
        <v>8588</v>
      </c>
      <c r="B1098" s="22" t="s">
        <v>1307</v>
      </c>
      <c r="C1098" s="27" t="s">
        <v>13</v>
      </c>
      <c r="D1098" s="23" t="s">
        <v>1257</v>
      </c>
      <c r="E1098" s="24" t="s">
        <v>38</v>
      </c>
      <c r="F1098" s="25" t="s">
        <v>38</v>
      </c>
      <c r="G1098" s="22" t="s">
        <v>39</v>
      </c>
      <c r="H1098" s="26">
        <v>877817</v>
      </c>
      <c r="I1098" s="28"/>
      <c r="J1098" s="26">
        <v>70225</v>
      </c>
      <c r="K1098" s="26">
        <v>948042</v>
      </c>
      <c r="L1098" s="22" t="s">
        <v>18</v>
      </c>
      <c r="M1098" s="22"/>
      <c r="N1098">
        <f t="shared" si="52"/>
        <v>14931</v>
      </c>
      <c r="O1098">
        <f>+VLOOKUP(N1098,'Thanh toán '!O$8:P$8099,2,0)</f>
        <v>948042</v>
      </c>
      <c r="P1098">
        <f t="shared" si="53"/>
        <v>948042</v>
      </c>
      <c r="Q1098" s="30">
        <f t="shared" si="51"/>
        <v>0</v>
      </c>
    </row>
    <row r="1099" spans="1:17" hidden="1" x14ac:dyDescent="0.3">
      <c r="A1099" s="21">
        <v>8590</v>
      </c>
      <c r="B1099" s="22" t="s">
        <v>1308</v>
      </c>
      <c r="C1099" s="27" t="s">
        <v>13</v>
      </c>
      <c r="D1099" s="23" t="s">
        <v>1257</v>
      </c>
      <c r="E1099" s="24" t="s">
        <v>164</v>
      </c>
      <c r="F1099" s="25" t="s">
        <v>164</v>
      </c>
      <c r="G1099" s="22" t="s">
        <v>165</v>
      </c>
      <c r="H1099" s="26">
        <v>3222760</v>
      </c>
      <c r="I1099" s="28"/>
      <c r="J1099" s="26">
        <v>257821</v>
      </c>
      <c r="K1099" s="26">
        <v>3480581</v>
      </c>
      <c r="L1099" s="22" t="s">
        <v>18</v>
      </c>
      <c r="M1099" s="22"/>
      <c r="N1099">
        <f t="shared" si="52"/>
        <v>14933</v>
      </c>
      <c r="O1099">
        <f>+VLOOKUP(N1099,'Thanh toán '!O$8:P$8099,2,0)</f>
        <v>3480581</v>
      </c>
      <c r="P1099">
        <f t="shared" si="53"/>
        <v>3480581</v>
      </c>
      <c r="Q1099" s="30">
        <f t="shared" si="51"/>
        <v>0</v>
      </c>
    </row>
    <row r="1100" spans="1:17" hidden="1" x14ac:dyDescent="0.3">
      <c r="A1100" s="21">
        <v>8591</v>
      </c>
      <c r="B1100" s="22" t="s">
        <v>1309</v>
      </c>
      <c r="C1100" s="27" t="s">
        <v>13</v>
      </c>
      <c r="D1100" s="23" t="s">
        <v>1257</v>
      </c>
      <c r="E1100" s="24" t="s">
        <v>42</v>
      </c>
      <c r="F1100" s="25" t="s">
        <v>42</v>
      </c>
      <c r="G1100" s="22" t="s">
        <v>43</v>
      </c>
      <c r="H1100" s="26">
        <v>555290</v>
      </c>
      <c r="I1100" s="28"/>
      <c r="J1100" s="26">
        <v>44423</v>
      </c>
      <c r="K1100" s="26">
        <v>599713</v>
      </c>
      <c r="L1100" s="22" t="s">
        <v>18</v>
      </c>
      <c r="M1100" s="22"/>
      <c r="N1100">
        <f t="shared" si="52"/>
        <v>14934</v>
      </c>
      <c r="O1100">
        <f>+VLOOKUP(N1100,'Thanh toán '!O$8:P$8099,2,0)</f>
        <v>599713</v>
      </c>
      <c r="P1100">
        <f t="shared" si="53"/>
        <v>599713</v>
      </c>
      <c r="Q1100" s="30">
        <f t="shared" si="51"/>
        <v>0</v>
      </c>
    </row>
    <row r="1101" spans="1:17" ht="26.3" hidden="1" x14ac:dyDescent="0.3">
      <c r="A1101" s="21">
        <v>8592</v>
      </c>
      <c r="B1101" s="22" t="s">
        <v>1310</v>
      </c>
      <c r="C1101" s="27" t="s">
        <v>13</v>
      </c>
      <c r="D1101" s="23" t="s">
        <v>1257</v>
      </c>
      <c r="E1101" s="24" t="s">
        <v>184</v>
      </c>
      <c r="F1101" s="25" t="s">
        <v>184</v>
      </c>
      <c r="G1101" s="22" t="s">
        <v>185</v>
      </c>
      <c r="H1101" s="26">
        <v>2186025</v>
      </c>
      <c r="I1101" s="28"/>
      <c r="J1101" s="26">
        <v>174882</v>
      </c>
      <c r="K1101" s="26">
        <v>2360907</v>
      </c>
      <c r="L1101" s="22" t="s">
        <v>18</v>
      </c>
      <c r="M1101" s="22"/>
      <c r="N1101">
        <f t="shared" si="52"/>
        <v>14935</v>
      </c>
      <c r="O1101">
        <f>+VLOOKUP(N1101,'Thanh toán '!O$8:P$8099,2,0)</f>
        <v>2360907</v>
      </c>
      <c r="P1101">
        <f t="shared" si="53"/>
        <v>2360907</v>
      </c>
      <c r="Q1101" s="30">
        <f t="shared" si="51"/>
        <v>0</v>
      </c>
    </row>
    <row r="1102" spans="1:17" hidden="1" x14ac:dyDescent="0.3">
      <c r="A1102" s="21">
        <v>8593</v>
      </c>
      <c r="B1102" s="22" t="s">
        <v>1311</v>
      </c>
      <c r="C1102" s="27" t="s">
        <v>13</v>
      </c>
      <c r="D1102" s="23" t="s">
        <v>1257</v>
      </c>
      <c r="E1102" s="24" t="s">
        <v>38</v>
      </c>
      <c r="F1102" s="25" t="s">
        <v>38</v>
      </c>
      <c r="G1102" s="22" t="s">
        <v>39</v>
      </c>
      <c r="H1102" s="26">
        <v>2044775</v>
      </c>
      <c r="I1102" s="28"/>
      <c r="J1102" s="26">
        <v>163582</v>
      </c>
      <c r="K1102" s="26">
        <v>2208357</v>
      </c>
      <c r="L1102" s="22" t="s">
        <v>18</v>
      </c>
      <c r="M1102" s="22"/>
      <c r="N1102">
        <f t="shared" si="52"/>
        <v>14936</v>
      </c>
      <c r="O1102">
        <f>+VLOOKUP(N1102,'Thanh toán '!O$8:P$8099,2,0)</f>
        <v>2208357</v>
      </c>
      <c r="P1102">
        <f t="shared" si="53"/>
        <v>2208357</v>
      </c>
      <c r="Q1102" s="30">
        <f t="shared" si="51"/>
        <v>0</v>
      </c>
    </row>
    <row r="1103" spans="1:17" hidden="1" x14ac:dyDescent="0.3">
      <c r="A1103" s="21">
        <v>8594</v>
      </c>
      <c r="B1103" s="22" t="s">
        <v>1312</v>
      </c>
      <c r="C1103" s="27" t="s">
        <v>13</v>
      </c>
      <c r="D1103" s="23" t="s">
        <v>1257</v>
      </c>
      <c r="E1103" s="24" t="s">
        <v>38</v>
      </c>
      <c r="F1103" s="25" t="s">
        <v>38</v>
      </c>
      <c r="G1103" s="22" t="s">
        <v>39</v>
      </c>
      <c r="H1103" s="26">
        <v>1307662</v>
      </c>
      <c r="I1103" s="28"/>
      <c r="J1103" s="26">
        <v>104613</v>
      </c>
      <c r="K1103" s="26">
        <v>1412275</v>
      </c>
      <c r="L1103" s="22" t="s">
        <v>18</v>
      </c>
      <c r="M1103" s="22"/>
      <c r="N1103">
        <f t="shared" si="52"/>
        <v>14937</v>
      </c>
      <c r="O1103">
        <f>+VLOOKUP(N1103,'Thanh toán '!O$8:P$8099,2,0)</f>
        <v>1412275</v>
      </c>
      <c r="P1103">
        <f t="shared" si="53"/>
        <v>1412275</v>
      </c>
      <c r="Q1103" s="30">
        <f t="shared" si="51"/>
        <v>0</v>
      </c>
    </row>
    <row r="1104" spans="1:17" hidden="1" x14ac:dyDescent="0.3">
      <c r="A1104" s="21">
        <v>8595</v>
      </c>
      <c r="B1104" s="22" t="s">
        <v>1313</v>
      </c>
      <c r="C1104" s="27" t="s">
        <v>13</v>
      </c>
      <c r="D1104" s="23" t="s">
        <v>1257</v>
      </c>
      <c r="E1104" s="24" t="s">
        <v>38</v>
      </c>
      <c r="F1104" s="25" t="s">
        <v>38</v>
      </c>
      <c r="G1104" s="22" t="s">
        <v>39</v>
      </c>
      <c r="H1104" s="26">
        <v>293724</v>
      </c>
      <c r="I1104" s="28"/>
      <c r="J1104" s="26">
        <v>23498</v>
      </c>
      <c r="K1104" s="26">
        <v>317222</v>
      </c>
      <c r="L1104" s="22" t="s">
        <v>18</v>
      </c>
      <c r="M1104" s="22"/>
      <c r="N1104">
        <f t="shared" si="52"/>
        <v>14938</v>
      </c>
      <c r="O1104">
        <f>+VLOOKUP(N1104,'Thanh toán '!O$8:P$8099,2,0)</f>
        <v>317222</v>
      </c>
      <c r="P1104">
        <f t="shared" si="53"/>
        <v>317222</v>
      </c>
      <c r="Q1104" s="30">
        <f t="shared" si="51"/>
        <v>0</v>
      </c>
    </row>
    <row r="1105" spans="1:17" hidden="1" x14ac:dyDescent="0.3">
      <c r="A1105" s="21">
        <v>8596</v>
      </c>
      <c r="B1105" s="22" t="s">
        <v>1314</v>
      </c>
      <c r="C1105" s="27" t="s">
        <v>13</v>
      </c>
      <c r="D1105" s="23" t="s">
        <v>1257</v>
      </c>
      <c r="E1105" s="24" t="s">
        <v>38</v>
      </c>
      <c r="F1105" s="25" t="s">
        <v>38</v>
      </c>
      <c r="G1105" s="22" t="s">
        <v>39</v>
      </c>
      <c r="H1105" s="26">
        <v>525538</v>
      </c>
      <c r="I1105" s="28"/>
      <c r="J1105" s="26">
        <v>42043</v>
      </c>
      <c r="K1105" s="26">
        <v>567581</v>
      </c>
      <c r="L1105" s="22" t="s">
        <v>18</v>
      </c>
      <c r="M1105" s="22"/>
      <c r="N1105">
        <f t="shared" si="52"/>
        <v>14939</v>
      </c>
      <c r="O1105">
        <f>+VLOOKUP(N1105,'Thanh toán '!O$8:P$8099,2,0)</f>
        <v>567581</v>
      </c>
      <c r="P1105">
        <f t="shared" si="53"/>
        <v>567581</v>
      </c>
      <c r="Q1105" s="30">
        <f t="shared" si="51"/>
        <v>0</v>
      </c>
    </row>
    <row r="1106" spans="1:17" hidden="1" x14ac:dyDescent="0.3">
      <c r="A1106" s="21">
        <v>8597</v>
      </c>
      <c r="B1106" s="22" t="s">
        <v>1315</v>
      </c>
      <c r="C1106" s="27" t="s">
        <v>13</v>
      </c>
      <c r="D1106" s="23" t="s">
        <v>1257</v>
      </c>
      <c r="E1106" s="24" t="s">
        <v>38</v>
      </c>
      <c r="F1106" s="25" t="s">
        <v>38</v>
      </c>
      <c r="G1106" s="22" t="s">
        <v>39</v>
      </c>
      <c r="H1106" s="26">
        <v>1150620</v>
      </c>
      <c r="I1106" s="28"/>
      <c r="J1106" s="26">
        <v>92050</v>
      </c>
      <c r="K1106" s="26">
        <v>1242670</v>
      </c>
      <c r="L1106" s="22" t="s">
        <v>18</v>
      </c>
      <c r="M1106" s="22"/>
      <c r="N1106">
        <f t="shared" si="52"/>
        <v>14940</v>
      </c>
      <c r="O1106">
        <f>+VLOOKUP(N1106,'Thanh toán '!O$8:P$8099,2,0)</f>
        <v>1242670</v>
      </c>
      <c r="P1106">
        <f t="shared" si="53"/>
        <v>1242670</v>
      </c>
      <c r="Q1106" s="30">
        <f t="shared" si="51"/>
        <v>0</v>
      </c>
    </row>
    <row r="1107" spans="1:17" hidden="1" x14ac:dyDescent="0.3">
      <c r="A1107" s="21">
        <v>8598</v>
      </c>
      <c r="B1107" s="22" t="s">
        <v>1316</v>
      </c>
      <c r="C1107" s="27" t="s">
        <v>13</v>
      </c>
      <c r="D1107" s="23" t="s">
        <v>1257</v>
      </c>
      <c r="E1107" s="24" t="s">
        <v>38</v>
      </c>
      <c r="F1107" s="25" t="s">
        <v>38</v>
      </c>
      <c r="G1107" s="22" t="s">
        <v>39</v>
      </c>
      <c r="H1107" s="26">
        <v>1771384</v>
      </c>
      <c r="I1107" s="28"/>
      <c r="J1107" s="26">
        <v>141711</v>
      </c>
      <c r="K1107" s="26">
        <v>1913095</v>
      </c>
      <c r="L1107" s="22" t="s">
        <v>18</v>
      </c>
      <c r="M1107" s="22"/>
      <c r="N1107">
        <f t="shared" si="52"/>
        <v>14942</v>
      </c>
      <c r="O1107">
        <f>+VLOOKUP(N1107,'Thanh toán '!O$8:P$8099,2,0)</f>
        <v>1913095</v>
      </c>
      <c r="P1107">
        <f t="shared" si="53"/>
        <v>1913095</v>
      </c>
      <c r="Q1107" s="30">
        <f t="shared" si="51"/>
        <v>0</v>
      </c>
    </row>
    <row r="1108" spans="1:17" hidden="1" x14ac:dyDescent="0.3">
      <c r="A1108" s="21">
        <v>8600</v>
      </c>
      <c r="B1108" s="22" t="s">
        <v>1317</v>
      </c>
      <c r="C1108" s="27" t="s">
        <v>13</v>
      </c>
      <c r="D1108" s="23" t="s">
        <v>1257</v>
      </c>
      <c r="E1108" s="24" t="s">
        <v>38</v>
      </c>
      <c r="F1108" s="25" t="s">
        <v>38</v>
      </c>
      <c r="G1108" s="22" t="s">
        <v>39</v>
      </c>
      <c r="H1108" s="26">
        <v>3903105</v>
      </c>
      <c r="I1108" s="28"/>
      <c r="J1108" s="26">
        <v>312248</v>
      </c>
      <c r="K1108" s="26">
        <v>4215353</v>
      </c>
      <c r="L1108" s="22" t="s">
        <v>18</v>
      </c>
      <c r="M1108" s="22"/>
      <c r="N1108">
        <f t="shared" si="52"/>
        <v>14944</v>
      </c>
      <c r="O1108">
        <f>+VLOOKUP(N1108,'Thanh toán '!O$8:P$8099,2,0)</f>
        <v>4215353</v>
      </c>
      <c r="P1108">
        <f t="shared" si="53"/>
        <v>4215353</v>
      </c>
      <c r="Q1108" s="30">
        <f t="shared" si="51"/>
        <v>0</v>
      </c>
    </row>
    <row r="1109" spans="1:17" hidden="1" x14ac:dyDescent="0.3">
      <c r="A1109" s="21">
        <v>8601</v>
      </c>
      <c r="B1109" s="22" t="s">
        <v>1318</v>
      </c>
      <c r="C1109" s="27" t="s">
        <v>13</v>
      </c>
      <c r="D1109" s="23" t="s">
        <v>1257</v>
      </c>
      <c r="E1109" s="24" t="s">
        <v>38</v>
      </c>
      <c r="F1109" s="25" t="s">
        <v>38</v>
      </c>
      <c r="G1109" s="22" t="s">
        <v>39</v>
      </c>
      <c r="H1109" s="26">
        <v>2286980</v>
      </c>
      <c r="I1109" s="28"/>
      <c r="J1109" s="26">
        <v>182958</v>
      </c>
      <c r="K1109" s="26">
        <v>2469938</v>
      </c>
      <c r="L1109" s="22" t="s">
        <v>18</v>
      </c>
      <c r="M1109" s="22"/>
      <c r="N1109">
        <f t="shared" si="52"/>
        <v>14945</v>
      </c>
      <c r="O1109">
        <f>+VLOOKUP(N1109,'Thanh toán '!O$8:P$8099,2,0)</f>
        <v>2469938</v>
      </c>
      <c r="P1109">
        <f t="shared" si="53"/>
        <v>2469938</v>
      </c>
      <c r="Q1109" s="30">
        <f t="shared" si="51"/>
        <v>0</v>
      </c>
    </row>
    <row r="1110" spans="1:17" hidden="1" x14ac:dyDescent="0.3">
      <c r="A1110" s="21">
        <v>8605</v>
      </c>
      <c r="B1110" s="22" t="s">
        <v>1319</v>
      </c>
      <c r="C1110" s="27" t="s">
        <v>13</v>
      </c>
      <c r="D1110" s="23" t="s">
        <v>1257</v>
      </c>
      <c r="E1110" s="24" t="s">
        <v>38</v>
      </c>
      <c r="F1110" s="25" t="s">
        <v>38</v>
      </c>
      <c r="G1110" s="22" t="s">
        <v>39</v>
      </c>
      <c r="H1110" s="26">
        <v>471203</v>
      </c>
      <c r="I1110" s="28"/>
      <c r="J1110" s="26">
        <v>37696</v>
      </c>
      <c r="K1110" s="26">
        <v>508899</v>
      </c>
      <c r="L1110" s="22" t="s">
        <v>18</v>
      </c>
      <c r="M1110" s="22"/>
      <c r="N1110">
        <f t="shared" si="52"/>
        <v>14949</v>
      </c>
      <c r="O1110">
        <f>+VLOOKUP(N1110,'Thanh toán '!O$8:P$8099,2,0)</f>
        <v>508899</v>
      </c>
      <c r="P1110">
        <f t="shared" si="53"/>
        <v>508899</v>
      </c>
      <c r="Q1110" s="30">
        <f t="shared" si="51"/>
        <v>0</v>
      </c>
    </row>
    <row r="1111" spans="1:17" hidden="1" x14ac:dyDescent="0.3">
      <c r="A1111" s="21">
        <v>8606</v>
      </c>
      <c r="B1111" s="22" t="s">
        <v>1320</v>
      </c>
      <c r="C1111" s="27" t="s">
        <v>13</v>
      </c>
      <c r="D1111" s="23" t="s">
        <v>1257</v>
      </c>
      <c r="E1111" s="24" t="s">
        <v>38</v>
      </c>
      <c r="F1111" s="25" t="s">
        <v>38</v>
      </c>
      <c r="G1111" s="22" t="s">
        <v>39</v>
      </c>
      <c r="H1111" s="26">
        <v>442409</v>
      </c>
      <c r="I1111" s="28"/>
      <c r="J1111" s="26">
        <v>35393</v>
      </c>
      <c r="K1111" s="26">
        <v>477802</v>
      </c>
      <c r="L1111" s="22" t="s">
        <v>18</v>
      </c>
      <c r="M1111" s="22"/>
      <c r="N1111">
        <f t="shared" si="52"/>
        <v>14950</v>
      </c>
      <c r="O1111">
        <f>+VLOOKUP(N1111,'Thanh toán '!O$8:P$8099,2,0)</f>
        <v>477802</v>
      </c>
      <c r="P1111">
        <f t="shared" si="53"/>
        <v>477802</v>
      </c>
      <c r="Q1111" s="30">
        <f t="shared" si="51"/>
        <v>0</v>
      </c>
    </row>
    <row r="1112" spans="1:17" hidden="1" x14ac:dyDescent="0.3">
      <c r="A1112" s="21">
        <v>8607</v>
      </c>
      <c r="B1112" s="22" t="s">
        <v>1321</v>
      </c>
      <c r="C1112" s="27" t="s">
        <v>13</v>
      </c>
      <c r="D1112" s="23" t="s">
        <v>1257</v>
      </c>
      <c r="E1112" s="24" t="s">
        <v>38</v>
      </c>
      <c r="F1112" s="25" t="s">
        <v>38</v>
      </c>
      <c r="G1112" s="22" t="s">
        <v>39</v>
      </c>
      <c r="H1112" s="26">
        <v>2065685</v>
      </c>
      <c r="I1112" s="28"/>
      <c r="J1112" s="26">
        <v>165255</v>
      </c>
      <c r="K1112" s="26">
        <v>2230940</v>
      </c>
      <c r="L1112" s="22" t="s">
        <v>18</v>
      </c>
      <c r="M1112" s="22"/>
      <c r="N1112">
        <f t="shared" si="52"/>
        <v>14951</v>
      </c>
      <c r="O1112">
        <f>+VLOOKUP(N1112,'Thanh toán '!O$8:P$8099,2,0)</f>
        <v>2230940</v>
      </c>
      <c r="P1112">
        <f t="shared" si="53"/>
        <v>2230940</v>
      </c>
      <c r="Q1112" s="30">
        <f t="shared" si="51"/>
        <v>0</v>
      </c>
    </row>
    <row r="1113" spans="1:17" hidden="1" x14ac:dyDescent="0.3">
      <c r="A1113" s="21">
        <v>8609</v>
      </c>
      <c r="B1113" s="22" t="s">
        <v>1322</v>
      </c>
      <c r="C1113" s="27" t="s">
        <v>13</v>
      </c>
      <c r="D1113" s="23" t="s">
        <v>1257</v>
      </c>
      <c r="E1113" s="24" t="s">
        <v>38</v>
      </c>
      <c r="F1113" s="25" t="s">
        <v>38</v>
      </c>
      <c r="G1113" s="22" t="s">
        <v>39</v>
      </c>
      <c r="H1113" s="26">
        <v>584084</v>
      </c>
      <c r="I1113" s="28"/>
      <c r="J1113" s="26">
        <v>46727</v>
      </c>
      <c r="K1113" s="26">
        <v>630811</v>
      </c>
      <c r="L1113" s="22" t="s">
        <v>18</v>
      </c>
      <c r="M1113" s="22"/>
      <c r="N1113">
        <f t="shared" si="52"/>
        <v>14954</v>
      </c>
      <c r="O1113">
        <f>+VLOOKUP(N1113,'Thanh toán '!O$8:P$8099,2,0)</f>
        <v>630811</v>
      </c>
      <c r="P1113">
        <f t="shared" si="53"/>
        <v>630811</v>
      </c>
      <c r="Q1113" s="30">
        <f t="shared" si="51"/>
        <v>0</v>
      </c>
    </row>
    <row r="1114" spans="1:17" hidden="1" x14ac:dyDescent="0.3">
      <c r="A1114" s="21">
        <v>8610</v>
      </c>
      <c r="B1114" s="22" t="s">
        <v>1323</v>
      </c>
      <c r="C1114" s="27" t="s">
        <v>13</v>
      </c>
      <c r="D1114" s="23" t="s">
        <v>1257</v>
      </c>
      <c r="E1114" s="24" t="s">
        <v>38</v>
      </c>
      <c r="F1114" s="25" t="s">
        <v>38</v>
      </c>
      <c r="G1114" s="22" t="s">
        <v>39</v>
      </c>
      <c r="H1114" s="26">
        <v>817446</v>
      </c>
      <c r="I1114" s="28"/>
      <c r="J1114" s="26">
        <v>65396</v>
      </c>
      <c r="K1114" s="26">
        <v>882842</v>
      </c>
      <c r="L1114" s="22" t="s">
        <v>18</v>
      </c>
      <c r="M1114" s="22"/>
      <c r="N1114">
        <f t="shared" si="52"/>
        <v>14955</v>
      </c>
      <c r="O1114">
        <f>+VLOOKUP(N1114,'Thanh toán '!O$8:P$8099,2,0)</f>
        <v>882842</v>
      </c>
      <c r="P1114">
        <f t="shared" si="53"/>
        <v>882842</v>
      </c>
      <c r="Q1114" s="30">
        <f t="shared" si="51"/>
        <v>0</v>
      </c>
    </row>
    <row r="1115" spans="1:17" hidden="1" x14ac:dyDescent="0.3">
      <c r="A1115" s="21">
        <v>8611</v>
      </c>
      <c r="B1115" s="22" t="s">
        <v>1324</v>
      </c>
      <c r="C1115" s="27" t="s">
        <v>13</v>
      </c>
      <c r="D1115" s="23" t="s">
        <v>1257</v>
      </c>
      <c r="E1115" s="24" t="s">
        <v>260</v>
      </c>
      <c r="F1115" s="25" t="s">
        <v>260</v>
      </c>
      <c r="G1115" s="22" t="s">
        <v>261</v>
      </c>
      <c r="H1115" s="26">
        <v>1863310</v>
      </c>
      <c r="I1115" s="28"/>
      <c r="J1115" s="26">
        <v>149065</v>
      </c>
      <c r="K1115" s="26">
        <v>2012375</v>
      </c>
      <c r="L1115" s="22" t="s">
        <v>18</v>
      </c>
      <c r="M1115" s="22"/>
      <c r="N1115">
        <f t="shared" si="52"/>
        <v>14956</v>
      </c>
      <c r="O1115">
        <f>+VLOOKUP(N1115,'Thanh toán '!O$8:P$8099,2,0)</f>
        <v>2012375</v>
      </c>
      <c r="P1115">
        <f t="shared" si="53"/>
        <v>2012375</v>
      </c>
      <c r="Q1115" s="30">
        <f t="shared" si="51"/>
        <v>0</v>
      </c>
    </row>
    <row r="1116" spans="1:17" ht="26.3" hidden="1" x14ac:dyDescent="0.3">
      <c r="A1116" s="21">
        <v>8612</v>
      </c>
      <c r="B1116" s="22" t="s">
        <v>1325</v>
      </c>
      <c r="C1116" s="27" t="s">
        <v>13</v>
      </c>
      <c r="D1116" s="23" t="s">
        <v>1257</v>
      </c>
      <c r="E1116" s="24" t="s">
        <v>218</v>
      </c>
      <c r="F1116" s="25" t="s">
        <v>218</v>
      </c>
      <c r="G1116" s="22" t="s">
        <v>219</v>
      </c>
      <c r="H1116" s="26">
        <v>664155</v>
      </c>
      <c r="I1116" s="28"/>
      <c r="J1116" s="26">
        <v>53132</v>
      </c>
      <c r="K1116" s="26">
        <v>717287</v>
      </c>
      <c r="L1116" s="22" t="s">
        <v>18</v>
      </c>
      <c r="M1116" s="22"/>
      <c r="N1116">
        <f t="shared" si="52"/>
        <v>14958</v>
      </c>
      <c r="O1116">
        <f>+VLOOKUP(N1116,'Thanh toán '!O$8:P$8099,2,0)</f>
        <v>717287</v>
      </c>
      <c r="P1116">
        <f t="shared" si="53"/>
        <v>717287</v>
      </c>
      <c r="Q1116" s="30">
        <f t="shared" si="51"/>
        <v>0</v>
      </c>
    </row>
    <row r="1117" spans="1:17" hidden="1" x14ac:dyDescent="0.3">
      <c r="A1117" s="21">
        <v>8638</v>
      </c>
      <c r="B1117" s="22" t="s">
        <v>1326</v>
      </c>
      <c r="C1117" s="27" t="s">
        <v>13</v>
      </c>
      <c r="D1117" s="23" t="s">
        <v>1327</v>
      </c>
      <c r="E1117" s="24" t="s">
        <v>38</v>
      </c>
      <c r="F1117" s="25" t="s">
        <v>38</v>
      </c>
      <c r="G1117" s="22" t="s">
        <v>39</v>
      </c>
      <c r="H1117" s="26">
        <v>1544605</v>
      </c>
      <c r="I1117" s="28"/>
      <c r="J1117" s="26">
        <v>123568</v>
      </c>
      <c r="K1117" s="26">
        <v>1668173</v>
      </c>
      <c r="L1117" s="22" t="s">
        <v>18</v>
      </c>
      <c r="M1117" s="22"/>
      <c r="N1117">
        <f t="shared" si="52"/>
        <v>14985</v>
      </c>
      <c r="O1117">
        <f>+VLOOKUP(N1117,'Thanh toán '!O$8:P$8099,2,0)</f>
        <v>1668173</v>
      </c>
      <c r="P1117">
        <f t="shared" si="53"/>
        <v>1668173</v>
      </c>
      <c r="Q1117" s="30">
        <f t="shared" si="51"/>
        <v>0</v>
      </c>
    </row>
    <row r="1118" spans="1:17" hidden="1" x14ac:dyDescent="0.3">
      <c r="A1118" s="21">
        <v>8639</v>
      </c>
      <c r="B1118" s="22" t="s">
        <v>1328</v>
      </c>
      <c r="C1118" s="27" t="s">
        <v>13</v>
      </c>
      <c r="D1118" s="23" t="s">
        <v>1327</v>
      </c>
      <c r="E1118" s="24" t="s">
        <v>228</v>
      </c>
      <c r="F1118" s="25" t="s">
        <v>228</v>
      </c>
      <c r="G1118" s="22" t="s">
        <v>229</v>
      </c>
      <c r="H1118" s="26">
        <v>7653490</v>
      </c>
      <c r="I1118" s="28"/>
      <c r="J1118" s="26">
        <v>612279</v>
      </c>
      <c r="K1118" s="26">
        <v>8265769</v>
      </c>
      <c r="L1118" s="22" t="s">
        <v>18</v>
      </c>
      <c r="M1118" s="22"/>
      <c r="N1118">
        <f t="shared" si="52"/>
        <v>14986</v>
      </c>
      <c r="O1118">
        <f>+VLOOKUP(N1118,'Thanh toán '!O$8:P$8099,2,0)</f>
        <v>8265769</v>
      </c>
      <c r="P1118">
        <f t="shared" si="53"/>
        <v>8265769</v>
      </c>
      <c r="Q1118" s="30">
        <f t="shared" si="51"/>
        <v>0</v>
      </c>
    </row>
    <row r="1119" spans="1:17" hidden="1" x14ac:dyDescent="0.3">
      <c r="A1119" s="21">
        <v>8679</v>
      </c>
      <c r="B1119" s="22" t="s">
        <v>1329</v>
      </c>
      <c r="C1119" s="27" t="s">
        <v>13</v>
      </c>
      <c r="D1119" s="23" t="s">
        <v>1327</v>
      </c>
      <c r="E1119" s="24" t="s">
        <v>136</v>
      </c>
      <c r="F1119" s="25" t="s">
        <v>136</v>
      </c>
      <c r="G1119" s="22" t="s">
        <v>137</v>
      </c>
      <c r="H1119" s="26">
        <v>17088890</v>
      </c>
      <c r="I1119" s="28"/>
      <c r="J1119" s="26">
        <v>1367111</v>
      </c>
      <c r="K1119" s="26">
        <v>18456001</v>
      </c>
      <c r="L1119" s="22" t="s">
        <v>18</v>
      </c>
      <c r="M1119" s="22"/>
      <c r="N1119">
        <f t="shared" si="52"/>
        <v>15026</v>
      </c>
      <c r="O1119">
        <f>+VLOOKUP(N1119,'Thanh toán '!O$8:P$8099,2,0)</f>
        <v>18456001</v>
      </c>
      <c r="P1119">
        <f t="shared" si="53"/>
        <v>18456001</v>
      </c>
      <c r="Q1119" s="30">
        <f t="shared" si="51"/>
        <v>0</v>
      </c>
    </row>
    <row r="1120" spans="1:17" ht="26.3" hidden="1" x14ac:dyDescent="0.3">
      <c r="A1120" s="21">
        <v>8682</v>
      </c>
      <c r="B1120" s="22" t="s">
        <v>1330</v>
      </c>
      <c r="C1120" s="27" t="s">
        <v>13</v>
      </c>
      <c r="D1120" s="23" t="s">
        <v>1327</v>
      </c>
      <c r="E1120" s="24" t="s">
        <v>139</v>
      </c>
      <c r="F1120" s="25" t="s">
        <v>139</v>
      </c>
      <c r="G1120" s="22" t="s">
        <v>140</v>
      </c>
      <c r="H1120" s="26">
        <v>639405</v>
      </c>
      <c r="I1120" s="28"/>
      <c r="J1120" s="26">
        <v>51152</v>
      </c>
      <c r="K1120" s="26">
        <v>690557</v>
      </c>
      <c r="L1120" s="22" t="s">
        <v>18</v>
      </c>
      <c r="M1120" s="22"/>
      <c r="N1120">
        <f t="shared" si="52"/>
        <v>15030</v>
      </c>
      <c r="O1120">
        <f>+VLOOKUP(N1120,'Thanh toán '!O$8:P$8099,2,0)</f>
        <v>690557</v>
      </c>
      <c r="P1120">
        <f t="shared" si="53"/>
        <v>690557</v>
      </c>
      <c r="Q1120" s="30">
        <f t="shared" si="51"/>
        <v>0</v>
      </c>
    </row>
    <row r="1121" spans="1:17" ht="26.3" hidden="1" x14ac:dyDescent="0.3">
      <c r="A1121" s="21">
        <v>8684</v>
      </c>
      <c r="B1121" s="22" t="s">
        <v>1331</v>
      </c>
      <c r="C1121" s="27" t="s">
        <v>13</v>
      </c>
      <c r="D1121" s="23" t="s">
        <v>1327</v>
      </c>
      <c r="E1121" s="24" t="s">
        <v>130</v>
      </c>
      <c r="F1121" s="25" t="s">
        <v>130</v>
      </c>
      <c r="G1121" s="22" t="s">
        <v>131</v>
      </c>
      <c r="H1121" s="26">
        <v>1578290</v>
      </c>
      <c r="I1121" s="28"/>
      <c r="J1121" s="26">
        <v>126263</v>
      </c>
      <c r="K1121" s="26">
        <v>1704553</v>
      </c>
      <c r="L1121" s="22" t="s">
        <v>18</v>
      </c>
      <c r="M1121" s="22"/>
      <c r="N1121">
        <f t="shared" si="52"/>
        <v>15032</v>
      </c>
      <c r="O1121">
        <f>+VLOOKUP(N1121,'Thanh toán '!O$8:P$8099,2,0)</f>
        <v>1704553</v>
      </c>
      <c r="P1121">
        <f t="shared" si="53"/>
        <v>1704553</v>
      </c>
      <c r="Q1121" s="30">
        <f t="shared" si="51"/>
        <v>0</v>
      </c>
    </row>
    <row r="1122" spans="1:17" hidden="1" x14ac:dyDescent="0.3">
      <c r="A1122" s="21">
        <v>8686</v>
      </c>
      <c r="B1122" s="22" t="s">
        <v>1332</v>
      </c>
      <c r="C1122" s="22" t="s">
        <v>1333</v>
      </c>
      <c r="D1122" s="27" t="s">
        <v>1334</v>
      </c>
      <c r="E1122" s="24" t="s">
        <v>32</v>
      </c>
      <c r="F1122" s="25" t="s">
        <v>1335</v>
      </c>
      <c r="G1122" s="22" t="s">
        <v>33</v>
      </c>
      <c r="H1122" s="26">
        <v>1194310</v>
      </c>
      <c r="I1122" s="28"/>
      <c r="J1122" s="26">
        <v>95545</v>
      </c>
      <c r="K1122" s="26">
        <v>1289855</v>
      </c>
      <c r="L1122" s="22" t="s">
        <v>1336</v>
      </c>
      <c r="M1122" s="22"/>
      <c r="N1122">
        <f t="shared" si="52"/>
        <v>3</v>
      </c>
      <c r="O1122">
        <f>+VLOOKUP(N1122,'Thanh toán '!O$8:P$8099,2,0)</f>
        <v>1289855</v>
      </c>
      <c r="P1122">
        <f t="shared" si="53"/>
        <v>1289855</v>
      </c>
      <c r="Q1122" s="30">
        <f t="shared" si="51"/>
        <v>0</v>
      </c>
    </row>
    <row r="1123" spans="1:17" ht="26.3" hidden="1" x14ac:dyDescent="0.3">
      <c r="A1123" s="21">
        <v>8689</v>
      </c>
      <c r="B1123" s="22" t="s">
        <v>1337</v>
      </c>
      <c r="C1123" s="22" t="s">
        <v>1333</v>
      </c>
      <c r="D1123" s="27" t="s">
        <v>1334</v>
      </c>
      <c r="E1123" s="24" t="s">
        <v>68</v>
      </c>
      <c r="F1123" s="25" t="s">
        <v>1338</v>
      </c>
      <c r="G1123" s="22" t="s">
        <v>69</v>
      </c>
      <c r="H1123" s="26">
        <v>1236130</v>
      </c>
      <c r="I1123" s="28"/>
      <c r="J1123" s="26">
        <v>98890</v>
      </c>
      <c r="K1123" s="26">
        <v>1335020</v>
      </c>
      <c r="L1123" s="22" t="s">
        <v>1336</v>
      </c>
      <c r="M1123" s="22"/>
      <c r="N1123">
        <f t="shared" si="52"/>
        <v>7</v>
      </c>
      <c r="O1123">
        <f>+VLOOKUP(N1123,'Thanh toán '!O$8:P$8099,2,0)</f>
        <v>1335020</v>
      </c>
      <c r="P1123">
        <f t="shared" si="53"/>
        <v>1335020</v>
      </c>
      <c r="Q1123" s="30">
        <f t="shared" si="51"/>
        <v>0</v>
      </c>
    </row>
    <row r="1124" spans="1:17" hidden="1" x14ac:dyDescent="0.3">
      <c r="A1124" s="21">
        <v>8706</v>
      </c>
      <c r="B1124" s="22" t="s">
        <v>1339</v>
      </c>
      <c r="C1124" s="22" t="s">
        <v>1333</v>
      </c>
      <c r="D1124" s="27" t="s">
        <v>1334</v>
      </c>
      <c r="E1124" s="24" t="s">
        <v>214</v>
      </c>
      <c r="F1124" s="25" t="s">
        <v>1340</v>
      </c>
      <c r="G1124" s="22" t="s">
        <v>215</v>
      </c>
      <c r="H1124" s="26">
        <v>1772034</v>
      </c>
      <c r="I1124" s="28"/>
      <c r="J1124" s="26">
        <v>141763</v>
      </c>
      <c r="K1124" s="26">
        <v>1913797</v>
      </c>
      <c r="L1124" s="22" t="s">
        <v>1336</v>
      </c>
      <c r="M1124" s="22"/>
      <c r="N1124">
        <f t="shared" si="52"/>
        <v>24</v>
      </c>
      <c r="O1124">
        <f>+VLOOKUP(N1124,'Thanh toán '!O$8:P$8099,2,0)</f>
        <v>1913797</v>
      </c>
      <c r="P1124">
        <f t="shared" si="53"/>
        <v>1913797</v>
      </c>
      <c r="Q1124" s="30">
        <f t="shared" si="51"/>
        <v>0</v>
      </c>
    </row>
    <row r="1125" spans="1:17" ht="26.3" hidden="1" x14ac:dyDescent="0.3">
      <c r="A1125" s="21">
        <v>8707</v>
      </c>
      <c r="B1125" s="22" t="s">
        <v>1341</v>
      </c>
      <c r="C1125" s="22" t="s">
        <v>1333</v>
      </c>
      <c r="D1125" s="27" t="s">
        <v>1334</v>
      </c>
      <c r="E1125" s="24" t="s">
        <v>23</v>
      </c>
      <c r="F1125" s="25" t="s">
        <v>1342</v>
      </c>
      <c r="G1125" s="22" t="s">
        <v>24</v>
      </c>
      <c r="H1125" s="26">
        <v>1152445</v>
      </c>
      <c r="I1125" s="28"/>
      <c r="J1125" s="26">
        <v>92196</v>
      </c>
      <c r="K1125" s="26">
        <v>1244641</v>
      </c>
      <c r="L1125" s="22" t="s">
        <v>1336</v>
      </c>
      <c r="M1125" s="22"/>
      <c r="N1125">
        <f t="shared" si="52"/>
        <v>25</v>
      </c>
      <c r="O1125">
        <f>+VLOOKUP(N1125,'Thanh toán '!O$8:P$8099,2,0)</f>
        <v>1244641</v>
      </c>
      <c r="P1125">
        <f t="shared" si="53"/>
        <v>1244641</v>
      </c>
      <c r="Q1125" s="30">
        <f t="shared" si="51"/>
        <v>0</v>
      </c>
    </row>
    <row r="1126" spans="1:17" ht="26.3" hidden="1" x14ac:dyDescent="0.3">
      <c r="A1126" s="21">
        <v>8708</v>
      </c>
      <c r="B1126" s="22" t="s">
        <v>1343</v>
      </c>
      <c r="C1126" s="22" t="s">
        <v>1333</v>
      </c>
      <c r="D1126" s="27" t="s">
        <v>1334</v>
      </c>
      <c r="E1126" s="24" t="s">
        <v>23</v>
      </c>
      <c r="F1126" s="25" t="s">
        <v>1342</v>
      </c>
      <c r="G1126" s="22" t="s">
        <v>24</v>
      </c>
      <c r="H1126" s="26">
        <v>3429535</v>
      </c>
      <c r="I1126" s="28"/>
      <c r="J1126" s="26">
        <v>274363</v>
      </c>
      <c r="K1126" s="26">
        <v>3703898</v>
      </c>
      <c r="L1126" s="22" t="s">
        <v>1336</v>
      </c>
      <c r="M1126" s="22"/>
      <c r="N1126">
        <f t="shared" si="52"/>
        <v>26</v>
      </c>
      <c r="O1126">
        <f>+VLOOKUP(N1126,'Thanh toán '!O$8:P$8099,2,0)</f>
        <v>3703898</v>
      </c>
      <c r="P1126">
        <f t="shared" si="53"/>
        <v>3703898</v>
      </c>
      <c r="Q1126" s="30">
        <f t="shared" si="51"/>
        <v>0</v>
      </c>
    </row>
    <row r="1127" spans="1:17" ht="26.3" hidden="1" x14ac:dyDescent="0.3">
      <c r="A1127" s="21">
        <v>8711</v>
      </c>
      <c r="B1127" s="22" t="s">
        <v>1344</v>
      </c>
      <c r="C1127" s="22" t="s">
        <v>1333</v>
      </c>
      <c r="D1127" s="27" t="s">
        <v>1345</v>
      </c>
      <c r="E1127" s="24" t="s">
        <v>341</v>
      </c>
      <c r="F1127" s="25" t="s">
        <v>1346</v>
      </c>
      <c r="G1127" s="22" t="s">
        <v>342</v>
      </c>
      <c r="H1127" s="26">
        <v>3108340</v>
      </c>
      <c r="I1127" s="28"/>
      <c r="J1127" s="26">
        <v>248667</v>
      </c>
      <c r="K1127" s="26">
        <v>3357007</v>
      </c>
      <c r="L1127" s="22" t="s">
        <v>1336</v>
      </c>
      <c r="M1127" s="22"/>
      <c r="N1127">
        <f t="shared" si="52"/>
        <v>29</v>
      </c>
      <c r="O1127">
        <f>+VLOOKUP(N1127,'Thanh toán '!O$8:P$8099,2,0)</f>
        <v>3357007</v>
      </c>
      <c r="P1127">
        <f t="shared" si="53"/>
        <v>3357007</v>
      </c>
      <c r="Q1127" s="30">
        <f t="shared" si="51"/>
        <v>0</v>
      </c>
    </row>
    <row r="1128" spans="1:17" hidden="1" x14ac:dyDescent="0.3">
      <c r="A1128" s="21">
        <v>8715</v>
      </c>
      <c r="B1128" s="22" t="s">
        <v>1347</v>
      </c>
      <c r="C1128" s="22" t="s">
        <v>1333</v>
      </c>
      <c r="D1128" s="27" t="s">
        <v>1345</v>
      </c>
      <c r="E1128" s="24" t="s">
        <v>38</v>
      </c>
      <c r="F1128" s="25" t="s">
        <v>1348</v>
      </c>
      <c r="G1128" s="22" t="s">
        <v>39</v>
      </c>
      <c r="H1128" s="26">
        <v>999526</v>
      </c>
      <c r="I1128" s="28"/>
      <c r="J1128" s="26">
        <v>79962</v>
      </c>
      <c r="K1128" s="26">
        <v>1079488</v>
      </c>
      <c r="L1128" s="22" t="s">
        <v>1336</v>
      </c>
      <c r="M1128" s="22"/>
      <c r="N1128">
        <f t="shared" si="52"/>
        <v>33</v>
      </c>
      <c r="O1128">
        <f>+VLOOKUP(N1128,'Thanh toán '!O$8:P$8099,2,0)</f>
        <v>1079488</v>
      </c>
      <c r="P1128">
        <f t="shared" si="53"/>
        <v>1079488</v>
      </c>
      <c r="Q1128" s="30">
        <f t="shared" si="51"/>
        <v>0</v>
      </c>
    </row>
    <row r="1129" spans="1:17" hidden="1" x14ac:dyDescent="0.3">
      <c r="A1129" s="21">
        <v>8716</v>
      </c>
      <c r="B1129" s="22" t="s">
        <v>1349</v>
      </c>
      <c r="C1129" s="22" t="s">
        <v>1333</v>
      </c>
      <c r="D1129" s="27" t="s">
        <v>1345</v>
      </c>
      <c r="E1129" s="24" t="s">
        <v>50</v>
      </c>
      <c r="F1129" s="25" t="s">
        <v>1350</v>
      </c>
      <c r="G1129" s="22" t="s">
        <v>51</v>
      </c>
      <c r="H1129" s="26">
        <v>1978630</v>
      </c>
      <c r="I1129" s="28"/>
      <c r="J1129" s="26">
        <v>158290</v>
      </c>
      <c r="K1129" s="26">
        <v>2136920</v>
      </c>
      <c r="L1129" s="22" t="s">
        <v>1336</v>
      </c>
      <c r="M1129" s="22"/>
      <c r="N1129">
        <f t="shared" si="52"/>
        <v>34</v>
      </c>
      <c r="O1129">
        <f>+VLOOKUP(N1129,'Thanh toán '!O$8:P$8099,2,0)</f>
        <v>2136920</v>
      </c>
      <c r="P1129">
        <f t="shared" si="53"/>
        <v>2136920</v>
      </c>
      <c r="Q1129" s="30">
        <f t="shared" si="51"/>
        <v>0</v>
      </c>
    </row>
    <row r="1130" spans="1:17" hidden="1" x14ac:dyDescent="0.3">
      <c r="A1130" s="21">
        <v>8717</v>
      </c>
      <c r="B1130" s="22" t="s">
        <v>1351</v>
      </c>
      <c r="C1130" s="22" t="s">
        <v>1333</v>
      </c>
      <c r="D1130" s="27" t="s">
        <v>1345</v>
      </c>
      <c r="E1130" s="24" t="s">
        <v>38</v>
      </c>
      <c r="F1130" s="25" t="s">
        <v>1348</v>
      </c>
      <c r="G1130" s="22" t="s">
        <v>39</v>
      </c>
      <c r="H1130" s="26">
        <v>2691634</v>
      </c>
      <c r="I1130" s="28"/>
      <c r="J1130" s="26">
        <v>215331</v>
      </c>
      <c r="K1130" s="26">
        <v>2906965</v>
      </c>
      <c r="L1130" s="22" t="s">
        <v>1336</v>
      </c>
      <c r="M1130" s="22"/>
      <c r="N1130">
        <f t="shared" si="52"/>
        <v>35</v>
      </c>
      <c r="O1130">
        <f>+VLOOKUP(N1130,'Thanh toán '!O$8:P$8099,2,0)</f>
        <v>2906965</v>
      </c>
      <c r="P1130">
        <f t="shared" si="53"/>
        <v>2906965</v>
      </c>
      <c r="Q1130" s="30">
        <f t="shared" si="51"/>
        <v>0</v>
      </c>
    </row>
    <row r="1131" spans="1:17" hidden="1" x14ac:dyDescent="0.3">
      <c r="A1131" s="21">
        <v>8718</v>
      </c>
      <c r="B1131" s="22" t="s">
        <v>1352</v>
      </c>
      <c r="C1131" s="22" t="s">
        <v>1333</v>
      </c>
      <c r="D1131" s="27" t="s">
        <v>1345</v>
      </c>
      <c r="E1131" s="24" t="s">
        <v>38</v>
      </c>
      <c r="F1131" s="25" t="s">
        <v>1348</v>
      </c>
      <c r="G1131" s="22" t="s">
        <v>39</v>
      </c>
      <c r="H1131" s="26">
        <v>1768685</v>
      </c>
      <c r="I1131" s="28"/>
      <c r="J1131" s="26">
        <v>141495</v>
      </c>
      <c r="K1131" s="26">
        <v>1910180</v>
      </c>
      <c r="L1131" s="22" t="s">
        <v>1336</v>
      </c>
      <c r="M1131" s="22"/>
      <c r="N1131">
        <f t="shared" si="52"/>
        <v>36</v>
      </c>
      <c r="O1131" t="e">
        <f>+VLOOKUP(N1131,'Thanh toán '!O$8:P$8099,2,0)</f>
        <v>#N/A</v>
      </c>
      <c r="P1131" t="e">
        <f t="shared" si="53"/>
        <v>#N/A</v>
      </c>
      <c r="Q1131" s="30" t="e">
        <f t="shared" si="51"/>
        <v>#N/A</v>
      </c>
    </row>
    <row r="1132" spans="1:17" hidden="1" x14ac:dyDescent="0.3">
      <c r="A1132" s="21">
        <v>8719</v>
      </c>
      <c r="B1132" s="22" t="s">
        <v>1353</v>
      </c>
      <c r="C1132" s="22" t="s">
        <v>1333</v>
      </c>
      <c r="D1132" s="27" t="s">
        <v>1345</v>
      </c>
      <c r="E1132" s="24" t="s">
        <v>38</v>
      </c>
      <c r="F1132" s="25" t="s">
        <v>1348</v>
      </c>
      <c r="G1132" s="22" t="s">
        <v>39</v>
      </c>
      <c r="H1132" s="26">
        <v>1772780</v>
      </c>
      <c r="I1132" s="28"/>
      <c r="J1132" s="26">
        <v>141822</v>
      </c>
      <c r="K1132" s="26">
        <v>1914602</v>
      </c>
      <c r="L1132" s="22" t="s">
        <v>1336</v>
      </c>
      <c r="M1132" s="22"/>
      <c r="N1132">
        <f t="shared" si="52"/>
        <v>37</v>
      </c>
      <c r="O1132">
        <f>+VLOOKUP(N1132,'Thanh toán '!O$8:P$8099,2,0)</f>
        <v>1914602</v>
      </c>
      <c r="P1132">
        <f t="shared" si="53"/>
        <v>1914602</v>
      </c>
      <c r="Q1132" s="30">
        <f t="shared" si="51"/>
        <v>0</v>
      </c>
    </row>
    <row r="1133" spans="1:17" hidden="1" x14ac:dyDescent="0.3">
      <c r="A1133" s="21">
        <v>8723</v>
      </c>
      <c r="B1133" s="22" t="s">
        <v>1354</v>
      </c>
      <c r="C1133" s="22" t="s">
        <v>1333</v>
      </c>
      <c r="D1133" s="27" t="s">
        <v>1345</v>
      </c>
      <c r="E1133" s="24" t="s">
        <v>299</v>
      </c>
      <c r="F1133" s="25" t="s">
        <v>1355</v>
      </c>
      <c r="G1133" s="22" t="s">
        <v>300</v>
      </c>
      <c r="H1133" s="26">
        <v>919160</v>
      </c>
      <c r="I1133" s="28"/>
      <c r="J1133" s="26">
        <v>73533</v>
      </c>
      <c r="K1133" s="26">
        <v>992693</v>
      </c>
      <c r="L1133" s="22" t="s">
        <v>1336</v>
      </c>
      <c r="M1133" s="22"/>
      <c r="N1133">
        <f t="shared" si="52"/>
        <v>41</v>
      </c>
      <c r="O1133">
        <f>+VLOOKUP(N1133,'Thanh toán '!O$8:P$8099,2,0)</f>
        <v>992693</v>
      </c>
      <c r="P1133">
        <f t="shared" si="53"/>
        <v>992693</v>
      </c>
      <c r="Q1133" s="30">
        <f t="shared" si="51"/>
        <v>0</v>
      </c>
    </row>
    <row r="1134" spans="1:17" hidden="1" x14ac:dyDescent="0.3">
      <c r="A1134" s="21">
        <v>8724</v>
      </c>
      <c r="B1134" s="22" t="s">
        <v>1356</v>
      </c>
      <c r="C1134" s="22" t="s">
        <v>1333</v>
      </c>
      <c r="D1134" s="27" t="s">
        <v>1345</v>
      </c>
      <c r="E1134" s="24" t="s">
        <v>29</v>
      </c>
      <c r="F1134" s="25" t="s">
        <v>1357</v>
      </c>
      <c r="G1134" s="22" t="s">
        <v>30</v>
      </c>
      <c r="H1134" s="26">
        <v>2455390</v>
      </c>
      <c r="I1134" s="28"/>
      <c r="J1134" s="26">
        <v>196431</v>
      </c>
      <c r="K1134" s="26">
        <v>2651821</v>
      </c>
      <c r="L1134" s="22" t="s">
        <v>1336</v>
      </c>
      <c r="M1134" s="22"/>
      <c r="N1134">
        <f t="shared" si="52"/>
        <v>42</v>
      </c>
      <c r="O1134">
        <f>+VLOOKUP(N1134,'Thanh toán '!O$8:P$8099,2,0)</f>
        <v>2651821</v>
      </c>
      <c r="P1134">
        <f t="shared" si="53"/>
        <v>2651821</v>
      </c>
      <c r="Q1134" s="30">
        <f t="shared" si="51"/>
        <v>0</v>
      </c>
    </row>
    <row r="1135" spans="1:17" hidden="1" x14ac:dyDescent="0.3">
      <c r="A1135" s="21">
        <v>8725</v>
      </c>
      <c r="B1135" s="22" t="s">
        <v>1358</v>
      </c>
      <c r="C1135" s="22" t="s">
        <v>1333</v>
      </c>
      <c r="D1135" s="27" t="s">
        <v>1345</v>
      </c>
      <c r="E1135" s="24" t="s">
        <v>488</v>
      </c>
      <c r="F1135" s="25" t="s">
        <v>1359</v>
      </c>
      <c r="G1135" s="22" t="s">
        <v>489</v>
      </c>
      <c r="H1135" s="26">
        <v>1236130</v>
      </c>
      <c r="I1135" s="28"/>
      <c r="J1135" s="26">
        <v>98890</v>
      </c>
      <c r="K1135" s="26">
        <v>1335020</v>
      </c>
      <c r="L1135" s="22" t="s">
        <v>1336</v>
      </c>
      <c r="M1135" s="22"/>
      <c r="N1135">
        <f t="shared" si="52"/>
        <v>43</v>
      </c>
      <c r="O1135">
        <f>+VLOOKUP(N1135,'Thanh toán '!O$8:P$8099,2,0)</f>
        <v>1335020</v>
      </c>
      <c r="P1135">
        <f t="shared" si="53"/>
        <v>1335020</v>
      </c>
      <c r="Q1135" s="30">
        <f t="shared" si="51"/>
        <v>0</v>
      </c>
    </row>
    <row r="1136" spans="1:17" hidden="1" x14ac:dyDescent="0.3">
      <c r="A1136" s="21">
        <v>8726</v>
      </c>
      <c r="B1136" s="22" t="s">
        <v>1360</v>
      </c>
      <c r="C1136" s="22" t="s">
        <v>1333</v>
      </c>
      <c r="D1136" s="27" t="s">
        <v>1345</v>
      </c>
      <c r="E1136" s="24" t="s">
        <v>38</v>
      </c>
      <c r="F1136" s="25" t="s">
        <v>1348</v>
      </c>
      <c r="G1136" s="22" t="s">
        <v>39</v>
      </c>
      <c r="H1136" s="26">
        <v>689635</v>
      </c>
      <c r="I1136" s="28"/>
      <c r="J1136" s="26">
        <v>55171</v>
      </c>
      <c r="K1136" s="26">
        <v>744806</v>
      </c>
      <c r="L1136" s="22" t="s">
        <v>1336</v>
      </c>
      <c r="M1136" s="22"/>
      <c r="N1136">
        <f t="shared" si="52"/>
        <v>44</v>
      </c>
      <c r="O1136">
        <f>+VLOOKUP(N1136,'Thanh toán '!O$8:P$8099,2,0)</f>
        <v>744806</v>
      </c>
      <c r="P1136">
        <f t="shared" si="53"/>
        <v>744806</v>
      </c>
      <c r="Q1136" s="30">
        <f t="shared" si="51"/>
        <v>0</v>
      </c>
    </row>
    <row r="1137" spans="1:17" hidden="1" x14ac:dyDescent="0.3">
      <c r="A1137" s="21">
        <v>8728</v>
      </c>
      <c r="B1137" s="22" t="s">
        <v>1361</v>
      </c>
      <c r="C1137" s="22" t="s">
        <v>1333</v>
      </c>
      <c r="D1137" s="27" t="s">
        <v>1345</v>
      </c>
      <c r="E1137" s="24" t="s">
        <v>38</v>
      </c>
      <c r="F1137" s="25" t="s">
        <v>1348</v>
      </c>
      <c r="G1137" s="22" t="s">
        <v>39</v>
      </c>
      <c r="H1137" s="26">
        <v>704013</v>
      </c>
      <c r="I1137" s="28"/>
      <c r="J1137" s="26">
        <v>56321</v>
      </c>
      <c r="K1137" s="26">
        <v>760334</v>
      </c>
      <c r="L1137" s="22" t="s">
        <v>1336</v>
      </c>
      <c r="M1137" s="22"/>
      <c r="N1137">
        <f t="shared" si="52"/>
        <v>46</v>
      </c>
      <c r="O1137">
        <f>+VLOOKUP(N1137,'Thanh toán '!O$8:P$8099,2,0)</f>
        <v>760334</v>
      </c>
      <c r="P1137">
        <f t="shared" si="53"/>
        <v>760334</v>
      </c>
      <c r="Q1137" s="30">
        <f t="shared" si="51"/>
        <v>0</v>
      </c>
    </row>
    <row r="1138" spans="1:17" hidden="1" x14ac:dyDescent="0.3">
      <c r="A1138" s="21">
        <v>8729</v>
      </c>
      <c r="B1138" s="22" t="s">
        <v>1362</v>
      </c>
      <c r="C1138" s="22" t="s">
        <v>1333</v>
      </c>
      <c r="D1138" s="27" t="s">
        <v>1345</v>
      </c>
      <c r="E1138" s="24" t="s">
        <v>38</v>
      </c>
      <c r="F1138" s="25" t="s">
        <v>1348</v>
      </c>
      <c r="G1138" s="22" t="s">
        <v>39</v>
      </c>
      <c r="H1138" s="26">
        <v>1534545</v>
      </c>
      <c r="I1138" s="28"/>
      <c r="J1138" s="26">
        <v>122764</v>
      </c>
      <c r="K1138" s="26">
        <v>1657309</v>
      </c>
      <c r="L1138" s="22" t="s">
        <v>1336</v>
      </c>
      <c r="M1138" s="22"/>
      <c r="N1138">
        <f t="shared" si="52"/>
        <v>47</v>
      </c>
      <c r="O1138">
        <f>+VLOOKUP(N1138,'Thanh toán '!O$8:P$8099,2,0)</f>
        <v>1657309</v>
      </c>
      <c r="P1138">
        <f t="shared" si="53"/>
        <v>1657309</v>
      </c>
      <c r="Q1138" s="30">
        <f t="shared" si="51"/>
        <v>0</v>
      </c>
    </row>
    <row r="1139" spans="1:17" hidden="1" x14ac:dyDescent="0.3">
      <c r="A1139" s="21">
        <v>8730</v>
      </c>
      <c r="B1139" s="22" t="s">
        <v>1363</v>
      </c>
      <c r="C1139" s="22" t="s">
        <v>1333</v>
      </c>
      <c r="D1139" s="27" t="s">
        <v>1345</v>
      </c>
      <c r="E1139" s="24" t="s">
        <v>38</v>
      </c>
      <c r="F1139" s="25" t="s">
        <v>1348</v>
      </c>
      <c r="G1139" s="22" t="s">
        <v>39</v>
      </c>
      <c r="H1139" s="26">
        <v>604424</v>
      </c>
      <c r="I1139" s="28"/>
      <c r="J1139" s="26">
        <v>48354</v>
      </c>
      <c r="K1139" s="26">
        <v>652778</v>
      </c>
      <c r="L1139" s="22" t="s">
        <v>1336</v>
      </c>
      <c r="M1139" s="22"/>
      <c r="N1139">
        <f t="shared" si="52"/>
        <v>48</v>
      </c>
      <c r="O1139">
        <f>+VLOOKUP(N1139,'Thanh toán '!O$8:P$8099,2,0)</f>
        <v>652778</v>
      </c>
      <c r="P1139">
        <f t="shared" si="53"/>
        <v>652778</v>
      </c>
      <c r="Q1139" s="30">
        <f t="shared" si="51"/>
        <v>0</v>
      </c>
    </row>
    <row r="1140" spans="1:17" hidden="1" x14ac:dyDescent="0.3">
      <c r="A1140" s="21">
        <v>8731</v>
      </c>
      <c r="B1140" s="22" t="s">
        <v>1364</v>
      </c>
      <c r="C1140" s="22" t="s">
        <v>1333</v>
      </c>
      <c r="D1140" s="27" t="s">
        <v>1345</v>
      </c>
      <c r="E1140" s="24" t="s">
        <v>38</v>
      </c>
      <c r="F1140" s="25" t="s">
        <v>1348</v>
      </c>
      <c r="G1140" s="22" t="s">
        <v>39</v>
      </c>
      <c r="H1140" s="26">
        <v>1005583</v>
      </c>
      <c r="I1140" s="28"/>
      <c r="J1140" s="26">
        <v>80447</v>
      </c>
      <c r="K1140" s="26">
        <v>1086030</v>
      </c>
      <c r="L1140" s="22" t="s">
        <v>1336</v>
      </c>
      <c r="M1140" s="22"/>
      <c r="N1140">
        <f t="shared" si="52"/>
        <v>49</v>
      </c>
      <c r="O1140">
        <f>+VLOOKUP(N1140,'Thanh toán '!O$8:P$8099,2,0)</f>
        <v>1086030</v>
      </c>
      <c r="P1140">
        <f t="shared" si="53"/>
        <v>1086030</v>
      </c>
      <c r="Q1140" s="30">
        <f t="shared" si="51"/>
        <v>0</v>
      </c>
    </row>
    <row r="1141" spans="1:17" hidden="1" x14ac:dyDescent="0.3">
      <c r="A1141" s="21">
        <v>8732</v>
      </c>
      <c r="B1141" s="22" t="s">
        <v>1365</v>
      </c>
      <c r="C1141" s="22" t="s">
        <v>1333</v>
      </c>
      <c r="D1141" s="27" t="s">
        <v>1345</v>
      </c>
      <c r="E1141" s="24" t="s">
        <v>38</v>
      </c>
      <c r="F1141" s="25" t="s">
        <v>1348</v>
      </c>
      <c r="G1141" s="22" t="s">
        <v>39</v>
      </c>
      <c r="H1141" s="26">
        <v>591094</v>
      </c>
      <c r="I1141" s="28"/>
      <c r="J1141" s="26">
        <v>47288</v>
      </c>
      <c r="K1141" s="26">
        <v>638382</v>
      </c>
      <c r="L1141" s="22" t="s">
        <v>1336</v>
      </c>
      <c r="M1141" s="22"/>
      <c r="N1141">
        <f t="shared" si="52"/>
        <v>50</v>
      </c>
      <c r="O1141">
        <f>+VLOOKUP(N1141,'Thanh toán '!O$8:P$8099,2,0)</f>
        <v>638382</v>
      </c>
      <c r="P1141">
        <f t="shared" si="53"/>
        <v>638382</v>
      </c>
      <c r="Q1141" s="30">
        <f t="shared" si="51"/>
        <v>0</v>
      </c>
    </row>
    <row r="1142" spans="1:17" hidden="1" x14ac:dyDescent="0.3">
      <c r="A1142" s="21">
        <v>8733</v>
      </c>
      <c r="B1142" s="22" t="s">
        <v>1366</v>
      </c>
      <c r="C1142" s="22" t="s">
        <v>1333</v>
      </c>
      <c r="D1142" s="27" t="s">
        <v>1345</v>
      </c>
      <c r="E1142" s="24" t="s">
        <v>38</v>
      </c>
      <c r="F1142" s="25" t="s">
        <v>1348</v>
      </c>
      <c r="G1142" s="22" t="s">
        <v>39</v>
      </c>
      <c r="H1142" s="26">
        <v>1183658</v>
      </c>
      <c r="I1142" s="28"/>
      <c r="J1142" s="26">
        <v>94693</v>
      </c>
      <c r="K1142" s="26">
        <v>1278351</v>
      </c>
      <c r="L1142" s="22" t="s">
        <v>1336</v>
      </c>
      <c r="M1142" s="22"/>
      <c r="N1142">
        <f t="shared" si="52"/>
        <v>51</v>
      </c>
      <c r="O1142">
        <f>+VLOOKUP(N1142,'Thanh toán '!O$8:P$8099,2,0)</f>
        <v>1278351</v>
      </c>
      <c r="P1142">
        <f t="shared" si="53"/>
        <v>1278351</v>
      </c>
      <c r="Q1142" s="30">
        <f t="shared" si="51"/>
        <v>0</v>
      </c>
    </row>
    <row r="1143" spans="1:17" hidden="1" x14ac:dyDescent="0.3">
      <c r="A1143" s="21">
        <v>8736</v>
      </c>
      <c r="B1143" s="22" t="s">
        <v>1367</v>
      </c>
      <c r="C1143" s="22" t="s">
        <v>1333</v>
      </c>
      <c r="D1143" s="27" t="s">
        <v>1345</v>
      </c>
      <c r="E1143" s="24" t="s">
        <v>38</v>
      </c>
      <c r="F1143" s="25" t="s">
        <v>1348</v>
      </c>
      <c r="G1143" s="22" t="s">
        <v>39</v>
      </c>
      <c r="H1143" s="26">
        <v>791258</v>
      </c>
      <c r="I1143" s="28"/>
      <c r="J1143" s="26">
        <v>63301</v>
      </c>
      <c r="K1143" s="26">
        <v>854559</v>
      </c>
      <c r="L1143" s="22" t="s">
        <v>1336</v>
      </c>
      <c r="M1143" s="22"/>
      <c r="N1143">
        <f t="shared" si="52"/>
        <v>54</v>
      </c>
      <c r="O1143">
        <f>+VLOOKUP(N1143,'Thanh toán '!O$8:P$8099,2,0)</f>
        <v>854559</v>
      </c>
      <c r="P1143">
        <f t="shared" si="53"/>
        <v>854559</v>
      </c>
      <c r="Q1143" s="30">
        <f t="shared" si="51"/>
        <v>0</v>
      </c>
    </row>
    <row r="1144" spans="1:17" hidden="1" x14ac:dyDescent="0.3">
      <c r="A1144" s="21">
        <v>8737</v>
      </c>
      <c r="B1144" s="22" t="s">
        <v>1368</v>
      </c>
      <c r="C1144" s="22" t="s">
        <v>1333</v>
      </c>
      <c r="D1144" s="27" t="s">
        <v>1345</v>
      </c>
      <c r="E1144" s="24" t="s">
        <v>42</v>
      </c>
      <c r="F1144" s="25" t="s">
        <v>1359</v>
      </c>
      <c r="G1144" s="22" t="s">
        <v>43</v>
      </c>
      <c r="H1144" s="26">
        <v>4213970</v>
      </c>
      <c r="I1144" s="28"/>
      <c r="J1144" s="26">
        <v>337118</v>
      </c>
      <c r="K1144" s="26">
        <v>4551088</v>
      </c>
      <c r="L1144" s="22" t="s">
        <v>1336</v>
      </c>
      <c r="M1144" s="22"/>
      <c r="N1144">
        <f t="shared" si="52"/>
        <v>55</v>
      </c>
      <c r="O1144">
        <f>+VLOOKUP(N1144,'Thanh toán '!O$8:P$8099,2,0)</f>
        <v>4551088</v>
      </c>
      <c r="P1144">
        <f t="shared" si="53"/>
        <v>4551088</v>
      </c>
      <c r="Q1144" s="30">
        <f t="shared" si="51"/>
        <v>0</v>
      </c>
    </row>
    <row r="1145" spans="1:17" ht="26.3" hidden="1" x14ac:dyDescent="0.3">
      <c r="A1145" s="21">
        <v>8738</v>
      </c>
      <c r="B1145" s="22" t="s">
        <v>1369</v>
      </c>
      <c r="C1145" s="22" t="s">
        <v>1333</v>
      </c>
      <c r="D1145" s="27" t="s">
        <v>1345</v>
      </c>
      <c r="E1145" s="24" t="s">
        <v>23</v>
      </c>
      <c r="F1145" s="25" t="s">
        <v>1342</v>
      </c>
      <c r="G1145" s="22" t="s">
        <v>24</v>
      </c>
      <c r="H1145" s="26">
        <v>1919922</v>
      </c>
      <c r="I1145" s="28"/>
      <c r="J1145" s="26">
        <v>153594</v>
      </c>
      <c r="K1145" s="26">
        <v>2073516</v>
      </c>
      <c r="L1145" s="22" t="s">
        <v>1336</v>
      </c>
      <c r="M1145" s="22"/>
      <c r="N1145">
        <f t="shared" si="52"/>
        <v>56</v>
      </c>
      <c r="O1145">
        <f>+VLOOKUP(N1145,'Thanh toán '!O$8:P$8099,2,0)</f>
        <v>2073516</v>
      </c>
      <c r="P1145">
        <f t="shared" si="53"/>
        <v>2073516</v>
      </c>
      <c r="Q1145" s="30">
        <f t="shared" si="51"/>
        <v>0</v>
      </c>
    </row>
    <row r="1146" spans="1:17" ht="26.3" hidden="1" x14ac:dyDescent="0.3">
      <c r="A1146" s="21">
        <v>8823</v>
      </c>
      <c r="B1146" s="22" t="s">
        <v>1370</v>
      </c>
      <c r="C1146" s="22" t="s">
        <v>1333</v>
      </c>
      <c r="D1146" s="27" t="s">
        <v>1345</v>
      </c>
      <c r="E1146" s="24" t="s">
        <v>23</v>
      </c>
      <c r="F1146" s="25" t="s">
        <v>1342</v>
      </c>
      <c r="G1146" s="22" t="s">
        <v>24</v>
      </c>
      <c r="H1146" s="26">
        <v>1510008</v>
      </c>
      <c r="I1146" s="28"/>
      <c r="J1146" s="26">
        <v>120801</v>
      </c>
      <c r="K1146" s="26">
        <v>1630809</v>
      </c>
      <c r="L1146" s="22" t="s">
        <v>1336</v>
      </c>
      <c r="M1146" s="22"/>
      <c r="N1146">
        <f t="shared" si="52"/>
        <v>143</v>
      </c>
      <c r="O1146">
        <f>+VLOOKUP(N1146,'Thanh toán '!O$8:P$8099,2,0)</f>
        <v>1630809</v>
      </c>
      <c r="P1146">
        <f t="shared" si="53"/>
        <v>1630809</v>
      </c>
      <c r="Q1146" s="30">
        <f t="shared" si="51"/>
        <v>0</v>
      </c>
    </row>
    <row r="1147" spans="1:17" hidden="1" x14ac:dyDescent="0.3">
      <c r="A1147" s="21">
        <v>8836</v>
      </c>
      <c r="B1147" s="22" t="s">
        <v>1371</v>
      </c>
      <c r="C1147" s="22" t="s">
        <v>1333</v>
      </c>
      <c r="D1147" s="27" t="s">
        <v>1345</v>
      </c>
      <c r="E1147" s="24" t="s">
        <v>410</v>
      </c>
      <c r="F1147" s="25" t="s">
        <v>1372</v>
      </c>
      <c r="G1147" s="22" t="s">
        <v>411</v>
      </c>
      <c r="H1147" s="26">
        <v>6071100</v>
      </c>
      <c r="I1147" s="28"/>
      <c r="J1147" s="26">
        <v>485688</v>
      </c>
      <c r="K1147" s="26">
        <v>6556788</v>
      </c>
      <c r="L1147" s="22" t="s">
        <v>1336</v>
      </c>
      <c r="M1147" s="22"/>
      <c r="N1147">
        <f t="shared" si="52"/>
        <v>156</v>
      </c>
      <c r="O1147">
        <f>+VLOOKUP(N1147,'Thanh toán '!O$8:P$8099,2,0)</f>
        <v>6556788</v>
      </c>
      <c r="P1147">
        <f t="shared" si="53"/>
        <v>6556788</v>
      </c>
      <c r="Q1147" s="30">
        <f t="shared" si="51"/>
        <v>0</v>
      </c>
    </row>
    <row r="1148" spans="1:17" ht="26.3" hidden="1" x14ac:dyDescent="0.3">
      <c r="A1148" s="21">
        <v>8843</v>
      </c>
      <c r="B1148" s="22" t="s">
        <v>1373</v>
      </c>
      <c r="C1148" s="22" t="s">
        <v>1333</v>
      </c>
      <c r="D1148" s="27" t="s">
        <v>1345</v>
      </c>
      <c r="E1148" s="24" t="s">
        <v>1374</v>
      </c>
      <c r="F1148" s="25" t="s">
        <v>1375</v>
      </c>
      <c r="G1148" s="22" t="s">
        <v>1376</v>
      </c>
      <c r="H1148" s="26">
        <v>4609300</v>
      </c>
      <c r="I1148" s="28"/>
      <c r="J1148" s="26">
        <v>368744</v>
      </c>
      <c r="K1148" s="26">
        <v>4978044</v>
      </c>
      <c r="L1148" s="22" t="s">
        <v>1336</v>
      </c>
      <c r="M1148" s="22"/>
      <c r="N1148">
        <f t="shared" si="52"/>
        <v>163</v>
      </c>
      <c r="O1148">
        <f>+VLOOKUP(N1148,'Thanh toán '!O$8:P$8099,2,0)</f>
        <v>4978044</v>
      </c>
      <c r="P1148">
        <f t="shared" si="53"/>
        <v>4978044</v>
      </c>
      <c r="Q1148" s="30">
        <f t="shared" si="51"/>
        <v>0</v>
      </c>
    </row>
    <row r="1149" spans="1:17" hidden="1" x14ac:dyDescent="0.3">
      <c r="A1149" s="21">
        <v>8912</v>
      </c>
      <c r="B1149" s="22" t="s">
        <v>1377</v>
      </c>
      <c r="C1149" s="22" t="s">
        <v>1333</v>
      </c>
      <c r="D1149" s="27" t="s">
        <v>1345</v>
      </c>
      <c r="E1149" s="24" t="s">
        <v>38</v>
      </c>
      <c r="F1149" s="25" t="s">
        <v>1348</v>
      </c>
      <c r="G1149" s="22" t="s">
        <v>39</v>
      </c>
      <c r="H1149" s="26">
        <v>737956</v>
      </c>
      <c r="I1149" s="28"/>
      <c r="J1149" s="26">
        <v>59036</v>
      </c>
      <c r="K1149" s="26">
        <v>796992</v>
      </c>
      <c r="L1149" s="22" t="s">
        <v>1336</v>
      </c>
      <c r="M1149" s="22"/>
      <c r="N1149">
        <f t="shared" si="52"/>
        <v>232</v>
      </c>
      <c r="O1149">
        <f>+VLOOKUP(N1149,'Thanh toán '!O$8:P$8099,2,0)</f>
        <v>796992</v>
      </c>
      <c r="P1149">
        <f t="shared" si="53"/>
        <v>796992</v>
      </c>
      <c r="Q1149" s="30">
        <f t="shared" si="51"/>
        <v>0</v>
      </c>
    </row>
    <row r="1150" spans="1:17" hidden="1" x14ac:dyDescent="0.3">
      <c r="A1150" s="21">
        <v>8913</v>
      </c>
      <c r="B1150" s="22" t="s">
        <v>1378</v>
      </c>
      <c r="C1150" s="22" t="s">
        <v>1333</v>
      </c>
      <c r="D1150" s="27" t="s">
        <v>1345</v>
      </c>
      <c r="E1150" s="24" t="s">
        <v>38</v>
      </c>
      <c r="F1150" s="25" t="s">
        <v>1348</v>
      </c>
      <c r="G1150" s="22" t="s">
        <v>39</v>
      </c>
      <c r="H1150" s="26">
        <v>1184738</v>
      </c>
      <c r="I1150" s="28"/>
      <c r="J1150" s="26">
        <v>94779</v>
      </c>
      <c r="K1150" s="26">
        <v>1279517</v>
      </c>
      <c r="L1150" s="22" t="s">
        <v>1336</v>
      </c>
      <c r="M1150" s="22"/>
      <c r="N1150">
        <f t="shared" si="52"/>
        <v>233</v>
      </c>
      <c r="O1150">
        <f>+VLOOKUP(N1150,'Thanh toán '!O$8:P$8099,2,0)</f>
        <v>1279517</v>
      </c>
      <c r="P1150">
        <f t="shared" si="53"/>
        <v>1279517</v>
      </c>
      <c r="Q1150" s="30">
        <f t="shared" si="51"/>
        <v>0</v>
      </c>
    </row>
    <row r="1151" spans="1:17" hidden="1" x14ac:dyDescent="0.3">
      <c r="A1151" s="21">
        <v>8916</v>
      </c>
      <c r="B1151" s="22" t="s">
        <v>1379</v>
      </c>
      <c r="C1151" s="22" t="s">
        <v>1333</v>
      </c>
      <c r="D1151" s="27" t="s">
        <v>1380</v>
      </c>
      <c r="E1151" s="24" t="s">
        <v>38</v>
      </c>
      <c r="F1151" s="25" t="s">
        <v>1348</v>
      </c>
      <c r="G1151" s="22" t="s">
        <v>39</v>
      </c>
      <c r="H1151" s="26">
        <v>1264698</v>
      </c>
      <c r="I1151" s="28"/>
      <c r="J1151" s="26">
        <v>101176</v>
      </c>
      <c r="K1151" s="26">
        <v>1365874</v>
      </c>
      <c r="L1151" s="22" t="s">
        <v>1336</v>
      </c>
      <c r="M1151" s="22"/>
      <c r="N1151">
        <f t="shared" si="52"/>
        <v>236</v>
      </c>
      <c r="O1151">
        <f>+VLOOKUP(N1151,'Thanh toán '!O$8:P$8099,2,0)</f>
        <v>1365874</v>
      </c>
      <c r="P1151">
        <f t="shared" si="53"/>
        <v>1365874</v>
      </c>
      <c r="Q1151" s="30">
        <f t="shared" si="51"/>
        <v>0</v>
      </c>
    </row>
    <row r="1152" spans="1:17" hidden="1" x14ac:dyDescent="0.3">
      <c r="A1152" s="21">
        <v>8918</v>
      </c>
      <c r="B1152" s="22" t="s">
        <v>1381</v>
      </c>
      <c r="C1152" s="22" t="s">
        <v>1333</v>
      </c>
      <c r="D1152" s="27" t="s">
        <v>1380</v>
      </c>
      <c r="E1152" s="24" t="s">
        <v>38</v>
      </c>
      <c r="F1152" s="25" t="s">
        <v>1348</v>
      </c>
      <c r="G1152" s="22" t="s">
        <v>39</v>
      </c>
      <c r="H1152" s="26">
        <v>840181</v>
      </c>
      <c r="I1152" s="28"/>
      <c r="J1152" s="26">
        <v>67214</v>
      </c>
      <c r="K1152" s="26">
        <v>907395</v>
      </c>
      <c r="L1152" s="22" t="s">
        <v>1336</v>
      </c>
      <c r="M1152" s="22"/>
      <c r="N1152">
        <f t="shared" si="52"/>
        <v>238</v>
      </c>
      <c r="O1152">
        <f>+VLOOKUP(N1152,'Thanh toán '!O$8:P$8099,2,0)</f>
        <v>907395</v>
      </c>
      <c r="P1152">
        <f t="shared" si="53"/>
        <v>907395</v>
      </c>
      <c r="Q1152" s="30">
        <f t="shared" si="51"/>
        <v>0</v>
      </c>
    </row>
    <row r="1153" spans="1:17" hidden="1" x14ac:dyDescent="0.3">
      <c r="A1153" s="21">
        <v>8920</v>
      </c>
      <c r="B1153" s="22" t="s">
        <v>1382</v>
      </c>
      <c r="C1153" s="22" t="s">
        <v>1333</v>
      </c>
      <c r="D1153" s="27" t="s">
        <v>1380</v>
      </c>
      <c r="E1153" s="24" t="s">
        <v>45</v>
      </c>
      <c r="F1153" s="25" t="s">
        <v>1383</v>
      </c>
      <c r="G1153" s="22" t="s">
        <v>46</v>
      </c>
      <c r="H1153" s="26">
        <v>1352375</v>
      </c>
      <c r="I1153" s="28"/>
      <c r="J1153" s="26">
        <v>108190</v>
      </c>
      <c r="K1153" s="26">
        <v>1460565</v>
      </c>
      <c r="L1153" s="22" t="s">
        <v>1336</v>
      </c>
      <c r="M1153" s="22"/>
      <c r="N1153">
        <f t="shared" si="52"/>
        <v>240</v>
      </c>
      <c r="O1153">
        <f>+VLOOKUP(N1153,'Thanh toán '!O$8:P$8099,2,0)</f>
        <v>1460565</v>
      </c>
      <c r="P1153">
        <f t="shared" si="53"/>
        <v>1460565</v>
      </c>
      <c r="Q1153" s="30">
        <f t="shared" si="51"/>
        <v>0</v>
      </c>
    </row>
    <row r="1154" spans="1:17" hidden="1" x14ac:dyDescent="0.3">
      <c r="A1154" s="21">
        <v>8921</v>
      </c>
      <c r="B1154" s="22" t="s">
        <v>1384</v>
      </c>
      <c r="C1154" s="22" t="s">
        <v>1333</v>
      </c>
      <c r="D1154" s="27" t="s">
        <v>1380</v>
      </c>
      <c r="E1154" s="24" t="s">
        <v>96</v>
      </c>
      <c r="F1154" s="25" t="s">
        <v>1385</v>
      </c>
      <c r="G1154" s="22" t="s">
        <v>97</v>
      </c>
      <c r="H1154" s="26">
        <v>3035550</v>
      </c>
      <c r="I1154" s="28"/>
      <c r="J1154" s="26">
        <v>242844</v>
      </c>
      <c r="K1154" s="26">
        <v>3278394</v>
      </c>
      <c r="L1154" s="22" t="s">
        <v>1336</v>
      </c>
      <c r="M1154" s="22"/>
      <c r="N1154">
        <f t="shared" si="52"/>
        <v>241</v>
      </c>
      <c r="O1154">
        <f>+VLOOKUP(N1154,'Thanh toán '!O$8:P$8099,2,0)</f>
        <v>3278394</v>
      </c>
      <c r="P1154">
        <f t="shared" si="53"/>
        <v>3278394</v>
      </c>
      <c r="Q1154" s="30">
        <f t="shared" si="51"/>
        <v>0</v>
      </c>
    </row>
    <row r="1155" spans="1:17" hidden="1" x14ac:dyDescent="0.3">
      <c r="A1155" s="21">
        <v>8922</v>
      </c>
      <c r="B1155" s="22" t="s">
        <v>1386</v>
      </c>
      <c r="C1155" s="22" t="s">
        <v>1333</v>
      </c>
      <c r="D1155" s="27" t="s">
        <v>1380</v>
      </c>
      <c r="E1155" s="24" t="s">
        <v>38</v>
      </c>
      <c r="F1155" s="25" t="s">
        <v>1348</v>
      </c>
      <c r="G1155" s="22" t="s">
        <v>39</v>
      </c>
      <c r="H1155" s="26">
        <v>1356505</v>
      </c>
      <c r="I1155" s="28"/>
      <c r="J1155" s="26">
        <v>108520</v>
      </c>
      <c r="K1155" s="26">
        <v>1465025</v>
      </c>
      <c r="L1155" s="22" t="s">
        <v>1336</v>
      </c>
      <c r="M1155" s="22"/>
      <c r="N1155">
        <f t="shared" si="52"/>
        <v>242</v>
      </c>
      <c r="O1155">
        <f>+VLOOKUP(N1155,'Thanh toán '!O$8:P$8099,2,0)</f>
        <v>1465025</v>
      </c>
      <c r="P1155">
        <f t="shared" si="53"/>
        <v>1465025</v>
      </c>
      <c r="Q1155" s="30">
        <f t="shared" si="51"/>
        <v>0</v>
      </c>
    </row>
    <row r="1156" spans="1:17" hidden="1" x14ac:dyDescent="0.3">
      <c r="A1156" s="21">
        <v>8923</v>
      </c>
      <c r="B1156" s="22" t="s">
        <v>1387</v>
      </c>
      <c r="C1156" s="22" t="s">
        <v>1333</v>
      </c>
      <c r="D1156" s="27" t="s">
        <v>1380</v>
      </c>
      <c r="E1156" s="24" t="s">
        <v>38</v>
      </c>
      <c r="F1156" s="25" t="s">
        <v>1348</v>
      </c>
      <c r="G1156" s="22" t="s">
        <v>39</v>
      </c>
      <c r="H1156" s="26">
        <v>1039560</v>
      </c>
      <c r="I1156" s="28"/>
      <c r="J1156" s="26">
        <v>83165</v>
      </c>
      <c r="K1156" s="26">
        <v>1122725</v>
      </c>
      <c r="L1156" s="22" t="s">
        <v>1336</v>
      </c>
      <c r="M1156" s="22"/>
      <c r="N1156">
        <f t="shared" si="52"/>
        <v>243</v>
      </c>
      <c r="O1156">
        <f>+VLOOKUP(N1156,'Thanh toán '!O$8:P$8099,2,0)</f>
        <v>1122725</v>
      </c>
      <c r="P1156">
        <f t="shared" si="53"/>
        <v>1122725</v>
      </c>
      <c r="Q1156" s="30">
        <f t="shared" si="51"/>
        <v>0</v>
      </c>
    </row>
    <row r="1157" spans="1:17" hidden="1" x14ac:dyDescent="0.3">
      <c r="A1157" s="21">
        <v>8924</v>
      </c>
      <c r="B1157" s="22" t="s">
        <v>1388</v>
      </c>
      <c r="C1157" s="22" t="s">
        <v>1333</v>
      </c>
      <c r="D1157" s="27" t="s">
        <v>1380</v>
      </c>
      <c r="E1157" s="24" t="s">
        <v>38</v>
      </c>
      <c r="F1157" s="25" t="s">
        <v>1348</v>
      </c>
      <c r="G1157" s="22" t="s">
        <v>39</v>
      </c>
      <c r="H1157" s="26">
        <v>333174</v>
      </c>
      <c r="I1157" s="28"/>
      <c r="J1157" s="26">
        <v>26654</v>
      </c>
      <c r="K1157" s="26">
        <v>359828</v>
      </c>
      <c r="L1157" s="22" t="s">
        <v>1336</v>
      </c>
      <c r="M1157" s="22"/>
      <c r="N1157">
        <f t="shared" si="52"/>
        <v>244</v>
      </c>
      <c r="O1157">
        <f>+VLOOKUP(N1157,'Thanh toán '!O$8:P$8099,2,0)</f>
        <v>359828</v>
      </c>
      <c r="P1157">
        <f t="shared" si="53"/>
        <v>359828</v>
      </c>
      <c r="Q1157" s="30">
        <f t="shared" ref="Q1157:Q1220" si="54">+O1157-K1157</f>
        <v>0</v>
      </c>
    </row>
    <row r="1158" spans="1:17" hidden="1" x14ac:dyDescent="0.3">
      <c r="A1158" s="21">
        <v>8925</v>
      </c>
      <c r="B1158" s="22" t="s">
        <v>1389</v>
      </c>
      <c r="C1158" s="22" t="s">
        <v>1333</v>
      </c>
      <c r="D1158" s="27" t="s">
        <v>1380</v>
      </c>
      <c r="E1158" s="24" t="s">
        <v>206</v>
      </c>
      <c r="F1158" s="25" t="s">
        <v>1390</v>
      </c>
      <c r="G1158" s="22" t="s">
        <v>207</v>
      </c>
      <c r="H1158" s="26">
        <v>2293240</v>
      </c>
      <c r="I1158" s="28"/>
      <c r="J1158" s="26">
        <v>183459</v>
      </c>
      <c r="K1158" s="26">
        <v>2476699</v>
      </c>
      <c r="L1158" s="22" t="s">
        <v>1336</v>
      </c>
      <c r="M1158" s="22"/>
      <c r="N1158">
        <f t="shared" ref="N1158:N1221" si="55">+B1158*1</f>
        <v>245</v>
      </c>
      <c r="O1158">
        <f>+VLOOKUP(N1158,'Thanh toán '!O$8:P$8099,2,0)</f>
        <v>2476699</v>
      </c>
      <c r="P1158">
        <f t="shared" ref="P1158:P1221" si="56">+O1158</f>
        <v>2476699</v>
      </c>
      <c r="Q1158" s="30">
        <f t="shared" si="54"/>
        <v>0</v>
      </c>
    </row>
    <row r="1159" spans="1:17" ht="26.3" hidden="1" x14ac:dyDescent="0.3">
      <c r="A1159" s="21">
        <v>8932</v>
      </c>
      <c r="B1159" s="22" t="s">
        <v>1391</v>
      </c>
      <c r="C1159" s="22" t="s">
        <v>1333</v>
      </c>
      <c r="D1159" s="27" t="s">
        <v>1380</v>
      </c>
      <c r="E1159" s="24" t="s">
        <v>99</v>
      </c>
      <c r="F1159" s="25" t="s">
        <v>1392</v>
      </c>
      <c r="G1159" s="22" t="s">
        <v>100</v>
      </c>
      <c r="H1159" s="26">
        <v>1340580</v>
      </c>
      <c r="I1159" s="28"/>
      <c r="J1159" s="26">
        <v>107246</v>
      </c>
      <c r="K1159" s="26">
        <v>1447826</v>
      </c>
      <c r="L1159" s="22" t="s">
        <v>1336</v>
      </c>
      <c r="M1159" s="22"/>
      <c r="N1159">
        <f t="shared" si="55"/>
        <v>252</v>
      </c>
      <c r="O1159">
        <f>+VLOOKUP(N1159,'Thanh toán '!O$8:P$8099,2,0)</f>
        <v>1447826</v>
      </c>
      <c r="P1159">
        <f t="shared" si="56"/>
        <v>1447826</v>
      </c>
      <c r="Q1159" s="30">
        <f t="shared" si="54"/>
        <v>0</v>
      </c>
    </row>
    <row r="1160" spans="1:17" hidden="1" x14ac:dyDescent="0.3">
      <c r="A1160" s="21">
        <v>8933</v>
      </c>
      <c r="B1160" s="22" t="s">
        <v>1393</v>
      </c>
      <c r="C1160" s="22" t="s">
        <v>1333</v>
      </c>
      <c r="D1160" s="27" t="s">
        <v>1380</v>
      </c>
      <c r="E1160" s="24" t="s">
        <v>38</v>
      </c>
      <c r="F1160" s="25" t="s">
        <v>1348</v>
      </c>
      <c r="G1160" s="22" t="s">
        <v>39</v>
      </c>
      <c r="H1160" s="26">
        <v>424705</v>
      </c>
      <c r="I1160" s="28"/>
      <c r="J1160" s="26">
        <v>33976</v>
      </c>
      <c r="K1160" s="26">
        <v>458681</v>
      </c>
      <c r="L1160" s="22" t="s">
        <v>1336</v>
      </c>
      <c r="M1160" s="22"/>
      <c r="N1160">
        <f t="shared" si="55"/>
        <v>253</v>
      </c>
      <c r="O1160">
        <f>+VLOOKUP(N1160,'Thanh toán '!O$8:P$8099,2,0)</f>
        <v>458681</v>
      </c>
      <c r="P1160">
        <f t="shared" si="56"/>
        <v>458681</v>
      </c>
      <c r="Q1160" s="30">
        <f t="shared" si="54"/>
        <v>0</v>
      </c>
    </row>
    <row r="1161" spans="1:17" hidden="1" x14ac:dyDescent="0.3">
      <c r="A1161" s="21">
        <v>8936</v>
      </c>
      <c r="B1161" s="22" t="s">
        <v>1394</v>
      </c>
      <c r="C1161" s="22" t="s">
        <v>1333</v>
      </c>
      <c r="D1161" s="27" t="s">
        <v>1380</v>
      </c>
      <c r="E1161" s="24" t="s">
        <v>38</v>
      </c>
      <c r="F1161" s="25" t="s">
        <v>1348</v>
      </c>
      <c r="G1161" s="22" t="s">
        <v>39</v>
      </c>
      <c r="H1161" s="26">
        <v>745324</v>
      </c>
      <c r="I1161" s="28"/>
      <c r="J1161" s="26">
        <v>59626</v>
      </c>
      <c r="K1161" s="26">
        <v>804950</v>
      </c>
      <c r="L1161" s="22" t="s">
        <v>1336</v>
      </c>
      <c r="M1161" s="22"/>
      <c r="N1161">
        <f t="shared" si="55"/>
        <v>256</v>
      </c>
      <c r="O1161">
        <f>+VLOOKUP(N1161,'Thanh toán '!O$8:P$8099,2,0)</f>
        <v>804950</v>
      </c>
      <c r="P1161">
        <f t="shared" si="56"/>
        <v>804950</v>
      </c>
      <c r="Q1161" s="30">
        <f t="shared" si="54"/>
        <v>0</v>
      </c>
    </row>
    <row r="1162" spans="1:17" hidden="1" x14ac:dyDescent="0.3">
      <c r="A1162" s="21">
        <v>8937</v>
      </c>
      <c r="B1162" s="22" t="s">
        <v>1395</v>
      </c>
      <c r="C1162" s="22" t="s">
        <v>1333</v>
      </c>
      <c r="D1162" s="27" t="s">
        <v>1380</v>
      </c>
      <c r="E1162" s="24" t="s">
        <v>38</v>
      </c>
      <c r="F1162" s="25" t="s">
        <v>1348</v>
      </c>
      <c r="G1162" s="22" t="s">
        <v>39</v>
      </c>
      <c r="H1162" s="26">
        <v>1157540</v>
      </c>
      <c r="I1162" s="28"/>
      <c r="J1162" s="26">
        <v>92603</v>
      </c>
      <c r="K1162" s="26">
        <v>1250143</v>
      </c>
      <c r="L1162" s="22" t="s">
        <v>1336</v>
      </c>
      <c r="M1162" s="22"/>
      <c r="N1162">
        <f t="shared" si="55"/>
        <v>257</v>
      </c>
      <c r="O1162">
        <f>+VLOOKUP(N1162,'Thanh toán '!O$8:P$8099,2,0)</f>
        <v>1250143</v>
      </c>
      <c r="P1162">
        <f t="shared" si="56"/>
        <v>1250143</v>
      </c>
      <c r="Q1162" s="30">
        <f t="shared" si="54"/>
        <v>0</v>
      </c>
    </row>
    <row r="1163" spans="1:17" hidden="1" x14ac:dyDescent="0.3">
      <c r="A1163" s="21">
        <v>8938</v>
      </c>
      <c r="B1163" s="22" t="s">
        <v>1396</v>
      </c>
      <c r="C1163" s="22" t="s">
        <v>1333</v>
      </c>
      <c r="D1163" s="27" t="s">
        <v>1380</v>
      </c>
      <c r="E1163" s="24" t="s">
        <v>38</v>
      </c>
      <c r="F1163" s="25" t="s">
        <v>1348</v>
      </c>
      <c r="G1163" s="22" t="s">
        <v>39</v>
      </c>
      <c r="H1163" s="26">
        <v>1144974</v>
      </c>
      <c r="I1163" s="28"/>
      <c r="J1163" s="26">
        <v>91598</v>
      </c>
      <c r="K1163" s="26">
        <v>1236572</v>
      </c>
      <c r="L1163" s="22" t="s">
        <v>1336</v>
      </c>
      <c r="M1163" s="22"/>
      <c r="N1163">
        <f t="shared" si="55"/>
        <v>258</v>
      </c>
      <c r="O1163">
        <f>+VLOOKUP(N1163,'Thanh toán '!O$8:P$8099,2,0)</f>
        <v>1236572</v>
      </c>
      <c r="P1163">
        <f t="shared" si="56"/>
        <v>1236572</v>
      </c>
      <c r="Q1163" s="30">
        <f t="shared" si="54"/>
        <v>0</v>
      </c>
    </row>
    <row r="1164" spans="1:17" hidden="1" x14ac:dyDescent="0.3">
      <c r="A1164" s="21">
        <v>8939</v>
      </c>
      <c r="B1164" s="22" t="s">
        <v>1397</v>
      </c>
      <c r="C1164" s="22" t="s">
        <v>1333</v>
      </c>
      <c r="D1164" s="27" t="s">
        <v>1380</v>
      </c>
      <c r="E1164" s="24" t="s">
        <v>38</v>
      </c>
      <c r="F1164" s="25" t="s">
        <v>1348</v>
      </c>
      <c r="G1164" s="22" t="s">
        <v>39</v>
      </c>
      <c r="H1164" s="26">
        <v>922445</v>
      </c>
      <c r="I1164" s="28"/>
      <c r="J1164" s="26">
        <v>73796</v>
      </c>
      <c r="K1164" s="26">
        <v>996241</v>
      </c>
      <c r="L1164" s="22" t="s">
        <v>1336</v>
      </c>
      <c r="M1164" s="22"/>
      <c r="N1164">
        <f t="shared" si="55"/>
        <v>259</v>
      </c>
      <c r="O1164">
        <f>+VLOOKUP(N1164,'Thanh toán '!O$8:P$8099,2,0)</f>
        <v>996241</v>
      </c>
      <c r="P1164">
        <f t="shared" si="56"/>
        <v>996241</v>
      </c>
      <c r="Q1164" s="30">
        <f t="shared" si="54"/>
        <v>0</v>
      </c>
    </row>
    <row r="1165" spans="1:17" hidden="1" x14ac:dyDescent="0.3">
      <c r="A1165" s="21">
        <v>8941</v>
      </c>
      <c r="B1165" s="22" t="s">
        <v>1398</v>
      </c>
      <c r="C1165" s="22" t="s">
        <v>1333</v>
      </c>
      <c r="D1165" s="27" t="s">
        <v>1380</v>
      </c>
      <c r="E1165" s="24" t="s">
        <v>56</v>
      </c>
      <c r="F1165" s="25" t="s">
        <v>1399</v>
      </c>
      <c r="G1165" s="22" t="s">
        <v>57</v>
      </c>
      <c r="H1165" s="26">
        <v>3818800</v>
      </c>
      <c r="I1165" s="28"/>
      <c r="J1165" s="26">
        <v>305504</v>
      </c>
      <c r="K1165" s="26">
        <v>4124304</v>
      </c>
      <c r="L1165" s="22" t="s">
        <v>1336</v>
      </c>
      <c r="M1165" s="22"/>
      <c r="N1165">
        <f t="shared" si="55"/>
        <v>261</v>
      </c>
      <c r="O1165">
        <f>+VLOOKUP(N1165,'Thanh toán '!O$8:P$8099,2,0)</f>
        <v>4124304</v>
      </c>
      <c r="P1165">
        <f t="shared" si="56"/>
        <v>4124304</v>
      </c>
      <c r="Q1165" s="30">
        <f t="shared" si="54"/>
        <v>0</v>
      </c>
    </row>
    <row r="1166" spans="1:17" hidden="1" x14ac:dyDescent="0.3">
      <c r="A1166" s="21">
        <v>8942</v>
      </c>
      <c r="B1166" s="22" t="s">
        <v>1400</v>
      </c>
      <c r="C1166" s="22" t="s">
        <v>1333</v>
      </c>
      <c r="D1166" s="27" t="s">
        <v>1380</v>
      </c>
      <c r="E1166" s="24" t="s">
        <v>15</v>
      </c>
      <c r="F1166" s="25" t="s">
        <v>1401</v>
      </c>
      <c r="G1166" s="22" t="s">
        <v>16</v>
      </c>
      <c r="H1166" s="26">
        <v>1924970</v>
      </c>
      <c r="I1166" s="28"/>
      <c r="J1166" s="26">
        <v>153998</v>
      </c>
      <c r="K1166" s="26">
        <v>2078968</v>
      </c>
      <c r="L1166" s="22" t="s">
        <v>1336</v>
      </c>
      <c r="M1166" s="22"/>
      <c r="N1166">
        <f t="shared" si="55"/>
        <v>262</v>
      </c>
      <c r="O1166">
        <f>+VLOOKUP(N1166,'Thanh toán '!O$8:P$8099,2,0)</f>
        <v>2078968</v>
      </c>
      <c r="P1166">
        <f t="shared" si="56"/>
        <v>2078968</v>
      </c>
      <c r="Q1166" s="30">
        <f t="shared" si="54"/>
        <v>0</v>
      </c>
    </row>
    <row r="1167" spans="1:17" ht="26.3" hidden="1" x14ac:dyDescent="0.3">
      <c r="A1167" s="21">
        <v>8944</v>
      </c>
      <c r="B1167" s="22" t="s">
        <v>1402</v>
      </c>
      <c r="C1167" s="22" t="s">
        <v>1333</v>
      </c>
      <c r="D1167" s="27" t="s">
        <v>1380</v>
      </c>
      <c r="E1167" s="24" t="s">
        <v>23</v>
      </c>
      <c r="F1167" s="25" t="s">
        <v>1342</v>
      </c>
      <c r="G1167" s="22" t="s">
        <v>24</v>
      </c>
      <c r="H1167" s="26">
        <v>1916642</v>
      </c>
      <c r="I1167" s="28"/>
      <c r="J1167" s="26">
        <v>153331</v>
      </c>
      <c r="K1167" s="26">
        <v>2069973</v>
      </c>
      <c r="L1167" s="22" t="s">
        <v>1336</v>
      </c>
      <c r="M1167" s="22"/>
      <c r="N1167">
        <f t="shared" si="55"/>
        <v>264</v>
      </c>
      <c r="O1167">
        <f>+VLOOKUP(N1167,'Thanh toán '!O$8:P$8099,2,0)</f>
        <v>2069973</v>
      </c>
      <c r="P1167">
        <f t="shared" si="56"/>
        <v>2069973</v>
      </c>
      <c r="Q1167" s="30">
        <f t="shared" si="54"/>
        <v>0</v>
      </c>
    </row>
    <row r="1168" spans="1:17" hidden="1" x14ac:dyDescent="0.3">
      <c r="A1168" s="21">
        <v>9131</v>
      </c>
      <c r="B1168" s="22" t="s">
        <v>1403</v>
      </c>
      <c r="C1168" s="22" t="s">
        <v>1333</v>
      </c>
      <c r="D1168" s="27" t="s">
        <v>1404</v>
      </c>
      <c r="E1168" s="24" t="s">
        <v>603</v>
      </c>
      <c r="F1168" s="25" t="s">
        <v>1405</v>
      </c>
      <c r="G1168" s="22" t="s">
        <v>604</v>
      </c>
      <c r="H1168" s="26">
        <v>5882040</v>
      </c>
      <c r="I1168" s="28"/>
      <c r="J1168" s="26">
        <v>470563</v>
      </c>
      <c r="K1168" s="26">
        <v>6352603</v>
      </c>
      <c r="L1168" s="22" t="s">
        <v>1336</v>
      </c>
      <c r="M1168" s="22"/>
      <c r="N1168">
        <f t="shared" si="55"/>
        <v>451</v>
      </c>
      <c r="O1168">
        <f>+VLOOKUP(N1168,'Thanh toán '!O$8:P$8099,2,0)</f>
        <v>6352603</v>
      </c>
      <c r="P1168">
        <f t="shared" si="56"/>
        <v>6352603</v>
      </c>
      <c r="Q1168" s="30">
        <f t="shared" si="54"/>
        <v>0</v>
      </c>
    </row>
    <row r="1169" spans="1:17" hidden="1" x14ac:dyDescent="0.3">
      <c r="A1169" s="21">
        <v>9132</v>
      </c>
      <c r="B1169" s="22" t="s">
        <v>1406</v>
      </c>
      <c r="C1169" s="22" t="s">
        <v>1333</v>
      </c>
      <c r="D1169" s="27" t="s">
        <v>1404</v>
      </c>
      <c r="E1169" s="24" t="s">
        <v>42</v>
      </c>
      <c r="F1169" s="25" t="s">
        <v>1359</v>
      </c>
      <c r="G1169" s="22" t="s">
        <v>43</v>
      </c>
      <c r="H1169" s="26">
        <v>2594700</v>
      </c>
      <c r="I1169" s="28"/>
      <c r="J1169" s="26">
        <v>207576</v>
      </c>
      <c r="K1169" s="26">
        <v>2802276</v>
      </c>
      <c r="L1169" s="22" t="s">
        <v>1336</v>
      </c>
      <c r="M1169" s="22"/>
      <c r="N1169">
        <f t="shared" si="55"/>
        <v>452</v>
      </c>
      <c r="O1169">
        <f>+VLOOKUP(N1169,'Thanh toán '!O$8:P$8099,2,0)</f>
        <v>2802276</v>
      </c>
      <c r="P1169">
        <f t="shared" si="56"/>
        <v>2802276</v>
      </c>
      <c r="Q1169" s="30">
        <f t="shared" si="54"/>
        <v>0</v>
      </c>
    </row>
    <row r="1170" spans="1:17" hidden="1" x14ac:dyDescent="0.3">
      <c r="A1170" s="21">
        <v>9133</v>
      </c>
      <c r="B1170" s="22" t="s">
        <v>1407</v>
      </c>
      <c r="C1170" s="22" t="s">
        <v>1333</v>
      </c>
      <c r="D1170" s="27" t="s">
        <v>1404</v>
      </c>
      <c r="E1170" s="24" t="s">
        <v>710</v>
      </c>
      <c r="F1170" s="25" t="s">
        <v>1408</v>
      </c>
      <c r="G1170" s="22" t="s">
        <v>711</v>
      </c>
      <c r="H1170" s="26">
        <v>1831460</v>
      </c>
      <c r="I1170" s="28"/>
      <c r="J1170" s="26">
        <v>146517</v>
      </c>
      <c r="K1170" s="26">
        <v>1977977</v>
      </c>
      <c r="L1170" s="22" t="s">
        <v>1336</v>
      </c>
      <c r="M1170" s="22"/>
      <c r="N1170">
        <f t="shared" si="55"/>
        <v>453</v>
      </c>
      <c r="O1170">
        <f>+VLOOKUP(N1170,'Thanh toán '!O$8:P$8099,2,0)</f>
        <v>1977977</v>
      </c>
      <c r="P1170">
        <f t="shared" si="56"/>
        <v>1977977</v>
      </c>
      <c r="Q1170" s="30">
        <f t="shared" si="54"/>
        <v>0</v>
      </c>
    </row>
    <row r="1171" spans="1:17" hidden="1" x14ac:dyDescent="0.3">
      <c r="A1171" s="21">
        <v>9134</v>
      </c>
      <c r="B1171" s="22" t="s">
        <v>1409</v>
      </c>
      <c r="C1171" s="22" t="s">
        <v>1333</v>
      </c>
      <c r="D1171" s="27" t="s">
        <v>1404</v>
      </c>
      <c r="E1171" s="24" t="s">
        <v>38</v>
      </c>
      <c r="F1171" s="25" t="s">
        <v>1348</v>
      </c>
      <c r="G1171" s="22" t="s">
        <v>39</v>
      </c>
      <c r="H1171" s="26">
        <v>555290</v>
      </c>
      <c r="I1171" s="28"/>
      <c r="J1171" s="26">
        <v>44423</v>
      </c>
      <c r="K1171" s="26">
        <v>599713</v>
      </c>
      <c r="L1171" s="22" t="s">
        <v>1336</v>
      </c>
      <c r="M1171" s="22"/>
      <c r="N1171">
        <f t="shared" si="55"/>
        <v>454</v>
      </c>
      <c r="O1171">
        <f>+VLOOKUP(N1171,'Thanh toán '!O$8:P$8099,2,0)</f>
        <v>599713</v>
      </c>
      <c r="P1171">
        <f t="shared" si="56"/>
        <v>599713</v>
      </c>
      <c r="Q1171" s="30">
        <f t="shared" si="54"/>
        <v>0</v>
      </c>
    </row>
    <row r="1172" spans="1:17" hidden="1" x14ac:dyDescent="0.3">
      <c r="A1172" s="21">
        <v>9135</v>
      </c>
      <c r="B1172" s="22" t="s">
        <v>1410</v>
      </c>
      <c r="C1172" s="22" t="s">
        <v>1333</v>
      </c>
      <c r="D1172" s="27" t="s">
        <v>1404</v>
      </c>
      <c r="E1172" s="24" t="s">
        <v>38</v>
      </c>
      <c r="F1172" s="25" t="s">
        <v>1348</v>
      </c>
      <c r="G1172" s="22" t="s">
        <v>39</v>
      </c>
      <c r="H1172" s="26">
        <v>1944334</v>
      </c>
      <c r="I1172" s="28"/>
      <c r="J1172" s="26">
        <v>155547</v>
      </c>
      <c r="K1172" s="26">
        <v>2099881</v>
      </c>
      <c r="L1172" s="22" t="s">
        <v>1336</v>
      </c>
      <c r="M1172" s="22"/>
      <c r="N1172">
        <f t="shared" si="55"/>
        <v>455</v>
      </c>
      <c r="O1172">
        <f>+VLOOKUP(N1172,'Thanh toán '!O$8:P$8099,2,0)</f>
        <v>2099881</v>
      </c>
      <c r="P1172">
        <f t="shared" si="56"/>
        <v>2099881</v>
      </c>
      <c r="Q1172" s="30">
        <f t="shared" si="54"/>
        <v>0</v>
      </c>
    </row>
    <row r="1173" spans="1:17" hidden="1" x14ac:dyDescent="0.3">
      <c r="A1173" s="21">
        <v>9136</v>
      </c>
      <c r="B1173" s="22" t="s">
        <v>1411</v>
      </c>
      <c r="C1173" s="22" t="s">
        <v>1333</v>
      </c>
      <c r="D1173" s="27" t="s">
        <v>1404</v>
      </c>
      <c r="E1173" s="24" t="s">
        <v>38</v>
      </c>
      <c r="F1173" s="25" t="s">
        <v>1348</v>
      </c>
      <c r="G1173" s="22" t="s">
        <v>39</v>
      </c>
      <c r="H1173" s="26">
        <v>852290</v>
      </c>
      <c r="I1173" s="28"/>
      <c r="J1173" s="26">
        <v>68183</v>
      </c>
      <c r="K1173" s="26">
        <v>920473</v>
      </c>
      <c r="L1173" s="22" t="s">
        <v>1336</v>
      </c>
      <c r="M1173" s="22"/>
      <c r="N1173">
        <f t="shared" si="55"/>
        <v>456</v>
      </c>
      <c r="O1173">
        <f>+VLOOKUP(N1173,'Thanh toán '!O$8:P$8099,2,0)</f>
        <v>920473</v>
      </c>
      <c r="P1173">
        <f t="shared" si="56"/>
        <v>920473</v>
      </c>
      <c r="Q1173" s="30">
        <f t="shared" si="54"/>
        <v>0</v>
      </c>
    </row>
    <row r="1174" spans="1:17" hidden="1" x14ac:dyDescent="0.3">
      <c r="A1174" s="21">
        <v>9139</v>
      </c>
      <c r="B1174" s="22" t="s">
        <v>1412</v>
      </c>
      <c r="C1174" s="22" t="s">
        <v>1333</v>
      </c>
      <c r="D1174" s="27" t="s">
        <v>1404</v>
      </c>
      <c r="E1174" s="24" t="s">
        <v>92</v>
      </c>
      <c r="F1174" s="25" t="s">
        <v>1413</v>
      </c>
      <c r="G1174" s="22" t="s">
        <v>93</v>
      </c>
      <c r="H1174" s="26">
        <v>1844890</v>
      </c>
      <c r="I1174" s="28"/>
      <c r="J1174" s="26">
        <v>147591</v>
      </c>
      <c r="K1174" s="26">
        <v>1992481</v>
      </c>
      <c r="L1174" s="22" t="s">
        <v>1336</v>
      </c>
      <c r="M1174" s="22"/>
      <c r="N1174">
        <f t="shared" si="55"/>
        <v>459</v>
      </c>
      <c r="O1174">
        <f>+VLOOKUP(N1174,'Thanh toán '!O$8:P$8099,2,0)</f>
        <v>1992481</v>
      </c>
      <c r="P1174">
        <f t="shared" si="56"/>
        <v>1992481</v>
      </c>
      <c r="Q1174" s="30">
        <f t="shared" si="54"/>
        <v>0</v>
      </c>
    </row>
    <row r="1175" spans="1:17" hidden="1" x14ac:dyDescent="0.3">
      <c r="A1175" s="21">
        <v>9140</v>
      </c>
      <c r="B1175" s="22" t="s">
        <v>1414</v>
      </c>
      <c r="C1175" s="22" t="s">
        <v>1333</v>
      </c>
      <c r="D1175" s="27" t="s">
        <v>1404</v>
      </c>
      <c r="E1175" s="24" t="s">
        <v>38</v>
      </c>
      <c r="F1175" s="25" t="s">
        <v>1348</v>
      </c>
      <c r="G1175" s="22" t="s">
        <v>39</v>
      </c>
      <c r="H1175" s="26">
        <v>480036</v>
      </c>
      <c r="I1175" s="28"/>
      <c r="J1175" s="26">
        <v>38403</v>
      </c>
      <c r="K1175" s="26">
        <v>518439</v>
      </c>
      <c r="L1175" s="22" t="s">
        <v>1336</v>
      </c>
      <c r="M1175" s="22"/>
      <c r="N1175">
        <f t="shared" si="55"/>
        <v>460</v>
      </c>
      <c r="O1175">
        <f>+VLOOKUP(N1175,'Thanh toán '!O$8:P$8099,2,0)</f>
        <v>518439</v>
      </c>
      <c r="P1175">
        <f t="shared" si="56"/>
        <v>518439</v>
      </c>
      <c r="Q1175" s="30">
        <f t="shared" si="54"/>
        <v>0</v>
      </c>
    </row>
    <row r="1176" spans="1:17" hidden="1" x14ac:dyDescent="0.3">
      <c r="A1176" s="21">
        <v>9141</v>
      </c>
      <c r="B1176" s="22" t="s">
        <v>1415</v>
      </c>
      <c r="C1176" s="22" t="s">
        <v>1333</v>
      </c>
      <c r="D1176" s="27" t="s">
        <v>1404</v>
      </c>
      <c r="E1176" s="24" t="s">
        <v>38</v>
      </c>
      <c r="F1176" s="25" t="s">
        <v>1348</v>
      </c>
      <c r="G1176" s="22" t="s">
        <v>39</v>
      </c>
      <c r="H1176" s="26">
        <v>480910</v>
      </c>
      <c r="I1176" s="28"/>
      <c r="J1176" s="26">
        <v>38473</v>
      </c>
      <c r="K1176" s="26">
        <v>519383</v>
      </c>
      <c r="L1176" s="22" t="s">
        <v>1336</v>
      </c>
      <c r="M1176" s="22"/>
      <c r="N1176">
        <f t="shared" si="55"/>
        <v>461</v>
      </c>
      <c r="O1176">
        <f>+VLOOKUP(N1176,'Thanh toán '!O$8:P$8099,2,0)</f>
        <v>519383</v>
      </c>
      <c r="P1176">
        <f t="shared" si="56"/>
        <v>519383</v>
      </c>
      <c r="Q1176" s="30">
        <f t="shared" si="54"/>
        <v>0</v>
      </c>
    </row>
    <row r="1177" spans="1:17" hidden="1" x14ac:dyDescent="0.3">
      <c r="A1177" s="21">
        <v>9142</v>
      </c>
      <c r="B1177" s="22" t="s">
        <v>1416</v>
      </c>
      <c r="C1177" s="22" t="s">
        <v>1333</v>
      </c>
      <c r="D1177" s="27" t="s">
        <v>1404</v>
      </c>
      <c r="E1177" s="24" t="s">
        <v>38</v>
      </c>
      <c r="F1177" s="25" t="s">
        <v>1348</v>
      </c>
      <c r="G1177" s="22" t="s">
        <v>39</v>
      </c>
      <c r="H1177" s="26">
        <v>775583</v>
      </c>
      <c r="I1177" s="28"/>
      <c r="J1177" s="26">
        <v>62047</v>
      </c>
      <c r="K1177" s="26">
        <v>837630</v>
      </c>
      <c r="L1177" s="22" t="s">
        <v>1336</v>
      </c>
      <c r="M1177" s="22"/>
      <c r="N1177">
        <f t="shared" si="55"/>
        <v>462</v>
      </c>
      <c r="O1177">
        <f>+VLOOKUP(N1177,'Thanh toán '!O$8:P$8099,2,0)</f>
        <v>837630</v>
      </c>
      <c r="P1177">
        <f t="shared" si="56"/>
        <v>837630</v>
      </c>
      <c r="Q1177" s="30">
        <f t="shared" si="54"/>
        <v>0</v>
      </c>
    </row>
    <row r="1178" spans="1:17" hidden="1" x14ac:dyDescent="0.3">
      <c r="A1178" s="21">
        <v>9144</v>
      </c>
      <c r="B1178" s="22" t="s">
        <v>1417</v>
      </c>
      <c r="C1178" s="22" t="s">
        <v>1333</v>
      </c>
      <c r="D1178" s="27" t="s">
        <v>1404</v>
      </c>
      <c r="E1178" s="24" t="s">
        <v>38</v>
      </c>
      <c r="F1178" s="25" t="s">
        <v>1348</v>
      </c>
      <c r="G1178" s="22" t="s">
        <v>39</v>
      </c>
      <c r="H1178" s="26">
        <v>3584330</v>
      </c>
      <c r="I1178" s="28"/>
      <c r="J1178" s="26">
        <v>286746</v>
      </c>
      <c r="K1178" s="26">
        <v>3871076</v>
      </c>
      <c r="L1178" s="22" t="s">
        <v>1336</v>
      </c>
      <c r="M1178" s="22"/>
      <c r="N1178">
        <f t="shared" si="55"/>
        <v>464</v>
      </c>
      <c r="O1178">
        <f>+VLOOKUP(N1178,'Thanh toán '!O$8:P$8099,2,0)</f>
        <v>3871076</v>
      </c>
      <c r="P1178">
        <f t="shared" si="56"/>
        <v>3871076</v>
      </c>
      <c r="Q1178" s="30">
        <f t="shared" si="54"/>
        <v>0</v>
      </c>
    </row>
    <row r="1179" spans="1:17" hidden="1" x14ac:dyDescent="0.3">
      <c r="A1179" s="21">
        <v>9145</v>
      </c>
      <c r="B1179" s="22" t="s">
        <v>1418</v>
      </c>
      <c r="C1179" s="22" t="s">
        <v>1333</v>
      </c>
      <c r="D1179" s="27" t="s">
        <v>1404</v>
      </c>
      <c r="E1179" s="24" t="s">
        <v>38</v>
      </c>
      <c r="F1179" s="25" t="s">
        <v>1348</v>
      </c>
      <c r="G1179" s="22" t="s">
        <v>39</v>
      </c>
      <c r="H1179" s="26">
        <v>1769745</v>
      </c>
      <c r="I1179" s="28"/>
      <c r="J1179" s="26">
        <v>141580</v>
      </c>
      <c r="K1179" s="26">
        <v>1911325</v>
      </c>
      <c r="L1179" s="22" t="s">
        <v>1336</v>
      </c>
      <c r="M1179" s="22"/>
      <c r="N1179">
        <f t="shared" si="55"/>
        <v>465</v>
      </c>
      <c r="O1179">
        <f>+VLOOKUP(N1179,'Thanh toán '!O$8:P$8099,2,0)</f>
        <v>1911325</v>
      </c>
      <c r="P1179">
        <f t="shared" si="56"/>
        <v>1911325</v>
      </c>
      <c r="Q1179" s="30">
        <f t="shared" si="54"/>
        <v>0</v>
      </c>
    </row>
    <row r="1180" spans="1:17" hidden="1" x14ac:dyDescent="0.3">
      <c r="A1180" s="21">
        <v>9147</v>
      </c>
      <c r="B1180" s="22" t="s">
        <v>1419</v>
      </c>
      <c r="C1180" s="22" t="s">
        <v>1333</v>
      </c>
      <c r="D1180" s="27" t="s">
        <v>1404</v>
      </c>
      <c r="E1180" s="24" t="s">
        <v>38</v>
      </c>
      <c r="F1180" s="25" t="s">
        <v>1348</v>
      </c>
      <c r="G1180" s="22" t="s">
        <v>39</v>
      </c>
      <c r="H1180" s="26">
        <v>1973960</v>
      </c>
      <c r="I1180" s="28"/>
      <c r="J1180" s="26">
        <v>157917</v>
      </c>
      <c r="K1180" s="26">
        <v>2131877</v>
      </c>
      <c r="L1180" s="22" t="s">
        <v>1336</v>
      </c>
      <c r="M1180" s="22"/>
      <c r="N1180">
        <f t="shared" si="55"/>
        <v>467</v>
      </c>
      <c r="O1180">
        <f>+VLOOKUP(N1180,'Thanh toán '!O$8:P$8099,2,0)</f>
        <v>2131877</v>
      </c>
      <c r="P1180">
        <f t="shared" si="56"/>
        <v>2131877</v>
      </c>
      <c r="Q1180" s="30">
        <f t="shared" si="54"/>
        <v>0</v>
      </c>
    </row>
    <row r="1181" spans="1:17" hidden="1" x14ac:dyDescent="0.3">
      <c r="A1181" s="21">
        <v>9148</v>
      </c>
      <c r="B1181" s="22" t="s">
        <v>1420</v>
      </c>
      <c r="C1181" s="22" t="s">
        <v>1333</v>
      </c>
      <c r="D1181" s="27" t="s">
        <v>1404</v>
      </c>
      <c r="E1181" s="24" t="s">
        <v>38</v>
      </c>
      <c r="F1181" s="25" t="s">
        <v>1348</v>
      </c>
      <c r="G1181" s="22" t="s">
        <v>39</v>
      </c>
      <c r="H1181" s="26">
        <v>722084</v>
      </c>
      <c r="I1181" s="28"/>
      <c r="J1181" s="26">
        <v>57767</v>
      </c>
      <c r="K1181" s="26">
        <v>779851</v>
      </c>
      <c r="L1181" s="22" t="s">
        <v>1336</v>
      </c>
      <c r="M1181" s="22"/>
      <c r="N1181">
        <f t="shared" si="55"/>
        <v>468</v>
      </c>
      <c r="O1181">
        <f>+VLOOKUP(N1181,'Thanh toán '!O$8:P$8099,2,0)</f>
        <v>779851</v>
      </c>
      <c r="P1181">
        <f t="shared" si="56"/>
        <v>779851</v>
      </c>
      <c r="Q1181" s="30">
        <f t="shared" si="54"/>
        <v>0</v>
      </c>
    </row>
    <row r="1182" spans="1:17" hidden="1" x14ac:dyDescent="0.3">
      <c r="A1182" s="21">
        <v>9150</v>
      </c>
      <c r="B1182" s="22" t="s">
        <v>1421</v>
      </c>
      <c r="C1182" s="22" t="s">
        <v>1333</v>
      </c>
      <c r="D1182" s="27" t="s">
        <v>1404</v>
      </c>
      <c r="E1182" s="24" t="s">
        <v>32</v>
      </c>
      <c r="F1182" s="25" t="s">
        <v>1335</v>
      </c>
      <c r="G1182" s="22" t="s">
        <v>33</v>
      </c>
      <c r="H1182" s="26">
        <v>1110580</v>
      </c>
      <c r="I1182" s="28"/>
      <c r="J1182" s="26">
        <v>88846</v>
      </c>
      <c r="K1182" s="26">
        <v>1199426</v>
      </c>
      <c r="L1182" s="22" t="s">
        <v>1336</v>
      </c>
      <c r="M1182" s="22"/>
      <c r="N1182">
        <f t="shared" si="55"/>
        <v>470</v>
      </c>
      <c r="O1182">
        <f>+VLOOKUP(N1182,'Thanh toán '!O$8:P$8099,2,0)</f>
        <v>1199426</v>
      </c>
      <c r="P1182">
        <f t="shared" si="56"/>
        <v>1199426</v>
      </c>
      <c r="Q1182" s="30">
        <f t="shared" si="54"/>
        <v>0</v>
      </c>
    </row>
    <row r="1183" spans="1:17" ht="26.3" hidden="1" x14ac:dyDescent="0.3">
      <c r="A1183" s="21">
        <v>9152</v>
      </c>
      <c r="B1183" s="22" t="s">
        <v>1422</v>
      </c>
      <c r="C1183" s="22" t="s">
        <v>1333</v>
      </c>
      <c r="D1183" s="27" t="s">
        <v>1404</v>
      </c>
      <c r="E1183" s="24" t="s">
        <v>630</v>
      </c>
      <c r="F1183" s="25" t="s">
        <v>1423</v>
      </c>
      <c r="G1183" s="22" t="s">
        <v>631</v>
      </c>
      <c r="H1183" s="26">
        <v>1132105</v>
      </c>
      <c r="I1183" s="28"/>
      <c r="J1183" s="26">
        <v>90568</v>
      </c>
      <c r="K1183" s="26">
        <v>1222673</v>
      </c>
      <c r="L1183" s="22" t="s">
        <v>1336</v>
      </c>
      <c r="M1183" s="22"/>
      <c r="N1183">
        <f t="shared" si="55"/>
        <v>472</v>
      </c>
      <c r="O1183">
        <f>+VLOOKUP(N1183,'Thanh toán '!O$8:P$8099,2,0)</f>
        <v>1222673</v>
      </c>
      <c r="P1183">
        <f t="shared" si="56"/>
        <v>1222673</v>
      </c>
      <c r="Q1183" s="30">
        <f t="shared" si="54"/>
        <v>0</v>
      </c>
    </row>
    <row r="1184" spans="1:17" ht="26.3" hidden="1" x14ac:dyDescent="0.3">
      <c r="A1184" s="21">
        <v>9153</v>
      </c>
      <c r="B1184" s="22" t="s">
        <v>1424</v>
      </c>
      <c r="C1184" s="22" t="s">
        <v>1333</v>
      </c>
      <c r="D1184" s="27" t="s">
        <v>1404</v>
      </c>
      <c r="E1184" s="24" t="s">
        <v>271</v>
      </c>
      <c r="F1184" s="25" t="s">
        <v>1425</v>
      </c>
      <c r="G1184" s="22" t="s">
        <v>272</v>
      </c>
      <c r="H1184" s="26">
        <v>1715215</v>
      </c>
      <c r="I1184" s="28"/>
      <c r="J1184" s="26">
        <v>137217</v>
      </c>
      <c r="K1184" s="26">
        <v>1852432</v>
      </c>
      <c r="L1184" s="22" t="s">
        <v>1336</v>
      </c>
      <c r="M1184" s="22"/>
      <c r="N1184">
        <f t="shared" si="55"/>
        <v>473</v>
      </c>
      <c r="O1184">
        <f>+VLOOKUP(N1184,'Thanh toán '!O$8:P$8099,2,0)</f>
        <v>1852432</v>
      </c>
      <c r="P1184">
        <f t="shared" si="56"/>
        <v>1852432</v>
      </c>
      <c r="Q1184" s="30">
        <f t="shared" si="54"/>
        <v>0</v>
      </c>
    </row>
    <row r="1185" spans="1:17" ht="26.3" hidden="1" x14ac:dyDescent="0.3">
      <c r="A1185" s="21">
        <v>9154</v>
      </c>
      <c r="B1185" s="22" t="s">
        <v>1426</v>
      </c>
      <c r="C1185" s="22" t="s">
        <v>1333</v>
      </c>
      <c r="D1185" s="27" t="s">
        <v>1404</v>
      </c>
      <c r="E1185" s="24" t="s">
        <v>71</v>
      </c>
      <c r="F1185" s="25" t="s">
        <v>1427</v>
      </c>
      <c r="G1185" s="22" t="s">
        <v>72</v>
      </c>
      <c r="H1185" s="26">
        <v>553467</v>
      </c>
      <c r="I1185" s="28"/>
      <c r="J1185" s="26">
        <v>44277</v>
      </c>
      <c r="K1185" s="26">
        <v>597744</v>
      </c>
      <c r="L1185" s="22" t="s">
        <v>1336</v>
      </c>
      <c r="M1185" s="22"/>
      <c r="N1185">
        <f t="shared" si="55"/>
        <v>474</v>
      </c>
      <c r="O1185">
        <f>+VLOOKUP(N1185,'Thanh toán '!O$8:P$8099,2,0)</f>
        <v>597744</v>
      </c>
      <c r="P1185">
        <f t="shared" si="56"/>
        <v>597744</v>
      </c>
      <c r="Q1185" s="30">
        <f t="shared" si="54"/>
        <v>0</v>
      </c>
    </row>
    <row r="1186" spans="1:17" hidden="1" x14ac:dyDescent="0.3">
      <c r="A1186" s="21">
        <v>9336</v>
      </c>
      <c r="B1186" s="22" t="s">
        <v>1428</v>
      </c>
      <c r="C1186" s="22" t="s">
        <v>1333</v>
      </c>
      <c r="D1186" s="27" t="s">
        <v>1429</v>
      </c>
      <c r="E1186" s="24" t="s">
        <v>38</v>
      </c>
      <c r="F1186" s="25" t="s">
        <v>1348</v>
      </c>
      <c r="G1186" s="22" t="s">
        <v>39</v>
      </c>
      <c r="H1186" s="26">
        <v>1466130</v>
      </c>
      <c r="I1186" s="28"/>
      <c r="J1186" s="26">
        <v>117290</v>
      </c>
      <c r="K1186" s="26">
        <v>1583420</v>
      </c>
      <c r="L1186" s="22" t="s">
        <v>1336</v>
      </c>
      <c r="M1186" s="22"/>
      <c r="N1186">
        <f t="shared" si="55"/>
        <v>657</v>
      </c>
      <c r="O1186">
        <f>+VLOOKUP(N1186,'Thanh toán '!O$8:P$8099,2,0)</f>
        <v>1583420</v>
      </c>
      <c r="P1186">
        <f t="shared" si="56"/>
        <v>1583420</v>
      </c>
      <c r="Q1186" s="30">
        <f t="shared" si="54"/>
        <v>0</v>
      </c>
    </row>
    <row r="1187" spans="1:17" hidden="1" x14ac:dyDescent="0.3">
      <c r="A1187" s="21">
        <v>9337</v>
      </c>
      <c r="B1187" s="22" t="s">
        <v>1430</v>
      </c>
      <c r="C1187" s="22" t="s">
        <v>1333</v>
      </c>
      <c r="D1187" s="27" t="s">
        <v>1429</v>
      </c>
      <c r="E1187" s="24" t="s">
        <v>42</v>
      </c>
      <c r="F1187" s="25" t="s">
        <v>1359</v>
      </c>
      <c r="G1187" s="22" t="s">
        <v>43</v>
      </c>
      <c r="H1187" s="26">
        <v>5816785</v>
      </c>
      <c r="I1187" s="28"/>
      <c r="J1187" s="26">
        <v>465343</v>
      </c>
      <c r="K1187" s="26">
        <v>6282128</v>
      </c>
      <c r="L1187" s="22" t="s">
        <v>1336</v>
      </c>
      <c r="M1187" s="22"/>
      <c r="N1187">
        <f t="shared" si="55"/>
        <v>658</v>
      </c>
      <c r="O1187">
        <f>+VLOOKUP(N1187,'Thanh toán '!O$8:P$8099,2,0)</f>
        <v>6282128</v>
      </c>
      <c r="P1187">
        <f t="shared" si="56"/>
        <v>6282128</v>
      </c>
      <c r="Q1187" s="30">
        <f t="shared" si="54"/>
        <v>0</v>
      </c>
    </row>
    <row r="1188" spans="1:17" hidden="1" x14ac:dyDescent="0.3">
      <c r="A1188" s="21">
        <v>9338</v>
      </c>
      <c r="B1188" s="22" t="s">
        <v>1431</v>
      </c>
      <c r="C1188" s="22" t="s">
        <v>1333</v>
      </c>
      <c r="D1188" s="27" t="s">
        <v>1429</v>
      </c>
      <c r="E1188" s="24" t="s">
        <v>81</v>
      </c>
      <c r="F1188" s="25" t="s">
        <v>1432</v>
      </c>
      <c r="G1188" s="22" t="s">
        <v>82</v>
      </c>
      <c r="H1188" s="26">
        <v>6072090</v>
      </c>
      <c r="I1188" s="28"/>
      <c r="J1188" s="26">
        <v>485767</v>
      </c>
      <c r="K1188" s="26">
        <v>6557857</v>
      </c>
      <c r="L1188" s="22" t="s">
        <v>1336</v>
      </c>
      <c r="M1188" s="22"/>
      <c r="N1188">
        <f t="shared" si="55"/>
        <v>659</v>
      </c>
      <c r="O1188">
        <f>+VLOOKUP(N1188,'Thanh toán '!O$8:P$8099,2,0)</f>
        <v>6557857</v>
      </c>
      <c r="P1188">
        <f t="shared" si="56"/>
        <v>6557857</v>
      </c>
      <c r="Q1188" s="30">
        <f t="shared" si="54"/>
        <v>0</v>
      </c>
    </row>
    <row r="1189" spans="1:17" ht="26.3" hidden="1" x14ac:dyDescent="0.3">
      <c r="A1189" s="21">
        <v>9340</v>
      </c>
      <c r="B1189" s="22" t="s">
        <v>1433</v>
      </c>
      <c r="C1189" s="22" t="s">
        <v>1333</v>
      </c>
      <c r="D1189" s="27" t="s">
        <v>1429</v>
      </c>
      <c r="E1189" s="24" t="s">
        <v>99</v>
      </c>
      <c r="F1189" s="25" t="s">
        <v>1392</v>
      </c>
      <c r="G1189" s="22" t="s">
        <v>100</v>
      </c>
      <c r="H1189" s="26">
        <v>2527685</v>
      </c>
      <c r="I1189" s="28"/>
      <c r="J1189" s="26">
        <v>202215</v>
      </c>
      <c r="K1189" s="26">
        <v>2729900</v>
      </c>
      <c r="L1189" s="22" t="s">
        <v>1336</v>
      </c>
      <c r="M1189" s="22"/>
      <c r="N1189">
        <f t="shared" si="55"/>
        <v>661</v>
      </c>
      <c r="O1189">
        <f>+VLOOKUP(N1189,'Thanh toán '!O$8:P$8099,2,0)</f>
        <v>2729900</v>
      </c>
      <c r="P1189">
        <f t="shared" si="56"/>
        <v>2729900</v>
      </c>
      <c r="Q1189" s="30">
        <f t="shared" si="54"/>
        <v>0</v>
      </c>
    </row>
    <row r="1190" spans="1:17" hidden="1" x14ac:dyDescent="0.3">
      <c r="A1190" s="21">
        <v>9342</v>
      </c>
      <c r="B1190" s="22" t="s">
        <v>1434</v>
      </c>
      <c r="C1190" s="22" t="s">
        <v>1333</v>
      </c>
      <c r="D1190" s="27" t="s">
        <v>1429</v>
      </c>
      <c r="E1190" s="24" t="s">
        <v>92</v>
      </c>
      <c r="F1190" s="25" t="s">
        <v>1413</v>
      </c>
      <c r="G1190" s="22" t="s">
        <v>93</v>
      </c>
      <c r="H1190" s="26">
        <v>3537370</v>
      </c>
      <c r="I1190" s="28"/>
      <c r="J1190" s="26">
        <v>282990</v>
      </c>
      <c r="K1190" s="26">
        <v>3820360</v>
      </c>
      <c r="L1190" s="22" t="s">
        <v>1336</v>
      </c>
      <c r="M1190" s="22"/>
      <c r="N1190">
        <f t="shared" si="55"/>
        <v>663</v>
      </c>
      <c r="O1190">
        <f>+VLOOKUP(N1190,'Thanh toán '!O$8:P$8099,2,0)</f>
        <v>3820360</v>
      </c>
      <c r="P1190">
        <f t="shared" si="56"/>
        <v>3820360</v>
      </c>
      <c r="Q1190" s="30">
        <f t="shared" si="54"/>
        <v>0</v>
      </c>
    </row>
    <row r="1191" spans="1:17" hidden="1" x14ac:dyDescent="0.3">
      <c r="A1191" s="21">
        <v>9343</v>
      </c>
      <c r="B1191" s="22" t="s">
        <v>1435</v>
      </c>
      <c r="C1191" s="22" t="s">
        <v>1333</v>
      </c>
      <c r="D1191" s="27" t="s">
        <v>1429</v>
      </c>
      <c r="E1191" s="24" t="s">
        <v>38</v>
      </c>
      <c r="F1191" s="25" t="s">
        <v>1348</v>
      </c>
      <c r="G1191" s="22" t="s">
        <v>39</v>
      </c>
      <c r="H1191" s="26">
        <v>848065</v>
      </c>
      <c r="I1191" s="28"/>
      <c r="J1191" s="26">
        <v>67845</v>
      </c>
      <c r="K1191" s="26">
        <v>915910</v>
      </c>
      <c r="L1191" s="22" t="s">
        <v>1336</v>
      </c>
      <c r="M1191" s="22"/>
      <c r="N1191">
        <f t="shared" si="55"/>
        <v>664</v>
      </c>
      <c r="O1191">
        <f>+VLOOKUP(N1191,'Thanh toán '!O$8:P$8099,2,0)</f>
        <v>915910</v>
      </c>
      <c r="P1191">
        <f t="shared" si="56"/>
        <v>915910</v>
      </c>
      <c r="Q1191" s="30">
        <f t="shared" si="54"/>
        <v>0</v>
      </c>
    </row>
    <row r="1192" spans="1:17" hidden="1" x14ac:dyDescent="0.3">
      <c r="A1192" s="21">
        <v>9344</v>
      </c>
      <c r="B1192" s="22" t="s">
        <v>1436</v>
      </c>
      <c r="C1192" s="22" t="s">
        <v>1333</v>
      </c>
      <c r="D1192" s="27" t="s">
        <v>1429</v>
      </c>
      <c r="E1192" s="24" t="s">
        <v>38</v>
      </c>
      <c r="F1192" s="25" t="s">
        <v>1348</v>
      </c>
      <c r="G1192" s="22" t="s">
        <v>39</v>
      </c>
      <c r="H1192" s="26">
        <v>1704985</v>
      </c>
      <c r="I1192" s="28"/>
      <c r="J1192" s="26">
        <v>136399</v>
      </c>
      <c r="K1192" s="26">
        <v>1841384</v>
      </c>
      <c r="L1192" s="22" t="s">
        <v>1336</v>
      </c>
      <c r="M1192" s="22"/>
      <c r="N1192">
        <f t="shared" si="55"/>
        <v>665</v>
      </c>
      <c r="O1192">
        <f>+VLOOKUP(N1192,'Thanh toán '!O$8:P$8099,2,0)</f>
        <v>1841384</v>
      </c>
      <c r="P1192">
        <f t="shared" si="56"/>
        <v>1841384</v>
      </c>
      <c r="Q1192" s="30">
        <f t="shared" si="54"/>
        <v>0</v>
      </c>
    </row>
    <row r="1193" spans="1:17" hidden="1" x14ac:dyDescent="0.3">
      <c r="A1193" s="21">
        <v>9346</v>
      </c>
      <c r="B1193" s="22" t="s">
        <v>1437</v>
      </c>
      <c r="C1193" s="22" t="s">
        <v>1333</v>
      </c>
      <c r="D1193" s="27" t="s">
        <v>1429</v>
      </c>
      <c r="E1193" s="24" t="s">
        <v>45</v>
      </c>
      <c r="F1193" s="25" t="s">
        <v>1383</v>
      </c>
      <c r="G1193" s="22" t="s">
        <v>46</v>
      </c>
      <c r="H1193" s="26">
        <v>3575390</v>
      </c>
      <c r="I1193" s="28"/>
      <c r="J1193" s="26">
        <v>286031</v>
      </c>
      <c r="K1193" s="26">
        <v>3861421</v>
      </c>
      <c r="L1193" s="22" t="s">
        <v>1336</v>
      </c>
      <c r="M1193" s="22"/>
      <c r="N1193">
        <f t="shared" si="55"/>
        <v>667</v>
      </c>
      <c r="O1193">
        <f>+VLOOKUP(N1193,'Thanh toán '!O$8:P$8099,2,0)</f>
        <v>3861421</v>
      </c>
      <c r="P1193">
        <f t="shared" si="56"/>
        <v>3861421</v>
      </c>
      <c r="Q1193" s="30">
        <f t="shared" si="54"/>
        <v>0</v>
      </c>
    </row>
    <row r="1194" spans="1:17" hidden="1" x14ac:dyDescent="0.3">
      <c r="A1194" s="21">
        <v>9350</v>
      </c>
      <c r="B1194" s="22" t="s">
        <v>1438</v>
      </c>
      <c r="C1194" s="22" t="s">
        <v>1333</v>
      </c>
      <c r="D1194" s="27" t="s">
        <v>1429</v>
      </c>
      <c r="E1194" s="24" t="s">
        <v>38</v>
      </c>
      <c r="F1194" s="25" t="s">
        <v>1348</v>
      </c>
      <c r="G1194" s="22" t="s">
        <v>39</v>
      </c>
      <c r="H1194" s="26">
        <v>2315080</v>
      </c>
      <c r="I1194" s="28"/>
      <c r="J1194" s="26">
        <v>185206</v>
      </c>
      <c r="K1194" s="26">
        <v>2500286</v>
      </c>
      <c r="L1194" s="22" t="s">
        <v>1336</v>
      </c>
      <c r="M1194" s="22"/>
      <c r="N1194">
        <f t="shared" si="55"/>
        <v>671</v>
      </c>
      <c r="O1194">
        <f>+VLOOKUP(N1194,'Thanh toán '!O$8:P$8099,2,0)</f>
        <v>2500286</v>
      </c>
      <c r="P1194">
        <f t="shared" si="56"/>
        <v>2500286</v>
      </c>
      <c r="Q1194" s="30">
        <f t="shared" si="54"/>
        <v>0</v>
      </c>
    </row>
    <row r="1195" spans="1:17" hidden="1" x14ac:dyDescent="0.3">
      <c r="A1195" s="21">
        <v>9351</v>
      </c>
      <c r="B1195" s="22" t="s">
        <v>1439</v>
      </c>
      <c r="C1195" s="22" t="s">
        <v>1333</v>
      </c>
      <c r="D1195" s="27" t="s">
        <v>1429</v>
      </c>
      <c r="E1195" s="24" t="s">
        <v>260</v>
      </c>
      <c r="F1195" s="25" t="s">
        <v>1440</v>
      </c>
      <c r="G1195" s="22" t="s">
        <v>261</v>
      </c>
      <c r="H1195" s="26">
        <v>2887455</v>
      </c>
      <c r="I1195" s="28"/>
      <c r="J1195" s="26">
        <v>230996</v>
      </c>
      <c r="K1195" s="26">
        <v>3118451</v>
      </c>
      <c r="L1195" s="22" t="s">
        <v>1336</v>
      </c>
      <c r="M1195" s="22"/>
      <c r="N1195">
        <f t="shared" si="55"/>
        <v>672</v>
      </c>
      <c r="O1195">
        <f>+VLOOKUP(N1195,'Thanh toán '!O$8:P$8099,2,0)</f>
        <v>3118451</v>
      </c>
      <c r="P1195">
        <f t="shared" si="56"/>
        <v>3118451</v>
      </c>
      <c r="Q1195" s="30">
        <f t="shared" si="54"/>
        <v>0</v>
      </c>
    </row>
    <row r="1196" spans="1:17" hidden="1" x14ac:dyDescent="0.3">
      <c r="A1196" s="21">
        <v>9353</v>
      </c>
      <c r="B1196" s="22" t="s">
        <v>1441</v>
      </c>
      <c r="C1196" s="22" t="s">
        <v>1333</v>
      </c>
      <c r="D1196" s="27" t="s">
        <v>1429</v>
      </c>
      <c r="E1196" s="24" t="s">
        <v>38</v>
      </c>
      <c r="F1196" s="25" t="s">
        <v>1348</v>
      </c>
      <c r="G1196" s="22" t="s">
        <v>39</v>
      </c>
      <c r="H1196" s="26">
        <v>1521410</v>
      </c>
      <c r="I1196" s="28"/>
      <c r="J1196" s="26">
        <v>121713</v>
      </c>
      <c r="K1196" s="26">
        <v>1643123</v>
      </c>
      <c r="L1196" s="22" t="s">
        <v>1336</v>
      </c>
      <c r="M1196" s="22"/>
      <c r="N1196">
        <f t="shared" si="55"/>
        <v>674</v>
      </c>
      <c r="O1196">
        <f>+VLOOKUP(N1196,'Thanh toán '!O$8:P$8099,2,0)</f>
        <v>1643123</v>
      </c>
      <c r="P1196">
        <f t="shared" si="56"/>
        <v>1643123</v>
      </c>
      <c r="Q1196" s="30">
        <f t="shared" si="54"/>
        <v>0</v>
      </c>
    </row>
    <row r="1197" spans="1:17" hidden="1" x14ac:dyDescent="0.3">
      <c r="A1197" s="21">
        <v>9354</v>
      </c>
      <c r="B1197" s="22" t="s">
        <v>1442</v>
      </c>
      <c r="C1197" s="22" t="s">
        <v>1333</v>
      </c>
      <c r="D1197" s="27" t="s">
        <v>1429</v>
      </c>
      <c r="E1197" s="24" t="s">
        <v>42</v>
      </c>
      <c r="F1197" s="25" t="s">
        <v>1359</v>
      </c>
      <c r="G1197" s="22" t="s">
        <v>43</v>
      </c>
      <c r="H1197" s="26">
        <v>2592410</v>
      </c>
      <c r="I1197" s="28"/>
      <c r="J1197" s="26">
        <v>207393</v>
      </c>
      <c r="K1197" s="26">
        <v>2799803</v>
      </c>
      <c r="L1197" s="22" t="s">
        <v>1336</v>
      </c>
      <c r="M1197" s="22"/>
      <c r="N1197">
        <f t="shared" si="55"/>
        <v>675</v>
      </c>
      <c r="O1197">
        <f>+VLOOKUP(N1197,'Thanh toán '!O$8:P$8099,2,0)</f>
        <v>2799803</v>
      </c>
      <c r="P1197">
        <f t="shared" si="56"/>
        <v>2799803</v>
      </c>
      <c r="Q1197" s="30">
        <f t="shared" si="54"/>
        <v>0</v>
      </c>
    </row>
    <row r="1198" spans="1:17" hidden="1" x14ac:dyDescent="0.3">
      <c r="A1198" s="21">
        <v>9355</v>
      </c>
      <c r="B1198" s="22" t="s">
        <v>1443</v>
      </c>
      <c r="C1198" s="22" t="s">
        <v>1333</v>
      </c>
      <c r="D1198" s="27" t="s">
        <v>1429</v>
      </c>
      <c r="E1198" s="24" t="s">
        <v>38</v>
      </c>
      <c r="F1198" s="25" t="s">
        <v>1348</v>
      </c>
      <c r="G1198" s="22" t="s">
        <v>39</v>
      </c>
      <c r="H1198" s="26">
        <v>1464378</v>
      </c>
      <c r="I1198" s="28"/>
      <c r="J1198" s="26">
        <v>117150</v>
      </c>
      <c r="K1198" s="26">
        <v>1581528</v>
      </c>
      <c r="L1198" s="22" t="s">
        <v>1336</v>
      </c>
      <c r="M1198" s="22"/>
      <c r="N1198">
        <f t="shared" si="55"/>
        <v>676</v>
      </c>
      <c r="O1198">
        <f>+VLOOKUP(N1198,'Thanh toán '!O$8:P$8099,2,0)</f>
        <v>1581528</v>
      </c>
      <c r="P1198">
        <f t="shared" si="56"/>
        <v>1581528</v>
      </c>
      <c r="Q1198" s="30">
        <f t="shared" si="54"/>
        <v>0</v>
      </c>
    </row>
    <row r="1199" spans="1:17" ht="26.3" hidden="1" x14ac:dyDescent="0.3">
      <c r="A1199" s="21">
        <v>9356</v>
      </c>
      <c r="B1199" s="22" t="s">
        <v>1444</v>
      </c>
      <c r="C1199" s="22" t="s">
        <v>1333</v>
      </c>
      <c r="D1199" s="27" t="s">
        <v>1429</v>
      </c>
      <c r="E1199" s="24" t="s">
        <v>23</v>
      </c>
      <c r="F1199" s="25" t="s">
        <v>1342</v>
      </c>
      <c r="G1199" s="22" t="s">
        <v>24</v>
      </c>
      <c r="H1199" s="26">
        <v>1790950</v>
      </c>
      <c r="I1199" s="28"/>
      <c r="J1199" s="26">
        <v>143276</v>
      </c>
      <c r="K1199" s="26">
        <v>1934226</v>
      </c>
      <c r="L1199" s="22" t="s">
        <v>1336</v>
      </c>
      <c r="M1199" s="22"/>
      <c r="N1199">
        <f t="shared" si="55"/>
        <v>677</v>
      </c>
      <c r="O1199">
        <f>+VLOOKUP(N1199,'Thanh toán '!O$8:P$8099,2,0)</f>
        <v>1934226</v>
      </c>
      <c r="P1199">
        <f t="shared" si="56"/>
        <v>1934226</v>
      </c>
      <c r="Q1199" s="30">
        <f t="shared" si="54"/>
        <v>0</v>
      </c>
    </row>
    <row r="1200" spans="1:17" ht="26.3" hidden="1" x14ac:dyDescent="0.3">
      <c r="A1200" s="21">
        <v>9357</v>
      </c>
      <c r="B1200" s="22" t="s">
        <v>1445</v>
      </c>
      <c r="C1200" s="22" t="s">
        <v>1333</v>
      </c>
      <c r="D1200" s="27" t="s">
        <v>1429</v>
      </c>
      <c r="E1200" s="24" t="s">
        <v>23</v>
      </c>
      <c r="F1200" s="25" t="s">
        <v>1342</v>
      </c>
      <c r="G1200" s="22" t="s">
        <v>24</v>
      </c>
      <c r="H1200" s="26">
        <v>2448978</v>
      </c>
      <c r="I1200" s="28"/>
      <c r="J1200" s="26">
        <v>195918</v>
      </c>
      <c r="K1200" s="26">
        <v>2644896</v>
      </c>
      <c r="L1200" s="22" t="s">
        <v>1336</v>
      </c>
      <c r="M1200" s="22"/>
      <c r="N1200">
        <f t="shared" si="55"/>
        <v>678</v>
      </c>
      <c r="O1200">
        <f>+VLOOKUP(N1200,'Thanh toán '!O$8:P$8099,2,0)</f>
        <v>2644896</v>
      </c>
      <c r="P1200">
        <f t="shared" si="56"/>
        <v>2644896</v>
      </c>
      <c r="Q1200" s="30">
        <f t="shared" si="54"/>
        <v>0</v>
      </c>
    </row>
    <row r="1201" spans="1:17" hidden="1" x14ac:dyDescent="0.3">
      <c r="A1201" s="21">
        <v>9358</v>
      </c>
      <c r="B1201" s="22" t="s">
        <v>1446</v>
      </c>
      <c r="C1201" s="22" t="s">
        <v>1333</v>
      </c>
      <c r="D1201" s="27" t="s">
        <v>1429</v>
      </c>
      <c r="E1201" s="24" t="s">
        <v>114</v>
      </c>
      <c r="F1201" s="25" t="s">
        <v>1447</v>
      </c>
      <c r="G1201" s="22" t="s">
        <v>115</v>
      </c>
      <c r="H1201" s="26">
        <v>4584250</v>
      </c>
      <c r="I1201" s="28"/>
      <c r="J1201" s="26">
        <v>366740</v>
      </c>
      <c r="K1201" s="26">
        <v>4950990</v>
      </c>
      <c r="L1201" s="22" t="s">
        <v>1336</v>
      </c>
      <c r="M1201" s="22"/>
      <c r="N1201">
        <f t="shared" si="55"/>
        <v>679</v>
      </c>
      <c r="O1201">
        <f>+VLOOKUP(N1201,'Thanh toán '!O$8:P$8099,2,0)</f>
        <v>4950990</v>
      </c>
      <c r="P1201">
        <f t="shared" si="56"/>
        <v>4950990</v>
      </c>
      <c r="Q1201" s="30">
        <f t="shared" si="54"/>
        <v>0</v>
      </c>
    </row>
    <row r="1202" spans="1:17" hidden="1" x14ac:dyDescent="0.3">
      <c r="A1202" s="21">
        <v>9359</v>
      </c>
      <c r="B1202" s="22" t="s">
        <v>1448</v>
      </c>
      <c r="C1202" s="22" t="s">
        <v>1333</v>
      </c>
      <c r="D1202" s="27" t="s">
        <v>1429</v>
      </c>
      <c r="E1202" s="24" t="s">
        <v>310</v>
      </c>
      <c r="F1202" s="25" t="s">
        <v>1449</v>
      </c>
      <c r="G1202" s="22" t="s">
        <v>311</v>
      </c>
      <c r="H1202" s="26">
        <v>3035550</v>
      </c>
      <c r="I1202" s="28"/>
      <c r="J1202" s="26">
        <v>242844</v>
      </c>
      <c r="K1202" s="26">
        <v>3278394</v>
      </c>
      <c r="L1202" s="22" t="s">
        <v>1336</v>
      </c>
      <c r="M1202" s="22"/>
      <c r="N1202">
        <f t="shared" si="55"/>
        <v>680</v>
      </c>
      <c r="O1202">
        <f>+VLOOKUP(N1202,'Thanh toán '!O$8:P$8099,2,0)</f>
        <v>3278394</v>
      </c>
      <c r="P1202">
        <f t="shared" si="56"/>
        <v>3278394</v>
      </c>
      <c r="Q1202" s="30">
        <f t="shared" si="54"/>
        <v>0</v>
      </c>
    </row>
    <row r="1203" spans="1:17" ht="26.3" hidden="1" x14ac:dyDescent="0.3">
      <c r="A1203" s="21">
        <v>9360</v>
      </c>
      <c r="B1203" s="22" t="s">
        <v>1450</v>
      </c>
      <c r="C1203" s="22" t="s">
        <v>1333</v>
      </c>
      <c r="D1203" s="27" t="s">
        <v>1429</v>
      </c>
      <c r="E1203" s="24" t="s">
        <v>1451</v>
      </c>
      <c r="F1203" s="25" t="s">
        <v>1452</v>
      </c>
      <c r="G1203" s="22" t="s">
        <v>1453</v>
      </c>
      <c r="H1203" s="26">
        <v>3254610</v>
      </c>
      <c r="I1203" s="28"/>
      <c r="J1203" s="26">
        <v>260369</v>
      </c>
      <c r="K1203" s="26">
        <v>3514979</v>
      </c>
      <c r="L1203" s="22" t="s">
        <v>1336</v>
      </c>
      <c r="M1203" s="22"/>
      <c r="N1203">
        <f t="shared" si="55"/>
        <v>681</v>
      </c>
      <c r="O1203">
        <f>+VLOOKUP(N1203,'Thanh toán '!O$8:P$8099,2,0)</f>
        <v>3514979</v>
      </c>
      <c r="P1203">
        <f t="shared" si="56"/>
        <v>3514979</v>
      </c>
      <c r="Q1203" s="30">
        <f t="shared" si="54"/>
        <v>0</v>
      </c>
    </row>
    <row r="1204" spans="1:17" hidden="1" x14ac:dyDescent="0.3">
      <c r="A1204" s="21">
        <v>9361</v>
      </c>
      <c r="B1204" s="22" t="s">
        <v>1454</v>
      </c>
      <c r="C1204" s="22" t="s">
        <v>1333</v>
      </c>
      <c r="D1204" s="27" t="s">
        <v>1429</v>
      </c>
      <c r="E1204" s="24" t="s">
        <v>480</v>
      </c>
      <c r="F1204" s="25" t="s">
        <v>1455</v>
      </c>
      <c r="G1204" s="22" t="s">
        <v>481</v>
      </c>
      <c r="H1204" s="26">
        <v>734310</v>
      </c>
      <c r="I1204" s="28"/>
      <c r="J1204" s="26">
        <v>58745</v>
      </c>
      <c r="K1204" s="26">
        <v>793055</v>
      </c>
      <c r="L1204" s="22" t="s">
        <v>1336</v>
      </c>
      <c r="M1204" s="22"/>
      <c r="N1204">
        <f t="shared" si="55"/>
        <v>682</v>
      </c>
      <c r="O1204">
        <f>+VLOOKUP(N1204,'Thanh toán '!O$8:P$8099,2,0)</f>
        <v>793055</v>
      </c>
      <c r="P1204">
        <f t="shared" si="56"/>
        <v>793055</v>
      </c>
      <c r="Q1204" s="30">
        <f t="shared" si="54"/>
        <v>0</v>
      </c>
    </row>
    <row r="1205" spans="1:17" ht="26.3" hidden="1" x14ac:dyDescent="0.3">
      <c r="A1205" s="21">
        <v>9362</v>
      </c>
      <c r="B1205" s="22" t="s">
        <v>1456</v>
      </c>
      <c r="C1205" s="22" t="s">
        <v>1333</v>
      </c>
      <c r="D1205" s="27" t="s">
        <v>1429</v>
      </c>
      <c r="E1205" s="24" t="s">
        <v>105</v>
      </c>
      <c r="F1205" s="25" t="s">
        <v>1457</v>
      </c>
      <c r="G1205" s="22" t="s">
        <v>106</v>
      </c>
      <c r="H1205" s="26">
        <v>2901075</v>
      </c>
      <c r="I1205" s="28"/>
      <c r="J1205" s="26">
        <v>232086</v>
      </c>
      <c r="K1205" s="26">
        <v>3133161</v>
      </c>
      <c r="L1205" s="22" t="s">
        <v>1336</v>
      </c>
      <c r="M1205" s="22"/>
      <c r="N1205">
        <f t="shared" si="55"/>
        <v>683</v>
      </c>
      <c r="O1205">
        <f>+VLOOKUP(N1205,'Thanh toán '!O$8:P$8099,2,0)</f>
        <v>3133161</v>
      </c>
      <c r="P1205">
        <f t="shared" si="56"/>
        <v>3133161</v>
      </c>
      <c r="Q1205" s="30">
        <f t="shared" si="54"/>
        <v>0</v>
      </c>
    </row>
    <row r="1206" spans="1:17" hidden="1" x14ac:dyDescent="0.3">
      <c r="A1206" s="21">
        <v>9363</v>
      </c>
      <c r="B1206" s="22" t="s">
        <v>1458</v>
      </c>
      <c r="C1206" s="22" t="s">
        <v>1333</v>
      </c>
      <c r="D1206" s="27" t="s">
        <v>1429</v>
      </c>
      <c r="E1206" s="24" t="s">
        <v>108</v>
      </c>
      <c r="F1206" s="25" t="s">
        <v>1459</v>
      </c>
      <c r="G1206" s="22" t="s">
        <v>109</v>
      </c>
      <c r="H1206" s="26">
        <v>2452581</v>
      </c>
      <c r="I1206" s="28"/>
      <c r="J1206" s="26">
        <v>196206</v>
      </c>
      <c r="K1206" s="26">
        <v>2648787</v>
      </c>
      <c r="L1206" s="22" t="s">
        <v>1336</v>
      </c>
      <c r="M1206" s="22"/>
      <c r="N1206">
        <f t="shared" si="55"/>
        <v>684</v>
      </c>
      <c r="O1206">
        <f>+VLOOKUP(N1206,'Thanh toán '!O$8:P$8099,2,0)</f>
        <v>2648787</v>
      </c>
      <c r="P1206">
        <f t="shared" si="56"/>
        <v>2648787</v>
      </c>
      <c r="Q1206" s="30">
        <f t="shared" si="54"/>
        <v>0</v>
      </c>
    </row>
    <row r="1207" spans="1:17" hidden="1" x14ac:dyDescent="0.3">
      <c r="A1207" s="21">
        <v>9364</v>
      </c>
      <c r="B1207" s="22" t="s">
        <v>1460</v>
      </c>
      <c r="C1207" s="22" t="s">
        <v>1333</v>
      </c>
      <c r="D1207" s="27" t="s">
        <v>1429</v>
      </c>
      <c r="E1207" s="24" t="s">
        <v>316</v>
      </c>
      <c r="F1207" s="25" t="s">
        <v>1461</v>
      </c>
      <c r="G1207" s="22" t="s">
        <v>317</v>
      </c>
      <c r="H1207" s="26">
        <v>3044855</v>
      </c>
      <c r="I1207" s="28"/>
      <c r="J1207" s="26">
        <v>243588</v>
      </c>
      <c r="K1207" s="26">
        <v>3288443</v>
      </c>
      <c r="L1207" s="22" t="s">
        <v>1336</v>
      </c>
      <c r="M1207" s="22"/>
      <c r="N1207">
        <f t="shared" si="55"/>
        <v>685</v>
      </c>
      <c r="O1207">
        <f>+VLOOKUP(N1207,'Thanh toán '!O$8:P$8099,2,0)</f>
        <v>3288443</v>
      </c>
      <c r="P1207">
        <f t="shared" si="56"/>
        <v>3288443</v>
      </c>
      <c r="Q1207" s="30">
        <f t="shared" si="54"/>
        <v>0</v>
      </c>
    </row>
    <row r="1208" spans="1:17" hidden="1" x14ac:dyDescent="0.3">
      <c r="A1208" s="21">
        <v>9365</v>
      </c>
      <c r="B1208" s="22" t="s">
        <v>1462</v>
      </c>
      <c r="C1208" s="22" t="s">
        <v>1333</v>
      </c>
      <c r="D1208" s="27" t="s">
        <v>1429</v>
      </c>
      <c r="E1208" s="24" t="s">
        <v>111</v>
      </c>
      <c r="F1208" s="25" t="s">
        <v>1463</v>
      </c>
      <c r="G1208" s="22" t="s">
        <v>112</v>
      </c>
      <c r="H1208" s="26">
        <v>6930960</v>
      </c>
      <c r="I1208" s="28"/>
      <c r="J1208" s="26">
        <v>554477</v>
      </c>
      <c r="K1208" s="26">
        <v>7485437</v>
      </c>
      <c r="L1208" s="22" t="s">
        <v>1336</v>
      </c>
      <c r="M1208" s="22"/>
      <c r="N1208">
        <f t="shared" si="55"/>
        <v>686</v>
      </c>
      <c r="O1208">
        <f>+VLOOKUP(N1208,'Thanh toán '!O$8:P$8099,2,0)</f>
        <v>7485437</v>
      </c>
      <c r="P1208">
        <f t="shared" si="56"/>
        <v>7485437</v>
      </c>
      <c r="Q1208" s="30">
        <f t="shared" si="54"/>
        <v>0</v>
      </c>
    </row>
    <row r="1209" spans="1:17" ht="26.3" hidden="1" x14ac:dyDescent="0.3">
      <c r="A1209" s="21">
        <v>9366</v>
      </c>
      <c r="B1209" s="22" t="s">
        <v>1464</v>
      </c>
      <c r="C1209" s="22" t="s">
        <v>1333</v>
      </c>
      <c r="D1209" s="27" t="s">
        <v>1429</v>
      </c>
      <c r="E1209" s="24" t="s">
        <v>102</v>
      </c>
      <c r="F1209" s="25" t="s">
        <v>1465</v>
      </c>
      <c r="G1209" s="22" t="s">
        <v>103</v>
      </c>
      <c r="H1209" s="26">
        <v>4880440</v>
      </c>
      <c r="I1209" s="28"/>
      <c r="J1209" s="26">
        <v>390435</v>
      </c>
      <c r="K1209" s="26">
        <v>5270875</v>
      </c>
      <c r="L1209" s="22" t="s">
        <v>1336</v>
      </c>
      <c r="M1209" s="22"/>
      <c r="N1209">
        <f t="shared" si="55"/>
        <v>687</v>
      </c>
      <c r="O1209">
        <f>+VLOOKUP(N1209,'Thanh toán '!O$8:P$8099,2,0)</f>
        <v>5270875</v>
      </c>
      <c r="P1209">
        <f t="shared" si="56"/>
        <v>5270875</v>
      </c>
      <c r="Q1209" s="30">
        <f t="shared" si="54"/>
        <v>0</v>
      </c>
    </row>
    <row r="1210" spans="1:17" hidden="1" x14ac:dyDescent="0.3">
      <c r="A1210" s="21">
        <v>9367</v>
      </c>
      <c r="B1210" s="22" t="s">
        <v>1466</v>
      </c>
      <c r="C1210" s="22" t="s">
        <v>1333</v>
      </c>
      <c r="D1210" s="27" t="s">
        <v>1429</v>
      </c>
      <c r="E1210" s="24" t="s">
        <v>210</v>
      </c>
      <c r="F1210" s="25" t="s">
        <v>1467</v>
      </c>
      <c r="G1210" s="22" t="s">
        <v>211</v>
      </c>
      <c r="H1210" s="26">
        <v>1924970</v>
      </c>
      <c r="I1210" s="28"/>
      <c r="J1210" s="26">
        <v>153998</v>
      </c>
      <c r="K1210" s="26">
        <v>2078968</v>
      </c>
      <c r="L1210" s="22" t="s">
        <v>1336</v>
      </c>
      <c r="M1210" s="22"/>
      <c r="N1210">
        <f t="shared" si="55"/>
        <v>688</v>
      </c>
      <c r="O1210">
        <f>+VLOOKUP(N1210,'Thanh toán '!O$8:P$8099,2,0)</f>
        <v>2078968</v>
      </c>
      <c r="P1210">
        <f t="shared" si="56"/>
        <v>2078968</v>
      </c>
      <c r="Q1210" s="30">
        <f t="shared" si="54"/>
        <v>0</v>
      </c>
    </row>
    <row r="1211" spans="1:17" hidden="1" x14ac:dyDescent="0.3">
      <c r="A1211" s="21">
        <v>9575</v>
      </c>
      <c r="B1211" s="22" t="s">
        <v>1468</v>
      </c>
      <c r="C1211" s="22" t="s">
        <v>1333</v>
      </c>
      <c r="D1211" s="27" t="s">
        <v>1469</v>
      </c>
      <c r="E1211" s="24" t="s">
        <v>38</v>
      </c>
      <c r="F1211" s="25" t="s">
        <v>1348</v>
      </c>
      <c r="G1211" s="22" t="s">
        <v>39</v>
      </c>
      <c r="H1211" s="26">
        <v>813324</v>
      </c>
      <c r="I1211" s="28"/>
      <c r="J1211" s="26">
        <v>65066</v>
      </c>
      <c r="K1211" s="26">
        <v>878390</v>
      </c>
      <c r="L1211" s="22" t="s">
        <v>1336</v>
      </c>
      <c r="M1211" s="22"/>
      <c r="N1211">
        <f t="shared" si="55"/>
        <v>897</v>
      </c>
      <c r="O1211">
        <f>+VLOOKUP(N1211,'Thanh toán '!O$8:P$8099,2,0)</f>
        <v>878390</v>
      </c>
      <c r="P1211">
        <f t="shared" si="56"/>
        <v>878390</v>
      </c>
      <c r="Q1211" s="30">
        <f t="shared" si="54"/>
        <v>0</v>
      </c>
    </row>
    <row r="1212" spans="1:17" hidden="1" x14ac:dyDescent="0.3">
      <c r="A1212" s="21">
        <v>9577</v>
      </c>
      <c r="B1212" s="22" t="s">
        <v>1470</v>
      </c>
      <c r="C1212" s="22" t="s">
        <v>1333</v>
      </c>
      <c r="D1212" s="27" t="s">
        <v>1469</v>
      </c>
      <c r="E1212" s="24" t="s">
        <v>38</v>
      </c>
      <c r="F1212" s="25" t="s">
        <v>1348</v>
      </c>
      <c r="G1212" s="22" t="s">
        <v>39</v>
      </c>
      <c r="H1212" s="26">
        <v>804377</v>
      </c>
      <c r="I1212" s="28"/>
      <c r="J1212" s="26">
        <v>64350</v>
      </c>
      <c r="K1212" s="26">
        <v>868727</v>
      </c>
      <c r="L1212" s="22" t="s">
        <v>1336</v>
      </c>
      <c r="M1212" s="22"/>
      <c r="N1212">
        <f t="shared" si="55"/>
        <v>899</v>
      </c>
      <c r="O1212">
        <f>+VLOOKUP(N1212,'Thanh toán '!O$8:P$8099,2,0)</f>
        <v>868727</v>
      </c>
      <c r="P1212">
        <f t="shared" si="56"/>
        <v>868727</v>
      </c>
      <c r="Q1212" s="30">
        <f t="shared" si="54"/>
        <v>0</v>
      </c>
    </row>
    <row r="1213" spans="1:17" hidden="1" x14ac:dyDescent="0.3">
      <c r="A1213" s="21">
        <v>9578</v>
      </c>
      <c r="B1213" s="22" t="s">
        <v>1471</v>
      </c>
      <c r="C1213" s="22" t="s">
        <v>1333</v>
      </c>
      <c r="D1213" s="27" t="s">
        <v>1469</v>
      </c>
      <c r="E1213" s="24" t="s">
        <v>38</v>
      </c>
      <c r="F1213" s="25" t="s">
        <v>1348</v>
      </c>
      <c r="G1213" s="22" t="s">
        <v>39</v>
      </c>
      <c r="H1213" s="26">
        <v>737956</v>
      </c>
      <c r="I1213" s="28"/>
      <c r="J1213" s="26">
        <v>59036</v>
      </c>
      <c r="K1213" s="26">
        <v>796992</v>
      </c>
      <c r="L1213" s="22" t="s">
        <v>1336</v>
      </c>
      <c r="M1213" s="22"/>
      <c r="N1213">
        <f t="shared" si="55"/>
        <v>900</v>
      </c>
      <c r="O1213">
        <f>+VLOOKUP(N1213,'Thanh toán '!O$8:P$8099,2,0)</f>
        <v>796992</v>
      </c>
      <c r="P1213">
        <f t="shared" si="56"/>
        <v>796992</v>
      </c>
      <c r="Q1213" s="30">
        <f t="shared" si="54"/>
        <v>0</v>
      </c>
    </row>
    <row r="1214" spans="1:17" hidden="1" x14ac:dyDescent="0.3">
      <c r="A1214" s="21">
        <v>9582</v>
      </c>
      <c r="B1214" s="22" t="s">
        <v>1472</v>
      </c>
      <c r="C1214" s="22" t="s">
        <v>1333</v>
      </c>
      <c r="D1214" s="27" t="s">
        <v>1469</v>
      </c>
      <c r="E1214" s="24" t="s">
        <v>38</v>
      </c>
      <c r="F1214" s="25" t="s">
        <v>1348</v>
      </c>
      <c r="G1214" s="22" t="s">
        <v>39</v>
      </c>
      <c r="H1214" s="26">
        <v>1809011</v>
      </c>
      <c r="I1214" s="28"/>
      <c r="J1214" s="26">
        <v>144721</v>
      </c>
      <c r="K1214" s="26">
        <v>1953732</v>
      </c>
      <c r="L1214" s="22" t="s">
        <v>1336</v>
      </c>
      <c r="M1214" s="22"/>
      <c r="N1214">
        <f t="shared" si="55"/>
        <v>904</v>
      </c>
      <c r="O1214">
        <f>+VLOOKUP(N1214,'Thanh toán '!O$8:P$8099,2,0)</f>
        <v>1953732</v>
      </c>
      <c r="P1214">
        <f t="shared" si="56"/>
        <v>1953732</v>
      </c>
      <c r="Q1214" s="30">
        <f t="shared" si="54"/>
        <v>0</v>
      </c>
    </row>
    <row r="1215" spans="1:17" ht="26.3" hidden="1" x14ac:dyDescent="0.3">
      <c r="A1215" s="21">
        <v>9585</v>
      </c>
      <c r="B1215" s="22" t="s">
        <v>1473</v>
      </c>
      <c r="C1215" s="22" t="s">
        <v>1333</v>
      </c>
      <c r="D1215" s="27" t="s">
        <v>1469</v>
      </c>
      <c r="E1215" s="24" t="s">
        <v>59</v>
      </c>
      <c r="F1215" s="25" t="s">
        <v>1474</v>
      </c>
      <c r="G1215" s="22" t="s">
        <v>60</v>
      </c>
      <c r="H1215" s="26">
        <v>922445</v>
      </c>
      <c r="I1215" s="28"/>
      <c r="J1215" s="26">
        <v>73796</v>
      </c>
      <c r="K1215" s="26">
        <v>996241</v>
      </c>
      <c r="L1215" s="22" t="s">
        <v>1336</v>
      </c>
      <c r="M1215" s="22"/>
      <c r="N1215">
        <f t="shared" si="55"/>
        <v>907</v>
      </c>
      <c r="O1215">
        <f>+VLOOKUP(N1215,'Thanh toán '!O$8:P$8099,2,0)</f>
        <v>996241</v>
      </c>
      <c r="P1215">
        <f t="shared" si="56"/>
        <v>996241</v>
      </c>
      <c r="Q1215" s="30">
        <f t="shared" si="54"/>
        <v>0</v>
      </c>
    </row>
    <row r="1216" spans="1:17" hidden="1" x14ac:dyDescent="0.3">
      <c r="A1216" s="21">
        <v>9588</v>
      </c>
      <c r="B1216" s="22" t="s">
        <v>1475</v>
      </c>
      <c r="C1216" s="22" t="s">
        <v>1333</v>
      </c>
      <c r="D1216" s="27" t="s">
        <v>1469</v>
      </c>
      <c r="E1216" s="24" t="s">
        <v>38</v>
      </c>
      <c r="F1216" s="25" t="s">
        <v>1348</v>
      </c>
      <c r="G1216" s="22" t="s">
        <v>39</v>
      </c>
      <c r="H1216" s="26">
        <v>804348</v>
      </c>
      <c r="I1216" s="28"/>
      <c r="J1216" s="26">
        <v>64348</v>
      </c>
      <c r="K1216" s="26">
        <v>868696</v>
      </c>
      <c r="L1216" s="22" t="s">
        <v>1336</v>
      </c>
      <c r="M1216" s="22"/>
      <c r="N1216">
        <f t="shared" si="55"/>
        <v>910</v>
      </c>
      <c r="O1216">
        <f>+VLOOKUP(N1216,'Thanh toán '!O$8:P$8099,2,0)</f>
        <v>868696</v>
      </c>
      <c r="P1216">
        <f t="shared" si="56"/>
        <v>868696</v>
      </c>
      <c r="Q1216" s="30">
        <f t="shared" si="54"/>
        <v>0</v>
      </c>
    </row>
    <row r="1217" spans="1:17" hidden="1" x14ac:dyDescent="0.3">
      <c r="A1217" s="21">
        <v>9589</v>
      </c>
      <c r="B1217" s="22" t="s">
        <v>1476</v>
      </c>
      <c r="C1217" s="22" t="s">
        <v>1333</v>
      </c>
      <c r="D1217" s="27" t="s">
        <v>1469</v>
      </c>
      <c r="E1217" s="24" t="s">
        <v>192</v>
      </c>
      <c r="F1217" s="25" t="s">
        <v>1477</v>
      </c>
      <c r="G1217" s="22" t="s">
        <v>193</v>
      </c>
      <c r="H1217" s="26">
        <v>4647950</v>
      </c>
      <c r="I1217" s="28"/>
      <c r="J1217" s="26">
        <v>371836</v>
      </c>
      <c r="K1217" s="26">
        <v>5019786</v>
      </c>
      <c r="L1217" s="22" t="s">
        <v>1336</v>
      </c>
      <c r="M1217" s="22"/>
      <c r="N1217">
        <f t="shared" si="55"/>
        <v>911</v>
      </c>
      <c r="O1217">
        <f>+VLOOKUP(N1217,'Thanh toán '!O$8:P$8099,2,0)</f>
        <v>5019786</v>
      </c>
      <c r="P1217">
        <f t="shared" si="56"/>
        <v>5019786</v>
      </c>
      <c r="Q1217" s="30">
        <f t="shared" si="54"/>
        <v>0</v>
      </c>
    </row>
    <row r="1218" spans="1:17" hidden="1" x14ac:dyDescent="0.3">
      <c r="A1218" s="21">
        <v>9590</v>
      </c>
      <c r="B1218" s="22" t="s">
        <v>1478</v>
      </c>
      <c r="C1218" s="22" t="s">
        <v>1333</v>
      </c>
      <c r="D1218" s="27" t="s">
        <v>1469</v>
      </c>
      <c r="E1218" s="24" t="s">
        <v>38</v>
      </c>
      <c r="F1218" s="25" t="s">
        <v>1348</v>
      </c>
      <c r="G1218" s="22" t="s">
        <v>39</v>
      </c>
      <c r="H1218" s="26">
        <v>1173355</v>
      </c>
      <c r="I1218" s="28"/>
      <c r="J1218" s="26">
        <v>93868</v>
      </c>
      <c r="K1218" s="26">
        <v>1267223</v>
      </c>
      <c r="L1218" s="22" t="s">
        <v>1336</v>
      </c>
      <c r="M1218" s="22"/>
      <c r="N1218">
        <f t="shared" si="55"/>
        <v>912</v>
      </c>
      <c r="O1218">
        <f>+VLOOKUP(N1218,'Thanh toán '!O$8:P$8099,2,0)</f>
        <v>1267223</v>
      </c>
      <c r="P1218">
        <f t="shared" si="56"/>
        <v>1267223</v>
      </c>
      <c r="Q1218" s="30">
        <f t="shared" si="54"/>
        <v>0</v>
      </c>
    </row>
    <row r="1219" spans="1:17" hidden="1" x14ac:dyDescent="0.3">
      <c r="A1219" s="21">
        <v>9593</v>
      </c>
      <c r="B1219" s="22" t="s">
        <v>1479</v>
      </c>
      <c r="C1219" s="22" t="s">
        <v>1333</v>
      </c>
      <c r="D1219" s="27" t="s">
        <v>1469</v>
      </c>
      <c r="E1219" s="24" t="s">
        <v>38</v>
      </c>
      <c r="F1219" s="25" t="s">
        <v>1348</v>
      </c>
      <c r="G1219" s="22" t="s">
        <v>39</v>
      </c>
      <c r="H1219" s="26">
        <v>1026493</v>
      </c>
      <c r="I1219" s="28"/>
      <c r="J1219" s="26">
        <v>82119</v>
      </c>
      <c r="K1219" s="26">
        <v>1108612</v>
      </c>
      <c r="L1219" s="22" t="s">
        <v>1336</v>
      </c>
      <c r="M1219" s="22"/>
      <c r="N1219">
        <f t="shared" si="55"/>
        <v>915</v>
      </c>
      <c r="O1219">
        <f>+VLOOKUP(N1219,'Thanh toán '!O$8:P$8099,2,0)</f>
        <v>1108612</v>
      </c>
      <c r="P1219">
        <f t="shared" si="56"/>
        <v>1108612</v>
      </c>
      <c r="Q1219" s="30">
        <f t="shared" si="54"/>
        <v>0</v>
      </c>
    </row>
    <row r="1220" spans="1:17" hidden="1" x14ac:dyDescent="0.3">
      <c r="A1220" s="21">
        <v>9595</v>
      </c>
      <c r="B1220" s="22" t="s">
        <v>1480</v>
      </c>
      <c r="C1220" s="22" t="s">
        <v>1333</v>
      </c>
      <c r="D1220" s="27" t="s">
        <v>1469</v>
      </c>
      <c r="E1220" s="24" t="s">
        <v>38</v>
      </c>
      <c r="F1220" s="25" t="s">
        <v>1348</v>
      </c>
      <c r="G1220" s="22" t="s">
        <v>39</v>
      </c>
      <c r="H1220" s="26">
        <v>1173355</v>
      </c>
      <c r="I1220" s="28"/>
      <c r="J1220" s="26">
        <v>93868</v>
      </c>
      <c r="K1220" s="26">
        <v>1267223</v>
      </c>
      <c r="L1220" s="22" t="s">
        <v>1336</v>
      </c>
      <c r="M1220" s="22"/>
      <c r="N1220">
        <f t="shared" si="55"/>
        <v>917</v>
      </c>
      <c r="O1220">
        <f>+VLOOKUP(N1220,'Thanh toán '!O$8:P$8099,2,0)</f>
        <v>1267223</v>
      </c>
      <c r="P1220">
        <f t="shared" si="56"/>
        <v>1267223</v>
      </c>
      <c r="Q1220" s="30">
        <f t="shared" si="54"/>
        <v>0</v>
      </c>
    </row>
    <row r="1221" spans="1:17" hidden="1" x14ac:dyDescent="0.3">
      <c r="A1221" s="21">
        <v>9596</v>
      </c>
      <c r="B1221" s="22" t="s">
        <v>1481</v>
      </c>
      <c r="C1221" s="22" t="s">
        <v>1333</v>
      </c>
      <c r="D1221" s="27" t="s">
        <v>1469</v>
      </c>
      <c r="E1221" s="24" t="s">
        <v>38</v>
      </c>
      <c r="F1221" s="25" t="s">
        <v>1348</v>
      </c>
      <c r="G1221" s="22" t="s">
        <v>39</v>
      </c>
      <c r="H1221" s="26">
        <v>555290</v>
      </c>
      <c r="I1221" s="28"/>
      <c r="J1221" s="26">
        <v>44423</v>
      </c>
      <c r="K1221" s="26">
        <v>599713</v>
      </c>
      <c r="L1221" s="22" t="s">
        <v>1336</v>
      </c>
      <c r="M1221" s="22"/>
      <c r="N1221">
        <f t="shared" si="55"/>
        <v>918</v>
      </c>
      <c r="O1221">
        <f>+VLOOKUP(N1221,'Thanh toán '!O$8:P$8099,2,0)</f>
        <v>599713</v>
      </c>
      <c r="P1221">
        <f t="shared" si="56"/>
        <v>599713</v>
      </c>
      <c r="Q1221" s="30">
        <f t="shared" ref="Q1221:Q1284" si="57">+O1221-K1221</f>
        <v>0</v>
      </c>
    </row>
    <row r="1222" spans="1:17" hidden="1" x14ac:dyDescent="0.3">
      <c r="A1222" s="21">
        <v>9597</v>
      </c>
      <c r="B1222" s="22" t="s">
        <v>1482</v>
      </c>
      <c r="C1222" s="22" t="s">
        <v>1333</v>
      </c>
      <c r="D1222" s="27" t="s">
        <v>1469</v>
      </c>
      <c r="E1222" s="24" t="s">
        <v>38</v>
      </c>
      <c r="F1222" s="25" t="s">
        <v>1348</v>
      </c>
      <c r="G1222" s="22" t="s">
        <v>39</v>
      </c>
      <c r="H1222" s="26">
        <v>367155</v>
      </c>
      <c r="I1222" s="28"/>
      <c r="J1222" s="26">
        <v>29372</v>
      </c>
      <c r="K1222" s="26">
        <v>396527</v>
      </c>
      <c r="L1222" s="22" t="s">
        <v>1336</v>
      </c>
      <c r="M1222" s="22"/>
      <c r="N1222">
        <f t="shared" ref="N1222:N1285" si="58">+B1222*1</f>
        <v>919</v>
      </c>
      <c r="O1222">
        <f>+VLOOKUP(N1222,'Thanh toán '!O$8:P$8099,2,0)</f>
        <v>396527</v>
      </c>
      <c r="P1222">
        <f t="shared" ref="P1222:P1285" si="59">+O1222</f>
        <v>396527</v>
      </c>
      <c r="Q1222" s="30">
        <f t="shared" si="57"/>
        <v>0</v>
      </c>
    </row>
    <row r="1223" spans="1:17" hidden="1" x14ac:dyDescent="0.3">
      <c r="A1223" s="21">
        <v>9598</v>
      </c>
      <c r="B1223" s="22" t="s">
        <v>1483</v>
      </c>
      <c r="C1223" s="22" t="s">
        <v>1333</v>
      </c>
      <c r="D1223" s="27" t="s">
        <v>1469</v>
      </c>
      <c r="E1223" s="24" t="s">
        <v>38</v>
      </c>
      <c r="F1223" s="25" t="s">
        <v>1348</v>
      </c>
      <c r="G1223" s="22" t="s">
        <v>39</v>
      </c>
      <c r="H1223" s="26">
        <v>967440</v>
      </c>
      <c r="I1223" s="28"/>
      <c r="J1223" s="26">
        <v>77395</v>
      </c>
      <c r="K1223" s="26">
        <v>1044835</v>
      </c>
      <c r="L1223" s="22" t="s">
        <v>1336</v>
      </c>
      <c r="M1223" s="22"/>
      <c r="N1223">
        <f t="shared" si="58"/>
        <v>920</v>
      </c>
      <c r="O1223">
        <f>+VLOOKUP(N1223,'Thanh toán '!O$8:P$8099,2,0)</f>
        <v>1044835</v>
      </c>
      <c r="P1223">
        <f t="shared" si="59"/>
        <v>1044835</v>
      </c>
      <c r="Q1223" s="30">
        <f t="shared" si="57"/>
        <v>0</v>
      </c>
    </row>
    <row r="1224" spans="1:17" hidden="1" x14ac:dyDescent="0.3">
      <c r="A1224" s="21">
        <v>9600</v>
      </c>
      <c r="B1224" s="22" t="s">
        <v>1484</v>
      </c>
      <c r="C1224" s="22" t="s">
        <v>1333</v>
      </c>
      <c r="D1224" s="27" t="s">
        <v>1469</v>
      </c>
      <c r="E1224" s="24" t="s">
        <v>38</v>
      </c>
      <c r="F1224" s="25" t="s">
        <v>1348</v>
      </c>
      <c r="G1224" s="22" t="s">
        <v>39</v>
      </c>
      <c r="H1224" s="26">
        <v>860540</v>
      </c>
      <c r="I1224" s="28"/>
      <c r="J1224" s="26">
        <v>68843</v>
      </c>
      <c r="K1224" s="26">
        <v>929383</v>
      </c>
      <c r="L1224" s="22" t="s">
        <v>1336</v>
      </c>
      <c r="M1224" s="22"/>
      <c r="N1224">
        <f t="shared" si="58"/>
        <v>922</v>
      </c>
      <c r="O1224">
        <f>+VLOOKUP(N1224,'Thanh toán '!O$8:P$8099,2,0)</f>
        <v>929383</v>
      </c>
      <c r="P1224">
        <f t="shared" si="59"/>
        <v>929383</v>
      </c>
      <c r="Q1224" s="30">
        <f t="shared" si="57"/>
        <v>0</v>
      </c>
    </row>
    <row r="1225" spans="1:17" hidden="1" x14ac:dyDescent="0.3">
      <c r="A1225" s="21">
        <v>9606</v>
      </c>
      <c r="B1225" s="22" t="s">
        <v>1485</v>
      </c>
      <c r="C1225" s="22" t="s">
        <v>1333</v>
      </c>
      <c r="D1225" s="27" t="s">
        <v>1469</v>
      </c>
      <c r="E1225" s="24" t="s">
        <v>38</v>
      </c>
      <c r="F1225" s="25" t="s">
        <v>1348</v>
      </c>
      <c r="G1225" s="22" t="s">
        <v>39</v>
      </c>
      <c r="H1225" s="26">
        <v>704013</v>
      </c>
      <c r="I1225" s="28"/>
      <c r="J1225" s="26">
        <v>56321</v>
      </c>
      <c r="K1225" s="26">
        <v>760334</v>
      </c>
      <c r="L1225" s="22" t="s">
        <v>1336</v>
      </c>
      <c r="M1225" s="22"/>
      <c r="N1225">
        <f t="shared" si="58"/>
        <v>928</v>
      </c>
      <c r="O1225">
        <f>+VLOOKUP(N1225,'Thanh toán '!O$8:P$8099,2,0)</f>
        <v>760334</v>
      </c>
      <c r="P1225">
        <f t="shared" si="59"/>
        <v>760334</v>
      </c>
      <c r="Q1225" s="30">
        <f t="shared" si="57"/>
        <v>0</v>
      </c>
    </row>
    <row r="1226" spans="1:17" hidden="1" x14ac:dyDescent="0.3">
      <c r="A1226" s="21">
        <v>9609</v>
      </c>
      <c r="B1226" s="22" t="s">
        <v>1486</v>
      </c>
      <c r="C1226" s="22" t="s">
        <v>1333</v>
      </c>
      <c r="D1226" s="27" t="s">
        <v>1469</v>
      </c>
      <c r="E1226" s="24" t="s">
        <v>136</v>
      </c>
      <c r="F1226" s="25" t="s">
        <v>1487</v>
      </c>
      <c r="G1226" s="22" t="s">
        <v>137</v>
      </c>
      <c r="H1226" s="26">
        <v>11940050</v>
      </c>
      <c r="I1226" s="28"/>
      <c r="J1226" s="26">
        <v>955204</v>
      </c>
      <c r="K1226" s="26">
        <v>12895254</v>
      </c>
      <c r="L1226" s="22" t="s">
        <v>1336</v>
      </c>
      <c r="M1226" s="22"/>
      <c r="N1226">
        <f t="shared" si="58"/>
        <v>931</v>
      </c>
      <c r="O1226">
        <f>+VLOOKUP(N1226,'Thanh toán '!O$8:P$8099,2,0)</f>
        <v>12895254</v>
      </c>
      <c r="P1226">
        <f t="shared" si="59"/>
        <v>12895254</v>
      </c>
      <c r="Q1226" s="30">
        <f t="shared" si="57"/>
        <v>0</v>
      </c>
    </row>
    <row r="1227" spans="1:17" ht="26.3" hidden="1" x14ac:dyDescent="0.3">
      <c r="A1227" s="21">
        <v>9610</v>
      </c>
      <c r="B1227" s="22" t="s">
        <v>1488</v>
      </c>
      <c r="C1227" s="22" t="s">
        <v>1333</v>
      </c>
      <c r="D1227" s="27" t="s">
        <v>1469</v>
      </c>
      <c r="E1227" s="24" t="s">
        <v>130</v>
      </c>
      <c r="F1227" s="25" t="s">
        <v>1489</v>
      </c>
      <c r="G1227" s="22" t="s">
        <v>131</v>
      </c>
      <c r="H1227" s="26">
        <v>3269780</v>
      </c>
      <c r="I1227" s="28"/>
      <c r="J1227" s="26">
        <v>261583</v>
      </c>
      <c r="K1227" s="26">
        <v>3531363</v>
      </c>
      <c r="L1227" s="22" t="s">
        <v>1336</v>
      </c>
      <c r="M1227" s="22"/>
      <c r="N1227">
        <f t="shared" si="58"/>
        <v>932</v>
      </c>
      <c r="O1227">
        <f>+VLOOKUP(N1227,'Thanh toán '!O$8:P$8099,2,0)</f>
        <v>3531363</v>
      </c>
      <c r="P1227">
        <f t="shared" si="59"/>
        <v>3531363</v>
      </c>
      <c r="Q1227" s="30">
        <f t="shared" si="57"/>
        <v>0</v>
      </c>
    </row>
    <row r="1228" spans="1:17" ht="26.3" hidden="1" x14ac:dyDescent="0.3">
      <c r="A1228" s="21">
        <v>9611</v>
      </c>
      <c r="B1228" s="22" t="s">
        <v>1490</v>
      </c>
      <c r="C1228" s="22" t="s">
        <v>1333</v>
      </c>
      <c r="D1228" s="27" t="s">
        <v>1469</v>
      </c>
      <c r="E1228" s="24" t="s">
        <v>1491</v>
      </c>
      <c r="F1228" s="25" t="s">
        <v>1492</v>
      </c>
      <c r="G1228" s="22" t="s">
        <v>1493</v>
      </c>
      <c r="H1228" s="26">
        <v>2695225</v>
      </c>
      <c r="I1228" s="28"/>
      <c r="J1228" s="26">
        <v>215618</v>
      </c>
      <c r="K1228" s="26">
        <v>2910843</v>
      </c>
      <c r="L1228" s="22" t="s">
        <v>1336</v>
      </c>
      <c r="M1228" s="22"/>
      <c r="N1228">
        <f t="shared" si="58"/>
        <v>933</v>
      </c>
      <c r="O1228">
        <f>+VLOOKUP(N1228,'Thanh toán '!O$8:P$8099,2,0)</f>
        <v>2910843</v>
      </c>
      <c r="P1228">
        <f t="shared" si="59"/>
        <v>2910843</v>
      </c>
      <c r="Q1228" s="30">
        <f t="shared" si="57"/>
        <v>0</v>
      </c>
    </row>
    <row r="1229" spans="1:17" ht="26.3" hidden="1" x14ac:dyDescent="0.3">
      <c r="A1229" s="21">
        <v>9612</v>
      </c>
      <c r="B1229" s="22" t="s">
        <v>1494</v>
      </c>
      <c r="C1229" s="22" t="s">
        <v>1333</v>
      </c>
      <c r="D1229" s="27" t="s">
        <v>1469</v>
      </c>
      <c r="E1229" s="24" t="s">
        <v>353</v>
      </c>
      <c r="F1229" s="25" t="s">
        <v>1495</v>
      </c>
      <c r="G1229" s="22" t="s">
        <v>354</v>
      </c>
      <c r="H1229" s="26">
        <v>1844890</v>
      </c>
      <c r="I1229" s="28"/>
      <c r="J1229" s="26">
        <v>147592</v>
      </c>
      <c r="K1229" s="26">
        <v>1992482</v>
      </c>
      <c r="L1229" s="22" t="s">
        <v>1336</v>
      </c>
      <c r="M1229" s="22"/>
      <c r="N1229">
        <f t="shared" si="58"/>
        <v>934</v>
      </c>
      <c r="O1229">
        <f>+VLOOKUP(N1229,'Thanh toán '!O$8:P$8099,2,0)</f>
        <v>1992482</v>
      </c>
      <c r="P1229">
        <f t="shared" si="59"/>
        <v>1992482</v>
      </c>
      <c r="Q1229" s="30">
        <f t="shared" si="57"/>
        <v>0</v>
      </c>
    </row>
    <row r="1230" spans="1:17" ht="26.3" hidden="1" x14ac:dyDescent="0.3">
      <c r="A1230" s="21">
        <v>9613</v>
      </c>
      <c r="B1230" s="22" t="s">
        <v>1496</v>
      </c>
      <c r="C1230" s="22" t="s">
        <v>1333</v>
      </c>
      <c r="D1230" s="27" t="s">
        <v>1469</v>
      </c>
      <c r="E1230" s="24" t="s">
        <v>1497</v>
      </c>
      <c r="F1230" s="25" t="s">
        <v>1498</v>
      </c>
      <c r="G1230" s="22" t="s">
        <v>1499</v>
      </c>
      <c r="H1230" s="26">
        <v>3998035</v>
      </c>
      <c r="I1230" s="28"/>
      <c r="J1230" s="26">
        <v>319843</v>
      </c>
      <c r="K1230" s="26">
        <v>4317878</v>
      </c>
      <c r="L1230" s="22" t="s">
        <v>1336</v>
      </c>
      <c r="M1230" s="22"/>
      <c r="N1230">
        <f t="shared" si="58"/>
        <v>935</v>
      </c>
      <c r="O1230">
        <f>+VLOOKUP(N1230,'Thanh toán '!O$8:P$8099,2,0)</f>
        <v>4317878</v>
      </c>
      <c r="P1230">
        <f t="shared" si="59"/>
        <v>4317878</v>
      </c>
      <c r="Q1230" s="30">
        <f t="shared" si="57"/>
        <v>0</v>
      </c>
    </row>
    <row r="1231" spans="1:17" ht="26.3" hidden="1" x14ac:dyDescent="0.3">
      <c r="A1231" s="21">
        <v>9616</v>
      </c>
      <c r="B1231" s="22" t="s">
        <v>1500</v>
      </c>
      <c r="C1231" s="22" t="s">
        <v>1333</v>
      </c>
      <c r="D1231" s="27" t="s">
        <v>1469</v>
      </c>
      <c r="E1231" s="24" t="s">
        <v>99</v>
      </c>
      <c r="F1231" s="25" t="s">
        <v>1392</v>
      </c>
      <c r="G1231" s="22" t="s">
        <v>100</v>
      </c>
      <c r="H1231" s="26">
        <v>1764772</v>
      </c>
      <c r="I1231" s="28"/>
      <c r="J1231" s="26">
        <v>141182</v>
      </c>
      <c r="K1231" s="26">
        <v>1905954</v>
      </c>
      <c r="L1231" s="22" t="s">
        <v>1336</v>
      </c>
      <c r="M1231" s="22"/>
      <c r="N1231">
        <f t="shared" si="58"/>
        <v>938</v>
      </c>
      <c r="O1231">
        <f>+VLOOKUP(N1231,'Thanh toán '!O$8:P$8099,2,0)</f>
        <v>1905954</v>
      </c>
      <c r="P1231">
        <f t="shared" si="59"/>
        <v>1905954</v>
      </c>
      <c r="Q1231" s="30">
        <f t="shared" si="57"/>
        <v>0</v>
      </c>
    </row>
    <row r="1232" spans="1:17" ht="26.3" hidden="1" x14ac:dyDescent="0.3">
      <c r="A1232" s="21">
        <v>9791</v>
      </c>
      <c r="B1232" s="22" t="s">
        <v>1501</v>
      </c>
      <c r="C1232" s="22" t="s">
        <v>1333</v>
      </c>
      <c r="D1232" s="27" t="s">
        <v>1502</v>
      </c>
      <c r="E1232" s="24" t="s">
        <v>71</v>
      </c>
      <c r="F1232" s="25" t="s">
        <v>1427</v>
      </c>
      <c r="G1232" s="22" t="s">
        <v>72</v>
      </c>
      <c r="H1232" s="26">
        <v>3177072</v>
      </c>
      <c r="I1232" s="28"/>
      <c r="J1232" s="26">
        <v>254166</v>
      </c>
      <c r="K1232" s="26">
        <v>3431238</v>
      </c>
      <c r="L1232" s="22" t="s">
        <v>1088</v>
      </c>
      <c r="M1232" s="22"/>
      <c r="N1232">
        <f t="shared" si="58"/>
        <v>1113</v>
      </c>
      <c r="O1232">
        <f>+VLOOKUP(N1232,'Thanh toán '!O$8:P$8099,2,0)</f>
        <v>3431238</v>
      </c>
      <c r="P1232">
        <f t="shared" si="59"/>
        <v>3431238</v>
      </c>
      <c r="Q1232" s="30">
        <f t="shared" si="57"/>
        <v>0</v>
      </c>
    </row>
    <row r="1233" spans="1:17" hidden="1" x14ac:dyDescent="0.3">
      <c r="A1233" s="21">
        <v>9794</v>
      </c>
      <c r="B1233" s="22" t="s">
        <v>1503</v>
      </c>
      <c r="C1233" s="22" t="s">
        <v>1333</v>
      </c>
      <c r="D1233" s="27" t="s">
        <v>1502</v>
      </c>
      <c r="E1233" s="24" t="s">
        <v>38</v>
      </c>
      <c r="F1233" s="25" t="s">
        <v>1348</v>
      </c>
      <c r="G1233" s="22" t="s">
        <v>39</v>
      </c>
      <c r="H1233" s="26">
        <v>951239</v>
      </c>
      <c r="I1233" s="28"/>
      <c r="J1233" s="26">
        <v>76099</v>
      </c>
      <c r="K1233" s="26">
        <v>1027338</v>
      </c>
      <c r="L1233" s="22" t="s">
        <v>1336</v>
      </c>
      <c r="M1233" s="22"/>
      <c r="N1233">
        <f t="shared" si="58"/>
        <v>1116</v>
      </c>
      <c r="O1233">
        <f>+VLOOKUP(N1233,'Thanh toán '!O$8:P$8099,2,0)</f>
        <v>1027338</v>
      </c>
      <c r="P1233">
        <f t="shared" si="59"/>
        <v>1027338</v>
      </c>
      <c r="Q1233" s="30">
        <f t="shared" si="57"/>
        <v>0</v>
      </c>
    </row>
    <row r="1234" spans="1:17" hidden="1" x14ac:dyDescent="0.3">
      <c r="A1234" s="21">
        <v>9795</v>
      </c>
      <c r="B1234" s="22" t="s">
        <v>1504</v>
      </c>
      <c r="C1234" s="22" t="s">
        <v>1333</v>
      </c>
      <c r="D1234" s="27" t="s">
        <v>1502</v>
      </c>
      <c r="E1234" s="24" t="s">
        <v>42</v>
      </c>
      <c r="F1234" s="25" t="s">
        <v>1359</v>
      </c>
      <c r="G1234" s="22" t="s">
        <v>43</v>
      </c>
      <c r="H1234" s="26">
        <v>1746075</v>
      </c>
      <c r="I1234" s="28"/>
      <c r="J1234" s="26">
        <v>139687</v>
      </c>
      <c r="K1234" s="26">
        <v>1885762</v>
      </c>
      <c r="L1234" s="22" t="s">
        <v>1336</v>
      </c>
      <c r="M1234" s="22"/>
      <c r="N1234">
        <f t="shared" si="58"/>
        <v>1117</v>
      </c>
      <c r="O1234">
        <f>+VLOOKUP(N1234,'Thanh toán '!O$8:P$8099,2,0)</f>
        <v>1885762</v>
      </c>
      <c r="P1234">
        <f t="shared" si="59"/>
        <v>1885762</v>
      </c>
      <c r="Q1234" s="30">
        <f t="shared" si="57"/>
        <v>0</v>
      </c>
    </row>
    <row r="1235" spans="1:17" hidden="1" x14ac:dyDescent="0.3">
      <c r="A1235" s="21">
        <v>9796</v>
      </c>
      <c r="B1235" s="22" t="s">
        <v>1505</v>
      </c>
      <c r="C1235" s="22" t="s">
        <v>1333</v>
      </c>
      <c r="D1235" s="27" t="s">
        <v>1502</v>
      </c>
      <c r="E1235" s="24" t="s">
        <v>164</v>
      </c>
      <c r="F1235" s="25" t="s">
        <v>1506</v>
      </c>
      <c r="G1235" s="22" t="s">
        <v>165</v>
      </c>
      <c r="H1235" s="26">
        <v>1863310</v>
      </c>
      <c r="I1235" s="28"/>
      <c r="J1235" s="26">
        <v>149065</v>
      </c>
      <c r="K1235" s="26">
        <v>2012375</v>
      </c>
      <c r="L1235" s="22" t="s">
        <v>1336</v>
      </c>
      <c r="M1235" s="22"/>
      <c r="N1235">
        <f t="shared" si="58"/>
        <v>1118</v>
      </c>
      <c r="O1235">
        <f>+VLOOKUP(N1235,'Thanh toán '!O$8:P$8099,2,0)</f>
        <v>2012375</v>
      </c>
      <c r="P1235">
        <f t="shared" si="59"/>
        <v>2012375</v>
      </c>
      <c r="Q1235" s="30">
        <f t="shared" si="57"/>
        <v>0</v>
      </c>
    </row>
    <row r="1236" spans="1:17" hidden="1" x14ac:dyDescent="0.3">
      <c r="A1236" s="21">
        <v>9798</v>
      </c>
      <c r="B1236" s="22" t="s">
        <v>1507</v>
      </c>
      <c r="C1236" s="22" t="s">
        <v>1333</v>
      </c>
      <c r="D1236" s="27" t="s">
        <v>1502</v>
      </c>
      <c r="E1236" s="24" t="s">
        <v>38</v>
      </c>
      <c r="F1236" s="25" t="s">
        <v>1348</v>
      </c>
      <c r="G1236" s="22" t="s">
        <v>39</v>
      </c>
      <c r="H1236" s="26">
        <v>1797479</v>
      </c>
      <c r="I1236" s="28"/>
      <c r="J1236" s="26">
        <v>143798</v>
      </c>
      <c r="K1236" s="26">
        <v>1941277</v>
      </c>
      <c r="L1236" s="22" t="s">
        <v>1336</v>
      </c>
      <c r="M1236" s="22"/>
      <c r="N1236">
        <f t="shared" si="58"/>
        <v>1120</v>
      </c>
      <c r="O1236">
        <f>+VLOOKUP(N1236,'Thanh toán '!O$8:P$8099,2,0)</f>
        <v>1941277</v>
      </c>
      <c r="P1236">
        <f t="shared" si="59"/>
        <v>1941277</v>
      </c>
      <c r="Q1236" s="30">
        <f t="shared" si="57"/>
        <v>0</v>
      </c>
    </row>
    <row r="1237" spans="1:17" hidden="1" x14ac:dyDescent="0.3">
      <c r="A1237" s="21">
        <v>9799</v>
      </c>
      <c r="B1237" s="22" t="s">
        <v>1508</v>
      </c>
      <c r="C1237" s="22" t="s">
        <v>1333</v>
      </c>
      <c r="D1237" s="27" t="s">
        <v>1502</v>
      </c>
      <c r="E1237" s="24" t="s">
        <v>38</v>
      </c>
      <c r="F1237" s="25" t="s">
        <v>1348</v>
      </c>
      <c r="G1237" s="22" t="s">
        <v>39</v>
      </c>
      <c r="H1237" s="26">
        <v>839360</v>
      </c>
      <c r="I1237" s="28"/>
      <c r="J1237" s="26">
        <v>67149</v>
      </c>
      <c r="K1237" s="26">
        <v>906509</v>
      </c>
      <c r="L1237" s="22" t="s">
        <v>1336</v>
      </c>
      <c r="M1237" s="22"/>
      <c r="N1237">
        <f t="shared" si="58"/>
        <v>1121</v>
      </c>
      <c r="O1237">
        <f>+VLOOKUP(N1237,'Thanh toán '!O$8:P$8099,2,0)</f>
        <v>906509</v>
      </c>
      <c r="P1237">
        <f t="shared" si="59"/>
        <v>906509</v>
      </c>
      <c r="Q1237" s="30">
        <f t="shared" si="57"/>
        <v>0</v>
      </c>
    </row>
    <row r="1238" spans="1:17" hidden="1" x14ac:dyDescent="0.3">
      <c r="A1238" s="21">
        <v>9801</v>
      </c>
      <c r="B1238" s="22" t="s">
        <v>1509</v>
      </c>
      <c r="C1238" s="22" t="s">
        <v>1333</v>
      </c>
      <c r="D1238" s="27" t="s">
        <v>1502</v>
      </c>
      <c r="E1238" s="24" t="s">
        <v>38</v>
      </c>
      <c r="F1238" s="25" t="s">
        <v>1348</v>
      </c>
      <c r="G1238" s="22" t="s">
        <v>39</v>
      </c>
      <c r="H1238" s="26">
        <v>934013</v>
      </c>
      <c r="I1238" s="28"/>
      <c r="J1238" s="26">
        <v>74721</v>
      </c>
      <c r="K1238" s="26">
        <v>1008734</v>
      </c>
      <c r="L1238" s="22" t="s">
        <v>1336</v>
      </c>
      <c r="M1238" s="22"/>
      <c r="N1238">
        <f t="shared" si="58"/>
        <v>1123</v>
      </c>
      <c r="O1238">
        <f>+VLOOKUP(N1238,'Thanh toán '!O$8:P$8099,2,0)</f>
        <v>1008734</v>
      </c>
      <c r="P1238">
        <f t="shared" si="59"/>
        <v>1008734</v>
      </c>
      <c r="Q1238" s="30">
        <f t="shared" si="57"/>
        <v>0</v>
      </c>
    </row>
    <row r="1239" spans="1:17" hidden="1" x14ac:dyDescent="0.3">
      <c r="A1239" s="21">
        <v>9802</v>
      </c>
      <c r="B1239" s="22" t="s">
        <v>1510</v>
      </c>
      <c r="C1239" s="22" t="s">
        <v>1333</v>
      </c>
      <c r="D1239" s="27" t="s">
        <v>1502</v>
      </c>
      <c r="E1239" s="24" t="s">
        <v>38</v>
      </c>
      <c r="F1239" s="25" t="s">
        <v>1348</v>
      </c>
      <c r="G1239" s="22" t="s">
        <v>39</v>
      </c>
      <c r="H1239" s="26">
        <v>775583</v>
      </c>
      <c r="I1239" s="28"/>
      <c r="J1239" s="26">
        <v>62047</v>
      </c>
      <c r="K1239" s="26">
        <v>837630</v>
      </c>
      <c r="L1239" s="22" t="s">
        <v>1336</v>
      </c>
      <c r="M1239" s="22"/>
      <c r="N1239">
        <f t="shared" si="58"/>
        <v>1124</v>
      </c>
      <c r="O1239">
        <f>+VLOOKUP(N1239,'Thanh toán '!O$8:P$8099,2,0)</f>
        <v>837630</v>
      </c>
      <c r="P1239">
        <f t="shared" si="59"/>
        <v>837630</v>
      </c>
      <c r="Q1239" s="30">
        <f t="shared" si="57"/>
        <v>0</v>
      </c>
    </row>
    <row r="1240" spans="1:17" hidden="1" x14ac:dyDescent="0.3">
      <c r="A1240" s="21">
        <v>9803</v>
      </c>
      <c r="B1240" s="22" t="s">
        <v>1511</v>
      </c>
      <c r="C1240" s="22" t="s">
        <v>1333</v>
      </c>
      <c r="D1240" s="27" t="s">
        <v>1502</v>
      </c>
      <c r="E1240" s="24" t="s">
        <v>372</v>
      </c>
      <c r="F1240" s="25" t="s">
        <v>1512</v>
      </c>
      <c r="G1240" s="22" t="s">
        <v>373</v>
      </c>
      <c r="H1240" s="26">
        <v>4307040</v>
      </c>
      <c r="I1240" s="28"/>
      <c r="J1240" s="26">
        <v>344563</v>
      </c>
      <c r="K1240" s="26">
        <v>4651603</v>
      </c>
      <c r="L1240" s="22" t="s">
        <v>1336</v>
      </c>
      <c r="M1240" s="22"/>
      <c r="N1240">
        <f t="shared" si="58"/>
        <v>1125</v>
      </c>
      <c r="O1240">
        <f>+VLOOKUP(N1240,'Thanh toán '!O$8:P$8099,2,0)</f>
        <v>4651603</v>
      </c>
      <c r="P1240">
        <f t="shared" si="59"/>
        <v>4651603</v>
      </c>
      <c r="Q1240" s="30">
        <f t="shared" si="57"/>
        <v>0</v>
      </c>
    </row>
    <row r="1241" spans="1:17" hidden="1" x14ac:dyDescent="0.3">
      <c r="A1241" s="21">
        <v>9804</v>
      </c>
      <c r="B1241" s="22" t="s">
        <v>1513</v>
      </c>
      <c r="C1241" s="22" t="s">
        <v>1333</v>
      </c>
      <c r="D1241" s="27" t="s">
        <v>1502</v>
      </c>
      <c r="E1241" s="24" t="s">
        <v>372</v>
      </c>
      <c r="F1241" s="25" t="s">
        <v>1512</v>
      </c>
      <c r="G1241" s="22" t="s">
        <v>373</v>
      </c>
      <c r="H1241" s="26">
        <v>1329640</v>
      </c>
      <c r="I1241" s="28"/>
      <c r="J1241" s="26">
        <v>106371</v>
      </c>
      <c r="K1241" s="26">
        <v>1436011</v>
      </c>
      <c r="L1241" s="22" t="s">
        <v>1336</v>
      </c>
      <c r="M1241" s="22"/>
      <c r="N1241">
        <f t="shared" si="58"/>
        <v>1126</v>
      </c>
      <c r="O1241">
        <f>+VLOOKUP(N1241,'Thanh toán '!O$8:P$8099,2,0)</f>
        <v>1436011</v>
      </c>
      <c r="P1241">
        <f t="shared" si="59"/>
        <v>1436011</v>
      </c>
      <c r="Q1241" s="30">
        <f t="shared" si="57"/>
        <v>0</v>
      </c>
    </row>
    <row r="1242" spans="1:17" hidden="1" x14ac:dyDescent="0.3">
      <c r="A1242" s="21">
        <v>9805</v>
      </c>
      <c r="B1242" s="22" t="s">
        <v>1514</v>
      </c>
      <c r="C1242" s="22" t="s">
        <v>1333</v>
      </c>
      <c r="D1242" s="27" t="s">
        <v>1502</v>
      </c>
      <c r="E1242" s="24" t="s">
        <v>38</v>
      </c>
      <c r="F1242" s="25" t="s">
        <v>1348</v>
      </c>
      <c r="G1242" s="22" t="s">
        <v>39</v>
      </c>
      <c r="H1242" s="26">
        <v>732584</v>
      </c>
      <c r="I1242" s="28"/>
      <c r="J1242" s="26">
        <v>58607</v>
      </c>
      <c r="K1242" s="26">
        <v>791191</v>
      </c>
      <c r="L1242" s="22" t="s">
        <v>1336</v>
      </c>
      <c r="M1242" s="22"/>
      <c r="N1242">
        <f t="shared" si="58"/>
        <v>1127</v>
      </c>
      <c r="O1242">
        <f>+VLOOKUP(N1242,'Thanh toán '!O$8:P$8099,2,0)</f>
        <v>791191</v>
      </c>
      <c r="P1242">
        <f t="shared" si="59"/>
        <v>791191</v>
      </c>
      <c r="Q1242" s="30">
        <f t="shared" si="57"/>
        <v>0</v>
      </c>
    </row>
    <row r="1243" spans="1:17" hidden="1" x14ac:dyDescent="0.3">
      <c r="A1243" s="21">
        <v>9806</v>
      </c>
      <c r="B1243" s="22" t="s">
        <v>1515</v>
      </c>
      <c r="C1243" s="22" t="s">
        <v>1333</v>
      </c>
      <c r="D1243" s="27" t="s">
        <v>1502</v>
      </c>
      <c r="E1243" s="24" t="s">
        <v>38</v>
      </c>
      <c r="F1243" s="25" t="s">
        <v>1348</v>
      </c>
      <c r="G1243" s="22" t="s">
        <v>39</v>
      </c>
      <c r="H1243" s="26">
        <v>1061211</v>
      </c>
      <c r="I1243" s="28"/>
      <c r="J1243" s="26">
        <v>84897</v>
      </c>
      <c r="K1243" s="26">
        <v>1146108</v>
      </c>
      <c r="L1243" s="22" t="s">
        <v>1336</v>
      </c>
      <c r="M1243" s="22"/>
      <c r="N1243">
        <f t="shared" si="58"/>
        <v>1128</v>
      </c>
      <c r="O1243">
        <f>+VLOOKUP(N1243,'Thanh toán '!O$8:P$8099,2,0)</f>
        <v>1146108</v>
      </c>
      <c r="P1243">
        <f t="shared" si="59"/>
        <v>1146108</v>
      </c>
      <c r="Q1243" s="30">
        <f t="shared" si="57"/>
        <v>0</v>
      </c>
    </row>
    <row r="1244" spans="1:17" hidden="1" x14ac:dyDescent="0.3">
      <c r="A1244" s="21">
        <v>9838</v>
      </c>
      <c r="B1244" s="22" t="s">
        <v>1516</v>
      </c>
      <c r="C1244" s="22" t="s">
        <v>1333</v>
      </c>
      <c r="D1244" s="27" t="s">
        <v>1502</v>
      </c>
      <c r="E1244" s="24" t="s">
        <v>38</v>
      </c>
      <c r="F1244" s="25" t="s">
        <v>1348</v>
      </c>
      <c r="G1244" s="22" t="s">
        <v>39</v>
      </c>
      <c r="H1244" s="26">
        <v>643150</v>
      </c>
      <c r="I1244" s="28"/>
      <c r="J1244" s="26">
        <v>51452</v>
      </c>
      <c r="K1244" s="26">
        <v>694602</v>
      </c>
      <c r="L1244" s="22" t="s">
        <v>1336</v>
      </c>
      <c r="M1244" s="22"/>
      <c r="N1244">
        <f t="shared" si="58"/>
        <v>1160</v>
      </c>
      <c r="O1244">
        <f>+VLOOKUP(N1244,'Thanh toán '!O$8:P$8099,2,0)</f>
        <v>694602</v>
      </c>
      <c r="P1244">
        <f t="shared" si="59"/>
        <v>694602</v>
      </c>
      <c r="Q1244" s="30">
        <f t="shared" si="57"/>
        <v>0</v>
      </c>
    </row>
    <row r="1245" spans="1:17" hidden="1" x14ac:dyDescent="0.3">
      <c r="A1245" s="21">
        <v>9839</v>
      </c>
      <c r="B1245" s="22" t="s">
        <v>1517</v>
      </c>
      <c r="C1245" s="22" t="s">
        <v>1333</v>
      </c>
      <c r="D1245" s="27" t="s">
        <v>1502</v>
      </c>
      <c r="E1245" s="24" t="s">
        <v>38</v>
      </c>
      <c r="F1245" s="25" t="s">
        <v>1348</v>
      </c>
      <c r="G1245" s="22" t="s">
        <v>39</v>
      </c>
      <c r="H1245" s="26">
        <v>480910</v>
      </c>
      <c r="I1245" s="28"/>
      <c r="J1245" s="26">
        <v>38473</v>
      </c>
      <c r="K1245" s="26">
        <v>519383</v>
      </c>
      <c r="L1245" s="22" t="s">
        <v>1336</v>
      </c>
      <c r="M1245" s="22"/>
      <c r="N1245">
        <f t="shared" si="58"/>
        <v>1161</v>
      </c>
      <c r="O1245">
        <f>+VLOOKUP(N1245,'Thanh toán '!O$8:P$8099,2,0)</f>
        <v>519383</v>
      </c>
      <c r="P1245">
        <f t="shared" si="59"/>
        <v>519383</v>
      </c>
      <c r="Q1245" s="30">
        <f t="shared" si="57"/>
        <v>0</v>
      </c>
    </row>
    <row r="1246" spans="1:17" hidden="1" x14ac:dyDescent="0.3">
      <c r="A1246" s="21">
        <v>9840</v>
      </c>
      <c r="B1246" s="22" t="s">
        <v>1518</v>
      </c>
      <c r="C1246" s="22" t="s">
        <v>1333</v>
      </c>
      <c r="D1246" s="27" t="s">
        <v>1502</v>
      </c>
      <c r="E1246" s="24" t="s">
        <v>38</v>
      </c>
      <c r="F1246" s="25" t="s">
        <v>1348</v>
      </c>
      <c r="G1246" s="22" t="s">
        <v>39</v>
      </c>
      <c r="H1246" s="26">
        <v>693319</v>
      </c>
      <c r="I1246" s="28"/>
      <c r="J1246" s="26">
        <v>55466</v>
      </c>
      <c r="K1246" s="26">
        <v>748785</v>
      </c>
      <c r="L1246" s="22" t="s">
        <v>1336</v>
      </c>
      <c r="M1246" s="22"/>
      <c r="N1246">
        <f t="shared" si="58"/>
        <v>1162</v>
      </c>
      <c r="O1246">
        <f>+VLOOKUP(N1246,'Thanh toán '!O$8:P$8099,2,0)</f>
        <v>748785</v>
      </c>
      <c r="P1246">
        <f t="shared" si="59"/>
        <v>748785</v>
      </c>
      <c r="Q1246" s="30">
        <f t="shared" si="57"/>
        <v>0</v>
      </c>
    </row>
    <row r="1247" spans="1:17" ht="26.3" hidden="1" x14ac:dyDescent="0.3">
      <c r="A1247" s="21">
        <v>9843</v>
      </c>
      <c r="B1247" s="22" t="s">
        <v>1519</v>
      </c>
      <c r="C1247" s="22" t="s">
        <v>1333</v>
      </c>
      <c r="D1247" s="27" t="s">
        <v>1502</v>
      </c>
      <c r="E1247" s="24" t="s">
        <v>236</v>
      </c>
      <c r="F1247" s="25" t="s">
        <v>1520</v>
      </c>
      <c r="G1247" s="22" t="s">
        <v>237</v>
      </c>
      <c r="H1247" s="26">
        <v>2455390</v>
      </c>
      <c r="I1247" s="28"/>
      <c r="J1247" s="26">
        <v>196431</v>
      </c>
      <c r="K1247" s="26">
        <v>2651821</v>
      </c>
      <c r="L1247" s="22" t="s">
        <v>1336</v>
      </c>
      <c r="M1247" s="22"/>
      <c r="N1247">
        <f t="shared" si="58"/>
        <v>1165</v>
      </c>
      <c r="O1247">
        <f>+VLOOKUP(N1247,'Thanh toán '!O$8:P$8099,2,0)</f>
        <v>2651821</v>
      </c>
      <c r="P1247">
        <f t="shared" si="59"/>
        <v>2651821</v>
      </c>
      <c r="Q1247" s="30">
        <f t="shared" si="57"/>
        <v>0</v>
      </c>
    </row>
    <row r="1248" spans="1:17" hidden="1" x14ac:dyDescent="0.3">
      <c r="A1248" s="21">
        <v>9845</v>
      </c>
      <c r="B1248" s="22" t="s">
        <v>1521</v>
      </c>
      <c r="C1248" s="22" t="s">
        <v>1333</v>
      </c>
      <c r="D1248" s="27" t="s">
        <v>1502</v>
      </c>
      <c r="E1248" s="24" t="s">
        <v>38</v>
      </c>
      <c r="F1248" s="25" t="s">
        <v>1348</v>
      </c>
      <c r="G1248" s="22" t="s">
        <v>39</v>
      </c>
      <c r="H1248" s="26">
        <v>367155</v>
      </c>
      <c r="I1248" s="28"/>
      <c r="J1248" s="26">
        <v>29372</v>
      </c>
      <c r="K1248" s="26">
        <v>396527</v>
      </c>
      <c r="L1248" s="22" t="s">
        <v>1336</v>
      </c>
      <c r="M1248" s="22"/>
      <c r="N1248">
        <f t="shared" si="58"/>
        <v>1167</v>
      </c>
      <c r="O1248">
        <f>+VLOOKUP(N1248,'Thanh toán '!O$8:P$8099,2,0)</f>
        <v>396527</v>
      </c>
      <c r="P1248">
        <f t="shared" si="59"/>
        <v>396527</v>
      </c>
      <c r="Q1248" s="30">
        <f t="shared" si="57"/>
        <v>0</v>
      </c>
    </row>
    <row r="1249" spans="1:17" hidden="1" x14ac:dyDescent="0.3">
      <c r="A1249" s="21">
        <v>9847</v>
      </c>
      <c r="B1249" s="22" t="s">
        <v>1522</v>
      </c>
      <c r="C1249" s="22" t="s">
        <v>1333</v>
      </c>
      <c r="D1249" s="27" t="s">
        <v>1502</v>
      </c>
      <c r="E1249" s="24" t="s">
        <v>38</v>
      </c>
      <c r="F1249" s="25" t="s">
        <v>1348</v>
      </c>
      <c r="G1249" s="22" t="s">
        <v>39</v>
      </c>
      <c r="H1249" s="26">
        <v>1150620</v>
      </c>
      <c r="I1249" s="28"/>
      <c r="J1249" s="26">
        <v>92050</v>
      </c>
      <c r="K1249" s="26">
        <v>1242670</v>
      </c>
      <c r="L1249" s="22" t="s">
        <v>1336</v>
      </c>
      <c r="M1249" s="22"/>
      <c r="N1249">
        <f t="shared" si="58"/>
        <v>1169</v>
      </c>
      <c r="O1249">
        <f>+VLOOKUP(N1249,'Thanh toán '!O$8:P$8099,2,0)</f>
        <v>1242670</v>
      </c>
      <c r="P1249">
        <f t="shared" si="59"/>
        <v>1242670</v>
      </c>
      <c r="Q1249" s="30">
        <f t="shared" si="57"/>
        <v>0</v>
      </c>
    </row>
    <row r="1250" spans="1:17" hidden="1" x14ac:dyDescent="0.3">
      <c r="A1250" s="21">
        <v>9848</v>
      </c>
      <c r="B1250" s="22" t="s">
        <v>1523</v>
      </c>
      <c r="C1250" s="22" t="s">
        <v>1333</v>
      </c>
      <c r="D1250" s="27" t="s">
        <v>1502</v>
      </c>
      <c r="E1250" s="24" t="s">
        <v>38</v>
      </c>
      <c r="F1250" s="25" t="s">
        <v>1348</v>
      </c>
      <c r="G1250" s="22" t="s">
        <v>39</v>
      </c>
      <c r="H1250" s="26">
        <v>928586</v>
      </c>
      <c r="I1250" s="28"/>
      <c r="J1250" s="26">
        <v>74287</v>
      </c>
      <c r="K1250" s="26">
        <v>1002873</v>
      </c>
      <c r="L1250" s="22" t="s">
        <v>1336</v>
      </c>
      <c r="M1250" s="22"/>
      <c r="N1250">
        <f t="shared" si="58"/>
        <v>1170</v>
      </c>
      <c r="O1250">
        <f>+VLOOKUP(N1250,'Thanh toán '!O$8:P$8099,2,0)</f>
        <v>1002873</v>
      </c>
      <c r="P1250">
        <f t="shared" si="59"/>
        <v>1002873</v>
      </c>
      <c r="Q1250" s="30">
        <f t="shared" si="57"/>
        <v>0</v>
      </c>
    </row>
    <row r="1251" spans="1:17" hidden="1" x14ac:dyDescent="0.3">
      <c r="A1251" s="21">
        <v>9850</v>
      </c>
      <c r="B1251" s="22" t="s">
        <v>1524</v>
      </c>
      <c r="C1251" s="22" t="s">
        <v>1333</v>
      </c>
      <c r="D1251" s="27" t="s">
        <v>1502</v>
      </c>
      <c r="E1251" s="24" t="s">
        <v>89</v>
      </c>
      <c r="F1251" s="25" t="s">
        <v>1525</v>
      </c>
      <c r="G1251" s="22" t="s">
        <v>90</v>
      </c>
      <c r="H1251" s="26">
        <v>4146130</v>
      </c>
      <c r="I1251" s="28"/>
      <c r="J1251" s="26">
        <v>331690</v>
      </c>
      <c r="K1251" s="26">
        <v>4477820</v>
      </c>
      <c r="L1251" s="22" t="s">
        <v>1336</v>
      </c>
      <c r="M1251" s="22"/>
      <c r="N1251">
        <f t="shared" si="58"/>
        <v>1172</v>
      </c>
      <c r="O1251">
        <f>+VLOOKUP(N1251,'Thanh toán '!O$8:P$8099,2,0)</f>
        <v>4477820</v>
      </c>
      <c r="P1251">
        <f t="shared" si="59"/>
        <v>4477820</v>
      </c>
      <c r="Q1251" s="30">
        <f t="shared" si="57"/>
        <v>0</v>
      </c>
    </row>
    <row r="1252" spans="1:17" ht="26.3" hidden="1" x14ac:dyDescent="0.3">
      <c r="A1252" s="21">
        <v>9853</v>
      </c>
      <c r="B1252" s="22" t="s">
        <v>1526</v>
      </c>
      <c r="C1252" s="22" t="s">
        <v>1333</v>
      </c>
      <c r="D1252" s="27" t="s">
        <v>1502</v>
      </c>
      <c r="E1252" s="24" t="s">
        <v>23</v>
      </c>
      <c r="F1252" s="25" t="s">
        <v>1342</v>
      </c>
      <c r="G1252" s="22" t="s">
        <v>24</v>
      </c>
      <c r="H1252" s="26">
        <v>1122684</v>
      </c>
      <c r="I1252" s="28"/>
      <c r="J1252" s="26">
        <v>89815</v>
      </c>
      <c r="K1252" s="26">
        <v>1212499</v>
      </c>
      <c r="L1252" s="22" t="s">
        <v>1336</v>
      </c>
      <c r="M1252" s="22"/>
      <c r="N1252">
        <f t="shared" si="58"/>
        <v>1176</v>
      </c>
      <c r="O1252">
        <f>+VLOOKUP(N1252,'Thanh toán '!O$8:P$8099,2,0)</f>
        <v>1212499</v>
      </c>
      <c r="P1252">
        <f t="shared" si="59"/>
        <v>1212499</v>
      </c>
      <c r="Q1252" s="30">
        <f t="shared" si="57"/>
        <v>0</v>
      </c>
    </row>
    <row r="1253" spans="1:17" hidden="1" x14ac:dyDescent="0.3">
      <c r="A1253" s="21">
        <v>9854</v>
      </c>
      <c r="B1253" s="22" t="s">
        <v>1527</v>
      </c>
      <c r="C1253" s="22" t="s">
        <v>1333</v>
      </c>
      <c r="D1253" s="27" t="s">
        <v>1502</v>
      </c>
      <c r="E1253" s="24" t="s">
        <v>65</v>
      </c>
      <c r="F1253" s="25" t="s">
        <v>1528</v>
      </c>
      <c r="G1253" s="22" t="s">
        <v>66</v>
      </c>
      <c r="H1253" s="26">
        <v>1110580</v>
      </c>
      <c r="I1253" s="28"/>
      <c r="J1253" s="26">
        <v>88846</v>
      </c>
      <c r="K1253" s="26">
        <v>1199426</v>
      </c>
      <c r="L1253" s="22" t="s">
        <v>1336</v>
      </c>
      <c r="M1253" s="22"/>
      <c r="N1253">
        <f t="shared" si="58"/>
        <v>1177</v>
      </c>
      <c r="O1253">
        <f>+VLOOKUP(N1253,'Thanh toán '!O$8:P$8099,2,0)</f>
        <v>1199426</v>
      </c>
      <c r="P1253">
        <f t="shared" si="59"/>
        <v>1199426</v>
      </c>
      <c r="Q1253" s="30">
        <f t="shared" si="57"/>
        <v>0</v>
      </c>
    </row>
    <row r="1254" spans="1:17" ht="26.3" hidden="1" x14ac:dyDescent="0.3">
      <c r="A1254" s="21">
        <v>9855</v>
      </c>
      <c r="B1254" s="22" t="s">
        <v>1529</v>
      </c>
      <c r="C1254" s="22" t="s">
        <v>1333</v>
      </c>
      <c r="D1254" s="27" t="s">
        <v>1502</v>
      </c>
      <c r="E1254" s="24" t="s">
        <v>68</v>
      </c>
      <c r="F1254" s="25" t="s">
        <v>1338</v>
      </c>
      <c r="G1254" s="22" t="s">
        <v>69</v>
      </c>
      <c r="H1254" s="26">
        <v>1468620</v>
      </c>
      <c r="I1254" s="28"/>
      <c r="J1254" s="26">
        <v>117490</v>
      </c>
      <c r="K1254" s="26">
        <v>1586110</v>
      </c>
      <c r="L1254" s="22" t="s">
        <v>1336</v>
      </c>
      <c r="M1254" s="22"/>
      <c r="N1254">
        <f t="shared" si="58"/>
        <v>1178</v>
      </c>
      <c r="O1254">
        <f>+VLOOKUP(N1254,'Thanh toán '!O$8:P$8099,2,0)</f>
        <v>1586110</v>
      </c>
      <c r="P1254">
        <f t="shared" si="59"/>
        <v>1586110</v>
      </c>
      <c r="Q1254" s="30">
        <f t="shared" si="57"/>
        <v>0</v>
      </c>
    </row>
    <row r="1255" spans="1:17" hidden="1" x14ac:dyDescent="0.3">
      <c r="A1255" s="21">
        <v>10002</v>
      </c>
      <c r="B1255" s="22" t="s">
        <v>1530</v>
      </c>
      <c r="C1255" s="22" t="s">
        <v>1333</v>
      </c>
      <c r="D1255" s="27" t="s">
        <v>1502</v>
      </c>
      <c r="E1255" s="24" t="s">
        <v>548</v>
      </c>
      <c r="F1255" s="25" t="s">
        <v>1531</v>
      </c>
      <c r="G1255" s="22" t="s">
        <v>549</v>
      </c>
      <c r="H1255" s="26">
        <v>1020860</v>
      </c>
      <c r="I1255" s="28"/>
      <c r="J1255" s="26">
        <v>81669</v>
      </c>
      <c r="K1255" s="26">
        <v>1102529</v>
      </c>
      <c r="L1255" s="22" t="s">
        <v>1336</v>
      </c>
      <c r="M1255" s="22"/>
      <c r="N1255">
        <f t="shared" si="58"/>
        <v>1328</v>
      </c>
      <c r="O1255">
        <f>+VLOOKUP(N1255,'Thanh toán '!O$8:P$8099,2,0)</f>
        <v>1102529</v>
      </c>
      <c r="P1255">
        <f t="shared" si="59"/>
        <v>1102529</v>
      </c>
      <c r="Q1255" s="30">
        <f t="shared" si="57"/>
        <v>0</v>
      </c>
    </row>
    <row r="1256" spans="1:17" hidden="1" x14ac:dyDescent="0.3">
      <c r="A1256" s="21">
        <v>10003</v>
      </c>
      <c r="B1256" s="22" t="s">
        <v>1532</v>
      </c>
      <c r="C1256" s="22" t="s">
        <v>1333</v>
      </c>
      <c r="D1256" s="27" t="s">
        <v>1502</v>
      </c>
      <c r="E1256" s="24" t="s">
        <v>38</v>
      </c>
      <c r="F1256" s="25" t="s">
        <v>1348</v>
      </c>
      <c r="G1256" s="22" t="s">
        <v>39</v>
      </c>
      <c r="H1256" s="26">
        <v>910665</v>
      </c>
      <c r="I1256" s="28"/>
      <c r="J1256" s="26">
        <v>72853</v>
      </c>
      <c r="K1256" s="26">
        <v>983518</v>
      </c>
      <c r="L1256" s="22" t="s">
        <v>1336</v>
      </c>
      <c r="M1256" s="22"/>
      <c r="N1256">
        <f t="shared" si="58"/>
        <v>1329</v>
      </c>
      <c r="O1256">
        <f>+VLOOKUP(N1256,'Thanh toán '!O$8:P$8099,2,0)</f>
        <v>983518</v>
      </c>
      <c r="P1256">
        <f t="shared" si="59"/>
        <v>983518</v>
      </c>
      <c r="Q1256" s="30">
        <f t="shared" si="57"/>
        <v>0</v>
      </c>
    </row>
    <row r="1257" spans="1:17" hidden="1" x14ac:dyDescent="0.3">
      <c r="A1257" s="21">
        <v>10004</v>
      </c>
      <c r="B1257" s="22" t="s">
        <v>1533</v>
      </c>
      <c r="C1257" s="22" t="s">
        <v>1333</v>
      </c>
      <c r="D1257" s="27" t="s">
        <v>1502</v>
      </c>
      <c r="E1257" s="24" t="s">
        <v>38</v>
      </c>
      <c r="F1257" s="25" t="s">
        <v>1348</v>
      </c>
      <c r="G1257" s="22" t="s">
        <v>39</v>
      </c>
      <c r="H1257" s="26">
        <v>951239</v>
      </c>
      <c r="I1257" s="28"/>
      <c r="J1257" s="26">
        <v>76099</v>
      </c>
      <c r="K1257" s="26">
        <v>1027338</v>
      </c>
      <c r="L1257" s="22" t="s">
        <v>1336</v>
      </c>
      <c r="M1257" s="22"/>
      <c r="N1257">
        <f t="shared" si="58"/>
        <v>1330</v>
      </c>
      <c r="O1257">
        <f>+VLOOKUP(N1257,'Thanh toán '!O$8:P$8099,2,0)</f>
        <v>1027338</v>
      </c>
      <c r="P1257">
        <f t="shared" si="59"/>
        <v>1027338</v>
      </c>
      <c r="Q1257" s="30">
        <f t="shared" si="57"/>
        <v>0</v>
      </c>
    </row>
    <row r="1258" spans="1:17" hidden="1" x14ac:dyDescent="0.3">
      <c r="A1258" s="21">
        <v>10018</v>
      </c>
      <c r="B1258" s="22" t="s">
        <v>1534</v>
      </c>
      <c r="C1258" s="22" t="s">
        <v>1333</v>
      </c>
      <c r="D1258" s="27" t="s">
        <v>1535</v>
      </c>
      <c r="E1258" s="24" t="s">
        <v>38</v>
      </c>
      <c r="F1258" s="25" t="s">
        <v>1348</v>
      </c>
      <c r="G1258" s="22" t="s">
        <v>39</v>
      </c>
      <c r="H1258" s="26">
        <v>333174</v>
      </c>
      <c r="I1258" s="28"/>
      <c r="J1258" s="26">
        <v>26654</v>
      </c>
      <c r="K1258" s="26">
        <v>359828</v>
      </c>
      <c r="L1258" s="22" t="s">
        <v>1336</v>
      </c>
      <c r="M1258" s="22"/>
      <c r="N1258">
        <f t="shared" si="58"/>
        <v>1344</v>
      </c>
      <c r="O1258">
        <f>+VLOOKUP(N1258,'Thanh toán '!O$8:P$8099,2,0)</f>
        <v>359828</v>
      </c>
      <c r="P1258">
        <f t="shared" si="59"/>
        <v>359828</v>
      </c>
      <c r="Q1258" s="30">
        <f t="shared" si="57"/>
        <v>0</v>
      </c>
    </row>
    <row r="1259" spans="1:17" hidden="1" x14ac:dyDescent="0.3">
      <c r="A1259" s="21">
        <v>10019</v>
      </c>
      <c r="B1259" s="22" t="s">
        <v>1536</v>
      </c>
      <c r="C1259" s="22" t="s">
        <v>1333</v>
      </c>
      <c r="D1259" s="27" t="s">
        <v>1535</v>
      </c>
      <c r="E1259" s="24" t="s">
        <v>38</v>
      </c>
      <c r="F1259" s="25" t="s">
        <v>1348</v>
      </c>
      <c r="G1259" s="22" t="s">
        <v>39</v>
      </c>
      <c r="H1259" s="26">
        <v>931451</v>
      </c>
      <c r="I1259" s="28"/>
      <c r="J1259" s="26">
        <v>74516</v>
      </c>
      <c r="K1259" s="26">
        <v>1005967</v>
      </c>
      <c r="L1259" s="22" t="s">
        <v>1336</v>
      </c>
      <c r="M1259" s="22"/>
      <c r="N1259">
        <f t="shared" si="58"/>
        <v>1345</v>
      </c>
      <c r="O1259">
        <f>+VLOOKUP(N1259,'Thanh toán '!O$8:P$8099,2,0)</f>
        <v>1005967</v>
      </c>
      <c r="P1259">
        <f t="shared" si="59"/>
        <v>1005967</v>
      </c>
      <c r="Q1259" s="30">
        <f t="shared" si="57"/>
        <v>0</v>
      </c>
    </row>
    <row r="1260" spans="1:17" hidden="1" x14ac:dyDescent="0.3">
      <c r="A1260" s="21">
        <v>10020</v>
      </c>
      <c r="B1260" s="22" t="s">
        <v>1537</v>
      </c>
      <c r="C1260" s="22" t="s">
        <v>1333</v>
      </c>
      <c r="D1260" s="27" t="s">
        <v>1535</v>
      </c>
      <c r="E1260" s="24" t="s">
        <v>38</v>
      </c>
      <c r="F1260" s="25" t="s">
        <v>1348</v>
      </c>
      <c r="G1260" s="22" t="s">
        <v>39</v>
      </c>
      <c r="H1260" s="26">
        <v>1424265</v>
      </c>
      <c r="I1260" s="28"/>
      <c r="J1260" s="26">
        <v>113941</v>
      </c>
      <c r="K1260" s="26">
        <v>1538206</v>
      </c>
      <c r="L1260" s="22" t="s">
        <v>1336</v>
      </c>
      <c r="M1260" s="22"/>
      <c r="N1260">
        <f t="shared" si="58"/>
        <v>1346</v>
      </c>
      <c r="O1260">
        <f>+VLOOKUP(N1260,'Thanh toán '!O$8:P$8099,2,0)</f>
        <v>1538206</v>
      </c>
      <c r="P1260">
        <f t="shared" si="59"/>
        <v>1538206</v>
      </c>
      <c r="Q1260" s="30">
        <f t="shared" si="57"/>
        <v>0</v>
      </c>
    </row>
    <row r="1261" spans="1:17" hidden="1" x14ac:dyDescent="0.3">
      <c r="A1261" s="21">
        <v>10021</v>
      </c>
      <c r="B1261" s="22" t="s">
        <v>1538</v>
      </c>
      <c r="C1261" s="22" t="s">
        <v>1333</v>
      </c>
      <c r="D1261" s="27" t="s">
        <v>1535</v>
      </c>
      <c r="E1261" s="24" t="s">
        <v>38</v>
      </c>
      <c r="F1261" s="25" t="s">
        <v>1348</v>
      </c>
      <c r="G1261" s="22" t="s">
        <v>39</v>
      </c>
      <c r="H1261" s="26">
        <v>333174</v>
      </c>
      <c r="I1261" s="28"/>
      <c r="J1261" s="26">
        <v>26654</v>
      </c>
      <c r="K1261" s="26">
        <v>359828</v>
      </c>
      <c r="L1261" s="22" t="s">
        <v>1336</v>
      </c>
      <c r="M1261" s="22"/>
      <c r="N1261">
        <f t="shared" si="58"/>
        <v>1347</v>
      </c>
      <c r="O1261">
        <f>+VLOOKUP(N1261,'Thanh toán '!O$8:P$8099,2,0)</f>
        <v>359828</v>
      </c>
      <c r="P1261">
        <f t="shared" si="59"/>
        <v>359828</v>
      </c>
      <c r="Q1261" s="30">
        <f t="shared" si="57"/>
        <v>0</v>
      </c>
    </row>
    <row r="1262" spans="1:17" hidden="1" x14ac:dyDescent="0.3">
      <c r="A1262" s="21">
        <v>10022</v>
      </c>
      <c r="B1262" s="22" t="s">
        <v>1539</v>
      </c>
      <c r="C1262" s="22" t="s">
        <v>1333</v>
      </c>
      <c r="D1262" s="27" t="s">
        <v>1535</v>
      </c>
      <c r="E1262" s="24" t="s">
        <v>206</v>
      </c>
      <c r="F1262" s="25" t="s">
        <v>1390</v>
      </c>
      <c r="G1262" s="22" t="s">
        <v>207</v>
      </c>
      <c r="H1262" s="26">
        <v>1656755</v>
      </c>
      <c r="I1262" s="28"/>
      <c r="J1262" s="26">
        <v>132540</v>
      </c>
      <c r="K1262" s="26">
        <v>1789295</v>
      </c>
      <c r="L1262" s="22" t="s">
        <v>1336</v>
      </c>
      <c r="M1262" s="22"/>
      <c r="N1262">
        <f t="shared" si="58"/>
        <v>1348</v>
      </c>
      <c r="O1262">
        <f>+VLOOKUP(N1262,'Thanh toán '!O$8:P$8099,2,0)</f>
        <v>1789295</v>
      </c>
      <c r="P1262">
        <f t="shared" si="59"/>
        <v>1789295</v>
      </c>
      <c r="Q1262" s="30">
        <f t="shared" si="57"/>
        <v>0</v>
      </c>
    </row>
    <row r="1263" spans="1:17" hidden="1" x14ac:dyDescent="0.3">
      <c r="A1263" s="21">
        <v>10023</v>
      </c>
      <c r="B1263" s="22" t="s">
        <v>1540</v>
      </c>
      <c r="C1263" s="22" t="s">
        <v>1333</v>
      </c>
      <c r="D1263" s="27" t="s">
        <v>1535</v>
      </c>
      <c r="E1263" s="24" t="s">
        <v>38</v>
      </c>
      <c r="F1263" s="25" t="s">
        <v>1348</v>
      </c>
      <c r="G1263" s="22" t="s">
        <v>39</v>
      </c>
      <c r="H1263" s="26">
        <v>894155</v>
      </c>
      <c r="I1263" s="28"/>
      <c r="J1263" s="26">
        <v>71532</v>
      </c>
      <c r="K1263" s="26">
        <v>965687</v>
      </c>
      <c r="L1263" s="22" t="s">
        <v>1336</v>
      </c>
      <c r="M1263" s="22"/>
      <c r="N1263">
        <f t="shared" si="58"/>
        <v>1349</v>
      </c>
      <c r="O1263">
        <f>+VLOOKUP(N1263,'Thanh toán '!O$8:P$8099,2,0)</f>
        <v>965687</v>
      </c>
      <c r="P1263">
        <f t="shared" si="59"/>
        <v>965687</v>
      </c>
      <c r="Q1263" s="30">
        <f t="shared" si="57"/>
        <v>0</v>
      </c>
    </row>
    <row r="1264" spans="1:17" hidden="1" x14ac:dyDescent="0.3">
      <c r="A1264" s="21">
        <v>10024</v>
      </c>
      <c r="B1264" s="22" t="s">
        <v>1541</v>
      </c>
      <c r="C1264" s="22" t="s">
        <v>1333</v>
      </c>
      <c r="D1264" s="27" t="s">
        <v>1535</v>
      </c>
      <c r="E1264" s="24" t="s">
        <v>38</v>
      </c>
      <c r="F1264" s="25" t="s">
        <v>1348</v>
      </c>
      <c r="G1264" s="22" t="s">
        <v>39</v>
      </c>
      <c r="H1264" s="26">
        <v>1534705</v>
      </c>
      <c r="I1264" s="28"/>
      <c r="J1264" s="26">
        <v>122776</v>
      </c>
      <c r="K1264" s="26">
        <v>1657481</v>
      </c>
      <c r="L1264" s="22" t="s">
        <v>1336</v>
      </c>
      <c r="M1264" s="22"/>
      <c r="N1264">
        <f t="shared" si="58"/>
        <v>1350</v>
      </c>
      <c r="O1264">
        <f>+VLOOKUP(N1264,'Thanh toán '!O$8:P$8099,2,0)</f>
        <v>1657481</v>
      </c>
      <c r="P1264">
        <f t="shared" si="59"/>
        <v>1657481</v>
      </c>
      <c r="Q1264" s="30">
        <f t="shared" si="57"/>
        <v>0</v>
      </c>
    </row>
    <row r="1265" spans="1:17" ht="26.3" hidden="1" x14ac:dyDescent="0.3">
      <c r="A1265" s="21">
        <v>10028</v>
      </c>
      <c r="B1265" s="22" t="s">
        <v>1542</v>
      </c>
      <c r="C1265" s="22" t="s">
        <v>1333</v>
      </c>
      <c r="D1265" s="27" t="s">
        <v>1535</v>
      </c>
      <c r="E1265" s="24" t="s">
        <v>99</v>
      </c>
      <c r="F1265" s="25" t="s">
        <v>1392</v>
      </c>
      <c r="G1265" s="22" t="s">
        <v>100</v>
      </c>
      <c r="H1265" s="26">
        <v>1134389</v>
      </c>
      <c r="I1265" s="28"/>
      <c r="J1265" s="26">
        <v>90751</v>
      </c>
      <c r="K1265" s="26">
        <v>1225140</v>
      </c>
      <c r="L1265" s="22" t="s">
        <v>1336</v>
      </c>
      <c r="M1265" s="22"/>
      <c r="N1265">
        <f t="shared" si="58"/>
        <v>1354</v>
      </c>
      <c r="O1265">
        <f>+VLOOKUP(N1265,'Thanh toán '!O$8:P$8099,2,0)</f>
        <v>1225140</v>
      </c>
      <c r="P1265">
        <f t="shared" si="59"/>
        <v>1225140</v>
      </c>
      <c r="Q1265" s="30">
        <f t="shared" si="57"/>
        <v>0</v>
      </c>
    </row>
    <row r="1266" spans="1:17" ht="26.3" hidden="1" x14ac:dyDescent="0.3">
      <c r="A1266" s="21">
        <v>10029</v>
      </c>
      <c r="B1266" s="22" t="s">
        <v>1543</v>
      </c>
      <c r="C1266" s="22" t="s">
        <v>1333</v>
      </c>
      <c r="D1266" s="27" t="s">
        <v>1535</v>
      </c>
      <c r="E1266" s="24" t="s">
        <v>99</v>
      </c>
      <c r="F1266" s="25" t="s">
        <v>1392</v>
      </c>
      <c r="G1266" s="22" t="s">
        <v>100</v>
      </c>
      <c r="H1266" s="26">
        <v>1722839</v>
      </c>
      <c r="I1266" s="28"/>
      <c r="J1266" s="26">
        <v>137827</v>
      </c>
      <c r="K1266" s="26">
        <v>1860666</v>
      </c>
      <c r="L1266" s="22" t="s">
        <v>1336</v>
      </c>
      <c r="M1266" s="22"/>
      <c r="N1266">
        <f t="shared" si="58"/>
        <v>1355</v>
      </c>
      <c r="O1266">
        <f>+VLOOKUP(N1266,'Thanh toán '!O$8:P$8099,2,0)</f>
        <v>1860666</v>
      </c>
      <c r="P1266">
        <f t="shared" si="59"/>
        <v>1860666</v>
      </c>
      <c r="Q1266" s="30">
        <f t="shared" si="57"/>
        <v>0</v>
      </c>
    </row>
    <row r="1267" spans="1:17" hidden="1" x14ac:dyDescent="0.3">
      <c r="A1267" s="21">
        <v>10111</v>
      </c>
      <c r="B1267" s="22" t="s">
        <v>1544</v>
      </c>
      <c r="C1267" s="22" t="s">
        <v>1333</v>
      </c>
      <c r="D1267" s="27" t="s">
        <v>1535</v>
      </c>
      <c r="E1267" s="24" t="s">
        <v>38</v>
      </c>
      <c r="F1267" s="25" t="s">
        <v>1348</v>
      </c>
      <c r="G1267" s="22" t="s">
        <v>39</v>
      </c>
      <c r="H1267" s="26">
        <v>1150620</v>
      </c>
      <c r="I1267" s="28"/>
      <c r="J1267" s="26">
        <v>92050</v>
      </c>
      <c r="K1267" s="26">
        <v>1242670</v>
      </c>
      <c r="L1267" s="22" t="s">
        <v>1336</v>
      </c>
      <c r="M1267" s="22"/>
      <c r="N1267">
        <f t="shared" si="58"/>
        <v>1438</v>
      </c>
      <c r="O1267">
        <f>+VLOOKUP(N1267,'Thanh toán '!O$8:P$8099,2,0)</f>
        <v>1242670</v>
      </c>
      <c r="P1267">
        <f t="shared" si="59"/>
        <v>1242670</v>
      </c>
      <c r="Q1267" s="30">
        <f t="shared" si="57"/>
        <v>0</v>
      </c>
    </row>
    <row r="1268" spans="1:17" hidden="1" x14ac:dyDescent="0.3">
      <c r="A1268" s="21">
        <v>10113</v>
      </c>
      <c r="B1268" s="22" t="s">
        <v>1545</v>
      </c>
      <c r="C1268" s="22" t="s">
        <v>1333</v>
      </c>
      <c r="D1268" s="27" t="s">
        <v>1535</v>
      </c>
      <c r="E1268" s="24" t="s">
        <v>38</v>
      </c>
      <c r="F1268" s="25" t="s">
        <v>1348</v>
      </c>
      <c r="G1268" s="22" t="s">
        <v>39</v>
      </c>
      <c r="H1268" s="26">
        <v>1057110</v>
      </c>
      <c r="I1268" s="28"/>
      <c r="J1268" s="26">
        <v>84569</v>
      </c>
      <c r="K1268" s="26">
        <v>1141679</v>
      </c>
      <c r="L1268" s="22" t="s">
        <v>1336</v>
      </c>
      <c r="M1268" s="22"/>
      <c r="N1268">
        <f t="shared" si="58"/>
        <v>1440</v>
      </c>
      <c r="O1268">
        <f>+VLOOKUP(N1268,'Thanh toán '!O$8:P$8099,2,0)</f>
        <v>1141679</v>
      </c>
      <c r="P1268">
        <f t="shared" si="59"/>
        <v>1141679</v>
      </c>
      <c r="Q1268" s="30">
        <f t="shared" si="57"/>
        <v>0</v>
      </c>
    </row>
    <row r="1269" spans="1:17" hidden="1" x14ac:dyDescent="0.3">
      <c r="A1269" s="21">
        <v>10114</v>
      </c>
      <c r="B1269" s="22" t="s">
        <v>1546</v>
      </c>
      <c r="C1269" s="22" t="s">
        <v>1333</v>
      </c>
      <c r="D1269" s="27" t="s">
        <v>1535</v>
      </c>
      <c r="E1269" s="24" t="s">
        <v>38</v>
      </c>
      <c r="F1269" s="25" t="s">
        <v>1348</v>
      </c>
      <c r="G1269" s="22" t="s">
        <v>39</v>
      </c>
      <c r="H1269" s="26">
        <v>442409</v>
      </c>
      <c r="I1269" s="28"/>
      <c r="J1269" s="26">
        <v>35393</v>
      </c>
      <c r="K1269" s="26">
        <v>477802</v>
      </c>
      <c r="L1269" s="22" t="s">
        <v>1336</v>
      </c>
      <c r="M1269" s="22"/>
      <c r="N1269">
        <f t="shared" si="58"/>
        <v>1441</v>
      </c>
      <c r="O1269">
        <f>+VLOOKUP(N1269,'Thanh toán '!O$8:P$8099,2,0)</f>
        <v>477802</v>
      </c>
      <c r="P1269">
        <f t="shared" si="59"/>
        <v>477802</v>
      </c>
      <c r="Q1269" s="30">
        <f t="shared" si="57"/>
        <v>0</v>
      </c>
    </row>
    <row r="1270" spans="1:17" ht="26.3" hidden="1" x14ac:dyDescent="0.3">
      <c r="A1270" s="21">
        <v>10115</v>
      </c>
      <c r="B1270" s="22" t="s">
        <v>1547</v>
      </c>
      <c r="C1270" s="22" t="s">
        <v>1333</v>
      </c>
      <c r="D1270" s="27" t="s">
        <v>1535</v>
      </c>
      <c r="E1270" s="24" t="s">
        <v>295</v>
      </c>
      <c r="F1270" s="25" t="s">
        <v>1548</v>
      </c>
      <c r="G1270" s="22" t="s">
        <v>296</v>
      </c>
      <c r="H1270" s="26">
        <v>2733690</v>
      </c>
      <c r="I1270" s="28"/>
      <c r="J1270" s="26">
        <v>218695</v>
      </c>
      <c r="K1270" s="26">
        <v>2952385</v>
      </c>
      <c r="L1270" s="22" t="s">
        <v>1336</v>
      </c>
      <c r="M1270" s="22"/>
      <c r="N1270">
        <f t="shared" si="58"/>
        <v>1442</v>
      </c>
      <c r="O1270">
        <f>+VLOOKUP(N1270,'Thanh toán '!O$8:P$8099,2,0)</f>
        <v>2952385</v>
      </c>
      <c r="P1270">
        <f t="shared" si="59"/>
        <v>2952385</v>
      </c>
      <c r="Q1270" s="30">
        <f t="shared" si="57"/>
        <v>0</v>
      </c>
    </row>
    <row r="1271" spans="1:17" hidden="1" x14ac:dyDescent="0.3">
      <c r="A1271" s="21">
        <v>10116</v>
      </c>
      <c r="B1271" s="22" t="s">
        <v>1549</v>
      </c>
      <c r="C1271" s="22" t="s">
        <v>1333</v>
      </c>
      <c r="D1271" s="27" t="s">
        <v>1535</v>
      </c>
      <c r="E1271" s="24" t="s">
        <v>38</v>
      </c>
      <c r="F1271" s="25" t="s">
        <v>1348</v>
      </c>
      <c r="G1271" s="22" t="s">
        <v>39</v>
      </c>
      <c r="H1271" s="26">
        <v>1064120</v>
      </c>
      <c r="I1271" s="28"/>
      <c r="J1271" s="26">
        <v>85130</v>
      </c>
      <c r="K1271" s="26">
        <v>1149250</v>
      </c>
      <c r="L1271" s="22" t="s">
        <v>1336</v>
      </c>
      <c r="M1271" s="22"/>
      <c r="N1271">
        <f t="shared" si="58"/>
        <v>1443</v>
      </c>
      <c r="O1271">
        <f>+VLOOKUP(N1271,'Thanh toán '!O$8:P$8099,2,0)</f>
        <v>1149250</v>
      </c>
      <c r="P1271">
        <f t="shared" si="59"/>
        <v>1149250</v>
      </c>
      <c r="Q1271" s="30">
        <f t="shared" si="57"/>
        <v>0</v>
      </c>
    </row>
    <row r="1272" spans="1:17" hidden="1" x14ac:dyDescent="0.3">
      <c r="A1272" s="21">
        <v>10117</v>
      </c>
      <c r="B1272" s="22" t="s">
        <v>1550</v>
      </c>
      <c r="C1272" s="22" t="s">
        <v>1333</v>
      </c>
      <c r="D1272" s="27" t="s">
        <v>1535</v>
      </c>
      <c r="E1272" s="24" t="s">
        <v>38</v>
      </c>
      <c r="F1272" s="25" t="s">
        <v>1348</v>
      </c>
      <c r="G1272" s="22" t="s">
        <v>39</v>
      </c>
      <c r="H1272" s="26">
        <v>594778</v>
      </c>
      <c r="I1272" s="28"/>
      <c r="J1272" s="26">
        <v>47582</v>
      </c>
      <c r="K1272" s="26">
        <v>642360</v>
      </c>
      <c r="L1272" s="22" t="s">
        <v>1336</v>
      </c>
      <c r="M1272" s="22"/>
      <c r="N1272">
        <f t="shared" si="58"/>
        <v>1444</v>
      </c>
      <c r="O1272">
        <f>+VLOOKUP(N1272,'Thanh toán '!O$8:P$8099,2,0)</f>
        <v>642360</v>
      </c>
      <c r="P1272">
        <f t="shared" si="59"/>
        <v>642360</v>
      </c>
      <c r="Q1272" s="30">
        <f t="shared" si="57"/>
        <v>0</v>
      </c>
    </row>
    <row r="1273" spans="1:17" hidden="1" x14ac:dyDescent="0.3">
      <c r="A1273" s="21">
        <v>10118</v>
      </c>
      <c r="B1273" s="22" t="s">
        <v>1551</v>
      </c>
      <c r="C1273" s="22" t="s">
        <v>1333</v>
      </c>
      <c r="D1273" s="27" t="s">
        <v>1535</v>
      </c>
      <c r="E1273" s="24" t="s">
        <v>45</v>
      </c>
      <c r="F1273" s="25" t="s">
        <v>1383</v>
      </c>
      <c r="G1273" s="22" t="s">
        <v>46</v>
      </c>
      <c r="H1273" s="26">
        <v>1569970</v>
      </c>
      <c r="I1273" s="28"/>
      <c r="J1273" s="26">
        <v>125598</v>
      </c>
      <c r="K1273" s="26">
        <v>1695568</v>
      </c>
      <c r="L1273" s="22" t="s">
        <v>1336</v>
      </c>
      <c r="M1273" s="22"/>
      <c r="N1273">
        <f t="shared" si="58"/>
        <v>1445</v>
      </c>
      <c r="O1273">
        <f>+VLOOKUP(N1273,'Thanh toán '!O$8:P$8099,2,0)</f>
        <v>1695568</v>
      </c>
      <c r="P1273">
        <f t="shared" si="59"/>
        <v>1695568</v>
      </c>
      <c r="Q1273" s="30">
        <f t="shared" si="57"/>
        <v>0</v>
      </c>
    </row>
    <row r="1274" spans="1:17" hidden="1" x14ac:dyDescent="0.3">
      <c r="A1274" s="21">
        <v>10120</v>
      </c>
      <c r="B1274" s="22" t="s">
        <v>1552</v>
      </c>
      <c r="C1274" s="22" t="s">
        <v>1333</v>
      </c>
      <c r="D1274" s="27" t="s">
        <v>1535</v>
      </c>
      <c r="E1274" s="24" t="s">
        <v>38</v>
      </c>
      <c r="F1274" s="25" t="s">
        <v>1348</v>
      </c>
      <c r="G1274" s="22" t="s">
        <v>39</v>
      </c>
      <c r="H1274" s="26">
        <v>1335902</v>
      </c>
      <c r="I1274" s="28"/>
      <c r="J1274" s="26">
        <v>106872</v>
      </c>
      <c r="K1274" s="26">
        <v>1442774</v>
      </c>
      <c r="L1274" s="22" t="s">
        <v>1336</v>
      </c>
      <c r="M1274" s="22"/>
      <c r="N1274">
        <f t="shared" si="58"/>
        <v>1447</v>
      </c>
      <c r="O1274">
        <f>+VLOOKUP(N1274,'Thanh toán '!O$8:P$8099,2,0)</f>
        <v>1442774</v>
      </c>
      <c r="P1274">
        <f t="shared" si="59"/>
        <v>1442774</v>
      </c>
      <c r="Q1274" s="30">
        <f t="shared" si="57"/>
        <v>0</v>
      </c>
    </row>
    <row r="1275" spans="1:17" hidden="1" x14ac:dyDescent="0.3">
      <c r="A1275" s="21">
        <v>10121</v>
      </c>
      <c r="B1275" s="22" t="s">
        <v>1553</v>
      </c>
      <c r="C1275" s="22" t="s">
        <v>1333</v>
      </c>
      <c r="D1275" s="27" t="s">
        <v>1535</v>
      </c>
      <c r="E1275" s="24" t="s">
        <v>38</v>
      </c>
      <c r="F1275" s="25" t="s">
        <v>1348</v>
      </c>
      <c r="G1275" s="22" t="s">
        <v>39</v>
      </c>
      <c r="H1275" s="26">
        <v>1209488</v>
      </c>
      <c r="I1275" s="28"/>
      <c r="J1275" s="26">
        <v>96759</v>
      </c>
      <c r="K1275" s="26">
        <v>1306247</v>
      </c>
      <c r="L1275" s="22" t="s">
        <v>1336</v>
      </c>
      <c r="M1275" s="22"/>
      <c r="N1275">
        <f t="shared" si="58"/>
        <v>1448</v>
      </c>
      <c r="O1275">
        <f>+VLOOKUP(N1275,'Thanh toán '!O$8:P$8099,2,0)</f>
        <v>1306247</v>
      </c>
      <c r="P1275">
        <f t="shared" si="59"/>
        <v>1306247</v>
      </c>
      <c r="Q1275" s="30">
        <f t="shared" si="57"/>
        <v>0</v>
      </c>
    </row>
    <row r="1276" spans="1:17" hidden="1" x14ac:dyDescent="0.3">
      <c r="A1276" s="21">
        <v>10122</v>
      </c>
      <c r="B1276" s="22" t="s">
        <v>1554</v>
      </c>
      <c r="C1276" s="22" t="s">
        <v>1333</v>
      </c>
      <c r="D1276" s="27" t="s">
        <v>1535</v>
      </c>
      <c r="E1276" s="24" t="s">
        <v>38</v>
      </c>
      <c r="F1276" s="25" t="s">
        <v>1348</v>
      </c>
      <c r="G1276" s="22" t="s">
        <v>39</v>
      </c>
      <c r="H1276" s="26">
        <v>1812653</v>
      </c>
      <c r="I1276" s="28"/>
      <c r="J1276" s="26">
        <v>145012</v>
      </c>
      <c r="K1276" s="26">
        <v>1957665</v>
      </c>
      <c r="L1276" s="22" t="s">
        <v>1336</v>
      </c>
      <c r="M1276" s="22"/>
      <c r="N1276">
        <f t="shared" si="58"/>
        <v>1449</v>
      </c>
      <c r="O1276">
        <f>+VLOOKUP(N1276,'Thanh toán '!O$8:P$8099,2,0)</f>
        <v>1957665</v>
      </c>
      <c r="P1276">
        <f t="shared" si="59"/>
        <v>1957665</v>
      </c>
      <c r="Q1276" s="30">
        <f t="shared" si="57"/>
        <v>0</v>
      </c>
    </row>
    <row r="1277" spans="1:17" hidden="1" x14ac:dyDescent="0.3">
      <c r="A1277" s="21">
        <v>10123</v>
      </c>
      <c r="B1277" s="22" t="s">
        <v>1555</v>
      </c>
      <c r="C1277" s="22" t="s">
        <v>1333</v>
      </c>
      <c r="D1277" s="27" t="s">
        <v>1535</v>
      </c>
      <c r="E1277" s="24" t="s">
        <v>38</v>
      </c>
      <c r="F1277" s="25" t="s">
        <v>1348</v>
      </c>
      <c r="G1277" s="22" t="s">
        <v>39</v>
      </c>
      <c r="H1277" s="26">
        <v>367155</v>
      </c>
      <c r="I1277" s="28"/>
      <c r="J1277" s="26">
        <v>29372</v>
      </c>
      <c r="K1277" s="26">
        <v>396527</v>
      </c>
      <c r="L1277" s="22" t="s">
        <v>1336</v>
      </c>
      <c r="M1277" s="22"/>
      <c r="N1277">
        <f t="shared" si="58"/>
        <v>1450</v>
      </c>
      <c r="O1277">
        <f>+VLOOKUP(N1277,'Thanh toán '!O$8:P$8099,2,0)</f>
        <v>396527</v>
      </c>
      <c r="P1277">
        <f t="shared" si="59"/>
        <v>396527</v>
      </c>
      <c r="Q1277" s="30">
        <f t="shared" si="57"/>
        <v>0</v>
      </c>
    </row>
    <row r="1278" spans="1:17" hidden="1" x14ac:dyDescent="0.3">
      <c r="A1278" s="21">
        <v>10124</v>
      </c>
      <c r="B1278" s="22" t="s">
        <v>1556</v>
      </c>
      <c r="C1278" s="22" t="s">
        <v>1333</v>
      </c>
      <c r="D1278" s="27" t="s">
        <v>1535</v>
      </c>
      <c r="E1278" s="24" t="s">
        <v>50</v>
      </c>
      <c r="F1278" s="25" t="s">
        <v>1350</v>
      </c>
      <c r="G1278" s="22" t="s">
        <v>51</v>
      </c>
      <c r="H1278" s="26">
        <v>2221160</v>
      </c>
      <c r="I1278" s="28"/>
      <c r="J1278" s="26">
        <v>177693</v>
      </c>
      <c r="K1278" s="26">
        <v>2398853</v>
      </c>
      <c r="L1278" s="22" t="s">
        <v>1336</v>
      </c>
      <c r="M1278" s="22"/>
      <c r="N1278">
        <f t="shared" si="58"/>
        <v>1451</v>
      </c>
      <c r="O1278">
        <f>+VLOOKUP(N1278,'Thanh toán '!O$8:P$8099,2,0)</f>
        <v>2398853</v>
      </c>
      <c r="P1278">
        <f t="shared" si="59"/>
        <v>2398853</v>
      </c>
      <c r="Q1278" s="30">
        <f t="shared" si="57"/>
        <v>0</v>
      </c>
    </row>
    <row r="1279" spans="1:17" hidden="1" x14ac:dyDescent="0.3">
      <c r="A1279" s="21">
        <v>10125</v>
      </c>
      <c r="B1279" s="22" t="s">
        <v>1557</v>
      </c>
      <c r="C1279" s="22" t="s">
        <v>1333</v>
      </c>
      <c r="D1279" s="27" t="s">
        <v>1535</v>
      </c>
      <c r="E1279" s="24" t="s">
        <v>38</v>
      </c>
      <c r="F1279" s="25" t="s">
        <v>1348</v>
      </c>
      <c r="G1279" s="22" t="s">
        <v>39</v>
      </c>
      <c r="H1279" s="26">
        <v>730946</v>
      </c>
      <c r="I1279" s="28"/>
      <c r="J1279" s="26">
        <v>58476</v>
      </c>
      <c r="K1279" s="26">
        <v>789422</v>
      </c>
      <c r="L1279" s="22" t="s">
        <v>1336</v>
      </c>
      <c r="M1279" s="22"/>
      <c r="N1279">
        <f t="shared" si="58"/>
        <v>1452</v>
      </c>
      <c r="O1279">
        <f>+VLOOKUP(N1279,'Thanh toán '!O$8:P$8099,2,0)</f>
        <v>789422</v>
      </c>
      <c r="P1279">
        <f t="shared" si="59"/>
        <v>789422</v>
      </c>
      <c r="Q1279" s="30">
        <f t="shared" si="57"/>
        <v>0</v>
      </c>
    </row>
    <row r="1280" spans="1:17" hidden="1" x14ac:dyDescent="0.3">
      <c r="A1280" s="21">
        <v>10126</v>
      </c>
      <c r="B1280" s="22" t="s">
        <v>1558</v>
      </c>
      <c r="C1280" s="22" t="s">
        <v>1333</v>
      </c>
      <c r="D1280" s="27" t="s">
        <v>1535</v>
      </c>
      <c r="E1280" s="24" t="s">
        <v>38</v>
      </c>
      <c r="F1280" s="25" t="s">
        <v>1348</v>
      </c>
      <c r="G1280" s="22" t="s">
        <v>39</v>
      </c>
      <c r="H1280" s="26">
        <v>1613691</v>
      </c>
      <c r="I1280" s="28"/>
      <c r="J1280" s="26">
        <v>129095</v>
      </c>
      <c r="K1280" s="26">
        <v>1742786</v>
      </c>
      <c r="L1280" s="22" t="s">
        <v>1336</v>
      </c>
      <c r="M1280" s="22"/>
      <c r="N1280">
        <f t="shared" si="58"/>
        <v>1453</v>
      </c>
      <c r="O1280">
        <f>+VLOOKUP(N1280,'Thanh toán '!O$8:P$8099,2,0)</f>
        <v>1742786</v>
      </c>
      <c r="P1280">
        <f t="shared" si="59"/>
        <v>1742786</v>
      </c>
      <c r="Q1280" s="30">
        <f t="shared" si="57"/>
        <v>0</v>
      </c>
    </row>
    <row r="1281" spans="1:17" hidden="1" x14ac:dyDescent="0.3">
      <c r="A1281" s="21">
        <v>10127</v>
      </c>
      <c r="B1281" s="22" t="s">
        <v>1559</v>
      </c>
      <c r="C1281" s="22" t="s">
        <v>1333</v>
      </c>
      <c r="D1281" s="27" t="s">
        <v>1535</v>
      </c>
      <c r="E1281" s="24" t="s">
        <v>38</v>
      </c>
      <c r="F1281" s="25" t="s">
        <v>1348</v>
      </c>
      <c r="G1281" s="22" t="s">
        <v>39</v>
      </c>
      <c r="H1281" s="26">
        <v>305250</v>
      </c>
      <c r="I1281" s="28"/>
      <c r="J1281" s="26">
        <v>24420</v>
      </c>
      <c r="K1281" s="26">
        <v>329670</v>
      </c>
      <c r="L1281" s="22" t="s">
        <v>1336</v>
      </c>
      <c r="M1281" s="22"/>
      <c r="N1281">
        <f t="shared" si="58"/>
        <v>1454</v>
      </c>
      <c r="O1281">
        <f>+VLOOKUP(N1281,'Thanh toán '!O$8:P$8099,2,0)</f>
        <v>329670</v>
      </c>
      <c r="P1281">
        <f t="shared" si="59"/>
        <v>329670</v>
      </c>
      <c r="Q1281" s="30">
        <f t="shared" si="57"/>
        <v>0</v>
      </c>
    </row>
    <row r="1282" spans="1:17" hidden="1" x14ac:dyDescent="0.3">
      <c r="A1282" s="21">
        <v>10128</v>
      </c>
      <c r="B1282" s="22" t="s">
        <v>1560</v>
      </c>
      <c r="C1282" s="22" t="s">
        <v>1333</v>
      </c>
      <c r="D1282" s="27" t="s">
        <v>1535</v>
      </c>
      <c r="E1282" s="24" t="s">
        <v>38</v>
      </c>
      <c r="F1282" s="25" t="s">
        <v>1348</v>
      </c>
      <c r="G1282" s="22" t="s">
        <v>39</v>
      </c>
      <c r="H1282" s="26">
        <v>2407113</v>
      </c>
      <c r="I1282" s="28"/>
      <c r="J1282" s="26">
        <v>192569</v>
      </c>
      <c r="K1282" s="26">
        <v>2599682</v>
      </c>
      <c r="L1282" s="22" t="s">
        <v>1336</v>
      </c>
      <c r="M1282" s="22"/>
      <c r="N1282">
        <f t="shared" si="58"/>
        <v>1455</v>
      </c>
      <c r="O1282">
        <f>+VLOOKUP(N1282,'Thanh toán '!O$8:P$8099,2,0)</f>
        <v>2599682</v>
      </c>
      <c r="P1282">
        <f t="shared" si="59"/>
        <v>2599682</v>
      </c>
      <c r="Q1282" s="30">
        <f t="shared" si="57"/>
        <v>0</v>
      </c>
    </row>
    <row r="1283" spans="1:17" ht="26.3" hidden="1" x14ac:dyDescent="0.3">
      <c r="A1283" s="21">
        <v>10132</v>
      </c>
      <c r="B1283" s="22" t="s">
        <v>1561</v>
      </c>
      <c r="C1283" s="22" t="s">
        <v>1333</v>
      </c>
      <c r="D1283" s="27" t="s">
        <v>1535</v>
      </c>
      <c r="E1283" s="24" t="s">
        <v>203</v>
      </c>
      <c r="F1283" s="25" t="s">
        <v>1562</v>
      </c>
      <c r="G1283" s="22" t="s">
        <v>204</v>
      </c>
      <c r="H1283" s="26">
        <v>2272884</v>
      </c>
      <c r="I1283" s="28"/>
      <c r="J1283" s="26">
        <v>181831</v>
      </c>
      <c r="K1283" s="26">
        <v>2454715</v>
      </c>
      <c r="L1283" s="22" t="s">
        <v>1336</v>
      </c>
      <c r="M1283" s="22"/>
      <c r="N1283">
        <f t="shared" si="58"/>
        <v>1460</v>
      </c>
      <c r="O1283">
        <f>+VLOOKUP(N1283,'Thanh toán '!O$8:P$8099,2,0)</f>
        <v>2454715</v>
      </c>
      <c r="P1283">
        <f t="shared" si="59"/>
        <v>2454715</v>
      </c>
      <c r="Q1283" s="30">
        <f t="shared" si="57"/>
        <v>0</v>
      </c>
    </row>
    <row r="1284" spans="1:17" ht="26.3" hidden="1" x14ac:dyDescent="0.3">
      <c r="A1284" s="21">
        <v>10134</v>
      </c>
      <c r="B1284" s="22" t="s">
        <v>1563</v>
      </c>
      <c r="C1284" s="22" t="s">
        <v>1333</v>
      </c>
      <c r="D1284" s="27" t="s">
        <v>1535</v>
      </c>
      <c r="E1284" s="24" t="s">
        <v>23</v>
      </c>
      <c r="F1284" s="25" t="s">
        <v>1342</v>
      </c>
      <c r="G1284" s="22" t="s">
        <v>24</v>
      </c>
      <c r="H1284" s="26">
        <v>1414308</v>
      </c>
      <c r="I1284" s="28"/>
      <c r="J1284" s="26">
        <v>113145</v>
      </c>
      <c r="K1284" s="26">
        <v>1527453</v>
      </c>
      <c r="L1284" s="22" t="s">
        <v>1336</v>
      </c>
      <c r="M1284" s="22"/>
      <c r="N1284">
        <f t="shared" si="58"/>
        <v>1462</v>
      </c>
      <c r="O1284">
        <f>+VLOOKUP(N1284,'Thanh toán '!O$8:P$8099,2,0)</f>
        <v>1527453</v>
      </c>
      <c r="P1284">
        <f t="shared" si="59"/>
        <v>1527453</v>
      </c>
      <c r="Q1284" s="30">
        <f t="shared" si="57"/>
        <v>0</v>
      </c>
    </row>
    <row r="1285" spans="1:17" hidden="1" x14ac:dyDescent="0.3">
      <c r="A1285" s="21">
        <v>10135</v>
      </c>
      <c r="B1285" s="22" t="s">
        <v>1564</v>
      </c>
      <c r="C1285" s="22" t="s">
        <v>1333</v>
      </c>
      <c r="D1285" s="27" t="s">
        <v>1535</v>
      </c>
      <c r="E1285" s="24" t="s">
        <v>38</v>
      </c>
      <c r="F1285" s="25" t="s">
        <v>1348</v>
      </c>
      <c r="G1285" s="22" t="s">
        <v>39</v>
      </c>
      <c r="H1285" s="26">
        <v>705836</v>
      </c>
      <c r="I1285" s="28"/>
      <c r="J1285" s="26">
        <v>56467</v>
      </c>
      <c r="K1285" s="26">
        <v>762303</v>
      </c>
      <c r="L1285" s="22" t="s">
        <v>1336</v>
      </c>
      <c r="M1285" s="22"/>
      <c r="N1285">
        <f t="shared" si="58"/>
        <v>1463</v>
      </c>
      <c r="O1285">
        <f>+VLOOKUP(N1285,'Thanh toán '!O$8:P$8099,2,0)</f>
        <v>762303</v>
      </c>
      <c r="P1285">
        <f t="shared" si="59"/>
        <v>762303</v>
      </c>
      <c r="Q1285" s="30">
        <f t="shared" ref="Q1285:Q1348" si="60">+O1285-K1285</f>
        <v>0</v>
      </c>
    </row>
    <row r="1286" spans="1:17" hidden="1" x14ac:dyDescent="0.3">
      <c r="A1286" s="21">
        <v>10136</v>
      </c>
      <c r="B1286" s="22" t="s">
        <v>1565</v>
      </c>
      <c r="C1286" s="22" t="s">
        <v>1333</v>
      </c>
      <c r="D1286" s="27" t="s">
        <v>1535</v>
      </c>
      <c r="E1286" s="24" t="s">
        <v>38</v>
      </c>
      <c r="F1286" s="25" t="s">
        <v>1348</v>
      </c>
      <c r="G1286" s="22" t="s">
        <v>39</v>
      </c>
      <c r="H1286" s="26">
        <v>705836</v>
      </c>
      <c r="I1286" s="28"/>
      <c r="J1286" s="26">
        <v>56467</v>
      </c>
      <c r="K1286" s="26">
        <v>762303</v>
      </c>
      <c r="L1286" s="22" t="s">
        <v>1336</v>
      </c>
      <c r="M1286" s="22"/>
      <c r="N1286">
        <f t="shared" ref="N1286:N1349" si="61">+B1286*1</f>
        <v>1464</v>
      </c>
      <c r="O1286">
        <f>+VLOOKUP(N1286,'Thanh toán '!O$8:P$8099,2,0)</f>
        <v>762303</v>
      </c>
      <c r="P1286">
        <f t="shared" ref="P1286:P1349" si="62">+O1286</f>
        <v>762303</v>
      </c>
      <c r="Q1286" s="30">
        <f t="shared" si="60"/>
        <v>0</v>
      </c>
    </row>
    <row r="1287" spans="1:17" hidden="1" x14ac:dyDescent="0.3">
      <c r="A1287" s="21">
        <v>10138</v>
      </c>
      <c r="B1287" s="22" t="s">
        <v>1566</v>
      </c>
      <c r="C1287" s="22" t="s">
        <v>1333</v>
      </c>
      <c r="D1287" s="27" t="s">
        <v>1535</v>
      </c>
      <c r="E1287" s="24" t="s">
        <v>38</v>
      </c>
      <c r="F1287" s="25" t="s">
        <v>1348</v>
      </c>
      <c r="G1287" s="22" t="s">
        <v>39</v>
      </c>
      <c r="H1287" s="26">
        <v>1005583</v>
      </c>
      <c r="I1287" s="28"/>
      <c r="J1287" s="26">
        <v>80447</v>
      </c>
      <c r="K1287" s="26">
        <v>1086030</v>
      </c>
      <c r="L1287" s="22" t="s">
        <v>1336</v>
      </c>
      <c r="M1287" s="22"/>
      <c r="N1287">
        <f t="shared" si="61"/>
        <v>1466</v>
      </c>
      <c r="O1287">
        <f>+VLOOKUP(N1287,'Thanh toán '!O$8:P$8099,2,0)</f>
        <v>1086030</v>
      </c>
      <c r="P1287">
        <f t="shared" si="62"/>
        <v>1086030</v>
      </c>
      <c r="Q1287" s="30">
        <f t="shared" si="60"/>
        <v>0</v>
      </c>
    </row>
    <row r="1288" spans="1:17" hidden="1" x14ac:dyDescent="0.3">
      <c r="A1288" s="21">
        <v>10139</v>
      </c>
      <c r="B1288" s="22" t="s">
        <v>1567</v>
      </c>
      <c r="C1288" s="22" t="s">
        <v>1333</v>
      </c>
      <c r="D1288" s="27" t="s">
        <v>1535</v>
      </c>
      <c r="E1288" s="24" t="s">
        <v>38</v>
      </c>
      <c r="F1288" s="25" t="s">
        <v>1348</v>
      </c>
      <c r="G1288" s="22" t="s">
        <v>39</v>
      </c>
      <c r="H1288" s="26">
        <v>861521</v>
      </c>
      <c r="I1288" s="28"/>
      <c r="J1288" s="26">
        <v>68922</v>
      </c>
      <c r="K1288" s="26">
        <v>930443</v>
      </c>
      <c r="L1288" s="22" t="s">
        <v>1336</v>
      </c>
      <c r="M1288" s="22"/>
      <c r="N1288">
        <f t="shared" si="61"/>
        <v>1467</v>
      </c>
      <c r="O1288">
        <f>+VLOOKUP(N1288,'Thanh toán '!O$8:P$8099,2,0)</f>
        <v>930443</v>
      </c>
      <c r="P1288">
        <f t="shared" si="62"/>
        <v>930443</v>
      </c>
      <c r="Q1288" s="30">
        <f t="shared" si="60"/>
        <v>0</v>
      </c>
    </row>
    <row r="1289" spans="1:17" ht="26.3" hidden="1" x14ac:dyDescent="0.3">
      <c r="A1289" s="21">
        <v>10141</v>
      </c>
      <c r="B1289" s="22" t="s">
        <v>1568</v>
      </c>
      <c r="C1289" s="22" t="s">
        <v>1333</v>
      </c>
      <c r="D1289" s="27" t="s">
        <v>1535</v>
      </c>
      <c r="E1289" s="24" t="s">
        <v>23</v>
      </c>
      <c r="F1289" s="25" t="s">
        <v>1342</v>
      </c>
      <c r="G1289" s="22" t="s">
        <v>24</v>
      </c>
      <c r="H1289" s="26">
        <v>1657091</v>
      </c>
      <c r="I1289" s="28"/>
      <c r="J1289" s="26">
        <v>132567</v>
      </c>
      <c r="K1289" s="26">
        <v>1789658</v>
      </c>
      <c r="L1289" s="22" t="s">
        <v>1336</v>
      </c>
      <c r="M1289" s="22"/>
      <c r="N1289">
        <f t="shared" si="61"/>
        <v>1469</v>
      </c>
      <c r="O1289">
        <f>+VLOOKUP(N1289,'Thanh toán '!O$8:P$8099,2,0)</f>
        <v>1789658</v>
      </c>
      <c r="P1289">
        <f t="shared" si="62"/>
        <v>1789658</v>
      </c>
      <c r="Q1289" s="30">
        <f t="shared" si="60"/>
        <v>0</v>
      </c>
    </row>
    <row r="1290" spans="1:17" hidden="1" x14ac:dyDescent="0.3">
      <c r="A1290" s="21">
        <v>10142</v>
      </c>
      <c r="B1290" s="22" t="s">
        <v>1569</v>
      </c>
      <c r="C1290" s="22" t="s">
        <v>1333</v>
      </c>
      <c r="D1290" s="27" t="s">
        <v>1535</v>
      </c>
      <c r="E1290" s="24" t="s">
        <v>195</v>
      </c>
      <c r="F1290" s="25" t="s">
        <v>1570</v>
      </c>
      <c r="G1290" s="22" t="s">
        <v>196</v>
      </c>
      <c r="H1290" s="26">
        <v>7817240</v>
      </c>
      <c r="I1290" s="28"/>
      <c r="J1290" s="26">
        <v>625379</v>
      </c>
      <c r="K1290" s="26">
        <v>8442619</v>
      </c>
      <c r="L1290" s="22" t="s">
        <v>1336</v>
      </c>
      <c r="M1290" s="22"/>
      <c r="N1290">
        <f t="shared" si="61"/>
        <v>1470</v>
      </c>
      <c r="O1290">
        <f>+VLOOKUP(N1290,'Thanh toán '!O$8:P$8099,2,0)</f>
        <v>8442619</v>
      </c>
      <c r="P1290">
        <f t="shared" si="62"/>
        <v>8442619</v>
      </c>
      <c r="Q1290" s="30">
        <f t="shared" si="60"/>
        <v>0</v>
      </c>
    </row>
    <row r="1291" spans="1:17" ht="26.3" hidden="1" x14ac:dyDescent="0.3">
      <c r="A1291" s="21">
        <v>10143</v>
      </c>
      <c r="B1291" s="22" t="s">
        <v>1571</v>
      </c>
      <c r="C1291" s="22" t="s">
        <v>1333</v>
      </c>
      <c r="D1291" s="27" t="s">
        <v>1535</v>
      </c>
      <c r="E1291" s="24" t="s">
        <v>23</v>
      </c>
      <c r="F1291" s="25" t="s">
        <v>1342</v>
      </c>
      <c r="G1291" s="22" t="s">
        <v>24</v>
      </c>
      <c r="H1291" s="26">
        <v>1067484</v>
      </c>
      <c r="I1291" s="28"/>
      <c r="J1291" s="26">
        <v>85399</v>
      </c>
      <c r="K1291" s="26">
        <v>1152883</v>
      </c>
      <c r="L1291" s="22" t="s">
        <v>1336</v>
      </c>
      <c r="M1291" s="22"/>
      <c r="N1291">
        <f t="shared" si="61"/>
        <v>1471</v>
      </c>
      <c r="O1291">
        <f>+VLOOKUP(N1291,'Thanh toán '!O$8:P$8099,2,0)</f>
        <v>1152883</v>
      </c>
      <c r="P1291">
        <f t="shared" si="62"/>
        <v>1152883</v>
      </c>
      <c r="Q1291" s="30">
        <f t="shared" si="60"/>
        <v>0</v>
      </c>
    </row>
    <row r="1292" spans="1:17" hidden="1" x14ac:dyDescent="0.3">
      <c r="A1292" s="21">
        <v>10367</v>
      </c>
      <c r="B1292" s="22" t="s">
        <v>1572</v>
      </c>
      <c r="C1292" s="22" t="s">
        <v>1333</v>
      </c>
      <c r="D1292" s="27" t="s">
        <v>1573</v>
      </c>
      <c r="E1292" s="24" t="s">
        <v>38</v>
      </c>
      <c r="F1292" s="25" t="s">
        <v>1348</v>
      </c>
      <c r="G1292" s="22" t="s">
        <v>39</v>
      </c>
      <c r="H1292" s="26">
        <v>553467</v>
      </c>
      <c r="I1292" s="28"/>
      <c r="J1292" s="26">
        <v>44277</v>
      </c>
      <c r="K1292" s="26">
        <v>597744</v>
      </c>
      <c r="L1292" s="22" t="s">
        <v>1336</v>
      </c>
      <c r="M1292" s="22"/>
      <c r="N1292">
        <f t="shared" si="61"/>
        <v>1696</v>
      </c>
      <c r="O1292" t="e">
        <f>+VLOOKUP(N1292,'Thanh toán '!O$8:P$8099,2,0)</f>
        <v>#N/A</v>
      </c>
      <c r="P1292" t="e">
        <f t="shared" si="62"/>
        <v>#N/A</v>
      </c>
      <c r="Q1292" s="30" t="e">
        <f t="shared" si="60"/>
        <v>#N/A</v>
      </c>
    </row>
    <row r="1293" spans="1:17" hidden="1" x14ac:dyDescent="0.3">
      <c r="A1293" s="21">
        <v>10371</v>
      </c>
      <c r="B1293" s="22" t="s">
        <v>1574</v>
      </c>
      <c r="C1293" s="22" t="s">
        <v>1333</v>
      </c>
      <c r="D1293" s="27" t="s">
        <v>1573</v>
      </c>
      <c r="E1293" s="24" t="s">
        <v>81</v>
      </c>
      <c r="F1293" s="25" t="s">
        <v>1432</v>
      </c>
      <c r="G1293" s="22" t="s">
        <v>82</v>
      </c>
      <c r="H1293" s="26">
        <v>3957995</v>
      </c>
      <c r="I1293" s="28"/>
      <c r="J1293" s="26">
        <v>316640</v>
      </c>
      <c r="K1293" s="26">
        <v>4274635</v>
      </c>
      <c r="L1293" s="22" t="s">
        <v>1336</v>
      </c>
      <c r="M1293" s="22"/>
      <c r="N1293">
        <f t="shared" si="61"/>
        <v>1700</v>
      </c>
      <c r="O1293">
        <f>+VLOOKUP(N1293,'Thanh toán '!O$8:P$8099,2,0)</f>
        <v>4274635</v>
      </c>
      <c r="P1293">
        <f t="shared" si="62"/>
        <v>4274635</v>
      </c>
      <c r="Q1293" s="30">
        <f t="shared" si="60"/>
        <v>0</v>
      </c>
    </row>
    <row r="1294" spans="1:17" hidden="1" x14ac:dyDescent="0.3">
      <c r="A1294" s="21">
        <v>10374</v>
      </c>
      <c r="B1294" s="22" t="s">
        <v>1575</v>
      </c>
      <c r="C1294" s="22" t="s">
        <v>1333</v>
      </c>
      <c r="D1294" s="27" t="s">
        <v>1573</v>
      </c>
      <c r="E1294" s="24" t="s">
        <v>845</v>
      </c>
      <c r="F1294" s="25" t="s">
        <v>1359</v>
      </c>
      <c r="G1294" s="22" t="s">
        <v>79</v>
      </c>
      <c r="H1294" s="26">
        <v>700329</v>
      </c>
      <c r="I1294" s="28"/>
      <c r="J1294" s="26">
        <v>56026</v>
      </c>
      <c r="K1294" s="26">
        <v>756355</v>
      </c>
      <c r="L1294" s="22" t="s">
        <v>1336</v>
      </c>
      <c r="M1294" s="22"/>
      <c r="N1294">
        <f t="shared" si="61"/>
        <v>1703</v>
      </c>
      <c r="O1294">
        <f>+VLOOKUP(N1294,'Thanh toán '!O$8:P$8099,2,0)</f>
        <v>756355</v>
      </c>
      <c r="P1294">
        <f t="shared" si="62"/>
        <v>756355</v>
      </c>
      <c r="Q1294" s="30">
        <f t="shared" si="60"/>
        <v>0</v>
      </c>
    </row>
    <row r="1295" spans="1:17" hidden="1" x14ac:dyDescent="0.3">
      <c r="A1295" s="21">
        <v>10376</v>
      </c>
      <c r="B1295" s="22" t="s">
        <v>1576</v>
      </c>
      <c r="C1295" s="22" t="s">
        <v>1333</v>
      </c>
      <c r="D1295" s="27" t="s">
        <v>1573</v>
      </c>
      <c r="E1295" s="24" t="s">
        <v>56</v>
      </c>
      <c r="F1295" s="25" t="s">
        <v>1399</v>
      </c>
      <c r="G1295" s="22" t="s">
        <v>57</v>
      </c>
      <c r="H1295" s="26">
        <v>5804090</v>
      </c>
      <c r="I1295" s="28"/>
      <c r="J1295" s="26">
        <v>464327</v>
      </c>
      <c r="K1295" s="26">
        <v>6268417</v>
      </c>
      <c r="L1295" s="22" t="s">
        <v>1336</v>
      </c>
      <c r="M1295" s="22"/>
      <c r="N1295">
        <f t="shared" si="61"/>
        <v>1705</v>
      </c>
      <c r="O1295">
        <f>+VLOOKUP(N1295,'Thanh toán '!O$8:P$8099,2,0)</f>
        <v>6268417</v>
      </c>
      <c r="P1295">
        <f t="shared" si="62"/>
        <v>6268417</v>
      </c>
      <c r="Q1295" s="30">
        <f t="shared" si="60"/>
        <v>0</v>
      </c>
    </row>
    <row r="1296" spans="1:17" hidden="1" x14ac:dyDescent="0.3">
      <c r="A1296" s="21">
        <v>10379</v>
      </c>
      <c r="B1296" s="22" t="s">
        <v>1577</v>
      </c>
      <c r="C1296" s="22" t="s">
        <v>1333</v>
      </c>
      <c r="D1296" s="27" t="s">
        <v>1573</v>
      </c>
      <c r="E1296" s="24" t="s">
        <v>38</v>
      </c>
      <c r="F1296" s="25" t="s">
        <v>1348</v>
      </c>
      <c r="G1296" s="22" t="s">
        <v>39</v>
      </c>
      <c r="H1296" s="26">
        <v>951924</v>
      </c>
      <c r="I1296" s="28"/>
      <c r="J1296" s="26">
        <v>76154</v>
      </c>
      <c r="K1296" s="26">
        <v>1028078</v>
      </c>
      <c r="L1296" s="22" t="s">
        <v>1336</v>
      </c>
      <c r="M1296" s="22"/>
      <c r="N1296">
        <f t="shared" si="61"/>
        <v>1708</v>
      </c>
      <c r="O1296">
        <f>+VLOOKUP(N1296,'Thanh toán '!O$8:P$8099,2,0)</f>
        <v>1028078</v>
      </c>
      <c r="P1296">
        <f t="shared" si="62"/>
        <v>1028078</v>
      </c>
      <c r="Q1296" s="30">
        <f t="shared" si="60"/>
        <v>0</v>
      </c>
    </row>
    <row r="1297" spans="1:17" hidden="1" x14ac:dyDescent="0.3">
      <c r="A1297" s="21">
        <v>10380</v>
      </c>
      <c r="B1297" s="22" t="s">
        <v>1578</v>
      </c>
      <c r="C1297" s="22" t="s">
        <v>1333</v>
      </c>
      <c r="D1297" s="27" t="s">
        <v>1573</v>
      </c>
      <c r="E1297" s="24" t="s">
        <v>38</v>
      </c>
      <c r="F1297" s="25" t="s">
        <v>1348</v>
      </c>
      <c r="G1297" s="22" t="s">
        <v>39</v>
      </c>
      <c r="H1297" s="26">
        <v>1207336</v>
      </c>
      <c r="I1297" s="28"/>
      <c r="J1297" s="26">
        <v>96587</v>
      </c>
      <c r="K1297" s="26">
        <v>1303923</v>
      </c>
      <c r="L1297" s="22" t="s">
        <v>1336</v>
      </c>
      <c r="M1297" s="22"/>
      <c r="N1297">
        <f t="shared" si="61"/>
        <v>1709</v>
      </c>
      <c r="O1297">
        <f>+VLOOKUP(N1297,'Thanh toán '!O$8:P$8099,2,0)</f>
        <v>1303923</v>
      </c>
      <c r="P1297">
        <f t="shared" si="62"/>
        <v>1303923</v>
      </c>
      <c r="Q1297" s="30">
        <f t="shared" si="60"/>
        <v>0</v>
      </c>
    </row>
    <row r="1298" spans="1:17" hidden="1" x14ac:dyDescent="0.3">
      <c r="A1298" s="21">
        <v>10381</v>
      </c>
      <c r="B1298" s="22" t="s">
        <v>1579</v>
      </c>
      <c r="C1298" s="22" t="s">
        <v>1333</v>
      </c>
      <c r="D1298" s="27" t="s">
        <v>1573</v>
      </c>
      <c r="E1298" s="24" t="s">
        <v>96</v>
      </c>
      <c r="F1298" s="25" t="s">
        <v>1385</v>
      </c>
      <c r="G1298" s="22" t="s">
        <v>97</v>
      </c>
      <c r="H1298" s="26">
        <v>2480260</v>
      </c>
      <c r="I1298" s="28"/>
      <c r="J1298" s="26">
        <v>198421</v>
      </c>
      <c r="K1298" s="26">
        <v>2678681</v>
      </c>
      <c r="L1298" s="22" t="s">
        <v>1336</v>
      </c>
      <c r="M1298" s="22"/>
      <c r="N1298">
        <f t="shared" si="61"/>
        <v>1711</v>
      </c>
      <c r="O1298">
        <f>+VLOOKUP(N1298,'Thanh toán '!O$8:P$8099,2,0)</f>
        <v>2678681</v>
      </c>
      <c r="P1298">
        <f t="shared" si="62"/>
        <v>2678681</v>
      </c>
      <c r="Q1298" s="30">
        <f t="shared" si="60"/>
        <v>0</v>
      </c>
    </row>
    <row r="1299" spans="1:17" ht="26.3" hidden="1" x14ac:dyDescent="0.3">
      <c r="A1299" s="21">
        <v>10382</v>
      </c>
      <c r="B1299" s="22" t="s">
        <v>1580</v>
      </c>
      <c r="C1299" s="22" t="s">
        <v>1333</v>
      </c>
      <c r="D1299" s="27" t="s">
        <v>1573</v>
      </c>
      <c r="E1299" s="24" t="s">
        <v>99</v>
      </c>
      <c r="F1299" s="25" t="s">
        <v>1392</v>
      </c>
      <c r="G1299" s="22" t="s">
        <v>100</v>
      </c>
      <c r="H1299" s="26">
        <v>1207336</v>
      </c>
      <c r="I1299" s="28"/>
      <c r="J1299" s="26">
        <v>96587</v>
      </c>
      <c r="K1299" s="26">
        <v>1303923</v>
      </c>
      <c r="L1299" s="22" t="s">
        <v>1336</v>
      </c>
      <c r="M1299" s="22"/>
      <c r="N1299">
        <f t="shared" si="61"/>
        <v>1712</v>
      </c>
      <c r="O1299">
        <f>+VLOOKUP(N1299,'Thanh toán '!O$8:P$8099,2,0)</f>
        <v>1303923</v>
      </c>
      <c r="P1299">
        <f t="shared" si="62"/>
        <v>1303923</v>
      </c>
      <c r="Q1299" s="30">
        <f t="shared" si="60"/>
        <v>0</v>
      </c>
    </row>
    <row r="1300" spans="1:17" hidden="1" x14ac:dyDescent="0.3">
      <c r="A1300" s="21">
        <v>10383</v>
      </c>
      <c r="B1300" s="22" t="s">
        <v>1581</v>
      </c>
      <c r="C1300" s="22" t="s">
        <v>1333</v>
      </c>
      <c r="D1300" s="27" t="s">
        <v>1573</v>
      </c>
      <c r="E1300" s="24" t="s">
        <v>38</v>
      </c>
      <c r="F1300" s="25" t="s">
        <v>1348</v>
      </c>
      <c r="G1300" s="22" t="s">
        <v>39</v>
      </c>
      <c r="H1300" s="26">
        <v>555290</v>
      </c>
      <c r="I1300" s="28"/>
      <c r="J1300" s="26">
        <v>44423</v>
      </c>
      <c r="K1300" s="26">
        <v>599713</v>
      </c>
      <c r="L1300" s="22" t="s">
        <v>1336</v>
      </c>
      <c r="M1300" s="22"/>
      <c r="N1300">
        <f t="shared" si="61"/>
        <v>1713</v>
      </c>
      <c r="O1300">
        <f>+VLOOKUP(N1300,'Thanh toán '!O$8:P$8099,2,0)</f>
        <v>599713</v>
      </c>
      <c r="P1300">
        <f t="shared" si="62"/>
        <v>599713</v>
      </c>
      <c r="Q1300" s="30">
        <f t="shared" si="60"/>
        <v>0</v>
      </c>
    </row>
    <row r="1301" spans="1:17" hidden="1" x14ac:dyDescent="0.3">
      <c r="A1301" s="21">
        <v>10384</v>
      </c>
      <c r="B1301" s="22" t="s">
        <v>1582</v>
      </c>
      <c r="C1301" s="22" t="s">
        <v>1333</v>
      </c>
      <c r="D1301" s="27" t="s">
        <v>1573</v>
      </c>
      <c r="E1301" s="24" t="s">
        <v>747</v>
      </c>
      <c r="F1301" s="25" t="s">
        <v>1583</v>
      </c>
      <c r="G1301" s="22" t="s">
        <v>748</v>
      </c>
      <c r="H1301" s="26">
        <v>3418060</v>
      </c>
      <c r="I1301" s="28"/>
      <c r="J1301" s="26">
        <v>273445</v>
      </c>
      <c r="K1301" s="26">
        <v>3691505</v>
      </c>
      <c r="L1301" s="22" t="s">
        <v>1336</v>
      </c>
      <c r="M1301" s="22"/>
      <c r="N1301">
        <f t="shared" si="61"/>
        <v>1714</v>
      </c>
      <c r="O1301">
        <f>+VLOOKUP(N1301,'Thanh toán '!O$8:P$8099,2,0)</f>
        <v>3691505</v>
      </c>
      <c r="P1301">
        <f t="shared" si="62"/>
        <v>3691505</v>
      </c>
      <c r="Q1301" s="30">
        <f t="shared" si="60"/>
        <v>0</v>
      </c>
    </row>
    <row r="1302" spans="1:17" hidden="1" x14ac:dyDescent="0.3">
      <c r="A1302" s="21">
        <v>10385</v>
      </c>
      <c r="B1302" s="22" t="s">
        <v>1584</v>
      </c>
      <c r="C1302" s="22" t="s">
        <v>1333</v>
      </c>
      <c r="D1302" s="27" t="s">
        <v>1573</v>
      </c>
      <c r="E1302" s="24" t="s">
        <v>84</v>
      </c>
      <c r="F1302" s="25" t="s">
        <v>1585</v>
      </c>
      <c r="G1302" s="22" t="s">
        <v>85</v>
      </c>
      <c r="H1302" s="26">
        <v>5162495</v>
      </c>
      <c r="I1302" s="28"/>
      <c r="J1302" s="26">
        <v>413000</v>
      </c>
      <c r="K1302" s="26">
        <v>5575495</v>
      </c>
      <c r="L1302" s="22" t="s">
        <v>1336</v>
      </c>
      <c r="M1302" s="22"/>
      <c r="N1302">
        <f t="shared" si="61"/>
        <v>1715</v>
      </c>
      <c r="O1302">
        <f>+VLOOKUP(N1302,'Thanh toán '!O$8:P$8099,2,0)</f>
        <v>5575495</v>
      </c>
      <c r="P1302">
        <f t="shared" si="62"/>
        <v>5575495</v>
      </c>
      <c r="Q1302" s="30">
        <f t="shared" si="60"/>
        <v>0</v>
      </c>
    </row>
    <row r="1303" spans="1:17" hidden="1" x14ac:dyDescent="0.3">
      <c r="A1303" s="21">
        <v>10386</v>
      </c>
      <c r="B1303" s="22" t="s">
        <v>1586</v>
      </c>
      <c r="C1303" s="22" t="s">
        <v>1333</v>
      </c>
      <c r="D1303" s="27" t="s">
        <v>1573</v>
      </c>
      <c r="E1303" s="24" t="s">
        <v>38</v>
      </c>
      <c r="F1303" s="25" t="s">
        <v>1348</v>
      </c>
      <c r="G1303" s="22" t="s">
        <v>39</v>
      </c>
      <c r="H1303" s="26">
        <v>553467</v>
      </c>
      <c r="I1303" s="28"/>
      <c r="J1303" s="26">
        <v>44277</v>
      </c>
      <c r="K1303" s="26">
        <v>597744</v>
      </c>
      <c r="L1303" s="22" t="s">
        <v>1336</v>
      </c>
      <c r="M1303" s="22"/>
      <c r="N1303">
        <f t="shared" si="61"/>
        <v>1716</v>
      </c>
      <c r="O1303">
        <f>+VLOOKUP(N1303,'Thanh toán '!O$8:P$8099,2,0)</f>
        <v>597744</v>
      </c>
      <c r="P1303">
        <f t="shared" si="62"/>
        <v>597744</v>
      </c>
      <c r="Q1303" s="30">
        <f t="shared" si="60"/>
        <v>0</v>
      </c>
    </row>
    <row r="1304" spans="1:17" hidden="1" x14ac:dyDescent="0.3">
      <c r="A1304" s="21">
        <v>10388</v>
      </c>
      <c r="B1304" s="22" t="s">
        <v>1587</v>
      </c>
      <c r="C1304" s="22" t="s">
        <v>1333</v>
      </c>
      <c r="D1304" s="27" t="s">
        <v>1573</v>
      </c>
      <c r="E1304" s="24" t="s">
        <v>38</v>
      </c>
      <c r="F1304" s="25" t="s">
        <v>1348</v>
      </c>
      <c r="G1304" s="22" t="s">
        <v>39</v>
      </c>
      <c r="H1304" s="26">
        <v>755425</v>
      </c>
      <c r="I1304" s="28"/>
      <c r="J1304" s="26">
        <v>60434</v>
      </c>
      <c r="K1304" s="26">
        <v>815859</v>
      </c>
      <c r="L1304" s="22" t="s">
        <v>1336</v>
      </c>
      <c r="M1304" s="22"/>
      <c r="N1304">
        <f t="shared" si="61"/>
        <v>1718</v>
      </c>
      <c r="O1304">
        <f>+VLOOKUP(N1304,'Thanh toán '!O$8:P$8099,2,0)</f>
        <v>815859</v>
      </c>
      <c r="P1304">
        <f t="shared" si="62"/>
        <v>815859</v>
      </c>
      <c r="Q1304" s="30">
        <f t="shared" si="60"/>
        <v>0</v>
      </c>
    </row>
    <row r="1305" spans="1:17" hidden="1" x14ac:dyDescent="0.3">
      <c r="A1305" s="21">
        <v>10389</v>
      </c>
      <c r="B1305" s="22" t="s">
        <v>1588</v>
      </c>
      <c r="C1305" s="22" t="s">
        <v>1333</v>
      </c>
      <c r="D1305" s="27" t="s">
        <v>1573</v>
      </c>
      <c r="E1305" s="24" t="s">
        <v>845</v>
      </c>
      <c r="F1305" s="25" t="s">
        <v>1359</v>
      </c>
      <c r="G1305" s="22" t="s">
        <v>79</v>
      </c>
      <c r="H1305" s="26">
        <v>230000</v>
      </c>
      <c r="I1305" s="28"/>
      <c r="J1305" s="26">
        <v>18400</v>
      </c>
      <c r="K1305" s="26">
        <v>248400</v>
      </c>
      <c r="L1305" s="22" t="s">
        <v>1336</v>
      </c>
      <c r="M1305" s="22"/>
      <c r="N1305">
        <f t="shared" si="61"/>
        <v>1719</v>
      </c>
      <c r="O1305">
        <f>+VLOOKUP(N1305,'Thanh toán '!O$8:P$8099,2,0)</f>
        <v>248400</v>
      </c>
      <c r="P1305">
        <f t="shared" si="62"/>
        <v>248400</v>
      </c>
      <c r="Q1305" s="30">
        <f t="shared" si="60"/>
        <v>0</v>
      </c>
    </row>
    <row r="1306" spans="1:17" hidden="1" x14ac:dyDescent="0.3">
      <c r="A1306" s="21">
        <v>10390</v>
      </c>
      <c r="B1306" s="22" t="s">
        <v>1589</v>
      </c>
      <c r="C1306" s="22" t="s">
        <v>1333</v>
      </c>
      <c r="D1306" s="27" t="s">
        <v>1573</v>
      </c>
      <c r="E1306" s="24" t="s">
        <v>38</v>
      </c>
      <c r="F1306" s="25" t="s">
        <v>1348</v>
      </c>
      <c r="G1306" s="22" t="s">
        <v>39</v>
      </c>
      <c r="H1306" s="26">
        <v>1173355</v>
      </c>
      <c r="I1306" s="28"/>
      <c r="J1306" s="26">
        <v>93868</v>
      </c>
      <c r="K1306" s="26">
        <v>1267223</v>
      </c>
      <c r="L1306" s="22" t="s">
        <v>1336</v>
      </c>
      <c r="M1306" s="22"/>
      <c r="N1306">
        <f t="shared" si="61"/>
        <v>1720</v>
      </c>
      <c r="O1306">
        <f>+VLOOKUP(N1306,'Thanh toán '!O$8:P$8099,2,0)</f>
        <v>1267223</v>
      </c>
      <c r="P1306">
        <f t="shared" si="62"/>
        <v>1267223</v>
      </c>
      <c r="Q1306" s="30">
        <f t="shared" si="60"/>
        <v>0</v>
      </c>
    </row>
    <row r="1307" spans="1:17" hidden="1" x14ac:dyDescent="0.3">
      <c r="A1307" s="21">
        <v>10391</v>
      </c>
      <c r="B1307" s="22" t="s">
        <v>1590</v>
      </c>
      <c r="C1307" s="22" t="s">
        <v>1333</v>
      </c>
      <c r="D1307" s="27" t="s">
        <v>1573</v>
      </c>
      <c r="E1307" s="24" t="s">
        <v>38</v>
      </c>
      <c r="F1307" s="25" t="s">
        <v>1348</v>
      </c>
      <c r="G1307" s="22" t="s">
        <v>39</v>
      </c>
      <c r="H1307" s="26">
        <v>1227329</v>
      </c>
      <c r="I1307" s="28"/>
      <c r="J1307" s="26">
        <v>98186</v>
      </c>
      <c r="K1307" s="26">
        <v>1325515</v>
      </c>
      <c r="L1307" s="22" t="s">
        <v>1336</v>
      </c>
      <c r="M1307" s="22"/>
      <c r="N1307">
        <f t="shared" si="61"/>
        <v>1721</v>
      </c>
      <c r="O1307">
        <f>+VLOOKUP(N1307,'Thanh toán '!O$8:P$8099,2,0)</f>
        <v>1325515</v>
      </c>
      <c r="P1307">
        <f t="shared" si="62"/>
        <v>1325515</v>
      </c>
      <c r="Q1307" s="30">
        <f t="shared" si="60"/>
        <v>0</v>
      </c>
    </row>
    <row r="1308" spans="1:17" hidden="1" x14ac:dyDescent="0.3">
      <c r="A1308" s="21">
        <v>10392</v>
      </c>
      <c r="B1308" s="22" t="s">
        <v>1591</v>
      </c>
      <c r="C1308" s="22" t="s">
        <v>1333</v>
      </c>
      <c r="D1308" s="27" t="s">
        <v>1573</v>
      </c>
      <c r="E1308" s="24" t="s">
        <v>38</v>
      </c>
      <c r="F1308" s="25" t="s">
        <v>1348</v>
      </c>
      <c r="G1308" s="22" t="s">
        <v>39</v>
      </c>
      <c r="H1308" s="26">
        <v>1187298</v>
      </c>
      <c r="I1308" s="28"/>
      <c r="J1308" s="26">
        <v>94984</v>
      </c>
      <c r="K1308" s="26">
        <v>1282282</v>
      </c>
      <c r="L1308" s="22" t="s">
        <v>1336</v>
      </c>
      <c r="M1308" s="22"/>
      <c r="N1308">
        <f t="shared" si="61"/>
        <v>1722</v>
      </c>
      <c r="O1308">
        <f>+VLOOKUP(N1308,'Thanh toán '!O$8:P$8099,2,0)</f>
        <v>1282282</v>
      </c>
      <c r="P1308">
        <f t="shared" si="62"/>
        <v>1282282</v>
      </c>
      <c r="Q1308" s="30">
        <f t="shared" si="60"/>
        <v>0</v>
      </c>
    </row>
    <row r="1309" spans="1:17" hidden="1" x14ac:dyDescent="0.3">
      <c r="A1309" s="21">
        <v>10395</v>
      </c>
      <c r="B1309" s="22" t="s">
        <v>1592</v>
      </c>
      <c r="C1309" s="22" t="s">
        <v>1333</v>
      </c>
      <c r="D1309" s="27" t="s">
        <v>1573</v>
      </c>
      <c r="E1309" s="24" t="s">
        <v>38</v>
      </c>
      <c r="F1309" s="25" t="s">
        <v>1348</v>
      </c>
      <c r="G1309" s="22" t="s">
        <v>39</v>
      </c>
      <c r="H1309" s="26">
        <v>555290</v>
      </c>
      <c r="I1309" s="28"/>
      <c r="J1309" s="26">
        <v>44423</v>
      </c>
      <c r="K1309" s="26">
        <v>599713</v>
      </c>
      <c r="L1309" s="22" t="s">
        <v>1336</v>
      </c>
      <c r="M1309" s="22"/>
      <c r="N1309">
        <f t="shared" si="61"/>
        <v>1725</v>
      </c>
      <c r="O1309">
        <f>+VLOOKUP(N1309,'Thanh toán '!O$8:P$8099,2,0)</f>
        <v>599713</v>
      </c>
      <c r="P1309">
        <f t="shared" si="62"/>
        <v>599713</v>
      </c>
      <c r="Q1309" s="30">
        <f t="shared" si="60"/>
        <v>0</v>
      </c>
    </row>
    <row r="1310" spans="1:17" hidden="1" x14ac:dyDescent="0.3">
      <c r="A1310" s="21">
        <v>10396</v>
      </c>
      <c r="B1310" s="22" t="s">
        <v>1593</v>
      </c>
      <c r="C1310" s="22" t="s">
        <v>1333</v>
      </c>
      <c r="D1310" s="27" t="s">
        <v>1573</v>
      </c>
      <c r="E1310" s="24" t="s">
        <v>38</v>
      </c>
      <c r="F1310" s="25" t="s">
        <v>1348</v>
      </c>
      <c r="G1310" s="22" t="s">
        <v>39</v>
      </c>
      <c r="H1310" s="26">
        <v>1236130</v>
      </c>
      <c r="I1310" s="28"/>
      <c r="J1310" s="26">
        <v>98890</v>
      </c>
      <c r="K1310" s="26">
        <v>1335020</v>
      </c>
      <c r="L1310" s="22" t="s">
        <v>1336</v>
      </c>
      <c r="M1310" s="22"/>
      <c r="N1310">
        <f t="shared" si="61"/>
        <v>1726</v>
      </c>
      <c r="O1310">
        <f>+VLOOKUP(N1310,'Thanh toán '!O$8:P$8099,2,0)</f>
        <v>1335020</v>
      </c>
      <c r="P1310">
        <f t="shared" si="62"/>
        <v>1335020</v>
      </c>
      <c r="Q1310" s="30">
        <f t="shared" si="60"/>
        <v>0</v>
      </c>
    </row>
    <row r="1311" spans="1:17" hidden="1" x14ac:dyDescent="0.3">
      <c r="A1311" s="21">
        <v>10431</v>
      </c>
      <c r="B1311" s="22" t="s">
        <v>1594</v>
      </c>
      <c r="C1311" s="22" t="s">
        <v>1333</v>
      </c>
      <c r="D1311" s="27" t="s">
        <v>1573</v>
      </c>
      <c r="E1311" s="24" t="s">
        <v>38</v>
      </c>
      <c r="F1311" s="25" t="s">
        <v>1348</v>
      </c>
      <c r="G1311" s="22" t="s">
        <v>39</v>
      </c>
      <c r="H1311" s="26">
        <v>618065</v>
      </c>
      <c r="I1311" s="28"/>
      <c r="J1311" s="26">
        <v>49445</v>
      </c>
      <c r="K1311" s="26">
        <v>667510</v>
      </c>
      <c r="L1311" s="22" t="s">
        <v>1336</v>
      </c>
      <c r="M1311" s="22"/>
      <c r="N1311">
        <f t="shared" si="61"/>
        <v>1761</v>
      </c>
      <c r="O1311">
        <f>+VLOOKUP(N1311,'Thanh toán '!O$8:P$8099,2,0)</f>
        <v>667510</v>
      </c>
      <c r="P1311">
        <f t="shared" si="62"/>
        <v>667510</v>
      </c>
      <c r="Q1311" s="30">
        <f t="shared" si="60"/>
        <v>0</v>
      </c>
    </row>
    <row r="1312" spans="1:17" hidden="1" x14ac:dyDescent="0.3">
      <c r="A1312" s="21">
        <v>10432</v>
      </c>
      <c r="B1312" s="22" t="s">
        <v>1595</v>
      </c>
      <c r="C1312" s="22" t="s">
        <v>1333</v>
      </c>
      <c r="D1312" s="27" t="s">
        <v>1573</v>
      </c>
      <c r="E1312" s="24" t="s">
        <v>38</v>
      </c>
      <c r="F1312" s="25" t="s">
        <v>1348</v>
      </c>
      <c r="G1312" s="22" t="s">
        <v>39</v>
      </c>
      <c r="H1312" s="26">
        <v>1026493</v>
      </c>
      <c r="I1312" s="28"/>
      <c r="J1312" s="26">
        <v>82119</v>
      </c>
      <c r="K1312" s="26">
        <v>1108612</v>
      </c>
      <c r="L1312" s="22" t="s">
        <v>1336</v>
      </c>
      <c r="M1312" s="22"/>
      <c r="N1312">
        <f t="shared" si="61"/>
        <v>1762</v>
      </c>
      <c r="O1312">
        <f>+VLOOKUP(N1312,'Thanh toán '!O$8:P$8099,2,0)</f>
        <v>1108612</v>
      </c>
      <c r="P1312">
        <f t="shared" si="62"/>
        <v>1108612</v>
      </c>
      <c r="Q1312" s="30">
        <f t="shared" si="60"/>
        <v>0</v>
      </c>
    </row>
    <row r="1313" spans="1:17" hidden="1" x14ac:dyDescent="0.3">
      <c r="A1313" s="21">
        <v>10433</v>
      </c>
      <c r="B1313" s="22" t="s">
        <v>1596</v>
      </c>
      <c r="C1313" s="22" t="s">
        <v>1333</v>
      </c>
      <c r="D1313" s="27" t="s">
        <v>1573</v>
      </c>
      <c r="E1313" s="24" t="s">
        <v>38</v>
      </c>
      <c r="F1313" s="25" t="s">
        <v>1348</v>
      </c>
      <c r="G1313" s="22" t="s">
        <v>39</v>
      </c>
      <c r="H1313" s="26">
        <v>2039160</v>
      </c>
      <c r="I1313" s="28"/>
      <c r="J1313" s="26">
        <v>163133</v>
      </c>
      <c r="K1313" s="26">
        <v>2202293</v>
      </c>
      <c r="L1313" s="22" t="s">
        <v>1336</v>
      </c>
      <c r="M1313" s="22"/>
      <c r="N1313">
        <f t="shared" si="61"/>
        <v>1763</v>
      </c>
      <c r="O1313">
        <f>+VLOOKUP(N1313,'Thanh toán '!O$8:P$8099,2,0)</f>
        <v>2202293</v>
      </c>
      <c r="P1313">
        <f t="shared" si="62"/>
        <v>2202293</v>
      </c>
      <c r="Q1313" s="30">
        <f t="shared" si="60"/>
        <v>0</v>
      </c>
    </row>
    <row r="1314" spans="1:17" hidden="1" x14ac:dyDescent="0.3">
      <c r="A1314" s="21">
        <v>10434</v>
      </c>
      <c r="B1314" s="22" t="s">
        <v>1597</v>
      </c>
      <c r="C1314" s="22" t="s">
        <v>1333</v>
      </c>
      <c r="D1314" s="27" t="s">
        <v>1573</v>
      </c>
      <c r="E1314" s="24" t="s">
        <v>38</v>
      </c>
      <c r="F1314" s="25" t="s">
        <v>1348</v>
      </c>
      <c r="G1314" s="22" t="s">
        <v>39</v>
      </c>
      <c r="H1314" s="26">
        <v>2355119</v>
      </c>
      <c r="I1314" s="28"/>
      <c r="J1314" s="26">
        <v>188410</v>
      </c>
      <c r="K1314" s="26">
        <v>2543529</v>
      </c>
      <c r="L1314" s="22" t="s">
        <v>1336</v>
      </c>
      <c r="M1314" s="22"/>
      <c r="N1314">
        <f t="shared" si="61"/>
        <v>1764</v>
      </c>
      <c r="O1314">
        <f>+VLOOKUP(N1314,'Thanh toán '!O$8:P$8099,2,0)</f>
        <v>2543529</v>
      </c>
      <c r="P1314">
        <f t="shared" si="62"/>
        <v>2543529</v>
      </c>
      <c r="Q1314" s="30">
        <f t="shared" si="60"/>
        <v>0</v>
      </c>
    </row>
    <row r="1315" spans="1:17" ht="26.3" hidden="1" x14ac:dyDescent="0.3">
      <c r="A1315" s="21">
        <v>10436</v>
      </c>
      <c r="B1315" s="22" t="s">
        <v>1598</v>
      </c>
      <c r="C1315" s="22" t="s">
        <v>1333</v>
      </c>
      <c r="D1315" s="27" t="s">
        <v>1573</v>
      </c>
      <c r="E1315" s="24" t="s">
        <v>20</v>
      </c>
      <c r="F1315" s="25" t="s">
        <v>1599</v>
      </c>
      <c r="G1315" s="22" t="s">
        <v>21</v>
      </c>
      <c r="H1315" s="26">
        <v>2426790</v>
      </c>
      <c r="I1315" s="28"/>
      <c r="J1315" s="26">
        <v>194143</v>
      </c>
      <c r="K1315" s="26">
        <v>2620933</v>
      </c>
      <c r="L1315" s="22" t="s">
        <v>1336</v>
      </c>
      <c r="M1315" s="22"/>
      <c r="N1315">
        <f t="shared" si="61"/>
        <v>1766</v>
      </c>
      <c r="O1315">
        <f>+VLOOKUP(N1315,'Thanh toán '!O$8:P$8099,2,0)</f>
        <v>2620933</v>
      </c>
      <c r="P1315">
        <f t="shared" si="62"/>
        <v>2620933</v>
      </c>
      <c r="Q1315" s="30">
        <f t="shared" si="60"/>
        <v>0</v>
      </c>
    </row>
    <row r="1316" spans="1:17" hidden="1" x14ac:dyDescent="0.3">
      <c r="A1316" s="21">
        <v>10441</v>
      </c>
      <c r="B1316" s="22" t="s">
        <v>1600</v>
      </c>
      <c r="C1316" s="22" t="s">
        <v>1333</v>
      </c>
      <c r="D1316" s="27" t="s">
        <v>1601</v>
      </c>
      <c r="E1316" s="24" t="s">
        <v>38</v>
      </c>
      <c r="F1316" s="25" t="s">
        <v>1348</v>
      </c>
      <c r="G1316" s="22" t="s">
        <v>39</v>
      </c>
      <c r="H1316" s="26">
        <v>553467</v>
      </c>
      <c r="I1316" s="28"/>
      <c r="J1316" s="26">
        <v>44277</v>
      </c>
      <c r="K1316" s="26">
        <v>597744</v>
      </c>
      <c r="L1316" s="22" t="s">
        <v>1336</v>
      </c>
      <c r="M1316" s="22"/>
      <c r="N1316">
        <f t="shared" si="61"/>
        <v>1771</v>
      </c>
      <c r="O1316">
        <f>+VLOOKUP(N1316,'Thanh toán '!O$8:P$8099,2,0)</f>
        <v>597744</v>
      </c>
      <c r="P1316">
        <f t="shared" si="62"/>
        <v>597744</v>
      </c>
      <c r="Q1316" s="30">
        <f t="shared" si="60"/>
        <v>0</v>
      </c>
    </row>
    <row r="1317" spans="1:17" hidden="1" x14ac:dyDescent="0.3">
      <c r="A1317" s="21">
        <v>10442</v>
      </c>
      <c r="B1317" s="22" t="s">
        <v>1602</v>
      </c>
      <c r="C1317" s="22" t="s">
        <v>1333</v>
      </c>
      <c r="D1317" s="27" t="s">
        <v>1601</v>
      </c>
      <c r="E1317" s="24" t="s">
        <v>38</v>
      </c>
      <c r="F1317" s="25" t="s">
        <v>1348</v>
      </c>
      <c r="G1317" s="22" t="s">
        <v>39</v>
      </c>
      <c r="H1317" s="26">
        <v>2330895</v>
      </c>
      <c r="I1317" s="28"/>
      <c r="J1317" s="26">
        <v>186472</v>
      </c>
      <c r="K1317" s="26">
        <v>2517367</v>
      </c>
      <c r="L1317" s="22" t="s">
        <v>1336</v>
      </c>
      <c r="M1317" s="22"/>
      <c r="N1317">
        <f t="shared" si="61"/>
        <v>1772</v>
      </c>
      <c r="O1317">
        <f>+VLOOKUP(N1317,'Thanh toán '!O$8:P$8099,2,0)</f>
        <v>2517367</v>
      </c>
      <c r="P1317">
        <f t="shared" si="62"/>
        <v>2517367</v>
      </c>
      <c r="Q1317" s="30">
        <f t="shared" si="60"/>
        <v>0</v>
      </c>
    </row>
    <row r="1318" spans="1:17" hidden="1" x14ac:dyDescent="0.3">
      <c r="A1318" s="21">
        <v>10443</v>
      </c>
      <c r="B1318" s="22" t="s">
        <v>1603</v>
      </c>
      <c r="C1318" s="22" t="s">
        <v>1333</v>
      </c>
      <c r="D1318" s="27" t="s">
        <v>1601</v>
      </c>
      <c r="E1318" s="24" t="s">
        <v>42</v>
      </c>
      <c r="F1318" s="25" t="s">
        <v>1359</v>
      </c>
      <c r="G1318" s="22" t="s">
        <v>43</v>
      </c>
      <c r="H1318" s="26">
        <v>1495230</v>
      </c>
      <c r="I1318" s="28"/>
      <c r="J1318" s="26">
        <v>119618</v>
      </c>
      <c r="K1318" s="26">
        <v>1614848</v>
      </c>
      <c r="L1318" s="22" t="s">
        <v>1336</v>
      </c>
      <c r="M1318" s="22"/>
      <c r="N1318">
        <f t="shared" si="61"/>
        <v>1773</v>
      </c>
      <c r="O1318">
        <f>+VLOOKUP(N1318,'Thanh toán '!O$8:P$8099,2,0)</f>
        <v>1614848</v>
      </c>
      <c r="P1318">
        <f t="shared" si="62"/>
        <v>1614848</v>
      </c>
      <c r="Q1318" s="30">
        <f t="shared" si="60"/>
        <v>0</v>
      </c>
    </row>
    <row r="1319" spans="1:17" hidden="1" x14ac:dyDescent="0.3">
      <c r="A1319" s="21">
        <v>10444</v>
      </c>
      <c r="B1319" s="22" t="s">
        <v>1604</v>
      </c>
      <c r="C1319" s="22" t="s">
        <v>1333</v>
      </c>
      <c r="D1319" s="27" t="s">
        <v>1601</v>
      </c>
      <c r="E1319" s="24" t="s">
        <v>32</v>
      </c>
      <c r="F1319" s="25" t="s">
        <v>1335</v>
      </c>
      <c r="G1319" s="22" t="s">
        <v>33</v>
      </c>
      <c r="H1319" s="26">
        <v>734310</v>
      </c>
      <c r="I1319" s="28"/>
      <c r="J1319" s="26">
        <v>58745</v>
      </c>
      <c r="K1319" s="26">
        <v>793055</v>
      </c>
      <c r="L1319" s="22" t="s">
        <v>1336</v>
      </c>
      <c r="M1319" s="22"/>
      <c r="N1319">
        <f t="shared" si="61"/>
        <v>1774</v>
      </c>
      <c r="O1319">
        <f>+VLOOKUP(N1319,'Thanh toán '!O$8:P$8099,2,0)</f>
        <v>793055</v>
      </c>
      <c r="P1319">
        <f t="shared" si="62"/>
        <v>793055</v>
      </c>
      <c r="Q1319" s="30">
        <f t="shared" si="60"/>
        <v>0</v>
      </c>
    </row>
    <row r="1320" spans="1:17" hidden="1" x14ac:dyDescent="0.3">
      <c r="A1320" s="21">
        <v>10447</v>
      </c>
      <c r="B1320" s="22" t="s">
        <v>1605</v>
      </c>
      <c r="C1320" s="22" t="s">
        <v>1333</v>
      </c>
      <c r="D1320" s="27" t="s">
        <v>1601</v>
      </c>
      <c r="E1320" s="24" t="s">
        <v>38</v>
      </c>
      <c r="F1320" s="25" t="s">
        <v>1348</v>
      </c>
      <c r="G1320" s="22" t="s">
        <v>39</v>
      </c>
      <c r="H1320" s="26">
        <v>1152445</v>
      </c>
      <c r="I1320" s="28"/>
      <c r="J1320" s="26">
        <v>92196</v>
      </c>
      <c r="K1320" s="26">
        <v>1244641</v>
      </c>
      <c r="L1320" s="22" t="s">
        <v>1336</v>
      </c>
      <c r="M1320" s="22"/>
      <c r="N1320">
        <f t="shared" si="61"/>
        <v>1777</v>
      </c>
      <c r="O1320">
        <f>+VLOOKUP(N1320,'Thanh toán '!O$8:P$8099,2,0)</f>
        <v>1244641</v>
      </c>
      <c r="P1320">
        <f t="shared" si="62"/>
        <v>1244641</v>
      </c>
      <c r="Q1320" s="30">
        <f t="shared" si="60"/>
        <v>0</v>
      </c>
    </row>
    <row r="1321" spans="1:17" hidden="1" x14ac:dyDescent="0.3">
      <c r="A1321" s="21">
        <v>10448</v>
      </c>
      <c r="B1321" s="22" t="s">
        <v>1606</v>
      </c>
      <c r="C1321" s="22" t="s">
        <v>1333</v>
      </c>
      <c r="D1321" s="27" t="s">
        <v>1601</v>
      </c>
      <c r="E1321" s="24" t="s">
        <v>38</v>
      </c>
      <c r="F1321" s="25" t="s">
        <v>1348</v>
      </c>
      <c r="G1321" s="22" t="s">
        <v>39</v>
      </c>
      <c r="H1321" s="26">
        <v>1111829</v>
      </c>
      <c r="I1321" s="28"/>
      <c r="J1321" s="26">
        <v>88946</v>
      </c>
      <c r="K1321" s="26">
        <v>1200775</v>
      </c>
      <c r="L1321" s="22" t="s">
        <v>1336</v>
      </c>
      <c r="M1321" s="22"/>
      <c r="N1321">
        <f t="shared" si="61"/>
        <v>1778</v>
      </c>
      <c r="O1321">
        <f>+VLOOKUP(N1321,'Thanh toán '!O$8:P$8099,2,0)</f>
        <v>1200775</v>
      </c>
      <c r="P1321">
        <f t="shared" si="62"/>
        <v>1200775</v>
      </c>
      <c r="Q1321" s="30">
        <f t="shared" si="60"/>
        <v>0</v>
      </c>
    </row>
    <row r="1322" spans="1:17" hidden="1" x14ac:dyDescent="0.3">
      <c r="A1322" s="21">
        <v>10449</v>
      </c>
      <c r="B1322" s="22" t="s">
        <v>1607</v>
      </c>
      <c r="C1322" s="22" t="s">
        <v>1333</v>
      </c>
      <c r="D1322" s="27" t="s">
        <v>1601</v>
      </c>
      <c r="E1322" s="24" t="s">
        <v>845</v>
      </c>
      <c r="F1322" s="25" t="s">
        <v>1359</v>
      </c>
      <c r="G1322" s="22" t="s">
        <v>79</v>
      </c>
      <c r="H1322" s="26">
        <v>1332696</v>
      </c>
      <c r="I1322" s="28"/>
      <c r="J1322" s="26">
        <v>106616</v>
      </c>
      <c r="K1322" s="26">
        <v>1439312</v>
      </c>
      <c r="L1322" s="22" t="s">
        <v>1336</v>
      </c>
      <c r="M1322" s="22"/>
      <c r="N1322">
        <f t="shared" si="61"/>
        <v>1779</v>
      </c>
      <c r="O1322">
        <f>+VLOOKUP(N1322,'Thanh toán '!O$8:P$8099,2,0)</f>
        <v>1439312</v>
      </c>
      <c r="P1322">
        <f t="shared" si="62"/>
        <v>1439312</v>
      </c>
      <c r="Q1322" s="30">
        <f t="shared" si="60"/>
        <v>0</v>
      </c>
    </row>
    <row r="1323" spans="1:17" hidden="1" x14ac:dyDescent="0.3">
      <c r="A1323" s="21">
        <v>10450</v>
      </c>
      <c r="B1323" s="22" t="s">
        <v>1608</v>
      </c>
      <c r="C1323" s="22" t="s">
        <v>1333</v>
      </c>
      <c r="D1323" s="27" t="s">
        <v>1601</v>
      </c>
      <c r="E1323" s="24" t="s">
        <v>38</v>
      </c>
      <c r="F1323" s="25" t="s">
        <v>1348</v>
      </c>
      <c r="G1323" s="22" t="s">
        <v>39</v>
      </c>
      <c r="H1323" s="26">
        <v>553467</v>
      </c>
      <c r="I1323" s="28"/>
      <c r="J1323" s="26">
        <v>44277</v>
      </c>
      <c r="K1323" s="26">
        <v>597744</v>
      </c>
      <c r="L1323" s="22" t="s">
        <v>1336</v>
      </c>
      <c r="M1323" s="22"/>
      <c r="N1323">
        <f t="shared" si="61"/>
        <v>1780</v>
      </c>
      <c r="O1323">
        <f>+VLOOKUP(N1323,'Thanh toán '!O$8:P$8099,2,0)</f>
        <v>597744</v>
      </c>
      <c r="P1323">
        <f t="shared" si="62"/>
        <v>597744</v>
      </c>
      <c r="Q1323" s="30">
        <f t="shared" si="60"/>
        <v>0</v>
      </c>
    </row>
    <row r="1324" spans="1:17" hidden="1" x14ac:dyDescent="0.3">
      <c r="A1324" s="21">
        <v>10451</v>
      </c>
      <c r="B1324" s="22" t="s">
        <v>1609</v>
      </c>
      <c r="C1324" s="22" t="s">
        <v>1333</v>
      </c>
      <c r="D1324" s="27" t="s">
        <v>1601</v>
      </c>
      <c r="E1324" s="24" t="s">
        <v>38</v>
      </c>
      <c r="F1324" s="25" t="s">
        <v>1348</v>
      </c>
      <c r="G1324" s="22" t="s">
        <v>39</v>
      </c>
      <c r="H1324" s="26">
        <v>1061211</v>
      </c>
      <c r="I1324" s="28"/>
      <c r="J1324" s="26">
        <v>84897</v>
      </c>
      <c r="K1324" s="26">
        <v>1146108</v>
      </c>
      <c r="L1324" s="22" t="s">
        <v>1336</v>
      </c>
      <c r="M1324" s="22"/>
      <c r="N1324">
        <f t="shared" si="61"/>
        <v>1781</v>
      </c>
      <c r="O1324">
        <f>+VLOOKUP(N1324,'Thanh toán '!O$8:P$8099,2,0)</f>
        <v>1146108</v>
      </c>
      <c r="P1324">
        <f t="shared" si="62"/>
        <v>1146108</v>
      </c>
      <c r="Q1324" s="30">
        <f t="shared" si="60"/>
        <v>0</v>
      </c>
    </row>
    <row r="1325" spans="1:17" hidden="1" x14ac:dyDescent="0.3">
      <c r="A1325" s="21">
        <v>10455</v>
      </c>
      <c r="B1325" s="22" t="s">
        <v>1610</v>
      </c>
      <c r="C1325" s="22" t="s">
        <v>1333</v>
      </c>
      <c r="D1325" s="27" t="s">
        <v>1601</v>
      </c>
      <c r="E1325" s="24" t="s">
        <v>38</v>
      </c>
      <c r="F1325" s="25" t="s">
        <v>1348</v>
      </c>
      <c r="G1325" s="22" t="s">
        <v>39</v>
      </c>
      <c r="H1325" s="26">
        <v>850875</v>
      </c>
      <c r="I1325" s="28"/>
      <c r="J1325" s="26">
        <v>68070</v>
      </c>
      <c r="K1325" s="26">
        <v>918945</v>
      </c>
      <c r="L1325" s="22" t="s">
        <v>1336</v>
      </c>
      <c r="M1325" s="22"/>
      <c r="N1325">
        <f t="shared" si="61"/>
        <v>1785</v>
      </c>
      <c r="O1325">
        <f>+VLOOKUP(N1325,'Thanh toán '!O$8:P$8099,2,0)</f>
        <v>918945</v>
      </c>
      <c r="P1325">
        <f t="shared" si="62"/>
        <v>918945</v>
      </c>
      <c r="Q1325" s="30">
        <f t="shared" si="60"/>
        <v>0</v>
      </c>
    </row>
    <row r="1326" spans="1:17" hidden="1" x14ac:dyDescent="0.3">
      <c r="A1326" s="21">
        <v>10456</v>
      </c>
      <c r="B1326" s="22" t="s">
        <v>1611</v>
      </c>
      <c r="C1326" s="22" t="s">
        <v>1333</v>
      </c>
      <c r="D1326" s="27" t="s">
        <v>1601</v>
      </c>
      <c r="E1326" s="24" t="s">
        <v>38</v>
      </c>
      <c r="F1326" s="25" t="s">
        <v>1348</v>
      </c>
      <c r="G1326" s="22" t="s">
        <v>39</v>
      </c>
      <c r="H1326" s="26">
        <v>1203363</v>
      </c>
      <c r="I1326" s="28"/>
      <c r="J1326" s="26">
        <v>96269</v>
      </c>
      <c r="K1326" s="26">
        <v>1299632</v>
      </c>
      <c r="L1326" s="22" t="s">
        <v>1336</v>
      </c>
      <c r="M1326" s="22"/>
      <c r="N1326">
        <f t="shared" si="61"/>
        <v>1786</v>
      </c>
      <c r="O1326">
        <f>+VLOOKUP(N1326,'Thanh toán '!O$8:P$8099,2,0)</f>
        <v>1299632</v>
      </c>
      <c r="P1326">
        <f t="shared" si="62"/>
        <v>1299632</v>
      </c>
      <c r="Q1326" s="30">
        <f t="shared" si="60"/>
        <v>0</v>
      </c>
    </row>
    <row r="1327" spans="1:17" hidden="1" x14ac:dyDescent="0.3">
      <c r="A1327" s="21">
        <v>10458</v>
      </c>
      <c r="B1327" s="22" t="s">
        <v>1612</v>
      </c>
      <c r="C1327" s="22" t="s">
        <v>1333</v>
      </c>
      <c r="D1327" s="27" t="s">
        <v>1601</v>
      </c>
      <c r="E1327" s="24" t="s">
        <v>92</v>
      </c>
      <c r="F1327" s="25" t="s">
        <v>1413</v>
      </c>
      <c r="G1327" s="22" t="s">
        <v>93</v>
      </c>
      <c r="H1327" s="26">
        <v>2346710</v>
      </c>
      <c r="I1327" s="28"/>
      <c r="J1327" s="26">
        <v>187737</v>
      </c>
      <c r="K1327" s="26">
        <v>2534447</v>
      </c>
      <c r="L1327" s="22" t="s">
        <v>1336</v>
      </c>
      <c r="M1327" s="22"/>
      <c r="N1327">
        <f t="shared" si="61"/>
        <v>1788</v>
      </c>
      <c r="O1327">
        <f>+VLOOKUP(N1327,'Thanh toán '!O$8:P$8099,2,0)</f>
        <v>2534447</v>
      </c>
      <c r="P1327">
        <f t="shared" si="62"/>
        <v>2534447</v>
      </c>
      <c r="Q1327" s="30">
        <f t="shared" si="60"/>
        <v>0</v>
      </c>
    </row>
    <row r="1328" spans="1:17" hidden="1" x14ac:dyDescent="0.3">
      <c r="A1328" s="21">
        <v>10459</v>
      </c>
      <c r="B1328" s="22" t="s">
        <v>1613</v>
      </c>
      <c r="C1328" s="22" t="s">
        <v>1333</v>
      </c>
      <c r="D1328" s="27" t="s">
        <v>1601</v>
      </c>
      <c r="E1328" s="24" t="s">
        <v>50</v>
      </c>
      <c r="F1328" s="25" t="s">
        <v>1350</v>
      </c>
      <c r="G1328" s="22" t="s">
        <v>51</v>
      </c>
      <c r="H1328" s="26">
        <v>3182720</v>
      </c>
      <c r="I1328" s="28"/>
      <c r="J1328" s="26">
        <v>254618</v>
      </c>
      <c r="K1328" s="26">
        <v>3437338</v>
      </c>
      <c r="L1328" s="22" t="s">
        <v>1336</v>
      </c>
      <c r="M1328" s="22"/>
      <c r="N1328">
        <f t="shared" si="61"/>
        <v>1789</v>
      </c>
      <c r="O1328">
        <f>+VLOOKUP(N1328,'Thanh toán '!O$8:P$8099,2,0)</f>
        <v>3437338</v>
      </c>
      <c r="P1328">
        <f t="shared" si="62"/>
        <v>3437338</v>
      </c>
      <c r="Q1328" s="30">
        <f t="shared" si="60"/>
        <v>0</v>
      </c>
    </row>
    <row r="1329" spans="1:17" hidden="1" x14ac:dyDescent="0.3">
      <c r="A1329" s="21">
        <v>10460</v>
      </c>
      <c r="B1329" s="22" t="s">
        <v>1614</v>
      </c>
      <c r="C1329" s="22" t="s">
        <v>1333</v>
      </c>
      <c r="D1329" s="27" t="s">
        <v>1601</v>
      </c>
      <c r="E1329" s="24" t="s">
        <v>228</v>
      </c>
      <c r="F1329" s="25" t="s">
        <v>1615</v>
      </c>
      <c r="G1329" s="22" t="s">
        <v>229</v>
      </c>
      <c r="H1329" s="26">
        <v>1844890</v>
      </c>
      <c r="I1329" s="28"/>
      <c r="J1329" s="26">
        <v>147591</v>
      </c>
      <c r="K1329" s="26">
        <v>1992481</v>
      </c>
      <c r="L1329" s="22" t="s">
        <v>1336</v>
      </c>
      <c r="M1329" s="22"/>
      <c r="N1329">
        <f t="shared" si="61"/>
        <v>1790</v>
      </c>
      <c r="O1329">
        <f>+VLOOKUP(N1329,'Thanh toán '!O$8:P$8099,2,0)</f>
        <v>1992481</v>
      </c>
      <c r="P1329">
        <f t="shared" si="62"/>
        <v>1992481</v>
      </c>
      <c r="Q1329" s="30">
        <f t="shared" si="60"/>
        <v>0</v>
      </c>
    </row>
    <row r="1330" spans="1:17" hidden="1" x14ac:dyDescent="0.3">
      <c r="A1330" s="21">
        <v>10461</v>
      </c>
      <c r="B1330" s="22" t="s">
        <v>1616</v>
      </c>
      <c r="C1330" s="22" t="s">
        <v>1333</v>
      </c>
      <c r="D1330" s="27" t="s">
        <v>1601</v>
      </c>
      <c r="E1330" s="24" t="s">
        <v>214</v>
      </c>
      <c r="F1330" s="25" t="s">
        <v>1340</v>
      </c>
      <c r="G1330" s="22" t="s">
        <v>215</v>
      </c>
      <c r="H1330" s="26">
        <v>2295643</v>
      </c>
      <c r="I1330" s="28"/>
      <c r="J1330" s="26">
        <v>183651</v>
      </c>
      <c r="K1330" s="26">
        <v>2479294</v>
      </c>
      <c r="L1330" s="22" t="s">
        <v>1336</v>
      </c>
      <c r="M1330" s="22"/>
      <c r="N1330">
        <f t="shared" si="61"/>
        <v>1791</v>
      </c>
      <c r="O1330">
        <f>+VLOOKUP(N1330,'Thanh toán '!O$8:P$8099,2,0)</f>
        <v>2479294</v>
      </c>
      <c r="P1330">
        <f t="shared" si="62"/>
        <v>2479294</v>
      </c>
      <c r="Q1330" s="30">
        <f t="shared" si="60"/>
        <v>0</v>
      </c>
    </row>
    <row r="1331" spans="1:17" hidden="1" x14ac:dyDescent="0.3">
      <c r="A1331" s="21">
        <v>10462</v>
      </c>
      <c r="B1331" s="22" t="s">
        <v>1617</v>
      </c>
      <c r="C1331" s="22" t="s">
        <v>1333</v>
      </c>
      <c r="D1331" s="27" t="s">
        <v>1601</v>
      </c>
      <c r="E1331" s="24" t="s">
        <v>603</v>
      </c>
      <c r="F1331" s="25" t="s">
        <v>1405</v>
      </c>
      <c r="G1331" s="22" t="s">
        <v>604</v>
      </c>
      <c r="H1331" s="26">
        <v>2579200</v>
      </c>
      <c r="I1331" s="28"/>
      <c r="J1331" s="26">
        <v>206336</v>
      </c>
      <c r="K1331" s="26">
        <v>2785536</v>
      </c>
      <c r="L1331" s="22" t="s">
        <v>1336</v>
      </c>
      <c r="M1331" s="22"/>
      <c r="N1331">
        <f t="shared" si="61"/>
        <v>1792</v>
      </c>
      <c r="O1331">
        <f>+VLOOKUP(N1331,'Thanh toán '!O$8:P$8099,2,0)</f>
        <v>2785536</v>
      </c>
      <c r="P1331">
        <f t="shared" si="62"/>
        <v>2785536</v>
      </c>
      <c r="Q1331" s="30">
        <f t="shared" si="60"/>
        <v>0</v>
      </c>
    </row>
    <row r="1332" spans="1:17" ht="26.3" hidden="1" x14ac:dyDescent="0.3">
      <c r="A1332" s="21">
        <v>10465</v>
      </c>
      <c r="B1332" s="22" t="s">
        <v>1618</v>
      </c>
      <c r="C1332" s="22" t="s">
        <v>1333</v>
      </c>
      <c r="D1332" s="27" t="s">
        <v>1601</v>
      </c>
      <c r="E1332" s="24" t="s">
        <v>811</v>
      </c>
      <c r="F1332" s="25" t="s">
        <v>1619</v>
      </c>
      <c r="G1332" s="22" t="s">
        <v>812</v>
      </c>
      <c r="H1332" s="26">
        <v>3537370</v>
      </c>
      <c r="I1332" s="28"/>
      <c r="J1332" s="26">
        <v>282990</v>
      </c>
      <c r="K1332" s="26">
        <v>3820360</v>
      </c>
      <c r="L1332" s="22" t="s">
        <v>1336</v>
      </c>
      <c r="M1332" s="22"/>
      <c r="N1332">
        <f t="shared" si="61"/>
        <v>1795</v>
      </c>
      <c r="O1332">
        <f>+VLOOKUP(N1332,'Thanh toán '!O$8:P$8099,2,0)</f>
        <v>3820360</v>
      </c>
      <c r="P1332">
        <f t="shared" si="62"/>
        <v>3820360</v>
      </c>
      <c r="Q1332" s="30">
        <f t="shared" si="60"/>
        <v>0</v>
      </c>
    </row>
    <row r="1333" spans="1:17" ht="26.3" hidden="1" x14ac:dyDescent="0.3">
      <c r="A1333" s="21">
        <v>10468</v>
      </c>
      <c r="B1333" s="22" t="s">
        <v>1620</v>
      </c>
      <c r="C1333" s="22" t="s">
        <v>1333</v>
      </c>
      <c r="D1333" s="27" t="s">
        <v>1601</v>
      </c>
      <c r="E1333" s="24" t="s">
        <v>71</v>
      </c>
      <c r="F1333" s="25" t="s">
        <v>1427</v>
      </c>
      <c r="G1333" s="22" t="s">
        <v>72</v>
      </c>
      <c r="H1333" s="26">
        <v>1520489</v>
      </c>
      <c r="I1333" s="28"/>
      <c r="J1333" s="26">
        <v>121639</v>
      </c>
      <c r="K1333" s="26">
        <v>1642128</v>
      </c>
      <c r="L1333" s="22" t="s">
        <v>1336</v>
      </c>
      <c r="M1333" s="22"/>
      <c r="N1333">
        <f t="shared" si="61"/>
        <v>1798</v>
      </c>
      <c r="O1333">
        <f>+VLOOKUP(N1333,'Thanh toán '!O$8:P$8099,2,0)</f>
        <v>1642128</v>
      </c>
      <c r="P1333">
        <f t="shared" si="62"/>
        <v>1642128</v>
      </c>
      <c r="Q1333" s="30">
        <f t="shared" si="60"/>
        <v>0</v>
      </c>
    </row>
    <row r="1334" spans="1:17" ht="26.3" hidden="1" x14ac:dyDescent="0.3">
      <c r="A1334" s="21">
        <v>10469</v>
      </c>
      <c r="B1334" s="22" t="s">
        <v>1621</v>
      </c>
      <c r="C1334" s="22" t="s">
        <v>1333</v>
      </c>
      <c r="D1334" s="27" t="s">
        <v>1601</v>
      </c>
      <c r="E1334" s="24" t="s">
        <v>71</v>
      </c>
      <c r="F1334" s="25" t="s">
        <v>1427</v>
      </c>
      <c r="G1334" s="22" t="s">
        <v>72</v>
      </c>
      <c r="H1334" s="26">
        <v>1173355</v>
      </c>
      <c r="I1334" s="28"/>
      <c r="J1334" s="26">
        <v>93868</v>
      </c>
      <c r="K1334" s="26">
        <v>1267223</v>
      </c>
      <c r="L1334" s="22" t="s">
        <v>1336</v>
      </c>
      <c r="M1334" s="22"/>
      <c r="N1334">
        <f t="shared" si="61"/>
        <v>1799</v>
      </c>
      <c r="O1334">
        <f>+VLOOKUP(N1334,'Thanh toán '!O$8:P$8099,2,0)</f>
        <v>1267223</v>
      </c>
      <c r="P1334">
        <f t="shared" si="62"/>
        <v>1267223</v>
      </c>
      <c r="Q1334" s="30">
        <f t="shared" si="60"/>
        <v>0</v>
      </c>
    </row>
    <row r="1335" spans="1:17" ht="26.3" hidden="1" x14ac:dyDescent="0.3">
      <c r="A1335" s="21">
        <v>10470</v>
      </c>
      <c r="B1335" s="22" t="s">
        <v>1622</v>
      </c>
      <c r="C1335" s="22" t="s">
        <v>1333</v>
      </c>
      <c r="D1335" s="27" t="s">
        <v>1601</v>
      </c>
      <c r="E1335" s="24" t="s">
        <v>71</v>
      </c>
      <c r="F1335" s="25" t="s">
        <v>1427</v>
      </c>
      <c r="G1335" s="22" t="s">
        <v>72</v>
      </c>
      <c r="H1335" s="26">
        <v>2388488</v>
      </c>
      <c r="I1335" s="28"/>
      <c r="J1335" s="26">
        <v>191079</v>
      </c>
      <c r="K1335" s="26">
        <v>2579567</v>
      </c>
      <c r="L1335" s="22" t="s">
        <v>1336</v>
      </c>
      <c r="M1335" s="22"/>
      <c r="N1335">
        <f t="shared" si="61"/>
        <v>1800</v>
      </c>
      <c r="O1335">
        <f>+VLOOKUP(N1335,'Thanh toán '!O$8:P$8099,2,0)</f>
        <v>2579567</v>
      </c>
      <c r="P1335">
        <f t="shared" si="62"/>
        <v>2579567</v>
      </c>
      <c r="Q1335" s="30">
        <f t="shared" si="60"/>
        <v>0</v>
      </c>
    </row>
    <row r="1336" spans="1:17" ht="26.3" hidden="1" x14ac:dyDescent="0.3">
      <c r="A1336" s="21">
        <v>10471</v>
      </c>
      <c r="B1336" s="22" t="s">
        <v>1623</v>
      </c>
      <c r="C1336" s="22" t="s">
        <v>1333</v>
      </c>
      <c r="D1336" s="27" t="s">
        <v>1601</v>
      </c>
      <c r="E1336" s="24" t="s">
        <v>71</v>
      </c>
      <c r="F1336" s="25" t="s">
        <v>1427</v>
      </c>
      <c r="G1336" s="22" t="s">
        <v>72</v>
      </c>
      <c r="H1336" s="26">
        <v>911187</v>
      </c>
      <c r="I1336" s="28"/>
      <c r="J1336" s="26">
        <v>72895</v>
      </c>
      <c r="K1336" s="26">
        <v>984082</v>
      </c>
      <c r="L1336" s="22" t="s">
        <v>1336</v>
      </c>
      <c r="M1336" s="22"/>
      <c r="N1336">
        <f t="shared" si="61"/>
        <v>1801</v>
      </c>
      <c r="O1336">
        <f>+VLOOKUP(N1336,'Thanh toán '!O$8:P$8099,2,0)</f>
        <v>984082</v>
      </c>
      <c r="P1336">
        <f t="shared" si="62"/>
        <v>984082</v>
      </c>
      <c r="Q1336" s="30">
        <f t="shared" si="60"/>
        <v>0</v>
      </c>
    </row>
    <row r="1337" spans="1:17" ht="26.3" hidden="1" x14ac:dyDescent="0.3">
      <c r="A1337" s="21">
        <v>10472</v>
      </c>
      <c r="B1337" s="22" t="s">
        <v>1624</v>
      </c>
      <c r="C1337" s="22" t="s">
        <v>1333</v>
      </c>
      <c r="D1337" s="27" t="s">
        <v>1601</v>
      </c>
      <c r="E1337" s="24" t="s">
        <v>71</v>
      </c>
      <c r="F1337" s="25" t="s">
        <v>1427</v>
      </c>
      <c r="G1337" s="22" t="s">
        <v>72</v>
      </c>
      <c r="H1337" s="26">
        <v>1150620</v>
      </c>
      <c r="I1337" s="28"/>
      <c r="J1337" s="26">
        <v>92050</v>
      </c>
      <c r="K1337" s="26">
        <v>1242670</v>
      </c>
      <c r="L1337" s="22" t="s">
        <v>1336</v>
      </c>
      <c r="M1337" s="22"/>
      <c r="N1337">
        <f t="shared" si="61"/>
        <v>1802</v>
      </c>
      <c r="O1337">
        <f>+VLOOKUP(N1337,'Thanh toán '!O$8:P$8099,2,0)</f>
        <v>1242670</v>
      </c>
      <c r="P1337">
        <f t="shared" si="62"/>
        <v>1242670</v>
      </c>
      <c r="Q1337" s="30">
        <f t="shared" si="60"/>
        <v>0</v>
      </c>
    </row>
    <row r="1338" spans="1:17" ht="26.3" hidden="1" x14ac:dyDescent="0.3">
      <c r="A1338" s="21">
        <v>10473</v>
      </c>
      <c r="B1338" s="22" t="s">
        <v>1625</v>
      </c>
      <c r="C1338" s="22" t="s">
        <v>1333</v>
      </c>
      <c r="D1338" s="27" t="s">
        <v>1601</v>
      </c>
      <c r="E1338" s="24" t="s">
        <v>71</v>
      </c>
      <c r="F1338" s="25" t="s">
        <v>1427</v>
      </c>
      <c r="G1338" s="22" t="s">
        <v>72</v>
      </c>
      <c r="H1338" s="26">
        <v>587448</v>
      </c>
      <c r="I1338" s="28"/>
      <c r="J1338" s="26">
        <v>46996</v>
      </c>
      <c r="K1338" s="26">
        <v>634444</v>
      </c>
      <c r="L1338" s="22" t="s">
        <v>1336</v>
      </c>
      <c r="M1338" s="22"/>
      <c r="N1338">
        <f t="shared" si="61"/>
        <v>1803</v>
      </c>
      <c r="O1338">
        <f>+VLOOKUP(N1338,'Thanh toán '!O$8:P$8099,2,0)</f>
        <v>634444</v>
      </c>
      <c r="P1338">
        <f t="shared" si="62"/>
        <v>634444</v>
      </c>
      <c r="Q1338" s="30">
        <f t="shared" si="60"/>
        <v>0</v>
      </c>
    </row>
    <row r="1339" spans="1:17" ht="26.3" hidden="1" x14ac:dyDescent="0.3">
      <c r="A1339" s="21">
        <v>10474</v>
      </c>
      <c r="B1339" s="22" t="s">
        <v>1626</v>
      </c>
      <c r="C1339" s="22" t="s">
        <v>1333</v>
      </c>
      <c r="D1339" s="27" t="s">
        <v>1601</v>
      </c>
      <c r="E1339" s="24" t="s">
        <v>71</v>
      </c>
      <c r="F1339" s="25" t="s">
        <v>1427</v>
      </c>
      <c r="G1339" s="22" t="s">
        <v>72</v>
      </c>
      <c r="H1339" s="26">
        <v>2065685</v>
      </c>
      <c r="I1339" s="28"/>
      <c r="J1339" s="26">
        <v>165255</v>
      </c>
      <c r="K1339" s="26">
        <v>2230940</v>
      </c>
      <c r="L1339" s="22" t="s">
        <v>1336</v>
      </c>
      <c r="M1339" s="22"/>
      <c r="N1339">
        <f t="shared" si="61"/>
        <v>1804</v>
      </c>
      <c r="O1339">
        <f>+VLOOKUP(N1339,'Thanh toán '!O$8:P$8099,2,0)</f>
        <v>2230940</v>
      </c>
      <c r="P1339">
        <f t="shared" si="62"/>
        <v>2230940</v>
      </c>
      <c r="Q1339" s="30">
        <f t="shared" si="60"/>
        <v>0</v>
      </c>
    </row>
    <row r="1340" spans="1:17" ht="26.3" hidden="1" x14ac:dyDescent="0.3">
      <c r="A1340" s="21">
        <v>10475</v>
      </c>
      <c r="B1340" s="22" t="s">
        <v>1627</v>
      </c>
      <c r="C1340" s="22" t="s">
        <v>1333</v>
      </c>
      <c r="D1340" s="27" t="s">
        <v>1601</v>
      </c>
      <c r="E1340" s="24" t="s">
        <v>71</v>
      </c>
      <c r="F1340" s="25" t="s">
        <v>1427</v>
      </c>
      <c r="G1340" s="22" t="s">
        <v>72</v>
      </c>
      <c r="H1340" s="26">
        <v>1127315</v>
      </c>
      <c r="I1340" s="28"/>
      <c r="J1340" s="26">
        <v>90185</v>
      </c>
      <c r="K1340" s="26">
        <v>1217500</v>
      </c>
      <c r="L1340" s="22" t="s">
        <v>1336</v>
      </c>
      <c r="M1340" s="22"/>
      <c r="N1340">
        <f t="shared" si="61"/>
        <v>1805</v>
      </c>
      <c r="O1340">
        <f>+VLOOKUP(N1340,'Thanh toán '!O$8:P$8099,2,0)</f>
        <v>1217500</v>
      </c>
      <c r="P1340">
        <f t="shared" si="62"/>
        <v>1217500</v>
      </c>
      <c r="Q1340" s="30">
        <f t="shared" si="60"/>
        <v>0</v>
      </c>
    </row>
    <row r="1341" spans="1:17" ht="26.3" hidden="1" x14ac:dyDescent="0.3">
      <c r="A1341" s="21">
        <v>10477</v>
      </c>
      <c r="B1341" s="22" t="s">
        <v>1628</v>
      </c>
      <c r="C1341" s="22" t="s">
        <v>1333</v>
      </c>
      <c r="D1341" s="27" t="s">
        <v>1601</v>
      </c>
      <c r="E1341" s="24" t="s">
        <v>62</v>
      </c>
      <c r="F1341" s="25" t="s">
        <v>1629</v>
      </c>
      <c r="G1341" s="22" t="s">
        <v>63</v>
      </c>
      <c r="H1341" s="26">
        <v>1289600</v>
      </c>
      <c r="I1341" s="28"/>
      <c r="J1341" s="26">
        <v>103168</v>
      </c>
      <c r="K1341" s="26">
        <v>1392768</v>
      </c>
      <c r="L1341" s="22" t="s">
        <v>1336</v>
      </c>
      <c r="M1341" s="22"/>
      <c r="N1341">
        <f t="shared" si="61"/>
        <v>1807</v>
      </c>
      <c r="O1341">
        <f>+VLOOKUP(N1341,'Thanh toán '!O$8:P$8099,2,0)</f>
        <v>1392768</v>
      </c>
      <c r="P1341">
        <f t="shared" si="62"/>
        <v>1392768</v>
      </c>
      <c r="Q1341" s="30">
        <f t="shared" si="60"/>
        <v>0</v>
      </c>
    </row>
    <row r="1342" spans="1:17" hidden="1" x14ac:dyDescent="0.3">
      <c r="A1342" s="21">
        <v>10478</v>
      </c>
      <c r="B1342" s="22" t="s">
        <v>1630</v>
      </c>
      <c r="C1342" s="22" t="s">
        <v>1333</v>
      </c>
      <c r="D1342" s="27" t="s">
        <v>1601</v>
      </c>
      <c r="E1342" s="24" t="s">
        <v>65</v>
      </c>
      <c r="F1342" s="25" t="s">
        <v>1528</v>
      </c>
      <c r="G1342" s="22" t="s">
        <v>66</v>
      </c>
      <c r="H1342" s="26">
        <v>595330</v>
      </c>
      <c r="I1342" s="28"/>
      <c r="J1342" s="26">
        <v>47626</v>
      </c>
      <c r="K1342" s="26">
        <v>642956</v>
      </c>
      <c r="L1342" s="22" t="s">
        <v>1336</v>
      </c>
      <c r="M1342" s="22"/>
      <c r="N1342">
        <f t="shared" si="61"/>
        <v>1808</v>
      </c>
      <c r="O1342">
        <f>+VLOOKUP(N1342,'Thanh toán '!O$8:P$8099,2,0)</f>
        <v>642956</v>
      </c>
      <c r="P1342">
        <f t="shared" si="62"/>
        <v>642956</v>
      </c>
      <c r="Q1342" s="30">
        <f t="shared" si="60"/>
        <v>0</v>
      </c>
    </row>
    <row r="1343" spans="1:17" ht="26.3" hidden="1" x14ac:dyDescent="0.3">
      <c r="A1343" s="21">
        <v>10479</v>
      </c>
      <c r="B1343" s="22" t="s">
        <v>1631</v>
      </c>
      <c r="C1343" s="22" t="s">
        <v>1333</v>
      </c>
      <c r="D1343" s="27" t="s">
        <v>1601</v>
      </c>
      <c r="E1343" s="24" t="s">
        <v>275</v>
      </c>
      <c r="F1343" s="25" t="s">
        <v>1632</v>
      </c>
      <c r="G1343" s="22" t="s">
        <v>276</v>
      </c>
      <c r="H1343" s="26">
        <v>700329</v>
      </c>
      <c r="I1343" s="28"/>
      <c r="J1343" s="26">
        <v>56026</v>
      </c>
      <c r="K1343" s="26">
        <v>756355</v>
      </c>
      <c r="L1343" s="22" t="s">
        <v>1336</v>
      </c>
      <c r="M1343" s="22"/>
      <c r="N1343">
        <f t="shared" si="61"/>
        <v>1809</v>
      </c>
      <c r="O1343">
        <f>+VLOOKUP(N1343,'Thanh toán '!O$8:P$8099,2,0)</f>
        <v>756355</v>
      </c>
      <c r="P1343">
        <f t="shared" si="62"/>
        <v>756355</v>
      </c>
      <c r="Q1343" s="30">
        <f t="shared" si="60"/>
        <v>0</v>
      </c>
    </row>
    <row r="1344" spans="1:17" ht="26.3" hidden="1" x14ac:dyDescent="0.3">
      <c r="A1344" s="21">
        <v>10497</v>
      </c>
      <c r="B1344" s="22" t="s">
        <v>1633</v>
      </c>
      <c r="C1344" s="22" t="s">
        <v>1333</v>
      </c>
      <c r="D1344" s="27" t="s">
        <v>1634</v>
      </c>
      <c r="E1344" s="24" t="s">
        <v>295</v>
      </c>
      <c r="F1344" s="25" t="s">
        <v>1548</v>
      </c>
      <c r="G1344" s="22" t="s">
        <v>296</v>
      </c>
      <c r="H1344" s="26">
        <v>2428440</v>
      </c>
      <c r="I1344" s="28"/>
      <c r="J1344" s="26">
        <v>194275</v>
      </c>
      <c r="K1344" s="26">
        <v>2622715</v>
      </c>
      <c r="L1344" s="22" t="s">
        <v>1336</v>
      </c>
      <c r="M1344" s="22"/>
      <c r="N1344">
        <f t="shared" si="61"/>
        <v>1827</v>
      </c>
      <c r="O1344">
        <f>+VLOOKUP(N1344,'Thanh toán '!O$8:P$8099,2,0)</f>
        <v>2622715</v>
      </c>
      <c r="P1344">
        <f t="shared" si="62"/>
        <v>2622715</v>
      </c>
      <c r="Q1344" s="30">
        <f t="shared" si="60"/>
        <v>0</v>
      </c>
    </row>
    <row r="1345" spans="1:17" hidden="1" x14ac:dyDescent="0.3">
      <c r="A1345" s="21">
        <v>10501</v>
      </c>
      <c r="B1345" s="22" t="s">
        <v>1635</v>
      </c>
      <c r="C1345" s="22" t="s">
        <v>1333</v>
      </c>
      <c r="D1345" s="27" t="s">
        <v>1634</v>
      </c>
      <c r="E1345" s="24" t="s">
        <v>38</v>
      </c>
      <c r="F1345" s="25" t="s">
        <v>1348</v>
      </c>
      <c r="G1345" s="22" t="s">
        <v>39</v>
      </c>
      <c r="H1345" s="26">
        <v>1110580</v>
      </c>
      <c r="I1345" s="28"/>
      <c r="J1345" s="26">
        <v>88846</v>
      </c>
      <c r="K1345" s="26">
        <v>1199426</v>
      </c>
      <c r="L1345" s="22" t="s">
        <v>1336</v>
      </c>
      <c r="M1345" s="22"/>
      <c r="N1345">
        <f t="shared" si="61"/>
        <v>1831</v>
      </c>
      <c r="O1345">
        <f>+VLOOKUP(N1345,'Thanh toán '!O$8:P$8099,2,0)</f>
        <v>1199426</v>
      </c>
      <c r="P1345">
        <f t="shared" si="62"/>
        <v>1199426</v>
      </c>
      <c r="Q1345" s="30">
        <f t="shared" si="60"/>
        <v>0</v>
      </c>
    </row>
    <row r="1346" spans="1:17" hidden="1" x14ac:dyDescent="0.3">
      <c r="A1346" s="21">
        <v>10503</v>
      </c>
      <c r="B1346" s="22" t="s">
        <v>1636</v>
      </c>
      <c r="C1346" s="22" t="s">
        <v>1333</v>
      </c>
      <c r="D1346" s="27" t="s">
        <v>1634</v>
      </c>
      <c r="E1346" s="24" t="s">
        <v>42</v>
      </c>
      <c r="F1346" s="25" t="s">
        <v>1359</v>
      </c>
      <c r="G1346" s="22" t="s">
        <v>43</v>
      </c>
      <c r="H1346" s="26">
        <v>3017035</v>
      </c>
      <c r="I1346" s="28"/>
      <c r="J1346" s="26">
        <v>241363</v>
      </c>
      <c r="K1346" s="26">
        <v>3258398</v>
      </c>
      <c r="L1346" s="22" t="s">
        <v>1336</v>
      </c>
      <c r="M1346" s="22"/>
      <c r="N1346">
        <f t="shared" si="61"/>
        <v>1833</v>
      </c>
      <c r="O1346">
        <f>+VLOOKUP(N1346,'Thanh toán '!O$8:P$8099,2,0)</f>
        <v>3258398</v>
      </c>
      <c r="P1346">
        <f t="shared" si="62"/>
        <v>3258398</v>
      </c>
      <c r="Q1346" s="30">
        <f t="shared" si="60"/>
        <v>0</v>
      </c>
    </row>
    <row r="1347" spans="1:17" hidden="1" x14ac:dyDescent="0.3">
      <c r="A1347" s="21">
        <v>10504</v>
      </c>
      <c r="B1347" s="22" t="s">
        <v>1637</v>
      </c>
      <c r="C1347" s="22" t="s">
        <v>1333</v>
      </c>
      <c r="D1347" s="27" t="s">
        <v>1634</v>
      </c>
      <c r="E1347" s="24" t="s">
        <v>45</v>
      </c>
      <c r="F1347" s="25" t="s">
        <v>1383</v>
      </c>
      <c r="G1347" s="22" t="s">
        <v>46</v>
      </c>
      <c r="H1347" s="26">
        <v>1778830</v>
      </c>
      <c r="I1347" s="28"/>
      <c r="J1347" s="26">
        <v>142306</v>
      </c>
      <c r="K1347" s="26">
        <v>1921136</v>
      </c>
      <c r="L1347" s="22" t="s">
        <v>1336</v>
      </c>
      <c r="M1347" s="22"/>
      <c r="N1347">
        <f t="shared" si="61"/>
        <v>1834</v>
      </c>
      <c r="O1347">
        <f>+VLOOKUP(N1347,'Thanh toán '!O$8:P$8099,2,0)</f>
        <v>1921136</v>
      </c>
      <c r="P1347">
        <f t="shared" si="62"/>
        <v>1921136</v>
      </c>
      <c r="Q1347" s="30">
        <f t="shared" si="60"/>
        <v>0</v>
      </c>
    </row>
    <row r="1348" spans="1:17" hidden="1" x14ac:dyDescent="0.3">
      <c r="A1348" s="21">
        <v>10505</v>
      </c>
      <c r="B1348" s="22" t="s">
        <v>1638</v>
      </c>
      <c r="C1348" s="22" t="s">
        <v>1333</v>
      </c>
      <c r="D1348" s="27" t="s">
        <v>1634</v>
      </c>
      <c r="E1348" s="24" t="s">
        <v>38</v>
      </c>
      <c r="F1348" s="25" t="s">
        <v>1348</v>
      </c>
      <c r="G1348" s="22" t="s">
        <v>39</v>
      </c>
      <c r="H1348" s="26">
        <v>1227695</v>
      </c>
      <c r="I1348" s="28"/>
      <c r="J1348" s="26">
        <v>98216</v>
      </c>
      <c r="K1348" s="26">
        <v>1325911</v>
      </c>
      <c r="L1348" s="22" t="s">
        <v>1336</v>
      </c>
      <c r="M1348" s="22"/>
      <c r="N1348">
        <f t="shared" si="61"/>
        <v>1835</v>
      </c>
      <c r="O1348">
        <f>+VLOOKUP(N1348,'Thanh toán '!O$8:P$8099,2,0)</f>
        <v>1325911</v>
      </c>
      <c r="P1348">
        <f t="shared" si="62"/>
        <v>1325911</v>
      </c>
      <c r="Q1348" s="30">
        <f t="shared" si="60"/>
        <v>0</v>
      </c>
    </row>
    <row r="1349" spans="1:17" hidden="1" x14ac:dyDescent="0.3">
      <c r="A1349" s="21">
        <v>10506</v>
      </c>
      <c r="B1349" s="22" t="s">
        <v>1639</v>
      </c>
      <c r="C1349" s="22" t="s">
        <v>1333</v>
      </c>
      <c r="D1349" s="27" t="s">
        <v>1634</v>
      </c>
      <c r="E1349" s="24" t="s">
        <v>38</v>
      </c>
      <c r="F1349" s="25" t="s">
        <v>1348</v>
      </c>
      <c r="G1349" s="22" t="s">
        <v>39</v>
      </c>
      <c r="H1349" s="26">
        <v>816894</v>
      </c>
      <c r="I1349" s="28"/>
      <c r="J1349" s="26">
        <v>65352</v>
      </c>
      <c r="K1349" s="26">
        <v>882246</v>
      </c>
      <c r="L1349" s="22" t="s">
        <v>1336</v>
      </c>
      <c r="M1349" s="22"/>
      <c r="N1349">
        <f t="shared" si="61"/>
        <v>1836</v>
      </c>
      <c r="O1349">
        <f>+VLOOKUP(N1349,'Thanh toán '!O$8:P$8099,2,0)</f>
        <v>882246</v>
      </c>
      <c r="P1349">
        <f t="shared" si="62"/>
        <v>882246</v>
      </c>
      <c r="Q1349" s="30">
        <f t="shared" ref="Q1349:Q1412" si="63">+O1349-K1349</f>
        <v>0</v>
      </c>
    </row>
    <row r="1350" spans="1:17" hidden="1" x14ac:dyDescent="0.3">
      <c r="A1350" s="21">
        <v>10507</v>
      </c>
      <c r="B1350" s="22" t="s">
        <v>1640</v>
      </c>
      <c r="C1350" s="22" t="s">
        <v>1333</v>
      </c>
      <c r="D1350" s="27" t="s">
        <v>1634</v>
      </c>
      <c r="E1350" s="24" t="s">
        <v>32</v>
      </c>
      <c r="F1350" s="25" t="s">
        <v>1335</v>
      </c>
      <c r="G1350" s="22" t="s">
        <v>33</v>
      </c>
      <c r="H1350" s="26">
        <v>1057110</v>
      </c>
      <c r="I1350" s="28"/>
      <c r="J1350" s="26">
        <v>84569</v>
      </c>
      <c r="K1350" s="26">
        <v>1141679</v>
      </c>
      <c r="L1350" s="22" t="s">
        <v>1336</v>
      </c>
      <c r="M1350" s="22"/>
      <c r="N1350">
        <f t="shared" ref="N1350:N1413" si="64">+B1350*1</f>
        <v>1837</v>
      </c>
      <c r="O1350">
        <f>+VLOOKUP(N1350,'Thanh toán '!O$8:P$8099,2,0)</f>
        <v>1141679</v>
      </c>
      <c r="P1350">
        <f t="shared" ref="P1350:P1413" si="65">+O1350</f>
        <v>1141679</v>
      </c>
      <c r="Q1350" s="30">
        <f t="shared" si="63"/>
        <v>0</v>
      </c>
    </row>
    <row r="1351" spans="1:17" hidden="1" x14ac:dyDescent="0.3">
      <c r="A1351" s="21">
        <v>10508</v>
      </c>
      <c r="B1351" s="22" t="s">
        <v>1641</v>
      </c>
      <c r="C1351" s="22" t="s">
        <v>1333</v>
      </c>
      <c r="D1351" s="27" t="s">
        <v>1634</v>
      </c>
      <c r="E1351" s="24" t="s">
        <v>206</v>
      </c>
      <c r="F1351" s="25" t="s">
        <v>1390</v>
      </c>
      <c r="G1351" s="22" t="s">
        <v>207</v>
      </c>
      <c r="H1351" s="26">
        <v>2458640</v>
      </c>
      <c r="I1351" s="28"/>
      <c r="J1351" s="26">
        <v>196691</v>
      </c>
      <c r="K1351" s="26">
        <v>2655331</v>
      </c>
      <c r="L1351" s="22" t="s">
        <v>1336</v>
      </c>
      <c r="M1351" s="22"/>
      <c r="N1351">
        <f t="shared" si="64"/>
        <v>1838</v>
      </c>
      <c r="O1351">
        <f>+VLOOKUP(N1351,'Thanh toán '!O$8:P$8099,2,0)</f>
        <v>2655331</v>
      </c>
      <c r="P1351">
        <f t="shared" si="65"/>
        <v>2655331</v>
      </c>
      <c r="Q1351" s="30">
        <f t="shared" si="63"/>
        <v>0</v>
      </c>
    </row>
    <row r="1352" spans="1:17" hidden="1" x14ac:dyDescent="0.3">
      <c r="A1352" s="21">
        <v>10509</v>
      </c>
      <c r="B1352" s="22" t="s">
        <v>1642</v>
      </c>
      <c r="C1352" s="22" t="s">
        <v>1333</v>
      </c>
      <c r="D1352" s="27" t="s">
        <v>1634</v>
      </c>
      <c r="E1352" s="24" t="s">
        <v>38</v>
      </c>
      <c r="F1352" s="25" t="s">
        <v>1348</v>
      </c>
      <c r="G1352" s="22" t="s">
        <v>39</v>
      </c>
      <c r="H1352" s="26">
        <v>1407580</v>
      </c>
      <c r="I1352" s="28"/>
      <c r="J1352" s="26">
        <v>112606</v>
      </c>
      <c r="K1352" s="26">
        <v>1520186</v>
      </c>
      <c r="L1352" s="22" t="s">
        <v>1336</v>
      </c>
      <c r="M1352" s="22"/>
      <c r="N1352">
        <f t="shared" si="64"/>
        <v>1839</v>
      </c>
      <c r="O1352">
        <f>+VLOOKUP(N1352,'Thanh toán '!O$8:P$8099,2,0)</f>
        <v>1520186</v>
      </c>
      <c r="P1352">
        <f t="shared" si="65"/>
        <v>1520186</v>
      </c>
      <c r="Q1352" s="30">
        <f t="shared" si="63"/>
        <v>0</v>
      </c>
    </row>
    <row r="1353" spans="1:17" hidden="1" x14ac:dyDescent="0.3">
      <c r="A1353" s="21">
        <v>10512</v>
      </c>
      <c r="B1353" s="22" t="s">
        <v>1643</v>
      </c>
      <c r="C1353" s="22" t="s">
        <v>1333</v>
      </c>
      <c r="D1353" s="27" t="s">
        <v>1634</v>
      </c>
      <c r="E1353" s="24" t="s">
        <v>861</v>
      </c>
      <c r="F1353" s="25" t="s">
        <v>1359</v>
      </c>
      <c r="G1353" s="22" t="s">
        <v>862</v>
      </c>
      <c r="H1353" s="26">
        <v>5098655</v>
      </c>
      <c r="I1353" s="28"/>
      <c r="J1353" s="26">
        <v>407892</v>
      </c>
      <c r="K1353" s="26">
        <v>5506547</v>
      </c>
      <c r="L1353" s="22" t="s">
        <v>1336</v>
      </c>
      <c r="M1353" s="22"/>
      <c r="N1353">
        <f t="shared" si="64"/>
        <v>1842</v>
      </c>
      <c r="O1353">
        <f>+VLOOKUP(N1353,'Thanh toán '!O$8:P$8099,2,0)</f>
        <v>5506547</v>
      </c>
      <c r="P1353">
        <f t="shared" si="65"/>
        <v>5506547</v>
      </c>
      <c r="Q1353" s="30">
        <f t="shared" si="63"/>
        <v>0</v>
      </c>
    </row>
    <row r="1354" spans="1:17" hidden="1" x14ac:dyDescent="0.3">
      <c r="A1354" s="21">
        <v>10513</v>
      </c>
      <c r="B1354" s="22" t="s">
        <v>1644</v>
      </c>
      <c r="C1354" s="22" t="s">
        <v>1333</v>
      </c>
      <c r="D1354" s="27" t="s">
        <v>1634</v>
      </c>
      <c r="E1354" s="24" t="s">
        <v>38</v>
      </c>
      <c r="F1354" s="25" t="s">
        <v>1348</v>
      </c>
      <c r="G1354" s="22" t="s">
        <v>39</v>
      </c>
      <c r="H1354" s="26">
        <v>700329</v>
      </c>
      <c r="I1354" s="28"/>
      <c r="J1354" s="26">
        <v>56026</v>
      </c>
      <c r="K1354" s="26">
        <v>756355</v>
      </c>
      <c r="L1354" s="22" t="s">
        <v>1336</v>
      </c>
      <c r="M1354" s="22"/>
      <c r="N1354">
        <f t="shared" si="64"/>
        <v>1843</v>
      </c>
      <c r="O1354">
        <f>+VLOOKUP(N1354,'Thanh toán '!O$8:P$8099,2,0)</f>
        <v>756355</v>
      </c>
      <c r="P1354">
        <f t="shared" si="65"/>
        <v>756355</v>
      </c>
      <c r="Q1354" s="30">
        <f t="shared" si="63"/>
        <v>0</v>
      </c>
    </row>
    <row r="1355" spans="1:17" hidden="1" x14ac:dyDescent="0.3">
      <c r="A1355" s="21">
        <v>10516</v>
      </c>
      <c r="B1355" s="22" t="s">
        <v>1645</v>
      </c>
      <c r="C1355" s="22" t="s">
        <v>1333</v>
      </c>
      <c r="D1355" s="27" t="s">
        <v>1634</v>
      </c>
      <c r="E1355" s="24" t="s">
        <v>38</v>
      </c>
      <c r="F1355" s="25" t="s">
        <v>1348</v>
      </c>
      <c r="G1355" s="22" t="s">
        <v>39</v>
      </c>
      <c r="H1355" s="26">
        <v>840918</v>
      </c>
      <c r="I1355" s="28"/>
      <c r="J1355" s="26">
        <v>67273</v>
      </c>
      <c r="K1355" s="26">
        <v>908191</v>
      </c>
      <c r="L1355" s="22" t="s">
        <v>1336</v>
      </c>
      <c r="M1355" s="22"/>
      <c r="N1355">
        <f t="shared" si="64"/>
        <v>1846</v>
      </c>
      <c r="O1355">
        <f>+VLOOKUP(N1355,'Thanh toán '!O$8:P$8099,2,0)</f>
        <v>908191</v>
      </c>
      <c r="P1355">
        <f t="shared" si="65"/>
        <v>908191</v>
      </c>
      <c r="Q1355" s="30">
        <f t="shared" si="63"/>
        <v>0</v>
      </c>
    </row>
    <row r="1356" spans="1:17" hidden="1" x14ac:dyDescent="0.3">
      <c r="A1356" s="21">
        <v>10517</v>
      </c>
      <c r="B1356" s="22" t="s">
        <v>1646</v>
      </c>
      <c r="C1356" s="22" t="s">
        <v>1333</v>
      </c>
      <c r="D1356" s="27" t="s">
        <v>1634</v>
      </c>
      <c r="E1356" s="24" t="s">
        <v>38</v>
      </c>
      <c r="F1356" s="25" t="s">
        <v>1348</v>
      </c>
      <c r="G1356" s="22" t="s">
        <v>39</v>
      </c>
      <c r="H1356" s="26">
        <v>772942</v>
      </c>
      <c r="I1356" s="28"/>
      <c r="J1356" s="26">
        <v>61835</v>
      </c>
      <c r="K1356" s="26">
        <v>834777</v>
      </c>
      <c r="L1356" s="22" t="s">
        <v>1336</v>
      </c>
      <c r="M1356" s="22"/>
      <c r="N1356">
        <f t="shared" si="64"/>
        <v>1847</v>
      </c>
      <c r="O1356">
        <f>+VLOOKUP(N1356,'Thanh toán '!O$8:P$8099,2,0)</f>
        <v>834777</v>
      </c>
      <c r="P1356">
        <f t="shared" si="65"/>
        <v>834777</v>
      </c>
      <c r="Q1356" s="30">
        <f t="shared" si="63"/>
        <v>0</v>
      </c>
    </row>
    <row r="1357" spans="1:17" ht="26.3" hidden="1" x14ac:dyDescent="0.3">
      <c r="A1357" s="21">
        <v>10518</v>
      </c>
      <c r="B1357" s="22" t="s">
        <v>1647</v>
      </c>
      <c r="C1357" s="22" t="s">
        <v>1333</v>
      </c>
      <c r="D1357" s="27" t="s">
        <v>1634</v>
      </c>
      <c r="E1357" s="24" t="s">
        <v>23</v>
      </c>
      <c r="F1357" s="25" t="s">
        <v>1342</v>
      </c>
      <c r="G1357" s="22" t="s">
        <v>24</v>
      </c>
      <c r="H1357" s="26">
        <v>1240888</v>
      </c>
      <c r="I1357" s="28"/>
      <c r="J1357" s="26">
        <v>99272</v>
      </c>
      <c r="K1357" s="26">
        <v>1340160</v>
      </c>
      <c r="L1357" s="22" t="s">
        <v>1336</v>
      </c>
      <c r="M1357" s="22"/>
      <c r="N1357">
        <f t="shared" si="64"/>
        <v>1848</v>
      </c>
      <c r="O1357">
        <f>+VLOOKUP(N1357,'Thanh toán '!O$8:P$8099,2,0)</f>
        <v>1340160</v>
      </c>
      <c r="P1357">
        <f t="shared" si="65"/>
        <v>1340160</v>
      </c>
      <c r="Q1357" s="30">
        <f t="shared" si="63"/>
        <v>0</v>
      </c>
    </row>
    <row r="1358" spans="1:17" hidden="1" x14ac:dyDescent="0.3">
      <c r="A1358" s="21">
        <v>10519</v>
      </c>
      <c r="B1358" s="22" t="s">
        <v>1648</v>
      </c>
      <c r="C1358" s="22" t="s">
        <v>1333</v>
      </c>
      <c r="D1358" s="27" t="s">
        <v>1634</v>
      </c>
      <c r="E1358" s="24" t="s">
        <v>38</v>
      </c>
      <c r="F1358" s="25" t="s">
        <v>1348</v>
      </c>
      <c r="G1358" s="22" t="s">
        <v>39</v>
      </c>
      <c r="H1358" s="26">
        <v>1329223</v>
      </c>
      <c r="I1358" s="28"/>
      <c r="J1358" s="26">
        <v>106338</v>
      </c>
      <c r="K1358" s="26">
        <v>1435561</v>
      </c>
      <c r="L1358" s="22" t="s">
        <v>1336</v>
      </c>
      <c r="M1358" s="22"/>
      <c r="N1358">
        <f t="shared" si="64"/>
        <v>1849</v>
      </c>
      <c r="O1358">
        <f>+VLOOKUP(N1358,'Thanh toán '!O$8:P$8099,2,0)</f>
        <v>1435561</v>
      </c>
      <c r="P1358">
        <f t="shared" si="65"/>
        <v>1435561</v>
      </c>
      <c r="Q1358" s="30">
        <f t="shared" si="63"/>
        <v>0</v>
      </c>
    </row>
    <row r="1359" spans="1:17" hidden="1" x14ac:dyDescent="0.3">
      <c r="A1359" s="21">
        <v>10520</v>
      </c>
      <c r="B1359" s="22" t="s">
        <v>1649</v>
      </c>
      <c r="C1359" s="22" t="s">
        <v>1333</v>
      </c>
      <c r="D1359" s="27" t="s">
        <v>1634</v>
      </c>
      <c r="E1359" s="24" t="s">
        <v>38</v>
      </c>
      <c r="F1359" s="25" t="s">
        <v>1348</v>
      </c>
      <c r="G1359" s="22" t="s">
        <v>39</v>
      </c>
      <c r="H1359" s="26">
        <v>734310</v>
      </c>
      <c r="I1359" s="28"/>
      <c r="J1359" s="26">
        <v>58745</v>
      </c>
      <c r="K1359" s="26">
        <v>793055</v>
      </c>
      <c r="L1359" s="22" t="s">
        <v>1336</v>
      </c>
      <c r="M1359" s="22"/>
      <c r="N1359">
        <f t="shared" si="64"/>
        <v>1850</v>
      </c>
      <c r="O1359">
        <f>+VLOOKUP(N1359,'Thanh toán '!O$8:P$8099,2,0)</f>
        <v>793055</v>
      </c>
      <c r="P1359">
        <f t="shared" si="65"/>
        <v>793055</v>
      </c>
      <c r="Q1359" s="30">
        <f t="shared" si="63"/>
        <v>0</v>
      </c>
    </row>
    <row r="1360" spans="1:17" hidden="1" x14ac:dyDescent="0.3">
      <c r="A1360" s="21">
        <v>10521</v>
      </c>
      <c r="B1360" s="22" t="s">
        <v>1650</v>
      </c>
      <c r="C1360" s="22" t="s">
        <v>1333</v>
      </c>
      <c r="D1360" s="27" t="s">
        <v>1634</v>
      </c>
      <c r="E1360" s="24" t="s">
        <v>38</v>
      </c>
      <c r="F1360" s="25" t="s">
        <v>1348</v>
      </c>
      <c r="G1360" s="22" t="s">
        <v>39</v>
      </c>
      <c r="H1360" s="26">
        <v>1009040</v>
      </c>
      <c r="I1360" s="28"/>
      <c r="J1360" s="26">
        <v>80723</v>
      </c>
      <c r="K1360" s="26">
        <v>1089763</v>
      </c>
      <c r="L1360" s="22" t="s">
        <v>1336</v>
      </c>
      <c r="M1360" s="22"/>
      <c r="N1360">
        <f t="shared" si="64"/>
        <v>1851</v>
      </c>
      <c r="O1360">
        <f>+VLOOKUP(N1360,'Thanh toán '!O$8:P$8099,2,0)</f>
        <v>1089763</v>
      </c>
      <c r="P1360">
        <f t="shared" si="65"/>
        <v>1089763</v>
      </c>
      <c r="Q1360" s="30">
        <f t="shared" si="63"/>
        <v>0</v>
      </c>
    </row>
    <row r="1361" spans="1:17" hidden="1" x14ac:dyDescent="0.3">
      <c r="A1361" s="21">
        <v>10523</v>
      </c>
      <c r="B1361" s="22" t="s">
        <v>1651</v>
      </c>
      <c r="C1361" s="22" t="s">
        <v>1333</v>
      </c>
      <c r="D1361" s="27" t="s">
        <v>1634</v>
      </c>
      <c r="E1361" s="24" t="s">
        <v>38</v>
      </c>
      <c r="F1361" s="25" t="s">
        <v>1348</v>
      </c>
      <c r="G1361" s="22" t="s">
        <v>39</v>
      </c>
      <c r="H1361" s="26">
        <v>2855355</v>
      </c>
      <c r="I1361" s="28"/>
      <c r="J1361" s="26">
        <v>228428</v>
      </c>
      <c r="K1361" s="26">
        <v>3083783</v>
      </c>
      <c r="L1361" s="22" t="s">
        <v>1336</v>
      </c>
      <c r="M1361" s="22"/>
      <c r="N1361">
        <f t="shared" si="64"/>
        <v>1853</v>
      </c>
      <c r="O1361">
        <f>+VLOOKUP(N1361,'Thanh toán '!O$8:P$8099,2,0)</f>
        <v>3083783</v>
      </c>
      <c r="P1361">
        <f t="shared" si="65"/>
        <v>3083783</v>
      </c>
      <c r="Q1361" s="30">
        <f t="shared" si="63"/>
        <v>0</v>
      </c>
    </row>
    <row r="1362" spans="1:17" hidden="1" x14ac:dyDescent="0.3">
      <c r="A1362" s="21">
        <v>10524</v>
      </c>
      <c r="B1362" s="22" t="s">
        <v>1652</v>
      </c>
      <c r="C1362" s="22" t="s">
        <v>1333</v>
      </c>
      <c r="D1362" s="27" t="s">
        <v>1634</v>
      </c>
      <c r="E1362" s="24" t="s">
        <v>38</v>
      </c>
      <c r="F1362" s="25" t="s">
        <v>1348</v>
      </c>
      <c r="G1362" s="22" t="s">
        <v>39</v>
      </c>
      <c r="H1362" s="26">
        <v>555290</v>
      </c>
      <c r="I1362" s="28"/>
      <c r="J1362" s="26">
        <v>44423</v>
      </c>
      <c r="K1362" s="26">
        <v>599713</v>
      </c>
      <c r="L1362" s="22" t="s">
        <v>1336</v>
      </c>
      <c r="M1362" s="22"/>
      <c r="N1362">
        <f t="shared" si="64"/>
        <v>1854</v>
      </c>
      <c r="O1362">
        <f>+VLOOKUP(N1362,'Thanh toán '!O$8:P$8099,2,0)</f>
        <v>599713</v>
      </c>
      <c r="P1362">
        <f t="shared" si="65"/>
        <v>599713</v>
      </c>
      <c r="Q1362" s="30">
        <f t="shared" si="63"/>
        <v>0</v>
      </c>
    </row>
    <row r="1363" spans="1:17" hidden="1" x14ac:dyDescent="0.3">
      <c r="A1363" s="21">
        <v>10527</v>
      </c>
      <c r="B1363" s="22" t="s">
        <v>1653</v>
      </c>
      <c r="C1363" s="22" t="s">
        <v>1333</v>
      </c>
      <c r="D1363" s="27" t="s">
        <v>1634</v>
      </c>
      <c r="E1363" s="24" t="s">
        <v>164</v>
      </c>
      <c r="F1363" s="25" t="s">
        <v>1506</v>
      </c>
      <c r="G1363" s="22" t="s">
        <v>165</v>
      </c>
      <c r="H1363" s="26">
        <v>1289600</v>
      </c>
      <c r="I1363" s="28"/>
      <c r="J1363" s="26">
        <v>103168</v>
      </c>
      <c r="K1363" s="26">
        <v>1392768</v>
      </c>
      <c r="L1363" s="22" t="s">
        <v>1336</v>
      </c>
      <c r="M1363" s="22"/>
      <c r="N1363">
        <f t="shared" si="64"/>
        <v>1857</v>
      </c>
      <c r="O1363">
        <f>+VLOOKUP(N1363,'Thanh toán '!O$8:P$8099,2,0)</f>
        <v>1392768</v>
      </c>
      <c r="P1363">
        <f t="shared" si="65"/>
        <v>1392768</v>
      </c>
      <c r="Q1363" s="30">
        <f t="shared" si="63"/>
        <v>0</v>
      </c>
    </row>
    <row r="1364" spans="1:17" hidden="1" x14ac:dyDescent="0.3">
      <c r="A1364" s="21">
        <v>10530</v>
      </c>
      <c r="B1364" s="22" t="s">
        <v>1654</v>
      </c>
      <c r="C1364" s="22" t="s">
        <v>1333</v>
      </c>
      <c r="D1364" s="27" t="s">
        <v>1634</v>
      </c>
      <c r="E1364" s="24" t="s">
        <v>38</v>
      </c>
      <c r="F1364" s="25" t="s">
        <v>1348</v>
      </c>
      <c r="G1364" s="22" t="s">
        <v>39</v>
      </c>
      <c r="H1364" s="26">
        <v>1418224</v>
      </c>
      <c r="I1364" s="28"/>
      <c r="J1364" s="26">
        <v>113458</v>
      </c>
      <c r="K1364" s="26">
        <v>1531682</v>
      </c>
      <c r="L1364" s="22" t="s">
        <v>1336</v>
      </c>
      <c r="M1364" s="22"/>
      <c r="N1364">
        <f t="shared" si="64"/>
        <v>1861</v>
      </c>
      <c r="O1364">
        <f>+VLOOKUP(N1364,'Thanh toán '!O$8:P$8099,2,0)</f>
        <v>1531682</v>
      </c>
      <c r="P1364">
        <f t="shared" si="65"/>
        <v>1531682</v>
      </c>
      <c r="Q1364" s="30">
        <f t="shared" si="63"/>
        <v>0</v>
      </c>
    </row>
    <row r="1365" spans="1:17" hidden="1" x14ac:dyDescent="0.3">
      <c r="A1365" s="21">
        <v>10531</v>
      </c>
      <c r="B1365" s="22" t="s">
        <v>1655</v>
      </c>
      <c r="C1365" s="22" t="s">
        <v>1333</v>
      </c>
      <c r="D1365" s="27" t="s">
        <v>1634</v>
      </c>
      <c r="E1365" s="24" t="s">
        <v>38</v>
      </c>
      <c r="F1365" s="25" t="s">
        <v>1348</v>
      </c>
      <c r="G1365" s="22" t="s">
        <v>39</v>
      </c>
      <c r="H1365" s="26">
        <v>775583</v>
      </c>
      <c r="I1365" s="28"/>
      <c r="J1365" s="26">
        <v>62047</v>
      </c>
      <c r="K1365" s="26">
        <v>837630</v>
      </c>
      <c r="L1365" s="22" t="s">
        <v>1336</v>
      </c>
      <c r="M1365" s="22"/>
      <c r="N1365">
        <f t="shared" si="64"/>
        <v>1862</v>
      </c>
      <c r="O1365">
        <f>+VLOOKUP(N1365,'Thanh toán '!O$8:P$8099,2,0)</f>
        <v>837630</v>
      </c>
      <c r="P1365">
        <f t="shared" si="65"/>
        <v>837630</v>
      </c>
      <c r="Q1365" s="30">
        <f t="shared" si="63"/>
        <v>0</v>
      </c>
    </row>
    <row r="1366" spans="1:17" hidden="1" x14ac:dyDescent="0.3">
      <c r="A1366" s="21">
        <v>10533</v>
      </c>
      <c r="B1366" s="22" t="s">
        <v>1656</v>
      </c>
      <c r="C1366" s="22" t="s">
        <v>1333</v>
      </c>
      <c r="D1366" s="27" t="s">
        <v>1634</v>
      </c>
      <c r="E1366" s="24" t="s">
        <v>114</v>
      </c>
      <c r="F1366" s="25" t="s">
        <v>1447</v>
      </c>
      <c r="G1366" s="22" t="s">
        <v>115</v>
      </c>
      <c r="H1366" s="26">
        <v>5694830</v>
      </c>
      <c r="I1366" s="28"/>
      <c r="J1366" s="26">
        <v>455586</v>
      </c>
      <c r="K1366" s="26">
        <v>6150416</v>
      </c>
      <c r="L1366" s="22" t="s">
        <v>1336</v>
      </c>
      <c r="M1366" s="22"/>
      <c r="N1366">
        <f t="shared" si="64"/>
        <v>1864</v>
      </c>
      <c r="O1366">
        <f>+VLOOKUP(N1366,'Thanh toán '!O$8:P$8099,2,0)</f>
        <v>6150416</v>
      </c>
      <c r="P1366">
        <f t="shared" si="65"/>
        <v>6150416</v>
      </c>
      <c r="Q1366" s="30">
        <f t="shared" si="63"/>
        <v>0</v>
      </c>
    </row>
    <row r="1367" spans="1:17" ht="26.3" hidden="1" x14ac:dyDescent="0.3">
      <c r="A1367" s="21">
        <v>10534</v>
      </c>
      <c r="B1367" s="22" t="s">
        <v>1657</v>
      </c>
      <c r="C1367" s="22" t="s">
        <v>1333</v>
      </c>
      <c r="D1367" s="27" t="s">
        <v>1634</v>
      </c>
      <c r="E1367" s="24" t="s">
        <v>243</v>
      </c>
      <c r="F1367" s="25" t="s">
        <v>1658</v>
      </c>
      <c r="G1367" s="22" t="s">
        <v>244</v>
      </c>
      <c r="H1367" s="26">
        <v>2197220</v>
      </c>
      <c r="I1367" s="28"/>
      <c r="J1367" s="26">
        <v>175778</v>
      </c>
      <c r="K1367" s="26">
        <v>2372998</v>
      </c>
      <c r="L1367" s="22" t="s">
        <v>1336</v>
      </c>
      <c r="M1367" s="22"/>
      <c r="N1367">
        <f t="shared" si="64"/>
        <v>1865</v>
      </c>
      <c r="O1367">
        <f>+VLOOKUP(N1367,'Thanh toán '!O$8:P$8099,2,0)</f>
        <v>2372998</v>
      </c>
      <c r="P1367">
        <f t="shared" si="65"/>
        <v>2372998</v>
      </c>
      <c r="Q1367" s="30">
        <f t="shared" si="63"/>
        <v>0</v>
      </c>
    </row>
    <row r="1368" spans="1:17" ht="26.3" hidden="1" x14ac:dyDescent="0.3">
      <c r="A1368" s="21">
        <v>10535</v>
      </c>
      <c r="B1368" s="22" t="s">
        <v>1659</v>
      </c>
      <c r="C1368" s="22" t="s">
        <v>1333</v>
      </c>
      <c r="D1368" s="27" t="s">
        <v>1634</v>
      </c>
      <c r="E1368" s="24" t="s">
        <v>102</v>
      </c>
      <c r="F1368" s="25" t="s">
        <v>1465</v>
      </c>
      <c r="G1368" s="22" t="s">
        <v>103</v>
      </c>
      <c r="H1368" s="26">
        <v>1190660</v>
      </c>
      <c r="I1368" s="28"/>
      <c r="J1368" s="26">
        <v>95253</v>
      </c>
      <c r="K1368" s="26">
        <v>1285913</v>
      </c>
      <c r="L1368" s="22" t="s">
        <v>1336</v>
      </c>
      <c r="M1368" s="22"/>
      <c r="N1368">
        <f t="shared" si="64"/>
        <v>1866</v>
      </c>
      <c r="O1368">
        <f>+VLOOKUP(N1368,'Thanh toán '!O$8:P$8099,2,0)</f>
        <v>1285913</v>
      </c>
      <c r="P1368">
        <f t="shared" si="65"/>
        <v>1285913</v>
      </c>
      <c r="Q1368" s="30">
        <f t="shared" si="63"/>
        <v>0</v>
      </c>
    </row>
    <row r="1369" spans="1:17" hidden="1" x14ac:dyDescent="0.3">
      <c r="A1369" s="21">
        <v>10536</v>
      </c>
      <c r="B1369" s="22" t="s">
        <v>1660</v>
      </c>
      <c r="C1369" s="22" t="s">
        <v>1333</v>
      </c>
      <c r="D1369" s="27" t="s">
        <v>1634</v>
      </c>
      <c r="E1369" s="24" t="s">
        <v>310</v>
      </c>
      <c r="F1369" s="25" t="s">
        <v>1449</v>
      </c>
      <c r="G1369" s="22" t="s">
        <v>311</v>
      </c>
      <c r="H1369" s="26">
        <v>1924970</v>
      </c>
      <c r="I1369" s="28"/>
      <c r="J1369" s="26">
        <v>153998</v>
      </c>
      <c r="K1369" s="26">
        <v>2078968</v>
      </c>
      <c r="L1369" s="22" t="s">
        <v>1336</v>
      </c>
      <c r="M1369" s="22"/>
      <c r="N1369">
        <f t="shared" si="64"/>
        <v>1867</v>
      </c>
      <c r="O1369">
        <f>+VLOOKUP(N1369,'Thanh toán '!O$8:P$8099,2,0)</f>
        <v>2078968</v>
      </c>
      <c r="P1369">
        <f t="shared" si="65"/>
        <v>2078968</v>
      </c>
      <c r="Q1369" s="30">
        <f t="shared" si="63"/>
        <v>0</v>
      </c>
    </row>
    <row r="1370" spans="1:17" ht="26.3" hidden="1" x14ac:dyDescent="0.3">
      <c r="A1370" s="21">
        <v>10537</v>
      </c>
      <c r="B1370" s="22" t="s">
        <v>1661</v>
      </c>
      <c r="C1370" s="22" t="s">
        <v>1333</v>
      </c>
      <c r="D1370" s="27" t="s">
        <v>1634</v>
      </c>
      <c r="E1370" s="24" t="s">
        <v>105</v>
      </c>
      <c r="F1370" s="25" t="s">
        <v>1457</v>
      </c>
      <c r="G1370" s="22" t="s">
        <v>106</v>
      </c>
      <c r="H1370" s="26">
        <v>3741256</v>
      </c>
      <c r="I1370" s="28"/>
      <c r="J1370" s="26">
        <v>299300</v>
      </c>
      <c r="K1370" s="26">
        <v>4040556</v>
      </c>
      <c r="L1370" s="22" t="s">
        <v>1336</v>
      </c>
      <c r="M1370" s="22"/>
      <c r="N1370">
        <f t="shared" si="64"/>
        <v>1868</v>
      </c>
      <c r="O1370">
        <f>+VLOOKUP(N1370,'Thanh toán '!O$8:P$8099,2,0)</f>
        <v>4040556</v>
      </c>
      <c r="P1370">
        <f t="shared" si="65"/>
        <v>4040556</v>
      </c>
      <c r="Q1370" s="30">
        <f t="shared" si="63"/>
        <v>0</v>
      </c>
    </row>
    <row r="1371" spans="1:17" hidden="1" x14ac:dyDescent="0.3">
      <c r="A1371" s="21">
        <v>10538</v>
      </c>
      <c r="B1371" s="22" t="s">
        <v>1662</v>
      </c>
      <c r="C1371" s="22" t="s">
        <v>1333</v>
      </c>
      <c r="D1371" s="27" t="s">
        <v>1634</v>
      </c>
      <c r="E1371" s="24" t="s">
        <v>111</v>
      </c>
      <c r="F1371" s="25" t="s">
        <v>1463</v>
      </c>
      <c r="G1371" s="22" t="s">
        <v>112</v>
      </c>
      <c r="H1371" s="26">
        <v>6196650</v>
      </c>
      <c r="I1371" s="28"/>
      <c r="J1371" s="26">
        <v>495732</v>
      </c>
      <c r="K1371" s="26">
        <v>6692382</v>
      </c>
      <c r="L1371" s="22" t="s">
        <v>1336</v>
      </c>
      <c r="M1371" s="22"/>
      <c r="N1371">
        <f t="shared" si="64"/>
        <v>1869</v>
      </c>
      <c r="O1371">
        <f>+VLOOKUP(N1371,'Thanh toán '!O$8:P$8099,2,0)</f>
        <v>6692382</v>
      </c>
      <c r="P1371">
        <f t="shared" si="65"/>
        <v>6692382</v>
      </c>
      <c r="Q1371" s="30">
        <f t="shared" si="63"/>
        <v>0</v>
      </c>
    </row>
    <row r="1372" spans="1:17" hidden="1" x14ac:dyDescent="0.3">
      <c r="A1372" s="21">
        <v>10539</v>
      </c>
      <c r="B1372" s="22" t="s">
        <v>1663</v>
      </c>
      <c r="C1372" s="22" t="s">
        <v>1333</v>
      </c>
      <c r="D1372" s="27" t="s">
        <v>1634</v>
      </c>
      <c r="E1372" s="24" t="s">
        <v>324</v>
      </c>
      <c r="F1372" s="25" t="s">
        <v>1664</v>
      </c>
      <c r="G1372" s="22" t="s">
        <v>325</v>
      </c>
      <c r="H1372" s="26">
        <v>1236130</v>
      </c>
      <c r="I1372" s="28"/>
      <c r="J1372" s="26">
        <v>98890</v>
      </c>
      <c r="K1372" s="26">
        <v>1335020</v>
      </c>
      <c r="L1372" s="22" t="s">
        <v>1336</v>
      </c>
      <c r="M1372" s="22"/>
      <c r="N1372">
        <f t="shared" si="64"/>
        <v>1870</v>
      </c>
      <c r="O1372">
        <f>+VLOOKUP(N1372,'Thanh toán '!O$8:P$8099,2,0)</f>
        <v>1335020</v>
      </c>
      <c r="P1372">
        <f t="shared" si="65"/>
        <v>1335020</v>
      </c>
      <c r="Q1372" s="30">
        <f t="shared" si="63"/>
        <v>0</v>
      </c>
    </row>
    <row r="1373" spans="1:17" ht="26.3" hidden="1" x14ac:dyDescent="0.3">
      <c r="A1373" s="21">
        <v>10540</v>
      </c>
      <c r="B1373" s="22" t="s">
        <v>1665</v>
      </c>
      <c r="C1373" s="22" t="s">
        <v>1333</v>
      </c>
      <c r="D1373" s="27" t="s">
        <v>1666</v>
      </c>
      <c r="E1373" s="24" t="s">
        <v>218</v>
      </c>
      <c r="F1373" s="25" t="s">
        <v>1667</v>
      </c>
      <c r="G1373" s="22" t="s">
        <v>219</v>
      </c>
      <c r="H1373" s="26">
        <v>806200</v>
      </c>
      <c r="I1373" s="28"/>
      <c r="J1373" s="26">
        <v>64496</v>
      </c>
      <c r="K1373" s="26">
        <v>870696</v>
      </c>
      <c r="L1373" s="22" t="s">
        <v>1336</v>
      </c>
      <c r="M1373" s="22"/>
      <c r="N1373">
        <f t="shared" si="64"/>
        <v>1871</v>
      </c>
      <c r="O1373">
        <f>+VLOOKUP(N1373,'Thanh toán '!O$8:P$8099,2,0)</f>
        <v>870696</v>
      </c>
      <c r="P1373">
        <f t="shared" si="65"/>
        <v>870696</v>
      </c>
      <c r="Q1373" s="30">
        <f t="shared" si="63"/>
        <v>0</v>
      </c>
    </row>
    <row r="1374" spans="1:17" ht="26.3" hidden="1" x14ac:dyDescent="0.3">
      <c r="A1374" s="21">
        <v>10541</v>
      </c>
      <c r="B1374" s="22" t="s">
        <v>1668</v>
      </c>
      <c r="C1374" s="22" t="s">
        <v>1333</v>
      </c>
      <c r="D1374" s="27" t="s">
        <v>1666</v>
      </c>
      <c r="E1374" s="24" t="s">
        <v>218</v>
      </c>
      <c r="F1374" s="25" t="s">
        <v>1667</v>
      </c>
      <c r="G1374" s="22" t="s">
        <v>219</v>
      </c>
      <c r="H1374" s="26">
        <v>372662</v>
      </c>
      <c r="I1374" s="28"/>
      <c r="J1374" s="26">
        <v>29813</v>
      </c>
      <c r="K1374" s="26">
        <v>402475</v>
      </c>
      <c r="L1374" s="22" t="s">
        <v>1336</v>
      </c>
      <c r="M1374" s="22"/>
      <c r="N1374">
        <f t="shared" si="64"/>
        <v>1872</v>
      </c>
      <c r="O1374">
        <f>+VLOOKUP(N1374,'Thanh toán '!O$8:P$8099,2,0)</f>
        <v>402475</v>
      </c>
      <c r="P1374">
        <f t="shared" si="65"/>
        <v>402475</v>
      </c>
      <c r="Q1374" s="30">
        <f t="shared" si="63"/>
        <v>0</v>
      </c>
    </row>
    <row r="1375" spans="1:17" ht="26.3" hidden="1" x14ac:dyDescent="0.3">
      <c r="A1375" s="21">
        <v>10542</v>
      </c>
      <c r="B1375" s="22" t="s">
        <v>1669</v>
      </c>
      <c r="C1375" s="22" t="s">
        <v>1333</v>
      </c>
      <c r="D1375" s="27" t="s">
        <v>1666</v>
      </c>
      <c r="E1375" s="24" t="s">
        <v>99</v>
      </c>
      <c r="F1375" s="25" t="s">
        <v>1392</v>
      </c>
      <c r="G1375" s="22" t="s">
        <v>100</v>
      </c>
      <c r="H1375" s="26">
        <v>2458320</v>
      </c>
      <c r="I1375" s="28"/>
      <c r="J1375" s="26">
        <v>196666</v>
      </c>
      <c r="K1375" s="26">
        <v>2654986</v>
      </c>
      <c r="L1375" s="22" t="s">
        <v>1336</v>
      </c>
      <c r="M1375" s="22"/>
      <c r="N1375">
        <f t="shared" si="64"/>
        <v>1873</v>
      </c>
      <c r="O1375">
        <f>+VLOOKUP(N1375,'Thanh toán '!O$8:P$8099,2,0)</f>
        <v>2654986</v>
      </c>
      <c r="P1375">
        <f t="shared" si="65"/>
        <v>2654986</v>
      </c>
      <c r="Q1375" s="30">
        <f t="shared" si="63"/>
        <v>0</v>
      </c>
    </row>
    <row r="1376" spans="1:17" hidden="1" x14ac:dyDescent="0.3">
      <c r="A1376" s="21">
        <v>10544</v>
      </c>
      <c r="B1376" s="22" t="s">
        <v>1670</v>
      </c>
      <c r="C1376" s="22" t="s">
        <v>1333</v>
      </c>
      <c r="D1376" s="27" t="s">
        <v>1666</v>
      </c>
      <c r="E1376" s="24" t="s">
        <v>38</v>
      </c>
      <c r="F1376" s="25" t="s">
        <v>1348</v>
      </c>
      <c r="G1376" s="22" t="s">
        <v>39</v>
      </c>
      <c r="H1376" s="26">
        <v>918720</v>
      </c>
      <c r="I1376" s="28"/>
      <c r="J1376" s="26">
        <v>73498</v>
      </c>
      <c r="K1376" s="26">
        <v>992218</v>
      </c>
      <c r="L1376" s="22" t="s">
        <v>1336</v>
      </c>
      <c r="M1376" s="22"/>
      <c r="N1376">
        <f t="shared" si="64"/>
        <v>1876</v>
      </c>
      <c r="O1376">
        <f>+VLOOKUP(N1376,'Thanh toán '!O$8:P$8099,2,0)</f>
        <v>992218</v>
      </c>
      <c r="P1376">
        <f t="shared" si="65"/>
        <v>992218</v>
      </c>
      <c r="Q1376" s="30">
        <f t="shared" si="63"/>
        <v>0</v>
      </c>
    </row>
    <row r="1377" spans="1:17" ht="26.3" hidden="1" x14ac:dyDescent="0.3">
      <c r="A1377" s="21">
        <v>10545</v>
      </c>
      <c r="B1377" s="22" t="s">
        <v>1671</v>
      </c>
      <c r="C1377" s="22" t="s">
        <v>1333</v>
      </c>
      <c r="D1377" s="27" t="s">
        <v>1666</v>
      </c>
      <c r="E1377" s="24" t="s">
        <v>341</v>
      </c>
      <c r="F1377" s="25" t="s">
        <v>1346</v>
      </c>
      <c r="G1377" s="22" t="s">
        <v>342</v>
      </c>
      <c r="H1377" s="26">
        <v>2019595</v>
      </c>
      <c r="I1377" s="28"/>
      <c r="J1377" s="26">
        <v>161568</v>
      </c>
      <c r="K1377" s="26">
        <v>2181163</v>
      </c>
      <c r="L1377" s="22" t="s">
        <v>1336</v>
      </c>
      <c r="M1377" s="22"/>
      <c r="N1377">
        <f t="shared" si="64"/>
        <v>1877</v>
      </c>
      <c r="O1377">
        <f>+VLOOKUP(N1377,'Thanh toán '!O$8:P$8099,2,0)</f>
        <v>2181163</v>
      </c>
      <c r="P1377">
        <f t="shared" si="65"/>
        <v>2181163</v>
      </c>
      <c r="Q1377" s="30">
        <f t="shared" si="63"/>
        <v>0</v>
      </c>
    </row>
    <row r="1378" spans="1:17" hidden="1" x14ac:dyDescent="0.3">
      <c r="A1378" s="21">
        <v>10546</v>
      </c>
      <c r="B1378" s="22" t="s">
        <v>1672</v>
      </c>
      <c r="C1378" s="22" t="s">
        <v>1333</v>
      </c>
      <c r="D1378" s="27" t="s">
        <v>1666</v>
      </c>
      <c r="E1378" s="24" t="s">
        <v>845</v>
      </c>
      <c r="F1378" s="25" t="s">
        <v>1359</v>
      </c>
      <c r="G1378" s="22" t="s">
        <v>79</v>
      </c>
      <c r="H1378" s="26">
        <v>705836</v>
      </c>
      <c r="I1378" s="28"/>
      <c r="J1378" s="26">
        <v>56467</v>
      </c>
      <c r="K1378" s="26">
        <v>762303</v>
      </c>
      <c r="L1378" s="22" t="s">
        <v>1336</v>
      </c>
      <c r="M1378" s="22"/>
      <c r="N1378">
        <f t="shared" si="64"/>
        <v>1878</v>
      </c>
      <c r="O1378">
        <f>+VLOOKUP(N1378,'Thanh toán '!O$8:P$8099,2,0)</f>
        <v>762303</v>
      </c>
      <c r="P1378">
        <f t="shared" si="65"/>
        <v>762303</v>
      </c>
      <c r="Q1378" s="30">
        <f t="shared" si="63"/>
        <v>0</v>
      </c>
    </row>
    <row r="1379" spans="1:17" hidden="1" x14ac:dyDescent="0.3">
      <c r="A1379" s="21">
        <v>10548</v>
      </c>
      <c r="B1379" s="22" t="s">
        <v>1673</v>
      </c>
      <c r="C1379" s="22" t="s">
        <v>1333</v>
      </c>
      <c r="D1379" s="27" t="s">
        <v>1666</v>
      </c>
      <c r="E1379" s="24" t="s">
        <v>38</v>
      </c>
      <c r="F1379" s="25" t="s">
        <v>1348</v>
      </c>
      <c r="G1379" s="22" t="s">
        <v>39</v>
      </c>
      <c r="H1379" s="26">
        <v>785290</v>
      </c>
      <c r="I1379" s="28"/>
      <c r="J1379" s="26">
        <v>62823</v>
      </c>
      <c r="K1379" s="26">
        <v>848113</v>
      </c>
      <c r="L1379" s="22" t="s">
        <v>1336</v>
      </c>
      <c r="M1379" s="22"/>
      <c r="N1379">
        <f t="shared" si="64"/>
        <v>1880</v>
      </c>
      <c r="O1379">
        <f>+VLOOKUP(N1379,'Thanh toán '!O$8:P$8099,2,0)</f>
        <v>848113</v>
      </c>
      <c r="P1379">
        <f t="shared" si="65"/>
        <v>848113</v>
      </c>
      <c r="Q1379" s="30">
        <f t="shared" si="63"/>
        <v>0</v>
      </c>
    </row>
    <row r="1380" spans="1:17" hidden="1" x14ac:dyDescent="0.3">
      <c r="A1380" s="21">
        <v>10549</v>
      </c>
      <c r="B1380" s="22" t="s">
        <v>1674</v>
      </c>
      <c r="C1380" s="22" t="s">
        <v>1333</v>
      </c>
      <c r="D1380" s="27" t="s">
        <v>1666</v>
      </c>
      <c r="E1380" s="24" t="s">
        <v>38</v>
      </c>
      <c r="F1380" s="25" t="s">
        <v>1348</v>
      </c>
      <c r="G1380" s="22" t="s">
        <v>39</v>
      </c>
      <c r="H1380" s="26">
        <v>1285528</v>
      </c>
      <c r="I1380" s="28"/>
      <c r="J1380" s="26">
        <v>102842</v>
      </c>
      <c r="K1380" s="26">
        <v>1388370</v>
      </c>
      <c r="L1380" s="22" t="s">
        <v>1336</v>
      </c>
      <c r="M1380" s="22"/>
      <c r="N1380">
        <f t="shared" si="64"/>
        <v>1881</v>
      </c>
      <c r="O1380">
        <f>+VLOOKUP(N1380,'Thanh toán '!O$8:P$8099,2,0)</f>
        <v>1388370</v>
      </c>
      <c r="P1380">
        <f t="shared" si="65"/>
        <v>1388370</v>
      </c>
      <c r="Q1380" s="30">
        <f t="shared" si="63"/>
        <v>0</v>
      </c>
    </row>
    <row r="1381" spans="1:17" hidden="1" x14ac:dyDescent="0.3">
      <c r="A1381" s="21">
        <v>10619</v>
      </c>
      <c r="B1381" s="22" t="s">
        <v>1675</v>
      </c>
      <c r="C1381" s="22" t="s">
        <v>1333</v>
      </c>
      <c r="D1381" s="27" t="s">
        <v>1666</v>
      </c>
      <c r="E1381" s="24" t="s">
        <v>38</v>
      </c>
      <c r="F1381" s="25" t="s">
        <v>1348</v>
      </c>
      <c r="G1381" s="22" t="s">
        <v>39</v>
      </c>
      <c r="H1381" s="26">
        <v>922445</v>
      </c>
      <c r="I1381" s="28"/>
      <c r="J1381" s="26">
        <v>73796</v>
      </c>
      <c r="K1381" s="26">
        <v>996241</v>
      </c>
      <c r="L1381" s="22" t="s">
        <v>1336</v>
      </c>
      <c r="M1381" s="22"/>
      <c r="N1381">
        <f t="shared" si="64"/>
        <v>1952</v>
      </c>
      <c r="O1381">
        <f>+VLOOKUP(N1381,'Thanh toán '!O$8:P$8099,2,0)</f>
        <v>996241</v>
      </c>
      <c r="P1381">
        <f t="shared" si="65"/>
        <v>996241</v>
      </c>
      <c r="Q1381" s="30">
        <f t="shared" si="63"/>
        <v>0</v>
      </c>
    </row>
    <row r="1382" spans="1:17" hidden="1" x14ac:dyDescent="0.3">
      <c r="A1382" s="21">
        <v>10620</v>
      </c>
      <c r="B1382" s="22" t="s">
        <v>1676</v>
      </c>
      <c r="C1382" s="22" t="s">
        <v>1333</v>
      </c>
      <c r="D1382" s="27" t="s">
        <v>1666</v>
      </c>
      <c r="E1382" s="24" t="s">
        <v>96</v>
      </c>
      <c r="F1382" s="25" t="s">
        <v>1385</v>
      </c>
      <c r="G1382" s="22" t="s">
        <v>97</v>
      </c>
      <c r="H1382" s="26">
        <v>1844890</v>
      </c>
      <c r="I1382" s="28"/>
      <c r="J1382" s="26">
        <v>147591</v>
      </c>
      <c r="K1382" s="26">
        <v>1992481</v>
      </c>
      <c r="L1382" s="22" t="s">
        <v>1336</v>
      </c>
      <c r="M1382" s="22"/>
      <c r="N1382">
        <f t="shared" si="64"/>
        <v>1953</v>
      </c>
      <c r="O1382">
        <f>+VLOOKUP(N1382,'Thanh toán '!O$8:P$8099,2,0)</f>
        <v>1992481</v>
      </c>
      <c r="P1382">
        <f t="shared" si="65"/>
        <v>1992481</v>
      </c>
      <c r="Q1382" s="30">
        <f t="shared" si="63"/>
        <v>0</v>
      </c>
    </row>
    <row r="1383" spans="1:17" hidden="1" x14ac:dyDescent="0.3">
      <c r="A1383" s="21">
        <v>10622</v>
      </c>
      <c r="B1383" s="22" t="s">
        <v>1677</v>
      </c>
      <c r="C1383" s="22" t="s">
        <v>1333</v>
      </c>
      <c r="D1383" s="27" t="s">
        <v>1666</v>
      </c>
      <c r="E1383" s="24" t="s">
        <v>38</v>
      </c>
      <c r="F1383" s="25" t="s">
        <v>1348</v>
      </c>
      <c r="G1383" s="22" t="s">
        <v>39</v>
      </c>
      <c r="H1383" s="26">
        <v>1791420</v>
      </c>
      <c r="I1383" s="28"/>
      <c r="J1383" s="26">
        <v>143314</v>
      </c>
      <c r="K1383" s="26">
        <v>1934734</v>
      </c>
      <c r="L1383" s="22" t="s">
        <v>1336</v>
      </c>
      <c r="M1383" s="22"/>
      <c r="N1383">
        <f t="shared" si="64"/>
        <v>1955</v>
      </c>
      <c r="O1383">
        <f>+VLOOKUP(N1383,'Thanh toán '!O$8:P$8099,2,0)</f>
        <v>1934734</v>
      </c>
      <c r="P1383">
        <f t="shared" si="65"/>
        <v>1934734</v>
      </c>
      <c r="Q1383" s="30">
        <f t="shared" si="63"/>
        <v>0</v>
      </c>
    </row>
    <row r="1384" spans="1:17" hidden="1" x14ac:dyDescent="0.3">
      <c r="A1384" s="21">
        <v>10623</v>
      </c>
      <c r="B1384" s="22" t="s">
        <v>1678</v>
      </c>
      <c r="C1384" s="22" t="s">
        <v>1333</v>
      </c>
      <c r="D1384" s="27" t="s">
        <v>1666</v>
      </c>
      <c r="E1384" s="24" t="s">
        <v>38</v>
      </c>
      <c r="F1384" s="25" t="s">
        <v>1348</v>
      </c>
      <c r="G1384" s="22" t="s">
        <v>39</v>
      </c>
      <c r="H1384" s="26">
        <v>700329</v>
      </c>
      <c r="I1384" s="28"/>
      <c r="J1384" s="26">
        <v>56026</v>
      </c>
      <c r="K1384" s="26">
        <v>756355</v>
      </c>
      <c r="L1384" s="22" t="s">
        <v>1336</v>
      </c>
      <c r="M1384" s="22"/>
      <c r="N1384">
        <f t="shared" si="64"/>
        <v>1956</v>
      </c>
      <c r="O1384">
        <f>+VLOOKUP(N1384,'Thanh toán '!O$8:P$8099,2,0)</f>
        <v>756355</v>
      </c>
      <c r="P1384">
        <f t="shared" si="65"/>
        <v>756355</v>
      </c>
      <c r="Q1384" s="30">
        <f t="shared" si="63"/>
        <v>0</v>
      </c>
    </row>
    <row r="1385" spans="1:17" hidden="1" x14ac:dyDescent="0.3">
      <c r="A1385" s="21">
        <v>10625</v>
      </c>
      <c r="B1385" s="22" t="s">
        <v>1679</v>
      </c>
      <c r="C1385" s="22" t="s">
        <v>1333</v>
      </c>
      <c r="D1385" s="27" t="s">
        <v>1666</v>
      </c>
      <c r="E1385" s="24" t="s">
        <v>38</v>
      </c>
      <c r="F1385" s="25" t="s">
        <v>1348</v>
      </c>
      <c r="G1385" s="22" t="s">
        <v>39</v>
      </c>
      <c r="H1385" s="26">
        <v>444232</v>
      </c>
      <c r="I1385" s="28"/>
      <c r="J1385" s="26">
        <v>35539</v>
      </c>
      <c r="K1385" s="26">
        <v>479771</v>
      </c>
      <c r="L1385" s="22" t="s">
        <v>1336</v>
      </c>
      <c r="M1385" s="22"/>
      <c r="N1385">
        <f t="shared" si="64"/>
        <v>1958</v>
      </c>
      <c r="O1385">
        <f>+VLOOKUP(N1385,'Thanh toán '!O$8:P$8099,2,0)</f>
        <v>479771</v>
      </c>
      <c r="P1385">
        <f t="shared" si="65"/>
        <v>479771</v>
      </c>
      <c r="Q1385" s="30">
        <f t="shared" si="63"/>
        <v>0</v>
      </c>
    </row>
    <row r="1386" spans="1:17" hidden="1" x14ac:dyDescent="0.3">
      <c r="A1386" s="21">
        <v>10626</v>
      </c>
      <c r="B1386" s="22" t="s">
        <v>1680</v>
      </c>
      <c r="C1386" s="22" t="s">
        <v>1333</v>
      </c>
      <c r="D1386" s="27" t="s">
        <v>1666</v>
      </c>
      <c r="E1386" s="24" t="s">
        <v>38</v>
      </c>
      <c r="F1386" s="25" t="s">
        <v>1348</v>
      </c>
      <c r="G1386" s="22" t="s">
        <v>39</v>
      </c>
      <c r="H1386" s="26">
        <v>333174</v>
      </c>
      <c r="I1386" s="28"/>
      <c r="J1386" s="26">
        <v>26654</v>
      </c>
      <c r="K1386" s="26">
        <v>359828</v>
      </c>
      <c r="L1386" s="22" t="s">
        <v>1336</v>
      </c>
      <c r="M1386" s="22"/>
      <c r="N1386">
        <f t="shared" si="64"/>
        <v>1959</v>
      </c>
      <c r="O1386">
        <f>+VLOOKUP(N1386,'Thanh toán '!O$8:P$8099,2,0)</f>
        <v>359828</v>
      </c>
      <c r="P1386">
        <f t="shared" si="65"/>
        <v>359828</v>
      </c>
      <c r="Q1386" s="30">
        <f t="shared" si="63"/>
        <v>0</v>
      </c>
    </row>
    <row r="1387" spans="1:17" hidden="1" x14ac:dyDescent="0.3">
      <c r="A1387" s="21">
        <v>10627</v>
      </c>
      <c r="B1387" s="22" t="s">
        <v>1681</v>
      </c>
      <c r="C1387" s="22" t="s">
        <v>1333</v>
      </c>
      <c r="D1387" s="27" t="s">
        <v>1666</v>
      </c>
      <c r="E1387" s="24" t="s">
        <v>38</v>
      </c>
      <c r="F1387" s="25" t="s">
        <v>1348</v>
      </c>
      <c r="G1387" s="22" t="s">
        <v>39</v>
      </c>
      <c r="H1387" s="26">
        <v>555290</v>
      </c>
      <c r="I1387" s="28"/>
      <c r="J1387" s="26">
        <v>44423</v>
      </c>
      <c r="K1387" s="26">
        <v>599713</v>
      </c>
      <c r="L1387" s="22" t="s">
        <v>1336</v>
      </c>
      <c r="M1387" s="22"/>
      <c r="N1387">
        <f t="shared" si="64"/>
        <v>1960</v>
      </c>
      <c r="O1387">
        <f>+VLOOKUP(N1387,'Thanh toán '!O$8:P$8099,2,0)</f>
        <v>599713</v>
      </c>
      <c r="P1387">
        <f t="shared" si="65"/>
        <v>599713</v>
      </c>
      <c r="Q1387" s="30">
        <f t="shared" si="63"/>
        <v>0</v>
      </c>
    </row>
    <row r="1388" spans="1:17" hidden="1" x14ac:dyDescent="0.3">
      <c r="A1388" s="21">
        <v>10629</v>
      </c>
      <c r="B1388" s="22" t="s">
        <v>1682</v>
      </c>
      <c r="C1388" s="22" t="s">
        <v>1333</v>
      </c>
      <c r="D1388" s="27" t="s">
        <v>1666</v>
      </c>
      <c r="E1388" s="24" t="s">
        <v>38</v>
      </c>
      <c r="F1388" s="25" t="s">
        <v>1348</v>
      </c>
      <c r="G1388" s="22" t="s">
        <v>39</v>
      </c>
      <c r="H1388" s="26">
        <v>367155</v>
      </c>
      <c r="I1388" s="28"/>
      <c r="J1388" s="26">
        <v>29372</v>
      </c>
      <c r="K1388" s="26">
        <v>396527</v>
      </c>
      <c r="L1388" s="22" t="s">
        <v>1336</v>
      </c>
      <c r="M1388" s="22"/>
      <c r="N1388">
        <f t="shared" si="64"/>
        <v>1962</v>
      </c>
      <c r="O1388">
        <f>+VLOOKUP(N1388,'Thanh toán '!O$8:P$8099,2,0)</f>
        <v>396527</v>
      </c>
      <c r="P1388">
        <f t="shared" si="65"/>
        <v>396527</v>
      </c>
      <c r="Q1388" s="30">
        <f t="shared" si="63"/>
        <v>0</v>
      </c>
    </row>
    <row r="1389" spans="1:17" ht="26.3" hidden="1" x14ac:dyDescent="0.3">
      <c r="A1389" s="21">
        <v>10630</v>
      </c>
      <c r="B1389" s="22" t="s">
        <v>1683</v>
      </c>
      <c r="C1389" s="22" t="s">
        <v>1333</v>
      </c>
      <c r="D1389" s="27" t="s">
        <v>1666</v>
      </c>
      <c r="E1389" s="24" t="s">
        <v>23</v>
      </c>
      <c r="F1389" s="25" t="s">
        <v>1342</v>
      </c>
      <c r="G1389" s="22" t="s">
        <v>24</v>
      </c>
      <c r="H1389" s="26">
        <v>2317883</v>
      </c>
      <c r="I1389" s="28"/>
      <c r="J1389" s="26">
        <v>185431</v>
      </c>
      <c r="K1389" s="26">
        <v>2503314</v>
      </c>
      <c r="L1389" s="22" t="s">
        <v>1336</v>
      </c>
      <c r="M1389" s="22"/>
      <c r="N1389">
        <f t="shared" si="64"/>
        <v>1963</v>
      </c>
      <c r="O1389">
        <f>+VLOOKUP(N1389,'Thanh toán '!O$8:P$8099,2,0)</f>
        <v>2503314</v>
      </c>
      <c r="P1389">
        <f t="shared" si="65"/>
        <v>2503314</v>
      </c>
      <c r="Q1389" s="30">
        <f t="shared" si="63"/>
        <v>0</v>
      </c>
    </row>
    <row r="1390" spans="1:17" ht="26.3" hidden="1" x14ac:dyDescent="0.3">
      <c r="A1390" s="21">
        <v>10631</v>
      </c>
      <c r="B1390" s="22" t="s">
        <v>1684</v>
      </c>
      <c r="C1390" s="22" t="s">
        <v>1333</v>
      </c>
      <c r="D1390" s="27" t="s">
        <v>1666</v>
      </c>
      <c r="E1390" s="24" t="s">
        <v>23</v>
      </c>
      <c r="F1390" s="25" t="s">
        <v>1342</v>
      </c>
      <c r="G1390" s="22" t="s">
        <v>24</v>
      </c>
      <c r="H1390" s="26">
        <v>2321154</v>
      </c>
      <c r="I1390" s="28"/>
      <c r="J1390" s="26">
        <v>185692</v>
      </c>
      <c r="K1390" s="26">
        <v>2506846</v>
      </c>
      <c r="L1390" s="22" t="s">
        <v>1336</v>
      </c>
      <c r="M1390" s="22"/>
      <c r="N1390">
        <f t="shared" si="64"/>
        <v>1964</v>
      </c>
      <c r="O1390">
        <f>+VLOOKUP(N1390,'Thanh toán '!O$8:P$8099,2,0)</f>
        <v>2506846</v>
      </c>
      <c r="P1390">
        <f t="shared" si="65"/>
        <v>2506846</v>
      </c>
      <c r="Q1390" s="30">
        <f t="shared" si="63"/>
        <v>0</v>
      </c>
    </row>
    <row r="1391" spans="1:17" hidden="1" x14ac:dyDescent="0.3">
      <c r="A1391" s="21">
        <v>10828</v>
      </c>
      <c r="B1391" s="22" t="s">
        <v>1685</v>
      </c>
      <c r="C1391" s="22" t="s">
        <v>1333</v>
      </c>
      <c r="D1391" s="27" t="s">
        <v>1666</v>
      </c>
      <c r="E1391" s="24" t="s">
        <v>38</v>
      </c>
      <c r="F1391" s="25" t="s">
        <v>1348</v>
      </c>
      <c r="G1391" s="22" t="s">
        <v>39</v>
      </c>
      <c r="H1391" s="26">
        <v>597155</v>
      </c>
      <c r="I1391" s="28"/>
      <c r="J1391" s="26">
        <v>47772</v>
      </c>
      <c r="K1391" s="26">
        <v>644927</v>
      </c>
      <c r="L1391" s="22" t="s">
        <v>1336</v>
      </c>
      <c r="M1391" s="22"/>
      <c r="N1391">
        <f t="shared" si="64"/>
        <v>2162</v>
      </c>
      <c r="O1391">
        <f>+VLOOKUP(N1391,'Thanh toán '!O$8:P$8099,2,0)</f>
        <v>644927</v>
      </c>
      <c r="P1391">
        <f t="shared" si="65"/>
        <v>644927</v>
      </c>
      <c r="Q1391" s="30">
        <f t="shared" si="63"/>
        <v>0</v>
      </c>
    </row>
    <row r="1392" spans="1:17" hidden="1" x14ac:dyDescent="0.3">
      <c r="A1392" s="21">
        <v>10829</v>
      </c>
      <c r="B1392" s="22" t="s">
        <v>1686</v>
      </c>
      <c r="C1392" s="22" t="s">
        <v>1333</v>
      </c>
      <c r="D1392" s="27" t="s">
        <v>1666</v>
      </c>
      <c r="E1392" s="24" t="s">
        <v>38</v>
      </c>
      <c r="F1392" s="25" t="s">
        <v>1348</v>
      </c>
      <c r="G1392" s="22" t="s">
        <v>39</v>
      </c>
      <c r="H1392" s="26">
        <v>633362</v>
      </c>
      <c r="I1392" s="28"/>
      <c r="J1392" s="26">
        <v>50669</v>
      </c>
      <c r="K1392" s="26">
        <v>684031</v>
      </c>
      <c r="L1392" s="22" t="s">
        <v>1336</v>
      </c>
      <c r="M1392" s="22"/>
      <c r="N1392">
        <f t="shared" si="64"/>
        <v>2163</v>
      </c>
      <c r="O1392">
        <f>+VLOOKUP(N1392,'Thanh toán '!O$8:P$8099,2,0)</f>
        <v>684031</v>
      </c>
      <c r="P1392">
        <f t="shared" si="65"/>
        <v>684031</v>
      </c>
      <c r="Q1392" s="30">
        <f t="shared" si="63"/>
        <v>0</v>
      </c>
    </row>
    <row r="1393" spans="1:17" hidden="1" x14ac:dyDescent="0.3">
      <c r="A1393" s="21">
        <v>10830</v>
      </c>
      <c r="B1393" s="22" t="s">
        <v>1687</v>
      </c>
      <c r="C1393" s="22" t="s">
        <v>1333</v>
      </c>
      <c r="D1393" s="27" t="s">
        <v>1666</v>
      </c>
      <c r="E1393" s="24" t="s">
        <v>38</v>
      </c>
      <c r="F1393" s="25" t="s">
        <v>1348</v>
      </c>
      <c r="G1393" s="22" t="s">
        <v>39</v>
      </c>
      <c r="H1393" s="26">
        <v>388910</v>
      </c>
      <c r="I1393" s="28"/>
      <c r="J1393" s="26">
        <v>31113</v>
      </c>
      <c r="K1393" s="26">
        <v>420023</v>
      </c>
      <c r="L1393" s="22" t="s">
        <v>1336</v>
      </c>
      <c r="M1393" s="22"/>
      <c r="N1393">
        <f t="shared" si="64"/>
        <v>2164</v>
      </c>
      <c r="O1393">
        <f>+VLOOKUP(N1393,'Thanh toán '!O$8:P$8099,2,0)</f>
        <v>420023</v>
      </c>
      <c r="P1393">
        <f t="shared" si="65"/>
        <v>420023</v>
      </c>
      <c r="Q1393" s="30">
        <f t="shared" si="63"/>
        <v>0</v>
      </c>
    </row>
    <row r="1394" spans="1:17" hidden="1" x14ac:dyDescent="0.3">
      <c r="A1394" s="21">
        <v>10831</v>
      </c>
      <c r="B1394" s="22" t="s">
        <v>1688</v>
      </c>
      <c r="C1394" s="22" t="s">
        <v>1333</v>
      </c>
      <c r="D1394" s="27" t="s">
        <v>1666</v>
      </c>
      <c r="E1394" s="24" t="s">
        <v>15</v>
      </c>
      <c r="F1394" s="25" t="s">
        <v>1401</v>
      </c>
      <c r="G1394" s="22" t="s">
        <v>16</v>
      </c>
      <c r="H1394" s="26">
        <v>734310</v>
      </c>
      <c r="I1394" s="28"/>
      <c r="J1394" s="26">
        <v>58745</v>
      </c>
      <c r="K1394" s="26">
        <v>793055</v>
      </c>
      <c r="L1394" s="22" t="s">
        <v>1336</v>
      </c>
      <c r="M1394" s="22"/>
      <c r="N1394">
        <f t="shared" si="64"/>
        <v>2165</v>
      </c>
      <c r="O1394">
        <f>+VLOOKUP(N1394,'Thanh toán '!O$8:P$8099,2,0)</f>
        <v>793055</v>
      </c>
      <c r="P1394">
        <f t="shared" si="65"/>
        <v>793055</v>
      </c>
      <c r="Q1394" s="30">
        <f t="shared" si="63"/>
        <v>0</v>
      </c>
    </row>
    <row r="1395" spans="1:17" ht="26.3" hidden="1" x14ac:dyDescent="0.3">
      <c r="A1395" s="21">
        <v>10832</v>
      </c>
      <c r="B1395" s="22" t="s">
        <v>1689</v>
      </c>
      <c r="C1395" s="22" t="s">
        <v>1333</v>
      </c>
      <c r="D1395" s="27" t="s">
        <v>1666</v>
      </c>
      <c r="E1395" s="24" t="s">
        <v>139</v>
      </c>
      <c r="F1395" s="25" t="s">
        <v>1690</v>
      </c>
      <c r="G1395" s="22" t="s">
        <v>140</v>
      </c>
      <c r="H1395" s="26">
        <v>517701</v>
      </c>
      <c r="I1395" s="28"/>
      <c r="J1395" s="26">
        <v>41416</v>
      </c>
      <c r="K1395" s="26">
        <v>559117</v>
      </c>
      <c r="L1395" s="22" t="s">
        <v>1336</v>
      </c>
      <c r="M1395" s="22"/>
      <c r="N1395">
        <f t="shared" si="64"/>
        <v>2166</v>
      </c>
      <c r="O1395">
        <f>+VLOOKUP(N1395,'Thanh toán '!O$8:P$8099,2,0)</f>
        <v>559117</v>
      </c>
      <c r="P1395">
        <f t="shared" si="65"/>
        <v>559117</v>
      </c>
      <c r="Q1395" s="30">
        <f t="shared" si="63"/>
        <v>0</v>
      </c>
    </row>
    <row r="1396" spans="1:17" ht="26.3" hidden="1" x14ac:dyDescent="0.3">
      <c r="A1396" s="21">
        <v>10833</v>
      </c>
      <c r="B1396" s="22" t="s">
        <v>1691</v>
      </c>
      <c r="C1396" s="22" t="s">
        <v>1333</v>
      </c>
      <c r="D1396" s="27" t="s">
        <v>1666</v>
      </c>
      <c r="E1396" s="24" t="s">
        <v>130</v>
      </c>
      <c r="F1396" s="25" t="s">
        <v>1489</v>
      </c>
      <c r="G1396" s="22" t="s">
        <v>131</v>
      </c>
      <c r="H1396" s="26">
        <v>8811720</v>
      </c>
      <c r="I1396" s="28"/>
      <c r="J1396" s="26">
        <v>704938</v>
      </c>
      <c r="K1396" s="26">
        <v>9516658</v>
      </c>
      <c r="L1396" s="22" t="s">
        <v>1336</v>
      </c>
      <c r="M1396" s="22"/>
      <c r="N1396">
        <f t="shared" si="64"/>
        <v>2167</v>
      </c>
      <c r="O1396">
        <f>+VLOOKUP(N1396,'Thanh toán '!O$8:P$8099,2,0)</f>
        <v>9516658</v>
      </c>
      <c r="P1396">
        <f t="shared" si="65"/>
        <v>9516658</v>
      </c>
      <c r="Q1396" s="30">
        <f t="shared" si="63"/>
        <v>0</v>
      </c>
    </row>
    <row r="1397" spans="1:17" ht="26.3" hidden="1" x14ac:dyDescent="0.3">
      <c r="A1397" s="21">
        <v>10834</v>
      </c>
      <c r="B1397" s="22" t="s">
        <v>1692</v>
      </c>
      <c r="C1397" s="22" t="s">
        <v>1333</v>
      </c>
      <c r="D1397" s="27" t="s">
        <v>1666</v>
      </c>
      <c r="E1397" s="24" t="s">
        <v>1693</v>
      </c>
      <c r="F1397" s="25" t="s">
        <v>1694</v>
      </c>
      <c r="G1397" s="22" t="s">
        <v>1695</v>
      </c>
      <c r="H1397" s="26">
        <v>3849940</v>
      </c>
      <c r="I1397" s="28"/>
      <c r="J1397" s="26">
        <v>307995</v>
      </c>
      <c r="K1397" s="26">
        <v>4157935</v>
      </c>
      <c r="L1397" s="22" t="s">
        <v>1336</v>
      </c>
      <c r="M1397" s="22"/>
      <c r="N1397">
        <f t="shared" si="64"/>
        <v>2168</v>
      </c>
      <c r="O1397">
        <f>+VLOOKUP(N1397,'Thanh toán '!O$8:P$8099,2,0)</f>
        <v>4157935</v>
      </c>
      <c r="P1397">
        <f t="shared" si="65"/>
        <v>4157935</v>
      </c>
      <c r="Q1397" s="30">
        <f t="shared" si="63"/>
        <v>0</v>
      </c>
    </row>
    <row r="1398" spans="1:17" ht="26.3" hidden="1" x14ac:dyDescent="0.3">
      <c r="A1398" s="21">
        <v>10835</v>
      </c>
      <c r="B1398" s="22" t="s">
        <v>1696</v>
      </c>
      <c r="C1398" s="22" t="s">
        <v>1333</v>
      </c>
      <c r="D1398" s="27" t="s">
        <v>1666</v>
      </c>
      <c r="E1398" s="24" t="s">
        <v>353</v>
      </c>
      <c r="F1398" s="25" t="s">
        <v>1495</v>
      </c>
      <c r="G1398" s="22" t="s">
        <v>354</v>
      </c>
      <c r="H1398" s="26">
        <v>2400180</v>
      </c>
      <c r="I1398" s="28"/>
      <c r="J1398" s="26">
        <v>192014</v>
      </c>
      <c r="K1398" s="26">
        <v>2592194</v>
      </c>
      <c r="L1398" s="22" t="s">
        <v>1336</v>
      </c>
      <c r="M1398" s="22"/>
      <c r="N1398">
        <f t="shared" si="64"/>
        <v>2169</v>
      </c>
      <c r="O1398">
        <f>+VLOOKUP(N1398,'Thanh toán '!O$8:P$8099,2,0)</f>
        <v>2592194</v>
      </c>
      <c r="P1398">
        <f t="shared" si="65"/>
        <v>2592194</v>
      </c>
      <c r="Q1398" s="30">
        <f t="shared" si="63"/>
        <v>0</v>
      </c>
    </row>
    <row r="1399" spans="1:17" hidden="1" x14ac:dyDescent="0.3">
      <c r="A1399" s="21">
        <v>10836</v>
      </c>
      <c r="B1399" s="22" t="s">
        <v>1697</v>
      </c>
      <c r="C1399" s="22" t="s">
        <v>1333</v>
      </c>
      <c r="D1399" s="27" t="s">
        <v>1666</v>
      </c>
      <c r="E1399" s="24" t="s">
        <v>427</v>
      </c>
      <c r="F1399" s="25" t="s">
        <v>1698</v>
      </c>
      <c r="G1399" s="22" t="s">
        <v>428</v>
      </c>
      <c r="H1399" s="26">
        <v>3766760</v>
      </c>
      <c r="I1399" s="28"/>
      <c r="J1399" s="26">
        <v>301341</v>
      </c>
      <c r="K1399" s="26">
        <v>4068101</v>
      </c>
      <c r="L1399" s="22" t="s">
        <v>1336</v>
      </c>
      <c r="M1399" s="22"/>
      <c r="N1399">
        <f t="shared" si="64"/>
        <v>2170</v>
      </c>
      <c r="O1399">
        <f>+VLOOKUP(N1399,'Thanh toán '!O$8:P$8099,2,0)</f>
        <v>4068101</v>
      </c>
      <c r="P1399">
        <f t="shared" si="65"/>
        <v>4068101</v>
      </c>
      <c r="Q1399" s="30">
        <f t="shared" si="63"/>
        <v>0</v>
      </c>
    </row>
    <row r="1400" spans="1:17" ht="26.3" hidden="1" x14ac:dyDescent="0.3">
      <c r="A1400" s="21">
        <v>10837</v>
      </c>
      <c r="B1400" s="22" t="s">
        <v>1699</v>
      </c>
      <c r="C1400" s="22" t="s">
        <v>1333</v>
      </c>
      <c r="D1400" s="27" t="s">
        <v>1666</v>
      </c>
      <c r="E1400" s="24" t="s">
        <v>1497</v>
      </c>
      <c r="F1400" s="25" t="s">
        <v>1498</v>
      </c>
      <c r="G1400" s="22" t="s">
        <v>1499</v>
      </c>
      <c r="H1400" s="26">
        <v>2440220</v>
      </c>
      <c r="I1400" s="28"/>
      <c r="J1400" s="26">
        <v>195218</v>
      </c>
      <c r="K1400" s="26">
        <v>2635438</v>
      </c>
      <c r="L1400" s="22" t="s">
        <v>1336</v>
      </c>
      <c r="M1400" s="22"/>
      <c r="N1400">
        <f t="shared" si="64"/>
        <v>2171</v>
      </c>
      <c r="O1400">
        <f>+VLOOKUP(N1400,'Thanh toán '!O$8:P$8099,2,0)</f>
        <v>2635438</v>
      </c>
      <c r="P1400">
        <f t="shared" si="65"/>
        <v>2635438</v>
      </c>
      <c r="Q1400" s="30">
        <f t="shared" si="63"/>
        <v>0</v>
      </c>
    </row>
    <row r="1401" spans="1:17" ht="26.3" hidden="1" x14ac:dyDescent="0.3">
      <c r="A1401" s="21">
        <v>10844</v>
      </c>
      <c r="B1401" s="22" t="s">
        <v>1700</v>
      </c>
      <c r="C1401" s="22" t="s">
        <v>1333</v>
      </c>
      <c r="D1401" s="27" t="s">
        <v>1666</v>
      </c>
      <c r="E1401" s="24" t="s">
        <v>23</v>
      </c>
      <c r="F1401" s="25" t="s">
        <v>1342</v>
      </c>
      <c r="G1401" s="22" t="s">
        <v>24</v>
      </c>
      <c r="H1401" s="26">
        <v>1465955</v>
      </c>
      <c r="I1401" s="28"/>
      <c r="J1401" s="26">
        <v>117276</v>
      </c>
      <c r="K1401" s="26">
        <v>1583231</v>
      </c>
      <c r="L1401" s="22" t="s">
        <v>1336</v>
      </c>
      <c r="M1401" s="22"/>
      <c r="N1401">
        <f t="shared" si="64"/>
        <v>2178</v>
      </c>
      <c r="O1401">
        <f>+VLOOKUP(N1401,'Thanh toán '!O$8:P$8099,2,0)</f>
        <v>1583231</v>
      </c>
      <c r="P1401">
        <f t="shared" si="65"/>
        <v>1583231</v>
      </c>
      <c r="Q1401" s="30">
        <f t="shared" si="63"/>
        <v>0</v>
      </c>
    </row>
    <row r="1402" spans="1:17" hidden="1" x14ac:dyDescent="0.3">
      <c r="A1402" s="21">
        <v>11063</v>
      </c>
      <c r="B1402" s="22" t="s">
        <v>1701</v>
      </c>
      <c r="C1402" s="22" t="s">
        <v>1333</v>
      </c>
      <c r="D1402" s="27" t="s">
        <v>1702</v>
      </c>
      <c r="E1402" s="24" t="s">
        <v>192</v>
      </c>
      <c r="F1402" s="25" t="s">
        <v>1477</v>
      </c>
      <c r="G1402" s="22" t="s">
        <v>193</v>
      </c>
      <c r="H1402" s="26">
        <v>2955470</v>
      </c>
      <c r="I1402" s="28"/>
      <c r="J1402" s="26">
        <v>236438</v>
      </c>
      <c r="K1402" s="26">
        <v>3191908</v>
      </c>
      <c r="L1402" s="22" t="s">
        <v>1336</v>
      </c>
      <c r="M1402" s="22"/>
      <c r="N1402">
        <f t="shared" si="64"/>
        <v>2399</v>
      </c>
      <c r="O1402">
        <f>+VLOOKUP(N1402,'Thanh toán '!O$8:P$8099,2,0)</f>
        <v>3191908</v>
      </c>
      <c r="P1402">
        <f t="shared" si="65"/>
        <v>3191908</v>
      </c>
      <c r="Q1402" s="30">
        <f t="shared" si="63"/>
        <v>0</v>
      </c>
    </row>
    <row r="1403" spans="1:17" hidden="1" x14ac:dyDescent="0.3">
      <c r="A1403" s="21">
        <v>11064</v>
      </c>
      <c r="B1403" s="22" t="s">
        <v>1703</v>
      </c>
      <c r="C1403" s="22" t="s">
        <v>1333</v>
      </c>
      <c r="D1403" s="27" t="s">
        <v>1702</v>
      </c>
      <c r="E1403" s="24" t="s">
        <v>710</v>
      </c>
      <c r="F1403" s="25" t="s">
        <v>1408</v>
      </c>
      <c r="G1403" s="22" t="s">
        <v>711</v>
      </c>
      <c r="H1403" s="26">
        <v>2386750</v>
      </c>
      <c r="I1403" s="28"/>
      <c r="J1403" s="26">
        <v>190940</v>
      </c>
      <c r="K1403" s="26">
        <v>2577690</v>
      </c>
      <c r="L1403" s="22" t="s">
        <v>1336</v>
      </c>
      <c r="M1403" s="22"/>
      <c r="N1403">
        <f t="shared" si="64"/>
        <v>2400</v>
      </c>
      <c r="O1403">
        <f>+VLOOKUP(N1403,'Thanh toán '!O$8:P$8099,2,0)</f>
        <v>2577690</v>
      </c>
      <c r="P1403">
        <f t="shared" si="65"/>
        <v>2577690</v>
      </c>
      <c r="Q1403" s="30">
        <f t="shared" si="63"/>
        <v>0</v>
      </c>
    </row>
    <row r="1404" spans="1:17" hidden="1" x14ac:dyDescent="0.3">
      <c r="A1404" s="21">
        <v>11065</v>
      </c>
      <c r="B1404" s="22" t="s">
        <v>1704</v>
      </c>
      <c r="C1404" s="22" t="s">
        <v>1333</v>
      </c>
      <c r="D1404" s="27" t="s">
        <v>1702</v>
      </c>
      <c r="E1404" s="24" t="s">
        <v>38</v>
      </c>
      <c r="F1404" s="25" t="s">
        <v>1348</v>
      </c>
      <c r="G1404" s="22" t="s">
        <v>39</v>
      </c>
      <c r="H1404" s="26">
        <v>553467</v>
      </c>
      <c r="I1404" s="28"/>
      <c r="J1404" s="26">
        <v>44277</v>
      </c>
      <c r="K1404" s="26">
        <v>597744</v>
      </c>
      <c r="L1404" s="22" t="s">
        <v>1336</v>
      </c>
      <c r="M1404" s="22"/>
      <c r="N1404">
        <f t="shared" si="64"/>
        <v>2401</v>
      </c>
      <c r="O1404">
        <f>+VLOOKUP(N1404,'Thanh toán '!O$8:P$8099,2,0)</f>
        <v>597744</v>
      </c>
      <c r="P1404">
        <f t="shared" si="65"/>
        <v>597744</v>
      </c>
      <c r="Q1404" s="30">
        <f t="shared" si="63"/>
        <v>0</v>
      </c>
    </row>
    <row r="1405" spans="1:17" hidden="1" x14ac:dyDescent="0.3">
      <c r="A1405" s="21">
        <v>11067</v>
      </c>
      <c r="B1405" s="22" t="s">
        <v>1705</v>
      </c>
      <c r="C1405" s="22" t="s">
        <v>1333</v>
      </c>
      <c r="D1405" s="27" t="s">
        <v>1702</v>
      </c>
      <c r="E1405" s="24" t="s">
        <v>38</v>
      </c>
      <c r="F1405" s="25" t="s">
        <v>1348</v>
      </c>
      <c r="G1405" s="22" t="s">
        <v>39</v>
      </c>
      <c r="H1405" s="26">
        <v>710036</v>
      </c>
      <c r="I1405" s="28"/>
      <c r="J1405" s="26">
        <v>56803</v>
      </c>
      <c r="K1405" s="26">
        <v>766839</v>
      </c>
      <c r="L1405" s="22" t="s">
        <v>1336</v>
      </c>
      <c r="M1405" s="22"/>
      <c r="N1405">
        <f t="shared" si="64"/>
        <v>2403</v>
      </c>
      <c r="O1405">
        <f>+VLOOKUP(N1405,'Thanh toán '!O$8:P$8099,2,0)</f>
        <v>766839</v>
      </c>
      <c r="P1405">
        <f t="shared" si="65"/>
        <v>766839</v>
      </c>
      <c r="Q1405" s="30">
        <f t="shared" si="63"/>
        <v>0</v>
      </c>
    </row>
    <row r="1406" spans="1:17" hidden="1" x14ac:dyDescent="0.3">
      <c r="A1406" s="21">
        <v>11068</v>
      </c>
      <c r="B1406" s="22" t="s">
        <v>1706</v>
      </c>
      <c r="C1406" s="22" t="s">
        <v>1333</v>
      </c>
      <c r="D1406" s="27" t="s">
        <v>1702</v>
      </c>
      <c r="E1406" s="24" t="s">
        <v>38</v>
      </c>
      <c r="F1406" s="25" t="s">
        <v>1348</v>
      </c>
      <c r="G1406" s="22" t="s">
        <v>39</v>
      </c>
      <c r="H1406" s="26">
        <v>621720</v>
      </c>
      <c r="I1406" s="28"/>
      <c r="J1406" s="26">
        <v>49738</v>
      </c>
      <c r="K1406" s="26">
        <v>671458</v>
      </c>
      <c r="L1406" s="22" t="s">
        <v>1336</v>
      </c>
      <c r="M1406" s="22"/>
      <c r="N1406">
        <f t="shared" si="64"/>
        <v>2404</v>
      </c>
      <c r="O1406">
        <f>+VLOOKUP(N1406,'Thanh toán '!O$8:P$8099,2,0)</f>
        <v>671458</v>
      </c>
      <c r="P1406">
        <f t="shared" si="65"/>
        <v>671458</v>
      </c>
      <c r="Q1406" s="30">
        <f t="shared" si="63"/>
        <v>0</v>
      </c>
    </row>
    <row r="1407" spans="1:17" hidden="1" x14ac:dyDescent="0.3">
      <c r="A1407" s="21">
        <v>11069</v>
      </c>
      <c r="B1407" s="22" t="s">
        <v>1707</v>
      </c>
      <c r="C1407" s="22" t="s">
        <v>1333</v>
      </c>
      <c r="D1407" s="27" t="s">
        <v>1702</v>
      </c>
      <c r="E1407" s="24" t="s">
        <v>38</v>
      </c>
      <c r="F1407" s="25" t="s">
        <v>1348</v>
      </c>
      <c r="G1407" s="22" t="s">
        <v>39</v>
      </c>
      <c r="H1407" s="26">
        <v>1629562</v>
      </c>
      <c r="I1407" s="28"/>
      <c r="J1407" s="26">
        <v>130365</v>
      </c>
      <c r="K1407" s="26">
        <v>1759927</v>
      </c>
      <c r="L1407" s="22" t="s">
        <v>1336</v>
      </c>
      <c r="M1407" s="22"/>
      <c r="N1407">
        <f t="shared" si="64"/>
        <v>2405</v>
      </c>
      <c r="O1407">
        <f>+VLOOKUP(N1407,'Thanh toán '!O$8:P$8099,2,0)</f>
        <v>1759927</v>
      </c>
      <c r="P1407">
        <f t="shared" si="65"/>
        <v>1759927</v>
      </c>
      <c r="Q1407" s="30">
        <f t="shared" si="63"/>
        <v>0</v>
      </c>
    </row>
    <row r="1408" spans="1:17" hidden="1" x14ac:dyDescent="0.3">
      <c r="A1408" s="21">
        <v>11073</v>
      </c>
      <c r="B1408" s="22" t="s">
        <v>1708</v>
      </c>
      <c r="C1408" s="22" t="s">
        <v>1333</v>
      </c>
      <c r="D1408" s="27" t="s">
        <v>1702</v>
      </c>
      <c r="E1408" s="24" t="s">
        <v>195</v>
      </c>
      <c r="F1408" s="25" t="s">
        <v>1570</v>
      </c>
      <c r="G1408" s="22" t="s">
        <v>196</v>
      </c>
      <c r="H1408" s="26">
        <v>1916780</v>
      </c>
      <c r="I1408" s="28"/>
      <c r="J1408" s="26">
        <v>153342</v>
      </c>
      <c r="K1408" s="26">
        <v>2070122</v>
      </c>
      <c r="L1408" s="22" t="s">
        <v>1336</v>
      </c>
      <c r="M1408" s="22"/>
      <c r="N1408">
        <f t="shared" si="64"/>
        <v>2409</v>
      </c>
      <c r="O1408">
        <f>+VLOOKUP(N1408,'Thanh toán '!O$8:P$8099,2,0)</f>
        <v>2070122</v>
      </c>
      <c r="P1408">
        <f t="shared" si="65"/>
        <v>2070122</v>
      </c>
      <c r="Q1408" s="30">
        <f t="shared" si="63"/>
        <v>0</v>
      </c>
    </row>
    <row r="1409" spans="1:17" hidden="1" x14ac:dyDescent="0.3">
      <c r="A1409" s="21">
        <v>11280</v>
      </c>
      <c r="B1409" s="22" t="s">
        <v>1709</v>
      </c>
      <c r="C1409" s="22" t="s">
        <v>1333</v>
      </c>
      <c r="D1409" s="27" t="s">
        <v>1702</v>
      </c>
      <c r="E1409" s="24" t="s">
        <v>548</v>
      </c>
      <c r="F1409" s="25" t="s">
        <v>1531</v>
      </c>
      <c r="G1409" s="22" t="s">
        <v>549</v>
      </c>
      <c r="H1409" s="26">
        <v>2574885</v>
      </c>
      <c r="I1409" s="28"/>
      <c r="J1409" s="26">
        <v>205991</v>
      </c>
      <c r="K1409" s="26">
        <v>2780876</v>
      </c>
      <c r="L1409" s="22" t="s">
        <v>1336</v>
      </c>
      <c r="M1409" s="22"/>
      <c r="N1409">
        <f t="shared" si="64"/>
        <v>2619</v>
      </c>
      <c r="O1409">
        <f>+VLOOKUP(N1409,'Thanh toán '!O$8:P$8099,2,0)</f>
        <v>2780876</v>
      </c>
      <c r="P1409">
        <f t="shared" si="65"/>
        <v>2780876</v>
      </c>
      <c r="Q1409" s="30">
        <f t="shared" si="63"/>
        <v>0</v>
      </c>
    </row>
    <row r="1410" spans="1:17" ht="26.3" hidden="1" x14ac:dyDescent="0.3">
      <c r="A1410" s="21">
        <v>11281</v>
      </c>
      <c r="B1410" s="22" t="s">
        <v>1710</v>
      </c>
      <c r="C1410" s="22" t="s">
        <v>1333</v>
      </c>
      <c r="D1410" s="27" t="s">
        <v>1702</v>
      </c>
      <c r="E1410" s="24" t="s">
        <v>68</v>
      </c>
      <c r="F1410" s="25" t="s">
        <v>1338</v>
      </c>
      <c r="G1410" s="22" t="s">
        <v>69</v>
      </c>
      <c r="H1410" s="26">
        <v>1970440</v>
      </c>
      <c r="I1410" s="28"/>
      <c r="J1410" s="26">
        <v>157635</v>
      </c>
      <c r="K1410" s="26">
        <v>2128075</v>
      </c>
      <c r="L1410" s="22" t="s">
        <v>1336</v>
      </c>
      <c r="M1410" s="22"/>
      <c r="N1410">
        <f t="shared" si="64"/>
        <v>2620</v>
      </c>
      <c r="O1410">
        <f>+VLOOKUP(N1410,'Thanh toán '!O$8:P$8099,2,0)</f>
        <v>2128075</v>
      </c>
      <c r="P1410">
        <f t="shared" si="65"/>
        <v>2128075</v>
      </c>
      <c r="Q1410" s="30">
        <f t="shared" si="63"/>
        <v>0</v>
      </c>
    </row>
    <row r="1411" spans="1:17" ht="26.3" hidden="1" x14ac:dyDescent="0.3">
      <c r="A1411" s="21">
        <v>11282</v>
      </c>
      <c r="B1411" s="22" t="s">
        <v>1711</v>
      </c>
      <c r="C1411" s="22" t="s">
        <v>1333</v>
      </c>
      <c r="D1411" s="27" t="s">
        <v>1702</v>
      </c>
      <c r="E1411" s="24" t="s">
        <v>1451</v>
      </c>
      <c r="F1411" s="25" t="s">
        <v>1452</v>
      </c>
      <c r="G1411" s="22" t="s">
        <v>1453</v>
      </c>
      <c r="H1411" s="26">
        <v>1236130</v>
      </c>
      <c r="I1411" s="28"/>
      <c r="J1411" s="26">
        <v>98890</v>
      </c>
      <c r="K1411" s="26">
        <v>1335020</v>
      </c>
      <c r="L1411" s="22" t="s">
        <v>1336</v>
      </c>
      <c r="M1411" s="22"/>
      <c r="N1411">
        <f t="shared" si="64"/>
        <v>2621</v>
      </c>
      <c r="O1411">
        <f>+VLOOKUP(N1411,'Thanh toán '!O$8:P$8099,2,0)</f>
        <v>1335020</v>
      </c>
      <c r="P1411">
        <f t="shared" si="65"/>
        <v>1335020</v>
      </c>
      <c r="Q1411" s="30">
        <f t="shared" si="63"/>
        <v>0</v>
      </c>
    </row>
    <row r="1412" spans="1:17" hidden="1" x14ac:dyDescent="0.3">
      <c r="A1412" s="21">
        <v>11328</v>
      </c>
      <c r="B1412" s="22" t="s">
        <v>1712</v>
      </c>
      <c r="C1412" s="22" t="s">
        <v>1333</v>
      </c>
      <c r="D1412" s="27" t="s">
        <v>1702</v>
      </c>
      <c r="E1412" s="24" t="s">
        <v>38</v>
      </c>
      <c r="F1412" s="25" t="s">
        <v>1348</v>
      </c>
      <c r="G1412" s="22" t="s">
        <v>39</v>
      </c>
      <c r="H1412" s="26">
        <v>827540</v>
      </c>
      <c r="I1412" s="28"/>
      <c r="J1412" s="26">
        <v>66203</v>
      </c>
      <c r="K1412" s="26">
        <v>893743</v>
      </c>
      <c r="L1412" s="22" t="s">
        <v>1336</v>
      </c>
      <c r="M1412" s="22"/>
      <c r="N1412">
        <f t="shared" si="64"/>
        <v>2667</v>
      </c>
      <c r="O1412">
        <f>+VLOOKUP(N1412,'Thanh toán '!O$8:P$8099,2,0)</f>
        <v>893743</v>
      </c>
      <c r="P1412">
        <f t="shared" si="65"/>
        <v>893743</v>
      </c>
      <c r="Q1412" s="30">
        <f t="shared" si="63"/>
        <v>0</v>
      </c>
    </row>
    <row r="1413" spans="1:17" hidden="1" x14ac:dyDescent="0.3">
      <c r="A1413" s="21">
        <v>11343</v>
      </c>
      <c r="B1413" s="22" t="s">
        <v>1713</v>
      </c>
      <c r="C1413" s="22" t="s">
        <v>1333</v>
      </c>
      <c r="D1413" s="27" t="s">
        <v>1702</v>
      </c>
      <c r="E1413" s="24" t="s">
        <v>214</v>
      </c>
      <c r="F1413" s="25" t="s">
        <v>1340</v>
      </c>
      <c r="G1413" s="22" t="s">
        <v>215</v>
      </c>
      <c r="H1413" s="26">
        <v>1110580</v>
      </c>
      <c r="I1413" s="28"/>
      <c r="J1413" s="26">
        <v>88846</v>
      </c>
      <c r="K1413" s="26">
        <v>1199426</v>
      </c>
      <c r="L1413" s="22" t="s">
        <v>1336</v>
      </c>
      <c r="M1413" s="22"/>
      <c r="N1413">
        <f t="shared" si="64"/>
        <v>2682</v>
      </c>
      <c r="O1413">
        <f>+VLOOKUP(N1413,'Thanh toán '!O$8:P$8099,2,0)</f>
        <v>1199426</v>
      </c>
      <c r="P1413">
        <f t="shared" si="65"/>
        <v>1199426</v>
      </c>
      <c r="Q1413" s="30">
        <f t="shared" ref="Q1413:Q1476" si="66">+O1413-K1413</f>
        <v>0</v>
      </c>
    </row>
    <row r="1414" spans="1:17" hidden="1" x14ac:dyDescent="0.3">
      <c r="A1414" s="21">
        <v>11455</v>
      </c>
      <c r="B1414" s="22" t="s">
        <v>1714</v>
      </c>
      <c r="C1414" s="22" t="s">
        <v>1333</v>
      </c>
      <c r="D1414" s="27" t="s">
        <v>1715</v>
      </c>
      <c r="E1414" s="24" t="s">
        <v>38</v>
      </c>
      <c r="F1414" s="25" t="s">
        <v>1348</v>
      </c>
      <c r="G1414" s="22" t="s">
        <v>39</v>
      </c>
      <c r="H1414" s="26">
        <v>1352287</v>
      </c>
      <c r="I1414" s="28"/>
      <c r="J1414" s="26">
        <v>108183</v>
      </c>
      <c r="K1414" s="26">
        <v>1460470</v>
      </c>
      <c r="L1414" s="22" t="s">
        <v>1336</v>
      </c>
      <c r="M1414" s="22"/>
      <c r="N1414">
        <f t="shared" ref="N1414:N1477" si="67">+B1414*1</f>
        <v>2795</v>
      </c>
      <c r="O1414">
        <f>+VLOOKUP(N1414,'Thanh toán '!O$8:P$8099,2,0)</f>
        <v>1460470</v>
      </c>
      <c r="P1414">
        <f t="shared" ref="P1414:P1477" si="68">+O1414</f>
        <v>1460470</v>
      </c>
      <c r="Q1414" s="30">
        <f t="shared" si="66"/>
        <v>0</v>
      </c>
    </row>
    <row r="1415" spans="1:17" hidden="1" x14ac:dyDescent="0.3">
      <c r="A1415" s="21">
        <v>11457</v>
      </c>
      <c r="B1415" s="22" t="s">
        <v>1716</v>
      </c>
      <c r="C1415" s="22" t="s">
        <v>1333</v>
      </c>
      <c r="D1415" s="27" t="s">
        <v>1715</v>
      </c>
      <c r="E1415" s="24" t="s">
        <v>38</v>
      </c>
      <c r="F1415" s="25" t="s">
        <v>1348</v>
      </c>
      <c r="G1415" s="22" t="s">
        <v>39</v>
      </c>
      <c r="H1415" s="26">
        <v>968440</v>
      </c>
      <c r="I1415" s="28"/>
      <c r="J1415" s="26">
        <v>77475</v>
      </c>
      <c r="K1415" s="26">
        <v>1045915</v>
      </c>
      <c r="L1415" s="22" t="s">
        <v>1336</v>
      </c>
      <c r="M1415" s="22"/>
      <c r="N1415">
        <f t="shared" si="67"/>
        <v>2797</v>
      </c>
      <c r="O1415">
        <f>+VLOOKUP(N1415,'Thanh toán '!O$8:P$8099,2,0)</f>
        <v>1045915</v>
      </c>
      <c r="P1415">
        <f t="shared" si="68"/>
        <v>1045915</v>
      </c>
      <c r="Q1415" s="30">
        <f t="shared" si="66"/>
        <v>0</v>
      </c>
    </row>
    <row r="1416" spans="1:17" hidden="1" x14ac:dyDescent="0.3">
      <c r="A1416" s="21">
        <v>11458</v>
      </c>
      <c r="B1416" s="22" t="s">
        <v>1717</v>
      </c>
      <c r="C1416" s="22" t="s">
        <v>1333</v>
      </c>
      <c r="D1416" s="27" t="s">
        <v>1715</v>
      </c>
      <c r="E1416" s="24" t="s">
        <v>42</v>
      </c>
      <c r="F1416" s="25" t="s">
        <v>1359</v>
      </c>
      <c r="G1416" s="22" t="s">
        <v>43</v>
      </c>
      <c r="H1416" s="26">
        <v>4146320</v>
      </c>
      <c r="I1416" s="28"/>
      <c r="J1416" s="26">
        <v>331706</v>
      </c>
      <c r="K1416" s="26">
        <v>4478026</v>
      </c>
      <c r="L1416" s="22" t="s">
        <v>1336</v>
      </c>
      <c r="M1416" s="22"/>
      <c r="N1416">
        <f t="shared" si="67"/>
        <v>2798</v>
      </c>
      <c r="O1416">
        <f>+VLOOKUP(N1416,'Thanh toán '!O$8:P$8099,2,0)</f>
        <v>4478026</v>
      </c>
      <c r="P1416">
        <f t="shared" si="68"/>
        <v>4478026</v>
      </c>
      <c r="Q1416" s="30">
        <f t="shared" si="66"/>
        <v>0</v>
      </c>
    </row>
    <row r="1417" spans="1:17" hidden="1" x14ac:dyDescent="0.3">
      <c r="A1417" s="21">
        <v>11459</v>
      </c>
      <c r="B1417" s="22" t="s">
        <v>1718</v>
      </c>
      <c r="C1417" s="22" t="s">
        <v>1333</v>
      </c>
      <c r="D1417" s="27" t="s">
        <v>1715</v>
      </c>
      <c r="E1417" s="24" t="s">
        <v>38</v>
      </c>
      <c r="F1417" s="25" t="s">
        <v>1348</v>
      </c>
      <c r="G1417" s="22" t="s">
        <v>39</v>
      </c>
      <c r="H1417" s="26">
        <v>552248</v>
      </c>
      <c r="I1417" s="28"/>
      <c r="J1417" s="26">
        <v>44180</v>
      </c>
      <c r="K1417" s="26">
        <v>596428</v>
      </c>
      <c r="L1417" s="22" t="s">
        <v>1336</v>
      </c>
      <c r="M1417" s="22"/>
      <c r="N1417">
        <f t="shared" si="67"/>
        <v>2799</v>
      </c>
      <c r="O1417">
        <f>+VLOOKUP(N1417,'Thanh toán '!O$8:P$8099,2,0)</f>
        <v>596428</v>
      </c>
      <c r="P1417">
        <f t="shared" si="68"/>
        <v>596428</v>
      </c>
      <c r="Q1417" s="30">
        <f t="shared" si="66"/>
        <v>0</v>
      </c>
    </row>
    <row r="1418" spans="1:17" hidden="1" x14ac:dyDescent="0.3">
      <c r="A1418" s="21">
        <v>11460</v>
      </c>
      <c r="B1418" s="22" t="s">
        <v>1719</v>
      </c>
      <c r="C1418" s="22" t="s">
        <v>1333</v>
      </c>
      <c r="D1418" s="27" t="s">
        <v>1715</v>
      </c>
      <c r="E1418" s="24" t="s">
        <v>38</v>
      </c>
      <c r="F1418" s="25" t="s">
        <v>1348</v>
      </c>
      <c r="G1418" s="22" t="s">
        <v>39</v>
      </c>
      <c r="H1418" s="26">
        <v>960072</v>
      </c>
      <c r="I1418" s="28"/>
      <c r="J1418" s="26">
        <v>76806</v>
      </c>
      <c r="K1418" s="26">
        <v>1036878</v>
      </c>
      <c r="L1418" s="22" t="s">
        <v>1336</v>
      </c>
      <c r="M1418" s="22"/>
      <c r="N1418">
        <f t="shared" si="67"/>
        <v>2800</v>
      </c>
      <c r="O1418">
        <f>+VLOOKUP(N1418,'Thanh toán '!O$8:P$8099,2,0)</f>
        <v>1036878</v>
      </c>
      <c r="P1418">
        <f t="shared" si="68"/>
        <v>1036878</v>
      </c>
      <c r="Q1418" s="30">
        <f t="shared" si="66"/>
        <v>0</v>
      </c>
    </row>
    <row r="1419" spans="1:17" ht="26.3" hidden="1" x14ac:dyDescent="0.3">
      <c r="A1419" s="21">
        <v>11461</v>
      </c>
      <c r="B1419" s="22" t="s">
        <v>1720</v>
      </c>
      <c r="C1419" s="22" t="s">
        <v>1333</v>
      </c>
      <c r="D1419" s="27" t="s">
        <v>1715</v>
      </c>
      <c r="E1419" s="24" t="s">
        <v>184</v>
      </c>
      <c r="F1419" s="25" t="s">
        <v>1721</v>
      </c>
      <c r="G1419" s="22" t="s">
        <v>185</v>
      </c>
      <c r="H1419" s="26">
        <v>2742185</v>
      </c>
      <c r="I1419" s="28"/>
      <c r="J1419" s="26">
        <v>219375</v>
      </c>
      <c r="K1419" s="26">
        <v>2961560</v>
      </c>
      <c r="L1419" s="22" t="s">
        <v>1336</v>
      </c>
      <c r="M1419" s="22"/>
      <c r="N1419">
        <f t="shared" si="67"/>
        <v>2801</v>
      </c>
      <c r="O1419">
        <f>+VLOOKUP(N1419,'Thanh toán '!O$8:P$8099,2,0)</f>
        <v>2961560</v>
      </c>
      <c r="P1419">
        <f t="shared" si="68"/>
        <v>2961560</v>
      </c>
      <c r="Q1419" s="30">
        <f t="shared" si="66"/>
        <v>0</v>
      </c>
    </row>
    <row r="1420" spans="1:17" hidden="1" x14ac:dyDescent="0.3">
      <c r="A1420" s="21">
        <v>11465</v>
      </c>
      <c r="B1420" s="22" t="s">
        <v>1722</v>
      </c>
      <c r="C1420" s="22" t="s">
        <v>1333</v>
      </c>
      <c r="D1420" s="27" t="s">
        <v>1715</v>
      </c>
      <c r="E1420" s="24" t="s">
        <v>38</v>
      </c>
      <c r="F1420" s="25" t="s">
        <v>1348</v>
      </c>
      <c r="G1420" s="22" t="s">
        <v>39</v>
      </c>
      <c r="H1420" s="26">
        <v>1173355</v>
      </c>
      <c r="I1420" s="28"/>
      <c r="J1420" s="26">
        <v>93868</v>
      </c>
      <c r="K1420" s="26">
        <v>1267223</v>
      </c>
      <c r="L1420" s="22" t="s">
        <v>1336</v>
      </c>
      <c r="M1420" s="22"/>
      <c r="N1420">
        <f t="shared" si="67"/>
        <v>2805</v>
      </c>
      <c r="O1420">
        <f>+VLOOKUP(N1420,'Thanh toán '!O$8:P$8099,2,0)</f>
        <v>1267223</v>
      </c>
      <c r="P1420">
        <f t="shared" si="68"/>
        <v>1267223</v>
      </c>
      <c r="Q1420" s="30">
        <f t="shared" si="66"/>
        <v>0</v>
      </c>
    </row>
    <row r="1421" spans="1:17" hidden="1" x14ac:dyDescent="0.3">
      <c r="A1421" s="21">
        <v>11466</v>
      </c>
      <c r="B1421" s="22" t="s">
        <v>1723</v>
      </c>
      <c r="C1421" s="22" t="s">
        <v>1333</v>
      </c>
      <c r="D1421" s="27" t="s">
        <v>1715</v>
      </c>
      <c r="E1421" s="24" t="s">
        <v>56</v>
      </c>
      <c r="F1421" s="25" t="s">
        <v>1399</v>
      </c>
      <c r="G1421" s="22" t="s">
        <v>57</v>
      </c>
      <c r="H1421" s="26">
        <v>2221160</v>
      </c>
      <c r="I1421" s="28"/>
      <c r="J1421" s="26">
        <v>177693</v>
      </c>
      <c r="K1421" s="26">
        <v>2398853</v>
      </c>
      <c r="L1421" s="22" t="s">
        <v>1336</v>
      </c>
      <c r="M1421" s="22"/>
      <c r="N1421">
        <f t="shared" si="67"/>
        <v>2806</v>
      </c>
      <c r="O1421">
        <f>+VLOOKUP(N1421,'Thanh toán '!O$8:P$8099,2,0)</f>
        <v>2398853</v>
      </c>
      <c r="P1421">
        <f t="shared" si="68"/>
        <v>2398853</v>
      </c>
      <c r="Q1421" s="30">
        <f t="shared" si="66"/>
        <v>0</v>
      </c>
    </row>
    <row r="1422" spans="1:17" hidden="1" x14ac:dyDescent="0.3">
      <c r="A1422" s="21">
        <v>11467</v>
      </c>
      <c r="B1422" s="22" t="s">
        <v>1724</v>
      </c>
      <c r="C1422" s="22" t="s">
        <v>1333</v>
      </c>
      <c r="D1422" s="27" t="s">
        <v>1715</v>
      </c>
      <c r="E1422" s="24" t="s">
        <v>372</v>
      </c>
      <c r="F1422" s="25" t="s">
        <v>1512</v>
      </c>
      <c r="G1422" s="22" t="s">
        <v>373</v>
      </c>
      <c r="H1422" s="26">
        <v>2440220</v>
      </c>
      <c r="I1422" s="28"/>
      <c r="J1422" s="26">
        <v>195218</v>
      </c>
      <c r="K1422" s="26">
        <v>2635438</v>
      </c>
      <c r="L1422" s="22" t="s">
        <v>1336</v>
      </c>
      <c r="M1422" s="22"/>
      <c r="N1422">
        <f t="shared" si="67"/>
        <v>2807</v>
      </c>
      <c r="O1422">
        <f>+VLOOKUP(N1422,'Thanh toán '!O$8:P$8099,2,0)</f>
        <v>2635438</v>
      </c>
      <c r="P1422">
        <f t="shared" si="68"/>
        <v>2635438</v>
      </c>
      <c r="Q1422" s="30">
        <f t="shared" si="66"/>
        <v>0</v>
      </c>
    </row>
    <row r="1423" spans="1:17" hidden="1" x14ac:dyDescent="0.3">
      <c r="A1423" s="21">
        <v>11468</v>
      </c>
      <c r="B1423" s="22" t="s">
        <v>1725</v>
      </c>
      <c r="C1423" s="22" t="s">
        <v>1333</v>
      </c>
      <c r="D1423" s="27" t="s">
        <v>1715</v>
      </c>
      <c r="E1423" s="24" t="s">
        <v>38</v>
      </c>
      <c r="F1423" s="25" t="s">
        <v>1348</v>
      </c>
      <c r="G1423" s="22" t="s">
        <v>39</v>
      </c>
      <c r="H1423" s="26">
        <v>666348</v>
      </c>
      <c r="I1423" s="28"/>
      <c r="J1423" s="26">
        <v>53308</v>
      </c>
      <c r="K1423" s="26">
        <v>719656</v>
      </c>
      <c r="L1423" s="22" t="s">
        <v>1336</v>
      </c>
      <c r="M1423" s="22"/>
      <c r="N1423">
        <f t="shared" si="67"/>
        <v>2808</v>
      </c>
      <c r="O1423">
        <f>+VLOOKUP(N1423,'Thanh toán '!O$8:P$8099,2,0)</f>
        <v>719656</v>
      </c>
      <c r="P1423">
        <f t="shared" si="68"/>
        <v>719656</v>
      </c>
      <c r="Q1423" s="30">
        <f t="shared" si="66"/>
        <v>0</v>
      </c>
    </row>
    <row r="1424" spans="1:17" hidden="1" x14ac:dyDescent="0.3">
      <c r="A1424" s="21">
        <v>11469</v>
      </c>
      <c r="B1424" s="22" t="s">
        <v>1726</v>
      </c>
      <c r="C1424" s="22" t="s">
        <v>1333</v>
      </c>
      <c r="D1424" s="27" t="s">
        <v>1715</v>
      </c>
      <c r="E1424" s="24" t="s">
        <v>38</v>
      </c>
      <c r="F1424" s="25" t="s">
        <v>1348</v>
      </c>
      <c r="G1424" s="22" t="s">
        <v>39</v>
      </c>
      <c r="H1424" s="26">
        <v>1173355</v>
      </c>
      <c r="I1424" s="28"/>
      <c r="J1424" s="26">
        <v>93868</v>
      </c>
      <c r="K1424" s="26">
        <v>1267223</v>
      </c>
      <c r="L1424" s="22" t="s">
        <v>1336</v>
      </c>
      <c r="M1424" s="22"/>
      <c r="N1424">
        <f t="shared" si="67"/>
        <v>2809</v>
      </c>
      <c r="O1424">
        <f>+VLOOKUP(N1424,'Thanh toán '!O$8:P$8099,2,0)</f>
        <v>1267223</v>
      </c>
      <c r="P1424">
        <f t="shared" si="68"/>
        <v>1267223</v>
      </c>
      <c r="Q1424" s="30">
        <f t="shared" si="66"/>
        <v>0</v>
      </c>
    </row>
    <row r="1425" spans="1:17" hidden="1" x14ac:dyDescent="0.3">
      <c r="A1425" s="21">
        <v>11470</v>
      </c>
      <c r="B1425" s="22" t="s">
        <v>1727</v>
      </c>
      <c r="C1425" s="22" t="s">
        <v>1333</v>
      </c>
      <c r="D1425" s="27" t="s">
        <v>1715</v>
      </c>
      <c r="E1425" s="24" t="s">
        <v>45</v>
      </c>
      <c r="F1425" s="25" t="s">
        <v>1383</v>
      </c>
      <c r="G1425" s="22" t="s">
        <v>46</v>
      </c>
      <c r="H1425" s="26">
        <v>2564440</v>
      </c>
      <c r="I1425" s="28"/>
      <c r="J1425" s="26">
        <v>205155</v>
      </c>
      <c r="K1425" s="26">
        <v>2769595</v>
      </c>
      <c r="L1425" s="22" t="s">
        <v>1336</v>
      </c>
      <c r="M1425" s="22"/>
      <c r="N1425">
        <f t="shared" si="67"/>
        <v>2810</v>
      </c>
      <c r="O1425">
        <f>+VLOOKUP(N1425,'Thanh toán '!O$8:P$8099,2,0)</f>
        <v>2769595</v>
      </c>
      <c r="P1425">
        <f t="shared" si="68"/>
        <v>2769595</v>
      </c>
      <c r="Q1425" s="30">
        <f t="shared" si="66"/>
        <v>0</v>
      </c>
    </row>
    <row r="1426" spans="1:17" ht="26.3" hidden="1" x14ac:dyDescent="0.3">
      <c r="A1426" s="21">
        <v>11471</v>
      </c>
      <c r="B1426" s="22" t="s">
        <v>1728</v>
      </c>
      <c r="C1426" s="22" t="s">
        <v>1333</v>
      </c>
      <c r="D1426" s="27" t="s">
        <v>1715</v>
      </c>
      <c r="E1426" s="24" t="s">
        <v>236</v>
      </c>
      <c r="F1426" s="25" t="s">
        <v>1520</v>
      </c>
      <c r="G1426" s="22" t="s">
        <v>237</v>
      </c>
      <c r="H1426" s="26">
        <v>2212045</v>
      </c>
      <c r="I1426" s="28"/>
      <c r="J1426" s="26">
        <v>176964</v>
      </c>
      <c r="K1426" s="26">
        <v>2389009</v>
      </c>
      <c r="L1426" s="22" t="s">
        <v>1336</v>
      </c>
      <c r="M1426" s="22"/>
      <c r="N1426">
        <f t="shared" si="67"/>
        <v>2811</v>
      </c>
      <c r="O1426">
        <f>+VLOOKUP(N1426,'Thanh toán '!O$8:P$8099,2,0)</f>
        <v>2389009</v>
      </c>
      <c r="P1426">
        <f t="shared" si="68"/>
        <v>2389009</v>
      </c>
      <c r="Q1426" s="30">
        <f t="shared" si="66"/>
        <v>0</v>
      </c>
    </row>
    <row r="1427" spans="1:17" hidden="1" x14ac:dyDescent="0.3">
      <c r="A1427" s="21">
        <v>11473</v>
      </c>
      <c r="B1427" s="22" t="s">
        <v>1729</v>
      </c>
      <c r="C1427" s="22" t="s">
        <v>1333</v>
      </c>
      <c r="D1427" s="27" t="s">
        <v>1715</v>
      </c>
      <c r="E1427" s="24" t="s">
        <v>84</v>
      </c>
      <c r="F1427" s="25" t="s">
        <v>1585</v>
      </c>
      <c r="G1427" s="22" t="s">
        <v>85</v>
      </c>
      <c r="H1427" s="26">
        <v>6353460</v>
      </c>
      <c r="I1427" s="28"/>
      <c r="J1427" s="26">
        <v>508277</v>
      </c>
      <c r="K1427" s="26">
        <v>6861737</v>
      </c>
      <c r="L1427" s="22" t="s">
        <v>1336</v>
      </c>
      <c r="M1427" s="22"/>
      <c r="N1427">
        <f t="shared" si="67"/>
        <v>2813</v>
      </c>
      <c r="O1427">
        <f>+VLOOKUP(N1427,'Thanh toán '!O$8:P$8099,2,0)</f>
        <v>6861737</v>
      </c>
      <c r="P1427">
        <f t="shared" si="68"/>
        <v>6861737</v>
      </c>
      <c r="Q1427" s="30">
        <f t="shared" si="66"/>
        <v>0</v>
      </c>
    </row>
    <row r="1428" spans="1:17" hidden="1" x14ac:dyDescent="0.3">
      <c r="A1428" s="21">
        <v>11474</v>
      </c>
      <c r="B1428" s="22" t="s">
        <v>1730</v>
      </c>
      <c r="C1428" s="22" t="s">
        <v>1333</v>
      </c>
      <c r="D1428" s="27" t="s">
        <v>1715</v>
      </c>
      <c r="E1428" s="24" t="s">
        <v>50</v>
      </c>
      <c r="F1428" s="25" t="s">
        <v>1350</v>
      </c>
      <c r="G1428" s="22" t="s">
        <v>51</v>
      </c>
      <c r="H1428" s="26">
        <v>2292125</v>
      </c>
      <c r="I1428" s="28"/>
      <c r="J1428" s="26">
        <v>183370</v>
      </c>
      <c r="K1428" s="26">
        <v>2475495</v>
      </c>
      <c r="L1428" s="22" t="s">
        <v>1336</v>
      </c>
      <c r="M1428" s="22"/>
      <c r="N1428">
        <f t="shared" si="67"/>
        <v>2814</v>
      </c>
      <c r="O1428">
        <f>+VLOOKUP(N1428,'Thanh toán '!O$8:P$8099,2,0)</f>
        <v>2475495</v>
      </c>
      <c r="P1428">
        <f t="shared" si="68"/>
        <v>2475495</v>
      </c>
      <c r="Q1428" s="30">
        <f t="shared" si="66"/>
        <v>0</v>
      </c>
    </row>
    <row r="1429" spans="1:17" hidden="1" x14ac:dyDescent="0.3">
      <c r="A1429" s="21">
        <v>11475</v>
      </c>
      <c r="B1429" s="22" t="s">
        <v>1731</v>
      </c>
      <c r="C1429" s="22" t="s">
        <v>1333</v>
      </c>
      <c r="D1429" s="27" t="s">
        <v>1715</v>
      </c>
      <c r="E1429" s="24" t="s">
        <v>38</v>
      </c>
      <c r="F1429" s="25" t="s">
        <v>1348</v>
      </c>
      <c r="G1429" s="22" t="s">
        <v>39</v>
      </c>
      <c r="H1429" s="26">
        <v>2621845</v>
      </c>
      <c r="I1429" s="28"/>
      <c r="J1429" s="26">
        <v>209748</v>
      </c>
      <c r="K1429" s="26">
        <v>2831593</v>
      </c>
      <c r="L1429" s="22" t="s">
        <v>1336</v>
      </c>
      <c r="M1429" s="22"/>
      <c r="N1429">
        <f t="shared" si="67"/>
        <v>2815</v>
      </c>
      <c r="O1429">
        <f>+VLOOKUP(N1429,'Thanh toán '!O$8:P$8099,2,0)</f>
        <v>2831593</v>
      </c>
      <c r="P1429">
        <f t="shared" si="68"/>
        <v>2831593</v>
      </c>
      <c r="Q1429" s="30">
        <f t="shared" si="66"/>
        <v>0</v>
      </c>
    </row>
    <row r="1430" spans="1:17" hidden="1" x14ac:dyDescent="0.3">
      <c r="A1430" s="21">
        <v>11476</v>
      </c>
      <c r="B1430" s="22" t="s">
        <v>1732</v>
      </c>
      <c r="C1430" s="22" t="s">
        <v>1333</v>
      </c>
      <c r="D1430" s="27" t="s">
        <v>1715</v>
      </c>
      <c r="E1430" s="24" t="s">
        <v>38</v>
      </c>
      <c r="F1430" s="25" t="s">
        <v>1348</v>
      </c>
      <c r="G1430" s="22" t="s">
        <v>39</v>
      </c>
      <c r="H1430" s="26">
        <v>700329</v>
      </c>
      <c r="I1430" s="28"/>
      <c r="J1430" s="26">
        <v>56026</v>
      </c>
      <c r="K1430" s="26">
        <v>756355</v>
      </c>
      <c r="L1430" s="22" t="s">
        <v>1336</v>
      </c>
      <c r="M1430" s="22"/>
      <c r="N1430">
        <f t="shared" si="67"/>
        <v>2816</v>
      </c>
      <c r="O1430">
        <f>+VLOOKUP(N1430,'Thanh toán '!O$8:P$8099,2,0)</f>
        <v>756355</v>
      </c>
      <c r="P1430">
        <f t="shared" si="68"/>
        <v>756355</v>
      </c>
      <c r="Q1430" s="30">
        <f t="shared" si="66"/>
        <v>0</v>
      </c>
    </row>
    <row r="1431" spans="1:17" hidden="1" x14ac:dyDescent="0.3">
      <c r="A1431" s="21">
        <v>11478</v>
      </c>
      <c r="B1431" s="22" t="s">
        <v>1733</v>
      </c>
      <c r="C1431" s="22" t="s">
        <v>1333</v>
      </c>
      <c r="D1431" s="27" t="s">
        <v>1715</v>
      </c>
      <c r="E1431" s="24" t="s">
        <v>38</v>
      </c>
      <c r="F1431" s="25" t="s">
        <v>1348</v>
      </c>
      <c r="G1431" s="22" t="s">
        <v>39</v>
      </c>
      <c r="H1431" s="26">
        <v>2235605</v>
      </c>
      <c r="I1431" s="28"/>
      <c r="J1431" s="26">
        <v>178848</v>
      </c>
      <c r="K1431" s="26">
        <v>2414453</v>
      </c>
      <c r="L1431" s="22" t="s">
        <v>1336</v>
      </c>
      <c r="M1431" s="22"/>
      <c r="N1431">
        <f t="shared" si="67"/>
        <v>2818</v>
      </c>
      <c r="O1431">
        <f>+VLOOKUP(N1431,'Thanh toán '!O$8:P$8099,2,0)</f>
        <v>2414453</v>
      </c>
      <c r="P1431">
        <f t="shared" si="68"/>
        <v>2414453</v>
      </c>
      <c r="Q1431" s="30">
        <f t="shared" si="66"/>
        <v>0</v>
      </c>
    </row>
    <row r="1432" spans="1:17" hidden="1" x14ac:dyDescent="0.3">
      <c r="A1432" s="21">
        <v>11479</v>
      </c>
      <c r="B1432" s="22" t="s">
        <v>1734</v>
      </c>
      <c r="C1432" s="22" t="s">
        <v>1333</v>
      </c>
      <c r="D1432" s="27" t="s">
        <v>1715</v>
      </c>
      <c r="E1432" s="24" t="s">
        <v>38</v>
      </c>
      <c r="F1432" s="25" t="s">
        <v>1348</v>
      </c>
      <c r="G1432" s="22" t="s">
        <v>39</v>
      </c>
      <c r="H1432" s="26">
        <v>1537674</v>
      </c>
      <c r="I1432" s="28"/>
      <c r="J1432" s="26">
        <v>123014</v>
      </c>
      <c r="K1432" s="26">
        <v>1660688</v>
      </c>
      <c r="L1432" s="22" t="s">
        <v>1336</v>
      </c>
      <c r="M1432" s="22"/>
      <c r="N1432">
        <f t="shared" si="67"/>
        <v>2819</v>
      </c>
      <c r="O1432">
        <f>+VLOOKUP(N1432,'Thanh toán '!O$8:P$8099,2,0)</f>
        <v>1660688</v>
      </c>
      <c r="P1432">
        <f t="shared" si="68"/>
        <v>1660688</v>
      </c>
      <c r="Q1432" s="30">
        <f t="shared" si="66"/>
        <v>0</v>
      </c>
    </row>
    <row r="1433" spans="1:17" hidden="1" x14ac:dyDescent="0.3">
      <c r="A1433" s="21">
        <v>11481</v>
      </c>
      <c r="B1433" s="22" t="s">
        <v>1735</v>
      </c>
      <c r="C1433" s="22" t="s">
        <v>1333</v>
      </c>
      <c r="D1433" s="27" t="s">
        <v>1715</v>
      </c>
      <c r="E1433" s="24" t="s">
        <v>38</v>
      </c>
      <c r="F1433" s="25" t="s">
        <v>1348</v>
      </c>
      <c r="G1433" s="22" t="s">
        <v>39</v>
      </c>
      <c r="H1433" s="26">
        <v>672405</v>
      </c>
      <c r="I1433" s="28"/>
      <c r="J1433" s="26">
        <v>53792</v>
      </c>
      <c r="K1433" s="26">
        <v>726197</v>
      </c>
      <c r="L1433" s="22" t="s">
        <v>1336</v>
      </c>
      <c r="M1433" s="22"/>
      <c r="N1433">
        <f t="shared" si="67"/>
        <v>2821</v>
      </c>
      <c r="O1433">
        <f>+VLOOKUP(N1433,'Thanh toán '!O$8:P$8099,2,0)</f>
        <v>726197</v>
      </c>
      <c r="P1433">
        <f t="shared" si="68"/>
        <v>726197</v>
      </c>
      <c r="Q1433" s="30">
        <f t="shared" si="66"/>
        <v>0</v>
      </c>
    </row>
    <row r="1434" spans="1:17" ht="26.3" hidden="1" x14ac:dyDescent="0.3">
      <c r="A1434" s="21">
        <v>11484</v>
      </c>
      <c r="B1434" s="22" t="s">
        <v>1736</v>
      </c>
      <c r="C1434" s="22" t="s">
        <v>1333</v>
      </c>
      <c r="D1434" s="27" t="s">
        <v>1715</v>
      </c>
      <c r="E1434" s="24" t="s">
        <v>1374</v>
      </c>
      <c r="F1434" s="25" t="s">
        <v>1375</v>
      </c>
      <c r="G1434" s="22" t="s">
        <v>1376</v>
      </c>
      <c r="H1434" s="26">
        <v>3591710</v>
      </c>
      <c r="I1434" s="28"/>
      <c r="J1434" s="26">
        <v>287337</v>
      </c>
      <c r="K1434" s="26">
        <v>3879047</v>
      </c>
      <c r="L1434" s="22" t="s">
        <v>1336</v>
      </c>
      <c r="M1434" s="22"/>
      <c r="N1434">
        <f t="shared" si="67"/>
        <v>2824</v>
      </c>
      <c r="O1434">
        <f>+VLOOKUP(N1434,'Thanh toán '!O$8:P$8099,2,0)</f>
        <v>3879047</v>
      </c>
      <c r="P1434">
        <f t="shared" si="68"/>
        <v>3879047</v>
      </c>
      <c r="Q1434" s="30">
        <f t="shared" si="66"/>
        <v>0</v>
      </c>
    </row>
    <row r="1435" spans="1:17" hidden="1" x14ac:dyDescent="0.3">
      <c r="A1435" s="21">
        <v>11485</v>
      </c>
      <c r="B1435" s="22" t="s">
        <v>1737</v>
      </c>
      <c r="C1435" s="22" t="s">
        <v>1333</v>
      </c>
      <c r="D1435" s="27" t="s">
        <v>1715</v>
      </c>
      <c r="E1435" s="24" t="s">
        <v>89</v>
      </c>
      <c r="F1435" s="25" t="s">
        <v>1525</v>
      </c>
      <c r="G1435" s="22" t="s">
        <v>90</v>
      </c>
      <c r="H1435" s="26">
        <v>1924970</v>
      </c>
      <c r="I1435" s="28"/>
      <c r="J1435" s="26">
        <v>153998</v>
      </c>
      <c r="K1435" s="26">
        <v>2078968</v>
      </c>
      <c r="L1435" s="22" t="s">
        <v>1336</v>
      </c>
      <c r="M1435" s="22"/>
      <c r="N1435">
        <f t="shared" si="67"/>
        <v>2825</v>
      </c>
      <c r="O1435">
        <f>+VLOOKUP(N1435,'Thanh toán '!O$8:P$8099,2,0)</f>
        <v>2078968</v>
      </c>
      <c r="P1435">
        <f t="shared" si="68"/>
        <v>2078968</v>
      </c>
      <c r="Q1435" s="30">
        <f t="shared" si="66"/>
        <v>0</v>
      </c>
    </row>
    <row r="1436" spans="1:17" hidden="1" x14ac:dyDescent="0.3">
      <c r="A1436" s="21">
        <v>11486</v>
      </c>
      <c r="B1436" s="22" t="s">
        <v>1738</v>
      </c>
      <c r="C1436" s="22" t="s">
        <v>1333</v>
      </c>
      <c r="D1436" s="27" t="s">
        <v>1715</v>
      </c>
      <c r="E1436" s="24" t="s">
        <v>29</v>
      </c>
      <c r="F1436" s="25" t="s">
        <v>1357</v>
      </c>
      <c r="G1436" s="22" t="s">
        <v>30</v>
      </c>
      <c r="H1436" s="26">
        <v>2660150</v>
      </c>
      <c r="I1436" s="28"/>
      <c r="J1436" s="26">
        <v>212812</v>
      </c>
      <c r="K1436" s="26">
        <v>2872962</v>
      </c>
      <c r="L1436" s="22" t="s">
        <v>1336</v>
      </c>
      <c r="M1436" s="22"/>
      <c r="N1436">
        <f t="shared" si="67"/>
        <v>2826</v>
      </c>
      <c r="O1436">
        <f>+VLOOKUP(N1436,'Thanh toán '!O$8:P$8099,2,0)</f>
        <v>2872962</v>
      </c>
      <c r="P1436">
        <f t="shared" si="68"/>
        <v>2872962</v>
      </c>
      <c r="Q1436" s="30">
        <f t="shared" si="66"/>
        <v>0</v>
      </c>
    </row>
    <row r="1437" spans="1:17" hidden="1" x14ac:dyDescent="0.3">
      <c r="A1437" s="21">
        <v>11487</v>
      </c>
      <c r="B1437" s="22" t="s">
        <v>1739</v>
      </c>
      <c r="C1437" s="22" t="s">
        <v>1333</v>
      </c>
      <c r="D1437" s="27" t="s">
        <v>1715</v>
      </c>
      <c r="E1437" s="24" t="s">
        <v>38</v>
      </c>
      <c r="F1437" s="25" t="s">
        <v>1348</v>
      </c>
      <c r="G1437" s="22" t="s">
        <v>39</v>
      </c>
      <c r="H1437" s="26">
        <v>333174</v>
      </c>
      <c r="I1437" s="28"/>
      <c r="J1437" s="26">
        <v>26654</v>
      </c>
      <c r="K1437" s="26">
        <v>359828</v>
      </c>
      <c r="L1437" s="22" t="s">
        <v>1336</v>
      </c>
      <c r="M1437" s="22"/>
      <c r="N1437">
        <f t="shared" si="67"/>
        <v>2827</v>
      </c>
      <c r="O1437">
        <f>+VLOOKUP(N1437,'Thanh toán '!O$8:P$8099,2,0)</f>
        <v>359828</v>
      </c>
      <c r="P1437">
        <f t="shared" si="68"/>
        <v>359828</v>
      </c>
      <c r="Q1437" s="30">
        <f t="shared" si="66"/>
        <v>0</v>
      </c>
    </row>
    <row r="1438" spans="1:17" hidden="1" x14ac:dyDescent="0.3">
      <c r="A1438" s="21">
        <v>11489</v>
      </c>
      <c r="B1438" s="22" t="s">
        <v>1740</v>
      </c>
      <c r="C1438" s="22" t="s">
        <v>1333</v>
      </c>
      <c r="D1438" s="27" t="s">
        <v>1715</v>
      </c>
      <c r="E1438" s="24" t="s">
        <v>410</v>
      </c>
      <c r="F1438" s="25" t="s">
        <v>1372</v>
      </c>
      <c r="G1438" s="22" t="s">
        <v>411</v>
      </c>
      <c r="H1438" s="26">
        <v>4424090</v>
      </c>
      <c r="I1438" s="28"/>
      <c r="J1438" s="26">
        <v>353927</v>
      </c>
      <c r="K1438" s="26">
        <v>4778017</v>
      </c>
      <c r="L1438" s="22" t="s">
        <v>1336</v>
      </c>
      <c r="M1438" s="22"/>
      <c r="N1438">
        <f t="shared" si="67"/>
        <v>2829</v>
      </c>
      <c r="O1438">
        <f>+VLOOKUP(N1438,'Thanh toán '!O$8:P$8099,2,0)</f>
        <v>4778017</v>
      </c>
      <c r="P1438">
        <f t="shared" si="68"/>
        <v>4778017</v>
      </c>
      <c r="Q1438" s="30">
        <f t="shared" si="66"/>
        <v>0</v>
      </c>
    </row>
    <row r="1439" spans="1:17" ht="26.3" hidden="1" x14ac:dyDescent="0.3">
      <c r="A1439" s="21">
        <v>11668</v>
      </c>
      <c r="B1439" s="22" t="s">
        <v>1741</v>
      </c>
      <c r="C1439" s="22" t="s">
        <v>1333</v>
      </c>
      <c r="D1439" s="27" t="s">
        <v>1742</v>
      </c>
      <c r="E1439" s="24" t="s">
        <v>218</v>
      </c>
      <c r="F1439" s="25" t="s">
        <v>1667</v>
      </c>
      <c r="G1439" s="22" t="s">
        <v>219</v>
      </c>
      <c r="H1439" s="26">
        <v>1637580</v>
      </c>
      <c r="I1439" s="28"/>
      <c r="J1439" s="26">
        <v>131006</v>
      </c>
      <c r="K1439" s="26">
        <v>1768586</v>
      </c>
      <c r="L1439" s="22" t="s">
        <v>1336</v>
      </c>
      <c r="M1439" s="22"/>
      <c r="N1439">
        <f t="shared" si="67"/>
        <v>3011</v>
      </c>
      <c r="O1439">
        <f>+VLOOKUP(N1439,'Thanh toán '!O$8:P$8099,2,0)</f>
        <v>1768586</v>
      </c>
      <c r="P1439">
        <f t="shared" si="68"/>
        <v>1768586</v>
      </c>
      <c r="Q1439" s="30">
        <f t="shared" si="66"/>
        <v>0</v>
      </c>
    </row>
    <row r="1440" spans="1:17" hidden="1" x14ac:dyDescent="0.3">
      <c r="A1440" s="21">
        <v>11669</v>
      </c>
      <c r="B1440" s="22" t="s">
        <v>1743</v>
      </c>
      <c r="C1440" s="22" t="s">
        <v>1333</v>
      </c>
      <c r="D1440" s="27" t="s">
        <v>1742</v>
      </c>
      <c r="E1440" s="24" t="s">
        <v>38</v>
      </c>
      <c r="F1440" s="25" t="s">
        <v>1348</v>
      </c>
      <c r="G1440" s="22" t="s">
        <v>39</v>
      </c>
      <c r="H1440" s="26">
        <v>1162508</v>
      </c>
      <c r="I1440" s="28"/>
      <c r="J1440" s="26">
        <v>93001</v>
      </c>
      <c r="K1440" s="26">
        <v>1255509</v>
      </c>
      <c r="L1440" s="22" t="s">
        <v>1336</v>
      </c>
      <c r="M1440" s="22"/>
      <c r="N1440">
        <f t="shared" si="67"/>
        <v>3012</v>
      </c>
      <c r="O1440">
        <f>+VLOOKUP(N1440,'Thanh toán '!O$8:P$8099,2,0)</f>
        <v>1255509</v>
      </c>
      <c r="P1440">
        <f t="shared" si="68"/>
        <v>1255509</v>
      </c>
      <c r="Q1440" s="30">
        <f t="shared" si="66"/>
        <v>0</v>
      </c>
    </row>
    <row r="1441" spans="1:17" hidden="1" x14ac:dyDescent="0.3">
      <c r="A1441" s="21">
        <v>11670</v>
      </c>
      <c r="B1441" s="22" t="s">
        <v>1744</v>
      </c>
      <c r="C1441" s="22" t="s">
        <v>1333</v>
      </c>
      <c r="D1441" s="27" t="s">
        <v>1742</v>
      </c>
      <c r="E1441" s="24" t="s">
        <v>38</v>
      </c>
      <c r="F1441" s="25" t="s">
        <v>1348</v>
      </c>
      <c r="G1441" s="22" t="s">
        <v>39</v>
      </c>
      <c r="H1441" s="26">
        <v>806200</v>
      </c>
      <c r="I1441" s="28"/>
      <c r="J1441" s="26">
        <v>64496</v>
      </c>
      <c r="K1441" s="26">
        <v>870696</v>
      </c>
      <c r="L1441" s="22" t="s">
        <v>1336</v>
      </c>
      <c r="M1441" s="22"/>
      <c r="N1441">
        <f t="shared" si="67"/>
        <v>3013</v>
      </c>
      <c r="O1441">
        <f>+VLOOKUP(N1441,'Thanh toán '!O$8:P$8099,2,0)</f>
        <v>870696</v>
      </c>
      <c r="P1441">
        <f t="shared" si="68"/>
        <v>870696</v>
      </c>
      <c r="Q1441" s="30">
        <f t="shared" si="66"/>
        <v>0</v>
      </c>
    </row>
    <row r="1442" spans="1:17" hidden="1" x14ac:dyDescent="0.3">
      <c r="A1442" s="21">
        <v>11671</v>
      </c>
      <c r="B1442" s="22" t="s">
        <v>1745</v>
      </c>
      <c r="C1442" s="22" t="s">
        <v>1333</v>
      </c>
      <c r="D1442" s="27" t="s">
        <v>1742</v>
      </c>
      <c r="E1442" s="24" t="s">
        <v>38</v>
      </c>
      <c r="F1442" s="25" t="s">
        <v>1348</v>
      </c>
      <c r="G1442" s="22" t="s">
        <v>39</v>
      </c>
      <c r="H1442" s="26">
        <v>1264952</v>
      </c>
      <c r="I1442" s="28"/>
      <c r="J1442" s="26">
        <v>101196</v>
      </c>
      <c r="K1442" s="26">
        <v>1366148</v>
      </c>
      <c r="L1442" s="22" t="s">
        <v>1336</v>
      </c>
      <c r="M1442" s="22"/>
      <c r="N1442">
        <f t="shared" si="67"/>
        <v>3014</v>
      </c>
      <c r="O1442">
        <f>+VLOOKUP(N1442,'Thanh toán '!O$8:P$8099,2,0)</f>
        <v>1366148</v>
      </c>
      <c r="P1442">
        <f t="shared" si="68"/>
        <v>1366148</v>
      </c>
      <c r="Q1442" s="30">
        <f t="shared" si="66"/>
        <v>0</v>
      </c>
    </row>
    <row r="1443" spans="1:17" hidden="1" x14ac:dyDescent="0.3">
      <c r="A1443" s="21">
        <v>11672</v>
      </c>
      <c r="B1443" s="22" t="s">
        <v>1746</v>
      </c>
      <c r="C1443" s="22" t="s">
        <v>1333</v>
      </c>
      <c r="D1443" s="27" t="s">
        <v>1742</v>
      </c>
      <c r="E1443" s="24" t="s">
        <v>206</v>
      </c>
      <c r="F1443" s="25" t="s">
        <v>1390</v>
      </c>
      <c r="G1443" s="22" t="s">
        <v>207</v>
      </c>
      <c r="H1443" s="26">
        <v>2158575</v>
      </c>
      <c r="I1443" s="28"/>
      <c r="J1443" s="26">
        <v>172686</v>
      </c>
      <c r="K1443" s="26">
        <v>2331261</v>
      </c>
      <c r="L1443" s="22" t="s">
        <v>1336</v>
      </c>
      <c r="M1443" s="22"/>
      <c r="N1443">
        <f t="shared" si="67"/>
        <v>3015</v>
      </c>
      <c r="O1443">
        <f>+VLOOKUP(N1443,'Thanh toán '!O$8:P$8099,2,0)</f>
        <v>2331261</v>
      </c>
      <c r="P1443">
        <f t="shared" si="68"/>
        <v>2331261</v>
      </c>
      <c r="Q1443" s="30">
        <f t="shared" si="66"/>
        <v>0</v>
      </c>
    </row>
    <row r="1444" spans="1:17" hidden="1" x14ac:dyDescent="0.3">
      <c r="A1444" s="21">
        <v>11674</v>
      </c>
      <c r="B1444" s="22" t="s">
        <v>1747</v>
      </c>
      <c r="C1444" s="22" t="s">
        <v>1333</v>
      </c>
      <c r="D1444" s="27" t="s">
        <v>1742</v>
      </c>
      <c r="E1444" s="24" t="s">
        <v>845</v>
      </c>
      <c r="F1444" s="25" t="s">
        <v>1359</v>
      </c>
      <c r="G1444" s="22" t="s">
        <v>79</v>
      </c>
      <c r="H1444" s="26">
        <v>1816416</v>
      </c>
      <c r="I1444" s="28"/>
      <c r="J1444" s="26">
        <v>145313</v>
      </c>
      <c r="K1444" s="26">
        <v>1961729</v>
      </c>
      <c r="L1444" s="22" t="s">
        <v>1336</v>
      </c>
      <c r="M1444" s="22"/>
      <c r="N1444">
        <f t="shared" si="67"/>
        <v>3017</v>
      </c>
      <c r="O1444">
        <f>+VLOOKUP(N1444,'Thanh toán '!O$8:P$8099,2,0)</f>
        <v>1961729</v>
      </c>
      <c r="P1444">
        <f t="shared" si="68"/>
        <v>1961729</v>
      </c>
      <c r="Q1444" s="30">
        <f t="shared" si="66"/>
        <v>0</v>
      </c>
    </row>
    <row r="1445" spans="1:17" hidden="1" x14ac:dyDescent="0.3">
      <c r="A1445" s="21">
        <v>11675</v>
      </c>
      <c r="B1445" s="22" t="s">
        <v>1748</v>
      </c>
      <c r="C1445" s="22" t="s">
        <v>1333</v>
      </c>
      <c r="D1445" s="27" t="s">
        <v>1742</v>
      </c>
      <c r="E1445" s="24" t="s">
        <v>38</v>
      </c>
      <c r="F1445" s="25" t="s">
        <v>1348</v>
      </c>
      <c r="G1445" s="22" t="s">
        <v>39</v>
      </c>
      <c r="H1445" s="26">
        <v>584084</v>
      </c>
      <c r="I1445" s="28"/>
      <c r="J1445" s="26">
        <v>46727</v>
      </c>
      <c r="K1445" s="26">
        <v>630811</v>
      </c>
      <c r="L1445" s="22" t="s">
        <v>1336</v>
      </c>
      <c r="M1445" s="22"/>
      <c r="N1445">
        <f t="shared" si="67"/>
        <v>3018</v>
      </c>
      <c r="O1445">
        <f>+VLOOKUP(N1445,'Thanh toán '!O$8:P$8099,2,0)</f>
        <v>630811</v>
      </c>
      <c r="P1445">
        <f t="shared" si="68"/>
        <v>630811</v>
      </c>
      <c r="Q1445" s="30">
        <f t="shared" si="66"/>
        <v>0</v>
      </c>
    </row>
    <row r="1446" spans="1:17" ht="26.3" hidden="1" x14ac:dyDescent="0.3">
      <c r="A1446" s="21">
        <v>11679</v>
      </c>
      <c r="B1446" s="22" t="s">
        <v>1749</v>
      </c>
      <c r="C1446" s="22" t="s">
        <v>1333</v>
      </c>
      <c r="D1446" s="27" t="s">
        <v>1742</v>
      </c>
      <c r="E1446" s="24" t="s">
        <v>23</v>
      </c>
      <c r="F1446" s="25" t="s">
        <v>1342</v>
      </c>
      <c r="G1446" s="22" t="s">
        <v>24</v>
      </c>
      <c r="H1446" s="26">
        <v>1844890</v>
      </c>
      <c r="I1446" s="28"/>
      <c r="J1446" s="26">
        <v>147591</v>
      </c>
      <c r="K1446" s="26">
        <v>1992481</v>
      </c>
      <c r="L1446" s="22" t="s">
        <v>1336</v>
      </c>
      <c r="M1446" s="22"/>
      <c r="N1446">
        <f t="shared" si="67"/>
        <v>3022</v>
      </c>
      <c r="O1446">
        <f>+VLOOKUP(N1446,'Thanh toán '!O$8:P$8099,2,0)</f>
        <v>1992481</v>
      </c>
      <c r="P1446">
        <f t="shared" si="68"/>
        <v>1992481</v>
      </c>
      <c r="Q1446" s="30">
        <f t="shared" si="66"/>
        <v>0</v>
      </c>
    </row>
    <row r="1447" spans="1:17" hidden="1" x14ac:dyDescent="0.3">
      <c r="A1447" s="21">
        <v>11682</v>
      </c>
      <c r="B1447" s="22" t="s">
        <v>1750</v>
      </c>
      <c r="C1447" s="22" t="s">
        <v>1333</v>
      </c>
      <c r="D1447" s="27" t="s">
        <v>1742</v>
      </c>
      <c r="E1447" s="24" t="s">
        <v>38</v>
      </c>
      <c r="F1447" s="25" t="s">
        <v>1348</v>
      </c>
      <c r="G1447" s="22" t="s">
        <v>39</v>
      </c>
      <c r="H1447" s="26">
        <v>1065363</v>
      </c>
      <c r="I1447" s="28"/>
      <c r="J1447" s="26">
        <v>85229</v>
      </c>
      <c r="K1447" s="26">
        <v>1150592</v>
      </c>
      <c r="L1447" s="22" t="s">
        <v>1336</v>
      </c>
      <c r="M1447" s="22"/>
      <c r="N1447">
        <f t="shared" si="67"/>
        <v>3026</v>
      </c>
      <c r="O1447">
        <f>+VLOOKUP(N1447,'Thanh toán '!O$8:P$8099,2,0)</f>
        <v>1150592</v>
      </c>
      <c r="P1447">
        <f t="shared" si="68"/>
        <v>1150592</v>
      </c>
      <c r="Q1447" s="30">
        <f t="shared" si="66"/>
        <v>0</v>
      </c>
    </row>
    <row r="1448" spans="1:17" hidden="1" x14ac:dyDescent="0.3">
      <c r="A1448" s="21">
        <v>11685</v>
      </c>
      <c r="B1448" s="22" t="s">
        <v>1751</v>
      </c>
      <c r="C1448" s="22" t="s">
        <v>1333</v>
      </c>
      <c r="D1448" s="27" t="s">
        <v>1742</v>
      </c>
      <c r="E1448" s="24" t="s">
        <v>92</v>
      </c>
      <c r="F1448" s="25" t="s">
        <v>1413</v>
      </c>
      <c r="G1448" s="22" t="s">
        <v>93</v>
      </c>
      <c r="H1448" s="26">
        <v>1844890</v>
      </c>
      <c r="I1448" s="28"/>
      <c r="J1448" s="26">
        <v>147591</v>
      </c>
      <c r="K1448" s="26">
        <v>1992481</v>
      </c>
      <c r="L1448" s="22" t="s">
        <v>1336</v>
      </c>
      <c r="M1448" s="22"/>
      <c r="N1448">
        <f t="shared" si="67"/>
        <v>3029</v>
      </c>
      <c r="O1448">
        <f>+VLOOKUP(N1448,'Thanh toán '!O$8:P$8099,2,0)</f>
        <v>1992481</v>
      </c>
      <c r="P1448">
        <f t="shared" si="68"/>
        <v>1992481</v>
      </c>
      <c r="Q1448" s="30">
        <f t="shared" si="66"/>
        <v>0</v>
      </c>
    </row>
    <row r="1449" spans="1:17" hidden="1" x14ac:dyDescent="0.3">
      <c r="A1449" s="21">
        <v>11686</v>
      </c>
      <c r="B1449" s="22" t="s">
        <v>1752</v>
      </c>
      <c r="C1449" s="22" t="s">
        <v>1333</v>
      </c>
      <c r="D1449" s="27" t="s">
        <v>1742</v>
      </c>
      <c r="E1449" s="24" t="s">
        <v>38</v>
      </c>
      <c r="F1449" s="25" t="s">
        <v>1348</v>
      </c>
      <c r="G1449" s="22" t="s">
        <v>39</v>
      </c>
      <c r="H1449" s="26">
        <v>1403414</v>
      </c>
      <c r="I1449" s="28"/>
      <c r="J1449" s="26">
        <v>112273</v>
      </c>
      <c r="K1449" s="26">
        <v>1515687</v>
      </c>
      <c r="L1449" s="22" t="s">
        <v>1336</v>
      </c>
      <c r="M1449" s="22"/>
      <c r="N1449">
        <f t="shared" si="67"/>
        <v>3030</v>
      </c>
      <c r="O1449">
        <f>+VLOOKUP(N1449,'Thanh toán '!O$8:P$8099,2,0)</f>
        <v>1515687</v>
      </c>
      <c r="P1449">
        <f t="shared" si="68"/>
        <v>1515687</v>
      </c>
      <c r="Q1449" s="30">
        <f t="shared" si="66"/>
        <v>0</v>
      </c>
    </row>
    <row r="1450" spans="1:17" hidden="1" x14ac:dyDescent="0.3">
      <c r="A1450" s="21">
        <v>11687</v>
      </c>
      <c r="B1450" s="22" t="s">
        <v>1753</v>
      </c>
      <c r="C1450" s="22" t="s">
        <v>1333</v>
      </c>
      <c r="D1450" s="27" t="s">
        <v>1742</v>
      </c>
      <c r="E1450" s="24" t="s">
        <v>38</v>
      </c>
      <c r="F1450" s="25" t="s">
        <v>1348</v>
      </c>
      <c r="G1450" s="22" t="s">
        <v>39</v>
      </c>
      <c r="H1450" s="26">
        <v>3514910</v>
      </c>
      <c r="I1450" s="28"/>
      <c r="J1450" s="26">
        <v>281193</v>
      </c>
      <c r="K1450" s="26">
        <v>3796103</v>
      </c>
      <c r="L1450" s="22" t="s">
        <v>1336</v>
      </c>
      <c r="M1450" s="22"/>
      <c r="N1450">
        <f t="shared" si="67"/>
        <v>3031</v>
      </c>
      <c r="O1450">
        <f>+VLOOKUP(N1450,'Thanh toán '!O$8:P$8099,2,0)</f>
        <v>3796103</v>
      </c>
      <c r="P1450">
        <f t="shared" si="68"/>
        <v>3796103</v>
      </c>
      <c r="Q1450" s="30">
        <f t="shared" si="66"/>
        <v>0</v>
      </c>
    </row>
    <row r="1451" spans="1:17" hidden="1" x14ac:dyDescent="0.3">
      <c r="A1451" s="21">
        <v>11689</v>
      </c>
      <c r="B1451" s="22" t="s">
        <v>1754</v>
      </c>
      <c r="C1451" s="22" t="s">
        <v>1333</v>
      </c>
      <c r="D1451" s="27" t="s">
        <v>1742</v>
      </c>
      <c r="E1451" s="24" t="s">
        <v>38</v>
      </c>
      <c r="F1451" s="25" t="s">
        <v>1348</v>
      </c>
      <c r="G1451" s="22" t="s">
        <v>39</v>
      </c>
      <c r="H1451" s="26">
        <v>910665</v>
      </c>
      <c r="I1451" s="28"/>
      <c r="J1451" s="26">
        <v>72853</v>
      </c>
      <c r="K1451" s="26">
        <v>983518</v>
      </c>
      <c r="L1451" s="22" t="s">
        <v>1336</v>
      </c>
      <c r="M1451" s="22"/>
      <c r="N1451">
        <f t="shared" si="67"/>
        <v>3033</v>
      </c>
      <c r="O1451">
        <f>+VLOOKUP(N1451,'Thanh toán '!O$8:P$8099,2,0)</f>
        <v>983518</v>
      </c>
      <c r="P1451">
        <f t="shared" si="68"/>
        <v>983518</v>
      </c>
      <c r="Q1451" s="30">
        <f t="shared" si="66"/>
        <v>0</v>
      </c>
    </row>
    <row r="1452" spans="1:17" hidden="1" x14ac:dyDescent="0.3">
      <c r="A1452" s="21">
        <v>11691</v>
      </c>
      <c r="B1452" s="22" t="s">
        <v>1755</v>
      </c>
      <c r="C1452" s="22" t="s">
        <v>1333</v>
      </c>
      <c r="D1452" s="27" t="s">
        <v>1742</v>
      </c>
      <c r="E1452" s="24" t="s">
        <v>38</v>
      </c>
      <c r="F1452" s="25" t="s">
        <v>1348</v>
      </c>
      <c r="G1452" s="22" t="s">
        <v>39</v>
      </c>
      <c r="H1452" s="26">
        <v>724353</v>
      </c>
      <c r="I1452" s="28"/>
      <c r="J1452" s="26">
        <v>57948</v>
      </c>
      <c r="K1452" s="26">
        <v>782301</v>
      </c>
      <c r="L1452" s="22" t="s">
        <v>1336</v>
      </c>
      <c r="M1452" s="22"/>
      <c r="N1452">
        <f t="shared" si="67"/>
        <v>3035</v>
      </c>
      <c r="O1452">
        <f>+VLOOKUP(N1452,'Thanh toán '!O$8:P$8099,2,0)</f>
        <v>782301</v>
      </c>
      <c r="P1452">
        <f t="shared" si="68"/>
        <v>782301</v>
      </c>
      <c r="Q1452" s="30">
        <f t="shared" si="66"/>
        <v>0</v>
      </c>
    </row>
    <row r="1453" spans="1:17" hidden="1" x14ac:dyDescent="0.3">
      <c r="A1453" s="21">
        <v>11692</v>
      </c>
      <c r="B1453" s="22" t="s">
        <v>1756</v>
      </c>
      <c r="C1453" s="22" t="s">
        <v>1333</v>
      </c>
      <c r="D1453" s="27" t="s">
        <v>1742</v>
      </c>
      <c r="E1453" s="24" t="s">
        <v>38</v>
      </c>
      <c r="F1453" s="25" t="s">
        <v>1348</v>
      </c>
      <c r="G1453" s="22" t="s">
        <v>39</v>
      </c>
      <c r="H1453" s="26">
        <v>592955</v>
      </c>
      <c r="I1453" s="28"/>
      <c r="J1453" s="26">
        <v>47436</v>
      </c>
      <c r="K1453" s="26">
        <v>640391</v>
      </c>
      <c r="L1453" s="22" t="s">
        <v>1336</v>
      </c>
      <c r="M1453" s="22"/>
      <c r="N1453">
        <f t="shared" si="67"/>
        <v>3036</v>
      </c>
      <c r="O1453">
        <f>+VLOOKUP(N1453,'Thanh toán '!O$8:P$8099,2,0)</f>
        <v>640391</v>
      </c>
      <c r="P1453">
        <f t="shared" si="68"/>
        <v>640391</v>
      </c>
      <c r="Q1453" s="30">
        <f t="shared" si="66"/>
        <v>0</v>
      </c>
    </row>
    <row r="1454" spans="1:17" hidden="1" x14ac:dyDescent="0.3">
      <c r="A1454" s="21">
        <v>11694</v>
      </c>
      <c r="B1454" s="22" t="s">
        <v>1757</v>
      </c>
      <c r="C1454" s="22" t="s">
        <v>1333</v>
      </c>
      <c r="D1454" s="27" t="s">
        <v>1742</v>
      </c>
      <c r="E1454" s="24" t="s">
        <v>845</v>
      </c>
      <c r="F1454" s="25" t="s">
        <v>1359</v>
      </c>
      <c r="G1454" s="22" t="s">
        <v>79</v>
      </c>
      <c r="H1454" s="26">
        <v>1696130</v>
      </c>
      <c r="I1454" s="28"/>
      <c r="J1454" s="26">
        <v>135690</v>
      </c>
      <c r="K1454" s="26">
        <v>1831820</v>
      </c>
      <c r="L1454" s="22" t="s">
        <v>1336</v>
      </c>
      <c r="M1454" s="22"/>
      <c r="N1454">
        <f t="shared" si="67"/>
        <v>3038</v>
      </c>
      <c r="O1454">
        <f>+VLOOKUP(N1454,'Thanh toán '!O$8:P$8099,2,0)</f>
        <v>1831820</v>
      </c>
      <c r="P1454">
        <f t="shared" si="68"/>
        <v>1831820</v>
      </c>
      <c r="Q1454" s="30">
        <f t="shared" si="66"/>
        <v>0</v>
      </c>
    </row>
    <row r="1455" spans="1:17" hidden="1" x14ac:dyDescent="0.3">
      <c r="A1455" s="21">
        <v>11695</v>
      </c>
      <c r="B1455" s="22" t="s">
        <v>1758</v>
      </c>
      <c r="C1455" s="22" t="s">
        <v>1333</v>
      </c>
      <c r="D1455" s="27" t="s">
        <v>1742</v>
      </c>
      <c r="E1455" s="24" t="s">
        <v>38</v>
      </c>
      <c r="F1455" s="25" t="s">
        <v>1348</v>
      </c>
      <c r="G1455" s="22" t="s">
        <v>39</v>
      </c>
      <c r="H1455" s="26">
        <v>367155</v>
      </c>
      <c r="I1455" s="28"/>
      <c r="J1455" s="26">
        <v>29372</v>
      </c>
      <c r="K1455" s="26">
        <v>396527</v>
      </c>
      <c r="L1455" s="22" t="s">
        <v>1336</v>
      </c>
      <c r="M1455" s="22"/>
      <c r="N1455">
        <f t="shared" si="67"/>
        <v>3039</v>
      </c>
      <c r="O1455">
        <f>+VLOOKUP(N1455,'Thanh toán '!O$8:P$8099,2,0)</f>
        <v>396527</v>
      </c>
      <c r="P1455">
        <f t="shared" si="68"/>
        <v>396527</v>
      </c>
      <c r="Q1455" s="30">
        <f t="shared" si="66"/>
        <v>0</v>
      </c>
    </row>
    <row r="1456" spans="1:17" hidden="1" x14ac:dyDescent="0.3">
      <c r="A1456" s="21">
        <v>11696</v>
      </c>
      <c r="B1456" s="22" t="s">
        <v>1759</v>
      </c>
      <c r="C1456" s="22" t="s">
        <v>1333</v>
      </c>
      <c r="D1456" s="27" t="s">
        <v>1742</v>
      </c>
      <c r="E1456" s="24" t="s">
        <v>38</v>
      </c>
      <c r="F1456" s="25" t="s">
        <v>1348</v>
      </c>
      <c r="G1456" s="22" t="s">
        <v>39</v>
      </c>
      <c r="H1456" s="26">
        <v>988875</v>
      </c>
      <c r="I1456" s="28"/>
      <c r="J1456" s="26">
        <v>79110</v>
      </c>
      <c r="K1456" s="26">
        <v>1067985</v>
      </c>
      <c r="L1456" s="22" t="s">
        <v>1336</v>
      </c>
      <c r="M1456" s="22"/>
      <c r="N1456">
        <f t="shared" si="67"/>
        <v>3040</v>
      </c>
      <c r="O1456">
        <f>+VLOOKUP(N1456,'Thanh toán '!O$8:P$8099,2,0)</f>
        <v>1067985</v>
      </c>
      <c r="P1456">
        <f t="shared" si="68"/>
        <v>1067985</v>
      </c>
      <c r="Q1456" s="30">
        <f t="shared" si="66"/>
        <v>0</v>
      </c>
    </row>
    <row r="1457" spans="1:17" hidden="1" x14ac:dyDescent="0.3">
      <c r="A1457" s="21">
        <v>11697</v>
      </c>
      <c r="B1457" s="22" t="s">
        <v>1760</v>
      </c>
      <c r="C1457" s="22" t="s">
        <v>1333</v>
      </c>
      <c r="D1457" s="27" t="s">
        <v>1742</v>
      </c>
      <c r="E1457" s="24" t="s">
        <v>38</v>
      </c>
      <c r="F1457" s="25" t="s">
        <v>1348</v>
      </c>
      <c r="G1457" s="22" t="s">
        <v>39</v>
      </c>
      <c r="H1457" s="26">
        <v>305250</v>
      </c>
      <c r="I1457" s="28"/>
      <c r="J1457" s="26">
        <v>24420</v>
      </c>
      <c r="K1457" s="26">
        <v>329670</v>
      </c>
      <c r="L1457" s="22" t="s">
        <v>1336</v>
      </c>
      <c r="M1457" s="22"/>
      <c r="N1457">
        <f t="shared" si="67"/>
        <v>3041</v>
      </c>
      <c r="O1457">
        <f>+VLOOKUP(N1457,'Thanh toán '!O$8:P$8099,2,0)</f>
        <v>329670</v>
      </c>
      <c r="P1457">
        <f t="shared" si="68"/>
        <v>329670</v>
      </c>
      <c r="Q1457" s="30">
        <f t="shared" si="66"/>
        <v>0</v>
      </c>
    </row>
    <row r="1458" spans="1:17" hidden="1" x14ac:dyDescent="0.3">
      <c r="A1458" s="21">
        <v>11698</v>
      </c>
      <c r="B1458" s="22" t="s">
        <v>1761</v>
      </c>
      <c r="C1458" s="22" t="s">
        <v>1333</v>
      </c>
      <c r="D1458" s="27" t="s">
        <v>1742</v>
      </c>
      <c r="E1458" s="24" t="s">
        <v>1093</v>
      </c>
      <c r="F1458" s="25" t="s">
        <v>1762</v>
      </c>
      <c r="G1458" s="22" t="s">
        <v>1094</v>
      </c>
      <c r="H1458" s="26">
        <v>3374880</v>
      </c>
      <c r="I1458" s="28"/>
      <c r="J1458" s="26">
        <v>269990</v>
      </c>
      <c r="K1458" s="26">
        <v>3644870</v>
      </c>
      <c r="L1458" s="22" t="s">
        <v>1336</v>
      </c>
      <c r="M1458" s="22"/>
      <c r="N1458">
        <f t="shared" si="67"/>
        <v>3042</v>
      </c>
      <c r="O1458">
        <f>+VLOOKUP(N1458,'Thanh toán '!O$8:P$8099,2,0)</f>
        <v>3644870</v>
      </c>
      <c r="P1458">
        <f t="shared" si="68"/>
        <v>3644870</v>
      </c>
      <c r="Q1458" s="30">
        <f t="shared" si="66"/>
        <v>0</v>
      </c>
    </row>
    <row r="1459" spans="1:17" ht="26.3" hidden="1" x14ac:dyDescent="0.3">
      <c r="A1459" s="21">
        <v>11699</v>
      </c>
      <c r="B1459" s="22" t="s">
        <v>1763</v>
      </c>
      <c r="C1459" s="22" t="s">
        <v>1333</v>
      </c>
      <c r="D1459" s="27" t="s">
        <v>1742</v>
      </c>
      <c r="E1459" s="24" t="s">
        <v>424</v>
      </c>
      <c r="F1459" s="25" t="s">
        <v>1764</v>
      </c>
      <c r="G1459" s="22" t="s">
        <v>425</v>
      </c>
      <c r="H1459" s="26">
        <v>1150620</v>
      </c>
      <c r="I1459" s="28"/>
      <c r="J1459" s="26">
        <v>92050</v>
      </c>
      <c r="K1459" s="26">
        <v>1242670</v>
      </c>
      <c r="L1459" s="22" t="s">
        <v>1336</v>
      </c>
      <c r="M1459" s="22"/>
      <c r="N1459">
        <f t="shared" si="67"/>
        <v>3043</v>
      </c>
      <c r="O1459">
        <f>+VLOOKUP(N1459,'Thanh toán '!O$8:P$8099,2,0)</f>
        <v>1242670</v>
      </c>
      <c r="P1459">
        <f t="shared" si="68"/>
        <v>1242670</v>
      </c>
      <c r="Q1459" s="30">
        <f t="shared" si="66"/>
        <v>0</v>
      </c>
    </row>
    <row r="1460" spans="1:17" hidden="1" x14ac:dyDescent="0.3">
      <c r="A1460" s="21">
        <v>11700</v>
      </c>
      <c r="B1460" s="22" t="s">
        <v>1765</v>
      </c>
      <c r="C1460" s="22" t="s">
        <v>1333</v>
      </c>
      <c r="D1460" s="27" t="s">
        <v>1742</v>
      </c>
      <c r="E1460" s="24" t="s">
        <v>427</v>
      </c>
      <c r="F1460" s="25" t="s">
        <v>1698</v>
      </c>
      <c r="G1460" s="22" t="s">
        <v>428</v>
      </c>
      <c r="H1460" s="26">
        <v>8820306</v>
      </c>
      <c r="I1460" s="28"/>
      <c r="J1460" s="26">
        <v>705624</v>
      </c>
      <c r="K1460" s="26">
        <v>9525930</v>
      </c>
      <c r="L1460" s="22" t="s">
        <v>1336</v>
      </c>
      <c r="M1460" s="22"/>
      <c r="N1460">
        <f t="shared" si="67"/>
        <v>3044</v>
      </c>
      <c r="O1460">
        <f>+VLOOKUP(N1460,'Thanh toán '!O$8:P$8099,2,0)</f>
        <v>9525930</v>
      </c>
      <c r="P1460">
        <f t="shared" si="68"/>
        <v>9525930</v>
      </c>
      <c r="Q1460" s="30">
        <f t="shared" si="66"/>
        <v>0</v>
      </c>
    </row>
    <row r="1461" spans="1:17" ht="26.3" hidden="1" x14ac:dyDescent="0.3">
      <c r="A1461" s="21">
        <v>11703</v>
      </c>
      <c r="B1461" s="22" t="s">
        <v>1766</v>
      </c>
      <c r="C1461" s="22" t="s">
        <v>1333</v>
      </c>
      <c r="D1461" s="27" t="s">
        <v>1742</v>
      </c>
      <c r="E1461" s="24" t="s">
        <v>23</v>
      </c>
      <c r="F1461" s="25" t="s">
        <v>1342</v>
      </c>
      <c r="G1461" s="22" t="s">
        <v>24</v>
      </c>
      <c r="H1461" s="26">
        <v>2360256</v>
      </c>
      <c r="I1461" s="28"/>
      <c r="J1461" s="26">
        <v>188820</v>
      </c>
      <c r="K1461" s="26">
        <v>2549076</v>
      </c>
      <c r="L1461" s="22" t="s">
        <v>1336</v>
      </c>
      <c r="M1461" s="22"/>
      <c r="N1461">
        <f t="shared" si="67"/>
        <v>3047</v>
      </c>
      <c r="O1461">
        <f>+VLOOKUP(N1461,'Thanh toán '!O$8:P$8099,2,0)</f>
        <v>2549076</v>
      </c>
      <c r="P1461">
        <f t="shared" si="68"/>
        <v>2549076</v>
      </c>
      <c r="Q1461" s="30">
        <f t="shared" si="66"/>
        <v>0</v>
      </c>
    </row>
    <row r="1462" spans="1:17" ht="26.3" hidden="1" x14ac:dyDescent="0.3">
      <c r="A1462" s="21">
        <v>11705</v>
      </c>
      <c r="B1462" s="22" t="s">
        <v>1767</v>
      </c>
      <c r="C1462" s="22" t="s">
        <v>1333</v>
      </c>
      <c r="D1462" s="27" t="s">
        <v>1768</v>
      </c>
      <c r="E1462" s="24" t="s">
        <v>23</v>
      </c>
      <c r="F1462" s="25" t="s">
        <v>1342</v>
      </c>
      <c r="G1462" s="22" t="s">
        <v>24</v>
      </c>
      <c r="H1462" s="26">
        <v>1911413</v>
      </c>
      <c r="I1462" s="28"/>
      <c r="J1462" s="26">
        <v>152913</v>
      </c>
      <c r="K1462" s="26">
        <v>2064326</v>
      </c>
      <c r="L1462" s="22" t="s">
        <v>1336</v>
      </c>
      <c r="M1462" s="22"/>
      <c r="N1462">
        <f t="shared" si="67"/>
        <v>3049</v>
      </c>
      <c r="O1462">
        <f>+VLOOKUP(N1462,'Thanh toán '!O$8:P$8099,2,0)</f>
        <v>2064326</v>
      </c>
      <c r="P1462">
        <f t="shared" si="68"/>
        <v>2064326</v>
      </c>
      <c r="Q1462" s="30">
        <f t="shared" si="66"/>
        <v>0</v>
      </c>
    </row>
    <row r="1463" spans="1:17" hidden="1" x14ac:dyDescent="0.3">
      <c r="A1463" s="21">
        <v>11707</v>
      </c>
      <c r="B1463" s="22" t="s">
        <v>1769</v>
      </c>
      <c r="C1463" s="22" t="s">
        <v>1333</v>
      </c>
      <c r="D1463" s="27" t="s">
        <v>1768</v>
      </c>
      <c r="E1463" s="24" t="s">
        <v>260</v>
      </c>
      <c r="F1463" s="25" t="s">
        <v>1440</v>
      </c>
      <c r="G1463" s="22" t="s">
        <v>261</v>
      </c>
      <c r="H1463" s="26">
        <v>1612400</v>
      </c>
      <c r="I1463" s="28"/>
      <c r="J1463" s="26">
        <v>128992</v>
      </c>
      <c r="K1463" s="26">
        <v>1741392</v>
      </c>
      <c r="L1463" s="22" t="s">
        <v>1336</v>
      </c>
      <c r="M1463" s="22"/>
      <c r="N1463">
        <f t="shared" si="67"/>
        <v>3051</v>
      </c>
      <c r="O1463">
        <f>+VLOOKUP(N1463,'Thanh toán '!O$8:P$8099,2,0)</f>
        <v>1741392</v>
      </c>
      <c r="P1463">
        <f t="shared" si="68"/>
        <v>1741392</v>
      </c>
      <c r="Q1463" s="30">
        <f t="shared" si="66"/>
        <v>0</v>
      </c>
    </row>
    <row r="1464" spans="1:17" ht="26.3" hidden="1" x14ac:dyDescent="0.3">
      <c r="A1464" s="21">
        <v>11708</v>
      </c>
      <c r="B1464" s="22" t="s">
        <v>1770</v>
      </c>
      <c r="C1464" s="22" t="s">
        <v>1333</v>
      </c>
      <c r="D1464" s="27" t="s">
        <v>1768</v>
      </c>
      <c r="E1464" s="24" t="s">
        <v>99</v>
      </c>
      <c r="F1464" s="25" t="s">
        <v>1392</v>
      </c>
      <c r="G1464" s="22" t="s">
        <v>100</v>
      </c>
      <c r="H1464" s="26">
        <v>1497735</v>
      </c>
      <c r="I1464" s="28"/>
      <c r="J1464" s="26">
        <v>119819</v>
      </c>
      <c r="K1464" s="26">
        <v>1617554</v>
      </c>
      <c r="L1464" s="22" t="s">
        <v>1336</v>
      </c>
      <c r="M1464" s="22"/>
      <c r="N1464">
        <f t="shared" si="67"/>
        <v>3052</v>
      </c>
      <c r="O1464">
        <f>+VLOOKUP(N1464,'Thanh toán '!O$8:P$8099,2,0)</f>
        <v>1617554</v>
      </c>
      <c r="P1464">
        <f t="shared" si="68"/>
        <v>1617554</v>
      </c>
      <c r="Q1464" s="30">
        <f t="shared" si="66"/>
        <v>0</v>
      </c>
    </row>
    <row r="1465" spans="1:17" ht="26.3" hidden="1" x14ac:dyDescent="0.3">
      <c r="A1465" s="21">
        <v>11709</v>
      </c>
      <c r="B1465" s="22" t="s">
        <v>1771</v>
      </c>
      <c r="C1465" s="22" t="s">
        <v>1333</v>
      </c>
      <c r="D1465" s="27" t="s">
        <v>1768</v>
      </c>
      <c r="E1465" s="24" t="s">
        <v>99</v>
      </c>
      <c r="F1465" s="25" t="s">
        <v>1392</v>
      </c>
      <c r="G1465" s="22" t="s">
        <v>100</v>
      </c>
      <c r="H1465" s="26">
        <v>1289600</v>
      </c>
      <c r="I1465" s="28"/>
      <c r="J1465" s="26">
        <v>103168</v>
      </c>
      <c r="K1465" s="26">
        <v>1392768</v>
      </c>
      <c r="L1465" s="22" t="s">
        <v>1336</v>
      </c>
      <c r="M1465" s="22"/>
      <c r="N1465">
        <f t="shared" si="67"/>
        <v>3053</v>
      </c>
      <c r="O1465">
        <f>+VLOOKUP(N1465,'Thanh toán '!O$8:P$8099,2,0)</f>
        <v>1392768</v>
      </c>
      <c r="P1465">
        <f t="shared" si="68"/>
        <v>1392768</v>
      </c>
      <c r="Q1465" s="30">
        <f t="shared" si="66"/>
        <v>0</v>
      </c>
    </row>
    <row r="1466" spans="1:17" hidden="1" x14ac:dyDescent="0.3">
      <c r="A1466" s="21">
        <v>11710</v>
      </c>
      <c r="B1466" s="22" t="s">
        <v>1772</v>
      </c>
      <c r="C1466" s="22" t="s">
        <v>1333</v>
      </c>
      <c r="D1466" s="27" t="s">
        <v>1768</v>
      </c>
      <c r="E1466" s="24" t="s">
        <v>32</v>
      </c>
      <c r="F1466" s="25" t="s">
        <v>1335</v>
      </c>
      <c r="G1466" s="22" t="s">
        <v>33</v>
      </c>
      <c r="H1466" s="26">
        <v>1289600</v>
      </c>
      <c r="I1466" s="28"/>
      <c r="J1466" s="26">
        <v>103168</v>
      </c>
      <c r="K1466" s="26">
        <v>1392768</v>
      </c>
      <c r="L1466" s="22" t="s">
        <v>1336</v>
      </c>
      <c r="M1466" s="22"/>
      <c r="N1466">
        <f t="shared" si="67"/>
        <v>3054</v>
      </c>
      <c r="O1466">
        <f>+VLOOKUP(N1466,'Thanh toán '!O$8:P$8099,2,0)</f>
        <v>1392768</v>
      </c>
      <c r="P1466">
        <f t="shared" si="68"/>
        <v>1392768</v>
      </c>
      <c r="Q1466" s="30">
        <f t="shared" si="66"/>
        <v>0</v>
      </c>
    </row>
    <row r="1467" spans="1:17" hidden="1" x14ac:dyDescent="0.3">
      <c r="A1467" s="21">
        <v>11711</v>
      </c>
      <c r="B1467" s="22" t="s">
        <v>1773</v>
      </c>
      <c r="C1467" s="22" t="s">
        <v>1333</v>
      </c>
      <c r="D1467" s="27" t="s">
        <v>1768</v>
      </c>
      <c r="E1467" s="24" t="s">
        <v>38</v>
      </c>
      <c r="F1467" s="25" t="s">
        <v>1348</v>
      </c>
      <c r="G1467" s="22" t="s">
        <v>39</v>
      </c>
      <c r="H1467" s="26">
        <v>1850572</v>
      </c>
      <c r="I1467" s="28"/>
      <c r="J1467" s="26">
        <v>148046</v>
      </c>
      <c r="K1467" s="26">
        <v>1998618</v>
      </c>
      <c r="L1467" s="22" t="s">
        <v>1336</v>
      </c>
      <c r="M1467" s="22"/>
      <c r="N1467">
        <f t="shared" si="67"/>
        <v>3055</v>
      </c>
      <c r="O1467">
        <f>+VLOOKUP(N1467,'Thanh toán '!O$8:P$8099,2,0)</f>
        <v>1998618</v>
      </c>
      <c r="P1467">
        <f t="shared" si="68"/>
        <v>1998618</v>
      </c>
      <c r="Q1467" s="30">
        <f t="shared" si="66"/>
        <v>0</v>
      </c>
    </row>
    <row r="1468" spans="1:17" hidden="1" x14ac:dyDescent="0.3">
      <c r="A1468" s="21">
        <v>11713</v>
      </c>
      <c r="B1468" s="22" t="s">
        <v>1774</v>
      </c>
      <c r="C1468" s="22" t="s">
        <v>1333</v>
      </c>
      <c r="D1468" s="27" t="s">
        <v>1768</v>
      </c>
      <c r="E1468" s="24" t="s">
        <v>38</v>
      </c>
      <c r="F1468" s="25" t="s">
        <v>1348</v>
      </c>
      <c r="G1468" s="22" t="s">
        <v>39</v>
      </c>
      <c r="H1468" s="26">
        <v>951239</v>
      </c>
      <c r="I1468" s="28"/>
      <c r="J1468" s="26">
        <v>76099</v>
      </c>
      <c r="K1468" s="26">
        <v>1027338</v>
      </c>
      <c r="L1468" s="22" t="s">
        <v>1336</v>
      </c>
      <c r="M1468" s="22"/>
      <c r="N1468">
        <f t="shared" si="67"/>
        <v>3057</v>
      </c>
      <c r="O1468">
        <f>+VLOOKUP(N1468,'Thanh toán '!O$8:P$8099,2,0)</f>
        <v>1027338</v>
      </c>
      <c r="P1468">
        <f t="shared" si="68"/>
        <v>1027338</v>
      </c>
      <c r="Q1468" s="30">
        <f t="shared" si="66"/>
        <v>0</v>
      </c>
    </row>
    <row r="1469" spans="1:17" hidden="1" x14ac:dyDescent="0.3">
      <c r="A1469" s="21">
        <v>11717</v>
      </c>
      <c r="B1469" s="22" t="s">
        <v>1775</v>
      </c>
      <c r="C1469" s="22" t="s">
        <v>1333</v>
      </c>
      <c r="D1469" s="27" t="s">
        <v>1768</v>
      </c>
      <c r="E1469" s="24" t="s">
        <v>42</v>
      </c>
      <c r="F1469" s="25" t="s">
        <v>1359</v>
      </c>
      <c r="G1469" s="22" t="s">
        <v>43</v>
      </c>
      <c r="H1469" s="26">
        <v>2292125</v>
      </c>
      <c r="I1469" s="28"/>
      <c r="J1469" s="26">
        <v>183370</v>
      </c>
      <c r="K1469" s="26">
        <v>2475495</v>
      </c>
      <c r="L1469" s="22" t="s">
        <v>1336</v>
      </c>
      <c r="M1469" s="22"/>
      <c r="N1469">
        <f t="shared" si="67"/>
        <v>3061</v>
      </c>
      <c r="O1469">
        <f>+VLOOKUP(N1469,'Thanh toán '!O$8:P$8099,2,0)</f>
        <v>2475495</v>
      </c>
      <c r="P1469">
        <f t="shared" si="68"/>
        <v>2475495</v>
      </c>
      <c r="Q1469" s="30">
        <f t="shared" si="66"/>
        <v>0</v>
      </c>
    </row>
    <row r="1470" spans="1:17" hidden="1" x14ac:dyDescent="0.3">
      <c r="A1470" s="21">
        <v>11719</v>
      </c>
      <c r="B1470" s="22" t="s">
        <v>1776</v>
      </c>
      <c r="C1470" s="22" t="s">
        <v>1333</v>
      </c>
      <c r="D1470" s="27" t="s">
        <v>1768</v>
      </c>
      <c r="E1470" s="24" t="s">
        <v>38</v>
      </c>
      <c r="F1470" s="25" t="s">
        <v>1348</v>
      </c>
      <c r="G1470" s="22" t="s">
        <v>39</v>
      </c>
      <c r="H1470" s="26">
        <v>1134578</v>
      </c>
      <c r="I1470" s="28"/>
      <c r="J1470" s="26">
        <v>90766</v>
      </c>
      <c r="K1470" s="26">
        <v>1225344</v>
      </c>
      <c r="L1470" s="22" t="s">
        <v>1336</v>
      </c>
      <c r="M1470" s="22"/>
      <c r="N1470">
        <f t="shared" si="67"/>
        <v>3063</v>
      </c>
      <c r="O1470">
        <f>+VLOOKUP(N1470,'Thanh toán '!O$8:P$8099,2,0)</f>
        <v>1225344</v>
      </c>
      <c r="P1470">
        <f t="shared" si="68"/>
        <v>1225344</v>
      </c>
      <c r="Q1470" s="30">
        <f t="shared" si="66"/>
        <v>0</v>
      </c>
    </row>
    <row r="1471" spans="1:17" hidden="1" x14ac:dyDescent="0.3">
      <c r="A1471" s="21">
        <v>11720</v>
      </c>
      <c r="B1471" s="22" t="s">
        <v>1777</v>
      </c>
      <c r="C1471" s="22" t="s">
        <v>1333</v>
      </c>
      <c r="D1471" s="27" t="s">
        <v>1768</v>
      </c>
      <c r="E1471" s="24" t="s">
        <v>38</v>
      </c>
      <c r="F1471" s="25" t="s">
        <v>1348</v>
      </c>
      <c r="G1471" s="22" t="s">
        <v>39</v>
      </c>
      <c r="H1471" s="26">
        <v>850875</v>
      </c>
      <c r="I1471" s="28"/>
      <c r="J1471" s="26">
        <v>68070</v>
      </c>
      <c r="K1471" s="26">
        <v>918945</v>
      </c>
      <c r="L1471" s="22" t="s">
        <v>1336</v>
      </c>
      <c r="M1471" s="22"/>
      <c r="N1471">
        <f t="shared" si="67"/>
        <v>3064</v>
      </c>
      <c r="O1471">
        <f>+VLOOKUP(N1471,'Thanh toán '!O$8:P$8099,2,0)</f>
        <v>918945</v>
      </c>
      <c r="P1471">
        <f t="shared" si="68"/>
        <v>918945</v>
      </c>
      <c r="Q1471" s="30">
        <f t="shared" si="66"/>
        <v>0</v>
      </c>
    </row>
    <row r="1472" spans="1:17" hidden="1" x14ac:dyDescent="0.3">
      <c r="A1472" s="21">
        <v>11721</v>
      </c>
      <c r="B1472" s="22" t="s">
        <v>1778</v>
      </c>
      <c r="C1472" s="22" t="s">
        <v>1333</v>
      </c>
      <c r="D1472" s="27" t="s">
        <v>1768</v>
      </c>
      <c r="E1472" s="24" t="s">
        <v>38</v>
      </c>
      <c r="F1472" s="25" t="s">
        <v>1348</v>
      </c>
      <c r="G1472" s="22" t="s">
        <v>39</v>
      </c>
      <c r="H1472" s="26">
        <v>555290</v>
      </c>
      <c r="I1472" s="28"/>
      <c r="J1472" s="26">
        <v>44423</v>
      </c>
      <c r="K1472" s="26">
        <v>599713</v>
      </c>
      <c r="L1472" s="22" t="s">
        <v>1336</v>
      </c>
      <c r="M1472" s="22"/>
      <c r="N1472">
        <f t="shared" si="67"/>
        <v>3065</v>
      </c>
      <c r="O1472">
        <f>+VLOOKUP(N1472,'Thanh toán '!O$8:P$8099,2,0)</f>
        <v>599713</v>
      </c>
      <c r="P1472">
        <f t="shared" si="68"/>
        <v>599713</v>
      </c>
      <c r="Q1472" s="30">
        <f t="shared" si="66"/>
        <v>0</v>
      </c>
    </row>
    <row r="1473" spans="1:17" hidden="1" x14ac:dyDescent="0.3">
      <c r="A1473" s="21">
        <v>11723</v>
      </c>
      <c r="B1473" s="22" t="s">
        <v>1779</v>
      </c>
      <c r="C1473" s="22" t="s">
        <v>1333</v>
      </c>
      <c r="D1473" s="27" t="s">
        <v>1768</v>
      </c>
      <c r="E1473" s="24" t="s">
        <v>56</v>
      </c>
      <c r="F1473" s="25" t="s">
        <v>1399</v>
      </c>
      <c r="G1473" s="22" t="s">
        <v>57</v>
      </c>
      <c r="H1473" s="26">
        <v>3844300</v>
      </c>
      <c r="I1473" s="28"/>
      <c r="J1473" s="26">
        <v>307544</v>
      </c>
      <c r="K1473" s="26">
        <v>4151844</v>
      </c>
      <c r="L1473" s="22" t="s">
        <v>1336</v>
      </c>
      <c r="M1473" s="22"/>
      <c r="N1473">
        <f t="shared" si="67"/>
        <v>3067</v>
      </c>
      <c r="O1473">
        <f>+VLOOKUP(N1473,'Thanh toán '!O$8:P$8099,2,0)</f>
        <v>4151844</v>
      </c>
      <c r="P1473">
        <f t="shared" si="68"/>
        <v>4151844</v>
      </c>
      <c r="Q1473" s="30">
        <f t="shared" si="66"/>
        <v>0</v>
      </c>
    </row>
    <row r="1474" spans="1:17" hidden="1" x14ac:dyDescent="0.3">
      <c r="A1474" s="21">
        <v>11724</v>
      </c>
      <c r="B1474" s="22" t="s">
        <v>1780</v>
      </c>
      <c r="C1474" s="22" t="s">
        <v>1333</v>
      </c>
      <c r="D1474" s="27" t="s">
        <v>1768</v>
      </c>
      <c r="E1474" s="24" t="s">
        <v>38</v>
      </c>
      <c r="F1474" s="25" t="s">
        <v>1348</v>
      </c>
      <c r="G1474" s="22" t="s">
        <v>39</v>
      </c>
      <c r="H1474" s="26">
        <v>2208760</v>
      </c>
      <c r="I1474" s="28"/>
      <c r="J1474" s="26">
        <v>176701</v>
      </c>
      <c r="K1474" s="26">
        <v>2385461</v>
      </c>
      <c r="L1474" s="22" t="s">
        <v>1336</v>
      </c>
      <c r="M1474" s="22"/>
      <c r="N1474">
        <f t="shared" si="67"/>
        <v>3068</v>
      </c>
      <c r="O1474">
        <f>+VLOOKUP(N1474,'Thanh toán '!O$8:P$8099,2,0)</f>
        <v>2385461</v>
      </c>
      <c r="P1474">
        <f t="shared" si="68"/>
        <v>2385461</v>
      </c>
      <c r="Q1474" s="30">
        <f t="shared" si="66"/>
        <v>0</v>
      </c>
    </row>
    <row r="1475" spans="1:17" hidden="1" x14ac:dyDescent="0.3">
      <c r="A1475" s="21">
        <v>11725</v>
      </c>
      <c r="B1475" s="22" t="s">
        <v>1781</v>
      </c>
      <c r="C1475" s="22" t="s">
        <v>1333</v>
      </c>
      <c r="D1475" s="27" t="s">
        <v>1768</v>
      </c>
      <c r="E1475" s="24" t="s">
        <v>38</v>
      </c>
      <c r="F1475" s="25" t="s">
        <v>1348</v>
      </c>
      <c r="G1475" s="22" t="s">
        <v>39</v>
      </c>
      <c r="H1475" s="26">
        <v>5165100</v>
      </c>
      <c r="I1475" s="28"/>
      <c r="J1475" s="26">
        <v>413208</v>
      </c>
      <c r="K1475" s="26">
        <v>5578308</v>
      </c>
      <c r="L1475" s="22" t="s">
        <v>1336</v>
      </c>
      <c r="M1475" s="22"/>
      <c r="N1475">
        <f t="shared" si="67"/>
        <v>3069</v>
      </c>
      <c r="O1475">
        <f>+VLOOKUP(N1475,'Thanh toán '!O$8:P$8099,2,0)</f>
        <v>5578308</v>
      </c>
      <c r="P1475">
        <f t="shared" si="68"/>
        <v>5578308</v>
      </c>
      <c r="Q1475" s="30">
        <f t="shared" si="66"/>
        <v>0</v>
      </c>
    </row>
    <row r="1476" spans="1:17" hidden="1" x14ac:dyDescent="0.3">
      <c r="A1476" s="21">
        <v>11726</v>
      </c>
      <c r="B1476" s="22" t="s">
        <v>1782</v>
      </c>
      <c r="C1476" s="22" t="s">
        <v>1333</v>
      </c>
      <c r="D1476" s="27" t="s">
        <v>1768</v>
      </c>
      <c r="E1476" s="24" t="s">
        <v>38</v>
      </c>
      <c r="F1476" s="25" t="s">
        <v>1348</v>
      </c>
      <c r="G1476" s="22" t="s">
        <v>39</v>
      </c>
      <c r="H1476" s="26">
        <v>922445</v>
      </c>
      <c r="I1476" s="28"/>
      <c r="J1476" s="26">
        <v>73796</v>
      </c>
      <c r="K1476" s="26">
        <v>996241</v>
      </c>
      <c r="L1476" s="22" t="s">
        <v>1336</v>
      </c>
      <c r="M1476" s="22"/>
      <c r="N1476">
        <f t="shared" si="67"/>
        <v>3070</v>
      </c>
      <c r="O1476" t="e">
        <f>+VLOOKUP(N1476,'Thanh toán '!O$8:P$8099,2,0)</f>
        <v>#N/A</v>
      </c>
      <c r="P1476" t="e">
        <f t="shared" si="68"/>
        <v>#N/A</v>
      </c>
      <c r="Q1476" s="30" t="e">
        <f t="shared" si="66"/>
        <v>#N/A</v>
      </c>
    </row>
    <row r="1477" spans="1:17" ht="26.3" hidden="1" x14ac:dyDescent="0.3">
      <c r="A1477" s="21">
        <v>11727</v>
      </c>
      <c r="B1477" s="22" t="s">
        <v>1783</v>
      </c>
      <c r="C1477" s="22" t="s">
        <v>1333</v>
      </c>
      <c r="D1477" s="27" t="s">
        <v>1768</v>
      </c>
      <c r="E1477" s="24" t="s">
        <v>23</v>
      </c>
      <c r="F1477" s="25" t="s">
        <v>1342</v>
      </c>
      <c r="G1477" s="22" t="s">
        <v>24</v>
      </c>
      <c r="H1477" s="26">
        <v>4177218</v>
      </c>
      <c r="I1477" s="28"/>
      <c r="J1477" s="26">
        <v>334177</v>
      </c>
      <c r="K1477" s="26">
        <v>4511395</v>
      </c>
      <c r="L1477" s="22" t="s">
        <v>1336</v>
      </c>
      <c r="M1477" s="22"/>
      <c r="N1477">
        <f t="shared" si="67"/>
        <v>3071</v>
      </c>
      <c r="O1477">
        <f>+VLOOKUP(N1477,'Thanh toán '!O$8:P$8099,2,0)</f>
        <v>4511395</v>
      </c>
      <c r="P1477">
        <f t="shared" si="68"/>
        <v>4511395</v>
      </c>
      <c r="Q1477" s="30">
        <f t="shared" ref="Q1477:Q1540" si="69">+O1477-K1477</f>
        <v>0</v>
      </c>
    </row>
    <row r="1478" spans="1:17" ht="26.3" hidden="1" x14ac:dyDescent="0.3">
      <c r="A1478" s="21">
        <v>11728</v>
      </c>
      <c r="B1478" s="22" t="s">
        <v>1784</v>
      </c>
      <c r="C1478" s="22" t="s">
        <v>1333</v>
      </c>
      <c r="D1478" s="27" t="s">
        <v>1768</v>
      </c>
      <c r="E1478" s="24" t="s">
        <v>23</v>
      </c>
      <c r="F1478" s="25" t="s">
        <v>1342</v>
      </c>
      <c r="G1478" s="22" t="s">
        <v>24</v>
      </c>
      <c r="H1478" s="26">
        <v>2961170</v>
      </c>
      <c r="I1478" s="28"/>
      <c r="J1478" s="26">
        <v>236894</v>
      </c>
      <c r="K1478" s="26">
        <v>3198064</v>
      </c>
      <c r="L1478" s="22" t="s">
        <v>1336</v>
      </c>
      <c r="M1478" s="22"/>
      <c r="N1478">
        <f t="shared" ref="N1478:N1541" si="70">+B1478*1</f>
        <v>3072</v>
      </c>
      <c r="O1478">
        <f>+VLOOKUP(N1478,'Thanh toán '!O$8:P$8099,2,0)</f>
        <v>3198064</v>
      </c>
      <c r="P1478">
        <f t="shared" ref="P1478:P1541" si="71">+O1478</f>
        <v>3198064</v>
      </c>
      <c r="Q1478" s="30">
        <f t="shared" si="69"/>
        <v>0</v>
      </c>
    </row>
    <row r="1479" spans="1:17" hidden="1" x14ac:dyDescent="0.3">
      <c r="A1479" s="21">
        <v>11729</v>
      </c>
      <c r="B1479" s="22" t="s">
        <v>1785</v>
      </c>
      <c r="C1479" s="22" t="s">
        <v>1333</v>
      </c>
      <c r="D1479" s="27" t="s">
        <v>1768</v>
      </c>
      <c r="E1479" s="24" t="s">
        <v>603</v>
      </c>
      <c r="F1479" s="25" t="s">
        <v>1405</v>
      </c>
      <c r="G1479" s="22" t="s">
        <v>604</v>
      </c>
      <c r="H1479" s="26">
        <v>4789690</v>
      </c>
      <c r="I1479" s="28"/>
      <c r="J1479" s="26">
        <v>383175</v>
      </c>
      <c r="K1479" s="26">
        <v>5172865</v>
      </c>
      <c r="L1479" s="22" t="s">
        <v>1336</v>
      </c>
      <c r="M1479" s="22"/>
      <c r="N1479">
        <f t="shared" si="70"/>
        <v>3073</v>
      </c>
      <c r="O1479">
        <f>+VLOOKUP(N1479,'Thanh toán '!O$8:P$8099,2,0)</f>
        <v>5172865</v>
      </c>
      <c r="P1479">
        <f t="shared" si="71"/>
        <v>5172865</v>
      </c>
      <c r="Q1479" s="30">
        <f t="shared" si="69"/>
        <v>0</v>
      </c>
    </row>
    <row r="1480" spans="1:17" ht="26.3" hidden="1" x14ac:dyDescent="0.3">
      <c r="A1480" s="21">
        <v>11730</v>
      </c>
      <c r="B1480" s="22" t="s">
        <v>1786</v>
      </c>
      <c r="C1480" s="22" t="s">
        <v>1333</v>
      </c>
      <c r="D1480" s="27" t="s">
        <v>1768</v>
      </c>
      <c r="E1480" s="24" t="s">
        <v>23</v>
      </c>
      <c r="F1480" s="25" t="s">
        <v>1342</v>
      </c>
      <c r="G1480" s="22" t="s">
        <v>24</v>
      </c>
      <c r="H1480" s="26">
        <v>1572381</v>
      </c>
      <c r="I1480" s="28"/>
      <c r="J1480" s="26">
        <v>125790</v>
      </c>
      <c r="K1480" s="26">
        <v>1698171</v>
      </c>
      <c r="L1480" s="22" t="s">
        <v>1336</v>
      </c>
      <c r="M1480" s="22"/>
      <c r="N1480">
        <f t="shared" si="70"/>
        <v>3074</v>
      </c>
      <c r="O1480">
        <f>+VLOOKUP(N1480,'Thanh toán '!O$8:P$8099,2,0)</f>
        <v>1698171</v>
      </c>
      <c r="P1480">
        <f t="shared" si="71"/>
        <v>1698171</v>
      </c>
      <c r="Q1480" s="30">
        <f t="shared" si="69"/>
        <v>0</v>
      </c>
    </row>
    <row r="1481" spans="1:17" hidden="1" x14ac:dyDescent="0.3">
      <c r="A1481" s="21">
        <v>11731</v>
      </c>
      <c r="B1481" s="22" t="s">
        <v>1787</v>
      </c>
      <c r="C1481" s="22" t="s">
        <v>1333</v>
      </c>
      <c r="D1481" s="27" t="s">
        <v>1768</v>
      </c>
      <c r="E1481" s="24" t="s">
        <v>38</v>
      </c>
      <c r="F1481" s="25" t="s">
        <v>1348</v>
      </c>
      <c r="G1481" s="22" t="s">
        <v>39</v>
      </c>
      <c r="H1481" s="26">
        <v>587448</v>
      </c>
      <c r="I1481" s="28"/>
      <c r="J1481" s="26">
        <v>46996</v>
      </c>
      <c r="K1481" s="26">
        <v>634444</v>
      </c>
      <c r="L1481" s="22" t="s">
        <v>1336</v>
      </c>
      <c r="M1481" s="22"/>
      <c r="N1481">
        <f t="shared" si="70"/>
        <v>3075</v>
      </c>
      <c r="O1481">
        <f>+VLOOKUP(N1481,'Thanh toán '!O$8:P$8099,2,0)</f>
        <v>634444</v>
      </c>
      <c r="P1481">
        <f t="shared" si="71"/>
        <v>634444</v>
      </c>
      <c r="Q1481" s="30">
        <f t="shared" si="69"/>
        <v>0</v>
      </c>
    </row>
    <row r="1482" spans="1:17" ht="26.3" hidden="1" x14ac:dyDescent="0.3">
      <c r="A1482" s="21">
        <v>11873</v>
      </c>
      <c r="B1482" s="22" t="s">
        <v>1788</v>
      </c>
      <c r="C1482" s="22" t="s">
        <v>1333</v>
      </c>
      <c r="D1482" s="27" t="s">
        <v>1768</v>
      </c>
      <c r="E1482" s="24" t="s">
        <v>23</v>
      </c>
      <c r="F1482" s="25" t="s">
        <v>1342</v>
      </c>
      <c r="G1482" s="22" t="s">
        <v>24</v>
      </c>
      <c r="H1482" s="26">
        <v>1508408</v>
      </c>
      <c r="I1482" s="28"/>
      <c r="J1482" s="26">
        <v>120673</v>
      </c>
      <c r="K1482" s="26">
        <v>1629081</v>
      </c>
      <c r="L1482" s="22" t="s">
        <v>1336</v>
      </c>
      <c r="M1482" s="22"/>
      <c r="N1482">
        <f t="shared" si="70"/>
        <v>3217</v>
      </c>
      <c r="O1482">
        <f>+VLOOKUP(N1482,'Thanh toán '!O$8:P$8099,2,0)</f>
        <v>1629081</v>
      </c>
      <c r="P1482">
        <f t="shared" si="71"/>
        <v>1629081</v>
      </c>
      <c r="Q1482" s="30">
        <f t="shared" si="69"/>
        <v>0</v>
      </c>
    </row>
    <row r="1483" spans="1:17" ht="26.3" hidden="1" x14ac:dyDescent="0.3">
      <c r="A1483" s="21">
        <v>11875</v>
      </c>
      <c r="B1483" s="22" t="s">
        <v>1789</v>
      </c>
      <c r="C1483" s="22" t="s">
        <v>1333</v>
      </c>
      <c r="D1483" s="27" t="s">
        <v>1768</v>
      </c>
      <c r="E1483" s="24" t="s">
        <v>23</v>
      </c>
      <c r="F1483" s="25" t="s">
        <v>1342</v>
      </c>
      <c r="G1483" s="22" t="s">
        <v>24</v>
      </c>
      <c r="H1483" s="26">
        <v>1270751</v>
      </c>
      <c r="I1483" s="28"/>
      <c r="J1483" s="26">
        <v>101660</v>
      </c>
      <c r="K1483" s="26">
        <v>1372411</v>
      </c>
      <c r="L1483" s="22" t="s">
        <v>1336</v>
      </c>
      <c r="M1483" s="22"/>
      <c r="N1483">
        <f t="shared" si="70"/>
        <v>3219</v>
      </c>
      <c r="O1483">
        <f>+VLOOKUP(N1483,'Thanh toán '!O$8:P$8099,2,0)</f>
        <v>1372411</v>
      </c>
      <c r="P1483">
        <f t="shared" si="71"/>
        <v>1372411</v>
      </c>
      <c r="Q1483" s="30">
        <f t="shared" si="69"/>
        <v>0</v>
      </c>
    </row>
    <row r="1484" spans="1:17" hidden="1" x14ac:dyDescent="0.3">
      <c r="A1484" s="21">
        <v>11876</v>
      </c>
      <c r="B1484" s="22" t="s">
        <v>1790</v>
      </c>
      <c r="C1484" s="22" t="s">
        <v>1333</v>
      </c>
      <c r="D1484" s="27" t="s">
        <v>1768</v>
      </c>
      <c r="E1484" s="24" t="s">
        <v>65</v>
      </c>
      <c r="F1484" s="25" t="s">
        <v>1528</v>
      </c>
      <c r="G1484" s="22" t="s">
        <v>66</v>
      </c>
      <c r="H1484" s="26">
        <v>1665870</v>
      </c>
      <c r="I1484" s="28"/>
      <c r="J1484" s="26">
        <v>133270</v>
      </c>
      <c r="K1484" s="26">
        <v>1799140</v>
      </c>
      <c r="L1484" s="22" t="s">
        <v>1336</v>
      </c>
      <c r="M1484" s="22"/>
      <c r="N1484">
        <f t="shared" si="70"/>
        <v>3220</v>
      </c>
      <c r="O1484">
        <f>+VLOOKUP(N1484,'Thanh toán '!O$8:P$8099,2,0)</f>
        <v>1799140</v>
      </c>
      <c r="P1484">
        <f t="shared" si="71"/>
        <v>1799140</v>
      </c>
      <c r="Q1484" s="30">
        <f t="shared" si="69"/>
        <v>0</v>
      </c>
    </row>
    <row r="1485" spans="1:17" ht="26.3" hidden="1" x14ac:dyDescent="0.3">
      <c r="A1485" s="21">
        <v>11877</v>
      </c>
      <c r="B1485" s="22" t="s">
        <v>1791</v>
      </c>
      <c r="C1485" s="22" t="s">
        <v>1333</v>
      </c>
      <c r="D1485" s="27" t="s">
        <v>1768</v>
      </c>
      <c r="E1485" s="24" t="s">
        <v>62</v>
      </c>
      <c r="F1485" s="25" t="s">
        <v>1629</v>
      </c>
      <c r="G1485" s="22" t="s">
        <v>63</v>
      </c>
      <c r="H1485" s="26">
        <v>985220</v>
      </c>
      <c r="I1485" s="28"/>
      <c r="J1485" s="26">
        <v>78818</v>
      </c>
      <c r="K1485" s="26">
        <v>1064038</v>
      </c>
      <c r="L1485" s="22" t="s">
        <v>1336</v>
      </c>
      <c r="M1485" s="22"/>
      <c r="N1485">
        <f t="shared" si="70"/>
        <v>3221</v>
      </c>
      <c r="O1485">
        <f>+VLOOKUP(N1485,'Thanh toán '!O$8:P$8099,2,0)</f>
        <v>1064038</v>
      </c>
      <c r="P1485">
        <f t="shared" si="71"/>
        <v>1064038</v>
      </c>
      <c r="Q1485" s="30">
        <f t="shared" si="69"/>
        <v>0</v>
      </c>
    </row>
    <row r="1486" spans="1:17" ht="26.3" hidden="1" x14ac:dyDescent="0.3">
      <c r="A1486" s="21">
        <v>11878</v>
      </c>
      <c r="B1486" s="22" t="s">
        <v>1792</v>
      </c>
      <c r="C1486" s="22" t="s">
        <v>1333</v>
      </c>
      <c r="D1486" s="27" t="s">
        <v>1768</v>
      </c>
      <c r="E1486" s="24" t="s">
        <v>271</v>
      </c>
      <c r="F1486" s="25" t="s">
        <v>1425</v>
      </c>
      <c r="G1486" s="22" t="s">
        <v>272</v>
      </c>
      <c r="H1486" s="26">
        <v>1464305</v>
      </c>
      <c r="I1486" s="28"/>
      <c r="J1486" s="26">
        <v>117144</v>
      </c>
      <c r="K1486" s="26">
        <v>1581449</v>
      </c>
      <c r="L1486" s="22" t="s">
        <v>1336</v>
      </c>
      <c r="M1486" s="22"/>
      <c r="N1486">
        <f t="shared" si="70"/>
        <v>3222</v>
      </c>
      <c r="O1486">
        <f>+VLOOKUP(N1486,'Thanh toán '!O$8:P$8099,2,0)</f>
        <v>1581449</v>
      </c>
      <c r="P1486">
        <f t="shared" si="71"/>
        <v>1581449</v>
      </c>
      <c r="Q1486" s="30">
        <f t="shared" si="69"/>
        <v>0</v>
      </c>
    </row>
    <row r="1487" spans="1:17" ht="26.3" hidden="1" x14ac:dyDescent="0.3">
      <c r="A1487" s="21">
        <v>11879</v>
      </c>
      <c r="B1487" s="22" t="s">
        <v>1793</v>
      </c>
      <c r="C1487" s="22" t="s">
        <v>1333</v>
      </c>
      <c r="D1487" s="27" t="s">
        <v>1768</v>
      </c>
      <c r="E1487" s="24" t="s">
        <v>71</v>
      </c>
      <c r="F1487" s="25" t="s">
        <v>1427</v>
      </c>
      <c r="G1487" s="22" t="s">
        <v>72</v>
      </c>
      <c r="H1487" s="26">
        <v>555290</v>
      </c>
      <c r="I1487" s="28"/>
      <c r="J1487" s="26">
        <v>44423</v>
      </c>
      <c r="K1487" s="26">
        <v>599713</v>
      </c>
      <c r="L1487" s="22" t="s">
        <v>1336</v>
      </c>
      <c r="M1487" s="22"/>
      <c r="N1487">
        <f t="shared" si="70"/>
        <v>3223</v>
      </c>
      <c r="O1487">
        <f>+VLOOKUP(N1487,'Thanh toán '!O$8:P$8099,2,0)</f>
        <v>599713</v>
      </c>
      <c r="P1487">
        <f t="shared" si="71"/>
        <v>599713</v>
      </c>
      <c r="Q1487" s="30">
        <f t="shared" si="69"/>
        <v>0</v>
      </c>
    </row>
    <row r="1488" spans="1:17" ht="26.3" hidden="1" x14ac:dyDescent="0.3">
      <c r="A1488" s="21">
        <v>11880</v>
      </c>
      <c r="B1488" s="22" t="s">
        <v>1794</v>
      </c>
      <c r="C1488" s="22" t="s">
        <v>1333</v>
      </c>
      <c r="D1488" s="27" t="s">
        <v>1768</v>
      </c>
      <c r="E1488" s="24" t="s">
        <v>71</v>
      </c>
      <c r="F1488" s="25" t="s">
        <v>1427</v>
      </c>
      <c r="G1488" s="22" t="s">
        <v>72</v>
      </c>
      <c r="H1488" s="26">
        <v>1279643</v>
      </c>
      <c r="I1488" s="28"/>
      <c r="J1488" s="26">
        <v>102371</v>
      </c>
      <c r="K1488" s="26">
        <v>1382014</v>
      </c>
      <c r="L1488" s="22" t="s">
        <v>1336</v>
      </c>
      <c r="M1488" s="22"/>
      <c r="N1488">
        <f t="shared" si="70"/>
        <v>3224</v>
      </c>
      <c r="O1488">
        <f>+VLOOKUP(N1488,'Thanh toán '!O$8:P$8099,2,0)</f>
        <v>1382014</v>
      </c>
      <c r="P1488">
        <f t="shared" si="71"/>
        <v>1382014</v>
      </c>
      <c r="Q1488" s="30">
        <f t="shared" si="69"/>
        <v>0</v>
      </c>
    </row>
    <row r="1489" spans="1:17" ht="26.3" hidden="1" x14ac:dyDescent="0.3">
      <c r="A1489" s="21">
        <v>11881</v>
      </c>
      <c r="B1489" s="22" t="s">
        <v>1795</v>
      </c>
      <c r="C1489" s="22" t="s">
        <v>1333</v>
      </c>
      <c r="D1489" s="27" t="s">
        <v>1768</v>
      </c>
      <c r="E1489" s="24" t="s">
        <v>71</v>
      </c>
      <c r="F1489" s="25" t="s">
        <v>1427</v>
      </c>
      <c r="G1489" s="22" t="s">
        <v>72</v>
      </c>
      <c r="H1489" s="26">
        <v>618065</v>
      </c>
      <c r="I1489" s="28"/>
      <c r="J1489" s="26">
        <v>49445</v>
      </c>
      <c r="K1489" s="26">
        <v>667510</v>
      </c>
      <c r="L1489" s="22" t="s">
        <v>1336</v>
      </c>
      <c r="M1489" s="22"/>
      <c r="N1489">
        <f t="shared" si="70"/>
        <v>3225</v>
      </c>
      <c r="O1489">
        <f>+VLOOKUP(N1489,'Thanh toán '!O$8:P$8099,2,0)</f>
        <v>667510</v>
      </c>
      <c r="P1489">
        <f t="shared" si="71"/>
        <v>667510</v>
      </c>
      <c r="Q1489" s="30">
        <f t="shared" si="69"/>
        <v>0</v>
      </c>
    </row>
    <row r="1490" spans="1:17" ht="26.3" hidden="1" x14ac:dyDescent="0.3">
      <c r="A1490" s="21">
        <v>11897</v>
      </c>
      <c r="B1490" s="22" t="s">
        <v>1796</v>
      </c>
      <c r="C1490" s="22" t="s">
        <v>1333</v>
      </c>
      <c r="D1490" s="27" t="s">
        <v>1768</v>
      </c>
      <c r="E1490" s="24" t="s">
        <v>23</v>
      </c>
      <c r="F1490" s="25" t="s">
        <v>1342</v>
      </c>
      <c r="G1490" s="22" t="s">
        <v>24</v>
      </c>
      <c r="H1490" s="26">
        <v>3012245</v>
      </c>
      <c r="I1490" s="28"/>
      <c r="J1490" s="26">
        <v>240980</v>
      </c>
      <c r="K1490" s="26">
        <v>3253225</v>
      </c>
      <c r="L1490" s="22" t="s">
        <v>1336</v>
      </c>
      <c r="M1490" s="22"/>
      <c r="N1490">
        <f t="shared" si="70"/>
        <v>3241</v>
      </c>
      <c r="O1490">
        <f>+VLOOKUP(N1490,'Thanh toán '!O$8:P$8099,2,0)</f>
        <v>3253225</v>
      </c>
      <c r="P1490">
        <f t="shared" si="71"/>
        <v>3253225</v>
      </c>
      <c r="Q1490" s="30">
        <f t="shared" si="69"/>
        <v>0</v>
      </c>
    </row>
    <row r="1491" spans="1:17" hidden="1" x14ac:dyDescent="0.3">
      <c r="A1491" s="21">
        <v>11898</v>
      </c>
      <c r="B1491" s="22" t="s">
        <v>1797</v>
      </c>
      <c r="C1491" s="22" t="s">
        <v>1333</v>
      </c>
      <c r="D1491" s="27" t="s">
        <v>1798</v>
      </c>
      <c r="E1491" s="24" t="s">
        <v>92</v>
      </c>
      <c r="F1491" s="25" t="s">
        <v>1413</v>
      </c>
      <c r="G1491" s="22" t="s">
        <v>93</v>
      </c>
      <c r="H1491" s="26">
        <v>5382260</v>
      </c>
      <c r="I1491" s="28"/>
      <c r="J1491" s="26">
        <v>430581</v>
      </c>
      <c r="K1491" s="26">
        <v>5812841</v>
      </c>
      <c r="L1491" s="22" t="s">
        <v>1336</v>
      </c>
      <c r="M1491" s="22"/>
      <c r="N1491">
        <f t="shared" si="70"/>
        <v>3242</v>
      </c>
      <c r="O1491">
        <f>+VLOOKUP(N1491,'Thanh toán '!O$8:P$8099,2,0)</f>
        <v>5812841</v>
      </c>
      <c r="P1491">
        <f t="shared" si="71"/>
        <v>5812841</v>
      </c>
      <c r="Q1491" s="30">
        <f t="shared" si="69"/>
        <v>0</v>
      </c>
    </row>
    <row r="1492" spans="1:17" ht="26.3" hidden="1" x14ac:dyDescent="0.3">
      <c r="A1492" s="21">
        <v>11900</v>
      </c>
      <c r="B1492" s="22" t="s">
        <v>1799</v>
      </c>
      <c r="C1492" s="22" t="s">
        <v>1333</v>
      </c>
      <c r="D1492" s="27" t="s">
        <v>1798</v>
      </c>
      <c r="E1492" s="24" t="s">
        <v>59</v>
      </c>
      <c r="F1492" s="25" t="s">
        <v>1474</v>
      </c>
      <c r="G1492" s="22" t="s">
        <v>60</v>
      </c>
      <c r="H1492" s="26">
        <v>1477735</v>
      </c>
      <c r="I1492" s="28"/>
      <c r="J1492" s="26">
        <v>118219</v>
      </c>
      <c r="K1492" s="26">
        <v>1595954</v>
      </c>
      <c r="L1492" s="22" t="s">
        <v>1336</v>
      </c>
      <c r="M1492" s="22"/>
      <c r="N1492">
        <f t="shared" si="70"/>
        <v>3244</v>
      </c>
      <c r="O1492">
        <f>+VLOOKUP(N1492,'Thanh toán '!O$8:P$8099,2,0)</f>
        <v>1595954</v>
      </c>
      <c r="P1492">
        <f t="shared" si="71"/>
        <v>1595954</v>
      </c>
      <c r="Q1492" s="30">
        <f t="shared" si="69"/>
        <v>0</v>
      </c>
    </row>
    <row r="1493" spans="1:17" hidden="1" x14ac:dyDescent="0.3">
      <c r="A1493" s="21">
        <v>11901</v>
      </c>
      <c r="B1493" s="22" t="s">
        <v>1800</v>
      </c>
      <c r="C1493" s="22" t="s">
        <v>1333</v>
      </c>
      <c r="D1493" s="27" t="s">
        <v>1798</v>
      </c>
      <c r="E1493" s="24" t="s">
        <v>42</v>
      </c>
      <c r="F1493" s="25" t="s">
        <v>1359</v>
      </c>
      <c r="G1493" s="22" t="s">
        <v>43</v>
      </c>
      <c r="H1493" s="26">
        <v>2346710</v>
      </c>
      <c r="I1493" s="28"/>
      <c r="J1493" s="26">
        <v>187737</v>
      </c>
      <c r="K1493" s="26">
        <v>2534447</v>
      </c>
      <c r="L1493" s="22" t="s">
        <v>1336</v>
      </c>
      <c r="M1493" s="22"/>
      <c r="N1493">
        <f t="shared" si="70"/>
        <v>3245</v>
      </c>
      <c r="O1493">
        <f>+VLOOKUP(N1493,'Thanh toán '!O$8:P$8099,2,0)</f>
        <v>2534447</v>
      </c>
      <c r="P1493">
        <f t="shared" si="71"/>
        <v>2534447</v>
      </c>
      <c r="Q1493" s="30">
        <f t="shared" si="69"/>
        <v>0</v>
      </c>
    </row>
    <row r="1494" spans="1:17" hidden="1" x14ac:dyDescent="0.3">
      <c r="A1494" s="21">
        <v>11903</v>
      </c>
      <c r="B1494" s="22" t="s">
        <v>1801</v>
      </c>
      <c r="C1494" s="22" t="s">
        <v>1333</v>
      </c>
      <c r="D1494" s="27" t="s">
        <v>1798</v>
      </c>
      <c r="E1494" s="24" t="s">
        <v>38</v>
      </c>
      <c r="F1494" s="25" t="s">
        <v>1348</v>
      </c>
      <c r="G1494" s="22" t="s">
        <v>39</v>
      </c>
      <c r="H1494" s="26">
        <v>1069307</v>
      </c>
      <c r="I1494" s="28"/>
      <c r="J1494" s="26">
        <v>85545</v>
      </c>
      <c r="K1494" s="26">
        <v>1154852</v>
      </c>
      <c r="L1494" s="22" t="s">
        <v>1336</v>
      </c>
      <c r="M1494" s="22"/>
      <c r="N1494">
        <f t="shared" si="70"/>
        <v>3247</v>
      </c>
      <c r="O1494">
        <f>+VLOOKUP(N1494,'Thanh toán '!O$8:P$8099,2,0)</f>
        <v>1154852</v>
      </c>
      <c r="P1494">
        <f t="shared" si="71"/>
        <v>1154852</v>
      </c>
      <c r="Q1494" s="30">
        <f t="shared" si="69"/>
        <v>0</v>
      </c>
    </row>
    <row r="1495" spans="1:17" hidden="1" x14ac:dyDescent="0.3">
      <c r="A1495" s="21">
        <v>11906</v>
      </c>
      <c r="B1495" s="22" t="s">
        <v>1802</v>
      </c>
      <c r="C1495" s="22" t="s">
        <v>1333</v>
      </c>
      <c r="D1495" s="27" t="s">
        <v>1798</v>
      </c>
      <c r="E1495" s="24" t="s">
        <v>38</v>
      </c>
      <c r="F1495" s="25" t="s">
        <v>1348</v>
      </c>
      <c r="G1495" s="22" t="s">
        <v>39</v>
      </c>
      <c r="H1495" s="26">
        <v>2185250</v>
      </c>
      <c r="I1495" s="28"/>
      <c r="J1495" s="26">
        <v>174820</v>
      </c>
      <c r="K1495" s="26">
        <v>2360070</v>
      </c>
      <c r="L1495" s="22" t="s">
        <v>1336</v>
      </c>
      <c r="M1495" s="22"/>
      <c r="N1495">
        <f t="shared" si="70"/>
        <v>3250</v>
      </c>
      <c r="O1495">
        <f>+VLOOKUP(N1495,'Thanh toán '!O$8:P$8099,2,0)</f>
        <v>2360070</v>
      </c>
      <c r="P1495">
        <f t="shared" si="71"/>
        <v>2360070</v>
      </c>
      <c r="Q1495" s="30">
        <f t="shared" si="69"/>
        <v>0</v>
      </c>
    </row>
    <row r="1496" spans="1:17" hidden="1" x14ac:dyDescent="0.3">
      <c r="A1496" s="21">
        <v>11909</v>
      </c>
      <c r="B1496" s="22" t="s">
        <v>1803</v>
      </c>
      <c r="C1496" s="22" t="s">
        <v>1333</v>
      </c>
      <c r="D1496" s="27" t="s">
        <v>1798</v>
      </c>
      <c r="E1496" s="24" t="s">
        <v>38</v>
      </c>
      <c r="F1496" s="25" t="s">
        <v>1348</v>
      </c>
      <c r="G1496" s="22" t="s">
        <v>39</v>
      </c>
      <c r="H1496" s="26">
        <v>1488156</v>
      </c>
      <c r="I1496" s="28"/>
      <c r="J1496" s="26">
        <v>119052</v>
      </c>
      <c r="K1496" s="26">
        <v>1607208</v>
      </c>
      <c r="L1496" s="22" t="s">
        <v>1336</v>
      </c>
      <c r="M1496" s="22"/>
      <c r="N1496">
        <f t="shared" si="70"/>
        <v>3253</v>
      </c>
      <c r="O1496">
        <f>+VLOOKUP(N1496,'Thanh toán '!O$8:P$8099,2,0)</f>
        <v>1607208</v>
      </c>
      <c r="P1496">
        <f t="shared" si="71"/>
        <v>1607208</v>
      </c>
      <c r="Q1496" s="30">
        <f t="shared" si="69"/>
        <v>0</v>
      </c>
    </row>
    <row r="1497" spans="1:17" hidden="1" x14ac:dyDescent="0.3">
      <c r="A1497" s="21">
        <v>11910</v>
      </c>
      <c r="B1497" s="22" t="s">
        <v>1804</v>
      </c>
      <c r="C1497" s="22" t="s">
        <v>1333</v>
      </c>
      <c r="D1497" s="27" t="s">
        <v>1798</v>
      </c>
      <c r="E1497" s="24" t="s">
        <v>81</v>
      </c>
      <c r="F1497" s="25" t="s">
        <v>1432</v>
      </c>
      <c r="G1497" s="22" t="s">
        <v>82</v>
      </c>
      <c r="H1497" s="26">
        <v>7720007</v>
      </c>
      <c r="I1497" s="28"/>
      <c r="J1497" s="26">
        <v>617601</v>
      </c>
      <c r="K1497" s="26">
        <v>8337608</v>
      </c>
      <c r="L1497" s="22" t="s">
        <v>1336</v>
      </c>
      <c r="M1497" s="22"/>
      <c r="N1497">
        <f t="shared" si="70"/>
        <v>3254</v>
      </c>
      <c r="O1497">
        <f>+VLOOKUP(N1497,'Thanh toán '!O$8:P$8099,2,0)</f>
        <v>8337608</v>
      </c>
      <c r="P1497">
        <f t="shared" si="71"/>
        <v>8337608</v>
      </c>
      <c r="Q1497" s="30">
        <f t="shared" si="69"/>
        <v>0</v>
      </c>
    </row>
    <row r="1498" spans="1:17" hidden="1" x14ac:dyDescent="0.3">
      <c r="A1498" s="21">
        <v>11912</v>
      </c>
      <c r="B1498" s="22" t="s">
        <v>1805</v>
      </c>
      <c r="C1498" s="22" t="s">
        <v>1333</v>
      </c>
      <c r="D1498" s="27" t="s">
        <v>1798</v>
      </c>
      <c r="E1498" s="24" t="s">
        <v>38</v>
      </c>
      <c r="F1498" s="25" t="s">
        <v>1348</v>
      </c>
      <c r="G1498" s="22" t="s">
        <v>39</v>
      </c>
      <c r="H1498" s="26">
        <v>1403355</v>
      </c>
      <c r="I1498" s="28"/>
      <c r="J1498" s="26">
        <v>112268</v>
      </c>
      <c r="K1498" s="26">
        <v>1515623</v>
      </c>
      <c r="L1498" s="22" t="s">
        <v>1336</v>
      </c>
      <c r="M1498" s="22"/>
      <c r="N1498">
        <f t="shared" si="70"/>
        <v>3256</v>
      </c>
      <c r="O1498">
        <f>+VLOOKUP(N1498,'Thanh toán '!O$8:P$8099,2,0)</f>
        <v>1515623</v>
      </c>
      <c r="P1498">
        <f t="shared" si="71"/>
        <v>1515623</v>
      </c>
      <c r="Q1498" s="30">
        <f t="shared" si="69"/>
        <v>0</v>
      </c>
    </row>
    <row r="1499" spans="1:17" ht="26.3" hidden="1" x14ac:dyDescent="0.3">
      <c r="A1499" s="21">
        <v>11915</v>
      </c>
      <c r="B1499" s="22" t="s">
        <v>1806</v>
      </c>
      <c r="C1499" s="22" t="s">
        <v>1333</v>
      </c>
      <c r="D1499" s="27" t="s">
        <v>1798</v>
      </c>
      <c r="E1499" s="24" t="s">
        <v>811</v>
      </c>
      <c r="F1499" s="25" t="s">
        <v>1619</v>
      </c>
      <c r="G1499" s="22" t="s">
        <v>812</v>
      </c>
      <c r="H1499" s="26">
        <v>2691130</v>
      </c>
      <c r="I1499" s="28"/>
      <c r="J1499" s="26">
        <v>215290</v>
      </c>
      <c r="K1499" s="26">
        <v>2906420</v>
      </c>
      <c r="L1499" s="22" t="s">
        <v>1336</v>
      </c>
      <c r="M1499" s="22"/>
      <c r="N1499">
        <f t="shared" si="70"/>
        <v>3259</v>
      </c>
      <c r="O1499">
        <f>+VLOOKUP(N1499,'Thanh toán '!O$8:P$8099,2,0)</f>
        <v>2906420</v>
      </c>
      <c r="P1499">
        <f t="shared" si="71"/>
        <v>2906420</v>
      </c>
      <c r="Q1499" s="30">
        <f t="shared" si="69"/>
        <v>0</v>
      </c>
    </row>
    <row r="1500" spans="1:17" hidden="1" x14ac:dyDescent="0.3">
      <c r="A1500" s="21">
        <v>11919</v>
      </c>
      <c r="B1500" s="22" t="s">
        <v>1807</v>
      </c>
      <c r="C1500" s="22" t="s">
        <v>1333</v>
      </c>
      <c r="D1500" s="27" t="s">
        <v>1798</v>
      </c>
      <c r="E1500" s="24" t="s">
        <v>38</v>
      </c>
      <c r="F1500" s="25" t="s">
        <v>1348</v>
      </c>
      <c r="G1500" s="22" t="s">
        <v>39</v>
      </c>
      <c r="H1500" s="26">
        <v>840918</v>
      </c>
      <c r="I1500" s="28"/>
      <c r="J1500" s="26">
        <v>67273</v>
      </c>
      <c r="K1500" s="26">
        <v>908191</v>
      </c>
      <c r="L1500" s="22" t="s">
        <v>1336</v>
      </c>
      <c r="M1500" s="22"/>
      <c r="N1500">
        <f t="shared" si="70"/>
        <v>3263</v>
      </c>
      <c r="O1500">
        <f>+VLOOKUP(N1500,'Thanh toán '!O$8:P$8099,2,0)</f>
        <v>908191</v>
      </c>
      <c r="P1500">
        <f t="shared" si="71"/>
        <v>908191</v>
      </c>
      <c r="Q1500" s="30">
        <f t="shared" si="69"/>
        <v>0</v>
      </c>
    </row>
    <row r="1501" spans="1:17" hidden="1" x14ac:dyDescent="0.3">
      <c r="A1501" s="21">
        <v>11920</v>
      </c>
      <c r="B1501" s="22" t="s">
        <v>1808</v>
      </c>
      <c r="C1501" s="22" t="s">
        <v>1333</v>
      </c>
      <c r="D1501" s="27" t="s">
        <v>1798</v>
      </c>
      <c r="E1501" s="24" t="s">
        <v>38</v>
      </c>
      <c r="F1501" s="25" t="s">
        <v>1348</v>
      </c>
      <c r="G1501" s="22" t="s">
        <v>39</v>
      </c>
      <c r="H1501" s="26">
        <v>618065</v>
      </c>
      <c r="I1501" s="28"/>
      <c r="J1501" s="26">
        <v>49445</v>
      </c>
      <c r="K1501" s="26">
        <v>667510</v>
      </c>
      <c r="L1501" s="22" t="s">
        <v>1336</v>
      </c>
      <c r="M1501" s="22"/>
      <c r="N1501">
        <f t="shared" si="70"/>
        <v>3264</v>
      </c>
      <c r="O1501">
        <f>+VLOOKUP(N1501,'Thanh toán '!O$8:P$8099,2,0)</f>
        <v>667510</v>
      </c>
      <c r="P1501">
        <f t="shared" si="71"/>
        <v>667510</v>
      </c>
      <c r="Q1501" s="30">
        <f t="shared" si="69"/>
        <v>0</v>
      </c>
    </row>
    <row r="1502" spans="1:17" hidden="1" x14ac:dyDescent="0.3">
      <c r="A1502" s="21">
        <v>11921</v>
      </c>
      <c r="B1502" s="22" t="s">
        <v>1809</v>
      </c>
      <c r="C1502" s="22" t="s">
        <v>1333</v>
      </c>
      <c r="D1502" s="27" t="s">
        <v>1798</v>
      </c>
      <c r="E1502" s="24" t="s">
        <v>38</v>
      </c>
      <c r="F1502" s="25" t="s">
        <v>1348</v>
      </c>
      <c r="G1502" s="22" t="s">
        <v>39</v>
      </c>
      <c r="H1502" s="26">
        <v>727174</v>
      </c>
      <c r="I1502" s="28"/>
      <c r="J1502" s="26">
        <v>58174</v>
      </c>
      <c r="K1502" s="26">
        <v>785348</v>
      </c>
      <c r="L1502" s="22" t="s">
        <v>1336</v>
      </c>
      <c r="M1502" s="22"/>
      <c r="N1502">
        <f t="shared" si="70"/>
        <v>3265</v>
      </c>
      <c r="O1502">
        <f>+VLOOKUP(N1502,'Thanh toán '!O$8:P$8099,2,0)</f>
        <v>785348</v>
      </c>
      <c r="P1502">
        <f t="shared" si="71"/>
        <v>785348</v>
      </c>
      <c r="Q1502" s="30">
        <f t="shared" si="69"/>
        <v>0</v>
      </c>
    </row>
    <row r="1503" spans="1:17" hidden="1" x14ac:dyDescent="0.3">
      <c r="A1503" s="21">
        <v>11922</v>
      </c>
      <c r="B1503" s="22" t="s">
        <v>1810</v>
      </c>
      <c r="C1503" s="22" t="s">
        <v>1333</v>
      </c>
      <c r="D1503" s="27" t="s">
        <v>1798</v>
      </c>
      <c r="E1503" s="24" t="s">
        <v>38</v>
      </c>
      <c r="F1503" s="25" t="s">
        <v>1348</v>
      </c>
      <c r="G1503" s="22" t="s">
        <v>39</v>
      </c>
      <c r="H1503" s="26">
        <v>367155</v>
      </c>
      <c r="I1503" s="28"/>
      <c r="J1503" s="26">
        <v>29372</v>
      </c>
      <c r="K1503" s="26">
        <v>396527</v>
      </c>
      <c r="L1503" s="22" t="s">
        <v>1336</v>
      </c>
      <c r="M1503" s="22"/>
      <c r="N1503">
        <f t="shared" si="70"/>
        <v>3266</v>
      </c>
      <c r="O1503">
        <f>+VLOOKUP(N1503,'Thanh toán '!O$8:P$8099,2,0)</f>
        <v>396527</v>
      </c>
      <c r="P1503">
        <f t="shared" si="71"/>
        <v>396527</v>
      </c>
      <c r="Q1503" s="30">
        <f t="shared" si="69"/>
        <v>0</v>
      </c>
    </row>
    <row r="1504" spans="1:17" hidden="1" x14ac:dyDescent="0.3">
      <c r="A1504" s="21">
        <v>11923</v>
      </c>
      <c r="B1504" s="22" t="s">
        <v>1811</v>
      </c>
      <c r="C1504" s="22" t="s">
        <v>1333</v>
      </c>
      <c r="D1504" s="27" t="s">
        <v>1798</v>
      </c>
      <c r="E1504" s="24" t="s">
        <v>45</v>
      </c>
      <c r="F1504" s="25" t="s">
        <v>1383</v>
      </c>
      <c r="G1504" s="22" t="s">
        <v>46</v>
      </c>
      <c r="H1504" s="26">
        <v>1853080</v>
      </c>
      <c r="I1504" s="28"/>
      <c r="J1504" s="26">
        <v>148246</v>
      </c>
      <c r="K1504" s="26">
        <v>2001326</v>
      </c>
      <c r="L1504" s="22" t="s">
        <v>1336</v>
      </c>
      <c r="M1504" s="22"/>
      <c r="N1504">
        <f t="shared" si="70"/>
        <v>3267</v>
      </c>
      <c r="O1504">
        <f>+VLOOKUP(N1504,'Thanh toán '!O$8:P$8099,2,0)</f>
        <v>2001326</v>
      </c>
      <c r="P1504">
        <f t="shared" si="71"/>
        <v>2001326</v>
      </c>
      <c r="Q1504" s="30">
        <f t="shared" si="69"/>
        <v>0</v>
      </c>
    </row>
    <row r="1505" spans="1:17" hidden="1" x14ac:dyDescent="0.3">
      <c r="A1505" s="21">
        <v>12036</v>
      </c>
      <c r="B1505" s="22" t="s">
        <v>1812</v>
      </c>
      <c r="C1505" s="22" t="s">
        <v>1333</v>
      </c>
      <c r="D1505" s="27" t="s">
        <v>1798</v>
      </c>
      <c r="E1505" s="24" t="s">
        <v>210</v>
      </c>
      <c r="F1505" s="25" t="s">
        <v>1467</v>
      </c>
      <c r="G1505" s="22" t="s">
        <v>211</v>
      </c>
      <c r="H1505" s="26">
        <v>1924970</v>
      </c>
      <c r="I1505" s="28"/>
      <c r="J1505" s="26">
        <v>153998</v>
      </c>
      <c r="K1505" s="26">
        <v>2078968</v>
      </c>
      <c r="L1505" s="22" t="s">
        <v>1336</v>
      </c>
      <c r="M1505" s="22"/>
      <c r="N1505">
        <f t="shared" si="70"/>
        <v>3380</v>
      </c>
      <c r="O1505">
        <f>+VLOOKUP(N1505,'Thanh toán '!O$8:P$8099,2,0)</f>
        <v>2078968</v>
      </c>
      <c r="P1505">
        <f t="shared" si="71"/>
        <v>2078968</v>
      </c>
      <c r="Q1505" s="30">
        <f t="shared" si="69"/>
        <v>0</v>
      </c>
    </row>
    <row r="1506" spans="1:17" ht="26.3" hidden="1" x14ac:dyDescent="0.3">
      <c r="A1506" s="21">
        <v>12037</v>
      </c>
      <c r="B1506" s="22" t="s">
        <v>1813</v>
      </c>
      <c r="C1506" s="22" t="s">
        <v>1333</v>
      </c>
      <c r="D1506" s="27" t="s">
        <v>1798</v>
      </c>
      <c r="E1506" s="24" t="s">
        <v>102</v>
      </c>
      <c r="F1506" s="25" t="s">
        <v>1465</v>
      </c>
      <c r="G1506" s="22" t="s">
        <v>103</v>
      </c>
      <c r="H1506" s="26">
        <v>4880440</v>
      </c>
      <c r="I1506" s="28"/>
      <c r="J1506" s="26">
        <v>390435</v>
      </c>
      <c r="K1506" s="26">
        <v>5270875</v>
      </c>
      <c r="L1506" s="22" t="s">
        <v>1336</v>
      </c>
      <c r="M1506" s="22"/>
      <c r="N1506">
        <f t="shared" si="70"/>
        <v>3381</v>
      </c>
      <c r="O1506">
        <f>+VLOOKUP(N1506,'Thanh toán '!O$8:P$8099,2,0)</f>
        <v>5270875</v>
      </c>
      <c r="P1506">
        <f t="shared" si="71"/>
        <v>5270875</v>
      </c>
      <c r="Q1506" s="30">
        <f t="shared" si="69"/>
        <v>0</v>
      </c>
    </row>
    <row r="1507" spans="1:17" ht="26.3" hidden="1" x14ac:dyDescent="0.3">
      <c r="A1507" s="21">
        <v>12038</v>
      </c>
      <c r="B1507" s="22" t="s">
        <v>1814</v>
      </c>
      <c r="C1507" s="22" t="s">
        <v>1333</v>
      </c>
      <c r="D1507" s="27" t="s">
        <v>1798</v>
      </c>
      <c r="E1507" s="24" t="s">
        <v>105</v>
      </c>
      <c r="F1507" s="25" t="s">
        <v>1457</v>
      </c>
      <c r="G1507" s="22" t="s">
        <v>106</v>
      </c>
      <c r="H1507" s="26">
        <v>3770050</v>
      </c>
      <c r="I1507" s="28"/>
      <c r="J1507" s="26">
        <v>301604</v>
      </c>
      <c r="K1507" s="26">
        <v>4071654</v>
      </c>
      <c r="L1507" s="22" t="s">
        <v>1336</v>
      </c>
      <c r="M1507" s="22"/>
      <c r="N1507">
        <f t="shared" si="70"/>
        <v>3382</v>
      </c>
      <c r="O1507">
        <f>+VLOOKUP(N1507,'Thanh toán '!O$8:P$8099,2,0)</f>
        <v>4071654</v>
      </c>
      <c r="P1507">
        <f t="shared" si="71"/>
        <v>4071654</v>
      </c>
      <c r="Q1507" s="30">
        <f t="shared" si="69"/>
        <v>0</v>
      </c>
    </row>
    <row r="1508" spans="1:17" ht="26.3" hidden="1" x14ac:dyDescent="0.3">
      <c r="A1508" s="21">
        <v>12039</v>
      </c>
      <c r="B1508" s="22" t="s">
        <v>1815</v>
      </c>
      <c r="C1508" s="22" t="s">
        <v>1333</v>
      </c>
      <c r="D1508" s="27" t="s">
        <v>1798</v>
      </c>
      <c r="E1508" s="24" t="s">
        <v>243</v>
      </c>
      <c r="F1508" s="25" t="s">
        <v>1658</v>
      </c>
      <c r="G1508" s="22" t="s">
        <v>244</v>
      </c>
      <c r="H1508" s="26">
        <v>1924970</v>
      </c>
      <c r="I1508" s="28"/>
      <c r="J1508" s="26">
        <v>153998</v>
      </c>
      <c r="K1508" s="26">
        <v>2078968</v>
      </c>
      <c r="L1508" s="22" t="s">
        <v>1336</v>
      </c>
      <c r="M1508" s="22"/>
      <c r="N1508">
        <f t="shared" si="70"/>
        <v>3383</v>
      </c>
      <c r="O1508">
        <f>+VLOOKUP(N1508,'Thanh toán '!O$8:P$8099,2,0)</f>
        <v>2078968</v>
      </c>
      <c r="P1508">
        <f t="shared" si="71"/>
        <v>2078968</v>
      </c>
      <c r="Q1508" s="30">
        <f t="shared" si="69"/>
        <v>0</v>
      </c>
    </row>
    <row r="1509" spans="1:17" hidden="1" x14ac:dyDescent="0.3">
      <c r="A1509" s="21">
        <v>12040</v>
      </c>
      <c r="B1509" s="22" t="s">
        <v>1816</v>
      </c>
      <c r="C1509" s="22" t="s">
        <v>1333</v>
      </c>
      <c r="D1509" s="27" t="s">
        <v>1798</v>
      </c>
      <c r="E1509" s="24" t="s">
        <v>111</v>
      </c>
      <c r="F1509" s="25" t="s">
        <v>1463</v>
      </c>
      <c r="G1509" s="22" t="s">
        <v>112</v>
      </c>
      <c r="H1509" s="26">
        <v>5005990</v>
      </c>
      <c r="I1509" s="28"/>
      <c r="J1509" s="26">
        <v>400479</v>
      </c>
      <c r="K1509" s="26">
        <v>5406469</v>
      </c>
      <c r="L1509" s="22" t="s">
        <v>1336</v>
      </c>
      <c r="M1509" s="22"/>
      <c r="N1509">
        <f t="shared" si="70"/>
        <v>3384</v>
      </c>
      <c r="O1509">
        <f>+VLOOKUP(N1509,'Thanh toán '!O$8:P$8099,2,0)</f>
        <v>5406469</v>
      </c>
      <c r="P1509">
        <f t="shared" si="71"/>
        <v>5406469</v>
      </c>
      <c r="Q1509" s="30">
        <f t="shared" si="69"/>
        <v>0</v>
      </c>
    </row>
    <row r="1510" spans="1:17" hidden="1" x14ac:dyDescent="0.3">
      <c r="A1510" s="21">
        <v>12041</v>
      </c>
      <c r="B1510" s="22" t="s">
        <v>1817</v>
      </c>
      <c r="C1510" s="22" t="s">
        <v>1333</v>
      </c>
      <c r="D1510" s="27" t="s">
        <v>1798</v>
      </c>
      <c r="E1510" s="24" t="s">
        <v>324</v>
      </c>
      <c r="F1510" s="25" t="s">
        <v>1664</v>
      </c>
      <c r="G1510" s="22" t="s">
        <v>325</v>
      </c>
      <c r="H1510" s="26">
        <v>1329640</v>
      </c>
      <c r="I1510" s="28"/>
      <c r="J1510" s="26">
        <v>106371</v>
      </c>
      <c r="K1510" s="26">
        <v>1436011</v>
      </c>
      <c r="L1510" s="22" t="s">
        <v>1336</v>
      </c>
      <c r="M1510" s="22"/>
      <c r="N1510">
        <f t="shared" si="70"/>
        <v>3385</v>
      </c>
      <c r="O1510">
        <f>+VLOOKUP(N1510,'Thanh toán '!O$8:P$8099,2,0)</f>
        <v>1436011</v>
      </c>
      <c r="P1510">
        <f t="shared" si="71"/>
        <v>1436011</v>
      </c>
      <c r="Q1510" s="30">
        <f t="shared" si="69"/>
        <v>0</v>
      </c>
    </row>
    <row r="1511" spans="1:17" hidden="1" x14ac:dyDescent="0.3">
      <c r="A1511" s="21">
        <v>12042</v>
      </c>
      <c r="B1511" s="22" t="s">
        <v>1818</v>
      </c>
      <c r="C1511" s="22" t="s">
        <v>1333</v>
      </c>
      <c r="D1511" s="27" t="s">
        <v>1798</v>
      </c>
      <c r="E1511" s="24" t="s">
        <v>108</v>
      </c>
      <c r="F1511" s="25" t="s">
        <v>1459</v>
      </c>
      <c r="G1511" s="22" t="s">
        <v>109</v>
      </c>
      <c r="H1511" s="26">
        <v>1991752</v>
      </c>
      <c r="I1511" s="28"/>
      <c r="J1511" s="26">
        <v>159340</v>
      </c>
      <c r="K1511" s="26">
        <v>2151092</v>
      </c>
      <c r="L1511" s="22" t="s">
        <v>1336</v>
      </c>
      <c r="M1511" s="22"/>
      <c r="N1511">
        <f t="shared" si="70"/>
        <v>3386</v>
      </c>
      <c r="O1511">
        <f>+VLOOKUP(N1511,'Thanh toán '!O$8:P$8099,2,0)</f>
        <v>2151092</v>
      </c>
      <c r="P1511">
        <f t="shared" si="71"/>
        <v>2151092</v>
      </c>
      <c r="Q1511" s="30">
        <f t="shared" si="69"/>
        <v>0</v>
      </c>
    </row>
    <row r="1512" spans="1:17" hidden="1" x14ac:dyDescent="0.3">
      <c r="A1512" s="21">
        <v>12043</v>
      </c>
      <c r="B1512" s="22" t="s">
        <v>1819</v>
      </c>
      <c r="C1512" s="22" t="s">
        <v>1333</v>
      </c>
      <c r="D1512" s="27" t="s">
        <v>1798</v>
      </c>
      <c r="E1512" s="24" t="s">
        <v>310</v>
      </c>
      <c r="F1512" s="25" t="s">
        <v>1449</v>
      </c>
      <c r="G1512" s="22" t="s">
        <v>311</v>
      </c>
      <c r="H1512" s="26">
        <v>2301240</v>
      </c>
      <c r="I1512" s="28"/>
      <c r="J1512" s="26">
        <v>184099</v>
      </c>
      <c r="K1512" s="26">
        <v>2485339</v>
      </c>
      <c r="L1512" s="22" t="s">
        <v>1336</v>
      </c>
      <c r="M1512" s="22"/>
      <c r="N1512">
        <f t="shared" si="70"/>
        <v>3387</v>
      </c>
      <c r="O1512">
        <f>+VLOOKUP(N1512,'Thanh toán '!O$8:P$8099,2,0)</f>
        <v>2485339</v>
      </c>
      <c r="P1512">
        <f t="shared" si="71"/>
        <v>2485339</v>
      </c>
      <c r="Q1512" s="30">
        <f t="shared" si="69"/>
        <v>0</v>
      </c>
    </row>
    <row r="1513" spans="1:17" hidden="1" x14ac:dyDescent="0.3">
      <c r="A1513" s="21">
        <v>12044</v>
      </c>
      <c r="B1513" s="22" t="s">
        <v>1820</v>
      </c>
      <c r="C1513" s="22" t="s">
        <v>1333</v>
      </c>
      <c r="D1513" s="27" t="s">
        <v>1798</v>
      </c>
      <c r="E1513" s="24" t="s">
        <v>316</v>
      </c>
      <c r="F1513" s="25" t="s">
        <v>1461</v>
      </c>
      <c r="G1513" s="22" t="s">
        <v>317</v>
      </c>
      <c r="H1513" s="26">
        <v>1346730</v>
      </c>
      <c r="I1513" s="28"/>
      <c r="J1513" s="26">
        <v>107738</v>
      </c>
      <c r="K1513" s="26">
        <v>1454468</v>
      </c>
      <c r="L1513" s="22" t="s">
        <v>1336</v>
      </c>
      <c r="M1513" s="22"/>
      <c r="N1513">
        <f t="shared" si="70"/>
        <v>3388</v>
      </c>
      <c r="O1513">
        <f>+VLOOKUP(N1513,'Thanh toán '!O$8:P$8099,2,0)</f>
        <v>1454468</v>
      </c>
      <c r="P1513">
        <f t="shared" si="71"/>
        <v>1454468</v>
      </c>
      <c r="Q1513" s="30">
        <f t="shared" si="69"/>
        <v>0</v>
      </c>
    </row>
    <row r="1514" spans="1:17" hidden="1" x14ac:dyDescent="0.3">
      <c r="A1514" s="21">
        <v>12045</v>
      </c>
      <c r="B1514" s="22" t="s">
        <v>1821</v>
      </c>
      <c r="C1514" s="22" t="s">
        <v>1333</v>
      </c>
      <c r="D1514" s="27" t="s">
        <v>1798</v>
      </c>
      <c r="E1514" s="24" t="s">
        <v>316</v>
      </c>
      <c r="F1514" s="25" t="s">
        <v>1461</v>
      </c>
      <c r="G1514" s="22" t="s">
        <v>317</v>
      </c>
      <c r="H1514" s="26">
        <v>1696795</v>
      </c>
      <c r="I1514" s="28"/>
      <c r="J1514" s="26">
        <v>135744</v>
      </c>
      <c r="K1514" s="26">
        <v>1832539</v>
      </c>
      <c r="L1514" s="22" t="s">
        <v>1336</v>
      </c>
      <c r="M1514" s="22"/>
      <c r="N1514">
        <f t="shared" si="70"/>
        <v>3389</v>
      </c>
      <c r="O1514">
        <f>+VLOOKUP(N1514,'Thanh toán '!O$8:P$8099,2,0)</f>
        <v>1832539</v>
      </c>
      <c r="P1514">
        <f t="shared" si="71"/>
        <v>1832539</v>
      </c>
      <c r="Q1514" s="30">
        <f t="shared" si="69"/>
        <v>0</v>
      </c>
    </row>
    <row r="1515" spans="1:17" hidden="1" x14ac:dyDescent="0.3">
      <c r="A1515" s="21">
        <v>12046</v>
      </c>
      <c r="B1515" s="22" t="s">
        <v>1822</v>
      </c>
      <c r="C1515" s="22" t="s">
        <v>1333</v>
      </c>
      <c r="D1515" s="27" t="s">
        <v>1798</v>
      </c>
      <c r="E1515" s="24" t="s">
        <v>114</v>
      </c>
      <c r="F1515" s="25" t="s">
        <v>1447</v>
      </c>
      <c r="G1515" s="22" t="s">
        <v>115</v>
      </c>
      <c r="H1515" s="26">
        <v>11103700</v>
      </c>
      <c r="I1515" s="28"/>
      <c r="J1515" s="26">
        <v>888296</v>
      </c>
      <c r="K1515" s="26">
        <v>11991996</v>
      </c>
      <c r="L1515" s="22" t="s">
        <v>1336</v>
      </c>
      <c r="M1515" s="22"/>
      <c r="N1515">
        <f t="shared" si="70"/>
        <v>3390</v>
      </c>
      <c r="O1515">
        <f>+VLOOKUP(N1515,'Thanh toán '!O$8:P$8099,2,0)</f>
        <v>11991996</v>
      </c>
      <c r="P1515">
        <f t="shared" si="71"/>
        <v>11991996</v>
      </c>
      <c r="Q1515" s="30">
        <f t="shared" si="69"/>
        <v>0</v>
      </c>
    </row>
    <row r="1516" spans="1:17" ht="26.3" hidden="1" x14ac:dyDescent="0.3">
      <c r="A1516" s="21">
        <v>12074</v>
      </c>
      <c r="B1516" s="22" t="s">
        <v>1823</v>
      </c>
      <c r="C1516" s="22" t="s">
        <v>1333</v>
      </c>
      <c r="D1516" s="27" t="s">
        <v>1824</v>
      </c>
      <c r="E1516" s="24" t="s">
        <v>218</v>
      </c>
      <c r="F1516" s="25" t="s">
        <v>1667</v>
      </c>
      <c r="G1516" s="22" t="s">
        <v>219</v>
      </c>
      <c r="H1516" s="26">
        <v>1707735</v>
      </c>
      <c r="I1516" s="28"/>
      <c r="J1516" s="26">
        <v>136619</v>
      </c>
      <c r="K1516" s="26">
        <v>1844354</v>
      </c>
      <c r="L1516" s="22" t="s">
        <v>1336</v>
      </c>
      <c r="M1516" s="22"/>
      <c r="N1516">
        <f t="shared" si="70"/>
        <v>3418</v>
      </c>
      <c r="O1516">
        <f>+VLOOKUP(N1516,'Thanh toán '!O$8:P$8099,2,0)</f>
        <v>1844354</v>
      </c>
      <c r="P1516">
        <f t="shared" si="71"/>
        <v>1844354</v>
      </c>
      <c r="Q1516" s="30">
        <f t="shared" si="69"/>
        <v>0</v>
      </c>
    </row>
    <row r="1517" spans="1:17" hidden="1" x14ac:dyDescent="0.3">
      <c r="A1517" s="21">
        <v>12075</v>
      </c>
      <c r="B1517" s="22" t="s">
        <v>1825</v>
      </c>
      <c r="C1517" s="22" t="s">
        <v>1333</v>
      </c>
      <c r="D1517" s="27" t="s">
        <v>1824</v>
      </c>
      <c r="E1517" s="24" t="s">
        <v>38</v>
      </c>
      <c r="F1517" s="25" t="s">
        <v>1348</v>
      </c>
      <c r="G1517" s="22" t="s">
        <v>39</v>
      </c>
      <c r="H1517" s="26">
        <v>1062297</v>
      </c>
      <c r="I1517" s="28"/>
      <c r="J1517" s="26">
        <v>84984</v>
      </c>
      <c r="K1517" s="26">
        <v>1147281</v>
      </c>
      <c r="L1517" s="22" t="s">
        <v>1336</v>
      </c>
      <c r="M1517" s="22"/>
      <c r="N1517">
        <f t="shared" si="70"/>
        <v>3419</v>
      </c>
      <c r="O1517">
        <f>+VLOOKUP(N1517,'Thanh toán '!O$8:P$8099,2,0)</f>
        <v>1147281</v>
      </c>
      <c r="P1517">
        <f t="shared" si="71"/>
        <v>1147281</v>
      </c>
      <c r="Q1517" s="30">
        <f t="shared" si="69"/>
        <v>0</v>
      </c>
    </row>
    <row r="1518" spans="1:17" hidden="1" x14ac:dyDescent="0.3">
      <c r="A1518" s="21">
        <v>12082</v>
      </c>
      <c r="B1518" s="22" t="s">
        <v>1826</v>
      </c>
      <c r="C1518" s="22" t="s">
        <v>1333</v>
      </c>
      <c r="D1518" s="27" t="s">
        <v>1824</v>
      </c>
      <c r="E1518" s="24" t="s">
        <v>38</v>
      </c>
      <c r="F1518" s="25" t="s">
        <v>1348</v>
      </c>
      <c r="G1518" s="22" t="s">
        <v>39</v>
      </c>
      <c r="H1518" s="26">
        <v>1173355</v>
      </c>
      <c r="I1518" s="28"/>
      <c r="J1518" s="26">
        <v>93868</v>
      </c>
      <c r="K1518" s="26">
        <v>1267223</v>
      </c>
      <c r="L1518" s="22" t="s">
        <v>1336</v>
      </c>
      <c r="M1518" s="22"/>
      <c r="N1518">
        <f t="shared" si="70"/>
        <v>3426</v>
      </c>
      <c r="O1518">
        <f>+VLOOKUP(N1518,'Thanh toán '!O$8:P$8099,2,0)</f>
        <v>1267223</v>
      </c>
      <c r="P1518">
        <f t="shared" si="71"/>
        <v>1267223</v>
      </c>
      <c r="Q1518" s="30">
        <f t="shared" si="69"/>
        <v>0</v>
      </c>
    </row>
    <row r="1519" spans="1:17" hidden="1" x14ac:dyDescent="0.3">
      <c r="A1519" s="21">
        <v>12085</v>
      </c>
      <c r="B1519" s="22" t="s">
        <v>1827</v>
      </c>
      <c r="C1519" s="22" t="s">
        <v>1333</v>
      </c>
      <c r="D1519" s="27" t="s">
        <v>1824</v>
      </c>
      <c r="E1519" s="24" t="s">
        <v>38</v>
      </c>
      <c r="F1519" s="25" t="s">
        <v>1348</v>
      </c>
      <c r="G1519" s="22" t="s">
        <v>39</v>
      </c>
      <c r="H1519" s="26">
        <v>2679280</v>
      </c>
      <c r="I1519" s="28"/>
      <c r="J1519" s="26">
        <v>214342</v>
      </c>
      <c r="K1519" s="26">
        <v>2893622</v>
      </c>
      <c r="L1519" s="22" t="s">
        <v>1336</v>
      </c>
      <c r="M1519" s="22"/>
      <c r="N1519">
        <f t="shared" si="70"/>
        <v>3429</v>
      </c>
      <c r="O1519">
        <f>+VLOOKUP(N1519,'Thanh toán '!O$8:P$8099,2,0)</f>
        <v>2893622</v>
      </c>
      <c r="P1519">
        <f t="shared" si="71"/>
        <v>2893622</v>
      </c>
      <c r="Q1519" s="30">
        <f t="shared" si="69"/>
        <v>0</v>
      </c>
    </row>
    <row r="1520" spans="1:17" hidden="1" x14ac:dyDescent="0.3">
      <c r="A1520" s="21">
        <v>12086</v>
      </c>
      <c r="B1520" s="22" t="s">
        <v>1828</v>
      </c>
      <c r="C1520" s="22" t="s">
        <v>1333</v>
      </c>
      <c r="D1520" s="27" t="s">
        <v>1824</v>
      </c>
      <c r="E1520" s="24" t="s">
        <v>38</v>
      </c>
      <c r="F1520" s="25" t="s">
        <v>1348</v>
      </c>
      <c r="G1520" s="22" t="s">
        <v>39</v>
      </c>
      <c r="H1520" s="26">
        <v>690372</v>
      </c>
      <c r="I1520" s="28"/>
      <c r="J1520" s="26">
        <v>55230</v>
      </c>
      <c r="K1520" s="26">
        <v>745602</v>
      </c>
      <c r="L1520" s="22" t="s">
        <v>1336</v>
      </c>
      <c r="M1520" s="22"/>
      <c r="N1520">
        <f t="shared" si="70"/>
        <v>3431</v>
      </c>
      <c r="O1520">
        <f>+VLOOKUP(N1520,'Thanh toán '!O$8:P$8099,2,0)</f>
        <v>745602</v>
      </c>
      <c r="P1520">
        <f t="shared" si="71"/>
        <v>745602</v>
      </c>
      <c r="Q1520" s="30">
        <f t="shared" si="69"/>
        <v>0</v>
      </c>
    </row>
    <row r="1521" spans="1:17" hidden="1" x14ac:dyDescent="0.3">
      <c r="A1521" s="21">
        <v>12088</v>
      </c>
      <c r="B1521" s="22" t="s">
        <v>1829</v>
      </c>
      <c r="C1521" s="22" t="s">
        <v>1333</v>
      </c>
      <c r="D1521" s="27" t="s">
        <v>1824</v>
      </c>
      <c r="E1521" s="24" t="s">
        <v>38</v>
      </c>
      <c r="F1521" s="25" t="s">
        <v>1348</v>
      </c>
      <c r="G1521" s="22" t="s">
        <v>39</v>
      </c>
      <c r="H1521" s="26">
        <v>1041511</v>
      </c>
      <c r="I1521" s="28"/>
      <c r="J1521" s="26">
        <v>83321</v>
      </c>
      <c r="K1521" s="26">
        <v>1124832</v>
      </c>
      <c r="L1521" s="22" t="s">
        <v>1336</v>
      </c>
      <c r="M1521" s="22"/>
      <c r="N1521">
        <f t="shared" si="70"/>
        <v>3433</v>
      </c>
      <c r="O1521">
        <f>+VLOOKUP(N1521,'Thanh toán '!O$8:P$8099,2,0)</f>
        <v>1124832</v>
      </c>
      <c r="P1521">
        <f t="shared" si="71"/>
        <v>1124832</v>
      </c>
      <c r="Q1521" s="30">
        <f t="shared" si="69"/>
        <v>0</v>
      </c>
    </row>
    <row r="1522" spans="1:17" hidden="1" x14ac:dyDescent="0.3">
      <c r="A1522" s="21">
        <v>12092</v>
      </c>
      <c r="B1522" s="22" t="s">
        <v>1830</v>
      </c>
      <c r="C1522" s="22" t="s">
        <v>1333</v>
      </c>
      <c r="D1522" s="27" t="s">
        <v>1824</v>
      </c>
      <c r="E1522" s="24" t="s">
        <v>38</v>
      </c>
      <c r="F1522" s="25" t="s">
        <v>1348</v>
      </c>
      <c r="G1522" s="22" t="s">
        <v>39</v>
      </c>
      <c r="H1522" s="26">
        <v>2096670</v>
      </c>
      <c r="I1522" s="28"/>
      <c r="J1522" s="26">
        <v>167734</v>
      </c>
      <c r="K1522" s="26">
        <v>2264404</v>
      </c>
      <c r="L1522" s="22" t="s">
        <v>1336</v>
      </c>
      <c r="M1522" s="22"/>
      <c r="N1522">
        <f t="shared" si="70"/>
        <v>3437</v>
      </c>
      <c r="O1522">
        <f>+VLOOKUP(N1522,'Thanh toán '!O$8:P$8099,2,0)</f>
        <v>2264404</v>
      </c>
      <c r="P1522">
        <f t="shared" si="71"/>
        <v>2264404</v>
      </c>
      <c r="Q1522" s="30">
        <f t="shared" si="69"/>
        <v>0</v>
      </c>
    </row>
    <row r="1523" spans="1:17" hidden="1" x14ac:dyDescent="0.3">
      <c r="A1523" s="21">
        <v>12093</v>
      </c>
      <c r="B1523" s="22" t="s">
        <v>1831</v>
      </c>
      <c r="C1523" s="22" t="s">
        <v>1333</v>
      </c>
      <c r="D1523" s="27" t="s">
        <v>1824</v>
      </c>
      <c r="E1523" s="24" t="s">
        <v>38</v>
      </c>
      <c r="F1523" s="25" t="s">
        <v>1348</v>
      </c>
      <c r="G1523" s="22" t="s">
        <v>39</v>
      </c>
      <c r="H1523" s="26">
        <v>367155</v>
      </c>
      <c r="I1523" s="28"/>
      <c r="J1523" s="26">
        <v>29372</v>
      </c>
      <c r="K1523" s="26">
        <v>396527</v>
      </c>
      <c r="L1523" s="22" t="s">
        <v>1336</v>
      </c>
      <c r="M1523" s="22"/>
      <c r="N1523">
        <f t="shared" si="70"/>
        <v>3438</v>
      </c>
      <c r="O1523">
        <f>+VLOOKUP(N1523,'Thanh toán '!O$8:P$8099,2,0)</f>
        <v>396527</v>
      </c>
      <c r="P1523">
        <f t="shared" si="71"/>
        <v>396527</v>
      </c>
      <c r="Q1523" s="30">
        <f t="shared" si="69"/>
        <v>0</v>
      </c>
    </row>
    <row r="1524" spans="1:17" ht="26.3" hidden="1" x14ac:dyDescent="0.3">
      <c r="A1524" s="21">
        <v>12138</v>
      </c>
      <c r="B1524" s="22" t="s">
        <v>1832</v>
      </c>
      <c r="C1524" s="22" t="s">
        <v>1333</v>
      </c>
      <c r="D1524" s="27" t="s">
        <v>1824</v>
      </c>
      <c r="E1524" s="24" t="s">
        <v>23</v>
      </c>
      <c r="F1524" s="25" t="s">
        <v>1342</v>
      </c>
      <c r="G1524" s="22" t="s">
        <v>24</v>
      </c>
      <c r="H1524" s="26">
        <v>734310</v>
      </c>
      <c r="I1524" s="28"/>
      <c r="J1524" s="26">
        <v>58745</v>
      </c>
      <c r="K1524" s="26">
        <v>793055</v>
      </c>
      <c r="L1524" s="22" t="s">
        <v>1336</v>
      </c>
      <c r="M1524" s="22"/>
      <c r="N1524">
        <f t="shared" si="70"/>
        <v>3485</v>
      </c>
      <c r="O1524">
        <f>+VLOOKUP(N1524,'Thanh toán '!O$8:P$8099,2,0)</f>
        <v>793055</v>
      </c>
      <c r="P1524">
        <f t="shared" si="71"/>
        <v>793055</v>
      </c>
      <c r="Q1524" s="30">
        <f t="shared" si="69"/>
        <v>0</v>
      </c>
    </row>
    <row r="1525" spans="1:17" ht="26.3" hidden="1" x14ac:dyDescent="0.3">
      <c r="A1525" s="21">
        <v>12139</v>
      </c>
      <c r="B1525" s="22" t="s">
        <v>1833</v>
      </c>
      <c r="C1525" s="22" t="s">
        <v>1333</v>
      </c>
      <c r="D1525" s="27" t="s">
        <v>1824</v>
      </c>
      <c r="E1525" s="24" t="s">
        <v>23</v>
      </c>
      <c r="F1525" s="25" t="s">
        <v>1342</v>
      </c>
      <c r="G1525" s="22" t="s">
        <v>24</v>
      </c>
      <c r="H1525" s="26">
        <v>2411290</v>
      </c>
      <c r="I1525" s="28"/>
      <c r="J1525" s="26">
        <v>192903</v>
      </c>
      <c r="K1525" s="26">
        <v>2604193</v>
      </c>
      <c r="L1525" s="22" t="s">
        <v>1336</v>
      </c>
      <c r="M1525" s="22"/>
      <c r="N1525">
        <f t="shared" si="70"/>
        <v>3486</v>
      </c>
      <c r="O1525">
        <f>+VLOOKUP(N1525,'Thanh toán '!O$8:P$8099,2,0)</f>
        <v>2604193</v>
      </c>
      <c r="P1525">
        <f t="shared" si="71"/>
        <v>2604193</v>
      </c>
      <c r="Q1525" s="30">
        <f t="shared" si="69"/>
        <v>0</v>
      </c>
    </row>
    <row r="1526" spans="1:17" ht="26.3" hidden="1" x14ac:dyDescent="0.3">
      <c r="A1526" s="21">
        <v>12140</v>
      </c>
      <c r="B1526" s="22" t="s">
        <v>1834</v>
      </c>
      <c r="C1526" s="22" t="s">
        <v>1333</v>
      </c>
      <c r="D1526" s="27" t="s">
        <v>1824</v>
      </c>
      <c r="E1526" s="24" t="s">
        <v>23</v>
      </c>
      <c r="F1526" s="25" t="s">
        <v>1342</v>
      </c>
      <c r="G1526" s="22" t="s">
        <v>24</v>
      </c>
      <c r="H1526" s="26">
        <v>3103710</v>
      </c>
      <c r="I1526" s="28"/>
      <c r="J1526" s="26">
        <v>248297</v>
      </c>
      <c r="K1526" s="26">
        <v>3352007</v>
      </c>
      <c r="L1526" s="22" t="s">
        <v>1336</v>
      </c>
      <c r="M1526" s="22"/>
      <c r="N1526">
        <f t="shared" si="70"/>
        <v>3487</v>
      </c>
      <c r="O1526">
        <f>+VLOOKUP(N1526,'Thanh toán '!O$8:P$8099,2,0)</f>
        <v>3352007</v>
      </c>
      <c r="P1526">
        <f t="shared" si="71"/>
        <v>3352007</v>
      </c>
      <c r="Q1526" s="30">
        <f t="shared" si="69"/>
        <v>0</v>
      </c>
    </row>
    <row r="1527" spans="1:17" ht="26.3" hidden="1" x14ac:dyDescent="0.3">
      <c r="A1527" s="21">
        <v>12141</v>
      </c>
      <c r="B1527" s="22" t="s">
        <v>1835</v>
      </c>
      <c r="C1527" s="22" t="s">
        <v>1333</v>
      </c>
      <c r="D1527" s="27" t="s">
        <v>1824</v>
      </c>
      <c r="E1527" s="24" t="s">
        <v>1693</v>
      </c>
      <c r="F1527" s="25" t="s">
        <v>1694</v>
      </c>
      <c r="G1527" s="22" t="s">
        <v>1695</v>
      </c>
      <c r="H1527" s="26">
        <v>4817174</v>
      </c>
      <c r="I1527" s="28"/>
      <c r="J1527" s="26">
        <v>385374</v>
      </c>
      <c r="K1527" s="26">
        <v>5202548</v>
      </c>
      <c r="L1527" s="22" t="s">
        <v>1336</v>
      </c>
      <c r="M1527" s="22"/>
      <c r="N1527">
        <f t="shared" si="70"/>
        <v>3488</v>
      </c>
      <c r="O1527">
        <f>+VLOOKUP(N1527,'Thanh toán '!O$8:P$8099,2,0)</f>
        <v>5202548</v>
      </c>
      <c r="P1527">
        <f t="shared" si="71"/>
        <v>5202548</v>
      </c>
      <c r="Q1527" s="30">
        <f t="shared" si="69"/>
        <v>0</v>
      </c>
    </row>
    <row r="1528" spans="1:17" ht="26.3" hidden="1" x14ac:dyDescent="0.3">
      <c r="A1528" s="21">
        <v>12142</v>
      </c>
      <c r="B1528" s="22" t="s">
        <v>1836</v>
      </c>
      <c r="C1528" s="22" t="s">
        <v>1333</v>
      </c>
      <c r="D1528" s="27" t="s">
        <v>1824</v>
      </c>
      <c r="E1528" s="24" t="s">
        <v>353</v>
      </c>
      <c r="F1528" s="25" t="s">
        <v>1495</v>
      </c>
      <c r="G1528" s="22" t="s">
        <v>354</v>
      </c>
      <c r="H1528" s="26">
        <v>1067484</v>
      </c>
      <c r="I1528" s="28"/>
      <c r="J1528" s="26">
        <v>85399</v>
      </c>
      <c r="K1528" s="26">
        <v>1152883</v>
      </c>
      <c r="L1528" s="22" t="s">
        <v>1336</v>
      </c>
      <c r="M1528" s="22"/>
      <c r="N1528">
        <f t="shared" si="70"/>
        <v>3489</v>
      </c>
      <c r="O1528">
        <f>+VLOOKUP(N1528,'Thanh toán '!O$8:P$8099,2,0)</f>
        <v>1152883</v>
      </c>
      <c r="P1528">
        <f t="shared" si="71"/>
        <v>1152883</v>
      </c>
      <c r="Q1528" s="30">
        <f t="shared" si="69"/>
        <v>0</v>
      </c>
    </row>
    <row r="1529" spans="1:17" hidden="1" x14ac:dyDescent="0.3">
      <c r="A1529" s="21">
        <v>12143</v>
      </c>
      <c r="B1529" s="22" t="s">
        <v>1837</v>
      </c>
      <c r="C1529" s="22" t="s">
        <v>1333</v>
      </c>
      <c r="D1529" s="27" t="s">
        <v>1824</v>
      </c>
      <c r="E1529" s="24" t="s">
        <v>427</v>
      </c>
      <c r="F1529" s="25" t="s">
        <v>1698</v>
      </c>
      <c r="G1529" s="22" t="s">
        <v>428</v>
      </c>
      <c r="H1529" s="26">
        <v>2023910</v>
      </c>
      <c r="I1529" s="28"/>
      <c r="J1529" s="26">
        <v>161913</v>
      </c>
      <c r="K1529" s="26">
        <v>2185823</v>
      </c>
      <c r="L1529" s="22" t="s">
        <v>1336</v>
      </c>
      <c r="M1529" s="22"/>
      <c r="N1529">
        <f t="shared" si="70"/>
        <v>3490</v>
      </c>
      <c r="O1529">
        <f>+VLOOKUP(N1529,'Thanh toán '!O$8:P$8099,2,0)</f>
        <v>2185823</v>
      </c>
      <c r="P1529">
        <f t="shared" si="71"/>
        <v>2185823</v>
      </c>
      <c r="Q1529" s="30">
        <f t="shared" si="69"/>
        <v>0</v>
      </c>
    </row>
    <row r="1530" spans="1:17" hidden="1" x14ac:dyDescent="0.3">
      <c r="A1530" s="21">
        <v>12144</v>
      </c>
      <c r="B1530" s="22" t="s">
        <v>1838</v>
      </c>
      <c r="C1530" s="22" t="s">
        <v>1333</v>
      </c>
      <c r="D1530" s="27" t="s">
        <v>1824</v>
      </c>
      <c r="E1530" s="24" t="s">
        <v>136</v>
      </c>
      <c r="F1530" s="25" t="s">
        <v>1487</v>
      </c>
      <c r="G1530" s="22" t="s">
        <v>137</v>
      </c>
      <c r="H1530" s="26">
        <v>12422630</v>
      </c>
      <c r="I1530" s="28"/>
      <c r="J1530" s="26">
        <v>993810</v>
      </c>
      <c r="K1530" s="26">
        <v>13416440</v>
      </c>
      <c r="L1530" s="22" t="s">
        <v>1336</v>
      </c>
      <c r="M1530" s="22"/>
      <c r="N1530">
        <f t="shared" si="70"/>
        <v>3491</v>
      </c>
      <c r="O1530">
        <f>+VLOOKUP(N1530,'Thanh toán '!O$8:P$8099,2,0)</f>
        <v>13416440</v>
      </c>
      <c r="P1530">
        <f t="shared" si="71"/>
        <v>13416440</v>
      </c>
      <c r="Q1530" s="30">
        <f t="shared" si="69"/>
        <v>0</v>
      </c>
    </row>
    <row r="1531" spans="1:17" ht="26.3" hidden="1" x14ac:dyDescent="0.3">
      <c r="A1531" s="21">
        <v>12145</v>
      </c>
      <c r="B1531" s="22" t="s">
        <v>1839</v>
      </c>
      <c r="C1531" s="22" t="s">
        <v>1333</v>
      </c>
      <c r="D1531" s="27" t="s">
        <v>1824</v>
      </c>
      <c r="E1531" s="24" t="s">
        <v>130</v>
      </c>
      <c r="F1531" s="25" t="s">
        <v>1489</v>
      </c>
      <c r="G1531" s="22" t="s">
        <v>131</v>
      </c>
      <c r="H1531" s="26">
        <v>4061780</v>
      </c>
      <c r="I1531" s="28"/>
      <c r="J1531" s="26">
        <v>324942</v>
      </c>
      <c r="K1531" s="26">
        <v>4386722</v>
      </c>
      <c r="L1531" s="22" t="s">
        <v>1336</v>
      </c>
      <c r="M1531" s="22"/>
      <c r="N1531">
        <f t="shared" si="70"/>
        <v>3492</v>
      </c>
      <c r="O1531">
        <f>+VLOOKUP(N1531,'Thanh toán '!O$8:P$8099,2,0)</f>
        <v>4386722</v>
      </c>
      <c r="P1531">
        <f t="shared" si="71"/>
        <v>4386722</v>
      </c>
      <c r="Q1531" s="30">
        <f t="shared" si="69"/>
        <v>0</v>
      </c>
    </row>
    <row r="1532" spans="1:17" ht="26.3" hidden="1" x14ac:dyDescent="0.3">
      <c r="A1532" s="21">
        <v>12146</v>
      </c>
      <c r="B1532" s="22" t="s">
        <v>1840</v>
      </c>
      <c r="C1532" s="22" t="s">
        <v>1333</v>
      </c>
      <c r="D1532" s="27" t="s">
        <v>1824</v>
      </c>
      <c r="E1532" s="24" t="s">
        <v>133</v>
      </c>
      <c r="F1532" s="25" t="s">
        <v>1841</v>
      </c>
      <c r="G1532" s="22" t="s">
        <v>134</v>
      </c>
      <c r="H1532" s="26">
        <v>523911</v>
      </c>
      <c r="I1532" s="28"/>
      <c r="J1532" s="26">
        <v>41913</v>
      </c>
      <c r="K1532" s="26">
        <v>565824</v>
      </c>
      <c r="L1532" s="22" t="s">
        <v>1336</v>
      </c>
      <c r="M1532" s="22"/>
      <c r="N1532">
        <f t="shared" si="70"/>
        <v>3493</v>
      </c>
      <c r="O1532">
        <f>+VLOOKUP(N1532,'Thanh toán '!O$8:P$8099,2,0)</f>
        <v>565824</v>
      </c>
      <c r="P1532">
        <f t="shared" si="71"/>
        <v>565824</v>
      </c>
      <c r="Q1532" s="30">
        <f t="shared" si="69"/>
        <v>0</v>
      </c>
    </row>
    <row r="1533" spans="1:17" hidden="1" x14ac:dyDescent="0.3">
      <c r="A1533" s="21">
        <v>12147</v>
      </c>
      <c r="B1533" s="22" t="s">
        <v>1842</v>
      </c>
      <c r="C1533" s="22" t="s">
        <v>1333</v>
      </c>
      <c r="D1533" s="27" t="s">
        <v>1824</v>
      </c>
      <c r="E1533" s="24" t="s">
        <v>15</v>
      </c>
      <c r="F1533" s="25" t="s">
        <v>1401</v>
      </c>
      <c r="G1533" s="22" t="s">
        <v>16</v>
      </c>
      <c r="H1533" s="26">
        <v>1924970</v>
      </c>
      <c r="I1533" s="28"/>
      <c r="J1533" s="26">
        <v>153998</v>
      </c>
      <c r="K1533" s="26">
        <v>2078968</v>
      </c>
      <c r="L1533" s="22" t="s">
        <v>1336</v>
      </c>
      <c r="M1533" s="22"/>
      <c r="N1533">
        <f t="shared" si="70"/>
        <v>3494</v>
      </c>
      <c r="O1533">
        <f>+VLOOKUP(N1533,'Thanh toán '!O$8:P$8099,2,0)</f>
        <v>2078968</v>
      </c>
      <c r="P1533">
        <f t="shared" si="71"/>
        <v>2078968</v>
      </c>
      <c r="Q1533" s="30">
        <f t="shared" si="69"/>
        <v>0</v>
      </c>
    </row>
    <row r="1534" spans="1:17" hidden="1" x14ac:dyDescent="0.3">
      <c r="A1534" s="21">
        <v>12149</v>
      </c>
      <c r="B1534" s="22" t="s">
        <v>1843</v>
      </c>
      <c r="C1534" s="22" t="s">
        <v>1333</v>
      </c>
      <c r="D1534" s="27" t="s">
        <v>1824</v>
      </c>
      <c r="E1534" s="24" t="s">
        <v>200</v>
      </c>
      <c r="F1534" s="25" t="s">
        <v>1844</v>
      </c>
      <c r="G1534" s="22" t="s">
        <v>201</v>
      </c>
      <c r="H1534" s="26">
        <v>4415780</v>
      </c>
      <c r="I1534" s="28"/>
      <c r="J1534" s="26">
        <v>353262</v>
      </c>
      <c r="K1534" s="26">
        <v>4769042</v>
      </c>
      <c r="L1534" s="22" t="s">
        <v>1336</v>
      </c>
      <c r="M1534" s="22"/>
      <c r="N1534">
        <f t="shared" si="70"/>
        <v>3496</v>
      </c>
      <c r="O1534">
        <f>+VLOOKUP(N1534,'Thanh toán '!O$8:P$8099,2,0)</f>
        <v>4769042</v>
      </c>
      <c r="P1534">
        <f t="shared" si="71"/>
        <v>4769042</v>
      </c>
      <c r="Q1534" s="30">
        <f t="shared" si="69"/>
        <v>0</v>
      </c>
    </row>
    <row r="1535" spans="1:17" hidden="1" x14ac:dyDescent="0.3">
      <c r="A1535" s="21">
        <v>12243</v>
      </c>
      <c r="B1535" s="22" t="s">
        <v>1845</v>
      </c>
      <c r="C1535" s="22" t="s">
        <v>1333</v>
      </c>
      <c r="D1535" s="27" t="s">
        <v>1846</v>
      </c>
      <c r="E1535" s="24" t="s">
        <v>136</v>
      </c>
      <c r="F1535" s="25" t="s">
        <v>1487</v>
      </c>
      <c r="G1535" s="22" t="s">
        <v>137</v>
      </c>
      <c r="H1535" s="26">
        <v>1110580</v>
      </c>
      <c r="I1535" s="28"/>
      <c r="J1535" s="26">
        <v>88846</v>
      </c>
      <c r="K1535" s="26">
        <v>1199426</v>
      </c>
      <c r="L1535" s="22" t="s">
        <v>1336</v>
      </c>
      <c r="M1535" s="22"/>
      <c r="N1535">
        <f t="shared" si="70"/>
        <v>3590</v>
      </c>
      <c r="O1535">
        <f>+VLOOKUP(N1535,'Thanh toán '!O$8:P$8099,2,0)</f>
        <v>1199426</v>
      </c>
      <c r="P1535">
        <f t="shared" si="71"/>
        <v>1199426</v>
      </c>
      <c r="Q1535" s="30">
        <f t="shared" si="69"/>
        <v>0</v>
      </c>
    </row>
    <row r="1536" spans="1:17" ht="26.3" hidden="1" x14ac:dyDescent="0.3">
      <c r="A1536" s="21">
        <v>12246</v>
      </c>
      <c r="B1536" s="22" t="s">
        <v>1847</v>
      </c>
      <c r="C1536" s="22" t="s">
        <v>1333</v>
      </c>
      <c r="D1536" s="27" t="s">
        <v>1846</v>
      </c>
      <c r="E1536" s="24" t="s">
        <v>1451</v>
      </c>
      <c r="F1536" s="25" t="s">
        <v>1452</v>
      </c>
      <c r="G1536" s="22" t="s">
        <v>1453</v>
      </c>
      <c r="H1536" s="26">
        <v>3756430</v>
      </c>
      <c r="I1536" s="28"/>
      <c r="J1536" s="26">
        <v>300514</v>
      </c>
      <c r="K1536" s="26">
        <v>4056944</v>
      </c>
      <c r="L1536" s="22" t="s">
        <v>1336</v>
      </c>
      <c r="M1536" s="22"/>
      <c r="N1536">
        <f t="shared" si="70"/>
        <v>3593</v>
      </c>
      <c r="O1536">
        <f>+VLOOKUP(N1536,'Thanh toán '!O$8:P$8099,2,0)</f>
        <v>4056944</v>
      </c>
      <c r="P1536">
        <f t="shared" si="71"/>
        <v>4056944</v>
      </c>
      <c r="Q1536" s="30">
        <f t="shared" si="69"/>
        <v>0</v>
      </c>
    </row>
    <row r="1537" spans="1:17" ht="26.3" hidden="1" x14ac:dyDescent="0.3">
      <c r="A1537" s="21">
        <v>12247</v>
      </c>
      <c r="B1537" s="22" t="s">
        <v>1848</v>
      </c>
      <c r="C1537" s="22" t="s">
        <v>1333</v>
      </c>
      <c r="D1537" s="27" t="s">
        <v>1846</v>
      </c>
      <c r="E1537" s="24" t="s">
        <v>68</v>
      </c>
      <c r="F1537" s="25" t="s">
        <v>1338</v>
      </c>
      <c r="G1537" s="22" t="s">
        <v>69</v>
      </c>
      <c r="H1537" s="26">
        <v>1970440</v>
      </c>
      <c r="I1537" s="28"/>
      <c r="J1537" s="26">
        <v>157635</v>
      </c>
      <c r="K1537" s="26">
        <v>2128075</v>
      </c>
      <c r="L1537" s="22" t="s">
        <v>1336</v>
      </c>
      <c r="M1537" s="22"/>
      <c r="N1537">
        <f t="shared" si="70"/>
        <v>3594</v>
      </c>
      <c r="O1537">
        <f>+VLOOKUP(N1537,'Thanh toán '!O$8:P$8099,2,0)</f>
        <v>2128075</v>
      </c>
      <c r="P1537">
        <f t="shared" si="71"/>
        <v>2128075</v>
      </c>
      <c r="Q1537" s="30">
        <f t="shared" si="69"/>
        <v>0</v>
      </c>
    </row>
    <row r="1538" spans="1:17" hidden="1" x14ac:dyDescent="0.3">
      <c r="A1538" s="21">
        <v>12248</v>
      </c>
      <c r="B1538" s="22" t="s">
        <v>1849</v>
      </c>
      <c r="C1538" s="22" t="s">
        <v>1333</v>
      </c>
      <c r="D1538" s="27" t="s">
        <v>1846</v>
      </c>
      <c r="E1538" s="24" t="s">
        <v>548</v>
      </c>
      <c r="F1538" s="25" t="s">
        <v>1531</v>
      </c>
      <c r="G1538" s="22" t="s">
        <v>549</v>
      </c>
      <c r="H1538" s="26">
        <v>1214220</v>
      </c>
      <c r="I1538" s="28"/>
      <c r="J1538" s="26">
        <v>97138</v>
      </c>
      <c r="K1538" s="26">
        <v>1311358</v>
      </c>
      <c r="L1538" s="22" t="s">
        <v>1336</v>
      </c>
      <c r="M1538" s="22"/>
      <c r="N1538">
        <f t="shared" si="70"/>
        <v>3595</v>
      </c>
      <c r="O1538">
        <f>+VLOOKUP(N1538,'Thanh toán '!O$8:P$8099,2,0)</f>
        <v>1311358</v>
      </c>
      <c r="P1538">
        <f t="shared" si="71"/>
        <v>1311358</v>
      </c>
      <c r="Q1538" s="30">
        <f t="shared" si="69"/>
        <v>0</v>
      </c>
    </row>
    <row r="1539" spans="1:17" ht="26.3" hidden="1" x14ac:dyDescent="0.3">
      <c r="A1539" s="21">
        <v>12466</v>
      </c>
      <c r="B1539" s="22" t="s">
        <v>1850</v>
      </c>
      <c r="C1539" s="22" t="s">
        <v>1333</v>
      </c>
      <c r="D1539" s="27" t="s">
        <v>1851</v>
      </c>
      <c r="E1539" s="24" t="s">
        <v>23</v>
      </c>
      <c r="F1539" s="25" t="s">
        <v>1342</v>
      </c>
      <c r="G1539" s="22" t="s">
        <v>24</v>
      </c>
      <c r="H1539" s="26">
        <v>2436324</v>
      </c>
      <c r="I1539" s="28"/>
      <c r="J1539" s="26">
        <v>194906</v>
      </c>
      <c r="K1539" s="26">
        <v>2631230</v>
      </c>
      <c r="L1539" s="22" t="s">
        <v>1336</v>
      </c>
      <c r="M1539" s="22"/>
      <c r="N1539">
        <f t="shared" si="70"/>
        <v>3814</v>
      </c>
      <c r="O1539">
        <f>+VLOOKUP(N1539,'Thanh toán '!O$8:P$8099,2,0)</f>
        <v>2631230</v>
      </c>
      <c r="P1539">
        <f t="shared" si="71"/>
        <v>2631230</v>
      </c>
      <c r="Q1539" s="30">
        <f t="shared" si="69"/>
        <v>0</v>
      </c>
    </row>
    <row r="1540" spans="1:17" hidden="1" x14ac:dyDescent="0.3">
      <c r="A1540" s="21">
        <v>12467</v>
      </c>
      <c r="B1540" s="22" t="s">
        <v>1852</v>
      </c>
      <c r="C1540" s="22" t="s">
        <v>1333</v>
      </c>
      <c r="D1540" s="27" t="s">
        <v>1851</v>
      </c>
      <c r="E1540" s="24" t="s">
        <v>38</v>
      </c>
      <c r="F1540" s="25" t="s">
        <v>1348</v>
      </c>
      <c r="G1540" s="22" t="s">
        <v>39</v>
      </c>
      <c r="H1540" s="26">
        <v>962622</v>
      </c>
      <c r="I1540" s="28"/>
      <c r="J1540" s="26">
        <v>77010</v>
      </c>
      <c r="K1540" s="26">
        <v>1039632</v>
      </c>
      <c r="L1540" s="22" t="s">
        <v>1336</v>
      </c>
      <c r="M1540" s="22"/>
      <c r="N1540">
        <f t="shared" si="70"/>
        <v>3815</v>
      </c>
      <c r="O1540">
        <f>+VLOOKUP(N1540,'Thanh toán '!O$8:P$8099,2,0)</f>
        <v>1039632</v>
      </c>
      <c r="P1540">
        <f t="shared" si="71"/>
        <v>1039632</v>
      </c>
      <c r="Q1540" s="30">
        <f t="shared" si="69"/>
        <v>0</v>
      </c>
    </row>
    <row r="1541" spans="1:17" hidden="1" x14ac:dyDescent="0.3">
      <c r="A1541" s="21">
        <v>12469</v>
      </c>
      <c r="B1541" s="22" t="s">
        <v>1853</v>
      </c>
      <c r="C1541" s="22" t="s">
        <v>1333</v>
      </c>
      <c r="D1541" s="27" t="s">
        <v>1851</v>
      </c>
      <c r="E1541" s="24" t="s">
        <v>38</v>
      </c>
      <c r="F1541" s="25" t="s">
        <v>1348</v>
      </c>
      <c r="G1541" s="22" t="s">
        <v>39</v>
      </c>
      <c r="H1541" s="26">
        <v>1219445</v>
      </c>
      <c r="I1541" s="28"/>
      <c r="J1541" s="26">
        <v>97556</v>
      </c>
      <c r="K1541" s="26">
        <v>1317001</v>
      </c>
      <c r="L1541" s="22" t="s">
        <v>1336</v>
      </c>
      <c r="M1541" s="22"/>
      <c r="N1541">
        <f t="shared" si="70"/>
        <v>3817</v>
      </c>
      <c r="O1541">
        <f>+VLOOKUP(N1541,'Thanh toán '!O$8:P$8099,2,0)</f>
        <v>1317001</v>
      </c>
      <c r="P1541">
        <f t="shared" si="71"/>
        <v>1317001</v>
      </c>
      <c r="Q1541" s="30">
        <f t="shared" ref="Q1541:Q1604" si="72">+O1541-K1541</f>
        <v>0</v>
      </c>
    </row>
    <row r="1542" spans="1:17" hidden="1" x14ac:dyDescent="0.3">
      <c r="A1542" s="21">
        <v>12470</v>
      </c>
      <c r="B1542" s="22" t="s">
        <v>1854</v>
      </c>
      <c r="C1542" s="22" t="s">
        <v>1333</v>
      </c>
      <c r="D1542" s="27" t="s">
        <v>1851</v>
      </c>
      <c r="E1542" s="24" t="s">
        <v>38</v>
      </c>
      <c r="F1542" s="25" t="s">
        <v>1348</v>
      </c>
      <c r="G1542" s="22" t="s">
        <v>39</v>
      </c>
      <c r="H1542" s="26">
        <v>691458</v>
      </c>
      <c r="I1542" s="28"/>
      <c r="J1542" s="26">
        <v>55317</v>
      </c>
      <c r="K1542" s="26">
        <v>746775</v>
      </c>
      <c r="L1542" s="22" t="s">
        <v>1336</v>
      </c>
      <c r="M1542" s="22"/>
      <c r="N1542">
        <f t="shared" ref="N1542:N1605" si="73">+B1542*1</f>
        <v>3818</v>
      </c>
      <c r="O1542">
        <f>+VLOOKUP(N1542,'Thanh toán '!O$8:P$8099,2,0)</f>
        <v>746775</v>
      </c>
      <c r="P1542">
        <f t="shared" ref="P1542:P1605" si="74">+O1542</f>
        <v>746775</v>
      </c>
      <c r="Q1542" s="30">
        <f t="shared" si="72"/>
        <v>0</v>
      </c>
    </row>
    <row r="1543" spans="1:17" hidden="1" x14ac:dyDescent="0.3">
      <c r="A1543" s="21">
        <v>12471</v>
      </c>
      <c r="B1543" s="22" t="s">
        <v>1855</v>
      </c>
      <c r="C1543" s="22" t="s">
        <v>1333</v>
      </c>
      <c r="D1543" s="27" t="s">
        <v>1851</v>
      </c>
      <c r="E1543" s="24" t="s">
        <v>38</v>
      </c>
      <c r="F1543" s="25" t="s">
        <v>1348</v>
      </c>
      <c r="G1543" s="22" t="s">
        <v>39</v>
      </c>
      <c r="H1543" s="26">
        <v>819271</v>
      </c>
      <c r="I1543" s="28"/>
      <c r="J1543" s="26">
        <v>65542</v>
      </c>
      <c r="K1543" s="26">
        <v>884813</v>
      </c>
      <c r="L1543" s="22" t="s">
        <v>1336</v>
      </c>
      <c r="M1543" s="22"/>
      <c r="N1543">
        <f t="shared" si="73"/>
        <v>3819</v>
      </c>
      <c r="O1543">
        <f>+VLOOKUP(N1543,'Thanh toán '!O$8:P$8099,2,0)</f>
        <v>884813</v>
      </c>
      <c r="P1543">
        <f t="shared" si="74"/>
        <v>884813</v>
      </c>
      <c r="Q1543" s="30">
        <f t="shared" si="72"/>
        <v>0</v>
      </c>
    </row>
    <row r="1544" spans="1:17" hidden="1" x14ac:dyDescent="0.3">
      <c r="A1544" s="21">
        <v>12472</v>
      </c>
      <c r="B1544" s="22" t="s">
        <v>1856</v>
      </c>
      <c r="C1544" s="22" t="s">
        <v>1333</v>
      </c>
      <c r="D1544" s="27" t="s">
        <v>1851</v>
      </c>
      <c r="E1544" s="24" t="s">
        <v>38</v>
      </c>
      <c r="F1544" s="25" t="s">
        <v>1348</v>
      </c>
      <c r="G1544" s="22" t="s">
        <v>39</v>
      </c>
      <c r="H1544" s="26">
        <v>962485</v>
      </c>
      <c r="I1544" s="28"/>
      <c r="J1544" s="26">
        <v>76999</v>
      </c>
      <c r="K1544" s="26">
        <v>1039484</v>
      </c>
      <c r="L1544" s="22" t="s">
        <v>1336</v>
      </c>
      <c r="M1544" s="22"/>
      <c r="N1544">
        <f t="shared" si="73"/>
        <v>3820</v>
      </c>
      <c r="O1544">
        <f>+VLOOKUP(N1544,'Thanh toán '!O$8:P$8099,2,0)</f>
        <v>1039484</v>
      </c>
      <c r="P1544">
        <f t="shared" si="74"/>
        <v>1039484</v>
      </c>
      <c r="Q1544" s="30">
        <f t="shared" si="72"/>
        <v>0</v>
      </c>
    </row>
    <row r="1545" spans="1:17" hidden="1" x14ac:dyDescent="0.3">
      <c r="A1545" s="21">
        <v>12474</v>
      </c>
      <c r="B1545" s="22" t="s">
        <v>1857</v>
      </c>
      <c r="C1545" s="22" t="s">
        <v>1333</v>
      </c>
      <c r="D1545" s="27" t="s">
        <v>1851</v>
      </c>
      <c r="E1545" s="24" t="s">
        <v>845</v>
      </c>
      <c r="F1545" s="25" t="s">
        <v>1359</v>
      </c>
      <c r="G1545" s="22" t="s">
        <v>79</v>
      </c>
      <c r="H1545" s="26">
        <v>1353505</v>
      </c>
      <c r="I1545" s="28"/>
      <c r="J1545" s="26">
        <v>108280</v>
      </c>
      <c r="K1545" s="26">
        <v>1461785</v>
      </c>
      <c r="L1545" s="22" t="s">
        <v>1336</v>
      </c>
      <c r="M1545" s="22"/>
      <c r="N1545">
        <f t="shared" si="73"/>
        <v>3822</v>
      </c>
      <c r="O1545">
        <f>+VLOOKUP(N1545,'Thanh toán '!O$8:P$8099,2,0)</f>
        <v>1461785</v>
      </c>
      <c r="P1545">
        <f t="shared" si="74"/>
        <v>1461785</v>
      </c>
      <c r="Q1545" s="30">
        <f t="shared" si="72"/>
        <v>0</v>
      </c>
    </row>
    <row r="1546" spans="1:17" hidden="1" x14ac:dyDescent="0.3">
      <c r="A1546" s="21">
        <v>12475</v>
      </c>
      <c r="B1546" s="22" t="s">
        <v>1858</v>
      </c>
      <c r="C1546" s="22" t="s">
        <v>1333</v>
      </c>
      <c r="D1546" s="27" t="s">
        <v>1851</v>
      </c>
      <c r="E1546" s="24" t="s">
        <v>38</v>
      </c>
      <c r="F1546" s="25" t="s">
        <v>1348</v>
      </c>
      <c r="G1546" s="22" t="s">
        <v>39</v>
      </c>
      <c r="H1546" s="26">
        <v>1318532</v>
      </c>
      <c r="I1546" s="28"/>
      <c r="J1546" s="26">
        <v>105483</v>
      </c>
      <c r="K1546" s="26">
        <v>1424015</v>
      </c>
      <c r="L1546" s="22" t="s">
        <v>1336</v>
      </c>
      <c r="M1546" s="22"/>
      <c r="N1546">
        <f t="shared" si="73"/>
        <v>3823</v>
      </c>
      <c r="O1546">
        <f>+VLOOKUP(N1546,'Thanh toán '!O$8:P$8099,2,0)</f>
        <v>1424015</v>
      </c>
      <c r="P1546">
        <f t="shared" si="74"/>
        <v>1424015</v>
      </c>
      <c r="Q1546" s="30">
        <f t="shared" si="72"/>
        <v>0</v>
      </c>
    </row>
    <row r="1547" spans="1:17" hidden="1" x14ac:dyDescent="0.3">
      <c r="A1547" s="21">
        <v>12476</v>
      </c>
      <c r="B1547" s="22" t="s">
        <v>1859</v>
      </c>
      <c r="C1547" s="22" t="s">
        <v>1333</v>
      </c>
      <c r="D1547" s="27" t="s">
        <v>1851</v>
      </c>
      <c r="E1547" s="24" t="s">
        <v>38</v>
      </c>
      <c r="F1547" s="25" t="s">
        <v>1348</v>
      </c>
      <c r="G1547" s="22" t="s">
        <v>39</v>
      </c>
      <c r="H1547" s="26">
        <v>584084</v>
      </c>
      <c r="I1547" s="28"/>
      <c r="J1547" s="26">
        <v>46727</v>
      </c>
      <c r="K1547" s="26">
        <v>630811</v>
      </c>
      <c r="L1547" s="22" t="s">
        <v>1336</v>
      </c>
      <c r="M1547" s="22"/>
      <c r="N1547">
        <f t="shared" si="73"/>
        <v>3824</v>
      </c>
      <c r="O1547">
        <f>+VLOOKUP(N1547,'Thanh toán '!O$8:P$8099,2,0)</f>
        <v>630811</v>
      </c>
      <c r="P1547">
        <f t="shared" si="74"/>
        <v>630811</v>
      </c>
      <c r="Q1547" s="30">
        <f t="shared" si="72"/>
        <v>0</v>
      </c>
    </row>
    <row r="1548" spans="1:17" hidden="1" x14ac:dyDescent="0.3">
      <c r="A1548" s="21">
        <v>12477</v>
      </c>
      <c r="B1548" s="22" t="s">
        <v>1860</v>
      </c>
      <c r="C1548" s="22" t="s">
        <v>1333</v>
      </c>
      <c r="D1548" s="27" t="s">
        <v>1851</v>
      </c>
      <c r="E1548" s="24" t="s">
        <v>38</v>
      </c>
      <c r="F1548" s="25" t="s">
        <v>1348</v>
      </c>
      <c r="G1548" s="22" t="s">
        <v>39</v>
      </c>
      <c r="H1548" s="26">
        <v>444232</v>
      </c>
      <c r="I1548" s="28"/>
      <c r="J1548" s="26">
        <v>35539</v>
      </c>
      <c r="K1548" s="26">
        <v>479771</v>
      </c>
      <c r="L1548" s="22" t="s">
        <v>1336</v>
      </c>
      <c r="M1548" s="22"/>
      <c r="N1548">
        <f t="shared" si="73"/>
        <v>3825</v>
      </c>
      <c r="O1548">
        <f>+VLOOKUP(N1548,'Thanh toán '!O$8:P$8099,2,0)</f>
        <v>479771</v>
      </c>
      <c r="P1548">
        <f t="shared" si="74"/>
        <v>479771</v>
      </c>
      <c r="Q1548" s="30">
        <f t="shared" si="72"/>
        <v>0</v>
      </c>
    </row>
    <row r="1549" spans="1:17" ht="26.3" hidden="1" x14ac:dyDescent="0.3">
      <c r="A1549" s="21">
        <v>12478</v>
      </c>
      <c r="B1549" s="22" t="s">
        <v>1861</v>
      </c>
      <c r="C1549" s="22" t="s">
        <v>1333</v>
      </c>
      <c r="D1549" s="27" t="s">
        <v>1851</v>
      </c>
      <c r="E1549" s="24" t="s">
        <v>184</v>
      </c>
      <c r="F1549" s="25" t="s">
        <v>1721</v>
      </c>
      <c r="G1549" s="22" t="s">
        <v>185</v>
      </c>
      <c r="H1549" s="26">
        <v>1848985</v>
      </c>
      <c r="I1549" s="28"/>
      <c r="J1549" s="26">
        <v>147919</v>
      </c>
      <c r="K1549" s="26">
        <v>1996904</v>
      </c>
      <c r="L1549" s="22" t="s">
        <v>1336</v>
      </c>
      <c r="M1549" s="22"/>
      <c r="N1549">
        <f t="shared" si="73"/>
        <v>3826</v>
      </c>
      <c r="O1549">
        <f>+VLOOKUP(N1549,'Thanh toán '!O$8:P$8099,2,0)</f>
        <v>1996904</v>
      </c>
      <c r="P1549">
        <f t="shared" si="74"/>
        <v>1996904</v>
      </c>
      <c r="Q1549" s="30">
        <f t="shared" si="72"/>
        <v>0</v>
      </c>
    </row>
    <row r="1550" spans="1:17" hidden="1" x14ac:dyDescent="0.3">
      <c r="A1550" s="21">
        <v>12479</v>
      </c>
      <c r="B1550" s="22" t="s">
        <v>1862</v>
      </c>
      <c r="C1550" s="22" t="s">
        <v>1333</v>
      </c>
      <c r="D1550" s="27" t="s">
        <v>1851</v>
      </c>
      <c r="E1550" s="24" t="s">
        <v>38</v>
      </c>
      <c r="F1550" s="25" t="s">
        <v>1348</v>
      </c>
      <c r="G1550" s="22" t="s">
        <v>39</v>
      </c>
      <c r="H1550" s="26">
        <v>1346400</v>
      </c>
      <c r="I1550" s="28"/>
      <c r="J1550" s="26">
        <v>107712</v>
      </c>
      <c r="K1550" s="26">
        <v>1454112</v>
      </c>
      <c r="L1550" s="22" t="s">
        <v>1336</v>
      </c>
      <c r="M1550" s="22"/>
      <c r="N1550">
        <f t="shared" si="73"/>
        <v>3827</v>
      </c>
      <c r="O1550">
        <f>+VLOOKUP(N1550,'Thanh toán '!O$8:P$8099,2,0)</f>
        <v>1454112</v>
      </c>
      <c r="P1550">
        <f t="shared" si="74"/>
        <v>1454112</v>
      </c>
      <c r="Q1550" s="30">
        <f t="shared" si="72"/>
        <v>0</v>
      </c>
    </row>
    <row r="1551" spans="1:17" hidden="1" x14ac:dyDescent="0.3">
      <c r="A1551" s="21">
        <v>12480</v>
      </c>
      <c r="B1551" s="22" t="s">
        <v>1863</v>
      </c>
      <c r="C1551" s="22" t="s">
        <v>1333</v>
      </c>
      <c r="D1551" s="27" t="s">
        <v>1851</v>
      </c>
      <c r="E1551" s="24" t="s">
        <v>38</v>
      </c>
      <c r="F1551" s="25" t="s">
        <v>1348</v>
      </c>
      <c r="G1551" s="22" t="s">
        <v>39</v>
      </c>
      <c r="H1551" s="26">
        <v>722113</v>
      </c>
      <c r="I1551" s="28"/>
      <c r="J1551" s="26">
        <v>57769</v>
      </c>
      <c r="K1551" s="26">
        <v>779882</v>
      </c>
      <c r="L1551" s="22" t="s">
        <v>1336</v>
      </c>
      <c r="M1551" s="22"/>
      <c r="N1551">
        <f t="shared" si="73"/>
        <v>3828</v>
      </c>
      <c r="O1551">
        <f>+VLOOKUP(N1551,'Thanh toán '!O$8:P$8099,2,0)</f>
        <v>779882</v>
      </c>
      <c r="P1551">
        <f t="shared" si="74"/>
        <v>779882</v>
      </c>
      <c r="Q1551" s="30">
        <f t="shared" si="72"/>
        <v>0</v>
      </c>
    </row>
    <row r="1552" spans="1:17" hidden="1" x14ac:dyDescent="0.3">
      <c r="A1552" s="21">
        <v>12481</v>
      </c>
      <c r="B1552" s="22" t="s">
        <v>1864</v>
      </c>
      <c r="C1552" s="22" t="s">
        <v>1333</v>
      </c>
      <c r="D1552" s="27" t="s">
        <v>1851</v>
      </c>
      <c r="E1552" s="24" t="s">
        <v>38</v>
      </c>
      <c r="F1552" s="25" t="s">
        <v>1348</v>
      </c>
      <c r="G1552" s="22" t="s">
        <v>39</v>
      </c>
      <c r="H1552" s="26">
        <v>1048665</v>
      </c>
      <c r="I1552" s="28"/>
      <c r="J1552" s="26">
        <v>83893</v>
      </c>
      <c r="K1552" s="26">
        <v>1132558</v>
      </c>
      <c r="L1552" s="22" t="s">
        <v>1336</v>
      </c>
      <c r="M1552" s="22"/>
      <c r="N1552">
        <f t="shared" si="73"/>
        <v>3829</v>
      </c>
      <c r="O1552">
        <f>+VLOOKUP(N1552,'Thanh toán '!O$8:P$8099,2,0)</f>
        <v>1132558</v>
      </c>
      <c r="P1552">
        <f t="shared" si="74"/>
        <v>1132558</v>
      </c>
      <c r="Q1552" s="30">
        <f t="shared" si="72"/>
        <v>0</v>
      </c>
    </row>
    <row r="1553" spans="1:17" hidden="1" x14ac:dyDescent="0.3">
      <c r="A1553" s="21">
        <v>12483</v>
      </c>
      <c r="B1553" s="22" t="s">
        <v>1865</v>
      </c>
      <c r="C1553" s="22" t="s">
        <v>1333</v>
      </c>
      <c r="D1553" s="27" t="s">
        <v>1851</v>
      </c>
      <c r="E1553" s="24" t="s">
        <v>42</v>
      </c>
      <c r="F1553" s="25" t="s">
        <v>1359</v>
      </c>
      <c r="G1553" s="22" t="s">
        <v>43</v>
      </c>
      <c r="H1553" s="26">
        <v>1576860</v>
      </c>
      <c r="I1553" s="28"/>
      <c r="J1553" s="26">
        <v>126149</v>
      </c>
      <c r="K1553" s="26">
        <v>1703009</v>
      </c>
      <c r="L1553" s="22" t="s">
        <v>1336</v>
      </c>
      <c r="M1553" s="22"/>
      <c r="N1553">
        <f t="shared" si="73"/>
        <v>3831</v>
      </c>
      <c r="O1553">
        <f>+VLOOKUP(N1553,'Thanh toán '!O$8:P$8099,2,0)</f>
        <v>1703009</v>
      </c>
      <c r="P1553">
        <f t="shared" si="74"/>
        <v>1703009</v>
      </c>
      <c r="Q1553" s="30">
        <f t="shared" si="72"/>
        <v>0</v>
      </c>
    </row>
    <row r="1554" spans="1:17" hidden="1" x14ac:dyDescent="0.3">
      <c r="A1554" s="21">
        <v>12484</v>
      </c>
      <c r="B1554" s="22" t="s">
        <v>1866</v>
      </c>
      <c r="C1554" s="22" t="s">
        <v>1333</v>
      </c>
      <c r="D1554" s="27" t="s">
        <v>1851</v>
      </c>
      <c r="E1554" s="24" t="s">
        <v>84</v>
      </c>
      <c r="F1554" s="25" t="s">
        <v>1585</v>
      </c>
      <c r="G1554" s="22" t="s">
        <v>85</v>
      </c>
      <c r="H1554" s="26">
        <v>2806045</v>
      </c>
      <c r="I1554" s="28"/>
      <c r="J1554" s="26">
        <v>224484</v>
      </c>
      <c r="K1554" s="26">
        <v>3030529</v>
      </c>
      <c r="L1554" s="22" t="s">
        <v>1336</v>
      </c>
      <c r="M1554" s="22"/>
      <c r="N1554">
        <f t="shared" si="73"/>
        <v>3832</v>
      </c>
      <c r="O1554">
        <f>+VLOOKUP(N1554,'Thanh toán '!O$8:P$8099,2,0)</f>
        <v>3030529</v>
      </c>
      <c r="P1554">
        <f t="shared" si="74"/>
        <v>3030529</v>
      </c>
      <c r="Q1554" s="30">
        <f t="shared" si="72"/>
        <v>0</v>
      </c>
    </row>
    <row r="1555" spans="1:17" hidden="1" x14ac:dyDescent="0.3">
      <c r="A1555" s="21">
        <v>12485</v>
      </c>
      <c r="B1555" s="22" t="s">
        <v>1867</v>
      </c>
      <c r="C1555" s="22" t="s">
        <v>1333</v>
      </c>
      <c r="D1555" s="27" t="s">
        <v>1851</v>
      </c>
      <c r="E1555" s="24" t="s">
        <v>38</v>
      </c>
      <c r="F1555" s="25" t="s">
        <v>1348</v>
      </c>
      <c r="G1555" s="22" t="s">
        <v>39</v>
      </c>
      <c r="H1555" s="26">
        <v>472546</v>
      </c>
      <c r="I1555" s="28"/>
      <c r="J1555" s="26">
        <v>37804</v>
      </c>
      <c r="K1555" s="26">
        <v>510350</v>
      </c>
      <c r="L1555" s="22" t="s">
        <v>1336</v>
      </c>
      <c r="M1555" s="22"/>
      <c r="N1555">
        <f t="shared" si="73"/>
        <v>3833</v>
      </c>
      <c r="O1555">
        <f>+VLOOKUP(N1555,'Thanh toán '!O$8:P$8099,2,0)</f>
        <v>510350</v>
      </c>
      <c r="P1555">
        <f t="shared" si="74"/>
        <v>510350</v>
      </c>
      <c r="Q1555" s="30">
        <f t="shared" si="72"/>
        <v>0</v>
      </c>
    </row>
    <row r="1556" spans="1:17" hidden="1" x14ac:dyDescent="0.3">
      <c r="A1556" s="21">
        <v>12487</v>
      </c>
      <c r="B1556" s="22" t="s">
        <v>1868</v>
      </c>
      <c r="C1556" s="22" t="s">
        <v>1333</v>
      </c>
      <c r="D1556" s="27" t="s">
        <v>1851</v>
      </c>
      <c r="E1556" s="24" t="s">
        <v>38</v>
      </c>
      <c r="F1556" s="25" t="s">
        <v>1348</v>
      </c>
      <c r="G1556" s="22" t="s">
        <v>39</v>
      </c>
      <c r="H1556" s="26">
        <v>2370065</v>
      </c>
      <c r="I1556" s="28"/>
      <c r="J1556" s="26">
        <v>189605</v>
      </c>
      <c r="K1556" s="26">
        <v>2559670</v>
      </c>
      <c r="L1556" s="22" t="s">
        <v>1336</v>
      </c>
      <c r="M1556" s="22"/>
      <c r="N1556">
        <f t="shared" si="73"/>
        <v>3835</v>
      </c>
      <c r="O1556">
        <f>+VLOOKUP(N1556,'Thanh toán '!O$8:P$8099,2,0)</f>
        <v>2559670</v>
      </c>
      <c r="P1556">
        <f t="shared" si="74"/>
        <v>2559670</v>
      </c>
      <c r="Q1556" s="30">
        <f t="shared" si="72"/>
        <v>0</v>
      </c>
    </row>
    <row r="1557" spans="1:17" hidden="1" x14ac:dyDescent="0.3">
      <c r="A1557" s="21">
        <v>12489</v>
      </c>
      <c r="B1557" s="22" t="s">
        <v>1869</v>
      </c>
      <c r="C1557" s="22" t="s">
        <v>1333</v>
      </c>
      <c r="D1557" s="27" t="s">
        <v>1851</v>
      </c>
      <c r="E1557" s="24" t="s">
        <v>38</v>
      </c>
      <c r="F1557" s="25" t="s">
        <v>1348</v>
      </c>
      <c r="G1557" s="22" t="s">
        <v>39</v>
      </c>
      <c r="H1557" s="26">
        <v>926129</v>
      </c>
      <c r="I1557" s="28"/>
      <c r="J1557" s="26">
        <v>74090</v>
      </c>
      <c r="K1557" s="26">
        <v>1000219</v>
      </c>
      <c r="L1557" s="22" t="s">
        <v>1336</v>
      </c>
      <c r="M1557" s="22"/>
      <c r="N1557">
        <f t="shared" si="73"/>
        <v>3837</v>
      </c>
      <c r="O1557">
        <f>+VLOOKUP(N1557,'Thanh toán '!O$8:P$8099,2,0)</f>
        <v>1000219</v>
      </c>
      <c r="P1557">
        <f t="shared" si="74"/>
        <v>1000219</v>
      </c>
      <c r="Q1557" s="30">
        <f t="shared" si="72"/>
        <v>0</v>
      </c>
    </row>
    <row r="1558" spans="1:17" hidden="1" x14ac:dyDescent="0.3">
      <c r="A1558" s="21">
        <v>12490</v>
      </c>
      <c r="B1558" s="22" t="s">
        <v>1870</v>
      </c>
      <c r="C1558" s="22" t="s">
        <v>1333</v>
      </c>
      <c r="D1558" s="27" t="s">
        <v>1851</v>
      </c>
      <c r="E1558" s="24" t="s">
        <v>38</v>
      </c>
      <c r="F1558" s="25" t="s">
        <v>1348</v>
      </c>
      <c r="G1558" s="22" t="s">
        <v>39</v>
      </c>
      <c r="H1558" s="26">
        <v>1747445</v>
      </c>
      <c r="I1558" s="28"/>
      <c r="J1558" s="26">
        <v>139796</v>
      </c>
      <c r="K1558" s="26">
        <v>1887241</v>
      </c>
      <c r="L1558" s="22" t="s">
        <v>1336</v>
      </c>
      <c r="M1558" s="22"/>
      <c r="N1558">
        <f t="shared" si="73"/>
        <v>3838</v>
      </c>
      <c r="O1558">
        <f>+VLOOKUP(N1558,'Thanh toán '!O$8:P$8099,2,0)</f>
        <v>1887241</v>
      </c>
      <c r="P1558">
        <f t="shared" si="74"/>
        <v>1887241</v>
      </c>
      <c r="Q1558" s="30">
        <f t="shared" si="72"/>
        <v>0</v>
      </c>
    </row>
    <row r="1559" spans="1:17" hidden="1" x14ac:dyDescent="0.3">
      <c r="A1559" s="21">
        <v>12491</v>
      </c>
      <c r="B1559" s="22" t="s">
        <v>1871</v>
      </c>
      <c r="C1559" s="22" t="s">
        <v>1333</v>
      </c>
      <c r="D1559" s="27" t="s">
        <v>1851</v>
      </c>
      <c r="E1559" s="24" t="s">
        <v>38</v>
      </c>
      <c r="F1559" s="25" t="s">
        <v>1348</v>
      </c>
      <c r="G1559" s="22" t="s">
        <v>39</v>
      </c>
      <c r="H1559" s="26">
        <v>652366</v>
      </c>
      <c r="I1559" s="28"/>
      <c r="J1559" s="26">
        <v>52189</v>
      </c>
      <c r="K1559" s="26">
        <v>704555</v>
      </c>
      <c r="L1559" s="22" t="s">
        <v>1336</v>
      </c>
      <c r="M1559" s="22"/>
      <c r="N1559">
        <f t="shared" si="73"/>
        <v>3839</v>
      </c>
      <c r="O1559">
        <f>+VLOOKUP(N1559,'Thanh toán '!O$8:P$8099,2,0)</f>
        <v>704555</v>
      </c>
      <c r="P1559">
        <f t="shared" si="74"/>
        <v>704555</v>
      </c>
      <c r="Q1559" s="30">
        <f t="shared" si="72"/>
        <v>0</v>
      </c>
    </row>
    <row r="1560" spans="1:17" hidden="1" x14ac:dyDescent="0.3">
      <c r="A1560" s="21">
        <v>12492</v>
      </c>
      <c r="B1560" s="22" t="s">
        <v>1872</v>
      </c>
      <c r="C1560" s="22" t="s">
        <v>1333</v>
      </c>
      <c r="D1560" s="27" t="s">
        <v>1851</v>
      </c>
      <c r="E1560" s="24" t="s">
        <v>38</v>
      </c>
      <c r="F1560" s="25" t="s">
        <v>1348</v>
      </c>
      <c r="G1560" s="22" t="s">
        <v>39</v>
      </c>
      <c r="H1560" s="26">
        <v>553467</v>
      </c>
      <c r="I1560" s="28"/>
      <c r="J1560" s="26">
        <v>44277</v>
      </c>
      <c r="K1560" s="26">
        <v>597744</v>
      </c>
      <c r="L1560" s="22" t="s">
        <v>1336</v>
      </c>
      <c r="M1560" s="22"/>
      <c r="N1560">
        <f t="shared" si="73"/>
        <v>3840</v>
      </c>
      <c r="O1560">
        <f>+VLOOKUP(N1560,'Thanh toán '!O$8:P$8099,2,0)</f>
        <v>597744</v>
      </c>
      <c r="P1560">
        <f t="shared" si="74"/>
        <v>597744</v>
      </c>
      <c r="Q1560" s="30">
        <f t="shared" si="72"/>
        <v>0</v>
      </c>
    </row>
    <row r="1561" spans="1:17" hidden="1" x14ac:dyDescent="0.3">
      <c r="A1561" s="21">
        <v>12493</v>
      </c>
      <c r="B1561" s="22" t="s">
        <v>1873</v>
      </c>
      <c r="C1561" s="22" t="s">
        <v>1333</v>
      </c>
      <c r="D1561" s="27" t="s">
        <v>1851</v>
      </c>
      <c r="E1561" s="24" t="s">
        <v>38</v>
      </c>
      <c r="F1561" s="25" t="s">
        <v>1348</v>
      </c>
      <c r="G1561" s="22" t="s">
        <v>39</v>
      </c>
      <c r="H1561" s="26">
        <v>471174</v>
      </c>
      <c r="I1561" s="28"/>
      <c r="J1561" s="26">
        <v>37694</v>
      </c>
      <c r="K1561" s="26">
        <v>508868</v>
      </c>
      <c r="L1561" s="22" t="s">
        <v>1336</v>
      </c>
      <c r="M1561" s="22"/>
      <c r="N1561">
        <f t="shared" si="73"/>
        <v>3841</v>
      </c>
      <c r="O1561">
        <f>+VLOOKUP(N1561,'Thanh toán '!O$8:P$8099,2,0)</f>
        <v>508868</v>
      </c>
      <c r="P1561">
        <f t="shared" si="74"/>
        <v>508868</v>
      </c>
      <c r="Q1561" s="30">
        <f t="shared" si="72"/>
        <v>0</v>
      </c>
    </row>
    <row r="1562" spans="1:17" hidden="1" x14ac:dyDescent="0.3">
      <c r="A1562" s="21">
        <v>12495</v>
      </c>
      <c r="B1562" s="22" t="s">
        <v>1874</v>
      </c>
      <c r="C1562" s="22" t="s">
        <v>1333</v>
      </c>
      <c r="D1562" s="27" t="s">
        <v>1851</v>
      </c>
      <c r="E1562" s="24" t="s">
        <v>38</v>
      </c>
      <c r="F1562" s="25" t="s">
        <v>1348</v>
      </c>
      <c r="G1562" s="22" t="s">
        <v>39</v>
      </c>
      <c r="H1562" s="26">
        <v>702152</v>
      </c>
      <c r="I1562" s="28"/>
      <c r="J1562" s="26">
        <v>56172</v>
      </c>
      <c r="K1562" s="26">
        <v>758324</v>
      </c>
      <c r="L1562" s="22" t="s">
        <v>1336</v>
      </c>
      <c r="M1562" s="22"/>
      <c r="N1562">
        <f t="shared" si="73"/>
        <v>3843</v>
      </c>
      <c r="O1562">
        <f>+VLOOKUP(N1562,'Thanh toán '!O$8:P$8099,2,0)</f>
        <v>758324</v>
      </c>
      <c r="P1562">
        <f t="shared" si="74"/>
        <v>758324</v>
      </c>
      <c r="Q1562" s="30">
        <f t="shared" si="72"/>
        <v>0</v>
      </c>
    </row>
    <row r="1563" spans="1:17" hidden="1" x14ac:dyDescent="0.3">
      <c r="A1563" s="21">
        <v>12498</v>
      </c>
      <c r="B1563" s="22" t="s">
        <v>1875</v>
      </c>
      <c r="C1563" s="22" t="s">
        <v>1333</v>
      </c>
      <c r="D1563" s="27" t="s">
        <v>1851</v>
      </c>
      <c r="E1563" s="24" t="s">
        <v>488</v>
      </c>
      <c r="F1563" s="25" t="s">
        <v>1359</v>
      </c>
      <c r="G1563" s="22" t="s">
        <v>489</v>
      </c>
      <c r="H1563" s="26">
        <v>1768685</v>
      </c>
      <c r="I1563" s="28"/>
      <c r="J1563" s="26">
        <v>141495</v>
      </c>
      <c r="K1563" s="26">
        <v>1910180</v>
      </c>
      <c r="L1563" s="22" t="s">
        <v>1336</v>
      </c>
      <c r="M1563" s="22"/>
      <c r="N1563">
        <f t="shared" si="73"/>
        <v>3846</v>
      </c>
      <c r="O1563">
        <f>+VLOOKUP(N1563,'Thanh toán '!O$8:P$8099,2,0)</f>
        <v>1910180</v>
      </c>
      <c r="P1563">
        <f t="shared" si="74"/>
        <v>1910180</v>
      </c>
      <c r="Q1563" s="30">
        <f t="shared" si="72"/>
        <v>0</v>
      </c>
    </row>
    <row r="1564" spans="1:17" hidden="1" x14ac:dyDescent="0.3">
      <c r="A1564" s="21">
        <v>12499</v>
      </c>
      <c r="B1564" s="22" t="s">
        <v>1876</v>
      </c>
      <c r="C1564" s="22" t="s">
        <v>1333</v>
      </c>
      <c r="D1564" s="27" t="s">
        <v>1851</v>
      </c>
      <c r="E1564" s="24" t="s">
        <v>38</v>
      </c>
      <c r="F1564" s="25" t="s">
        <v>1348</v>
      </c>
      <c r="G1564" s="22" t="s">
        <v>39</v>
      </c>
      <c r="H1564" s="26">
        <v>1058401</v>
      </c>
      <c r="I1564" s="28"/>
      <c r="J1564" s="26">
        <v>84672</v>
      </c>
      <c r="K1564" s="26">
        <v>1143073</v>
      </c>
      <c r="L1564" s="22" t="s">
        <v>1336</v>
      </c>
      <c r="M1564" s="22"/>
      <c r="N1564">
        <f t="shared" si="73"/>
        <v>3847</v>
      </c>
      <c r="O1564">
        <f>+VLOOKUP(N1564,'Thanh toán '!O$8:P$8099,2,0)</f>
        <v>1143073</v>
      </c>
      <c r="P1564">
        <f t="shared" si="74"/>
        <v>1143073</v>
      </c>
      <c r="Q1564" s="30">
        <f t="shared" si="72"/>
        <v>0</v>
      </c>
    </row>
    <row r="1565" spans="1:17" hidden="1" x14ac:dyDescent="0.3">
      <c r="A1565" s="21">
        <v>12500</v>
      </c>
      <c r="B1565" s="22" t="s">
        <v>1877</v>
      </c>
      <c r="C1565" s="22" t="s">
        <v>1333</v>
      </c>
      <c r="D1565" s="27" t="s">
        <v>1851</v>
      </c>
      <c r="E1565" s="24" t="s">
        <v>38</v>
      </c>
      <c r="F1565" s="25" t="s">
        <v>1348</v>
      </c>
      <c r="G1565" s="22" t="s">
        <v>39</v>
      </c>
      <c r="H1565" s="26">
        <v>811106</v>
      </c>
      <c r="I1565" s="28"/>
      <c r="J1565" s="26">
        <v>64888</v>
      </c>
      <c r="K1565" s="26">
        <v>875994</v>
      </c>
      <c r="L1565" s="22" t="s">
        <v>1336</v>
      </c>
      <c r="M1565" s="22"/>
      <c r="N1565">
        <f t="shared" si="73"/>
        <v>3848</v>
      </c>
      <c r="O1565">
        <f>+VLOOKUP(N1565,'Thanh toán '!O$8:P$8099,2,0)</f>
        <v>875994</v>
      </c>
      <c r="P1565">
        <f t="shared" si="74"/>
        <v>875994</v>
      </c>
      <c r="Q1565" s="30">
        <f t="shared" si="72"/>
        <v>0</v>
      </c>
    </row>
    <row r="1566" spans="1:17" hidden="1" x14ac:dyDescent="0.3">
      <c r="A1566" s="21">
        <v>12501</v>
      </c>
      <c r="B1566" s="22" t="s">
        <v>1878</v>
      </c>
      <c r="C1566" s="22" t="s">
        <v>1333</v>
      </c>
      <c r="D1566" s="27" t="s">
        <v>1851</v>
      </c>
      <c r="E1566" s="24" t="s">
        <v>38</v>
      </c>
      <c r="F1566" s="25" t="s">
        <v>1348</v>
      </c>
      <c r="G1566" s="22" t="s">
        <v>39</v>
      </c>
      <c r="H1566" s="26">
        <v>848065</v>
      </c>
      <c r="I1566" s="28"/>
      <c r="J1566" s="26">
        <v>67845</v>
      </c>
      <c r="K1566" s="26">
        <v>915910</v>
      </c>
      <c r="L1566" s="22" t="s">
        <v>1336</v>
      </c>
      <c r="M1566" s="22"/>
      <c r="N1566">
        <f t="shared" si="73"/>
        <v>3849</v>
      </c>
      <c r="O1566">
        <f>+VLOOKUP(N1566,'Thanh toán '!O$8:P$8099,2,0)</f>
        <v>915910</v>
      </c>
      <c r="P1566">
        <f t="shared" si="74"/>
        <v>915910</v>
      </c>
      <c r="Q1566" s="30">
        <f t="shared" si="72"/>
        <v>0</v>
      </c>
    </row>
    <row r="1567" spans="1:17" hidden="1" x14ac:dyDescent="0.3">
      <c r="A1567" s="21">
        <v>12502</v>
      </c>
      <c r="B1567" s="22" t="s">
        <v>1879</v>
      </c>
      <c r="C1567" s="22" t="s">
        <v>1333</v>
      </c>
      <c r="D1567" s="27" t="s">
        <v>1851</v>
      </c>
      <c r="E1567" s="24" t="s">
        <v>38</v>
      </c>
      <c r="F1567" s="25" t="s">
        <v>1348</v>
      </c>
      <c r="G1567" s="22" t="s">
        <v>39</v>
      </c>
      <c r="H1567" s="26">
        <v>553467</v>
      </c>
      <c r="I1567" s="28"/>
      <c r="J1567" s="26">
        <v>44277</v>
      </c>
      <c r="K1567" s="26">
        <v>597744</v>
      </c>
      <c r="L1567" s="22" t="s">
        <v>1336</v>
      </c>
      <c r="M1567" s="22"/>
      <c r="N1567">
        <f t="shared" si="73"/>
        <v>3850</v>
      </c>
      <c r="O1567">
        <f>+VLOOKUP(N1567,'Thanh toán '!O$8:P$8099,2,0)</f>
        <v>597744</v>
      </c>
      <c r="P1567">
        <f t="shared" si="74"/>
        <v>597744</v>
      </c>
      <c r="Q1567" s="30">
        <f t="shared" si="72"/>
        <v>0</v>
      </c>
    </row>
    <row r="1568" spans="1:17" hidden="1" x14ac:dyDescent="0.3">
      <c r="A1568" s="21">
        <v>12503</v>
      </c>
      <c r="B1568" s="22" t="s">
        <v>1880</v>
      </c>
      <c r="C1568" s="22" t="s">
        <v>1333</v>
      </c>
      <c r="D1568" s="27" t="s">
        <v>1851</v>
      </c>
      <c r="E1568" s="24" t="s">
        <v>38</v>
      </c>
      <c r="F1568" s="25" t="s">
        <v>1348</v>
      </c>
      <c r="G1568" s="22" t="s">
        <v>39</v>
      </c>
      <c r="H1568" s="26">
        <v>1873429</v>
      </c>
      <c r="I1568" s="28"/>
      <c r="J1568" s="26">
        <v>149874</v>
      </c>
      <c r="K1568" s="26">
        <v>2023303</v>
      </c>
      <c r="L1568" s="22" t="s">
        <v>1336</v>
      </c>
      <c r="M1568" s="22"/>
      <c r="N1568">
        <f t="shared" si="73"/>
        <v>3851</v>
      </c>
      <c r="O1568">
        <f>+VLOOKUP(N1568,'Thanh toán '!O$8:P$8099,2,0)</f>
        <v>2023303</v>
      </c>
      <c r="P1568">
        <f t="shared" si="74"/>
        <v>2023303</v>
      </c>
      <c r="Q1568" s="30">
        <f t="shared" si="72"/>
        <v>0</v>
      </c>
    </row>
    <row r="1569" spans="1:17" hidden="1" x14ac:dyDescent="0.3">
      <c r="A1569" s="21">
        <v>12504</v>
      </c>
      <c r="B1569" s="22" t="s">
        <v>1881</v>
      </c>
      <c r="C1569" s="22" t="s">
        <v>1333</v>
      </c>
      <c r="D1569" s="27" t="s">
        <v>1851</v>
      </c>
      <c r="E1569" s="24" t="s">
        <v>38</v>
      </c>
      <c r="F1569" s="25" t="s">
        <v>1348</v>
      </c>
      <c r="G1569" s="22" t="s">
        <v>39</v>
      </c>
      <c r="H1569" s="26">
        <v>619888</v>
      </c>
      <c r="I1569" s="28"/>
      <c r="J1569" s="26">
        <v>49591</v>
      </c>
      <c r="K1569" s="26">
        <v>669479</v>
      </c>
      <c r="L1569" s="22" t="s">
        <v>1336</v>
      </c>
      <c r="M1569" s="22"/>
      <c r="N1569">
        <f t="shared" si="73"/>
        <v>3853</v>
      </c>
      <c r="O1569">
        <f>+VLOOKUP(N1569,'Thanh toán '!O$8:P$8099,2,0)</f>
        <v>669479</v>
      </c>
      <c r="P1569">
        <f t="shared" si="74"/>
        <v>669479</v>
      </c>
      <c r="Q1569" s="30">
        <f t="shared" si="72"/>
        <v>0</v>
      </c>
    </row>
    <row r="1570" spans="1:17" hidden="1" x14ac:dyDescent="0.3">
      <c r="A1570" s="21">
        <v>12507</v>
      </c>
      <c r="B1570" s="22" t="s">
        <v>1882</v>
      </c>
      <c r="C1570" s="22" t="s">
        <v>1333</v>
      </c>
      <c r="D1570" s="27" t="s">
        <v>1851</v>
      </c>
      <c r="E1570" s="24" t="s">
        <v>38</v>
      </c>
      <c r="F1570" s="25" t="s">
        <v>1348</v>
      </c>
      <c r="G1570" s="22" t="s">
        <v>39</v>
      </c>
      <c r="H1570" s="26">
        <v>451974</v>
      </c>
      <c r="I1570" s="28"/>
      <c r="J1570" s="26">
        <v>36158</v>
      </c>
      <c r="K1570" s="26">
        <v>488132</v>
      </c>
      <c r="L1570" s="22" t="s">
        <v>1336</v>
      </c>
      <c r="M1570" s="22"/>
      <c r="N1570">
        <f t="shared" si="73"/>
        <v>3856</v>
      </c>
      <c r="O1570">
        <f>+VLOOKUP(N1570,'Thanh toán '!O$8:P$8099,2,0)</f>
        <v>488132</v>
      </c>
      <c r="P1570">
        <f t="shared" si="74"/>
        <v>488132</v>
      </c>
      <c r="Q1570" s="30">
        <f t="shared" si="72"/>
        <v>0</v>
      </c>
    </row>
    <row r="1571" spans="1:17" hidden="1" x14ac:dyDescent="0.3">
      <c r="A1571" s="21">
        <v>12508</v>
      </c>
      <c r="B1571" s="22" t="s">
        <v>1883</v>
      </c>
      <c r="C1571" s="22" t="s">
        <v>1333</v>
      </c>
      <c r="D1571" s="27" t="s">
        <v>1851</v>
      </c>
      <c r="E1571" s="24" t="s">
        <v>38</v>
      </c>
      <c r="F1571" s="25" t="s">
        <v>1348</v>
      </c>
      <c r="G1571" s="22" t="s">
        <v>39</v>
      </c>
      <c r="H1571" s="26">
        <v>480036</v>
      </c>
      <c r="I1571" s="28"/>
      <c r="J1571" s="26">
        <v>38403</v>
      </c>
      <c r="K1571" s="26">
        <v>518439</v>
      </c>
      <c r="L1571" s="22" t="s">
        <v>1336</v>
      </c>
      <c r="M1571" s="22"/>
      <c r="N1571">
        <f t="shared" si="73"/>
        <v>3857</v>
      </c>
      <c r="O1571">
        <f>+VLOOKUP(N1571,'Thanh toán '!O$8:P$8099,2,0)</f>
        <v>518439</v>
      </c>
      <c r="P1571">
        <f t="shared" si="74"/>
        <v>518439</v>
      </c>
      <c r="Q1571" s="30">
        <f t="shared" si="72"/>
        <v>0</v>
      </c>
    </row>
    <row r="1572" spans="1:17" hidden="1" x14ac:dyDescent="0.3">
      <c r="A1572" s="21">
        <v>12510</v>
      </c>
      <c r="B1572" s="22" t="s">
        <v>1884</v>
      </c>
      <c r="C1572" s="22" t="s">
        <v>1333</v>
      </c>
      <c r="D1572" s="27" t="s">
        <v>1851</v>
      </c>
      <c r="E1572" s="24" t="s">
        <v>38</v>
      </c>
      <c r="F1572" s="25" t="s">
        <v>1348</v>
      </c>
      <c r="G1572" s="22" t="s">
        <v>39</v>
      </c>
      <c r="H1572" s="26">
        <v>877808</v>
      </c>
      <c r="I1572" s="28"/>
      <c r="J1572" s="26">
        <v>70225</v>
      </c>
      <c r="K1572" s="26">
        <v>948033</v>
      </c>
      <c r="L1572" s="22" t="s">
        <v>1336</v>
      </c>
      <c r="M1572" s="22"/>
      <c r="N1572">
        <f t="shared" si="73"/>
        <v>3859</v>
      </c>
      <c r="O1572">
        <f>+VLOOKUP(N1572,'Thanh toán '!O$8:P$8099,2,0)</f>
        <v>948033</v>
      </c>
      <c r="P1572">
        <f t="shared" si="74"/>
        <v>948033</v>
      </c>
      <c r="Q1572" s="30">
        <f t="shared" si="72"/>
        <v>0</v>
      </c>
    </row>
    <row r="1573" spans="1:17" hidden="1" x14ac:dyDescent="0.3">
      <c r="A1573" s="21">
        <v>12511</v>
      </c>
      <c r="B1573" s="22" t="s">
        <v>1885</v>
      </c>
      <c r="C1573" s="22" t="s">
        <v>1333</v>
      </c>
      <c r="D1573" s="27" t="s">
        <v>1851</v>
      </c>
      <c r="E1573" s="24" t="s">
        <v>38</v>
      </c>
      <c r="F1573" s="25" t="s">
        <v>1348</v>
      </c>
      <c r="G1573" s="22" t="s">
        <v>39</v>
      </c>
      <c r="H1573" s="26">
        <v>704013</v>
      </c>
      <c r="I1573" s="28"/>
      <c r="J1573" s="26">
        <v>56321</v>
      </c>
      <c r="K1573" s="26">
        <v>760334</v>
      </c>
      <c r="L1573" s="22" t="s">
        <v>1336</v>
      </c>
      <c r="M1573" s="22"/>
      <c r="N1573">
        <f t="shared" si="73"/>
        <v>3860</v>
      </c>
      <c r="O1573">
        <f>+VLOOKUP(N1573,'Thanh toán '!O$8:P$8099,2,0)</f>
        <v>760334</v>
      </c>
      <c r="P1573">
        <f t="shared" si="74"/>
        <v>760334</v>
      </c>
      <c r="Q1573" s="30">
        <f t="shared" si="72"/>
        <v>0</v>
      </c>
    </row>
    <row r="1574" spans="1:17" ht="26.3" hidden="1" x14ac:dyDescent="0.3">
      <c r="A1574" s="21">
        <v>12512</v>
      </c>
      <c r="B1574" s="22" t="s">
        <v>1886</v>
      </c>
      <c r="C1574" s="22" t="s">
        <v>1333</v>
      </c>
      <c r="D1574" s="27" t="s">
        <v>1851</v>
      </c>
      <c r="E1574" s="24" t="s">
        <v>23</v>
      </c>
      <c r="F1574" s="25" t="s">
        <v>1342</v>
      </c>
      <c r="G1574" s="22" t="s">
        <v>24</v>
      </c>
      <c r="H1574" s="26">
        <v>1575066</v>
      </c>
      <c r="I1574" s="28"/>
      <c r="J1574" s="26">
        <v>126005</v>
      </c>
      <c r="K1574" s="26">
        <v>1701071</v>
      </c>
      <c r="L1574" s="22" t="s">
        <v>1336</v>
      </c>
      <c r="M1574" s="22"/>
      <c r="N1574">
        <f t="shared" si="73"/>
        <v>3861</v>
      </c>
      <c r="O1574">
        <f>+VLOOKUP(N1574,'Thanh toán '!O$8:P$8099,2,0)</f>
        <v>1701071</v>
      </c>
      <c r="P1574">
        <f t="shared" si="74"/>
        <v>1701071</v>
      </c>
      <c r="Q1574" s="30">
        <f t="shared" si="72"/>
        <v>0</v>
      </c>
    </row>
    <row r="1575" spans="1:17" hidden="1" x14ac:dyDescent="0.3">
      <c r="A1575" s="21">
        <v>12513</v>
      </c>
      <c r="B1575" s="22" t="s">
        <v>1887</v>
      </c>
      <c r="C1575" s="22" t="s">
        <v>1333</v>
      </c>
      <c r="D1575" s="27" t="s">
        <v>1851</v>
      </c>
      <c r="E1575" s="24" t="s">
        <v>45</v>
      </c>
      <c r="F1575" s="25" t="s">
        <v>1383</v>
      </c>
      <c r="G1575" s="22" t="s">
        <v>46</v>
      </c>
      <c r="H1575" s="26">
        <v>1468620</v>
      </c>
      <c r="I1575" s="28"/>
      <c r="J1575" s="26">
        <v>117490</v>
      </c>
      <c r="K1575" s="26">
        <v>1586110</v>
      </c>
      <c r="L1575" s="22" t="s">
        <v>1336</v>
      </c>
      <c r="M1575" s="22"/>
      <c r="N1575">
        <f t="shared" si="73"/>
        <v>3862</v>
      </c>
      <c r="O1575">
        <f>+VLOOKUP(N1575,'Thanh toán '!O$8:P$8099,2,0)</f>
        <v>1586110</v>
      </c>
      <c r="P1575">
        <f t="shared" si="74"/>
        <v>1586110</v>
      </c>
      <c r="Q1575" s="30">
        <f t="shared" si="72"/>
        <v>0</v>
      </c>
    </row>
    <row r="1576" spans="1:17" hidden="1" x14ac:dyDescent="0.3">
      <c r="A1576" s="21">
        <v>12515</v>
      </c>
      <c r="B1576" s="22" t="s">
        <v>1888</v>
      </c>
      <c r="C1576" s="22" t="s">
        <v>1333</v>
      </c>
      <c r="D1576" s="27" t="s">
        <v>1851</v>
      </c>
      <c r="E1576" s="24" t="s">
        <v>192</v>
      </c>
      <c r="F1576" s="25" t="s">
        <v>1477</v>
      </c>
      <c r="G1576" s="22" t="s">
        <v>193</v>
      </c>
      <c r="H1576" s="26">
        <v>1612400</v>
      </c>
      <c r="I1576" s="28"/>
      <c r="J1576" s="26">
        <v>128992</v>
      </c>
      <c r="K1576" s="26">
        <v>1741392</v>
      </c>
      <c r="L1576" s="22" t="s">
        <v>1336</v>
      </c>
      <c r="M1576" s="22"/>
      <c r="N1576">
        <f t="shared" si="73"/>
        <v>3864</v>
      </c>
      <c r="O1576">
        <f>+VLOOKUP(N1576,'Thanh toán '!O$8:P$8099,2,0)</f>
        <v>1741392</v>
      </c>
      <c r="P1576">
        <f t="shared" si="74"/>
        <v>1741392</v>
      </c>
      <c r="Q1576" s="30">
        <f t="shared" si="72"/>
        <v>0</v>
      </c>
    </row>
    <row r="1577" spans="1:17" hidden="1" x14ac:dyDescent="0.3">
      <c r="A1577" s="21">
        <v>12516</v>
      </c>
      <c r="B1577" s="22" t="s">
        <v>1889</v>
      </c>
      <c r="C1577" s="22" t="s">
        <v>1333</v>
      </c>
      <c r="D1577" s="27" t="s">
        <v>1851</v>
      </c>
      <c r="E1577" s="24" t="s">
        <v>38</v>
      </c>
      <c r="F1577" s="25" t="s">
        <v>1348</v>
      </c>
      <c r="G1577" s="22" t="s">
        <v>39</v>
      </c>
      <c r="H1577" s="26">
        <v>644960</v>
      </c>
      <c r="I1577" s="28"/>
      <c r="J1577" s="26">
        <v>51597</v>
      </c>
      <c r="K1577" s="26">
        <v>696557</v>
      </c>
      <c r="L1577" s="22" t="s">
        <v>1336</v>
      </c>
      <c r="M1577" s="22"/>
      <c r="N1577">
        <f t="shared" si="73"/>
        <v>3865</v>
      </c>
      <c r="O1577">
        <f>+VLOOKUP(N1577,'Thanh toán '!O$8:P$8099,2,0)</f>
        <v>696557</v>
      </c>
      <c r="P1577">
        <f t="shared" si="74"/>
        <v>696557</v>
      </c>
      <c r="Q1577" s="30">
        <f t="shared" si="72"/>
        <v>0</v>
      </c>
    </row>
    <row r="1578" spans="1:17" ht="26.3" hidden="1" x14ac:dyDescent="0.3">
      <c r="A1578" s="21">
        <v>12711</v>
      </c>
      <c r="B1578" s="22" t="s">
        <v>1890</v>
      </c>
      <c r="C1578" s="22" t="s">
        <v>1333</v>
      </c>
      <c r="D1578" s="27" t="s">
        <v>1851</v>
      </c>
      <c r="E1578" s="24" t="s">
        <v>105</v>
      </c>
      <c r="F1578" s="25" t="s">
        <v>1457</v>
      </c>
      <c r="G1578" s="22" t="s">
        <v>106</v>
      </c>
      <c r="H1578" s="26">
        <v>4263680</v>
      </c>
      <c r="I1578" s="28"/>
      <c r="J1578" s="26">
        <v>341094</v>
      </c>
      <c r="K1578" s="26">
        <v>4604774</v>
      </c>
      <c r="L1578" s="22" t="s">
        <v>1336</v>
      </c>
      <c r="M1578" s="22"/>
      <c r="N1578">
        <f t="shared" si="73"/>
        <v>4060</v>
      </c>
      <c r="O1578">
        <f>+VLOOKUP(N1578,'Thanh toán '!O$8:P$8099,2,0)</f>
        <v>4604774</v>
      </c>
      <c r="P1578">
        <f t="shared" si="74"/>
        <v>4604774</v>
      </c>
      <c r="Q1578" s="30">
        <f t="shared" si="72"/>
        <v>0</v>
      </c>
    </row>
    <row r="1579" spans="1:17" hidden="1" x14ac:dyDescent="0.3">
      <c r="A1579" s="21">
        <v>12755</v>
      </c>
      <c r="B1579" s="22" t="s">
        <v>1891</v>
      </c>
      <c r="C1579" s="22" t="s">
        <v>1333</v>
      </c>
      <c r="D1579" s="27" t="s">
        <v>1892</v>
      </c>
      <c r="E1579" s="24" t="s">
        <v>260</v>
      </c>
      <c r="F1579" s="25" t="s">
        <v>1440</v>
      </c>
      <c r="G1579" s="22" t="s">
        <v>261</v>
      </c>
      <c r="H1579" s="26">
        <v>1468620</v>
      </c>
      <c r="I1579" s="28"/>
      <c r="J1579" s="26">
        <v>117490</v>
      </c>
      <c r="K1579" s="26">
        <v>1586110</v>
      </c>
      <c r="L1579" s="22" t="s">
        <v>1336</v>
      </c>
      <c r="M1579" s="22"/>
      <c r="N1579">
        <f t="shared" si="73"/>
        <v>4104</v>
      </c>
      <c r="O1579">
        <f>+VLOOKUP(N1579,'Thanh toán '!O$8:P$8099,2,0)</f>
        <v>1586110</v>
      </c>
      <c r="P1579">
        <f t="shared" si="74"/>
        <v>1586110</v>
      </c>
      <c r="Q1579" s="30">
        <f t="shared" si="72"/>
        <v>0</v>
      </c>
    </row>
    <row r="1580" spans="1:17" ht="26.3" hidden="1" x14ac:dyDescent="0.3">
      <c r="A1580" s="21">
        <v>12756</v>
      </c>
      <c r="B1580" s="22" t="s">
        <v>1893</v>
      </c>
      <c r="C1580" s="22" t="s">
        <v>1333</v>
      </c>
      <c r="D1580" s="27" t="s">
        <v>1892</v>
      </c>
      <c r="E1580" s="24" t="s">
        <v>99</v>
      </c>
      <c r="F1580" s="25" t="s">
        <v>1392</v>
      </c>
      <c r="G1580" s="22" t="s">
        <v>100</v>
      </c>
      <c r="H1580" s="26">
        <v>1707735</v>
      </c>
      <c r="I1580" s="28"/>
      <c r="J1580" s="26">
        <v>136619</v>
      </c>
      <c r="K1580" s="26">
        <v>1844354</v>
      </c>
      <c r="L1580" s="22" t="s">
        <v>1336</v>
      </c>
      <c r="M1580" s="22"/>
      <c r="N1580">
        <f t="shared" si="73"/>
        <v>4105</v>
      </c>
      <c r="O1580">
        <f>+VLOOKUP(N1580,'Thanh toán '!O$8:P$8099,2,0)</f>
        <v>1844354</v>
      </c>
      <c r="P1580">
        <f t="shared" si="74"/>
        <v>1844354</v>
      </c>
      <c r="Q1580" s="30">
        <f t="shared" si="72"/>
        <v>0</v>
      </c>
    </row>
    <row r="1581" spans="1:17" hidden="1" x14ac:dyDescent="0.3">
      <c r="A1581" s="21">
        <v>12758</v>
      </c>
      <c r="B1581" s="22" t="s">
        <v>1894</v>
      </c>
      <c r="C1581" s="22" t="s">
        <v>1333</v>
      </c>
      <c r="D1581" s="27" t="s">
        <v>1892</v>
      </c>
      <c r="E1581" s="24" t="s">
        <v>32</v>
      </c>
      <c r="F1581" s="25" t="s">
        <v>1335</v>
      </c>
      <c r="G1581" s="22" t="s">
        <v>33</v>
      </c>
      <c r="H1581" s="26">
        <v>1236130</v>
      </c>
      <c r="I1581" s="28"/>
      <c r="J1581" s="26">
        <v>98890</v>
      </c>
      <c r="K1581" s="26">
        <v>1335020</v>
      </c>
      <c r="L1581" s="22" t="s">
        <v>1336</v>
      </c>
      <c r="M1581" s="22"/>
      <c r="N1581">
        <f t="shared" si="73"/>
        <v>4107</v>
      </c>
      <c r="O1581">
        <f>+VLOOKUP(N1581,'Thanh toán '!O$8:P$8099,2,0)</f>
        <v>1335020</v>
      </c>
      <c r="P1581">
        <f t="shared" si="74"/>
        <v>1335020</v>
      </c>
      <c r="Q1581" s="30">
        <f t="shared" si="72"/>
        <v>0</v>
      </c>
    </row>
    <row r="1582" spans="1:17" hidden="1" x14ac:dyDescent="0.3">
      <c r="A1582" s="21">
        <v>12759</v>
      </c>
      <c r="B1582" s="22" t="s">
        <v>1895</v>
      </c>
      <c r="C1582" s="22" t="s">
        <v>1333</v>
      </c>
      <c r="D1582" s="27" t="s">
        <v>1892</v>
      </c>
      <c r="E1582" s="24" t="s">
        <v>206</v>
      </c>
      <c r="F1582" s="25" t="s">
        <v>1390</v>
      </c>
      <c r="G1582" s="22" t="s">
        <v>207</v>
      </c>
      <c r="H1582" s="26">
        <v>1289600</v>
      </c>
      <c r="I1582" s="28"/>
      <c r="J1582" s="26">
        <v>103168</v>
      </c>
      <c r="K1582" s="26">
        <v>1392768</v>
      </c>
      <c r="L1582" s="22" t="s">
        <v>1336</v>
      </c>
      <c r="M1582" s="22"/>
      <c r="N1582">
        <f t="shared" si="73"/>
        <v>4108</v>
      </c>
      <c r="O1582">
        <f>+VLOOKUP(N1582,'Thanh toán '!O$8:P$8099,2,0)</f>
        <v>1392768</v>
      </c>
      <c r="P1582">
        <f t="shared" si="74"/>
        <v>1392768</v>
      </c>
      <c r="Q1582" s="30">
        <f t="shared" si="72"/>
        <v>0</v>
      </c>
    </row>
    <row r="1583" spans="1:17" hidden="1" x14ac:dyDescent="0.3">
      <c r="A1583" s="21">
        <v>12761</v>
      </c>
      <c r="B1583" s="22" t="s">
        <v>1896</v>
      </c>
      <c r="C1583" s="22" t="s">
        <v>1333</v>
      </c>
      <c r="D1583" s="27" t="s">
        <v>1892</v>
      </c>
      <c r="E1583" s="24" t="s">
        <v>42</v>
      </c>
      <c r="F1583" s="25" t="s">
        <v>1359</v>
      </c>
      <c r="G1583" s="22" t="s">
        <v>43</v>
      </c>
      <c r="H1583" s="26">
        <v>2859580</v>
      </c>
      <c r="I1583" s="28"/>
      <c r="J1583" s="26">
        <v>228766</v>
      </c>
      <c r="K1583" s="26">
        <v>3088346</v>
      </c>
      <c r="L1583" s="22" t="s">
        <v>1336</v>
      </c>
      <c r="M1583" s="22"/>
      <c r="N1583">
        <f t="shared" si="73"/>
        <v>4110</v>
      </c>
      <c r="O1583">
        <f>+VLOOKUP(N1583,'Thanh toán '!O$8:P$8099,2,0)</f>
        <v>3088346</v>
      </c>
      <c r="P1583">
        <f t="shared" si="74"/>
        <v>3088346</v>
      </c>
      <c r="Q1583" s="30">
        <f t="shared" si="72"/>
        <v>0</v>
      </c>
    </row>
    <row r="1584" spans="1:17" hidden="1" x14ac:dyDescent="0.3">
      <c r="A1584" s="21">
        <v>12762</v>
      </c>
      <c r="B1584" s="22" t="s">
        <v>1897</v>
      </c>
      <c r="C1584" s="22" t="s">
        <v>1333</v>
      </c>
      <c r="D1584" s="27" t="s">
        <v>1892</v>
      </c>
      <c r="E1584" s="24" t="s">
        <v>38</v>
      </c>
      <c r="F1584" s="25" t="s">
        <v>1348</v>
      </c>
      <c r="G1584" s="22" t="s">
        <v>39</v>
      </c>
      <c r="H1584" s="26">
        <v>1682278</v>
      </c>
      <c r="I1584" s="28"/>
      <c r="J1584" s="26">
        <v>134582</v>
      </c>
      <c r="K1584" s="26">
        <v>1816860</v>
      </c>
      <c r="L1584" s="22" t="s">
        <v>1336</v>
      </c>
      <c r="M1584" s="22"/>
      <c r="N1584">
        <f t="shared" si="73"/>
        <v>4111</v>
      </c>
      <c r="O1584">
        <f>+VLOOKUP(N1584,'Thanh toán '!O$8:P$8099,2,0)</f>
        <v>1816860</v>
      </c>
      <c r="P1584">
        <f t="shared" si="74"/>
        <v>1816860</v>
      </c>
      <c r="Q1584" s="30">
        <f t="shared" si="72"/>
        <v>0</v>
      </c>
    </row>
    <row r="1585" spans="1:17" hidden="1" x14ac:dyDescent="0.3">
      <c r="A1585" s="21">
        <v>12766</v>
      </c>
      <c r="B1585" s="22" t="s">
        <v>1898</v>
      </c>
      <c r="C1585" s="22" t="s">
        <v>1333</v>
      </c>
      <c r="D1585" s="27" t="s">
        <v>1892</v>
      </c>
      <c r="E1585" s="24" t="s">
        <v>38</v>
      </c>
      <c r="F1585" s="25" t="s">
        <v>1348</v>
      </c>
      <c r="G1585" s="22" t="s">
        <v>39</v>
      </c>
      <c r="H1585" s="26">
        <v>1798947</v>
      </c>
      <c r="I1585" s="28"/>
      <c r="J1585" s="26">
        <v>143916</v>
      </c>
      <c r="K1585" s="26">
        <v>1942863</v>
      </c>
      <c r="L1585" s="22" t="s">
        <v>1336</v>
      </c>
      <c r="M1585" s="22"/>
      <c r="N1585">
        <f t="shared" si="73"/>
        <v>4115</v>
      </c>
      <c r="O1585">
        <f>+VLOOKUP(N1585,'Thanh toán '!O$8:P$8099,2,0)</f>
        <v>1942863</v>
      </c>
      <c r="P1585">
        <f t="shared" si="74"/>
        <v>1942863</v>
      </c>
      <c r="Q1585" s="30">
        <f t="shared" si="72"/>
        <v>0</v>
      </c>
    </row>
    <row r="1586" spans="1:17" hidden="1" x14ac:dyDescent="0.3">
      <c r="A1586" s="21">
        <v>12767</v>
      </c>
      <c r="B1586" s="22" t="s">
        <v>1899</v>
      </c>
      <c r="C1586" s="22" t="s">
        <v>1333</v>
      </c>
      <c r="D1586" s="27" t="s">
        <v>1892</v>
      </c>
      <c r="E1586" s="24" t="s">
        <v>38</v>
      </c>
      <c r="F1586" s="25" t="s">
        <v>1348</v>
      </c>
      <c r="G1586" s="22" t="s">
        <v>39</v>
      </c>
      <c r="H1586" s="26">
        <v>1432295</v>
      </c>
      <c r="I1586" s="28"/>
      <c r="J1586" s="26">
        <v>114584</v>
      </c>
      <c r="K1586" s="26">
        <v>1546879</v>
      </c>
      <c r="L1586" s="22" t="s">
        <v>1336</v>
      </c>
      <c r="M1586" s="22"/>
      <c r="N1586">
        <f t="shared" si="73"/>
        <v>4116</v>
      </c>
      <c r="O1586">
        <f>+VLOOKUP(N1586,'Thanh toán '!O$8:P$8099,2,0)</f>
        <v>1546879</v>
      </c>
      <c r="P1586">
        <f t="shared" si="74"/>
        <v>1546879</v>
      </c>
      <c r="Q1586" s="30">
        <f t="shared" si="72"/>
        <v>0</v>
      </c>
    </row>
    <row r="1587" spans="1:17" hidden="1" x14ac:dyDescent="0.3">
      <c r="A1587" s="21">
        <v>12768</v>
      </c>
      <c r="B1587" s="22" t="s">
        <v>1900</v>
      </c>
      <c r="C1587" s="22" t="s">
        <v>1333</v>
      </c>
      <c r="D1587" s="27" t="s">
        <v>1892</v>
      </c>
      <c r="E1587" s="24" t="s">
        <v>38</v>
      </c>
      <c r="F1587" s="25" t="s">
        <v>1348</v>
      </c>
      <c r="G1587" s="22" t="s">
        <v>39</v>
      </c>
      <c r="H1587" s="26">
        <v>1150620</v>
      </c>
      <c r="I1587" s="28"/>
      <c r="J1587" s="26">
        <v>92050</v>
      </c>
      <c r="K1587" s="26">
        <v>1242670</v>
      </c>
      <c r="L1587" s="22" t="s">
        <v>1336</v>
      </c>
      <c r="M1587" s="22"/>
      <c r="N1587">
        <f t="shared" si="73"/>
        <v>4117</v>
      </c>
      <c r="O1587">
        <f>+VLOOKUP(N1587,'Thanh toán '!O$8:P$8099,2,0)</f>
        <v>1242670</v>
      </c>
      <c r="P1587">
        <f t="shared" si="74"/>
        <v>1242670</v>
      </c>
      <c r="Q1587" s="30">
        <f t="shared" si="72"/>
        <v>0</v>
      </c>
    </row>
    <row r="1588" spans="1:17" hidden="1" x14ac:dyDescent="0.3">
      <c r="A1588" s="21">
        <v>12771</v>
      </c>
      <c r="B1588" s="22" t="s">
        <v>1901</v>
      </c>
      <c r="C1588" s="22" t="s">
        <v>1333</v>
      </c>
      <c r="D1588" s="27" t="s">
        <v>1892</v>
      </c>
      <c r="E1588" s="24" t="s">
        <v>299</v>
      </c>
      <c r="F1588" s="25" t="s">
        <v>1355</v>
      </c>
      <c r="G1588" s="22" t="s">
        <v>300</v>
      </c>
      <c r="H1588" s="26">
        <v>1517775</v>
      </c>
      <c r="I1588" s="28"/>
      <c r="J1588" s="26">
        <v>121422</v>
      </c>
      <c r="K1588" s="26">
        <v>1639197</v>
      </c>
      <c r="L1588" s="22" t="s">
        <v>1336</v>
      </c>
      <c r="M1588" s="22"/>
      <c r="N1588">
        <f t="shared" si="73"/>
        <v>4120</v>
      </c>
      <c r="O1588">
        <f>+VLOOKUP(N1588,'Thanh toán '!O$8:P$8099,2,0)</f>
        <v>1639197</v>
      </c>
      <c r="P1588">
        <f t="shared" si="74"/>
        <v>1639197</v>
      </c>
      <c r="Q1588" s="30">
        <f t="shared" si="72"/>
        <v>0</v>
      </c>
    </row>
    <row r="1589" spans="1:17" hidden="1" x14ac:dyDescent="0.3">
      <c r="A1589" s="21">
        <v>12772</v>
      </c>
      <c r="B1589" s="22" t="s">
        <v>1902</v>
      </c>
      <c r="C1589" s="22" t="s">
        <v>1333</v>
      </c>
      <c r="D1589" s="27" t="s">
        <v>1892</v>
      </c>
      <c r="E1589" s="24" t="s">
        <v>89</v>
      </c>
      <c r="F1589" s="25" t="s">
        <v>1525</v>
      </c>
      <c r="G1589" s="22" t="s">
        <v>90</v>
      </c>
      <c r="H1589" s="26">
        <v>1612400</v>
      </c>
      <c r="I1589" s="28"/>
      <c r="J1589" s="26">
        <v>128992</v>
      </c>
      <c r="K1589" s="26">
        <v>1741392</v>
      </c>
      <c r="L1589" s="22" t="s">
        <v>1336</v>
      </c>
      <c r="M1589" s="22"/>
      <c r="N1589">
        <f t="shared" si="73"/>
        <v>4121</v>
      </c>
      <c r="O1589">
        <f>+VLOOKUP(N1589,'Thanh toán '!O$8:P$8099,2,0)</f>
        <v>1741392</v>
      </c>
      <c r="P1589">
        <f t="shared" si="74"/>
        <v>1741392</v>
      </c>
      <c r="Q1589" s="30">
        <f t="shared" si="72"/>
        <v>0</v>
      </c>
    </row>
    <row r="1590" spans="1:17" hidden="1" x14ac:dyDescent="0.3">
      <c r="A1590" s="21">
        <v>12773</v>
      </c>
      <c r="B1590" s="22" t="s">
        <v>1903</v>
      </c>
      <c r="C1590" s="22" t="s">
        <v>1333</v>
      </c>
      <c r="D1590" s="27" t="s">
        <v>1892</v>
      </c>
      <c r="E1590" s="24" t="s">
        <v>38</v>
      </c>
      <c r="F1590" s="25" t="s">
        <v>1348</v>
      </c>
      <c r="G1590" s="22" t="s">
        <v>39</v>
      </c>
      <c r="H1590" s="26">
        <v>626898</v>
      </c>
      <c r="I1590" s="28"/>
      <c r="J1590" s="26">
        <v>50152</v>
      </c>
      <c r="K1590" s="26">
        <v>677050</v>
      </c>
      <c r="L1590" s="22" t="s">
        <v>1336</v>
      </c>
      <c r="M1590" s="22"/>
      <c r="N1590">
        <f t="shared" si="73"/>
        <v>4122</v>
      </c>
      <c r="O1590">
        <f>+VLOOKUP(N1590,'Thanh toán '!O$8:P$8099,2,0)</f>
        <v>677050</v>
      </c>
      <c r="P1590">
        <f t="shared" si="74"/>
        <v>677050</v>
      </c>
      <c r="Q1590" s="30">
        <f t="shared" si="72"/>
        <v>0</v>
      </c>
    </row>
    <row r="1591" spans="1:17" hidden="1" x14ac:dyDescent="0.3">
      <c r="A1591" s="21">
        <v>12774</v>
      </c>
      <c r="B1591" s="22" t="s">
        <v>1904</v>
      </c>
      <c r="C1591" s="22" t="s">
        <v>1333</v>
      </c>
      <c r="D1591" s="27" t="s">
        <v>1892</v>
      </c>
      <c r="E1591" s="24" t="s">
        <v>38</v>
      </c>
      <c r="F1591" s="25" t="s">
        <v>1348</v>
      </c>
      <c r="G1591" s="22" t="s">
        <v>39</v>
      </c>
      <c r="H1591" s="26">
        <v>1173355</v>
      </c>
      <c r="I1591" s="28"/>
      <c r="J1591" s="26">
        <v>93868</v>
      </c>
      <c r="K1591" s="26">
        <v>1267223</v>
      </c>
      <c r="L1591" s="22" t="s">
        <v>1336</v>
      </c>
      <c r="M1591" s="22"/>
      <c r="N1591">
        <f t="shared" si="73"/>
        <v>4123</v>
      </c>
      <c r="O1591">
        <f>+VLOOKUP(N1591,'Thanh toán '!O$8:P$8099,2,0)</f>
        <v>1267223</v>
      </c>
      <c r="P1591">
        <f t="shared" si="74"/>
        <v>1267223</v>
      </c>
      <c r="Q1591" s="30">
        <f t="shared" si="72"/>
        <v>0</v>
      </c>
    </row>
    <row r="1592" spans="1:17" hidden="1" x14ac:dyDescent="0.3">
      <c r="A1592" s="21">
        <v>12775</v>
      </c>
      <c r="B1592" s="22" t="s">
        <v>1905</v>
      </c>
      <c r="C1592" s="22" t="s">
        <v>1333</v>
      </c>
      <c r="D1592" s="27" t="s">
        <v>1892</v>
      </c>
      <c r="E1592" s="24" t="s">
        <v>38</v>
      </c>
      <c r="F1592" s="25" t="s">
        <v>1348</v>
      </c>
      <c r="G1592" s="22" t="s">
        <v>39</v>
      </c>
      <c r="H1592" s="26">
        <v>822946</v>
      </c>
      <c r="I1592" s="28"/>
      <c r="J1592" s="26">
        <v>65836</v>
      </c>
      <c r="K1592" s="26">
        <v>888782</v>
      </c>
      <c r="L1592" s="22" t="s">
        <v>1336</v>
      </c>
      <c r="M1592" s="22"/>
      <c r="N1592">
        <f t="shared" si="73"/>
        <v>4124</v>
      </c>
      <c r="O1592">
        <f>+VLOOKUP(N1592,'Thanh toán '!O$8:P$8099,2,0)</f>
        <v>888782</v>
      </c>
      <c r="P1592">
        <f t="shared" si="74"/>
        <v>888782</v>
      </c>
      <c r="Q1592" s="30">
        <f t="shared" si="72"/>
        <v>0</v>
      </c>
    </row>
    <row r="1593" spans="1:17" hidden="1" x14ac:dyDescent="0.3">
      <c r="A1593" s="21">
        <v>12780</v>
      </c>
      <c r="B1593" s="22" t="s">
        <v>1906</v>
      </c>
      <c r="C1593" s="22" t="s">
        <v>1333</v>
      </c>
      <c r="D1593" s="27" t="s">
        <v>1892</v>
      </c>
      <c r="E1593" s="24" t="s">
        <v>38</v>
      </c>
      <c r="F1593" s="25" t="s">
        <v>1348</v>
      </c>
      <c r="G1593" s="22" t="s">
        <v>39</v>
      </c>
      <c r="H1593" s="26">
        <v>2019595</v>
      </c>
      <c r="I1593" s="28"/>
      <c r="J1593" s="26">
        <v>161568</v>
      </c>
      <c r="K1593" s="26">
        <v>2181163</v>
      </c>
      <c r="L1593" s="22" t="s">
        <v>1336</v>
      </c>
      <c r="M1593" s="22"/>
      <c r="N1593">
        <f t="shared" si="73"/>
        <v>4129</v>
      </c>
      <c r="O1593">
        <f>+VLOOKUP(N1593,'Thanh toán '!O$8:P$8099,2,0)</f>
        <v>2181163</v>
      </c>
      <c r="P1593">
        <f t="shared" si="74"/>
        <v>2181163</v>
      </c>
      <c r="Q1593" s="30">
        <f t="shared" si="72"/>
        <v>0</v>
      </c>
    </row>
    <row r="1594" spans="1:17" hidden="1" x14ac:dyDescent="0.3">
      <c r="A1594" s="21">
        <v>12781</v>
      </c>
      <c r="B1594" s="22" t="s">
        <v>1907</v>
      </c>
      <c r="C1594" s="22" t="s">
        <v>1333</v>
      </c>
      <c r="D1594" s="27" t="s">
        <v>1892</v>
      </c>
      <c r="E1594" s="24" t="s">
        <v>38</v>
      </c>
      <c r="F1594" s="25" t="s">
        <v>1348</v>
      </c>
      <c r="G1594" s="22" t="s">
        <v>39</v>
      </c>
      <c r="H1594" s="26">
        <v>483720</v>
      </c>
      <c r="I1594" s="28"/>
      <c r="J1594" s="26">
        <v>38698</v>
      </c>
      <c r="K1594" s="26">
        <v>522418</v>
      </c>
      <c r="L1594" s="22" t="s">
        <v>1336</v>
      </c>
      <c r="M1594" s="22"/>
      <c r="N1594">
        <f t="shared" si="73"/>
        <v>4130</v>
      </c>
      <c r="O1594">
        <f>+VLOOKUP(N1594,'Thanh toán '!O$8:P$8099,2,0)</f>
        <v>522418</v>
      </c>
      <c r="P1594">
        <f t="shared" si="74"/>
        <v>522418</v>
      </c>
      <c r="Q1594" s="30">
        <f t="shared" si="72"/>
        <v>0</v>
      </c>
    </row>
    <row r="1595" spans="1:17" hidden="1" x14ac:dyDescent="0.3">
      <c r="A1595" s="21">
        <v>12782</v>
      </c>
      <c r="B1595" s="22" t="s">
        <v>1908</v>
      </c>
      <c r="C1595" s="22" t="s">
        <v>1333</v>
      </c>
      <c r="D1595" s="27" t="s">
        <v>1892</v>
      </c>
      <c r="E1595" s="24" t="s">
        <v>38</v>
      </c>
      <c r="F1595" s="25" t="s">
        <v>1348</v>
      </c>
      <c r="G1595" s="22" t="s">
        <v>39</v>
      </c>
      <c r="H1595" s="26">
        <v>801430</v>
      </c>
      <c r="I1595" s="28"/>
      <c r="J1595" s="26">
        <v>64114</v>
      </c>
      <c r="K1595" s="26">
        <v>865544</v>
      </c>
      <c r="L1595" s="22" t="s">
        <v>1336</v>
      </c>
      <c r="M1595" s="22"/>
      <c r="N1595">
        <f t="shared" si="73"/>
        <v>4131</v>
      </c>
      <c r="O1595">
        <f>+VLOOKUP(N1595,'Thanh toán '!O$8:P$8099,2,0)</f>
        <v>865544</v>
      </c>
      <c r="P1595">
        <f t="shared" si="74"/>
        <v>865544</v>
      </c>
      <c r="Q1595" s="30">
        <f t="shared" si="72"/>
        <v>0</v>
      </c>
    </row>
    <row r="1596" spans="1:17" hidden="1" x14ac:dyDescent="0.3">
      <c r="A1596" s="21">
        <v>12783</v>
      </c>
      <c r="B1596" s="22" t="s">
        <v>1909</v>
      </c>
      <c r="C1596" s="22" t="s">
        <v>1333</v>
      </c>
      <c r="D1596" s="27" t="s">
        <v>1892</v>
      </c>
      <c r="E1596" s="24" t="s">
        <v>38</v>
      </c>
      <c r="F1596" s="25" t="s">
        <v>1348</v>
      </c>
      <c r="G1596" s="22" t="s">
        <v>39</v>
      </c>
      <c r="H1596" s="26">
        <v>1148797</v>
      </c>
      <c r="I1596" s="28"/>
      <c r="J1596" s="26">
        <v>91904</v>
      </c>
      <c r="K1596" s="26">
        <v>1240701</v>
      </c>
      <c r="L1596" s="22" t="s">
        <v>1336</v>
      </c>
      <c r="M1596" s="22"/>
      <c r="N1596">
        <f t="shared" si="73"/>
        <v>4132</v>
      </c>
      <c r="O1596">
        <f>+VLOOKUP(N1596,'Thanh toán '!O$8:P$8099,2,0)</f>
        <v>1240701</v>
      </c>
      <c r="P1596">
        <f t="shared" si="74"/>
        <v>1240701</v>
      </c>
      <c r="Q1596" s="30">
        <f t="shared" si="72"/>
        <v>0</v>
      </c>
    </row>
    <row r="1597" spans="1:17" hidden="1" x14ac:dyDescent="0.3">
      <c r="A1597" s="21">
        <v>13000</v>
      </c>
      <c r="B1597" s="22" t="s">
        <v>1910</v>
      </c>
      <c r="C1597" s="22" t="s">
        <v>1333</v>
      </c>
      <c r="D1597" s="27" t="s">
        <v>1911</v>
      </c>
      <c r="E1597" s="24" t="s">
        <v>15</v>
      </c>
      <c r="F1597" s="25" t="s">
        <v>1401</v>
      </c>
      <c r="G1597" s="22" t="s">
        <v>16</v>
      </c>
      <c r="H1597" s="26">
        <v>962485</v>
      </c>
      <c r="I1597" s="28"/>
      <c r="J1597" s="26">
        <v>76999</v>
      </c>
      <c r="K1597" s="26">
        <v>1039484</v>
      </c>
      <c r="L1597" s="22" t="s">
        <v>1336</v>
      </c>
      <c r="M1597" s="22"/>
      <c r="N1597">
        <f t="shared" si="73"/>
        <v>4349</v>
      </c>
      <c r="O1597">
        <f>+VLOOKUP(N1597,'Thanh toán '!O$8:P$8099,2,0)</f>
        <v>1039484</v>
      </c>
      <c r="P1597">
        <f t="shared" si="74"/>
        <v>1039484</v>
      </c>
      <c r="Q1597" s="30">
        <f t="shared" si="72"/>
        <v>0</v>
      </c>
    </row>
    <row r="1598" spans="1:17" hidden="1" x14ac:dyDescent="0.3">
      <c r="A1598" s="21">
        <v>13001</v>
      </c>
      <c r="B1598" s="22" t="s">
        <v>1912</v>
      </c>
      <c r="C1598" s="22" t="s">
        <v>1333</v>
      </c>
      <c r="D1598" s="27" t="s">
        <v>1911</v>
      </c>
      <c r="E1598" s="24" t="s">
        <v>38</v>
      </c>
      <c r="F1598" s="25" t="s">
        <v>1348</v>
      </c>
      <c r="G1598" s="22" t="s">
        <v>39</v>
      </c>
      <c r="H1598" s="26">
        <v>974488</v>
      </c>
      <c r="I1598" s="28"/>
      <c r="J1598" s="26">
        <v>77959</v>
      </c>
      <c r="K1598" s="26">
        <v>1052447</v>
      </c>
      <c r="L1598" s="22" t="s">
        <v>1336</v>
      </c>
      <c r="M1598" s="22"/>
      <c r="N1598">
        <f t="shared" si="73"/>
        <v>4350</v>
      </c>
      <c r="O1598">
        <f>+VLOOKUP(N1598,'Thanh toán '!O$8:P$8099,2,0)</f>
        <v>1052447</v>
      </c>
      <c r="P1598">
        <f t="shared" si="74"/>
        <v>1052447</v>
      </c>
      <c r="Q1598" s="30">
        <f t="shared" si="72"/>
        <v>0</v>
      </c>
    </row>
    <row r="1599" spans="1:17" hidden="1" x14ac:dyDescent="0.3">
      <c r="A1599" s="21">
        <v>13002</v>
      </c>
      <c r="B1599" s="22" t="s">
        <v>1913</v>
      </c>
      <c r="C1599" s="22" t="s">
        <v>1333</v>
      </c>
      <c r="D1599" s="27" t="s">
        <v>1911</v>
      </c>
      <c r="E1599" s="24" t="s">
        <v>38</v>
      </c>
      <c r="F1599" s="25" t="s">
        <v>1348</v>
      </c>
      <c r="G1599" s="22" t="s">
        <v>39</v>
      </c>
      <c r="H1599" s="26">
        <v>367155</v>
      </c>
      <c r="I1599" s="28"/>
      <c r="J1599" s="26">
        <v>29372</v>
      </c>
      <c r="K1599" s="26">
        <v>396527</v>
      </c>
      <c r="L1599" s="22" t="s">
        <v>1336</v>
      </c>
      <c r="M1599" s="22"/>
      <c r="N1599">
        <f t="shared" si="73"/>
        <v>4351</v>
      </c>
      <c r="O1599">
        <f>+VLOOKUP(N1599,'Thanh toán '!O$8:P$8099,2,0)</f>
        <v>396527</v>
      </c>
      <c r="P1599">
        <f t="shared" si="74"/>
        <v>396527</v>
      </c>
      <c r="Q1599" s="30">
        <f t="shared" si="72"/>
        <v>0</v>
      </c>
    </row>
    <row r="1600" spans="1:17" hidden="1" x14ac:dyDescent="0.3">
      <c r="A1600" s="21">
        <v>13004</v>
      </c>
      <c r="B1600" s="22" t="s">
        <v>1914</v>
      </c>
      <c r="C1600" s="22" t="s">
        <v>1333</v>
      </c>
      <c r="D1600" s="27" t="s">
        <v>1911</v>
      </c>
      <c r="E1600" s="24" t="s">
        <v>38</v>
      </c>
      <c r="F1600" s="25" t="s">
        <v>1348</v>
      </c>
      <c r="G1600" s="22" t="s">
        <v>39</v>
      </c>
      <c r="H1600" s="26">
        <v>1173355</v>
      </c>
      <c r="I1600" s="28"/>
      <c r="J1600" s="26">
        <v>93868</v>
      </c>
      <c r="K1600" s="26">
        <v>1267223</v>
      </c>
      <c r="L1600" s="22" t="s">
        <v>1336</v>
      </c>
      <c r="M1600" s="22"/>
      <c r="N1600">
        <f t="shared" si="73"/>
        <v>4353</v>
      </c>
      <c r="O1600">
        <f>+VLOOKUP(N1600,'Thanh toán '!O$8:P$8099,2,0)</f>
        <v>1267223</v>
      </c>
      <c r="P1600">
        <f t="shared" si="74"/>
        <v>1267223</v>
      </c>
      <c r="Q1600" s="30">
        <f t="shared" si="72"/>
        <v>0</v>
      </c>
    </row>
    <row r="1601" spans="1:17" hidden="1" x14ac:dyDescent="0.3">
      <c r="A1601" s="21">
        <v>13005</v>
      </c>
      <c r="B1601" s="22" t="s">
        <v>1915</v>
      </c>
      <c r="C1601" s="22" t="s">
        <v>1333</v>
      </c>
      <c r="D1601" s="27" t="s">
        <v>1911</v>
      </c>
      <c r="E1601" s="24" t="s">
        <v>38</v>
      </c>
      <c r="F1601" s="25" t="s">
        <v>1348</v>
      </c>
      <c r="G1601" s="22" t="s">
        <v>39</v>
      </c>
      <c r="H1601" s="26">
        <v>333174</v>
      </c>
      <c r="I1601" s="28"/>
      <c r="J1601" s="26">
        <v>26654</v>
      </c>
      <c r="K1601" s="26">
        <v>359828</v>
      </c>
      <c r="L1601" s="22" t="s">
        <v>1336</v>
      </c>
      <c r="M1601" s="22"/>
      <c r="N1601">
        <f t="shared" si="73"/>
        <v>4354</v>
      </c>
      <c r="O1601">
        <f>+VLOOKUP(N1601,'Thanh toán '!O$8:P$8099,2,0)</f>
        <v>359828</v>
      </c>
      <c r="P1601">
        <f t="shared" si="74"/>
        <v>359828</v>
      </c>
      <c r="Q1601" s="30">
        <f t="shared" si="72"/>
        <v>0</v>
      </c>
    </row>
    <row r="1602" spans="1:17" hidden="1" x14ac:dyDescent="0.3">
      <c r="A1602" s="21">
        <v>13006</v>
      </c>
      <c r="B1602" s="22" t="s">
        <v>1916</v>
      </c>
      <c r="C1602" s="22" t="s">
        <v>1333</v>
      </c>
      <c r="D1602" s="27" t="s">
        <v>1911</v>
      </c>
      <c r="E1602" s="24" t="s">
        <v>38</v>
      </c>
      <c r="F1602" s="25" t="s">
        <v>1348</v>
      </c>
      <c r="G1602" s="22" t="s">
        <v>39</v>
      </c>
      <c r="H1602" s="26">
        <v>1517775</v>
      </c>
      <c r="I1602" s="28"/>
      <c r="J1602" s="26">
        <v>121422</v>
      </c>
      <c r="K1602" s="26">
        <v>1639197</v>
      </c>
      <c r="L1602" s="22" t="s">
        <v>1336</v>
      </c>
      <c r="M1602" s="22"/>
      <c r="N1602">
        <f t="shared" si="73"/>
        <v>4355</v>
      </c>
      <c r="O1602">
        <f>+VLOOKUP(N1602,'Thanh toán '!O$8:P$8099,2,0)</f>
        <v>1639197</v>
      </c>
      <c r="P1602">
        <f t="shared" si="74"/>
        <v>1639197</v>
      </c>
      <c r="Q1602" s="30">
        <f t="shared" si="72"/>
        <v>0</v>
      </c>
    </row>
    <row r="1603" spans="1:17" hidden="1" x14ac:dyDescent="0.3">
      <c r="A1603" s="21">
        <v>13009</v>
      </c>
      <c r="B1603" s="22" t="s">
        <v>1917</v>
      </c>
      <c r="C1603" s="22" t="s">
        <v>1333</v>
      </c>
      <c r="D1603" s="27" t="s">
        <v>1911</v>
      </c>
      <c r="E1603" s="24" t="s">
        <v>38</v>
      </c>
      <c r="F1603" s="25" t="s">
        <v>1348</v>
      </c>
      <c r="G1603" s="22" t="s">
        <v>39</v>
      </c>
      <c r="H1603" s="26">
        <v>961155</v>
      </c>
      <c r="I1603" s="28"/>
      <c r="J1603" s="26">
        <v>76892</v>
      </c>
      <c r="K1603" s="26">
        <v>1038047</v>
      </c>
      <c r="L1603" s="22" t="s">
        <v>1336</v>
      </c>
      <c r="M1603" s="22"/>
      <c r="N1603">
        <f t="shared" si="73"/>
        <v>4358</v>
      </c>
      <c r="O1603">
        <f>+VLOOKUP(N1603,'Thanh toán '!O$8:P$8099,2,0)</f>
        <v>1038047</v>
      </c>
      <c r="P1603">
        <f t="shared" si="74"/>
        <v>1038047</v>
      </c>
      <c r="Q1603" s="30">
        <f t="shared" si="72"/>
        <v>0</v>
      </c>
    </row>
    <row r="1604" spans="1:17" hidden="1" x14ac:dyDescent="0.3">
      <c r="A1604" s="21">
        <v>13010</v>
      </c>
      <c r="B1604" s="22" t="s">
        <v>1918</v>
      </c>
      <c r="C1604" s="22" t="s">
        <v>1333</v>
      </c>
      <c r="D1604" s="27" t="s">
        <v>1911</v>
      </c>
      <c r="E1604" s="24" t="s">
        <v>38</v>
      </c>
      <c r="F1604" s="25" t="s">
        <v>1348</v>
      </c>
      <c r="G1604" s="22" t="s">
        <v>39</v>
      </c>
      <c r="H1604" s="26">
        <v>922445</v>
      </c>
      <c r="I1604" s="28"/>
      <c r="J1604" s="26">
        <v>73796</v>
      </c>
      <c r="K1604" s="26">
        <v>996241</v>
      </c>
      <c r="L1604" s="22" t="s">
        <v>1336</v>
      </c>
      <c r="M1604" s="22"/>
      <c r="N1604">
        <f t="shared" si="73"/>
        <v>4359</v>
      </c>
      <c r="O1604">
        <f>+VLOOKUP(N1604,'Thanh toán '!O$8:P$8099,2,0)</f>
        <v>996241</v>
      </c>
      <c r="P1604">
        <f t="shared" si="74"/>
        <v>996241</v>
      </c>
      <c r="Q1604" s="30">
        <f t="shared" si="72"/>
        <v>0</v>
      </c>
    </row>
    <row r="1605" spans="1:17" hidden="1" x14ac:dyDescent="0.3">
      <c r="A1605" s="21">
        <v>13011</v>
      </c>
      <c r="B1605" s="22" t="s">
        <v>1919</v>
      </c>
      <c r="C1605" s="22" t="s">
        <v>1333</v>
      </c>
      <c r="D1605" s="27" t="s">
        <v>1911</v>
      </c>
      <c r="E1605" s="24" t="s">
        <v>38</v>
      </c>
      <c r="F1605" s="25" t="s">
        <v>1348</v>
      </c>
      <c r="G1605" s="22" t="s">
        <v>39</v>
      </c>
      <c r="H1605" s="26">
        <v>966617</v>
      </c>
      <c r="I1605" s="28"/>
      <c r="J1605" s="26">
        <v>77329</v>
      </c>
      <c r="K1605" s="26">
        <v>1043946</v>
      </c>
      <c r="L1605" s="22" t="s">
        <v>1336</v>
      </c>
      <c r="M1605" s="22"/>
      <c r="N1605">
        <f t="shared" si="73"/>
        <v>4360</v>
      </c>
      <c r="O1605">
        <f>+VLOOKUP(N1605,'Thanh toán '!O$8:P$8099,2,0)</f>
        <v>1043946</v>
      </c>
      <c r="P1605">
        <f t="shared" si="74"/>
        <v>1043946</v>
      </c>
      <c r="Q1605" s="30">
        <f t="shared" ref="Q1605:Q1668" si="75">+O1605-K1605</f>
        <v>0</v>
      </c>
    </row>
    <row r="1606" spans="1:17" hidden="1" x14ac:dyDescent="0.3">
      <c r="A1606" s="21">
        <v>13013</v>
      </c>
      <c r="B1606" s="22" t="s">
        <v>1920</v>
      </c>
      <c r="C1606" s="22" t="s">
        <v>1333</v>
      </c>
      <c r="D1606" s="27" t="s">
        <v>1911</v>
      </c>
      <c r="E1606" s="24" t="s">
        <v>38</v>
      </c>
      <c r="F1606" s="25" t="s">
        <v>1348</v>
      </c>
      <c r="G1606" s="22" t="s">
        <v>39</v>
      </c>
      <c r="H1606" s="26">
        <v>1150620</v>
      </c>
      <c r="I1606" s="28"/>
      <c r="J1606" s="26">
        <v>92050</v>
      </c>
      <c r="K1606" s="26">
        <v>1242670</v>
      </c>
      <c r="L1606" s="22" t="s">
        <v>1336</v>
      </c>
      <c r="M1606" s="22"/>
      <c r="N1606">
        <f t="shared" ref="N1606:N1669" si="76">+B1606*1</f>
        <v>4362</v>
      </c>
      <c r="O1606">
        <f>+VLOOKUP(N1606,'Thanh toán '!O$8:P$8099,2,0)</f>
        <v>1242670</v>
      </c>
      <c r="P1606">
        <f t="shared" ref="P1606:P1669" si="77">+O1606</f>
        <v>1242670</v>
      </c>
      <c r="Q1606" s="30">
        <f t="shared" si="75"/>
        <v>0</v>
      </c>
    </row>
    <row r="1607" spans="1:17" hidden="1" x14ac:dyDescent="0.3">
      <c r="A1607" s="21">
        <v>13014</v>
      </c>
      <c r="B1607" s="22" t="s">
        <v>1921</v>
      </c>
      <c r="C1607" s="22" t="s">
        <v>1333</v>
      </c>
      <c r="D1607" s="27" t="s">
        <v>1911</v>
      </c>
      <c r="E1607" s="24" t="s">
        <v>38</v>
      </c>
      <c r="F1607" s="25" t="s">
        <v>1348</v>
      </c>
      <c r="G1607" s="22" t="s">
        <v>39</v>
      </c>
      <c r="H1607" s="26">
        <v>1339734</v>
      </c>
      <c r="I1607" s="28"/>
      <c r="J1607" s="26">
        <v>107179</v>
      </c>
      <c r="K1607" s="26">
        <v>1446913</v>
      </c>
      <c r="L1607" s="22" t="s">
        <v>1336</v>
      </c>
      <c r="M1607" s="22"/>
      <c r="N1607">
        <f t="shared" si="76"/>
        <v>4364</v>
      </c>
      <c r="O1607">
        <f>+VLOOKUP(N1607,'Thanh toán '!O$8:P$8099,2,0)</f>
        <v>1446913</v>
      </c>
      <c r="P1607">
        <f t="shared" si="77"/>
        <v>1446913</v>
      </c>
      <c r="Q1607" s="30">
        <f t="shared" si="75"/>
        <v>0</v>
      </c>
    </row>
    <row r="1608" spans="1:17" hidden="1" x14ac:dyDescent="0.3">
      <c r="A1608" s="21">
        <v>13015</v>
      </c>
      <c r="B1608" s="22" t="s">
        <v>1922</v>
      </c>
      <c r="C1608" s="22" t="s">
        <v>1333</v>
      </c>
      <c r="D1608" s="27" t="s">
        <v>1911</v>
      </c>
      <c r="E1608" s="24" t="s">
        <v>38</v>
      </c>
      <c r="F1608" s="25" t="s">
        <v>1348</v>
      </c>
      <c r="G1608" s="22" t="s">
        <v>39</v>
      </c>
      <c r="H1608" s="26">
        <v>1401530</v>
      </c>
      <c r="I1608" s="28"/>
      <c r="J1608" s="26">
        <v>112122</v>
      </c>
      <c r="K1608" s="26">
        <v>1513652</v>
      </c>
      <c r="L1608" s="22" t="s">
        <v>1336</v>
      </c>
      <c r="M1608" s="22"/>
      <c r="N1608">
        <f t="shared" si="76"/>
        <v>4365</v>
      </c>
      <c r="O1608">
        <f>+VLOOKUP(N1608,'Thanh toán '!O$8:P$8099,2,0)</f>
        <v>1513652</v>
      </c>
      <c r="P1608">
        <f t="shared" si="77"/>
        <v>1513652</v>
      </c>
      <c r="Q1608" s="30">
        <f t="shared" si="75"/>
        <v>0</v>
      </c>
    </row>
    <row r="1609" spans="1:17" ht="26.3" hidden="1" x14ac:dyDescent="0.3">
      <c r="A1609" s="21">
        <v>13017</v>
      </c>
      <c r="B1609" s="22" t="s">
        <v>1923</v>
      </c>
      <c r="C1609" s="22" t="s">
        <v>1333</v>
      </c>
      <c r="D1609" s="27" t="s">
        <v>1911</v>
      </c>
      <c r="E1609" s="24" t="s">
        <v>295</v>
      </c>
      <c r="F1609" s="25" t="s">
        <v>1548</v>
      </c>
      <c r="G1609" s="22" t="s">
        <v>296</v>
      </c>
      <c r="H1609" s="26">
        <v>888464</v>
      </c>
      <c r="I1609" s="28"/>
      <c r="J1609" s="26">
        <v>71077</v>
      </c>
      <c r="K1609" s="26">
        <v>959541</v>
      </c>
      <c r="L1609" s="22" t="s">
        <v>1336</v>
      </c>
      <c r="M1609" s="22"/>
      <c r="N1609">
        <f t="shared" si="76"/>
        <v>4367</v>
      </c>
      <c r="O1609">
        <f>+VLOOKUP(N1609,'Thanh toán '!O$8:P$8099,2,0)</f>
        <v>959541</v>
      </c>
      <c r="P1609">
        <f t="shared" si="77"/>
        <v>959541</v>
      </c>
      <c r="Q1609" s="30">
        <f t="shared" si="75"/>
        <v>0</v>
      </c>
    </row>
    <row r="1610" spans="1:17" hidden="1" x14ac:dyDescent="0.3">
      <c r="A1610" s="21">
        <v>13018</v>
      </c>
      <c r="B1610" s="22" t="s">
        <v>1924</v>
      </c>
      <c r="C1610" s="22" t="s">
        <v>1333</v>
      </c>
      <c r="D1610" s="27" t="s">
        <v>1911</v>
      </c>
      <c r="E1610" s="24" t="s">
        <v>38</v>
      </c>
      <c r="F1610" s="25" t="s">
        <v>1348</v>
      </c>
      <c r="G1610" s="22" t="s">
        <v>39</v>
      </c>
      <c r="H1610" s="26">
        <v>1132648</v>
      </c>
      <c r="I1610" s="28"/>
      <c r="J1610" s="26">
        <v>90612</v>
      </c>
      <c r="K1610" s="26">
        <v>1223260</v>
      </c>
      <c r="L1610" s="22" t="s">
        <v>1336</v>
      </c>
      <c r="M1610" s="22"/>
      <c r="N1610">
        <f t="shared" si="76"/>
        <v>4368</v>
      </c>
      <c r="O1610">
        <f>+VLOOKUP(N1610,'Thanh toán '!O$8:P$8099,2,0)</f>
        <v>1223260</v>
      </c>
      <c r="P1610">
        <f t="shared" si="77"/>
        <v>1223260</v>
      </c>
      <c r="Q1610" s="30">
        <f t="shared" si="75"/>
        <v>0</v>
      </c>
    </row>
    <row r="1611" spans="1:17" hidden="1" x14ac:dyDescent="0.3">
      <c r="A1611" s="21">
        <v>13019</v>
      </c>
      <c r="B1611" s="22" t="s">
        <v>1925</v>
      </c>
      <c r="C1611" s="22" t="s">
        <v>1333</v>
      </c>
      <c r="D1611" s="27" t="s">
        <v>1911</v>
      </c>
      <c r="E1611" s="24" t="s">
        <v>38</v>
      </c>
      <c r="F1611" s="25" t="s">
        <v>1348</v>
      </c>
      <c r="G1611" s="22" t="s">
        <v>39</v>
      </c>
      <c r="H1611" s="26">
        <v>1963359</v>
      </c>
      <c r="I1611" s="28"/>
      <c r="J1611" s="26">
        <v>157069</v>
      </c>
      <c r="K1611" s="26">
        <v>2120428</v>
      </c>
      <c r="L1611" s="22" t="s">
        <v>1336</v>
      </c>
      <c r="M1611" s="22"/>
      <c r="N1611">
        <f t="shared" si="76"/>
        <v>4369</v>
      </c>
      <c r="O1611">
        <f>+VLOOKUP(N1611,'Thanh toán '!O$8:P$8099,2,0)</f>
        <v>2120428</v>
      </c>
      <c r="P1611">
        <f t="shared" si="77"/>
        <v>2120428</v>
      </c>
      <c r="Q1611" s="30">
        <f t="shared" si="75"/>
        <v>0</v>
      </c>
    </row>
    <row r="1612" spans="1:17" hidden="1" x14ac:dyDescent="0.3">
      <c r="A1612" s="21">
        <v>13020</v>
      </c>
      <c r="B1612" s="22" t="s">
        <v>1926</v>
      </c>
      <c r="C1612" s="22" t="s">
        <v>1333</v>
      </c>
      <c r="D1612" s="27" t="s">
        <v>1911</v>
      </c>
      <c r="E1612" s="24" t="s">
        <v>50</v>
      </c>
      <c r="F1612" s="25" t="s">
        <v>1350</v>
      </c>
      <c r="G1612" s="22" t="s">
        <v>51</v>
      </c>
      <c r="H1612" s="26">
        <v>5757605</v>
      </c>
      <c r="I1612" s="28"/>
      <c r="J1612" s="26">
        <v>460608</v>
      </c>
      <c r="K1612" s="26">
        <v>6218213</v>
      </c>
      <c r="L1612" s="22" t="s">
        <v>1336</v>
      </c>
      <c r="M1612" s="22"/>
      <c r="N1612">
        <f t="shared" si="76"/>
        <v>4370</v>
      </c>
      <c r="O1612">
        <f>+VLOOKUP(N1612,'Thanh toán '!O$8:P$8099,2,0)</f>
        <v>6218213</v>
      </c>
      <c r="P1612">
        <f t="shared" si="77"/>
        <v>6218213</v>
      </c>
      <c r="Q1612" s="30">
        <f t="shared" si="75"/>
        <v>0</v>
      </c>
    </row>
    <row r="1613" spans="1:17" hidden="1" x14ac:dyDescent="0.3">
      <c r="A1613" s="21">
        <v>13021</v>
      </c>
      <c r="B1613" s="22" t="s">
        <v>1927</v>
      </c>
      <c r="C1613" s="22" t="s">
        <v>1333</v>
      </c>
      <c r="D1613" s="27" t="s">
        <v>1911</v>
      </c>
      <c r="E1613" s="24" t="s">
        <v>38</v>
      </c>
      <c r="F1613" s="25" t="s">
        <v>1348</v>
      </c>
      <c r="G1613" s="22" t="s">
        <v>39</v>
      </c>
      <c r="H1613" s="26">
        <v>1150620</v>
      </c>
      <c r="I1613" s="28"/>
      <c r="J1613" s="26">
        <v>92050</v>
      </c>
      <c r="K1613" s="26">
        <v>1242670</v>
      </c>
      <c r="L1613" s="22" t="s">
        <v>1336</v>
      </c>
      <c r="M1613" s="22"/>
      <c r="N1613">
        <f t="shared" si="76"/>
        <v>4371</v>
      </c>
      <c r="O1613">
        <f>+VLOOKUP(N1613,'Thanh toán '!O$8:P$8099,2,0)</f>
        <v>1242670</v>
      </c>
      <c r="P1613">
        <f t="shared" si="77"/>
        <v>1242670</v>
      </c>
      <c r="Q1613" s="30">
        <f t="shared" si="75"/>
        <v>0</v>
      </c>
    </row>
    <row r="1614" spans="1:17" hidden="1" x14ac:dyDescent="0.3">
      <c r="A1614" s="21">
        <v>13025</v>
      </c>
      <c r="B1614" s="22" t="s">
        <v>1928</v>
      </c>
      <c r="C1614" s="22" t="s">
        <v>1333</v>
      </c>
      <c r="D1614" s="27" t="s">
        <v>1911</v>
      </c>
      <c r="E1614" s="24" t="s">
        <v>38</v>
      </c>
      <c r="F1614" s="25" t="s">
        <v>1348</v>
      </c>
      <c r="G1614" s="22" t="s">
        <v>39</v>
      </c>
      <c r="H1614" s="26">
        <v>1496452</v>
      </c>
      <c r="I1614" s="28"/>
      <c r="J1614" s="26">
        <v>119716</v>
      </c>
      <c r="K1614" s="26">
        <v>1616168</v>
      </c>
      <c r="L1614" s="22" t="s">
        <v>1336</v>
      </c>
      <c r="M1614" s="22"/>
      <c r="N1614">
        <f t="shared" si="76"/>
        <v>4375</v>
      </c>
      <c r="O1614">
        <f>+VLOOKUP(N1614,'Thanh toán '!O$8:P$8099,2,0)</f>
        <v>1616168</v>
      </c>
      <c r="P1614">
        <f t="shared" si="77"/>
        <v>1616168</v>
      </c>
      <c r="Q1614" s="30">
        <f t="shared" si="75"/>
        <v>0</v>
      </c>
    </row>
    <row r="1615" spans="1:17" hidden="1" x14ac:dyDescent="0.3">
      <c r="A1615" s="21">
        <v>13026</v>
      </c>
      <c r="B1615" s="22" t="s">
        <v>1929</v>
      </c>
      <c r="C1615" s="22" t="s">
        <v>1333</v>
      </c>
      <c r="D1615" s="27" t="s">
        <v>1911</v>
      </c>
      <c r="E1615" s="24" t="s">
        <v>38</v>
      </c>
      <c r="F1615" s="25" t="s">
        <v>1348</v>
      </c>
      <c r="G1615" s="22" t="s">
        <v>39</v>
      </c>
      <c r="H1615" s="26">
        <v>471203</v>
      </c>
      <c r="I1615" s="28"/>
      <c r="J1615" s="26">
        <v>37696</v>
      </c>
      <c r="K1615" s="26">
        <v>508899</v>
      </c>
      <c r="L1615" s="22" t="s">
        <v>1336</v>
      </c>
      <c r="M1615" s="22"/>
      <c r="N1615">
        <f t="shared" si="76"/>
        <v>4376</v>
      </c>
      <c r="O1615">
        <f>+VLOOKUP(N1615,'Thanh toán '!O$8:P$8099,2,0)</f>
        <v>508899</v>
      </c>
      <c r="P1615">
        <f t="shared" si="77"/>
        <v>508899</v>
      </c>
      <c r="Q1615" s="30">
        <f t="shared" si="75"/>
        <v>0</v>
      </c>
    </row>
    <row r="1616" spans="1:17" hidden="1" x14ac:dyDescent="0.3">
      <c r="A1616" s="21">
        <v>13087</v>
      </c>
      <c r="B1616" s="22" t="s">
        <v>1930</v>
      </c>
      <c r="C1616" s="22" t="s">
        <v>1333</v>
      </c>
      <c r="D1616" s="27" t="s">
        <v>1911</v>
      </c>
      <c r="E1616" s="24" t="s">
        <v>92</v>
      </c>
      <c r="F1616" s="25" t="s">
        <v>1413</v>
      </c>
      <c r="G1616" s="22" t="s">
        <v>93</v>
      </c>
      <c r="H1616" s="26">
        <v>1110580</v>
      </c>
      <c r="I1616" s="28"/>
      <c r="J1616" s="26">
        <v>88846</v>
      </c>
      <c r="K1616" s="26">
        <v>1199426</v>
      </c>
      <c r="L1616" s="22" t="s">
        <v>1336</v>
      </c>
      <c r="M1616" s="22"/>
      <c r="N1616">
        <f t="shared" si="76"/>
        <v>4438</v>
      </c>
      <c r="O1616">
        <f>+VLOOKUP(N1616,'Thanh toán '!O$8:P$8099,2,0)</f>
        <v>1199426</v>
      </c>
      <c r="P1616">
        <f t="shared" si="77"/>
        <v>1199426</v>
      </c>
      <c r="Q1616" s="30">
        <f t="shared" si="75"/>
        <v>0</v>
      </c>
    </row>
    <row r="1617" spans="1:17" hidden="1" x14ac:dyDescent="0.3">
      <c r="A1617" s="21">
        <v>13088</v>
      </c>
      <c r="B1617" s="22" t="s">
        <v>1931</v>
      </c>
      <c r="C1617" s="22" t="s">
        <v>1333</v>
      </c>
      <c r="D1617" s="27" t="s">
        <v>1911</v>
      </c>
      <c r="E1617" s="24" t="s">
        <v>38</v>
      </c>
      <c r="F1617" s="25" t="s">
        <v>1348</v>
      </c>
      <c r="G1617" s="22" t="s">
        <v>39</v>
      </c>
      <c r="H1617" s="26">
        <v>367155</v>
      </c>
      <c r="I1617" s="28"/>
      <c r="J1617" s="26">
        <v>29372</v>
      </c>
      <c r="K1617" s="26">
        <v>396527</v>
      </c>
      <c r="L1617" s="22" t="s">
        <v>1336</v>
      </c>
      <c r="M1617" s="22"/>
      <c r="N1617">
        <f t="shared" si="76"/>
        <v>4439</v>
      </c>
      <c r="O1617">
        <f>+VLOOKUP(N1617,'Thanh toán '!O$8:P$8099,2,0)</f>
        <v>396527</v>
      </c>
      <c r="P1617">
        <f t="shared" si="77"/>
        <v>396527</v>
      </c>
      <c r="Q1617" s="30">
        <f t="shared" si="75"/>
        <v>0</v>
      </c>
    </row>
    <row r="1618" spans="1:17" hidden="1" x14ac:dyDescent="0.3">
      <c r="A1618" s="21">
        <v>13089</v>
      </c>
      <c r="B1618" s="22" t="s">
        <v>1932</v>
      </c>
      <c r="C1618" s="22" t="s">
        <v>1333</v>
      </c>
      <c r="D1618" s="27" t="s">
        <v>1911</v>
      </c>
      <c r="E1618" s="24" t="s">
        <v>92</v>
      </c>
      <c r="F1618" s="25" t="s">
        <v>1413</v>
      </c>
      <c r="G1618" s="22" t="s">
        <v>93</v>
      </c>
      <c r="H1618" s="26">
        <v>1468620</v>
      </c>
      <c r="I1618" s="28"/>
      <c r="J1618" s="26">
        <v>117490</v>
      </c>
      <c r="K1618" s="26">
        <v>1586110</v>
      </c>
      <c r="L1618" s="22" t="s">
        <v>1336</v>
      </c>
      <c r="M1618" s="22"/>
      <c r="N1618">
        <f t="shared" si="76"/>
        <v>4440</v>
      </c>
      <c r="O1618">
        <f>+VLOOKUP(N1618,'Thanh toán '!O$8:P$8099,2,0)</f>
        <v>1586110</v>
      </c>
      <c r="P1618">
        <f t="shared" si="77"/>
        <v>1586110</v>
      </c>
      <c r="Q1618" s="30">
        <f t="shared" si="75"/>
        <v>0</v>
      </c>
    </row>
    <row r="1619" spans="1:17" hidden="1" x14ac:dyDescent="0.3">
      <c r="A1619" s="21">
        <v>13091</v>
      </c>
      <c r="B1619" s="22" t="s">
        <v>1933</v>
      </c>
      <c r="C1619" s="22" t="s">
        <v>1333</v>
      </c>
      <c r="D1619" s="27" t="s">
        <v>1911</v>
      </c>
      <c r="E1619" s="24" t="s">
        <v>81</v>
      </c>
      <c r="F1619" s="25" t="s">
        <v>1432</v>
      </c>
      <c r="G1619" s="22" t="s">
        <v>82</v>
      </c>
      <c r="H1619" s="26">
        <v>1352375</v>
      </c>
      <c r="I1619" s="28"/>
      <c r="J1619" s="26">
        <v>108190</v>
      </c>
      <c r="K1619" s="26">
        <v>1460565</v>
      </c>
      <c r="L1619" s="22" t="s">
        <v>1336</v>
      </c>
      <c r="M1619" s="22"/>
      <c r="N1619">
        <f t="shared" si="76"/>
        <v>4442</v>
      </c>
      <c r="O1619">
        <f>+VLOOKUP(N1619,'Thanh toán '!O$8:P$8099,2,0)</f>
        <v>1460565</v>
      </c>
      <c r="P1619">
        <f t="shared" si="77"/>
        <v>1460565</v>
      </c>
      <c r="Q1619" s="30">
        <f t="shared" si="75"/>
        <v>0</v>
      </c>
    </row>
    <row r="1620" spans="1:17" hidden="1" x14ac:dyDescent="0.3">
      <c r="A1620" s="21">
        <v>13092</v>
      </c>
      <c r="B1620" s="22" t="s">
        <v>1934</v>
      </c>
      <c r="C1620" s="22" t="s">
        <v>1333</v>
      </c>
      <c r="D1620" s="27" t="s">
        <v>1911</v>
      </c>
      <c r="E1620" s="24" t="s">
        <v>38</v>
      </c>
      <c r="F1620" s="25" t="s">
        <v>1348</v>
      </c>
      <c r="G1620" s="22" t="s">
        <v>39</v>
      </c>
      <c r="H1620" s="26">
        <v>1403355</v>
      </c>
      <c r="I1620" s="28"/>
      <c r="J1620" s="26">
        <v>112268</v>
      </c>
      <c r="K1620" s="26">
        <v>1515623</v>
      </c>
      <c r="L1620" s="22" t="s">
        <v>1336</v>
      </c>
      <c r="M1620" s="22"/>
      <c r="N1620">
        <f t="shared" si="76"/>
        <v>4443</v>
      </c>
      <c r="O1620">
        <f>+VLOOKUP(N1620,'Thanh toán '!O$8:P$8099,2,0)</f>
        <v>1515623</v>
      </c>
      <c r="P1620">
        <f t="shared" si="77"/>
        <v>1515623</v>
      </c>
      <c r="Q1620" s="30">
        <f t="shared" si="75"/>
        <v>0</v>
      </c>
    </row>
    <row r="1621" spans="1:17" hidden="1" x14ac:dyDescent="0.3">
      <c r="A1621" s="21">
        <v>13096</v>
      </c>
      <c r="B1621" s="22" t="s">
        <v>1935</v>
      </c>
      <c r="C1621" s="22" t="s">
        <v>1333</v>
      </c>
      <c r="D1621" s="27" t="s">
        <v>1911</v>
      </c>
      <c r="E1621" s="24" t="s">
        <v>38</v>
      </c>
      <c r="F1621" s="25" t="s">
        <v>1348</v>
      </c>
      <c r="G1621" s="22" t="s">
        <v>39</v>
      </c>
      <c r="H1621" s="26">
        <v>1913909</v>
      </c>
      <c r="I1621" s="28"/>
      <c r="J1621" s="26">
        <v>153113</v>
      </c>
      <c r="K1621" s="26">
        <v>2067022</v>
      </c>
      <c r="L1621" s="22" t="s">
        <v>1336</v>
      </c>
      <c r="M1621" s="22"/>
      <c r="N1621">
        <f t="shared" si="76"/>
        <v>4447</v>
      </c>
      <c r="O1621">
        <f>+VLOOKUP(N1621,'Thanh toán '!O$8:P$8099,2,0)</f>
        <v>2067022</v>
      </c>
      <c r="P1621">
        <f t="shared" si="77"/>
        <v>2067022</v>
      </c>
      <c r="Q1621" s="30">
        <f t="shared" si="75"/>
        <v>0</v>
      </c>
    </row>
    <row r="1622" spans="1:17" hidden="1" x14ac:dyDescent="0.3">
      <c r="A1622" s="21">
        <v>13097</v>
      </c>
      <c r="B1622" s="22" t="s">
        <v>1936</v>
      </c>
      <c r="C1622" s="22" t="s">
        <v>1333</v>
      </c>
      <c r="D1622" s="27" t="s">
        <v>1911</v>
      </c>
      <c r="E1622" s="24" t="s">
        <v>38</v>
      </c>
      <c r="F1622" s="25" t="s">
        <v>1348</v>
      </c>
      <c r="G1622" s="22" t="s">
        <v>39</v>
      </c>
      <c r="H1622" s="26">
        <v>230000</v>
      </c>
      <c r="I1622" s="28"/>
      <c r="J1622" s="26">
        <v>18400</v>
      </c>
      <c r="K1622" s="26">
        <v>248400</v>
      </c>
      <c r="L1622" s="22" t="s">
        <v>1336</v>
      </c>
      <c r="M1622" s="22"/>
      <c r="N1622">
        <f t="shared" si="76"/>
        <v>4448</v>
      </c>
      <c r="O1622">
        <f>+VLOOKUP(N1622,'Thanh toán '!O$8:P$8099,2,0)</f>
        <v>248400</v>
      </c>
      <c r="P1622">
        <f t="shared" si="77"/>
        <v>248400</v>
      </c>
      <c r="Q1622" s="30">
        <f t="shared" si="75"/>
        <v>0</v>
      </c>
    </row>
    <row r="1623" spans="1:17" hidden="1" x14ac:dyDescent="0.3">
      <c r="A1623" s="21">
        <v>13098</v>
      </c>
      <c r="B1623" s="22" t="s">
        <v>1937</v>
      </c>
      <c r="C1623" s="22" t="s">
        <v>1333</v>
      </c>
      <c r="D1623" s="27" t="s">
        <v>1911</v>
      </c>
      <c r="E1623" s="24" t="s">
        <v>603</v>
      </c>
      <c r="F1623" s="25" t="s">
        <v>1405</v>
      </c>
      <c r="G1623" s="22" t="s">
        <v>604</v>
      </c>
      <c r="H1623" s="26">
        <v>3500720</v>
      </c>
      <c r="I1623" s="28"/>
      <c r="J1623" s="26">
        <v>280058</v>
      </c>
      <c r="K1623" s="26">
        <v>3780778</v>
      </c>
      <c r="L1623" s="22" t="s">
        <v>1336</v>
      </c>
      <c r="M1623" s="22"/>
      <c r="N1623">
        <f t="shared" si="76"/>
        <v>4449</v>
      </c>
      <c r="O1623">
        <f>+VLOOKUP(N1623,'Thanh toán '!O$8:P$8099,2,0)</f>
        <v>3780778</v>
      </c>
      <c r="P1623">
        <f t="shared" si="77"/>
        <v>3780778</v>
      </c>
      <c r="Q1623" s="30">
        <f t="shared" si="75"/>
        <v>0</v>
      </c>
    </row>
    <row r="1624" spans="1:17" ht="26.3" hidden="1" x14ac:dyDescent="0.3">
      <c r="A1624" s="21">
        <v>13102</v>
      </c>
      <c r="B1624" s="22" t="s">
        <v>1938</v>
      </c>
      <c r="C1624" s="22" t="s">
        <v>1333</v>
      </c>
      <c r="D1624" s="27" t="s">
        <v>1911</v>
      </c>
      <c r="E1624" s="24" t="s">
        <v>23</v>
      </c>
      <c r="F1624" s="25" t="s">
        <v>1342</v>
      </c>
      <c r="G1624" s="22" t="s">
        <v>24</v>
      </c>
      <c r="H1624" s="26">
        <v>2773470</v>
      </c>
      <c r="I1624" s="28"/>
      <c r="J1624" s="26">
        <v>221878</v>
      </c>
      <c r="K1624" s="26">
        <v>2995348</v>
      </c>
      <c r="L1624" s="22" t="s">
        <v>1336</v>
      </c>
      <c r="M1624" s="22"/>
      <c r="N1624">
        <f t="shared" si="76"/>
        <v>4453</v>
      </c>
      <c r="O1624">
        <f>+VLOOKUP(N1624,'Thanh toán '!O$8:P$8099,2,0)</f>
        <v>2995348</v>
      </c>
      <c r="P1624">
        <f t="shared" si="77"/>
        <v>2995348</v>
      </c>
      <c r="Q1624" s="30">
        <f t="shared" si="75"/>
        <v>0</v>
      </c>
    </row>
    <row r="1625" spans="1:17" ht="26.3" hidden="1" x14ac:dyDescent="0.3">
      <c r="A1625" s="21">
        <v>13115</v>
      </c>
      <c r="B1625" s="22" t="s">
        <v>1939</v>
      </c>
      <c r="C1625" s="22" t="s">
        <v>1333</v>
      </c>
      <c r="D1625" s="27" t="s">
        <v>1911</v>
      </c>
      <c r="E1625" s="24" t="s">
        <v>71</v>
      </c>
      <c r="F1625" s="25" t="s">
        <v>1427</v>
      </c>
      <c r="G1625" s="22" t="s">
        <v>72</v>
      </c>
      <c r="H1625" s="26">
        <v>276000</v>
      </c>
      <c r="I1625" s="28"/>
      <c r="J1625" s="26">
        <v>22080</v>
      </c>
      <c r="K1625" s="26">
        <v>298080</v>
      </c>
      <c r="L1625" s="22" t="s">
        <v>1336</v>
      </c>
      <c r="M1625" s="22"/>
      <c r="N1625">
        <f t="shared" si="76"/>
        <v>4466</v>
      </c>
      <c r="O1625">
        <f>+VLOOKUP(N1625,'Thanh toán '!O$8:P$8099,2,0)</f>
        <v>298080</v>
      </c>
      <c r="P1625">
        <f t="shared" si="77"/>
        <v>298080</v>
      </c>
      <c r="Q1625" s="30">
        <f t="shared" si="75"/>
        <v>0</v>
      </c>
    </row>
    <row r="1626" spans="1:17" ht="26.3" hidden="1" x14ac:dyDescent="0.3">
      <c r="A1626" s="21">
        <v>13116</v>
      </c>
      <c r="B1626" s="22" t="s">
        <v>1940</v>
      </c>
      <c r="C1626" s="22" t="s">
        <v>1333</v>
      </c>
      <c r="D1626" s="27" t="s">
        <v>1911</v>
      </c>
      <c r="E1626" s="24" t="s">
        <v>62</v>
      </c>
      <c r="F1626" s="25" t="s">
        <v>1629</v>
      </c>
      <c r="G1626" s="22" t="s">
        <v>63</v>
      </c>
      <c r="H1626" s="26">
        <v>1289600</v>
      </c>
      <c r="I1626" s="28"/>
      <c r="J1626" s="26">
        <v>103168</v>
      </c>
      <c r="K1626" s="26">
        <v>1392768</v>
      </c>
      <c r="L1626" s="22" t="s">
        <v>1336</v>
      </c>
      <c r="M1626" s="22"/>
      <c r="N1626">
        <f t="shared" si="76"/>
        <v>4467</v>
      </c>
      <c r="O1626">
        <f>+VLOOKUP(N1626,'Thanh toán '!O$8:P$8099,2,0)</f>
        <v>1392768</v>
      </c>
      <c r="P1626">
        <f t="shared" si="77"/>
        <v>1392768</v>
      </c>
      <c r="Q1626" s="30">
        <f t="shared" si="75"/>
        <v>0</v>
      </c>
    </row>
    <row r="1627" spans="1:17" hidden="1" x14ac:dyDescent="0.3">
      <c r="A1627" s="21">
        <v>13117</v>
      </c>
      <c r="B1627" s="22" t="s">
        <v>1941</v>
      </c>
      <c r="C1627" s="22" t="s">
        <v>1333</v>
      </c>
      <c r="D1627" s="27" t="s">
        <v>1911</v>
      </c>
      <c r="E1627" s="24" t="s">
        <v>65</v>
      </c>
      <c r="F1627" s="25" t="s">
        <v>1528</v>
      </c>
      <c r="G1627" s="22" t="s">
        <v>66</v>
      </c>
      <c r="H1627" s="26">
        <v>962485</v>
      </c>
      <c r="I1627" s="28"/>
      <c r="J1627" s="26">
        <v>76999</v>
      </c>
      <c r="K1627" s="26">
        <v>1039484</v>
      </c>
      <c r="L1627" s="22" t="s">
        <v>1336</v>
      </c>
      <c r="M1627" s="22"/>
      <c r="N1627">
        <f t="shared" si="76"/>
        <v>4468</v>
      </c>
      <c r="O1627">
        <f>+VLOOKUP(N1627,'Thanh toán '!O$8:P$8099,2,0)</f>
        <v>1039484</v>
      </c>
      <c r="P1627">
        <f t="shared" si="77"/>
        <v>1039484</v>
      </c>
      <c r="Q1627" s="30">
        <f t="shared" si="75"/>
        <v>0</v>
      </c>
    </row>
    <row r="1628" spans="1:17" ht="26.3" hidden="1" x14ac:dyDescent="0.3">
      <c r="A1628" s="21">
        <v>13118</v>
      </c>
      <c r="B1628" s="22" t="s">
        <v>1942</v>
      </c>
      <c r="C1628" s="22" t="s">
        <v>1333</v>
      </c>
      <c r="D1628" s="27" t="s">
        <v>1911</v>
      </c>
      <c r="E1628" s="24" t="s">
        <v>71</v>
      </c>
      <c r="F1628" s="25" t="s">
        <v>1427</v>
      </c>
      <c r="G1628" s="22" t="s">
        <v>72</v>
      </c>
      <c r="H1628" s="26">
        <v>553467</v>
      </c>
      <c r="I1628" s="28"/>
      <c r="J1628" s="26">
        <v>44277</v>
      </c>
      <c r="K1628" s="26">
        <v>597744</v>
      </c>
      <c r="L1628" s="22" t="s">
        <v>1336</v>
      </c>
      <c r="M1628" s="22"/>
      <c r="N1628">
        <f t="shared" si="76"/>
        <v>4469</v>
      </c>
      <c r="O1628">
        <f>+VLOOKUP(N1628,'Thanh toán '!O$8:P$8099,2,0)</f>
        <v>597744</v>
      </c>
      <c r="P1628">
        <f t="shared" si="77"/>
        <v>597744</v>
      </c>
      <c r="Q1628" s="30">
        <f t="shared" si="75"/>
        <v>0</v>
      </c>
    </row>
    <row r="1629" spans="1:17" ht="26.3" hidden="1" x14ac:dyDescent="0.3">
      <c r="A1629" s="21">
        <v>13119</v>
      </c>
      <c r="B1629" s="22" t="s">
        <v>1943</v>
      </c>
      <c r="C1629" s="22" t="s">
        <v>1333</v>
      </c>
      <c r="D1629" s="27" t="s">
        <v>1911</v>
      </c>
      <c r="E1629" s="24" t="s">
        <v>71</v>
      </c>
      <c r="F1629" s="25" t="s">
        <v>1427</v>
      </c>
      <c r="G1629" s="22" t="s">
        <v>72</v>
      </c>
      <c r="H1629" s="26">
        <v>1152445</v>
      </c>
      <c r="I1629" s="28"/>
      <c r="J1629" s="26">
        <v>92196</v>
      </c>
      <c r="K1629" s="26">
        <v>1244641</v>
      </c>
      <c r="L1629" s="22" t="s">
        <v>1336</v>
      </c>
      <c r="M1629" s="22"/>
      <c r="N1629">
        <f t="shared" si="76"/>
        <v>4470</v>
      </c>
      <c r="O1629">
        <f>+VLOOKUP(N1629,'Thanh toán '!O$8:P$8099,2,0)</f>
        <v>1244641</v>
      </c>
      <c r="P1629">
        <f t="shared" si="77"/>
        <v>1244641</v>
      </c>
      <c r="Q1629" s="30">
        <f t="shared" si="75"/>
        <v>0</v>
      </c>
    </row>
    <row r="1630" spans="1:17" hidden="1" x14ac:dyDescent="0.3">
      <c r="A1630" s="21">
        <v>13120</v>
      </c>
      <c r="B1630" s="22" t="s">
        <v>1944</v>
      </c>
      <c r="C1630" s="22" t="s">
        <v>1333</v>
      </c>
      <c r="D1630" s="27" t="s">
        <v>1911</v>
      </c>
      <c r="E1630" s="24" t="s">
        <v>548</v>
      </c>
      <c r="F1630" s="25" t="s">
        <v>1531</v>
      </c>
      <c r="G1630" s="22" t="s">
        <v>549</v>
      </c>
      <c r="H1630" s="26">
        <v>2574885</v>
      </c>
      <c r="I1630" s="28"/>
      <c r="J1630" s="26">
        <v>205991</v>
      </c>
      <c r="K1630" s="26">
        <v>2780876</v>
      </c>
      <c r="L1630" s="22" t="s">
        <v>1336</v>
      </c>
      <c r="M1630" s="22"/>
      <c r="N1630">
        <f t="shared" si="76"/>
        <v>4471</v>
      </c>
      <c r="O1630">
        <f>+VLOOKUP(N1630,'Thanh toán '!O$8:P$8099,2,0)</f>
        <v>2780876</v>
      </c>
      <c r="P1630">
        <f t="shared" si="77"/>
        <v>2780876</v>
      </c>
      <c r="Q1630" s="30">
        <f t="shared" si="75"/>
        <v>0</v>
      </c>
    </row>
    <row r="1631" spans="1:17" ht="26.3" hidden="1" x14ac:dyDescent="0.3">
      <c r="A1631" s="21">
        <v>13121</v>
      </c>
      <c r="B1631" s="22" t="s">
        <v>1945</v>
      </c>
      <c r="C1631" s="22" t="s">
        <v>1333</v>
      </c>
      <c r="D1631" s="27" t="s">
        <v>1911</v>
      </c>
      <c r="E1631" s="24" t="s">
        <v>275</v>
      </c>
      <c r="F1631" s="25" t="s">
        <v>1632</v>
      </c>
      <c r="G1631" s="22" t="s">
        <v>276</v>
      </c>
      <c r="H1631" s="26">
        <v>922445</v>
      </c>
      <c r="I1631" s="28"/>
      <c r="J1631" s="26">
        <v>73796</v>
      </c>
      <c r="K1631" s="26">
        <v>996241</v>
      </c>
      <c r="L1631" s="22" t="s">
        <v>1336</v>
      </c>
      <c r="M1631" s="22"/>
      <c r="N1631">
        <f t="shared" si="76"/>
        <v>4472</v>
      </c>
      <c r="O1631">
        <f>+VLOOKUP(N1631,'Thanh toán '!O$8:P$8099,2,0)</f>
        <v>996241</v>
      </c>
      <c r="P1631">
        <f t="shared" si="77"/>
        <v>996241</v>
      </c>
      <c r="Q1631" s="30">
        <f t="shared" si="75"/>
        <v>0</v>
      </c>
    </row>
    <row r="1632" spans="1:17" ht="26.3" hidden="1" x14ac:dyDescent="0.3">
      <c r="A1632" s="21">
        <v>13125</v>
      </c>
      <c r="B1632" s="22" t="s">
        <v>1946</v>
      </c>
      <c r="C1632" s="22" t="s">
        <v>1333</v>
      </c>
      <c r="D1632" s="27" t="s">
        <v>1947</v>
      </c>
      <c r="E1632" s="24" t="s">
        <v>99</v>
      </c>
      <c r="F1632" s="25" t="s">
        <v>1392</v>
      </c>
      <c r="G1632" s="22" t="s">
        <v>100</v>
      </c>
      <c r="H1632" s="26">
        <v>1110580</v>
      </c>
      <c r="I1632" s="28"/>
      <c r="J1632" s="26">
        <v>88846</v>
      </c>
      <c r="K1632" s="26">
        <v>1199426</v>
      </c>
      <c r="L1632" s="22" t="s">
        <v>1336</v>
      </c>
      <c r="M1632" s="22"/>
      <c r="N1632">
        <f t="shared" si="76"/>
        <v>4477</v>
      </c>
      <c r="O1632">
        <f>+VLOOKUP(N1632,'Thanh toán '!O$8:P$8099,2,0)</f>
        <v>1199426</v>
      </c>
      <c r="P1632">
        <f t="shared" si="77"/>
        <v>1199426</v>
      </c>
      <c r="Q1632" s="30">
        <f t="shared" si="75"/>
        <v>0</v>
      </c>
    </row>
    <row r="1633" spans="1:17" hidden="1" x14ac:dyDescent="0.3">
      <c r="A1633" s="21">
        <v>13126</v>
      </c>
      <c r="B1633" s="22" t="s">
        <v>1948</v>
      </c>
      <c r="C1633" s="22" t="s">
        <v>1333</v>
      </c>
      <c r="D1633" s="27" t="s">
        <v>1947</v>
      </c>
      <c r="E1633" s="24" t="s">
        <v>42</v>
      </c>
      <c r="F1633" s="25" t="s">
        <v>1359</v>
      </c>
      <c r="G1633" s="22" t="s">
        <v>43</v>
      </c>
      <c r="H1633" s="26">
        <v>1844890</v>
      </c>
      <c r="I1633" s="28"/>
      <c r="J1633" s="26">
        <v>147591</v>
      </c>
      <c r="K1633" s="26">
        <v>1992481</v>
      </c>
      <c r="L1633" s="22" t="s">
        <v>1336</v>
      </c>
      <c r="M1633" s="22"/>
      <c r="N1633">
        <f t="shared" si="76"/>
        <v>4478</v>
      </c>
      <c r="O1633">
        <f>+VLOOKUP(N1633,'Thanh toán '!O$8:P$8099,2,0)</f>
        <v>1992481</v>
      </c>
      <c r="P1633">
        <f t="shared" si="77"/>
        <v>1992481</v>
      </c>
      <c r="Q1633" s="30">
        <f t="shared" si="75"/>
        <v>0</v>
      </c>
    </row>
    <row r="1634" spans="1:17" hidden="1" x14ac:dyDescent="0.3">
      <c r="A1634" s="21">
        <v>13127</v>
      </c>
      <c r="B1634" s="22" t="s">
        <v>1949</v>
      </c>
      <c r="C1634" s="22" t="s">
        <v>1333</v>
      </c>
      <c r="D1634" s="27" t="s">
        <v>1947</v>
      </c>
      <c r="E1634" s="24" t="s">
        <v>260</v>
      </c>
      <c r="F1634" s="25" t="s">
        <v>1440</v>
      </c>
      <c r="G1634" s="22" t="s">
        <v>261</v>
      </c>
      <c r="H1634" s="26">
        <v>2167690</v>
      </c>
      <c r="I1634" s="28"/>
      <c r="J1634" s="26">
        <v>173415</v>
      </c>
      <c r="K1634" s="26">
        <v>2341105</v>
      </c>
      <c r="L1634" s="22" t="s">
        <v>1336</v>
      </c>
      <c r="M1634" s="22"/>
      <c r="N1634">
        <f t="shared" si="76"/>
        <v>4479</v>
      </c>
      <c r="O1634">
        <f>+VLOOKUP(N1634,'Thanh toán '!O$8:P$8099,2,0)</f>
        <v>2341105</v>
      </c>
      <c r="P1634">
        <f t="shared" si="77"/>
        <v>2341105</v>
      </c>
      <c r="Q1634" s="30">
        <f t="shared" si="75"/>
        <v>0</v>
      </c>
    </row>
    <row r="1635" spans="1:17" hidden="1" x14ac:dyDescent="0.3">
      <c r="A1635" s="21">
        <v>13129</v>
      </c>
      <c r="B1635" s="22" t="s">
        <v>1950</v>
      </c>
      <c r="C1635" s="22" t="s">
        <v>1333</v>
      </c>
      <c r="D1635" s="27" t="s">
        <v>1947</v>
      </c>
      <c r="E1635" s="24" t="s">
        <v>96</v>
      </c>
      <c r="F1635" s="25" t="s">
        <v>1385</v>
      </c>
      <c r="G1635" s="22" t="s">
        <v>97</v>
      </c>
      <c r="H1635" s="26">
        <v>2848530</v>
      </c>
      <c r="I1635" s="28"/>
      <c r="J1635" s="26">
        <v>227882</v>
      </c>
      <c r="K1635" s="26">
        <v>3076412</v>
      </c>
      <c r="L1635" s="22" t="s">
        <v>1336</v>
      </c>
      <c r="M1635" s="22"/>
      <c r="N1635">
        <f t="shared" si="76"/>
        <v>4481</v>
      </c>
      <c r="O1635">
        <f>+VLOOKUP(N1635,'Thanh toán '!O$8:P$8099,2,0)</f>
        <v>3076412</v>
      </c>
      <c r="P1635">
        <f t="shared" si="77"/>
        <v>3076412</v>
      </c>
      <c r="Q1635" s="30">
        <f t="shared" si="75"/>
        <v>0</v>
      </c>
    </row>
    <row r="1636" spans="1:17" hidden="1" x14ac:dyDescent="0.3">
      <c r="A1636" s="21">
        <v>13131</v>
      </c>
      <c r="B1636" s="22" t="s">
        <v>1951</v>
      </c>
      <c r="C1636" s="22" t="s">
        <v>1333</v>
      </c>
      <c r="D1636" s="27" t="s">
        <v>1947</v>
      </c>
      <c r="E1636" s="24" t="s">
        <v>206</v>
      </c>
      <c r="F1636" s="25" t="s">
        <v>1390</v>
      </c>
      <c r="G1636" s="22" t="s">
        <v>207</v>
      </c>
      <c r="H1636" s="26">
        <v>1110580</v>
      </c>
      <c r="I1636" s="28"/>
      <c r="J1636" s="26">
        <v>88846</v>
      </c>
      <c r="K1636" s="26">
        <v>1199426</v>
      </c>
      <c r="L1636" s="22" t="s">
        <v>1336</v>
      </c>
      <c r="M1636" s="22"/>
      <c r="N1636">
        <f t="shared" si="76"/>
        <v>4483</v>
      </c>
      <c r="O1636">
        <f>+VLOOKUP(N1636,'Thanh toán '!O$8:P$8099,2,0)</f>
        <v>1199426</v>
      </c>
      <c r="P1636">
        <f t="shared" si="77"/>
        <v>1199426</v>
      </c>
      <c r="Q1636" s="30">
        <f t="shared" si="75"/>
        <v>0</v>
      </c>
    </row>
    <row r="1637" spans="1:17" hidden="1" x14ac:dyDescent="0.3">
      <c r="A1637" s="21">
        <v>13132</v>
      </c>
      <c r="B1637" s="22" t="s">
        <v>1952</v>
      </c>
      <c r="C1637" s="22" t="s">
        <v>1333</v>
      </c>
      <c r="D1637" s="27" t="s">
        <v>1947</v>
      </c>
      <c r="E1637" s="24" t="s">
        <v>32</v>
      </c>
      <c r="F1637" s="25" t="s">
        <v>1335</v>
      </c>
      <c r="G1637" s="22" t="s">
        <v>33</v>
      </c>
      <c r="H1637" s="26">
        <v>555290</v>
      </c>
      <c r="I1637" s="28"/>
      <c r="J1637" s="26">
        <v>44423</v>
      </c>
      <c r="K1637" s="26">
        <v>599713</v>
      </c>
      <c r="L1637" s="22" t="s">
        <v>1336</v>
      </c>
      <c r="M1637" s="22"/>
      <c r="N1637">
        <f t="shared" si="76"/>
        <v>4484</v>
      </c>
      <c r="O1637">
        <f>+VLOOKUP(N1637,'Thanh toán '!O$8:P$8099,2,0)</f>
        <v>599713</v>
      </c>
      <c r="P1637">
        <f t="shared" si="77"/>
        <v>599713</v>
      </c>
      <c r="Q1637" s="30">
        <f t="shared" si="75"/>
        <v>0</v>
      </c>
    </row>
    <row r="1638" spans="1:17" hidden="1" x14ac:dyDescent="0.3">
      <c r="A1638" s="21">
        <v>13133</v>
      </c>
      <c r="B1638" s="22" t="s">
        <v>1953</v>
      </c>
      <c r="C1638" s="22" t="s">
        <v>1333</v>
      </c>
      <c r="D1638" s="27" t="s">
        <v>1947</v>
      </c>
      <c r="E1638" s="24" t="s">
        <v>81</v>
      </c>
      <c r="F1638" s="25" t="s">
        <v>1432</v>
      </c>
      <c r="G1638" s="22" t="s">
        <v>82</v>
      </c>
      <c r="H1638" s="26">
        <v>2221160</v>
      </c>
      <c r="I1638" s="28"/>
      <c r="J1638" s="26">
        <v>177693</v>
      </c>
      <c r="K1638" s="26">
        <v>2398853</v>
      </c>
      <c r="L1638" s="22" t="s">
        <v>1336</v>
      </c>
      <c r="M1638" s="22"/>
      <c r="N1638">
        <f t="shared" si="76"/>
        <v>4485</v>
      </c>
      <c r="O1638">
        <f>+VLOOKUP(N1638,'Thanh toán '!O$8:P$8099,2,0)</f>
        <v>2398853</v>
      </c>
      <c r="P1638">
        <f t="shared" si="77"/>
        <v>2398853</v>
      </c>
      <c r="Q1638" s="30">
        <f t="shared" si="75"/>
        <v>0</v>
      </c>
    </row>
    <row r="1639" spans="1:17" hidden="1" x14ac:dyDescent="0.3">
      <c r="A1639" s="21">
        <v>13134</v>
      </c>
      <c r="B1639" s="22" t="s">
        <v>1954</v>
      </c>
      <c r="C1639" s="22" t="s">
        <v>1333</v>
      </c>
      <c r="D1639" s="27" t="s">
        <v>1947</v>
      </c>
      <c r="E1639" s="24" t="s">
        <v>845</v>
      </c>
      <c r="F1639" s="25" t="s">
        <v>1359</v>
      </c>
      <c r="G1639" s="22" t="s">
        <v>79</v>
      </c>
      <c r="H1639" s="26">
        <v>440586</v>
      </c>
      <c r="I1639" s="28"/>
      <c r="J1639" s="26">
        <v>35247</v>
      </c>
      <c r="K1639" s="26">
        <v>475833</v>
      </c>
      <c r="L1639" s="22" t="s">
        <v>1336</v>
      </c>
      <c r="M1639" s="22"/>
      <c r="N1639">
        <f t="shared" si="76"/>
        <v>4486</v>
      </c>
      <c r="O1639">
        <f>+VLOOKUP(N1639,'Thanh toán '!O$8:P$8099,2,0)</f>
        <v>475833</v>
      </c>
      <c r="P1639">
        <f t="shared" si="77"/>
        <v>475833</v>
      </c>
      <c r="Q1639" s="30">
        <f t="shared" si="75"/>
        <v>0</v>
      </c>
    </row>
    <row r="1640" spans="1:17" hidden="1" x14ac:dyDescent="0.3">
      <c r="A1640" s="21">
        <v>13135</v>
      </c>
      <c r="B1640" s="22" t="s">
        <v>1955</v>
      </c>
      <c r="C1640" s="22" t="s">
        <v>1333</v>
      </c>
      <c r="D1640" s="27" t="s">
        <v>1947</v>
      </c>
      <c r="E1640" s="24" t="s">
        <v>45</v>
      </c>
      <c r="F1640" s="25" t="s">
        <v>1383</v>
      </c>
      <c r="G1640" s="22" t="s">
        <v>46</v>
      </c>
      <c r="H1640" s="26">
        <v>1434500</v>
      </c>
      <c r="I1640" s="28"/>
      <c r="J1640" s="26">
        <v>114760</v>
      </c>
      <c r="K1640" s="26">
        <v>1549260</v>
      </c>
      <c r="L1640" s="22" t="s">
        <v>1336</v>
      </c>
      <c r="M1640" s="22"/>
      <c r="N1640">
        <f t="shared" si="76"/>
        <v>4487</v>
      </c>
      <c r="O1640">
        <f>+VLOOKUP(N1640,'Thanh toán '!O$8:P$8099,2,0)</f>
        <v>1549260</v>
      </c>
      <c r="P1640">
        <f t="shared" si="77"/>
        <v>1549260</v>
      </c>
      <c r="Q1640" s="30">
        <f t="shared" si="75"/>
        <v>0</v>
      </c>
    </row>
    <row r="1641" spans="1:17" hidden="1" x14ac:dyDescent="0.3">
      <c r="A1641" s="21">
        <v>13136</v>
      </c>
      <c r="B1641" s="22" t="s">
        <v>1956</v>
      </c>
      <c r="C1641" s="22" t="s">
        <v>1333</v>
      </c>
      <c r="D1641" s="27" t="s">
        <v>1947</v>
      </c>
      <c r="E1641" s="24" t="s">
        <v>38</v>
      </c>
      <c r="F1641" s="25" t="s">
        <v>1348</v>
      </c>
      <c r="G1641" s="22" t="s">
        <v>39</v>
      </c>
      <c r="H1641" s="26">
        <v>483720</v>
      </c>
      <c r="I1641" s="28"/>
      <c r="J1641" s="26">
        <v>38698</v>
      </c>
      <c r="K1641" s="26">
        <v>522418</v>
      </c>
      <c r="L1641" s="22" t="s">
        <v>1336</v>
      </c>
      <c r="M1641" s="22"/>
      <c r="N1641">
        <f t="shared" si="76"/>
        <v>4488</v>
      </c>
      <c r="O1641">
        <f>+VLOOKUP(N1641,'Thanh toán '!O$8:P$8099,2,0)</f>
        <v>522418</v>
      </c>
      <c r="P1641">
        <f t="shared" si="77"/>
        <v>522418</v>
      </c>
      <c r="Q1641" s="30">
        <f t="shared" si="75"/>
        <v>0</v>
      </c>
    </row>
    <row r="1642" spans="1:17" hidden="1" x14ac:dyDescent="0.3">
      <c r="A1642" s="21">
        <v>13139</v>
      </c>
      <c r="B1642" s="22" t="s">
        <v>1957</v>
      </c>
      <c r="C1642" s="22" t="s">
        <v>1333</v>
      </c>
      <c r="D1642" s="27" t="s">
        <v>1947</v>
      </c>
      <c r="E1642" s="24" t="s">
        <v>488</v>
      </c>
      <c r="F1642" s="25" t="s">
        <v>1359</v>
      </c>
      <c r="G1642" s="22" t="s">
        <v>489</v>
      </c>
      <c r="H1642" s="26">
        <v>1540510</v>
      </c>
      <c r="I1642" s="28"/>
      <c r="J1642" s="26">
        <v>123241</v>
      </c>
      <c r="K1642" s="26">
        <v>1663751</v>
      </c>
      <c r="L1642" s="22" t="s">
        <v>1336</v>
      </c>
      <c r="M1642" s="22"/>
      <c r="N1642">
        <f t="shared" si="76"/>
        <v>4491</v>
      </c>
      <c r="O1642">
        <f>+VLOOKUP(N1642,'Thanh toán '!O$8:P$8099,2,0)</f>
        <v>1663751</v>
      </c>
      <c r="P1642">
        <f t="shared" si="77"/>
        <v>1663751</v>
      </c>
      <c r="Q1642" s="30">
        <f t="shared" si="75"/>
        <v>0</v>
      </c>
    </row>
    <row r="1643" spans="1:17" hidden="1" x14ac:dyDescent="0.3">
      <c r="A1643" s="21">
        <v>13143</v>
      </c>
      <c r="B1643" s="22" t="s">
        <v>1958</v>
      </c>
      <c r="C1643" s="22" t="s">
        <v>1333</v>
      </c>
      <c r="D1643" s="27" t="s">
        <v>1947</v>
      </c>
      <c r="E1643" s="24" t="s">
        <v>38</v>
      </c>
      <c r="F1643" s="25" t="s">
        <v>1348</v>
      </c>
      <c r="G1643" s="22" t="s">
        <v>39</v>
      </c>
      <c r="H1643" s="26">
        <v>1729515</v>
      </c>
      <c r="I1643" s="28"/>
      <c r="J1643" s="26">
        <v>172952</v>
      </c>
      <c r="K1643" s="26">
        <v>1902467</v>
      </c>
      <c r="L1643" s="22" t="s">
        <v>1336</v>
      </c>
      <c r="M1643" s="22"/>
      <c r="N1643">
        <f t="shared" si="76"/>
        <v>4495</v>
      </c>
      <c r="O1643">
        <f>+VLOOKUP(N1643,'Thanh toán '!O$8:P$8099,2,0)</f>
        <v>1902467</v>
      </c>
      <c r="P1643">
        <f t="shared" si="77"/>
        <v>1902467</v>
      </c>
      <c r="Q1643" s="30">
        <f t="shared" si="75"/>
        <v>0</v>
      </c>
    </row>
    <row r="1644" spans="1:17" hidden="1" x14ac:dyDescent="0.3">
      <c r="A1644" s="21">
        <v>13144</v>
      </c>
      <c r="B1644" s="22" t="s">
        <v>1959</v>
      </c>
      <c r="C1644" s="22" t="s">
        <v>1333</v>
      </c>
      <c r="D1644" s="27" t="s">
        <v>1947</v>
      </c>
      <c r="E1644" s="24" t="s">
        <v>38</v>
      </c>
      <c r="F1644" s="25" t="s">
        <v>1348</v>
      </c>
      <c r="G1644" s="22" t="s">
        <v>39</v>
      </c>
      <c r="H1644" s="26">
        <v>222116</v>
      </c>
      <c r="I1644" s="28"/>
      <c r="J1644" s="26">
        <v>17769</v>
      </c>
      <c r="K1644" s="26">
        <v>239885</v>
      </c>
      <c r="L1644" s="22" t="s">
        <v>1336</v>
      </c>
      <c r="M1644" s="22"/>
      <c r="N1644">
        <f t="shared" si="76"/>
        <v>4496</v>
      </c>
      <c r="O1644">
        <f>+VLOOKUP(N1644,'Thanh toán '!O$8:P$8099,2,0)</f>
        <v>239885</v>
      </c>
      <c r="P1644">
        <f t="shared" si="77"/>
        <v>239885</v>
      </c>
      <c r="Q1644" s="30">
        <f t="shared" si="75"/>
        <v>0</v>
      </c>
    </row>
    <row r="1645" spans="1:17" hidden="1" x14ac:dyDescent="0.3">
      <c r="A1645" s="21">
        <v>13145</v>
      </c>
      <c r="B1645" s="22" t="s">
        <v>1960</v>
      </c>
      <c r="C1645" s="22" t="s">
        <v>1333</v>
      </c>
      <c r="D1645" s="27" t="s">
        <v>1947</v>
      </c>
      <c r="E1645" s="24" t="s">
        <v>29</v>
      </c>
      <c r="F1645" s="25" t="s">
        <v>1357</v>
      </c>
      <c r="G1645" s="22" t="s">
        <v>30</v>
      </c>
      <c r="H1645" s="26">
        <v>3537370</v>
      </c>
      <c r="I1645" s="28"/>
      <c r="J1645" s="26">
        <v>282990</v>
      </c>
      <c r="K1645" s="26">
        <v>3820360</v>
      </c>
      <c r="L1645" s="22" t="s">
        <v>1336</v>
      </c>
      <c r="M1645" s="22"/>
      <c r="N1645">
        <f t="shared" si="76"/>
        <v>4497</v>
      </c>
      <c r="O1645">
        <f>+VLOOKUP(N1645,'Thanh toán '!O$8:P$8099,2,0)</f>
        <v>3820360</v>
      </c>
      <c r="P1645">
        <f t="shared" si="77"/>
        <v>3820360</v>
      </c>
      <c r="Q1645" s="30">
        <f t="shared" si="75"/>
        <v>0</v>
      </c>
    </row>
    <row r="1646" spans="1:17" hidden="1" x14ac:dyDescent="0.3">
      <c r="A1646" s="21">
        <v>13146</v>
      </c>
      <c r="B1646" s="22" t="s">
        <v>1961</v>
      </c>
      <c r="C1646" s="22" t="s">
        <v>1333</v>
      </c>
      <c r="D1646" s="27" t="s">
        <v>1947</v>
      </c>
      <c r="E1646" s="24" t="s">
        <v>845</v>
      </c>
      <c r="F1646" s="25" t="s">
        <v>1359</v>
      </c>
      <c r="G1646" s="22" t="s">
        <v>79</v>
      </c>
      <c r="H1646" s="26">
        <v>1226787</v>
      </c>
      <c r="I1646" s="28"/>
      <c r="J1646" s="26">
        <v>98143</v>
      </c>
      <c r="K1646" s="26">
        <v>1324930</v>
      </c>
      <c r="L1646" s="22" t="s">
        <v>1336</v>
      </c>
      <c r="M1646" s="22"/>
      <c r="N1646">
        <f t="shared" si="76"/>
        <v>4498</v>
      </c>
      <c r="O1646">
        <f>+VLOOKUP(N1646,'Thanh toán '!O$8:P$8099,2,0)</f>
        <v>1324930</v>
      </c>
      <c r="P1646">
        <f t="shared" si="77"/>
        <v>1324930</v>
      </c>
      <c r="Q1646" s="30">
        <f t="shared" si="75"/>
        <v>0</v>
      </c>
    </row>
    <row r="1647" spans="1:17" hidden="1" x14ac:dyDescent="0.3">
      <c r="A1647" s="21">
        <v>13147</v>
      </c>
      <c r="B1647" s="22" t="s">
        <v>1962</v>
      </c>
      <c r="C1647" s="22" t="s">
        <v>1333</v>
      </c>
      <c r="D1647" s="27" t="s">
        <v>1947</v>
      </c>
      <c r="E1647" s="24" t="s">
        <v>38</v>
      </c>
      <c r="F1647" s="25" t="s">
        <v>1348</v>
      </c>
      <c r="G1647" s="22" t="s">
        <v>39</v>
      </c>
      <c r="H1647" s="26">
        <v>1478605</v>
      </c>
      <c r="I1647" s="28"/>
      <c r="J1647" s="26">
        <v>118288</v>
      </c>
      <c r="K1647" s="26">
        <v>1596893</v>
      </c>
      <c r="L1647" s="22" t="s">
        <v>1336</v>
      </c>
      <c r="M1647" s="22"/>
      <c r="N1647">
        <f t="shared" si="76"/>
        <v>4499</v>
      </c>
      <c r="O1647">
        <f>+VLOOKUP(N1647,'Thanh toán '!O$8:P$8099,2,0)</f>
        <v>1596893</v>
      </c>
      <c r="P1647">
        <f t="shared" si="77"/>
        <v>1596893</v>
      </c>
      <c r="Q1647" s="30">
        <f t="shared" si="75"/>
        <v>0</v>
      </c>
    </row>
    <row r="1648" spans="1:17" ht="26.3" hidden="1" x14ac:dyDescent="0.3">
      <c r="A1648" s="21">
        <v>13148</v>
      </c>
      <c r="B1648" s="22" t="s">
        <v>1963</v>
      </c>
      <c r="C1648" s="22" t="s">
        <v>1333</v>
      </c>
      <c r="D1648" s="27" t="s">
        <v>1947</v>
      </c>
      <c r="E1648" s="24" t="s">
        <v>102</v>
      </c>
      <c r="F1648" s="25" t="s">
        <v>1465</v>
      </c>
      <c r="G1648" s="22" t="s">
        <v>103</v>
      </c>
      <c r="H1648" s="26">
        <v>6071100</v>
      </c>
      <c r="I1648" s="28"/>
      <c r="J1648" s="26">
        <v>485688</v>
      </c>
      <c r="K1648" s="26">
        <v>6556788</v>
      </c>
      <c r="L1648" s="22" t="s">
        <v>1336</v>
      </c>
      <c r="M1648" s="22"/>
      <c r="N1648">
        <f t="shared" si="76"/>
        <v>4500</v>
      </c>
      <c r="O1648">
        <f>+VLOOKUP(N1648,'Thanh toán '!O$8:P$8099,2,0)</f>
        <v>6556788</v>
      </c>
      <c r="P1648">
        <f t="shared" si="77"/>
        <v>6556788</v>
      </c>
      <c r="Q1648" s="30">
        <f t="shared" si="75"/>
        <v>0</v>
      </c>
    </row>
    <row r="1649" spans="1:17" hidden="1" x14ac:dyDescent="0.3">
      <c r="A1649" s="21">
        <v>13149</v>
      </c>
      <c r="B1649" s="22" t="s">
        <v>1964</v>
      </c>
      <c r="C1649" s="22" t="s">
        <v>1333</v>
      </c>
      <c r="D1649" s="27" t="s">
        <v>1947</v>
      </c>
      <c r="E1649" s="24" t="s">
        <v>114</v>
      </c>
      <c r="F1649" s="25" t="s">
        <v>1447</v>
      </c>
      <c r="G1649" s="22" t="s">
        <v>115</v>
      </c>
      <c r="H1649" s="26">
        <v>13583960</v>
      </c>
      <c r="I1649" s="28"/>
      <c r="J1649" s="26">
        <v>1086717</v>
      </c>
      <c r="K1649" s="26">
        <v>14670677</v>
      </c>
      <c r="L1649" s="22" t="s">
        <v>1336</v>
      </c>
      <c r="M1649" s="22"/>
      <c r="N1649">
        <f t="shared" si="76"/>
        <v>4501</v>
      </c>
      <c r="O1649">
        <f>+VLOOKUP(N1649,'Thanh toán '!O$8:P$8099,2,0)</f>
        <v>14670677</v>
      </c>
      <c r="P1649">
        <f t="shared" si="77"/>
        <v>14670677</v>
      </c>
      <c r="Q1649" s="30">
        <f t="shared" si="75"/>
        <v>0</v>
      </c>
    </row>
    <row r="1650" spans="1:17" hidden="1" x14ac:dyDescent="0.3">
      <c r="A1650" s="21">
        <v>13150</v>
      </c>
      <c r="B1650" s="22" t="s">
        <v>1965</v>
      </c>
      <c r="C1650" s="22" t="s">
        <v>1333</v>
      </c>
      <c r="D1650" s="27" t="s">
        <v>1947</v>
      </c>
      <c r="E1650" s="24" t="s">
        <v>310</v>
      </c>
      <c r="F1650" s="25" t="s">
        <v>1449</v>
      </c>
      <c r="G1650" s="22" t="s">
        <v>311</v>
      </c>
      <c r="H1650" s="26">
        <v>1924970</v>
      </c>
      <c r="I1650" s="28"/>
      <c r="J1650" s="26">
        <v>153998</v>
      </c>
      <c r="K1650" s="26">
        <v>2078968</v>
      </c>
      <c r="L1650" s="22" t="s">
        <v>1336</v>
      </c>
      <c r="M1650" s="22"/>
      <c r="N1650">
        <f t="shared" si="76"/>
        <v>4502</v>
      </c>
      <c r="O1650">
        <f>+VLOOKUP(N1650,'Thanh toán '!O$8:P$8099,2,0)</f>
        <v>2078968</v>
      </c>
      <c r="P1650">
        <f t="shared" si="77"/>
        <v>2078968</v>
      </c>
      <c r="Q1650" s="30">
        <f t="shared" si="75"/>
        <v>0</v>
      </c>
    </row>
    <row r="1651" spans="1:17" ht="26.3" hidden="1" x14ac:dyDescent="0.3">
      <c r="A1651" s="21">
        <v>13151</v>
      </c>
      <c r="B1651" s="22" t="s">
        <v>1966</v>
      </c>
      <c r="C1651" s="22" t="s">
        <v>1333</v>
      </c>
      <c r="D1651" s="27" t="s">
        <v>1947</v>
      </c>
      <c r="E1651" s="24" t="s">
        <v>1451</v>
      </c>
      <c r="F1651" s="25" t="s">
        <v>1452</v>
      </c>
      <c r="G1651" s="22" t="s">
        <v>1453</v>
      </c>
      <c r="H1651" s="26">
        <v>3984605</v>
      </c>
      <c r="I1651" s="28"/>
      <c r="J1651" s="26">
        <v>318768</v>
      </c>
      <c r="K1651" s="26">
        <v>4303373</v>
      </c>
      <c r="L1651" s="22" t="s">
        <v>1336</v>
      </c>
      <c r="M1651" s="22"/>
      <c r="N1651">
        <f t="shared" si="76"/>
        <v>4503</v>
      </c>
      <c r="O1651">
        <f>+VLOOKUP(N1651,'Thanh toán '!O$8:P$8099,2,0)</f>
        <v>4303373</v>
      </c>
      <c r="P1651">
        <f t="shared" si="77"/>
        <v>4303373</v>
      </c>
      <c r="Q1651" s="30">
        <f t="shared" si="75"/>
        <v>0</v>
      </c>
    </row>
    <row r="1652" spans="1:17" hidden="1" x14ac:dyDescent="0.3">
      <c r="A1652" s="21">
        <v>13152</v>
      </c>
      <c r="B1652" s="22" t="s">
        <v>1967</v>
      </c>
      <c r="C1652" s="22" t="s">
        <v>1333</v>
      </c>
      <c r="D1652" s="27" t="s">
        <v>1947</v>
      </c>
      <c r="E1652" s="24" t="s">
        <v>480</v>
      </c>
      <c r="F1652" s="25" t="s">
        <v>1455</v>
      </c>
      <c r="G1652" s="22" t="s">
        <v>481</v>
      </c>
      <c r="H1652" s="26">
        <v>734310</v>
      </c>
      <c r="I1652" s="28"/>
      <c r="J1652" s="26">
        <v>58745</v>
      </c>
      <c r="K1652" s="26">
        <v>793055</v>
      </c>
      <c r="L1652" s="22" t="s">
        <v>1336</v>
      </c>
      <c r="M1652" s="22"/>
      <c r="N1652">
        <f t="shared" si="76"/>
        <v>4504</v>
      </c>
      <c r="O1652">
        <f>+VLOOKUP(N1652,'Thanh toán '!O$8:P$8099,2,0)</f>
        <v>793055</v>
      </c>
      <c r="P1652">
        <f t="shared" si="77"/>
        <v>793055</v>
      </c>
      <c r="Q1652" s="30">
        <f t="shared" si="75"/>
        <v>0</v>
      </c>
    </row>
    <row r="1653" spans="1:17" hidden="1" x14ac:dyDescent="0.3">
      <c r="A1653" s="21">
        <v>13153</v>
      </c>
      <c r="B1653" s="22" t="s">
        <v>1968</v>
      </c>
      <c r="C1653" s="22" t="s">
        <v>1333</v>
      </c>
      <c r="D1653" s="27" t="s">
        <v>1947</v>
      </c>
      <c r="E1653" s="24" t="s">
        <v>108</v>
      </c>
      <c r="F1653" s="25" t="s">
        <v>1459</v>
      </c>
      <c r="G1653" s="22" t="s">
        <v>109</v>
      </c>
      <c r="H1653" s="26">
        <v>5254120</v>
      </c>
      <c r="I1653" s="28"/>
      <c r="J1653" s="26">
        <v>420330</v>
      </c>
      <c r="K1653" s="26">
        <v>5674450</v>
      </c>
      <c r="L1653" s="22" t="s">
        <v>1336</v>
      </c>
      <c r="M1653" s="22"/>
      <c r="N1653">
        <f t="shared" si="76"/>
        <v>4505</v>
      </c>
      <c r="O1653">
        <f>+VLOOKUP(N1653,'Thanh toán '!O$8:P$8099,2,0)</f>
        <v>5674450</v>
      </c>
      <c r="P1653">
        <f t="shared" si="77"/>
        <v>5674450</v>
      </c>
      <c r="Q1653" s="30">
        <f t="shared" si="75"/>
        <v>0</v>
      </c>
    </row>
    <row r="1654" spans="1:17" hidden="1" x14ac:dyDescent="0.3">
      <c r="A1654" s="21">
        <v>13154</v>
      </c>
      <c r="B1654" s="22" t="s">
        <v>1969</v>
      </c>
      <c r="C1654" s="22" t="s">
        <v>1333</v>
      </c>
      <c r="D1654" s="27" t="s">
        <v>1947</v>
      </c>
      <c r="E1654" s="24" t="s">
        <v>111</v>
      </c>
      <c r="F1654" s="25" t="s">
        <v>1463</v>
      </c>
      <c r="G1654" s="22" t="s">
        <v>112</v>
      </c>
      <c r="H1654" s="26">
        <v>5238480</v>
      </c>
      <c r="I1654" s="28"/>
      <c r="J1654" s="26">
        <v>419078</v>
      </c>
      <c r="K1654" s="26">
        <v>5657558</v>
      </c>
      <c r="L1654" s="22" t="s">
        <v>1336</v>
      </c>
      <c r="M1654" s="22"/>
      <c r="N1654">
        <f t="shared" si="76"/>
        <v>4506</v>
      </c>
      <c r="O1654">
        <f>+VLOOKUP(N1654,'Thanh toán '!O$8:P$8099,2,0)</f>
        <v>5657558</v>
      </c>
      <c r="P1654">
        <f t="shared" si="77"/>
        <v>5657558</v>
      </c>
      <c r="Q1654" s="30">
        <f t="shared" si="75"/>
        <v>0</v>
      </c>
    </row>
    <row r="1655" spans="1:17" hidden="1" x14ac:dyDescent="0.3">
      <c r="A1655" s="21">
        <v>13155</v>
      </c>
      <c r="B1655" s="22" t="s">
        <v>1970</v>
      </c>
      <c r="C1655" s="22" t="s">
        <v>1333</v>
      </c>
      <c r="D1655" s="27" t="s">
        <v>1947</v>
      </c>
      <c r="E1655" s="24" t="s">
        <v>324</v>
      </c>
      <c r="F1655" s="25" t="s">
        <v>1664</v>
      </c>
      <c r="G1655" s="22" t="s">
        <v>325</v>
      </c>
      <c r="H1655" s="26">
        <v>1781664</v>
      </c>
      <c r="I1655" s="28"/>
      <c r="J1655" s="26">
        <v>142533</v>
      </c>
      <c r="K1655" s="26">
        <v>1924197</v>
      </c>
      <c r="L1655" s="22" t="s">
        <v>1336</v>
      </c>
      <c r="M1655" s="22"/>
      <c r="N1655">
        <f t="shared" si="76"/>
        <v>4507</v>
      </c>
      <c r="O1655">
        <f>+VLOOKUP(N1655,'Thanh toán '!O$8:P$8099,2,0)</f>
        <v>1924197</v>
      </c>
      <c r="P1655">
        <f t="shared" si="77"/>
        <v>1924197</v>
      </c>
      <c r="Q1655" s="30">
        <f t="shared" si="75"/>
        <v>0</v>
      </c>
    </row>
    <row r="1656" spans="1:17" ht="26.3" hidden="1" x14ac:dyDescent="0.3">
      <c r="A1656" s="21">
        <v>13156</v>
      </c>
      <c r="B1656" s="22" t="s">
        <v>1971</v>
      </c>
      <c r="C1656" s="22" t="s">
        <v>1333</v>
      </c>
      <c r="D1656" s="27" t="s">
        <v>1947</v>
      </c>
      <c r="E1656" s="24" t="s">
        <v>243</v>
      </c>
      <c r="F1656" s="25" t="s">
        <v>1658</v>
      </c>
      <c r="G1656" s="22" t="s">
        <v>244</v>
      </c>
      <c r="H1656" s="26">
        <v>1924970</v>
      </c>
      <c r="I1656" s="28"/>
      <c r="J1656" s="26">
        <v>153998</v>
      </c>
      <c r="K1656" s="26">
        <v>2078968</v>
      </c>
      <c r="L1656" s="22" t="s">
        <v>1336</v>
      </c>
      <c r="M1656" s="22"/>
      <c r="N1656">
        <f t="shared" si="76"/>
        <v>4508</v>
      </c>
      <c r="O1656">
        <f>+VLOOKUP(N1656,'Thanh toán '!O$8:P$8099,2,0)</f>
        <v>2078968</v>
      </c>
      <c r="P1656">
        <f t="shared" si="77"/>
        <v>2078968</v>
      </c>
      <c r="Q1656" s="30">
        <f t="shared" si="75"/>
        <v>0</v>
      </c>
    </row>
    <row r="1657" spans="1:17" ht="26.3" hidden="1" x14ac:dyDescent="0.3">
      <c r="A1657" s="21">
        <v>13298</v>
      </c>
      <c r="B1657" s="22" t="s">
        <v>1972</v>
      </c>
      <c r="C1657" s="22" t="s">
        <v>1333</v>
      </c>
      <c r="D1657" s="27" t="s">
        <v>1947</v>
      </c>
      <c r="E1657" s="24" t="s">
        <v>23</v>
      </c>
      <c r="F1657" s="25" t="s">
        <v>1342</v>
      </c>
      <c r="G1657" s="22" t="s">
        <v>24</v>
      </c>
      <c r="H1657" s="26">
        <v>1594210</v>
      </c>
      <c r="I1657" s="28"/>
      <c r="J1657" s="26">
        <v>127537</v>
      </c>
      <c r="K1657" s="26">
        <v>1721747</v>
      </c>
      <c r="L1657" s="22" t="s">
        <v>1336</v>
      </c>
      <c r="M1657" s="22"/>
      <c r="N1657">
        <f t="shared" si="76"/>
        <v>4651</v>
      </c>
      <c r="O1657">
        <f>+VLOOKUP(N1657,'Thanh toán '!O$8:P$8099,2,0)</f>
        <v>1721747</v>
      </c>
      <c r="P1657">
        <f t="shared" si="77"/>
        <v>1721747</v>
      </c>
      <c r="Q1657" s="30">
        <f t="shared" si="75"/>
        <v>0</v>
      </c>
    </row>
    <row r="1658" spans="1:17" ht="26.3" hidden="1" x14ac:dyDescent="0.3">
      <c r="A1658" s="21">
        <v>13299</v>
      </c>
      <c r="B1658" s="22" t="s">
        <v>1973</v>
      </c>
      <c r="C1658" s="22" t="s">
        <v>1333</v>
      </c>
      <c r="D1658" s="27" t="s">
        <v>1947</v>
      </c>
      <c r="E1658" s="24" t="s">
        <v>23</v>
      </c>
      <c r="F1658" s="25" t="s">
        <v>1342</v>
      </c>
      <c r="G1658" s="22" t="s">
        <v>24</v>
      </c>
      <c r="H1658" s="26">
        <v>1022809</v>
      </c>
      <c r="I1658" s="28"/>
      <c r="J1658" s="26">
        <v>81825</v>
      </c>
      <c r="K1658" s="26">
        <v>1104634</v>
      </c>
      <c r="L1658" s="22" t="s">
        <v>1336</v>
      </c>
      <c r="M1658" s="22"/>
      <c r="N1658">
        <f t="shared" si="76"/>
        <v>4652</v>
      </c>
      <c r="O1658">
        <f>+VLOOKUP(N1658,'Thanh toán '!O$8:P$8099,2,0)</f>
        <v>1104634</v>
      </c>
      <c r="P1658">
        <f t="shared" si="77"/>
        <v>1104634</v>
      </c>
      <c r="Q1658" s="30">
        <f t="shared" si="75"/>
        <v>0</v>
      </c>
    </row>
    <row r="1659" spans="1:17" ht="26.3" hidden="1" x14ac:dyDescent="0.3">
      <c r="A1659" s="21">
        <v>13300</v>
      </c>
      <c r="B1659" s="22" t="s">
        <v>1974</v>
      </c>
      <c r="C1659" s="22" t="s">
        <v>1333</v>
      </c>
      <c r="D1659" s="27" t="s">
        <v>1947</v>
      </c>
      <c r="E1659" s="24" t="s">
        <v>23</v>
      </c>
      <c r="F1659" s="25" t="s">
        <v>1342</v>
      </c>
      <c r="G1659" s="22" t="s">
        <v>24</v>
      </c>
      <c r="H1659" s="26">
        <v>1281246</v>
      </c>
      <c r="I1659" s="28"/>
      <c r="J1659" s="26">
        <v>102500</v>
      </c>
      <c r="K1659" s="26">
        <v>1383746</v>
      </c>
      <c r="L1659" s="22" t="s">
        <v>1336</v>
      </c>
      <c r="M1659" s="22"/>
      <c r="N1659">
        <f t="shared" si="76"/>
        <v>4653</v>
      </c>
      <c r="O1659">
        <f>+VLOOKUP(N1659,'Thanh toán '!O$8:P$8099,2,0)</f>
        <v>1383746</v>
      </c>
      <c r="P1659">
        <f t="shared" si="77"/>
        <v>1383746</v>
      </c>
      <c r="Q1659" s="30">
        <f t="shared" si="75"/>
        <v>0</v>
      </c>
    </row>
    <row r="1660" spans="1:17" hidden="1" x14ac:dyDescent="0.3">
      <c r="A1660" s="21">
        <v>13307</v>
      </c>
      <c r="B1660" s="22" t="s">
        <v>1975</v>
      </c>
      <c r="C1660" s="22" t="s">
        <v>1333</v>
      </c>
      <c r="D1660" s="27" t="s">
        <v>1947</v>
      </c>
      <c r="E1660" s="24" t="s">
        <v>38</v>
      </c>
      <c r="F1660" s="25" t="s">
        <v>1348</v>
      </c>
      <c r="G1660" s="22" t="s">
        <v>39</v>
      </c>
      <c r="H1660" s="26">
        <v>1289600</v>
      </c>
      <c r="I1660" s="28"/>
      <c r="J1660" s="26">
        <v>103168</v>
      </c>
      <c r="K1660" s="26">
        <v>1392768</v>
      </c>
      <c r="L1660" s="22" t="s">
        <v>1336</v>
      </c>
      <c r="M1660" s="22"/>
      <c r="N1660">
        <f t="shared" si="76"/>
        <v>4660</v>
      </c>
      <c r="O1660">
        <f>+VLOOKUP(N1660,'Thanh toán '!O$8:P$8099,2,0)</f>
        <v>1392768</v>
      </c>
      <c r="P1660">
        <f t="shared" si="77"/>
        <v>1392768</v>
      </c>
      <c r="Q1660" s="30">
        <f t="shared" si="75"/>
        <v>0</v>
      </c>
    </row>
    <row r="1661" spans="1:17" hidden="1" x14ac:dyDescent="0.3">
      <c r="A1661" s="21">
        <v>13308</v>
      </c>
      <c r="B1661" s="22" t="s">
        <v>1976</v>
      </c>
      <c r="C1661" s="22" t="s">
        <v>1333</v>
      </c>
      <c r="D1661" s="27" t="s">
        <v>1947</v>
      </c>
      <c r="E1661" s="24" t="s">
        <v>38</v>
      </c>
      <c r="F1661" s="25" t="s">
        <v>1348</v>
      </c>
      <c r="G1661" s="22" t="s">
        <v>39</v>
      </c>
      <c r="H1661" s="26">
        <v>544596</v>
      </c>
      <c r="I1661" s="28"/>
      <c r="J1661" s="26">
        <v>43568</v>
      </c>
      <c r="K1661" s="26">
        <v>588164</v>
      </c>
      <c r="L1661" s="22" t="s">
        <v>1336</v>
      </c>
      <c r="M1661" s="22"/>
      <c r="N1661">
        <f t="shared" si="76"/>
        <v>4661</v>
      </c>
      <c r="O1661">
        <f>+VLOOKUP(N1661,'Thanh toán '!O$8:P$8099,2,0)</f>
        <v>588164</v>
      </c>
      <c r="P1661">
        <f t="shared" si="77"/>
        <v>588164</v>
      </c>
      <c r="Q1661" s="30">
        <f t="shared" si="75"/>
        <v>0</v>
      </c>
    </row>
    <row r="1662" spans="1:17" hidden="1" x14ac:dyDescent="0.3">
      <c r="A1662" s="21">
        <v>13309</v>
      </c>
      <c r="B1662" s="22" t="s">
        <v>1977</v>
      </c>
      <c r="C1662" s="22" t="s">
        <v>1333</v>
      </c>
      <c r="D1662" s="27" t="s">
        <v>1947</v>
      </c>
      <c r="E1662" s="24" t="s">
        <v>38</v>
      </c>
      <c r="F1662" s="25" t="s">
        <v>1348</v>
      </c>
      <c r="G1662" s="22" t="s">
        <v>39</v>
      </c>
      <c r="H1662" s="26">
        <v>555290</v>
      </c>
      <c r="I1662" s="28"/>
      <c r="J1662" s="26">
        <v>44423</v>
      </c>
      <c r="K1662" s="26">
        <v>599713</v>
      </c>
      <c r="L1662" s="22" t="s">
        <v>1336</v>
      </c>
      <c r="M1662" s="22"/>
      <c r="N1662">
        <f t="shared" si="76"/>
        <v>4662</v>
      </c>
      <c r="O1662">
        <f>+VLOOKUP(N1662,'Thanh toán '!O$8:P$8099,2,0)</f>
        <v>599713</v>
      </c>
      <c r="P1662">
        <f t="shared" si="77"/>
        <v>599713</v>
      </c>
      <c r="Q1662" s="30">
        <f t="shared" si="75"/>
        <v>0</v>
      </c>
    </row>
    <row r="1663" spans="1:17" hidden="1" x14ac:dyDescent="0.3">
      <c r="A1663" s="21">
        <v>13310</v>
      </c>
      <c r="B1663" s="22" t="s">
        <v>1978</v>
      </c>
      <c r="C1663" s="22" t="s">
        <v>1333</v>
      </c>
      <c r="D1663" s="27" t="s">
        <v>1947</v>
      </c>
      <c r="E1663" s="24" t="s">
        <v>38</v>
      </c>
      <c r="F1663" s="25" t="s">
        <v>1348</v>
      </c>
      <c r="G1663" s="22" t="s">
        <v>39</v>
      </c>
      <c r="H1663" s="26">
        <v>584084</v>
      </c>
      <c r="I1663" s="28"/>
      <c r="J1663" s="26">
        <v>46727</v>
      </c>
      <c r="K1663" s="26">
        <v>630811</v>
      </c>
      <c r="L1663" s="22" t="s">
        <v>1336</v>
      </c>
      <c r="M1663" s="22"/>
      <c r="N1663">
        <f t="shared" si="76"/>
        <v>4663</v>
      </c>
      <c r="O1663">
        <f>+VLOOKUP(N1663,'Thanh toán '!O$8:P$8099,2,0)</f>
        <v>630811</v>
      </c>
      <c r="P1663">
        <f t="shared" si="77"/>
        <v>630811</v>
      </c>
      <c r="Q1663" s="30">
        <f t="shared" si="75"/>
        <v>0</v>
      </c>
    </row>
    <row r="1664" spans="1:17" hidden="1" x14ac:dyDescent="0.3">
      <c r="A1664" s="21">
        <v>13311</v>
      </c>
      <c r="B1664" s="22" t="s">
        <v>1979</v>
      </c>
      <c r="C1664" s="22" t="s">
        <v>1333</v>
      </c>
      <c r="D1664" s="27" t="s">
        <v>1947</v>
      </c>
      <c r="E1664" s="24" t="s">
        <v>38</v>
      </c>
      <c r="F1664" s="25" t="s">
        <v>1348</v>
      </c>
      <c r="G1664" s="22" t="s">
        <v>39</v>
      </c>
      <c r="H1664" s="26">
        <v>951239</v>
      </c>
      <c r="I1664" s="28"/>
      <c r="J1664" s="26">
        <v>76099</v>
      </c>
      <c r="K1664" s="26">
        <v>1027338</v>
      </c>
      <c r="L1664" s="22" t="s">
        <v>1336</v>
      </c>
      <c r="M1664" s="22"/>
      <c r="N1664">
        <f t="shared" si="76"/>
        <v>4664</v>
      </c>
      <c r="O1664">
        <f>+VLOOKUP(N1664,'Thanh toán '!O$8:P$8099,2,0)</f>
        <v>1027338</v>
      </c>
      <c r="P1664">
        <f t="shared" si="77"/>
        <v>1027338</v>
      </c>
      <c r="Q1664" s="30">
        <f t="shared" si="75"/>
        <v>0</v>
      </c>
    </row>
    <row r="1665" spans="1:17" hidden="1" x14ac:dyDescent="0.3">
      <c r="A1665" s="21">
        <v>13312</v>
      </c>
      <c r="B1665" s="22" t="s">
        <v>1980</v>
      </c>
      <c r="C1665" s="22" t="s">
        <v>1333</v>
      </c>
      <c r="D1665" s="27" t="s">
        <v>1947</v>
      </c>
      <c r="E1665" s="24" t="s">
        <v>38</v>
      </c>
      <c r="F1665" s="25" t="s">
        <v>1348</v>
      </c>
      <c r="G1665" s="22" t="s">
        <v>39</v>
      </c>
      <c r="H1665" s="26">
        <v>589271</v>
      </c>
      <c r="I1665" s="28"/>
      <c r="J1665" s="26">
        <v>47142</v>
      </c>
      <c r="K1665" s="26">
        <v>636413</v>
      </c>
      <c r="L1665" s="22" t="s">
        <v>1336</v>
      </c>
      <c r="M1665" s="22"/>
      <c r="N1665">
        <f t="shared" si="76"/>
        <v>4665</v>
      </c>
      <c r="O1665">
        <f>+VLOOKUP(N1665,'Thanh toán '!O$8:P$8099,2,0)</f>
        <v>636413</v>
      </c>
      <c r="P1665">
        <f t="shared" si="77"/>
        <v>636413</v>
      </c>
      <c r="Q1665" s="30">
        <f t="shared" si="75"/>
        <v>0</v>
      </c>
    </row>
    <row r="1666" spans="1:17" hidden="1" x14ac:dyDescent="0.3">
      <c r="A1666" s="21">
        <v>13316</v>
      </c>
      <c r="B1666" s="22" t="s">
        <v>1981</v>
      </c>
      <c r="C1666" s="22" t="s">
        <v>1333</v>
      </c>
      <c r="D1666" s="27" t="s">
        <v>1982</v>
      </c>
      <c r="E1666" s="24" t="s">
        <v>38</v>
      </c>
      <c r="F1666" s="25" t="s">
        <v>1348</v>
      </c>
      <c r="G1666" s="22" t="s">
        <v>39</v>
      </c>
      <c r="H1666" s="26">
        <v>1212843</v>
      </c>
      <c r="I1666" s="28"/>
      <c r="J1666" s="26">
        <v>97027</v>
      </c>
      <c r="K1666" s="26">
        <v>1309870</v>
      </c>
      <c r="L1666" s="22" t="s">
        <v>1336</v>
      </c>
      <c r="M1666" s="22"/>
      <c r="N1666">
        <f t="shared" si="76"/>
        <v>4669</v>
      </c>
      <c r="O1666">
        <f>+VLOOKUP(N1666,'Thanh toán '!O$8:P$8099,2,0)</f>
        <v>1309870</v>
      </c>
      <c r="P1666">
        <f t="shared" si="77"/>
        <v>1309870</v>
      </c>
      <c r="Q1666" s="30">
        <f t="shared" si="75"/>
        <v>0</v>
      </c>
    </row>
    <row r="1667" spans="1:17" hidden="1" x14ac:dyDescent="0.3">
      <c r="A1667" s="21">
        <v>13318</v>
      </c>
      <c r="B1667" s="22" t="s">
        <v>1983</v>
      </c>
      <c r="C1667" s="22" t="s">
        <v>1333</v>
      </c>
      <c r="D1667" s="27" t="s">
        <v>1982</v>
      </c>
      <c r="E1667" s="24" t="s">
        <v>42</v>
      </c>
      <c r="F1667" s="25" t="s">
        <v>1359</v>
      </c>
      <c r="G1667" s="22" t="s">
        <v>43</v>
      </c>
      <c r="H1667" s="26">
        <v>2292125</v>
      </c>
      <c r="I1667" s="28"/>
      <c r="J1667" s="26">
        <v>183370</v>
      </c>
      <c r="K1667" s="26">
        <v>2475495</v>
      </c>
      <c r="L1667" s="22" t="s">
        <v>1336</v>
      </c>
      <c r="M1667" s="22"/>
      <c r="N1667">
        <f t="shared" si="76"/>
        <v>4671</v>
      </c>
      <c r="O1667">
        <f>+VLOOKUP(N1667,'Thanh toán '!O$8:P$8099,2,0)</f>
        <v>2475495</v>
      </c>
      <c r="P1667">
        <f t="shared" si="77"/>
        <v>2475495</v>
      </c>
      <c r="Q1667" s="30">
        <f t="shared" si="75"/>
        <v>0</v>
      </c>
    </row>
    <row r="1668" spans="1:17" hidden="1" x14ac:dyDescent="0.3">
      <c r="A1668" s="21">
        <v>13320</v>
      </c>
      <c r="B1668" s="22" t="s">
        <v>1984</v>
      </c>
      <c r="C1668" s="22" t="s">
        <v>1333</v>
      </c>
      <c r="D1668" s="27" t="s">
        <v>1982</v>
      </c>
      <c r="E1668" s="24" t="s">
        <v>38</v>
      </c>
      <c r="F1668" s="25" t="s">
        <v>1348</v>
      </c>
      <c r="G1668" s="22" t="s">
        <v>39</v>
      </c>
      <c r="H1668" s="26">
        <v>442409</v>
      </c>
      <c r="I1668" s="28"/>
      <c r="J1668" s="26">
        <v>35393</v>
      </c>
      <c r="K1668" s="26">
        <v>477802</v>
      </c>
      <c r="L1668" s="22" t="s">
        <v>1336</v>
      </c>
      <c r="M1668" s="22"/>
      <c r="N1668">
        <f t="shared" si="76"/>
        <v>4673</v>
      </c>
      <c r="O1668">
        <f>+VLOOKUP(N1668,'Thanh toán '!O$8:P$8099,2,0)</f>
        <v>477802</v>
      </c>
      <c r="P1668">
        <f t="shared" si="77"/>
        <v>477802</v>
      </c>
      <c r="Q1668" s="30">
        <f t="shared" si="75"/>
        <v>0</v>
      </c>
    </row>
    <row r="1669" spans="1:17" hidden="1" x14ac:dyDescent="0.3">
      <c r="A1669" s="21">
        <v>13321</v>
      </c>
      <c r="B1669" s="22" t="s">
        <v>1985</v>
      </c>
      <c r="C1669" s="22" t="s">
        <v>1333</v>
      </c>
      <c r="D1669" s="27" t="s">
        <v>1982</v>
      </c>
      <c r="E1669" s="24" t="s">
        <v>38</v>
      </c>
      <c r="F1669" s="25" t="s">
        <v>1348</v>
      </c>
      <c r="G1669" s="22" t="s">
        <v>39</v>
      </c>
      <c r="H1669" s="26">
        <v>333174</v>
      </c>
      <c r="I1669" s="28"/>
      <c r="J1669" s="26">
        <v>26654</v>
      </c>
      <c r="K1669" s="26">
        <v>359828</v>
      </c>
      <c r="L1669" s="22" t="s">
        <v>1336</v>
      </c>
      <c r="M1669" s="22"/>
      <c r="N1669">
        <f t="shared" si="76"/>
        <v>4675</v>
      </c>
      <c r="O1669">
        <f>+VLOOKUP(N1669,'Thanh toán '!O$8:P$8099,2,0)</f>
        <v>359828</v>
      </c>
      <c r="P1669">
        <f t="shared" si="77"/>
        <v>359828</v>
      </c>
      <c r="Q1669" s="30">
        <f t="shared" ref="Q1669:Q1732" si="78">+O1669-K1669</f>
        <v>0</v>
      </c>
    </row>
    <row r="1670" spans="1:17" hidden="1" x14ac:dyDescent="0.3">
      <c r="A1670" s="21">
        <v>13326</v>
      </c>
      <c r="B1670" s="22" t="s">
        <v>1986</v>
      </c>
      <c r="C1670" s="22" t="s">
        <v>1333</v>
      </c>
      <c r="D1670" s="27" t="s">
        <v>1982</v>
      </c>
      <c r="E1670" s="24" t="s">
        <v>372</v>
      </c>
      <c r="F1670" s="25" t="s">
        <v>1512</v>
      </c>
      <c r="G1670" s="22" t="s">
        <v>373</v>
      </c>
      <c r="H1670" s="26">
        <v>734310</v>
      </c>
      <c r="I1670" s="28"/>
      <c r="J1670" s="26">
        <v>58745</v>
      </c>
      <c r="K1670" s="26">
        <v>793055</v>
      </c>
      <c r="L1670" s="22" t="s">
        <v>1336</v>
      </c>
      <c r="M1670" s="22"/>
      <c r="N1670">
        <f t="shared" ref="N1670:N1733" si="79">+B1670*1</f>
        <v>4681</v>
      </c>
      <c r="O1670">
        <f>+VLOOKUP(N1670,'Thanh toán '!O$8:P$8099,2,0)</f>
        <v>793055</v>
      </c>
      <c r="P1670">
        <f t="shared" ref="P1670:P1733" si="80">+O1670</f>
        <v>793055</v>
      </c>
      <c r="Q1670" s="30">
        <f t="shared" si="78"/>
        <v>0</v>
      </c>
    </row>
    <row r="1671" spans="1:17" hidden="1" x14ac:dyDescent="0.3">
      <c r="A1671" s="21">
        <v>13327</v>
      </c>
      <c r="B1671" s="22" t="s">
        <v>1987</v>
      </c>
      <c r="C1671" s="22" t="s">
        <v>1333</v>
      </c>
      <c r="D1671" s="27" t="s">
        <v>1982</v>
      </c>
      <c r="E1671" s="24" t="s">
        <v>192</v>
      </c>
      <c r="F1671" s="25" t="s">
        <v>1477</v>
      </c>
      <c r="G1671" s="22" t="s">
        <v>193</v>
      </c>
      <c r="H1671" s="26">
        <v>1101465</v>
      </c>
      <c r="I1671" s="28"/>
      <c r="J1671" s="26">
        <v>88117</v>
      </c>
      <c r="K1671" s="26">
        <v>1189582</v>
      </c>
      <c r="L1671" s="22" t="s">
        <v>1336</v>
      </c>
      <c r="M1671" s="22"/>
      <c r="N1671">
        <f t="shared" si="79"/>
        <v>4682</v>
      </c>
      <c r="O1671">
        <f>+VLOOKUP(N1671,'Thanh toán '!O$8:P$8099,2,0)</f>
        <v>1189582</v>
      </c>
      <c r="P1671">
        <f t="shared" si="80"/>
        <v>1189582</v>
      </c>
      <c r="Q1671" s="30">
        <f t="shared" si="78"/>
        <v>0</v>
      </c>
    </row>
    <row r="1672" spans="1:17" hidden="1" x14ac:dyDescent="0.3">
      <c r="A1672" s="21">
        <v>13328</v>
      </c>
      <c r="B1672" s="22" t="s">
        <v>1988</v>
      </c>
      <c r="C1672" s="22" t="s">
        <v>1333</v>
      </c>
      <c r="D1672" s="27" t="s">
        <v>1982</v>
      </c>
      <c r="E1672" s="24" t="s">
        <v>42</v>
      </c>
      <c r="F1672" s="25" t="s">
        <v>1359</v>
      </c>
      <c r="G1672" s="22" t="s">
        <v>43</v>
      </c>
      <c r="H1672" s="26">
        <v>1721080</v>
      </c>
      <c r="I1672" s="28"/>
      <c r="J1672" s="26">
        <v>137686</v>
      </c>
      <c r="K1672" s="26">
        <v>1858766</v>
      </c>
      <c r="L1672" s="22" t="s">
        <v>1336</v>
      </c>
      <c r="M1672" s="22"/>
      <c r="N1672">
        <f t="shared" si="79"/>
        <v>4683</v>
      </c>
      <c r="O1672">
        <f>+VLOOKUP(N1672,'Thanh toán '!O$8:P$8099,2,0)</f>
        <v>1858766</v>
      </c>
      <c r="P1672">
        <f t="shared" si="80"/>
        <v>1858766</v>
      </c>
      <c r="Q1672" s="30">
        <f t="shared" si="78"/>
        <v>0</v>
      </c>
    </row>
    <row r="1673" spans="1:17" hidden="1" x14ac:dyDescent="0.3">
      <c r="A1673" s="21">
        <v>13330</v>
      </c>
      <c r="B1673" s="22" t="s">
        <v>1989</v>
      </c>
      <c r="C1673" s="22" t="s">
        <v>1333</v>
      </c>
      <c r="D1673" s="27" t="s">
        <v>1982</v>
      </c>
      <c r="E1673" s="24" t="s">
        <v>38</v>
      </c>
      <c r="F1673" s="25" t="s">
        <v>1348</v>
      </c>
      <c r="G1673" s="22" t="s">
        <v>39</v>
      </c>
      <c r="H1673" s="26">
        <v>553467</v>
      </c>
      <c r="I1673" s="28"/>
      <c r="J1673" s="26">
        <v>44277</v>
      </c>
      <c r="K1673" s="26">
        <v>597744</v>
      </c>
      <c r="L1673" s="22" t="s">
        <v>1336</v>
      </c>
      <c r="M1673" s="22"/>
      <c r="N1673">
        <f t="shared" si="79"/>
        <v>4685</v>
      </c>
      <c r="O1673">
        <f>+VLOOKUP(N1673,'Thanh toán '!O$8:P$8099,2,0)</f>
        <v>597744</v>
      </c>
      <c r="P1673">
        <f t="shared" si="80"/>
        <v>597744</v>
      </c>
      <c r="Q1673" s="30">
        <f t="shared" si="78"/>
        <v>0</v>
      </c>
    </row>
    <row r="1674" spans="1:17" hidden="1" x14ac:dyDescent="0.3">
      <c r="A1674" s="21">
        <v>13331</v>
      </c>
      <c r="B1674" s="22" t="s">
        <v>1990</v>
      </c>
      <c r="C1674" s="22" t="s">
        <v>1333</v>
      </c>
      <c r="D1674" s="27" t="s">
        <v>1982</v>
      </c>
      <c r="E1674" s="24" t="s">
        <v>42</v>
      </c>
      <c r="F1674" s="25" t="s">
        <v>1359</v>
      </c>
      <c r="G1674" s="22" t="s">
        <v>43</v>
      </c>
      <c r="H1674" s="26">
        <v>7668940</v>
      </c>
      <c r="I1674" s="28"/>
      <c r="J1674" s="26">
        <v>613515</v>
      </c>
      <c r="K1674" s="26">
        <v>8282455</v>
      </c>
      <c r="L1674" s="22" t="s">
        <v>1336</v>
      </c>
      <c r="M1674" s="22"/>
      <c r="N1674">
        <f t="shared" si="79"/>
        <v>4686</v>
      </c>
      <c r="O1674">
        <f>+VLOOKUP(N1674,'Thanh toán '!O$8:P$8099,2,0)</f>
        <v>8282455</v>
      </c>
      <c r="P1674">
        <f t="shared" si="80"/>
        <v>8282455</v>
      </c>
      <c r="Q1674" s="30">
        <f t="shared" si="78"/>
        <v>0</v>
      </c>
    </row>
    <row r="1675" spans="1:17" ht="26.3" hidden="1" x14ac:dyDescent="0.3">
      <c r="A1675" s="21">
        <v>13334</v>
      </c>
      <c r="B1675" s="22" t="s">
        <v>1991</v>
      </c>
      <c r="C1675" s="22" t="s">
        <v>1333</v>
      </c>
      <c r="D1675" s="27" t="s">
        <v>1982</v>
      </c>
      <c r="E1675" s="24" t="s">
        <v>23</v>
      </c>
      <c r="F1675" s="25" t="s">
        <v>1342</v>
      </c>
      <c r="G1675" s="22" t="s">
        <v>24</v>
      </c>
      <c r="H1675" s="26">
        <v>2773470</v>
      </c>
      <c r="I1675" s="28"/>
      <c r="J1675" s="26">
        <v>221878</v>
      </c>
      <c r="K1675" s="26">
        <v>2995348</v>
      </c>
      <c r="L1675" s="22" t="s">
        <v>1336</v>
      </c>
      <c r="M1675" s="22"/>
      <c r="N1675">
        <f t="shared" si="79"/>
        <v>4689</v>
      </c>
      <c r="O1675" t="e">
        <f>+VLOOKUP(N1675,'Thanh toán '!O$8:P$8099,2,0)</f>
        <v>#N/A</v>
      </c>
      <c r="P1675" t="e">
        <f t="shared" si="80"/>
        <v>#N/A</v>
      </c>
      <c r="Q1675" s="30" t="e">
        <f t="shared" si="78"/>
        <v>#N/A</v>
      </c>
    </row>
    <row r="1676" spans="1:17" hidden="1" x14ac:dyDescent="0.3">
      <c r="A1676" s="21">
        <v>13335</v>
      </c>
      <c r="B1676" s="22" t="s">
        <v>1992</v>
      </c>
      <c r="C1676" s="22" t="s">
        <v>1333</v>
      </c>
      <c r="D1676" s="27" t="s">
        <v>1982</v>
      </c>
      <c r="E1676" s="24" t="s">
        <v>603</v>
      </c>
      <c r="F1676" s="25" t="s">
        <v>1405</v>
      </c>
      <c r="G1676" s="22" t="s">
        <v>604</v>
      </c>
      <c r="H1676" s="26">
        <v>3500720</v>
      </c>
      <c r="I1676" s="28"/>
      <c r="J1676" s="26">
        <v>280058</v>
      </c>
      <c r="K1676" s="26">
        <v>3780778</v>
      </c>
      <c r="L1676" s="22" t="s">
        <v>1336</v>
      </c>
      <c r="M1676" s="22"/>
      <c r="N1676">
        <f t="shared" si="79"/>
        <v>4690</v>
      </c>
      <c r="O1676" t="e">
        <f>+VLOOKUP(N1676,'Thanh toán '!O$8:P$8099,2,0)</f>
        <v>#N/A</v>
      </c>
      <c r="P1676" t="e">
        <f t="shared" si="80"/>
        <v>#N/A</v>
      </c>
      <c r="Q1676" s="30" t="e">
        <f t="shared" si="78"/>
        <v>#N/A</v>
      </c>
    </row>
    <row r="1677" spans="1:17" ht="26.3" hidden="1" x14ac:dyDescent="0.3">
      <c r="A1677" s="21">
        <v>13337</v>
      </c>
      <c r="B1677" s="22" t="s">
        <v>1993</v>
      </c>
      <c r="C1677" s="22" t="s">
        <v>1333</v>
      </c>
      <c r="D1677" s="27" t="s">
        <v>1982</v>
      </c>
      <c r="E1677" s="24" t="s">
        <v>1497</v>
      </c>
      <c r="F1677" s="25" t="s">
        <v>1498</v>
      </c>
      <c r="G1677" s="22" t="s">
        <v>1499</v>
      </c>
      <c r="H1677" s="26">
        <v>2440220</v>
      </c>
      <c r="I1677" s="28"/>
      <c r="J1677" s="26">
        <v>195218</v>
      </c>
      <c r="K1677" s="26">
        <v>2635438</v>
      </c>
      <c r="L1677" s="22" t="s">
        <v>1336</v>
      </c>
      <c r="M1677" s="22"/>
      <c r="N1677">
        <f t="shared" si="79"/>
        <v>4692</v>
      </c>
      <c r="O1677">
        <f>+VLOOKUP(N1677,'Thanh toán '!O$8:P$8099,2,0)</f>
        <v>2635438</v>
      </c>
      <c r="P1677">
        <f t="shared" si="80"/>
        <v>2635438</v>
      </c>
      <c r="Q1677" s="30">
        <f t="shared" si="78"/>
        <v>0</v>
      </c>
    </row>
    <row r="1678" spans="1:17" ht="26.3" hidden="1" x14ac:dyDescent="0.3">
      <c r="A1678" s="21">
        <v>13338</v>
      </c>
      <c r="B1678" s="22" t="s">
        <v>1994</v>
      </c>
      <c r="C1678" s="22" t="s">
        <v>1333</v>
      </c>
      <c r="D1678" s="27" t="s">
        <v>1982</v>
      </c>
      <c r="E1678" s="24" t="s">
        <v>130</v>
      </c>
      <c r="F1678" s="25" t="s">
        <v>1489</v>
      </c>
      <c r="G1678" s="22" t="s">
        <v>131</v>
      </c>
      <c r="H1678" s="26">
        <v>5723095</v>
      </c>
      <c r="I1678" s="28"/>
      <c r="J1678" s="26">
        <v>457848</v>
      </c>
      <c r="K1678" s="26">
        <v>6180943</v>
      </c>
      <c r="L1678" s="22" t="s">
        <v>1336</v>
      </c>
      <c r="M1678" s="22"/>
      <c r="N1678">
        <f t="shared" si="79"/>
        <v>4693</v>
      </c>
      <c r="O1678">
        <f>+VLOOKUP(N1678,'Thanh toán '!O$8:P$8099,2,0)</f>
        <v>6180943</v>
      </c>
      <c r="P1678">
        <f t="shared" si="80"/>
        <v>6180943</v>
      </c>
      <c r="Q1678" s="30">
        <f t="shared" si="78"/>
        <v>0</v>
      </c>
    </row>
    <row r="1679" spans="1:17" ht="26.3" hidden="1" x14ac:dyDescent="0.3">
      <c r="A1679" s="21">
        <v>13339</v>
      </c>
      <c r="B1679" s="22" t="s">
        <v>1995</v>
      </c>
      <c r="C1679" s="22" t="s">
        <v>1333</v>
      </c>
      <c r="D1679" s="27" t="s">
        <v>1982</v>
      </c>
      <c r="E1679" s="24" t="s">
        <v>1491</v>
      </c>
      <c r="F1679" s="25" t="s">
        <v>1492</v>
      </c>
      <c r="G1679" s="22" t="s">
        <v>1493</v>
      </c>
      <c r="H1679" s="26">
        <v>2139935</v>
      </c>
      <c r="I1679" s="28"/>
      <c r="J1679" s="26">
        <v>171195</v>
      </c>
      <c r="K1679" s="26">
        <v>2311130</v>
      </c>
      <c r="L1679" s="22" t="s">
        <v>1336</v>
      </c>
      <c r="M1679" s="22"/>
      <c r="N1679">
        <f t="shared" si="79"/>
        <v>4694</v>
      </c>
      <c r="O1679">
        <f>+VLOOKUP(N1679,'Thanh toán '!O$8:P$8099,2,0)</f>
        <v>2311130</v>
      </c>
      <c r="P1679">
        <f t="shared" si="80"/>
        <v>2311130</v>
      </c>
      <c r="Q1679" s="30">
        <f t="shared" si="78"/>
        <v>0</v>
      </c>
    </row>
    <row r="1680" spans="1:17" ht="26.3" hidden="1" x14ac:dyDescent="0.3">
      <c r="A1680" s="21">
        <v>13375</v>
      </c>
      <c r="B1680" s="22" t="s">
        <v>1996</v>
      </c>
      <c r="C1680" s="22" t="s">
        <v>1333</v>
      </c>
      <c r="D1680" s="27" t="s">
        <v>1997</v>
      </c>
      <c r="E1680" s="24" t="s">
        <v>218</v>
      </c>
      <c r="F1680" s="25" t="s">
        <v>1667</v>
      </c>
      <c r="G1680" s="22" t="s">
        <v>219</v>
      </c>
      <c r="H1680" s="26">
        <v>941282</v>
      </c>
      <c r="I1680" s="28"/>
      <c r="J1680" s="26">
        <v>75303</v>
      </c>
      <c r="K1680" s="26">
        <v>1016585</v>
      </c>
      <c r="L1680" s="22" t="s">
        <v>1336</v>
      </c>
      <c r="M1680" s="22"/>
      <c r="N1680">
        <f t="shared" si="79"/>
        <v>4731</v>
      </c>
      <c r="O1680">
        <f>+VLOOKUP(N1680,'Thanh toán '!O$8:P$8099,2,0)</f>
        <v>1016585</v>
      </c>
      <c r="P1680">
        <f t="shared" si="80"/>
        <v>1016585</v>
      </c>
      <c r="Q1680" s="30">
        <f t="shared" si="78"/>
        <v>0</v>
      </c>
    </row>
    <row r="1681" spans="1:17" ht="26.3" hidden="1" x14ac:dyDescent="0.3">
      <c r="A1681" s="21">
        <v>13376</v>
      </c>
      <c r="B1681" s="22" t="s">
        <v>1998</v>
      </c>
      <c r="C1681" s="22" t="s">
        <v>1333</v>
      </c>
      <c r="D1681" s="27" t="s">
        <v>1997</v>
      </c>
      <c r="E1681" s="24" t="s">
        <v>218</v>
      </c>
      <c r="F1681" s="25" t="s">
        <v>1667</v>
      </c>
      <c r="G1681" s="22" t="s">
        <v>219</v>
      </c>
      <c r="H1681" s="26">
        <v>894155</v>
      </c>
      <c r="I1681" s="28"/>
      <c r="J1681" s="26">
        <v>71532</v>
      </c>
      <c r="K1681" s="26">
        <v>965687</v>
      </c>
      <c r="L1681" s="22" t="s">
        <v>1336</v>
      </c>
      <c r="M1681" s="22"/>
      <c r="N1681">
        <f t="shared" si="79"/>
        <v>4732</v>
      </c>
      <c r="O1681">
        <f>+VLOOKUP(N1681,'Thanh toán '!O$8:P$8099,2,0)</f>
        <v>965687</v>
      </c>
      <c r="P1681">
        <f t="shared" si="80"/>
        <v>965687</v>
      </c>
      <c r="Q1681" s="30">
        <f t="shared" si="78"/>
        <v>0</v>
      </c>
    </row>
    <row r="1682" spans="1:17" hidden="1" x14ac:dyDescent="0.3">
      <c r="A1682" s="21">
        <v>13379</v>
      </c>
      <c r="B1682" s="22" t="s">
        <v>1999</v>
      </c>
      <c r="C1682" s="22" t="s">
        <v>1333</v>
      </c>
      <c r="D1682" s="27" t="s">
        <v>1997</v>
      </c>
      <c r="E1682" s="24" t="s">
        <v>38</v>
      </c>
      <c r="F1682" s="25" t="s">
        <v>1348</v>
      </c>
      <c r="G1682" s="22" t="s">
        <v>39</v>
      </c>
      <c r="H1682" s="26">
        <v>666348</v>
      </c>
      <c r="I1682" s="28"/>
      <c r="J1682" s="26">
        <v>53308</v>
      </c>
      <c r="K1682" s="26">
        <v>719656</v>
      </c>
      <c r="L1682" s="22" t="s">
        <v>1336</v>
      </c>
      <c r="M1682" s="22"/>
      <c r="N1682">
        <f t="shared" si="79"/>
        <v>4736</v>
      </c>
      <c r="O1682">
        <f>+VLOOKUP(N1682,'Thanh toán '!O$8:P$8099,2,0)</f>
        <v>719656</v>
      </c>
      <c r="P1682">
        <f t="shared" si="80"/>
        <v>719656</v>
      </c>
      <c r="Q1682" s="30">
        <f t="shared" si="78"/>
        <v>0</v>
      </c>
    </row>
    <row r="1683" spans="1:17" hidden="1" x14ac:dyDescent="0.3">
      <c r="A1683" s="21">
        <v>13380</v>
      </c>
      <c r="B1683" s="22" t="s">
        <v>2000</v>
      </c>
      <c r="C1683" s="22" t="s">
        <v>1333</v>
      </c>
      <c r="D1683" s="27" t="s">
        <v>1997</v>
      </c>
      <c r="E1683" s="24" t="s">
        <v>38</v>
      </c>
      <c r="F1683" s="25" t="s">
        <v>1348</v>
      </c>
      <c r="G1683" s="22" t="s">
        <v>39</v>
      </c>
      <c r="H1683" s="26">
        <v>922445</v>
      </c>
      <c r="I1683" s="28"/>
      <c r="J1683" s="26">
        <v>73796</v>
      </c>
      <c r="K1683" s="26">
        <v>996241</v>
      </c>
      <c r="L1683" s="22" t="s">
        <v>1336</v>
      </c>
      <c r="M1683" s="22"/>
      <c r="N1683">
        <f t="shared" si="79"/>
        <v>4737</v>
      </c>
      <c r="O1683">
        <f>+VLOOKUP(N1683,'Thanh toán '!O$8:P$8099,2,0)</f>
        <v>996241</v>
      </c>
      <c r="P1683">
        <f t="shared" si="80"/>
        <v>996241</v>
      </c>
      <c r="Q1683" s="30">
        <f t="shared" si="78"/>
        <v>0</v>
      </c>
    </row>
    <row r="1684" spans="1:17" hidden="1" x14ac:dyDescent="0.3">
      <c r="A1684" s="21">
        <v>13381</v>
      </c>
      <c r="B1684" s="22" t="s">
        <v>2001</v>
      </c>
      <c r="C1684" s="22" t="s">
        <v>1333</v>
      </c>
      <c r="D1684" s="27" t="s">
        <v>1997</v>
      </c>
      <c r="E1684" s="24" t="s">
        <v>38</v>
      </c>
      <c r="F1684" s="25" t="s">
        <v>1348</v>
      </c>
      <c r="G1684" s="22" t="s">
        <v>39</v>
      </c>
      <c r="H1684" s="26">
        <v>910665</v>
      </c>
      <c r="I1684" s="28"/>
      <c r="J1684" s="26">
        <v>72853</v>
      </c>
      <c r="K1684" s="26">
        <v>983518</v>
      </c>
      <c r="L1684" s="22" t="s">
        <v>1336</v>
      </c>
      <c r="M1684" s="22"/>
      <c r="N1684">
        <f t="shared" si="79"/>
        <v>4738</v>
      </c>
      <c r="O1684">
        <f>+VLOOKUP(N1684,'Thanh toán '!O$8:P$8099,2,0)</f>
        <v>983518</v>
      </c>
      <c r="P1684">
        <f t="shared" si="80"/>
        <v>983518</v>
      </c>
      <c r="Q1684" s="30">
        <f t="shared" si="78"/>
        <v>0</v>
      </c>
    </row>
    <row r="1685" spans="1:17" hidden="1" x14ac:dyDescent="0.3">
      <c r="A1685" s="21">
        <v>13383</v>
      </c>
      <c r="B1685" s="22" t="s">
        <v>2002</v>
      </c>
      <c r="C1685" s="22" t="s">
        <v>1333</v>
      </c>
      <c r="D1685" s="27" t="s">
        <v>1997</v>
      </c>
      <c r="E1685" s="24" t="s">
        <v>38</v>
      </c>
      <c r="F1685" s="25" t="s">
        <v>1348</v>
      </c>
      <c r="G1685" s="22" t="s">
        <v>39</v>
      </c>
      <c r="H1685" s="26">
        <v>508839</v>
      </c>
      <c r="I1685" s="28"/>
      <c r="J1685" s="26">
        <v>40707</v>
      </c>
      <c r="K1685" s="26">
        <v>549546</v>
      </c>
      <c r="L1685" s="22" t="s">
        <v>1336</v>
      </c>
      <c r="M1685" s="22"/>
      <c r="N1685">
        <f t="shared" si="79"/>
        <v>4740</v>
      </c>
      <c r="O1685">
        <f>+VLOOKUP(N1685,'Thanh toán '!O$8:P$8099,2,0)</f>
        <v>549546</v>
      </c>
      <c r="P1685">
        <f t="shared" si="80"/>
        <v>549546</v>
      </c>
      <c r="Q1685" s="30">
        <f t="shared" si="78"/>
        <v>0</v>
      </c>
    </row>
    <row r="1686" spans="1:17" hidden="1" x14ac:dyDescent="0.3">
      <c r="A1686" s="21">
        <v>13384</v>
      </c>
      <c r="B1686" s="22" t="s">
        <v>2003</v>
      </c>
      <c r="C1686" s="22" t="s">
        <v>1333</v>
      </c>
      <c r="D1686" s="27" t="s">
        <v>1997</v>
      </c>
      <c r="E1686" s="24" t="s">
        <v>38</v>
      </c>
      <c r="F1686" s="25" t="s">
        <v>1348</v>
      </c>
      <c r="G1686" s="22" t="s">
        <v>39</v>
      </c>
      <c r="H1686" s="26">
        <v>618065</v>
      </c>
      <c r="I1686" s="28"/>
      <c r="J1686" s="26">
        <v>49445</v>
      </c>
      <c r="K1686" s="26">
        <v>667510</v>
      </c>
      <c r="L1686" s="22" t="s">
        <v>1336</v>
      </c>
      <c r="M1686" s="22"/>
      <c r="N1686">
        <f t="shared" si="79"/>
        <v>4741</v>
      </c>
      <c r="O1686">
        <f>+VLOOKUP(N1686,'Thanh toán '!O$8:P$8099,2,0)</f>
        <v>667510</v>
      </c>
      <c r="P1686">
        <f t="shared" si="80"/>
        <v>667510</v>
      </c>
      <c r="Q1686" s="30">
        <f t="shared" si="78"/>
        <v>0</v>
      </c>
    </row>
    <row r="1687" spans="1:17" hidden="1" x14ac:dyDescent="0.3">
      <c r="A1687" s="21">
        <v>13385</v>
      </c>
      <c r="B1687" s="22" t="s">
        <v>2004</v>
      </c>
      <c r="C1687" s="22" t="s">
        <v>1333</v>
      </c>
      <c r="D1687" s="27" t="s">
        <v>1997</v>
      </c>
      <c r="E1687" s="24" t="s">
        <v>38</v>
      </c>
      <c r="F1687" s="25" t="s">
        <v>1348</v>
      </c>
      <c r="G1687" s="22" t="s">
        <v>39</v>
      </c>
      <c r="H1687" s="26">
        <v>553467</v>
      </c>
      <c r="I1687" s="28"/>
      <c r="J1687" s="26">
        <v>44277</v>
      </c>
      <c r="K1687" s="26">
        <v>597744</v>
      </c>
      <c r="L1687" s="22" t="s">
        <v>1336</v>
      </c>
      <c r="M1687" s="22"/>
      <c r="N1687">
        <f t="shared" si="79"/>
        <v>4742</v>
      </c>
      <c r="O1687">
        <f>+VLOOKUP(N1687,'Thanh toán '!O$8:P$8099,2,0)</f>
        <v>597744</v>
      </c>
      <c r="P1687">
        <f t="shared" si="80"/>
        <v>597744</v>
      </c>
      <c r="Q1687" s="30">
        <f t="shared" si="78"/>
        <v>0</v>
      </c>
    </row>
    <row r="1688" spans="1:17" hidden="1" x14ac:dyDescent="0.3">
      <c r="A1688" s="21">
        <v>13386</v>
      </c>
      <c r="B1688" s="22" t="s">
        <v>2005</v>
      </c>
      <c r="C1688" s="22" t="s">
        <v>1333</v>
      </c>
      <c r="D1688" s="27" t="s">
        <v>1997</v>
      </c>
      <c r="E1688" s="24" t="s">
        <v>38</v>
      </c>
      <c r="F1688" s="25" t="s">
        <v>1348</v>
      </c>
      <c r="G1688" s="22" t="s">
        <v>39</v>
      </c>
      <c r="H1688" s="26">
        <v>351274</v>
      </c>
      <c r="I1688" s="28"/>
      <c r="J1688" s="26">
        <v>28102</v>
      </c>
      <c r="K1688" s="26">
        <v>379376</v>
      </c>
      <c r="L1688" s="22" t="s">
        <v>1336</v>
      </c>
      <c r="M1688" s="22"/>
      <c r="N1688">
        <f t="shared" si="79"/>
        <v>4743</v>
      </c>
      <c r="O1688">
        <f>+VLOOKUP(N1688,'Thanh toán '!O$8:P$8099,2,0)</f>
        <v>379376</v>
      </c>
      <c r="P1688">
        <f t="shared" si="80"/>
        <v>379376</v>
      </c>
      <c r="Q1688" s="30">
        <f t="shared" si="78"/>
        <v>0</v>
      </c>
    </row>
    <row r="1689" spans="1:17" hidden="1" x14ac:dyDescent="0.3">
      <c r="A1689" s="21">
        <v>13387</v>
      </c>
      <c r="B1689" s="22" t="s">
        <v>2006</v>
      </c>
      <c r="C1689" s="22" t="s">
        <v>1333</v>
      </c>
      <c r="D1689" s="27" t="s">
        <v>1997</v>
      </c>
      <c r="E1689" s="24" t="s">
        <v>38</v>
      </c>
      <c r="F1689" s="25" t="s">
        <v>1348</v>
      </c>
      <c r="G1689" s="22" t="s">
        <v>39</v>
      </c>
      <c r="H1689" s="26">
        <v>704013</v>
      </c>
      <c r="I1689" s="28"/>
      <c r="J1689" s="26">
        <v>56321</v>
      </c>
      <c r="K1689" s="26">
        <v>760334</v>
      </c>
      <c r="L1689" s="22" t="s">
        <v>1336</v>
      </c>
      <c r="M1689" s="22"/>
      <c r="N1689">
        <f t="shared" si="79"/>
        <v>4744</v>
      </c>
      <c r="O1689">
        <f>+VLOOKUP(N1689,'Thanh toán '!O$8:P$8099,2,0)</f>
        <v>760334</v>
      </c>
      <c r="P1689">
        <f t="shared" si="80"/>
        <v>760334</v>
      </c>
      <c r="Q1689" s="30">
        <f t="shared" si="78"/>
        <v>0</v>
      </c>
    </row>
    <row r="1690" spans="1:17" hidden="1" x14ac:dyDescent="0.3">
      <c r="A1690" s="21">
        <v>13389</v>
      </c>
      <c r="B1690" s="22" t="s">
        <v>2007</v>
      </c>
      <c r="C1690" s="22" t="s">
        <v>1333</v>
      </c>
      <c r="D1690" s="27" t="s">
        <v>1997</v>
      </c>
      <c r="E1690" s="24" t="s">
        <v>50</v>
      </c>
      <c r="F1690" s="25" t="s">
        <v>1350</v>
      </c>
      <c r="G1690" s="22" t="s">
        <v>51</v>
      </c>
      <c r="H1690" s="26">
        <v>2722980</v>
      </c>
      <c r="I1690" s="28"/>
      <c r="J1690" s="26">
        <v>217838</v>
      </c>
      <c r="K1690" s="26">
        <v>2940818</v>
      </c>
      <c r="L1690" s="22" t="s">
        <v>1336</v>
      </c>
      <c r="M1690" s="22"/>
      <c r="N1690">
        <f t="shared" si="79"/>
        <v>4746</v>
      </c>
      <c r="O1690">
        <f>+VLOOKUP(N1690,'Thanh toán '!O$8:P$8099,2,0)</f>
        <v>2940818</v>
      </c>
      <c r="P1690">
        <f t="shared" si="80"/>
        <v>2940818</v>
      </c>
      <c r="Q1690" s="30">
        <f t="shared" si="78"/>
        <v>0</v>
      </c>
    </row>
    <row r="1691" spans="1:17" ht="26.3" hidden="1" x14ac:dyDescent="0.3">
      <c r="A1691" s="21">
        <v>13390</v>
      </c>
      <c r="B1691" s="22" t="s">
        <v>2008</v>
      </c>
      <c r="C1691" s="22" t="s">
        <v>1333</v>
      </c>
      <c r="D1691" s="27" t="s">
        <v>1997</v>
      </c>
      <c r="E1691" s="24" t="s">
        <v>236</v>
      </c>
      <c r="F1691" s="25" t="s">
        <v>1520</v>
      </c>
      <c r="G1691" s="22" t="s">
        <v>237</v>
      </c>
      <c r="H1691" s="26">
        <v>2518165</v>
      </c>
      <c r="I1691" s="28"/>
      <c r="J1691" s="26">
        <v>201453</v>
      </c>
      <c r="K1691" s="26">
        <v>2719618</v>
      </c>
      <c r="L1691" s="22" t="s">
        <v>1336</v>
      </c>
      <c r="M1691" s="22"/>
      <c r="N1691">
        <f t="shared" si="79"/>
        <v>4747</v>
      </c>
      <c r="O1691">
        <f>+VLOOKUP(N1691,'Thanh toán '!O$8:P$8099,2,0)</f>
        <v>2719618</v>
      </c>
      <c r="P1691">
        <f t="shared" si="80"/>
        <v>2719618</v>
      </c>
      <c r="Q1691" s="30">
        <f t="shared" si="78"/>
        <v>0</v>
      </c>
    </row>
    <row r="1692" spans="1:17" hidden="1" x14ac:dyDescent="0.3">
      <c r="A1692" s="21">
        <v>13391</v>
      </c>
      <c r="B1692" s="22" t="s">
        <v>2009</v>
      </c>
      <c r="C1692" s="22" t="s">
        <v>1333</v>
      </c>
      <c r="D1692" s="27" t="s">
        <v>1997</v>
      </c>
      <c r="E1692" s="24" t="s">
        <v>38</v>
      </c>
      <c r="F1692" s="25" t="s">
        <v>1348</v>
      </c>
      <c r="G1692" s="22" t="s">
        <v>39</v>
      </c>
      <c r="H1692" s="26">
        <v>553467</v>
      </c>
      <c r="I1692" s="28"/>
      <c r="J1692" s="26">
        <v>44277</v>
      </c>
      <c r="K1692" s="26">
        <v>597744</v>
      </c>
      <c r="L1692" s="22" t="s">
        <v>1336</v>
      </c>
      <c r="M1692" s="22"/>
      <c r="N1692">
        <f t="shared" si="79"/>
        <v>4748</v>
      </c>
      <c r="O1692">
        <f>+VLOOKUP(N1692,'Thanh toán '!O$8:P$8099,2,0)</f>
        <v>597744</v>
      </c>
      <c r="P1692">
        <f t="shared" si="80"/>
        <v>597744</v>
      </c>
      <c r="Q1692" s="30">
        <f t="shared" si="78"/>
        <v>0</v>
      </c>
    </row>
    <row r="1693" spans="1:17" hidden="1" x14ac:dyDescent="0.3">
      <c r="A1693" s="21">
        <v>13392</v>
      </c>
      <c r="B1693" s="22" t="s">
        <v>2010</v>
      </c>
      <c r="C1693" s="22" t="s">
        <v>1333</v>
      </c>
      <c r="D1693" s="27" t="s">
        <v>1997</v>
      </c>
      <c r="E1693" s="24" t="s">
        <v>38</v>
      </c>
      <c r="F1693" s="25" t="s">
        <v>1348</v>
      </c>
      <c r="G1693" s="22" t="s">
        <v>39</v>
      </c>
      <c r="H1693" s="26">
        <v>555290</v>
      </c>
      <c r="I1693" s="28"/>
      <c r="J1693" s="26">
        <v>44423</v>
      </c>
      <c r="K1693" s="26">
        <v>599713</v>
      </c>
      <c r="L1693" s="22" t="s">
        <v>1336</v>
      </c>
      <c r="M1693" s="22"/>
      <c r="N1693">
        <f t="shared" si="79"/>
        <v>4749</v>
      </c>
      <c r="O1693">
        <f>+VLOOKUP(N1693,'Thanh toán '!O$8:P$8099,2,0)</f>
        <v>599713</v>
      </c>
      <c r="P1693">
        <f t="shared" si="80"/>
        <v>599713</v>
      </c>
      <c r="Q1693" s="30">
        <f t="shared" si="78"/>
        <v>0</v>
      </c>
    </row>
    <row r="1694" spans="1:17" hidden="1" x14ac:dyDescent="0.3">
      <c r="A1694" s="21">
        <v>13393</v>
      </c>
      <c r="B1694" s="22" t="s">
        <v>2011</v>
      </c>
      <c r="C1694" s="22" t="s">
        <v>1333</v>
      </c>
      <c r="D1694" s="27" t="s">
        <v>1997</v>
      </c>
      <c r="E1694" s="24" t="s">
        <v>38</v>
      </c>
      <c r="F1694" s="25" t="s">
        <v>1348</v>
      </c>
      <c r="G1694" s="22" t="s">
        <v>39</v>
      </c>
      <c r="H1694" s="26">
        <v>250910</v>
      </c>
      <c r="I1694" s="28"/>
      <c r="J1694" s="26">
        <v>20073</v>
      </c>
      <c r="K1694" s="26">
        <v>270983</v>
      </c>
      <c r="L1694" s="22" t="s">
        <v>1336</v>
      </c>
      <c r="M1694" s="22"/>
      <c r="N1694">
        <f t="shared" si="79"/>
        <v>4751</v>
      </c>
      <c r="O1694">
        <f>+VLOOKUP(N1694,'Thanh toán '!O$8:P$8099,2,0)</f>
        <v>270983</v>
      </c>
      <c r="P1694">
        <f t="shared" si="80"/>
        <v>270983</v>
      </c>
      <c r="Q1694" s="30">
        <f t="shared" si="78"/>
        <v>0</v>
      </c>
    </row>
    <row r="1695" spans="1:17" hidden="1" x14ac:dyDescent="0.3">
      <c r="A1695" s="21">
        <v>13394</v>
      </c>
      <c r="B1695" s="22" t="s">
        <v>2012</v>
      </c>
      <c r="C1695" s="22" t="s">
        <v>1333</v>
      </c>
      <c r="D1695" s="27" t="s">
        <v>1997</v>
      </c>
      <c r="E1695" s="24" t="s">
        <v>38</v>
      </c>
      <c r="F1695" s="25" t="s">
        <v>1348</v>
      </c>
      <c r="G1695" s="22" t="s">
        <v>39</v>
      </c>
      <c r="H1695" s="26">
        <v>886641</v>
      </c>
      <c r="I1695" s="28"/>
      <c r="J1695" s="26">
        <v>70931</v>
      </c>
      <c r="K1695" s="26">
        <v>957572</v>
      </c>
      <c r="L1695" s="22" t="s">
        <v>1336</v>
      </c>
      <c r="M1695" s="22"/>
      <c r="N1695">
        <f t="shared" si="79"/>
        <v>4752</v>
      </c>
      <c r="O1695">
        <f>+VLOOKUP(N1695,'Thanh toán '!O$8:P$8099,2,0)</f>
        <v>957572</v>
      </c>
      <c r="P1695">
        <f t="shared" si="80"/>
        <v>957572</v>
      </c>
      <c r="Q1695" s="30">
        <f t="shared" si="78"/>
        <v>0</v>
      </c>
    </row>
    <row r="1696" spans="1:17" hidden="1" x14ac:dyDescent="0.3">
      <c r="A1696" s="21">
        <v>13395</v>
      </c>
      <c r="B1696" s="22" t="s">
        <v>2013</v>
      </c>
      <c r="C1696" s="22" t="s">
        <v>1333</v>
      </c>
      <c r="D1696" s="27" t="s">
        <v>1997</v>
      </c>
      <c r="E1696" s="24" t="s">
        <v>38</v>
      </c>
      <c r="F1696" s="25" t="s">
        <v>1348</v>
      </c>
      <c r="G1696" s="22" t="s">
        <v>39</v>
      </c>
      <c r="H1696" s="26">
        <v>1152445</v>
      </c>
      <c r="I1696" s="28"/>
      <c r="J1696" s="26">
        <v>92196</v>
      </c>
      <c r="K1696" s="26">
        <v>1244641</v>
      </c>
      <c r="L1696" s="22" t="s">
        <v>1336</v>
      </c>
      <c r="M1696" s="22"/>
      <c r="N1696">
        <f t="shared" si="79"/>
        <v>4753</v>
      </c>
      <c r="O1696">
        <f>+VLOOKUP(N1696,'Thanh toán '!O$8:P$8099,2,0)</f>
        <v>1244641</v>
      </c>
      <c r="P1696">
        <f t="shared" si="80"/>
        <v>1244641</v>
      </c>
      <c r="Q1696" s="30">
        <f t="shared" si="78"/>
        <v>0</v>
      </c>
    </row>
    <row r="1697" spans="1:17" hidden="1" x14ac:dyDescent="0.3">
      <c r="A1697" s="21">
        <v>13396</v>
      </c>
      <c r="B1697" s="22" t="s">
        <v>2014</v>
      </c>
      <c r="C1697" s="22" t="s">
        <v>1333</v>
      </c>
      <c r="D1697" s="27" t="s">
        <v>1997</v>
      </c>
      <c r="E1697" s="24" t="s">
        <v>38</v>
      </c>
      <c r="F1697" s="25" t="s">
        <v>1348</v>
      </c>
      <c r="G1697" s="22" t="s">
        <v>39</v>
      </c>
      <c r="H1697" s="26">
        <v>1052340</v>
      </c>
      <c r="I1697" s="28"/>
      <c r="J1697" s="26">
        <v>84187</v>
      </c>
      <c r="K1697" s="26">
        <v>1136527</v>
      </c>
      <c r="L1697" s="22" t="s">
        <v>1336</v>
      </c>
      <c r="M1697" s="22"/>
      <c r="N1697">
        <f t="shared" si="79"/>
        <v>4754</v>
      </c>
      <c r="O1697">
        <f>+VLOOKUP(N1697,'Thanh toán '!O$8:P$8099,2,0)</f>
        <v>1136527</v>
      </c>
      <c r="P1697">
        <f t="shared" si="80"/>
        <v>1136527</v>
      </c>
      <c r="Q1697" s="30">
        <f t="shared" si="78"/>
        <v>0</v>
      </c>
    </row>
    <row r="1698" spans="1:17" hidden="1" x14ac:dyDescent="0.3">
      <c r="A1698" s="21">
        <v>13397</v>
      </c>
      <c r="B1698" s="22" t="s">
        <v>2015</v>
      </c>
      <c r="C1698" s="22" t="s">
        <v>1333</v>
      </c>
      <c r="D1698" s="27" t="s">
        <v>1997</v>
      </c>
      <c r="E1698" s="24" t="s">
        <v>38</v>
      </c>
      <c r="F1698" s="25" t="s">
        <v>1348</v>
      </c>
      <c r="G1698" s="22" t="s">
        <v>39</v>
      </c>
      <c r="H1698" s="26">
        <v>1664461</v>
      </c>
      <c r="I1698" s="28"/>
      <c r="J1698" s="26">
        <v>133157</v>
      </c>
      <c r="K1698" s="26">
        <v>1797618</v>
      </c>
      <c r="L1698" s="22" t="s">
        <v>1336</v>
      </c>
      <c r="M1698" s="22"/>
      <c r="N1698">
        <f t="shared" si="79"/>
        <v>4755</v>
      </c>
      <c r="O1698">
        <f>+VLOOKUP(N1698,'Thanh toán '!O$8:P$8099,2,0)</f>
        <v>1797618</v>
      </c>
      <c r="P1698">
        <f t="shared" si="80"/>
        <v>1797618</v>
      </c>
      <c r="Q1698" s="30">
        <f t="shared" si="78"/>
        <v>0</v>
      </c>
    </row>
    <row r="1699" spans="1:17" hidden="1" x14ac:dyDescent="0.3">
      <c r="A1699" s="21">
        <v>13398</v>
      </c>
      <c r="B1699" s="22" t="s">
        <v>2016</v>
      </c>
      <c r="C1699" s="22" t="s">
        <v>1333</v>
      </c>
      <c r="D1699" s="27" t="s">
        <v>1997</v>
      </c>
      <c r="E1699" s="24" t="s">
        <v>38</v>
      </c>
      <c r="F1699" s="25" t="s">
        <v>1348</v>
      </c>
      <c r="G1699" s="22" t="s">
        <v>39</v>
      </c>
      <c r="H1699" s="26">
        <v>1478605</v>
      </c>
      <c r="I1699" s="28"/>
      <c r="J1699" s="26">
        <v>118288</v>
      </c>
      <c r="K1699" s="26">
        <v>1596893</v>
      </c>
      <c r="L1699" s="22" t="s">
        <v>1336</v>
      </c>
      <c r="M1699" s="22"/>
      <c r="N1699">
        <f t="shared" si="79"/>
        <v>4756</v>
      </c>
      <c r="O1699">
        <f>+VLOOKUP(N1699,'Thanh toán '!O$8:P$8099,2,0)</f>
        <v>1596893</v>
      </c>
      <c r="P1699">
        <f t="shared" si="80"/>
        <v>1596893</v>
      </c>
      <c r="Q1699" s="30">
        <f t="shared" si="78"/>
        <v>0</v>
      </c>
    </row>
    <row r="1700" spans="1:17" hidden="1" x14ac:dyDescent="0.3">
      <c r="A1700" s="21">
        <v>13399</v>
      </c>
      <c r="B1700" s="22" t="s">
        <v>2017</v>
      </c>
      <c r="C1700" s="22" t="s">
        <v>1333</v>
      </c>
      <c r="D1700" s="27" t="s">
        <v>1997</v>
      </c>
      <c r="E1700" s="24" t="s">
        <v>38</v>
      </c>
      <c r="F1700" s="25" t="s">
        <v>1348</v>
      </c>
      <c r="G1700" s="22" t="s">
        <v>39</v>
      </c>
      <c r="H1700" s="26">
        <v>553467</v>
      </c>
      <c r="I1700" s="28"/>
      <c r="J1700" s="26">
        <v>44277</v>
      </c>
      <c r="K1700" s="26">
        <v>597744</v>
      </c>
      <c r="L1700" s="22" t="s">
        <v>1336</v>
      </c>
      <c r="M1700" s="22"/>
      <c r="N1700">
        <f t="shared" si="79"/>
        <v>4757</v>
      </c>
      <c r="O1700">
        <f>+VLOOKUP(N1700,'Thanh toán '!O$8:P$8099,2,0)</f>
        <v>597744</v>
      </c>
      <c r="P1700">
        <f t="shared" si="80"/>
        <v>597744</v>
      </c>
      <c r="Q1700" s="30">
        <f t="shared" si="78"/>
        <v>0</v>
      </c>
    </row>
    <row r="1701" spans="1:17" hidden="1" x14ac:dyDescent="0.3">
      <c r="A1701" s="21">
        <v>13401</v>
      </c>
      <c r="B1701" s="22" t="s">
        <v>2018</v>
      </c>
      <c r="C1701" s="22" t="s">
        <v>1333</v>
      </c>
      <c r="D1701" s="27" t="s">
        <v>1997</v>
      </c>
      <c r="E1701" s="24" t="s">
        <v>38</v>
      </c>
      <c r="F1701" s="25" t="s">
        <v>1348</v>
      </c>
      <c r="G1701" s="22" t="s">
        <v>39</v>
      </c>
      <c r="H1701" s="26">
        <v>460248</v>
      </c>
      <c r="I1701" s="28"/>
      <c r="J1701" s="26">
        <v>36820</v>
      </c>
      <c r="K1701" s="26">
        <v>497068</v>
      </c>
      <c r="L1701" s="22" t="s">
        <v>1336</v>
      </c>
      <c r="M1701" s="22"/>
      <c r="N1701">
        <f t="shared" si="79"/>
        <v>4759</v>
      </c>
      <c r="O1701">
        <f>+VLOOKUP(N1701,'Thanh toán '!O$8:P$8099,2,0)</f>
        <v>497068</v>
      </c>
      <c r="P1701">
        <f t="shared" si="80"/>
        <v>497068</v>
      </c>
      <c r="Q1701" s="30">
        <f t="shared" si="78"/>
        <v>0</v>
      </c>
    </row>
    <row r="1702" spans="1:17" hidden="1" x14ac:dyDescent="0.3">
      <c r="A1702" s="21">
        <v>13403</v>
      </c>
      <c r="B1702" s="22" t="s">
        <v>2019</v>
      </c>
      <c r="C1702" s="22" t="s">
        <v>1333</v>
      </c>
      <c r="D1702" s="27" t="s">
        <v>1997</v>
      </c>
      <c r="E1702" s="24" t="s">
        <v>164</v>
      </c>
      <c r="F1702" s="25" t="s">
        <v>1506</v>
      </c>
      <c r="G1702" s="22" t="s">
        <v>165</v>
      </c>
      <c r="H1702" s="26">
        <v>1110580</v>
      </c>
      <c r="I1702" s="28"/>
      <c r="J1702" s="26">
        <v>88846</v>
      </c>
      <c r="K1702" s="26">
        <v>1199426</v>
      </c>
      <c r="L1702" s="22" t="s">
        <v>1336</v>
      </c>
      <c r="M1702" s="22"/>
      <c r="N1702">
        <f t="shared" si="79"/>
        <v>4761</v>
      </c>
      <c r="O1702">
        <f>+VLOOKUP(N1702,'Thanh toán '!O$8:P$8099,2,0)</f>
        <v>1199426</v>
      </c>
      <c r="P1702">
        <f t="shared" si="80"/>
        <v>1199426</v>
      </c>
      <c r="Q1702" s="30">
        <f t="shared" si="78"/>
        <v>0</v>
      </c>
    </row>
    <row r="1703" spans="1:17" ht="26.3" hidden="1" x14ac:dyDescent="0.3">
      <c r="A1703" s="21">
        <v>13409</v>
      </c>
      <c r="B1703" s="22" t="s">
        <v>2020</v>
      </c>
      <c r="C1703" s="22" t="s">
        <v>1333</v>
      </c>
      <c r="D1703" s="27" t="s">
        <v>2021</v>
      </c>
      <c r="E1703" s="24" t="s">
        <v>68</v>
      </c>
      <c r="F1703" s="25" t="s">
        <v>1338</v>
      </c>
      <c r="G1703" s="22" t="s">
        <v>69</v>
      </c>
      <c r="H1703" s="26">
        <v>2758220</v>
      </c>
      <c r="I1703" s="28"/>
      <c r="J1703" s="26">
        <v>220658</v>
      </c>
      <c r="K1703" s="26">
        <v>2978878</v>
      </c>
      <c r="L1703" s="22" t="s">
        <v>1336</v>
      </c>
      <c r="M1703" s="22"/>
      <c r="N1703">
        <f t="shared" si="79"/>
        <v>4767</v>
      </c>
      <c r="O1703">
        <f>+VLOOKUP(N1703,'Thanh toán '!O$8:P$8099,2,0)</f>
        <v>2978878</v>
      </c>
      <c r="P1703">
        <f t="shared" si="80"/>
        <v>2978878</v>
      </c>
      <c r="Q1703" s="30">
        <f t="shared" si="78"/>
        <v>0</v>
      </c>
    </row>
    <row r="1704" spans="1:17" hidden="1" x14ac:dyDescent="0.3">
      <c r="A1704" s="21">
        <v>13422</v>
      </c>
      <c r="B1704" s="22" t="s">
        <v>2022</v>
      </c>
      <c r="C1704" s="22" t="s">
        <v>1333</v>
      </c>
      <c r="D1704" s="27" t="s">
        <v>2021</v>
      </c>
      <c r="E1704" s="24" t="s">
        <v>42</v>
      </c>
      <c r="F1704" s="25" t="s">
        <v>1359</v>
      </c>
      <c r="G1704" s="22" t="s">
        <v>43</v>
      </c>
      <c r="H1704" s="26">
        <v>3042250</v>
      </c>
      <c r="I1704" s="28"/>
      <c r="J1704" s="26">
        <v>243380</v>
      </c>
      <c r="K1704" s="26">
        <v>3285630</v>
      </c>
      <c r="L1704" s="22" t="s">
        <v>1336</v>
      </c>
      <c r="M1704" s="22"/>
      <c r="N1704">
        <f t="shared" si="79"/>
        <v>4780</v>
      </c>
      <c r="O1704">
        <f>+VLOOKUP(N1704,'Thanh toán '!O$8:P$8099,2,0)</f>
        <v>3285630</v>
      </c>
      <c r="P1704">
        <f t="shared" si="80"/>
        <v>3285630</v>
      </c>
      <c r="Q1704" s="30">
        <f t="shared" si="78"/>
        <v>0</v>
      </c>
    </row>
    <row r="1705" spans="1:17" hidden="1" x14ac:dyDescent="0.3">
      <c r="A1705" s="21">
        <v>13423</v>
      </c>
      <c r="B1705" s="22" t="s">
        <v>2023</v>
      </c>
      <c r="C1705" s="22" t="s">
        <v>1333</v>
      </c>
      <c r="D1705" s="27" t="s">
        <v>2021</v>
      </c>
      <c r="E1705" s="24" t="s">
        <v>38</v>
      </c>
      <c r="F1705" s="25" t="s">
        <v>1348</v>
      </c>
      <c r="G1705" s="22" t="s">
        <v>39</v>
      </c>
      <c r="H1705" s="26">
        <v>690372</v>
      </c>
      <c r="I1705" s="28"/>
      <c r="J1705" s="26">
        <v>55230</v>
      </c>
      <c r="K1705" s="26">
        <v>745602</v>
      </c>
      <c r="L1705" s="22" t="s">
        <v>1336</v>
      </c>
      <c r="M1705" s="22"/>
      <c r="N1705">
        <f t="shared" si="79"/>
        <v>4781</v>
      </c>
      <c r="O1705">
        <f>+VLOOKUP(N1705,'Thanh toán '!O$8:P$8099,2,0)</f>
        <v>745602</v>
      </c>
      <c r="P1705">
        <f t="shared" si="80"/>
        <v>745602</v>
      </c>
      <c r="Q1705" s="30">
        <f t="shared" si="78"/>
        <v>0</v>
      </c>
    </row>
    <row r="1706" spans="1:17" hidden="1" x14ac:dyDescent="0.3">
      <c r="A1706" s="21">
        <v>13424</v>
      </c>
      <c r="B1706" s="22" t="s">
        <v>2024</v>
      </c>
      <c r="C1706" s="22" t="s">
        <v>1333</v>
      </c>
      <c r="D1706" s="27" t="s">
        <v>2021</v>
      </c>
      <c r="E1706" s="24" t="s">
        <v>38</v>
      </c>
      <c r="F1706" s="25" t="s">
        <v>1348</v>
      </c>
      <c r="G1706" s="22" t="s">
        <v>39</v>
      </c>
      <c r="H1706" s="26">
        <v>926129</v>
      </c>
      <c r="I1706" s="28"/>
      <c r="J1706" s="26">
        <v>74090</v>
      </c>
      <c r="K1706" s="26">
        <v>1000219</v>
      </c>
      <c r="L1706" s="22" t="s">
        <v>1336</v>
      </c>
      <c r="M1706" s="22"/>
      <c r="N1706">
        <f t="shared" si="79"/>
        <v>4782</v>
      </c>
      <c r="O1706">
        <f>+VLOOKUP(N1706,'Thanh toán '!O$8:P$8099,2,0)</f>
        <v>1000219</v>
      </c>
      <c r="P1706">
        <f t="shared" si="80"/>
        <v>1000219</v>
      </c>
      <c r="Q1706" s="30">
        <f t="shared" si="78"/>
        <v>0</v>
      </c>
    </row>
    <row r="1707" spans="1:17" hidden="1" x14ac:dyDescent="0.3">
      <c r="A1707" s="21">
        <v>13425</v>
      </c>
      <c r="B1707" s="22" t="s">
        <v>2025</v>
      </c>
      <c r="C1707" s="22" t="s">
        <v>1333</v>
      </c>
      <c r="D1707" s="27" t="s">
        <v>2021</v>
      </c>
      <c r="E1707" s="24" t="s">
        <v>38</v>
      </c>
      <c r="F1707" s="25" t="s">
        <v>1348</v>
      </c>
      <c r="G1707" s="22" t="s">
        <v>39</v>
      </c>
      <c r="H1707" s="26">
        <v>922445</v>
      </c>
      <c r="I1707" s="28"/>
      <c r="J1707" s="26">
        <v>73796</v>
      </c>
      <c r="K1707" s="26">
        <v>996241</v>
      </c>
      <c r="L1707" s="22" t="s">
        <v>1336</v>
      </c>
      <c r="M1707" s="22"/>
      <c r="N1707">
        <f t="shared" si="79"/>
        <v>4783</v>
      </c>
      <c r="O1707">
        <f>+VLOOKUP(N1707,'Thanh toán '!O$8:P$8099,2,0)</f>
        <v>996241</v>
      </c>
      <c r="P1707">
        <f t="shared" si="80"/>
        <v>996241</v>
      </c>
      <c r="Q1707" s="30">
        <f t="shared" si="78"/>
        <v>0</v>
      </c>
    </row>
    <row r="1708" spans="1:17" hidden="1" x14ac:dyDescent="0.3">
      <c r="A1708" s="21">
        <v>13426</v>
      </c>
      <c r="B1708" s="22" t="s">
        <v>2026</v>
      </c>
      <c r="C1708" s="22" t="s">
        <v>1333</v>
      </c>
      <c r="D1708" s="27" t="s">
        <v>2021</v>
      </c>
      <c r="E1708" s="24" t="s">
        <v>38</v>
      </c>
      <c r="F1708" s="25" t="s">
        <v>1348</v>
      </c>
      <c r="G1708" s="22" t="s">
        <v>39</v>
      </c>
      <c r="H1708" s="26">
        <v>293724</v>
      </c>
      <c r="I1708" s="28"/>
      <c r="J1708" s="26">
        <v>23498</v>
      </c>
      <c r="K1708" s="26">
        <v>317222</v>
      </c>
      <c r="L1708" s="22" t="s">
        <v>1336</v>
      </c>
      <c r="M1708" s="22"/>
      <c r="N1708">
        <f t="shared" si="79"/>
        <v>4784</v>
      </c>
      <c r="O1708">
        <f>+VLOOKUP(N1708,'Thanh toán '!O$8:P$8099,2,0)</f>
        <v>317222</v>
      </c>
      <c r="P1708">
        <f t="shared" si="80"/>
        <v>317222</v>
      </c>
      <c r="Q1708" s="30">
        <f t="shared" si="78"/>
        <v>0</v>
      </c>
    </row>
    <row r="1709" spans="1:17" hidden="1" x14ac:dyDescent="0.3">
      <c r="A1709" s="21">
        <v>13427</v>
      </c>
      <c r="B1709" s="22" t="s">
        <v>2027</v>
      </c>
      <c r="C1709" s="22" t="s">
        <v>1333</v>
      </c>
      <c r="D1709" s="27" t="s">
        <v>2021</v>
      </c>
      <c r="E1709" s="24" t="s">
        <v>38</v>
      </c>
      <c r="F1709" s="25" t="s">
        <v>1348</v>
      </c>
      <c r="G1709" s="22" t="s">
        <v>39</v>
      </c>
      <c r="H1709" s="26">
        <v>804377</v>
      </c>
      <c r="I1709" s="28"/>
      <c r="J1709" s="26">
        <v>64350</v>
      </c>
      <c r="K1709" s="26">
        <v>868727</v>
      </c>
      <c r="L1709" s="22" t="s">
        <v>1336</v>
      </c>
      <c r="M1709" s="22"/>
      <c r="N1709">
        <f t="shared" si="79"/>
        <v>4785</v>
      </c>
      <c r="O1709">
        <f>+VLOOKUP(N1709,'Thanh toán '!O$8:P$8099,2,0)</f>
        <v>868727</v>
      </c>
      <c r="P1709">
        <f t="shared" si="80"/>
        <v>868727</v>
      </c>
      <c r="Q1709" s="30">
        <f t="shared" si="78"/>
        <v>0</v>
      </c>
    </row>
    <row r="1710" spans="1:17" hidden="1" x14ac:dyDescent="0.3">
      <c r="A1710" s="21">
        <v>13602</v>
      </c>
      <c r="B1710" s="22" t="s">
        <v>2028</v>
      </c>
      <c r="C1710" s="22" t="s">
        <v>1333</v>
      </c>
      <c r="D1710" s="27" t="s">
        <v>2021</v>
      </c>
      <c r="E1710" s="24" t="s">
        <v>38</v>
      </c>
      <c r="F1710" s="25" t="s">
        <v>1348</v>
      </c>
      <c r="G1710" s="22" t="s">
        <v>39</v>
      </c>
      <c r="H1710" s="26">
        <v>910665</v>
      </c>
      <c r="I1710" s="28"/>
      <c r="J1710" s="26">
        <v>72853</v>
      </c>
      <c r="K1710" s="26">
        <v>983518</v>
      </c>
      <c r="L1710" s="22" t="s">
        <v>1336</v>
      </c>
      <c r="M1710" s="22"/>
      <c r="N1710">
        <f t="shared" si="79"/>
        <v>4960</v>
      </c>
      <c r="O1710">
        <f>+VLOOKUP(N1710,'Thanh toán '!O$8:P$8099,2,0)</f>
        <v>983518</v>
      </c>
      <c r="P1710">
        <f t="shared" si="80"/>
        <v>983518</v>
      </c>
      <c r="Q1710" s="30">
        <f t="shared" si="78"/>
        <v>0</v>
      </c>
    </row>
    <row r="1711" spans="1:17" hidden="1" x14ac:dyDescent="0.3">
      <c r="A1711" s="21">
        <v>13721</v>
      </c>
      <c r="B1711" s="22" t="s">
        <v>2029</v>
      </c>
      <c r="C1711" s="22" t="s">
        <v>1333</v>
      </c>
      <c r="D1711" s="27" t="s">
        <v>2030</v>
      </c>
      <c r="E1711" s="24" t="s">
        <v>38</v>
      </c>
      <c r="F1711" s="25" t="s">
        <v>1348</v>
      </c>
      <c r="G1711" s="22" t="s">
        <v>39</v>
      </c>
      <c r="H1711" s="26">
        <v>1403355</v>
      </c>
      <c r="I1711" s="28"/>
      <c r="J1711" s="26">
        <v>112268</v>
      </c>
      <c r="K1711" s="26">
        <v>1515623</v>
      </c>
      <c r="L1711" s="22" t="s">
        <v>1336</v>
      </c>
      <c r="M1711" s="22"/>
      <c r="N1711">
        <f t="shared" si="79"/>
        <v>5081</v>
      </c>
      <c r="O1711">
        <f>+VLOOKUP(N1711,'Thanh toán '!O$8:P$8099,2,0)</f>
        <v>1515623</v>
      </c>
      <c r="P1711">
        <f t="shared" si="80"/>
        <v>1515623</v>
      </c>
      <c r="Q1711" s="30">
        <f t="shared" si="78"/>
        <v>0</v>
      </c>
    </row>
    <row r="1712" spans="1:17" hidden="1" x14ac:dyDescent="0.3">
      <c r="A1712" s="21">
        <v>13722</v>
      </c>
      <c r="B1712" s="22" t="s">
        <v>2031</v>
      </c>
      <c r="C1712" s="22" t="s">
        <v>1333</v>
      </c>
      <c r="D1712" s="27" t="s">
        <v>2030</v>
      </c>
      <c r="E1712" s="24" t="s">
        <v>845</v>
      </c>
      <c r="F1712" s="25" t="s">
        <v>1359</v>
      </c>
      <c r="G1712" s="22" t="s">
        <v>79</v>
      </c>
      <c r="H1712" s="26">
        <v>1085584</v>
      </c>
      <c r="I1712" s="28"/>
      <c r="J1712" s="26">
        <v>86847</v>
      </c>
      <c r="K1712" s="26">
        <v>1172431</v>
      </c>
      <c r="L1712" s="22" t="s">
        <v>1336</v>
      </c>
      <c r="M1712" s="22"/>
      <c r="N1712">
        <f t="shared" si="79"/>
        <v>5082</v>
      </c>
      <c r="O1712">
        <f>+VLOOKUP(N1712,'Thanh toán '!O$8:P$8099,2,0)</f>
        <v>1172431</v>
      </c>
      <c r="P1712">
        <f t="shared" si="80"/>
        <v>1172431</v>
      </c>
      <c r="Q1712" s="30">
        <f t="shared" si="78"/>
        <v>0</v>
      </c>
    </row>
    <row r="1713" spans="1:17" hidden="1" x14ac:dyDescent="0.3">
      <c r="A1713" s="21">
        <v>13724</v>
      </c>
      <c r="B1713" s="22" t="s">
        <v>2032</v>
      </c>
      <c r="C1713" s="22" t="s">
        <v>1333</v>
      </c>
      <c r="D1713" s="27" t="s">
        <v>2030</v>
      </c>
      <c r="E1713" s="24" t="s">
        <v>38</v>
      </c>
      <c r="F1713" s="25" t="s">
        <v>1348</v>
      </c>
      <c r="G1713" s="22" t="s">
        <v>39</v>
      </c>
      <c r="H1713" s="26">
        <v>922445</v>
      </c>
      <c r="I1713" s="28"/>
      <c r="J1713" s="26">
        <v>73796</v>
      </c>
      <c r="K1713" s="26">
        <v>996241</v>
      </c>
      <c r="L1713" s="22" t="s">
        <v>1336</v>
      </c>
      <c r="M1713" s="22"/>
      <c r="N1713">
        <f t="shared" si="79"/>
        <v>5085</v>
      </c>
      <c r="O1713">
        <f>+VLOOKUP(N1713,'Thanh toán '!O$8:P$8099,2,0)</f>
        <v>996241</v>
      </c>
      <c r="P1713">
        <f t="shared" si="80"/>
        <v>996241</v>
      </c>
      <c r="Q1713" s="30">
        <f t="shared" si="78"/>
        <v>0</v>
      </c>
    </row>
    <row r="1714" spans="1:17" hidden="1" x14ac:dyDescent="0.3">
      <c r="A1714" s="21">
        <v>13725</v>
      </c>
      <c r="B1714" s="22" t="s">
        <v>2033</v>
      </c>
      <c r="C1714" s="22" t="s">
        <v>1333</v>
      </c>
      <c r="D1714" s="27" t="s">
        <v>2030</v>
      </c>
      <c r="E1714" s="24" t="s">
        <v>38</v>
      </c>
      <c r="F1714" s="25" t="s">
        <v>1348</v>
      </c>
      <c r="G1714" s="22" t="s">
        <v>39</v>
      </c>
      <c r="H1714" s="26">
        <v>1387843</v>
      </c>
      <c r="I1714" s="28"/>
      <c r="J1714" s="26">
        <v>111027</v>
      </c>
      <c r="K1714" s="26">
        <v>1498870</v>
      </c>
      <c r="L1714" s="22" t="s">
        <v>1336</v>
      </c>
      <c r="M1714" s="22"/>
      <c r="N1714">
        <f t="shared" si="79"/>
        <v>5086</v>
      </c>
      <c r="O1714">
        <f>+VLOOKUP(N1714,'Thanh toán '!O$8:P$8099,2,0)</f>
        <v>1498870</v>
      </c>
      <c r="P1714">
        <f t="shared" si="80"/>
        <v>1498870</v>
      </c>
      <c r="Q1714" s="30">
        <f t="shared" si="78"/>
        <v>0</v>
      </c>
    </row>
    <row r="1715" spans="1:17" hidden="1" x14ac:dyDescent="0.3">
      <c r="A1715" s="21">
        <v>13726</v>
      </c>
      <c r="B1715" s="22" t="s">
        <v>2034</v>
      </c>
      <c r="C1715" s="22" t="s">
        <v>1333</v>
      </c>
      <c r="D1715" s="27" t="s">
        <v>2030</v>
      </c>
      <c r="E1715" s="24" t="s">
        <v>38</v>
      </c>
      <c r="F1715" s="25" t="s">
        <v>1348</v>
      </c>
      <c r="G1715" s="22" t="s">
        <v>39</v>
      </c>
      <c r="H1715" s="26">
        <v>322480</v>
      </c>
      <c r="I1715" s="28"/>
      <c r="J1715" s="26">
        <v>25798</v>
      </c>
      <c r="K1715" s="26">
        <v>348278</v>
      </c>
      <c r="L1715" s="22" t="s">
        <v>1336</v>
      </c>
      <c r="M1715" s="22"/>
      <c r="N1715">
        <f t="shared" si="79"/>
        <v>5087</v>
      </c>
      <c r="O1715">
        <f>+VLOOKUP(N1715,'Thanh toán '!O$8:P$8099,2,0)</f>
        <v>348278</v>
      </c>
      <c r="P1715">
        <f t="shared" si="80"/>
        <v>348278</v>
      </c>
      <c r="Q1715" s="30">
        <f t="shared" si="78"/>
        <v>0</v>
      </c>
    </row>
    <row r="1716" spans="1:17" hidden="1" x14ac:dyDescent="0.3">
      <c r="A1716" s="21">
        <v>13727</v>
      </c>
      <c r="B1716" s="22" t="s">
        <v>2035</v>
      </c>
      <c r="C1716" s="22" t="s">
        <v>1333</v>
      </c>
      <c r="D1716" s="27" t="s">
        <v>2030</v>
      </c>
      <c r="E1716" s="24" t="s">
        <v>38</v>
      </c>
      <c r="F1716" s="25" t="s">
        <v>1348</v>
      </c>
      <c r="G1716" s="22" t="s">
        <v>39</v>
      </c>
      <c r="H1716" s="26">
        <v>705836</v>
      </c>
      <c r="I1716" s="28"/>
      <c r="J1716" s="26">
        <v>56467</v>
      </c>
      <c r="K1716" s="26">
        <v>762303</v>
      </c>
      <c r="L1716" s="22" t="s">
        <v>1336</v>
      </c>
      <c r="M1716" s="22"/>
      <c r="N1716">
        <f t="shared" si="79"/>
        <v>5088</v>
      </c>
      <c r="O1716">
        <f>+VLOOKUP(N1716,'Thanh toán '!O$8:P$8099,2,0)</f>
        <v>762303</v>
      </c>
      <c r="P1716">
        <f t="shared" si="80"/>
        <v>762303</v>
      </c>
      <c r="Q1716" s="30">
        <f t="shared" si="78"/>
        <v>0</v>
      </c>
    </row>
    <row r="1717" spans="1:17" hidden="1" x14ac:dyDescent="0.3">
      <c r="A1717" s="21">
        <v>13728</v>
      </c>
      <c r="B1717" s="22" t="s">
        <v>2036</v>
      </c>
      <c r="C1717" s="22" t="s">
        <v>1333</v>
      </c>
      <c r="D1717" s="27" t="s">
        <v>2030</v>
      </c>
      <c r="E1717" s="24" t="s">
        <v>38</v>
      </c>
      <c r="F1717" s="25" t="s">
        <v>1348</v>
      </c>
      <c r="G1717" s="22" t="s">
        <v>39</v>
      </c>
      <c r="H1717" s="26">
        <v>1236130</v>
      </c>
      <c r="I1717" s="28"/>
      <c r="J1717" s="26">
        <v>98890</v>
      </c>
      <c r="K1717" s="26">
        <v>1335020</v>
      </c>
      <c r="L1717" s="22" t="s">
        <v>1336</v>
      </c>
      <c r="M1717" s="22"/>
      <c r="N1717">
        <f t="shared" si="79"/>
        <v>5089</v>
      </c>
      <c r="O1717">
        <f>+VLOOKUP(N1717,'Thanh toán '!O$8:P$8099,2,0)</f>
        <v>1335020</v>
      </c>
      <c r="P1717">
        <f t="shared" si="80"/>
        <v>1335020</v>
      </c>
      <c r="Q1717" s="30">
        <f t="shared" si="78"/>
        <v>0</v>
      </c>
    </row>
    <row r="1718" spans="1:17" hidden="1" x14ac:dyDescent="0.3">
      <c r="A1718" s="21">
        <v>13730</v>
      </c>
      <c r="B1718" s="22" t="s">
        <v>2037</v>
      </c>
      <c r="C1718" s="22" t="s">
        <v>1333</v>
      </c>
      <c r="D1718" s="27" t="s">
        <v>2030</v>
      </c>
      <c r="E1718" s="24" t="s">
        <v>38</v>
      </c>
      <c r="F1718" s="25" t="s">
        <v>1348</v>
      </c>
      <c r="G1718" s="22" t="s">
        <v>39</v>
      </c>
      <c r="H1718" s="26">
        <v>1225867</v>
      </c>
      <c r="I1718" s="28"/>
      <c r="J1718" s="26">
        <v>98069</v>
      </c>
      <c r="K1718" s="26">
        <v>1323936</v>
      </c>
      <c r="L1718" s="22" t="s">
        <v>1336</v>
      </c>
      <c r="M1718" s="22"/>
      <c r="N1718">
        <f t="shared" si="79"/>
        <v>5091</v>
      </c>
      <c r="O1718">
        <f>+VLOOKUP(N1718,'Thanh toán '!O$8:P$8099,2,0)</f>
        <v>1323936</v>
      </c>
      <c r="P1718">
        <f t="shared" si="80"/>
        <v>1323936</v>
      </c>
      <c r="Q1718" s="30">
        <f t="shared" si="78"/>
        <v>0</v>
      </c>
    </row>
    <row r="1719" spans="1:17" ht="26.3" hidden="1" x14ac:dyDescent="0.3">
      <c r="A1719" s="21">
        <v>13732</v>
      </c>
      <c r="B1719" s="22" t="s">
        <v>2038</v>
      </c>
      <c r="C1719" s="22" t="s">
        <v>1333</v>
      </c>
      <c r="D1719" s="27" t="s">
        <v>2030</v>
      </c>
      <c r="E1719" s="24" t="s">
        <v>23</v>
      </c>
      <c r="F1719" s="25" t="s">
        <v>1342</v>
      </c>
      <c r="G1719" s="22" t="s">
        <v>24</v>
      </c>
      <c r="H1719" s="26">
        <v>1890850</v>
      </c>
      <c r="I1719" s="28"/>
      <c r="J1719" s="26">
        <v>151268</v>
      </c>
      <c r="K1719" s="26">
        <v>2042118</v>
      </c>
      <c r="L1719" s="22" t="s">
        <v>1336</v>
      </c>
      <c r="M1719" s="22"/>
      <c r="N1719">
        <f t="shared" si="79"/>
        <v>5093</v>
      </c>
      <c r="O1719">
        <f>+VLOOKUP(N1719,'Thanh toán '!O$8:P$8099,2,0)</f>
        <v>2042118</v>
      </c>
      <c r="P1719">
        <f t="shared" si="80"/>
        <v>2042118</v>
      </c>
      <c r="Q1719" s="30">
        <f t="shared" si="78"/>
        <v>0</v>
      </c>
    </row>
    <row r="1720" spans="1:17" ht="26.3" hidden="1" x14ac:dyDescent="0.3">
      <c r="A1720" s="21">
        <v>13733</v>
      </c>
      <c r="B1720" s="22" t="s">
        <v>2039</v>
      </c>
      <c r="C1720" s="22" t="s">
        <v>1333</v>
      </c>
      <c r="D1720" s="27" t="s">
        <v>2030</v>
      </c>
      <c r="E1720" s="24" t="s">
        <v>23</v>
      </c>
      <c r="F1720" s="25" t="s">
        <v>1342</v>
      </c>
      <c r="G1720" s="22" t="s">
        <v>24</v>
      </c>
      <c r="H1720" s="26">
        <v>1609775</v>
      </c>
      <c r="I1720" s="28"/>
      <c r="J1720" s="26">
        <v>128782</v>
      </c>
      <c r="K1720" s="26">
        <v>1738557</v>
      </c>
      <c r="L1720" s="22" t="s">
        <v>1336</v>
      </c>
      <c r="M1720" s="22"/>
      <c r="N1720">
        <f t="shared" si="79"/>
        <v>5094</v>
      </c>
      <c r="O1720">
        <f>+VLOOKUP(N1720,'Thanh toán '!O$8:P$8099,2,0)</f>
        <v>1738557</v>
      </c>
      <c r="P1720">
        <f t="shared" si="80"/>
        <v>1738557</v>
      </c>
      <c r="Q1720" s="30">
        <f t="shared" si="78"/>
        <v>0</v>
      </c>
    </row>
    <row r="1721" spans="1:17" hidden="1" x14ac:dyDescent="0.3">
      <c r="A1721" s="21">
        <v>13734</v>
      </c>
      <c r="B1721" s="22" t="s">
        <v>2040</v>
      </c>
      <c r="C1721" s="22" t="s">
        <v>1333</v>
      </c>
      <c r="D1721" s="27" t="s">
        <v>2030</v>
      </c>
      <c r="E1721" s="24" t="s">
        <v>38</v>
      </c>
      <c r="F1721" s="25" t="s">
        <v>1348</v>
      </c>
      <c r="G1721" s="22" t="s">
        <v>39</v>
      </c>
      <c r="H1721" s="26">
        <v>511374</v>
      </c>
      <c r="I1721" s="28"/>
      <c r="J1721" s="26">
        <v>40910</v>
      </c>
      <c r="K1721" s="26">
        <v>552284</v>
      </c>
      <c r="L1721" s="22" t="s">
        <v>1336</v>
      </c>
      <c r="M1721" s="22"/>
      <c r="N1721">
        <f t="shared" si="79"/>
        <v>5095</v>
      </c>
      <c r="O1721">
        <f>+VLOOKUP(N1721,'Thanh toán '!O$8:P$8099,2,0)</f>
        <v>552284</v>
      </c>
      <c r="P1721">
        <f t="shared" si="80"/>
        <v>552284</v>
      </c>
      <c r="Q1721" s="30">
        <f t="shared" si="78"/>
        <v>0</v>
      </c>
    </row>
    <row r="1722" spans="1:17" hidden="1" x14ac:dyDescent="0.3">
      <c r="A1722" s="21">
        <v>13735</v>
      </c>
      <c r="B1722" s="22" t="s">
        <v>2041</v>
      </c>
      <c r="C1722" s="22" t="s">
        <v>1333</v>
      </c>
      <c r="D1722" s="27" t="s">
        <v>2030</v>
      </c>
      <c r="E1722" s="24" t="s">
        <v>38</v>
      </c>
      <c r="F1722" s="25" t="s">
        <v>1348</v>
      </c>
      <c r="G1722" s="22" t="s">
        <v>39</v>
      </c>
      <c r="H1722" s="26">
        <v>517293</v>
      </c>
      <c r="I1722" s="28"/>
      <c r="J1722" s="26">
        <v>41383</v>
      </c>
      <c r="K1722" s="26">
        <v>558676</v>
      </c>
      <c r="L1722" s="22" t="s">
        <v>1336</v>
      </c>
      <c r="M1722" s="22"/>
      <c r="N1722">
        <f t="shared" si="79"/>
        <v>5096</v>
      </c>
      <c r="O1722">
        <f>+VLOOKUP(N1722,'Thanh toán '!O$8:P$8099,2,0)</f>
        <v>558676</v>
      </c>
      <c r="P1722">
        <f t="shared" si="80"/>
        <v>558676</v>
      </c>
      <c r="Q1722" s="30">
        <f t="shared" si="78"/>
        <v>0</v>
      </c>
    </row>
    <row r="1723" spans="1:17" hidden="1" x14ac:dyDescent="0.3">
      <c r="A1723" s="21">
        <v>13736</v>
      </c>
      <c r="B1723" s="22" t="s">
        <v>2042</v>
      </c>
      <c r="C1723" s="22" t="s">
        <v>1333</v>
      </c>
      <c r="D1723" s="27" t="s">
        <v>2030</v>
      </c>
      <c r="E1723" s="24" t="s">
        <v>38</v>
      </c>
      <c r="F1723" s="25" t="s">
        <v>1348</v>
      </c>
      <c r="G1723" s="22" t="s">
        <v>39</v>
      </c>
      <c r="H1723" s="26">
        <v>2499958</v>
      </c>
      <c r="I1723" s="28"/>
      <c r="J1723" s="26">
        <v>199997</v>
      </c>
      <c r="K1723" s="26">
        <v>2699955</v>
      </c>
      <c r="L1723" s="22" t="s">
        <v>1336</v>
      </c>
      <c r="M1723" s="22"/>
      <c r="N1723">
        <f t="shared" si="79"/>
        <v>5097</v>
      </c>
      <c r="O1723">
        <f>+VLOOKUP(N1723,'Thanh toán '!O$8:P$8099,2,0)</f>
        <v>2699955</v>
      </c>
      <c r="P1723">
        <f t="shared" si="80"/>
        <v>2699955</v>
      </c>
      <c r="Q1723" s="30">
        <f t="shared" si="78"/>
        <v>0</v>
      </c>
    </row>
    <row r="1724" spans="1:17" hidden="1" x14ac:dyDescent="0.3">
      <c r="A1724" s="21">
        <v>13737</v>
      </c>
      <c r="B1724" s="22" t="s">
        <v>2043</v>
      </c>
      <c r="C1724" s="22" t="s">
        <v>1333</v>
      </c>
      <c r="D1724" s="27" t="s">
        <v>2030</v>
      </c>
      <c r="E1724" s="24" t="s">
        <v>38</v>
      </c>
      <c r="F1724" s="25" t="s">
        <v>1348</v>
      </c>
      <c r="G1724" s="22" t="s">
        <v>39</v>
      </c>
      <c r="H1724" s="26">
        <v>1534705</v>
      </c>
      <c r="I1724" s="28"/>
      <c r="J1724" s="26">
        <v>122776</v>
      </c>
      <c r="K1724" s="26">
        <v>1657481</v>
      </c>
      <c r="L1724" s="22" t="s">
        <v>1336</v>
      </c>
      <c r="M1724" s="22"/>
      <c r="N1724">
        <f t="shared" si="79"/>
        <v>5099</v>
      </c>
      <c r="O1724">
        <f>+VLOOKUP(N1724,'Thanh toán '!O$8:P$8099,2,0)</f>
        <v>1657481</v>
      </c>
      <c r="P1724">
        <f t="shared" si="80"/>
        <v>1657481</v>
      </c>
      <c r="Q1724" s="30">
        <f t="shared" si="78"/>
        <v>0</v>
      </c>
    </row>
    <row r="1725" spans="1:17" hidden="1" x14ac:dyDescent="0.3">
      <c r="A1725" s="21">
        <v>13740</v>
      </c>
      <c r="B1725" s="22" t="s">
        <v>2044</v>
      </c>
      <c r="C1725" s="22" t="s">
        <v>1333</v>
      </c>
      <c r="D1725" s="27" t="s">
        <v>2030</v>
      </c>
      <c r="E1725" s="24" t="s">
        <v>38</v>
      </c>
      <c r="F1725" s="25" t="s">
        <v>1348</v>
      </c>
      <c r="G1725" s="22" t="s">
        <v>39</v>
      </c>
      <c r="H1725" s="26">
        <v>1173355</v>
      </c>
      <c r="I1725" s="28"/>
      <c r="J1725" s="26">
        <v>93868</v>
      </c>
      <c r="K1725" s="26">
        <v>1267223</v>
      </c>
      <c r="L1725" s="22" t="s">
        <v>1336</v>
      </c>
      <c r="M1725" s="22"/>
      <c r="N1725">
        <f t="shared" si="79"/>
        <v>5102</v>
      </c>
      <c r="O1725">
        <f>+VLOOKUP(N1725,'Thanh toán '!O$8:P$8099,2,0)</f>
        <v>1267223</v>
      </c>
      <c r="P1725">
        <f t="shared" si="80"/>
        <v>1267223</v>
      </c>
      <c r="Q1725" s="30">
        <f t="shared" si="78"/>
        <v>0</v>
      </c>
    </row>
    <row r="1726" spans="1:17" hidden="1" x14ac:dyDescent="0.3">
      <c r="A1726" s="21">
        <v>13919</v>
      </c>
      <c r="B1726" s="22" t="s">
        <v>2045</v>
      </c>
      <c r="C1726" s="22" t="s">
        <v>1333</v>
      </c>
      <c r="D1726" s="27" t="s">
        <v>2046</v>
      </c>
      <c r="E1726" s="24" t="s">
        <v>42</v>
      </c>
      <c r="F1726" s="25" t="s">
        <v>1359</v>
      </c>
      <c r="G1726" s="22" t="s">
        <v>43</v>
      </c>
      <c r="H1726" s="26">
        <v>3553970</v>
      </c>
      <c r="I1726" s="28"/>
      <c r="J1726" s="26">
        <v>284318</v>
      </c>
      <c r="K1726" s="26">
        <v>3838288</v>
      </c>
      <c r="L1726" s="22" t="s">
        <v>1336</v>
      </c>
      <c r="M1726" s="22"/>
      <c r="N1726">
        <f t="shared" si="79"/>
        <v>5281</v>
      </c>
      <c r="O1726">
        <f>+VLOOKUP(N1726,'Thanh toán '!O$8:P$8099,2,0)</f>
        <v>3838288</v>
      </c>
      <c r="P1726">
        <f t="shared" si="80"/>
        <v>3838288</v>
      </c>
      <c r="Q1726" s="30">
        <f t="shared" si="78"/>
        <v>0</v>
      </c>
    </row>
    <row r="1727" spans="1:17" hidden="1" x14ac:dyDescent="0.3">
      <c r="A1727" s="21">
        <v>13920</v>
      </c>
      <c r="B1727" s="22" t="s">
        <v>2047</v>
      </c>
      <c r="C1727" s="22" t="s">
        <v>1333</v>
      </c>
      <c r="D1727" s="27" t="s">
        <v>2046</v>
      </c>
      <c r="E1727" s="24" t="s">
        <v>81</v>
      </c>
      <c r="F1727" s="25" t="s">
        <v>1432</v>
      </c>
      <c r="G1727" s="22" t="s">
        <v>82</v>
      </c>
      <c r="H1727" s="26">
        <v>2867890</v>
      </c>
      <c r="I1727" s="28"/>
      <c r="J1727" s="26">
        <v>229431</v>
      </c>
      <c r="K1727" s="26">
        <v>3097321</v>
      </c>
      <c r="L1727" s="22" t="s">
        <v>1336</v>
      </c>
      <c r="M1727" s="22"/>
      <c r="N1727">
        <f t="shared" si="79"/>
        <v>5282</v>
      </c>
      <c r="O1727">
        <f>+VLOOKUP(N1727,'Thanh toán '!O$8:P$8099,2,0)</f>
        <v>3097321</v>
      </c>
      <c r="P1727">
        <f t="shared" si="80"/>
        <v>3097321</v>
      </c>
      <c r="Q1727" s="30">
        <f t="shared" si="78"/>
        <v>0</v>
      </c>
    </row>
    <row r="1728" spans="1:17" hidden="1" x14ac:dyDescent="0.3">
      <c r="A1728" s="21">
        <v>13923</v>
      </c>
      <c r="B1728" s="22" t="s">
        <v>2048</v>
      </c>
      <c r="C1728" s="22" t="s">
        <v>1333</v>
      </c>
      <c r="D1728" s="27" t="s">
        <v>2046</v>
      </c>
      <c r="E1728" s="24" t="s">
        <v>410</v>
      </c>
      <c r="F1728" s="25" t="s">
        <v>1372</v>
      </c>
      <c r="G1728" s="22" t="s">
        <v>411</v>
      </c>
      <c r="H1728" s="26">
        <v>3393590</v>
      </c>
      <c r="I1728" s="28"/>
      <c r="J1728" s="26">
        <v>271487</v>
      </c>
      <c r="K1728" s="26">
        <v>3665077</v>
      </c>
      <c r="L1728" s="22" t="s">
        <v>1336</v>
      </c>
      <c r="M1728" s="22"/>
      <c r="N1728">
        <f t="shared" si="79"/>
        <v>5285</v>
      </c>
      <c r="O1728">
        <f>+VLOOKUP(N1728,'Thanh toán '!O$8:P$8099,2,0)</f>
        <v>3665077</v>
      </c>
      <c r="P1728">
        <f t="shared" si="80"/>
        <v>3665077</v>
      </c>
      <c r="Q1728" s="30">
        <f t="shared" si="78"/>
        <v>0</v>
      </c>
    </row>
    <row r="1729" spans="1:17" hidden="1" x14ac:dyDescent="0.3">
      <c r="A1729" s="21">
        <v>13924</v>
      </c>
      <c r="B1729" s="22" t="s">
        <v>2049</v>
      </c>
      <c r="C1729" s="22" t="s">
        <v>1333</v>
      </c>
      <c r="D1729" s="27" t="s">
        <v>2046</v>
      </c>
      <c r="E1729" s="24" t="s">
        <v>56</v>
      </c>
      <c r="F1729" s="25" t="s">
        <v>1399</v>
      </c>
      <c r="G1729" s="22" t="s">
        <v>57</v>
      </c>
      <c r="H1729" s="26">
        <v>8150100</v>
      </c>
      <c r="I1729" s="28"/>
      <c r="J1729" s="26">
        <v>652008</v>
      </c>
      <c r="K1729" s="26">
        <v>8802108</v>
      </c>
      <c r="L1729" s="22" t="s">
        <v>1336</v>
      </c>
      <c r="M1729" s="22"/>
      <c r="N1729">
        <f t="shared" si="79"/>
        <v>5286</v>
      </c>
      <c r="O1729">
        <f>+VLOOKUP(N1729,'Thanh toán '!O$8:P$8099,2,0)</f>
        <v>8802108</v>
      </c>
      <c r="P1729">
        <f t="shared" si="80"/>
        <v>8802108</v>
      </c>
      <c r="Q1729" s="30">
        <f t="shared" si="78"/>
        <v>0</v>
      </c>
    </row>
    <row r="1730" spans="1:17" hidden="1" x14ac:dyDescent="0.3">
      <c r="A1730" s="21">
        <v>13925</v>
      </c>
      <c r="B1730" s="22" t="s">
        <v>2050</v>
      </c>
      <c r="C1730" s="22" t="s">
        <v>1333</v>
      </c>
      <c r="D1730" s="27" t="s">
        <v>2046</v>
      </c>
      <c r="E1730" s="24" t="s">
        <v>38</v>
      </c>
      <c r="F1730" s="25" t="s">
        <v>1348</v>
      </c>
      <c r="G1730" s="22" t="s">
        <v>39</v>
      </c>
      <c r="H1730" s="26">
        <v>1434918</v>
      </c>
      <c r="I1730" s="28"/>
      <c r="J1730" s="26">
        <v>114793</v>
      </c>
      <c r="K1730" s="26">
        <v>1549711</v>
      </c>
      <c r="L1730" s="22" t="s">
        <v>1336</v>
      </c>
      <c r="M1730" s="22"/>
      <c r="N1730">
        <f t="shared" si="79"/>
        <v>5288</v>
      </c>
      <c r="O1730">
        <f>+VLOOKUP(N1730,'Thanh toán '!O$8:P$8099,2,0)</f>
        <v>1549711</v>
      </c>
      <c r="P1730">
        <f t="shared" si="80"/>
        <v>1549711</v>
      </c>
      <c r="Q1730" s="30">
        <f t="shared" si="78"/>
        <v>0</v>
      </c>
    </row>
    <row r="1731" spans="1:17" hidden="1" x14ac:dyDescent="0.3">
      <c r="A1731" s="21">
        <v>13926</v>
      </c>
      <c r="B1731" s="22" t="s">
        <v>2051</v>
      </c>
      <c r="C1731" s="22" t="s">
        <v>1333</v>
      </c>
      <c r="D1731" s="27" t="s">
        <v>2046</v>
      </c>
      <c r="E1731" s="24" t="s">
        <v>38</v>
      </c>
      <c r="F1731" s="25" t="s">
        <v>1348</v>
      </c>
      <c r="G1731" s="22" t="s">
        <v>39</v>
      </c>
      <c r="H1731" s="26">
        <v>555290</v>
      </c>
      <c r="I1731" s="28"/>
      <c r="J1731" s="26">
        <v>44423</v>
      </c>
      <c r="K1731" s="26">
        <v>599713</v>
      </c>
      <c r="L1731" s="22" t="s">
        <v>1336</v>
      </c>
      <c r="M1731" s="22"/>
      <c r="N1731">
        <f t="shared" si="79"/>
        <v>5289</v>
      </c>
      <c r="O1731">
        <f>+VLOOKUP(N1731,'Thanh toán '!O$8:P$8099,2,0)</f>
        <v>599713</v>
      </c>
      <c r="P1731">
        <f t="shared" si="80"/>
        <v>599713</v>
      </c>
      <c r="Q1731" s="30">
        <f t="shared" si="78"/>
        <v>0</v>
      </c>
    </row>
    <row r="1732" spans="1:17" ht="26.3" hidden="1" x14ac:dyDescent="0.3">
      <c r="A1732" s="21">
        <v>13927</v>
      </c>
      <c r="B1732" s="22" t="s">
        <v>2052</v>
      </c>
      <c r="C1732" s="22" t="s">
        <v>1333</v>
      </c>
      <c r="D1732" s="27" t="s">
        <v>2046</v>
      </c>
      <c r="E1732" s="24" t="s">
        <v>59</v>
      </c>
      <c r="F1732" s="25" t="s">
        <v>1474</v>
      </c>
      <c r="G1732" s="22" t="s">
        <v>60</v>
      </c>
      <c r="H1732" s="26">
        <v>1979555</v>
      </c>
      <c r="I1732" s="28"/>
      <c r="J1732" s="26">
        <v>158364</v>
      </c>
      <c r="K1732" s="26">
        <v>2137919</v>
      </c>
      <c r="L1732" s="22" t="s">
        <v>1336</v>
      </c>
      <c r="M1732" s="22"/>
      <c r="N1732">
        <f t="shared" si="79"/>
        <v>5290</v>
      </c>
      <c r="O1732">
        <f>+VLOOKUP(N1732,'Thanh toán '!O$8:P$8099,2,0)</f>
        <v>2137919</v>
      </c>
      <c r="P1732">
        <f t="shared" si="80"/>
        <v>2137919</v>
      </c>
      <c r="Q1732" s="30">
        <f t="shared" si="78"/>
        <v>0</v>
      </c>
    </row>
    <row r="1733" spans="1:17" hidden="1" x14ac:dyDescent="0.3">
      <c r="A1733" s="21">
        <v>13928</v>
      </c>
      <c r="B1733" s="22" t="s">
        <v>2053</v>
      </c>
      <c r="C1733" s="22" t="s">
        <v>1333</v>
      </c>
      <c r="D1733" s="27" t="s">
        <v>2046</v>
      </c>
      <c r="E1733" s="24" t="s">
        <v>38</v>
      </c>
      <c r="F1733" s="25" t="s">
        <v>1348</v>
      </c>
      <c r="G1733" s="22" t="s">
        <v>39</v>
      </c>
      <c r="H1733" s="26">
        <v>788287</v>
      </c>
      <c r="I1733" s="28"/>
      <c r="J1733" s="26">
        <v>63063</v>
      </c>
      <c r="K1733" s="26">
        <v>851350</v>
      </c>
      <c r="L1733" s="22" t="s">
        <v>1336</v>
      </c>
      <c r="M1733" s="22"/>
      <c r="N1733">
        <f t="shared" si="79"/>
        <v>5291</v>
      </c>
      <c r="O1733">
        <f>+VLOOKUP(N1733,'Thanh toán '!O$8:P$8099,2,0)</f>
        <v>851350</v>
      </c>
      <c r="P1733">
        <f t="shared" si="80"/>
        <v>851350</v>
      </c>
      <c r="Q1733" s="30">
        <f t="shared" ref="Q1733:Q1796" si="81">+O1733-K1733</f>
        <v>0</v>
      </c>
    </row>
    <row r="1734" spans="1:17" hidden="1" x14ac:dyDescent="0.3">
      <c r="A1734" s="21">
        <v>13929</v>
      </c>
      <c r="B1734" s="22" t="s">
        <v>2054</v>
      </c>
      <c r="C1734" s="22" t="s">
        <v>1333</v>
      </c>
      <c r="D1734" s="27" t="s">
        <v>2046</v>
      </c>
      <c r="E1734" s="24" t="s">
        <v>38</v>
      </c>
      <c r="F1734" s="25" t="s">
        <v>1348</v>
      </c>
      <c r="G1734" s="22" t="s">
        <v>39</v>
      </c>
      <c r="H1734" s="26">
        <v>806200</v>
      </c>
      <c r="I1734" s="28"/>
      <c r="J1734" s="26">
        <v>64496</v>
      </c>
      <c r="K1734" s="26">
        <v>870696</v>
      </c>
      <c r="L1734" s="22" t="s">
        <v>1336</v>
      </c>
      <c r="M1734" s="22"/>
      <c r="N1734">
        <f t="shared" ref="N1734:N1797" si="82">+B1734*1</f>
        <v>5292</v>
      </c>
      <c r="O1734">
        <f>+VLOOKUP(N1734,'Thanh toán '!O$8:P$8099,2,0)</f>
        <v>870696</v>
      </c>
      <c r="P1734">
        <f t="shared" ref="P1734:P1797" si="83">+O1734</f>
        <v>870696</v>
      </c>
      <c r="Q1734" s="30">
        <f t="shared" si="81"/>
        <v>0</v>
      </c>
    </row>
    <row r="1735" spans="1:17" hidden="1" x14ac:dyDescent="0.3">
      <c r="A1735" s="21">
        <v>13930</v>
      </c>
      <c r="B1735" s="22" t="s">
        <v>2055</v>
      </c>
      <c r="C1735" s="22" t="s">
        <v>1333</v>
      </c>
      <c r="D1735" s="27" t="s">
        <v>2046</v>
      </c>
      <c r="E1735" s="24" t="s">
        <v>38</v>
      </c>
      <c r="F1735" s="25" t="s">
        <v>1348</v>
      </c>
      <c r="G1735" s="22" t="s">
        <v>39</v>
      </c>
      <c r="H1735" s="26">
        <v>700329</v>
      </c>
      <c r="I1735" s="28"/>
      <c r="J1735" s="26">
        <v>56026</v>
      </c>
      <c r="K1735" s="26">
        <v>756355</v>
      </c>
      <c r="L1735" s="22" t="s">
        <v>1336</v>
      </c>
      <c r="M1735" s="22"/>
      <c r="N1735">
        <f t="shared" si="82"/>
        <v>5293</v>
      </c>
      <c r="O1735">
        <f>+VLOOKUP(N1735,'Thanh toán '!O$8:P$8099,2,0)</f>
        <v>756355</v>
      </c>
      <c r="P1735">
        <f t="shared" si="83"/>
        <v>756355</v>
      </c>
      <c r="Q1735" s="30">
        <f t="shared" si="81"/>
        <v>0</v>
      </c>
    </row>
    <row r="1736" spans="1:17" hidden="1" x14ac:dyDescent="0.3">
      <c r="A1736" s="21">
        <v>13933</v>
      </c>
      <c r="B1736" s="22" t="s">
        <v>2056</v>
      </c>
      <c r="C1736" s="22" t="s">
        <v>1333</v>
      </c>
      <c r="D1736" s="27" t="s">
        <v>2046</v>
      </c>
      <c r="E1736" s="24" t="s">
        <v>38</v>
      </c>
      <c r="F1736" s="25" t="s">
        <v>1348</v>
      </c>
      <c r="G1736" s="22" t="s">
        <v>39</v>
      </c>
      <c r="H1736" s="26">
        <v>555290</v>
      </c>
      <c r="I1736" s="28"/>
      <c r="J1736" s="26">
        <v>44423</v>
      </c>
      <c r="K1736" s="26">
        <v>599713</v>
      </c>
      <c r="L1736" s="22" t="s">
        <v>1336</v>
      </c>
      <c r="M1736" s="22"/>
      <c r="N1736">
        <f t="shared" si="82"/>
        <v>5296</v>
      </c>
      <c r="O1736">
        <f>+VLOOKUP(N1736,'Thanh toán '!O$8:P$8099,2,0)</f>
        <v>599713</v>
      </c>
      <c r="P1736">
        <f t="shared" si="83"/>
        <v>599713</v>
      </c>
      <c r="Q1736" s="30">
        <f t="shared" si="81"/>
        <v>0</v>
      </c>
    </row>
    <row r="1737" spans="1:17" hidden="1" x14ac:dyDescent="0.3">
      <c r="A1737" s="21">
        <v>13935</v>
      </c>
      <c r="B1737" s="22" t="s">
        <v>2057</v>
      </c>
      <c r="C1737" s="22" t="s">
        <v>1333</v>
      </c>
      <c r="D1737" s="27" t="s">
        <v>2046</v>
      </c>
      <c r="E1737" s="24" t="s">
        <v>38</v>
      </c>
      <c r="F1737" s="25" t="s">
        <v>1348</v>
      </c>
      <c r="G1737" s="22" t="s">
        <v>39</v>
      </c>
      <c r="H1737" s="26">
        <v>850875</v>
      </c>
      <c r="I1737" s="28"/>
      <c r="J1737" s="26">
        <v>68070</v>
      </c>
      <c r="K1737" s="26">
        <v>918945</v>
      </c>
      <c r="L1737" s="22" t="s">
        <v>1336</v>
      </c>
      <c r="M1737" s="22"/>
      <c r="N1737">
        <f t="shared" si="82"/>
        <v>5298</v>
      </c>
      <c r="O1737">
        <f>+VLOOKUP(N1737,'Thanh toán '!O$8:P$8099,2,0)</f>
        <v>918945</v>
      </c>
      <c r="P1737">
        <f t="shared" si="83"/>
        <v>918945</v>
      </c>
      <c r="Q1737" s="30">
        <f t="shared" si="81"/>
        <v>0</v>
      </c>
    </row>
    <row r="1738" spans="1:17" hidden="1" x14ac:dyDescent="0.3">
      <c r="A1738" s="21">
        <v>13938</v>
      </c>
      <c r="B1738" s="22" t="s">
        <v>2058</v>
      </c>
      <c r="C1738" s="22" t="s">
        <v>1333</v>
      </c>
      <c r="D1738" s="27" t="s">
        <v>2046</v>
      </c>
      <c r="E1738" s="24" t="s">
        <v>38</v>
      </c>
      <c r="F1738" s="25" t="s">
        <v>1348</v>
      </c>
      <c r="G1738" s="22" t="s">
        <v>39</v>
      </c>
      <c r="H1738" s="26">
        <v>370839</v>
      </c>
      <c r="I1738" s="28"/>
      <c r="J1738" s="26">
        <v>29667</v>
      </c>
      <c r="K1738" s="26">
        <v>400506</v>
      </c>
      <c r="L1738" s="22" t="s">
        <v>1336</v>
      </c>
      <c r="M1738" s="22"/>
      <c r="N1738">
        <f t="shared" si="82"/>
        <v>5301</v>
      </c>
      <c r="O1738">
        <f>+VLOOKUP(N1738,'Thanh toán '!O$8:P$8099,2,0)</f>
        <v>400506</v>
      </c>
      <c r="P1738">
        <f t="shared" si="83"/>
        <v>400506</v>
      </c>
      <c r="Q1738" s="30">
        <f t="shared" si="81"/>
        <v>0</v>
      </c>
    </row>
    <row r="1739" spans="1:17" hidden="1" x14ac:dyDescent="0.3">
      <c r="A1739" s="21">
        <v>13939</v>
      </c>
      <c r="B1739" s="22" t="s">
        <v>2059</v>
      </c>
      <c r="C1739" s="22" t="s">
        <v>1333</v>
      </c>
      <c r="D1739" s="27" t="s">
        <v>2046</v>
      </c>
      <c r="E1739" s="24" t="s">
        <v>38</v>
      </c>
      <c r="F1739" s="25" t="s">
        <v>1348</v>
      </c>
      <c r="G1739" s="22" t="s">
        <v>39</v>
      </c>
      <c r="H1739" s="26">
        <v>1477735</v>
      </c>
      <c r="I1739" s="28"/>
      <c r="J1739" s="26">
        <v>118219</v>
      </c>
      <c r="K1739" s="26">
        <v>1595954</v>
      </c>
      <c r="L1739" s="22" t="s">
        <v>1336</v>
      </c>
      <c r="M1739" s="22"/>
      <c r="N1739">
        <f t="shared" si="82"/>
        <v>5302</v>
      </c>
      <c r="O1739">
        <f>+VLOOKUP(N1739,'Thanh toán '!O$8:P$8099,2,0)</f>
        <v>1595954</v>
      </c>
      <c r="P1739">
        <f t="shared" si="83"/>
        <v>1595954</v>
      </c>
      <c r="Q1739" s="30">
        <f t="shared" si="81"/>
        <v>0</v>
      </c>
    </row>
    <row r="1740" spans="1:17" hidden="1" x14ac:dyDescent="0.3">
      <c r="A1740" s="21">
        <v>13940</v>
      </c>
      <c r="B1740" s="22" t="s">
        <v>2060</v>
      </c>
      <c r="C1740" s="22" t="s">
        <v>1333</v>
      </c>
      <c r="D1740" s="27" t="s">
        <v>2046</v>
      </c>
      <c r="E1740" s="24" t="s">
        <v>38</v>
      </c>
      <c r="F1740" s="25" t="s">
        <v>1348</v>
      </c>
      <c r="G1740" s="22" t="s">
        <v>39</v>
      </c>
      <c r="H1740" s="26">
        <v>1173355</v>
      </c>
      <c r="I1740" s="28"/>
      <c r="J1740" s="26">
        <v>93868</v>
      </c>
      <c r="K1740" s="26">
        <v>1267223</v>
      </c>
      <c r="L1740" s="22" t="s">
        <v>1336</v>
      </c>
      <c r="M1740" s="22"/>
      <c r="N1740">
        <f t="shared" si="82"/>
        <v>5303</v>
      </c>
      <c r="O1740">
        <f>+VLOOKUP(N1740,'Thanh toán '!O$8:P$8099,2,0)</f>
        <v>1267223</v>
      </c>
      <c r="P1740">
        <f t="shared" si="83"/>
        <v>1267223</v>
      </c>
      <c r="Q1740" s="30">
        <f t="shared" si="81"/>
        <v>0</v>
      </c>
    </row>
    <row r="1741" spans="1:17" hidden="1" x14ac:dyDescent="0.3">
      <c r="A1741" s="21">
        <v>13941</v>
      </c>
      <c r="B1741" s="22" t="s">
        <v>2061</v>
      </c>
      <c r="C1741" s="22" t="s">
        <v>1333</v>
      </c>
      <c r="D1741" s="27" t="s">
        <v>2046</v>
      </c>
      <c r="E1741" s="24" t="s">
        <v>38</v>
      </c>
      <c r="F1741" s="25" t="s">
        <v>1348</v>
      </c>
      <c r="G1741" s="22" t="s">
        <v>39</v>
      </c>
      <c r="H1741" s="26">
        <v>618065</v>
      </c>
      <c r="I1741" s="28"/>
      <c r="J1741" s="26">
        <v>49445</v>
      </c>
      <c r="K1741" s="26">
        <v>667510</v>
      </c>
      <c r="L1741" s="22" t="s">
        <v>1336</v>
      </c>
      <c r="M1741" s="22"/>
      <c r="N1741">
        <f t="shared" si="82"/>
        <v>5304</v>
      </c>
      <c r="O1741">
        <f>+VLOOKUP(N1741,'Thanh toán '!O$8:P$8099,2,0)</f>
        <v>667510</v>
      </c>
      <c r="P1741">
        <f t="shared" si="83"/>
        <v>667510</v>
      </c>
      <c r="Q1741" s="30">
        <f t="shared" si="81"/>
        <v>0</v>
      </c>
    </row>
    <row r="1742" spans="1:17" hidden="1" x14ac:dyDescent="0.3">
      <c r="A1742" s="21">
        <v>14009</v>
      </c>
      <c r="B1742" s="22" t="s">
        <v>2062</v>
      </c>
      <c r="C1742" s="22" t="s">
        <v>1333</v>
      </c>
      <c r="D1742" s="27" t="s">
        <v>2046</v>
      </c>
      <c r="E1742" s="24" t="s">
        <v>38</v>
      </c>
      <c r="F1742" s="25" t="s">
        <v>1348</v>
      </c>
      <c r="G1742" s="22" t="s">
        <v>39</v>
      </c>
      <c r="H1742" s="26">
        <v>700329</v>
      </c>
      <c r="I1742" s="28"/>
      <c r="J1742" s="26">
        <v>56026</v>
      </c>
      <c r="K1742" s="26">
        <v>756355</v>
      </c>
      <c r="L1742" s="22" t="s">
        <v>1336</v>
      </c>
      <c r="M1742" s="22"/>
      <c r="N1742">
        <f t="shared" si="82"/>
        <v>5372</v>
      </c>
      <c r="O1742">
        <f>+VLOOKUP(N1742,'Thanh toán '!O$8:P$8099,2,0)</f>
        <v>756355</v>
      </c>
      <c r="P1742">
        <f t="shared" si="83"/>
        <v>756355</v>
      </c>
      <c r="Q1742" s="30">
        <f t="shared" si="81"/>
        <v>0</v>
      </c>
    </row>
    <row r="1743" spans="1:17" hidden="1" x14ac:dyDescent="0.3">
      <c r="A1743" s="21">
        <v>14010</v>
      </c>
      <c r="B1743" s="22" t="s">
        <v>2063</v>
      </c>
      <c r="C1743" s="22" t="s">
        <v>1333</v>
      </c>
      <c r="D1743" s="27" t="s">
        <v>2046</v>
      </c>
      <c r="E1743" s="24" t="s">
        <v>89</v>
      </c>
      <c r="F1743" s="25" t="s">
        <v>1525</v>
      </c>
      <c r="G1743" s="22" t="s">
        <v>90</v>
      </c>
      <c r="H1743" s="26">
        <v>1236130</v>
      </c>
      <c r="I1743" s="28"/>
      <c r="J1743" s="26">
        <v>98890</v>
      </c>
      <c r="K1743" s="26">
        <v>1335020</v>
      </c>
      <c r="L1743" s="22" t="s">
        <v>1336</v>
      </c>
      <c r="M1743" s="22"/>
      <c r="N1743">
        <f t="shared" si="82"/>
        <v>5373</v>
      </c>
      <c r="O1743">
        <f>+VLOOKUP(N1743,'Thanh toán '!O$8:P$8099,2,0)</f>
        <v>1335020</v>
      </c>
      <c r="P1743">
        <f t="shared" si="83"/>
        <v>1335020</v>
      </c>
      <c r="Q1743" s="30">
        <f t="shared" si="81"/>
        <v>0</v>
      </c>
    </row>
    <row r="1744" spans="1:17" ht="26.3" hidden="1" x14ac:dyDescent="0.3">
      <c r="A1744" s="21">
        <v>14028</v>
      </c>
      <c r="B1744" s="22" t="s">
        <v>2064</v>
      </c>
      <c r="C1744" s="22" t="s">
        <v>1333</v>
      </c>
      <c r="D1744" s="27" t="s">
        <v>2046</v>
      </c>
      <c r="E1744" s="24" t="s">
        <v>68</v>
      </c>
      <c r="F1744" s="25" t="s">
        <v>1338</v>
      </c>
      <c r="G1744" s="22" t="s">
        <v>69</v>
      </c>
      <c r="H1744" s="26">
        <v>2704750</v>
      </c>
      <c r="I1744" s="28"/>
      <c r="J1744" s="26">
        <v>216380</v>
      </c>
      <c r="K1744" s="26">
        <v>2921130</v>
      </c>
      <c r="L1744" s="22" t="s">
        <v>1336</v>
      </c>
      <c r="M1744" s="22"/>
      <c r="N1744">
        <f t="shared" si="82"/>
        <v>5391</v>
      </c>
      <c r="O1744">
        <f>+VLOOKUP(N1744,'Thanh toán '!O$8:P$8099,2,0)</f>
        <v>2921130</v>
      </c>
      <c r="P1744">
        <f t="shared" si="83"/>
        <v>2921130</v>
      </c>
      <c r="Q1744" s="30">
        <f t="shared" si="81"/>
        <v>0</v>
      </c>
    </row>
    <row r="1745" spans="1:17" hidden="1" x14ac:dyDescent="0.3">
      <c r="A1745" s="21">
        <v>14029</v>
      </c>
      <c r="B1745" s="22" t="s">
        <v>2065</v>
      </c>
      <c r="C1745" s="22" t="s">
        <v>1333</v>
      </c>
      <c r="D1745" s="27" t="s">
        <v>2046</v>
      </c>
      <c r="E1745" s="24" t="s">
        <v>548</v>
      </c>
      <c r="F1745" s="25" t="s">
        <v>1531</v>
      </c>
      <c r="G1745" s="22" t="s">
        <v>549</v>
      </c>
      <c r="H1745" s="26">
        <v>3537370</v>
      </c>
      <c r="I1745" s="28"/>
      <c r="J1745" s="26">
        <v>282990</v>
      </c>
      <c r="K1745" s="26">
        <v>3820360</v>
      </c>
      <c r="L1745" s="22" t="s">
        <v>1336</v>
      </c>
      <c r="M1745" s="22"/>
      <c r="N1745">
        <f t="shared" si="82"/>
        <v>5392</v>
      </c>
      <c r="O1745">
        <f>+VLOOKUP(N1745,'Thanh toán '!O$8:P$8099,2,0)</f>
        <v>3820360</v>
      </c>
      <c r="P1745">
        <f t="shared" si="83"/>
        <v>3820360</v>
      </c>
      <c r="Q1745" s="30">
        <f t="shared" si="81"/>
        <v>0</v>
      </c>
    </row>
    <row r="1746" spans="1:17" hidden="1" x14ac:dyDescent="0.3">
      <c r="A1746" s="21">
        <v>14030</v>
      </c>
      <c r="B1746" s="22" t="s">
        <v>2066</v>
      </c>
      <c r="C1746" s="22" t="s">
        <v>1333</v>
      </c>
      <c r="D1746" s="27" t="s">
        <v>2046</v>
      </c>
      <c r="E1746" s="24" t="s">
        <v>65</v>
      </c>
      <c r="F1746" s="25" t="s">
        <v>1528</v>
      </c>
      <c r="G1746" s="22" t="s">
        <v>66</v>
      </c>
      <c r="H1746" s="26">
        <v>1110580</v>
      </c>
      <c r="I1746" s="28"/>
      <c r="J1746" s="26">
        <v>88846</v>
      </c>
      <c r="K1746" s="26">
        <v>1199426</v>
      </c>
      <c r="L1746" s="22" t="s">
        <v>1336</v>
      </c>
      <c r="M1746" s="22"/>
      <c r="N1746">
        <f t="shared" si="82"/>
        <v>5393</v>
      </c>
      <c r="O1746">
        <f>+VLOOKUP(N1746,'Thanh toán '!O$8:P$8099,2,0)</f>
        <v>1199426</v>
      </c>
      <c r="P1746">
        <f t="shared" si="83"/>
        <v>1199426</v>
      </c>
      <c r="Q1746" s="30">
        <f t="shared" si="81"/>
        <v>0</v>
      </c>
    </row>
    <row r="1747" spans="1:17" ht="26.3" hidden="1" x14ac:dyDescent="0.3">
      <c r="A1747" s="21">
        <v>14031</v>
      </c>
      <c r="B1747" s="22" t="s">
        <v>2067</v>
      </c>
      <c r="C1747" s="22" t="s">
        <v>1333</v>
      </c>
      <c r="D1747" s="27" t="s">
        <v>2046</v>
      </c>
      <c r="E1747" s="24" t="s">
        <v>275</v>
      </c>
      <c r="F1747" s="25" t="s">
        <v>1632</v>
      </c>
      <c r="G1747" s="22" t="s">
        <v>276</v>
      </c>
      <c r="H1747" s="26">
        <v>1122144</v>
      </c>
      <c r="I1747" s="28"/>
      <c r="J1747" s="26">
        <v>89772</v>
      </c>
      <c r="K1747" s="26">
        <v>1211916</v>
      </c>
      <c r="L1747" s="22" t="s">
        <v>1336</v>
      </c>
      <c r="M1747" s="22"/>
      <c r="N1747">
        <f t="shared" si="82"/>
        <v>5394</v>
      </c>
      <c r="O1747">
        <f>+VLOOKUP(N1747,'Thanh toán '!O$8:P$8099,2,0)</f>
        <v>1211916</v>
      </c>
      <c r="P1747">
        <f t="shared" si="83"/>
        <v>1211916</v>
      </c>
      <c r="Q1747" s="30">
        <f t="shared" si="81"/>
        <v>0</v>
      </c>
    </row>
    <row r="1748" spans="1:17" ht="26.3" hidden="1" x14ac:dyDescent="0.3">
      <c r="A1748" s="21">
        <v>14032</v>
      </c>
      <c r="B1748" s="22" t="s">
        <v>2068</v>
      </c>
      <c r="C1748" s="22" t="s">
        <v>1333</v>
      </c>
      <c r="D1748" s="27" t="s">
        <v>2046</v>
      </c>
      <c r="E1748" s="24" t="s">
        <v>71</v>
      </c>
      <c r="F1748" s="25" t="s">
        <v>1427</v>
      </c>
      <c r="G1748" s="22" t="s">
        <v>72</v>
      </c>
      <c r="H1748" s="26">
        <v>739224</v>
      </c>
      <c r="I1748" s="28"/>
      <c r="J1748" s="26">
        <v>59138</v>
      </c>
      <c r="K1748" s="26">
        <v>798362</v>
      </c>
      <c r="L1748" s="22" t="s">
        <v>1336</v>
      </c>
      <c r="M1748" s="22"/>
      <c r="N1748">
        <f t="shared" si="82"/>
        <v>5395</v>
      </c>
      <c r="O1748">
        <f>+VLOOKUP(N1748,'Thanh toán '!O$8:P$8099,2,0)</f>
        <v>798362</v>
      </c>
      <c r="P1748">
        <f t="shared" si="83"/>
        <v>798362</v>
      </c>
      <c r="Q1748" s="30">
        <f t="shared" si="81"/>
        <v>0</v>
      </c>
    </row>
    <row r="1749" spans="1:17" ht="26.3" hidden="1" x14ac:dyDescent="0.3">
      <c r="A1749" s="21">
        <v>14033</v>
      </c>
      <c r="B1749" s="22" t="s">
        <v>2069</v>
      </c>
      <c r="C1749" s="22" t="s">
        <v>1333</v>
      </c>
      <c r="D1749" s="27" t="s">
        <v>2046</v>
      </c>
      <c r="E1749" s="24" t="s">
        <v>271</v>
      </c>
      <c r="F1749" s="25" t="s">
        <v>1425</v>
      </c>
      <c r="G1749" s="22" t="s">
        <v>272</v>
      </c>
      <c r="H1749" s="26">
        <v>1329640</v>
      </c>
      <c r="I1749" s="28"/>
      <c r="J1749" s="26">
        <v>106371</v>
      </c>
      <c r="K1749" s="26">
        <v>1436011</v>
      </c>
      <c r="L1749" s="22" t="s">
        <v>1336</v>
      </c>
      <c r="M1749" s="22"/>
      <c r="N1749">
        <f t="shared" si="82"/>
        <v>5396</v>
      </c>
      <c r="O1749">
        <f>+VLOOKUP(N1749,'Thanh toán '!O$8:P$8099,2,0)</f>
        <v>1436011</v>
      </c>
      <c r="P1749">
        <f t="shared" si="83"/>
        <v>1436011</v>
      </c>
      <c r="Q1749" s="30">
        <f t="shared" si="81"/>
        <v>0</v>
      </c>
    </row>
    <row r="1750" spans="1:17" ht="26.3" hidden="1" x14ac:dyDescent="0.3">
      <c r="A1750" s="21">
        <v>14034</v>
      </c>
      <c r="B1750" s="22" t="s">
        <v>2070</v>
      </c>
      <c r="C1750" s="22" t="s">
        <v>1333</v>
      </c>
      <c r="D1750" s="27" t="s">
        <v>2046</v>
      </c>
      <c r="E1750" s="24" t="s">
        <v>71</v>
      </c>
      <c r="F1750" s="25" t="s">
        <v>1427</v>
      </c>
      <c r="G1750" s="22" t="s">
        <v>72</v>
      </c>
      <c r="H1750" s="26">
        <v>1149632</v>
      </c>
      <c r="I1750" s="28"/>
      <c r="J1750" s="26">
        <v>91971</v>
      </c>
      <c r="K1750" s="26">
        <v>1241603</v>
      </c>
      <c r="L1750" s="22" t="s">
        <v>1336</v>
      </c>
      <c r="M1750" s="22"/>
      <c r="N1750">
        <f t="shared" si="82"/>
        <v>5397</v>
      </c>
      <c r="O1750">
        <f>+VLOOKUP(N1750,'Thanh toán '!O$8:P$8099,2,0)</f>
        <v>1241603</v>
      </c>
      <c r="P1750">
        <f t="shared" si="83"/>
        <v>1241603</v>
      </c>
      <c r="Q1750" s="30">
        <f t="shared" si="81"/>
        <v>0</v>
      </c>
    </row>
    <row r="1751" spans="1:17" hidden="1" x14ac:dyDescent="0.3">
      <c r="A1751" s="21">
        <v>14035</v>
      </c>
      <c r="B1751" s="22" t="s">
        <v>2071</v>
      </c>
      <c r="C1751" s="22" t="s">
        <v>1333</v>
      </c>
      <c r="D1751" s="27" t="s">
        <v>2046</v>
      </c>
      <c r="E1751" s="24" t="s">
        <v>38</v>
      </c>
      <c r="F1751" s="25" t="s">
        <v>1348</v>
      </c>
      <c r="G1751" s="22" t="s">
        <v>39</v>
      </c>
      <c r="H1751" s="26">
        <v>1026493</v>
      </c>
      <c r="I1751" s="28"/>
      <c r="J1751" s="26">
        <v>82119</v>
      </c>
      <c r="K1751" s="26">
        <v>1108612</v>
      </c>
      <c r="L1751" s="22" t="s">
        <v>1336</v>
      </c>
      <c r="M1751" s="22"/>
      <c r="N1751">
        <f t="shared" si="82"/>
        <v>5398</v>
      </c>
      <c r="O1751">
        <f>+VLOOKUP(N1751,'Thanh toán '!O$8:P$8099,2,0)</f>
        <v>1108612</v>
      </c>
      <c r="P1751">
        <f t="shared" si="83"/>
        <v>1108612</v>
      </c>
      <c r="Q1751" s="30">
        <f t="shared" si="81"/>
        <v>0</v>
      </c>
    </row>
    <row r="1752" spans="1:17" hidden="1" x14ac:dyDescent="0.3">
      <c r="A1752" s="21">
        <v>14041</v>
      </c>
      <c r="B1752" s="22" t="s">
        <v>2072</v>
      </c>
      <c r="C1752" s="22" t="s">
        <v>1333</v>
      </c>
      <c r="D1752" s="27" t="s">
        <v>2073</v>
      </c>
      <c r="E1752" s="24" t="s">
        <v>38</v>
      </c>
      <c r="F1752" s="25" t="s">
        <v>1348</v>
      </c>
      <c r="G1752" s="22" t="s">
        <v>39</v>
      </c>
      <c r="H1752" s="26">
        <v>1289600</v>
      </c>
      <c r="I1752" s="28"/>
      <c r="J1752" s="26">
        <v>103168</v>
      </c>
      <c r="K1752" s="26">
        <v>1392768</v>
      </c>
      <c r="L1752" s="22" t="s">
        <v>1336</v>
      </c>
      <c r="M1752" s="22"/>
      <c r="N1752">
        <f t="shared" si="82"/>
        <v>5404</v>
      </c>
      <c r="O1752">
        <f>+VLOOKUP(N1752,'Thanh toán '!O$8:P$8099,2,0)</f>
        <v>1392768</v>
      </c>
      <c r="P1752">
        <f t="shared" si="83"/>
        <v>1392768</v>
      </c>
      <c r="Q1752" s="30">
        <f t="shared" si="81"/>
        <v>0</v>
      </c>
    </row>
    <row r="1753" spans="1:17" hidden="1" x14ac:dyDescent="0.3">
      <c r="A1753" s="21">
        <v>14042</v>
      </c>
      <c r="B1753" s="22" t="s">
        <v>2074</v>
      </c>
      <c r="C1753" s="22" t="s">
        <v>1333</v>
      </c>
      <c r="D1753" s="27" t="s">
        <v>2073</v>
      </c>
      <c r="E1753" s="24" t="s">
        <v>260</v>
      </c>
      <c r="F1753" s="25" t="s">
        <v>1440</v>
      </c>
      <c r="G1753" s="22" t="s">
        <v>261</v>
      </c>
      <c r="H1753" s="26">
        <v>1101465</v>
      </c>
      <c r="I1753" s="28"/>
      <c r="J1753" s="26">
        <v>88117</v>
      </c>
      <c r="K1753" s="26">
        <v>1189582</v>
      </c>
      <c r="L1753" s="22" t="s">
        <v>1336</v>
      </c>
      <c r="M1753" s="22"/>
      <c r="N1753">
        <f t="shared" si="82"/>
        <v>5405</v>
      </c>
      <c r="O1753">
        <f>+VLOOKUP(N1753,'Thanh toán '!O$8:P$8099,2,0)</f>
        <v>1189582</v>
      </c>
      <c r="P1753">
        <f t="shared" si="83"/>
        <v>1189582</v>
      </c>
      <c r="Q1753" s="30">
        <f t="shared" si="81"/>
        <v>0</v>
      </c>
    </row>
    <row r="1754" spans="1:17" hidden="1" x14ac:dyDescent="0.3">
      <c r="A1754" s="21">
        <v>14043</v>
      </c>
      <c r="B1754" s="22" t="s">
        <v>2075</v>
      </c>
      <c r="C1754" s="22" t="s">
        <v>1333</v>
      </c>
      <c r="D1754" s="27" t="s">
        <v>2073</v>
      </c>
      <c r="E1754" s="24" t="s">
        <v>42</v>
      </c>
      <c r="F1754" s="25" t="s">
        <v>1359</v>
      </c>
      <c r="G1754" s="22" t="s">
        <v>43</v>
      </c>
      <c r="H1754" s="26">
        <v>2440220</v>
      </c>
      <c r="I1754" s="28"/>
      <c r="J1754" s="26">
        <v>195218</v>
      </c>
      <c r="K1754" s="26">
        <v>2635438</v>
      </c>
      <c r="L1754" s="22" t="s">
        <v>1336</v>
      </c>
      <c r="M1754" s="22"/>
      <c r="N1754">
        <f t="shared" si="82"/>
        <v>5406</v>
      </c>
      <c r="O1754">
        <f>+VLOOKUP(N1754,'Thanh toán '!O$8:P$8099,2,0)</f>
        <v>2635438</v>
      </c>
      <c r="P1754">
        <f t="shared" si="83"/>
        <v>2635438</v>
      </c>
      <c r="Q1754" s="30">
        <f t="shared" si="81"/>
        <v>0</v>
      </c>
    </row>
    <row r="1755" spans="1:17" hidden="1" x14ac:dyDescent="0.3">
      <c r="A1755" s="21">
        <v>14045</v>
      </c>
      <c r="B1755" s="22" t="s">
        <v>2076</v>
      </c>
      <c r="C1755" s="22" t="s">
        <v>1333</v>
      </c>
      <c r="D1755" s="27" t="s">
        <v>2073</v>
      </c>
      <c r="E1755" s="24" t="s">
        <v>38</v>
      </c>
      <c r="F1755" s="25" t="s">
        <v>1348</v>
      </c>
      <c r="G1755" s="22" t="s">
        <v>39</v>
      </c>
      <c r="H1755" s="26">
        <v>926129</v>
      </c>
      <c r="I1755" s="28"/>
      <c r="J1755" s="26">
        <v>74090</v>
      </c>
      <c r="K1755" s="26">
        <v>1000219</v>
      </c>
      <c r="L1755" s="22" t="s">
        <v>1336</v>
      </c>
      <c r="M1755" s="22"/>
      <c r="N1755">
        <f t="shared" si="82"/>
        <v>5408</v>
      </c>
      <c r="O1755">
        <f>+VLOOKUP(N1755,'Thanh toán '!O$8:P$8099,2,0)</f>
        <v>1000219</v>
      </c>
      <c r="P1755">
        <f t="shared" si="83"/>
        <v>1000219</v>
      </c>
      <c r="Q1755" s="30">
        <f t="shared" si="81"/>
        <v>0</v>
      </c>
    </row>
    <row r="1756" spans="1:17" hidden="1" x14ac:dyDescent="0.3">
      <c r="A1756" s="21">
        <v>14049</v>
      </c>
      <c r="B1756" s="22" t="s">
        <v>2077</v>
      </c>
      <c r="C1756" s="22" t="s">
        <v>1333</v>
      </c>
      <c r="D1756" s="27" t="s">
        <v>2073</v>
      </c>
      <c r="E1756" s="24" t="s">
        <v>38</v>
      </c>
      <c r="F1756" s="25" t="s">
        <v>1348</v>
      </c>
      <c r="G1756" s="22" t="s">
        <v>39</v>
      </c>
      <c r="H1756" s="26">
        <v>1213863</v>
      </c>
      <c r="I1756" s="28"/>
      <c r="J1756" s="26">
        <v>97109</v>
      </c>
      <c r="K1756" s="26">
        <v>1310972</v>
      </c>
      <c r="L1756" s="22" t="s">
        <v>1336</v>
      </c>
      <c r="M1756" s="22"/>
      <c r="N1756">
        <f t="shared" si="82"/>
        <v>5412</v>
      </c>
      <c r="O1756">
        <f>+VLOOKUP(N1756,'Thanh toán '!O$8:P$8099,2,0)</f>
        <v>1310972</v>
      </c>
      <c r="P1756">
        <f t="shared" si="83"/>
        <v>1310972</v>
      </c>
      <c r="Q1756" s="30">
        <f t="shared" si="81"/>
        <v>0</v>
      </c>
    </row>
    <row r="1757" spans="1:17" ht="26.3" hidden="1" x14ac:dyDescent="0.3">
      <c r="A1757" s="21">
        <v>14050</v>
      </c>
      <c r="B1757" s="22" t="s">
        <v>2078</v>
      </c>
      <c r="C1757" s="22" t="s">
        <v>1333</v>
      </c>
      <c r="D1757" s="27" t="s">
        <v>2073</v>
      </c>
      <c r="E1757" s="24" t="s">
        <v>99</v>
      </c>
      <c r="F1757" s="25" t="s">
        <v>1392</v>
      </c>
      <c r="G1757" s="22" t="s">
        <v>100</v>
      </c>
      <c r="H1757" s="26">
        <v>1340580</v>
      </c>
      <c r="I1757" s="28"/>
      <c r="J1757" s="26">
        <v>107246</v>
      </c>
      <c r="K1757" s="26">
        <v>1447826</v>
      </c>
      <c r="L1757" s="22" t="s">
        <v>1336</v>
      </c>
      <c r="M1757" s="22"/>
      <c r="N1757">
        <f t="shared" si="82"/>
        <v>5413</v>
      </c>
      <c r="O1757">
        <f>+VLOOKUP(N1757,'Thanh toán '!O$8:P$8099,2,0)</f>
        <v>1447826</v>
      </c>
      <c r="P1757">
        <f t="shared" si="83"/>
        <v>1447826</v>
      </c>
      <c r="Q1757" s="30">
        <f t="shared" si="81"/>
        <v>0</v>
      </c>
    </row>
    <row r="1758" spans="1:17" ht="26.3" hidden="1" x14ac:dyDescent="0.3">
      <c r="A1758" s="21">
        <v>14053</v>
      </c>
      <c r="B1758" s="22" t="s">
        <v>2079</v>
      </c>
      <c r="C1758" s="22" t="s">
        <v>1333</v>
      </c>
      <c r="D1758" s="27" t="s">
        <v>2073</v>
      </c>
      <c r="E1758" s="24" t="s">
        <v>295</v>
      </c>
      <c r="F1758" s="25" t="s">
        <v>1548</v>
      </c>
      <c r="G1758" s="22" t="s">
        <v>296</v>
      </c>
      <c r="H1758" s="26">
        <v>1594850</v>
      </c>
      <c r="I1758" s="28"/>
      <c r="J1758" s="26">
        <v>127588</v>
      </c>
      <c r="K1758" s="26">
        <v>1722438</v>
      </c>
      <c r="L1758" s="22" t="s">
        <v>1336</v>
      </c>
      <c r="M1758" s="22"/>
      <c r="N1758">
        <f t="shared" si="82"/>
        <v>5416</v>
      </c>
      <c r="O1758">
        <f>+VLOOKUP(N1758,'Thanh toán '!O$8:P$8099,2,0)</f>
        <v>1722438</v>
      </c>
      <c r="P1758">
        <f t="shared" si="83"/>
        <v>1722438</v>
      </c>
      <c r="Q1758" s="30">
        <f t="shared" si="81"/>
        <v>0</v>
      </c>
    </row>
    <row r="1759" spans="1:17" hidden="1" x14ac:dyDescent="0.3">
      <c r="A1759" s="21">
        <v>14055</v>
      </c>
      <c r="B1759" s="22" t="s">
        <v>2080</v>
      </c>
      <c r="C1759" s="22" t="s">
        <v>1333</v>
      </c>
      <c r="D1759" s="27" t="s">
        <v>2073</v>
      </c>
      <c r="E1759" s="24" t="s">
        <v>38</v>
      </c>
      <c r="F1759" s="25" t="s">
        <v>1348</v>
      </c>
      <c r="G1759" s="22" t="s">
        <v>39</v>
      </c>
      <c r="H1759" s="26">
        <v>370839</v>
      </c>
      <c r="I1759" s="28"/>
      <c r="J1759" s="26">
        <v>29667</v>
      </c>
      <c r="K1759" s="26">
        <v>400506</v>
      </c>
      <c r="L1759" s="22" t="s">
        <v>1336</v>
      </c>
      <c r="M1759" s="22"/>
      <c r="N1759">
        <f t="shared" si="82"/>
        <v>5418</v>
      </c>
      <c r="O1759">
        <f>+VLOOKUP(N1759,'Thanh toán '!O$8:P$8099,2,0)</f>
        <v>400506</v>
      </c>
      <c r="P1759">
        <f t="shared" si="83"/>
        <v>400506</v>
      </c>
      <c r="Q1759" s="30">
        <f t="shared" si="81"/>
        <v>0</v>
      </c>
    </row>
    <row r="1760" spans="1:17" hidden="1" x14ac:dyDescent="0.3">
      <c r="A1760" s="21">
        <v>14056</v>
      </c>
      <c r="B1760" s="22" t="s">
        <v>2081</v>
      </c>
      <c r="C1760" s="22" t="s">
        <v>1333</v>
      </c>
      <c r="D1760" s="27" t="s">
        <v>2073</v>
      </c>
      <c r="E1760" s="24" t="s">
        <v>38</v>
      </c>
      <c r="F1760" s="25" t="s">
        <v>1348</v>
      </c>
      <c r="G1760" s="22" t="s">
        <v>39</v>
      </c>
      <c r="H1760" s="26">
        <v>1256493</v>
      </c>
      <c r="I1760" s="28"/>
      <c r="J1760" s="26">
        <v>100519</v>
      </c>
      <c r="K1760" s="26">
        <v>1357012</v>
      </c>
      <c r="L1760" s="22" t="s">
        <v>1336</v>
      </c>
      <c r="M1760" s="22"/>
      <c r="N1760">
        <f t="shared" si="82"/>
        <v>5419</v>
      </c>
      <c r="O1760">
        <f>+VLOOKUP(N1760,'Thanh toán '!O$8:P$8099,2,0)</f>
        <v>1357012</v>
      </c>
      <c r="P1760">
        <f t="shared" si="83"/>
        <v>1357012</v>
      </c>
      <c r="Q1760" s="30">
        <f t="shared" si="81"/>
        <v>0</v>
      </c>
    </row>
    <row r="1761" spans="1:17" hidden="1" x14ac:dyDescent="0.3">
      <c r="A1761" s="21">
        <v>14059</v>
      </c>
      <c r="B1761" s="22" t="s">
        <v>2082</v>
      </c>
      <c r="C1761" s="22" t="s">
        <v>1333</v>
      </c>
      <c r="D1761" s="27" t="s">
        <v>2073</v>
      </c>
      <c r="E1761" s="24" t="s">
        <v>38</v>
      </c>
      <c r="F1761" s="25" t="s">
        <v>1348</v>
      </c>
      <c r="G1761" s="22" t="s">
        <v>39</v>
      </c>
      <c r="H1761" s="26">
        <v>555290</v>
      </c>
      <c r="I1761" s="28"/>
      <c r="J1761" s="26">
        <v>44423</v>
      </c>
      <c r="K1761" s="26">
        <v>599713</v>
      </c>
      <c r="L1761" s="22" t="s">
        <v>1336</v>
      </c>
      <c r="M1761" s="22"/>
      <c r="N1761">
        <f t="shared" si="82"/>
        <v>5422</v>
      </c>
      <c r="O1761">
        <f>+VLOOKUP(N1761,'Thanh toán '!O$8:P$8099,2,0)</f>
        <v>599713</v>
      </c>
      <c r="P1761">
        <f t="shared" si="83"/>
        <v>599713</v>
      </c>
      <c r="Q1761" s="30">
        <f t="shared" si="81"/>
        <v>0</v>
      </c>
    </row>
    <row r="1762" spans="1:17" hidden="1" x14ac:dyDescent="0.3">
      <c r="A1762" s="21">
        <v>14060</v>
      </c>
      <c r="B1762" s="22" t="s">
        <v>2083</v>
      </c>
      <c r="C1762" s="22" t="s">
        <v>1333</v>
      </c>
      <c r="D1762" s="27" t="s">
        <v>2073</v>
      </c>
      <c r="E1762" s="24" t="s">
        <v>50</v>
      </c>
      <c r="F1762" s="25" t="s">
        <v>1350</v>
      </c>
      <c r="G1762" s="22" t="s">
        <v>51</v>
      </c>
      <c r="H1762" s="26">
        <v>3697970</v>
      </c>
      <c r="I1762" s="28"/>
      <c r="J1762" s="26">
        <v>295838</v>
      </c>
      <c r="K1762" s="26">
        <v>3993808</v>
      </c>
      <c r="L1762" s="22" t="s">
        <v>1336</v>
      </c>
      <c r="M1762" s="22"/>
      <c r="N1762">
        <f t="shared" si="82"/>
        <v>5423</v>
      </c>
      <c r="O1762">
        <f>+VLOOKUP(N1762,'Thanh toán '!O$8:P$8099,2,0)</f>
        <v>3993808</v>
      </c>
      <c r="P1762">
        <f t="shared" si="83"/>
        <v>3993808</v>
      </c>
      <c r="Q1762" s="30">
        <f t="shared" si="81"/>
        <v>0</v>
      </c>
    </row>
    <row r="1763" spans="1:17" hidden="1" x14ac:dyDescent="0.3">
      <c r="A1763" s="21">
        <v>14061</v>
      </c>
      <c r="B1763" s="22" t="s">
        <v>2084</v>
      </c>
      <c r="C1763" s="22" t="s">
        <v>1333</v>
      </c>
      <c r="D1763" s="27" t="s">
        <v>2073</v>
      </c>
      <c r="E1763" s="24" t="s">
        <v>38</v>
      </c>
      <c r="F1763" s="25" t="s">
        <v>1348</v>
      </c>
      <c r="G1763" s="22" t="s">
        <v>39</v>
      </c>
      <c r="H1763" s="26">
        <v>1775605</v>
      </c>
      <c r="I1763" s="28"/>
      <c r="J1763" s="26">
        <v>142048</v>
      </c>
      <c r="K1763" s="26">
        <v>1917653</v>
      </c>
      <c r="L1763" s="22" t="s">
        <v>1336</v>
      </c>
      <c r="M1763" s="22"/>
      <c r="N1763">
        <f t="shared" si="82"/>
        <v>5424</v>
      </c>
      <c r="O1763">
        <f>+VLOOKUP(N1763,'Thanh toán '!O$8:P$8099,2,0)</f>
        <v>1917653</v>
      </c>
      <c r="P1763">
        <f t="shared" si="83"/>
        <v>1917653</v>
      </c>
      <c r="Q1763" s="30">
        <f t="shared" si="81"/>
        <v>0</v>
      </c>
    </row>
    <row r="1764" spans="1:17" hidden="1" x14ac:dyDescent="0.3">
      <c r="A1764" s="21">
        <v>14062</v>
      </c>
      <c r="B1764" s="22" t="s">
        <v>2085</v>
      </c>
      <c r="C1764" s="22" t="s">
        <v>1333</v>
      </c>
      <c r="D1764" s="27" t="s">
        <v>2073</v>
      </c>
      <c r="E1764" s="24" t="s">
        <v>38</v>
      </c>
      <c r="F1764" s="25" t="s">
        <v>1348</v>
      </c>
      <c r="G1764" s="22" t="s">
        <v>39</v>
      </c>
      <c r="H1764" s="26">
        <v>1652440</v>
      </c>
      <c r="I1764" s="28"/>
      <c r="J1764" s="26">
        <v>132195</v>
      </c>
      <c r="K1764" s="26">
        <v>1784635</v>
      </c>
      <c r="L1764" s="22" t="s">
        <v>1336</v>
      </c>
      <c r="M1764" s="22"/>
      <c r="N1764">
        <f t="shared" si="82"/>
        <v>5425</v>
      </c>
      <c r="O1764">
        <f>+VLOOKUP(N1764,'Thanh toán '!O$8:P$8099,2,0)</f>
        <v>1784635</v>
      </c>
      <c r="P1764">
        <f t="shared" si="83"/>
        <v>1784635</v>
      </c>
      <c r="Q1764" s="30">
        <f t="shared" si="81"/>
        <v>0</v>
      </c>
    </row>
    <row r="1765" spans="1:17" hidden="1" x14ac:dyDescent="0.3">
      <c r="A1765" s="21">
        <v>14063</v>
      </c>
      <c r="B1765" s="22" t="s">
        <v>2086</v>
      </c>
      <c r="C1765" s="22" t="s">
        <v>1333</v>
      </c>
      <c r="D1765" s="27" t="s">
        <v>2073</v>
      </c>
      <c r="E1765" s="24" t="s">
        <v>38</v>
      </c>
      <c r="F1765" s="25" t="s">
        <v>1348</v>
      </c>
      <c r="G1765" s="22" t="s">
        <v>39</v>
      </c>
      <c r="H1765" s="26">
        <v>1255619</v>
      </c>
      <c r="I1765" s="28"/>
      <c r="J1765" s="26">
        <v>100450</v>
      </c>
      <c r="K1765" s="26">
        <v>1356069</v>
      </c>
      <c r="L1765" s="22" t="s">
        <v>1336</v>
      </c>
      <c r="M1765" s="22"/>
      <c r="N1765">
        <f t="shared" si="82"/>
        <v>5426</v>
      </c>
      <c r="O1765">
        <f>+VLOOKUP(N1765,'Thanh toán '!O$8:P$8099,2,0)</f>
        <v>1356069</v>
      </c>
      <c r="P1765">
        <f t="shared" si="83"/>
        <v>1356069</v>
      </c>
      <c r="Q1765" s="30">
        <f t="shared" si="81"/>
        <v>0</v>
      </c>
    </row>
    <row r="1766" spans="1:17" hidden="1" x14ac:dyDescent="0.3">
      <c r="A1766" s="21">
        <v>14066</v>
      </c>
      <c r="B1766" s="22" t="s">
        <v>2087</v>
      </c>
      <c r="C1766" s="22" t="s">
        <v>1333</v>
      </c>
      <c r="D1766" s="27" t="s">
        <v>2073</v>
      </c>
      <c r="E1766" s="24" t="s">
        <v>32</v>
      </c>
      <c r="F1766" s="25" t="s">
        <v>1335</v>
      </c>
      <c r="G1766" s="22" t="s">
        <v>33</v>
      </c>
      <c r="H1766" s="26">
        <v>2346710</v>
      </c>
      <c r="I1766" s="28"/>
      <c r="J1766" s="26">
        <v>187737</v>
      </c>
      <c r="K1766" s="26">
        <v>2534447</v>
      </c>
      <c r="L1766" s="22" t="s">
        <v>1336</v>
      </c>
      <c r="M1766" s="22"/>
      <c r="N1766">
        <f t="shared" si="82"/>
        <v>5429</v>
      </c>
      <c r="O1766">
        <f>+VLOOKUP(N1766,'Thanh toán '!O$8:P$8099,2,0)</f>
        <v>2534447</v>
      </c>
      <c r="P1766">
        <f t="shared" si="83"/>
        <v>2534447</v>
      </c>
      <c r="Q1766" s="30">
        <f t="shared" si="81"/>
        <v>0</v>
      </c>
    </row>
    <row r="1767" spans="1:17" hidden="1" x14ac:dyDescent="0.3">
      <c r="A1767" s="21">
        <v>14067</v>
      </c>
      <c r="B1767" s="22" t="s">
        <v>2088</v>
      </c>
      <c r="C1767" s="22" t="s">
        <v>1333</v>
      </c>
      <c r="D1767" s="27" t="s">
        <v>2073</v>
      </c>
      <c r="E1767" s="24" t="s">
        <v>206</v>
      </c>
      <c r="F1767" s="25" t="s">
        <v>1390</v>
      </c>
      <c r="G1767" s="22" t="s">
        <v>207</v>
      </c>
      <c r="H1767" s="26">
        <v>2346710</v>
      </c>
      <c r="I1767" s="28"/>
      <c r="J1767" s="26">
        <v>187737</v>
      </c>
      <c r="K1767" s="26">
        <v>2534447</v>
      </c>
      <c r="L1767" s="22" t="s">
        <v>1336</v>
      </c>
      <c r="M1767" s="22"/>
      <c r="N1767">
        <f t="shared" si="82"/>
        <v>5430</v>
      </c>
      <c r="O1767">
        <f>+VLOOKUP(N1767,'Thanh toán '!O$8:P$8099,2,0)</f>
        <v>2534447</v>
      </c>
      <c r="P1767">
        <f t="shared" si="83"/>
        <v>2534447</v>
      </c>
      <c r="Q1767" s="30">
        <f t="shared" si="81"/>
        <v>0</v>
      </c>
    </row>
    <row r="1768" spans="1:17" hidden="1" x14ac:dyDescent="0.3">
      <c r="A1768" s="21">
        <v>14068</v>
      </c>
      <c r="B1768" s="22" t="s">
        <v>2089</v>
      </c>
      <c r="C1768" s="22" t="s">
        <v>1333</v>
      </c>
      <c r="D1768" s="27" t="s">
        <v>2073</v>
      </c>
      <c r="E1768" s="24" t="s">
        <v>845</v>
      </c>
      <c r="F1768" s="25" t="s">
        <v>1359</v>
      </c>
      <c r="G1768" s="22" t="s">
        <v>79</v>
      </c>
      <c r="H1768" s="26">
        <v>909802</v>
      </c>
      <c r="I1768" s="28"/>
      <c r="J1768" s="26">
        <v>72784</v>
      </c>
      <c r="K1768" s="26">
        <v>982586</v>
      </c>
      <c r="L1768" s="22" t="s">
        <v>1336</v>
      </c>
      <c r="M1768" s="22"/>
      <c r="N1768">
        <f t="shared" si="82"/>
        <v>5431</v>
      </c>
      <c r="O1768">
        <f>+VLOOKUP(N1768,'Thanh toán '!O$8:P$8099,2,0)</f>
        <v>982586</v>
      </c>
      <c r="P1768">
        <f t="shared" si="83"/>
        <v>982586</v>
      </c>
      <c r="Q1768" s="30">
        <f t="shared" si="81"/>
        <v>0</v>
      </c>
    </row>
    <row r="1769" spans="1:17" hidden="1" x14ac:dyDescent="0.3">
      <c r="A1769" s="21">
        <v>14069</v>
      </c>
      <c r="B1769" s="22" t="s">
        <v>2090</v>
      </c>
      <c r="C1769" s="22" t="s">
        <v>1333</v>
      </c>
      <c r="D1769" s="27" t="s">
        <v>2073</v>
      </c>
      <c r="E1769" s="24" t="s">
        <v>38</v>
      </c>
      <c r="F1769" s="25" t="s">
        <v>1348</v>
      </c>
      <c r="G1769" s="22" t="s">
        <v>39</v>
      </c>
      <c r="H1769" s="26">
        <v>865904</v>
      </c>
      <c r="I1769" s="28"/>
      <c r="J1769" s="26">
        <v>69272</v>
      </c>
      <c r="K1769" s="26">
        <v>935176</v>
      </c>
      <c r="L1769" s="22" t="s">
        <v>1336</v>
      </c>
      <c r="M1769" s="22"/>
      <c r="N1769">
        <f t="shared" si="82"/>
        <v>5432</v>
      </c>
      <c r="O1769">
        <f>+VLOOKUP(N1769,'Thanh toán '!O$8:P$8099,2,0)</f>
        <v>935176</v>
      </c>
      <c r="P1769">
        <f t="shared" si="83"/>
        <v>935176</v>
      </c>
      <c r="Q1769" s="30">
        <f t="shared" si="81"/>
        <v>0</v>
      </c>
    </row>
    <row r="1770" spans="1:17" ht="26.3" hidden="1" x14ac:dyDescent="0.3">
      <c r="A1770" s="21">
        <v>14071</v>
      </c>
      <c r="B1770" s="22" t="s">
        <v>2091</v>
      </c>
      <c r="C1770" s="22" t="s">
        <v>1333</v>
      </c>
      <c r="D1770" s="27" t="s">
        <v>2073</v>
      </c>
      <c r="E1770" s="24" t="s">
        <v>341</v>
      </c>
      <c r="F1770" s="25" t="s">
        <v>1346</v>
      </c>
      <c r="G1770" s="22" t="s">
        <v>342</v>
      </c>
      <c r="H1770" s="26">
        <v>2748105</v>
      </c>
      <c r="I1770" s="28"/>
      <c r="J1770" s="26">
        <v>219848</v>
      </c>
      <c r="K1770" s="26">
        <v>2967953</v>
      </c>
      <c r="L1770" s="22" t="s">
        <v>1336</v>
      </c>
      <c r="M1770" s="22"/>
      <c r="N1770">
        <f t="shared" si="82"/>
        <v>5434</v>
      </c>
      <c r="O1770">
        <f>+VLOOKUP(N1770,'Thanh toán '!O$8:P$8099,2,0)</f>
        <v>2967953</v>
      </c>
      <c r="P1770">
        <f t="shared" si="83"/>
        <v>2967953</v>
      </c>
      <c r="Q1770" s="30">
        <f t="shared" si="81"/>
        <v>0</v>
      </c>
    </row>
    <row r="1771" spans="1:17" ht="26.3" hidden="1" x14ac:dyDescent="0.3">
      <c r="A1771" s="21">
        <v>14080</v>
      </c>
      <c r="B1771" s="22" t="s">
        <v>2092</v>
      </c>
      <c r="C1771" s="22" t="s">
        <v>1333</v>
      </c>
      <c r="D1771" s="27" t="s">
        <v>2073</v>
      </c>
      <c r="E1771" s="24" t="s">
        <v>23</v>
      </c>
      <c r="F1771" s="25" t="s">
        <v>1342</v>
      </c>
      <c r="G1771" s="22" t="s">
        <v>24</v>
      </c>
      <c r="H1771" s="26">
        <v>2815080</v>
      </c>
      <c r="I1771" s="28"/>
      <c r="J1771" s="26">
        <v>225206</v>
      </c>
      <c r="K1771" s="26">
        <v>3040286</v>
      </c>
      <c r="L1771" s="22" t="s">
        <v>1336</v>
      </c>
      <c r="M1771" s="22"/>
      <c r="N1771">
        <f t="shared" si="82"/>
        <v>5444</v>
      </c>
      <c r="O1771">
        <f>+VLOOKUP(N1771,'Thanh toán '!O$8:P$8099,2,0)</f>
        <v>3040286</v>
      </c>
      <c r="P1771">
        <f t="shared" si="83"/>
        <v>3040286</v>
      </c>
      <c r="Q1771" s="30">
        <f t="shared" si="81"/>
        <v>0</v>
      </c>
    </row>
    <row r="1772" spans="1:17" ht="26.3" hidden="1" x14ac:dyDescent="0.3">
      <c r="A1772" s="21">
        <v>14081</v>
      </c>
      <c r="B1772" s="22" t="s">
        <v>2093</v>
      </c>
      <c r="C1772" s="22" t="s">
        <v>1333</v>
      </c>
      <c r="D1772" s="27" t="s">
        <v>2073</v>
      </c>
      <c r="E1772" s="24" t="s">
        <v>23</v>
      </c>
      <c r="F1772" s="25" t="s">
        <v>1342</v>
      </c>
      <c r="G1772" s="22" t="s">
        <v>24</v>
      </c>
      <c r="H1772" s="26">
        <v>1630658</v>
      </c>
      <c r="I1772" s="28"/>
      <c r="J1772" s="26">
        <v>130453</v>
      </c>
      <c r="K1772" s="26">
        <v>1761111</v>
      </c>
      <c r="L1772" s="22" t="s">
        <v>1336</v>
      </c>
      <c r="M1772" s="22"/>
      <c r="N1772">
        <f t="shared" si="82"/>
        <v>5445</v>
      </c>
      <c r="O1772">
        <f>+VLOOKUP(N1772,'Thanh toán '!O$8:P$8099,2,0)</f>
        <v>1761111</v>
      </c>
      <c r="P1772">
        <f t="shared" si="83"/>
        <v>1761111</v>
      </c>
      <c r="Q1772" s="30">
        <f t="shared" si="81"/>
        <v>0</v>
      </c>
    </row>
    <row r="1773" spans="1:17" ht="26.3" hidden="1" x14ac:dyDescent="0.3">
      <c r="A1773" s="21">
        <v>14082</v>
      </c>
      <c r="B1773" s="22" t="s">
        <v>2094</v>
      </c>
      <c r="C1773" s="22" t="s">
        <v>1333</v>
      </c>
      <c r="D1773" s="27" t="s">
        <v>2073</v>
      </c>
      <c r="E1773" s="24" t="s">
        <v>23</v>
      </c>
      <c r="F1773" s="25" t="s">
        <v>1342</v>
      </c>
      <c r="G1773" s="22" t="s">
        <v>24</v>
      </c>
      <c r="H1773" s="26">
        <v>2471696</v>
      </c>
      <c r="I1773" s="28"/>
      <c r="J1773" s="26">
        <v>197736</v>
      </c>
      <c r="K1773" s="26">
        <v>2669432</v>
      </c>
      <c r="L1773" s="22" t="s">
        <v>1336</v>
      </c>
      <c r="M1773" s="22"/>
      <c r="N1773">
        <f t="shared" si="82"/>
        <v>5446</v>
      </c>
      <c r="O1773">
        <f>+VLOOKUP(N1773,'Thanh toán '!O$8:P$8099,2,0)</f>
        <v>2669432</v>
      </c>
      <c r="P1773">
        <f t="shared" si="83"/>
        <v>2669432</v>
      </c>
      <c r="Q1773" s="30">
        <f t="shared" si="81"/>
        <v>0</v>
      </c>
    </row>
    <row r="1774" spans="1:17" hidden="1" x14ac:dyDescent="0.3">
      <c r="A1774" s="21">
        <v>14083</v>
      </c>
      <c r="B1774" s="22" t="s">
        <v>2095</v>
      </c>
      <c r="C1774" s="22" t="s">
        <v>1333</v>
      </c>
      <c r="D1774" s="27" t="s">
        <v>2073</v>
      </c>
      <c r="E1774" s="24" t="s">
        <v>214</v>
      </c>
      <c r="F1774" s="25" t="s">
        <v>1340</v>
      </c>
      <c r="G1774" s="22" t="s">
        <v>215</v>
      </c>
      <c r="H1774" s="26">
        <v>2471798</v>
      </c>
      <c r="I1774" s="28"/>
      <c r="J1774" s="26">
        <v>197744</v>
      </c>
      <c r="K1774" s="26">
        <v>2669542</v>
      </c>
      <c r="L1774" s="22" t="s">
        <v>1336</v>
      </c>
      <c r="M1774" s="22"/>
      <c r="N1774">
        <f t="shared" si="82"/>
        <v>5447</v>
      </c>
      <c r="O1774">
        <f>+VLOOKUP(N1774,'Thanh toán '!O$8:P$8099,2,0)</f>
        <v>2669542</v>
      </c>
      <c r="P1774">
        <f t="shared" si="83"/>
        <v>2669542</v>
      </c>
      <c r="Q1774" s="30">
        <f t="shared" si="81"/>
        <v>0</v>
      </c>
    </row>
    <row r="1775" spans="1:17" ht="26.3" hidden="1" x14ac:dyDescent="0.3">
      <c r="A1775" s="21">
        <v>14084</v>
      </c>
      <c r="B1775" s="22" t="s">
        <v>2096</v>
      </c>
      <c r="C1775" s="22" t="s">
        <v>1333</v>
      </c>
      <c r="D1775" s="27" t="s">
        <v>2073</v>
      </c>
      <c r="E1775" s="24" t="s">
        <v>105</v>
      </c>
      <c r="F1775" s="25" t="s">
        <v>1457</v>
      </c>
      <c r="G1775" s="22" t="s">
        <v>106</v>
      </c>
      <c r="H1775" s="26">
        <v>3151985</v>
      </c>
      <c r="I1775" s="28"/>
      <c r="J1775" s="26">
        <v>252159</v>
      </c>
      <c r="K1775" s="26">
        <v>3404144</v>
      </c>
      <c r="L1775" s="22" t="s">
        <v>1336</v>
      </c>
      <c r="M1775" s="22"/>
      <c r="N1775">
        <f t="shared" si="82"/>
        <v>5448</v>
      </c>
      <c r="O1775">
        <f>+VLOOKUP(N1775,'Thanh toán '!O$8:P$8099,2,0)</f>
        <v>3404144</v>
      </c>
      <c r="P1775">
        <f t="shared" si="83"/>
        <v>3404144</v>
      </c>
      <c r="Q1775" s="30">
        <f t="shared" si="81"/>
        <v>0</v>
      </c>
    </row>
    <row r="1776" spans="1:17" ht="26.3" hidden="1" x14ac:dyDescent="0.3">
      <c r="A1776" s="21">
        <v>14085</v>
      </c>
      <c r="B1776" s="22" t="s">
        <v>2097</v>
      </c>
      <c r="C1776" s="22" t="s">
        <v>1333</v>
      </c>
      <c r="D1776" s="27" t="s">
        <v>2073</v>
      </c>
      <c r="E1776" s="24" t="s">
        <v>1451</v>
      </c>
      <c r="F1776" s="25" t="s">
        <v>1452</v>
      </c>
      <c r="G1776" s="22" t="s">
        <v>1453</v>
      </c>
      <c r="H1776" s="26">
        <v>3161100</v>
      </c>
      <c r="I1776" s="28"/>
      <c r="J1776" s="26">
        <v>252888</v>
      </c>
      <c r="K1776" s="26">
        <v>3413988</v>
      </c>
      <c r="L1776" s="22" t="s">
        <v>1336</v>
      </c>
      <c r="M1776" s="22"/>
      <c r="N1776">
        <f t="shared" si="82"/>
        <v>5449</v>
      </c>
      <c r="O1776">
        <f>+VLOOKUP(N1776,'Thanh toán '!O$8:P$8099,2,0)</f>
        <v>3413988</v>
      </c>
      <c r="P1776">
        <f t="shared" si="83"/>
        <v>3413988</v>
      </c>
      <c r="Q1776" s="30">
        <f t="shared" si="81"/>
        <v>0</v>
      </c>
    </row>
    <row r="1777" spans="1:17" hidden="1" x14ac:dyDescent="0.3">
      <c r="A1777" s="21">
        <v>14086</v>
      </c>
      <c r="B1777" s="22" t="s">
        <v>2098</v>
      </c>
      <c r="C1777" s="22" t="s">
        <v>1333</v>
      </c>
      <c r="D1777" s="27" t="s">
        <v>2073</v>
      </c>
      <c r="E1777" s="24" t="s">
        <v>310</v>
      </c>
      <c r="F1777" s="25" t="s">
        <v>1449</v>
      </c>
      <c r="G1777" s="22" t="s">
        <v>311</v>
      </c>
      <c r="H1777" s="26">
        <v>3035550</v>
      </c>
      <c r="I1777" s="28"/>
      <c r="J1777" s="26">
        <v>242844</v>
      </c>
      <c r="K1777" s="26">
        <v>3278394</v>
      </c>
      <c r="L1777" s="22" t="s">
        <v>1336</v>
      </c>
      <c r="M1777" s="22"/>
      <c r="N1777">
        <f t="shared" si="82"/>
        <v>5450</v>
      </c>
      <c r="O1777">
        <f>+VLOOKUP(N1777,'Thanh toán '!O$8:P$8099,2,0)</f>
        <v>3278394</v>
      </c>
      <c r="P1777">
        <f t="shared" si="83"/>
        <v>3278394</v>
      </c>
      <c r="Q1777" s="30">
        <f t="shared" si="81"/>
        <v>0</v>
      </c>
    </row>
    <row r="1778" spans="1:17" hidden="1" x14ac:dyDescent="0.3">
      <c r="A1778" s="21">
        <v>14087</v>
      </c>
      <c r="B1778" s="22" t="s">
        <v>2099</v>
      </c>
      <c r="C1778" s="22" t="s">
        <v>1333</v>
      </c>
      <c r="D1778" s="27" t="s">
        <v>2073</v>
      </c>
      <c r="E1778" s="24" t="s">
        <v>114</v>
      </c>
      <c r="F1778" s="25" t="s">
        <v>1447</v>
      </c>
      <c r="G1778" s="22" t="s">
        <v>115</v>
      </c>
      <c r="H1778" s="26">
        <v>6112255</v>
      </c>
      <c r="I1778" s="28"/>
      <c r="J1778" s="26">
        <v>488980</v>
      </c>
      <c r="K1778" s="26">
        <v>6601235</v>
      </c>
      <c r="L1778" s="22" t="s">
        <v>1336</v>
      </c>
      <c r="M1778" s="22"/>
      <c r="N1778">
        <f t="shared" si="82"/>
        <v>5451</v>
      </c>
      <c r="O1778">
        <f>+VLOOKUP(N1778,'Thanh toán '!O$8:P$8099,2,0)</f>
        <v>6601235</v>
      </c>
      <c r="P1778">
        <f t="shared" si="83"/>
        <v>6601235</v>
      </c>
      <c r="Q1778" s="30">
        <f t="shared" si="81"/>
        <v>0</v>
      </c>
    </row>
    <row r="1779" spans="1:17" hidden="1" x14ac:dyDescent="0.3">
      <c r="A1779" s="21">
        <v>14088</v>
      </c>
      <c r="B1779" s="22" t="s">
        <v>2100</v>
      </c>
      <c r="C1779" s="22" t="s">
        <v>1333</v>
      </c>
      <c r="D1779" s="27" t="s">
        <v>2073</v>
      </c>
      <c r="E1779" s="24" t="s">
        <v>210</v>
      </c>
      <c r="F1779" s="25" t="s">
        <v>1467</v>
      </c>
      <c r="G1779" s="22" t="s">
        <v>211</v>
      </c>
      <c r="H1779" s="26">
        <v>1924970</v>
      </c>
      <c r="I1779" s="28"/>
      <c r="J1779" s="26">
        <v>153998</v>
      </c>
      <c r="K1779" s="26">
        <v>2078968</v>
      </c>
      <c r="L1779" s="22" t="s">
        <v>1336</v>
      </c>
      <c r="M1779" s="22"/>
      <c r="N1779">
        <f t="shared" si="82"/>
        <v>5452</v>
      </c>
      <c r="O1779">
        <f>+VLOOKUP(N1779,'Thanh toán '!O$8:P$8099,2,0)</f>
        <v>2078968</v>
      </c>
      <c r="P1779">
        <f t="shared" si="83"/>
        <v>2078968</v>
      </c>
      <c r="Q1779" s="30">
        <f t="shared" si="81"/>
        <v>0</v>
      </c>
    </row>
    <row r="1780" spans="1:17" hidden="1" x14ac:dyDescent="0.3">
      <c r="A1780" s="21">
        <v>14112</v>
      </c>
      <c r="B1780" s="22" t="s">
        <v>2101</v>
      </c>
      <c r="C1780" s="22" t="s">
        <v>1333</v>
      </c>
      <c r="D1780" s="27" t="s">
        <v>2073</v>
      </c>
      <c r="E1780" s="24" t="s">
        <v>111</v>
      </c>
      <c r="F1780" s="25" t="s">
        <v>1463</v>
      </c>
      <c r="G1780" s="22" t="s">
        <v>112</v>
      </c>
      <c r="H1780" s="26">
        <v>4549640</v>
      </c>
      <c r="I1780" s="28"/>
      <c r="J1780" s="26">
        <v>363971</v>
      </c>
      <c r="K1780" s="26">
        <v>4913611</v>
      </c>
      <c r="L1780" s="22" t="s">
        <v>1336</v>
      </c>
      <c r="M1780" s="22"/>
      <c r="N1780">
        <f t="shared" si="82"/>
        <v>5476</v>
      </c>
      <c r="O1780">
        <f>+VLOOKUP(N1780,'Thanh toán '!O$8:P$8099,2,0)</f>
        <v>4913611</v>
      </c>
      <c r="P1780">
        <f t="shared" si="83"/>
        <v>4913611</v>
      </c>
      <c r="Q1780" s="30">
        <f t="shared" si="81"/>
        <v>0</v>
      </c>
    </row>
    <row r="1781" spans="1:17" ht="26.3" hidden="1" x14ac:dyDescent="0.3">
      <c r="A1781" s="21">
        <v>14128</v>
      </c>
      <c r="B1781" s="22" t="s">
        <v>2102</v>
      </c>
      <c r="C1781" s="22" t="s">
        <v>1333</v>
      </c>
      <c r="D1781" s="27" t="s">
        <v>2073</v>
      </c>
      <c r="E1781" s="24" t="s">
        <v>102</v>
      </c>
      <c r="F1781" s="25" t="s">
        <v>1465</v>
      </c>
      <c r="G1781" s="22" t="s">
        <v>103</v>
      </c>
      <c r="H1781" s="26">
        <v>3035550</v>
      </c>
      <c r="I1781" s="28"/>
      <c r="J1781" s="26">
        <v>242844</v>
      </c>
      <c r="K1781" s="26">
        <v>3278394</v>
      </c>
      <c r="L1781" s="22" t="s">
        <v>1336</v>
      </c>
      <c r="M1781" s="22"/>
      <c r="N1781">
        <f t="shared" si="82"/>
        <v>5492</v>
      </c>
      <c r="O1781">
        <f>+VLOOKUP(N1781,'Thanh toán '!O$8:P$8099,2,0)</f>
        <v>3278394</v>
      </c>
      <c r="P1781">
        <f t="shared" si="83"/>
        <v>3278394</v>
      </c>
      <c r="Q1781" s="30">
        <f t="shared" si="81"/>
        <v>0</v>
      </c>
    </row>
    <row r="1782" spans="1:17" ht="26.3" hidden="1" x14ac:dyDescent="0.3">
      <c r="A1782" s="21">
        <v>14129</v>
      </c>
      <c r="B1782" s="22" t="s">
        <v>2103</v>
      </c>
      <c r="C1782" s="22" t="s">
        <v>1333</v>
      </c>
      <c r="D1782" s="27" t="s">
        <v>2073</v>
      </c>
      <c r="E1782" s="24" t="s">
        <v>243</v>
      </c>
      <c r="F1782" s="25" t="s">
        <v>1658</v>
      </c>
      <c r="G1782" s="22" t="s">
        <v>244</v>
      </c>
      <c r="H1782" s="26">
        <v>2887455</v>
      </c>
      <c r="I1782" s="28"/>
      <c r="J1782" s="26">
        <v>230996</v>
      </c>
      <c r="K1782" s="26">
        <v>3118451</v>
      </c>
      <c r="L1782" s="22" t="s">
        <v>1336</v>
      </c>
      <c r="M1782" s="22"/>
      <c r="N1782">
        <f t="shared" si="82"/>
        <v>5493</v>
      </c>
      <c r="O1782">
        <f>+VLOOKUP(N1782,'Thanh toán '!O$8:P$8099,2,0)</f>
        <v>3118451</v>
      </c>
      <c r="P1782">
        <f t="shared" si="83"/>
        <v>3118451</v>
      </c>
      <c r="Q1782" s="30">
        <f t="shared" si="81"/>
        <v>0</v>
      </c>
    </row>
    <row r="1783" spans="1:17" hidden="1" x14ac:dyDescent="0.3">
      <c r="A1783" s="21">
        <v>14150</v>
      </c>
      <c r="B1783" s="22" t="s">
        <v>2104</v>
      </c>
      <c r="C1783" s="22" t="s">
        <v>1333</v>
      </c>
      <c r="D1783" s="27" t="s">
        <v>2073</v>
      </c>
      <c r="E1783" s="24" t="s">
        <v>108</v>
      </c>
      <c r="F1783" s="25" t="s">
        <v>1459</v>
      </c>
      <c r="G1783" s="22" t="s">
        <v>109</v>
      </c>
      <c r="H1783" s="26">
        <v>1703946</v>
      </c>
      <c r="I1783" s="28"/>
      <c r="J1783" s="26">
        <v>136316</v>
      </c>
      <c r="K1783" s="26">
        <v>1840262</v>
      </c>
      <c r="L1783" s="22" t="s">
        <v>1336</v>
      </c>
      <c r="M1783" s="22"/>
      <c r="N1783">
        <f t="shared" si="82"/>
        <v>5514</v>
      </c>
      <c r="O1783">
        <f>+VLOOKUP(N1783,'Thanh toán '!O$8:P$8099,2,0)</f>
        <v>1840262</v>
      </c>
      <c r="P1783">
        <f t="shared" si="83"/>
        <v>1840262</v>
      </c>
      <c r="Q1783" s="30">
        <f t="shared" si="81"/>
        <v>0</v>
      </c>
    </row>
    <row r="1784" spans="1:17" ht="26.3" hidden="1" x14ac:dyDescent="0.3">
      <c r="A1784" s="21">
        <v>14191</v>
      </c>
      <c r="B1784" s="22" t="s">
        <v>2105</v>
      </c>
      <c r="C1784" s="22" t="s">
        <v>1333</v>
      </c>
      <c r="D1784" s="27" t="s">
        <v>2073</v>
      </c>
      <c r="E1784" s="24" t="s">
        <v>236</v>
      </c>
      <c r="F1784" s="25" t="s">
        <v>1520</v>
      </c>
      <c r="G1784" s="22" t="s">
        <v>237</v>
      </c>
      <c r="H1784" s="26">
        <v>3744960</v>
      </c>
      <c r="I1784" s="28"/>
      <c r="J1784" s="26">
        <v>299597</v>
      </c>
      <c r="K1784" s="26">
        <v>4044557</v>
      </c>
      <c r="L1784" s="22" t="s">
        <v>1336</v>
      </c>
      <c r="M1784" s="22"/>
      <c r="N1784">
        <f t="shared" si="82"/>
        <v>5555</v>
      </c>
      <c r="O1784">
        <f>+VLOOKUP(N1784,'Thanh toán '!O$8:P$8099,2,0)</f>
        <v>4044557</v>
      </c>
      <c r="P1784">
        <f t="shared" si="83"/>
        <v>4044557</v>
      </c>
      <c r="Q1784" s="30">
        <f t="shared" si="81"/>
        <v>0</v>
      </c>
    </row>
    <row r="1785" spans="1:17" ht="26.3" hidden="1" x14ac:dyDescent="0.3">
      <c r="A1785" s="21">
        <v>14195</v>
      </c>
      <c r="B1785" s="22" t="s">
        <v>2106</v>
      </c>
      <c r="C1785" s="22" t="s">
        <v>1333</v>
      </c>
      <c r="D1785" s="27" t="s">
        <v>2073</v>
      </c>
      <c r="E1785" s="24" t="s">
        <v>99</v>
      </c>
      <c r="F1785" s="25" t="s">
        <v>1392</v>
      </c>
      <c r="G1785" s="22" t="s">
        <v>100</v>
      </c>
      <c r="H1785" s="26">
        <v>2595545</v>
      </c>
      <c r="I1785" s="28"/>
      <c r="J1785" s="26">
        <v>207644</v>
      </c>
      <c r="K1785" s="26">
        <v>2803189</v>
      </c>
      <c r="L1785" s="22" t="s">
        <v>1088</v>
      </c>
      <c r="M1785" s="22"/>
      <c r="N1785">
        <f t="shared" si="82"/>
        <v>5560</v>
      </c>
      <c r="O1785">
        <f>+VLOOKUP(N1785,'Thanh toán '!O$8:P$8099,2,0)</f>
        <v>2803189</v>
      </c>
      <c r="P1785">
        <f t="shared" si="83"/>
        <v>2803189</v>
      </c>
      <c r="Q1785" s="30">
        <f t="shared" si="81"/>
        <v>0</v>
      </c>
    </row>
    <row r="1786" spans="1:17" hidden="1" x14ac:dyDescent="0.3">
      <c r="A1786" s="21">
        <v>14196</v>
      </c>
      <c r="B1786" s="22" t="s">
        <v>2107</v>
      </c>
      <c r="C1786" s="22" t="s">
        <v>1333</v>
      </c>
      <c r="D1786" s="27" t="s">
        <v>2108</v>
      </c>
      <c r="E1786" s="24" t="s">
        <v>96</v>
      </c>
      <c r="F1786" s="25" t="s">
        <v>1385</v>
      </c>
      <c r="G1786" s="22" t="s">
        <v>97</v>
      </c>
      <c r="H1786" s="26">
        <v>1468620</v>
      </c>
      <c r="I1786" s="28"/>
      <c r="J1786" s="26">
        <v>117490</v>
      </c>
      <c r="K1786" s="26">
        <v>1586110</v>
      </c>
      <c r="L1786" s="22" t="s">
        <v>1336</v>
      </c>
      <c r="M1786" s="22"/>
      <c r="N1786">
        <f t="shared" si="82"/>
        <v>5561</v>
      </c>
      <c r="O1786">
        <f>+VLOOKUP(N1786,'Thanh toán '!O$8:P$8099,2,0)</f>
        <v>1586110</v>
      </c>
      <c r="P1786">
        <f t="shared" si="83"/>
        <v>1586110</v>
      </c>
      <c r="Q1786" s="30">
        <f t="shared" si="81"/>
        <v>0</v>
      </c>
    </row>
    <row r="1787" spans="1:17" hidden="1" x14ac:dyDescent="0.3">
      <c r="A1787" s="21">
        <v>14198</v>
      </c>
      <c r="B1787" s="22" t="s">
        <v>2109</v>
      </c>
      <c r="C1787" s="22" t="s">
        <v>1333</v>
      </c>
      <c r="D1787" s="27" t="s">
        <v>2108</v>
      </c>
      <c r="E1787" s="24" t="s">
        <v>38</v>
      </c>
      <c r="F1787" s="25" t="s">
        <v>1348</v>
      </c>
      <c r="G1787" s="22" t="s">
        <v>39</v>
      </c>
      <c r="H1787" s="26">
        <v>1110580</v>
      </c>
      <c r="I1787" s="28"/>
      <c r="J1787" s="26">
        <v>88846</v>
      </c>
      <c r="K1787" s="26">
        <v>1199426</v>
      </c>
      <c r="L1787" s="22" t="s">
        <v>1336</v>
      </c>
      <c r="M1787" s="22"/>
      <c r="N1787">
        <f t="shared" si="82"/>
        <v>5563</v>
      </c>
      <c r="O1787">
        <f>+VLOOKUP(N1787,'Thanh toán '!O$8:P$8099,2,0)</f>
        <v>1199426</v>
      </c>
      <c r="P1787">
        <f t="shared" si="83"/>
        <v>1199426</v>
      </c>
      <c r="Q1787" s="30">
        <f t="shared" si="81"/>
        <v>0</v>
      </c>
    </row>
    <row r="1788" spans="1:17" hidden="1" x14ac:dyDescent="0.3">
      <c r="A1788" s="21">
        <v>14200</v>
      </c>
      <c r="B1788" s="22" t="s">
        <v>2110</v>
      </c>
      <c r="C1788" s="22" t="s">
        <v>1333</v>
      </c>
      <c r="D1788" s="27" t="s">
        <v>2108</v>
      </c>
      <c r="E1788" s="24" t="s">
        <v>38</v>
      </c>
      <c r="F1788" s="25" t="s">
        <v>1348</v>
      </c>
      <c r="G1788" s="22" t="s">
        <v>39</v>
      </c>
      <c r="H1788" s="26">
        <v>1471100</v>
      </c>
      <c r="I1788" s="28"/>
      <c r="J1788" s="26">
        <v>117688</v>
      </c>
      <c r="K1788" s="26">
        <v>1588788</v>
      </c>
      <c r="L1788" s="22" t="s">
        <v>1336</v>
      </c>
      <c r="M1788" s="22"/>
      <c r="N1788">
        <f t="shared" si="82"/>
        <v>5565</v>
      </c>
      <c r="O1788">
        <f>+VLOOKUP(N1788,'Thanh toán '!O$8:P$8099,2,0)</f>
        <v>1588788</v>
      </c>
      <c r="P1788">
        <f t="shared" si="83"/>
        <v>1588788</v>
      </c>
      <c r="Q1788" s="30">
        <f t="shared" si="81"/>
        <v>0</v>
      </c>
    </row>
    <row r="1789" spans="1:17" hidden="1" x14ac:dyDescent="0.3">
      <c r="A1789" s="21">
        <v>14201</v>
      </c>
      <c r="B1789" s="22" t="s">
        <v>2111</v>
      </c>
      <c r="C1789" s="22" t="s">
        <v>1333</v>
      </c>
      <c r="D1789" s="27" t="s">
        <v>2108</v>
      </c>
      <c r="E1789" s="24" t="s">
        <v>747</v>
      </c>
      <c r="F1789" s="25" t="s">
        <v>1583</v>
      </c>
      <c r="G1789" s="22" t="s">
        <v>748</v>
      </c>
      <c r="H1789" s="26">
        <v>4178170</v>
      </c>
      <c r="I1789" s="28"/>
      <c r="J1789" s="26">
        <v>334254</v>
      </c>
      <c r="K1789" s="26">
        <v>4512424</v>
      </c>
      <c r="L1789" s="22" t="s">
        <v>1336</v>
      </c>
      <c r="M1789" s="22"/>
      <c r="N1789">
        <f t="shared" si="82"/>
        <v>5566</v>
      </c>
      <c r="O1789">
        <f>+VLOOKUP(N1789,'Thanh toán '!O$8:P$8099,2,0)</f>
        <v>4512424</v>
      </c>
      <c r="P1789">
        <f t="shared" si="83"/>
        <v>4512424</v>
      </c>
      <c r="Q1789" s="30">
        <f t="shared" si="81"/>
        <v>0</v>
      </c>
    </row>
    <row r="1790" spans="1:17" hidden="1" x14ac:dyDescent="0.3">
      <c r="A1790" s="21">
        <v>14202</v>
      </c>
      <c r="B1790" s="22" t="s">
        <v>2112</v>
      </c>
      <c r="C1790" s="22" t="s">
        <v>1333</v>
      </c>
      <c r="D1790" s="27" t="s">
        <v>2108</v>
      </c>
      <c r="E1790" s="24" t="s">
        <v>38</v>
      </c>
      <c r="F1790" s="25" t="s">
        <v>1348</v>
      </c>
      <c r="G1790" s="22" t="s">
        <v>39</v>
      </c>
      <c r="H1790" s="26">
        <v>368978</v>
      </c>
      <c r="I1790" s="28"/>
      <c r="J1790" s="26">
        <v>29518</v>
      </c>
      <c r="K1790" s="26">
        <v>398496</v>
      </c>
      <c r="L1790" s="22" t="s">
        <v>1336</v>
      </c>
      <c r="M1790" s="22"/>
      <c r="N1790">
        <f t="shared" si="82"/>
        <v>5567</v>
      </c>
      <c r="O1790">
        <f>+VLOOKUP(N1790,'Thanh toán '!O$8:P$8099,2,0)</f>
        <v>398496</v>
      </c>
      <c r="P1790">
        <f t="shared" si="83"/>
        <v>398496</v>
      </c>
      <c r="Q1790" s="30">
        <f t="shared" si="81"/>
        <v>0</v>
      </c>
    </row>
    <row r="1791" spans="1:17" hidden="1" x14ac:dyDescent="0.3">
      <c r="A1791" s="21">
        <v>14203</v>
      </c>
      <c r="B1791" s="22" t="s">
        <v>2113</v>
      </c>
      <c r="C1791" s="22" t="s">
        <v>1333</v>
      </c>
      <c r="D1791" s="27" t="s">
        <v>2108</v>
      </c>
      <c r="E1791" s="24" t="s">
        <v>84</v>
      </c>
      <c r="F1791" s="25" t="s">
        <v>1585</v>
      </c>
      <c r="G1791" s="22" t="s">
        <v>85</v>
      </c>
      <c r="H1791" s="26">
        <v>1603285</v>
      </c>
      <c r="I1791" s="28"/>
      <c r="J1791" s="26">
        <v>128263</v>
      </c>
      <c r="K1791" s="26">
        <v>1731548</v>
      </c>
      <c r="L1791" s="22" t="s">
        <v>1336</v>
      </c>
      <c r="M1791" s="22"/>
      <c r="N1791">
        <f t="shared" si="82"/>
        <v>5568</v>
      </c>
      <c r="O1791">
        <f>+VLOOKUP(N1791,'Thanh toán '!O$8:P$8099,2,0)</f>
        <v>1731548</v>
      </c>
      <c r="P1791">
        <f t="shared" si="83"/>
        <v>1731548</v>
      </c>
      <c r="Q1791" s="30">
        <f t="shared" si="81"/>
        <v>0</v>
      </c>
    </row>
    <row r="1792" spans="1:17" hidden="1" x14ac:dyDescent="0.3">
      <c r="A1792" s="21">
        <v>14204</v>
      </c>
      <c r="B1792" s="22" t="s">
        <v>2114</v>
      </c>
      <c r="C1792" s="22" t="s">
        <v>1333</v>
      </c>
      <c r="D1792" s="27" t="s">
        <v>2108</v>
      </c>
      <c r="E1792" s="24" t="s">
        <v>488</v>
      </c>
      <c r="F1792" s="25" t="s">
        <v>1359</v>
      </c>
      <c r="G1792" s="22" t="s">
        <v>489</v>
      </c>
      <c r="H1792" s="26">
        <v>3101110</v>
      </c>
      <c r="I1792" s="28"/>
      <c r="J1792" s="26">
        <v>248089</v>
      </c>
      <c r="K1792" s="26">
        <v>3349199</v>
      </c>
      <c r="L1792" s="22" t="s">
        <v>1336</v>
      </c>
      <c r="M1792" s="22"/>
      <c r="N1792">
        <f t="shared" si="82"/>
        <v>5569</v>
      </c>
      <c r="O1792">
        <f>+VLOOKUP(N1792,'Thanh toán '!O$8:P$8099,2,0)</f>
        <v>3349199</v>
      </c>
      <c r="P1792">
        <f t="shared" si="83"/>
        <v>3349199</v>
      </c>
      <c r="Q1792" s="30">
        <f t="shared" si="81"/>
        <v>0</v>
      </c>
    </row>
    <row r="1793" spans="1:17" hidden="1" x14ac:dyDescent="0.3">
      <c r="A1793" s="21">
        <v>14207</v>
      </c>
      <c r="B1793" s="22" t="s">
        <v>2115</v>
      </c>
      <c r="C1793" s="22" t="s">
        <v>1333</v>
      </c>
      <c r="D1793" s="27" t="s">
        <v>2108</v>
      </c>
      <c r="E1793" s="24" t="s">
        <v>38</v>
      </c>
      <c r="F1793" s="25" t="s">
        <v>1348</v>
      </c>
      <c r="G1793" s="22" t="s">
        <v>39</v>
      </c>
      <c r="H1793" s="26">
        <v>553467</v>
      </c>
      <c r="I1793" s="28"/>
      <c r="J1793" s="26">
        <v>44277</v>
      </c>
      <c r="K1793" s="26">
        <v>597744</v>
      </c>
      <c r="L1793" s="22" t="s">
        <v>1336</v>
      </c>
      <c r="M1793" s="22"/>
      <c r="N1793">
        <f t="shared" si="82"/>
        <v>5572</v>
      </c>
      <c r="O1793">
        <f>+VLOOKUP(N1793,'Thanh toán '!O$8:P$8099,2,0)</f>
        <v>597744</v>
      </c>
      <c r="P1793">
        <f t="shared" si="83"/>
        <v>597744</v>
      </c>
      <c r="Q1793" s="30">
        <f t="shared" si="81"/>
        <v>0</v>
      </c>
    </row>
    <row r="1794" spans="1:17" hidden="1" x14ac:dyDescent="0.3">
      <c r="A1794" s="21">
        <v>14208</v>
      </c>
      <c r="B1794" s="22" t="s">
        <v>2116</v>
      </c>
      <c r="C1794" s="22" t="s">
        <v>1333</v>
      </c>
      <c r="D1794" s="27" t="s">
        <v>2108</v>
      </c>
      <c r="E1794" s="24" t="s">
        <v>38</v>
      </c>
      <c r="F1794" s="25" t="s">
        <v>1348</v>
      </c>
      <c r="G1794" s="22" t="s">
        <v>39</v>
      </c>
      <c r="H1794" s="26">
        <v>516324</v>
      </c>
      <c r="I1794" s="28"/>
      <c r="J1794" s="26">
        <v>41306</v>
      </c>
      <c r="K1794" s="26">
        <v>557630</v>
      </c>
      <c r="L1794" s="22" t="s">
        <v>1336</v>
      </c>
      <c r="M1794" s="22"/>
      <c r="N1794">
        <f t="shared" si="82"/>
        <v>5573</v>
      </c>
      <c r="O1794">
        <f>+VLOOKUP(N1794,'Thanh toán '!O$8:P$8099,2,0)</f>
        <v>557630</v>
      </c>
      <c r="P1794">
        <f t="shared" si="83"/>
        <v>557630</v>
      </c>
      <c r="Q1794" s="30">
        <f t="shared" si="81"/>
        <v>0</v>
      </c>
    </row>
    <row r="1795" spans="1:17" hidden="1" x14ac:dyDescent="0.3">
      <c r="A1795" s="21">
        <v>14209</v>
      </c>
      <c r="B1795" s="22" t="s">
        <v>2117</v>
      </c>
      <c r="C1795" s="22" t="s">
        <v>1333</v>
      </c>
      <c r="D1795" s="27" t="s">
        <v>2108</v>
      </c>
      <c r="E1795" s="24" t="s">
        <v>38</v>
      </c>
      <c r="F1795" s="25" t="s">
        <v>1348</v>
      </c>
      <c r="G1795" s="22" t="s">
        <v>39</v>
      </c>
      <c r="H1795" s="26">
        <v>1426713</v>
      </c>
      <c r="I1795" s="28"/>
      <c r="J1795" s="26">
        <v>114137</v>
      </c>
      <c r="K1795" s="26">
        <v>1540850</v>
      </c>
      <c r="L1795" s="22" t="s">
        <v>1336</v>
      </c>
      <c r="M1795" s="22"/>
      <c r="N1795">
        <f t="shared" si="82"/>
        <v>5574</v>
      </c>
      <c r="O1795">
        <f>+VLOOKUP(N1795,'Thanh toán '!O$8:P$8099,2,0)</f>
        <v>1540850</v>
      </c>
      <c r="P1795">
        <f t="shared" si="83"/>
        <v>1540850</v>
      </c>
      <c r="Q1795" s="30">
        <f t="shared" si="81"/>
        <v>0</v>
      </c>
    </row>
    <row r="1796" spans="1:17" hidden="1" x14ac:dyDescent="0.3">
      <c r="A1796" s="21">
        <v>14210</v>
      </c>
      <c r="B1796" s="22" t="s">
        <v>2118</v>
      </c>
      <c r="C1796" s="22" t="s">
        <v>1333</v>
      </c>
      <c r="D1796" s="27" t="s">
        <v>2108</v>
      </c>
      <c r="E1796" s="24" t="s">
        <v>38</v>
      </c>
      <c r="F1796" s="25" t="s">
        <v>1348</v>
      </c>
      <c r="G1796" s="22" t="s">
        <v>39</v>
      </c>
      <c r="H1796" s="26">
        <v>730155</v>
      </c>
      <c r="I1796" s="28"/>
      <c r="J1796" s="26">
        <v>58412</v>
      </c>
      <c r="K1796" s="26">
        <v>788567</v>
      </c>
      <c r="L1796" s="22" t="s">
        <v>1336</v>
      </c>
      <c r="M1796" s="22"/>
      <c r="N1796">
        <f t="shared" si="82"/>
        <v>5575</v>
      </c>
      <c r="O1796">
        <f>+VLOOKUP(N1796,'Thanh toán '!O$8:P$8099,2,0)</f>
        <v>788567</v>
      </c>
      <c r="P1796">
        <f t="shared" si="83"/>
        <v>788567</v>
      </c>
      <c r="Q1796" s="30">
        <f t="shared" si="81"/>
        <v>0</v>
      </c>
    </row>
    <row r="1797" spans="1:17" hidden="1" x14ac:dyDescent="0.3">
      <c r="A1797" s="21">
        <v>14211</v>
      </c>
      <c r="B1797" s="22" t="s">
        <v>2119</v>
      </c>
      <c r="C1797" s="22" t="s">
        <v>1333</v>
      </c>
      <c r="D1797" s="27" t="s">
        <v>2108</v>
      </c>
      <c r="E1797" s="24" t="s">
        <v>38</v>
      </c>
      <c r="F1797" s="25" t="s">
        <v>1348</v>
      </c>
      <c r="G1797" s="22" t="s">
        <v>39</v>
      </c>
      <c r="H1797" s="26">
        <v>230000</v>
      </c>
      <c r="I1797" s="28"/>
      <c r="J1797" s="26">
        <v>18400</v>
      </c>
      <c r="K1797" s="26">
        <v>248400</v>
      </c>
      <c r="L1797" s="22" t="s">
        <v>1336</v>
      </c>
      <c r="M1797" s="22"/>
      <c r="N1797">
        <f t="shared" si="82"/>
        <v>5576</v>
      </c>
      <c r="O1797">
        <f>+VLOOKUP(N1797,'Thanh toán '!O$8:P$8099,2,0)</f>
        <v>248400</v>
      </c>
      <c r="P1797">
        <f t="shared" si="83"/>
        <v>248400</v>
      </c>
      <c r="Q1797" s="30">
        <f t="shared" ref="Q1797:Q1860" si="84">+O1797-K1797</f>
        <v>0</v>
      </c>
    </row>
    <row r="1798" spans="1:17" hidden="1" x14ac:dyDescent="0.3">
      <c r="A1798" s="21">
        <v>14212</v>
      </c>
      <c r="B1798" s="22" t="s">
        <v>2120</v>
      </c>
      <c r="C1798" s="22" t="s">
        <v>1333</v>
      </c>
      <c r="D1798" s="27" t="s">
        <v>2108</v>
      </c>
      <c r="E1798" s="24" t="s">
        <v>38</v>
      </c>
      <c r="F1798" s="25" t="s">
        <v>1348</v>
      </c>
      <c r="G1798" s="22" t="s">
        <v>39</v>
      </c>
      <c r="H1798" s="26">
        <v>1173355</v>
      </c>
      <c r="I1798" s="28"/>
      <c r="J1798" s="26">
        <v>93868</v>
      </c>
      <c r="K1798" s="26">
        <v>1267223</v>
      </c>
      <c r="L1798" s="22" t="s">
        <v>1336</v>
      </c>
      <c r="M1798" s="22"/>
      <c r="N1798">
        <f t="shared" ref="N1798:N1861" si="85">+B1798*1</f>
        <v>5577</v>
      </c>
      <c r="O1798">
        <f>+VLOOKUP(N1798,'Thanh toán '!O$8:P$8099,2,0)</f>
        <v>1267223</v>
      </c>
      <c r="P1798">
        <f t="shared" ref="P1798:P1861" si="86">+O1798</f>
        <v>1267223</v>
      </c>
      <c r="Q1798" s="30">
        <f t="shared" si="84"/>
        <v>0</v>
      </c>
    </row>
    <row r="1799" spans="1:17" hidden="1" x14ac:dyDescent="0.3">
      <c r="A1799" s="21">
        <v>14213</v>
      </c>
      <c r="B1799" s="22" t="s">
        <v>2121</v>
      </c>
      <c r="C1799" s="22" t="s">
        <v>1333</v>
      </c>
      <c r="D1799" s="27" t="s">
        <v>2108</v>
      </c>
      <c r="E1799" s="24" t="s">
        <v>38</v>
      </c>
      <c r="F1799" s="25" t="s">
        <v>1348</v>
      </c>
      <c r="G1799" s="22" t="s">
        <v>39</v>
      </c>
      <c r="H1799" s="26">
        <v>1070181</v>
      </c>
      <c r="I1799" s="28"/>
      <c r="J1799" s="26">
        <v>85614</v>
      </c>
      <c r="K1799" s="26">
        <v>1155795</v>
      </c>
      <c r="L1799" s="22" t="s">
        <v>1336</v>
      </c>
      <c r="M1799" s="22"/>
      <c r="N1799">
        <f t="shared" si="85"/>
        <v>5578</v>
      </c>
      <c r="O1799">
        <f>+VLOOKUP(N1799,'Thanh toán '!O$8:P$8099,2,0)</f>
        <v>1155795</v>
      </c>
      <c r="P1799">
        <f t="shared" si="86"/>
        <v>1155795</v>
      </c>
      <c r="Q1799" s="30">
        <f t="shared" si="84"/>
        <v>0</v>
      </c>
    </row>
    <row r="1800" spans="1:17" hidden="1" x14ac:dyDescent="0.3">
      <c r="A1800" s="21">
        <v>14214</v>
      </c>
      <c r="B1800" s="22" t="s">
        <v>2122</v>
      </c>
      <c r="C1800" s="22" t="s">
        <v>1333</v>
      </c>
      <c r="D1800" s="27" t="s">
        <v>2108</v>
      </c>
      <c r="E1800" s="24" t="s">
        <v>38</v>
      </c>
      <c r="F1800" s="25" t="s">
        <v>1348</v>
      </c>
      <c r="G1800" s="22" t="s">
        <v>39</v>
      </c>
      <c r="H1800" s="26">
        <v>1700355</v>
      </c>
      <c r="I1800" s="28"/>
      <c r="J1800" s="26">
        <v>136028</v>
      </c>
      <c r="K1800" s="26">
        <v>1836383</v>
      </c>
      <c r="L1800" s="22" t="s">
        <v>1336</v>
      </c>
      <c r="M1800" s="22"/>
      <c r="N1800">
        <f t="shared" si="85"/>
        <v>5579</v>
      </c>
      <c r="O1800">
        <f>+VLOOKUP(N1800,'Thanh toán '!O$8:P$8099,2,0)</f>
        <v>1836383</v>
      </c>
      <c r="P1800">
        <f t="shared" si="86"/>
        <v>1836383</v>
      </c>
      <c r="Q1800" s="30">
        <f t="shared" si="84"/>
        <v>0</v>
      </c>
    </row>
    <row r="1801" spans="1:17" hidden="1" x14ac:dyDescent="0.3">
      <c r="A1801" s="21">
        <v>14217</v>
      </c>
      <c r="B1801" s="22" t="s">
        <v>2123</v>
      </c>
      <c r="C1801" s="22" t="s">
        <v>1333</v>
      </c>
      <c r="D1801" s="27" t="s">
        <v>2108</v>
      </c>
      <c r="E1801" s="24" t="s">
        <v>38</v>
      </c>
      <c r="F1801" s="25" t="s">
        <v>1348</v>
      </c>
      <c r="G1801" s="22" t="s">
        <v>39</v>
      </c>
      <c r="H1801" s="26">
        <v>1886925</v>
      </c>
      <c r="I1801" s="28"/>
      <c r="J1801" s="26">
        <v>150954</v>
      </c>
      <c r="K1801" s="26">
        <v>2037879</v>
      </c>
      <c r="L1801" s="22" t="s">
        <v>1336</v>
      </c>
      <c r="M1801" s="22"/>
      <c r="N1801">
        <f t="shared" si="85"/>
        <v>5582</v>
      </c>
      <c r="O1801">
        <f>+VLOOKUP(N1801,'Thanh toán '!O$8:P$8099,2,0)</f>
        <v>2037879</v>
      </c>
      <c r="P1801">
        <f t="shared" si="86"/>
        <v>2037879</v>
      </c>
      <c r="Q1801" s="30">
        <f t="shared" si="84"/>
        <v>0</v>
      </c>
    </row>
    <row r="1802" spans="1:17" hidden="1" x14ac:dyDescent="0.3">
      <c r="A1802" s="21">
        <v>14219</v>
      </c>
      <c r="B1802" s="22" t="s">
        <v>2124</v>
      </c>
      <c r="C1802" s="22" t="s">
        <v>1333</v>
      </c>
      <c r="D1802" s="27" t="s">
        <v>2108</v>
      </c>
      <c r="E1802" s="24" t="s">
        <v>38</v>
      </c>
      <c r="F1802" s="25" t="s">
        <v>1348</v>
      </c>
      <c r="G1802" s="22" t="s">
        <v>39</v>
      </c>
      <c r="H1802" s="26">
        <v>2316595</v>
      </c>
      <c r="I1802" s="28"/>
      <c r="J1802" s="26">
        <v>185328</v>
      </c>
      <c r="K1802" s="26">
        <v>2501923</v>
      </c>
      <c r="L1802" s="22" t="s">
        <v>1336</v>
      </c>
      <c r="M1802" s="22"/>
      <c r="N1802">
        <f t="shared" si="85"/>
        <v>5584</v>
      </c>
      <c r="O1802">
        <f>+VLOOKUP(N1802,'Thanh toán '!O$8:P$8099,2,0)</f>
        <v>2501923</v>
      </c>
      <c r="P1802">
        <f t="shared" si="86"/>
        <v>2501923</v>
      </c>
      <c r="Q1802" s="30">
        <f t="shared" si="84"/>
        <v>0</v>
      </c>
    </row>
    <row r="1803" spans="1:17" hidden="1" x14ac:dyDescent="0.3">
      <c r="A1803" s="21">
        <v>14221</v>
      </c>
      <c r="B1803" s="22" t="s">
        <v>2125</v>
      </c>
      <c r="C1803" s="22" t="s">
        <v>1333</v>
      </c>
      <c r="D1803" s="27" t="s">
        <v>2108</v>
      </c>
      <c r="E1803" s="24" t="s">
        <v>38</v>
      </c>
      <c r="F1803" s="25" t="s">
        <v>1348</v>
      </c>
      <c r="G1803" s="22" t="s">
        <v>39</v>
      </c>
      <c r="H1803" s="26">
        <v>704013</v>
      </c>
      <c r="I1803" s="28"/>
      <c r="J1803" s="26">
        <v>56321</v>
      </c>
      <c r="K1803" s="26">
        <v>760334</v>
      </c>
      <c r="L1803" s="22" t="s">
        <v>1336</v>
      </c>
      <c r="M1803" s="22"/>
      <c r="N1803">
        <f t="shared" si="85"/>
        <v>5586</v>
      </c>
      <c r="O1803">
        <f>+VLOOKUP(N1803,'Thanh toán '!O$8:P$8099,2,0)</f>
        <v>760334</v>
      </c>
      <c r="P1803">
        <f t="shared" si="86"/>
        <v>760334</v>
      </c>
      <c r="Q1803" s="30">
        <f t="shared" si="84"/>
        <v>0</v>
      </c>
    </row>
    <row r="1804" spans="1:17" hidden="1" x14ac:dyDescent="0.3">
      <c r="A1804" s="21">
        <v>14222</v>
      </c>
      <c r="B1804" s="22" t="s">
        <v>2126</v>
      </c>
      <c r="C1804" s="22" t="s">
        <v>1333</v>
      </c>
      <c r="D1804" s="27" t="s">
        <v>2108</v>
      </c>
      <c r="E1804" s="24" t="s">
        <v>38</v>
      </c>
      <c r="F1804" s="25" t="s">
        <v>1348</v>
      </c>
      <c r="G1804" s="22" t="s">
        <v>39</v>
      </c>
      <c r="H1804" s="26">
        <v>1631200</v>
      </c>
      <c r="I1804" s="28"/>
      <c r="J1804" s="26">
        <v>130496</v>
      </c>
      <c r="K1804" s="26">
        <v>1761696</v>
      </c>
      <c r="L1804" s="22" t="s">
        <v>1336</v>
      </c>
      <c r="M1804" s="22"/>
      <c r="N1804">
        <f t="shared" si="85"/>
        <v>5587</v>
      </c>
      <c r="O1804">
        <f>+VLOOKUP(N1804,'Thanh toán '!O$8:P$8099,2,0)</f>
        <v>1761696</v>
      </c>
      <c r="P1804">
        <f t="shared" si="86"/>
        <v>1761696</v>
      </c>
      <c r="Q1804" s="30">
        <f t="shared" si="84"/>
        <v>0</v>
      </c>
    </row>
    <row r="1805" spans="1:17" hidden="1" x14ac:dyDescent="0.3">
      <c r="A1805" s="21">
        <v>14223</v>
      </c>
      <c r="B1805" s="22" t="s">
        <v>2127</v>
      </c>
      <c r="C1805" s="22" t="s">
        <v>1333</v>
      </c>
      <c r="D1805" s="27" t="s">
        <v>2108</v>
      </c>
      <c r="E1805" s="24" t="s">
        <v>38</v>
      </c>
      <c r="F1805" s="25" t="s">
        <v>1348</v>
      </c>
      <c r="G1805" s="22" t="s">
        <v>39</v>
      </c>
      <c r="H1805" s="26">
        <v>704013</v>
      </c>
      <c r="I1805" s="28"/>
      <c r="J1805" s="26">
        <v>56321</v>
      </c>
      <c r="K1805" s="26">
        <v>760334</v>
      </c>
      <c r="L1805" s="22" t="s">
        <v>1336</v>
      </c>
      <c r="M1805" s="22"/>
      <c r="N1805">
        <f t="shared" si="85"/>
        <v>5588</v>
      </c>
      <c r="O1805">
        <f>+VLOOKUP(N1805,'Thanh toán '!O$8:P$8099,2,0)</f>
        <v>760334</v>
      </c>
      <c r="P1805">
        <f t="shared" si="86"/>
        <v>760334</v>
      </c>
      <c r="Q1805" s="30">
        <f t="shared" si="84"/>
        <v>0</v>
      </c>
    </row>
    <row r="1806" spans="1:17" hidden="1" x14ac:dyDescent="0.3">
      <c r="A1806" s="21">
        <v>14224</v>
      </c>
      <c r="B1806" s="22" t="s">
        <v>2128</v>
      </c>
      <c r="C1806" s="22" t="s">
        <v>1333</v>
      </c>
      <c r="D1806" s="27" t="s">
        <v>2108</v>
      </c>
      <c r="E1806" s="24" t="s">
        <v>38</v>
      </c>
      <c r="F1806" s="25" t="s">
        <v>1348</v>
      </c>
      <c r="G1806" s="22" t="s">
        <v>39</v>
      </c>
      <c r="H1806" s="26">
        <v>1768685</v>
      </c>
      <c r="I1806" s="28"/>
      <c r="J1806" s="26">
        <v>141495</v>
      </c>
      <c r="K1806" s="26">
        <v>1910180</v>
      </c>
      <c r="L1806" s="22" t="s">
        <v>1336</v>
      </c>
      <c r="M1806" s="22"/>
      <c r="N1806">
        <f t="shared" si="85"/>
        <v>5589</v>
      </c>
      <c r="O1806">
        <f>+VLOOKUP(N1806,'Thanh toán '!O$8:P$8099,2,0)</f>
        <v>1910180</v>
      </c>
      <c r="P1806">
        <f t="shared" si="86"/>
        <v>1910180</v>
      </c>
      <c r="Q1806" s="30">
        <f t="shared" si="84"/>
        <v>0</v>
      </c>
    </row>
    <row r="1807" spans="1:17" hidden="1" x14ac:dyDescent="0.3">
      <c r="A1807" s="21">
        <v>14225</v>
      </c>
      <c r="B1807" s="22" t="s">
        <v>2129</v>
      </c>
      <c r="C1807" s="22" t="s">
        <v>1333</v>
      </c>
      <c r="D1807" s="27" t="s">
        <v>2108</v>
      </c>
      <c r="E1807" s="24" t="s">
        <v>38</v>
      </c>
      <c r="F1807" s="25" t="s">
        <v>1348</v>
      </c>
      <c r="G1807" s="22" t="s">
        <v>39</v>
      </c>
      <c r="H1807" s="26">
        <v>2267761</v>
      </c>
      <c r="I1807" s="28"/>
      <c r="J1807" s="26">
        <v>181421</v>
      </c>
      <c r="K1807" s="26">
        <v>2449182</v>
      </c>
      <c r="L1807" s="22" t="s">
        <v>1336</v>
      </c>
      <c r="M1807" s="22"/>
      <c r="N1807">
        <f t="shared" si="85"/>
        <v>5590</v>
      </c>
      <c r="O1807">
        <f>+VLOOKUP(N1807,'Thanh toán '!O$8:P$8099,2,0)</f>
        <v>2449182</v>
      </c>
      <c r="P1807">
        <f t="shared" si="86"/>
        <v>2449182</v>
      </c>
      <c r="Q1807" s="30">
        <f t="shared" si="84"/>
        <v>0</v>
      </c>
    </row>
    <row r="1808" spans="1:17" hidden="1" x14ac:dyDescent="0.3">
      <c r="A1808" s="21">
        <v>14226</v>
      </c>
      <c r="B1808" s="22" t="s">
        <v>2130</v>
      </c>
      <c r="C1808" s="22" t="s">
        <v>1333</v>
      </c>
      <c r="D1808" s="27" t="s">
        <v>2108</v>
      </c>
      <c r="E1808" s="24" t="s">
        <v>38</v>
      </c>
      <c r="F1808" s="25" t="s">
        <v>1348</v>
      </c>
      <c r="G1808" s="22" t="s">
        <v>39</v>
      </c>
      <c r="H1808" s="26">
        <v>480910</v>
      </c>
      <c r="I1808" s="28"/>
      <c r="J1808" s="26">
        <v>38473</v>
      </c>
      <c r="K1808" s="26">
        <v>519383</v>
      </c>
      <c r="L1808" s="22" t="s">
        <v>1336</v>
      </c>
      <c r="M1808" s="22"/>
      <c r="N1808">
        <f t="shared" si="85"/>
        <v>5591</v>
      </c>
      <c r="O1808">
        <f>+VLOOKUP(N1808,'Thanh toán '!O$8:P$8099,2,0)</f>
        <v>519383</v>
      </c>
      <c r="P1808">
        <f t="shared" si="86"/>
        <v>519383</v>
      </c>
      <c r="Q1808" s="30">
        <f t="shared" si="84"/>
        <v>0</v>
      </c>
    </row>
    <row r="1809" spans="1:17" hidden="1" x14ac:dyDescent="0.3">
      <c r="A1809" s="21">
        <v>14227</v>
      </c>
      <c r="B1809" s="22" t="s">
        <v>2131</v>
      </c>
      <c r="C1809" s="22" t="s">
        <v>1333</v>
      </c>
      <c r="D1809" s="27" t="s">
        <v>2108</v>
      </c>
      <c r="E1809" s="24" t="s">
        <v>38</v>
      </c>
      <c r="F1809" s="25" t="s">
        <v>1348</v>
      </c>
      <c r="G1809" s="22" t="s">
        <v>39</v>
      </c>
      <c r="H1809" s="26">
        <v>469342</v>
      </c>
      <c r="I1809" s="28"/>
      <c r="J1809" s="26">
        <v>37547</v>
      </c>
      <c r="K1809" s="26">
        <v>506889</v>
      </c>
      <c r="L1809" s="22" t="s">
        <v>1336</v>
      </c>
      <c r="M1809" s="22"/>
      <c r="N1809">
        <f t="shared" si="85"/>
        <v>5592</v>
      </c>
      <c r="O1809">
        <f>+VLOOKUP(N1809,'Thanh toán '!O$8:P$8099,2,0)</f>
        <v>506889</v>
      </c>
      <c r="P1809">
        <f t="shared" si="86"/>
        <v>506889</v>
      </c>
      <c r="Q1809" s="30">
        <f t="shared" si="84"/>
        <v>0</v>
      </c>
    </row>
    <row r="1810" spans="1:17" hidden="1" x14ac:dyDescent="0.3">
      <c r="A1810" s="21">
        <v>14228</v>
      </c>
      <c r="B1810" s="22" t="s">
        <v>2132</v>
      </c>
      <c r="C1810" s="22" t="s">
        <v>1333</v>
      </c>
      <c r="D1810" s="27" t="s">
        <v>2108</v>
      </c>
      <c r="E1810" s="24" t="s">
        <v>164</v>
      </c>
      <c r="F1810" s="25" t="s">
        <v>1506</v>
      </c>
      <c r="G1810" s="22" t="s">
        <v>165</v>
      </c>
      <c r="H1810" s="26">
        <v>1791420</v>
      </c>
      <c r="I1810" s="28"/>
      <c r="J1810" s="26">
        <v>143314</v>
      </c>
      <c r="K1810" s="26">
        <v>1934734</v>
      </c>
      <c r="L1810" s="22" t="s">
        <v>1336</v>
      </c>
      <c r="M1810" s="22"/>
      <c r="N1810">
        <f t="shared" si="85"/>
        <v>5593</v>
      </c>
      <c r="O1810">
        <f>+VLOOKUP(N1810,'Thanh toán '!O$8:P$8099,2,0)</f>
        <v>1934734</v>
      </c>
      <c r="P1810">
        <f t="shared" si="86"/>
        <v>1934734</v>
      </c>
      <c r="Q1810" s="30">
        <f t="shared" si="84"/>
        <v>0</v>
      </c>
    </row>
    <row r="1811" spans="1:17" hidden="1" x14ac:dyDescent="0.3">
      <c r="A1811" s="21">
        <v>14229</v>
      </c>
      <c r="B1811" s="22" t="s">
        <v>2133</v>
      </c>
      <c r="C1811" s="22" t="s">
        <v>1333</v>
      </c>
      <c r="D1811" s="27" t="s">
        <v>2108</v>
      </c>
      <c r="E1811" s="24" t="s">
        <v>38</v>
      </c>
      <c r="F1811" s="25" t="s">
        <v>1348</v>
      </c>
      <c r="G1811" s="22" t="s">
        <v>39</v>
      </c>
      <c r="H1811" s="26">
        <v>333174</v>
      </c>
      <c r="I1811" s="28"/>
      <c r="J1811" s="26">
        <v>26654</v>
      </c>
      <c r="K1811" s="26">
        <v>359828</v>
      </c>
      <c r="L1811" s="22" t="s">
        <v>1336</v>
      </c>
      <c r="M1811" s="22"/>
      <c r="N1811">
        <f t="shared" si="85"/>
        <v>5594</v>
      </c>
      <c r="O1811">
        <f>+VLOOKUP(N1811,'Thanh toán '!O$8:P$8099,2,0)</f>
        <v>359828</v>
      </c>
      <c r="P1811">
        <f t="shared" si="86"/>
        <v>359828</v>
      </c>
      <c r="Q1811" s="30">
        <f t="shared" si="84"/>
        <v>0</v>
      </c>
    </row>
    <row r="1812" spans="1:17" hidden="1" x14ac:dyDescent="0.3">
      <c r="A1812" s="21">
        <v>14230</v>
      </c>
      <c r="B1812" s="22" t="s">
        <v>2134</v>
      </c>
      <c r="C1812" s="22" t="s">
        <v>1333</v>
      </c>
      <c r="D1812" s="27" t="s">
        <v>2108</v>
      </c>
      <c r="E1812" s="24" t="s">
        <v>38</v>
      </c>
      <c r="F1812" s="25" t="s">
        <v>1348</v>
      </c>
      <c r="G1812" s="22" t="s">
        <v>39</v>
      </c>
      <c r="H1812" s="26">
        <v>581643</v>
      </c>
      <c r="I1812" s="28"/>
      <c r="J1812" s="26">
        <v>46531</v>
      </c>
      <c r="K1812" s="26">
        <v>628174</v>
      </c>
      <c r="L1812" s="22" t="s">
        <v>1336</v>
      </c>
      <c r="M1812" s="22"/>
      <c r="N1812">
        <f t="shared" si="85"/>
        <v>5595</v>
      </c>
      <c r="O1812">
        <f>+VLOOKUP(N1812,'Thanh toán '!O$8:P$8099,2,0)</f>
        <v>628174</v>
      </c>
      <c r="P1812">
        <f t="shared" si="86"/>
        <v>628174</v>
      </c>
      <c r="Q1812" s="30">
        <f t="shared" si="84"/>
        <v>0</v>
      </c>
    </row>
    <row r="1813" spans="1:17" hidden="1" x14ac:dyDescent="0.3">
      <c r="A1813" s="21">
        <v>14231</v>
      </c>
      <c r="B1813" s="22" t="s">
        <v>2135</v>
      </c>
      <c r="C1813" s="22" t="s">
        <v>1333</v>
      </c>
      <c r="D1813" s="27" t="s">
        <v>2108</v>
      </c>
      <c r="E1813" s="24" t="s">
        <v>38</v>
      </c>
      <c r="F1813" s="25" t="s">
        <v>1348</v>
      </c>
      <c r="G1813" s="22" t="s">
        <v>39</v>
      </c>
      <c r="H1813" s="26">
        <v>729123</v>
      </c>
      <c r="I1813" s="28"/>
      <c r="J1813" s="26">
        <v>58330</v>
      </c>
      <c r="K1813" s="26">
        <v>787453</v>
      </c>
      <c r="L1813" s="22" t="s">
        <v>1336</v>
      </c>
      <c r="M1813" s="22"/>
      <c r="N1813">
        <f t="shared" si="85"/>
        <v>5596</v>
      </c>
      <c r="O1813">
        <f>+VLOOKUP(N1813,'Thanh toán '!O$8:P$8099,2,0)</f>
        <v>787453</v>
      </c>
      <c r="P1813">
        <f t="shared" si="86"/>
        <v>787453</v>
      </c>
      <c r="Q1813" s="30">
        <f t="shared" si="84"/>
        <v>0</v>
      </c>
    </row>
    <row r="1814" spans="1:17" hidden="1" x14ac:dyDescent="0.3">
      <c r="A1814" s="21">
        <v>14232</v>
      </c>
      <c r="B1814" s="22" t="s">
        <v>2136</v>
      </c>
      <c r="C1814" s="22" t="s">
        <v>1333</v>
      </c>
      <c r="D1814" s="27" t="s">
        <v>2108</v>
      </c>
      <c r="E1814" s="24" t="s">
        <v>38</v>
      </c>
      <c r="F1814" s="25" t="s">
        <v>1348</v>
      </c>
      <c r="G1814" s="22" t="s">
        <v>39</v>
      </c>
      <c r="H1814" s="26">
        <v>806200</v>
      </c>
      <c r="I1814" s="28"/>
      <c r="J1814" s="26">
        <v>64496</v>
      </c>
      <c r="K1814" s="26">
        <v>870696</v>
      </c>
      <c r="L1814" s="22" t="s">
        <v>1336</v>
      </c>
      <c r="M1814" s="22"/>
      <c r="N1814">
        <f t="shared" si="85"/>
        <v>5597</v>
      </c>
      <c r="O1814">
        <f>+VLOOKUP(N1814,'Thanh toán '!O$8:P$8099,2,0)</f>
        <v>870696</v>
      </c>
      <c r="P1814">
        <f t="shared" si="86"/>
        <v>870696</v>
      </c>
      <c r="Q1814" s="30">
        <f t="shared" si="84"/>
        <v>0</v>
      </c>
    </row>
    <row r="1815" spans="1:17" ht="26.3" hidden="1" x14ac:dyDescent="0.3">
      <c r="A1815" s="21">
        <v>14233</v>
      </c>
      <c r="B1815" s="22" t="s">
        <v>2137</v>
      </c>
      <c r="C1815" s="22" t="s">
        <v>1333</v>
      </c>
      <c r="D1815" s="27" t="s">
        <v>2108</v>
      </c>
      <c r="E1815" s="24" t="s">
        <v>811</v>
      </c>
      <c r="F1815" s="25" t="s">
        <v>1619</v>
      </c>
      <c r="G1815" s="22" t="s">
        <v>812</v>
      </c>
      <c r="H1815" s="26">
        <v>4139620</v>
      </c>
      <c r="I1815" s="28"/>
      <c r="J1815" s="26">
        <v>331170</v>
      </c>
      <c r="K1815" s="26">
        <v>4470790</v>
      </c>
      <c r="L1815" s="22" t="s">
        <v>1336</v>
      </c>
      <c r="M1815" s="22"/>
      <c r="N1815">
        <f t="shared" si="85"/>
        <v>5598</v>
      </c>
      <c r="O1815">
        <f>+VLOOKUP(N1815,'Thanh toán '!O$8:P$8099,2,0)</f>
        <v>4470790</v>
      </c>
      <c r="P1815">
        <f t="shared" si="86"/>
        <v>4470790</v>
      </c>
      <c r="Q1815" s="30">
        <f t="shared" si="84"/>
        <v>0</v>
      </c>
    </row>
    <row r="1816" spans="1:17" ht="26.3" hidden="1" x14ac:dyDescent="0.3">
      <c r="A1816" s="21">
        <v>14243</v>
      </c>
      <c r="B1816" s="22" t="s">
        <v>2138</v>
      </c>
      <c r="C1816" s="22" t="s">
        <v>1333</v>
      </c>
      <c r="D1816" s="27" t="s">
        <v>2108</v>
      </c>
      <c r="E1816" s="24" t="s">
        <v>23</v>
      </c>
      <c r="F1816" s="25" t="s">
        <v>1342</v>
      </c>
      <c r="G1816" s="22" t="s">
        <v>24</v>
      </c>
      <c r="H1816" s="26">
        <v>1289600</v>
      </c>
      <c r="I1816" s="28"/>
      <c r="J1816" s="26">
        <v>103168</v>
      </c>
      <c r="K1816" s="26">
        <v>1392768</v>
      </c>
      <c r="L1816" s="22" t="s">
        <v>1336</v>
      </c>
      <c r="M1816" s="22"/>
      <c r="N1816">
        <f t="shared" si="85"/>
        <v>5608</v>
      </c>
      <c r="O1816">
        <f>+VLOOKUP(N1816,'Thanh toán '!O$8:P$8099,2,0)</f>
        <v>1392768</v>
      </c>
      <c r="P1816">
        <f t="shared" si="86"/>
        <v>1392768</v>
      </c>
      <c r="Q1816" s="30">
        <f t="shared" si="84"/>
        <v>0</v>
      </c>
    </row>
    <row r="1817" spans="1:17" ht="26.3" hidden="1" x14ac:dyDescent="0.3">
      <c r="A1817" s="21">
        <v>14244</v>
      </c>
      <c r="B1817" s="22" t="s">
        <v>2139</v>
      </c>
      <c r="C1817" s="22" t="s">
        <v>1333</v>
      </c>
      <c r="D1817" s="27" t="s">
        <v>2108</v>
      </c>
      <c r="E1817" s="24" t="s">
        <v>23</v>
      </c>
      <c r="F1817" s="25" t="s">
        <v>1342</v>
      </c>
      <c r="G1817" s="22" t="s">
        <v>24</v>
      </c>
      <c r="H1817" s="26">
        <v>1513988</v>
      </c>
      <c r="I1817" s="28"/>
      <c r="J1817" s="26">
        <v>121119</v>
      </c>
      <c r="K1817" s="26">
        <v>1635107</v>
      </c>
      <c r="L1817" s="22" t="s">
        <v>1336</v>
      </c>
      <c r="M1817" s="22"/>
      <c r="N1817">
        <f t="shared" si="85"/>
        <v>5609</v>
      </c>
      <c r="O1817">
        <f>+VLOOKUP(N1817,'Thanh toán '!O$8:P$8099,2,0)</f>
        <v>1635107</v>
      </c>
      <c r="P1817">
        <f t="shared" si="86"/>
        <v>1635107</v>
      </c>
      <c r="Q1817" s="30">
        <f t="shared" si="84"/>
        <v>0</v>
      </c>
    </row>
    <row r="1818" spans="1:17" ht="26.3" hidden="1" x14ac:dyDescent="0.3">
      <c r="A1818" s="21">
        <v>14245</v>
      </c>
      <c r="B1818" s="22" t="s">
        <v>2140</v>
      </c>
      <c r="C1818" s="22" t="s">
        <v>1333</v>
      </c>
      <c r="D1818" s="27" t="s">
        <v>2108</v>
      </c>
      <c r="E1818" s="24" t="s">
        <v>1374</v>
      </c>
      <c r="F1818" s="25" t="s">
        <v>1375</v>
      </c>
      <c r="G1818" s="22" t="s">
        <v>1376</v>
      </c>
      <c r="H1818" s="26">
        <v>3925772</v>
      </c>
      <c r="I1818" s="28"/>
      <c r="J1818" s="26">
        <v>314062</v>
      </c>
      <c r="K1818" s="26">
        <v>4239834</v>
      </c>
      <c r="L1818" s="22" t="s">
        <v>1336</v>
      </c>
      <c r="M1818" s="22"/>
      <c r="N1818">
        <f t="shared" si="85"/>
        <v>5610</v>
      </c>
      <c r="O1818">
        <f>+VLOOKUP(N1818,'Thanh toán '!O$8:P$8099,2,0)</f>
        <v>4239834</v>
      </c>
      <c r="P1818">
        <f t="shared" si="86"/>
        <v>4239834</v>
      </c>
      <c r="Q1818" s="30">
        <f t="shared" si="84"/>
        <v>0</v>
      </c>
    </row>
    <row r="1819" spans="1:17" hidden="1" x14ac:dyDescent="0.3">
      <c r="A1819" s="21">
        <v>14246</v>
      </c>
      <c r="B1819" s="22" t="s">
        <v>2141</v>
      </c>
      <c r="C1819" s="22" t="s">
        <v>1333</v>
      </c>
      <c r="D1819" s="27" t="s">
        <v>2108</v>
      </c>
      <c r="E1819" s="24" t="s">
        <v>200</v>
      </c>
      <c r="F1819" s="25" t="s">
        <v>1844</v>
      </c>
      <c r="G1819" s="22" t="s">
        <v>201</v>
      </c>
      <c r="H1819" s="26">
        <v>3697970</v>
      </c>
      <c r="I1819" s="28"/>
      <c r="J1819" s="26">
        <v>295838</v>
      </c>
      <c r="K1819" s="26">
        <v>3993808</v>
      </c>
      <c r="L1819" s="22" t="s">
        <v>1336</v>
      </c>
      <c r="M1819" s="22"/>
      <c r="N1819">
        <f t="shared" si="85"/>
        <v>5611</v>
      </c>
      <c r="O1819">
        <f>+VLOOKUP(N1819,'Thanh toán '!O$8:P$8099,2,0)</f>
        <v>3993808</v>
      </c>
      <c r="P1819">
        <f t="shared" si="86"/>
        <v>3993808</v>
      </c>
      <c r="Q1819" s="30">
        <f t="shared" si="84"/>
        <v>0</v>
      </c>
    </row>
    <row r="1820" spans="1:17" ht="26.3" hidden="1" x14ac:dyDescent="0.3">
      <c r="A1820" s="21">
        <v>14247</v>
      </c>
      <c r="B1820" s="22" t="s">
        <v>2142</v>
      </c>
      <c r="C1820" s="22" t="s">
        <v>1333</v>
      </c>
      <c r="D1820" s="27" t="s">
        <v>2108</v>
      </c>
      <c r="E1820" s="24" t="s">
        <v>203</v>
      </c>
      <c r="F1820" s="25" t="s">
        <v>1562</v>
      </c>
      <c r="G1820" s="22" t="s">
        <v>204</v>
      </c>
      <c r="H1820" s="26">
        <v>2548063</v>
      </c>
      <c r="I1820" s="28"/>
      <c r="J1820" s="26">
        <v>203845</v>
      </c>
      <c r="K1820" s="26">
        <v>2751908</v>
      </c>
      <c r="L1820" s="22" t="s">
        <v>1336</v>
      </c>
      <c r="M1820" s="22"/>
      <c r="N1820">
        <f t="shared" si="85"/>
        <v>5612</v>
      </c>
      <c r="O1820">
        <f>+VLOOKUP(N1820,'Thanh toán '!O$8:P$8099,2,0)</f>
        <v>2751908</v>
      </c>
      <c r="P1820">
        <f t="shared" si="86"/>
        <v>2751908</v>
      </c>
      <c r="Q1820" s="30">
        <f t="shared" si="84"/>
        <v>0</v>
      </c>
    </row>
    <row r="1821" spans="1:17" hidden="1" x14ac:dyDescent="0.3">
      <c r="A1821" s="21">
        <v>14275</v>
      </c>
      <c r="B1821" s="22" t="s">
        <v>2143</v>
      </c>
      <c r="C1821" s="22" t="s">
        <v>1333</v>
      </c>
      <c r="D1821" s="27" t="s">
        <v>2108</v>
      </c>
      <c r="E1821" s="24" t="s">
        <v>15</v>
      </c>
      <c r="F1821" s="25" t="s">
        <v>1401</v>
      </c>
      <c r="G1821" s="22" t="s">
        <v>16</v>
      </c>
      <c r="H1821" s="26">
        <v>2292125</v>
      </c>
      <c r="I1821" s="28"/>
      <c r="J1821" s="26">
        <v>183370</v>
      </c>
      <c r="K1821" s="26">
        <v>2475495</v>
      </c>
      <c r="L1821" s="22" t="s">
        <v>1336</v>
      </c>
      <c r="M1821" s="22"/>
      <c r="N1821">
        <f t="shared" si="85"/>
        <v>5640</v>
      </c>
      <c r="O1821">
        <f>+VLOOKUP(N1821,'Thanh toán '!O$8:P$8099,2,0)</f>
        <v>2475495</v>
      </c>
      <c r="P1821">
        <f t="shared" si="86"/>
        <v>2475495</v>
      </c>
      <c r="Q1821" s="30">
        <f t="shared" si="84"/>
        <v>0</v>
      </c>
    </row>
    <row r="1822" spans="1:17" ht="26.3" hidden="1" x14ac:dyDescent="0.3">
      <c r="A1822" s="21">
        <v>14276</v>
      </c>
      <c r="B1822" s="22" t="s">
        <v>2144</v>
      </c>
      <c r="C1822" s="22" t="s">
        <v>1333</v>
      </c>
      <c r="D1822" s="27" t="s">
        <v>2108</v>
      </c>
      <c r="E1822" s="24" t="s">
        <v>1497</v>
      </c>
      <c r="F1822" s="25" t="s">
        <v>1498</v>
      </c>
      <c r="G1822" s="22" t="s">
        <v>1499</v>
      </c>
      <c r="H1822" s="26">
        <v>3590840</v>
      </c>
      <c r="I1822" s="28"/>
      <c r="J1822" s="26">
        <v>287267</v>
      </c>
      <c r="K1822" s="26">
        <v>3878107</v>
      </c>
      <c r="L1822" s="22" t="s">
        <v>1336</v>
      </c>
      <c r="M1822" s="22"/>
      <c r="N1822">
        <f t="shared" si="85"/>
        <v>5642</v>
      </c>
      <c r="O1822">
        <f>+VLOOKUP(N1822,'Thanh toán '!O$8:P$8099,2,0)</f>
        <v>3878107</v>
      </c>
      <c r="P1822">
        <f t="shared" si="86"/>
        <v>3878107</v>
      </c>
      <c r="Q1822" s="30">
        <f t="shared" si="84"/>
        <v>0</v>
      </c>
    </row>
    <row r="1823" spans="1:17" ht="26.3" hidden="1" x14ac:dyDescent="0.3">
      <c r="A1823" s="21">
        <v>14277</v>
      </c>
      <c r="B1823" s="22" t="s">
        <v>2145</v>
      </c>
      <c r="C1823" s="22" t="s">
        <v>1333</v>
      </c>
      <c r="D1823" s="27" t="s">
        <v>2108</v>
      </c>
      <c r="E1823" s="24" t="s">
        <v>1491</v>
      </c>
      <c r="F1823" s="25" t="s">
        <v>1492</v>
      </c>
      <c r="G1823" s="22" t="s">
        <v>1493</v>
      </c>
      <c r="H1823" s="26">
        <v>2695225</v>
      </c>
      <c r="I1823" s="28"/>
      <c r="J1823" s="26">
        <v>215618</v>
      </c>
      <c r="K1823" s="26">
        <v>2910843</v>
      </c>
      <c r="L1823" s="22" t="s">
        <v>1336</v>
      </c>
      <c r="M1823" s="22"/>
      <c r="N1823">
        <f t="shared" si="85"/>
        <v>5644</v>
      </c>
      <c r="O1823">
        <f>+VLOOKUP(N1823,'Thanh toán '!O$8:P$8099,2,0)</f>
        <v>2910843</v>
      </c>
      <c r="P1823">
        <f t="shared" si="86"/>
        <v>2910843</v>
      </c>
      <c r="Q1823" s="30">
        <f t="shared" si="84"/>
        <v>0</v>
      </c>
    </row>
    <row r="1824" spans="1:17" ht="26.3" hidden="1" x14ac:dyDescent="0.3">
      <c r="A1824" s="21">
        <v>14278</v>
      </c>
      <c r="B1824" s="22" t="s">
        <v>2146</v>
      </c>
      <c r="C1824" s="22" t="s">
        <v>1333</v>
      </c>
      <c r="D1824" s="27" t="s">
        <v>2108</v>
      </c>
      <c r="E1824" s="24" t="s">
        <v>353</v>
      </c>
      <c r="F1824" s="25" t="s">
        <v>1495</v>
      </c>
      <c r="G1824" s="22" t="s">
        <v>354</v>
      </c>
      <c r="H1824" s="26">
        <v>1844890</v>
      </c>
      <c r="I1824" s="28"/>
      <c r="J1824" s="26">
        <v>147591</v>
      </c>
      <c r="K1824" s="26">
        <v>1992481</v>
      </c>
      <c r="L1824" s="22" t="s">
        <v>1336</v>
      </c>
      <c r="M1824" s="22"/>
      <c r="N1824">
        <f t="shared" si="85"/>
        <v>5645</v>
      </c>
      <c r="O1824">
        <f>+VLOOKUP(N1824,'Thanh toán '!O$8:P$8099,2,0)</f>
        <v>1992481</v>
      </c>
      <c r="P1824">
        <f t="shared" si="86"/>
        <v>1992481</v>
      </c>
      <c r="Q1824" s="30">
        <f t="shared" si="84"/>
        <v>0</v>
      </c>
    </row>
    <row r="1825" spans="1:17" hidden="1" x14ac:dyDescent="0.3">
      <c r="A1825" s="21">
        <v>14279</v>
      </c>
      <c r="B1825" s="22" t="s">
        <v>2147</v>
      </c>
      <c r="C1825" s="22" t="s">
        <v>1333</v>
      </c>
      <c r="D1825" s="27" t="s">
        <v>2108</v>
      </c>
      <c r="E1825" s="24" t="s">
        <v>136</v>
      </c>
      <c r="F1825" s="25" t="s">
        <v>1487</v>
      </c>
      <c r="G1825" s="22" t="s">
        <v>137</v>
      </c>
      <c r="H1825" s="26">
        <v>13442030</v>
      </c>
      <c r="I1825" s="28"/>
      <c r="J1825" s="26">
        <v>1075362</v>
      </c>
      <c r="K1825" s="26">
        <v>14517392</v>
      </c>
      <c r="L1825" s="22" t="s">
        <v>1336</v>
      </c>
      <c r="M1825" s="22"/>
      <c r="N1825">
        <f t="shared" si="85"/>
        <v>5646</v>
      </c>
      <c r="O1825">
        <f>+VLOOKUP(N1825,'Thanh toán '!O$8:P$8099,2,0)</f>
        <v>14517392</v>
      </c>
      <c r="P1825">
        <f t="shared" si="86"/>
        <v>14517392</v>
      </c>
      <c r="Q1825" s="30">
        <f t="shared" si="84"/>
        <v>0</v>
      </c>
    </row>
    <row r="1826" spans="1:17" hidden="1" x14ac:dyDescent="0.3">
      <c r="A1826" s="21">
        <v>14280</v>
      </c>
      <c r="B1826" s="22" t="s">
        <v>2148</v>
      </c>
      <c r="C1826" s="22" t="s">
        <v>1333</v>
      </c>
      <c r="D1826" s="27" t="s">
        <v>2108</v>
      </c>
      <c r="E1826" s="24" t="s">
        <v>427</v>
      </c>
      <c r="F1826" s="25" t="s">
        <v>1698</v>
      </c>
      <c r="G1826" s="22" t="s">
        <v>428</v>
      </c>
      <c r="H1826" s="26">
        <v>12526850</v>
      </c>
      <c r="I1826" s="28"/>
      <c r="J1826" s="26">
        <v>1002148</v>
      </c>
      <c r="K1826" s="26">
        <v>13528998</v>
      </c>
      <c r="L1826" s="22" t="s">
        <v>1336</v>
      </c>
      <c r="M1826" s="22"/>
      <c r="N1826">
        <f t="shared" si="85"/>
        <v>5647</v>
      </c>
      <c r="O1826">
        <f>+VLOOKUP(N1826,'Thanh toán '!O$8:P$8099,2,0)</f>
        <v>13528998</v>
      </c>
      <c r="P1826">
        <f t="shared" si="86"/>
        <v>13528998</v>
      </c>
      <c r="Q1826" s="30">
        <f t="shared" si="84"/>
        <v>0</v>
      </c>
    </row>
    <row r="1827" spans="1:17" hidden="1" x14ac:dyDescent="0.3">
      <c r="A1827" s="21">
        <v>14287</v>
      </c>
      <c r="B1827" s="22" t="s">
        <v>2149</v>
      </c>
      <c r="C1827" s="22" t="s">
        <v>1333</v>
      </c>
      <c r="D1827" s="27" t="s">
        <v>2150</v>
      </c>
      <c r="E1827" s="24" t="s">
        <v>861</v>
      </c>
      <c r="F1827" s="25" t="s">
        <v>1359</v>
      </c>
      <c r="G1827" s="22" t="s">
        <v>862</v>
      </c>
      <c r="H1827" s="26">
        <v>1626458</v>
      </c>
      <c r="I1827" s="28"/>
      <c r="J1827" s="26">
        <v>130117</v>
      </c>
      <c r="K1827" s="26">
        <v>1756575</v>
      </c>
      <c r="L1827" s="22" t="s">
        <v>1336</v>
      </c>
      <c r="M1827" s="22"/>
      <c r="N1827">
        <f t="shared" si="85"/>
        <v>5654</v>
      </c>
      <c r="O1827">
        <f>+VLOOKUP(N1827,'Thanh toán '!O$8:P$8099,2,0)</f>
        <v>1756575</v>
      </c>
      <c r="P1827">
        <f t="shared" si="86"/>
        <v>1756575</v>
      </c>
      <c r="Q1827" s="30">
        <f t="shared" si="84"/>
        <v>0</v>
      </c>
    </row>
    <row r="1828" spans="1:17" ht="26.3" hidden="1" x14ac:dyDescent="0.3">
      <c r="A1828" s="21">
        <v>14288</v>
      </c>
      <c r="B1828" s="22" t="s">
        <v>2151</v>
      </c>
      <c r="C1828" s="22" t="s">
        <v>1333</v>
      </c>
      <c r="D1828" s="27" t="s">
        <v>2150</v>
      </c>
      <c r="E1828" s="24" t="s">
        <v>218</v>
      </c>
      <c r="F1828" s="25" t="s">
        <v>1667</v>
      </c>
      <c r="G1828" s="22" t="s">
        <v>219</v>
      </c>
      <c r="H1828" s="26">
        <v>2433845</v>
      </c>
      <c r="I1828" s="28"/>
      <c r="J1828" s="26">
        <v>194708</v>
      </c>
      <c r="K1828" s="26">
        <v>2628553</v>
      </c>
      <c r="L1828" s="22" t="s">
        <v>1336</v>
      </c>
      <c r="M1828" s="22"/>
      <c r="N1828">
        <f t="shared" si="85"/>
        <v>5655</v>
      </c>
      <c r="O1828">
        <f>+VLOOKUP(N1828,'Thanh toán '!O$8:P$8099,2,0)</f>
        <v>2628553</v>
      </c>
      <c r="P1828">
        <f t="shared" si="86"/>
        <v>2628553</v>
      </c>
      <c r="Q1828" s="30">
        <f t="shared" si="84"/>
        <v>0</v>
      </c>
    </row>
    <row r="1829" spans="1:17" ht="26.3" hidden="1" x14ac:dyDescent="0.3">
      <c r="A1829" s="21">
        <v>14289</v>
      </c>
      <c r="B1829" s="22" t="s">
        <v>2152</v>
      </c>
      <c r="C1829" s="22" t="s">
        <v>1333</v>
      </c>
      <c r="D1829" s="27" t="s">
        <v>2150</v>
      </c>
      <c r="E1829" s="24" t="s">
        <v>218</v>
      </c>
      <c r="F1829" s="25" t="s">
        <v>1667</v>
      </c>
      <c r="G1829" s="22" t="s">
        <v>219</v>
      </c>
      <c r="H1829" s="26">
        <v>333174</v>
      </c>
      <c r="I1829" s="28"/>
      <c r="J1829" s="26">
        <v>26654</v>
      </c>
      <c r="K1829" s="26">
        <v>359828</v>
      </c>
      <c r="L1829" s="22" t="s">
        <v>1336</v>
      </c>
      <c r="M1829" s="22"/>
      <c r="N1829">
        <f t="shared" si="85"/>
        <v>5656</v>
      </c>
      <c r="O1829">
        <f>+VLOOKUP(N1829,'Thanh toán '!O$8:P$8099,2,0)</f>
        <v>359828</v>
      </c>
      <c r="P1829">
        <f t="shared" si="86"/>
        <v>359828</v>
      </c>
      <c r="Q1829" s="30">
        <f t="shared" si="84"/>
        <v>0</v>
      </c>
    </row>
    <row r="1830" spans="1:17" ht="26.3" hidden="1" x14ac:dyDescent="0.3">
      <c r="A1830" s="21">
        <v>14290</v>
      </c>
      <c r="B1830" s="22" t="s">
        <v>2153</v>
      </c>
      <c r="C1830" s="22" t="s">
        <v>1333</v>
      </c>
      <c r="D1830" s="27" t="s">
        <v>2150</v>
      </c>
      <c r="E1830" s="24" t="s">
        <v>218</v>
      </c>
      <c r="F1830" s="25" t="s">
        <v>1667</v>
      </c>
      <c r="G1830" s="22" t="s">
        <v>219</v>
      </c>
      <c r="H1830" s="26">
        <v>804377</v>
      </c>
      <c r="I1830" s="28"/>
      <c r="J1830" s="26">
        <v>64350</v>
      </c>
      <c r="K1830" s="26">
        <v>868727</v>
      </c>
      <c r="L1830" s="22" t="s">
        <v>1336</v>
      </c>
      <c r="M1830" s="22"/>
      <c r="N1830">
        <f t="shared" si="85"/>
        <v>5657</v>
      </c>
      <c r="O1830">
        <f>+VLOOKUP(N1830,'Thanh toán '!O$8:P$8099,2,0)</f>
        <v>868727</v>
      </c>
      <c r="P1830">
        <f t="shared" si="86"/>
        <v>868727</v>
      </c>
      <c r="Q1830" s="30">
        <f t="shared" si="84"/>
        <v>0</v>
      </c>
    </row>
    <row r="1831" spans="1:17" ht="26.3" hidden="1" x14ac:dyDescent="0.3">
      <c r="A1831" s="21">
        <v>14291</v>
      </c>
      <c r="B1831" s="22" t="s">
        <v>2154</v>
      </c>
      <c r="C1831" s="22" t="s">
        <v>1333</v>
      </c>
      <c r="D1831" s="27" t="s">
        <v>2150</v>
      </c>
      <c r="E1831" s="24" t="s">
        <v>130</v>
      </c>
      <c r="F1831" s="25" t="s">
        <v>1489</v>
      </c>
      <c r="G1831" s="22" t="s">
        <v>131</v>
      </c>
      <c r="H1831" s="26">
        <v>4584250</v>
      </c>
      <c r="I1831" s="28"/>
      <c r="J1831" s="26">
        <v>366740</v>
      </c>
      <c r="K1831" s="26">
        <v>4950990</v>
      </c>
      <c r="L1831" s="22" t="s">
        <v>1336</v>
      </c>
      <c r="M1831" s="22"/>
      <c r="N1831">
        <f t="shared" si="85"/>
        <v>5658</v>
      </c>
      <c r="O1831">
        <f>+VLOOKUP(N1831,'Thanh toán '!O$8:P$8099,2,0)</f>
        <v>4950990</v>
      </c>
      <c r="P1831">
        <f t="shared" si="86"/>
        <v>4950990</v>
      </c>
      <c r="Q1831" s="30">
        <f t="shared" si="84"/>
        <v>0</v>
      </c>
    </row>
    <row r="1832" spans="1:17" ht="26.3" hidden="1" x14ac:dyDescent="0.3">
      <c r="A1832" s="21">
        <v>14292</v>
      </c>
      <c r="B1832" s="22" t="s">
        <v>2155</v>
      </c>
      <c r="C1832" s="22" t="s">
        <v>1333</v>
      </c>
      <c r="D1832" s="27" t="s">
        <v>2150</v>
      </c>
      <c r="E1832" s="24" t="s">
        <v>1693</v>
      </c>
      <c r="F1832" s="25" t="s">
        <v>1694</v>
      </c>
      <c r="G1832" s="22" t="s">
        <v>1695</v>
      </c>
      <c r="H1832" s="26">
        <v>4093405</v>
      </c>
      <c r="I1832" s="28"/>
      <c r="J1832" s="26">
        <v>327472</v>
      </c>
      <c r="K1832" s="26">
        <v>4420877</v>
      </c>
      <c r="L1832" s="22" t="s">
        <v>1336</v>
      </c>
      <c r="M1832" s="22"/>
      <c r="N1832">
        <f t="shared" si="85"/>
        <v>5659</v>
      </c>
      <c r="O1832">
        <f>+VLOOKUP(N1832,'Thanh toán '!O$8:P$8099,2,0)</f>
        <v>4420877</v>
      </c>
      <c r="P1832">
        <f t="shared" si="86"/>
        <v>4420877</v>
      </c>
      <c r="Q1832" s="30">
        <f t="shared" si="84"/>
        <v>0</v>
      </c>
    </row>
    <row r="1833" spans="1:17" hidden="1" x14ac:dyDescent="0.3">
      <c r="A1833" s="21">
        <v>14293</v>
      </c>
      <c r="B1833" s="22" t="s">
        <v>2156</v>
      </c>
      <c r="C1833" s="22" t="s">
        <v>1333</v>
      </c>
      <c r="D1833" s="27" t="s">
        <v>2150</v>
      </c>
      <c r="E1833" s="24" t="s">
        <v>38</v>
      </c>
      <c r="F1833" s="25" t="s">
        <v>1348</v>
      </c>
      <c r="G1833" s="22" t="s">
        <v>39</v>
      </c>
      <c r="H1833" s="26">
        <v>1173355</v>
      </c>
      <c r="I1833" s="28"/>
      <c r="J1833" s="26">
        <v>93868</v>
      </c>
      <c r="K1833" s="26">
        <v>1267223</v>
      </c>
      <c r="L1833" s="22" t="s">
        <v>1336</v>
      </c>
      <c r="M1833" s="22"/>
      <c r="N1833">
        <f t="shared" si="85"/>
        <v>5660</v>
      </c>
      <c r="O1833">
        <f>+VLOOKUP(N1833,'Thanh toán '!O$8:P$8099,2,0)</f>
        <v>1267223</v>
      </c>
      <c r="P1833">
        <f t="shared" si="86"/>
        <v>1267223</v>
      </c>
      <c r="Q1833" s="30">
        <f t="shared" si="84"/>
        <v>0</v>
      </c>
    </row>
    <row r="1834" spans="1:17" hidden="1" x14ac:dyDescent="0.3">
      <c r="A1834" s="21">
        <v>14294</v>
      </c>
      <c r="B1834" s="22" t="s">
        <v>2157</v>
      </c>
      <c r="C1834" s="22" t="s">
        <v>1333</v>
      </c>
      <c r="D1834" s="27" t="s">
        <v>2150</v>
      </c>
      <c r="E1834" s="24" t="s">
        <v>38</v>
      </c>
      <c r="F1834" s="25" t="s">
        <v>1348</v>
      </c>
      <c r="G1834" s="22" t="s">
        <v>39</v>
      </c>
      <c r="H1834" s="26">
        <v>1631530</v>
      </c>
      <c r="I1834" s="28"/>
      <c r="J1834" s="26">
        <v>130522</v>
      </c>
      <c r="K1834" s="26">
        <v>1762052</v>
      </c>
      <c r="L1834" s="22" t="s">
        <v>1336</v>
      </c>
      <c r="M1834" s="22"/>
      <c r="N1834">
        <f t="shared" si="85"/>
        <v>5661</v>
      </c>
      <c r="O1834">
        <f>+VLOOKUP(N1834,'Thanh toán '!O$8:P$8099,2,0)</f>
        <v>1762052</v>
      </c>
      <c r="P1834">
        <f t="shared" si="86"/>
        <v>1762052</v>
      </c>
      <c r="Q1834" s="30">
        <f t="shared" si="84"/>
        <v>0</v>
      </c>
    </row>
    <row r="1835" spans="1:17" hidden="1" x14ac:dyDescent="0.3">
      <c r="A1835" s="21">
        <v>14295</v>
      </c>
      <c r="B1835" s="22" t="s">
        <v>2158</v>
      </c>
      <c r="C1835" s="22" t="s">
        <v>1333</v>
      </c>
      <c r="D1835" s="27" t="s">
        <v>2150</v>
      </c>
      <c r="E1835" s="24" t="s">
        <v>38</v>
      </c>
      <c r="F1835" s="25" t="s">
        <v>1348</v>
      </c>
      <c r="G1835" s="22" t="s">
        <v>39</v>
      </c>
      <c r="H1835" s="26">
        <v>926540</v>
      </c>
      <c r="I1835" s="28"/>
      <c r="J1835" s="26">
        <v>74123</v>
      </c>
      <c r="K1835" s="26">
        <v>1000663</v>
      </c>
      <c r="L1835" s="22" t="s">
        <v>1336</v>
      </c>
      <c r="M1835" s="22"/>
      <c r="N1835">
        <f t="shared" si="85"/>
        <v>5662</v>
      </c>
      <c r="O1835">
        <f>+VLOOKUP(N1835,'Thanh toán '!O$8:P$8099,2,0)</f>
        <v>1000663</v>
      </c>
      <c r="P1835">
        <f t="shared" si="86"/>
        <v>1000663</v>
      </c>
      <c r="Q1835" s="30">
        <f t="shared" si="84"/>
        <v>0</v>
      </c>
    </row>
    <row r="1836" spans="1:17" ht="26.3" hidden="1" x14ac:dyDescent="0.3">
      <c r="A1836" s="21">
        <v>14296</v>
      </c>
      <c r="B1836" s="22" t="s">
        <v>2159</v>
      </c>
      <c r="C1836" s="22" t="s">
        <v>1333</v>
      </c>
      <c r="D1836" s="27" t="s">
        <v>2150</v>
      </c>
      <c r="E1836" s="24" t="s">
        <v>236</v>
      </c>
      <c r="F1836" s="25" t="s">
        <v>1520</v>
      </c>
      <c r="G1836" s="22" t="s">
        <v>237</v>
      </c>
      <c r="H1836" s="26">
        <v>1110580</v>
      </c>
      <c r="I1836" s="28"/>
      <c r="J1836" s="26">
        <v>88846</v>
      </c>
      <c r="K1836" s="26">
        <v>1199426</v>
      </c>
      <c r="L1836" s="22" t="s">
        <v>1336</v>
      </c>
      <c r="M1836" s="22"/>
      <c r="N1836">
        <f t="shared" si="85"/>
        <v>5663</v>
      </c>
      <c r="O1836">
        <f>+VLOOKUP(N1836,'Thanh toán '!O$8:P$8099,2,0)</f>
        <v>1199426</v>
      </c>
      <c r="P1836">
        <f t="shared" si="86"/>
        <v>1199426</v>
      </c>
      <c r="Q1836" s="30">
        <f t="shared" si="84"/>
        <v>0</v>
      </c>
    </row>
    <row r="1837" spans="1:17" hidden="1" x14ac:dyDescent="0.3">
      <c r="A1837" s="21">
        <v>14298</v>
      </c>
      <c r="B1837" s="22" t="s">
        <v>2160</v>
      </c>
      <c r="C1837" s="22" t="s">
        <v>1333</v>
      </c>
      <c r="D1837" s="27" t="s">
        <v>2150</v>
      </c>
      <c r="E1837" s="24" t="s">
        <v>845</v>
      </c>
      <c r="F1837" s="25" t="s">
        <v>1359</v>
      </c>
      <c r="G1837" s="22" t="s">
        <v>79</v>
      </c>
      <c r="H1837" s="26">
        <v>1612400</v>
      </c>
      <c r="I1837" s="28"/>
      <c r="J1837" s="26">
        <v>128992</v>
      </c>
      <c r="K1837" s="26">
        <v>1741392</v>
      </c>
      <c r="L1837" s="22" t="s">
        <v>1336</v>
      </c>
      <c r="M1837" s="22"/>
      <c r="N1837">
        <f t="shared" si="85"/>
        <v>5665</v>
      </c>
      <c r="O1837">
        <f>+VLOOKUP(N1837,'Thanh toán '!O$8:P$8099,2,0)</f>
        <v>1741392</v>
      </c>
      <c r="P1837">
        <f t="shared" si="86"/>
        <v>1741392</v>
      </c>
      <c r="Q1837" s="30">
        <f t="shared" si="84"/>
        <v>0</v>
      </c>
    </row>
    <row r="1838" spans="1:17" hidden="1" x14ac:dyDescent="0.3">
      <c r="A1838" s="21">
        <v>14299</v>
      </c>
      <c r="B1838" s="22" t="s">
        <v>2161</v>
      </c>
      <c r="C1838" s="22" t="s">
        <v>1333</v>
      </c>
      <c r="D1838" s="27" t="s">
        <v>2150</v>
      </c>
      <c r="E1838" s="24" t="s">
        <v>38</v>
      </c>
      <c r="F1838" s="25" t="s">
        <v>1348</v>
      </c>
      <c r="G1838" s="22" t="s">
        <v>39</v>
      </c>
      <c r="H1838" s="26">
        <v>584084</v>
      </c>
      <c r="I1838" s="28"/>
      <c r="J1838" s="26">
        <v>46727</v>
      </c>
      <c r="K1838" s="26">
        <v>630811</v>
      </c>
      <c r="L1838" s="22" t="s">
        <v>1336</v>
      </c>
      <c r="M1838" s="22"/>
      <c r="N1838">
        <f t="shared" si="85"/>
        <v>5666</v>
      </c>
      <c r="O1838">
        <f>+VLOOKUP(N1838,'Thanh toán '!O$8:P$8099,2,0)</f>
        <v>630811</v>
      </c>
      <c r="P1838">
        <f t="shared" si="86"/>
        <v>630811</v>
      </c>
      <c r="Q1838" s="30">
        <f t="shared" si="84"/>
        <v>0</v>
      </c>
    </row>
    <row r="1839" spans="1:17" hidden="1" x14ac:dyDescent="0.3">
      <c r="A1839" s="21">
        <v>14300</v>
      </c>
      <c r="B1839" s="22" t="s">
        <v>2162</v>
      </c>
      <c r="C1839" s="22" t="s">
        <v>1333</v>
      </c>
      <c r="D1839" s="27" t="s">
        <v>2150</v>
      </c>
      <c r="E1839" s="24" t="s">
        <v>38</v>
      </c>
      <c r="F1839" s="25" t="s">
        <v>1348</v>
      </c>
      <c r="G1839" s="22" t="s">
        <v>39</v>
      </c>
      <c r="H1839" s="26">
        <v>555290</v>
      </c>
      <c r="I1839" s="28"/>
      <c r="J1839" s="26">
        <v>44423</v>
      </c>
      <c r="K1839" s="26">
        <v>599713</v>
      </c>
      <c r="L1839" s="22" t="s">
        <v>1336</v>
      </c>
      <c r="M1839" s="22"/>
      <c r="N1839">
        <f t="shared" si="85"/>
        <v>5667</v>
      </c>
      <c r="O1839">
        <f>+VLOOKUP(N1839,'Thanh toán '!O$8:P$8099,2,0)</f>
        <v>599713</v>
      </c>
      <c r="P1839">
        <f t="shared" si="86"/>
        <v>599713</v>
      </c>
      <c r="Q1839" s="30">
        <f t="shared" si="84"/>
        <v>0</v>
      </c>
    </row>
    <row r="1840" spans="1:17" hidden="1" x14ac:dyDescent="0.3">
      <c r="A1840" s="21">
        <v>14301</v>
      </c>
      <c r="B1840" s="22" t="s">
        <v>2163</v>
      </c>
      <c r="C1840" s="22" t="s">
        <v>1333</v>
      </c>
      <c r="D1840" s="27" t="s">
        <v>2150</v>
      </c>
      <c r="E1840" s="24" t="s">
        <v>38</v>
      </c>
      <c r="F1840" s="25" t="s">
        <v>1348</v>
      </c>
      <c r="G1840" s="22" t="s">
        <v>39</v>
      </c>
      <c r="H1840" s="26">
        <v>553467</v>
      </c>
      <c r="I1840" s="28"/>
      <c r="J1840" s="26">
        <v>44277</v>
      </c>
      <c r="K1840" s="26">
        <v>597744</v>
      </c>
      <c r="L1840" s="22" t="s">
        <v>1336</v>
      </c>
      <c r="M1840" s="22"/>
      <c r="N1840">
        <f t="shared" si="85"/>
        <v>5668</v>
      </c>
      <c r="O1840">
        <f>+VLOOKUP(N1840,'Thanh toán '!O$8:P$8099,2,0)</f>
        <v>597744</v>
      </c>
      <c r="P1840">
        <f t="shared" si="86"/>
        <v>597744</v>
      </c>
      <c r="Q1840" s="30">
        <f t="shared" si="84"/>
        <v>0</v>
      </c>
    </row>
    <row r="1841" spans="1:17" hidden="1" x14ac:dyDescent="0.3">
      <c r="A1841" s="21">
        <v>14302</v>
      </c>
      <c r="B1841" s="22" t="s">
        <v>2164</v>
      </c>
      <c r="C1841" s="22" t="s">
        <v>1333</v>
      </c>
      <c r="D1841" s="27" t="s">
        <v>2150</v>
      </c>
      <c r="E1841" s="24" t="s">
        <v>38</v>
      </c>
      <c r="F1841" s="25" t="s">
        <v>1348</v>
      </c>
      <c r="G1841" s="22" t="s">
        <v>39</v>
      </c>
      <c r="H1841" s="26">
        <v>618065</v>
      </c>
      <c r="I1841" s="28"/>
      <c r="J1841" s="26">
        <v>49445</v>
      </c>
      <c r="K1841" s="26">
        <v>667510</v>
      </c>
      <c r="L1841" s="22" t="s">
        <v>1336</v>
      </c>
      <c r="M1841" s="22"/>
      <c r="N1841">
        <f t="shared" si="85"/>
        <v>5669</v>
      </c>
      <c r="O1841">
        <f>+VLOOKUP(N1841,'Thanh toán '!O$8:P$8099,2,0)</f>
        <v>667510</v>
      </c>
      <c r="P1841">
        <f t="shared" si="86"/>
        <v>667510</v>
      </c>
      <c r="Q1841" s="30">
        <f t="shared" si="84"/>
        <v>0</v>
      </c>
    </row>
    <row r="1842" spans="1:17" hidden="1" x14ac:dyDescent="0.3">
      <c r="A1842" s="21">
        <v>14303</v>
      </c>
      <c r="B1842" s="22" t="s">
        <v>2165</v>
      </c>
      <c r="C1842" s="22" t="s">
        <v>1333</v>
      </c>
      <c r="D1842" s="27" t="s">
        <v>2150</v>
      </c>
      <c r="E1842" s="24" t="s">
        <v>29</v>
      </c>
      <c r="F1842" s="25" t="s">
        <v>1357</v>
      </c>
      <c r="G1842" s="22" t="s">
        <v>30</v>
      </c>
      <c r="H1842" s="26">
        <v>1853080</v>
      </c>
      <c r="I1842" s="28"/>
      <c r="J1842" s="26">
        <v>148246</v>
      </c>
      <c r="K1842" s="26">
        <v>2001326</v>
      </c>
      <c r="L1842" s="22" t="s">
        <v>1336</v>
      </c>
      <c r="M1842" s="22"/>
      <c r="N1842">
        <f t="shared" si="85"/>
        <v>5670</v>
      </c>
      <c r="O1842">
        <f>+VLOOKUP(N1842,'Thanh toán '!O$8:P$8099,2,0)</f>
        <v>2001326</v>
      </c>
      <c r="P1842">
        <f t="shared" si="86"/>
        <v>2001326</v>
      </c>
      <c r="Q1842" s="30">
        <f t="shared" si="84"/>
        <v>0</v>
      </c>
    </row>
    <row r="1843" spans="1:17" hidden="1" x14ac:dyDescent="0.3">
      <c r="A1843" s="21">
        <v>14304</v>
      </c>
      <c r="B1843" s="22" t="s">
        <v>2166</v>
      </c>
      <c r="C1843" s="22" t="s">
        <v>1333</v>
      </c>
      <c r="D1843" s="27" t="s">
        <v>2150</v>
      </c>
      <c r="E1843" s="24" t="s">
        <v>299</v>
      </c>
      <c r="F1843" s="25" t="s">
        <v>1355</v>
      </c>
      <c r="G1843" s="22" t="s">
        <v>300</v>
      </c>
      <c r="H1843" s="26">
        <v>919160</v>
      </c>
      <c r="I1843" s="28"/>
      <c r="J1843" s="26">
        <v>73533</v>
      </c>
      <c r="K1843" s="26">
        <v>992693</v>
      </c>
      <c r="L1843" s="22" t="s">
        <v>1336</v>
      </c>
      <c r="M1843" s="22"/>
      <c r="N1843">
        <f t="shared" si="85"/>
        <v>5671</v>
      </c>
      <c r="O1843">
        <f>+VLOOKUP(N1843,'Thanh toán '!O$8:P$8099,2,0)</f>
        <v>992693</v>
      </c>
      <c r="P1843">
        <f t="shared" si="86"/>
        <v>992693</v>
      </c>
      <c r="Q1843" s="30">
        <f t="shared" si="84"/>
        <v>0</v>
      </c>
    </row>
    <row r="1844" spans="1:17" hidden="1" x14ac:dyDescent="0.3">
      <c r="A1844" s="21">
        <v>14305</v>
      </c>
      <c r="B1844" s="22" t="s">
        <v>2167</v>
      </c>
      <c r="C1844" s="22" t="s">
        <v>1333</v>
      </c>
      <c r="D1844" s="27" t="s">
        <v>2150</v>
      </c>
      <c r="E1844" s="24" t="s">
        <v>38</v>
      </c>
      <c r="F1844" s="25" t="s">
        <v>1348</v>
      </c>
      <c r="G1844" s="22" t="s">
        <v>39</v>
      </c>
      <c r="H1844" s="26">
        <v>1065672</v>
      </c>
      <c r="I1844" s="28"/>
      <c r="J1844" s="26">
        <v>85254</v>
      </c>
      <c r="K1844" s="26">
        <v>1150926</v>
      </c>
      <c r="L1844" s="22" t="s">
        <v>1336</v>
      </c>
      <c r="M1844" s="22"/>
      <c r="N1844">
        <f t="shared" si="85"/>
        <v>5672</v>
      </c>
      <c r="O1844">
        <f>+VLOOKUP(N1844,'Thanh toán '!O$8:P$8099,2,0)</f>
        <v>1150926</v>
      </c>
      <c r="P1844">
        <f t="shared" si="86"/>
        <v>1150926</v>
      </c>
      <c r="Q1844" s="30">
        <f t="shared" si="84"/>
        <v>0</v>
      </c>
    </row>
    <row r="1845" spans="1:17" hidden="1" x14ac:dyDescent="0.3">
      <c r="A1845" s="21">
        <v>14306</v>
      </c>
      <c r="B1845" s="22" t="s">
        <v>2168</v>
      </c>
      <c r="C1845" s="22" t="s">
        <v>1333</v>
      </c>
      <c r="D1845" s="27" t="s">
        <v>2150</v>
      </c>
      <c r="E1845" s="24" t="s">
        <v>38</v>
      </c>
      <c r="F1845" s="25" t="s">
        <v>1348</v>
      </c>
      <c r="G1845" s="22" t="s">
        <v>39</v>
      </c>
      <c r="H1845" s="26">
        <v>471203</v>
      </c>
      <c r="I1845" s="28"/>
      <c r="J1845" s="26">
        <v>37696</v>
      </c>
      <c r="K1845" s="26">
        <v>508899</v>
      </c>
      <c r="L1845" s="22" t="s">
        <v>1336</v>
      </c>
      <c r="M1845" s="22"/>
      <c r="N1845">
        <f t="shared" si="85"/>
        <v>5673</v>
      </c>
      <c r="O1845">
        <f>+VLOOKUP(N1845,'Thanh toán '!O$8:P$8099,2,0)</f>
        <v>508899</v>
      </c>
      <c r="P1845">
        <f t="shared" si="86"/>
        <v>508899</v>
      </c>
      <c r="Q1845" s="30">
        <f t="shared" si="84"/>
        <v>0</v>
      </c>
    </row>
    <row r="1846" spans="1:17" ht="26.3" hidden="1" x14ac:dyDescent="0.3">
      <c r="A1846" s="21">
        <v>14308</v>
      </c>
      <c r="B1846" s="22" t="s">
        <v>2169</v>
      </c>
      <c r="C1846" s="22" t="s">
        <v>1333</v>
      </c>
      <c r="D1846" s="27" t="s">
        <v>2150</v>
      </c>
      <c r="E1846" s="24" t="s">
        <v>23</v>
      </c>
      <c r="F1846" s="25" t="s">
        <v>1342</v>
      </c>
      <c r="G1846" s="22" t="s">
        <v>24</v>
      </c>
      <c r="H1846" s="26">
        <v>1187858</v>
      </c>
      <c r="I1846" s="28"/>
      <c r="J1846" s="26">
        <v>95029</v>
      </c>
      <c r="K1846" s="26">
        <v>1282887</v>
      </c>
      <c r="L1846" s="22" t="s">
        <v>1336</v>
      </c>
      <c r="M1846" s="22"/>
      <c r="N1846">
        <f t="shared" si="85"/>
        <v>5675</v>
      </c>
      <c r="O1846">
        <f>+VLOOKUP(N1846,'Thanh toán '!O$8:P$8099,2,0)</f>
        <v>1282887</v>
      </c>
      <c r="P1846">
        <f t="shared" si="86"/>
        <v>1282887</v>
      </c>
      <c r="Q1846" s="30">
        <f t="shared" si="84"/>
        <v>0</v>
      </c>
    </row>
    <row r="1847" spans="1:17" hidden="1" x14ac:dyDescent="0.3">
      <c r="A1847" s="21">
        <v>14310</v>
      </c>
      <c r="B1847" s="22" t="s">
        <v>2170</v>
      </c>
      <c r="C1847" s="22" t="s">
        <v>1333</v>
      </c>
      <c r="D1847" s="27" t="s">
        <v>2150</v>
      </c>
      <c r="E1847" s="24" t="s">
        <v>228</v>
      </c>
      <c r="F1847" s="25" t="s">
        <v>1615</v>
      </c>
      <c r="G1847" s="22" t="s">
        <v>229</v>
      </c>
      <c r="H1847" s="26">
        <v>10608130</v>
      </c>
      <c r="I1847" s="28"/>
      <c r="J1847" s="26">
        <v>848650</v>
      </c>
      <c r="K1847" s="26">
        <v>11456780</v>
      </c>
      <c r="L1847" s="22" t="s">
        <v>1336</v>
      </c>
      <c r="M1847" s="22"/>
      <c r="N1847">
        <f t="shared" si="85"/>
        <v>5677</v>
      </c>
      <c r="O1847">
        <f>+VLOOKUP(N1847,'Thanh toán '!O$8:P$8099,2,0)</f>
        <v>11456780</v>
      </c>
      <c r="P1847">
        <f t="shared" si="86"/>
        <v>11456780</v>
      </c>
      <c r="Q1847" s="30">
        <f t="shared" si="84"/>
        <v>0</v>
      </c>
    </row>
    <row r="1848" spans="1:17" ht="26.3" hidden="1" x14ac:dyDescent="0.3">
      <c r="A1848" s="21">
        <v>14311</v>
      </c>
      <c r="B1848" s="22" t="s">
        <v>2171</v>
      </c>
      <c r="C1848" s="22" t="s">
        <v>1333</v>
      </c>
      <c r="D1848" s="27" t="s">
        <v>2150</v>
      </c>
      <c r="E1848" s="24" t="s">
        <v>20</v>
      </c>
      <c r="F1848" s="25" t="s">
        <v>1599</v>
      </c>
      <c r="G1848" s="22" t="s">
        <v>21</v>
      </c>
      <c r="H1848" s="26">
        <v>3083905</v>
      </c>
      <c r="I1848" s="28"/>
      <c r="J1848" s="26">
        <v>246712</v>
      </c>
      <c r="K1848" s="26">
        <v>3330617</v>
      </c>
      <c r="L1848" s="22" t="s">
        <v>1336</v>
      </c>
      <c r="M1848" s="22"/>
      <c r="N1848">
        <f t="shared" si="85"/>
        <v>5678</v>
      </c>
      <c r="O1848">
        <f>+VLOOKUP(N1848,'Thanh toán '!O$8:P$8099,2,0)</f>
        <v>3330617</v>
      </c>
      <c r="P1848">
        <f t="shared" si="86"/>
        <v>3330617</v>
      </c>
      <c r="Q1848" s="30">
        <f t="shared" si="84"/>
        <v>0</v>
      </c>
    </row>
    <row r="1849" spans="1:17" ht="26.3" hidden="1" x14ac:dyDescent="0.3">
      <c r="A1849" s="21">
        <v>14312</v>
      </c>
      <c r="B1849" s="22" t="s">
        <v>2172</v>
      </c>
      <c r="C1849" s="22" t="s">
        <v>1333</v>
      </c>
      <c r="D1849" s="27" t="s">
        <v>2150</v>
      </c>
      <c r="E1849" s="24" t="s">
        <v>1451</v>
      </c>
      <c r="F1849" s="25" t="s">
        <v>1452</v>
      </c>
      <c r="G1849" s="22" t="s">
        <v>1453</v>
      </c>
      <c r="H1849" s="26">
        <v>4351760</v>
      </c>
      <c r="I1849" s="28"/>
      <c r="J1849" s="26">
        <v>348141</v>
      </c>
      <c r="K1849" s="26">
        <v>4699901</v>
      </c>
      <c r="L1849" s="22" t="s">
        <v>1336</v>
      </c>
      <c r="M1849" s="22"/>
      <c r="N1849">
        <f t="shared" si="85"/>
        <v>5679</v>
      </c>
      <c r="O1849">
        <f>+VLOOKUP(N1849,'Thanh toán '!O$8:P$8099,2,0)</f>
        <v>4699901</v>
      </c>
      <c r="P1849">
        <f t="shared" si="86"/>
        <v>4699901</v>
      </c>
      <c r="Q1849" s="30">
        <f t="shared" si="84"/>
        <v>0</v>
      </c>
    </row>
    <row r="1850" spans="1:17" hidden="1" x14ac:dyDescent="0.3">
      <c r="A1850" s="21">
        <v>14313</v>
      </c>
      <c r="B1850" s="22" t="s">
        <v>2173</v>
      </c>
      <c r="C1850" s="22" t="s">
        <v>1333</v>
      </c>
      <c r="D1850" s="27" t="s">
        <v>2150</v>
      </c>
      <c r="E1850" s="24" t="s">
        <v>548</v>
      </c>
      <c r="F1850" s="25" t="s">
        <v>1531</v>
      </c>
      <c r="G1850" s="22" t="s">
        <v>549</v>
      </c>
      <c r="H1850" s="26">
        <v>5884080</v>
      </c>
      <c r="I1850" s="28"/>
      <c r="J1850" s="26">
        <v>470726</v>
      </c>
      <c r="K1850" s="26">
        <v>6354806</v>
      </c>
      <c r="L1850" s="22" t="s">
        <v>1336</v>
      </c>
      <c r="M1850" s="22"/>
      <c r="N1850">
        <f t="shared" si="85"/>
        <v>5680</v>
      </c>
      <c r="O1850">
        <f>+VLOOKUP(N1850,'Thanh toán '!O$8:P$8099,2,0)</f>
        <v>6354806</v>
      </c>
      <c r="P1850">
        <f t="shared" si="86"/>
        <v>6354806</v>
      </c>
      <c r="Q1850" s="30">
        <f t="shared" si="84"/>
        <v>0</v>
      </c>
    </row>
    <row r="1851" spans="1:17" ht="26.3" hidden="1" x14ac:dyDescent="0.3">
      <c r="A1851" s="21">
        <v>14314</v>
      </c>
      <c r="B1851" s="22" t="s">
        <v>2174</v>
      </c>
      <c r="C1851" s="22" t="s">
        <v>1333</v>
      </c>
      <c r="D1851" s="27" t="s">
        <v>2150</v>
      </c>
      <c r="E1851" s="24" t="s">
        <v>23</v>
      </c>
      <c r="F1851" s="25" t="s">
        <v>1342</v>
      </c>
      <c r="G1851" s="22" t="s">
        <v>24</v>
      </c>
      <c r="H1851" s="26">
        <v>2665031</v>
      </c>
      <c r="I1851" s="28"/>
      <c r="J1851" s="26">
        <v>213202</v>
      </c>
      <c r="K1851" s="26">
        <v>2878233</v>
      </c>
      <c r="L1851" s="22" t="s">
        <v>1336</v>
      </c>
      <c r="M1851" s="22"/>
      <c r="N1851">
        <f t="shared" si="85"/>
        <v>5681</v>
      </c>
      <c r="O1851">
        <f>+VLOOKUP(N1851,'Thanh toán '!O$8:P$8099,2,0)</f>
        <v>2878233</v>
      </c>
      <c r="P1851">
        <f t="shared" si="86"/>
        <v>2878233</v>
      </c>
      <c r="Q1851" s="30">
        <f t="shared" si="84"/>
        <v>0</v>
      </c>
    </row>
    <row r="1852" spans="1:17" hidden="1" x14ac:dyDescent="0.3">
      <c r="A1852" s="21">
        <v>14629</v>
      </c>
      <c r="B1852" s="22" t="s">
        <v>2175</v>
      </c>
      <c r="C1852" s="22" t="s">
        <v>1333</v>
      </c>
      <c r="D1852" s="27" t="s">
        <v>2176</v>
      </c>
      <c r="E1852" s="24" t="s">
        <v>548</v>
      </c>
      <c r="F1852" s="25" t="s">
        <v>1531</v>
      </c>
      <c r="G1852" s="22" t="s">
        <v>549</v>
      </c>
      <c r="H1852" s="26">
        <v>73431</v>
      </c>
      <c r="I1852" s="28"/>
      <c r="J1852" s="26">
        <v>5874</v>
      </c>
      <c r="K1852" s="26">
        <v>79305</v>
      </c>
      <c r="L1852" s="22" t="s">
        <v>1336</v>
      </c>
      <c r="M1852" s="22"/>
      <c r="N1852">
        <f t="shared" si="85"/>
        <v>6007</v>
      </c>
      <c r="O1852">
        <f>+VLOOKUP(N1852,'Thanh toán '!O$8:P$8099,2,0)</f>
        <v>79305</v>
      </c>
      <c r="P1852">
        <f t="shared" si="86"/>
        <v>79305</v>
      </c>
      <c r="Q1852" s="30">
        <f t="shared" si="84"/>
        <v>0</v>
      </c>
    </row>
    <row r="1853" spans="1:17" hidden="1" x14ac:dyDescent="0.3">
      <c r="A1853" s="21">
        <v>14630</v>
      </c>
      <c r="B1853" s="22" t="s">
        <v>2177</v>
      </c>
      <c r="C1853" s="22" t="s">
        <v>1333</v>
      </c>
      <c r="D1853" s="27" t="s">
        <v>2176</v>
      </c>
      <c r="E1853" s="24" t="s">
        <v>81</v>
      </c>
      <c r="F1853" s="25" t="s">
        <v>1432</v>
      </c>
      <c r="G1853" s="22" t="s">
        <v>82</v>
      </c>
      <c r="H1853" s="26">
        <v>3326720</v>
      </c>
      <c r="I1853" s="28"/>
      <c r="J1853" s="26">
        <v>266138</v>
      </c>
      <c r="K1853" s="26">
        <v>3592858</v>
      </c>
      <c r="L1853" s="22" t="s">
        <v>1336</v>
      </c>
      <c r="M1853" s="22"/>
      <c r="N1853">
        <f t="shared" si="85"/>
        <v>6008</v>
      </c>
      <c r="O1853">
        <f>+VLOOKUP(N1853,'Thanh toán '!O$8:P$8099,2,0)</f>
        <v>3592858</v>
      </c>
      <c r="P1853">
        <f t="shared" si="86"/>
        <v>3592858</v>
      </c>
      <c r="Q1853" s="30">
        <f t="shared" si="84"/>
        <v>0</v>
      </c>
    </row>
    <row r="1854" spans="1:17" hidden="1" x14ac:dyDescent="0.3">
      <c r="A1854" s="21">
        <v>14631</v>
      </c>
      <c r="B1854" s="22" t="s">
        <v>2178</v>
      </c>
      <c r="C1854" s="22" t="s">
        <v>1333</v>
      </c>
      <c r="D1854" s="27" t="s">
        <v>2176</v>
      </c>
      <c r="E1854" s="24" t="s">
        <v>206</v>
      </c>
      <c r="F1854" s="25" t="s">
        <v>1390</v>
      </c>
      <c r="G1854" s="22" t="s">
        <v>207</v>
      </c>
      <c r="H1854" s="26">
        <v>1705910</v>
      </c>
      <c r="I1854" s="28"/>
      <c r="J1854" s="26">
        <v>136473</v>
      </c>
      <c r="K1854" s="26">
        <v>1842383</v>
      </c>
      <c r="L1854" s="22" t="s">
        <v>1336</v>
      </c>
      <c r="M1854" s="22"/>
      <c r="N1854">
        <f t="shared" si="85"/>
        <v>6009</v>
      </c>
      <c r="O1854">
        <f>+VLOOKUP(N1854,'Thanh toán '!O$8:P$8099,2,0)</f>
        <v>1842383</v>
      </c>
      <c r="P1854">
        <f t="shared" si="86"/>
        <v>1842383</v>
      </c>
      <c r="Q1854" s="30">
        <f t="shared" si="84"/>
        <v>0</v>
      </c>
    </row>
    <row r="1855" spans="1:17" hidden="1" x14ac:dyDescent="0.3">
      <c r="A1855" s="21">
        <v>14632</v>
      </c>
      <c r="B1855" s="22" t="s">
        <v>2179</v>
      </c>
      <c r="C1855" s="22" t="s">
        <v>1333</v>
      </c>
      <c r="D1855" s="27" t="s">
        <v>2176</v>
      </c>
      <c r="E1855" s="24" t="s">
        <v>38</v>
      </c>
      <c r="F1855" s="25" t="s">
        <v>1348</v>
      </c>
      <c r="G1855" s="22" t="s">
        <v>39</v>
      </c>
      <c r="H1855" s="26">
        <v>910665</v>
      </c>
      <c r="I1855" s="28"/>
      <c r="J1855" s="26">
        <v>72853</v>
      </c>
      <c r="K1855" s="26">
        <v>983518</v>
      </c>
      <c r="L1855" s="22" t="s">
        <v>1336</v>
      </c>
      <c r="M1855" s="22"/>
      <c r="N1855">
        <f t="shared" si="85"/>
        <v>6010</v>
      </c>
      <c r="O1855">
        <f>+VLOOKUP(N1855,'Thanh toán '!O$8:P$8099,2,0)</f>
        <v>983518</v>
      </c>
      <c r="P1855">
        <f t="shared" si="86"/>
        <v>983518</v>
      </c>
      <c r="Q1855" s="30">
        <f t="shared" si="84"/>
        <v>0</v>
      </c>
    </row>
    <row r="1856" spans="1:17" hidden="1" x14ac:dyDescent="0.3">
      <c r="A1856" s="21">
        <v>14634</v>
      </c>
      <c r="B1856" s="22" t="s">
        <v>2180</v>
      </c>
      <c r="C1856" s="22" t="s">
        <v>1333</v>
      </c>
      <c r="D1856" s="27" t="s">
        <v>2176</v>
      </c>
      <c r="E1856" s="24" t="s">
        <v>38</v>
      </c>
      <c r="F1856" s="25" t="s">
        <v>1348</v>
      </c>
      <c r="G1856" s="22" t="s">
        <v>39</v>
      </c>
      <c r="H1856" s="26">
        <v>951239</v>
      </c>
      <c r="I1856" s="28"/>
      <c r="J1856" s="26">
        <v>76099</v>
      </c>
      <c r="K1856" s="26">
        <v>1027338</v>
      </c>
      <c r="L1856" s="22" t="s">
        <v>1336</v>
      </c>
      <c r="M1856" s="22"/>
      <c r="N1856">
        <f t="shared" si="85"/>
        <v>6012</v>
      </c>
      <c r="O1856">
        <f>+VLOOKUP(N1856,'Thanh toán '!O$8:P$8099,2,0)</f>
        <v>1027338</v>
      </c>
      <c r="P1856">
        <f t="shared" si="86"/>
        <v>1027338</v>
      </c>
      <c r="Q1856" s="30">
        <f t="shared" si="84"/>
        <v>0</v>
      </c>
    </row>
    <row r="1857" spans="1:17" hidden="1" x14ac:dyDescent="0.3">
      <c r="A1857" s="21">
        <v>14639</v>
      </c>
      <c r="B1857" s="22" t="s">
        <v>2181</v>
      </c>
      <c r="C1857" s="22" t="s">
        <v>1333</v>
      </c>
      <c r="D1857" s="27" t="s">
        <v>2176</v>
      </c>
      <c r="E1857" s="24" t="s">
        <v>372</v>
      </c>
      <c r="F1857" s="25" t="s">
        <v>1512</v>
      </c>
      <c r="G1857" s="22" t="s">
        <v>373</v>
      </c>
      <c r="H1857" s="26">
        <v>5920630</v>
      </c>
      <c r="I1857" s="28"/>
      <c r="J1857" s="26">
        <v>473650</v>
      </c>
      <c r="K1857" s="26">
        <v>6394280</v>
      </c>
      <c r="L1857" s="22" t="s">
        <v>1336</v>
      </c>
      <c r="M1857" s="22"/>
      <c r="N1857">
        <f t="shared" si="85"/>
        <v>6017</v>
      </c>
      <c r="O1857">
        <f>+VLOOKUP(N1857,'Thanh toán '!O$8:P$8099,2,0)</f>
        <v>6394280</v>
      </c>
      <c r="P1857">
        <f t="shared" si="86"/>
        <v>6394280</v>
      </c>
      <c r="Q1857" s="30">
        <f t="shared" si="84"/>
        <v>0</v>
      </c>
    </row>
    <row r="1858" spans="1:17" hidden="1" x14ac:dyDescent="0.3">
      <c r="A1858" s="21">
        <v>14640</v>
      </c>
      <c r="B1858" s="22" t="s">
        <v>2182</v>
      </c>
      <c r="C1858" s="22" t="s">
        <v>1333</v>
      </c>
      <c r="D1858" s="27" t="s">
        <v>2176</v>
      </c>
      <c r="E1858" s="24" t="s">
        <v>38</v>
      </c>
      <c r="F1858" s="25" t="s">
        <v>1348</v>
      </c>
      <c r="G1858" s="22" t="s">
        <v>39</v>
      </c>
      <c r="H1858" s="26">
        <v>584084</v>
      </c>
      <c r="I1858" s="28"/>
      <c r="J1858" s="26">
        <v>46727</v>
      </c>
      <c r="K1858" s="26">
        <v>630811</v>
      </c>
      <c r="L1858" s="22" t="s">
        <v>1336</v>
      </c>
      <c r="M1858" s="22"/>
      <c r="N1858">
        <f t="shared" si="85"/>
        <v>6018</v>
      </c>
      <c r="O1858">
        <f>+VLOOKUP(N1858,'Thanh toán '!O$8:P$8099,2,0)</f>
        <v>630811</v>
      </c>
      <c r="P1858">
        <f t="shared" si="86"/>
        <v>630811</v>
      </c>
      <c r="Q1858" s="30">
        <f t="shared" si="84"/>
        <v>0</v>
      </c>
    </row>
    <row r="1859" spans="1:17" ht="26.3" hidden="1" x14ac:dyDescent="0.3">
      <c r="A1859" s="21">
        <v>14642</v>
      </c>
      <c r="B1859" s="22" t="s">
        <v>2183</v>
      </c>
      <c r="C1859" s="22" t="s">
        <v>1333</v>
      </c>
      <c r="D1859" s="27" t="s">
        <v>2176</v>
      </c>
      <c r="E1859" s="24" t="s">
        <v>236</v>
      </c>
      <c r="F1859" s="25" t="s">
        <v>1520</v>
      </c>
      <c r="G1859" s="22" t="s">
        <v>237</v>
      </c>
      <c r="H1859" s="26">
        <v>1923640</v>
      </c>
      <c r="I1859" s="28"/>
      <c r="J1859" s="26">
        <v>153891</v>
      </c>
      <c r="K1859" s="26">
        <v>2077531</v>
      </c>
      <c r="L1859" s="22" t="s">
        <v>1336</v>
      </c>
      <c r="M1859" s="22"/>
      <c r="N1859">
        <f t="shared" si="85"/>
        <v>6020</v>
      </c>
      <c r="O1859">
        <f>+VLOOKUP(N1859,'Thanh toán '!O$8:P$8099,2,0)</f>
        <v>2077531</v>
      </c>
      <c r="P1859">
        <f t="shared" si="86"/>
        <v>2077531</v>
      </c>
      <c r="Q1859" s="30">
        <f t="shared" si="84"/>
        <v>0</v>
      </c>
    </row>
    <row r="1860" spans="1:17" hidden="1" x14ac:dyDescent="0.3">
      <c r="A1860" s="21">
        <v>14644</v>
      </c>
      <c r="B1860" s="22" t="s">
        <v>2184</v>
      </c>
      <c r="C1860" s="22" t="s">
        <v>1333</v>
      </c>
      <c r="D1860" s="27" t="s">
        <v>2176</v>
      </c>
      <c r="E1860" s="24" t="s">
        <v>38</v>
      </c>
      <c r="F1860" s="25" t="s">
        <v>1348</v>
      </c>
      <c r="G1860" s="22" t="s">
        <v>39</v>
      </c>
      <c r="H1860" s="26">
        <v>700329</v>
      </c>
      <c r="I1860" s="28"/>
      <c r="J1860" s="26">
        <v>56026</v>
      </c>
      <c r="K1860" s="26">
        <v>756355</v>
      </c>
      <c r="L1860" s="22" t="s">
        <v>1336</v>
      </c>
      <c r="M1860" s="22"/>
      <c r="N1860">
        <f t="shared" si="85"/>
        <v>6022</v>
      </c>
      <c r="O1860">
        <f>+VLOOKUP(N1860,'Thanh toán '!O$8:P$8099,2,0)</f>
        <v>756355</v>
      </c>
      <c r="P1860">
        <f t="shared" si="86"/>
        <v>756355</v>
      </c>
      <c r="Q1860" s="30">
        <f t="shared" si="84"/>
        <v>0</v>
      </c>
    </row>
    <row r="1861" spans="1:17" hidden="1" x14ac:dyDescent="0.3">
      <c r="A1861" s="21">
        <v>14647</v>
      </c>
      <c r="B1861" s="22" t="s">
        <v>2185</v>
      </c>
      <c r="C1861" s="22" t="s">
        <v>1333</v>
      </c>
      <c r="D1861" s="27" t="s">
        <v>2176</v>
      </c>
      <c r="E1861" s="24" t="s">
        <v>38</v>
      </c>
      <c r="F1861" s="25" t="s">
        <v>1348</v>
      </c>
      <c r="G1861" s="22" t="s">
        <v>39</v>
      </c>
      <c r="H1861" s="26">
        <v>1173355</v>
      </c>
      <c r="I1861" s="28"/>
      <c r="J1861" s="26">
        <v>93868</v>
      </c>
      <c r="K1861" s="26">
        <v>1267223</v>
      </c>
      <c r="L1861" s="22" t="s">
        <v>1336</v>
      </c>
      <c r="M1861" s="22"/>
      <c r="N1861">
        <f t="shared" si="85"/>
        <v>6025</v>
      </c>
      <c r="O1861">
        <f>+VLOOKUP(N1861,'Thanh toán '!O$8:P$8099,2,0)</f>
        <v>1267223</v>
      </c>
      <c r="P1861">
        <f t="shared" si="86"/>
        <v>1267223</v>
      </c>
      <c r="Q1861" s="30">
        <f t="shared" ref="Q1861:Q1911" si="87">+O1861-K1861</f>
        <v>0</v>
      </c>
    </row>
    <row r="1862" spans="1:17" hidden="1" x14ac:dyDescent="0.3">
      <c r="A1862" s="21">
        <v>14648</v>
      </c>
      <c r="B1862" s="22" t="s">
        <v>2186</v>
      </c>
      <c r="C1862" s="22" t="s">
        <v>1333</v>
      </c>
      <c r="D1862" s="27" t="s">
        <v>2176</v>
      </c>
      <c r="E1862" s="24" t="s">
        <v>38</v>
      </c>
      <c r="F1862" s="25" t="s">
        <v>1348</v>
      </c>
      <c r="G1862" s="22" t="s">
        <v>39</v>
      </c>
      <c r="H1862" s="26">
        <v>783467</v>
      </c>
      <c r="I1862" s="28"/>
      <c r="J1862" s="26">
        <v>62677</v>
      </c>
      <c r="K1862" s="26">
        <v>846144</v>
      </c>
      <c r="L1862" s="22" t="s">
        <v>1336</v>
      </c>
      <c r="M1862" s="22"/>
      <c r="N1862">
        <f t="shared" ref="N1862:N1925" si="88">+B1862*1</f>
        <v>6026</v>
      </c>
      <c r="O1862">
        <f>+VLOOKUP(N1862,'Thanh toán '!O$8:P$8099,2,0)</f>
        <v>846144</v>
      </c>
      <c r="P1862">
        <f t="shared" ref="P1862:P1925" si="89">+O1862</f>
        <v>846144</v>
      </c>
      <c r="Q1862" s="30">
        <f t="shared" si="87"/>
        <v>0</v>
      </c>
    </row>
    <row r="1863" spans="1:17" hidden="1" x14ac:dyDescent="0.3">
      <c r="A1863" s="21">
        <v>14649</v>
      </c>
      <c r="B1863" s="22" t="s">
        <v>2187</v>
      </c>
      <c r="C1863" s="22" t="s">
        <v>1333</v>
      </c>
      <c r="D1863" s="27" t="s">
        <v>2176</v>
      </c>
      <c r="E1863" s="24" t="s">
        <v>45</v>
      </c>
      <c r="F1863" s="25" t="s">
        <v>1383</v>
      </c>
      <c r="G1863" s="22" t="s">
        <v>46</v>
      </c>
      <c r="H1863" s="26">
        <v>1732740</v>
      </c>
      <c r="I1863" s="28"/>
      <c r="J1863" s="26">
        <v>138619</v>
      </c>
      <c r="K1863" s="26">
        <v>1871359</v>
      </c>
      <c r="L1863" s="22" t="s">
        <v>1336</v>
      </c>
      <c r="M1863" s="22"/>
      <c r="N1863">
        <f t="shared" si="88"/>
        <v>6027</v>
      </c>
      <c r="O1863">
        <f>+VLOOKUP(N1863,'Thanh toán '!O$8:P$8099,2,0)</f>
        <v>1871359</v>
      </c>
      <c r="P1863">
        <f t="shared" si="89"/>
        <v>1871359</v>
      </c>
      <c r="Q1863" s="30">
        <f t="shared" si="87"/>
        <v>0</v>
      </c>
    </row>
    <row r="1864" spans="1:17" hidden="1" x14ac:dyDescent="0.3">
      <c r="A1864" s="21">
        <v>14650</v>
      </c>
      <c r="B1864" s="22" t="s">
        <v>2188</v>
      </c>
      <c r="C1864" s="22" t="s">
        <v>1333</v>
      </c>
      <c r="D1864" s="27" t="s">
        <v>2176</v>
      </c>
      <c r="E1864" s="24" t="s">
        <v>192</v>
      </c>
      <c r="F1864" s="25" t="s">
        <v>1477</v>
      </c>
      <c r="G1864" s="22" t="s">
        <v>193</v>
      </c>
      <c r="H1864" s="26">
        <v>2221160</v>
      </c>
      <c r="I1864" s="28"/>
      <c r="J1864" s="26">
        <v>177693</v>
      </c>
      <c r="K1864" s="26">
        <v>2398853</v>
      </c>
      <c r="L1864" s="22" t="s">
        <v>1336</v>
      </c>
      <c r="M1864" s="22"/>
      <c r="N1864">
        <f t="shared" si="88"/>
        <v>6028</v>
      </c>
      <c r="O1864">
        <f>+VLOOKUP(N1864,'Thanh toán '!O$8:P$8099,2,0)</f>
        <v>2398853</v>
      </c>
      <c r="P1864">
        <f t="shared" si="89"/>
        <v>2398853</v>
      </c>
      <c r="Q1864" s="30">
        <f t="shared" si="87"/>
        <v>0</v>
      </c>
    </row>
    <row r="1865" spans="1:17" ht="26.3" hidden="1" x14ac:dyDescent="0.3">
      <c r="A1865" s="21">
        <v>14651</v>
      </c>
      <c r="B1865" s="22" t="s">
        <v>2189</v>
      </c>
      <c r="C1865" s="22" t="s">
        <v>1333</v>
      </c>
      <c r="D1865" s="27" t="s">
        <v>2176</v>
      </c>
      <c r="E1865" s="24" t="s">
        <v>23</v>
      </c>
      <c r="F1865" s="25" t="s">
        <v>1342</v>
      </c>
      <c r="G1865" s="22" t="s">
        <v>24</v>
      </c>
      <c r="H1865" s="26">
        <v>2231792</v>
      </c>
      <c r="I1865" s="28"/>
      <c r="J1865" s="26">
        <v>178543</v>
      </c>
      <c r="K1865" s="26">
        <v>2410335</v>
      </c>
      <c r="L1865" s="22" t="s">
        <v>1336</v>
      </c>
      <c r="M1865" s="22"/>
      <c r="N1865">
        <f t="shared" si="88"/>
        <v>6029</v>
      </c>
      <c r="O1865">
        <f>+VLOOKUP(N1865,'Thanh toán '!O$8:P$8099,2,0)</f>
        <v>2410335</v>
      </c>
      <c r="P1865">
        <f t="shared" si="89"/>
        <v>2410335</v>
      </c>
      <c r="Q1865" s="30">
        <f t="shared" si="87"/>
        <v>0</v>
      </c>
    </row>
    <row r="1866" spans="1:17" hidden="1" x14ac:dyDescent="0.3">
      <c r="A1866" s="21">
        <v>14828</v>
      </c>
      <c r="B1866" s="22" t="s">
        <v>2190</v>
      </c>
      <c r="C1866" s="22" t="s">
        <v>1333</v>
      </c>
      <c r="D1866" s="27" t="s">
        <v>2191</v>
      </c>
      <c r="E1866" s="24" t="s">
        <v>38</v>
      </c>
      <c r="F1866" s="25" t="s">
        <v>1348</v>
      </c>
      <c r="G1866" s="22" t="s">
        <v>39</v>
      </c>
      <c r="H1866" s="26">
        <v>734310</v>
      </c>
      <c r="I1866" s="28"/>
      <c r="J1866" s="26">
        <v>58745</v>
      </c>
      <c r="K1866" s="26">
        <v>793055</v>
      </c>
      <c r="L1866" s="22" t="s">
        <v>1336</v>
      </c>
      <c r="M1866" s="22"/>
      <c r="N1866">
        <f t="shared" si="88"/>
        <v>6206</v>
      </c>
      <c r="O1866">
        <f>+VLOOKUP(N1866,'Thanh toán '!O$8:P$8099,2,0)</f>
        <v>793055</v>
      </c>
      <c r="P1866">
        <f t="shared" si="89"/>
        <v>793055</v>
      </c>
      <c r="Q1866" s="30">
        <f t="shared" si="87"/>
        <v>0</v>
      </c>
    </row>
    <row r="1867" spans="1:17" hidden="1" x14ac:dyDescent="0.3">
      <c r="A1867" s="21">
        <v>14829</v>
      </c>
      <c r="B1867" s="22" t="s">
        <v>2192</v>
      </c>
      <c r="C1867" s="22" t="s">
        <v>1333</v>
      </c>
      <c r="D1867" s="27" t="s">
        <v>2191</v>
      </c>
      <c r="E1867" s="24" t="s">
        <v>38</v>
      </c>
      <c r="F1867" s="25" t="s">
        <v>1348</v>
      </c>
      <c r="G1867" s="22" t="s">
        <v>39</v>
      </c>
      <c r="H1867" s="26">
        <v>2259870</v>
      </c>
      <c r="I1867" s="28"/>
      <c r="J1867" s="26">
        <v>180790</v>
      </c>
      <c r="K1867" s="26">
        <v>2440660</v>
      </c>
      <c r="L1867" s="22" t="s">
        <v>1336</v>
      </c>
      <c r="M1867" s="22"/>
      <c r="N1867">
        <f t="shared" si="88"/>
        <v>6208</v>
      </c>
      <c r="O1867">
        <f>+VLOOKUP(N1867,'Thanh toán '!O$8:P$8099,2,0)</f>
        <v>2440660</v>
      </c>
      <c r="P1867">
        <f t="shared" si="89"/>
        <v>2440660</v>
      </c>
      <c r="Q1867" s="30">
        <f t="shared" si="87"/>
        <v>0</v>
      </c>
    </row>
    <row r="1868" spans="1:17" hidden="1" x14ac:dyDescent="0.3">
      <c r="A1868" s="21">
        <v>14831</v>
      </c>
      <c r="B1868" s="22" t="s">
        <v>2193</v>
      </c>
      <c r="C1868" s="22" t="s">
        <v>1333</v>
      </c>
      <c r="D1868" s="27" t="s">
        <v>2191</v>
      </c>
      <c r="E1868" s="24" t="s">
        <v>38</v>
      </c>
      <c r="F1868" s="25" t="s">
        <v>1348</v>
      </c>
      <c r="G1868" s="22" t="s">
        <v>39</v>
      </c>
      <c r="H1868" s="26">
        <v>597155</v>
      </c>
      <c r="I1868" s="28"/>
      <c r="J1868" s="26">
        <v>47772</v>
      </c>
      <c r="K1868" s="26">
        <v>644927</v>
      </c>
      <c r="L1868" s="22" t="s">
        <v>1336</v>
      </c>
      <c r="M1868" s="22"/>
      <c r="N1868">
        <f t="shared" si="88"/>
        <v>6210</v>
      </c>
      <c r="O1868">
        <f>+VLOOKUP(N1868,'Thanh toán '!O$8:P$8099,2,0)</f>
        <v>644927</v>
      </c>
      <c r="P1868">
        <f t="shared" si="89"/>
        <v>644927</v>
      </c>
      <c r="Q1868" s="30">
        <f t="shared" si="87"/>
        <v>0</v>
      </c>
    </row>
    <row r="1869" spans="1:17" hidden="1" x14ac:dyDescent="0.3">
      <c r="A1869" s="21">
        <v>14832</v>
      </c>
      <c r="B1869" s="22" t="s">
        <v>2194</v>
      </c>
      <c r="C1869" s="22" t="s">
        <v>1333</v>
      </c>
      <c r="D1869" s="27" t="s">
        <v>2191</v>
      </c>
      <c r="E1869" s="24" t="s">
        <v>42</v>
      </c>
      <c r="F1869" s="25" t="s">
        <v>1359</v>
      </c>
      <c r="G1869" s="22" t="s">
        <v>43</v>
      </c>
      <c r="H1869" s="26">
        <v>2263285</v>
      </c>
      <c r="I1869" s="28"/>
      <c r="J1869" s="26">
        <v>181063</v>
      </c>
      <c r="K1869" s="26">
        <v>2444348</v>
      </c>
      <c r="L1869" s="22" t="s">
        <v>1336</v>
      </c>
      <c r="M1869" s="22"/>
      <c r="N1869">
        <f t="shared" si="88"/>
        <v>6211</v>
      </c>
      <c r="O1869">
        <f>+VLOOKUP(N1869,'Thanh toán '!O$8:P$8099,2,0)</f>
        <v>2444348</v>
      </c>
      <c r="P1869">
        <f t="shared" si="89"/>
        <v>2444348</v>
      </c>
      <c r="Q1869" s="30">
        <f t="shared" si="87"/>
        <v>0</v>
      </c>
    </row>
    <row r="1870" spans="1:17" hidden="1" x14ac:dyDescent="0.3">
      <c r="A1870" s="21">
        <v>14835</v>
      </c>
      <c r="B1870" s="22" t="s">
        <v>2195</v>
      </c>
      <c r="C1870" s="22" t="s">
        <v>1333</v>
      </c>
      <c r="D1870" s="27" t="s">
        <v>2191</v>
      </c>
      <c r="E1870" s="24" t="s">
        <v>38</v>
      </c>
      <c r="F1870" s="25" t="s">
        <v>1348</v>
      </c>
      <c r="G1870" s="22" t="s">
        <v>39</v>
      </c>
      <c r="H1870" s="26">
        <v>824252</v>
      </c>
      <c r="I1870" s="28"/>
      <c r="J1870" s="26">
        <v>65940</v>
      </c>
      <c r="K1870" s="26">
        <v>890192</v>
      </c>
      <c r="L1870" s="22" t="s">
        <v>1336</v>
      </c>
      <c r="M1870" s="22"/>
      <c r="N1870">
        <f t="shared" si="88"/>
        <v>6214</v>
      </c>
      <c r="O1870">
        <f>+VLOOKUP(N1870,'Thanh toán '!O$8:P$8099,2,0)</f>
        <v>890192</v>
      </c>
      <c r="P1870">
        <f t="shared" si="89"/>
        <v>890192</v>
      </c>
      <c r="Q1870" s="30">
        <f t="shared" si="87"/>
        <v>0</v>
      </c>
    </row>
    <row r="1871" spans="1:17" hidden="1" x14ac:dyDescent="0.3">
      <c r="A1871" s="21">
        <v>14836</v>
      </c>
      <c r="B1871" s="22" t="s">
        <v>2196</v>
      </c>
      <c r="C1871" s="22" t="s">
        <v>1333</v>
      </c>
      <c r="D1871" s="27" t="s">
        <v>2191</v>
      </c>
      <c r="E1871" s="24" t="s">
        <v>38</v>
      </c>
      <c r="F1871" s="25" t="s">
        <v>1348</v>
      </c>
      <c r="G1871" s="22" t="s">
        <v>39</v>
      </c>
      <c r="H1871" s="26">
        <v>372662</v>
      </c>
      <c r="I1871" s="28"/>
      <c r="J1871" s="26">
        <v>29813</v>
      </c>
      <c r="K1871" s="26">
        <v>402475</v>
      </c>
      <c r="L1871" s="22" t="s">
        <v>1336</v>
      </c>
      <c r="M1871" s="22"/>
      <c r="N1871">
        <f t="shared" si="88"/>
        <v>6215</v>
      </c>
      <c r="O1871">
        <f>+VLOOKUP(N1871,'Thanh toán '!O$8:P$8099,2,0)</f>
        <v>402475</v>
      </c>
      <c r="P1871">
        <f t="shared" si="89"/>
        <v>402475</v>
      </c>
      <c r="Q1871" s="30">
        <f t="shared" si="87"/>
        <v>0</v>
      </c>
    </row>
    <row r="1872" spans="1:17" hidden="1" x14ac:dyDescent="0.3">
      <c r="A1872" s="21">
        <v>14837</v>
      </c>
      <c r="B1872" s="22" t="s">
        <v>2197</v>
      </c>
      <c r="C1872" s="22" t="s">
        <v>1333</v>
      </c>
      <c r="D1872" s="27" t="s">
        <v>2191</v>
      </c>
      <c r="E1872" s="24" t="s">
        <v>38</v>
      </c>
      <c r="F1872" s="25" t="s">
        <v>1348</v>
      </c>
      <c r="G1872" s="22" t="s">
        <v>39</v>
      </c>
      <c r="H1872" s="26">
        <v>705836</v>
      </c>
      <c r="I1872" s="28"/>
      <c r="J1872" s="26">
        <v>56467</v>
      </c>
      <c r="K1872" s="26">
        <v>762303</v>
      </c>
      <c r="L1872" s="22" t="s">
        <v>1336</v>
      </c>
      <c r="M1872" s="22"/>
      <c r="N1872">
        <f t="shared" si="88"/>
        <v>6216</v>
      </c>
      <c r="O1872">
        <f>+VLOOKUP(N1872,'Thanh toán '!O$8:P$8099,2,0)</f>
        <v>762303</v>
      </c>
      <c r="P1872">
        <f t="shared" si="89"/>
        <v>762303</v>
      </c>
      <c r="Q1872" s="30">
        <f t="shared" si="87"/>
        <v>0</v>
      </c>
    </row>
    <row r="1873" spans="1:17" hidden="1" x14ac:dyDescent="0.3">
      <c r="A1873" s="21">
        <v>14838</v>
      </c>
      <c r="B1873" s="22" t="s">
        <v>2198</v>
      </c>
      <c r="C1873" s="22" t="s">
        <v>1333</v>
      </c>
      <c r="D1873" s="27" t="s">
        <v>2191</v>
      </c>
      <c r="E1873" s="24" t="s">
        <v>38</v>
      </c>
      <c r="F1873" s="25" t="s">
        <v>1348</v>
      </c>
      <c r="G1873" s="22" t="s">
        <v>39</v>
      </c>
      <c r="H1873" s="26">
        <v>555290</v>
      </c>
      <c r="I1873" s="28"/>
      <c r="J1873" s="26">
        <v>44423</v>
      </c>
      <c r="K1873" s="26">
        <v>599713</v>
      </c>
      <c r="L1873" s="22" t="s">
        <v>1336</v>
      </c>
      <c r="M1873" s="22"/>
      <c r="N1873">
        <f t="shared" si="88"/>
        <v>6217</v>
      </c>
      <c r="O1873">
        <f>+VLOOKUP(N1873,'Thanh toán '!O$8:P$8099,2,0)</f>
        <v>599713</v>
      </c>
      <c r="P1873">
        <f t="shared" si="89"/>
        <v>599713</v>
      </c>
      <c r="Q1873" s="30">
        <f t="shared" si="87"/>
        <v>0</v>
      </c>
    </row>
    <row r="1874" spans="1:17" hidden="1" x14ac:dyDescent="0.3">
      <c r="A1874" s="21">
        <v>14839</v>
      </c>
      <c r="B1874" s="22" t="s">
        <v>2199</v>
      </c>
      <c r="C1874" s="22" t="s">
        <v>1333</v>
      </c>
      <c r="D1874" s="27" t="s">
        <v>2191</v>
      </c>
      <c r="E1874" s="24" t="s">
        <v>42</v>
      </c>
      <c r="F1874" s="25" t="s">
        <v>1359</v>
      </c>
      <c r="G1874" s="22" t="s">
        <v>43</v>
      </c>
      <c r="H1874" s="26">
        <v>4066050</v>
      </c>
      <c r="I1874" s="28"/>
      <c r="J1874" s="26">
        <v>325284</v>
      </c>
      <c r="K1874" s="26">
        <v>4391334</v>
      </c>
      <c r="L1874" s="22" t="s">
        <v>1336</v>
      </c>
      <c r="M1874" s="22"/>
      <c r="N1874">
        <f t="shared" si="88"/>
        <v>6218</v>
      </c>
      <c r="O1874">
        <f>+VLOOKUP(N1874,'Thanh toán '!O$8:P$8099,2,0)</f>
        <v>4391334</v>
      </c>
      <c r="P1874">
        <f t="shared" si="89"/>
        <v>4391334</v>
      </c>
      <c r="Q1874" s="30">
        <f t="shared" si="87"/>
        <v>0</v>
      </c>
    </row>
    <row r="1875" spans="1:17" ht="26.3" hidden="1" x14ac:dyDescent="0.3">
      <c r="A1875" s="21">
        <v>14841</v>
      </c>
      <c r="B1875" s="22" t="s">
        <v>2200</v>
      </c>
      <c r="C1875" s="22" t="s">
        <v>1333</v>
      </c>
      <c r="D1875" s="27" t="s">
        <v>2191</v>
      </c>
      <c r="E1875" s="24" t="s">
        <v>99</v>
      </c>
      <c r="F1875" s="25" t="s">
        <v>1392</v>
      </c>
      <c r="G1875" s="22" t="s">
        <v>100</v>
      </c>
      <c r="H1875" s="26">
        <v>909448</v>
      </c>
      <c r="I1875" s="28"/>
      <c r="J1875" s="26">
        <v>72756</v>
      </c>
      <c r="K1875" s="26">
        <v>982204</v>
      </c>
      <c r="L1875" s="22" t="s">
        <v>1336</v>
      </c>
      <c r="M1875" s="22"/>
      <c r="N1875">
        <f t="shared" si="88"/>
        <v>6220</v>
      </c>
      <c r="O1875">
        <f>+VLOOKUP(N1875,'Thanh toán '!O$8:P$8099,2,0)</f>
        <v>982204</v>
      </c>
      <c r="P1875">
        <f t="shared" si="89"/>
        <v>982204</v>
      </c>
      <c r="Q1875" s="30">
        <f t="shared" si="87"/>
        <v>0</v>
      </c>
    </row>
    <row r="1876" spans="1:17" ht="26.3" hidden="1" x14ac:dyDescent="0.3">
      <c r="A1876" s="21">
        <v>14842</v>
      </c>
      <c r="B1876" s="22" t="s">
        <v>2201</v>
      </c>
      <c r="C1876" s="22" t="s">
        <v>1333</v>
      </c>
      <c r="D1876" s="27" t="s">
        <v>2191</v>
      </c>
      <c r="E1876" s="24" t="s">
        <v>99</v>
      </c>
      <c r="F1876" s="25" t="s">
        <v>1392</v>
      </c>
      <c r="G1876" s="22" t="s">
        <v>100</v>
      </c>
      <c r="H1876" s="26">
        <v>951239</v>
      </c>
      <c r="I1876" s="28"/>
      <c r="J1876" s="26">
        <v>76099</v>
      </c>
      <c r="K1876" s="26">
        <v>1027338</v>
      </c>
      <c r="L1876" s="22" t="s">
        <v>1336</v>
      </c>
      <c r="M1876" s="22"/>
      <c r="N1876">
        <f t="shared" si="88"/>
        <v>6221</v>
      </c>
      <c r="O1876">
        <f>+VLOOKUP(N1876,'Thanh toán '!O$8:P$8099,2,0)</f>
        <v>1027338</v>
      </c>
      <c r="P1876">
        <f t="shared" si="89"/>
        <v>1027338</v>
      </c>
      <c r="Q1876" s="30">
        <f t="shared" si="87"/>
        <v>0</v>
      </c>
    </row>
    <row r="1877" spans="1:17" hidden="1" x14ac:dyDescent="0.3">
      <c r="A1877" s="21">
        <v>14844</v>
      </c>
      <c r="B1877" s="22" t="s">
        <v>2202</v>
      </c>
      <c r="C1877" s="22" t="s">
        <v>1333</v>
      </c>
      <c r="D1877" s="27" t="s">
        <v>2191</v>
      </c>
      <c r="E1877" s="24" t="s">
        <v>164</v>
      </c>
      <c r="F1877" s="25" t="s">
        <v>1506</v>
      </c>
      <c r="G1877" s="22" t="s">
        <v>165</v>
      </c>
      <c r="H1877" s="26">
        <v>1057110</v>
      </c>
      <c r="I1877" s="28"/>
      <c r="J1877" s="26">
        <v>84569</v>
      </c>
      <c r="K1877" s="26">
        <v>1141679</v>
      </c>
      <c r="L1877" s="22" t="s">
        <v>1336</v>
      </c>
      <c r="M1877" s="22"/>
      <c r="N1877">
        <f t="shared" si="88"/>
        <v>6223</v>
      </c>
      <c r="O1877">
        <f>+VLOOKUP(N1877,'Thanh toán '!O$8:P$8099,2,0)</f>
        <v>1141679</v>
      </c>
      <c r="P1877">
        <f t="shared" si="89"/>
        <v>1141679</v>
      </c>
      <c r="Q1877" s="30">
        <f t="shared" si="87"/>
        <v>0</v>
      </c>
    </row>
    <row r="1878" spans="1:17" hidden="1" x14ac:dyDescent="0.3">
      <c r="A1878" s="21">
        <v>14845</v>
      </c>
      <c r="B1878" s="22" t="s">
        <v>2203</v>
      </c>
      <c r="C1878" s="22" t="s">
        <v>1333</v>
      </c>
      <c r="D1878" s="27" t="s">
        <v>2191</v>
      </c>
      <c r="E1878" s="24" t="s">
        <v>89</v>
      </c>
      <c r="F1878" s="25" t="s">
        <v>1525</v>
      </c>
      <c r="G1878" s="22" t="s">
        <v>90</v>
      </c>
      <c r="H1878" s="26">
        <v>4405230</v>
      </c>
      <c r="I1878" s="28"/>
      <c r="J1878" s="26">
        <v>352418</v>
      </c>
      <c r="K1878" s="26">
        <v>4757648</v>
      </c>
      <c r="L1878" s="22" t="s">
        <v>1336</v>
      </c>
      <c r="M1878" s="22"/>
      <c r="N1878">
        <f t="shared" si="88"/>
        <v>6224</v>
      </c>
      <c r="O1878">
        <f>+VLOOKUP(N1878,'Thanh toán '!O$8:P$8099,2,0)</f>
        <v>4757648</v>
      </c>
      <c r="P1878">
        <f t="shared" si="89"/>
        <v>4757648</v>
      </c>
      <c r="Q1878" s="30">
        <f t="shared" si="87"/>
        <v>0</v>
      </c>
    </row>
    <row r="1879" spans="1:17" hidden="1" x14ac:dyDescent="0.3">
      <c r="A1879" s="21">
        <v>14846</v>
      </c>
      <c r="B1879" s="22" t="s">
        <v>2204</v>
      </c>
      <c r="C1879" s="22" t="s">
        <v>1333</v>
      </c>
      <c r="D1879" s="27" t="s">
        <v>2191</v>
      </c>
      <c r="E1879" s="24" t="s">
        <v>45</v>
      </c>
      <c r="F1879" s="25" t="s">
        <v>1383</v>
      </c>
      <c r="G1879" s="22" t="s">
        <v>46</v>
      </c>
      <c r="H1879" s="26">
        <v>3692190</v>
      </c>
      <c r="I1879" s="28"/>
      <c r="J1879" s="26">
        <v>295375</v>
      </c>
      <c r="K1879" s="26">
        <v>3987565</v>
      </c>
      <c r="L1879" s="22" t="s">
        <v>1336</v>
      </c>
      <c r="M1879" s="22"/>
      <c r="N1879">
        <f t="shared" si="88"/>
        <v>6225</v>
      </c>
      <c r="O1879">
        <f>+VLOOKUP(N1879,'Thanh toán '!O$8:P$8099,2,0)</f>
        <v>3987565</v>
      </c>
      <c r="P1879">
        <f t="shared" si="89"/>
        <v>3987565</v>
      </c>
      <c r="Q1879" s="30">
        <f t="shared" si="87"/>
        <v>0</v>
      </c>
    </row>
    <row r="1880" spans="1:17" hidden="1" x14ac:dyDescent="0.3">
      <c r="A1880" s="21">
        <v>14849</v>
      </c>
      <c r="B1880" s="22" t="s">
        <v>2205</v>
      </c>
      <c r="C1880" s="22" t="s">
        <v>1333</v>
      </c>
      <c r="D1880" s="27" t="s">
        <v>2191</v>
      </c>
      <c r="E1880" s="24" t="s">
        <v>38</v>
      </c>
      <c r="F1880" s="25" t="s">
        <v>1348</v>
      </c>
      <c r="G1880" s="22" t="s">
        <v>39</v>
      </c>
      <c r="H1880" s="26">
        <v>442409</v>
      </c>
      <c r="I1880" s="28"/>
      <c r="J1880" s="26">
        <v>35393</v>
      </c>
      <c r="K1880" s="26">
        <v>477802</v>
      </c>
      <c r="L1880" s="22" t="s">
        <v>1336</v>
      </c>
      <c r="M1880" s="22"/>
      <c r="N1880">
        <f t="shared" si="88"/>
        <v>6228</v>
      </c>
      <c r="O1880">
        <f>+VLOOKUP(N1880,'Thanh toán '!O$8:P$8099,2,0)</f>
        <v>477802</v>
      </c>
      <c r="P1880">
        <f t="shared" si="89"/>
        <v>477802</v>
      </c>
      <c r="Q1880" s="30">
        <f t="shared" si="87"/>
        <v>0</v>
      </c>
    </row>
    <row r="1881" spans="1:17" hidden="1" x14ac:dyDescent="0.3">
      <c r="A1881" s="21">
        <v>14853</v>
      </c>
      <c r="B1881" s="22" t="s">
        <v>2206</v>
      </c>
      <c r="C1881" s="22" t="s">
        <v>1333</v>
      </c>
      <c r="D1881" s="27" t="s">
        <v>2191</v>
      </c>
      <c r="E1881" s="24" t="s">
        <v>84</v>
      </c>
      <c r="F1881" s="25" t="s">
        <v>1585</v>
      </c>
      <c r="G1881" s="22" t="s">
        <v>85</v>
      </c>
      <c r="H1881" s="26">
        <v>1665870</v>
      </c>
      <c r="I1881" s="28"/>
      <c r="J1881" s="26">
        <v>133270</v>
      </c>
      <c r="K1881" s="26">
        <v>1799140</v>
      </c>
      <c r="L1881" s="22" t="s">
        <v>1336</v>
      </c>
      <c r="M1881" s="22"/>
      <c r="N1881">
        <f t="shared" si="88"/>
        <v>6232</v>
      </c>
      <c r="O1881">
        <f>+VLOOKUP(N1881,'Thanh toán '!O$8:P$8099,2,0)</f>
        <v>1799140</v>
      </c>
      <c r="P1881">
        <f t="shared" si="89"/>
        <v>1799140</v>
      </c>
      <c r="Q1881" s="30">
        <f t="shared" si="87"/>
        <v>0</v>
      </c>
    </row>
    <row r="1882" spans="1:17" hidden="1" x14ac:dyDescent="0.3">
      <c r="A1882" s="21">
        <v>14854</v>
      </c>
      <c r="B1882" s="22" t="s">
        <v>2207</v>
      </c>
      <c r="C1882" s="22" t="s">
        <v>1333</v>
      </c>
      <c r="D1882" s="27" t="s">
        <v>2191</v>
      </c>
      <c r="E1882" s="24" t="s">
        <v>38</v>
      </c>
      <c r="F1882" s="25" t="s">
        <v>1348</v>
      </c>
      <c r="G1882" s="22" t="s">
        <v>39</v>
      </c>
      <c r="H1882" s="26">
        <v>222116</v>
      </c>
      <c r="I1882" s="28"/>
      <c r="J1882" s="26">
        <v>17769</v>
      </c>
      <c r="K1882" s="26">
        <v>239885</v>
      </c>
      <c r="L1882" s="22" t="s">
        <v>1336</v>
      </c>
      <c r="M1882" s="22"/>
      <c r="N1882">
        <f t="shared" si="88"/>
        <v>6233</v>
      </c>
      <c r="O1882">
        <f>+VLOOKUP(N1882,'Thanh toán '!O$8:P$8099,2,0)</f>
        <v>239885</v>
      </c>
      <c r="P1882">
        <f t="shared" si="89"/>
        <v>239885</v>
      </c>
      <c r="Q1882" s="30">
        <f t="shared" si="87"/>
        <v>0</v>
      </c>
    </row>
    <row r="1883" spans="1:17" hidden="1" x14ac:dyDescent="0.3">
      <c r="A1883" s="21">
        <v>14855</v>
      </c>
      <c r="B1883" s="22" t="s">
        <v>2208</v>
      </c>
      <c r="C1883" s="22" t="s">
        <v>1333</v>
      </c>
      <c r="D1883" s="27" t="s">
        <v>2191</v>
      </c>
      <c r="E1883" s="24" t="s">
        <v>845</v>
      </c>
      <c r="F1883" s="25" t="s">
        <v>1359</v>
      </c>
      <c r="G1883" s="22" t="s">
        <v>79</v>
      </c>
      <c r="H1883" s="26">
        <v>1517775</v>
      </c>
      <c r="I1883" s="28"/>
      <c r="J1883" s="26">
        <v>121422</v>
      </c>
      <c r="K1883" s="26">
        <v>1639197</v>
      </c>
      <c r="L1883" s="22" t="s">
        <v>1336</v>
      </c>
      <c r="M1883" s="22"/>
      <c r="N1883">
        <f t="shared" si="88"/>
        <v>6234</v>
      </c>
      <c r="O1883">
        <f>+VLOOKUP(N1883,'Thanh toán '!O$8:P$8099,2,0)</f>
        <v>1639197</v>
      </c>
      <c r="P1883">
        <f t="shared" si="89"/>
        <v>1639197</v>
      </c>
      <c r="Q1883" s="30">
        <f t="shared" si="87"/>
        <v>0</v>
      </c>
    </row>
    <row r="1884" spans="1:17" hidden="1" x14ac:dyDescent="0.3">
      <c r="A1884" s="21">
        <v>14856</v>
      </c>
      <c r="B1884" s="22" t="s">
        <v>2209</v>
      </c>
      <c r="C1884" s="22" t="s">
        <v>1333</v>
      </c>
      <c r="D1884" s="27" t="s">
        <v>2191</v>
      </c>
      <c r="E1884" s="24" t="s">
        <v>38</v>
      </c>
      <c r="F1884" s="25" t="s">
        <v>1348</v>
      </c>
      <c r="G1884" s="22" t="s">
        <v>39</v>
      </c>
      <c r="H1884" s="26">
        <v>922445</v>
      </c>
      <c r="I1884" s="28"/>
      <c r="J1884" s="26">
        <v>73796</v>
      </c>
      <c r="K1884" s="26">
        <v>996241</v>
      </c>
      <c r="L1884" s="22" t="s">
        <v>1336</v>
      </c>
      <c r="M1884" s="22"/>
      <c r="N1884">
        <f t="shared" si="88"/>
        <v>6235</v>
      </c>
      <c r="O1884">
        <f>+VLOOKUP(N1884,'Thanh toán '!O$8:P$8099,2,0)</f>
        <v>996241</v>
      </c>
      <c r="P1884">
        <f t="shared" si="89"/>
        <v>996241</v>
      </c>
      <c r="Q1884" s="30">
        <f t="shared" si="87"/>
        <v>0</v>
      </c>
    </row>
    <row r="1885" spans="1:17" hidden="1" x14ac:dyDescent="0.3">
      <c r="A1885" s="21">
        <v>14857</v>
      </c>
      <c r="B1885" s="22" t="s">
        <v>2210</v>
      </c>
      <c r="C1885" s="22" t="s">
        <v>1333</v>
      </c>
      <c r="D1885" s="27" t="s">
        <v>2191</v>
      </c>
      <c r="E1885" s="24" t="s">
        <v>38</v>
      </c>
      <c r="F1885" s="25" t="s">
        <v>1348</v>
      </c>
      <c r="G1885" s="22" t="s">
        <v>39</v>
      </c>
      <c r="H1885" s="26">
        <v>527000</v>
      </c>
      <c r="I1885" s="28"/>
      <c r="J1885" s="26">
        <v>42160</v>
      </c>
      <c r="K1885" s="26">
        <v>569160</v>
      </c>
      <c r="L1885" s="22" t="s">
        <v>1336</v>
      </c>
      <c r="M1885" s="22"/>
      <c r="N1885">
        <f t="shared" si="88"/>
        <v>6236</v>
      </c>
      <c r="O1885">
        <f>+VLOOKUP(N1885,'Thanh toán '!O$8:P$8099,2,0)</f>
        <v>569160</v>
      </c>
      <c r="P1885">
        <f t="shared" si="89"/>
        <v>569160</v>
      </c>
      <c r="Q1885" s="30">
        <f t="shared" si="87"/>
        <v>0</v>
      </c>
    </row>
    <row r="1886" spans="1:17" hidden="1" x14ac:dyDescent="0.3">
      <c r="A1886" s="21">
        <v>14861</v>
      </c>
      <c r="B1886" s="22" t="s">
        <v>2211</v>
      </c>
      <c r="C1886" s="22" t="s">
        <v>1333</v>
      </c>
      <c r="D1886" s="27" t="s">
        <v>2191</v>
      </c>
      <c r="E1886" s="24" t="s">
        <v>50</v>
      </c>
      <c r="F1886" s="25" t="s">
        <v>1350</v>
      </c>
      <c r="G1886" s="22" t="s">
        <v>51</v>
      </c>
      <c r="H1886" s="26">
        <v>4934100</v>
      </c>
      <c r="I1886" s="28"/>
      <c r="J1886" s="26">
        <v>394728</v>
      </c>
      <c r="K1886" s="26">
        <v>5328828</v>
      </c>
      <c r="L1886" s="22" t="s">
        <v>1336</v>
      </c>
      <c r="M1886" s="22"/>
      <c r="N1886">
        <f t="shared" si="88"/>
        <v>6240</v>
      </c>
      <c r="O1886">
        <f>+VLOOKUP(N1886,'Thanh toán '!O$8:P$8099,2,0)</f>
        <v>5328828</v>
      </c>
      <c r="P1886">
        <f t="shared" si="89"/>
        <v>5328828</v>
      </c>
      <c r="Q1886" s="30">
        <f t="shared" si="87"/>
        <v>0</v>
      </c>
    </row>
    <row r="1887" spans="1:17" hidden="1" x14ac:dyDescent="0.3">
      <c r="A1887" s="21">
        <v>14862</v>
      </c>
      <c r="B1887" s="22" t="s">
        <v>2212</v>
      </c>
      <c r="C1887" s="22" t="s">
        <v>1333</v>
      </c>
      <c r="D1887" s="27" t="s">
        <v>2191</v>
      </c>
      <c r="E1887" s="24" t="s">
        <v>38</v>
      </c>
      <c r="F1887" s="25" t="s">
        <v>1348</v>
      </c>
      <c r="G1887" s="22" t="s">
        <v>39</v>
      </c>
      <c r="H1887" s="26">
        <v>1242061</v>
      </c>
      <c r="I1887" s="28"/>
      <c r="J1887" s="26">
        <v>99365</v>
      </c>
      <c r="K1887" s="26">
        <v>1341426</v>
      </c>
      <c r="L1887" s="22" t="s">
        <v>1336</v>
      </c>
      <c r="M1887" s="22"/>
      <c r="N1887">
        <f t="shared" si="88"/>
        <v>6241</v>
      </c>
      <c r="O1887">
        <f>+VLOOKUP(N1887,'Thanh toán '!O$8:P$8099,2,0)</f>
        <v>1341426</v>
      </c>
      <c r="P1887">
        <f t="shared" si="89"/>
        <v>1341426</v>
      </c>
      <c r="Q1887" s="30">
        <f t="shared" si="87"/>
        <v>0</v>
      </c>
    </row>
    <row r="1888" spans="1:17" hidden="1" x14ac:dyDescent="0.3">
      <c r="A1888" s="21">
        <v>14864</v>
      </c>
      <c r="B1888" s="22" t="s">
        <v>2213</v>
      </c>
      <c r="C1888" s="22" t="s">
        <v>1333</v>
      </c>
      <c r="D1888" s="27" t="s">
        <v>2191</v>
      </c>
      <c r="E1888" s="24" t="s">
        <v>38</v>
      </c>
      <c r="F1888" s="25" t="s">
        <v>1348</v>
      </c>
      <c r="G1888" s="22" t="s">
        <v>39</v>
      </c>
      <c r="H1888" s="26">
        <v>1026464</v>
      </c>
      <c r="I1888" s="28"/>
      <c r="J1888" s="26">
        <v>82117</v>
      </c>
      <c r="K1888" s="26">
        <v>1108581</v>
      </c>
      <c r="L1888" s="22" t="s">
        <v>1336</v>
      </c>
      <c r="M1888" s="22"/>
      <c r="N1888">
        <f t="shared" si="88"/>
        <v>6243</v>
      </c>
      <c r="O1888">
        <f>+VLOOKUP(N1888,'Thanh toán '!O$8:P$8099,2,0)</f>
        <v>1108581</v>
      </c>
      <c r="P1888">
        <f t="shared" si="89"/>
        <v>1108581</v>
      </c>
      <c r="Q1888" s="30">
        <f t="shared" si="87"/>
        <v>0</v>
      </c>
    </row>
    <row r="1889" spans="1:17" hidden="1" x14ac:dyDescent="0.3">
      <c r="A1889" s="21">
        <v>14865</v>
      </c>
      <c r="B1889" s="22" t="s">
        <v>2214</v>
      </c>
      <c r="C1889" s="22" t="s">
        <v>1333</v>
      </c>
      <c r="D1889" s="27" t="s">
        <v>2191</v>
      </c>
      <c r="E1889" s="24" t="s">
        <v>38</v>
      </c>
      <c r="F1889" s="25" t="s">
        <v>1348</v>
      </c>
      <c r="G1889" s="22" t="s">
        <v>39</v>
      </c>
      <c r="H1889" s="26">
        <v>1783840</v>
      </c>
      <c r="I1889" s="28"/>
      <c r="J1889" s="26">
        <v>142707</v>
      </c>
      <c r="K1889" s="26">
        <v>1926547</v>
      </c>
      <c r="L1889" s="22" t="s">
        <v>1336</v>
      </c>
      <c r="M1889" s="22"/>
      <c r="N1889">
        <f t="shared" si="88"/>
        <v>6244</v>
      </c>
      <c r="O1889">
        <f>+VLOOKUP(N1889,'Thanh toán '!O$8:P$8099,2,0)</f>
        <v>1926547</v>
      </c>
      <c r="P1889">
        <f t="shared" si="89"/>
        <v>1926547</v>
      </c>
      <c r="Q1889" s="30">
        <f t="shared" si="87"/>
        <v>0</v>
      </c>
    </row>
    <row r="1890" spans="1:17" hidden="1" x14ac:dyDescent="0.3">
      <c r="A1890" s="21">
        <v>14866</v>
      </c>
      <c r="B1890" s="22" t="s">
        <v>2215</v>
      </c>
      <c r="C1890" s="22" t="s">
        <v>1333</v>
      </c>
      <c r="D1890" s="27" t="s">
        <v>2191</v>
      </c>
      <c r="E1890" s="24" t="s">
        <v>38</v>
      </c>
      <c r="F1890" s="25" t="s">
        <v>1348</v>
      </c>
      <c r="G1890" s="22" t="s">
        <v>39</v>
      </c>
      <c r="H1890" s="26">
        <v>1267080</v>
      </c>
      <c r="I1890" s="28"/>
      <c r="J1890" s="26">
        <v>101366</v>
      </c>
      <c r="K1890" s="26">
        <v>1368446</v>
      </c>
      <c r="L1890" s="22" t="s">
        <v>1336</v>
      </c>
      <c r="M1890" s="22"/>
      <c r="N1890">
        <f t="shared" si="88"/>
        <v>6245</v>
      </c>
      <c r="O1890">
        <f>+VLOOKUP(N1890,'Thanh toán '!O$8:P$8099,2,0)</f>
        <v>1368446</v>
      </c>
      <c r="P1890">
        <f t="shared" si="89"/>
        <v>1368446</v>
      </c>
      <c r="Q1890" s="30">
        <f t="shared" si="87"/>
        <v>0</v>
      </c>
    </row>
    <row r="1891" spans="1:17" hidden="1" x14ac:dyDescent="0.3">
      <c r="A1891" s="21">
        <v>14868</v>
      </c>
      <c r="B1891" s="22" t="s">
        <v>2216</v>
      </c>
      <c r="C1891" s="22" t="s">
        <v>1333</v>
      </c>
      <c r="D1891" s="27" t="s">
        <v>2191</v>
      </c>
      <c r="E1891" s="24" t="s">
        <v>38</v>
      </c>
      <c r="F1891" s="25" t="s">
        <v>1348</v>
      </c>
      <c r="G1891" s="22" t="s">
        <v>39</v>
      </c>
      <c r="H1891" s="26">
        <v>935836</v>
      </c>
      <c r="I1891" s="28"/>
      <c r="J1891" s="26">
        <v>74867</v>
      </c>
      <c r="K1891" s="26">
        <v>1010703</v>
      </c>
      <c r="L1891" s="22" t="s">
        <v>1336</v>
      </c>
      <c r="M1891" s="22"/>
      <c r="N1891">
        <f t="shared" si="88"/>
        <v>6247</v>
      </c>
      <c r="O1891">
        <f>+VLOOKUP(N1891,'Thanh toán '!O$8:P$8099,2,0)</f>
        <v>1010703</v>
      </c>
      <c r="P1891">
        <f t="shared" si="89"/>
        <v>1010703</v>
      </c>
      <c r="Q1891" s="30">
        <f t="shared" si="87"/>
        <v>0</v>
      </c>
    </row>
    <row r="1892" spans="1:17" hidden="1" x14ac:dyDescent="0.3">
      <c r="A1892" s="21">
        <v>14869</v>
      </c>
      <c r="B1892" s="22" t="s">
        <v>2217</v>
      </c>
      <c r="C1892" s="22" t="s">
        <v>1333</v>
      </c>
      <c r="D1892" s="27" t="s">
        <v>2191</v>
      </c>
      <c r="E1892" s="24" t="s">
        <v>38</v>
      </c>
      <c r="F1892" s="25" t="s">
        <v>1348</v>
      </c>
      <c r="G1892" s="22" t="s">
        <v>39</v>
      </c>
      <c r="H1892" s="26">
        <v>700329</v>
      </c>
      <c r="I1892" s="28"/>
      <c r="J1892" s="26">
        <v>56026</v>
      </c>
      <c r="K1892" s="26">
        <v>756355</v>
      </c>
      <c r="L1892" s="22" t="s">
        <v>1336</v>
      </c>
      <c r="M1892" s="22" t="str">
        <f>+E1892</f>
        <v>CÔNG TY TNHH MTV THỰC PHẨM SAIGON CO.OP</v>
      </c>
      <c r="N1892">
        <f t="shared" si="88"/>
        <v>6248</v>
      </c>
      <c r="O1892" s="18">
        <v>756355</v>
      </c>
      <c r="P1892">
        <f t="shared" si="89"/>
        <v>756355</v>
      </c>
      <c r="Q1892" s="30">
        <f t="shared" si="87"/>
        <v>0</v>
      </c>
    </row>
    <row r="1893" spans="1:17" hidden="1" x14ac:dyDescent="0.3">
      <c r="A1893" s="21">
        <v>14870</v>
      </c>
      <c r="B1893" s="22" t="s">
        <v>2218</v>
      </c>
      <c r="C1893" s="22" t="s">
        <v>1333</v>
      </c>
      <c r="D1893" s="27" t="s">
        <v>2191</v>
      </c>
      <c r="E1893" s="24" t="s">
        <v>38</v>
      </c>
      <c r="F1893" s="25" t="s">
        <v>1348</v>
      </c>
      <c r="G1893" s="22" t="s">
        <v>39</v>
      </c>
      <c r="H1893" s="26">
        <v>1401530</v>
      </c>
      <c r="I1893" s="28"/>
      <c r="J1893" s="26">
        <v>112122</v>
      </c>
      <c r="K1893" s="26">
        <v>1513652</v>
      </c>
      <c r="L1893" s="22" t="s">
        <v>1336</v>
      </c>
      <c r="M1893" s="22" t="str">
        <f t="shared" ref="M1893:M1896" si="90">+E1893</f>
        <v>CÔNG TY TNHH MTV THỰC PHẨM SAIGON CO.OP</v>
      </c>
      <c r="N1893">
        <f t="shared" si="88"/>
        <v>6249</v>
      </c>
      <c r="O1893" s="18">
        <v>1513652</v>
      </c>
      <c r="P1893">
        <f t="shared" si="89"/>
        <v>1513652</v>
      </c>
      <c r="Q1893" s="30">
        <f t="shared" si="87"/>
        <v>0</v>
      </c>
    </row>
    <row r="1894" spans="1:17" hidden="1" x14ac:dyDescent="0.3">
      <c r="A1894" s="21">
        <v>14871</v>
      </c>
      <c r="B1894" s="22" t="s">
        <v>2219</v>
      </c>
      <c r="C1894" s="22" t="s">
        <v>1333</v>
      </c>
      <c r="D1894" s="27" t="s">
        <v>2191</v>
      </c>
      <c r="E1894" s="24" t="s">
        <v>38</v>
      </c>
      <c r="F1894" s="25" t="s">
        <v>1348</v>
      </c>
      <c r="G1894" s="22" t="s">
        <v>39</v>
      </c>
      <c r="H1894" s="26">
        <v>721852</v>
      </c>
      <c r="I1894" s="28"/>
      <c r="J1894" s="26">
        <v>57748</v>
      </c>
      <c r="K1894" s="26">
        <v>779600</v>
      </c>
      <c r="L1894" s="22" t="s">
        <v>1336</v>
      </c>
      <c r="M1894" s="22" t="str">
        <f t="shared" si="90"/>
        <v>CÔNG TY TNHH MTV THỰC PHẨM SAIGON CO.OP</v>
      </c>
      <c r="N1894">
        <f t="shared" si="88"/>
        <v>6250</v>
      </c>
      <c r="O1894" s="18">
        <v>779600</v>
      </c>
      <c r="P1894">
        <f t="shared" si="89"/>
        <v>779600</v>
      </c>
      <c r="Q1894" s="30">
        <f t="shared" si="87"/>
        <v>0</v>
      </c>
    </row>
    <row r="1895" spans="1:17" ht="26.3" hidden="1" x14ac:dyDescent="0.3">
      <c r="A1895" s="21">
        <v>14872</v>
      </c>
      <c r="B1895" s="22" t="s">
        <v>2220</v>
      </c>
      <c r="C1895" s="22" t="s">
        <v>1333</v>
      </c>
      <c r="D1895" s="27" t="s">
        <v>2191</v>
      </c>
      <c r="E1895" s="24" t="s">
        <v>260</v>
      </c>
      <c r="F1895" s="25" t="s">
        <v>1440</v>
      </c>
      <c r="G1895" s="22" t="s">
        <v>261</v>
      </c>
      <c r="H1895" s="26">
        <v>2301240</v>
      </c>
      <c r="I1895" s="28"/>
      <c r="J1895" s="26">
        <v>184099</v>
      </c>
      <c r="K1895" s="26">
        <v>2485339</v>
      </c>
      <c r="L1895" s="22" t="s">
        <v>1336</v>
      </c>
      <c r="M1895" s="22" t="str">
        <f t="shared" si="90"/>
        <v>CÔNG TY TNHH MỘT THÀNH VIÊN CO.OPMART BÌNH TRIỆU</v>
      </c>
      <c r="N1895">
        <f t="shared" si="88"/>
        <v>6251</v>
      </c>
      <c r="O1895" s="18">
        <v>2485339</v>
      </c>
      <c r="P1895">
        <f t="shared" si="89"/>
        <v>2485339</v>
      </c>
      <c r="Q1895" s="30">
        <f t="shared" si="87"/>
        <v>0</v>
      </c>
    </row>
    <row r="1896" spans="1:17" hidden="1" x14ac:dyDescent="0.3">
      <c r="A1896" s="21">
        <v>14874</v>
      </c>
      <c r="B1896" s="22" t="s">
        <v>2221</v>
      </c>
      <c r="C1896" s="22" t="s">
        <v>1333</v>
      </c>
      <c r="D1896" s="27" t="s">
        <v>2191</v>
      </c>
      <c r="E1896" s="24" t="s">
        <v>38</v>
      </c>
      <c r="F1896" s="25" t="s">
        <v>1348</v>
      </c>
      <c r="G1896" s="22" t="s">
        <v>39</v>
      </c>
      <c r="H1896" s="26">
        <v>1401530</v>
      </c>
      <c r="I1896" s="28"/>
      <c r="J1896" s="26">
        <v>112122</v>
      </c>
      <c r="K1896" s="26">
        <v>1513652</v>
      </c>
      <c r="L1896" s="22" t="s">
        <v>1336</v>
      </c>
      <c r="M1896" s="22" t="str">
        <f t="shared" si="90"/>
        <v>CÔNG TY TNHH MTV THỰC PHẨM SAIGON CO.OP</v>
      </c>
      <c r="N1896">
        <f t="shared" si="88"/>
        <v>6253</v>
      </c>
      <c r="O1896" s="18">
        <v>1513652</v>
      </c>
      <c r="P1896">
        <f t="shared" si="89"/>
        <v>1513652</v>
      </c>
      <c r="Q1896" s="30">
        <f t="shared" si="87"/>
        <v>0</v>
      </c>
    </row>
    <row r="1897" spans="1:17" ht="26.3" hidden="1" x14ac:dyDescent="0.3">
      <c r="A1897" s="21">
        <v>14875</v>
      </c>
      <c r="B1897" s="22" t="s">
        <v>2222</v>
      </c>
      <c r="C1897" s="22" t="s">
        <v>1333</v>
      </c>
      <c r="D1897" s="27" t="s">
        <v>2191</v>
      </c>
      <c r="E1897" s="24" t="s">
        <v>99</v>
      </c>
      <c r="F1897" s="25" t="s">
        <v>1392</v>
      </c>
      <c r="G1897" s="22" t="s">
        <v>100</v>
      </c>
      <c r="H1897" s="26">
        <v>2809664</v>
      </c>
      <c r="I1897" s="28"/>
      <c r="J1897" s="26">
        <v>224773</v>
      </c>
      <c r="K1897" s="26">
        <v>3034437</v>
      </c>
      <c r="L1897" s="22" t="s">
        <v>1336</v>
      </c>
      <c r="M1897" s="22"/>
      <c r="N1897">
        <f t="shared" si="88"/>
        <v>6254</v>
      </c>
      <c r="O1897">
        <f>+VLOOKUP(N1897,'Thanh toán '!O$8:P$8099,2,0)</f>
        <v>3034437</v>
      </c>
      <c r="P1897">
        <f t="shared" si="89"/>
        <v>3034437</v>
      </c>
      <c r="Q1897" s="30">
        <f t="shared" si="87"/>
        <v>0</v>
      </c>
    </row>
    <row r="1898" spans="1:17" ht="26.3" hidden="1" x14ac:dyDescent="0.3">
      <c r="A1898" s="21">
        <v>14876</v>
      </c>
      <c r="B1898" s="22" t="s">
        <v>2223</v>
      </c>
      <c r="C1898" s="22" t="s">
        <v>1333</v>
      </c>
      <c r="D1898" s="27" t="s">
        <v>2191</v>
      </c>
      <c r="E1898" s="24" t="s">
        <v>99</v>
      </c>
      <c r="F1898" s="25" t="s">
        <v>1392</v>
      </c>
      <c r="G1898" s="22" t="s">
        <v>100</v>
      </c>
      <c r="H1898" s="26">
        <v>501820</v>
      </c>
      <c r="I1898" s="28"/>
      <c r="J1898" s="26">
        <v>40146</v>
      </c>
      <c r="K1898" s="26">
        <v>541966</v>
      </c>
      <c r="L1898" s="22" t="s">
        <v>1336</v>
      </c>
      <c r="M1898" s="22"/>
      <c r="N1898">
        <f t="shared" si="88"/>
        <v>6255</v>
      </c>
      <c r="O1898">
        <f>+VLOOKUP(N1898,'Thanh toán '!O$8:P$8099,2,0)</f>
        <v>541966</v>
      </c>
      <c r="P1898">
        <f t="shared" si="89"/>
        <v>541966</v>
      </c>
      <c r="Q1898" s="30">
        <f t="shared" si="87"/>
        <v>0</v>
      </c>
    </row>
    <row r="1899" spans="1:17" hidden="1" x14ac:dyDescent="0.3">
      <c r="A1899" s="21">
        <v>14877</v>
      </c>
      <c r="B1899" s="22" t="s">
        <v>2224</v>
      </c>
      <c r="C1899" s="22" t="s">
        <v>1333</v>
      </c>
      <c r="D1899" s="27" t="s">
        <v>2191</v>
      </c>
      <c r="E1899" s="24" t="s">
        <v>38</v>
      </c>
      <c r="F1899" s="25" t="s">
        <v>1348</v>
      </c>
      <c r="G1899" s="22" t="s">
        <v>39</v>
      </c>
      <c r="H1899" s="26">
        <v>653831</v>
      </c>
      <c r="I1899" s="28"/>
      <c r="J1899" s="26">
        <v>52306</v>
      </c>
      <c r="K1899" s="26">
        <v>706137</v>
      </c>
      <c r="L1899" s="22" t="s">
        <v>1336</v>
      </c>
      <c r="M1899" s="22"/>
      <c r="N1899">
        <f t="shared" si="88"/>
        <v>6256</v>
      </c>
      <c r="O1899">
        <f>+VLOOKUP(N1899,'Thanh toán '!O$8:P$8099,2,0)</f>
        <v>706137</v>
      </c>
      <c r="P1899">
        <f t="shared" si="89"/>
        <v>706137</v>
      </c>
      <c r="Q1899" s="30">
        <f t="shared" si="87"/>
        <v>0</v>
      </c>
    </row>
    <row r="1900" spans="1:17" hidden="1" x14ac:dyDescent="0.3">
      <c r="A1900" s="21">
        <v>14878</v>
      </c>
      <c r="B1900" s="22" t="s">
        <v>2225</v>
      </c>
      <c r="C1900" s="22" t="s">
        <v>1333</v>
      </c>
      <c r="D1900" s="27" t="s">
        <v>2191</v>
      </c>
      <c r="E1900" s="24" t="s">
        <v>38</v>
      </c>
      <c r="F1900" s="25" t="s">
        <v>1348</v>
      </c>
      <c r="G1900" s="22" t="s">
        <v>39</v>
      </c>
      <c r="H1900" s="26">
        <v>333174</v>
      </c>
      <c r="I1900" s="28"/>
      <c r="J1900" s="26">
        <v>26654</v>
      </c>
      <c r="K1900" s="26">
        <v>359828</v>
      </c>
      <c r="L1900" s="22" t="s">
        <v>1336</v>
      </c>
      <c r="M1900" s="22"/>
      <c r="N1900">
        <f t="shared" si="88"/>
        <v>6257</v>
      </c>
      <c r="O1900">
        <f>+VLOOKUP(N1900,'Thanh toán '!O$8:P$8099,2,0)</f>
        <v>359828</v>
      </c>
      <c r="P1900">
        <f t="shared" si="89"/>
        <v>359828</v>
      </c>
      <c r="Q1900" s="30">
        <f t="shared" si="87"/>
        <v>0</v>
      </c>
    </row>
    <row r="1901" spans="1:17" hidden="1" x14ac:dyDescent="0.3">
      <c r="A1901" s="21">
        <v>14880</v>
      </c>
      <c r="B1901" s="22" t="s">
        <v>2226</v>
      </c>
      <c r="C1901" s="22" t="s">
        <v>1333</v>
      </c>
      <c r="D1901" s="27" t="s">
        <v>2191</v>
      </c>
      <c r="E1901" s="24" t="s">
        <v>38</v>
      </c>
      <c r="F1901" s="25" t="s">
        <v>1348</v>
      </c>
      <c r="G1901" s="22" t="s">
        <v>39</v>
      </c>
      <c r="H1901" s="26">
        <v>1882855</v>
      </c>
      <c r="I1901" s="28"/>
      <c r="J1901" s="26">
        <v>150628</v>
      </c>
      <c r="K1901" s="26">
        <v>2033483</v>
      </c>
      <c r="L1901" s="22" t="s">
        <v>1336</v>
      </c>
      <c r="M1901" s="22" t="str">
        <f>+E1901</f>
        <v>CÔNG TY TNHH MTV THỰC PHẨM SAIGON CO.OP</v>
      </c>
      <c r="N1901">
        <f t="shared" si="88"/>
        <v>6259</v>
      </c>
      <c r="O1901" s="18">
        <v>2033483</v>
      </c>
      <c r="P1901">
        <f t="shared" si="89"/>
        <v>2033483</v>
      </c>
      <c r="Q1901" s="30">
        <f t="shared" si="87"/>
        <v>0</v>
      </c>
    </row>
    <row r="1902" spans="1:17" hidden="1" x14ac:dyDescent="0.3">
      <c r="A1902" s="21">
        <v>14881</v>
      </c>
      <c r="B1902" s="22" t="s">
        <v>2227</v>
      </c>
      <c r="C1902" s="22" t="s">
        <v>1333</v>
      </c>
      <c r="D1902" s="27" t="s">
        <v>2191</v>
      </c>
      <c r="E1902" s="24" t="s">
        <v>38</v>
      </c>
      <c r="F1902" s="25" t="s">
        <v>1348</v>
      </c>
      <c r="G1902" s="22" t="s">
        <v>39</v>
      </c>
      <c r="H1902" s="26">
        <v>704013</v>
      </c>
      <c r="I1902" s="28"/>
      <c r="J1902" s="26">
        <v>56321</v>
      </c>
      <c r="K1902" s="26">
        <v>760334</v>
      </c>
      <c r="L1902" s="22" t="s">
        <v>1336</v>
      </c>
      <c r="M1902" s="22"/>
      <c r="N1902">
        <f t="shared" si="88"/>
        <v>6260</v>
      </c>
      <c r="O1902">
        <f>+VLOOKUP(N1902,'Thanh toán '!O$8:P$8099,2,0)</f>
        <v>760334</v>
      </c>
      <c r="P1902">
        <f t="shared" si="89"/>
        <v>760334</v>
      </c>
      <c r="Q1902" s="30">
        <f t="shared" si="87"/>
        <v>0</v>
      </c>
    </row>
    <row r="1903" spans="1:17" hidden="1" x14ac:dyDescent="0.3">
      <c r="A1903" s="21">
        <v>14882</v>
      </c>
      <c r="B1903" s="22" t="s">
        <v>2228</v>
      </c>
      <c r="C1903" s="22" t="s">
        <v>1333</v>
      </c>
      <c r="D1903" s="27" t="s">
        <v>2191</v>
      </c>
      <c r="E1903" s="24" t="s">
        <v>38</v>
      </c>
      <c r="F1903" s="25" t="s">
        <v>1348</v>
      </c>
      <c r="G1903" s="22" t="s">
        <v>39</v>
      </c>
      <c r="H1903" s="26">
        <v>1018734</v>
      </c>
      <c r="I1903" s="28"/>
      <c r="J1903" s="26">
        <v>81499</v>
      </c>
      <c r="K1903" s="26">
        <v>1100233</v>
      </c>
      <c r="L1903" s="22" t="s">
        <v>1336</v>
      </c>
      <c r="M1903" s="22" t="str">
        <f t="shared" ref="M1903:M1907" si="91">+E1903</f>
        <v>CÔNG TY TNHH MTV THỰC PHẨM SAIGON CO.OP</v>
      </c>
      <c r="N1903">
        <f t="shared" si="88"/>
        <v>6261</v>
      </c>
      <c r="O1903" s="18">
        <v>1100233</v>
      </c>
      <c r="P1903">
        <f t="shared" si="89"/>
        <v>1100233</v>
      </c>
      <c r="Q1903" s="30">
        <f t="shared" si="87"/>
        <v>0</v>
      </c>
    </row>
    <row r="1904" spans="1:17" hidden="1" x14ac:dyDescent="0.3">
      <c r="A1904" s="21">
        <v>14885</v>
      </c>
      <c r="B1904" s="22" t="s">
        <v>2229</v>
      </c>
      <c r="C1904" s="22" t="s">
        <v>1333</v>
      </c>
      <c r="D1904" s="27" t="s">
        <v>2191</v>
      </c>
      <c r="E1904" s="24" t="s">
        <v>38</v>
      </c>
      <c r="F1904" s="25" t="s">
        <v>1348</v>
      </c>
      <c r="G1904" s="22" t="s">
        <v>39</v>
      </c>
      <c r="H1904" s="26">
        <v>1162068</v>
      </c>
      <c r="I1904" s="28"/>
      <c r="J1904" s="26">
        <v>92965</v>
      </c>
      <c r="K1904" s="26">
        <v>1255033</v>
      </c>
      <c r="L1904" s="22" t="s">
        <v>1336</v>
      </c>
      <c r="M1904" s="22" t="str">
        <f t="shared" si="91"/>
        <v>CÔNG TY TNHH MTV THỰC PHẨM SAIGON CO.OP</v>
      </c>
      <c r="N1904">
        <f t="shared" si="88"/>
        <v>6264</v>
      </c>
      <c r="O1904" s="18">
        <v>1255033</v>
      </c>
      <c r="P1904">
        <f t="shared" si="89"/>
        <v>1255033</v>
      </c>
      <c r="Q1904" s="30">
        <f t="shared" si="87"/>
        <v>0</v>
      </c>
    </row>
    <row r="1905" spans="1:20" hidden="1" x14ac:dyDescent="0.3">
      <c r="A1905" s="21">
        <v>14887</v>
      </c>
      <c r="B1905" s="22" t="s">
        <v>2230</v>
      </c>
      <c r="C1905" s="22" t="s">
        <v>1333</v>
      </c>
      <c r="D1905" s="27" t="s">
        <v>2191</v>
      </c>
      <c r="E1905" s="24" t="s">
        <v>38</v>
      </c>
      <c r="F1905" s="25" t="s">
        <v>1348</v>
      </c>
      <c r="G1905" s="22" t="s">
        <v>39</v>
      </c>
      <c r="H1905" s="26">
        <v>910665</v>
      </c>
      <c r="I1905" s="28"/>
      <c r="J1905" s="26">
        <v>72853</v>
      </c>
      <c r="K1905" s="26">
        <v>983518</v>
      </c>
      <c r="L1905" s="22" t="s">
        <v>1336</v>
      </c>
      <c r="M1905" s="22" t="str">
        <f t="shared" si="91"/>
        <v>CÔNG TY TNHH MTV THỰC PHẨM SAIGON CO.OP</v>
      </c>
      <c r="N1905">
        <f t="shared" si="88"/>
        <v>6266</v>
      </c>
      <c r="O1905" s="18">
        <v>983518</v>
      </c>
      <c r="P1905">
        <f t="shared" si="89"/>
        <v>983518</v>
      </c>
      <c r="Q1905" s="30">
        <f t="shared" si="87"/>
        <v>0</v>
      </c>
    </row>
    <row r="1906" spans="1:20" hidden="1" x14ac:dyDescent="0.3">
      <c r="A1906" s="21">
        <v>14891</v>
      </c>
      <c r="B1906" s="22" t="s">
        <v>2231</v>
      </c>
      <c r="C1906" s="22" t="s">
        <v>1333</v>
      </c>
      <c r="D1906" s="27" t="s">
        <v>2191</v>
      </c>
      <c r="E1906" s="24" t="s">
        <v>38</v>
      </c>
      <c r="F1906" s="25" t="s">
        <v>1348</v>
      </c>
      <c r="G1906" s="22" t="s">
        <v>39</v>
      </c>
      <c r="H1906" s="26">
        <v>618065</v>
      </c>
      <c r="I1906" s="28"/>
      <c r="J1906" s="26">
        <v>49445</v>
      </c>
      <c r="K1906" s="26">
        <v>667510</v>
      </c>
      <c r="L1906" s="22" t="s">
        <v>1336</v>
      </c>
      <c r="M1906" s="22" t="str">
        <f t="shared" si="91"/>
        <v>CÔNG TY TNHH MTV THỰC PHẨM SAIGON CO.OP</v>
      </c>
      <c r="N1906">
        <f t="shared" si="88"/>
        <v>6270</v>
      </c>
      <c r="O1906" s="18">
        <v>667510</v>
      </c>
      <c r="P1906">
        <f t="shared" si="89"/>
        <v>667510</v>
      </c>
      <c r="Q1906" s="30">
        <f t="shared" si="87"/>
        <v>0</v>
      </c>
    </row>
    <row r="1907" spans="1:20" ht="26.3" hidden="1" x14ac:dyDescent="0.3">
      <c r="A1907" s="21">
        <v>14893</v>
      </c>
      <c r="B1907" s="22" t="s">
        <v>2232</v>
      </c>
      <c r="C1907" s="22" t="s">
        <v>1333</v>
      </c>
      <c r="D1907" s="27" t="s">
        <v>2191</v>
      </c>
      <c r="E1907" s="24" t="s">
        <v>23</v>
      </c>
      <c r="F1907" s="25" t="s">
        <v>1342</v>
      </c>
      <c r="G1907" s="22" t="s">
        <v>24</v>
      </c>
      <c r="H1907" s="26">
        <v>230000</v>
      </c>
      <c r="I1907" s="28"/>
      <c r="J1907" s="26">
        <v>18400</v>
      </c>
      <c r="K1907" s="26">
        <v>248400</v>
      </c>
      <c r="L1907" s="22" t="s">
        <v>1336</v>
      </c>
      <c r="M1907" s="22" t="str">
        <f t="shared" si="91"/>
        <v>CHI NHÁNH- CÔNG TY TNHH MTV THỰC PHẨM SAIGON CO.OP- CO.OP FOOD MIỀN BẮC</v>
      </c>
      <c r="N1907">
        <f t="shared" si="88"/>
        <v>6272</v>
      </c>
      <c r="O1907" s="18">
        <v>248400</v>
      </c>
      <c r="P1907">
        <f t="shared" si="89"/>
        <v>248400</v>
      </c>
      <c r="Q1907" s="30">
        <f t="shared" si="87"/>
        <v>0</v>
      </c>
    </row>
    <row r="1908" spans="1:20" ht="26.3" hidden="1" x14ac:dyDescent="0.3">
      <c r="A1908" s="21">
        <v>15225</v>
      </c>
      <c r="B1908" s="22" t="s">
        <v>2233</v>
      </c>
      <c r="C1908" s="22" t="s">
        <v>1333</v>
      </c>
      <c r="D1908" s="27" t="s">
        <v>2191</v>
      </c>
      <c r="E1908" s="24" t="s">
        <v>23</v>
      </c>
      <c r="F1908" s="25" t="s">
        <v>1342</v>
      </c>
      <c r="G1908" s="22" t="s">
        <v>24</v>
      </c>
      <c r="H1908" s="26">
        <v>1424682</v>
      </c>
      <c r="I1908" s="28"/>
      <c r="J1908" s="26">
        <v>113975</v>
      </c>
      <c r="K1908" s="26">
        <v>1538657</v>
      </c>
      <c r="L1908" s="22" t="s">
        <v>1336</v>
      </c>
      <c r="M1908" s="22"/>
      <c r="N1908">
        <f t="shared" si="88"/>
        <v>6606</v>
      </c>
      <c r="O1908">
        <f>+VLOOKUP(N1908,'Thanh toán '!O$8:P$8099,2,0)</f>
        <v>1538657</v>
      </c>
      <c r="P1908">
        <f t="shared" si="89"/>
        <v>1538657</v>
      </c>
      <c r="Q1908" s="30">
        <f t="shared" si="87"/>
        <v>0</v>
      </c>
    </row>
    <row r="1909" spans="1:20" hidden="1" x14ac:dyDescent="0.3">
      <c r="A1909" s="21">
        <v>15324</v>
      </c>
      <c r="B1909" s="22" t="s">
        <v>2234</v>
      </c>
      <c r="C1909" s="22" t="s">
        <v>1333</v>
      </c>
      <c r="D1909" s="27" t="s">
        <v>2235</v>
      </c>
      <c r="E1909" s="24" t="s">
        <v>65</v>
      </c>
      <c r="F1909" s="25" t="s">
        <v>1528</v>
      </c>
      <c r="G1909" s="22" t="s">
        <v>66</v>
      </c>
      <c r="H1909" s="26">
        <v>1768685</v>
      </c>
      <c r="I1909" s="28"/>
      <c r="J1909" s="26">
        <v>141495</v>
      </c>
      <c r="K1909" s="26">
        <v>1910180</v>
      </c>
      <c r="L1909" s="22" t="s">
        <v>1336</v>
      </c>
      <c r="M1909" s="22"/>
      <c r="N1909">
        <f t="shared" si="88"/>
        <v>6708</v>
      </c>
      <c r="O1909">
        <f>+VLOOKUP(N1909,'Thanh toán '!O$8:P$8099,2,0)</f>
        <v>1910180</v>
      </c>
      <c r="P1909">
        <f t="shared" si="89"/>
        <v>1910180</v>
      </c>
      <c r="Q1909" s="30">
        <f t="shared" si="87"/>
        <v>0</v>
      </c>
    </row>
    <row r="1910" spans="1:20" ht="26.3" hidden="1" x14ac:dyDescent="0.3">
      <c r="A1910" s="21">
        <v>15326</v>
      </c>
      <c r="B1910" s="22" t="s">
        <v>2236</v>
      </c>
      <c r="C1910" s="22" t="s">
        <v>1333</v>
      </c>
      <c r="D1910" s="27" t="s">
        <v>2235</v>
      </c>
      <c r="E1910" s="24" t="s">
        <v>71</v>
      </c>
      <c r="F1910" s="25" t="s">
        <v>1427</v>
      </c>
      <c r="G1910" s="22" t="s">
        <v>72</v>
      </c>
      <c r="H1910" s="26">
        <v>912952</v>
      </c>
      <c r="I1910" s="28"/>
      <c r="J1910" s="26">
        <v>73036</v>
      </c>
      <c r="K1910" s="26">
        <v>985988</v>
      </c>
      <c r="L1910" s="22" t="s">
        <v>1336</v>
      </c>
      <c r="M1910" s="22" t="str">
        <f t="shared" ref="M1910:M1912" si="92">+E1910</f>
        <v>CN Công Ty TNHH MTV Thực Phẩm Saigon Co.op- Co.op Food Khu Vực Cần Thơ</v>
      </c>
      <c r="N1910">
        <f t="shared" si="88"/>
        <v>6710</v>
      </c>
      <c r="O1910" s="18">
        <v>985988</v>
      </c>
      <c r="P1910">
        <f t="shared" si="89"/>
        <v>985988</v>
      </c>
      <c r="Q1910" s="30">
        <f t="shared" si="87"/>
        <v>0</v>
      </c>
    </row>
    <row r="1911" spans="1:20" ht="26.3" hidden="1" x14ac:dyDescent="0.3">
      <c r="A1911" s="21">
        <v>15327</v>
      </c>
      <c r="B1911" s="22" t="s">
        <v>2237</v>
      </c>
      <c r="C1911" s="22" t="s">
        <v>1333</v>
      </c>
      <c r="D1911" s="27" t="s">
        <v>2235</v>
      </c>
      <c r="E1911" s="24" t="s">
        <v>71</v>
      </c>
      <c r="F1911" s="25" t="s">
        <v>1427</v>
      </c>
      <c r="G1911" s="22" t="s">
        <v>72</v>
      </c>
      <c r="H1911" s="26">
        <v>734310</v>
      </c>
      <c r="I1911" s="28"/>
      <c r="J1911" s="26">
        <v>58745</v>
      </c>
      <c r="K1911" s="26">
        <v>793055</v>
      </c>
      <c r="L1911" s="22" t="s">
        <v>1336</v>
      </c>
      <c r="M1911" s="22" t="str">
        <f t="shared" si="92"/>
        <v>CN Công Ty TNHH MTV Thực Phẩm Saigon Co.op- Co.op Food Khu Vực Cần Thơ</v>
      </c>
      <c r="N1911">
        <f t="shared" si="88"/>
        <v>6711</v>
      </c>
      <c r="O1911" s="18">
        <v>793055</v>
      </c>
      <c r="P1911">
        <f t="shared" si="89"/>
        <v>793055</v>
      </c>
      <c r="Q1911" s="30">
        <f t="shared" si="87"/>
        <v>0</v>
      </c>
    </row>
    <row r="1912" spans="1:20" ht="26.3" hidden="1" x14ac:dyDescent="0.3">
      <c r="A1912" s="21">
        <v>15328</v>
      </c>
      <c r="B1912" s="22" t="s">
        <v>2238</v>
      </c>
      <c r="C1912" s="22" t="s">
        <v>1333</v>
      </c>
      <c r="D1912" s="27" t="s">
        <v>2235</v>
      </c>
      <c r="E1912" s="24" t="s">
        <v>71</v>
      </c>
      <c r="F1912" s="25" t="s">
        <v>1427</v>
      </c>
      <c r="G1912" s="22" t="s">
        <v>72</v>
      </c>
      <c r="H1912" s="26">
        <v>1097150</v>
      </c>
      <c r="I1912" s="28"/>
      <c r="J1912" s="26">
        <v>87772</v>
      </c>
      <c r="K1912" s="26">
        <v>1184922</v>
      </c>
      <c r="L1912" s="22" t="s">
        <v>1336</v>
      </c>
      <c r="M1912" s="22" t="str">
        <f t="shared" si="92"/>
        <v>CN Công Ty TNHH MTV Thực Phẩm Saigon Co.op- Co.op Food Khu Vực Cần Thơ</v>
      </c>
      <c r="N1912">
        <f t="shared" si="88"/>
        <v>6712</v>
      </c>
      <c r="O1912" s="18">
        <f>+VLOOKUP(N1912,'Thanh toán '!O$8:P$8099,2,0)</f>
        <v>1235490</v>
      </c>
      <c r="P1912" s="32">
        <f>+T1912</f>
        <v>1184922</v>
      </c>
      <c r="Q1912" s="30">
        <f>+P1912-K1912</f>
        <v>0</v>
      </c>
      <c r="R1912" t="s">
        <v>22782</v>
      </c>
      <c r="S1912">
        <f>+SUMIFS('Thanh toán '!P$27:P$4224,'Thanh toán '!O$27:O$4224,'Bảng kê HĐ 2022'!N1912)</f>
        <v>2420412</v>
      </c>
      <c r="T1912" s="32">
        <f>+S1912-O1912</f>
        <v>1184922</v>
      </c>
    </row>
    <row r="1913" spans="1:20" hidden="1" x14ac:dyDescent="0.3">
      <c r="A1913" s="21">
        <v>15330</v>
      </c>
      <c r="B1913" s="22" t="s">
        <v>2239</v>
      </c>
      <c r="C1913" s="22" t="s">
        <v>1333</v>
      </c>
      <c r="D1913" s="27" t="s">
        <v>2235</v>
      </c>
      <c r="E1913" s="24" t="s">
        <v>38</v>
      </c>
      <c r="F1913" s="25" t="s">
        <v>1348</v>
      </c>
      <c r="G1913" s="22" t="s">
        <v>39</v>
      </c>
      <c r="H1913" s="26">
        <v>2335578</v>
      </c>
      <c r="I1913" s="28"/>
      <c r="J1913" s="26">
        <v>186846</v>
      </c>
      <c r="K1913" s="26">
        <v>2522424</v>
      </c>
      <c r="L1913" s="22" t="s">
        <v>1336</v>
      </c>
      <c r="M1913" s="22"/>
      <c r="N1913">
        <f t="shared" si="88"/>
        <v>6714</v>
      </c>
      <c r="O1913">
        <f>+VLOOKUP(N1913,'Thanh toán '!O$8:P$8099,2,0)</f>
        <v>2522424</v>
      </c>
      <c r="P1913">
        <f t="shared" si="89"/>
        <v>2522424</v>
      </c>
      <c r="Q1913" s="30">
        <f t="shared" ref="Q1913:Q1944" si="93">+O1913-K1913</f>
        <v>0</v>
      </c>
    </row>
    <row r="1914" spans="1:20" hidden="1" x14ac:dyDescent="0.3">
      <c r="A1914" s="21">
        <v>15338</v>
      </c>
      <c r="B1914" s="22" t="s">
        <v>2240</v>
      </c>
      <c r="C1914" s="22" t="s">
        <v>1333</v>
      </c>
      <c r="D1914" s="27" t="s">
        <v>2235</v>
      </c>
      <c r="E1914" s="24" t="s">
        <v>192</v>
      </c>
      <c r="F1914" s="25" t="s">
        <v>1477</v>
      </c>
      <c r="G1914" s="22" t="s">
        <v>193</v>
      </c>
      <c r="H1914" s="26">
        <v>4536020</v>
      </c>
      <c r="I1914" s="28"/>
      <c r="J1914" s="26">
        <v>362882</v>
      </c>
      <c r="K1914" s="26">
        <v>4898902</v>
      </c>
      <c r="L1914" s="22" t="s">
        <v>1336</v>
      </c>
      <c r="M1914" s="22"/>
      <c r="N1914">
        <f t="shared" si="88"/>
        <v>6722</v>
      </c>
      <c r="O1914">
        <f>+VLOOKUP(N1914,'Thanh toán '!O$8:P$8099,2,0)</f>
        <v>4898902</v>
      </c>
      <c r="P1914">
        <f t="shared" si="89"/>
        <v>4898902</v>
      </c>
      <c r="Q1914" s="30">
        <f t="shared" si="93"/>
        <v>0</v>
      </c>
    </row>
    <row r="1915" spans="1:20" hidden="1" x14ac:dyDescent="0.3">
      <c r="A1915" s="21">
        <v>15340</v>
      </c>
      <c r="B1915" s="22" t="s">
        <v>2241</v>
      </c>
      <c r="C1915" s="22" t="s">
        <v>1333</v>
      </c>
      <c r="D1915" s="27" t="s">
        <v>2235</v>
      </c>
      <c r="E1915" s="24" t="s">
        <v>38</v>
      </c>
      <c r="F1915" s="25" t="s">
        <v>1348</v>
      </c>
      <c r="G1915" s="22" t="s">
        <v>39</v>
      </c>
      <c r="H1915" s="26">
        <v>3317385</v>
      </c>
      <c r="I1915" s="28"/>
      <c r="J1915" s="26">
        <v>265391</v>
      </c>
      <c r="K1915" s="26">
        <v>3582776</v>
      </c>
      <c r="L1915" s="22" t="s">
        <v>1336</v>
      </c>
      <c r="M1915" s="22"/>
      <c r="N1915">
        <f t="shared" si="88"/>
        <v>6724</v>
      </c>
      <c r="O1915">
        <f>+VLOOKUP(N1915,'Thanh toán '!O$8:P$8099,2,0)</f>
        <v>3582776</v>
      </c>
      <c r="P1915">
        <f t="shared" si="89"/>
        <v>3582776</v>
      </c>
      <c r="Q1915" s="30">
        <f t="shared" si="93"/>
        <v>0</v>
      </c>
    </row>
    <row r="1916" spans="1:20" hidden="1" x14ac:dyDescent="0.3">
      <c r="A1916" s="21">
        <v>15341</v>
      </c>
      <c r="B1916" s="22" t="s">
        <v>2242</v>
      </c>
      <c r="C1916" s="22" t="s">
        <v>1333</v>
      </c>
      <c r="D1916" s="27" t="s">
        <v>2235</v>
      </c>
      <c r="E1916" s="24" t="s">
        <v>32</v>
      </c>
      <c r="F1916" s="25" t="s">
        <v>1335</v>
      </c>
      <c r="G1916" s="22" t="s">
        <v>33</v>
      </c>
      <c r="H1916" s="26">
        <v>1236130</v>
      </c>
      <c r="I1916" s="28"/>
      <c r="J1916" s="26">
        <v>98890</v>
      </c>
      <c r="K1916" s="26">
        <v>1335020</v>
      </c>
      <c r="L1916" s="22" t="s">
        <v>1336</v>
      </c>
      <c r="M1916" s="22"/>
      <c r="N1916">
        <f t="shared" si="88"/>
        <v>6725</v>
      </c>
      <c r="O1916">
        <f>+VLOOKUP(N1916,'Thanh toán '!O$8:P$8099,2,0)</f>
        <v>1335020</v>
      </c>
      <c r="P1916">
        <f t="shared" si="89"/>
        <v>1335020</v>
      </c>
      <c r="Q1916" s="30">
        <f t="shared" si="93"/>
        <v>0</v>
      </c>
    </row>
    <row r="1917" spans="1:20" hidden="1" x14ac:dyDescent="0.3">
      <c r="A1917" s="21">
        <v>15342</v>
      </c>
      <c r="B1917" s="22" t="s">
        <v>2243</v>
      </c>
      <c r="C1917" s="22" t="s">
        <v>1333</v>
      </c>
      <c r="D1917" s="27" t="s">
        <v>2235</v>
      </c>
      <c r="E1917" s="24" t="s">
        <v>206</v>
      </c>
      <c r="F1917" s="25" t="s">
        <v>1390</v>
      </c>
      <c r="G1917" s="22" t="s">
        <v>207</v>
      </c>
      <c r="H1917" s="26">
        <v>3443860</v>
      </c>
      <c r="I1917" s="28"/>
      <c r="J1917" s="26">
        <v>275509</v>
      </c>
      <c r="K1917" s="26">
        <v>3719369</v>
      </c>
      <c r="L1917" s="22" t="s">
        <v>1336</v>
      </c>
      <c r="M1917" s="22"/>
      <c r="N1917">
        <f t="shared" si="88"/>
        <v>6726</v>
      </c>
      <c r="O1917">
        <f>+VLOOKUP(N1917,'Thanh toán '!O$8:P$8099,2,0)</f>
        <v>3719369</v>
      </c>
      <c r="P1917">
        <f t="shared" si="89"/>
        <v>3719369</v>
      </c>
      <c r="Q1917" s="30">
        <f t="shared" si="93"/>
        <v>0</v>
      </c>
    </row>
    <row r="1918" spans="1:20" hidden="1" x14ac:dyDescent="0.3">
      <c r="A1918" s="21">
        <v>15345</v>
      </c>
      <c r="B1918" s="22" t="s">
        <v>2244</v>
      </c>
      <c r="C1918" s="22" t="s">
        <v>1333</v>
      </c>
      <c r="D1918" s="27" t="s">
        <v>2235</v>
      </c>
      <c r="E1918" s="24" t="s">
        <v>845</v>
      </c>
      <c r="F1918" s="25" t="s">
        <v>1359</v>
      </c>
      <c r="G1918" s="22" t="s">
        <v>79</v>
      </c>
      <c r="H1918" s="26">
        <v>924910</v>
      </c>
      <c r="I1918" s="28"/>
      <c r="J1918" s="26">
        <v>73993</v>
      </c>
      <c r="K1918" s="26">
        <v>998903</v>
      </c>
      <c r="L1918" s="22" t="s">
        <v>1336</v>
      </c>
      <c r="M1918" s="22"/>
      <c r="N1918">
        <f t="shared" si="88"/>
        <v>6729</v>
      </c>
      <c r="O1918">
        <f>+VLOOKUP(N1918,'Thanh toán '!O$8:P$8099,2,0)</f>
        <v>998903</v>
      </c>
      <c r="P1918">
        <f t="shared" si="89"/>
        <v>998903</v>
      </c>
      <c r="Q1918" s="30">
        <f t="shared" si="93"/>
        <v>0</v>
      </c>
    </row>
    <row r="1919" spans="1:20" hidden="1" x14ac:dyDescent="0.3">
      <c r="A1919" s="21">
        <v>15350</v>
      </c>
      <c r="B1919" s="22" t="s">
        <v>2245</v>
      </c>
      <c r="C1919" s="22" t="s">
        <v>1333</v>
      </c>
      <c r="D1919" s="27" t="s">
        <v>2235</v>
      </c>
      <c r="E1919" s="24" t="s">
        <v>42</v>
      </c>
      <c r="F1919" s="25" t="s">
        <v>1359</v>
      </c>
      <c r="G1919" s="22" t="s">
        <v>43</v>
      </c>
      <c r="H1919" s="26">
        <v>1824790</v>
      </c>
      <c r="I1919" s="28"/>
      <c r="J1919" s="26">
        <v>145983</v>
      </c>
      <c r="K1919" s="26">
        <v>1970773</v>
      </c>
      <c r="L1919" s="22" t="s">
        <v>1336</v>
      </c>
      <c r="M1919" s="22"/>
      <c r="N1919">
        <f t="shared" si="88"/>
        <v>6734</v>
      </c>
      <c r="O1919">
        <f>+VLOOKUP(N1919,'Thanh toán '!O$8:P$8099,2,0)</f>
        <v>1970773</v>
      </c>
      <c r="P1919">
        <f t="shared" si="89"/>
        <v>1970773</v>
      </c>
      <c r="Q1919" s="30">
        <f t="shared" si="93"/>
        <v>0</v>
      </c>
    </row>
    <row r="1920" spans="1:20" hidden="1" x14ac:dyDescent="0.3">
      <c r="A1920" s="21">
        <v>15351</v>
      </c>
      <c r="B1920" s="22" t="s">
        <v>2246</v>
      </c>
      <c r="C1920" s="22" t="s">
        <v>1333</v>
      </c>
      <c r="D1920" s="27" t="s">
        <v>2235</v>
      </c>
      <c r="E1920" s="24" t="s">
        <v>861</v>
      </c>
      <c r="F1920" s="25" t="s">
        <v>1359</v>
      </c>
      <c r="G1920" s="22" t="s">
        <v>862</v>
      </c>
      <c r="H1920" s="26">
        <v>1757250</v>
      </c>
      <c r="I1920" s="28"/>
      <c r="J1920" s="26">
        <v>140580</v>
      </c>
      <c r="K1920" s="26">
        <v>1897830</v>
      </c>
      <c r="L1920" s="22" t="s">
        <v>1336</v>
      </c>
      <c r="M1920" s="22"/>
      <c r="N1920">
        <f t="shared" si="88"/>
        <v>6735</v>
      </c>
      <c r="O1920">
        <f>+VLOOKUP(N1920,'Thanh toán '!O$8:P$8099,2,0)</f>
        <v>1897830</v>
      </c>
      <c r="P1920">
        <f t="shared" si="89"/>
        <v>1897830</v>
      </c>
      <c r="Q1920" s="30">
        <f t="shared" si="93"/>
        <v>0</v>
      </c>
    </row>
    <row r="1921" spans="1:17" hidden="1" x14ac:dyDescent="0.3">
      <c r="A1921" s="21">
        <v>15353</v>
      </c>
      <c r="B1921" s="22" t="s">
        <v>2247</v>
      </c>
      <c r="C1921" s="22" t="s">
        <v>1333</v>
      </c>
      <c r="D1921" s="27" t="s">
        <v>2235</v>
      </c>
      <c r="E1921" s="24" t="s">
        <v>38</v>
      </c>
      <c r="F1921" s="25" t="s">
        <v>1348</v>
      </c>
      <c r="G1921" s="22" t="s">
        <v>39</v>
      </c>
      <c r="H1921" s="26">
        <v>435600</v>
      </c>
      <c r="I1921" s="28"/>
      <c r="J1921" s="26">
        <v>34848</v>
      </c>
      <c r="K1921" s="26">
        <v>470448</v>
      </c>
      <c r="L1921" s="22" t="s">
        <v>1336</v>
      </c>
      <c r="M1921" s="22"/>
      <c r="N1921">
        <f t="shared" si="88"/>
        <v>6737</v>
      </c>
      <c r="O1921">
        <f>+VLOOKUP(N1921,'Thanh toán '!O$8:P$8099,2,0)</f>
        <v>470448</v>
      </c>
      <c r="P1921">
        <f t="shared" si="89"/>
        <v>470448</v>
      </c>
      <c r="Q1921" s="30">
        <f t="shared" si="93"/>
        <v>0</v>
      </c>
    </row>
    <row r="1922" spans="1:17" hidden="1" x14ac:dyDescent="0.3">
      <c r="A1922" s="21">
        <v>15354</v>
      </c>
      <c r="B1922" s="22" t="s">
        <v>2248</v>
      </c>
      <c r="C1922" s="22" t="s">
        <v>1333</v>
      </c>
      <c r="D1922" s="27" t="s">
        <v>2235</v>
      </c>
      <c r="E1922" s="24" t="s">
        <v>42</v>
      </c>
      <c r="F1922" s="25" t="s">
        <v>1359</v>
      </c>
      <c r="G1922" s="22" t="s">
        <v>43</v>
      </c>
      <c r="H1922" s="26">
        <v>4026760</v>
      </c>
      <c r="I1922" s="28"/>
      <c r="J1922" s="26">
        <v>322141</v>
      </c>
      <c r="K1922" s="26">
        <v>4348901</v>
      </c>
      <c r="L1922" s="22" t="s">
        <v>1336</v>
      </c>
      <c r="M1922" s="22"/>
      <c r="N1922">
        <f t="shared" si="88"/>
        <v>6738</v>
      </c>
      <c r="O1922">
        <f>+VLOOKUP(N1922,'Thanh toán '!O$8:P$8099,2,0)</f>
        <v>4348901</v>
      </c>
      <c r="P1922">
        <f t="shared" si="89"/>
        <v>4348901</v>
      </c>
      <c r="Q1922" s="30">
        <f t="shared" si="93"/>
        <v>0</v>
      </c>
    </row>
    <row r="1923" spans="1:17" hidden="1" x14ac:dyDescent="0.3">
      <c r="A1923" s="21">
        <v>15355</v>
      </c>
      <c r="B1923" s="22" t="s">
        <v>2249</v>
      </c>
      <c r="C1923" s="22" t="s">
        <v>1333</v>
      </c>
      <c r="D1923" s="27" t="s">
        <v>2235</v>
      </c>
      <c r="E1923" s="24" t="s">
        <v>38</v>
      </c>
      <c r="F1923" s="25" t="s">
        <v>1348</v>
      </c>
      <c r="G1923" s="22" t="s">
        <v>39</v>
      </c>
      <c r="H1923" s="26">
        <v>1072991</v>
      </c>
      <c r="I1923" s="28"/>
      <c r="J1923" s="26">
        <v>85839</v>
      </c>
      <c r="K1923" s="26">
        <v>1158830</v>
      </c>
      <c r="L1923" s="22" t="s">
        <v>1336</v>
      </c>
      <c r="M1923" s="22"/>
      <c r="N1923">
        <f t="shared" si="88"/>
        <v>6739</v>
      </c>
      <c r="O1923">
        <f>+VLOOKUP(N1923,'Thanh toán '!O$8:P$8099,2,0)</f>
        <v>1158830</v>
      </c>
      <c r="P1923">
        <f t="shared" si="89"/>
        <v>1158830</v>
      </c>
      <c r="Q1923" s="30">
        <f t="shared" si="93"/>
        <v>0</v>
      </c>
    </row>
    <row r="1924" spans="1:17" ht="26.3" hidden="1" x14ac:dyDescent="0.3">
      <c r="A1924" s="21">
        <v>15356</v>
      </c>
      <c r="B1924" s="22" t="s">
        <v>2250</v>
      </c>
      <c r="C1924" s="22" t="s">
        <v>1333</v>
      </c>
      <c r="D1924" s="27" t="s">
        <v>2235</v>
      </c>
      <c r="E1924" s="24" t="s">
        <v>184</v>
      </c>
      <c r="F1924" s="25" t="s">
        <v>1721</v>
      </c>
      <c r="G1924" s="22" t="s">
        <v>185</v>
      </c>
      <c r="H1924" s="26">
        <v>3293380</v>
      </c>
      <c r="I1924" s="28"/>
      <c r="J1924" s="26">
        <v>263470</v>
      </c>
      <c r="K1924" s="26">
        <v>3556850</v>
      </c>
      <c r="L1924" s="22" t="s">
        <v>1336</v>
      </c>
      <c r="M1924" s="22"/>
      <c r="N1924">
        <f t="shared" si="88"/>
        <v>6740</v>
      </c>
      <c r="O1924">
        <f>+VLOOKUP(N1924,'Thanh toán '!O$8:P$8099,2,0)</f>
        <v>3556850</v>
      </c>
      <c r="P1924">
        <f t="shared" si="89"/>
        <v>3556850</v>
      </c>
      <c r="Q1924" s="30">
        <f t="shared" si="93"/>
        <v>0</v>
      </c>
    </row>
    <row r="1925" spans="1:17" hidden="1" x14ac:dyDescent="0.3">
      <c r="A1925" s="21">
        <v>15357</v>
      </c>
      <c r="B1925" s="22" t="s">
        <v>2251</v>
      </c>
      <c r="C1925" s="22" t="s">
        <v>1333</v>
      </c>
      <c r="D1925" s="27" t="s">
        <v>2235</v>
      </c>
      <c r="E1925" s="24" t="s">
        <v>38</v>
      </c>
      <c r="F1925" s="25" t="s">
        <v>1348</v>
      </c>
      <c r="G1925" s="22" t="s">
        <v>39</v>
      </c>
      <c r="H1925" s="26">
        <v>555290</v>
      </c>
      <c r="I1925" s="28"/>
      <c r="J1925" s="26">
        <v>44423</v>
      </c>
      <c r="K1925" s="26">
        <v>599713</v>
      </c>
      <c r="L1925" s="22" t="s">
        <v>1336</v>
      </c>
      <c r="M1925" s="22"/>
      <c r="N1925">
        <f t="shared" si="88"/>
        <v>6741</v>
      </c>
      <c r="O1925">
        <f>+VLOOKUP(N1925,'Thanh toán '!O$8:P$8099,2,0)</f>
        <v>599713</v>
      </c>
      <c r="P1925">
        <f t="shared" si="89"/>
        <v>599713</v>
      </c>
      <c r="Q1925" s="30">
        <f t="shared" si="93"/>
        <v>0</v>
      </c>
    </row>
    <row r="1926" spans="1:17" hidden="1" x14ac:dyDescent="0.3">
      <c r="A1926" s="21">
        <v>15362</v>
      </c>
      <c r="B1926" s="22" t="s">
        <v>2252</v>
      </c>
      <c r="C1926" s="22" t="s">
        <v>1333</v>
      </c>
      <c r="D1926" s="27" t="s">
        <v>2235</v>
      </c>
      <c r="E1926" s="24" t="s">
        <v>38</v>
      </c>
      <c r="F1926" s="25" t="s">
        <v>1348</v>
      </c>
      <c r="G1926" s="22" t="s">
        <v>39</v>
      </c>
      <c r="H1926" s="26">
        <v>1317792</v>
      </c>
      <c r="I1926" s="28"/>
      <c r="J1926" s="26">
        <v>105423</v>
      </c>
      <c r="K1926" s="26">
        <v>1423215</v>
      </c>
      <c r="L1926" s="22" t="s">
        <v>1336</v>
      </c>
      <c r="M1926" s="22"/>
      <c r="N1926">
        <f t="shared" ref="N1926:N1989" si="94">+B1926*1</f>
        <v>6746</v>
      </c>
      <c r="O1926">
        <f>+VLOOKUP(N1926,'Thanh toán '!O$8:P$8099,2,0)</f>
        <v>1423215</v>
      </c>
      <c r="P1926">
        <f t="shared" ref="P1926:P1989" si="95">+O1926</f>
        <v>1423215</v>
      </c>
      <c r="Q1926" s="30">
        <f t="shared" si="93"/>
        <v>0</v>
      </c>
    </row>
    <row r="1927" spans="1:17" hidden="1" x14ac:dyDescent="0.3">
      <c r="A1927" s="21">
        <v>15363</v>
      </c>
      <c r="B1927" s="22" t="s">
        <v>2253</v>
      </c>
      <c r="C1927" s="22" t="s">
        <v>1333</v>
      </c>
      <c r="D1927" s="27" t="s">
        <v>2235</v>
      </c>
      <c r="E1927" s="24" t="s">
        <v>38</v>
      </c>
      <c r="F1927" s="25" t="s">
        <v>1348</v>
      </c>
      <c r="G1927" s="22" t="s">
        <v>39</v>
      </c>
      <c r="H1927" s="26">
        <v>553467</v>
      </c>
      <c r="I1927" s="28"/>
      <c r="J1927" s="26">
        <v>44277</v>
      </c>
      <c r="K1927" s="26">
        <v>597744</v>
      </c>
      <c r="L1927" s="22" t="s">
        <v>1336</v>
      </c>
      <c r="M1927" s="22"/>
      <c r="N1927">
        <f t="shared" si="94"/>
        <v>6747</v>
      </c>
      <c r="O1927">
        <f>+VLOOKUP(N1927,'Thanh toán '!O$8:P$8099,2,0)</f>
        <v>597744</v>
      </c>
      <c r="P1927">
        <f t="shared" si="95"/>
        <v>597744</v>
      </c>
      <c r="Q1927" s="30">
        <f t="shared" si="93"/>
        <v>0</v>
      </c>
    </row>
    <row r="1928" spans="1:17" hidden="1" x14ac:dyDescent="0.3">
      <c r="A1928" s="21">
        <v>15364</v>
      </c>
      <c r="B1928" s="22" t="s">
        <v>2254</v>
      </c>
      <c r="C1928" s="22" t="s">
        <v>1333</v>
      </c>
      <c r="D1928" s="27" t="s">
        <v>2235</v>
      </c>
      <c r="E1928" s="24" t="s">
        <v>29</v>
      </c>
      <c r="F1928" s="25" t="s">
        <v>1357</v>
      </c>
      <c r="G1928" s="22" t="s">
        <v>30</v>
      </c>
      <c r="H1928" s="26">
        <v>1924970</v>
      </c>
      <c r="I1928" s="28"/>
      <c r="J1928" s="26">
        <v>153998</v>
      </c>
      <c r="K1928" s="26">
        <v>2078968</v>
      </c>
      <c r="L1928" s="22" t="s">
        <v>1336</v>
      </c>
      <c r="M1928" s="22"/>
      <c r="N1928">
        <f t="shared" si="94"/>
        <v>6748</v>
      </c>
      <c r="O1928">
        <f>+VLOOKUP(N1928,'Thanh toán '!O$8:P$8099,2,0)</f>
        <v>2078968</v>
      </c>
      <c r="P1928">
        <f t="shared" si="95"/>
        <v>2078968</v>
      </c>
      <c r="Q1928" s="30">
        <f t="shared" si="93"/>
        <v>0</v>
      </c>
    </row>
    <row r="1929" spans="1:17" hidden="1" x14ac:dyDescent="0.3">
      <c r="A1929" s="21">
        <v>15367</v>
      </c>
      <c r="B1929" s="22" t="s">
        <v>2255</v>
      </c>
      <c r="C1929" s="22" t="s">
        <v>1333</v>
      </c>
      <c r="D1929" s="27" t="s">
        <v>2235</v>
      </c>
      <c r="E1929" s="24" t="s">
        <v>38</v>
      </c>
      <c r="F1929" s="25" t="s">
        <v>1348</v>
      </c>
      <c r="G1929" s="22" t="s">
        <v>39</v>
      </c>
      <c r="H1929" s="26">
        <v>553467</v>
      </c>
      <c r="I1929" s="28"/>
      <c r="J1929" s="26">
        <v>44277</v>
      </c>
      <c r="K1929" s="26">
        <v>597744</v>
      </c>
      <c r="L1929" s="22" t="s">
        <v>1336</v>
      </c>
      <c r="M1929" s="22"/>
      <c r="N1929">
        <f t="shared" si="94"/>
        <v>6751</v>
      </c>
      <c r="O1929">
        <f>+VLOOKUP(N1929,'Thanh toán '!O$8:P$8099,2,0)</f>
        <v>597744</v>
      </c>
      <c r="P1929">
        <f t="shared" si="95"/>
        <v>597744</v>
      </c>
      <c r="Q1929" s="30">
        <f t="shared" si="93"/>
        <v>0</v>
      </c>
    </row>
    <row r="1930" spans="1:17" hidden="1" x14ac:dyDescent="0.3">
      <c r="A1930" s="21">
        <v>15368</v>
      </c>
      <c r="B1930" s="22" t="s">
        <v>2256</v>
      </c>
      <c r="C1930" s="22" t="s">
        <v>1333</v>
      </c>
      <c r="D1930" s="27" t="s">
        <v>2235</v>
      </c>
      <c r="E1930" s="24" t="s">
        <v>38</v>
      </c>
      <c r="F1930" s="25" t="s">
        <v>1348</v>
      </c>
      <c r="G1930" s="22" t="s">
        <v>39</v>
      </c>
      <c r="H1930" s="26">
        <v>525538</v>
      </c>
      <c r="I1930" s="28"/>
      <c r="J1930" s="26">
        <v>42043</v>
      </c>
      <c r="K1930" s="26">
        <v>567581</v>
      </c>
      <c r="L1930" s="22" t="s">
        <v>1336</v>
      </c>
      <c r="M1930" s="22"/>
      <c r="N1930">
        <f t="shared" si="94"/>
        <v>6752</v>
      </c>
      <c r="O1930">
        <f>+VLOOKUP(N1930,'Thanh toán '!O$8:P$8099,2,0)</f>
        <v>567581</v>
      </c>
      <c r="P1930">
        <f t="shared" si="95"/>
        <v>567581</v>
      </c>
      <c r="Q1930" s="30">
        <f t="shared" si="93"/>
        <v>0</v>
      </c>
    </row>
    <row r="1931" spans="1:17" hidden="1" x14ac:dyDescent="0.3">
      <c r="A1931" s="21">
        <v>15369</v>
      </c>
      <c r="B1931" s="22" t="s">
        <v>2257</v>
      </c>
      <c r="C1931" s="22" t="s">
        <v>1333</v>
      </c>
      <c r="D1931" s="27" t="s">
        <v>2235</v>
      </c>
      <c r="E1931" s="24" t="s">
        <v>38</v>
      </c>
      <c r="F1931" s="25" t="s">
        <v>1348</v>
      </c>
      <c r="G1931" s="22" t="s">
        <v>39</v>
      </c>
      <c r="H1931" s="26">
        <v>763670</v>
      </c>
      <c r="I1931" s="28"/>
      <c r="J1931" s="26">
        <v>61094</v>
      </c>
      <c r="K1931" s="26">
        <v>824764</v>
      </c>
      <c r="L1931" s="22" t="s">
        <v>1336</v>
      </c>
      <c r="M1931" s="22"/>
      <c r="N1931">
        <f t="shared" si="94"/>
        <v>6753</v>
      </c>
      <c r="O1931">
        <f>+VLOOKUP(N1931,'Thanh toán '!O$8:P$8099,2,0)</f>
        <v>824764</v>
      </c>
      <c r="P1931">
        <f t="shared" si="95"/>
        <v>824764</v>
      </c>
      <c r="Q1931" s="30">
        <f t="shared" si="93"/>
        <v>0</v>
      </c>
    </row>
    <row r="1932" spans="1:17" hidden="1" x14ac:dyDescent="0.3">
      <c r="A1932" s="21">
        <v>15370</v>
      </c>
      <c r="B1932" s="22" t="s">
        <v>2258</v>
      </c>
      <c r="C1932" s="22" t="s">
        <v>1333</v>
      </c>
      <c r="D1932" s="27" t="s">
        <v>2235</v>
      </c>
      <c r="E1932" s="24" t="s">
        <v>38</v>
      </c>
      <c r="F1932" s="25" t="s">
        <v>1348</v>
      </c>
      <c r="G1932" s="22" t="s">
        <v>39</v>
      </c>
      <c r="H1932" s="26">
        <v>553467</v>
      </c>
      <c r="I1932" s="28"/>
      <c r="J1932" s="26">
        <v>44277</v>
      </c>
      <c r="K1932" s="26">
        <v>597744</v>
      </c>
      <c r="L1932" s="22" t="s">
        <v>1336</v>
      </c>
      <c r="M1932" s="22"/>
      <c r="N1932">
        <f t="shared" si="94"/>
        <v>6754</v>
      </c>
      <c r="O1932">
        <f>+VLOOKUP(N1932,'Thanh toán '!O$8:P$8099,2,0)</f>
        <v>597744</v>
      </c>
      <c r="P1932">
        <f t="shared" si="95"/>
        <v>597744</v>
      </c>
      <c r="Q1932" s="30">
        <f t="shared" si="93"/>
        <v>0</v>
      </c>
    </row>
    <row r="1933" spans="1:17" hidden="1" x14ac:dyDescent="0.3">
      <c r="A1933" s="21">
        <v>15371</v>
      </c>
      <c r="B1933" s="22" t="s">
        <v>2259</v>
      </c>
      <c r="C1933" s="22" t="s">
        <v>1333</v>
      </c>
      <c r="D1933" s="27" t="s">
        <v>2235</v>
      </c>
      <c r="E1933" s="24" t="s">
        <v>38</v>
      </c>
      <c r="F1933" s="25" t="s">
        <v>1348</v>
      </c>
      <c r="G1933" s="22" t="s">
        <v>39</v>
      </c>
      <c r="H1933" s="26">
        <v>988875</v>
      </c>
      <c r="I1933" s="28"/>
      <c r="J1933" s="26">
        <v>79110</v>
      </c>
      <c r="K1933" s="26">
        <v>1067985</v>
      </c>
      <c r="L1933" s="22" t="s">
        <v>1336</v>
      </c>
      <c r="M1933" s="22"/>
      <c r="N1933">
        <f t="shared" si="94"/>
        <v>6755</v>
      </c>
      <c r="O1933">
        <f>+VLOOKUP(N1933,'Thanh toán '!O$8:P$8099,2,0)</f>
        <v>1067985</v>
      </c>
      <c r="P1933">
        <f t="shared" si="95"/>
        <v>1067985</v>
      </c>
      <c r="Q1933" s="30">
        <f t="shared" si="93"/>
        <v>0</v>
      </c>
    </row>
    <row r="1934" spans="1:17" hidden="1" x14ac:dyDescent="0.3">
      <c r="A1934" s="21">
        <v>15372</v>
      </c>
      <c r="B1934" s="22" t="s">
        <v>2260</v>
      </c>
      <c r="C1934" s="22" t="s">
        <v>1333</v>
      </c>
      <c r="D1934" s="27" t="s">
        <v>2235</v>
      </c>
      <c r="E1934" s="24" t="s">
        <v>164</v>
      </c>
      <c r="F1934" s="25" t="s">
        <v>1506</v>
      </c>
      <c r="G1934" s="22" t="s">
        <v>165</v>
      </c>
      <c r="H1934" s="26">
        <v>1884930</v>
      </c>
      <c r="I1934" s="28"/>
      <c r="J1934" s="26">
        <v>150794</v>
      </c>
      <c r="K1934" s="26">
        <v>2035724</v>
      </c>
      <c r="L1934" s="22" t="s">
        <v>1336</v>
      </c>
      <c r="M1934" s="22"/>
      <c r="N1934">
        <f t="shared" si="94"/>
        <v>6756</v>
      </c>
      <c r="O1934">
        <f>+VLOOKUP(N1934,'Thanh toán '!O$8:P$8099,2,0)</f>
        <v>2035724</v>
      </c>
      <c r="P1934">
        <f t="shared" si="95"/>
        <v>2035724</v>
      </c>
      <c r="Q1934" s="30">
        <f t="shared" si="93"/>
        <v>0</v>
      </c>
    </row>
    <row r="1935" spans="1:17" hidden="1" x14ac:dyDescent="0.3">
      <c r="A1935" s="21">
        <v>15373</v>
      </c>
      <c r="B1935" s="22" t="s">
        <v>2261</v>
      </c>
      <c r="C1935" s="22" t="s">
        <v>1333</v>
      </c>
      <c r="D1935" s="27" t="s">
        <v>2235</v>
      </c>
      <c r="E1935" s="24" t="s">
        <v>210</v>
      </c>
      <c r="F1935" s="25" t="s">
        <v>1467</v>
      </c>
      <c r="G1935" s="22" t="s">
        <v>211</v>
      </c>
      <c r="H1935" s="26">
        <v>3849940</v>
      </c>
      <c r="I1935" s="28"/>
      <c r="J1935" s="26">
        <v>307995</v>
      </c>
      <c r="K1935" s="26">
        <v>4157935</v>
      </c>
      <c r="L1935" s="22" t="s">
        <v>1336</v>
      </c>
      <c r="M1935" s="22"/>
      <c r="N1935">
        <f t="shared" si="94"/>
        <v>6757</v>
      </c>
      <c r="O1935">
        <f>+VLOOKUP(N1935,'Thanh toán '!O$8:P$8099,2,0)</f>
        <v>4157935</v>
      </c>
      <c r="P1935">
        <f t="shared" si="95"/>
        <v>4157935</v>
      </c>
      <c r="Q1935" s="30">
        <f t="shared" si="93"/>
        <v>0</v>
      </c>
    </row>
    <row r="1936" spans="1:17" hidden="1" x14ac:dyDescent="0.3">
      <c r="A1936" s="21">
        <v>15374</v>
      </c>
      <c r="B1936" s="22" t="s">
        <v>2262</v>
      </c>
      <c r="C1936" s="22" t="s">
        <v>1333</v>
      </c>
      <c r="D1936" s="27" t="s">
        <v>2235</v>
      </c>
      <c r="E1936" s="24" t="s">
        <v>316</v>
      </c>
      <c r="F1936" s="25" t="s">
        <v>1461</v>
      </c>
      <c r="G1936" s="22" t="s">
        <v>317</v>
      </c>
      <c r="H1936" s="26">
        <v>1831460</v>
      </c>
      <c r="I1936" s="28"/>
      <c r="J1936" s="26">
        <v>146517</v>
      </c>
      <c r="K1936" s="26">
        <v>1977977</v>
      </c>
      <c r="L1936" s="22" t="s">
        <v>1336</v>
      </c>
      <c r="M1936" s="22"/>
      <c r="N1936">
        <f t="shared" si="94"/>
        <v>6758</v>
      </c>
      <c r="O1936">
        <f>+VLOOKUP(N1936,'Thanh toán '!O$8:P$8099,2,0)</f>
        <v>1977977</v>
      </c>
      <c r="P1936">
        <f t="shared" si="95"/>
        <v>1977977</v>
      </c>
      <c r="Q1936" s="30">
        <f t="shared" si="93"/>
        <v>0</v>
      </c>
    </row>
    <row r="1937" spans="1:17" ht="26.3" hidden="1" x14ac:dyDescent="0.3">
      <c r="A1937" s="21">
        <v>15375</v>
      </c>
      <c r="B1937" s="22" t="s">
        <v>2263</v>
      </c>
      <c r="C1937" s="22" t="s">
        <v>1333</v>
      </c>
      <c r="D1937" s="27" t="s">
        <v>2235</v>
      </c>
      <c r="E1937" s="24" t="s">
        <v>102</v>
      </c>
      <c r="F1937" s="25" t="s">
        <v>1465</v>
      </c>
      <c r="G1937" s="22" t="s">
        <v>103</v>
      </c>
      <c r="H1937" s="26">
        <v>6071100</v>
      </c>
      <c r="I1937" s="28"/>
      <c r="J1937" s="26">
        <v>485688</v>
      </c>
      <c r="K1937" s="26">
        <v>6556788</v>
      </c>
      <c r="L1937" s="22" t="s">
        <v>1336</v>
      </c>
      <c r="M1937" s="22"/>
      <c r="N1937">
        <f t="shared" si="94"/>
        <v>6759</v>
      </c>
      <c r="O1937">
        <f>+VLOOKUP(N1937,'Thanh toán '!O$8:P$8099,2,0)</f>
        <v>6556788</v>
      </c>
      <c r="P1937">
        <f t="shared" si="95"/>
        <v>6556788</v>
      </c>
      <c r="Q1937" s="30">
        <f t="shared" si="93"/>
        <v>0</v>
      </c>
    </row>
    <row r="1938" spans="1:17" hidden="1" x14ac:dyDescent="0.3">
      <c r="A1938" s="21">
        <v>15376</v>
      </c>
      <c r="B1938" s="22" t="s">
        <v>2264</v>
      </c>
      <c r="C1938" s="22" t="s">
        <v>1333</v>
      </c>
      <c r="D1938" s="27" t="s">
        <v>2235</v>
      </c>
      <c r="E1938" s="24" t="s">
        <v>111</v>
      </c>
      <c r="F1938" s="25" t="s">
        <v>1463</v>
      </c>
      <c r="G1938" s="22" t="s">
        <v>112</v>
      </c>
      <c r="H1938" s="26">
        <v>5820380</v>
      </c>
      <c r="I1938" s="28"/>
      <c r="J1938" s="26">
        <v>465630</v>
      </c>
      <c r="K1938" s="26">
        <v>6286010</v>
      </c>
      <c r="L1938" s="22" t="s">
        <v>1336</v>
      </c>
      <c r="M1938" s="22"/>
      <c r="N1938">
        <f t="shared" si="94"/>
        <v>6760</v>
      </c>
      <c r="O1938">
        <f>+VLOOKUP(N1938,'Thanh toán '!O$8:P$8099,2,0)</f>
        <v>6286010</v>
      </c>
      <c r="P1938">
        <f t="shared" si="95"/>
        <v>6286010</v>
      </c>
      <c r="Q1938" s="30">
        <f t="shared" si="93"/>
        <v>0</v>
      </c>
    </row>
    <row r="1939" spans="1:17" ht="26.3" hidden="1" x14ac:dyDescent="0.3">
      <c r="A1939" s="21">
        <v>15377</v>
      </c>
      <c r="B1939" s="22" t="s">
        <v>2265</v>
      </c>
      <c r="C1939" s="22" t="s">
        <v>1333</v>
      </c>
      <c r="D1939" s="27" t="s">
        <v>2235</v>
      </c>
      <c r="E1939" s="24" t="s">
        <v>1451</v>
      </c>
      <c r="F1939" s="25" t="s">
        <v>1452</v>
      </c>
      <c r="G1939" s="22" t="s">
        <v>1453</v>
      </c>
      <c r="H1939" s="26">
        <v>2221350</v>
      </c>
      <c r="I1939" s="28"/>
      <c r="J1939" s="26">
        <v>177708</v>
      </c>
      <c r="K1939" s="26">
        <v>2399058</v>
      </c>
      <c r="L1939" s="22" t="s">
        <v>1336</v>
      </c>
      <c r="M1939" s="22"/>
      <c r="N1939">
        <f t="shared" si="94"/>
        <v>6761</v>
      </c>
      <c r="O1939">
        <f>+VLOOKUP(N1939,'Thanh toán '!O$8:P$8099,2,0)</f>
        <v>2399058</v>
      </c>
      <c r="P1939">
        <f t="shared" si="95"/>
        <v>2399058</v>
      </c>
      <c r="Q1939" s="30">
        <f t="shared" si="93"/>
        <v>0</v>
      </c>
    </row>
    <row r="1940" spans="1:17" hidden="1" x14ac:dyDescent="0.3">
      <c r="A1940" s="21">
        <v>15378</v>
      </c>
      <c r="B1940" s="22" t="s">
        <v>2266</v>
      </c>
      <c r="C1940" s="22" t="s">
        <v>1333</v>
      </c>
      <c r="D1940" s="27" t="s">
        <v>2235</v>
      </c>
      <c r="E1940" s="24" t="s">
        <v>108</v>
      </c>
      <c r="F1940" s="25" t="s">
        <v>1459</v>
      </c>
      <c r="G1940" s="22" t="s">
        <v>109</v>
      </c>
      <c r="H1940" s="26">
        <v>1332696</v>
      </c>
      <c r="I1940" s="28"/>
      <c r="J1940" s="26">
        <v>106616</v>
      </c>
      <c r="K1940" s="26">
        <v>1439312</v>
      </c>
      <c r="L1940" s="22" t="s">
        <v>1336</v>
      </c>
      <c r="M1940" s="22"/>
      <c r="N1940">
        <f t="shared" si="94"/>
        <v>6762</v>
      </c>
      <c r="O1940">
        <f>+VLOOKUP(N1940,'Thanh toán '!O$8:P$8099,2,0)</f>
        <v>1439312</v>
      </c>
      <c r="P1940">
        <f t="shared" si="95"/>
        <v>1439312</v>
      </c>
      <c r="Q1940" s="30">
        <f t="shared" si="93"/>
        <v>0</v>
      </c>
    </row>
    <row r="1941" spans="1:17" hidden="1" x14ac:dyDescent="0.3">
      <c r="A1941" s="21">
        <v>15379</v>
      </c>
      <c r="B1941" s="22" t="s">
        <v>2267</v>
      </c>
      <c r="C1941" s="22" t="s">
        <v>1333</v>
      </c>
      <c r="D1941" s="27" t="s">
        <v>2235</v>
      </c>
      <c r="E1941" s="24" t="s">
        <v>2268</v>
      </c>
      <c r="F1941" s="25" t="s">
        <v>2269</v>
      </c>
      <c r="G1941" s="22" t="s">
        <v>2270</v>
      </c>
      <c r="H1941" s="26">
        <v>2526555</v>
      </c>
      <c r="I1941" s="28"/>
      <c r="J1941" s="26">
        <v>202124</v>
      </c>
      <c r="K1941" s="26">
        <v>2728679</v>
      </c>
      <c r="L1941" s="22" t="s">
        <v>1336</v>
      </c>
      <c r="M1941" s="22"/>
      <c r="N1941">
        <f t="shared" si="94"/>
        <v>6763</v>
      </c>
      <c r="O1941">
        <f>+VLOOKUP(N1941,'Thanh toán '!O$8:P$8099,2,0)</f>
        <v>2728679</v>
      </c>
      <c r="P1941">
        <f t="shared" si="95"/>
        <v>2728679</v>
      </c>
      <c r="Q1941" s="30">
        <f t="shared" si="93"/>
        <v>0</v>
      </c>
    </row>
    <row r="1942" spans="1:17" ht="26.3" hidden="1" x14ac:dyDescent="0.3">
      <c r="A1942" s="21">
        <v>15380</v>
      </c>
      <c r="B1942" s="22" t="s">
        <v>2271</v>
      </c>
      <c r="C1942" s="22" t="s">
        <v>1333</v>
      </c>
      <c r="D1942" s="27" t="s">
        <v>2235</v>
      </c>
      <c r="E1942" s="24" t="s">
        <v>105</v>
      </c>
      <c r="F1942" s="25" t="s">
        <v>1457</v>
      </c>
      <c r="G1942" s="22" t="s">
        <v>106</v>
      </c>
      <c r="H1942" s="26">
        <v>1878871</v>
      </c>
      <c r="I1942" s="28"/>
      <c r="J1942" s="26">
        <v>150310</v>
      </c>
      <c r="K1942" s="26">
        <v>2029181</v>
      </c>
      <c r="L1942" s="22" t="s">
        <v>1336</v>
      </c>
      <c r="M1942" s="22"/>
      <c r="N1942">
        <f t="shared" si="94"/>
        <v>6764</v>
      </c>
      <c r="O1942">
        <f>+VLOOKUP(N1942,'Thanh toán '!O$8:P$8099,2,0)</f>
        <v>2029181</v>
      </c>
      <c r="P1942">
        <f t="shared" si="95"/>
        <v>2029181</v>
      </c>
      <c r="Q1942" s="30">
        <f t="shared" si="93"/>
        <v>0</v>
      </c>
    </row>
    <row r="1943" spans="1:17" hidden="1" x14ac:dyDescent="0.3">
      <c r="A1943" s="21">
        <v>15381</v>
      </c>
      <c r="B1943" s="22" t="s">
        <v>2272</v>
      </c>
      <c r="C1943" s="22" t="s">
        <v>1333</v>
      </c>
      <c r="D1943" s="27" t="s">
        <v>2235</v>
      </c>
      <c r="E1943" s="24" t="s">
        <v>310</v>
      </c>
      <c r="F1943" s="25" t="s">
        <v>1449</v>
      </c>
      <c r="G1943" s="22" t="s">
        <v>311</v>
      </c>
      <c r="H1943" s="26">
        <v>1924970</v>
      </c>
      <c r="I1943" s="28"/>
      <c r="J1943" s="26">
        <v>153998</v>
      </c>
      <c r="K1943" s="26">
        <v>2078968</v>
      </c>
      <c r="L1943" s="22" t="s">
        <v>1336</v>
      </c>
      <c r="M1943" s="22"/>
      <c r="N1943">
        <f t="shared" si="94"/>
        <v>6765</v>
      </c>
      <c r="O1943">
        <f>+VLOOKUP(N1943,'Thanh toán '!O$8:P$8099,2,0)</f>
        <v>2078968</v>
      </c>
      <c r="P1943">
        <f t="shared" si="95"/>
        <v>2078968</v>
      </c>
      <c r="Q1943" s="30">
        <f t="shared" si="93"/>
        <v>0</v>
      </c>
    </row>
    <row r="1944" spans="1:17" ht="26.3" hidden="1" x14ac:dyDescent="0.3">
      <c r="A1944" s="21">
        <v>15382</v>
      </c>
      <c r="B1944" s="22" t="s">
        <v>2273</v>
      </c>
      <c r="C1944" s="22" t="s">
        <v>1333</v>
      </c>
      <c r="D1944" s="27" t="s">
        <v>2235</v>
      </c>
      <c r="E1944" s="24" t="s">
        <v>243</v>
      </c>
      <c r="F1944" s="25" t="s">
        <v>1658</v>
      </c>
      <c r="G1944" s="22" t="s">
        <v>244</v>
      </c>
      <c r="H1944" s="26">
        <v>1924970</v>
      </c>
      <c r="I1944" s="28"/>
      <c r="J1944" s="26">
        <v>153998</v>
      </c>
      <c r="K1944" s="26">
        <v>2078968</v>
      </c>
      <c r="L1944" s="22" t="s">
        <v>1336</v>
      </c>
      <c r="M1944" s="22"/>
      <c r="N1944">
        <f t="shared" si="94"/>
        <v>6766</v>
      </c>
      <c r="O1944">
        <f>+VLOOKUP(N1944,'Thanh toán '!O$8:P$8099,2,0)</f>
        <v>2078968</v>
      </c>
      <c r="P1944">
        <f t="shared" si="95"/>
        <v>2078968</v>
      </c>
      <c r="Q1944" s="30">
        <f t="shared" si="93"/>
        <v>0</v>
      </c>
    </row>
    <row r="1945" spans="1:17" ht="26.3" hidden="1" x14ac:dyDescent="0.3">
      <c r="A1945" s="21">
        <v>15383</v>
      </c>
      <c r="B1945" s="22" t="s">
        <v>2274</v>
      </c>
      <c r="C1945" s="22" t="s">
        <v>1333</v>
      </c>
      <c r="D1945" s="27" t="s">
        <v>2235</v>
      </c>
      <c r="E1945" s="24" t="s">
        <v>23</v>
      </c>
      <c r="F1945" s="25" t="s">
        <v>1342</v>
      </c>
      <c r="G1945" s="22" t="s">
        <v>24</v>
      </c>
      <c r="H1945" s="26">
        <v>1858020</v>
      </c>
      <c r="I1945" s="28"/>
      <c r="J1945" s="26">
        <v>148642</v>
      </c>
      <c r="K1945" s="26">
        <v>2006662</v>
      </c>
      <c r="L1945" s="22" t="s">
        <v>1336</v>
      </c>
      <c r="M1945" s="22"/>
      <c r="N1945">
        <f t="shared" si="94"/>
        <v>6767</v>
      </c>
      <c r="O1945">
        <f>+VLOOKUP(N1945,'Thanh toán '!O$8:P$8099,2,0)</f>
        <v>2006662</v>
      </c>
      <c r="P1945">
        <f t="shared" si="95"/>
        <v>2006662</v>
      </c>
      <c r="Q1945" s="30">
        <f t="shared" ref="Q1945:Q1976" si="96">+O1945-K1945</f>
        <v>0</v>
      </c>
    </row>
    <row r="1946" spans="1:17" ht="26.3" hidden="1" x14ac:dyDescent="0.3">
      <c r="A1946" s="21">
        <v>15384</v>
      </c>
      <c r="B1946" s="22" t="s">
        <v>2275</v>
      </c>
      <c r="C1946" s="22" t="s">
        <v>1333</v>
      </c>
      <c r="D1946" s="27" t="s">
        <v>2235</v>
      </c>
      <c r="E1946" s="24" t="s">
        <v>23</v>
      </c>
      <c r="F1946" s="25" t="s">
        <v>1342</v>
      </c>
      <c r="G1946" s="22" t="s">
        <v>24</v>
      </c>
      <c r="H1946" s="26">
        <v>1391796</v>
      </c>
      <c r="I1946" s="28"/>
      <c r="J1946" s="26">
        <v>111344</v>
      </c>
      <c r="K1946" s="26">
        <v>1503140</v>
      </c>
      <c r="L1946" s="22" t="s">
        <v>1336</v>
      </c>
      <c r="M1946" s="22"/>
      <c r="N1946">
        <f t="shared" si="94"/>
        <v>6768</v>
      </c>
      <c r="O1946">
        <f>+VLOOKUP(N1946,'Thanh toán '!O$8:P$8099,2,0)</f>
        <v>1503140</v>
      </c>
      <c r="P1946">
        <f t="shared" si="95"/>
        <v>1503140</v>
      </c>
      <c r="Q1946" s="30">
        <f t="shared" si="96"/>
        <v>0</v>
      </c>
    </row>
    <row r="1947" spans="1:17" ht="26.3" hidden="1" x14ac:dyDescent="0.3">
      <c r="A1947" s="21">
        <v>15385</v>
      </c>
      <c r="B1947" s="22" t="s">
        <v>2276</v>
      </c>
      <c r="C1947" s="22" t="s">
        <v>1333</v>
      </c>
      <c r="D1947" s="27" t="s">
        <v>2235</v>
      </c>
      <c r="E1947" s="24" t="s">
        <v>23</v>
      </c>
      <c r="F1947" s="25" t="s">
        <v>1342</v>
      </c>
      <c r="G1947" s="22" t="s">
        <v>24</v>
      </c>
      <c r="H1947" s="26">
        <v>3471435</v>
      </c>
      <c r="I1947" s="28"/>
      <c r="J1947" s="26">
        <v>277715</v>
      </c>
      <c r="K1947" s="26">
        <v>3749150</v>
      </c>
      <c r="L1947" s="22" t="s">
        <v>1336</v>
      </c>
      <c r="M1947" s="22"/>
      <c r="N1947">
        <f t="shared" si="94"/>
        <v>6769</v>
      </c>
      <c r="O1947">
        <f>+VLOOKUP(N1947,'Thanh toán '!O$8:P$8099,2,0)</f>
        <v>3749150</v>
      </c>
      <c r="P1947">
        <f t="shared" si="95"/>
        <v>3749150</v>
      </c>
      <c r="Q1947" s="30">
        <f t="shared" si="96"/>
        <v>0</v>
      </c>
    </row>
    <row r="1948" spans="1:17" ht="26.3" hidden="1" x14ac:dyDescent="0.3">
      <c r="A1948" s="21">
        <v>15396</v>
      </c>
      <c r="B1948" s="22" t="s">
        <v>2277</v>
      </c>
      <c r="C1948" s="22" t="s">
        <v>1333</v>
      </c>
      <c r="D1948" s="27" t="s">
        <v>2235</v>
      </c>
      <c r="E1948" s="24" t="s">
        <v>23</v>
      </c>
      <c r="F1948" s="25" t="s">
        <v>1342</v>
      </c>
      <c r="G1948" s="22" t="s">
        <v>24</v>
      </c>
      <c r="H1948" s="26">
        <v>1848985</v>
      </c>
      <c r="I1948" s="28"/>
      <c r="J1948" s="26">
        <v>147919</v>
      </c>
      <c r="K1948" s="26">
        <v>1996904</v>
      </c>
      <c r="L1948" s="22" t="s">
        <v>1336</v>
      </c>
      <c r="M1948" s="22"/>
      <c r="N1948">
        <f t="shared" si="94"/>
        <v>6780</v>
      </c>
      <c r="O1948">
        <f>+VLOOKUP(N1948,'Thanh toán '!O$8:P$8099,2,0)</f>
        <v>1996904</v>
      </c>
      <c r="P1948">
        <f t="shared" si="95"/>
        <v>1996904</v>
      </c>
      <c r="Q1948" s="30">
        <f t="shared" si="96"/>
        <v>0</v>
      </c>
    </row>
    <row r="1949" spans="1:17" hidden="1" x14ac:dyDescent="0.3">
      <c r="A1949" s="21">
        <v>15417</v>
      </c>
      <c r="B1949" s="22" t="s">
        <v>2278</v>
      </c>
      <c r="C1949" s="22" t="s">
        <v>1333</v>
      </c>
      <c r="D1949" s="27" t="s">
        <v>2235</v>
      </c>
      <c r="E1949" s="24" t="s">
        <v>603</v>
      </c>
      <c r="F1949" s="25" t="s">
        <v>1405</v>
      </c>
      <c r="G1949" s="22" t="s">
        <v>604</v>
      </c>
      <c r="H1949" s="26">
        <v>5694830</v>
      </c>
      <c r="I1949" s="28"/>
      <c r="J1949" s="26">
        <v>455586</v>
      </c>
      <c r="K1949" s="26">
        <v>6150416</v>
      </c>
      <c r="L1949" s="22" t="s">
        <v>1336</v>
      </c>
      <c r="M1949" s="22"/>
      <c r="N1949">
        <f t="shared" si="94"/>
        <v>6801</v>
      </c>
      <c r="O1949">
        <f>+VLOOKUP(N1949,'Thanh toán '!O$8:P$8099,2,0)</f>
        <v>6150416</v>
      </c>
      <c r="P1949">
        <f t="shared" si="95"/>
        <v>6150416</v>
      </c>
      <c r="Q1949" s="30">
        <f t="shared" si="96"/>
        <v>0</v>
      </c>
    </row>
    <row r="1950" spans="1:17" hidden="1" x14ac:dyDescent="0.3">
      <c r="A1950" s="21">
        <v>15684</v>
      </c>
      <c r="B1950" s="22" t="s">
        <v>2279</v>
      </c>
      <c r="C1950" s="22" t="s">
        <v>1333</v>
      </c>
      <c r="D1950" s="27" t="s">
        <v>2280</v>
      </c>
      <c r="E1950" s="24" t="s">
        <v>38</v>
      </c>
      <c r="F1950" s="25" t="s">
        <v>1348</v>
      </c>
      <c r="G1950" s="22" t="s">
        <v>39</v>
      </c>
      <c r="H1950" s="26">
        <v>473026</v>
      </c>
      <c r="I1950" s="28"/>
      <c r="J1950" s="26">
        <v>37842</v>
      </c>
      <c r="K1950" s="26">
        <v>510868</v>
      </c>
      <c r="L1950" s="22" t="s">
        <v>1336</v>
      </c>
      <c r="M1950" s="22"/>
      <c r="N1950">
        <f t="shared" si="94"/>
        <v>7069</v>
      </c>
      <c r="O1950">
        <f>+VLOOKUP(N1950,'Thanh toán '!O$8:P$8099,2,0)</f>
        <v>510868</v>
      </c>
      <c r="P1950">
        <f t="shared" si="95"/>
        <v>510868</v>
      </c>
      <c r="Q1950" s="30">
        <f t="shared" si="96"/>
        <v>0</v>
      </c>
    </row>
    <row r="1951" spans="1:17" hidden="1" x14ac:dyDescent="0.3">
      <c r="A1951" s="21">
        <v>15685</v>
      </c>
      <c r="B1951" s="22" t="s">
        <v>2281</v>
      </c>
      <c r="C1951" s="22" t="s">
        <v>1333</v>
      </c>
      <c r="D1951" s="27" t="s">
        <v>2280</v>
      </c>
      <c r="E1951" s="24" t="s">
        <v>38</v>
      </c>
      <c r="F1951" s="25" t="s">
        <v>1348</v>
      </c>
      <c r="G1951" s="22" t="s">
        <v>39</v>
      </c>
      <c r="H1951" s="26">
        <v>704013</v>
      </c>
      <c r="I1951" s="28"/>
      <c r="J1951" s="26">
        <v>56321</v>
      </c>
      <c r="K1951" s="26">
        <v>760334</v>
      </c>
      <c r="L1951" s="22" t="s">
        <v>1336</v>
      </c>
      <c r="M1951" s="22"/>
      <c r="N1951">
        <f t="shared" si="94"/>
        <v>7070</v>
      </c>
      <c r="O1951">
        <f>+VLOOKUP(N1951,'Thanh toán '!O$8:P$8099,2,0)</f>
        <v>760334</v>
      </c>
      <c r="P1951">
        <f t="shared" si="95"/>
        <v>760334</v>
      </c>
      <c r="Q1951" s="30">
        <f t="shared" si="96"/>
        <v>0</v>
      </c>
    </row>
    <row r="1952" spans="1:17" hidden="1" x14ac:dyDescent="0.3">
      <c r="A1952" s="21">
        <v>15686</v>
      </c>
      <c r="B1952" s="22" t="s">
        <v>2282</v>
      </c>
      <c r="C1952" s="22" t="s">
        <v>1333</v>
      </c>
      <c r="D1952" s="27" t="s">
        <v>2280</v>
      </c>
      <c r="E1952" s="24" t="s">
        <v>38</v>
      </c>
      <c r="F1952" s="25" t="s">
        <v>1348</v>
      </c>
      <c r="G1952" s="22" t="s">
        <v>39</v>
      </c>
      <c r="H1952" s="26">
        <v>444232</v>
      </c>
      <c r="I1952" s="28"/>
      <c r="J1952" s="26">
        <v>35539</v>
      </c>
      <c r="K1952" s="26">
        <v>479771</v>
      </c>
      <c r="L1952" s="22" t="s">
        <v>1336</v>
      </c>
      <c r="M1952" s="22"/>
      <c r="N1952">
        <f t="shared" si="94"/>
        <v>7071</v>
      </c>
      <c r="O1952">
        <f>+VLOOKUP(N1952,'Thanh toán '!O$8:P$8099,2,0)</f>
        <v>479771</v>
      </c>
      <c r="P1952">
        <f t="shared" si="95"/>
        <v>479771</v>
      </c>
      <c r="Q1952" s="30">
        <f t="shared" si="96"/>
        <v>0</v>
      </c>
    </row>
    <row r="1953" spans="1:17" hidden="1" x14ac:dyDescent="0.3">
      <c r="A1953" s="21">
        <v>15689</v>
      </c>
      <c r="B1953" s="22" t="s">
        <v>2283</v>
      </c>
      <c r="C1953" s="22" t="s">
        <v>1333</v>
      </c>
      <c r="D1953" s="27" t="s">
        <v>2280</v>
      </c>
      <c r="E1953" s="24" t="s">
        <v>50</v>
      </c>
      <c r="F1953" s="25" t="s">
        <v>1350</v>
      </c>
      <c r="G1953" s="22" t="s">
        <v>51</v>
      </c>
      <c r="H1953" s="26">
        <v>2955470</v>
      </c>
      <c r="I1953" s="28"/>
      <c r="J1953" s="26">
        <v>236438</v>
      </c>
      <c r="K1953" s="26">
        <v>3191908</v>
      </c>
      <c r="L1953" s="22" t="s">
        <v>1336</v>
      </c>
      <c r="M1953" s="22"/>
      <c r="N1953">
        <f t="shared" si="94"/>
        <v>7074</v>
      </c>
      <c r="O1953">
        <f>+VLOOKUP(N1953,'Thanh toán '!O$8:P$8099,2,0)</f>
        <v>3191908</v>
      </c>
      <c r="P1953">
        <f t="shared" si="95"/>
        <v>3191908</v>
      </c>
      <c r="Q1953" s="30">
        <f t="shared" si="96"/>
        <v>0</v>
      </c>
    </row>
    <row r="1954" spans="1:17" hidden="1" x14ac:dyDescent="0.3">
      <c r="A1954" s="21">
        <v>15692</v>
      </c>
      <c r="B1954" s="22" t="s">
        <v>2284</v>
      </c>
      <c r="C1954" s="22" t="s">
        <v>1333</v>
      </c>
      <c r="D1954" s="27" t="s">
        <v>2280</v>
      </c>
      <c r="E1954" s="24" t="s">
        <v>38</v>
      </c>
      <c r="F1954" s="25" t="s">
        <v>1348</v>
      </c>
      <c r="G1954" s="22" t="s">
        <v>39</v>
      </c>
      <c r="H1954" s="26">
        <v>555290</v>
      </c>
      <c r="I1954" s="28"/>
      <c r="J1954" s="26">
        <v>44423</v>
      </c>
      <c r="K1954" s="26">
        <v>599713</v>
      </c>
      <c r="L1954" s="22" t="s">
        <v>1336</v>
      </c>
      <c r="M1954" s="22"/>
      <c r="N1954">
        <f t="shared" si="94"/>
        <v>7077</v>
      </c>
      <c r="O1954">
        <f>+VLOOKUP(N1954,'Thanh toán '!O$8:P$8099,2,0)</f>
        <v>599713</v>
      </c>
      <c r="P1954">
        <f t="shared" si="95"/>
        <v>599713</v>
      </c>
      <c r="Q1954" s="30">
        <f t="shared" si="96"/>
        <v>0</v>
      </c>
    </row>
    <row r="1955" spans="1:17" hidden="1" x14ac:dyDescent="0.3">
      <c r="A1955" s="21">
        <v>15694</v>
      </c>
      <c r="B1955" s="22" t="s">
        <v>2285</v>
      </c>
      <c r="C1955" s="22" t="s">
        <v>1333</v>
      </c>
      <c r="D1955" s="27" t="s">
        <v>2280</v>
      </c>
      <c r="E1955" s="24" t="s">
        <v>38</v>
      </c>
      <c r="F1955" s="25" t="s">
        <v>1348</v>
      </c>
      <c r="G1955" s="22" t="s">
        <v>39</v>
      </c>
      <c r="H1955" s="26">
        <v>547910</v>
      </c>
      <c r="I1955" s="28"/>
      <c r="J1955" s="26">
        <v>43833</v>
      </c>
      <c r="K1955" s="26">
        <v>591743</v>
      </c>
      <c r="L1955" s="22" t="s">
        <v>1336</v>
      </c>
      <c r="M1955" s="22"/>
      <c r="N1955">
        <f t="shared" si="94"/>
        <v>7079</v>
      </c>
      <c r="O1955">
        <f>+VLOOKUP(N1955,'Thanh toán '!O$8:P$8099,2,0)</f>
        <v>591743</v>
      </c>
      <c r="P1955">
        <f t="shared" si="95"/>
        <v>591743</v>
      </c>
      <c r="Q1955" s="30">
        <f t="shared" si="96"/>
        <v>0</v>
      </c>
    </row>
    <row r="1956" spans="1:17" hidden="1" x14ac:dyDescent="0.3">
      <c r="A1956" s="21">
        <v>15697</v>
      </c>
      <c r="B1956" s="22" t="s">
        <v>2286</v>
      </c>
      <c r="C1956" s="22" t="s">
        <v>1333</v>
      </c>
      <c r="D1956" s="27" t="s">
        <v>2280</v>
      </c>
      <c r="E1956" s="24" t="s">
        <v>42</v>
      </c>
      <c r="F1956" s="25" t="s">
        <v>1359</v>
      </c>
      <c r="G1956" s="22" t="s">
        <v>43</v>
      </c>
      <c r="H1956" s="26">
        <v>2909592</v>
      </c>
      <c r="I1956" s="28"/>
      <c r="J1956" s="26">
        <v>232767</v>
      </c>
      <c r="K1956" s="26">
        <v>3142359</v>
      </c>
      <c r="L1956" s="22" t="s">
        <v>1336</v>
      </c>
      <c r="M1956" s="22"/>
      <c r="N1956">
        <f t="shared" si="94"/>
        <v>7082</v>
      </c>
      <c r="O1956">
        <f>+VLOOKUP(N1956,'Thanh toán '!O$8:P$8099,2,0)</f>
        <v>3142359</v>
      </c>
      <c r="P1956">
        <f t="shared" si="95"/>
        <v>3142359</v>
      </c>
      <c r="Q1956" s="30">
        <f t="shared" si="96"/>
        <v>0</v>
      </c>
    </row>
    <row r="1957" spans="1:17" hidden="1" x14ac:dyDescent="0.3">
      <c r="A1957" s="21">
        <v>15698</v>
      </c>
      <c r="B1957" s="22" t="s">
        <v>2287</v>
      </c>
      <c r="C1957" s="22" t="s">
        <v>1333</v>
      </c>
      <c r="D1957" s="27" t="s">
        <v>2280</v>
      </c>
      <c r="E1957" s="24" t="s">
        <v>38</v>
      </c>
      <c r="F1957" s="25" t="s">
        <v>1348</v>
      </c>
      <c r="G1957" s="22" t="s">
        <v>39</v>
      </c>
      <c r="H1957" s="26">
        <v>333174</v>
      </c>
      <c r="I1957" s="28"/>
      <c r="J1957" s="26">
        <v>26654</v>
      </c>
      <c r="K1957" s="26">
        <v>359828</v>
      </c>
      <c r="L1957" s="22" t="s">
        <v>1336</v>
      </c>
      <c r="M1957" s="22"/>
      <c r="N1957">
        <f t="shared" si="94"/>
        <v>7083</v>
      </c>
      <c r="O1957">
        <f>+VLOOKUP(N1957,'Thanh toán '!O$8:P$8099,2,0)</f>
        <v>359828</v>
      </c>
      <c r="P1957">
        <f t="shared" si="95"/>
        <v>359828</v>
      </c>
      <c r="Q1957" s="30">
        <f t="shared" si="96"/>
        <v>0</v>
      </c>
    </row>
    <row r="1958" spans="1:17" hidden="1" x14ac:dyDescent="0.3">
      <c r="A1958" s="21">
        <v>15699</v>
      </c>
      <c r="B1958" s="22" t="s">
        <v>2288</v>
      </c>
      <c r="C1958" s="22" t="s">
        <v>1333</v>
      </c>
      <c r="D1958" s="27" t="s">
        <v>2280</v>
      </c>
      <c r="E1958" s="24" t="s">
        <v>45</v>
      </c>
      <c r="F1958" s="25" t="s">
        <v>1383</v>
      </c>
      <c r="G1958" s="22" t="s">
        <v>46</v>
      </c>
      <c r="H1958" s="26">
        <v>2062500</v>
      </c>
      <c r="I1958" s="28"/>
      <c r="J1958" s="26">
        <v>165000</v>
      </c>
      <c r="K1958" s="26">
        <v>2227500</v>
      </c>
      <c r="L1958" s="22" t="s">
        <v>1336</v>
      </c>
      <c r="M1958" s="22"/>
      <c r="N1958">
        <f t="shared" si="94"/>
        <v>7084</v>
      </c>
      <c r="O1958">
        <f>+VLOOKUP(N1958,'Thanh toán '!O$8:P$8099,2,0)</f>
        <v>2227500</v>
      </c>
      <c r="P1958">
        <f t="shared" si="95"/>
        <v>2227500</v>
      </c>
      <c r="Q1958" s="30">
        <f t="shared" si="96"/>
        <v>0</v>
      </c>
    </row>
    <row r="1959" spans="1:17" hidden="1" x14ac:dyDescent="0.3">
      <c r="A1959" s="21">
        <v>15702</v>
      </c>
      <c r="B1959" s="22" t="s">
        <v>2289</v>
      </c>
      <c r="C1959" s="22" t="s">
        <v>1333</v>
      </c>
      <c r="D1959" s="27" t="s">
        <v>2280</v>
      </c>
      <c r="E1959" s="24" t="s">
        <v>38</v>
      </c>
      <c r="F1959" s="25" t="s">
        <v>1348</v>
      </c>
      <c r="G1959" s="22" t="s">
        <v>39</v>
      </c>
      <c r="H1959" s="26">
        <v>804377</v>
      </c>
      <c r="I1959" s="28"/>
      <c r="J1959" s="26">
        <v>64350</v>
      </c>
      <c r="K1959" s="26">
        <v>868727</v>
      </c>
      <c r="L1959" s="22" t="s">
        <v>1336</v>
      </c>
      <c r="M1959" s="22"/>
      <c r="N1959">
        <f t="shared" si="94"/>
        <v>7087</v>
      </c>
      <c r="O1959">
        <f>+VLOOKUP(N1959,'Thanh toán '!O$8:P$8099,2,0)</f>
        <v>868727</v>
      </c>
      <c r="P1959">
        <f t="shared" si="95"/>
        <v>868727</v>
      </c>
      <c r="Q1959" s="30">
        <f t="shared" si="96"/>
        <v>0</v>
      </c>
    </row>
    <row r="1960" spans="1:17" hidden="1" x14ac:dyDescent="0.3">
      <c r="A1960" s="21">
        <v>15703</v>
      </c>
      <c r="B1960" s="22" t="s">
        <v>2290</v>
      </c>
      <c r="C1960" s="22" t="s">
        <v>1333</v>
      </c>
      <c r="D1960" s="27" t="s">
        <v>2280</v>
      </c>
      <c r="E1960" s="24" t="s">
        <v>38</v>
      </c>
      <c r="F1960" s="25" t="s">
        <v>1348</v>
      </c>
      <c r="G1960" s="22" t="s">
        <v>39</v>
      </c>
      <c r="H1960" s="26">
        <v>250910</v>
      </c>
      <c r="I1960" s="28"/>
      <c r="J1960" s="26">
        <v>20073</v>
      </c>
      <c r="K1960" s="26">
        <v>270983</v>
      </c>
      <c r="L1960" s="22" t="s">
        <v>1336</v>
      </c>
      <c r="M1960" s="22"/>
      <c r="N1960">
        <f t="shared" si="94"/>
        <v>7088</v>
      </c>
      <c r="O1960">
        <f>+VLOOKUP(N1960,'Thanh toán '!O$8:P$8099,2,0)</f>
        <v>270983</v>
      </c>
      <c r="P1960">
        <f t="shared" si="95"/>
        <v>270983</v>
      </c>
      <c r="Q1960" s="30">
        <f t="shared" si="96"/>
        <v>0</v>
      </c>
    </row>
    <row r="1961" spans="1:17" ht="26.3" hidden="1" x14ac:dyDescent="0.3">
      <c r="A1961" s="21">
        <v>15704</v>
      </c>
      <c r="B1961" s="22" t="s">
        <v>2291</v>
      </c>
      <c r="C1961" s="22" t="s">
        <v>1333</v>
      </c>
      <c r="D1961" s="27" t="s">
        <v>2280</v>
      </c>
      <c r="E1961" s="24" t="s">
        <v>23</v>
      </c>
      <c r="F1961" s="25" t="s">
        <v>1342</v>
      </c>
      <c r="G1961" s="22" t="s">
        <v>24</v>
      </c>
      <c r="H1961" s="26">
        <v>2770605</v>
      </c>
      <c r="I1961" s="28"/>
      <c r="J1961" s="26">
        <v>221648</v>
      </c>
      <c r="K1961" s="26">
        <v>2992253</v>
      </c>
      <c r="L1961" s="22" t="s">
        <v>1336</v>
      </c>
      <c r="M1961" s="22"/>
      <c r="N1961">
        <f t="shared" si="94"/>
        <v>7089</v>
      </c>
      <c r="O1961">
        <f>+VLOOKUP(N1961,'Thanh toán '!O$8:P$8099,2,0)</f>
        <v>2992253</v>
      </c>
      <c r="P1961">
        <f t="shared" si="95"/>
        <v>2992253</v>
      </c>
      <c r="Q1961" s="30">
        <f t="shared" si="96"/>
        <v>0</v>
      </c>
    </row>
    <row r="1962" spans="1:17" hidden="1" x14ac:dyDescent="0.3">
      <c r="A1962" s="21">
        <v>15707</v>
      </c>
      <c r="B1962" s="22" t="s">
        <v>2292</v>
      </c>
      <c r="C1962" s="22" t="s">
        <v>1333</v>
      </c>
      <c r="D1962" s="27" t="s">
        <v>2280</v>
      </c>
      <c r="E1962" s="24" t="s">
        <v>56</v>
      </c>
      <c r="F1962" s="25" t="s">
        <v>1399</v>
      </c>
      <c r="G1962" s="22" t="s">
        <v>57</v>
      </c>
      <c r="H1962" s="26">
        <v>4837200</v>
      </c>
      <c r="I1962" s="28"/>
      <c r="J1962" s="26">
        <v>386976</v>
      </c>
      <c r="K1962" s="26">
        <v>5224176</v>
      </c>
      <c r="L1962" s="22" t="s">
        <v>1336</v>
      </c>
      <c r="M1962" s="22"/>
      <c r="N1962">
        <f t="shared" si="94"/>
        <v>7092</v>
      </c>
      <c r="O1962">
        <f>+VLOOKUP(N1962,'Thanh toán '!O$8:P$8099,2,0)</f>
        <v>5224176</v>
      </c>
      <c r="P1962">
        <f t="shared" si="95"/>
        <v>5224176</v>
      </c>
      <c r="Q1962" s="30">
        <f t="shared" si="96"/>
        <v>0</v>
      </c>
    </row>
    <row r="1963" spans="1:17" hidden="1" x14ac:dyDescent="0.3">
      <c r="A1963" s="21">
        <v>15708</v>
      </c>
      <c r="B1963" s="22" t="s">
        <v>2293</v>
      </c>
      <c r="C1963" s="22" t="s">
        <v>1333</v>
      </c>
      <c r="D1963" s="27" t="s">
        <v>2280</v>
      </c>
      <c r="E1963" s="24" t="s">
        <v>38</v>
      </c>
      <c r="F1963" s="25" t="s">
        <v>1348</v>
      </c>
      <c r="G1963" s="22" t="s">
        <v>39</v>
      </c>
      <c r="H1963" s="26">
        <v>888502</v>
      </c>
      <c r="I1963" s="28"/>
      <c r="J1963" s="26">
        <v>71080</v>
      </c>
      <c r="K1963" s="26">
        <v>959582</v>
      </c>
      <c r="L1963" s="22" t="s">
        <v>1336</v>
      </c>
      <c r="M1963" s="22"/>
      <c r="N1963">
        <f t="shared" si="94"/>
        <v>7093</v>
      </c>
      <c r="O1963">
        <f>+VLOOKUP(N1963,'Thanh toán '!O$8:P$8099,2,0)</f>
        <v>959582</v>
      </c>
      <c r="P1963">
        <f t="shared" si="95"/>
        <v>959582</v>
      </c>
      <c r="Q1963" s="30">
        <f t="shared" si="96"/>
        <v>0</v>
      </c>
    </row>
    <row r="1964" spans="1:17" hidden="1" x14ac:dyDescent="0.3">
      <c r="A1964" s="21">
        <v>15709</v>
      </c>
      <c r="B1964" s="22" t="s">
        <v>2294</v>
      </c>
      <c r="C1964" s="22" t="s">
        <v>1333</v>
      </c>
      <c r="D1964" s="27" t="s">
        <v>2280</v>
      </c>
      <c r="E1964" s="24" t="s">
        <v>38</v>
      </c>
      <c r="F1964" s="25" t="s">
        <v>1348</v>
      </c>
      <c r="G1964" s="22" t="s">
        <v>39</v>
      </c>
      <c r="H1964" s="26">
        <v>555290</v>
      </c>
      <c r="I1964" s="28"/>
      <c r="J1964" s="26">
        <v>44423</v>
      </c>
      <c r="K1964" s="26">
        <v>599713</v>
      </c>
      <c r="L1964" s="22" t="s">
        <v>1336</v>
      </c>
      <c r="M1964" s="22"/>
      <c r="N1964">
        <f t="shared" si="94"/>
        <v>7094</v>
      </c>
      <c r="O1964">
        <f>+VLOOKUP(N1964,'Thanh toán '!O$8:P$8099,2,0)</f>
        <v>599713</v>
      </c>
      <c r="P1964">
        <f t="shared" si="95"/>
        <v>599713</v>
      </c>
      <c r="Q1964" s="30">
        <f t="shared" si="96"/>
        <v>0</v>
      </c>
    </row>
    <row r="1965" spans="1:17" ht="26.3" hidden="1" x14ac:dyDescent="0.3">
      <c r="A1965" s="21">
        <v>15711</v>
      </c>
      <c r="B1965" s="22" t="s">
        <v>2295</v>
      </c>
      <c r="C1965" s="22" t="s">
        <v>1333</v>
      </c>
      <c r="D1965" s="27" t="s">
        <v>2280</v>
      </c>
      <c r="E1965" s="24" t="s">
        <v>236</v>
      </c>
      <c r="F1965" s="25" t="s">
        <v>1520</v>
      </c>
      <c r="G1965" s="22" t="s">
        <v>237</v>
      </c>
      <c r="H1965" s="26">
        <v>3081020</v>
      </c>
      <c r="I1965" s="28"/>
      <c r="J1965" s="26">
        <v>246482</v>
      </c>
      <c r="K1965" s="26">
        <v>3327502</v>
      </c>
      <c r="L1965" s="22" t="s">
        <v>1336</v>
      </c>
      <c r="M1965" s="22"/>
      <c r="N1965">
        <f t="shared" si="94"/>
        <v>7096</v>
      </c>
      <c r="O1965">
        <f>+VLOOKUP(N1965,'Thanh toán '!O$8:P$8099,2,0)</f>
        <v>3327502</v>
      </c>
      <c r="P1965">
        <f t="shared" si="95"/>
        <v>3327502</v>
      </c>
      <c r="Q1965" s="30">
        <f t="shared" si="96"/>
        <v>0</v>
      </c>
    </row>
    <row r="1966" spans="1:17" ht="26.3" hidden="1" x14ac:dyDescent="0.3">
      <c r="A1966" s="21">
        <v>15712</v>
      </c>
      <c r="B1966" s="22" t="s">
        <v>2296</v>
      </c>
      <c r="C1966" s="22" t="s">
        <v>1333</v>
      </c>
      <c r="D1966" s="27" t="s">
        <v>2280</v>
      </c>
      <c r="E1966" s="24" t="s">
        <v>236</v>
      </c>
      <c r="F1966" s="25" t="s">
        <v>1520</v>
      </c>
      <c r="G1966" s="22" t="s">
        <v>237</v>
      </c>
      <c r="H1966" s="26">
        <v>5874480</v>
      </c>
      <c r="I1966" s="28"/>
      <c r="J1966" s="26">
        <v>469958</v>
      </c>
      <c r="K1966" s="26">
        <v>6344438</v>
      </c>
      <c r="L1966" s="22" t="s">
        <v>1336</v>
      </c>
      <c r="M1966" s="22"/>
      <c r="N1966">
        <f t="shared" si="94"/>
        <v>7097</v>
      </c>
      <c r="O1966">
        <f>+VLOOKUP(N1966,'Thanh toán '!O$8:P$8099,2,0)</f>
        <v>6344438</v>
      </c>
      <c r="P1966">
        <f t="shared" si="95"/>
        <v>6344438</v>
      </c>
      <c r="Q1966" s="30">
        <f t="shared" si="96"/>
        <v>0</v>
      </c>
    </row>
    <row r="1967" spans="1:17" ht="26.3" hidden="1" x14ac:dyDescent="0.3">
      <c r="A1967" s="21">
        <v>15813</v>
      </c>
      <c r="B1967" s="22" t="s">
        <v>2297</v>
      </c>
      <c r="C1967" s="22" t="s">
        <v>1333</v>
      </c>
      <c r="D1967" s="27" t="s">
        <v>2280</v>
      </c>
      <c r="E1967" s="24" t="s">
        <v>1497</v>
      </c>
      <c r="F1967" s="25" t="s">
        <v>1498</v>
      </c>
      <c r="G1967" s="22" t="s">
        <v>1499</v>
      </c>
      <c r="H1967" s="26">
        <v>3035550</v>
      </c>
      <c r="I1967" s="28"/>
      <c r="J1967" s="26">
        <v>242844</v>
      </c>
      <c r="K1967" s="26">
        <v>3278394</v>
      </c>
      <c r="L1967" s="22" t="s">
        <v>1336</v>
      </c>
      <c r="M1967" s="22"/>
      <c r="N1967">
        <f t="shared" si="94"/>
        <v>7200</v>
      </c>
      <c r="O1967">
        <f>+VLOOKUP(N1967,'Thanh toán '!O$8:P$8099,2,0)</f>
        <v>3278394</v>
      </c>
      <c r="P1967">
        <f t="shared" si="95"/>
        <v>3278394</v>
      </c>
      <c r="Q1967" s="30">
        <f t="shared" si="96"/>
        <v>0</v>
      </c>
    </row>
    <row r="1968" spans="1:17" hidden="1" x14ac:dyDescent="0.3">
      <c r="A1968" s="21">
        <v>15814</v>
      </c>
      <c r="B1968" s="22" t="s">
        <v>2298</v>
      </c>
      <c r="C1968" s="22" t="s">
        <v>1333</v>
      </c>
      <c r="D1968" s="27" t="s">
        <v>2280</v>
      </c>
      <c r="E1968" s="24" t="s">
        <v>15</v>
      </c>
      <c r="F1968" s="25" t="s">
        <v>1401</v>
      </c>
      <c r="G1968" s="22" t="s">
        <v>16</v>
      </c>
      <c r="H1968" s="26">
        <v>962485</v>
      </c>
      <c r="I1968" s="28"/>
      <c r="J1968" s="26">
        <v>76999</v>
      </c>
      <c r="K1968" s="26">
        <v>1039484</v>
      </c>
      <c r="L1968" s="22" t="s">
        <v>1336</v>
      </c>
      <c r="M1968" s="22"/>
      <c r="N1968">
        <f t="shared" si="94"/>
        <v>7201</v>
      </c>
      <c r="O1968">
        <f>+VLOOKUP(N1968,'Thanh toán '!O$8:P$8099,2,0)</f>
        <v>1039484</v>
      </c>
      <c r="P1968">
        <f t="shared" si="95"/>
        <v>1039484</v>
      </c>
      <c r="Q1968" s="30">
        <f t="shared" si="96"/>
        <v>0</v>
      </c>
    </row>
    <row r="1969" spans="1:17" ht="26.3" hidden="1" x14ac:dyDescent="0.3">
      <c r="A1969" s="21">
        <v>15815</v>
      </c>
      <c r="B1969" s="22" t="s">
        <v>2299</v>
      </c>
      <c r="C1969" s="22" t="s">
        <v>1333</v>
      </c>
      <c r="D1969" s="27" t="s">
        <v>2280</v>
      </c>
      <c r="E1969" s="24" t="s">
        <v>1491</v>
      </c>
      <c r="F1969" s="25" t="s">
        <v>1492</v>
      </c>
      <c r="G1969" s="22" t="s">
        <v>1493</v>
      </c>
      <c r="H1969" s="26">
        <v>2238590</v>
      </c>
      <c r="I1969" s="28"/>
      <c r="J1969" s="26">
        <v>179087</v>
      </c>
      <c r="K1969" s="26">
        <v>2417677</v>
      </c>
      <c r="L1969" s="22" t="s">
        <v>1336</v>
      </c>
      <c r="M1969" s="22"/>
      <c r="N1969">
        <f t="shared" si="94"/>
        <v>7202</v>
      </c>
      <c r="O1969">
        <f>+VLOOKUP(N1969,'Thanh toán '!O$8:P$8099,2,0)</f>
        <v>2417677</v>
      </c>
      <c r="P1969">
        <f t="shared" si="95"/>
        <v>2417677</v>
      </c>
      <c r="Q1969" s="30">
        <f t="shared" si="96"/>
        <v>0</v>
      </c>
    </row>
    <row r="1970" spans="1:17" hidden="1" x14ac:dyDescent="0.3">
      <c r="A1970" s="21">
        <v>15816</v>
      </c>
      <c r="B1970" s="22" t="s">
        <v>2300</v>
      </c>
      <c r="C1970" s="22" t="s">
        <v>1333</v>
      </c>
      <c r="D1970" s="27" t="s">
        <v>2280</v>
      </c>
      <c r="E1970" s="24" t="s">
        <v>136</v>
      </c>
      <c r="F1970" s="25" t="s">
        <v>1487</v>
      </c>
      <c r="G1970" s="22" t="s">
        <v>137</v>
      </c>
      <c r="H1970" s="26">
        <v>15274340</v>
      </c>
      <c r="I1970" s="28"/>
      <c r="J1970" s="26">
        <v>1221947</v>
      </c>
      <c r="K1970" s="26">
        <v>16496287</v>
      </c>
      <c r="L1970" s="22" t="s">
        <v>1336</v>
      </c>
      <c r="M1970" s="22"/>
      <c r="N1970">
        <f t="shared" si="94"/>
        <v>7203</v>
      </c>
      <c r="O1970">
        <f>+VLOOKUP(N1970,'Thanh toán '!O$8:P$8099,2,0)</f>
        <v>16496287</v>
      </c>
      <c r="P1970">
        <f t="shared" si="95"/>
        <v>16496287</v>
      </c>
      <c r="Q1970" s="30">
        <f t="shared" si="96"/>
        <v>0</v>
      </c>
    </row>
    <row r="1971" spans="1:17" ht="26.3" hidden="1" x14ac:dyDescent="0.3">
      <c r="A1971" s="21">
        <v>15817</v>
      </c>
      <c r="B1971" s="22" t="s">
        <v>2301</v>
      </c>
      <c r="C1971" s="22" t="s">
        <v>1333</v>
      </c>
      <c r="D1971" s="27" t="s">
        <v>2280</v>
      </c>
      <c r="E1971" s="24" t="s">
        <v>1693</v>
      </c>
      <c r="F1971" s="25" t="s">
        <v>1694</v>
      </c>
      <c r="G1971" s="22" t="s">
        <v>1695</v>
      </c>
      <c r="H1971" s="26">
        <v>2887455</v>
      </c>
      <c r="I1971" s="28"/>
      <c r="J1971" s="26">
        <v>230996</v>
      </c>
      <c r="K1971" s="26">
        <v>3118451</v>
      </c>
      <c r="L1971" s="22" t="s">
        <v>1336</v>
      </c>
      <c r="M1971" s="22"/>
      <c r="N1971">
        <f t="shared" si="94"/>
        <v>7204</v>
      </c>
      <c r="O1971">
        <f>+VLOOKUP(N1971,'Thanh toán '!O$8:P$8099,2,0)</f>
        <v>3118451</v>
      </c>
      <c r="P1971">
        <f t="shared" si="95"/>
        <v>3118451</v>
      </c>
      <c r="Q1971" s="30">
        <f t="shared" si="96"/>
        <v>0</v>
      </c>
    </row>
    <row r="1972" spans="1:17" ht="26.3" hidden="1" x14ac:dyDescent="0.3">
      <c r="A1972" s="21">
        <v>15818</v>
      </c>
      <c r="B1972" s="22" t="s">
        <v>2302</v>
      </c>
      <c r="C1972" s="22" t="s">
        <v>1333</v>
      </c>
      <c r="D1972" s="27" t="s">
        <v>2280</v>
      </c>
      <c r="E1972" s="24" t="s">
        <v>133</v>
      </c>
      <c r="F1972" s="25" t="s">
        <v>1841</v>
      </c>
      <c r="G1972" s="22" t="s">
        <v>134</v>
      </c>
      <c r="H1972" s="26">
        <v>1079115</v>
      </c>
      <c r="I1972" s="28"/>
      <c r="J1972" s="26">
        <v>86329</v>
      </c>
      <c r="K1972" s="26">
        <v>1165444</v>
      </c>
      <c r="L1972" s="22" t="s">
        <v>1336</v>
      </c>
      <c r="M1972" s="22"/>
      <c r="N1972">
        <f t="shared" si="94"/>
        <v>7205</v>
      </c>
      <c r="O1972">
        <f>+VLOOKUP(N1972,'Thanh toán '!O$8:P$8099,2,0)</f>
        <v>1165444</v>
      </c>
      <c r="P1972">
        <f t="shared" si="95"/>
        <v>1165444</v>
      </c>
      <c r="Q1972" s="30">
        <f t="shared" si="96"/>
        <v>0</v>
      </c>
    </row>
    <row r="1973" spans="1:17" ht="26.3" hidden="1" x14ac:dyDescent="0.3">
      <c r="A1973" s="21">
        <v>15819</v>
      </c>
      <c r="B1973" s="22" t="s">
        <v>2303</v>
      </c>
      <c r="C1973" s="22" t="s">
        <v>1333</v>
      </c>
      <c r="D1973" s="27" t="s">
        <v>2280</v>
      </c>
      <c r="E1973" s="24" t="s">
        <v>139</v>
      </c>
      <c r="F1973" s="25" t="s">
        <v>1690</v>
      </c>
      <c r="G1973" s="22" t="s">
        <v>140</v>
      </c>
      <c r="H1973" s="26">
        <v>718429</v>
      </c>
      <c r="I1973" s="28"/>
      <c r="J1973" s="26">
        <v>57474</v>
      </c>
      <c r="K1973" s="26">
        <v>775903</v>
      </c>
      <c r="L1973" s="22" t="s">
        <v>1336</v>
      </c>
      <c r="M1973" s="22"/>
      <c r="N1973">
        <f t="shared" si="94"/>
        <v>7206</v>
      </c>
      <c r="O1973">
        <f>+VLOOKUP(N1973,'Thanh toán '!O$8:P$8099,2,0)</f>
        <v>775903</v>
      </c>
      <c r="P1973">
        <f t="shared" si="95"/>
        <v>775903</v>
      </c>
      <c r="Q1973" s="30">
        <f t="shared" si="96"/>
        <v>0</v>
      </c>
    </row>
    <row r="1974" spans="1:17" ht="26.3" hidden="1" x14ac:dyDescent="0.3">
      <c r="A1974" s="21">
        <v>15826</v>
      </c>
      <c r="B1974" s="22" t="s">
        <v>2304</v>
      </c>
      <c r="C1974" s="22" t="s">
        <v>1333</v>
      </c>
      <c r="D1974" s="27" t="s">
        <v>2280</v>
      </c>
      <c r="E1974" s="24" t="s">
        <v>23</v>
      </c>
      <c r="F1974" s="25" t="s">
        <v>1342</v>
      </c>
      <c r="G1974" s="22" t="s">
        <v>24</v>
      </c>
      <c r="H1974" s="26">
        <v>3308085</v>
      </c>
      <c r="I1974" s="28"/>
      <c r="J1974" s="26">
        <v>264647</v>
      </c>
      <c r="K1974" s="26">
        <v>3572732</v>
      </c>
      <c r="L1974" s="22" t="s">
        <v>1336</v>
      </c>
      <c r="M1974" s="22"/>
      <c r="N1974">
        <f t="shared" si="94"/>
        <v>7213</v>
      </c>
      <c r="O1974">
        <f>+VLOOKUP(N1974,'Thanh toán '!O$8:P$8099,2,0)</f>
        <v>3572732</v>
      </c>
      <c r="P1974">
        <f t="shared" si="95"/>
        <v>3572732</v>
      </c>
      <c r="Q1974" s="30">
        <f t="shared" si="96"/>
        <v>0</v>
      </c>
    </row>
    <row r="1975" spans="1:17" ht="26.3" hidden="1" x14ac:dyDescent="0.3">
      <c r="A1975" s="21">
        <v>15917</v>
      </c>
      <c r="B1975" s="22" t="s">
        <v>2305</v>
      </c>
      <c r="C1975" s="22" t="s">
        <v>1333</v>
      </c>
      <c r="D1975" s="27" t="s">
        <v>2306</v>
      </c>
      <c r="E1975" s="24" t="s">
        <v>99</v>
      </c>
      <c r="F1975" s="25" t="s">
        <v>1392</v>
      </c>
      <c r="G1975" s="22" t="s">
        <v>100</v>
      </c>
      <c r="H1975" s="26">
        <v>1834933</v>
      </c>
      <c r="I1975" s="28"/>
      <c r="J1975" s="26">
        <v>146795</v>
      </c>
      <c r="K1975" s="26">
        <v>1981728</v>
      </c>
      <c r="L1975" s="22" t="s">
        <v>1336</v>
      </c>
      <c r="M1975" s="22"/>
      <c r="N1975">
        <f t="shared" si="94"/>
        <v>7304</v>
      </c>
      <c r="O1975">
        <f>+VLOOKUP(N1975,'Thanh toán '!O$8:P$8099,2,0)</f>
        <v>1981728</v>
      </c>
      <c r="P1975">
        <f t="shared" si="95"/>
        <v>1981728</v>
      </c>
      <c r="Q1975" s="30">
        <f t="shared" si="96"/>
        <v>0</v>
      </c>
    </row>
    <row r="1976" spans="1:17" hidden="1" x14ac:dyDescent="0.3">
      <c r="A1976" s="21">
        <v>15920</v>
      </c>
      <c r="B1976" s="22" t="s">
        <v>2307</v>
      </c>
      <c r="C1976" s="22" t="s">
        <v>1333</v>
      </c>
      <c r="D1976" s="27" t="s">
        <v>2306</v>
      </c>
      <c r="E1976" s="24" t="s">
        <v>92</v>
      </c>
      <c r="F1976" s="25" t="s">
        <v>1413</v>
      </c>
      <c r="G1976" s="22" t="s">
        <v>93</v>
      </c>
      <c r="H1976" s="26">
        <v>2579200</v>
      </c>
      <c r="I1976" s="28"/>
      <c r="J1976" s="26">
        <v>206336</v>
      </c>
      <c r="K1976" s="26">
        <v>2785536</v>
      </c>
      <c r="L1976" s="22" t="s">
        <v>1336</v>
      </c>
      <c r="M1976" s="22"/>
      <c r="N1976">
        <f t="shared" si="94"/>
        <v>7307</v>
      </c>
      <c r="O1976">
        <f>+VLOOKUP(N1976,'Thanh toán '!O$8:P$8099,2,0)</f>
        <v>2785536</v>
      </c>
      <c r="P1976">
        <f t="shared" si="95"/>
        <v>2785536</v>
      </c>
      <c r="Q1976" s="30">
        <f t="shared" si="96"/>
        <v>0</v>
      </c>
    </row>
    <row r="1977" spans="1:17" hidden="1" x14ac:dyDescent="0.3">
      <c r="A1977" s="21">
        <v>15921</v>
      </c>
      <c r="B1977" s="22" t="s">
        <v>2308</v>
      </c>
      <c r="C1977" s="22" t="s">
        <v>1333</v>
      </c>
      <c r="D1977" s="27" t="s">
        <v>2306</v>
      </c>
      <c r="E1977" s="24" t="s">
        <v>84</v>
      </c>
      <c r="F1977" s="25" t="s">
        <v>1585</v>
      </c>
      <c r="G1977" s="22" t="s">
        <v>85</v>
      </c>
      <c r="H1977" s="26">
        <v>3081020</v>
      </c>
      <c r="I1977" s="28"/>
      <c r="J1977" s="26">
        <v>246482</v>
      </c>
      <c r="K1977" s="26">
        <v>3327502</v>
      </c>
      <c r="L1977" s="22" t="s">
        <v>1336</v>
      </c>
      <c r="M1977" s="22"/>
      <c r="N1977">
        <f t="shared" si="94"/>
        <v>7308</v>
      </c>
      <c r="O1977">
        <f>+VLOOKUP(N1977,'Thanh toán '!O$8:P$8099,2,0)</f>
        <v>3327502</v>
      </c>
      <c r="P1977">
        <f t="shared" si="95"/>
        <v>3327502</v>
      </c>
      <c r="Q1977" s="30">
        <f t="shared" ref="Q1977:Q1989" si="97">+O1977-K1977</f>
        <v>0</v>
      </c>
    </row>
    <row r="1978" spans="1:17" hidden="1" x14ac:dyDescent="0.3">
      <c r="A1978" s="21">
        <v>15922</v>
      </c>
      <c r="B1978" s="22" t="s">
        <v>2309</v>
      </c>
      <c r="C1978" s="22" t="s">
        <v>1333</v>
      </c>
      <c r="D1978" s="27" t="s">
        <v>2306</v>
      </c>
      <c r="E1978" s="24" t="s">
        <v>38</v>
      </c>
      <c r="F1978" s="25" t="s">
        <v>1348</v>
      </c>
      <c r="G1978" s="22" t="s">
        <v>39</v>
      </c>
      <c r="H1978" s="26">
        <v>592955</v>
      </c>
      <c r="I1978" s="28"/>
      <c r="J1978" s="26">
        <v>47436</v>
      </c>
      <c r="K1978" s="26">
        <v>640391</v>
      </c>
      <c r="L1978" s="22" t="s">
        <v>1336</v>
      </c>
      <c r="M1978" s="22"/>
      <c r="N1978">
        <f t="shared" si="94"/>
        <v>7309</v>
      </c>
      <c r="O1978">
        <f>+VLOOKUP(N1978,'Thanh toán '!O$8:P$8099,2,0)</f>
        <v>640391</v>
      </c>
      <c r="P1978">
        <f t="shared" si="95"/>
        <v>640391</v>
      </c>
      <c r="Q1978" s="30">
        <f t="shared" si="97"/>
        <v>0</v>
      </c>
    </row>
    <row r="1979" spans="1:17" hidden="1" x14ac:dyDescent="0.3">
      <c r="A1979" s="21">
        <v>15924</v>
      </c>
      <c r="B1979" s="22" t="s">
        <v>2310</v>
      </c>
      <c r="C1979" s="22" t="s">
        <v>1333</v>
      </c>
      <c r="D1979" s="27" t="s">
        <v>2306</v>
      </c>
      <c r="E1979" s="24" t="s">
        <v>38</v>
      </c>
      <c r="F1979" s="25" t="s">
        <v>1348</v>
      </c>
      <c r="G1979" s="22" t="s">
        <v>39</v>
      </c>
      <c r="H1979" s="26">
        <v>783467</v>
      </c>
      <c r="I1979" s="28"/>
      <c r="J1979" s="26">
        <v>62677</v>
      </c>
      <c r="K1979" s="26">
        <v>846144</v>
      </c>
      <c r="L1979" s="22" t="s">
        <v>1336</v>
      </c>
      <c r="M1979" s="22"/>
      <c r="N1979">
        <f t="shared" si="94"/>
        <v>7311</v>
      </c>
      <c r="O1979">
        <f>+VLOOKUP(N1979,'Thanh toán '!O$8:P$8099,2,0)</f>
        <v>846144</v>
      </c>
      <c r="P1979">
        <f t="shared" si="95"/>
        <v>846144</v>
      </c>
      <c r="Q1979" s="30">
        <f t="shared" si="97"/>
        <v>0</v>
      </c>
    </row>
    <row r="1980" spans="1:17" hidden="1" x14ac:dyDescent="0.3">
      <c r="A1980" s="21">
        <v>15926</v>
      </c>
      <c r="B1980" s="22" t="s">
        <v>2311</v>
      </c>
      <c r="C1980" s="22" t="s">
        <v>1333</v>
      </c>
      <c r="D1980" s="27" t="s">
        <v>2306</v>
      </c>
      <c r="E1980" s="24" t="s">
        <v>38</v>
      </c>
      <c r="F1980" s="25" t="s">
        <v>1348</v>
      </c>
      <c r="G1980" s="22" t="s">
        <v>39</v>
      </c>
      <c r="H1980" s="26">
        <v>2773778</v>
      </c>
      <c r="I1980" s="28"/>
      <c r="J1980" s="26">
        <v>221902</v>
      </c>
      <c r="K1980" s="26">
        <v>2995680</v>
      </c>
      <c r="L1980" s="22" t="s">
        <v>1336</v>
      </c>
      <c r="M1980" s="22"/>
      <c r="N1980">
        <f t="shared" si="94"/>
        <v>7313</v>
      </c>
      <c r="O1980">
        <f>+VLOOKUP(N1980,'Thanh toán '!O$8:P$8099,2,0)</f>
        <v>2995680</v>
      </c>
      <c r="P1980">
        <f t="shared" si="95"/>
        <v>2995680</v>
      </c>
      <c r="Q1980" s="30">
        <f t="shared" si="97"/>
        <v>0</v>
      </c>
    </row>
    <row r="1981" spans="1:17" hidden="1" x14ac:dyDescent="0.3">
      <c r="A1981" s="21">
        <v>15928</v>
      </c>
      <c r="B1981" s="22" t="s">
        <v>2312</v>
      </c>
      <c r="C1981" s="22" t="s">
        <v>1333</v>
      </c>
      <c r="D1981" s="27" t="s">
        <v>2306</v>
      </c>
      <c r="E1981" s="24" t="s">
        <v>38</v>
      </c>
      <c r="F1981" s="25" t="s">
        <v>1348</v>
      </c>
      <c r="G1981" s="22" t="s">
        <v>39</v>
      </c>
      <c r="H1981" s="26">
        <v>1231790</v>
      </c>
      <c r="I1981" s="28"/>
      <c r="J1981" s="26">
        <v>98543</v>
      </c>
      <c r="K1981" s="26">
        <v>1330333</v>
      </c>
      <c r="L1981" s="22" t="s">
        <v>1336</v>
      </c>
      <c r="M1981" s="22"/>
      <c r="N1981">
        <f t="shared" si="94"/>
        <v>7315</v>
      </c>
      <c r="O1981">
        <f>+VLOOKUP(N1981,'Thanh toán '!O$8:P$8099,2,0)</f>
        <v>1330333</v>
      </c>
      <c r="P1981">
        <f t="shared" si="95"/>
        <v>1330333</v>
      </c>
      <c r="Q1981" s="30">
        <f t="shared" si="97"/>
        <v>0</v>
      </c>
    </row>
    <row r="1982" spans="1:17" ht="26.3" hidden="1" x14ac:dyDescent="0.3">
      <c r="A1982" s="21">
        <v>15929</v>
      </c>
      <c r="B1982" s="22" t="s">
        <v>2313</v>
      </c>
      <c r="C1982" s="22" t="s">
        <v>1333</v>
      </c>
      <c r="D1982" s="27" t="s">
        <v>2306</v>
      </c>
      <c r="E1982" s="24" t="s">
        <v>23</v>
      </c>
      <c r="F1982" s="25" t="s">
        <v>1342</v>
      </c>
      <c r="G1982" s="22" t="s">
        <v>24</v>
      </c>
      <c r="H1982" s="26">
        <v>1849855</v>
      </c>
      <c r="I1982" s="28"/>
      <c r="J1982" s="26">
        <v>147988</v>
      </c>
      <c r="K1982" s="26">
        <v>1997843</v>
      </c>
      <c r="L1982" s="22" t="s">
        <v>1336</v>
      </c>
      <c r="M1982" s="22"/>
      <c r="N1982">
        <f t="shared" si="94"/>
        <v>7316</v>
      </c>
      <c r="O1982">
        <f>+VLOOKUP(N1982,'Thanh toán '!O$8:P$8099,2,0)</f>
        <v>1997843</v>
      </c>
      <c r="P1982">
        <f t="shared" si="95"/>
        <v>1997843</v>
      </c>
      <c r="Q1982" s="30">
        <f t="shared" si="97"/>
        <v>0</v>
      </c>
    </row>
    <row r="1983" spans="1:17" ht="26.3" hidden="1" x14ac:dyDescent="0.3">
      <c r="A1983" s="21">
        <v>15930</v>
      </c>
      <c r="B1983" s="22" t="s">
        <v>2314</v>
      </c>
      <c r="C1983" s="22" t="s">
        <v>1333</v>
      </c>
      <c r="D1983" s="27" t="s">
        <v>2306</v>
      </c>
      <c r="E1983" s="24" t="s">
        <v>1374</v>
      </c>
      <c r="F1983" s="25" t="s">
        <v>1375</v>
      </c>
      <c r="G1983" s="22" t="s">
        <v>1376</v>
      </c>
      <c r="H1983" s="26">
        <v>3833260</v>
      </c>
      <c r="I1983" s="28"/>
      <c r="J1983" s="26">
        <v>306661</v>
      </c>
      <c r="K1983" s="26">
        <v>4139921</v>
      </c>
      <c r="L1983" s="22" t="s">
        <v>1336</v>
      </c>
      <c r="M1983" s="22"/>
      <c r="N1983">
        <f t="shared" si="94"/>
        <v>7317</v>
      </c>
      <c r="O1983">
        <f>+VLOOKUP(N1983,'Thanh toán '!O$8:P$8099,2,0)</f>
        <v>4139921</v>
      </c>
      <c r="P1983">
        <f t="shared" si="95"/>
        <v>4139921</v>
      </c>
      <c r="Q1983" s="30">
        <f t="shared" si="97"/>
        <v>0</v>
      </c>
    </row>
    <row r="1984" spans="1:17" hidden="1" x14ac:dyDescent="0.3">
      <c r="A1984" s="21">
        <v>15931</v>
      </c>
      <c r="B1984" s="22" t="s">
        <v>2315</v>
      </c>
      <c r="C1984" s="22" t="s">
        <v>1333</v>
      </c>
      <c r="D1984" s="27" t="s">
        <v>2306</v>
      </c>
      <c r="E1984" s="24" t="s">
        <v>38</v>
      </c>
      <c r="F1984" s="25" t="s">
        <v>1348</v>
      </c>
      <c r="G1984" s="22" t="s">
        <v>39</v>
      </c>
      <c r="H1984" s="26">
        <v>555290</v>
      </c>
      <c r="I1984" s="28"/>
      <c r="J1984" s="26">
        <v>44423</v>
      </c>
      <c r="K1984" s="26">
        <v>599713</v>
      </c>
      <c r="L1984" s="22" t="s">
        <v>1336</v>
      </c>
      <c r="M1984" s="22"/>
      <c r="N1984">
        <f t="shared" si="94"/>
        <v>7318</v>
      </c>
      <c r="O1984">
        <f>+VLOOKUP(N1984,'Thanh toán '!O$8:P$8099,2,0)</f>
        <v>599713</v>
      </c>
      <c r="P1984">
        <f t="shared" si="95"/>
        <v>599713</v>
      </c>
      <c r="Q1984" s="30">
        <f t="shared" si="97"/>
        <v>0</v>
      </c>
    </row>
    <row r="1985" spans="1:20" hidden="1" x14ac:dyDescent="0.3">
      <c r="A1985" s="21">
        <v>15936</v>
      </c>
      <c r="B1985" s="22" t="s">
        <v>2316</v>
      </c>
      <c r="C1985" s="22" t="s">
        <v>1333</v>
      </c>
      <c r="D1985" s="27" t="s">
        <v>2306</v>
      </c>
      <c r="E1985" s="24" t="s">
        <v>38</v>
      </c>
      <c r="F1985" s="25" t="s">
        <v>1348</v>
      </c>
      <c r="G1985" s="22" t="s">
        <v>39</v>
      </c>
      <c r="H1985" s="26">
        <v>922445</v>
      </c>
      <c r="I1985" s="28"/>
      <c r="J1985" s="26">
        <v>73796</v>
      </c>
      <c r="K1985" s="26">
        <v>996241</v>
      </c>
      <c r="L1985" s="22" t="s">
        <v>1336</v>
      </c>
      <c r="M1985" s="22"/>
      <c r="N1985">
        <f t="shared" si="94"/>
        <v>7323</v>
      </c>
      <c r="O1985">
        <f>+VLOOKUP(N1985,'Thanh toán '!O$8:P$8099,2,0)</f>
        <v>996241</v>
      </c>
      <c r="P1985">
        <f t="shared" si="95"/>
        <v>996241</v>
      </c>
      <c r="Q1985" s="30">
        <f t="shared" si="97"/>
        <v>0</v>
      </c>
    </row>
    <row r="1986" spans="1:20" hidden="1" x14ac:dyDescent="0.3">
      <c r="A1986" s="21">
        <v>15937</v>
      </c>
      <c r="B1986" s="22" t="s">
        <v>2317</v>
      </c>
      <c r="C1986" s="22" t="s">
        <v>1333</v>
      </c>
      <c r="D1986" s="27" t="s">
        <v>2306</v>
      </c>
      <c r="E1986" s="24" t="s">
        <v>38</v>
      </c>
      <c r="F1986" s="25" t="s">
        <v>1348</v>
      </c>
      <c r="G1986" s="22" t="s">
        <v>39</v>
      </c>
      <c r="H1986" s="26">
        <v>912488</v>
      </c>
      <c r="I1986" s="28"/>
      <c r="J1986" s="26">
        <v>72999</v>
      </c>
      <c r="K1986" s="26">
        <v>985487</v>
      </c>
      <c r="L1986" s="22" t="s">
        <v>1336</v>
      </c>
      <c r="M1986" s="22"/>
      <c r="N1986">
        <f t="shared" si="94"/>
        <v>7324</v>
      </c>
      <c r="O1986">
        <f>+VLOOKUP(N1986,'Thanh toán '!O$8:P$8099,2,0)</f>
        <v>985487</v>
      </c>
      <c r="P1986">
        <f t="shared" si="95"/>
        <v>985487</v>
      </c>
      <c r="Q1986" s="30">
        <f t="shared" si="97"/>
        <v>0</v>
      </c>
    </row>
    <row r="1987" spans="1:20" hidden="1" x14ac:dyDescent="0.3">
      <c r="A1987" s="21">
        <v>15958</v>
      </c>
      <c r="B1987" s="22" t="s">
        <v>2318</v>
      </c>
      <c r="C1987" s="22" t="s">
        <v>1333</v>
      </c>
      <c r="D1987" s="27" t="s">
        <v>2306</v>
      </c>
      <c r="E1987" s="24" t="s">
        <v>32</v>
      </c>
      <c r="F1987" s="25" t="s">
        <v>1335</v>
      </c>
      <c r="G1987" s="22" t="s">
        <v>33</v>
      </c>
      <c r="H1987" s="26">
        <v>1110580</v>
      </c>
      <c r="I1987" s="28"/>
      <c r="J1987" s="26">
        <v>88846</v>
      </c>
      <c r="K1987" s="26">
        <v>1199426</v>
      </c>
      <c r="L1987" s="22" t="s">
        <v>1336</v>
      </c>
      <c r="M1987" s="22"/>
      <c r="N1987">
        <f t="shared" si="94"/>
        <v>7345</v>
      </c>
      <c r="O1987">
        <f>+VLOOKUP(N1987,'Thanh toán '!O$8:P$8099,2,0)</f>
        <v>1199426</v>
      </c>
      <c r="P1987">
        <f t="shared" si="95"/>
        <v>1199426</v>
      </c>
      <c r="Q1987" s="30">
        <f t="shared" si="97"/>
        <v>0</v>
      </c>
    </row>
    <row r="1988" spans="1:20" hidden="1" x14ac:dyDescent="0.3">
      <c r="A1988" s="21">
        <v>16056</v>
      </c>
      <c r="B1988" s="22" t="s">
        <v>2319</v>
      </c>
      <c r="C1988" s="22" t="s">
        <v>1333</v>
      </c>
      <c r="D1988" s="27" t="s">
        <v>2306</v>
      </c>
      <c r="E1988" s="24" t="s">
        <v>38</v>
      </c>
      <c r="F1988" s="25" t="s">
        <v>1348</v>
      </c>
      <c r="G1988" s="22" t="s">
        <v>39</v>
      </c>
      <c r="H1988" s="26">
        <v>512516</v>
      </c>
      <c r="I1988" s="28"/>
      <c r="J1988" s="26">
        <v>41001</v>
      </c>
      <c r="K1988" s="26">
        <v>553517</v>
      </c>
      <c r="L1988" s="22" t="s">
        <v>1336</v>
      </c>
      <c r="M1988" s="22"/>
      <c r="N1988">
        <f t="shared" si="94"/>
        <v>7444</v>
      </c>
      <c r="O1988">
        <f>+VLOOKUP(N1988,'Thanh toán '!O$8:P$8099,2,0)</f>
        <v>553517</v>
      </c>
      <c r="P1988">
        <f t="shared" si="95"/>
        <v>553517</v>
      </c>
      <c r="Q1988" s="30">
        <f t="shared" si="97"/>
        <v>0</v>
      </c>
    </row>
    <row r="1989" spans="1:20" hidden="1" x14ac:dyDescent="0.3">
      <c r="A1989" s="21">
        <v>16057</v>
      </c>
      <c r="B1989" s="22" t="s">
        <v>2320</v>
      </c>
      <c r="C1989" s="22" t="s">
        <v>1333</v>
      </c>
      <c r="D1989" s="27" t="s">
        <v>2306</v>
      </c>
      <c r="E1989" s="24" t="s">
        <v>548</v>
      </c>
      <c r="F1989" s="25" t="s">
        <v>1531</v>
      </c>
      <c r="G1989" s="22" t="s">
        <v>549</v>
      </c>
      <c r="H1989" s="26">
        <v>2261210</v>
      </c>
      <c r="I1989" s="28"/>
      <c r="J1989" s="26">
        <v>180897</v>
      </c>
      <c r="K1989" s="26">
        <v>2442107</v>
      </c>
      <c r="L1989" s="22" t="s">
        <v>1336</v>
      </c>
      <c r="M1989" s="22"/>
      <c r="N1989">
        <f t="shared" si="94"/>
        <v>7445</v>
      </c>
      <c r="O1989">
        <f>+VLOOKUP(N1989,'Thanh toán '!O$8:P$8099,2,0)</f>
        <v>2442107</v>
      </c>
      <c r="P1989">
        <f t="shared" si="95"/>
        <v>2442107</v>
      </c>
      <c r="Q1989" s="30">
        <f t="shared" si="97"/>
        <v>0</v>
      </c>
    </row>
    <row r="1990" spans="1:20" ht="26.3" hidden="1" x14ac:dyDescent="0.3">
      <c r="A1990" s="21">
        <v>16058</v>
      </c>
      <c r="B1990" s="22" t="s">
        <v>2321</v>
      </c>
      <c r="C1990" s="22" t="s">
        <v>1333</v>
      </c>
      <c r="D1990" s="27" t="s">
        <v>2306</v>
      </c>
      <c r="E1990" s="24" t="s">
        <v>68</v>
      </c>
      <c r="F1990" s="25" t="s">
        <v>1338</v>
      </c>
      <c r="G1990" s="22" t="s">
        <v>69</v>
      </c>
      <c r="H1990" s="26">
        <v>3855530</v>
      </c>
      <c r="I1990" s="28"/>
      <c r="J1990" s="26">
        <v>308442</v>
      </c>
      <c r="K1990" s="26">
        <v>4163972</v>
      </c>
      <c r="L1990" s="22" t="s">
        <v>1336</v>
      </c>
      <c r="M1990" s="22" t="str">
        <f>+E1990</f>
        <v>CN LIÊN HIỆP HTX TM TP.HCM–CO.OPMART CAO LÃNH</v>
      </c>
      <c r="N1990">
        <f t="shared" ref="N1990:N2053" si="98">+B1990*1</f>
        <v>7446</v>
      </c>
      <c r="O1990" s="18">
        <f>+VLOOKUP(N1990,'Thanh toán '!O$8:P$8099,2,0)</f>
        <v>823891</v>
      </c>
      <c r="P1990" s="32">
        <f>+T1990</f>
        <v>4163972</v>
      </c>
      <c r="Q1990" s="30">
        <f>+P1990-K1990</f>
        <v>0</v>
      </c>
      <c r="R1990" t="s">
        <v>22782</v>
      </c>
      <c r="S1990">
        <f>+SUMIFS('Thanh toán '!P$27:P$4224,'Thanh toán '!O$27:O$4224,'Bảng kê HĐ 2022'!N1990)</f>
        <v>4987863</v>
      </c>
      <c r="T1990" s="32">
        <f>+S1990-O1990</f>
        <v>4163972</v>
      </c>
    </row>
    <row r="1991" spans="1:20" ht="26.3" hidden="1" x14ac:dyDescent="0.3">
      <c r="A1991" s="21">
        <v>16059</v>
      </c>
      <c r="B1991" s="22" t="s">
        <v>2322</v>
      </c>
      <c r="C1991" s="22" t="s">
        <v>1333</v>
      </c>
      <c r="D1991" s="27" t="s">
        <v>2306</v>
      </c>
      <c r="E1991" s="24" t="s">
        <v>1451</v>
      </c>
      <c r="F1991" s="25" t="s">
        <v>1452</v>
      </c>
      <c r="G1991" s="22" t="s">
        <v>1453</v>
      </c>
      <c r="H1991" s="26">
        <v>2381320</v>
      </c>
      <c r="I1991" s="28"/>
      <c r="J1991" s="26">
        <v>190506</v>
      </c>
      <c r="K1991" s="26">
        <v>2571826</v>
      </c>
      <c r="L1991" s="22" t="s">
        <v>1336</v>
      </c>
      <c r="M1991" s="22"/>
      <c r="N1991">
        <f t="shared" si="98"/>
        <v>7447</v>
      </c>
      <c r="O1991">
        <f>+VLOOKUP(N1991,'Thanh toán '!O$8:P$8099,2,0)</f>
        <v>2571826</v>
      </c>
      <c r="P1991">
        <f t="shared" ref="P1991:P2053" si="99">+O1991</f>
        <v>2571826</v>
      </c>
      <c r="Q1991" s="30">
        <f>+O1991-K1991</f>
        <v>0</v>
      </c>
    </row>
    <row r="1992" spans="1:20" ht="26.3" hidden="1" x14ac:dyDescent="0.3">
      <c r="A1992" s="21">
        <v>16060</v>
      </c>
      <c r="B1992" s="22" t="s">
        <v>2323</v>
      </c>
      <c r="C1992" s="22" t="s">
        <v>1333</v>
      </c>
      <c r="D1992" s="27" t="s">
        <v>2306</v>
      </c>
      <c r="E1992" s="24" t="s">
        <v>130</v>
      </c>
      <c r="F1992" s="25" t="s">
        <v>1489</v>
      </c>
      <c r="G1992" s="22" t="s">
        <v>131</v>
      </c>
      <c r="H1992" s="26">
        <v>4405860</v>
      </c>
      <c r="I1992" s="28"/>
      <c r="J1992" s="26">
        <v>352469</v>
      </c>
      <c r="K1992" s="26">
        <v>4758329</v>
      </c>
      <c r="L1992" s="22" t="s">
        <v>1336</v>
      </c>
      <c r="M1992" s="22" t="str">
        <f t="shared" ref="M1992:M1995" si="100">+E1992</f>
        <v>CHI NHÁNH LIÊN HIỆP HỢP TÁC XÃ THƯƠNG MẠI TP. HỒ CHÍ MINH - CO.OPMART PHAN RÍ CỬA</v>
      </c>
      <c r="N1992">
        <f t="shared" si="98"/>
        <v>7448</v>
      </c>
      <c r="O1992" s="18">
        <f>+VLOOKUP(N1992,'Thanh toán '!O$8:P$8099,2,0)</f>
        <v>1633584</v>
      </c>
      <c r="P1992" s="32">
        <f t="shared" ref="P1992:P1995" si="101">+T1992</f>
        <v>4758329</v>
      </c>
      <c r="Q1992" s="30">
        <f t="shared" ref="Q1992:Q1995" si="102">+P1992-K1992</f>
        <v>0</v>
      </c>
      <c r="R1992" t="s">
        <v>22782</v>
      </c>
      <c r="S1992">
        <f>+SUMIFS('Thanh toán '!P$27:P$4224,'Thanh toán '!O$27:O$4224,'Bảng kê HĐ 2022'!N1992)</f>
        <v>6391913</v>
      </c>
      <c r="T1992" s="32">
        <f>+S1992-O1992</f>
        <v>4758329</v>
      </c>
    </row>
    <row r="1993" spans="1:20" ht="26.3" hidden="1" x14ac:dyDescent="0.3">
      <c r="A1993" s="21">
        <v>16071</v>
      </c>
      <c r="B1993" s="22" t="s">
        <v>2324</v>
      </c>
      <c r="C1993" s="22" t="s">
        <v>1333</v>
      </c>
      <c r="D1993" s="27" t="s">
        <v>2306</v>
      </c>
      <c r="E1993" s="24" t="s">
        <v>62</v>
      </c>
      <c r="F1993" s="25" t="s">
        <v>1629</v>
      </c>
      <c r="G1993" s="22" t="s">
        <v>63</v>
      </c>
      <c r="H1993" s="26">
        <v>1816600</v>
      </c>
      <c r="I1993" s="28"/>
      <c r="J1993" s="26">
        <v>145328</v>
      </c>
      <c r="K1993" s="26">
        <v>1961928</v>
      </c>
      <c r="L1993" s="22" t="s">
        <v>1336</v>
      </c>
      <c r="M1993" s="22" t="str">
        <f t="shared" si="100"/>
        <v>CHI NHÁNH LIÊN HIỆP HỢP TÁC XÃ THƯƠNG MẠI TP.HỒ CHÍ MINH-CO.OPMART SA ĐÉC</v>
      </c>
      <c r="N1993">
        <f t="shared" si="98"/>
        <v>7459</v>
      </c>
      <c r="O1993" s="18">
        <f>+VLOOKUP(N1993,'Thanh toán '!O$8:P$8099,2,0)</f>
        <v>709779</v>
      </c>
      <c r="P1993" s="32">
        <f t="shared" si="101"/>
        <v>1961928</v>
      </c>
      <c r="Q1993" s="30">
        <f t="shared" si="102"/>
        <v>0</v>
      </c>
      <c r="R1993" t="s">
        <v>22782</v>
      </c>
      <c r="S1993">
        <f>+SUMIFS('Thanh toán '!P$27:P$4224,'Thanh toán '!O$27:O$4224,'Bảng kê HĐ 2022'!N1993)</f>
        <v>2671707</v>
      </c>
      <c r="T1993" s="32">
        <f>+S1993-O1993</f>
        <v>1961928</v>
      </c>
    </row>
    <row r="1994" spans="1:20" ht="26.3" hidden="1" x14ac:dyDescent="0.3">
      <c r="A1994" s="21">
        <v>16072</v>
      </c>
      <c r="B1994" s="22" t="s">
        <v>2325</v>
      </c>
      <c r="C1994" s="22" t="s">
        <v>1333</v>
      </c>
      <c r="D1994" s="27" t="s">
        <v>2326</v>
      </c>
      <c r="E1994" s="24" t="s">
        <v>23</v>
      </c>
      <c r="F1994" s="25" t="s">
        <v>1342</v>
      </c>
      <c r="G1994" s="22" t="s">
        <v>24</v>
      </c>
      <c r="H1994" s="26">
        <v>1428270</v>
      </c>
      <c r="I1994" s="28"/>
      <c r="J1994" s="26">
        <v>114262</v>
      </c>
      <c r="K1994" s="26">
        <v>1542532</v>
      </c>
      <c r="L1994" s="22" t="s">
        <v>1336</v>
      </c>
      <c r="M1994" s="22" t="str">
        <f t="shared" si="100"/>
        <v>CHI NHÁNH- CÔNG TY TNHH MTV THỰC PHẨM SAIGON CO.OP- CO.OP FOOD MIỀN BẮC</v>
      </c>
      <c r="N1994">
        <f t="shared" si="98"/>
        <v>7460</v>
      </c>
      <c r="O1994" s="18">
        <f>+VLOOKUP(N1994,'Thanh toán '!O$8:P$8099,2,0)</f>
        <v>619289</v>
      </c>
      <c r="P1994" s="32">
        <f t="shared" si="101"/>
        <v>1542532</v>
      </c>
      <c r="Q1994" s="30">
        <f t="shared" si="102"/>
        <v>0</v>
      </c>
      <c r="R1994" t="s">
        <v>22782</v>
      </c>
      <c r="S1994">
        <f>+SUMIFS('Thanh toán '!P$27:P$4224,'Thanh toán '!O$27:O$4224,'Bảng kê HĐ 2022'!N1994)</f>
        <v>2161821</v>
      </c>
      <c r="T1994" s="32">
        <f>+S1994-O1994</f>
        <v>1542532</v>
      </c>
    </row>
    <row r="1995" spans="1:20" ht="26.3" hidden="1" x14ac:dyDescent="0.3">
      <c r="A1995" s="21">
        <v>16073</v>
      </c>
      <c r="B1995" s="22" t="s">
        <v>2327</v>
      </c>
      <c r="C1995" s="22" t="s">
        <v>1333</v>
      </c>
      <c r="D1995" s="27" t="s">
        <v>2326</v>
      </c>
      <c r="E1995" s="24" t="s">
        <v>23</v>
      </c>
      <c r="F1995" s="25" t="s">
        <v>1342</v>
      </c>
      <c r="G1995" s="22" t="s">
        <v>24</v>
      </c>
      <c r="H1995" s="26">
        <v>1285445</v>
      </c>
      <c r="I1995" s="28"/>
      <c r="J1995" s="26">
        <v>102836</v>
      </c>
      <c r="K1995" s="26">
        <v>1388281</v>
      </c>
      <c r="L1995" s="22" t="s">
        <v>1336</v>
      </c>
      <c r="M1995" s="22" t="str">
        <f t="shared" si="100"/>
        <v>CHI NHÁNH- CÔNG TY TNHH MTV THỰC PHẨM SAIGON CO.OP- CO.OP FOOD MIỀN BẮC</v>
      </c>
      <c r="N1995">
        <f t="shared" si="98"/>
        <v>7461</v>
      </c>
      <c r="O1995" s="18">
        <f>+VLOOKUP(N1995,'Thanh toán '!O$8:P$8099,2,0)</f>
        <v>831943</v>
      </c>
      <c r="P1995" s="32">
        <f t="shared" si="101"/>
        <v>1388281</v>
      </c>
      <c r="Q1995" s="30">
        <f t="shared" si="102"/>
        <v>0</v>
      </c>
      <c r="R1995" t="s">
        <v>22782</v>
      </c>
      <c r="S1995">
        <f>+SUMIFS('Thanh toán '!P$27:P$4224,'Thanh toán '!O$27:O$4224,'Bảng kê HĐ 2022'!N1995)</f>
        <v>2220224</v>
      </c>
      <c r="T1995" s="32">
        <f>+S1995-O1995</f>
        <v>1388281</v>
      </c>
    </row>
    <row r="1996" spans="1:20" ht="26.3" hidden="1" x14ac:dyDescent="0.3">
      <c r="A1996" s="21">
        <v>16074</v>
      </c>
      <c r="B1996" s="22" t="s">
        <v>2328</v>
      </c>
      <c r="C1996" s="22" t="s">
        <v>1333</v>
      </c>
      <c r="D1996" s="27" t="s">
        <v>2326</v>
      </c>
      <c r="E1996" s="24" t="s">
        <v>203</v>
      </c>
      <c r="F1996" s="25" t="s">
        <v>1562</v>
      </c>
      <c r="G1996" s="22" t="s">
        <v>204</v>
      </c>
      <c r="H1996" s="26">
        <v>1894930</v>
      </c>
      <c r="I1996" s="28"/>
      <c r="J1996" s="26">
        <v>151594</v>
      </c>
      <c r="K1996" s="26">
        <v>2046524</v>
      </c>
      <c r="L1996" s="22" t="s">
        <v>1336</v>
      </c>
      <c r="M1996" s="22"/>
      <c r="N1996">
        <f t="shared" si="98"/>
        <v>7462</v>
      </c>
      <c r="O1996">
        <f>+VLOOKUP(N1996,'Thanh toán '!O$8:P$8099,2,0)</f>
        <v>2046524</v>
      </c>
      <c r="P1996">
        <f t="shared" si="99"/>
        <v>2046524</v>
      </c>
      <c r="Q1996" s="30">
        <f>+O1996-K1996</f>
        <v>0</v>
      </c>
    </row>
    <row r="1997" spans="1:20" hidden="1" x14ac:dyDescent="0.3">
      <c r="A1997" s="21">
        <v>16075</v>
      </c>
      <c r="B1997" s="22" t="s">
        <v>2329</v>
      </c>
      <c r="C1997" s="22" t="s">
        <v>1333</v>
      </c>
      <c r="D1997" s="27" t="s">
        <v>2326</v>
      </c>
      <c r="E1997" s="24" t="s">
        <v>38</v>
      </c>
      <c r="F1997" s="25" t="s">
        <v>1348</v>
      </c>
      <c r="G1997" s="22" t="s">
        <v>39</v>
      </c>
      <c r="H1997" s="26">
        <v>922445</v>
      </c>
      <c r="I1997" s="28"/>
      <c r="J1997" s="26">
        <v>73796</v>
      </c>
      <c r="K1997" s="26">
        <v>996241</v>
      </c>
      <c r="L1997" s="22" t="s">
        <v>1336</v>
      </c>
      <c r="M1997" s="22"/>
      <c r="N1997">
        <f t="shared" si="98"/>
        <v>7463</v>
      </c>
      <c r="O1997">
        <f>+VLOOKUP(N1997,'Thanh toán '!O$8:P$8099,2,0)</f>
        <v>996241</v>
      </c>
      <c r="P1997">
        <f t="shared" si="99"/>
        <v>996241</v>
      </c>
      <c r="Q1997" s="30">
        <f>+O1997-K1997</f>
        <v>0</v>
      </c>
    </row>
    <row r="1998" spans="1:20" hidden="1" x14ac:dyDescent="0.3">
      <c r="A1998" s="21">
        <v>16076</v>
      </c>
      <c r="B1998" s="22" t="s">
        <v>2330</v>
      </c>
      <c r="C1998" s="22" t="s">
        <v>1333</v>
      </c>
      <c r="D1998" s="27" t="s">
        <v>2326</v>
      </c>
      <c r="E1998" s="24" t="s">
        <v>38</v>
      </c>
      <c r="F1998" s="25" t="s">
        <v>1348</v>
      </c>
      <c r="G1998" s="22" t="s">
        <v>39</v>
      </c>
      <c r="H1998" s="26">
        <v>1553373</v>
      </c>
      <c r="I1998" s="28"/>
      <c r="J1998" s="26">
        <v>124270</v>
      </c>
      <c r="K1998" s="26">
        <v>1677643</v>
      </c>
      <c r="L1998" s="22" t="s">
        <v>1336</v>
      </c>
      <c r="M1998" s="22"/>
      <c r="N1998">
        <f t="shared" si="98"/>
        <v>7464</v>
      </c>
      <c r="O1998">
        <f>+VLOOKUP(N1998,'Thanh toán '!O$8:P$8099,2,0)</f>
        <v>1677643</v>
      </c>
      <c r="P1998">
        <f t="shared" si="99"/>
        <v>1677643</v>
      </c>
      <c r="Q1998" s="30">
        <f>+O1998-K1998</f>
        <v>0</v>
      </c>
    </row>
    <row r="1999" spans="1:20" hidden="1" x14ac:dyDescent="0.3">
      <c r="A1999" s="21">
        <v>16077</v>
      </c>
      <c r="B1999" s="22" t="s">
        <v>2331</v>
      </c>
      <c r="C1999" s="22" t="s">
        <v>1333</v>
      </c>
      <c r="D1999" s="27" t="s">
        <v>2326</v>
      </c>
      <c r="E1999" s="24" t="s">
        <v>38</v>
      </c>
      <c r="F1999" s="25" t="s">
        <v>1348</v>
      </c>
      <c r="G1999" s="22" t="s">
        <v>39</v>
      </c>
      <c r="H1999" s="26">
        <v>676806</v>
      </c>
      <c r="I1999" s="28"/>
      <c r="J1999" s="26">
        <v>54144</v>
      </c>
      <c r="K1999" s="26">
        <v>730950</v>
      </c>
      <c r="L1999" s="22" t="s">
        <v>1336</v>
      </c>
      <c r="M1999" s="22" t="str">
        <f t="shared" ref="M1999:M2005" si="103">+E1999</f>
        <v>CÔNG TY TNHH MTV THỰC PHẨM SAIGON CO.OP</v>
      </c>
      <c r="N1999">
        <f t="shared" si="98"/>
        <v>7465</v>
      </c>
      <c r="O1999" s="18">
        <f>+VLOOKUP(N1999,'Thanh toán '!O$8:P$8099,2,0)</f>
        <v>2594790</v>
      </c>
      <c r="P1999" s="32">
        <f t="shared" ref="P1999:P2005" si="104">+T1999</f>
        <v>730950</v>
      </c>
      <c r="Q1999" s="30">
        <f t="shared" ref="Q1999:Q2005" si="105">+P1999-K1999</f>
        <v>0</v>
      </c>
      <c r="R1999" t="s">
        <v>22782</v>
      </c>
      <c r="S1999">
        <f>+SUMIFS('Thanh toán '!P$27:P$4224,'Thanh toán '!O$27:O$4224,'Bảng kê HĐ 2022'!N1999)</f>
        <v>3325740</v>
      </c>
      <c r="T1999" s="32">
        <f t="shared" ref="T1999:T2005" si="106">+S1999-O1999</f>
        <v>730950</v>
      </c>
    </row>
    <row r="2000" spans="1:20" hidden="1" x14ac:dyDescent="0.3">
      <c r="A2000" s="21">
        <v>16078</v>
      </c>
      <c r="B2000" s="22" t="s">
        <v>2332</v>
      </c>
      <c r="C2000" s="22" t="s">
        <v>1333</v>
      </c>
      <c r="D2000" s="27" t="s">
        <v>2326</v>
      </c>
      <c r="E2000" s="24" t="s">
        <v>38</v>
      </c>
      <c r="F2000" s="25" t="s">
        <v>1348</v>
      </c>
      <c r="G2000" s="22" t="s">
        <v>39</v>
      </c>
      <c r="H2000" s="26">
        <v>1289600</v>
      </c>
      <c r="I2000" s="28"/>
      <c r="J2000" s="26">
        <v>103168</v>
      </c>
      <c r="K2000" s="26">
        <v>1392768</v>
      </c>
      <c r="L2000" s="22" t="s">
        <v>1336</v>
      </c>
      <c r="M2000" s="22" t="str">
        <f t="shared" si="103"/>
        <v>CÔNG TY TNHH MTV THỰC PHẨM SAIGON CO.OP</v>
      </c>
      <c r="N2000">
        <f t="shared" si="98"/>
        <v>7466</v>
      </c>
      <c r="O2000" s="18">
        <f>+VLOOKUP(N2000,'Thanh toán '!O$8:P$8099,2,0)</f>
        <v>33967670</v>
      </c>
      <c r="P2000" s="32">
        <f t="shared" si="104"/>
        <v>1392768</v>
      </c>
      <c r="Q2000" s="30">
        <f t="shared" si="105"/>
        <v>0</v>
      </c>
      <c r="R2000" t="s">
        <v>22782</v>
      </c>
      <c r="S2000">
        <f>+SUMIFS('Thanh toán '!P$27:P$4224,'Thanh toán '!O$27:O$4224,'Bảng kê HĐ 2022'!N2000)</f>
        <v>35360438</v>
      </c>
      <c r="T2000" s="32">
        <f t="shared" si="106"/>
        <v>1392768</v>
      </c>
    </row>
    <row r="2001" spans="1:20" hidden="1" x14ac:dyDescent="0.3">
      <c r="A2001" s="21">
        <v>16079</v>
      </c>
      <c r="B2001" s="22" t="s">
        <v>2333</v>
      </c>
      <c r="C2001" s="22" t="s">
        <v>1333</v>
      </c>
      <c r="D2001" s="27" t="s">
        <v>2326</v>
      </c>
      <c r="E2001" s="24" t="s">
        <v>38</v>
      </c>
      <c r="F2001" s="25" t="s">
        <v>1348</v>
      </c>
      <c r="G2001" s="22" t="s">
        <v>39</v>
      </c>
      <c r="H2001" s="26">
        <v>819271</v>
      </c>
      <c r="I2001" s="28"/>
      <c r="J2001" s="26">
        <v>65542</v>
      </c>
      <c r="K2001" s="26">
        <v>884813</v>
      </c>
      <c r="L2001" s="22" t="s">
        <v>1336</v>
      </c>
      <c r="M2001" s="22" t="str">
        <f t="shared" si="103"/>
        <v>CÔNG TY TNHH MTV THỰC PHẨM SAIGON CO.OP</v>
      </c>
      <c r="N2001">
        <f t="shared" si="98"/>
        <v>7467</v>
      </c>
      <c r="O2001" s="18">
        <f>+VLOOKUP(N2001,'Thanh toán '!O$8:P$8099,2,0)</f>
        <v>1373152</v>
      </c>
      <c r="P2001" s="32">
        <f t="shared" si="104"/>
        <v>884813</v>
      </c>
      <c r="Q2001" s="30">
        <f t="shared" si="105"/>
        <v>0</v>
      </c>
      <c r="R2001" t="s">
        <v>22782</v>
      </c>
      <c r="S2001">
        <f>+SUMIFS('Thanh toán '!P$27:P$4224,'Thanh toán '!O$27:O$4224,'Bảng kê HĐ 2022'!N2001)</f>
        <v>2257965</v>
      </c>
      <c r="T2001" s="32">
        <f t="shared" si="106"/>
        <v>884813</v>
      </c>
    </row>
    <row r="2002" spans="1:20" hidden="1" x14ac:dyDescent="0.3">
      <c r="A2002" s="21">
        <v>16080</v>
      </c>
      <c r="B2002" s="22" t="s">
        <v>2334</v>
      </c>
      <c r="C2002" s="22" t="s">
        <v>1333</v>
      </c>
      <c r="D2002" s="27" t="s">
        <v>2326</v>
      </c>
      <c r="E2002" s="24" t="s">
        <v>845</v>
      </c>
      <c r="F2002" s="25" t="s">
        <v>1359</v>
      </c>
      <c r="G2002" s="22" t="s">
        <v>79</v>
      </c>
      <c r="H2002" s="26">
        <v>741678</v>
      </c>
      <c r="I2002" s="28"/>
      <c r="J2002" s="26">
        <v>59334</v>
      </c>
      <c r="K2002" s="26">
        <v>801012</v>
      </c>
      <c r="L2002" s="22" t="s">
        <v>1336</v>
      </c>
      <c r="M2002" s="22" t="str">
        <f t="shared" si="103"/>
        <v>CÔNG TY TNHH MỘT THÀNH VIÊN CO.OP FINELIFE</v>
      </c>
      <c r="N2002">
        <f t="shared" si="98"/>
        <v>7468</v>
      </c>
      <c r="O2002" s="18">
        <f>+VLOOKUP(N2002,'Thanh toán '!O$8:P$8099,2,0)</f>
        <v>4766971</v>
      </c>
      <c r="P2002" s="32">
        <f t="shared" si="104"/>
        <v>801012</v>
      </c>
      <c r="Q2002" s="30">
        <f t="shared" si="105"/>
        <v>0</v>
      </c>
      <c r="R2002" t="s">
        <v>22782</v>
      </c>
      <c r="S2002">
        <f>+SUMIFS('Thanh toán '!P$27:P$4224,'Thanh toán '!O$27:O$4224,'Bảng kê HĐ 2022'!N2002)</f>
        <v>5567983</v>
      </c>
      <c r="T2002" s="32">
        <f t="shared" si="106"/>
        <v>801012</v>
      </c>
    </row>
    <row r="2003" spans="1:20" hidden="1" x14ac:dyDescent="0.3">
      <c r="A2003" s="21">
        <v>16081</v>
      </c>
      <c r="B2003" s="22" t="s">
        <v>2335</v>
      </c>
      <c r="C2003" s="22" t="s">
        <v>1333</v>
      </c>
      <c r="D2003" s="27" t="s">
        <v>2326</v>
      </c>
      <c r="E2003" s="24" t="s">
        <v>42</v>
      </c>
      <c r="F2003" s="25" t="s">
        <v>1359</v>
      </c>
      <c r="G2003" s="22" t="s">
        <v>43</v>
      </c>
      <c r="H2003" s="26">
        <v>1150780</v>
      </c>
      <c r="I2003" s="28"/>
      <c r="J2003" s="26">
        <v>92062</v>
      </c>
      <c r="K2003" s="26">
        <v>1242842</v>
      </c>
      <c r="L2003" s="22" t="s">
        <v>1336</v>
      </c>
      <c r="M2003" s="22" t="str">
        <f t="shared" si="103"/>
        <v>CÔNG TY TNHH SAIGON CO-OP FAIRPRICE</v>
      </c>
      <c r="N2003">
        <f t="shared" si="98"/>
        <v>7469</v>
      </c>
      <c r="O2003" s="18">
        <f>+VLOOKUP(N2003,'Thanh toán '!O$8:P$8099,2,0)</f>
        <v>1143450</v>
      </c>
      <c r="P2003" s="32">
        <f t="shared" si="104"/>
        <v>1242842</v>
      </c>
      <c r="Q2003" s="30">
        <f t="shared" si="105"/>
        <v>0</v>
      </c>
      <c r="R2003" t="s">
        <v>22782</v>
      </c>
      <c r="S2003">
        <f>+SUMIFS('Thanh toán '!P$27:P$4224,'Thanh toán '!O$27:O$4224,'Bảng kê HĐ 2022'!N2003)</f>
        <v>2386292</v>
      </c>
      <c r="T2003" s="32">
        <f t="shared" si="106"/>
        <v>1242842</v>
      </c>
    </row>
    <row r="2004" spans="1:20" ht="26.3" hidden="1" x14ac:dyDescent="0.3">
      <c r="A2004" s="21">
        <v>16082</v>
      </c>
      <c r="B2004" s="22" t="s">
        <v>2336</v>
      </c>
      <c r="C2004" s="22" t="s">
        <v>1333</v>
      </c>
      <c r="D2004" s="27" t="s">
        <v>2326</v>
      </c>
      <c r="E2004" s="24" t="s">
        <v>81</v>
      </c>
      <c r="F2004" s="25" t="s">
        <v>1432</v>
      </c>
      <c r="G2004" s="22" t="s">
        <v>82</v>
      </c>
      <c r="H2004" s="26">
        <v>2102570</v>
      </c>
      <c r="I2004" s="28"/>
      <c r="J2004" s="26">
        <v>168206</v>
      </c>
      <c r="K2004" s="26">
        <v>2270776</v>
      </c>
      <c r="L2004" s="22" t="s">
        <v>1336</v>
      </c>
      <c r="M2004" s="22" t="str">
        <f t="shared" si="103"/>
        <v>CÔNG TY TNHH MỘT THÀNH VIÊN SÀI GÒN CO.OP NAM SÀI GÒN</v>
      </c>
      <c r="N2004">
        <f t="shared" si="98"/>
        <v>7470</v>
      </c>
      <c r="O2004" s="18">
        <f>+VLOOKUP(N2004,'Thanh toán '!O$8:P$8099,2,0)</f>
        <v>5707427</v>
      </c>
      <c r="P2004" s="32">
        <f t="shared" si="104"/>
        <v>2270776</v>
      </c>
      <c r="Q2004" s="30">
        <f t="shared" si="105"/>
        <v>0</v>
      </c>
      <c r="R2004" t="s">
        <v>22782</v>
      </c>
      <c r="S2004">
        <f>+SUMIFS('Thanh toán '!P$27:P$4224,'Thanh toán '!O$27:O$4224,'Bảng kê HĐ 2022'!N2004)</f>
        <v>7978203</v>
      </c>
      <c r="T2004" s="32">
        <f t="shared" si="106"/>
        <v>2270776</v>
      </c>
    </row>
    <row r="2005" spans="1:20" ht="26.3" hidden="1" x14ac:dyDescent="0.3">
      <c r="A2005" s="21">
        <v>16083</v>
      </c>
      <c r="B2005" s="22" t="s">
        <v>2337</v>
      </c>
      <c r="C2005" s="22" t="s">
        <v>1333</v>
      </c>
      <c r="D2005" s="27" t="s">
        <v>2326</v>
      </c>
      <c r="E2005" s="24" t="s">
        <v>295</v>
      </c>
      <c r="F2005" s="25" t="s">
        <v>1548</v>
      </c>
      <c r="G2005" s="22" t="s">
        <v>296</v>
      </c>
      <c r="H2005" s="26">
        <v>1150780</v>
      </c>
      <c r="I2005" s="28"/>
      <c r="J2005" s="26">
        <v>92062</v>
      </c>
      <c r="K2005" s="26">
        <v>1242842</v>
      </c>
      <c r="L2005" s="22" t="s">
        <v>1336</v>
      </c>
      <c r="M2005" s="22" t="str">
        <f t="shared" si="103"/>
        <v>CN Liên Hiệp Hợp Tác Xã Thương Mại TP. Hồ Chí Minh -Co.opMart Đồng Văn Cống</v>
      </c>
      <c r="N2005">
        <f t="shared" si="98"/>
        <v>7471</v>
      </c>
      <c r="O2005" s="18">
        <f>+VLOOKUP(N2005,'Thanh toán '!O$8:P$8099,2,0)</f>
        <v>4441569</v>
      </c>
      <c r="P2005" s="32">
        <f t="shared" si="104"/>
        <v>1242842</v>
      </c>
      <c r="Q2005" s="30">
        <f t="shared" si="105"/>
        <v>0</v>
      </c>
      <c r="R2005" t="s">
        <v>22782</v>
      </c>
      <c r="S2005">
        <f>+SUMIFS('Thanh toán '!P$27:P$4224,'Thanh toán '!O$27:O$4224,'Bảng kê HĐ 2022'!N2005)</f>
        <v>5684411</v>
      </c>
      <c r="T2005" s="32">
        <f t="shared" si="106"/>
        <v>1242842</v>
      </c>
    </row>
    <row r="2006" spans="1:20" hidden="1" x14ac:dyDescent="0.3">
      <c r="A2006" s="21">
        <v>16084</v>
      </c>
      <c r="B2006" s="22" t="s">
        <v>2338</v>
      </c>
      <c r="C2006" s="22" t="s">
        <v>1333</v>
      </c>
      <c r="D2006" s="27" t="s">
        <v>2326</v>
      </c>
      <c r="E2006" s="24" t="s">
        <v>38</v>
      </c>
      <c r="F2006" s="25" t="s">
        <v>1348</v>
      </c>
      <c r="G2006" s="22" t="s">
        <v>39</v>
      </c>
      <c r="H2006" s="26">
        <v>1150620</v>
      </c>
      <c r="I2006" s="28"/>
      <c r="J2006" s="26">
        <v>92050</v>
      </c>
      <c r="K2006" s="26">
        <v>1242670</v>
      </c>
      <c r="L2006" s="22" t="s">
        <v>1336</v>
      </c>
      <c r="M2006" s="22"/>
      <c r="N2006">
        <f t="shared" si="98"/>
        <v>7472</v>
      </c>
      <c r="O2006">
        <f>+VLOOKUP(N2006,'Thanh toán '!O$8:P$8099,2,0)</f>
        <v>1242670</v>
      </c>
      <c r="P2006">
        <f t="shared" si="99"/>
        <v>1242670</v>
      </c>
      <c r="Q2006" s="30">
        <f t="shared" ref="Q2006:Q2069" si="107">+O2006-K2006</f>
        <v>0</v>
      </c>
    </row>
    <row r="2007" spans="1:20" hidden="1" x14ac:dyDescent="0.3">
      <c r="A2007" s="21">
        <v>16088</v>
      </c>
      <c r="B2007" s="22" t="s">
        <v>2339</v>
      </c>
      <c r="C2007" s="22" t="s">
        <v>1333</v>
      </c>
      <c r="D2007" s="27" t="s">
        <v>2326</v>
      </c>
      <c r="E2007" s="24" t="s">
        <v>38</v>
      </c>
      <c r="F2007" s="25" t="s">
        <v>1348</v>
      </c>
      <c r="G2007" s="22" t="s">
        <v>39</v>
      </c>
      <c r="H2007" s="26">
        <v>333174</v>
      </c>
      <c r="I2007" s="28"/>
      <c r="J2007" s="26">
        <v>26654</v>
      </c>
      <c r="K2007" s="26">
        <v>359828</v>
      </c>
      <c r="L2007" s="22" t="s">
        <v>1336</v>
      </c>
      <c r="M2007" s="22"/>
      <c r="N2007">
        <f t="shared" si="98"/>
        <v>7476</v>
      </c>
      <c r="O2007">
        <f>+VLOOKUP(N2007,'Thanh toán '!O$8:P$8099,2,0)</f>
        <v>359828</v>
      </c>
      <c r="P2007">
        <f t="shared" si="99"/>
        <v>359828</v>
      </c>
      <c r="Q2007" s="30">
        <f t="shared" si="107"/>
        <v>0</v>
      </c>
    </row>
    <row r="2008" spans="1:20" hidden="1" x14ac:dyDescent="0.3">
      <c r="A2008" s="21">
        <v>16089</v>
      </c>
      <c r="B2008" s="22" t="s">
        <v>2340</v>
      </c>
      <c r="C2008" s="22" t="s">
        <v>1333</v>
      </c>
      <c r="D2008" s="27" t="s">
        <v>2326</v>
      </c>
      <c r="E2008" s="24" t="s">
        <v>38</v>
      </c>
      <c r="F2008" s="25" t="s">
        <v>1348</v>
      </c>
      <c r="G2008" s="22" t="s">
        <v>39</v>
      </c>
      <c r="H2008" s="26">
        <v>816894</v>
      </c>
      <c r="I2008" s="28"/>
      <c r="J2008" s="26">
        <v>65352</v>
      </c>
      <c r="K2008" s="26">
        <v>882246</v>
      </c>
      <c r="L2008" s="22" t="s">
        <v>1336</v>
      </c>
      <c r="M2008" s="22"/>
      <c r="N2008">
        <f t="shared" si="98"/>
        <v>7477</v>
      </c>
      <c r="O2008">
        <f>+VLOOKUP(N2008,'Thanh toán '!O$8:P$8099,2,0)</f>
        <v>882246</v>
      </c>
      <c r="P2008">
        <f t="shared" si="99"/>
        <v>882246</v>
      </c>
      <c r="Q2008" s="30">
        <f t="shared" si="107"/>
        <v>0</v>
      </c>
    </row>
    <row r="2009" spans="1:20" hidden="1" x14ac:dyDescent="0.3">
      <c r="A2009" s="21">
        <v>16090</v>
      </c>
      <c r="B2009" s="22" t="s">
        <v>2341</v>
      </c>
      <c r="C2009" s="22" t="s">
        <v>1333</v>
      </c>
      <c r="D2009" s="27" t="s">
        <v>2326</v>
      </c>
      <c r="E2009" s="24" t="s">
        <v>38</v>
      </c>
      <c r="F2009" s="25" t="s">
        <v>1348</v>
      </c>
      <c r="G2009" s="22" t="s">
        <v>39</v>
      </c>
      <c r="H2009" s="26">
        <v>722113</v>
      </c>
      <c r="I2009" s="28"/>
      <c r="J2009" s="26">
        <v>57769</v>
      </c>
      <c r="K2009" s="26">
        <v>779882</v>
      </c>
      <c r="L2009" s="22" t="s">
        <v>1336</v>
      </c>
      <c r="M2009" s="22"/>
      <c r="N2009">
        <f t="shared" si="98"/>
        <v>7478</v>
      </c>
      <c r="O2009">
        <f>+VLOOKUP(N2009,'Thanh toán '!O$8:P$8099,2,0)</f>
        <v>779882</v>
      </c>
      <c r="P2009">
        <f t="shared" si="99"/>
        <v>779882</v>
      </c>
      <c r="Q2009" s="30">
        <f t="shared" si="107"/>
        <v>0</v>
      </c>
    </row>
    <row r="2010" spans="1:20" hidden="1" x14ac:dyDescent="0.3">
      <c r="A2010" s="21">
        <v>16091</v>
      </c>
      <c r="B2010" s="22" t="s">
        <v>2342</v>
      </c>
      <c r="C2010" s="22" t="s">
        <v>1333</v>
      </c>
      <c r="D2010" s="27" t="s">
        <v>2326</v>
      </c>
      <c r="E2010" s="24" t="s">
        <v>38</v>
      </c>
      <c r="F2010" s="25" t="s">
        <v>1348</v>
      </c>
      <c r="G2010" s="22" t="s">
        <v>39</v>
      </c>
      <c r="H2010" s="26">
        <v>367155</v>
      </c>
      <c r="I2010" s="28"/>
      <c r="J2010" s="26">
        <v>29372</v>
      </c>
      <c r="K2010" s="26">
        <v>396527</v>
      </c>
      <c r="L2010" s="22" t="s">
        <v>1336</v>
      </c>
      <c r="M2010" s="22"/>
      <c r="N2010">
        <f t="shared" si="98"/>
        <v>7479</v>
      </c>
      <c r="O2010">
        <f>+VLOOKUP(N2010,'Thanh toán '!O$8:P$8099,2,0)</f>
        <v>396527</v>
      </c>
      <c r="P2010">
        <f t="shared" si="99"/>
        <v>396527</v>
      </c>
      <c r="Q2010" s="30">
        <f t="shared" si="107"/>
        <v>0</v>
      </c>
    </row>
    <row r="2011" spans="1:20" hidden="1" x14ac:dyDescent="0.3">
      <c r="A2011" s="21">
        <v>16093</v>
      </c>
      <c r="B2011" s="22" t="s">
        <v>2343</v>
      </c>
      <c r="C2011" s="22" t="s">
        <v>1333</v>
      </c>
      <c r="D2011" s="27" t="s">
        <v>2326</v>
      </c>
      <c r="E2011" s="24" t="s">
        <v>38</v>
      </c>
      <c r="F2011" s="25" t="s">
        <v>1348</v>
      </c>
      <c r="G2011" s="22" t="s">
        <v>39</v>
      </c>
      <c r="H2011" s="26">
        <v>1279643</v>
      </c>
      <c r="I2011" s="28"/>
      <c r="J2011" s="26">
        <v>102371</v>
      </c>
      <c r="K2011" s="26">
        <v>1382014</v>
      </c>
      <c r="L2011" s="22" t="s">
        <v>1336</v>
      </c>
      <c r="M2011" s="22"/>
      <c r="N2011">
        <f t="shared" si="98"/>
        <v>7481</v>
      </c>
      <c r="O2011">
        <f>+VLOOKUP(N2011,'Thanh toán '!O$8:P$8099,2,0)</f>
        <v>1382014</v>
      </c>
      <c r="P2011">
        <f t="shared" si="99"/>
        <v>1382014</v>
      </c>
      <c r="Q2011" s="30">
        <f t="shared" si="107"/>
        <v>0</v>
      </c>
    </row>
    <row r="2012" spans="1:20" hidden="1" x14ac:dyDescent="0.3">
      <c r="A2012" s="21">
        <v>16094</v>
      </c>
      <c r="B2012" s="22" t="s">
        <v>2344</v>
      </c>
      <c r="C2012" s="22" t="s">
        <v>1333</v>
      </c>
      <c r="D2012" s="27" t="s">
        <v>2326</v>
      </c>
      <c r="E2012" s="24" t="s">
        <v>38</v>
      </c>
      <c r="F2012" s="25" t="s">
        <v>1348</v>
      </c>
      <c r="G2012" s="22" t="s">
        <v>39</v>
      </c>
      <c r="H2012" s="26">
        <v>1218878</v>
      </c>
      <c r="I2012" s="28"/>
      <c r="J2012" s="26">
        <v>97510</v>
      </c>
      <c r="K2012" s="26">
        <v>1316388</v>
      </c>
      <c r="L2012" s="22" t="s">
        <v>1336</v>
      </c>
      <c r="M2012" s="22"/>
      <c r="N2012">
        <f t="shared" si="98"/>
        <v>7482</v>
      </c>
      <c r="O2012">
        <f>+VLOOKUP(N2012,'Thanh toán '!O$8:P$8099,2,0)</f>
        <v>1316388</v>
      </c>
      <c r="P2012">
        <f t="shared" si="99"/>
        <v>1316388</v>
      </c>
      <c r="Q2012" s="30">
        <f t="shared" si="107"/>
        <v>0</v>
      </c>
    </row>
    <row r="2013" spans="1:20" hidden="1" x14ac:dyDescent="0.3">
      <c r="A2013" s="21">
        <v>16095</v>
      </c>
      <c r="B2013" s="22" t="s">
        <v>2345</v>
      </c>
      <c r="C2013" s="22" t="s">
        <v>1333</v>
      </c>
      <c r="D2013" s="27" t="s">
        <v>2326</v>
      </c>
      <c r="E2013" s="24" t="s">
        <v>38</v>
      </c>
      <c r="F2013" s="25" t="s">
        <v>1348</v>
      </c>
      <c r="G2013" s="22" t="s">
        <v>39</v>
      </c>
      <c r="H2013" s="26">
        <v>1024670</v>
      </c>
      <c r="I2013" s="28"/>
      <c r="J2013" s="26">
        <v>81974</v>
      </c>
      <c r="K2013" s="26">
        <v>1106644</v>
      </c>
      <c r="L2013" s="22" t="s">
        <v>1336</v>
      </c>
      <c r="M2013" s="22"/>
      <c r="N2013">
        <f t="shared" si="98"/>
        <v>7483</v>
      </c>
      <c r="O2013">
        <f>+VLOOKUP(N2013,'Thanh toán '!O$8:P$8099,2,0)</f>
        <v>1106644</v>
      </c>
      <c r="P2013">
        <f t="shared" si="99"/>
        <v>1106644</v>
      </c>
      <c r="Q2013" s="30">
        <f t="shared" si="107"/>
        <v>0</v>
      </c>
    </row>
    <row r="2014" spans="1:20" hidden="1" x14ac:dyDescent="0.3">
      <c r="A2014" s="21">
        <v>16096</v>
      </c>
      <c r="B2014" s="22" t="s">
        <v>2346</v>
      </c>
      <c r="C2014" s="22" t="s">
        <v>1333</v>
      </c>
      <c r="D2014" s="27" t="s">
        <v>2326</v>
      </c>
      <c r="E2014" s="24" t="s">
        <v>38</v>
      </c>
      <c r="F2014" s="25" t="s">
        <v>1348</v>
      </c>
      <c r="G2014" s="22" t="s">
        <v>39</v>
      </c>
      <c r="H2014" s="26">
        <v>1937136</v>
      </c>
      <c r="I2014" s="28"/>
      <c r="J2014" s="26">
        <v>154971</v>
      </c>
      <c r="K2014" s="26">
        <v>2092107</v>
      </c>
      <c r="L2014" s="22" t="s">
        <v>1336</v>
      </c>
      <c r="M2014" s="22"/>
      <c r="N2014">
        <f t="shared" si="98"/>
        <v>7484</v>
      </c>
      <c r="O2014">
        <f>+VLOOKUP(N2014,'Thanh toán '!O$8:P$8099,2,0)</f>
        <v>2092107</v>
      </c>
      <c r="P2014">
        <f t="shared" si="99"/>
        <v>2092107</v>
      </c>
      <c r="Q2014" s="30">
        <f t="shared" si="107"/>
        <v>0</v>
      </c>
    </row>
    <row r="2015" spans="1:20" hidden="1" x14ac:dyDescent="0.3">
      <c r="A2015" s="21">
        <v>16099</v>
      </c>
      <c r="B2015" s="22" t="s">
        <v>2347</v>
      </c>
      <c r="C2015" s="22" t="s">
        <v>1333</v>
      </c>
      <c r="D2015" s="27" t="s">
        <v>2326</v>
      </c>
      <c r="E2015" s="24" t="s">
        <v>372</v>
      </c>
      <c r="F2015" s="25" t="s">
        <v>1512</v>
      </c>
      <c r="G2015" s="22" t="s">
        <v>373</v>
      </c>
      <c r="H2015" s="26">
        <v>1831460</v>
      </c>
      <c r="I2015" s="28"/>
      <c r="J2015" s="26">
        <v>146517</v>
      </c>
      <c r="K2015" s="26">
        <v>1977977</v>
      </c>
      <c r="L2015" s="22" t="s">
        <v>1336</v>
      </c>
      <c r="M2015" s="22"/>
      <c r="N2015">
        <f t="shared" si="98"/>
        <v>7487</v>
      </c>
      <c r="O2015">
        <f>+VLOOKUP(N2015,'Thanh toán '!O$8:P$8099,2,0)</f>
        <v>1977977</v>
      </c>
      <c r="P2015">
        <f t="shared" si="99"/>
        <v>1977977</v>
      </c>
      <c r="Q2015" s="30">
        <f t="shared" si="107"/>
        <v>0</v>
      </c>
    </row>
    <row r="2016" spans="1:20" hidden="1" x14ac:dyDescent="0.3">
      <c r="A2016" s="21">
        <v>16100</v>
      </c>
      <c r="B2016" s="22" t="s">
        <v>2348</v>
      </c>
      <c r="C2016" s="22" t="s">
        <v>1333</v>
      </c>
      <c r="D2016" s="27" t="s">
        <v>2326</v>
      </c>
      <c r="E2016" s="24" t="s">
        <v>38</v>
      </c>
      <c r="F2016" s="25" t="s">
        <v>1348</v>
      </c>
      <c r="G2016" s="22" t="s">
        <v>39</v>
      </c>
      <c r="H2016" s="26">
        <v>975263</v>
      </c>
      <c r="I2016" s="28"/>
      <c r="J2016" s="26">
        <v>78021</v>
      </c>
      <c r="K2016" s="26">
        <v>1053284</v>
      </c>
      <c r="L2016" s="22" t="s">
        <v>1336</v>
      </c>
      <c r="M2016" s="22"/>
      <c r="N2016">
        <f t="shared" si="98"/>
        <v>7488</v>
      </c>
      <c r="O2016">
        <f>+VLOOKUP(N2016,'Thanh toán '!O$8:P$8099,2,0)</f>
        <v>1053284</v>
      </c>
      <c r="P2016">
        <f t="shared" si="99"/>
        <v>1053284</v>
      </c>
      <c r="Q2016" s="30">
        <f t="shared" si="107"/>
        <v>0</v>
      </c>
    </row>
    <row r="2017" spans="1:17" hidden="1" x14ac:dyDescent="0.3">
      <c r="A2017" s="21">
        <v>16101</v>
      </c>
      <c r="B2017" s="22" t="s">
        <v>2349</v>
      </c>
      <c r="C2017" s="22" t="s">
        <v>1333</v>
      </c>
      <c r="D2017" s="27" t="s">
        <v>2326</v>
      </c>
      <c r="E2017" s="24" t="s">
        <v>38</v>
      </c>
      <c r="F2017" s="25" t="s">
        <v>1348</v>
      </c>
      <c r="G2017" s="22" t="s">
        <v>39</v>
      </c>
      <c r="H2017" s="26">
        <v>722860</v>
      </c>
      <c r="I2017" s="28"/>
      <c r="J2017" s="26">
        <v>57829</v>
      </c>
      <c r="K2017" s="26">
        <v>780689</v>
      </c>
      <c r="L2017" s="22" t="s">
        <v>1336</v>
      </c>
      <c r="M2017" s="22"/>
      <c r="N2017">
        <f t="shared" si="98"/>
        <v>7489</v>
      </c>
      <c r="O2017">
        <f>+VLOOKUP(N2017,'Thanh toán '!O$8:P$8099,2,0)</f>
        <v>780689</v>
      </c>
      <c r="P2017">
        <f t="shared" si="99"/>
        <v>780689</v>
      </c>
      <c r="Q2017" s="30">
        <f t="shared" si="107"/>
        <v>0</v>
      </c>
    </row>
    <row r="2018" spans="1:17" hidden="1" x14ac:dyDescent="0.3">
      <c r="A2018" s="21">
        <v>16104</v>
      </c>
      <c r="B2018" s="22" t="s">
        <v>2350</v>
      </c>
      <c r="C2018" s="22" t="s">
        <v>1333</v>
      </c>
      <c r="D2018" s="27" t="s">
        <v>2326</v>
      </c>
      <c r="E2018" s="24" t="s">
        <v>38</v>
      </c>
      <c r="F2018" s="25" t="s">
        <v>1348</v>
      </c>
      <c r="G2018" s="22" t="s">
        <v>39</v>
      </c>
      <c r="H2018" s="26">
        <v>827628</v>
      </c>
      <c r="I2018" s="28"/>
      <c r="J2018" s="26">
        <v>66210</v>
      </c>
      <c r="K2018" s="26">
        <v>893838</v>
      </c>
      <c r="L2018" s="22" t="s">
        <v>1336</v>
      </c>
      <c r="M2018" s="22"/>
      <c r="N2018">
        <f t="shared" si="98"/>
        <v>7492</v>
      </c>
      <c r="O2018">
        <f>+VLOOKUP(N2018,'Thanh toán '!O$8:P$8099,2,0)</f>
        <v>893838</v>
      </c>
      <c r="P2018">
        <f t="shared" si="99"/>
        <v>893838</v>
      </c>
      <c r="Q2018" s="30">
        <f t="shared" si="107"/>
        <v>0</v>
      </c>
    </row>
    <row r="2019" spans="1:17" hidden="1" x14ac:dyDescent="0.3">
      <c r="A2019" s="21">
        <v>16105</v>
      </c>
      <c r="B2019" s="22" t="s">
        <v>2351</v>
      </c>
      <c r="C2019" s="22" t="s">
        <v>1333</v>
      </c>
      <c r="D2019" s="27" t="s">
        <v>2326</v>
      </c>
      <c r="E2019" s="24" t="s">
        <v>38</v>
      </c>
      <c r="F2019" s="25" t="s">
        <v>1348</v>
      </c>
      <c r="G2019" s="22" t="s">
        <v>39</v>
      </c>
      <c r="H2019" s="26">
        <v>927992</v>
      </c>
      <c r="I2019" s="28"/>
      <c r="J2019" s="26">
        <v>74239</v>
      </c>
      <c r="K2019" s="26">
        <v>1002231</v>
      </c>
      <c r="L2019" s="22" t="s">
        <v>1336</v>
      </c>
      <c r="M2019" s="22"/>
      <c r="N2019">
        <f t="shared" si="98"/>
        <v>7493</v>
      </c>
      <c r="O2019">
        <f>+VLOOKUP(N2019,'Thanh toán '!O$8:P$8099,2,0)</f>
        <v>1002231</v>
      </c>
      <c r="P2019">
        <f t="shared" si="99"/>
        <v>1002231</v>
      </c>
      <c r="Q2019" s="30">
        <f t="shared" si="107"/>
        <v>0</v>
      </c>
    </row>
    <row r="2020" spans="1:17" hidden="1" x14ac:dyDescent="0.3">
      <c r="A2020" s="21">
        <v>16107</v>
      </c>
      <c r="B2020" s="22" t="s">
        <v>2352</v>
      </c>
      <c r="C2020" s="22" t="s">
        <v>1333</v>
      </c>
      <c r="D2020" s="27" t="s">
        <v>2326</v>
      </c>
      <c r="E2020" s="24" t="s">
        <v>38</v>
      </c>
      <c r="F2020" s="25" t="s">
        <v>1348</v>
      </c>
      <c r="G2020" s="22" t="s">
        <v>39</v>
      </c>
      <c r="H2020" s="26">
        <v>736103</v>
      </c>
      <c r="I2020" s="28"/>
      <c r="J2020" s="26">
        <v>58888</v>
      </c>
      <c r="K2020" s="26">
        <v>794991</v>
      </c>
      <c r="L2020" s="22" t="s">
        <v>1336</v>
      </c>
      <c r="M2020" s="22"/>
      <c r="N2020">
        <f t="shared" si="98"/>
        <v>7495</v>
      </c>
      <c r="O2020">
        <f>+VLOOKUP(N2020,'Thanh toán '!O$8:P$8099,2,0)</f>
        <v>794991</v>
      </c>
      <c r="P2020">
        <f t="shared" si="99"/>
        <v>794991</v>
      </c>
      <c r="Q2020" s="30">
        <f t="shared" si="107"/>
        <v>0</v>
      </c>
    </row>
    <row r="2021" spans="1:17" hidden="1" x14ac:dyDescent="0.3">
      <c r="A2021" s="21">
        <v>16108</v>
      </c>
      <c r="B2021" s="22" t="s">
        <v>2353</v>
      </c>
      <c r="C2021" s="22" t="s">
        <v>1333</v>
      </c>
      <c r="D2021" s="27" t="s">
        <v>2326</v>
      </c>
      <c r="E2021" s="24" t="s">
        <v>200</v>
      </c>
      <c r="F2021" s="25" t="s">
        <v>1844</v>
      </c>
      <c r="G2021" s="22" t="s">
        <v>201</v>
      </c>
      <c r="H2021" s="26">
        <v>3860500</v>
      </c>
      <c r="I2021" s="28"/>
      <c r="J2021" s="26">
        <v>308840</v>
      </c>
      <c r="K2021" s="26">
        <v>4169340</v>
      </c>
      <c r="L2021" s="22" t="s">
        <v>1336</v>
      </c>
      <c r="M2021" s="22"/>
      <c r="N2021">
        <f t="shared" si="98"/>
        <v>7496</v>
      </c>
      <c r="O2021">
        <f>+VLOOKUP(N2021,'Thanh toán '!O$8:P$8099,2,0)</f>
        <v>4169340</v>
      </c>
      <c r="P2021">
        <f t="shared" si="99"/>
        <v>4169340</v>
      </c>
      <c r="Q2021" s="30">
        <f t="shared" si="107"/>
        <v>0</v>
      </c>
    </row>
    <row r="2022" spans="1:17" ht="26.3" hidden="1" x14ac:dyDescent="0.3">
      <c r="A2022" s="21">
        <v>16109</v>
      </c>
      <c r="B2022" s="22" t="s">
        <v>2354</v>
      </c>
      <c r="C2022" s="22" t="s">
        <v>1333</v>
      </c>
      <c r="D2022" s="27" t="s">
        <v>2326</v>
      </c>
      <c r="E2022" s="24" t="s">
        <v>1491</v>
      </c>
      <c r="F2022" s="25" t="s">
        <v>1492</v>
      </c>
      <c r="G2022" s="22" t="s">
        <v>1493</v>
      </c>
      <c r="H2022" s="26">
        <v>230000</v>
      </c>
      <c r="I2022" s="28"/>
      <c r="J2022" s="26">
        <v>18400</v>
      </c>
      <c r="K2022" s="26">
        <v>248400</v>
      </c>
      <c r="L2022" s="22" t="s">
        <v>1336</v>
      </c>
      <c r="M2022" s="22"/>
      <c r="N2022">
        <f t="shared" si="98"/>
        <v>7497</v>
      </c>
      <c r="O2022">
        <f>+VLOOKUP(N2022,'Thanh toán '!O$8:P$8099,2,0)</f>
        <v>248400</v>
      </c>
      <c r="P2022">
        <f t="shared" si="99"/>
        <v>248400</v>
      </c>
      <c r="Q2022" s="30">
        <f t="shared" si="107"/>
        <v>0</v>
      </c>
    </row>
    <row r="2023" spans="1:17" hidden="1" x14ac:dyDescent="0.3">
      <c r="A2023" s="21">
        <v>16110</v>
      </c>
      <c r="B2023" s="22" t="s">
        <v>2355</v>
      </c>
      <c r="C2023" s="22" t="s">
        <v>1333</v>
      </c>
      <c r="D2023" s="27" t="s">
        <v>2326</v>
      </c>
      <c r="E2023" s="24" t="s">
        <v>65</v>
      </c>
      <c r="F2023" s="25" t="s">
        <v>1528</v>
      </c>
      <c r="G2023" s="22" t="s">
        <v>66</v>
      </c>
      <c r="H2023" s="26">
        <v>50182</v>
      </c>
      <c r="I2023" s="28"/>
      <c r="J2023" s="26">
        <v>4015</v>
      </c>
      <c r="K2023" s="26">
        <v>54197</v>
      </c>
      <c r="L2023" s="22" t="s">
        <v>1336</v>
      </c>
      <c r="M2023" s="22"/>
      <c r="N2023">
        <f t="shared" si="98"/>
        <v>7498</v>
      </c>
      <c r="O2023">
        <f>+VLOOKUP(N2023,'Thanh toán '!O$8:P$8099,2,0)</f>
        <v>54197</v>
      </c>
      <c r="P2023">
        <f t="shared" si="99"/>
        <v>54197</v>
      </c>
      <c r="Q2023" s="30">
        <f t="shared" si="107"/>
        <v>0</v>
      </c>
    </row>
    <row r="2024" spans="1:17" hidden="1" x14ac:dyDescent="0.3">
      <c r="A2024" s="21">
        <v>16111</v>
      </c>
      <c r="B2024" s="22" t="s">
        <v>2356</v>
      </c>
      <c r="C2024" s="22" t="s">
        <v>1333</v>
      </c>
      <c r="D2024" s="27" t="s">
        <v>2326</v>
      </c>
      <c r="E2024" s="24" t="s">
        <v>38</v>
      </c>
      <c r="F2024" s="25" t="s">
        <v>1348</v>
      </c>
      <c r="G2024" s="22" t="s">
        <v>39</v>
      </c>
      <c r="H2024" s="26">
        <v>745324</v>
      </c>
      <c r="I2024" s="28"/>
      <c r="J2024" s="26">
        <v>59626</v>
      </c>
      <c r="K2024" s="26">
        <v>804950</v>
      </c>
      <c r="L2024" s="22" t="s">
        <v>1336</v>
      </c>
      <c r="M2024" s="22"/>
      <c r="N2024">
        <f t="shared" si="98"/>
        <v>7499</v>
      </c>
      <c r="O2024">
        <f>+VLOOKUP(N2024,'Thanh toán '!O$8:P$8099,2,0)</f>
        <v>804950</v>
      </c>
      <c r="P2024">
        <f t="shared" si="99"/>
        <v>804950</v>
      </c>
      <c r="Q2024" s="30">
        <f t="shared" si="107"/>
        <v>0</v>
      </c>
    </row>
    <row r="2025" spans="1:17" hidden="1" x14ac:dyDescent="0.3">
      <c r="A2025" s="21">
        <v>16112</v>
      </c>
      <c r="B2025" s="22" t="s">
        <v>2357</v>
      </c>
      <c r="C2025" s="22" t="s">
        <v>1333</v>
      </c>
      <c r="D2025" s="27" t="s">
        <v>2326</v>
      </c>
      <c r="E2025" s="24" t="s">
        <v>410</v>
      </c>
      <c r="F2025" s="25" t="s">
        <v>1372</v>
      </c>
      <c r="G2025" s="22" t="s">
        <v>411</v>
      </c>
      <c r="H2025" s="26">
        <v>5515820</v>
      </c>
      <c r="I2025" s="28"/>
      <c r="J2025" s="26">
        <v>441266</v>
      </c>
      <c r="K2025" s="26">
        <v>5957086</v>
      </c>
      <c r="L2025" s="22" t="s">
        <v>1336</v>
      </c>
      <c r="M2025" s="22"/>
      <c r="N2025">
        <f t="shared" si="98"/>
        <v>7500</v>
      </c>
      <c r="O2025">
        <f>+VLOOKUP(N2025,'Thanh toán '!O$8:P$8099,2,0)</f>
        <v>5957086</v>
      </c>
      <c r="P2025">
        <f t="shared" si="99"/>
        <v>5957086</v>
      </c>
      <c r="Q2025" s="30">
        <f t="shared" si="107"/>
        <v>0</v>
      </c>
    </row>
    <row r="2026" spans="1:17" hidden="1" x14ac:dyDescent="0.3">
      <c r="A2026" s="21">
        <v>16411</v>
      </c>
      <c r="B2026" s="22" t="s">
        <v>2358</v>
      </c>
      <c r="C2026" s="22" t="s">
        <v>1333</v>
      </c>
      <c r="D2026" s="27" t="s">
        <v>2359</v>
      </c>
      <c r="E2026" s="24" t="s">
        <v>38</v>
      </c>
      <c r="F2026" s="25" t="s">
        <v>1348</v>
      </c>
      <c r="G2026" s="22" t="s">
        <v>39</v>
      </c>
      <c r="H2026" s="26">
        <v>930728</v>
      </c>
      <c r="I2026" s="28"/>
      <c r="J2026" s="26">
        <v>74458</v>
      </c>
      <c r="K2026" s="26">
        <v>1005186</v>
      </c>
      <c r="L2026" s="22" t="s">
        <v>1336</v>
      </c>
      <c r="M2026" s="22"/>
      <c r="N2026">
        <f t="shared" si="98"/>
        <v>7799</v>
      </c>
      <c r="O2026">
        <f>+VLOOKUP(N2026,'Thanh toán '!O$8:P$8099,2,0)</f>
        <v>1005186</v>
      </c>
      <c r="P2026">
        <f t="shared" si="99"/>
        <v>1005186</v>
      </c>
      <c r="Q2026" s="30">
        <f t="shared" si="107"/>
        <v>0</v>
      </c>
    </row>
    <row r="2027" spans="1:17" hidden="1" x14ac:dyDescent="0.3">
      <c r="A2027" s="21">
        <v>16412</v>
      </c>
      <c r="B2027" s="22" t="s">
        <v>2360</v>
      </c>
      <c r="C2027" s="22" t="s">
        <v>1333</v>
      </c>
      <c r="D2027" s="27" t="s">
        <v>2359</v>
      </c>
      <c r="E2027" s="24" t="s">
        <v>747</v>
      </c>
      <c r="F2027" s="25" t="s">
        <v>1583</v>
      </c>
      <c r="G2027" s="22" t="s">
        <v>748</v>
      </c>
      <c r="H2027" s="26">
        <v>2529735</v>
      </c>
      <c r="I2027" s="28"/>
      <c r="J2027" s="26">
        <v>202379</v>
      </c>
      <c r="K2027" s="26">
        <v>2732114</v>
      </c>
      <c r="L2027" s="22" t="s">
        <v>1336</v>
      </c>
      <c r="M2027" s="22"/>
      <c r="N2027">
        <f t="shared" si="98"/>
        <v>7800</v>
      </c>
      <c r="O2027">
        <f>+VLOOKUP(N2027,'Thanh toán '!O$8:P$8099,2,0)</f>
        <v>2732114</v>
      </c>
      <c r="P2027">
        <f t="shared" si="99"/>
        <v>2732114</v>
      </c>
      <c r="Q2027" s="30">
        <f t="shared" si="107"/>
        <v>0</v>
      </c>
    </row>
    <row r="2028" spans="1:17" hidden="1" x14ac:dyDescent="0.3">
      <c r="A2028" s="21">
        <v>16413</v>
      </c>
      <c r="B2028" s="22" t="s">
        <v>2361</v>
      </c>
      <c r="C2028" s="22" t="s">
        <v>1333</v>
      </c>
      <c r="D2028" s="27" t="s">
        <v>2359</v>
      </c>
      <c r="E2028" s="24" t="s">
        <v>96</v>
      </c>
      <c r="F2028" s="25" t="s">
        <v>1385</v>
      </c>
      <c r="G2028" s="22" t="s">
        <v>97</v>
      </c>
      <c r="H2028" s="26">
        <v>2570890</v>
      </c>
      <c r="I2028" s="28"/>
      <c r="J2028" s="26">
        <v>205671</v>
      </c>
      <c r="K2028" s="26">
        <v>2776561</v>
      </c>
      <c r="L2028" s="22" t="s">
        <v>1336</v>
      </c>
      <c r="M2028" s="22"/>
      <c r="N2028">
        <f t="shared" si="98"/>
        <v>7801</v>
      </c>
      <c r="O2028">
        <f>+VLOOKUP(N2028,'Thanh toán '!O$8:P$8099,2,0)</f>
        <v>2776561</v>
      </c>
      <c r="P2028">
        <f t="shared" si="99"/>
        <v>2776561</v>
      </c>
      <c r="Q2028" s="30">
        <f t="shared" si="107"/>
        <v>0</v>
      </c>
    </row>
    <row r="2029" spans="1:17" hidden="1" x14ac:dyDescent="0.3">
      <c r="A2029" s="21">
        <v>16414</v>
      </c>
      <c r="B2029" s="22" t="s">
        <v>2362</v>
      </c>
      <c r="C2029" s="22" t="s">
        <v>1333</v>
      </c>
      <c r="D2029" s="27" t="s">
        <v>2359</v>
      </c>
      <c r="E2029" s="24" t="s">
        <v>38</v>
      </c>
      <c r="F2029" s="25" t="s">
        <v>1348</v>
      </c>
      <c r="G2029" s="22" t="s">
        <v>39</v>
      </c>
      <c r="H2029" s="26">
        <v>618065</v>
      </c>
      <c r="I2029" s="28"/>
      <c r="J2029" s="26">
        <v>49445</v>
      </c>
      <c r="K2029" s="26">
        <v>667510</v>
      </c>
      <c r="L2029" s="22" t="s">
        <v>1336</v>
      </c>
      <c r="M2029" s="22"/>
      <c r="N2029">
        <f t="shared" si="98"/>
        <v>7803</v>
      </c>
      <c r="O2029">
        <f>+VLOOKUP(N2029,'Thanh toán '!O$8:P$8099,2,0)</f>
        <v>667510</v>
      </c>
      <c r="P2029">
        <f t="shared" si="99"/>
        <v>667510</v>
      </c>
      <c r="Q2029" s="30">
        <f t="shared" si="107"/>
        <v>0</v>
      </c>
    </row>
    <row r="2030" spans="1:17" hidden="1" x14ac:dyDescent="0.3">
      <c r="A2030" s="21">
        <v>16416</v>
      </c>
      <c r="B2030" s="22" t="s">
        <v>2363</v>
      </c>
      <c r="C2030" s="22" t="s">
        <v>1333</v>
      </c>
      <c r="D2030" s="27" t="s">
        <v>2359</v>
      </c>
      <c r="E2030" s="24" t="s">
        <v>50</v>
      </c>
      <c r="F2030" s="25" t="s">
        <v>1350</v>
      </c>
      <c r="G2030" s="22" t="s">
        <v>51</v>
      </c>
      <c r="H2030" s="26">
        <v>3492220</v>
      </c>
      <c r="I2030" s="28"/>
      <c r="J2030" s="26">
        <v>279378</v>
      </c>
      <c r="K2030" s="26">
        <v>3771598</v>
      </c>
      <c r="L2030" s="22" t="s">
        <v>1336</v>
      </c>
      <c r="M2030" s="22"/>
      <c r="N2030">
        <f t="shared" si="98"/>
        <v>7805</v>
      </c>
      <c r="O2030">
        <f>+VLOOKUP(N2030,'Thanh toán '!O$8:P$8099,2,0)</f>
        <v>3771598</v>
      </c>
      <c r="P2030">
        <f t="shared" si="99"/>
        <v>3771598</v>
      </c>
      <c r="Q2030" s="30">
        <f t="shared" si="107"/>
        <v>0</v>
      </c>
    </row>
    <row r="2031" spans="1:17" hidden="1" x14ac:dyDescent="0.3">
      <c r="A2031" s="21">
        <v>16417</v>
      </c>
      <c r="B2031" s="22" t="s">
        <v>2364</v>
      </c>
      <c r="C2031" s="22" t="s">
        <v>1333</v>
      </c>
      <c r="D2031" s="27" t="s">
        <v>2359</v>
      </c>
      <c r="E2031" s="24" t="s">
        <v>38</v>
      </c>
      <c r="F2031" s="25" t="s">
        <v>1348</v>
      </c>
      <c r="G2031" s="22" t="s">
        <v>39</v>
      </c>
      <c r="H2031" s="26">
        <v>766090</v>
      </c>
      <c r="I2031" s="28"/>
      <c r="J2031" s="26">
        <v>61287</v>
      </c>
      <c r="K2031" s="26">
        <v>827377</v>
      </c>
      <c r="L2031" s="22" t="s">
        <v>1336</v>
      </c>
      <c r="M2031" s="22"/>
      <c r="N2031">
        <f t="shared" si="98"/>
        <v>7806</v>
      </c>
      <c r="O2031">
        <f>+VLOOKUP(N2031,'Thanh toán '!O$8:P$8099,2,0)</f>
        <v>827377</v>
      </c>
      <c r="P2031">
        <f t="shared" si="99"/>
        <v>827377</v>
      </c>
      <c r="Q2031" s="30">
        <f t="shared" si="107"/>
        <v>0</v>
      </c>
    </row>
    <row r="2032" spans="1:17" hidden="1" x14ac:dyDescent="0.3">
      <c r="A2032" s="21">
        <v>16418</v>
      </c>
      <c r="B2032" s="22" t="s">
        <v>2365</v>
      </c>
      <c r="C2032" s="22" t="s">
        <v>1333</v>
      </c>
      <c r="D2032" s="27" t="s">
        <v>2359</v>
      </c>
      <c r="E2032" s="24" t="s">
        <v>38</v>
      </c>
      <c r="F2032" s="25" t="s">
        <v>1348</v>
      </c>
      <c r="G2032" s="22" t="s">
        <v>39</v>
      </c>
      <c r="H2032" s="26">
        <v>713470</v>
      </c>
      <c r="I2032" s="28"/>
      <c r="J2032" s="26">
        <v>57078</v>
      </c>
      <c r="K2032" s="26">
        <v>770548</v>
      </c>
      <c r="L2032" s="22" t="s">
        <v>1336</v>
      </c>
      <c r="M2032" s="22"/>
      <c r="N2032">
        <f t="shared" si="98"/>
        <v>7807</v>
      </c>
      <c r="O2032">
        <f>+VLOOKUP(N2032,'Thanh toán '!O$8:P$8099,2,0)</f>
        <v>770548</v>
      </c>
      <c r="P2032">
        <f t="shared" si="99"/>
        <v>770548</v>
      </c>
      <c r="Q2032" s="30">
        <f t="shared" si="107"/>
        <v>0</v>
      </c>
    </row>
    <row r="2033" spans="1:17" hidden="1" x14ac:dyDescent="0.3">
      <c r="A2033" s="21">
        <v>16419</v>
      </c>
      <c r="B2033" s="22" t="s">
        <v>2366</v>
      </c>
      <c r="C2033" s="22" t="s">
        <v>1333</v>
      </c>
      <c r="D2033" s="27" t="s">
        <v>2359</v>
      </c>
      <c r="E2033" s="24" t="s">
        <v>38</v>
      </c>
      <c r="F2033" s="25" t="s">
        <v>1348</v>
      </c>
      <c r="G2033" s="22" t="s">
        <v>39</v>
      </c>
      <c r="H2033" s="26">
        <v>978918</v>
      </c>
      <c r="I2033" s="28"/>
      <c r="J2033" s="26">
        <v>78313</v>
      </c>
      <c r="K2033" s="26">
        <v>1057231</v>
      </c>
      <c r="L2033" s="22" t="s">
        <v>1336</v>
      </c>
      <c r="M2033" s="22"/>
      <c r="N2033">
        <f t="shared" si="98"/>
        <v>7808</v>
      </c>
      <c r="O2033">
        <f>+VLOOKUP(N2033,'Thanh toán '!O$8:P$8099,2,0)</f>
        <v>1057231</v>
      </c>
      <c r="P2033">
        <f t="shared" si="99"/>
        <v>1057231</v>
      </c>
      <c r="Q2033" s="30">
        <f t="shared" si="107"/>
        <v>0</v>
      </c>
    </row>
    <row r="2034" spans="1:17" hidden="1" x14ac:dyDescent="0.3">
      <c r="A2034" s="21">
        <v>16422</v>
      </c>
      <c r="B2034" s="22" t="s">
        <v>2367</v>
      </c>
      <c r="C2034" s="22" t="s">
        <v>1333</v>
      </c>
      <c r="D2034" s="27" t="s">
        <v>2359</v>
      </c>
      <c r="E2034" s="24" t="s">
        <v>38</v>
      </c>
      <c r="F2034" s="25" t="s">
        <v>1348</v>
      </c>
      <c r="G2034" s="22" t="s">
        <v>39</v>
      </c>
      <c r="H2034" s="26">
        <v>693319</v>
      </c>
      <c r="I2034" s="28"/>
      <c r="J2034" s="26">
        <v>55466</v>
      </c>
      <c r="K2034" s="26">
        <v>748785</v>
      </c>
      <c r="L2034" s="22" t="s">
        <v>1336</v>
      </c>
      <c r="M2034" s="22"/>
      <c r="N2034">
        <f t="shared" si="98"/>
        <v>7811</v>
      </c>
      <c r="O2034">
        <f>+VLOOKUP(N2034,'Thanh toán '!O$8:P$8099,2,0)</f>
        <v>748785</v>
      </c>
      <c r="P2034">
        <f t="shared" si="99"/>
        <v>748785</v>
      </c>
      <c r="Q2034" s="30">
        <f t="shared" si="107"/>
        <v>0</v>
      </c>
    </row>
    <row r="2035" spans="1:17" hidden="1" x14ac:dyDescent="0.3">
      <c r="A2035" s="21">
        <v>16427</v>
      </c>
      <c r="B2035" s="22" t="s">
        <v>2368</v>
      </c>
      <c r="C2035" s="22" t="s">
        <v>1333</v>
      </c>
      <c r="D2035" s="27" t="s">
        <v>2359</v>
      </c>
      <c r="E2035" s="24" t="s">
        <v>38</v>
      </c>
      <c r="F2035" s="25" t="s">
        <v>1348</v>
      </c>
      <c r="G2035" s="22" t="s">
        <v>39</v>
      </c>
      <c r="H2035" s="26">
        <v>618065</v>
      </c>
      <c r="I2035" s="28"/>
      <c r="J2035" s="26">
        <v>49445</v>
      </c>
      <c r="K2035" s="26">
        <v>667510</v>
      </c>
      <c r="L2035" s="22" t="s">
        <v>1336</v>
      </c>
      <c r="M2035" s="22"/>
      <c r="N2035">
        <f t="shared" si="98"/>
        <v>7816</v>
      </c>
      <c r="O2035">
        <f>+VLOOKUP(N2035,'Thanh toán '!O$8:P$8099,2,0)</f>
        <v>667510</v>
      </c>
      <c r="P2035">
        <f t="shared" si="99"/>
        <v>667510</v>
      </c>
      <c r="Q2035" s="30">
        <f t="shared" si="107"/>
        <v>0</v>
      </c>
    </row>
    <row r="2036" spans="1:17" hidden="1" x14ac:dyDescent="0.3">
      <c r="A2036" s="21">
        <v>16428</v>
      </c>
      <c r="B2036" s="22" t="s">
        <v>2369</v>
      </c>
      <c r="C2036" s="22" t="s">
        <v>1333</v>
      </c>
      <c r="D2036" s="27" t="s">
        <v>2359</v>
      </c>
      <c r="E2036" s="24" t="s">
        <v>42</v>
      </c>
      <c r="F2036" s="25" t="s">
        <v>1359</v>
      </c>
      <c r="G2036" s="22" t="s">
        <v>43</v>
      </c>
      <c r="H2036" s="26">
        <v>3075780</v>
      </c>
      <c r="I2036" s="28"/>
      <c r="J2036" s="26">
        <v>246062</v>
      </c>
      <c r="K2036" s="26">
        <v>3321842</v>
      </c>
      <c r="L2036" s="22" t="s">
        <v>1336</v>
      </c>
      <c r="M2036" s="22"/>
      <c r="N2036">
        <f t="shared" si="98"/>
        <v>7817</v>
      </c>
      <c r="O2036">
        <f>+VLOOKUP(N2036,'Thanh toán '!O$8:P$8099,2,0)</f>
        <v>3321842</v>
      </c>
      <c r="P2036">
        <f t="shared" si="99"/>
        <v>3321842</v>
      </c>
      <c r="Q2036" s="30">
        <f t="shared" si="107"/>
        <v>0</v>
      </c>
    </row>
    <row r="2037" spans="1:17" hidden="1" x14ac:dyDescent="0.3">
      <c r="A2037" s="21">
        <v>16429</v>
      </c>
      <c r="B2037" s="22" t="s">
        <v>2370</v>
      </c>
      <c r="C2037" s="22" t="s">
        <v>1333</v>
      </c>
      <c r="D2037" s="27" t="s">
        <v>2359</v>
      </c>
      <c r="E2037" s="24" t="s">
        <v>42</v>
      </c>
      <c r="F2037" s="25" t="s">
        <v>1359</v>
      </c>
      <c r="G2037" s="22" t="s">
        <v>43</v>
      </c>
      <c r="H2037" s="26">
        <v>3092820</v>
      </c>
      <c r="I2037" s="28"/>
      <c r="J2037" s="26">
        <v>247426</v>
      </c>
      <c r="K2037" s="26">
        <v>3340246</v>
      </c>
      <c r="L2037" s="22" t="s">
        <v>1336</v>
      </c>
      <c r="M2037" s="22"/>
      <c r="N2037">
        <f t="shared" si="98"/>
        <v>7818</v>
      </c>
      <c r="O2037">
        <f>+VLOOKUP(N2037,'Thanh toán '!O$8:P$8099,2,0)</f>
        <v>3340246</v>
      </c>
      <c r="P2037">
        <f t="shared" si="99"/>
        <v>3340246</v>
      </c>
      <c r="Q2037" s="30">
        <f t="shared" si="107"/>
        <v>0</v>
      </c>
    </row>
    <row r="2038" spans="1:17" hidden="1" x14ac:dyDescent="0.3">
      <c r="A2038" s="21">
        <v>16430</v>
      </c>
      <c r="B2038" s="22" t="s">
        <v>2371</v>
      </c>
      <c r="C2038" s="22" t="s">
        <v>1333</v>
      </c>
      <c r="D2038" s="27" t="s">
        <v>2359</v>
      </c>
      <c r="E2038" s="24" t="s">
        <v>38</v>
      </c>
      <c r="F2038" s="25" t="s">
        <v>1348</v>
      </c>
      <c r="G2038" s="22" t="s">
        <v>39</v>
      </c>
      <c r="H2038" s="26">
        <v>1301815</v>
      </c>
      <c r="I2038" s="28"/>
      <c r="J2038" s="26">
        <v>104145</v>
      </c>
      <c r="K2038" s="26">
        <v>1405960</v>
      </c>
      <c r="L2038" s="22" t="s">
        <v>1336</v>
      </c>
      <c r="M2038" s="22"/>
      <c r="N2038">
        <f t="shared" si="98"/>
        <v>7819</v>
      </c>
      <c r="O2038">
        <f>+VLOOKUP(N2038,'Thanh toán '!O$8:P$8099,2,0)</f>
        <v>1405960</v>
      </c>
      <c r="P2038">
        <f t="shared" si="99"/>
        <v>1405960</v>
      </c>
      <c r="Q2038" s="30">
        <f t="shared" si="107"/>
        <v>0</v>
      </c>
    </row>
    <row r="2039" spans="1:17" hidden="1" x14ac:dyDescent="0.3">
      <c r="A2039" s="21">
        <v>16432</v>
      </c>
      <c r="B2039" s="22" t="s">
        <v>2372</v>
      </c>
      <c r="C2039" s="22" t="s">
        <v>1333</v>
      </c>
      <c r="D2039" s="27" t="s">
        <v>2359</v>
      </c>
      <c r="E2039" s="24" t="s">
        <v>38</v>
      </c>
      <c r="F2039" s="25" t="s">
        <v>1348</v>
      </c>
      <c r="G2039" s="22" t="s">
        <v>39</v>
      </c>
      <c r="H2039" s="26">
        <v>910665</v>
      </c>
      <c r="I2039" s="28"/>
      <c r="J2039" s="26">
        <v>72853</v>
      </c>
      <c r="K2039" s="26">
        <v>983518</v>
      </c>
      <c r="L2039" s="22" t="s">
        <v>1336</v>
      </c>
      <c r="M2039" s="22"/>
      <c r="N2039">
        <f t="shared" si="98"/>
        <v>7821</v>
      </c>
      <c r="O2039">
        <f>+VLOOKUP(N2039,'Thanh toán '!O$8:P$8099,2,0)</f>
        <v>983518</v>
      </c>
      <c r="P2039">
        <f t="shared" si="99"/>
        <v>983518</v>
      </c>
      <c r="Q2039" s="30">
        <f t="shared" si="107"/>
        <v>0</v>
      </c>
    </row>
    <row r="2040" spans="1:17" hidden="1" x14ac:dyDescent="0.3">
      <c r="A2040" s="21">
        <v>16433</v>
      </c>
      <c r="B2040" s="22" t="s">
        <v>2373</v>
      </c>
      <c r="C2040" s="22" t="s">
        <v>1333</v>
      </c>
      <c r="D2040" s="27" t="s">
        <v>2359</v>
      </c>
      <c r="E2040" s="24" t="s">
        <v>38</v>
      </c>
      <c r="F2040" s="25" t="s">
        <v>1348</v>
      </c>
      <c r="G2040" s="22" t="s">
        <v>39</v>
      </c>
      <c r="H2040" s="26">
        <v>2708600</v>
      </c>
      <c r="I2040" s="28"/>
      <c r="J2040" s="26">
        <v>216688</v>
      </c>
      <c r="K2040" s="26">
        <v>2925288</v>
      </c>
      <c r="L2040" s="22" t="s">
        <v>1336</v>
      </c>
      <c r="M2040" s="22"/>
      <c r="N2040">
        <f t="shared" si="98"/>
        <v>7822</v>
      </c>
      <c r="O2040">
        <f>+VLOOKUP(N2040,'Thanh toán '!O$8:P$8099,2,0)</f>
        <v>2925288</v>
      </c>
      <c r="P2040">
        <f t="shared" si="99"/>
        <v>2925288</v>
      </c>
      <c r="Q2040" s="30">
        <f t="shared" si="107"/>
        <v>0</v>
      </c>
    </row>
    <row r="2041" spans="1:17" hidden="1" x14ac:dyDescent="0.3">
      <c r="A2041" s="21">
        <v>16434</v>
      </c>
      <c r="B2041" s="22" t="s">
        <v>2374</v>
      </c>
      <c r="C2041" s="22" t="s">
        <v>1333</v>
      </c>
      <c r="D2041" s="27" t="s">
        <v>2359</v>
      </c>
      <c r="E2041" s="24" t="s">
        <v>38</v>
      </c>
      <c r="F2041" s="25" t="s">
        <v>1348</v>
      </c>
      <c r="G2041" s="22" t="s">
        <v>39</v>
      </c>
      <c r="H2041" s="26">
        <v>400428</v>
      </c>
      <c r="I2041" s="28"/>
      <c r="J2041" s="26">
        <v>32034</v>
      </c>
      <c r="K2041" s="26">
        <v>432462</v>
      </c>
      <c r="L2041" s="22" t="s">
        <v>1336</v>
      </c>
      <c r="M2041" s="22"/>
      <c r="N2041">
        <f t="shared" si="98"/>
        <v>7823</v>
      </c>
      <c r="O2041">
        <f>+VLOOKUP(N2041,'Thanh toán '!O$8:P$8099,2,0)</f>
        <v>432462</v>
      </c>
      <c r="P2041">
        <f t="shared" si="99"/>
        <v>432462</v>
      </c>
      <c r="Q2041" s="30">
        <f t="shared" si="107"/>
        <v>0</v>
      </c>
    </row>
    <row r="2042" spans="1:17" hidden="1" x14ac:dyDescent="0.3">
      <c r="A2042" s="21">
        <v>16435</v>
      </c>
      <c r="B2042" s="22" t="s">
        <v>2375</v>
      </c>
      <c r="C2042" s="22" t="s">
        <v>1333</v>
      </c>
      <c r="D2042" s="27" t="s">
        <v>2359</v>
      </c>
      <c r="E2042" s="24" t="s">
        <v>45</v>
      </c>
      <c r="F2042" s="25" t="s">
        <v>1383</v>
      </c>
      <c r="G2042" s="22" t="s">
        <v>46</v>
      </c>
      <c r="H2042" s="26">
        <v>868975</v>
      </c>
      <c r="I2042" s="28"/>
      <c r="J2042" s="26">
        <v>69518</v>
      </c>
      <c r="K2042" s="26">
        <v>938493</v>
      </c>
      <c r="L2042" s="22" t="s">
        <v>1336</v>
      </c>
      <c r="M2042" s="22"/>
      <c r="N2042">
        <f t="shared" si="98"/>
        <v>7824</v>
      </c>
      <c r="O2042">
        <f>+VLOOKUP(N2042,'Thanh toán '!O$8:P$8099,2,0)</f>
        <v>938493</v>
      </c>
      <c r="P2042">
        <f t="shared" si="99"/>
        <v>938493</v>
      </c>
      <c r="Q2042" s="30">
        <f t="shared" si="107"/>
        <v>0</v>
      </c>
    </row>
    <row r="2043" spans="1:17" hidden="1" x14ac:dyDescent="0.3">
      <c r="A2043" s="21">
        <v>16436</v>
      </c>
      <c r="B2043" s="22" t="s">
        <v>2376</v>
      </c>
      <c r="C2043" s="22" t="s">
        <v>1333</v>
      </c>
      <c r="D2043" s="27" t="s">
        <v>2359</v>
      </c>
      <c r="E2043" s="24" t="s">
        <v>861</v>
      </c>
      <c r="F2043" s="25" t="s">
        <v>1359</v>
      </c>
      <c r="G2043" s="22" t="s">
        <v>862</v>
      </c>
      <c r="H2043" s="26">
        <v>1034535</v>
      </c>
      <c r="I2043" s="28"/>
      <c r="J2043" s="26">
        <v>82763</v>
      </c>
      <c r="K2043" s="26">
        <v>1117298</v>
      </c>
      <c r="L2043" s="22" t="s">
        <v>1336</v>
      </c>
      <c r="M2043" s="22"/>
      <c r="N2043">
        <f t="shared" si="98"/>
        <v>7825</v>
      </c>
      <c r="O2043">
        <f>+VLOOKUP(N2043,'Thanh toán '!O$8:P$8099,2,0)</f>
        <v>1117298</v>
      </c>
      <c r="P2043">
        <f t="shared" si="99"/>
        <v>1117298</v>
      </c>
      <c r="Q2043" s="30">
        <f t="shared" si="107"/>
        <v>0</v>
      </c>
    </row>
    <row r="2044" spans="1:17" hidden="1" x14ac:dyDescent="0.3">
      <c r="A2044" s="21">
        <v>16438</v>
      </c>
      <c r="B2044" s="22" t="s">
        <v>2377</v>
      </c>
      <c r="C2044" s="22" t="s">
        <v>1333</v>
      </c>
      <c r="D2044" s="27" t="s">
        <v>2359</v>
      </c>
      <c r="E2044" s="24" t="s">
        <v>710</v>
      </c>
      <c r="F2044" s="25" t="s">
        <v>1408</v>
      </c>
      <c r="G2044" s="22" t="s">
        <v>711</v>
      </c>
      <c r="H2044" s="26">
        <v>1831460</v>
      </c>
      <c r="I2044" s="28"/>
      <c r="J2044" s="26">
        <v>146517</v>
      </c>
      <c r="K2044" s="26">
        <v>1977977</v>
      </c>
      <c r="L2044" s="22" t="s">
        <v>1336</v>
      </c>
      <c r="M2044" s="22"/>
      <c r="N2044">
        <f t="shared" si="98"/>
        <v>7827</v>
      </c>
      <c r="O2044">
        <f>+VLOOKUP(N2044,'Thanh toán '!O$8:P$8099,2,0)</f>
        <v>1977977</v>
      </c>
      <c r="P2044">
        <f t="shared" si="99"/>
        <v>1977977</v>
      </c>
      <c r="Q2044" s="30">
        <f t="shared" si="107"/>
        <v>0</v>
      </c>
    </row>
    <row r="2045" spans="1:17" hidden="1" x14ac:dyDescent="0.3">
      <c r="A2045" s="21">
        <v>16439</v>
      </c>
      <c r="B2045" s="22" t="s">
        <v>2378</v>
      </c>
      <c r="C2045" s="22" t="s">
        <v>1333</v>
      </c>
      <c r="D2045" s="27" t="s">
        <v>2359</v>
      </c>
      <c r="E2045" s="24" t="s">
        <v>38</v>
      </c>
      <c r="F2045" s="25" t="s">
        <v>1348</v>
      </c>
      <c r="G2045" s="22" t="s">
        <v>39</v>
      </c>
      <c r="H2045" s="26">
        <v>704013</v>
      </c>
      <c r="I2045" s="28"/>
      <c r="J2045" s="26">
        <v>56321</v>
      </c>
      <c r="K2045" s="26">
        <v>760334</v>
      </c>
      <c r="L2045" s="22" t="s">
        <v>1336</v>
      </c>
      <c r="M2045" s="22"/>
      <c r="N2045">
        <f t="shared" si="98"/>
        <v>7828</v>
      </c>
      <c r="O2045">
        <f>+VLOOKUP(N2045,'Thanh toán '!O$8:P$8099,2,0)</f>
        <v>760334</v>
      </c>
      <c r="P2045">
        <f t="shared" si="99"/>
        <v>760334</v>
      </c>
      <c r="Q2045" s="30">
        <f t="shared" si="107"/>
        <v>0</v>
      </c>
    </row>
    <row r="2046" spans="1:17" hidden="1" x14ac:dyDescent="0.3">
      <c r="A2046" s="21">
        <v>16440</v>
      </c>
      <c r="B2046" s="22" t="s">
        <v>2379</v>
      </c>
      <c r="C2046" s="22" t="s">
        <v>1333</v>
      </c>
      <c r="D2046" s="27" t="s">
        <v>2359</v>
      </c>
      <c r="E2046" s="24" t="s">
        <v>38</v>
      </c>
      <c r="F2046" s="25" t="s">
        <v>1348</v>
      </c>
      <c r="G2046" s="22" t="s">
        <v>39</v>
      </c>
      <c r="H2046" s="26">
        <v>644960</v>
      </c>
      <c r="I2046" s="28"/>
      <c r="J2046" s="26">
        <v>51597</v>
      </c>
      <c r="K2046" s="26">
        <v>696557</v>
      </c>
      <c r="L2046" s="22" t="s">
        <v>1336</v>
      </c>
      <c r="M2046" s="22"/>
      <c r="N2046">
        <f t="shared" si="98"/>
        <v>7829</v>
      </c>
      <c r="O2046">
        <f>+VLOOKUP(N2046,'Thanh toán '!O$8:P$8099,2,0)</f>
        <v>696557</v>
      </c>
      <c r="P2046">
        <f t="shared" si="99"/>
        <v>696557</v>
      </c>
      <c r="Q2046" s="30">
        <f t="shared" si="107"/>
        <v>0</v>
      </c>
    </row>
    <row r="2047" spans="1:17" hidden="1" x14ac:dyDescent="0.3">
      <c r="A2047" s="21">
        <v>16443</v>
      </c>
      <c r="B2047" s="22" t="s">
        <v>2380</v>
      </c>
      <c r="C2047" s="22" t="s">
        <v>1333</v>
      </c>
      <c r="D2047" s="27" t="s">
        <v>2359</v>
      </c>
      <c r="E2047" s="24" t="s">
        <v>38</v>
      </c>
      <c r="F2047" s="25" t="s">
        <v>1348</v>
      </c>
      <c r="G2047" s="22" t="s">
        <v>39</v>
      </c>
      <c r="H2047" s="26">
        <v>1013625</v>
      </c>
      <c r="I2047" s="28"/>
      <c r="J2047" s="26">
        <v>81090</v>
      </c>
      <c r="K2047" s="26">
        <v>1094715</v>
      </c>
      <c r="L2047" s="22" t="s">
        <v>1336</v>
      </c>
      <c r="M2047" s="22"/>
      <c r="N2047">
        <f t="shared" si="98"/>
        <v>7832</v>
      </c>
      <c r="O2047">
        <f>+VLOOKUP(N2047,'Thanh toán '!O$8:P$8099,2,0)</f>
        <v>1094715</v>
      </c>
      <c r="P2047">
        <f t="shared" si="99"/>
        <v>1094715</v>
      </c>
      <c r="Q2047" s="30">
        <f t="shared" si="107"/>
        <v>0</v>
      </c>
    </row>
    <row r="2048" spans="1:17" hidden="1" x14ac:dyDescent="0.3">
      <c r="A2048" s="21">
        <v>16444</v>
      </c>
      <c r="B2048" s="22" t="s">
        <v>2381</v>
      </c>
      <c r="C2048" s="22" t="s">
        <v>1333</v>
      </c>
      <c r="D2048" s="27" t="s">
        <v>2359</v>
      </c>
      <c r="E2048" s="24" t="s">
        <v>38</v>
      </c>
      <c r="F2048" s="25" t="s">
        <v>1348</v>
      </c>
      <c r="G2048" s="22" t="s">
        <v>39</v>
      </c>
      <c r="H2048" s="26">
        <v>667380</v>
      </c>
      <c r="I2048" s="28"/>
      <c r="J2048" s="26">
        <v>53390</v>
      </c>
      <c r="K2048" s="26">
        <v>720770</v>
      </c>
      <c r="L2048" s="22" t="s">
        <v>1336</v>
      </c>
      <c r="M2048" s="22"/>
      <c r="N2048">
        <f t="shared" si="98"/>
        <v>7833</v>
      </c>
      <c r="O2048">
        <f>+VLOOKUP(N2048,'Thanh toán '!O$8:P$8099,2,0)</f>
        <v>720770</v>
      </c>
      <c r="P2048">
        <f t="shared" si="99"/>
        <v>720770</v>
      </c>
      <c r="Q2048" s="30">
        <f t="shared" si="107"/>
        <v>0</v>
      </c>
    </row>
    <row r="2049" spans="1:17" hidden="1" x14ac:dyDescent="0.3">
      <c r="A2049" s="21">
        <v>16445</v>
      </c>
      <c r="B2049" s="22" t="s">
        <v>2382</v>
      </c>
      <c r="C2049" s="22" t="s">
        <v>1333</v>
      </c>
      <c r="D2049" s="27" t="s">
        <v>2359</v>
      </c>
      <c r="E2049" s="24" t="s">
        <v>56</v>
      </c>
      <c r="F2049" s="25" t="s">
        <v>1399</v>
      </c>
      <c r="G2049" s="22" t="s">
        <v>57</v>
      </c>
      <c r="H2049" s="26">
        <v>2488510</v>
      </c>
      <c r="I2049" s="28"/>
      <c r="J2049" s="26">
        <v>199081</v>
      </c>
      <c r="K2049" s="26">
        <v>2687591</v>
      </c>
      <c r="L2049" s="22" t="s">
        <v>1336</v>
      </c>
      <c r="M2049" s="22"/>
      <c r="N2049">
        <f t="shared" si="98"/>
        <v>7834</v>
      </c>
      <c r="O2049">
        <f>+VLOOKUP(N2049,'Thanh toán '!O$8:P$8099,2,0)</f>
        <v>2687591</v>
      </c>
      <c r="P2049">
        <f t="shared" si="99"/>
        <v>2687591</v>
      </c>
      <c r="Q2049" s="30">
        <f t="shared" si="107"/>
        <v>0</v>
      </c>
    </row>
    <row r="2050" spans="1:17" hidden="1" x14ac:dyDescent="0.3">
      <c r="A2050" s="21">
        <v>16446</v>
      </c>
      <c r="B2050" s="22" t="s">
        <v>2383</v>
      </c>
      <c r="C2050" s="22" t="s">
        <v>1333</v>
      </c>
      <c r="D2050" s="27" t="s">
        <v>2359</v>
      </c>
      <c r="E2050" s="24" t="s">
        <v>38</v>
      </c>
      <c r="F2050" s="25" t="s">
        <v>1348</v>
      </c>
      <c r="G2050" s="22" t="s">
        <v>39</v>
      </c>
      <c r="H2050" s="26">
        <v>1052374</v>
      </c>
      <c r="I2050" s="28"/>
      <c r="J2050" s="26">
        <v>84190</v>
      </c>
      <c r="K2050" s="26">
        <v>1136564</v>
      </c>
      <c r="L2050" s="22" t="s">
        <v>1336</v>
      </c>
      <c r="M2050" s="22"/>
      <c r="N2050">
        <f t="shared" si="98"/>
        <v>7835</v>
      </c>
      <c r="O2050">
        <f>+VLOOKUP(N2050,'Thanh toán '!O$8:P$8099,2,0)</f>
        <v>1136564</v>
      </c>
      <c r="P2050">
        <f t="shared" si="99"/>
        <v>1136564</v>
      </c>
      <c r="Q2050" s="30">
        <f t="shared" si="107"/>
        <v>0</v>
      </c>
    </row>
    <row r="2051" spans="1:17" hidden="1" x14ac:dyDescent="0.3">
      <c r="A2051" s="21">
        <v>16447</v>
      </c>
      <c r="B2051" s="22" t="s">
        <v>2384</v>
      </c>
      <c r="C2051" s="22" t="s">
        <v>1333</v>
      </c>
      <c r="D2051" s="27" t="s">
        <v>2359</v>
      </c>
      <c r="E2051" s="24" t="s">
        <v>38</v>
      </c>
      <c r="F2051" s="25" t="s">
        <v>1348</v>
      </c>
      <c r="G2051" s="22" t="s">
        <v>39</v>
      </c>
      <c r="H2051" s="26">
        <v>864780</v>
      </c>
      <c r="I2051" s="28"/>
      <c r="J2051" s="26">
        <v>69182</v>
      </c>
      <c r="K2051" s="26">
        <v>933962</v>
      </c>
      <c r="L2051" s="22" t="s">
        <v>1336</v>
      </c>
      <c r="M2051" s="22"/>
      <c r="N2051">
        <f t="shared" si="98"/>
        <v>7836</v>
      </c>
      <c r="O2051">
        <f>+VLOOKUP(N2051,'Thanh toán '!O$8:P$8099,2,0)</f>
        <v>933962</v>
      </c>
      <c r="P2051">
        <f t="shared" si="99"/>
        <v>933962</v>
      </c>
      <c r="Q2051" s="30">
        <f t="shared" si="107"/>
        <v>0</v>
      </c>
    </row>
    <row r="2052" spans="1:17" hidden="1" x14ac:dyDescent="0.3">
      <c r="A2052" s="21">
        <v>16448</v>
      </c>
      <c r="B2052" s="22" t="s">
        <v>2385</v>
      </c>
      <c r="C2052" s="22" t="s">
        <v>1333</v>
      </c>
      <c r="D2052" s="27" t="s">
        <v>2359</v>
      </c>
      <c r="E2052" s="24" t="s">
        <v>38</v>
      </c>
      <c r="F2052" s="25" t="s">
        <v>1348</v>
      </c>
      <c r="G2052" s="22" t="s">
        <v>39</v>
      </c>
      <c r="H2052" s="26">
        <v>952740</v>
      </c>
      <c r="I2052" s="28"/>
      <c r="J2052" s="26">
        <v>76219</v>
      </c>
      <c r="K2052" s="26">
        <v>1028959</v>
      </c>
      <c r="L2052" s="22" t="s">
        <v>1336</v>
      </c>
      <c r="M2052" s="22"/>
      <c r="N2052">
        <f t="shared" si="98"/>
        <v>7837</v>
      </c>
      <c r="O2052">
        <f>+VLOOKUP(N2052,'Thanh toán '!O$8:P$8099,2,0)</f>
        <v>1028959</v>
      </c>
      <c r="P2052">
        <f t="shared" si="99"/>
        <v>1028959</v>
      </c>
      <c r="Q2052" s="30">
        <f t="shared" si="107"/>
        <v>0</v>
      </c>
    </row>
    <row r="2053" spans="1:17" hidden="1" x14ac:dyDescent="0.3">
      <c r="A2053" s="21">
        <v>16449</v>
      </c>
      <c r="B2053" s="22" t="s">
        <v>2386</v>
      </c>
      <c r="C2053" s="22" t="s">
        <v>1333</v>
      </c>
      <c r="D2053" s="27" t="s">
        <v>2359</v>
      </c>
      <c r="E2053" s="24" t="s">
        <v>38</v>
      </c>
      <c r="F2053" s="25" t="s">
        <v>1348</v>
      </c>
      <c r="G2053" s="22" t="s">
        <v>39</v>
      </c>
      <c r="H2053" s="26">
        <v>386881</v>
      </c>
      <c r="I2053" s="28"/>
      <c r="J2053" s="26">
        <v>30950</v>
      </c>
      <c r="K2053" s="26">
        <v>417831</v>
      </c>
      <c r="L2053" s="22" t="s">
        <v>1336</v>
      </c>
      <c r="M2053" s="22"/>
      <c r="N2053">
        <f t="shared" si="98"/>
        <v>7838</v>
      </c>
      <c r="O2053">
        <f>+VLOOKUP(N2053,'Thanh toán '!O$8:P$8099,2,0)</f>
        <v>417831</v>
      </c>
      <c r="P2053">
        <f t="shared" si="99"/>
        <v>417831</v>
      </c>
      <c r="Q2053" s="30">
        <f t="shared" si="107"/>
        <v>0</v>
      </c>
    </row>
    <row r="2054" spans="1:17" ht="26.3" hidden="1" x14ac:dyDescent="0.3">
      <c r="A2054" s="21">
        <v>16451</v>
      </c>
      <c r="B2054" s="22" t="s">
        <v>2387</v>
      </c>
      <c r="C2054" s="22" t="s">
        <v>1333</v>
      </c>
      <c r="D2054" s="27" t="s">
        <v>2359</v>
      </c>
      <c r="E2054" s="24" t="s">
        <v>23</v>
      </c>
      <c r="F2054" s="25" t="s">
        <v>1342</v>
      </c>
      <c r="G2054" s="22" t="s">
        <v>24</v>
      </c>
      <c r="H2054" s="26">
        <v>1694074</v>
      </c>
      <c r="I2054" s="28"/>
      <c r="J2054" s="26">
        <v>135526</v>
      </c>
      <c r="K2054" s="26">
        <v>1829600</v>
      </c>
      <c r="L2054" s="22" t="s">
        <v>1336</v>
      </c>
      <c r="M2054" s="22"/>
      <c r="N2054">
        <f t="shared" ref="N2054:N2117" si="108">+B2054*1</f>
        <v>7840</v>
      </c>
      <c r="O2054">
        <f>+VLOOKUP(N2054,'Thanh toán '!O$8:P$8099,2,0)</f>
        <v>1829600</v>
      </c>
      <c r="P2054">
        <f t="shared" ref="P2054:P2117" si="109">+O2054</f>
        <v>1829600</v>
      </c>
      <c r="Q2054" s="30">
        <f t="shared" si="107"/>
        <v>0</v>
      </c>
    </row>
    <row r="2055" spans="1:17" hidden="1" x14ac:dyDescent="0.3">
      <c r="A2055" s="21">
        <v>16452</v>
      </c>
      <c r="B2055" s="22" t="s">
        <v>2388</v>
      </c>
      <c r="C2055" s="22" t="s">
        <v>1333</v>
      </c>
      <c r="D2055" s="27" t="s">
        <v>2359</v>
      </c>
      <c r="E2055" s="24" t="s">
        <v>38</v>
      </c>
      <c r="F2055" s="25" t="s">
        <v>1348</v>
      </c>
      <c r="G2055" s="22" t="s">
        <v>39</v>
      </c>
      <c r="H2055" s="26">
        <v>924214</v>
      </c>
      <c r="I2055" s="28"/>
      <c r="J2055" s="26">
        <v>73937</v>
      </c>
      <c r="K2055" s="26">
        <v>998151</v>
      </c>
      <c r="L2055" s="22" t="s">
        <v>1336</v>
      </c>
      <c r="M2055" s="22"/>
      <c r="N2055">
        <f t="shared" si="108"/>
        <v>7841</v>
      </c>
      <c r="O2055">
        <f>+VLOOKUP(N2055,'Thanh toán '!O$8:P$8099,2,0)</f>
        <v>998151</v>
      </c>
      <c r="P2055">
        <f t="shared" si="109"/>
        <v>998151</v>
      </c>
      <c r="Q2055" s="30">
        <f t="shared" si="107"/>
        <v>0</v>
      </c>
    </row>
    <row r="2056" spans="1:17" hidden="1" x14ac:dyDescent="0.3">
      <c r="A2056" s="21">
        <v>16453</v>
      </c>
      <c r="B2056" s="22" t="s">
        <v>2389</v>
      </c>
      <c r="C2056" s="22" t="s">
        <v>1333</v>
      </c>
      <c r="D2056" s="27" t="s">
        <v>2359</v>
      </c>
      <c r="E2056" s="24" t="s">
        <v>38</v>
      </c>
      <c r="F2056" s="25" t="s">
        <v>1348</v>
      </c>
      <c r="G2056" s="22" t="s">
        <v>39</v>
      </c>
      <c r="H2056" s="26">
        <v>242546</v>
      </c>
      <c r="I2056" s="28"/>
      <c r="J2056" s="26">
        <v>19404</v>
      </c>
      <c r="K2056" s="26">
        <v>261950</v>
      </c>
      <c r="L2056" s="22" t="s">
        <v>1336</v>
      </c>
      <c r="M2056" s="22"/>
      <c r="N2056">
        <f t="shared" si="108"/>
        <v>7842</v>
      </c>
      <c r="O2056">
        <f>+VLOOKUP(N2056,'Thanh toán '!O$8:P$8099,2,0)</f>
        <v>261950</v>
      </c>
      <c r="P2056">
        <f t="shared" si="109"/>
        <v>261950</v>
      </c>
      <c r="Q2056" s="30">
        <f t="shared" si="107"/>
        <v>0</v>
      </c>
    </row>
    <row r="2057" spans="1:17" hidden="1" x14ac:dyDescent="0.3">
      <c r="A2057" s="21">
        <v>16454</v>
      </c>
      <c r="B2057" s="22" t="s">
        <v>2390</v>
      </c>
      <c r="C2057" s="22" t="s">
        <v>1333</v>
      </c>
      <c r="D2057" s="27" t="s">
        <v>2359</v>
      </c>
      <c r="E2057" s="24" t="s">
        <v>38</v>
      </c>
      <c r="F2057" s="25" t="s">
        <v>1348</v>
      </c>
      <c r="G2057" s="22" t="s">
        <v>39</v>
      </c>
      <c r="H2057" s="26">
        <v>344907</v>
      </c>
      <c r="I2057" s="28"/>
      <c r="J2057" s="26">
        <v>27593</v>
      </c>
      <c r="K2057" s="26">
        <v>372500</v>
      </c>
      <c r="L2057" s="22" t="s">
        <v>1336</v>
      </c>
      <c r="M2057" s="22"/>
      <c r="N2057">
        <f t="shared" si="108"/>
        <v>7843</v>
      </c>
      <c r="O2057">
        <f>+VLOOKUP(N2057,'Thanh toán '!O$8:P$8099,2,0)</f>
        <v>372500</v>
      </c>
      <c r="P2057">
        <f t="shared" si="109"/>
        <v>372500</v>
      </c>
      <c r="Q2057" s="30">
        <f t="shared" si="107"/>
        <v>0</v>
      </c>
    </row>
    <row r="2058" spans="1:17" hidden="1" x14ac:dyDescent="0.3">
      <c r="A2058" s="21">
        <v>16455</v>
      </c>
      <c r="B2058" s="22" t="s">
        <v>2391</v>
      </c>
      <c r="C2058" s="22" t="s">
        <v>1333</v>
      </c>
      <c r="D2058" s="27" t="s">
        <v>2359</v>
      </c>
      <c r="E2058" s="24" t="s">
        <v>38</v>
      </c>
      <c r="F2058" s="25" t="s">
        <v>1348</v>
      </c>
      <c r="G2058" s="22" t="s">
        <v>39</v>
      </c>
      <c r="H2058" s="26">
        <v>617037</v>
      </c>
      <c r="I2058" s="28"/>
      <c r="J2058" s="26">
        <v>49363</v>
      </c>
      <c r="K2058" s="26">
        <v>666400</v>
      </c>
      <c r="L2058" s="22" t="s">
        <v>1336</v>
      </c>
      <c r="M2058" s="22"/>
      <c r="N2058">
        <f t="shared" si="108"/>
        <v>7844</v>
      </c>
      <c r="O2058">
        <f>+VLOOKUP(N2058,'Thanh toán '!O$8:P$8099,2,0)</f>
        <v>666400</v>
      </c>
      <c r="P2058">
        <f t="shared" si="109"/>
        <v>666400</v>
      </c>
      <c r="Q2058" s="30">
        <f t="shared" si="107"/>
        <v>0</v>
      </c>
    </row>
    <row r="2059" spans="1:17" hidden="1" x14ac:dyDescent="0.3">
      <c r="A2059" s="21">
        <v>16456</v>
      </c>
      <c r="B2059" s="22" t="s">
        <v>2392</v>
      </c>
      <c r="C2059" s="22" t="s">
        <v>1333</v>
      </c>
      <c r="D2059" s="27" t="s">
        <v>2359</v>
      </c>
      <c r="E2059" s="24" t="s">
        <v>38</v>
      </c>
      <c r="F2059" s="25" t="s">
        <v>1348</v>
      </c>
      <c r="G2059" s="22" t="s">
        <v>39</v>
      </c>
      <c r="H2059" s="26">
        <v>787309</v>
      </c>
      <c r="I2059" s="28"/>
      <c r="J2059" s="26">
        <v>62985</v>
      </c>
      <c r="K2059" s="26">
        <v>850294</v>
      </c>
      <c r="L2059" s="22" t="s">
        <v>1336</v>
      </c>
      <c r="M2059" s="22"/>
      <c r="N2059">
        <f t="shared" si="108"/>
        <v>7845</v>
      </c>
      <c r="O2059">
        <f>+VLOOKUP(N2059,'Thanh toán '!O$8:P$8099,2,0)</f>
        <v>850294</v>
      </c>
      <c r="P2059">
        <f t="shared" si="109"/>
        <v>850294</v>
      </c>
      <c r="Q2059" s="30">
        <f t="shared" si="107"/>
        <v>0</v>
      </c>
    </row>
    <row r="2060" spans="1:17" hidden="1" x14ac:dyDescent="0.3">
      <c r="A2060" s="21">
        <v>16458</v>
      </c>
      <c r="B2060" s="22" t="s">
        <v>2393</v>
      </c>
      <c r="C2060" s="22" t="s">
        <v>1333</v>
      </c>
      <c r="D2060" s="27" t="s">
        <v>2359</v>
      </c>
      <c r="E2060" s="24" t="s">
        <v>38</v>
      </c>
      <c r="F2060" s="25" t="s">
        <v>1348</v>
      </c>
      <c r="G2060" s="22" t="s">
        <v>39</v>
      </c>
      <c r="H2060" s="26">
        <v>783625</v>
      </c>
      <c r="I2060" s="28"/>
      <c r="J2060" s="26">
        <v>62690</v>
      </c>
      <c r="K2060" s="26">
        <v>846315</v>
      </c>
      <c r="L2060" s="22" t="s">
        <v>1336</v>
      </c>
      <c r="M2060" s="22"/>
      <c r="N2060">
        <f t="shared" si="108"/>
        <v>7847</v>
      </c>
      <c r="O2060">
        <f>+VLOOKUP(N2060,'Thanh toán '!O$8:P$8099,2,0)</f>
        <v>846315</v>
      </c>
      <c r="P2060">
        <f t="shared" si="109"/>
        <v>846315</v>
      </c>
      <c r="Q2060" s="30">
        <f t="shared" si="107"/>
        <v>0</v>
      </c>
    </row>
    <row r="2061" spans="1:17" hidden="1" x14ac:dyDescent="0.3">
      <c r="A2061" s="21">
        <v>16459</v>
      </c>
      <c r="B2061" s="22" t="s">
        <v>2394</v>
      </c>
      <c r="C2061" s="22" t="s">
        <v>1333</v>
      </c>
      <c r="D2061" s="27" t="s">
        <v>2359</v>
      </c>
      <c r="E2061" s="24" t="s">
        <v>38</v>
      </c>
      <c r="F2061" s="25" t="s">
        <v>1348</v>
      </c>
      <c r="G2061" s="22" t="s">
        <v>39</v>
      </c>
      <c r="H2061" s="26">
        <v>783625</v>
      </c>
      <c r="I2061" s="28"/>
      <c r="J2061" s="26">
        <v>62690</v>
      </c>
      <c r="K2061" s="26">
        <v>846315</v>
      </c>
      <c r="L2061" s="22" t="s">
        <v>1336</v>
      </c>
      <c r="M2061" s="22"/>
      <c r="N2061">
        <f t="shared" si="108"/>
        <v>7848</v>
      </c>
      <c r="O2061">
        <f>+VLOOKUP(N2061,'Thanh toán '!O$8:P$8099,2,0)</f>
        <v>846315</v>
      </c>
      <c r="P2061">
        <f t="shared" si="109"/>
        <v>846315</v>
      </c>
      <c r="Q2061" s="30">
        <f t="shared" si="107"/>
        <v>0</v>
      </c>
    </row>
    <row r="2062" spans="1:17" ht="26.3" hidden="1" x14ac:dyDescent="0.3">
      <c r="A2062" s="21">
        <v>16460</v>
      </c>
      <c r="B2062" s="22" t="s">
        <v>2395</v>
      </c>
      <c r="C2062" s="22" t="s">
        <v>1333</v>
      </c>
      <c r="D2062" s="27" t="s">
        <v>2359</v>
      </c>
      <c r="E2062" s="24" t="s">
        <v>424</v>
      </c>
      <c r="F2062" s="25" t="s">
        <v>1764</v>
      </c>
      <c r="G2062" s="22" t="s">
        <v>425</v>
      </c>
      <c r="H2062" s="26">
        <v>783625</v>
      </c>
      <c r="I2062" s="28"/>
      <c r="J2062" s="26">
        <v>62690</v>
      </c>
      <c r="K2062" s="26">
        <v>846315</v>
      </c>
      <c r="L2062" s="22" t="s">
        <v>1336</v>
      </c>
      <c r="M2062" s="22"/>
      <c r="N2062">
        <f t="shared" si="108"/>
        <v>7849</v>
      </c>
      <c r="O2062">
        <f>+VLOOKUP(N2062,'Thanh toán '!O$8:P$8099,2,0)</f>
        <v>846315</v>
      </c>
      <c r="P2062">
        <f t="shared" si="109"/>
        <v>846315</v>
      </c>
      <c r="Q2062" s="30">
        <f t="shared" si="107"/>
        <v>0</v>
      </c>
    </row>
    <row r="2063" spans="1:17" ht="26.3" hidden="1" x14ac:dyDescent="0.3">
      <c r="A2063" s="21">
        <v>16461</v>
      </c>
      <c r="B2063" s="22" t="s">
        <v>2396</v>
      </c>
      <c r="C2063" s="22" t="s">
        <v>1333</v>
      </c>
      <c r="D2063" s="27" t="s">
        <v>2359</v>
      </c>
      <c r="E2063" s="24" t="s">
        <v>1497</v>
      </c>
      <c r="F2063" s="25" t="s">
        <v>1498</v>
      </c>
      <c r="G2063" s="22" t="s">
        <v>1499</v>
      </c>
      <c r="H2063" s="26">
        <v>2162580</v>
      </c>
      <c r="I2063" s="28"/>
      <c r="J2063" s="26">
        <v>173006</v>
      </c>
      <c r="K2063" s="26">
        <v>2335586</v>
      </c>
      <c r="L2063" s="22" t="s">
        <v>1336</v>
      </c>
      <c r="M2063" s="22"/>
      <c r="N2063">
        <f t="shared" si="108"/>
        <v>7850</v>
      </c>
      <c r="O2063">
        <f>+VLOOKUP(N2063,'Thanh toán '!O$8:P$8099,2,0)</f>
        <v>2335586</v>
      </c>
      <c r="P2063">
        <f t="shared" si="109"/>
        <v>2335586</v>
      </c>
      <c r="Q2063" s="30">
        <f t="shared" si="107"/>
        <v>0</v>
      </c>
    </row>
    <row r="2064" spans="1:17" ht="26.3" hidden="1" x14ac:dyDescent="0.3">
      <c r="A2064" s="21">
        <v>16462</v>
      </c>
      <c r="B2064" s="22" t="s">
        <v>2397</v>
      </c>
      <c r="C2064" s="22" t="s">
        <v>1333</v>
      </c>
      <c r="D2064" s="27" t="s">
        <v>2359</v>
      </c>
      <c r="E2064" s="24" t="s">
        <v>1451</v>
      </c>
      <c r="F2064" s="25" t="s">
        <v>1452</v>
      </c>
      <c r="G2064" s="22" t="s">
        <v>1453</v>
      </c>
      <c r="H2064" s="26">
        <v>1970440</v>
      </c>
      <c r="I2064" s="28"/>
      <c r="J2064" s="26">
        <v>157635</v>
      </c>
      <c r="K2064" s="26">
        <v>2128075</v>
      </c>
      <c r="L2064" s="22" t="s">
        <v>1336</v>
      </c>
      <c r="M2064" s="22"/>
      <c r="N2064">
        <f t="shared" si="108"/>
        <v>7851</v>
      </c>
      <c r="O2064">
        <f>+VLOOKUP(N2064,'Thanh toán '!O$8:P$8099,2,0)</f>
        <v>2128075</v>
      </c>
      <c r="P2064">
        <f t="shared" si="109"/>
        <v>2128075</v>
      </c>
      <c r="Q2064" s="30">
        <f t="shared" si="107"/>
        <v>0</v>
      </c>
    </row>
    <row r="2065" spans="1:17" hidden="1" x14ac:dyDescent="0.3">
      <c r="A2065" s="21">
        <v>16463</v>
      </c>
      <c r="B2065" s="22" t="s">
        <v>2398</v>
      </c>
      <c r="C2065" s="22" t="s">
        <v>1333</v>
      </c>
      <c r="D2065" s="27" t="s">
        <v>2359</v>
      </c>
      <c r="E2065" s="24" t="s">
        <v>1093</v>
      </c>
      <c r="F2065" s="25" t="s">
        <v>1762</v>
      </c>
      <c r="G2065" s="22" t="s">
        <v>1094</v>
      </c>
      <c r="H2065" s="26">
        <v>3124400</v>
      </c>
      <c r="I2065" s="28"/>
      <c r="J2065" s="26">
        <v>249952</v>
      </c>
      <c r="K2065" s="26">
        <v>3374352</v>
      </c>
      <c r="L2065" s="22" t="s">
        <v>1336</v>
      </c>
      <c r="M2065" s="22"/>
      <c r="N2065">
        <f t="shared" si="108"/>
        <v>7853</v>
      </c>
      <c r="O2065">
        <f>+VLOOKUP(N2065,'Thanh toán '!O$8:P$8099,2,0)</f>
        <v>3374352</v>
      </c>
      <c r="P2065">
        <f t="shared" si="109"/>
        <v>3374352</v>
      </c>
      <c r="Q2065" s="30">
        <f t="shared" si="107"/>
        <v>0</v>
      </c>
    </row>
    <row r="2066" spans="1:17" hidden="1" x14ac:dyDescent="0.3">
      <c r="A2066" s="21">
        <v>16566</v>
      </c>
      <c r="B2066" s="22" t="s">
        <v>2399</v>
      </c>
      <c r="C2066" s="22" t="s">
        <v>1333</v>
      </c>
      <c r="D2066" s="27" t="s">
        <v>2359</v>
      </c>
      <c r="E2066" s="24" t="s">
        <v>421</v>
      </c>
      <c r="F2066" s="25" t="s">
        <v>2400</v>
      </c>
      <c r="G2066" s="22" t="s">
        <v>422</v>
      </c>
      <c r="H2066" s="26">
        <v>1665880</v>
      </c>
      <c r="I2066" s="28"/>
      <c r="J2066" s="26">
        <v>133270</v>
      </c>
      <c r="K2066" s="26">
        <v>1799150</v>
      </c>
      <c r="L2066" s="22" t="s">
        <v>1336</v>
      </c>
      <c r="M2066" s="22"/>
      <c r="N2066">
        <f t="shared" si="108"/>
        <v>7956</v>
      </c>
      <c r="O2066">
        <f>+VLOOKUP(N2066,'Thanh toán '!O$8:P$8099,2,0)</f>
        <v>1799150</v>
      </c>
      <c r="P2066">
        <f t="shared" si="109"/>
        <v>1799150</v>
      </c>
      <c r="Q2066" s="30">
        <f t="shared" si="107"/>
        <v>0</v>
      </c>
    </row>
    <row r="2067" spans="1:17" ht="26.3" hidden="1" x14ac:dyDescent="0.3">
      <c r="A2067" s="21">
        <v>16735</v>
      </c>
      <c r="B2067" s="22" t="s">
        <v>2401</v>
      </c>
      <c r="C2067" s="22" t="s">
        <v>1333</v>
      </c>
      <c r="D2067" s="27" t="s">
        <v>2402</v>
      </c>
      <c r="E2067" s="24" t="s">
        <v>23</v>
      </c>
      <c r="F2067" s="25" t="s">
        <v>1342</v>
      </c>
      <c r="G2067" s="22" t="s">
        <v>24</v>
      </c>
      <c r="H2067" s="26">
        <v>1058401</v>
      </c>
      <c r="I2067" s="28"/>
      <c r="J2067" s="26">
        <v>84672</v>
      </c>
      <c r="K2067" s="26">
        <v>1143073</v>
      </c>
      <c r="L2067" s="22" t="s">
        <v>1336</v>
      </c>
      <c r="M2067" s="22"/>
      <c r="N2067">
        <f t="shared" si="108"/>
        <v>8125</v>
      </c>
      <c r="O2067">
        <f>+VLOOKUP(N2067,'Thanh toán '!O$8:P$8099,2,0)</f>
        <v>1143073</v>
      </c>
      <c r="P2067">
        <f t="shared" si="109"/>
        <v>1143073</v>
      </c>
      <c r="Q2067" s="30">
        <f t="shared" si="107"/>
        <v>0</v>
      </c>
    </row>
    <row r="2068" spans="1:17" hidden="1" x14ac:dyDescent="0.3">
      <c r="A2068" s="21">
        <v>16739</v>
      </c>
      <c r="B2068" s="22" t="s">
        <v>2403</v>
      </c>
      <c r="C2068" s="22" t="s">
        <v>1333</v>
      </c>
      <c r="D2068" s="27" t="s">
        <v>2402</v>
      </c>
      <c r="E2068" s="24" t="s">
        <v>845</v>
      </c>
      <c r="F2068" s="25" t="s">
        <v>1359</v>
      </c>
      <c r="G2068" s="22" t="s">
        <v>79</v>
      </c>
      <c r="H2068" s="26">
        <v>1729662</v>
      </c>
      <c r="I2068" s="28"/>
      <c r="J2068" s="26">
        <v>138373</v>
      </c>
      <c r="K2068" s="26">
        <v>1868035</v>
      </c>
      <c r="L2068" s="22" t="s">
        <v>1336</v>
      </c>
      <c r="M2068" s="22"/>
      <c r="N2068">
        <f t="shared" si="108"/>
        <v>8129</v>
      </c>
      <c r="O2068">
        <f>+VLOOKUP(N2068,'Thanh toán '!O$8:P$8099,2,0)</f>
        <v>1868035</v>
      </c>
      <c r="P2068">
        <f t="shared" si="109"/>
        <v>1868035</v>
      </c>
      <c r="Q2068" s="30">
        <f t="shared" si="107"/>
        <v>0</v>
      </c>
    </row>
    <row r="2069" spans="1:17" hidden="1" x14ac:dyDescent="0.3">
      <c r="A2069" s="21">
        <v>16740</v>
      </c>
      <c r="B2069" s="22" t="s">
        <v>2404</v>
      </c>
      <c r="C2069" s="22" t="s">
        <v>1333</v>
      </c>
      <c r="D2069" s="27" t="s">
        <v>2402</v>
      </c>
      <c r="E2069" s="24" t="s">
        <v>38</v>
      </c>
      <c r="F2069" s="25" t="s">
        <v>1348</v>
      </c>
      <c r="G2069" s="22" t="s">
        <v>39</v>
      </c>
      <c r="H2069" s="26">
        <v>467519</v>
      </c>
      <c r="I2069" s="28"/>
      <c r="J2069" s="26">
        <v>37402</v>
      </c>
      <c r="K2069" s="26">
        <v>504921</v>
      </c>
      <c r="L2069" s="22" t="s">
        <v>1336</v>
      </c>
      <c r="M2069" s="22"/>
      <c r="N2069">
        <f t="shared" si="108"/>
        <v>8130</v>
      </c>
      <c r="O2069">
        <f>+VLOOKUP(N2069,'Thanh toán '!O$8:P$8099,2,0)</f>
        <v>504921</v>
      </c>
      <c r="P2069">
        <f t="shared" si="109"/>
        <v>504921</v>
      </c>
      <c r="Q2069" s="30">
        <f t="shared" si="107"/>
        <v>0</v>
      </c>
    </row>
    <row r="2070" spans="1:17" hidden="1" x14ac:dyDescent="0.3">
      <c r="A2070" s="21">
        <v>16742</v>
      </c>
      <c r="B2070" s="22" t="s">
        <v>2405</v>
      </c>
      <c r="C2070" s="22" t="s">
        <v>1333</v>
      </c>
      <c r="D2070" s="27" t="s">
        <v>2402</v>
      </c>
      <c r="E2070" s="24" t="s">
        <v>42</v>
      </c>
      <c r="F2070" s="25" t="s">
        <v>1359</v>
      </c>
      <c r="G2070" s="22" t="s">
        <v>43</v>
      </c>
      <c r="H2070" s="26">
        <v>918290</v>
      </c>
      <c r="I2070" s="28"/>
      <c r="J2070" s="26">
        <v>73463</v>
      </c>
      <c r="K2070" s="26">
        <v>991753</v>
      </c>
      <c r="L2070" s="22" t="s">
        <v>1336</v>
      </c>
      <c r="M2070" s="22"/>
      <c r="N2070">
        <f t="shared" si="108"/>
        <v>8132</v>
      </c>
      <c r="O2070">
        <f>+VLOOKUP(N2070,'Thanh toán '!O$8:P$8099,2,0)</f>
        <v>991753</v>
      </c>
      <c r="P2070">
        <f t="shared" si="109"/>
        <v>991753</v>
      </c>
      <c r="Q2070" s="30">
        <f t="shared" ref="Q2070:Q2133" si="110">+O2070-K2070</f>
        <v>0</v>
      </c>
    </row>
    <row r="2071" spans="1:17" hidden="1" x14ac:dyDescent="0.3">
      <c r="A2071" s="21">
        <v>16744</v>
      </c>
      <c r="B2071" s="22" t="s">
        <v>2406</v>
      </c>
      <c r="C2071" s="22" t="s">
        <v>1333</v>
      </c>
      <c r="D2071" s="27" t="s">
        <v>2402</v>
      </c>
      <c r="E2071" s="24" t="s">
        <v>38</v>
      </c>
      <c r="F2071" s="25" t="s">
        <v>1348</v>
      </c>
      <c r="G2071" s="22" t="s">
        <v>39</v>
      </c>
      <c r="H2071" s="26">
        <v>1544480</v>
      </c>
      <c r="I2071" s="28"/>
      <c r="J2071" s="26">
        <v>123558</v>
      </c>
      <c r="K2071" s="26">
        <v>1668038</v>
      </c>
      <c r="L2071" s="22" t="s">
        <v>1336</v>
      </c>
      <c r="M2071" s="22"/>
      <c r="N2071">
        <f t="shared" si="108"/>
        <v>8134</v>
      </c>
      <c r="O2071">
        <f>+VLOOKUP(N2071,'Thanh toán '!O$8:P$8099,2,0)</f>
        <v>1668038</v>
      </c>
      <c r="P2071">
        <f t="shared" si="109"/>
        <v>1668038</v>
      </c>
      <c r="Q2071" s="30">
        <f t="shared" si="110"/>
        <v>0</v>
      </c>
    </row>
    <row r="2072" spans="1:17" hidden="1" x14ac:dyDescent="0.3">
      <c r="A2072" s="21">
        <v>16745</v>
      </c>
      <c r="B2072" s="22" t="s">
        <v>2407</v>
      </c>
      <c r="C2072" s="22" t="s">
        <v>1333</v>
      </c>
      <c r="D2072" s="27" t="s">
        <v>2402</v>
      </c>
      <c r="E2072" s="24" t="s">
        <v>38</v>
      </c>
      <c r="F2072" s="25" t="s">
        <v>1348</v>
      </c>
      <c r="G2072" s="22" t="s">
        <v>39</v>
      </c>
      <c r="H2072" s="26">
        <v>1223961</v>
      </c>
      <c r="I2072" s="28"/>
      <c r="J2072" s="26">
        <v>97917</v>
      </c>
      <c r="K2072" s="26">
        <v>1321878</v>
      </c>
      <c r="L2072" s="22" t="s">
        <v>1336</v>
      </c>
      <c r="M2072" s="22"/>
      <c r="N2072">
        <f t="shared" si="108"/>
        <v>8135</v>
      </c>
      <c r="O2072">
        <f>+VLOOKUP(N2072,'Thanh toán '!O$8:P$8099,2,0)</f>
        <v>1321878</v>
      </c>
      <c r="P2072">
        <f t="shared" si="109"/>
        <v>1321878</v>
      </c>
      <c r="Q2072" s="30">
        <f t="shared" si="110"/>
        <v>0</v>
      </c>
    </row>
    <row r="2073" spans="1:17" hidden="1" x14ac:dyDescent="0.3">
      <c r="A2073" s="21">
        <v>16746</v>
      </c>
      <c r="B2073" s="22" t="s">
        <v>2408</v>
      </c>
      <c r="C2073" s="22" t="s">
        <v>1333</v>
      </c>
      <c r="D2073" s="27" t="s">
        <v>2402</v>
      </c>
      <c r="E2073" s="24" t="s">
        <v>38</v>
      </c>
      <c r="F2073" s="25" t="s">
        <v>1348</v>
      </c>
      <c r="G2073" s="22" t="s">
        <v>39</v>
      </c>
      <c r="H2073" s="26">
        <v>1329193</v>
      </c>
      <c r="I2073" s="28"/>
      <c r="J2073" s="26">
        <v>106335</v>
      </c>
      <c r="K2073" s="26">
        <v>1435528</v>
      </c>
      <c r="L2073" s="22" t="s">
        <v>1336</v>
      </c>
      <c r="M2073" s="22"/>
      <c r="N2073">
        <f t="shared" si="108"/>
        <v>8136</v>
      </c>
      <c r="O2073">
        <f>+VLOOKUP(N2073,'Thanh toán '!O$8:P$8099,2,0)</f>
        <v>1435528</v>
      </c>
      <c r="P2073">
        <f t="shared" si="109"/>
        <v>1435528</v>
      </c>
      <c r="Q2073" s="30">
        <f t="shared" si="110"/>
        <v>0</v>
      </c>
    </row>
    <row r="2074" spans="1:17" hidden="1" x14ac:dyDescent="0.3">
      <c r="A2074" s="21">
        <v>16747</v>
      </c>
      <c r="B2074" s="22" t="s">
        <v>2409</v>
      </c>
      <c r="C2074" s="22" t="s">
        <v>1333</v>
      </c>
      <c r="D2074" s="27" t="s">
        <v>2402</v>
      </c>
      <c r="E2074" s="24" t="s">
        <v>38</v>
      </c>
      <c r="F2074" s="25" t="s">
        <v>1348</v>
      </c>
      <c r="G2074" s="22" t="s">
        <v>39</v>
      </c>
      <c r="H2074" s="26">
        <v>1150780</v>
      </c>
      <c r="I2074" s="28"/>
      <c r="J2074" s="26">
        <v>92062</v>
      </c>
      <c r="K2074" s="26">
        <v>1242842</v>
      </c>
      <c r="L2074" s="22" t="s">
        <v>1336</v>
      </c>
      <c r="M2074" s="22"/>
      <c r="N2074">
        <f t="shared" si="108"/>
        <v>8137</v>
      </c>
      <c r="O2074">
        <f>+VLOOKUP(N2074,'Thanh toán '!O$8:P$8099,2,0)</f>
        <v>1242842</v>
      </c>
      <c r="P2074">
        <f t="shared" si="109"/>
        <v>1242842</v>
      </c>
      <c r="Q2074" s="30">
        <f t="shared" si="110"/>
        <v>0</v>
      </c>
    </row>
    <row r="2075" spans="1:17" hidden="1" x14ac:dyDescent="0.3">
      <c r="A2075" s="21">
        <v>16749</v>
      </c>
      <c r="B2075" s="22" t="s">
        <v>2410</v>
      </c>
      <c r="C2075" s="22" t="s">
        <v>1333</v>
      </c>
      <c r="D2075" s="27" t="s">
        <v>2402</v>
      </c>
      <c r="E2075" s="24" t="s">
        <v>38</v>
      </c>
      <c r="F2075" s="25" t="s">
        <v>1348</v>
      </c>
      <c r="G2075" s="22" t="s">
        <v>39</v>
      </c>
      <c r="H2075" s="26">
        <v>1067727</v>
      </c>
      <c r="I2075" s="28"/>
      <c r="J2075" s="26">
        <v>85418</v>
      </c>
      <c r="K2075" s="26">
        <v>1153145</v>
      </c>
      <c r="L2075" s="22" t="s">
        <v>1336</v>
      </c>
      <c r="M2075" s="22"/>
      <c r="N2075">
        <f t="shared" si="108"/>
        <v>8139</v>
      </c>
      <c r="O2075">
        <f>+VLOOKUP(N2075,'Thanh toán '!O$8:P$8099,2,0)</f>
        <v>1153145</v>
      </c>
      <c r="P2075">
        <f t="shared" si="109"/>
        <v>1153145</v>
      </c>
      <c r="Q2075" s="30">
        <f t="shared" si="110"/>
        <v>0</v>
      </c>
    </row>
    <row r="2076" spans="1:17" hidden="1" x14ac:dyDescent="0.3">
      <c r="A2076" s="21">
        <v>16752</v>
      </c>
      <c r="B2076" s="22" t="s">
        <v>2411</v>
      </c>
      <c r="C2076" s="22" t="s">
        <v>1333</v>
      </c>
      <c r="D2076" s="27" t="s">
        <v>2402</v>
      </c>
      <c r="E2076" s="24" t="s">
        <v>38</v>
      </c>
      <c r="F2076" s="25" t="s">
        <v>1348</v>
      </c>
      <c r="G2076" s="22" t="s">
        <v>39</v>
      </c>
      <c r="H2076" s="26">
        <v>389338</v>
      </c>
      <c r="I2076" s="28"/>
      <c r="J2076" s="26">
        <v>31147</v>
      </c>
      <c r="K2076" s="26">
        <v>420485</v>
      </c>
      <c r="L2076" s="22" t="s">
        <v>1336</v>
      </c>
      <c r="M2076" s="22"/>
      <c r="N2076">
        <f t="shared" si="108"/>
        <v>8142</v>
      </c>
      <c r="O2076">
        <f>+VLOOKUP(N2076,'Thanh toán '!O$8:P$8099,2,0)</f>
        <v>420485</v>
      </c>
      <c r="P2076">
        <f t="shared" si="109"/>
        <v>420485</v>
      </c>
      <c r="Q2076" s="30">
        <f t="shared" si="110"/>
        <v>0</v>
      </c>
    </row>
    <row r="2077" spans="1:17" hidden="1" x14ac:dyDescent="0.3">
      <c r="A2077" s="21">
        <v>16753</v>
      </c>
      <c r="B2077" s="22" t="s">
        <v>2412</v>
      </c>
      <c r="C2077" s="22" t="s">
        <v>1333</v>
      </c>
      <c r="D2077" s="27" t="s">
        <v>2402</v>
      </c>
      <c r="E2077" s="24" t="s">
        <v>38</v>
      </c>
      <c r="F2077" s="25" t="s">
        <v>1348</v>
      </c>
      <c r="G2077" s="22" t="s">
        <v>39</v>
      </c>
      <c r="H2077" s="26">
        <v>837491</v>
      </c>
      <c r="I2077" s="28"/>
      <c r="J2077" s="26">
        <v>66999</v>
      </c>
      <c r="K2077" s="26">
        <v>904490</v>
      </c>
      <c r="L2077" s="22" t="s">
        <v>1336</v>
      </c>
      <c r="M2077" s="22"/>
      <c r="N2077">
        <f t="shared" si="108"/>
        <v>8143</v>
      </c>
      <c r="O2077">
        <f>+VLOOKUP(N2077,'Thanh toán '!O$8:P$8099,2,0)</f>
        <v>904490</v>
      </c>
      <c r="P2077">
        <f t="shared" si="109"/>
        <v>904490</v>
      </c>
      <c r="Q2077" s="30">
        <f t="shared" si="110"/>
        <v>0</v>
      </c>
    </row>
    <row r="2078" spans="1:17" hidden="1" x14ac:dyDescent="0.3">
      <c r="A2078" s="21">
        <v>16754</v>
      </c>
      <c r="B2078" s="22" t="s">
        <v>2413</v>
      </c>
      <c r="C2078" s="22" t="s">
        <v>1333</v>
      </c>
      <c r="D2078" s="27" t="s">
        <v>2402</v>
      </c>
      <c r="E2078" s="24" t="s">
        <v>42</v>
      </c>
      <c r="F2078" s="25" t="s">
        <v>1359</v>
      </c>
      <c r="G2078" s="22" t="s">
        <v>43</v>
      </c>
      <c r="H2078" s="26">
        <v>1746110</v>
      </c>
      <c r="I2078" s="28"/>
      <c r="J2078" s="26">
        <v>139689</v>
      </c>
      <c r="K2078" s="26">
        <v>1885799</v>
      </c>
      <c r="L2078" s="22" t="s">
        <v>1336</v>
      </c>
      <c r="M2078" s="22"/>
      <c r="N2078">
        <f t="shared" si="108"/>
        <v>8144</v>
      </c>
      <c r="O2078">
        <f>+VLOOKUP(N2078,'Thanh toán '!O$8:P$8099,2,0)</f>
        <v>1885799</v>
      </c>
      <c r="P2078">
        <f t="shared" si="109"/>
        <v>1885799</v>
      </c>
      <c r="Q2078" s="30">
        <f t="shared" si="110"/>
        <v>0</v>
      </c>
    </row>
    <row r="2079" spans="1:17" hidden="1" x14ac:dyDescent="0.3">
      <c r="A2079" s="21">
        <v>16755</v>
      </c>
      <c r="B2079" s="22" t="s">
        <v>2414</v>
      </c>
      <c r="C2079" s="22" t="s">
        <v>1333</v>
      </c>
      <c r="D2079" s="27" t="s">
        <v>2402</v>
      </c>
      <c r="E2079" s="24" t="s">
        <v>38</v>
      </c>
      <c r="F2079" s="25" t="s">
        <v>1348</v>
      </c>
      <c r="G2079" s="22" t="s">
        <v>39</v>
      </c>
      <c r="H2079" s="26">
        <v>957913</v>
      </c>
      <c r="I2079" s="28"/>
      <c r="J2079" s="26">
        <v>76633</v>
      </c>
      <c r="K2079" s="26">
        <v>1034546</v>
      </c>
      <c r="L2079" s="22" t="s">
        <v>1336</v>
      </c>
      <c r="M2079" s="22"/>
      <c r="N2079">
        <f t="shared" si="108"/>
        <v>8145</v>
      </c>
      <c r="O2079">
        <f>+VLOOKUP(N2079,'Thanh toán '!O$8:P$8099,2,0)</f>
        <v>1034546</v>
      </c>
      <c r="P2079">
        <f t="shared" si="109"/>
        <v>1034546</v>
      </c>
      <c r="Q2079" s="30">
        <f t="shared" si="110"/>
        <v>0</v>
      </c>
    </row>
    <row r="2080" spans="1:17" hidden="1" x14ac:dyDescent="0.3">
      <c r="A2080" s="21">
        <v>16756</v>
      </c>
      <c r="B2080" s="22" t="s">
        <v>2415</v>
      </c>
      <c r="C2080" s="22" t="s">
        <v>1333</v>
      </c>
      <c r="D2080" s="27" t="s">
        <v>2402</v>
      </c>
      <c r="E2080" s="24" t="s">
        <v>372</v>
      </c>
      <c r="F2080" s="25" t="s">
        <v>1512</v>
      </c>
      <c r="G2080" s="22" t="s">
        <v>373</v>
      </c>
      <c r="H2080" s="26">
        <v>742500</v>
      </c>
      <c r="I2080" s="28"/>
      <c r="J2080" s="26">
        <v>59400</v>
      </c>
      <c r="K2080" s="26">
        <v>801900</v>
      </c>
      <c r="L2080" s="22" t="s">
        <v>1336</v>
      </c>
      <c r="M2080" s="22"/>
      <c r="N2080">
        <f t="shared" si="108"/>
        <v>8146</v>
      </c>
      <c r="O2080">
        <f>+VLOOKUP(N2080,'Thanh toán '!O$8:P$8099,2,0)</f>
        <v>801900</v>
      </c>
      <c r="P2080">
        <f t="shared" si="109"/>
        <v>801900</v>
      </c>
      <c r="Q2080" s="30">
        <f t="shared" si="110"/>
        <v>0</v>
      </c>
    </row>
    <row r="2081" spans="1:17" ht="26.3" hidden="1" x14ac:dyDescent="0.3">
      <c r="A2081" s="21">
        <v>16757</v>
      </c>
      <c r="B2081" s="22" t="s">
        <v>2416</v>
      </c>
      <c r="C2081" s="22" t="s">
        <v>1333</v>
      </c>
      <c r="D2081" s="27" t="s">
        <v>2402</v>
      </c>
      <c r="E2081" s="24" t="s">
        <v>59</v>
      </c>
      <c r="F2081" s="25" t="s">
        <v>1474</v>
      </c>
      <c r="G2081" s="22" t="s">
        <v>60</v>
      </c>
      <c r="H2081" s="26">
        <v>832940</v>
      </c>
      <c r="I2081" s="28"/>
      <c r="J2081" s="26">
        <v>66635</v>
      </c>
      <c r="K2081" s="26">
        <v>899575</v>
      </c>
      <c r="L2081" s="22" t="s">
        <v>1336</v>
      </c>
      <c r="M2081" s="22"/>
      <c r="N2081">
        <f t="shared" si="108"/>
        <v>8147</v>
      </c>
      <c r="O2081">
        <f>+VLOOKUP(N2081,'Thanh toán '!O$8:P$8099,2,0)</f>
        <v>899575</v>
      </c>
      <c r="P2081">
        <f t="shared" si="109"/>
        <v>899575</v>
      </c>
      <c r="Q2081" s="30">
        <f t="shared" si="110"/>
        <v>0</v>
      </c>
    </row>
    <row r="2082" spans="1:17" hidden="1" x14ac:dyDescent="0.3">
      <c r="A2082" s="21">
        <v>16758</v>
      </c>
      <c r="B2082" s="22" t="s">
        <v>2417</v>
      </c>
      <c r="C2082" s="22" t="s">
        <v>1333</v>
      </c>
      <c r="D2082" s="27" t="s">
        <v>2402</v>
      </c>
      <c r="E2082" s="24" t="s">
        <v>96</v>
      </c>
      <c r="F2082" s="25" t="s">
        <v>1385</v>
      </c>
      <c r="G2082" s="22" t="s">
        <v>97</v>
      </c>
      <c r="H2082" s="26">
        <v>1190660</v>
      </c>
      <c r="I2082" s="28"/>
      <c r="J2082" s="26">
        <v>95253</v>
      </c>
      <c r="K2082" s="26">
        <v>1285913</v>
      </c>
      <c r="L2082" s="22" t="s">
        <v>1336</v>
      </c>
      <c r="M2082" s="22"/>
      <c r="N2082">
        <f t="shared" si="108"/>
        <v>8148</v>
      </c>
      <c r="O2082">
        <f>+VLOOKUP(N2082,'Thanh toán '!O$8:P$8099,2,0)</f>
        <v>1285913</v>
      </c>
      <c r="P2082">
        <f t="shared" si="109"/>
        <v>1285913</v>
      </c>
      <c r="Q2082" s="30">
        <f t="shared" si="110"/>
        <v>0</v>
      </c>
    </row>
    <row r="2083" spans="1:17" hidden="1" x14ac:dyDescent="0.3">
      <c r="A2083" s="21">
        <v>16759</v>
      </c>
      <c r="B2083" s="22" t="s">
        <v>2418</v>
      </c>
      <c r="C2083" s="22" t="s">
        <v>1333</v>
      </c>
      <c r="D2083" s="27" t="s">
        <v>2402</v>
      </c>
      <c r="E2083" s="24" t="s">
        <v>38</v>
      </c>
      <c r="F2083" s="25" t="s">
        <v>1348</v>
      </c>
      <c r="G2083" s="22" t="s">
        <v>39</v>
      </c>
      <c r="H2083" s="26">
        <v>1132781</v>
      </c>
      <c r="I2083" s="28"/>
      <c r="J2083" s="26">
        <v>90622</v>
      </c>
      <c r="K2083" s="26">
        <v>1223403</v>
      </c>
      <c r="L2083" s="22" t="s">
        <v>1336</v>
      </c>
      <c r="M2083" s="22"/>
      <c r="N2083">
        <f t="shared" si="108"/>
        <v>8149</v>
      </c>
      <c r="O2083">
        <f>+VLOOKUP(N2083,'Thanh toán '!O$8:P$8099,2,0)</f>
        <v>1223403</v>
      </c>
      <c r="P2083">
        <f t="shared" si="109"/>
        <v>1223403</v>
      </c>
      <c r="Q2083" s="30">
        <f t="shared" si="110"/>
        <v>0</v>
      </c>
    </row>
    <row r="2084" spans="1:17" ht="26.3" hidden="1" x14ac:dyDescent="0.3">
      <c r="A2084" s="21">
        <v>16761</v>
      </c>
      <c r="B2084" s="22" t="s">
        <v>2419</v>
      </c>
      <c r="C2084" s="22" t="s">
        <v>1333</v>
      </c>
      <c r="D2084" s="27" t="s">
        <v>2402</v>
      </c>
      <c r="E2084" s="24" t="s">
        <v>236</v>
      </c>
      <c r="F2084" s="25" t="s">
        <v>1520</v>
      </c>
      <c r="G2084" s="22" t="s">
        <v>237</v>
      </c>
      <c r="H2084" s="26">
        <v>1725270</v>
      </c>
      <c r="I2084" s="28"/>
      <c r="J2084" s="26">
        <v>138022</v>
      </c>
      <c r="K2084" s="26">
        <v>1863292</v>
      </c>
      <c r="L2084" s="22" t="s">
        <v>1336</v>
      </c>
      <c r="M2084" s="22"/>
      <c r="N2084">
        <f t="shared" si="108"/>
        <v>8151</v>
      </c>
      <c r="O2084">
        <f>+VLOOKUP(N2084,'Thanh toán '!O$8:P$8099,2,0)</f>
        <v>1863292</v>
      </c>
      <c r="P2084">
        <f t="shared" si="109"/>
        <v>1863292</v>
      </c>
      <c r="Q2084" s="30">
        <f t="shared" si="110"/>
        <v>0</v>
      </c>
    </row>
    <row r="2085" spans="1:17" hidden="1" x14ac:dyDescent="0.3">
      <c r="A2085" s="21">
        <v>16762</v>
      </c>
      <c r="B2085" s="22" t="s">
        <v>2420</v>
      </c>
      <c r="C2085" s="22" t="s">
        <v>1333</v>
      </c>
      <c r="D2085" s="27" t="s">
        <v>2402</v>
      </c>
      <c r="E2085" s="24" t="s">
        <v>38</v>
      </c>
      <c r="F2085" s="25" t="s">
        <v>1348</v>
      </c>
      <c r="G2085" s="22" t="s">
        <v>39</v>
      </c>
      <c r="H2085" s="26">
        <v>333176</v>
      </c>
      <c r="I2085" s="28"/>
      <c r="J2085" s="26">
        <v>26654</v>
      </c>
      <c r="K2085" s="26">
        <v>359830</v>
      </c>
      <c r="L2085" s="22" t="s">
        <v>1336</v>
      </c>
      <c r="M2085" s="22"/>
      <c r="N2085">
        <f t="shared" si="108"/>
        <v>8152</v>
      </c>
      <c r="O2085">
        <f>+VLOOKUP(N2085,'Thanh toán '!O$8:P$8099,2,0)</f>
        <v>359830</v>
      </c>
      <c r="P2085">
        <f t="shared" si="109"/>
        <v>359830</v>
      </c>
      <c r="Q2085" s="30">
        <f t="shared" si="110"/>
        <v>0</v>
      </c>
    </row>
    <row r="2086" spans="1:17" hidden="1" x14ac:dyDescent="0.3">
      <c r="A2086" s="21">
        <v>16763</v>
      </c>
      <c r="B2086" s="22" t="s">
        <v>2421</v>
      </c>
      <c r="C2086" s="22" t="s">
        <v>1333</v>
      </c>
      <c r="D2086" s="27" t="s">
        <v>2402</v>
      </c>
      <c r="E2086" s="24" t="s">
        <v>92</v>
      </c>
      <c r="F2086" s="25" t="s">
        <v>1413</v>
      </c>
      <c r="G2086" s="22" t="s">
        <v>93</v>
      </c>
      <c r="H2086" s="26">
        <v>1334760</v>
      </c>
      <c r="I2086" s="28"/>
      <c r="J2086" s="26">
        <v>106781</v>
      </c>
      <c r="K2086" s="26">
        <v>1441541</v>
      </c>
      <c r="L2086" s="22" t="s">
        <v>1336</v>
      </c>
      <c r="M2086" s="22"/>
      <c r="N2086">
        <f t="shared" si="108"/>
        <v>8153</v>
      </c>
      <c r="O2086">
        <f>+VLOOKUP(N2086,'Thanh toán '!O$8:P$8099,2,0)</f>
        <v>1441541</v>
      </c>
      <c r="P2086">
        <f t="shared" si="109"/>
        <v>1441541</v>
      </c>
      <c r="Q2086" s="30">
        <f t="shared" si="110"/>
        <v>0</v>
      </c>
    </row>
    <row r="2087" spans="1:17" hidden="1" x14ac:dyDescent="0.3">
      <c r="A2087" s="21">
        <v>16831</v>
      </c>
      <c r="B2087" s="22" t="s">
        <v>2422</v>
      </c>
      <c r="C2087" s="22" t="s">
        <v>1333</v>
      </c>
      <c r="D2087" s="27" t="s">
        <v>2402</v>
      </c>
      <c r="E2087" s="24" t="s">
        <v>38</v>
      </c>
      <c r="F2087" s="25" t="s">
        <v>1348</v>
      </c>
      <c r="G2087" s="22" t="s">
        <v>39</v>
      </c>
      <c r="H2087" s="26">
        <v>313450</v>
      </c>
      <c r="I2087" s="28"/>
      <c r="J2087" s="26">
        <v>25076</v>
      </c>
      <c r="K2087" s="26">
        <v>338526</v>
      </c>
      <c r="L2087" s="22" t="s">
        <v>1336</v>
      </c>
      <c r="M2087" s="22"/>
      <c r="N2087">
        <f t="shared" si="108"/>
        <v>8223</v>
      </c>
      <c r="O2087">
        <f>+VLOOKUP(N2087,'Thanh toán '!O$8:P$8099,2,0)</f>
        <v>338526</v>
      </c>
      <c r="P2087">
        <f t="shared" si="109"/>
        <v>338526</v>
      </c>
      <c r="Q2087" s="30">
        <f t="shared" si="110"/>
        <v>0</v>
      </c>
    </row>
    <row r="2088" spans="1:17" hidden="1" x14ac:dyDescent="0.3">
      <c r="A2088" s="21">
        <v>16836</v>
      </c>
      <c r="B2088" s="22" t="s">
        <v>2423</v>
      </c>
      <c r="C2088" s="22" t="s">
        <v>1333</v>
      </c>
      <c r="D2088" s="27" t="s">
        <v>2402</v>
      </c>
      <c r="E2088" s="24" t="s">
        <v>548</v>
      </c>
      <c r="F2088" s="25" t="s">
        <v>1531</v>
      </c>
      <c r="G2088" s="22" t="s">
        <v>549</v>
      </c>
      <c r="H2088" s="26">
        <v>1567250</v>
      </c>
      <c r="I2088" s="28"/>
      <c r="J2088" s="26">
        <v>125380</v>
      </c>
      <c r="K2088" s="26">
        <v>1692630</v>
      </c>
      <c r="L2088" s="22" t="s">
        <v>1336</v>
      </c>
      <c r="M2088" s="22"/>
      <c r="N2088">
        <f t="shared" si="108"/>
        <v>8228</v>
      </c>
      <c r="O2088">
        <f>+VLOOKUP(N2088,'Thanh toán '!O$8:P$8099,2,0)</f>
        <v>1692630</v>
      </c>
      <c r="P2088">
        <f t="shared" si="109"/>
        <v>1692630</v>
      </c>
      <c r="Q2088" s="30">
        <f t="shared" si="110"/>
        <v>0</v>
      </c>
    </row>
    <row r="2089" spans="1:17" ht="26.3" hidden="1" x14ac:dyDescent="0.3">
      <c r="A2089" s="21">
        <v>16837</v>
      </c>
      <c r="B2089" s="22" t="s">
        <v>2424</v>
      </c>
      <c r="C2089" s="22" t="s">
        <v>1333</v>
      </c>
      <c r="D2089" s="27" t="s">
        <v>2402</v>
      </c>
      <c r="E2089" s="24" t="s">
        <v>275</v>
      </c>
      <c r="F2089" s="25" t="s">
        <v>1632</v>
      </c>
      <c r="G2089" s="22" t="s">
        <v>276</v>
      </c>
      <c r="H2089" s="26">
        <v>985220</v>
      </c>
      <c r="I2089" s="28"/>
      <c r="J2089" s="26">
        <v>78818</v>
      </c>
      <c r="K2089" s="26">
        <v>1064038</v>
      </c>
      <c r="L2089" s="22" t="s">
        <v>1336</v>
      </c>
      <c r="M2089" s="22"/>
      <c r="N2089">
        <f t="shared" si="108"/>
        <v>8229</v>
      </c>
      <c r="O2089">
        <f>+VLOOKUP(N2089,'Thanh toán '!O$8:P$8099,2,0)</f>
        <v>1064038</v>
      </c>
      <c r="P2089">
        <f t="shared" si="109"/>
        <v>1064038</v>
      </c>
      <c r="Q2089" s="30">
        <f t="shared" si="110"/>
        <v>0</v>
      </c>
    </row>
    <row r="2090" spans="1:17" ht="26.3" hidden="1" x14ac:dyDescent="0.3">
      <c r="A2090" s="21">
        <v>16838</v>
      </c>
      <c r="B2090" s="22" t="s">
        <v>2425</v>
      </c>
      <c r="C2090" s="22" t="s">
        <v>1333</v>
      </c>
      <c r="D2090" s="27" t="s">
        <v>2402</v>
      </c>
      <c r="E2090" s="24" t="s">
        <v>271</v>
      </c>
      <c r="F2090" s="25" t="s">
        <v>1425</v>
      </c>
      <c r="G2090" s="22" t="s">
        <v>272</v>
      </c>
      <c r="H2090" s="26">
        <v>3676200</v>
      </c>
      <c r="I2090" s="28"/>
      <c r="J2090" s="26">
        <v>294096</v>
      </c>
      <c r="K2090" s="26">
        <v>3970296</v>
      </c>
      <c r="L2090" s="22" t="s">
        <v>1336</v>
      </c>
      <c r="M2090" s="22"/>
      <c r="N2090">
        <f t="shared" si="108"/>
        <v>8230</v>
      </c>
      <c r="O2090">
        <f>+VLOOKUP(N2090,'Thanh toán '!O$8:P$8099,2,0)</f>
        <v>3970296</v>
      </c>
      <c r="P2090">
        <f t="shared" si="109"/>
        <v>3970296</v>
      </c>
      <c r="Q2090" s="30">
        <f t="shared" si="110"/>
        <v>0</v>
      </c>
    </row>
    <row r="2091" spans="1:17" ht="26.3" hidden="1" x14ac:dyDescent="0.3">
      <c r="A2091" s="21">
        <v>16839</v>
      </c>
      <c r="B2091" s="22" t="s">
        <v>2426</v>
      </c>
      <c r="C2091" s="22" t="s">
        <v>1333</v>
      </c>
      <c r="D2091" s="27" t="s">
        <v>2402</v>
      </c>
      <c r="E2091" s="24" t="s">
        <v>2427</v>
      </c>
      <c r="F2091" s="25" t="s">
        <v>2428</v>
      </c>
      <c r="G2091" s="22" t="s">
        <v>2429</v>
      </c>
      <c r="H2091" s="26">
        <v>2436810</v>
      </c>
      <c r="I2091" s="28"/>
      <c r="J2091" s="26">
        <v>194945</v>
      </c>
      <c r="K2091" s="26">
        <v>2631755</v>
      </c>
      <c r="L2091" s="22" t="s">
        <v>1336</v>
      </c>
      <c r="M2091" s="22"/>
      <c r="N2091">
        <f t="shared" si="108"/>
        <v>8231</v>
      </c>
      <c r="O2091">
        <f>+VLOOKUP(N2091,'Thanh toán '!O$8:P$8099,2,0)</f>
        <v>2631755</v>
      </c>
      <c r="P2091">
        <f t="shared" si="109"/>
        <v>2631755</v>
      </c>
      <c r="Q2091" s="30">
        <f t="shared" si="110"/>
        <v>0</v>
      </c>
    </row>
    <row r="2092" spans="1:17" hidden="1" x14ac:dyDescent="0.3">
      <c r="A2092" s="21">
        <v>16840</v>
      </c>
      <c r="B2092" s="22" t="s">
        <v>2430</v>
      </c>
      <c r="C2092" s="22" t="s">
        <v>1333</v>
      </c>
      <c r="D2092" s="27" t="s">
        <v>2402</v>
      </c>
      <c r="E2092" s="24" t="s">
        <v>65</v>
      </c>
      <c r="F2092" s="25" t="s">
        <v>1528</v>
      </c>
      <c r="G2092" s="22" t="s">
        <v>66</v>
      </c>
      <c r="H2092" s="26">
        <v>1451005</v>
      </c>
      <c r="I2092" s="28"/>
      <c r="J2092" s="26">
        <v>116080</v>
      </c>
      <c r="K2092" s="26">
        <v>1567085</v>
      </c>
      <c r="L2092" s="22" t="s">
        <v>1336</v>
      </c>
      <c r="M2092" s="22"/>
      <c r="N2092">
        <f t="shared" si="108"/>
        <v>8232</v>
      </c>
      <c r="O2092">
        <f>+VLOOKUP(N2092,'Thanh toán '!O$8:P$8099,2,0)</f>
        <v>1567085</v>
      </c>
      <c r="P2092">
        <f t="shared" si="109"/>
        <v>1567085</v>
      </c>
      <c r="Q2092" s="30">
        <f t="shared" si="110"/>
        <v>0</v>
      </c>
    </row>
    <row r="2093" spans="1:17" ht="26.3" hidden="1" x14ac:dyDescent="0.3">
      <c r="A2093" s="21">
        <v>16841</v>
      </c>
      <c r="B2093" s="22" t="s">
        <v>2431</v>
      </c>
      <c r="C2093" s="22" t="s">
        <v>1333</v>
      </c>
      <c r="D2093" s="27" t="s">
        <v>2402</v>
      </c>
      <c r="E2093" s="24" t="s">
        <v>71</v>
      </c>
      <c r="F2093" s="25" t="s">
        <v>1427</v>
      </c>
      <c r="G2093" s="22" t="s">
        <v>72</v>
      </c>
      <c r="H2093" s="26">
        <v>370839</v>
      </c>
      <c r="I2093" s="28"/>
      <c r="J2093" s="26">
        <v>29667</v>
      </c>
      <c r="K2093" s="26">
        <v>400506</v>
      </c>
      <c r="L2093" s="22" t="s">
        <v>1336</v>
      </c>
      <c r="M2093" s="22"/>
      <c r="N2093">
        <f t="shared" si="108"/>
        <v>8233</v>
      </c>
      <c r="O2093">
        <f>+VLOOKUP(N2093,'Thanh toán '!O$8:P$8099,2,0)</f>
        <v>400506</v>
      </c>
      <c r="P2093">
        <f t="shared" si="109"/>
        <v>400506</v>
      </c>
      <c r="Q2093" s="30">
        <f t="shared" si="110"/>
        <v>0</v>
      </c>
    </row>
    <row r="2094" spans="1:17" ht="26.3" hidden="1" x14ac:dyDescent="0.3">
      <c r="A2094" s="21">
        <v>16842</v>
      </c>
      <c r="B2094" s="22" t="s">
        <v>2432</v>
      </c>
      <c r="C2094" s="22" t="s">
        <v>1333</v>
      </c>
      <c r="D2094" s="27" t="s">
        <v>2402</v>
      </c>
      <c r="E2094" s="24" t="s">
        <v>71</v>
      </c>
      <c r="F2094" s="25" t="s">
        <v>1427</v>
      </c>
      <c r="G2094" s="22" t="s">
        <v>72</v>
      </c>
      <c r="H2094" s="26">
        <v>1100793</v>
      </c>
      <c r="I2094" s="28"/>
      <c r="J2094" s="26">
        <v>88063</v>
      </c>
      <c r="K2094" s="26">
        <v>1188856</v>
      </c>
      <c r="L2094" s="22" t="s">
        <v>1336</v>
      </c>
      <c r="M2094" s="22"/>
      <c r="N2094">
        <f t="shared" si="108"/>
        <v>8234</v>
      </c>
      <c r="O2094">
        <f>+VLOOKUP(N2094,'Thanh toán '!O$8:P$8099,2,0)</f>
        <v>1188856</v>
      </c>
      <c r="P2094">
        <f t="shared" si="109"/>
        <v>1188856</v>
      </c>
      <c r="Q2094" s="30">
        <f t="shared" si="110"/>
        <v>0</v>
      </c>
    </row>
    <row r="2095" spans="1:17" ht="26.3" hidden="1" x14ac:dyDescent="0.3">
      <c r="A2095" s="21">
        <v>16843</v>
      </c>
      <c r="B2095" s="22" t="s">
        <v>2433</v>
      </c>
      <c r="C2095" s="22" t="s">
        <v>1333</v>
      </c>
      <c r="D2095" s="27" t="s">
        <v>2402</v>
      </c>
      <c r="E2095" s="24" t="s">
        <v>71</v>
      </c>
      <c r="F2095" s="25" t="s">
        <v>1427</v>
      </c>
      <c r="G2095" s="22" t="s">
        <v>72</v>
      </c>
      <c r="H2095" s="26">
        <v>526910</v>
      </c>
      <c r="I2095" s="28"/>
      <c r="J2095" s="26">
        <v>42153</v>
      </c>
      <c r="K2095" s="26">
        <v>569063</v>
      </c>
      <c r="L2095" s="22" t="s">
        <v>1336</v>
      </c>
      <c r="M2095" s="22"/>
      <c r="N2095">
        <f t="shared" si="108"/>
        <v>8235</v>
      </c>
      <c r="O2095">
        <f>+VLOOKUP(N2095,'Thanh toán '!O$8:P$8099,2,0)</f>
        <v>569063</v>
      </c>
      <c r="P2095">
        <f t="shared" si="109"/>
        <v>569063</v>
      </c>
      <c r="Q2095" s="30">
        <f t="shared" si="110"/>
        <v>0</v>
      </c>
    </row>
    <row r="2096" spans="1:17" ht="26.3" hidden="1" x14ac:dyDescent="0.3">
      <c r="A2096" s="21">
        <v>17033</v>
      </c>
      <c r="B2096" s="22" t="s">
        <v>2434</v>
      </c>
      <c r="C2096" s="22" t="s">
        <v>1333</v>
      </c>
      <c r="D2096" s="27" t="s">
        <v>2435</v>
      </c>
      <c r="E2096" s="24" t="s">
        <v>23</v>
      </c>
      <c r="F2096" s="25" t="s">
        <v>1342</v>
      </c>
      <c r="G2096" s="22" t="s">
        <v>24</v>
      </c>
      <c r="H2096" s="26">
        <v>1760866</v>
      </c>
      <c r="I2096" s="28"/>
      <c r="J2096" s="26">
        <v>140869</v>
      </c>
      <c r="K2096" s="26">
        <v>1901735</v>
      </c>
      <c r="L2096" s="22" t="s">
        <v>1336</v>
      </c>
      <c r="M2096" s="22"/>
      <c r="N2096">
        <f t="shared" si="108"/>
        <v>8426</v>
      </c>
      <c r="O2096">
        <f>+VLOOKUP(N2096,'Thanh toán '!O$8:P$8099,2,0)</f>
        <v>1901735</v>
      </c>
      <c r="P2096">
        <f t="shared" si="109"/>
        <v>1901735</v>
      </c>
      <c r="Q2096" s="30">
        <f t="shared" si="110"/>
        <v>0</v>
      </c>
    </row>
    <row r="2097" spans="1:17" ht="26.3" hidden="1" x14ac:dyDescent="0.3">
      <c r="A2097" s="21">
        <v>17034</v>
      </c>
      <c r="B2097" s="22" t="s">
        <v>2436</v>
      </c>
      <c r="C2097" s="22" t="s">
        <v>1333</v>
      </c>
      <c r="D2097" s="27" t="s">
        <v>2435</v>
      </c>
      <c r="E2097" s="24" t="s">
        <v>23</v>
      </c>
      <c r="F2097" s="25" t="s">
        <v>1342</v>
      </c>
      <c r="G2097" s="22" t="s">
        <v>24</v>
      </c>
      <c r="H2097" s="26">
        <v>921625</v>
      </c>
      <c r="I2097" s="28"/>
      <c r="J2097" s="26">
        <v>73730</v>
      </c>
      <c r="K2097" s="26">
        <v>995355</v>
      </c>
      <c r="L2097" s="22" t="s">
        <v>1336</v>
      </c>
      <c r="M2097" s="22"/>
      <c r="N2097">
        <f t="shared" si="108"/>
        <v>8427</v>
      </c>
      <c r="O2097">
        <f>+VLOOKUP(N2097,'Thanh toán '!O$8:P$8099,2,0)</f>
        <v>995355</v>
      </c>
      <c r="P2097">
        <f t="shared" si="109"/>
        <v>995355</v>
      </c>
      <c r="Q2097" s="30">
        <f t="shared" si="110"/>
        <v>0</v>
      </c>
    </row>
    <row r="2098" spans="1:17" ht="26.3" hidden="1" x14ac:dyDescent="0.3">
      <c r="A2098" s="21">
        <v>17035</v>
      </c>
      <c r="B2098" s="22" t="s">
        <v>2437</v>
      </c>
      <c r="C2098" s="22" t="s">
        <v>1333</v>
      </c>
      <c r="D2098" s="27" t="s">
        <v>2435</v>
      </c>
      <c r="E2098" s="24" t="s">
        <v>23</v>
      </c>
      <c r="F2098" s="25" t="s">
        <v>1342</v>
      </c>
      <c r="G2098" s="22" t="s">
        <v>24</v>
      </c>
      <c r="H2098" s="26">
        <v>1090896</v>
      </c>
      <c r="I2098" s="28"/>
      <c r="J2098" s="26">
        <v>87272</v>
      </c>
      <c r="K2098" s="26">
        <v>1178168</v>
      </c>
      <c r="L2098" s="22" t="s">
        <v>1336</v>
      </c>
      <c r="M2098" s="22"/>
      <c r="N2098">
        <f t="shared" si="108"/>
        <v>8428</v>
      </c>
      <c r="O2098">
        <f>+VLOOKUP(N2098,'Thanh toán '!O$8:P$8099,2,0)</f>
        <v>1178168</v>
      </c>
      <c r="P2098">
        <f t="shared" si="109"/>
        <v>1178168</v>
      </c>
      <c r="Q2098" s="30">
        <f t="shared" si="110"/>
        <v>0</v>
      </c>
    </row>
    <row r="2099" spans="1:17" ht="26.3" hidden="1" x14ac:dyDescent="0.3">
      <c r="A2099" s="21">
        <v>17039</v>
      </c>
      <c r="B2099" s="22" t="s">
        <v>2438</v>
      </c>
      <c r="C2099" s="22" t="s">
        <v>1333</v>
      </c>
      <c r="D2099" s="27" t="s">
        <v>2435</v>
      </c>
      <c r="E2099" s="24" t="s">
        <v>218</v>
      </c>
      <c r="F2099" s="25" t="s">
        <v>1667</v>
      </c>
      <c r="G2099" s="22" t="s">
        <v>219</v>
      </c>
      <c r="H2099" s="26">
        <v>349385</v>
      </c>
      <c r="I2099" s="28"/>
      <c r="J2099" s="26">
        <v>27951</v>
      </c>
      <c r="K2099" s="26">
        <v>377336</v>
      </c>
      <c r="L2099" s="22" t="s">
        <v>1336</v>
      </c>
      <c r="M2099" s="22"/>
      <c r="N2099">
        <f t="shared" si="108"/>
        <v>8432</v>
      </c>
      <c r="O2099">
        <f>+VLOOKUP(N2099,'Thanh toán '!O$8:P$8099,2,0)</f>
        <v>377336</v>
      </c>
      <c r="P2099">
        <f t="shared" si="109"/>
        <v>377336</v>
      </c>
      <c r="Q2099" s="30">
        <f t="shared" si="110"/>
        <v>0</v>
      </c>
    </row>
    <row r="2100" spans="1:17" ht="26.3" hidden="1" x14ac:dyDescent="0.3">
      <c r="A2100" s="21">
        <v>17040</v>
      </c>
      <c r="B2100" s="22" t="s">
        <v>2439</v>
      </c>
      <c r="C2100" s="22" t="s">
        <v>1333</v>
      </c>
      <c r="D2100" s="27" t="s">
        <v>2435</v>
      </c>
      <c r="E2100" s="24" t="s">
        <v>218</v>
      </c>
      <c r="F2100" s="25" t="s">
        <v>1667</v>
      </c>
      <c r="G2100" s="22" t="s">
        <v>219</v>
      </c>
      <c r="H2100" s="26">
        <v>349385</v>
      </c>
      <c r="I2100" s="28"/>
      <c r="J2100" s="26">
        <v>27951</v>
      </c>
      <c r="K2100" s="26">
        <v>377336</v>
      </c>
      <c r="L2100" s="22" t="s">
        <v>1336</v>
      </c>
      <c r="M2100" s="22"/>
      <c r="N2100">
        <f t="shared" si="108"/>
        <v>8433</v>
      </c>
      <c r="O2100">
        <f>+VLOOKUP(N2100,'Thanh toán '!O$8:P$8099,2,0)</f>
        <v>377336</v>
      </c>
      <c r="P2100">
        <f t="shared" si="109"/>
        <v>377336</v>
      </c>
      <c r="Q2100" s="30">
        <f t="shared" si="110"/>
        <v>0</v>
      </c>
    </row>
    <row r="2101" spans="1:17" ht="26.3" hidden="1" x14ac:dyDescent="0.3">
      <c r="A2101" s="21">
        <v>17041</v>
      </c>
      <c r="B2101" s="22" t="s">
        <v>2440</v>
      </c>
      <c r="C2101" s="22" t="s">
        <v>1333</v>
      </c>
      <c r="D2101" s="27" t="s">
        <v>2435</v>
      </c>
      <c r="E2101" s="24" t="s">
        <v>218</v>
      </c>
      <c r="F2101" s="25" t="s">
        <v>1667</v>
      </c>
      <c r="G2101" s="22" t="s">
        <v>219</v>
      </c>
      <c r="H2101" s="26">
        <v>349385</v>
      </c>
      <c r="I2101" s="28"/>
      <c r="J2101" s="26">
        <v>27951</v>
      </c>
      <c r="K2101" s="26">
        <v>377336</v>
      </c>
      <c r="L2101" s="22" t="s">
        <v>1336</v>
      </c>
      <c r="M2101" s="22"/>
      <c r="N2101">
        <f t="shared" si="108"/>
        <v>8434</v>
      </c>
      <c r="O2101">
        <f>+VLOOKUP(N2101,'Thanh toán '!O$8:P$8099,2,0)</f>
        <v>377336</v>
      </c>
      <c r="P2101">
        <f t="shared" si="109"/>
        <v>377336</v>
      </c>
      <c r="Q2101" s="30">
        <f t="shared" si="110"/>
        <v>0</v>
      </c>
    </row>
    <row r="2102" spans="1:17" ht="26.3" hidden="1" x14ac:dyDescent="0.3">
      <c r="A2102" s="21">
        <v>17042</v>
      </c>
      <c r="B2102" s="22" t="s">
        <v>2441</v>
      </c>
      <c r="C2102" s="22" t="s">
        <v>1333</v>
      </c>
      <c r="D2102" s="27" t="s">
        <v>2435</v>
      </c>
      <c r="E2102" s="24" t="s">
        <v>218</v>
      </c>
      <c r="F2102" s="25" t="s">
        <v>1667</v>
      </c>
      <c r="G2102" s="22" t="s">
        <v>219</v>
      </c>
      <c r="H2102" s="26">
        <v>1386841</v>
      </c>
      <c r="I2102" s="28"/>
      <c r="J2102" s="26">
        <v>110947</v>
      </c>
      <c r="K2102" s="26">
        <v>1497788</v>
      </c>
      <c r="L2102" s="22" t="s">
        <v>1336</v>
      </c>
      <c r="M2102" s="22"/>
      <c r="N2102">
        <f t="shared" si="108"/>
        <v>8435</v>
      </c>
      <c r="O2102">
        <f>+VLOOKUP(N2102,'Thanh toán '!O$8:P$8099,2,0)</f>
        <v>1497788</v>
      </c>
      <c r="P2102">
        <f t="shared" si="109"/>
        <v>1497788</v>
      </c>
      <c r="Q2102" s="30">
        <f t="shared" si="110"/>
        <v>0</v>
      </c>
    </row>
    <row r="2103" spans="1:17" ht="26.3" hidden="1" x14ac:dyDescent="0.3">
      <c r="A2103" s="21">
        <v>17043</v>
      </c>
      <c r="B2103" s="22" t="s">
        <v>2442</v>
      </c>
      <c r="C2103" s="22" t="s">
        <v>1333</v>
      </c>
      <c r="D2103" s="27" t="s">
        <v>2435</v>
      </c>
      <c r="E2103" s="24" t="s">
        <v>99</v>
      </c>
      <c r="F2103" s="25" t="s">
        <v>1392</v>
      </c>
      <c r="G2103" s="22" t="s">
        <v>100</v>
      </c>
      <c r="H2103" s="26">
        <v>349385</v>
      </c>
      <c r="I2103" s="28"/>
      <c r="J2103" s="26">
        <v>27951</v>
      </c>
      <c r="K2103" s="26">
        <v>377336</v>
      </c>
      <c r="L2103" s="22" t="s">
        <v>1336</v>
      </c>
      <c r="M2103" s="22"/>
      <c r="N2103">
        <f t="shared" si="108"/>
        <v>8436</v>
      </c>
      <c r="O2103">
        <f>+VLOOKUP(N2103,'Thanh toán '!O$8:P$8099,2,0)</f>
        <v>377336</v>
      </c>
      <c r="P2103">
        <f t="shared" si="109"/>
        <v>377336</v>
      </c>
      <c r="Q2103" s="30">
        <f t="shared" si="110"/>
        <v>0</v>
      </c>
    </row>
    <row r="2104" spans="1:17" hidden="1" x14ac:dyDescent="0.3">
      <c r="A2104" s="21">
        <v>17044</v>
      </c>
      <c r="B2104" s="22" t="s">
        <v>2443</v>
      </c>
      <c r="C2104" s="22" t="s">
        <v>1333</v>
      </c>
      <c r="D2104" s="27" t="s">
        <v>2435</v>
      </c>
      <c r="E2104" s="24" t="s">
        <v>38</v>
      </c>
      <c r="F2104" s="25" t="s">
        <v>1348</v>
      </c>
      <c r="G2104" s="22" t="s">
        <v>39</v>
      </c>
      <c r="H2104" s="26">
        <v>349385</v>
      </c>
      <c r="I2104" s="28"/>
      <c r="J2104" s="26">
        <v>27951</v>
      </c>
      <c r="K2104" s="26">
        <v>377336</v>
      </c>
      <c r="L2104" s="22" t="s">
        <v>1336</v>
      </c>
      <c r="M2104" s="22"/>
      <c r="N2104">
        <f t="shared" si="108"/>
        <v>8437</v>
      </c>
      <c r="O2104">
        <f>+VLOOKUP(N2104,'Thanh toán '!O$8:P$8099,2,0)</f>
        <v>377336</v>
      </c>
      <c r="P2104">
        <f t="shared" si="109"/>
        <v>377336</v>
      </c>
      <c r="Q2104" s="30">
        <f t="shared" si="110"/>
        <v>0</v>
      </c>
    </row>
    <row r="2105" spans="1:17" hidden="1" x14ac:dyDescent="0.3">
      <c r="A2105" s="21">
        <v>17046</v>
      </c>
      <c r="B2105" s="22" t="s">
        <v>2444</v>
      </c>
      <c r="C2105" s="22" t="s">
        <v>1333</v>
      </c>
      <c r="D2105" s="27" t="s">
        <v>2435</v>
      </c>
      <c r="E2105" s="24" t="s">
        <v>206</v>
      </c>
      <c r="F2105" s="25" t="s">
        <v>1390</v>
      </c>
      <c r="G2105" s="22" t="s">
        <v>207</v>
      </c>
      <c r="H2105" s="26">
        <v>1150780</v>
      </c>
      <c r="I2105" s="28"/>
      <c r="J2105" s="26">
        <v>92062</v>
      </c>
      <c r="K2105" s="26">
        <v>1242842</v>
      </c>
      <c r="L2105" s="22" t="s">
        <v>1336</v>
      </c>
      <c r="M2105" s="22"/>
      <c r="N2105">
        <f t="shared" si="108"/>
        <v>8439</v>
      </c>
      <c r="O2105">
        <f>+VLOOKUP(N2105,'Thanh toán '!O$8:P$8099,2,0)</f>
        <v>1242842</v>
      </c>
      <c r="P2105">
        <f t="shared" si="109"/>
        <v>1242842</v>
      </c>
      <c r="Q2105" s="30">
        <f t="shared" si="110"/>
        <v>0</v>
      </c>
    </row>
    <row r="2106" spans="1:17" hidden="1" x14ac:dyDescent="0.3">
      <c r="A2106" s="21">
        <v>17048</v>
      </c>
      <c r="B2106" s="22" t="s">
        <v>2445</v>
      </c>
      <c r="C2106" s="22" t="s">
        <v>1333</v>
      </c>
      <c r="D2106" s="27" t="s">
        <v>2435</v>
      </c>
      <c r="E2106" s="24" t="s">
        <v>38</v>
      </c>
      <c r="F2106" s="25" t="s">
        <v>1348</v>
      </c>
      <c r="G2106" s="22" t="s">
        <v>39</v>
      </c>
      <c r="H2106" s="26">
        <v>349385</v>
      </c>
      <c r="I2106" s="28"/>
      <c r="J2106" s="26">
        <v>27951</v>
      </c>
      <c r="K2106" s="26">
        <v>377336</v>
      </c>
      <c r="L2106" s="22" t="s">
        <v>1336</v>
      </c>
      <c r="M2106" s="22"/>
      <c r="N2106">
        <f t="shared" si="108"/>
        <v>8441</v>
      </c>
      <c r="O2106">
        <f>+VLOOKUP(N2106,'Thanh toán '!O$8:P$8099,2,0)</f>
        <v>377336</v>
      </c>
      <c r="P2106">
        <f t="shared" si="109"/>
        <v>377336</v>
      </c>
      <c r="Q2106" s="30">
        <f t="shared" si="110"/>
        <v>0</v>
      </c>
    </row>
    <row r="2107" spans="1:17" hidden="1" x14ac:dyDescent="0.3">
      <c r="A2107" s="21">
        <v>17049</v>
      </c>
      <c r="B2107" s="22" t="s">
        <v>2446</v>
      </c>
      <c r="C2107" s="22" t="s">
        <v>1333</v>
      </c>
      <c r="D2107" s="27" t="s">
        <v>2435</v>
      </c>
      <c r="E2107" s="24" t="s">
        <v>38</v>
      </c>
      <c r="F2107" s="25" t="s">
        <v>1348</v>
      </c>
      <c r="G2107" s="22" t="s">
        <v>39</v>
      </c>
      <c r="H2107" s="26">
        <v>349385</v>
      </c>
      <c r="I2107" s="28"/>
      <c r="J2107" s="26">
        <v>27951</v>
      </c>
      <c r="K2107" s="26">
        <v>377336</v>
      </c>
      <c r="L2107" s="22" t="s">
        <v>1336</v>
      </c>
      <c r="M2107" s="22"/>
      <c r="N2107">
        <f t="shared" si="108"/>
        <v>8442</v>
      </c>
      <c r="O2107">
        <f>+VLOOKUP(N2107,'Thanh toán '!O$8:P$8099,2,0)</f>
        <v>377336</v>
      </c>
      <c r="P2107">
        <f t="shared" si="109"/>
        <v>377336</v>
      </c>
      <c r="Q2107" s="30">
        <f t="shared" si="110"/>
        <v>0</v>
      </c>
    </row>
    <row r="2108" spans="1:17" hidden="1" x14ac:dyDescent="0.3">
      <c r="A2108" s="21">
        <v>17050</v>
      </c>
      <c r="B2108" s="22" t="s">
        <v>2447</v>
      </c>
      <c r="C2108" s="22" t="s">
        <v>1333</v>
      </c>
      <c r="D2108" s="27" t="s">
        <v>2435</v>
      </c>
      <c r="E2108" s="24" t="s">
        <v>38</v>
      </c>
      <c r="F2108" s="25" t="s">
        <v>1348</v>
      </c>
      <c r="G2108" s="22" t="s">
        <v>39</v>
      </c>
      <c r="H2108" s="26">
        <v>349385</v>
      </c>
      <c r="I2108" s="28"/>
      <c r="J2108" s="26">
        <v>27951</v>
      </c>
      <c r="K2108" s="26">
        <v>377336</v>
      </c>
      <c r="L2108" s="22" t="s">
        <v>1336</v>
      </c>
      <c r="M2108" s="22"/>
      <c r="N2108">
        <f t="shared" si="108"/>
        <v>8443</v>
      </c>
      <c r="O2108">
        <f>+VLOOKUP(N2108,'Thanh toán '!O$8:P$8099,2,0)</f>
        <v>377336</v>
      </c>
      <c r="P2108">
        <f t="shared" si="109"/>
        <v>377336</v>
      </c>
      <c r="Q2108" s="30">
        <f t="shared" si="110"/>
        <v>0</v>
      </c>
    </row>
    <row r="2109" spans="1:17" hidden="1" x14ac:dyDescent="0.3">
      <c r="A2109" s="21">
        <v>17051</v>
      </c>
      <c r="B2109" s="22" t="s">
        <v>2448</v>
      </c>
      <c r="C2109" s="22" t="s">
        <v>1333</v>
      </c>
      <c r="D2109" s="27" t="s">
        <v>2435</v>
      </c>
      <c r="E2109" s="24" t="s">
        <v>38</v>
      </c>
      <c r="F2109" s="25" t="s">
        <v>1348</v>
      </c>
      <c r="G2109" s="22" t="s">
        <v>39</v>
      </c>
      <c r="H2109" s="26">
        <v>349385</v>
      </c>
      <c r="I2109" s="28"/>
      <c r="J2109" s="26">
        <v>27951</v>
      </c>
      <c r="K2109" s="26">
        <v>377336</v>
      </c>
      <c r="L2109" s="22" t="s">
        <v>1336</v>
      </c>
      <c r="M2109" s="22"/>
      <c r="N2109">
        <f t="shared" si="108"/>
        <v>8444</v>
      </c>
      <c r="O2109">
        <f>+VLOOKUP(N2109,'Thanh toán '!O$8:P$8099,2,0)</f>
        <v>377336</v>
      </c>
      <c r="P2109">
        <f t="shared" si="109"/>
        <v>377336</v>
      </c>
      <c r="Q2109" s="30">
        <f t="shared" si="110"/>
        <v>0</v>
      </c>
    </row>
    <row r="2110" spans="1:17" hidden="1" x14ac:dyDescent="0.3">
      <c r="A2110" s="21">
        <v>17052</v>
      </c>
      <c r="B2110" s="22" t="s">
        <v>2449</v>
      </c>
      <c r="C2110" s="22" t="s">
        <v>1333</v>
      </c>
      <c r="D2110" s="27" t="s">
        <v>2435</v>
      </c>
      <c r="E2110" s="24" t="s">
        <v>38</v>
      </c>
      <c r="F2110" s="25" t="s">
        <v>1348</v>
      </c>
      <c r="G2110" s="22" t="s">
        <v>39</v>
      </c>
      <c r="H2110" s="26">
        <v>349385</v>
      </c>
      <c r="I2110" s="28"/>
      <c r="J2110" s="26">
        <v>27951</v>
      </c>
      <c r="K2110" s="26">
        <v>377336</v>
      </c>
      <c r="L2110" s="22" t="s">
        <v>1336</v>
      </c>
      <c r="M2110" s="22"/>
      <c r="N2110">
        <f t="shared" si="108"/>
        <v>8445</v>
      </c>
      <c r="O2110">
        <f>+VLOOKUP(N2110,'Thanh toán '!O$8:P$8099,2,0)</f>
        <v>377336</v>
      </c>
      <c r="P2110">
        <f t="shared" si="109"/>
        <v>377336</v>
      </c>
      <c r="Q2110" s="30">
        <f t="shared" si="110"/>
        <v>0</v>
      </c>
    </row>
    <row r="2111" spans="1:17" hidden="1" x14ac:dyDescent="0.3">
      <c r="A2111" s="21">
        <v>17053</v>
      </c>
      <c r="B2111" s="22" t="s">
        <v>2450</v>
      </c>
      <c r="C2111" s="22" t="s">
        <v>1333</v>
      </c>
      <c r="D2111" s="27" t="s">
        <v>2435</v>
      </c>
      <c r="E2111" s="24" t="s">
        <v>38</v>
      </c>
      <c r="F2111" s="25" t="s">
        <v>1348</v>
      </c>
      <c r="G2111" s="22" t="s">
        <v>39</v>
      </c>
      <c r="H2111" s="26">
        <v>349385</v>
      </c>
      <c r="I2111" s="28"/>
      <c r="J2111" s="26">
        <v>27951</v>
      </c>
      <c r="K2111" s="26">
        <v>377336</v>
      </c>
      <c r="L2111" s="22" t="s">
        <v>1336</v>
      </c>
      <c r="M2111" s="22"/>
      <c r="N2111">
        <f t="shared" si="108"/>
        <v>8446</v>
      </c>
      <c r="O2111">
        <f>+VLOOKUP(N2111,'Thanh toán '!O$8:P$8099,2,0)</f>
        <v>377336</v>
      </c>
      <c r="P2111">
        <f t="shared" si="109"/>
        <v>377336</v>
      </c>
      <c r="Q2111" s="30">
        <f t="shared" si="110"/>
        <v>0</v>
      </c>
    </row>
    <row r="2112" spans="1:17" hidden="1" x14ac:dyDescent="0.3">
      <c r="A2112" s="21">
        <v>17054</v>
      </c>
      <c r="B2112" s="22" t="s">
        <v>2451</v>
      </c>
      <c r="C2112" s="22" t="s">
        <v>1333</v>
      </c>
      <c r="D2112" s="27" t="s">
        <v>2435</v>
      </c>
      <c r="E2112" s="24" t="s">
        <v>38</v>
      </c>
      <c r="F2112" s="25" t="s">
        <v>1348</v>
      </c>
      <c r="G2112" s="22" t="s">
        <v>39</v>
      </c>
      <c r="H2112" s="26">
        <v>349385</v>
      </c>
      <c r="I2112" s="28"/>
      <c r="J2112" s="26">
        <v>27951</v>
      </c>
      <c r="K2112" s="26">
        <v>377336</v>
      </c>
      <c r="L2112" s="22" t="s">
        <v>1336</v>
      </c>
      <c r="M2112" s="22"/>
      <c r="N2112">
        <f t="shared" si="108"/>
        <v>8447</v>
      </c>
      <c r="O2112">
        <f>+VLOOKUP(N2112,'Thanh toán '!O$8:P$8099,2,0)</f>
        <v>377336</v>
      </c>
      <c r="P2112">
        <f t="shared" si="109"/>
        <v>377336</v>
      </c>
      <c r="Q2112" s="30">
        <f t="shared" si="110"/>
        <v>0</v>
      </c>
    </row>
    <row r="2113" spans="1:17" hidden="1" x14ac:dyDescent="0.3">
      <c r="A2113" s="21">
        <v>17057</v>
      </c>
      <c r="B2113" s="22" t="s">
        <v>2452</v>
      </c>
      <c r="C2113" s="22" t="s">
        <v>1333</v>
      </c>
      <c r="D2113" s="27" t="s">
        <v>2435</v>
      </c>
      <c r="E2113" s="24" t="s">
        <v>38</v>
      </c>
      <c r="F2113" s="25" t="s">
        <v>1348</v>
      </c>
      <c r="G2113" s="22" t="s">
        <v>39</v>
      </c>
      <c r="H2113" s="26">
        <v>1129305</v>
      </c>
      <c r="I2113" s="28"/>
      <c r="J2113" s="26">
        <v>90344</v>
      </c>
      <c r="K2113" s="26">
        <v>1219649</v>
      </c>
      <c r="L2113" s="22" t="s">
        <v>1336</v>
      </c>
      <c r="M2113" s="22"/>
      <c r="N2113">
        <f t="shared" si="108"/>
        <v>8450</v>
      </c>
      <c r="O2113">
        <f>+VLOOKUP(N2113,'Thanh toán '!O$8:P$8099,2,0)</f>
        <v>1219649</v>
      </c>
      <c r="P2113">
        <f t="shared" si="109"/>
        <v>1219649</v>
      </c>
      <c r="Q2113" s="30">
        <f t="shared" si="110"/>
        <v>0</v>
      </c>
    </row>
    <row r="2114" spans="1:17" hidden="1" x14ac:dyDescent="0.3">
      <c r="A2114" s="21">
        <v>17058</v>
      </c>
      <c r="B2114" s="22" t="s">
        <v>2453</v>
      </c>
      <c r="C2114" s="22" t="s">
        <v>1333</v>
      </c>
      <c r="D2114" s="27" t="s">
        <v>2435</v>
      </c>
      <c r="E2114" s="24" t="s">
        <v>38</v>
      </c>
      <c r="F2114" s="25" t="s">
        <v>1348</v>
      </c>
      <c r="G2114" s="22" t="s">
        <v>39</v>
      </c>
      <c r="H2114" s="26">
        <v>349385</v>
      </c>
      <c r="I2114" s="28"/>
      <c r="J2114" s="26">
        <v>27951</v>
      </c>
      <c r="K2114" s="26">
        <v>377336</v>
      </c>
      <c r="L2114" s="22" t="s">
        <v>1336</v>
      </c>
      <c r="M2114" s="22"/>
      <c r="N2114">
        <f t="shared" si="108"/>
        <v>8451</v>
      </c>
      <c r="O2114">
        <f>+VLOOKUP(N2114,'Thanh toán '!O$8:P$8099,2,0)</f>
        <v>377336</v>
      </c>
      <c r="P2114">
        <f t="shared" si="109"/>
        <v>377336</v>
      </c>
      <c r="Q2114" s="30">
        <f t="shared" si="110"/>
        <v>0</v>
      </c>
    </row>
    <row r="2115" spans="1:17" hidden="1" x14ac:dyDescent="0.3">
      <c r="A2115" s="21">
        <v>17059</v>
      </c>
      <c r="B2115" s="22" t="s">
        <v>2454</v>
      </c>
      <c r="C2115" s="22" t="s">
        <v>1333</v>
      </c>
      <c r="D2115" s="27" t="s">
        <v>2435</v>
      </c>
      <c r="E2115" s="24" t="s">
        <v>38</v>
      </c>
      <c r="F2115" s="25" t="s">
        <v>1348</v>
      </c>
      <c r="G2115" s="22" t="s">
        <v>39</v>
      </c>
      <c r="H2115" s="26">
        <v>349385</v>
      </c>
      <c r="I2115" s="28"/>
      <c r="J2115" s="26">
        <v>27951</v>
      </c>
      <c r="K2115" s="26">
        <v>377336</v>
      </c>
      <c r="L2115" s="22" t="s">
        <v>1336</v>
      </c>
      <c r="M2115" s="22"/>
      <c r="N2115">
        <f t="shared" si="108"/>
        <v>8452</v>
      </c>
      <c r="O2115">
        <f>+VLOOKUP(N2115,'Thanh toán '!O$8:P$8099,2,0)</f>
        <v>377336</v>
      </c>
      <c r="P2115">
        <f t="shared" si="109"/>
        <v>377336</v>
      </c>
      <c r="Q2115" s="30">
        <f t="shared" si="110"/>
        <v>0</v>
      </c>
    </row>
    <row r="2116" spans="1:17" hidden="1" x14ac:dyDescent="0.3">
      <c r="A2116" s="21">
        <v>17060</v>
      </c>
      <c r="B2116" s="22" t="s">
        <v>2455</v>
      </c>
      <c r="C2116" s="22" t="s">
        <v>1333</v>
      </c>
      <c r="D2116" s="27" t="s">
        <v>2435</v>
      </c>
      <c r="E2116" s="24" t="s">
        <v>38</v>
      </c>
      <c r="F2116" s="25" t="s">
        <v>1348</v>
      </c>
      <c r="G2116" s="22" t="s">
        <v>39</v>
      </c>
      <c r="H2116" s="26">
        <v>349385</v>
      </c>
      <c r="I2116" s="28"/>
      <c r="J2116" s="26">
        <v>27951</v>
      </c>
      <c r="K2116" s="26">
        <v>377336</v>
      </c>
      <c r="L2116" s="22" t="s">
        <v>1336</v>
      </c>
      <c r="M2116" s="22"/>
      <c r="N2116">
        <f t="shared" si="108"/>
        <v>8453</v>
      </c>
      <c r="O2116">
        <f>+VLOOKUP(N2116,'Thanh toán '!O$8:P$8099,2,0)</f>
        <v>377336</v>
      </c>
      <c r="P2116">
        <f t="shared" si="109"/>
        <v>377336</v>
      </c>
      <c r="Q2116" s="30">
        <f t="shared" si="110"/>
        <v>0</v>
      </c>
    </row>
    <row r="2117" spans="1:17" hidden="1" x14ac:dyDescent="0.3">
      <c r="A2117" s="21">
        <v>17061</v>
      </c>
      <c r="B2117" s="22" t="s">
        <v>2456</v>
      </c>
      <c r="C2117" s="22" t="s">
        <v>1333</v>
      </c>
      <c r="D2117" s="27" t="s">
        <v>2435</v>
      </c>
      <c r="E2117" s="24" t="s">
        <v>38</v>
      </c>
      <c r="F2117" s="25" t="s">
        <v>1348</v>
      </c>
      <c r="G2117" s="22" t="s">
        <v>39</v>
      </c>
      <c r="H2117" s="26">
        <v>349385</v>
      </c>
      <c r="I2117" s="28"/>
      <c r="J2117" s="26">
        <v>27951</v>
      </c>
      <c r="K2117" s="26">
        <v>377336</v>
      </c>
      <c r="L2117" s="22" t="s">
        <v>1336</v>
      </c>
      <c r="M2117" s="22"/>
      <c r="N2117">
        <f t="shared" si="108"/>
        <v>8454</v>
      </c>
      <c r="O2117">
        <f>+VLOOKUP(N2117,'Thanh toán '!O$8:P$8099,2,0)</f>
        <v>377336</v>
      </c>
      <c r="P2117">
        <f t="shared" si="109"/>
        <v>377336</v>
      </c>
      <c r="Q2117" s="30">
        <f t="shared" si="110"/>
        <v>0</v>
      </c>
    </row>
    <row r="2118" spans="1:17" hidden="1" x14ac:dyDescent="0.3">
      <c r="A2118" s="21">
        <v>17062</v>
      </c>
      <c r="B2118" s="22" t="s">
        <v>2457</v>
      </c>
      <c r="C2118" s="22" t="s">
        <v>1333</v>
      </c>
      <c r="D2118" s="27" t="s">
        <v>2435</v>
      </c>
      <c r="E2118" s="24" t="s">
        <v>38</v>
      </c>
      <c r="F2118" s="25" t="s">
        <v>1348</v>
      </c>
      <c r="G2118" s="22" t="s">
        <v>39</v>
      </c>
      <c r="H2118" s="26">
        <v>349385</v>
      </c>
      <c r="I2118" s="28"/>
      <c r="J2118" s="26">
        <v>27951</v>
      </c>
      <c r="K2118" s="26">
        <v>377336</v>
      </c>
      <c r="L2118" s="22" t="s">
        <v>1336</v>
      </c>
      <c r="M2118" s="22"/>
      <c r="N2118">
        <f t="shared" ref="N2118:N2181" si="111">+B2118*1</f>
        <v>8455</v>
      </c>
      <c r="O2118">
        <f>+VLOOKUP(N2118,'Thanh toán '!O$8:P$8099,2,0)</f>
        <v>377336</v>
      </c>
      <c r="P2118">
        <f t="shared" ref="P2118:P2181" si="112">+O2118</f>
        <v>377336</v>
      </c>
      <c r="Q2118" s="30">
        <f t="shared" si="110"/>
        <v>0</v>
      </c>
    </row>
    <row r="2119" spans="1:17" hidden="1" x14ac:dyDescent="0.3">
      <c r="A2119" s="21">
        <v>17063</v>
      </c>
      <c r="B2119" s="22" t="s">
        <v>2458</v>
      </c>
      <c r="C2119" s="22" t="s">
        <v>1333</v>
      </c>
      <c r="D2119" s="27" t="s">
        <v>2435</v>
      </c>
      <c r="E2119" s="24" t="s">
        <v>38</v>
      </c>
      <c r="F2119" s="25" t="s">
        <v>1348</v>
      </c>
      <c r="G2119" s="22" t="s">
        <v>39</v>
      </c>
      <c r="H2119" s="26">
        <v>349385</v>
      </c>
      <c r="I2119" s="28"/>
      <c r="J2119" s="26">
        <v>27951</v>
      </c>
      <c r="K2119" s="26">
        <v>377336</v>
      </c>
      <c r="L2119" s="22" t="s">
        <v>1336</v>
      </c>
      <c r="M2119" s="22"/>
      <c r="N2119">
        <f t="shared" si="111"/>
        <v>8456</v>
      </c>
      <c r="O2119">
        <f>+VLOOKUP(N2119,'Thanh toán '!O$8:P$8099,2,0)</f>
        <v>377336</v>
      </c>
      <c r="P2119">
        <f t="shared" si="112"/>
        <v>377336</v>
      </c>
      <c r="Q2119" s="30">
        <f t="shared" si="110"/>
        <v>0</v>
      </c>
    </row>
    <row r="2120" spans="1:17" hidden="1" x14ac:dyDescent="0.3">
      <c r="A2120" s="21">
        <v>17064</v>
      </c>
      <c r="B2120" s="22" t="s">
        <v>2459</v>
      </c>
      <c r="C2120" s="22" t="s">
        <v>1333</v>
      </c>
      <c r="D2120" s="27" t="s">
        <v>2435</v>
      </c>
      <c r="E2120" s="24" t="s">
        <v>38</v>
      </c>
      <c r="F2120" s="25" t="s">
        <v>1348</v>
      </c>
      <c r="G2120" s="22" t="s">
        <v>39</v>
      </c>
      <c r="H2120" s="26">
        <v>349385</v>
      </c>
      <c r="I2120" s="28"/>
      <c r="J2120" s="26">
        <v>27951</v>
      </c>
      <c r="K2120" s="26">
        <v>377336</v>
      </c>
      <c r="L2120" s="22" t="s">
        <v>1336</v>
      </c>
      <c r="M2120" s="22"/>
      <c r="N2120">
        <f t="shared" si="111"/>
        <v>8457</v>
      </c>
      <c r="O2120">
        <f>+VLOOKUP(N2120,'Thanh toán '!O$8:P$8099,2,0)</f>
        <v>377336</v>
      </c>
      <c r="P2120">
        <f t="shared" si="112"/>
        <v>377336</v>
      </c>
      <c r="Q2120" s="30">
        <f t="shared" si="110"/>
        <v>0</v>
      </c>
    </row>
    <row r="2121" spans="1:17" hidden="1" x14ac:dyDescent="0.3">
      <c r="A2121" s="21">
        <v>17065</v>
      </c>
      <c r="B2121" s="22" t="s">
        <v>2460</v>
      </c>
      <c r="C2121" s="22" t="s">
        <v>1333</v>
      </c>
      <c r="D2121" s="27" t="s">
        <v>2435</v>
      </c>
      <c r="E2121" s="24" t="s">
        <v>38</v>
      </c>
      <c r="F2121" s="25" t="s">
        <v>1348</v>
      </c>
      <c r="G2121" s="22" t="s">
        <v>39</v>
      </c>
      <c r="H2121" s="26">
        <v>349385</v>
      </c>
      <c r="I2121" s="28"/>
      <c r="J2121" s="26">
        <v>27951</v>
      </c>
      <c r="K2121" s="26">
        <v>377336</v>
      </c>
      <c r="L2121" s="22" t="s">
        <v>1336</v>
      </c>
      <c r="M2121" s="22"/>
      <c r="N2121">
        <f t="shared" si="111"/>
        <v>8458</v>
      </c>
      <c r="O2121">
        <f>+VLOOKUP(N2121,'Thanh toán '!O$8:P$8099,2,0)</f>
        <v>377336</v>
      </c>
      <c r="P2121">
        <f t="shared" si="112"/>
        <v>377336</v>
      </c>
      <c r="Q2121" s="30">
        <f t="shared" si="110"/>
        <v>0</v>
      </c>
    </row>
    <row r="2122" spans="1:17" hidden="1" x14ac:dyDescent="0.3">
      <c r="A2122" s="21">
        <v>17066</v>
      </c>
      <c r="B2122" s="22" t="s">
        <v>2461</v>
      </c>
      <c r="C2122" s="22" t="s">
        <v>1333</v>
      </c>
      <c r="D2122" s="27" t="s">
        <v>2435</v>
      </c>
      <c r="E2122" s="24" t="s">
        <v>38</v>
      </c>
      <c r="F2122" s="25" t="s">
        <v>1348</v>
      </c>
      <c r="G2122" s="22" t="s">
        <v>39</v>
      </c>
      <c r="H2122" s="26">
        <v>349385</v>
      </c>
      <c r="I2122" s="28"/>
      <c r="J2122" s="26">
        <v>27951</v>
      </c>
      <c r="K2122" s="26">
        <v>377336</v>
      </c>
      <c r="L2122" s="22" t="s">
        <v>1336</v>
      </c>
      <c r="M2122" s="22"/>
      <c r="N2122">
        <f t="shared" si="111"/>
        <v>8459</v>
      </c>
      <c r="O2122">
        <f>+VLOOKUP(N2122,'Thanh toán '!O$8:P$8099,2,0)</f>
        <v>377336</v>
      </c>
      <c r="P2122">
        <f t="shared" si="112"/>
        <v>377336</v>
      </c>
      <c r="Q2122" s="30">
        <f t="shared" si="110"/>
        <v>0</v>
      </c>
    </row>
    <row r="2123" spans="1:17" hidden="1" x14ac:dyDescent="0.3">
      <c r="A2123" s="21">
        <v>17067</v>
      </c>
      <c r="B2123" s="22" t="s">
        <v>2462</v>
      </c>
      <c r="C2123" s="22" t="s">
        <v>1333</v>
      </c>
      <c r="D2123" s="27" t="s">
        <v>2435</v>
      </c>
      <c r="E2123" s="24" t="s">
        <v>38</v>
      </c>
      <c r="F2123" s="25" t="s">
        <v>1348</v>
      </c>
      <c r="G2123" s="22" t="s">
        <v>39</v>
      </c>
      <c r="H2123" s="26">
        <v>349385</v>
      </c>
      <c r="I2123" s="28"/>
      <c r="J2123" s="26">
        <v>27951</v>
      </c>
      <c r="K2123" s="26">
        <v>377336</v>
      </c>
      <c r="L2123" s="22" t="s">
        <v>1336</v>
      </c>
      <c r="M2123" s="22"/>
      <c r="N2123">
        <f t="shared" si="111"/>
        <v>8460</v>
      </c>
      <c r="O2123">
        <f>+VLOOKUP(N2123,'Thanh toán '!O$8:P$8099,2,0)</f>
        <v>377336</v>
      </c>
      <c r="P2123">
        <f t="shared" si="112"/>
        <v>377336</v>
      </c>
      <c r="Q2123" s="30">
        <f t="shared" si="110"/>
        <v>0</v>
      </c>
    </row>
    <row r="2124" spans="1:17" hidden="1" x14ac:dyDescent="0.3">
      <c r="A2124" s="21">
        <v>17068</v>
      </c>
      <c r="B2124" s="22" t="s">
        <v>2463</v>
      </c>
      <c r="C2124" s="22" t="s">
        <v>1333</v>
      </c>
      <c r="D2124" s="27" t="s">
        <v>2435</v>
      </c>
      <c r="E2124" s="24" t="s">
        <v>38</v>
      </c>
      <c r="F2124" s="25" t="s">
        <v>1348</v>
      </c>
      <c r="G2124" s="22" t="s">
        <v>39</v>
      </c>
      <c r="H2124" s="26">
        <v>413814</v>
      </c>
      <c r="I2124" s="28"/>
      <c r="J2124" s="26">
        <v>33105</v>
      </c>
      <c r="K2124" s="26">
        <v>446919</v>
      </c>
      <c r="L2124" s="22" t="s">
        <v>1336</v>
      </c>
      <c r="M2124" s="22"/>
      <c r="N2124">
        <f t="shared" si="111"/>
        <v>8461</v>
      </c>
      <c r="O2124">
        <f>+VLOOKUP(N2124,'Thanh toán '!O$8:P$8099,2,0)</f>
        <v>446919</v>
      </c>
      <c r="P2124">
        <f t="shared" si="112"/>
        <v>446919</v>
      </c>
      <c r="Q2124" s="30">
        <f t="shared" si="110"/>
        <v>0</v>
      </c>
    </row>
    <row r="2125" spans="1:17" hidden="1" x14ac:dyDescent="0.3">
      <c r="A2125" s="21">
        <v>17069</v>
      </c>
      <c r="B2125" s="22" t="s">
        <v>2464</v>
      </c>
      <c r="C2125" s="22" t="s">
        <v>1333</v>
      </c>
      <c r="D2125" s="27" t="s">
        <v>2435</v>
      </c>
      <c r="E2125" s="24" t="s">
        <v>38</v>
      </c>
      <c r="F2125" s="25" t="s">
        <v>1348</v>
      </c>
      <c r="G2125" s="22" t="s">
        <v>39</v>
      </c>
      <c r="H2125" s="26">
        <v>349385</v>
      </c>
      <c r="I2125" s="28"/>
      <c r="J2125" s="26">
        <v>27951</v>
      </c>
      <c r="K2125" s="26">
        <v>377336</v>
      </c>
      <c r="L2125" s="22" t="s">
        <v>1336</v>
      </c>
      <c r="M2125" s="22"/>
      <c r="N2125">
        <f t="shared" si="111"/>
        <v>8462</v>
      </c>
      <c r="O2125">
        <f>+VLOOKUP(N2125,'Thanh toán '!O$8:P$8099,2,0)</f>
        <v>377336</v>
      </c>
      <c r="P2125">
        <f t="shared" si="112"/>
        <v>377336</v>
      </c>
      <c r="Q2125" s="30">
        <f t="shared" si="110"/>
        <v>0</v>
      </c>
    </row>
    <row r="2126" spans="1:17" hidden="1" x14ac:dyDescent="0.3">
      <c r="A2126" s="21">
        <v>17070</v>
      </c>
      <c r="B2126" s="22" t="s">
        <v>2465</v>
      </c>
      <c r="C2126" s="22" t="s">
        <v>1333</v>
      </c>
      <c r="D2126" s="27" t="s">
        <v>2435</v>
      </c>
      <c r="E2126" s="24" t="s">
        <v>38</v>
      </c>
      <c r="F2126" s="25" t="s">
        <v>1348</v>
      </c>
      <c r="G2126" s="22" t="s">
        <v>39</v>
      </c>
      <c r="H2126" s="26">
        <v>349385</v>
      </c>
      <c r="I2126" s="28"/>
      <c r="J2126" s="26">
        <v>27951</v>
      </c>
      <c r="K2126" s="26">
        <v>377336</v>
      </c>
      <c r="L2126" s="22" t="s">
        <v>1336</v>
      </c>
      <c r="M2126" s="22"/>
      <c r="N2126">
        <f t="shared" si="111"/>
        <v>8463</v>
      </c>
      <c r="O2126">
        <f>+VLOOKUP(N2126,'Thanh toán '!O$8:P$8099,2,0)</f>
        <v>377336</v>
      </c>
      <c r="P2126">
        <f t="shared" si="112"/>
        <v>377336</v>
      </c>
      <c r="Q2126" s="30">
        <f t="shared" si="110"/>
        <v>0</v>
      </c>
    </row>
    <row r="2127" spans="1:17" hidden="1" x14ac:dyDescent="0.3">
      <c r="A2127" s="21">
        <v>17071</v>
      </c>
      <c r="B2127" s="22" t="s">
        <v>2466</v>
      </c>
      <c r="C2127" s="22" t="s">
        <v>1333</v>
      </c>
      <c r="D2127" s="27" t="s">
        <v>2435</v>
      </c>
      <c r="E2127" s="24" t="s">
        <v>38</v>
      </c>
      <c r="F2127" s="25" t="s">
        <v>1348</v>
      </c>
      <c r="G2127" s="22" t="s">
        <v>39</v>
      </c>
      <c r="H2127" s="26">
        <v>651338</v>
      </c>
      <c r="I2127" s="28"/>
      <c r="J2127" s="26">
        <v>52107</v>
      </c>
      <c r="K2127" s="26">
        <v>703445</v>
      </c>
      <c r="L2127" s="22" t="s">
        <v>1336</v>
      </c>
      <c r="M2127" s="22"/>
      <c r="N2127">
        <f t="shared" si="111"/>
        <v>8464</v>
      </c>
      <c r="O2127">
        <f>+VLOOKUP(N2127,'Thanh toán '!O$8:P$8099,2,0)</f>
        <v>703445</v>
      </c>
      <c r="P2127">
        <f t="shared" si="112"/>
        <v>703445</v>
      </c>
      <c r="Q2127" s="30">
        <f t="shared" si="110"/>
        <v>0</v>
      </c>
    </row>
    <row r="2128" spans="1:17" hidden="1" x14ac:dyDescent="0.3">
      <c r="A2128" s="21">
        <v>17072</v>
      </c>
      <c r="B2128" s="22" t="s">
        <v>2467</v>
      </c>
      <c r="C2128" s="22" t="s">
        <v>1333</v>
      </c>
      <c r="D2128" s="27" t="s">
        <v>2435</v>
      </c>
      <c r="E2128" s="24" t="s">
        <v>38</v>
      </c>
      <c r="F2128" s="25" t="s">
        <v>1348</v>
      </c>
      <c r="G2128" s="22" t="s">
        <v>39</v>
      </c>
      <c r="H2128" s="26">
        <v>349385</v>
      </c>
      <c r="I2128" s="28"/>
      <c r="J2128" s="26">
        <v>27951</v>
      </c>
      <c r="K2128" s="26">
        <v>377336</v>
      </c>
      <c r="L2128" s="22" t="s">
        <v>1336</v>
      </c>
      <c r="M2128" s="22"/>
      <c r="N2128">
        <f t="shared" si="111"/>
        <v>8465</v>
      </c>
      <c r="O2128" t="e">
        <f>+VLOOKUP(N2128,'Thanh toán '!O$8:P$8099,2,0)</f>
        <v>#N/A</v>
      </c>
      <c r="P2128" t="e">
        <f t="shared" si="112"/>
        <v>#N/A</v>
      </c>
      <c r="Q2128" s="30" t="e">
        <f t="shared" si="110"/>
        <v>#N/A</v>
      </c>
    </row>
    <row r="2129" spans="1:17" ht="26.3" hidden="1" x14ac:dyDescent="0.3">
      <c r="A2129" s="21">
        <v>17073</v>
      </c>
      <c r="B2129" s="22" t="s">
        <v>2468</v>
      </c>
      <c r="C2129" s="22" t="s">
        <v>1333</v>
      </c>
      <c r="D2129" s="27" t="s">
        <v>2435</v>
      </c>
      <c r="E2129" s="24" t="s">
        <v>99</v>
      </c>
      <c r="F2129" s="25" t="s">
        <v>1392</v>
      </c>
      <c r="G2129" s="22" t="s">
        <v>100</v>
      </c>
      <c r="H2129" s="26">
        <v>349385</v>
      </c>
      <c r="I2129" s="28"/>
      <c r="J2129" s="26">
        <v>27951</v>
      </c>
      <c r="K2129" s="26">
        <v>377336</v>
      </c>
      <c r="L2129" s="22" t="s">
        <v>1336</v>
      </c>
      <c r="M2129" s="22"/>
      <c r="N2129">
        <f t="shared" si="111"/>
        <v>8466</v>
      </c>
      <c r="O2129">
        <f>+VLOOKUP(N2129,'Thanh toán '!O$8:P$8099,2,0)</f>
        <v>377336</v>
      </c>
      <c r="P2129">
        <f t="shared" si="112"/>
        <v>377336</v>
      </c>
      <c r="Q2129" s="30">
        <f t="shared" si="110"/>
        <v>0</v>
      </c>
    </row>
    <row r="2130" spans="1:17" ht="26.3" hidden="1" x14ac:dyDescent="0.3">
      <c r="A2130" s="21">
        <v>17074</v>
      </c>
      <c r="B2130" s="22" t="s">
        <v>2469</v>
      </c>
      <c r="C2130" s="22" t="s">
        <v>1333</v>
      </c>
      <c r="D2130" s="27" t="s">
        <v>2435</v>
      </c>
      <c r="E2130" s="24" t="s">
        <v>99</v>
      </c>
      <c r="F2130" s="25" t="s">
        <v>1392</v>
      </c>
      <c r="G2130" s="22" t="s">
        <v>100</v>
      </c>
      <c r="H2130" s="26">
        <v>349385</v>
      </c>
      <c r="I2130" s="28"/>
      <c r="J2130" s="26">
        <v>27951</v>
      </c>
      <c r="K2130" s="26">
        <v>377336</v>
      </c>
      <c r="L2130" s="22" t="s">
        <v>1336</v>
      </c>
      <c r="M2130" s="22"/>
      <c r="N2130">
        <f t="shared" si="111"/>
        <v>8467</v>
      </c>
      <c r="O2130">
        <f>+VLOOKUP(N2130,'Thanh toán '!O$8:P$8099,2,0)</f>
        <v>377336</v>
      </c>
      <c r="P2130">
        <f t="shared" si="112"/>
        <v>377336</v>
      </c>
      <c r="Q2130" s="30">
        <f t="shared" si="110"/>
        <v>0</v>
      </c>
    </row>
    <row r="2131" spans="1:17" ht="26.3" hidden="1" x14ac:dyDescent="0.3">
      <c r="A2131" s="21">
        <v>17075</v>
      </c>
      <c r="B2131" s="22" t="s">
        <v>2470</v>
      </c>
      <c r="C2131" s="22" t="s">
        <v>1333</v>
      </c>
      <c r="D2131" s="27" t="s">
        <v>2435</v>
      </c>
      <c r="E2131" s="24" t="s">
        <v>99</v>
      </c>
      <c r="F2131" s="25" t="s">
        <v>1392</v>
      </c>
      <c r="G2131" s="22" t="s">
        <v>100</v>
      </c>
      <c r="H2131" s="26">
        <v>1996577</v>
      </c>
      <c r="I2131" s="28"/>
      <c r="J2131" s="26">
        <v>159726</v>
      </c>
      <c r="K2131" s="26">
        <v>2156303</v>
      </c>
      <c r="L2131" s="22" t="s">
        <v>1336</v>
      </c>
      <c r="M2131" s="22"/>
      <c r="N2131">
        <f t="shared" si="111"/>
        <v>8468</v>
      </c>
      <c r="O2131">
        <f>+VLOOKUP(N2131,'Thanh toán '!O$8:P$8099,2,0)</f>
        <v>2156303</v>
      </c>
      <c r="P2131">
        <f t="shared" si="112"/>
        <v>2156303</v>
      </c>
      <c r="Q2131" s="30">
        <f t="shared" si="110"/>
        <v>0</v>
      </c>
    </row>
    <row r="2132" spans="1:17" ht="26.3" hidden="1" x14ac:dyDescent="0.3">
      <c r="A2132" s="21">
        <v>17076</v>
      </c>
      <c r="B2132" s="22" t="s">
        <v>2471</v>
      </c>
      <c r="C2132" s="22" t="s">
        <v>1333</v>
      </c>
      <c r="D2132" s="27" t="s">
        <v>2435</v>
      </c>
      <c r="E2132" s="24" t="s">
        <v>99</v>
      </c>
      <c r="F2132" s="25" t="s">
        <v>1392</v>
      </c>
      <c r="G2132" s="22" t="s">
        <v>100</v>
      </c>
      <c r="H2132" s="26">
        <v>349385</v>
      </c>
      <c r="I2132" s="28"/>
      <c r="J2132" s="26">
        <v>27951</v>
      </c>
      <c r="K2132" s="26">
        <v>377336</v>
      </c>
      <c r="L2132" s="22" t="s">
        <v>1336</v>
      </c>
      <c r="M2132" s="22"/>
      <c r="N2132">
        <f t="shared" si="111"/>
        <v>8469</v>
      </c>
      <c r="O2132">
        <f>+VLOOKUP(N2132,'Thanh toán '!O$8:P$8099,2,0)</f>
        <v>377336</v>
      </c>
      <c r="P2132">
        <f t="shared" si="112"/>
        <v>377336</v>
      </c>
      <c r="Q2132" s="30">
        <f t="shared" si="110"/>
        <v>0</v>
      </c>
    </row>
    <row r="2133" spans="1:17" ht="26.3" hidden="1" x14ac:dyDescent="0.3">
      <c r="A2133" s="21">
        <v>17077</v>
      </c>
      <c r="B2133" s="22" t="s">
        <v>2472</v>
      </c>
      <c r="C2133" s="22" t="s">
        <v>1333</v>
      </c>
      <c r="D2133" s="27" t="s">
        <v>2435</v>
      </c>
      <c r="E2133" s="24" t="s">
        <v>99</v>
      </c>
      <c r="F2133" s="25" t="s">
        <v>1392</v>
      </c>
      <c r="G2133" s="22" t="s">
        <v>100</v>
      </c>
      <c r="H2133" s="26">
        <v>349385</v>
      </c>
      <c r="I2133" s="28"/>
      <c r="J2133" s="26">
        <v>27951</v>
      </c>
      <c r="K2133" s="26">
        <v>377336</v>
      </c>
      <c r="L2133" s="22" t="s">
        <v>1336</v>
      </c>
      <c r="M2133" s="22"/>
      <c r="N2133">
        <f t="shared" si="111"/>
        <v>8470</v>
      </c>
      <c r="O2133">
        <f>+VLOOKUP(N2133,'Thanh toán '!O$8:P$8099,2,0)</f>
        <v>377336</v>
      </c>
      <c r="P2133">
        <f t="shared" si="112"/>
        <v>377336</v>
      </c>
      <c r="Q2133" s="30">
        <f t="shared" si="110"/>
        <v>0</v>
      </c>
    </row>
    <row r="2134" spans="1:17" hidden="1" x14ac:dyDescent="0.3">
      <c r="A2134" s="21">
        <v>17079</v>
      </c>
      <c r="B2134" s="22" t="s">
        <v>2473</v>
      </c>
      <c r="C2134" s="22" t="s">
        <v>1333</v>
      </c>
      <c r="D2134" s="27" t="s">
        <v>2435</v>
      </c>
      <c r="E2134" s="24" t="s">
        <v>38</v>
      </c>
      <c r="F2134" s="25" t="s">
        <v>1348</v>
      </c>
      <c r="G2134" s="22" t="s">
        <v>39</v>
      </c>
      <c r="H2134" s="26">
        <v>349385</v>
      </c>
      <c r="I2134" s="28"/>
      <c r="J2134" s="26">
        <v>27951</v>
      </c>
      <c r="K2134" s="26">
        <v>377336</v>
      </c>
      <c r="L2134" s="22" t="s">
        <v>1336</v>
      </c>
      <c r="M2134" s="22"/>
      <c r="N2134">
        <f t="shared" si="111"/>
        <v>8472</v>
      </c>
      <c r="O2134">
        <f>+VLOOKUP(N2134,'Thanh toán '!O$8:P$8099,2,0)</f>
        <v>377336</v>
      </c>
      <c r="P2134">
        <f t="shared" si="112"/>
        <v>377336</v>
      </c>
      <c r="Q2134" s="30">
        <f t="shared" ref="Q2134:Q2197" si="113">+O2134-K2134</f>
        <v>0</v>
      </c>
    </row>
    <row r="2135" spans="1:17" hidden="1" x14ac:dyDescent="0.3">
      <c r="A2135" s="21">
        <v>17080</v>
      </c>
      <c r="B2135" s="22" t="s">
        <v>2474</v>
      </c>
      <c r="C2135" s="22" t="s">
        <v>1333</v>
      </c>
      <c r="D2135" s="27" t="s">
        <v>2435</v>
      </c>
      <c r="E2135" s="24" t="s">
        <v>38</v>
      </c>
      <c r="F2135" s="25" t="s">
        <v>1348</v>
      </c>
      <c r="G2135" s="22" t="s">
        <v>39</v>
      </c>
      <c r="H2135" s="26">
        <v>349385</v>
      </c>
      <c r="I2135" s="28"/>
      <c r="J2135" s="26">
        <v>27951</v>
      </c>
      <c r="K2135" s="26">
        <v>377336</v>
      </c>
      <c r="L2135" s="22" t="s">
        <v>1336</v>
      </c>
      <c r="M2135" s="22"/>
      <c r="N2135">
        <f t="shared" si="111"/>
        <v>8473</v>
      </c>
      <c r="O2135">
        <f>+VLOOKUP(N2135,'Thanh toán '!O$8:P$8099,2,0)</f>
        <v>377336</v>
      </c>
      <c r="P2135">
        <f t="shared" si="112"/>
        <v>377336</v>
      </c>
      <c r="Q2135" s="30">
        <f t="shared" si="113"/>
        <v>0</v>
      </c>
    </row>
    <row r="2136" spans="1:17" hidden="1" x14ac:dyDescent="0.3">
      <c r="A2136" s="21">
        <v>17082</v>
      </c>
      <c r="B2136" s="22" t="s">
        <v>2475</v>
      </c>
      <c r="C2136" s="22" t="s">
        <v>1333</v>
      </c>
      <c r="D2136" s="27" t="s">
        <v>2435</v>
      </c>
      <c r="E2136" s="24" t="s">
        <v>38</v>
      </c>
      <c r="F2136" s="25" t="s">
        <v>1348</v>
      </c>
      <c r="G2136" s="22" t="s">
        <v>39</v>
      </c>
      <c r="H2136" s="26">
        <v>349385</v>
      </c>
      <c r="I2136" s="28"/>
      <c r="J2136" s="26">
        <v>27951</v>
      </c>
      <c r="K2136" s="26">
        <v>377336</v>
      </c>
      <c r="L2136" s="22" t="s">
        <v>1336</v>
      </c>
      <c r="M2136" s="22"/>
      <c r="N2136">
        <f t="shared" si="111"/>
        <v>8475</v>
      </c>
      <c r="O2136">
        <f>+VLOOKUP(N2136,'Thanh toán '!O$8:P$8099,2,0)</f>
        <v>377336</v>
      </c>
      <c r="P2136">
        <f t="shared" si="112"/>
        <v>377336</v>
      </c>
      <c r="Q2136" s="30">
        <f t="shared" si="113"/>
        <v>0</v>
      </c>
    </row>
    <row r="2137" spans="1:17" hidden="1" x14ac:dyDescent="0.3">
      <c r="A2137" s="21">
        <v>17083</v>
      </c>
      <c r="B2137" s="22" t="s">
        <v>2476</v>
      </c>
      <c r="C2137" s="22" t="s">
        <v>1333</v>
      </c>
      <c r="D2137" s="27" t="s">
        <v>2435</v>
      </c>
      <c r="E2137" s="24" t="s">
        <v>38</v>
      </c>
      <c r="F2137" s="25" t="s">
        <v>1348</v>
      </c>
      <c r="G2137" s="22" t="s">
        <v>39</v>
      </c>
      <c r="H2137" s="26">
        <v>349385</v>
      </c>
      <c r="I2137" s="28"/>
      <c r="J2137" s="26">
        <v>27951</v>
      </c>
      <c r="K2137" s="26">
        <v>377336</v>
      </c>
      <c r="L2137" s="22" t="s">
        <v>1336</v>
      </c>
      <c r="M2137" s="22"/>
      <c r="N2137">
        <f t="shared" si="111"/>
        <v>8476</v>
      </c>
      <c r="O2137">
        <f>+VLOOKUP(N2137,'Thanh toán '!O$8:P$8099,2,0)</f>
        <v>377336</v>
      </c>
      <c r="P2137">
        <f t="shared" si="112"/>
        <v>377336</v>
      </c>
      <c r="Q2137" s="30">
        <f t="shared" si="113"/>
        <v>0</v>
      </c>
    </row>
    <row r="2138" spans="1:17" hidden="1" x14ac:dyDescent="0.3">
      <c r="A2138" s="21">
        <v>17084</v>
      </c>
      <c r="B2138" s="22" t="s">
        <v>2477</v>
      </c>
      <c r="C2138" s="22" t="s">
        <v>1333</v>
      </c>
      <c r="D2138" s="27" t="s">
        <v>2435</v>
      </c>
      <c r="E2138" s="24" t="s">
        <v>38</v>
      </c>
      <c r="F2138" s="25" t="s">
        <v>1348</v>
      </c>
      <c r="G2138" s="22" t="s">
        <v>39</v>
      </c>
      <c r="H2138" s="26">
        <v>349385</v>
      </c>
      <c r="I2138" s="28"/>
      <c r="J2138" s="26">
        <v>27951</v>
      </c>
      <c r="K2138" s="26">
        <v>377336</v>
      </c>
      <c r="L2138" s="22" t="s">
        <v>1336</v>
      </c>
      <c r="M2138" s="22"/>
      <c r="N2138">
        <f t="shared" si="111"/>
        <v>8477</v>
      </c>
      <c r="O2138">
        <f>+VLOOKUP(N2138,'Thanh toán '!O$8:P$8099,2,0)</f>
        <v>377336</v>
      </c>
      <c r="P2138">
        <f t="shared" si="112"/>
        <v>377336</v>
      </c>
      <c r="Q2138" s="30">
        <f t="shared" si="113"/>
        <v>0</v>
      </c>
    </row>
    <row r="2139" spans="1:17" hidden="1" x14ac:dyDescent="0.3">
      <c r="A2139" s="21">
        <v>17085</v>
      </c>
      <c r="B2139" s="22" t="s">
        <v>2478</v>
      </c>
      <c r="C2139" s="22" t="s">
        <v>1333</v>
      </c>
      <c r="D2139" s="27" t="s">
        <v>2435</v>
      </c>
      <c r="E2139" s="24" t="s">
        <v>38</v>
      </c>
      <c r="F2139" s="25" t="s">
        <v>1348</v>
      </c>
      <c r="G2139" s="22" t="s">
        <v>39</v>
      </c>
      <c r="H2139" s="26">
        <v>349385</v>
      </c>
      <c r="I2139" s="28"/>
      <c r="J2139" s="26">
        <v>27951</v>
      </c>
      <c r="K2139" s="26">
        <v>377336</v>
      </c>
      <c r="L2139" s="22" t="s">
        <v>1336</v>
      </c>
      <c r="M2139" s="22"/>
      <c r="N2139">
        <f t="shared" si="111"/>
        <v>8478</v>
      </c>
      <c r="O2139">
        <f>+VLOOKUP(N2139,'Thanh toán '!O$8:P$8099,2,0)</f>
        <v>377336</v>
      </c>
      <c r="P2139">
        <f t="shared" si="112"/>
        <v>377336</v>
      </c>
      <c r="Q2139" s="30">
        <f t="shared" si="113"/>
        <v>0</v>
      </c>
    </row>
    <row r="2140" spans="1:17" hidden="1" x14ac:dyDescent="0.3">
      <c r="A2140" s="21">
        <v>17086</v>
      </c>
      <c r="B2140" s="22" t="s">
        <v>2479</v>
      </c>
      <c r="C2140" s="22" t="s">
        <v>1333</v>
      </c>
      <c r="D2140" s="27" t="s">
        <v>2435</v>
      </c>
      <c r="E2140" s="24" t="s">
        <v>38</v>
      </c>
      <c r="F2140" s="25" t="s">
        <v>1348</v>
      </c>
      <c r="G2140" s="22" t="s">
        <v>39</v>
      </c>
      <c r="H2140" s="26">
        <v>349385</v>
      </c>
      <c r="I2140" s="28"/>
      <c r="J2140" s="26">
        <v>27951</v>
      </c>
      <c r="K2140" s="26">
        <v>377336</v>
      </c>
      <c r="L2140" s="22" t="s">
        <v>1336</v>
      </c>
      <c r="M2140" s="22"/>
      <c r="N2140">
        <f t="shared" si="111"/>
        <v>8479</v>
      </c>
      <c r="O2140">
        <f>+VLOOKUP(N2140,'Thanh toán '!O$8:P$8099,2,0)</f>
        <v>377336</v>
      </c>
      <c r="P2140">
        <f t="shared" si="112"/>
        <v>377336</v>
      </c>
      <c r="Q2140" s="30">
        <f t="shared" si="113"/>
        <v>0</v>
      </c>
    </row>
    <row r="2141" spans="1:17" hidden="1" x14ac:dyDescent="0.3">
      <c r="A2141" s="21">
        <v>17087</v>
      </c>
      <c r="B2141" s="22" t="s">
        <v>2480</v>
      </c>
      <c r="C2141" s="22" t="s">
        <v>1333</v>
      </c>
      <c r="D2141" s="27" t="s">
        <v>2435</v>
      </c>
      <c r="E2141" s="24" t="s">
        <v>38</v>
      </c>
      <c r="F2141" s="25" t="s">
        <v>1348</v>
      </c>
      <c r="G2141" s="22" t="s">
        <v>39</v>
      </c>
      <c r="H2141" s="26">
        <v>349385</v>
      </c>
      <c r="I2141" s="28"/>
      <c r="J2141" s="26">
        <v>27951</v>
      </c>
      <c r="K2141" s="26">
        <v>377336</v>
      </c>
      <c r="L2141" s="22" t="s">
        <v>1336</v>
      </c>
      <c r="M2141" s="22"/>
      <c r="N2141">
        <f t="shared" si="111"/>
        <v>8480</v>
      </c>
      <c r="O2141">
        <f>+VLOOKUP(N2141,'Thanh toán '!O$8:P$8099,2,0)</f>
        <v>377336</v>
      </c>
      <c r="P2141">
        <f t="shared" si="112"/>
        <v>377336</v>
      </c>
      <c r="Q2141" s="30">
        <f t="shared" si="113"/>
        <v>0</v>
      </c>
    </row>
    <row r="2142" spans="1:17" hidden="1" x14ac:dyDescent="0.3">
      <c r="A2142" s="21">
        <v>17088</v>
      </c>
      <c r="B2142" s="22" t="s">
        <v>2481</v>
      </c>
      <c r="C2142" s="22" t="s">
        <v>1333</v>
      </c>
      <c r="D2142" s="27" t="s">
        <v>2435</v>
      </c>
      <c r="E2142" s="24" t="s">
        <v>38</v>
      </c>
      <c r="F2142" s="25" t="s">
        <v>1348</v>
      </c>
      <c r="G2142" s="22" t="s">
        <v>39</v>
      </c>
      <c r="H2142" s="26">
        <v>349385</v>
      </c>
      <c r="I2142" s="28"/>
      <c r="J2142" s="26">
        <v>27951</v>
      </c>
      <c r="K2142" s="26">
        <v>377336</v>
      </c>
      <c r="L2142" s="22" t="s">
        <v>1336</v>
      </c>
      <c r="M2142" s="22"/>
      <c r="N2142">
        <f t="shared" si="111"/>
        <v>8481</v>
      </c>
      <c r="O2142">
        <f>+VLOOKUP(N2142,'Thanh toán '!O$8:P$8099,2,0)</f>
        <v>377336</v>
      </c>
      <c r="P2142">
        <f t="shared" si="112"/>
        <v>377336</v>
      </c>
      <c r="Q2142" s="30">
        <f t="shared" si="113"/>
        <v>0</v>
      </c>
    </row>
    <row r="2143" spans="1:17" hidden="1" x14ac:dyDescent="0.3">
      <c r="A2143" s="21">
        <v>17089</v>
      </c>
      <c r="B2143" s="22" t="s">
        <v>2482</v>
      </c>
      <c r="C2143" s="22" t="s">
        <v>1333</v>
      </c>
      <c r="D2143" s="27" t="s">
        <v>2435</v>
      </c>
      <c r="E2143" s="24" t="s">
        <v>38</v>
      </c>
      <c r="F2143" s="25" t="s">
        <v>1348</v>
      </c>
      <c r="G2143" s="22" t="s">
        <v>39</v>
      </c>
      <c r="H2143" s="26">
        <v>349385</v>
      </c>
      <c r="I2143" s="28"/>
      <c r="J2143" s="26">
        <v>27951</v>
      </c>
      <c r="K2143" s="26">
        <v>377336</v>
      </c>
      <c r="L2143" s="22" t="s">
        <v>1336</v>
      </c>
      <c r="M2143" s="22"/>
      <c r="N2143">
        <f t="shared" si="111"/>
        <v>8482</v>
      </c>
      <c r="O2143">
        <f>+VLOOKUP(N2143,'Thanh toán '!O$8:P$8099,2,0)</f>
        <v>377336</v>
      </c>
      <c r="P2143">
        <f t="shared" si="112"/>
        <v>377336</v>
      </c>
      <c r="Q2143" s="30">
        <f t="shared" si="113"/>
        <v>0</v>
      </c>
    </row>
    <row r="2144" spans="1:17" hidden="1" x14ac:dyDescent="0.3">
      <c r="A2144" s="21">
        <v>17090</v>
      </c>
      <c r="B2144" s="22" t="s">
        <v>2483</v>
      </c>
      <c r="C2144" s="22" t="s">
        <v>1333</v>
      </c>
      <c r="D2144" s="27" t="s">
        <v>2435</v>
      </c>
      <c r="E2144" s="24" t="s">
        <v>38</v>
      </c>
      <c r="F2144" s="25" t="s">
        <v>1348</v>
      </c>
      <c r="G2144" s="22" t="s">
        <v>39</v>
      </c>
      <c r="H2144" s="26">
        <v>349385</v>
      </c>
      <c r="I2144" s="28"/>
      <c r="J2144" s="26">
        <v>27951</v>
      </c>
      <c r="K2144" s="26">
        <v>377336</v>
      </c>
      <c r="L2144" s="22" t="s">
        <v>1336</v>
      </c>
      <c r="M2144" s="22"/>
      <c r="N2144">
        <f t="shared" si="111"/>
        <v>8483</v>
      </c>
      <c r="O2144">
        <f>+VLOOKUP(N2144,'Thanh toán '!O$8:P$8099,2,0)</f>
        <v>377336</v>
      </c>
      <c r="P2144">
        <f t="shared" si="112"/>
        <v>377336</v>
      </c>
      <c r="Q2144" s="30">
        <f t="shared" si="113"/>
        <v>0</v>
      </c>
    </row>
    <row r="2145" spans="1:17" hidden="1" x14ac:dyDescent="0.3">
      <c r="A2145" s="21">
        <v>17091</v>
      </c>
      <c r="B2145" s="22" t="s">
        <v>2484</v>
      </c>
      <c r="C2145" s="22" t="s">
        <v>1333</v>
      </c>
      <c r="D2145" s="27" t="s">
        <v>2435</v>
      </c>
      <c r="E2145" s="24" t="s">
        <v>38</v>
      </c>
      <c r="F2145" s="25" t="s">
        <v>1348</v>
      </c>
      <c r="G2145" s="22" t="s">
        <v>39</v>
      </c>
      <c r="H2145" s="26">
        <v>349385</v>
      </c>
      <c r="I2145" s="28"/>
      <c r="J2145" s="26">
        <v>27951</v>
      </c>
      <c r="K2145" s="26">
        <v>377336</v>
      </c>
      <c r="L2145" s="22" t="s">
        <v>1336</v>
      </c>
      <c r="M2145" s="22"/>
      <c r="N2145">
        <f t="shared" si="111"/>
        <v>8484</v>
      </c>
      <c r="O2145">
        <f>+VLOOKUP(N2145,'Thanh toán '!O$8:P$8099,2,0)</f>
        <v>377336</v>
      </c>
      <c r="P2145">
        <f t="shared" si="112"/>
        <v>377336</v>
      </c>
      <c r="Q2145" s="30">
        <f t="shared" si="113"/>
        <v>0</v>
      </c>
    </row>
    <row r="2146" spans="1:17" hidden="1" x14ac:dyDescent="0.3">
      <c r="A2146" s="21">
        <v>17093</v>
      </c>
      <c r="B2146" s="22" t="s">
        <v>2485</v>
      </c>
      <c r="C2146" s="22" t="s">
        <v>1333</v>
      </c>
      <c r="D2146" s="27" t="s">
        <v>2435</v>
      </c>
      <c r="E2146" s="24" t="s">
        <v>38</v>
      </c>
      <c r="F2146" s="25" t="s">
        <v>1348</v>
      </c>
      <c r="G2146" s="22" t="s">
        <v>39</v>
      </c>
      <c r="H2146" s="26">
        <v>349385</v>
      </c>
      <c r="I2146" s="28"/>
      <c r="J2146" s="26">
        <v>27951</v>
      </c>
      <c r="K2146" s="26">
        <v>377336</v>
      </c>
      <c r="L2146" s="22" t="s">
        <v>1336</v>
      </c>
      <c r="M2146" s="22"/>
      <c r="N2146">
        <f t="shared" si="111"/>
        <v>8486</v>
      </c>
      <c r="O2146">
        <f>+VLOOKUP(N2146,'Thanh toán '!O$8:P$8099,2,0)</f>
        <v>377336</v>
      </c>
      <c r="P2146">
        <f t="shared" si="112"/>
        <v>377336</v>
      </c>
      <c r="Q2146" s="30">
        <f t="shared" si="113"/>
        <v>0</v>
      </c>
    </row>
    <row r="2147" spans="1:17" hidden="1" x14ac:dyDescent="0.3">
      <c r="A2147" s="21">
        <v>17094</v>
      </c>
      <c r="B2147" s="22" t="s">
        <v>2486</v>
      </c>
      <c r="C2147" s="22" t="s">
        <v>1333</v>
      </c>
      <c r="D2147" s="27" t="s">
        <v>2435</v>
      </c>
      <c r="E2147" s="24" t="s">
        <v>845</v>
      </c>
      <c r="F2147" s="25" t="s">
        <v>1359</v>
      </c>
      <c r="G2147" s="22" t="s">
        <v>79</v>
      </c>
      <c r="H2147" s="26">
        <v>1567250</v>
      </c>
      <c r="I2147" s="28"/>
      <c r="J2147" s="26">
        <v>125380</v>
      </c>
      <c r="K2147" s="26">
        <v>1692630</v>
      </c>
      <c r="L2147" s="22" t="s">
        <v>1336</v>
      </c>
      <c r="M2147" s="22"/>
      <c r="N2147">
        <f t="shared" si="111"/>
        <v>8487</v>
      </c>
      <c r="O2147">
        <f>+VLOOKUP(N2147,'Thanh toán '!O$8:P$8099,2,0)</f>
        <v>1692630</v>
      </c>
      <c r="P2147">
        <f t="shared" si="112"/>
        <v>1692630</v>
      </c>
      <c r="Q2147" s="30">
        <f t="shared" si="113"/>
        <v>0</v>
      </c>
    </row>
    <row r="2148" spans="1:17" hidden="1" x14ac:dyDescent="0.3">
      <c r="A2148" s="21">
        <v>17095</v>
      </c>
      <c r="B2148" s="22" t="s">
        <v>2487</v>
      </c>
      <c r="C2148" s="22" t="s">
        <v>1333</v>
      </c>
      <c r="D2148" s="27" t="s">
        <v>2435</v>
      </c>
      <c r="E2148" s="24" t="s">
        <v>38</v>
      </c>
      <c r="F2148" s="25" t="s">
        <v>1348</v>
      </c>
      <c r="G2148" s="22" t="s">
        <v>39</v>
      </c>
      <c r="H2148" s="26">
        <v>349385</v>
      </c>
      <c r="I2148" s="28"/>
      <c r="J2148" s="26">
        <v>27951</v>
      </c>
      <c r="K2148" s="26">
        <v>377336</v>
      </c>
      <c r="L2148" s="22" t="s">
        <v>1336</v>
      </c>
      <c r="M2148" s="22"/>
      <c r="N2148">
        <f t="shared" si="111"/>
        <v>8488</v>
      </c>
      <c r="O2148">
        <f>+VLOOKUP(N2148,'Thanh toán '!O$8:P$8099,2,0)</f>
        <v>377336</v>
      </c>
      <c r="P2148">
        <f t="shared" si="112"/>
        <v>377336</v>
      </c>
      <c r="Q2148" s="30">
        <f t="shared" si="113"/>
        <v>0</v>
      </c>
    </row>
    <row r="2149" spans="1:17" hidden="1" x14ac:dyDescent="0.3">
      <c r="A2149" s="21">
        <v>17096</v>
      </c>
      <c r="B2149" s="22" t="s">
        <v>2488</v>
      </c>
      <c r="C2149" s="22" t="s">
        <v>1333</v>
      </c>
      <c r="D2149" s="27" t="s">
        <v>2435</v>
      </c>
      <c r="E2149" s="24" t="s">
        <v>38</v>
      </c>
      <c r="F2149" s="25" t="s">
        <v>1348</v>
      </c>
      <c r="G2149" s="22" t="s">
        <v>39</v>
      </c>
      <c r="H2149" s="26">
        <v>349385</v>
      </c>
      <c r="I2149" s="28"/>
      <c r="J2149" s="26">
        <v>27951</v>
      </c>
      <c r="K2149" s="26">
        <v>377336</v>
      </c>
      <c r="L2149" s="22" t="s">
        <v>1336</v>
      </c>
      <c r="M2149" s="22"/>
      <c r="N2149">
        <f t="shared" si="111"/>
        <v>8489</v>
      </c>
      <c r="O2149">
        <f>+VLOOKUP(N2149,'Thanh toán '!O$8:P$8099,2,0)</f>
        <v>377336</v>
      </c>
      <c r="P2149">
        <f t="shared" si="112"/>
        <v>377336</v>
      </c>
      <c r="Q2149" s="30">
        <f t="shared" si="113"/>
        <v>0</v>
      </c>
    </row>
    <row r="2150" spans="1:17" hidden="1" x14ac:dyDescent="0.3">
      <c r="A2150" s="21">
        <v>17097</v>
      </c>
      <c r="B2150" s="22" t="s">
        <v>2489</v>
      </c>
      <c r="C2150" s="22" t="s">
        <v>1333</v>
      </c>
      <c r="D2150" s="27" t="s">
        <v>2435</v>
      </c>
      <c r="E2150" s="24" t="s">
        <v>38</v>
      </c>
      <c r="F2150" s="25" t="s">
        <v>1348</v>
      </c>
      <c r="G2150" s="22" t="s">
        <v>39</v>
      </c>
      <c r="H2150" s="26">
        <v>349385</v>
      </c>
      <c r="I2150" s="28"/>
      <c r="J2150" s="26">
        <v>27951</v>
      </c>
      <c r="K2150" s="26">
        <v>377336</v>
      </c>
      <c r="L2150" s="22" t="s">
        <v>1336</v>
      </c>
      <c r="M2150" s="22"/>
      <c r="N2150">
        <f t="shared" si="111"/>
        <v>8490</v>
      </c>
      <c r="O2150">
        <f>+VLOOKUP(N2150,'Thanh toán '!O$8:P$8099,2,0)</f>
        <v>377336</v>
      </c>
      <c r="P2150">
        <f t="shared" si="112"/>
        <v>377336</v>
      </c>
      <c r="Q2150" s="30">
        <f t="shared" si="113"/>
        <v>0</v>
      </c>
    </row>
    <row r="2151" spans="1:17" hidden="1" x14ac:dyDescent="0.3">
      <c r="A2151" s="21">
        <v>17098</v>
      </c>
      <c r="B2151" s="22" t="s">
        <v>2490</v>
      </c>
      <c r="C2151" s="22" t="s">
        <v>1333</v>
      </c>
      <c r="D2151" s="27" t="s">
        <v>2435</v>
      </c>
      <c r="E2151" s="24" t="s">
        <v>38</v>
      </c>
      <c r="F2151" s="25" t="s">
        <v>1348</v>
      </c>
      <c r="G2151" s="22" t="s">
        <v>39</v>
      </c>
      <c r="H2151" s="26">
        <v>349385</v>
      </c>
      <c r="I2151" s="28"/>
      <c r="J2151" s="26">
        <v>27951</v>
      </c>
      <c r="K2151" s="26">
        <v>377336</v>
      </c>
      <c r="L2151" s="22" t="s">
        <v>1336</v>
      </c>
      <c r="M2151" s="22"/>
      <c r="N2151">
        <f t="shared" si="111"/>
        <v>8491</v>
      </c>
      <c r="O2151">
        <f>+VLOOKUP(N2151,'Thanh toán '!O$8:P$8099,2,0)</f>
        <v>377336</v>
      </c>
      <c r="P2151">
        <f t="shared" si="112"/>
        <v>377336</v>
      </c>
      <c r="Q2151" s="30">
        <f t="shared" si="113"/>
        <v>0</v>
      </c>
    </row>
    <row r="2152" spans="1:17" hidden="1" x14ac:dyDescent="0.3">
      <c r="A2152" s="21">
        <v>17099</v>
      </c>
      <c r="B2152" s="22" t="s">
        <v>2491</v>
      </c>
      <c r="C2152" s="22" t="s">
        <v>1333</v>
      </c>
      <c r="D2152" s="27" t="s">
        <v>2435</v>
      </c>
      <c r="E2152" s="24" t="s">
        <v>38</v>
      </c>
      <c r="F2152" s="25" t="s">
        <v>1348</v>
      </c>
      <c r="G2152" s="22" t="s">
        <v>39</v>
      </c>
      <c r="H2152" s="26">
        <v>386881</v>
      </c>
      <c r="I2152" s="28"/>
      <c r="J2152" s="26">
        <v>30950</v>
      </c>
      <c r="K2152" s="26">
        <v>417831</v>
      </c>
      <c r="L2152" s="22" t="s">
        <v>1336</v>
      </c>
      <c r="M2152" s="22"/>
      <c r="N2152">
        <f t="shared" si="111"/>
        <v>8492</v>
      </c>
      <c r="O2152">
        <f>+VLOOKUP(N2152,'Thanh toán '!O$8:P$8099,2,0)</f>
        <v>417831</v>
      </c>
      <c r="P2152">
        <f t="shared" si="112"/>
        <v>417831</v>
      </c>
      <c r="Q2152" s="30">
        <f t="shared" si="113"/>
        <v>0</v>
      </c>
    </row>
    <row r="2153" spans="1:17" hidden="1" x14ac:dyDescent="0.3">
      <c r="A2153" s="21">
        <v>17101</v>
      </c>
      <c r="B2153" s="22" t="s">
        <v>2492</v>
      </c>
      <c r="C2153" s="22" t="s">
        <v>1333</v>
      </c>
      <c r="D2153" s="27" t="s">
        <v>2435</v>
      </c>
      <c r="E2153" s="24" t="s">
        <v>38</v>
      </c>
      <c r="F2153" s="25" t="s">
        <v>1348</v>
      </c>
      <c r="G2153" s="22" t="s">
        <v>39</v>
      </c>
      <c r="H2153" s="26">
        <v>1097791</v>
      </c>
      <c r="I2153" s="28"/>
      <c r="J2153" s="26">
        <v>87823</v>
      </c>
      <c r="K2153" s="26">
        <v>1185614</v>
      </c>
      <c r="L2153" s="22" t="s">
        <v>1336</v>
      </c>
      <c r="M2153" s="22"/>
      <c r="N2153">
        <f t="shared" si="111"/>
        <v>8494</v>
      </c>
      <c r="O2153">
        <f>+VLOOKUP(N2153,'Thanh toán '!O$8:P$8099,2,0)</f>
        <v>1185614</v>
      </c>
      <c r="P2153">
        <f t="shared" si="112"/>
        <v>1185614</v>
      </c>
      <c r="Q2153" s="30">
        <f t="shared" si="113"/>
        <v>0</v>
      </c>
    </row>
    <row r="2154" spans="1:17" ht="26.3" hidden="1" x14ac:dyDescent="0.3">
      <c r="A2154" s="21">
        <v>17105</v>
      </c>
      <c r="B2154" s="22" t="s">
        <v>2493</v>
      </c>
      <c r="C2154" s="22" t="s">
        <v>1333</v>
      </c>
      <c r="D2154" s="27" t="s">
        <v>2435</v>
      </c>
      <c r="E2154" s="24" t="s">
        <v>105</v>
      </c>
      <c r="F2154" s="25" t="s">
        <v>1457</v>
      </c>
      <c r="G2154" s="22" t="s">
        <v>106</v>
      </c>
      <c r="H2154" s="26">
        <v>1656755</v>
      </c>
      <c r="I2154" s="28"/>
      <c r="J2154" s="26">
        <v>132540</v>
      </c>
      <c r="K2154" s="26">
        <v>1789295</v>
      </c>
      <c r="L2154" s="22" t="s">
        <v>1336</v>
      </c>
      <c r="M2154" s="22"/>
      <c r="N2154">
        <f t="shared" si="111"/>
        <v>8498</v>
      </c>
      <c r="O2154">
        <f>+VLOOKUP(N2154,'Thanh toán '!O$8:P$8099,2,0)</f>
        <v>1789295</v>
      </c>
      <c r="P2154">
        <f t="shared" si="112"/>
        <v>1789295</v>
      </c>
      <c r="Q2154" s="30">
        <f t="shared" si="113"/>
        <v>0</v>
      </c>
    </row>
    <row r="2155" spans="1:17" ht="26.3" hidden="1" x14ac:dyDescent="0.3">
      <c r="A2155" s="21">
        <v>17106</v>
      </c>
      <c r="B2155" s="22" t="s">
        <v>2494</v>
      </c>
      <c r="C2155" s="22" t="s">
        <v>1333</v>
      </c>
      <c r="D2155" s="27" t="s">
        <v>2435</v>
      </c>
      <c r="E2155" s="24" t="s">
        <v>105</v>
      </c>
      <c r="F2155" s="25" t="s">
        <v>1457</v>
      </c>
      <c r="G2155" s="22" t="s">
        <v>106</v>
      </c>
      <c r="H2155" s="26">
        <v>3537690</v>
      </c>
      <c r="I2155" s="28"/>
      <c r="J2155" s="26">
        <v>283015</v>
      </c>
      <c r="K2155" s="26">
        <v>3820705</v>
      </c>
      <c r="L2155" s="22" t="s">
        <v>1336</v>
      </c>
      <c r="M2155" s="22"/>
      <c r="N2155">
        <f t="shared" si="111"/>
        <v>8499</v>
      </c>
      <c r="O2155">
        <f>+VLOOKUP(N2155,'Thanh toán '!O$8:P$8099,2,0)</f>
        <v>3820705</v>
      </c>
      <c r="P2155">
        <f t="shared" si="112"/>
        <v>3820705</v>
      </c>
      <c r="Q2155" s="30">
        <f t="shared" si="113"/>
        <v>0</v>
      </c>
    </row>
    <row r="2156" spans="1:17" ht="26.3" hidden="1" x14ac:dyDescent="0.3">
      <c r="A2156" s="21">
        <v>17107</v>
      </c>
      <c r="B2156" s="22" t="s">
        <v>2495</v>
      </c>
      <c r="C2156" s="22" t="s">
        <v>1333</v>
      </c>
      <c r="D2156" s="27" t="s">
        <v>2435</v>
      </c>
      <c r="E2156" s="24" t="s">
        <v>102</v>
      </c>
      <c r="F2156" s="25" t="s">
        <v>1465</v>
      </c>
      <c r="G2156" s="22" t="s">
        <v>103</v>
      </c>
      <c r="H2156" s="26">
        <v>1665880</v>
      </c>
      <c r="I2156" s="28"/>
      <c r="J2156" s="26">
        <v>133270</v>
      </c>
      <c r="K2156" s="26">
        <v>1799150</v>
      </c>
      <c r="L2156" s="22" t="s">
        <v>1336</v>
      </c>
      <c r="M2156" s="22"/>
      <c r="N2156">
        <f t="shared" si="111"/>
        <v>8500</v>
      </c>
      <c r="O2156">
        <f>+VLOOKUP(N2156,'Thanh toán '!O$8:P$8099,2,0)</f>
        <v>1799150</v>
      </c>
      <c r="P2156">
        <f t="shared" si="112"/>
        <v>1799150</v>
      </c>
      <c r="Q2156" s="30">
        <f t="shared" si="113"/>
        <v>0</v>
      </c>
    </row>
    <row r="2157" spans="1:17" hidden="1" x14ac:dyDescent="0.3">
      <c r="A2157" s="21">
        <v>17108</v>
      </c>
      <c r="B2157" s="22" t="s">
        <v>2496</v>
      </c>
      <c r="C2157" s="22" t="s">
        <v>1333</v>
      </c>
      <c r="D2157" s="27" t="s">
        <v>2435</v>
      </c>
      <c r="E2157" s="24" t="s">
        <v>321</v>
      </c>
      <c r="F2157" s="25" t="s">
        <v>2497</v>
      </c>
      <c r="G2157" s="22" t="s">
        <v>322</v>
      </c>
      <c r="H2157" s="26">
        <v>752730</v>
      </c>
      <c r="I2157" s="28"/>
      <c r="J2157" s="26">
        <v>60218</v>
      </c>
      <c r="K2157" s="26">
        <v>812948</v>
      </c>
      <c r="L2157" s="22" t="s">
        <v>1336</v>
      </c>
      <c r="M2157" s="22"/>
      <c r="N2157">
        <f t="shared" si="111"/>
        <v>8501</v>
      </c>
      <c r="O2157">
        <f>+VLOOKUP(N2157,'Thanh toán '!O$8:P$8099,2,0)</f>
        <v>812948</v>
      </c>
      <c r="P2157">
        <f t="shared" si="112"/>
        <v>812948</v>
      </c>
      <c r="Q2157" s="30">
        <f t="shared" si="113"/>
        <v>0</v>
      </c>
    </row>
    <row r="2158" spans="1:17" hidden="1" x14ac:dyDescent="0.3">
      <c r="A2158" s="21">
        <v>17109</v>
      </c>
      <c r="B2158" s="22" t="s">
        <v>2498</v>
      </c>
      <c r="C2158" s="22" t="s">
        <v>1333</v>
      </c>
      <c r="D2158" s="27" t="s">
        <v>2435</v>
      </c>
      <c r="E2158" s="24" t="s">
        <v>310</v>
      </c>
      <c r="F2158" s="25" t="s">
        <v>1449</v>
      </c>
      <c r="G2158" s="22" t="s">
        <v>311</v>
      </c>
      <c r="H2158" s="26">
        <v>5515820</v>
      </c>
      <c r="I2158" s="28"/>
      <c r="J2158" s="26">
        <v>441266</v>
      </c>
      <c r="K2158" s="26">
        <v>5957086</v>
      </c>
      <c r="L2158" s="22" t="s">
        <v>1336</v>
      </c>
      <c r="M2158" s="22"/>
      <c r="N2158">
        <f t="shared" si="111"/>
        <v>8502</v>
      </c>
      <c r="O2158">
        <f>+VLOOKUP(N2158,'Thanh toán '!O$8:P$8099,2,0)</f>
        <v>5957086</v>
      </c>
      <c r="P2158">
        <f t="shared" si="112"/>
        <v>5957086</v>
      </c>
      <c r="Q2158" s="30">
        <f t="shared" si="113"/>
        <v>0</v>
      </c>
    </row>
    <row r="2159" spans="1:17" hidden="1" x14ac:dyDescent="0.3">
      <c r="A2159" s="21">
        <v>17110</v>
      </c>
      <c r="B2159" s="22" t="s">
        <v>2499</v>
      </c>
      <c r="C2159" s="22" t="s">
        <v>1333</v>
      </c>
      <c r="D2159" s="27" t="s">
        <v>2435</v>
      </c>
      <c r="E2159" s="24" t="s">
        <v>111</v>
      </c>
      <c r="F2159" s="25" t="s">
        <v>1463</v>
      </c>
      <c r="G2159" s="22" t="s">
        <v>112</v>
      </c>
      <c r="H2159" s="26">
        <v>7069790</v>
      </c>
      <c r="I2159" s="28"/>
      <c r="J2159" s="26">
        <v>565583</v>
      </c>
      <c r="K2159" s="26">
        <v>7635373</v>
      </c>
      <c r="L2159" s="22" t="s">
        <v>1336</v>
      </c>
      <c r="M2159" s="22"/>
      <c r="N2159">
        <f t="shared" si="111"/>
        <v>8503</v>
      </c>
      <c r="O2159">
        <f>+VLOOKUP(N2159,'Thanh toán '!O$8:P$8099,2,0)</f>
        <v>7635373</v>
      </c>
      <c r="P2159">
        <f t="shared" si="112"/>
        <v>7635373</v>
      </c>
      <c r="Q2159" s="30">
        <f t="shared" si="113"/>
        <v>0</v>
      </c>
    </row>
    <row r="2160" spans="1:17" hidden="1" x14ac:dyDescent="0.3">
      <c r="A2160" s="21">
        <v>17111</v>
      </c>
      <c r="B2160" s="22" t="s">
        <v>2500</v>
      </c>
      <c r="C2160" s="22" t="s">
        <v>1333</v>
      </c>
      <c r="D2160" s="27" t="s">
        <v>2435</v>
      </c>
      <c r="E2160" s="24" t="s">
        <v>480</v>
      </c>
      <c r="F2160" s="25" t="s">
        <v>1455</v>
      </c>
      <c r="G2160" s="22" t="s">
        <v>481</v>
      </c>
      <c r="H2160" s="26">
        <v>734310</v>
      </c>
      <c r="I2160" s="28"/>
      <c r="J2160" s="26">
        <v>58745</v>
      </c>
      <c r="K2160" s="26">
        <v>793055</v>
      </c>
      <c r="L2160" s="22" t="s">
        <v>1336</v>
      </c>
      <c r="M2160" s="22"/>
      <c r="N2160">
        <f t="shared" si="111"/>
        <v>8504</v>
      </c>
      <c r="O2160">
        <f>+VLOOKUP(N2160,'Thanh toán '!O$8:P$8099,2,0)</f>
        <v>793055</v>
      </c>
      <c r="P2160">
        <f t="shared" si="112"/>
        <v>793055</v>
      </c>
      <c r="Q2160" s="30">
        <f t="shared" si="113"/>
        <v>0</v>
      </c>
    </row>
    <row r="2161" spans="1:17" hidden="1" x14ac:dyDescent="0.3">
      <c r="A2161" s="21">
        <v>17112</v>
      </c>
      <c r="B2161" s="22" t="s">
        <v>2501</v>
      </c>
      <c r="C2161" s="22" t="s">
        <v>1333</v>
      </c>
      <c r="D2161" s="27" t="s">
        <v>2435</v>
      </c>
      <c r="E2161" s="24" t="s">
        <v>114</v>
      </c>
      <c r="F2161" s="25" t="s">
        <v>1447</v>
      </c>
      <c r="G2161" s="22" t="s">
        <v>115</v>
      </c>
      <c r="H2161" s="26">
        <v>5050035</v>
      </c>
      <c r="I2161" s="28"/>
      <c r="J2161" s="26">
        <v>404003</v>
      </c>
      <c r="K2161" s="26">
        <v>5454038</v>
      </c>
      <c r="L2161" s="22" t="s">
        <v>1336</v>
      </c>
      <c r="M2161" s="22"/>
      <c r="N2161">
        <f t="shared" si="111"/>
        <v>8505</v>
      </c>
      <c r="O2161">
        <f>+VLOOKUP(N2161,'Thanh toán '!O$8:P$8099,2,0)</f>
        <v>5454038</v>
      </c>
      <c r="P2161">
        <f t="shared" si="112"/>
        <v>5454038</v>
      </c>
      <c r="Q2161" s="30">
        <f t="shared" si="113"/>
        <v>0</v>
      </c>
    </row>
    <row r="2162" spans="1:17" hidden="1" x14ac:dyDescent="0.3">
      <c r="A2162" s="21">
        <v>17113</v>
      </c>
      <c r="B2162" s="22" t="s">
        <v>2502</v>
      </c>
      <c r="C2162" s="22" t="s">
        <v>1333</v>
      </c>
      <c r="D2162" s="27" t="s">
        <v>2435</v>
      </c>
      <c r="E2162" s="24" t="s">
        <v>108</v>
      </c>
      <c r="F2162" s="25" t="s">
        <v>1459</v>
      </c>
      <c r="G2162" s="22" t="s">
        <v>109</v>
      </c>
      <c r="H2162" s="26">
        <v>3543155</v>
      </c>
      <c r="I2162" s="28"/>
      <c r="J2162" s="26">
        <v>283452</v>
      </c>
      <c r="K2162" s="26">
        <v>3826607</v>
      </c>
      <c r="L2162" s="22" t="s">
        <v>1336</v>
      </c>
      <c r="M2162" s="22"/>
      <c r="N2162">
        <f t="shared" si="111"/>
        <v>8506</v>
      </c>
      <c r="O2162">
        <f>+VLOOKUP(N2162,'Thanh toán '!O$8:P$8099,2,0)</f>
        <v>3826607</v>
      </c>
      <c r="P2162">
        <f t="shared" si="112"/>
        <v>3826607</v>
      </c>
      <c r="Q2162" s="30">
        <f t="shared" si="113"/>
        <v>0</v>
      </c>
    </row>
    <row r="2163" spans="1:17" hidden="1" x14ac:dyDescent="0.3">
      <c r="A2163" s="21">
        <v>17114</v>
      </c>
      <c r="B2163" s="22" t="s">
        <v>2503</v>
      </c>
      <c r="C2163" s="22" t="s">
        <v>1333</v>
      </c>
      <c r="D2163" s="27" t="s">
        <v>2435</v>
      </c>
      <c r="E2163" s="24" t="s">
        <v>210</v>
      </c>
      <c r="F2163" s="25" t="s">
        <v>1467</v>
      </c>
      <c r="G2163" s="22" t="s">
        <v>211</v>
      </c>
      <c r="H2163" s="26">
        <v>3849940</v>
      </c>
      <c r="I2163" s="28"/>
      <c r="J2163" s="26">
        <v>307995</v>
      </c>
      <c r="K2163" s="26">
        <v>4157935</v>
      </c>
      <c r="L2163" s="22" t="s">
        <v>1336</v>
      </c>
      <c r="M2163" s="22"/>
      <c r="N2163">
        <f t="shared" si="111"/>
        <v>8507</v>
      </c>
      <c r="O2163">
        <f>+VLOOKUP(N2163,'Thanh toán '!O$8:P$8099,2,0)</f>
        <v>4157935</v>
      </c>
      <c r="P2163">
        <f t="shared" si="112"/>
        <v>4157935</v>
      </c>
      <c r="Q2163" s="30">
        <f t="shared" si="113"/>
        <v>0</v>
      </c>
    </row>
    <row r="2164" spans="1:17" ht="26.3" hidden="1" x14ac:dyDescent="0.3">
      <c r="A2164" s="21">
        <v>17115</v>
      </c>
      <c r="B2164" s="22" t="s">
        <v>2504</v>
      </c>
      <c r="C2164" s="22" t="s">
        <v>1333</v>
      </c>
      <c r="D2164" s="27" t="s">
        <v>2435</v>
      </c>
      <c r="E2164" s="24" t="s">
        <v>243</v>
      </c>
      <c r="F2164" s="25" t="s">
        <v>1658</v>
      </c>
      <c r="G2164" s="22" t="s">
        <v>244</v>
      </c>
      <c r="H2164" s="26">
        <v>1924970</v>
      </c>
      <c r="I2164" s="28"/>
      <c r="J2164" s="26">
        <v>153998</v>
      </c>
      <c r="K2164" s="26">
        <v>2078968</v>
      </c>
      <c r="L2164" s="22" t="s">
        <v>1336</v>
      </c>
      <c r="M2164" s="22"/>
      <c r="N2164">
        <f t="shared" si="111"/>
        <v>8508</v>
      </c>
      <c r="O2164">
        <f>+VLOOKUP(N2164,'Thanh toán '!O$8:P$8099,2,0)</f>
        <v>2078968</v>
      </c>
      <c r="P2164">
        <f t="shared" si="112"/>
        <v>2078968</v>
      </c>
      <c r="Q2164" s="30">
        <f t="shared" si="113"/>
        <v>0</v>
      </c>
    </row>
    <row r="2165" spans="1:17" ht="26.3" hidden="1" x14ac:dyDescent="0.3">
      <c r="A2165" s="21">
        <v>17118</v>
      </c>
      <c r="B2165" s="22" t="s">
        <v>2505</v>
      </c>
      <c r="C2165" s="22" t="s">
        <v>1333</v>
      </c>
      <c r="D2165" s="27" t="s">
        <v>2435</v>
      </c>
      <c r="E2165" s="24" t="s">
        <v>23</v>
      </c>
      <c r="F2165" s="25" t="s">
        <v>1342</v>
      </c>
      <c r="G2165" s="22" t="s">
        <v>24</v>
      </c>
      <c r="H2165" s="26">
        <v>1086962</v>
      </c>
      <c r="I2165" s="28"/>
      <c r="J2165" s="26">
        <v>86957</v>
      </c>
      <c r="K2165" s="26">
        <v>1173919</v>
      </c>
      <c r="L2165" s="22" t="s">
        <v>1336</v>
      </c>
      <c r="M2165" s="22"/>
      <c r="N2165">
        <f t="shared" si="111"/>
        <v>8511</v>
      </c>
      <c r="O2165">
        <f>+VLOOKUP(N2165,'Thanh toán '!O$8:P$8099,2,0)</f>
        <v>1173919</v>
      </c>
      <c r="P2165">
        <f t="shared" si="112"/>
        <v>1173919</v>
      </c>
      <c r="Q2165" s="30">
        <f t="shared" si="113"/>
        <v>0</v>
      </c>
    </row>
    <row r="2166" spans="1:17" ht="26.3" hidden="1" x14ac:dyDescent="0.3">
      <c r="A2166" s="21">
        <v>17346</v>
      </c>
      <c r="B2166" s="22" t="s">
        <v>2506</v>
      </c>
      <c r="C2166" s="22" t="s">
        <v>1333</v>
      </c>
      <c r="D2166" s="27" t="s">
        <v>2435</v>
      </c>
      <c r="E2166" s="24" t="s">
        <v>23</v>
      </c>
      <c r="F2166" s="25" t="s">
        <v>1342</v>
      </c>
      <c r="G2166" s="22" t="s">
        <v>24</v>
      </c>
      <c r="H2166" s="26">
        <v>1215220</v>
      </c>
      <c r="I2166" s="28"/>
      <c r="J2166" s="26">
        <v>97218</v>
      </c>
      <c r="K2166" s="26">
        <v>1312438</v>
      </c>
      <c r="L2166" s="22" t="s">
        <v>1336</v>
      </c>
      <c r="M2166" s="22"/>
      <c r="N2166">
        <f t="shared" si="111"/>
        <v>8739</v>
      </c>
      <c r="O2166">
        <f>+VLOOKUP(N2166,'Thanh toán '!O$8:P$8099,2,0)</f>
        <v>1312438</v>
      </c>
      <c r="P2166">
        <f t="shared" si="112"/>
        <v>1312438</v>
      </c>
      <c r="Q2166" s="30">
        <f t="shared" si="113"/>
        <v>0</v>
      </c>
    </row>
    <row r="2167" spans="1:17" hidden="1" x14ac:dyDescent="0.3">
      <c r="A2167" s="21">
        <v>17348</v>
      </c>
      <c r="B2167" s="22" t="s">
        <v>2507</v>
      </c>
      <c r="C2167" s="22" t="s">
        <v>1333</v>
      </c>
      <c r="D2167" s="27" t="s">
        <v>2508</v>
      </c>
      <c r="E2167" s="24" t="s">
        <v>38</v>
      </c>
      <c r="F2167" s="25" t="s">
        <v>1348</v>
      </c>
      <c r="G2167" s="22" t="s">
        <v>39</v>
      </c>
      <c r="H2167" s="26">
        <v>349385</v>
      </c>
      <c r="I2167" s="28"/>
      <c r="J2167" s="26">
        <v>27951</v>
      </c>
      <c r="K2167" s="26">
        <v>377336</v>
      </c>
      <c r="L2167" s="22" t="s">
        <v>1336</v>
      </c>
      <c r="M2167" s="22"/>
      <c r="N2167">
        <f t="shared" si="111"/>
        <v>8741</v>
      </c>
      <c r="O2167">
        <f>+VLOOKUP(N2167,'Thanh toán '!O$8:P$8099,2,0)</f>
        <v>377336</v>
      </c>
      <c r="P2167">
        <f t="shared" si="112"/>
        <v>377336</v>
      </c>
      <c r="Q2167" s="30">
        <f t="shared" si="113"/>
        <v>0</v>
      </c>
    </row>
    <row r="2168" spans="1:17" hidden="1" x14ac:dyDescent="0.3">
      <c r="A2168" s="21">
        <v>17349</v>
      </c>
      <c r="B2168" s="22" t="s">
        <v>2509</v>
      </c>
      <c r="C2168" s="22" t="s">
        <v>1333</v>
      </c>
      <c r="D2168" s="27" t="s">
        <v>2508</v>
      </c>
      <c r="E2168" s="24" t="s">
        <v>38</v>
      </c>
      <c r="F2168" s="25" t="s">
        <v>1348</v>
      </c>
      <c r="G2168" s="22" t="s">
        <v>39</v>
      </c>
      <c r="H2168" s="26">
        <v>349385</v>
      </c>
      <c r="I2168" s="28"/>
      <c r="J2168" s="26">
        <v>27951</v>
      </c>
      <c r="K2168" s="26">
        <v>377336</v>
      </c>
      <c r="L2168" s="22" t="s">
        <v>1336</v>
      </c>
      <c r="M2168" s="22"/>
      <c r="N2168">
        <f t="shared" si="111"/>
        <v>8742</v>
      </c>
      <c r="O2168">
        <f>+VLOOKUP(N2168,'Thanh toán '!O$8:P$8099,2,0)</f>
        <v>377336</v>
      </c>
      <c r="P2168">
        <f t="shared" si="112"/>
        <v>377336</v>
      </c>
      <c r="Q2168" s="30">
        <f t="shared" si="113"/>
        <v>0</v>
      </c>
    </row>
    <row r="2169" spans="1:17" hidden="1" x14ac:dyDescent="0.3">
      <c r="A2169" s="21">
        <v>17350</v>
      </c>
      <c r="B2169" s="22" t="s">
        <v>2510</v>
      </c>
      <c r="C2169" s="22" t="s">
        <v>1333</v>
      </c>
      <c r="D2169" s="27" t="s">
        <v>2508</v>
      </c>
      <c r="E2169" s="24" t="s">
        <v>38</v>
      </c>
      <c r="F2169" s="25" t="s">
        <v>1348</v>
      </c>
      <c r="G2169" s="22" t="s">
        <v>39</v>
      </c>
      <c r="H2169" s="26">
        <v>349385</v>
      </c>
      <c r="I2169" s="28"/>
      <c r="J2169" s="26">
        <v>27951</v>
      </c>
      <c r="K2169" s="26">
        <v>377336</v>
      </c>
      <c r="L2169" s="22" t="s">
        <v>1336</v>
      </c>
      <c r="M2169" s="22"/>
      <c r="N2169">
        <f t="shared" si="111"/>
        <v>8743</v>
      </c>
      <c r="O2169">
        <f>+VLOOKUP(N2169,'Thanh toán '!O$8:P$8099,2,0)</f>
        <v>377336</v>
      </c>
      <c r="P2169">
        <f t="shared" si="112"/>
        <v>377336</v>
      </c>
      <c r="Q2169" s="30">
        <f t="shared" si="113"/>
        <v>0</v>
      </c>
    </row>
    <row r="2170" spans="1:17" hidden="1" x14ac:dyDescent="0.3">
      <c r="A2170" s="21">
        <v>17351</v>
      </c>
      <c r="B2170" s="22" t="s">
        <v>2511</v>
      </c>
      <c r="C2170" s="22" t="s">
        <v>1333</v>
      </c>
      <c r="D2170" s="27" t="s">
        <v>2508</v>
      </c>
      <c r="E2170" s="24" t="s">
        <v>38</v>
      </c>
      <c r="F2170" s="25" t="s">
        <v>1348</v>
      </c>
      <c r="G2170" s="22" t="s">
        <v>39</v>
      </c>
      <c r="H2170" s="26">
        <v>349385</v>
      </c>
      <c r="I2170" s="28"/>
      <c r="J2170" s="26">
        <v>27951</v>
      </c>
      <c r="K2170" s="26">
        <v>377336</v>
      </c>
      <c r="L2170" s="22" t="s">
        <v>1336</v>
      </c>
      <c r="M2170" s="22"/>
      <c r="N2170">
        <f t="shared" si="111"/>
        <v>8744</v>
      </c>
      <c r="O2170">
        <f>+VLOOKUP(N2170,'Thanh toán '!O$8:P$8099,2,0)</f>
        <v>377336</v>
      </c>
      <c r="P2170">
        <f t="shared" si="112"/>
        <v>377336</v>
      </c>
      <c r="Q2170" s="30">
        <f t="shared" si="113"/>
        <v>0</v>
      </c>
    </row>
    <row r="2171" spans="1:17" hidden="1" x14ac:dyDescent="0.3">
      <c r="A2171" s="21">
        <v>17353</v>
      </c>
      <c r="B2171" s="22" t="s">
        <v>2512</v>
      </c>
      <c r="C2171" s="22" t="s">
        <v>1333</v>
      </c>
      <c r="D2171" s="27" t="s">
        <v>2508</v>
      </c>
      <c r="E2171" s="24" t="s">
        <v>38</v>
      </c>
      <c r="F2171" s="25" t="s">
        <v>1348</v>
      </c>
      <c r="G2171" s="22" t="s">
        <v>39</v>
      </c>
      <c r="H2171" s="26">
        <v>349385</v>
      </c>
      <c r="I2171" s="28"/>
      <c r="J2171" s="26">
        <v>27951</v>
      </c>
      <c r="K2171" s="26">
        <v>377336</v>
      </c>
      <c r="L2171" s="22" t="s">
        <v>1336</v>
      </c>
      <c r="M2171" s="22"/>
      <c r="N2171">
        <f t="shared" si="111"/>
        <v>8746</v>
      </c>
      <c r="O2171">
        <f>+VLOOKUP(N2171,'Thanh toán '!O$8:P$8099,2,0)</f>
        <v>377336</v>
      </c>
      <c r="P2171">
        <f t="shared" si="112"/>
        <v>377336</v>
      </c>
      <c r="Q2171" s="30">
        <f t="shared" si="113"/>
        <v>0</v>
      </c>
    </row>
    <row r="2172" spans="1:17" hidden="1" x14ac:dyDescent="0.3">
      <c r="A2172" s="21">
        <v>17354</v>
      </c>
      <c r="B2172" s="22" t="s">
        <v>2513</v>
      </c>
      <c r="C2172" s="22" t="s">
        <v>1333</v>
      </c>
      <c r="D2172" s="27" t="s">
        <v>2508</v>
      </c>
      <c r="E2172" s="24" t="s">
        <v>38</v>
      </c>
      <c r="F2172" s="25" t="s">
        <v>1348</v>
      </c>
      <c r="G2172" s="22" t="s">
        <v>39</v>
      </c>
      <c r="H2172" s="26">
        <v>367155</v>
      </c>
      <c r="I2172" s="28"/>
      <c r="J2172" s="26">
        <v>29372</v>
      </c>
      <c r="K2172" s="26">
        <v>396527</v>
      </c>
      <c r="L2172" s="22" t="s">
        <v>1336</v>
      </c>
      <c r="M2172" s="22"/>
      <c r="N2172">
        <f t="shared" si="111"/>
        <v>8747</v>
      </c>
      <c r="O2172">
        <f>+VLOOKUP(N2172,'Thanh toán '!O$8:P$8099,2,0)</f>
        <v>396527</v>
      </c>
      <c r="P2172">
        <f t="shared" si="112"/>
        <v>396527</v>
      </c>
      <c r="Q2172" s="30">
        <f t="shared" si="113"/>
        <v>0</v>
      </c>
    </row>
    <row r="2173" spans="1:17" hidden="1" x14ac:dyDescent="0.3">
      <c r="A2173" s="21">
        <v>17355</v>
      </c>
      <c r="B2173" s="22" t="s">
        <v>2514</v>
      </c>
      <c r="C2173" s="22" t="s">
        <v>1333</v>
      </c>
      <c r="D2173" s="27" t="s">
        <v>2508</v>
      </c>
      <c r="E2173" s="24" t="s">
        <v>38</v>
      </c>
      <c r="F2173" s="25" t="s">
        <v>1348</v>
      </c>
      <c r="G2173" s="22" t="s">
        <v>39</v>
      </c>
      <c r="H2173" s="26">
        <v>349385</v>
      </c>
      <c r="I2173" s="28"/>
      <c r="J2173" s="26">
        <v>27951</v>
      </c>
      <c r="K2173" s="26">
        <v>377336</v>
      </c>
      <c r="L2173" s="22" t="s">
        <v>1336</v>
      </c>
      <c r="M2173" s="22"/>
      <c r="N2173">
        <f t="shared" si="111"/>
        <v>8748</v>
      </c>
      <c r="O2173">
        <f>+VLOOKUP(N2173,'Thanh toán '!O$8:P$8099,2,0)</f>
        <v>377336</v>
      </c>
      <c r="P2173">
        <f t="shared" si="112"/>
        <v>377336</v>
      </c>
      <c r="Q2173" s="30">
        <f t="shared" si="113"/>
        <v>0</v>
      </c>
    </row>
    <row r="2174" spans="1:17" hidden="1" x14ac:dyDescent="0.3">
      <c r="A2174" s="21">
        <v>17356</v>
      </c>
      <c r="B2174" s="22" t="s">
        <v>2515</v>
      </c>
      <c r="C2174" s="22" t="s">
        <v>1333</v>
      </c>
      <c r="D2174" s="27" t="s">
        <v>2508</v>
      </c>
      <c r="E2174" s="24" t="s">
        <v>38</v>
      </c>
      <c r="F2174" s="25" t="s">
        <v>1348</v>
      </c>
      <c r="G2174" s="22" t="s">
        <v>39</v>
      </c>
      <c r="H2174" s="26">
        <v>349385</v>
      </c>
      <c r="I2174" s="28"/>
      <c r="J2174" s="26">
        <v>27951</v>
      </c>
      <c r="K2174" s="26">
        <v>377336</v>
      </c>
      <c r="L2174" s="22" t="s">
        <v>1336</v>
      </c>
      <c r="M2174" s="22"/>
      <c r="N2174">
        <f t="shared" si="111"/>
        <v>8749</v>
      </c>
      <c r="O2174">
        <f>+VLOOKUP(N2174,'Thanh toán '!O$8:P$8099,2,0)</f>
        <v>377336</v>
      </c>
      <c r="P2174">
        <f t="shared" si="112"/>
        <v>377336</v>
      </c>
      <c r="Q2174" s="30">
        <f t="shared" si="113"/>
        <v>0</v>
      </c>
    </row>
    <row r="2175" spans="1:17" hidden="1" x14ac:dyDescent="0.3">
      <c r="A2175" s="21">
        <v>17357</v>
      </c>
      <c r="B2175" s="22" t="s">
        <v>2516</v>
      </c>
      <c r="C2175" s="22" t="s">
        <v>1333</v>
      </c>
      <c r="D2175" s="27" t="s">
        <v>2508</v>
      </c>
      <c r="E2175" s="24" t="s">
        <v>81</v>
      </c>
      <c r="F2175" s="25" t="s">
        <v>1432</v>
      </c>
      <c r="G2175" s="22" t="s">
        <v>82</v>
      </c>
      <c r="H2175" s="26">
        <v>2124465</v>
      </c>
      <c r="I2175" s="28"/>
      <c r="J2175" s="26">
        <v>169957</v>
      </c>
      <c r="K2175" s="26">
        <v>2294422</v>
      </c>
      <c r="L2175" s="22" t="s">
        <v>1336</v>
      </c>
      <c r="M2175" s="22"/>
      <c r="N2175">
        <f t="shared" si="111"/>
        <v>8750</v>
      </c>
      <c r="O2175">
        <f>+VLOOKUP(N2175,'Thanh toán '!O$8:P$8099,2,0)</f>
        <v>2294422</v>
      </c>
      <c r="P2175">
        <f t="shared" si="112"/>
        <v>2294422</v>
      </c>
      <c r="Q2175" s="30">
        <f t="shared" si="113"/>
        <v>0</v>
      </c>
    </row>
    <row r="2176" spans="1:17" hidden="1" x14ac:dyDescent="0.3">
      <c r="A2176" s="21">
        <v>17358</v>
      </c>
      <c r="B2176" s="22" t="s">
        <v>2517</v>
      </c>
      <c r="C2176" s="22" t="s">
        <v>1333</v>
      </c>
      <c r="D2176" s="27" t="s">
        <v>2508</v>
      </c>
      <c r="E2176" s="24" t="s">
        <v>42</v>
      </c>
      <c r="F2176" s="25" t="s">
        <v>1359</v>
      </c>
      <c r="G2176" s="22" t="s">
        <v>43</v>
      </c>
      <c r="H2176" s="26">
        <v>1435190</v>
      </c>
      <c r="I2176" s="28"/>
      <c r="J2176" s="26">
        <v>114815</v>
      </c>
      <c r="K2176" s="26">
        <v>1550005</v>
      </c>
      <c r="L2176" s="22" t="s">
        <v>1336</v>
      </c>
      <c r="M2176" s="22"/>
      <c r="N2176">
        <f t="shared" si="111"/>
        <v>8751</v>
      </c>
      <c r="O2176">
        <f>+VLOOKUP(N2176,'Thanh toán '!O$8:P$8099,2,0)</f>
        <v>1550005</v>
      </c>
      <c r="P2176">
        <f t="shared" si="112"/>
        <v>1550005</v>
      </c>
      <c r="Q2176" s="30">
        <f t="shared" si="113"/>
        <v>0</v>
      </c>
    </row>
    <row r="2177" spans="1:17" hidden="1" x14ac:dyDescent="0.3">
      <c r="A2177" s="21">
        <v>17363</v>
      </c>
      <c r="B2177" s="22" t="s">
        <v>2518</v>
      </c>
      <c r="C2177" s="22" t="s">
        <v>1333</v>
      </c>
      <c r="D2177" s="27" t="s">
        <v>2508</v>
      </c>
      <c r="E2177" s="24" t="s">
        <v>38</v>
      </c>
      <c r="F2177" s="25" t="s">
        <v>1348</v>
      </c>
      <c r="G2177" s="22" t="s">
        <v>39</v>
      </c>
      <c r="H2177" s="26">
        <v>349385</v>
      </c>
      <c r="I2177" s="28"/>
      <c r="J2177" s="26">
        <v>27951</v>
      </c>
      <c r="K2177" s="26">
        <v>377336</v>
      </c>
      <c r="L2177" s="22" t="s">
        <v>1336</v>
      </c>
      <c r="M2177" s="22"/>
      <c r="N2177">
        <f t="shared" si="111"/>
        <v>8756</v>
      </c>
      <c r="O2177">
        <f>+VLOOKUP(N2177,'Thanh toán '!O$8:P$8099,2,0)</f>
        <v>377336</v>
      </c>
      <c r="P2177">
        <f t="shared" si="112"/>
        <v>377336</v>
      </c>
      <c r="Q2177" s="30">
        <f t="shared" si="113"/>
        <v>0</v>
      </c>
    </row>
    <row r="2178" spans="1:17" hidden="1" x14ac:dyDescent="0.3">
      <c r="A2178" s="21">
        <v>17364</v>
      </c>
      <c r="B2178" s="22" t="s">
        <v>2519</v>
      </c>
      <c r="C2178" s="22" t="s">
        <v>1333</v>
      </c>
      <c r="D2178" s="27" t="s">
        <v>2508</v>
      </c>
      <c r="E2178" s="24" t="s">
        <v>38</v>
      </c>
      <c r="F2178" s="25" t="s">
        <v>1348</v>
      </c>
      <c r="G2178" s="22" t="s">
        <v>39</v>
      </c>
      <c r="H2178" s="26">
        <v>349385</v>
      </c>
      <c r="I2178" s="28"/>
      <c r="J2178" s="26">
        <v>27951</v>
      </c>
      <c r="K2178" s="26">
        <v>377336</v>
      </c>
      <c r="L2178" s="22" t="s">
        <v>1336</v>
      </c>
      <c r="M2178" s="22"/>
      <c r="N2178">
        <f t="shared" si="111"/>
        <v>8757</v>
      </c>
      <c r="O2178">
        <f>+VLOOKUP(N2178,'Thanh toán '!O$8:P$8099,2,0)</f>
        <v>377336</v>
      </c>
      <c r="P2178">
        <f t="shared" si="112"/>
        <v>377336</v>
      </c>
      <c r="Q2178" s="30">
        <f t="shared" si="113"/>
        <v>0</v>
      </c>
    </row>
    <row r="2179" spans="1:17" hidden="1" x14ac:dyDescent="0.3">
      <c r="A2179" s="21">
        <v>17365</v>
      </c>
      <c r="B2179" s="22" t="s">
        <v>2520</v>
      </c>
      <c r="C2179" s="22" t="s">
        <v>1333</v>
      </c>
      <c r="D2179" s="27" t="s">
        <v>2508</v>
      </c>
      <c r="E2179" s="24" t="s">
        <v>38</v>
      </c>
      <c r="F2179" s="25" t="s">
        <v>1348</v>
      </c>
      <c r="G2179" s="22" t="s">
        <v>39</v>
      </c>
      <c r="H2179" s="26">
        <v>349385</v>
      </c>
      <c r="I2179" s="28"/>
      <c r="J2179" s="26">
        <v>27951</v>
      </c>
      <c r="K2179" s="26">
        <v>377336</v>
      </c>
      <c r="L2179" s="22" t="s">
        <v>1336</v>
      </c>
      <c r="M2179" s="22"/>
      <c r="N2179">
        <f t="shared" si="111"/>
        <v>8759</v>
      </c>
      <c r="O2179">
        <f>+VLOOKUP(N2179,'Thanh toán '!O$8:P$8099,2,0)</f>
        <v>377336</v>
      </c>
      <c r="P2179">
        <f t="shared" si="112"/>
        <v>377336</v>
      </c>
      <c r="Q2179" s="30">
        <f t="shared" si="113"/>
        <v>0</v>
      </c>
    </row>
    <row r="2180" spans="1:17" hidden="1" x14ac:dyDescent="0.3">
      <c r="A2180" s="21">
        <v>17366</v>
      </c>
      <c r="B2180" s="22" t="s">
        <v>2521</v>
      </c>
      <c r="C2180" s="22" t="s">
        <v>1333</v>
      </c>
      <c r="D2180" s="27" t="s">
        <v>2508</v>
      </c>
      <c r="E2180" s="24" t="s">
        <v>38</v>
      </c>
      <c r="F2180" s="25" t="s">
        <v>1348</v>
      </c>
      <c r="G2180" s="22" t="s">
        <v>39</v>
      </c>
      <c r="H2180" s="26">
        <v>349385</v>
      </c>
      <c r="I2180" s="28"/>
      <c r="J2180" s="26">
        <v>27951</v>
      </c>
      <c r="K2180" s="26">
        <v>377336</v>
      </c>
      <c r="L2180" s="22" t="s">
        <v>1336</v>
      </c>
      <c r="M2180" s="22"/>
      <c r="N2180">
        <f t="shared" si="111"/>
        <v>8760</v>
      </c>
      <c r="O2180">
        <f>+VLOOKUP(N2180,'Thanh toán '!O$8:P$8099,2,0)</f>
        <v>377336</v>
      </c>
      <c r="P2180">
        <f t="shared" si="112"/>
        <v>377336</v>
      </c>
      <c r="Q2180" s="30">
        <f t="shared" si="113"/>
        <v>0</v>
      </c>
    </row>
    <row r="2181" spans="1:17" hidden="1" x14ac:dyDescent="0.3">
      <c r="A2181" s="21">
        <v>17367</v>
      </c>
      <c r="B2181" s="22" t="s">
        <v>2522</v>
      </c>
      <c r="C2181" s="22" t="s">
        <v>1333</v>
      </c>
      <c r="D2181" s="27" t="s">
        <v>2508</v>
      </c>
      <c r="E2181" s="24" t="s">
        <v>38</v>
      </c>
      <c r="F2181" s="25" t="s">
        <v>1348</v>
      </c>
      <c r="G2181" s="22" t="s">
        <v>39</v>
      </c>
      <c r="H2181" s="26">
        <v>349385</v>
      </c>
      <c r="I2181" s="28"/>
      <c r="J2181" s="26">
        <v>27951</v>
      </c>
      <c r="K2181" s="26">
        <v>377336</v>
      </c>
      <c r="L2181" s="22" t="s">
        <v>1336</v>
      </c>
      <c r="M2181" s="22"/>
      <c r="N2181">
        <f t="shared" si="111"/>
        <v>8761</v>
      </c>
      <c r="O2181">
        <f>+VLOOKUP(N2181,'Thanh toán '!O$8:P$8099,2,0)</f>
        <v>377336</v>
      </c>
      <c r="P2181">
        <f t="shared" si="112"/>
        <v>377336</v>
      </c>
      <c r="Q2181" s="30">
        <f t="shared" si="113"/>
        <v>0</v>
      </c>
    </row>
    <row r="2182" spans="1:17" hidden="1" x14ac:dyDescent="0.3">
      <c r="A2182" s="21">
        <v>17368</v>
      </c>
      <c r="B2182" s="22" t="s">
        <v>2523</v>
      </c>
      <c r="C2182" s="22" t="s">
        <v>1333</v>
      </c>
      <c r="D2182" s="27" t="s">
        <v>2508</v>
      </c>
      <c r="E2182" s="24" t="s">
        <v>38</v>
      </c>
      <c r="F2182" s="25" t="s">
        <v>1348</v>
      </c>
      <c r="G2182" s="22" t="s">
        <v>39</v>
      </c>
      <c r="H2182" s="26">
        <v>349385</v>
      </c>
      <c r="I2182" s="28"/>
      <c r="J2182" s="26">
        <v>27951</v>
      </c>
      <c r="K2182" s="26">
        <v>377336</v>
      </c>
      <c r="L2182" s="22" t="s">
        <v>1336</v>
      </c>
      <c r="M2182" s="22"/>
      <c r="N2182">
        <f t="shared" ref="N2182:N2245" si="114">+B2182*1</f>
        <v>8762</v>
      </c>
      <c r="O2182">
        <f>+VLOOKUP(N2182,'Thanh toán '!O$8:P$8099,2,0)</f>
        <v>377336</v>
      </c>
      <c r="P2182">
        <f t="shared" ref="P2182:P2245" si="115">+O2182</f>
        <v>377336</v>
      </c>
      <c r="Q2182" s="30">
        <f t="shared" si="113"/>
        <v>0</v>
      </c>
    </row>
    <row r="2183" spans="1:17" hidden="1" x14ac:dyDescent="0.3">
      <c r="A2183" s="21">
        <v>17369</v>
      </c>
      <c r="B2183" s="22" t="s">
        <v>2524</v>
      </c>
      <c r="C2183" s="22" t="s">
        <v>1333</v>
      </c>
      <c r="D2183" s="27" t="s">
        <v>2508</v>
      </c>
      <c r="E2183" s="24" t="s">
        <v>38</v>
      </c>
      <c r="F2183" s="25" t="s">
        <v>1348</v>
      </c>
      <c r="G2183" s="22" t="s">
        <v>39</v>
      </c>
      <c r="H2183" s="26">
        <v>349385</v>
      </c>
      <c r="I2183" s="28"/>
      <c r="J2183" s="26">
        <v>27951</v>
      </c>
      <c r="K2183" s="26">
        <v>377336</v>
      </c>
      <c r="L2183" s="22" t="s">
        <v>1336</v>
      </c>
      <c r="M2183" s="22"/>
      <c r="N2183">
        <f t="shared" si="114"/>
        <v>8763</v>
      </c>
      <c r="O2183">
        <f>+VLOOKUP(N2183,'Thanh toán '!O$8:P$8099,2,0)</f>
        <v>377336</v>
      </c>
      <c r="P2183">
        <f t="shared" si="115"/>
        <v>377336</v>
      </c>
      <c r="Q2183" s="30">
        <f t="shared" si="113"/>
        <v>0</v>
      </c>
    </row>
    <row r="2184" spans="1:17" hidden="1" x14ac:dyDescent="0.3">
      <c r="A2184" s="21">
        <v>17370</v>
      </c>
      <c r="B2184" s="22" t="s">
        <v>2525</v>
      </c>
      <c r="C2184" s="22" t="s">
        <v>1333</v>
      </c>
      <c r="D2184" s="27" t="s">
        <v>2508</v>
      </c>
      <c r="E2184" s="24" t="s">
        <v>38</v>
      </c>
      <c r="F2184" s="25" t="s">
        <v>1348</v>
      </c>
      <c r="G2184" s="22" t="s">
        <v>39</v>
      </c>
      <c r="H2184" s="26">
        <v>349385</v>
      </c>
      <c r="I2184" s="28"/>
      <c r="J2184" s="26">
        <v>27951</v>
      </c>
      <c r="K2184" s="26">
        <v>377336</v>
      </c>
      <c r="L2184" s="22" t="s">
        <v>1336</v>
      </c>
      <c r="M2184" s="22"/>
      <c r="N2184">
        <f t="shared" si="114"/>
        <v>8764</v>
      </c>
      <c r="O2184">
        <f>+VLOOKUP(N2184,'Thanh toán '!O$8:P$8099,2,0)</f>
        <v>377336</v>
      </c>
      <c r="P2184">
        <f t="shared" si="115"/>
        <v>377336</v>
      </c>
      <c r="Q2184" s="30">
        <f t="shared" si="113"/>
        <v>0</v>
      </c>
    </row>
    <row r="2185" spans="1:17" hidden="1" x14ac:dyDescent="0.3">
      <c r="A2185" s="21">
        <v>17371</v>
      </c>
      <c r="B2185" s="22" t="s">
        <v>2526</v>
      </c>
      <c r="C2185" s="22" t="s">
        <v>1333</v>
      </c>
      <c r="D2185" s="27" t="s">
        <v>2508</v>
      </c>
      <c r="E2185" s="24" t="s">
        <v>38</v>
      </c>
      <c r="F2185" s="25" t="s">
        <v>1348</v>
      </c>
      <c r="G2185" s="22" t="s">
        <v>39</v>
      </c>
      <c r="H2185" s="26">
        <v>416470</v>
      </c>
      <c r="I2185" s="28"/>
      <c r="J2185" s="26">
        <v>33318</v>
      </c>
      <c r="K2185" s="26">
        <v>449788</v>
      </c>
      <c r="L2185" s="22" t="s">
        <v>1336</v>
      </c>
      <c r="M2185" s="22"/>
      <c r="N2185">
        <f t="shared" si="114"/>
        <v>8765</v>
      </c>
      <c r="O2185">
        <f>+VLOOKUP(N2185,'Thanh toán '!O$8:P$8099,2,0)</f>
        <v>449788</v>
      </c>
      <c r="P2185">
        <f t="shared" si="115"/>
        <v>449788</v>
      </c>
      <c r="Q2185" s="30">
        <f t="shared" si="113"/>
        <v>0</v>
      </c>
    </row>
    <row r="2186" spans="1:17" hidden="1" x14ac:dyDescent="0.3">
      <c r="A2186" s="21">
        <v>17372</v>
      </c>
      <c r="B2186" s="22" t="s">
        <v>2527</v>
      </c>
      <c r="C2186" s="22" t="s">
        <v>1333</v>
      </c>
      <c r="D2186" s="27" t="s">
        <v>2508</v>
      </c>
      <c r="E2186" s="24" t="s">
        <v>38</v>
      </c>
      <c r="F2186" s="25" t="s">
        <v>1348</v>
      </c>
      <c r="G2186" s="22" t="s">
        <v>39</v>
      </c>
      <c r="H2186" s="26">
        <v>349385</v>
      </c>
      <c r="I2186" s="28"/>
      <c r="J2186" s="26">
        <v>27951</v>
      </c>
      <c r="K2186" s="26">
        <v>377336</v>
      </c>
      <c r="L2186" s="22" t="s">
        <v>1336</v>
      </c>
      <c r="M2186" s="22"/>
      <c r="N2186">
        <f t="shared" si="114"/>
        <v>8766</v>
      </c>
      <c r="O2186" t="e">
        <f>+VLOOKUP(N2186,'Thanh toán '!O$8:P$8099,2,0)</f>
        <v>#N/A</v>
      </c>
      <c r="P2186" t="e">
        <f t="shared" si="115"/>
        <v>#N/A</v>
      </c>
      <c r="Q2186" s="30" t="e">
        <f t="shared" si="113"/>
        <v>#N/A</v>
      </c>
    </row>
    <row r="2187" spans="1:17" hidden="1" x14ac:dyDescent="0.3">
      <c r="A2187" s="21">
        <v>17373</v>
      </c>
      <c r="B2187" s="22" t="s">
        <v>2528</v>
      </c>
      <c r="C2187" s="22" t="s">
        <v>1333</v>
      </c>
      <c r="D2187" s="27" t="s">
        <v>2508</v>
      </c>
      <c r="E2187" s="24" t="s">
        <v>38</v>
      </c>
      <c r="F2187" s="25" t="s">
        <v>1348</v>
      </c>
      <c r="G2187" s="22" t="s">
        <v>39</v>
      </c>
      <c r="H2187" s="26">
        <v>349385</v>
      </c>
      <c r="I2187" s="28"/>
      <c r="J2187" s="26">
        <v>27951</v>
      </c>
      <c r="K2187" s="26">
        <v>377336</v>
      </c>
      <c r="L2187" s="22" t="s">
        <v>1336</v>
      </c>
      <c r="M2187" s="22"/>
      <c r="N2187">
        <f t="shared" si="114"/>
        <v>8767</v>
      </c>
      <c r="O2187">
        <f>+VLOOKUP(N2187,'Thanh toán '!O$8:P$8099,2,0)</f>
        <v>377336</v>
      </c>
      <c r="P2187">
        <f t="shared" si="115"/>
        <v>377336</v>
      </c>
      <c r="Q2187" s="30">
        <f t="shared" si="113"/>
        <v>0</v>
      </c>
    </row>
    <row r="2188" spans="1:17" hidden="1" x14ac:dyDescent="0.3">
      <c r="A2188" s="21">
        <v>17374</v>
      </c>
      <c r="B2188" s="22" t="s">
        <v>2529</v>
      </c>
      <c r="C2188" s="22" t="s">
        <v>1333</v>
      </c>
      <c r="D2188" s="27" t="s">
        <v>2508</v>
      </c>
      <c r="E2188" s="24" t="s">
        <v>38</v>
      </c>
      <c r="F2188" s="25" t="s">
        <v>1348</v>
      </c>
      <c r="G2188" s="22" t="s">
        <v>39</v>
      </c>
      <c r="H2188" s="26">
        <v>1358876</v>
      </c>
      <c r="I2188" s="28"/>
      <c r="J2188" s="26">
        <v>108710</v>
      </c>
      <c r="K2188" s="26">
        <v>1467586</v>
      </c>
      <c r="L2188" s="22" t="s">
        <v>1336</v>
      </c>
      <c r="M2188" s="22"/>
      <c r="N2188">
        <f t="shared" si="114"/>
        <v>8768</v>
      </c>
      <c r="O2188">
        <f>+VLOOKUP(N2188,'Thanh toán '!O$8:P$8099,2,0)</f>
        <v>1467586</v>
      </c>
      <c r="P2188">
        <f t="shared" si="115"/>
        <v>1467586</v>
      </c>
      <c r="Q2188" s="30">
        <f t="shared" si="113"/>
        <v>0</v>
      </c>
    </row>
    <row r="2189" spans="1:17" hidden="1" x14ac:dyDescent="0.3">
      <c r="A2189" s="21">
        <v>17375</v>
      </c>
      <c r="B2189" s="22" t="s">
        <v>2530</v>
      </c>
      <c r="C2189" s="22" t="s">
        <v>1333</v>
      </c>
      <c r="D2189" s="27" t="s">
        <v>2508</v>
      </c>
      <c r="E2189" s="24" t="s">
        <v>38</v>
      </c>
      <c r="F2189" s="25" t="s">
        <v>1348</v>
      </c>
      <c r="G2189" s="22" t="s">
        <v>39</v>
      </c>
      <c r="H2189" s="26">
        <v>349385</v>
      </c>
      <c r="I2189" s="28"/>
      <c r="J2189" s="26">
        <v>27951</v>
      </c>
      <c r="K2189" s="26">
        <v>377336</v>
      </c>
      <c r="L2189" s="22" t="s">
        <v>1336</v>
      </c>
      <c r="M2189" s="22"/>
      <c r="N2189">
        <f t="shared" si="114"/>
        <v>8769</v>
      </c>
      <c r="O2189">
        <f>+VLOOKUP(N2189,'Thanh toán '!O$8:P$8099,2,0)</f>
        <v>377336</v>
      </c>
      <c r="P2189">
        <f t="shared" si="115"/>
        <v>377336</v>
      </c>
      <c r="Q2189" s="30">
        <f t="shared" si="113"/>
        <v>0</v>
      </c>
    </row>
    <row r="2190" spans="1:17" hidden="1" x14ac:dyDescent="0.3">
      <c r="A2190" s="21">
        <v>17376</v>
      </c>
      <c r="B2190" s="22" t="s">
        <v>2531</v>
      </c>
      <c r="C2190" s="22" t="s">
        <v>1333</v>
      </c>
      <c r="D2190" s="27" t="s">
        <v>2508</v>
      </c>
      <c r="E2190" s="24" t="s">
        <v>38</v>
      </c>
      <c r="F2190" s="25" t="s">
        <v>1348</v>
      </c>
      <c r="G2190" s="22" t="s">
        <v>39</v>
      </c>
      <c r="H2190" s="26">
        <v>349385</v>
      </c>
      <c r="I2190" s="28"/>
      <c r="J2190" s="26">
        <v>27951</v>
      </c>
      <c r="K2190" s="26">
        <v>377336</v>
      </c>
      <c r="L2190" s="22" t="s">
        <v>1336</v>
      </c>
      <c r="M2190" s="22"/>
      <c r="N2190">
        <f t="shared" si="114"/>
        <v>8770</v>
      </c>
      <c r="O2190">
        <f>+VLOOKUP(N2190,'Thanh toán '!O$8:P$8099,2,0)</f>
        <v>377336</v>
      </c>
      <c r="P2190">
        <f t="shared" si="115"/>
        <v>377336</v>
      </c>
      <c r="Q2190" s="30">
        <f t="shared" si="113"/>
        <v>0</v>
      </c>
    </row>
    <row r="2191" spans="1:17" hidden="1" x14ac:dyDescent="0.3">
      <c r="A2191" s="21">
        <v>17377</v>
      </c>
      <c r="B2191" s="22" t="s">
        <v>2532</v>
      </c>
      <c r="C2191" s="22" t="s">
        <v>1333</v>
      </c>
      <c r="D2191" s="27" t="s">
        <v>2508</v>
      </c>
      <c r="E2191" s="24" t="s">
        <v>38</v>
      </c>
      <c r="F2191" s="25" t="s">
        <v>1348</v>
      </c>
      <c r="G2191" s="22" t="s">
        <v>39</v>
      </c>
      <c r="H2191" s="26">
        <v>349385</v>
      </c>
      <c r="I2191" s="28"/>
      <c r="J2191" s="26">
        <v>27951</v>
      </c>
      <c r="K2191" s="26">
        <v>377336</v>
      </c>
      <c r="L2191" s="22" t="s">
        <v>1336</v>
      </c>
      <c r="M2191" s="22"/>
      <c r="N2191">
        <f t="shared" si="114"/>
        <v>8771</v>
      </c>
      <c r="O2191">
        <f>+VLOOKUP(N2191,'Thanh toán '!O$8:P$8099,2,0)</f>
        <v>377336</v>
      </c>
      <c r="P2191">
        <f t="shared" si="115"/>
        <v>377336</v>
      </c>
      <c r="Q2191" s="30">
        <f t="shared" si="113"/>
        <v>0</v>
      </c>
    </row>
    <row r="2192" spans="1:17" hidden="1" x14ac:dyDescent="0.3">
      <c r="A2192" s="21">
        <v>17378</v>
      </c>
      <c r="B2192" s="22" t="s">
        <v>2533</v>
      </c>
      <c r="C2192" s="22" t="s">
        <v>1333</v>
      </c>
      <c r="D2192" s="27" t="s">
        <v>2508</v>
      </c>
      <c r="E2192" s="24" t="s">
        <v>38</v>
      </c>
      <c r="F2192" s="25" t="s">
        <v>1348</v>
      </c>
      <c r="G2192" s="22" t="s">
        <v>39</v>
      </c>
      <c r="H2192" s="26">
        <v>349385</v>
      </c>
      <c r="I2192" s="28"/>
      <c r="J2192" s="26">
        <v>27951</v>
      </c>
      <c r="K2192" s="26">
        <v>377336</v>
      </c>
      <c r="L2192" s="22" t="s">
        <v>1336</v>
      </c>
      <c r="M2192" s="22"/>
      <c r="N2192">
        <f t="shared" si="114"/>
        <v>8772</v>
      </c>
      <c r="O2192">
        <f>+VLOOKUP(N2192,'Thanh toán '!O$8:P$8099,2,0)</f>
        <v>377336</v>
      </c>
      <c r="P2192">
        <f t="shared" si="115"/>
        <v>377336</v>
      </c>
      <c r="Q2192" s="30">
        <f t="shared" si="113"/>
        <v>0</v>
      </c>
    </row>
    <row r="2193" spans="1:17" hidden="1" x14ac:dyDescent="0.3">
      <c r="A2193" s="21">
        <v>17379</v>
      </c>
      <c r="B2193" s="22" t="s">
        <v>2534</v>
      </c>
      <c r="C2193" s="22" t="s">
        <v>1333</v>
      </c>
      <c r="D2193" s="27" t="s">
        <v>2508</v>
      </c>
      <c r="E2193" s="24" t="s">
        <v>38</v>
      </c>
      <c r="F2193" s="25" t="s">
        <v>1348</v>
      </c>
      <c r="G2193" s="22" t="s">
        <v>39</v>
      </c>
      <c r="H2193" s="26">
        <v>783625</v>
      </c>
      <c r="I2193" s="28"/>
      <c r="J2193" s="26">
        <v>62690</v>
      </c>
      <c r="K2193" s="26">
        <v>846315</v>
      </c>
      <c r="L2193" s="22" t="s">
        <v>1336</v>
      </c>
      <c r="M2193" s="22"/>
      <c r="N2193">
        <f t="shared" si="114"/>
        <v>8773</v>
      </c>
      <c r="O2193">
        <f>+VLOOKUP(N2193,'Thanh toán '!O$8:P$8099,2,0)</f>
        <v>846315</v>
      </c>
      <c r="P2193">
        <f t="shared" si="115"/>
        <v>846315</v>
      </c>
      <c r="Q2193" s="30">
        <f t="shared" si="113"/>
        <v>0</v>
      </c>
    </row>
    <row r="2194" spans="1:17" hidden="1" x14ac:dyDescent="0.3">
      <c r="A2194" s="21">
        <v>17380</v>
      </c>
      <c r="B2194" s="22" t="s">
        <v>2535</v>
      </c>
      <c r="C2194" s="22" t="s">
        <v>1333</v>
      </c>
      <c r="D2194" s="27" t="s">
        <v>2508</v>
      </c>
      <c r="E2194" s="24" t="s">
        <v>38</v>
      </c>
      <c r="F2194" s="25" t="s">
        <v>1348</v>
      </c>
      <c r="G2194" s="22" t="s">
        <v>39</v>
      </c>
      <c r="H2194" s="26">
        <v>349385</v>
      </c>
      <c r="I2194" s="28"/>
      <c r="J2194" s="26">
        <v>27951</v>
      </c>
      <c r="K2194" s="26">
        <v>377336</v>
      </c>
      <c r="L2194" s="22" t="s">
        <v>1336</v>
      </c>
      <c r="M2194" s="22"/>
      <c r="N2194">
        <f t="shared" si="114"/>
        <v>8774</v>
      </c>
      <c r="O2194">
        <f>+VLOOKUP(N2194,'Thanh toán '!O$8:P$8099,2,0)</f>
        <v>377336</v>
      </c>
      <c r="P2194">
        <f t="shared" si="115"/>
        <v>377336</v>
      </c>
      <c r="Q2194" s="30">
        <f t="shared" si="113"/>
        <v>0</v>
      </c>
    </row>
    <row r="2195" spans="1:17" hidden="1" x14ac:dyDescent="0.3">
      <c r="A2195" s="21">
        <v>17381</v>
      </c>
      <c r="B2195" s="22" t="s">
        <v>2536</v>
      </c>
      <c r="C2195" s="22" t="s">
        <v>1333</v>
      </c>
      <c r="D2195" s="27" t="s">
        <v>2508</v>
      </c>
      <c r="E2195" s="24" t="s">
        <v>38</v>
      </c>
      <c r="F2195" s="25" t="s">
        <v>1348</v>
      </c>
      <c r="G2195" s="22" t="s">
        <v>39</v>
      </c>
      <c r="H2195" s="26">
        <v>349385</v>
      </c>
      <c r="I2195" s="28"/>
      <c r="J2195" s="26">
        <v>27951</v>
      </c>
      <c r="K2195" s="26">
        <v>377336</v>
      </c>
      <c r="L2195" s="22" t="s">
        <v>1336</v>
      </c>
      <c r="M2195" s="22"/>
      <c r="N2195">
        <f t="shared" si="114"/>
        <v>8775</v>
      </c>
      <c r="O2195">
        <f>+VLOOKUP(N2195,'Thanh toán '!O$8:P$8099,2,0)</f>
        <v>377336</v>
      </c>
      <c r="P2195">
        <f t="shared" si="115"/>
        <v>377336</v>
      </c>
      <c r="Q2195" s="30">
        <f t="shared" si="113"/>
        <v>0</v>
      </c>
    </row>
    <row r="2196" spans="1:17" ht="26.3" hidden="1" x14ac:dyDescent="0.3">
      <c r="A2196" s="21">
        <v>17382</v>
      </c>
      <c r="B2196" s="22" t="s">
        <v>2537</v>
      </c>
      <c r="C2196" s="22" t="s">
        <v>1333</v>
      </c>
      <c r="D2196" s="27" t="s">
        <v>2508</v>
      </c>
      <c r="E2196" s="24" t="s">
        <v>184</v>
      </c>
      <c r="F2196" s="25" t="s">
        <v>1721</v>
      </c>
      <c r="G2196" s="22" t="s">
        <v>185</v>
      </c>
      <c r="H2196" s="26">
        <v>1739440</v>
      </c>
      <c r="I2196" s="28"/>
      <c r="J2196" s="26">
        <v>139155</v>
      </c>
      <c r="K2196" s="26">
        <v>1878595</v>
      </c>
      <c r="L2196" s="22" t="s">
        <v>1336</v>
      </c>
      <c r="M2196" s="22"/>
      <c r="N2196">
        <f t="shared" si="114"/>
        <v>8776</v>
      </c>
      <c r="O2196">
        <f>+VLOOKUP(N2196,'Thanh toán '!O$8:P$8099,2,0)</f>
        <v>1878595</v>
      </c>
      <c r="P2196">
        <f t="shared" si="115"/>
        <v>1878595</v>
      </c>
      <c r="Q2196" s="30">
        <f t="shared" si="113"/>
        <v>0</v>
      </c>
    </row>
    <row r="2197" spans="1:17" hidden="1" x14ac:dyDescent="0.3">
      <c r="A2197" s="21">
        <v>17383</v>
      </c>
      <c r="B2197" s="22" t="s">
        <v>2538</v>
      </c>
      <c r="C2197" s="22" t="s">
        <v>1333</v>
      </c>
      <c r="D2197" s="27" t="s">
        <v>2508</v>
      </c>
      <c r="E2197" s="24" t="s">
        <v>38</v>
      </c>
      <c r="F2197" s="25" t="s">
        <v>1348</v>
      </c>
      <c r="G2197" s="22" t="s">
        <v>39</v>
      </c>
      <c r="H2197" s="26">
        <v>349385</v>
      </c>
      <c r="I2197" s="28"/>
      <c r="J2197" s="26">
        <v>27951</v>
      </c>
      <c r="K2197" s="26">
        <v>377336</v>
      </c>
      <c r="L2197" s="22" t="s">
        <v>1336</v>
      </c>
      <c r="M2197" s="22"/>
      <c r="N2197">
        <f t="shared" si="114"/>
        <v>8777</v>
      </c>
      <c r="O2197">
        <f>+VLOOKUP(N2197,'Thanh toán '!O$8:P$8099,2,0)</f>
        <v>377336</v>
      </c>
      <c r="P2197">
        <f t="shared" si="115"/>
        <v>377336</v>
      </c>
      <c r="Q2197" s="30">
        <f t="shared" si="113"/>
        <v>0</v>
      </c>
    </row>
    <row r="2198" spans="1:17" hidden="1" x14ac:dyDescent="0.3">
      <c r="A2198" s="21">
        <v>17384</v>
      </c>
      <c r="B2198" s="22" t="s">
        <v>2539</v>
      </c>
      <c r="C2198" s="22" t="s">
        <v>1333</v>
      </c>
      <c r="D2198" s="27" t="s">
        <v>2508</v>
      </c>
      <c r="E2198" s="24" t="s">
        <v>38</v>
      </c>
      <c r="F2198" s="25" t="s">
        <v>1348</v>
      </c>
      <c r="G2198" s="22" t="s">
        <v>39</v>
      </c>
      <c r="H2198" s="26">
        <v>349385</v>
      </c>
      <c r="I2198" s="28"/>
      <c r="J2198" s="26">
        <v>27951</v>
      </c>
      <c r="K2198" s="26">
        <v>377336</v>
      </c>
      <c r="L2198" s="22" t="s">
        <v>1336</v>
      </c>
      <c r="M2198" s="22"/>
      <c r="N2198">
        <f t="shared" si="114"/>
        <v>8778</v>
      </c>
      <c r="O2198">
        <f>+VLOOKUP(N2198,'Thanh toán '!O$8:P$8099,2,0)</f>
        <v>377336</v>
      </c>
      <c r="P2198">
        <f t="shared" si="115"/>
        <v>377336</v>
      </c>
      <c r="Q2198" s="30">
        <f t="shared" ref="Q2198:Q2261" si="116">+O2198-K2198</f>
        <v>0</v>
      </c>
    </row>
    <row r="2199" spans="1:17" hidden="1" x14ac:dyDescent="0.3">
      <c r="A2199" s="21">
        <v>17385</v>
      </c>
      <c r="B2199" s="22" t="s">
        <v>2540</v>
      </c>
      <c r="C2199" s="22" t="s">
        <v>1333</v>
      </c>
      <c r="D2199" s="27" t="s">
        <v>2508</v>
      </c>
      <c r="E2199" s="24" t="s">
        <v>38</v>
      </c>
      <c r="F2199" s="25" t="s">
        <v>1348</v>
      </c>
      <c r="G2199" s="22" t="s">
        <v>39</v>
      </c>
      <c r="H2199" s="26">
        <v>349385</v>
      </c>
      <c r="I2199" s="28"/>
      <c r="J2199" s="26">
        <v>27951</v>
      </c>
      <c r="K2199" s="26">
        <v>377336</v>
      </c>
      <c r="L2199" s="22" t="s">
        <v>1336</v>
      </c>
      <c r="M2199" s="22"/>
      <c r="N2199">
        <f t="shared" si="114"/>
        <v>8779</v>
      </c>
      <c r="O2199">
        <f>+VLOOKUP(N2199,'Thanh toán '!O$8:P$8099,2,0)</f>
        <v>377336</v>
      </c>
      <c r="P2199">
        <f t="shared" si="115"/>
        <v>377336</v>
      </c>
      <c r="Q2199" s="30">
        <f t="shared" si="116"/>
        <v>0</v>
      </c>
    </row>
    <row r="2200" spans="1:17" hidden="1" x14ac:dyDescent="0.3">
      <c r="A2200" s="21">
        <v>17386</v>
      </c>
      <c r="B2200" s="22" t="s">
        <v>2541</v>
      </c>
      <c r="C2200" s="22" t="s">
        <v>1333</v>
      </c>
      <c r="D2200" s="27" t="s">
        <v>2508</v>
      </c>
      <c r="E2200" s="24" t="s">
        <v>38</v>
      </c>
      <c r="F2200" s="25" t="s">
        <v>1348</v>
      </c>
      <c r="G2200" s="22" t="s">
        <v>39</v>
      </c>
      <c r="H2200" s="26">
        <v>349385</v>
      </c>
      <c r="I2200" s="28"/>
      <c r="J2200" s="26">
        <v>27951</v>
      </c>
      <c r="K2200" s="26">
        <v>377336</v>
      </c>
      <c r="L2200" s="22" t="s">
        <v>1336</v>
      </c>
      <c r="M2200" s="22"/>
      <c r="N2200">
        <f t="shared" si="114"/>
        <v>8780</v>
      </c>
      <c r="O2200">
        <f>+VLOOKUP(N2200,'Thanh toán '!O$8:P$8099,2,0)</f>
        <v>377336</v>
      </c>
      <c r="P2200">
        <f t="shared" si="115"/>
        <v>377336</v>
      </c>
      <c r="Q2200" s="30">
        <f t="shared" si="116"/>
        <v>0</v>
      </c>
    </row>
    <row r="2201" spans="1:17" hidden="1" x14ac:dyDescent="0.3">
      <c r="A2201" s="21">
        <v>17387</v>
      </c>
      <c r="B2201" s="22" t="s">
        <v>2542</v>
      </c>
      <c r="C2201" s="22" t="s">
        <v>1333</v>
      </c>
      <c r="D2201" s="27" t="s">
        <v>2508</v>
      </c>
      <c r="E2201" s="24" t="s">
        <v>38</v>
      </c>
      <c r="F2201" s="25" t="s">
        <v>1348</v>
      </c>
      <c r="G2201" s="22" t="s">
        <v>39</v>
      </c>
      <c r="H2201" s="26">
        <v>1227418</v>
      </c>
      <c r="I2201" s="28"/>
      <c r="J2201" s="26">
        <v>98193</v>
      </c>
      <c r="K2201" s="26">
        <v>1325611</v>
      </c>
      <c r="L2201" s="22" t="s">
        <v>1336</v>
      </c>
      <c r="M2201" s="22"/>
      <c r="N2201">
        <f t="shared" si="114"/>
        <v>8781</v>
      </c>
      <c r="O2201">
        <f>+VLOOKUP(N2201,'Thanh toán '!O$8:P$8099,2,0)</f>
        <v>1325611</v>
      </c>
      <c r="P2201">
        <f t="shared" si="115"/>
        <v>1325611</v>
      </c>
      <c r="Q2201" s="30">
        <f t="shared" si="116"/>
        <v>0</v>
      </c>
    </row>
    <row r="2202" spans="1:17" hidden="1" x14ac:dyDescent="0.3">
      <c r="A2202" s="21">
        <v>17388</v>
      </c>
      <c r="B2202" s="22" t="s">
        <v>2543</v>
      </c>
      <c r="C2202" s="22" t="s">
        <v>1333</v>
      </c>
      <c r="D2202" s="27" t="s">
        <v>2508</v>
      </c>
      <c r="E2202" s="24" t="s">
        <v>38</v>
      </c>
      <c r="F2202" s="25" t="s">
        <v>1348</v>
      </c>
      <c r="G2202" s="22" t="s">
        <v>39</v>
      </c>
      <c r="H2202" s="26">
        <v>349385</v>
      </c>
      <c r="I2202" s="28"/>
      <c r="J2202" s="26">
        <v>27951</v>
      </c>
      <c r="K2202" s="26">
        <v>377336</v>
      </c>
      <c r="L2202" s="22" t="s">
        <v>1336</v>
      </c>
      <c r="M2202" s="22"/>
      <c r="N2202">
        <f t="shared" si="114"/>
        <v>8782</v>
      </c>
      <c r="O2202">
        <f>+VLOOKUP(N2202,'Thanh toán '!O$8:P$8099,2,0)</f>
        <v>377336</v>
      </c>
      <c r="P2202">
        <f t="shared" si="115"/>
        <v>377336</v>
      </c>
      <c r="Q2202" s="30">
        <f t="shared" si="116"/>
        <v>0</v>
      </c>
    </row>
    <row r="2203" spans="1:17" hidden="1" x14ac:dyDescent="0.3">
      <c r="A2203" s="21">
        <v>17390</v>
      </c>
      <c r="B2203" s="22" t="s">
        <v>2544</v>
      </c>
      <c r="C2203" s="22" t="s">
        <v>1333</v>
      </c>
      <c r="D2203" s="27" t="s">
        <v>2508</v>
      </c>
      <c r="E2203" s="24" t="s">
        <v>38</v>
      </c>
      <c r="F2203" s="25" t="s">
        <v>1348</v>
      </c>
      <c r="G2203" s="22" t="s">
        <v>39</v>
      </c>
      <c r="H2203" s="26">
        <v>800994</v>
      </c>
      <c r="I2203" s="28"/>
      <c r="J2203" s="26">
        <v>64080</v>
      </c>
      <c r="K2203" s="26">
        <v>865074</v>
      </c>
      <c r="L2203" s="22" t="s">
        <v>1336</v>
      </c>
      <c r="M2203" s="22"/>
      <c r="N2203">
        <f t="shared" si="114"/>
        <v>8784</v>
      </c>
      <c r="O2203">
        <f>+VLOOKUP(N2203,'Thanh toán '!O$8:P$8099,2,0)</f>
        <v>865074</v>
      </c>
      <c r="P2203">
        <f t="shared" si="115"/>
        <v>865074</v>
      </c>
      <c r="Q2203" s="30">
        <f t="shared" si="116"/>
        <v>0</v>
      </c>
    </row>
    <row r="2204" spans="1:17" hidden="1" x14ac:dyDescent="0.3">
      <c r="A2204" s="21">
        <v>17391</v>
      </c>
      <c r="B2204" s="22" t="s">
        <v>2545</v>
      </c>
      <c r="C2204" s="22" t="s">
        <v>1333</v>
      </c>
      <c r="D2204" s="27" t="s">
        <v>2508</v>
      </c>
      <c r="E2204" s="24" t="s">
        <v>38</v>
      </c>
      <c r="F2204" s="25" t="s">
        <v>1348</v>
      </c>
      <c r="G2204" s="22" t="s">
        <v>39</v>
      </c>
      <c r="H2204" s="26">
        <v>349385</v>
      </c>
      <c r="I2204" s="28"/>
      <c r="J2204" s="26">
        <v>27951</v>
      </c>
      <c r="K2204" s="26">
        <v>377336</v>
      </c>
      <c r="L2204" s="22" t="s">
        <v>1336</v>
      </c>
      <c r="M2204" s="22"/>
      <c r="N2204">
        <f t="shared" si="114"/>
        <v>8785</v>
      </c>
      <c r="O2204">
        <f>+VLOOKUP(N2204,'Thanh toán '!O$8:P$8099,2,0)</f>
        <v>377336</v>
      </c>
      <c r="P2204">
        <f t="shared" si="115"/>
        <v>377336</v>
      </c>
      <c r="Q2204" s="30">
        <f t="shared" si="116"/>
        <v>0</v>
      </c>
    </row>
    <row r="2205" spans="1:17" hidden="1" x14ac:dyDescent="0.3">
      <c r="A2205" s="21">
        <v>17392</v>
      </c>
      <c r="B2205" s="22" t="s">
        <v>2546</v>
      </c>
      <c r="C2205" s="22" t="s">
        <v>1333</v>
      </c>
      <c r="D2205" s="27" t="s">
        <v>2508</v>
      </c>
      <c r="E2205" s="24" t="s">
        <v>38</v>
      </c>
      <c r="F2205" s="25" t="s">
        <v>1348</v>
      </c>
      <c r="G2205" s="22" t="s">
        <v>39</v>
      </c>
      <c r="H2205" s="26">
        <v>349385</v>
      </c>
      <c r="I2205" s="28"/>
      <c r="J2205" s="26">
        <v>27951</v>
      </c>
      <c r="K2205" s="26">
        <v>377336</v>
      </c>
      <c r="L2205" s="22" t="s">
        <v>1336</v>
      </c>
      <c r="M2205" s="22"/>
      <c r="N2205">
        <f t="shared" si="114"/>
        <v>8786</v>
      </c>
      <c r="O2205">
        <f>+VLOOKUP(N2205,'Thanh toán '!O$8:P$8099,2,0)</f>
        <v>377336</v>
      </c>
      <c r="P2205">
        <f t="shared" si="115"/>
        <v>377336</v>
      </c>
      <c r="Q2205" s="30">
        <f t="shared" si="116"/>
        <v>0</v>
      </c>
    </row>
    <row r="2206" spans="1:17" hidden="1" x14ac:dyDescent="0.3">
      <c r="A2206" s="21">
        <v>17393</v>
      </c>
      <c r="B2206" s="22" t="s">
        <v>2547</v>
      </c>
      <c r="C2206" s="22" t="s">
        <v>1333</v>
      </c>
      <c r="D2206" s="27" t="s">
        <v>2508</v>
      </c>
      <c r="E2206" s="24" t="s">
        <v>38</v>
      </c>
      <c r="F2206" s="25" t="s">
        <v>1348</v>
      </c>
      <c r="G2206" s="22" t="s">
        <v>39</v>
      </c>
      <c r="H2206" s="26">
        <v>349385</v>
      </c>
      <c r="I2206" s="28"/>
      <c r="J2206" s="26">
        <v>27951</v>
      </c>
      <c r="K2206" s="26">
        <v>377336</v>
      </c>
      <c r="L2206" s="22" t="s">
        <v>1336</v>
      </c>
      <c r="M2206" s="22"/>
      <c r="N2206">
        <f t="shared" si="114"/>
        <v>8787</v>
      </c>
      <c r="O2206">
        <f>+VLOOKUP(N2206,'Thanh toán '!O$8:P$8099,2,0)</f>
        <v>377336</v>
      </c>
      <c r="P2206">
        <f t="shared" si="115"/>
        <v>377336</v>
      </c>
      <c r="Q2206" s="30">
        <f t="shared" si="116"/>
        <v>0</v>
      </c>
    </row>
    <row r="2207" spans="1:17" hidden="1" x14ac:dyDescent="0.3">
      <c r="A2207" s="21">
        <v>17394</v>
      </c>
      <c r="B2207" s="22" t="s">
        <v>2548</v>
      </c>
      <c r="C2207" s="22" t="s">
        <v>1333</v>
      </c>
      <c r="D2207" s="27" t="s">
        <v>2508</v>
      </c>
      <c r="E2207" s="24" t="s">
        <v>38</v>
      </c>
      <c r="F2207" s="25" t="s">
        <v>1348</v>
      </c>
      <c r="G2207" s="22" t="s">
        <v>39</v>
      </c>
      <c r="H2207" s="26">
        <v>349385</v>
      </c>
      <c r="I2207" s="28"/>
      <c r="J2207" s="26">
        <v>27951</v>
      </c>
      <c r="K2207" s="26">
        <v>377336</v>
      </c>
      <c r="L2207" s="22" t="s">
        <v>1336</v>
      </c>
      <c r="M2207" s="22"/>
      <c r="N2207">
        <f t="shared" si="114"/>
        <v>8788</v>
      </c>
      <c r="O2207">
        <f>+VLOOKUP(N2207,'Thanh toán '!O$8:P$8099,2,0)</f>
        <v>377336</v>
      </c>
      <c r="P2207">
        <f t="shared" si="115"/>
        <v>377336</v>
      </c>
      <c r="Q2207" s="30">
        <f t="shared" si="116"/>
        <v>0</v>
      </c>
    </row>
    <row r="2208" spans="1:17" hidden="1" x14ac:dyDescent="0.3">
      <c r="A2208" s="21">
        <v>17396</v>
      </c>
      <c r="B2208" s="22" t="s">
        <v>2549</v>
      </c>
      <c r="C2208" s="22" t="s">
        <v>1333</v>
      </c>
      <c r="D2208" s="27" t="s">
        <v>2508</v>
      </c>
      <c r="E2208" s="24" t="s">
        <v>38</v>
      </c>
      <c r="F2208" s="25" t="s">
        <v>1348</v>
      </c>
      <c r="G2208" s="22" t="s">
        <v>39</v>
      </c>
      <c r="H2208" s="26">
        <v>349385</v>
      </c>
      <c r="I2208" s="28"/>
      <c r="J2208" s="26">
        <v>27951</v>
      </c>
      <c r="K2208" s="26">
        <v>377336</v>
      </c>
      <c r="L2208" s="22" t="s">
        <v>1336</v>
      </c>
      <c r="M2208" s="22"/>
      <c r="N2208">
        <f t="shared" si="114"/>
        <v>8790</v>
      </c>
      <c r="O2208">
        <f>+VLOOKUP(N2208,'Thanh toán '!O$8:P$8099,2,0)</f>
        <v>377336</v>
      </c>
      <c r="P2208">
        <f t="shared" si="115"/>
        <v>377336</v>
      </c>
      <c r="Q2208" s="30">
        <f t="shared" si="116"/>
        <v>0</v>
      </c>
    </row>
    <row r="2209" spans="1:17" hidden="1" x14ac:dyDescent="0.3">
      <c r="A2209" s="21">
        <v>17398</v>
      </c>
      <c r="B2209" s="22" t="s">
        <v>2550</v>
      </c>
      <c r="C2209" s="22" t="s">
        <v>1333</v>
      </c>
      <c r="D2209" s="27" t="s">
        <v>2508</v>
      </c>
      <c r="E2209" s="24" t="s">
        <v>38</v>
      </c>
      <c r="F2209" s="25" t="s">
        <v>1348</v>
      </c>
      <c r="G2209" s="22" t="s">
        <v>39</v>
      </c>
      <c r="H2209" s="26">
        <v>349385</v>
      </c>
      <c r="I2209" s="28"/>
      <c r="J2209" s="26">
        <v>27951</v>
      </c>
      <c r="K2209" s="26">
        <v>377336</v>
      </c>
      <c r="L2209" s="22" t="s">
        <v>1336</v>
      </c>
      <c r="M2209" s="22"/>
      <c r="N2209">
        <f t="shared" si="114"/>
        <v>8792</v>
      </c>
      <c r="O2209">
        <f>+VLOOKUP(N2209,'Thanh toán '!O$8:P$8099,2,0)</f>
        <v>377336</v>
      </c>
      <c r="P2209">
        <f t="shared" si="115"/>
        <v>377336</v>
      </c>
      <c r="Q2209" s="30">
        <f t="shared" si="116"/>
        <v>0</v>
      </c>
    </row>
    <row r="2210" spans="1:17" hidden="1" x14ac:dyDescent="0.3">
      <c r="A2210" s="21">
        <v>17399</v>
      </c>
      <c r="B2210" s="22" t="s">
        <v>2551</v>
      </c>
      <c r="C2210" s="22" t="s">
        <v>1333</v>
      </c>
      <c r="D2210" s="27" t="s">
        <v>2508</v>
      </c>
      <c r="E2210" s="24" t="s">
        <v>38</v>
      </c>
      <c r="F2210" s="25" t="s">
        <v>1348</v>
      </c>
      <c r="G2210" s="22" t="s">
        <v>39</v>
      </c>
      <c r="H2210" s="26">
        <v>349385</v>
      </c>
      <c r="I2210" s="28"/>
      <c r="J2210" s="26">
        <v>27951</v>
      </c>
      <c r="K2210" s="26">
        <v>377336</v>
      </c>
      <c r="L2210" s="22" t="s">
        <v>1336</v>
      </c>
      <c r="M2210" s="22"/>
      <c r="N2210">
        <f t="shared" si="114"/>
        <v>8793</v>
      </c>
      <c r="O2210">
        <f>+VLOOKUP(N2210,'Thanh toán '!O$8:P$8099,2,0)</f>
        <v>377336</v>
      </c>
      <c r="P2210">
        <f t="shared" si="115"/>
        <v>377336</v>
      </c>
      <c r="Q2210" s="30">
        <f t="shared" si="116"/>
        <v>0</v>
      </c>
    </row>
    <row r="2211" spans="1:17" hidden="1" x14ac:dyDescent="0.3">
      <c r="A2211" s="21">
        <v>17400</v>
      </c>
      <c r="B2211" s="22" t="s">
        <v>2552</v>
      </c>
      <c r="C2211" s="22" t="s">
        <v>1333</v>
      </c>
      <c r="D2211" s="27" t="s">
        <v>2508</v>
      </c>
      <c r="E2211" s="24" t="s">
        <v>38</v>
      </c>
      <c r="F2211" s="25" t="s">
        <v>1348</v>
      </c>
      <c r="G2211" s="22" t="s">
        <v>39</v>
      </c>
      <c r="H2211" s="26">
        <v>349385</v>
      </c>
      <c r="I2211" s="28"/>
      <c r="J2211" s="26">
        <v>27951</v>
      </c>
      <c r="K2211" s="26">
        <v>377336</v>
      </c>
      <c r="L2211" s="22" t="s">
        <v>1336</v>
      </c>
      <c r="M2211" s="22"/>
      <c r="N2211">
        <f t="shared" si="114"/>
        <v>8794</v>
      </c>
      <c r="O2211">
        <f>+VLOOKUP(N2211,'Thanh toán '!O$8:P$8099,2,0)</f>
        <v>377336</v>
      </c>
      <c r="P2211">
        <f t="shared" si="115"/>
        <v>377336</v>
      </c>
      <c r="Q2211" s="30">
        <f t="shared" si="116"/>
        <v>0</v>
      </c>
    </row>
    <row r="2212" spans="1:17" hidden="1" x14ac:dyDescent="0.3">
      <c r="A2212" s="21">
        <v>17401</v>
      </c>
      <c r="B2212" s="22" t="s">
        <v>2553</v>
      </c>
      <c r="C2212" s="22" t="s">
        <v>1333</v>
      </c>
      <c r="D2212" s="27" t="s">
        <v>2508</v>
      </c>
      <c r="E2212" s="24" t="s">
        <v>38</v>
      </c>
      <c r="F2212" s="25" t="s">
        <v>1348</v>
      </c>
      <c r="G2212" s="22" t="s">
        <v>39</v>
      </c>
      <c r="H2212" s="26">
        <v>416470</v>
      </c>
      <c r="I2212" s="28"/>
      <c r="J2212" s="26">
        <v>33318</v>
      </c>
      <c r="K2212" s="26">
        <v>449788</v>
      </c>
      <c r="L2212" s="22" t="s">
        <v>1336</v>
      </c>
      <c r="M2212" s="22"/>
      <c r="N2212">
        <f t="shared" si="114"/>
        <v>8795</v>
      </c>
      <c r="O2212">
        <f>+VLOOKUP(N2212,'Thanh toán '!O$8:P$8099,2,0)</f>
        <v>449788</v>
      </c>
      <c r="P2212">
        <f t="shared" si="115"/>
        <v>449788</v>
      </c>
      <c r="Q2212" s="30">
        <f t="shared" si="116"/>
        <v>0</v>
      </c>
    </row>
    <row r="2213" spans="1:17" hidden="1" x14ac:dyDescent="0.3">
      <c r="A2213" s="21">
        <v>17402</v>
      </c>
      <c r="B2213" s="22" t="s">
        <v>2554</v>
      </c>
      <c r="C2213" s="22" t="s">
        <v>1333</v>
      </c>
      <c r="D2213" s="27" t="s">
        <v>2508</v>
      </c>
      <c r="E2213" s="24" t="s">
        <v>38</v>
      </c>
      <c r="F2213" s="25" t="s">
        <v>1348</v>
      </c>
      <c r="G2213" s="22" t="s">
        <v>39</v>
      </c>
      <c r="H2213" s="26">
        <v>349385</v>
      </c>
      <c r="I2213" s="28"/>
      <c r="J2213" s="26">
        <v>27951</v>
      </c>
      <c r="K2213" s="26">
        <v>377336</v>
      </c>
      <c r="L2213" s="22" t="s">
        <v>1336</v>
      </c>
      <c r="M2213" s="22"/>
      <c r="N2213">
        <f t="shared" si="114"/>
        <v>8796</v>
      </c>
      <c r="O2213">
        <f>+VLOOKUP(N2213,'Thanh toán '!O$8:P$8099,2,0)</f>
        <v>377336</v>
      </c>
      <c r="P2213">
        <f t="shared" si="115"/>
        <v>377336</v>
      </c>
      <c r="Q2213" s="30">
        <f t="shared" si="116"/>
        <v>0</v>
      </c>
    </row>
    <row r="2214" spans="1:17" hidden="1" x14ac:dyDescent="0.3">
      <c r="A2214" s="21">
        <v>17403</v>
      </c>
      <c r="B2214" s="22" t="s">
        <v>2555</v>
      </c>
      <c r="C2214" s="22" t="s">
        <v>1333</v>
      </c>
      <c r="D2214" s="27" t="s">
        <v>2508</v>
      </c>
      <c r="E2214" s="24" t="s">
        <v>38</v>
      </c>
      <c r="F2214" s="25" t="s">
        <v>1348</v>
      </c>
      <c r="G2214" s="22" t="s">
        <v>39</v>
      </c>
      <c r="H2214" s="26">
        <v>349385</v>
      </c>
      <c r="I2214" s="28"/>
      <c r="J2214" s="26">
        <v>27951</v>
      </c>
      <c r="K2214" s="26">
        <v>377336</v>
      </c>
      <c r="L2214" s="22" t="s">
        <v>1336</v>
      </c>
      <c r="M2214" s="22"/>
      <c r="N2214">
        <f t="shared" si="114"/>
        <v>8797</v>
      </c>
      <c r="O2214">
        <f>+VLOOKUP(N2214,'Thanh toán '!O$8:P$8099,2,0)</f>
        <v>377336</v>
      </c>
      <c r="P2214">
        <f t="shared" si="115"/>
        <v>377336</v>
      </c>
      <c r="Q2214" s="30">
        <f t="shared" si="116"/>
        <v>0</v>
      </c>
    </row>
    <row r="2215" spans="1:17" hidden="1" x14ac:dyDescent="0.3">
      <c r="A2215" s="21">
        <v>17404</v>
      </c>
      <c r="B2215" s="22" t="s">
        <v>2556</v>
      </c>
      <c r="C2215" s="22" t="s">
        <v>1333</v>
      </c>
      <c r="D2215" s="27" t="s">
        <v>2508</v>
      </c>
      <c r="E2215" s="24" t="s">
        <v>56</v>
      </c>
      <c r="F2215" s="25" t="s">
        <v>1399</v>
      </c>
      <c r="G2215" s="22" t="s">
        <v>57</v>
      </c>
      <c r="H2215" s="26">
        <v>1815000</v>
      </c>
      <c r="I2215" s="28"/>
      <c r="J2215" s="26">
        <v>145200</v>
      </c>
      <c r="K2215" s="26">
        <v>1960200</v>
      </c>
      <c r="L2215" s="22" t="s">
        <v>1336</v>
      </c>
      <c r="M2215" s="22"/>
      <c r="N2215">
        <f t="shared" si="114"/>
        <v>8798</v>
      </c>
      <c r="O2215">
        <f>+VLOOKUP(N2215,'Thanh toán '!O$8:P$8099,2,0)</f>
        <v>1960200</v>
      </c>
      <c r="P2215">
        <f t="shared" si="115"/>
        <v>1960200</v>
      </c>
      <c r="Q2215" s="30">
        <f t="shared" si="116"/>
        <v>0</v>
      </c>
    </row>
    <row r="2216" spans="1:17" hidden="1" x14ac:dyDescent="0.3">
      <c r="A2216" s="21">
        <v>17405</v>
      </c>
      <c r="B2216" s="22" t="s">
        <v>2557</v>
      </c>
      <c r="C2216" s="22" t="s">
        <v>1333</v>
      </c>
      <c r="D2216" s="27" t="s">
        <v>2508</v>
      </c>
      <c r="E2216" s="24" t="s">
        <v>38</v>
      </c>
      <c r="F2216" s="25" t="s">
        <v>1348</v>
      </c>
      <c r="G2216" s="22" t="s">
        <v>39</v>
      </c>
      <c r="H2216" s="26">
        <v>349385</v>
      </c>
      <c r="I2216" s="28"/>
      <c r="J2216" s="26">
        <v>27951</v>
      </c>
      <c r="K2216" s="26">
        <v>377336</v>
      </c>
      <c r="L2216" s="22" t="s">
        <v>1336</v>
      </c>
      <c r="M2216" s="22"/>
      <c r="N2216">
        <f t="shared" si="114"/>
        <v>8799</v>
      </c>
      <c r="O2216">
        <f>+VLOOKUP(N2216,'Thanh toán '!O$8:P$8099,2,0)</f>
        <v>377336</v>
      </c>
      <c r="P2216">
        <f t="shared" si="115"/>
        <v>377336</v>
      </c>
      <c r="Q2216" s="30">
        <f t="shared" si="116"/>
        <v>0</v>
      </c>
    </row>
    <row r="2217" spans="1:17" hidden="1" x14ac:dyDescent="0.3">
      <c r="A2217" s="21">
        <v>17406</v>
      </c>
      <c r="B2217" s="22" t="s">
        <v>2558</v>
      </c>
      <c r="C2217" s="22" t="s">
        <v>1333</v>
      </c>
      <c r="D2217" s="27" t="s">
        <v>2508</v>
      </c>
      <c r="E2217" s="24" t="s">
        <v>38</v>
      </c>
      <c r="F2217" s="25" t="s">
        <v>1348</v>
      </c>
      <c r="G2217" s="22" t="s">
        <v>39</v>
      </c>
      <c r="H2217" s="26">
        <v>1391733</v>
      </c>
      <c r="I2217" s="28"/>
      <c r="J2217" s="26">
        <v>111339</v>
      </c>
      <c r="K2217" s="26">
        <v>1503072</v>
      </c>
      <c r="L2217" s="22" t="s">
        <v>1336</v>
      </c>
      <c r="M2217" s="22"/>
      <c r="N2217">
        <f t="shared" si="114"/>
        <v>8800</v>
      </c>
      <c r="O2217">
        <f>+VLOOKUP(N2217,'Thanh toán '!O$8:P$8099,2,0)</f>
        <v>1503072</v>
      </c>
      <c r="P2217">
        <f t="shared" si="115"/>
        <v>1503072</v>
      </c>
      <c r="Q2217" s="30">
        <f t="shared" si="116"/>
        <v>0</v>
      </c>
    </row>
    <row r="2218" spans="1:17" hidden="1" x14ac:dyDescent="0.3">
      <c r="A2218" s="21">
        <v>17407</v>
      </c>
      <c r="B2218" s="22" t="s">
        <v>2559</v>
      </c>
      <c r="C2218" s="22" t="s">
        <v>1333</v>
      </c>
      <c r="D2218" s="27" t="s">
        <v>2508</v>
      </c>
      <c r="E2218" s="24" t="s">
        <v>38</v>
      </c>
      <c r="F2218" s="25" t="s">
        <v>1348</v>
      </c>
      <c r="G2218" s="22" t="s">
        <v>39</v>
      </c>
      <c r="H2218" s="26">
        <v>349385</v>
      </c>
      <c r="I2218" s="28"/>
      <c r="J2218" s="26">
        <v>27951</v>
      </c>
      <c r="K2218" s="26">
        <v>377336</v>
      </c>
      <c r="L2218" s="22" t="s">
        <v>1336</v>
      </c>
      <c r="M2218" s="22"/>
      <c r="N2218">
        <f t="shared" si="114"/>
        <v>8801</v>
      </c>
      <c r="O2218">
        <f>+VLOOKUP(N2218,'Thanh toán '!O$8:P$8099,2,0)</f>
        <v>377336</v>
      </c>
      <c r="P2218">
        <f t="shared" si="115"/>
        <v>377336</v>
      </c>
      <c r="Q2218" s="30">
        <f t="shared" si="116"/>
        <v>0</v>
      </c>
    </row>
    <row r="2219" spans="1:17" hidden="1" x14ac:dyDescent="0.3">
      <c r="A2219" s="21">
        <v>17409</v>
      </c>
      <c r="B2219" s="22" t="s">
        <v>2560</v>
      </c>
      <c r="C2219" s="22" t="s">
        <v>1333</v>
      </c>
      <c r="D2219" s="27" t="s">
        <v>2508</v>
      </c>
      <c r="E2219" s="24" t="s">
        <v>38</v>
      </c>
      <c r="F2219" s="25" t="s">
        <v>1348</v>
      </c>
      <c r="G2219" s="22" t="s">
        <v>39</v>
      </c>
      <c r="H2219" s="26">
        <v>349385</v>
      </c>
      <c r="I2219" s="28"/>
      <c r="J2219" s="26">
        <v>27951</v>
      </c>
      <c r="K2219" s="26">
        <v>377336</v>
      </c>
      <c r="L2219" s="22" t="s">
        <v>1336</v>
      </c>
      <c r="M2219" s="22"/>
      <c r="N2219">
        <f t="shared" si="114"/>
        <v>8803</v>
      </c>
      <c r="O2219">
        <f>+VLOOKUP(N2219,'Thanh toán '!O$8:P$8099,2,0)</f>
        <v>377336</v>
      </c>
      <c r="P2219">
        <f t="shared" si="115"/>
        <v>377336</v>
      </c>
      <c r="Q2219" s="30">
        <f t="shared" si="116"/>
        <v>0</v>
      </c>
    </row>
    <row r="2220" spans="1:17" hidden="1" x14ac:dyDescent="0.3">
      <c r="A2220" s="21">
        <v>17410</v>
      </c>
      <c r="B2220" s="22" t="s">
        <v>2561</v>
      </c>
      <c r="C2220" s="22" t="s">
        <v>1333</v>
      </c>
      <c r="D2220" s="27" t="s">
        <v>2508</v>
      </c>
      <c r="E2220" s="24" t="s">
        <v>38</v>
      </c>
      <c r="F2220" s="25" t="s">
        <v>1348</v>
      </c>
      <c r="G2220" s="22" t="s">
        <v>39</v>
      </c>
      <c r="H2220" s="26">
        <v>349385</v>
      </c>
      <c r="I2220" s="28"/>
      <c r="J2220" s="26">
        <v>27951</v>
      </c>
      <c r="K2220" s="26">
        <v>377336</v>
      </c>
      <c r="L2220" s="22" t="s">
        <v>1336</v>
      </c>
      <c r="M2220" s="22"/>
      <c r="N2220">
        <f t="shared" si="114"/>
        <v>8804</v>
      </c>
      <c r="O2220">
        <f>+VLOOKUP(N2220,'Thanh toán '!O$8:P$8099,2,0)</f>
        <v>377336</v>
      </c>
      <c r="P2220">
        <f t="shared" si="115"/>
        <v>377336</v>
      </c>
      <c r="Q2220" s="30">
        <f t="shared" si="116"/>
        <v>0</v>
      </c>
    </row>
    <row r="2221" spans="1:17" hidden="1" x14ac:dyDescent="0.3">
      <c r="A2221" s="21">
        <v>17411</v>
      </c>
      <c r="B2221" s="22" t="s">
        <v>2562</v>
      </c>
      <c r="C2221" s="22" t="s">
        <v>1333</v>
      </c>
      <c r="D2221" s="27" t="s">
        <v>2508</v>
      </c>
      <c r="E2221" s="24" t="s">
        <v>38</v>
      </c>
      <c r="F2221" s="25" t="s">
        <v>1348</v>
      </c>
      <c r="G2221" s="22" t="s">
        <v>39</v>
      </c>
      <c r="H2221" s="26">
        <v>349385</v>
      </c>
      <c r="I2221" s="28"/>
      <c r="J2221" s="26">
        <v>27951</v>
      </c>
      <c r="K2221" s="26">
        <v>377336</v>
      </c>
      <c r="L2221" s="22" t="s">
        <v>1336</v>
      </c>
      <c r="M2221" s="22"/>
      <c r="N2221">
        <f t="shared" si="114"/>
        <v>8805</v>
      </c>
      <c r="O2221">
        <f>+VLOOKUP(N2221,'Thanh toán '!O$8:P$8099,2,0)</f>
        <v>377336</v>
      </c>
      <c r="P2221">
        <f t="shared" si="115"/>
        <v>377336</v>
      </c>
      <c r="Q2221" s="30">
        <f t="shared" si="116"/>
        <v>0</v>
      </c>
    </row>
    <row r="2222" spans="1:17" hidden="1" x14ac:dyDescent="0.3">
      <c r="A2222" s="21">
        <v>17412</v>
      </c>
      <c r="B2222" s="22" t="s">
        <v>2563</v>
      </c>
      <c r="C2222" s="22" t="s">
        <v>1333</v>
      </c>
      <c r="D2222" s="27" t="s">
        <v>2508</v>
      </c>
      <c r="E2222" s="24" t="s">
        <v>89</v>
      </c>
      <c r="F2222" s="25" t="s">
        <v>1525</v>
      </c>
      <c r="G2222" s="22" t="s">
        <v>90</v>
      </c>
      <c r="H2222" s="26">
        <v>2525420</v>
      </c>
      <c r="I2222" s="28"/>
      <c r="J2222" s="26">
        <v>202034</v>
      </c>
      <c r="K2222" s="26">
        <v>2727454</v>
      </c>
      <c r="L2222" s="22" t="s">
        <v>1336</v>
      </c>
      <c r="M2222" s="22"/>
      <c r="N2222">
        <f t="shared" si="114"/>
        <v>8806</v>
      </c>
      <c r="O2222">
        <f>+VLOOKUP(N2222,'Thanh toán '!O$8:P$8099,2,0)</f>
        <v>2727454</v>
      </c>
      <c r="P2222">
        <f t="shared" si="115"/>
        <v>2727454</v>
      </c>
      <c r="Q2222" s="30">
        <f t="shared" si="116"/>
        <v>0</v>
      </c>
    </row>
    <row r="2223" spans="1:17" hidden="1" x14ac:dyDescent="0.3">
      <c r="A2223" s="21">
        <v>17413</v>
      </c>
      <c r="B2223" s="22" t="s">
        <v>2564</v>
      </c>
      <c r="C2223" s="22" t="s">
        <v>1333</v>
      </c>
      <c r="D2223" s="27" t="s">
        <v>2508</v>
      </c>
      <c r="E2223" s="24" t="s">
        <v>38</v>
      </c>
      <c r="F2223" s="25" t="s">
        <v>1348</v>
      </c>
      <c r="G2223" s="22" t="s">
        <v>39</v>
      </c>
      <c r="H2223" s="26">
        <v>349385</v>
      </c>
      <c r="I2223" s="28"/>
      <c r="J2223" s="26">
        <v>27951</v>
      </c>
      <c r="K2223" s="26">
        <v>377336</v>
      </c>
      <c r="L2223" s="22" t="s">
        <v>1336</v>
      </c>
      <c r="M2223" s="22"/>
      <c r="N2223">
        <f t="shared" si="114"/>
        <v>8807</v>
      </c>
      <c r="O2223">
        <f>+VLOOKUP(N2223,'Thanh toán '!O$8:P$8099,2,0)</f>
        <v>377336</v>
      </c>
      <c r="P2223">
        <f t="shared" si="115"/>
        <v>377336</v>
      </c>
      <c r="Q2223" s="30">
        <f t="shared" si="116"/>
        <v>0</v>
      </c>
    </row>
    <row r="2224" spans="1:17" hidden="1" x14ac:dyDescent="0.3">
      <c r="A2224" s="21">
        <v>17414</v>
      </c>
      <c r="B2224" s="22" t="s">
        <v>2565</v>
      </c>
      <c r="C2224" s="22" t="s">
        <v>1333</v>
      </c>
      <c r="D2224" s="27" t="s">
        <v>2508</v>
      </c>
      <c r="E2224" s="24" t="s">
        <v>38</v>
      </c>
      <c r="F2224" s="25" t="s">
        <v>1348</v>
      </c>
      <c r="G2224" s="22" t="s">
        <v>39</v>
      </c>
      <c r="H2224" s="26">
        <v>349385</v>
      </c>
      <c r="I2224" s="28"/>
      <c r="J2224" s="26">
        <v>27951</v>
      </c>
      <c r="K2224" s="26">
        <v>377336</v>
      </c>
      <c r="L2224" s="22" t="s">
        <v>1336</v>
      </c>
      <c r="M2224" s="22"/>
      <c r="N2224">
        <f t="shared" si="114"/>
        <v>8808</v>
      </c>
      <c r="O2224">
        <f>+VLOOKUP(N2224,'Thanh toán '!O$8:P$8099,2,0)</f>
        <v>377336</v>
      </c>
      <c r="P2224">
        <f t="shared" si="115"/>
        <v>377336</v>
      </c>
      <c r="Q2224" s="30">
        <f t="shared" si="116"/>
        <v>0</v>
      </c>
    </row>
    <row r="2225" spans="1:17" hidden="1" x14ac:dyDescent="0.3">
      <c r="A2225" s="21">
        <v>17415</v>
      </c>
      <c r="B2225" s="22" t="s">
        <v>2566</v>
      </c>
      <c r="C2225" s="22" t="s">
        <v>1333</v>
      </c>
      <c r="D2225" s="27" t="s">
        <v>2508</v>
      </c>
      <c r="E2225" s="24" t="s">
        <v>38</v>
      </c>
      <c r="F2225" s="25" t="s">
        <v>1348</v>
      </c>
      <c r="G2225" s="22" t="s">
        <v>39</v>
      </c>
      <c r="H2225" s="26">
        <v>349385</v>
      </c>
      <c r="I2225" s="28"/>
      <c r="J2225" s="26">
        <v>27951</v>
      </c>
      <c r="K2225" s="26">
        <v>377336</v>
      </c>
      <c r="L2225" s="22" t="s">
        <v>1336</v>
      </c>
      <c r="M2225" s="22"/>
      <c r="N2225">
        <f t="shared" si="114"/>
        <v>8809</v>
      </c>
      <c r="O2225">
        <f>+VLOOKUP(N2225,'Thanh toán '!O$8:P$8099,2,0)</f>
        <v>377336</v>
      </c>
      <c r="P2225">
        <f t="shared" si="115"/>
        <v>377336</v>
      </c>
      <c r="Q2225" s="30">
        <f t="shared" si="116"/>
        <v>0</v>
      </c>
    </row>
    <row r="2226" spans="1:17" hidden="1" x14ac:dyDescent="0.3">
      <c r="A2226" s="21">
        <v>17416</v>
      </c>
      <c r="B2226" s="22" t="s">
        <v>2567</v>
      </c>
      <c r="C2226" s="22" t="s">
        <v>1333</v>
      </c>
      <c r="D2226" s="27" t="s">
        <v>2508</v>
      </c>
      <c r="E2226" s="24" t="s">
        <v>38</v>
      </c>
      <c r="F2226" s="25" t="s">
        <v>1348</v>
      </c>
      <c r="G2226" s="22" t="s">
        <v>39</v>
      </c>
      <c r="H2226" s="26">
        <v>533743</v>
      </c>
      <c r="I2226" s="28"/>
      <c r="J2226" s="26">
        <v>42699</v>
      </c>
      <c r="K2226" s="26">
        <v>576442</v>
      </c>
      <c r="L2226" s="22" t="s">
        <v>1336</v>
      </c>
      <c r="M2226" s="22"/>
      <c r="N2226">
        <f t="shared" si="114"/>
        <v>8810</v>
      </c>
      <c r="O2226">
        <f>+VLOOKUP(N2226,'Thanh toán '!O$8:P$8099,2,0)</f>
        <v>576442</v>
      </c>
      <c r="P2226">
        <f t="shared" si="115"/>
        <v>576442</v>
      </c>
      <c r="Q2226" s="30">
        <f t="shared" si="116"/>
        <v>0</v>
      </c>
    </row>
    <row r="2227" spans="1:17" hidden="1" x14ac:dyDescent="0.3">
      <c r="A2227" s="21">
        <v>17417</v>
      </c>
      <c r="B2227" s="22" t="s">
        <v>2568</v>
      </c>
      <c r="C2227" s="22" t="s">
        <v>1333</v>
      </c>
      <c r="D2227" s="27" t="s">
        <v>2508</v>
      </c>
      <c r="E2227" s="24" t="s">
        <v>38</v>
      </c>
      <c r="F2227" s="25" t="s">
        <v>1348</v>
      </c>
      <c r="G2227" s="22" t="s">
        <v>39</v>
      </c>
      <c r="H2227" s="26">
        <v>349385</v>
      </c>
      <c r="I2227" s="28"/>
      <c r="J2227" s="26">
        <v>27951</v>
      </c>
      <c r="K2227" s="26">
        <v>377336</v>
      </c>
      <c r="L2227" s="22" t="s">
        <v>1336</v>
      </c>
      <c r="M2227" s="22"/>
      <c r="N2227">
        <f t="shared" si="114"/>
        <v>8811</v>
      </c>
      <c r="O2227">
        <f>+VLOOKUP(N2227,'Thanh toán '!O$8:P$8099,2,0)</f>
        <v>377336</v>
      </c>
      <c r="P2227">
        <f t="shared" si="115"/>
        <v>377336</v>
      </c>
      <c r="Q2227" s="30">
        <f t="shared" si="116"/>
        <v>0</v>
      </c>
    </row>
    <row r="2228" spans="1:17" hidden="1" x14ac:dyDescent="0.3">
      <c r="A2228" s="21">
        <v>17418</v>
      </c>
      <c r="B2228" s="22" t="s">
        <v>2569</v>
      </c>
      <c r="C2228" s="22" t="s">
        <v>1333</v>
      </c>
      <c r="D2228" s="27" t="s">
        <v>2508</v>
      </c>
      <c r="E2228" s="24" t="s">
        <v>38</v>
      </c>
      <c r="F2228" s="25" t="s">
        <v>1348</v>
      </c>
      <c r="G2228" s="22" t="s">
        <v>39</v>
      </c>
      <c r="H2228" s="26">
        <v>349385</v>
      </c>
      <c r="I2228" s="28"/>
      <c r="J2228" s="26">
        <v>27951</v>
      </c>
      <c r="K2228" s="26">
        <v>377336</v>
      </c>
      <c r="L2228" s="22" t="s">
        <v>1336</v>
      </c>
      <c r="M2228" s="22"/>
      <c r="N2228">
        <f t="shared" si="114"/>
        <v>8812</v>
      </c>
      <c r="O2228">
        <f>+VLOOKUP(N2228,'Thanh toán '!O$8:P$8099,2,0)</f>
        <v>377336</v>
      </c>
      <c r="P2228">
        <f t="shared" si="115"/>
        <v>377336</v>
      </c>
      <c r="Q2228" s="30">
        <f t="shared" si="116"/>
        <v>0</v>
      </c>
    </row>
    <row r="2229" spans="1:17" hidden="1" x14ac:dyDescent="0.3">
      <c r="A2229" s="21">
        <v>17420</v>
      </c>
      <c r="B2229" s="22" t="s">
        <v>2570</v>
      </c>
      <c r="C2229" s="22" t="s">
        <v>1333</v>
      </c>
      <c r="D2229" s="27" t="s">
        <v>2508</v>
      </c>
      <c r="E2229" s="24" t="s">
        <v>38</v>
      </c>
      <c r="F2229" s="25" t="s">
        <v>1348</v>
      </c>
      <c r="G2229" s="22" t="s">
        <v>39</v>
      </c>
      <c r="H2229" s="26">
        <v>470175</v>
      </c>
      <c r="I2229" s="28"/>
      <c r="J2229" s="26">
        <v>37614</v>
      </c>
      <c r="K2229" s="26">
        <v>507789</v>
      </c>
      <c r="L2229" s="22" t="s">
        <v>1336</v>
      </c>
      <c r="M2229" s="22"/>
      <c r="N2229">
        <f t="shared" si="114"/>
        <v>8814</v>
      </c>
      <c r="O2229">
        <f>+VLOOKUP(N2229,'Thanh toán '!O$8:P$8099,2,0)</f>
        <v>507789</v>
      </c>
      <c r="P2229">
        <f t="shared" si="115"/>
        <v>507789</v>
      </c>
      <c r="Q2229" s="30">
        <f t="shared" si="116"/>
        <v>0</v>
      </c>
    </row>
    <row r="2230" spans="1:17" hidden="1" x14ac:dyDescent="0.3">
      <c r="A2230" s="21">
        <v>17421</v>
      </c>
      <c r="B2230" s="22" t="s">
        <v>2571</v>
      </c>
      <c r="C2230" s="22" t="s">
        <v>1333</v>
      </c>
      <c r="D2230" s="27" t="s">
        <v>2508</v>
      </c>
      <c r="E2230" s="24" t="s">
        <v>38</v>
      </c>
      <c r="F2230" s="25" t="s">
        <v>1348</v>
      </c>
      <c r="G2230" s="22" t="s">
        <v>39</v>
      </c>
      <c r="H2230" s="26">
        <v>2289687</v>
      </c>
      <c r="I2230" s="28"/>
      <c r="J2230" s="26">
        <v>183175</v>
      </c>
      <c r="K2230" s="26">
        <v>2472862</v>
      </c>
      <c r="L2230" s="22" t="s">
        <v>1336</v>
      </c>
      <c r="M2230" s="22"/>
      <c r="N2230">
        <f t="shared" si="114"/>
        <v>8815</v>
      </c>
      <c r="O2230">
        <f>+VLOOKUP(N2230,'Thanh toán '!O$8:P$8099,2,0)</f>
        <v>2472862</v>
      </c>
      <c r="P2230">
        <f t="shared" si="115"/>
        <v>2472862</v>
      </c>
      <c r="Q2230" s="30">
        <f t="shared" si="116"/>
        <v>0</v>
      </c>
    </row>
    <row r="2231" spans="1:17" hidden="1" x14ac:dyDescent="0.3">
      <c r="A2231" s="21">
        <v>17422</v>
      </c>
      <c r="B2231" s="22" t="s">
        <v>2572</v>
      </c>
      <c r="C2231" s="22" t="s">
        <v>1333</v>
      </c>
      <c r="D2231" s="27" t="s">
        <v>2508</v>
      </c>
      <c r="E2231" s="24" t="s">
        <v>38</v>
      </c>
      <c r="F2231" s="25" t="s">
        <v>1348</v>
      </c>
      <c r="G2231" s="22" t="s">
        <v>39</v>
      </c>
      <c r="H2231" s="26">
        <v>349385</v>
      </c>
      <c r="I2231" s="28"/>
      <c r="J2231" s="26">
        <v>27951</v>
      </c>
      <c r="K2231" s="26">
        <v>377336</v>
      </c>
      <c r="L2231" s="22" t="s">
        <v>1336</v>
      </c>
      <c r="M2231" s="22"/>
      <c r="N2231">
        <f t="shared" si="114"/>
        <v>8816</v>
      </c>
      <c r="O2231">
        <f>+VLOOKUP(N2231,'Thanh toán '!O$8:P$8099,2,0)</f>
        <v>377336</v>
      </c>
      <c r="P2231">
        <f t="shared" si="115"/>
        <v>377336</v>
      </c>
      <c r="Q2231" s="30">
        <f t="shared" si="116"/>
        <v>0</v>
      </c>
    </row>
    <row r="2232" spans="1:17" hidden="1" x14ac:dyDescent="0.3">
      <c r="A2232" s="21">
        <v>17423</v>
      </c>
      <c r="B2232" s="22" t="s">
        <v>2573</v>
      </c>
      <c r="C2232" s="22" t="s">
        <v>1333</v>
      </c>
      <c r="D2232" s="27" t="s">
        <v>2508</v>
      </c>
      <c r="E2232" s="24" t="s">
        <v>38</v>
      </c>
      <c r="F2232" s="25" t="s">
        <v>1348</v>
      </c>
      <c r="G2232" s="22" t="s">
        <v>39</v>
      </c>
      <c r="H2232" s="26">
        <v>349385</v>
      </c>
      <c r="I2232" s="28"/>
      <c r="J2232" s="26">
        <v>27951</v>
      </c>
      <c r="K2232" s="26">
        <v>377336</v>
      </c>
      <c r="L2232" s="22" t="s">
        <v>1336</v>
      </c>
      <c r="M2232" s="22"/>
      <c r="N2232">
        <f t="shared" si="114"/>
        <v>8817</v>
      </c>
      <c r="O2232">
        <f>+VLOOKUP(N2232,'Thanh toán '!O$8:P$8099,2,0)</f>
        <v>377336</v>
      </c>
      <c r="P2232">
        <f t="shared" si="115"/>
        <v>377336</v>
      </c>
      <c r="Q2232" s="30">
        <f t="shared" si="116"/>
        <v>0</v>
      </c>
    </row>
    <row r="2233" spans="1:17" hidden="1" x14ac:dyDescent="0.3">
      <c r="A2233" s="21">
        <v>17424</v>
      </c>
      <c r="B2233" s="22" t="s">
        <v>2574</v>
      </c>
      <c r="C2233" s="22" t="s">
        <v>1333</v>
      </c>
      <c r="D2233" s="27" t="s">
        <v>2508</v>
      </c>
      <c r="E2233" s="24" t="s">
        <v>38</v>
      </c>
      <c r="F2233" s="25" t="s">
        <v>1348</v>
      </c>
      <c r="G2233" s="22" t="s">
        <v>39</v>
      </c>
      <c r="H2233" s="26">
        <v>349385</v>
      </c>
      <c r="I2233" s="28"/>
      <c r="J2233" s="26">
        <v>27951</v>
      </c>
      <c r="K2233" s="26">
        <v>377336</v>
      </c>
      <c r="L2233" s="22" t="s">
        <v>1336</v>
      </c>
      <c r="M2233" s="22"/>
      <c r="N2233">
        <f t="shared" si="114"/>
        <v>8818</v>
      </c>
      <c r="O2233">
        <f>+VLOOKUP(N2233,'Thanh toán '!O$8:P$8099,2,0)</f>
        <v>377336</v>
      </c>
      <c r="P2233">
        <f t="shared" si="115"/>
        <v>377336</v>
      </c>
      <c r="Q2233" s="30">
        <f t="shared" si="116"/>
        <v>0</v>
      </c>
    </row>
    <row r="2234" spans="1:17" hidden="1" x14ac:dyDescent="0.3">
      <c r="A2234" s="21">
        <v>17425</v>
      </c>
      <c r="B2234" s="22" t="s">
        <v>2575</v>
      </c>
      <c r="C2234" s="22" t="s">
        <v>1333</v>
      </c>
      <c r="D2234" s="27" t="s">
        <v>2508</v>
      </c>
      <c r="E2234" s="24" t="s">
        <v>38</v>
      </c>
      <c r="F2234" s="25" t="s">
        <v>1348</v>
      </c>
      <c r="G2234" s="22" t="s">
        <v>39</v>
      </c>
      <c r="H2234" s="26">
        <v>349385</v>
      </c>
      <c r="I2234" s="28"/>
      <c r="J2234" s="26">
        <v>27951</v>
      </c>
      <c r="K2234" s="26">
        <v>377336</v>
      </c>
      <c r="L2234" s="22" t="s">
        <v>1336</v>
      </c>
      <c r="M2234" s="22"/>
      <c r="N2234">
        <f t="shared" si="114"/>
        <v>8819</v>
      </c>
      <c r="O2234">
        <f>+VLOOKUP(N2234,'Thanh toán '!O$8:P$8099,2,0)</f>
        <v>377336</v>
      </c>
      <c r="P2234">
        <f t="shared" si="115"/>
        <v>377336</v>
      </c>
      <c r="Q2234" s="30">
        <f t="shared" si="116"/>
        <v>0</v>
      </c>
    </row>
    <row r="2235" spans="1:17" hidden="1" x14ac:dyDescent="0.3">
      <c r="A2235" s="21">
        <v>17426</v>
      </c>
      <c r="B2235" s="22" t="s">
        <v>2576</v>
      </c>
      <c r="C2235" s="22" t="s">
        <v>1333</v>
      </c>
      <c r="D2235" s="27" t="s">
        <v>2508</v>
      </c>
      <c r="E2235" s="24" t="s">
        <v>38</v>
      </c>
      <c r="F2235" s="25" t="s">
        <v>1348</v>
      </c>
      <c r="G2235" s="22" t="s">
        <v>39</v>
      </c>
      <c r="H2235" s="26">
        <v>349385</v>
      </c>
      <c r="I2235" s="28"/>
      <c r="J2235" s="26">
        <v>27951</v>
      </c>
      <c r="K2235" s="26">
        <v>377336</v>
      </c>
      <c r="L2235" s="22" t="s">
        <v>1336</v>
      </c>
      <c r="M2235" s="22"/>
      <c r="N2235">
        <f t="shared" si="114"/>
        <v>8820</v>
      </c>
      <c r="O2235">
        <f>+VLOOKUP(N2235,'Thanh toán '!O$8:P$8099,2,0)</f>
        <v>377336</v>
      </c>
      <c r="P2235">
        <f t="shared" si="115"/>
        <v>377336</v>
      </c>
      <c r="Q2235" s="30">
        <f t="shared" si="116"/>
        <v>0</v>
      </c>
    </row>
    <row r="2236" spans="1:17" hidden="1" x14ac:dyDescent="0.3">
      <c r="A2236" s="21">
        <v>17427</v>
      </c>
      <c r="B2236" s="22" t="s">
        <v>2577</v>
      </c>
      <c r="C2236" s="22" t="s">
        <v>1333</v>
      </c>
      <c r="D2236" s="27" t="s">
        <v>2508</v>
      </c>
      <c r="E2236" s="24" t="s">
        <v>38</v>
      </c>
      <c r="F2236" s="25" t="s">
        <v>1348</v>
      </c>
      <c r="G2236" s="22" t="s">
        <v>39</v>
      </c>
      <c r="H2236" s="26">
        <v>349385</v>
      </c>
      <c r="I2236" s="28"/>
      <c r="J2236" s="26">
        <v>27951</v>
      </c>
      <c r="K2236" s="26">
        <v>377336</v>
      </c>
      <c r="L2236" s="22" t="s">
        <v>1336</v>
      </c>
      <c r="M2236" s="22"/>
      <c r="N2236">
        <f t="shared" si="114"/>
        <v>8821</v>
      </c>
      <c r="O2236">
        <f>+VLOOKUP(N2236,'Thanh toán '!O$8:P$8099,2,0)</f>
        <v>377336</v>
      </c>
      <c r="P2236">
        <f t="shared" si="115"/>
        <v>377336</v>
      </c>
      <c r="Q2236" s="30">
        <f t="shared" si="116"/>
        <v>0</v>
      </c>
    </row>
    <row r="2237" spans="1:17" hidden="1" x14ac:dyDescent="0.3">
      <c r="A2237" s="21">
        <v>17428</v>
      </c>
      <c r="B2237" s="22" t="s">
        <v>2578</v>
      </c>
      <c r="C2237" s="22" t="s">
        <v>1333</v>
      </c>
      <c r="D2237" s="27" t="s">
        <v>2508</v>
      </c>
      <c r="E2237" s="24" t="s">
        <v>29</v>
      </c>
      <c r="F2237" s="25" t="s">
        <v>1357</v>
      </c>
      <c r="G2237" s="22" t="s">
        <v>30</v>
      </c>
      <c r="H2237" s="26">
        <v>1575440</v>
      </c>
      <c r="I2237" s="28"/>
      <c r="J2237" s="26">
        <v>126035</v>
      </c>
      <c r="K2237" s="26">
        <v>1701475</v>
      </c>
      <c r="L2237" s="22" t="s">
        <v>1336</v>
      </c>
      <c r="M2237" s="22"/>
      <c r="N2237">
        <f t="shared" si="114"/>
        <v>8822</v>
      </c>
      <c r="O2237">
        <f>+VLOOKUP(N2237,'Thanh toán '!O$8:P$8099,2,0)</f>
        <v>1701475</v>
      </c>
      <c r="P2237">
        <f t="shared" si="115"/>
        <v>1701475</v>
      </c>
      <c r="Q2237" s="30">
        <f t="shared" si="116"/>
        <v>0</v>
      </c>
    </row>
    <row r="2238" spans="1:17" hidden="1" x14ac:dyDescent="0.3">
      <c r="A2238" s="21">
        <v>17430</v>
      </c>
      <c r="B2238" s="22" t="s">
        <v>2579</v>
      </c>
      <c r="C2238" s="22" t="s">
        <v>1333</v>
      </c>
      <c r="D2238" s="27" t="s">
        <v>2508</v>
      </c>
      <c r="E2238" s="24" t="s">
        <v>38</v>
      </c>
      <c r="F2238" s="25" t="s">
        <v>1348</v>
      </c>
      <c r="G2238" s="22" t="s">
        <v>39</v>
      </c>
      <c r="H2238" s="26">
        <v>416470</v>
      </c>
      <c r="I2238" s="28"/>
      <c r="J2238" s="26">
        <v>33318</v>
      </c>
      <c r="K2238" s="26">
        <v>449788</v>
      </c>
      <c r="L2238" s="22" t="s">
        <v>1336</v>
      </c>
      <c r="M2238" s="22"/>
      <c r="N2238">
        <f t="shared" si="114"/>
        <v>8824</v>
      </c>
      <c r="O2238">
        <f>+VLOOKUP(N2238,'Thanh toán '!O$8:P$8099,2,0)</f>
        <v>449788</v>
      </c>
      <c r="P2238">
        <f t="shared" si="115"/>
        <v>449788</v>
      </c>
      <c r="Q2238" s="30">
        <f t="shared" si="116"/>
        <v>0</v>
      </c>
    </row>
    <row r="2239" spans="1:17" hidden="1" x14ac:dyDescent="0.3">
      <c r="A2239" s="21">
        <v>17431</v>
      </c>
      <c r="B2239" s="22" t="s">
        <v>2580</v>
      </c>
      <c r="C2239" s="22" t="s">
        <v>1333</v>
      </c>
      <c r="D2239" s="27" t="s">
        <v>2508</v>
      </c>
      <c r="E2239" s="24" t="s">
        <v>38</v>
      </c>
      <c r="F2239" s="25" t="s">
        <v>1348</v>
      </c>
      <c r="G2239" s="22" t="s">
        <v>39</v>
      </c>
      <c r="H2239" s="26">
        <v>349385</v>
      </c>
      <c r="I2239" s="28"/>
      <c r="J2239" s="26">
        <v>27951</v>
      </c>
      <c r="K2239" s="26">
        <v>377336</v>
      </c>
      <c r="L2239" s="22" t="s">
        <v>1336</v>
      </c>
      <c r="M2239" s="22"/>
      <c r="N2239">
        <f t="shared" si="114"/>
        <v>8825</v>
      </c>
      <c r="O2239">
        <f>+VLOOKUP(N2239,'Thanh toán '!O$8:P$8099,2,0)</f>
        <v>377336</v>
      </c>
      <c r="P2239">
        <f t="shared" si="115"/>
        <v>377336</v>
      </c>
      <c r="Q2239" s="30">
        <f t="shared" si="116"/>
        <v>0</v>
      </c>
    </row>
    <row r="2240" spans="1:17" hidden="1" x14ac:dyDescent="0.3">
      <c r="A2240" s="21">
        <v>17432</v>
      </c>
      <c r="B2240" s="22" t="s">
        <v>2581</v>
      </c>
      <c r="C2240" s="22" t="s">
        <v>1333</v>
      </c>
      <c r="D2240" s="27" t="s">
        <v>2508</v>
      </c>
      <c r="E2240" s="24" t="s">
        <v>38</v>
      </c>
      <c r="F2240" s="25" t="s">
        <v>1348</v>
      </c>
      <c r="G2240" s="22" t="s">
        <v>39</v>
      </c>
      <c r="H2240" s="26">
        <v>349385</v>
      </c>
      <c r="I2240" s="28"/>
      <c r="J2240" s="26">
        <v>27951</v>
      </c>
      <c r="K2240" s="26">
        <v>377336</v>
      </c>
      <c r="L2240" s="22" t="s">
        <v>1336</v>
      </c>
      <c r="M2240" s="22"/>
      <c r="N2240">
        <f t="shared" si="114"/>
        <v>8826</v>
      </c>
      <c r="O2240">
        <f>+VLOOKUP(N2240,'Thanh toán '!O$8:P$8099,2,0)</f>
        <v>377336</v>
      </c>
      <c r="P2240">
        <f t="shared" si="115"/>
        <v>377336</v>
      </c>
      <c r="Q2240" s="30">
        <f t="shared" si="116"/>
        <v>0</v>
      </c>
    </row>
    <row r="2241" spans="1:17" hidden="1" x14ac:dyDescent="0.3">
      <c r="A2241" s="21">
        <v>17434</v>
      </c>
      <c r="B2241" s="22" t="s">
        <v>2582</v>
      </c>
      <c r="C2241" s="22" t="s">
        <v>1333</v>
      </c>
      <c r="D2241" s="27" t="s">
        <v>2508</v>
      </c>
      <c r="E2241" s="24" t="s">
        <v>38</v>
      </c>
      <c r="F2241" s="25" t="s">
        <v>1348</v>
      </c>
      <c r="G2241" s="22" t="s">
        <v>39</v>
      </c>
      <c r="H2241" s="26">
        <v>417498</v>
      </c>
      <c r="I2241" s="28"/>
      <c r="J2241" s="26">
        <v>33400</v>
      </c>
      <c r="K2241" s="26">
        <v>450898</v>
      </c>
      <c r="L2241" s="22" t="s">
        <v>1336</v>
      </c>
      <c r="M2241" s="22"/>
      <c r="N2241">
        <f t="shared" si="114"/>
        <v>8828</v>
      </c>
      <c r="O2241">
        <f>+VLOOKUP(N2241,'Thanh toán '!O$8:P$8099,2,0)</f>
        <v>450898</v>
      </c>
      <c r="P2241">
        <f t="shared" si="115"/>
        <v>450898</v>
      </c>
      <c r="Q2241" s="30">
        <f t="shared" si="116"/>
        <v>0</v>
      </c>
    </row>
    <row r="2242" spans="1:17" hidden="1" x14ac:dyDescent="0.3">
      <c r="A2242" s="21">
        <v>17435</v>
      </c>
      <c r="B2242" s="22" t="s">
        <v>2583</v>
      </c>
      <c r="C2242" s="22" t="s">
        <v>1333</v>
      </c>
      <c r="D2242" s="27" t="s">
        <v>2508</v>
      </c>
      <c r="E2242" s="24" t="s">
        <v>38</v>
      </c>
      <c r="F2242" s="25" t="s">
        <v>1348</v>
      </c>
      <c r="G2242" s="22" t="s">
        <v>39</v>
      </c>
      <c r="H2242" s="26">
        <v>349385</v>
      </c>
      <c r="I2242" s="28"/>
      <c r="J2242" s="26">
        <v>27951</v>
      </c>
      <c r="K2242" s="26">
        <v>377336</v>
      </c>
      <c r="L2242" s="22" t="s">
        <v>1336</v>
      </c>
      <c r="M2242" s="22"/>
      <c r="N2242">
        <f t="shared" si="114"/>
        <v>8829</v>
      </c>
      <c r="O2242">
        <f>+VLOOKUP(N2242,'Thanh toán '!O$8:P$8099,2,0)</f>
        <v>377336</v>
      </c>
      <c r="P2242">
        <f t="shared" si="115"/>
        <v>377336</v>
      </c>
      <c r="Q2242" s="30">
        <f t="shared" si="116"/>
        <v>0</v>
      </c>
    </row>
    <row r="2243" spans="1:17" hidden="1" x14ac:dyDescent="0.3">
      <c r="A2243" s="21">
        <v>17436</v>
      </c>
      <c r="B2243" s="22" t="s">
        <v>2584</v>
      </c>
      <c r="C2243" s="22" t="s">
        <v>1333</v>
      </c>
      <c r="D2243" s="27" t="s">
        <v>2508</v>
      </c>
      <c r="E2243" s="24" t="s">
        <v>38</v>
      </c>
      <c r="F2243" s="25" t="s">
        <v>1348</v>
      </c>
      <c r="G2243" s="22" t="s">
        <v>39</v>
      </c>
      <c r="H2243" s="26">
        <v>349385</v>
      </c>
      <c r="I2243" s="28"/>
      <c r="J2243" s="26">
        <v>27951</v>
      </c>
      <c r="K2243" s="26">
        <v>377336</v>
      </c>
      <c r="L2243" s="22" t="s">
        <v>1336</v>
      </c>
      <c r="M2243" s="22"/>
      <c r="N2243">
        <f t="shared" si="114"/>
        <v>8830</v>
      </c>
      <c r="O2243">
        <f>+VLOOKUP(N2243,'Thanh toán '!O$8:P$8099,2,0)</f>
        <v>377336</v>
      </c>
      <c r="P2243">
        <f t="shared" si="115"/>
        <v>377336</v>
      </c>
      <c r="Q2243" s="30">
        <f t="shared" si="116"/>
        <v>0</v>
      </c>
    </row>
    <row r="2244" spans="1:17" hidden="1" x14ac:dyDescent="0.3">
      <c r="A2244" s="21">
        <v>17437</v>
      </c>
      <c r="B2244" s="22" t="s">
        <v>2585</v>
      </c>
      <c r="C2244" s="22" t="s">
        <v>1333</v>
      </c>
      <c r="D2244" s="27" t="s">
        <v>2508</v>
      </c>
      <c r="E2244" s="24" t="s">
        <v>38</v>
      </c>
      <c r="F2244" s="25" t="s">
        <v>1348</v>
      </c>
      <c r="G2244" s="22" t="s">
        <v>39</v>
      </c>
      <c r="H2244" s="26">
        <v>349385</v>
      </c>
      <c r="I2244" s="28"/>
      <c r="J2244" s="26">
        <v>27951</v>
      </c>
      <c r="K2244" s="26">
        <v>377336</v>
      </c>
      <c r="L2244" s="22" t="s">
        <v>1336</v>
      </c>
      <c r="M2244" s="22"/>
      <c r="N2244">
        <f t="shared" si="114"/>
        <v>8831</v>
      </c>
      <c r="O2244">
        <f>+VLOOKUP(N2244,'Thanh toán '!O$8:P$8099,2,0)</f>
        <v>377336</v>
      </c>
      <c r="P2244">
        <f t="shared" si="115"/>
        <v>377336</v>
      </c>
      <c r="Q2244" s="30">
        <f t="shared" si="116"/>
        <v>0</v>
      </c>
    </row>
    <row r="2245" spans="1:17" hidden="1" x14ac:dyDescent="0.3">
      <c r="A2245" s="21">
        <v>17438</v>
      </c>
      <c r="B2245" s="22" t="s">
        <v>2586</v>
      </c>
      <c r="C2245" s="22" t="s">
        <v>1333</v>
      </c>
      <c r="D2245" s="27" t="s">
        <v>2508</v>
      </c>
      <c r="E2245" s="24" t="s">
        <v>38</v>
      </c>
      <c r="F2245" s="25" t="s">
        <v>1348</v>
      </c>
      <c r="G2245" s="22" t="s">
        <v>39</v>
      </c>
      <c r="H2245" s="26">
        <v>349385</v>
      </c>
      <c r="I2245" s="28"/>
      <c r="J2245" s="26">
        <v>27951</v>
      </c>
      <c r="K2245" s="26">
        <v>377336</v>
      </c>
      <c r="L2245" s="22" t="s">
        <v>1336</v>
      </c>
      <c r="M2245" s="22"/>
      <c r="N2245">
        <f t="shared" si="114"/>
        <v>8832</v>
      </c>
      <c r="O2245">
        <f>+VLOOKUP(N2245,'Thanh toán '!O$8:P$8099,2,0)</f>
        <v>377336</v>
      </c>
      <c r="P2245">
        <f t="shared" si="115"/>
        <v>377336</v>
      </c>
      <c r="Q2245" s="30">
        <f t="shared" si="116"/>
        <v>0</v>
      </c>
    </row>
    <row r="2246" spans="1:17" hidden="1" x14ac:dyDescent="0.3">
      <c r="A2246" s="21">
        <v>17439</v>
      </c>
      <c r="B2246" s="22" t="s">
        <v>2587</v>
      </c>
      <c r="C2246" s="22" t="s">
        <v>1333</v>
      </c>
      <c r="D2246" s="27" t="s">
        <v>2508</v>
      </c>
      <c r="E2246" s="24" t="s">
        <v>38</v>
      </c>
      <c r="F2246" s="25" t="s">
        <v>1348</v>
      </c>
      <c r="G2246" s="22" t="s">
        <v>39</v>
      </c>
      <c r="H2246" s="26">
        <v>349385</v>
      </c>
      <c r="I2246" s="28"/>
      <c r="J2246" s="26">
        <v>27951</v>
      </c>
      <c r="K2246" s="26">
        <v>377336</v>
      </c>
      <c r="L2246" s="22" t="s">
        <v>1336</v>
      </c>
      <c r="M2246" s="22"/>
      <c r="N2246">
        <f t="shared" ref="N2246:N2309" si="117">+B2246*1</f>
        <v>8833</v>
      </c>
      <c r="O2246">
        <f>+VLOOKUP(N2246,'Thanh toán '!O$8:P$8099,2,0)</f>
        <v>377336</v>
      </c>
      <c r="P2246">
        <f t="shared" ref="P2246:P2308" si="118">+O2246</f>
        <v>377336</v>
      </c>
      <c r="Q2246" s="30">
        <f t="shared" si="116"/>
        <v>0</v>
      </c>
    </row>
    <row r="2247" spans="1:17" hidden="1" x14ac:dyDescent="0.3">
      <c r="A2247" s="21">
        <v>17440</v>
      </c>
      <c r="B2247" s="22" t="s">
        <v>2588</v>
      </c>
      <c r="C2247" s="22" t="s">
        <v>1333</v>
      </c>
      <c r="D2247" s="27" t="s">
        <v>2508</v>
      </c>
      <c r="E2247" s="24" t="s">
        <v>38</v>
      </c>
      <c r="F2247" s="25" t="s">
        <v>1348</v>
      </c>
      <c r="G2247" s="22" t="s">
        <v>39</v>
      </c>
      <c r="H2247" s="26">
        <v>349385</v>
      </c>
      <c r="I2247" s="28"/>
      <c r="J2247" s="26">
        <v>27951</v>
      </c>
      <c r="K2247" s="26">
        <v>377336</v>
      </c>
      <c r="L2247" s="22" t="s">
        <v>1336</v>
      </c>
      <c r="M2247" s="22"/>
      <c r="N2247">
        <f t="shared" si="117"/>
        <v>8834</v>
      </c>
      <c r="O2247">
        <f>+VLOOKUP(N2247,'Thanh toán '!O$8:P$8099,2,0)</f>
        <v>377336</v>
      </c>
      <c r="P2247">
        <f t="shared" si="118"/>
        <v>377336</v>
      </c>
      <c r="Q2247" s="30">
        <f t="shared" si="116"/>
        <v>0</v>
      </c>
    </row>
    <row r="2248" spans="1:17" hidden="1" x14ac:dyDescent="0.3">
      <c r="A2248" s="21">
        <v>17441</v>
      </c>
      <c r="B2248" s="22" t="s">
        <v>2589</v>
      </c>
      <c r="C2248" s="22" t="s">
        <v>1333</v>
      </c>
      <c r="D2248" s="27" t="s">
        <v>2508</v>
      </c>
      <c r="E2248" s="24" t="s">
        <v>45</v>
      </c>
      <c r="F2248" s="25" t="s">
        <v>1383</v>
      </c>
      <c r="G2248" s="22" t="s">
        <v>46</v>
      </c>
      <c r="H2248" s="26">
        <v>3422440</v>
      </c>
      <c r="I2248" s="28"/>
      <c r="J2248" s="26">
        <v>273795</v>
      </c>
      <c r="K2248" s="26">
        <v>3696235</v>
      </c>
      <c r="L2248" s="22" t="s">
        <v>1336</v>
      </c>
      <c r="M2248" s="22"/>
      <c r="N2248">
        <f t="shared" si="117"/>
        <v>8835</v>
      </c>
      <c r="O2248">
        <f>+VLOOKUP(N2248,'Thanh toán '!O$8:P$8099,2,0)</f>
        <v>3696235</v>
      </c>
      <c r="P2248">
        <f t="shared" si="118"/>
        <v>3696235</v>
      </c>
      <c r="Q2248" s="30">
        <f t="shared" si="116"/>
        <v>0</v>
      </c>
    </row>
    <row r="2249" spans="1:17" hidden="1" x14ac:dyDescent="0.3">
      <c r="A2249" s="21">
        <v>17445</v>
      </c>
      <c r="B2249" s="22" t="s">
        <v>2590</v>
      </c>
      <c r="C2249" s="22" t="s">
        <v>1333</v>
      </c>
      <c r="D2249" s="27" t="s">
        <v>2508</v>
      </c>
      <c r="E2249" s="24" t="s">
        <v>214</v>
      </c>
      <c r="F2249" s="25" t="s">
        <v>1340</v>
      </c>
      <c r="G2249" s="22" t="s">
        <v>215</v>
      </c>
      <c r="H2249" s="26">
        <v>3478820</v>
      </c>
      <c r="I2249" s="28"/>
      <c r="J2249" s="26">
        <v>278306</v>
      </c>
      <c r="K2249" s="26">
        <v>3757126</v>
      </c>
      <c r="L2249" s="22" t="s">
        <v>1336</v>
      </c>
      <c r="M2249" s="22"/>
      <c r="N2249">
        <f t="shared" si="117"/>
        <v>8840</v>
      </c>
      <c r="O2249">
        <f>+VLOOKUP(N2249,'Thanh toán '!O$8:P$8099,2,0)</f>
        <v>3757126</v>
      </c>
      <c r="P2249">
        <f t="shared" si="118"/>
        <v>3757126</v>
      </c>
      <c r="Q2249" s="30">
        <f t="shared" si="116"/>
        <v>0</v>
      </c>
    </row>
    <row r="2250" spans="1:17" hidden="1" x14ac:dyDescent="0.3">
      <c r="A2250" s="21">
        <v>17446</v>
      </c>
      <c r="B2250" s="22" t="s">
        <v>2591</v>
      </c>
      <c r="C2250" s="22" t="s">
        <v>1333</v>
      </c>
      <c r="D2250" s="27" t="s">
        <v>2508</v>
      </c>
      <c r="E2250" s="24" t="s">
        <v>38</v>
      </c>
      <c r="F2250" s="25" t="s">
        <v>1348</v>
      </c>
      <c r="G2250" s="22" t="s">
        <v>39</v>
      </c>
      <c r="H2250" s="26">
        <v>349385</v>
      </c>
      <c r="I2250" s="28"/>
      <c r="J2250" s="26">
        <v>27951</v>
      </c>
      <c r="K2250" s="26">
        <v>377336</v>
      </c>
      <c r="L2250" s="22" t="s">
        <v>1336</v>
      </c>
      <c r="M2250" s="22"/>
      <c r="N2250">
        <f t="shared" si="117"/>
        <v>8841</v>
      </c>
      <c r="O2250">
        <f>+VLOOKUP(N2250,'Thanh toán '!O$8:P$8099,2,0)</f>
        <v>377336</v>
      </c>
      <c r="P2250">
        <f t="shared" si="118"/>
        <v>377336</v>
      </c>
      <c r="Q2250" s="30">
        <f t="shared" si="116"/>
        <v>0</v>
      </c>
    </row>
    <row r="2251" spans="1:17" hidden="1" x14ac:dyDescent="0.3">
      <c r="A2251" s="21">
        <v>17447</v>
      </c>
      <c r="B2251" s="22" t="s">
        <v>2592</v>
      </c>
      <c r="C2251" s="22" t="s">
        <v>1333</v>
      </c>
      <c r="D2251" s="27" t="s">
        <v>2508</v>
      </c>
      <c r="E2251" s="24" t="s">
        <v>38</v>
      </c>
      <c r="F2251" s="25" t="s">
        <v>1348</v>
      </c>
      <c r="G2251" s="22" t="s">
        <v>39</v>
      </c>
      <c r="H2251" s="26">
        <v>349385</v>
      </c>
      <c r="I2251" s="28"/>
      <c r="J2251" s="26">
        <v>27951</v>
      </c>
      <c r="K2251" s="26">
        <v>377336</v>
      </c>
      <c r="L2251" s="22" t="s">
        <v>1336</v>
      </c>
      <c r="M2251" s="22"/>
      <c r="N2251">
        <f t="shared" si="117"/>
        <v>8842</v>
      </c>
      <c r="O2251">
        <f>+VLOOKUP(N2251,'Thanh toán '!O$8:P$8099,2,0)</f>
        <v>377336</v>
      </c>
      <c r="P2251">
        <f t="shared" si="118"/>
        <v>377336</v>
      </c>
      <c r="Q2251" s="30">
        <f t="shared" si="116"/>
        <v>0</v>
      </c>
    </row>
    <row r="2252" spans="1:17" ht="26.3" hidden="1" x14ac:dyDescent="0.3">
      <c r="A2252" s="21">
        <v>17448</v>
      </c>
      <c r="B2252" s="22" t="s">
        <v>2593</v>
      </c>
      <c r="C2252" s="22" t="s">
        <v>1333</v>
      </c>
      <c r="D2252" s="27" t="s">
        <v>2508</v>
      </c>
      <c r="E2252" s="24" t="s">
        <v>139</v>
      </c>
      <c r="F2252" s="25" t="s">
        <v>1690</v>
      </c>
      <c r="G2252" s="22" t="s">
        <v>140</v>
      </c>
      <c r="H2252" s="26">
        <v>349385</v>
      </c>
      <c r="I2252" s="28"/>
      <c r="J2252" s="26">
        <v>27951</v>
      </c>
      <c r="K2252" s="26">
        <v>377336</v>
      </c>
      <c r="L2252" s="22" t="s">
        <v>1336</v>
      </c>
      <c r="M2252" s="22"/>
      <c r="N2252">
        <f t="shared" si="117"/>
        <v>8843</v>
      </c>
      <c r="O2252">
        <f>+VLOOKUP(N2252,'Thanh toán '!O$8:P$8099,2,0)</f>
        <v>377336</v>
      </c>
      <c r="P2252">
        <f t="shared" si="118"/>
        <v>377336</v>
      </c>
      <c r="Q2252" s="30">
        <f t="shared" si="116"/>
        <v>0</v>
      </c>
    </row>
    <row r="2253" spans="1:17" ht="26.3" hidden="1" x14ac:dyDescent="0.3">
      <c r="A2253" s="21">
        <v>17449</v>
      </c>
      <c r="B2253" s="22" t="s">
        <v>2594</v>
      </c>
      <c r="C2253" s="22" t="s">
        <v>1333</v>
      </c>
      <c r="D2253" s="27" t="s">
        <v>2508</v>
      </c>
      <c r="E2253" s="24" t="s">
        <v>353</v>
      </c>
      <c r="F2253" s="25" t="s">
        <v>1495</v>
      </c>
      <c r="G2253" s="22" t="s">
        <v>354</v>
      </c>
      <c r="H2253" s="26">
        <v>1567250</v>
      </c>
      <c r="I2253" s="28"/>
      <c r="J2253" s="26">
        <v>125380</v>
      </c>
      <c r="K2253" s="26">
        <v>1692630</v>
      </c>
      <c r="L2253" s="22" t="s">
        <v>1336</v>
      </c>
      <c r="M2253" s="22"/>
      <c r="N2253">
        <f t="shared" si="117"/>
        <v>8844</v>
      </c>
      <c r="O2253">
        <f>+VLOOKUP(N2253,'Thanh toán '!O$8:P$8099,2,0)</f>
        <v>1692630</v>
      </c>
      <c r="P2253">
        <f t="shared" si="118"/>
        <v>1692630</v>
      </c>
      <c r="Q2253" s="30">
        <f t="shared" si="116"/>
        <v>0</v>
      </c>
    </row>
    <row r="2254" spans="1:17" ht="26.3" hidden="1" x14ac:dyDescent="0.3">
      <c r="A2254" s="21">
        <v>17450</v>
      </c>
      <c r="B2254" s="22" t="s">
        <v>2595</v>
      </c>
      <c r="C2254" s="22" t="s">
        <v>1333</v>
      </c>
      <c r="D2254" s="27" t="s">
        <v>2508</v>
      </c>
      <c r="E2254" s="24" t="s">
        <v>130</v>
      </c>
      <c r="F2254" s="25" t="s">
        <v>1489</v>
      </c>
      <c r="G2254" s="22" t="s">
        <v>131</v>
      </c>
      <c r="H2254" s="26">
        <v>1468620</v>
      </c>
      <c r="I2254" s="28"/>
      <c r="J2254" s="26">
        <v>117490</v>
      </c>
      <c r="K2254" s="26">
        <v>1586110</v>
      </c>
      <c r="L2254" s="22" t="s">
        <v>1336</v>
      </c>
      <c r="M2254" s="22"/>
      <c r="N2254">
        <f t="shared" si="117"/>
        <v>8845</v>
      </c>
      <c r="O2254">
        <f>+VLOOKUP(N2254,'Thanh toán '!O$8:P$8099,2,0)</f>
        <v>1586110</v>
      </c>
      <c r="P2254">
        <f t="shared" si="118"/>
        <v>1586110</v>
      </c>
      <c r="Q2254" s="30">
        <f t="shared" si="116"/>
        <v>0</v>
      </c>
    </row>
    <row r="2255" spans="1:17" hidden="1" x14ac:dyDescent="0.3">
      <c r="A2255" s="21">
        <v>17451</v>
      </c>
      <c r="B2255" s="22" t="s">
        <v>2596</v>
      </c>
      <c r="C2255" s="22" t="s">
        <v>1333</v>
      </c>
      <c r="D2255" s="27" t="s">
        <v>2508</v>
      </c>
      <c r="E2255" s="24" t="s">
        <v>136</v>
      </c>
      <c r="F2255" s="25" t="s">
        <v>1487</v>
      </c>
      <c r="G2255" s="22" t="s">
        <v>137</v>
      </c>
      <c r="H2255" s="26">
        <v>15170280</v>
      </c>
      <c r="I2255" s="28"/>
      <c r="J2255" s="26">
        <v>1213622</v>
      </c>
      <c r="K2255" s="26">
        <v>16383902</v>
      </c>
      <c r="L2255" s="22" t="s">
        <v>1336</v>
      </c>
      <c r="M2255" s="22"/>
      <c r="N2255">
        <f t="shared" si="117"/>
        <v>8846</v>
      </c>
      <c r="O2255">
        <f>+VLOOKUP(N2255,'Thanh toán '!O$8:P$8099,2,0)</f>
        <v>16383902</v>
      </c>
      <c r="P2255">
        <f t="shared" si="118"/>
        <v>16383902</v>
      </c>
      <c r="Q2255" s="30">
        <f t="shared" si="116"/>
        <v>0</v>
      </c>
    </row>
    <row r="2256" spans="1:17" ht="26.3" hidden="1" x14ac:dyDescent="0.3">
      <c r="A2256" s="21">
        <v>17452</v>
      </c>
      <c r="B2256" s="22" t="s">
        <v>2597</v>
      </c>
      <c r="C2256" s="22" t="s">
        <v>1333</v>
      </c>
      <c r="D2256" s="27" t="s">
        <v>2508</v>
      </c>
      <c r="E2256" s="24" t="s">
        <v>1693</v>
      </c>
      <c r="F2256" s="25" t="s">
        <v>1694</v>
      </c>
      <c r="G2256" s="22" t="s">
        <v>1695</v>
      </c>
      <c r="H2256" s="26">
        <v>11941350</v>
      </c>
      <c r="I2256" s="28"/>
      <c r="J2256" s="26">
        <v>955308</v>
      </c>
      <c r="K2256" s="26">
        <v>12896658</v>
      </c>
      <c r="L2256" s="22" t="s">
        <v>1336</v>
      </c>
      <c r="M2256" s="22"/>
      <c r="N2256">
        <f t="shared" si="117"/>
        <v>8847</v>
      </c>
      <c r="O2256">
        <f>+VLOOKUP(N2256,'Thanh toán '!O$8:P$8099,2,0)</f>
        <v>12896658</v>
      </c>
      <c r="P2256">
        <f t="shared" si="118"/>
        <v>12896658</v>
      </c>
      <c r="Q2256" s="30">
        <f t="shared" si="116"/>
        <v>0</v>
      </c>
    </row>
    <row r="2257" spans="1:17" hidden="1" x14ac:dyDescent="0.3">
      <c r="A2257" s="21">
        <v>17453</v>
      </c>
      <c r="B2257" s="22" t="s">
        <v>2598</v>
      </c>
      <c r="C2257" s="22" t="s">
        <v>1333</v>
      </c>
      <c r="D2257" s="27" t="s">
        <v>2508</v>
      </c>
      <c r="E2257" s="24" t="s">
        <v>427</v>
      </c>
      <c r="F2257" s="25" t="s">
        <v>1698</v>
      </c>
      <c r="G2257" s="22" t="s">
        <v>428</v>
      </c>
      <c r="H2257" s="26">
        <v>7996270</v>
      </c>
      <c r="I2257" s="28"/>
      <c r="J2257" s="26">
        <v>639702</v>
      </c>
      <c r="K2257" s="26">
        <v>8635972</v>
      </c>
      <c r="L2257" s="22" t="s">
        <v>1336</v>
      </c>
      <c r="M2257" s="22"/>
      <c r="N2257">
        <f t="shared" si="117"/>
        <v>8848</v>
      </c>
      <c r="O2257">
        <f>+VLOOKUP(N2257,'Thanh toán '!O$8:P$8099,2,0)</f>
        <v>8635972</v>
      </c>
      <c r="P2257">
        <f t="shared" si="118"/>
        <v>8635972</v>
      </c>
      <c r="Q2257" s="30">
        <f t="shared" si="116"/>
        <v>0</v>
      </c>
    </row>
    <row r="2258" spans="1:17" ht="26.3" hidden="1" x14ac:dyDescent="0.3">
      <c r="A2258" s="21">
        <v>17454</v>
      </c>
      <c r="B2258" s="22" t="s">
        <v>2599</v>
      </c>
      <c r="C2258" s="22" t="s">
        <v>1333</v>
      </c>
      <c r="D2258" s="27" t="s">
        <v>2508</v>
      </c>
      <c r="E2258" s="24" t="s">
        <v>133</v>
      </c>
      <c r="F2258" s="25" t="s">
        <v>1841</v>
      </c>
      <c r="G2258" s="22" t="s">
        <v>134</v>
      </c>
      <c r="H2258" s="26">
        <v>1050123</v>
      </c>
      <c r="I2258" s="28"/>
      <c r="J2258" s="26">
        <v>84010</v>
      </c>
      <c r="K2258" s="26">
        <v>1134133</v>
      </c>
      <c r="L2258" s="22" t="s">
        <v>1336</v>
      </c>
      <c r="M2258" s="22"/>
      <c r="N2258">
        <f t="shared" si="117"/>
        <v>8849</v>
      </c>
      <c r="O2258">
        <f>+VLOOKUP(N2258,'Thanh toán '!O$8:P$8099,2,0)</f>
        <v>1134133</v>
      </c>
      <c r="P2258">
        <f t="shared" si="118"/>
        <v>1134133</v>
      </c>
      <c r="Q2258" s="30">
        <f t="shared" si="116"/>
        <v>0</v>
      </c>
    </row>
    <row r="2259" spans="1:17" hidden="1" x14ac:dyDescent="0.3">
      <c r="A2259" s="21">
        <v>17455</v>
      </c>
      <c r="B2259" s="22" t="s">
        <v>2600</v>
      </c>
      <c r="C2259" s="22" t="s">
        <v>1333</v>
      </c>
      <c r="D2259" s="27" t="s">
        <v>2508</v>
      </c>
      <c r="E2259" s="24" t="s">
        <v>15</v>
      </c>
      <c r="F2259" s="25" t="s">
        <v>1401</v>
      </c>
      <c r="G2259" s="22" t="s">
        <v>16</v>
      </c>
      <c r="H2259" s="26">
        <v>1924970</v>
      </c>
      <c r="I2259" s="28"/>
      <c r="J2259" s="26">
        <v>153998</v>
      </c>
      <c r="K2259" s="26">
        <v>2078968</v>
      </c>
      <c r="L2259" s="22" t="s">
        <v>1336</v>
      </c>
      <c r="M2259" s="22"/>
      <c r="N2259">
        <f t="shared" si="117"/>
        <v>8850</v>
      </c>
      <c r="O2259">
        <f>+VLOOKUP(N2259,'Thanh toán '!O$8:P$8099,2,0)</f>
        <v>2078968</v>
      </c>
      <c r="P2259">
        <f t="shared" si="118"/>
        <v>2078968</v>
      </c>
      <c r="Q2259" s="30">
        <f t="shared" si="116"/>
        <v>0</v>
      </c>
    </row>
    <row r="2260" spans="1:17" ht="26.3" hidden="1" x14ac:dyDescent="0.3">
      <c r="A2260" s="21">
        <v>17456</v>
      </c>
      <c r="B2260" s="22" t="s">
        <v>2601</v>
      </c>
      <c r="C2260" s="22" t="s">
        <v>1333</v>
      </c>
      <c r="D2260" s="27" t="s">
        <v>2508</v>
      </c>
      <c r="E2260" s="24" t="s">
        <v>1491</v>
      </c>
      <c r="F2260" s="25" t="s">
        <v>1492</v>
      </c>
      <c r="G2260" s="22" t="s">
        <v>1493</v>
      </c>
      <c r="H2260" s="26">
        <v>2001115</v>
      </c>
      <c r="I2260" s="28"/>
      <c r="J2260" s="26">
        <v>160089</v>
      </c>
      <c r="K2260" s="26">
        <v>2161204</v>
      </c>
      <c r="L2260" s="22" t="s">
        <v>1336</v>
      </c>
      <c r="M2260" s="22"/>
      <c r="N2260">
        <f t="shared" si="117"/>
        <v>8851</v>
      </c>
      <c r="O2260">
        <f>+VLOOKUP(N2260,'Thanh toán '!O$8:P$8099,2,0)</f>
        <v>2161204</v>
      </c>
      <c r="P2260">
        <f t="shared" si="118"/>
        <v>2161204</v>
      </c>
      <c r="Q2260" s="30">
        <f t="shared" si="116"/>
        <v>0</v>
      </c>
    </row>
    <row r="2261" spans="1:17" ht="26.3" hidden="1" x14ac:dyDescent="0.3">
      <c r="A2261" s="21">
        <v>17457</v>
      </c>
      <c r="B2261" s="22" t="s">
        <v>2602</v>
      </c>
      <c r="C2261" s="22" t="s">
        <v>1333</v>
      </c>
      <c r="D2261" s="27" t="s">
        <v>2508</v>
      </c>
      <c r="E2261" s="24" t="s">
        <v>139</v>
      </c>
      <c r="F2261" s="25" t="s">
        <v>1690</v>
      </c>
      <c r="G2261" s="22" t="s">
        <v>140</v>
      </c>
      <c r="H2261" s="26">
        <v>349385</v>
      </c>
      <c r="I2261" s="28"/>
      <c r="J2261" s="26">
        <v>27951</v>
      </c>
      <c r="K2261" s="26">
        <v>377336</v>
      </c>
      <c r="L2261" s="22" t="s">
        <v>1336</v>
      </c>
      <c r="M2261" s="22"/>
      <c r="N2261">
        <f t="shared" si="117"/>
        <v>8852</v>
      </c>
      <c r="O2261">
        <f>+VLOOKUP(N2261,'Thanh toán '!O$8:P$8099,2,0)</f>
        <v>377336</v>
      </c>
      <c r="P2261">
        <f t="shared" si="118"/>
        <v>377336</v>
      </c>
      <c r="Q2261" s="30">
        <f t="shared" si="116"/>
        <v>0</v>
      </c>
    </row>
    <row r="2262" spans="1:17" hidden="1" x14ac:dyDescent="0.3">
      <c r="A2262" s="21">
        <v>17642</v>
      </c>
      <c r="B2262" s="22" t="s">
        <v>2603</v>
      </c>
      <c r="C2262" s="22" t="s">
        <v>1333</v>
      </c>
      <c r="D2262" s="27" t="s">
        <v>2604</v>
      </c>
      <c r="E2262" s="24" t="s">
        <v>38</v>
      </c>
      <c r="F2262" s="25" t="s">
        <v>1348</v>
      </c>
      <c r="G2262" s="22" t="s">
        <v>39</v>
      </c>
      <c r="H2262" s="26">
        <v>349385</v>
      </c>
      <c r="I2262" s="28"/>
      <c r="J2262" s="26">
        <v>27951</v>
      </c>
      <c r="K2262" s="26">
        <v>377336</v>
      </c>
      <c r="L2262" s="22" t="s">
        <v>1336</v>
      </c>
      <c r="M2262" s="22"/>
      <c r="N2262">
        <f t="shared" si="117"/>
        <v>9038</v>
      </c>
      <c r="O2262">
        <f>+VLOOKUP(N2262,'Thanh toán '!O$8:P$8099,2,0)</f>
        <v>377336</v>
      </c>
      <c r="P2262">
        <f t="shared" si="118"/>
        <v>377336</v>
      </c>
      <c r="Q2262" s="30">
        <f t="shared" ref="Q2262:Q2308" si="119">+O2262-K2262</f>
        <v>0</v>
      </c>
    </row>
    <row r="2263" spans="1:17" hidden="1" x14ac:dyDescent="0.3">
      <c r="A2263" s="21">
        <v>17643</v>
      </c>
      <c r="B2263" s="22" t="s">
        <v>2605</v>
      </c>
      <c r="C2263" s="22" t="s">
        <v>1333</v>
      </c>
      <c r="D2263" s="27" t="s">
        <v>2604</v>
      </c>
      <c r="E2263" s="24" t="s">
        <v>38</v>
      </c>
      <c r="F2263" s="25" t="s">
        <v>1348</v>
      </c>
      <c r="G2263" s="22" t="s">
        <v>39</v>
      </c>
      <c r="H2263" s="26">
        <v>349385</v>
      </c>
      <c r="I2263" s="28"/>
      <c r="J2263" s="26">
        <v>27951</v>
      </c>
      <c r="K2263" s="26">
        <v>377336</v>
      </c>
      <c r="L2263" s="22" t="s">
        <v>1336</v>
      </c>
      <c r="M2263" s="22"/>
      <c r="N2263">
        <f t="shared" si="117"/>
        <v>9039</v>
      </c>
      <c r="O2263">
        <f>+VLOOKUP(N2263,'Thanh toán '!O$8:P$8099,2,0)</f>
        <v>377336</v>
      </c>
      <c r="P2263">
        <f t="shared" si="118"/>
        <v>377336</v>
      </c>
      <c r="Q2263" s="30">
        <f t="shared" si="119"/>
        <v>0</v>
      </c>
    </row>
    <row r="2264" spans="1:17" hidden="1" x14ac:dyDescent="0.3">
      <c r="A2264" s="21">
        <v>17644</v>
      </c>
      <c r="B2264" s="22" t="s">
        <v>2606</v>
      </c>
      <c r="C2264" s="22" t="s">
        <v>1333</v>
      </c>
      <c r="D2264" s="27" t="s">
        <v>2604</v>
      </c>
      <c r="E2264" s="24" t="s">
        <v>38</v>
      </c>
      <c r="F2264" s="25" t="s">
        <v>1348</v>
      </c>
      <c r="G2264" s="22" t="s">
        <v>39</v>
      </c>
      <c r="H2264" s="26">
        <v>387882</v>
      </c>
      <c r="I2264" s="28"/>
      <c r="J2264" s="26">
        <v>31031</v>
      </c>
      <c r="K2264" s="26">
        <v>418913</v>
      </c>
      <c r="L2264" s="22" t="s">
        <v>1336</v>
      </c>
      <c r="M2264" s="22"/>
      <c r="N2264">
        <f t="shared" si="117"/>
        <v>9040</v>
      </c>
      <c r="O2264">
        <f>+VLOOKUP(N2264,'Thanh toán '!O$8:P$8099,2,0)</f>
        <v>418913</v>
      </c>
      <c r="P2264">
        <f t="shared" si="118"/>
        <v>418913</v>
      </c>
      <c r="Q2264" s="30">
        <f t="shared" si="119"/>
        <v>0</v>
      </c>
    </row>
    <row r="2265" spans="1:17" hidden="1" x14ac:dyDescent="0.3">
      <c r="A2265" s="21">
        <v>17645</v>
      </c>
      <c r="B2265" s="22" t="s">
        <v>2607</v>
      </c>
      <c r="C2265" s="22" t="s">
        <v>1333</v>
      </c>
      <c r="D2265" s="27" t="s">
        <v>2604</v>
      </c>
      <c r="E2265" s="24" t="s">
        <v>38</v>
      </c>
      <c r="F2265" s="25" t="s">
        <v>1348</v>
      </c>
      <c r="G2265" s="22" t="s">
        <v>39</v>
      </c>
      <c r="H2265" s="26">
        <v>349385</v>
      </c>
      <c r="I2265" s="28"/>
      <c r="J2265" s="26">
        <v>27951</v>
      </c>
      <c r="K2265" s="26">
        <v>377336</v>
      </c>
      <c r="L2265" s="22" t="s">
        <v>1336</v>
      </c>
      <c r="M2265" s="22"/>
      <c r="N2265">
        <f t="shared" si="117"/>
        <v>9041</v>
      </c>
      <c r="O2265">
        <f>+VLOOKUP(N2265,'Thanh toán '!O$8:P$8099,2,0)</f>
        <v>377336</v>
      </c>
      <c r="P2265">
        <f t="shared" si="118"/>
        <v>377336</v>
      </c>
      <c r="Q2265" s="30">
        <f t="shared" si="119"/>
        <v>0</v>
      </c>
    </row>
    <row r="2266" spans="1:17" hidden="1" x14ac:dyDescent="0.3">
      <c r="A2266" s="21">
        <v>17646</v>
      </c>
      <c r="B2266" s="22" t="s">
        <v>2608</v>
      </c>
      <c r="C2266" s="22" t="s">
        <v>1333</v>
      </c>
      <c r="D2266" s="27" t="s">
        <v>2604</v>
      </c>
      <c r="E2266" s="24" t="s">
        <v>38</v>
      </c>
      <c r="F2266" s="25" t="s">
        <v>1348</v>
      </c>
      <c r="G2266" s="22" t="s">
        <v>39</v>
      </c>
      <c r="H2266" s="26">
        <v>349385</v>
      </c>
      <c r="I2266" s="28"/>
      <c r="J2266" s="26">
        <v>27951</v>
      </c>
      <c r="K2266" s="26">
        <v>377336</v>
      </c>
      <c r="L2266" s="22" t="s">
        <v>1336</v>
      </c>
      <c r="M2266" s="22"/>
      <c r="N2266">
        <f t="shared" si="117"/>
        <v>9042</v>
      </c>
      <c r="O2266">
        <f>+VLOOKUP(N2266,'Thanh toán '!O$8:P$8099,2,0)</f>
        <v>377336</v>
      </c>
      <c r="P2266">
        <f t="shared" si="118"/>
        <v>377336</v>
      </c>
      <c r="Q2266" s="30">
        <f t="shared" si="119"/>
        <v>0</v>
      </c>
    </row>
    <row r="2267" spans="1:17" hidden="1" x14ac:dyDescent="0.3">
      <c r="A2267" s="21">
        <v>17647</v>
      </c>
      <c r="B2267" s="22" t="s">
        <v>2609</v>
      </c>
      <c r="C2267" s="22" t="s">
        <v>1333</v>
      </c>
      <c r="D2267" s="27" t="s">
        <v>2604</v>
      </c>
      <c r="E2267" s="24" t="s">
        <v>38</v>
      </c>
      <c r="F2267" s="25" t="s">
        <v>1348</v>
      </c>
      <c r="G2267" s="22" t="s">
        <v>39</v>
      </c>
      <c r="H2267" s="26">
        <v>349385</v>
      </c>
      <c r="I2267" s="28"/>
      <c r="J2267" s="26">
        <v>27951</v>
      </c>
      <c r="K2267" s="26">
        <v>377336</v>
      </c>
      <c r="L2267" s="22" t="s">
        <v>1336</v>
      </c>
      <c r="M2267" s="22"/>
      <c r="N2267">
        <f t="shared" si="117"/>
        <v>9043</v>
      </c>
      <c r="O2267" t="e">
        <f>+VLOOKUP(N2267,'Thanh toán '!O$8:P$8099,2,0)</f>
        <v>#N/A</v>
      </c>
      <c r="P2267" t="e">
        <f t="shared" si="118"/>
        <v>#N/A</v>
      </c>
      <c r="Q2267" s="30" t="e">
        <f t="shared" si="119"/>
        <v>#N/A</v>
      </c>
    </row>
    <row r="2268" spans="1:17" hidden="1" x14ac:dyDescent="0.3">
      <c r="A2268" s="21">
        <v>17648</v>
      </c>
      <c r="B2268" s="22" t="s">
        <v>2610</v>
      </c>
      <c r="C2268" s="22" t="s">
        <v>1333</v>
      </c>
      <c r="D2268" s="27" t="s">
        <v>2604</v>
      </c>
      <c r="E2268" s="24" t="s">
        <v>38</v>
      </c>
      <c r="F2268" s="25" t="s">
        <v>1348</v>
      </c>
      <c r="G2268" s="22" t="s">
        <v>39</v>
      </c>
      <c r="H2268" s="26">
        <v>783625</v>
      </c>
      <c r="I2268" s="28"/>
      <c r="J2268" s="26">
        <v>62690</v>
      </c>
      <c r="K2268" s="26">
        <v>846315</v>
      </c>
      <c r="L2268" s="22" t="s">
        <v>1336</v>
      </c>
      <c r="M2268" s="22"/>
      <c r="N2268">
        <f t="shared" si="117"/>
        <v>9044</v>
      </c>
      <c r="O2268">
        <f>+VLOOKUP(N2268,'Thanh toán '!O$8:P$8099,2,0)</f>
        <v>846315</v>
      </c>
      <c r="P2268">
        <f t="shared" si="118"/>
        <v>846315</v>
      </c>
      <c r="Q2268" s="30">
        <f t="shared" si="119"/>
        <v>0</v>
      </c>
    </row>
    <row r="2269" spans="1:17" hidden="1" x14ac:dyDescent="0.3">
      <c r="A2269" s="21">
        <v>17649</v>
      </c>
      <c r="B2269" s="22" t="s">
        <v>2611</v>
      </c>
      <c r="C2269" s="22" t="s">
        <v>1333</v>
      </c>
      <c r="D2269" s="27" t="s">
        <v>2604</v>
      </c>
      <c r="E2269" s="24" t="s">
        <v>38</v>
      </c>
      <c r="F2269" s="25" t="s">
        <v>1348</v>
      </c>
      <c r="G2269" s="22" t="s">
        <v>39</v>
      </c>
      <c r="H2269" s="26">
        <v>349385</v>
      </c>
      <c r="I2269" s="28"/>
      <c r="J2269" s="26">
        <v>27951</v>
      </c>
      <c r="K2269" s="26">
        <v>377336</v>
      </c>
      <c r="L2269" s="22" t="s">
        <v>1336</v>
      </c>
      <c r="M2269" s="22"/>
      <c r="N2269">
        <f t="shared" si="117"/>
        <v>9045</v>
      </c>
      <c r="O2269">
        <f>+VLOOKUP(N2269,'Thanh toán '!O$8:P$8099,2,0)</f>
        <v>377336</v>
      </c>
      <c r="P2269">
        <f t="shared" si="118"/>
        <v>377336</v>
      </c>
      <c r="Q2269" s="30">
        <f t="shared" si="119"/>
        <v>0</v>
      </c>
    </row>
    <row r="2270" spans="1:17" hidden="1" x14ac:dyDescent="0.3">
      <c r="A2270" s="21">
        <v>17650</v>
      </c>
      <c r="B2270" s="22" t="s">
        <v>2612</v>
      </c>
      <c r="C2270" s="22" t="s">
        <v>1333</v>
      </c>
      <c r="D2270" s="27" t="s">
        <v>2604</v>
      </c>
      <c r="E2270" s="24" t="s">
        <v>38</v>
      </c>
      <c r="F2270" s="25" t="s">
        <v>1348</v>
      </c>
      <c r="G2270" s="22" t="s">
        <v>39</v>
      </c>
      <c r="H2270" s="26">
        <v>349385</v>
      </c>
      <c r="I2270" s="28"/>
      <c r="J2270" s="26">
        <v>27951</v>
      </c>
      <c r="K2270" s="26">
        <v>377336</v>
      </c>
      <c r="L2270" s="22" t="s">
        <v>1336</v>
      </c>
      <c r="M2270" s="22"/>
      <c r="N2270">
        <f t="shared" si="117"/>
        <v>9046</v>
      </c>
      <c r="O2270">
        <f>+VLOOKUP(N2270,'Thanh toán '!O$8:P$8099,2,0)</f>
        <v>377336</v>
      </c>
      <c r="P2270">
        <f t="shared" si="118"/>
        <v>377336</v>
      </c>
      <c r="Q2270" s="30">
        <f t="shared" si="119"/>
        <v>0</v>
      </c>
    </row>
    <row r="2271" spans="1:17" hidden="1" x14ac:dyDescent="0.3">
      <c r="A2271" s="21">
        <v>17651</v>
      </c>
      <c r="B2271" s="22" t="s">
        <v>2613</v>
      </c>
      <c r="C2271" s="22" t="s">
        <v>1333</v>
      </c>
      <c r="D2271" s="27" t="s">
        <v>2604</v>
      </c>
      <c r="E2271" s="24" t="s">
        <v>38</v>
      </c>
      <c r="F2271" s="25" t="s">
        <v>1348</v>
      </c>
      <c r="G2271" s="22" t="s">
        <v>39</v>
      </c>
      <c r="H2271" s="26">
        <v>349385</v>
      </c>
      <c r="I2271" s="28"/>
      <c r="J2271" s="26">
        <v>27951</v>
      </c>
      <c r="K2271" s="26">
        <v>377336</v>
      </c>
      <c r="L2271" s="22" t="s">
        <v>1336</v>
      </c>
      <c r="M2271" s="22"/>
      <c r="N2271">
        <f t="shared" si="117"/>
        <v>9047</v>
      </c>
      <c r="O2271">
        <f>+VLOOKUP(N2271,'Thanh toán '!O$8:P$8099,2,0)</f>
        <v>377336</v>
      </c>
      <c r="P2271">
        <f t="shared" si="118"/>
        <v>377336</v>
      </c>
      <c r="Q2271" s="30">
        <f t="shared" si="119"/>
        <v>0</v>
      </c>
    </row>
    <row r="2272" spans="1:17" ht="26.3" hidden="1" x14ac:dyDescent="0.3">
      <c r="A2272" s="21">
        <v>17652</v>
      </c>
      <c r="B2272" s="22" t="s">
        <v>2614</v>
      </c>
      <c r="C2272" s="22" t="s">
        <v>1333</v>
      </c>
      <c r="D2272" s="27" t="s">
        <v>2604</v>
      </c>
      <c r="E2272" s="24" t="s">
        <v>341</v>
      </c>
      <c r="F2272" s="25" t="s">
        <v>1346</v>
      </c>
      <c r="G2272" s="22" t="s">
        <v>342</v>
      </c>
      <c r="H2272" s="26">
        <v>2033930</v>
      </c>
      <c r="I2272" s="28"/>
      <c r="J2272" s="26">
        <v>162714</v>
      </c>
      <c r="K2272" s="26">
        <v>2196644</v>
      </c>
      <c r="L2272" s="22" t="s">
        <v>1336</v>
      </c>
      <c r="M2272" s="22"/>
      <c r="N2272">
        <f t="shared" si="117"/>
        <v>9048</v>
      </c>
      <c r="O2272">
        <f>+VLOOKUP(N2272,'Thanh toán '!O$8:P$8099,2,0)</f>
        <v>2196644</v>
      </c>
      <c r="P2272">
        <f t="shared" si="118"/>
        <v>2196644</v>
      </c>
      <c r="Q2272" s="30">
        <f t="shared" si="119"/>
        <v>0</v>
      </c>
    </row>
    <row r="2273" spans="1:17" ht="26.3" hidden="1" x14ac:dyDescent="0.3">
      <c r="A2273" s="21">
        <v>17653</v>
      </c>
      <c r="B2273" s="22" t="s">
        <v>2615</v>
      </c>
      <c r="C2273" s="22" t="s">
        <v>1333</v>
      </c>
      <c r="D2273" s="27" t="s">
        <v>2604</v>
      </c>
      <c r="E2273" s="24" t="s">
        <v>99</v>
      </c>
      <c r="F2273" s="25" t="s">
        <v>1392</v>
      </c>
      <c r="G2273" s="22" t="s">
        <v>100</v>
      </c>
      <c r="H2273" s="26">
        <v>349385</v>
      </c>
      <c r="I2273" s="28"/>
      <c r="J2273" s="26">
        <v>27951</v>
      </c>
      <c r="K2273" s="26">
        <v>377336</v>
      </c>
      <c r="L2273" s="22" t="s">
        <v>1336</v>
      </c>
      <c r="M2273" s="22"/>
      <c r="N2273">
        <f t="shared" si="117"/>
        <v>9049</v>
      </c>
      <c r="O2273">
        <f>+VLOOKUP(N2273,'Thanh toán '!O$8:P$8099,2,0)</f>
        <v>377336</v>
      </c>
      <c r="P2273">
        <f t="shared" si="118"/>
        <v>377336</v>
      </c>
      <c r="Q2273" s="30">
        <f t="shared" si="119"/>
        <v>0</v>
      </c>
    </row>
    <row r="2274" spans="1:17" ht="26.3" hidden="1" x14ac:dyDescent="0.3">
      <c r="A2274" s="21">
        <v>17655</v>
      </c>
      <c r="B2274" s="22" t="s">
        <v>2616</v>
      </c>
      <c r="C2274" s="22" t="s">
        <v>1333</v>
      </c>
      <c r="D2274" s="27" t="s">
        <v>2604</v>
      </c>
      <c r="E2274" s="24" t="s">
        <v>99</v>
      </c>
      <c r="F2274" s="25" t="s">
        <v>1392</v>
      </c>
      <c r="G2274" s="22" t="s">
        <v>100</v>
      </c>
      <c r="H2274" s="26">
        <v>349385</v>
      </c>
      <c r="I2274" s="28"/>
      <c r="J2274" s="26">
        <v>27951</v>
      </c>
      <c r="K2274" s="26">
        <v>377336</v>
      </c>
      <c r="L2274" s="22" t="s">
        <v>1336</v>
      </c>
      <c r="M2274" s="22"/>
      <c r="N2274">
        <f t="shared" si="117"/>
        <v>9051</v>
      </c>
      <c r="O2274">
        <f>+VLOOKUP(N2274,'Thanh toán '!O$8:P$8099,2,0)</f>
        <v>377336</v>
      </c>
      <c r="P2274">
        <f t="shared" si="118"/>
        <v>377336</v>
      </c>
      <c r="Q2274" s="30">
        <f t="shared" si="119"/>
        <v>0</v>
      </c>
    </row>
    <row r="2275" spans="1:17" ht="26.3" hidden="1" x14ac:dyDescent="0.3">
      <c r="A2275" s="21">
        <v>17656</v>
      </c>
      <c r="B2275" s="22" t="s">
        <v>2617</v>
      </c>
      <c r="C2275" s="22" t="s">
        <v>1333</v>
      </c>
      <c r="D2275" s="27" t="s">
        <v>2604</v>
      </c>
      <c r="E2275" s="24" t="s">
        <v>99</v>
      </c>
      <c r="F2275" s="25" t="s">
        <v>1392</v>
      </c>
      <c r="G2275" s="22" t="s">
        <v>100</v>
      </c>
      <c r="H2275" s="26">
        <v>1118857</v>
      </c>
      <c r="I2275" s="28"/>
      <c r="J2275" s="26">
        <v>89509</v>
      </c>
      <c r="K2275" s="26">
        <v>1208366</v>
      </c>
      <c r="L2275" s="22" t="s">
        <v>1336</v>
      </c>
      <c r="M2275" s="22"/>
      <c r="N2275">
        <f t="shared" si="117"/>
        <v>9052</v>
      </c>
      <c r="O2275">
        <f>+VLOOKUP(N2275,'Thanh toán '!O$8:P$8099,2,0)</f>
        <v>1208366</v>
      </c>
      <c r="P2275">
        <f t="shared" si="118"/>
        <v>1208366</v>
      </c>
      <c r="Q2275" s="30">
        <f t="shared" si="119"/>
        <v>0</v>
      </c>
    </row>
    <row r="2276" spans="1:17" hidden="1" x14ac:dyDescent="0.3">
      <c r="A2276" s="21">
        <v>17657</v>
      </c>
      <c r="B2276" s="22" t="s">
        <v>2618</v>
      </c>
      <c r="C2276" s="22" t="s">
        <v>1333</v>
      </c>
      <c r="D2276" s="27" t="s">
        <v>2604</v>
      </c>
      <c r="E2276" s="24" t="s">
        <v>38</v>
      </c>
      <c r="F2276" s="25" t="s">
        <v>1348</v>
      </c>
      <c r="G2276" s="22" t="s">
        <v>39</v>
      </c>
      <c r="H2276" s="26">
        <v>349385</v>
      </c>
      <c r="I2276" s="28"/>
      <c r="J2276" s="26">
        <v>27951</v>
      </c>
      <c r="K2276" s="26">
        <v>377336</v>
      </c>
      <c r="L2276" s="22" t="s">
        <v>1336</v>
      </c>
      <c r="M2276" s="22"/>
      <c r="N2276">
        <f t="shared" si="117"/>
        <v>9053</v>
      </c>
      <c r="O2276">
        <f>+VLOOKUP(N2276,'Thanh toán '!O$8:P$8099,2,0)</f>
        <v>377336</v>
      </c>
      <c r="P2276">
        <f t="shared" si="118"/>
        <v>377336</v>
      </c>
      <c r="Q2276" s="30">
        <f t="shared" si="119"/>
        <v>0</v>
      </c>
    </row>
    <row r="2277" spans="1:17" ht="26.3" hidden="1" x14ac:dyDescent="0.3">
      <c r="A2277" s="21">
        <v>17658</v>
      </c>
      <c r="B2277" s="22" t="s">
        <v>2619</v>
      </c>
      <c r="C2277" s="22" t="s">
        <v>1333</v>
      </c>
      <c r="D2277" s="27" t="s">
        <v>2604</v>
      </c>
      <c r="E2277" s="24" t="s">
        <v>218</v>
      </c>
      <c r="F2277" s="25" t="s">
        <v>1667</v>
      </c>
      <c r="G2277" s="22" t="s">
        <v>219</v>
      </c>
      <c r="H2277" s="26">
        <v>1313850</v>
      </c>
      <c r="I2277" s="28"/>
      <c r="J2277" s="26">
        <v>105108</v>
      </c>
      <c r="K2277" s="26">
        <v>1418958</v>
      </c>
      <c r="L2277" s="22" t="s">
        <v>1336</v>
      </c>
      <c r="M2277" s="22"/>
      <c r="N2277">
        <f t="shared" si="117"/>
        <v>9054</v>
      </c>
      <c r="O2277">
        <f>+VLOOKUP(N2277,'Thanh toán '!O$8:P$8099,2,0)</f>
        <v>1418958</v>
      </c>
      <c r="P2277">
        <f t="shared" si="118"/>
        <v>1418958</v>
      </c>
      <c r="Q2277" s="30">
        <f t="shared" si="119"/>
        <v>0</v>
      </c>
    </row>
    <row r="2278" spans="1:17" ht="26.3" hidden="1" x14ac:dyDescent="0.3">
      <c r="A2278" s="21">
        <v>17659</v>
      </c>
      <c r="B2278" s="22" t="s">
        <v>2620</v>
      </c>
      <c r="C2278" s="22" t="s">
        <v>1333</v>
      </c>
      <c r="D2278" s="27" t="s">
        <v>2604</v>
      </c>
      <c r="E2278" s="24" t="s">
        <v>218</v>
      </c>
      <c r="F2278" s="25" t="s">
        <v>1667</v>
      </c>
      <c r="G2278" s="22" t="s">
        <v>219</v>
      </c>
      <c r="H2278" s="26">
        <v>333176</v>
      </c>
      <c r="I2278" s="28"/>
      <c r="J2278" s="26">
        <v>26654</v>
      </c>
      <c r="K2278" s="26">
        <v>359830</v>
      </c>
      <c r="L2278" s="22" t="s">
        <v>1336</v>
      </c>
      <c r="M2278" s="22"/>
      <c r="N2278">
        <f t="shared" si="117"/>
        <v>9055</v>
      </c>
      <c r="O2278">
        <f>+VLOOKUP(N2278,'Thanh toán '!O$8:P$8099,2,0)</f>
        <v>359830</v>
      </c>
      <c r="P2278">
        <f t="shared" si="118"/>
        <v>359830</v>
      </c>
      <c r="Q2278" s="30">
        <f t="shared" si="119"/>
        <v>0</v>
      </c>
    </row>
    <row r="2279" spans="1:17" hidden="1" x14ac:dyDescent="0.3">
      <c r="A2279" s="21">
        <v>17660</v>
      </c>
      <c r="B2279" s="22" t="s">
        <v>2621</v>
      </c>
      <c r="C2279" s="22" t="s">
        <v>1333</v>
      </c>
      <c r="D2279" s="27" t="s">
        <v>2604</v>
      </c>
      <c r="E2279" s="24" t="s">
        <v>38</v>
      </c>
      <c r="F2279" s="25" t="s">
        <v>1348</v>
      </c>
      <c r="G2279" s="22" t="s">
        <v>39</v>
      </c>
      <c r="H2279" s="26">
        <v>349385</v>
      </c>
      <c r="I2279" s="28"/>
      <c r="J2279" s="26">
        <v>27951</v>
      </c>
      <c r="K2279" s="26">
        <v>377336</v>
      </c>
      <c r="L2279" s="22" t="s">
        <v>1336</v>
      </c>
      <c r="M2279" s="22"/>
      <c r="N2279">
        <f t="shared" si="117"/>
        <v>9056</v>
      </c>
      <c r="O2279">
        <f>+VLOOKUP(N2279,'Thanh toán '!O$8:P$8099,2,0)</f>
        <v>377336</v>
      </c>
      <c r="P2279">
        <f t="shared" si="118"/>
        <v>377336</v>
      </c>
      <c r="Q2279" s="30">
        <f t="shared" si="119"/>
        <v>0</v>
      </c>
    </row>
    <row r="2280" spans="1:17" hidden="1" x14ac:dyDescent="0.3">
      <c r="A2280" s="21">
        <v>17661</v>
      </c>
      <c r="B2280" s="22" t="s">
        <v>2622</v>
      </c>
      <c r="C2280" s="22" t="s">
        <v>1333</v>
      </c>
      <c r="D2280" s="27" t="s">
        <v>2604</v>
      </c>
      <c r="E2280" s="24" t="s">
        <v>38</v>
      </c>
      <c r="F2280" s="25" t="s">
        <v>1348</v>
      </c>
      <c r="G2280" s="22" t="s">
        <v>39</v>
      </c>
      <c r="H2280" s="26">
        <v>349385</v>
      </c>
      <c r="I2280" s="28"/>
      <c r="J2280" s="26">
        <v>27951</v>
      </c>
      <c r="K2280" s="26">
        <v>377336</v>
      </c>
      <c r="L2280" s="22" t="s">
        <v>1336</v>
      </c>
      <c r="M2280" s="22"/>
      <c r="N2280">
        <f t="shared" si="117"/>
        <v>9057</v>
      </c>
      <c r="O2280">
        <f>+VLOOKUP(N2280,'Thanh toán '!O$8:P$8099,2,0)</f>
        <v>377336</v>
      </c>
      <c r="P2280">
        <f t="shared" si="118"/>
        <v>377336</v>
      </c>
      <c r="Q2280" s="30">
        <f t="shared" si="119"/>
        <v>0</v>
      </c>
    </row>
    <row r="2281" spans="1:17" hidden="1" x14ac:dyDescent="0.3">
      <c r="A2281" s="21">
        <v>17737</v>
      </c>
      <c r="B2281" s="22" t="s">
        <v>2623</v>
      </c>
      <c r="C2281" s="22" t="s">
        <v>1333</v>
      </c>
      <c r="D2281" s="27" t="s">
        <v>2604</v>
      </c>
      <c r="E2281" s="24" t="s">
        <v>38</v>
      </c>
      <c r="F2281" s="25" t="s">
        <v>1348</v>
      </c>
      <c r="G2281" s="22" t="s">
        <v>39</v>
      </c>
      <c r="H2281" s="26">
        <v>1411397</v>
      </c>
      <c r="I2281" s="28"/>
      <c r="J2281" s="26">
        <v>112912</v>
      </c>
      <c r="K2281" s="26">
        <v>1524309</v>
      </c>
      <c r="L2281" s="22" t="s">
        <v>1336</v>
      </c>
      <c r="M2281" s="22"/>
      <c r="N2281">
        <f t="shared" si="117"/>
        <v>9136</v>
      </c>
      <c r="O2281">
        <f>+VLOOKUP(N2281,'Thanh toán '!O$8:P$8099,2,0)</f>
        <v>1524309</v>
      </c>
      <c r="P2281">
        <f t="shared" si="118"/>
        <v>1524309</v>
      </c>
      <c r="Q2281" s="30">
        <f t="shared" si="119"/>
        <v>0</v>
      </c>
    </row>
    <row r="2282" spans="1:17" hidden="1" x14ac:dyDescent="0.3">
      <c r="A2282" s="21">
        <v>17738</v>
      </c>
      <c r="B2282" s="22" t="s">
        <v>2624</v>
      </c>
      <c r="C2282" s="22" t="s">
        <v>1333</v>
      </c>
      <c r="D2282" s="27" t="s">
        <v>2604</v>
      </c>
      <c r="E2282" s="24" t="s">
        <v>38</v>
      </c>
      <c r="F2282" s="25" t="s">
        <v>1348</v>
      </c>
      <c r="G2282" s="22" t="s">
        <v>39</v>
      </c>
      <c r="H2282" s="26">
        <v>349385</v>
      </c>
      <c r="I2282" s="28"/>
      <c r="J2282" s="26">
        <v>27951</v>
      </c>
      <c r="K2282" s="26">
        <v>377336</v>
      </c>
      <c r="L2282" s="22" t="s">
        <v>1336</v>
      </c>
      <c r="M2282" s="22"/>
      <c r="N2282">
        <f t="shared" si="117"/>
        <v>9137</v>
      </c>
      <c r="O2282">
        <f>+VLOOKUP(N2282,'Thanh toán '!O$8:P$8099,2,0)</f>
        <v>377336</v>
      </c>
      <c r="P2282">
        <f t="shared" si="118"/>
        <v>377336</v>
      </c>
      <c r="Q2282" s="30">
        <f t="shared" si="119"/>
        <v>0</v>
      </c>
    </row>
    <row r="2283" spans="1:17" hidden="1" x14ac:dyDescent="0.3">
      <c r="A2283" s="21">
        <v>17739</v>
      </c>
      <c r="B2283" s="22" t="s">
        <v>2625</v>
      </c>
      <c r="C2283" s="22" t="s">
        <v>1333</v>
      </c>
      <c r="D2283" s="27" t="s">
        <v>2604</v>
      </c>
      <c r="E2283" s="24" t="s">
        <v>38</v>
      </c>
      <c r="F2283" s="25" t="s">
        <v>1348</v>
      </c>
      <c r="G2283" s="22" t="s">
        <v>39</v>
      </c>
      <c r="H2283" s="26">
        <v>349385</v>
      </c>
      <c r="I2283" s="28"/>
      <c r="J2283" s="26">
        <v>27951</v>
      </c>
      <c r="K2283" s="26">
        <v>377336</v>
      </c>
      <c r="L2283" s="22" t="s">
        <v>1336</v>
      </c>
      <c r="M2283" s="22"/>
      <c r="N2283">
        <f t="shared" si="117"/>
        <v>9138</v>
      </c>
      <c r="O2283">
        <f>+VLOOKUP(N2283,'Thanh toán '!O$8:P$8099,2,0)</f>
        <v>377336</v>
      </c>
      <c r="P2283">
        <f t="shared" si="118"/>
        <v>377336</v>
      </c>
      <c r="Q2283" s="30">
        <f t="shared" si="119"/>
        <v>0</v>
      </c>
    </row>
    <row r="2284" spans="1:17" hidden="1" x14ac:dyDescent="0.3">
      <c r="A2284" s="21">
        <v>17741</v>
      </c>
      <c r="B2284" s="22" t="s">
        <v>2626</v>
      </c>
      <c r="C2284" s="22" t="s">
        <v>1333</v>
      </c>
      <c r="D2284" s="27" t="s">
        <v>2604</v>
      </c>
      <c r="E2284" s="24" t="s">
        <v>38</v>
      </c>
      <c r="F2284" s="25" t="s">
        <v>1348</v>
      </c>
      <c r="G2284" s="22" t="s">
        <v>39</v>
      </c>
      <c r="H2284" s="26">
        <v>349385</v>
      </c>
      <c r="I2284" s="28"/>
      <c r="J2284" s="26">
        <v>27951</v>
      </c>
      <c r="K2284" s="26">
        <v>377336</v>
      </c>
      <c r="L2284" s="22" t="s">
        <v>1336</v>
      </c>
      <c r="M2284" s="22"/>
      <c r="N2284">
        <f t="shared" si="117"/>
        <v>9140</v>
      </c>
      <c r="O2284">
        <f>+VLOOKUP(N2284,'Thanh toán '!O$8:P$8099,2,0)</f>
        <v>377336</v>
      </c>
      <c r="P2284">
        <f t="shared" si="118"/>
        <v>377336</v>
      </c>
      <c r="Q2284" s="30">
        <f t="shared" si="119"/>
        <v>0</v>
      </c>
    </row>
    <row r="2285" spans="1:17" hidden="1" x14ac:dyDescent="0.3">
      <c r="A2285" s="21">
        <v>17742</v>
      </c>
      <c r="B2285" s="22" t="s">
        <v>2627</v>
      </c>
      <c r="C2285" s="22" t="s">
        <v>1333</v>
      </c>
      <c r="D2285" s="27" t="s">
        <v>2604</v>
      </c>
      <c r="E2285" s="24" t="s">
        <v>38</v>
      </c>
      <c r="F2285" s="25" t="s">
        <v>1348</v>
      </c>
      <c r="G2285" s="22" t="s">
        <v>39</v>
      </c>
      <c r="H2285" s="26">
        <v>349385</v>
      </c>
      <c r="I2285" s="28"/>
      <c r="J2285" s="26">
        <v>27951</v>
      </c>
      <c r="K2285" s="26">
        <v>377336</v>
      </c>
      <c r="L2285" s="22" t="s">
        <v>1336</v>
      </c>
      <c r="M2285" s="22"/>
      <c r="N2285">
        <f t="shared" si="117"/>
        <v>9141</v>
      </c>
      <c r="O2285">
        <f>+VLOOKUP(N2285,'Thanh toán '!O$8:P$8099,2,0)</f>
        <v>377336</v>
      </c>
      <c r="P2285">
        <f t="shared" si="118"/>
        <v>377336</v>
      </c>
      <c r="Q2285" s="30">
        <f t="shared" si="119"/>
        <v>0</v>
      </c>
    </row>
    <row r="2286" spans="1:17" hidden="1" x14ac:dyDescent="0.3">
      <c r="A2286" s="21">
        <v>17743</v>
      </c>
      <c r="B2286" s="22" t="s">
        <v>2628</v>
      </c>
      <c r="C2286" s="22" t="s">
        <v>1333</v>
      </c>
      <c r="D2286" s="27" t="s">
        <v>2604</v>
      </c>
      <c r="E2286" s="24" t="s">
        <v>38</v>
      </c>
      <c r="F2286" s="25" t="s">
        <v>1348</v>
      </c>
      <c r="G2286" s="22" t="s">
        <v>39</v>
      </c>
      <c r="H2286" s="26">
        <v>349385</v>
      </c>
      <c r="I2286" s="28"/>
      <c r="J2286" s="26">
        <v>27951</v>
      </c>
      <c r="K2286" s="26">
        <v>377336</v>
      </c>
      <c r="L2286" s="22" t="s">
        <v>1336</v>
      </c>
      <c r="M2286" s="22"/>
      <c r="N2286">
        <f t="shared" si="117"/>
        <v>9142</v>
      </c>
      <c r="O2286">
        <f>+VLOOKUP(N2286,'Thanh toán '!O$8:P$8099,2,0)</f>
        <v>377336</v>
      </c>
      <c r="P2286">
        <f t="shared" si="118"/>
        <v>377336</v>
      </c>
      <c r="Q2286" s="30">
        <f t="shared" si="119"/>
        <v>0</v>
      </c>
    </row>
    <row r="2287" spans="1:17" hidden="1" x14ac:dyDescent="0.3">
      <c r="A2287" s="21">
        <v>17744</v>
      </c>
      <c r="B2287" s="22" t="s">
        <v>2629</v>
      </c>
      <c r="C2287" s="22" t="s">
        <v>1333</v>
      </c>
      <c r="D2287" s="27" t="s">
        <v>2604</v>
      </c>
      <c r="E2287" s="24" t="s">
        <v>38</v>
      </c>
      <c r="F2287" s="25" t="s">
        <v>1348</v>
      </c>
      <c r="G2287" s="22" t="s">
        <v>39</v>
      </c>
      <c r="H2287" s="26">
        <v>349385</v>
      </c>
      <c r="I2287" s="28"/>
      <c r="J2287" s="26">
        <v>27951</v>
      </c>
      <c r="K2287" s="26">
        <v>377336</v>
      </c>
      <c r="L2287" s="22" t="s">
        <v>1336</v>
      </c>
      <c r="M2287" s="22"/>
      <c r="N2287">
        <f t="shared" si="117"/>
        <v>9143</v>
      </c>
      <c r="O2287">
        <f>+VLOOKUP(N2287,'Thanh toán '!O$8:P$8099,2,0)</f>
        <v>377336</v>
      </c>
      <c r="P2287">
        <f t="shared" si="118"/>
        <v>377336</v>
      </c>
      <c r="Q2287" s="30">
        <f t="shared" si="119"/>
        <v>0</v>
      </c>
    </row>
    <row r="2288" spans="1:17" hidden="1" x14ac:dyDescent="0.3">
      <c r="A2288" s="21">
        <v>17745</v>
      </c>
      <c r="B2288" s="22" t="s">
        <v>2630</v>
      </c>
      <c r="C2288" s="22" t="s">
        <v>1333</v>
      </c>
      <c r="D2288" s="27" t="s">
        <v>2604</v>
      </c>
      <c r="E2288" s="24" t="s">
        <v>38</v>
      </c>
      <c r="F2288" s="25" t="s">
        <v>1348</v>
      </c>
      <c r="G2288" s="22" t="s">
        <v>39</v>
      </c>
      <c r="H2288" s="26">
        <v>349385</v>
      </c>
      <c r="I2288" s="28"/>
      <c r="J2288" s="26">
        <v>27951</v>
      </c>
      <c r="K2288" s="26">
        <v>377336</v>
      </c>
      <c r="L2288" s="22" t="s">
        <v>1336</v>
      </c>
      <c r="M2288" s="22"/>
      <c r="N2288">
        <f t="shared" si="117"/>
        <v>9144</v>
      </c>
      <c r="O2288">
        <f>+VLOOKUP(N2288,'Thanh toán '!O$8:P$8099,2,0)</f>
        <v>377336</v>
      </c>
      <c r="P2288">
        <f t="shared" si="118"/>
        <v>377336</v>
      </c>
      <c r="Q2288" s="30">
        <f t="shared" si="119"/>
        <v>0</v>
      </c>
    </row>
    <row r="2289" spans="1:17" hidden="1" x14ac:dyDescent="0.3">
      <c r="A2289" s="21">
        <v>17746</v>
      </c>
      <c r="B2289" s="22" t="s">
        <v>2631</v>
      </c>
      <c r="C2289" s="22" t="s">
        <v>1333</v>
      </c>
      <c r="D2289" s="27" t="s">
        <v>2604</v>
      </c>
      <c r="E2289" s="24" t="s">
        <v>38</v>
      </c>
      <c r="F2289" s="25" t="s">
        <v>1348</v>
      </c>
      <c r="G2289" s="22" t="s">
        <v>39</v>
      </c>
      <c r="H2289" s="26">
        <v>349385</v>
      </c>
      <c r="I2289" s="28"/>
      <c r="J2289" s="26">
        <v>27951</v>
      </c>
      <c r="K2289" s="26">
        <v>377336</v>
      </c>
      <c r="L2289" s="22" t="s">
        <v>1336</v>
      </c>
      <c r="M2289" s="22"/>
      <c r="N2289">
        <f t="shared" si="117"/>
        <v>9145</v>
      </c>
      <c r="O2289">
        <f>+VLOOKUP(N2289,'Thanh toán '!O$8:P$8099,2,0)</f>
        <v>377336</v>
      </c>
      <c r="P2289">
        <f t="shared" si="118"/>
        <v>377336</v>
      </c>
      <c r="Q2289" s="30">
        <f t="shared" si="119"/>
        <v>0</v>
      </c>
    </row>
    <row r="2290" spans="1:17" hidden="1" x14ac:dyDescent="0.3">
      <c r="A2290" s="21">
        <v>17747</v>
      </c>
      <c r="B2290" s="22" t="s">
        <v>2632</v>
      </c>
      <c r="C2290" s="22" t="s">
        <v>1333</v>
      </c>
      <c r="D2290" s="27" t="s">
        <v>2604</v>
      </c>
      <c r="E2290" s="24" t="s">
        <v>38</v>
      </c>
      <c r="F2290" s="25" t="s">
        <v>1348</v>
      </c>
      <c r="G2290" s="22" t="s">
        <v>39</v>
      </c>
      <c r="H2290" s="26">
        <v>349385</v>
      </c>
      <c r="I2290" s="28"/>
      <c r="J2290" s="26">
        <v>27951</v>
      </c>
      <c r="K2290" s="26">
        <v>377336</v>
      </c>
      <c r="L2290" s="22" t="s">
        <v>1336</v>
      </c>
      <c r="M2290" s="22"/>
      <c r="N2290">
        <f t="shared" si="117"/>
        <v>9146</v>
      </c>
      <c r="O2290">
        <f>+VLOOKUP(N2290,'Thanh toán '!O$8:P$8099,2,0)</f>
        <v>377336</v>
      </c>
      <c r="P2290">
        <f t="shared" si="118"/>
        <v>377336</v>
      </c>
      <c r="Q2290" s="30">
        <f t="shared" si="119"/>
        <v>0</v>
      </c>
    </row>
    <row r="2291" spans="1:17" hidden="1" x14ac:dyDescent="0.3">
      <c r="A2291" s="21">
        <v>17748</v>
      </c>
      <c r="B2291" s="22" t="s">
        <v>2633</v>
      </c>
      <c r="C2291" s="22" t="s">
        <v>1333</v>
      </c>
      <c r="D2291" s="27" t="s">
        <v>2604</v>
      </c>
      <c r="E2291" s="24" t="s">
        <v>38</v>
      </c>
      <c r="F2291" s="25" t="s">
        <v>1348</v>
      </c>
      <c r="G2291" s="22" t="s">
        <v>39</v>
      </c>
      <c r="H2291" s="26">
        <v>349385</v>
      </c>
      <c r="I2291" s="28"/>
      <c r="J2291" s="26">
        <v>27951</v>
      </c>
      <c r="K2291" s="26">
        <v>377336</v>
      </c>
      <c r="L2291" s="22" t="s">
        <v>1336</v>
      </c>
      <c r="M2291" s="22"/>
      <c r="N2291">
        <f t="shared" si="117"/>
        <v>9147</v>
      </c>
      <c r="O2291">
        <f>+VLOOKUP(N2291,'Thanh toán '!O$8:P$8099,2,0)</f>
        <v>377336</v>
      </c>
      <c r="P2291">
        <f t="shared" si="118"/>
        <v>377336</v>
      </c>
      <c r="Q2291" s="30">
        <f t="shared" si="119"/>
        <v>0</v>
      </c>
    </row>
    <row r="2292" spans="1:17" hidden="1" x14ac:dyDescent="0.3">
      <c r="A2292" s="21">
        <v>17749</v>
      </c>
      <c r="B2292" s="22" t="s">
        <v>2634</v>
      </c>
      <c r="C2292" s="22" t="s">
        <v>1333</v>
      </c>
      <c r="D2292" s="27" t="s">
        <v>2604</v>
      </c>
      <c r="E2292" s="24" t="s">
        <v>38</v>
      </c>
      <c r="F2292" s="25" t="s">
        <v>1348</v>
      </c>
      <c r="G2292" s="22" t="s">
        <v>39</v>
      </c>
      <c r="H2292" s="26">
        <v>349385</v>
      </c>
      <c r="I2292" s="28"/>
      <c r="J2292" s="26">
        <v>27951</v>
      </c>
      <c r="K2292" s="26">
        <v>377336</v>
      </c>
      <c r="L2292" s="22" t="s">
        <v>1336</v>
      </c>
      <c r="M2292" s="22"/>
      <c r="N2292">
        <f t="shared" si="117"/>
        <v>9148</v>
      </c>
      <c r="O2292">
        <f>+VLOOKUP(N2292,'Thanh toán '!O$8:P$8099,2,0)</f>
        <v>377336</v>
      </c>
      <c r="P2292">
        <f t="shared" si="118"/>
        <v>377336</v>
      </c>
      <c r="Q2292" s="30">
        <f t="shared" si="119"/>
        <v>0</v>
      </c>
    </row>
    <row r="2293" spans="1:17" hidden="1" x14ac:dyDescent="0.3">
      <c r="A2293" s="21">
        <v>17750</v>
      </c>
      <c r="B2293" s="22" t="s">
        <v>2635</v>
      </c>
      <c r="C2293" s="22" t="s">
        <v>1333</v>
      </c>
      <c r="D2293" s="27" t="s">
        <v>2604</v>
      </c>
      <c r="E2293" s="24" t="s">
        <v>38</v>
      </c>
      <c r="F2293" s="25" t="s">
        <v>1348</v>
      </c>
      <c r="G2293" s="22" t="s">
        <v>39</v>
      </c>
      <c r="H2293" s="26">
        <v>349385</v>
      </c>
      <c r="I2293" s="28"/>
      <c r="J2293" s="26">
        <v>27951</v>
      </c>
      <c r="K2293" s="26">
        <v>377336</v>
      </c>
      <c r="L2293" s="22" t="s">
        <v>1336</v>
      </c>
      <c r="M2293" s="22"/>
      <c r="N2293">
        <f t="shared" si="117"/>
        <v>9149</v>
      </c>
      <c r="O2293">
        <f>+VLOOKUP(N2293,'Thanh toán '!O$8:P$8099,2,0)</f>
        <v>377336</v>
      </c>
      <c r="P2293">
        <f t="shared" si="118"/>
        <v>377336</v>
      </c>
      <c r="Q2293" s="30">
        <f t="shared" si="119"/>
        <v>0</v>
      </c>
    </row>
    <row r="2294" spans="1:17" hidden="1" x14ac:dyDescent="0.3">
      <c r="A2294" s="21">
        <v>17751</v>
      </c>
      <c r="B2294" s="22" t="s">
        <v>2636</v>
      </c>
      <c r="C2294" s="22" t="s">
        <v>1333</v>
      </c>
      <c r="D2294" s="27" t="s">
        <v>2604</v>
      </c>
      <c r="E2294" s="24" t="s">
        <v>38</v>
      </c>
      <c r="F2294" s="25" t="s">
        <v>1348</v>
      </c>
      <c r="G2294" s="22" t="s">
        <v>39</v>
      </c>
      <c r="H2294" s="26">
        <v>349385</v>
      </c>
      <c r="I2294" s="28"/>
      <c r="J2294" s="26">
        <v>27951</v>
      </c>
      <c r="K2294" s="26">
        <v>377336</v>
      </c>
      <c r="L2294" s="22" t="s">
        <v>1336</v>
      </c>
      <c r="M2294" s="22"/>
      <c r="N2294">
        <f t="shared" si="117"/>
        <v>9150</v>
      </c>
      <c r="O2294">
        <f>+VLOOKUP(N2294,'Thanh toán '!O$8:P$8099,2,0)</f>
        <v>377336</v>
      </c>
      <c r="P2294">
        <f t="shared" si="118"/>
        <v>377336</v>
      </c>
      <c r="Q2294" s="30">
        <f t="shared" si="119"/>
        <v>0</v>
      </c>
    </row>
    <row r="2295" spans="1:17" hidden="1" x14ac:dyDescent="0.3">
      <c r="A2295" s="21">
        <v>17752</v>
      </c>
      <c r="B2295" s="22" t="s">
        <v>2637</v>
      </c>
      <c r="C2295" s="22" t="s">
        <v>1333</v>
      </c>
      <c r="D2295" s="27" t="s">
        <v>2604</v>
      </c>
      <c r="E2295" s="24" t="s">
        <v>38</v>
      </c>
      <c r="F2295" s="25" t="s">
        <v>1348</v>
      </c>
      <c r="G2295" s="22" t="s">
        <v>39</v>
      </c>
      <c r="H2295" s="26">
        <v>832940</v>
      </c>
      <c r="I2295" s="28"/>
      <c r="J2295" s="26">
        <v>66635</v>
      </c>
      <c r="K2295" s="26">
        <v>899575</v>
      </c>
      <c r="L2295" s="22" t="s">
        <v>1336</v>
      </c>
      <c r="M2295" s="22"/>
      <c r="N2295">
        <f t="shared" si="117"/>
        <v>9151</v>
      </c>
      <c r="O2295">
        <f>+VLOOKUP(N2295,'Thanh toán '!O$8:P$8099,2,0)</f>
        <v>899575</v>
      </c>
      <c r="P2295">
        <f t="shared" si="118"/>
        <v>899575</v>
      </c>
      <c r="Q2295" s="30">
        <f t="shared" si="119"/>
        <v>0</v>
      </c>
    </row>
    <row r="2296" spans="1:17" hidden="1" x14ac:dyDescent="0.3">
      <c r="A2296" s="21">
        <v>17753</v>
      </c>
      <c r="B2296" s="22" t="s">
        <v>2638</v>
      </c>
      <c r="C2296" s="22" t="s">
        <v>1333</v>
      </c>
      <c r="D2296" s="27" t="s">
        <v>2604</v>
      </c>
      <c r="E2296" s="24" t="s">
        <v>38</v>
      </c>
      <c r="F2296" s="25" t="s">
        <v>1348</v>
      </c>
      <c r="G2296" s="22" t="s">
        <v>39</v>
      </c>
      <c r="H2296" s="26">
        <v>3277288</v>
      </c>
      <c r="I2296" s="28"/>
      <c r="J2296" s="26">
        <v>262183</v>
      </c>
      <c r="K2296" s="26">
        <v>3539471</v>
      </c>
      <c r="L2296" s="22" t="s">
        <v>1336</v>
      </c>
      <c r="M2296" s="22"/>
      <c r="N2296">
        <f t="shared" si="117"/>
        <v>9152</v>
      </c>
      <c r="O2296">
        <f>+VLOOKUP(N2296,'Thanh toán '!O$8:P$8099,2,0)</f>
        <v>3539471</v>
      </c>
      <c r="P2296">
        <f t="shared" si="118"/>
        <v>3539471</v>
      </c>
      <c r="Q2296" s="30">
        <f t="shared" si="119"/>
        <v>0</v>
      </c>
    </row>
    <row r="2297" spans="1:17" hidden="1" x14ac:dyDescent="0.3">
      <c r="A2297" s="21">
        <v>17754</v>
      </c>
      <c r="B2297" s="22" t="s">
        <v>2639</v>
      </c>
      <c r="C2297" s="22" t="s">
        <v>1333</v>
      </c>
      <c r="D2297" s="27" t="s">
        <v>2604</v>
      </c>
      <c r="E2297" s="24" t="s">
        <v>38</v>
      </c>
      <c r="F2297" s="25" t="s">
        <v>1348</v>
      </c>
      <c r="G2297" s="22" t="s">
        <v>39</v>
      </c>
      <c r="H2297" s="26">
        <v>349385</v>
      </c>
      <c r="I2297" s="28"/>
      <c r="J2297" s="26">
        <v>27951</v>
      </c>
      <c r="K2297" s="26">
        <v>377336</v>
      </c>
      <c r="L2297" s="22" t="s">
        <v>1336</v>
      </c>
      <c r="M2297" s="22"/>
      <c r="N2297">
        <f t="shared" si="117"/>
        <v>9153</v>
      </c>
      <c r="O2297">
        <f>+VLOOKUP(N2297,'Thanh toán '!O$8:P$8099,2,0)</f>
        <v>377336</v>
      </c>
      <c r="P2297">
        <f t="shared" si="118"/>
        <v>377336</v>
      </c>
      <c r="Q2297" s="30">
        <f t="shared" si="119"/>
        <v>0</v>
      </c>
    </row>
    <row r="2298" spans="1:17" hidden="1" x14ac:dyDescent="0.3">
      <c r="A2298" s="21">
        <v>17755</v>
      </c>
      <c r="B2298" s="22" t="s">
        <v>2640</v>
      </c>
      <c r="C2298" s="22" t="s">
        <v>1333</v>
      </c>
      <c r="D2298" s="27" t="s">
        <v>2604</v>
      </c>
      <c r="E2298" s="24" t="s">
        <v>38</v>
      </c>
      <c r="F2298" s="25" t="s">
        <v>1348</v>
      </c>
      <c r="G2298" s="22" t="s">
        <v>39</v>
      </c>
      <c r="H2298" s="26">
        <v>349385</v>
      </c>
      <c r="I2298" s="28"/>
      <c r="J2298" s="26">
        <v>27951</v>
      </c>
      <c r="K2298" s="26">
        <v>377336</v>
      </c>
      <c r="L2298" s="22" t="s">
        <v>1336</v>
      </c>
      <c r="M2298" s="22"/>
      <c r="N2298">
        <f t="shared" si="117"/>
        <v>9154</v>
      </c>
      <c r="O2298">
        <f>+VLOOKUP(N2298,'Thanh toán '!O$8:P$8099,2,0)</f>
        <v>377336</v>
      </c>
      <c r="P2298">
        <f t="shared" si="118"/>
        <v>377336</v>
      </c>
      <c r="Q2298" s="30">
        <f t="shared" si="119"/>
        <v>0</v>
      </c>
    </row>
    <row r="2299" spans="1:17" hidden="1" x14ac:dyDescent="0.3">
      <c r="A2299" s="21">
        <v>17756</v>
      </c>
      <c r="B2299" s="22" t="s">
        <v>2641</v>
      </c>
      <c r="C2299" s="22" t="s">
        <v>1333</v>
      </c>
      <c r="D2299" s="27" t="s">
        <v>2604</v>
      </c>
      <c r="E2299" s="24" t="s">
        <v>38</v>
      </c>
      <c r="F2299" s="25" t="s">
        <v>1348</v>
      </c>
      <c r="G2299" s="22" t="s">
        <v>39</v>
      </c>
      <c r="H2299" s="26">
        <v>1758665</v>
      </c>
      <c r="I2299" s="28"/>
      <c r="J2299" s="26">
        <v>140693</v>
      </c>
      <c r="K2299" s="26">
        <v>1899358</v>
      </c>
      <c r="L2299" s="22" t="s">
        <v>1336</v>
      </c>
      <c r="M2299" s="22"/>
      <c r="N2299">
        <f t="shared" si="117"/>
        <v>9155</v>
      </c>
      <c r="O2299">
        <f>+VLOOKUP(N2299,'Thanh toán '!O$8:P$8099,2,0)</f>
        <v>1899358</v>
      </c>
      <c r="P2299">
        <f t="shared" si="118"/>
        <v>1899358</v>
      </c>
      <c r="Q2299" s="30">
        <f t="shared" si="119"/>
        <v>0</v>
      </c>
    </row>
    <row r="2300" spans="1:17" hidden="1" x14ac:dyDescent="0.3">
      <c r="A2300" s="21">
        <v>17757</v>
      </c>
      <c r="B2300" s="22" t="s">
        <v>2642</v>
      </c>
      <c r="C2300" s="22" t="s">
        <v>1333</v>
      </c>
      <c r="D2300" s="27" t="s">
        <v>2604</v>
      </c>
      <c r="E2300" s="24" t="s">
        <v>38</v>
      </c>
      <c r="F2300" s="25" t="s">
        <v>1348</v>
      </c>
      <c r="G2300" s="22" t="s">
        <v>39</v>
      </c>
      <c r="H2300" s="26">
        <v>349385</v>
      </c>
      <c r="I2300" s="28"/>
      <c r="J2300" s="26">
        <v>27951</v>
      </c>
      <c r="K2300" s="26">
        <v>377336</v>
      </c>
      <c r="L2300" s="22" t="s">
        <v>1336</v>
      </c>
      <c r="M2300" s="22"/>
      <c r="N2300">
        <f t="shared" si="117"/>
        <v>9156</v>
      </c>
      <c r="O2300">
        <f>+VLOOKUP(N2300,'Thanh toán '!O$8:P$8099,2,0)</f>
        <v>377336</v>
      </c>
      <c r="P2300">
        <f t="shared" si="118"/>
        <v>377336</v>
      </c>
      <c r="Q2300" s="30">
        <f t="shared" si="119"/>
        <v>0</v>
      </c>
    </row>
    <row r="2301" spans="1:17" hidden="1" x14ac:dyDescent="0.3">
      <c r="A2301" s="21">
        <v>17758</v>
      </c>
      <c r="B2301" s="22" t="s">
        <v>2643</v>
      </c>
      <c r="C2301" s="22" t="s">
        <v>1333</v>
      </c>
      <c r="D2301" s="27" t="s">
        <v>2604</v>
      </c>
      <c r="E2301" s="24" t="s">
        <v>38</v>
      </c>
      <c r="F2301" s="25" t="s">
        <v>1348</v>
      </c>
      <c r="G2301" s="22" t="s">
        <v>39</v>
      </c>
      <c r="H2301" s="26">
        <v>349385</v>
      </c>
      <c r="I2301" s="28"/>
      <c r="J2301" s="26">
        <v>27951</v>
      </c>
      <c r="K2301" s="26">
        <v>377336</v>
      </c>
      <c r="L2301" s="22" t="s">
        <v>1336</v>
      </c>
      <c r="M2301" s="22"/>
      <c r="N2301">
        <f t="shared" si="117"/>
        <v>9157</v>
      </c>
      <c r="O2301">
        <f>+VLOOKUP(N2301,'Thanh toán '!O$8:P$8099,2,0)</f>
        <v>377336</v>
      </c>
      <c r="P2301">
        <f t="shared" si="118"/>
        <v>377336</v>
      </c>
      <c r="Q2301" s="30">
        <f t="shared" si="119"/>
        <v>0</v>
      </c>
    </row>
    <row r="2302" spans="1:17" hidden="1" x14ac:dyDescent="0.3">
      <c r="A2302" s="21">
        <v>17759</v>
      </c>
      <c r="B2302" s="22" t="s">
        <v>2644</v>
      </c>
      <c r="C2302" s="22" t="s">
        <v>1333</v>
      </c>
      <c r="D2302" s="27" t="s">
        <v>2604</v>
      </c>
      <c r="E2302" s="24" t="s">
        <v>38</v>
      </c>
      <c r="F2302" s="25" t="s">
        <v>1348</v>
      </c>
      <c r="G2302" s="22" t="s">
        <v>39</v>
      </c>
      <c r="H2302" s="26">
        <v>349385</v>
      </c>
      <c r="I2302" s="28"/>
      <c r="J2302" s="26">
        <v>27951</v>
      </c>
      <c r="K2302" s="26">
        <v>377336</v>
      </c>
      <c r="L2302" s="22" t="s">
        <v>1336</v>
      </c>
      <c r="M2302" s="22"/>
      <c r="N2302">
        <f t="shared" si="117"/>
        <v>9158</v>
      </c>
      <c r="O2302">
        <f>+VLOOKUP(N2302,'Thanh toán '!O$8:P$8099,2,0)</f>
        <v>377336</v>
      </c>
      <c r="P2302">
        <f t="shared" si="118"/>
        <v>377336</v>
      </c>
      <c r="Q2302" s="30">
        <f t="shared" si="119"/>
        <v>0</v>
      </c>
    </row>
    <row r="2303" spans="1:17" hidden="1" x14ac:dyDescent="0.3">
      <c r="A2303" s="21">
        <v>17760</v>
      </c>
      <c r="B2303" s="22" t="s">
        <v>2645</v>
      </c>
      <c r="C2303" s="22" t="s">
        <v>1333</v>
      </c>
      <c r="D2303" s="27" t="s">
        <v>2604</v>
      </c>
      <c r="E2303" s="24" t="s">
        <v>38</v>
      </c>
      <c r="F2303" s="25" t="s">
        <v>1348</v>
      </c>
      <c r="G2303" s="22" t="s">
        <v>39</v>
      </c>
      <c r="H2303" s="26">
        <v>349385</v>
      </c>
      <c r="I2303" s="28"/>
      <c r="J2303" s="26">
        <v>27951</v>
      </c>
      <c r="K2303" s="26">
        <v>377336</v>
      </c>
      <c r="L2303" s="22" t="s">
        <v>1336</v>
      </c>
      <c r="M2303" s="22"/>
      <c r="N2303">
        <f t="shared" si="117"/>
        <v>9159</v>
      </c>
      <c r="O2303">
        <f>+VLOOKUP(N2303,'Thanh toán '!O$8:P$8099,2,0)</f>
        <v>377336</v>
      </c>
      <c r="P2303">
        <f t="shared" si="118"/>
        <v>377336</v>
      </c>
      <c r="Q2303" s="30">
        <f t="shared" si="119"/>
        <v>0</v>
      </c>
    </row>
    <row r="2304" spans="1:17" hidden="1" x14ac:dyDescent="0.3">
      <c r="A2304" s="21">
        <v>17761</v>
      </c>
      <c r="B2304" s="22" t="s">
        <v>2646</v>
      </c>
      <c r="C2304" s="22" t="s">
        <v>1333</v>
      </c>
      <c r="D2304" s="27" t="s">
        <v>2604</v>
      </c>
      <c r="E2304" s="24" t="s">
        <v>38</v>
      </c>
      <c r="F2304" s="25" t="s">
        <v>1348</v>
      </c>
      <c r="G2304" s="22" t="s">
        <v>39</v>
      </c>
      <c r="H2304" s="26">
        <v>349385</v>
      </c>
      <c r="I2304" s="28"/>
      <c r="J2304" s="26">
        <v>27951</v>
      </c>
      <c r="K2304" s="26">
        <v>377336</v>
      </c>
      <c r="L2304" s="22" t="s">
        <v>1336</v>
      </c>
      <c r="M2304" s="22"/>
      <c r="N2304">
        <f t="shared" si="117"/>
        <v>9160</v>
      </c>
      <c r="O2304">
        <f>+VLOOKUP(N2304,'Thanh toán '!O$8:P$8099,2,0)</f>
        <v>377336</v>
      </c>
      <c r="P2304">
        <f t="shared" si="118"/>
        <v>377336</v>
      </c>
      <c r="Q2304" s="30">
        <f t="shared" si="119"/>
        <v>0</v>
      </c>
    </row>
    <row r="2305" spans="1:20" hidden="1" x14ac:dyDescent="0.3">
      <c r="A2305" s="21">
        <v>17762</v>
      </c>
      <c r="B2305" s="22" t="s">
        <v>2647</v>
      </c>
      <c r="C2305" s="22" t="s">
        <v>1333</v>
      </c>
      <c r="D2305" s="27" t="s">
        <v>2604</v>
      </c>
      <c r="E2305" s="24" t="s">
        <v>38</v>
      </c>
      <c r="F2305" s="25" t="s">
        <v>1348</v>
      </c>
      <c r="G2305" s="22" t="s">
        <v>39</v>
      </c>
      <c r="H2305" s="26">
        <v>349385</v>
      </c>
      <c r="I2305" s="28"/>
      <c r="J2305" s="26">
        <v>27951</v>
      </c>
      <c r="K2305" s="26">
        <v>377336</v>
      </c>
      <c r="L2305" s="22" t="s">
        <v>1336</v>
      </c>
      <c r="M2305" s="22"/>
      <c r="N2305">
        <f t="shared" si="117"/>
        <v>9161</v>
      </c>
      <c r="O2305">
        <f>+VLOOKUP(N2305,'Thanh toán '!O$8:P$8099,2,0)</f>
        <v>377336</v>
      </c>
      <c r="P2305">
        <f t="shared" si="118"/>
        <v>377336</v>
      </c>
      <c r="Q2305" s="30">
        <f t="shared" si="119"/>
        <v>0</v>
      </c>
    </row>
    <row r="2306" spans="1:20" hidden="1" x14ac:dyDescent="0.3">
      <c r="A2306" s="21">
        <v>17763</v>
      </c>
      <c r="B2306" s="22" t="s">
        <v>2648</v>
      </c>
      <c r="C2306" s="22" t="s">
        <v>1333</v>
      </c>
      <c r="D2306" s="27" t="s">
        <v>2604</v>
      </c>
      <c r="E2306" s="24" t="s">
        <v>38</v>
      </c>
      <c r="F2306" s="25" t="s">
        <v>1348</v>
      </c>
      <c r="G2306" s="22" t="s">
        <v>39</v>
      </c>
      <c r="H2306" s="26">
        <v>1598895</v>
      </c>
      <c r="I2306" s="28"/>
      <c r="J2306" s="26">
        <v>127912</v>
      </c>
      <c r="K2306" s="26">
        <v>1726807</v>
      </c>
      <c r="L2306" s="22" t="s">
        <v>1336</v>
      </c>
      <c r="M2306" s="22"/>
      <c r="N2306">
        <f t="shared" si="117"/>
        <v>9162</v>
      </c>
      <c r="O2306">
        <f>+VLOOKUP(N2306,'Thanh toán '!O$8:P$8099,2,0)</f>
        <v>1726807</v>
      </c>
      <c r="P2306">
        <f t="shared" si="118"/>
        <v>1726807</v>
      </c>
      <c r="Q2306" s="30">
        <f t="shared" si="119"/>
        <v>0</v>
      </c>
    </row>
    <row r="2307" spans="1:20" hidden="1" x14ac:dyDescent="0.3">
      <c r="A2307" s="21">
        <v>17764</v>
      </c>
      <c r="B2307" s="22" t="s">
        <v>2649</v>
      </c>
      <c r="C2307" s="22" t="s">
        <v>1333</v>
      </c>
      <c r="D2307" s="27" t="s">
        <v>2604</v>
      </c>
      <c r="E2307" s="24" t="s">
        <v>38</v>
      </c>
      <c r="F2307" s="25" t="s">
        <v>1348</v>
      </c>
      <c r="G2307" s="22" t="s">
        <v>39</v>
      </c>
      <c r="H2307" s="26">
        <v>349385</v>
      </c>
      <c r="I2307" s="28"/>
      <c r="J2307" s="26">
        <v>27951</v>
      </c>
      <c r="K2307" s="26">
        <v>377336</v>
      </c>
      <c r="L2307" s="22" t="s">
        <v>1336</v>
      </c>
      <c r="M2307" s="22"/>
      <c r="N2307">
        <f t="shared" si="117"/>
        <v>9163</v>
      </c>
      <c r="O2307">
        <f>+VLOOKUP(N2307,'Thanh toán '!O$8:P$8099,2,0)</f>
        <v>377336</v>
      </c>
      <c r="P2307">
        <f t="shared" si="118"/>
        <v>377336</v>
      </c>
      <c r="Q2307" s="30">
        <f t="shared" si="119"/>
        <v>0</v>
      </c>
    </row>
    <row r="2308" spans="1:20" hidden="1" x14ac:dyDescent="0.3">
      <c r="A2308" s="21">
        <v>17766</v>
      </c>
      <c r="B2308" s="22" t="s">
        <v>2650</v>
      </c>
      <c r="C2308" s="22" t="s">
        <v>1333</v>
      </c>
      <c r="D2308" s="27" t="s">
        <v>2604</v>
      </c>
      <c r="E2308" s="24" t="s">
        <v>38</v>
      </c>
      <c r="F2308" s="25" t="s">
        <v>1348</v>
      </c>
      <c r="G2308" s="22" t="s">
        <v>39</v>
      </c>
      <c r="H2308" s="26">
        <v>349385</v>
      </c>
      <c r="I2308" s="28"/>
      <c r="J2308" s="26">
        <v>27951</v>
      </c>
      <c r="K2308" s="26">
        <v>377336</v>
      </c>
      <c r="L2308" s="22" t="s">
        <v>1336</v>
      </c>
      <c r="M2308" s="22"/>
      <c r="N2308">
        <f t="shared" si="117"/>
        <v>9165</v>
      </c>
      <c r="O2308">
        <f>+VLOOKUP(N2308,'Thanh toán '!O$8:P$8099,2,0)</f>
        <v>377336</v>
      </c>
      <c r="P2308">
        <f t="shared" si="118"/>
        <v>377336</v>
      </c>
      <c r="Q2308" s="30">
        <f t="shared" si="119"/>
        <v>0</v>
      </c>
    </row>
    <row r="2309" spans="1:20" hidden="1" x14ac:dyDescent="0.3">
      <c r="A2309" s="21">
        <v>17768</v>
      </c>
      <c r="B2309" s="22" t="s">
        <v>2651</v>
      </c>
      <c r="C2309" s="22" t="s">
        <v>1333</v>
      </c>
      <c r="D2309" s="27" t="s">
        <v>2604</v>
      </c>
      <c r="E2309" s="24" t="s">
        <v>42</v>
      </c>
      <c r="F2309" s="25" t="s">
        <v>1359</v>
      </c>
      <c r="G2309" s="22" t="s">
        <v>43</v>
      </c>
      <c r="H2309" s="26">
        <v>962485</v>
      </c>
      <c r="I2309" s="28"/>
      <c r="J2309" s="26">
        <v>76999</v>
      </c>
      <c r="K2309" s="26">
        <v>1039484</v>
      </c>
      <c r="L2309" s="22" t="s">
        <v>1336</v>
      </c>
      <c r="M2309" s="22" t="str">
        <f>+E2309</f>
        <v>CÔNG TY TNHH SAIGON CO-OP FAIRPRICE</v>
      </c>
      <c r="N2309">
        <f t="shared" si="117"/>
        <v>9167</v>
      </c>
      <c r="O2309" s="18">
        <f>+VLOOKUP(N2309,'Thanh toán '!O$8:P$8099,2,0)</f>
        <v>1104004</v>
      </c>
      <c r="P2309" s="32">
        <f>+T2309</f>
        <v>1039484</v>
      </c>
      <c r="Q2309" s="30">
        <f>+P2309-K2309</f>
        <v>0</v>
      </c>
      <c r="R2309" t="s">
        <v>22782</v>
      </c>
      <c r="S2309">
        <f>+SUMIFS('Thanh toán '!P$27:P$4224,'Thanh toán '!O$27:O$4224,'Bảng kê HĐ 2022'!N2309)</f>
        <v>2143488</v>
      </c>
      <c r="T2309" s="32">
        <f>+S2309-O2309</f>
        <v>1039484</v>
      </c>
    </row>
    <row r="2310" spans="1:20" hidden="1" x14ac:dyDescent="0.3">
      <c r="A2310" s="21">
        <v>17770</v>
      </c>
      <c r="B2310" s="22" t="s">
        <v>2652</v>
      </c>
      <c r="C2310" s="22" t="s">
        <v>1333</v>
      </c>
      <c r="D2310" s="27" t="s">
        <v>2604</v>
      </c>
      <c r="E2310" s="24" t="s">
        <v>192</v>
      </c>
      <c r="F2310" s="25" t="s">
        <v>1477</v>
      </c>
      <c r="G2310" s="22" t="s">
        <v>193</v>
      </c>
      <c r="H2310" s="26">
        <v>3054290</v>
      </c>
      <c r="I2310" s="28"/>
      <c r="J2310" s="26">
        <v>244343</v>
      </c>
      <c r="K2310" s="26">
        <v>3298633</v>
      </c>
      <c r="L2310" s="22" t="s">
        <v>1336</v>
      </c>
      <c r="M2310" s="22"/>
      <c r="N2310">
        <f t="shared" ref="N2310:N2373" si="120">+B2310*1</f>
        <v>9169</v>
      </c>
      <c r="O2310">
        <f>+VLOOKUP(N2310,'Thanh toán '!O$8:P$8099,2,0)</f>
        <v>3298633</v>
      </c>
      <c r="P2310">
        <f t="shared" ref="P2310:P2373" si="121">+O2310</f>
        <v>3298633</v>
      </c>
      <c r="Q2310" s="30">
        <f t="shared" ref="Q2310:Q2341" si="122">+O2310-K2310</f>
        <v>0</v>
      </c>
    </row>
    <row r="2311" spans="1:20" hidden="1" x14ac:dyDescent="0.3">
      <c r="A2311" s="21">
        <v>17771</v>
      </c>
      <c r="B2311" s="22" t="s">
        <v>2653</v>
      </c>
      <c r="C2311" s="22" t="s">
        <v>1333</v>
      </c>
      <c r="D2311" s="27" t="s">
        <v>2604</v>
      </c>
      <c r="E2311" s="24" t="s">
        <v>38</v>
      </c>
      <c r="F2311" s="25" t="s">
        <v>1348</v>
      </c>
      <c r="G2311" s="22" t="s">
        <v>39</v>
      </c>
      <c r="H2311" s="26">
        <v>496720</v>
      </c>
      <c r="I2311" s="28"/>
      <c r="J2311" s="26">
        <v>39738</v>
      </c>
      <c r="K2311" s="26">
        <v>536458</v>
      </c>
      <c r="L2311" s="22" t="s">
        <v>1336</v>
      </c>
      <c r="M2311" s="22"/>
      <c r="N2311">
        <f t="shared" si="120"/>
        <v>9170</v>
      </c>
      <c r="O2311">
        <f>+VLOOKUP(N2311,'Thanh toán '!O$8:P$8099,2,0)</f>
        <v>536458</v>
      </c>
      <c r="P2311">
        <f t="shared" si="121"/>
        <v>536458</v>
      </c>
      <c r="Q2311" s="30">
        <f t="shared" si="122"/>
        <v>0</v>
      </c>
    </row>
    <row r="2312" spans="1:20" hidden="1" x14ac:dyDescent="0.3">
      <c r="A2312" s="21">
        <v>17773</v>
      </c>
      <c r="B2312" s="22" t="s">
        <v>2654</v>
      </c>
      <c r="C2312" s="22" t="s">
        <v>1333</v>
      </c>
      <c r="D2312" s="27" t="s">
        <v>2604</v>
      </c>
      <c r="E2312" s="24" t="s">
        <v>38</v>
      </c>
      <c r="F2312" s="25" t="s">
        <v>1348</v>
      </c>
      <c r="G2312" s="22" t="s">
        <v>39</v>
      </c>
      <c r="H2312" s="26">
        <v>488014</v>
      </c>
      <c r="I2312" s="28"/>
      <c r="J2312" s="26">
        <v>39041</v>
      </c>
      <c r="K2312" s="26">
        <v>527055</v>
      </c>
      <c r="L2312" s="22" t="s">
        <v>1336</v>
      </c>
      <c r="M2312" s="22"/>
      <c r="N2312">
        <f t="shared" si="120"/>
        <v>9172</v>
      </c>
      <c r="O2312">
        <f>+VLOOKUP(N2312,'Thanh toán '!O$8:P$8099,2,0)</f>
        <v>527055</v>
      </c>
      <c r="P2312">
        <f t="shared" si="121"/>
        <v>527055</v>
      </c>
      <c r="Q2312" s="30">
        <f t="shared" si="122"/>
        <v>0</v>
      </c>
    </row>
    <row r="2313" spans="1:20" hidden="1" x14ac:dyDescent="0.3">
      <c r="A2313" s="21">
        <v>17774</v>
      </c>
      <c r="B2313" s="22" t="s">
        <v>2655</v>
      </c>
      <c r="C2313" s="22" t="s">
        <v>1333</v>
      </c>
      <c r="D2313" s="27" t="s">
        <v>2604</v>
      </c>
      <c r="E2313" s="24" t="s">
        <v>38</v>
      </c>
      <c r="F2313" s="25" t="s">
        <v>1348</v>
      </c>
      <c r="G2313" s="22" t="s">
        <v>39</v>
      </c>
      <c r="H2313" s="26">
        <v>349385</v>
      </c>
      <c r="I2313" s="28"/>
      <c r="J2313" s="26">
        <v>27951</v>
      </c>
      <c r="K2313" s="26">
        <v>377336</v>
      </c>
      <c r="L2313" s="22" t="s">
        <v>1336</v>
      </c>
      <c r="M2313" s="22"/>
      <c r="N2313">
        <f t="shared" si="120"/>
        <v>9173</v>
      </c>
      <c r="O2313">
        <f>+VLOOKUP(N2313,'Thanh toán '!O$8:P$8099,2,0)</f>
        <v>377336</v>
      </c>
      <c r="P2313">
        <f t="shared" si="121"/>
        <v>377336</v>
      </c>
      <c r="Q2313" s="30">
        <f t="shared" si="122"/>
        <v>0</v>
      </c>
    </row>
    <row r="2314" spans="1:20" hidden="1" x14ac:dyDescent="0.3">
      <c r="A2314" s="21">
        <v>17775</v>
      </c>
      <c r="B2314" s="22" t="s">
        <v>2656</v>
      </c>
      <c r="C2314" s="22" t="s">
        <v>1333</v>
      </c>
      <c r="D2314" s="27" t="s">
        <v>2604</v>
      </c>
      <c r="E2314" s="24" t="s">
        <v>38</v>
      </c>
      <c r="F2314" s="25" t="s">
        <v>1348</v>
      </c>
      <c r="G2314" s="22" t="s">
        <v>39</v>
      </c>
      <c r="H2314" s="26">
        <v>349385</v>
      </c>
      <c r="I2314" s="28"/>
      <c r="J2314" s="26">
        <v>27951</v>
      </c>
      <c r="K2314" s="26">
        <v>377336</v>
      </c>
      <c r="L2314" s="22" t="s">
        <v>1336</v>
      </c>
      <c r="M2314" s="22"/>
      <c r="N2314">
        <f t="shared" si="120"/>
        <v>9174</v>
      </c>
      <c r="O2314">
        <f>+VLOOKUP(N2314,'Thanh toán '!O$8:P$8099,2,0)</f>
        <v>377336</v>
      </c>
      <c r="P2314">
        <f t="shared" si="121"/>
        <v>377336</v>
      </c>
      <c r="Q2314" s="30">
        <f t="shared" si="122"/>
        <v>0</v>
      </c>
    </row>
    <row r="2315" spans="1:20" hidden="1" x14ac:dyDescent="0.3">
      <c r="A2315" s="21">
        <v>17776</v>
      </c>
      <c r="B2315" s="22" t="s">
        <v>2657</v>
      </c>
      <c r="C2315" s="22" t="s">
        <v>1333</v>
      </c>
      <c r="D2315" s="27" t="s">
        <v>2604</v>
      </c>
      <c r="E2315" s="24" t="s">
        <v>38</v>
      </c>
      <c r="F2315" s="25" t="s">
        <v>1348</v>
      </c>
      <c r="G2315" s="22" t="s">
        <v>39</v>
      </c>
      <c r="H2315" s="26">
        <v>617037</v>
      </c>
      <c r="I2315" s="28"/>
      <c r="J2315" s="26">
        <v>49363</v>
      </c>
      <c r="K2315" s="26">
        <v>666400</v>
      </c>
      <c r="L2315" s="22" t="s">
        <v>1336</v>
      </c>
      <c r="M2315" s="22"/>
      <c r="N2315">
        <f t="shared" si="120"/>
        <v>9175</v>
      </c>
      <c r="O2315">
        <f>+VLOOKUP(N2315,'Thanh toán '!O$8:P$8099,2,0)</f>
        <v>666400</v>
      </c>
      <c r="P2315">
        <f t="shared" si="121"/>
        <v>666400</v>
      </c>
      <c r="Q2315" s="30">
        <f t="shared" si="122"/>
        <v>0</v>
      </c>
    </row>
    <row r="2316" spans="1:20" hidden="1" x14ac:dyDescent="0.3">
      <c r="A2316" s="21">
        <v>17777</v>
      </c>
      <c r="B2316" s="22" t="s">
        <v>2658</v>
      </c>
      <c r="C2316" s="22" t="s">
        <v>1333</v>
      </c>
      <c r="D2316" s="27" t="s">
        <v>2604</v>
      </c>
      <c r="E2316" s="24" t="s">
        <v>38</v>
      </c>
      <c r="F2316" s="25" t="s">
        <v>1348</v>
      </c>
      <c r="G2316" s="22" t="s">
        <v>39</v>
      </c>
      <c r="H2316" s="26">
        <v>349385</v>
      </c>
      <c r="I2316" s="28"/>
      <c r="J2316" s="26">
        <v>27951</v>
      </c>
      <c r="K2316" s="26">
        <v>377336</v>
      </c>
      <c r="L2316" s="22" t="s">
        <v>1336</v>
      </c>
      <c r="M2316" s="22"/>
      <c r="N2316">
        <f t="shared" si="120"/>
        <v>9176</v>
      </c>
      <c r="O2316">
        <f>+VLOOKUP(N2316,'Thanh toán '!O$8:P$8099,2,0)</f>
        <v>377336</v>
      </c>
      <c r="P2316">
        <f t="shared" si="121"/>
        <v>377336</v>
      </c>
      <c r="Q2316" s="30">
        <f t="shared" si="122"/>
        <v>0</v>
      </c>
    </row>
    <row r="2317" spans="1:20" hidden="1" x14ac:dyDescent="0.3">
      <c r="A2317" s="21">
        <v>17778</v>
      </c>
      <c r="B2317" s="22" t="s">
        <v>2659</v>
      </c>
      <c r="C2317" s="22" t="s">
        <v>1333</v>
      </c>
      <c r="D2317" s="27" t="s">
        <v>2604</v>
      </c>
      <c r="E2317" s="24" t="s">
        <v>38</v>
      </c>
      <c r="F2317" s="25" t="s">
        <v>1348</v>
      </c>
      <c r="G2317" s="22" t="s">
        <v>39</v>
      </c>
      <c r="H2317" s="26">
        <v>940350</v>
      </c>
      <c r="I2317" s="28"/>
      <c r="J2317" s="26">
        <v>75228</v>
      </c>
      <c r="K2317" s="26">
        <v>1015578</v>
      </c>
      <c r="L2317" s="22" t="s">
        <v>1336</v>
      </c>
      <c r="M2317" s="22"/>
      <c r="N2317">
        <f t="shared" si="120"/>
        <v>9177</v>
      </c>
      <c r="O2317">
        <f>+VLOOKUP(N2317,'Thanh toán '!O$8:P$8099,2,0)</f>
        <v>1015578</v>
      </c>
      <c r="P2317">
        <f t="shared" si="121"/>
        <v>1015578</v>
      </c>
      <c r="Q2317" s="30">
        <f t="shared" si="122"/>
        <v>0</v>
      </c>
    </row>
    <row r="2318" spans="1:20" ht="26.3" hidden="1" x14ac:dyDescent="0.3">
      <c r="A2318" s="21">
        <v>17779</v>
      </c>
      <c r="B2318" s="22" t="s">
        <v>2660</v>
      </c>
      <c r="C2318" s="22" t="s">
        <v>1333</v>
      </c>
      <c r="D2318" s="27" t="s">
        <v>2604</v>
      </c>
      <c r="E2318" s="24" t="s">
        <v>23</v>
      </c>
      <c r="F2318" s="25" t="s">
        <v>1342</v>
      </c>
      <c r="G2318" s="22" t="s">
        <v>24</v>
      </c>
      <c r="H2318" s="26">
        <v>1297548</v>
      </c>
      <c r="I2318" s="28"/>
      <c r="J2318" s="26">
        <v>103804</v>
      </c>
      <c r="K2318" s="26">
        <v>1401352</v>
      </c>
      <c r="L2318" s="22" t="s">
        <v>1336</v>
      </c>
      <c r="M2318" s="22"/>
      <c r="N2318">
        <f t="shared" si="120"/>
        <v>9178</v>
      </c>
      <c r="O2318">
        <f>+VLOOKUP(N2318,'Thanh toán '!O$8:P$8099,2,0)</f>
        <v>1401352</v>
      </c>
      <c r="P2318">
        <f t="shared" si="121"/>
        <v>1401352</v>
      </c>
      <c r="Q2318" s="30">
        <f t="shared" si="122"/>
        <v>0</v>
      </c>
    </row>
    <row r="2319" spans="1:20" hidden="1" x14ac:dyDescent="0.3">
      <c r="A2319" s="21">
        <v>17781</v>
      </c>
      <c r="B2319" s="22" t="s">
        <v>2661</v>
      </c>
      <c r="C2319" s="22" t="s">
        <v>1333</v>
      </c>
      <c r="D2319" s="27" t="s">
        <v>2604</v>
      </c>
      <c r="E2319" s="24" t="s">
        <v>38</v>
      </c>
      <c r="F2319" s="25" t="s">
        <v>1348</v>
      </c>
      <c r="G2319" s="22" t="s">
        <v>39</v>
      </c>
      <c r="H2319" s="26">
        <v>934171</v>
      </c>
      <c r="I2319" s="28"/>
      <c r="J2319" s="26">
        <v>74734</v>
      </c>
      <c r="K2319" s="26">
        <v>1008905</v>
      </c>
      <c r="L2319" s="22" t="s">
        <v>1336</v>
      </c>
      <c r="M2319" s="22"/>
      <c r="N2319">
        <f t="shared" si="120"/>
        <v>9180</v>
      </c>
      <c r="O2319">
        <f>+VLOOKUP(N2319,'Thanh toán '!O$8:P$8099,2,0)</f>
        <v>1008905</v>
      </c>
      <c r="P2319">
        <f t="shared" si="121"/>
        <v>1008905</v>
      </c>
      <c r="Q2319" s="30">
        <f t="shared" si="122"/>
        <v>0</v>
      </c>
    </row>
    <row r="2320" spans="1:20" ht="26.3" hidden="1" x14ac:dyDescent="0.3">
      <c r="A2320" s="21">
        <v>17786</v>
      </c>
      <c r="B2320" s="22" t="s">
        <v>2662</v>
      </c>
      <c r="C2320" s="22" t="s">
        <v>1333</v>
      </c>
      <c r="D2320" s="27" t="s">
        <v>2604</v>
      </c>
      <c r="E2320" s="24" t="s">
        <v>23</v>
      </c>
      <c r="F2320" s="25" t="s">
        <v>1342</v>
      </c>
      <c r="G2320" s="22" t="s">
        <v>24</v>
      </c>
      <c r="H2320" s="26">
        <v>1182330</v>
      </c>
      <c r="I2320" s="28"/>
      <c r="J2320" s="26">
        <v>94586</v>
      </c>
      <c r="K2320" s="26">
        <v>1276916</v>
      </c>
      <c r="L2320" s="22" t="s">
        <v>1336</v>
      </c>
      <c r="M2320" s="22"/>
      <c r="N2320">
        <f t="shared" si="120"/>
        <v>9185</v>
      </c>
      <c r="O2320">
        <f>+VLOOKUP(N2320,'Thanh toán '!O$8:P$8099,2,0)</f>
        <v>1276916</v>
      </c>
      <c r="P2320">
        <f t="shared" si="121"/>
        <v>1276916</v>
      </c>
      <c r="Q2320" s="30">
        <f t="shared" si="122"/>
        <v>0</v>
      </c>
    </row>
    <row r="2321" spans="1:17" ht="26.3" hidden="1" x14ac:dyDescent="0.3">
      <c r="A2321" s="21">
        <v>17787</v>
      </c>
      <c r="B2321" s="22" t="s">
        <v>2663</v>
      </c>
      <c r="C2321" s="22" t="s">
        <v>1333</v>
      </c>
      <c r="D2321" s="27" t="s">
        <v>2604</v>
      </c>
      <c r="E2321" s="24" t="s">
        <v>23</v>
      </c>
      <c r="F2321" s="25" t="s">
        <v>1342</v>
      </c>
      <c r="G2321" s="22" t="s">
        <v>24</v>
      </c>
      <c r="H2321" s="26">
        <v>416470</v>
      </c>
      <c r="I2321" s="28"/>
      <c r="J2321" s="26">
        <v>33318</v>
      </c>
      <c r="K2321" s="26">
        <v>449788</v>
      </c>
      <c r="L2321" s="22" t="s">
        <v>1336</v>
      </c>
      <c r="M2321" s="22"/>
      <c r="N2321">
        <f t="shared" si="120"/>
        <v>9186</v>
      </c>
      <c r="O2321">
        <f>+VLOOKUP(N2321,'Thanh toán '!O$8:P$8099,2,0)</f>
        <v>449788</v>
      </c>
      <c r="P2321">
        <f t="shared" si="121"/>
        <v>449788</v>
      </c>
      <c r="Q2321" s="30">
        <f t="shared" si="122"/>
        <v>0</v>
      </c>
    </row>
    <row r="2322" spans="1:17" ht="26.3" hidden="1" x14ac:dyDescent="0.3">
      <c r="A2322" s="21">
        <v>17788</v>
      </c>
      <c r="B2322" s="22" t="s">
        <v>2664</v>
      </c>
      <c r="C2322" s="22" t="s">
        <v>1333</v>
      </c>
      <c r="D2322" s="27" t="s">
        <v>2604</v>
      </c>
      <c r="E2322" s="24" t="s">
        <v>23</v>
      </c>
      <c r="F2322" s="25" t="s">
        <v>1342</v>
      </c>
      <c r="G2322" s="22" t="s">
        <v>24</v>
      </c>
      <c r="H2322" s="26">
        <v>832940</v>
      </c>
      <c r="I2322" s="28"/>
      <c r="J2322" s="26">
        <v>66635</v>
      </c>
      <c r="K2322" s="26">
        <v>899575</v>
      </c>
      <c r="L2322" s="22" t="s">
        <v>1336</v>
      </c>
      <c r="M2322" s="22"/>
      <c r="N2322">
        <f t="shared" si="120"/>
        <v>9187</v>
      </c>
      <c r="O2322">
        <f>+VLOOKUP(N2322,'Thanh toán '!O$8:P$8099,2,0)</f>
        <v>899575</v>
      </c>
      <c r="P2322">
        <f t="shared" si="121"/>
        <v>899575</v>
      </c>
      <c r="Q2322" s="30">
        <f t="shared" si="122"/>
        <v>0</v>
      </c>
    </row>
    <row r="2323" spans="1:17" ht="26.3" hidden="1" x14ac:dyDescent="0.3">
      <c r="A2323" s="21">
        <v>17789</v>
      </c>
      <c r="B2323" s="22" t="s">
        <v>2665</v>
      </c>
      <c r="C2323" s="22" t="s">
        <v>1333</v>
      </c>
      <c r="D2323" s="27" t="s">
        <v>2604</v>
      </c>
      <c r="E2323" s="24" t="s">
        <v>23</v>
      </c>
      <c r="F2323" s="25" t="s">
        <v>1342</v>
      </c>
      <c r="G2323" s="22" t="s">
        <v>24</v>
      </c>
      <c r="H2323" s="26">
        <v>1085620</v>
      </c>
      <c r="I2323" s="28"/>
      <c r="J2323" s="26">
        <v>86850</v>
      </c>
      <c r="K2323" s="26">
        <v>1172470</v>
      </c>
      <c r="L2323" s="22" t="s">
        <v>1336</v>
      </c>
      <c r="M2323" s="22"/>
      <c r="N2323">
        <f t="shared" si="120"/>
        <v>9188</v>
      </c>
      <c r="O2323">
        <f>+VLOOKUP(N2323,'Thanh toán '!O$8:P$8099,2,0)</f>
        <v>1172470</v>
      </c>
      <c r="P2323">
        <f t="shared" si="121"/>
        <v>1172470</v>
      </c>
      <c r="Q2323" s="30">
        <f t="shared" si="122"/>
        <v>0</v>
      </c>
    </row>
    <row r="2324" spans="1:17" ht="26.3" hidden="1" x14ac:dyDescent="0.3">
      <c r="A2324" s="21">
        <v>17790</v>
      </c>
      <c r="B2324" s="22" t="s">
        <v>2666</v>
      </c>
      <c r="C2324" s="22" t="s">
        <v>1333</v>
      </c>
      <c r="D2324" s="27" t="s">
        <v>2604</v>
      </c>
      <c r="E2324" s="24" t="s">
        <v>23</v>
      </c>
      <c r="F2324" s="25" t="s">
        <v>1342</v>
      </c>
      <c r="G2324" s="22" t="s">
        <v>24</v>
      </c>
      <c r="H2324" s="26">
        <v>1665880</v>
      </c>
      <c r="I2324" s="28"/>
      <c r="J2324" s="26">
        <v>133270</v>
      </c>
      <c r="K2324" s="26">
        <v>1799150</v>
      </c>
      <c r="L2324" s="22" t="s">
        <v>1336</v>
      </c>
      <c r="M2324" s="22"/>
      <c r="N2324">
        <f t="shared" si="120"/>
        <v>9189</v>
      </c>
      <c r="O2324">
        <f>+VLOOKUP(N2324,'Thanh toán '!O$8:P$8099,2,0)</f>
        <v>1799150</v>
      </c>
      <c r="P2324">
        <f t="shared" si="121"/>
        <v>1799150</v>
      </c>
      <c r="Q2324" s="30">
        <f t="shared" si="122"/>
        <v>0</v>
      </c>
    </row>
    <row r="2325" spans="1:17" ht="26.3" hidden="1" x14ac:dyDescent="0.3">
      <c r="A2325" s="21">
        <v>17791</v>
      </c>
      <c r="B2325" s="22" t="s">
        <v>2667</v>
      </c>
      <c r="C2325" s="22" t="s">
        <v>1333</v>
      </c>
      <c r="D2325" s="27" t="s">
        <v>2604</v>
      </c>
      <c r="E2325" s="24" t="s">
        <v>23</v>
      </c>
      <c r="F2325" s="25" t="s">
        <v>1342</v>
      </c>
      <c r="G2325" s="22" t="s">
        <v>24</v>
      </c>
      <c r="H2325" s="26">
        <v>999528</v>
      </c>
      <c r="I2325" s="28"/>
      <c r="J2325" s="26">
        <v>79962</v>
      </c>
      <c r="K2325" s="26">
        <v>1079490</v>
      </c>
      <c r="L2325" s="22" t="s">
        <v>1336</v>
      </c>
      <c r="M2325" s="22"/>
      <c r="N2325">
        <f t="shared" si="120"/>
        <v>9190</v>
      </c>
      <c r="O2325">
        <f>+VLOOKUP(N2325,'Thanh toán '!O$8:P$8099,2,0)</f>
        <v>1079490</v>
      </c>
      <c r="P2325">
        <f t="shared" si="121"/>
        <v>1079490</v>
      </c>
      <c r="Q2325" s="30">
        <f t="shared" si="122"/>
        <v>0</v>
      </c>
    </row>
    <row r="2326" spans="1:17" ht="26.3" hidden="1" x14ac:dyDescent="0.3">
      <c r="A2326" s="21">
        <v>17792</v>
      </c>
      <c r="B2326" s="22" t="s">
        <v>2668</v>
      </c>
      <c r="C2326" s="22" t="s">
        <v>1333</v>
      </c>
      <c r="D2326" s="27" t="s">
        <v>2604</v>
      </c>
      <c r="E2326" s="24" t="s">
        <v>23</v>
      </c>
      <c r="F2326" s="25" t="s">
        <v>1342</v>
      </c>
      <c r="G2326" s="22" t="s">
        <v>24</v>
      </c>
      <c r="H2326" s="26">
        <v>832940</v>
      </c>
      <c r="I2326" s="28"/>
      <c r="J2326" s="26">
        <v>66635</v>
      </c>
      <c r="K2326" s="26">
        <v>899575</v>
      </c>
      <c r="L2326" s="22" t="s">
        <v>1336</v>
      </c>
      <c r="M2326" s="22"/>
      <c r="N2326">
        <f t="shared" si="120"/>
        <v>9191</v>
      </c>
      <c r="O2326">
        <f>+VLOOKUP(N2326,'Thanh toán '!O$8:P$8099,2,0)</f>
        <v>899575</v>
      </c>
      <c r="P2326">
        <f t="shared" si="121"/>
        <v>899575</v>
      </c>
      <c r="Q2326" s="30">
        <f t="shared" si="122"/>
        <v>0</v>
      </c>
    </row>
    <row r="2327" spans="1:17" ht="26.3" hidden="1" x14ac:dyDescent="0.3">
      <c r="A2327" s="21">
        <v>17793</v>
      </c>
      <c r="B2327" s="22" t="s">
        <v>2669</v>
      </c>
      <c r="C2327" s="22" t="s">
        <v>1333</v>
      </c>
      <c r="D2327" s="27" t="s">
        <v>2604</v>
      </c>
      <c r="E2327" s="24" t="s">
        <v>23</v>
      </c>
      <c r="F2327" s="25" t="s">
        <v>1342</v>
      </c>
      <c r="G2327" s="22" t="s">
        <v>24</v>
      </c>
      <c r="H2327" s="26">
        <v>1182330</v>
      </c>
      <c r="I2327" s="28"/>
      <c r="J2327" s="26">
        <v>94586</v>
      </c>
      <c r="K2327" s="26">
        <v>1276916</v>
      </c>
      <c r="L2327" s="22" t="s">
        <v>1336</v>
      </c>
      <c r="M2327" s="22"/>
      <c r="N2327">
        <f t="shared" si="120"/>
        <v>9192</v>
      </c>
      <c r="O2327" t="e">
        <f>+VLOOKUP(N2327,'Thanh toán '!O$8:P$8099,2,0)</f>
        <v>#N/A</v>
      </c>
      <c r="P2327" t="e">
        <f t="shared" si="121"/>
        <v>#N/A</v>
      </c>
      <c r="Q2327" s="30" t="e">
        <f t="shared" si="122"/>
        <v>#N/A</v>
      </c>
    </row>
    <row r="2328" spans="1:17" ht="26.3" hidden="1" x14ac:dyDescent="0.3">
      <c r="A2328" s="21">
        <v>17794</v>
      </c>
      <c r="B2328" s="22" t="s">
        <v>2670</v>
      </c>
      <c r="C2328" s="22" t="s">
        <v>1333</v>
      </c>
      <c r="D2328" s="27" t="s">
        <v>2604</v>
      </c>
      <c r="E2328" s="24" t="s">
        <v>23</v>
      </c>
      <c r="F2328" s="25" t="s">
        <v>1342</v>
      </c>
      <c r="G2328" s="22" t="s">
        <v>24</v>
      </c>
      <c r="H2328" s="26">
        <v>2015270</v>
      </c>
      <c r="I2328" s="28"/>
      <c r="J2328" s="26">
        <v>161222</v>
      </c>
      <c r="K2328" s="26">
        <v>2176492</v>
      </c>
      <c r="L2328" s="22" t="s">
        <v>1336</v>
      </c>
      <c r="M2328" s="22"/>
      <c r="N2328">
        <f t="shared" si="120"/>
        <v>9193</v>
      </c>
      <c r="O2328">
        <f>+VLOOKUP(N2328,'Thanh toán '!O$8:P$8099,2,0)</f>
        <v>2176492</v>
      </c>
      <c r="P2328">
        <f t="shared" si="121"/>
        <v>2176492</v>
      </c>
      <c r="Q2328" s="30">
        <f t="shared" si="122"/>
        <v>0</v>
      </c>
    </row>
    <row r="2329" spans="1:17" ht="26.3" hidden="1" x14ac:dyDescent="0.3">
      <c r="A2329" s="21">
        <v>17795</v>
      </c>
      <c r="B2329" s="22" t="s">
        <v>2671</v>
      </c>
      <c r="C2329" s="22" t="s">
        <v>1333</v>
      </c>
      <c r="D2329" s="27" t="s">
        <v>2604</v>
      </c>
      <c r="E2329" s="24" t="s">
        <v>23</v>
      </c>
      <c r="F2329" s="25" t="s">
        <v>1342</v>
      </c>
      <c r="G2329" s="22" t="s">
        <v>24</v>
      </c>
      <c r="H2329" s="26">
        <v>1598800</v>
      </c>
      <c r="I2329" s="28"/>
      <c r="J2329" s="26">
        <v>127904</v>
      </c>
      <c r="K2329" s="26">
        <v>1726704</v>
      </c>
      <c r="L2329" s="22" t="s">
        <v>1336</v>
      </c>
      <c r="M2329" s="22"/>
      <c r="N2329">
        <f t="shared" si="120"/>
        <v>9194</v>
      </c>
      <c r="O2329">
        <f>+VLOOKUP(N2329,'Thanh toán '!O$8:P$8099,2,0)</f>
        <v>1726704</v>
      </c>
      <c r="P2329">
        <f t="shared" si="121"/>
        <v>1726704</v>
      </c>
      <c r="Q2329" s="30">
        <f t="shared" si="122"/>
        <v>0</v>
      </c>
    </row>
    <row r="2330" spans="1:17" ht="26.3" hidden="1" x14ac:dyDescent="0.3">
      <c r="A2330" s="21">
        <v>17796</v>
      </c>
      <c r="B2330" s="22" t="s">
        <v>2672</v>
      </c>
      <c r="C2330" s="22" t="s">
        <v>1333</v>
      </c>
      <c r="D2330" s="27" t="s">
        <v>2604</v>
      </c>
      <c r="E2330" s="24" t="s">
        <v>23</v>
      </c>
      <c r="F2330" s="25" t="s">
        <v>1342</v>
      </c>
      <c r="G2330" s="22" t="s">
        <v>24</v>
      </c>
      <c r="H2330" s="26">
        <v>832940</v>
      </c>
      <c r="I2330" s="28"/>
      <c r="J2330" s="26">
        <v>66635</v>
      </c>
      <c r="K2330" s="26">
        <v>899575</v>
      </c>
      <c r="L2330" s="22" t="s">
        <v>1336</v>
      </c>
      <c r="M2330" s="22"/>
      <c r="N2330">
        <f t="shared" si="120"/>
        <v>9195</v>
      </c>
      <c r="O2330">
        <f>+VLOOKUP(N2330,'Thanh toán '!O$8:P$8099,2,0)</f>
        <v>899575</v>
      </c>
      <c r="P2330">
        <f t="shared" si="121"/>
        <v>899575</v>
      </c>
      <c r="Q2330" s="30">
        <f t="shared" si="122"/>
        <v>0</v>
      </c>
    </row>
    <row r="2331" spans="1:17" ht="26.3" hidden="1" x14ac:dyDescent="0.3">
      <c r="A2331" s="21">
        <v>17797</v>
      </c>
      <c r="B2331" s="22" t="s">
        <v>2673</v>
      </c>
      <c r="C2331" s="22" t="s">
        <v>1333</v>
      </c>
      <c r="D2331" s="27" t="s">
        <v>2604</v>
      </c>
      <c r="E2331" s="24" t="s">
        <v>23</v>
      </c>
      <c r="F2331" s="25" t="s">
        <v>1342</v>
      </c>
      <c r="G2331" s="22" t="s">
        <v>24</v>
      </c>
      <c r="H2331" s="26">
        <v>1531720</v>
      </c>
      <c r="I2331" s="28"/>
      <c r="J2331" s="26">
        <v>122538</v>
      </c>
      <c r="K2331" s="26">
        <v>1654258</v>
      </c>
      <c r="L2331" s="22" t="s">
        <v>1336</v>
      </c>
      <c r="M2331" s="22"/>
      <c r="N2331">
        <f t="shared" si="120"/>
        <v>9196</v>
      </c>
      <c r="O2331">
        <f>+VLOOKUP(N2331,'Thanh toán '!O$8:P$8099,2,0)</f>
        <v>1654258</v>
      </c>
      <c r="P2331">
        <f t="shared" si="121"/>
        <v>1654258</v>
      </c>
      <c r="Q2331" s="30">
        <f t="shared" si="122"/>
        <v>0</v>
      </c>
    </row>
    <row r="2332" spans="1:17" ht="26.3" hidden="1" x14ac:dyDescent="0.3">
      <c r="A2332" s="21">
        <v>17798</v>
      </c>
      <c r="B2332" s="22" t="s">
        <v>2674</v>
      </c>
      <c r="C2332" s="22" t="s">
        <v>1333</v>
      </c>
      <c r="D2332" s="27" t="s">
        <v>2604</v>
      </c>
      <c r="E2332" s="24" t="s">
        <v>23</v>
      </c>
      <c r="F2332" s="25" t="s">
        <v>1342</v>
      </c>
      <c r="G2332" s="22" t="s">
        <v>24</v>
      </c>
      <c r="H2332" s="26">
        <v>1182330</v>
      </c>
      <c r="I2332" s="28"/>
      <c r="J2332" s="26">
        <v>94586</v>
      </c>
      <c r="K2332" s="26">
        <v>1276916</v>
      </c>
      <c r="L2332" s="22" t="s">
        <v>1336</v>
      </c>
      <c r="M2332" s="22"/>
      <c r="N2332">
        <f t="shared" si="120"/>
        <v>9197</v>
      </c>
      <c r="O2332">
        <f>+VLOOKUP(N2332,'Thanh toán '!O$8:P$8099,2,0)</f>
        <v>1276916</v>
      </c>
      <c r="P2332">
        <f t="shared" si="121"/>
        <v>1276916</v>
      </c>
      <c r="Q2332" s="30">
        <f t="shared" si="122"/>
        <v>0</v>
      </c>
    </row>
    <row r="2333" spans="1:17" ht="26.3" hidden="1" x14ac:dyDescent="0.3">
      <c r="A2333" s="21">
        <v>17799</v>
      </c>
      <c r="B2333" s="22" t="s">
        <v>2675</v>
      </c>
      <c r="C2333" s="22" t="s">
        <v>1333</v>
      </c>
      <c r="D2333" s="27" t="s">
        <v>2604</v>
      </c>
      <c r="E2333" s="24" t="s">
        <v>23</v>
      </c>
      <c r="F2333" s="25" t="s">
        <v>1342</v>
      </c>
      <c r="G2333" s="22" t="s">
        <v>24</v>
      </c>
      <c r="H2333" s="26">
        <v>583058</v>
      </c>
      <c r="I2333" s="28"/>
      <c r="J2333" s="26">
        <v>46645</v>
      </c>
      <c r="K2333" s="26">
        <v>629703</v>
      </c>
      <c r="L2333" s="22" t="s">
        <v>1336</v>
      </c>
      <c r="M2333" s="22"/>
      <c r="N2333">
        <f t="shared" si="120"/>
        <v>9198</v>
      </c>
      <c r="O2333">
        <f>+VLOOKUP(N2333,'Thanh toán '!O$8:P$8099,2,0)</f>
        <v>629703</v>
      </c>
      <c r="P2333">
        <f t="shared" si="121"/>
        <v>629703</v>
      </c>
      <c r="Q2333" s="30">
        <f t="shared" si="122"/>
        <v>0</v>
      </c>
    </row>
    <row r="2334" spans="1:17" ht="26.3" hidden="1" x14ac:dyDescent="0.3">
      <c r="A2334" s="21">
        <v>17800</v>
      </c>
      <c r="B2334" s="22" t="s">
        <v>2676</v>
      </c>
      <c r="C2334" s="22" t="s">
        <v>1333</v>
      </c>
      <c r="D2334" s="27" t="s">
        <v>2604</v>
      </c>
      <c r="E2334" s="24" t="s">
        <v>23</v>
      </c>
      <c r="F2334" s="25" t="s">
        <v>1342</v>
      </c>
      <c r="G2334" s="22" t="s">
        <v>24</v>
      </c>
      <c r="H2334" s="26">
        <v>1252208</v>
      </c>
      <c r="I2334" s="28"/>
      <c r="J2334" s="26">
        <v>100177</v>
      </c>
      <c r="K2334" s="26">
        <v>1352385</v>
      </c>
      <c r="L2334" s="22" t="s">
        <v>1336</v>
      </c>
      <c r="M2334" s="22"/>
      <c r="N2334">
        <f t="shared" si="120"/>
        <v>9199</v>
      </c>
      <c r="O2334" t="e">
        <f>+VLOOKUP(N2334,'Thanh toán '!O$8:P$8099,2,0)</f>
        <v>#N/A</v>
      </c>
      <c r="P2334" t="e">
        <f t="shared" si="121"/>
        <v>#N/A</v>
      </c>
      <c r="Q2334" s="30" t="e">
        <f t="shared" si="122"/>
        <v>#N/A</v>
      </c>
    </row>
    <row r="2335" spans="1:17" hidden="1" x14ac:dyDescent="0.3">
      <c r="A2335" s="21">
        <v>17801</v>
      </c>
      <c r="B2335" s="22" t="s">
        <v>2677</v>
      </c>
      <c r="C2335" s="22" t="s">
        <v>1333</v>
      </c>
      <c r="D2335" s="27" t="s">
        <v>2604</v>
      </c>
      <c r="E2335" s="24" t="s">
        <v>38</v>
      </c>
      <c r="F2335" s="25" t="s">
        <v>1348</v>
      </c>
      <c r="G2335" s="22" t="s">
        <v>39</v>
      </c>
      <c r="H2335" s="26">
        <v>775764</v>
      </c>
      <c r="I2335" s="28"/>
      <c r="J2335" s="26">
        <v>62061</v>
      </c>
      <c r="K2335" s="26">
        <v>837825</v>
      </c>
      <c r="L2335" s="22" t="s">
        <v>1336</v>
      </c>
      <c r="M2335" s="22"/>
      <c r="N2335">
        <f t="shared" si="120"/>
        <v>9200</v>
      </c>
      <c r="O2335">
        <f>+VLOOKUP(N2335,'Thanh toán '!O$8:P$8099,2,0)</f>
        <v>837825</v>
      </c>
      <c r="P2335">
        <f t="shared" si="121"/>
        <v>837825</v>
      </c>
      <c r="Q2335" s="30">
        <f t="shared" si="122"/>
        <v>0</v>
      </c>
    </row>
    <row r="2336" spans="1:17" hidden="1" x14ac:dyDescent="0.3">
      <c r="A2336" s="21">
        <v>17802</v>
      </c>
      <c r="B2336" s="22" t="s">
        <v>2678</v>
      </c>
      <c r="C2336" s="22" t="s">
        <v>1333</v>
      </c>
      <c r="D2336" s="27" t="s">
        <v>2604</v>
      </c>
      <c r="E2336" s="24" t="s">
        <v>38</v>
      </c>
      <c r="F2336" s="25" t="s">
        <v>1348</v>
      </c>
      <c r="G2336" s="22" t="s">
        <v>39</v>
      </c>
      <c r="H2336" s="26">
        <v>333176</v>
      </c>
      <c r="I2336" s="28"/>
      <c r="J2336" s="26">
        <v>26654</v>
      </c>
      <c r="K2336" s="26">
        <v>359830</v>
      </c>
      <c r="L2336" s="22" t="s">
        <v>1336</v>
      </c>
      <c r="M2336" s="22"/>
      <c r="N2336">
        <f t="shared" si="120"/>
        <v>9201</v>
      </c>
      <c r="O2336">
        <f>+VLOOKUP(N2336,'Thanh toán '!O$8:P$8099,2,0)</f>
        <v>359830</v>
      </c>
      <c r="P2336">
        <f t="shared" si="121"/>
        <v>359830</v>
      </c>
      <c r="Q2336" s="30">
        <f t="shared" si="122"/>
        <v>0</v>
      </c>
    </row>
    <row r="2337" spans="1:17" hidden="1" x14ac:dyDescent="0.3">
      <c r="A2337" s="21">
        <v>17803</v>
      </c>
      <c r="B2337" s="22" t="s">
        <v>2679</v>
      </c>
      <c r="C2337" s="22" t="s">
        <v>1333</v>
      </c>
      <c r="D2337" s="27" t="s">
        <v>2604</v>
      </c>
      <c r="E2337" s="24" t="s">
        <v>38</v>
      </c>
      <c r="F2337" s="25" t="s">
        <v>1348</v>
      </c>
      <c r="G2337" s="22" t="s">
        <v>39</v>
      </c>
      <c r="H2337" s="26">
        <v>1629725</v>
      </c>
      <c r="I2337" s="28"/>
      <c r="J2337" s="26">
        <v>130378</v>
      </c>
      <c r="K2337" s="26">
        <v>1760103</v>
      </c>
      <c r="L2337" s="22" t="s">
        <v>1336</v>
      </c>
      <c r="M2337" s="22"/>
      <c r="N2337">
        <f t="shared" si="120"/>
        <v>9202</v>
      </c>
      <c r="O2337">
        <f>+VLOOKUP(N2337,'Thanh toán '!O$8:P$8099,2,0)</f>
        <v>1760103</v>
      </c>
      <c r="P2337">
        <f t="shared" si="121"/>
        <v>1760103</v>
      </c>
      <c r="Q2337" s="30">
        <f t="shared" si="122"/>
        <v>0</v>
      </c>
    </row>
    <row r="2338" spans="1:17" ht="26.3" hidden="1" x14ac:dyDescent="0.3">
      <c r="A2338" s="21">
        <v>17804</v>
      </c>
      <c r="B2338" s="22" t="s">
        <v>2680</v>
      </c>
      <c r="C2338" s="22" t="s">
        <v>1333</v>
      </c>
      <c r="D2338" s="27" t="s">
        <v>2604</v>
      </c>
      <c r="E2338" s="24" t="s">
        <v>23</v>
      </c>
      <c r="F2338" s="25" t="s">
        <v>1342</v>
      </c>
      <c r="G2338" s="22" t="s">
        <v>24</v>
      </c>
      <c r="H2338" s="26">
        <v>349390</v>
      </c>
      <c r="I2338" s="28"/>
      <c r="J2338" s="26">
        <v>27951</v>
      </c>
      <c r="K2338" s="26">
        <v>377341</v>
      </c>
      <c r="L2338" s="22" t="s">
        <v>1336</v>
      </c>
      <c r="M2338" s="22"/>
      <c r="N2338">
        <f t="shared" si="120"/>
        <v>9203</v>
      </c>
      <c r="O2338">
        <f>+VLOOKUP(N2338,'Thanh toán '!O$8:P$8099,2,0)</f>
        <v>377341</v>
      </c>
      <c r="P2338">
        <f t="shared" si="121"/>
        <v>377341</v>
      </c>
      <c r="Q2338" s="30">
        <f t="shared" si="122"/>
        <v>0</v>
      </c>
    </row>
    <row r="2339" spans="1:17" ht="26.3" hidden="1" x14ac:dyDescent="0.3">
      <c r="A2339" s="21">
        <v>17805</v>
      </c>
      <c r="B2339" s="22" t="s">
        <v>2681</v>
      </c>
      <c r="C2339" s="22" t="s">
        <v>1333</v>
      </c>
      <c r="D2339" s="27" t="s">
        <v>2604</v>
      </c>
      <c r="E2339" s="24" t="s">
        <v>23</v>
      </c>
      <c r="F2339" s="25" t="s">
        <v>1342</v>
      </c>
      <c r="G2339" s="22" t="s">
        <v>24</v>
      </c>
      <c r="H2339" s="26">
        <v>832940</v>
      </c>
      <c r="I2339" s="28"/>
      <c r="J2339" s="26">
        <v>66635</v>
      </c>
      <c r="K2339" s="26">
        <v>899575</v>
      </c>
      <c r="L2339" s="22" t="s">
        <v>1336</v>
      </c>
      <c r="M2339" s="22"/>
      <c r="N2339">
        <f t="shared" si="120"/>
        <v>9204</v>
      </c>
      <c r="O2339">
        <f>+VLOOKUP(N2339,'Thanh toán '!O$8:P$8099,2,0)</f>
        <v>899575</v>
      </c>
      <c r="P2339">
        <f t="shared" si="121"/>
        <v>899575</v>
      </c>
      <c r="Q2339" s="30">
        <f t="shared" si="122"/>
        <v>0</v>
      </c>
    </row>
    <row r="2340" spans="1:17" ht="26.3" hidden="1" x14ac:dyDescent="0.3">
      <c r="A2340" s="21">
        <v>17806</v>
      </c>
      <c r="B2340" s="22" t="s">
        <v>2682</v>
      </c>
      <c r="C2340" s="22" t="s">
        <v>1333</v>
      </c>
      <c r="D2340" s="27" t="s">
        <v>2604</v>
      </c>
      <c r="E2340" s="24" t="s">
        <v>23</v>
      </c>
      <c r="F2340" s="25" t="s">
        <v>1342</v>
      </c>
      <c r="G2340" s="22" t="s">
        <v>24</v>
      </c>
      <c r="H2340" s="26">
        <v>2015270</v>
      </c>
      <c r="I2340" s="28"/>
      <c r="J2340" s="26">
        <v>161222</v>
      </c>
      <c r="K2340" s="26">
        <v>2176492</v>
      </c>
      <c r="L2340" s="22" t="s">
        <v>1336</v>
      </c>
      <c r="M2340" s="22"/>
      <c r="N2340">
        <f t="shared" si="120"/>
        <v>9205</v>
      </c>
      <c r="O2340">
        <f>+VLOOKUP(N2340,'Thanh toán '!O$8:P$8099,2,0)</f>
        <v>2176492</v>
      </c>
      <c r="P2340">
        <f t="shared" si="121"/>
        <v>2176492</v>
      </c>
      <c r="Q2340" s="30">
        <f t="shared" si="122"/>
        <v>0</v>
      </c>
    </row>
    <row r="2341" spans="1:17" ht="26.3" hidden="1" x14ac:dyDescent="0.3">
      <c r="A2341" s="21">
        <v>17807</v>
      </c>
      <c r="B2341" s="22" t="s">
        <v>2683</v>
      </c>
      <c r="C2341" s="22" t="s">
        <v>1333</v>
      </c>
      <c r="D2341" s="27" t="s">
        <v>2604</v>
      </c>
      <c r="E2341" s="24" t="s">
        <v>23</v>
      </c>
      <c r="F2341" s="25" t="s">
        <v>1342</v>
      </c>
      <c r="G2341" s="22" t="s">
        <v>24</v>
      </c>
      <c r="H2341" s="26">
        <v>2848210</v>
      </c>
      <c r="I2341" s="28"/>
      <c r="J2341" s="26">
        <v>227857</v>
      </c>
      <c r="K2341" s="26">
        <v>3076067</v>
      </c>
      <c r="L2341" s="22" t="s">
        <v>1336</v>
      </c>
      <c r="M2341" s="22"/>
      <c r="N2341">
        <f t="shared" si="120"/>
        <v>9206</v>
      </c>
      <c r="O2341">
        <f>+VLOOKUP(N2341,'Thanh toán '!O$8:P$8099,2,0)</f>
        <v>3076067</v>
      </c>
      <c r="P2341">
        <f t="shared" si="121"/>
        <v>3076067</v>
      </c>
      <c r="Q2341" s="30">
        <f t="shared" si="122"/>
        <v>0</v>
      </c>
    </row>
    <row r="2342" spans="1:17" ht="26.3" hidden="1" x14ac:dyDescent="0.3">
      <c r="A2342" s="21">
        <v>17808</v>
      </c>
      <c r="B2342" s="22" t="s">
        <v>2684</v>
      </c>
      <c r="C2342" s="22" t="s">
        <v>1333</v>
      </c>
      <c r="D2342" s="27" t="s">
        <v>2604</v>
      </c>
      <c r="E2342" s="24" t="s">
        <v>23</v>
      </c>
      <c r="F2342" s="25" t="s">
        <v>1342</v>
      </c>
      <c r="G2342" s="22" t="s">
        <v>24</v>
      </c>
      <c r="H2342" s="26">
        <v>1182330</v>
      </c>
      <c r="I2342" s="28"/>
      <c r="J2342" s="26">
        <v>94586</v>
      </c>
      <c r="K2342" s="26">
        <v>1276916</v>
      </c>
      <c r="L2342" s="22" t="s">
        <v>1336</v>
      </c>
      <c r="M2342" s="22"/>
      <c r="N2342">
        <f t="shared" si="120"/>
        <v>9207</v>
      </c>
      <c r="O2342">
        <f>+VLOOKUP(N2342,'Thanh toán '!O$8:P$8099,2,0)</f>
        <v>1276916</v>
      </c>
      <c r="P2342">
        <f t="shared" si="121"/>
        <v>1276916</v>
      </c>
      <c r="Q2342" s="30">
        <f t="shared" ref="Q2342:Q2373" si="123">+O2342-K2342</f>
        <v>0</v>
      </c>
    </row>
    <row r="2343" spans="1:17" ht="26.3" hidden="1" x14ac:dyDescent="0.3">
      <c r="A2343" s="21">
        <v>17809</v>
      </c>
      <c r="B2343" s="22" t="s">
        <v>2685</v>
      </c>
      <c r="C2343" s="22" t="s">
        <v>1333</v>
      </c>
      <c r="D2343" s="27" t="s">
        <v>2604</v>
      </c>
      <c r="E2343" s="24" t="s">
        <v>23</v>
      </c>
      <c r="F2343" s="25" t="s">
        <v>1342</v>
      </c>
      <c r="G2343" s="22" t="s">
        <v>24</v>
      </c>
      <c r="H2343" s="26">
        <v>1182330</v>
      </c>
      <c r="I2343" s="28"/>
      <c r="J2343" s="26">
        <v>94586</v>
      </c>
      <c r="K2343" s="26">
        <v>1276916</v>
      </c>
      <c r="L2343" s="22" t="s">
        <v>1336</v>
      </c>
      <c r="M2343" s="22"/>
      <c r="N2343">
        <f t="shared" si="120"/>
        <v>9208</v>
      </c>
      <c r="O2343">
        <f>+VLOOKUP(N2343,'Thanh toán '!O$8:P$8099,2,0)</f>
        <v>1276916</v>
      </c>
      <c r="P2343">
        <f t="shared" si="121"/>
        <v>1276916</v>
      </c>
      <c r="Q2343" s="30">
        <f t="shared" si="123"/>
        <v>0</v>
      </c>
    </row>
    <row r="2344" spans="1:17" ht="26.3" hidden="1" x14ac:dyDescent="0.3">
      <c r="A2344" s="21">
        <v>17810</v>
      </c>
      <c r="B2344" s="22" t="s">
        <v>2686</v>
      </c>
      <c r="C2344" s="22" t="s">
        <v>1333</v>
      </c>
      <c r="D2344" s="27" t="s">
        <v>2604</v>
      </c>
      <c r="E2344" s="24" t="s">
        <v>23</v>
      </c>
      <c r="F2344" s="25" t="s">
        <v>1342</v>
      </c>
      <c r="G2344" s="22" t="s">
        <v>24</v>
      </c>
      <c r="H2344" s="26">
        <v>832940</v>
      </c>
      <c r="I2344" s="28"/>
      <c r="J2344" s="26">
        <v>66635</v>
      </c>
      <c r="K2344" s="26">
        <v>899575</v>
      </c>
      <c r="L2344" s="22" t="s">
        <v>1336</v>
      </c>
      <c r="M2344" s="22"/>
      <c r="N2344">
        <f t="shared" si="120"/>
        <v>9209</v>
      </c>
      <c r="O2344">
        <f>+VLOOKUP(N2344,'Thanh toán '!O$8:P$8099,2,0)</f>
        <v>899575</v>
      </c>
      <c r="P2344">
        <f t="shared" si="121"/>
        <v>899575</v>
      </c>
      <c r="Q2344" s="30">
        <f t="shared" si="123"/>
        <v>0</v>
      </c>
    </row>
    <row r="2345" spans="1:17" ht="26.3" hidden="1" x14ac:dyDescent="0.3">
      <c r="A2345" s="21">
        <v>17811</v>
      </c>
      <c r="B2345" s="22" t="s">
        <v>2687</v>
      </c>
      <c r="C2345" s="22" t="s">
        <v>1333</v>
      </c>
      <c r="D2345" s="27" t="s">
        <v>2604</v>
      </c>
      <c r="E2345" s="24" t="s">
        <v>23</v>
      </c>
      <c r="F2345" s="25" t="s">
        <v>1342</v>
      </c>
      <c r="G2345" s="22" t="s">
        <v>24</v>
      </c>
      <c r="H2345" s="26">
        <v>832940</v>
      </c>
      <c r="I2345" s="28"/>
      <c r="J2345" s="26">
        <v>66635</v>
      </c>
      <c r="K2345" s="26">
        <v>899575</v>
      </c>
      <c r="L2345" s="22" t="s">
        <v>1336</v>
      </c>
      <c r="M2345" s="22"/>
      <c r="N2345">
        <f t="shared" si="120"/>
        <v>9210</v>
      </c>
      <c r="O2345">
        <f>+VLOOKUP(N2345,'Thanh toán '!O$8:P$8099,2,0)</f>
        <v>899575</v>
      </c>
      <c r="P2345">
        <f t="shared" si="121"/>
        <v>899575</v>
      </c>
      <c r="Q2345" s="30">
        <f t="shared" si="123"/>
        <v>0</v>
      </c>
    </row>
    <row r="2346" spans="1:17" ht="26.3" hidden="1" x14ac:dyDescent="0.3">
      <c r="A2346" s="21">
        <v>17812</v>
      </c>
      <c r="B2346" s="22" t="s">
        <v>2688</v>
      </c>
      <c r="C2346" s="22" t="s">
        <v>1333</v>
      </c>
      <c r="D2346" s="27" t="s">
        <v>2604</v>
      </c>
      <c r="E2346" s="24" t="s">
        <v>23</v>
      </c>
      <c r="F2346" s="25" t="s">
        <v>1342</v>
      </c>
      <c r="G2346" s="22" t="s">
        <v>24</v>
      </c>
      <c r="H2346" s="26">
        <v>832940</v>
      </c>
      <c r="I2346" s="28"/>
      <c r="J2346" s="26">
        <v>66635</v>
      </c>
      <c r="K2346" s="26">
        <v>899575</v>
      </c>
      <c r="L2346" s="22" t="s">
        <v>1336</v>
      </c>
      <c r="M2346" s="22"/>
      <c r="N2346">
        <f t="shared" si="120"/>
        <v>9211</v>
      </c>
      <c r="O2346">
        <f>+VLOOKUP(N2346,'Thanh toán '!O$8:P$8099,2,0)</f>
        <v>899575</v>
      </c>
      <c r="P2346">
        <f t="shared" si="121"/>
        <v>899575</v>
      </c>
      <c r="Q2346" s="30">
        <f t="shared" si="123"/>
        <v>0</v>
      </c>
    </row>
    <row r="2347" spans="1:17" ht="26.3" hidden="1" x14ac:dyDescent="0.3">
      <c r="A2347" s="21">
        <v>17813</v>
      </c>
      <c r="B2347" s="22" t="s">
        <v>2689</v>
      </c>
      <c r="C2347" s="22" t="s">
        <v>1333</v>
      </c>
      <c r="D2347" s="27" t="s">
        <v>2604</v>
      </c>
      <c r="E2347" s="24" t="s">
        <v>23</v>
      </c>
      <c r="F2347" s="25" t="s">
        <v>1342</v>
      </c>
      <c r="G2347" s="22" t="s">
        <v>24</v>
      </c>
      <c r="H2347" s="26">
        <v>2015270</v>
      </c>
      <c r="I2347" s="28"/>
      <c r="J2347" s="26">
        <v>161222</v>
      </c>
      <c r="K2347" s="26">
        <v>2176492</v>
      </c>
      <c r="L2347" s="22" t="s">
        <v>1336</v>
      </c>
      <c r="M2347" s="22"/>
      <c r="N2347">
        <f t="shared" si="120"/>
        <v>9212</v>
      </c>
      <c r="O2347">
        <f>+VLOOKUP(N2347,'Thanh toán '!O$8:P$8099,2,0)</f>
        <v>2176492</v>
      </c>
      <c r="P2347">
        <f t="shared" si="121"/>
        <v>2176492</v>
      </c>
      <c r="Q2347" s="30">
        <f t="shared" si="123"/>
        <v>0</v>
      </c>
    </row>
    <row r="2348" spans="1:17" ht="26.3" hidden="1" x14ac:dyDescent="0.3">
      <c r="A2348" s="21">
        <v>17814</v>
      </c>
      <c r="B2348" s="22" t="s">
        <v>2690</v>
      </c>
      <c r="C2348" s="22" t="s">
        <v>1333</v>
      </c>
      <c r="D2348" s="27" t="s">
        <v>2604</v>
      </c>
      <c r="E2348" s="24" t="s">
        <v>23</v>
      </c>
      <c r="F2348" s="25" t="s">
        <v>1342</v>
      </c>
      <c r="G2348" s="22" t="s">
        <v>24</v>
      </c>
      <c r="H2348" s="26">
        <v>832940</v>
      </c>
      <c r="I2348" s="28"/>
      <c r="J2348" s="26">
        <v>66635</v>
      </c>
      <c r="K2348" s="26">
        <v>899575</v>
      </c>
      <c r="L2348" s="22" t="s">
        <v>1336</v>
      </c>
      <c r="M2348" s="22"/>
      <c r="N2348">
        <f t="shared" si="120"/>
        <v>9213</v>
      </c>
      <c r="O2348">
        <f>+VLOOKUP(N2348,'Thanh toán '!O$8:P$8099,2,0)</f>
        <v>899575</v>
      </c>
      <c r="P2348">
        <f t="shared" si="121"/>
        <v>899575</v>
      </c>
      <c r="Q2348" s="30">
        <f t="shared" si="123"/>
        <v>0</v>
      </c>
    </row>
    <row r="2349" spans="1:17" ht="26.3" hidden="1" x14ac:dyDescent="0.3">
      <c r="A2349" s="21">
        <v>17815</v>
      </c>
      <c r="B2349" s="22" t="s">
        <v>2691</v>
      </c>
      <c r="C2349" s="22" t="s">
        <v>1333</v>
      </c>
      <c r="D2349" s="27" t="s">
        <v>2604</v>
      </c>
      <c r="E2349" s="24" t="s">
        <v>23</v>
      </c>
      <c r="F2349" s="25" t="s">
        <v>1342</v>
      </c>
      <c r="G2349" s="22" t="s">
        <v>24</v>
      </c>
      <c r="H2349" s="26">
        <v>832940</v>
      </c>
      <c r="I2349" s="28"/>
      <c r="J2349" s="26">
        <v>66635</v>
      </c>
      <c r="K2349" s="26">
        <v>899575</v>
      </c>
      <c r="L2349" s="22" t="s">
        <v>1336</v>
      </c>
      <c r="M2349" s="22"/>
      <c r="N2349">
        <f t="shared" si="120"/>
        <v>9214</v>
      </c>
      <c r="O2349">
        <f>+VLOOKUP(N2349,'Thanh toán '!O$8:P$8099,2,0)</f>
        <v>899575</v>
      </c>
      <c r="P2349">
        <f t="shared" si="121"/>
        <v>899575</v>
      </c>
      <c r="Q2349" s="30">
        <f t="shared" si="123"/>
        <v>0</v>
      </c>
    </row>
    <row r="2350" spans="1:17" ht="26.3" hidden="1" x14ac:dyDescent="0.3">
      <c r="A2350" s="21">
        <v>17816</v>
      </c>
      <c r="B2350" s="22" t="s">
        <v>2692</v>
      </c>
      <c r="C2350" s="22" t="s">
        <v>1333</v>
      </c>
      <c r="D2350" s="27" t="s">
        <v>2604</v>
      </c>
      <c r="E2350" s="24" t="s">
        <v>23</v>
      </c>
      <c r="F2350" s="25" t="s">
        <v>1342</v>
      </c>
      <c r="G2350" s="22" t="s">
        <v>24</v>
      </c>
      <c r="H2350" s="26">
        <v>832940</v>
      </c>
      <c r="I2350" s="28"/>
      <c r="J2350" s="26">
        <v>66635</v>
      </c>
      <c r="K2350" s="26">
        <v>899575</v>
      </c>
      <c r="L2350" s="22" t="s">
        <v>1336</v>
      </c>
      <c r="M2350" s="22"/>
      <c r="N2350">
        <f t="shared" si="120"/>
        <v>9215</v>
      </c>
      <c r="O2350">
        <f>+VLOOKUP(N2350,'Thanh toán '!O$8:P$8099,2,0)</f>
        <v>899575</v>
      </c>
      <c r="P2350">
        <f t="shared" si="121"/>
        <v>899575</v>
      </c>
      <c r="Q2350" s="30">
        <f t="shared" si="123"/>
        <v>0</v>
      </c>
    </row>
    <row r="2351" spans="1:17" ht="26.3" hidden="1" x14ac:dyDescent="0.3">
      <c r="A2351" s="21">
        <v>17817</v>
      </c>
      <c r="B2351" s="22" t="s">
        <v>2693</v>
      </c>
      <c r="C2351" s="22" t="s">
        <v>1333</v>
      </c>
      <c r="D2351" s="27" t="s">
        <v>2604</v>
      </c>
      <c r="E2351" s="24" t="s">
        <v>23</v>
      </c>
      <c r="F2351" s="25" t="s">
        <v>1342</v>
      </c>
      <c r="G2351" s="22" t="s">
        <v>24</v>
      </c>
      <c r="H2351" s="26">
        <v>832940</v>
      </c>
      <c r="I2351" s="28"/>
      <c r="J2351" s="26">
        <v>66635</v>
      </c>
      <c r="K2351" s="26">
        <v>899575</v>
      </c>
      <c r="L2351" s="22" t="s">
        <v>1336</v>
      </c>
      <c r="M2351" s="22"/>
      <c r="N2351">
        <f t="shared" si="120"/>
        <v>9216</v>
      </c>
      <c r="O2351">
        <f>+VLOOKUP(N2351,'Thanh toán '!O$8:P$8099,2,0)</f>
        <v>899575</v>
      </c>
      <c r="P2351">
        <f t="shared" si="121"/>
        <v>899575</v>
      </c>
      <c r="Q2351" s="30">
        <f t="shared" si="123"/>
        <v>0</v>
      </c>
    </row>
    <row r="2352" spans="1:17" ht="26.3" hidden="1" x14ac:dyDescent="0.3">
      <c r="A2352" s="21">
        <v>17818</v>
      </c>
      <c r="B2352" s="22" t="s">
        <v>2694</v>
      </c>
      <c r="C2352" s="22" t="s">
        <v>1333</v>
      </c>
      <c r="D2352" s="27" t="s">
        <v>2604</v>
      </c>
      <c r="E2352" s="24" t="s">
        <v>23</v>
      </c>
      <c r="F2352" s="25" t="s">
        <v>1342</v>
      </c>
      <c r="G2352" s="22" t="s">
        <v>24</v>
      </c>
      <c r="H2352" s="26">
        <v>1531720</v>
      </c>
      <c r="I2352" s="28"/>
      <c r="J2352" s="26">
        <v>122538</v>
      </c>
      <c r="K2352" s="26">
        <v>1654258</v>
      </c>
      <c r="L2352" s="22" t="s">
        <v>1336</v>
      </c>
      <c r="M2352" s="22"/>
      <c r="N2352">
        <f t="shared" si="120"/>
        <v>9217</v>
      </c>
      <c r="O2352">
        <f>+VLOOKUP(N2352,'Thanh toán '!O$8:P$8099,2,0)</f>
        <v>1654258</v>
      </c>
      <c r="P2352">
        <f t="shared" si="121"/>
        <v>1654258</v>
      </c>
      <c r="Q2352" s="30">
        <f t="shared" si="123"/>
        <v>0</v>
      </c>
    </row>
    <row r="2353" spans="1:17" ht="26.3" hidden="1" x14ac:dyDescent="0.3">
      <c r="A2353" s="21">
        <v>17819</v>
      </c>
      <c r="B2353" s="22" t="s">
        <v>2695</v>
      </c>
      <c r="C2353" s="22" t="s">
        <v>1333</v>
      </c>
      <c r="D2353" s="27" t="s">
        <v>2604</v>
      </c>
      <c r="E2353" s="24" t="s">
        <v>23</v>
      </c>
      <c r="F2353" s="25" t="s">
        <v>1342</v>
      </c>
      <c r="G2353" s="22" t="s">
        <v>24</v>
      </c>
      <c r="H2353" s="26">
        <v>832940</v>
      </c>
      <c r="I2353" s="28"/>
      <c r="J2353" s="26">
        <v>66635</v>
      </c>
      <c r="K2353" s="26">
        <v>899575</v>
      </c>
      <c r="L2353" s="22" t="s">
        <v>1336</v>
      </c>
      <c r="M2353" s="22"/>
      <c r="N2353">
        <f t="shared" si="120"/>
        <v>9218</v>
      </c>
      <c r="O2353">
        <f>+VLOOKUP(N2353,'Thanh toán '!O$8:P$8099,2,0)</f>
        <v>899575</v>
      </c>
      <c r="P2353">
        <f t="shared" si="121"/>
        <v>899575</v>
      </c>
      <c r="Q2353" s="30">
        <f t="shared" si="123"/>
        <v>0</v>
      </c>
    </row>
    <row r="2354" spans="1:17" ht="26.3" hidden="1" x14ac:dyDescent="0.3">
      <c r="A2354" s="21">
        <v>17820</v>
      </c>
      <c r="B2354" s="22" t="s">
        <v>2696</v>
      </c>
      <c r="C2354" s="22" t="s">
        <v>1333</v>
      </c>
      <c r="D2354" s="27" t="s">
        <v>2604</v>
      </c>
      <c r="E2354" s="24" t="s">
        <v>23</v>
      </c>
      <c r="F2354" s="25" t="s">
        <v>1342</v>
      </c>
      <c r="G2354" s="22" t="s">
        <v>24</v>
      </c>
      <c r="H2354" s="26">
        <v>832940</v>
      </c>
      <c r="I2354" s="28"/>
      <c r="J2354" s="26">
        <v>66635</v>
      </c>
      <c r="K2354" s="26">
        <v>899575</v>
      </c>
      <c r="L2354" s="22" t="s">
        <v>1336</v>
      </c>
      <c r="M2354" s="22"/>
      <c r="N2354">
        <f t="shared" si="120"/>
        <v>9219</v>
      </c>
      <c r="O2354">
        <f>+VLOOKUP(N2354,'Thanh toán '!O$8:P$8099,2,0)</f>
        <v>899575</v>
      </c>
      <c r="P2354">
        <f t="shared" si="121"/>
        <v>899575</v>
      </c>
      <c r="Q2354" s="30">
        <f t="shared" si="123"/>
        <v>0</v>
      </c>
    </row>
    <row r="2355" spans="1:17" ht="26.3" hidden="1" x14ac:dyDescent="0.3">
      <c r="A2355" s="21">
        <v>17821</v>
      </c>
      <c r="B2355" s="22" t="s">
        <v>2697</v>
      </c>
      <c r="C2355" s="22" t="s">
        <v>1333</v>
      </c>
      <c r="D2355" s="27" t="s">
        <v>2604</v>
      </c>
      <c r="E2355" s="24" t="s">
        <v>23</v>
      </c>
      <c r="F2355" s="25" t="s">
        <v>1342</v>
      </c>
      <c r="G2355" s="22" t="s">
        <v>24</v>
      </c>
      <c r="H2355" s="26">
        <v>832940</v>
      </c>
      <c r="I2355" s="28"/>
      <c r="J2355" s="26">
        <v>66635</v>
      </c>
      <c r="K2355" s="26">
        <v>899575</v>
      </c>
      <c r="L2355" s="22" t="s">
        <v>1336</v>
      </c>
      <c r="M2355" s="22"/>
      <c r="N2355">
        <f t="shared" si="120"/>
        <v>9220</v>
      </c>
      <c r="O2355">
        <f>+VLOOKUP(N2355,'Thanh toán '!O$8:P$8099,2,0)</f>
        <v>899575</v>
      </c>
      <c r="P2355">
        <f t="shared" si="121"/>
        <v>899575</v>
      </c>
      <c r="Q2355" s="30">
        <f t="shared" si="123"/>
        <v>0</v>
      </c>
    </row>
    <row r="2356" spans="1:17" ht="26.3" hidden="1" x14ac:dyDescent="0.3">
      <c r="A2356" s="21">
        <v>17822</v>
      </c>
      <c r="B2356" s="22" t="s">
        <v>2698</v>
      </c>
      <c r="C2356" s="22" t="s">
        <v>1333</v>
      </c>
      <c r="D2356" s="27" t="s">
        <v>2604</v>
      </c>
      <c r="E2356" s="24" t="s">
        <v>23</v>
      </c>
      <c r="F2356" s="25" t="s">
        <v>1342</v>
      </c>
      <c r="G2356" s="22" t="s">
        <v>24</v>
      </c>
      <c r="H2356" s="26">
        <v>1252208</v>
      </c>
      <c r="I2356" s="28"/>
      <c r="J2356" s="26">
        <v>100177</v>
      </c>
      <c r="K2356" s="26">
        <v>1352385</v>
      </c>
      <c r="L2356" s="22" t="s">
        <v>1336</v>
      </c>
      <c r="M2356" s="22"/>
      <c r="N2356">
        <f t="shared" si="120"/>
        <v>9221</v>
      </c>
      <c r="O2356">
        <f>+VLOOKUP(N2356,'Thanh toán '!O$8:P$8099,2,0)</f>
        <v>1352385</v>
      </c>
      <c r="P2356">
        <f t="shared" si="121"/>
        <v>1352385</v>
      </c>
      <c r="Q2356" s="30">
        <f t="shared" si="123"/>
        <v>0</v>
      </c>
    </row>
    <row r="2357" spans="1:17" ht="26.3" hidden="1" x14ac:dyDescent="0.3">
      <c r="A2357" s="21">
        <v>17823</v>
      </c>
      <c r="B2357" s="22" t="s">
        <v>2699</v>
      </c>
      <c r="C2357" s="22" t="s">
        <v>1333</v>
      </c>
      <c r="D2357" s="27" t="s">
        <v>2604</v>
      </c>
      <c r="E2357" s="24" t="s">
        <v>23</v>
      </c>
      <c r="F2357" s="25" t="s">
        <v>1342</v>
      </c>
      <c r="G2357" s="22" t="s">
        <v>24</v>
      </c>
      <c r="H2357" s="26">
        <v>1182330</v>
      </c>
      <c r="I2357" s="28"/>
      <c r="J2357" s="26">
        <v>94586</v>
      </c>
      <c r="K2357" s="26">
        <v>1276916</v>
      </c>
      <c r="L2357" s="22" t="s">
        <v>1336</v>
      </c>
      <c r="M2357" s="22"/>
      <c r="N2357">
        <f t="shared" si="120"/>
        <v>9222</v>
      </c>
      <c r="O2357">
        <f>+VLOOKUP(N2357,'Thanh toán '!O$8:P$8099,2,0)</f>
        <v>1276916</v>
      </c>
      <c r="P2357">
        <f t="shared" si="121"/>
        <v>1276916</v>
      </c>
      <c r="Q2357" s="30">
        <f t="shared" si="123"/>
        <v>0</v>
      </c>
    </row>
    <row r="2358" spans="1:17" hidden="1" x14ac:dyDescent="0.3">
      <c r="A2358" s="21">
        <v>17824</v>
      </c>
      <c r="B2358" s="22" t="s">
        <v>2700</v>
      </c>
      <c r="C2358" s="22" t="s">
        <v>1333</v>
      </c>
      <c r="D2358" s="27" t="s">
        <v>2604</v>
      </c>
      <c r="E2358" s="24" t="s">
        <v>548</v>
      </c>
      <c r="F2358" s="25" t="s">
        <v>1531</v>
      </c>
      <c r="G2358" s="22" t="s">
        <v>549</v>
      </c>
      <c r="H2358" s="26">
        <v>2069070</v>
      </c>
      <c r="I2358" s="28"/>
      <c r="J2358" s="26">
        <v>165526</v>
      </c>
      <c r="K2358" s="26">
        <v>2234596</v>
      </c>
      <c r="L2358" s="22" t="s">
        <v>1336</v>
      </c>
      <c r="M2358" s="22"/>
      <c r="N2358">
        <f t="shared" si="120"/>
        <v>9223</v>
      </c>
      <c r="O2358">
        <f>+VLOOKUP(N2358,'Thanh toán '!O$8:P$8099,2,0)</f>
        <v>2234596</v>
      </c>
      <c r="P2358">
        <f t="shared" si="121"/>
        <v>2234596</v>
      </c>
      <c r="Q2358" s="30">
        <f t="shared" si="123"/>
        <v>0</v>
      </c>
    </row>
    <row r="2359" spans="1:17" ht="26.3" hidden="1" x14ac:dyDescent="0.3">
      <c r="A2359" s="21">
        <v>17825</v>
      </c>
      <c r="B2359" s="22" t="s">
        <v>2701</v>
      </c>
      <c r="C2359" s="22" t="s">
        <v>1333</v>
      </c>
      <c r="D2359" s="27" t="s">
        <v>2604</v>
      </c>
      <c r="E2359" s="24" t="s">
        <v>68</v>
      </c>
      <c r="F2359" s="25" t="s">
        <v>1338</v>
      </c>
      <c r="G2359" s="22" t="s">
        <v>69</v>
      </c>
      <c r="H2359" s="26">
        <v>2619400</v>
      </c>
      <c r="I2359" s="28"/>
      <c r="J2359" s="26">
        <v>209552</v>
      </c>
      <c r="K2359" s="26">
        <v>2828952</v>
      </c>
      <c r="L2359" s="22" t="s">
        <v>1336</v>
      </c>
      <c r="M2359" s="22"/>
      <c r="N2359">
        <f t="shared" si="120"/>
        <v>9224</v>
      </c>
      <c r="O2359">
        <f>+VLOOKUP(N2359,'Thanh toán '!O$8:P$8099,2,0)</f>
        <v>2828952</v>
      </c>
      <c r="P2359">
        <f t="shared" si="121"/>
        <v>2828952</v>
      </c>
      <c r="Q2359" s="30">
        <f t="shared" si="123"/>
        <v>0</v>
      </c>
    </row>
    <row r="2360" spans="1:17" ht="26.3" hidden="1" x14ac:dyDescent="0.3">
      <c r="A2360" s="21">
        <v>17841</v>
      </c>
      <c r="B2360" s="22" t="s">
        <v>2702</v>
      </c>
      <c r="C2360" s="22" t="s">
        <v>1333</v>
      </c>
      <c r="D2360" s="27" t="s">
        <v>2703</v>
      </c>
      <c r="E2360" s="24" t="s">
        <v>130</v>
      </c>
      <c r="F2360" s="25" t="s">
        <v>1489</v>
      </c>
      <c r="G2360" s="22" t="s">
        <v>131</v>
      </c>
      <c r="H2360" s="26">
        <v>2202930</v>
      </c>
      <c r="I2360" s="28"/>
      <c r="J2360" s="26">
        <v>176234</v>
      </c>
      <c r="K2360" s="26">
        <v>2379164</v>
      </c>
      <c r="L2360" s="22" t="s">
        <v>1336</v>
      </c>
      <c r="M2360" s="22"/>
      <c r="N2360">
        <f t="shared" si="120"/>
        <v>9240</v>
      </c>
      <c r="O2360">
        <f>+VLOOKUP(N2360,'Thanh toán '!O$8:P$8099,2,0)</f>
        <v>2379164</v>
      </c>
      <c r="P2360">
        <f t="shared" si="121"/>
        <v>2379164</v>
      </c>
      <c r="Q2360" s="30">
        <f t="shared" si="123"/>
        <v>0</v>
      </c>
    </row>
    <row r="2361" spans="1:17" hidden="1" x14ac:dyDescent="0.3">
      <c r="A2361" s="21">
        <v>17843</v>
      </c>
      <c r="B2361" s="22" t="s">
        <v>2704</v>
      </c>
      <c r="C2361" s="22" t="s">
        <v>1333</v>
      </c>
      <c r="D2361" s="27" t="s">
        <v>2703</v>
      </c>
      <c r="E2361" s="24" t="s">
        <v>38</v>
      </c>
      <c r="F2361" s="25" t="s">
        <v>1348</v>
      </c>
      <c r="G2361" s="22" t="s">
        <v>39</v>
      </c>
      <c r="H2361" s="26">
        <v>349385</v>
      </c>
      <c r="I2361" s="28"/>
      <c r="J2361" s="26">
        <v>27951</v>
      </c>
      <c r="K2361" s="26">
        <v>377336</v>
      </c>
      <c r="L2361" s="22" t="s">
        <v>1336</v>
      </c>
      <c r="M2361" s="22"/>
      <c r="N2361">
        <f t="shared" si="120"/>
        <v>9242</v>
      </c>
      <c r="O2361">
        <f>+VLOOKUP(N2361,'Thanh toán '!O$8:P$8099,2,0)</f>
        <v>377336</v>
      </c>
      <c r="P2361">
        <f t="shared" si="121"/>
        <v>377336</v>
      </c>
      <c r="Q2361" s="30">
        <f t="shared" si="123"/>
        <v>0</v>
      </c>
    </row>
    <row r="2362" spans="1:17" hidden="1" x14ac:dyDescent="0.3">
      <c r="A2362" s="21">
        <v>17845</v>
      </c>
      <c r="B2362" s="22" t="s">
        <v>2705</v>
      </c>
      <c r="C2362" s="22" t="s">
        <v>1333</v>
      </c>
      <c r="D2362" s="27" t="s">
        <v>2703</v>
      </c>
      <c r="E2362" s="24" t="s">
        <v>38</v>
      </c>
      <c r="F2362" s="25" t="s">
        <v>1348</v>
      </c>
      <c r="G2362" s="22" t="s">
        <v>39</v>
      </c>
      <c r="H2362" s="26">
        <v>349385</v>
      </c>
      <c r="I2362" s="28"/>
      <c r="J2362" s="26">
        <v>27951</v>
      </c>
      <c r="K2362" s="26">
        <v>377336</v>
      </c>
      <c r="L2362" s="22" t="s">
        <v>1336</v>
      </c>
      <c r="M2362" s="22"/>
      <c r="N2362">
        <f t="shared" si="120"/>
        <v>9244</v>
      </c>
      <c r="O2362">
        <f>+VLOOKUP(N2362,'Thanh toán '!O$8:P$8099,2,0)</f>
        <v>377336</v>
      </c>
      <c r="P2362">
        <f t="shared" si="121"/>
        <v>377336</v>
      </c>
      <c r="Q2362" s="30">
        <f t="shared" si="123"/>
        <v>0</v>
      </c>
    </row>
    <row r="2363" spans="1:17" hidden="1" x14ac:dyDescent="0.3">
      <c r="A2363" s="21">
        <v>17846</v>
      </c>
      <c r="B2363" s="22" t="s">
        <v>2706</v>
      </c>
      <c r="C2363" s="22" t="s">
        <v>1333</v>
      </c>
      <c r="D2363" s="27" t="s">
        <v>2703</v>
      </c>
      <c r="E2363" s="24" t="s">
        <v>38</v>
      </c>
      <c r="F2363" s="25" t="s">
        <v>1348</v>
      </c>
      <c r="G2363" s="22" t="s">
        <v>39</v>
      </c>
      <c r="H2363" s="26">
        <v>349385</v>
      </c>
      <c r="I2363" s="28"/>
      <c r="J2363" s="26">
        <v>27951</v>
      </c>
      <c r="K2363" s="26">
        <v>377336</v>
      </c>
      <c r="L2363" s="22" t="s">
        <v>1336</v>
      </c>
      <c r="M2363" s="22"/>
      <c r="N2363">
        <f t="shared" si="120"/>
        <v>9245</v>
      </c>
      <c r="O2363">
        <f>+VLOOKUP(N2363,'Thanh toán '!O$8:P$8099,2,0)</f>
        <v>377336</v>
      </c>
      <c r="P2363">
        <f t="shared" si="121"/>
        <v>377336</v>
      </c>
      <c r="Q2363" s="30">
        <f t="shared" si="123"/>
        <v>0</v>
      </c>
    </row>
    <row r="2364" spans="1:17" hidden="1" x14ac:dyDescent="0.3">
      <c r="A2364" s="21">
        <v>17847</v>
      </c>
      <c r="B2364" s="22" t="s">
        <v>2707</v>
      </c>
      <c r="C2364" s="22" t="s">
        <v>1333</v>
      </c>
      <c r="D2364" s="27" t="s">
        <v>2703</v>
      </c>
      <c r="E2364" s="24" t="s">
        <v>38</v>
      </c>
      <c r="F2364" s="25" t="s">
        <v>1348</v>
      </c>
      <c r="G2364" s="22" t="s">
        <v>39</v>
      </c>
      <c r="H2364" s="26">
        <v>349385</v>
      </c>
      <c r="I2364" s="28"/>
      <c r="J2364" s="26">
        <v>27951</v>
      </c>
      <c r="K2364" s="26">
        <v>377336</v>
      </c>
      <c r="L2364" s="22" t="s">
        <v>1336</v>
      </c>
      <c r="M2364" s="22"/>
      <c r="N2364">
        <f t="shared" si="120"/>
        <v>9246</v>
      </c>
      <c r="O2364">
        <f>+VLOOKUP(N2364,'Thanh toán '!O$8:P$8099,2,0)</f>
        <v>377336</v>
      </c>
      <c r="P2364">
        <f t="shared" si="121"/>
        <v>377336</v>
      </c>
      <c r="Q2364" s="30">
        <f t="shared" si="123"/>
        <v>0</v>
      </c>
    </row>
    <row r="2365" spans="1:17" hidden="1" x14ac:dyDescent="0.3">
      <c r="A2365" s="21">
        <v>17848</v>
      </c>
      <c r="B2365" s="22" t="s">
        <v>2708</v>
      </c>
      <c r="C2365" s="22" t="s">
        <v>1333</v>
      </c>
      <c r="D2365" s="27" t="s">
        <v>2703</v>
      </c>
      <c r="E2365" s="24" t="s">
        <v>38</v>
      </c>
      <c r="F2365" s="25" t="s">
        <v>1348</v>
      </c>
      <c r="G2365" s="22" t="s">
        <v>39</v>
      </c>
      <c r="H2365" s="26">
        <v>349385</v>
      </c>
      <c r="I2365" s="28"/>
      <c r="J2365" s="26">
        <v>27951</v>
      </c>
      <c r="K2365" s="26">
        <v>377336</v>
      </c>
      <c r="L2365" s="22" t="s">
        <v>1336</v>
      </c>
      <c r="M2365" s="22"/>
      <c r="N2365">
        <f t="shared" si="120"/>
        <v>9248</v>
      </c>
      <c r="O2365">
        <f>+VLOOKUP(N2365,'Thanh toán '!O$8:P$8099,2,0)</f>
        <v>377336</v>
      </c>
      <c r="P2365">
        <f t="shared" si="121"/>
        <v>377336</v>
      </c>
      <c r="Q2365" s="30">
        <f t="shared" si="123"/>
        <v>0</v>
      </c>
    </row>
    <row r="2366" spans="1:17" hidden="1" x14ac:dyDescent="0.3">
      <c r="A2366" s="21">
        <v>17849</v>
      </c>
      <c r="B2366" s="22" t="s">
        <v>2709</v>
      </c>
      <c r="C2366" s="22" t="s">
        <v>1333</v>
      </c>
      <c r="D2366" s="27" t="s">
        <v>2703</v>
      </c>
      <c r="E2366" s="24" t="s">
        <v>38</v>
      </c>
      <c r="F2366" s="25" t="s">
        <v>1348</v>
      </c>
      <c r="G2366" s="22" t="s">
        <v>39</v>
      </c>
      <c r="H2366" s="26">
        <v>349385</v>
      </c>
      <c r="I2366" s="28"/>
      <c r="J2366" s="26">
        <v>27951</v>
      </c>
      <c r="K2366" s="26">
        <v>377336</v>
      </c>
      <c r="L2366" s="22" t="s">
        <v>1336</v>
      </c>
      <c r="M2366" s="22"/>
      <c r="N2366">
        <f t="shared" si="120"/>
        <v>9249</v>
      </c>
      <c r="O2366">
        <f>+VLOOKUP(N2366,'Thanh toán '!O$8:P$8099,2,0)</f>
        <v>377336</v>
      </c>
      <c r="P2366">
        <f t="shared" si="121"/>
        <v>377336</v>
      </c>
      <c r="Q2366" s="30">
        <f t="shared" si="123"/>
        <v>0</v>
      </c>
    </row>
    <row r="2367" spans="1:17" hidden="1" x14ac:dyDescent="0.3">
      <c r="A2367" s="21">
        <v>17850</v>
      </c>
      <c r="B2367" s="22" t="s">
        <v>2710</v>
      </c>
      <c r="C2367" s="22" t="s">
        <v>1333</v>
      </c>
      <c r="D2367" s="27" t="s">
        <v>2703</v>
      </c>
      <c r="E2367" s="24" t="s">
        <v>38</v>
      </c>
      <c r="F2367" s="25" t="s">
        <v>1348</v>
      </c>
      <c r="G2367" s="22" t="s">
        <v>39</v>
      </c>
      <c r="H2367" s="26">
        <v>349385</v>
      </c>
      <c r="I2367" s="28"/>
      <c r="J2367" s="26">
        <v>27951</v>
      </c>
      <c r="K2367" s="26">
        <v>377336</v>
      </c>
      <c r="L2367" s="22" t="s">
        <v>1336</v>
      </c>
      <c r="M2367" s="22"/>
      <c r="N2367">
        <f t="shared" si="120"/>
        <v>9250</v>
      </c>
      <c r="O2367">
        <f>+VLOOKUP(N2367,'Thanh toán '!O$8:P$8099,2,0)</f>
        <v>377336</v>
      </c>
      <c r="P2367">
        <f t="shared" si="121"/>
        <v>377336</v>
      </c>
      <c r="Q2367" s="30">
        <f t="shared" si="123"/>
        <v>0</v>
      </c>
    </row>
    <row r="2368" spans="1:17" hidden="1" x14ac:dyDescent="0.3">
      <c r="A2368" s="21">
        <v>17851</v>
      </c>
      <c r="B2368" s="22" t="s">
        <v>2711</v>
      </c>
      <c r="C2368" s="22" t="s">
        <v>1333</v>
      </c>
      <c r="D2368" s="27" t="s">
        <v>2703</v>
      </c>
      <c r="E2368" s="24" t="s">
        <v>38</v>
      </c>
      <c r="F2368" s="25" t="s">
        <v>1348</v>
      </c>
      <c r="G2368" s="22" t="s">
        <v>39</v>
      </c>
      <c r="H2368" s="26">
        <v>887673</v>
      </c>
      <c r="I2368" s="28"/>
      <c r="J2368" s="26">
        <v>71014</v>
      </c>
      <c r="K2368" s="26">
        <v>958687</v>
      </c>
      <c r="L2368" s="22" t="s">
        <v>1336</v>
      </c>
      <c r="M2368" s="22"/>
      <c r="N2368">
        <f t="shared" si="120"/>
        <v>9251</v>
      </c>
      <c r="O2368">
        <f>+VLOOKUP(N2368,'Thanh toán '!O$8:P$8099,2,0)</f>
        <v>958687</v>
      </c>
      <c r="P2368">
        <f t="shared" si="121"/>
        <v>958687</v>
      </c>
      <c r="Q2368" s="30">
        <f t="shared" si="123"/>
        <v>0</v>
      </c>
    </row>
    <row r="2369" spans="1:17" hidden="1" x14ac:dyDescent="0.3">
      <c r="A2369" s="21">
        <v>17852</v>
      </c>
      <c r="B2369" s="22" t="s">
        <v>2712</v>
      </c>
      <c r="C2369" s="22" t="s">
        <v>1333</v>
      </c>
      <c r="D2369" s="27" t="s">
        <v>2703</v>
      </c>
      <c r="E2369" s="24" t="s">
        <v>38</v>
      </c>
      <c r="F2369" s="25" t="s">
        <v>1348</v>
      </c>
      <c r="G2369" s="22" t="s">
        <v>39</v>
      </c>
      <c r="H2369" s="26">
        <v>349385</v>
      </c>
      <c r="I2369" s="28"/>
      <c r="J2369" s="26">
        <v>27951</v>
      </c>
      <c r="K2369" s="26">
        <v>377336</v>
      </c>
      <c r="L2369" s="22" t="s">
        <v>1336</v>
      </c>
      <c r="M2369" s="22"/>
      <c r="N2369">
        <f t="shared" si="120"/>
        <v>9252</v>
      </c>
      <c r="O2369">
        <f>+VLOOKUP(N2369,'Thanh toán '!O$8:P$8099,2,0)</f>
        <v>377336</v>
      </c>
      <c r="P2369">
        <f t="shared" si="121"/>
        <v>377336</v>
      </c>
      <c r="Q2369" s="30">
        <f t="shared" si="123"/>
        <v>0</v>
      </c>
    </row>
    <row r="2370" spans="1:17" hidden="1" x14ac:dyDescent="0.3">
      <c r="A2370" s="21">
        <v>17853</v>
      </c>
      <c r="B2370" s="22" t="s">
        <v>2713</v>
      </c>
      <c r="C2370" s="22" t="s">
        <v>1333</v>
      </c>
      <c r="D2370" s="27" t="s">
        <v>2703</v>
      </c>
      <c r="E2370" s="24" t="s">
        <v>38</v>
      </c>
      <c r="F2370" s="25" t="s">
        <v>1348</v>
      </c>
      <c r="G2370" s="22" t="s">
        <v>39</v>
      </c>
      <c r="H2370" s="26">
        <v>349385</v>
      </c>
      <c r="I2370" s="28"/>
      <c r="J2370" s="26">
        <v>27951</v>
      </c>
      <c r="K2370" s="26">
        <v>377336</v>
      </c>
      <c r="L2370" s="22" t="s">
        <v>1336</v>
      </c>
      <c r="M2370" s="22"/>
      <c r="N2370">
        <f t="shared" si="120"/>
        <v>9253</v>
      </c>
      <c r="O2370">
        <f>+VLOOKUP(N2370,'Thanh toán '!O$8:P$8099,2,0)</f>
        <v>377336</v>
      </c>
      <c r="P2370">
        <f t="shared" si="121"/>
        <v>377336</v>
      </c>
      <c r="Q2370" s="30">
        <f t="shared" si="123"/>
        <v>0</v>
      </c>
    </row>
    <row r="2371" spans="1:17" hidden="1" x14ac:dyDescent="0.3">
      <c r="A2371" s="21">
        <v>17854</v>
      </c>
      <c r="B2371" s="22" t="s">
        <v>2714</v>
      </c>
      <c r="C2371" s="22" t="s">
        <v>1333</v>
      </c>
      <c r="D2371" s="27" t="s">
        <v>2703</v>
      </c>
      <c r="E2371" s="24" t="s">
        <v>38</v>
      </c>
      <c r="F2371" s="25" t="s">
        <v>1348</v>
      </c>
      <c r="G2371" s="22" t="s">
        <v>39</v>
      </c>
      <c r="H2371" s="26">
        <v>349385</v>
      </c>
      <c r="I2371" s="28"/>
      <c r="J2371" s="26">
        <v>27951</v>
      </c>
      <c r="K2371" s="26">
        <v>377336</v>
      </c>
      <c r="L2371" s="22" t="s">
        <v>1336</v>
      </c>
      <c r="M2371" s="22"/>
      <c r="N2371">
        <f t="shared" si="120"/>
        <v>9254</v>
      </c>
      <c r="O2371">
        <f>+VLOOKUP(N2371,'Thanh toán '!O$8:P$8099,2,0)</f>
        <v>377336</v>
      </c>
      <c r="P2371">
        <f t="shared" si="121"/>
        <v>377336</v>
      </c>
      <c r="Q2371" s="30">
        <f t="shared" si="123"/>
        <v>0</v>
      </c>
    </row>
    <row r="2372" spans="1:17" hidden="1" x14ac:dyDescent="0.3">
      <c r="A2372" s="21">
        <v>17855</v>
      </c>
      <c r="B2372" s="22" t="s">
        <v>2715</v>
      </c>
      <c r="C2372" s="22" t="s">
        <v>1333</v>
      </c>
      <c r="D2372" s="27" t="s">
        <v>2703</v>
      </c>
      <c r="E2372" s="24" t="s">
        <v>38</v>
      </c>
      <c r="F2372" s="25" t="s">
        <v>1348</v>
      </c>
      <c r="G2372" s="22" t="s">
        <v>39</v>
      </c>
      <c r="H2372" s="26">
        <v>166588</v>
      </c>
      <c r="I2372" s="28"/>
      <c r="J2372" s="26">
        <v>13327</v>
      </c>
      <c r="K2372" s="26">
        <v>179915</v>
      </c>
      <c r="L2372" s="22" t="s">
        <v>1336</v>
      </c>
      <c r="M2372" s="22"/>
      <c r="N2372">
        <f t="shared" si="120"/>
        <v>9255</v>
      </c>
      <c r="O2372">
        <f>+VLOOKUP(N2372,'Thanh toán '!O$8:P$8099,2,0)</f>
        <v>179915</v>
      </c>
      <c r="P2372">
        <f t="shared" si="121"/>
        <v>179915</v>
      </c>
      <c r="Q2372" s="30">
        <f t="shared" si="123"/>
        <v>0</v>
      </c>
    </row>
    <row r="2373" spans="1:17" hidden="1" x14ac:dyDescent="0.3">
      <c r="A2373" s="21">
        <v>17856</v>
      </c>
      <c r="B2373" s="22" t="s">
        <v>2716</v>
      </c>
      <c r="C2373" s="22" t="s">
        <v>1333</v>
      </c>
      <c r="D2373" s="27" t="s">
        <v>2703</v>
      </c>
      <c r="E2373" s="24" t="s">
        <v>84</v>
      </c>
      <c r="F2373" s="25" t="s">
        <v>1585</v>
      </c>
      <c r="G2373" s="22" t="s">
        <v>85</v>
      </c>
      <c r="H2373" s="26">
        <v>2651100</v>
      </c>
      <c r="I2373" s="28"/>
      <c r="J2373" s="26">
        <v>212088</v>
      </c>
      <c r="K2373" s="26">
        <v>2863188</v>
      </c>
      <c r="L2373" s="22" t="s">
        <v>1336</v>
      </c>
      <c r="M2373" s="22"/>
      <c r="N2373">
        <f t="shared" si="120"/>
        <v>9256</v>
      </c>
      <c r="O2373">
        <f>+VLOOKUP(N2373,'Thanh toán '!O$8:P$8099,2,0)</f>
        <v>2863188</v>
      </c>
      <c r="P2373">
        <f t="shared" si="121"/>
        <v>2863188</v>
      </c>
      <c r="Q2373" s="30">
        <f t="shared" si="123"/>
        <v>0</v>
      </c>
    </row>
    <row r="2374" spans="1:17" hidden="1" x14ac:dyDescent="0.3">
      <c r="A2374" s="21">
        <v>17857</v>
      </c>
      <c r="B2374" s="22" t="s">
        <v>2717</v>
      </c>
      <c r="C2374" s="22" t="s">
        <v>1333</v>
      </c>
      <c r="D2374" s="27" t="s">
        <v>2703</v>
      </c>
      <c r="E2374" s="24" t="s">
        <v>84</v>
      </c>
      <c r="F2374" s="25" t="s">
        <v>1585</v>
      </c>
      <c r="G2374" s="22" t="s">
        <v>85</v>
      </c>
      <c r="H2374" s="26">
        <v>595330</v>
      </c>
      <c r="I2374" s="28"/>
      <c r="J2374" s="26">
        <v>47626</v>
      </c>
      <c r="K2374" s="26">
        <v>642956</v>
      </c>
      <c r="L2374" s="22" t="s">
        <v>1336</v>
      </c>
      <c r="M2374" s="22"/>
      <c r="N2374">
        <f t="shared" ref="N2374:N2437" si="124">+B2374*1</f>
        <v>9257</v>
      </c>
      <c r="O2374">
        <f>+VLOOKUP(N2374,'Thanh toán '!O$8:P$8099,2,0)</f>
        <v>642956</v>
      </c>
      <c r="P2374">
        <f t="shared" ref="P2374:P2437" si="125">+O2374</f>
        <v>642956</v>
      </c>
      <c r="Q2374" s="30">
        <f t="shared" ref="Q2374:Q2394" si="126">+O2374-K2374</f>
        <v>0</v>
      </c>
    </row>
    <row r="2375" spans="1:17" hidden="1" x14ac:dyDescent="0.3">
      <c r="A2375" s="21">
        <v>17858</v>
      </c>
      <c r="B2375" s="22" t="s">
        <v>2718</v>
      </c>
      <c r="C2375" s="22" t="s">
        <v>1333</v>
      </c>
      <c r="D2375" s="27" t="s">
        <v>2703</v>
      </c>
      <c r="E2375" s="24" t="s">
        <v>92</v>
      </c>
      <c r="F2375" s="25" t="s">
        <v>1413</v>
      </c>
      <c r="G2375" s="22" t="s">
        <v>93</v>
      </c>
      <c r="H2375" s="26">
        <v>2803380</v>
      </c>
      <c r="I2375" s="28"/>
      <c r="J2375" s="26">
        <v>224270</v>
      </c>
      <c r="K2375" s="26">
        <v>3027650</v>
      </c>
      <c r="L2375" s="22" t="s">
        <v>1336</v>
      </c>
      <c r="M2375" s="22"/>
      <c r="N2375">
        <f t="shared" si="124"/>
        <v>9258</v>
      </c>
      <c r="O2375">
        <f>+VLOOKUP(N2375,'Thanh toán '!O$8:P$8099,2,0)</f>
        <v>3027650</v>
      </c>
      <c r="P2375">
        <f t="shared" si="125"/>
        <v>3027650</v>
      </c>
      <c r="Q2375" s="30">
        <f t="shared" si="126"/>
        <v>0</v>
      </c>
    </row>
    <row r="2376" spans="1:17" hidden="1" x14ac:dyDescent="0.3">
      <c r="A2376" s="21">
        <v>17860</v>
      </c>
      <c r="B2376" s="22" t="s">
        <v>2719</v>
      </c>
      <c r="C2376" s="22" t="s">
        <v>1333</v>
      </c>
      <c r="D2376" s="27" t="s">
        <v>2703</v>
      </c>
      <c r="E2376" s="24" t="s">
        <v>38</v>
      </c>
      <c r="F2376" s="25" t="s">
        <v>1348</v>
      </c>
      <c r="G2376" s="22" t="s">
        <v>39</v>
      </c>
      <c r="H2376" s="26">
        <v>2393785</v>
      </c>
      <c r="I2376" s="28"/>
      <c r="J2376" s="26">
        <v>191503</v>
      </c>
      <c r="K2376" s="26">
        <v>2585288</v>
      </c>
      <c r="L2376" s="22" t="s">
        <v>1336</v>
      </c>
      <c r="M2376" s="22"/>
      <c r="N2376">
        <f t="shared" si="124"/>
        <v>9260</v>
      </c>
      <c r="O2376">
        <f>+VLOOKUP(N2376,'Thanh toán '!O$8:P$8099,2,0)</f>
        <v>2585288</v>
      </c>
      <c r="P2376">
        <f t="shared" si="125"/>
        <v>2585288</v>
      </c>
      <c r="Q2376" s="30">
        <f t="shared" si="126"/>
        <v>0</v>
      </c>
    </row>
    <row r="2377" spans="1:17" hidden="1" x14ac:dyDescent="0.3">
      <c r="A2377" s="21">
        <v>17863</v>
      </c>
      <c r="B2377" s="22" t="s">
        <v>2720</v>
      </c>
      <c r="C2377" s="22" t="s">
        <v>1333</v>
      </c>
      <c r="D2377" s="27" t="s">
        <v>2703</v>
      </c>
      <c r="E2377" s="24" t="s">
        <v>38</v>
      </c>
      <c r="F2377" s="25" t="s">
        <v>1348</v>
      </c>
      <c r="G2377" s="22" t="s">
        <v>39</v>
      </c>
      <c r="H2377" s="26">
        <v>620721</v>
      </c>
      <c r="I2377" s="28"/>
      <c r="J2377" s="26">
        <v>49658</v>
      </c>
      <c r="K2377" s="26">
        <v>670379</v>
      </c>
      <c r="L2377" s="22" t="s">
        <v>1336</v>
      </c>
      <c r="M2377" s="22"/>
      <c r="N2377">
        <f t="shared" si="124"/>
        <v>9263</v>
      </c>
      <c r="O2377">
        <f>+VLOOKUP(N2377,'Thanh toán '!O$8:P$8099,2,0)</f>
        <v>670379</v>
      </c>
      <c r="P2377">
        <f t="shared" si="125"/>
        <v>670379</v>
      </c>
      <c r="Q2377" s="30">
        <f t="shared" si="126"/>
        <v>0</v>
      </c>
    </row>
    <row r="2378" spans="1:17" ht="26.3" hidden="1" x14ac:dyDescent="0.3">
      <c r="A2378" s="21">
        <v>17864</v>
      </c>
      <c r="B2378" s="22" t="s">
        <v>2721</v>
      </c>
      <c r="C2378" s="22" t="s">
        <v>1333</v>
      </c>
      <c r="D2378" s="27" t="s">
        <v>2703</v>
      </c>
      <c r="E2378" s="24" t="s">
        <v>295</v>
      </c>
      <c r="F2378" s="25" t="s">
        <v>1548</v>
      </c>
      <c r="G2378" s="22" t="s">
        <v>296</v>
      </c>
      <c r="H2378" s="26">
        <v>2162580</v>
      </c>
      <c r="I2378" s="28"/>
      <c r="J2378" s="26">
        <v>173006</v>
      </c>
      <c r="K2378" s="26">
        <v>2335586</v>
      </c>
      <c r="L2378" s="22" t="s">
        <v>1336</v>
      </c>
      <c r="M2378" s="22"/>
      <c r="N2378">
        <f t="shared" si="124"/>
        <v>9264</v>
      </c>
      <c r="O2378">
        <f>+VLOOKUP(N2378,'Thanh toán '!O$8:P$8099,2,0)</f>
        <v>2335586</v>
      </c>
      <c r="P2378">
        <f t="shared" si="125"/>
        <v>2335586</v>
      </c>
      <c r="Q2378" s="30">
        <f t="shared" si="126"/>
        <v>0</v>
      </c>
    </row>
    <row r="2379" spans="1:17" hidden="1" x14ac:dyDescent="0.3">
      <c r="A2379" s="21">
        <v>17866</v>
      </c>
      <c r="B2379" s="22" t="s">
        <v>2722</v>
      </c>
      <c r="C2379" s="22" t="s">
        <v>1333</v>
      </c>
      <c r="D2379" s="27" t="s">
        <v>2703</v>
      </c>
      <c r="E2379" s="24" t="s">
        <v>38</v>
      </c>
      <c r="F2379" s="25" t="s">
        <v>1348</v>
      </c>
      <c r="G2379" s="22" t="s">
        <v>39</v>
      </c>
      <c r="H2379" s="26">
        <v>499764</v>
      </c>
      <c r="I2379" s="28"/>
      <c r="J2379" s="26">
        <v>39981</v>
      </c>
      <c r="K2379" s="26">
        <v>539745</v>
      </c>
      <c r="L2379" s="22" t="s">
        <v>1336</v>
      </c>
      <c r="M2379" s="22"/>
      <c r="N2379">
        <f t="shared" si="124"/>
        <v>9266</v>
      </c>
      <c r="O2379">
        <f>+VLOOKUP(N2379,'Thanh toán '!O$8:P$8099,2,0)</f>
        <v>539745</v>
      </c>
      <c r="P2379">
        <f t="shared" si="125"/>
        <v>539745</v>
      </c>
      <c r="Q2379" s="30">
        <f t="shared" si="126"/>
        <v>0</v>
      </c>
    </row>
    <row r="2380" spans="1:17" hidden="1" x14ac:dyDescent="0.3">
      <c r="A2380" s="21">
        <v>17867</v>
      </c>
      <c r="B2380" s="22" t="s">
        <v>2723</v>
      </c>
      <c r="C2380" s="22" t="s">
        <v>1333</v>
      </c>
      <c r="D2380" s="27" t="s">
        <v>2703</v>
      </c>
      <c r="E2380" s="24" t="s">
        <v>38</v>
      </c>
      <c r="F2380" s="25" t="s">
        <v>1348</v>
      </c>
      <c r="G2380" s="22" t="s">
        <v>39</v>
      </c>
      <c r="H2380" s="26">
        <v>349385</v>
      </c>
      <c r="I2380" s="28"/>
      <c r="J2380" s="26">
        <v>27951</v>
      </c>
      <c r="K2380" s="26">
        <v>377336</v>
      </c>
      <c r="L2380" s="22" t="s">
        <v>1336</v>
      </c>
      <c r="M2380" s="22"/>
      <c r="N2380">
        <f t="shared" si="124"/>
        <v>9267</v>
      </c>
      <c r="O2380">
        <f>+VLOOKUP(N2380,'Thanh toán '!O$8:P$8099,2,0)</f>
        <v>377336</v>
      </c>
      <c r="P2380">
        <f t="shared" si="125"/>
        <v>377336</v>
      </c>
      <c r="Q2380" s="30">
        <f t="shared" si="126"/>
        <v>0</v>
      </c>
    </row>
    <row r="2381" spans="1:17" hidden="1" x14ac:dyDescent="0.3">
      <c r="A2381" s="21">
        <v>17869</v>
      </c>
      <c r="B2381" s="22" t="s">
        <v>2724</v>
      </c>
      <c r="C2381" s="22" t="s">
        <v>1333</v>
      </c>
      <c r="D2381" s="27" t="s">
        <v>2703</v>
      </c>
      <c r="E2381" s="24" t="s">
        <v>38</v>
      </c>
      <c r="F2381" s="25" t="s">
        <v>1348</v>
      </c>
      <c r="G2381" s="22" t="s">
        <v>39</v>
      </c>
      <c r="H2381" s="26">
        <v>349385</v>
      </c>
      <c r="I2381" s="28"/>
      <c r="J2381" s="26">
        <v>27951</v>
      </c>
      <c r="K2381" s="26">
        <v>377336</v>
      </c>
      <c r="L2381" s="22" t="s">
        <v>1336</v>
      </c>
      <c r="M2381" s="22"/>
      <c r="N2381">
        <f t="shared" si="124"/>
        <v>9269</v>
      </c>
      <c r="O2381">
        <f>+VLOOKUP(N2381,'Thanh toán '!O$8:P$8099,2,0)</f>
        <v>377336</v>
      </c>
      <c r="P2381">
        <f t="shared" si="125"/>
        <v>377336</v>
      </c>
      <c r="Q2381" s="30">
        <f t="shared" si="126"/>
        <v>0</v>
      </c>
    </row>
    <row r="2382" spans="1:17" hidden="1" x14ac:dyDescent="0.3">
      <c r="A2382" s="21">
        <v>17870</v>
      </c>
      <c r="B2382" s="22" t="s">
        <v>2725</v>
      </c>
      <c r="C2382" s="22" t="s">
        <v>1333</v>
      </c>
      <c r="D2382" s="27" t="s">
        <v>2703</v>
      </c>
      <c r="E2382" s="24" t="s">
        <v>38</v>
      </c>
      <c r="F2382" s="25" t="s">
        <v>1348</v>
      </c>
      <c r="G2382" s="22" t="s">
        <v>39</v>
      </c>
      <c r="H2382" s="26">
        <v>349385</v>
      </c>
      <c r="I2382" s="28"/>
      <c r="J2382" s="26">
        <v>27951</v>
      </c>
      <c r="K2382" s="26">
        <v>377336</v>
      </c>
      <c r="L2382" s="22" t="s">
        <v>1336</v>
      </c>
      <c r="M2382" s="22"/>
      <c r="N2382">
        <f t="shared" si="124"/>
        <v>9270</v>
      </c>
      <c r="O2382">
        <f>+VLOOKUP(N2382,'Thanh toán '!O$8:P$8099,2,0)</f>
        <v>377336</v>
      </c>
      <c r="P2382">
        <f t="shared" si="125"/>
        <v>377336</v>
      </c>
      <c r="Q2382" s="30">
        <f t="shared" si="126"/>
        <v>0</v>
      </c>
    </row>
    <row r="2383" spans="1:17" hidden="1" x14ac:dyDescent="0.3">
      <c r="A2383" s="21">
        <v>17871</v>
      </c>
      <c r="B2383" s="22" t="s">
        <v>2726</v>
      </c>
      <c r="C2383" s="22" t="s">
        <v>1333</v>
      </c>
      <c r="D2383" s="27" t="s">
        <v>2703</v>
      </c>
      <c r="E2383" s="24" t="s">
        <v>38</v>
      </c>
      <c r="F2383" s="25" t="s">
        <v>1348</v>
      </c>
      <c r="G2383" s="22" t="s">
        <v>39</v>
      </c>
      <c r="H2383" s="26">
        <v>501820</v>
      </c>
      <c r="I2383" s="28"/>
      <c r="J2383" s="26">
        <v>40146</v>
      </c>
      <c r="K2383" s="26">
        <v>541966</v>
      </c>
      <c r="L2383" s="22" t="s">
        <v>1336</v>
      </c>
      <c r="M2383" s="22"/>
      <c r="N2383">
        <f t="shared" si="124"/>
        <v>9271</v>
      </c>
      <c r="O2383">
        <f>+VLOOKUP(N2383,'Thanh toán '!O$8:P$8099,2,0)</f>
        <v>541966</v>
      </c>
      <c r="P2383">
        <f t="shared" si="125"/>
        <v>541966</v>
      </c>
      <c r="Q2383" s="30">
        <f t="shared" si="126"/>
        <v>0</v>
      </c>
    </row>
    <row r="2384" spans="1:17" hidden="1" x14ac:dyDescent="0.3">
      <c r="A2384" s="21">
        <v>17872</v>
      </c>
      <c r="B2384" s="22" t="s">
        <v>2727</v>
      </c>
      <c r="C2384" s="22" t="s">
        <v>1333</v>
      </c>
      <c r="D2384" s="27" t="s">
        <v>2703</v>
      </c>
      <c r="E2384" s="24" t="s">
        <v>38</v>
      </c>
      <c r="F2384" s="25" t="s">
        <v>1348</v>
      </c>
      <c r="G2384" s="22" t="s">
        <v>39</v>
      </c>
      <c r="H2384" s="26">
        <v>349385</v>
      </c>
      <c r="I2384" s="28"/>
      <c r="J2384" s="26">
        <v>27951</v>
      </c>
      <c r="K2384" s="26">
        <v>377336</v>
      </c>
      <c r="L2384" s="22" t="s">
        <v>1336</v>
      </c>
      <c r="M2384" s="22"/>
      <c r="N2384">
        <f t="shared" si="124"/>
        <v>9272</v>
      </c>
      <c r="O2384">
        <f>+VLOOKUP(N2384,'Thanh toán '!O$8:P$8099,2,0)</f>
        <v>377336</v>
      </c>
      <c r="P2384">
        <f t="shared" si="125"/>
        <v>377336</v>
      </c>
      <c r="Q2384" s="30">
        <f t="shared" si="126"/>
        <v>0</v>
      </c>
    </row>
    <row r="2385" spans="1:20" ht="26.3" hidden="1" x14ac:dyDescent="0.3">
      <c r="A2385" s="21">
        <v>17875</v>
      </c>
      <c r="B2385" s="22" t="s">
        <v>2728</v>
      </c>
      <c r="C2385" s="22" t="s">
        <v>1333</v>
      </c>
      <c r="D2385" s="27" t="s">
        <v>2703</v>
      </c>
      <c r="E2385" s="24" t="s">
        <v>99</v>
      </c>
      <c r="F2385" s="25" t="s">
        <v>1392</v>
      </c>
      <c r="G2385" s="22" t="s">
        <v>100</v>
      </c>
      <c r="H2385" s="26">
        <v>897380</v>
      </c>
      <c r="I2385" s="28"/>
      <c r="J2385" s="26">
        <v>71790</v>
      </c>
      <c r="K2385" s="26">
        <v>969170</v>
      </c>
      <c r="L2385" s="22" t="s">
        <v>1336</v>
      </c>
      <c r="M2385" s="22"/>
      <c r="N2385">
        <f t="shared" si="124"/>
        <v>9275</v>
      </c>
      <c r="O2385">
        <f>+VLOOKUP(N2385,'Thanh toán '!O$8:P$8099,2,0)</f>
        <v>969170</v>
      </c>
      <c r="P2385">
        <f t="shared" si="125"/>
        <v>969170</v>
      </c>
      <c r="Q2385" s="30">
        <f t="shared" si="126"/>
        <v>0</v>
      </c>
    </row>
    <row r="2386" spans="1:20" ht="26.3" hidden="1" x14ac:dyDescent="0.3">
      <c r="A2386" s="21">
        <v>17876</v>
      </c>
      <c r="B2386" s="22" t="s">
        <v>2729</v>
      </c>
      <c r="C2386" s="22" t="s">
        <v>1333</v>
      </c>
      <c r="D2386" s="27" t="s">
        <v>2703</v>
      </c>
      <c r="E2386" s="24" t="s">
        <v>99</v>
      </c>
      <c r="F2386" s="25" t="s">
        <v>1392</v>
      </c>
      <c r="G2386" s="22" t="s">
        <v>100</v>
      </c>
      <c r="H2386" s="26">
        <v>765855</v>
      </c>
      <c r="I2386" s="28"/>
      <c r="J2386" s="26">
        <v>61268</v>
      </c>
      <c r="K2386" s="26">
        <v>827123</v>
      </c>
      <c r="L2386" s="22" t="s">
        <v>1336</v>
      </c>
      <c r="M2386" s="22"/>
      <c r="N2386">
        <f t="shared" si="124"/>
        <v>9276</v>
      </c>
      <c r="O2386">
        <f>+VLOOKUP(N2386,'Thanh toán '!O$8:P$8099,2,0)</f>
        <v>827123</v>
      </c>
      <c r="P2386">
        <f t="shared" si="125"/>
        <v>827123</v>
      </c>
      <c r="Q2386" s="30">
        <f t="shared" si="126"/>
        <v>0</v>
      </c>
    </row>
    <row r="2387" spans="1:20" hidden="1" x14ac:dyDescent="0.3">
      <c r="A2387" s="21">
        <v>17877</v>
      </c>
      <c r="B2387" s="22" t="s">
        <v>2730</v>
      </c>
      <c r="C2387" s="22" t="s">
        <v>1333</v>
      </c>
      <c r="D2387" s="27" t="s">
        <v>2703</v>
      </c>
      <c r="E2387" s="24" t="s">
        <v>845</v>
      </c>
      <c r="F2387" s="25" t="s">
        <v>1359</v>
      </c>
      <c r="G2387" s="22" t="s">
        <v>79</v>
      </c>
      <c r="H2387" s="26">
        <v>975263</v>
      </c>
      <c r="I2387" s="28"/>
      <c r="J2387" s="26">
        <v>78021</v>
      </c>
      <c r="K2387" s="26">
        <v>1053284</v>
      </c>
      <c r="L2387" s="22" t="s">
        <v>1336</v>
      </c>
      <c r="M2387" s="22"/>
      <c r="N2387">
        <f t="shared" si="124"/>
        <v>9278</v>
      </c>
      <c r="O2387">
        <f>+VLOOKUP(N2387,'Thanh toán '!O$8:P$8099,2,0)</f>
        <v>1053284</v>
      </c>
      <c r="P2387">
        <f t="shared" si="125"/>
        <v>1053284</v>
      </c>
      <c r="Q2387" s="30">
        <f t="shared" si="126"/>
        <v>0</v>
      </c>
    </row>
    <row r="2388" spans="1:20" hidden="1" x14ac:dyDescent="0.3">
      <c r="A2388" s="21">
        <v>17879</v>
      </c>
      <c r="B2388" s="22" t="s">
        <v>2731</v>
      </c>
      <c r="C2388" s="22" t="s">
        <v>1333</v>
      </c>
      <c r="D2388" s="27" t="s">
        <v>2703</v>
      </c>
      <c r="E2388" s="24" t="s">
        <v>38</v>
      </c>
      <c r="F2388" s="25" t="s">
        <v>1348</v>
      </c>
      <c r="G2388" s="22" t="s">
        <v>39</v>
      </c>
      <c r="H2388" s="26">
        <v>349385</v>
      </c>
      <c r="I2388" s="28"/>
      <c r="J2388" s="26">
        <v>27951</v>
      </c>
      <c r="K2388" s="26">
        <v>377336</v>
      </c>
      <c r="L2388" s="22" t="s">
        <v>1336</v>
      </c>
      <c r="M2388" s="22"/>
      <c r="N2388">
        <f t="shared" si="124"/>
        <v>9280</v>
      </c>
      <c r="O2388">
        <f>+VLOOKUP(N2388,'Thanh toán '!O$8:P$8099,2,0)</f>
        <v>377336</v>
      </c>
      <c r="P2388">
        <f t="shared" si="125"/>
        <v>377336</v>
      </c>
      <c r="Q2388" s="30">
        <f t="shared" si="126"/>
        <v>0</v>
      </c>
    </row>
    <row r="2389" spans="1:20" hidden="1" x14ac:dyDescent="0.3">
      <c r="A2389" s="21">
        <v>17880</v>
      </c>
      <c r="B2389" s="22" t="s">
        <v>2732</v>
      </c>
      <c r="C2389" s="22" t="s">
        <v>1333</v>
      </c>
      <c r="D2389" s="27" t="s">
        <v>2703</v>
      </c>
      <c r="E2389" s="24" t="s">
        <v>38</v>
      </c>
      <c r="F2389" s="25" t="s">
        <v>1348</v>
      </c>
      <c r="G2389" s="22" t="s">
        <v>39</v>
      </c>
      <c r="H2389" s="26">
        <v>349385</v>
      </c>
      <c r="I2389" s="28"/>
      <c r="J2389" s="26">
        <v>27951</v>
      </c>
      <c r="K2389" s="26">
        <v>377336</v>
      </c>
      <c r="L2389" s="22" t="s">
        <v>1336</v>
      </c>
      <c r="M2389" s="22"/>
      <c r="N2389">
        <f t="shared" si="124"/>
        <v>9281</v>
      </c>
      <c r="O2389">
        <f>+VLOOKUP(N2389,'Thanh toán '!O$8:P$8099,2,0)</f>
        <v>377336</v>
      </c>
      <c r="P2389">
        <f t="shared" si="125"/>
        <v>377336</v>
      </c>
      <c r="Q2389" s="30">
        <f t="shared" si="126"/>
        <v>0</v>
      </c>
    </row>
    <row r="2390" spans="1:20" hidden="1" x14ac:dyDescent="0.3">
      <c r="A2390" s="21">
        <v>17881</v>
      </c>
      <c r="B2390" s="22" t="s">
        <v>2733</v>
      </c>
      <c r="C2390" s="22" t="s">
        <v>1333</v>
      </c>
      <c r="D2390" s="27" t="s">
        <v>2703</v>
      </c>
      <c r="E2390" s="24" t="s">
        <v>38</v>
      </c>
      <c r="F2390" s="25" t="s">
        <v>1348</v>
      </c>
      <c r="G2390" s="22" t="s">
        <v>39</v>
      </c>
      <c r="H2390" s="26">
        <v>250910</v>
      </c>
      <c r="I2390" s="28"/>
      <c r="J2390" s="26">
        <v>20073</v>
      </c>
      <c r="K2390" s="26">
        <v>270983</v>
      </c>
      <c r="L2390" s="22" t="s">
        <v>1336</v>
      </c>
      <c r="M2390" s="22"/>
      <c r="N2390">
        <f t="shared" si="124"/>
        <v>9282</v>
      </c>
      <c r="O2390">
        <f>+VLOOKUP(N2390,'Thanh toán '!O$8:P$8099,2,0)</f>
        <v>270983</v>
      </c>
      <c r="P2390">
        <f t="shared" si="125"/>
        <v>270983</v>
      </c>
      <c r="Q2390" s="30">
        <f t="shared" si="126"/>
        <v>0</v>
      </c>
    </row>
    <row r="2391" spans="1:20" hidden="1" x14ac:dyDescent="0.3">
      <c r="A2391" s="21">
        <v>17882</v>
      </c>
      <c r="B2391" s="22" t="s">
        <v>2734</v>
      </c>
      <c r="C2391" s="22" t="s">
        <v>1333</v>
      </c>
      <c r="D2391" s="27" t="s">
        <v>2703</v>
      </c>
      <c r="E2391" s="24" t="s">
        <v>38</v>
      </c>
      <c r="F2391" s="25" t="s">
        <v>1348</v>
      </c>
      <c r="G2391" s="22" t="s">
        <v>39</v>
      </c>
      <c r="H2391" s="26">
        <v>349385</v>
      </c>
      <c r="I2391" s="28"/>
      <c r="J2391" s="26">
        <v>27951</v>
      </c>
      <c r="K2391" s="26">
        <v>377336</v>
      </c>
      <c r="L2391" s="22" t="s">
        <v>1336</v>
      </c>
      <c r="M2391" s="22"/>
      <c r="N2391">
        <f t="shared" si="124"/>
        <v>9283</v>
      </c>
      <c r="O2391">
        <f>+VLOOKUP(N2391,'Thanh toán '!O$8:P$8099,2,0)</f>
        <v>377336</v>
      </c>
      <c r="P2391">
        <f t="shared" si="125"/>
        <v>377336</v>
      </c>
      <c r="Q2391" s="30">
        <f t="shared" si="126"/>
        <v>0</v>
      </c>
    </row>
    <row r="2392" spans="1:20" hidden="1" x14ac:dyDescent="0.3">
      <c r="A2392" s="21">
        <v>17883</v>
      </c>
      <c r="B2392" s="22" t="s">
        <v>2735</v>
      </c>
      <c r="C2392" s="22" t="s">
        <v>1333</v>
      </c>
      <c r="D2392" s="27" t="s">
        <v>2703</v>
      </c>
      <c r="E2392" s="24" t="s">
        <v>38</v>
      </c>
      <c r="F2392" s="25" t="s">
        <v>1348</v>
      </c>
      <c r="G2392" s="22" t="s">
        <v>39</v>
      </c>
      <c r="H2392" s="26">
        <v>349385</v>
      </c>
      <c r="I2392" s="28"/>
      <c r="J2392" s="26">
        <v>27951</v>
      </c>
      <c r="K2392" s="26">
        <v>377336</v>
      </c>
      <c r="L2392" s="22" t="s">
        <v>1336</v>
      </c>
      <c r="M2392" s="22"/>
      <c r="N2392">
        <f t="shared" si="124"/>
        <v>9284</v>
      </c>
      <c r="O2392">
        <f>+VLOOKUP(N2392,'Thanh toán '!O$8:P$8099,2,0)</f>
        <v>377336</v>
      </c>
      <c r="P2392">
        <f t="shared" si="125"/>
        <v>377336</v>
      </c>
      <c r="Q2392" s="30">
        <f t="shared" si="126"/>
        <v>0</v>
      </c>
    </row>
    <row r="2393" spans="1:20" hidden="1" x14ac:dyDescent="0.3">
      <c r="A2393" s="21">
        <v>17884</v>
      </c>
      <c r="B2393" s="22" t="s">
        <v>2736</v>
      </c>
      <c r="C2393" s="22" t="s">
        <v>1333</v>
      </c>
      <c r="D2393" s="27" t="s">
        <v>2703</v>
      </c>
      <c r="E2393" s="24" t="s">
        <v>50</v>
      </c>
      <c r="F2393" s="25" t="s">
        <v>1350</v>
      </c>
      <c r="G2393" s="22" t="s">
        <v>51</v>
      </c>
      <c r="H2393" s="26">
        <v>5202325</v>
      </c>
      <c r="I2393" s="28"/>
      <c r="J2393" s="26">
        <v>416186</v>
      </c>
      <c r="K2393" s="26">
        <v>5618511</v>
      </c>
      <c r="L2393" s="22" t="s">
        <v>1336</v>
      </c>
      <c r="M2393" s="22"/>
      <c r="N2393">
        <f t="shared" si="124"/>
        <v>9285</v>
      </c>
      <c r="O2393">
        <f>+VLOOKUP(N2393,'Thanh toán '!O$8:P$8099,2,0)</f>
        <v>5618511</v>
      </c>
      <c r="P2393">
        <f t="shared" si="125"/>
        <v>5618511</v>
      </c>
      <c r="Q2393" s="30">
        <f t="shared" si="126"/>
        <v>0</v>
      </c>
    </row>
    <row r="2394" spans="1:20" hidden="1" x14ac:dyDescent="0.3">
      <c r="A2394" s="21">
        <v>17885</v>
      </c>
      <c r="B2394" s="22" t="s">
        <v>2737</v>
      </c>
      <c r="C2394" s="22" t="s">
        <v>1333</v>
      </c>
      <c r="D2394" s="27" t="s">
        <v>2703</v>
      </c>
      <c r="E2394" s="24" t="s">
        <v>45</v>
      </c>
      <c r="F2394" s="25" t="s">
        <v>1383</v>
      </c>
      <c r="G2394" s="22" t="s">
        <v>46</v>
      </c>
      <c r="H2394" s="26">
        <v>1665880</v>
      </c>
      <c r="I2394" s="28"/>
      <c r="J2394" s="26">
        <v>133270</v>
      </c>
      <c r="K2394" s="26">
        <v>1799150</v>
      </c>
      <c r="L2394" s="22" t="s">
        <v>1336</v>
      </c>
      <c r="M2394" s="22"/>
      <c r="N2394">
        <f t="shared" si="124"/>
        <v>9286</v>
      </c>
      <c r="O2394">
        <f>+VLOOKUP(N2394,'Thanh toán '!O$8:P$8099,2,0)</f>
        <v>1799150</v>
      </c>
      <c r="P2394">
        <f t="shared" si="125"/>
        <v>1799150</v>
      </c>
      <c r="Q2394" s="30">
        <f t="shared" si="126"/>
        <v>0</v>
      </c>
    </row>
    <row r="2395" spans="1:20" hidden="1" x14ac:dyDescent="0.3">
      <c r="A2395" s="21">
        <v>17886</v>
      </c>
      <c r="B2395" s="22" t="s">
        <v>2738</v>
      </c>
      <c r="C2395" s="22" t="s">
        <v>1333</v>
      </c>
      <c r="D2395" s="27" t="s">
        <v>2703</v>
      </c>
      <c r="E2395" s="24" t="s">
        <v>38</v>
      </c>
      <c r="F2395" s="25" t="s">
        <v>1348</v>
      </c>
      <c r="G2395" s="22" t="s">
        <v>39</v>
      </c>
      <c r="H2395" s="26">
        <v>728037</v>
      </c>
      <c r="I2395" s="28"/>
      <c r="J2395" s="26">
        <v>58243</v>
      </c>
      <c r="K2395" s="26">
        <v>786280</v>
      </c>
      <c r="L2395" s="22" t="s">
        <v>1336</v>
      </c>
      <c r="M2395" s="22" t="str">
        <f t="shared" ref="M2395:M2399" si="127">+E2395</f>
        <v>CÔNG TY TNHH MTV THỰC PHẨM SAIGON CO.OP</v>
      </c>
      <c r="N2395">
        <f t="shared" si="124"/>
        <v>9287</v>
      </c>
      <c r="O2395" s="18">
        <f>+VLOOKUP(N2395,'Thanh toán '!O$8:P$8099,2,0)</f>
        <v>2160972</v>
      </c>
      <c r="P2395" s="32">
        <f t="shared" ref="P2395:P2399" si="128">+T2395</f>
        <v>786280</v>
      </c>
      <c r="Q2395" s="30">
        <f t="shared" ref="Q2395:Q2399" si="129">+P2395-K2395</f>
        <v>0</v>
      </c>
      <c r="R2395" t="s">
        <v>22782</v>
      </c>
      <c r="S2395">
        <f>+SUMIFS('Thanh toán '!P$27:P$4224,'Thanh toán '!O$27:O$4224,'Bảng kê HĐ 2022'!N2395)</f>
        <v>2947252</v>
      </c>
      <c r="T2395" s="32">
        <f>+S2395-O2395</f>
        <v>786280</v>
      </c>
    </row>
    <row r="2396" spans="1:20" ht="26.3" hidden="1" x14ac:dyDescent="0.3">
      <c r="A2396" s="21">
        <v>17887</v>
      </c>
      <c r="B2396" s="22" t="s">
        <v>2739</v>
      </c>
      <c r="C2396" s="22" t="s">
        <v>1333</v>
      </c>
      <c r="D2396" s="27" t="s">
        <v>2703</v>
      </c>
      <c r="E2396" s="24" t="s">
        <v>811</v>
      </c>
      <c r="F2396" s="25" t="s">
        <v>1619</v>
      </c>
      <c r="G2396" s="22" t="s">
        <v>812</v>
      </c>
      <c r="H2396" s="26">
        <v>3103605</v>
      </c>
      <c r="I2396" s="28"/>
      <c r="J2396" s="26">
        <v>248288</v>
      </c>
      <c r="K2396" s="26">
        <v>3351893</v>
      </c>
      <c r="L2396" s="22" t="s">
        <v>1336</v>
      </c>
      <c r="M2396" s="22" t="str">
        <f t="shared" si="127"/>
        <v>CN LIÊN HIỆP HTX TM TP.HCM- COOPMART VĂN THÁNH</v>
      </c>
      <c r="N2396">
        <f t="shared" si="124"/>
        <v>9288</v>
      </c>
      <c r="O2396" s="18">
        <f>+VLOOKUP(N2396,'Thanh toán '!O$8:P$8099,2,0)</f>
        <v>2160972</v>
      </c>
      <c r="P2396" s="32">
        <f t="shared" si="128"/>
        <v>3351893</v>
      </c>
      <c r="Q2396" s="30">
        <f t="shared" si="129"/>
        <v>0</v>
      </c>
      <c r="R2396" t="s">
        <v>22782</v>
      </c>
      <c r="S2396">
        <f>+SUMIFS('Thanh toán '!P$27:P$4224,'Thanh toán '!O$27:O$4224,'Bảng kê HĐ 2022'!N2396)</f>
        <v>5512865</v>
      </c>
      <c r="T2396" s="32">
        <f>+S2396-O2396</f>
        <v>3351893</v>
      </c>
    </row>
    <row r="2397" spans="1:20" ht="26.3" hidden="1" x14ac:dyDescent="0.3">
      <c r="A2397" s="21">
        <v>17888</v>
      </c>
      <c r="B2397" s="22" t="s">
        <v>2740</v>
      </c>
      <c r="C2397" s="22" t="s">
        <v>1333</v>
      </c>
      <c r="D2397" s="27" t="s">
        <v>2703</v>
      </c>
      <c r="E2397" s="24" t="s">
        <v>260</v>
      </c>
      <c r="F2397" s="25" t="s">
        <v>1440</v>
      </c>
      <c r="G2397" s="22" t="s">
        <v>261</v>
      </c>
      <c r="H2397" s="26">
        <v>1934405</v>
      </c>
      <c r="I2397" s="28"/>
      <c r="J2397" s="26">
        <v>154752</v>
      </c>
      <c r="K2397" s="26">
        <v>2089157</v>
      </c>
      <c r="L2397" s="22" t="s">
        <v>1336</v>
      </c>
      <c r="M2397" s="22" t="str">
        <f t="shared" si="127"/>
        <v>CÔNG TY TNHH MỘT THÀNH VIÊN CO.OPMART BÌNH TRIỆU</v>
      </c>
      <c r="N2397">
        <f t="shared" si="124"/>
        <v>9289</v>
      </c>
      <c r="O2397" s="18">
        <f>+VLOOKUP(N2397,'Thanh toán '!O$8:P$8099,2,0)</f>
        <v>1357004</v>
      </c>
      <c r="P2397" s="32">
        <f t="shared" si="128"/>
        <v>2089157</v>
      </c>
      <c r="Q2397" s="30">
        <f t="shared" si="129"/>
        <v>0</v>
      </c>
      <c r="R2397" t="s">
        <v>22782</v>
      </c>
      <c r="S2397">
        <f>+SUMIFS('Thanh toán '!P$27:P$4224,'Thanh toán '!O$27:O$4224,'Bảng kê HĐ 2022'!N2397)</f>
        <v>3446161</v>
      </c>
      <c r="T2397" s="32">
        <f>+S2397-O2397</f>
        <v>2089157</v>
      </c>
    </row>
    <row r="2398" spans="1:20" hidden="1" x14ac:dyDescent="0.3">
      <c r="A2398" s="21">
        <v>17889</v>
      </c>
      <c r="B2398" s="22" t="s">
        <v>2741</v>
      </c>
      <c r="C2398" s="22" t="s">
        <v>1333</v>
      </c>
      <c r="D2398" s="27" t="s">
        <v>2703</v>
      </c>
      <c r="E2398" s="24" t="s">
        <v>38</v>
      </c>
      <c r="F2398" s="25" t="s">
        <v>1348</v>
      </c>
      <c r="G2398" s="22" t="s">
        <v>39</v>
      </c>
      <c r="H2398" s="26">
        <v>416470</v>
      </c>
      <c r="I2398" s="28"/>
      <c r="J2398" s="26">
        <v>33318</v>
      </c>
      <c r="K2398" s="26">
        <v>449788</v>
      </c>
      <c r="L2398" s="22" t="s">
        <v>1336</v>
      </c>
      <c r="M2398" s="22" t="str">
        <f t="shared" si="127"/>
        <v>CÔNG TY TNHH MTV THỰC PHẨM SAIGON CO.OP</v>
      </c>
      <c r="N2398">
        <f t="shared" si="124"/>
        <v>9290</v>
      </c>
      <c r="O2398" s="18">
        <f>+VLOOKUP(N2398,'Thanh toán '!O$8:P$8099,2,0)</f>
        <v>4880590</v>
      </c>
      <c r="P2398" s="32">
        <f t="shared" si="128"/>
        <v>449788</v>
      </c>
      <c r="Q2398" s="30">
        <f t="shared" si="129"/>
        <v>0</v>
      </c>
      <c r="R2398" t="s">
        <v>22782</v>
      </c>
      <c r="S2398">
        <f>+SUMIFS('Thanh toán '!P$27:P$4224,'Thanh toán '!O$27:O$4224,'Bảng kê HĐ 2022'!N2398)</f>
        <v>5330378</v>
      </c>
      <c r="T2398" s="32">
        <f>+S2398-O2398</f>
        <v>449788</v>
      </c>
    </row>
    <row r="2399" spans="1:20" hidden="1" x14ac:dyDescent="0.3">
      <c r="A2399" s="21">
        <v>17890</v>
      </c>
      <c r="B2399" s="22" t="s">
        <v>2742</v>
      </c>
      <c r="C2399" s="22" t="s">
        <v>1333</v>
      </c>
      <c r="D2399" s="27" t="s">
        <v>2703</v>
      </c>
      <c r="E2399" s="24" t="s">
        <v>38</v>
      </c>
      <c r="F2399" s="25" t="s">
        <v>1348</v>
      </c>
      <c r="G2399" s="22" t="s">
        <v>39</v>
      </c>
      <c r="H2399" s="26">
        <v>416470</v>
      </c>
      <c r="I2399" s="28"/>
      <c r="J2399" s="26">
        <v>33318</v>
      </c>
      <c r="K2399" s="26">
        <v>449788</v>
      </c>
      <c r="L2399" s="22" t="s">
        <v>1336</v>
      </c>
      <c r="M2399" s="22" t="str">
        <f t="shared" si="127"/>
        <v>CÔNG TY TNHH MTV THỰC PHẨM SAIGON CO.OP</v>
      </c>
      <c r="N2399">
        <f t="shared" si="124"/>
        <v>9291</v>
      </c>
      <c r="O2399" s="18">
        <f>+VLOOKUP(N2399,'Thanh toán '!O$8:P$8099,2,0)</f>
        <v>1245316</v>
      </c>
      <c r="P2399" s="32">
        <f t="shared" si="128"/>
        <v>449788</v>
      </c>
      <c r="Q2399" s="30">
        <f t="shared" si="129"/>
        <v>0</v>
      </c>
      <c r="R2399" t="s">
        <v>22782</v>
      </c>
      <c r="S2399">
        <f>+SUMIFS('Thanh toán '!P$27:P$4224,'Thanh toán '!O$27:O$4224,'Bảng kê HĐ 2022'!N2399)</f>
        <v>1695104</v>
      </c>
      <c r="T2399" s="32">
        <f>+S2399-O2399</f>
        <v>449788</v>
      </c>
    </row>
    <row r="2400" spans="1:20" hidden="1" x14ac:dyDescent="0.3">
      <c r="A2400" s="21">
        <v>17891</v>
      </c>
      <c r="B2400" s="22" t="s">
        <v>2743</v>
      </c>
      <c r="C2400" s="22" t="s">
        <v>1333</v>
      </c>
      <c r="D2400" s="27" t="s">
        <v>2703</v>
      </c>
      <c r="E2400" s="24" t="s">
        <v>38</v>
      </c>
      <c r="F2400" s="25" t="s">
        <v>1348</v>
      </c>
      <c r="G2400" s="22" t="s">
        <v>39</v>
      </c>
      <c r="H2400" s="26">
        <v>349385</v>
      </c>
      <c r="I2400" s="28"/>
      <c r="J2400" s="26">
        <v>27951</v>
      </c>
      <c r="K2400" s="26">
        <v>377336</v>
      </c>
      <c r="L2400" s="22" t="s">
        <v>1336</v>
      </c>
      <c r="M2400" s="22"/>
      <c r="N2400">
        <f t="shared" si="124"/>
        <v>9292</v>
      </c>
      <c r="O2400">
        <f>+VLOOKUP(N2400,'Thanh toán '!O$8:P$8099,2,0)</f>
        <v>377336</v>
      </c>
      <c r="P2400">
        <f t="shared" si="125"/>
        <v>377336</v>
      </c>
      <c r="Q2400" s="30">
        <f>+O2400-K2400</f>
        <v>0</v>
      </c>
    </row>
    <row r="2401" spans="1:20" hidden="1" x14ac:dyDescent="0.3">
      <c r="A2401" s="21">
        <v>17892</v>
      </c>
      <c r="B2401" s="22" t="s">
        <v>2744</v>
      </c>
      <c r="C2401" s="22" t="s">
        <v>1333</v>
      </c>
      <c r="D2401" s="27" t="s">
        <v>2703</v>
      </c>
      <c r="E2401" s="24" t="s">
        <v>38</v>
      </c>
      <c r="F2401" s="25" t="s">
        <v>1348</v>
      </c>
      <c r="G2401" s="22" t="s">
        <v>39</v>
      </c>
      <c r="H2401" s="26">
        <v>349385</v>
      </c>
      <c r="I2401" s="28"/>
      <c r="J2401" s="26">
        <v>27951</v>
      </c>
      <c r="K2401" s="26">
        <v>377336</v>
      </c>
      <c r="L2401" s="22" t="s">
        <v>1336</v>
      </c>
      <c r="M2401" s="22"/>
      <c r="N2401">
        <f t="shared" si="124"/>
        <v>9293</v>
      </c>
      <c r="O2401">
        <f>+VLOOKUP(N2401,'Thanh toán '!O$8:P$8099,2,0)</f>
        <v>377336</v>
      </c>
      <c r="P2401">
        <f t="shared" si="125"/>
        <v>377336</v>
      </c>
      <c r="Q2401" s="30">
        <f>+O2401-K2401</f>
        <v>0</v>
      </c>
    </row>
    <row r="2402" spans="1:20" hidden="1" x14ac:dyDescent="0.3">
      <c r="A2402" s="21">
        <v>17893</v>
      </c>
      <c r="B2402" s="22" t="s">
        <v>2745</v>
      </c>
      <c r="C2402" s="22" t="s">
        <v>1333</v>
      </c>
      <c r="D2402" s="27" t="s">
        <v>2703</v>
      </c>
      <c r="E2402" s="24" t="s">
        <v>38</v>
      </c>
      <c r="F2402" s="25" t="s">
        <v>1348</v>
      </c>
      <c r="G2402" s="22" t="s">
        <v>39</v>
      </c>
      <c r="H2402" s="26">
        <v>349385</v>
      </c>
      <c r="I2402" s="28"/>
      <c r="J2402" s="26">
        <v>27951</v>
      </c>
      <c r="K2402" s="26">
        <v>377336</v>
      </c>
      <c r="L2402" s="22" t="s">
        <v>1336</v>
      </c>
      <c r="M2402" s="22" t="str">
        <f t="shared" ref="M2402:M2403" si="130">+E2402</f>
        <v>CÔNG TY TNHH MTV THỰC PHẨM SAIGON CO.OP</v>
      </c>
      <c r="N2402">
        <f t="shared" si="124"/>
        <v>9294</v>
      </c>
      <c r="O2402" s="18">
        <f>+VLOOKUP(N2402,'Thanh toán '!O$8:P$8099,2,0)</f>
        <v>532092</v>
      </c>
      <c r="P2402" s="32">
        <f t="shared" ref="P2402:P2403" si="131">+T2402</f>
        <v>377336</v>
      </c>
      <c r="Q2402" s="30">
        <f t="shared" ref="Q2402:Q2403" si="132">+P2402-K2402</f>
        <v>0</v>
      </c>
      <c r="R2402" t="s">
        <v>22782</v>
      </c>
      <c r="S2402">
        <f>+SUMIFS('Thanh toán '!P$27:P$4224,'Thanh toán '!O$27:O$4224,'Bảng kê HĐ 2022'!N2402)</f>
        <v>909428</v>
      </c>
      <c r="T2402" s="32">
        <f>+S2402-O2402</f>
        <v>377336</v>
      </c>
    </row>
    <row r="2403" spans="1:20" hidden="1" x14ac:dyDescent="0.3">
      <c r="A2403" s="21">
        <v>17894</v>
      </c>
      <c r="B2403" s="22" t="s">
        <v>2746</v>
      </c>
      <c r="C2403" s="22" t="s">
        <v>1333</v>
      </c>
      <c r="D2403" s="27" t="s">
        <v>2703</v>
      </c>
      <c r="E2403" s="24" t="s">
        <v>38</v>
      </c>
      <c r="F2403" s="25" t="s">
        <v>1348</v>
      </c>
      <c r="G2403" s="22" t="s">
        <v>39</v>
      </c>
      <c r="H2403" s="26">
        <v>349385</v>
      </c>
      <c r="I2403" s="28"/>
      <c r="J2403" s="26">
        <v>27951</v>
      </c>
      <c r="K2403" s="26">
        <v>377336</v>
      </c>
      <c r="L2403" s="22" t="s">
        <v>1336</v>
      </c>
      <c r="M2403" s="22" t="str">
        <f t="shared" si="130"/>
        <v>CÔNG TY TNHH MTV THỰC PHẨM SAIGON CO.OP</v>
      </c>
      <c r="N2403">
        <f t="shared" si="124"/>
        <v>9295</v>
      </c>
      <c r="O2403" s="18">
        <f>+VLOOKUP(N2403,'Thanh toán '!O$8:P$8099,2,0)</f>
        <v>8755956</v>
      </c>
      <c r="P2403" s="32">
        <f t="shared" si="131"/>
        <v>377336</v>
      </c>
      <c r="Q2403" s="30">
        <f t="shared" si="132"/>
        <v>0</v>
      </c>
      <c r="R2403" t="s">
        <v>22782</v>
      </c>
      <c r="S2403">
        <f>+SUMIFS('Thanh toán '!P$27:P$4224,'Thanh toán '!O$27:O$4224,'Bảng kê HĐ 2022'!N2403)</f>
        <v>9133292</v>
      </c>
      <c r="T2403" s="32">
        <f>+S2403-O2403</f>
        <v>377336</v>
      </c>
    </row>
    <row r="2404" spans="1:20" hidden="1" x14ac:dyDescent="0.3">
      <c r="A2404" s="21">
        <v>17895</v>
      </c>
      <c r="B2404" s="22" t="s">
        <v>2747</v>
      </c>
      <c r="C2404" s="22" t="s">
        <v>1333</v>
      </c>
      <c r="D2404" s="27" t="s">
        <v>2703</v>
      </c>
      <c r="E2404" s="24" t="s">
        <v>38</v>
      </c>
      <c r="F2404" s="25" t="s">
        <v>1348</v>
      </c>
      <c r="G2404" s="22" t="s">
        <v>39</v>
      </c>
      <c r="H2404" s="26">
        <v>249882</v>
      </c>
      <c r="I2404" s="28"/>
      <c r="J2404" s="26">
        <v>19991</v>
      </c>
      <c r="K2404" s="26">
        <v>269873</v>
      </c>
      <c r="L2404" s="22" t="s">
        <v>1336</v>
      </c>
      <c r="M2404" s="22"/>
      <c r="N2404">
        <f t="shared" si="124"/>
        <v>9296</v>
      </c>
      <c r="O2404">
        <f>+VLOOKUP(N2404,'Thanh toán '!O$8:P$8099,2,0)</f>
        <v>269873</v>
      </c>
      <c r="P2404">
        <f t="shared" si="125"/>
        <v>269873</v>
      </c>
      <c r="Q2404" s="30">
        <f>+O2404-K2404</f>
        <v>0</v>
      </c>
    </row>
    <row r="2405" spans="1:20" hidden="1" x14ac:dyDescent="0.3">
      <c r="A2405" s="21">
        <v>17896</v>
      </c>
      <c r="B2405" s="22" t="s">
        <v>2748</v>
      </c>
      <c r="C2405" s="22" t="s">
        <v>1333</v>
      </c>
      <c r="D2405" s="27" t="s">
        <v>2703</v>
      </c>
      <c r="E2405" s="24" t="s">
        <v>38</v>
      </c>
      <c r="F2405" s="25" t="s">
        <v>1348</v>
      </c>
      <c r="G2405" s="22" t="s">
        <v>39</v>
      </c>
      <c r="H2405" s="26">
        <v>349385</v>
      </c>
      <c r="I2405" s="28"/>
      <c r="J2405" s="26">
        <v>27951</v>
      </c>
      <c r="K2405" s="26">
        <v>377336</v>
      </c>
      <c r="L2405" s="22" t="s">
        <v>1336</v>
      </c>
      <c r="M2405" s="22" t="str">
        <f t="shared" ref="M2405:M2406" si="133">+E2405</f>
        <v>CÔNG TY TNHH MTV THỰC PHẨM SAIGON CO.OP</v>
      </c>
      <c r="N2405">
        <f t="shared" si="124"/>
        <v>9297</v>
      </c>
      <c r="O2405" s="18">
        <f>+VLOOKUP(N2405,'Thanh toán '!O$8:P$8099,2,0)</f>
        <v>2148832</v>
      </c>
      <c r="P2405" s="32">
        <f t="shared" ref="P2405:P2406" si="134">+T2405</f>
        <v>377336</v>
      </c>
      <c r="Q2405" s="30">
        <f t="shared" ref="Q2405:Q2406" si="135">+P2405-K2405</f>
        <v>0</v>
      </c>
      <c r="R2405" t="s">
        <v>22782</v>
      </c>
      <c r="S2405">
        <f>+SUMIFS('Thanh toán '!P$27:P$4224,'Thanh toán '!O$27:O$4224,'Bảng kê HĐ 2022'!N2405)</f>
        <v>2526168</v>
      </c>
      <c r="T2405" s="32">
        <f>+S2405-O2405</f>
        <v>377336</v>
      </c>
    </row>
    <row r="2406" spans="1:20" hidden="1" x14ac:dyDescent="0.3">
      <c r="A2406" s="21">
        <v>17899</v>
      </c>
      <c r="B2406" s="22" t="s">
        <v>2749</v>
      </c>
      <c r="C2406" s="22" t="s">
        <v>1333</v>
      </c>
      <c r="D2406" s="27" t="s">
        <v>2703</v>
      </c>
      <c r="E2406" s="24" t="s">
        <v>38</v>
      </c>
      <c r="F2406" s="25" t="s">
        <v>1348</v>
      </c>
      <c r="G2406" s="22" t="s">
        <v>39</v>
      </c>
      <c r="H2406" s="26">
        <v>471696</v>
      </c>
      <c r="I2406" s="28"/>
      <c r="J2406" s="26">
        <v>37736</v>
      </c>
      <c r="K2406" s="26">
        <v>509432</v>
      </c>
      <c r="L2406" s="22" t="s">
        <v>1336</v>
      </c>
      <c r="M2406" s="22" t="str">
        <f t="shared" si="133"/>
        <v>CÔNG TY TNHH MTV THỰC PHẨM SAIGON CO.OP</v>
      </c>
      <c r="N2406">
        <f t="shared" si="124"/>
        <v>9300</v>
      </c>
      <c r="O2406" s="18">
        <f>+VLOOKUP(N2406,'Thanh toán '!O$8:P$8099,2,0)</f>
        <v>732983</v>
      </c>
      <c r="P2406" s="32">
        <f t="shared" si="134"/>
        <v>509432</v>
      </c>
      <c r="Q2406" s="30">
        <f t="shared" si="135"/>
        <v>0</v>
      </c>
      <c r="R2406" t="s">
        <v>22782</v>
      </c>
      <c r="S2406">
        <f>+SUMIFS('Thanh toán '!P$27:P$4224,'Thanh toán '!O$27:O$4224,'Bảng kê HĐ 2022'!N2406)</f>
        <v>1242415</v>
      </c>
      <c r="T2406" s="32">
        <f>+S2406-O2406</f>
        <v>509432</v>
      </c>
    </row>
    <row r="2407" spans="1:20" ht="26.3" hidden="1" x14ac:dyDescent="0.3">
      <c r="A2407" s="21">
        <v>17951</v>
      </c>
      <c r="B2407" s="22" t="s">
        <v>2750</v>
      </c>
      <c r="C2407" s="22" t="s">
        <v>1333</v>
      </c>
      <c r="D2407" s="27" t="s">
        <v>2703</v>
      </c>
      <c r="E2407" s="24" t="s">
        <v>23</v>
      </c>
      <c r="F2407" s="25" t="s">
        <v>1342</v>
      </c>
      <c r="G2407" s="22" t="s">
        <v>24</v>
      </c>
      <c r="H2407" s="26">
        <v>2767345</v>
      </c>
      <c r="I2407" s="28"/>
      <c r="J2407" s="26">
        <v>221388</v>
      </c>
      <c r="K2407" s="26">
        <v>2988733</v>
      </c>
      <c r="L2407" s="22" t="s">
        <v>1336</v>
      </c>
      <c r="M2407" s="22"/>
      <c r="N2407">
        <f t="shared" si="124"/>
        <v>9352</v>
      </c>
      <c r="O2407">
        <f>+VLOOKUP(N2407,'Thanh toán '!O$8:P$8099,2,0)</f>
        <v>2988733</v>
      </c>
      <c r="P2407">
        <f t="shared" si="125"/>
        <v>2988733</v>
      </c>
      <c r="Q2407" s="30">
        <f t="shared" ref="Q2407:Q2438" si="136">+O2407-K2407</f>
        <v>0</v>
      </c>
    </row>
    <row r="2408" spans="1:20" ht="26.3" hidden="1" x14ac:dyDescent="0.3">
      <c r="A2408" s="21">
        <v>17953</v>
      </c>
      <c r="B2408" s="22" t="s">
        <v>2751</v>
      </c>
      <c r="C2408" s="22" t="s">
        <v>1333</v>
      </c>
      <c r="D2408" s="27" t="s">
        <v>2703</v>
      </c>
      <c r="E2408" s="24" t="s">
        <v>99</v>
      </c>
      <c r="F2408" s="25" t="s">
        <v>1392</v>
      </c>
      <c r="G2408" s="22" t="s">
        <v>100</v>
      </c>
      <c r="H2408" s="26">
        <v>1718416</v>
      </c>
      <c r="I2408" s="28"/>
      <c r="J2408" s="26">
        <v>137473</v>
      </c>
      <c r="K2408" s="26">
        <v>1855889</v>
      </c>
      <c r="L2408" s="22" t="s">
        <v>1336</v>
      </c>
      <c r="M2408" s="22"/>
      <c r="N2408">
        <f t="shared" si="124"/>
        <v>9355</v>
      </c>
      <c r="O2408">
        <f>+VLOOKUP(N2408,'Thanh toán '!O$8:P$8099,2,0)</f>
        <v>1855889</v>
      </c>
      <c r="P2408">
        <f t="shared" si="125"/>
        <v>1855889</v>
      </c>
      <c r="Q2408" s="30">
        <f t="shared" si="136"/>
        <v>0</v>
      </c>
    </row>
    <row r="2409" spans="1:20" ht="26.3" hidden="1" x14ac:dyDescent="0.3">
      <c r="A2409" s="21">
        <v>17954</v>
      </c>
      <c r="B2409" s="22" t="s">
        <v>2752</v>
      </c>
      <c r="C2409" s="22" t="s">
        <v>1333</v>
      </c>
      <c r="D2409" s="27" t="s">
        <v>2703</v>
      </c>
      <c r="E2409" s="24" t="s">
        <v>99</v>
      </c>
      <c r="F2409" s="25" t="s">
        <v>1392</v>
      </c>
      <c r="G2409" s="22" t="s">
        <v>100</v>
      </c>
      <c r="H2409" s="26">
        <v>1162392</v>
      </c>
      <c r="I2409" s="28"/>
      <c r="J2409" s="26">
        <v>92991</v>
      </c>
      <c r="K2409" s="26">
        <v>1255383</v>
      </c>
      <c r="L2409" s="22" t="s">
        <v>1336</v>
      </c>
      <c r="M2409" s="22"/>
      <c r="N2409">
        <f t="shared" si="124"/>
        <v>9356</v>
      </c>
      <c r="O2409">
        <f>+VLOOKUP(N2409,'Thanh toán '!O$8:P$8099,2,0)</f>
        <v>1255383</v>
      </c>
      <c r="P2409">
        <f t="shared" si="125"/>
        <v>1255383</v>
      </c>
      <c r="Q2409" s="30">
        <f t="shared" si="136"/>
        <v>0</v>
      </c>
    </row>
    <row r="2410" spans="1:20" hidden="1" x14ac:dyDescent="0.3">
      <c r="A2410" s="21">
        <v>17955</v>
      </c>
      <c r="B2410" s="22" t="s">
        <v>2753</v>
      </c>
      <c r="C2410" s="22" t="s">
        <v>1333</v>
      </c>
      <c r="D2410" s="27" t="s">
        <v>2703</v>
      </c>
      <c r="E2410" s="24" t="s">
        <v>214</v>
      </c>
      <c r="F2410" s="25" t="s">
        <v>1340</v>
      </c>
      <c r="G2410" s="22" t="s">
        <v>215</v>
      </c>
      <c r="H2410" s="26">
        <v>1150780</v>
      </c>
      <c r="I2410" s="28"/>
      <c r="J2410" s="26">
        <v>92062</v>
      </c>
      <c r="K2410" s="26">
        <v>1242842</v>
      </c>
      <c r="L2410" s="22" t="s">
        <v>1336</v>
      </c>
      <c r="M2410" s="22"/>
      <c r="N2410">
        <f t="shared" si="124"/>
        <v>9357</v>
      </c>
      <c r="O2410">
        <f>+VLOOKUP(N2410,'Thanh toán '!O$8:P$8099,2,0)</f>
        <v>1242842</v>
      </c>
      <c r="P2410">
        <f t="shared" si="125"/>
        <v>1242842</v>
      </c>
      <c r="Q2410" s="30">
        <f t="shared" si="136"/>
        <v>0</v>
      </c>
    </row>
    <row r="2411" spans="1:20" ht="26.3" hidden="1" x14ac:dyDescent="0.3">
      <c r="A2411" s="21">
        <v>17956</v>
      </c>
      <c r="B2411" s="22" t="s">
        <v>2754</v>
      </c>
      <c r="C2411" s="22" t="s">
        <v>1333</v>
      </c>
      <c r="D2411" s="27" t="s">
        <v>2703</v>
      </c>
      <c r="E2411" s="24" t="s">
        <v>105</v>
      </c>
      <c r="F2411" s="25" t="s">
        <v>1457</v>
      </c>
      <c r="G2411" s="22" t="s">
        <v>106</v>
      </c>
      <c r="H2411" s="26">
        <v>3035870</v>
      </c>
      <c r="I2411" s="28"/>
      <c r="J2411" s="26">
        <v>242870</v>
      </c>
      <c r="K2411" s="26">
        <v>3278740</v>
      </c>
      <c r="L2411" s="22" t="s">
        <v>1336</v>
      </c>
      <c r="M2411" s="22"/>
      <c r="N2411">
        <f t="shared" si="124"/>
        <v>9358</v>
      </c>
      <c r="O2411">
        <f>+VLOOKUP(N2411,'Thanh toán '!O$8:P$8099,2,0)</f>
        <v>3278740</v>
      </c>
      <c r="P2411">
        <f t="shared" si="125"/>
        <v>3278740</v>
      </c>
      <c r="Q2411" s="30">
        <f t="shared" si="136"/>
        <v>0</v>
      </c>
    </row>
    <row r="2412" spans="1:20" hidden="1" x14ac:dyDescent="0.3">
      <c r="A2412" s="21">
        <v>17957</v>
      </c>
      <c r="B2412" s="22" t="s">
        <v>2755</v>
      </c>
      <c r="C2412" s="22" t="s">
        <v>1333</v>
      </c>
      <c r="D2412" s="27" t="s">
        <v>2703</v>
      </c>
      <c r="E2412" s="24" t="s">
        <v>2268</v>
      </c>
      <c r="F2412" s="25" t="s">
        <v>2269</v>
      </c>
      <c r="G2412" s="22" t="s">
        <v>2270</v>
      </c>
      <c r="H2412" s="26">
        <v>4974790</v>
      </c>
      <c r="I2412" s="28"/>
      <c r="J2412" s="26">
        <v>397983</v>
      </c>
      <c r="K2412" s="26">
        <v>5372773</v>
      </c>
      <c r="L2412" s="22" t="s">
        <v>1336</v>
      </c>
      <c r="M2412" s="22"/>
      <c r="N2412">
        <f t="shared" si="124"/>
        <v>9359</v>
      </c>
      <c r="O2412">
        <f>+VLOOKUP(N2412,'Thanh toán '!O$8:P$8099,2,0)</f>
        <v>5372773</v>
      </c>
      <c r="P2412">
        <f t="shared" si="125"/>
        <v>5372773</v>
      </c>
      <c r="Q2412" s="30">
        <f t="shared" si="136"/>
        <v>0</v>
      </c>
    </row>
    <row r="2413" spans="1:20" hidden="1" x14ac:dyDescent="0.3">
      <c r="A2413" s="21">
        <v>17958</v>
      </c>
      <c r="B2413" s="22" t="s">
        <v>2756</v>
      </c>
      <c r="C2413" s="22" t="s">
        <v>1333</v>
      </c>
      <c r="D2413" s="27" t="s">
        <v>2703</v>
      </c>
      <c r="E2413" s="24" t="s">
        <v>316</v>
      </c>
      <c r="F2413" s="25" t="s">
        <v>1461</v>
      </c>
      <c r="G2413" s="22" t="s">
        <v>317</v>
      </c>
      <c r="H2413" s="26">
        <v>3032450</v>
      </c>
      <c r="I2413" s="28"/>
      <c r="J2413" s="26">
        <v>242596</v>
      </c>
      <c r="K2413" s="26">
        <v>3275046</v>
      </c>
      <c r="L2413" s="22" t="s">
        <v>1336</v>
      </c>
      <c r="M2413" s="22"/>
      <c r="N2413">
        <f t="shared" si="124"/>
        <v>9360</v>
      </c>
      <c r="O2413">
        <f>+VLOOKUP(N2413,'Thanh toán '!O$8:P$8099,2,0)</f>
        <v>3275046</v>
      </c>
      <c r="P2413">
        <f t="shared" si="125"/>
        <v>3275046</v>
      </c>
      <c r="Q2413" s="30">
        <f t="shared" si="136"/>
        <v>0</v>
      </c>
    </row>
    <row r="2414" spans="1:20" ht="26.3" hidden="1" x14ac:dyDescent="0.3">
      <c r="A2414" s="21">
        <v>18060</v>
      </c>
      <c r="B2414" s="22" t="s">
        <v>2757</v>
      </c>
      <c r="C2414" s="22" t="s">
        <v>1333</v>
      </c>
      <c r="D2414" s="27" t="s">
        <v>2703</v>
      </c>
      <c r="E2414" s="24" t="s">
        <v>203</v>
      </c>
      <c r="F2414" s="25" t="s">
        <v>1562</v>
      </c>
      <c r="G2414" s="22" t="s">
        <v>204</v>
      </c>
      <c r="H2414" s="26">
        <v>1745895</v>
      </c>
      <c r="I2414" s="28"/>
      <c r="J2414" s="26">
        <v>139672</v>
      </c>
      <c r="K2414" s="26">
        <v>1885567</v>
      </c>
      <c r="L2414" s="22" t="s">
        <v>1336</v>
      </c>
      <c r="M2414" s="22"/>
      <c r="N2414">
        <f t="shared" si="124"/>
        <v>9462</v>
      </c>
      <c r="O2414">
        <f>+VLOOKUP(N2414,'Thanh toán '!O$8:P$8099,2,0)</f>
        <v>1885567</v>
      </c>
      <c r="P2414">
        <f t="shared" si="125"/>
        <v>1885567</v>
      </c>
      <c r="Q2414" s="30">
        <f t="shared" si="136"/>
        <v>0</v>
      </c>
    </row>
    <row r="2415" spans="1:20" hidden="1" x14ac:dyDescent="0.3">
      <c r="A2415" s="21">
        <v>18061</v>
      </c>
      <c r="B2415" s="22" t="s">
        <v>2758</v>
      </c>
      <c r="C2415" s="22" t="s">
        <v>1333</v>
      </c>
      <c r="D2415" s="27" t="s">
        <v>2703</v>
      </c>
      <c r="E2415" s="24" t="s">
        <v>410</v>
      </c>
      <c r="F2415" s="25" t="s">
        <v>1372</v>
      </c>
      <c r="G2415" s="22" t="s">
        <v>411</v>
      </c>
      <c r="H2415" s="26">
        <v>4701750</v>
      </c>
      <c r="I2415" s="28"/>
      <c r="J2415" s="26">
        <v>376140</v>
      </c>
      <c r="K2415" s="26">
        <v>5077890</v>
      </c>
      <c r="L2415" s="22" t="s">
        <v>1336</v>
      </c>
      <c r="M2415" s="22"/>
      <c r="N2415">
        <f t="shared" si="124"/>
        <v>9463</v>
      </c>
      <c r="O2415">
        <f>+VLOOKUP(N2415,'Thanh toán '!O$8:P$8099,2,0)</f>
        <v>5077890</v>
      </c>
      <c r="P2415">
        <f t="shared" si="125"/>
        <v>5077890</v>
      </c>
      <c r="Q2415" s="30">
        <f t="shared" si="136"/>
        <v>0</v>
      </c>
    </row>
    <row r="2416" spans="1:20" hidden="1" x14ac:dyDescent="0.3">
      <c r="A2416" s="21">
        <v>18065</v>
      </c>
      <c r="B2416" s="22" t="s">
        <v>2759</v>
      </c>
      <c r="C2416" s="22" t="s">
        <v>1333</v>
      </c>
      <c r="D2416" s="27" t="s">
        <v>2760</v>
      </c>
      <c r="E2416" s="24" t="s">
        <v>38</v>
      </c>
      <c r="F2416" s="25" t="s">
        <v>1348</v>
      </c>
      <c r="G2416" s="22" t="s">
        <v>39</v>
      </c>
      <c r="H2416" s="26">
        <v>751494</v>
      </c>
      <c r="I2416" s="28"/>
      <c r="J2416" s="26">
        <v>60120</v>
      </c>
      <c r="K2416" s="26">
        <v>811614</v>
      </c>
      <c r="L2416" s="22" t="s">
        <v>1336</v>
      </c>
      <c r="M2416" s="22"/>
      <c r="N2416">
        <f t="shared" si="124"/>
        <v>9467</v>
      </c>
      <c r="O2416">
        <f>+VLOOKUP(N2416,'Thanh toán '!O$8:P$8099,2,0)</f>
        <v>811614</v>
      </c>
      <c r="P2416">
        <f t="shared" si="125"/>
        <v>811614</v>
      </c>
      <c r="Q2416" s="30">
        <f t="shared" si="136"/>
        <v>0</v>
      </c>
    </row>
    <row r="2417" spans="1:17" hidden="1" x14ac:dyDescent="0.3">
      <c r="A2417" s="21">
        <v>18066</v>
      </c>
      <c r="B2417" s="22" t="s">
        <v>2761</v>
      </c>
      <c r="C2417" s="22" t="s">
        <v>1333</v>
      </c>
      <c r="D2417" s="27" t="s">
        <v>2760</v>
      </c>
      <c r="E2417" s="24" t="s">
        <v>38</v>
      </c>
      <c r="F2417" s="25" t="s">
        <v>1348</v>
      </c>
      <c r="G2417" s="22" t="s">
        <v>39</v>
      </c>
      <c r="H2417" s="26">
        <v>787309</v>
      </c>
      <c r="I2417" s="28"/>
      <c r="J2417" s="26">
        <v>62985</v>
      </c>
      <c r="K2417" s="26">
        <v>850294</v>
      </c>
      <c r="L2417" s="22" t="s">
        <v>1336</v>
      </c>
      <c r="M2417" s="22"/>
      <c r="N2417">
        <f t="shared" si="124"/>
        <v>9468</v>
      </c>
      <c r="O2417">
        <f>+VLOOKUP(N2417,'Thanh toán '!O$8:P$8099,2,0)</f>
        <v>850294</v>
      </c>
      <c r="P2417">
        <f t="shared" si="125"/>
        <v>850294</v>
      </c>
      <c r="Q2417" s="30">
        <f t="shared" si="136"/>
        <v>0</v>
      </c>
    </row>
    <row r="2418" spans="1:17" hidden="1" x14ac:dyDescent="0.3">
      <c r="A2418" s="21">
        <v>18067</v>
      </c>
      <c r="B2418" s="22" t="s">
        <v>2762</v>
      </c>
      <c r="C2418" s="22" t="s">
        <v>1333</v>
      </c>
      <c r="D2418" s="27" t="s">
        <v>2760</v>
      </c>
      <c r="E2418" s="24" t="s">
        <v>38</v>
      </c>
      <c r="F2418" s="25" t="s">
        <v>1348</v>
      </c>
      <c r="G2418" s="22" t="s">
        <v>39</v>
      </c>
      <c r="H2418" s="26">
        <v>454133</v>
      </c>
      <c r="I2418" s="28"/>
      <c r="J2418" s="26">
        <v>36331</v>
      </c>
      <c r="K2418" s="26">
        <v>490464</v>
      </c>
      <c r="L2418" s="22" t="s">
        <v>1336</v>
      </c>
      <c r="M2418" s="22"/>
      <c r="N2418">
        <f t="shared" si="124"/>
        <v>9469</v>
      </c>
      <c r="O2418">
        <f>+VLOOKUP(N2418,'Thanh toán '!O$8:P$8099,2,0)</f>
        <v>490464</v>
      </c>
      <c r="P2418">
        <f t="shared" si="125"/>
        <v>490464</v>
      </c>
      <c r="Q2418" s="30">
        <f t="shared" si="136"/>
        <v>0</v>
      </c>
    </row>
    <row r="2419" spans="1:17" hidden="1" x14ac:dyDescent="0.3">
      <c r="A2419" s="21">
        <v>18068</v>
      </c>
      <c r="B2419" s="22" t="s">
        <v>2763</v>
      </c>
      <c r="C2419" s="22" t="s">
        <v>1333</v>
      </c>
      <c r="D2419" s="27" t="s">
        <v>2760</v>
      </c>
      <c r="E2419" s="24" t="s">
        <v>164</v>
      </c>
      <c r="F2419" s="25" t="s">
        <v>1506</v>
      </c>
      <c r="G2419" s="22" t="s">
        <v>165</v>
      </c>
      <c r="H2419" s="26">
        <v>2121455</v>
      </c>
      <c r="I2419" s="28"/>
      <c r="J2419" s="26">
        <v>169716</v>
      </c>
      <c r="K2419" s="26">
        <v>2291171</v>
      </c>
      <c r="L2419" s="22" t="s">
        <v>1336</v>
      </c>
      <c r="M2419" s="22"/>
      <c r="N2419">
        <f t="shared" si="124"/>
        <v>9470</v>
      </c>
      <c r="O2419">
        <f>+VLOOKUP(N2419,'Thanh toán '!O$8:P$8099,2,0)</f>
        <v>2291171</v>
      </c>
      <c r="P2419">
        <f t="shared" si="125"/>
        <v>2291171</v>
      </c>
      <c r="Q2419" s="30">
        <f t="shared" si="136"/>
        <v>0</v>
      </c>
    </row>
    <row r="2420" spans="1:17" hidden="1" x14ac:dyDescent="0.3">
      <c r="A2420" s="21">
        <v>18069</v>
      </c>
      <c r="B2420" s="22" t="s">
        <v>2764</v>
      </c>
      <c r="C2420" s="22" t="s">
        <v>1333</v>
      </c>
      <c r="D2420" s="27" t="s">
        <v>2760</v>
      </c>
      <c r="E2420" s="24" t="s">
        <v>38</v>
      </c>
      <c r="F2420" s="25" t="s">
        <v>1348</v>
      </c>
      <c r="G2420" s="22" t="s">
        <v>39</v>
      </c>
      <c r="H2420" s="26">
        <v>1394389</v>
      </c>
      <c r="I2420" s="28"/>
      <c r="J2420" s="26">
        <v>111551</v>
      </c>
      <c r="K2420" s="26">
        <v>1505940</v>
      </c>
      <c r="L2420" s="22" t="s">
        <v>1336</v>
      </c>
      <c r="M2420" s="22"/>
      <c r="N2420">
        <f t="shared" si="124"/>
        <v>9471</v>
      </c>
      <c r="O2420">
        <f>+VLOOKUP(N2420,'Thanh toán '!O$8:P$8099,2,0)</f>
        <v>1505940</v>
      </c>
      <c r="P2420">
        <f t="shared" si="125"/>
        <v>1505940</v>
      </c>
      <c r="Q2420" s="30">
        <f t="shared" si="136"/>
        <v>0</v>
      </c>
    </row>
    <row r="2421" spans="1:17" ht="26.3" hidden="1" x14ac:dyDescent="0.3">
      <c r="A2421" s="21">
        <v>18070</v>
      </c>
      <c r="B2421" s="22" t="s">
        <v>2765</v>
      </c>
      <c r="C2421" s="22" t="s">
        <v>1333</v>
      </c>
      <c r="D2421" s="27" t="s">
        <v>2760</v>
      </c>
      <c r="E2421" s="24" t="s">
        <v>1497</v>
      </c>
      <c r="F2421" s="25" t="s">
        <v>1498</v>
      </c>
      <c r="G2421" s="22" t="s">
        <v>1499</v>
      </c>
      <c r="H2421" s="26">
        <v>2757910</v>
      </c>
      <c r="I2421" s="28"/>
      <c r="J2421" s="26">
        <v>220633</v>
      </c>
      <c r="K2421" s="26">
        <v>2978543</v>
      </c>
      <c r="L2421" s="22" t="s">
        <v>1336</v>
      </c>
      <c r="M2421" s="22"/>
      <c r="N2421">
        <f t="shared" si="124"/>
        <v>9472</v>
      </c>
      <c r="O2421">
        <f>+VLOOKUP(N2421,'Thanh toán '!O$8:P$8099,2,0)</f>
        <v>2978543</v>
      </c>
      <c r="P2421">
        <f t="shared" si="125"/>
        <v>2978543</v>
      </c>
      <c r="Q2421" s="30">
        <f t="shared" si="136"/>
        <v>0</v>
      </c>
    </row>
    <row r="2422" spans="1:17" ht="26.3" hidden="1" x14ac:dyDescent="0.3">
      <c r="A2422" s="21">
        <v>18071</v>
      </c>
      <c r="B2422" s="22" t="s">
        <v>2766</v>
      </c>
      <c r="C2422" s="22" t="s">
        <v>1333</v>
      </c>
      <c r="D2422" s="27" t="s">
        <v>2760</v>
      </c>
      <c r="E2422" s="24" t="s">
        <v>20</v>
      </c>
      <c r="F2422" s="25" t="s">
        <v>1599</v>
      </c>
      <c r="G2422" s="22" t="s">
        <v>21</v>
      </c>
      <c r="H2422" s="26">
        <v>2573960</v>
      </c>
      <c r="I2422" s="28"/>
      <c r="J2422" s="26">
        <v>205917</v>
      </c>
      <c r="K2422" s="26">
        <v>2779877</v>
      </c>
      <c r="L2422" s="22" t="s">
        <v>1336</v>
      </c>
      <c r="M2422" s="22"/>
      <c r="N2422">
        <f t="shared" si="124"/>
        <v>9473</v>
      </c>
      <c r="O2422">
        <f>+VLOOKUP(N2422,'Thanh toán '!O$8:P$8099,2,0)</f>
        <v>2779877</v>
      </c>
      <c r="P2422">
        <f t="shared" si="125"/>
        <v>2779877</v>
      </c>
      <c r="Q2422" s="30">
        <f t="shared" si="136"/>
        <v>0</v>
      </c>
    </row>
    <row r="2423" spans="1:17" hidden="1" x14ac:dyDescent="0.3">
      <c r="A2423" s="21">
        <v>18072</v>
      </c>
      <c r="B2423" s="22" t="s">
        <v>2767</v>
      </c>
      <c r="C2423" s="22" t="s">
        <v>1333</v>
      </c>
      <c r="D2423" s="27" t="s">
        <v>2760</v>
      </c>
      <c r="E2423" s="24" t="s">
        <v>15</v>
      </c>
      <c r="F2423" s="25" t="s">
        <v>1401</v>
      </c>
      <c r="G2423" s="22" t="s">
        <v>16</v>
      </c>
      <c r="H2423" s="26">
        <v>1924970</v>
      </c>
      <c r="I2423" s="28"/>
      <c r="J2423" s="26">
        <v>153998</v>
      </c>
      <c r="K2423" s="26">
        <v>2078968</v>
      </c>
      <c r="L2423" s="22" t="s">
        <v>1336</v>
      </c>
      <c r="M2423" s="22"/>
      <c r="N2423">
        <f t="shared" si="124"/>
        <v>9474</v>
      </c>
      <c r="O2423">
        <f>+VLOOKUP(N2423,'Thanh toán '!O$8:P$8099,2,0)</f>
        <v>2078968</v>
      </c>
      <c r="P2423">
        <f t="shared" si="125"/>
        <v>2078968</v>
      </c>
      <c r="Q2423" s="30">
        <f t="shared" si="136"/>
        <v>0</v>
      </c>
    </row>
    <row r="2424" spans="1:17" hidden="1" x14ac:dyDescent="0.3">
      <c r="A2424" s="21">
        <v>18073</v>
      </c>
      <c r="B2424" s="22" t="s">
        <v>2768</v>
      </c>
      <c r="C2424" s="22" t="s">
        <v>1333</v>
      </c>
      <c r="D2424" s="27" t="s">
        <v>2760</v>
      </c>
      <c r="E2424" s="24" t="s">
        <v>2769</v>
      </c>
      <c r="F2424" s="25" t="s">
        <v>2770</v>
      </c>
      <c r="G2424" s="22" t="s">
        <v>2771</v>
      </c>
      <c r="H2424" s="26">
        <v>1249410</v>
      </c>
      <c r="I2424" s="28"/>
      <c r="J2424" s="26">
        <v>99953</v>
      </c>
      <c r="K2424" s="26">
        <v>1349363</v>
      </c>
      <c r="L2424" s="22" t="s">
        <v>1336</v>
      </c>
      <c r="M2424" s="22"/>
      <c r="N2424">
        <f t="shared" si="124"/>
        <v>9475</v>
      </c>
      <c r="O2424">
        <f>+VLOOKUP(N2424,'Thanh toán '!O$8:P$8099,2,0)</f>
        <v>1349363</v>
      </c>
      <c r="P2424">
        <f t="shared" si="125"/>
        <v>1349363</v>
      </c>
      <c r="Q2424" s="30">
        <f t="shared" si="136"/>
        <v>0</v>
      </c>
    </row>
    <row r="2425" spans="1:17" hidden="1" x14ac:dyDescent="0.3">
      <c r="A2425" s="21">
        <v>18076</v>
      </c>
      <c r="B2425" s="22" t="s">
        <v>2772</v>
      </c>
      <c r="C2425" s="22" t="s">
        <v>1333</v>
      </c>
      <c r="D2425" s="27" t="s">
        <v>2760</v>
      </c>
      <c r="E2425" s="24" t="s">
        <v>38</v>
      </c>
      <c r="F2425" s="25" t="s">
        <v>1348</v>
      </c>
      <c r="G2425" s="22" t="s">
        <v>39</v>
      </c>
      <c r="H2425" s="26">
        <v>835010</v>
      </c>
      <c r="I2425" s="28"/>
      <c r="J2425" s="26">
        <v>66801</v>
      </c>
      <c r="K2425" s="26">
        <v>901811</v>
      </c>
      <c r="L2425" s="22" t="s">
        <v>1336</v>
      </c>
      <c r="M2425" s="22"/>
      <c r="N2425">
        <f t="shared" si="124"/>
        <v>9478</v>
      </c>
      <c r="O2425">
        <f>+VLOOKUP(N2425,'Thanh toán '!O$8:P$8099,2,0)</f>
        <v>901811</v>
      </c>
      <c r="P2425">
        <f t="shared" si="125"/>
        <v>901811</v>
      </c>
      <c r="Q2425" s="30">
        <f t="shared" si="136"/>
        <v>0</v>
      </c>
    </row>
    <row r="2426" spans="1:17" hidden="1" x14ac:dyDescent="0.3">
      <c r="A2426" s="21">
        <v>18077</v>
      </c>
      <c r="B2426" s="22" t="s">
        <v>2773</v>
      </c>
      <c r="C2426" s="22" t="s">
        <v>1333</v>
      </c>
      <c r="D2426" s="27" t="s">
        <v>2760</v>
      </c>
      <c r="E2426" s="24" t="s">
        <v>38</v>
      </c>
      <c r="F2426" s="25" t="s">
        <v>1348</v>
      </c>
      <c r="G2426" s="22" t="s">
        <v>39</v>
      </c>
      <c r="H2426" s="26">
        <v>500792</v>
      </c>
      <c r="I2426" s="28"/>
      <c r="J2426" s="26">
        <v>40063</v>
      </c>
      <c r="K2426" s="26">
        <v>540855</v>
      </c>
      <c r="L2426" s="22" t="s">
        <v>1336</v>
      </c>
      <c r="M2426" s="22"/>
      <c r="N2426">
        <f t="shared" si="124"/>
        <v>9479</v>
      </c>
      <c r="O2426">
        <f>+VLOOKUP(N2426,'Thanh toán '!O$8:P$8099,2,0)</f>
        <v>540855</v>
      </c>
      <c r="P2426">
        <f t="shared" si="125"/>
        <v>540855</v>
      </c>
      <c r="Q2426" s="30">
        <f t="shared" si="136"/>
        <v>0</v>
      </c>
    </row>
    <row r="2427" spans="1:17" hidden="1" x14ac:dyDescent="0.3">
      <c r="A2427" s="21">
        <v>18078</v>
      </c>
      <c r="B2427" s="22" t="s">
        <v>2774</v>
      </c>
      <c r="C2427" s="22" t="s">
        <v>1333</v>
      </c>
      <c r="D2427" s="27" t="s">
        <v>2760</v>
      </c>
      <c r="E2427" s="24" t="s">
        <v>38</v>
      </c>
      <c r="F2427" s="25" t="s">
        <v>1348</v>
      </c>
      <c r="G2427" s="22" t="s">
        <v>39</v>
      </c>
      <c r="H2427" s="26">
        <v>1150780</v>
      </c>
      <c r="I2427" s="28"/>
      <c r="J2427" s="26">
        <v>92062</v>
      </c>
      <c r="K2427" s="26">
        <v>1242842</v>
      </c>
      <c r="L2427" s="22" t="s">
        <v>1336</v>
      </c>
      <c r="M2427" s="22"/>
      <c r="N2427">
        <f t="shared" si="124"/>
        <v>9480</v>
      </c>
      <c r="O2427">
        <f>+VLOOKUP(N2427,'Thanh toán '!O$8:P$8099,2,0)</f>
        <v>1242842</v>
      </c>
      <c r="P2427">
        <f t="shared" si="125"/>
        <v>1242842</v>
      </c>
      <c r="Q2427" s="30">
        <f t="shared" si="136"/>
        <v>0</v>
      </c>
    </row>
    <row r="2428" spans="1:17" hidden="1" x14ac:dyDescent="0.3">
      <c r="A2428" s="21">
        <v>18079</v>
      </c>
      <c r="B2428" s="22" t="s">
        <v>2775</v>
      </c>
      <c r="C2428" s="22" t="s">
        <v>1333</v>
      </c>
      <c r="D2428" s="27" t="s">
        <v>2760</v>
      </c>
      <c r="E2428" s="24" t="s">
        <v>38</v>
      </c>
      <c r="F2428" s="25" t="s">
        <v>1348</v>
      </c>
      <c r="G2428" s="22" t="s">
        <v>39</v>
      </c>
      <c r="H2428" s="26">
        <v>705518</v>
      </c>
      <c r="I2428" s="28"/>
      <c r="J2428" s="26">
        <v>56441</v>
      </c>
      <c r="K2428" s="26">
        <v>761959</v>
      </c>
      <c r="L2428" s="22" t="s">
        <v>1336</v>
      </c>
      <c r="M2428" s="22"/>
      <c r="N2428">
        <f t="shared" si="124"/>
        <v>9481</v>
      </c>
      <c r="O2428">
        <f>+VLOOKUP(N2428,'Thanh toán '!O$8:P$8099,2,0)</f>
        <v>761959</v>
      </c>
      <c r="P2428">
        <f t="shared" si="125"/>
        <v>761959</v>
      </c>
      <c r="Q2428" s="30">
        <f t="shared" si="136"/>
        <v>0</v>
      </c>
    </row>
    <row r="2429" spans="1:17" hidden="1" x14ac:dyDescent="0.3">
      <c r="A2429" s="21">
        <v>18080</v>
      </c>
      <c r="B2429" s="22" t="s">
        <v>2776</v>
      </c>
      <c r="C2429" s="22" t="s">
        <v>1333</v>
      </c>
      <c r="D2429" s="27" t="s">
        <v>2760</v>
      </c>
      <c r="E2429" s="24" t="s">
        <v>42</v>
      </c>
      <c r="F2429" s="25" t="s">
        <v>1359</v>
      </c>
      <c r="G2429" s="22" t="s">
        <v>43</v>
      </c>
      <c r="H2429" s="26">
        <v>2995520</v>
      </c>
      <c r="I2429" s="28"/>
      <c r="J2429" s="26">
        <v>239642</v>
      </c>
      <c r="K2429" s="26">
        <v>3235162</v>
      </c>
      <c r="L2429" s="22" t="s">
        <v>1336</v>
      </c>
      <c r="M2429" s="22"/>
      <c r="N2429">
        <f t="shared" si="124"/>
        <v>9482</v>
      </c>
      <c r="O2429">
        <f>+VLOOKUP(N2429,'Thanh toán '!O$8:P$8099,2,0)</f>
        <v>3235162</v>
      </c>
      <c r="P2429">
        <f t="shared" si="125"/>
        <v>3235162</v>
      </c>
      <c r="Q2429" s="30">
        <f t="shared" si="136"/>
        <v>0</v>
      </c>
    </row>
    <row r="2430" spans="1:17" hidden="1" x14ac:dyDescent="0.3">
      <c r="A2430" s="21">
        <v>18081</v>
      </c>
      <c r="B2430" s="22" t="s">
        <v>2777</v>
      </c>
      <c r="C2430" s="22" t="s">
        <v>1333</v>
      </c>
      <c r="D2430" s="27" t="s">
        <v>2760</v>
      </c>
      <c r="E2430" s="24" t="s">
        <v>38</v>
      </c>
      <c r="F2430" s="25" t="s">
        <v>1348</v>
      </c>
      <c r="G2430" s="22" t="s">
        <v>39</v>
      </c>
      <c r="H2430" s="26">
        <v>333176</v>
      </c>
      <c r="I2430" s="28"/>
      <c r="J2430" s="26">
        <v>26654</v>
      </c>
      <c r="K2430" s="26">
        <v>359830</v>
      </c>
      <c r="L2430" s="22" t="s">
        <v>1336</v>
      </c>
      <c r="M2430" s="22"/>
      <c r="N2430">
        <f t="shared" si="124"/>
        <v>9483</v>
      </c>
      <c r="O2430">
        <f>+VLOOKUP(N2430,'Thanh toán '!O$8:P$8099,2,0)</f>
        <v>359830</v>
      </c>
      <c r="P2430">
        <f t="shared" si="125"/>
        <v>359830</v>
      </c>
      <c r="Q2430" s="30">
        <f t="shared" si="136"/>
        <v>0</v>
      </c>
    </row>
    <row r="2431" spans="1:17" hidden="1" x14ac:dyDescent="0.3">
      <c r="A2431" s="21">
        <v>18082</v>
      </c>
      <c r="B2431" s="22" t="s">
        <v>2778</v>
      </c>
      <c r="C2431" s="22" t="s">
        <v>1333</v>
      </c>
      <c r="D2431" s="27" t="s">
        <v>2760</v>
      </c>
      <c r="E2431" s="24" t="s">
        <v>38</v>
      </c>
      <c r="F2431" s="25" t="s">
        <v>1348</v>
      </c>
      <c r="G2431" s="22" t="s">
        <v>39</v>
      </c>
      <c r="H2431" s="26">
        <v>421021</v>
      </c>
      <c r="I2431" s="28"/>
      <c r="J2431" s="26">
        <v>33682</v>
      </c>
      <c r="K2431" s="26">
        <v>454703</v>
      </c>
      <c r="L2431" s="22" t="s">
        <v>1336</v>
      </c>
      <c r="M2431" s="22"/>
      <c r="N2431">
        <f t="shared" si="124"/>
        <v>9484</v>
      </c>
      <c r="O2431">
        <f>+VLOOKUP(N2431,'Thanh toán '!O$8:P$8099,2,0)</f>
        <v>454703</v>
      </c>
      <c r="P2431">
        <f t="shared" si="125"/>
        <v>454703</v>
      </c>
      <c r="Q2431" s="30">
        <f t="shared" si="136"/>
        <v>0</v>
      </c>
    </row>
    <row r="2432" spans="1:17" ht="26.3" hidden="1" x14ac:dyDescent="0.3">
      <c r="A2432" s="21">
        <v>18086</v>
      </c>
      <c r="B2432" s="22" t="s">
        <v>2779</v>
      </c>
      <c r="C2432" s="22" t="s">
        <v>1333</v>
      </c>
      <c r="D2432" s="27" t="s">
        <v>2780</v>
      </c>
      <c r="E2432" s="24" t="s">
        <v>23</v>
      </c>
      <c r="F2432" s="25" t="s">
        <v>1342</v>
      </c>
      <c r="G2432" s="22" t="s">
        <v>24</v>
      </c>
      <c r="H2432" s="26">
        <v>1891341</v>
      </c>
      <c r="I2432" s="28"/>
      <c r="J2432" s="26">
        <v>151307</v>
      </c>
      <c r="K2432" s="26">
        <v>2042648</v>
      </c>
      <c r="L2432" s="22" t="s">
        <v>1336</v>
      </c>
      <c r="M2432" s="22"/>
      <c r="N2432">
        <f t="shared" si="124"/>
        <v>9488</v>
      </c>
      <c r="O2432">
        <f>+VLOOKUP(N2432,'Thanh toán '!O$8:P$8099,2,0)</f>
        <v>2042648</v>
      </c>
      <c r="P2432">
        <f t="shared" si="125"/>
        <v>2042648</v>
      </c>
      <c r="Q2432" s="30">
        <f t="shared" si="136"/>
        <v>0</v>
      </c>
    </row>
    <row r="2433" spans="1:17" hidden="1" x14ac:dyDescent="0.3">
      <c r="A2433" s="21">
        <v>18087</v>
      </c>
      <c r="B2433" s="22" t="s">
        <v>2781</v>
      </c>
      <c r="C2433" s="22" t="s">
        <v>1333</v>
      </c>
      <c r="D2433" s="27" t="s">
        <v>2780</v>
      </c>
      <c r="E2433" s="24" t="s">
        <v>38</v>
      </c>
      <c r="F2433" s="25" t="s">
        <v>1348</v>
      </c>
      <c r="G2433" s="22" t="s">
        <v>39</v>
      </c>
      <c r="H2433" s="26">
        <v>1518264</v>
      </c>
      <c r="I2433" s="28"/>
      <c r="J2433" s="26">
        <v>121461</v>
      </c>
      <c r="K2433" s="26">
        <v>1639725</v>
      </c>
      <c r="L2433" s="22" t="s">
        <v>1336</v>
      </c>
      <c r="M2433" s="22"/>
      <c r="N2433">
        <f t="shared" si="124"/>
        <v>9489</v>
      </c>
      <c r="O2433">
        <f>+VLOOKUP(N2433,'Thanh toán '!O$8:P$8099,2,0)</f>
        <v>1639725</v>
      </c>
      <c r="P2433">
        <f t="shared" si="125"/>
        <v>1639725</v>
      </c>
      <c r="Q2433" s="30">
        <f t="shared" si="136"/>
        <v>0</v>
      </c>
    </row>
    <row r="2434" spans="1:17" hidden="1" x14ac:dyDescent="0.3">
      <c r="A2434" s="21">
        <v>18088</v>
      </c>
      <c r="B2434" s="22" t="s">
        <v>2782</v>
      </c>
      <c r="C2434" s="22" t="s">
        <v>1333</v>
      </c>
      <c r="D2434" s="27" t="s">
        <v>2780</v>
      </c>
      <c r="E2434" s="24" t="s">
        <v>38</v>
      </c>
      <c r="F2434" s="25" t="s">
        <v>1348</v>
      </c>
      <c r="G2434" s="22" t="s">
        <v>39</v>
      </c>
      <c r="H2434" s="26">
        <v>416470</v>
      </c>
      <c r="I2434" s="28"/>
      <c r="J2434" s="26">
        <v>33318</v>
      </c>
      <c r="K2434" s="26">
        <v>449788</v>
      </c>
      <c r="L2434" s="22" t="s">
        <v>1336</v>
      </c>
      <c r="M2434" s="22"/>
      <c r="N2434">
        <f t="shared" si="124"/>
        <v>9490</v>
      </c>
      <c r="O2434">
        <f>+VLOOKUP(N2434,'Thanh toán '!O$8:P$8099,2,0)</f>
        <v>449788</v>
      </c>
      <c r="P2434">
        <f t="shared" si="125"/>
        <v>449788</v>
      </c>
      <c r="Q2434" s="30">
        <f t="shared" si="136"/>
        <v>0</v>
      </c>
    </row>
    <row r="2435" spans="1:17" hidden="1" x14ac:dyDescent="0.3">
      <c r="A2435" s="21">
        <v>18089</v>
      </c>
      <c r="B2435" s="22" t="s">
        <v>2783</v>
      </c>
      <c r="C2435" s="22" t="s">
        <v>1333</v>
      </c>
      <c r="D2435" s="27" t="s">
        <v>2780</v>
      </c>
      <c r="E2435" s="24" t="s">
        <v>38</v>
      </c>
      <c r="F2435" s="25" t="s">
        <v>1348</v>
      </c>
      <c r="G2435" s="22" t="s">
        <v>39</v>
      </c>
      <c r="H2435" s="26">
        <v>349385</v>
      </c>
      <c r="I2435" s="28"/>
      <c r="J2435" s="26">
        <v>27951</v>
      </c>
      <c r="K2435" s="26">
        <v>377336</v>
      </c>
      <c r="L2435" s="22" t="s">
        <v>1336</v>
      </c>
      <c r="M2435" s="22"/>
      <c r="N2435">
        <f t="shared" si="124"/>
        <v>9491</v>
      </c>
      <c r="O2435">
        <f>+VLOOKUP(N2435,'Thanh toán '!O$8:P$8099,2,0)</f>
        <v>377336</v>
      </c>
      <c r="P2435">
        <f t="shared" si="125"/>
        <v>377336</v>
      </c>
      <c r="Q2435" s="30">
        <f t="shared" si="136"/>
        <v>0</v>
      </c>
    </row>
    <row r="2436" spans="1:17" hidden="1" x14ac:dyDescent="0.3">
      <c r="A2436" s="21">
        <v>18090</v>
      </c>
      <c r="B2436" s="22" t="s">
        <v>2784</v>
      </c>
      <c r="C2436" s="22" t="s">
        <v>1333</v>
      </c>
      <c r="D2436" s="27" t="s">
        <v>2780</v>
      </c>
      <c r="E2436" s="24" t="s">
        <v>38</v>
      </c>
      <c r="F2436" s="25" t="s">
        <v>1348</v>
      </c>
      <c r="G2436" s="22" t="s">
        <v>39</v>
      </c>
      <c r="H2436" s="26">
        <v>1334760</v>
      </c>
      <c r="I2436" s="28"/>
      <c r="J2436" s="26">
        <v>106781</v>
      </c>
      <c r="K2436" s="26">
        <v>1441541</v>
      </c>
      <c r="L2436" s="22" t="s">
        <v>1336</v>
      </c>
      <c r="M2436" s="22"/>
      <c r="N2436">
        <f t="shared" si="124"/>
        <v>9492</v>
      </c>
      <c r="O2436">
        <f>+VLOOKUP(N2436,'Thanh toán '!O$8:P$8099,2,0)</f>
        <v>1441541</v>
      </c>
      <c r="P2436">
        <f t="shared" si="125"/>
        <v>1441541</v>
      </c>
      <c r="Q2436" s="30">
        <f t="shared" si="136"/>
        <v>0</v>
      </c>
    </row>
    <row r="2437" spans="1:17" hidden="1" x14ac:dyDescent="0.3">
      <c r="A2437" s="21">
        <v>18091</v>
      </c>
      <c r="B2437" s="22" t="s">
        <v>2785</v>
      </c>
      <c r="C2437" s="22" t="s">
        <v>1333</v>
      </c>
      <c r="D2437" s="27" t="s">
        <v>2780</v>
      </c>
      <c r="E2437" s="24" t="s">
        <v>38</v>
      </c>
      <c r="F2437" s="25" t="s">
        <v>1348</v>
      </c>
      <c r="G2437" s="22" t="s">
        <v>39</v>
      </c>
      <c r="H2437" s="26">
        <v>1183374</v>
      </c>
      <c r="I2437" s="28"/>
      <c r="J2437" s="26">
        <v>94670</v>
      </c>
      <c r="K2437" s="26">
        <v>1278044</v>
      </c>
      <c r="L2437" s="22" t="s">
        <v>1336</v>
      </c>
      <c r="M2437" s="22"/>
      <c r="N2437">
        <f t="shared" si="124"/>
        <v>9493</v>
      </c>
      <c r="O2437">
        <f>+VLOOKUP(N2437,'Thanh toán '!O$8:P$8099,2,0)</f>
        <v>1278044</v>
      </c>
      <c r="P2437">
        <f t="shared" si="125"/>
        <v>1278044</v>
      </c>
      <c r="Q2437" s="30">
        <f t="shared" si="136"/>
        <v>0</v>
      </c>
    </row>
    <row r="2438" spans="1:17" hidden="1" x14ac:dyDescent="0.3">
      <c r="A2438" s="21">
        <v>18092</v>
      </c>
      <c r="B2438" s="22" t="s">
        <v>2786</v>
      </c>
      <c r="C2438" s="22" t="s">
        <v>1333</v>
      </c>
      <c r="D2438" s="27" t="s">
        <v>2780</v>
      </c>
      <c r="E2438" s="24" t="s">
        <v>38</v>
      </c>
      <c r="F2438" s="25" t="s">
        <v>1348</v>
      </c>
      <c r="G2438" s="22" t="s">
        <v>39</v>
      </c>
      <c r="H2438" s="26">
        <v>349385</v>
      </c>
      <c r="I2438" s="28"/>
      <c r="J2438" s="26">
        <v>27951</v>
      </c>
      <c r="K2438" s="26">
        <v>377336</v>
      </c>
      <c r="L2438" s="22" t="s">
        <v>1336</v>
      </c>
      <c r="M2438" s="22"/>
      <c r="N2438">
        <f t="shared" ref="N2438:N2501" si="137">+B2438*1</f>
        <v>9494</v>
      </c>
      <c r="O2438">
        <f>+VLOOKUP(N2438,'Thanh toán '!O$8:P$8099,2,0)</f>
        <v>377336</v>
      </c>
      <c r="P2438">
        <f t="shared" ref="P2438:P2501" si="138">+O2438</f>
        <v>377336</v>
      </c>
      <c r="Q2438" s="30">
        <f t="shared" si="136"/>
        <v>0</v>
      </c>
    </row>
    <row r="2439" spans="1:17" hidden="1" x14ac:dyDescent="0.3">
      <c r="A2439" s="21">
        <v>18094</v>
      </c>
      <c r="B2439" s="22" t="s">
        <v>2787</v>
      </c>
      <c r="C2439" s="22" t="s">
        <v>1333</v>
      </c>
      <c r="D2439" s="27" t="s">
        <v>2780</v>
      </c>
      <c r="E2439" s="24" t="s">
        <v>38</v>
      </c>
      <c r="F2439" s="25" t="s">
        <v>1348</v>
      </c>
      <c r="G2439" s="22" t="s">
        <v>39</v>
      </c>
      <c r="H2439" s="26">
        <v>985220</v>
      </c>
      <c r="I2439" s="28"/>
      <c r="J2439" s="26">
        <v>78818</v>
      </c>
      <c r="K2439" s="26">
        <v>1064038</v>
      </c>
      <c r="L2439" s="22" t="s">
        <v>1336</v>
      </c>
      <c r="M2439" s="22"/>
      <c r="N2439">
        <f t="shared" si="137"/>
        <v>9496</v>
      </c>
      <c r="O2439">
        <f>+VLOOKUP(N2439,'Thanh toán '!O$8:P$8099,2,0)</f>
        <v>1064038</v>
      </c>
      <c r="P2439">
        <f t="shared" si="138"/>
        <v>1064038</v>
      </c>
      <c r="Q2439" s="30">
        <f t="shared" ref="Q2439:Q2470" si="139">+O2439-K2439</f>
        <v>0</v>
      </c>
    </row>
    <row r="2440" spans="1:17" hidden="1" x14ac:dyDescent="0.3">
      <c r="A2440" s="21">
        <v>18095</v>
      </c>
      <c r="B2440" s="22" t="s">
        <v>2788</v>
      </c>
      <c r="C2440" s="22" t="s">
        <v>1333</v>
      </c>
      <c r="D2440" s="27" t="s">
        <v>2780</v>
      </c>
      <c r="E2440" s="24" t="s">
        <v>38</v>
      </c>
      <c r="F2440" s="25" t="s">
        <v>1348</v>
      </c>
      <c r="G2440" s="22" t="s">
        <v>39</v>
      </c>
      <c r="H2440" s="26">
        <v>654602</v>
      </c>
      <c r="I2440" s="28"/>
      <c r="J2440" s="26">
        <v>52368</v>
      </c>
      <c r="K2440" s="26">
        <v>706970</v>
      </c>
      <c r="L2440" s="22" t="s">
        <v>1336</v>
      </c>
      <c r="M2440" s="22"/>
      <c r="N2440">
        <f t="shared" si="137"/>
        <v>9497</v>
      </c>
      <c r="O2440">
        <f>+VLOOKUP(N2440,'Thanh toán '!O$8:P$8099,2,0)</f>
        <v>706970</v>
      </c>
      <c r="P2440">
        <f t="shared" si="138"/>
        <v>706970</v>
      </c>
      <c r="Q2440" s="30">
        <f t="shared" si="139"/>
        <v>0</v>
      </c>
    </row>
    <row r="2441" spans="1:17" hidden="1" x14ac:dyDescent="0.3">
      <c r="A2441" s="21">
        <v>18097</v>
      </c>
      <c r="B2441" s="22" t="s">
        <v>2789</v>
      </c>
      <c r="C2441" s="22" t="s">
        <v>1333</v>
      </c>
      <c r="D2441" s="27" t="s">
        <v>2780</v>
      </c>
      <c r="E2441" s="24" t="s">
        <v>372</v>
      </c>
      <c r="F2441" s="25" t="s">
        <v>1512</v>
      </c>
      <c r="G2441" s="22" t="s">
        <v>373</v>
      </c>
      <c r="H2441" s="26">
        <v>999528</v>
      </c>
      <c r="I2441" s="28"/>
      <c r="J2441" s="26">
        <v>79962</v>
      </c>
      <c r="K2441" s="26">
        <v>1079490</v>
      </c>
      <c r="L2441" s="22" t="s">
        <v>1336</v>
      </c>
      <c r="M2441" s="22"/>
      <c r="N2441">
        <f t="shared" si="137"/>
        <v>9499</v>
      </c>
      <c r="O2441">
        <f>+VLOOKUP(N2441,'Thanh toán '!O$8:P$8099,2,0)</f>
        <v>1079490</v>
      </c>
      <c r="P2441">
        <f t="shared" si="138"/>
        <v>1079490</v>
      </c>
      <c r="Q2441" s="30">
        <f t="shared" si="139"/>
        <v>0</v>
      </c>
    </row>
    <row r="2442" spans="1:17" ht="26.3" hidden="1" x14ac:dyDescent="0.3">
      <c r="A2442" s="21">
        <v>18098</v>
      </c>
      <c r="B2442" s="22" t="s">
        <v>2790</v>
      </c>
      <c r="C2442" s="22" t="s">
        <v>1333</v>
      </c>
      <c r="D2442" s="27" t="s">
        <v>2780</v>
      </c>
      <c r="E2442" s="24" t="s">
        <v>59</v>
      </c>
      <c r="F2442" s="25" t="s">
        <v>1474</v>
      </c>
      <c r="G2442" s="22" t="s">
        <v>60</v>
      </c>
      <c r="H2442" s="26">
        <v>2007165</v>
      </c>
      <c r="I2442" s="28"/>
      <c r="J2442" s="26">
        <v>160573</v>
      </c>
      <c r="K2442" s="26">
        <v>2167738</v>
      </c>
      <c r="L2442" s="22" t="s">
        <v>1336</v>
      </c>
      <c r="M2442" s="22"/>
      <c r="N2442">
        <f t="shared" si="137"/>
        <v>9500</v>
      </c>
      <c r="O2442">
        <f>+VLOOKUP(N2442,'Thanh toán '!O$8:P$8099,2,0)</f>
        <v>2167738</v>
      </c>
      <c r="P2442">
        <f t="shared" si="138"/>
        <v>2167738</v>
      </c>
      <c r="Q2442" s="30">
        <f t="shared" si="139"/>
        <v>0</v>
      </c>
    </row>
    <row r="2443" spans="1:17" hidden="1" x14ac:dyDescent="0.3">
      <c r="A2443" s="21">
        <v>18099</v>
      </c>
      <c r="B2443" s="22" t="s">
        <v>2791</v>
      </c>
      <c r="C2443" s="22" t="s">
        <v>1333</v>
      </c>
      <c r="D2443" s="27" t="s">
        <v>2780</v>
      </c>
      <c r="E2443" s="24" t="s">
        <v>38</v>
      </c>
      <c r="F2443" s="25" t="s">
        <v>1348</v>
      </c>
      <c r="G2443" s="22" t="s">
        <v>39</v>
      </c>
      <c r="H2443" s="26">
        <v>991560</v>
      </c>
      <c r="I2443" s="28"/>
      <c r="J2443" s="26">
        <v>79325</v>
      </c>
      <c r="K2443" s="26">
        <v>1070885</v>
      </c>
      <c r="L2443" s="22" t="s">
        <v>1336</v>
      </c>
      <c r="M2443" s="22"/>
      <c r="N2443">
        <f t="shared" si="137"/>
        <v>9501</v>
      </c>
      <c r="O2443">
        <f>+VLOOKUP(N2443,'Thanh toán '!O$8:P$8099,2,0)</f>
        <v>1070885</v>
      </c>
      <c r="P2443">
        <f t="shared" si="138"/>
        <v>1070885</v>
      </c>
      <c r="Q2443" s="30">
        <f t="shared" si="139"/>
        <v>0</v>
      </c>
    </row>
    <row r="2444" spans="1:17" hidden="1" x14ac:dyDescent="0.3">
      <c r="A2444" s="21">
        <v>18100</v>
      </c>
      <c r="B2444" s="22" t="s">
        <v>2792</v>
      </c>
      <c r="C2444" s="22" t="s">
        <v>1333</v>
      </c>
      <c r="D2444" s="27" t="s">
        <v>2780</v>
      </c>
      <c r="E2444" s="24" t="s">
        <v>38</v>
      </c>
      <c r="F2444" s="25" t="s">
        <v>1348</v>
      </c>
      <c r="G2444" s="22" t="s">
        <v>39</v>
      </c>
      <c r="H2444" s="26">
        <v>400428</v>
      </c>
      <c r="I2444" s="28"/>
      <c r="J2444" s="26">
        <v>32034</v>
      </c>
      <c r="K2444" s="26">
        <v>432462</v>
      </c>
      <c r="L2444" s="22" t="s">
        <v>1336</v>
      </c>
      <c r="M2444" s="22"/>
      <c r="N2444">
        <f t="shared" si="137"/>
        <v>9502</v>
      </c>
      <c r="O2444">
        <f>+VLOOKUP(N2444,'Thanh toán '!O$8:P$8099,2,0)</f>
        <v>432462</v>
      </c>
      <c r="P2444">
        <f t="shared" si="138"/>
        <v>432462</v>
      </c>
      <c r="Q2444" s="30">
        <f t="shared" si="139"/>
        <v>0</v>
      </c>
    </row>
    <row r="2445" spans="1:17" hidden="1" x14ac:dyDescent="0.3">
      <c r="A2445" s="21">
        <v>18101</v>
      </c>
      <c r="B2445" s="22" t="s">
        <v>2793</v>
      </c>
      <c r="C2445" s="22" t="s">
        <v>1333</v>
      </c>
      <c r="D2445" s="27" t="s">
        <v>2780</v>
      </c>
      <c r="E2445" s="24" t="s">
        <v>38</v>
      </c>
      <c r="F2445" s="25" t="s">
        <v>1348</v>
      </c>
      <c r="G2445" s="22" t="s">
        <v>39</v>
      </c>
      <c r="H2445" s="26">
        <v>1330250</v>
      </c>
      <c r="I2445" s="28"/>
      <c r="J2445" s="26">
        <v>106420</v>
      </c>
      <c r="K2445" s="26">
        <v>1436670</v>
      </c>
      <c r="L2445" s="22" t="s">
        <v>1336</v>
      </c>
      <c r="M2445" s="22"/>
      <c r="N2445">
        <f t="shared" si="137"/>
        <v>9503</v>
      </c>
      <c r="O2445">
        <f>+VLOOKUP(N2445,'Thanh toán '!O$8:P$8099,2,0)</f>
        <v>1436670</v>
      </c>
      <c r="P2445">
        <f t="shared" si="138"/>
        <v>1436670</v>
      </c>
      <c r="Q2445" s="30">
        <f t="shared" si="139"/>
        <v>0</v>
      </c>
    </row>
    <row r="2446" spans="1:17" hidden="1" x14ac:dyDescent="0.3">
      <c r="A2446" s="21">
        <v>18103</v>
      </c>
      <c r="B2446" s="22" t="s">
        <v>2794</v>
      </c>
      <c r="C2446" s="22" t="s">
        <v>1333</v>
      </c>
      <c r="D2446" s="27" t="s">
        <v>2780</v>
      </c>
      <c r="E2446" s="24" t="s">
        <v>38</v>
      </c>
      <c r="F2446" s="25" t="s">
        <v>1348</v>
      </c>
      <c r="G2446" s="22" t="s">
        <v>39</v>
      </c>
      <c r="H2446" s="26">
        <v>1034535</v>
      </c>
      <c r="I2446" s="28"/>
      <c r="J2446" s="26">
        <v>82763</v>
      </c>
      <c r="K2446" s="26">
        <v>1117298</v>
      </c>
      <c r="L2446" s="22" t="s">
        <v>1336</v>
      </c>
      <c r="M2446" s="22"/>
      <c r="N2446">
        <f t="shared" si="137"/>
        <v>9505</v>
      </c>
      <c r="O2446">
        <f>+VLOOKUP(N2446,'Thanh toán '!O$8:P$8099,2,0)</f>
        <v>1117298</v>
      </c>
      <c r="P2446">
        <f t="shared" si="138"/>
        <v>1117298</v>
      </c>
      <c r="Q2446" s="30">
        <f t="shared" si="139"/>
        <v>0</v>
      </c>
    </row>
    <row r="2447" spans="1:17" hidden="1" x14ac:dyDescent="0.3">
      <c r="A2447" s="21">
        <v>18105</v>
      </c>
      <c r="B2447" s="22" t="s">
        <v>2795</v>
      </c>
      <c r="C2447" s="22" t="s">
        <v>1333</v>
      </c>
      <c r="D2447" s="27" t="s">
        <v>2780</v>
      </c>
      <c r="E2447" s="24" t="s">
        <v>38</v>
      </c>
      <c r="F2447" s="25" t="s">
        <v>1348</v>
      </c>
      <c r="G2447" s="22" t="s">
        <v>39</v>
      </c>
      <c r="H2447" s="26">
        <v>1287980</v>
      </c>
      <c r="I2447" s="28"/>
      <c r="J2447" s="26">
        <v>103038</v>
      </c>
      <c r="K2447" s="26">
        <v>1391018</v>
      </c>
      <c r="L2447" s="22" t="s">
        <v>1336</v>
      </c>
      <c r="M2447" s="22"/>
      <c r="N2447">
        <f t="shared" si="137"/>
        <v>9507</v>
      </c>
      <c r="O2447">
        <f>+VLOOKUP(N2447,'Thanh toán '!O$8:P$8099,2,0)</f>
        <v>1391018</v>
      </c>
      <c r="P2447">
        <f t="shared" si="138"/>
        <v>1391018</v>
      </c>
      <c r="Q2447" s="30">
        <f t="shared" si="139"/>
        <v>0</v>
      </c>
    </row>
    <row r="2448" spans="1:17" hidden="1" x14ac:dyDescent="0.3">
      <c r="A2448" s="21">
        <v>18106</v>
      </c>
      <c r="B2448" s="22" t="s">
        <v>2796</v>
      </c>
      <c r="C2448" s="22" t="s">
        <v>1333</v>
      </c>
      <c r="D2448" s="27" t="s">
        <v>2780</v>
      </c>
      <c r="E2448" s="24" t="s">
        <v>38</v>
      </c>
      <c r="F2448" s="25" t="s">
        <v>1348</v>
      </c>
      <c r="G2448" s="22" t="s">
        <v>39</v>
      </c>
      <c r="H2448" s="26">
        <v>783625</v>
      </c>
      <c r="I2448" s="28"/>
      <c r="J2448" s="26">
        <v>62690</v>
      </c>
      <c r="K2448" s="26">
        <v>846315</v>
      </c>
      <c r="L2448" s="22" t="s">
        <v>1336</v>
      </c>
      <c r="M2448" s="22"/>
      <c r="N2448">
        <f t="shared" si="137"/>
        <v>9508</v>
      </c>
      <c r="O2448">
        <f>+VLOOKUP(N2448,'Thanh toán '!O$8:P$8099,2,0)</f>
        <v>846315</v>
      </c>
      <c r="P2448">
        <f t="shared" si="138"/>
        <v>846315</v>
      </c>
      <c r="Q2448" s="30">
        <f t="shared" si="139"/>
        <v>0</v>
      </c>
    </row>
    <row r="2449" spans="1:17" hidden="1" x14ac:dyDescent="0.3">
      <c r="A2449" s="21">
        <v>18107</v>
      </c>
      <c r="B2449" s="22" t="s">
        <v>2797</v>
      </c>
      <c r="C2449" s="22" t="s">
        <v>1333</v>
      </c>
      <c r="D2449" s="27" t="s">
        <v>2780</v>
      </c>
      <c r="E2449" s="24" t="s">
        <v>81</v>
      </c>
      <c r="F2449" s="25" t="s">
        <v>1432</v>
      </c>
      <c r="G2449" s="22" t="s">
        <v>82</v>
      </c>
      <c r="H2449" s="26">
        <v>3002625</v>
      </c>
      <c r="I2449" s="28"/>
      <c r="J2449" s="26">
        <v>240210</v>
      </c>
      <c r="K2449" s="26">
        <v>3242835</v>
      </c>
      <c r="L2449" s="22" t="s">
        <v>1336</v>
      </c>
      <c r="M2449" s="22"/>
      <c r="N2449">
        <f t="shared" si="137"/>
        <v>9510</v>
      </c>
      <c r="O2449">
        <f>+VLOOKUP(N2449,'Thanh toán '!O$8:P$8099,2,0)</f>
        <v>3242835</v>
      </c>
      <c r="P2449">
        <f t="shared" si="138"/>
        <v>3242835</v>
      </c>
      <c r="Q2449" s="30">
        <f t="shared" si="139"/>
        <v>0</v>
      </c>
    </row>
    <row r="2450" spans="1:17" hidden="1" x14ac:dyDescent="0.3">
      <c r="A2450" s="21">
        <v>18222</v>
      </c>
      <c r="B2450" s="22" t="s">
        <v>2798</v>
      </c>
      <c r="C2450" s="22" t="s">
        <v>1333</v>
      </c>
      <c r="D2450" s="27" t="s">
        <v>2780</v>
      </c>
      <c r="E2450" s="24" t="s">
        <v>603</v>
      </c>
      <c r="F2450" s="25" t="s">
        <v>1405</v>
      </c>
      <c r="G2450" s="22" t="s">
        <v>604</v>
      </c>
      <c r="H2450" s="26">
        <v>5892410</v>
      </c>
      <c r="I2450" s="28"/>
      <c r="J2450" s="26">
        <v>471393</v>
      </c>
      <c r="K2450" s="26">
        <v>6363803</v>
      </c>
      <c r="L2450" s="22" t="s">
        <v>1336</v>
      </c>
      <c r="M2450" s="22"/>
      <c r="N2450">
        <f t="shared" si="137"/>
        <v>9625</v>
      </c>
      <c r="O2450">
        <f>+VLOOKUP(N2450,'Thanh toán '!O$8:P$8099,2,0)</f>
        <v>6363803</v>
      </c>
      <c r="P2450">
        <f t="shared" si="138"/>
        <v>6363803</v>
      </c>
      <c r="Q2450" s="30">
        <f t="shared" si="139"/>
        <v>0</v>
      </c>
    </row>
    <row r="2451" spans="1:17" ht="26.3" hidden="1" x14ac:dyDescent="0.3">
      <c r="A2451" s="21">
        <v>18224</v>
      </c>
      <c r="B2451" s="22" t="s">
        <v>2799</v>
      </c>
      <c r="C2451" s="22" t="s">
        <v>1333</v>
      </c>
      <c r="D2451" s="27" t="s">
        <v>2780</v>
      </c>
      <c r="E2451" s="24" t="s">
        <v>1374</v>
      </c>
      <c r="F2451" s="25" t="s">
        <v>1375</v>
      </c>
      <c r="G2451" s="22" t="s">
        <v>1376</v>
      </c>
      <c r="H2451" s="26">
        <v>4209785</v>
      </c>
      <c r="I2451" s="28"/>
      <c r="J2451" s="26">
        <v>336783</v>
      </c>
      <c r="K2451" s="26">
        <v>4546568</v>
      </c>
      <c r="L2451" s="22" t="s">
        <v>1336</v>
      </c>
      <c r="M2451" s="22"/>
      <c r="N2451">
        <f t="shared" si="137"/>
        <v>9627</v>
      </c>
      <c r="O2451">
        <f>+VLOOKUP(N2451,'Thanh toán '!O$8:P$8099,2,0)</f>
        <v>4546568</v>
      </c>
      <c r="P2451">
        <f t="shared" si="138"/>
        <v>4546568</v>
      </c>
      <c r="Q2451" s="30">
        <f t="shared" si="139"/>
        <v>0</v>
      </c>
    </row>
    <row r="2452" spans="1:17" hidden="1" x14ac:dyDescent="0.3">
      <c r="A2452" s="21">
        <v>18225</v>
      </c>
      <c r="B2452" s="22" t="s">
        <v>2800</v>
      </c>
      <c r="C2452" s="22" t="s">
        <v>1333</v>
      </c>
      <c r="D2452" s="27" t="s">
        <v>2780</v>
      </c>
      <c r="E2452" s="24" t="s">
        <v>170</v>
      </c>
      <c r="F2452" s="25" t="s">
        <v>2801</v>
      </c>
      <c r="G2452" s="22" t="s">
        <v>171</v>
      </c>
      <c r="H2452" s="26">
        <v>832940</v>
      </c>
      <c r="I2452" s="28"/>
      <c r="J2452" s="26">
        <v>66635</v>
      </c>
      <c r="K2452" s="26">
        <v>899575</v>
      </c>
      <c r="L2452" s="22" t="s">
        <v>1336</v>
      </c>
      <c r="M2452" s="22"/>
      <c r="N2452">
        <f t="shared" si="137"/>
        <v>9628</v>
      </c>
      <c r="O2452">
        <f>+VLOOKUP(N2452,'Thanh toán '!O$8:P$8099,2,0)</f>
        <v>899575</v>
      </c>
      <c r="P2452">
        <f t="shared" si="138"/>
        <v>899575</v>
      </c>
      <c r="Q2452" s="30">
        <f t="shared" si="139"/>
        <v>0</v>
      </c>
    </row>
    <row r="2453" spans="1:17" hidden="1" x14ac:dyDescent="0.3">
      <c r="A2453" s="21">
        <v>18226</v>
      </c>
      <c r="B2453" s="22" t="s">
        <v>2802</v>
      </c>
      <c r="C2453" s="22" t="s">
        <v>1333</v>
      </c>
      <c r="D2453" s="27" t="s">
        <v>2780</v>
      </c>
      <c r="E2453" s="24" t="s">
        <v>65</v>
      </c>
      <c r="F2453" s="25" t="s">
        <v>1528</v>
      </c>
      <c r="G2453" s="22" t="s">
        <v>66</v>
      </c>
      <c r="H2453" s="26">
        <v>1701915</v>
      </c>
      <c r="I2453" s="28"/>
      <c r="J2453" s="26">
        <v>136153</v>
      </c>
      <c r="K2453" s="26">
        <v>1838068</v>
      </c>
      <c r="L2453" s="22" t="s">
        <v>1336</v>
      </c>
      <c r="M2453" s="22"/>
      <c r="N2453">
        <f t="shared" si="137"/>
        <v>9629</v>
      </c>
      <c r="O2453">
        <f>+VLOOKUP(N2453,'Thanh toán '!O$8:P$8099,2,0)</f>
        <v>1838065</v>
      </c>
      <c r="P2453">
        <f t="shared" si="138"/>
        <v>1838065</v>
      </c>
      <c r="Q2453" s="30">
        <f t="shared" si="139"/>
        <v>-3</v>
      </c>
    </row>
    <row r="2454" spans="1:17" hidden="1" x14ac:dyDescent="0.3">
      <c r="A2454" s="21">
        <v>18227</v>
      </c>
      <c r="B2454" s="22" t="s">
        <v>2803</v>
      </c>
      <c r="C2454" s="22" t="s">
        <v>1333</v>
      </c>
      <c r="D2454" s="27" t="s">
        <v>2780</v>
      </c>
      <c r="E2454" s="24" t="s">
        <v>2804</v>
      </c>
      <c r="F2454" s="25" t="s">
        <v>2805</v>
      </c>
      <c r="G2454" s="22" t="s">
        <v>2806</v>
      </c>
      <c r="H2454" s="26">
        <v>832940</v>
      </c>
      <c r="I2454" s="28"/>
      <c r="J2454" s="26">
        <v>66635</v>
      </c>
      <c r="K2454" s="26">
        <v>899575</v>
      </c>
      <c r="L2454" s="22" t="s">
        <v>1336</v>
      </c>
      <c r="M2454" s="22"/>
      <c r="N2454">
        <f t="shared" si="137"/>
        <v>9630</v>
      </c>
      <c r="O2454">
        <f>+VLOOKUP(N2454,'Thanh toán '!O$8:P$8099,2,0)</f>
        <v>899575</v>
      </c>
      <c r="P2454">
        <f t="shared" si="138"/>
        <v>899575</v>
      </c>
      <c r="Q2454" s="30">
        <f t="shared" si="139"/>
        <v>0</v>
      </c>
    </row>
    <row r="2455" spans="1:17" hidden="1" x14ac:dyDescent="0.3">
      <c r="A2455" s="21">
        <v>18228</v>
      </c>
      <c r="B2455" s="22" t="s">
        <v>2807</v>
      </c>
      <c r="C2455" s="22" t="s">
        <v>1333</v>
      </c>
      <c r="D2455" s="27" t="s">
        <v>2780</v>
      </c>
      <c r="E2455" s="24" t="s">
        <v>548</v>
      </c>
      <c r="F2455" s="25" t="s">
        <v>1531</v>
      </c>
      <c r="G2455" s="22" t="s">
        <v>549</v>
      </c>
      <c r="H2455" s="26">
        <v>4688000</v>
      </c>
      <c r="I2455" s="28"/>
      <c r="J2455" s="26">
        <v>375040</v>
      </c>
      <c r="K2455" s="26">
        <v>5063040</v>
      </c>
      <c r="L2455" s="22" t="s">
        <v>1336</v>
      </c>
      <c r="M2455" s="22"/>
      <c r="N2455">
        <f t="shared" si="137"/>
        <v>9631</v>
      </c>
      <c r="O2455">
        <f>+VLOOKUP(N2455,'Thanh toán '!O$8:P$8099,2,0)</f>
        <v>5063040</v>
      </c>
      <c r="P2455">
        <f t="shared" si="138"/>
        <v>5063040</v>
      </c>
      <c r="Q2455" s="30">
        <f t="shared" si="139"/>
        <v>0</v>
      </c>
    </row>
    <row r="2456" spans="1:17" ht="26.3" hidden="1" x14ac:dyDescent="0.3">
      <c r="A2456" s="21">
        <v>18229</v>
      </c>
      <c r="B2456" s="22" t="s">
        <v>2808</v>
      </c>
      <c r="C2456" s="22" t="s">
        <v>1333</v>
      </c>
      <c r="D2456" s="27" t="s">
        <v>2780</v>
      </c>
      <c r="E2456" s="24" t="s">
        <v>68</v>
      </c>
      <c r="F2456" s="25" t="s">
        <v>1338</v>
      </c>
      <c r="G2456" s="22" t="s">
        <v>69</v>
      </c>
      <c r="H2456" s="26">
        <v>2386910</v>
      </c>
      <c r="I2456" s="28"/>
      <c r="J2456" s="26">
        <v>190953</v>
      </c>
      <c r="K2456" s="26">
        <v>2577863</v>
      </c>
      <c r="L2456" s="22" t="s">
        <v>1336</v>
      </c>
      <c r="M2456" s="22"/>
      <c r="N2456">
        <f t="shared" si="137"/>
        <v>9632</v>
      </c>
      <c r="O2456">
        <f>+VLOOKUP(N2456,'Thanh toán '!O$8:P$8099,2,0)</f>
        <v>2577863</v>
      </c>
      <c r="P2456">
        <f t="shared" si="138"/>
        <v>2577863</v>
      </c>
      <c r="Q2456" s="30">
        <f t="shared" si="139"/>
        <v>0</v>
      </c>
    </row>
    <row r="2457" spans="1:17" ht="26.3" hidden="1" x14ac:dyDescent="0.3">
      <c r="A2457" s="21">
        <v>18230</v>
      </c>
      <c r="B2457" s="22" t="s">
        <v>2809</v>
      </c>
      <c r="C2457" s="22" t="s">
        <v>1333</v>
      </c>
      <c r="D2457" s="27" t="s">
        <v>2780</v>
      </c>
      <c r="E2457" s="24" t="s">
        <v>271</v>
      </c>
      <c r="F2457" s="25" t="s">
        <v>1425</v>
      </c>
      <c r="G2457" s="22" t="s">
        <v>272</v>
      </c>
      <c r="H2457" s="26">
        <v>2069070</v>
      </c>
      <c r="I2457" s="28"/>
      <c r="J2457" s="26">
        <v>165526</v>
      </c>
      <c r="K2457" s="26">
        <v>2234596</v>
      </c>
      <c r="L2457" s="22" t="s">
        <v>1336</v>
      </c>
      <c r="M2457" s="22"/>
      <c r="N2457">
        <f t="shared" si="137"/>
        <v>9633</v>
      </c>
      <c r="O2457">
        <f>+VLOOKUP(N2457,'Thanh toán '!O$8:P$8099,2,0)</f>
        <v>2234596</v>
      </c>
      <c r="P2457">
        <f t="shared" si="138"/>
        <v>2234596</v>
      </c>
      <c r="Q2457" s="30">
        <f t="shared" si="139"/>
        <v>0</v>
      </c>
    </row>
    <row r="2458" spans="1:17" ht="26.3" hidden="1" x14ac:dyDescent="0.3">
      <c r="A2458" s="21">
        <v>18231</v>
      </c>
      <c r="B2458" s="22" t="s">
        <v>2810</v>
      </c>
      <c r="C2458" s="22" t="s">
        <v>1333</v>
      </c>
      <c r="D2458" s="27" t="s">
        <v>2780</v>
      </c>
      <c r="E2458" s="24" t="s">
        <v>62</v>
      </c>
      <c r="F2458" s="25" t="s">
        <v>1629</v>
      </c>
      <c r="G2458" s="22" t="s">
        <v>63</v>
      </c>
      <c r="H2458" s="26">
        <v>2338470</v>
      </c>
      <c r="I2458" s="28"/>
      <c r="J2458" s="26">
        <v>187078</v>
      </c>
      <c r="K2458" s="26">
        <v>2525548</v>
      </c>
      <c r="L2458" s="22" t="s">
        <v>1336</v>
      </c>
      <c r="M2458" s="22"/>
      <c r="N2458">
        <f t="shared" si="137"/>
        <v>9634</v>
      </c>
      <c r="O2458">
        <f>+VLOOKUP(N2458,'Thanh toán '!O$8:P$8099,2,0)</f>
        <v>2525548</v>
      </c>
      <c r="P2458">
        <f t="shared" si="138"/>
        <v>2525548</v>
      </c>
      <c r="Q2458" s="30">
        <f t="shared" si="139"/>
        <v>0</v>
      </c>
    </row>
    <row r="2459" spans="1:17" ht="26.3" hidden="1" x14ac:dyDescent="0.3">
      <c r="A2459" s="21">
        <v>18232</v>
      </c>
      <c r="B2459" s="22" t="s">
        <v>2811</v>
      </c>
      <c r="C2459" s="22" t="s">
        <v>1333</v>
      </c>
      <c r="D2459" s="27" t="s">
        <v>2780</v>
      </c>
      <c r="E2459" s="24" t="s">
        <v>275</v>
      </c>
      <c r="F2459" s="25" t="s">
        <v>1632</v>
      </c>
      <c r="G2459" s="22" t="s">
        <v>276</v>
      </c>
      <c r="H2459" s="26">
        <v>1231665</v>
      </c>
      <c r="I2459" s="28"/>
      <c r="J2459" s="26">
        <v>98533</v>
      </c>
      <c r="K2459" s="26">
        <v>1330198</v>
      </c>
      <c r="L2459" s="22" t="s">
        <v>1336</v>
      </c>
      <c r="M2459" s="22"/>
      <c r="N2459">
        <f t="shared" si="137"/>
        <v>9635</v>
      </c>
      <c r="O2459">
        <f>+VLOOKUP(N2459,'Thanh toán '!O$8:P$8099,2,0)</f>
        <v>1330198</v>
      </c>
      <c r="P2459">
        <f t="shared" si="138"/>
        <v>1330198</v>
      </c>
      <c r="Q2459" s="30">
        <f t="shared" si="139"/>
        <v>0</v>
      </c>
    </row>
    <row r="2460" spans="1:17" ht="26.3" hidden="1" x14ac:dyDescent="0.3">
      <c r="A2460" s="21">
        <v>18233</v>
      </c>
      <c r="B2460" s="22" t="s">
        <v>2812</v>
      </c>
      <c r="C2460" s="22" t="s">
        <v>1333</v>
      </c>
      <c r="D2460" s="27" t="s">
        <v>2780</v>
      </c>
      <c r="E2460" s="24" t="s">
        <v>71</v>
      </c>
      <c r="F2460" s="25" t="s">
        <v>1427</v>
      </c>
      <c r="G2460" s="22" t="s">
        <v>72</v>
      </c>
      <c r="H2460" s="26">
        <v>1140823</v>
      </c>
      <c r="I2460" s="28"/>
      <c r="J2460" s="26">
        <v>91266</v>
      </c>
      <c r="K2460" s="26">
        <v>1232089</v>
      </c>
      <c r="L2460" s="22" t="s">
        <v>1336</v>
      </c>
      <c r="M2460" s="22"/>
      <c r="N2460">
        <f t="shared" si="137"/>
        <v>9636</v>
      </c>
      <c r="O2460">
        <f>+VLOOKUP(N2460,'Thanh toán '!O$8:P$8099,2,0)</f>
        <v>1232089</v>
      </c>
      <c r="P2460">
        <f t="shared" si="138"/>
        <v>1232089</v>
      </c>
      <c r="Q2460" s="30">
        <f t="shared" si="139"/>
        <v>0</v>
      </c>
    </row>
    <row r="2461" spans="1:17" ht="26.3" hidden="1" x14ac:dyDescent="0.3">
      <c r="A2461" s="21">
        <v>18234</v>
      </c>
      <c r="B2461" s="22" t="s">
        <v>2813</v>
      </c>
      <c r="C2461" s="22" t="s">
        <v>1333</v>
      </c>
      <c r="D2461" s="27" t="s">
        <v>2780</v>
      </c>
      <c r="E2461" s="24" t="s">
        <v>71</v>
      </c>
      <c r="F2461" s="25" t="s">
        <v>1427</v>
      </c>
      <c r="G2461" s="22" t="s">
        <v>72</v>
      </c>
      <c r="H2461" s="26">
        <v>1013625</v>
      </c>
      <c r="I2461" s="28"/>
      <c r="J2461" s="26">
        <v>81090</v>
      </c>
      <c r="K2461" s="26">
        <v>1094715</v>
      </c>
      <c r="L2461" s="22" t="s">
        <v>1336</v>
      </c>
      <c r="M2461" s="22"/>
      <c r="N2461">
        <f t="shared" si="137"/>
        <v>9637</v>
      </c>
      <c r="O2461">
        <f>+VLOOKUP(N2461,'Thanh toán '!O$8:P$8099,2,0)</f>
        <v>1094715</v>
      </c>
      <c r="P2461">
        <f t="shared" si="138"/>
        <v>1094715</v>
      </c>
      <c r="Q2461" s="30">
        <f t="shared" si="139"/>
        <v>0</v>
      </c>
    </row>
    <row r="2462" spans="1:17" ht="26.3" hidden="1" x14ac:dyDescent="0.3">
      <c r="A2462" s="21">
        <v>18235</v>
      </c>
      <c r="B2462" s="22" t="s">
        <v>2814</v>
      </c>
      <c r="C2462" s="22" t="s">
        <v>1333</v>
      </c>
      <c r="D2462" s="27" t="s">
        <v>2780</v>
      </c>
      <c r="E2462" s="24" t="s">
        <v>71</v>
      </c>
      <c r="F2462" s="25" t="s">
        <v>1427</v>
      </c>
      <c r="G2462" s="22" t="s">
        <v>72</v>
      </c>
      <c r="H2462" s="26">
        <v>1182330</v>
      </c>
      <c r="I2462" s="28"/>
      <c r="J2462" s="26">
        <v>94586</v>
      </c>
      <c r="K2462" s="26">
        <v>1276916</v>
      </c>
      <c r="L2462" s="22" t="s">
        <v>1336</v>
      </c>
      <c r="M2462" s="22"/>
      <c r="N2462">
        <f t="shared" si="137"/>
        <v>9638</v>
      </c>
      <c r="O2462">
        <f>+VLOOKUP(N2462,'Thanh toán '!O$8:P$8099,2,0)</f>
        <v>1276916</v>
      </c>
      <c r="P2462">
        <f t="shared" si="138"/>
        <v>1276916</v>
      </c>
      <c r="Q2462" s="30">
        <f t="shared" si="139"/>
        <v>0</v>
      </c>
    </row>
    <row r="2463" spans="1:17" ht="26.3" hidden="1" x14ac:dyDescent="0.3">
      <c r="A2463" s="21">
        <v>18236</v>
      </c>
      <c r="B2463" s="22" t="s">
        <v>2815</v>
      </c>
      <c r="C2463" s="22" t="s">
        <v>1333</v>
      </c>
      <c r="D2463" s="27" t="s">
        <v>2780</v>
      </c>
      <c r="E2463" s="24" t="s">
        <v>71</v>
      </c>
      <c r="F2463" s="25" t="s">
        <v>1427</v>
      </c>
      <c r="G2463" s="22" t="s">
        <v>72</v>
      </c>
      <c r="H2463" s="26">
        <v>1478264</v>
      </c>
      <c r="I2463" s="28"/>
      <c r="J2463" s="26">
        <v>118261</v>
      </c>
      <c r="K2463" s="26">
        <v>1596525</v>
      </c>
      <c r="L2463" s="22" t="s">
        <v>1336</v>
      </c>
      <c r="M2463" s="22"/>
      <c r="N2463">
        <f t="shared" si="137"/>
        <v>9639</v>
      </c>
      <c r="O2463">
        <f>+VLOOKUP(N2463,'Thanh toán '!O$8:P$8099,2,0)</f>
        <v>1596525</v>
      </c>
      <c r="P2463">
        <f t="shared" si="138"/>
        <v>1596525</v>
      </c>
      <c r="Q2463" s="30">
        <f t="shared" si="139"/>
        <v>0</v>
      </c>
    </row>
    <row r="2464" spans="1:17" ht="26.3" hidden="1" x14ac:dyDescent="0.3">
      <c r="A2464" s="21">
        <v>18358</v>
      </c>
      <c r="B2464" s="22" t="s">
        <v>2816</v>
      </c>
      <c r="C2464" s="22" t="s">
        <v>1333</v>
      </c>
      <c r="D2464" s="27" t="s">
        <v>2817</v>
      </c>
      <c r="E2464" s="24" t="s">
        <v>23</v>
      </c>
      <c r="F2464" s="25" t="s">
        <v>1342</v>
      </c>
      <c r="G2464" s="22" t="s">
        <v>24</v>
      </c>
      <c r="H2464" s="26">
        <v>1772036</v>
      </c>
      <c r="I2464" s="28"/>
      <c r="J2464" s="26">
        <v>141763</v>
      </c>
      <c r="K2464" s="26">
        <v>1913799</v>
      </c>
      <c r="L2464" s="22" t="s">
        <v>1336</v>
      </c>
      <c r="M2464" s="22"/>
      <c r="N2464">
        <f t="shared" si="137"/>
        <v>9761</v>
      </c>
      <c r="O2464">
        <f>+VLOOKUP(N2464,'Thanh toán '!O$8:P$8099,2,0)</f>
        <v>1913799</v>
      </c>
      <c r="P2464">
        <f t="shared" si="138"/>
        <v>1913799</v>
      </c>
      <c r="Q2464" s="30">
        <f t="shared" si="139"/>
        <v>0</v>
      </c>
    </row>
    <row r="2465" spans="1:17" hidden="1" x14ac:dyDescent="0.3">
      <c r="A2465" s="21">
        <v>18360</v>
      </c>
      <c r="B2465" s="22" t="s">
        <v>2818</v>
      </c>
      <c r="C2465" s="22" t="s">
        <v>1333</v>
      </c>
      <c r="D2465" s="27" t="s">
        <v>2817</v>
      </c>
      <c r="E2465" s="24" t="s">
        <v>92</v>
      </c>
      <c r="F2465" s="25" t="s">
        <v>1413</v>
      </c>
      <c r="G2465" s="22" t="s">
        <v>93</v>
      </c>
      <c r="H2465" s="26">
        <v>3636320</v>
      </c>
      <c r="I2465" s="28"/>
      <c r="J2465" s="26">
        <v>290906</v>
      </c>
      <c r="K2465" s="26">
        <v>3927226</v>
      </c>
      <c r="L2465" s="22" t="s">
        <v>1336</v>
      </c>
      <c r="M2465" s="22"/>
      <c r="N2465">
        <f t="shared" si="137"/>
        <v>9763</v>
      </c>
      <c r="O2465">
        <f>+VLOOKUP(N2465,'Thanh toán '!O$8:P$8099,2,0)</f>
        <v>3927226</v>
      </c>
      <c r="P2465">
        <f t="shared" si="138"/>
        <v>3927226</v>
      </c>
      <c r="Q2465" s="30">
        <f t="shared" si="139"/>
        <v>0</v>
      </c>
    </row>
    <row r="2466" spans="1:17" hidden="1" x14ac:dyDescent="0.3">
      <c r="A2466" s="21">
        <v>18361</v>
      </c>
      <c r="B2466" s="22" t="s">
        <v>2819</v>
      </c>
      <c r="C2466" s="22" t="s">
        <v>1333</v>
      </c>
      <c r="D2466" s="27" t="s">
        <v>2817</v>
      </c>
      <c r="E2466" s="24" t="s">
        <v>38</v>
      </c>
      <c r="F2466" s="25" t="s">
        <v>1348</v>
      </c>
      <c r="G2466" s="22" t="s">
        <v>39</v>
      </c>
      <c r="H2466" s="26">
        <v>416470</v>
      </c>
      <c r="I2466" s="28"/>
      <c r="J2466" s="26">
        <v>33318</v>
      </c>
      <c r="K2466" s="26">
        <v>449788</v>
      </c>
      <c r="L2466" s="22" t="s">
        <v>1336</v>
      </c>
      <c r="M2466" s="22"/>
      <c r="N2466">
        <f t="shared" si="137"/>
        <v>9764</v>
      </c>
      <c r="O2466">
        <f>+VLOOKUP(N2466,'Thanh toán '!O$8:P$8099,2,0)</f>
        <v>449788</v>
      </c>
      <c r="P2466">
        <f t="shared" si="138"/>
        <v>449788</v>
      </c>
      <c r="Q2466" s="30">
        <f t="shared" si="139"/>
        <v>0</v>
      </c>
    </row>
    <row r="2467" spans="1:17" hidden="1" x14ac:dyDescent="0.3">
      <c r="A2467" s="21">
        <v>18364</v>
      </c>
      <c r="B2467" s="22" t="s">
        <v>2820</v>
      </c>
      <c r="C2467" s="22" t="s">
        <v>1333</v>
      </c>
      <c r="D2467" s="27" t="s">
        <v>2817</v>
      </c>
      <c r="E2467" s="24" t="s">
        <v>38</v>
      </c>
      <c r="F2467" s="25" t="s">
        <v>1348</v>
      </c>
      <c r="G2467" s="22" t="s">
        <v>39</v>
      </c>
      <c r="H2467" s="26">
        <v>1795425</v>
      </c>
      <c r="I2467" s="28"/>
      <c r="J2467" s="26">
        <v>143634</v>
      </c>
      <c r="K2467" s="26">
        <v>1939059</v>
      </c>
      <c r="L2467" s="22" t="s">
        <v>1336</v>
      </c>
      <c r="M2467" s="22"/>
      <c r="N2467">
        <f t="shared" si="137"/>
        <v>9767</v>
      </c>
      <c r="O2467">
        <f>+VLOOKUP(N2467,'Thanh toán '!O$8:P$8099,2,0)</f>
        <v>1939059</v>
      </c>
      <c r="P2467">
        <f t="shared" si="138"/>
        <v>1939059</v>
      </c>
      <c r="Q2467" s="30">
        <f t="shared" si="139"/>
        <v>0</v>
      </c>
    </row>
    <row r="2468" spans="1:17" hidden="1" x14ac:dyDescent="0.3">
      <c r="A2468" s="21">
        <v>18366</v>
      </c>
      <c r="B2468" s="22" t="s">
        <v>2821</v>
      </c>
      <c r="C2468" s="22" t="s">
        <v>1333</v>
      </c>
      <c r="D2468" s="27" t="s">
        <v>2817</v>
      </c>
      <c r="E2468" s="24" t="s">
        <v>92</v>
      </c>
      <c r="F2468" s="25" t="s">
        <v>1413</v>
      </c>
      <c r="G2468" s="22" t="s">
        <v>93</v>
      </c>
      <c r="H2468" s="26">
        <v>1665880</v>
      </c>
      <c r="I2468" s="28"/>
      <c r="J2468" s="26">
        <v>133270</v>
      </c>
      <c r="K2468" s="26">
        <v>1799150</v>
      </c>
      <c r="L2468" s="22" t="s">
        <v>1336</v>
      </c>
      <c r="M2468" s="22"/>
      <c r="N2468">
        <f t="shared" si="137"/>
        <v>9769</v>
      </c>
      <c r="O2468">
        <f>+VLOOKUP(N2468,'Thanh toán '!O$8:P$8099,2,0)</f>
        <v>1799150</v>
      </c>
      <c r="P2468">
        <f t="shared" si="138"/>
        <v>1799150</v>
      </c>
      <c r="Q2468" s="30">
        <f t="shared" si="139"/>
        <v>0</v>
      </c>
    </row>
    <row r="2469" spans="1:17" hidden="1" x14ac:dyDescent="0.3">
      <c r="A2469" s="21">
        <v>18367</v>
      </c>
      <c r="B2469" s="22" t="s">
        <v>2822</v>
      </c>
      <c r="C2469" s="22" t="s">
        <v>1333</v>
      </c>
      <c r="D2469" s="27" t="s">
        <v>2817</v>
      </c>
      <c r="E2469" s="24" t="s">
        <v>92</v>
      </c>
      <c r="F2469" s="25" t="s">
        <v>1413</v>
      </c>
      <c r="G2469" s="22" t="s">
        <v>93</v>
      </c>
      <c r="H2469" s="26">
        <v>1567250</v>
      </c>
      <c r="I2469" s="28"/>
      <c r="J2469" s="26">
        <v>125380</v>
      </c>
      <c r="K2469" s="26">
        <v>1692630</v>
      </c>
      <c r="L2469" s="22" t="s">
        <v>1336</v>
      </c>
      <c r="M2469" s="22"/>
      <c r="N2469">
        <f t="shared" si="137"/>
        <v>9770</v>
      </c>
      <c r="O2469">
        <f>+VLOOKUP(N2469,'Thanh toán '!O$8:P$8099,2,0)</f>
        <v>1692630</v>
      </c>
      <c r="P2469">
        <f t="shared" si="138"/>
        <v>1692630</v>
      </c>
      <c r="Q2469" s="30">
        <f t="shared" si="139"/>
        <v>0</v>
      </c>
    </row>
    <row r="2470" spans="1:17" hidden="1" x14ac:dyDescent="0.3">
      <c r="A2470" s="21">
        <v>18368</v>
      </c>
      <c r="B2470" s="22" t="s">
        <v>2823</v>
      </c>
      <c r="C2470" s="22" t="s">
        <v>1333</v>
      </c>
      <c r="D2470" s="27" t="s">
        <v>2817</v>
      </c>
      <c r="E2470" s="24" t="s">
        <v>84</v>
      </c>
      <c r="F2470" s="25" t="s">
        <v>1585</v>
      </c>
      <c r="G2470" s="22" t="s">
        <v>85</v>
      </c>
      <c r="H2470" s="26">
        <v>3150880</v>
      </c>
      <c r="I2470" s="28"/>
      <c r="J2470" s="26">
        <v>252070</v>
      </c>
      <c r="K2470" s="26">
        <v>3402950</v>
      </c>
      <c r="L2470" s="22" t="s">
        <v>1336</v>
      </c>
      <c r="M2470" s="22"/>
      <c r="N2470">
        <f t="shared" si="137"/>
        <v>9771</v>
      </c>
      <c r="O2470">
        <f>+VLOOKUP(N2470,'Thanh toán '!O$8:P$8099,2,0)</f>
        <v>3402950</v>
      </c>
      <c r="P2470">
        <f t="shared" si="138"/>
        <v>3402950</v>
      </c>
      <c r="Q2470" s="30">
        <f t="shared" si="139"/>
        <v>0</v>
      </c>
    </row>
    <row r="2471" spans="1:17" ht="26.3" hidden="1" x14ac:dyDescent="0.3">
      <c r="A2471" s="21">
        <v>18369</v>
      </c>
      <c r="B2471" s="22" t="s">
        <v>2824</v>
      </c>
      <c r="C2471" s="22" t="s">
        <v>1333</v>
      </c>
      <c r="D2471" s="27" t="s">
        <v>2817</v>
      </c>
      <c r="E2471" s="24" t="s">
        <v>218</v>
      </c>
      <c r="F2471" s="25" t="s">
        <v>1667</v>
      </c>
      <c r="G2471" s="22" t="s">
        <v>219</v>
      </c>
      <c r="H2471" s="26">
        <v>2322425</v>
      </c>
      <c r="I2471" s="28"/>
      <c r="J2471" s="26">
        <v>185794</v>
      </c>
      <c r="K2471" s="26">
        <v>2508219</v>
      </c>
      <c r="L2471" s="22" t="s">
        <v>1336</v>
      </c>
      <c r="M2471" s="22"/>
      <c r="N2471">
        <f t="shared" si="137"/>
        <v>9772</v>
      </c>
      <c r="O2471">
        <f>+VLOOKUP(N2471,'Thanh toán '!O$8:P$8099,2,0)</f>
        <v>2508219</v>
      </c>
      <c r="P2471">
        <f t="shared" si="138"/>
        <v>2508219</v>
      </c>
      <c r="Q2471" s="30">
        <f t="shared" ref="Q2471:Q2502" si="140">+O2471-K2471</f>
        <v>0</v>
      </c>
    </row>
    <row r="2472" spans="1:17" hidden="1" x14ac:dyDescent="0.3">
      <c r="A2472" s="21">
        <v>18370</v>
      </c>
      <c r="B2472" s="22" t="s">
        <v>2825</v>
      </c>
      <c r="C2472" s="22" t="s">
        <v>1333</v>
      </c>
      <c r="D2472" s="27" t="s">
        <v>2817</v>
      </c>
      <c r="E2472" s="24" t="s">
        <v>299</v>
      </c>
      <c r="F2472" s="25" t="s">
        <v>1355</v>
      </c>
      <c r="G2472" s="22" t="s">
        <v>300</v>
      </c>
      <c r="H2472" s="26">
        <v>2557188</v>
      </c>
      <c r="I2472" s="28"/>
      <c r="J2472" s="26">
        <v>204575</v>
      </c>
      <c r="K2472" s="26">
        <v>2761763</v>
      </c>
      <c r="L2472" s="22" t="s">
        <v>1336</v>
      </c>
      <c r="M2472" s="22"/>
      <c r="N2472">
        <f t="shared" si="137"/>
        <v>9773</v>
      </c>
      <c r="O2472">
        <f>+VLOOKUP(N2472,'Thanh toán '!O$8:P$8099,2,0)</f>
        <v>2761763</v>
      </c>
      <c r="P2472">
        <f t="shared" si="138"/>
        <v>2761763</v>
      </c>
      <c r="Q2472" s="30">
        <f t="shared" si="140"/>
        <v>0</v>
      </c>
    </row>
    <row r="2473" spans="1:17" hidden="1" x14ac:dyDescent="0.3">
      <c r="A2473" s="21">
        <v>18371</v>
      </c>
      <c r="B2473" s="22" t="s">
        <v>2826</v>
      </c>
      <c r="C2473" s="22" t="s">
        <v>1333</v>
      </c>
      <c r="D2473" s="27" t="s">
        <v>2817</v>
      </c>
      <c r="E2473" s="24" t="s">
        <v>488</v>
      </c>
      <c r="F2473" s="25" t="s">
        <v>1359</v>
      </c>
      <c r="G2473" s="22" t="s">
        <v>489</v>
      </c>
      <c r="H2473" s="26">
        <v>918290</v>
      </c>
      <c r="I2473" s="28"/>
      <c r="J2473" s="26">
        <v>73463</v>
      </c>
      <c r="K2473" s="26">
        <v>991753</v>
      </c>
      <c r="L2473" s="22" t="s">
        <v>1336</v>
      </c>
      <c r="M2473" s="22"/>
      <c r="N2473">
        <f t="shared" si="137"/>
        <v>9774</v>
      </c>
      <c r="O2473">
        <f>+VLOOKUP(N2473,'Thanh toán '!O$8:P$8099,2,0)</f>
        <v>991753</v>
      </c>
      <c r="P2473">
        <f t="shared" si="138"/>
        <v>991753</v>
      </c>
      <c r="Q2473" s="30">
        <f t="shared" si="140"/>
        <v>0</v>
      </c>
    </row>
    <row r="2474" spans="1:17" hidden="1" x14ac:dyDescent="0.3">
      <c r="A2474" s="21">
        <v>18489</v>
      </c>
      <c r="B2474" s="22" t="s">
        <v>2827</v>
      </c>
      <c r="C2474" s="22" t="s">
        <v>1333</v>
      </c>
      <c r="D2474" s="27" t="s">
        <v>2817</v>
      </c>
      <c r="E2474" s="24" t="s">
        <v>38</v>
      </c>
      <c r="F2474" s="25" t="s">
        <v>1348</v>
      </c>
      <c r="G2474" s="22" t="s">
        <v>39</v>
      </c>
      <c r="H2474" s="26">
        <v>977919</v>
      </c>
      <c r="I2474" s="28"/>
      <c r="J2474" s="26">
        <v>78234</v>
      </c>
      <c r="K2474" s="26">
        <v>1056153</v>
      </c>
      <c r="L2474" s="22" t="s">
        <v>1336</v>
      </c>
      <c r="M2474" s="22"/>
      <c r="N2474">
        <f t="shared" si="137"/>
        <v>9892</v>
      </c>
      <c r="O2474">
        <f>+VLOOKUP(N2474,'Thanh toán '!O$8:P$8099,2,0)</f>
        <v>1056153</v>
      </c>
      <c r="P2474">
        <f t="shared" si="138"/>
        <v>1056153</v>
      </c>
      <c r="Q2474" s="30">
        <f t="shared" si="140"/>
        <v>0</v>
      </c>
    </row>
    <row r="2475" spans="1:17" hidden="1" x14ac:dyDescent="0.3">
      <c r="A2475" s="21">
        <v>18492</v>
      </c>
      <c r="B2475" s="22" t="s">
        <v>2828</v>
      </c>
      <c r="C2475" s="22" t="s">
        <v>1333</v>
      </c>
      <c r="D2475" s="27" t="s">
        <v>2817</v>
      </c>
      <c r="E2475" s="24" t="s">
        <v>38</v>
      </c>
      <c r="F2475" s="25" t="s">
        <v>1348</v>
      </c>
      <c r="G2475" s="22" t="s">
        <v>39</v>
      </c>
      <c r="H2475" s="26">
        <v>583058</v>
      </c>
      <c r="I2475" s="28"/>
      <c r="J2475" s="26">
        <v>46645</v>
      </c>
      <c r="K2475" s="26">
        <v>629703</v>
      </c>
      <c r="L2475" s="22" t="s">
        <v>1336</v>
      </c>
      <c r="M2475" s="22"/>
      <c r="N2475">
        <f t="shared" si="137"/>
        <v>9895</v>
      </c>
      <c r="O2475">
        <f>+VLOOKUP(N2475,'Thanh toán '!O$8:P$8099,2,0)</f>
        <v>629703</v>
      </c>
      <c r="P2475">
        <f t="shared" si="138"/>
        <v>629703</v>
      </c>
      <c r="Q2475" s="30">
        <f t="shared" si="140"/>
        <v>0</v>
      </c>
    </row>
    <row r="2476" spans="1:17" hidden="1" x14ac:dyDescent="0.3">
      <c r="A2476" s="21">
        <v>18493</v>
      </c>
      <c r="B2476" s="22" t="s">
        <v>2829</v>
      </c>
      <c r="C2476" s="22" t="s">
        <v>1333</v>
      </c>
      <c r="D2476" s="27" t="s">
        <v>2817</v>
      </c>
      <c r="E2476" s="24" t="s">
        <v>38</v>
      </c>
      <c r="F2476" s="25" t="s">
        <v>1348</v>
      </c>
      <c r="G2476" s="22" t="s">
        <v>39</v>
      </c>
      <c r="H2476" s="26">
        <v>584086</v>
      </c>
      <c r="I2476" s="28"/>
      <c r="J2476" s="26">
        <v>46727</v>
      </c>
      <c r="K2476" s="26">
        <v>630813</v>
      </c>
      <c r="L2476" s="22" t="s">
        <v>1336</v>
      </c>
      <c r="M2476" s="22"/>
      <c r="N2476">
        <f t="shared" si="137"/>
        <v>9896</v>
      </c>
      <c r="O2476">
        <f>+VLOOKUP(N2476,'Thanh toán '!O$8:P$8099,2,0)</f>
        <v>630813</v>
      </c>
      <c r="P2476">
        <f t="shared" si="138"/>
        <v>630813</v>
      </c>
      <c r="Q2476" s="30">
        <f t="shared" si="140"/>
        <v>0</v>
      </c>
    </row>
    <row r="2477" spans="1:17" hidden="1" x14ac:dyDescent="0.3">
      <c r="A2477" s="21">
        <v>18494</v>
      </c>
      <c r="B2477" s="22" t="s">
        <v>2830</v>
      </c>
      <c r="C2477" s="22" t="s">
        <v>1333</v>
      </c>
      <c r="D2477" s="27" t="s">
        <v>2817</v>
      </c>
      <c r="E2477" s="24" t="s">
        <v>206</v>
      </c>
      <c r="F2477" s="25" t="s">
        <v>1390</v>
      </c>
      <c r="G2477" s="22" t="s">
        <v>207</v>
      </c>
      <c r="H2477" s="26">
        <v>3345080</v>
      </c>
      <c r="I2477" s="28"/>
      <c r="J2477" s="26">
        <v>267606</v>
      </c>
      <c r="K2477" s="26">
        <v>3612686</v>
      </c>
      <c r="L2477" s="22" t="s">
        <v>1336</v>
      </c>
      <c r="M2477" s="22"/>
      <c r="N2477">
        <f t="shared" si="137"/>
        <v>9897</v>
      </c>
      <c r="O2477">
        <f>+VLOOKUP(N2477,'Thanh toán '!O$8:P$8099,2,0)</f>
        <v>3612686</v>
      </c>
      <c r="P2477">
        <f t="shared" si="138"/>
        <v>3612686</v>
      </c>
      <c r="Q2477" s="30">
        <f t="shared" si="140"/>
        <v>0</v>
      </c>
    </row>
    <row r="2478" spans="1:17" hidden="1" x14ac:dyDescent="0.3">
      <c r="A2478" s="21">
        <v>18496</v>
      </c>
      <c r="B2478" s="22" t="s">
        <v>2831</v>
      </c>
      <c r="C2478" s="22" t="s">
        <v>1333</v>
      </c>
      <c r="D2478" s="27" t="s">
        <v>2817</v>
      </c>
      <c r="E2478" s="24" t="s">
        <v>42</v>
      </c>
      <c r="F2478" s="25" t="s">
        <v>1359</v>
      </c>
      <c r="G2478" s="22" t="s">
        <v>43</v>
      </c>
      <c r="H2478" s="26">
        <v>3174380</v>
      </c>
      <c r="I2478" s="28"/>
      <c r="J2478" s="26">
        <v>253950</v>
      </c>
      <c r="K2478" s="26">
        <v>3428330</v>
      </c>
      <c r="L2478" s="22" t="s">
        <v>1336</v>
      </c>
      <c r="M2478" s="22"/>
      <c r="N2478">
        <f t="shared" si="137"/>
        <v>9899</v>
      </c>
      <c r="O2478">
        <f>+VLOOKUP(N2478,'Thanh toán '!O$8:P$8099,2,0)</f>
        <v>3428330</v>
      </c>
      <c r="P2478">
        <f t="shared" si="138"/>
        <v>3428330</v>
      </c>
      <c r="Q2478" s="30">
        <f t="shared" si="140"/>
        <v>0</v>
      </c>
    </row>
    <row r="2479" spans="1:17" hidden="1" x14ac:dyDescent="0.3">
      <c r="A2479" s="21">
        <v>18500</v>
      </c>
      <c r="B2479" s="22" t="s">
        <v>2832</v>
      </c>
      <c r="C2479" s="22" t="s">
        <v>1333</v>
      </c>
      <c r="D2479" s="27" t="s">
        <v>2817</v>
      </c>
      <c r="E2479" s="24" t="s">
        <v>38</v>
      </c>
      <c r="F2479" s="25" t="s">
        <v>1348</v>
      </c>
      <c r="G2479" s="22" t="s">
        <v>39</v>
      </c>
      <c r="H2479" s="26">
        <v>349385</v>
      </c>
      <c r="I2479" s="28"/>
      <c r="J2479" s="26">
        <v>27951</v>
      </c>
      <c r="K2479" s="26">
        <v>377336</v>
      </c>
      <c r="L2479" s="22" t="s">
        <v>1336</v>
      </c>
      <c r="M2479" s="22"/>
      <c r="N2479">
        <f t="shared" si="137"/>
        <v>9903</v>
      </c>
      <c r="O2479">
        <f>+VLOOKUP(N2479,'Thanh toán '!O$8:P$8099,2,0)</f>
        <v>377336</v>
      </c>
      <c r="P2479">
        <f t="shared" si="138"/>
        <v>377336</v>
      </c>
      <c r="Q2479" s="30">
        <f t="shared" si="140"/>
        <v>0</v>
      </c>
    </row>
    <row r="2480" spans="1:17" hidden="1" x14ac:dyDescent="0.3">
      <c r="A2480" s="21">
        <v>18501</v>
      </c>
      <c r="B2480" s="22" t="s">
        <v>2833</v>
      </c>
      <c r="C2480" s="22" t="s">
        <v>1333</v>
      </c>
      <c r="D2480" s="27" t="s">
        <v>2817</v>
      </c>
      <c r="E2480" s="24" t="s">
        <v>38</v>
      </c>
      <c r="F2480" s="25" t="s">
        <v>1348</v>
      </c>
      <c r="G2480" s="22" t="s">
        <v>39</v>
      </c>
      <c r="H2480" s="26">
        <v>1271487</v>
      </c>
      <c r="I2480" s="28"/>
      <c r="J2480" s="26">
        <v>101719</v>
      </c>
      <c r="K2480" s="26">
        <v>1373206</v>
      </c>
      <c r="L2480" s="22" t="s">
        <v>1336</v>
      </c>
      <c r="M2480" s="22"/>
      <c r="N2480">
        <f t="shared" si="137"/>
        <v>9904</v>
      </c>
      <c r="O2480">
        <f>+VLOOKUP(N2480,'Thanh toán '!O$8:P$8099,2,0)</f>
        <v>1373206</v>
      </c>
      <c r="P2480">
        <f t="shared" si="138"/>
        <v>1373206</v>
      </c>
      <c r="Q2480" s="30">
        <f t="shared" si="140"/>
        <v>0</v>
      </c>
    </row>
    <row r="2481" spans="1:17" ht="26.3" hidden="1" x14ac:dyDescent="0.3">
      <c r="A2481" s="21">
        <v>18503</v>
      </c>
      <c r="B2481" s="22" t="s">
        <v>2834</v>
      </c>
      <c r="C2481" s="22" t="s">
        <v>1333</v>
      </c>
      <c r="D2481" s="27" t="s">
        <v>2817</v>
      </c>
      <c r="E2481" s="24" t="s">
        <v>236</v>
      </c>
      <c r="F2481" s="25" t="s">
        <v>1520</v>
      </c>
      <c r="G2481" s="22" t="s">
        <v>237</v>
      </c>
      <c r="H2481" s="26">
        <v>4405860</v>
      </c>
      <c r="I2481" s="28"/>
      <c r="J2481" s="26">
        <v>352469</v>
      </c>
      <c r="K2481" s="26">
        <v>4758329</v>
      </c>
      <c r="L2481" s="22" t="s">
        <v>1336</v>
      </c>
      <c r="M2481" s="22"/>
      <c r="N2481">
        <f t="shared" si="137"/>
        <v>9906</v>
      </c>
      <c r="O2481">
        <f>+VLOOKUP(N2481,'Thanh toán '!O$8:P$8099,2,0)</f>
        <v>4758329</v>
      </c>
      <c r="P2481">
        <f t="shared" si="138"/>
        <v>4758329</v>
      </c>
      <c r="Q2481" s="30">
        <f t="shared" si="140"/>
        <v>0</v>
      </c>
    </row>
    <row r="2482" spans="1:17" ht="26.3" hidden="1" x14ac:dyDescent="0.3">
      <c r="A2482" s="21">
        <v>18504</v>
      </c>
      <c r="B2482" s="22" t="s">
        <v>2835</v>
      </c>
      <c r="C2482" s="22" t="s">
        <v>1333</v>
      </c>
      <c r="D2482" s="27" t="s">
        <v>2817</v>
      </c>
      <c r="E2482" s="24" t="s">
        <v>236</v>
      </c>
      <c r="F2482" s="25" t="s">
        <v>1520</v>
      </c>
      <c r="G2482" s="22" t="s">
        <v>237</v>
      </c>
      <c r="H2482" s="26">
        <v>4062840</v>
      </c>
      <c r="I2482" s="28"/>
      <c r="J2482" s="26">
        <v>325027</v>
      </c>
      <c r="K2482" s="26">
        <v>4387867</v>
      </c>
      <c r="L2482" s="22" t="s">
        <v>1336</v>
      </c>
      <c r="M2482" s="22"/>
      <c r="N2482">
        <f t="shared" si="137"/>
        <v>9907</v>
      </c>
      <c r="O2482">
        <f>+VLOOKUP(N2482,'Thanh toán '!O$8:P$8099,2,0)</f>
        <v>4387867</v>
      </c>
      <c r="P2482">
        <f t="shared" si="138"/>
        <v>4387867</v>
      </c>
      <c r="Q2482" s="30">
        <f t="shared" si="140"/>
        <v>0</v>
      </c>
    </row>
    <row r="2483" spans="1:17" hidden="1" x14ac:dyDescent="0.3">
      <c r="A2483" s="21">
        <v>18505</v>
      </c>
      <c r="B2483" s="22" t="s">
        <v>2836</v>
      </c>
      <c r="C2483" s="22" t="s">
        <v>1333</v>
      </c>
      <c r="D2483" s="27" t="s">
        <v>2817</v>
      </c>
      <c r="E2483" s="24" t="s">
        <v>38</v>
      </c>
      <c r="F2483" s="25" t="s">
        <v>1348</v>
      </c>
      <c r="G2483" s="22" t="s">
        <v>39</v>
      </c>
      <c r="H2483" s="26">
        <v>855169</v>
      </c>
      <c r="I2483" s="28"/>
      <c r="J2483" s="26">
        <v>68414</v>
      </c>
      <c r="K2483" s="26">
        <v>923583</v>
      </c>
      <c r="L2483" s="22" t="s">
        <v>1336</v>
      </c>
      <c r="M2483" s="22"/>
      <c r="N2483">
        <f t="shared" si="137"/>
        <v>9908</v>
      </c>
      <c r="O2483">
        <f>+VLOOKUP(N2483,'Thanh toán '!O$8:P$8099,2,0)</f>
        <v>923583</v>
      </c>
      <c r="P2483">
        <f t="shared" si="138"/>
        <v>923583</v>
      </c>
      <c r="Q2483" s="30">
        <f t="shared" si="140"/>
        <v>0</v>
      </c>
    </row>
    <row r="2484" spans="1:17" hidden="1" x14ac:dyDescent="0.3">
      <c r="A2484" s="21">
        <v>18508</v>
      </c>
      <c r="B2484" s="22" t="s">
        <v>2837</v>
      </c>
      <c r="C2484" s="22" t="s">
        <v>1333</v>
      </c>
      <c r="D2484" s="27" t="s">
        <v>2817</v>
      </c>
      <c r="E2484" s="24" t="s">
        <v>38</v>
      </c>
      <c r="F2484" s="25" t="s">
        <v>1348</v>
      </c>
      <c r="G2484" s="22" t="s">
        <v>39</v>
      </c>
      <c r="H2484" s="26">
        <v>470175</v>
      </c>
      <c r="I2484" s="28"/>
      <c r="J2484" s="26">
        <v>37614</v>
      </c>
      <c r="K2484" s="26">
        <v>507789</v>
      </c>
      <c r="L2484" s="22" t="s">
        <v>1336</v>
      </c>
      <c r="M2484" s="22"/>
      <c r="N2484">
        <f t="shared" si="137"/>
        <v>9911</v>
      </c>
      <c r="O2484">
        <f>+VLOOKUP(N2484,'Thanh toán '!O$8:P$8099,2,0)</f>
        <v>507789</v>
      </c>
      <c r="P2484">
        <f t="shared" si="138"/>
        <v>507789</v>
      </c>
      <c r="Q2484" s="30">
        <f t="shared" si="140"/>
        <v>0</v>
      </c>
    </row>
    <row r="2485" spans="1:17" hidden="1" x14ac:dyDescent="0.3">
      <c r="A2485" s="21">
        <v>18510</v>
      </c>
      <c r="B2485" s="22" t="s">
        <v>2838</v>
      </c>
      <c r="C2485" s="22" t="s">
        <v>1333</v>
      </c>
      <c r="D2485" s="27" t="s">
        <v>2817</v>
      </c>
      <c r="E2485" s="24" t="s">
        <v>38</v>
      </c>
      <c r="F2485" s="25" t="s">
        <v>1348</v>
      </c>
      <c r="G2485" s="22" t="s">
        <v>39</v>
      </c>
      <c r="H2485" s="26">
        <v>636763</v>
      </c>
      <c r="I2485" s="28"/>
      <c r="J2485" s="26">
        <v>50941</v>
      </c>
      <c r="K2485" s="26">
        <v>687704</v>
      </c>
      <c r="L2485" s="22" t="s">
        <v>1336</v>
      </c>
      <c r="M2485" s="22"/>
      <c r="N2485">
        <f t="shared" si="137"/>
        <v>9913</v>
      </c>
      <c r="O2485">
        <f>+VLOOKUP(N2485,'Thanh toán '!O$8:P$8099,2,0)</f>
        <v>687704</v>
      </c>
      <c r="P2485">
        <f t="shared" si="138"/>
        <v>687704</v>
      </c>
      <c r="Q2485" s="30">
        <f t="shared" si="140"/>
        <v>0</v>
      </c>
    </row>
    <row r="2486" spans="1:17" ht="26.3" hidden="1" x14ac:dyDescent="0.3">
      <c r="A2486" s="21">
        <v>18514</v>
      </c>
      <c r="B2486" s="22" t="s">
        <v>2839</v>
      </c>
      <c r="C2486" s="22" t="s">
        <v>1333</v>
      </c>
      <c r="D2486" s="27" t="s">
        <v>2817</v>
      </c>
      <c r="E2486" s="24" t="s">
        <v>23</v>
      </c>
      <c r="F2486" s="25" t="s">
        <v>1342</v>
      </c>
      <c r="G2486" s="22" t="s">
        <v>24</v>
      </c>
      <c r="H2486" s="26">
        <v>1200095</v>
      </c>
      <c r="I2486" s="28"/>
      <c r="J2486" s="26">
        <v>96008</v>
      </c>
      <c r="K2486" s="26">
        <v>1296103</v>
      </c>
      <c r="L2486" s="22" t="s">
        <v>1336</v>
      </c>
      <c r="M2486" s="22"/>
      <c r="N2486">
        <f t="shared" si="137"/>
        <v>9917</v>
      </c>
      <c r="O2486">
        <f>+VLOOKUP(N2486,'Thanh toán '!O$8:P$8099,2,0)</f>
        <v>1296103</v>
      </c>
      <c r="P2486">
        <f t="shared" si="138"/>
        <v>1296103</v>
      </c>
      <c r="Q2486" s="30">
        <f t="shared" si="140"/>
        <v>0</v>
      </c>
    </row>
    <row r="2487" spans="1:17" hidden="1" x14ac:dyDescent="0.3">
      <c r="A2487" s="21">
        <v>18515</v>
      </c>
      <c r="B2487" s="22" t="s">
        <v>2840</v>
      </c>
      <c r="C2487" s="22" t="s">
        <v>1333</v>
      </c>
      <c r="D2487" s="27" t="s">
        <v>2817</v>
      </c>
      <c r="E2487" s="24" t="s">
        <v>108</v>
      </c>
      <c r="F2487" s="25" t="s">
        <v>1459</v>
      </c>
      <c r="G2487" s="22" t="s">
        <v>109</v>
      </c>
      <c r="H2487" s="26">
        <v>7333180</v>
      </c>
      <c r="I2487" s="28"/>
      <c r="J2487" s="26">
        <v>586654</v>
      </c>
      <c r="K2487" s="26">
        <v>7919834</v>
      </c>
      <c r="L2487" s="22" t="s">
        <v>1336</v>
      </c>
      <c r="M2487" s="22"/>
      <c r="N2487">
        <f t="shared" si="137"/>
        <v>9918</v>
      </c>
      <c r="O2487">
        <f>+VLOOKUP(N2487,'Thanh toán '!O$8:P$8099,2,0)</f>
        <v>7919834</v>
      </c>
      <c r="P2487">
        <f t="shared" si="138"/>
        <v>7919834</v>
      </c>
      <c r="Q2487" s="30">
        <f t="shared" si="140"/>
        <v>0</v>
      </c>
    </row>
    <row r="2488" spans="1:17" ht="26.3" hidden="1" x14ac:dyDescent="0.3">
      <c r="A2488" s="21">
        <v>18516</v>
      </c>
      <c r="B2488" s="22" t="s">
        <v>2841</v>
      </c>
      <c r="C2488" s="22" t="s">
        <v>1333</v>
      </c>
      <c r="D2488" s="27" t="s">
        <v>2817</v>
      </c>
      <c r="E2488" s="24" t="s">
        <v>2842</v>
      </c>
      <c r="F2488" s="25" t="s">
        <v>2843</v>
      </c>
      <c r="G2488" s="22" t="s">
        <v>2844</v>
      </c>
      <c r="H2488" s="26">
        <v>2525420</v>
      </c>
      <c r="I2488" s="28"/>
      <c r="J2488" s="26">
        <v>202034</v>
      </c>
      <c r="K2488" s="26">
        <v>2727454</v>
      </c>
      <c r="L2488" s="22" t="s">
        <v>1336</v>
      </c>
      <c r="M2488" s="22"/>
      <c r="N2488">
        <f t="shared" si="137"/>
        <v>9919</v>
      </c>
      <c r="O2488">
        <f>+VLOOKUP(N2488,'Thanh toán '!O$8:P$8099,2,0)</f>
        <v>2727454</v>
      </c>
      <c r="P2488">
        <f t="shared" si="138"/>
        <v>2727454</v>
      </c>
      <c r="Q2488" s="30">
        <f t="shared" si="140"/>
        <v>0</v>
      </c>
    </row>
    <row r="2489" spans="1:17" ht="26.3" hidden="1" x14ac:dyDescent="0.3">
      <c r="A2489" s="21">
        <v>18517</v>
      </c>
      <c r="B2489" s="22" t="s">
        <v>2845</v>
      </c>
      <c r="C2489" s="22" t="s">
        <v>1333</v>
      </c>
      <c r="D2489" s="27" t="s">
        <v>2817</v>
      </c>
      <c r="E2489" s="24" t="s">
        <v>105</v>
      </c>
      <c r="F2489" s="25" t="s">
        <v>1457</v>
      </c>
      <c r="G2489" s="22" t="s">
        <v>106</v>
      </c>
      <c r="H2489" s="26">
        <v>6374244</v>
      </c>
      <c r="I2489" s="28"/>
      <c r="J2489" s="26">
        <v>509940</v>
      </c>
      <c r="K2489" s="26">
        <v>6884184</v>
      </c>
      <c r="L2489" s="22" t="s">
        <v>1336</v>
      </c>
      <c r="M2489" s="22"/>
      <c r="N2489">
        <f t="shared" si="137"/>
        <v>9920</v>
      </c>
      <c r="O2489">
        <f>+VLOOKUP(N2489,'Thanh toán '!O$8:P$8099,2,0)</f>
        <v>6884184</v>
      </c>
      <c r="P2489">
        <f t="shared" si="138"/>
        <v>6884184</v>
      </c>
      <c r="Q2489" s="30">
        <f t="shared" si="140"/>
        <v>0</v>
      </c>
    </row>
    <row r="2490" spans="1:17" ht="26.3" hidden="1" x14ac:dyDescent="0.3">
      <c r="A2490" s="21">
        <v>18518</v>
      </c>
      <c r="B2490" s="22" t="s">
        <v>2846</v>
      </c>
      <c r="C2490" s="22" t="s">
        <v>1333</v>
      </c>
      <c r="D2490" s="27" t="s">
        <v>2817</v>
      </c>
      <c r="E2490" s="24" t="s">
        <v>102</v>
      </c>
      <c r="F2490" s="25" t="s">
        <v>1465</v>
      </c>
      <c r="G2490" s="22" t="s">
        <v>103</v>
      </c>
      <c r="H2490" s="26">
        <v>3492220</v>
      </c>
      <c r="I2490" s="28"/>
      <c r="J2490" s="26">
        <v>279378</v>
      </c>
      <c r="K2490" s="26">
        <v>3771598</v>
      </c>
      <c r="L2490" s="22" t="s">
        <v>1336</v>
      </c>
      <c r="M2490" s="22"/>
      <c r="N2490">
        <f t="shared" si="137"/>
        <v>9921</v>
      </c>
      <c r="O2490">
        <f>+VLOOKUP(N2490,'Thanh toán '!O$8:P$8099,2,0)</f>
        <v>3771598</v>
      </c>
      <c r="P2490">
        <f t="shared" si="138"/>
        <v>3771598</v>
      </c>
      <c r="Q2490" s="30">
        <f t="shared" si="140"/>
        <v>0</v>
      </c>
    </row>
    <row r="2491" spans="1:17" hidden="1" x14ac:dyDescent="0.3">
      <c r="A2491" s="21">
        <v>18519</v>
      </c>
      <c r="B2491" s="22" t="s">
        <v>2847</v>
      </c>
      <c r="C2491" s="22" t="s">
        <v>1333</v>
      </c>
      <c r="D2491" s="27" t="s">
        <v>2817</v>
      </c>
      <c r="E2491" s="24" t="s">
        <v>111</v>
      </c>
      <c r="F2491" s="25" t="s">
        <v>1463</v>
      </c>
      <c r="G2491" s="22" t="s">
        <v>112</v>
      </c>
      <c r="H2491" s="26">
        <v>5355850</v>
      </c>
      <c r="I2491" s="28"/>
      <c r="J2491" s="26">
        <v>428468</v>
      </c>
      <c r="K2491" s="26">
        <v>5784318</v>
      </c>
      <c r="L2491" s="22" t="s">
        <v>1336</v>
      </c>
      <c r="M2491" s="22"/>
      <c r="N2491">
        <f t="shared" si="137"/>
        <v>9922</v>
      </c>
      <c r="O2491">
        <f>+VLOOKUP(N2491,'Thanh toán '!O$8:P$8099,2,0)</f>
        <v>5784318</v>
      </c>
      <c r="P2491">
        <f t="shared" si="138"/>
        <v>5784318</v>
      </c>
      <c r="Q2491" s="30">
        <f t="shared" si="140"/>
        <v>0</v>
      </c>
    </row>
    <row r="2492" spans="1:17" hidden="1" x14ac:dyDescent="0.3">
      <c r="A2492" s="21">
        <v>18520</v>
      </c>
      <c r="B2492" s="22" t="s">
        <v>2848</v>
      </c>
      <c r="C2492" s="22" t="s">
        <v>1333</v>
      </c>
      <c r="D2492" s="27" t="s">
        <v>2817</v>
      </c>
      <c r="E2492" s="24" t="s">
        <v>321</v>
      </c>
      <c r="F2492" s="25" t="s">
        <v>2497</v>
      </c>
      <c r="G2492" s="22" t="s">
        <v>322</v>
      </c>
      <c r="H2492" s="26">
        <v>1003640</v>
      </c>
      <c r="I2492" s="28"/>
      <c r="J2492" s="26">
        <v>80291</v>
      </c>
      <c r="K2492" s="26">
        <v>1083931</v>
      </c>
      <c r="L2492" s="22" t="s">
        <v>1336</v>
      </c>
      <c r="M2492" s="22"/>
      <c r="N2492">
        <f t="shared" si="137"/>
        <v>9923</v>
      </c>
      <c r="O2492">
        <f>+VLOOKUP(N2492,'Thanh toán '!O$8:P$8099,2,0)</f>
        <v>1083931</v>
      </c>
      <c r="P2492">
        <f t="shared" si="138"/>
        <v>1083931</v>
      </c>
      <c r="Q2492" s="30">
        <f t="shared" si="140"/>
        <v>0</v>
      </c>
    </row>
    <row r="2493" spans="1:17" ht="26.3" hidden="1" x14ac:dyDescent="0.3">
      <c r="A2493" s="21">
        <v>18521</v>
      </c>
      <c r="B2493" s="22" t="s">
        <v>2849</v>
      </c>
      <c r="C2493" s="22" t="s">
        <v>1333</v>
      </c>
      <c r="D2493" s="27" t="s">
        <v>2817</v>
      </c>
      <c r="E2493" s="24" t="s">
        <v>243</v>
      </c>
      <c r="F2493" s="25" t="s">
        <v>1658</v>
      </c>
      <c r="G2493" s="22" t="s">
        <v>244</v>
      </c>
      <c r="H2493" s="26">
        <v>3303925</v>
      </c>
      <c r="I2493" s="28"/>
      <c r="J2493" s="26">
        <v>264314</v>
      </c>
      <c r="K2493" s="26">
        <v>3568239</v>
      </c>
      <c r="L2493" s="22" t="s">
        <v>1336</v>
      </c>
      <c r="M2493" s="22"/>
      <c r="N2493">
        <f t="shared" si="137"/>
        <v>9924</v>
      </c>
      <c r="O2493">
        <f>+VLOOKUP(N2493,'Thanh toán '!O$8:P$8099,2,0)</f>
        <v>3568239</v>
      </c>
      <c r="P2493">
        <f t="shared" si="138"/>
        <v>3568239</v>
      </c>
      <c r="Q2493" s="30">
        <f t="shared" si="140"/>
        <v>0</v>
      </c>
    </row>
    <row r="2494" spans="1:17" ht="26.3" hidden="1" x14ac:dyDescent="0.3">
      <c r="A2494" s="21">
        <v>18522</v>
      </c>
      <c r="B2494" s="22" t="s">
        <v>2850</v>
      </c>
      <c r="C2494" s="22" t="s">
        <v>1333</v>
      </c>
      <c r="D2494" s="27" t="s">
        <v>2817</v>
      </c>
      <c r="E2494" s="24" t="s">
        <v>1451</v>
      </c>
      <c r="F2494" s="25" t="s">
        <v>1452</v>
      </c>
      <c r="G2494" s="22" t="s">
        <v>1453</v>
      </c>
      <c r="H2494" s="26">
        <v>3994040</v>
      </c>
      <c r="I2494" s="28"/>
      <c r="J2494" s="26">
        <v>319523</v>
      </c>
      <c r="K2494" s="26">
        <v>4313563</v>
      </c>
      <c r="L2494" s="22" t="s">
        <v>1336</v>
      </c>
      <c r="M2494" s="22"/>
      <c r="N2494">
        <f t="shared" si="137"/>
        <v>9925</v>
      </c>
      <c r="O2494">
        <f>+VLOOKUP(N2494,'Thanh toán '!O$8:P$8099,2,0)</f>
        <v>4313563</v>
      </c>
      <c r="P2494">
        <f t="shared" si="138"/>
        <v>4313563</v>
      </c>
      <c r="Q2494" s="30">
        <f t="shared" si="140"/>
        <v>0</v>
      </c>
    </row>
    <row r="2495" spans="1:17" ht="26.3" hidden="1" x14ac:dyDescent="0.3">
      <c r="A2495" s="21">
        <v>18523</v>
      </c>
      <c r="B2495" s="22" t="s">
        <v>2851</v>
      </c>
      <c r="C2495" s="22" t="s">
        <v>1333</v>
      </c>
      <c r="D2495" s="27" t="s">
        <v>2817</v>
      </c>
      <c r="E2495" s="24" t="s">
        <v>2852</v>
      </c>
      <c r="F2495" s="25" t="s">
        <v>2853</v>
      </c>
      <c r="G2495" s="22" t="s">
        <v>2854</v>
      </c>
      <c r="H2495" s="26">
        <v>832940</v>
      </c>
      <c r="I2495" s="28"/>
      <c r="J2495" s="26">
        <v>66635</v>
      </c>
      <c r="K2495" s="26">
        <v>899575</v>
      </c>
      <c r="L2495" s="22" t="s">
        <v>1336</v>
      </c>
      <c r="M2495" s="22"/>
      <c r="N2495">
        <f t="shared" si="137"/>
        <v>9926</v>
      </c>
      <c r="O2495">
        <f>+VLOOKUP(N2495,'Thanh toán '!O$8:P$8099,2,0)</f>
        <v>899575</v>
      </c>
      <c r="P2495">
        <f t="shared" si="138"/>
        <v>899575</v>
      </c>
      <c r="Q2495" s="30">
        <f t="shared" si="140"/>
        <v>0</v>
      </c>
    </row>
    <row r="2496" spans="1:17" hidden="1" x14ac:dyDescent="0.3">
      <c r="A2496" s="21">
        <v>18524</v>
      </c>
      <c r="B2496" s="22" t="s">
        <v>2855</v>
      </c>
      <c r="C2496" s="22" t="s">
        <v>1333</v>
      </c>
      <c r="D2496" s="27" t="s">
        <v>2817</v>
      </c>
      <c r="E2496" s="24" t="s">
        <v>310</v>
      </c>
      <c r="F2496" s="25" t="s">
        <v>1449</v>
      </c>
      <c r="G2496" s="22" t="s">
        <v>311</v>
      </c>
      <c r="H2496" s="26">
        <v>3125065</v>
      </c>
      <c r="I2496" s="28"/>
      <c r="J2496" s="26">
        <v>250005</v>
      </c>
      <c r="K2496" s="26">
        <v>3375070</v>
      </c>
      <c r="L2496" s="22" t="s">
        <v>1336</v>
      </c>
      <c r="M2496" s="22"/>
      <c r="N2496">
        <f t="shared" si="137"/>
        <v>9927</v>
      </c>
      <c r="O2496">
        <f>+VLOOKUP(N2496,'Thanh toán '!O$8:P$8099,2,0)</f>
        <v>3375070</v>
      </c>
      <c r="P2496">
        <f t="shared" si="138"/>
        <v>3375070</v>
      </c>
      <c r="Q2496" s="30">
        <f t="shared" si="140"/>
        <v>0</v>
      </c>
    </row>
    <row r="2497" spans="1:17" hidden="1" x14ac:dyDescent="0.3">
      <c r="A2497" s="21">
        <v>18525</v>
      </c>
      <c r="B2497" s="22" t="s">
        <v>2856</v>
      </c>
      <c r="C2497" s="22" t="s">
        <v>1333</v>
      </c>
      <c r="D2497" s="27" t="s">
        <v>2817</v>
      </c>
      <c r="E2497" s="24" t="s">
        <v>480</v>
      </c>
      <c r="F2497" s="25" t="s">
        <v>1455</v>
      </c>
      <c r="G2497" s="22" t="s">
        <v>481</v>
      </c>
      <c r="H2497" s="26">
        <v>734310</v>
      </c>
      <c r="I2497" s="28"/>
      <c r="J2497" s="26">
        <v>58745</v>
      </c>
      <c r="K2497" s="26">
        <v>793055</v>
      </c>
      <c r="L2497" s="22" t="s">
        <v>1336</v>
      </c>
      <c r="M2497" s="22"/>
      <c r="N2497">
        <f t="shared" si="137"/>
        <v>9928</v>
      </c>
      <c r="O2497">
        <f>+VLOOKUP(N2497,'Thanh toán '!O$8:P$8099,2,0)</f>
        <v>793055</v>
      </c>
      <c r="P2497">
        <f t="shared" si="138"/>
        <v>793055</v>
      </c>
      <c r="Q2497" s="30">
        <f t="shared" si="140"/>
        <v>0</v>
      </c>
    </row>
    <row r="2498" spans="1:17" hidden="1" x14ac:dyDescent="0.3">
      <c r="A2498" s="21">
        <v>18526</v>
      </c>
      <c r="B2498" s="22" t="s">
        <v>2857</v>
      </c>
      <c r="C2498" s="22" t="s">
        <v>1333</v>
      </c>
      <c r="D2498" s="27" t="s">
        <v>2817</v>
      </c>
      <c r="E2498" s="24" t="s">
        <v>324</v>
      </c>
      <c r="F2498" s="25" t="s">
        <v>1664</v>
      </c>
      <c r="G2498" s="22" t="s">
        <v>325</v>
      </c>
      <c r="H2498" s="26">
        <v>832940</v>
      </c>
      <c r="I2498" s="28"/>
      <c r="J2498" s="26">
        <v>66635</v>
      </c>
      <c r="K2498" s="26">
        <v>899575</v>
      </c>
      <c r="L2498" s="22" t="s">
        <v>1336</v>
      </c>
      <c r="M2498" s="22"/>
      <c r="N2498">
        <f t="shared" si="137"/>
        <v>9929</v>
      </c>
      <c r="O2498">
        <f>+VLOOKUP(N2498,'Thanh toán '!O$8:P$8099,2,0)</f>
        <v>899575</v>
      </c>
      <c r="P2498">
        <f t="shared" si="138"/>
        <v>899575</v>
      </c>
      <c r="Q2498" s="30">
        <f t="shared" si="140"/>
        <v>0</v>
      </c>
    </row>
    <row r="2499" spans="1:17" hidden="1" x14ac:dyDescent="0.3">
      <c r="A2499" s="21">
        <v>18527</v>
      </c>
      <c r="B2499" s="22" t="s">
        <v>2858</v>
      </c>
      <c r="C2499" s="22" t="s">
        <v>1333</v>
      </c>
      <c r="D2499" s="27" t="s">
        <v>2817</v>
      </c>
      <c r="E2499" s="24" t="s">
        <v>316</v>
      </c>
      <c r="F2499" s="25" t="s">
        <v>1461</v>
      </c>
      <c r="G2499" s="22" t="s">
        <v>317</v>
      </c>
      <c r="H2499" s="26">
        <v>3271700</v>
      </c>
      <c r="I2499" s="28"/>
      <c r="J2499" s="26">
        <v>261736</v>
      </c>
      <c r="K2499" s="26">
        <v>3533436</v>
      </c>
      <c r="L2499" s="22" t="s">
        <v>1336</v>
      </c>
      <c r="M2499" s="22"/>
      <c r="N2499">
        <f t="shared" si="137"/>
        <v>9930</v>
      </c>
      <c r="O2499">
        <f>+VLOOKUP(N2499,'Thanh toán '!O$8:P$8099,2,0)</f>
        <v>3533436</v>
      </c>
      <c r="P2499">
        <f t="shared" si="138"/>
        <v>3533436</v>
      </c>
      <c r="Q2499" s="30">
        <f t="shared" si="140"/>
        <v>0</v>
      </c>
    </row>
    <row r="2500" spans="1:17" hidden="1" x14ac:dyDescent="0.3">
      <c r="A2500" s="21">
        <v>18528</v>
      </c>
      <c r="B2500" s="22" t="s">
        <v>2859</v>
      </c>
      <c r="C2500" s="22" t="s">
        <v>1333</v>
      </c>
      <c r="D2500" s="27" t="s">
        <v>2817</v>
      </c>
      <c r="E2500" s="24" t="s">
        <v>2860</v>
      </c>
      <c r="F2500" s="25" t="s">
        <v>2861</v>
      </c>
      <c r="G2500" s="22" t="s">
        <v>2862</v>
      </c>
      <c r="H2500" s="26">
        <v>1618970</v>
      </c>
      <c r="I2500" s="28"/>
      <c r="J2500" s="26">
        <v>129518</v>
      </c>
      <c r="K2500" s="26">
        <v>1748488</v>
      </c>
      <c r="L2500" s="22" t="s">
        <v>1336</v>
      </c>
      <c r="M2500" s="22"/>
      <c r="N2500">
        <f t="shared" si="137"/>
        <v>9931</v>
      </c>
      <c r="O2500">
        <f>+VLOOKUP(N2500,'Thanh toán '!O$8:P$8099,2,0)</f>
        <v>1748488</v>
      </c>
      <c r="P2500">
        <f t="shared" si="138"/>
        <v>1748488</v>
      </c>
      <c r="Q2500" s="30">
        <f t="shared" si="140"/>
        <v>0</v>
      </c>
    </row>
    <row r="2501" spans="1:17" hidden="1" x14ac:dyDescent="0.3">
      <c r="A2501" s="21">
        <v>18529</v>
      </c>
      <c r="B2501" s="22" t="s">
        <v>2863</v>
      </c>
      <c r="C2501" s="22" t="s">
        <v>1333</v>
      </c>
      <c r="D2501" s="27" t="s">
        <v>2817</v>
      </c>
      <c r="E2501" s="24" t="s">
        <v>114</v>
      </c>
      <c r="F2501" s="25" t="s">
        <v>1447</v>
      </c>
      <c r="G2501" s="22" t="s">
        <v>115</v>
      </c>
      <c r="H2501" s="26">
        <v>9662140</v>
      </c>
      <c r="I2501" s="28"/>
      <c r="J2501" s="26">
        <v>772971</v>
      </c>
      <c r="K2501" s="26">
        <v>10435111</v>
      </c>
      <c r="L2501" s="22" t="s">
        <v>1336</v>
      </c>
      <c r="M2501" s="22"/>
      <c r="N2501">
        <f t="shared" si="137"/>
        <v>9932</v>
      </c>
      <c r="O2501">
        <f>+VLOOKUP(N2501,'Thanh toán '!O$8:P$8099,2,0)</f>
        <v>10435111</v>
      </c>
      <c r="P2501">
        <f t="shared" si="138"/>
        <v>10435111</v>
      </c>
      <c r="Q2501" s="30">
        <f t="shared" si="140"/>
        <v>0</v>
      </c>
    </row>
    <row r="2502" spans="1:17" hidden="1" x14ac:dyDescent="0.3">
      <c r="A2502" s="21">
        <v>18530</v>
      </c>
      <c r="B2502" s="22" t="s">
        <v>2864</v>
      </c>
      <c r="C2502" s="22" t="s">
        <v>1333</v>
      </c>
      <c r="D2502" s="27" t="s">
        <v>2817</v>
      </c>
      <c r="E2502" s="24" t="s">
        <v>210</v>
      </c>
      <c r="F2502" s="25" t="s">
        <v>1467</v>
      </c>
      <c r="G2502" s="22" t="s">
        <v>211</v>
      </c>
      <c r="H2502" s="26">
        <v>3849940</v>
      </c>
      <c r="I2502" s="28"/>
      <c r="J2502" s="26">
        <v>307995</v>
      </c>
      <c r="K2502" s="26">
        <v>4157935</v>
      </c>
      <c r="L2502" s="22" t="s">
        <v>1336</v>
      </c>
      <c r="M2502" s="22"/>
      <c r="N2502">
        <f t="shared" ref="N2502:N2565" si="141">+B2502*1</f>
        <v>9933</v>
      </c>
      <c r="O2502">
        <f>+VLOOKUP(N2502,'Thanh toán '!O$8:P$8099,2,0)</f>
        <v>4157935</v>
      </c>
      <c r="P2502">
        <f t="shared" ref="P2502:P2558" si="142">+O2502</f>
        <v>4157935</v>
      </c>
      <c r="Q2502" s="30">
        <f t="shared" si="140"/>
        <v>0</v>
      </c>
    </row>
    <row r="2503" spans="1:17" hidden="1" x14ac:dyDescent="0.3">
      <c r="A2503" s="21">
        <v>18531</v>
      </c>
      <c r="B2503" s="22" t="s">
        <v>2865</v>
      </c>
      <c r="C2503" s="22" t="s">
        <v>1333</v>
      </c>
      <c r="D2503" s="27" t="s">
        <v>2817</v>
      </c>
      <c r="E2503" s="24" t="s">
        <v>2866</v>
      </c>
      <c r="F2503" s="25" t="s">
        <v>2867</v>
      </c>
      <c r="G2503" s="22" t="s">
        <v>2868</v>
      </c>
      <c r="H2503" s="26">
        <v>832940</v>
      </c>
      <c r="I2503" s="28"/>
      <c r="J2503" s="26">
        <v>66635</v>
      </c>
      <c r="K2503" s="26">
        <v>899575</v>
      </c>
      <c r="L2503" s="22" t="s">
        <v>1336</v>
      </c>
      <c r="M2503" s="22"/>
      <c r="N2503">
        <f t="shared" si="141"/>
        <v>9934</v>
      </c>
      <c r="O2503">
        <f>+VLOOKUP(N2503,'Thanh toán '!O$8:P$8099,2,0)</f>
        <v>899575</v>
      </c>
      <c r="P2503">
        <f t="shared" si="142"/>
        <v>899575</v>
      </c>
      <c r="Q2503" s="30">
        <f t="shared" ref="Q2503:Q2515" si="143">+O2503-K2503</f>
        <v>0</v>
      </c>
    </row>
    <row r="2504" spans="1:17" hidden="1" x14ac:dyDescent="0.3">
      <c r="A2504" s="21">
        <v>18532</v>
      </c>
      <c r="B2504" s="22" t="s">
        <v>2869</v>
      </c>
      <c r="C2504" s="22" t="s">
        <v>1333</v>
      </c>
      <c r="D2504" s="27" t="s">
        <v>2817</v>
      </c>
      <c r="E2504" s="24" t="s">
        <v>2870</v>
      </c>
      <c r="F2504" s="25" t="s">
        <v>2871</v>
      </c>
      <c r="G2504" s="22" t="s">
        <v>2872</v>
      </c>
      <c r="H2504" s="26">
        <v>2304705</v>
      </c>
      <c r="I2504" s="28"/>
      <c r="J2504" s="26">
        <v>184376</v>
      </c>
      <c r="K2504" s="26">
        <v>2489081</v>
      </c>
      <c r="L2504" s="22" t="s">
        <v>1336</v>
      </c>
      <c r="M2504" s="22"/>
      <c r="N2504">
        <f t="shared" si="141"/>
        <v>9935</v>
      </c>
      <c r="O2504">
        <f>+VLOOKUP(N2504,'Thanh toán '!O$8:P$8099,2,0)</f>
        <v>2489081</v>
      </c>
      <c r="P2504">
        <f t="shared" si="142"/>
        <v>2489081</v>
      </c>
      <c r="Q2504" s="30">
        <f t="shared" si="143"/>
        <v>0</v>
      </c>
    </row>
    <row r="2505" spans="1:17" hidden="1" x14ac:dyDescent="0.3">
      <c r="A2505" s="21">
        <v>18675</v>
      </c>
      <c r="B2505" s="22" t="s">
        <v>2873</v>
      </c>
      <c r="C2505" s="22" t="s">
        <v>1333</v>
      </c>
      <c r="D2505" s="27" t="s">
        <v>2874</v>
      </c>
      <c r="E2505" s="24" t="s">
        <v>45</v>
      </c>
      <c r="F2505" s="25" t="s">
        <v>1383</v>
      </c>
      <c r="G2505" s="22" t="s">
        <v>46</v>
      </c>
      <c r="H2505" s="26">
        <v>2806330</v>
      </c>
      <c r="I2505" s="28"/>
      <c r="J2505" s="26">
        <v>224506</v>
      </c>
      <c r="K2505" s="26">
        <v>3030836</v>
      </c>
      <c r="L2505" s="22" t="s">
        <v>1336</v>
      </c>
      <c r="M2505" s="22"/>
      <c r="N2505">
        <f t="shared" si="141"/>
        <v>10081</v>
      </c>
      <c r="O2505">
        <f>+VLOOKUP(N2505,'Thanh toán '!O$8:P$8099,2,0)</f>
        <v>3030836</v>
      </c>
      <c r="P2505">
        <f t="shared" si="142"/>
        <v>3030836</v>
      </c>
      <c r="Q2505" s="30">
        <f t="shared" si="143"/>
        <v>0</v>
      </c>
    </row>
    <row r="2506" spans="1:17" hidden="1" x14ac:dyDescent="0.3">
      <c r="A2506" s="21">
        <v>18676</v>
      </c>
      <c r="B2506" s="22" t="s">
        <v>2875</v>
      </c>
      <c r="C2506" s="22" t="s">
        <v>1333</v>
      </c>
      <c r="D2506" s="27" t="s">
        <v>2874</v>
      </c>
      <c r="E2506" s="24" t="s">
        <v>38</v>
      </c>
      <c r="F2506" s="25" t="s">
        <v>1348</v>
      </c>
      <c r="G2506" s="22" t="s">
        <v>39</v>
      </c>
      <c r="H2506" s="26">
        <v>249882</v>
      </c>
      <c r="I2506" s="28"/>
      <c r="J2506" s="26">
        <v>19991</v>
      </c>
      <c r="K2506" s="26">
        <v>269873</v>
      </c>
      <c r="L2506" s="22" t="s">
        <v>1336</v>
      </c>
      <c r="M2506" s="22"/>
      <c r="N2506">
        <f t="shared" si="141"/>
        <v>10082</v>
      </c>
      <c r="O2506">
        <f>+VLOOKUP(N2506,'Thanh toán '!O$8:P$8099,2,0)</f>
        <v>269873</v>
      </c>
      <c r="P2506">
        <f t="shared" si="142"/>
        <v>269873</v>
      </c>
      <c r="Q2506" s="30">
        <f t="shared" si="143"/>
        <v>0</v>
      </c>
    </row>
    <row r="2507" spans="1:17" hidden="1" x14ac:dyDescent="0.3">
      <c r="A2507" s="21">
        <v>18679</v>
      </c>
      <c r="B2507" s="22" t="s">
        <v>2876</v>
      </c>
      <c r="C2507" s="22" t="s">
        <v>1333</v>
      </c>
      <c r="D2507" s="27" t="s">
        <v>2874</v>
      </c>
      <c r="E2507" s="24" t="s">
        <v>38</v>
      </c>
      <c r="F2507" s="25" t="s">
        <v>1348</v>
      </c>
      <c r="G2507" s="22" t="s">
        <v>39</v>
      </c>
      <c r="H2507" s="26">
        <v>1380850</v>
      </c>
      <c r="I2507" s="28"/>
      <c r="J2507" s="26">
        <v>110468</v>
      </c>
      <c r="K2507" s="26">
        <v>1491318</v>
      </c>
      <c r="L2507" s="22" t="s">
        <v>1336</v>
      </c>
      <c r="M2507" s="22"/>
      <c r="N2507">
        <f t="shared" si="141"/>
        <v>10085</v>
      </c>
      <c r="O2507">
        <f>+VLOOKUP(N2507,'Thanh toán '!O$8:P$8099,2,0)</f>
        <v>1491318</v>
      </c>
      <c r="P2507">
        <f t="shared" si="142"/>
        <v>1491318</v>
      </c>
      <c r="Q2507" s="30">
        <f t="shared" si="143"/>
        <v>0</v>
      </c>
    </row>
    <row r="2508" spans="1:17" ht="26.3" hidden="1" x14ac:dyDescent="0.3">
      <c r="A2508" s="21">
        <v>18681</v>
      </c>
      <c r="B2508" s="22" t="s">
        <v>2877</v>
      </c>
      <c r="C2508" s="22" t="s">
        <v>1333</v>
      </c>
      <c r="D2508" s="27" t="s">
        <v>2874</v>
      </c>
      <c r="E2508" s="24" t="s">
        <v>341</v>
      </c>
      <c r="F2508" s="25" t="s">
        <v>1346</v>
      </c>
      <c r="G2508" s="22" t="s">
        <v>342</v>
      </c>
      <c r="H2508" s="26">
        <v>1841460</v>
      </c>
      <c r="I2508" s="28"/>
      <c r="J2508" s="26">
        <v>147317</v>
      </c>
      <c r="K2508" s="26">
        <v>1988777</v>
      </c>
      <c r="L2508" s="22" t="s">
        <v>1336</v>
      </c>
      <c r="M2508" s="22"/>
      <c r="N2508">
        <f t="shared" si="141"/>
        <v>10087</v>
      </c>
      <c r="O2508">
        <f>+VLOOKUP(N2508,'Thanh toán '!O$8:P$8099,2,0)</f>
        <v>1988777</v>
      </c>
      <c r="P2508">
        <f t="shared" si="142"/>
        <v>1988777</v>
      </c>
      <c r="Q2508" s="30">
        <f t="shared" si="143"/>
        <v>0</v>
      </c>
    </row>
    <row r="2509" spans="1:17" hidden="1" x14ac:dyDescent="0.3">
      <c r="A2509" s="21">
        <v>18688</v>
      </c>
      <c r="B2509" s="22" t="s">
        <v>2878</v>
      </c>
      <c r="C2509" s="22" t="s">
        <v>1333</v>
      </c>
      <c r="D2509" s="27" t="s">
        <v>2874</v>
      </c>
      <c r="E2509" s="24" t="s">
        <v>56</v>
      </c>
      <c r="F2509" s="25" t="s">
        <v>1399</v>
      </c>
      <c r="G2509" s="22" t="s">
        <v>57</v>
      </c>
      <c r="H2509" s="26">
        <v>3636320</v>
      </c>
      <c r="I2509" s="28"/>
      <c r="J2509" s="26">
        <v>290906</v>
      </c>
      <c r="K2509" s="26">
        <v>3927226</v>
      </c>
      <c r="L2509" s="22" t="s">
        <v>1336</v>
      </c>
      <c r="M2509" s="22"/>
      <c r="N2509">
        <f t="shared" si="141"/>
        <v>10094</v>
      </c>
      <c r="O2509">
        <f>+VLOOKUP(N2509,'Thanh toán '!O$8:P$8099,2,0)</f>
        <v>3927226</v>
      </c>
      <c r="P2509">
        <f t="shared" si="142"/>
        <v>3927226</v>
      </c>
      <c r="Q2509" s="30">
        <f t="shared" si="143"/>
        <v>0</v>
      </c>
    </row>
    <row r="2510" spans="1:17" hidden="1" x14ac:dyDescent="0.3">
      <c r="A2510" s="21">
        <v>18714</v>
      </c>
      <c r="B2510" s="22" t="s">
        <v>2879</v>
      </c>
      <c r="C2510" s="22" t="s">
        <v>1333</v>
      </c>
      <c r="D2510" s="27" t="s">
        <v>2874</v>
      </c>
      <c r="E2510" s="24" t="s">
        <v>38</v>
      </c>
      <c r="F2510" s="25" t="s">
        <v>1348</v>
      </c>
      <c r="G2510" s="22" t="s">
        <v>39</v>
      </c>
      <c r="H2510" s="26">
        <v>634268</v>
      </c>
      <c r="I2510" s="28"/>
      <c r="J2510" s="26">
        <v>50741</v>
      </c>
      <c r="K2510" s="26">
        <v>685009</v>
      </c>
      <c r="L2510" s="22" t="s">
        <v>1336</v>
      </c>
      <c r="M2510" s="22"/>
      <c r="N2510">
        <f t="shared" si="141"/>
        <v>10120</v>
      </c>
      <c r="O2510">
        <f>+VLOOKUP(N2510,'Thanh toán '!O$8:P$8099,2,0)</f>
        <v>685009</v>
      </c>
      <c r="P2510">
        <f t="shared" si="142"/>
        <v>685009</v>
      </c>
      <c r="Q2510" s="30">
        <f t="shared" si="143"/>
        <v>0</v>
      </c>
    </row>
    <row r="2511" spans="1:17" hidden="1" x14ac:dyDescent="0.3">
      <c r="A2511" s="21">
        <v>18831</v>
      </c>
      <c r="B2511" s="22" t="s">
        <v>2880</v>
      </c>
      <c r="C2511" s="22" t="s">
        <v>1333</v>
      </c>
      <c r="D2511" s="27" t="s">
        <v>2874</v>
      </c>
      <c r="E2511" s="24" t="s">
        <v>38</v>
      </c>
      <c r="F2511" s="25" t="s">
        <v>1348</v>
      </c>
      <c r="G2511" s="22" t="s">
        <v>39</v>
      </c>
      <c r="H2511" s="26">
        <v>1401690</v>
      </c>
      <c r="I2511" s="28"/>
      <c r="J2511" s="26">
        <v>112135</v>
      </c>
      <c r="K2511" s="26">
        <v>1513825</v>
      </c>
      <c r="L2511" s="22" t="s">
        <v>1336</v>
      </c>
      <c r="M2511" s="22"/>
      <c r="N2511">
        <f t="shared" si="141"/>
        <v>10237</v>
      </c>
      <c r="O2511">
        <f>+VLOOKUP(N2511,'Thanh toán '!O$8:P$8099,2,0)</f>
        <v>1513825</v>
      </c>
      <c r="P2511">
        <f t="shared" si="142"/>
        <v>1513825</v>
      </c>
      <c r="Q2511" s="30">
        <f t="shared" si="143"/>
        <v>0</v>
      </c>
    </row>
    <row r="2512" spans="1:17" ht="26.3" hidden="1" x14ac:dyDescent="0.3">
      <c r="A2512" s="21">
        <v>18832</v>
      </c>
      <c r="B2512" s="22" t="s">
        <v>2881</v>
      </c>
      <c r="C2512" s="22" t="s">
        <v>1333</v>
      </c>
      <c r="D2512" s="27" t="s">
        <v>2874</v>
      </c>
      <c r="E2512" s="24" t="s">
        <v>23</v>
      </c>
      <c r="F2512" s="25" t="s">
        <v>1342</v>
      </c>
      <c r="G2512" s="22" t="s">
        <v>24</v>
      </c>
      <c r="H2512" s="26">
        <v>1501639</v>
      </c>
      <c r="I2512" s="28"/>
      <c r="J2512" s="26">
        <v>120131</v>
      </c>
      <c r="K2512" s="26">
        <v>1621770</v>
      </c>
      <c r="L2512" s="22" t="s">
        <v>1336</v>
      </c>
      <c r="M2512" s="22"/>
      <c r="N2512">
        <f t="shared" si="141"/>
        <v>10238</v>
      </c>
      <c r="O2512">
        <f>+VLOOKUP(N2512,'Thanh toán '!O$8:P$8099,2,0)</f>
        <v>1621770</v>
      </c>
      <c r="P2512">
        <f t="shared" si="142"/>
        <v>1621770</v>
      </c>
      <c r="Q2512" s="30">
        <f t="shared" si="143"/>
        <v>0</v>
      </c>
    </row>
    <row r="2513" spans="1:20" ht="26.3" hidden="1" x14ac:dyDescent="0.3">
      <c r="A2513" s="21">
        <v>18833</v>
      </c>
      <c r="B2513" s="22" t="s">
        <v>2882</v>
      </c>
      <c r="C2513" s="22" t="s">
        <v>1333</v>
      </c>
      <c r="D2513" s="27" t="s">
        <v>2874</v>
      </c>
      <c r="E2513" s="24" t="s">
        <v>23</v>
      </c>
      <c r="F2513" s="25" t="s">
        <v>1342</v>
      </c>
      <c r="G2513" s="22" t="s">
        <v>24</v>
      </c>
      <c r="H2513" s="26">
        <v>3446726</v>
      </c>
      <c r="I2513" s="28"/>
      <c r="J2513" s="26">
        <v>275738</v>
      </c>
      <c r="K2513" s="26">
        <v>3722464</v>
      </c>
      <c r="L2513" s="22" t="s">
        <v>1336</v>
      </c>
      <c r="M2513" s="22"/>
      <c r="N2513">
        <f t="shared" si="141"/>
        <v>10239</v>
      </c>
      <c r="O2513">
        <f>+VLOOKUP(N2513,'Thanh toán '!O$8:P$8099,2,0)</f>
        <v>3722464</v>
      </c>
      <c r="P2513">
        <f t="shared" si="142"/>
        <v>3722464</v>
      </c>
      <c r="Q2513" s="30">
        <f t="shared" si="143"/>
        <v>0</v>
      </c>
    </row>
    <row r="2514" spans="1:20" hidden="1" x14ac:dyDescent="0.3">
      <c r="A2514" s="21">
        <v>18834</v>
      </c>
      <c r="B2514" s="22" t="s">
        <v>2883</v>
      </c>
      <c r="C2514" s="22" t="s">
        <v>1333</v>
      </c>
      <c r="D2514" s="27" t="s">
        <v>2874</v>
      </c>
      <c r="E2514" s="24" t="s">
        <v>427</v>
      </c>
      <c r="F2514" s="25" t="s">
        <v>1698</v>
      </c>
      <c r="G2514" s="22" t="s">
        <v>428</v>
      </c>
      <c r="H2514" s="26">
        <v>7494450</v>
      </c>
      <c r="I2514" s="28"/>
      <c r="J2514" s="26">
        <v>599556</v>
      </c>
      <c r="K2514" s="26">
        <v>8094006</v>
      </c>
      <c r="L2514" s="22" t="s">
        <v>1336</v>
      </c>
      <c r="M2514" s="22"/>
      <c r="N2514">
        <f t="shared" si="141"/>
        <v>10240</v>
      </c>
      <c r="O2514">
        <f>+VLOOKUP(N2514,'Thanh toán '!O$8:P$8099,2,0)</f>
        <v>8094006</v>
      </c>
      <c r="P2514">
        <f t="shared" si="142"/>
        <v>8094006</v>
      </c>
      <c r="Q2514" s="30">
        <f t="shared" si="143"/>
        <v>0</v>
      </c>
    </row>
    <row r="2515" spans="1:20" ht="26.3" hidden="1" x14ac:dyDescent="0.3">
      <c r="A2515" s="21">
        <v>18835</v>
      </c>
      <c r="B2515" s="22" t="s">
        <v>2884</v>
      </c>
      <c r="C2515" s="22" t="s">
        <v>1333</v>
      </c>
      <c r="D2515" s="27" t="s">
        <v>2874</v>
      </c>
      <c r="E2515" s="24" t="s">
        <v>133</v>
      </c>
      <c r="F2515" s="25" t="s">
        <v>1841</v>
      </c>
      <c r="G2515" s="22" t="s">
        <v>134</v>
      </c>
      <c r="H2515" s="26">
        <v>1050123</v>
      </c>
      <c r="I2515" s="28"/>
      <c r="J2515" s="26">
        <v>84010</v>
      </c>
      <c r="K2515" s="26">
        <v>1134133</v>
      </c>
      <c r="L2515" s="22" t="s">
        <v>1336</v>
      </c>
      <c r="M2515" s="22"/>
      <c r="N2515">
        <f t="shared" si="141"/>
        <v>10241</v>
      </c>
      <c r="O2515">
        <f>+VLOOKUP(N2515,'Thanh toán '!O$8:P$8099,2,0)</f>
        <v>1134133</v>
      </c>
      <c r="P2515">
        <f t="shared" si="142"/>
        <v>1134133</v>
      </c>
      <c r="Q2515" s="30">
        <f t="shared" si="143"/>
        <v>0</v>
      </c>
    </row>
    <row r="2516" spans="1:20" ht="26.3" hidden="1" x14ac:dyDescent="0.3">
      <c r="A2516" s="21">
        <v>18836</v>
      </c>
      <c r="B2516" s="22" t="s">
        <v>2885</v>
      </c>
      <c r="C2516" s="22" t="s">
        <v>1333</v>
      </c>
      <c r="D2516" s="27" t="s">
        <v>2874</v>
      </c>
      <c r="E2516" s="24" t="s">
        <v>136</v>
      </c>
      <c r="F2516" s="25" t="s">
        <v>1487</v>
      </c>
      <c r="G2516" s="22" t="s">
        <v>137</v>
      </c>
      <c r="H2516" s="26">
        <v>21350390</v>
      </c>
      <c r="I2516" s="28"/>
      <c r="J2516" s="26">
        <v>1708031</v>
      </c>
      <c r="K2516" s="26">
        <v>23058421</v>
      </c>
      <c r="L2516" s="22" t="s">
        <v>1336</v>
      </c>
      <c r="M2516" s="22" t="str">
        <f t="shared" ref="M2516:M2518" si="144">+E2516</f>
        <v>CÔNG TY TNHH Một Thành Viên Thương Mại Dịch Vụ Sài Gòn-Bình Phước</v>
      </c>
      <c r="N2516">
        <f t="shared" si="141"/>
        <v>10242</v>
      </c>
      <c r="O2516" s="18">
        <f>+VLOOKUP(N2516,'Thanh toán '!O$8:P$8099,2,0)</f>
        <v>9872500</v>
      </c>
      <c r="P2516" s="32">
        <f t="shared" ref="P2516:P2518" si="145">+T2516</f>
        <v>23058421</v>
      </c>
      <c r="Q2516" s="30">
        <f t="shared" ref="Q2516:Q2518" si="146">+P2516-K2516</f>
        <v>0</v>
      </c>
      <c r="R2516" t="s">
        <v>22782</v>
      </c>
      <c r="S2516">
        <f>+SUMIFS('Thanh toán '!P$27:P$4224,'Thanh toán '!O$27:O$4224,'Bảng kê HĐ 2022'!N2516)</f>
        <v>32930921</v>
      </c>
      <c r="T2516" s="32">
        <f>+S2516-O2516</f>
        <v>23058421</v>
      </c>
    </row>
    <row r="2517" spans="1:20" ht="26.3" hidden="1" x14ac:dyDescent="0.3">
      <c r="A2517" s="21">
        <v>18837</v>
      </c>
      <c r="B2517" s="22" t="s">
        <v>2886</v>
      </c>
      <c r="C2517" s="22" t="s">
        <v>1333</v>
      </c>
      <c r="D2517" s="27" t="s">
        <v>2874</v>
      </c>
      <c r="E2517" s="24" t="s">
        <v>353</v>
      </c>
      <c r="F2517" s="25" t="s">
        <v>1495</v>
      </c>
      <c r="G2517" s="22" t="s">
        <v>354</v>
      </c>
      <c r="H2517" s="26">
        <v>3134500</v>
      </c>
      <c r="I2517" s="28"/>
      <c r="J2517" s="26">
        <v>250760</v>
      </c>
      <c r="K2517" s="26">
        <v>3385260</v>
      </c>
      <c r="L2517" s="22" t="s">
        <v>1336</v>
      </c>
      <c r="M2517" s="22" t="str">
        <f t="shared" si="144"/>
        <v>CHI NHÁNH LIÊN HIỆP HỢP TÁC XÃ THƯƠNG MẠI TP.HỒ CHÍ MINH - COOPMART ĐỒNG PHÚ</v>
      </c>
      <c r="N2517">
        <f t="shared" si="141"/>
        <v>10243</v>
      </c>
      <c r="O2517" s="18">
        <f>+VLOOKUP(N2517,'Thanh toán '!O$8:P$8099,2,0)</f>
        <v>2451746</v>
      </c>
      <c r="P2517" s="32">
        <f t="shared" si="145"/>
        <v>3385260</v>
      </c>
      <c r="Q2517" s="30">
        <f t="shared" si="146"/>
        <v>0</v>
      </c>
      <c r="R2517" t="s">
        <v>22782</v>
      </c>
      <c r="S2517">
        <f>+SUMIFS('Thanh toán '!P$27:P$4224,'Thanh toán '!O$27:O$4224,'Bảng kê HĐ 2022'!N2517)</f>
        <v>5837006</v>
      </c>
      <c r="T2517" s="32">
        <f>+S2517-O2517</f>
        <v>3385260</v>
      </c>
    </row>
    <row r="2518" spans="1:20" ht="26.3" hidden="1" x14ac:dyDescent="0.3">
      <c r="A2518" s="21">
        <v>18838</v>
      </c>
      <c r="B2518" s="22" t="s">
        <v>2887</v>
      </c>
      <c r="C2518" s="22" t="s">
        <v>1333</v>
      </c>
      <c r="D2518" s="27" t="s">
        <v>2874</v>
      </c>
      <c r="E2518" s="24" t="s">
        <v>1693</v>
      </c>
      <c r="F2518" s="25" t="s">
        <v>1694</v>
      </c>
      <c r="G2518" s="22" t="s">
        <v>1695</v>
      </c>
      <c r="H2518" s="26">
        <v>5277750</v>
      </c>
      <c r="I2518" s="28"/>
      <c r="J2518" s="26">
        <v>422220</v>
      </c>
      <c r="K2518" s="26">
        <v>5699970</v>
      </c>
      <c r="L2518" s="22" t="s">
        <v>1336</v>
      </c>
      <c r="M2518" s="22" t="str">
        <f t="shared" si="144"/>
        <v>CN LIÊN HIỆP HTX THƯƠNG MẠI TP.HCM-CO.OPMART BẾN LỨC</v>
      </c>
      <c r="N2518">
        <f t="shared" si="141"/>
        <v>10244</v>
      </c>
      <c r="O2518" s="18">
        <f>+VLOOKUP(N2518,'Thanh toán '!O$8:P$8099,2,0)</f>
        <v>1192576</v>
      </c>
      <c r="P2518" s="32">
        <f t="shared" si="145"/>
        <v>5699970</v>
      </c>
      <c r="Q2518" s="30">
        <f t="shared" si="146"/>
        <v>0</v>
      </c>
      <c r="R2518" t="s">
        <v>22782</v>
      </c>
      <c r="S2518">
        <f>+SUMIFS('Thanh toán '!P$27:P$4224,'Thanh toán '!O$27:O$4224,'Bảng kê HĐ 2022'!N2518)</f>
        <v>6892546</v>
      </c>
      <c r="T2518" s="32">
        <f>+S2518-O2518</f>
        <v>5699970</v>
      </c>
    </row>
    <row r="2519" spans="1:20" ht="26.3" hidden="1" x14ac:dyDescent="0.3">
      <c r="A2519" s="21">
        <v>18839</v>
      </c>
      <c r="B2519" s="22" t="s">
        <v>2888</v>
      </c>
      <c r="C2519" s="22" t="s">
        <v>1333</v>
      </c>
      <c r="D2519" s="27" t="s">
        <v>2874</v>
      </c>
      <c r="E2519" s="24" t="s">
        <v>1497</v>
      </c>
      <c r="F2519" s="25" t="s">
        <v>1498</v>
      </c>
      <c r="G2519" s="22" t="s">
        <v>1499</v>
      </c>
      <c r="H2519" s="26">
        <v>4527380</v>
      </c>
      <c r="I2519" s="28"/>
      <c r="J2519" s="26">
        <v>362190</v>
      </c>
      <c r="K2519" s="26">
        <v>4889570</v>
      </c>
      <c r="L2519" s="22" t="s">
        <v>1336</v>
      </c>
      <c r="M2519" s="22"/>
      <c r="N2519">
        <f t="shared" si="141"/>
        <v>10245</v>
      </c>
      <c r="O2519">
        <f>+VLOOKUP(N2519,'Thanh toán '!O$8:P$8099,2,0)</f>
        <v>4889570</v>
      </c>
      <c r="P2519">
        <f t="shared" si="142"/>
        <v>4889570</v>
      </c>
      <c r="Q2519" s="30">
        <f>+O2519-K2519</f>
        <v>0</v>
      </c>
    </row>
    <row r="2520" spans="1:20" ht="26.3" hidden="1" x14ac:dyDescent="0.3">
      <c r="A2520" s="21">
        <v>18840</v>
      </c>
      <c r="B2520" s="22" t="s">
        <v>2889</v>
      </c>
      <c r="C2520" s="22" t="s">
        <v>1333</v>
      </c>
      <c r="D2520" s="27" t="s">
        <v>2874</v>
      </c>
      <c r="E2520" s="24" t="s">
        <v>130</v>
      </c>
      <c r="F2520" s="25" t="s">
        <v>1489</v>
      </c>
      <c r="G2520" s="22" t="s">
        <v>131</v>
      </c>
      <c r="H2520" s="26">
        <v>3849940</v>
      </c>
      <c r="I2520" s="28"/>
      <c r="J2520" s="26">
        <v>307995</v>
      </c>
      <c r="K2520" s="26">
        <v>4157935</v>
      </c>
      <c r="L2520" s="22" t="s">
        <v>1336</v>
      </c>
      <c r="M2520" s="22"/>
      <c r="N2520">
        <f t="shared" si="141"/>
        <v>10246</v>
      </c>
      <c r="O2520">
        <f>+VLOOKUP(N2520,'Thanh toán '!O$8:P$8099,2,0)</f>
        <v>4157935</v>
      </c>
      <c r="P2520">
        <f t="shared" si="142"/>
        <v>4157935</v>
      </c>
      <c r="Q2520" s="30">
        <f>+O2520-K2520</f>
        <v>0</v>
      </c>
    </row>
    <row r="2521" spans="1:20" hidden="1" x14ac:dyDescent="0.3">
      <c r="A2521" s="21">
        <v>18841</v>
      </c>
      <c r="B2521" s="22" t="s">
        <v>2890</v>
      </c>
      <c r="C2521" s="22" t="s">
        <v>1333</v>
      </c>
      <c r="D2521" s="27" t="s">
        <v>2874</v>
      </c>
      <c r="E2521" s="24" t="s">
        <v>421</v>
      </c>
      <c r="F2521" s="25" t="s">
        <v>2400</v>
      </c>
      <c r="G2521" s="22" t="s">
        <v>422</v>
      </c>
      <c r="H2521" s="26">
        <v>832940</v>
      </c>
      <c r="I2521" s="28"/>
      <c r="J2521" s="26">
        <v>66635</v>
      </c>
      <c r="K2521" s="26">
        <v>899575</v>
      </c>
      <c r="L2521" s="22" t="s">
        <v>1336</v>
      </c>
      <c r="M2521" s="22"/>
      <c r="N2521">
        <f t="shared" si="141"/>
        <v>10247</v>
      </c>
      <c r="O2521">
        <f>+VLOOKUP(N2521,'Thanh toán '!O$8:P$8099,2,0)</f>
        <v>899575</v>
      </c>
      <c r="P2521">
        <f t="shared" si="142"/>
        <v>899575</v>
      </c>
      <c r="Q2521" s="30">
        <f>+O2521-K2521</f>
        <v>0</v>
      </c>
    </row>
    <row r="2522" spans="1:20" hidden="1" x14ac:dyDescent="0.3">
      <c r="A2522" s="21">
        <v>18842</v>
      </c>
      <c r="B2522" s="22" t="s">
        <v>2891</v>
      </c>
      <c r="C2522" s="22" t="s">
        <v>1333</v>
      </c>
      <c r="D2522" s="27" t="s">
        <v>2874</v>
      </c>
      <c r="E2522" s="24" t="s">
        <v>15</v>
      </c>
      <c r="F2522" s="25" t="s">
        <v>1401</v>
      </c>
      <c r="G2522" s="22" t="s">
        <v>16</v>
      </c>
      <c r="H2522" s="26">
        <v>1924970</v>
      </c>
      <c r="I2522" s="28"/>
      <c r="J2522" s="26">
        <v>153998</v>
      </c>
      <c r="K2522" s="26">
        <v>2078968</v>
      </c>
      <c r="L2522" s="22" t="s">
        <v>1336</v>
      </c>
      <c r="M2522" s="22"/>
      <c r="N2522">
        <f t="shared" si="141"/>
        <v>10248</v>
      </c>
      <c r="O2522">
        <f>+VLOOKUP(N2522,'Thanh toán '!O$8:P$8099,2,0)</f>
        <v>2078968</v>
      </c>
      <c r="P2522">
        <f t="shared" si="142"/>
        <v>2078968</v>
      </c>
      <c r="Q2522" s="30">
        <f>+O2522-K2522</f>
        <v>0</v>
      </c>
    </row>
    <row r="2523" spans="1:20" ht="26.3" hidden="1" x14ac:dyDescent="0.3">
      <c r="A2523" s="21">
        <v>18843</v>
      </c>
      <c r="B2523" s="22" t="s">
        <v>2892</v>
      </c>
      <c r="C2523" s="22" t="s">
        <v>1333</v>
      </c>
      <c r="D2523" s="27" t="s">
        <v>2874</v>
      </c>
      <c r="E2523" s="24" t="s">
        <v>1491</v>
      </c>
      <c r="F2523" s="25" t="s">
        <v>1492</v>
      </c>
      <c r="G2523" s="22" t="s">
        <v>1493</v>
      </c>
      <c r="H2523" s="26">
        <v>1867475</v>
      </c>
      <c r="I2523" s="28"/>
      <c r="J2523" s="26">
        <v>149398</v>
      </c>
      <c r="K2523" s="26">
        <v>2016873</v>
      </c>
      <c r="L2523" s="22" t="s">
        <v>1336</v>
      </c>
      <c r="M2523" s="22" t="str">
        <f t="shared" ref="M2523:M2524" si="147">+E2523</f>
        <v>CN Liên Hiệp HTX Thương Mại TP.Hồ Chí Minh-Co.opmart Bến Tre</v>
      </c>
      <c r="N2523">
        <f t="shared" si="141"/>
        <v>10249</v>
      </c>
      <c r="O2523" s="18">
        <f>+VLOOKUP(N2523,'Thanh toán '!O$8:P$8099,2,0)</f>
        <v>1861970</v>
      </c>
      <c r="P2523" s="32">
        <f t="shared" ref="P2523:P2524" si="148">+T2523</f>
        <v>2016873</v>
      </c>
      <c r="Q2523" s="30">
        <f t="shared" ref="Q2523:Q2524" si="149">+P2523-K2523</f>
        <v>0</v>
      </c>
      <c r="R2523" t="s">
        <v>22782</v>
      </c>
      <c r="S2523">
        <f>+SUMIFS('Thanh toán '!P$27:P$4224,'Thanh toán '!O$27:O$4224,'Bảng kê HĐ 2022'!N2523)</f>
        <v>3878843</v>
      </c>
      <c r="T2523" s="32">
        <f>+S2523-O2523</f>
        <v>2016873</v>
      </c>
    </row>
    <row r="2524" spans="1:20" ht="26.3" hidden="1" x14ac:dyDescent="0.3">
      <c r="A2524" s="21">
        <v>18989</v>
      </c>
      <c r="B2524" s="22" t="s">
        <v>2893</v>
      </c>
      <c r="C2524" s="22" t="s">
        <v>1333</v>
      </c>
      <c r="D2524" s="27" t="s">
        <v>2874</v>
      </c>
      <c r="E2524" s="24" t="s">
        <v>164</v>
      </c>
      <c r="F2524" s="25" t="s">
        <v>1506</v>
      </c>
      <c r="G2524" s="22" t="s">
        <v>165</v>
      </c>
      <c r="H2524" s="26">
        <v>2498820</v>
      </c>
      <c r="I2524" s="28"/>
      <c r="J2524" s="26">
        <v>199906</v>
      </c>
      <c r="K2524" s="26">
        <v>2698726</v>
      </c>
      <c r="L2524" s="22" t="s">
        <v>1336</v>
      </c>
      <c r="M2524" s="22" t="str">
        <f t="shared" si="147"/>
        <v>CÔNG TY TNHH MỘT THÀNH VIÊN SÀI GÒN CO.OP NHIÊU LỘC</v>
      </c>
      <c r="N2524">
        <f t="shared" si="141"/>
        <v>10395</v>
      </c>
      <c r="O2524" s="18">
        <f>+VLOOKUP(N2524,'Thanh toán '!O$8:P$8099,2,0)</f>
        <v>15622398</v>
      </c>
      <c r="P2524" s="32">
        <f t="shared" si="148"/>
        <v>2698726</v>
      </c>
      <c r="Q2524" s="30">
        <f t="shared" si="149"/>
        <v>0</v>
      </c>
      <c r="R2524" t="s">
        <v>22782</v>
      </c>
      <c r="S2524">
        <f>+SUMIFS('Thanh toán '!P$27:P$4224,'Thanh toán '!O$27:O$4224,'Bảng kê HĐ 2022'!N2524)</f>
        <v>18321124</v>
      </c>
      <c r="T2524" s="32">
        <f>+S2524-O2524</f>
        <v>2698726</v>
      </c>
    </row>
    <row r="2525" spans="1:20" ht="26.3" hidden="1" x14ac:dyDescent="0.3">
      <c r="A2525" s="21">
        <v>18990</v>
      </c>
      <c r="B2525" s="22" t="s">
        <v>2894</v>
      </c>
      <c r="C2525" s="22" t="s">
        <v>1333</v>
      </c>
      <c r="D2525" s="27" t="s">
        <v>2895</v>
      </c>
      <c r="E2525" s="24" t="s">
        <v>23</v>
      </c>
      <c r="F2525" s="25" t="s">
        <v>1342</v>
      </c>
      <c r="G2525" s="22" t="s">
        <v>24</v>
      </c>
      <c r="H2525" s="26">
        <v>724353</v>
      </c>
      <c r="I2525" s="28"/>
      <c r="J2525" s="26">
        <v>57948</v>
      </c>
      <c r="K2525" s="26">
        <v>782301</v>
      </c>
      <c r="L2525" s="22" t="s">
        <v>1336</v>
      </c>
      <c r="M2525" s="22"/>
      <c r="N2525">
        <f t="shared" si="141"/>
        <v>10396</v>
      </c>
      <c r="O2525">
        <f>+VLOOKUP(N2525,'Thanh toán '!O$8:P$8099,2,0)</f>
        <v>782301</v>
      </c>
      <c r="P2525">
        <f t="shared" si="142"/>
        <v>782301</v>
      </c>
      <c r="Q2525" s="30">
        <f>+O2525-K2525</f>
        <v>0</v>
      </c>
    </row>
    <row r="2526" spans="1:20" hidden="1" x14ac:dyDescent="0.3">
      <c r="A2526" s="21">
        <v>18992</v>
      </c>
      <c r="B2526" s="22" t="s">
        <v>2896</v>
      </c>
      <c r="C2526" s="22" t="s">
        <v>1333</v>
      </c>
      <c r="D2526" s="27" t="s">
        <v>2895</v>
      </c>
      <c r="E2526" s="24" t="s">
        <v>38</v>
      </c>
      <c r="F2526" s="25" t="s">
        <v>1348</v>
      </c>
      <c r="G2526" s="22" t="s">
        <v>39</v>
      </c>
      <c r="H2526" s="26">
        <v>389636</v>
      </c>
      <c r="I2526" s="28"/>
      <c r="J2526" s="26">
        <v>31171</v>
      </c>
      <c r="K2526" s="26">
        <v>420807</v>
      </c>
      <c r="L2526" s="22" t="s">
        <v>1336</v>
      </c>
      <c r="M2526" s="22" t="str">
        <f>+E2526</f>
        <v>CÔNG TY TNHH MTV THỰC PHẨM SAIGON CO.OP</v>
      </c>
      <c r="N2526">
        <f t="shared" si="141"/>
        <v>10399</v>
      </c>
      <c r="O2526" s="18">
        <f>+VLOOKUP(N2526,'Thanh toán '!O$8:P$8099,2,0)</f>
        <v>2505558</v>
      </c>
      <c r="P2526" s="32">
        <f>+T2526</f>
        <v>420807</v>
      </c>
      <c r="Q2526" s="30">
        <f>+P2526-K2526</f>
        <v>0</v>
      </c>
      <c r="R2526" t="s">
        <v>22782</v>
      </c>
      <c r="S2526">
        <f>+SUMIFS('Thanh toán '!P$27:P$4224,'Thanh toán '!O$27:O$4224,'Bảng kê HĐ 2022'!N2526)</f>
        <v>2926365</v>
      </c>
      <c r="T2526" s="32">
        <f>+S2526-O2526</f>
        <v>420807</v>
      </c>
    </row>
    <row r="2527" spans="1:20" hidden="1" x14ac:dyDescent="0.3">
      <c r="A2527" s="21">
        <v>18993</v>
      </c>
      <c r="B2527" s="22" t="s">
        <v>2897</v>
      </c>
      <c r="C2527" s="22" t="s">
        <v>1333</v>
      </c>
      <c r="D2527" s="27" t="s">
        <v>2895</v>
      </c>
      <c r="E2527" s="24" t="s">
        <v>38</v>
      </c>
      <c r="F2527" s="25" t="s">
        <v>1348</v>
      </c>
      <c r="G2527" s="22" t="s">
        <v>39</v>
      </c>
      <c r="H2527" s="26">
        <v>693744</v>
      </c>
      <c r="I2527" s="28"/>
      <c r="J2527" s="26">
        <v>55500</v>
      </c>
      <c r="K2527" s="26">
        <v>749244</v>
      </c>
      <c r="L2527" s="22" t="s">
        <v>1336</v>
      </c>
      <c r="M2527" s="22"/>
      <c r="N2527">
        <f t="shared" si="141"/>
        <v>10400</v>
      </c>
      <c r="O2527">
        <f>+VLOOKUP(N2527,'Thanh toán '!O$8:P$8099,2,0)</f>
        <v>749244</v>
      </c>
      <c r="P2527">
        <f t="shared" si="142"/>
        <v>749244</v>
      </c>
      <c r="Q2527" s="30">
        <f>+O2527-K2527</f>
        <v>0</v>
      </c>
    </row>
    <row r="2528" spans="1:20" hidden="1" x14ac:dyDescent="0.3">
      <c r="A2528" s="21">
        <v>18994</v>
      </c>
      <c r="B2528" s="22" t="s">
        <v>2898</v>
      </c>
      <c r="C2528" s="22" t="s">
        <v>1333</v>
      </c>
      <c r="D2528" s="27" t="s">
        <v>2895</v>
      </c>
      <c r="E2528" s="24" t="s">
        <v>38</v>
      </c>
      <c r="F2528" s="25" t="s">
        <v>1348</v>
      </c>
      <c r="G2528" s="22" t="s">
        <v>39</v>
      </c>
      <c r="H2528" s="26">
        <v>830352</v>
      </c>
      <c r="I2528" s="28"/>
      <c r="J2528" s="26">
        <v>66428</v>
      </c>
      <c r="K2528" s="26">
        <v>896780</v>
      </c>
      <c r="L2528" s="22" t="s">
        <v>1336</v>
      </c>
      <c r="M2528" s="22" t="str">
        <f t="shared" ref="M2528:M2530" si="150">+E2528</f>
        <v>CÔNG TY TNHH MTV THỰC PHẨM SAIGON CO.OP</v>
      </c>
      <c r="N2528">
        <f t="shared" si="141"/>
        <v>10401</v>
      </c>
      <c r="O2528" s="18">
        <f>+VLOOKUP(N2528,'Thanh toán '!O$8:P$8099,2,0)</f>
        <v>1132333</v>
      </c>
      <c r="P2528" s="32">
        <f t="shared" ref="P2528:P2530" si="151">+T2528</f>
        <v>896780</v>
      </c>
      <c r="Q2528" s="30">
        <f t="shared" ref="Q2528:Q2530" si="152">+P2528-K2528</f>
        <v>0</v>
      </c>
      <c r="R2528" t="s">
        <v>22782</v>
      </c>
      <c r="S2528">
        <f>+SUMIFS('Thanh toán '!P$27:P$4224,'Thanh toán '!O$27:O$4224,'Bảng kê HĐ 2022'!N2528)</f>
        <v>2029113</v>
      </c>
      <c r="T2528" s="32">
        <f>+S2528-O2528</f>
        <v>896780</v>
      </c>
    </row>
    <row r="2529" spans="1:20" ht="26.3" hidden="1" x14ac:dyDescent="0.3">
      <c r="A2529" s="21">
        <v>18995</v>
      </c>
      <c r="B2529" s="22" t="s">
        <v>2899</v>
      </c>
      <c r="C2529" s="22" t="s">
        <v>1333</v>
      </c>
      <c r="D2529" s="27" t="s">
        <v>2895</v>
      </c>
      <c r="E2529" s="24" t="s">
        <v>372</v>
      </c>
      <c r="F2529" s="25" t="s">
        <v>1512</v>
      </c>
      <c r="G2529" s="22" t="s">
        <v>373</v>
      </c>
      <c r="H2529" s="26">
        <v>5326258</v>
      </c>
      <c r="I2529" s="28"/>
      <c r="J2529" s="26">
        <v>426101</v>
      </c>
      <c r="K2529" s="26">
        <v>5752359</v>
      </c>
      <c r="L2529" s="22" t="s">
        <v>1336</v>
      </c>
      <c r="M2529" s="22" t="str">
        <f t="shared" si="150"/>
        <v>CÔNG TY TNHH MỘT THÀNH VIÊN SÀI GÒN CO.OP  BÌNH TÂN</v>
      </c>
      <c r="N2529">
        <f t="shared" si="141"/>
        <v>10402</v>
      </c>
      <c r="O2529" s="18">
        <f>+VLOOKUP(N2529,'Thanh toán '!O$8:P$8099,2,0)</f>
        <v>3369454</v>
      </c>
      <c r="P2529" s="32">
        <f t="shared" si="151"/>
        <v>5752359</v>
      </c>
      <c r="Q2529" s="30">
        <f t="shared" si="152"/>
        <v>0</v>
      </c>
      <c r="R2529" t="s">
        <v>22782</v>
      </c>
      <c r="S2529">
        <f>+SUMIFS('Thanh toán '!P$27:P$4224,'Thanh toán '!O$27:O$4224,'Bảng kê HĐ 2022'!N2529)</f>
        <v>9121813</v>
      </c>
      <c r="T2529" s="32">
        <f>+S2529-O2529</f>
        <v>5752359</v>
      </c>
    </row>
    <row r="2530" spans="1:20" hidden="1" x14ac:dyDescent="0.3">
      <c r="A2530" s="21">
        <v>18999</v>
      </c>
      <c r="B2530" s="22" t="s">
        <v>2900</v>
      </c>
      <c r="C2530" s="22" t="s">
        <v>1333</v>
      </c>
      <c r="D2530" s="27" t="s">
        <v>2895</v>
      </c>
      <c r="E2530" s="24" t="s">
        <v>38</v>
      </c>
      <c r="F2530" s="25" t="s">
        <v>1348</v>
      </c>
      <c r="G2530" s="22" t="s">
        <v>39</v>
      </c>
      <c r="H2530" s="26">
        <v>758721</v>
      </c>
      <c r="I2530" s="28"/>
      <c r="J2530" s="26">
        <v>60698</v>
      </c>
      <c r="K2530" s="26">
        <v>819419</v>
      </c>
      <c r="L2530" s="22" t="s">
        <v>1336</v>
      </c>
      <c r="M2530" s="22" t="str">
        <f t="shared" si="150"/>
        <v>CÔNG TY TNHH MTV THỰC PHẨM SAIGON CO.OP</v>
      </c>
      <c r="N2530">
        <f t="shared" si="141"/>
        <v>10409</v>
      </c>
      <c r="O2530" s="18">
        <f>+VLOOKUP(N2530,'Thanh toán '!O$8:P$8099,2,0)</f>
        <v>480603</v>
      </c>
      <c r="P2530" s="32">
        <f t="shared" si="151"/>
        <v>819419</v>
      </c>
      <c r="Q2530" s="30">
        <f t="shared" si="152"/>
        <v>0</v>
      </c>
      <c r="R2530" t="s">
        <v>22782</v>
      </c>
      <c r="S2530">
        <f>+SUMIFS('Thanh toán '!P$27:P$4224,'Thanh toán '!O$27:O$4224,'Bảng kê HĐ 2022'!N2530)</f>
        <v>1300022</v>
      </c>
      <c r="T2530" s="32">
        <f>+S2530-O2530</f>
        <v>819419</v>
      </c>
    </row>
    <row r="2531" spans="1:20" hidden="1" x14ac:dyDescent="0.3">
      <c r="A2531" s="21">
        <v>19000</v>
      </c>
      <c r="B2531" s="22" t="s">
        <v>2901</v>
      </c>
      <c r="C2531" s="22" t="s">
        <v>1333</v>
      </c>
      <c r="D2531" s="27" t="s">
        <v>2895</v>
      </c>
      <c r="E2531" s="24" t="s">
        <v>38</v>
      </c>
      <c r="F2531" s="25" t="s">
        <v>1348</v>
      </c>
      <c r="G2531" s="22" t="s">
        <v>39</v>
      </c>
      <c r="H2531" s="26">
        <v>1401690</v>
      </c>
      <c r="I2531" s="28"/>
      <c r="J2531" s="26">
        <v>112135</v>
      </c>
      <c r="K2531" s="26">
        <v>1513825</v>
      </c>
      <c r="L2531" s="22" t="s">
        <v>1336</v>
      </c>
      <c r="M2531" s="22"/>
      <c r="N2531">
        <f t="shared" si="141"/>
        <v>10410</v>
      </c>
      <c r="O2531">
        <f>+VLOOKUP(N2531,'Thanh toán '!O$8:P$8099,2,0)</f>
        <v>1513825</v>
      </c>
      <c r="P2531">
        <f t="shared" si="142"/>
        <v>1513825</v>
      </c>
      <c r="Q2531" s="30">
        <f>+O2531-K2531</f>
        <v>0</v>
      </c>
    </row>
    <row r="2532" spans="1:20" hidden="1" x14ac:dyDescent="0.3">
      <c r="A2532" s="21">
        <v>19001</v>
      </c>
      <c r="B2532" s="22" t="s">
        <v>2902</v>
      </c>
      <c r="C2532" s="22" t="s">
        <v>1333</v>
      </c>
      <c r="D2532" s="27" t="s">
        <v>2895</v>
      </c>
      <c r="E2532" s="24" t="s">
        <v>42</v>
      </c>
      <c r="F2532" s="25" t="s">
        <v>1359</v>
      </c>
      <c r="G2532" s="22" t="s">
        <v>43</v>
      </c>
      <c r="H2532" s="26">
        <v>3134565</v>
      </c>
      <c r="I2532" s="28"/>
      <c r="J2532" s="26">
        <v>250765</v>
      </c>
      <c r="K2532" s="26">
        <v>3385330</v>
      </c>
      <c r="L2532" s="22" t="s">
        <v>1336</v>
      </c>
      <c r="M2532" s="22"/>
      <c r="N2532">
        <f t="shared" si="141"/>
        <v>10411</v>
      </c>
      <c r="O2532">
        <f>+VLOOKUP(N2532,'Thanh toán '!O$8:P$8099,2,0)</f>
        <v>3385330</v>
      </c>
      <c r="P2532">
        <f t="shared" si="142"/>
        <v>3385330</v>
      </c>
      <c r="Q2532" s="30">
        <f>+O2532-K2532</f>
        <v>0</v>
      </c>
    </row>
    <row r="2533" spans="1:20" ht="26.3" hidden="1" x14ac:dyDescent="0.3">
      <c r="A2533" s="21">
        <v>19002</v>
      </c>
      <c r="B2533" s="22" t="s">
        <v>2903</v>
      </c>
      <c r="C2533" s="22" t="s">
        <v>1333</v>
      </c>
      <c r="D2533" s="27" t="s">
        <v>2895</v>
      </c>
      <c r="E2533" s="24" t="s">
        <v>722</v>
      </c>
      <c r="F2533" s="25" t="s">
        <v>2904</v>
      </c>
      <c r="G2533" s="22" t="s">
        <v>723</v>
      </c>
      <c r="H2533" s="26">
        <v>2434955</v>
      </c>
      <c r="I2533" s="28"/>
      <c r="J2533" s="26">
        <v>194796</v>
      </c>
      <c r="K2533" s="26">
        <v>2629751</v>
      </c>
      <c r="L2533" s="22" t="s">
        <v>1336</v>
      </c>
      <c r="M2533" s="22" t="str">
        <f t="shared" ref="M2533:M2534" si="153">+E2533</f>
        <v>CÔNG TY TNHH MỘT THÀNH VIÊN THƯƠNG MẠI DỊCH VỤ AN ĐÔNG</v>
      </c>
      <c r="N2533">
        <f t="shared" si="141"/>
        <v>10412</v>
      </c>
      <c r="O2533" s="18">
        <f>+VLOOKUP(N2533,'Thanh toán '!O$8:P$8099,2,0)</f>
        <v>954107</v>
      </c>
      <c r="P2533" s="32">
        <f t="shared" ref="P2533:P2534" si="154">+T2533</f>
        <v>2629751</v>
      </c>
      <c r="Q2533" s="30">
        <f t="shared" ref="Q2533:Q2534" si="155">+P2533-K2533</f>
        <v>0</v>
      </c>
      <c r="R2533" t="s">
        <v>22782</v>
      </c>
      <c r="S2533">
        <f>+SUMIFS('Thanh toán '!P$27:P$4224,'Thanh toán '!O$27:O$4224,'Bảng kê HĐ 2022'!N2533)</f>
        <v>3583858</v>
      </c>
      <c r="T2533" s="32">
        <f>+S2533-O2533</f>
        <v>2629751</v>
      </c>
    </row>
    <row r="2534" spans="1:20" hidden="1" x14ac:dyDescent="0.3">
      <c r="A2534" s="21">
        <v>19003</v>
      </c>
      <c r="B2534" s="22" t="s">
        <v>2905</v>
      </c>
      <c r="C2534" s="22" t="s">
        <v>1333</v>
      </c>
      <c r="D2534" s="27" t="s">
        <v>2895</v>
      </c>
      <c r="E2534" s="24" t="s">
        <v>845</v>
      </c>
      <c r="F2534" s="25" t="s">
        <v>1359</v>
      </c>
      <c r="G2534" s="22" t="s">
        <v>79</v>
      </c>
      <c r="H2534" s="26">
        <v>584086</v>
      </c>
      <c r="I2534" s="28"/>
      <c r="J2534" s="26">
        <v>46727</v>
      </c>
      <c r="K2534" s="26">
        <v>630813</v>
      </c>
      <c r="L2534" s="22" t="s">
        <v>1336</v>
      </c>
      <c r="M2534" s="22" t="str">
        <f t="shared" si="153"/>
        <v>CÔNG TY TNHH MỘT THÀNH VIÊN CO.OP FINELIFE</v>
      </c>
      <c r="N2534">
        <f t="shared" si="141"/>
        <v>10413</v>
      </c>
      <c r="O2534" s="18">
        <f>+VLOOKUP(N2534,'Thanh toán '!O$8:P$8099,2,0)</f>
        <v>1526571</v>
      </c>
      <c r="P2534" s="32">
        <f t="shared" si="154"/>
        <v>630813</v>
      </c>
      <c r="Q2534" s="30">
        <f t="shared" si="155"/>
        <v>0</v>
      </c>
      <c r="R2534" t="s">
        <v>22782</v>
      </c>
      <c r="S2534">
        <f>+SUMIFS('Thanh toán '!P$27:P$4224,'Thanh toán '!O$27:O$4224,'Bảng kê HĐ 2022'!N2534)</f>
        <v>2157384</v>
      </c>
      <c r="T2534" s="32">
        <f>+S2534-O2534</f>
        <v>630813</v>
      </c>
    </row>
    <row r="2535" spans="1:20" hidden="1" x14ac:dyDescent="0.3">
      <c r="A2535" s="21">
        <v>19007</v>
      </c>
      <c r="B2535" s="22" t="s">
        <v>2906</v>
      </c>
      <c r="C2535" s="22" t="s">
        <v>1333</v>
      </c>
      <c r="D2535" s="27" t="s">
        <v>2895</v>
      </c>
      <c r="E2535" s="24" t="s">
        <v>38</v>
      </c>
      <c r="F2535" s="25" t="s">
        <v>1348</v>
      </c>
      <c r="G2535" s="22" t="s">
        <v>39</v>
      </c>
      <c r="H2535" s="26">
        <v>966775</v>
      </c>
      <c r="I2535" s="28"/>
      <c r="J2535" s="26">
        <v>77342</v>
      </c>
      <c r="K2535" s="26">
        <v>1044117</v>
      </c>
      <c r="L2535" s="22" t="s">
        <v>1336</v>
      </c>
      <c r="M2535" s="22"/>
      <c r="N2535">
        <f t="shared" si="141"/>
        <v>10417</v>
      </c>
      <c r="O2535">
        <f>+VLOOKUP(N2535,'Thanh toán '!O$8:P$8099,2,0)</f>
        <v>1044117</v>
      </c>
      <c r="P2535">
        <f t="shared" si="142"/>
        <v>1044117</v>
      </c>
      <c r="Q2535" s="30">
        <f>+O2535-K2535</f>
        <v>0</v>
      </c>
    </row>
    <row r="2536" spans="1:20" hidden="1" x14ac:dyDescent="0.3">
      <c r="A2536" s="21">
        <v>19011</v>
      </c>
      <c r="B2536" s="22" t="s">
        <v>2907</v>
      </c>
      <c r="C2536" s="22" t="s">
        <v>1333</v>
      </c>
      <c r="D2536" s="27" t="s">
        <v>2895</v>
      </c>
      <c r="E2536" s="24" t="s">
        <v>38</v>
      </c>
      <c r="F2536" s="25" t="s">
        <v>1348</v>
      </c>
      <c r="G2536" s="22" t="s">
        <v>39</v>
      </c>
      <c r="H2536" s="26">
        <v>1383245</v>
      </c>
      <c r="I2536" s="28"/>
      <c r="J2536" s="26">
        <v>110660</v>
      </c>
      <c r="K2536" s="26">
        <v>1493905</v>
      </c>
      <c r="L2536" s="22" t="s">
        <v>1336</v>
      </c>
      <c r="M2536" s="22" t="str">
        <f>+E2536</f>
        <v>CÔNG TY TNHH MTV THỰC PHẨM SAIGON CO.OP</v>
      </c>
      <c r="N2536">
        <f t="shared" si="141"/>
        <v>10421</v>
      </c>
      <c r="O2536" s="18">
        <f>+VLOOKUP(N2536,'Thanh toán '!O$8:P$8099,2,0)</f>
        <v>12973950</v>
      </c>
      <c r="P2536" s="32">
        <f>+T2536</f>
        <v>1493905</v>
      </c>
      <c r="Q2536" s="30">
        <f>+P2536-K2536</f>
        <v>0</v>
      </c>
      <c r="R2536" t="s">
        <v>22782</v>
      </c>
      <c r="S2536">
        <f>+SUMIFS('Thanh toán '!P$27:P$4224,'Thanh toán '!O$27:O$4224,'Bảng kê HĐ 2022'!N2536)</f>
        <v>14467855</v>
      </c>
      <c r="T2536" s="32">
        <f>+S2536-O2536</f>
        <v>1493905</v>
      </c>
    </row>
    <row r="2537" spans="1:20" ht="26.3" hidden="1" x14ac:dyDescent="0.3">
      <c r="A2537" s="21">
        <v>19012</v>
      </c>
      <c r="B2537" s="22" t="s">
        <v>2908</v>
      </c>
      <c r="C2537" s="22" t="s">
        <v>1333</v>
      </c>
      <c r="D2537" s="27" t="s">
        <v>2895</v>
      </c>
      <c r="E2537" s="24" t="s">
        <v>295</v>
      </c>
      <c r="F2537" s="25" t="s">
        <v>1548</v>
      </c>
      <c r="G2537" s="22" t="s">
        <v>296</v>
      </c>
      <c r="H2537" s="26">
        <v>2444460</v>
      </c>
      <c r="I2537" s="28"/>
      <c r="J2537" s="26">
        <v>195557</v>
      </c>
      <c r="K2537" s="26">
        <v>2640017</v>
      </c>
      <c r="L2537" s="22" t="s">
        <v>1336</v>
      </c>
      <c r="M2537" s="22"/>
      <c r="N2537">
        <f t="shared" si="141"/>
        <v>10422</v>
      </c>
      <c r="O2537">
        <f>+VLOOKUP(N2537,'Thanh toán '!O$8:P$8099,2,0)</f>
        <v>2640017</v>
      </c>
      <c r="P2537">
        <f t="shared" si="142"/>
        <v>2640017</v>
      </c>
      <c r="Q2537" s="30">
        <f>+O2537-K2537</f>
        <v>0</v>
      </c>
    </row>
    <row r="2538" spans="1:20" hidden="1" x14ac:dyDescent="0.3">
      <c r="A2538" s="21">
        <v>19013</v>
      </c>
      <c r="B2538" s="22" t="s">
        <v>2909</v>
      </c>
      <c r="C2538" s="22" t="s">
        <v>1333</v>
      </c>
      <c r="D2538" s="27" t="s">
        <v>2895</v>
      </c>
      <c r="E2538" s="24" t="s">
        <v>38</v>
      </c>
      <c r="F2538" s="25" t="s">
        <v>1348</v>
      </c>
      <c r="G2538" s="22" t="s">
        <v>39</v>
      </c>
      <c r="H2538" s="26">
        <v>416470</v>
      </c>
      <c r="I2538" s="28"/>
      <c r="J2538" s="26">
        <v>33318</v>
      </c>
      <c r="K2538" s="26">
        <v>449788</v>
      </c>
      <c r="L2538" s="22" t="s">
        <v>1336</v>
      </c>
      <c r="M2538" s="22" t="str">
        <f t="shared" ref="M2538:M2539" si="156">+E2538</f>
        <v>CÔNG TY TNHH MTV THỰC PHẨM SAIGON CO.OP</v>
      </c>
      <c r="N2538">
        <f t="shared" si="141"/>
        <v>10423</v>
      </c>
      <c r="O2538" s="18">
        <f>+VLOOKUP(N2538,'Thanh toán '!O$8:P$8099,2,0)</f>
        <v>729689</v>
      </c>
      <c r="P2538" s="32">
        <f t="shared" ref="P2538:P2539" si="157">+T2538</f>
        <v>449788</v>
      </c>
      <c r="Q2538" s="30">
        <f t="shared" ref="Q2538:Q2539" si="158">+P2538-K2538</f>
        <v>0</v>
      </c>
      <c r="R2538" t="s">
        <v>22782</v>
      </c>
      <c r="S2538">
        <f>+SUMIFS('Thanh toán '!P$27:P$4224,'Thanh toán '!O$27:O$4224,'Bảng kê HĐ 2022'!N2538)</f>
        <v>1179477</v>
      </c>
      <c r="T2538" s="32">
        <f>+S2538-O2538</f>
        <v>449788</v>
      </c>
    </row>
    <row r="2539" spans="1:20" hidden="1" x14ac:dyDescent="0.3">
      <c r="A2539" s="21">
        <v>19014</v>
      </c>
      <c r="B2539" s="22" t="s">
        <v>2910</v>
      </c>
      <c r="C2539" s="22" t="s">
        <v>1333</v>
      </c>
      <c r="D2539" s="27" t="s">
        <v>2895</v>
      </c>
      <c r="E2539" s="24" t="s">
        <v>38</v>
      </c>
      <c r="F2539" s="25" t="s">
        <v>1348</v>
      </c>
      <c r="G2539" s="22" t="s">
        <v>39</v>
      </c>
      <c r="H2539" s="26">
        <v>1084309</v>
      </c>
      <c r="I2539" s="28"/>
      <c r="J2539" s="26">
        <v>86745</v>
      </c>
      <c r="K2539" s="26">
        <v>1171054</v>
      </c>
      <c r="L2539" s="22" t="s">
        <v>1336</v>
      </c>
      <c r="M2539" s="22" t="str">
        <f t="shared" si="156"/>
        <v>CÔNG TY TNHH MTV THỰC PHẨM SAIGON CO.OP</v>
      </c>
      <c r="N2539">
        <f t="shared" si="141"/>
        <v>10424</v>
      </c>
      <c r="O2539" s="18">
        <f>+VLOOKUP(N2539,'Thanh toán '!O$8:P$8099,2,0)</f>
        <v>4768918</v>
      </c>
      <c r="P2539" s="32">
        <f t="shared" si="157"/>
        <v>1171054</v>
      </c>
      <c r="Q2539" s="30">
        <f t="shared" si="158"/>
        <v>0</v>
      </c>
      <c r="R2539" t="s">
        <v>22782</v>
      </c>
      <c r="S2539">
        <f>+SUMIFS('Thanh toán '!P$27:P$4224,'Thanh toán '!O$27:O$4224,'Bảng kê HĐ 2022'!N2539)</f>
        <v>5939972</v>
      </c>
      <c r="T2539" s="32">
        <f>+S2539-O2539</f>
        <v>1171054</v>
      </c>
    </row>
    <row r="2540" spans="1:20" hidden="1" x14ac:dyDescent="0.3">
      <c r="A2540" s="21">
        <v>19015</v>
      </c>
      <c r="B2540" s="22" t="s">
        <v>2911</v>
      </c>
      <c r="C2540" s="22" t="s">
        <v>1333</v>
      </c>
      <c r="D2540" s="27" t="s">
        <v>2895</v>
      </c>
      <c r="E2540" s="24" t="s">
        <v>38</v>
      </c>
      <c r="F2540" s="25" t="s">
        <v>1348</v>
      </c>
      <c r="G2540" s="22" t="s">
        <v>39</v>
      </c>
      <c r="H2540" s="26">
        <v>787309</v>
      </c>
      <c r="I2540" s="28"/>
      <c r="J2540" s="26">
        <v>62985</v>
      </c>
      <c r="K2540" s="26">
        <v>850294</v>
      </c>
      <c r="L2540" s="22" t="s">
        <v>1336</v>
      </c>
      <c r="M2540" s="22"/>
      <c r="N2540">
        <f t="shared" si="141"/>
        <v>10425</v>
      </c>
      <c r="O2540">
        <f>+VLOOKUP(N2540,'Thanh toán '!O$8:P$8099,2,0)</f>
        <v>850294</v>
      </c>
      <c r="P2540">
        <f t="shared" si="142"/>
        <v>850294</v>
      </c>
      <c r="Q2540" s="30">
        <f>+O2540-K2540</f>
        <v>0</v>
      </c>
    </row>
    <row r="2541" spans="1:20" hidden="1" x14ac:dyDescent="0.3">
      <c r="A2541" s="21">
        <v>19017</v>
      </c>
      <c r="B2541" s="22" t="s">
        <v>2912</v>
      </c>
      <c r="C2541" s="22" t="s">
        <v>1333</v>
      </c>
      <c r="D2541" s="27" t="s">
        <v>2895</v>
      </c>
      <c r="E2541" s="24" t="s">
        <v>38</v>
      </c>
      <c r="F2541" s="25" t="s">
        <v>1348</v>
      </c>
      <c r="G2541" s="22" t="s">
        <v>39</v>
      </c>
      <c r="H2541" s="26">
        <v>1187690</v>
      </c>
      <c r="I2541" s="28"/>
      <c r="J2541" s="26">
        <v>95015</v>
      </c>
      <c r="K2541" s="26">
        <v>1282705</v>
      </c>
      <c r="L2541" s="22" t="s">
        <v>1336</v>
      </c>
      <c r="M2541" s="22" t="str">
        <f>+E2541</f>
        <v>CÔNG TY TNHH MTV THỰC PHẨM SAIGON CO.OP</v>
      </c>
      <c r="N2541">
        <f t="shared" si="141"/>
        <v>10427</v>
      </c>
      <c r="O2541" s="18">
        <f>+VLOOKUP(N2541,'Thanh toán '!O$8:P$8099,2,0)</f>
        <v>7139396</v>
      </c>
      <c r="P2541" s="32">
        <f>+T2541</f>
        <v>1282705</v>
      </c>
      <c r="Q2541" s="30">
        <f>+P2541-K2541</f>
        <v>0</v>
      </c>
      <c r="R2541" t="s">
        <v>22782</v>
      </c>
      <c r="S2541">
        <f>+SUMIFS('Thanh toán '!P$27:P$4224,'Thanh toán '!O$27:O$4224,'Bảng kê HĐ 2022'!N2541)</f>
        <v>8422101</v>
      </c>
      <c r="T2541" s="32">
        <f>+S2541-O2541</f>
        <v>1282705</v>
      </c>
    </row>
    <row r="2542" spans="1:20" hidden="1" x14ac:dyDescent="0.3">
      <c r="A2542" s="21">
        <v>19018</v>
      </c>
      <c r="B2542" s="22" t="s">
        <v>2913</v>
      </c>
      <c r="C2542" s="22" t="s">
        <v>1333</v>
      </c>
      <c r="D2542" s="27" t="s">
        <v>2895</v>
      </c>
      <c r="E2542" s="24" t="s">
        <v>38</v>
      </c>
      <c r="F2542" s="25" t="s">
        <v>1348</v>
      </c>
      <c r="G2542" s="22" t="s">
        <v>39</v>
      </c>
      <c r="H2542" s="26">
        <v>533743</v>
      </c>
      <c r="I2542" s="28"/>
      <c r="J2542" s="26">
        <v>42699</v>
      </c>
      <c r="K2542" s="26">
        <v>576442</v>
      </c>
      <c r="L2542" s="22" t="s">
        <v>1336</v>
      </c>
      <c r="M2542" s="22"/>
      <c r="N2542">
        <f t="shared" si="141"/>
        <v>10428</v>
      </c>
      <c r="O2542">
        <f>+VLOOKUP(N2542,'Thanh toán '!O$8:P$8099,2,0)</f>
        <v>576442</v>
      </c>
      <c r="P2542">
        <f t="shared" si="142"/>
        <v>576442</v>
      </c>
      <c r="Q2542" s="30">
        <f t="shared" ref="Q2542:Q2550" si="159">+O2542-K2542</f>
        <v>0</v>
      </c>
    </row>
    <row r="2543" spans="1:20" hidden="1" x14ac:dyDescent="0.3">
      <c r="A2543" s="21">
        <v>19019</v>
      </c>
      <c r="B2543" s="22" t="s">
        <v>2914</v>
      </c>
      <c r="C2543" s="22" t="s">
        <v>1333</v>
      </c>
      <c r="D2543" s="27" t="s">
        <v>2895</v>
      </c>
      <c r="E2543" s="24" t="s">
        <v>260</v>
      </c>
      <c r="F2543" s="25" t="s">
        <v>1440</v>
      </c>
      <c r="G2543" s="22" t="s">
        <v>261</v>
      </c>
      <c r="H2543" s="26">
        <v>2400190</v>
      </c>
      <c r="I2543" s="28"/>
      <c r="J2543" s="26">
        <v>192015</v>
      </c>
      <c r="K2543" s="26">
        <v>2592205</v>
      </c>
      <c r="L2543" s="22" t="s">
        <v>1336</v>
      </c>
      <c r="M2543" s="22"/>
      <c r="N2543">
        <f t="shared" si="141"/>
        <v>10429</v>
      </c>
      <c r="O2543">
        <f>+VLOOKUP(N2543,'Thanh toán '!O$8:P$8099,2,0)</f>
        <v>2592205</v>
      </c>
      <c r="P2543">
        <f t="shared" si="142"/>
        <v>2592205</v>
      </c>
      <c r="Q2543" s="30">
        <f t="shared" si="159"/>
        <v>0</v>
      </c>
    </row>
    <row r="2544" spans="1:20" hidden="1" x14ac:dyDescent="0.3">
      <c r="A2544" s="21">
        <v>19021</v>
      </c>
      <c r="B2544" s="22" t="s">
        <v>2915</v>
      </c>
      <c r="C2544" s="22" t="s">
        <v>1333</v>
      </c>
      <c r="D2544" s="27" t="s">
        <v>2895</v>
      </c>
      <c r="E2544" s="24" t="s">
        <v>38</v>
      </c>
      <c r="F2544" s="25" t="s">
        <v>1348</v>
      </c>
      <c r="G2544" s="22" t="s">
        <v>39</v>
      </c>
      <c r="H2544" s="26">
        <v>676992</v>
      </c>
      <c r="I2544" s="28"/>
      <c r="J2544" s="26">
        <v>54159</v>
      </c>
      <c r="K2544" s="26">
        <v>731151</v>
      </c>
      <c r="L2544" s="22" t="s">
        <v>1336</v>
      </c>
      <c r="M2544" s="22"/>
      <c r="N2544">
        <f t="shared" si="141"/>
        <v>10431</v>
      </c>
      <c r="O2544">
        <f>+VLOOKUP(N2544,'Thanh toán '!O$8:P$8099,2,0)</f>
        <v>731151</v>
      </c>
      <c r="P2544">
        <f t="shared" si="142"/>
        <v>731151</v>
      </c>
      <c r="Q2544" s="30">
        <f t="shared" si="159"/>
        <v>0</v>
      </c>
    </row>
    <row r="2545" spans="1:20" ht="26.3" hidden="1" x14ac:dyDescent="0.3">
      <c r="A2545" s="21">
        <v>19022</v>
      </c>
      <c r="B2545" s="22" t="s">
        <v>2916</v>
      </c>
      <c r="C2545" s="22" t="s">
        <v>1333</v>
      </c>
      <c r="D2545" s="27" t="s">
        <v>2895</v>
      </c>
      <c r="E2545" s="24" t="s">
        <v>184</v>
      </c>
      <c r="F2545" s="25" t="s">
        <v>1721</v>
      </c>
      <c r="G2545" s="22" t="s">
        <v>185</v>
      </c>
      <c r="H2545" s="26">
        <v>832940</v>
      </c>
      <c r="I2545" s="28"/>
      <c r="J2545" s="26">
        <v>66635</v>
      </c>
      <c r="K2545" s="26">
        <v>899575</v>
      </c>
      <c r="L2545" s="22" t="s">
        <v>1336</v>
      </c>
      <c r="M2545" s="22"/>
      <c r="N2545">
        <f t="shared" si="141"/>
        <v>10432</v>
      </c>
      <c r="O2545">
        <f>+VLOOKUP(N2545,'Thanh toán '!O$8:P$8099,2,0)</f>
        <v>899575</v>
      </c>
      <c r="P2545">
        <f t="shared" si="142"/>
        <v>899575</v>
      </c>
      <c r="Q2545" s="30">
        <f t="shared" si="159"/>
        <v>0</v>
      </c>
    </row>
    <row r="2546" spans="1:20" hidden="1" x14ac:dyDescent="0.3">
      <c r="A2546" s="21">
        <v>19023</v>
      </c>
      <c r="B2546" s="22" t="s">
        <v>2917</v>
      </c>
      <c r="C2546" s="22" t="s">
        <v>1333</v>
      </c>
      <c r="D2546" s="27" t="s">
        <v>2895</v>
      </c>
      <c r="E2546" s="24" t="s">
        <v>38</v>
      </c>
      <c r="F2546" s="25" t="s">
        <v>1348</v>
      </c>
      <c r="G2546" s="22" t="s">
        <v>39</v>
      </c>
      <c r="H2546" s="26">
        <v>1767978</v>
      </c>
      <c r="I2546" s="28"/>
      <c r="J2546" s="26">
        <v>141438</v>
      </c>
      <c r="K2546" s="26">
        <v>1909416</v>
      </c>
      <c r="L2546" s="22" t="s">
        <v>1336</v>
      </c>
      <c r="M2546" s="22"/>
      <c r="N2546">
        <f t="shared" si="141"/>
        <v>10433</v>
      </c>
      <c r="O2546">
        <f>+VLOOKUP(N2546,'Thanh toán '!O$8:P$8099,2,0)</f>
        <v>1909416</v>
      </c>
      <c r="P2546">
        <f t="shared" si="142"/>
        <v>1909416</v>
      </c>
      <c r="Q2546" s="30">
        <f t="shared" si="159"/>
        <v>0</v>
      </c>
    </row>
    <row r="2547" spans="1:20" hidden="1" x14ac:dyDescent="0.3">
      <c r="A2547" s="21">
        <v>19025</v>
      </c>
      <c r="B2547" s="22" t="s">
        <v>2918</v>
      </c>
      <c r="C2547" s="22" t="s">
        <v>1333</v>
      </c>
      <c r="D2547" s="27" t="s">
        <v>2895</v>
      </c>
      <c r="E2547" s="24" t="s">
        <v>42</v>
      </c>
      <c r="F2547" s="25" t="s">
        <v>1359</v>
      </c>
      <c r="G2547" s="22" t="s">
        <v>43</v>
      </c>
      <c r="H2547" s="26">
        <v>4769170</v>
      </c>
      <c r="I2547" s="28"/>
      <c r="J2547" s="26">
        <v>381534</v>
      </c>
      <c r="K2547" s="26">
        <v>5150704</v>
      </c>
      <c r="L2547" s="22" t="s">
        <v>1336</v>
      </c>
      <c r="M2547" s="22"/>
      <c r="N2547">
        <f t="shared" si="141"/>
        <v>10435</v>
      </c>
      <c r="O2547">
        <f>+VLOOKUP(N2547,'Thanh toán '!O$8:P$8099,2,0)</f>
        <v>5150704</v>
      </c>
      <c r="P2547">
        <f t="shared" si="142"/>
        <v>5150704</v>
      </c>
      <c r="Q2547" s="30">
        <f t="shared" si="159"/>
        <v>0</v>
      </c>
    </row>
    <row r="2548" spans="1:20" hidden="1" x14ac:dyDescent="0.3">
      <c r="A2548" s="21">
        <v>19026</v>
      </c>
      <c r="B2548" s="22" t="s">
        <v>2919</v>
      </c>
      <c r="C2548" s="22" t="s">
        <v>1333</v>
      </c>
      <c r="D2548" s="27" t="s">
        <v>2895</v>
      </c>
      <c r="E2548" s="24" t="s">
        <v>38</v>
      </c>
      <c r="F2548" s="25" t="s">
        <v>1348</v>
      </c>
      <c r="G2548" s="22" t="s">
        <v>39</v>
      </c>
      <c r="H2548" s="26">
        <v>2831094</v>
      </c>
      <c r="I2548" s="28"/>
      <c r="J2548" s="26">
        <v>226488</v>
      </c>
      <c r="K2548" s="26">
        <v>3057582</v>
      </c>
      <c r="L2548" s="22" t="s">
        <v>1336</v>
      </c>
      <c r="M2548" s="22"/>
      <c r="N2548">
        <f t="shared" si="141"/>
        <v>10437</v>
      </c>
      <c r="O2548">
        <f>+VLOOKUP(N2548,'Thanh toán '!O$8:P$8099,2,0)</f>
        <v>3057582</v>
      </c>
      <c r="P2548">
        <f t="shared" si="142"/>
        <v>3057582</v>
      </c>
      <c r="Q2548" s="30">
        <f t="shared" si="159"/>
        <v>0</v>
      </c>
    </row>
    <row r="2549" spans="1:20" hidden="1" x14ac:dyDescent="0.3">
      <c r="A2549" s="21">
        <v>19027</v>
      </c>
      <c r="B2549" s="22" t="s">
        <v>2920</v>
      </c>
      <c r="C2549" s="22" t="s">
        <v>1333</v>
      </c>
      <c r="D2549" s="27" t="s">
        <v>2895</v>
      </c>
      <c r="E2549" s="24" t="s">
        <v>38</v>
      </c>
      <c r="F2549" s="25" t="s">
        <v>1348</v>
      </c>
      <c r="G2549" s="22" t="s">
        <v>39</v>
      </c>
      <c r="H2549" s="26">
        <v>827373</v>
      </c>
      <c r="I2549" s="28"/>
      <c r="J2549" s="26">
        <v>66190</v>
      </c>
      <c r="K2549" s="26">
        <v>893563</v>
      </c>
      <c r="L2549" s="22" t="s">
        <v>1336</v>
      </c>
      <c r="M2549" s="22"/>
      <c r="N2549">
        <f t="shared" si="141"/>
        <v>10438</v>
      </c>
      <c r="O2549">
        <f>+VLOOKUP(N2549,'Thanh toán '!O$8:P$8099,2,0)</f>
        <v>893563</v>
      </c>
      <c r="P2549">
        <f t="shared" si="142"/>
        <v>893563</v>
      </c>
      <c r="Q2549" s="30">
        <f t="shared" si="159"/>
        <v>0</v>
      </c>
    </row>
    <row r="2550" spans="1:20" hidden="1" x14ac:dyDescent="0.3">
      <c r="A2550" s="21">
        <v>19028</v>
      </c>
      <c r="B2550" s="22" t="s">
        <v>2921</v>
      </c>
      <c r="C2550" s="22" t="s">
        <v>1333</v>
      </c>
      <c r="D2550" s="27" t="s">
        <v>2895</v>
      </c>
      <c r="E2550" s="24" t="s">
        <v>38</v>
      </c>
      <c r="F2550" s="25" t="s">
        <v>1348</v>
      </c>
      <c r="G2550" s="22" t="s">
        <v>39</v>
      </c>
      <c r="H2550" s="26">
        <v>1590695</v>
      </c>
      <c r="I2550" s="28"/>
      <c r="J2550" s="26">
        <v>127256</v>
      </c>
      <c r="K2550" s="26">
        <v>1717951</v>
      </c>
      <c r="L2550" s="22" t="s">
        <v>1336</v>
      </c>
      <c r="M2550" s="22"/>
      <c r="N2550">
        <f t="shared" si="141"/>
        <v>10439</v>
      </c>
      <c r="O2550">
        <f>+VLOOKUP(N2550,'Thanh toán '!O$8:P$8099,2,0)</f>
        <v>1717951</v>
      </c>
      <c r="P2550">
        <f t="shared" si="142"/>
        <v>1717951</v>
      </c>
      <c r="Q2550" s="30">
        <f t="shared" si="159"/>
        <v>0</v>
      </c>
    </row>
    <row r="2551" spans="1:20" hidden="1" x14ac:dyDescent="0.3">
      <c r="A2551" s="21">
        <v>19029</v>
      </c>
      <c r="B2551" s="22" t="s">
        <v>2922</v>
      </c>
      <c r="C2551" s="22" t="s">
        <v>1333</v>
      </c>
      <c r="D2551" s="27" t="s">
        <v>2895</v>
      </c>
      <c r="E2551" s="24" t="s">
        <v>38</v>
      </c>
      <c r="F2551" s="25" t="s">
        <v>1348</v>
      </c>
      <c r="G2551" s="22" t="s">
        <v>39</v>
      </c>
      <c r="H2551" s="26">
        <v>620721</v>
      </c>
      <c r="I2551" s="28"/>
      <c r="J2551" s="26">
        <v>49658</v>
      </c>
      <c r="K2551" s="26">
        <v>670379</v>
      </c>
      <c r="L2551" s="22" t="s">
        <v>1336</v>
      </c>
      <c r="M2551" s="22" t="str">
        <f t="shared" ref="M2551:M2557" si="160">+E2551</f>
        <v>CÔNG TY TNHH MTV THỰC PHẨM SAIGON CO.OP</v>
      </c>
      <c r="N2551">
        <f t="shared" si="141"/>
        <v>10440</v>
      </c>
      <c r="O2551" s="18">
        <f>+VLOOKUP(N2551,'Thanh toán '!O$8:P$8099,2,0)</f>
        <v>1796520</v>
      </c>
      <c r="P2551" s="32">
        <f t="shared" ref="P2551:P2557" si="161">+T2551</f>
        <v>670379</v>
      </c>
      <c r="Q2551" s="30">
        <f t="shared" ref="Q2551:Q2557" si="162">+P2551-K2551</f>
        <v>0</v>
      </c>
      <c r="R2551" t="s">
        <v>22782</v>
      </c>
      <c r="S2551">
        <f>+SUMIFS('Thanh toán '!P$27:P$4224,'Thanh toán '!O$27:O$4224,'Bảng kê HĐ 2022'!N2551)</f>
        <v>2466899</v>
      </c>
      <c r="T2551" s="32">
        <f t="shared" ref="T2551:T2557" si="163">+S2551-O2551</f>
        <v>670379</v>
      </c>
    </row>
    <row r="2552" spans="1:20" hidden="1" x14ac:dyDescent="0.3">
      <c r="A2552" s="21">
        <v>19034</v>
      </c>
      <c r="B2552" s="22" t="s">
        <v>2923</v>
      </c>
      <c r="C2552" s="22" t="s">
        <v>1333</v>
      </c>
      <c r="D2552" s="27" t="s">
        <v>2895</v>
      </c>
      <c r="E2552" s="24" t="s">
        <v>38</v>
      </c>
      <c r="F2552" s="25" t="s">
        <v>1348</v>
      </c>
      <c r="G2552" s="22" t="s">
        <v>39</v>
      </c>
      <c r="H2552" s="26">
        <v>416470</v>
      </c>
      <c r="I2552" s="28"/>
      <c r="J2552" s="26">
        <v>33318</v>
      </c>
      <c r="K2552" s="26">
        <v>449788</v>
      </c>
      <c r="L2552" s="22" t="s">
        <v>1336</v>
      </c>
      <c r="M2552" s="22" t="str">
        <f t="shared" si="160"/>
        <v>CÔNG TY TNHH MTV THỰC PHẨM SAIGON CO.OP</v>
      </c>
      <c r="N2552">
        <f t="shared" si="141"/>
        <v>10445</v>
      </c>
      <c r="O2552" s="18">
        <f>+VLOOKUP(N2552,'Thanh toán '!O$8:P$8099,2,0)</f>
        <v>1952258</v>
      </c>
      <c r="P2552" s="32">
        <f t="shared" si="161"/>
        <v>449788</v>
      </c>
      <c r="Q2552" s="30">
        <f t="shared" si="162"/>
        <v>0</v>
      </c>
      <c r="R2552" t="s">
        <v>22782</v>
      </c>
      <c r="S2552">
        <f>+SUMIFS('Thanh toán '!P$27:P$4224,'Thanh toán '!O$27:O$4224,'Bảng kê HĐ 2022'!N2552)</f>
        <v>2402046</v>
      </c>
      <c r="T2552" s="32">
        <f t="shared" si="163"/>
        <v>449788</v>
      </c>
    </row>
    <row r="2553" spans="1:20" hidden="1" x14ac:dyDescent="0.3">
      <c r="A2553" s="21">
        <v>19035</v>
      </c>
      <c r="B2553" s="22" t="s">
        <v>2924</v>
      </c>
      <c r="C2553" s="22" t="s">
        <v>1333</v>
      </c>
      <c r="D2553" s="27" t="s">
        <v>2895</v>
      </c>
      <c r="E2553" s="24" t="s">
        <v>38</v>
      </c>
      <c r="F2553" s="25" t="s">
        <v>1348</v>
      </c>
      <c r="G2553" s="22" t="s">
        <v>39</v>
      </c>
      <c r="H2553" s="26">
        <v>416470</v>
      </c>
      <c r="I2553" s="28"/>
      <c r="J2553" s="26">
        <v>33318</v>
      </c>
      <c r="K2553" s="26">
        <v>449788</v>
      </c>
      <c r="L2553" s="22" t="s">
        <v>1336</v>
      </c>
      <c r="M2553" s="22" t="str">
        <f t="shared" si="160"/>
        <v>CÔNG TY TNHH MTV THỰC PHẨM SAIGON CO.OP</v>
      </c>
      <c r="N2553">
        <f t="shared" si="141"/>
        <v>10446</v>
      </c>
      <c r="O2553" s="18">
        <f>+VLOOKUP(N2553,'Thanh toán '!O$8:P$8099,2,0)</f>
        <v>738065</v>
      </c>
      <c r="P2553" s="32">
        <f t="shared" si="161"/>
        <v>449788</v>
      </c>
      <c r="Q2553" s="30">
        <f t="shared" si="162"/>
        <v>0</v>
      </c>
      <c r="R2553" t="s">
        <v>22782</v>
      </c>
      <c r="S2553">
        <f>+SUMIFS('Thanh toán '!P$27:P$4224,'Thanh toán '!O$27:O$4224,'Bảng kê HĐ 2022'!N2553)</f>
        <v>1187853</v>
      </c>
      <c r="T2553" s="32">
        <f t="shared" si="163"/>
        <v>449788</v>
      </c>
    </row>
    <row r="2554" spans="1:20" hidden="1" x14ac:dyDescent="0.3">
      <c r="A2554" s="21">
        <v>19036</v>
      </c>
      <c r="B2554" s="22" t="s">
        <v>2925</v>
      </c>
      <c r="C2554" s="22" t="s">
        <v>1333</v>
      </c>
      <c r="D2554" s="27" t="s">
        <v>2895</v>
      </c>
      <c r="E2554" s="24" t="s">
        <v>38</v>
      </c>
      <c r="F2554" s="25" t="s">
        <v>1348</v>
      </c>
      <c r="G2554" s="22" t="s">
        <v>39</v>
      </c>
      <c r="H2554" s="26">
        <v>398342</v>
      </c>
      <c r="I2554" s="28"/>
      <c r="J2554" s="26">
        <v>31867</v>
      </c>
      <c r="K2554" s="26">
        <v>430209</v>
      </c>
      <c r="L2554" s="22" t="s">
        <v>1336</v>
      </c>
      <c r="M2554" s="22" t="str">
        <f t="shared" si="160"/>
        <v>CÔNG TY TNHH MTV THỰC PHẨM SAIGON CO.OP</v>
      </c>
      <c r="N2554">
        <f t="shared" si="141"/>
        <v>10447</v>
      </c>
      <c r="O2554" s="18">
        <f>+VLOOKUP(N2554,'Thanh toán '!O$8:P$8099,2,0)</f>
        <v>4920432</v>
      </c>
      <c r="P2554" s="32">
        <f t="shared" si="161"/>
        <v>430209</v>
      </c>
      <c r="Q2554" s="30">
        <f t="shared" si="162"/>
        <v>0</v>
      </c>
      <c r="R2554" t="s">
        <v>22782</v>
      </c>
      <c r="S2554">
        <f>+SUMIFS('Thanh toán '!P$27:P$4224,'Thanh toán '!O$27:O$4224,'Bảng kê HĐ 2022'!N2554)</f>
        <v>5350641</v>
      </c>
      <c r="T2554" s="32">
        <f t="shared" si="163"/>
        <v>430209</v>
      </c>
    </row>
    <row r="2555" spans="1:20" hidden="1" x14ac:dyDescent="0.3">
      <c r="A2555" s="21">
        <v>19037</v>
      </c>
      <c r="B2555" s="22" t="s">
        <v>2926</v>
      </c>
      <c r="C2555" s="22" t="s">
        <v>1333</v>
      </c>
      <c r="D2555" s="27" t="s">
        <v>2895</v>
      </c>
      <c r="E2555" s="24" t="s">
        <v>38</v>
      </c>
      <c r="F2555" s="25" t="s">
        <v>1348</v>
      </c>
      <c r="G2555" s="22" t="s">
        <v>39</v>
      </c>
      <c r="H2555" s="26">
        <v>499764</v>
      </c>
      <c r="I2555" s="28"/>
      <c r="J2555" s="26">
        <v>39981</v>
      </c>
      <c r="K2555" s="26">
        <v>539745</v>
      </c>
      <c r="L2555" s="22" t="s">
        <v>1336</v>
      </c>
      <c r="M2555" s="22" t="str">
        <f t="shared" si="160"/>
        <v>CÔNG TY TNHH MTV THỰC PHẨM SAIGON CO.OP</v>
      </c>
      <c r="N2555">
        <f t="shared" si="141"/>
        <v>10448</v>
      </c>
      <c r="O2555" s="18">
        <f>+VLOOKUP(N2555,'Thanh toán '!O$8:P$8099,2,0)</f>
        <v>3047832</v>
      </c>
      <c r="P2555" s="32">
        <f t="shared" si="161"/>
        <v>539745</v>
      </c>
      <c r="Q2555" s="30">
        <f t="shared" si="162"/>
        <v>0</v>
      </c>
      <c r="R2555" t="s">
        <v>22782</v>
      </c>
      <c r="S2555">
        <f>+SUMIFS('Thanh toán '!P$27:P$4224,'Thanh toán '!O$27:O$4224,'Bảng kê HĐ 2022'!N2555)</f>
        <v>3587577</v>
      </c>
      <c r="T2555" s="32">
        <f t="shared" si="163"/>
        <v>539745</v>
      </c>
    </row>
    <row r="2556" spans="1:20" hidden="1" x14ac:dyDescent="0.3">
      <c r="A2556" s="21">
        <v>19038</v>
      </c>
      <c r="B2556" s="22" t="s">
        <v>2927</v>
      </c>
      <c r="C2556" s="22" t="s">
        <v>1333</v>
      </c>
      <c r="D2556" s="27" t="s">
        <v>2895</v>
      </c>
      <c r="E2556" s="24" t="s">
        <v>38</v>
      </c>
      <c r="F2556" s="25" t="s">
        <v>1348</v>
      </c>
      <c r="G2556" s="22" t="s">
        <v>39</v>
      </c>
      <c r="H2556" s="26">
        <v>1140823</v>
      </c>
      <c r="I2556" s="28"/>
      <c r="J2556" s="26">
        <v>91266</v>
      </c>
      <c r="K2556" s="26">
        <v>1232089</v>
      </c>
      <c r="L2556" s="22" t="s">
        <v>1336</v>
      </c>
      <c r="M2556" s="22" t="str">
        <f t="shared" si="160"/>
        <v>CÔNG TY TNHH MTV THỰC PHẨM SAIGON CO.OP</v>
      </c>
      <c r="N2556">
        <f t="shared" si="141"/>
        <v>10449</v>
      </c>
      <c r="O2556" s="18">
        <f>+VLOOKUP(N2556,'Thanh toán '!O$8:P$8099,2,0)</f>
        <v>1131148</v>
      </c>
      <c r="P2556" s="32">
        <f t="shared" si="161"/>
        <v>1232089</v>
      </c>
      <c r="Q2556" s="30">
        <f t="shared" si="162"/>
        <v>0</v>
      </c>
      <c r="R2556" t="s">
        <v>22782</v>
      </c>
      <c r="S2556">
        <f>+SUMIFS('Thanh toán '!P$27:P$4224,'Thanh toán '!O$27:O$4224,'Bảng kê HĐ 2022'!N2556)</f>
        <v>2363237</v>
      </c>
      <c r="T2556" s="32">
        <f t="shared" si="163"/>
        <v>1232089</v>
      </c>
    </row>
    <row r="2557" spans="1:20" hidden="1" x14ac:dyDescent="0.3">
      <c r="A2557" s="21">
        <v>19039</v>
      </c>
      <c r="B2557" s="22" t="s">
        <v>2928</v>
      </c>
      <c r="C2557" s="22" t="s">
        <v>1333</v>
      </c>
      <c r="D2557" s="27" t="s">
        <v>2895</v>
      </c>
      <c r="E2557" s="24" t="s">
        <v>38</v>
      </c>
      <c r="F2557" s="25" t="s">
        <v>1348</v>
      </c>
      <c r="G2557" s="22" t="s">
        <v>39</v>
      </c>
      <c r="H2557" s="26">
        <v>472930</v>
      </c>
      <c r="I2557" s="28"/>
      <c r="J2557" s="26">
        <v>37834</v>
      </c>
      <c r="K2557" s="26">
        <v>510764</v>
      </c>
      <c r="L2557" s="22" t="s">
        <v>1336</v>
      </c>
      <c r="M2557" s="22" t="str">
        <f t="shared" si="160"/>
        <v>CÔNG TY TNHH MTV THỰC PHẨM SAIGON CO.OP</v>
      </c>
      <c r="N2557">
        <f t="shared" si="141"/>
        <v>10450</v>
      </c>
      <c r="O2557" s="18">
        <f>+VLOOKUP(N2557,'Thanh toán '!O$8:P$8099,2,0)</f>
        <v>610819</v>
      </c>
      <c r="P2557" s="32">
        <f t="shared" si="161"/>
        <v>510764</v>
      </c>
      <c r="Q2557" s="30">
        <f t="shared" si="162"/>
        <v>0</v>
      </c>
      <c r="R2557" t="s">
        <v>22782</v>
      </c>
      <c r="S2557">
        <f>+SUMIFS('Thanh toán '!P$27:P$4224,'Thanh toán '!O$27:O$4224,'Bảng kê HĐ 2022'!N2557)</f>
        <v>1121583</v>
      </c>
      <c r="T2557" s="32">
        <f t="shared" si="163"/>
        <v>510764</v>
      </c>
    </row>
    <row r="2558" spans="1:20" hidden="1" x14ac:dyDescent="0.3">
      <c r="A2558" s="21">
        <v>19040</v>
      </c>
      <c r="B2558" s="22" t="s">
        <v>2929</v>
      </c>
      <c r="C2558" s="22" t="s">
        <v>1333</v>
      </c>
      <c r="D2558" s="27" t="s">
        <v>2895</v>
      </c>
      <c r="E2558" s="24" t="s">
        <v>38</v>
      </c>
      <c r="F2558" s="25" t="s">
        <v>1348</v>
      </c>
      <c r="G2558" s="22" t="s">
        <v>39</v>
      </c>
      <c r="H2558" s="26">
        <v>886588</v>
      </c>
      <c r="I2558" s="28"/>
      <c r="J2558" s="26">
        <v>70927</v>
      </c>
      <c r="K2558" s="26">
        <v>957515</v>
      </c>
      <c r="L2558" s="22" t="s">
        <v>1336</v>
      </c>
      <c r="M2558" s="22"/>
      <c r="N2558">
        <f t="shared" si="141"/>
        <v>10451</v>
      </c>
      <c r="O2558">
        <f>+VLOOKUP(N2558,'Thanh toán '!O$8:P$8099,2,0)</f>
        <v>957515</v>
      </c>
      <c r="P2558">
        <f t="shared" si="142"/>
        <v>957515</v>
      </c>
      <c r="Q2558" s="30">
        <f>+O2558-K2558</f>
        <v>0</v>
      </c>
    </row>
    <row r="2559" spans="1:20" hidden="1" x14ac:dyDescent="0.3">
      <c r="A2559" s="21">
        <v>19041</v>
      </c>
      <c r="B2559" s="22" t="s">
        <v>2930</v>
      </c>
      <c r="C2559" s="22" t="s">
        <v>1333</v>
      </c>
      <c r="D2559" s="27" t="s">
        <v>2895</v>
      </c>
      <c r="E2559" s="24" t="s">
        <v>38</v>
      </c>
      <c r="F2559" s="25" t="s">
        <v>1348</v>
      </c>
      <c r="G2559" s="22" t="s">
        <v>39</v>
      </c>
      <c r="H2559" s="26">
        <v>499764</v>
      </c>
      <c r="I2559" s="28"/>
      <c r="J2559" s="26">
        <v>39981</v>
      </c>
      <c r="K2559" s="26">
        <v>539745</v>
      </c>
      <c r="L2559" s="22" t="s">
        <v>1336</v>
      </c>
      <c r="M2559" s="22" t="str">
        <f t="shared" ref="M2559:M2565" si="164">+E2559</f>
        <v>CÔNG TY TNHH MTV THỰC PHẨM SAIGON CO.OP</v>
      </c>
      <c r="N2559">
        <f t="shared" si="141"/>
        <v>10452</v>
      </c>
      <c r="O2559" s="18">
        <f>+VLOOKUP(N2559,'Thanh toán '!O$8:P$8099,2,0)</f>
        <v>6980160</v>
      </c>
      <c r="P2559" s="32">
        <f t="shared" ref="P2559:P2565" si="165">+T2559</f>
        <v>539745</v>
      </c>
      <c r="Q2559" s="30">
        <f t="shared" ref="Q2559:Q2565" si="166">+P2559-K2559</f>
        <v>0</v>
      </c>
      <c r="R2559" t="s">
        <v>22782</v>
      </c>
      <c r="S2559">
        <f>+SUMIFS('Thanh toán '!P$27:P$4224,'Thanh toán '!O$27:O$4224,'Bảng kê HĐ 2022'!N2559)</f>
        <v>7519905</v>
      </c>
      <c r="T2559" s="32">
        <f t="shared" ref="T2559:T2565" si="167">+S2559-O2559</f>
        <v>539745</v>
      </c>
    </row>
    <row r="2560" spans="1:20" hidden="1" x14ac:dyDescent="0.3">
      <c r="A2560" s="21">
        <v>19042</v>
      </c>
      <c r="B2560" s="22" t="s">
        <v>2931</v>
      </c>
      <c r="C2560" s="22" t="s">
        <v>1333</v>
      </c>
      <c r="D2560" s="27" t="s">
        <v>2895</v>
      </c>
      <c r="E2560" s="24" t="s">
        <v>38</v>
      </c>
      <c r="F2560" s="25" t="s">
        <v>1348</v>
      </c>
      <c r="G2560" s="22" t="s">
        <v>39</v>
      </c>
      <c r="H2560" s="26">
        <v>499764</v>
      </c>
      <c r="I2560" s="28"/>
      <c r="J2560" s="26">
        <v>39981</v>
      </c>
      <c r="K2560" s="26">
        <v>539745</v>
      </c>
      <c r="L2560" s="22" t="s">
        <v>1336</v>
      </c>
      <c r="M2560" s="22" t="str">
        <f t="shared" si="164"/>
        <v>CÔNG TY TNHH MTV THỰC PHẨM SAIGON CO.OP</v>
      </c>
      <c r="N2560">
        <f t="shared" si="141"/>
        <v>10453</v>
      </c>
      <c r="O2560" s="18">
        <f>+VLOOKUP(N2560,'Thanh toán '!O$8:P$8099,2,0)</f>
        <v>11309826</v>
      </c>
      <c r="P2560" s="32">
        <f t="shared" si="165"/>
        <v>539745</v>
      </c>
      <c r="Q2560" s="30">
        <f t="shared" si="166"/>
        <v>0</v>
      </c>
      <c r="R2560" t="s">
        <v>22782</v>
      </c>
      <c r="S2560">
        <f>+SUMIFS('Thanh toán '!P$27:P$4224,'Thanh toán '!O$27:O$4224,'Bảng kê HĐ 2022'!N2560)</f>
        <v>11849571</v>
      </c>
      <c r="T2560" s="32">
        <f t="shared" si="167"/>
        <v>539745</v>
      </c>
    </row>
    <row r="2561" spans="1:20" ht="26.3" hidden="1" x14ac:dyDescent="0.3">
      <c r="A2561" s="21">
        <v>19043</v>
      </c>
      <c r="B2561" s="22" t="s">
        <v>2932</v>
      </c>
      <c r="C2561" s="22" t="s">
        <v>1333</v>
      </c>
      <c r="D2561" s="27" t="s">
        <v>2895</v>
      </c>
      <c r="E2561" s="24" t="s">
        <v>203</v>
      </c>
      <c r="F2561" s="25" t="s">
        <v>1562</v>
      </c>
      <c r="G2561" s="22" t="s">
        <v>204</v>
      </c>
      <c r="H2561" s="26">
        <v>4094470</v>
      </c>
      <c r="I2561" s="28"/>
      <c r="J2561" s="26">
        <v>327558</v>
      </c>
      <c r="K2561" s="26">
        <v>4422028</v>
      </c>
      <c r="L2561" s="22" t="s">
        <v>1336</v>
      </c>
      <c r="M2561" s="22" t="str">
        <f t="shared" si="164"/>
        <v>CHI NHÁNH LIÊN HIỆP HỢP TÁC XÃ THƯƠNG MẠI TP. HỒ CHÍ MINH - CO.OPMART NAM ĐỊNH</v>
      </c>
      <c r="N2561">
        <f t="shared" si="141"/>
        <v>10454</v>
      </c>
      <c r="O2561" s="18">
        <f>+VLOOKUP(N2561,'Thanh toán '!O$8:P$8099,2,0)</f>
        <v>5705830</v>
      </c>
      <c r="P2561" s="32">
        <f t="shared" si="165"/>
        <v>4422028</v>
      </c>
      <c r="Q2561" s="30">
        <f t="shared" si="166"/>
        <v>0</v>
      </c>
      <c r="R2561" t="s">
        <v>22782</v>
      </c>
      <c r="S2561">
        <f>+SUMIFS('Thanh toán '!P$27:P$4224,'Thanh toán '!O$27:O$4224,'Bảng kê HĐ 2022'!N2561)</f>
        <v>10127858</v>
      </c>
      <c r="T2561" s="32">
        <f t="shared" si="167"/>
        <v>4422028</v>
      </c>
    </row>
    <row r="2562" spans="1:20" hidden="1" x14ac:dyDescent="0.3">
      <c r="A2562" s="21">
        <v>19049</v>
      </c>
      <c r="B2562" s="22" t="s">
        <v>2933</v>
      </c>
      <c r="C2562" s="22" t="s">
        <v>1333</v>
      </c>
      <c r="D2562" s="27" t="s">
        <v>2895</v>
      </c>
      <c r="E2562" s="24" t="s">
        <v>111</v>
      </c>
      <c r="F2562" s="25" t="s">
        <v>1463</v>
      </c>
      <c r="G2562" s="22" t="s">
        <v>112</v>
      </c>
      <c r="H2562" s="26">
        <v>5462660</v>
      </c>
      <c r="I2562" s="28"/>
      <c r="J2562" s="26">
        <v>437013</v>
      </c>
      <c r="K2562" s="26">
        <v>5899673</v>
      </c>
      <c r="L2562" s="22" t="s">
        <v>1336</v>
      </c>
      <c r="M2562" s="22" t="str">
        <f t="shared" si="164"/>
        <v>CÔNG TY TNHH TMDV SÀI GÒN VŨNG TÀU</v>
      </c>
      <c r="N2562">
        <f t="shared" si="141"/>
        <v>10461</v>
      </c>
      <c r="O2562" s="18">
        <f>+VLOOKUP(N2562,'Thanh toán '!O$8:P$8099,2,0)</f>
        <v>886820</v>
      </c>
      <c r="P2562" s="32">
        <f t="shared" si="165"/>
        <v>5899673</v>
      </c>
      <c r="Q2562" s="30">
        <f t="shared" si="166"/>
        <v>0</v>
      </c>
      <c r="R2562" t="s">
        <v>22782</v>
      </c>
      <c r="S2562">
        <f>+SUMIFS('Thanh toán '!P$27:P$4224,'Thanh toán '!O$27:O$4224,'Bảng kê HĐ 2022'!N2562)</f>
        <v>6786493</v>
      </c>
      <c r="T2562" s="32">
        <f t="shared" si="167"/>
        <v>5899673</v>
      </c>
    </row>
    <row r="2563" spans="1:20" ht="26.3" hidden="1" x14ac:dyDescent="0.3">
      <c r="A2563" s="21">
        <v>19062</v>
      </c>
      <c r="B2563" s="22" t="s">
        <v>2934</v>
      </c>
      <c r="C2563" s="22" t="s">
        <v>1333</v>
      </c>
      <c r="D2563" s="27" t="s">
        <v>2935</v>
      </c>
      <c r="E2563" s="24" t="s">
        <v>99</v>
      </c>
      <c r="F2563" s="25" t="s">
        <v>1392</v>
      </c>
      <c r="G2563" s="22" t="s">
        <v>100</v>
      </c>
      <c r="H2563" s="26">
        <v>720057</v>
      </c>
      <c r="I2563" s="28"/>
      <c r="J2563" s="26">
        <v>57605</v>
      </c>
      <c r="K2563" s="26">
        <v>777662</v>
      </c>
      <c r="L2563" s="22" t="s">
        <v>1336</v>
      </c>
      <c r="M2563" s="22" t="str">
        <f t="shared" si="164"/>
        <v>CN Công Ty TNHH MTV Thực Phẩm Saigon Co.op- Co.op Food Khu Vực Bình Dương</v>
      </c>
      <c r="N2563">
        <f t="shared" si="141"/>
        <v>10474</v>
      </c>
      <c r="O2563" s="18">
        <f>+VLOOKUP(N2563,'Thanh toán '!O$8:P$8099,2,0)</f>
        <v>697831</v>
      </c>
      <c r="P2563" s="32" t="s">
        <v>22782</v>
      </c>
      <c r="Q2563" s="30" t="e">
        <f t="shared" si="166"/>
        <v>#VALUE!</v>
      </c>
      <c r="R2563" t="s">
        <v>22782</v>
      </c>
      <c r="S2563">
        <f>+SUMIFS('Thanh toán '!P$27:P$4224,'Thanh toán '!O$27:O$4224,'Bảng kê HĐ 2022'!N2563)</f>
        <v>697831</v>
      </c>
      <c r="T2563" s="32">
        <f t="shared" si="167"/>
        <v>0</v>
      </c>
    </row>
    <row r="2564" spans="1:20" ht="26.3" hidden="1" x14ac:dyDescent="0.3">
      <c r="A2564" s="21">
        <v>19064</v>
      </c>
      <c r="B2564" s="22" t="s">
        <v>2936</v>
      </c>
      <c r="C2564" s="22" t="s">
        <v>1333</v>
      </c>
      <c r="D2564" s="27" t="s">
        <v>2935</v>
      </c>
      <c r="E2564" s="24" t="s">
        <v>50</v>
      </c>
      <c r="F2564" s="25" t="s">
        <v>1350</v>
      </c>
      <c r="G2564" s="22" t="s">
        <v>51</v>
      </c>
      <c r="H2564" s="26">
        <v>5081190</v>
      </c>
      <c r="I2564" s="28"/>
      <c r="J2564" s="26">
        <v>406495</v>
      </c>
      <c r="K2564" s="26">
        <v>5487685</v>
      </c>
      <c r="L2564" s="22" t="s">
        <v>1336</v>
      </c>
      <c r="M2564" s="22" t="str">
        <f t="shared" si="164"/>
        <v>CÔNG TY TNHH MỘT THÀNH VIÊN SÀI GÒN CO.OP XA LỘ HÀ NỘI</v>
      </c>
      <c r="N2564">
        <f t="shared" si="141"/>
        <v>10476</v>
      </c>
      <c r="O2564" s="18">
        <f>+VLOOKUP(N2564,'Thanh toán '!O$8:P$8099,2,0)</f>
        <v>1392618</v>
      </c>
      <c r="P2564" s="32">
        <f t="shared" si="165"/>
        <v>5487685</v>
      </c>
      <c r="Q2564" s="30">
        <f t="shared" si="166"/>
        <v>0</v>
      </c>
      <c r="R2564" t="s">
        <v>22782</v>
      </c>
      <c r="S2564">
        <f>+SUMIFS('Thanh toán '!P$27:P$4224,'Thanh toán '!O$27:O$4224,'Bảng kê HĐ 2022'!N2564)</f>
        <v>6880303</v>
      </c>
      <c r="T2564" s="32">
        <f t="shared" si="167"/>
        <v>5487685</v>
      </c>
    </row>
    <row r="2565" spans="1:20" ht="26.3" hidden="1" x14ac:dyDescent="0.3">
      <c r="A2565" s="21">
        <v>19065</v>
      </c>
      <c r="B2565" s="22" t="s">
        <v>2937</v>
      </c>
      <c r="C2565" s="22" t="s">
        <v>1333</v>
      </c>
      <c r="D2565" s="27" t="s">
        <v>2935</v>
      </c>
      <c r="E2565" s="24" t="s">
        <v>99</v>
      </c>
      <c r="F2565" s="25" t="s">
        <v>1392</v>
      </c>
      <c r="G2565" s="22" t="s">
        <v>100</v>
      </c>
      <c r="H2565" s="26">
        <v>720057</v>
      </c>
      <c r="I2565" s="28"/>
      <c r="J2565" s="26">
        <v>57605</v>
      </c>
      <c r="K2565" s="26">
        <v>777662</v>
      </c>
      <c r="L2565" s="22" t="s">
        <v>1336</v>
      </c>
      <c r="M2565" s="22" t="str">
        <f t="shared" si="164"/>
        <v>CN Công Ty TNHH MTV Thực Phẩm Saigon Co.op- Co.op Food Khu Vực Bình Dương</v>
      </c>
      <c r="N2565">
        <f t="shared" si="141"/>
        <v>10477</v>
      </c>
      <c r="O2565" s="18">
        <f>+VLOOKUP(N2565,'Thanh toán '!O$8:P$8099,2,0)</f>
        <v>386401</v>
      </c>
      <c r="P2565" s="32">
        <f t="shared" si="165"/>
        <v>777662</v>
      </c>
      <c r="Q2565" s="30">
        <f t="shared" si="166"/>
        <v>0</v>
      </c>
      <c r="R2565" t="s">
        <v>22782</v>
      </c>
      <c r="S2565">
        <f>+SUMIFS('Thanh toán '!P$27:P$4224,'Thanh toán '!O$27:O$4224,'Bảng kê HĐ 2022'!N2565)</f>
        <v>1164063</v>
      </c>
      <c r="T2565" s="32">
        <f t="shared" si="167"/>
        <v>777662</v>
      </c>
    </row>
    <row r="2566" spans="1:20" hidden="1" x14ac:dyDescent="0.3">
      <c r="A2566" s="21">
        <v>19066</v>
      </c>
      <c r="B2566" s="22" t="s">
        <v>2938</v>
      </c>
      <c r="C2566" s="22" t="s">
        <v>1333</v>
      </c>
      <c r="D2566" s="27" t="s">
        <v>2935</v>
      </c>
      <c r="E2566" s="24" t="s">
        <v>38</v>
      </c>
      <c r="F2566" s="25" t="s">
        <v>1348</v>
      </c>
      <c r="G2566" s="22" t="s">
        <v>39</v>
      </c>
      <c r="H2566" s="26">
        <v>2002655</v>
      </c>
      <c r="I2566" s="28"/>
      <c r="J2566" s="26">
        <v>160212</v>
      </c>
      <c r="K2566" s="26">
        <v>2162867</v>
      </c>
      <c r="L2566" s="22" t="s">
        <v>1336</v>
      </c>
      <c r="M2566" s="22"/>
      <c r="N2566">
        <f t="shared" ref="N2566:N2629" si="168">+B2566*1</f>
        <v>10478</v>
      </c>
      <c r="O2566">
        <f>+VLOOKUP(N2566,'Thanh toán '!O$8:P$8099,2,0)</f>
        <v>2162867</v>
      </c>
      <c r="P2566">
        <f t="shared" ref="P2566:P2629" si="169">+O2566</f>
        <v>2162867</v>
      </c>
      <c r="Q2566" s="30">
        <f>+O2566-K2566</f>
        <v>0</v>
      </c>
    </row>
    <row r="2567" spans="1:20" hidden="1" x14ac:dyDescent="0.3">
      <c r="A2567" s="21">
        <v>19067</v>
      </c>
      <c r="B2567" s="22" t="s">
        <v>2939</v>
      </c>
      <c r="C2567" s="22" t="s">
        <v>1333</v>
      </c>
      <c r="D2567" s="27" t="s">
        <v>2935</v>
      </c>
      <c r="E2567" s="24" t="s">
        <v>38</v>
      </c>
      <c r="F2567" s="25" t="s">
        <v>1348</v>
      </c>
      <c r="G2567" s="22" t="s">
        <v>39</v>
      </c>
      <c r="H2567" s="26">
        <v>787309</v>
      </c>
      <c r="I2567" s="28"/>
      <c r="J2567" s="26">
        <v>62985</v>
      </c>
      <c r="K2567" s="26">
        <v>850294</v>
      </c>
      <c r="L2567" s="22" t="s">
        <v>1336</v>
      </c>
      <c r="M2567" s="22"/>
      <c r="N2567">
        <f t="shared" si="168"/>
        <v>10479</v>
      </c>
      <c r="O2567">
        <f>+VLOOKUP(N2567,'Thanh toán '!O$8:P$8099,2,0)</f>
        <v>850294</v>
      </c>
      <c r="P2567">
        <f t="shared" si="169"/>
        <v>850294</v>
      </c>
      <c r="Q2567" s="30">
        <f>+O2567-K2567</f>
        <v>0</v>
      </c>
    </row>
    <row r="2568" spans="1:20" hidden="1" x14ac:dyDescent="0.3">
      <c r="A2568" s="21">
        <v>19068</v>
      </c>
      <c r="B2568" s="22" t="s">
        <v>2940</v>
      </c>
      <c r="C2568" s="22" t="s">
        <v>1333</v>
      </c>
      <c r="D2568" s="27" t="s">
        <v>2935</v>
      </c>
      <c r="E2568" s="24" t="s">
        <v>38</v>
      </c>
      <c r="F2568" s="25" t="s">
        <v>1348</v>
      </c>
      <c r="G2568" s="22" t="s">
        <v>39</v>
      </c>
      <c r="H2568" s="26">
        <v>1178388</v>
      </c>
      <c r="I2568" s="28"/>
      <c r="J2568" s="26">
        <v>94271</v>
      </c>
      <c r="K2568" s="26">
        <v>1272659</v>
      </c>
      <c r="L2568" s="22" t="s">
        <v>1336</v>
      </c>
      <c r="M2568" s="22" t="str">
        <f>+E2568</f>
        <v>CÔNG TY TNHH MTV THỰC PHẨM SAIGON CO.OP</v>
      </c>
      <c r="N2568">
        <f t="shared" si="168"/>
        <v>10480</v>
      </c>
      <c r="O2568" s="18">
        <f>+VLOOKUP(N2568,'Thanh toán '!O$8:P$8099,2,0)</f>
        <v>566141</v>
      </c>
      <c r="P2568" s="32">
        <f>+T2568</f>
        <v>1272659</v>
      </c>
      <c r="Q2568" s="30">
        <f>+P2568-K2568</f>
        <v>0</v>
      </c>
      <c r="R2568" t="s">
        <v>22782</v>
      </c>
      <c r="S2568">
        <f>+SUMIFS('Thanh toán '!P$27:P$4224,'Thanh toán '!O$27:O$4224,'Bảng kê HĐ 2022'!N2568)</f>
        <v>1838800</v>
      </c>
      <c r="T2568" s="32">
        <f>+S2568-O2568</f>
        <v>1272659</v>
      </c>
    </row>
    <row r="2569" spans="1:20" hidden="1" x14ac:dyDescent="0.3">
      <c r="A2569" s="21">
        <v>19069</v>
      </c>
      <c r="B2569" s="22" t="s">
        <v>2941</v>
      </c>
      <c r="C2569" s="22" t="s">
        <v>1333</v>
      </c>
      <c r="D2569" s="27" t="s">
        <v>2935</v>
      </c>
      <c r="E2569" s="24" t="s">
        <v>38</v>
      </c>
      <c r="F2569" s="25" t="s">
        <v>1348</v>
      </c>
      <c r="G2569" s="22" t="s">
        <v>39</v>
      </c>
      <c r="H2569" s="26">
        <v>1034535</v>
      </c>
      <c r="I2569" s="28"/>
      <c r="J2569" s="26">
        <v>82763</v>
      </c>
      <c r="K2569" s="26">
        <v>1117298</v>
      </c>
      <c r="L2569" s="22" t="s">
        <v>1336</v>
      </c>
      <c r="M2569" s="22"/>
      <c r="N2569">
        <f t="shared" si="168"/>
        <v>10481</v>
      </c>
      <c r="O2569">
        <f>+VLOOKUP(N2569,'Thanh toán '!O$8:P$8099,2,0)</f>
        <v>1117298</v>
      </c>
      <c r="P2569">
        <f t="shared" si="169"/>
        <v>1117298</v>
      </c>
      <c r="Q2569" s="30">
        <f>+O2569-K2569</f>
        <v>0</v>
      </c>
    </row>
    <row r="2570" spans="1:20" hidden="1" x14ac:dyDescent="0.3">
      <c r="A2570" s="21">
        <v>19073</v>
      </c>
      <c r="B2570" s="22" t="s">
        <v>2942</v>
      </c>
      <c r="C2570" s="22" t="s">
        <v>1333</v>
      </c>
      <c r="D2570" s="27" t="s">
        <v>2935</v>
      </c>
      <c r="E2570" s="24" t="s">
        <v>38</v>
      </c>
      <c r="F2570" s="25" t="s">
        <v>1348</v>
      </c>
      <c r="G2570" s="22" t="s">
        <v>39</v>
      </c>
      <c r="H2570" s="26">
        <v>950213</v>
      </c>
      <c r="I2570" s="28"/>
      <c r="J2570" s="26">
        <v>76017</v>
      </c>
      <c r="K2570" s="26">
        <v>1026230</v>
      </c>
      <c r="L2570" s="22" t="s">
        <v>1336</v>
      </c>
      <c r="M2570" s="22" t="str">
        <f>+E2570</f>
        <v>CÔNG TY TNHH MTV THỰC PHẨM SAIGON CO.OP</v>
      </c>
      <c r="N2570">
        <f t="shared" si="168"/>
        <v>10485</v>
      </c>
      <c r="O2570" s="18">
        <f>+VLOOKUP(N2570,'Thanh toán '!O$8:P$8099,2,0)</f>
        <v>1953318</v>
      </c>
      <c r="P2570" s="32">
        <f>+T2570</f>
        <v>1026230</v>
      </c>
      <c r="Q2570" s="30">
        <f>+P2570-K2570</f>
        <v>0</v>
      </c>
      <c r="R2570" t="s">
        <v>22782</v>
      </c>
      <c r="S2570">
        <f>+SUMIFS('Thanh toán '!P$27:P$4224,'Thanh toán '!O$27:O$4224,'Bảng kê HĐ 2022'!N2570)</f>
        <v>2979548</v>
      </c>
      <c r="T2570" s="32">
        <f>+S2570-O2570</f>
        <v>1026230</v>
      </c>
    </row>
    <row r="2571" spans="1:20" hidden="1" x14ac:dyDescent="0.3">
      <c r="A2571" s="21">
        <v>19074</v>
      </c>
      <c r="B2571" s="22" t="s">
        <v>2943</v>
      </c>
      <c r="C2571" s="22" t="s">
        <v>1333</v>
      </c>
      <c r="D2571" s="27" t="s">
        <v>2935</v>
      </c>
      <c r="E2571" s="24" t="s">
        <v>84</v>
      </c>
      <c r="F2571" s="25" t="s">
        <v>1585</v>
      </c>
      <c r="G2571" s="22" t="s">
        <v>85</v>
      </c>
      <c r="H2571" s="26">
        <v>6567420</v>
      </c>
      <c r="I2571" s="28"/>
      <c r="J2571" s="26">
        <v>525394</v>
      </c>
      <c r="K2571" s="26">
        <v>7092814</v>
      </c>
      <c r="L2571" s="22" t="s">
        <v>1336</v>
      </c>
      <c r="M2571" s="22"/>
      <c r="N2571">
        <f t="shared" si="168"/>
        <v>10486</v>
      </c>
      <c r="O2571">
        <f>+VLOOKUP(N2571,'Thanh toán '!O$8:P$8099,2,0)</f>
        <v>7092814</v>
      </c>
      <c r="P2571">
        <f t="shared" si="169"/>
        <v>7092814</v>
      </c>
      <c r="Q2571" s="30">
        <f>+O2571-K2571</f>
        <v>0</v>
      </c>
    </row>
    <row r="2572" spans="1:20" ht="26.3" hidden="1" x14ac:dyDescent="0.3">
      <c r="A2572" s="21">
        <v>19075</v>
      </c>
      <c r="B2572" s="22" t="s">
        <v>2944</v>
      </c>
      <c r="C2572" s="22" t="s">
        <v>1333</v>
      </c>
      <c r="D2572" s="27" t="s">
        <v>2935</v>
      </c>
      <c r="E2572" s="24" t="s">
        <v>747</v>
      </c>
      <c r="F2572" s="25" t="s">
        <v>1583</v>
      </c>
      <c r="G2572" s="22" t="s">
        <v>748</v>
      </c>
      <c r="H2572" s="26">
        <v>3166220</v>
      </c>
      <c r="I2572" s="28"/>
      <c r="J2572" s="26">
        <v>253298</v>
      </c>
      <c r="K2572" s="26">
        <v>3419518</v>
      </c>
      <c r="L2572" s="22" t="s">
        <v>1336</v>
      </c>
      <c r="M2572" s="22" t="str">
        <f t="shared" ref="M2572:M2573" si="170">+E2572</f>
        <v>CÔNG TY TNHH MỘT THÀNH VIÊN SÀI GÒN CO.OP HÓC MÔN</v>
      </c>
      <c r="N2572">
        <f t="shared" si="168"/>
        <v>10487</v>
      </c>
      <c r="O2572" s="18">
        <f>+VLOOKUP(N2572,'Thanh toán '!O$8:P$8099,2,0)</f>
        <v>610819</v>
      </c>
      <c r="P2572" s="32">
        <f t="shared" ref="P2572:P2573" si="171">+T2572</f>
        <v>3419518</v>
      </c>
      <c r="Q2572" s="30">
        <f t="shared" ref="Q2572:Q2573" si="172">+P2572-K2572</f>
        <v>0</v>
      </c>
      <c r="R2572" t="s">
        <v>22782</v>
      </c>
      <c r="S2572">
        <f>+SUMIFS('Thanh toán '!P$27:P$4224,'Thanh toán '!O$27:O$4224,'Bảng kê HĐ 2022'!N2572)</f>
        <v>4030337</v>
      </c>
      <c r="T2572" s="32">
        <f>+S2572-O2572</f>
        <v>3419518</v>
      </c>
    </row>
    <row r="2573" spans="1:20" hidden="1" x14ac:dyDescent="0.3">
      <c r="A2573" s="21">
        <v>19076</v>
      </c>
      <c r="B2573" s="22" t="s">
        <v>2945</v>
      </c>
      <c r="C2573" s="22" t="s">
        <v>1333</v>
      </c>
      <c r="D2573" s="27" t="s">
        <v>2935</v>
      </c>
      <c r="E2573" s="24" t="s">
        <v>38</v>
      </c>
      <c r="F2573" s="25" t="s">
        <v>1348</v>
      </c>
      <c r="G2573" s="22" t="s">
        <v>39</v>
      </c>
      <c r="H2573" s="26">
        <v>832940</v>
      </c>
      <c r="I2573" s="28"/>
      <c r="J2573" s="26">
        <v>66635</v>
      </c>
      <c r="K2573" s="26">
        <v>899575</v>
      </c>
      <c r="L2573" s="22" t="s">
        <v>1336</v>
      </c>
      <c r="M2573" s="22" t="str">
        <f t="shared" si="170"/>
        <v>CÔNG TY TNHH MTV THỰC PHẨM SAIGON CO.OP</v>
      </c>
      <c r="N2573">
        <f t="shared" si="168"/>
        <v>10488</v>
      </c>
      <c r="O2573" s="18">
        <f>+VLOOKUP(N2573,'Thanh toán '!O$8:P$8099,2,0)</f>
        <v>1195157</v>
      </c>
      <c r="P2573" s="32">
        <f t="shared" si="171"/>
        <v>899575</v>
      </c>
      <c r="Q2573" s="30">
        <f t="shared" si="172"/>
        <v>0</v>
      </c>
      <c r="R2573" t="s">
        <v>22782</v>
      </c>
      <c r="S2573">
        <f>+SUMIFS('Thanh toán '!P$27:P$4224,'Thanh toán '!O$27:O$4224,'Bảng kê HĐ 2022'!N2573)</f>
        <v>2094732</v>
      </c>
      <c r="T2573" s="32">
        <f>+S2573-O2573</f>
        <v>899575</v>
      </c>
    </row>
    <row r="2574" spans="1:20" hidden="1" x14ac:dyDescent="0.3">
      <c r="A2574" s="21">
        <v>19077</v>
      </c>
      <c r="B2574" s="22" t="s">
        <v>2946</v>
      </c>
      <c r="C2574" s="22" t="s">
        <v>1333</v>
      </c>
      <c r="D2574" s="27" t="s">
        <v>2935</v>
      </c>
      <c r="E2574" s="24" t="s">
        <v>38</v>
      </c>
      <c r="F2574" s="25" t="s">
        <v>1348</v>
      </c>
      <c r="G2574" s="22" t="s">
        <v>39</v>
      </c>
      <c r="H2574" s="26">
        <v>1083850</v>
      </c>
      <c r="I2574" s="28"/>
      <c r="J2574" s="26">
        <v>86708</v>
      </c>
      <c r="K2574" s="26">
        <v>1170558</v>
      </c>
      <c r="L2574" s="22" t="s">
        <v>1336</v>
      </c>
      <c r="M2574" s="22"/>
      <c r="N2574">
        <f t="shared" si="168"/>
        <v>10489</v>
      </c>
      <c r="O2574">
        <f>+VLOOKUP(N2574,'Thanh toán '!O$8:P$8099,2,0)</f>
        <v>1170558</v>
      </c>
      <c r="P2574">
        <f t="shared" si="169"/>
        <v>1170558</v>
      </c>
      <c r="Q2574" s="30">
        <f>+O2574-K2574</f>
        <v>0</v>
      </c>
    </row>
    <row r="2575" spans="1:20" hidden="1" x14ac:dyDescent="0.3">
      <c r="A2575" s="21">
        <v>19078</v>
      </c>
      <c r="B2575" s="22" t="s">
        <v>2947</v>
      </c>
      <c r="C2575" s="22" t="s">
        <v>1333</v>
      </c>
      <c r="D2575" s="27" t="s">
        <v>2935</v>
      </c>
      <c r="E2575" s="24" t="s">
        <v>38</v>
      </c>
      <c r="F2575" s="25" t="s">
        <v>1348</v>
      </c>
      <c r="G2575" s="22" t="s">
        <v>39</v>
      </c>
      <c r="H2575" s="26">
        <v>1665880</v>
      </c>
      <c r="I2575" s="28"/>
      <c r="J2575" s="26">
        <v>133270</v>
      </c>
      <c r="K2575" s="26">
        <v>1799150</v>
      </c>
      <c r="L2575" s="22" t="s">
        <v>1336</v>
      </c>
      <c r="M2575" s="22" t="str">
        <f>+E2575</f>
        <v>CÔNG TY TNHH MTV THỰC PHẨM SAIGON CO.OP</v>
      </c>
      <c r="N2575">
        <f t="shared" si="168"/>
        <v>10490</v>
      </c>
      <c r="O2575" s="18">
        <f>+VLOOKUP(N2575,'Thanh toán '!O$8:P$8099,2,0)</f>
        <v>610819</v>
      </c>
      <c r="P2575" s="32">
        <f>+T2575</f>
        <v>1799150</v>
      </c>
      <c r="Q2575" s="30">
        <f>+P2575-K2575</f>
        <v>0</v>
      </c>
      <c r="R2575" t="s">
        <v>22782</v>
      </c>
      <c r="S2575">
        <f>+SUMIFS('Thanh toán '!P$27:P$4224,'Thanh toán '!O$27:O$4224,'Bảng kê HĐ 2022'!N2575)</f>
        <v>2409969</v>
      </c>
      <c r="T2575" s="32">
        <f>+S2575-O2575</f>
        <v>1799150</v>
      </c>
    </row>
    <row r="2576" spans="1:20" hidden="1" x14ac:dyDescent="0.3">
      <c r="A2576" s="21">
        <v>19079</v>
      </c>
      <c r="B2576" s="22" t="s">
        <v>2948</v>
      </c>
      <c r="C2576" s="22" t="s">
        <v>1333</v>
      </c>
      <c r="D2576" s="27" t="s">
        <v>2935</v>
      </c>
      <c r="E2576" s="24" t="s">
        <v>45</v>
      </c>
      <c r="F2576" s="25" t="s">
        <v>1383</v>
      </c>
      <c r="G2576" s="22" t="s">
        <v>46</v>
      </c>
      <c r="H2576" s="26">
        <v>2560660</v>
      </c>
      <c r="I2576" s="28"/>
      <c r="J2576" s="26">
        <v>204853</v>
      </c>
      <c r="K2576" s="26">
        <v>2765513</v>
      </c>
      <c r="L2576" s="22" t="s">
        <v>1336</v>
      </c>
      <c r="M2576" s="22"/>
      <c r="N2576">
        <f t="shared" si="168"/>
        <v>10492</v>
      </c>
      <c r="O2576">
        <f>+VLOOKUP(N2576,'Thanh toán '!O$8:P$8099,2,0)</f>
        <v>2765513</v>
      </c>
      <c r="P2576">
        <f t="shared" si="169"/>
        <v>2765513</v>
      </c>
      <c r="Q2576" s="30">
        <f>+O2576-K2576</f>
        <v>0</v>
      </c>
    </row>
    <row r="2577" spans="1:20" hidden="1" x14ac:dyDescent="0.3">
      <c r="A2577" s="21">
        <v>19082</v>
      </c>
      <c r="B2577" s="22" t="s">
        <v>2949</v>
      </c>
      <c r="C2577" s="22" t="s">
        <v>1333</v>
      </c>
      <c r="D2577" s="27" t="s">
        <v>2935</v>
      </c>
      <c r="E2577" s="24" t="s">
        <v>38</v>
      </c>
      <c r="F2577" s="25" t="s">
        <v>1348</v>
      </c>
      <c r="G2577" s="22" t="s">
        <v>39</v>
      </c>
      <c r="H2577" s="26">
        <v>313450</v>
      </c>
      <c r="I2577" s="28"/>
      <c r="J2577" s="26">
        <v>25076</v>
      </c>
      <c r="K2577" s="26">
        <v>338526</v>
      </c>
      <c r="L2577" s="22" t="s">
        <v>1336</v>
      </c>
      <c r="M2577" s="22" t="str">
        <f t="shared" ref="M2577:M2579" si="173">+E2577</f>
        <v>CÔNG TY TNHH MTV THỰC PHẨM SAIGON CO.OP</v>
      </c>
      <c r="N2577">
        <f t="shared" si="168"/>
        <v>10496</v>
      </c>
      <c r="O2577" s="18">
        <f>+VLOOKUP(N2577,'Thanh toán '!O$8:P$8099,2,0)</f>
        <v>520329</v>
      </c>
      <c r="P2577" s="32">
        <f t="shared" ref="P2577:P2579" si="174">+T2577</f>
        <v>338526</v>
      </c>
      <c r="Q2577" s="30">
        <f t="shared" ref="Q2577:Q2579" si="175">+P2577-K2577</f>
        <v>0</v>
      </c>
      <c r="R2577" t="s">
        <v>22782</v>
      </c>
      <c r="S2577">
        <f>+SUMIFS('Thanh toán '!P$27:P$4224,'Thanh toán '!O$27:O$4224,'Bảng kê HĐ 2022'!N2577)</f>
        <v>858855</v>
      </c>
      <c r="T2577" s="32">
        <f>+S2577-O2577</f>
        <v>338526</v>
      </c>
    </row>
    <row r="2578" spans="1:20" hidden="1" x14ac:dyDescent="0.3">
      <c r="A2578" s="21">
        <v>19083</v>
      </c>
      <c r="B2578" s="22" t="s">
        <v>2950</v>
      </c>
      <c r="C2578" s="22" t="s">
        <v>1333</v>
      </c>
      <c r="D2578" s="27" t="s">
        <v>2935</v>
      </c>
      <c r="E2578" s="24" t="s">
        <v>38</v>
      </c>
      <c r="F2578" s="25" t="s">
        <v>1348</v>
      </c>
      <c r="G2578" s="22" t="s">
        <v>39</v>
      </c>
      <c r="H2578" s="26">
        <v>1636785</v>
      </c>
      <c r="I2578" s="28"/>
      <c r="J2578" s="26">
        <v>130943</v>
      </c>
      <c r="K2578" s="26">
        <v>1767728</v>
      </c>
      <c r="L2578" s="22" t="s">
        <v>1336</v>
      </c>
      <c r="M2578" s="22" t="str">
        <f t="shared" si="173"/>
        <v>CÔNG TY TNHH MTV THỰC PHẨM SAIGON CO.OP</v>
      </c>
      <c r="N2578">
        <f t="shared" si="168"/>
        <v>10497</v>
      </c>
      <c r="O2578" s="18">
        <f>+VLOOKUP(N2578,'Thanh toán '!O$8:P$8099,2,0)</f>
        <v>6108190</v>
      </c>
      <c r="P2578" s="32">
        <f t="shared" si="174"/>
        <v>1767728</v>
      </c>
      <c r="Q2578" s="30">
        <f t="shared" si="175"/>
        <v>0</v>
      </c>
      <c r="R2578" t="s">
        <v>22782</v>
      </c>
      <c r="S2578">
        <f>+SUMIFS('Thanh toán '!P$27:P$4224,'Thanh toán '!O$27:O$4224,'Bảng kê HĐ 2022'!N2578)</f>
        <v>7875918</v>
      </c>
      <c r="T2578" s="32">
        <f>+S2578-O2578</f>
        <v>1767728</v>
      </c>
    </row>
    <row r="2579" spans="1:20" ht="26.3" hidden="1" x14ac:dyDescent="0.3">
      <c r="A2579" s="21">
        <v>19084</v>
      </c>
      <c r="B2579" s="22" t="s">
        <v>2951</v>
      </c>
      <c r="C2579" s="22" t="s">
        <v>1333</v>
      </c>
      <c r="D2579" s="27" t="s">
        <v>2935</v>
      </c>
      <c r="E2579" s="24" t="s">
        <v>89</v>
      </c>
      <c r="F2579" s="25" t="s">
        <v>1525</v>
      </c>
      <c r="G2579" s="22" t="s">
        <v>90</v>
      </c>
      <c r="H2579" s="26">
        <v>4266410</v>
      </c>
      <c r="I2579" s="28"/>
      <c r="J2579" s="26">
        <v>341313</v>
      </c>
      <c r="K2579" s="26">
        <v>4607723</v>
      </c>
      <c r="L2579" s="22" t="s">
        <v>1336</v>
      </c>
      <c r="M2579" s="22" t="str">
        <f t="shared" si="173"/>
        <v>CÔNG TY TNHH MỘT THÀNH VIÊN SÀI GÒN CO.OP PHÚ NHUẬN</v>
      </c>
      <c r="N2579">
        <f t="shared" si="168"/>
        <v>10498</v>
      </c>
      <c r="O2579" s="18">
        <f>+VLOOKUP(N2579,'Thanh toán '!O$8:P$8099,2,0)</f>
        <v>1373152</v>
      </c>
      <c r="P2579" s="32">
        <f t="shared" si="174"/>
        <v>4607723</v>
      </c>
      <c r="Q2579" s="30">
        <f t="shared" si="175"/>
        <v>0</v>
      </c>
      <c r="R2579" t="s">
        <v>22782</v>
      </c>
      <c r="S2579">
        <f>+SUMIFS('Thanh toán '!P$27:P$4224,'Thanh toán '!O$27:O$4224,'Bảng kê HĐ 2022'!N2579)</f>
        <v>5980875</v>
      </c>
      <c r="T2579" s="32">
        <f>+S2579-O2579</f>
        <v>4607723</v>
      </c>
    </row>
    <row r="2580" spans="1:20" hidden="1" x14ac:dyDescent="0.3">
      <c r="A2580" s="21">
        <v>19085</v>
      </c>
      <c r="B2580" s="22" t="s">
        <v>2952</v>
      </c>
      <c r="C2580" s="22" t="s">
        <v>1333</v>
      </c>
      <c r="D2580" s="27" t="s">
        <v>2935</v>
      </c>
      <c r="E2580" s="24" t="s">
        <v>38</v>
      </c>
      <c r="F2580" s="25" t="s">
        <v>1348</v>
      </c>
      <c r="G2580" s="22" t="s">
        <v>39</v>
      </c>
      <c r="H2580" s="26">
        <v>470175</v>
      </c>
      <c r="I2580" s="28"/>
      <c r="J2580" s="26">
        <v>37614</v>
      </c>
      <c r="K2580" s="26">
        <v>507789</v>
      </c>
      <c r="L2580" s="22" t="s">
        <v>1336</v>
      </c>
      <c r="M2580" s="22"/>
      <c r="N2580">
        <f t="shared" si="168"/>
        <v>10499</v>
      </c>
      <c r="O2580">
        <f>+VLOOKUP(N2580,'Thanh toán '!O$8:P$8099,2,0)</f>
        <v>507789</v>
      </c>
      <c r="P2580">
        <f t="shared" si="169"/>
        <v>507789</v>
      </c>
      <c r="Q2580" s="30">
        <f>+O2580-K2580</f>
        <v>0</v>
      </c>
    </row>
    <row r="2581" spans="1:20" hidden="1" x14ac:dyDescent="0.3">
      <c r="A2581" s="21">
        <v>19086</v>
      </c>
      <c r="B2581" s="22" t="s">
        <v>2953</v>
      </c>
      <c r="C2581" s="22" t="s">
        <v>1333</v>
      </c>
      <c r="D2581" s="27" t="s">
        <v>2935</v>
      </c>
      <c r="E2581" s="24" t="s">
        <v>38</v>
      </c>
      <c r="F2581" s="25" t="s">
        <v>1348</v>
      </c>
      <c r="G2581" s="22" t="s">
        <v>39</v>
      </c>
      <c r="H2581" s="26">
        <v>757626</v>
      </c>
      <c r="I2581" s="28"/>
      <c r="J2581" s="26">
        <v>60610</v>
      </c>
      <c r="K2581" s="26">
        <v>818236</v>
      </c>
      <c r="L2581" s="22" t="s">
        <v>1336</v>
      </c>
      <c r="M2581" s="22" t="str">
        <f t="shared" ref="M2581:M2582" si="176">+E2581</f>
        <v>CÔNG TY TNHH MTV THỰC PHẨM SAIGON CO.OP</v>
      </c>
      <c r="N2581">
        <f t="shared" si="168"/>
        <v>10500</v>
      </c>
      <c r="O2581" s="18">
        <f>+VLOOKUP(N2581,'Thanh toán '!O$8:P$8099,2,0)</f>
        <v>552002</v>
      </c>
      <c r="P2581" s="32">
        <f t="shared" ref="P2581:P2582" si="177">+T2581</f>
        <v>818236</v>
      </c>
      <c r="Q2581" s="30">
        <f t="shared" ref="Q2581:Q2582" si="178">+P2581-K2581</f>
        <v>0</v>
      </c>
      <c r="R2581" t="s">
        <v>22782</v>
      </c>
      <c r="S2581">
        <f>+SUMIFS('Thanh toán '!P$27:P$4224,'Thanh toán '!O$27:O$4224,'Bảng kê HĐ 2022'!N2581)</f>
        <v>1370238</v>
      </c>
      <c r="T2581" s="32">
        <f>+S2581-O2581</f>
        <v>818236</v>
      </c>
    </row>
    <row r="2582" spans="1:20" hidden="1" x14ac:dyDescent="0.3">
      <c r="A2582" s="21">
        <v>19087</v>
      </c>
      <c r="B2582" s="22" t="s">
        <v>2954</v>
      </c>
      <c r="C2582" s="22" t="s">
        <v>1333</v>
      </c>
      <c r="D2582" s="27" t="s">
        <v>2935</v>
      </c>
      <c r="E2582" s="24" t="s">
        <v>38</v>
      </c>
      <c r="F2582" s="25" t="s">
        <v>1348</v>
      </c>
      <c r="G2582" s="22" t="s">
        <v>39</v>
      </c>
      <c r="H2582" s="26">
        <v>514017</v>
      </c>
      <c r="I2582" s="28"/>
      <c r="J2582" s="26">
        <v>41121</v>
      </c>
      <c r="K2582" s="26">
        <v>555138</v>
      </c>
      <c r="L2582" s="22" t="s">
        <v>1336</v>
      </c>
      <c r="M2582" s="22" t="str">
        <f t="shared" si="176"/>
        <v>CÔNG TY TNHH MTV THỰC PHẨM SAIGON CO.OP</v>
      </c>
      <c r="N2582">
        <f t="shared" si="168"/>
        <v>10501</v>
      </c>
      <c r="O2582" s="18">
        <f>+VLOOKUP(N2582,'Thanh toán '!O$8:P$8099,2,0)</f>
        <v>274630</v>
      </c>
      <c r="P2582" s="32">
        <f t="shared" si="177"/>
        <v>555138</v>
      </c>
      <c r="Q2582" s="30">
        <f t="shared" si="178"/>
        <v>0</v>
      </c>
      <c r="R2582" t="s">
        <v>22782</v>
      </c>
      <c r="S2582">
        <f>+SUMIFS('Thanh toán '!P$27:P$4224,'Thanh toán '!O$27:O$4224,'Bảng kê HĐ 2022'!N2582)</f>
        <v>829768</v>
      </c>
      <c r="T2582" s="32">
        <f>+S2582-O2582</f>
        <v>555138</v>
      </c>
    </row>
    <row r="2583" spans="1:20" hidden="1" x14ac:dyDescent="0.3">
      <c r="A2583" s="21">
        <v>19088</v>
      </c>
      <c r="B2583" s="22" t="s">
        <v>2955</v>
      </c>
      <c r="C2583" s="22" t="s">
        <v>1333</v>
      </c>
      <c r="D2583" s="27" t="s">
        <v>2935</v>
      </c>
      <c r="E2583" s="24" t="s">
        <v>38</v>
      </c>
      <c r="F2583" s="25" t="s">
        <v>1348</v>
      </c>
      <c r="G2583" s="22" t="s">
        <v>39</v>
      </c>
      <c r="H2583" s="26">
        <v>985220</v>
      </c>
      <c r="I2583" s="28"/>
      <c r="J2583" s="26">
        <v>78818</v>
      </c>
      <c r="K2583" s="26">
        <v>1064038</v>
      </c>
      <c r="L2583" s="22" t="s">
        <v>1336</v>
      </c>
      <c r="M2583" s="22"/>
      <c r="N2583">
        <f t="shared" si="168"/>
        <v>10502</v>
      </c>
      <c r="O2583">
        <f>+VLOOKUP(N2583,'Thanh toán '!O$8:P$8099,2,0)</f>
        <v>1064038</v>
      </c>
      <c r="P2583">
        <f t="shared" si="169"/>
        <v>1064038</v>
      </c>
      <c r="Q2583" s="30">
        <f t="shared" ref="Q2583:Q2614" si="179">+O2583-K2583</f>
        <v>0</v>
      </c>
    </row>
    <row r="2584" spans="1:20" hidden="1" x14ac:dyDescent="0.3">
      <c r="A2584" s="21">
        <v>19089</v>
      </c>
      <c r="B2584" s="22" t="s">
        <v>2956</v>
      </c>
      <c r="C2584" s="22" t="s">
        <v>1333</v>
      </c>
      <c r="D2584" s="27" t="s">
        <v>2935</v>
      </c>
      <c r="E2584" s="24" t="s">
        <v>38</v>
      </c>
      <c r="F2584" s="25" t="s">
        <v>1348</v>
      </c>
      <c r="G2584" s="22" t="s">
        <v>39</v>
      </c>
      <c r="H2584" s="26">
        <v>757626</v>
      </c>
      <c r="I2584" s="28"/>
      <c r="J2584" s="26">
        <v>60610</v>
      </c>
      <c r="K2584" s="26">
        <v>818236</v>
      </c>
      <c r="L2584" s="22" t="s">
        <v>1336</v>
      </c>
      <c r="M2584" s="22"/>
      <c r="N2584">
        <f t="shared" si="168"/>
        <v>10503</v>
      </c>
      <c r="O2584">
        <f>+VLOOKUP(N2584,'Thanh toán '!O$8:P$8099,2,0)</f>
        <v>818236</v>
      </c>
      <c r="P2584">
        <f t="shared" si="169"/>
        <v>818236</v>
      </c>
      <c r="Q2584" s="30">
        <f t="shared" si="179"/>
        <v>0</v>
      </c>
    </row>
    <row r="2585" spans="1:20" hidden="1" x14ac:dyDescent="0.3">
      <c r="A2585" s="21">
        <v>19090</v>
      </c>
      <c r="B2585" s="22" t="s">
        <v>2957</v>
      </c>
      <c r="C2585" s="22" t="s">
        <v>1333</v>
      </c>
      <c r="D2585" s="27" t="s">
        <v>2935</v>
      </c>
      <c r="E2585" s="24" t="s">
        <v>29</v>
      </c>
      <c r="F2585" s="25" t="s">
        <v>1357</v>
      </c>
      <c r="G2585" s="22" t="s">
        <v>30</v>
      </c>
      <c r="H2585" s="26">
        <v>1836580</v>
      </c>
      <c r="I2585" s="28"/>
      <c r="J2585" s="26">
        <v>146926</v>
      </c>
      <c r="K2585" s="26">
        <v>1983506</v>
      </c>
      <c r="L2585" s="22" t="s">
        <v>1336</v>
      </c>
      <c r="M2585" s="22"/>
      <c r="N2585">
        <f t="shared" si="168"/>
        <v>10504</v>
      </c>
      <c r="O2585">
        <f>+VLOOKUP(N2585,'Thanh toán '!O$8:P$8099,2,0)</f>
        <v>1983506</v>
      </c>
      <c r="P2585">
        <f t="shared" si="169"/>
        <v>1983506</v>
      </c>
      <c r="Q2585" s="30">
        <f t="shared" si="179"/>
        <v>0</v>
      </c>
    </row>
    <row r="2586" spans="1:20" hidden="1" x14ac:dyDescent="0.3">
      <c r="A2586" s="21">
        <v>19091</v>
      </c>
      <c r="B2586" s="22" t="s">
        <v>2958</v>
      </c>
      <c r="C2586" s="22" t="s">
        <v>1333</v>
      </c>
      <c r="D2586" s="27" t="s">
        <v>2935</v>
      </c>
      <c r="E2586" s="24" t="s">
        <v>164</v>
      </c>
      <c r="F2586" s="25" t="s">
        <v>1506</v>
      </c>
      <c r="G2586" s="22" t="s">
        <v>165</v>
      </c>
      <c r="H2586" s="26">
        <v>2167700</v>
      </c>
      <c r="I2586" s="28"/>
      <c r="J2586" s="26">
        <v>173416</v>
      </c>
      <c r="K2586" s="26">
        <v>2341116</v>
      </c>
      <c r="L2586" s="22" t="s">
        <v>1336</v>
      </c>
      <c r="M2586" s="22"/>
      <c r="N2586">
        <f t="shared" si="168"/>
        <v>10505</v>
      </c>
      <c r="O2586">
        <f>+VLOOKUP(N2586,'Thanh toán '!O$8:P$8099,2,0)</f>
        <v>2341116</v>
      </c>
      <c r="P2586">
        <f t="shared" si="169"/>
        <v>2341116</v>
      </c>
      <c r="Q2586" s="30">
        <f t="shared" si="179"/>
        <v>0</v>
      </c>
    </row>
    <row r="2587" spans="1:20" hidden="1" x14ac:dyDescent="0.3">
      <c r="A2587" s="21">
        <v>19092</v>
      </c>
      <c r="B2587" s="22" t="s">
        <v>2959</v>
      </c>
      <c r="C2587" s="22" t="s">
        <v>1333</v>
      </c>
      <c r="D2587" s="27" t="s">
        <v>2935</v>
      </c>
      <c r="E2587" s="24" t="s">
        <v>38</v>
      </c>
      <c r="F2587" s="25" t="s">
        <v>1348</v>
      </c>
      <c r="G2587" s="22" t="s">
        <v>39</v>
      </c>
      <c r="H2587" s="26">
        <v>1171378</v>
      </c>
      <c r="I2587" s="28"/>
      <c r="J2587" s="26">
        <v>93710</v>
      </c>
      <c r="K2587" s="26">
        <v>1265088</v>
      </c>
      <c r="L2587" s="22" t="s">
        <v>1336</v>
      </c>
      <c r="M2587" s="22"/>
      <c r="N2587">
        <f t="shared" si="168"/>
        <v>10506</v>
      </c>
      <c r="O2587">
        <f>+VLOOKUP(N2587,'Thanh toán '!O$8:P$8099,2,0)</f>
        <v>1265088</v>
      </c>
      <c r="P2587">
        <f t="shared" si="169"/>
        <v>1265088</v>
      </c>
      <c r="Q2587" s="30">
        <f t="shared" si="179"/>
        <v>0</v>
      </c>
    </row>
    <row r="2588" spans="1:20" hidden="1" x14ac:dyDescent="0.3">
      <c r="A2588" s="21">
        <v>19093</v>
      </c>
      <c r="B2588" s="22" t="s">
        <v>2960</v>
      </c>
      <c r="C2588" s="22" t="s">
        <v>1333</v>
      </c>
      <c r="D2588" s="27" t="s">
        <v>2935</v>
      </c>
      <c r="E2588" s="24" t="s">
        <v>38</v>
      </c>
      <c r="F2588" s="25" t="s">
        <v>1348</v>
      </c>
      <c r="G2588" s="22" t="s">
        <v>39</v>
      </c>
      <c r="H2588" s="26">
        <v>416470</v>
      </c>
      <c r="I2588" s="28"/>
      <c r="J2588" s="26">
        <v>33318</v>
      </c>
      <c r="K2588" s="26">
        <v>449788</v>
      </c>
      <c r="L2588" s="22" t="s">
        <v>1336</v>
      </c>
      <c r="M2588" s="22"/>
      <c r="N2588">
        <f t="shared" si="168"/>
        <v>10507</v>
      </c>
      <c r="O2588">
        <f>+VLOOKUP(N2588,'Thanh toán '!O$8:P$8099,2,0)</f>
        <v>449788</v>
      </c>
      <c r="P2588">
        <f t="shared" si="169"/>
        <v>449788</v>
      </c>
      <c r="Q2588" s="30">
        <f t="shared" si="179"/>
        <v>0</v>
      </c>
    </row>
    <row r="2589" spans="1:20" hidden="1" x14ac:dyDescent="0.3">
      <c r="A2589" s="21">
        <v>19094</v>
      </c>
      <c r="B2589" s="22" t="s">
        <v>2961</v>
      </c>
      <c r="C2589" s="22" t="s">
        <v>1333</v>
      </c>
      <c r="D2589" s="27" t="s">
        <v>2935</v>
      </c>
      <c r="E2589" s="24" t="s">
        <v>38</v>
      </c>
      <c r="F2589" s="25" t="s">
        <v>1348</v>
      </c>
      <c r="G2589" s="22" t="s">
        <v>39</v>
      </c>
      <c r="H2589" s="26">
        <v>1158148</v>
      </c>
      <c r="I2589" s="28"/>
      <c r="J2589" s="26">
        <v>92652</v>
      </c>
      <c r="K2589" s="26">
        <v>1250800</v>
      </c>
      <c r="L2589" s="22" t="s">
        <v>1336</v>
      </c>
      <c r="M2589" s="22"/>
      <c r="N2589">
        <f t="shared" si="168"/>
        <v>10508</v>
      </c>
      <c r="O2589">
        <f>+VLOOKUP(N2589,'Thanh toán '!O$8:P$8099,2,0)</f>
        <v>1250800</v>
      </c>
      <c r="P2589">
        <f t="shared" si="169"/>
        <v>1250800</v>
      </c>
      <c r="Q2589" s="30">
        <f t="shared" si="179"/>
        <v>0</v>
      </c>
    </row>
    <row r="2590" spans="1:20" hidden="1" x14ac:dyDescent="0.3">
      <c r="A2590" s="21">
        <v>19095</v>
      </c>
      <c r="B2590" s="22" t="s">
        <v>2962</v>
      </c>
      <c r="C2590" s="22" t="s">
        <v>1333</v>
      </c>
      <c r="D2590" s="27" t="s">
        <v>2935</v>
      </c>
      <c r="E2590" s="24" t="s">
        <v>38</v>
      </c>
      <c r="F2590" s="25" t="s">
        <v>1348</v>
      </c>
      <c r="G2590" s="22" t="s">
        <v>39</v>
      </c>
      <c r="H2590" s="26">
        <v>1274694</v>
      </c>
      <c r="I2590" s="28"/>
      <c r="J2590" s="26">
        <v>101976</v>
      </c>
      <c r="K2590" s="26">
        <v>1376670</v>
      </c>
      <c r="L2590" s="22" t="s">
        <v>1336</v>
      </c>
      <c r="M2590" s="22"/>
      <c r="N2590">
        <f t="shared" si="168"/>
        <v>10509</v>
      </c>
      <c r="O2590">
        <f>+VLOOKUP(N2590,'Thanh toán '!O$8:P$8099,2,0)</f>
        <v>1376670</v>
      </c>
      <c r="P2590">
        <f t="shared" si="169"/>
        <v>1376670</v>
      </c>
      <c r="Q2590" s="30">
        <f t="shared" si="179"/>
        <v>0</v>
      </c>
    </row>
    <row r="2591" spans="1:20" hidden="1" x14ac:dyDescent="0.3">
      <c r="A2591" s="21">
        <v>19096</v>
      </c>
      <c r="B2591" s="22" t="s">
        <v>2963</v>
      </c>
      <c r="C2591" s="22" t="s">
        <v>1333</v>
      </c>
      <c r="D2591" s="27" t="s">
        <v>2935</v>
      </c>
      <c r="E2591" s="24" t="s">
        <v>38</v>
      </c>
      <c r="F2591" s="25" t="s">
        <v>1348</v>
      </c>
      <c r="G2591" s="22" t="s">
        <v>39</v>
      </c>
      <c r="H2591" s="26">
        <v>1345515</v>
      </c>
      <c r="I2591" s="28"/>
      <c r="J2591" s="26">
        <v>107641</v>
      </c>
      <c r="K2591" s="26">
        <v>1453156</v>
      </c>
      <c r="L2591" s="22" t="s">
        <v>1336</v>
      </c>
      <c r="M2591" s="22"/>
      <c r="N2591">
        <f t="shared" si="168"/>
        <v>10510</v>
      </c>
      <c r="O2591">
        <f>+VLOOKUP(N2591,'Thanh toán '!O$8:P$8099,2,0)</f>
        <v>1453156</v>
      </c>
      <c r="P2591">
        <f t="shared" si="169"/>
        <v>1453156</v>
      </c>
      <c r="Q2591" s="30">
        <f t="shared" si="179"/>
        <v>0</v>
      </c>
    </row>
    <row r="2592" spans="1:20" hidden="1" x14ac:dyDescent="0.3">
      <c r="A2592" s="21">
        <v>19098</v>
      </c>
      <c r="B2592" s="22" t="s">
        <v>2964</v>
      </c>
      <c r="C2592" s="22" t="s">
        <v>1333</v>
      </c>
      <c r="D2592" s="27" t="s">
        <v>2935</v>
      </c>
      <c r="E2592" s="24" t="s">
        <v>38</v>
      </c>
      <c r="F2592" s="25" t="s">
        <v>1348</v>
      </c>
      <c r="G2592" s="22" t="s">
        <v>39</v>
      </c>
      <c r="H2592" s="26">
        <v>1607161</v>
      </c>
      <c r="I2592" s="28"/>
      <c r="J2592" s="26">
        <v>128573</v>
      </c>
      <c r="K2592" s="26">
        <v>1735734</v>
      </c>
      <c r="L2592" s="22" t="s">
        <v>1336</v>
      </c>
      <c r="M2592" s="22"/>
      <c r="N2592">
        <f t="shared" si="168"/>
        <v>10512</v>
      </c>
      <c r="O2592">
        <f>+VLOOKUP(N2592,'Thanh toán '!O$8:P$8099,2,0)</f>
        <v>1735734</v>
      </c>
      <c r="P2592">
        <f t="shared" si="169"/>
        <v>1735734</v>
      </c>
      <c r="Q2592" s="30">
        <f t="shared" si="179"/>
        <v>0</v>
      </c>
    </row>
    <row r="2593" spans="1:17" hidden="1" x14ac:dyDescent="0.3">
      <c r="A2593" s="21">
        <v>19099</v>
      </c>
      <c r="B2593" s="22" t="s">
        <v>2965</v>
      </c>
      <c r="C2593" s="22" t="s">
        <v>1333</v>
      </c>
      <c r="D2593" s="27" t="s">
        <v>2935</v>
      </c>
      <c r="E2593" s="24" t="s">
        <v>38</v>
      </c>
      <c r="F2593" s="25" t="s">
        <v>1348</v>
      </c>
      <c r="G2593" s="22" t="s">
        <v>39</v>
      </c>
      <c r="H2593" s="26">
        <v>1118028</v>
      </c>
      <c r="I2593" s="28"/>
      <c r="J2593" s="26">
        <v>89442</v>
      </c>
      <c r="K2593" s="26">
        <v>1207470</v>
      </c>
      <c r="L2593" s="22" t="s">
        <v>1336</v>
      </c>
      <c r="M2593" s="22"/>
      <c r="N2593">
        <f t="shared" si="168"/>
        <v>10513</v>
      </c>
      <c r="O2593">
        <f>+VLOOKUP(N2593,'Thanh toán '!O$8:P$8099,2,0)</f>
        <v>1207470</v>
      </c>
      <c r="P2593">
        <f t="shared" si="169"/>
        <v>1207470</v>
      </c>
      <c r="Q2593" s="30">
        <f t="shared" si="179"/>
        <v>0</v>
      </c>
    </row>
    <row r="2594" spans="1:17" hidden="1" x14ac:dyDescent="0.3">
      <c r="A2594" s="21">
        <v>19100</v>
      </c>
      <c r="B2594" s="22" t="s">
        <v>2966</v>
      </c>
      <c r="C2594" s="22" t="s">
        <v>1333</v>
      </c>
      <c r="D2594" s="27" t="s">
        <v>2935</v>
      </c>
      <c r="E2594" s="24" t="s">
        <v>38</v>
      </c>
      <c r="F2594" s="25" t="s">
        <v>1348</v>
      </c>
      <c r="G2594" s="22" t="s">
        <v>39</v>
      </c>
      <c r="H2594" s="26">
        <v>533904</v>
      </c>
      <c r="I2594" s="28"/>
      <c r="J2594" s="26">
        <v>42712</v>
      </c>
      <c r="K2594" s="26">
        <v>576616</v>
      </c>
      <c r="L2594" s="22" t="s">
        <v>1336</v>
      </c>
      <c r="M2594" s="22"/>
      <c r="N2594">
        <f t="shared" si="168"/>
        <v>10514</v>
      </c>
      <c r="O2594">
        <f>+VLOOKUP(N2594,'Thanh toán '!O$8:P$8099,2,0)</f>
        <v>576616</v>
      </c>
      <c r="P2594">
        <f t="shared" si="169"/>
        <v>576616</v>
      </c>
      <c r="Q2594" s="30">
        <f t="shared" si="179"/>
        <v>0</v>
      </c>
    </row>
    <row r="2595" spans="1:17" hidden="1" x14ac:dyDescent="0.3">
      <c r="A2595" s="21">
        <v>19101</v>
      </c>
      <c r="B2595" s="22" t="s">
        <v>2967</v>
      </c>
      <c r="C2595" s="22" t="s">
        <v>1333</v>
      </c>
      <c r="D2595" s="27" t="s">
        <v>2935</v>
      </c>
      <c r="E2595" s="24" t="s">
        <v>192</v>
      </c>
      <c r="F2595" s="25" t="s">
        <v>1477</v>
      </c>
      <c r="G2595" s="22" t="s">
        <v>193</v>
      </c>
      <c r="H2595" s="26">
        <v>1658270</v>
      </c>
      <c r="I2595" s="28"/>
      <c r="J2595" s="26">
        <v>132662</v>
      </c>
      <c r="K2595" s="26">
        <v>1790932</v>
      </c>
      <c r="L2595" s="22" t="s">
        <v>1336</v>
      </c>
      <c r="M2595" s="22"/>
      <c r="N2595">
        <f t="shared" si="168"/>
        <v>10515</v>
      </c>
      <c r="O2595">
        <f>+VLOOKUP(N2595,'Thanh toán '!O$8:P$8099,2,0)</f>
        <v>1790932</v>
      </c>
      <c r="P2595">
        <f t="shared" si="169"/>
        <v>1790932</v>
      </c>
      <c r="Q2595" s="30">
        <f t="shared" si="179"/>
        <v>0</v>
      </c>
    </row>
    <row r="2596" spans="1:17" hidden="1" x14ac:dyDescent="0.3">
      <c r="A2596" s="21">
        <v>19103</v>
      </c>
      <c r="B2596" s="22" t="s">
        <v>2968</v>
      </c>
      <c r="C2596" s="22" t="s">
        <v>1333</v>
      </c>
      <c r="D2596" s="27" t="s">
        <v>2935</v>
      </c>
      <c r="E2596" s="24" t="s">
        <v>38</v>
      </c>
      <c r="F2596" s="25" t="s">
        <v>1348</v>
      </c>
      <c r="G2596" s="22" t="s">
        <v>39</v>
      </c>
      <c r="H2596" s="26">
        <v>704015</v>
      </c>
      <c r="I2596" s="28"/>
      <c r="J2596" s="26">
        <v>56321</v>
      </c>
      <c r="K2596" s="26">
        <v>760336</v>
      </c>
      <c r="L2596" s="22" t="s">
        <v>1336</v>
      </c>
      <c r="M2596" s="22"/>
      <c r="N2596">
        <f t="shared" si="168"/>
        <v>10517</v>
      </c>
      <c r="O2596">
        <f>+VLOOKUP(N2596,'Thanh toán '!O$8:P$8099,2,0)</f>
        <v>760336</v>
      </c>
      <c r="P2596">
        <f t="shared" si="169"/>
        <v>760336</v>
      </c>
      <c r="Q2596" s="30">
        <f t="shared" si="179"/>
        <v>0</v>
      </c>
    </row>
    <row r="2597" spans="1:17" hidden="1" x14ac:dyDescent="0.3">
      <c r="A2597" s="21">
        <v>19104</v>
      </c>
      <c r="B2597" s="22" t="s">
        <v>2969</v>
      </c>
      <c r="C2597" s="22" t="s">
        <v>1333</v>
      </c>
      <c r="D2597" s="27" t="s">
        <v>2935</v>
      </c>
      <c r="E2597" s="24" t="s">
        <v>42</v>
      </c>
      <c r="F2597" s="25" t="s">
        <v>1359</v>
      </c>
      <c r="G2597" s="22" t="s">
        <v>43</v>
      </c>
      <c r="H2597" s="26">
        <v>1934405</v>
      </c>
      <c r="I2597" s="28"/>
      <c r="J2597" s="26">
        <v>154752</v>
      </c>
      <c r="K2597" s="26">
        <v>2089157</v>
      </c>
      <c r="L2597" s="22" t="s">
        <v>1336</v>
      </c>
      <c r="M2597" s="22"/>
      <c r="N2597">
        <f t="shared" si="168"/>
        <v>10518</v>
      </c>
      <c r="O2597">
        <f>+VLOOKUP(N2597,'Thanh toán '!O$8:P$8099,2,0)</f>
        <v>2089157</v>
      </c>
      <c r="P2597">
        <f t="shared" si="169"/>
        <v>2089157</v>
      </c>
      <c r="Q2597" s="30">
        <f t="shared" si="179"/>
        <v>0</v>
      </c>
    </row>
    <row r="2598" spans="1:17" hidden="1" x14ac:dyDescent="0.3">
      <c r="A2598" s="21">
        <v>19105</v>
      </c>
      <c r="B2598" s="22" t="s">
        <v>2970</v>
      </c>
      <c r="C2598" s="22" t="s">
        <v>1333</v>
      </c>
      <c r="D2598" s="27" t="s">
        <v>2935</v>
      </c>
      <c r="E2598" s="24" t="s">
        <v>38</v>
      </c>
      <c r="F2598" s="25" t="s">
        <v>1348</v>
      </c>
      <c r="G2598" s="22" t="s">
        <v>39</v>
      </c>
      <c r="H2598" s="26">
        <v>416470</v>
      </c>
      <c r="I2598" s="28"/>
      <c r="J2598" s="26">
        <v>33318</v>
      </c>
      <c r="K2598" s="26">
        <v>449788</v>
      </c>
      <c r="L2598" s="22" t="s">
        <v>1336</v>
      </c>
      <c r="M2598" s="22"/>
      <c r="N2598">
        <f t="shared" si="168"/>
        <v>10519</v>
      </c>
      <c r="O2598">
        <f>+VLOOKUP(N2598,'Thanh toán '!O$8:P$8099,2,0)</f>
        <v>449788</v>
      </c>
      <c r="P2598">
        <f t="shared" si="169"/>
        <v>449788</v>
      </c>
      <c r="Q2598" s="30">
        <f t="shared" si="179"/>
        <v>0</v>
      </c>
    </row>
    <row r="2599" spans="1:17" hidden="1" x14ac:dyDescent="0.3">
      <c r="A2599" s="21">
        <v>19106</v>
      </c>
      <c r="B2599" s="22" t="s">
        <v>2971</v>
      </c>
      <c r="C2599" s="22" t="s">
        <v>1333</v>
      </c>
      <c r="D2599" s="27" t="s">
        <v>2935</v>
      </c>
      <c r="E2599" s="24" t="s">
        <v>42</v>
      </c>
      <c r="F2599" s="25" t="s">
        <v>1359</v>
      </c>
      <c r="G2599" s="22" t="s">
        <v>43</v>
      </c>
      <c r="H2599" s="26">
        <v>9907950</v>
      </c>
      <c r="I2599" s="28"/>
      <c r="J2599" s="26">
        <v>792636</v>
      </c>
      <c r="K2599" s="26">
        <v>10700586</v>
      </c>
      <c r="L2599" s="22" t="s">
        <v>1336</v>
      </c>
      <c r="M2599" s="22"/>
      <c r="N2599">
        <f t="shared" si="168"/>
        <v>10520</v>
      </c>
      <c r="O2599">
        <f>+VLOOKUP(N2599,'Thanh toán '!O$8:P$8099,2,0)</f>
        <v>10700586</v>
      </c>
      <c r="P2599">
        <f t="shared" si="169"/>
        <v>10700586</v>
      </c>
      <c r="Q2599" s="30">
        <f t="shared" si="179"/>
        <v>0</v>
      </c>
    </row>
    <row r="2600" spans="1:17" hidden="1" x14ac:dyDescent="0.3">
      <c r="A2600" s="21">
        <v>19107</v>
      </c>
      <c r="B2600" s="22" t="s">
        <v>2972</v>
      </c>
      <c r="C2600" s="22" t="s">
        <v>1333</v>
      </c>
      <c r="D2600" s="27" t="s">
        <v>2935</v>
      </c>
      <c r="E2600" s="24" t="s">
        <v>38</v>
      </c>
      <c r="F2600" s="25" t="s">
        <v>1348</v>
      </c>
      <c r="G2600" s="22" t="s">
        <v>39</v>
      </c>
      <c r="H2600" s="26">
        <v>546882</v>
      </c>
      <c r="I2600" s="28"/>
      <c r="J2600" s="26">
        <v>43751</v>
      </c>
      <c r="K2600" s="26">
        <v>590633</v>
      </c>
      <c r="L2600" s="22" t="s">
        <v>1336</v>
      </c>
      <c r="M2600" s="22"/>
      <c r="N2600">
        <f t="shared" si="168"/>
        <v>10521</v>
      </c>
      <c r="O2600">
        <f>+VLOOKUP(N2600,'Thanh toán '!O$8:P$8099,2,0)</f>
        <v>590633</v>
      </c>
      <c r="P2600">
        <f t="shared" si="169"/>
        <v>590633</v>
      </c>
      <c r="Q2600" s="30">
        <f t="shared" si="179"/>
        <v>0</v>
      </c>
    </row>
    <row r="2601" spans="1:17" hidden="1" x14ac:dyDescent="0.3">
      <c r="A2601" s="21">
        <v>19108</v>
      </c>
      <c r="B2601" s="22" t="s">
        <v>2973</v>
      </c>
      <c r="C2601" s="22" t="s">
        <v>1333</v>
      </c>
      <c r="D2601" s="27" t="s">
        <v>2935</v>
      </c>
      <c r="E2601" s="24" t="s">
        <v>38</v>
      </c>
      <c r="F2601" s="25" t="s">
        <v>1348</v>
      </c>
      <c r="G2601" s="22" t="s">
        <v>39</v>
      </c>
      <c r="H2601" s="26">
        <v>1841447</v>
      </c>
      <c r="I2601" s="28"/>
      <c r="J2601" s="26">
        <v>147316</v>
      </c>
      <c r="K2601" s="26">
        <v>1988763</v>
      </c>
      <c r="L2601" s="22" t="s">
        <v>1336</v>
      </c>
      <c r="M2601" s="22"/>
      <c r="N2601">
        <f t="shared" si="168"/>
        <v>10522</v>
      </c>
      <c r="O2601">
        <f>+VLOOKUP(N2601,'Thanh toán '!O$8:P$8099,2,0)</f>
        <v>1988763</v>
      </c>
      <c r="P2601">
        <f t="shared" si="169"/>
        <v>1988763</v>
      </c>
      <c r="Q2601" s="30">
        <f t="shared" si="179"/>
        <v>0</v>
      </c>
    </row>
    <row r="2602" spans="1:17" hidden="1" x14ac:dyDescent="0.3">
      <c r="A2602" s="21">
        <v>19109</v>
      </c>
      <c r="B2602" s="22" t="s">
        <v>2974</v>
      </c>
      <c r="C2602" s="22" t="s">
        <v>1333</v>
      </c>
      <c r="D2602" s="27" t="s">
        <v>2935</v>
      </c>
      <c r="E2602" s="24" t="s">
        <v>38</v>
      </c>
      <c r="F2602" s="25" t="s">
        <v>1348</v>
      </c>
      <c r="G2602" s="22" t="s">
        <v>39</v>
      </c>
      <c r="H2602" s="26">
        <v>667380</v>
      </c>
      <c r="I2602" s="28"/>
      <c r="J2602" s="26">
        <v>53390</v>
      </c>
      <c r="K2602" s="26">
        <v>720770</v>
      </c>
      <c r="L2602" s="22" t="s">
        <v>1336</v>
      </c>
      <c r="M2602" s="22"/>
      <c r="N2602">
        <f t="shared" si="168"/>
        <v>10523</v>
      </c>
      <c r="O2602">
        <f>+VLOOKUP(N2602,'Thanh toán '!O$8:P$8099,2,0)</f>
        <v>720770</v>
      </c>
      <c r="P2602">
        <f t="shared" si="169"/>
        <v>720770</v>
      </c>
      <c r="Q2602" s="30">
        <f t="shared" si="179"/>
        <v>0</v>
      </c>
    </row>
    <row r="2603" spans="1:17" hidden="1" x14ac:dyDescent="0.3">
      <c r="A2603" s="21">
        <v>19110</v>
      </c>
      <c r="B2603" s="22" t="s">
        <v>2975</v>
      </c>
      <c r="C2603" s="22" t="s">
        <v>1333</v>
      </c>
      <c r="D2603" s="27" t="s">
        <v>2935</v>
      </c>
      <c r="E2603" s="24" t="s">
        <v>38</v>
      </c>
      <c r="F2603" s="25" t="s">
        <v>1348</v>
      </c>
      <c r="G2603" s="22" t="s">
        <v>39</v>
      </c>
      <c r="H2603" s="26">
        <v>1320261</v>
      </c>
      <c r="I2603" s="28"/>
      <c r="J2603" s="26">
        <v>105621</v>
      </c>
      <c r="K2603" s="26">
        <v>1425882</v>
      </c>
      <c r="L2603" s="22" t="s">
        <v>1336</v>
      </c>
      <c r="M2603" s="22"/>
      <c r="N2603">
        <f t="shared" si="168"/>
        <v>10524</v>
      </c>
      <c r="O2603">
        <f>+VLOOKUP(N2603,'Thanh toán '!O$8:P$8099,2,0)</f>
        <v>1425882</v>
      </c>
      <c r="P2603">
        <f t="shared" si="169"/>
        <v>1425882</v>
      </c>
      <c r="Q2603" s="30">
        <f t="shared" si="179"/>
        <v>0</v>
      </c>
    </row>
    <row r="2604" spans="1:17" hidden="1" x14ac:dyDescent="0.3">
      <c r="A2604" s="21">
        <v>19111</v>
      </c>
      <c r="B2604" s="22" t="s">
        <v>2976</v>
      </c>
      <c r="C2604" s="22" t="s">
        <v>1333</v>
      </c>
      <c r="D2604" s="27" t="s">
        <v>2935</v>
      </c>
      <c r="E2604" s="24" t="s">
        <v>38</v>
      </c>
      <c r="F2604" s="25" t="s">
        <v>1348</v>
      </c>
      <c r="G2604" s="22" t="s">
        <v>39</v>
      </c>
      <c r="H2604" s="26">
        <v>846708</v>
      </c>
      <c r="I2604" s="28"/>
      <c r="J2604" s="26">
        <v>67737</v>
      </c>
      <c r="K2604" s="26">
        <v>914445</v>
      </c>
      <c r="L2604" s="22" t="s">
        <v>1336</v>
      </c>
      <c r="M2604" s="22"/>
      <c r="N2604">
        <f t="shared" si="168"/>
        <v>10525</v>
      </c>
      <c r="O2604">
        <f>+VLOOKUP(N2604,'Thanh toán '!O$8:P$8099,2,0)</f>
        <v>914445</v>
      </c>
      <c r="P2604">
        <f t="shared" si="169"/>
        <v>914445</v>
      </c>
      <c r="Q2604" s="30">
        <f t="shared" si="179"/>
        <v>0</v>
      </c>
    </row>
    <row r="2605" spans="1:17" hidden="1" x14ac:dyDescent="0.3">
      <c r="A2605" s="21">
        <v>19112</v>
      </c>
      <c r="B2605" s="22" t="s">
        <v>2977</v>
      </c>
      <c r="C2605" s="22" t="s">
        <v>1333</v>
      </c>
      <c r="D2605" s="27" t="s">
        <v>2935</v>
      </c>
      <c r="E2605" s="24" t="s">
        <v>488</v>
      </c>
      <c r="F2605" s="25" t="s">
        <v>1359</v>
      </c>
      <c r="G2605" s="22" t="s">
        <v>489</v>
      </c>
      <c r="H2605" s="26">
        <v>2046335</v>
      </c>
      <c r="I2605" s="28"/>
      <c r="J2605" s="26">
        <v>163707</v>
      </c>
      <c r="K2605" s="26">
        <v>2210042</v>
      </c>
      <c r="L2605" s="22" t="s">
        <v>1336</v>
      </c>
      <c r="M2605" s="22"/>
      <c r="N2605">
        <f t="shared" si="168"/>
        <v>10526</v>
      </c>
      <c r="O2605">
        <f>+VLOOKUP(N2605,'Thanh toán '!O$8:P$8099,2,0)</f>
        <v>2210042</v>
      </c>
      <c r="P2605">
        <f t="shared" si="169"/>
        <v>2210042</v>
      </c>
      <c r="Q2605" s="30">
        <f t="shared" si="179"/>
        <v>0</v>
      </c>
    </row>
    <row r="2606" spans="1:17" hidden="1" x14ac:dyDescent="0.3">
      <c r="A2606" s="21">
        <v>19113</v>
      </c>
      <c r="B2606" s="22" t="s">
        <v>2978</v>
      </c>
      <c r="C2606" s="22" t="s">
        <v>1333</v>
      </c>
      <c r="D2606" s="27" t="s">
        <v>2935</v>
      </c>
      <c r="E2606" s="24" t="s">
        <v>38</v>
      </c>
      <c r="F2606" s="25" t="s">
        <v>1348</v>
      </c>
      <c r="G2606" s="22" t="s">
        <v>39</v>
      </c>
      <c r="H2606" s="26">
        <v>783625</v>
      </c>
      <c r="I2606" s="28"/>
      <c r="J2606" s="26">
        <v>62690</v>
      </c>
      <c r="K2606" s="26">
        <v>846315</v>
      </c>
      <c r="L2606" s="22" t="s">
        <v>1336</v>
      </c>
      <c r="M2606" s="22"/>
      <c r="N2606">
        <f t="shared" si="168"/>
        <v>10527</v>
      </c>
      <c r="O2606">
        <f>+VLOOKUP(N2606,'Thanh toán '!O$8:P$8099,2,0)</f>
        <v>846315</v>
      </c>
      <c r="P2606">
        <f t="shared" si="169"/>
        <v>846315</v>
      </c>
      <c r="Q2606" s="30">
        <f t="shared" si="179"/>
        <v>0</v>
      </c>
    </row>
    <row r="2607" spans="1:17" hidden="1" x14ac:dyDescent="0.3">
      <c r="A2607" s="21">
        <v>19114</v>
      </c>
      <c r="B2607" s="22" t="s">
        <v>2979</v>
      </c>
      <c r="C2607" s="22" t="s">
        <v>1333</v>
      </c>
      <c r="D2607" s="27" t="s">
        <v>2935</v>
      </c>
      <c r="E2607" s="24" t="s">
        <v>38</v>
      </c>
      <c r="F2607" s="25" t="s">
        <v>1348</v>
      </c>
      <c r="G2607" s="22" t="s">
        <v>39</v>
      </c>
      <c r="H2607" s="26">
        <v>618700</v>
      </c>
      <c r="I2607" s="28"/>
      <c r="J2607" s="26">
        <v>49496</v>
      </c>
      <c r="K2607" s="26">
        <v>668196</v>
      </c>
      <c r="L2607" s="22" t="s">
        <v>1336</v>
      </c>
      <c r="M2607" s="22"/>
      <c r="N2607">
        <f t="shared" si="168"/>
        <v>10528</v>
      </c>
      <c r="O2607">
        <f>+VLOOKUP(N2607,'Thanh toán '!O$8:P$8099,2,0)</f>
        <v>668196</v>
      </c>
      <c r="P2607">
        <f t="shared" si="169"/>
        <v>668196</v>
      </c>
      <c r="Q2607" s="30">
        <f t="shared" si="179"/>
        <v>0</v>
      </c>
    </row>
    <row r="2608" spans="1:17" hidden="1" x14ac:dyDescent="0.3">
      <c r="A2608" s="21">
        <v>19115</v>
      </c>
      <c r="B2608" s="22" t="s">
        <v>2980</v>
      </c>
      <c r="C2608" s="22" t="s">
        <v>1333</v>
      </c>
      <c r="D2608" s="27" t="s">
        <v>2935</v>
      </c>
      <c r="E2608" s="24" t="s">
        <v>38</v>
      </c>
      <c r="F2608" s="25" t="s">
        <v>1348</v>
      </c>
      <c r="G2608" s="22" t="s">
        <v>39</v>
      </c>
      <c r="H2608" s="26">
        <v>584086</v>
      </c>
      <c r="I2608" s="28"/>
      <c r="J2608" s="26">
        <v>46727</v>
      </c>
      <c r="K2608" s="26">
        <v>630813</v>
      </c>
      <c r="L2608" s="22" t="s">
        <v>1336</v>
      </c>
      <c r="M2608" s="22"/>
      <c r="N2608">
        <f t="shared" si="168"/>
        <v>10529</v>
      </c>
      <c r="O2608">
        <f>+VLOOKUP(N2608,'Thanh toán '!O$8:P$8099,2,0)</f>
        <v>630813</v>
      </c>
      <c r="P2608">
        <f t="shared" si="169"/>
        <v>630813</v>
      </c>
      <c r="Q2608" s="30">
        <f t="shared" si="179"/>
        <v>0</v>
      </c>
    </row>
    <row r="2609" spans="1:17" hidden="1" x14ac:dyDescent="0.3">
      <c r="A2609" s="21">
        <v>19116</v>
      </c>
      <c r="B2609" s="22" t="s">
        <v>2981</v>
      </c>
      <c r="C2609" s="22" t="s">
        <v>1333</v>
      </c>
      <c r="D2609" s="27" t="s">
        <v>2935</v>
      </c>
      <c r="E2609" s="24" t="s">
        <v>38</v>
      </c>
      <c r="F2609" s="25" t="s">
        <v>1348</v>
      </c>
      <c r="G2609" s="22" t="s">
        <v>39</v>
      </c>
      <c r="H2609" s="26">
        <v>1616121</v>
      </c>
      <c r="I2609" s="28"/>
      <c r="J2609" s="26">
        <v>129290</v>
      </c>
      <c r="K2609" s="26">
        <v>1745411</v>
      </c>
      <c r="L2609" s="22" t="s">
        <v>1336</v>
      </c>
      <c r="M2609" s="22"/>
      <c r="N2609">
        <f t="shared" si="168"/>
        <v>10530</v>
      </c>
      <c r="O2609">
        <f>+VLOOKUP(N2609,'Thanh toán '!O$8:P$8099,2,0)</f>
        <v>1745411</v>
      </c>
      <c r="P2609">
        <f t="shared" si="169"/>
        <v>1745411</v>
      </c>
      <c r="Q2609" s="30">
        <f t="shared" si="179"/>
        <v>0</v>
      </c>
    </row>
    <row r="2610" spans="1:17" hidden="1" x14ac:dyDescent="0.3">
      <c r="A2610" s="21">
        <v>19117</v>
      </c>
      <c r="B2610" s="22" t="s">
        <v>2982</v>
      </c>
      <c r="C2610" s="22" t="s">
        <v>1333</v>
      </c>
      <c r="D2610" s="27" t="s">
        <v>2935</v>
      </c>
      <c r="E2610" s="24" t="s">
        <v>38</v>
      </c>
      <c r="F2610" s="25" t="s">
        <v>1348</v>
      </c>
      <c r="G2610" s="22" t="s">
        <v>39</v>
      </c>
      <c r="H2610" s="26">
        <v>653325</v>
      </c>
      <c r="I2610" s="28"/>
      <c r="J2610" s="26">
        <v>52266</v>
      </c>
      <c r="K2610" s="26">
        <v>705591</v>
      </c>
      <c r="L2610" s="22" t="s">
        <v>1336</v>
      </c>
      <c r="M2610" s="22"/>
      <c r="N2610">
        <f t="shared" si="168"/>
        <v>10531</v>
      </c>
      <c r="O2610">
        <f>+VLOOKUP(N2610,'Thanh toán '!O$8:P$8099,2,0)</f>
        <v>705591</v>
      </c>
      <c r="P2610">
        <f t="shared" si="169"/>
        <v>705591</v>
      </c>
      <c r="Q2610" s="30">
        <f t="shared" si="179"/>
        <v>0</v>
      </c>
    </row>
    <row r="2611" spans="1:17" hidden="1" x14ac:dyDescent="0.3">
      <c r="A2611" s="21">
        <v>19118</v>
      </c>
      <c r="B2611" s="22" t="s">
        <v>2983</v>
      </c>
      <c r="C2611" s="22" t="s">
        <v>1333</v>
      </c>
      <c r="D2611" s="27" t="s">
        <v>2935</v>
      </c>
      <c r="E2611" s="24" t="s">
        <v>32</v>
      </c>
      <c r="F2611" s="25" t="s">
        <v>1335</v>
      </c>
      <c r="G2611" s="22" t="s">
        <v>33</v>
      </c>
      <c r="H2611" s="26">
        <v>1665880</v>
      </c>
      <c r="I2611" s="28"/>
      <c r="J2611" s="26">
        <v>133270</v>
      </c>
      <c r="K2611" s="26">
        <v>1799150</v>
      </c>
      <c r="L2611" s="22" t="s">
        <v>1336</v>
      </c>
      <c r="M2611" s="22"/>
      <c r="N2611">
        <f t="shared" si="168"/>
        <v>10532</v>
      </c>
      <c r="O2611">
        <f>+VLOOKUP(N2611,'Thanh toán '!O$8:P$8099,2,0)</f>
        <v>1799150</v>
      </c>
      <c r="P2611">
        <f t="shared" si="169"/>
        <v>1799150</v>
      </c>
      <c r="Q2611" s="30">
        <f t="shared" si="179"/>
        <v>0</v>
      </c>
    </row>
    <row r="2612" spans="1:17" hidden="1" x14ac:dyDescent="0.3">
      <c r="A2612" s="21">
        <v>19121</v>
      </c>
      <c r="B2612" s="22" t="s">
        <v>2984</v>
      </c>
      <c r="C2612" s="22" t="s">
        <v>1333</v>
      </c>
      <c r="D2612" s="27" t="s">
        <v>2935</v>
      </c>
      <c r="E2612" s="24" t="s">
        <v>38</v>
      </c>
      <c r="F2612" s="25" t="s">
        <v>1348</v>
      </c>
      <c r="G2612" s="22" t="s">
        <v>39</v>
      </c>
      <c r="H2612" s="26">
        <v>266952</v>
      </c>
      <c r="I2612" s="28"/>
      <c r="J2612" s="26">
        <v>21356</v>
      </c>
      <c r="K2612" s="26">
        <v>288308</v>
      </c>
      <c r="L2612" s="22" t="s">
        <v>1336</v>
      </c>
      <c r="M2612" s="22"/>
      <c r="N2612">
        <f t="shared" si="168"/>
        <v>10535</v>
      </c>
      <c r="O2612">
        <f>+VLOOKUP(N2612,'Thanh toán '!O$8:P$8099,2,0)</f>
        <v>288308</v>
      </c>
      <c r="P2612">
        <f t="shared" si="169"/>
        <v>288308</v>
      </c>
      <c r="Q2612" s="30">
        <f t="shared" si="179"/>
        <v>0</v>
      </c>
    </row>
    <row r="2613" spans="1:17" hidden="1" x14ac:dyDescent="0.3">
      <c r="A2613" s="21">
        <v>19122</v>
      </c>
      <c r="B2613" s="22" t="s">
        <v>2985</v>
      </c>
      <c r="C2613" s="22" t="s">
        <v>1333</v>
      </c>
      <c r="D2613" s="27" t="s">
        <v>2935</v>
      </c>
      <c r="E2613" s="24" t="s">
        <v>38</v>
      </c>
      <c r="F2613" s="25" t="s">
        <v>1348</v>
      </c>
      <c r="G2613" s="22" t="s">
        <v>39</v>
      </c>
      <c r="H2613" s="26">
        <v>317134</v>
      </c>
      <c r="I2613" s="28"/>
      <c r="J2613" s="26">
        <v>25371</v>
      </c>
      <c r="K2613" s="26">
        <v>342505</v>
      </c>
      <c r="L2613" s="22" t="s">
        <v>1336</v>
      </c>
      <c r="M2613" s="22"/>
      <c r="N2613">
        <f t="shared" si="168"/>
        <v>10536</v>
      </c>
      <c r="O2613">
        <f>+VLOOKUP(N2613,'Thanh toán '!O$8:P$8099,2,0)</f>
        <v>342505</v>
      </c>
      <c r="P2613">
        <f t="shared" si="169"/>
        <v>342505</v>
      </c>
      <c r="Q2613" s="30">
        <f t="shared" si="179"/>
        <v>0</v>
      </c>
    </row>
    <row r="2614" spans="1:17" hidden="1" x14ac:dyDescent="0.3">
      <c r="A2614" s="21">
        <v>19125</v>
      </c>
      <c r="B2614" s="22" t="s">
        <v>2986</v>
      </c>
      <c r="C2614" s="22" t="s">
        <v>1333</v>
      </c>
      <c r="D2614" s="27" t="s">
        <v>2935</v>
      </c>
      <c r="E2614" s="24" t="s">
        <v>38</v>
      </c>
      <c r="F2614" s="25" t="s">
        <v>1348</v>
      </c>
      <c r="G2614" s="22" t="s">
        <v>39</v>
      </c>
      <c r="H2614" s="26">
        <v>250910</v>
      </c>
      <c r="I2614" s="28"/>
      <c r="J2614" s="26">
        <v>20073</v>
      </c>
      <c r="K2614" s="26">
        <v>270983</v>
      </c>
      <c r="L2614" s="22" t="s">
        <v>1336</v>
      </c>
      <c r="M2614" s="22"/>
      <c r="N2614">
        <f t="shared" si="168"/>
        <v>10539</v>
      </c>
      <c r="O2614">
        <f>+VLOOKUP(N2614,'Thanh toán '!O$8:P$8099,2,0)</f>
        <v>270983</v>
      </c>
      <c r="P2614">
        <f t="shared" si="169"/>
        <v>270983</v>
      </c>
      <c r="Q2614" s="30">
        <f t="shared" si="179"/>
        <v>0</v>
      </c>
    </row>
    <row r="2615" spans="1:17" hidden="1" x14ac:dyDescent="0.3">
      <c r="A2615" s="21">
        <v>19127</v>
      </c>
      <c r="B2615" s="22" t="s">
        <v>2987</v>
      </c>
      <c r="C2615" s="22" t="s">
        <v>1333</v>
      </c>
      <c r="D2615" s="27" t="s">
        <v>2935</v>
      </c>
      <c r="E2615" s="24" t="s">
        <v>38</v>
      </c>
      <c r="F2615" s="25" t="s">
        <v>1348</v>
      </c>
      <c r="G2615" s="22" t="s">
        <v>39</v>
      </c>
      <c r="H2615" s="26">
        <v>1746110</v>
      </c>
      <c r="I2615" s="28"/>
      <c r="J2615" s="26">
        <v>139689</v>
      </c>
      <c r="K2615" s="26">
        <v>1885799</v>
      </c>
      <c r="L2615" s="22" t="s">
        <v>1336</v>
      </c>
      <c r="M2615" s="22"/>
      <c r="N2615">
        <f t="shared" si="168"/>
        <v>10541</v>
      </c>
      <c r="O2615">
        <f>+VLOOKUP(N2615,'Thanh toán '!O$8:P$8099,2,0)</f>
        <v>1885799</v>
      </c>
      <c r="P2615">
        <f t="shared" si="169"/>
        <v>1885799</v>
      </c>
      <c r="Q2615" s="30">
        <f t="shared" ref="Q2615:Q2646" si="180">+O2615-K2615</f>
        <v>0</v>
      </c>
    </row>
    <row r="2616" spans="1:17" hidden="1" x14ac:dyDescent="0.3">
      <c r="A2616" s="21">
        <v>19129</v>
      </c>
      <c r="B2616" s="22" t="s">
        <v>2988</v>
      </c>
      <c r="C2616" s="22" t="s">
        <v>1333</v>
      </c>
      <c r="D2616" s="27" t="s">
        <v>2935</v>
      </c>
      <c r="E2616" s="24" t="s">
        <v>228</v>
      </c>
      <c r="F2616" s="25" t="s">
        <v>1615</v>
      </c>
      <c r="G2616" s="22" t="s">
        <v>229</v>
      </c>
      <c r="H2616" s="26">
        <v>3130285</v>
      </c>
      <c r="I2616" s="28"/>
      <c r="J2616" s="26">
        <v>250423</v>
      </c>
      <c r="K2616" s="26">
        <v>3380708</v>
      </c>
      <c r="L2616" s="22" t="s">
        <v>1336</v>
      </c>
      <c r="M2616" s="22"/>
      <c r="N2616">
        <f t="shared" si="168"/>
        <v>10543</v>
      </c>
      <c r="O2616">
        <f>+VLOOKUP(N2616,'Thanh toán '!O$8:P$8099,2,0)</f>
        <v>3380708</v>
      </c>
      <c r="P2616">
        <f t="shared" si="169"/>
        <v>3380708</v>
      </c>
      <c r="Q2616" s="30">
        <f t="shared" si="180"/>
        <v>0</v>
      </c>
    </row>
    <row r="2617" spans="1:17" ht="26.3" hidden="1" x14ac:dyDescent="0.3">
      <c r="A2617" s="21">
        <v>19133</v>
      </c>
      <c r="B2617" s="22" t="s">
        <v>2989</v>
      </c>
      <c r="C2617" s="22" t="s">
        <v>1333</v>
      </c>
      <c r="D2617" s="27" t="s">
        <v>2990</v>
      </c>
      <c r="E2617" s="24" t="s">
        <v>99</v>
      </c>
      <c r="F2617" s="25" t="s">
        <v>1392</v>
      </c>
      <c r="G2617" s="22" t="s">
        <v>100</v>
      </c>
      <c r="H2617" s="26">
        <v>2788835</v>
      </c>
      <c r="I2617" s="28"/>
      <c r="J2617" s="26">
        <v>223107</v>
      </c>
      <c r="K2617" s="26">
        <v>3011942</v>
      </c>
      <c r="L2617" s="22" t="s">
        <v>1336</v>
      </c>
      <c r="M2617" s="22"/>
      <c r="N2617">
        <f t="shared" si="168"/>
        <v>10547</v>
      </c>
      <c r="O2617">
        <f>+VLOOKUP(N2617,'Thanh toán '!O$8:P$8099,2,0)</f>
        <v>3011942</v>
      </c>
      <c r="P2617">
        <f t="shared" si="169"/>
        <v>3011942</v>
      </c>
      <c r="Q2617" s="30">
        <f t="shared" si="180"/>
        <v>0</v>
      </c>
    </row>
    <row r="2618" spans="1:17" ht="26.3" hidden="1" x14ac:dyDescent="0.3">
      <c r="A2618" s="21">
        <v>19134</v>
      </c>
      <c r="B2618" s="22" t="s">
        <v>2991</v>
      </c>
      <c r="C2618" s="22" t="s">
        <v>1333</v>
      </c>
      <c r="D2618" s="27" t="s">
        <v>2990</v>
      </c>
      <c r="E2618" s="24" t="s">
        <v>23</v>
      </c>
      <c r="F2618" s="25" t="s">
        <v>1342</v>
      </c>
      <c r="G2618" s="22" t="s">
        <v>24</v>
      </c>
      <c r="H2618" s="26">
        <v>1370823</v>
      </c>
      <c r="I2618" s="28"/>
      <c r="J2618" s="26">
        <v>109666</v>
      </c>
      <c r="K2618" s="26">
        <v>1480489</v>
      </c>
      <c r="L2618" s="22" t="s">
        <v>1336</v>
      </c>
      <c r="M2618" s="22"/>
      <c r="N2618">
        <f t="shared" si="168"/>
        <v>10548</v>
      </c>
      <c r="O2618">
        <f>+VLOOKUP(N2618,'Thanh toán '!O$8:P$8099,2,0)</f>
        <v>1480489</v>
      </c>
      <c r="P2618">
        <f t="shared" si="169"/>
        <v>1480489</v>
      </c>
      <c r="Q2618" s="30">
        <f t="shared" si="180"/>
        <v>0</v>
      </c>
    </row>
    <row r="2619" spans="1:17" ht="26.3" hidden="1" x14ac:dyDescent="0.3">
      <c r="A2619" s="21">
        <v>19135</v>
      </c>
      <c r="B2619" s="22" t="s">
        <v>2992</v>
      </c>
      <c r="C2619" s="22" t="s">
        <v>1333</v>
      </c>
      <c r="D2619" s="27" t="s">
        <v>2990</v>
      </c>
      <c r="E2619" s="24" t="s">
        <v>23</v>
      </c>
      <c r="F2619" s="25" t="s">
        <v>1342</v>
      </c>
      <c r="G2619" s="22" t="s">
        <v>24</v>
      </c>
      <c r="H2619" s="26">
        <v>1117810</v>
      </c>
      <c r="I2619" s="28"/>
      <c r="J2619" s="26">
        <v>89425</v>
      </c>
      <c r="K2619" s="26">
        <v>1207235</v>
      </c>
      <c r="L2619" s="22" t="s">
        <v>1336</v>
      </c>
      <c r="M2619" s="22"/>
      <c r="N2619">
        <f t="shared" si="168"/>
        <v>10549</v>
      </c>
      <c r="O2619">
        <f>+VLOOKUP(N2619,'Thanh toán '!O$8:P$8099,2,0)</f>
        <v>1207235</v>
      </c>
      <c r="P2619">
        <f t="shared" si="169"/>
        <v>1207235</v>
      </c>
      <c r="Q2619" s="30">
        <f t="shared" si="180"/>
        <v>0</v>
      </c>
    </row>
    <row r="2620" spans="1:17" ht="26.3" hidden="1" x14ac:dyDescent="0.3">
      <c r="A2620" s="21">
        <v>19138</v>
      </c>
      <c r="B2620" s="22" t="s">
        <v>2993</v>
      </c>
      <c r="C2620" s="22" t="s">
        <v>1333</v>
      </c>
      <c r="D2620" s="27" t="s">
        <v>2990</v>
      </c>
      <c r="E2620" s="24" t="s">
        <v>23</v>
      </c>
      <c r="F2620" s="25" t="s">
        <v>1342</v>
      </c>
      <c r="G2620" s="22" t="s">
        <v>24</v>
      </c>
      <c r="H2620" s="26">
        <v>825580</v>
      </c>
      <c r="I2620" s="28"/>
      <c r="J2620" s="26">
        <v>66046</v>
      </c>
      <c r="K2620" s="26">
        <v>891626</v>
      </c>
      <c r="L2620" s="22" t="s">
        <v>1336</v>
      </c>
      <c r="M2620" s="22"/>
      <c r="N2620">
        <f t="shared" si="168"/>
        <v>10553</v>
      </c>
      <c r="O2620">
        <f>+VLOOKUP(N2620,'Thanh toán '!O$8:P$8099,2,0)</f>
        <v>891626</v>
      </c>
      <c r="P2620">
        <f t="shared" si="169"/>
        <v>891626</v>
      </c>
      <c r="Q2620" s="30">
        <f t="shared" si="180"/>
        <v>0</v>
      </c>
    </row>
    <row r="2621" spans="1:17" ht="26.3" hidden="1" x14ac:dyDescent="0.3">
      <c r="A2621" s="21">
        <v>19139</v>
      </c>
      <c r="B2621" s="22" t="s">
        <v>2994</v>
      </c>
      <c r="C2621" s="22" t="s">
        <v>1333</v>
      </c>
      <c r="D2621" s="27" t="s">
        <v>2990</v>
      </c>
      <c r="E2621" s="24" t="s">
        <v>23</v>
      </c>
      <c r="F2621" s="25" t="s">
        <v>1342</v>
      </c>
      <c r="G2621" s="22" t="s">
        <v>24</v>
      </c>
      <c r="H2621" s="26">
        <v>5112125</v>
      </c>
      <c r="I2621" s="28"/>
      <c r="J2621" s="26">
        <v>408970</v>
      </c>
      <c r="K2621" s="26">
        <v>5521095</v>
      </c>
      <c r="L2621" s="22" t="s">
        <v>1336</v>
      </c>
      <c r="M2621" s="22"/>
      <c r="N2621">
        <f t="shared" si="168"/>
        <v>10554</v>
      </c>
      <c r="O2621">
        <f>+VLOOKUP(N2621,'Thanh toán '!O$8:P$8099,2,0)</f>
        <v>5521095</v>
      </c>
      <c r="P2621">
        <f t="shared" si="169"/>
        <v>5521095</v>
      </c>
      <c r="Q2621" s="30">
        <f t="shared" si="180"/>
        <v>0</v>
      </c>
    </row>
    <row r="2622" spans="1:17" hidden="1" x14ac:dyDescent="0.3">
      <c r="A2622" s="21">
        <v>19140</v>
      </c>
      <c r="B2622" s="22" t="s">
        <v>2995</v>
      </c>
      <c r="C2622" s="22" t="s">
        <v>1333</v>
      </c>
      <c r="D2622" s="27" t="s">
        <v>2990</v>
      </c>
      <c r="E2622" s="24" t="s">
        <v>214</v>
      </c>
      <c r="F2622" s="25" t="s">
        <v>1340</v>
      </c>
      <c r="G2622" s="22" t="s">
        <v>215</v>
      </c>
      <c r="H2622" s="26">
        <v>734310</v>
      </c>
      <c r="I2622" s="28"/>
      <c r="J2622" s="26">
        <v>58745</v>
      </c>
      <c r="K2622" s="26">
        <v>793055</v>
      </c>
      <c r="L2622" s="22" t="s">
        <v>1336</v>
      </c>
      <c r="M2622" s="22"/>
      <c r="N2622">
        <f t="shared" si="168"/>
        <v>10555</v>
      </c>
      <c r="O2622">
        <f>+VLOOKUP(N2622,'Thanh toán '!O$8:P$8099,2,0)</f>
        <v>793055</v>
      </c>
      <c r="P2622">
        <f t="shared" si="169"/>
        <v>793055</v>
      </c>
      <c r="Q2622" s="30">
        <f t="shared" si="180"/>
        <v>0</v>
      </c>
    </row>
    <row r="2623" spans="1:17" ht="26.3" hidden="1" x14ac:dyDescent="0.3">
      <c r="A2623" s="21">
        <v>19141</v>
      </c>
      <c r="B2623" s="22" t="s">
        <v>2996</v>
      </c>
      <c r="C2623" s="22" t="s">
        <v>1333</v>
      </c>
      <c r="D2623" s="27" t="s">
        <v>2990</v>
      </c>
      <c r="E2623" s="24" t="s">
        <v>218</v>
      </c>
      <c r="F2623" s="25" t="s">
        <v>1667</v>
      </c>
      <c r="G2623" s="22" t="s">
        <v>219</v>
      </c>
      <c r="H2623" s="26">
        <v>617037</v>
      </c>
      <c r="I2623" s="28"/>
      <c r="J2623" s="26">
        <v>49363</v>
      </c>
      <c r="K2623" s="26">
        <v>666400</v>
      </c>
      <c r="L2623" s="22" t="s">
        <v>1336</v>
      </c>
      <c r="M2623" s="22"/>
      <c r="N2623">
        <f t="shared" si="168"/>
        <v>10556</v>
      </c>
      <c r="O2623">
        <f>+VLOOKUP(N2623,'Thanh toán '!O$8:P$8099,2,0)</f>
        <v>666400</v>
      </c>
      <c r="P2623">
        <f t="shared" si="169"/>
        <v>666400</v>
      </c>
      <c r="Q2623" s="30">
        <f t="shared" si="180"/>
        <v>0</v>
      </c>
    </row>
    <row r="2624" spans="1:17" hidden="1" x14ac:dyDescent="0.3">
      <c r="A2624" s="21">
        <v>19142</v>
      </c>
      <c r="B2624" s="22" t="s">
        <v>2997</v>
      </c>
      <c r="C2624" s="22" t="s">
        <v>1333</v>
      </c>
      <c r="D2624" s="27" t="s">
        <v>2990</v>
      </c>
      <c r="E2624" s="24" t="s">
        <v>38</v>
      </c>
      <c r="F2624" s="25" t="s">
        <v>1348</v>
      </c>
      <c r="G2624" s="22" t="s">
        <v>39</v>
      </c>
      <c r="H2624" s="26">
        <v>832940</v>
      </c>
      <c r="I2624" s="28"/>
      <c r="J2624" s="26">
        <v>66635</v>
      </c>
      <c r="K2624" s="26">
        <v>899575</v>
      </c>
      <c r="L2624" s="22" t="s">
        <v>1336</v>
      </c>
      <c r="M2624" s="22"/>
      <c r="N2624">
        <f t="shared" si="168"/>
        <v>10557</v>
      </c>
      <c r="O2624">
        <f>+VLOOKUP(N2624,'Thanh toán '!O$8:P$8099,2,0)</f>
        <v>899575</v>
      </c>
      <c r="P2624">
        <f t="shared" si="169"/>
        <v>899575</v>
      </c>
      <c r="Q2624" s="30">
        <f t="shared" si="180"/>
        <v>0</v>
      </c>
    </row>
    <row r="2625" spans="1:17" hidden="1" x14ac:dyDescent="0.3">
      <c r="A2625" s="21">
        <v>19143</v>
      </c>
      <c r="B2625" s="22" t="s">
        <v>2998</v>
      </c>
      <c r="C2625" s="22" t="s">
        <v>1333</v>
      </c>
      <c r="D2625" s="27" t="s">
        <v>2990</v>
      </c>
      <c r="E2625" s="24" t="s">
        <v>38</v>
      </c>
      <c r="F2625" s="25" t="s">
        <v>1348</v>
      </c>
      <c r="G2625" s="22" t="s">
        <v>39</v>
      </c>
      <c r="H2625" s="26">
        <v>400428</v>
      </c>
      <c r="I2625" s="28"/>
      <c r="J2625" s="26">
        <v>32034</v>
      </c>
      <c r="K2625" s="26">
        <v>432462</v>
      </c>
      <c r="L2625" s="22" t="s">
        <v>1336</v>
      </c>
      <c r="M2625" s="22"/>
      <c r="N2625">
        <f t="shared" si="168"/>
        <v>10558</v>
      </c>
      <c r="O2625">
        <f>+VLOOKUP(N2625,'Thanh toán '!O$8:P$8099,2,0)</f>
        <v>432462</v>
      </c>
      <c r="P2625">
        <f t="shared" si="169"/>
        <v>432462</v>
      </c>
      <c r="Q2625" s="30">
        <f t="shared" si="180"/>
        <v>0</v>
      </c>
    </row>
    <row r="2626" spans="1:17" hidden="1" x14ac:dyDescent="0.3">
      <c r="A2626" s="21">
        <v>19144</v>
      </c>
      <c r="B2626" s="22" t="s">
        <v>2999</v>
      </c>
      <c r="C2626" s="22" t="s">
        <v>1333</v>
      </c>
      <c r="D2626" s="27" t="s">
        <v>2990</v>
      </c>
      <c r="E2626" s="24" t="s">
        <v>38</v>
      </c>
      <c r="F2626" s="25" t="s">
        <v>1348</v>
      </c>
      <c r="G2626" s="22" t="s">
        <v>39</v>
      </c>
      <c r="H2626" s="26">
        <v>571308</v>
      </c>
      <c r="I2626" s="28"/>
      <c r="J2626" s="26">
        <v>45705</v>
      </c>
      <c r="K2626" s="26">
        <v>617013</v>
      </c>
      <c r="L2626" s="22" t="s">
        <v>1336</v>
      </c>
      <c r="M2626" s="22"/>
      <c r="N2626">
        <f t="shared" si="168"/>
        <v>10559</v>
      </c>
      <c r="O2626">
        <f>+VLOOKUP(N2626,'Thanh toán '!O$8:P$8099,2,0)</f>
        <v>617013</v>
      </c>
      <c r="P2626">
        <f t="shared" si="169"/>
        <v>617013</v>
      </c>
      <c r="Q2626" s="30">
        <f t="shared" si="180"/>
        <v>0</v>
      </c>
    </row>
    <row r="2627" spans="1:17" hidden="1" x14ac:dyDescent="0.3">
      <c r="A2627" s="21">
        <v>19145</v>
      </c>
      <c r="B2627" s="22" t="s">
        <v>3000</v>
      </c>
      <c r="C2627" s="22" t="s">
        <v>1333</v>
      </c>
      <c r="D2627" s="27" t="s">
        <v>2990</v>
      </c>
      <c r="E2627" s="24" t="s">
        <v>38</v>
      </c>
      <c r="F2627" s="25" t="s">
        <v>1348</v>
      </c>
      <c r="G2627" s="22" t="s">
        <v>39</v>
      </c>
      <c r="H2627" s="26">
        <v>1401950</v>
      </c>
      <c r="I2627" s="28"/>
      <c r="J2627" s="26">
        <v>112156</v>
      </c>
      <c r="K2627" s="26">
        <v>1514106</v>
      </c>
      <c r="L2627" s="22" t="s">
        <v>1336</v>
      </c>
      <c r="M2627" s="22"/>
      <c r="N2627">
        <f t="shared" si="168"/>
        <v>10560</v>
      </c>
      <c r="O2627">
        <f>+VLOOKUP(N2627,'Thanh toán '!O$8:P$8099,2,0)</f>
        <v>1514106</v>
      </c>
      <c r="P2627">
        <f t="shared" si="169"/>
        <v>1514106</v>
      </c>
      <c r="Q2627" s="30">
        <f t="shared" si="180"/>
        <v>0</v>
      </c>
    </row>
    <row r="2628" spans="1:17" hidden="1" x14ac:dyDescent="0.3">
      <c r="A2628" s="21">
        <v>19146</v>
      </c>
      <c r="B2628" s="22" t="s">
        <v>3001</v>
      </c>
      <c r="C2628" s="22" t="s">
        <v>1333</v>
      </c>
      <c r="D2628" s="27" t="s">
        <v>2990</v>
      </c>
      <c r="E2628" s="24" t="s">
        <v>38</v>
      </c>
      <c r="F2628" s="25" t="s">
        <v>1348</v>
      </c>
      <c r="G2628" s="22" t="s">
        <v>39</v>
      </c>
      <c r="H2628" s="26">
        <v>1219821</v>
      </c>
      <c r="I2628" s="28"/>
      <c r="J2628" s="26">
        <v>97586</v>
      </c>
      <c r="K2628" s="26">
        <v>1317407</v>
      </c>
      <c r="L2628" s="22" t="s">
        <v>1336</v>
      </c>
      <c r="M2628" s="22"/>
      <c r="N2628">
        <f t="shared" si="168"/>
        <v>10561</v>
      </c>
      <c r="O2628">
        <f>+VLOOKUP(N2628,'Thanh toán '!O$8:P$8099,2,0)</f>
        <v>1317407</v>
      </c>
      <c r="P2628">
        <f t="shared" si="169"/>
        <v>1317407</v>
      </c>
      <c r="Q2628" s="30">
        <f t="shared" si="180"/>
        <v>0</v>
      </c>
    </row>
    <row r="2629" spans="1:17" hidden="1" x14ac:dyDescent="0.3">
      <c r="A2629" s="21">
        <v>19401</v>
      </c>
      <c r="B2629" s="22" t="s">
        <v>3002</v>
      </c>
      <c r="C2629" s="22" t="s">
        <v>1333</v>
      </c>
      <c r="D2629" s="27" t="s">
        <v>2990</v>
      </c>
      <c r="E2629" s="24" t="s">
        <v>38</v>
      </c>
      <c r="F2629" s="25" t="s">
        <v>1348</v>
      </c>
      <c r="G2629" s="22" t="s">
        <v>39</v>
      </c>
      <c r="H2629" s="26">
        <v>832940</v>
      </c>
      <c r="I2629" s="28"/>
      <c r="J2629" s="26">
        <v>66635</v>
      </c>
      <c r="K2629" s="26">
        <v>899575</v>
      </c>
      <c r="L2629" s="22" t="s">
        <v>1336</v>
      </c>
      <c r="M2629" s="22"/>
      <c r="N2629">
        <f t="shared" si="168"/>
        <v>10816</v>
      </c>
      <c r="O2629">
        <f>+VLOOKUP(N2629,'Thanh toán '!O$8:P$8099,2,0)</f>
        <v>899575</v>
      </c>
      <c r="P2629">
        <f t="shared" si="169"/>
        <v>899575</v>
      </c>
      <c r="Q2629" s="30">
        <f t="shared" si="180"/>
        <v>0</v>
      </c>
    </row>
    <row r="2630" spans="1:17" ht="26.3" hidden="1" x14ac:dyDescent="0.3">
      <c r="A2630" s="21">
        <v>19407</v>
      </c>
      <c r="B2630" s="22" t="s">
        <v>3003</v>
      </c>
      <c r="C2630" s="22" t="s">
        <v>1333</v>
      </c>
      <c r="D2630" s="27" t="s">
        <v>2990</v>
      </c>
      <c r="E2630" s="24" t="s">
        <v>275</v>
      </c>
      <c r="F2630" s="25" t="s">
        <v>1632</v>
      </c>
      <c r="G2630" s="22" t="s">
        <v>276</v>
      </c>
      <c r="H2630" s="26">
        <v>416470</v>
      </c>
      <c r="I2630" s="28"/>
      <c r="J2630" s="26">
        <v>33318</v>
      </c>
      <c r="K2630" s="26">
        <v>449788</v>
      </c>
      <c r="L2630" s="22" t="s">
        <v>1336</v>
      </c>
      <c r="M2630" s="22"/>
      <c r="N2630">
        <f t="shared" ref="N2630:N2693" si="181">+B2630*1</f>
        <v>10823</v>
      </c>
      <c r="O2630">
        <f>+VLOOKUP(N2630,'Thanh toán '!O$8:P$8099,2,0)</f>
        <v>449788</v>
      </c>
      <c r="P2630">
        <f t="shared" ref="P2630:P2693" si="182">+O2630</f>
        <v>449788</v>
      </c>
      <c r="Q2630" s="30">
        <f t="shared" si="180"/>
        <v>0</v>
      </c>
    </row>
    <row r="2631" spans="1:17" hidden="1" x14ac:dyDescent="0.3">
      <c r="A2631" s="21">
        <v>19408</v>
      </c>
      <c r="B2631" s="22" t="s">
        <v>3004</v>
      </c>
      <c r="C2631" s="22" t="s">
        <v>1333</v>
      </c>
      <c r="D2631" s="27" t="s">
        <v>2990</v>
      </c>
      <c r="E2631" s="24" t="s">
        <v>65</v>
      </c>
      <c r="F2631" s="25" t="s">
        <v>1528</v>
      </c>
      <c r="G2631" s="22" t="s">
        <v>66</v>
      </c>
      <c r="H2631" s="26">
        <v>2046335</v>
      </c>
      <c r="I2631" s="28"/>
      <c r="J2631" s="26">
        <v>163707</v>
      </c>
      <c r="K2631" s="26">
        <v>2210042</v>
      </c>
      <c r="L2631" s="22" t="s">
        <v>1336</v>
      </c>
      <c r="M2631" s="22"/>
      <c r="N2631">
        <f t="shared" si="181"/>
        <v>10824</v>
      </c>
      <c r="O2631">
        <f>+VLOOKUP(N2631,'Thanh toán '!O$8:P$8099,2,0)</f>
        <v>2210042</v>
      </c>
      <c r="P2631">
        <f t="shared" si="182"/>
        <v>2210042</v>
      </c>
      <c r="Q2631" s="30">
        <f t="shared" si="180"/>
        <v>0</v>
      </c>
    </row>
    <row r="2632" spans="1:17" ht="26.3" hidden="1" x14ac:dyDescent="0.3">
      <c r="A2632" s="21">
        <v>19409</v>
      </c>
      <c r="B2632" s="22" t="s">
        <v>3005</v>
      </c>
      <c r="C2632" s="22" t="s">
        <v>1333</v>
      </c>
      <c r="D2632" s="27" t="s">
        <v>2990</v>
      </c>
      <c r="E2632" s="24" t="s">
        <v>71</v>
      </c>
      <c r="F2632" s="25" t="s">
        <v>1427</v>
      </c>
      <c r="G2632" s="22" t="s">
        <v>72</v>
      </c>
      <c r="H2632" s="26">
        <v>616976</v>
      </c>
      <c r="I2632" s="28"/>
      <c r="J2632" s="26">
        <v>49358</v>
      </c>
      <c r="K2632" s="26">
        <v>666334</v>
      </c>
      <c r="L2632" s="22" t="s">
        <v>1336</v>
      </c>
      <c r="M2632" s="22"/>
      <c r="N2632">
        <f t="shared" si="181"/>
        <v>10825</v>
      </c>
      <c r="O2632">
        <f>+VLOOKUP(N2632,'Thanh toán '!O$8:P$8099,2,0)</f>
        <v>666334</v>
      </c>
      <c r="P2632">
        <f t="shared" si="182"/>
        <v>666334</v>
      </c>
      <c r="Q2632" s="30">
        <f t="shared" si="180"/>
        <v>0</v>
      </c>
    </row>
    <row r="2633" spans="1:17" hidden="1" x14ac:dyDescent="0.3">
      <c r="A2633" s="21">
        <v>19559</v>
      </c>
      <c r="B2633" s="22" t="s">
        <v>3006</v>
      </c>
      <c r="C2633" s="22" t="s">
        <v>1333</v>
      </c>
      <c r="D2633" s="27" t="s">
        <v>3007</v>
      </c>
      <c r="E2633" s="24" t="s">
        <v>38</v>
      </c>
      <c r="F2633" s="25" t="s">
        <v>1348</v>
      </c>
      <c r="G2633" s="22" t="s">
        <v>39</v>
      </c>
      <c r="H2633" s="26">
        <v>1675955</v>
      </c>
      <c r="I2633" s="28"/>
      <c r="J2633" s="26">
        <v>134076</v>
      </c>
      <c r="K2633" s="26">
        <v>1810031</v>
      </c>
      <c r="L2633" s="22" t="s">
        <v>1336</v>
      </c>
      <c r="M2633" s="22"/>
      <c r="N2633">
        <f t="shared" si="181"/>
        <v>10975</v>
      </c>
      <c r="O2633">
        <f>+VLOOKUP(N2633,'Thanh toán '!O$8:P$8099,2,0)</f>
        <v>1810031</v>
      </c>
      <c r="P2633">
        <f t="shared" si="182"/>
        <v>1810031</v>
      </c>
      <c r="Q2633" s="30">
        <f t="shared" si="180"/>
        <v>0</v>
      </c>
    </row>
    <row r="2634" spans="1:17" hidden="1" x14ac:dyDescent="0.3">
      <c r="A2634" s="21">
        <v>19566</v>
      </c>
      <c r="B2634" s="22" t="s">
        <v>3008</v>
      </c>
      <c r="C2634" s="22" t="s">
        <v>1333</v>
      </c>
      <c r="D2634" s="27" t="s">
        <v>3007</v>
      </c>
      <c r="E2634" s="24" t="s">
        <v>845</v>
      </c>
      <c r="F2634" s="25" t="s">
        <v>1359</v>
      </c>
      <c r="G2634" s="22" t="s">
        <v>79</v>
      </c>
      <c r="H2634" s="26">
        <v>1198212</v>
      </c>
      <c r="I2634" s="28"/>
      <c r="J2634" s="26">
        <v>95857</v>
      </c>
      <c r="K2634" s="26">
        <v>1294069</v>
      </c>
      <c r="L2634" s="22" t="s">
        <v>1336</v>
      </c>
      <c r="M2634" s="22"/>
      <c r="N2634">
        <f t="shared" si="181"/>
        <v>10983</v>
      </c>
      <c r="O2634">
        <f>+VLOOKUP(N2634,'Thanh toán '!O$8:P$8099,2,0)</f>
        <v>1294069</v>
      </c>
      <c r="P2634">
        <f t="shared" si="182"/>
        <v>1294069</v>
      </c>
      <c r="Q2634" s="30">
        <f t="shared" si="180"/>
        <v>0</v>
      </c>
    </row>
    <row r="2635" spans="1:17" hidden="1" x14ac:dyDescent="0.3">
      <c r="A2635" s="21">
        <v>19567</v>
      </c>
      <c r="B2635" s="22" t="s">
        <v>3009</v>
      </c>
      <c r="C2635" s="22" t="s">
        <v>1333</v>
      </c>
      <c r="D2635" s="27" t="s">
        <v>3007</v>
      </c>
      <c r="E2635" s="24" t="s">
        <v>81</v>
      </c>
      <c r="F2635" s="25" t="s">
        <v>1432</v>
      </c>
      <c r="G2635" s="22" t="s">
        <v>82</v>
      </c>
      <c r="H2635" s="26">
        <v>4819355</v>
      </c>
      <c r="I2635" s="28"/>
      <c r="J2635" s="26">
        <v>385548</v>
      </c>
      <c r="K2635" s="26">
        <v>5204903</v>
      </c>
      <c r="L2635" s="22" t="s">
        <v>1336</v>
      </c>
      <c r="M2635" s="22"/>
      <c r="N2635">
        <f t="shared" si="181"/>
        <v>10984</v>
      </c>
      <c r="O2635">
        <f>+VLOOKUP(N2635,'Thanh toán '!O$8:P$8099,2,0)</f>
        <v>5204903</v>
      </c>
      <c r="P2635">
        <f t="shared" si="182"/>
        <v>5204903</v>
      </c>
      <c r="Q2635" s="30">
        <f t="shared" si="180"/>
        <v>0</v>
      </c>
    </row>
    <row r="2636" spans="1:17" hidden="1" x14ac:dyDescent="0.3">
      <c r="A2636" s="21">
        <v>19568</v>
      </c>
      <c r="B2636" s="22" t="s">
        <v>3010</v>
      </c>
      <c r="C2636" s="22" t="s">
        <v>1333</v>
      </c>
      <c r="D2636" s="27" t="s">
        <v>3007</v>
      </c>
      <c r="E2636" s="24" t="s">
        <v>42</v>
      </c>
      <c r="F2636" s="25" t="s">
        <v>1359</v>
      </c>
      <c r="G2636" s="22" t="s">
        <v>43</v>
      </c>
      <c r="H2636" s="26">
        <v>2069070</v>
      </c>
      <c r="I2636" s="28"/>
      <c r="J2636" s="26">
        <v>165526</v>
      </c>
      <c r="K2636" s="26">
        <v>2234596</v>
      </c>
      <c r="L2636" s="22" t="s">
        <v>1336</v>
      </c>
      <c r="M2636" s="22"/>
      <c r="N2636">
        <f t="shared" si="181"/>
        <v>10985</v>
      </c>
      <c r="O2636">
        <f>+VLOOKUP(N2636,'Thanh toán '!O$8:P$8099,2,0)</f>
        <v>2234596</v>
      </c>
      <c r="P2636">
        <f t="shared" si="182"/>
        <v>2234596</v>
      </c>
      <c r="Q2636" s="30">
        <f t="shared" si="180"/>
        <v>0</v>
      </c>
    </row>
    <row r="2637" spans="1:17" hidden="1" x14ac:dyDescent="0.3">
      <c r="A2637" s="21">
        <v>19571</v>
      </c>
      <c r="B2637" s="22" t="s">
        <v>3011</v>
      </c>
      <c r="C2637" s="22" t="s">
        <v>1333</v>
      </c>
      <c r="D2637" s="27" t="s">
        <v>3007</v>
      </c>
      <c r="E2637" s="24" t="s">
        <v>38</v>
      </c>
      <c r="F2637" s="25" t="s">
        <v>1348</v>
      </c>
      <c r="G2637" s="22" t="s">
        <v>39</v>
      </c>
      <c r="H2637" s="26">
        <v>783625</v>
      </c>
      <c r="I2637" s="28"/>
      <c r="J2637" s="26">
        <v>62690</v>
      </c>
      <c r="K2637" s="26">
        <v>846315</v>
      </c>
      <c r="L2637" s="22" t="s">
        <v>1336</v>
      </c>
      <c r="M2637" s="22"/>
      <c r="N2637">
        <f t="shared" si="181"/>
        <v>10988</v>
      </c>
      <c r="O2637">
        <f>+VLOOKUP(N2637,'Thanh toán '!O$8:P$8099,2,0)</f>
        <v>846315</v>
      </c>
      <c r="P2637">
        <f t="shared" si="182"/>
        <v>846315</v>
      </c>
      <c r="Q2637" s="30">
        <f t="shared" si="180"/>
        <v>0</v>
      </c>
    </row>
    <row r="2638" spans="1:17" hidden="1" x14ac:dyDescent="0.3">
      <c r="A2638" s="21">
        <v>19572</v>
      </c>
      <c r="B2638" s="22" t="s">
        <v>3012</v>
      </c>
      <c r="C2638" s="22" t="s">
        <v>1333</v>
      </c>
      <c r="D2638" s="27" t="s">
        <v>3007</v>
      </c>
      <c r="E2638" s="24" t="s">
        <v>38</v>
      </c>
      <c r="F2638" s="25" t="s">
        <v>1348</v>
      </c>
      <c r="G2638" s="22" t="s">
        <v>39</v>
      </c>
      <c r="H2638" s="26">
        <v>734310</v>
      </c>
      <c r="I2638" s="28"/>
      <c r="J2638" s="26">
        <v>58745</v>
      </c>
      <c r="K2638" s="26">
        <v>793055</v>
      </c>
      <c r="L2638" s="22" t="s">
        <v>1336</v>
      </c>
      <c r="M2638" s="22"/>
      <c r="N2638">
        <f t="shared" si="181"/>
        <v>10989</v>
      </c>
      <c r="O2638">
        <f>+VLOOKUP(N2638,'Thanh toán '!O$8:P$8099,2,0)</f>
        <v>793055</v>
      </c>
      <c r="P2638">
        <f t="shared" si="182"/>
        <v>793055</v>
      </c>
      <c r="Q2638" s="30">
        <f t="shared" si="180"/>
        <v>0</v>
      </c>
    </row>
    <row r="2639" spans="1:17" hidden="1" x14ac:dyDescent="0.3">
      <c r="A2639" s="21">
        <v>19573</v>
      </c>
      <c r="B2639" s="22" t="s">
        <v>3013</v>
      </c>
      <c r="C2639" s="22" t="s">
        <v>1333</v>
      </c>
      <c r="D2639" s="27" t="s">
        <v>3007</v>
      </c>
      <c r="E2639" s="24" t="s">
        <v>38</v>
      </c>
      <c r="F2639" s="25" t="s">
        <v>1348</v>
      </c>
      <c r="G2639" s="22" t="s">
        <v>39</v>
      </c>
      <c r="H2639" s="26">
        <v>832940</v>
      </c>
      <c r="I2639" s="28"/>
      <c r="J2639" s="26">
        <v>66635</v>
      </c>
      <c r="K2639" s="26">
        <v>899575</v>
      </c>
      <c r="L2639" s="22" t="s">
        <v>1336</v>
      </c>
      <c r="M2639" s="22"/>
      <c r="N2639">
        <f t="shared" si="181"/>
        <v>10990</v>
      </c>
      <c r="O2639">
        <f>+VLOOKUP(N2639,'Thanh toán '!O$8:P$8099,2,0)</f>
        <v>899575</v>
      </c>
      <c r="P2639">
        <f t="shared" si="182"/>
        <v>899575</v>
      </c>
      <c r="Q2639" s="30">
        <f t="shared" si="180"/>
        <v>0</v>
      </c>
    </row>
    <row r="2640" spans="1:17" hidden="1" x14ac:dyDescent="0.3">
      <c r="A2640" s="21">
        <v>19574</v>
      </c>
      <c r="B2640" s="22" t="s">
        <v>3014</v>
      </c>
      <c r="C2640" s="22" t="s">
        <v>1333</v>
      </c>
      <c r="D2640" s="27" t="s">
        <v>3007</v>
      </c>
      <c r="E2640" s="24" t="s">
        <v>96</v>
      </c>
      <c r="F2640" s="25" t="s">
        <v>1385</v>
      </c>
      <c r="G2640" s="22" t="s">
        <v>97</v>
      </c>
      <c r="H2640" s="26">
        <v>2390755</v>
      </c>
      <c r="I2640" s="28"/>
      <c r="J2640" s="26">
        <v>191260</v>
      </c>
      <c r="K2640" s="26">
        <v>2582015</v>
      </c>
      <c r="L2640" s="22" t="s">
        <v>1336</v>
      </c>
      <c r="M2640" s="22"/>
      <c r="N2640">
        <f t="shared" si="181"/>
        <v>10991</v>
      </c>
      <c r="O2640">
        <f>+VLOOKUP(N2640,'Thanh toán '!O$8:P$8099,2,0)</f>
        <v>2582015</v>
      </c>
      <c r="P2640">
        <f t="shared" si="182"/>
        <v>2582015</v>
      </c>
      <c r="Q2640" s="30">
        <f t="shared" si="180"/>
        <v>0</v>
      </c>
    </row>
    <row r="2641" spans="1:17" hidden="1" x14ac:dyDescent="0.3">
      <c r="A2641" s="21">
        <v>19575</v>
      </c>
      <c r="B2641" s="22" t="s">
        <v>3015</v>
      </c>
      <c r="C2641" s="22" t="s">
        <v>1333</v>
      </c>
      <c r="D2641" s="27" t="s">
        <v>3007</v>
      </c>
      <c r="E2641" s="24" t="s">
        <v>38</v>
      </c>
      <c r="F2641" s="25" t="s">
        <v>1348</v>
      </c>
      <c r="G2641" s="22" t="s">
        <v>39</v>
      </c>
      <c r="H2641" s="26">
        <v>567016</v>
      </c>
      <c r="I2641" s="28"/>
      <c r="J2641" s="26">
        <v>45361</v>
      </c>
      <c r="K2641" s="26">
        <v>612377</v>
      </c>
      <c r="L2641" s="22" t="s">
        <v>1336</v>
      </c>
      <c r="M2641" s="22"/>
      <c r="N2641">
        <f t="shared" si="181"/>
        <v>10992</v>
      </c>
      <c r="O2641">
        <f>+VLOOKUP(N2641,'Thanh toán '!O$8:P$8099,2,0)</f>
        <v>612377</v>
      </c>
      <c r="P2641">
        <f t="shared" si="182"/>
        <v>612377</v>
      </c>
      <c r="Q2641" s="30">
        <f t="shared" si="180"/>
        <v>0</v>
      </c>
    </row>
    <row r="2642" spans="1:17" hidden="1" x14ac:dyDescent="0.3">
      <c r="A2642" s="21">
        <v>19576</v>
      </c>
      <c r="B2642" s="22" t="s">
        <v>3016</v>
      </c>
      <c r="C2642" s="22" t="s">
        <v>1333</v>
      </c>
      <c r="D2642" s="27" t="s">
        <v>3007</v>
      </c>
      <c r="E2642" s="24" t="s">
        <v>38</v>
      </c>
      <c r="F2642" s="25" t="s">
        <v>1348</v>
      </c>
      <c r="G2642" s="22" t="s">
        <v>39</v>
      </c>
      <c r="H2642" s="26">
        <v>499764</v>
      </c>
      <c r="I2642" s="28"/>
      <c r="J2642" s="26">
        <v>39981</v>
      </c>
      <c r="K2642" s="26">
        <v>539745</v>
      </c>
      <c r="L2642" s="22" t="s">
        <v>1336</v>
      </c>
      <c r="M2642" s="22"/>
      <c r="N2642">
        <f t="shared" si="181"/>
        <v>10993</v>
      </c>
      <c r="O2642">
        <f>+VLOOKUP(N2642,'Thanh toán '!O$8:P$8099,2,0)</f>
        <v>539745</v>
      </c>
      <c r="P2642">
        <f t="shared" si="182"/>
        <v>539745</v>
      </c>
      <c r="Q2642" s="30">
        <f t="shared" si="180"/>
        <v>0</v>
      </c>
    </row>
    <row r="2643" spans="1:17" hidden="1" x14ac:dyDescent="0.3">
      <c r="A2643" s="21">
        <v>19577</v>
      </c>
      <c r="B2643" s="22" t="s">
        <v>3017</v>
      </c>
      <c r="C2643" s="22" t="s">
        <v>1333</v>
      </c>
      <c r="D2643" s="27" t="s">
        <v>3007</v>
      </c>
      <c r="E2643" s="24" t="s">
        <v>38</v>
      </c>
      <c r="F2643" s="25" t="s">
        <v>1348</v>
      </c>
      <c r="G2643" s="22" t="s">
        <v>39</v>
      </c>
      <c r="H2643" s="26">
        <v>499764</v>
      </c>
      <c r="I2643" s="28"/>
      <c r="J2643" s="26">
        <v>39981</v>
      </c>
      <c r="K2643" s="26">
        <v>539745</v>
      </c>
      <c r="L2643" s="22" t="s">
        <v>1336</v>
      </c>
      <c r="M2643" s="22"/>
      <c r="N2643">
        <f t="shared" si="181"/>
        <v>10994</v>
      </c>
      <c r="O2643">
        <f>+VLOOKUP(N2643,'Thanh toán '!O$8:P$8099,2,0)</f>
        <v>539745</v>
      </c>
      <c r="P2643">
        <f t="shared" si="182"/>
        <v>539745</v>
      </c>
      <c r="Q2643" s="30">
        <f t="shared" si="180"/>
        <v>0</v>
      </c>
    </row>
    <row r="2644" spans="1:17" hidden="1" x14ac:dyDescent="0.3">
      <c r="A2644" s="21">
        <v>19578</v>
      </c>
      <c r="B2644" s="22" t="s">
        <v>3018</v>
      </c>
      <c r="C2644" s="22" t="s">
        <v>1333</v>
      </c>
      <c r="D2644" s="27" t="s">
        <v>3007</v>
      </c>
      <c r="E2644" s="24" t="s">
        <v>84</v>
      </c>
      <c r="F2644" s="25" t="s">
        <v>1585</v>
      </c>
      <c r="G2644" s="22" t="s">
        <v>85</v>
      </c>
      <c r="H2644" s="26">
        <v>2167700</v>
      </c>
      <c r="I2644" s="28"/>
      <c r="J2644" s="26">
        <v>173416</v>
      </c>
      <c r="K2644" s="26">
        <v>2341116</v>
      </c>
      <c r="L2644" s="22" t="s">
        <v>1336</v>
      </c>
      <c r="M2644" s="22"/>
      <c r="N2644">
        <f t="shared" si="181"/>
        <v>10995</v>
      </c>
      <c r="O2644">
        <f>+VLOOKUP(N2644,'Thanh toán '!O$8:P$8099,2,0)</f>
        <v>2341116</v>
      </c>
      <c r="P2644">
        <f t="shared" si="182"/>
        <v>2341116</v>
      </c>
      <c r="Q2644" s="30">
        <f t="shared" si="180"/>
        <v>0</v>
      </c>
    </row>
    <row r="2645" spans="1:17" hidden="1" x14ac:dyDescent="0.3">
      <c r="A2645" s="21">
        <v>19579</v>
      </c>
      <c r="B2645" s="22" t="s">
        <v>3019</v>
      </c>
      <c r="C2645" s="22" t="s">
        <v>1333</v>
      </c>
      <c r="D2645" s="27" t="s">
        <v>3007</v>
      </c>
      <c r="E2645" s="24" t="s">
        <v>845</v>
      </c>
      <c r="F2645" s="25" t="s">
        <v>1359</v>
      </c>
      <c r="G2645" s="22" t="s">
        <v>79</v>
      </c>
      <c r="H2645" s="26">
        <v>1054261</v>
      </c>
      <c r="I2645" s="28"/>
      <c r="J2645" s="26">
        <v>84341</v>
      </c>
      <c r="K2645" s="26">
        <v>1138602</v>
      </c>
      <c r="L2645" s="22" t="s">
        <v>1336</v>
      </c>
      <c r="M2645" s="22"/>
      <c r="N2645">
        <f t="shared" si="181"/>
        <v>10996</v>
      </c>
      <c r="O2645">
        <f>+VLOOKUP(N2645,'Thanh toán '!O$8:P$8099,2,0)</f>
        <v>1138602</v>
      </c>
      <c r="P2645">
        <f t="shared" si="182"/>
        <v>1138602</v>
      </c>
      <c r="Q2645" s="30">
        <f t="shared" si="180"/>
        <v>0</v>
      </c>
    </row>
    <row r="2646" spans="1:17" hidden="1" x14ac:dyDescent="0.3">
      <c r="A2646" s="21">
        <v>19581</v>
      </c>
      <c r="B2646" s="22" t="s">
        <v>3020</v>
      </c>
      <c r="C2646" s="22" t="s">
        <v>1333</v>
      </c>
      <c r="D2646" s="27" t="s">
        <v>3007</v>
      </c>
      <c r="E2646" s="24" t="s">
        <v>56</v>
      </c>
      <c r="F2646" s="25" t="s">
        <v>1399</v>
      </c>
      <c r="G2646" s="22" t="s">
        <v>57</v>
      </c>
      <c r="H2646" s="26">
        <v>4096460</v>
      </c>
      <c r="I2646" s="28"/>
      <c r="J2646" s="26">
        <v>327717</v>
      </c>
      <c r="K2646" s="26">
        <v>4424177</v>
      </c>
      <c r="L2646" s="22" t="s">
        <v>1336</v>
      </c>
      <c r="M2646" s="22"/>
      <c r="N2646">
        <f t="shared" si="181"/>
        <v>10998</v>
      </c>
      <c r="O2646">
        <f>+VLOOKUP(N2646,'Thanh toán '!O$8:P$8099,2,0)</f>
        <v>4424177</v>
      </c>
      <c r="P2646">
        <f t="shared" si="182"/>
        <v>4424177</v>
      </c>
      <c r="Q2646" s="30">
        <f t="shared" si="180"/>
        <v>0</v>
      </c>
    </row>
    <row r="2647" spans="1:17" hidden="1" x14ac:dyDescent="0.3">
      <c r="A2647" s="21">
        <v>19583</v>
      </c>
      <c r="B2647" s="22" t="s">
        <v>3021</v>
      </c>
      <c r="C2647" s="22" t="s">
        <v>1333</v>
      </c>
      <c r="D2647" s="27" t="s">
        <v>3007</v>
      </c>
      <c r="E2647" s="24" t="s">
        <v>92</v>
      </c>
      <c r="F2647" s="25" t="s">
        <v>1413</v>
      </c>
      <c r="G2647" s="22" t="s">
        <v>93</v>
      </c>
      <c r="H2647" s="26">
        <v>1665880</v>
      </c>
      <c r="I2647" s="28"/>
      <c r="J2647" s="26">
        <v>133270</v>
      </c>
      <c r="K2647" s="26">
        <v>1799150</v>
      </c>
      <c r="L2647" s="22" t="s">
        <v>1336</v>
      </c>
      <c r="M2647" s="22"/>
      <c r="N2647">
        <f t="shared" si="181"/>
        <v>11000</v>
      </c>
      <c r="O2647">
        <f>+VLOOKUP(N2647,'Thanh toán '!O$8:P$8099,2,0)</f>
        <v>1799150</v>
      </c>
      <c r="P2647">
        <f t="shared" si="182"/>
        <v>1799150</v>
      </c>
      <c r="Q2647" s="30">
        <f t="shared" ref="Q2647:Q2670" si="183">+O2647-K2647</f>
        <v>0</v>
      </c>
    </row>
    <row r="2648" spans="1:17" hidden="1" x14ac:dyDescent="0.3">
      <c r="A2648" s="21">
        <v>19585</v>
      </c>
      <c r="B2648" s="22" t="s">
        <v>3022</v>
      </c>
      <c r="C2648" s="22" t="s">
        <v>1333</v>
      </c>
      <c r="D2648" s="27" t="s">
        <v>3007</v>
      </c>
      <c r="E2648" s="24" t="s">
        <v>32</v>
      </c>
      <c r="F2648" s="25" t="s">
        <v>1335</v>
      </c>
      <c r="G2648" s="22" t="s">
        <v>33</v>
      </c>
      <c r="H2648" s="26">
        <v>501820</v>
      </c>
      <c r="I2648" s="28"/>
      <c r="J2648" s="26">
        <v>40146</v>
      </c>
      <c r="K2648" s="26">
        <v>541966</v>
      </c>
      <c r="L2648" s="22" t="s">
        <v>1336</v>
      </c>
      <c r="M2648" s="22"/>
      <c r="N2648">
        <f t="shared" si="181"/>
        <v>11002</v>
      </c>
      <c r="O2648">
        <f>+VLOOKUP(N2648,'Thanh toán '!O$8:P$8099,2,0)</f>
        <v>541966</v>
      </c>
      <c r="P2648">
        <f t="shared" si="182"/>
        <v>541966</v>
      </c>
      <c r="Q2648" s="30">
        <f t="shared" si="183"/>
        <v>0</v>
      </c>
    </row>
    <row r="2649" spans="1:17" hidden="1" x14ac:dyDescent="0.3">
      <c r="A2649" s="21">
        <v>19586</v>
      </c>
      <c r="B2649" s="22" t="s">
        <v>3023</v>
      </c>
      <c r="C2649" s="22" t="s">
        <v>1333</v>
      </c>
      <c r="D2649" s="27" t="s">
        <v>3007</v>
      </c>
      <c r="E2649" s="24" t="s">
        <v>32</v>
      </c>
      <c r="F2649" s="25" t="s">
        <v>1335</v>
      </c>
      <c r="G2649" s="22" t="s">
        <v>33</v>
      </c>
      <c r="H2649" s="26">
        <v>2767345</v>
      </c>
      <c r="I2649" s="28"/>
      <c r="J2649" s="26">
        <v>221388</v>
      </c>
      <c r="K2649" s="26">
        <v>2988733</v>
      </c>
      <c r="L2649" s="22" t="s">
        <v>1336</v>
      </c>
      <c r="M2649" s="22"/>
      <c r="N2649">
        <f t="shared" si="181"/>
        <v>11003</v>
      </c>
      <c r="O2649">
        <f>+VLOOKUP(N2649,'Thanh toán '!O$8:P$8099,2,0)</f>
        <v>2988733</v>
      </c>
      <c r="P2649">
        <f t="shared" si="182"/>
        <v>2988733</v>
      </c>
      <c r="Q2649" s="30">
        <f t="shared" si="183"/>
        <v>0</v>
      </c>
    </row>
    <row r="2650" spans="1:17" ht="26.3" hidden="1" x14ac:dyDescent="0.3">
      <c r="A2650" s="21">
        <v>19593</v>
      </c>
      <c r="B2650" s="22" t="s">
        <v>3024</v>
      </c>
      <c r="C2650" s="22" t="s">
        <v>1333</v>
      </c>
      <c r="D2650" s="27" t="s">
        <v>3007</v>
      </c>
      <c r="E2650" s="24" t="s">
        <v>23</v>
      </c>
      <c r="F2650" s="25" t="s">
        <v>1342</v>
      </c>
      <c r="G2650" s="22" t="s">
        <v>24</v>
      </c>
      <c r="H2650" s="26">
        <v>1233192</v>
      </c>
      <c r="I2650" s="28"/>
      <c r="J2650" s="26">
        <v>98655</v>
      </c>
      <c r="K2650" s="26">
        <v>1331847</v>
      </c>
      <c r="L2650" s="22" t="s">
        <v>1336</v>
      </c>
      <c r="M2650" s="22"/>
      <c r="N2650">
        <f t="shared" si="181"/>
        <v>11010</v>
      </c>
      <c r="O2650">
        <f>+VLOOKUP(N2650,'Thanh toán '!O$8:P$8099,2,0)</f>
        <v>1331847</v>
      </c>
      <c r="P2650">
        <f t="shared" si="182"/>
        <v>1331847</v>
      </c>
      <c r="Q2650" s="30">
        <f t="shared" si="183"/>
        <v>0</v>
      </c>
    </row>
    <row r="2651" spans="1:17" ht="26.3" hidden="1" x14ac:dyDescent="0.3">
      <c r="A2651" s="21">
        <v>19594</v>
      </c>
      <c r="B2651" s="22" t="s">
        <v>3025</v>
      </c>
      <c r="C2651" s="22" t="s">
        <v>1333</v>
      </c>
      <c r="D2651" s="27" t="s">
        <v>3007</v>
      </c>
      <c r="E2651" s="24" t="s">
        <v>23</v>
      </c>
      <c r="F2651" s="25" t="s">
        <v>1342</v>
      </c>
      <c r="G2651" s="22" t="s">
        <v>24</v>
      </c>
      <c r="H2651" s="26">
        <v>1205263</v>
      </c>
      <c r="I2651" s="28"/>
      <c r="J2651" s="26">
        <v>96421</v>
      </c>
      <c r="K2651" s="26">
        <v>1301684</v>
      </c>
      <c r="L2651" s="22" t="s">
        <v>1336</v>
      </c>
      <c r="M2651" s="22"/>
      <c r="N2651">
        <f t="shared" si="181"/>
        <v>11011</v>
      </c>
      <c r="O2651">
        <f>+VLOOKUP(N2651,'Thanh toán '!O$8:P$8099,2,0)</f>
        <v>1301684</v>
      </c>
      <c r="P2651">
        <f t="shared" si="182"/>
        <v>1301684</v>
      </c>
      <c r="Q2651" s="30">
        <f t="shared" si="183"/>
        <v>0</v>
      </c>
    </row>
    <row r="2652" spans="1:17" ht="26.3" hidden="1" x14ac:dyDescent="0.3">
      <c r="A2652" s="21">
        <v>19595</v>
      </c>
      <c r="B2652" s="22" t="s">
        <v>3026</v>
      </c>
      <c r="C2652" s="22" t="s">
        <v>1333</v>
      </c>
      <c r="D2652" s="27" t="s">
        <v>3007</v>
      </c>
      <c r="E2652" s="24" t="s">
        <v>23</v>
      </c>
      <c r="F2652" s="25" t="s">
        <v>1342</v>
      </c>
      <c r="G2652" s="22" t="s">
        <v>24</v>
      </c>
      <c r="H2652" s="26">
        <v>1822761</v>
      </c>
      <c r="I2652" s="28"/>
      <c r="J2652" s="26">
        <v>145821</v>
      </c>
      <c r="K2652" s="26">
        <v>1968582</v>
      </c>
      <c r="L2652" s="22" t="s">
        <v>1336</v>
      </c>
      <c r="M2652" s="22"/>
      <c r="N2652">
        <f t="shared" si="181"/>
        <v>11012</v>
      </c>
      <c r="O2652">
        <f>+VLOOKUP(N2652,'Thanh toán '!O$8:P$8099,2,0)</f>
        <v>1968582</v>
      </c>
      <c r="P2652">
        <f t="shared" si="182"/>
        <v>1968582</v>
      </c>
      <c r="Q2652" s="30">
        <f t="shared" si="183"/>
        <v>0</v>
      </c>
    </row>
    <row r="2653" spans="1:17" hidden="1" x14ac:dyDescent="0.3">
      <c r="A2653" s="21">
        <v>19798</v>
      </c>
      <c r="B2653" s="22" t="s">
        <v>3027</v>
      </c>
      <c r="C2653" s="22" t="s">
        <v>1333</v>
      </c>
      <c r="D2653" s="27" t="s">
        <v>3007</v>
      </c>
      <c r="E2653" s="24" t="s">
        <v>114</v>
      </c>
      <c r="F2653" s="25" t="s">
        <v>1447</v>
      </c>
      <c r="G2653" s="22" t="s">
        <v>115</v>
      </c>
      <c r="H2653" s="26">
        <v>6653320</v>
      </c>
      <c r="I2653" s="28"/>
      <c r="J2653" s="26">
        <v>532266</v>
      </c>
      <c r="K2653" s="26">
        <v>7185586</v>
      </c>
      <c r="L2653" s="22" t="s">
        <v>1336</v>
      </c>
      <c r="M2653" s="22"/>
      <c r="N2653">
        <f t="shared" si="181"/>
        <v>11215</v>
      </c>
      <c r="O2653">
        <f>+VLOOKUP(N2653,'Thanh toán '!O$8:P$8099,2,0)</f>
        <v>7185586</v>
      </c>
      <c r="P2653">
        <f t="shared" si="182"/>
        <v>7185586</v>
      </c>
      <c r="Q2653" s="30">
        <f t="shared" si="183"/>
        <v>0</v>
      </c>
    </row>
    <row r="2654" spans="1:17" ht="26.3" hidden="1" x14ac:dyDescent="0.3">
      <c r="A2654" s="21">
        <v>19799</v>
      </c>
      <c r="B2654" s="22" t="s">
        <v>3028</v>
      </c>
      <c r="C2654" s="22" t="s">
        <v>1333</v>
      </c>
      <c r="D2654" s="27" t="s">
        <v>3007</v>
      </c>
      <c r="E2654" s="24" t="s">
        <v>102</v>
      </c>
      <c r="F2654" s="25" t="s">
        <v>1465</v>
      </c>
      <c r="G2654" s="22" t="s">
        <v>103</v>
      </c>
      <c r="H2654" s="26">
        <v>4800380</v>
      </c>
      <c r="I2654" s="28"/>
      <c r="J2654" s="26">
        <v>384030</v>
      </c>
      <c r="K2654" s="26">
        <v>5184410</v>
      </c>
      <c r="L2654" s="22" t="s">
        <v>1336</v>
      </c>
      <c r="M2654" s="22"/>
      <c r="N2654">
        <f t="shared" si="181"/>
        <v>11216</v>
      </c>
      <c r="O2654">
        <f>+VLOOKUP(N2654,'Thanh toán '!O$8:P$8099,2,0)</f>
        <v>5184410</v>
      </c>
      <c r="P2654">
        <f t="shared" si="182"/>
        <v>5184410</v>
      </c>
      <c r="Q2654" s="30">
        <f t="shared" si="183"/>
        <v>0</v>
      </c>
    </row>
    <row r="2655" spans="1:17" ht="26.3" hidden="1" x14ac:dyDescent="0.3">
      <c r="A2655" s="21">
        <v>19800</v>
      </c>
      <c r="B2655" s="22" t="s">
        <v>3029</v>
      </c>
      <c r="C2655" s="22" t="s">
        <v>1333</v>
      </c>
      <c r="D2655" s="27" t="s">
        <v>3007</v>
      </c>
      <c r="E2655" s="24" t="s">
        <v>243</v>
      </c>
      <c r="F2655" s="25" t="s">
        <v>1658</v>
      </c>
      <c r="G2655" s="22" t="s">
        <v>244</v>
      </c>
      <c r="H2655" s="26">
        <v>2378720</v>
      </c>
      <c r="I2655" s="28"/>
      <c r="J2655" s="26">
        <v>190298</v>
      </c>
      <c r="K2655" s="26">
        <v>2569018</v>
      </c>
      <c r="L2655" s="22" t="s">
        <v>1336</v>
      </c>
      <c r="M2655" s="22"/>
      <c r="N2655">
        <f t="shared" si="181"/>
        <v>11217</v>
      </c>
      <c r="O2655">
        <f>+VLOOKUP(N2655,'Thanh toán '!O$8:P$8099,2,0)</f>
        <v>2569018</v>
      </c>
      <c r="P2655">
        <f t="shared" si="182"/>
        <v>2569018</v>
      </c>
      <c r="Q2655" s="30">
        <f t="shared" si="183"/>
        <v>0</v>
      </c>
    </row>
    <row r="2656" spans="1:17" hidden="1" x14ac:dyDescent="0.3">
      <c r="A2656" s="21">
        <v>19801</v>
      </c>
      <c r="B2656" s="22" t="s">
        <v>3030</v>
      </c>
      <c r="C2656" s="22" t="s">
        <v>1333</v>
      </c>
      <c r="D2656" s="27" t="s">
        <v>3007</v>
      </c>
      <c r="E2656" s="24" t="s">
        <v>310</v>
      </c>
      <c r="F2656" s="25" t="s">
        <v>1449</v>
      </c>
      <c r="G2656" s="22" t="s">
        <v>311</v>
      </c>
      <c r="H2656" s="26">
        <v>2757910</v>
      </c>
      <c r="I2656" s="28"/>
      <c r="J2656" s="26">
        <v>220633</v>
      </c>
      <c r="K2656" s="26">
        <v>2978543</v>
      </c>
      <c r="L2656" s="22" t="s">
        <v>1336</v>
      </c>
      <c r="M2656" s="22"/>
      <c r="N2656">
        <f t="shared" si="181"/>
        <v>11218</v>
      </c>
      <c r="O2656">
        <f>+VLOOKUP(N2656,'Thanh toán '!O$8:P$8099,2,0)</f>
        <v>2978543</v>
      </c>
      <c r="P2656">
        <f t="shared" si="182"/>
        <v>2978543</v>
      </c>
      <c r="Q2656" s="30">
        <f t="shared" si="183"/>
        <v>0</v>
      </c>
    </row>
    <row r="2657" spans="1:20" ht="26.3" hidden="1" x14ac:dyDescent="0.3">
      <c r="A2657" s="21">
        <v>19802</v>
      </c>
      <c r="B2657" s="22" t="s">
        <v>3031</v>
      </c>
      <c r="C2657" s="22" t="s">
        <v>1333</v>
      </c>
      <c r="D2657" s="27" t="s">
        <v>3007</v>
      </c>
      <c r="E2657" s="24" t="s">
        <v>1451</v>
      </c>
      <c r="F2657" s="25" t="s">
        <v>1452</v>
      </c>
      <c r="G2657" s="22" t="s">
        <v>1453</v>
      </c>
      <c r="H2657" s="26">
        <v>2301560</v>
      </c>
      <c r="I2657" s="28"/>
      <c r="J2657" s="26">
        <v>184125</v>
      </c>
      <c r="K2657" s="26">
        <v>2485685</v>
      </c>
      <c r="L2657" s="22" t="s">
        <v>1336</v>
      </c>
      <c r="M2657" s="22"/>
      <c r="N2657">
        <f t="shared" si="181"/>
        <v>11219</v>
      </c>
      <c r="O2657">
        <f>+VLOOKUP(N2657,'Thanh toán '!O$8:P$8099,2,0)</f>
        <v>2485685</v>
      </c>
      <c r="P2657">
        <f t="shared" si="182"/>
        <v>2485685</v>
      </c>
      <c r="Q2657" s="30">
        <f t="shared" si="183"/>
        <v>0</v>
      </c>
    </row>
    <row r="2658" spans="1:20" ht="26.3" hidden="1" x14ac:dyDescent="0.3">
      <c r="A2658" s="21">
        <v>19803</v>
      </c>
      <c r="B2658" s="22" t="s">
        <v>3032</v>
      </c>
      <c r="C2658" s="22" t="s">
        <v>1333</v>
      </c>
      <c r="D2658" s="27" t="s">
        <v>3007</v>
      </c>
      <c r="E2658" s="24" t="s">
        <v>1451</v>
      </c>
      <c r="F2658" s="25" t="s">
        <v>1452</v>
      </c>
      <c r="G2658" s="22" t="s">
        <v>1453</v>
      </c>
      <c r="H2658" s="26">
        <v>2883140</v>
      </c>
      <c r="I2658" s="28"/>
      <c r="J2658" s="26">
        <v>230651</v>
      </c>
      <c r="K2658" s="26">
        <v>3113791</v>
      </c>
      <c r="L2658" s="22" t="s">
        <v>1336</v>
      </c>
      <c r="M2658" s="22"/>
      <c r="N2658">
        <f t="shared" si="181"/>
        <v>11220</v>
      </c>
      <c r="O2658">
        <f>+VLOOKUP(N2658,'Thanh toán '!O$8:P$8099,2,0)</f>
        <v>3113791</v>
      </c>
      <c r="P2658">
        <f t="shared" si="182"/>
        <v>3113791</v>
      </c>
      <c r="Q2658" s="30">
        <f t="shared" si="183"/>
        <v>0</v>
      </c>
    </row>
    <row r="2659" spans="1:20" hidden="1" x14ac:dyDescent="0.3">
      <c r="A2659" s="21">
        <v>19804</v>
      </c>
      <c r="B2659" s="22" t="s">
        <v>3033</v>
      </c>
      <c r="C2659" s="22" t="s">
        <v>1333</v>
      </c>
      <c r="D2659" s="27" t="s">
        <v>3007</v>
      </c>
      <c r="E2659" s="24" t="s">
        <v>324</v>
      </c>
      <c r="F2659" s="25" t="s">
        <v>1664</v>
      </c>
      <c r="G2659" s="22" t="s">
        <v>325</v>
      </c>
      <c r="H2659" s="26">
        <v>3259730</v>
      </c>
      <c r="I2659" s="28"/>
      <c r="J2659" s="26">
        <v>260778</v>
      </c>
      <c r="K2659" s="26">
        <v>3520508</v>
      </c>
      <c r="L2659" s="22" t="s">
        <v>1336</v>
      </c>
      <c r="M2659" s="22"/>
      <c r="N2659">
        <f t="shared" si="181"/>
        <v>11221</v>
      </c>
      <c r="O2659">
        <f>+VLOOKUP(N2659,'Thanh toán '!O$8:P$8099,2,0)</f>
        <v>3520508</v>
      </c>
      <c r="P2659">
        <f t="shared" si="182"/>
        <v>3520508</v>
      </c>
      <c r="Q2659" s="30">
        <f t="shared" si="183"/>
        <v>0</v>
      </c>
    </row>
    <row r="2660" spans="1:20" ht="26.3" hidden="1" x14ac:dyDescent="0.3">
      <c r="A2660" s="21">
        <v>19805</v>
      </c>
      <c r="B2660" s="22" t="s">
        <v>3034</v>
      </c>
      <c r="C2660" s="22" t="s">
        <v>1333</v>
      </c>
      <c r="D2660" s="27" t="s">
        <v>3007</v>
      </c>
      <c r="E2660" s="24" t="s">
        <v>105</v>
      </c>
      <c r="F2660" s="25" t="s">
        <v>1457</v>
      </c>
      <c r="G2660" s="22" t="s">
        <v>106</v>
      </c>
      <c r="H2660" s="26">
        <v>5760068</v>
      </c>
      <c r="I2660" s="28"/>
      <c r="J2660" s="26">
        <v>460805</v>
      </c>
      <c r="K2660" s="26">
        <v>6220873</v>
      </c>
      <c r="L2660" s="22" t="s">
        <v>1336</v>
      </c>
      <c r="M2660" s="22"/>
      <c r="N2660">
        <f t="shared" si="181"/>
        <v>11222</v>
      </c>
      <c r="O2660">
        <f>+VLOOKUP(N2660,'Thanh toán '!O$8:P$8099,2,0)</f>
        <v>6220873</v>
      </c>
      <c r="P2660">
        <f t="shared" si="182"/>
        <v>6220873</v>
      </c>
      <c r="Q2660" s="30">
        <f t="shared" si="183"/>
        <v>0</v>
      </c>
    </row>
    <row r="2661" spans="1:20" ht="26.3" hidden="1" x14ac:dyDescent="0.3">
      <c r="A2661" s="21">
        <v>19806</v>
      </c>
      <c r="B2661" s="22" t="s">
        <v>3035</v>
      </c>
      <c r="C2661" s="22" t="s">
        <v>1333</v>
      </c>
      <c r="D2661" s="27" t="s">
        <v>3007</v>
      </c>
      <c r="E2661" s="24" t="s">
        <v>23</v>
      </c>
      <c r="F2661" s="25" t="s">
        <v>1342</v>
      </c>
      <c r="G2661" s="22" t="s">
        <v>24</v>
      </c>
      <c r="H2661" s="26">
        <v>1924970</v>
      </c>
      <c r="I2661" s="28"/>
      <c r="J2661" s="26">
        <v>153998</v>
      </c>
      <c r="K2661" s="26">
        <v>2078968</v>
      </c>
      <c r="L2661" s="22" t="s">
        <v>1336</v>
      </c>
      <c r="M2661" s="22"/>
      <c r="N2661">
        <f t="shared" si="181"/>
        <v>11223</v>
      </c>
      <c r="O2661">
        <f>+VLOOKUP(N2661,'Thanh toán '!O$8:P$8099,2,0)</f>
        <v>2078968</v>
      </c>
      <c r="P2661">
        <f t="shared" si="182"/>
        <v>2078968</v>
      </c>
      <c r="Q2661" s="30">
        <f t="shared" si="183"/>
        <v>0</v>
      </c>
    </row>
    <row r="2662" spans="1:20" hidden="1" x14ac:dyDescent="0.3">
      <c r="A2662" s="21">
        <v>19809</v>
      </c>
      <c r="B2662" s="22" t="s">
        <v>3036</v>
      </c>
      <c r="C2662" s="22" t="s">
        <v>1333</v>
      </c>
      <c r="D2662" s="27" t="s">
        <v>3037</v>
      </c>
      <c r="E2662" s="24" t="s">
        <v>38</v>
      </c>
      <c r="F2662" s="25" t="s">
        <v>1348</v>
      </c>
      <c r="G2662" s="22" t="s">
        <v>39</v>
      </c>
      <c r="H2662" s="26">
        <v>1558045</v>
      </c>
      <c r="I2662" s="28"/>
      <c r="J2662" s="26">
        <v>124644</v>
      </c>
      <c r="K2662" s="26">
        <v>1682689</v>
      </c>
      <c r="L2662" s="22" t="s">
        <v>1336</v>
      </c>
      <c r="M2662" s="22"/>
      <c r="N2662">
        <f t="shared" si="181"/>
        <v>11226</v>
      </c>
      <c r="O2662">
        <f>+VLOOKUP(N2662,'Thanh toán '!O$8:P$8099,2,0)</f>
        <v>1682689</v>
      </c>
      <c r="P2662">
        <f t="shared" si="182"/>
        <v>1682689</v>
      </c>
      <c r="Q2662" s="30">
        <f t="shared" si="183"/>
        <v>0</v>
      </c>
    </row>
    <row r="2663" spans="1:20" hidden="1" x14ac:dyDescent="0.3">
      <c r="A2663" s="21">
        <v>19810</v>
      </c>
      <c r="B2663" s="22" t="s">
        <v>3038</v>
      </c>
      <c r="C2663" s="22" t="s">
        <v>1333</v>
      </c>
      <c r="D2663" s="27" t="s">
        <v>3037</v>
      </c>
      <c r="E2663" s="24" t="s">
        <v>50</v>
      </c>
      <c r="F2663" s="25" t="s">
        <v>1350</v>
      </c>
      <c r="G2663" s="22" t="s">
        <v>51</v>
      </c>
      <c r="H2663" s="26">
        <v>5533445</v>
      </c>
      <c r="I2663" s="28"/>
      <c r="J2663" s="26">
        <v>442676</v>
      </c>
      <c r="K2663" s="26">
        <v>5976121</v>
      </c>
      <c r="L2663" s="22" t="s">
        <v>1336</v>
      </c>
      <c r="M2663" s="22"/>
      <c r="N2663">
        <f t="shared" si="181"/>
        <v>11227</v>
      </c>
      <c r="O2663">
        <f>+VLOOKUP(N2663,'Thanh toán '!O$8:P$8099,2,0)</f>
        <v>5976121</v>
      </c>
      <c r="P2663">
        <f t="shared" si="182"/>
        <v>5976121</v>
      </c>
      <c r="Q2663" s="30">
        <f t="shared" si="183"/>
        <v>0</v>
      </c>
    </row>
    <row r="2664" spans="1:20" hidden="1" x14ac:dyDescent="0.3">
      <c r="A2664" s="21">
        <v>19813</v>
      </c>
      <c r="B2664" s="22" t="s">
        <v>3039</v>
      </c>
      <c r="C2664" s="22" t="s">
        <v>1333</v>
      </c>
      <c r="D2664" s="27" t="s">
        <v>3037</v>
      </c>
      <c r="E2664" s="24" t="s">
        <v>89</v>
      </c>
      <c r="F2664" s="25" t="s">
        <v>1525</v>
      </c>
      <c r="G2664" s="22" t="s">
        <v>90</v>
      </c>
      <c r="H2664" s="26">
        <v>1665880</v>
      </c>
      <c r="I2664" s="28"/>
      <c r="J2664" s="26">
        <v>133270</v>
      </c>
      <c r="K2664" s="26">
        <v>1799150</v>
      </c>
      <c r="L2664" s="22" t="s">
        <v>1336</v>
      </c>
      <c r="M2664" s="22"/>
      <c r="N2664">
        <f t="shared" si="181"/>
        <v>11230</v>
      </c>
      <c r="O2664">
        <f>+VLOOKUP(N2664,'Thanh toán '!O$8:P$8099,2,0)</f>
        <v>1799150</v>
      </c>
      <c r="P2664">
        <f t="shared" si="182"/>
        <v>1799150</v>
      </c>
      <c r="Q2664" s="30">
        <f t="shared" si="183"/>
        <v>0</v>
      </c>
    </row>
    <row r="2665" spans="1:20" hidden="1" x14ac:dyDescent="0.3">
      <c r="A2665" s="21">
        <v>19814</v>
      </c>
      <c r="B2665" s="22" t="s">
        <v>3040</v>
      </c>
      <c r="C2665" s="22" t="s">
        <v>1333</v>
      </c>
      <c r="D2665" s="27" t="s">
        <v>3037</v>
      </c>
      <c r="E2665" s="24" t="s">
        <v>38</v>
      </c>
      <c r="F2665" s="25" t="s">
        <v>1348</v>
      </c>
      <c r="G2665" s="22" t="s">
        <v>39</v>
      </c>
      <c r="H2665" s="26">
        <v>1033507</v>
      </c>
      <c r="I2665" s="28"/>
      <c r="J2665" s="26">
        <v>82681</v>
      </c>
      <c r="K2665" s="26">
        <v>1116188</v>
      </c>
      <c r="L2665" s="22" t="s">
        <v>1336</v>
      </c>
      <c r="M2665" s="22"/>
      <c r="N2665">
        <f t="shared" si="181"/>
        <v>11231</v>
      </c>
      <c r="O2665">
        <f>+VLOOKUP(N2665,'Thanh toán '!O$8:P$8099,2,0)</f>
        <v>1116188</v>
      </c>
      <c r="P2665">
        <f t="shared" si="182"/>
        <v>1116188</v>
      </c>
      <c r="Q2665" s="30">
        <f t="shared" si="183"/>
        <v>0</v>
      </c>
    </row>
    <row r="2666" spans="1:20" hidden="1" x14ac:dyDescent="0.3">
      <c r="A2666" s="21">
        <v>19815</v>
      </c>
      <c r="B2666" s="22" t="s">
        <v>3041</v>
      </c>
      <c r="C2666" s="22" t="s">
        <v>1333</v>
      </c>
      <c r="D2666" s="27" t="s">
        <v>3037</v>
      </c>
      <c r="E2666" s="24" t="s">
        <v>38</v>
      </c>
      <c r="F2666" s="25" t="s">
        <v>1348</v>
      </c>
      <c r="G2666" s="22" t="s">
        <v>39</v>
      </c>
      <c r="H2666" s="26">
        <v>250910</v>
      </c>
      <c r="I2666" s="28"/>
      <c r="J2666" s="26">
        <v>20073</v>
      </c>
      <c r="K2666" s="26">
        <v>270983</v>
      </c>
      <c r="L2666" s="22" t="s">
        <v>1336</v>
      </c>
      <c r="M2666" s="22"/>
      <c r="N2666">
        <f t="shared" si="181"/>
        <v>11232</v>
      </c>
      <c r="O2666">
        <f>+VLOOKUP(N2666,'Thanh toán '!O$8:P$8099,2,0)</f>
        <v>270983</v>
      </c>
      <c r="P2666">
        <f t="shared" si="182"/>
        <v>270983</v>
      </c>
      <c r="Q2666" s="30">
        <f t="shared" si="183"/>
        <v>0</v>
      </c>
    </row>
    <row r="2667" spans="1:20" ht="26.3" hidden="1" x14ac:dyDescent="0.3">
      <c r="A2667" s="21">
        <v>19816</v>
      </c>
      <c r="B2667" s="22" t="s">
        <v>3042</v>
      </c>
      <c r="C2667" s="22" t="s">
        <v>1333</v>
      </c>
      <c r="D2667" s="27" t="s">
        <v>3037</v>
      </c>
      <c r="E2667" s="24" t="s">
        <v>236</v>
      </c>
      <c r="F2667" s="25" t="s">
        <v>1520</v>
      </c>
      <c r="G2667" s="22" t="s">
        <v>237</v>
      </c>
      <c r="H2667" s="26">
        <v>1835775</v>
      </c>
      <c r="I2667" s="28"/>
      <c r="J2667" s="26">
        <v>146862</v>
      </c>
      <c r="K2667" s="26">
        <v>1982637</v>
      </c>
      <c r="L2667" s="22" t="s">
        <v>1336</v>
      </c>
      <c r="M2667" s="22"/>
      <c r="N2667">
        <f t="shared" si="181"/>
        <v>11233</v>
      </c>
      <c r="O2667">
        <f>+VLOOKUP(N2667,'Thanh toán '!O$8:P$8099,2,0)</f>
        <v>1982637</v>
      </c>
      <c r="P2667">
        <f t="shared" si="182"/>
        <v>1982637</v>
      </c>
      <c r="Q2667" s="30">
        <f t="shared" si="183"/>
        <v>0</v>
      </c>
    </row>
    <row r="2668" spans="1:20" hidden="1" x14ac:dyDescent="0.3">
      <c r="A2668" s="21">
        <v>19817</v>
      </c>
      <c r="B2668" s="22" t="s">
        <v>3043</v>
      </c>
      <c r="C2668" s="22" t="s">
        <v>1333</v>
      </c>
      <c r="D2668" s="27" t="s">
        <v>3037</v>
      </c>
      <c r="E2668" s="24" t="s">
        <v>488</v>
      </c>
      <c r="F2668" s="25" t="s">
        <v>1359</v>
      </c>
      <c r="G2668" s="22" t="s">
        <v>489</v>
      </c>
      <c r="H2668" s="26">
        <v>832940</v>
      </c>
      <c r="I2668" s="28"/>
      <c r="J2668" s="26">
        <v>66635</v>
      </c>
      <c r="K2668" s="26">
        <v>899575</v>
      </c>
      <c r="L2668" s="22" t="s">
        <v>1336</v>
      </c>
      <c r="M2668" s="22"/>
      <c r="N2668">
        <f t="shared" si="181"/>
        <v>11234</v>
      </c>
      <c r="O2668">
        <f>+VLOOKUP(N2668,'Thanh toán '!O$8:P$8099,2,0)</f>
        <v>899575</v>
      </c>
      <c r="P2668">
        <f t="shared" si="182"/>
        <v>899575</v>
      </c>
      <c r="Q2668" s="30">
        <f t="shared" si="183"/>
        <v>0</v>
      </c>
    </row>
    <row r="2669" spans="1:20" hidden="1" x14ac:dyDescent="0.3">
      <c r="A2669" s="21">
        <v>19818</v>
      </c>
      <c r="B2669" s="22" t="s">
        <v>3044</v>
      </c>
      <c r="C2669" s="22" t="s">
        <v>1333</v>
      </c>
      <c r="D2669" s="27" t="s">
        <v>3037</v>
      </c>
      <c r="E2669" s="24" t="s">
        <v>38</v>
      </c>
      <c r="F2669" s="25" t="s">
        <v>1348</v>
      </c>
      <c r="G2669" s="22" t="s">
        <v>39</v>
      </c>
      <c r="H2669" s="26">
        <v>2069070</v>
      </c>
      <c r="I2669" s="28"/>
      <c r="J2669" s="26">
        <v>165526</v>
      </c>
      <c r="K2669" s="26">
        <v>2234596</v>
      </c>
      <c r="L2669" s="22" t="s">
        <v>1336</v>
      </c>
      <c r="M2669" s="22"/>
      <c r="N2669">
        <f t="shared" si="181"/>
        <v>11235</v>
      </c>
      <c r="O2669">
        <f>+VLOOKUP(N2669,'Thanh toán '!O$8:P$8099,2,0)</f>
        <v>2234596</v>
      </c>
      <c r="P2669">
        <f t="shared" si="182"/>
        <v>2234596</v>
      </c>
      <c r="Q2669" s="30">
        <f t="shared" si="183"/>
        <v>0</v>
      </c>
    </row>
    <row r="2670" spans="1:20" hidden="1" x14ac:dyDescent="0.3">
      <c r="A2670" s="21">
        <v>19819</v>
      </c>
      <c r="B2670" s="22" t="s">
        <v>3045</v>
      </c>
      <c r="C2670" s="22" t="s">
        <v>1333</v>
      </c>
      <c r="D2670" s="27" t="s">
        <v>3037</v>
      </c>
      <c r="E2670" s="24" t="s">
        <v>38</v>
      </c>
      <c r="F2670" s="25" t="s">
        <v>1348</v>
      </c>
      <c r="G2670" s="22" t="s">
        <v>39</v>
      </c>
      <c r="H2670" s="26">
        <v>784653</v>
      </c>
      <c r="I2670" s="28"/>
      <c r="J2670" s="26">
        <v>62772</v>
      </c>
      <c r="K2670" s="26">
        <v>847425</v>
      </c>
      <c r="L2670" s="22" t="s">
        <v>1336</v>
      </c>
      <c r="M2670" s="22"/>
      <c r="N2670">
        <f t="shared" si="181"/>
        <v>11236</v>
      </c>
      <c r="O2670">
        <f>+VLOOKUP(N2670,'Thanh toán '!O$8:P$8099,2,0)</f>
        <v>847425</v>
      </c>
      <c r="P2670">
        <f t="shared" si="182"/>
        <v>847425</v>
      </c>
      <c r="Q2670" s="30">
        <f t="shared" si="183"/>
        <v>0</v>
      </c>
    </row>
    <row r="2671" spans="1:20" hidden="1" x14ac:dyDescent="0.3">
      <c r="A2671" s="21">
        <v>19820</v>
      </c>
      <c r="B2671" s="22" t="s">
        <v>3046</v>
      </c>
      <c r="C2671" s="22" t="s">
        <v>1333</v>
      </c>
      <c r="D2671" s="27" t="s">
        <v>3037</v>
      </c>
      <c r="E2671" s="24" t="s">
        <v>861</v>
      </c>
      <c r="F2671" s="25" t="s">
        <v>1359</v>
      </c>
      <c r="G2671" s="22" t="s">
        <v>862</v>
      </c>
      <c r="H2671" s="26">
        <v>416470</v>
      </c>
      <c r="I2671" s="28"/>
      <c r="J2671" s="26">
        <v>33318</v>
      </c>
      <c r="K2671" s="26">
        <v>449788</v>
      </c>
      <c r="L2671" s="22" t="s">
        <v>1336</v>
      </c>
      <c r="M2671" s="22" t="str">
        <f>+E2671</f>
        <v>CÔNG TY TNHH MỘT THÀNH VIÊN MARSIX</v>
      </c>
      <c r="N2671">
        <f t="shared" si="181"/>
        <v>11237</v>
      </c>
      <c r="O2671" s="18">
        <f>+VLOOKUP(N2671,'Thanh toán '!O$8:P$8099,2,0)</f>
        <v>8238229</v>
      </c>
      <c r="P2671" s="32">
        <f>+T2671</f>
        <v>449788</v>
      </c>
      <c r="Q2671" s="30">
        <f>+P2671-K2671</f>
        <v>0</v>
      </c>
      <c r="R2671" t="s">
        <v>22782</v>
      </c>
      <c r="S2671">
        <f>+SUMIFS('Thanh toán '!P$27:P$4224,'Thanh toán '!O$27:O$4224,'Bảng kê HĐ 2022'!N2671)</f>
        <v>8688017</v>
      </c>
      <c r="T2671" s="32">
        <f>+S2671-O2671</f>
        <v>449788</v>
      </c>
    </row>
    <row r="2672" spans="1:20" hidden="1" x14ac:dyDescent="0.3">
      <c r="A2672" s="21">
        <v>19822</v>
      </c>
      <c r="B2672" s="22" t="s">
        <v>3047</v>
      </c>
      <c r="C2672" s="22" t="s">
        <v>1333</v>
      </c>
      <c r="D2672" s="27" t="s">
        <v>3037</v>
      </c>
      <c r="E2672" s="24" t="s">
        <v>45</v>
      </c>
      <c r="F2672" s="25" t="s">
        <v>1383</v>
      </c>
      <c r="G2672" s="22" t="s">
        <v>46</v>
      </c>
      <c r="H2672" s="26">
        <v>2301560</v>
      </c>
      <c r="I2672" s="28"/>
      <c r="J2672" s="26">
        <v>184125</v>
      </c>
      <c r="K2672" s="26">
        <v>2485685</v>
      </c>
      <c r="L2672" s="22" t="s">
        <v>1336</v>
      </c>
      <c r="M2672" s="22"/>
      <c r="N2672">
        <f t="shared" si="181"/>
        <v>11239</v>
      </c>
      <c r="O2672">
        <f>+VLOOKUP(N2672,'Thanh toán '!O$8:P$8099,2,0)</f>
        <v>2485685</v>
      </c>
      <c r="P2672">
        <f t="shared" si="182"/>
        <v>2485685</v>
      </c>
      <c r="Q2672" s="30">
        <f>+O2672-K2672</f>
        <v>0</v>
      </c>
    </row>
    <row r="2673" spans="1:20" hidden="1" x14ac:dyDescent="0.3">
      <c r="A2673" s="21">
        <v>19823</v>
      </c>
      <c r="B2673" s="22" t="s">
        <v>3048</v>
      </c>
      <c r="C2673" s="22" t="s">
        <v>1333</v>
      </c>
      <c r="D2673" s="27" t="s">
        <v>3037</v>
      </c>
      <c r="E2673" s="24" t="s">
        <v>722</v>
      </c>
      <c r="F2673" s="25" t="s">
        <v>2904</v>
      </c>
      <c r="G2673" s="22" t="s">
        <v>723</v>
      </c>
      <c r="H2673" s="26">
        <v>1249410</v>
      </c>
      <c r="I2673" s="28"/>
      <c r="J2673" s="26">
        <v>99953</v>
      </c>
      <c r="K2673" s="26">
        <v>1349363</v>
      </c>
      <c r="L2673" s="22" t="s">
        <v>1336</v>
      </c>
      <c r="M2673" s="22"/>
      <c r="N2673">
        <f t="shared" si="181"/>
        <v>11240</v>
      </c>
      <c r="O2673">
        <f>+VLOOKUP(N2673,'Thanh toán '!O$8:P$8099,2,0)</f>
        <v>1349363</v>
      </c>
      <c r="P2673">
        <f t="shared" si="182"/>
        <v>1349363</v>
      </c>
      <c r="Q2673" s="30">
        <f>+O2673-K2673</f>
        <v>0</v>
      </c>
    </row>
    <row r="2674" spans="1:20" hidden="1" x14ac:dyDescent="0.3">
      <c r="A2674" s="21">
        <v>19824</v>
      </c>
      <c r="B2674" s="22" t="s">
        <v>3049</v>
      </c>
      <c r="C2674" s="22" t="s">
        <v>1333</v>
      </c>
      <c r="D2674" s="27" t="s">
        <v>3037</v>
      </c>
      <c r="E2674" s="24" t="s">
        <v>845</v>
      </c>
      <c r="F2674" s="25" t="s">
        <v>1359</v>
      </c>
      <c r="G2674" s="22" t="s">
        <v>79</v>
      </c>
      <c r="H2674" s="26">
        <v>1190660</v>
      </c>
      <c r="I2674" s="28"/>
      <c r="J2674" s="26">
        <v>95253</v>
      </c>
      <c r="K2674" s="26">
        <v>1285913</v>
      </c>
      <c r="L2674" s="22" t="s">
        <v>1336</v>
      </c>
      <c r="M2674" s="22"/>
      <c r="N2674">
        <f t="shared" si="181"/>
        <v>11241</v>
      </c>
      <c r="O2674">
        <f>+VLOOKUP(N2674,'Thanh toán '!O$8:P$8099,2,0)</f>
        <v>1285913</v>
      </c>
      <c r="P2674">
        <f t="shared" si="182"/>
        <v>1285913</v>
      </c>
      <c r="Q2674" s="30">
        <f>+O2674-K2674</f>
        <v>0</v>
      </c>
    </row>
    <row r="2675" spans="1:20" hidden="1" x14ac:dyDescent="0.3">
      <c r="A2675" s="21">
        <v>19825</v>
      </c>
      <c r="B2675" s="22" t="s">
        <v>3050</v>
      </c>
      <c r="C2675" s="22" t="s">
        <v>1333</v>
      </c>
      <c r="D2675" s="27" t="s">
        <v>3037</v>
      </c>
      <c r="E2675" s="24" t="s">
        <v>38</v>
      </c>
      <c r="F2675" s="25" t="s">
        <v>1348</v>
      </c>
      <c r="G2675" s="22" t="s">
        <v>39</v>
      </c>
      <c r="H2675" s="26">
        <v>517701</v>
      </c>
      <c r="I2675" s="28"/>
      <c r="J2675" s="26">
        <v>41416</v>
      </c>
      <c r="K2675" s="26">
        <v>559117</v>
      </c>
      <c r="L2675" s="22" t="s">
        <v>1336</v>
      </c>
      <c r="M2675" s="22" t="str">
        <f>+E2675</f>
        <v>CÔNG TY TNHH MTV THỰC PHẨM SAIGON CO.OP</v>
      </c>
      <c r="N2675">
        <f t="shared" si="181"/>
        <v>11242</v>
      </c>
      <c r="O2675" s="18">
        <f>+VLOOKUP(N2675,'Thanh toán '!O$8:P$8099,2,0)</f>
        <v>1977977</v>
      </c>
      <c r="P2675" s="32">
        <f>+T2675</f>
        <v>559117</v>
      </c>
      <c r="Q2675" s="30">
        <f>+P2675-K2675</f>
        <v>0</v>
      </c>
      <c r="R2675" t="s">
        <v>22782</v>
      </c>
      <c r="S2675">
        <f>+SUMIFS('Thanh toán '!P$27:P$4224,'Thanh toán '!O$27:O$4224,'Bảng kê HĐ 2022'!N2675)</f>
        <v>2537094</v>
      </c>
      <c r="T2675" s="32">
        <f>+S2675-O2675</f>
        <v>559117</v>
      </c>
    </row>
    <row r="2676" spans="1:20" hidden="1" x14ac:dyDescent="0.3">
      <c r="A2676" s="21">
        <v>19934</v>
      </c>
      <c r="B2676" s="22" t="s">
        <v>3051</v>
      </c>
      <c r="C2676" s="22" t="s">
        <v>1333</v>
      </c>
      <c r="D2676" s="27" t="s">
        <v>3037</v>
      </c>
      <c r="E2676" s="24" t="s">
        <v>92</v>
      </c>
      <c r="F2676" s="25" t="s">
        <v>1413</v>
      </c>
      <c r="G2676" s="22" t="s">
        <v>93</v>
      </c>
      <c r="H2676" s="26">
        <v>1334760</v>
      </c>
      <c r="I2676" s="28"/>
      <c r="J2676" s="26">
        <v>106781</v>
      </c>
      <c r="K2676" s="26">
        <v>1441541</v>
      </c>
      <c r="L2676" s="22" t="s">
        <v>1336</v>
      </c>
      <c r="M2676" s="22"/>
      <c r="N2676">
        <f t="shared" si="181"/>
        <v>11352</v>
      </c>
      <c r="O2676">
        <f>+VLOOKUP(N2676,'Thanh toán '!O$8:P$8099,2,0)</f>
        <v>1441541</v>
      </c>
      <c r="P2676">
        <f t="shared" si="182"/>
        <v>1441541</v>
      </c>
      <c r="Q2676" s="30">
        <f t="shared" ref="Q2676:Q2698" si="184">+O2676-K2676</f>
        <v>0</v>
      </c>
    </row>
    <row r="2677" spans="1:20" hidden="1" x14ac:dyDescent="0.3">
      <c r="A2677" s="21">
        <v>19940</v>
      </c>
      <c r="B2677" s="22" t="s">
        <v>3052</v>
      </c>
      <c r="C2677" s="22" t="s">
        <v>1333</v>
      </c>
      <c r="D2677" s="27" t="s">
        <v>3037</v>
      </c>
      <c r="E2677" s="24" t="s">
        <v>164</v>
      </c>
      <c r="F2677" s="25" t="s">
        <v>1506</v>
      </c>
      <c r="G2677" s="22" t="s">
        <v>165</v>
      </c>
      <c r="H2677" s="26">
        <v>1476810</v>
      </c>
      <c r="I2677" s="28"/>
      <c r="J2677" s="26">
        <v>118145</v>
      </c>
      <c r="K2677" s="26">
        <v>1594955</v>
      </c>
      <c r="L2677" s="22" t="s">
        <v>1336</v>
      </c>
      <c r="M2677" s="22"/>
      <c r="N2677">
        <f t="shared" si="181"/>
        <v>11358</v>
      </c>
      <c r="O2677">
        <f>+VLOOKUP(N2677,'Thanh toán '!O$8:P$8099,2,0)</f>
        <v>1594955</v>
      </c>
      <c r="P2677">
        <f t="shared" si="182"/>
        <v>1594955</v>
      </c>
      <c r="Q2677" s="30">
        <f t="shared" si="184"/>
        <v>0</v>
      </c>
    </row>
    <row r="2678" spans="1:20" hidden="1" x14ac:dyDescent="0.3">
      <c r="A2678" s="21">
        <v>19941</v>
      </c>
      <c r="B2678" s="22" t="s">
        <v>3053</v>
      </c>
      <c r="C2678" s="22" t="s">
        <v>1333</v>
      </c>
      <c r="D2678" s="27" t="s">
        <v>3037</v>
      </c>
      <c r="E2678" s="24" t="s">
        <v>38</v>
      </c>
      <c r="F2678" s="25" t="s">
        <v>1348</v>
      </c>
      <c r="G2678" s="22" t="s">
        <v>39</v>
      </c>
      <c r="H2678" s="26">
        <v>620721</v>
      </c>
      <c r="I2678" s="28"/>
      <c r="J2678" s="26">
        <v>49658</v>
      </c>
      <c r="K2678" s="26">
        <v>670379</v>
      </c>
      <c r="L2678" s="22" t="s">
        <v>1336</v>
      </c>
      <c r="M2678" s="22"/>
      <c r="N2678">
        <f t="shared" si="181"/>
        <v>11359</v>
      </c>
      <c r="O2678">
        <f>+VLOOKUP(N2678,'Thanh toán '!O$8:P$8099,2,0)</f>
        <v>670379</v>
      </c>
      <c r="P2678">
        <f t="shared" si="182"/>
        <v>670379</v>
      </c>
      <c r="Q2678" s="30">
        <f t="shared" si="184"/>
        <v>0</v>
      </c>
    </row>
    <row r="2679" spans="1:20" hidden="1" x14ac:dyDescent="0.3">
      <c r="A2679" s="21">
        <v>19942</v>
      </c>
      <c r="B2679" s="22" t="s">
        <v>3054</v>
      </c>
      <c r="C2679" s="22" t="s">
        <v>1333</v>
      </c>
      <c r="D2679" s="27" t="s">
        <v>3037</v>
      </c>
      <c r="E2679" s="24" t="s">
        <v>38</v>
      </c>
      <c r="F2679" s="25" t="s">
        <v>1348</v>
      </c>
      <c r="G2679" s="22" t="s">
        <v>39</v>
      </c>
      <c r="H2679" s="26">
        <v>972630</v>
      </c>
      <c r="I2679" s="28"/>
      <c r="J2679" s="26">
        <v>77810</v>
      </c>
      <c r="K2679" s="26">
        <v>1050440</v>
      </c>
      <c r="L2679" s="22" t="s">
        <v>1336</v>
      </c>
      <c r="M2679" s="22"/>
      <c r="N2679">
        <f t="shared" si="181"/>
        <v>11360</v>
      </c>
      <c r="O2679">
        <f>+VLOOKUP(N2679,'Thanh toán '!O$8:P$8099,2,0)</f>
        <v>1050440</v>
      </c>
      <c r="P2679">
        <f t="shared" si="182"/>
        <v>1050440</v>
      </c>
      <c r="Q2679" s="30">
        <f t="shared" si="184"/>
        <v>0</v>
      </c>
    </row>
    <row r="2680" spans="1:20" ht="26.3" hidden="1" x14ac:dyDescent="0.3">
      <c r="A2680" s="21">
        <v>19943</v>
      </c>
      <c r="B2680" s="22" t="s">
        <v>3055</v>
      </c>
      <c r="C2680" s="22" t="s">
        <v>1333</v>
      </c>
      <c r="D2680" s="27" t="s">
        <v>3037</v>
      </c>
      <c r="E2680" s="24" t="s">
        <v>23</v>
      </c>
      <c r="F2680" s="25" t="s">
        <v>1342</v>
      </c>
      <c r="G2680" s="22" t="s">
        <v>24</v>
      </c>
      <c r="H2680" s="26">
        <v>2060432</v>
      </c>
      <c r="I2680" s="28"/>
      <c r="J2680" s="26">
        <v>164835</v>
      </c>
      <c r="K2680" s="26">
        <v>2225267</v>
      </c>
      <c r="L2680" s="22" t="s">
        <v>1336</v>
      </c>
      <c r="M2680" s="22"/>
      <c r="N2680">
        <f t="shared" si="181"/>
        <v>11361</v>
      </c>
      <c r="O2680">
        <f>+VLOOKUP(N2680,'Thanh toán '!O$8:P$8099,2,0)</f>
        <v>2225267</v>
      </c>
      <c r="P2680">
        <f t="shared" si="182"/>
        <v>2225267</v>
      </c>
      <c r="Q2680" s="30">
        <f t="shared" si="184"/>
        <v>0</v>
      </c>
    </row>
    <row r="2681" spans="1:20" ht="26.3" hidden="1" x14ac:dyDescent="0.3">
      <c r="A2681" s="21">
        <v>19945</v>
      </c>
      <c r="B2681" s="22" t="s">
        <v>3056</v>
      </c>
      <c r="C2681" s="22" t="s">
        <v>1333</v>
      </c>
      <c r="D2681" s="27" t="s">
        <v>3037</v>
      </c>
      <c r="E2681" s="24" t="s">
        <v>1491</v>
      </c>
      <c r="F2681" s="25" t="s">
        <v>1492</v>
      </c>
      <c r="G2681" s="22" t="s">
        <v>1493</v>
      </c>
      <c r="H2681" s="26">
        <v>1378955</v>
      </c>
      <c r="I2681" s="28"/>
      <c r="J2681" s="26">
        <v>110316</v>
      </c>
      <c r="K2681" s="26">
        <v>1489271</v>
      </c>
      <c r="L2681" s="22" t="s">
        <v>1336</v>
      </c>
      <c r="M2681" s="22"/>
      <c r="N2681">
        <f t="shared" si="181"/>
        <v>11363</v>
      </c>
      <c r="O2681">
        <f>+VLOOKUP(N2681,'Thanh toán '!O$8:P$8099,2,0)</f>
        <v>1489271</v>
      </c>
      <c r="P2681">
        <f t="shared" si="182"/>
        <v>1489271</v>
      </c>
      <c r="Q2681" s="30">
        <f t="shared" si="184"/>
        <v>0</v>
      </c>
    </row>
    <row r="2682" spans="1:20" ht="26.3" hidden="1" x14ac:dyDescent="0.3">
      <c r="A2682" s="21">
        <v>19946</v>
      </c>
      <c r="B2682" s="22" t="s">
        <v>3057</v>
      </c>
      <c r="C2682" s="22" t="s">
        <v>1333</v>
      </c>
      <c r="D2682" s="27" t="s">
        <v>3037</v>
      </c>
      <c r="E2682" s="24" t="s">
        <v>130</v>
      </c>
      <c r="F2682" s="25" t="s">
        <v>1489</v>
      </c>
      <c r="G2682" s="22" t="s">
        <v>131</v>
      </c>
      <c r="H2682" s="26">
        <v>2659280</v>
      </c>
      <c r="I2682" s="28"/>
      <c r="J2682" s="26">
        <v>212742</v>
      </c>
      <c r="K2682" s="26">
        <v>2872022</v>
      </c>
      <c r="L2682" s="22" t="s">
        <v>1336</v>
      </c>
      <c r="M2682" s="22"/>
      <c r="N2682">
        <f t="shared" si="181"/>
        <v>11364</v>
      </c>
      <c r="O2682">
        <f>+VLOOKUP(N2682,'Thanh toán '!O$8:P$8099,2,0)</f>
        <v>2872022</v>
      </c>
      <c r="P2682">
        <f t="shared" si="182"/>
        <v>2872022</v>
      </c>
      <c r="Q2682" s="30">
        <f t="shared" si="184"/>
        <v>0</v>
      </c>
    </row>
    <row r="2683" spans="1:20" ht="26.3" hidden="1" x14ac:dyDescent="0.3">
      <c r="A2683" s="21">
        <v>19947</v>
      </c>
      <c r="B2683" s="22" t="s">
        <v>3058</v>
      </c>
      <c r="C2683" s="22" t="s">
        <v>1333</v>
      </c>
      <c r="D2683" s="27" t="s">
        <v>3037</v>
      </c>
      <c r="E2683" s="24" t="s">
        <v>1497</v>
      </c>
      <c r="F2683" s="25" t="s">
        <v>1498</v>
      </c>
      <c r="G2683" s="22" t="s">
        <v>1499</v>
      </c>
      <c r="H2683" s="26">
        <v>832940</v>
      </c>
      <c r="I2683" s="28"/>
      <c r="J2683" s="26">
        <v>66635</v>
      </c>
      <c r="K2683" s="26">
        <v>899575</v>
      </c>
      <c r="L2683" s="22" t="s">
        <v>1336</v>
      </c>
      <c r="M2683" s="22"/>
      <c r="N2683">
        <f t="shared" si="181"/>
        <v>11365</v>
      </c>
      <c r="O2683">
        <f>+VLOOKUP(N2683,'Thanh toán '!O$8:P$8099,2,0)</f>
        <v>899575</v>
      </c>
      <c r="P2683">
        <f t="shared" si="182"/>
        <v>899575</v>
      </c>
      <c r="Q2683" s="30">
        <f t="shared" si="184"/>
        <v>0</v>
      </c>
    </row>
    <row r="2684" spans="1:20" hidden="1" x14ac:dyDescent="0.3">
      <c r="A2684" s="21">
        <v>19948</v>
      </c>
      <c r="B2684" s="22" t="s">
        <v>3059</v>
      </c>
      <c r="C2684" s="22" t="s">
        <v>1333</v>
      </c>
      <c r="D2684" s="27" t="s">
        <v>3037</v>
      </c>
      <c r="E2684" s="24" t="s">
        <v>427</v>
      </c>
      <c r="F2684" s="25" t="s">
        <v>1698</v>
      </c>
      <c r="G2684" s="22" t="s">
        <v>428</v>
      </c>
      <c r="H2684" s="26">
        <v>10948840</v>
      </c>
      <c r="I2684" s="28"/>
      <c r="J2684" s="26">
        <v>875907</v>
      </c>
      <c r="K2684" s="26">
        <v>11824747</v>
      </c>
      <c r="L2684" s="22" t="s">
        <v>1336</v>
      </c>
      <c r="M2684" s="22"/>
      <c r="N2684">
        <f t="shared" si="181"/>
        <v>11366</v>
      </c>
      <c r="O2684">
        <f>+VLOOKUP(N2684,'Thanh toán '!O$8:P$8099,2,0)</f>
        <v>11824747</v>
      </c>
      <c r="P2684">
        <f t="shared" si="182"/>
        <v>11824747</v>
      </c>
      <c r="Q2684" s="30">
        <f t="shared" si="184"/>
        <v>0</v>
      </c>
    </row>
    <row r="2685" spans="1:20" ht="26.3" hidden="1" x14ac:dyDescent="0.3">
      <c r="A2685" s="21">
        <v>19949</v>
      </c>
      <c r="B2685" s="22" t="s">
        <v>3060</v>
      </c>
      <c r="C2685" s="22" t="s">
        <v>1333</v>
      </c>
      <c r="D2685" s="27" t="s">
        <v>3037</v>
      </c>
      <c r="E2685" s="24" t="s">
        <v>133</v>
      </c>
      <c r="F2685" s="25" t="s">
        <v>1841</v>
      </c>
      <c r="G2685" s="22" t="s">
        <v>134</v>
      </c>
      <c r="H2685" s="26">
        <v>1050123</v>
      </c>
      <c r="I2685" s="28"/>
      <c r="J2685" s="26">
        <v>84010</v>
      </c>
      <c r="K2685" s="26">
        <v>1134133</v>
      </c>
      <c r="L2685" s="22" t="s">
        <v>1336</v>
      </c>
      <c r="M2685" s="22"/>
      <c r="N2685">
        <f t="shared" si="181"/>
        <v>11367</v>
      </c>
      <c r="O2685">
        <f>+VLOOKUP(N2685,'Thanh toán '!O$8:P$8099,2,0)</f>
        <v>1134133</v>
      </c>
      <c r="P2685">
        <f t="shared" si="182"/>
        <v>1134133</v>
      </c>
      <c r="Q2685" s="30">
        <f t="shared" si="184"/>
        <v>0</v>
      </c>
    </row>
    <row r="2686" spans="1:20" hidden="1" x14ac:dyDescent="0.3">
      <c r="A2686" s="21">
        <v>19967</v>
      </c>
      <c r="B2686" s="22" t="s">
        <v>3061</v>
      </c>
      <c r="C2686" s="22" t="s">
        <v>1333</v>
      </c>
      <c r="D2686" s="27" t="s">
        <v>3037</v>
      </c>
      <c r="E2686" s="24" t="s">
        <v>2769</v>
      </c>
      <c r="F2686" s="25" t="s">
        <v>2770</v>
      </c>
      <c r="G2686" s="22" t="s">
        <v>2771</v>
      </c>
      <c r="H2686" s="26">
        <v>2498820</v>
      </c>
      <c r="I2686" s="28"/>
      <c r="J2686" s="26">
        <v>199906</v>
      </c>
      <c r="K2686" s="26">
        <v>2698726</v>
      </c>
      <c r="L2686" s="22" t="s">
        <v>1336</v>
      </c>
      <c r="M2686" s="22"/>
      <c r="N2686">
        <f t="shared" si="181"/>
        <v>11386</v>
      </c>
      <c r="O2686">
        <f>+VLOOKUP(N2686,'Thanh toán '!O$8:P$8099,2,0)</f>
        <v>2698726</v>
      </c>
      <c r="P2686">
        <f t="shared" si="182"/>
        <v>2698726</v>
      </c>
      <c r="Q2686" s="30">
        <f t="shared" si="184"/>
        <v>0</v>
      </c>
    </row>
    <row r="2687" spans="1:20" ht="26.3" hidden="1" x14ac:dyDescent="0.3">
      <c r="A2687" s="21">
        <v>19974</v>
      </c>
      <c r="B2687" s="22" t="s">
        <v>3062</v>
      </c>
      <c r="C2687" s="22" t="s">
        <v>1333</v>
      </c>
      <c r="D2687" s="27" t="s">
        <v>3063</v>
      </c>
      <c r="E2687" s="24" t="s">
        <v>99</v>
      </c>
      <c r="F2687" s="25" t="s">
        <v>1392</v>
      </c>
      <c r="G2687" s="22" t="s">
        <v>100</v>
      </c>
      <c r="H2687" s="26">
        <v>1991353</v>
      </c>
      <c r="I2687" s="28"/>
      <c r="J2687" s="26">
        <v>159308</v>
      </c>
      <c r="K2687" s="26">
        <v>2150661</v>
      </c>
      <c r="L2687" s="22" t="s">
        <v>1336</v>
      </c>
      <c r="M2687" s="22"/>
      <c r="N2687">
        <f t="shared" si="181"/>
        <v>11393</v>
      </c>
      <c r="O2687">
        <f>+VLOOKUP(N2687,'Thanh toán '!O$8:P$8099,2,0)</f>
        <v>2150661</v>
      </c>
      <c r="P2687">
        <f t="shared" si="182"/>
        <v>2150661</v>
      </c>
      <c r="Q2687" s="30">
        <f t="shared" si="184"/>
        <v>0</v>
      </c>
    </row>
    <row r="2688" spans="1:20" hidden="1" x14ac:dyDescent="0.3">
      <c r="A2688" s="21">
        <v>19985</v>
      </c>
      <c r="B2688" s="22" t="s">
        <v>3064</v>
      </c>
      <c r="C2688" s="22" t="s">
        <v>1333</v>
      </c>
      <c r="D2688" s="27" t="s">
        <v>3063</v>
      </c>
      <c r="E2688" s="24" t="s">
        <v>38</v>
      </c>
      <c r="F2688" s="25" t="s">
        <v>1348</v>
      </c>
      <c r="G2688" s="22" t="s">
        <v>39</v>
      </c>
      <c r="H2688" s="26">
        <v>1174372</v>
      </c>
      <c r="I2688" s="28"/>
      <c r="J2688" s="26">
        <v>93950</v>
      </c>
      <c r="K2688" s="26">
        <v>1268322</v>
      </c>
      <c r="L2688" s="22" t="s">
        <v>1336</v>
      </c>
      <c r="M2688" s="22"/>
      <c r="N2688">
        <f t="shared" si="181"/>
        <v>11404</v>
      </c>
      <c r="O2688">
        <f>+VLOOKUP(N2688,'Thanh toán '!O$8:P$8099,2,0)</f>
        <v>1268322</v>
      </c>
      <c r="P2688">
        <f t="shared" si="182"/>
        <v>1268322</v>
      </c>
      <c r="Q2688" s="30">
        <f t="shared" si="184"/>
        <v>0</v>
      </c>
    </row>
    <row r="2689" spans="1:20" hidden="1" x14ac:dyDescent="0.3">
      <c r="A2689" s="21">
        <v>19987</v>
      </c>
      <c r="B2689" s="22" t="s">
        <v>3065</v>
      </c>
      <c r="C2689" s="22" t="s">
        <v>1333</v>
      </c>
      <c r="D2689" s="27" t="s">
        <v>3063</v>
      </c>
      <c r="E2689" s="24" t="s">
        <v>38</v>
      </c>
      <c r="F2689" s="25" t="s">
        <v>1348</v>
      </c>
      <c r="G2689" s="22" t="s">
        <v>39</v>
      </c>
      <c r="H2689" s="26">
        <v>1223319</v>
      </c>
      <c r="I2689" s="28"/>
      <c r="J2689" s="26">
        <v>97866</v>
      </c>
      <c r="K2689" s="26">
        <v>1321185</v>
      </c>
      <c r="L2689" s="22" t="s">
        <v>1336</v>
      </c>
      <c r="M2689" s="22"/>
      <c r="N2689">
        <f t="shared" si="181"/>
        <v>11406</v>
      </c>
      <c r="O2689">
        <f>+VLOOKUP(N2689,'Thanh toán '!O$8:P$8099,2,0)</f>
        <v>1321185</v>
      </c>
      <c r="P2689">
        <f t="shared" si="182"/>
        <v>1321185</v>
      </c>
      <c r="Q2689" s="30">
        <f t="shared" si="184"/>
        <v>0</v>
      </c>
    </row>
    <row r="2690" spans="1:20" hidden="1" x14ac:dyDescent="0.3">
      <c r="A2690" s="21">
        <v>19989</v>
      </c>
      <c r="B2690" s="22" t="s">
        <v>3066</v>
      </c>
      <c r="C2690" s="22" t="s">
        <v>1333</v>
      </c>
      <c r="D2690" s="27" t="s">
        <v>3063</v>
      </c>
      <c r="E2690" s="24" t="s">
        <v>38</v>
      </c>
      <c r="F2690" s="25" t="s">
        <v>1348</v>
      </c>
      <c r="G2690" s="22" t="s">
        <v>39</v>
      </c>
      <c r="H2690" s="26">
        <v>784653</v>
      </c>
      <c r="I2690" s="28"/>
      <c r="J2690" s="26">
        <v>62772</v>
      </c>
      <c r="K2690" s="26">
        <v>847425</v>
      </c>
      <c r="L2690" s="22" t="s">
        <v>1336</v>
      </c>
      <c r="M2690" s="22"/>
      <c r="N2690">
        <f t="shared" si="181"/>
        <v>11408</v>
      </c>
      <c r="O2690">
        <f>+VLOOKUP(N2690,'Thanh toán '!O$8:P$8099,2,0)</f>
        <v>847425</v>
      </c>
      <c r="P2690">
        <f t="shared" si="182"/>
        <v>847425</v>
      </c>
      <c r="Q2690" s="30">
        <f t="shared" si="184"/>
        <v>0</v>
      </c>
    </row>
    <row r="2691" spans="1:20" hidden="1" x14ac:dyDescent="0.3">
      <c r="A2691" s="21">
        <v>19990</v>
      </c>
      <c r="B2691" s="22" t="s">
        <v>3067</v>
      </c>
      <c r="C2691" s="22" t="s">
        <v>1333</v>
      </c>
      <c r="D2691" s="27" t="s">
        <v>3063</v>
      </c>
      <c r="E2691" s="24" t="s">
        <v>42</v>
      </c>
      <c r="F2691" s="25" t="s">
        <v>1359</v>
      </c>
      <c r="G2691" s="22" t="s">
        <v>43</v>
      </c>
      <c r="H2691" s="26">
        <v>2816660</v>
      </c>
      <c r="I2691" s="28"/>
      <c r="J2691" s="26">
        <v>225333</v>
      </c>
      <c r="K2691" s="26">
        <v>3041993</v>
      </c>
      <c r="L2691" s="22" t="s">
        <v>1336</v>
      </c>
      <c r="M2691" s="22"/>
      <c r="N2691">
        <f t="shared" si="181"/>
        <v>11409</v>
      </c>
      <c r="O2691">
        <f>+VLOOKUP(N2691,'Thanh toán '!O$8:P$8099,2,0)</f>
        <v>3041993</v>
      </c>
      <c r="P2691">
        <f t="shared" si="182"/>
        <v>3041993</v>
      </c>
      <c r="Q2691" s="30">
        <f t="shared" si="184"/>
        <v>0</v>
      </c>
    </row>
    <row r="2692" spans="1:20" hidden="1" x14ac:dyDescent="0.3">
      <c r="A2692" s="21">
        <v>19991</v>
      </c>
      <c r="B2692" s="22" t="s">
        <v>3068</v>
      </c>
      <c r="C2692" s="22" t="s">
        <v>1333</v>
      </c>
      <c r="D2692" s="27" t="s">
        <v>3063</v>
      </c>
      <c r="E2692" s="24" t="s">
        <v>192</v>
      </c>
      <c r="F2692" s="25" t="s">
        <v>1477</v>
      </c>
      <c r="G2692" s="22" t="s">
        <v>193</v>
      </c>
      <c r="H2692" s="26">
        <v>5395710</v>
      </c>
      <c r="I2692" s="28"/>
      <c r="J2692" s="26">
        <v>431657</v>
      </c>
      <c r="K2692" s="26">
        <v>5827367</v>
      </c>
      <c r="L2692" s="22" t="s">
        <v>1336</v>
      </c>
      <c r="M2692" s="22"/>
      <c r="N2692">
        <f t="shared" si="181"/>
        <v>11410</v>
      </c>
      <c r="O2692">
        <f>+VLOOKUP(N2692,'Thanh toán '!O$8:P$8099,2,0)</f>
        <v>5827367</v>
      </c>
      <c r="P2692">
        <f t="shared" si="182"/>
        <v>5827367</v>
      </c>
      <c r="Q2692" s="30">
        <f t="shared" si="184"/>
        <v>0</v>
      </c>
    </row>
    <row r="2693" spans="1:20" hidden="1" x14ac:dyDescent="0.3">
      <c r="A2693" s="21">
        <v>19992</v>
      </c>
      <c r="B2693" s="22" t="s">
        <v>3069</v>
      </c>
      <c r="C2693" s="22" t="s">
        <v>1333</v>
      </c>
      <c r="D2693" s="27" t="s">
        <v>3063</v>
      </c>
      <c r="E2693" s="24" t="s">
        <v>206</v>
      </c>
      <c r="F2693" s="25" t="s">
        <v>1390</v>
      </c>
      <c r="G2693" s="22" t="s">
        <v>207</v>
      </c>
      <c r="H2693" s="26">
        <v>4043355</v>
      </c>
      <c r="I2693" s="28"/>
      <c r="J2693" s="26">
        <v>323468</v>
      </c>
      <c r="K2693" s="26">
        <v>4366823</v>
      </c>
      <c r="L2693" s="22" t="s">
        <v>1336</v>
      </c>
      <c r="M2693" s="22"/>
      <c r="N2693">
        <f t="shared" si="181"/>
        <v>11411</v>
      </c>
      <c r="O2693">
        <f>+VLOOKUP(N2693,'Thanh toán '!O$8:P$8099,2,0)</f>
        <v>4366823</v>
      </c>
      <c r="P2693">
        <f t="shared" si="182"/>
        <v>4366823</v>
      </c>
      <c r="Q2693" s="30">
        <f t="shared" si="184"/>
        <v>0</v>
      </c>
    </row>
    <row r="2694" spans="1:20" hidden="1" x14ac:dyDescent="0.3">
      <c r="A2694" s="21">
        <v>19998</v>
      </c>
      <c r="B2694" s="22" t="s">
        <v>3070</v>
      </c>
      <c r="C2694" s="22" t="s">
        <v>1333</v>
      </c>
      <c r="D2694" s="27" t="s">
        <v>3063</v>
      </c>
      <c r="E2694" s="24" t="s">
        <v>260</v>
      </c>
      <c r="F2694" s="25" t="s">
        <v>1440</v>
      </c>
      <c r="G2694" s="22" t="s">
        <v>261</v>
      </c>
      <c r="H2694" s="26">
        <v>1785990</v>
      </c>
      <c r="I2694" s="28"/>
      <c r="J2694" s="26">
        <v>142879</v>
      </c>
      <c r="K2694" s="26">
        <v>1928869</v>
      </c>
      <c r="L2694" s="22" t="s">
        <v>1336</v>
      </c>
      <c r="M2694" s="22"/>
      <c r="N2694">
        <f t="shared" ref="N2694:N2757" si="185">+B2694*1</f>
        <v>11417</v>
      </c>
      <c r="O2694">
        <f>+VLOOKUP(N2694,'Thanh toán '!O$8:P$8099,2,0)</f>
        <v>1928869</v>
      </c>
      <c r="P2694">
        <f t="shared" ref="P2694:P2757" si="186">+O2694</f>
        <v>1928869</v>
      </c>
      <c r="Q2694" s="30">
        <f t="shared" si="184"/>
        <v>0</v>
      </c>
    </row>
    <row r="2695" spans="1:20" ht="26.3" hidden="1" x14ac:dyDescent="0.3">
      <c r="A2695" s="21">
        <v>20001</v>
      </c>
      <c r="B2695" s="22" t="s">
        <v>3071</v>
      </c>
      <c r="C2695" s="22" t="s">
        <v>1333</v>
      </c>
      <c r="D2695" s="27" t="s">
        <v>3063</v>
      </c>
      <c r="E2695" s="24" t="s">
        <v>184</v>
      </c>
      <c r="F2695" s="25" t="s">
        <v>1721</v>
      </c>
      <c r="G2695" s="22" t="s">
        <v>185</v>
      </c>
      <c r="H2695" s="26">
        <v>3259730</v>
      </c>
      <c r="I2695" s="28"/>
      <c r="J2695" s="26">
        <v>260778</v>
      </c>
      <c r="K2695" s="26">
        <v>3520508</v>
      </c>
      <c r="L2695" s="22" t="s">
        <v>1336</v>
      </c>
      <c r="M2695" s="22"/>
      <c r="N2695">
        <f t="shared" si="185"/>
        <v>11420</v>
      </c>
      <c r="O2695">
        <f>+VLOOKUP(N2695,'Thanh toán '!O$8:P$8099,2,0)</f>
        <v>3520508</v>
      </c>
      <c r="P2695">
        <f t="shared" si="186"/>
        <v>3520508</v>
      </c>
      <c r="Q2695" s="30">
        <f t="shared" si="184"/>
        <v>0</v>
      </c>
    </row>
    <row r="2696" spans="1:20" hidden="1" x14ac:dyDescent="0.3">
      <c r="A2696" s="21">
        <v>20042</v>
      </c>
      <c r="B2696" s="22" t="s">
        <v>3072</v>
      </c>
      <c r="C2696" s="22" t="s">
        <v>1333</v>
      </c>
      <c r="D2696" s="27" t="s">
        <v>3063</v>
      </c>
      <c r="E2696" s="24" t="s">
        <v>42</v>
      </c>
      <c r="F2696" s="25" t="s">
        <v>1359</v>
      </c>
      <c r="G2696" s="22" t="s">
        <v>43</v>
      </c>
      <c r="H2696" s="26">
        <v>3579940</v>
      </c>
      <c r="I2696" s="28"/>
      <c r="J2696" s="26">
        <v>286395</v>
      </c>
      <c r="K2696" s="26">
        <v>3866335</v>
      </c>
      <c r="L2696" s="22" t="s">
        <v>1336</v>
      </c>
      <c r="M2696" s="22"/>
      <c r="N2696">
        <f t="shared" si="185"/>
        <v>11461</v>
      </c>
      <c r="O2696">
        <f>+VLOOKUP(N2696,'Thanh toán '!O$8:P$8099,2,0)</f>
        <v>3866335</v>
      </c>
      <c r="P2696">
        <f t="shared" si="186"/>
        <v>3866335</v>
      </c>
      <c r="Q2696" s="30">
        <f t="shared" si="184"/>
        <v>0</v>
      </c>
    </row>
    <row r="2697" spans="1:20" ht="26.3" hidden="1" x14ac:dyDescent="0.3">
      <c r="A2697" s="21">
        <v>20053</v>
      </c>
      <c r="B2697" s="22" t="s">
        <v>3073</v>
      </c>
      <c r="C2697" s="22" t="s">
        <v>1333</v>
      </c>
      <c r="D2697" s="27" t="s">
        <v>3063</v>
      </c>
      <c r="E2697" s="24" t="s">
        <v>811</v>
      </c>
      <c r="F2697" s="25" t="s">
        <v>1619</v>
      </c>
      <c r="G2697" s="22" t="s">
        <v>812</v>
      </c>
      <c r="H2697" s="26">
        <v>2426790</v>
      </c>
      <c r="I2697" s="28"/>
      <c r="J2697" s="26">
        <v>194143</v>
      </c>
      <c r="K2697" s="26">
        <v>2620933</v>
      </c>
      <c r="L2697" s="22" t="s">
        <v>1336</v>
      </c>
      <c r="M2697" s="22"/>
      <c r="N2697">
        <f t="shared" si="185"/>
        <v>11472</v>
      </c>
      <c r="O2697">
        <f>+VLOOKUP(N2697,'Thanh toán '!O$8:P$8099,2,0)</f>
        <v>2620933</v>
      </c>
      <c r="P2697">
        <f t="shared" si="186"/>
        <v>2620933</v>
      </c>
      <c r="Q2697" s="30">
        <f t="shared" si="184"/>
        <v>0</v>
      </c>
    </row>
    <row r="2698" spans="1:20" ht="26.3" hidden="1" x14ac:dyDescent="0.3">
      <c r="A2698" s="21">
        <v>20058</v>
      </c>
      <c r="B2698" s="22" t="s">
        <v>3074</v>
      </c>
      <c r="C2698" s="22" t="s">
        <v>1333</v>
      </c>
      <c r="D2698" s="27" t="s">
        <v>3063</v>
      </c>
      <c r="E2698" s="24" t="s">
        <v>23</v>
      </c>
      <c r="F2698" s="25" t="s">
        <v>1342</v>
      </c>
      <c r="G2698" s="22" t="s">
        <v>24</v>
      </c>
      <c r="H2698" s="26">
        <v>1301142</v>
      </c>
      <c r="I2698" s="28"/>
      <c r="J2698" s="26">
        <v>104091</v>
      </c>
      <c r="K2698" s="26">
        <v>1405233</v>
      </c>
      <c r="L2698" s="22" t="s">
        <v>1336</v>
      </c>
      <c r="M2698" s="22"/>
      <c r="N2698">
        <f t="shared" si="185"/>
        <v>11477</v>
      </c>
      <c r="O2698">
        <f>+VLOOKUP(N2698,'Thanh toán '!O$8:P$8099,2,0)</f>
        <v>1405233</v>
      </c>
      <c r="P2698">
        <f t="shared" si="186"/>
        <v>1405233</v>
      </c>
      <c r="Q2698" s="30">
        <f t="shared" si="184"/>
        <v>0</v>
      </c>
    </row>
    <row r="2699" spans="1:20" ht="26.3" hidden="1" x14ac:dyDescent="0.3">
      <c r="A2699" s="21">
        <v>20059</v>
      </c>
      <c r="B2699" s="22" t="s">
        <v>3075</v>
      </c>
      <c r="C2699" s="22" t="s">
        <v>1333</v>
      </c>
      <c r="D2699" s="27" t="s">
        <v>3063</v>
      </c>
      <c r="E2699" s="24" t="s">
        <v>23</v>
      </c>
      <c r="F2699" s="25" t="s">
        <v>1342</v>
      </c>
      <c r="G2699" s="22" t="s">
        <v>24</v>
      </c>
      <c r="H2699" s="26">
        <v>1447961</v>
      </c>
      <c r="I2699" s="28"/>
      <c r="J2699" s="26">
        <v>115837</v>
      </c>
      <c r="K2699" s="26">
        <v>1563798</v>
      </c>
      <c r="L2699" s="22" t="s">
        <v>1336</v>
      </c>
      <c r="M2699" s="22" t="str">
        <f>+E2699</f>
        <v>CHI NHÁNH- CÔNG TY TNHH MTV THỰC PHẨM SAIGON CO.OP- CO.OP FOOD MIỀN BẮC</v>
      </c>
      <c r="N2699">
        <f t="shared" si="185"/>
        <v>11478</v>
      </c>
      <c r="O2699" s="18">
        <f>+VLOOKUP(N2699,'Thanh toán '!O$8:P$8099,2,0)</f>
        <v>667510</v>
      </c>
      <c r="P2699" s="32">
        <f>+T2699</f>
        <v>1563798</v>
      </c>
      <c r="Q2699" s="30">
        <f>+P2699-K2699</f>
        <v>0</v>
      </c>
      <c r="R2699" t="s">
        <v>22782</v>
      </c>
      <c r="S2699">
        <f>+SUMIFS('Thanh toán '!P$27:P$4224,'Thanh toán '!O$27:O$4224,'Bảng kê HĐ 2022'!N2699)</f>
        <v>2231308</v>
      </c>
      <c r="T2699" s="32">
        <f>+S2699-O2699</f>
        <v>1563798</v>
      </c>
    </row>
    <row r="2700" spans="1:20" ht="26.3" hidden="1" x14ac:dyDescent="0.3">
      <c r="A2700" s="21">
        <v>20153</v>
      </c>
      <c r="B2700" s="22" t="s">
        <v>3076</v>
      </c>
      <c r="C2700" s="22" t="s">
        <v>1333</v>
      </c>
      <c r="D2700" s="27" t="s">
        <v>3063</v>
      </c>
      <c r="E2700" s="24" t="s">
        <v>68</v>
      </c>
      <c r="F2700" s="25" t="s">
        <v>1338</v>
      </c>
      <c r="G2700" s="22" t="s">
        <v>69</v>
      </c>
      <c r="H2700" s="26">
        <v>2386910</v>
      </c>
      <c r="I2700" s="28"/>
      <c r="J2700" s="26">
        <v>190953</v>
      </c>
      <c r="K2700" s="26">
        <v>2577863</v>
      </c>
      <c r="L2700" s="22" t="s">
        <v>1336</v>
      </c>
      <c r="M2700" s="22"/>
      <c r="N2700">
        <f t="shared" si="185"/>
        <v>11573</v>
      </c>
      <c r="O2700">
        <f>+VLOOKUP(N2700,'Thanh toán '!O$8:P$8099,2,0)</f>
        <v>2577863</v>
      </c>
      <c r="P2700">
        <f t="shared" si="186"/>
        <v>2577863</v>
      </c>
      <c r="Q2700" s="30">
        <f t="shared" ref="Q2700:Q2763" si="187">+O2700-K2700</f>
        <v>0</v>
      </c>
    </row>
    <row r="2701" spans="1:20" ht="26.3" hidden="1" x14ac:dyDescent="0.3">
      <c r="A2701" s="21">
        <v>20154</v>
      </c>
      <c r="B2701" s="22" t="s">
        <v>3077</v>
      </c>
      <c r="C2701" s="22" t="s">
        <v>1333</v>
      </c>
      <c r="D2701" s="27" t="s">
        <v>3078</v>
      </c>
      <c r="E2701" s="24" t="s">
        <v>62</v>
      </c>
      <c r="F2701" s="25" t="s">
        <v>1629</v>
      </c>
      <c r="G2701" s="22" t="s">
        <v>63</v>
      </c>
      <c r="H2701" s="26">
        <v>1983720</v>
      </c>
      <c r="I2701" s="28"/>
      <c r="J2701" s="26">
        <v>158698</v>
      </c>
      <c r="K2701" s="26">
        <v>2142418</v>
      </c>
      <c r="L2701" s="22" t="s">
        <v>1336</v>
      </c>
      <c r="M2701" s="22"/>
      <c r="N2701">
        <f t="shared" si="185"/>
        <v>11574</v>
      </c>
      <c r="O2701" t="e">
        <f>+VLOOKUP(N2701,'Thanh toán '!O$8:P$8099,2,0)</f>
        <v>#N/A</v>
      </c>
      <c r="P2701" t="e">
        <f t="shared" si="186"/>
        <v>#N/A</v>
      </c>
      <c r="Q2701" s="30" t="e">
        <f t="shared" si="187"/>
        <v>#N/A</v>
      </c>
    </row>
    <row r="2702" spans="1:20" hidden="1" x14ac:dyDescent="0.3">
      <c r="A2702" s="21">
        <v>20155</v>
      </c>
      <c r="B2702" s="22" t="s">
        <v>3079</v>
      </c>
      <c r="C2702" s="22" t="s">
        <v>1333</v>
      </c>
      <c r="D2702" s="27" t="s">
        <v>3078</v>
      </c>
      <c r="E2702" s="24" t="s">
        <v>548</v>
      </c>
      <c r="F2702" s="25" t="s">
        <v>1531</v>
      </c>
      <c r="G2702" s="22" t="s">
        <v>549</v>
      </c>
      <c r="H2702" s="26">
        <v>6519460</v>
      </c>
      <c r="I2702" s="28"/>
      <c r="J2702" s="26">
        <v>521557</v>
      </c>
      <c r="K2702" s="26">
        <v>7041017</v>
      </c>
      <c r="L2702" s="22" t="s">
        <v>1336</v>
      </c>
      <c r="M2702" s="22"/>
      <c r="N2702">
        <f t="shared" si="185"/>
        <v>11576</v>
      </c>
      <c r="O2702">
        <f>+VLOOKUP(N2702,'Thanh toán '!O$8:P$8099,2,0)</f>
        <v>7041017</v>
      </c>
      <c r="P2702">
        <f t="shared" si="186"/>
        <v>7041017</v>
      </c>
      <c r="Q2702" s="30">
        <f t="shared" si="187"/>
        <v>0</v>
      </c>
    </row>
    <row r="2703" spans="1:20" ht="26.3" hidden="1" x14ac:dyDescent="0.3">
      <c r="A2703" s="21">
        <v>20166</v>
      </c>
      <c r="B2703" s="22" t="s">
        <v>3080</v>
      </c>
      <c r="C2703" s="22" t="s">
        <v>1333</v>
      </c>
      <c r="D2703" s="27" t="s">
        <v>3078</v>
      </c>
      <c r="E2703" s="24" t="s">
        <v>62</v>
      </c>
      <c r="F2703" s="25" t="s">
        <v>1629</v>
      </c>
      <c r="G2703" s="22" t="s">
        <v>63</v>
      </c>
      <c r="H2703" s="26">
        <v>1983720</v>
      </c>
      <c r="I2703" s="28"/>
      <c r="J2703" s="26">
        <v>158698</v>
      </c>
      <c r="K2703" s="26">
        <v>2142418</v>
      </c>
      <c r="L2703" s="22" t="s">
        <v>1336</v>
      </c>
      <c r="M2703" s="22"/>
      <c r="N2703">
        <f t="shared" si="185"/>
        <v>11587</v>
      </c>
      <c r="O2703">
        <f>+VLOOKUP(N2703,'Thanh toán '!O$8:P$8099,2,0)</f>
        <v>2142418</v>
      </c>
      <c r="P2703">
        <f t="shared" si="186"/>
        <v>2142418</v>
      </c>
      <c r="Q2703" s="30">
        <f t="shared" si="187"/>
        <v>0</v>
      </c>
    </row>
    <row r="2704" spans="1:20" hidden="1" x14ac:dyDescent="0.3">
      <c r="A2704" s="21">
        <v>20175</v>
      </c>
      <c r="B2704" s="22" t="s">
        <v>3081</v>
      </c>
      <c r="C2704" s="22" t="s">
        <v>1333</v>
      </c>
      <c r="D2704" s="27" t="s">
        <v>3078</v>
      </c>
      <c r="E2704" s="24" t="s">
        <v>45</v>
      </c>
      <c r="F2704" s="25" t="s">
        <v>1383</v>
      </c>
      <c r="G2704" s="22" t="s">
        <v>46</v>
      </c>
      <c r="H2704" s="26">
        <v>2044690</v>
      </c>
      <c r="I2704" s="28"/>
      <c r="J2704" s="26">
        <v>163575</v>
      </c>
      <c r="K2704" s="26">
        <v>2208265</v>
      </c>
      <c r="L2704" s="22" t="s">
        <v>1336</v>
      </c>
      <c r="M2704" s="22"/>
      <c r="N2704">
        <f t="shared" si="185"/>
        <v>11596</v>
      </c>
      <c r="O2704">
        <f>+VLOOKUP(N2704,'Thanh toán '!O$8:P$8099,2,0)</f>
        <v>2208265</v>
      </c>
      <c r="P2704">
        <f t="shared" si="186"/>
        <v>2208265</v>
      </c>
      <c r="Q2704" s="30">
        <f t="shared" si="187"/>
        <v>0</v>
      </c>
    </row>
    <row r="2705" spans="1:17" hidden="1" x14ac:dyDescent="0.3">
      <c r="A2705" s="21">
        <v>20176</v>
      </c>
      <c r="B2705" s="22" t="s">
        <v>3082</v>
      </c>
      <c r="C2705" s="22" t="s">
        <v>1333</v>
      </c>
      <c r="D2705" s="27" t="s">
        <v>3078</v>
      </c>
      <c r="E2705" s="24" t="s">
        <v>38</v>
      </c>
      <c r="F2705" s="25" t="s">
        <v>1348</v>
      </c>
      <c r="G2705" s="22" t="s">
        <v>39</v>
      </c>
      <c r="H2705" s="26">
        <v>953166</v>
      </c>
      <c r="I2705" s="28"/>
      <c r="J2705" s="26">
        <v>76253</v>
      </c>
      <c r="K2705" s="26">
        <v>1029419</v>
      </c>
      <c r="L2705" s="22" t="s">
        <v>1336</v>
      </c>
      <c r="M2705" s="22"/>
      <c r="N2705">
        <f t="shared" si="185"/>
        <v>11597</v>
      </c>
      <c r="O2705">
        <f>+VLOOKUP(N2705,'Thanh toán '!O$8:P$8099,2,0)</f>
        <v>1029419</v>
      </c>
      <c r="P2705">
        <f t="shared" si="186"/>
        <v>1029419</v>
      </c>
      <c r="Q2705" s="30">
        <f t="shared" si="187"/>
        <v>0</v>
      </c>
    </row>
    <row r="2706" spans="1:17" hidden="1" x14ac:dyDescent="0.3">
      <c r="A2706" s="21">
        <v>20179</v>
      </c>
      <c r="B2706" s="22" t="s">
        <v>3083</v>
      </c>
      <c r="C2706" s="22" t="s">
        <v>1333</v>
      </c>
      <c r="D2706" s="27" t="s">
        <v>3078</v>
      </c>
      <c r="E2706" s="24" t="s">
        <v>38</v>
      </c>
      <c r="F2706" s="25" t="s">
        <v>1348</v>
      </c>
      <c r="G2706" s="22" t="s">
        <v>39</v>
      </c>
      <c r="H2706" s="26">
        <v>470175</v>
      </c>
      <c r="I2706" s="28"/>
      <c r="J2706" s="26">
        <v>37614</v>
      </c>
      <c r="K2706" s="26">
        <v>507789</v>
      </c>
      <c r="L2706" s="22" t="s">
        <v>1336</v>
      </c>
      <c r="M2706" s="22"/>
      <c r="N2706">
        <f t="shared" si="185"/>
        <v>11600</v>
      </c>
      <c r="O2706">
        <f>+VLOOKUP(N2706,'Thanh toán '!O$8:P$8099,2,0)</f>
        <v>507789</v>
      </c>
      <c r="P2706">
        <f t="shared" si="186"/>
        <v>507789</v>
      </c>
      <c r="Q2706" s="30">
        <f t="shared" si="187"/>
        <v>0</v>
      </c>
    </row>
    <row r="2707" spans="1:17" hidden="1" x14ac:dyDescent="0.3">
      <c r="A2707" s="21">
        <v>20180</v>
      </c>
      <c r="B2707" s="22" t="s">
        <v>3084</v>
      </c>
      <c r="C2707" s="22" t="s">
        <v>1333</v>
      </c>
      <c r="D2707" s="27" t="s">
        <v>3078</v>
      </c>
      <c r="E2707" s="24" t="s">
        <v>38</v>
      </c>
      <c r="F2707" s="25" t="s">
        <v>1348</v>
      </c>
      <c r="G2707" s="22" t="s">
        <v>39</v>
      </c>
      <c r="H2707" s="26">
        <v>416470</v>
      </c>
      <c r="I2707" s="28"/>
      <c r="J2707" s="26">
        <v>33318</v>
      </c>
      <c r="K2707" s="26">
        <v>449788</v>
      </c>
      <c r="L2707" s="22" t="s">
        <v>1336</v>
      </c>
      <c r="M2707" s="22"/>
      <c r="N2707">
        <f t="shared" si="185"/>
        <v>11601</v>
      </c>
      <c r="O2707">
        <f>+VLOOKUP(N2707,'Thanh toán '!O$8:P$8099,2,0)</f>
        <v>449788</v>
      </c>
      <c r="P2707">
        <f t="shared" si="186"/>
        <v>449788</v>
      </c>
      <c r="Q2707" s="30">
        <f t="shared" si="187"/>
        <v>0</v>
      </c>
    </row>
    <row r="2708" spans="1:17" hidden="1" x14ac:dyDescent="0.3">
      <c r="A2708" s="21">
        <v>20182</v>
      </c>
      <c r="B2708" s="22" t="s">
        <v>3085</v>
      </c>
      <c r="C2708" s="22" t="s">
        <v>1333</v>
      </c>
      <c r="D2708" s="27" t="s">
        <v>3078</v>
      </c>
      <c r="E2708" s="24" t="s">
        <v>38</v>
      </c>
      <c r="F2708" s="25" t="s">
        <v>1348</v>
      </c>
      <c r="G2708" s="22" t="s">
        <v>39</v>
      </c>
      <c r="H2708" s="26">
        <v>617037</v>
      </c>
      <c r="I2708" s="28"/>
      <c r="J2708" s="26">
        <v>49363</v>
      </c>
      <c r="K2708" s="26">
        <v>666400</v>
      </c>
      <c r="L2708" s="22" t="s">
        <v>1336</v>
      </c>
      <c r="M2708" s="22"/>
      <c r="N2708">
        <f t="shared" si="185"/>
        <v>11603</v>
      </c>
      <c r="O2708">
        <f>+VLOOKUP(N2708,'Thanh toán '!O$8:P$8099,2,0)</f>
        <v>666400</v>
      </c>
      <c r="P2708">
        <f t="shared" si="186"/>
        <v>666400</v>
      </c>
      <c r="Q2708" s="30">
        <f t="shared" si="187"/>
        <v>0</v>
      </c>
    </row>
    <row r="2709" spans="1:17" hidden="1" x14ac:dyDescent="0.3">
      <c r="A2709" s="21">
        <v>20183</v>
      </c>
      <c r="B2709" s="22" t="s">
        <v>3086</v>
      </c>
      <c r="C2709" s="22" t="s">
        <v>1333</v>
      </c>
      <c r="D2709" s="27" t="s">
        <v>3078</v>
      </c>
      <c r="E2709" s="24" t="s">
        <v>42</v>
      </c>
      <c r="F2709" s="25" t="s">
        <v>1359</v>
      </c>
      <c r="G2709" s="22" t="s">
        <v>43</v>
      </c>
      <c r="H2709" s="26">
        <v>3480260</v>
      </c>
      <c r="I2709" s="28"/>
      <c r="J2709" s="26">
        <v>278421</v>
      </c>
      <c r="K2709" s="26">
        <v>3758681</v>
      </c>
      <c r="L2709" s="22" t="s">
        <v>1336</v>
      </c>
      <c r="M2709" s="22"/>
      <c r="N2709">
        <f t="shared" si="185"/>
        <v>11604</v>
      </c>
      <c r="O2709">
        <f>+VLOOKUP(N2709,'Thanh toán '!O$8:P$8099,2,0)</f>
        <v>3758681</v>
      </c>
      <c r="P2709">
        <f t="shared" si="186"/>
        <v>3758681</v>
      </c>
      <c r="Q2709" s="30">
        <f t="shared" si="187"/>
        <v>0</v>
      </c>
    </row>
    <row r="2710" spans="1:17" hidden="1" x14ac:dyDescent="0.3">
      <c r="A2710" s="21">
        <v>20184</v>
      </c>
      <c r="B2710" s="22" t="s">
        <v>3087</v>
      </c>
      <c r="C2710" s="22" t="s">
        <v>1333</v>
      </c>
      <c r="D2710" s="27" t="s">
        <v>3078</v>
      </c>
      <c r="E2710" s="24" t="s">
        <v>38</v>
      </c>
      <c r="F2710" s="25" t="s">
        <v>1348</v>
      </c>
      <c r="G2710" s="22" t="s">
        <v>39</v>
      </c>
      <c r="H2710" s="26">
        <v>754966</v>
      </c>
      <c r="I2710" s="28"/>
      <c r="J2710" s="26">
        <v>60397</v>
      </c>
      <c r="K2710" s="26">
        <v>815363</v>
      </c>
      <c r="L2710" s="22" t="s">
        <v>1336</v>
      </c>
      <c r="M2710" s="22"/>
      <c r="N2710">
        <f t="shared" si="185"/>
        <v>11605</v>
      </c>
      <c r="O2710">
        <f>+VLOOKUP(N2710,'Thanh toán '!O$8:P$8099,2,0)</f>
        <v>815363</v>
      </c>
      <c r="P2710">
        <f t="shared" si="186"/>
        <v>815363</v>
      </c>
      <c r="Q2710" s="30">
        <f t="shared" si="187"/>
        <v>0</v>
      </c>
    </row>
    <row r="2711" spans="1:17" hidden="1" x14ac:dyDescent="0.3">
      <c r="A2711" s="21">
        <v>20185</v>
      </c>
      <c r="B2711" s="22" t="s">
        <v>3088</v>
      </c>
      <c r="C2711" s="22" t="s">
        <v>1333</v>
      </c>
      <c r="D2711" s="27" t="s">
        <v>3078</v>
      </c>
      <c r="E2711" s="24" t="s">
        <v>38</v>
      </c>
      <c r="F2711" s="25" t="s">
        <v>1348</v>
      </c>
      <c r="G2711" s="22" t="s">
        <v>39</v>
      </c>
      <c r="H2711" s="26">
        <v>1783236</v>
      </c>
      <c r="I2711" s="28"/>
      <c r="J2711" s="26">
        <v>142659</v>
      </c>
      <c r="K2711" s="26">
        <v>1925895</v>
      </c>
      <c r="L2711" s="22" t="s">
        <v>1336</v>
      </c>
      <c r="M2711" s="22"/>
      <c r="N2711">
        <f t="shared" si="185"/>
        <v>11606</v>
      </c>
      <c r="O2711">
        <f>+VLOOKUP(N2711,'Thanh toán '!O$8:P$8099,2,0)</f>
        <v>1925895</v>
      </c>
      <c r="P2711">
        <f t="shared" si="186"/>
        <v>1925895</v>
      </c>
      <c r="Q2711" s="30">
        <f t="shared" si="187"/>
        <v>0</v>
      </c>
    </row>
    <row r="2712" spans="1:17" hidden="1" x14ac:dyDescent="0.3">
      <c r="A2712" s="21">
        <v>20186</v>
      </c>
      <c r="B2712" s="22" t="s">
        <v>3089</v>
      </c>
      <c r="C2712" s="22" t="s">
        <v>1333</v>
      </c>
      <c r="D2712" s="27" t="s">
        <v>3078</v>
      </c>
      <c r="E2712" s="24" t="s">
        <v>38</v>
      </c>
      <c r="F2712" s="25" t="s">
        <v>1348</v>
      </c>
      <c r="G2712" s="22" t="s">
        <v>39</v>
      </c>
      <c r="H2712" s="26">
        <v>470175</v>
      </c>
      <c r="I2712" s="28"/>
      <c r="J2712" s="26">
        <v>37614</v>
      </c>
      <c r="K2712" s="26">
        <v>507789</v>
      </c>
      <c r="L2712" s="22" t="s">
        <v>1336</v>
      </c>
      <c r="M2712" s="22"/>
      <c r="N2712">
        <f t="shared" si="185"/>
        <v>11607</v>
      </c>
      <c r="O2712">
        <f>+VLOOKUP(N2712,'Thanh toán '!O$8:P$8099,2,0)</f>
        <v>507789</v>
      </c>
      <c r="P2712">
        <f t="shared" si="186"/>
        <v>507789</v>
      </c>
      <c r="Q2712" s="30">
        <f t="shared" si="187"/>
        <v>0</v>
      </c>
    </row>
    <row r="2713" spans="1:17" hidden="1" x14ac:dyDescent="0.3">
      <c r="A2713" s="21">
        <v>20187</v>
      </c>
      <c r="B2713" s="22" t="s">
        <v>3090</v>
      </c>
      <c r="C2713" s="22" t="s">
        <v>1333</v>
      </c>
      <c r="D2713" s="27" t="s">
        <v>3078</v>
      </c>
      <c r="E2713" s="24" t="s">
        <v>38</v>
      </c>
      <c r="F2713" s="25" t="s">
        <v>1348</v>
      </c>
      <c r="G2713" s="22" t="s">
        <v>39</v>
      </c>
      <c r="H2713" s="26">
        <v>458425</v>
      </c>
      <c r="I2713" s="28"/>
      <c r="J2713" s="26">
        <v>36674</v>
      </c>
      <c r="K2713" s="26">
        <v>495099</v>
      </c>
      <c r="L2713" s="22" t="s">
        <v>1336</v>
      </c>
      <c r="M2713" s="22"/>
      <c r="N2713">
        <f t="shared" si="185"/>
        <v>11608</v>
      </c>
      <c r="O2713">
        <f>+VLOOKUP(N2713,'Thanh toán '!O$8:P$8099,2,0)</f>
        <v>495099</v>
      </c>
      <c r="P2713">
        <f t="shared" si="186"/>
        <v>495099</v>
      </c>
      <c r="Q2713" s="30">
        <f t="shared" si="187"/>
        <v>0</v>
      </c>
    </row>
    <row r="2714" spans="1:17" hidden="1" x14ac:dyDescent="0.3">
      <c r="A2714" s="21">
        <v>20189</v>
      </c>
      <c r="B2714" s="22" t="s">
        <v>3091</v>
      </c>
      <c r="C2714" s="22" t="s">
        <v>1333</v>
      </c>
      <c r="D2714" s="27" t="s">
        <v>3078</v>
      </c>
      <c r="E2714" s="24" t="s">
        <v>38</v>
      </c>
      <c r="F2714" s="25" t="s">
        <v>1348</v>
      </c>
      <c r="G2714" s="22" t="s">
        <v>39</v>
      </c>
      <c r="H2714" s="26">
        <v>680020</v>
      </c>
      <c r="I2714" s="28"/>
      <c r="J2714" s="26">
        <v>54402</v>
      </c>
      <c r="K2714" s="26">
        <v>734422</v>
      </c>
      <c r="L2714" s="22" t="s">
        <v>1336</v>
      </c>
      <c r="M2714" s="22"/>
      <c r="N2714">
        <f t="shared" si="185"/>
        <v>11610</v>
      </c>
      <c r="O2714">
        <f>+VLOOKUP(N2714,'Thanh toán '!O$8:P$8099,2,0)</f>
        <v>734422</v>
      </c>
      <c r="P2714">
        <f t="shared" si="186"/>
        <v>734422</v>
      </c>
      <c r="Q2714" s="30">
        <f t="shared" si="187"/>
        <v>0</v>
      </c>
    </row>
    <row r="2715" spans="1:17" hidden="1" x14ac:dyDescent="0.3">
      <c r="A2715" s="21">
        <v>20190</v>
      </c>
      <c r="B2715" s="22" t="s">
        <v>3092</v>
      </c>
      <c r="C2715" s="22" t="s">
        <v>1333</v>
      </c>
      <c r="D2715" s="27" t="s">
        <v>3078</v>
      </c>
      <c r="E2715" s="24" t="s">
        <v>38</v>
      </c>
      <c r="F2715" s="25" t="s">
        <v>1348</v>
      </c>
      <c r="G2715" s="22" t="s">
        <v>39</v>
      </c>
      <c r="H2715" s="26">
        <v>1018720</v>
      </c>
      <c r="I2715" s="28"/>
      <c r="J2715" s="26">
        <v>81498</v>
      </c>
      <c r="K2715" s="26">
        <v>1100218</v>
      </c>
      <c r="L2715" s="22" t="s">
        <v>1336</v>
      </c>
      <c r="M2715" s="22"/>
      <c r="N2715">
        <f t="shared" si="185"/>
        <v>11611</v>
      </c>
      <c r="O2715">
        <f>+VLOOKUP(N2715,'Thanh toán '!O$8:P$8099,2,0)</f>
        <v>1100218</v>
      </c>
      <c r="P2715">
        <f t="shared" si="186"/>
        <v>1100218</v>
      </c>
      <c r="Q2715" s="30">
        <f t="shared" si="187"/>
        <v>0</v>
      </c>
    </row>
    <row r="2716" spans="1:17" hidden="1" x14ac:dyDescent="0.3">
      <c r="A2716" s="21">
        <v>20191</v>
      </c>
      <c r="B2716" s="22" t="s">
        <v>3093</v>
      </c>
      <c r="C2716" s="22" t="s">
        <v>1333</v>
      </c>
      <c r="D2716" s="27" t="s">
        <v>3078</v>
      </c>
      <c r="E2716" s="24" t="s">
        <v>38</v>
      </c>
      <c r="F2716" s="25" t="s">
        <v>1348</v>
      </c>
      <c r="G2716" s="22" t="s">
        <v>39</v>
      </c>
      <c r="H2716" s="26">
        <v>783625</v>
      </c>
      <c r="I2716" s="28"/>
      <c r="J2716" s="26">
        <v>62690</v>
      </c>
      <c r="K2716" s="26">
        <v>846315</v>
      </c>
      <c r="L2716" s="22" t="s">
        <v>1336</v>
      </c>
      <c r="M2716" s="22"/>
      <c r="N2716">
        <f t="shared" si="185"/>
        <v>11612</v>
      </c>
      <c r="O2716">
        <f>+VLOOKUP(N2716,'Thanh toán '!O$8:P$8099,2,0)</f>
        <v>846315</v>
      </c>
      <c r="P2716">
        <f t="shared" si="186"/>
        <v>846315</v>
      </c>
      <c r="Q2716" s="30">
        <f t="shared" si="187"/>
        <v>0</v>
      </c>
    </row>
    <row r="2717" spans="1:17" hidden="1" x14ac:dyDescent="0.3">
      <c r="A2717" s="21">
        <v>20192</v>
      </c>
      <c r="B2717" s="22" t="s">
        <v>3094</v>
      </c>
      <c r="C2717" s="22" t="s">
        <v>1333</v>
      </c>
      <c r="D2717" s="27" t="s">
        <v>3078</v>
      </c>
      <c r="E2717" s="24" t="s">
        <v>42</v>
      </c>
      <c r="F2717" s="25" t="s">
        <v>1359</v>
      </c>
      <c r="G2717" s="22" t="s">
        <v>43</v>
      </c>
      <c r="H2717" s="26">
        <v>1468500</v>
      </c>
      <c r="I2717" s="28"/>
      <c r="J2717" s="26">
        <v>117480</v>
      </c>
      <c r="K2717" s="26">
        <v>1585980</v>
      </c>
      <c r="L2717" s="22" t="s">
        <v>1336</v>
      </c>
      <c r="M2717" s="22"/>
      <c r="N2717">
        <f t="shared" si="185"/>
        <v>11613</v>
      </c>
      <c r="O2717">
        <f>+VLOOKUP(N2717,'Thanh toán '!O$8:P$8099,2,0)</f>
        <v>1585980</v>
      </c>
      <c r="P2717">
        <f t="shared" si="186"/>
        <v>1585980</v>
      </c>
      <c r="Q2717" s="30">
        <f t="shared" si="187"/>
        <v>0</v>
      </c>
    </row>
    <row r="2718" spans="1:17" hidden="1" x14ac:dyDescent="0.3">
      <c r="A2718" s="21">
        <v>20193</v>
      </c>
      <c r="B2718" s="22" t="s">
        <v>3095</v>
      </c>
      <c r="C2718" s="22" t="s">
        <v>1333</v>
      </c>
      <c r="D2718" s="27" t="s">
        <v>3078</v>
      </c>
      <c r="E2718" s="24" t="s">
        <v>38</v>
      </c>
      <c r="F2718" s="25" t="s">
        <v>1348</v>
      </c>
      <c r="G2718" s="22" t="s">
        <v>39</v>
      </c>
      <c r="H2718" s="26">
        <v>1120213</v>
      </c>
      <c r="I2718" s="28"/>
      <c r="J2718" s="26">
        <v>89617</v>
      </c>
      <c r="K2718" s="26">
        <v>1209830</v>
      </c>
      <c r="L2718" s="22" t="s">
        <v>1336</v>
      </c>
      <c r="M2718" s="22"/>
      <c r="N2718">
        <f t="shared" si="185"/>
        <v>11614</v>
      </c>
      <c r="O2718">
        <f>+VLOOKUP(N2718,'Thanh toán '!O$8:P$8099,2,0)</f>
        <v>1209830</v>
      </c>
      <c r="P2718">
        <f t="shared" si="186"/>
        <v>1209830</v>
      </c>
      <c r="Q2718" s="30">
        <f t="shared" si="187"/>
        <v>0</v>
      </c>
    </row>
    <row r="2719" spans="1:17" hidden="1" x14ac:dyDescent="0.3">
      <c r="A2719" s="21">
        <v>20194</v>
      </c>
      <c r="B2719" s="22" t="s">
        <v>3096</v>
      </c>
      <c r="C2719" s="22" t="s">
        <v>1333</v>
      </c>
      <c r="D2719" s="27" t="s">
        <v>3078</v>
      </c>
      <c r="E2719" s="24" t="s">
        <v>38</v>
      </c>
      <c r="F2719" s="25" t="s">
        <v>1348</v>
      </c>
      <c r="G2719" s="22" t="s">
        <v>39</v>
      </c>
      <c r="H2719" s="26">
        <v>1013625</v>
      </c>
      <c r="I2719" s="28"/>
      <c r="J2719" s="26">
        <v>81090</v>
      </c>
      <c r="K2719" s="26">
        <v>1094715</v>
      </c>
      <c r="L2719" s="22" t="s">
        <v>1336</v>
      </c>
      <c r="M2719" s="22"/>
      <c r="N2719">
        <f t="shared" si="185"/>
        <v>11615</v>
      </c>
      <c r="O2719">
        <f>+VLOOKUP(N2719,'Thanh toán '!O$8:P$8099,2,0)</f>
        <v>1094715</v>
      </c>
      <c r="P2719">
        <f t="shared" si="186"/>
        <v>1094715</v>
      </c>
      <c r="Q2719" s="30">
        <f t="shared" si="187"/>
        <v>0</v>
      </c>
    </row>
    <row r="2720" spans="1:17" hidden="1" x14ac:dyDescent="0.3">
      <c r="A2720" s="21">
        <v>20195</v>
      </c>
      <c r="B2720" s="22" t="s">
        <v>3097</v>
      </c>
      <c r="C2720" s="22" t="s">
        <v>1333</v>
      </c>
      <c r="D2720" s="27" t="s">
        <v>3078</v>
      </c>
      <c r="E2720" s="24" t="s">
        <v>38</v>
      </c>
      <c r="F2720" s="25" t="s">
        <v>1348</v>
      </c>
      <c r="G2720" s="22" t="s">
        <v>39</v>
      </c>
      <c r="H2720" s="26">
        <v>416470</v>
      </c>
      <c r="I2720" s="28"/>
      <c r="J2720" s="26">
        <v>33318</v>
      </c>
      <c r="K2720" s="26">
        <v>449788</v>
      </c>
      <c r="L2720" s="22" t="s">
        <v>1336</v>
      </c>
      <c r="M2720" s="22"/>
      <c r="N2720">
        <f t="shared" si="185"/>
        <v>11616</v>
      </c>
      <c r="O2720">
        <f>+VLOOKUP(N2720,'Thanh toán '!O$8:P$8099,2,0)</f>
        <v>449788</v>
      </c>
      <c r="P2720">
        <f t="shared" si="186"/>
        <v>449788</v>
      </c>
      <c r="Q2720" s="30">
        <f t="shared" si="187"/>
        <v>0</v>
      </c>
    </row>
    <row r="2721" spans="1:17" ht="26.3" hidden="1" x14ac:dyDescent="0.3">
      <c r="A2721" s="21">
        <v>20196</v>
      </c>
      <c r="B2721" s="22" t="s">
        <v>3098</v>
      </c>
      <c r="C2721" s="22" t="s">
        <v>1333</v>
      </c>
      <c r="D2721" s="27" t="s">
        <v>3078</v>
      </c>
      <c r="E2721" s="24" t="s">
        <v>236</v>
      </c>
      <c r="F2721" s="25" t="s">
        <v>1520</v>
      </c>
      <c r="G2721" s="22" t="s">
        <v>237</v>
      </c>
      <c r="H2721" s="26">
        <v>2937240</v>
      </c>
      <c r="I2721" s="28"/>
      <c r="J2721" s="26">
        <v>234979</v>
      </c>
      <c r="K2721" s="26">
        <v>3172219</v>
      </c>
      <c r="L2721" s="22" t="s">
        <v>1336</v>
      </c>
      <c r="M2721" s="22"/>
      <c r="N2721">
        <f t="shared" si="185"/>
        <v>11617</v>
      </c>
      <c r="O2721">
        <f>+VLOOKUP(N2721,'Thanh toán '!O$8:P$8099,2,0)</f>
        <v>3172219</v>
      </c>
      <c r="P2721">
        <f t="shared" si="186"/>
        <v>3172219</v>
      </c>
      <c r="Q2721" s="30">
        <f t="shared" si="187"/>
        <v>0</v>
      </c>
    </row>
    <row r="2722" spans="1:17" hidden="1" x14ac:dyDescent="0.3">
      <c r="A2722" s="21">
        <v>20198</v>
      </c>
      <c r="B2722" s="22" t="s">
        <v>3099</v>
      </c>
      <c r="C2722" s="22" t="s">
        <v>1333</v>
      </c>
      <c r="D2722" s="27" t="s">
        <v>3078</v>
      </c>
      <c r="E2722" s="24" t="s">
        <v>38</v>
      </c>
      <c r="F2722" s="25" t="s">
        <v>1348</v>
      </c>
      <c r="G2722" s="22" t="s">
        <v>39</v>
      </c>
      <c r="H2722" s="26">
        <v>783625</v>
      </c>
      <c r="I2722" s="28"/>
      <c r="J2722" s="26">
        <v>62690</v>
      </c>
      <c r="K2722" s="26">
        <v>846315</v>
      </c>
      <c r="L2722" s="22" t="s">
        <v>1336</v>
      </c>
      <c r="M2722" s="22"/>
      <c r="N2722">
        <f t="shared" si="185"/>
        <v>11619</v>
      </c>
      <c r="O2722">
        <f>+VLOOKUP(N2722,'Thanh toán '!O$8:P$8099,2,0)</f>
        <v>846315</v>
      </c>
      <c r="P2722">
        <f t="shared" si="186"/>
        <v>846315</v>
      </c>
      <c r="Q2722" s="30">
        <f t="shared" si="187"/>
        <v>0</v>
      </c>
    </row>
    <row r="2723" spans="1:17" ht="26.3" hidden="1" x14ac:dyDescent="0.3">
      <c r="A2723" s="21">
        <v>20207</v>
      </c>
      <c r="B2723" s="22" t="s">
        <v>3100</v>
      </c>
      <c r="C2723" s="22" t="s">
        <v>1333</v>
      </c>
      <c r="D2723" s="27" t="s">
        <v>3078</v>
      </c>
      <c r="E2723" s="24" t="s">
        <v>99</v>
      </c>
      <c r="F2723" s="25" t="s">
        <v>1392</v>
      </c>
      <c r="G2723" s="22" t="s">
        <v>100</v>
      </c>
      <c r="H2723" s="26">
        <v>1865278</v>
      </c>
      <c r="I2723" s="28"/>
      <c r="J2723" s="26">
        <v>149222</v>
      </c>
      <c r="K2723" s="26">
        <v>2014500</v>
      </c>
      <c r="L2723" s="22" t="s">
        <v>1336</v>
      </c>
      <c r="M2723" s="22"/>
      <c r="N2723">
        <f t="shared" si="185"/>
        <v>11628</v>
      </c>
      <c r="O2723">
        <f>+VLOOKUP(N2723,'Thanh toán '!O$8:P$8099,2,0)</f>
        <v>2014500</v>
      </c>
      <c r="P2723">
        <f t="shared" si="186"/>
        <v>2014500</v>
      </c>
      <c r="Q2723" s="30">
        <f t="shared" si="187"/>
        <v>0</v>
      </c>
    </row>
    <row r="2724" spans="1:17" ht="26.3" hidden="1" x14ac:dyDescent="0.3">
      <c r="A2724" s="21">
        <v>20208</v>
      </c>
      <c r="B2724" s="22" t="s">
        <v>3101</v>
      </c>
      <c r="C2724" s="22" t="s">
        <v>1333</v>
      </c>
      <c r="D2724" s="27" t="s">
        <v>3078</v>
      </c>
      <c r="E2724" s="24" t="s">
        <v>99</v>
      </c>
      <c r="F2724" s="25" t="s">
        <v>1392</v>
      </c>
      <c r="G2724" s="22" t="s">
        <v>100</v>
      </c>
      <c r="H2724" s="26">
        <v>1235102</v>
      </c>
      <c r="I2724" s="28"/>
      <c r="J2724" s="26">
        <v>98808</v>
      </c>
      <c r="K2724" s="26">
        <v>1333910</v>
      </c>
      <c r="L2724" s="22" t="s">
        <v>1336</v>
      </c>
      <c r="M2724" s="22"/>
      <c r="N2724">
        <f t="shared" si="185"/>
        <v>11629</v>
      </c>
      <c r="O2724">
        <f>+VLOOKUP(N2724,'Thanh toán '!O$8:P$8099,2,0)</f>
        <v>1333910</v>
      </c>
      <c r="P2724">
        <f t="shared" si="186"/>
        <v>1333910</v>
      </c>
      <c r="Q2724" s="30">
        <f t="shared" si="187"/>
        <v>0</v>
      </c>
    </row>
    <row r="2725" spans="1:17" ht="26.3" hidden="1" x14ac:dyDescent="0.3">
      <c r="A2725" s="21">
        <v>20209</v>
      </c>
      <c r="B2725" s="22" t="s">
        <v>3102</v>
      </c>
      <c r="C2725" s="22" t="s">
        <v>1333</v>
      </c>
      <c r="D2725" s="27" t="s">
        <v>3078</v>
      </c>
      <c r="E2725" s="24" t="s">
        <v>23</v>
      </c>
      <c r="F2725" s="25" t="s">
        <v>1342</v>
      </c>
      <c r="G2725" s="22" t="s">
        <v>24</v>
      </c>
      <c r="H2725" s="26">
        <v>838971</v>
      </c>
      <c r="I2725" s="28"/>
      <c r="J2725" s="26">
        <v>67118</v>
      </c>
      <c r="K2725" s="26">
        <v>906089</v>
      </c>
      <c r="L2725" s="22" t="s">
        <v>1336</v>
      </c>
      <c r="M2725" s="22"/>
      <c r="N2725">
        <f t="shared" si="185"/>
        <v>11630</v>
      </c>
      <c r="O2725" t="e">
        <f>+VLOOKUP(N2725,'Thanh toán '!O$8:P$8099,2,0)</f>
        <v>#N/A</v>
      </c>
      <c r="P2725" t="e">
        <f t="shared" si="186"/>
        <v>#N/A</v>
      </c>
      <c r="Q2725" s="30" t="e">
        <f t="shared" si="187"/>
        <v>#N/A</v>
      </c>
    </row>
    <row r="2726" spans="1:17" ht="26.3" hidden="1" x14ac:dyDescent="0.3">
      <c r="A2726" s="21">
        <v>20210</v>
      </c>
      <c r="B2726" s="22" t="s">
        <v>3103</v>
      </c>
      <c r="C2726" s="22" t="s">
        <v>1333</v>
      </c>
      <c r="D2726" s="27" t="s">
        <v>3078</v>
      </c>
      <c r="E2726" s="24" t="s">
        <v>23</v>
      </c>
      <c r="F2726" s="25" t="s">
        <v>1342</v>
      </c>
      <c r="G2726" s="22" t="s">
        <v>24</v>
      </c>
      <c r="H2726" s="26">
        <v>2154970</v>
      </c>
      <c r="I2726" s="28"/>
      <c r="J2726" s="26">
        <v>172398</v>
      </c>
      <c r="K2726" s="26">
        <v>2327368</v>
      </c>
      <c r="L2726" s="22" t="s">
        <v>1336</v>
      </c>
      <c r="M2726" s="22"/>
      <c r="N2726">
        <f t="shared" si="185"/>
        <v>11631</v>
      </c>
      <c r="O2726" t="e">
        <f>+VLOOKUP(N2726,'Thanh toán '!O$8:P$8099,2,0)</f>
        <v>#N/A</v>
      </c>
      <c r="P2726" t="e">
        <f t="shared" si="186"/>
        <v>#N/A</v>
      </c>
      <c r="Q2726" s="30" t="e">
        <f t="shared" si="187"/>
        <v>#N/A</v>
      </c>
    </row>
    <row r="2727" spans="1:17" ht="26.3" hidden="1" x14ac:dyDescent="0.3">
      <c r="A2727" s="21">
        <v>20211</v>
      </c>
      <c r="B2727" s="22" t="s">
        <v>3104</v>
      </c>
      <c r="C2727" s="22" t="s">
        <v>1333</v>
      </c>
      <c r="D2727" s="27" t="s">
        <v>3078</v>
      </c>
      <c r="E2727" s="24" t="s">
        <v>23</v>
      </c>
      <c r="F2727" s="25" t="s">
        <v>1342</v>
      </c>
      <c r="G2727" s="22" t="s">
        <v>24</v>
      </c>
      <c r="H2727" s="26">
        <v>790164</v>
      </c>
      <c r="I2727" s="28"/>
      <c r="J2727" s="26">
        <v>63213</v>
      </c>
      <c r="K2727" s="26">
        <v>853377</v>
      </c>
      <c r="L2727" s="22" t="s">
        <v>1336</v>
      </c>
      <c r="M2727" s="22"/>
      <c r="N2727">
        <f t="shared" si="185"/>
        <v>11632</v>
      </c>
      <c r="O2727" t="e">
        <f>+VLOOKUP(N2727,'Thanh toán '!O$8:P$8099,2,0)</f>
        <v>#N/A</v>
      </c>
      <c r="P2727" t="e">
        <f t="shared" si="186"/>
        <v>#N/A</v>
      </c>
      <c r="Q2727" s="30" t="e">
        <f t="shared" si="187"/>
        <v>#N/A</v>
      </c>
    </row>
    <row r="2728" spans="1:17" ht="26.3" hidden="1" x14ac:dyDescent="0.3">
      <c r="A2728" s="21">
        <v>20212</v>
      </c>
      <c r="B2728" s="22" t="s">
        <v>3105</v>
      </c>
      <c r="C2728" s="22" t="s">
        <v>1333</v>
      </c>
      <c r="D2728" s="27" t="s">
        <v>3078</v>
      </c>
      <c r="E2728" s="24" t="s">
        <v>23</v>
      </c>
      <c r="F2728" s="25" t="s">
        <v>1342</v>
      </c>
      <c r="G2728" s="22" t="s">
        <v>24</v>
      </c>
      <c r="H2728" s="26">
        <v>1249410</v>
      </c>
      <c r="I2728" s="28"/>
      <c r="J2728" s="26">
        <v>99953</v>
      </c>
      <c r="K2728" s="26">
        <v>1349363</v>
      </c>
      <c r="L2728" s="22" t="s">
        <v>1336</v>
      </c>
      <c r="M2728" s="22"/>
      <c r="N2728">
        <f t="shared" si="185"/>
        <v>11633</v>
      </c>
      <c r="O2728">
        <f>+VLOOKUP(N2728,'Thanh toán '!O$8:P$8099,2,0)</f>
        <v>1349363</v>
      </c>
      <c r="P2728">
        <f t="shared" si="186"/>
        <v>1349363</v>
      </c>
      <c r="Q2728" s="30">
        <f t="shared" si="187"/>
        <v>0</v>
      </c>
    </row>
    <row r="2729" spans="1:17" ht="26.3" hidden="1" x14ac:dyDescent="0.3">
      <c r="A2729" s="21">
        <v>20213</v>
      </c>
      <c r="B2729" s="22" t="s">
        <v>3106</v>
      </c>
      <c r="C2729" s="22" t="s">
        <v>1333</v>
      </c>
      <c r="D2729" s="27" t="s">
        <v>3078</v>
      </c>
      <c r="E2729" s="24" t="s">
        <v>23</v>
      </c>
      <c r="F2729" s="25" t="s">
        <v>1342</v>
      </c>
      <c r="G2729" s="22" t="s">
        <v>24</v>
      </c>
      <c r="H2729" s="26">
        <v>587198</v>
      </c>
      <c r="I2729" s="28"/>
      <c r="J2729" s="26">
        <v>46976</v>
      </c>
      <c r="K2729" s="26">
        <v>634174</v>
      </c>
      <c r="L2729" s="22" t="s">
        <v>1336</v>
      </c>
      <c r="M2729" s="22"/>
      <c r="N2729">
        <f t="shared" si="185"/>
        <v>11634</v>
      </c>
      <c r="O2729">
        <f>+VLOOKUP(N2729,'Thanh toán '!O$8:P$8099,2,0)</f>
        <v>634174</v>
      </c>
      <c r="P2729">
        <f t="shared" si="186"/>
        <v>634174</v>
      </c>
      <c r="Q2729" s="30">
        <f t="shared" si="187"/>
        <v>0</v>
      </c>
    </row>
    <row r="2730" spans="1:17" ht="26.3" hidden="1" x14ac:dyDescent="0.3">
      <c r="A2730" s="21">
        <v>20215</v>
      </c>
      <c r="B2730" s="22" t="s">
        <v>3107</v>
      </c>
      <c r="C2730" s="22" t="s">
        <v>1333</v>
      </c>
      <c r="D2730" s="27" t="s">
        <v>3078</v>
      </c>
      <c r="E2730" s="24" t="s">
        <v>23</v>
      </c>
      <c r="F2730" s="25" t="s">
        <v>1342</v>
      </c>
      <c r="G2730" s="22" t="s">
        <v>24</v>
      </c>
      <c r="H2730" s="26">
        <v>838971</v>
      </c>
      <c r="I2730" s="28"/>
      <c r="J2730" s="26">
        <v>67118</v>
      </c>
      <c r="K2730" s="26">
        <v>906089</v>
      </c>
      <c r="L2730" s="22" t="s">
        <v>1336</v>
      </c>
      <c r="M2730" s="22"/>
      <c r="N2730">
        <f t="shared" si="185"/>
        <v>11636</v>
      </c>
      <c r="O2730">
        <f>+VLOOKUP(N2730,'Thanh toán '!O$8:P$8099,2,0)</f>
        <v>906089</v>
      </c>
      <c r="P2730">
        <f t="shared" si="186"/>
        <v>906089</v>
      </c>
      <c r="Q2730" s="30">
        <f t="shared" si="187"/>
        <v>0</v>
      </c>
    </row>
    <row r="2731" spans="1:17" ht="26.3" hidden="1" x14ac:dyDescent="0.3">
      <c r="A2731" s="21">
        <v>20216</v>
      </c>
      <c r="B2731" s="22" t="s">
        <v>3108</v>
      </c>
      <c r="C2731" s="22" t="s">
        <v>1333</v>
      </c>
      <c r="D2731" s="27" t="s">
        <v>3078</v>
      </c>
      <c r="E2731" s="24" t="s">
        <v>23</v>
      </c>
      <c r="F2731" s="25" t="s">
        <v>1342</v>
      </c>
      <c r="G2731" s="22" t="s">
        <v>24</v>
      </c>
      <c r="H2731" s="26">
        <v>2154970</v>
      </c>
      <c r="I2731" s="28"/>
      <c r="J2731" s="26">
        <v>172398</v>
      </c>
      <c r="K2731" s="26">
        <v>2327368</v>
      </c>
      <c r="L2731" s="22" t="s">
        <v>1336</v>
      </c>
      <c r="M2731" s="22"/>
      <c r="N2731">
        <f t="shared" si="185"/>
        <v>11637</v>
      </c>
      <c r="O2731">
        <f>+VLOOKUP(N2731,'Thanh toán '!O$8:P$8099,2,0)</f>
        <v>2327368</v>
      </c>
      <c r="P2731">
        <f t="shared" si="186"/>
        <v>2327368</v>
      </c>
      <c r="Q2731" s="30">
        <f t="shared" si="187"/>
        <v>0</v>
      </c>
    </row>
    <row r="2732" spans="1:17" ht="26.3" hidden="1" x14ac:dyDescent="0.3">
      <c r="A2732" s="21">
        <v>20217</v>
      </c>
      <c r="B2732" s="22" t="s">
        <v>3109</v>
      </c>
      <c r="C2732" s="22" t="s">
        <v>1333</v>
      </c>
      <c r="D2732" s="27" t="s">
        <v>3078</v>
      </c>
      <c r="E2732" s="24" t="s">
        <v>23</v>
      </c>
      <c r="F2732" s="25" t="s">
        <v>1342</v>
      </c>
      <c r="G2732" s="22" t="s">
        <v>24</v>
      </c>
      <c r="H2732" s="26">
        <v>790164</v>
      </c>
      <c r="I2732" s="28"/>
      <c r="J2732" s="26">
        <v>63213</v>
      </c>
      <c r="K2732" s="26">
        <v>853377</v>
      </c>
      <c r="L2732" s="22" t="s">
        <v>1336</v>
      </c>
      <c r="M2732" s="22"/>
      <c r="N2732">
        <f t="shared" si="185"/>
        <v>11638</v>
      </c>
      <c r="O2732">
        <f>+VLOOKUP(N2732,'Thanh toán '!O$8:P$8099,2,0)</f>
        <v>853377</v>
      </c>
      <c r="P2732">
        <f t="shared" si="186"/>
        <v>853377</v>
      </c>
      <c r="Q2732" s="30">
        <f t="shared" si="187"/>
        <v>0</v>
      </c>
    </row>
    <row r="2733" spans="1:17" ht="26.3" hidden="1" x14ac:dyDescent="0.3">
      <c r="A2733" s="21">
        <v>20218</v>
      </c>
      <c r="B2733" s="22" t="s">
        <v>3110</v>
      </c>
      <c r="C2733" s="22" t="s">
        <v>1333</v>
      </c>
      <c r="D2733" s="27" t="s">
        <v>3078</v>
      </c>
      <c r="E2733" s="24" t="s">
        <v>23</v>
      </c>
      <c r="F2733" s="25" t="s">
        <v>1342</v>
      </c>
      <c r="G2733" s="22" t="s">
        <v>24</v>
      </c>
      <c r="H2733" s="26">
        <v>1278137</v>
      </c>
      <c r="I2733" s="28"/>
      <c r="J2733" s="26">
        <v>102251</v>
      </c>
      <c r="K2733" s="26">
        <v>1380388</v>
      </c>
      <c r="L2733" s="22" t="s">
        <v>1336</v>
      </c>
      <c r="M2733" s="22"/>
      <c r="N2733">
        <f t="shared" si="185"/>
        <v>11639</v>
      </c>
      <c r="O2733">
        <f>+VLOOKUP(N2733,'Thanh toán '!O$8:P$8099,2,0)</f>
        <v>1380388</v>
      </c>
      <c r="P2733">
        <f t="shared" si="186"/>
        <v>1380388</v>
      </c>
      <c r="Q2733" s="30">
        <f t="shared" si="187"/>
        <v>0</v>
      </c>
    </row>
    <row r="2734" spans="1:17" hidden="1" x14ac:dyDescent="0.3">
      <c r="A2734" s="21">
        <v>20219</v>
      </c>
      <c r="B2734" s="22" t="s">
        <v>3111</v>
      </c>
      <c r="C2734" s="22" t="s">
        <v>1333</v>
      </c>
      <c r="D2734" s="27" t="s">
        <v>3078</v>
      </c>
      <c r="E2734" s="24" t="s">
        <v>214</v>
      </c>
      <c r="F2734" s="25" t="s">
        <v>1340</v>
      </c>
      <c r="G2734" s="22" t="s">
        <v>215</v>
      </c>
      <c r="H2734" s="26">
        <v>416470</v>
      </c>
      <c r="I2734" s="28"/>
      <c r="J2734" s="26">
        <v>33318</v>
      </c>
      <c r="K2734" s="26">
        <v>449788</v>
      </c>
      <c r="L2734" s="22" t="s">
        <v>1336</v>
      </c>
      <c r="M2734" s="22"/>
      <c r="N2734">
        <f t="shared" si="185"/>
        <v>11640</v>
      </c>
      <c r="O2734">
        <f>+VLOOKUP(N2734,'Thanh toán '!O$8:P$8099,2,0)</f>
        <v>449788</v>
      </c>
      <c r="P2734">
        <f t="shared" si="186"/>
        <v>449788</v>
      </c>
      <c r="Q2734" s="30">
        <f t="shared" si="187"/>
        <v>0</v>
      </c>
    </row>
    <row r="2735" spans="1:17" hidden="1" x14ac:dyDescent="0.3">
      <c r="A2735" s="21">
        <v>20221</v>
      </c>
      <c r="B2735" s="22" t="s">
        <v>3112</v>
      </c>
      <c r="C2735" s="22" t="s">
        <v>1333</v>
      </c>
      <c r="D2735" s="27" t="s">
        <v>3078</v>
      </c>
      <c r="E2735" s="24" t="s">
        <v>410</v>
      </c>
      <c r="F2735" s="25" t="s">
        <v>1372</v>
      </c>
      <c r="G2735" s="22" t="s">
        <v>411</v>
      </c>
      <c r="H2735" s="26">
        <v>4584250</v>
      </c>
      <c r="I2735" s="28"/>
      <c r="J2735" s="26">
        <v>366740</v>
      </c>
      <c r="K2735" s="26">
        <v>4950990</v>
      </c>
      <c r="L2735" s="22" t="s">
        <v>1336</v>
      </c>
      <c r="M2735" s="22"/>
      <c r="N2735">
        <f t="shared" si="185"/>
        <v>11642</v>
      </c>
      <c r="O2735">
        <f>+VLOOKUP(N2735,'Thanh toán '!O$8:P$8099,2,0)</f>
        <v>4950990</v>
      </c>
      <c r="P2735">
        <f t="shared" si="186"/>
        <v>4950990</v>
      </c>
      <c r="Q2735" s="30">
        <f t="shared" si="187"/>
        <v>0</v>
      </c>
    </row>
    <row r="2736" spans="1:17" ht="26.3" hidden="1" x14ac:dyDescent="0.3">
      <c r="A2736" s="21">
        <v>20223</v>
      </c>
      <c r="B2736" s="22" t="s">
        <v>3113</v>
      </c>
      <c r="C2736" s="22" t="s">
        <v>1333</v>
      </c>
      <c r="D2736" s="27" t="s">
        <v>3078</v>
      </c>
      <c r="E2736" s="24" t="s">
        <v>105</v>
      </c>
      <c r="F2736" s="25" t="s">
        <v>1457</v>
      </c>
      <c r="G2736" s="22" t="s">
        <v>106</v>
      </c>
      <c r="H2736" s="26">
        <v>3788600</v>
      </c>
      <c r="I2736" s="28"/>
      <c r="J2736" s="26">
        <v>303088</v>
      </c>
      <c r="K2736" s="26">
        <v>4091688</v>
      </c>
      <c r="L2736" s="22" t="s">
        <v>1336</v>
      </c>
      <c r="M2736" s="22"/>
      <c r="N2736">
        <f t="shared" si="185"/>
        <v>11644</v>
      </c>
      <c r="O2736">
        <f>+VLOOKUP(N2736,'Thanh toán '!O$8:P$8099,2,0)</f>
        <v>4091688</v>
      </c>
      <c r="P2736">
        <f t="shared" si="186"/>
        <v>4091688</v>
      </c>
      <c r="Q2736" s="30">
        <f t="shared" si="187"/>
        <v>0</v>
      </c>
    </row>
    <row r="2737" spans="1:17" ht="26.3" hidden="1" x14ac:dyDescent="0.3">
      <c r="A2737" s="21">
        <v>20226</v>
      </c>
      <c r="B2737" s="22" t="s">
        <v>3114</v>
      </c>
      <c r="C2737" s="22" t="s">
        <v>1333</v>
      </c>
      <c r="D2737" s="27" t="s">
        <v>3115</v>
      </c>
      <c r="E2737" s="24" t="s">
        <v>23</v>
      </c>
      <c r="F2737" s="25" t="s">
        <v>1342</v>
      </c>
      <c r="G2737" s="22" t="s">
        <v>24</v>
      </c>
      <c r="H2737" s="26">
        <v>2754940</v>
      </c>
      <c r="I2737" s="28"/>
      <c r="J2737" s="26">
        <v>220395</v>
      </c>
      <c r="K2737" s="26">
        <v>2975335</v>
      </c>
      <c r="L2737" s="22" t="s">
        <v>1336</v>
      </c>
      <c r="M2737" s="22"/>
      <c r="N2737">
        <f t="shared" si="185"/>
        <v>11647</v>
      </c>
      <c r="O2737">
        <f>+VLOOKUP(N2737,'Thanh toán '!O$8:P$8099,2,0)</f>
        <v>2975335</v>
      </c>
      <c r="P2737">
        <f t="shared" si="186"/>
        <v>2975335</v>
      </c>
      <c r="Q2737" s="30">
        <f t="shared" si="187"/>
        <v>0</v>
      </c>
    </row>
    <row r="2738" spans="1:17" ht="26.3" hidden="1" x14ac:dyDescent="0.3">
      <c r="A2738" s="21">
        <v>20227</v>
      </c>
      <c r="B2738" s="22" t="s">
        <v>3116</v>
      </c>
      <c r="C2738" s="22" t="s">
        <v>1333</v>
      </c>
      <c r="D2738" s="27" t="s">
        <v>3115</v>
      </c>
      <c r="E2738" s="24" t="s">
        <v>23</v>
      </c>
      <c r="F2738" s="25" t="s">
        <v>1342</v>
      </c>
      <c r="G2738" s="22" t="s">
        <v>24</v>
      </c>
      <c r="H2738" s="26">
        <v>1004037</v>
      </c>
      <c r="I2738" s="28"/>
      <c r="J2738" s="26">
        <v>80323</v>
      </c>
      <c r="K2738" s="26">
        <v>1084360</v>
      </c>
      <c r="L2738" s="22" t="s">
        <v>1336</v>
      </c>
      <c r="M2738" s="22"/>
      <c r="N2738">
        <f t="shared" si="185"/>
        <v>11648</v>
      </c>
      <c r="O2738">
        <f>+VLOOKUP(N2738,'Thanh toán '!O$8:P$8099,2,0)</f>
        <v>1084360</v>
      </c>
      <c r="P2738">
        <f t="shared" si="186"/>
        <v>1084360</v>
      </c>
      <c r="Q2738" s="30">
        <f t="shared" si="187"/>
        <v>0</v>
      </c>
    </row>
    <row r="2739" spans="1:17" hidden="1" x14ac:dyDescent="0.3">
      <c r="A2739" s="21">
        <v>20230</v>
      </c>
      <c r="B2739" s="22" t="s">
        <v>3117</v>
      </c>
      <c r="C2739" s="22" t="s">
        <v>1333</v>
      </c>
      <c r="D2739" s="27" t="s">
        <v>3115</v>
      </c>
      <c r="E2739" s="24" t="s">
        <v>81</v>
      </c>
      <c r="F2739" s="25" t="s">
        <v>1432</v>
      </c>
      <c r="G2739" s="22" t="s">
        <v>82</v>
      </c>
      <c r="H2739" s="26">
        <v>3829040</v>
      </c>
      <c r="I2739" s="28"/>
      <c r="J2739" s="26">
        <v>306323</v>
      </c>
      <c r="K2739" s="26">
        <v>4135363</v>
      </c>
      <c r="L2739" s="22" t="s">
        <v>1336</v>
      </c>
      <c r="M2739" s="22"/>
      <c r="N2739">
        <f t="shared" si="185"/>
        <v>11651</v>
      </c>
      <c r="O2739">
        <f>+VLOOKUP(N2739,'Thanh toán '!O$8:P$8099,2,0)</f>
        <v>4135363</v>
      </c>
      <c r="P2739">
        <f t="shared" si="186"/>
        <v>4135363</v>
      </c>
      <c r="Q2739" s="30">
        <f t="shared" si="187"/>
        <v>0</v>
      </c>
    </row>
    <row r="2740" spans="1:17" hidden="1" x14ac:dyDescent="0.3">
      <c r="A2740" s="21">
        <v>20231</v>
      </c>
      <c r="B2740" s="22" t="s">
        <v>3118</v>
      </c>
      <c r="C2740" s="22" t="s">
        <v>1333</v>
      </c>
      <c r="D2740" s="27" t="s">
        <v>3115</v>
      </c>
      <c r="E2740" s="24" t="s">
        <v>38</v>
      </c>
      <c r="F2740" s="25" t="s">
        <v>1348</v>
      </c>
      <c r="G2740" s="22" t="s">
        <v>39</v>
      </c>
      <c r="H2740" s="26">
        <v>1383920</v>
      </c>
      <c r="I2740" s="28"/>
      <c r="J2740" s="26">
        <v>110714</v>
      </c>
      <c r="K2740" s="26">
        <v>1494634</v>
      </c>
      <c r="L2740" s="22" t="s">
        <v>1336</v>
      </c>
      <c r="M2740" s="22"/>
      <c r="N2740">
        <f t="shared" si="185"/>
        <v>11652</v>
      </c>
      <c r="O2740">
        <f>+VLOOKUP(N2740,'Thanh toán '!O$8:P$8099,2,0)</f>
        <v>1494634</v>
      </c>
      <c r="P2740">
        <f t="shared" si="186"/>
        <v>1494634</v>
      </c>
      <c r="Q2740" s="30">
        <f t="shared" si="187"/>
        <v>0</v>
      </c>
    </row>
    <row r="2741" spans="1:17" hidden="1" x14ac:dyDescent="0.3">
      <c r="A2741" s="21">
        <v>20232</v>
      </c>
      <c r="B2741" s="22" t="s">
        <v>3119</v>
      </c>
      <c r="C2741" s="22" t="s">
        <v>1333</v>
      </c>
      <c r="D2741" s="27" t="s">
        <v>3115</v>
      </c>
      <c r="E2741" s="24" t="s">
        <v>50</v>
      </c>
      <c r="F2741" s="25" t="s">
        <v>1350</v>
      </c>
      <c r="G2741" s="22" t="s">
        <v>51</v>
      </c>
      <c r="H2741" s="26">
        <v>3228040</v>
      </c>
      <c r="I2741" s="28"/>
      <c r="J2741" s="26">
        <v>258243</v>
      </c>
      <c r="K2741" s="26">
        <v>3486283</v>
      </c>
      <c r="L2741" s="22" t="s">
        <v>1336</v>
      </c>
      <c r="M2741" s="22"/>
      <c r="N2741">
        <f t="shared" si="185"/>
        <v>11653</v>
      </c>
      <c r="O2741">
        <f>+VLOOKUP(N2741,'Thanh toán '!O$8:P$8099,2,0)</f>
        <v>3486283</v>
      </c>
      <c r="P2741">
        <f t="shared" si="186"/>
        <v>3486283</v>
      </c>
      <c r="Q2741" s="30">
        <f t="shared" si="187"/>
        <v>0</v>
      </c>
    </row>
    <row r="2742" spans="1:17" hidden="1" x14ac:dyDescent="0.3">
      <c r="A2742" s="21">
        <v>20233</v>
      </c>
      <c r="B2742" s="22" t="s">
        <v>3120</v>
      </c>
      <c r="C2742" s="22" t="s">
        <v>1333</v>
      </c>
      <c r="D2742" s="27" t="s">
        <v>3115</v>
      </c>
      <c r="E2742" s="24" t="s">
        <v>38</v>
      </c>
      <c r="F2742" s="25" t="s">
        <v>1348</v>
      </c>
      <c r="G2742" s="22" t="s">
        <v>39</v>
      </c>
      <c r="H2742" s="26">
        <v>2000318</v>
      </c>
      <c r="I2742" s="28"/>
      <c r="J2742" s="26">
        <v>160025</v>
      </c>
      <c r="K2742" s="26">
        <v>2160343</v>
      </c>
      <c r="L2742" s="22" t="s">
        <v>1336</v>
      </c>
      <c r="M2742" s="22"/>
      <c r="N2742">
        <f t="shared" si="185"/>
        <v>11654</v>
      </c>
      <c r="O2742">
        <f>+VLOOKUP(N2742,'Thanh toán '!O$8:P$8099,2,0)</f>
        <v>2160343</v>
      </c>
      <c r="P2742">
        <f t="shared" si="186"/>
        <v>2160343</v>
      </c>
      <c r="Q2742" s="30">
        <f t="shared" si="187"/>
        <v>0</v>
      </c>
    </row>
    <row r="2743" spans="1:17" hidden="1" x14ac:dyDescent="0.3">
      <c r="A2743" s="21">
        <v>20234</v>
      </c>
      <c r="B2743" s="22" t="s">
        <v>3121</v>
      </c>
      <c r="C2743" s="22" t="s">
        <v>1333</v>
      </c>
      <c r="D2743" s="27" t="s">
        <v>3115</v>
      </c>
      <c r="E2743" s="24" t="s">
        <v>38</v>
      </c>
      <c r="F2743" s="25" t="s">
        <v>1348</v>
      </c>
      <c r="G2743" s="22" t="s">
        <v>39</v>
      </c>
      <c r="H2743" s="26">
        <v>783625</v>
      </c>
      <c r="I2743" s="28"/>
      <c r="J2743" s="26">
        <v>62690</v>
      </c>
      <c r="K2743" s="26">
        <v>846315</v>
      </c>
      <c r="L2743" s="22" t="s">
        <v>1336</v>
      </c>
      <c r="M2743" s="22"/>
      <c r="N2743">
        <f t="shared" si="185"/>
        <v>11655</v>
      </c>
      <c r="O2743">
        <f>+VLOOKUP(N2743,'Thanh toán '!O$8:P$8099,2,0)</f>
        <v>846315</v>
      </c>
      <c r="P2743">
        <f t="shared" si="186"/>
        <v>846315</v>
      </c>
      <c r="Q2743" s="30">
        <f t="shared" si="187"/>
        <v>0</v>
      </c>
    </row>
    <row r="2744" spans="1:17" hidden="1" x14ac:dyDescent="0.3">
      <c r="A2744" s="21">
        <v>20235</v>
      </c>
      <c r="B2744" s="22" t="s">
        <v>3122</v>
      </c>
      <c r="C2744" s="22" t="s">
        <v>1333</v>
      </c>
      <c r="D2744" s="27" t="s">
        <v>3115</v>
      </c>
      <c r="E2744" s="24" t="s">
        <v>38</v>
      </c>
      <c r="F2744" s="25" t="s">
        <v>1348</v>
      </c>
      <c r="G2744" s="22" t="s">
        <v>39</v>
      </c>
      <c r="H2744" s="26">
        <v>1200095</v>
      </c>
      <c r="I2744" s="28"/>
      <c r="J2744" s="26">
        <v>96008</v>
      </c>
      <c r="K2744" s="26">
        <v>1296103</v>
      </c>
      <c r="L2744" s="22" t="s">
        <v>1336</v>
      </c>
      <c r="M2744" s="22"/>
      <c r="N2744">
        <f t="shared" si="185"/>
        <v>11656</v>
      </c>
      <c r="O2744">
        <f>+VLOOKUP(N2744,'Thanh toán '!O$8:P$8099,2,0)</f>
        <v>1296103</v>
      </c>
      <c r="P2744">
        <f t="shared" si="186"/>
        <v>1296103</v>
      </c>
      <c r="Q2744" s="30">
        <f t="shared" si="187"/>
        <v>0</v>
      </c>
    </row>
    <row r="2745" spans="1:17" hidden="1" x14ac:dyDescent="0.3">
      <c r="A2745" s="21">
        <v>20236</v>
      </c>
      <c r="B2745" s="22" t="s">
        <v>3123</v>
      </c>
      <c r="C2745" s="22" t="s">
        <v>1333</v>
      </c>
      <c r="D2745" s="27" t="s">
        <v>3115</v>
      </c>
      <c r="E2745" s="24" t="s">
        <v>38</v>
      </c>
      <c r="F2745" s="25" t="s">
        <v>1348</v>
      </c>
      <c r="G2745" s="22" t="s">
        <v>39</v>
      </c>
      <c r="H2745" s="26">
        <v>1200095</v>
      </c>
      <c r="I2745" s="28"/>
      <c r="J2745" s="26">
        <v>96008</v>
      </c>
      <c r="K2745" s="26">
        <v>1296103</v>
      </c>
      <c r="L2745" s="22" t="s">
        <v>1336</v>
      </c>
      <c r="M2745" s="22"/>
      <c r="N2745">
        <f t="shared" si="185"/>
        <v>11657</v>
      </c>
      <c r="O2745">
        <f>+VLOOKUP(N2745,'Thanh toán '!O$8:P$8099,2,0)</f>
        <v>1296103</v>
      </c>
      <c r="P2745">
        <f t="shared" si="186"/>
        <v>1296103</v>
      </c>
      <c r="Q2745" s="30">
        <f t="shared" si="187"/>
        <v>0</v>
      </c>
    </row>
    <row r="2746" spans="1:17" hidden="1" x14ac:dyDescent="0.3">
      <c r="A2746" s="21">
        <v>20237</v>
      </c>
      <c r="B2746" s="22" t="s">
        <v>3124</v>
      </c>
      <c r="C2746" s="22" t="s">
        <v>1333</v>
      </c>
      <c r="D2746" s="27" t="s">
        <v>3115</v>
      </c>
      <c r="E2746" s="24" t="s">
        <v>38</v>
      </c>
      <c r="F2746" s="25" t="s">
        <v>1348</v>
      </c>
      <c r="G2746" s="22" t="s">
        <v>39</v>
      </c>
      <c r="H2746" s="26">
        <v>1417040</v>
      </c>
      <c r="I2746" s="28"/>
      <c r="J2746" s="26">
        <v>113363</v>
      </c>
      <c r="K2746" s="26">
        <v>1530403</v>
      </c>
      <c r="L2746" s="22" t="s">
        <v>1336</v>
      </c>
      <c r="M2746" s="22"/>
      <c r="N2746">
        <f t="shared" si="185"/>
        <v>11658</v>
      </c>
      <c r="O2746">
        <f>+VLOOKUP(N2746,'Thanh toán '!O$8:P$8099,2,0)</f>
        <v>1530403</v>
      </c>
      <c r="P2746">
        <f t="shared" si="186"/>
        <v>1530403</v>
      </c>
      <c r="Q2746" s="30">
        <f t="shared" si="187"/>
        <v>0</v>
      </c>
    </row>
    <row r="2747" spans="1:17" ht="26.3" hidden="1" x14ac:dyDescent="0.3">
      <c r="A2747" s="21">
        <v>20239</v>
      </c>
      <c r="B2747" s="22" t="s">
        <v>3125</v>
      </c>
      <c r="C2747" s="22" t="s">
        <v>1333</v>
      </c>
      <c r="D2747" s="27" t="s">
        <v>3115</v>
      </c>
      <c r="E2747" s="24" t="s">
        <v>218</v>
      </c>
      <c r="F2747" s="25" t="s">
        <v>1667</v>
      </c>
      <c r="G2747" s="22" t="s">
        <v>219</v>
      </c>
      <c r="H2747" s="26">
        <v>634876</v>
      </c>
      <c r="I2747" s="28"/>
      <c r="J2747" s="26">
        <v>50790</v>
      </c>
      <c r="K2747" s="26">
        <v>685666</v>
      </c>
      <c r="L2747" s="22" t="s">
        <v>1336</v>
      </c>
      <c r="M2747" s="22"/>
      <c r="N2747">
        <f t="shared" si="185"/>
        <v>11660</v>
      </c>
      <c r="O2747">
        <f>+VLOOKUP(N2747,'Thanh toán '!O$8:P$8099,2,0)</f>
        <v>685666</v>
      </c>
      <c r="P2747">
        <f t="shared" si="186"/>
        <v>685666</v>
      </c>
      <c r="Q2747" s="30">
        <f t="shared" si="187"/>
        <v>0</v>
      </c>
    </row>
    <row r="2748" spans="1:17" hidden="1" x14ac:dyDescent="0.3">
      <c r="A2748" s="21">
        <v>20240</v>
      </c>
      <c r="B2748" s="22" t="s">
        <v>3126</v>
      </c>
      <c r="C2748" s="22" t="s">
        <v>1333</v>
      </c>
      <c r="D2748" s="27" t="s">
        <v>3115</v>
      </c>
      <c r="E2748" s="24" t="s">
        <v>38</v>
      </c>
      <c r="F2748" s="25" t="s">
        <v>1348</v>
      </c>
      <c r="G2748" s="22" t="s">
        <v>39</v>
      </c>
      <c r="H2748" s="26">
        <v>700175</v>
      </c>
      <c r="I2748" s="28"/>
      <c r="J2748" s="26">
        <v>56014</v>
      </c>
      <c r="K2748" s="26">
        <v>756189</v>
      </c>
      <c r="L2748" s="22" t="s">
        <v>1336</v>
      </c>
      <c r="M2748" s="22"/>
      <c r="N2748">
        <f t="shared" si="185"/>
        <v>11661</v>
      </c>
      <c r="O2748">
        <f>+VLOOKUP(N2748,'Thanh toán '!O$8:P$8099,2,0)</f>
        <v>756189</v>
      </c>
      <c r="P2748">
        <f t="shared" si="186"/>
        <v>756189</v>
      </c>
      <c r="Q2748" s="30">
        <f t="shared" si="187"/>
        <v>0</v>
      </c>
    </row>
    <row r="2749" spans="1:17" hidden="1" x14ac:dyDescent="0.3">
      <c r="A2749" s="21">
        <v>20242</v>
      </c>
      <c r="B2749" s="22" t="s">
        <v>3127</v>
      </c>
      <c r="C2749" s="22" t="s">
        <v>1333</v>
      </c>
      <c r="D2749" s="27" t="s">
        <v>3115</v>
      </c>
      <c r="E2749" s="24" t="s">
        <v>38</v>
      </c>
      <c r="F2749" s="25" t="s">
        <v>1348</v>
      </c>
      <c r="G2749" s="22" t="s">
        <v>39</v>
      </c>
      <c r="H2749" s="26">
        <v>524881</v>
      </c>
      <c r="I2749" s="28"/>
      <c r="J2749" s="26">
        <v>41990</v>
      </c>
      <c r="K2749" s="26">
        <v>566871</v>
      </c>
      <c r="L2749" s="22" t="s">
        <v>1336</v>
      </c>
      <c r="M2749" s="22"/>
      <c r="N2749">
        <f t="shared" si="185"/>
        <v>11663</v>
      </c>
      <c r="O2749">
        <f>+VLOOKUP(N2749,'Thanh toán '!O$8:P$8099,2,0)</f>
        <v>566871</v>
      </c>
      <c r="P2749">
        <f t="shared" si="186"/>
        <v>566871</v>
      </c>
      <c r="Q2749" s="30">
        <f t="shared" si="187"/>
        <v>0</v>
      </c>
    </row>
    <row r="2750" spans="1:17" hidden="1" x14ac:dyDescent="0.3">
      <c r="A2750" s="21">
        <v>20243</v>
      </c>
      <c r="B2750" s="22" t="s">
        <v>3128</v>
      </c>
      <c r="C2750" s="22" t="s">
        <v>1333</v>
      </c>
      <c r="D2750" s="27" t="s">
        <v>3115</v>
      </c>
      <c r="E2750" s="24" t="s">
        <v>38</v>
      </c>
      <c r="F2750" s="25" t="s">
        <v>1348</v>
      </c>
      <c r="G2750" s="22" t="s">
        <v>39</v>
      </c>
      <c r="H2750" s="26">
        <v>666389</v>
      </c>
      <c r="I2750" s="28"/>
      <c r="J2750" s="26">
        <v>53311</v>
      </c>
      <c r="K2750" s="26">
        <v>719700</v>
      </c>
      <c r="L2750" s="22" t="s">
        <v>1336</v>
      </c>
      <c r="M2750" s="22"/>
      <c r="N2750">
        <f t="shared" si="185"/>
        <v>11664</v>
      </c>
      <c r="O2750">
        <f>+VLOOKUP(N2750,'Thanh toán '!O$8:P$8099,2,0)</f>
        <v>719700</v>
      </c>
      <c r="P2750">
        <f t="shared" si="186"/>
        <v>719700</v>
      </c>
      <c r="Q2750" s="30">
        <f t="shared" si="187"/>
        <v>0</v>
      </c>
    </row>
    <row r="2751" spans="1:17" hidden="1" x14ac:dyDescent="0.3">
      <c r="A2751" s="21">
        <v>20244</v>
      </c>
      <c r="B2751" s="22" t="s">
        <v>3129</v>
      </c>
      <c r="C2751" s="22" t="s">
        <v>1333</v>
      </c>
      <c r="D2751" s="27" t="s">
        <v>3115</v>
      </c>
      <c r="E2751" s="24" t="s">
        <v>372</v>
      </c>
      <c r="F2751" s="25" t="s">
        <v>1512</v>
      </c>
      <c r="G2751" s="22" t="s">
        <v>373</v>
      </c>
      <c r="H2751" s="26">
        <v>2162580</v>
      </c>
      <c r="I2751" s="28"/>
      <c r="J2751" s="26">
        <v>173006</v>
      </c>
      <c r="K2751" s="26">
        <v>2335586</v>
      </c>
      <c r="L2751" s="22" t="s">
        <v>1336</v>
      </c>
      <c r="M2751" s="22"/>
      <c r="N2751">
        <f t="shared" si="185"/>
        <v>11665</v>
      </c>
      <c r="O2751">
        <f>+VLOOKUP(N2751,'Thanh toán '!O$8:P$8099,2,0)</f>
        <v>2335586</v>
      </c>
      <c r="P2751">
        <f t="shared" si="186"/>
        <v>2335586</v>
      </c>
      <c r="Q2751" s="30">
        <f t="shared" si="187"/>
        <v>0</v>
      </c>
    </row>
    <row r="2752" spans="1:17" hidden="1" x14ac:dyDescent="0.3">
      <c r="A2752" s="21">
        <v>20245</v>
      </c>
      <c r="B2752" s="22" t="s">
        <v>3130</v>
      </c>
      <c r="C2752" s="22" t="s">
        <v>1333</v>
      </c>
      <c r="D2752" s="27" t="s">
        <v>3115</v>
      </c>
      <c r="E2752" s="24" t="s">
        <v>38</v>
      </c>
      <c r="F2752" s="25" t="s">
        <v>1348</v>
      </c>
      <c r="G2752" s="22" t="s">
        <v>39</v>
      </c>
      <c r="H2752" s="26">
        <v>767583</v>
      </c>
      <c r="I2752" s="28"/>
      <c r="J2752" s="26">
        <v>61407</v>
      </c>
      <c r="K2752" s="26">
        <v>828990</v>
      </c>
      <c r="L2752" s="22" t="s">
        <v>1336</v>
      </c>
      <c r="M2752" s="22"/>
      <c r="N2752">
        <f t="shared" si="185"/>
        <v>11666</v>
      </c>
      <c r="O2752">
        <f>+VLOOKUP(N2752,'Thanh toán '!O$8:P$8099,2,0)</f>
        <v>828990</v>
      </c>
      <c r="P2752">
        <f t="shared" si="186"/>
        <v>828990</v>
      </c>
      <c r="Q2752" s="30">
        <f t="shared" si="187"/>
        <v>0</v>
      </c>
    </row>
    <row r="2753" spans="1:17" ht="26.3" hidden="1" x14ac:dyDescent="0.3">
      <c r="A2753" s="21">
        <v>20248</v>
      </c>
      <c r="B2753" s="22" t="s">
        <v>3131</v>
      </c>
      <c r="C2753" s="22" t="s">
        <v>1333</v>
      </c>
      <c r="D2753" s="27" t="s">
        <v>3115</v>
      </c>
      <c r="E2753" s="24" t="s">
        <v>218</v>
      </c>
      <c r="F2753" s="25" t="s">
        <v>1667</v>
      </c>
      <c r="G2753" s="22" t="s">
        <v>219</v>
      </c>
      <c r="H2753" s="26">
        <v>897380</v>
      </c>
      <c r="I2753" s="28"/>
      <c r="J2753" s="26">
        <v>71790</v>
      </c>
      <c r="K2753" s="26">
        <v>969170</v>
      </c>
      <c r="L2753" s="22" t="s">
        <v>1336</v>
      </c>
      <c r="M2753" s="22"/>
      <c r="N2753">
        <f t="shared" si="185"/>
        <v>11669</v>
      </c>
      <c r="O2753">
        <f>+VLOOKUP(N2753,'Thanh toán '!O$8:P$8099,2,0)</f>
        <v>969170</v>
      </c>
      <c r="P2753">
        <f t="shared" si="186"/>
        <v>969170</v>
      </c>
      <c r="Q2753" s="30">
        <f t="shared" si="187"/>
        <v>0</v>
      </c>
    </row>
    <row r="2754" spans="1:17" hidden="1" x14ac:dyDescent="0.3">
      <c r="A2754" s="21">
        <v>20249</v>
      </c>
      <c r="B2754" s="22" t="s">
        <v>3132</v>
      </c>
      <c r="C2754" s="22" t="s">
        <v>1333</v>
      </c>
      <c r="D2754" s="27" t="s">
        <v>3115</v>
      </c>
      <c r="E2754" s="24" t="s">
        <v>195</v>
      </c>
      <c r="F2754" s="25" t="s">
        <v>1570</v>
      </c>
      <c r="G2754" s="22" t="s">
        <v>196</v>
      </c>
      <c r="H2754" s="26">
        <v>1983720</v>
      </c>
      <c r="I2754" s="28"/>
      <c r="J2754" s="26">
        <v>158698</v>
      </c>
      <c r="K2754" s="26">
        <v>2142418</v>
      </c>
      <c r="L2754" s="22" t="s">
        <v>1336</v>
      </c>
      <c r="M2754" s="22"/>
      <c r="N2754">
        <f t="shared" si="185"/>
        <v>11670</v>
      </c>
      <c r="O2754">
        <f>+VLOOKUP(N2754,'Thanh toán '!O$8:P$8099,2,0)</f>
        <v>2142418</v>
      </c>
      <c r="P2754">
        <f t="shared" si="186"/>
        <v>2142418</v>
      </c>
      <c r="Q2754" s="30">
        <f t="shared" si="187"/>
        <v>0</v>
      </c>
    </row>
    <row r="2755" spans="1:17" ht="26.3" hidden="1" x14ac:dyDescent="0.3">
      <c r="A2755" s="21">
        <v>20250</v>
      </c>
      <c r="B2755" s="22" t="s">
        <v>3133</v>
      </c>
      <c r="C2755" s="22" t="s">
        <v>1333</v>
      </c>
      <c r="D2755" s="27" t="s">
        <v>3115</v>
      </c>
      <c r="E2755" s="24" t="s">
        <v>23</v>
      </c>
      <c r="F2755" s="25" t="s">
        <v>1342</v>
      </c>
      <c r="G2755" s="22" t="s">
        <v>24</v>
      </c>
      <c r="H2755" s="26">
        <v>1177103</v>
      </c>
      <c r="I2755" s="28"/>
      <c r="J2755" s="26">
        <v>94168</v>
      </c>
      <c r="K2755" s="26">
        <v>1271271</v>
      </c>
      <c r="L2755" s="22" t="s">
        <v>1336</v>
      </c>
      <c r="M2755" s="22"/>
      <c r="N2755">
        <f t="shared" si="185"/>
        <v>11671</v>
      </c>
      <c r="O2755">
        <f>+VLOOKUP(N2755,'Thanh toán '!O$8:P$8099,2,0)</f>
        <v>1271271</v>
      </c>
      <c r="P2755">
        <f t="shared" si="186"/>
        <v>1271271</v>
      </c>
      <c r="Q2755" s="30">
        <f t="shared" si="187"/>
        <v>0</v>
      </c>
    </row>
    <row r="2756" spans="1:17" hidden="1" x14ac:dyDescent="0.3">
      <c r="A2756" s="21">
        <v>20251</v>
      </c>
      <c r="B2756" s="22" t="s">
        <v>3134</v>
      </c>
      <c r="C2756" s="22" t="s">
        <v>1333</v>
      </c>
      <c r="D2756" s="27" t="s">
        <v>3115</v>
      </c>
      <c r="E2756" s="24" t="s">
        <v>42</v>
      </c>
      <c r="F2756" s="25" t="s">
        <v>1359</v>
      </c>
      <c r="G2756" s="22" t="s">
        <v>43</v>
      </c>
      <c r="H2756" s="26">
        <v>2767345</v>
      </c>
      <c r="I2756" s="28"/>
      <c r="J2756" s="26">
        <v>221388</v>
      </c>
      <c r="K2756" s="26">
        <v>2988733</v>
      </c>
      <c r="L2756" s="22" t="s">
        <v>1336</v>
      </c>
      <c r="M2756" s="22"/>
      <c r="N2756">
        <f t="shared" si="185"/>
        <v>11672</v>
      </c>
      <c r="O2756">
        <f>+VLOOKUP(N2756,'Thanh toán '!O$8:P$8099,2,0)</f>
        <v>2988733</v>
      </c>
      <c r="P2756">
        <f t="shared" si="186"/>
        <v>2988733</v>
      </c>
      <c r="Q2756" s="30">
        <f t="shared" si="187"/>
        <v>0</v>
      </c>
    </row>
    <row r="2757" spans="1:17" hidden="1" x14ac:dyDescent="0.3">
      <c r="A2757" s="21">
        <v>20253</v>
      </c>
      <c r="B2757" s="22" t="s">
        <v>3135</v>
      </c>
      <c r="C2757" s="22" t="s">
        <v>1333</v>
      </c>
      <c r="D2757" s="27" t="s">
        <v>3115</v>
      </c>
      <c r="E2757" s="24" t="s">
        <v>29</v>
      </c>
      <c r="F2757" s="25" t="s">
        <v>1357</v>
      </c>
      <c r="G2757" s="22" t="s">
        <v>30</v>
      </c>
      <c r="H2757" s="26">
        <v>2467830</v>
      </c>
      <c r="I2757" s="28"/>
      <c r="J2757" s="26">
        <v>197426</v>
      </c>
      <c r="K2757" s="26">
        <v>2665256</v>
      </c>
      <c r="L2757" s="22" t="s">
        <v>1336</v>
      </c>
      <c r="M2757" s="22"/>
      <c r="N2757">
        <f t="shared" si="185"/>
        <v>11674</v>
      </c>
      <c r="O2757">
        <f>+VLOOKUP(N2757,'Thanh toán '!O$8:P$8099,2,0)</f>
        <v>2665256</v>
      </c>
      <c r="P2757">
        <f t="shared" si="186"/>
        <v>2665256</v>
      </c>
      <c r="Q2757" s="30">
        <f t="shared" si="187"/>
        <v>0</v>
      </c>
    </row>
    <row r="2758" spans="1:17" hidden="1" x14ac:dyDescent="0.3">
      <c r="A2758" s="21">
        <v>20255</v>
      </c>
      <c r="B2758" s="22" t="s">
        <v>3136</v>
      </c>
      <c r="C2758" s="22" t="s">
        <v>1333</v>
      </c>
      <c r="D2758" s="27" t="s">
        <v>3115</v>
      </c>
      <c r="E2758" s="24" t="s">
        <v>38</v>
      </c>
      <c r="F2758" s="25" t="s">
        <v>1348</v>
      </c>
      <c r="G2758" s="22" t="s">
        <v>39</v>
      </c>
      <c r="H2758" s="26">
        <v>400428</v>
      </c>
      <c r="I2758" s="28"/>
      <c r="J2758" s="26">
        <v>32034</v>
      </c>
      <c r="K2758" s="26">
        <v>432462</v>
      </c>
      <c r="L2758" s="22" t="s">
        <v>1336</v>
      </c>
      <c r="M2758" s="22"/>
      <c r="N2758">
        <f t="shared" ref="N2758:N2821" si="188">+B2758*1</f>
        <v>11676</v>
      </c>
      <c r="O2758">
        <f>+VLOOKUP(N2758,'Thanh toán '!O$8:P$8099,2,0)</f>
        <v>432462</v>
      </c>
      <c r="P2758">
        <f t="shared" ref="P2758:P2821" si="189">+O2758</f>
        <v>432462</v>
      </c>
      <c r="Q2758" s="30">
        <f t="shared" si="187"/>
        <v>0</v>
      </c>
    </row>
    <row r="2759" spans="1:17" hidden="1" x14ac:dyDescent="0.3">
      <c r="A2759" s="21">
        <v>20256</v>
      </c>
      <c r="B2759" s="22" t="s">
        <v>3137</v>
      </c>
      <c r="C2759" s="22" t="s">
        <v>1333</v>
      </c>
      <c r="D2759" s="27" t="s">
        <v>3115</v>
      </c>
      <c r="E2759" s="24" t="s">
        <v>38</v>
      </c>
      <c r="F2759" s="25" t="s">
        <v>1348</v>
      </c>
      <c r="G2759" s="22" t="s">
        <v>39</v>
      </c>
      <c r="H2759" s="26">
        <v>1034535</v>
      </c>
      <c r="I2759" s="28"/>
      <c r="J2759" s="26">
        <v>82763</v>
      </c>
      <c r="K2759" s="26">
        <v>1117298</v>
      </c>
      <c r="L2759" s="22" t="s">
        <v>1336</v>
      </c>
      <c r="M2759" s="22"/>
      <c r="N2759">
        <f t="shared" si="188"/>
        <v>11677</v>
      </c>
      <c r="O2759">
        <f>+VLOOKUP(N2759,'Thanh toán '!O$8:P$8099,2,0)</f>
        <v>1117298</v>
      </c>
      <c r="P2759">
        <f t="shared" si="189"/>
        <v>1117298</v>
      </c>
      <c r="Q2759" s="30">
        <f t="shared" si="187"/>
        <v>0</v>
      </c>
    </row>
    <row r="2760" spans="1:17" hidden="1" x14ac:dyDescent="0.3">
      <c r="A2760" s="21">
        <v>20257</v>
      </c>
      <c r="B2760" s="22" t="s">
        <v>3138</v>
      </c>
      <c r="C2760" s="22" t="s">
        <v>1333</v>
      </c>
      <c r="D2760" s="27" t="s">
        <v>3115</v>
      </c>
      <c r="E2760" s="24" t="s">
        <v>38</v>
      </c>
      <c r="F2760" s="25" t="s">
        <v>1348</v>
      </c>
      <c r="G2760" s="22" t="s">
        <v>39</v>
      </c>
      <c r="H2760" s="26">
        <v>636763</v>
      </c>
      <c r="I2760" s="28"/>
      <c r="J2760" s="26">
        <v>50941</v>
      </c>
      <c r="K2760" s="26">
        <v>687704</v>
      </c>
      <c r="L2760" s="22" t="s">
        <v>1336</v>
      </c>
      <c r="M2760" s="22"/>
      <c r="N2760">
        <f t="shared" si="188"/>
        <v>11678</v>
      </c>
      <c r="O2760">
        <f>+VLOOKUP(N2760,'Thanh toán '!O$8:P$8099,2,0)</f>
        <v>687704</v>
      </c>
      <c r="P2760">
        <f t="shared" si="189"/>
        <v>687704</v>
      </c>
      <c r="Q2760" s="30">
        <f t="shared" si="187"/>
        <v>0</v>
      </c>
    </row>
    <row r="2761" spans="1:17" hidden="1" x14ac:dyDescent="0.3">
      <c r="A2761" s="21">
        <v>20258</v>
      </c>
      <c r="B2761" s="22" t="s">
        <v>3139</v>
      </c>
      <c r="C2761" s="22" t="s">
        <v>1333</v>
      </c>
      <c r="D2761" s="27" t="s">
        <v>3115</v>
      </c>
      <c r="E2761" s="24" t="s">
        <v>38</v>
      </c>
      <c r="F2761" s="25" t="s">
        <v>1348</v>
      </c>
      <c r="G2761" s="22" t="s">
        <v>39</v>
      </c>
      <c r="H2761" s="26">
        <v>876385</v>
      </c>
      <c r="I2761" s="28"/>
      <c r="J2761" s="26">
        <v>70111</v>
      </c>
      <c r="K2761" s="26">
        <v>946496</v>
      </c>
      <c r="L2761" s="22" t="s">
        <v>1336</v>
      </c>
      <c r="M2761" s="22"/>
      <c r="N2761">
        <f t="shared" si="188"/>
        <v>11679</v>
      </c>
      <c r="O2761">
        <f>+VLOOKUP(N2761,'Thanh toán '!O$8:P$8099,2,0)</f>
        <v>946496</v>
      </c>
      <c r="P2761">
        <f t="shared" si="189"/>
        <v>946496</v>
      </c>
      <c r="Q2761" s="30">
        <f t="shared" si="187"/>
        <v>0</v>
      </c>
    </row>
    <row r="2762" spans="1:17" hidden="1" x14ac:dyDescent="0.3">
      <c r="A2762" s="21">
        <v>20259</v>
      </c>
      <c r="B2762" s="22" t="s">
        <v>3140</v>
      </c>
      <c r="C2762" s="22" t="s">
        <v>1333</v>
      </c>
      <c r="D2762" s="27" t="s">
        <v>3115</v>
      </c>
      <c r="E2762" s="24" t="s">
        <v>38</v>
      </c>
      <c r="F2762" s="25" t="s">
        <v>1348</v>
      </c>
      <c r="G2762" s="22" t="s">
        <v>39</v>
      </c>
      <c r="H2762" s="26">
        <v>543450</v>
      </c>
      <c r="I2762" s="28"/>
      <c r="J2762" s="26">
        <v>43476</v>
      </c>
      <c r="K2762" s="26">
        <v>586926</v>
      </c>
      <c r="L2762" s="22" t="s">
        <v>1336</v>
      </c>
      <c r="M2762" s="22"/>
      <c r="N2762">
        <f t="shared" si="188"/>
        <v>11680</v>
      </c>
      <c r="O2762">
        <f>+VLOOKUP(N2762,'Thanh toán '!O$8:P$8099,2,0)</f>
        <v>586926</v>
      </c>
      <c r="P2762">
        <f t="shared" si="189"/>
        <v>586926</v>
      </c>
      <c r="Q2762" s="30">
        <f t="shared" si="187"/>
        <v>0</v>
      </c>
    </row>
    <row r="2763" spans="1:17" hidden="1" x14ac:dyDescent="0.3">
      <c r="A2763" s="21">
        <v>20261</v>
      </c>
      <c r="B2763" s="22" t="s">
        <v>3141</v>
      </c>
      <c r="C2763" s="22" t="s">
        <v>1333</v>
      </c>
      <c r="D2763" s="27" t="s">
        <v>3115</v>
      </c>
      <c r="E2763" s="24" t="s">
        <v>38</v>
      </c>
      <c r="F2763" s="25" t="s">
        <v>1348</v>
      </c>
      <c r="G2763" s="22" t="s">
        <v>39</v>
      </c>
      <c r="H2763" s="26">
        <v>945574</v>
      </c>
      <c r="I2763" s="28"/>
      <c r="J2763" s="26">
        <v>75646</v>
      </c>
      <c r="K2763" s="26">
        <v>1021220</v>
      </c>
      <c r="L2763" s="22" t="s">
        <v>1336</v>
      </c>
      <c r="M2763" s="22"/>
      <c r="N2763">
        <f t="shared" si="188"/>
        <v>11682</v>
      </c>
      <c r="O2763">
        <f>+VLOOKUP(N2763,'Thanh toán '!O$8:P$8099,2,0)</f>
        <v>1021220</v>
      </c>
      <c r="P2763">
        <f t="shared" si="189"/>
        <v>1021220</v>
      </c>
      <c r="Q2763" s="30">
        <f t="shared" si="187"/>
        <v>0</v>
      </c>
    </row>
    <row r="2764" spans="1:17" ht="26.3" hidden="1" x14ac:dyDescent="0.3">
      <c r="A2764" s="21">
        <v>20262</v>
      </c>
      <c r="B2764" s="22" t="s">
        <v>3142</v>
      </c>
      <c r="C2764" s="22" t="s">
        <v>1333</v>
      </c>
      <c r="D2764" s="27" t="s">
        <v>3115</v>
      </c>
      <c r="E2764" s="24" t="s">
        <v>295</v>
      </c>
      <c r="F2764" s="25" t="s">
        <v>1548</v>
      </c>
      <c r="G2764" s="22" t="s">
        <v>296</v>
      </c>
      <c r="H2764" s="26">
        <v>832940</v>
      </c>
      <c r="I2764" s="28"/>
      <c r="J2764" s="26">
        <v>66635</v>
      </c>
      <c r="K2764" s="26">
        <v>899575</v>
      </c>
      <c r="L2764" s="22" t="s">
        <v>1336</v>
      </c>
      <c r="M2764" s="22"/>
      <c r="N2764">
        <f t="shared" si="188"/>
        <v>11683</v>
      </c>
      <c r="O2764">
        <f>+VLOOKUP(N2764,'Thanh toán '!O$8:P$8099,2,0)</f>
        <v>899575</v>
      </c>
      <c r="P2764">
        <f t="shared" si="189"/>
        <v>899575</v>
      </c>
      <c r="Q2764" s="30">
        <f t="shared" ref="Q2764:Q2827" si="190">+O2764-K2764</f>
        <v>0</v>
      </c>
    </row>
    <row r="2765" spans="1:17" hidden="1" x14ac:dyDescent="0.3">
      <c r="A2765" s="21">
        <v>20263</v>
      </c>
      <c r="B2765" s="22" t="s">
        <v>3143</v>
      </c>
      <c r="C2765" s="22" t="s">
        <v>1333</v>
      </c>
      <c r="D2765" s="27" t="s">
        <v>3115</v>
      </c>
      <c r="E2765" s="24" t="s">
        <v>38</v>
      </c>
      <c r="F2765" s="25" t="s">
        <v>1348</v>
      </c>
      <c r="G2765" s="22" t="s">
        <v>39</v>
      </c>
      <c r="H2765" s="26">
        <v>1138404</v>
      </c>
      <c r="I2765" s="28"/>
      <c r="J2765" s="26">
        <v>91072</v>
      </c>
      <c r="K2765" s="26">
        <v>1229476</v>
      </c>
      <c r="L2765" s="22" t="s">
        <v>1336</v>
      </c>
      <c r="M2765" s="22"/>
      <c r="N2765">
        <f t="shared" si="188"/>
        <v>11684</v>
      </c>
      <c r="O2765" t="e">
        <f>+VLOOKUP(N2765,'Thanh toán '!O$8:P$8099,2,0)</f>
        <v>#N/A</v>
      </c>
      <c r="P2765" t="e">
        <f t="shared" si="189"/>
        <v>#N/A</v>
      </c>
      <c r="Q2765" s="30" t="e">
        <f t="shared" si="190"/>
        <v>#N/A</v>
      </c>
    </row>
    <row r="2766" spans="1:17" hidden="1" x14ac:dyDescent="0.3">
      <c r="A2766" s="21">
        <v>20265</v>
      </c>
      <c r="B2766" s="22" t="s">
        <v>3144</v>
      </c>
      <c r="C2766" s="22" t="s">
        <v>1333</v>
      </c>
      <c r="D2766" s="27" t="s">
        <v>3115</v>
      </c>
      <c r="E2766" s="24" t="s">
        <v>38</v>
      </c>
      <c r="F2766" s="25" t="s">
        <v>1348</v>
      </c>
      <c r="G2766" s="22" t="s">
        <v>39</v>
      </c>
      <c r="H2766" s="26">
        <v>360177</v>
      </c>
      <c r="I2766" s="28"/>
      <c r="J2766" s="26">
        <v>28814</v>
      </c>
      <c r="K2766" s="26">
        <v>388991</v>
      </c>
      <c r="L2766" s="22" t="s">
        <v>1336</v>
      </c>
      <c r="M2766" s="22"/>
      <c r="N2766">
        <f t="shared" si="188"/>
        <v>11686</v>
      </c>
      <c r="O2766">
        <f>+VLOOKUP(N2766,'Thanh toán '!O$8:P$8099,2,0)</f>
        <v>388991</v>
      </c>
      <c r="P2766">
        <f t="shared" si="189"/>
        <v>388991</v>
      </c>
      <c r="Q2766" s="30">
        <f t="shared" si="190"/>
        <v>0</v>
      </c>
    </row>
    <row r="2767" spans="1:17" hidden="1" x14ac:dyDescent="0.3">
      <c r="A2767" s="21">
        <v>20266</v>
      </c>
      <c r="B2767" s="22" t="s">
        <v>3145</v>
      </c>
      <c r="C2767" s="22" t="s">
        <v>1333</v>
      </c>
      <c r="D2767" s="27" t="s">
        <v>3115</v>
      </c>
      <c r="E2767" s="24" t="s">
        <v>32</v>
      </c>
      <c r="F2767" s="25" t="s">
        <v>1335</v>
      </c>
      <c r="G2767" s="22" t="s">
        <v>33</v>
      </c>
      <c r="H2767" s="26">
        <v>832940</v>
      </c>
      <c r="I2767" s="28"/>
      <c r="J2767" s="26">
        <v>66635</v>
      </c>
      <c r="K2767" s="26">
        <v>899575</v>
      </c>
      <c r="L2767" s="22" t="s">
        <v>1336</v>
      </c>
      <c r="M2767" s="22"/>
      <c r="N2767">
        <f t="shared" si="188"/>
        <v>11687</v>
      </c>
      <c r="O2767">
        <f>+VLOOKUP(N2767,'Thanh toán '!O$8:P$8099,2,0)</f>
        <v>899575</v>
      </c>
      <c r="P2767">
        <f t="shared" si="189"/>
        <v>899575</v>
      </c>
      <c r="Q2767" s="30">
        <f t="shared" si="190"/>
        <v>0</v>
      </c>
    </row>
    <row r="2768" spans="1:17" hidden="1" x14ac:dyDescent="0.3">
      <c r="A2768" s="21">
        <v>20268</v>
      </c>
      <c r="B2768" s="22" t="s">
        <v>3146</v>
      </c>
      <c r="C2768" s="22" t="s">
        <v>1333</v>
      </c>
      <c r="D2768" s="27" t="s">
        <v>3115</v>
      </c>
      <c r="E2768" s="24" t="s">
        <v>38</v>
      </c>
      <c r="F2768" s="25" t="s">
        <v>1348</v>
      </c>
      <c r="G2768" s="22" t="s">
        <v>39</v>
      </c>
      <c r="H2768" s="26">
        <v>416470</v>
      </c>
      <c r="I2768" s="28"/>
      <c r="J2768" s="26">
        <v>33318</v>
      </c>
      <c r="K2768" s="26">
        <v>449788</v>
      </c>
      <c r="L2768" s="22" t="s">
        <v>1336</v>
      </c>
      <c r="M2768" s="22"/>
      <c r="N2768">
        <f t="shared" si="188"/>
        <v>11690</v>
      </c>
      <c r="O2768">
        <f>+VLOOKUP(N2768,'Thanh toán '!O$8:P$8099,2,0)</f>
        <v>449788</v>
      </c>
      <c r="P2768">
        <f t="shared" si="189"/>
        <v>449788</v>
      </c>
      <c r="Q2768" s="30">
        <f t="shared" si="190"/>
        <v>0</v>
      </c>
    </row>
    <row r="2769" spans="1:17" hidden="1" x14ac:dyDescent="0.3">
      <c r="A2769" s="21">
        <v>20272</v>
      </c>
      <c r="B2769" s="22" t="s">
        <v>3147</v>
      </c>
      <c r="C2769" s="22" t="s">
        <v>1333</v>
      </c>
      <c r="D2769" s="27" t="s">
        <v>3115</v>
      </c>
      <c r="E2769" s="24" t="s">
        <v>38</v>
      </c>
      <c r="F2769" s="25" t="s">
        <v>1348</v>
      </c>
      <c r="G2769" s="22" t="s">
        <v>39</v>
      </c>
      <c r="H2769" s="26">
        <v>848986</v>
      </c>
      <c r="I2769" s="28"/>
      <c r="J2769" s="26">
        <v>67919</v>
      </c>
      <c r="K2769" s="26">
        <v>916905</v>
      </c>
      <c r="L2769" s="22" t="s">
        <v>1336</v>
      </c>
      <c r="M2769" s="22"/>
      <c r="N2769">
        <f t="shared" si="188"/>
        <v>11694</v>
      </c>
      <c r="O2769">
        <f>+VLOOKUP(N2769,'Thanh toán '!O$8:P$8099,2,0)</f>
        <v>916905</v>
      </c>
      <c r="P2769">
        <f t="shared" si="189"/>
        <v>916905</v>
      </c>
      <c r="Q2769" s="30">
        <f t="shared" si="190"/>
        <v>0</v>
      </c>
    </row>
    <row r="2770" spans="1:17" hidden="1" x14ac:dyDescent="0.3">
      <c r="A2770" s="21">
        <v>20273</v>
      </c>
      <c r="B2770" s="22" t="s">
        <v>3148</v>
      </c>
      <c r="C2770" s="22" t="s">
        <v>1333</v>
      </c>
      <c r="D2770" s="27" t="s">
        <v>3115</v>
      </c>
      <c r="E2770" s="24" t="s">
        <v>38</v>
      </c>
      <c r="F2770" s="25" t="s">
        <v>1348</v>
      </c>
      <c r="G2770" s="22" t="s">
        <v>39</v>
      </c>
      <c r="H2770" s="26">
        <v>867947</v>
      </c>
      <c r="I2770" s="28"/>
      <c r="J2770" s="26">
        <v>69436</v>
      </c>
      <c r="K2770" s="26">
        <v>937383</v>
      </c>
      <c r="L2770" s="22" t="s">
        <v>1336</v>
      </c>
      <c r="M2770" s="22"/>
      <c r="N2770">
        <f t="shared" si="188"/>
        <v>11695</v>
      </c>
      <c r="O2770">
        <f>+VLOOKUP(N2770,'Thanh toán '!O$8:P$8099,2,0)</f>
        <v>937383</v>
      </c>
      <c r="P2770">
        <f t="shared" si="189"/>
        <v>937383</v>
      </c>
      <c r="Q2770" s="30">
        <f t="shared" si="190"/>
        <v>0</v>
      </c>
    </row>
    <row r="2771" spans="1:17" hidden="1" x14ac:dyDescent="0.3">
      <c r="A2771" s="21">
        <v>20274</v>
      </c>
      <c r="B2771" s="22" t="s">
        <v>3149</v>
      </c>
      <c r="C2771" s="22" t="s">
        <v>1333</v>
      </c>
      <c r="D2771" s="27" t="s">
        <v>3115</v>
      </c>
      <c r="E2771" s="24" t="s">
        <v>228</v>
      </c>
      <c r="F2771" s="25" t="s">
        <v>1615</v>
      </c>
      <c r="G2771" s="22" t="s">
        <v>229</v>
      </c>
      <c r="H2771" s="26">
        <v>3845590</v>
      </c>
      <c r="I2771" s="28"/>
      <c r="J2771" s="26">
        <v>307647</v>
      </c>
      <c r="K2771" s="26">
        <v>4153237</v>
      </c>
      <c r="L2771" s="22" t="s">
        <v>1336</v>
      </c>
      <c r="M2771" s="22"/>
      <c r="N2771">
        <f t="shared" si="188"/>
        <v>11696</v>
      </c>
      <c r="O2771">
        <f>+VLOOKUP(N2771,'Thanh toán '!O$8:P$8099,2,0)</f>
        <v>4153237</v>
      </c>
      <c r="P2771">
        <f t="shared" si="189"/>
        <v>4153237</v>
      </c>
      <c r="Q2771" s="30">
        <f t="shared" si="190"/>
        <v>0</v>
      </c>
    </row>
    <row r="2772" spans="1:17" hidden="1" x14ac:dyDescent="0.3">
      <c r="A2772" s="21">
        <v>20275</v>
      </c>
      <c r="B2772" s="22" t="s">
        <v>3150</v>
      </c>
      <c r="C2772" s="22" t="s">
        <v>1333</v>
      </c>
      <c r="D2772" s="27" t="s">
        <v>3115</v>
      </c>
      <c r="E2772" s="24" t="s">
        <v>38</v>
      </c>
      <c r="F2772" s="25" t="s">
        <v>1348</v>
      </c>
      <c r="G2772" s="22" t="s">
        <v>39</v>
      </c>
      <c r="H2772" s="26">
        <v>1236130</v>
      </c>
      <c r="I2772" s="28"/>
      <c r="J2772" s="26">
        <v>98890</v>
      </c>
      <c r="K2772" s="26">
        <v>1335020</v>
      </c>
      <c r="L2772" s="22" t="s">
        <v>1336</v>
      </c>
      <c r="M2772" s="22"/>
      <c r="N2772">
        <f t="shared" si="188"/>
        <v>11697</v>
      </c>
      <c r="O2772">
        <f>+VLOOKUP(N2772,'Thanh toán '!O$8:P$8099,2,0)</f>
        <v>1335020</v>
      </c>
      <c r="P2772">
        <f t="shared" si="189"/>
        <v>1335020</v>
      </c>
      <c r="Q2772" s="30">
        <f t="shared" si="190"/>
        <v>0</v>
      </c>
    </row>
    <row r="2773" spans="1:17" hidden="1" x14ac:dyDescent="0.3">
      <c r="A2773" s="21">
        <v>20437</v>
      </c>
      <c r="B2773" s="22" t="s">
        <v>3151</v>
      </c>
      <c r="C2773" s="22" t="s">
        <v>1333</v>
      </c>
      <c r="D2773" s="27" t="s">
        <v>3115</v>
      </c>
      <c r="E2773" s="24" t="s">
        <v>38</v>
      </c>
      <c r="F2773" s="25" t="s">
        <v>1348</v>
      </c>
      <c r="G2773" s="22" t="s">
        <v>39</v>
      </c>
      <c r="H2773" s="26">
        <v>3196495</v>
      </c>
      <c r="I2773" s="28"/>
      <c r="J2773" s="26">
        <v>255720</v>
      </c>
      <c r="K2773" s="26">
        <v>3452215</v>
      </c>
      <c r="L2773" s="22" t="s">
        <v>1336</v>
      </c>
      <c r="M2773" s="22"/>
      <c r="N2773">
        <f t="shared" si="188"/>
        <v>11860</v>
      </c>
      <c r="O2773">
        <f>+VLOOKUP(N2773,'Thanh toán '!O$8:P$8099,2,0)</f>
        <v>3452215</v>
      </c>
      <c r="P2773">
        <f t="shared" si="189"/>
        <v>3452215</v>
      </c>
      <c r="Q2773" s="30">
        <f t="shared" si="190"/>
        <v>0</v>
      </c>
    </row>
    <row r="2774" spans="1:17" hidden="1" x14ac:dyDescent="0.3">
      <c r="A2774" s="21">
        <v>20462</v>
      </c>
      <c r="B2774" s="22" t="s">
        <v>3152</v>
      </c>
      <c r="C2774" s="22" t="s">
        <v>1333</v>
      </c>
      <c r="D2774" s="27" t="s">
        <v>3115</v>
      </c>
      <c r="E2774" s="24" t="s">
        <v>38</v>
      </c>
      <c r="F2774" s="25" t="s">
        <v>1348</v>
      </c>
      <c r="G2774" s="22" t="s">
        <v>39</v>
      </c>
      <c r="H2774" s="26">
        <v>499764</v>
      </c>
      <c r="I2774" s="28"/>
      <c r="J2774" s="26">
        <v>39981</v>
      </c>
      <c r="K2774" s="26">
        <v>539745</v>
      </c>
      <c r="L2774" s="22" t="s">
        <v>1336</v>
      </c>
      <c r="M2774" s="22"/>
      <c r="N2774">
        <f t="shared" si="188"/>
        <v>11885</v>
      </c>
      <c r="O2774">
        <f>+VLOOKUP(N2774,'Thanh toán '!O$8:P$8099,2,0)</f>
        <v>539745</v>
      </c>
      <c r="P2774">
        <f t="shared" si="189"/>
        <v>539745</v>
      </c>
      <c r="Q2774" s="30">
        <f t="shared" si="190"/>
        <v>0</v>
      </c>
    </row>
    <row r="2775" spans="1:17" hidden="1" x14ac:dyDescent="0.3">
      <c r="A2775" s="21">
        <v>20511</v>
      </c>
      <c r="B2775" s="22" t="s">
        <v>3153</v>
      </c>
      <c r="C2775" s="22" t="s">
        <v>1333</v>
      </c>
      <c r="D2775" s="27" t="s">
        <v>3115</v>
      </c>
      <c r="E2775" s="24" t="s">
        <v>603</v>
      </c>
      <c r="F2775" s="25" t="s">
        <v>1405</v>
      </c>
      <c r="G2775" s="22" t="s">
        <v>604</v>
      </c>
      <c r="H2775" s="26">
        <v>5731950</v>
      </c>
      <c r="I2775" s="28"/>
      <c r="J2775" s="26">
        <v>458556</v>
      </c>
      <c r="K2775" s="26">
        <v>6190506</v>
      </c>
      <c r="L2775" s="22" t="s">
        <v>1336</v>
      </c>
      <c r="M2775" s="22"/>
      <c r="N2775">
        <f t="shared" si="188"/>
        <v>11934</v>
      </c>
      <c r="O2775">
        <f>+VLOOKUP(N2775,'Thanh toán '!O$8:P$8099,2,0)</f>
        <v>6190506</v>
      </c>
      <c r="P2775">
        <f t="shared" si="189"/>
        <v>6190506</v>
      </c>
      <c r="Q2775" s="30">
        <f t="shared" si="190"/>
        <v>0</v>
      </c>
    </row>
    <row r="2776" spans="1:17" ht="26.3" hidden="1" x14ac:dyDescent="0.3">
      <c r="A2776" s="21">
        <v>20512</v>
      </c>
      <c r="B2776" s="22" t="s">
        <v>3154</v>
      </c>
      <c r="C2776" s="22" t="s">
        <v>1333</v>
      </c>
      <c r="D2776" s="27" t="s">
        <v>3115</v>
      </c>
      <c r="E2776" s="24" t="s">
        <v>20</v>
      </c>
      <c r="F2776" s="25" t="s">
        <v>1599</v>
      </c>
      <c r="G2776" s="22" t="s">
        <v>21</v>
      </c>
      <c r="H2776" s="26">
        <v>1097150</v>
      </c>
      <c r="I2776" s="28"/>
      <c r="J2776" s="26">
        <v>87772</v>
      </c>
      <c r="K2776" s="26">
        <v>1184922</v>
      </c>
      <c r="L2776" s="22" t="s">
        <v>1336</v>
      </c>
      <c r="M2776" s="22"/>
      <c r="N2776">
        <f t="shared" si="188"/>
        <v>11935</v>
      </c>
      <c r="O2776">
        <f>+VLOOKUP(N2776,'Thanh toán '!O$8:P$8099,2,0)</f>
        <v>1184922</v>
      </c>
      <c r="P2776">
        <f t="shared" si="189"/>
        <v>1184922</v>
      </c>
      <c r="Q2776" s="30">
        <f t="shared" si="190"/>
        <v>0</v>
      </c>
    </row>
    <row r="2777" spans="1:17" hidden="1" x14ac:dyDescent="0.3">
      <c r="A2777" s="21">
        <v>20513</v>
      </c>
      <c r="B2777" s="22" t="s">
        <v>3155</v>
      </c>
      <c r="C2777" s="22" t="s">
        <v>1333</v>
      </c>
      <c r="D2777" s="27" t="s">
        <v>3115</v>
      </c>
      <c r="E2777" s="24" t="s">
        <v>1093</v>
      </c>
      <c r="F2777" s="25" t="s">
        <v>1762</v>
      </c>
      <c r="G2777" s="22" t="s">
        <v>1094</v>
      </c>
      <c r="H2777" s="26">
        <v>2162580</v>
      </c>
      <c r="I2777" s="28"/>
      <c r="J2777" s="26">
        <v>173006</v>
      </c>
      <c r="K2777" s="26">
        <v>2335586</v>
      </c>
      <c r="L2777" s="22" t="s">
        <v>1336</v>
      </c>
      <c r="M2777" s="22"/>
      <c r="N2777">
        <f t="shared" si="188"/>
        <v>11936</v>
      </c>
      <c r="O2777">
        <f>+VLOOKUP(N2777,'Thanh toán '!O$8:P$8099,2,0)</f>
        <v>2335586</v>
      </c>
      <c r="P2777">
        <f t="shared" si="189"/>
        <v>2335586</v>
      </c>
      <c r="Q2777" s="30">
        <f t="shared" si="190"/>
        <v>0</v>
      </c>
    </row>
    <row r="2778" spans="1:17" ht="26.3" hidden="1" x14ac:dyDescent="0.3">
      <c r="A2778" s="21">
        <v>20514</v>
      </c>
      <c r="B2778" s="22" t="s">
        <v>3156</v>
      </c>
      <c r="C2778" s="22" t="s">
        <v>1333</v>
      </c>
      <c r="D2778" s="27" t="s">
        <v>3115</v>
      </c>
      <c r="E2778" s="24" t="s">
        <v>203</v>
      </c>
      <c r="F2778" s="25" t="s">
        <v>1562</v>
      </c>
      <c r="G2778" s="22" t="s">
        <v>204</v>
      </c>
      <c r="H2778" s="26">
        <v>1550090</v>
      </c>
      <c r="I2778" s="28"/>
      <c r="J2778" s="26">
        <v>124007</v>
      </c>
      <c r="K2778" s="26">
        <v>1674097</v>
      </c>
      <c r="L2778" s="22" t="s">
        <v>1336</v>
      </c>
      <c r="M2778" s="22"/>
      <c r="N2778">
        <f t="shared" si="188"/>
        <v>11937</v>
      </c>
      <c r="O2778">
        <f>+VLOOKUP(N2778,'Thanh toán '!O$8:P$8099,2,0)</f>
        <v>1674097</v>
      </c>
      <c r="P2778">
        <f t="shared" si="189"/>
        <v>1674097</v>
      </c>
      <c r="Q2778" s="30">
        <f t="shared" si="190"/>
        <v>0</v>
      </c>
    </row>
    <row r="2779" spans="1:17" hidden="1" x14ac:dyDescent="0.3">
      <c r="A2779" s="21">
        <v>20519</v>
      </c>
      <c r="B2779" s="22" t="s">
        <v>3157</v>
      </c>
      <c r="C2779" s="22" t="s">
        <v>1333</v>
      </c>
      <c r="D2779" s="27" t="s">
        <v>3158</v>
      </c>
      <c r="E2779" s="24" t="s">
        <v>42</v>
      </c>
      <c r="F2779" s="25" t="s">
        <v>1359</v>
      </c>
      <c r="G2779" s="22" t="s">
        <v>43</v>
      </c>
      <c r="H2779" s="26">
        <v>1567250</v>
      </c>
      <c r="I2779" s="28"/>
      <c r="J2779" s="26">
        <v>125380</v>
      </c>
      <c r="K2779" s="26">
        <v>1692630</v>
      </c>
      <c r="L2779" s="22" t="s">
        <v>1336</v>
      </c>
      <c r="M2779" s="22"/>
      <c r="N2779">
        <f t="shared" si="188"/>
        <v>11942</v>
      </c>
      <c r="O2779">
        <f>+VLOOKUP(N2779,'Thanh toán '!O$8:P$8099,2,0)</f>
        <v>1692630</v>
      </c>
      <c r="P2779">
        <f t="shared" si="189"/>
        <v>1692630</v>
      </c>
      <c r="Q2779" s="30">
        <f t="shared" si="190"/>
        <v>0</v>
      </c>
    </row>
    <row r="2780" spans="1:17" hidden="1" x14ac:dyDescent="0.3">
      <c r="A2780" s="21">
        <v>20521</v>
      </c>
      <c r="B2780" s="22" t="s">
        <v>3159</v>
      </c>
      <c r="C2780" s="22" t="s">
        <v>1333</v>
      </c>
      <c r="D2780" s="27" t="s">
        <v>3158</v>
      </c>
      <c r="E2780" s="24" t="s">
        <v>38</v>
      </c>
      <c r="F2780" s="25" t="s">
        <v>1348</v>
      </c>
      <c r="G2780" s="22" t="s">
        <v>39</v>
      </c>
      <c r="H2780" s="26">
        <v>583578</v>
      </c>
      <c r="I2780" s="28"/>
      <c r="J2780" s="26">
        <v>46686</v>
      </c>
      <c r="K2780" s="26">
        <v>630264</v>
      </c>
      <c r="L2780" s="22" t="s">
        <v>1336</v>
      </c>
      <c r="M2780" s="22"/>
      <c r="N2780">
        <f t="shared" si="188"/>
        <v>11944</v>
      </c>
      <c r="O2780">
        <f>+VLOOKUP(N2780,'Thanh toán '!O$8:P$8099,2,0)</f>
        <v>630264</v>
      </c>
      <c r="P2780">
        <f t="shared" si="189"/>
        <v>630264</v>
      </c>
      <c r="Q2780" s="30">
        <f t="shared" si="190"/>
        <v>0</v>
      </c>
    </row>
    <row r="2781" spans="1:17" hidden="1" x14ac:dyDescent="0.3">
      <c r="A2781" s="21">
        <v>20522</v>
      </c>
      <c r="B2781" s="22" t="s">
        <v>3160</v>
      </c>
      <c r="C2781" s="22" t="s">
        <v>1333</v>
      </c>
      <c r="D2781" s="27" t="s">
        <v>3158</v>
      </c>
      <c r="E2781" s="24" t="s">
        <v>38</v>
      </c>
      <c r="F2781" s="25" t="s">
        <v>1348</v>
      </c>
      <c r="G2781" s="22" t="s">
        <v>39</v>
      </c>
      <c r="H2781" s="26">
        <v>2123128</v>
      </c>
      <c r="I2781" s="28"/>
      <c r="J2781" s="26">
        <v>169850</v>
      </c>
      <c r="K2781" s="26">
        <v>2292978</v>
      </c>
      <c r="L2781" s="22" t="s">
        <v>1336</v>
      </c>
      <c r="M2781" s="22"/>
      <c r="N2781">
        <f t="shared" si="188"/>
        <v>11945</v>
      </c>
      <c r="O2781">
        <f>+VLOOKUP(N2781,'Thanh toán '!O$8:P$8099,2,0)</f>
        <v>2292978</v>
      </c>
      <c r="P2781">
        <f t="shared" si="189"/>
        <v>2292978</v>
      </c>
      <c r="Q2781" s="30">
        <f t="shared" si="190"/>
        <v>0</v>
      </c>
    </row>
    <row r="2782" spans="1:17" hidden="1" x14ac:dyDescent="0.3">
      <c r="A2782" s="21">
        <v>20523</v>
      </c>
      <c r="B2782" s="22" t="s">
        <v>3161</v>
      </c>
      <c r="C2782" s="22" t="s">
        <v>1333</v>
      </c>
      <c r="D2782" s="27" t="s">
        <v>3158</v>
      </c>
      <c r="E2782" s="24" t="s">
        <v>38</v>
      </c>
      <c r="F2782" s="25" t="s">
        <v>1348</v>
      </c>
      <c r="G2782" s="22" t="s">
        <v>39</v>
      </c>
      <c r="H2782" s="26">
        <v>887673</v>
      </c>
      <c r="I2782" s="28"/>
      <c r="J2782" s="26">
        <v>71014</v>
      </c>
      <c r="K2782" s="26">
        <v>958687</v>
      </c>
      <c r="L2782" s="22" t="s">
        <v>1336</v>
      </c>
      <c r="M2782" s="22"/>
      <c r="N2782">
        <f t="shared" si="188"/>
        <v>11946</v>
      </c>
      <c r="O2782">
        <f>+VLOOKUP(N2782,'Thanh toán '!O$8:P$8099,2,0)</f>
        <v>958687</v>
      </c>
      <c r="P2782">
        <f t="shared" si="189"/>
        <v>958687</v>
      </c>
      <c r="Q2782" s="30">
        <f t="shared" si="190"/>
        <v>0</v>
      </c>
    </row>
    <row r="2783" spans="1:17" hidden="1" x14ac:dyDescent="0.3">
      <c r="A2783" s="21">
        <v>20524</v>
      </c>
      <c r="B2783" s="22" t="s">
        <v>3162</v>
      </c>
      <c r="C2783" s="22" t="s">
        <v>1333</v>
      </c>
      <c r="D2783" s="27" t="s">
        <v>3158</v>
      </c>
      <c r="E2783" s="24" t="s">
        <v>38</v>
      </c>
      <c r="F2783" s="25" t="s">
        <v>1348</v>
      </c>
      <c r="G2783" s="22" t="s">
        <v>39</v>
      </c>
      <c r="H2783" s="26">
        <v>720057</v>
      </c>
      <c r="I2783" s="28"/>
      <c r="J2783" s="26">
        <v>57605</v>
      </c>
      <c r="K2783" s="26">
        <v>777662</v>
      </c>
      <c r="L2783" s="22" t="s">
        <v>1336</v>
      </c>
      <c r="M2783" s="22"/>
      <c r="N2783">
        <f t="shared" si="188"/>
        <v>11947</v>
      </c>
      <c r="O2783">
        <f>+VLOOKUP(N2783,'Thanh toán '!O$8:P$8099,2,0)</f>
        <v>777662</v>
      </c>
      <c r="P2783">
        <f t="shared" si="189"/>
        <v>777662</v>
      </c>
      <c r="Q2783" s="30">
        <f t="shared" si="190"/>
        <v>0</v>
      </c>
    </row>
    <row r="2784" spans="1:17" hidden="1" x14ac:dyDescent="0.3">
      <c r="A2784" s="21">
        <v>20525</v>
      </c>
      <c r="B2784" s="22" t="s">
        <v>3163</v>
      </c>
      <c r="C2784" s="22" t="s">
        <v>1333</v>
      </c>
      <c r="D2784" s="27" t="s">
        <v>3158</v>
      </c>
      <c r="E2784" s="24" t="s">
        <v>38</v>
      </c>
      <c r="F2784" s="25" t="s">
        <v>1348</v>
      </c>
      <c r="G2784" s="22" t="s">
        <v>39</v>
      </c>
      <c r="H2784" s="26">
        <v>1200095</v>
      </c>
      <c r="I2784" s="28"/>
      <c r="J2784" s="26">
        <v>96008</v>
      </c>
      <c r="K2784" s="26">
        <v>1296103</v>
      </c>
      <c r="L2784" s="22" t="s">
        <v>1336</v>
      </c>
      <c r="M2784" s="22"/>
      <c r="N2784">
        <f t="shared" si="188"/>
        <v>11948</v>
      </c>
      <c r="O2784">
        <f>+VLOOKUP(N2784,'Thanh toán '!O$8:P$8099,2,0)</f>
        <v>1296103</v>
      </c>
      <c r="P2784">
        <f t="shared" si="189"/>
        <v>1296103</v>
      </c>
      <c r="Q2784" s="30">
        <f t="shared" si="190"/>
        <v>0</v>
      </c>
    </row>
    <row r="2785" spans="1:17" ht="26.3" hidden="1" x14ac:dyDescent="0.3">
      <c r="A2785" s="21">
        <v>20527</v>
      </c>
      <c r="B2785" s="22" t="s">
        <v>3164</v>
      </c>
      <c r="C2785" s="22" t="s">
        <v>1333</v>
      </c>
      <c r="D2785" s="27" t="s">
        <v>3158</v>
      </c>
      <c r="E2785" s="24" t="s">
        <v>23</v>
      </c>
      <c r="F2785" s="25" t="s">
        <v>1342</v>
      </c>
      <c r="G2785" s="22" t="s">
        <v>24</v>
      </c>
      <c r="H2785" s="26">
        <v>964310</v>
      </c>
      <c r="I2785" s="28"/>
      <c r="J2785" s="26">
        <v>77145</v>
      </c>
      <c r="K2785" s="26">
        <v>1041455</v>
      </c>
      <c r="L2785" s="22" t="s">
        <v>1336</v>
      </c>
      <c r="M2785" s="22"/>
      <c r="N2785">
        <f t="shared" si="188"/>
        <v>11950</v>
      </c>
      <c r="O2785">
        <f>+VLOOKUP(N2785,'Thanh toán '!O$8:P$8099,2,0)</f>
        <v>1041455</v>
      </c>
      <c r="P2785">
        <f t="shared" si="189"/>
        <v>1041455</v>
      </c>
      <c r="Q2785" s="30">
        <f t="shared" si="190"/>
        <v>0</v>
      </c>
    </row>
    <row r="2786" spans="1:17" hidden="1" x14ac:dyDescent="0.3">
      <c r="A2786" s="21">
        <v>20528</v>
      </c>
      <c r="B2786" s="22" t="s">
        <v>3165</v>
      </c>
      <c r="C2786" s="22" t="s">
        <v>1333</v>
      </c>
      <c r="D2786" s="27" t="s">
        <v>3158</v>
      </c>
      <c r="E2786" s="24" t="s">
        <v>38</v>
      </c>
      <c r="F2786" s="25" t="s">
        <v>1348</v>
      </c>
      <c r="G2786" s="22" t="s">
        <v>39</v>
      </c>
      <c r="H2786" s="26">
        <v>523786</v>
      </c>
      <c r="I2786" s="28"/>
      <c r="J2786" s="26">
        <v>41903</v>
      </c>
      <c r="K2786" s="26">
        <v>565689</v>
      </c>
      <c r="L2786" s="22" t="s">
        <v>1336</v>
      </c>
      <c r="M2786" s="22"/>
      <c r="N2786">
        <f t="shared" si="188"/>
        <v>11951</v>
      </c>
      <c r="O2786">
        <f>+VLOOKUP(N2786,'Thanh toán '!O$8:P$8099,2,0)</f>
        <v>565689</v>
      </c>
      <c r="P2786">
        <f t="shared" si="189"/>
        <v>565689</v>
      </c>
      <c r="Q2786" s="30">
        <f t="shared" si="190"/>
        <v>0</v>
      </c>
    </row>
    <row r="2787" spans="1:17" hidden="1" x14ac:dyDescent="0.3">
      <c r="A2787" s="21">
        <v>20585</v>
      </c>
      <c r="B2787" s="22" t="s">
        <v>3166</v>
      </c>
      <c r="C2787" s="22" t="s">
        <v>1333</v>
      </c>
      <c r="D2787" s="27" t="s">
        <v>3158</v>
      </c>
      <c r="E2787" s="24" t="s">
        <v>861</v>
      </c>
      <c r="F2787" s="25" t="s">
        <v>1359</v>
      </c>
      <c r="G2787" s="22" t="s">
        <v>862</v>
      </c>
      <c r="H2787" s="26">
        <v>501820</v>
      </c>
      <c r="I2787" s="28"/>
      <c r="J2787" s="26">
        <v>40146</v>
      </c>
      <c r="K2787" s="26">
        <v>541966</v>
      </c>
      <c r="L2787" s="22" t="s">
        <v>1336</v>
      </c>
      <c r="M2787" s="22"/>
      <c r="N2787">
        <f t="shared" si="188"/>
        <v>12008</v>
      </c>
      <c r="O2787">
        <f>+VLOOKUP(N2787,'Thanh toán '!O$8:P$8099,2,0)</f>
        <v>541966</v>
      </c>
      <c r="P2787">
        <f t="shared" si="189"/>
        <v>541966</v>
      </c>
      <c r="Q2787" s="30">
        <f t="shared" si="190"/>
        <v>0</v>
      </c>
    </row>
    <row r="2788" spans="1:17" hidden="1" x14ac:dyDescent="0.3">
      <c r="A2788" s="21">
        <v>20610</v>
      </c>
      <c r="B2788" s="22" t="s">
        <v>3167</v>
      </c>
      <c r="C2788" s="22" t="s">
        <v>1333</v>
      </c>
      <c r="D2788" s="27" t="s">
        <v>3158</v>
      </c>
      <c r="E2788" s="24" t="s">
        <v>38</v>
      </c>
      <c r="F2788" s="25" t="s">
        <v>1348</v>
      </c>
      <c r="G2788" s="22" t="s">
        <v>39</v>
      </c>
      <c r="H2788" s="26">
        <v>249882</v>
      </c>
      <c r="I2788" s="28"/>
      <c r="J2788" s="26">
        <v>19991</v>
      </c>
      <c r="K2788" s="26">
        <v>269873</v>
      </c>
      <c r="L2788" s="22" t="s">
        <v>1336</v>
      </c>
      <c r="M2788" s="22"/>
      <c r="N2788">
        <f t="shared" si="188"/>
        <v>12033</v>
      </c>
      <c r="O2788">
        <f>+VLOOKUP(N2788,'Thanh toán '!O$8:P$8099,2,0)</f>
        <v>269873</v>
      </c>
      <c r="P2788">
        <f t="shared" si="189"/>
        <v>269873</v>
      </c>
      <c r="Q2788" s="30">
        <f t="shared" si="190"/>
        <v>0</v>
      </c>
    </row>
    <row r="2789" spans="1:17" hidden="1" x14ac:dyDescent="0.3">
      <c r="A2789" s="21">
        <v>20654</v>
      </c>
      <c r="B2789" s="22" t="s">
        <v>3168</v>
      </c>
      <c r="C2789" s="22" t="s">
        <v>1333</v>
      </c>
      <c r="D2789" s="27" t="s">
        <v>3158</v>
      </c>
      <c r="E2789" s="24" t="s">
        <v>38</v>
      </c>
      <c r="F2789" s="25" t="s">
        <v>1348</v>
      </c>
      <c r="G2789" s="22" t="s">
        <v>39</v>
      </c>
      <c r="H2789" s="26">
        <v>1865084</v>
      </c>
      <c r="I2789" s="28"/>
      <c r="J2789" s="26">
        <v>149207</v>
      </c>
      <c r="K2789" s="26">
        <v>2014291</v>
      </c>
      <c r="L2789" s="22" t="s">
        <v>1336</v>
      </c>
      <c r="M2789" s="22"/>
      <c r="N2789">
        <f t="shared" si="188"/>
        <v>12077</v>
      </c>
      <c r="O2789">
        <f>+VLOOKUP(N2789,'Thanh toán '!O$8:P$8099,2,0)</f>
        <v>2014291</v>
      </c>
      <c r="P2789">
        <f t="shared" si="189"/>
        <v>2014291</v>
      </c>
      <c r="Q2789" s="30">
        <f t="shared" si="190"/>
        <v>0</v>
      </c>
    </row>
    <row r="2790" spans="1:17" hidden="1" x14ac:dyDescent="0.3">
      <c r="A2790" s="21">
        <v>20656</v>
      </c>
      <c r="B2790" s="22" t="s">
        <v>3169</v>
      </c>
      <c r="C2790" s="22" t="s">
        <v>1333</v>
      </c>
      <c r="D2790" s="27" t="s">
        <v>3158</v>
      </c>
      <c r="E2790" s="24" t="s">
        <v>38</v>
      </c>
      <c r="F2790" s="25" t="s">
        <v>1348</v>
      </c>
      <c r="G2790" s="22" t="s">
        <v>39</v>
      </c>
      <c r="H2790" s="26">
        <v>440586</v>
      </c>
      <c r="I2790" s="28"/>
      <c r="J2790" s="26">
        <v>35247</v>
      </c>
      <c r="K2790" s="26">
        <v>475833</v>
      </c>
      <c r="L2790" s="22" t="s">
        <v>1336</v>
      </c>
      <c r="M2790" s="22"/>
      <c r="N2790">
        <f t="shared" si="188"/>
        <v>12079</v>
      </c>
      <c r="O2790">
        <f>+VLOOKUP(N2790,'Thanh toán '!O$8:P$8099,2,0)</f>
        <v>475833</v>
      </c>
      <c r="P2790">
        <f t="shared" si="189"/>
        <v>475833</v>
      </c>
      <c r="Q2790" s="30">
        <f t="shared" si="190"/>
        <v>0</v>
      </c>
    </row>
    <row r="2791" spans="1:17" hidden="1" x14ac:dyDescent="0.3">
      <c r="A2791" s="21">
        <v>20657</v>
      </c>
      <c r="B2791" s="22" t="s">
        <v>3170</v>
      </c>
      <c r="C2791" s="22" t="s">
        <v>1333</v>
      </c>
      <c r="D2791" s="27" t="s">
        <v>3158</v>
      </c>
      <c r="E2791" s="24" t="s">
        <v>38</v>
      </c>
      <c r="F2791" s="25" t="s">
        <v>1348</v>
      </c>
      <c r="G2791" s="22" t="s">
        <v>39</v>
      </c>
      <c r="H2791" s="26">
        <v>620721</v>
      </c>
      <c r="I2791" s="28"/>
      <c r="J2791" s="26">
        <v>49658</v>
      </c>
      <c r="K2791" s="26">
        <v>670379</v>
      </c>
      <c r="L2791" s="22" t="s">
        <v>1336</v>
      </c>
      <c r="M2791" s="22"/>
      <c r="N2791">
        <f t="shared" si="188"/>
        <v>12080</v>
      </c>
      <c r="O2791">
        <f>+VLOOKUP(N2791,'Thanh toán '!O$8:P$8099,2,0)</f>
        <v>670379</v>
      </c>
      <c r="P2791">
        <f t="shared" si="189"/>
        <v>670379</v>
      </c>
      <c r="Q2791" s="30">
        <f t="shared" si="190"/>
        <v>0</v>
      </c>
    </row>
    <row r="2792" spans="1:17" hidden="1" x14ac:dyDescent="0.3">
      <c r="A2792" s="21">
        <v>20658</v>
      </c>
      <c r="B2792" s="22" t="s">
        <v>3171</v>
      </c>
      <c r="C2792" s="22" t="s">
        <v>1333</v>
      </c>
      <c r="D2792" s="27" t="s">
        <v>3158</v>
      </c>
      <c r="E2792" s="24" t="s">
        <v>38</v>
      </c>
      <c r="F2792" s="25" t="s">
        <v>1348</v>
      </c>
      <c r="G2792" s="22" t="s">
        <v>39</v>
      </c>
      <c r="H2792" s="26">
        <v>1236130</v>
      </c>
      <c r="I2792" s="28"/>
      <c r="J2792" s="26">
        <v>98890</v>
      </c>
      <c r="K2792" s="26">
        <v>1335020</v>
      </c>
      <c r="L2792" s="22" t="s">
        <v>1336</v>
      </c>
      <c r="M2792" s="22"/>
      <c r="N2792">
        <f t="shared" si="188"/>
        <v>12081</v>
      </c>
      <c r="O2792">
        <f>+VLOOKUP(N2792,'Thanh toán '!O$8:P$8099,2,0)</f>
        <v>1335020</v>
      </c>
      <c r="P2792">
        <f t="shared" si="189"/>
        <v>1335020</v>
      </c>
      <c r="Q2792" s="30">
        <f t="shared" si="190"/>
        <v>0</v>
      </c>
    </row>
    <row r="2793" spans="1:17" hidden="1" x14ac:dyDescent="0.3">
      <c r="A2793" s="21">
        <v>20659</v>
      </c>
      <c r="B2793" s="22" t="s">
        <v>3172</v>
      </c>
      <c r="C2793" s="22" t="s">
        <v>1333</v>
      </c>
      <c r="D2793" s="27" t="s">
        <v>3158</v>
      </c>
      <c r="E2793" s="24" t="s">
        <v>38</v>
      </c>
      <c r="F2793" s="25" t="s">
        <v>1348</v>
      </c>
      <c r="G2793" s="22" t="s">
        <v>39</v>
      </c>
      <c r="H2793" s="26">
        <v>667380</v>
      </c>
      <c r="I2793" s="28"/>
      <c r="J2793" s="26">
        <v>53390</v>
      </c>
      <c r="K2793" s="26">
        <v>720770</v>
      </c>
      <c r="L2793" s="22" t="s">
        <v>1336</v>
      </c>
      <c r="M2793" s="22"/>
      <c r="N2793">
        <f t="shared" si="188"/>
        <v>12082</v>
      </c>
      <c r="O2793">
        <f>+VLOOKUP(N2793,'Thanh toán '!O$8:P$8099,2,0)</f>
        <v>720770</v>
      </c>
      <c r="P2793">
        <f t="shared" si="189"/>
        <v>720770</v>
      </c>
      <c r="Q2793" s="30">
        <f t="shared" si="190"/>
        <v>0</v>
      </c>
    </row>
    <row r="2794" spans="1:17" hidden="1" x14ac:dyDescent="0.3">
      <c r="A2794" s="21">
        <v>20660</v>
      </c>
      <c r="B2794" s="22" t="s">
        <v>3173</v>
      </c>
      <c r="C2794" s="22" t="s">
        <v>1333</v>
      </c>
      <c r="D2794" s="27" t="s">
        <v>3158</v>
      </c>
      <c r="E2794" s="24" t="s">
        <v>38</v>
      </c>
      <c r="F2794" s="25" t="s">
        <v>1348</v>
      </c>
      <c r="G2794" s="22" t="s">
        <v>39</v>
      </c>
      <c r="H2794" s="26">
        <v>1150780</v>
      </c>
      <c r="I2794" s="28"/>
      <c r="J2794" s="26">
        <v>92062</v>
      </c>
      <c r="K2794" s="26">
        <v>1242842</v>
      </c>
      <c r="L2794" s="22" t="s">
        <v>1336</v>
      </c>
      <c r="M2794" s="22"/>
      <c r="N2794">
        <f t="shared" si="188"/>
        <v>12083</v>
      </c>
      <c r="O2794">
        <f>+VLOOKUP(N2794,'Thanh toán '!O$8:P$8099,2,0)</f>
        <v>1242842</v>
      </c>
      <c r="P2794">
        <f t="shared" si="189"/>
        <v>1242842</v>
      </c>
      <c r="Q2794" s="30">
        <f t="shared" si="190"/>
        <v>0</v>
      </c>
    </row>
    <row r="2795" spans="1:17" hidden="1" x14ac:dyDescent="0.3">
      <c r="A2795" s="21">
        <v>20662</v>
      </c>
      <c r="B2795" s="22" t="s">
        <v>3174</v>
      </c>
      <c r="C2795" s="22" t="s">
        <v>1333</v>
      </c>
      <c r="D2795" s="27" t="s">
        <v>3158</v>
      </c>
      <c r="E2795" s="24" t="s">
        <v>38</v>
      </c>
      <c r="F2795" s="25" t="s">
        <v>1348</v>
      </c>
      <c r="G2795" s="22" t="s">
        <v>39</v>
      </c>
      <c r="H2795" s="26">
        <v>470175</v>
      </c>
      <c r="I2795" s="28"/>
      <c r="J2795" s="26">
        <v>37614</v>
      </c>
      <c r="K2795" s="26">
        <v>507789</v>
      </c>
      <c r="L2795" s="22" t="s">
        <v>1336</v>
      </c>
      <c r="M2795" s="22"/>
      <c r="N2795">
        <f t="shared" si="188"/>
        <v>12085</v>
      </c>
      <c r="O2795">
        <f>+VLOOKUP(N2795,'Thanh toán '!O$8:P$8099,2,0)</f>
        <v>507789</v>
      </c>
      <c r="P2795">
        <f t="shared" si="189"/>
        <v>507789</v>
      </c>
      <c r="Q2795" s="30">
        <f t="shared" si="190"/>
        <v>0</v>
      </c>
    </row>
    <row r="2796" spans="1:17" hidden="1" x14ac:dyDescent="0.3">
      <c r="A2796" s="21">
        <v>20664</v>
      </c>
      <c r="B2796" s="22" t="s">
        <v>3175</v>
      </c>
      <c r="C2796" s="22" t="s">
        <v>1333</v>
      </c>
      <c r="D2796" s="27" t="s">
        <v>3158</v>
      </c>
      <c r="E2796" s="24" t="s">
        <v>38</v>
      </c>
      <c r="F2796" s="25" t="s">
        <v>1348</v>
      </c>
      <c r="G2796" s="22" t="s">
        <v>39</v>
      </c>
      <c r="H2796" s="26">
        <v>1205252</v>
      </c>
      <c r="I2796" s="28"/>
      <c r="J2796" s="26">
        <v>96420</v>
      </c>
      <c r="K2796" s="26">
        <v>1301672</v>
      </c>
      <c r="L2796" s="22" t="s">
        <v>1336</v>
      </c>
      <c r="M2796" s="22"/>
      <c r="N2796">
        <f t="shared" si="188"/>
        <v>12087</v>
      </c>
      <c r="O2796">
        <f>+VLOOKUP(N2796,'Thanh toán '!O$8:P$8099,2,0)</f>
        <v>1301672</v>
      </c>
      <c r="P2796">
        <f t="shared" si="189"/>
        <v>1301672</v>
      </c>
      <c r="Q2796" s="30">
        <f t="shared" si="190"/>
        <v>0</v>
      </c>
    </row>
    <row r="2797" spans="1:17" hidden="1" x14ac:dyDescent="0.3">
      <c r="A2797" s="21">
        <v>20665</v>
      </c>
      <c r="B2797" s="22" t="s">
        <v>3176</v>
      </c>
      <c r="C2797" s="22" t="s">
        <v>1333</v>
      </c>
      <c r="D2797" s="27" t="s">
        <v>3158</v>
      </c>
      <c r="E2797" s="24" t="s">
        <v>38</v>
      </c>
      <c r="F2797" s="25" t="s">
        <v>1348</v>
      </c>
      <c r="G2797" s="22" t="s">
        <v>39</v>
      </c>
      <c r="H2797" s="26">
        <v>1083850</v>
      </c>
      <c r="I2797" s="28"/>
      <c r="J2797" s="26">
        <v>86708</v>
      </c>
      <c r="K2797" s="26">
        <v>1170558</v>
      </c>
      <c r="L2797" s="22" t="s">
        <v>1336</v>
      </c>
      <c r="M2797" s="22"/>
      <c r="N2797">
        <f t="shared" si="188"/>
        <v>12088</v>
      </c>
      <c r="O2797">
        <f>+VLOOKUP(N2797,'Thanh toán '!O$8:P$8099,2,0)</f>
        <v>1170558</v>
      </c>
      <c r="P2797">
        <f t="shared" si="189"/>
        <v>1170558</v>
      </c>
      <c r="Q2797" s="30">
        <f t="shared" si="190"/>
        <v>0</v>
      </c>
    </row>
    <row r="2798" spans="1:17" ht="26.3" hidden="1" x14ac:dyDescent="0.3">
      <c r="A2798" s="21">
        <v>20666</v>
      </c>
      <c r="B2798" s="22" t="s">
        <v>3177</v>
      </c>
      <c r="C2798" s="22" t="s">
        <v>1333</v>
      </c>
      <c r="D2798" s="27" t="s">
        <v>3158</v>
      </c>
      <c r="E2798" s="24" t="s">
        <v>23</v>
      </c>
      <c r="F2798" s="25" t="s">
        <v>1342</v>
      </c>
      <c r="G2798" s="22" t="s">
        <v>24</v>
      </c>
      <c r="H2798" s="26">
        <v>1650073</v>
      </c>
      <c r="I2798" s="28"/>
      <c r="J2798" s="26">
        <v>132006</v>
      </c>
      <c r="K2798" s="26">
        <v>1782079</v>
      </c>
      <c r="L2798" s="22" t="s">
        <v>1336</v>
      </c>
      <c r="M2798" s="22"/>
      <c r="N2798">
        <f t="shared" si="188"/>
        <v>12089</v>
      </c>
      <c r="O2798">
        <f>+VLOOKUP(N2798,'Thanh toán '!O$8:P$8099,2,0)</f>
        <v>1782079</v>
      </c>
      <c r="P2798">
        <f t="shared" si="189"/>
        <v>1782079</v>
      </c>
      <c r="Q2798" s="30">
        <f t="shared" si="190"/>
        <v>0</v>
      </c>
    </row>
    <row r="2799" spans="1:17" hidden="1" x14ac:dyDescent="0.3">
      <c r="A2799" s="21">
        <v>20667</v>
      </c>
      <c r="B2799" s="22" t="s">
        <v>3178</v>
      </c>
      <c r="C2799" s="22" t="s">
        <v>1333</v>
      </c>
      <c r="D2799" s="27" t="s">
        <v>3158</v>
      </c>
      <c r="E2799" s="24" t="s">
        <v>38</v>
      </c>
      <c r="F2799" s="25" t="s">
        <v>1348</v>
      </c>
      <c r="G2799" s="22" t="s">
        <v>39</v>
      </c>
      <c r="H2799" s="26">
        <v>1034535</v>
      </c>
      <c r="I2799" s="28"/>
      <c r="J2799" s="26">
        <v>82763</v>
      </c>
      <c r="K2799" s="26">
        <v>1117298</v>
      </c>
      <c r="L2799" s="22" t="s">
        <v>1336</v>
      </c>
      <c r="M2799" s="22"/>
      <c r="N2799">
        <f t="shared" si="188"/>
        <v>12090</v>
      </c>
      <c r="O2799" t="e">
        <f>+VLOOKUP(N2799,'Thanh toán '!O$8:P$8099,2,0)</f>
        <v>#N/A</v>
      </c>
      <c r="P2799" t="e">
        <f t="shared" si="189"/>
        <v>#N/A</v>
      </c>
      <c r="Q2799" s="30" t="e">
        <f t="shared" si="190"/>
        <v>#N/A</v>
      </c>
    </row>
    <row r="2800" spans="1:17" hidden="1" x14ac:dyDescent="0.3">
      <c r="A2800" s="21">
        <v>20668</v>
      </c>
      <c r="B2800" s="22" t="s">
        <v>3179</v>
      </c>
      <c r="C2800" s="22" t="s">
        <v>1333</v>
      </c>
      <c r="D2800" s="27" t="s">
        <v>3158</v>
      </c>
      <c r="E2800" s="24" t="s">
        <v>603</v>
      </c>
      <c r="F2800" s="25" t="s">
        <v>1405</v>
      </c>
      <c r="G2800" s="22" t="s">
        <v>604</v>
      </c>
      <c r="H2800" s="26">
        <v>4221190</v>
      </c>
      <c r="I2800" s="28"/>
      <c r="J2800" s="26">
        <v>337695</v>
      </c>
      <c r="K2800" s="26">
        <v>4558885</v>
      </c>
      <c r="L2800" s="22" t="s">
        <v>1336</v>
      </c>
      <c r="M2800" s="22"/>
      <c r="N2800">
        <f t="shared" si="188"/>
        <v>12091</v>
      </c>
      <c r="O2800">
        <f>+VLOOKUP(N2800,'Thanh toán '!O$8:P$8099,2,0)</f>
        <v>4558885</v>
      </c>
      <c r="P2800">
        <f t="shared" si="189"/>
        <v>4558885</v>
      </c>
      <c r="Q2800" s="30">
        <f t="shared" si="190"/>
        <v>0</v>
      </c>
    </row>
    <row r="2801" spans="1:17" hidden="1" x14ac:dyDescent="0.3">
      <c r="A2801" s="21">
        <v>20669</v>
      </c>
      <c r="B2801" s="22" t="s">
        <v>3180</v>
      </c>
      <c r="C2801" s="22" t="s">
        <v>1333</v>
      </c>
      <c r="D2801" s="27" t="s">
        <v>3158</v>
      </c>
      <c r="E2801" s="24" t="s">
        <v>206</v>
      </c>
      <c r="F2801" s="25" t="s">
        <v>1390</v>
      </c>
      <c r="G2801" s="22" t="s">
        <v>207</v>
      </c>
      <c r="H2801" s="26">
        <v>1751230</v>
      </c>
      <c r="I2801" s="28"/>
      <c r="J2801" s="26">
        <v>140098</v>
      </c>
      <c r="K2801" s="26">
        <v>1891328</v>
      </c>
      <c r="L2801" s="22" t="s">
        <v>1336</v>
      </c>
      <c r="M2801" s="22"/>
      <c r="N2801">
        <f t="shared" si="188"/>
        <v>12092</v>
      </c>
      <c r="O2801">
        <f>+VLOOKUP(N2801,'Thanh toán '!O$8:P$8099,2,0)</f>
        <v>1891328</v>
      </c>
      <c r="P2801">
        <f t="shared" si="189"/>
        <v>1891328</v>
      </c>
      <c r="Q2801" s="30">
        <f t="shared" si="190"/>
        <v>0</v>
      </c>
    </row>
    <row r="2802" spans="1:17" hidden="1" x14ac:dyDescent="0.3">
      <c r="A2802" s="21">
        <v>20671</v>
      </c>
      <c r="B2802" s="22" t="s">
        <v>3181</v>
      </c>
      <c r="C2802" s="22" t="s">
        <v>1333</v>
      </c>
      <c r="D2802" s="27" t="s">
        <v>3158</v>
      </c>
      <c r="E2802" s="24" t="s">
        <v>38</v>
      </c>
      <c r="F2802" s="25" t="s">
        <v>1348</v>
      </c>
      <c r="G2802" s="22" t="s">
        <v>39</v>
      </c>
      <c r="H2802" s="26">
        <v>386881</v>
      </c>
      <c r="I2802" s="28"/>
      <c r="J2802" s="26">
        <v>30950</v>
      </c>
      <c r="K2802" s="26">
        <v>417831</v>
      </c>
      <c r="L2802" s="22" t="s">
        <v>1336</v>
      </c>
      <c r="M2802" s="22"/>
      <c r="N2802">
        <f t="shared" si="188"/>
        <v>12094</v>
      </c>
      <c r="O2802">
        <f>+VLOOKUP(N2802,'Thanh toán '!O$8:P$8099,2,0)</f>
        <v>417831</v>
      </c>
      <c r="P2802">
        <f t="shared" si="189"/>
        <v>417831</v>
      </c>
      <c r="Q2802" s="30">
        <f t="shared" si="190"/>
        <v>0</v>
      </c>
    </row>
    <row r="2803" spans="1:17" hidden="1" x14ac:dyDescent="0.3">
      <c r="A2803" s="21">
        <v>20672</v>
      </c>
      <c r="B2803" s="22" t="s">
        <v>3182</v>
      </c>
      <c r="C2803" s="22" t="s">
        <v>1333</v>
      </c>
      <c r="D2803" s="27" t="s">
        <v>3158</v>
      </c>
      <c r="E2803" s="24" t="s">
        <v>38</v>
      </c>
      <c r="F2803" s="25" t="s">
        <v>1348</v>
      </c>
      <c r="G2803" s="22" t="s">
        <v>39</v>
      </c>
      <c r="H2803" s="26">
        <v>701332</v>
      </c>
      <c r="I2803" s="28"/>
      <c r="J2803" s="26">
        <v>56107</v>
      </c>
      <c r="K2803" s="26">
        <v>757439</v>
      </c>
      <c r="L2803" s="22" t="s">
        <v>1336</v>
      </c>
      <c r="M2803" s="22"/>
      <c r="N2803">
        <f t="shared" si="188"/>
        <v>12095</v>
      </c>
      <c r="O2803">
        <f>+VLOOKUP(N2803,'Thanh toán '!O$8:P$8099,2,0)</f>
        <v>757439</v>
      </c>
      <c r="P2803">
        <f t="shared" si="189"/>
        <v>757439</v>
      </c>
      <c r="Q2803" s="30">
        <f t="shared" si="190"/>
        <v>0</v>
      </c>
    </row>
    <row r="2804" spans="1:17" hidden="1" x14ac:dyDescent="0.3">
      <c r="A2804" s="21">
        <v>20673</v>
      </c>
      <c r="B2804" s="22" t="s">
        <v>3183</v>
      </c>
      <c r="C2804" s="22" t="s">
        <v>1333</v>
      </c>
      <c r="D2804" s="27" t="s">
        <v>3158</v>
      </c>
      <c r="E2804" s="24" t="s">
        <v>45</v>
      </c>
      <c r="F2804" s="25" t="s">
        <v>1383</v>
      </c>
      <c r="G2804" s="22" t="s">
        <v>46</v>
      </c>
      <c r="H2804" s="26">
        <v>1541320</v>
      </c>
      <c r="I2804" s="28"/>
      <c r="J2804" s="26">
        <v>123306</v>
      </c>
      <c r="K2804" s="26">
        <v>1664626</v>
      </c>
      <c r="L2804" s="22" t="s">
        <v>1336</v>
      </c>
      <c r="M2804" s="22"/>
      <c r="N2804">
        <f t="shared" si="188"/>
        <v>12096</v>
      </c>
      <c r="O2804">
        <f>+VLOOKUP(N2804,'Thanh toán '!O$8:P$8099,2,0)</f>
        <v>1664626</v>
      </c>
      <c r="P2804">
        <f t="shared" si="189"/>
        <v>1664626</v>
      </c>
      <c r="Q2804" s="30">
        <f t="shared" si="190"/>
        <v>0</v>
      </c>
    </row>
    <row r="2805" spans="1:17" hidden="1" x14ac:dyDescent="0.3">
      <c r="A2805" s="21">
        <v>20675</v>
      </c>
      <c r="B2805" s="22" t="s">
        <v>3184</v>
      </c>
      <c r="C2805" s="22" t="s">
        <v>1333</v>
      </c>
      <c r="D2805" s="27" t="s">
        <v>3158</v>
      </c>
      <c r="E2805" s="24" t="s">
        <v>38</v>
      </c>
      <c r="F2805" s="25" t="s">
        <v>1348</v>
      </c>
      <c r="G2805" s="22" t="s">
        <v>39</v>
      </c>
      <c r="H2805" s="26">
        <v>661040</v>
      </c>
      <c r="I2805" s="28"/>
      <c r="J2805" s="26">
        <v>52883</v>
      </c>
      <c r="K2805" s="26">
        <v>713923</v>
      </c>
      <c r="L2805" s="22" t="s">
        <v>1336</v>
      </c>
      <c r="M2805" s="22"/>
      <c r="N2805">
        <f t="shared" si="188"/>
        <v>12098</v>
      </c>
      <c r="O2805">
        <f>+VLOOKUP(N2805,'Thanh toán '!O$8:P$8099,2,0)</f>
        <v>713923</v>
      </c>
      <c r="P2805">
        <f t="shared" si="189"/>
        <v>713923</v>
      </c>
      <c r="Q2805" s="30">
        <f t="shared" si="190"/>
        <v>0</v>
      </c>
    </row>
    <row r="2806" spans="1:17" ht="26.3" hidden="1" x14ac:dyDescent="0.3">
      <c r="A2806" s="21">
        <v>20676</v>
      </c>
      <c r="B2806" s="22" t="s">
        <v>3185</v>
      </c>
      <c r="C2806" s="22" t="s">
        <v>1333</v>
      </c>
      <c r="D2806" s="27" t="s">
        <v>3158</v>
      </c>
      <c r="E2806" s="24" t="s">
        <v>23</v>
      </c>
      <c r="F2806" s="25" t="s">
        <v>1342</v>
      </c>
      <c r="G2806" s="22" t="s">
        <v>24</v>
      </c>
      <c r="H2806" s="26">
        <v>1321463</v>
      </c>
      <c r="I2806" s="28"/>
      <c r="J2806" s="26">
        <v>105717</v>
      </c>
      <c r="K2806" s="26">
        <v>1427180</v>
      </c>
      <c r="L2806" s="22" t="s">
        <v>1336</v>
      </c>
      <c r="M2806" s="22"/>
      <c r="N2806">
        <f t="shared" si="188"/>
        <v>12099</v>
      </c>
      <c r="O2806">
        <f>+VLOOKUP(N2806,'Thanh toán '!O$8:P$8099,2,0)</f>
        <v>1427180</v>
      </c>
      <c r="P2806">
        <f t="shared" si="189"/>
        <v>1427180</v>
      </c>
      <c r="Q2806" s="30">
        <f t="shared" si="190"/>
        <v>0</v>
      </c>
    </row>
    <row r="2807" spans="1:17" ht="26.3" hidden="1" x14ac:dyDescent="0.3">
      <c r="A2807" s="21">
        <v>20677</v>
      </c>
      <c r="B2807" s="22" t="s">
        <v>3186</v>
      </c>
      <c r="C2807" s="22" t="s">
        <v>1333</v>
      </c>
      <c r="D2807" s="27" t="s">
        <v>3158</v>
      </c>
      <c r="E2807" s="24" t="s">
        <v>23</v>
      </c>
      <c r="F2807" s="25" t="s">
        <v>1342</v>
      </c>
      <c r="G2807" s="22" t="s">
        <v>24</v>
      </c>
      <c r="H2807" s="26">
        <v>1772510</v>
      </c>
      <c r="I2807" s="28"/>
      <c r="J2807" s="26">
        <v>141801</v>
      </c>
      <c r="K2807" s="26">
        <v>1914311</v>
      </c>
      <c r="L2807" s="22" t="s">
        <v>1336</v>
      </c>
      <c r="M2807" s="22"/>
      <c r="N2807">
        <f t="shared" si="188"/>
        <v>12100</v>
      </c>
      <c r="O2807">
        <f>+VLOOKUP(N2807,'Thanh toán '!O$8:P$8099,2,0)</f>
        <v>1914311</v>
      </c>
      <c r="P2807">
        <f t="shared" si="189"/>
        <v>1914311</v>
      </c>
      <c r="Q2807" s="30">
        <f t="shared" si="190"/>
        <v>0</v>
      </c>
    </row>
    <row r="2808" spans="1:17" ht="26.3" hidden="1" x14ac:dyDescent="0.3">
      <c r="A2808" s="21">
        <v>20678</v>
      </c>
      <c r="B2808" s="22" t="s">
        <v>3187</v>
      </c>
      <c r="C2808" s="22" t="s">
        <v>1333</v>
      </c>
      <c r="D2808" s="27" t="s">
        <v>3158</v>
      </c>
      <c r="E2808" s="24" t="s">
        <v>23</v>
      </c>
      <c r="F2808" s="25" t="s">
        <v>1342</v>
      </c>
      <c r="G2808" s="22" t="s">
        <v>24</v>
      </c>
      <c r="H2808" s="26">
        <v>3354375</v>
      </c>
      <c r="I2808" s="28"/>
      <c r="J2808" s="26">
        <v>268350</v>
      </c>
      <c r="K2808" s="26">
        <v>3622725</v>
      </c>
      <c r="L2808" s="22" t="s">
        <v>1336</v>
      </c>
      <c r="M2808" s="22"/>
      <c r="N2808">
        <f t="shared" si="188"/>
        <v>12101</v>
      </c>
      <c r="O2808">
        <f>+VLOOKUP(N2808,'Thanh toán '!O$8:P$8099,2,0)</f>
        <v>3622725</v>
      </c>
      <c r="P2808">
        <f t="shared" si="189"/>
        <v>3622725</v>
      </c>
      <c r="Q2808" s="30">
        <f t="shared" si="190"/>
        <v>0</v>
      </c>
    </row>
    <row r="2809" spans="1:17" hidden="1" x14ac:dyDescent="0.3">
      <c r="A2809" s="21">
        <v>20679</v>
      </c>
      <c r="B2809" s="22" t="s">
        <v>3188</v>
      </c>
      <c r="C2809" s="22" t="s">
        <v>1333</v>
      </c>
      <c r="D2809" s="27" t="s">
        <v>3158</v>
      </c>
      <c r="E2809" s="24" t="s">
        <v>96</v>
      </c>
      <c r="F2809" s="25" t="s">
        <v>1385</v>
      </c>
      <c r="G2809" s="22" t="s">
        <v>97</v>
      </c>
      <c r="H2809" s="26">
        <v>3259730</v>
      </c>
      <c r="I2809" s="28"/>
      <c r="J2809" s="26">
        <v>260778</v>
      </c>
      <c r="K2809" s="26">
        <v>3520508</v>
      </c>
      <c r="L2809" s="22" t="s">
        <v>1336</v>
      </c>
      <c r="M2809" s="22"/>
      <c r="N2809">
        <f t="shared" si="188"/>
        <v>12102</v>
      </c>
      <c r="O2809">
        <f>+VLOOKUP(N2809,'Thanh toán '!O$8:P$8099,2,0)</f>
        <v>3520508</v>
      </c>
      <c r="P2809">
        <f t="shared" si="189"/>
        <v>3520508</v>
      </c>
      <c r="Q2809" s="30">
        <f t="shared" si="190"/>
        <v>0</v>
      </c>
    </row>
    <row r="2810" spans="1:17" hidden="1" x14ac:dyDescent="0.3">
      <c r="A2810" s="21">
        <v>20680</v>
      </c>
      <c r="B2810" s="22" t="s">
        <v>3189</v>
      </c>
      <c r="C2810" s="22" t="s">
        <v>1333</v>
      </c>
      <c r="D2810" s="27" t="s">
        <v>3158</v>
      </c>
      <c r="E2810" s="24" t="s">
        <v>38</v>
      </c>
      <c r="F2810" s="25" t="s">
        <v>1348</v>
      </c>
      <c r="G2810" s="22" t="s">
        <v>39</v>
      </c>
      <c r="H2810" s="26">
        <v>470175</v>
      </c>
      <c r="I2810" s="28"/>
      <c r="J2810" s="26">
        <v>37614</v>
      </c>
      <c r="K2810" s="26">
        <v>507789</v>
      </c>
      <c r="L2810" s="22" t="s">
        <v>1336</v>
      </c>
      <c r="M2810" s="22"/>
      <c r="N2810">
        <f t="shared" si="188"/>
        <v>12103</v>
      </c>
      <c r="O2810">
        <f>+VLOOKUP(N2810,'Thanh toán '!O$8:P$8099,2,0)</f>
        <v>507789</v>
      </c>
      <c r="P2810">
        <f t="shared" si="189"/>
        <v>507789</v>
      </c>
      <c r="Q2810" s="30">
        <f t="shared" si="190"/>
        <v>0</v>
      </c>
    </row>
    <row r="2811" spans="1:17" ht="26.3" hidden="1" x14ac:dyDescent="0.3">
      <c r="A2811" s="21">
        <v>20681</v>
      </c>
      <c r="B2811" s="22" t="s">
        <v>3190</v>
      </c>
      <c r="C2811" s="22" t="s">
        <v>1333</v>
      </c>
      <c r="D2811" s="27" t="s">
        <v>3158</v>
      </c>
      <c r="E2811" s="24" t="s">
        <v>271</v>
      </c>
      <c r="F2811" s="25" t="s">
        <v>1425</v>
      </c>
      <c r="G2811" s="22" t="s">
        <v>272</v>
      </c>
      <c r="H2811" s="26">
        <v>3119395</v>
      </c>
      <c r="I2811" s="28"/>
      <c r="J2811" s="26">
        <v>249552</v>
      </c>
      <c r="K2811" s="26">
        <v>3368947</v>
      </c>
      <c r="L2811" s="22" t="s">
        <v>1336</v>
      </c>
      <c r="M2811" s="22"/>
      <c r="N2811">
        <f t="shared" si="188"/>
        <v>12104</v>
      </c>
      <c r="O2811">
        <f>+VLOOKUP(N2811,'Thanh toán '!O$8:P$8099,2,0)</f>
        <v>3368947</v>
      </c>
      <c r="P2811">
        <f t="shared" si="189"/>
        <v>3368947</v>
      </c>
      <c r="Q2811" s="30">
        <f t="shared" si="190"/>
        <v>0</v>
      </c>
    </row>
    <row r="2812" spans="1:17" hidden="1" x14ac:dyDescent="0.3">
      <c r="A2812" s="21">
        <v>20683</v>
      </c>
      <c r="B2812" s="22" t="s">
        <v>3191</v>
      </c>
      <c r="C2812" s="22" t="s">
        <v>1333</v>
      </c>
      <c r="D2812" s="27" t="s">
        <v>3158</v>
      </c>
      <c r="E2812" s="24" t="s">
        <v>65</v>
      </c>
      <c r="F2812" s="25" t="s">
        <v>1528</v>
      </c>
      <c r="G2812" s="22" t="s">
        <v>66</v>
      </c>
      <c r="H2812" s="26">
        <v>832940</v>
      </c>
      <c r="I2812" s="28"/>
      <c r="J2812" s="26">
        <v>66635</v>
      </c>
      <c r="K2812" s="26">
        <v>899575</v>
      </c>
      <c r="L2812" s="22" t="s">
        <v>1336</v>
      </c>
      <c r="M2812" s="22"/>
      <c r="N2812">
        <f t="shared" si="188"/>
        <v>12106</v>
      </c>
      <c r="O2812">
        <f>+VLOOKUP(N2812,'Thanh toán '!O$8:P$8099,2,0)</f>
        <v>899575</v>
      </c>
      <c r="P2812">
        <f t="shared" si="189"/>
        <v>899575</v>
      </c>
      <c r="Q2812" s="30">
        <f t="shared" si="190"/>
        <v>0</v>
      </c>
    </row>
    <row r="2813" spans="1:17" hidden="1" x14ac:dyDescent="0.3">
      <c r="A2813" s="21">
        <v>20684</v>
      </c>
      <c r="B2813" s="22" t="s">
        <v>3192</v>
      </c>
      <c r="C2813" s="22" t="s">
        <v>1333</v>
      </c>
      <c r="D2813" s="27" t="s">
        <v>3158</v>
      </c>
      <c r="E2813" s="24" t="s">
        <v>548</v>
      </c>
      <c r="F2813" s="25" t="s">
        <v>1531</v>
      </c>
      <c r="G2813" s="22" t="s">
        <v>549</v>
      </c>
      <c r="H2813" s="26">
        <v>4092670</v>
      </c>
      <c r="I2813" s="28"/>
      <c r="J2813" s="26">
        <v>327414</v>
      </c>
      <c r="K2813" s="26">
        <v>4420084</v>
      </c>
      <c r="L2813" s="22" t="s">
        <v>1336</v>
      </c>
      <c r="M2813" s="22"/>
      <c r="N2813">
        <f t="shared" si="188"/>
        <v>12107</v>
      </c>
      <c r="O2813">
        <f>+VLOOKUP(N2813,'Thanh toán '!O$8:P$8099,2,0)</f>
        <v>4420084</v>
      </c>
      <c r="P2813">
        <f t="shared" si="189"/>
        <v>4420084</v>
      </c>
      <c r="Q2813" s="30">
        <f t="shared" si="190"/>
        <v>0</v>
      </c>
    </row>
    <row r="2814" spans="1:17" ht="26.3" hidden="1" x14ac:dyDescent="0.3">
      <c r="A2814" s="21">
        <v>20685</v>
      </c>
      <c r="B2814" s="22" t="s">
        <v>3193</v>
      </c>
      <c r="C2814" s="22" t="s">
        <v>1333</v>
      </c>
      <c r="D2814" s="27" t="s">
        <v>3158</v>
      </c>
      <c r="E2814" s="24" t="s">
        <v>275</v>
      </c>
      <c r="F2814" s="25" t="s">
        <v>1632</v>
      </c>
      <c r="G2814" s="22" t="s">
        <v>276</v>
      </c>
      <c r="H2814" s="26">
        <v>1011800</v>
      </c>
      <c r="I2814" s="28"/>
      <c r="J2814" s="26">
        <v>80944</v>
      </c>
      <c r="K2814" s="26">
        <v>1092744</v>
      </c>
      <c r="L2814" s="22" t="s">
        <v>1336</v>
      </c>
      <c r="M2814" s="22"/>
      <c r="N2814">
        <f t="shared" si="188"/>
        <v>12108</v>
      </c>
      <c r="O2814">
        <f>+VLOOKUP(N2814,'Thanh toán '!O$8:P$8099,2,0)</f>
        <v>1092744</v>
      </c>
      <c r="P2814">
        <f t="shared" si="189"/>
        <v>1092744</v>
      </c>
      <c r="Q2814" s="30">
        <f t="shared" si="190"/>
        <v>0</v>
      </c>
    </row>
    <row r="2815" spans="1:17" ht="26.3" hidden="1" x14ac:dyDescent="0.3">
      <c r="A2815" s="21">
        <v>20686</v>
      </c>
      <c r="B2815" s="22" t="s">
        <v>3194</v>
      </c>
      <c r="C2815" s="22" t="s">
        <v>1333</v>
      </c>
      <c r="D2815" s="27" t="s">
        <v>3158</v>
      </c>
      <c r="E2815" s="24" t="s">
        <v>3195</v>
      </c>
      <c r="F2815" s="25" t="s">
        <v>3196</v>
      </c>
      <c r="G2815" s="22" t="s">
        <v>3197</v>
      </c>
      <c r="H2815" s="26">
        <v>583058</v>
      </c>
      <c r="I2815" s="28"/>
      <c r="J2815" s="26">
        <v>46645</v>
      </c>
      <c r="K2815" s="26">
        <v>629703</v>
      </c>
      <c r="L2815" s="22" t="s">
        <v>1336</v>
      </c>
      <c r="M2815" s="22"/>
      <c r="N2815">
        <f t="shared" si="188"/>
        <v>12109</v>
      </c>
      <c r="O2815">
        <f>+VLOOKUP(N2815,'Thanh toán '!O$8:P$8099,2,0)</f>
        <v>629703</v>
      </c>
      <c r="P2815">
        <f t="shared" si="189"/>
        <v>629703</v>
      </c>
      <c r="Q2815" s="30">
        <f t="shared" si="190"/>
        <v>0</v>
      </c>
    </row>
    <row r="2816" spans="1:17" ht="26.3" hidden="1" x14ac:dyDescent="0.3">
      <c r="A2816" s="21">
        <v>20687</v>
      </c>
      <c r="B2816" s="22" t="s">
        <v>3198</v>
      </c>
      <c r="C2816" s="22" t="s">
        <v>1333</v>
      </c>
      <c r="D2816" s="27" t="s">
        <v>3158</v>
      </c>
      <c r="E2816" s="24" t="s">
        <v>71</v>
      </c>
      <c r="F2816" s="25" t="s">
        <v>1427</v>
      </c>
      <c r="G2816" s="22" t="s">
        <v>72</v>
      </c>
      <c r="H2816" s="26">
        <v>1222600</v>
      </c>
      <c r="I2816" s="28"/>
      <c r="J2816" s="26">
        <v>97808</v>
      </c>
      <c r="K2816" s="26">
        <v>1320408</v>
      </c>
      <c r="L2816" s="22" t="s">
        <v>1336</v>
      </c>
      <c r="M2816" s="22"/>
      <c r="N2816">
        <f t="shared" si="188"/>
        <v>12110</v>
      </c>
      <c r="O2816">
        <f>+VLOOKUP(N2816,'Thanh toán '!O$8:P$8099,2,0)</f>
        <v>1320408</v>
      </c>
      <c r="P2816">
        <f t="shared" si="189"/>
        <v>1320408</v>
      </c>
      <c r="Q2816" s="30">
        <f t="shared" si="190"/>
        <v>0</v>
      </c>
    </row>
    <row r="2817" spans="1:17" ht="26.3" hidden="1" x14ac:dyDescent="0.3">
      <c r="A2817" s="21">
        <v>20688</v>
      </c>
      <c r="B2817" s="22" t="s">
        <v>3199</v>
      </c>
      <c r="C2817" s="22" t="s">
        <v>1333</v>
      </c>
      <c r="D2817" s="27" t="s">
        <v>3158</v>
      </c>
      <c r="E2817" s="24" t="s">
        <v>71</v>
      </c>
      <c r="F2817" s="25" t="s">
        <v>1427</v>
      </c>
      <c r="G2817" s="22" t="s">
        <v>72</v>
      </c>
      <c r="H2817" s="26">
        <v>1377188</v>
      </c>
      <c r="I2817" s="28"/>
      <c r="J2817" s="26">
        <v>110175</v>
      </c>
      <c r="K2817" s="26">
        <v>1487363</v>
      </c>
      <c r="L2817" s="22" t="s">
        <v>1336</v>
      </c>
      <c r="M2817" s="22"/>
      <c r="N2817">
        <f t="shared" si="188"/>
        <v>12111</v>
      </c>
      <c r="O2817">
        <f>+VLOOKUP(N2817,'Thanh toán '!O$8:P$8099,2,0)</f>
        <v>1487363</v>
      </c>
      <c r="P2817">
        <f t="shared" si="189"/>
        <v>1487363</v>
      </c>
      <c r="Q2817" s="30">
        <f t="shared" si="190"/>
        <v>0</v>
      </c>
    </row>
    <row r="2818" spans="1:17" ht="26.3" hidden="1" x14ac:dyDescent="0.3">
      <c r="A2818" s="21">
        <v>20689</v>
      </c>
      <c r="B2818" s="22" t="s">
        <v>3200</v>
      </c>
      <c r="C2818" s="22" t="s">
        <v>1333</v>
      </c>
      <c r="D2818" s="27" t="s">
        <v>3158</v>
      </c>
      <c r="E2818" s="24" t="s">
        <v>71</v>
      </c>
      <c r="F2818" s="25" t="s">
        <v>1427</v>
      </c>
      <c r="G2818" s="22" t="s">
        <v>72</v>
      </c>
      <c r="H2818" s="26">
        <v>897380</v>
      </c>
      <c r="I2818" s="28"/>
      <c r="J2818" s="26">
        <v>71790</v>
      </c>
      <c r="K2818" s="26">
        <v>969170</v>
      </c>
      <c r="L2818" s="22" t="s">
        <v>1336</v>
      </c>
      <c r="M2818" s="22"/>
      <c r="N2818">
        <f t="shared" si="188"/>
        <v>12112</v>
      </c>
      <c r="O2818">
        <f>+VLOOKUP(N2818,'Thanh toán '!O$8:P$8099,2,0)</f>
        <v>969170</v>
      </c>
      <c r="P2818">
        <f t="shared" si="189"/>
        <v>969170</v>
      </c>
      <c r="Q2818" s="30">
        <f t="shared" si="190"/>
        <v>0</v>
      </c>
    </row>
    <row r="2819" spans="1:17" ht="26.3" hidden="1" x14ac:dyDescent="0.3">
      <c r="A2819" s="21">
        <v>20690</v>
      </c>
      <c r="B2819" s="22" t="s">
        <v>3201</v>
      </c>
      <c r="C2819" s="22" t="s">
        <v>1333</v>
      </c>
      <c r="D2819" s="27" t="s">
        <v>3158</v>
      </c>
      <c r="E2819" s="24" t="s">
        <v>71</v>
      </c>
      <c r="F2819" s="25" t="s">
        <v>1427</v>
      </c>
      <c r="G2819" s="22" t="s">
        <v>72</v>
      </c>
      <c r="H2819" s="26">
        <v>1140823</v>
      </c>
      <c r="I2819" s="28"/>
      <c r="J2819" s="26">
        <v>91266</v>
      </c>
      <c r="K2819" s="26">
        <v>1232089</v>
      </c>
      <c r="L2819" s="22" t="s">
        <v>1336</v>
      </c>
      <c r="M2819" s="22"/>
      <c r="N2819">
        <f t="shared" si="188"/>
        <v>12113</v>
      </c>
      <c r="O2819">
        <f>+VLOOKUP(N2819,'Thanh toán '!O$8:P$8099,2,0)</f>
        <v>1232089</v>
      </c>
      <c r="P2819">
        <f t="shared" si="189"/>
        <v>1232089</v>
      </c>
      <c r="Q2819" s="30">
        <f t="shared" si="190"/>
        <v>0</v>
      </c>
    </row>
    <row r="2820" spans="1:17" ht="26.3" hidden="1" x14ac:dyDescent="0.3">
      <c r="A2820" s="21">
        <v>20691</v>
      </c>
      <c r="B2820" s="22" t="s">
        <v>3202</v>
      </c>
      <c r="C2820" s="22" t="s">
        <v>1333</v>
      </c>
      <c r="D2820" s="27" t="s">
        <v>3158</v>
      </c>
      <c r="E2820" s="24" t="s">
        <v>71</v>
      </c>
      <c r="F2820" s="25" t="s">
        <v>1427</v>
      </c>
      <c r="G2820" s="22" t="s">
        <v>72</v>
      </c>
      <c r="H2820" s="26">
        <v>667380</v>
      </c>
      <c r="I2820" s="28"/>
      <c r="J2820" s="26">
        <v>53390</v>
      </c>
      <c r="K2820" s="26">
        <v>720770</v>
      </c>
      <c r="L2820" s="22" t="s">
        <v>1336</v>
      </c>
      <c r="M2820" s="22"/>
      <c r="N2820">
        <f t="shared" si="188"/>
        <v>12114</v>
      </c>
      <c r="O2820">
        <f>+VLOOKUP(N2820,'Thanh toán '!O$8:P$8099,2,0)</f>
        <v>720770</v>
      </c>
      <c r="P2820">
        <f t="shared" si="189"/>
        <v>720770</v>
      </c>
      <c r="Q2820" s="30">
        <f t="shared" si="190"/>
        <v>0</v>
      </c>
    </row>
    <row r="2821" spans="1:17" ht="26.3" hidden="1" x14ac:dyDescent="0.3">
      <c r="A2821" s="21">
        <v>20703</v>
      </c>
      <c r="B2821" s="22" t="s">
        <v>3203</v>
      </c>
      <c r="C2821" s="22" t="s">
        <v>1333</v>
      </c>
      <c r="D2821" s="27" t="s">
        <v>3204</v>
      </c>
      <c r="E2821" s="24" t="s">
        <v>71</v>
      </c>
      <c r="F2821" s="25" t="s">
        <v>1427</v>
      </c>
      <c r="G2821" s="22" t="s">
        <v>72</v>
      </c>
      <c r="H2821" s="26">
        <v>563332</v>
      </c>
      <c r="I2821" s="28"/>
      <c r="J2821" s="26">
        <v>45067</v>
      </c>
      <c r="K2821" s="26">
        <v>608399</v>
      </c>
      <c r="L2821" s="22" t="s">
        <v>1336</v>
      </c>
      <c r="M2821" s="22"/>
      <c r="N2821">
        <f t="shared" si="188"/>
        <v>12126</v>
      </c>
      <c r="O2821">
        <f>+VLOOKUP(N2821,'Thanh toán '!O$8:P$8099,2,0)</f>
        <v>608399</v>
      </c>
      <c r="P2821">
        <f t="shared" si="189"/>
        <v>608399</v>
      </c>
      <c r="Q2821" s="30">
        <f t="shared" si="190"/>
        <v>0</v>
      </c>
    </row>
    <row r="2822" spans="1:17" ht="26.3" hidden="1" x14ac:dyDescent="0.3">
      <c r="A2822" s="21">
        <v>20704</v>
      </c>
      <c r="B2822" s="22" t="s">
        <v>3205</v>
      </c>
      <c r="C2822" s="22" t="s">
        <v>1333</v>
      </c>
      <c r="D2822" s="27" t="s">
        <v>3204</v>
      </c>
      <c r="E2822" s="24" t="s">
        <v>71</v>
      </c>
      <c r="F2822" s="25" t="s">
        <v>1427</v>
      </c>
      <c r="G2822" s="22" t="s">
        <v>72</v>
      </c>
      <c r="H2822" s="26">
        <v>1053624</v>
      </c>
      <c r="I2822" s="28"/>
      <c r="J2822" s="26">
        <v>84290</v>
      </c>
      <c r="K2822" s="26">
        <v>1137914</v>
      </c>
      <c r="L2822" s="22" t="s">
        <v>1336</v>
      </c>
      <c r="M2822" s="22"/>
      <c r="N2822">
        <f t="shared" ref="N2822:N2885" si="191">+B2822*1</f>
        <v>12127</v>
      </c>
      <c r="O2822">
        <f>+VLOOKUP(N2822,'Thanh toán '!O$8:P$8099,2,0)</f>
        <v>1137914</v>
      </c>
      <c r="P2822">
        <f t="shared" ref="P2822:P2885" si="192">+O2822</f>
        <v>1137914</v>
      </c>
      <c r="Q2822" s="30">
        <f t="shared" si="190"/>
        <v>0</v>
      </c>
    </row>
    <row r="2823" spans="1:17" ht="26.3" hidden="1" x14ac:dyDescent="0.3">
      <c r="A2823" s="21">
        <v>20705</v>
      </c>
      <c r="B2823" s="22" t="s">
        <v>3206</v>
      </c>
      <c r="C2823" s="22" t="s">
        <v>1333</v>
      </c>
      <c r="D2823" s="27" t="s">
        <v>3204</v>
      </c>
      <c r="E2823" s="24" t="s">
        <v>71</v>
      </c>
      <c r="F2823" s="25" t="s">
        <v>1427</v>
      </c>
      <c r="G2823" s="22" t="s">
        <v>72</v>
      </c>
      <c r="H2823" s="26">
        <v>1541166</v>
      </c>
      <c r="I2823" s="28"/>
      <c r="J2823" s="26">
        <v>123293</v>
      </c>
      <c r="K2823" s="26">
        <v>1664459</v>
      </c>
      <c r="L2823" s="22" t="s">
        <v>1336</v>
      </c>
      <c r="M2823" s="22"/>
      <c r="N2823">
        <f t="shared" si="191"/>
        <v>12128</v>
      </c>
      <c r="O2823">
        <f>+VLOOKUP(N2823,'Thanh toán '!O$8:P$8099,2,0)</f>
        <v>1664459</v>
      </c>
      <c r="P2823">
        <f t="shared" si="192"/>
        <v>1664459</v>
      </c>
      <c r="Q2823" s="30">
        <f t="shared" si="190"/>
        <v>0</v>
      </c>
    </row>
    <row r="2824" spans="1:17" hidden="1" x14ac:dyDescent="0.3">
      <c r="A2824" s="21">
        <v>20710</v>
      </c>
      <c r="B2824" s="22" t="s">
        <v>3207</v>
      </c>
      <c r="C2824" s="22" t="s">
        <v>1333</v>
      </c>
      <c r="D2824" s="27" t="s">
        <v>3204</v>
      </c>
      <c r="E2824" s="24" t="s">
        <v>38</v>
      </c>
      <c r="F2824" s="25" t="s">
        <v>1348</v>
      </c>
      <c r="G2824" s="22" t="s">
        <v>39</v>
      </c>
      <c r="H2824" s="26">
        <v>1258434</v>
      </c>
      <c r="I2824" s="28"/>
      <c r="J2824" s="26">
        <v>100675</v>
      </c>
      <c r="K2824" s="26">
        <v>1359109</v>
      </c>
      <c r="L2824" s="22" t="s">
        <v>1336</v>
      </c>
      <c r="M2824" s="22"/>
      <c r="N2824">
        <f t="shared" si="191"/>
        <v>12133</v>
      </c>
      <c r="O2824">
        <f>+VLOOKUP(N2824,'Thanh toán '!O$8:P$8099,2,0)</f>
        <v>1359109</v>
      </c>
      <c r="P2824">
        <f t="shared" si="192"/>
        <v>1359109</v>
      </c>
      <c r="Q2824" s="30">
        <f t="shared" si="190"/>
        <v>0</v>
      </c>
    </row>
    <row r="2825" spans="1:17" hidden="1" x14ac:dyDescent="0.3">
      <c r="A2825" s="21">
        <v>20714</v>
      </c>
      <c r="B2825" s="22" t="s">
        <v>3208</v>
      </c>
      <c r="C2825" s="22" t="s">
        <v>1333</v>
      </c>
      <c r="D2825" s="27" t="s">
        <v>3204</v>
      </c>
      <c r="E2825" s="24" t="s">
        <v>38</v>
      </c>
      <c r="F2825" s="25" t="s">
        <v>1348</v>
      </c>
      <c r="G2825" s="22" t="s">
        <v>39</v>
      </c>
      <c r="H2825" s="26">
        <v>429924</v>
      </c>
      <c r="I2825" s="28"/>
      <c r="J2825" s="26">
        <v>34394</v>
      </c>
      <c r="K2825" s="26">
        <v>464318</v>
      </c>
      <c r="L2825" s="22" t="s">
        <v>1336</v>
      </c>
      <c r="M2825" s="22"/>
      <c r="N2825">
        <f t="shared" si="191"/>
        <v>12137</v>
      </c>
      <c r="O2825">
        <f>+VLOOKUP(N2825,'Thanh toán '!O$8:P$8099,2,0)</f>
        <v>464318</v>
      </c>
      <c r="P2825">
        <f t="shared" si="192"/>
        <v>464318</v>
      </c>
      <c r="Q2825" s="30">
        <f t="shared" si="190"/>
        <v>0</v>
      </c>
    </row>
    <row r="2826" spans="1:17" hidden="1" x14ac:dyDescent="0.3">
      <c r="A2826" s="21">
        <v>20715</v>
      </c>
      <c r="B2826" s="22" t="s">
        <v>3209</v>
      </c>
      <c r="C2826" s="22" t="s">
        <v>1333</v>
      </c>
      <c r="D2826" s="27" t="s">
        <v>3204</v>
      </c>
      <c r="E2826" s="24" t="s">
        <v>38</v>
      </c>
      <c r="F2826" s="25" t="s">
        <v>1348</v>
      </c>
      <c r="G2826" s="22" t="s">
        <v>39</v>
      </c>
      <c r="H2826" s="26">
        <v>1121925</v>
      </c>
      <c r="I2826" s="28"/>
      <c r="J2826" s="26">
        <v>89754</v>
      </c>
      <c r="K2826" s="26">
        <v>1211679</v>
      </c>
      <c r="L2826" s="22" t="s">
        <v>1336</v>
      </c>
      <c r="M2826" s="22"/>
      <c r="N2826">
        <f t="shared" si="191"/>
        <v>12138</v>
      </c>
      <c r="O2826">
        <f>+VLOOKUP(N2826,'Thanh toán '!O$8:P$8099,2,0)</f>
        <v>1211679</v>
      </c>
      <c r="P2826">
        <f t="shared" si="192"/>
        <v>1211679</v>
      </c>
      <c r="Q2826" s="30">
        <f t="shared" si="190"/>
        <v>0</v>
      </c>
    </row>
    <row r="2827" spans="1:17" hidden="1" x14ac:dyDescent="0.3">
      <c r="A2827" s="21">
        <v>20716</v>
      </c>
      <c r="B2827" s="22" t="s">
        <v>3210</v>
      </c>
      <c r="C2827" s="22" t="s">
        <v>1333</v>
      </c>
      <c r="D2827" s="27" t="s">
        <v>3204</v>
      </c>
      <c r="E2827" s="24" t="s">
        <v>38</v>
      </c>
      <c r="F2827" s="25" t="s">
        <v>1348</v>
      </c>
      <c r="G2827" s="22" t="s">
        <v>39</v>
      </c>
      <c r="H2827" s="26">
        <v>1013625</v>
      </c>
      <c r="I2827" s="28"/>
      <c r="J2827" s="26">
        <v>81090</v>
      </c>
      <c r="K2827" s="26">
        <v>1094715</v>
      </c>
      <c r="L2827" s="22" t="s">
        <v>1336</v>
      </c>
      <c r="M2827" s="22"/>
      <c r="N2827">
        <f t="shared" si="191"/>
        <v>12139</v>
      </c>
      <c r="O2827">
        <f>+VLOOKUP(N2827,'Thanh toán '!O$8:P$8099,2,0)</f>
        <v>1094715</v>
      </c>
      <c r="P2827">
        <f t="shared" si="192"/>
        <v>1094715</v>
      </c>
      <c r="Q2827" s="30">
        <f t="shared" si="190"/>
        <v>0</v>
      </c>
    </row>
    <row r="2828" spans="1:17" hidden="1" x14ac:dyDescent="0.3">
      <c r="A2828" s="21">
        <v>20720</v>
      </c>
      <c r="B2828" s="22" t="s">
        <v>3211</v>
      </c>
      <c r="C2828" s="22" t="s">
        <v>1333</v>
      </c>
      <c r="D2828" s="27" t="s">
        <v>3204</v>
      </c>
      <c r="E2828" s="24" t="s">
        <v>84</v>
      </c>
      <c r="F2828" s="25" t="s">
        <v>1585</v>
      </c>
      <c r="G2828" s="22" t="s">
        <v>85</v>
      </c>
      <c r="H2828" s="26">
        <v>7278660</v>
      </c>
      <c r="I2828" s="28"/>
      <c r="J2828" s="26">
        <v>582293</v>
      </c>
      <c r="K2828" s="26">
        <v>7860953</v>
      </c>
      <c r="L2828" s="22" t="s">
        <v>1336</v>
      </c>
      <c r="M2828" s="22"/>
      <c r="N2828">
        <f t="shared" si="191"/>
        <v>12143</v>
      </c>
      <c r="O2828">
        <f>+VLOOKUP(N2828,'Thanh toán '!O$8:P$8099,2,0)</f>
        <v>7860953</v>
      </c>
      <c r="P2828">
        <f t="shared" si="192"/>
        <v>7860953</v>
      </c>
      <c r="Q2828" s="30">
        <f t="shared" ref="Q2828:Q2891" si="193">+O2828-K2828</f>
        <v>0</v>
      </c>
    </row>
    <row r="2829" spans="1:17" hidden="1" x14ac:dyDescent="0.3">
      <c r="A2829" s="21">
        <v>20726</v>
      </c>
      <c r="B2829" s="22" t="s">
        <v>3212</v>
      </c>
      <c r="C2829" s="22" t="s">
        <v>1333</v>
      </c>
      <c r="D2829" s="27" t="s">
        <v>3204</v>
      </c>
      <c r="E2829" s="24" t="s">
        <v>38</v>
      </c>
      <c r="F2829" s="25" t="s">
        <v>1348</v>
      </c>
      <c r="G2829" s="22" t="s">
        <v>39</v>
      </c>
      <c r="H2829" s="26">
        <v>663696</v>
      </c>
      <c r="I2829" s="28"/>
      <c r="J2829" s="26">
        <v>53096</v>
      </c>
      <c r="K2829" s="26">
        <v>716792</v>
      </c>
      <c r="L2829" s="22" t="s">
        <v>1336</v>
      </c>
      <c r="M2829" s="22"/>
      <c r="N2829">
        <f t="shared" si="191"/>
        <v>12149</v>
      </c>
      <c r="O2829">
        <f>+VLOOKUP(N2829,'Thanh toán '!O$8:P$8099,2,0)</f>
        <v>716792</v>
      </c>
      <c r="P2829">
        <f t="shared" si="192"/>
        <v>716792</v>
      </c>
      <c r="Q2829" s="30">
        <f t="shared" si="193"/>
        <v>0</v>
      </c>
    </row>
    <row r="2830" spans="1:17" hidden="1" x14ac:dyDescent="0.3">
      <c r="A2830" s="21">
        <v>20727</v>
      </c>
      <c r="B2830" s="22" t="s">
        <v>3213</v>
      </c>
      <c r="C2830" s="22" t="s">
        <v>1333</v>
      </c>
      <c r="D2830" s="27" t="s">
        <v>3204</v>
      </c>
      <c r="E2830" s="24" t="s">
        <v>38</v>
      </c>
      <c r="F2830" s="25" t="s">
        <v>1348</v>
      </c>
      <c r="G2830" s="22" t="s">
        <v>39</v>
      </c>
      <c r="H2830" s="26">
        <v>1150780</v>
      </c>
      <c r="I2830" s="28"/>
      <c r="J2830" s="26">
        <v>92062</v>
      </c>
      <c r="K2830" s="26">
        <v>1242842</v>
      </c>
      <c r="L2830" s="22" t="s">
        <v>1336</v>
      </c>
      <c r="M2830" s="22"/>
      <c r="N2830">
        <f t="shared" si="191"/>
        <v>12150</v>
      </c>
      <c r="O2830">
        <f>+VLOOKUP(N2830,'Thanh toán '!O$8:P$8099,2,0)</f>
        <v>1242842</v>
      </c>
      <c r="P2830">
        <f t="shared" si="192"/>
        <v>1242842</v>
      </c>
      <c r="Q2830" s="30">
        <f t="shared" si="193"/>
        <v>0</v>
      </c>
    </row>
    <row r="2831" spans="1:17" hidden="1" x14ac:dyDescent="0.3">
      <c r="A2831" s="21">
        <v>20728</v>
      </c>
      <c r="B2831" s="22" t="s">
        <v>3214</v>
      </c>
      <c r="C2831" s="22" t="s">
        <v>1333</v>
      </c>
      <c r="D2831" s="27" t="s">
        <v>3204</v>
      </c>
      <c r="E2831" s="24" t="s">
        <v>38</v>
      </c>
      <c r="F2831" s="25" t="s">
        <v>1348</v>
      </c>
      <c r="G2831" s="22" t="s">
        <v>39</v>
      </c>
      <c r="H2831" s="26">
        <v>691469</v>
      </c>
      <c r="I2831" s="28"/>
      <c r="J2831" s="26">
        <v>55318</v>
      </c>
      <c r="K2831" s="26">
        <v>746787</v>
      </c>
      <c r="L2831" s="22" t="s">
        <v>1336</v>
      </c>
      <c r="M2831" s="22"/>
      <c r="N2831">
        <f t="shared" si="191"/>
        <v>12151</v>
      </c>
      <c r="O2831">
        <f>+VLOOKUP(N2831,'Thanh toán '!O$8:P$8099,2,0)</f>
        <v>746787</v>
      </c>
      <c r="P2831">
        <f t="shared" si="192"/>
        <v>746787</v>
      </c>
      <c r="Q2831" s="30">
        <f t="shared" si="193"/>
        <v>0</v>
      </c>
    </row>
    <row r="2832" spans="1:17" hidden="1" x14ac:dyDescent="0.3">
      <c r="A2832" s="21">
        <v>20729</v>
      </c>
      <c r="B2832" s="22" t="s">
        <v>3215</v>
      </c>
      <c r="C2832" s="22" t="s">
        <v>1333</v>
      </c>
      <c r="D2832" s="27" t="s">
        <v>3204</v>
      </c>
      <c r="E2832" s="24" t="s">
        <v>38</v>
      </c>
      <c r="F2832" s="25" t="s">
        <v>1348</v>
      </c>
      <c r="G2832" s="22" t="s">
        <v>39</v>
      </c>
      <c r="H2832" s="26">
        <v>970459</v>
      </c>
      <c r="I2832" s="28"/>
      <c r="J2832" s="26">
        <v>77637</v>
      </c>
      <c r="K2832" s="26">
        <v>1048096</v>
      </c>
      <c r="L2832" s="22" t="s">
        <v>1336</v>
      </c>
      <c r="M2832" s="22"/>
      <c r="N2832">
        <f t="shared" si="191"/>
        <v>12152</v>
      </c>
      <c r="O2832">
        <f>+VLOOKUP(N2832,'Thanh toán '!O$8:P$8099,2,0)</f>
        <v>1048096</v>
      </c>
      <c r="P2832">
        <f t="shared" si="192"/>
        <v>1048096</v>
      </c>
      <c r="Q2832" s="30">
        <f t="shared" si="193"/>
        <v>0</v>
      </c>
    </row>
    <row r="2833" spans="1:17" hidden="1" x14ac:dyDescent="0.3">
      <c r="A2833" s="21">
        <v>20730</v>
      </c>
      <c r="B2833" s="22" t="s">
        <v>3216</v>
      </c>
      <c r="C2833" s="22" t="s">
        <v>1333</v>
      </c>
      <c r="D2833" s="27" t="s">
        <v>3204</v>
      </c>
      <c r="E2833" s="24" t="s">
        <v>42</v>
      </c>
      <c r="F2833" s="25" t="s">
        <v>1359</v>
      </c>
      <c r="G2833" s="22" t="s">
        <v>43</v>
      </c>
      <c r="H2833" s="26">
        <v>1774760</v>
      </c>
      <c r="I2833" s="28"/>
      <c r="J2833" s="26">
        <v>141981</v>
      </c>
      <c r="K2833" s="26">
        <v>1916741</v>
      </c>
      <c r="L2833" s="22" t="s">
        <v>1336</v>
      </c>
      <c r="M2833" s="22"/>
      <c r="N2833">
        <f t="shared" si="191"/>
        <v>12153</v>
      </c>
      <c r="O2833">
        <f>+VLOOKUP(N2833,'Thanh toán '!O$8:P$8099,2,0)</f>
        <v>1916741</v>
      </c>
      <c r="P2833">
        <f t="shared" si="192"/>
        <v>1916741</v>
      </c>
      <c r="Q2833" s="30">
        <f t="shared" si="193"/>
        <v>0</v>
      </c>
    </row>
    <row r="2834" spans="1:17" hidden="1" x14ac:dyDescent="0.3">
      <c r="A2834" s="21">
        <v>20731</v>
      </c>
      <c r="B2834" s="22" t="s">
        <v>3217</v>
      </c>
      <c r="C2834" s="22" t="s">
        <v>1333</v>
      </c>
      <c r="D2834" s="27" t="s">
        <v>3204</v>
      </c>
      <c r="E2834" s="24" t="s">
        <v>38</v>
      </c>
      <c r="F2834" s="25" t="s">
        <v>1348</v>
      </c>
      <c r="G2834" s="22" t="s">
        <v>39</v>
      </c>
      <c r="H2834" s="26">
        <v>787309</v>
      </c>
      <c r="I2834" s="28"/>
      <c r="J2834" s="26">
        <v>62985</v>
      </c>
      <c r="K2834" s="26">
        <v>850294</v>
      </c>
      <c r="L2834" s="22" t="s">
        <v>1336</v>
      </c>
      <c r="M2834" s="22"/>
      <c r="N2834">
        <f t="shared" si="191"/>
        <v>12154</v>
      </c>
      <c r="O2834">
        <f>+VLOOKUP(N2834,'Thanh toán '!O$8:P$8099,2,0)</f>
        <v>850294</v>
      </c>
      <c r="P2834">
        <f t="shared" si="192"/>
        <v>850294</v>
      </c>
      <c r="Q2834" s="30">
        <f t="shared" si="193"/>
        <v>0</v>
      </c>
    </row>
    <row r="2835" spans="1:17" hidden="1" x14ac:dyDescent="0.3">
      <c r="A2835" s="21">
        <v>20732</v>
      </c>
      <c r="B2835" s="22" t="s">
        <v>3218</v>
      </c>
      <c r="C2835" s="22" t="s">
        <v>1333</v>
      </c>
      <c r="D2835" s="27" t="s">
        <v>3204</v>
      </c>
      <c r="E2835" s="24" t="s">
        <v>214</v>
      </c>
      <c r="F2835" s="25" t="s">
        <v>1340</v>
      </c>
      <c r="G2835" s="22" t="s">
        <v>215</v>
      </c>
      <c r="H2835" s="26">
        <v>1753030</v>
      </c>
      <c r="I2835" s="28"/>
      <c r="J2835" s="26">
        <v>140242</v>
      </c>
      <c r="K2835" s="26">
        <v>1893272</v>
      </c>
      <c r="L2835" s="22" t="s">
        <v>1336</v>
      </c>
      <c r="M2835" s="22"/>
      <c r="N2835">
        <f t="shared" si="191"/>
        <v>12155</v>
      </c>
      <c r="O2835">
        <f>+VLOOKUP(N2835,'Thanh toán '!O$8:P$8099,2,0)</f>
        <v>1893272</v>
      </c>
      <c r="P2835">
        <f t="shared" si="192"/>
        <v>1893272</v>
      </c>
      <c r="Q2835" s="30">
        <f t="shared" si="193"/>
        <v>0</v>
      </c>
    </row>
    <row r="2836" spans="1:17" ht="26.3" hidden="1" x14ac:dyDescent="0.3">
      <c r="A2836" s="21">
        <v>20733</v>
      </c>
      <c r="B2836" s="22" t="s">
        <v>3219</v>
      </c>
      <c r="C2836" s="22" t="s">
        <v>1333</v>
      </c>
      <c r="D2836" s="27" t="s">
        <v>3204</v>
      </c>
      <c r="E2836" s="24" t="s">
        <v>23</v>
      </c>
      <c r="F2836" s="25" t="s">
        <v>1342</v>
      </c>
      <c r="G2836" s="22" t="s">
        <v>24</v>
      </c>
      <c r="H2836" s="26">
        <v>2902030</v>
      </c>
      <c r="I2836" s="28"/>
      <c r="J2836" s="26">
        <v>232162</v>
      </c>
      <c r="K2836" s="26">
        <v>3134192</v>
      </c>
      <c r="L2836" s="22" t="s">
        <v>1336</v>
      </c>
      <c r="M2836" s="22"/>
      <c r="N2836">
        <f t="shared" si="191"/>
        <v>12156</v>
      </c>
      <c r="O2836">
        <f>+VLOOKUP(N2836,'Thanh toán '!O$8:P$8099,2,0)</f>
        <v>3134192</v>
      </c>
      <c r="P2836">
        <f t="shared" si="192"/>
        <v>3134192</v>
      </c>
      <c r="Q2836" s="30">
        <f t="shared" si="193"/>
        <v>0</v>
      </c>
    </row>
    <row r="2837" spans="1:17" ht="26.3" hidden="1" x14ac:dyDescent="0.3">
      <c r="A2837" s="21">
        <v>20734</v>
      </c>
      <c r="B2837" s="22" t="s">
        <v>3220</v>
      </c>
      <c r="C2837" s="22" t="s">
        <v>1333</v>
      </c>
      <c r="D2837" s="27" t="s">
        <v>3204</v>
      </c>
      <c r="E2837" s="24" t="s">
        <v>1374</v>
      </c>
      <c r="F2837" s="25" t="s">
        <v>1375</v>
      </c>
      <c r="G2837" s="22" t="s">
        <v>1376</v>
      </c>
      <c r="H2837" s="26">
        <v>3008820</v>
      </c>
      <c r="I2837" s="28"/>
      <c r="J2837" s="26">
        <v>240706</v>
      </c>
      <c r="K2837" s="26">
        <v>3249526</v>
      </c>
      <c r="L2837" s="22" t="s">
        <v>1336</v>
      </c>
      <c r="M2837" s="22"/>
      <c r="N2837">
        <f t="shared" si="191"/>
        <v>12157</v>
      </c>
      <c r="O2837">
        <f>+VLOOKUP(N2837,'Thanh toán '!O$8:P$8099,2,0)</f>
        <v>3249526</v>
      </c>
      <c r="P2837">
        <f t="shared" si="192"/>
        <v>3249526</v>
      </c>
      <c r="Q2837" s="30">
        <f t="shared" si="193"/>
        <v>0</v>
      </c>
    </row>
    <row r="2838" spans="1:17" hidden="1" x14ac:dyDescent="0.3">
      <c r="A2838" s="21">
        <v>20735</v>
      </c>
      <c r="B2838" s="22" t="s">
        <v>3221</v>
      </c>
      <c r="C2838" s="22" t="s">
        <v>1333</v>
      </c>
      <c r="D2838" s="27" t="s">
        <v>3204</v>
      </c>
      <c r="E2838" s="24" t="s">
        <v>38</v>
      </c>
      <c r="F2838" s="25" t="s">
        <v>1348</v>
      </c>
      <c r="G2838" s="22" t="s">
        <v>39</v>
      </c>
      <c r="H2838" s="26">
        <v>1098975</v>
      </c>
      <c r="I2838" s="28"/>
      <c r="J2838" s="26">
        <v>87918</v>
      </c>
      <c r="K2838" s="26">
        <v>1186893</v>
      </c>
      <c r="L2838" s="22" t="s">
        <v>1336</v>
      </c>
      <c r="M2838" s="22"/>
      <c r="N2838">
        <f t="shared" si="191"/>
        <v>12158</v>
      </c>
      <c r="O2838">
        <f>+VLOOKUP(N2838,'Thanh toán '!O$8:P$8099,2,0)</f>
        <v>1186893</v>
      </c>
      <c r="P2838">
        <f t="shared" si="192"/>
        <v>1186893</v>
      </c>
      <c r="Q2838" s="30">
        <f t="shared" si="193"/>
        <v>0</v>
      </c>
    </row>
    <row r="2839" spans="1:17" hidden="1" x14ac:dyDescent="0.3">
      <c r="A2839" s="21">
        <v>20736</v>
      </c>
      <c r="B2839" s="22" t="s">
        <v>3222</v>
      </c>
      <c r="C2839" s="22" t="s">
        <v>1333</v>
      </c>
      <c r="D2839" s="27" t="s">
        <v>3204</v>
      </c>
      <c r="E2839" s="24" t="s">
        <v>38</v>
      </c>
      <c r="F2839" s="25" t="s">
        <v>1348</v>
      </c>
      <c r="G2839" s="22" t="s">
        <v>39</v>
      </c>
      <c r="H2839" s="26">
        <v>333176</v>
      </c>
      <c r="I2839" s="28"/>
      <c r="J2839" s="26">
        <v>26654</v>
      </c>
      <c r="K2839" s="26">
        <v>359830</v>
      </c>
      <c r="L2839" s="22" t="s">
        <v>1336</v>
      </c>
      <c r="M2839" s="22"/>
      <c r="N2839">
        <f t="shared" si="191"/>
        <v>12159</v>
      </c>
      <c r="O2839">
        <f>+VLOOKUP(N2839,'Thanh toán '!O$8:P$8099,2,0)</f>
        <v>359830</v>
      </c>
      <c r="P2839">
        <f t="shared" si="192"/>
        <v>359830</v>
      </c>
      <c r="Q2839" s="30">
        <f t="shared" si="193"/>
        <v>0</v>
      </c>
    </row>
    <row r="2840" spans="1:17" hidden="1" x14ac:dyDescent="0.3">
      <c r="A2840" s="21">
        <v>20737</v>
      </c>
      <c r="B2840" s="22" t="s">
        <v>3223</v>
      </c>
      <c r="C2840" s="22" t="s">
        <v>1333</v>
      </c>
      <c r="D2840" s="27" t="s">
        <v>3204</v>
      </c>
      <c r="E2840" s="24" t="s">
        <v>488</v>
      </c>
      <c r="F2840" s="25" t="s">
        <v>1359</v>
      </c>
      <c r="G2840" s="22" t="s">
        <v>489</v>
      </c>
      <c r="H2840" s="26">
        <v>3537030</v>
      </c>
      <c r="I2840" s="28"/>
      <c r="J2840" s="26">
        <v>282962</v>
      </c>
      <c r="K2840" s="26">
        <v>3819992</v>
      </c>
      <c r="L2840" s="22" t="s">
        <v>1336</v>
      </c>
      <c r="M2840" s="22"/>
      <c r="N2840">
        <f t="shared" si="191"/>
        <v>12160</v>
      </c>
      <c r="O2840">
        <f>+VLOOKUP(N2840,'Thanh toán '!O$8:P$8099,2,0)</f>
        <v>3819992</v>
      </c>
      <c r="P2840">
        <f t="shared" si="192"/>
        <v>3819992</v>
      </c>
      <c r="Q2840" s="30">
        <f t="shared" si="193"/>
        <v>0</v>
      </c>
    </row>
    <row r="2841" spans="1:17" ht="26.3" hidden="1" x14ac:dyDescent="0.3">
      <c r="A2841" s="21">
        <v>20741</v>
      </c>
      <c r="B2841" s="22" t="s">
        <v>3224</v>
      </c>
      <c r="C2841" s="22" t="s">
        <v>1333</v>
      </c>
      <c r="D2841" s="27" t="s">
        <v>3204</v>
      </c>
      <c r="E2841" s="24" t="s">
        <v>1451</v>
      </c>
      <c r="F2841" s="25" t="s">
        <v>1452</v>
      </c>
      <c r="G2841" s="22" t="s">
        <v>1453</v>
      </c>
      <c r="H2841" s="26">
        <v>4043355</v>
      </c>
      <c r="I2841" s="28"/>
      <c r="J2841" s="26">
        <v>323468</v>
      </c>
      <c r="K2841" s="26">
        <v>4366823</v>
      </c>
      <c r="L2841" s="22" t="s">
        <v>1336</v>
      </c>
      <c r="M2841" s="22"/>
      <c r="N2841">
        <f t="shared" si="191"/>
        <v>12164</v>
      </c>
      <c r="O2841">
        <f>+VLOOKUP(N2841,'Thanh toán '!O$8:P$8099,2,0)</f>
        <v>4366823</v>
      </c>
      <c r="P2841">
        <f t="shared" si="192"/>
        <v>4366823</v>
      </c>
      <c r="Q2841" s="30">
        <f t="shared" si="193"/>
        <v>0</v>
      </c>
    </row>
    <row r="2842" spans="1:17" hidden="1" x14ac:dyDescent="0.3">
      <c r="A2842" s="21">
        <v>20762</v>
      </c>
      <c r="B2842" s="22" t="s">
        <v>3225</v>
      </c>
      <c r="C2842" s="22" t="s">
        <v>1333</v>
      </c>
      <c r="D2842" s="27" t="s">
        <v>3204</v>
      </c>
      <c r="E2842" s="24" t="s">
        <v>310</v>
      </c>
      <c r="F2842" s="25" t="s">
        <v>1449</v>
      </c>
      <c r="G2842" s="22" t="s">
        <v>311</v>
      </c>
      <c r="H2842" s="26">
        <v>3590850</v>
      </c>
      <c r="I2842" s="28"/>
      <c r="J2842" s="26">
        <v>287268</v>
      </c>
      <c r="K2842" s="26">
        <v>3878118</v>
      </c>
      <c r="L2842" s="22" t="s">
        <v>1336</v>
      </c>
      <c r="M2842" s="22"/>
      <c r="N2842">
        <f t="shared" si="191"/>
        <v>12185</v>
      </c>
      <c r="O2842">
        <f>+VLOOKUP(N2842,'Thanh toán '!O$8:P$8099,2,0)</f>
        <v>3878118</v>
      </c>
      <c r="P2842">
        <f t="shared" si="192"/>
        <v>3878118</v>
      </c>
      <c r="Q2842" s="30">
        <f t="shared" si="193"/>
        <v>0</v>
      </c>
    </row>
    <row r="2843" spans="1:17" hidden="1" x14ac:dyDescent="0.3">
      <c r="A2843" s="21">
        <v>20763</v>
      </c>
      <c r="B2843" s="22" t="s">
        <v>3226</v>
      </c>
      <c r="C2843" s="22" t="s">
        <v>1333</v>
      </c>
      <c r="D2843" s="27" t="s">
        <v>3204</v>
      </c>
      <c r="E2843" s="24" t="s">
        <v>111</v>
      </c>
      <c r="F2843" s="25" t="s">
        <v>1463</v>
      </c>
      <c r="G2843" s="22" t="s">
        <v>112</v>
      </c>
      <c r="H2843" s="26">
        <v>5793780</v>
      </c>
      <c r="I2843" s="28"/>
      <c r="J2843" s="26">
        <v>463502</v>
      </c>
      <c r="K2843" s="26">
        <v>6257282</v>
      </c>
      <c r="L2843" s="22" t="s">
        <v>1336</v>
      </c>
      <c r="M2843" s="22"/>
      <c r="N2843">
        <f t="shared" si="191"/>
        <v>12186</v>
      </c>
      <c r="O2843">
        <f>+VLOOKUP(N2843,'Thanh toán '!O$8:P$8099,2,0)</f>
        <v>6257282</v>
      </c>
      <c r="P2843">
        <f t="shared" si="192"/>
        <v>6257282</v>
      </c>
      <c r="Q2843" s="30">
        <f t="shared" si="193"/>
        <v>0</v>
      </c>
    </row>
    <row r="2844" spans="1:17" hidden="1" x14ac:dyDescent="0.3">
      <c r="A2844" s="21">
        <v>20764</v>
      </c>
      <c r="B2844" s="22" t="s">
        <v>3227</v>
      </c>
      <c r="C2844" s="22" t="s">
        <v>1333</v>
      </c>
      <c r="D2844" s="27" t="s">
        <v>3204</v>
      </c>
      <c r="E2844" s="24" t="s">
        <v>114</v>
      </c>
      <c r="F2844" s="25" t="s">
        <v>1447</v>
      </c>
      <c r="G2844" s="22" t="s">
        <v>115</v>
      </c>
      <c r="H2844" s="26">
        <v>6653320</v>
      </c>
      <c r="I2844" s="28"/>
      <c r="J2844" s="26">
        <v>532266</v>
      </c>
      <c r="K2844" s="26">
        <v>7185586</v>
      </c>
      <c r="L2844" s="22" t="s">
        <v>1336</v>
      </c>
      <c r="M2844" s="22"/>
      <c r="N2844">
        <f t="shared" si="191"/>
        <v>12187</v>
      </c>
      <c r="O2844">
        <f>+VLOOKUP(N2844,'Thanh toán '!O$8:P$8099,2,0)</f>
        <v>7185586</v>
      </c>
      <c r="P2844">
        <f t="shared" si="192"/>
        <v>7185586</v>
      </c>
      <c r="Q2844" s="30">
        <f t="shared" si="193"/>
        <v>0</v>
      </c>
    </row>
    <row r="2845" spans="1:17" hidden="1" x14ac:dyDescent="0.3">
      <c r="A2845" s="21">
        <v>20820</v>
      </c>
      <c r="B2845" s="22" t="s">
        <v>3228</v>
      </c>
      <c r="C2845" s="22" t="s">
        <v>1333</v>
      </c>
      <c r="D2845" s="27" t="s">
        <v>3204</v>
      </c>
      <c r="E2845" s="24" t="s">
        <v>2860</v>
      </c>
      <c r="F2845" s="25" t="s">
        <v>2861</v>
      </c>
      <c r="G2845" s="22" t="s">
        <v>2862</v>
      </c>
      <c r="H2845" s="26">
        <v>2779630</v>
      </c>
      <c r="I2845" s="28"/>
      <c r="J2845" s="26">
        <v>222370</v>
      </c>
      <c r="K2845" s="26">
        <v>3002000</v>
      </c>
      <c r="L2845" s="22" t="s">
        <v>1336</v>
      </c>
      <c r="M2845" s="22"/>
      <c r="N2845">
        <f t="shared" si="191"/>
        <v>12243</v>
      </c>
      <c r="O2845">
        <f>+VLOOKUP(N2845,'Thanh toán '!O$8:P$8099,2,0)</f>
        <v>3002000</v>
      </c>
      <c r="P2845">
        <f t="shared" si="192"/>
        <v>3002000</v>
      </c>
      <c r="Q2845" s="30">
        <f t="shared" si="193"/>
        <v>0</v>
      </c>
    </row>
    <row r="2846" spans="1:17" ht="26.3" hidden="1" x14ac:dyDescent="0.3">
      <c r="A2846" s="21">
        <v>20831</v>
      </c>
      <c r="B2846" s="22" t="s">
        <v>3229</v>
      </c>
      <c r="C2846" s="22" t="s">
        <v>1333</v>
      </c>
      <c r="D2846" s="27" t="s">
        <v>3204</v>
      </c>
      <c r="E2846" s="24" t="s">
        <v>105</v>
      </c>
      <c r="F2846" s="25" t="s">
        <v>1457</v>
      </c>
      <c r="G2846" s="22" t="s">
        <v>106</v>
      </c>
      <c r="H2846" s="26">
        <v>8483444</v>
      </c>
      <c r="I2846" s="28"/>
      <c r="J2846" s="26">
        <v>678676</v>
      </c>
      <c r="K2846" s="26">
        <v>9162120</v>
      </c>
      <c r="L2846" s="22" t="s">
        <v>1336</v>
      </c>
      <c r="M2846" s="22"/>
      <c r="N2846">
        <f t="shared" si="191"/>
        <v>12254</v>
      </c>
      <c r="O2846">
        <f>+VLOOKUP(N2846,'Thanh toán '!O$8:P$8099,2,0)</f>
        <v>9162120</v>
      </c>
      <c r="P2846">
        <f t="shared" si="192"/>
        <v>9162120</v>
      </c>
      <c r="Q2846" s="30">
        <f t="shared" si="193"/>
        <v>0</v>
      </c>
    </row>
    <row r="2847" spans="1:17" hidden="1" x14ac:dyDescent="0.3">
      <c r="A2847" s="21">
        <v>20851</v>
      </c>
      <c r="B2847" s="22" t="s">
        <v>3230</v>
      </c>
      <c r="C2847" s="22" t="s">
        <v>1333</v>
      </c>
      <c r="D2847" s="27" t="s">
        <v>3204</v>
      </c>
      <c r="E2847" s="24" t="s">
        <v>108</v>
      </c>
      <c r="F2847" s="25" t="s">
        <v>1459</v>
      </c>
      <c r="G2847" s="22" t="s">
        <v>109</v>
      </c>
      <c r="H2847" s="26">
        <v>4031950</v>
      </c>
      <c r="I2847" s="28"/>
      <c r="J2847" s="26">
        <v>322556</v>
      </c>
      <c r="K2847" s="26">
        <v>4354506</v>
      </c>
      <c r="L2847" s="22" t="s">
        <v>1336</v>
      </c>
      <c r="M2847" s="22"/>
      <c r="N2847">
        <f t="shared" si="191"/>
        <v>12274</v>
      </c>
      <c r="O2847">
        <f>+VLOOKUP(N2847,'Thanh toán '!O$8:P$8099,2,0)</f>
        <v>4354506</v>
      </c>
      <c r="P2847">
        <f t="shared" si="192"/>
        <v>4354506</v>
      </c>
      <c r="Q2847" s="30">
        <f t="shared" si="193"/>
        <v>0</v>
      </c>
    </row>
    <row r="2848" spans="1:17" hidden="1" x14ac:dyDescent="0.3">
      <c r="A2848" s="21">
        <v>20852</v>
      </c>
      <c r="B2848" s="22" t="s">
        <v>3231</v>
      </c>
      <c r="C2848" s="22" t="s">
        <v>1333</v>
      </c>
      <c r="D2848" s="27" t="s">
        <v>3204</v>
      </c>
      <c r="E2848" s="24" t="s">
        <v>316</v>
      </c>
      <c r="F2848" s="25" t="s">
        <v>1461</v>
      </c>
      <c r="G2848" s="22" t="s">
        <v>317</v>
      </c>
      <c r="H2848" s="26">
        <v>2936770</v>
      </c>
      <c r="I2848" s="28"/>
      <c r="J2848" s="26">
        <v>234942</v>
      </c>
      <c r="K2848" s="26">
        <v>3171712</v>
      </c>
      <c r="L2848" s="22" t="s">
        <v>1336</v>
      </c>
      <c r="M2848" s="22"/>
      <c r="N2848">
        <f t="shared" si="191"/>
        <v>12275</v>
      </c>
      <c r="O2848">
        <f>+VLOOKUP(N2848,'Thanh toán '!O$8:P$8099,2,0)</f>
        <v>3171712</v>
      </c>
      <c r="P2848">
        <f t="shared" si="192"/>
        <v>3171712</v>
      </c>
      <c r="Q2848" s="30">
        <f t="shared" si="193"/>
        <v>0</v>
      </c>
    </row>
    <row r="2849" spans="1:17" ht="26.3" hidden="1" x14ac:dyDescent="0.3">
      <c r="A2849" s="21">
        <v>20853</v>
      </c>
      <c r="B2849" s="22" t="s">
        <v>3232</v>
      </c>
      <c r="C2849" s="22" t="s">
        <v>1333</v>
      </c>
      <c r="D2849" s="27" t="s">
        <v>3204</v>
      </c>
      <c r="E2849" s="24" t="s">
        <v>102</v>
      </c>
      <c r="F2849" s="25" t="s">
        <v>1465</v>
      </c>
      <c r="G2849" s="22" t="s">
        <v>103</v>
      </c>
      <c r="H2849" s="26">
        <v>4682880</v>
      </c>
      <c r="I2849" s="28"/>
      <c r="J2849" s="26">
        <v>374630</v>
      </c>
      <c r="K2849" s="26">
        <v>5057510</v>
      </c>
      <c r="L2849" s="22" t="s">
        <v>1336</v>
      </c>
      <c r="M2849" s="22"/>
      <c r="N2849">
        <f t="shared" si="191"/>
        <v>12276</v>
      </c>
      <c r="O2849">
        <f>+VLOOKUP(N2849,'Thanh toán '!O$8:P$8099,2,0)</f>
        <v>5057510</v>
      </c>
      <c r="P2849">
        <f t="shared" si="192"/>
        <v>5057510</v>
      </c>
      <c r="Q2849" s="30">
        <f t="shared" si="193"/>
        <v>0</v>
      </c>
    </row>
    <row r="2850" spans="1:17" ht="26.3" hidden="1" x14ac:dyDescent="0.3">
      <c r="A2850" s="21">
        <v>20959</v>
      </c>
      <c r="B2850" s="22" t="s">
        <v>3233</v>
      </c>
      <c r="C2850" s="22" t="s">
        <v>1333</v>
      </c>
      <c r="D2850" s="27" t="s">
        <v>3204</v>
      </c>
      <c r="E2850" s="24" t="s">
        <v>23</v>
      </c>
      <c r="F2850" s="25" t="s">
        <v>1342</v>
      </c>
      <c r="G2850" s="22" t="s">
        <v>24</v>
      </c>
      <c r="H2850" s="26">
        <v>1408482</v>
      </c>
      <c r="I2850" s="28"/>
      <c r="J2850" s="26">
        <v>112679</v>
      </c>
      <c r="K2850" s="26">
        <v>1521161</v>
      </c>
      <c r="L2850" s="22" t="s">
        <v>1336</v>
      </c>
      <c r="M2850" s="22"/>
      <c r="N2850">
        <f t="shared" si="191"/>
        <v>12382</v>
      </c>
      <c r="O2850">
        <f>+VLOOKUP(N2850,'Thanh toán '!O$8:P$8099,2,0)</f>
        <v>1521161</v>
      </c>
      <c r="P2850">
        <f t="shared" si="192"/>
        <v>1521161</v>
      </c>
      <c r="Q2850" s="30">
        <f t="shared" si="193"/>
        <v>0</v>
      </c>
    </row>
    <row r="2851" spans="1:17" ht="26.3" hidden="1" x14ac:dyDescent="0.3">
      <c r="A2851" s="21">
        <v>20964</v>
      </c>
      <c r="B2851" s="22" t="s">
        <v>3234</v>
      </c>
      <c r="C2851" s="22" t="s">
        <v>1333</v>
      </c>
      <c r="D2851" s="27" t="s">
        <v>3235</v>
      </c>
      <c r="E2851" s="24" t="s">
        <v>59</v>
      </c>
      <c r="F2851" s="25" t="s">
        <v>1474</v>
      </c>
      <c r="G2851" s="22" t="s">
        <v>60</v>
      </c>
      <c r="H2851" s="26">
        <v>1505345</v>
      </c>
      <c r="I2851" s="28"/>
      <c r="J2851" s="26">
        <v>120428</v>
      </c>
      <c r="K2851" s="26">
        <v>1625773</v>
      </c>
      <c r="L2851" s="22" t="s">
        <v>1336</v>
      </c>
      <c r="M2851" s="22"/>
      <c r="N2851">
        <f t="shared" si="191"/>
        <v>12387</v>
      </c>
      <c r="O2851">
        <f>+VLOOKUP(N2851,'Thanh toán '!O$8:P$8099,2,0)</f>
        <v>1625773</v>
      </c>
      <c r="P2851">
        <f t="shared" si="192"/>
        <v>1625773</v>
      </c>
      <c r="Q2851" s="30">
        <f t="shared" si="193"/>
        <v>0</v>
      </c>
    </row>
    <row r="2852" spans="1:17" hidden="1" x14ac:dyDescent="0.3">
      <c r="A2852" s="21">
        <v>20965</v>
      </c>
      <c r="B2852" s="22" t="s">
        <v>3236</v>
      </c>
      <c r="C2852" s="22" t="s">
        <v>1333</v>
      </c>
      <c r="D2852" s="27" t="s">
        <v>3235</v>
      </c>
      <c r="E2852" s="24" t="s">
        <v>42</v>
      </c>
      <c r="F2852" s="25" t="s">
        <v>1359</v>
      </c>
      <c r="G2852" s="22" t="s">
        <v>43</v>
      </c>
      <c r="H2852" s="26">
        <v>2292125</v>
      </c>
      <c r="I2852" s="28"/>
      <c r="J2852" s="26">
        <v>183370</v>
      </c>
      <c r="K2852" s="26">
        <v>2475495</v>
      </c>
      <c r="L2852" s="22" t="s">
        <v>1336</v>
      </c>
      <c r="M2852" s="22"/>
      <c r="N2852">
        <f t="shared" si="191"/>
        <v>12388</v>
      </c>
      <c r="O2852">
        <f>+VLOOKUP(N2852,'Thanh toán '!O$8:P$8099,2,0)</f>
        <v>2475495</v>
      </c>
      <c r="P2852">
        <f t="shared" si="192"/>
        <v>2475495</v>
      </c>
      <c r="Q2852" s="30">
        <f t="shared" si="193"/>
        <v>0</v>
      </c>
    </row>
    <row r="2853" spans="1:17" hidden="1" x14ac:dyDescent="0.3">
      <c r="A2853" s="21">
        <v>20966</v>
      </c>
      <c r="B2853" s="22" t="s">
        <v>3237</v>
      </c>
      <c r="C2853" s="22" t="s">
        <v>1333</v>
      </c>
      <c r="D2853" s="27" t="s">
        <v>3235</v>
      </c>
      <c r="E2853" s="24" t="s">
        <v>81</v>
      </c>
      <c r="F2853" s="25" t="s">
        <v>1432</v>
      </c>
      <c r="G2853" s="22" t="s">
        <v>82</v>
      </c>
      <c r="H2853" s="26">
        <v>2630190</v>
      </c>
      <c r="I2853" s="28"/>
      <c r="J2853" s="26">
        <v>210415</v>
      </c>
      <c r="K2853" s="26">
        <v>2840605</v>
      </c>
      <c r="L2853" s="22" t="s">
        <v>1336</v>
      </c>
      <c r="M2853" s="22"/>
      <c r="N2853">
        <f t="shared" si="191"/>
        <v>12389</v>
      </c>
      <c r="O2853">
        <f>+VLOOKUP(N2853,'Thanh toán '!O$8:P$8099,2,0)</f>
        <v>2840605</v>
      </c>
      <c r="P2853">
        <f t="shared" si="192"/>
        <v>2840605</v>
      </c>
      <c r="Q2853" s="30">
        <f t="shared" si="193"/>
        <v>0</v>
      </c>
    </row>
    <row r="2854" spans="1:17" hidden="1" x14ac:dyDescent="0.3">
      <c r="A2854" s="21">
        <v>20967</v>
      </c>
      <c r="B2854" s="22" t="s">
        <v>3238</v>
      </c>
      <c r="C2854" s="22" t="s">
        <v>1333</v>
      </c>
      <c r="D2854" s="27" t="s">
        <v>3235</v>
      </c>
      <c r="E2854" s="24" t="s">
        <v>38</v>
      </c>
      <c r="F2854" s="25" t="s">
        <v>1348</v>
      </c>
      <c r="G2854" s="22" t="s">
        <v>39</v>
      </c>
      <c r="H2854" s="26">
        <v>867947</v>
      </c>
      <c r="I2854" s="28"/>
      <c r="J2854" s="26">
        <v>69436</v>
      </c>
      <c r="K2854" s="26">
        <v>937383</v>
      </c>
      <c r="L2854" s="22" t="s">
        <v>1336</v>
      </c>
      <c r="M2854" s="22"/>
      <c r="N2854">
        <f t="shared" si="191"/>
        <v>12390</v>
      </c>
      <c r="O2854">
        <f>+VLOOKUP(N2854,'Thanh toán '!O$8:P$8099,2,0)</f>
        <v>937383</v>
      </c>
      <c r="P2854">
        <f t="shared" si="192"/>
        <v>937383</v>
      </c>
      <c r="Q2854" s="30">
        <f t="shared" si="193"/>
        <v>0</v>
      </c>
    </row>
    <row r="2855" spans="1:17" hidden="1" x14ac:dyDescent="0.3">
      <c r="A2855" s="21">
        <v>20968</v>
      </c>
      <c r="B2855" s="22" t="s">
        <v>3239</v>
      </c>
      <c r="C2855" s="22" t="s">
        <v>1333</v>
      </c>
      <c r="D2855" s="27" t="s">
        <v>3235</v>
      </c>
      <c r="E2855" s="24" t="s">
        <v>38</v>
      </c>
      <c r="F2855" s="25" t="s">
        <v>1348</v>
      </c>
      <c r="G2855" s="22" t="s">
        <v>39</v>
      </c>
      <c r="H2855" s="26">
        <v>1433850</v>
      </c>
      <c r="I2855" s="28"/>
      <c r="J2855" s="26">
        <v>114708</v>
      </c>
      <c r="K2855" s="26">
        <v>1548558</v>
      </c>
      <c r="L2855" s="22" t="s">
        <v>1336</v>
      </c>
      <c r="M2855" s="22"/>
      <c r="N2855">
        <f t="shared" si="191"/>
        <v>12391</v>
      </c>
      <c r="O2855">
        <f>+VLOOKUP(N2855,'Thanh toán '!O$8:P$8099,2,0)</f>
        <v>1548558</v>
      </c>
      <c r="P2855">
        <f t="shared" si="192"/>
        <v>1548558</v>
      </c>
      <c r="Q2855" s="30">
        <f t="shared" si="193"/>
        <v>0</v>
      </c>
    </row>
    <row r="2856" spans="1:17" hidden="1" x14ac:dyDescent="0.3">
      <c r="A2856" s="21">
        <v>20969</v>
      </c>
      <c r="B2856" s="22" t="s">
        <v>3240</v>
      </c>
      <c r="C2856" s="22" t="s">
        <v>1333</v>
      </c>
      <c r="D2856" s="27" t="s">
        <v>3235</v>
      </c>
      <c r="E2856" s="24" t="s">
        <v>38</v>
      </c>
      <c r="F2856" s="25" t="s">
        <v>1348</v>
      </c>
      <c r="G2856" s="22" t="s">
        <v>39</v>
      </c>
      <c r="H2856" s="26">
        <v>1332950</v>
      </c>
      <c r="I2856" s="28"/>
      <c r="J2856" s="26">
        <v>106636</v>
      </c>
      <c r="K2856" s="26">
        <v>1439586</v>
      </c>
      <c r="L2856" s="22" t="s">
        <v>1336</v>
      </c>
      <c r="M2856" s="22"/>
      <c r="N2856">
        <f t="shared" si="191"/>
        <v>12392</v>
      </c>
      <c r="O2856">
        <f>+VLOOKUP(N2856,'Thanh toán '!O$8:P$8099,2,0)</f>
        <v>1439586</v>
      </c>
      <c r="P2856">
        <f t="shared" si="192"/>
        <v>1439586</v>
      </c>
      <c r="Q2856" s="30">
        <f t="shared" si="193"/>
        <v>0</v>
      </c>
    </row>
    <row r="2857" spans="1:17" hidden="1" x14ac:dyDescent="0.3">
      <c r="A2857" s="21">
        <v>20974</v>
      </c>
      <c r="B2857" s="22" t="s">
        <v>3241</v>
      </c>
      <c r="C2857" s="22" t="s">
        <v>1333</v>
      </c>
      <c r="D2857" s="27" t="s">
        <v>3235</v>
      </c>
      <c r="E2857" s="24" t="s">
        <v>38</v>
      </c>
      <c r="F2857" s="25" t="s">
        <v>1348</v>
      </c>
      <c r="G2857" s="22" t="s">
        <v>39</v>
      </c>
      <c r="H2857" s="26">
        <v>620721</v>
      </c>
      <c r="I2857" s="28"/>
      <c r="J2857" s="26">
        <v>49658</v>
      </c>
      <c r="K2857" s="26">
        <v>670379</v>
      </c>
      <c r="L2857" s="22" t="s">
        <v>1336</v>
      </c>
      <c r="M2857" s="22"/>
      <c r="N2857">
        <f t="shared" si="191"/>
        <v>12397</v>
      </c>
      <c r="O2857">
        <f>+VLOOKUP(N2857,'Thanh toán '!O$8:P$8099,2,0)</f>
        <v>670379</v>
      </c>
      <c r="P2857">
        <f t="shared" si="192"/>
        <v>670379</v>
      </c>
      <c r="Q2857" s="30">
        <f t="shared" si="193"/>
        <v>0</v>
      </c>
    </row>
    <row r="2858" spans="1:17" hidden="1" x14ac:dyDescent="0.3">
      <c r="A2858" s="21">
        <v>20977</v>
      </c>
      <c r="B2858" s="22" t="s">
        <v>3242</v>
      </c>
      <c r="C2858" s="22" t="s">
        <v>1333</v>
      </c>
      <c r="D2858" s="27" t="s">
        <v>3235</v>
      </c>
      <c r="E2858" s="24" t="s">
        <v>38</v>
      </c>
      <c r="F2858" s="25" t="s">
        <v>1348</v>
      </c>
      <c r="G2858" s="22" t="s">
        <v>39</v>
      </c>
      <c r="H2858" s="26">
        <v>857056</v>
      </c>
      <c r="I2858" s="28"/>
      <c r="J2858" s="26">
        <v>68564</v>
      </c>
      <c r="K2858" s="26">
        <v>925620</v>
      </c>
      <c r="L2858" s="22" t="s">
        <v>1336</v>
      </c>
      <c r="M2858" s="22"/>
      <c r="N2858">
        <f t="shared" si="191"/>
        <v>12400</v>
      </c>
      <c r="O2858">
        <f>+VLOOKUP(N2858,'Thanh toán '!O$8:P$8099,2,0)</f>
        <v>925620</v>
      </c>
      <c r="P2858">
        <f t="shared" si="192"/>
        <v>925620</v>
      </c>
      <c r="Q2858" s="30">
        <f t="shared" si="193"/>
        <v>0</v>
      </c>
    </row>
    <row r="2859" spans="1:17" hidden="1" x14ac:dyDescent="0.3">
      <c r="A2859" s="21">
        <v>20979</v>
      </c>
      <c r="B2859" s="22" t="s">
        <v>3243</v>
      </c>
      <c r="C2859" s="22" t="s">
        <v>1333</v>
      </c>
      <c r="D2859" s="27" t="s">
        <v>3235</v>
      </c>
      <c r="E2859" s="24" t="s">
        <v>38</v>
      </c>
      <c r="F2859" s="25" t="s">
        <v>1348</v>
      </c>
      <c r="G2859" s="22" t="s">
        <v>39</v>
      </c>
      <c r="H2859" s="26">
        <v>367155</v>
      </c>
      <c r="I2859" s="28"/>
      <c r="J2859" s="26">
        <v>29372</v>
      </c>
      <c r="K2859" s="26">
        <v>396527</v>
      </c>
      <c r="L2859" s="22" t="s">
        <v>1336</v>
      </c>
      <c r="M2859" s="22"/>
      <c r="N2859">
        <f t="shared" si="191"/>
        <v>12402</v>
      </c>
      <c r="O2859">
        <f>+VLOOKUP(N2859,'Thanh toán '!O$8:P$8099,2,0)</f>
        <v>396527</v>
      </c>
      <c r="P2859">
        <f t="shared" si="192"/>
        <v>396527</v>
      </c>
      <c r="Q2859" s="30">
        <f t="shared" si="193"/>
        <v>0</v>
      </c>
    </row>
    <row r="2860" spans="1:17" hidden="1" x14ac:dyDescent="0.3">
      <c r="A2860" s="21">
        <v>20980</v>
      </c>
      <c r="B2860" s="22" t="s">
        <v>3244</v>
      </c>
      <c r="C2860" s="22" t="s">
        <v>1333</v>
      </c>
      <c r="D2860" s="27" t="s">
        <v>3235</v>
      </c>
      <c r="E2860" s="24" t="s">
        <v>50</v>
      </c>
      <c r="F2860" s="25" t="s">
        <v>1350</v>
      </c>
      <c r="G2860" s="22" t="s">
        <v>51</v>
      </c>
      <c r="H2860" s="26">
        <v>4333350</v>
      </c>
      <c r="I2860" s="28"/>
      <c r="J2860" s="26">
        <v>346668</v>
      </c>
      <c r="K2860" s="26">
        <v>4680018</v>
      </c>
      <c r="L2860" s="22" t="s">
        <v>1336</v>
      </c>
      <c r="M2860" s="22"/>
      <c r="N2860">
        <f t="shared" si="191"/>
        <v>12403</v>
      </c>
      <c r="O2860">
        <f>+VLOOKUP(N2860,'Thanh toán '!O$8:P$8099,2,0)</f>
        <v>4680018</v>
      </c>
      <c r="P2860">
        <f t="shared" si="192"/>
        <v>4680018</v>
      </c>
      <c r="Q2860" s="30">
        <f t="shared" si="193"/>
        <v>0</v>
      </c>
    </row>
    <row r="2861" spans="1:17" hidden="1" x14ac:dyDescent="0.3">
      <c r="A2861" s="21">
        <v>20981</v>
      </c>
      <c r="B2861" s="22" t="s">
        <v>3245</v>
      </c>
      <c r="C2861" s="22" t="s">
        <v>1333</v>
      </c>
      <c r="D2861" s="27" t="s">
        <v>3235</v>
      </c>
      <c r="E2861" s="24" t="s">
        <v>192</v>
      </c>
      <c r="F2861" s="25" t="s">
        <v>1477</v>
      </c>
      <c r="G2861" s="22" t="s">
        <v>193</v>
      </c>
      <c r="H2861" s="26">
        <v>2400190</v>
      </c>
      <c r="I2861" s="28"/>
      <c r="J2861" s="26">
        <v>192015</v>
      </c>
      <c r="K2861" s="26">
        <v>2592205</v>
      </c>
      <c r="L2861" s="22" t="s">
        <v>1336</v>
      </c>
      <c r="M2861" s="22"/>
      <c r="N2861">
        <f t="shared" si="191"/>
        <v>12404</v>
      </c>
      <c r="O2861">
        <f>+VLOOKUP(N2861,'Thanh toán '!O$8:P$8099,2,0)</f>
        <v>2592205</v>
      </c>
      <c r="P2861">
        <f t="shared" si="192"/>
        <v>2592205</v>
      </c>
      <c r="Q2861" s="30">
        <f t="shared" si="193"/>
        <v>0</v>
      </c>
    </row>
    <row r="2862" spans="1:17" hidden="1" x14ac:dyDescent="0.3">
      <c r="A2862" s="21">
        <v>20982</v>
      </c>
      <c r="B2862" s="22" t="s">
        <v>3246</v>
      </c>
      <c r="C2862" s="22" t="s">
        <v>1333</v>
      </c>
      <c r="D2862" s="27" t="s">
        <v>3235</v>
      </c>
      <c r="E2862" s="24" t="s">
        <v>38</v>
      </c>
      <c r="F2862" s="25" t="s">
        <v>1348</v>
      </c>
      <c r="G2862" s="22" t="s">
        <v>39</v>
      </c>
      <c r="H2862" s="26">
        <v>667380</v>
      </c>
      <c r="I2862" s="28"/>
      <c r="J2862" s="26">
        <v>53390</v>
      </c>
      <c r="K2862" s="26">
        <v>720770</v>
      </c>
      <c r="L2862" s="22" t="s">
        <v>1336</v>
      </c>
      <c r="M2862" s="22"/>
      <c r="N2862">
        <f t="shared" si="191"/>
        <v>12405</v>
      </c>
      <c r="O2862">
        <f>+VLOOKUP(N2862,'Thanh toán '!O$8:P$8099,2,0)</f>
        <v>720770</v>
      </c>
      <c r="P2862">
        <f t="shared" si="192"/>
        <v>720770</v>
      </c>
      <c r="Q2862" s="30">
        <f t="shared" si="193"/>
        <v>0</v>
      </c>
    </row>
    <row r="2863" spans="1:17" hidden="1" x14ac:dyDescent="0.3">
      <c r="A2863" s="21">
        <v>20983</v>
      </c>
      <c r="B2863" s="22" t="s">
        <v>3247</v>
      </c>
      <c r="C2863" s="22" t="s">
        <v>1333</v>
      </c>
      <c r="D2863" s="27" t="s">
        <v>3235</v>
      </c>
      <c r="E2863" s="24" t="s">
        <v>38</v>
      </c>
      <c r="F2863" s="25" t="s">
        <v>1348</v>
      </c>
      <c r="G2863" s="22" t="s">
        <v>39</v>
      </c>
      <c r="H2863" s="26">
        <v>770574</v>
      </c>
      <c r="I2863" s="28"/>
      <c r="J2863" s="26">
        <v>61646</v>
      </c>
      <c r="K2863" s="26">
        <v>832220</v>
      </c>
      <c r="L2863" s="22" t="s">
        <v>1336</v>
      </c>
      <c r="M2863" s="22"/>
      <c r="N2863">
        <f t="shared" si="191"/>
        <v>12406</v>
      </c>
      <c r="O2863">
        <f>+VLOOKUP(N2863,'Thanh toán '!O$8:P$8099,2,0)</f>
        <v>832220</v>
      </c>
      <c r="P2863">
        <f t="shared" si="192"/>
        <v>832220</v>
      </c>
      <c r="Q2863" s="30">
        <f t="shared" si="193"/>
        <v>0</v>
      </c>
    </row>
    <row r="2864" spans="1:17" hidden="1" x14ac:dyDescent="0.3">
      <c r="A2864" s="21">
        <v>20986</v>
      </c>
      <c r="B2864" s="22" t="s">
        <v>3248</v>
      </c>
      <c r="C2864" s="22" t="s">
        <v>1333</v>
      </c>
      <c r="D2864" s="27" t="s">
        <v>3235</v>
      </c>
      <c r="E2864" s="24" t="s">
        <v>38</v>
      </c>
      <c r="F2864" s="25" t="s">
        <v>1348</v>
      </c>
      <c r="G2864" s="22" t="s">
        <v>39</v>
      </c>
      <c r="H2864" s="26">
        <v>680704</v>
      </c>
      <c r="I2864" s="28"/>
      <c r="J2864" s="26">
        <v>54456</v>
      </c>
      <c r="K2864" s="26">
        <v>735160</v>
      </c>
      <c r="L2864" s="22" t="s">
        <v>1336</v>
      </c>
      <c r="M2864" s="22"/>
      <c r="N2864">
        <f t="shared" si="191"/>
        <v>12409</v>
      </c>
      <c r="O2864">
        <f>+VLOOKUP(N2864,'Thanh toán '!O$8:P$8099,2,0)</f>
        <v>735160</v>
      </c>
      <c r="P2864">
        <f t="shared" si="192"/>
        <v>735160</v>
      </c>
      <c r="Q2864" s="30">
        <f t="shared" si="193"/>
        <v>0</v>
      </c>
    </row>
    <row r="2865" spans="1:17" hidden="1" x14ac:dyDescent="0.3">
      <c r="A2865" s="21">
        <v>20987</v>
      </c>
      <c r="B2865" s="22" t="s">
        <v>3249</v>
      </c>
      <c r="C2865" s="22" t="s">
        <v>1333</v>
      </c>
      <c r="D2865" s="27" t="s">
        <v>3235</v>
      </c>
      <c r="E2865" s="24" t="s">
        <v>42</v>
      </c>
      <c r="F2865" s="25" t="s">
        <v>1359</v>
      </c>
      <c r="G2865" s="22" t="s">
        <v>43</v>
      </c>
      <c r="H2865" s="26">
        <v>4186210</v>
      </c>
      <c r="I2865" s="28"/>
      <c r="J2865" s="26">
        <v>334897</v>
      </c>
      <c r="K2865" s="26">
        <v>4521107</v>
      </c>
      <c r="L2865" s="22" t="s">
        <v>1336</v>
      </c>
      <c r="M2865" s="22"/>
      <c r="N2865">
        <f t="shared" si="191"/>
        <v>12410</v>
      </c>
      <c r="O2865">
        <f>+VLOOKUP(N2865,'Thanh toán '!O$8:P$8099,2,0)</f>
        <v>4521107</v>
      </c>
      <c r="P2865">
        <f t="shared" si="192"/>
        <v>4521107</v>
      </c>
      <c r="Q2865" s="30">
        <f t="shared" si="193"/>
        <v>0</v>
      </c>
    </row>
    <row r="2866" spans="1:17" hidden="1" x14ac:dyDescent="0.3">
      <c r="A2866" s="21">
        <v>20988</v>
      </c>
      <c r="B2866" s="22" t="s">
        <v>3250</v>
      </c>
      <c r="C2866" s="22" t="s">
        <v>1333</v>
      </c>
      <c r="D2866" s="27" t="s">
        <v>3235</v>
      </c>
      <c r="E2866" s="24" t="s">
        <v>38</v>
      </c>
      <c r="F2866" s="25" t="s">
        <v>1348</v>
      </c>
      <c r="G2866" s="22" t="s">
        <v>39</v>
      </c>
      <c r="H2866" s="26">
        <v>433540</v>
      </c>
      <c r="I2866" s="28"/>
      <c r="J2866" s="26">
        <v>34683</v>
      </c>
      <c r="K2866" s="26">
        <v>468223</v>
      </c>
      <c r="L2866" s="22" t="s">
        <v>1336</v>
      </c>
      <c r="M2866" s="22"/>
      <c r="N2866">
        <f t="shared" si="191"/>
        <v>12411</v>
      </c>
      <c r="O2866">
        <f>+VLOOKUP(N2866,'Thanh toán '!O$8:P$8099,2,0)</f>
        <v>468223</v>
      </c>
      <c r="P2866">
        <f t="shared" si="192"/>
        <v>468223</v>
      </c>
      <c r="Q2866" s="30">
        <f t="shared" si="193"/>
        <v>0</v>
      </c>
    </row>
    <row r="2867" spans="1:17" hidden="1" x14ac:dyDescent="0.3">
      <c r="A2867" s="21">
        <v>20989</v>
      </c>
      <c r="B2867" s="22" t="s">
        <v>3251</v>
      </c>
      <c r="C2867" s="22" t="s">
        <v>1333</v>
      </c>
      <c r="D2867" s="27" t="s">
        <v>3235</v>
      </c>
      <c r="E2867" s="24" t="s">
        <v>38</v>
      </c>
      <c r="F2867" s="25" t="s">
        <v>1348</v>
      </c>
      <c r="G2867" s="22" t="s">
        <v>39</v>
      </c>
      <c r="H2867" s="26">
        <v>1118857</v>
      </c>
      <c r="I2867" s="28"/>
      <c r="J2867" s="26">
        <v>89509</v>
      </c>
      <c r="K2867" s="26">
        <v>1208366</v>
      </c>
      <c r="L2867" s="22" t="s">
        <v>1336</v>
      </c>
      <c r="M2867" s="22"/>
      <c r="N2867">
        <f t="shared" si="191"/>
        <v>12412</v>
      </c>
      <c r="O2867">
        <f>+VLOOKUP(N2867,'Thanh toán '!O$8:P$8099,2,0)</f>
        <v>1208366</v>
      </c>
      <c r="P2867">
        <f t="shared" si="192"/>
        <v>1208366</v>
      </c>
      <c r="Q2867" s="30">
        <f t="shared" si="193"/>
        <v>0</v>
      </c>
    </row>
    <row r="2868" spans="1:17" hidden="1" x14ac:dyDescent="0.3">
      <c r="A2868" s="21">
        <v>20990</v>
      </c>
      <c r="B2868" s="22" t="s">
        <v>3252</v>
      </c>
      <c r="C2868" s="22" t="s">
        <v>1333</v>
      </c>
      <c r="D2868" s="27" t="s">
        <v>3235</v>
      </c>
      <c r="E2868" s="24" t="s">
        <v>89</v>
      </c>
      <c r="F2868" s="25" t="s">
        <v>1525</v>
      </c>
      <c r="G2868" s="22" t="s">
        <v>90</v>
      </c>
      <c r="H2868" s="26">
        <v>3492220</v>
      </c>
      <c r="I2868" s="28"/>
      <c r="J2868" s="26">
        <v>279378</v>
      </c>
      <c r="K2868" s="26">
        <v>3771598</v>
      </c>
      <c r="L2868" s="22" t="s">
        <v>1336</v>
      </c>
      <c r="M2868" s="22"/>
      <c r="N2868">
        <f t="shared" si="191"/>
        <v>12413</v>
      </c>
      <c r="O2868">
        <f>+VLOOKUP(N2868,'Thanh toán '!O$8:P$8099,2,0)</f>
        <v>3771598</v>
      </c>
      <c r="P2868">
        <f t="shared" si="192"/>
        <v>3771598</v>
      </c>
      <c r="Q2868" s="30">
        <f t="shared" si="193"/>
        <v>0</v>
      </c>
    </row>
    <row r="2869" spans="1:17" hidden="1" x14ac:dyDescent="0.3">
      <c r="A2869" s="21">
        <v>20991</v>
      </c>
      <c r="B2869" s="22" t="s">
        <v>3253</v>
      </c>
      <c r="C2869" s="22" t="s">
        <v>1333</v>
      </c>
      <c r="D2869" s="27" t="s">
        <v>3235</v>
      </c>
      <c r="E2869" s="24" t="s">
        <v>38</v>
      </c>
      <c r="F2869" s="25" t="s">
        <v>1348</v>
      </c>
      <c r="G2869" s="22" t="s">
        <v>39</v>
      </c>
      <c r="H2869" s="26">
        <v>499764</v>
      </c>
      <c r="I2869" s="28"/>
      <c r="J2869" s="26">
        <v>39981</v>
      </c>
      <c r="K2869" s="26">
        <v>539745</v>
      </c>
      <c r="L2869" s="22" t="s">
        <v>1336</v>
      </c>
      <c r="M2869" s="22"/>
      <c r="N2869">
        <f t="shared" si="191"/>
        <v>12414</v>
      </c>
      <c r="O2869">
        <f>+VLOOKUP(N2869,'Thanh toán '!O$8:P$8099,2,0)</f>
        <v>539745</v>
      </c>
      <c r="P2869">
        <f t="shared" si="192"/>
        <v>539745</v>
      </c>
      <c r="Q2869" s="30">
        <f t="shared" si="193"/>
        <v>0</v>
      </c>
    </row>
    <row r="2870" spans="1:17" hidden="1" x14ac:dyDescent="0.3">
      <c r="A2870" s="21">
        <v>20992</v>
      </c>
      <c r="B2870" s="22" t="s">
        <v>3254</v>
      </c>
      <c r="C2870" s="22" t="s">
        <v>1333</v>
      </c>
      <c r="D2870" s="27" t="s">
        <v>3235</v>
      </c>
      <c r="E2870" s="24" t="s">
        <v>38</v>
      </c>
      <c r="F2870" s="25" t="s">
        <v>1348</v>
      </c>
      <c r="G2870" s="22" t="s">
        <v>39</v>
      </c>
      <c r="H2870" s="26">
        <v>667380</v>
      </c>
      <c r="I2870" s="28"/>
      <c r="J2870" s="26">
        <v>53390</v>
      </c>
      <c r="K2870" s="26">
        <v>720770</v>
      </c>
      <c r="L2870" s="22" t="s">
        <v>1336</v>
      </c>
      <c r="M2870" s="22"/>
      <c r="N2870">
        <f t="shared" si="191"/>
        <v>12415</v>
      </c>
      <c r="O2870">
        <f>+VLOOKUP(N2870,'Thanh toán '!O$8:P$8099,2,0)</f>
        <v>720770</v>
      </c>
      <c r="P2870">
        <f t="shared" si="192"/>
        <v>720770</v>
      </c>
      <c r="Q2870" s="30">
        <f t="shared" si="193"/>
        <v>0</v>
      </c>
    </row>
    <row r="2871" spans="1:17" ht="26.3" hidden="1" x14ac:dyDescent="0.3">
      <c r="A2871" s="21">
        <v>20996</v>
      </c>
      <c r="B2871" s="22" t="s">
        <v>3255</v>
      </c>
      <c r="C2871" s="22" t="s">
        <v>1333</v>
      </c>
      <c r="D2871" s="27" t="s">
        <v>3235</v>
      </c>
      <c r="E2871" s="24" t="s">
        <v>23</v>
      </c>
      <c r="F2871" s="25" t="s">
        <v>1342</v>
      </c>
      <c r="G2871" s="22" t="s">
        <v>24</v>
      </c>
      <c r="H2871" s="26">
        <v>832940</v>
      </c>
      <c r="I2871" s="28"/>
      <c r="J2871" s="26">
        <v>66635</v>
      </c>
      <c r="K2871" s="26">
        <v>899575</v>
      </c>
      <c r="L2871" s="22" t="s">
        <v>1336</v>
      </c>
      <c r="M2871" s="22"/>
      <c r="N2871">
        <f t="shared" si="191"/>
        <v>12419</v>
      </c>
      <c r="O2871">
        <f>+VLOOKUP(N2871,'Thanh toán '!O$8:P$8099,2,0)</f>
        <v>899575</v>
      </c>
      <c r="P2871">
        <f t="shared" si="192"/>
        <v>899575</v>
      </c>
      <c r="Q2871" s="30">
        <f t="shared" si="193"/>
        <v>0</v>
      </c>
    </row>
    <row r="2872" spans="1:17" ht="26.3" hidden="1" x14ac:dyDescent="0.3">
      <c r="A2872" s="21">
        <v>20997</v>
      </c>
      <c r="B2872" s="22" t="s">
        <v>3256</v>
      </c>
      <c r="C2872" s="22" t="s">
        <v>1333</v>
      </c>
      <c r="D2872" s="27" t="s">
        <v>3235</v>
      </c>
      <c r="E2872" s="24" t="s">
        <v>23</v>
      </c>
      <c r="F2872" s="25" t="s">
        <v>1342</v>
      </c>
      <c r="G2872" s="22" t="s">
        <v>24</v>
      </c>
      <c r="H2872" s="26">
        <v>832940</v>
      </c>
      <c r="I2872" s="28"/>
      <c r="J2872" s="26">
        <v>66635</v>
      </c>
      <c r="K2872" s="26">
        <v>899575</v>
      </c>
      <c r="L2872" s="22" t="s">
        <v>1336</v>
      </c>
      <c r="M2872" s="22"/>
      <c r="N2872">
        <f t="shared" si="191"/>
        <v>12420</v>
      </c>
      <c r="O2872">
        <f>+VLOOKUP(N2872,'Thanh toán '!O$8:P$8099,2,0)</f>
        <v>899575</v>
      </c>
      <c r="P2872">
        <f t="shared" si="192"/>
        <v>899575</v>
      </c>
      <c r="Q2872" s="30">
        <f t="shared" si="193"/>
        <v>0</v>
      </c>
    </row>
    <row r="2873" spans="1:17" ht="26.3" hidden="1" x14ac:dyDescent="0.3">
      <c r="A2873" s="21">
        <v>20998</v>
      </c>
      <c r="B2873" s="22" t="s">
        <v>3257</v>
      </c>
      <c r="C2873" s="22" t="s">
        <v>1333</v>
      </c>
      <c r="D2873" s="27" t="s">
        <v>3235</v>
      </c>
      <c r="E2873" s="24" t="s">
        <v>23</v>
      </c>
      <c r="F2873" s="25" t="s">
        <v>1342</v>
      </c>
      <c r="G2873" s="22" t="s">
        <v>24</v>
      </c>
      <c r="H2873" s="26">
        <v>832940</v>
      </c>
      <c r="I2873" s="28"/>
      <c r="J2873" s="26">
        <v>66635</v>
      </c>
      <c r="K2873" s="26">
        <v>899575</v>
      </c>
      <c r="L2873" s="22" t="s">
        <v>1336</v>
      </c>
      <c r="M2873" s="22"/>
      <c r="N2873">
        <f t="shared" si="191"/>
        <v>12421</v>
      </c>
      <c r="O2873">
        <f>+VLOOKUP(N2873,'Thanh toán '!O$8:P$8099,2,0)</f>
        <v>899575</v>
      </c>
      <c r="P2873">
        <f t="shared" si="192"/>
        <v>899575</v>
      </c>
      <c r="Q2873" s="30">
        <f t="shared" si="193"/>
        <v>0</v>
      </c>
    </row>
    <row r="2874" spans="1:17" ht="26.3" hidden="1" x14ac:dyDescent="0.3">
      <c r="A2874" s="21">
        <v>20999</v>
      </c>
      <c r="B2874" s="22" t="s">
        <v>3258</v>
      </c>
      <c r="C2874" s="22" t="s">
        <v>1333</v>
      </c>
      <c r="D2874" s="27" t="s">
        <v>3235</v>
      </c>
      <c r="E2874" s="24" t="s">
        <v>23</v>
      </c>
      <c r="F2874" s="25" t="s">
        <v>1342</v>
      </c>
      <c r="G2874" s="22" t="s">
        <v>24</v>
      </c>
      <c r="H2874" s="26">
        <v>832940</v>
      </c>
      <c r="I2874" s="28"/>
      <c r="J2874" s="26">
        <v>66635</v>
      </c>
      <c r="K2874" s="26">
        <v>899575</v>
      </c>
      <c r="L2874" s="22" t="s">
        <v>1336</v>
      </c>
      <c r="M2874" s="22"/>
      <c r="N2874">
        <f t="shared" si="191"/>
        <v>12422</v>
      </c>
      <c r="O2874">
        <f>+VLOOKUP(N2874,'Thanh toán '!O$8:P$8099,2,0)</f>
        <v>899575</v>
      </c>
      <c r="P2874">
        <f t="shared" si="192"/>
        <v>899575</v>
      </c>
      <c r="Q2874" s="30">
        <f t="shared" si="193"/>
        <v>0</v>
      </c>
    </row>
    <row r="2875" spans="1:17" ht="26.3" hidden="1" x14ac:dyDescent="0.3">
      <c r="A2875" s="21">
        <v>21000</v>
      </c>
      <c r="B2875" s="22" t="s">
        <v>3259</v>
      </c>
      <c r="C2875" s="22" t="s">
        <v>1333</v>
      </c>
      <c r="D2875" s="27" t="s">
        <v>3235</v>
      </c>
      <c r="E2875" s="24" t="s">
        <v>23</v>
      </c>
      <c r="F2875" s="25" t="s">
        <v>1342</v>
      </c>
      <c r="G2875" s="22" t="s">
        <v>24</v>
      </c>
      <c r="H2875" s="26">
        <v>1249410</v>
      </c>
      <c r="I2875" s="28"/>
      <c r="J2875" s="26">
        <v>99953</v>
      </c>
      <c r="K2875" s="26">
        <v>1349363</v>
      </c>
      <c r="L2875" s="22" t="s">
        <v>1336</v>
      </c>
      <c r="M2875" s="22"/>
      <c r="N2875">
        <f t="shared" si="191"/>
        <v>12423</v>
      </c>
      <c r="O2875">
        <f>+VLOOKUP(N2875,'Thanh toán '!O$8:P$8099,2,0)</f>
        <v>1349363</v>
      </c>
      <c r="P2875">
        <f t="shared" si="192"/>
        <v>1349363</v>
      </c>
      <c r="Q2875" s="30">
        <f t="shared" si="193"/>
        <v>0</v>
      </c>
    </row>
    <row r="2876" spans="1:17" ht="26.3" hidden="1" x14ac:dyDescent="0.3">
      <c r="A2876" s="21">
        <v>21001</v>
      </c>
      <c r="B2876" s="22" t="s">
        <v>3260</v>
      </c>
      <c r="C2876" s="22" t="s">
        <v>1333</v>
      </c>
      <c r="D2876" s="27" t="s">
        <v>3235</v>
      </c>
      <c r="E2876" s="24" t="s">
        <v>23</v>
      </c>
      <c r="F2876" s="25" t="s">
        <v>1342</v>
      </c>
      <c r="G2876" s="22" t="s">
        <v>24</v>
      </c>
      <c r="H2876" s="26">
        <v>832940</v>
      </c>
      <c r="I2876" s="28"/>
      <c r="J2876" s="26">
        <v>66635</v>
      </c>
      <c r="K2876" s="26">
        <v>899575</v>
      </c>
      <c r="L2876" s="22" t="s">
        <v>1336</v>
      </c>
      <c r="M2876" s="22"/>
      <c r="N2876">
        <f t="shared" si="191"/>
        <v>12424</v>
      </c>
      <c r="O2876">
        <f>+VLOOKUP(N2876,'Thanh toán '!O$8:P$8099,2,0)</f>
        <v>899575</v>
      </c>
      <c r="P2876">
        <f t="shared" si="192"/>
        <v>899575</v>
      </c>
      <c r="Q2876" s="30">
        <f t="shared" si="193"/>
        <v>0</v>
      </c>
    </row>
    <row r="2877" spans="1:17" ht="26.3" hidden="1" x14ac:dyDescent="0.3">
      <c r="A2877" s="21">
        <v>21002</v>
      </c>
      <c r="B2877" s="22" t="s">
        <v>3261</v>
      </c>
      <c r="C2877" s="22" t="s">
        <v>1333</v>
      </c>
      <c r="D2877" s="27" t="s">
        <v>3235</v>
      </c>
      <c r="E2877" s="24" t="s">
        <v>23</v>
      </c>
      <c r="F2877" s="25" t="s">
        <v>1342</v>
      </c>
      <c r="G2877" s="22" t="s">
        <v>24</v>
      </c>
      <c r="H2877" s="26">
        <v>832940</v>
      </c>
      <c r="I2877" s="28"/>
      <c r="J2877" s="26">
        <v>66635</v>
      </c>
      <c r="K2877" s="26">
        <v>899575</v>
      </c>
      <c r="L2877" s="22" t="s">
        <v>1336</v>
      </c>
      <c r="M2877" s="22"/>
      <c r="N2877">
        <f t="shared" si="191"/>
        <v>12425</v>
      </c>
      <c r="O2877">
        <f>+VLOOKUP(N2877,'Thanh toán '!O$8:P$8099,2,0)</f>
        <v>899575</v>
      </c>
      <c r="P2877">
        <f t="shared" si="192"/>
        <v>899575</v>
      </c>
      <c r="Q2877" s="30">
        <f t="shared" si="193"/>
        <v>0</v>
      </c>
    </row>
    <row r="2878" spans="1:17" ht="26.3" hidden="1" x14ac:dyDescent="0.3">
      <c r="A2878" s="21">
        <v>21003</v>
      </c>
      <c r="B2878" s="22" t="s">
        <v>3262</v>
      </c>
      <c r="C2878" s="22" t="s">
        <v>1333</v>
      </c>
      <c r="D2878" s="27" t="s">
        <v>3235</v>
      </c>
      <c r="E2878" s="24" t="s">
        <v>23</v>
      </c>
      <c r="F2878" s="25" t="s">
        <v>1342</v>
      </c>
      <c r="G2878" s="22" t="s">
        <v>24</v>
      </c>
      <c r="H2878" s="26">
        <v>832940</v>
      </c>
      <c r="I2878" s="28"/>
      <c r="J2878" s="26">
        <v>66635</v>
      </c>
      <c r="K2878" s="26">
        <v>899575</v>
      </c>
      <c r="L2878" s="22" t="s">
        <v>1336</v>
      </c>
      <c r="M2878" s="22"/>
      <c r="N2878">
        <f t="shared" si="191"/>
        <v>12426</v>
      </c>
      <c r="O2878">
        <f>+VLOOKUP(N2878,'Thanh toán '!O$8:P$8099,2,0)</f>
        <v>899575</v>
      </c>
      <c r="P2878">
        <f t="shared" si="192"/>
        <v>899575</v>
      </c>
      <c r="Q2878" s="30">
        <f t="shared" si="193"/>
        <v>0</v>
      </c>
    </row>
    <row r="2879" spans="1:17" ht="26.3" hidden="1" x14ac:dyDescent="0.3">
      <c r="A2879" s="21">
        <v>21004</v>
      </c>
      <c r="B2879" s="22" t="s">
        <v>3263</v>
      </c>
      <c r="C2879" s="22" t="s">
        <v>1333</v>
      </c>
      <c r="D2879" s="27" t="s">
        <v>3235</v>
      </c>
      <c r="E2879" s="24" t="s">
        <v>23</v>
      </c>
      <c r="F2879" s="25" t="s">
        <v>1342</v>
      </c>
      <c r="G2879" s="22" t="s">
        <v>24</v>
      </c>
      <c r="H2879" s="26">
        <v>832940</v>
      </c>
      <c r="I2879" s="28"/>
      <c r="J2879" s="26">
        <v>66635</v>
      </c>
      <c r="K2879" s="26">
        <v>899575</v>
      </c>
      <c r="L2879" s="22" t="s">
        <v>1336</v>
      </c>
      <c r="M2879" s="22"/>
      <c r="N2879">
        <f t="shared" si="191"/>
        <v>12427</v>
      </c>
      <c r="O2879">
        <f>+VLOOKUP(N2879,'Thanh toán '!O$8:P$8099,2,0)</f>
        <v>899575</v>
      </c>
      <c r="P2879">
        <f t="shared" si="192"/>
        <v>899575</v>
      </c>
      <c r="Q2879" s="30">
        <f t="shared" si="193"/>
        <v>0</v>
      </c>
    </row>
    <row r="2880" spans="1:17" ht="26.3" hidden="1" x14ac:dyDescent="0.3">
      <c r="A2880" s="21">
        <v>21005</v>
      </c>
      <c r="B2880" s="22" t="s">
        <v>3264</v>
      </c>
      <c r="C2880" s="22" t="s">
        <v>1333</v>
      </c>
      <c r="D2880" s="27" t="s">
        <v>3235</v>
      </c>
      <c r="E2880" s="24" t="s">
        <v>23</v>
      </c>
      <c r="F2880" s="25" t="s">
        <v>1342</v>
      </c>
      <c r="G2880" s="22" t="s">
        <v>24</v>
      </c>
      <c r="H2880" s="26">
        <v>797784</v>
      </c>
      <c r="I2880" s="28"/>
      <c r="J2880" s="26">
        <v>63823</v>
      </c>
      <c r="K2880" s="26">
        <v>861607</v>
      </c>
      <c r="L2880" s="22" t="s">
        <v>1336</v>
      </c>
      <c r="M2880" s="22"/>
      <c r="N2880">
        <f t="shared" si="191"/>
        <v>12428</v>
      </c>
      <c r="O2880">
        <f>+VLOOKUP(N2880,'Thanh toán '!O$8:P$8099,2,0)</f>
        <v>861607</v>
      </c>
      <c r="P2880">
        <f t="shared" si="192"/>
        <v>861607</v>
      </c>
      <c r="Q2880" s="30">
        <f t="shared" si="193"/>
        <v>0</v>
      </c>
    </row>
    <row r="2881" spans="1:17" ht="26.3" hidden="1" x14ac:dyDescent="0.3">
      <c r="A2881" s="21">
        <v>21007</v>
      </c>
      <c r="B2881" s="22" t="s">
        <v>3265</v>
      </c>
      <c r="C2881" s="22" t="s">
        <v>1333</v>
      </c>
      <c r="D2881" s="27" t="s">
        <v>3235</v>
      </c>
      <c r="E2881" s="24" t="s">
        <v>23</v>
      </c>
      <c r="F2881" s="25" t="s">
        <v>1342</v>
      </c>
      <c r="G2881" s="22" t="s">
        <v>24</v>
      </c>
      <c r="H2881" s="26">
        <v>1461484</v>
      </c>
      <c r="I2881" s="28"/>
      <c r="J2881" s="26">
        <v>116919</v>
      </c>
      <c r="K2881" s="26">
        <v>1578403</v>
      </c>
      <c r="L2881" s="22" t="s">
        <v>1336</v>
      </c>
      <c r="M2881" s="22"/>
      <c r="N2881">
        <f t="shared" si="191"/>
        <v>12430</v>
      </c>
      <c r="O2881">
        <f>+VLOOKUP(N2881,'Thanh toán '!O$8:P$8099,2,0)</f>
        <v>1578403</v>
      </c>
      <c r="P2881">
        <f t="shared" si="192"/>
        <v>1578403</v>
      </c>
      <c r="Q2881" s="30">
        <f t="shared" si="193"/>
        <v>0</v>
      </c>
    </row>
    <row r="2882" spans="1:17" ht="26.3" hidden="1" x14ac:dyDescent="0.3">
      <c r="A2882" s="21">
        <v>21010</v>
      </c>
      <c r="B2882" s="22" t="s">
        <v>3266</v>
      </c>
      <c r="C2882" s="22" t="s">
        <v>1333</v>
      </c>
      <c r="D2882" s="27" t="s">
        <v>3235</v>
      </c>
      <c r="E2882" s="24" t="s">
        <v>23</v>
      </c>
      <c r="F2882" s="25" t="s">
        <v>1342</v>
      </c>
      <c r="G2882" s="22" t="s">
        <v>24</v>
      </c>
      <c r="H2882" s="26">
        <v>1422485</v>
      </c>
      <c r="I2882" s="28"/>
      <c r="J2882" s="26">
        <v>113799</v>
      </c>
      <c r="K2882" s="26">
        <v>1536284</v>
      </c>
      <c r="L2882" s="22" t="s">
        <v>1336</v>
      </c>
      <c r="M2882" s="22"/>
      <c r="N2882">
        <f t="shared" si="191"/>
        <v>12433</v>
      </c>
      <c r="O2882">
        <f>+VLOOKUP(N2882,'Thanh toán '!O$8:P$8099,2,0)</f>
        <v>1536284</v>
      </c>
      <c r="P2882">
        <f t="shared" si="192"/>
        <v>1536284</v>
      </c>
      <c r="Q2882" s="30">
        <f t="shared" si="193"/>
        <v>0</v>
      </c>
    </row>
    <row r="2883" spans="1:17" hidden="1" x14ac:dyDescent="0.3">
      <c r="A2883" s="21">
        <v>21011</v>
      </c>
      <c r="B2883" s="22" t="s">
        <v>3267</v>
      </c>
      <c r="C2883" s="22" t="s">
        <v>1333</v>
      </c>
      <c r="D2883" s="27" t="s">
        <v>3235</v>
      </c>
      <c r="E2883" s="24" t="s">
        <v>15</v>
      </c>
      <c r="F2883" s="25" t="s">
        <v>1401</v>
      </c>
      <c r="G2883" s="22" t="s">
        <v>16</v>
      </c>
      <c r="H2883" s="26">
        <v>1795425</v>
      </c>
      <c r="I2883" s="28"/>
      <c r="J2883" s="26">
        <v>143634</v>
      </c>
      <c r="K2883" s="26">
        <v>1939059</v>
      </c>
      <c r="L2883" s="22" t="s">
        <v>1336</v>
      </c>
      <c r="M2883" s="22"/>
      <c r="N2883">
        <f t="shared" si="191"/>
        <v>12434</v>
      </c>
      <c r="O2883">
        <f>+VLOOKUP(N2883,'Thanh toán '!O$8:P$8099,2,0)</f>
        <v>1939059</v>
      </c>
      <c r="P2883">
        <f t="shared" si="192"/>
        <v>1939059</v>
      </c>
      <c r="Q2883" s="30">
        <f t="shared" si="193"/>
        <v>0</v>
      </c>
    </row>
    <row r="2884" spans="1:17" ht="26.3" hidden="1" x14ac:dyDescent="0.3">
      <c r="A2884" s="21">
        <v>21012</v>
      </c>
      <c r="B2884" s="22" t="s">
        <v>3268</v>
      </c>
      <c r="C2884" s="22" t="s">
        <v>1333</v>
      </c>
      <c r="D2884" s="27" t="s">
        <v>3235</v>
      </c>
      <c r="E2884" s="24" t="s">
        <v>1497</v>
      </c>
      <c r="F2884" s="25" t="s">
        <v>1498</v>
      </c>
      <c r="G2884" s="22" t="s">
        <v>1499</v>
      </c>
      <c r="H2884" s="26">
        <v>832940</v>
      </c>
      <c r="I2884" s="28"/>
      <c r="J2884" s="26">
        <v>66635</v>
      </c>
      <c r="K2884" s="26">
        <v>899575</v>
      </c>
      <c r="L2884" s="22" t="s">
        <v>1336</v>
      </c>
      <c r="M2884" s="22"/>
      <c r="N2884">
        <f t="shared" si="191"/>
        <v>12435</v>
      </c>
      <c r="O2884">
        <f>+VLOOKUP(N2884,'Thanh toán '!O$8:P$8099,2,0)</f>
        <v>899575</v>
      </c>
      <c r="P2884">
        <f t="shared" si="192"/>
        <v>899575</v>
      </c>
      <c r="Q2884" s="30">
        <f t="shared" si="193"/>
        <v>0</v>
      </c>
    </row>
    <row r="2885" spans="1:17" hidden="1" x14ac:dyDescent="0.3">
      <c r="A2885" s="21">
        <v>21013</v>
      </c>
      <c r="B2885" s="22" t="s">
        <v>3269</v>
      </c>
      <c r="C2885" s="22" t="s">
        <v>1333</v>
      </c>
      <c r="D2885" s="27" t="s">
        <v>3235</v>
      </c>
      <c r="E2885" s="24" t="s">
        <v>136</v>
      </c>
      <c r="F2885" s="25" t="s">
        <v>1487</v>
      </c>
      <c r="G2885" s="22" t="s">
        <v>137</v>
      </c>
      <c r="H2885" s="26">
        <v>11518330</v>
      </c>
      <c r="I2885" s="28"/>
      <c r="J2885" s="26">
        <v>921466</v>
      </c>
      <c r="K2885" s="26">
        <v>12439796</v>
      </c>
      <c r="L2885" s="22" t="s">
        <v>1336</v>
      </c>
      <c r="M2885" s="22"/>
      <c r="N2885">
        <f t="shared" si="191"/>
        <v>12436</v>
      </c>
      <c r="O2885">
        <f>+VLOOKUP(N2885,'Thanh toán '!O$8:P$8099,2,0)</f>
        <v>12439796</v>
      </c>
      <c r="P2885">
        <f t="shared" si="192"/>
        <v>12439796</v>
      </c>
      <c r="Q2885" s="30">
        <f t="shared" si="193"/>
        <v>0</v>
      </c>
    </row>
    <row r="2886" spans="1:17" ht="26.3" hidden="1" x14ac:dyDescent="0.3">
      <c r="A2886" s="21">
        <v>21014</v>
      </c>
      <c r="B2886" s="22" t="s">
        <v>3270</v>
      </c>
      <c r="C2886" s="22" t="s">
        <v>1333</v>
      </c>
      <c r="D2886" s="27" t="s">
        <v>3235</v>
      </c>
      <c r="E2886" s="24" t="s">
        <v>1491</v>
      </c>
      <c r="F2886" s="25" t="s">
        <v>1492</v>
      </c>
      <c r="G2886" s="22" t="s">
        <v>1493</v>
      </c>
      <c r="H2886" s="26">
        <v>1034535</v>
      </c>
      <c r="I2886" s="28"/>
      <c r="J2886" s="26">
        <v>82763</v>
      </c>
      <c r="K2886" s="26">
        <v>1117298</v>
      </c>
      <c r="L2886" s="22" t="s">
        <v>1336</v>
      </c>
      <c r="M2886" s="22"/>
      <c r="N2886">
        <f t="shared" ref="N2886:N2949" si="194">+B2886*1</f>
        <v>12437</v>
      </c>
      <c r="O2886">
        <f>+VLOOKUP(N2886,'Thanh toán '!O$8:P$8099,2,0)</f>
        <v>1117298</v>
      </c>
      <c r="P2886">
        <f t="shared" ref="P2886:P2949" si="195">+O2886</f>
        <v>1117298</v>
      </c>
      <c r="Q2886" s="30">
        <f t="shared" si="193"/>
        <v>0</v>
      </c>
    </row>
    <row r="2887" spans="1:17" ht="26.3" hidden="1" x14ac:dyDescent="0.3">
      <c r="A2887" s="21">
        <v>21015</v>
      </c>
      <c r="B2887" s="22" t="s">
        <v>3271</v>
      </c>
      <c r="C2887" s="22" t="s">
        <v>1333</v>
      </c>
      <c r="D2887" s="27" t="s">
        <v>3235</v>
      </c>
      <c r="E2887" s="24" t="s">
        <v>353</v>
      </c>
      <c r="F2887" s="25" t="s">
        <v>1495</v>
      </c>
      <c r="G2887" s="22" t="s">
        <v>354</v>
      </c>
      <c r="H2887" s="26">
        <v>832940</v>
      </c>
      <c r="I2887" s="28"/>
      <c r="J2887" s="26">
        <v>66635</v>
      </c>
      <c r="K2887" s="26">
        <v>899575</v>
      </c>
      <c r="L2887" s="22" t="s">
        <v>1336</v>
      </c>
      <c r="M2887" s="22"/>
      <c r="N2887">
        <f t="shared" si="194"/>
        <v>12438</v>
      </c>
      <c r="O2887">
        <f>+VLOOKUP(N2887,'Thanh toán '!O$8:P$8099,2,0)</f>
        <v>899575</v>
      </c>
      <c r="P2887">
        <f t="shared" si="195"/>
        <v>899575</v>
      </c>
      <c r="Q2887" s="30">
        <f t="shared" si="193"/>
        <v>0</v>
      </c>
    </row>
    <row r="2888" spans="1:17" hidden="1" x14ac:dyDescent="0.3">
      <c r="A2888" s="21">
        <v>21019</v>
      </c>
      <c r="B2888" s="22" t="s">
        <v>3272</v>
      </c>
      <c r="C2888" s="22" t="s">
        <v>1333</v>
      </c>
      <c r="D2888" s="27" t="s">
        <v>3273</v>
      </c>
      <c r="E2888" s="24" t="s">
        <v>42</v>
      </c>
      <c r="F2888" s="25" t="s">
        <v>1359</v>
      </c>
      <c r="G2888" s="22" t="s">
        <v>43</v>
      </c>
      <c r="H2888" s="26">
        <v>2284940</v>
      </c>
      <c r="I2888" s="28"/>
      <c r="J2888" s="26">
        <v>182795</v>
      </c>
      <c r="K2888" s="26">
        <v>2467735</v>
      </c>
      <c r="L2888" s="22" t="s">
        <v>1336</v>
      </c>
      <c r="M2888" s="22"/>
      <c r="N2888">
        <f t="shared" si="194"/>
        <v>12442</v>
      </c>
      <c r="O2888">
        <f>+VLOOKUP(N2888,'Thanh toán '!O$8:P$8099,2,0)</f>
        <v>2467735</v>
      </c>
      <c r="P2888">
        <f t="shared" si="195"/>
        <v>2467735</v>
      </c>
      <c r="Q2888" s="30">
        <f t="shared" si="193"/>
        <v>0</v>
      </c>
    </row>
    <row r="2889" spans="1:17" hidden="1" x14ac:dyDescent="0.3">
      <c r="A2889" s="21">
        <v>21022</v>
      </c>
      <c r="B2889" s="22" t="s">
        <v>3274</v>
      </c>
      <c r="C2889" s="22" t="s">
        <v>1333</v>
      </c>
      <c r="D2889" s="27" t="s">
        <v>3273</v>
      </c>
      <c r="E2889" s="24" t="s">
        <v>32</v>
      </c>
      <c r="F2889" s="25" t="s">
        <v>1335</v>
      </c>
      <c r="G2889" s="22" t="s">
        <v>33</v>
      </c>
      <c r="H2889" s="26">
        <v>1616565</v>
      </c>
      <c r="I2889" s="28"/>
      <c r="J2889" s="26">
        <v>129325</v>
      </c>
      <c r="K2889" s="26">
        <v>1745890</v>
      </c>
      <c r="L2889" s="22" t="s">
        <v>1336</v>
      </c>
      <c r="M2889" s="22"/>
      <c r="N2889">
        <f t="shared" si="194"/>
        <v>12445</v>
      </c>
      <c r="O2889">
        <f>+VLOOKUP(N2889,'Thanh toán '!O$8:P$8099,2,0)</f>
        <v>1745890</v>
      </c>
      <c r="P2889">
        <f t="shared" si="195"/>
        <v>1745890</v>
      </c>
      <c r="Q2889" s="30">
        <f t="shared" si="193"/>
        <v>0</v>
      </c>
    </row>
    <row r="2890" spans="1:17" hidden="1" x14ac:dyDescent="0.3">
      <c r="A2890" s="21">
        <v>21024</v>
      </c>
      <c r="B2890" s="22" t="s">
        <v>3275</v>
      </c>
      <c r="C2890" s="22" t="s">
        <v>1333</v>
      </c>
      <c r="D2890" s="27" t="s">
        <v>3273</v>
      </c>
      <c r="E2890" s="24" t="s">
        <v>38</v>
      </c>
      <c r="F2890" s="25" t="s">
        <v>1348</v>
      </c>
      <c r="G2890" s="22" t="s">
        <v>39</v>
      </c>
      <c r="H2890" s="26">
        <v>1256373</v>
      </c>
      <c r="I2890" s="28"/>
      <c r="J2890" s="26">
        <v>100510</v>
      </c>
      <c r="K2890" s="26">
        <v>1356883</v>
      </c>
      <c r="L2890" s="22" t="s">
        <v>1336</v>
      </c>
      <c r="M2890" s="22"/>
      <c r="N2890">
        <f t="shared" si="194"/>
        <v>12447</v>
      </c>
      <c r="O2890">
        <f>+VLOOKUP(N2890,'Thanh toán '!O$8:P$8099,2,0)</f>
        <v>1356883</v>
      </c>
      <c r="P2890">
        <f t="shared" si="195"/>
        <v>1356883</v>
      </c>
      <c r="Q2890" s="30">
        <f t="shared" si="193"/>
        <v>0</v>
      </c>
    </row>
    <row r="2891" spans="1:17" hidden="1" x14ac:dyDescent="0.3">
      <c r="A2891" s="21">
        <v>21025</v>
      </c>
      <c r="B2891" s="22" t="s">
        <v>3276</v>
      </c>
      <c r="C2891" s="22" t="s">
        <v>1333</v>
      </c>
      <c r="D2891" s="27" t="s">
        <v>3273</v>
      </c>
      <c r="E2891" s="24" t="s">
        <v>38</v>
      </c>
      <c r="F2891" s="25" t="s">
        <v>1348</v>
      </c>
      <c r="G2891" s="22" t="s">
        <v>39</v>
      </c>
      <c r="H2891" s="26">
        <v>1637458</v>
      </c>
      <c r="I2891" s="28"/>
      <c r="J2891" s="26">
        <v>130997</v>
      </c>
      <c r="K2891" s="26">
        <v>1768455</v>
      </c>
      <c r="L2891" s="22" t="s">
        <v>1336</v>
      </c>
      <c r="M2891" s="22"/>
      <c r="N2891">
        <f t="shared" si="194"/>
        <v>12449</v>
      </c>
      <c r="O2891">
        <f>+VLOOKUP(N2891,'Thanh toán '!O$8:P$8099,2,0)</f>
        <v>1768455</v>
      </c>
      <c r="P2891">
        <f t="shared" si="195"/>
        <v>1768455</v>
      </c>
      <c r="Q2891" s="30">
        <f t="shared" si="193"/>
        <v>0</v>
      </c>
    </row>
    <row r="2892" spans="1:17" hidden="1" x14ac:dyDescent="0.3">
      <c r="A2892" s="21">
        <v>21026</v>
      </c>
      <c r="B2892" s="22" t="s">
        <v>3277</v>
      </c>
      <c r="C2892" s="22" t="s">
        <v>1333</v>
      </c>
      <c r="D2892" s="27" t="s">
        <v>3273</v>
      </c>
      <c r="E2892" s="24" t="s">
        <v>38</v>
      </c>
      <c r="F2892" s="25" t="s">
        <v>1348</v>
      </c>
      <c r="G2892" s="22" t="s">
        <v>39</v>
      </c>
      <c r="H2892" s="26">
        <v>931377</v>
      </c>
      <c r="I2892" s="28"/>
      <c r="J2892" s="26">
        <v>74510</v>
      </c>
      <c r="K2892" s="26">
        <v>1005887</v>
      </c>
      <c r="L2892" s="22" t="s">
        <v>1336</v>
      </c>
      <c r="M2892" s="22"/>
      <c r="N2892">
        <f t="shared" si="194"/>
        <v>12450</v>
      </c>
      <c r="O2892">
        <f>+VLOOKUP(N2892,'Thanh toán '!O$8:P$8099,2,0)</f>
        <v>1005887</v>
      </c>
      <c r="P2892">
        <f t="shared" si="195"/>
        <v>1005887</v>
      </c>
      <c r="Q2892" s="30">
        <f t="shared" ref="Q2892:Q2911" si="196">+O2892-K2892</f>
        <v>0</v>
      </c>
    </row>
    <row r="2893" spans="1:17" hidden="1" x14ac:dyDescent="0.3">
      <c r="A2893" s="21">
        <v>21028</v>
      </c>
      <c r="B2893" s="22" t="s">
        <v>3278</v>
      </c>
      <c r="C2893" s="22" t="s">
        <v>1333</v>
      </c>
      <c r="D2893" s="27" t="s">
        <v>3273</v>
      </c>
      <c r="E2893" s="24" t="s">
        <v>38</v>
      </c>
      <c r="F2893" s="25" t="s">
        <v>1348</v>
      </c>
      <c r="G2893" s="22" t="s">
        <v>39</v>
      </c>
      <c r="H2893" s="26">
        <v>416470</v>
      </c>
      <c r="I2893" s="28"/>
      <c r="J2893" s="26">
        <v>33318</v>
      </c>
      <c r="K2893" s="26">
        <v>449788</v>
      </c>
      <c r="L2893" s="22" t="s">
        <v>1336</v>
      </c>
      <c r="M2893" s="22"/>
      <c r="N2893">
        <f t="shared" si="194"/>
        <v>12452</v>
      </c>
      <c r="O2893">
        <f>+VLOOKUP(N2893,'Thanh toán '!O$8:P$8099,2,0)</f>
        <v>449788</v>
      </c>
      <c r="P2893">
        <f t="shared" si="195"/>
        <v>449788</v>
      </c>
      <c r="Q2893" s="30">
        <f t="shared" si="196"/>
        <v>0</v>
      </c>
    </row>
    <row r="2894" spans="1:17" hidden="1" x14ac:dyDescent="0.3">
      <c r="A2894" s="21">
        <v>21029</v>
      </c>
      <c r="B2894" s="22" t="s">
        <v>3279</v>
      </c>
      <c r="C2894" s="22" t="s">
        <v>1333</v>
      </c>
      <c r="D2894" s="27" t="s">
        <v>3273</v>
      </c>
      <c r="E2894" s="24" t="s">
        <v>38</v>
      </c>
      <c r="F2894" s="25" t="s">
        <v>1348</v>
      </c>
      <c r="G2894" s="22" t="s">
        <v>39</v>
      </c>
      <c r="H2894" s="26">
        <v>555266</v>
      </c>
      <c r="I2894" s="28"/>
      <c r="J2894" s="26">
        <v>44421</v>
      </c>
      <c r="K2894" s="26">
        <v>599687</v>
      </c>
      <c r="L2894" s="22" t="s">
        <v>1336</v>
      </c>
      <c r="M2894" s="22"/>
      <c r="N2894">
        <f t="shared" si="194"/>
        <v>12453</v>
      </c>
      <c r="O2894">
        <f>+VLOOKUP(N2894,'Thanh toán '!O$8:P$8099,2,0)</f>
        <v>599687</v>
      </c>
      <c r="P2894">
        <f t="shared" si="195"/>
        <v>599687</v>
      </c>
      <c r="Q2894" s="30">
        <f t="shared" si="196"/>
        <v>0</v>
      </c>
    </row>
    <row r="2895" spans="1:17" hidden="1" x14ac:dyDescent="0.3">
      <c r="A2895" s="21">
        <v>21030</v>
      </c>
      <c r="B2895" s="22" t="s">
        <v>3280</v>
      </c>
      <c r="C2895" s="22" t="s">
        <v>1333</v>
      </c>
      <c r="D2895" s="27" t="s">
        <v>3273</v>
      </c>
      <c r="E2895" s="24" t="s">
        <v>372</v>
      </c>
      <c r="F2895" s="25" t="s">
        <v>1512</v>
      </c>
      <c r="G2895" s="22" t="s">
        <v>373</v>
      </c>
      <c r="H2895" s="26">
        <v>1090650</v>
      </c>
      <c r="I2895" s="28"/>
      <c r="J2895" s="26">
        <v>87252</v>
      </c>
      <c r="K2895" s="26">
        <v>1177902</v>
      </c>
      <c r="L2895" s="22" t="s">
        <v>1336</v>
      </c>
      <c r="M2895" s="22"/>
      <c r="N2895">
        <f t="shared" si="194"/>
        <v>12454</v>
      </c>
      <c r="O2895">
        <f>+VLOOKUP(N2895,'Thanh toán '!O$8:P$8099,2,0)</f>
        <v>1177902</v>
      </c>
      <c r="P2895">
        <f t="shared" si="195"/>
        <v>1177902</v>
      </c>
      <c r="Q2895" s="30">
        <f t="shared" si="196"/>
        <v>0</v>
      </c>
    </row>
    <row r="2896" spans="1:17" hidden="1" x14ac:dyDescent="0.3">
      <c r="A2896" s="21">
        <v>21031</v>
      </c>
      <c r="B2896" s="22" t="s">
        <v>3281</v>
      </c>
      <c r="C2896" s="22" t="s">
        <v>1333</v>
      </c>
      <c r="D2896" s="27" t="s">
        <v>3273</v>
      </c>
      <c r="E2896" s="24" t="s">
        <v>38</v>
      </c>
      <c r="F2896" s="25" t="s">
        <v>1348</v>
      </c>
      <c r="G2896" s="22" t="s">
        <v>39</v>
      </c>
      <c r="H2896" s="26">
        <v>437162</v>
      </c>
      <c r="I2896" s="28"/>
      <c r="J2896" s="26">
        <v>34973</v>
      </c>
      <c r="K2896" s="26">
        <v>472135</v>
      </c>
      <c r="L2896" s="22" t="s">
        <v>1336</v>
      </c>
      <c r="M2896" s="22"/>
      <c r="N2896">
        <f t="shared" si="194"/>
        <v>12455</v>
      </c>
      <c r="O2896">
        <f>+VLOOKUP(N2896,'Thanh toán '!O$8:P$8099,2,0)</f>
        <v>472135</v>
      </c>
      <c r="P2896">
        <f t="shared" si="195"/>
        <v>472135</v>
      </c>
      <c r="Q2896" s="30">
        <f t="shared" si="196"/>
        <v>0</v>
      </c>
    </row>
    <row r="2897" spans="1:20" hidden="1" x14ac:dyDescent="0.3">
      <c r="A2897" s="21">
        <v>21032</v>
      </c>
      <c r="B2897" s="22" t="s">
        <v>3282</v>
      </c>
      <c r="C2897" s="22" t="s">
        <v>1333</v>
      </c>
      <c r="D2897" s="27" t="s">
        <v>3273</v>
      </c>
      <c r="E2897" s="24" t="s">
        <v>38</v>
      </c>
      <c r="F2897" s="25" t="s">
        <v>1348</v>
      </c>
      <c r="G2897" s="22" t="s">
        <v>39</v>
      </c>
      <c r="H2897" s="26">
        <v>517701</v>
      </c>
      <c r="I2897" s="28"/>
      <c r="J2897" s="26">
        <v>41416</v>
      </c>
      <c r="K2897" s="26">
        <v>559117</v>
      </c>
      <c r="L2897" s="22" t="s">
        <v>1336</v>
      </c>
      <c r="M2897" s="22"/>
      <c r="N2897">
        <f t="shared" si="194"/>
        <v>12456</v>
      </c>
      <c r="O2897">
        <f>+VLOOKUP(N2897,'Thanh toán '!O$8:P$8099,2,0)</f>
        <v>559117</v>
      </c>
      <c r="P2897">
        <f t="shared" si="195"/>
        <v>559117</v>
      </c>
      <c r="Q2897" s="30">
        <f t="shared" si="196"/>
        <v>0</v>
      </c>
    </row>
    <row r="2898" spans="1:20" hidden="1" x14ac:dyDescent="0.3">
      <c r="A2898" s="21">
        <v>21033</v>
      </c>
      <c r="B2898" s="22" t="s">
        <v>3283</v>
      </c>
      <c r="C2898" s="22" t="s">
        <v>1333</v>
      </c>
      <c r="D2898" s="27" t="s">
        <v>3273</v>
      </c>
      <c r="E2898" s="24" t="s">
        <v>38</v>
      </c>
      <c r="F2898" s="25" t="s">
        <v>1348</v>
      </c>
      <c r="G2898" s="22" t="s">
        <v>39</v>
      </c>
      <c r="H2898" s="26">
        <v>454133</v>
      </c>
      <c r="I2898" s="28"/>
      <c r="J2898" s="26">
        <v>36331</v>
      </c>
      <c r="K2898" s="26">
        <v>490464</v>
      </c>
      <c r="L2898" s="22" t="s">
        <v>1336</v>
      </c>
      <c r="M2898" s="22"/>
      <c r="N2898">
        <f t="shared" si="194"/>
        <v>12457</v>
      </c>
      <c r="O2898">
        <f>+VLOOKUP(N2898,'Thanh toán '!O$8:P$8099,2,0)</f>
        <v>490464</v>
      </c>
      <c r="P2898">
        <f t="shared" si="195"/>
        <v>490464</v>
      </c>
      <c r="Q2898" s="30">
        <f t="shared" si="196"/>
        <v>0</v>
      </c>
    </row>
    <row r="2899" spans="1:20" hidden="1" x14ac:dyDescent="0.3">
      <c r="A2899" s="21">
        <v>21034</v>
      </c>
      <c r="B2899" s="22" t="s">
        <v>3284</v>
      </c>
      <c r="C2899" s="22" t="s">
        <v>1333</v>
      </c>
      <c r="D2899" s="27" t="s">
        <v>3273</v>
      </c>
      <c r="E2899" s="24" t="s">
        <v>38</v>
      </c>
      <c r="F2899" s="25" t="s">
        <v>1348</v>
      </c>
      <c r="G2899" s="22" t="s">
        <v>39</v>
      </c>
      <c r="H2899" s="26">
        <v>1010168</v>
      </c>
      <c r="I2899" s="28"/>
      <c r="J2899" s="26">
        <v>80813</v>
      </c>
      <c r="K2899" s="26">
        <v>1090981</v>
      </c>
      <c r="L2899" s="22" t="s">
        <v>1336</v>
      </c>
      <c r="M2899" s="22"/>
      <c r="N2899">
        <f t="shared" si="194"/>
        <v>12458</v>
      </c>
      <c r="O2899">
        <f>+VLOOKUP(N2899,'Thanh toán '!O$8:P$8099,2,0)</f>
        <v>1090981</v>
      </c>
      <c r="P2899">
        <f t="shared" si="195"/>
        <v>1090981</v>
      </c>
      <c r="Q2899" s="30">
        <f t="shared" si="196"/>
        <v>0</v>
      </c>
    </row>
    <row r="2900" spans="1:20" hidden="1" x14ac:dyDescent="0.3">
      <c r="A2900" s="21">
        <v>21035</v>
      </c>
      <c r="B2900" s="22" t="s">
        <v>3285</v>
      </c>
      <c r="C2900" s="22" t="s">
        <v>1333</v>
      </c>
      <c r="D2900" s="27" t="s">
        <v>3273</v>
      </c>
      <c r="E2900" s="24" t="s">
        <v>92</v>
      </c>
      <c r="F2900" s="25" t="s">
        <v>1413</v>
      </c>
      <c r="G2900" s="22" t="s">
        <v>93</v>
      </c>
      <c r="H2900" s="26">
        <v>1428270</v>
      </c>
      <c r="I2900" s="28"/>
      <c r="J2900" s="26">
        <v>114262</v>
      </c>
      <c r="K2900" s="26">
        <v>1542532</v>
      </c>
      <c r="L2900" s="22" t="s">
        <v>1336</v>
      </c>
      <c r="M2900" s="22"/>
      <c r="N2900">
        <f t="shared" si="194"/>
        <v>12459</v>
      </c>
      <c r="O2900">
        <f>+VLOOKUP(N2900,'Thanh toán '!O$8:P$8099,2,0)</f>
        <v>1542532</v>
      </c>
      <c r="P2900">
        <f t="shared" si="195"/>
        <v>1542532</v>
      </c>
      <c r="Q2900" s="30">
        <f t="shared" si="196"/>
        <v>0</v>
      </c>
    </row>
    <row r="2901" spans="1:20" hidden="1" x14ac:dyDescent="0.3">
      <c r="A2901" s="21">
        <v>21037</v>
      </c>
      <c r="B2901" s="22" t="s">
        <v>3286</v>
      </c>
      <c r="C2901" s="22" t="s">
        <v>1333</v>
      </c>
      <c r="D2901" s="27" t="s">
        <v>3273</v>
      </c>
      <c r="E2901" s="24" t="s">
        <v>96</v>
      </c>
      <c r="F2901" s="25" t="s">
        <v>1385</v>
      </c>
      <c r="G2901" s="22" t="s">
        <v>97</v>
      </c>
      <c r="H2901" s="26">
        <v>832940</v>
      </c>
      <c r="I2901" s="28"/>
      <c r="J2901" s="26">
        <v>66635</v>
      </c>
      <c r="K2901" s="26">
        <v>899575</v>
      </c>
      <c r="L2901" s="22" t="s">
        <v>1336</v>
      </c>
      <c r="M2901" s="22"/>
      <c r="N2901">
        <f t="shared" si="194"/>
        <v>12461</v>
      </c>
      <c r="O2901">
        <f>+VLOOKUP(N2901,'Thanh toán '!O$8:P$8099,2,0)</f>
        <v>899575</v>
      </c>
      <c r="P2901">
        <f t="shared" si="195"/>
        <v>899575</v>
      </c>
      <c r="Q2901" s="30">
        <f t="shared" si="196"/>
        <v>0</v>
      </c>
    </row>
    <row r="2902" spans="1:20" hidden="1" x14ac:dyDescent="0.3">
      <c r="A2902" s="21">
        <v>21038</v>
      </c>
      <c r="B2902" s="22" t="s">
        <v>3287</v>
      </c>
      <c r="C2902" s="22" t="s">
        <v>1333</v>
      </c>
      <c r="D2902" s="27" t="s">
        <v>3273</v>
      </c>
      <c r="E2902" s="24" t="s">
        <v>164</v>
      </c>
      <c r="F2902" s="25" t="s">
        <v>1506</v>
      </c>
      <c r="G2902" s="22" t="s">
        <v>165</v>
      </c>
      <c r="H2902" s="26">
        <v>1924970</v>
      </c>
      <c r="I2902" s="28"/>
      <c r="J2902" s="26">
        <v>153998</v>
      </c>
      <c r="K2902" s="26">
        <v>2078968</v>
      </c>
      <c r="L2902" s="22" t="s">
        <v>1336</v>
      </c>
      <c r="M2902" s="22"/>
      <c r="N2902">
        <f t="shared" si="194"/>
        <v>12462</v>
      </c>
      <c r="O2902">
        <f>+VLOOKUP(N2902,'Thanh toán '!O$8:P$8099,2,0)</f>
        <v>2078968</v>
      </c>
      <c r="P2902">
        <f t="shared" si="195"/>
        <v>2078968</v>
      </c>
      <c r="Q2902" s="30">
        <f t="shared" si="196"/>
        <v>0</v>
      </c>
    </row>
    <row r="2903" spans="1:20" hidden="1" x14ac:dyDescent="0.3">
      <c r="A2903" s="21">
        <v>21039</v>
      </c>
      <c r="B2903" s="22" t="s">
        <v>3288</v>
      </c>
      <c r="C2903" s="22" t="s">
        <v>1333</v>
      </c>
      <c r="D2903" s="27" t="s">
        <v>3273</v>
      </c>
      <c r="E2903" s="24" t="s">
        <v>38</v>
      </c>
      <c r="F2903" s="25" t="s">
        <v>1348</v>
      </c>
      <c r="G2903" s="22" t="s">
        <v>39</v>
      </c>
      <c r="H2903" s="26">
        <v>2173115</v>
      </c>
      <c r="I2903" s="28"/>
      <c r="J2903" s="26">
        <v>173849</v>
      </c>
      <c r="K2903" s="26">
        <v>2346964</v>
      </c>
      <c r="L2903" s="22" t="s">
        <v>1336</v>
      </c>
      <c r="M2903" s="22"/>
      <c r="N2903">
        <f t="shared" si="194"/>
        <v>12463</v>
      </c>
      <c r="O2903" t="e">
        <f>+VLOOKUP(N2903,'Thanh toán '!O$8:P$8099,2,0)</f>
        <v>#N/A</v>
      </c>
      <c r="P2903" t="e">
        <f t="shared" si="195"/>
        <v>#N/A</v>
      </c>
      <c r="Q2903" s="30" t="e">
        <f t="shared" si="196"/>
        <v>#N/A</v>
      </c>
    </row>
    <row r="2904" spans="1:20" hidden="1" x14ac:dyDescent="0.3">
      <c r="A2904" s="21">
        <v>21043</v>
      </c>
      <c r="B2904" s="22" t="s">
        <v>3289</v>
      </c>
      <c r="C2904" s="22" t="s">
        <v>1333</v>
      </c>
      <c r="D2904" s="27" t="s">
        <v>3273</v>
      </c>
      <c r="E2904" s="24" t="s">
        <v>38</v>
      </c>
      <c r="F2904" s="25" t="s">
        <v>1348</v>
      </c>
      <c r="G2904" s="22" t="s">
        <v>39</v>
      </c>
      <c r="H2904" s="26">
        <v>961825</v>
      </c>
      <c r="I2904" s="28"/>
      <c r="J2904" s="26">
        <v>76946</v>
      </c>
      <c r="K2904" s="26">
        <v>1038771</v>
      </c>
      <c r="L2904" s="22" t="s">
        <v>1336</v>
      </c>
      <c r="M2904" s="22"/>
      <c r="N2904">
        <f t="shared" si="194"/>
        <v>12467</v>
      </c>
      <c r="O2904">
        <f>+VLOOKUP(N2904,'Thanh toán '!O$8:P$8099,2,0)</f>
        <v>1038771</v>
      </c>
      <c r="P2904">
        <f t="shared" si="195"/>
        <v>1038771</v>
      </c>
      <c r="Q2904" s="30">
        <f t="shared" si="196"/>
        <v>0</v>
      </c>
    </row>
    <row r="2905" spans="1:20" hidden="1" x14ac:dyDescent="0.3">
      <c r="A2905" s="21">
        <v>21044</v>
      </c>
      <c r="B2905" s="22" t="s">
        <v>3290</v>
      </c>
      <c r="C2905" s="22" t="s">
        <v>1333</v>
      </c>
      <c r="D2905" s="27" t="s">
        <v>3273</v>
      </c>
      <c r="E2905" s="24" t="s">
        <v>710</v>
      </c>
      <c r="F2905" s="25" t="s">
        <v>1408</v>
      </c>
      <c r="G2905" s="22" t="s">
        <v>711</v>
      </c>
      <c r="H2905" s="26">
        <v>2069070</v>
      </c>
      <c r="I2905" s="28"/>
      <c r="J2905" s="26">
        <v>165526</v>
      </c>
      <c r="K2905" s="26">
        <v>2234596</v>
      </c>
      <c r="L2905" s="22" t="s">
        <v>1336</v>
      </c>
      <c r="M2905" s="22"/>
      <c r="N2905">
        <f t="shared" si="194"/>
        <v>12468</v>
      </c>
      <c r="O2905">
        <f>+VLOOKUP(N2905,'Thanh toán '!O$8:P$8099,2,0)</f>
        <v>2234596</v>
      </c>
      <c r="P2905">
        <f t="shared" si="195"/>
        <v>2234596</v>
      </c>
      <c r="Q2905" s="30">
        <f t="shared" si="196"/>
        <v>0</v>
      </c>
    </row>
    <row r="2906" spans="1:20" hidden="1" x14ac:dyDescent="0.3">
      <c r="A2906" s="21">
        <v>21046</v>
      </c>
      <c r="B2906" s="22" t="s">
        <v>3291</v>
      </c>
      <c r="C2906" s="22" t="s">
        <v>1333</v>
      </c>
      <c r="D2906" s="27" t="s">
        <v>3273</v>
      </c>
      <c r="E2906" s="24" t="s">
        <v>38</v>
      </c>
      <c r="F2906" s="25" t="s">
        <v>1348</v>
      </c>
      <c r="G2906" s="22" t="s">
        <v>39</v>
      </c>
      <c r="H2906" s="26">
        <v>1013625</v>
      </c>
      <c r="I2906" s="28"/>
      <c r="J2906" s="26">
        <v>81090</v>
      </c>
      <c r="K2906" s="26">
        <v>1094715</v>
      </c>
      <c r="L2906" s="22" t="s">
        <v>1336</v>
      </c>
      <c r="M2906" s="22"/>
      <c r="N2906">
        <f t="shared" si="194"/>
        <v>12470</v>
      </c>
      <c r="O2906">
        <f>+VLOOKUP(N2906,'Thanh toán '!O$8:P$8099,2,0)</f>
        <v>1094715</v>
      </c>
      <c r="P2906">
        <f t="shared" si="195"/>
        <v>1094715</v>
      </c>
      <c r="Q2906" s="30">
        <f t="shared" si="196"/>
        <v>0</v>
      </c>
    </row>
    <row r="2907" spans="1:20" hidden="1" x14ac:dyDescent="0.3">
      <c r="A2907" s="21">
        <v>21047</v>
      </c>
      <c r="B2907" s="22" t="s">
        <v>3292</v>
      </c>
      <c r="C2907" s="22" t="s">
        <v>1333</v>
      </c>
      <c r="D2907" s="27" t="s">
        <v>3273</v>
      </c>
      <c r="E2907" s="24" t="s">
        <v>38</v>
      </c>
      <c r="F2907" s="25" t="s">
        <v>1348</v>
      </c>
      <c r="G2907" s="22" t="s">
        <v>39</v>
      </c>
      <c r="H2907" s="26">
        <v>333176</v>
      </c>
      <c r="I2907" s="28"/>
      <c r="J2907" s="26">
        <v>26654</v>
      </c>
      <c r="K2907" s="26">
        <v>359830</v>
      </c>
      <c r="L2907" s="22" t="s">
        <v>1336</v>
      </c>
      <c r="M2907" s="22"/>
      <c r="N2907">
        <f t="shared" si="194"/>
        <v>12471</v>
      </c>
      <c r="O2907">
        <f>+VLOOKUP(N2907,'Thanh toán '!O$8:P$8099,2,0)</f>
        <v>359830</v>
      </c>
      <c r="P2907">
        <f t="shared" si="195"/>
        <v>359830</v>
      </c>
      <c r="Q2907" s="30">
        <f t="shared" si="196"/>
        <v>0</v>
      </c>
    </row>
    <row r="2908" spans="1:20" ht="26.3" hidden="1" x14ac:dyDescent="0.3">
      <c r="A2908" s="21">
        <v>21048</v>
      </c>
      <c r="B2908" s="22" t="s">
        <v>3293</v>
      </c>
      <c r="C2908" s="22" t="s">
        <v>1333</v>
      </c>
      <c r="D2908" s="27" t="s">
        <v>3273</v>
      </c>
      <c r="E2908" s="24" t="s">
        <v>99</v>
      </c>
      <c r="F2908" s="25" t="s">
        <v>1392</v>
      </c>
      <c r="G2908" s="22" t="s">
        <v>100</v>
      </c>
      <c r="H2908" s="26">
        <v>413814</v>
      </c>
      <c r="I2908" s="28"/>
      <c r="J2908" s="26">
        <v>33105</v>
      </c>
      <c r="K2908" s="26">
        <v>446919</v>
      </c>
      <c r="L2908" s="22" t="s">
        <v>1336</v>
      </c>
      <c r="M2908" s="22"/>
      <c r="N2908">
        <f t="shared" si="194"/>
        <v>12472</v>
      </c>
      <c r="O2908">
        <f>+VLOOKUP(N2908,'Thanh toán '!O$8:P$8099,2,0)</f>
        <v>446919</v>
      </c>
      <c r="P2908">
        <f t="shared" si="195"/>
        <v>446919</v>
      </c>
      <c r="Q2908" s="30">
        <f t="shared" si="196"/>
        <v>0</v>
      </c>
    </row>
    <row r="2909" spans="1:20" ht="26.3" hidden="1" x14ac:dyDescent="0.3">
      <c r="A2909" s="21">
        <v>21049</v>
      </c>
      <c r="B2909" s="22" t="s">
        <v>3294</v>
      </c>
      <c r="C2909" s="22" t="s">
        <v>1333</v>
      </c>
      <c r="D2909" s="27" t="s">
        <v>3273</v>
      </c>
      <c r="E2909" s="24" t="s">
        <v>99</v>
      </c>
      <c r="F2909" s="25" t="s">
        <v>1392</v>
      </c>
      <c r="G2909" s="22" t="s">
        <v>100</v>
      </c>
      <c r="H2909" s="26">
        <v>1011286</v>
      </c>
      <c r="I2909" s="28"/>
      <c r="J2909" s="26">
        <v>80903</v>
      </c>
      <c r="K2909" s="26">
        <v>1092189</v>
      </c>
      <c r="L2909" s="22" t="s">
        <v>1336</v>
      </c>
      <c r="M2909" s="22"/>
      <c r="N2909">
        <f t="shared" si="194"/>
        <v>12473</v>
      </c>
      <c r="O2909">
        <f>+VLOOKUP(N2909,'Thanh toán '!O$8:P$8099,2,0)</f>
        <v>1092189</v>
      </c>
      <c r="P2909">
        <f t="shared" si="195"/>
        <v>1092189</v>
      </c>
      <c r="Q2909" s="30">
        <f t="shared" si="196"/>
        <v>0</v>
      </c>
    </row>
    <row r="2910" spans="1:20" hidden="1" x14ac:dyDescent="0.3">
      <c r="A2910" s="21">
        <v>21050</v>
      </c>
      <c r="B2910" s="22" t="s">
        <v>3295</v>
      </c>
      <c r="C2910" s="22" t="s">
        <v>1333</v>
      </c>
      <c r="D2910" s="27" t="s">
        <v>3273</v>
      </c>
      <c r="E2910" s="24" t="s">
        <v>38</v>
      </c>
      <c r="F2910" s="25" t="s">
        <v>1348</v>
      </c>
      <c r="G2910" s="22" t="s">
        <v>39</v>
      </c>
      <c r="H2910" s="26">
        <v>1018720</v>
      </c>
      <c r="I2910" s="28"/>
      <c r="J2910" s="26">
        <v>81498</v>
      </c>
      <c r="K2910" s="26">
        <v>1100218</v>
      </c>
      <c r="L2910" s="22" t="s">
        <v>1336</v>
      </c>
      <c r="M2910" s="22"/>
      <c r="N2910">
        <f t="shared" si="194"/>
        <v>12474</v>
      </c>
      <c r="O2910">
        <f>+VLOOKUP(N2910,'Thanh toán '!O$8:P$8099,2,0)</f>
        <v>1100218</v>
      </c>
      <c r="P2910">
        <f t="shared" si="195"/>
        <v>1100218</v>
      </c>
      <c r="Q2910" s="30">
        <f t="shared" si="196"/>
        <v>0</v>
      </c>
    </row>
    <row r="2911" spans="1:20" hidden="1" x14ac:dyDescent="0.3">
      <c r="A2911" s="21">
        <v>21051</v>
      </c>
      <c r="B2911" s="22" t="s">
        <v>3296</v>
      </c>
      <c r="C2911" s="22" t="s">
        <v>1333</v>
      </c>
      <c r="D2911" s="27" t="s">
        <v>3273</v>
      </c>
      <c r="E2911" s="24" t="s">
        <v>38</v>
      </c>
      <c r="F2911" s="25" t="s">
        <v>1348</v>
      </c>
      <c r="G2911" s="22" t="s">
        <v>39</v>
      </c>
      <c r="H2911" s="26">
        <v>636763</v>
      </c>
      <c r="I2911" s="28"/>
      <c r="J2911" s="26">
        <v>50941</v>
      </c>
      <c r="K2911" s="26">
        <v>687704</v>
      </c>
      <c r="L2911" s="22" t="s">
        <v>1336</v>
      </c>
      <c r="M2911" s="22"/>
      <c r="N2911">
        <f t="shared" si="194"/>
        <v>12475</v>
      </c>
      <c r="O2911">
        <f>+VLOOKUP(N2911,'Thanh toán '!O$8:P$8099,2,0)</f>
        <v>687704</v>
      </c>
      <c r="P2911">
        <f t="shared" si="195"/>
        <v>687704</v>
      </c>
      <c r="Q2911" s="30">
        <f t="shared" si="196"/>
        <v>0</v>
      </c>
    </row>
    <row r="2912" spans="1:20" ht="26.3" hidden="1" x14ac:dyDescent="0.3">
      <c r="A2912" s="21">
        <v>21321</v>
      </c>
      <c r="B2912" s="22" t="s">
        <v>3297</v>
      </c>
      <c r="C2912" s="22" t="s">
        <v>1333</v>
      </c>
      <c r="D2912" s="27" t="s">
        <v>3273</v>
      </c>
      <c r="E2912" s="24" t="s">
        <v>200</v>
      </c>
      <c r="F2912" s="25" t="s">
        <v>1844</v>
      </c>
      <c r="G2912" s="22" t="s">
        <v>201</v>
      </c>
      <c r="H2912" s="26">
        <v>3860500</v>
      </c>
      <c r="I2912" s="28"/>
      <c r="J2912" s="26">
        <v>308840</v>
      </c>
      <c r="K2912" s="26">
        <v>4169340</v>
      </c>
      <c r="L2912" s="22" t="s">
        <v>1336</v>
      </c>
      <c r="M2912" s="22" t="str">
        <f>+E2912</f>
        <v>CôngTy TNHH Một Thành Viên Thương Mại &amp; Dịch Vụ Sài gòn-Hà Tĩnh</v>
      </c>
      <c r="N2912">
        <f t="shared" si="194"/>
        <v>12745</v>
      </c>
      <c r="O2912" s="18">
        <f>+VLOOKUP(N2912,'Thanh toán '!O$8:P$8099,2,0)</f>
        <v>5509906</v>
      </c>
      <c r="P2912" s="32">
        <f>+T2912</f>
        <v>4169340</v>
      </c>
      <c r="Q2912" s="30">
        <f>+P2912-K2912</f>
        <v>0</v>
      </c>
      <c r="R2912" t="s">
        <v>22782</v>
      </c>
      <c r="S2912">
        <f>+SUMIFS('Thanh toán '!P$27:P$4224,'Thanh toán '!O$27:O$4224,'Bảng kê HĐ 2022'!N2912)</f>
        <v>9679246</v>
      </c>
      <c r="T2912" s="32">
        <f>+S2912-O2912</f>
        <v>4169340</v>
      </c>
    </row>
    <row r="2913" spans="1:17" ht="26.3" hidden="1" x14ac:dyDescent="0.3">
      <c r="A2913" s="21">
        <v>21473</v>
      </c>
      <c r="B2913" s="22" t="s">
        <v>3298</v>
      </c>
      <c r="C2913" s="22" t="s">
        <v>1333</v>
      </c>
      <c r="D2913" s="27" t="s">
        <v>3273</v>
      </c>
      <c r="E2913" s="24" t="s">
        <v>68</v>
      </c>
      <c r="F2913" s="25" t="s">
        <v>1338</v>
      </c>
      <c r="G2913" s="22" t="s">
        <v>69</v>
      </c>
      <c r="H2913" s="26">
        <v>2619400</v>
      </c>
      <c r="I2913" s="28"/>
      <c r="J2913" s="26">
        <v>209552</v>
      </c>
      <c r="K2913" s="26">
        <v>2828952</v>
      </c>
      <c r="L2913" s="22" t="s">
        <v>1336</v>
      </c>
      <c r="M2913" s="22"/>
      <c r="N2913">
        <f t="shared" si="194"/>
        <v>12897</v>
      </c>
      <c r="O2913">
        <f>+VLOOKUP(N2913,'Thanh toán '!O$8:P$8099,2,0)</f>
        <v>2828952</v>
      </c>
      <c r="P2913">
        <f t="shared" si="195"/>
        <v>2828952</v>
      </c>
      <c r="Q2913" s="30">
        <f t="shared" ref="Q2913:Q2956" si="197">+O2913-K2913</f>
        <v>0</v>
      </c>
    </row>
    <row r="2914" spans="1:17" hidden="1" x14ac:dyDescent="0.3">
      <c r="A2914" s="21">
        <v>21474</v>
      </c>
      <c r="B2914" s="22" t="s">
        <v>3299</v>
      </c>
      <c r="C2914" s="22" t="s">
        <v>1333</v>
      </c>
      <c r="D2914" s="27" t="s">
        <v>3273</v>
      </c>
      <c r="E2914" s="24" t="s">
        <v>548</v>
      </c>
      <c r="F2914" s="25" t="s">
        <v>1531</v>
      </c>
      <c r="G2914" s="22" t="s">
        <v>549</v>
      </c>
      <c r="H2914" s="26">
        <v>1665880</v>
      </c>
      <c r="I2914" s="28"/>
      <c r="J2914" s="26">
        <v>133270</v>
      </c>
      <c r="K2914" s="26">
        <v>1799150</v>
      </c>
      <c r="L2914" s="22" t="s">
        <v>1336</v>
      </c>
      <c r="M2914" s="22"/>
      <c r="N2914">
        <f t="shared" si="194"/>
        <v>12898</v>
      </c>
      <c r="O2914">
        <f>+VLOOKUP(N2914,'Thanh toán '!O$8:P$8099,2,0)</f>
        <v>1799150</v>
      </c>
      <c r="P2914">
        <f t="shared" si="195"/>
        <v>1799150</v>
      </c>
      <c r="Q2914" s="30">
        <f t="shared" si="197"/>
        <v>0</v>
      </c>
    </row>
    <row r="2915" spans="1:17" ht="26.3" hidden="1" x14ac:dyDescent="0.3">
      <c r="A2915" s="21">
        <v>21475</v>
      </c>
      <c r="B2915" s="22" t="s">
        <v>3300</v>
      </c>
      <c r="C2915" s="22" t="s">
        <v>1333</v>
      </c>
      <c r="D2915" s="27" t="s">
        <v>3273</v>
      </c>
      <c r="E2915" s="24" t="s">
        <v>1451</v>
      </c>
      <c r="F2915" s="25" t="s">
        <v>1452</v>
      </c>
      <c r="G2915" s="22" t="s">
        <v>1453</v>
      </c>
      <c r="H2915" s="26">
        <v>2426790</v>
      </c>
      <c r="I2915" s="28"/>
      <c r="J2915" s="26">
        <v>194143</v>
      </c>
      <c r="K2915" s="26">
        <v>2620933</v>
      </c>
      <c r="L2915" s="22" t="s">
        <v>1336</v>
      </c>
      <c r="M2915" s="22"/>
      <c r="N2915">
        <f t="shared" si="194"/>
        <v>12899</v>
      </c>
      <c r="O2915">
        <f>+VLOOKUP(N2915,'Thanh toán '!O$8:P$8099,2,0)</f>
        <v>2620933</v>
      </c>
      <c r="P2915">
        <f t="shared" si="195"/>
        <v>2620933</v>
      </c>
      <c r="Q2915" s="30">
        <f t="shared" si="197"/>
        <v>0</v>
      </c>
    </row>
    <row r="2916" spans="1:17" hidden="1" x14ac:dyDescent="0.3">
      <c r="A2916" s="21">
        <v>21485</v>
      </c>
      <c r="B2916" s="22" t="s">
        <v>3301</v>
      </c>
      <c r="C2916" s="22" t="s">
        <v>1333</v>
      </c>
      <c r="D2916" s="27" t="s">
        <v>3273</v>
      </c>
      <c r="E2916" s="24" t="s">
        <v>38</v>
      </c>
      <c r="F2916" s="25" t="s">
        <v>1348</v>
      </c>
      <c r="G2916" s="22" t="s">
        <v>39</v>
      </c>
      <c r="H2916" s="26">
        <v>1520540</v>
      </c>
      <c r="I2916" s="28"/>
      <c r="J2916" s="26">
        <v>121643</v>
      </c>
      <c r="K2916" s="26">
        <v>1642183</v>
      </c>
      <c r="L2916" s="22" t="s">
        <v>1336</v>
      </c>
      <c r="M2916" s="22"/>
      <c r="N2916">
        <f t="shared" si="194"/>
        <v>12911</v>
      </c>
      <c r="O2916">
        <f>+VLOOKUP(N2916,'Thanh toán '!O$8:P$8099,2,0)</f>
        <v>1642183</v>
      </c>
      <c r="P2916">
        <f t="shared" si="195"/>
        <v>1642183</v>
      </c>
      <c r="Q2916" s="30">
        <f t="shared" si="197"/>
        <v>0</v>
      </c>
    </row>
    <row r="2917" spans="1:17" hidden="1" x14ac:dyDescent="0.3">
      <c r="A2917" s="21">
        <v>21486</v>
      </c>
      <c r="B2917" s="22" t="s">
        <v>3302</v>
      </c>
      <c r="C2917" s="22" t="s">
        <v>1333</v>
      </c>
      <c r="D2917" s="27" t="s">
        <v>3273</v>
      </c>
      <c r="E2917" s="24" t="s">
        <v>38</v>
      </c>
      <c r="F2917" s="25" t="s">
        <v>1348</v>
      </c>
      <c r="G2917" s="22" t="s">
        <v>39</v>
      </c>
      <c r="H2917" s="26">
        <v>620721</v>
      </c>
      <c r="I2917" s="28"/>
      <c r="J2917" s="26">
        <v>49658</v>
      </c>
      <c r="K2917" s="26">
        <v>670379</v>
      </c>
      <c r="L2917" s="22" t="s">
        <v>1336</v>
      </c>
      <c r="M2917" s="22"/>
      <c r="N2917">
        <f t="shared" si="194"/>
        <v>12912</v>
      </c>
      <c r="O2917">
        <f>+VLOOKUP(N2917,'Thanh toán '!O$8:P$8099,2,0)</f>
        <v>670379</v>
      </c>
      <c r="P2917">
        <f t="shared" si="195"/>
        <v>670379</v>
      </c>
      <c r="Q2917" s="30">
        <f t="shared" si="197"/>
        <v>0</v>
      </c>
    </row>
    <row r="2918" spans="1:17" hidden="1" x14ac:dyDescent="0.3">
      <c r="A2918" s="21">
        <v>21489</v>
      </c>
      <c r="B2918" s="22" t="s">
        <v>3303</v>
      </c>
      <c r="C2918" s="22" t="s">
        <v>1333</v>
      </c>
      <c r="D2918" s="27" t="s">
        <v>3304</v>
      </c>
      <c r="E2918" s="24" t="s">
        <v>56</v>
      </c>
      <c r="F2918" s="25" t="s">
        <v>1399</v>
      </c>
      <c r="G2918" s="22" t="s">
        <v>57</v>
      </c>
      <c r="H2918" s="26">
        <v>5355290</v>
      </c>
      <c r="I2918" s="28"/>
      <c r="J2918" s="26">
        <v>428423</v>
      </c>
      <c r="K2918" s="26">
        <v>5783713</v>
      </c>
      <c r="L2918" s="22" t="s">
        <v>1336</v>
      </c>
      <c r="M2918" s="22"/>
      <c r="N2918">
        <f t="shared" si="194"/>
        <v>12915</v>
      </c>
      <c r="O2918">
        <f>+VLOOKUP(N2918,'Thanh toán '!O$8:P$8099,2,0)</f>
        <v>5783713</v>
      </c>
      <c r="P2918">
        <f t="shared" si="195"/>
        <v>5783713</v>
      </c>
      <c r="Q2918" s="30">
        <f t="shared" si="197"/>
        <v>0</v>
      </c>
    </row>
    <row r="2919" spans="1:17" hidden="1" x14ac:dyDescent="0.3">
      <c r="A2919" s="21">
        <v>21490</v>
      </c>
      <c r="B2919" s="22" t="s">
        <v>3305</v>
      </c>
      <c r="C2919" s="22" t="s">
        <v>1333</v>
      </c>
      <c r="D2919" s="27" t="s">
        <v>3304</v>
      </c>
      <c r="E2919" s="24" t="s">
        <v>38</v>
      </c>
      <c r="F2919" s="25" t="s">
        <v>1348</v>
      </c>
      <c r="G2919" s="22" t="s">
        <v>39</v>
      </c>
      <c r="H2919" s="26">
        <v>803871</v>
      </c>
      <c r="I2919" s="28"/>
      <c r="J2919" s="26">
        <v>64310</v>
      </c>
      <c r="K2919" s="26">
        <v>868181</v>
      </c>
      <c r="L2919" s="22" t="s">
        <v>1336</v>
      </c>
      <c r="M2919" s="22"/>
      <c r="N2919">
        <f t="shared" si="194"/>
        <v>12916</v>
      </c>
      <c r="O2919">
        <f>+VLOOKUP(N2919,'Thanh toán '!O$8:P$8099,2,0)</f>
        <v>868181</v>
      </c>
      <c r="P2919">
        <f t="shared" si="195"/>
        <v>868181</v>
      </c>
      <c r="Q2919" s="30">
        <f t="shared" si="197"/>
        <v>0</v>
      </c>
    </row>
    <row r="2920" spans="1:17" hidden="1" x14ac:dyDescent="0.3">
      <c r="A2920" s="21">
        <v>21493</v>
      </c>
      <c r="B2920" s="22" t="s">
        <v>3306</v>
      </c>
      <c r="C2920" s="22" t="s">
        <v>1333</v>
      </c>
      <c r="D2920" s="27" t="s">
        <v>3304</v>
      </c>
      <c r="E2920" s="24" t="s">
        <v>38</v>
      </c>
      <c r="F2920" s="25" t="s">
        <v>1348</v>
      </c>
      <c r="G2920" s="22" t="s">
        <v>39</v>
      </c>
      <c r="H2920" s="26">
        <v>451450</v>
      </c>
      <c r="I2920" s="28"/>
      <c r="J2920" s="26">
        <v>36116</v>
      </c>
      <c r="K2920" s="26">
        <v>487566</v>
      </c>
      <c r="L2920" s="22" t="s">
        <v>1336</v>
      </c>
      <c r="M2920" s="22"/>
      <c r="N2920">
        <f t="shared" si="194"/>
        <v>12919</v>
      </c>
      <c r="O2920">
        <f>+VLOOKUP(N2920,'Thanh toán '!O$8:P$8099,2,0)</f>
        <v>487566</v>
      </c>
      <c r="P2920">
        <f t="shared" si="195"/>
        <v>487566</v>
      </c>
      <c r="Q2920" s="30">
        <f t="shared" si="197"/>
        <v>0</v>
      </c>
    </row>
    <row r="2921" spans="1:17" hidden="1" x14ac:dyDescent="0.3">
      <c r="A2921" s="21">
        <v>21494</v>
      </c>
      <c r="B2921" s="22" t="s">
        <v>3307</v>
      </c>
      <c r="C2921" s="22" t="s">
        <v>1333</v>
      </c>
      <c r="D2921" s="27" t="s">
        <v>3304</v>
      </c>
      <c r="E2921" s="24" t="s">
        <v>38</v>
      </c>
      <c r="F2921" s="25" t="s">
        <v>1348</v>
      </c>
      <c r="G2921" s="22" t="s">
        <v>39</v>
      </c>
      <c r="H2921" s="26">
        <v>665938</v>
      </c>
      <c r="I2921" s="28"/>
      <c r="J2921" s="26">
        <v>53275</v>
      </c>
      <c r="K2921" s="26">
        <v>719213</v>
      </c>
      <c r="L2921" s="22" t="s">
        <v>1336</v>
      </c>
      <c r="M2921" s="22"/>
      <c r="N2921">
        <f t="shared" si="194"/>
        <v>12920</v>
      </c>
      <c r="O2921">
        <f>+VLOOKUP(N2921,'Thanh toán '!O$8:P$8099,2,0)</f>
        <v>719213</v>
      </c>
      <c r="P2921">
        <f t="shared" si="195"/>
        <v>719213</v>
      </c>
      <c r="Q2921" s="30">
        <f t="shared" si="197"/>
        <v>0</v>
      </c>
    </row>
    <row r="2922" spans="1:17" hidden="1" x14ac:dyDescent="0.3">
      <c r="A2922" s="21">
        <v>21495</v>
      </c>
      <c r="B2922" s="22" t="s">
        <v>3308</v>
      </c>
      <c r="C2922" s="22" t="s">
        <v>1333</v>
      </c>
      <c r="D2922" s="27" t="s">
        <v>3304</v>
      </c>
      <c r="E2922" s="24" t="s">
        <v>38</v>
      </c>
      <c r="F2922" s="25" t="s">
        <v>1348</v>
      </c>
      <c r="G2922" s="22" t="s">
        <v>39</v>
      </c>
      <c r="H2922" s="26">
        <v>875127</v>
      </c>
      <c r="I2922" s="28"/>
      <c r="J2922" s="26">
        <v>70010</v>
      </c>
      <c r="K2922" s="26">
        <v>945137</v>
      </c>
      <c r="L2922" s="22" t="s">
        <v>1336</v>
      </c>
      <c r="M2922" s="22"/>
      <c r="N2922">
        <f t="shared" si="194"/>
        <v>12921</v>
      </c>
      <c r="O2922">
        <f>+VLOOKUP(N2922,'Thanh toán '!O$8:P$8099,2,0)</f>
        <v>945137</v>
      </c>
      <c r="P2922">
        <f t="shared" si="195"/>
        <v>945137</v>
      </c>
      <c r="Q2922" s="30">
        <f t="shared" si="197"/>
        <v>0</v>
      </c>
    </row>
    <row r="2923" spans="1:17" hidden="1" x14ac:dyDescent="0.3">
      <c r="A2923" s="21">
        <v>21496</v>
      </c>
      <c r="B2923" s="22" t="s">
        <v>3309</v>
      </c>
      <c r="C2923" s="22" t="s">
        <v>1333</v>
      </c>
      <c r="D2923" s="27" t="s">
        <v>3304</v>
      </c>
      <c r="E2923" s="24" t="s">
        <v>38</v>
      </c>
      <c r="F2923" s="25" t="s">
        <v>1348</v>
      </c>
      <c r="G2923" s="22" t="s">
        <v>39</v>
      </c>
      <c r="H2923" s="26">
        <v>304588</v>
      </c>
      <c r="I2923" s="28"/>
      <c r="J2923" s="26">
        <v>24367</v>
      </c>
      <c r="K2923" s="26">
        <v>328955</v>
      </c>
      <c r="L2923" s="22" t="s">
        <v>1336</v>
      </c>
      <c r="M2923" s="22"/>
      <c r="N2923">
        <f t="shared" si="194"/>
        <v>12922</v>
      </c>
      <c r="O2923">
        <f>+VLOOKUP(N2923,'Thanh toán '!O$8:P$8099,2,0)</f>
        <v>328955</v>
      </c>
      <c r="P2923">
        <f t="shared" si="195"/>
        <v>328955</v>
      </c>
      <c r="Q2923" s="30">
        <f t="shared" si="197"/>
        <v>0</v>
      </c>
    </row>
    <row r="2924" spans="1:17" hidden="1" x14ac:dyDescent="0.3">
      <c r="A2924" s="21">
        <v>21497</v>
      </c>
      <c r="B2924" s="22" t="s">
        <v>3310</v>
      </c>
      <c r="C2924" s="22" t="s">
        <v>1333</v>
      </c>
      <c r="D2924" s="27" t="s">
        <v>3304</v>
      </c>
      <c r="E2924" s="24" t="s">
        <v>38</v>
      </c>
      <c r="F2924" s="25" t="s">
        <v>1348</v>
      </c>
      <c r="G2924" s="22" t="s">
        <v>39</v>
      </c>
      <c r="H2924" s="26">
        <v>450293</v>
      </c>
      <c r="I2924" s="28"/>
      <c r="J2924" s="26">
        <v>36023</v>
      </c>
      <c r="K2924" s="26">
        <v>486316</v>
      </c>
      <c r="L2924" s="22" t="s">
        <v>1336</v>
      </c>
      <c r="M2924" s="22"/>
      <c r="N2924">
        <f t="shared" si="194"/>
        <v>12923</v>
      </c>
      <c r="O2924">
        <f>+VLOOKUP(N2924,'Thanh toán '!O$8:P$8099,2,0)</f>
        <v>486316</v>
      </c>
      <c r="P2924">
        <f t="shared" si="195"/>
        <v>486316</v>
      </c>
      <c r="Q2924" s="30">
        <f t="shared" si="197"/>
        <v>0</v>
      </c>
    </row>
    <row r="2925" spans="1:17" hidden="1" x14ac:dyDescent="0.3">
      <c r="A2925" s="21">
        <v>21499</v>
      </c>
      <c r="B2925" s="22" t="s">
        <v>3311</v>
      </c>
      <c r="C2925" s="22" t="s">
        <v>1333</v>
      </c>
      <c r="D2925" s="27" t="s">
        <v>3304</v>
      </c>
      <c r="E2925" s="24" t="s">
        <v>50</v>
      </c>
      <c r="F2925" s="25" t="s">
        <v>1350</v>
      </c>
      <c r="G2925" s="22" t="s">
        <v>51</v>
      </c>
      <c r="H2925" s="26">
        <v>3174380</v>
      </c>
      <c r="I2925" s="28"/>
      <c r="J2925" s="26">
        <v>253950</v>
      </c>
      <c r="K2925" s="26">
        <v>3428330</v>
      </c>
      <c r="L2925" s="22" t="s">
        <v>1336</v>
      </c>
      <c r="M2925" s="22"/>
      <c r="N2925">
        <f t="shared" si="194"/>
        <v>12925</v>
      </c>
      <c r="O2925">
        <f>+VLOOKUP(N2925,'Thanh toán '!O$8:P$8099,2,0)</f>
        <v>3428330</v>
      </c>
      <c r="P2925">
        <f t="shared" si="195"/>
        <v>3428330</v>
      </c>
      <c r="Q2925" s="30">
        <f t="shared" si="197"/>
        <v>0</v>
      </c>
    </row>
    <row r="2926" spans="1:17" hidden="1" x14ac:dyDescent="0.3">
      <c r="A2926" s="21">
        <v>21500</v>
      </c>
      <c r="B2926" s="22" t="s">
        <v>3312</v>
      </c>
      <c r="C2926" s="22" t="s">
        <v>1333</v>
      </c>
      <c r="D2926" s="27" t="s">
        <v>3304</v>
      </c>
      <c r="E2926" s="24" t="s">
        <v>38</v>
      </c>
      <c r="F2926" s="25" t="s">
        <v>1348</v>
      </c>
      <c r="G2926" s="22" t="s">
        <v>39</v>
      </c>
      <c r="H2926" s="26">
        <v>1580169</v>
      </c>
      <c r="I2926" s="28"/>
      <c r="J2926" s="26">
        <v>126414</v>
      </c>
      <c r="K2926" s="26">
        <v>1706583</v>
      </c>
      <c r="L2926" s="22" t="s">
        <v>1336</v>
      </c>
      <c r="M2926" s="22"/>
      <c r="N2926">
        <f t="shared" si="194"/>
        <v>12926</v>
      </c>
      <c r="O2926">
        <f>+VLOOKUP(N2926,'Thanh toán '!O$8:P$8099,2,0)</f>
        <v>1706583</v>
      </c>
      <c r="P2926">
        <f t="shared" si="195"/>
        <v>1706583</v>
      </c>
      <c r="Q2926" s="30">
        <f t="shared" si="197"/>
        <v>0</v>
      </c>
    </row>
    <row r="2927" spans="1:17" hidden="1" x14ac:dyDescent="0.3">
      <c r="A2927" s="21">
        <v>21501</v>
      </c>
      <c r="B2927" s="22" t="s">
        <v>3313</v>
      </c>
      <c r="C2927" s="22" t="s">
        <v>1333</v>
      </c>
      <c r="D2927" s="27" t="s">
        <v>3304</v>
      </c>
      <c r="E2927" s="24" t="s">
        <v>38</v>
      </c>
      <c r="F2927" s="25" t="s">
        <v>1348</v>
      </c>
      <c r="G2927" s="22" t="s">
        <v>39</v>
      </c>
      <c r="H2927" s="26">
        <v>1273526</v>
      </c>
      <c r="I2927" s="28"/>
      <c r="J2927" s="26">
        <v>101882</v>
      </c>
      <c r="K2927" s="26">
        <v>1375408</v>
      </c>
      <c r="L2927" s="22" t="s">
        <v>1336</v>
      </c>
      <c r="M2927" s="22"/>
      <c r="N2927">
        <f t="shared" si="194"/>
        <v>12927</v>
      </c>
      <c r="O2927">
        <f>+VLOOKUP(N2927,'Thanh toán '!O$8:P$8099,2,0)</f>
        <v>1375408</v>
      </c>
      <c r="P2927">
        <f t="shared" si="195"/>
        <v>1375408</v>
      </c>
      <c r="Q2927" s="30">
        <f t="shared" si="197"/>
        <v>0</v>
      </c>
    </row>
    <row r="2928" spans="1:17" hidden="1" x14ac:dyDescent="0.3">
      <c r="A2928" s="21">
        <v>21502</v>
      </c>
      <c r="B2928" s="22" t="s">
        <v>3314</v>
      </c>
      <c r="C2928" s="22" t="s">
        <v>1333</v>
      </c>
      <c r="D2928" s="27" t="s">
        <v>3304</v>
      </c>
      <c r="E2928" s="24" t="s">
        <v>38</v>
      </c>
      <c r="F2928" s="25" t="s">
        <v>1348</v>
      </c>
      <c r="G2928" s="22" t="s">
        <v>39</v>
      </c>
      <c r="H2928" s="26">
        <v>1714187</v>
      </c>
      <c r="I2928" s="28"/>
      <c r="J2928" s="26">
        <v>137135</v>
      </c>
      <c r="K2928" s="26">
        <v>1851322</v>
      </c>
      <c r="L2928" s="22" t="s">
        <v>1336</v>
      </c>
      <c r="M2928" s="22"/>
      <c r="N2928">
        <f t="shared" si="194"/>
        <v>12928</v>
      </c>
      <c r="O2928">
        <f>+VLOOKUP(N2928,'Thanh toán '!O$8:P$8099,2,0)</f>
        <v>1851322</v>
      </c>
      <c r="P2928">
        <f t="shared" si="195"/>
        <v>1851322</v>
      </c>
      <c r="Q2928" s="30">
        <f t="shared" si="197"/>
        <v>0</v>
      </c>
    </row>
    <row r="2929" spans="1:17" hidden="1" x14ac:dyDescent="0.3">
      <c r="A2929" s="21">
        <v>21503</v>
      </c>
      <c r="B2929" s="22" t="s">
        <v>3315</v>
      </c>
      <c r="C2929" s="22" t="s">
        <v>1333</v>
      </c>
      <c r="D2929" s="27" t="s">
        <v>3304</v>
      </c>
      <c r="E2929" s="24" t="s">
        <v>38</v>
      </c>
      <c r="F2929" s="25" t="s">
        <v>1348</v>
      </c>
      <c r="G2929" s="22" t="s">
        <v>39</v>
      </c>
      <c r="H2929" s="26">
        <v>1538091</v>
      </c>
      <c r="I2929" s="28"/>
      <c r="J2929" s="26">
        <v>123047</v>
      </c>
      <c r="K2929" s="26">
        <v>1661138</v>
      </c>
      <c r="L2929" s="22" t="s">
        <v>1336</v>
      </c>
      <c r="M2929" s="22"/>
      <c r="N2929">
        <f t="shared" si="194"/>
        <v>12929</v>
      </c>
      <c r="O2929">
        <f>+VLOOKUP(N2929,'Thanh toán '!O$8:P$8099,2,0)</f>
        <v>1661138</v>
      </c>
      <c r="P2929">
        <f t="shared" si="195"/>
        <v>1661138</v>
      </c>
      <c r="Q2929" s="30">
        <f t="shared" si="197"/>
        <v>0</v>
      </c>
    </row>
    <row r="2930" spans="1:17" hidden="1" x14ac:dyDescent="0.3">
      <c r="A2930" s="21">
        <v>21505</v>
      </c>
      <c r="B2930" s="22" t="s">
        <v>3316</v>
      </c>
      <c r="C2930" s="22" t="s">
        <v>1333</v>
      </c>
      <c r="D2930" s="27" t="s">
        <v>3304</v>
      </c>
      <c r="E2930" s="24" t="s">
        <v>38</v>
      </c>
      <c r="F2930" s="25" t="s">
        <v>1348</v>
      </c>
      <c r="G2930" s="22" t="s">
        <v>39</v>
      </c>
      <c r="H2930" s="26">
        <v>2232115</v>
      </c>
      <c r="I2930" s="28"/>
      <c r="J2930" s="26">
        <v>178569</v>
      </c>
      <c r="K2930" s="26">
        <v>2410684</v>
      </c>
      <c r="L2930" s="22" t="s">
        <v>1336</v>
      </c>
      <c r="M2930" s="22"/>
      <c r="N2930">
        <f t="shared" si="194"/>
        <v>12931</v>
      </c>
      <c r="O2930">
        <f>+VLOOKUP(N2930,'Thanh toán '!O$8:P$8099,2,0)</f>
        <v>2410684</v>
      </c>
      <c r="P2930">
        <f t="shared" si="195"/>
        <v>2410684</v>
      </c>
      <c r="Q2930" s="30">
        <f t="shared" si="197"/>
        <v>0</v>
      </c>
    </row>
    <row r="2931" spans="1:17" hidden="1" x14ac:dyDescent="0.3">
      <c r="A2931" s="21">
        <v>21508</v>
      </c>
      <c r="B2931" s="22" t="s">
        <v>3317</v>
      </c>
      <c r="C2931" s="22" t="s">
        <v>1333</v>
      </c>
      <c r="D2931" s="27" t="s">
        <v>3304</v>
      </c>
      <c r="E2931" s="24" t="s">
        <v>210</v>
      </c>
      <c r="F2931" s="25" t="s">
        <v>1467</v>
      </c>
      <c r="G2931" s="22" t="s">
        <v>211</v>
      </c>
      <c r="H2931" s="26">
        <v>1924970</v>
      </c>
      <c r="I2931" s="28"/>
      <c r="J2931" s="26">
        <v>153998</v>
      </c>
      <c r="K2931" s="26">
        <v>2078968</v>
      </c>
      <c r="L2931" s="22" t="s">
        <v>1336</v>
      </c>
      <c r="M2931" s="22"/>
      <c r="N2931">
        <f t="shared" si="194"/>
        <v>12934</v>
      </c>
      <c r="O2931">
        <f>+VLOOKUP(N2931,'Thanh toán '!O$8:P$8099,2,0)</f>
        <v>2078968</v>
      </c>
      <c r="P2931">
        <f t="shared" si="195"/>
        <v>2078968</v>
      </c>
      <c r="Q2931" s="30">
        <f t="shared" si="197"/>
        <v>0</v>
      </c>
    </row>
    <row r="2932" spans="1:17" ht="26.3" hidden="1" x14ac:dyDescent="0.3">
      <c r="A2932" s="21">
        <v>21509</v>
      </c>
      <c r="B2932" s="22" t="s">
        <v>3318</v>
      </c>
      <c r="C2932" s="22" t="s">
        <v>1333</v>
      </c>
      <c r="D2932" s="27" t="s">
        <v>3304</v>
      </c>
      <c r="E2932" s="24" t="s">
        <v>105</v>
      </c>
      <c r="F2932" s="25" t="s">
        <v>1457</v>
      </c>
      <c r="G2932" s="22" t="s">
        <v>106</v>
      </c>
      <c r="H2932" s="26">
        <v>3826674</v>
      </c>
      <c r="I2932" s="28"/>
      <c r="J2932" s="26">
        <v>306134</v>
      </c>
      <c r="K2932" s="26">
        <v>4132808</v>
      </c>
      <c r="L2932" s="22" t="s">
        <v>1336</v>
      </c>
      <c r="M2932" s="22"/>
      <c r="N2932">
        <f t="shared" si="194"/>
        <v>12935</v>
      </c>
      <c r="O2932">
        <f>+VLOOKUP(N2932,'Thanh toán '!O$8:P$8099,2,0)</f>
        <v>4132808</v>
      </c>
      <c r="P2932">
        <f t="shared" si="195"/>
        <v>4132808</v>
      </c>
      <c r="Q2932" s="30">
        <f t="shared" si="197"/>
        <v>0</v>
      </c>
    </row>
    <row r="2933" spans="1:17" ht="26.3" hidden="1" x14ac:dyDescent="0.3">
      <c r="A2933" s="21">
        <v>21519</v>
      </c>
      <c r="B2933" s="22" t="s">
        <v>3319</v>
      </c>
      <c r="C2933" s="22" t="s">
        <v>1333</v>
      </c>
      <c r="D2933" s="27" t="s">
        <v>3320</v>
      </c>
      <c r="E2933" s="24" t="s">
        <v>99</v>
      </c>
      <c r="F2933" s="25" t="s">
        <v>1392</v>
      </c>
      <c r="G2933" s="22" t="s">
        <v>100</v>
      </c>
      <c r="H2933" s="26">
        <v>1241442</v>
      </c>
      <c r="I2933" s="28"/>
      <c r="J2933" s="26">
        <v>99315</v>
      </c>
      <c r="K2933" s="26">
        <v>1340757</v>
      </c>
      <c r="L2933" s="22" t="s">
        <v>1336</v>
      </c>
      <c r="M2933" s="22"/>
      <c r="N2933">
        <f t="shared" si="194"/>
        <v>12945</v>
      </c>
      <c r="O2933">
        <f>+VLOOKUP(N2933,'Thanh toán '!O$8:P$8099,2,0)</f>
        <v>1340757</v>
      </c>
      <c r="P2933">
        <f t="shared" si="195"/>
        <v>1340757</v>
      </c>
      <c r="Q2933" s="30">
        <f t="shared" si="197"/>
        <v>0</v>
      </c>
    </row>
    <row r="2934" spans="1:17" hidden="1" x14ac:dyDescent="0.3">
      <c r="A2934" s="21">
        <v>21523</v>
      </c>
      <c r="B2934" s="22" t="s">
        <v>3321</v>
      </c>
      <c r="C2934" s="22" t="s">
        <v>1333</v>
      </c>
      <c r="D2934" s="27" t="s">
        <v>3320</v>
      </c>
      <c r="E2934" s="24" t="s">
        <v>38</v>
      </c>
      <c r="F2934" s="25" t="s">
        <v>1348</v>
      </c>
      <c r="G2934" s="22" t="s">
        <v>39</v>
      </c>
      <c r="H2934" s="26">
        <v>1013625</v>
      </c>
      <c r="I2934" s="28"/>
      <c r="J2934" s="26">
        <v>81090</v>
      </c>
      <c r="K2934" s="26">
        <v>1094715</v>
      </c>
      <c r="L2934" s="22" t="s">
        <v>1336</v>
      </c>
      <c r="M2934" s="22"/>
      <c r="N2934">
        <f t="shared" si="194"/>
        <v>12949</v>
      </c>
      <c r="O2934">
        <f>+VLOOKUP(N2934,'Thanh toán '!O$8:P$8099,2,0)</f>
        <v>1094715</v>
      </c>
      <c r="P2934">
        <f t="shared" si="195"/>
        <v>1094715</v>
      </c>
      <c r="Q2934" s="30">
        <f t="shared" si="197"/>
        <v>0</v>
      </c>
    </row>
    <row r="2935" spans="1:17" hidden="1" x14ac:dyDescent="0.3">
      <c r="A2935" s="21">
        <v>21524</v>
      </c>
      <c r="B2935" s="22" t="s">
        <v>3322</v>
      </c>
      <c r="C2935" s="22" t="s">
        <v>1333</v>
      </c>
      <c r="D2935" s="27" t="s">
        <v>3320</v>
      </c>
      <c r="E2935" s="24" t="s">
        <v>38</v>
      </c>
      <c r="F2935" s="25" t="s">
        <v>1348</v>
      </c>
      <c r="G2935" s="22" t="s">
        <v>39</v>
      </c>
      <c r="H2935" s="26">
        <v>1515798</v>
      </c>
      <c r="I2935" s="28"/>
      <c r="J2935" s="26">
        <v>121264</v>
      </c>
      <c r="K2935" s="26">
        <v>1637062</v>
      </c>
      <c r="L2935" s="22" t="s">
        <v>1336</v>
      </c>
      <c r="M2935" s="22"/>
      <c r="N2935">
        <f t="shared" si="194"/>
        <v>12950</v>
      </c>
      <c r="O2935">
        <f>+VLOOKUP(N2935,'Thanh toán '!O$8:P$8099,2,0)</f>
        <v>1637062</v>
      </c>
      <c r="P2935">
        <f t="shared" si="195"/>
        <v>1637062</v>
      </c>
      <c r="Q2935" s="30">
        <f t="shared" si="197"/>
        <v>0</v>
      </c>
    </row>
    <row r="2936" spans="1:17" hidden="1" x14ac:dyDescent="0.3">
      <c r="A2936" s="21">
        <v>21526</v>
      </c>
      <c r="B2936" s="22" t="s">
        <v>3323</v>
      </c>
      <c r="C2936" s="22" t="s">
        <v>1333</v>
      </c>
      <c r="D2936" s="27" t="s">
        <v>3320</v>
      </c>
      <c r="E2936" s="24" t="s">
        <v>38</v>
      </c>
      <c r="F2936" s="25" t="s">
        <v>1348</v>
      </c>
      <c r="G2936" s="22" t="s">
        <v>39</v>
      </c>
      <c r="H2936" s="26">
        <v>832940</v>
      </c>
      <c r="I2936" s="28"/>
      <c r="J2936" s="26">
        <v>66635</v>
      </c>
      <c r="K2936" s="26">
        <v>899575</v>
      </c>
      <c r="L2936" s="22" t="s">
        <v>1336</v>
      </c>
      <c r="M2936" s="22"/>
      <c r="N2936">
        <f t="shared" si="194"/>
        <v>12952</v>
      </c>
      <c r="O2936">
        <f>+VLOOKUP(N2936,'Thanh toán '!O$8:P$8099,2,0)</f>
        <v>899575</v>
      </c>
      <c r="P2936">
        <f t="shared" si="195"/>
        <v>899575</v>
      </c>
      <c r="Q2936" s="30">
        <f t="shared" si="197"/>
        <v>0</v>
      </c>
    </row>
    <row r="2937" spans="1:17" hidden="1" x14ac:dyDescent="0.3">
      <c r="A2937" s="21">
        <v>21527</v>
      </c>
      <c r="B2937" s="22" t="s">
        <v>3324</v>
      </c>
      <c r="C2937" s="22" t="s">
        <v>1333</v>
      </c>
      <c r="D2937" s="27" t="s">
        <v>3320</v>
      </c>
      <c r="E2937" s="24" t="s">
        <v>38</v>
      </c>
      <c r="F2937" s="25" t="s">
        <v>1348</v>
      </c>
      <c r="G2937" s="22" t="s">
        <v>39</v>
      </c>
      <c r="H2937" s="26">
        <v>1225764</v>
      </c>
      <c r="I2937" s="28"/>
      <c r="J2937" s="26">
        <v>98061</v>
      </c>
      <c r="K2937" s="26">
        <v>1323825</v>
      </c>
      <c r="L2937" s="22" t="s">
        <v>1336</v>
      </c>
      <c r="M2937" s="22"/>
      <c r="N2937">
        <f t="shared" si="194"/>
        <v>12953</v>
      </c>
      <c r="O2937">
        <f>+VLOOKUP(N2937,'Thanh toán '!O$8:P$8099,2,0)</f>
        <v>1323825</v>
      </c>
      <c r="P2937">
        <f t="shared" si="195"/>
        <v>1323825</v>
      </c>
      <c r="Q2937" s="30">
        <f t="shared" si="197"/>
        <v>0</v>
      </c>
    </row>
    <row r="2938" spans="1:17" hidden="1" x14ac:dyDescent="0.3">
      <c r="A2938" s="21">
        <v>21528</v>
      </c>
      <c r="B2938" s="22" t="s">
        <v>3325</v>
      </c>
      <c r="C2938" s="22" t="s">
        <v>1333</v>
      </c>
      <c r="D2938" s="27" t="s">
        <v>3320</v>
      </c>
      <c r="E2938" s="24" t="s">
        <v>92</v>
      </c>
      <c r="F2938" s="25" t="s">
        <v>1413</v>
      </c>
      <c r="G2938" s="22" t="s">
        <v>93</v>
      </c>
      <c r="H2938" s="26">
        <v>2301560</v>
      </c>
      <c r="I2938" s="28"/>
      <c r="J2938" s="26">
        <v>184125</v>
      </c>
      <c r="K2938" s="26">
        <v>2485685</v>
      </c>
      <c r="L2938" s="22" t="s">
        <v>1336</v>
      </c>
      <c r="M2938" s="22"/>
      <c r="N2938">
        <f t="shared" si="194"/>
        <v>12954</v>
      </c>
      <c r="O2938">
        <f>+VLOOKUP(N2938,'Thanh toán '!O$8:P$8099,2,0)</f>
        <v>2485685</v>
      </c>
      <c r="P2938">
        <f t="shared" si="195"/>
        <v>2485685</v>
      </c>
      <c r="Q2938" s="30">
        <f t="shared" si="197"/>
        <v>0</v>
      </c>
    </row>
    <row r="2939" spans="1:17" hidden="1" x14ac:dyDescent="0.3">
      <c r="A2939" s="21">
        <v>21531</v>
      </c>
      <c r="B2939" s="22" t="s">
        <v>3326</v>
      </c>
      <c r="C2939" s="22" t="s">
        <v>1333</v>
      </c>
      <c r="D2939" s="27" t="s">
        <v>3320</v>
      </c>
      <c r="E2939" s="24" t="s">
        <v>38</v>
      </c>
      <c r="F2939" s="25" t="s">
        <v>1348</v>
      </c>
      <c r="G2939" s="22" t="s">
        <v>39</v>
      </c>
      <c r="H2939" s="26">
        <v>1868635</v>
      </c>
      <c r="I2939" s="28"/>
      <c r="J2939" s="26">
        <v>149491</v>
      </c>
      <c r="K2939" s="26">
        <v>2018126</v>
      </c>
      <c r="L2939" s="22" t="s">
        <v>1336</v>
      </c>
      <c r="M2939" s="22"/>
      <c r="N2939">
        <f t="shared" si="194"/>
        <v>12957</v>
      </c>
      <c r="O2939">
        <f>+VLOOKUP(N2939,'Thanh toán '!O$8:P$8099,2,0)</f>
        <v>2018126</v>
      </c>
      <c r="P2939">
        <f t="shared" si="195"/>
        <v>2018126</v>
      </c>
      <c r="Q2939" s="30">
        <f t="shared" si="197"/>
        <v>0</v>
      </c>
    </row>
    <row r="2940" spans="1:17" hidden="1" x14ac:dyDescent="0.3">
      <c r="A2940" s="21">
        <v>21532</v>
      </c>
      <c r="B2940" s="22" t="s">
        <v>3327</v>
      </c>
      <c r="C2940" s="22" t="s">
        <v>1333</v>
      </c>
      <c r="D2940" s="27" t="s">
        <v>3320</v>
      </c>
      <c r="E2940" s="24" t="s">
        <v>38</v>
      </c>
      <c r="F2940" s="25" t="s">
        <v>1348</v>
      </c>
      <c r="G2940" s="22" t="s">
        <v>39</v>
      </c>
      <c r="H2940" s="26">
        <v>617037</v>
      </c>
      <c r="I2940" s="28"/>
      <c r="J2940" s="26">
        <v>49363</v>
      </c>
      <c r="K2940" s="26">
        <v>666400</v>
      </c>
      <c r="L2940" s="22" t="s">
        <v>1336</v>
      </c>
      <c r="M2940" s="22"/>
      <c r="N2940">
        <f t="shared" si="194"/>
        <v>12958</v>
      </c>
      <c r="O2940">
        <f>+VLOOKUP(N2940,'Thanh toán '!O$8:P$8099,2,0)</f>
        <v>666400</v>
      </c>
      <c r="P2940">
        <f t="shared" si="195"/>
        <v>666400</v>
      </c>
      <c r="Q2940" s="30">
        <f t="shared" si="197"/>
        <v>0</v>
      </c>
    </row>
    <row r="2941" spans="1:17" hidden="1" x14ac:dyDescent="0.3">
      <c r="A2941" s="21">
        <v>21533</v>
      </c>
      <c r="B2941" s="22" t="s">
        <v>3328</v>
      </c>
      <c r="C2941" s="22" t="s">
        <v>1333</v>
      </c>
      <c r="D2941" s="27" t="s">
        <v>3320</v>
      </c>
      <c r="E2941" s="24" t="s">
        <v>38</v>
      </c>
      <c r="F2941" s="25" t="s">
        <v>1348</v>
      </c>
      <c r="G2941" s="22" t="s">
        <v>39</v>
      </c>
      <c r="H2941" s="26">
        <v>470175</v>
      </c>
      <c r="I2941" s="28"/>
      <c r="J2941" s="26">
        <v>37614</v>
      </c>
      <c r="K2941" s="26">
        <v>507789</v>
      </c>
      <c r="L2941" s="22" t="s">
        <v>1336</v>
      </c>
      <c r="M2941" s="22"/>
      <c r="N2941">
        <f t="shared" si="194"/>
        <v>12959</v>
      </c>
      <c r="O2941">
        <f>+VLOOKUP(N2941,'Thanh toán '!O$8:P$8099,2,0)</f>
        <v>507789</v>
      </c>
      <c r="P2941">
        <f t="shared" si="195"/>
        <v>507789</v>
      </c>
      <c r="Q2941" s="30">
        <f t="shared" si="197"/>
        <v>0</v>
      </c>
    </row>
    <row r="2942" spans="1:17" hidden="1" x14ac:dyDescent="0.3">
      <c r="A2942" s="21">
        <v>21535</v>
      </c>
      <c r="B2942" s="22" t="s">
        <v>3329</v>
      </c>
      <c r="C2942" s="22" t="s">
        <v>1333</v>
      </c>
      <c r="D2942" s="27" t="s">
        <v>3320</v>
      </c>
      <c r="E2942" s="24" t="s">
        <v>38</v>
      </c>
      <c r="F2942" s="25" t="s">
        <v>1348</v>
      </c>
      <c r="G2942" s="22" t="s">
        <v>39</v>
      </c>
      <c r="H2942" s="26">
        <v>667380</v>
      </c>
      <c r="I2942" s="28"/>
      <c r="J2942" s="26">
        <v>53390</v>
      </c>
      <c r="K2942" s="26">
        <v>720770</v>
      </c>
      <c r="L2942" s="22" t="s">
        <v>1336</v>
      </c>
      <c r="M2942" s="22"/>
      <c r="N2942">
        <f t="shared" si="194"/>
        <v>12961</v>
      </c>
      <c r="O2942">
        <f>+VLOOKUP(N2942,'Thanh toán '!O$8:P$8099,2,0)</f>
        <v>720770</v>
      </c>
      <c r="P2942">
        <f t="shared" si="195"/>
        <v>720770</v>
      </c>
      <c r="Q2942" s="30">
        <f t="shared" si="197"/>
        <v>0</v>
      </c>
    </row>
    <row r="2943" spans="1:17" hidden="1" x14ac:dyDescent="0.3">
      <c r="A2943" s="21">
        <v>21536</v>
      </c>
      <c r="B2943" s="22" t="s">
        <v>3330</v>
      </c>
      <c r="C2943" s="22" t="s">
        <v>1333</v>
      </c>
      <c r="D2943" s="27" t="s">
        <v>3320</v>
      </c>
      <c r="E2943" s="24" t="s">
        <v>38</v>
      </c>
      <c r="F2943" s="25" t="s">
        <v>1348</v>
      </c>
      <c r="G2943" s="22" t="s">
        <v>39</v>
      </c>
      <c r="H2943" s="26">
        <v>634107</v>
      </c>
      <c r="I2943" s="28"/>
      <c r="J2943" s="26">
        <v>50729</v>
      </c>
      <c r="K2943" s="26">
        <v>684836</v>
      </c>
      <c r="L2943" s="22" t="s">
        <v>1336</v>
      </c>
      <c r="M2943" s="22"/>
      <c r="N2943">
        <f t="shared" si="194"/>
        <v>12962</v>
      </c>
      <c r="O2943">
        <f>+VLOOKUP(N2943,'Thanh toán '!O$8:P$8099,2,0)</f>
        <v>684836</v>
      </c>
      <c r="P2943">
        <f t="shared" si="195"/>
        <v>684836</v>
      </c>
      <c r="Q2943" s="30">
        <f t="shared" si="197"/>
        <v>0</v>
      </c>
    </row>
    <row r="2944" spans="1:17" hidden="1" x14ac:dyDescent="0.3">
      <c r="A2944" s="21">
        <v>21537</v>
      </c>
      <c r="B2944" s="22" t="s">
        <v>3331</v>
      </c>
      <c r="C2944" s="22" t="s">
        <v>1333</v>
      </c>
      <c r="D2944" s="27" t="s">
        <v>3320</v>
      </c>
      <c r="E2944" s="24" t="s">
        <v>38</v>
      </c>
      <c r="F2944" s="25" t="s">
        <v>1348</v>
      </c>
      <c r="G2944" s="22" t="s">
        <v>39</v>
      </c>
      <c r="H2944" s="26">
        <v>933763</v>
      </c>
      <c r="I2944" s="28"/>
      <c r="J2944" s="26">
        <v>74701</v>
      </c>
      <c r="K2944" s="26">
        <v>1008464</v>
      </c>
      <c r="L2944" s="22" t="s">
        <v>1336</v>
      </c>
      <c r="M2944" s="22"/>
      <c r="N2944">
        <f t="shared" si="194"/>
        <v>12963</v>
      </c>
      <c r="O2944">
        <f>+VLOOKUP(N2944,'Thanh toán '!O$8:P$8099,2,0)</f>
        <v>1008464</v>
      </c>
      <c r="P2944">
        <f t="shared" si="195"/>
        <v>1008464</v>
      </c>
      <c r="Q2944" s="30">
        <f t="shared" si="197"/>
        <v>0</v>
      </c>
    </row>
    <row r="2945" spans="1:20" hidden="1" x14ac:dyDescent="0.3">
      <c r="A2945" s="21">
        <v>21538</v>
      </c>
      <c r="B2945" s="22" t="s">
        <v>3332</v>
      </c>
      <c r="C2945" s="22" t="s">
        <v>1333</v>
      </c>
      <c r="D2945" s="27" t="s">
        <v>3320</v>
      </c>
      <c r="E2945" s="24" t="s">
        <v>164</v>
      </c>
      <c r="F2945" s="25" t="s">
        <v>1506</v>
      </c>
      <c r="G2945" s="22" t="s">
        <v>165</v>
      </c>
      <c r="H2945" s="26">
        <v>1190660</v>
      </c>
      <c r="I2945" s="28"/>
      <c r="J2945" s="26">
        <v>95253</v>
      </c>
      <c r="K2945" s="26">
        <v>1285913</v>
      </c>
      <c r="L2945" s="22" t="s">
        <v>1336</v>
      </c>
      <c r="M2945" s="22"/>
      <c r="N2945">
        <f t="shared" si="194"/>
        <v>12964</v>
      </c>
      <c r="O2945">
        <f>+VLOOKUP(N2945,'Thanh toán '!O$8:P$8099,2,0)</f>
        <v>1285913</v>
      </c>
      <c r="P2945">
        <f t="shared" si="195"/>
        <v>1285913</v>
      </c>
      <c r="Q2945" s="30">
        <f t="shared" si="197"/>
        <v>0</v>
      </c>
    </row>
    <row r="2946" spans="1:20" hidden="1" x14ac:dyDescent="0.3">
      <c r="A2946" s="21">
        <v>21539</v>
      </c>
      <c r="B2946" s="22" t="s">
        <v>3333</v>
      </c>
      <c r="C2946" s="22" t="s">
        <v>1333</v>
      </c>
      <c r="D2946" s="27" t="s">
        <v>3320</v>
      </c>
      <c r="E2946" s="24" t="s">
        <v>38</v>
      </c>
      <c r="F2946" s="25" t="s">
        <v>1348</v>
      </c>
      <c r="G2946" s="22" t="s">
        <v>39</v>
      </c>
      <c r="H2946" s="26">
        <v>1077630</v>
      </c>
      <c r="I2946" s="28"/>
      <c r="J2946" s="26">
        <v>86210</v>
      </c>
      <c r="K2946" s="26">
        <v>1163840</v>
      </c>
      <c r="L2946" s="22" t="s">
        <v>1336</v>
      </c>
      <c r="M2946" s="22"/>
      <c r="N2946">
        <f t="shared" si="194"/>
        <v>12965</v>
      </c>
      <c r="O2946">
        <f>+VLOOKUP(N2946,'Thanh toán '!O$8:P$8099,2,0)</f>
        <v>1163840</v>
      </c>
      <c r="P2946">
        <f t="shared" si="195"/>
        <v>1163840</v>
      </c>
      <c r="Q2946" s="30">
        <f t="shared" si="197"/>
        <v>0</v>
      </c>
    </row>
    <row r="2947" spans="1:20" hidden="1" x14ac:dyDescent="0.3">
      <c r="A2947" s="21">
        <v>21540</v>
      </c>
      <c r="B2947" s="22" t="s">
        <v>3334</v>
      </c>
      <c r="C2947" s="22" t="s">
        <v>1333</v>
      </c>
      <c r="D2947" s="27" t="s">
        <v>3320</v>
      </c>
      <c r="E2947" s="24" t="s">
        <v>260</v>
      </c>
      <c r="F2947" s="25" t="s">
        <v>1440</v>
      </c>
      <c r="G2947" s="22" t="s">
        <v>261</v>
      </c>
      <c r="H2947" s="26">
        <v>1567250</v>
      </c>
      <c r="I2947" s="28"/>
      <c r="J2947" s="26">
        <v>125380</v>
      </c>
      <c r="K2947" s="26">
        <v>1692630</v>
      </c>
      <c r="L2947" s="22" t="s">
        <v>1336</v>
      </c>
      <c r="M2947" s="22"/>
      <c r="N2947">
        <f t="shared" si="194"/>
        <v>12966</v>
      </c>
      <c r="O2947">
        <f>+VLOOKUP(N2947,'Thanh toán '!O$8:P$8099,2,0)</f>
        <v>1692630</v>
      </c>
      <c r="P2947">
        <f t="shared" si="195"/>
        <v>1692630</v>
      </c>
      <c r="Q2947" s="30">
        <f t="shared" si="197"/>
        <v>0</v>
      </c>
    </row>
    <row r="2948" spans="1:20" hidden="1" x14ac:dyDescent="0.3">
      <c r="A2948" s="21">
        <v>21541</v>
      </c>
      <c r="B2948" s="22" t="s">
        <v>3335</v>
      </c>
      <c r="C2948" s="22" t="s">
        <v>1333</v>
      </c>
      <c r="D2948" s="27" t="s">
        <v>3320</v>
      </c>
      <c r="E2948" s="24" t="s">
        <v>42</v>
      </c>
      <c r="F2948" s="25" t="s">
        <v>1359</v>
      </c>
      <c r="G2948" s="22" t="s">
        <v>43</v>
      </c>
      <c r="H2948" s="26">
        <v>1344750</v>
      </c>
      <c r="I2948" s="28"/>
      <c r="J2948" s="26">
        <v>107580</v>
      </c>
      <c r="K2948" s="26">
        <v>1452330</v>
      </c>
      <c r="L2948" s="22" t="s">
        <v>1336</v>
      </c>
      <c r="M2948" s="22"/>
      <c r="N2948">
        <f t="shared" si="194"/>
        <v>12967</v>
      </c>
      <c r="O2948">
        <f>+VLOOKUP(N2948,'Thanh toán '!O$8:P$8099,2,0)</f>
        <v>1452330</v>
      </c>
      <c r="P2948">
        <f t="shared" si="195"/>
        <v>1452330</v>
      </c>
      <c r="Q2948" s="30">
        <f t="shared" si="197"/>
        <v>0</v>
      </c>
    </row>
    <row r="2949" spans="1:20" hidden="1" x14ac:dyDescent="0.3">
      <c r="A2949" s="21">
        <v>21542</v>
      </c>
      <c r="B2949" s="22" t="s">
        <v>3336</v>
      </c>
      <c r="C2949" s="22" t="s">
        <v>1333</v>
      </c>
      <c r="D2949" s="27" t="s">
        <v>3320</v>
      </c>
      <c r="E2949" s="24" t="s">
        <v>38</v>
      </c>
      <c r="F2949" s="25" t="s">
        <v>1348</v>
      </c>
      <c r="G2949" s="22" t="s">
        <v>39</v>
      </c>
      <c r="H2949" s="26">
        <v>387882</v>
      </c>
      <c r="I2949" s="28"/>
      <c r="J2949" s="26">
        <v>31031</v>
      </c>
      <c r="K2949" s="26">
        <v>418913</v>
      </c>
      <c r="L2949" s="22" t="s">
        <v>1336</v>
      </c>
      <c r="M2949" s="22"/>
      <c r="N2949">
        <f t="shared" si="194"/>
        <v>12968</v>
      </c>
      <c r="O2949">
        <f>+VLOOKUP(N2949,'Thanh toán '!O$8:P$8099,2,0)</f>
        <v>418913</v>
      </c>
      <c r="P2949">
        <f t="shared" si="195"/>
        <v>418913</v>
      </c>
      <c r="Q2949" s="30">
        <f t="shared" si="197"/>
        <v>0</v>
      </c>
    </row>
    <row r="2950" spans="1:20" hidden="1" x14ac:dyDescent="0.3">
      <c r="A2950" s="21">
        <v>21543</v>
      </c>
      <c r="B2950" s="22" t="s">
        <v>3337</v>
      </c>
      <c r="C2950" s="22" t="s">
        <v>1333</v>
      </c>
      <c r="D2950" s="27" t="s">
        <v>3320</v>
      </c>
      <c r="E2950" s="24" t="s">
        <v>38</v>
      </c>
      <c r="F2950" s="25" t="s">
        <v>1348</v>
      </c>
      <c r="G2950" s="22" t="s">
        <v>39</v>
      </c>
      <c r="H2950" s="26">
        <v>387882</v>
      </c>
      <c r="I2950" s="28"/>
      <c r="J2950" s="26">
        <v>31031</v>
      </c>
      <c r="K2950" s="26">
        <v>418913</v>
      </c>
      <c r="L2950" s="22" t="s">
        <v>1336</v>
      </c>
      <c r="M2950" s="22"/>
      <c r="N2950">
        <f t="shared" ref="N2950:N3013" si="198">+B2950*1</f>
        <v>12969</v>
      </c>
      <c r="O2950" t="e">
        <f>+VLOOKUP(N2950,'Thanh toán '!O$8:P$8099,2,0)</f>
        <v>#N/A</v>
      </c>
      <c r="P2950" t="e">
        <f t="shared" ref="P2950:P3013" si="199">+O2950</f>
        <v>#N/A</v>
      </c>
      <c r="Q2950" s="30" t="e">
        <f t="shared" si="197"/>
        <v>#N/A</v>
      </c>
    </row>
    <row r="2951" spans="1:20" hidden="1" x14ac:dyDescent="0.3">
      <c r="A2951" s="21">
        <v>21544</v>
      </c>
      <c r="B2951" s="22" t="s">
        <v>3338</v>
      </c>
      <c r="C2951" s="22" t="s">
        <v>1333</v>
      </c>
      <c r="D2951" s="27" t="s">
        <v>3320</v>
      </c>
      <c r="E2951" s="24" t="s">
        <v>845</v>
      </c>
      <c r="F2951" s="25" t="s">
        <v>1359</v>
      </c>
      <c r="G2951" s="22" t="s">
        <v>79</v>
      </c>
      <c r="H2951" s="26">
        <v>873008</v>
      </c>
      <c r="I2951" s="28"/>
      <c r="J2951" s="26">
        <v>69841</v>
      </c>
      <c r="K2951" s="26">
        <v>942849</v>
      </c>
      <c r="L2951" s="22" t="s">
        <v>1336</v>
      </c>
      <c r="M2951" s="22"/>
      <c r="N2951">
        <f t="shared" si="198"/>
        <v>12970</v>
      </c>
      <c r="O2951">
        <f>+VLOOKUP(N2951,'Thanh toán '!O$8:P$8099,2,0)</f>
        <v>942849</v>
      </c>
      <c r="P2951">
        <f t="shared" si="199"/>
        <v>942849</v>
      </c>
      <c r="Q2951" s="30">
        <f t="shared" si="197"/>
        <v>0</v>
      </c>
    </row>
    <row r="2952" spans="1:20" hidden="1" x14ac:dyDescent="0.3">
      <c r="A2952" s="21">
        <v>21545</v>
      </c>
      <c r="B2952" s="22" t="s">
        <v>3339</v>
      </c>
      <c r="C2952" s="22" t="s">
        <v>1333</v>
      </c>
      <c r="D2952" s="27" t="s">
        <v>3320</v>
      </c>
      <c r="E2952" s="24" t="s">
        <v>845</v>
      </c>
      <c r="F2952" s="25" t="s">
        <v>1359</v>
      </c>
      <c r="G2952" s="22" t="s">
        <v>79</v>
      </c>
      <c r="H2952" s="26">
        <v>801037</v>
      </c>
      <c r="I2952" s="28"/>
      <c r="J2952" s="26">
        <v>64083</v>
      </c>
      <c r="K2952" s="26">
        <v>865120</v>
      </c>
      <c r="L2952" s="22" t="s">
        <v>1336</v>
      </c>
      <c r="M2952" s="22"/>
      <c r="N2952">
        <f t="shared" si="198"/>
        <v>12971</v>
      </c>
      <c r="O2952">
        <f>+VLOOKUP(N2952,'Thanh toán '!O$8:P$8099,2,0)</f>
        <v>865120</v>
      </c>
      <c r="P2952">
        <f t="shared" si="199"/>
        <v>865120</v>
      </c>
      <c r="Q2952" s="30">
        <f t="shared" si="197"/>
        <v>0</v>
      </c>
    </row>
    <row r="2953" spans="1:20" hidden="1" x14ac:dyDescent="0.3">
      <c r="A2953" s="21">
        <v>21546</v>
      </c>
      <c r="B2953" s="22" t="s">
        <v>3340</v>
      </c>
      <c r="C2953" s="22" t="s">
        <v>1333</v>
      </c>
      <c r="D2953" s="27" t="s">
        <v>3320</v>
      </c>
      <c r="E2953" s="24" t="s">
        <v>81</v>
      </c>
      <c r="F2953" s="25" t="s">
        <v>1432</v>
      </c>
      <c r="G2953" s="22" t="s">
        <v>82</v>
      </c>
      <c r="H2953" s="26">
        <v>2095124</v>
      </c>
      <c r="I2953" s="28"/>
      <c r="J2953" s="26">
        <v>167610</v>
      </c>
      <c r="K2953" s="26">
        <v>2262734</v>
      </c>
      <c r="L2953" s="22" t="s">
        <v>1336</v>
      </c>
      <c r="M2953" s="22"/>
      <c r="N2953">
        <f t="shared" si="198"/>
        <v>12972</v>
      </c>
      <c r="O2953">
        <f>+VLOOKUP(N2953,'Thanh toán '!O$8:P$8099,2,0)</f>
        <v>2262734</v>
      </c>
      <c r="P2953">
        <f t="shared" si="199"/>
        <v>2262734</v>
      </c>
      <c r="Q2953" s="30">
        <f t="shared" si="197"/>
        <v>0</v>
      </c>
    </row>
    <row r="2954" spans="1:20" ht="26.3" hidden="1" x14ac:dyDescent="0.3">
      <c r="A2954" s="21">
        <v>21547</v>
      </c>
      <c r="B2954" s="22" t="s">
        <v>3341</v>
      </c>
      <c r="C2954" s="22" t="s">
        <v>1333</v>
      </c>
      <c r="D2954" s="27" t="s">
        <v>3320</v>
      </c>
      <c r="E2954" s="24" t="s">
        <v>341</v>
      </c>
      <c r="F2954" s="25" t="s">
        <v>1346</v>
      </c>
      <c r="G2954" s="22" t="s">
        <v>342</v>
      </c>
      <c r="H2954" s="26">
        <v>2101918</v>
      </c>
      <c r="I2954" s="28"/>
      <c r="J2954" s="26">
        <v>168153</v>
      </c>
      <c r="K2954" s="26">
        <v>2270071</v>
      </c>
      <c r="L2954" s="22" t="s">
        <v>1336</v>
      </c>
      <c r="M2954" s="22"/>
      <c r="N2954">
        <f t="shared" si="198"/>
        <v>12973</v>
      </c>
      <c r="O2954">
        <f>+VLOOKUP(N2954,'Thanh toán '!O$8:P$8099,2,0)</f>
        <v>2270071</v>
      </c>
      <c r="P2954">
        <f t="shared" si="199"/>
        <v>2270071</v>
      </c>
      <c r="Q2954" s="30">
        <f t="shared" si="197"/>
        <v>0</v>
      </c>
    </row>
    <row r="2955" spans="1:20" hidden="1" x14ac:dyDescent="0.3">
      <c r="A2955" s="21">
        <v>21548</v>
      </c>
      <c r="B2955" s="22" t="s">
        <v>3342</v>
      </c>
      <c r="C2955" s="22" t="s">
        <v>1333</v>
      </c>
      <c r="D2955" s="27" t="s">
        <v>3320</v>
      </c>
      <c r="E2955" s="24" t="s">
        <v>206</v>
      </c>
      <c r="F2955" s="25" t="s">
        <v>1390</v>
      </c>
      <c r="G2955" s="22" t="s">
        <v>207</v>
      </c>
      <c r="H2955" s="26">
        <v>1200095</v>
      </c>
      <c r="I2955" s="28"/>
      <c r="J2955" s="26">
        <v>96008</v>
      </c>
      <c r="K2955" s="26">
        <v>1296103</v>
      </c>
      <c r="L2955" s="22" t="s">
        <v>1336</v>
      </c>
      <c r="M2955" s="22"/>
      <c r="N2955">
        <f t="shared" si="198"/>
        <v>12974</v>
      </c>
      <c r="O2955">
        <f>+VLOOKUP(N2955,'Thanh toán '!O$8:P$8099,2,0)</f>
        <v>1296103</v>
      </c>
      <c r="P2955">
        <f t="shared" si="199"/>
        <v>1296103</v>
      </c>
      <c r="Q2955" s="30">
        <f t="shared" si="197"/>
        <v>0</v>
      </c>
    </row>
    <row r="2956" spans="1:20" hidden="1" x14ac:dyDescent="0.3">
      <c r="A2956" s="21">
        <v>21566</v>
      </c>
      <c r="B2956" s="22" t="s">
        <v>3343</v>
      </c>
      <c r="C2956" s="22" t="s">
        <v>1333</v>
      </c>
      <c r="D2956" s="27" t="s">
        <v>3320</v>
      </c>
      <c r="E2956" s="24" t="s">
        <v>38</v>
      </c>
      <c r="F2956" s="25" t="s">
        <v>1348</v>
      </c>
      <c r="G2956" s="22" t="s">
        <v>39</v>
      </c>
      <c r="H2956" s="26">
        <v>1339785</v>
      </c>
      <c r="I2956" s="28"/>
      <c r="J2956" s="26">
        <v>107183</v>
      </c>
      <c r="K2956" s="26">
        <v>1446968</v>
      </c>
      <c r="L2956" s="22" t="s">
        <v>1336</v>
      </c>
      <c r="M2956" s="22"/>
      <c r="N2956">
        <f t="shared" si="198"/>
        <v>12992</v>
      </c>
      <c r="O2956">
        <f>+VLOOKUP(N2956,'Thanh toán '!O$8:P$8099,2,0)</f>
        <v>1446968</v>
      </c>
      <c r="P2956">
        <f t="shared" si="199"/>
        <v>1446968</v>
      </c>
      <c r="Q2956" s="30">
        <f t="shared" si="197"/>
        <v>0</v>
      </c>
    </row>
    <row r="2957" spans="1:20" ht="26.3" hidden="1" x14ac:dyDescent="0.3">
      <c r="A2957" s="21">
        <v>21648</v>
      </c>
      <c r="B2957" s="22" t="s">
        <v>3344</v>
      </c>
      <c r="C2957" s="22" t="s">
        <v>1333</v>
      </c>
      <c r="D2957" s="27" t="s">
        <v>3320</v>
      </c>
      <c r="E2957" s="24" t="s">
        <v>811</v>
      </c>
      <c r="F2957" s="25" t="s">
        <v>1619</v>
      </c>
      <c r="G2957" s="22" t="s">
        <v>812</v>
      </c>
      <c r="H2957" s="26">
        <v>1567250</v>
      </c>
      <c r="I2957" s="28"/>
      <c r="J2957" s="26">
        <v>125380</v>
      </c>
      <c r="K2957" s="26">
        <v>1692630</v>
      </c>
      <c r="L2957" s="22" t="s">
        <v>1336</v>
      </c>
      <c r="M2957" s="22" t="str">
        <f t="shared" ref="M2957:M2964" si="200">+E2957</f>
        <v>CN LIÊN HIỆP HTX TM TP.HCM- COOPMART VĂN THÁNH</v>
      </c>
      <c r="N2957">
        <f t="shared" si="198"/>
        <v>13074</v>
      </c>
      <c r="O2957" s="18">
        <f>+VLOOKUP(N2957,'Thanh toán '!O$8:P$8099,2,0)</f>
        <v>1789295</v>
      </c>
      <c r="P2957" s="32">
        <f t="shared" ref="P2957:P2964" si="201">+T2957</f>
        <v>1692630</v>
      </c>
      <c r="Q2957" s="30">
        <f t="shared" ref="Q2957:Q2964" si="202">+P2957-K2957</f>
        <v>0</v>
      </c>
      <c r="R2957" t="s">
        <v>22782</v>
      </c>
      <c r="S2957">
        <f>+SUMIFS('Thanh toán '!P$27:P$4224,'Thanh toán '!O$27:O$4224,'Bảng kê HĐ 2022'!N2957)</f>
        <v>3481925</v>
      </c>
      <c r="T2957" s="32">
        <f t="shared" ref="T2957:T2964" si="203">+S2957-O2957</f>
        <v>1692630</v>
      </c>
    </row>
    <row r="2958" spans="1:20" hidden="1" x14ac:dyDescent="0.3">
      <c r="A2958" s="21">
        <v>21650</v>
      </c>
      <c r="B2958" s="22" t="s">
        <v>3345</v>
      </c>
      <c r="C2958" s="22" t="s">
        <v>1333</v>
      </c>
      <c r="D2958" s="27" t="s">
        <v>3320</v>
      </c>
      <c r="E2958" s="24" t="s">
        <v>38</v>
      </c>
      <c r="F2958" s="25" t="s">
        <v>1348</v>
      </c>
      <c r="G2958" s="22" t="s">
        <v>39</v>
      </c>
      <c r="H2958" s="26">
        <v>333176</v>
      </c>
      <c r="I2958" s="28"/>
      <c r="J2958" s="26">
        <v>26654</v>
      </c>
      <c r="K2958" s="26">
        <v>359830</v>
      </c>
      <c r="L2958" s="22" t="s">
        <v>1336</v>
      </c>
      <c r="M2958" s="22" t="str">
        <f t="shared" si="200"/>
        <v>CÔNG TY TNHH MTV THỰC PHẨM SAIGON CO.OP</v>
      </c>
      <c r="N2958">
        <f t="shared" si="198"/>
        <v>13076</v>
      </c>
      <c r="O2958" s="18">
        <f>+VLOOKUP(N2958,'Thanh toán '!O$8:P$8099,2,0)</f>
        <v>1285913</v>
      </c>
      <c r="P2958" s="32">
        <f t="shared" si="201"/>
        <v>359830</v>
      </c>
      <c r="Q2958" s="30">
        <f t="shared" si="202"/>
        <v>0</v>
      </c>
      <c r="R2958" t="s">
        <v>22782</v>
      </c>
      <c r="S2958">
        <f>+SUMIFS('Thanh toán '!P$27:P$4224,'Thanh toán '!O$27:O$4224,'Bảng kê HĐ 2022'!N2958)</f>
        <v>1645743</v>
      </c>
      <c r="T2958" s="32">
        <f t="shared" si="203"/>
        <v>359830</v>
      </c>
    </row>
    <row r="2959" spans="1:20" hidden="1" x14ac:dyDescent="0.3">
      <c r="A2959" s="21">
        <v>21651</v>
      </c>
      <c r="B2959" s="22" t="s">
        <v>3346</v>
      </c>
      <c r="C2959" s="22" t="s">
        <v>1333</v>
      </c>
      <c r="D2959" s="27" t="s">
        <v>3320</v>
      </c>
      <c r="E2959" s="24" t="s">
        <v>38</v>
      </c>
      <c r="F2959" s="25" t="s">
        <v>1348</v>
      </c>
      <c r="G2959" s="22" t="s">
        <v>39</v>
      </c>
      <c r="H2959" s="26">
        <v>1200095</v>
      </c>
      <c r="I2959" s="28"/>
      <c r="J2959" s="26">
        <v>96008</v>
      </c>
      <c r="K2959" s="26">
        <v>1296103</v>
      </c>
      <c r="L2959" s="22" t="s">
        <v>1336</v>
      </c>
      <c r="M2959" s="22" t="str">
        <f t="shared" si="200"/>
        <v>CÔNG TY TNHH MTV THỰC PHẨM SAIGON CO.OP</v>
      </c>
      <c r="N2959">
        <f t="shared" si="198"/>
        <v>13077</v>
      </c>
      <c r="O2959" s="18">
        <f>+VLOOKUP(N2959,'Thanh toán '!O$8:P$8099,2,0)</f>
        <v>3286894</v>
      </c>
      <c r="P2959" s="32">
        <f t="shared" si="201"/>
        <v>1296103</v>
      </c>
      <c r="Q2959" s="30">
        <f t="shared" si="202"/>
        <v>0</v>
      </c>
      <c r="R2959" t="s">
        <v>22782</v>
      </c>
      <c r="S2959">
        <f>+SUMIFS('Thanh toán '!P$27:P$4224,'Thanh toán '!O$27:O$4224,'Bảng kê HĐ 2022'!N2959)</f>
        <v>4582997</v>
      </c>
      <c r="T2959" s="32">
        <f t="shared" si="203"/>
        <v>1296103</v>
      </c>
    </row>
    <row r="2960" spans="1:20" hidden="1" x14ac:dyDescent="0.3">
      <c r="A2960" s="21">
        <v>21652</v>
      </c>
      <c r="B2960" s="22" t="s">
        <v>3347</v>
      </c>
      <c r="C2960" s="22" t="s">
        <v>1333</v>
      </c>
      <c r="D2960" s="27" t="s">
        <v>3320</v>
      </c>
      <c r="E2960" s="24" t="s">
        <v>38</v>
      </c>
      <c r="F2960" s="25" t="s">
        <v>1348</v>
      </c>
      <c r="G2960" s="22" t="s">
        <v>39</v>
      </c>
      <c r="H2960" s="26">
        <v>220293</v>
      </c>
      <c r="I2960" s="28"/>
      <c r="J2960" s="26">
        <v>17623</v>
      </c>
      <c r="K2960" s="26">
        <v>237916</v>
      </c>
      <c r="L2960" s="22" t="s">
        <v>1336</v>
      </c>
      <c r="M2960" s="22" t="str">
        <f t="shared" si="200"/>
        <v>CÔNG TY TNHH MTV THỰC PHẨM SAIGON CO.OP</v>
      </c>
      <c r="N2960">
        <f t="shared" si="198"/>
        <v>13078</v>
      </c>
      <c r="O2960" s="18">
        <f>+VLOOKUP(N2960,'Thanh toán '!O$8:P$8099,2,0)</f>
        <v>1335020</v>
      </c>
      <c r="P2960" s="32">
        <f t="shared" si="201"/>
        <v>237916</v>
      </c>
      <c r="Q2960" s="30">
        <f t="shared" si="202"/>
        <v>0</v>
      </c>
      <c r="R2960" t="s">
        <v>22782</v>
      </c>
      <c r="S2960">
        <f>+SUMIFS('Thanh toán '!P$27:P$4224,'Thanh toán '!O$27:O$4224,'Bảng kê HĐ 2022'!N2960)</f>
        <v>1572936</v>
      </c>
      <c r="T2960" s="32">
        <f t="shared" si="203"/>
        <v>237916</v>
      </c>
    </row>
    <row r="2961" spans="1:20" hidden="1" x14ac:dyDescent="0.3">
      <c r="A2961" s="21">
        <v>21653</v>
      </c>
      <c r="B2961" s="22" t="s">
        <v>3348</v>
      </c>
      <c r="C2961" s="22" t="s">
        <v>1333</v>
      </c>
      <c r="D2961" s="27" t="s">
        <v>3320</v>
      </c>
      <c r="E2961" s="24" t="s">
        <v>38</v>
      </c>
      <c r="F2961" s="25" t="s">
        <v>1348</v>
      </c>
      <c r="G2961" s="22" t="s">
        <v>39</v>
      </c>
      <c r="H2961" s="26">
        <v>910975</v>
      </c>
      <c r="I2961" s="28"/>
      <c r="J2961" s="26">
        <v>72878</v>
      </c>
      <c r="K2961" s="26">
        <v>983853</v>
      </c>
      <c r="L2961" s="22" t="s">
        <v>1336</v>
      </c>
      <c r="M2961" s="22" t="str">
        <f t="shared" si="200"/>
        <v>CÔNG TY TNHH MTV THỰC PHẨM SAIGON CO.OP</v>
      </c>
      <c r="N2961">
        <f t="shared" si="198"/>
        <v>13079</v>
      </c>
      <c r="O2961" s="18">
        <f>+VLOOKUP(N2961,'Thanh toán '!O$8:P$8099,2,0)</f>
        <v>760334</v>
      </c>
      <c r="P2961" s="32">
        <f t="shared" si="201"/>
        <v>983853</v>
      </c>
      <c r="Q2961" s="30">
        <f t="shared" si="202"/>
        <v>0</v>
      </c>
      <c r="R2961" t="s">
        <v>22782</v>
      </c>
      <c r="S2961">
        <f>+SUMIFS('Thanh toán '!P$27:P$4224,'Thanh toán '!O$27:O$4224,'Bảng kê HĐ 2022'!N2961)</f>
        <v>1744187</v>
      </c>
      <c r="T2961" s="32">
        <f t="shared" si="203"/>
        <v>983853</v>
      </c>
    </row>
    <row r="2962" spans="1:20" hidden="1" x14ac:dyDescent="0.3">
      <c r="A2962" s="21">
        <v>21656</v>
      </c>
      <c r="B2962" s="22" t="s">
        <v>3349</v>
      </c>
      <c r="C2962" s="22" t="s">
        <v>1333</v>
      </c>
      <c r="D2962" s="27" t="s">
        <v>3320</v>
      </c>
      <c r="E2962" s="24" t="s">
        <v>38</v>
      </c>
      <c r="F2962" s="25" t="s">
        <v>1348</v>
      </c>
      <c r="G2962" s="22" t="s">
        <v>39</v>
      </c>
      <c r="H2962" s="26">
        <v>900898</v>
      </c>
      <c r="I2962" s="28"/>
      <c r="J2962" s="26">
        <v>72072</v>
      </c>
      <c r="K2962" s="26">
        <v>972970</v>
      </c>
      <c r="L2962" s="22" t="s">
        <v>1336</v>
      </c>
      <c r="M2962" s="22" t="str">
        <f t="shared" si="200"/>
        <v>CÔNG TY TNHH MTV THỰC PHẨM SAIGON CO.OP</v>
      </c>
      <c r="N2962">
        <f t="shared" si="198"/>
        <v>13082</v>
      </c>
      <c r="O2962" s="18">
        <f>+VLOOKUP(N2962,'Thanh toán '!O$8:P$8099,2,0)</f>
        <v>1669887</v>
      </c>
      <c r="P2962" s="32">
        <f t="shared" si="201"/>
        <v>972970</v>
      </c>
      <c r="Q2962" s="30">
        <f t="shared" si="202"/>
        <v>0</v>
      </c>
      <c r="R2962" t="s">
        <v>22782</v>
      </c>
      <c r="S2962">
        <f>+SUMIFS('Thanh toán '!P$27:P$4224,'Thanh toán '!O$27:O$4224,'Bảng kê HĐ 2022'!N2962)</f>
        <v>2642857</v>
      </c>
      <c r="T2962" s="32">
        <f t="shared" si="203"/>
        <v>972970</v>
      </c>
    </row>
    <row r="2963" spans="1:20" hidden="1" x14ac:dyDescent="0.3">
      <c r="A2963" s="21">
        <v>21660</v>
      </c>
      <c r="B2963" s="22" t="s">
        <v>3350</v>
      </c>
      <c r="C2963" s="22" t="s">
        <v>1333</v>
      </c>
      <c r="D2963" s="27" t="s">
        <v>3320</v>
      </c>
      <c r="E2963" s="24" t="s">
        <v>38</v>
      </c>
      <c r="F2963" s="25" t="s">
        <v>1348</v>
      </c>
      <c r="G2963" s="22" t="s">
        <v>39</v>
      </c>
      <c r="H2963" s="26">
        <v>620721</v>
      </c>
      <c r="I2963" s="28"/>
      <c r="J2963" s="26">
        <v>49658</v>
      </c>
      <c r="K2963" s="26">
        <v>670379</v>
      </c>
      <c r="L2963" s="22" t="s">
        <v>1336</v>
      </c>
      <c r="M2963" s="22" t="str">
        <f t="shared" si="200"/>
        <v>CÔNG TY TNHH MTV THỰC PHẨM SAIGON CO.OP</v>
      </c>
      <c r="N2963">
        <f t="shared" si="198"/>
        <v>13086</v>
      </c>
      <c r="O2963" s="18">
        <f>+VLOOKUP(N2963,'Thanh toán '!O$8:P$8099,2,0)</f>
        <v>667510</v>
      </c>
      <c r="P2963" s="32">
        <f t="shared" si="201"/>
        <v>670379</v>
      </c>
      <c r="Q2963" s="30">
        <f t="shared" si="202"/>
        <v>0</v>
      </c>
      <c r="R2963" t="s">
        <v>22782</v>
      </c>
      <c r="S2963">
        <f>+SUMIFS('Thanh toán '!P$27:P$4224,'Thanh toán '!O$27:O$4224,'Bảng kê HĐ 2022'!N2963)</f>
        <v>1337889</v>
      </c>
      <c r="T2963" s="32">
        <f t="shared" si="203"/>
        <v>670379</v>
      </c>
    </row>
    <row r="2964" spans="1:20" ht="26.3" hidden="1" x14ac:dyDescent="0.3">
      <c r="A2964" s="21">
        <v>21661</v>
      </c>
      <c r="B2964" s="22" t="s">
        <v>3351</v>
      </c>
      <c r="C2964" s="22" t="s">
        <v>1333</v>
      </c>
      <c r="D2964" s="27" t="s">
        <v>3320</v>
      </c>
      <c r="E2964" s="24" t="s">
        <v>45</v>
      </c>
      <c r="F2964" s="25" t="s">
        <v>1383</v>
      </c>
      <c r="G2964" s="22" t="s">
        <v>46</v>
      </c>
      <c r="H2964" s="26">
        <v>2773450</v>
      </c>
      <c r="I2964" s="28"/>
      <c r="J2964" s="26">
        <v>221876</v>
      </c>
      <c r="K2964" s="26">
        <v>2995326</v>
      </c>
      <c r="L2964" s="22" t="s">
        <v>1336</v>
      </c>
      <c r="M2964" s="22" t="str">
        <f t="shared" si="200"/>
        <v>CÔNG TY TNHH THƯƠNG MẠI DỊCH VỤ SAIGON CO.OP TOÀN TÂM</v>
      </c>
      <c r="N2964">
        <f t="shared" si="198"/>
        <v>13087</v>
      </c>
      <c r="O2964" s="18">
        <f>+VLOOKUP(N2964,'Thanh toán '!O$8:P$8099,2,0)</f>
        <v>2814275</v>
      </c>
      <c r="P2964" s="32">
        <f t="shared" si="201"/>
        <v>2995326</v>
      </c>
      <c r="Q2964" s="30">
        <f t="shared" si="202"/>
        <v>0</v>
      </c>
      <c r="R2964" t="s">
        <v>22782</v>
      </c>
      <c r="S2964">
        <f>+SUMIFS('Thanh toán '!P$27:P$4224,'Thanh toán '!O$27:O$4224,'Bảng kê HĐ 2022'!N2964)</f>
        <v>5809601</v>
      </c>
      <c r="T2964" s="32">
        <f t="shared" si="203"/>
        <v>2995326</v>
      </c>
    </row>
    <row r="2965" spans="1:20" hidden="1" x14ac:dyDescent="0.3">
      <c r="A2965" s="21">
        <v>21662</v>
      </c>
      <c r="B2965" s="22" t="s">
        <v>3352</v>
      </c>
      <c r="C2965" s="22" t="s">
        <v>1333</v>
      </c>
      <c r="D2965" s="27" t="s">
        <v>3320</v>
      </c>
      <c r="E2965" s="24" t="s">
        <v>38</v>
      </c>
      <c r="F2965" s="25" t="s">
        <v>1348</v>
      </c>
      <c r="G2965" s="22" t="s">
        <v>39</v>
      </c>
      <c r="H2965" s="26">
        <v>868975</v>
      </c>
      <c r="I2965" s="28"/>
      <c r="J2965" s="26">
        <v>69518</v>
      </c>
      <c r="K2965" s="26">
        <v>938493</v>
      </c>
      <c r="L2965" s="22" t="s">
        <v>1336</v>
      </c>
      <c r="M2965" s="22"/>
      <c r="N2965">
        <f t="shared" si="198"/>
        <v>13088</v>
      </c>
      <c r="O2965">
        <f>+VLOOKUP(N2965,'Thanh toán '!O$8:P$8099,2,0)</f>
        <v>938493</v>
      </c>
      <c r="P2965">
        <f t="shared" si="199"/>
        <v>938493</v>
      </c>
      <c r="Q2965" s="30">
        <f>+O2965-K2965</f>
        <v>0</v>
      </c>
    </row>
    <row r="2966" spans="1:20" hidden="1" x14ac:dyDescent="0.3">
      <c r="A2966" s="21">
        <v>21663</v>
      </c>
      <c r="B2966" s="22" t="s">
        <v>3353</v>
      </c>
      <c r="C2966" s="22" t="s">
        <v>1333</v>
      </c>
      <c r="D2966" s="27" t="s">
        <v>3320</v>
      </c>
      <c r="E2966" s="24" t="s">
        <v>38</v>
      </c>
      <c r="F2966" s="25" t="s">
        <v>1348</v>
      </c>
      <c r="G2966" s="22" t="s">
        <v>39</v>
      </c>
      <c r="H2966" s="26">
        <v>553469</v>
      </c>
      <c r="I2966" s="28"/>
      <c r="J2966" s="26">
        <v>44278</v>
      </c>
      <c r="K2966" s="26">
        <v>597747</v>
      </c>
      <c r="L2966" s="22" t="s">
        <v>1336</v>
      </c>
      <c r="M2966" s="22" t="str">
        <f t="shared" ref="M2966:M2968" si="204">+E2966</f>
        <v>CÔNG TY TNHH MTV THỰC PHẨM SAIGON CO.OP</v>
      </c>
      <c r="N2966">
        <f t="shared" si="198"/>
        <v>13089</v>
      </c>
      <c r="O2966" s="18">
        <f>+VLOOKUP(N2966,'Thanh toán '!O$8:P$8099,2,0)</f>
        <v>2335684</v>
      </c>
      <c r="P2966" s="32">
        <f t="shared" ref="P2966:P2968" si="205">+T2966</f>
        <v>597747</v>
      </c>
      <c r="Q2966" s="30">
        <f t="shared" ref="Q2966:Q2968" si="206">+P2966-K2966</f>
        <v>0</v>
      </c>
      <c r="R2966" t="s">
        <v>22782</v>
      </c>
      <c r="S2966">
        <f>+SUMIFS('Thanh toán '!P$27:P$4224,'Thanh toán '!O$27:O$4224,'Bảng kê HĐ 2022'!N2966)</f>
        <v>2933431</v>
      </c>
      <c r="T2966" s="32">
        <f>+S2966-O2966</f>
        <v>597747</v>
      </c>
    </row>
    <row r="2967" spans="1:20" hidden="1" x14ac:dyDescent="0.3">
      <c r="A2967" s="21">
        <v>21670</v>
      </c>
      <c r="B2967" s="22" t="s">
        <v>3354</v>
      </c>
      <c r="C2967" s="22" t="s">
        <v>1333</v>
      </c>
      <c r="D2967" s="27" t="s">
        <v>3320</v>
      </c>
      <c r="E2967" s="24" t="s">
        <v>38</v>
      </c>
      <c r="F2967" s="25" t="s">
        <v>1348</v>
      </c>
      <c r="G2967" s="22" t="s">
        <v>39</v>
      </c>
      <c r="H2967" s="26">
        <v>832940</v>
      </c>
      <c r="I2967" s="28"/>
      <c r="J2967" s="26">
        <v>66635</v>
      </c>
      <c r="K2967" s="26">
        <v>899575</v>
      </c>
      <c r="L2967" s="22" t="s">
        <v>1336</v>
      </c>
      <c r="M2967" s="22" t="str">
        <f t="shared" si="204"/>
        <v>CÔNG TY TNHH MTV THỰC PHẨM SAIGON CO.OP</v>
      </c>
      <c r="N2967">
        <f t="shared" si="198"/>
        <v>13096</v>
      </c>
      <c r="O2967" s="18">
        <f>+VLOOKUP(N2967,'Thanh toán '!O$8:P$8099,2,0)</f>
        <v>677050</v>
      </c>
      <c r="P2967" s="32">
        <f t="shared" si="205"/>
        <v>899575</v>
      </c>
      <c r="Q2967" s="30">
        <f t="shared" si="206"/>
        <v>0</v>
      </c>
      <c r="R2967" t="s">
        <v>22782</v>
      </c>
      <c r="S2967">
        <f>+SUMIFS('Thanh toán '!P$27:P$4224,'Thanh toán '!O$27:O$4224,'Bảng kê HĐ 2022'!N2967)</f>
        <v>1576625</v>
      </c>
      <c r="T2967" s="32">
        <f>+S2967-O2967</f>
        <v>899575</v>
      </c>
    </row>
    <row r="2968" spans="1:20" hidden="1" x14ac:dyDescent="0.3">
      <c r="A2968" s="21">
        <v>21671</v>
      </c>
      <c r="B2968" s="22" t="s">
        <v>3355</v>
      </c>
      <c r="C2968" s="22" t="s">
        <v>1333</v>
      </c>
      <c r="D2968" s="27" t="s">
        <v>3320</v>
      </c>
      <c r="E2968" s="24" t="s">
        <v>38</v>
      </c>
      <c r="F2968" s="25" t="s">
        <v>1348</v>
      </c>
      <c r="G2968" s="22" t="s">
        <v>39</v>
      </c>
      <c r="H2968" s="26">
        <v>1134032</v>
      </c>
      <c r="I2968" s="28"/>
      <c r="J2968" s="26">
        <v>90723</v>
      </c>
      <c r="K2968" s="26">
        <v>1224755</v>
      </c>
      <c r="L2968" s="22" t="s">
        <v>1336</v>
      </c>
      <c r="M2968" s="22" t="str">
        <f t="shared" si="204"/>
        <v>CÔNG TY TNHH MTV THỰC PHẨM SAIGON CO.OP</v>
      </c>
      <c r="N2968">
        <f t="shared" si="198"/>
        <v>13097</v>
      </c>
      <c r="O2968" s="18">
        <f>+VLOOKUP(N2968,'Thanh toán '!O$8:P$8099,2,0)</f>
        <v>1379595</v>
      </c>
      <c r="P2968" s="32">
        <f t="shared" si="205"/>
        <v>1224755</v>
      </c>
      <c r="Q2968" s="30">
        <f t="shared" si="206"/>
        <v>0</v>
      </c>
      <c r="R2968" t="s">
        <v>22782</v>
      </c>
      <c r="S2968">
        <f>+SUMIFS('Thanh toán '!P$27:P$4224,'Thanh toán '!O$27:O$4224,'Bảng kê HĐ 2022'!N2968)</f>
        <v>2604350</v>
      </c>
      <c r="T2968" s="32">
        <f>+S2968-O2968</f>
        <v>1224755</v>
      </c>
    </row>
    <row r="2969" spans="1:20" hidden="1" x14ac:dyDescent="0.3">
      <c r="A2969" s="21">
        <v>21673</v>
      </c>
      <c r="B2969" s="22" t="s">
        <v>3356</v>
      </c>
      <c r="C2969" s="22" t="s">
        <v>1333</v>
      </c>
      <c r="D2969" s="27" t="s">
        <v>3320</v>
      </c>
      <c r="E2969" s="24" t="s">
        <v>38</v>
      </c>
      <c r="F2969" s="25" t="s">
        <v>1348</v>
      </c>
      <c r="G2969" s="22" t="s">
        <v>39</v>
      </c>
      <c r="H2969" s="26">
        <v>629009</v>
      </c>
      <c r="I2969" s="28"/>
      <c r="J2969" s="26">
        <v>50321</v>
      </c>
      <c r="K2969" s="26">
        <v>679330</v>
      </c>
      <c r="L2969" s="22" t="s">
        <v>1336</v>
      </c>
      <c r="M2969" s="22"/>
      <c r="N2969">
        <f t="shared" si="198"/>
        <v>13099</v>
      </c>
      <c r="O2969">
        <f>+VLOOKUP(N2969,'Thanh toán '!O$8:P$8099,2,0)</f>
        <v>679330</v>
      </c>
      <c r="P2969">
        <f t="shared" si="199"/>
        <v>679330</v>
      </c>
      <c r="Q2969" s="30">
        <f>+O2969-K2969</f>
        <v>0</v>
      </c>
    </row>
    <row r="2970" spans="1:20" ht="26.3" hidden="1" x14ac:dyDescent="0.3">
      <c r="A2970" s="21">
        <v>21674</v>
      </c>
      <c r="B2970" s="22" t="s">
        <v>3357</v>
      </c>
      <c r="C2970" s="22" t="s">
        <v>1333</v>
      </c>
      <c r="D2970" s="27" t="s">
        <v>3320</v>
      </c>
      <c r="E2970" s="24" t="s">
        <v>1451</v>
      </c>
      <c r="F2970" s="25" t="s">
        <v>1452</v>
      </c>
      <c r="G2970" s="22" t="s">
        <v>1453</v>
      </c>
      <c r="H2970" s="26">
        <v>1808725</v>
      </c>
      <c r="I2970" s="28"/>
      <c r="J2970" s="26">
        <v>144698</v>
      </c>
      <c r="K2970" s="26">
        <v>1953423</v>
      </c>
      <c r="L2970" s="22" t="s">
        <v>1336</v>
      </c>
      <c r="M2970" s="22" t="str">
        <f t="shared" ref="M2970:M2973" si="207">+E2970</f>
        <v>Chi Nhánh Liên Hiệp Hợp Tác Xã Thương Mại TP.Hồ Chí Minh - Co.opmart Bà Rịa</v>
      </c>
      <c r="N2970">
        <f t="shared" si="198"/>
        <v>13100</v>
      </c>
      <c r="O2970" s="18">
        <f>+VLOOKUP(N2970,'Thanh toán '!O$8:P$8099,2,0)</f>
        <v>7459884</v>
      </c>
      <c r="P2970" s="32">
        <f t="shared" ref="P2970:P2973" si="208">+T2970</f>
        <v>1953423</v>
      </c>
      <c r="Q2970" s="30">
        <f t="shared" ref="Q2970:Q2973" si="209">+P2970-K2970</f>
        <v>0</v>
      </c>
      <c r="R2970" t="s">
        <v>22782</v>
      </c>
      <c r="S2970">
        <f>+SUMIFS('Thanh toán '!P$27:P$4224,'Thanh toán '!O$27:O$4224,'Bảng kê HĐ 2022'!N2970)</f>
        <v>9413307</v>
      </c>
      <c r="T2970" s="32">
        <f>+S2970-O2970</f>
        <v>1953423</v>
      </c>
    </row>
    <row r="2971" spans="1:20" ht="26.3" hidden="1" x14ac:dyDescent="0.3">
      <c r="A2971" s="21">
        <v>21675</v>
      </c>
      <c r="B2971" s="22" t="s">
        <v>3358</v>
      </c>
      <c r="C2971" s="22" t="s">
        <v>1333</v>
      </c>
      <c r="D2971" s="27" t="s">
        <v>3320</v>
      </c>
      <c r="E2971" s="24" t="s">
        <v>15</v>
      </c>
      <c r="F2971" s="25" t="s">
        <v>1401</v>
      </c>
      <c r="G2971" s="22" t="s">
        <v>16</v>
      </c>
      <c r="H2971" s="26">
        <v>962485</v>
      </c>
      <c r="I2971" s="28"/>
      <c r="J2971" s="26">
        <v>76999</v>
      </c>
      <c r="K2971" s="26">
        <v>1039484</v>
      </c>
      <c r="L2971" s="22" t="s">
        <v>1336</v>
      </c>
      <c r="M2971" s="22" t="str">
        <f t="shared" si="207"/>
        <v>Công Ty TNHH Một Thành Viên Thương Mại Dịch Vụ Sài Gòn-Phan Thiết</v>
      </c>
      <c r="N2971">
        <f t="shared" si="198"/>
        <v>13101</v>
      </c>
      <c r="O2971" s="18">
        <f>+VLOOKUP(N2971,'Thanh toán '!O$8:P$8099,2,0)</f>
        <v>599713</v>
      </c>
      <c r="P2971" s="32">
        <f t="shared" si="208"/>
        <v>1039484</v>
      </c>
      <c r="Q2971" s="30">
        <f t="shared" si="209"/>
        <v>0</v>
      </c>
      <c r="R2971" t="s">
        <v>22782</v>
      </c>
      <c r="S2971">
        <f>+SUMIFS('Thanh toán '!P$27:P$4224,'Thanh toán '!O$27:O$4224,'Bảng kê HĐ 2022'!N2971)</f>
        <v>1639197</v>
      </c>
      <c r="T2971" s="32">
        <f>+S2971-O2971</f>
        <v>1039484</v>
      </c>
    </row>
    <row r="2972" spans="1:20" ht="26.3" hidden="1" x14ac:dyDescent="0.3">
      <c r="A2972" s="21">
        <v>21676</v>
      </c>
      <c r="B2972" s="22" t="s">
        <v>3359</v>
      </c>
      <c r="C2972" s="22" t="s">
        <v>1333</v>
      </c>
      <c r="D2972" s="27" t="s">
        <v>3320</v>
      </c>
      <c r="E2972" s="24" t="s">
        <v>23</v>
      </c>
      <c r="F2972" s="25" t="s">
        <v>1342</v>
      </c>
      <c r="G2972" s="22" t="s">
        <v>24</v>
      </c>
      <c r="H2972" s="26">
        <v>927737</v>
      </c>
      <c r="I2972" s="28"/>
      <c r="J2972" s="26">
        <v>74219</v>
      </c>
      <c r="K2972" s="26">
        <v>1001956</v>
      </c>
      <c r="L2972" s="22" t="s">
        <v>1336</v>
      </c>
      <c r="M2972" s="22" t="str">
        <f t="shared" si="207"/>
        <v>CHI NHÁNH- CÔNG TY TNHH MTV THỰC PHẨM SAIGON CO.OP- CO.OP FOOD MIỀN BẮC</v>
      </c>
      <c r="N2972">
        <f t="shared" si="198"/>
        <v>13102</v>
      </c>
      <c r="O2972" s="18">
        <f>+VLOOKUP(N2972,'Thanh toán '!O$8:P$8099,2,0)</f>
        <v>702996</v>
      </c>
      <c r="P2972" s="32">
        <f t="shared" si="208"/>
        <v>1001956</v>
      </c>
      <c r="Q2972" s="30">
        <f t="shared" si="209"/>
        <v>0</v>
      </c>
      <c r="R2972" t="s">
        <v>22782</v>
      </c>
      <c r="S2972">
        <f>+SUMIFS('Thanh toán '!P$27:P$4224,'Thanh toán '!O$27:O$4224,'Bảng kê HĐ 2022'!N2972)</f>
        <v>1704952</v>
      </c>
      <c r="T2972" s="32">
        <f>+S2972-O2972</f>
        <v>1001956</v>
      </c>
    </row>
    <row r="2973" spans="1:20" ht="26.3" hidden="1" x14ac:dyDescent="0.3">
      <c r="A2973" s="21">
        <v>21677</v>
      </c>
      <c r="B2973" s="22" t="s">
        <v>3360</v>
      </c>
      <c r="C2973" s="22" t="s">
        <v>1333</v>
      </c>
      <c r="D2973" s="27" t="s">
        <v>3320</v>
      </c>
      <c r="E2973" s="24" t="s">
        <v>23</v>
      </c>
      <c r="F2973" s="25" t="s">
        <v>1342</v>
      </c>
      <c r="G2973" s="22" t="s">
        <v>24</v>
      </c>
      <c r="H2973" s="26">
        <v>1134032</v>
      </c>
      <c r="I2973" s="28"/>
      <c r="J2973" s="26">
        <v>90723</v>
      </c>
      <c r="K2973" s="26">
        <v>1224755</v>
      </c>
      <c r="L2973" s="22" t="s">
        <v>1336</v>
      </c>
      <c r="M2973" s="22" t="str">
        <f t="shared" si="207"/>
        <v>CHI NHÁNH- CÔNG TY TNHH MTV THỰC PHẨM SAIGON CO.OP- CO.OP FOOD MIỀN BẮC</v>
      </c>
      <c r="N2973">
        <f t="shared" si="198"/>
        <v>13103</v>
      </c>
      <c r="O2973" s="18">
        <f>+VLOOKUP(N2973,'Thanh toán '!O$8:P$8099,2,0)</f>
        <v>1121347</v>
      </c>
      <c r="P2973" s="32">
        <f t="shared" si="208"/>
        <v>1224755</v>
      </c>
      <c r="Q2973" s="30">
        <f t="shared" si="209"/>
        <v>0</v>
      </c>
      <c r="R2973" t="s">
        <v>22782</v>
      </c>
      <c r="S2973">
        <f>+SUMIFS('Thanh toán '!P$27:P$4224,'Thanh toán '!O$27:O$4224,'Bảng kê HĐ 2022'!N2973)</f>
        <v>2346102</v>
      </c>
      <c r="T2973" s="32">
        <f>+S2973-O2973</f>
        <v>1224755</v>
      </c>
    </row>
    <row r="2974" spans="1:20" hidden="1" x14ac:dyDescent="0.3">
      <c r="A2974" s="21">
        <v>21683</v>
      </c>
      <c r="B2974" s="22" t="s">
        <v>3361</v>
      </c>
      <c r="C2974" s="22" t="s">
        <v>1333</v>
      </c>
      <c r="D2974" s="27" t="s">
        <v>3320</v>
      </c>
      <c r="E2974" s="24" t="s">
        <v>410</v>
      </c>
      <c r="F2974" s="25" t="s">
        <v>1372</v>
      </c>
      <c r="G2974" s="22" t="s">
        <v>411</v>
      </c>
      <c r="H2974" s="26">
        <v>3331760</v>
      </c>
      <c r="I2974" s="28"/>
      <c r="J2974" s="26">
        <v>266541</v>
      </c>
      <c r="K2974" s="26">
        <v>3598301</v>
      </c>
      <c r="L2974" s="22" t="s">
        <v>1336</v>
      </c>
      <c r="M2974" s="22"/>
      <c r="N2974">
        <f t="shared" si="198"/>
        <v>13109</v>
      </c>
      <c r="O2974">
        <f>+VLOOKUP(N2974,'Thanh toán '!O$8:P$8099,2,0)</f>
        <v>3598301</v>
      </c>
      <c r="P2974">
        <f t="shared" si="199"/>
        <v>3598301</v>
      </c>
      <c r="Q2974" s="30">
        <f>+O2974-K2974</f>
        <v>0</v>
      </c>
    </row>
    <row r="2975" spans="1:20" hidden="1" x14ac:dyDescent="0.3">
      <c r="A2975" s="21">
        <v>21686</v>
      </c>
      <c r="B2975" s="22" t="s">
        <v>3362</v>
      </c>
      <c r="C2975" s="22" t="s">
        <v>1333</v>
      </c>
      <c r="D2975" s="27" t="s">
        <v>3363</v>
      </c>
      <c r="E2975" s="24" t="s">
        <v>38</v>
      </c>
      <c r="F2975" s="25" t="s">
        <v>1348</v>
      </c>
      <c r="G2975" s="22" t="s">
        <v>39</v>
      </c>
      <c r="H2975" s="26">
        <v>753237</v>
      </c>
      <c r="I2975" s="28"/>
      <c r="J2975" s="26">
        <v>60259</v>
      </c>
      <c r="K2975" s="26">
        <v>813496</v>
      </c>
      <c r="L2975" s="22" t="s">
        <v>1336</v>
      </c>
      <c r="M2975" s="22"/>
      <c r="N2975">
        <f t="shared" si="198"/>
        <v>13112</v>
      </c>
      <c r="O2975">
        <f>+VLOOKUP(N2975,'Thanh toán '!O$8:P$8099,2,0)</f>
        <v>813496</v>
      </c>
      <c r="P2975">
        <f t="shared" si="199"/>
        <v>813496</v>
      </c>
      <c r="Q2975" s="30">
        <f>+O2975-K2975</f>
        <v>0</v>
      </c>
    </row>
    <row r="2976" spans="1:20" hidden="1" x14ac:dyDescent="0.3">
      <c r="A2976" s="21">
        <v>21689</v>
      </c>
      <c r="B2976" s="22" t="s">
        <v>3364</v>
      </c>
      <c r="C2976" s="22" t="s">
        <v>1333</v>
      </c>
      <c r="D2976" s="27" t="s">
        <v>3363</v>
      </c>
      <c r="E2976" s="24" t="s">
        <v>42</v>
      </c>
      <c r="F2976" s="25" t="s">
        <v>1359</v>
      </c>
      <c r="G2976" s="22" t="s">
        <v>43</v>
      </c>
      <c r="H2976" s="26">
        <v>2301560</v>
      </c>
      <c r="I2976" s="28"/>
      <c r="J2976" s="26">
        <v>184125</v>
      </c>
      <c r="K2976" s="26">
        <v>2485685</v>
      </c>
      <c r="L2976" s="22" t="s">
        <v>1336</v>
      </c>
      <c r="M2976" s="22"/>
      <c r="N2976">
        <f t="shared" si="198"/>
        <v>13117</v>
      </c>
      <c r="O2976">
        <f>+VLOOKUP(N2976,'Thanh toán '!O$8:P$8099,2,0)</f>
        <v>2485685</v>
      </c>
      <c r="P2976">
        <f t="shared" si="199"/>
        <v>2485685</v>
      </c>
      <c r="Q2976" s="30">
        <f>+O2976-K2976</f>
        <v>0</v>
      </c>
    </row>
    <row r="2977" spans="1:20" hidden="1" x14ac:dyDescent="0.3">
      <c r="A2977" s="21">
        <v>21693</v>
      </c>
      <c r="B2977" s="22" t="s">
        <v>3365</v>
      </c>
      <c r="C2977" s="22" t="s">
        <v>1333</v>
      </c>
      <c r="D2977" s="27" t="s">
        <v>3363</v>
      </c>
      <c r="E2977" s="24" t="s">
        <v>38</v>
      </c>
      <c r="F2977" s="25" t="s">
        <v>1348</v>
      </c>
      <c r="G2977" s="22" t="s">
        <v>39</v>
      </c>
      <c r="H2977" s="26">
        <v>867947</v>
      </c>
      <c r="I2977" s="28"/>
      <c r="J2977" s="26">
        <v>69436</v>
      </c>
      <c r="K2977" s="26">
        <v>937383</v>
      </c>
      <c r="L2977" s="22" t="s">
        <v>1336</v>
      </c>
      <c r="M2977" s="22"/>
      <c r="N2977">
        <f t="shared" si="198"/>
        <v>13121</v>
      </c>
      <c r="O2977">
        <f>+VLOOKUP(N2977,'Thanh toán '!O$8:P$8099,2,0)</f>
        <v>937383</v>
      </c>
      <c r="P2977">
        <f t="shared" si="199"/>
        <v>937383</v>
      </c>
      <c r="Q2977" s="30">
        <f>+O2977-K2977</f>
        <v>0</v>
      </c>
    </row>
    <row r="2978" spans="1:20" hidden="1" x14ac:dyDescent="0.3">
      <c r="A2978" s="21">
        <v>21694</v>
      </c>
      <c r="B2978" s="22" t="s">
        <v>3366</v>
      </c>
      <c r="C2978" s="22" t="s">
        <v>1333</v>
      </c>
      <c r="D2978" s="27" t="s">
        <v>3363</v>
      </c>
      <c r="E2978" s="24" t="s">
        <v>38</v>
      </c>
      <c r="F2978" s="25" t="s">
        <v>1348</v>
      </c>
      <c r="G2978" s="22" t="s">
        <v>39</v>
      </c>
      <c r="H2978" s="26">
        <v>1446460</v>
      </c>
      <c r="I2978" s="28"/>
      <c r="J2978" s="26">
        <v>115717</v>
      </c>
      <c r="K2978" s="26">
        <v>1562177</v>
      </c>
      <c r="L2978" s="22" t="s">
        <v>1336</v>
      </c>
      <c r="M2978" s="22" t="str">
        <f t="shared" ref="M2978:M2982" si="210">+E2978</f>
        <v>CÔNG TY TNHH MTV THỰC PHẨM SAIGON CO.OP</v>
      </c>
      <c r="N2978">
        <f t="shared" si="198"/>
        <v>13122</v>
      </c>
      <c r="O2978" s="18">
        <f>+VLOOKUP(N2978,'Thanh toán '!O$8:P$8099,2,0)</f>
        <v>1513652</v>
      </c>
      <c r="P2978" s="32">
        <f t="shared" ref="P2978:P2982" si="211">+T2978</f>
        <v>1562177</v>
      </c>
      <c r="Q2978" s="30">
        <f t="shared" ref="Q2978:Q2982" si="212">+P2978-K2978</f>
        <v>0</v>
      </c>
      <c r="R2978" t="s">
        <v>22782</v>
      </c>
      <c r="S2978">
        <f>+SUMIFS('Thanh toán '!P$27:P$4224,'Thanh toán '!O$27:O$4224,'Bảng kê HĐ 2022'!N2978)</f>
        <v>3075829</v>
      </c>
      <c r="T2978" s="32">
        <f>+S2978-O2978</f>
        <v>1562177</v>
      </c>
    </row>
    <row r="2979" spans="1:20" hidden="1" x14ac:dyDescent="0.3">
      <c r="A2979" s="21">
        <v>21695</v>
      </c>
      <c r="B2979" s="22" t="s">
        <v>3367</v>
      </c>
      <c r="C2979" s="22" t="s">
        <v>1333</v>
      </c>
      <c r="D2979" s="27" t="s">
        <v>3363</v>
      </c>
      <c r="E2979" s="24" t="s">
        <v>38</v>
      </c>
      <c r="F2979" s="25" t="s">
        <v>1348</v>
      </c>
      <c r="G2979" s="22" t="s">
        <v>39</v>
      </c>
      <c r="H2979" s="26">
        <v>962485</v>
      </c>
      <c r="I2979" s="28"/>
      <c r="J2979" s="26">
        <v>76999</v>
      </c>
      <c r="K2979" s="26">
        <v>1039484</v>
      </c>
      <c r="L2979" s="22" t="s">
        <v>1336</v>
      </c>
      <c r="M2979" s="22" t="str">
        <f t="shared" si="210"/>
        <v>CÔNG TY TNHH MTV THỰC PHẨM SAIGON CO.OP</v>
      </c>
      <c r="N2979">
        <f t="shared" si="198"/>
        <v>13123</v>
      </c>
      <c r="O2979" s="18">
        <f>+VLOOKUP(N2979,'Thanh toán '!O$8:P$8099,2,0)</f>
        <v>541966</v>
      </c>
      <c r="P2979" s="32">
        <f t="shared" si="211"/>
        <v>1039484</v>
      </c>
      <c r="Q2979" s="30">
        <f t="shared" si="212"/>
        <v>0</v>
      </c>
      <c r="R2979" t="s">
        <v>22782</v>
      </c>
      <c r="S2979">
        <f>+SUMIFS('Thanh toán '!P$27:P$4224,'Thanh toán '!O$27:O$4224,'Bảng kê HĐ 2022'!N2979)</f>
        <v>1581450</v>
      </c>
      <c r="T2979" s="32">
        <f>+S2979-O2979</f>
        <v>1039484</v>
      </c>
    </row>
    <row r="2980" spans="1:20" hidden="1" x14ac:dyDescent="0.3">
      <c r="A2980" s="21">
        <v>21697</v>
      </c>
      <c r="B2980" s="22" t="s">
        <v>3368</v>
      </c>
      <c r="C2980" s="22" t="s">
        <v>1333</v>
      </c>
      <c r="D2980" s="27" t="s">
        <v>3363</v>
      </c>
      <c r="E2980" s="24" t="s">
        <v>38</v>
      </c>
      <c r="F2980" s="25" t="s">
        <v>1348</v>
      </c>
      <c r="G2980" s="22" t="s">
        <v>39</v>
      </c>
      <c r="H2980" s="26">
        <v>1141078</v>
      </c>
      <c r="I2980" s="28"/>
      <c r="J2980" s="26">
        <v>91286</v>
      </c>
      <c r="K2980" s="26">
        <v>1232364</v>
      </c>
      <c r="L2980" s="22" t="s">
        <v>1336</v>
      </c>
      <c r="M2980" s="22" t="str">
        <f t="shared" si="210"/>
        <v>CÔNG TY TNHH MTV THỰC PHẨM SAIGON CO.OP</v>
      </c>
      <c r="N2980">
        <f t="shared" si="198"/>
        <v>13125</v>
      </c>
      <c r="O2980" s="18">
        <f>+VLOOKUP(N2980,'Thanh toán '!O$8:P$8099,2,0)</f>
        <v>599713</v>
      </c>
      <c r="P2980" s="32">
        <f t="shared" si="211"/>
        <v>1232364</v>
      </c>
      <c r="Q2980" s="30">
        <f t="shared" si="212"/>
        <v>0</v>
      </c>
      <c r="R2980" t="s">
        <v>22782</v>
      </c>
      <c r="S2980">
        <f>+SUMIFS('Thanh toán '!P$27:P$4224,'Thanh toán '!O$27:O$4224,'Bảng kê HĐ 2022'!N2980)</f>
        <v>1832077</v>
      </c>
      <c r="T2980" s="32">
        <f>+S2980-O2980</f>
        <v>1232364</v>
      </c>
    </row>
    <row r="2981" spans="1:20" hidden="1" x14ac:dyDescent="0.3">
      <c r="A2981" s="21">
        <v>21698</v>
      </c>
      <c r="B2981" s="22" t="s">
        <v>3369</v>
      </c>
      <c r="C2981" s="22" t="s">
        <v>1333</v>
      </c>
      <c r="D2981" s="27" t="s">
        <v>3363</v>
      </c>
      <c r="E2981" s="24" t="s">
        <v>38</v>
      </c>
      <c r="F2981" s="25" t="s">
        <v>1348</v>
      </c>
      <c r="G2981" s="22" t="s">
        <v>39</v>
      </c>
      <c r="H2981" s="26">
        <v>781738</v>
      </c>
      <c r="I2981" s="28"/>
      <c r="J2981" s="26">
        <v>62539</v>
      </c>
      <c r="K2981" s="26">
        <v>844277</v>
      </c>
      <c r="L2981" s="22" t="s">
        <v>1336</v>
      </c>
      <c r="M2981" s="22" t="str">
        <f t="shared" si="210"/>
        <v>CÔNG TY TNHH MTV THỰC PHẨM SAIGON CO.OP</v>
      </c>
      <c r="N2981">
        <f t="shared" si="198"/>
        <v>13126</v>
      </c>
      <c r="O2981" s="18">
        <f>+VLOOKUP(N2981,'Thanh toán '!O$8:P$8099,2,0)</f>
        <v>2398853</v>
      </c>
      <c r="P2981" s="32">
        <f t="shared" si="211"/>
        <v>844277</v>
      </c>
      <c r="Q2981" s="30">
        <f t="shared" si="212"/>
        <v>0</v>
      </c>
      <c r="R2981" t="s">
        <v>22782</v>
      </c>
      <c r="S2981">
        <f>+SUMIFS('Thanh toán '!P$27:P$4224,'Thanh toán '!O$27:O$4224,'Bảng kê HĐ 2022'!N2981)</f>
        <v>3243130</v>
      </c>
      <c r="T2981" s="32">
        <f>+S2981-O2981</f>
        <v>844277</v>
      </c>
    </row>
    <row r="2982" spans="1:20" hidden="1" x14ac:dyDescent="0.3">
      <c r="A2982" s="21">
        <v>21704</v>
      </c>
      <c r="B2982" s="22" t="s">
        <v>3370</v>
      </c>
      <c r="C2982" s="22" t="s">
        <v>1333</v>
      </c>
      <c r="D2982" s="27" t="s">
        <v>3363</v>
      </c>
      <c r="E2982" s="24" t="s">
        <v>38</v>
      </c>
      <c r="F2982" s="25" t="s">
        <v>1348</v>
      </c>
      <c r="G2982" s="22" t="s">
        <v>39</v>
      </c>
      <c r="H2982" s="26">
        <v>416470</v>
      </c>
      <c r="I2982" s="28"/>
      <c r="J2982" s="26">
        <v>33318</v>
      </c>
      <c r="K2982" s="26">
        <v>449788</v>
      </c>
      <c r="L2982" s="22" t="s">
        <v>1336</v>
      </c>
      <c r="M2982" s="22" t="str">
        <f t="shared" si="210"/>
        <v>CÔNG TY TNHH MTV THỰC PHẨM SAIGON CO.OP</v>
      </c>
      <c r="N2982">
        <f t="shared" si="198"/>
        <v>13132</v>
      </c>
      <c r="O2982" s="18">
        <f>+VLOOKUP(N2982,'Thanh toán '!O$8:P$8099,2,0)</f>
        <v>1327964</v>
      </c>
      <c r="P2982" s="32">
        <f t="shared" si="211"/>
        <v>449788</v>
      </c>
      <c r="Q2982" s="30">
        <f t="shared" si="212"/>
        <v>0</v>
      </c>
      <c r="R2982" t="s">
        <v>22782</v>
      </c>
      <c r="S2982">
        <f>+SUMIFS('Thanh toán '!P$27:P$4224,'Thanh toán '!O$27:O$4224,'Bảng kê HĐ 2022'!N2982)</f>
        <v>1777752</v>
      </c>
      <c r="T2982" s="32">
        <f>+S2982-O2982</f>
        <v>449788</v>
      </c>
    </row>
    <row r="2983" spans="1:20" hidden="1" x14ac:dyDescent="0.3">
      <c r="A2983" s="21">
        <v>21705</v>
      </c>
      <c r="B2983" s="22" t="s">
        <v>3371</v>
      </c>
      <c r="C2983" s="22" t="s">
        <v>1333</v>
      </c>
      <c r="D2983" s="27" t="s">
        <v>3363</v>
      </c>
      <c r="E2983" s="24" t="s">
        <v>56</v>
      </c>
      <c r="F2983" s="25" t="s">
        <v>1399</v>
      </c>
      <c r="G2983" s="22" t="s">
        <v>57</v>
      </c>
      <c r="H2983" s="26">
        <v>3849940</v>
      </c>
      <c r="I2983" s="28"/>
      <c r="J2983" s="26">
        <v>307995</v>
      </c>
      <c r="K2983" s="26">
        <v>4157935</v>
      </c>
      <c r="L2983" s="22" t="s">
        <v>1336</v>
      </c>
      <c r="M2983" s="22"/>
      <c r="N2983">
        <f t="shared" si="198"/>
        <v>13133</v>
      </c>
      <c r="O2983">
        <f>+VLOOKUP(N2983,'Thanh toán '!O$8:P$8099,2,0)</f>
        <v>4157935</v>
      </c>
      <c r="P2983">
        <f t="shared" si="199"/>
        <v>4157935</v>
      </c>
      <c r="Q2983" s="30">
        <f>+O2983-K2983</f>
        <v>0</v>
      </c>
    </row>
    <row r="2984" spans="1:20" hidden="1" x14ac:dyDescent="0.3">
      <c r="A2984" s="21">
        <v>21706</v>
      </c>
      <c r="B2984" s="22" t="s">
        <v>3372</v>
      </c>
      <c r="C2984" s="22" t="s">
        <v>1333</v>
      </c>
      <c r="D2984" s="27" t="s">
        <v>3363</v>
      </c>
      <c r="E2984" s="24" t="s">
        <v>206</v>
      </c>
      <c r="F2984" s="25" t="s">
        <v>1390</v>
      </c>
      <c r="G2984" s="22" t="s">
        <v>207</v>
      </c>
      <c r="H2984" s="26">
        <v>3510640</v>
      </c>
      <c r="I2984" s="28"/>
      <c r="J2984" s="26">
        <v>280851</v>
      </c>
      <c r="K2984" s="26">
        <v>3791491</v>
      </c>
      <c r="L2984" s="22" t="s">
        <v>1336</v>
      </c>
      <c r="M2984" s="22"/>
      <c r="N2984">
        <f t="shared" si="198"/>
        <v>13134</v>
      </c>
      <c r="O2984">
        <f>+VLOOKUP(N2984,'Thanh toán '!O$8:P$8099,2,0)</f>
        <v>3791491</v>
      </c>
      <c r="P2984">
        <f t="shared" si="199"/>
        <v>3791491</v>
      </c>
      <c r="Q2984" s="30">
        <f>+O2984-K2984</f>
        <v>0</v>
      </c>
    </row>
    <row r="2985" spans="1:20" hidden="1" x14ac:dyDescent="0.3">
      <c r="A2985" s="21">
        <v>21707</v>
      </c>
      <c r="B2985" s="22" t="s">
        <v>3373</v>
      </c>
      <c r="C2985" s="22" t="s">
        <v>1333</v>
      </c>
      <c r="D2985" s="27" t="s">
        <v>3363</v>
      </c>
      <c r="E2985" s="24" t="s">
        <v>38</v>
      </c>
      <c r="F2985" s="25" t="s">
        <v>1348</v>
      </c>
      <c r="G2985" s="22" t="s">
        <v>39</v>
      </c>
      <c r="H2985" s="26">
        <v>1986452</v>
      </c>
      <c r="I2985" s="28"/>
      <c r="J2985" s="26">
        <v>158916</v>
      </c>
      <c r="K2985" s="26">
        <v>2145368</v>
      </c>
      <c r="L2985" s="22" t="s">
        <v>1336</v>
      </c>
      <c r="M2985" s="22"/>
      <c r="N2985">
        <f t="shared" si="198"/>
        <v>13135</v>
      </c>
      <c r="O2985">
        <f>+VLOOKUP(N2985,'Thanh toán '!O$8:P$8099,2,0)</f>
        <v>2145368</v>
      </c>
      <c r="P2985">
        <f t="shared" si="199"/>
        <v>2145368</v>
      </c>
      <c r="Q2985" s="30">
        <f>+O2985-K2985</f>
        <v>0</v>
      </c>
    </row>
    <row r="2986" spans="1:20" hidden="1" x14ac:dyDescent="0.3">
      <c r="A2986" s="21">
        <v>21708</v>
      </c>
      <c r="B2986" s="22" t="s">
        <v>3374</v>
      </c>
      <c r="C2986" s="22" t="s">
        <v>1333</v>
      </c>
      <c r="D2986" s="27" t="s">
        <v>3363</v>
      </c>
      <c r="E2986" s="24" t="s">
        <v>38</v>
      </c>
      <c r="F2986" s="25" t="s">
        <v>1348</v>
      </c>
      <c r="G2986" s="22" t="s">
        <v>39</v>
      </c>
      <c r="H2986" s="26">
        <v>455350</v>
      </c>
      <c r="I2986" s="28"/>
      <c r="J2986" s="26">
        <v>36428</v>
      </c>
      <c r="K2986" s="26">
        <v>491778</v>
      </c>
      <c r="L2986" s="22" t="s">
        <v>1336</v>
      </c>
      <c r="M2986" s="22" t="str">
        <f t="shared" ref="M2986:M2989" si="213">+E2986</f>
        <v>CÔNG TY TNHH MTV THỰC PHẨM SAIGON CO.OP</v>
      </c>
      <c r="N2986">
        <f t="shared" si="198"/>
        <v>13136</v>
      </c>
      <c r="O2986" s="18">
        <f>+VLOOKUP(N2986,'Thanh toán '!O$8:P$8099,2,0)</f>
        <v>2238019</v>
      </c>
      <c r="P2986" s="32">
        <f t="shared" ref="P2986:P2989" si="214">+T2986</f>
        <v>491778</v>
      </c>
      <c r="Q2986" s="30">
        <f t="shared" ref="Q2986:Q2989" si="215">+P2986-K2986</f>
        <v>0</v>
      </c>
      <c r="R2986" t="s">
        <v>22782</v>
      </c>
      <c r="S2986">
        <f>+SUMIFS('Thanh toán '!P$27:P$4224,'Thanh toán '!O$27:O$4224,'Bảng kê HĐ 2022'!N2986)</f>
        <v>2729797</v>
      </c>
      <c r="T2986" s="32">
        <f>+S2986-O2986</f>
        <v>491778</v>
      </c>
    </row>
    <row r="2987" spans="1:20" hidden="1" x14ac:dyDescent="0.3">
      <c r="A2987" s="21">
        <v>21710</v>
      </c>
      <c r="B2987" s="22" t="s">
        <v>3375</v>
      </c>
      <c r="C2987" s="22" t="s">
        <v>1333</v>
      </c>
      <c r="D2987" s="27" t="s">
        <v>3363</v>
      </c>
      <c r="E2987" s="24" t="s">
        <v>548</v>
      </c>
      <c r="F2987" s="25" t="s">
        <v>1531</v>
      </c>
      <c r="G2987" s="22" t="s">
        <v>549</v>
      </c>
      <c r="H2987" s="26">
        <v>1567250</v>
      </c>
      <c r="I2987" s="28"/>
      <c r="J2987" s="26">
        <v>125380</v>
      </c>
      <c r="K2987" s="26">
        <v>1692630</v>
      </c>
      <c r="L2987" s="22" t="s">
        <v>1336</v>
      </c>
      <c r="M2987" s="22" t="str">
        <f t="shared" si="213"/>
        <v>CÔNG TY TNHH TMDV SÀI GÒN- TÂY NINH</v>
      </c>
      <c r="N2987">
        <f t="shared" si="198"/>
        <v>13138</v>
      </c>
      <c r="O2987" s="18">
        <f>+VLOOKUP(N2987,'Thanh toán '!O$8:P$8099,2,0)</f>
        <v>359828</v>
      </c>
      <c r="P2987" s="32">
        <f t="shared" si="214"/>
        <v>1692630</v>
      </c>
      <c r="Q2987" s="30">
        <f t="shared" si="215"/>
        <v>0</v>
      </c>
      <c r="R2987" t="s">
        <v>22782</v>
      </c>
      <c r="S2987">
        <f>+SUMIFS('Thanh toán '!P$27:P$4224,'Thanh toán '!O$27:O$4224,'Bảng kê HĐ 2022'!N2987)</f>
        <v>2052458</v>
      </c>
      <c r="T2987" s="32">
        <f>+S2987-O2987</f>
        <v>1692630</v>
      </c>
    </row>
    <row r="2988" spans="1:20" ht="26.3" hidden="1" x14ac:dyDescent="0.3">
      <c r="A2988" s="21">
        <v>21711</v>
      </c>
      <c r="B2988" s="22" t="s">
        <v>3376</v>
      </c>
      <c r="C2988" s="22" t="s">
        <v>1333</v>
      </c>
      <c r="D2988" s="27" t="s">
        <v>3363</v>
      </c>
      <c r="E2988" s="24" t="s">
        <v>170</v>
      </c>
      <c r="F2988" s="25" t="s">
        <v>2801</v>
      </c>
      <c r="G2988" s="22" t="s">
        <v>171</v>
      </c>
      <c r="H2988" s="26">
        <v>1334760</v>
      </c>
      <c r="I2988" s="28"/>
      <c r="J2988" s="26">
        <v>106781</v>
      </c>
      <c r="K2988" s="26">
        <v>1441541</v>
      </c>
      <c r="L2988" s="22" t="s">
        <v>1336</v>
      </c>
      <c r="M2988" s="22" t="str">
        <f t="shared" si="213"/>
        <v>CÔNG TY TNHH MỘT THÀNH VIÊN THƯƠNG MẠI SÀI GÒN - HẬU GIANG</v>
      </c>
      <c r="N2988">
        <f t="shared" si="198"/>
        <v>13139</v>
      </c>
      <c r="O2988" s="18">
        <f>+VLOOKUP(N2988,'Thanh toán '!O$8:P$8099,2,0)</f>
        <v>1244641</v>
      </c>
      <c r="P2988" s="32">
        <f t="shared" si="214"/>
        <v>1441541</v>
      </c>
      <c r="Q2988" s="30">
        <f t="shared" si="215"/>
        <v>0</v>
      </c>
      <c r="R2988" t="s">
        <v>22782</v>
      </c>
      <c r="S2988">
        <f>+SUMIFS('Thanh toán '!P$27:P$4224,'Thanh toán '!O$27:O$4224,'Bảng kê HĐ 2022'!N2988)</f>
        <v>2686182</v>
      </c>
      <c r="T2988" s="32">
        <f>+S2988-O2988</f>
        <v>1441541</v>
      </c>
    </row>
    <row r="2989" spans="1:20" ht="26.3" hidden="1" x14ac:dyDescent="0.3">
      <c r="A2989" s="21">
        <v>21712</v>
      </c>
      <c r="B2989" s="22" t="s">
        <v>3377</v>
      </c>
      <c r="C2989" s="22" t="s">
        <v>1333</v>
      </c>
      <c r="D2989" s="27" t="s">
        <v>3363</v>
      </c>
      <c r="E2989" s="24" t="s">
        <v>275</v>
      </c>
      <c r="F2989" s="25" t="s">
        <v>1632</v>
      </c>
      <c r="G2989" s="22" t="s">
        <v>276</v>
      </c>
      <c r="H2989" s="26">
        <v>567016</v>
      </c>
      <c r="I2989" s="28"/>
      <c r="J2989" s="26">
        <v>45361</v>
      </c>
      <c r="K2989" s="26">
        <v>612377</v>
      </c>
      <c r="L2989" s="22" t="s">
        <v>1336</v>
      </c>
      <c r="M2989" s="22" t="str">
        <f t="shared" si="213"/>
        <v>CHI NHÁNH LIÊN HIỆP HỢP TÁC XÃ THƯƠNG MẠI TP. HỒ CHÍ MINH - CO.OPMART BÌNH THỦY</v>
      </c>
      <c r="N2989">
        <f t="shared" si="198"/>
        <v>13140</v>
      </c>
      <c r="O2989" s="18">
        <f>+VLOOKUP(N2989,'Thanh toán '!O$8:P$8099,2,0)</f>
        <v>1557327</v>
      </c>
      <c r="P2989" s="32">
        <f t="shared" si="214"/>
        <v>612377</v>
      </c>
      <c r="Q2989" s="30">
        <f t="shared" si="215"/>
        <v>0</v>
      </c>
      <c r="R2989" t="s">
        <v>22782</v>
      </c>
      <c r="S2989">
        <f>+SUMIFS('Thanh toán '!P$27:P$4224,'Thanh toán '!O$27:O$4224,'Bảng kê HĐ 2022'!N2989)</f>
        <v>2169704</v>
      </c>
      <c r="T2989" s="32">
        <f>+S2989-O2989</f>
        <v>612377</v>
      </c>
    </row>
    <row r="2990" spans="1:20" ht="26.3" hidden="1" x14ac:dyDescent="0.3">
      <c r="A2990" s="21">
        <v>21713</v>
      </c>
      <c r="B2990" s="22" t="s">
        <v>3378</v>
      </c>
      <c r="C2990" s="22" t="s">
        <v>1333</v>
      </c>
      <c r="D2990" s="27" t="s">
        <v>3363</v>
      </c>
      <c r="E2990" s="24" t="s">
        <v>62</v>
      </c>
      <c r="F2990" s="25" t="s">
        <v>1629</v>
      </c>
      <c r="G2990" s="22" t="s">
        <v>63</v>
      </c>
      <c r="H2990" s="26">
        <v>416470</v>
      </c>
      <c r="I2990" s="28"/>
      <c r="J2990" s="26">
        <v>33318</v>
      </c>
      <c r="K2990" s="26">
        <v>449788</v>
      </c>
      <c r="L2990" s="22" t="s">
        <v>1336</v>
      </c>
      <c r="M2990" s="22"/>
      <c r="N2990">
        <f t="shared" si="198"/>
        <v>13141</v>
      </c>
      <c r="O2990">
        <f>+VLOOKUP(N2990,'Thanh toán '!O$8:P$8099,2,0)</f>
        <v>449788</v>
      </c>
      <c r="P2990">
        <f t="shared" si="199"/>
        <v>449788</v>
      </c>
      <c r="Q2990" s="30">
        <f t="shared" ref="Q2990:Q2996" si="216">+O2990-K2990</f>
        <v>0</v>
      </c>
    </row>
    <row r="2991" spans="1:20" ht="26.3" hidden="1" x14ac:dyDescent="0.3">
      <c r="A2991" s="21">
        <v>21714</v>
      </c>
      <c r="B2991" s="22" t="s">
        <v>3379</v>
      </c>
      <c r="C2991" s="22" t="s">
        <v>1333</v>
      </c>
      <c r="D2991" s="27" t="s">
        <v>3363</v>
      </c>
      <c r="E2991" s="24" t="s">
        <v>2427</v>
      </c>
      <c r="F2991" s="25" t="s">
        <v>2428</v>
      </c>
      <c r="G2991" s="22" t="s">
        <v>2429</v>
      </c>
      <c r="H2991" s="26">
        <v>416470</v>
      </c>
      <c r="I2991" s="28"/>
      <c r="J2991" s="26">
        <v>33318</v>
      </c>
      <c r="K2991" s="26">
        <v>449788</v>
      </c>
      <c r="L2991" s="22" t="s">
        <v>1336</v>
      </c>
      <c r="M2991" s="22"/>
      <c r="N2991">
        <f t="shared" si="198"/>
        <v>13142</v>
      </c>
      <c r="O2991">
        <f>+VLOOKUP(N2991,'Thanh toán '!O$8:P$8099,2,0)</f>
        <v>449788</v>
      </c>
      <c r="P2991">
        <f t="shared" si="199"/>
        <v>449788</v>
      </c>
      <c r="Q2991" s="30">
        <f t="shared" si="216"/>
        <v>0</v>
      </c>
    </row>
    <row r="2992" spans="1:20" ht="26.3" hidden="1" x14ac:dyDescent="0.3">
      <c r="A2992" s="21">
        <v>21798</v>
      </c>
      <c r="B2992" s="22" t="s">
        <v>3380</v>
      </c>
      <c r="C2992" s="22" t="s">
        <v>1333</v>
      </c>
      <c r="D2992" s="27" t="s">
        <v>3363</v>
      </c>
      <c r="E2992" s="24" t="s">
        <v>2427</v>
      </c>
      <c r="F2992" s="25" t="s">
        <v>2428</v>
      </c>
      <c r="G2992" s="22" t="s">
        <v>2429</v>
      </c>
      <c r="H2992" s="26">
        <v>849682</v>
      </c>
      <c r="I2992" s="28"/>
      <c r="J2992" s="26">
        <v>67975</v>
      </c>
      <c r="K2992" s="26">
        <v>917657</v>
      </c>
      <c r="L2992" s="22" t="s">
        <v>1336</v>
      </c>
      <c r="M2992" s="22"/>
      <c r="N2992">
        <f t="shared" si="198"/>
        <v>13226</v>
      </c>
      <c r="O2992">
        <f>+VLOOKUP(N2992,'Thanh toán '!O$8:P$8099,2,0)</f>
        <v>917657</v>
      </c>
      <c r="P2992">
        <f t="shared" si="199"/>
        <v>917657</v>
      </c>
      <c r="Q2992" s="30">
        <f t="shared" si="216"/>
        <v>0</v>
      </c>
    </row>
    <row r="2993" spans="1:20" hidden="1" x14ac:dyDescent="0.3">
      <c r="A2993" s="21">
        <v>21799</v>
      </c>
      <c r="B2993" s="22" t="s">
        <v>3381</v>
      </c>
      <c r="C2993" s="22" t="s">
        <v>1333</v>
      </c>
      <c r="D2993" s="27" t="s">
        <v>3363</v>
      </c>
      <c r="E2993" s="24" t="s">
        <v>65</v>
      </c>
      <c r="F2993" s="25" t="s">
        <v>1528</v>
      </c>
      <c r="G2993" s="22" t="s">
        <v>66</v>
      </c>
      <c r="H2993" s="26">
        <v>832940</v>
      </c>
      <c r="I2993" s="28"/>
      <c r="J2993" s="26">
        <v>66635</v>
      </c>
      <c r="K2993" s="26">
        <v>899575</v>
      </c>
      <c r="L2993" s="22" t="s">
        <v>1336</v>
      </c>
      <c r="M2993" s="22"/>
      <c r="N2993">
        <f t="shared" si="198"/>
        <v>13227</v>
      </c>
      <c r="O2993">
        <f>+VLOOKUP(N2993,'Thanh toán '!O$8:P$8099,2,0)</f>
        <v>899575</v>
      </c>
      <c r="P2993">
        <f t="shared" si="199"/>
        <v>899575</v>
      </c>
      <c r="Q2993" s="30">
        <f t="shared" si="216"/>
        <v>0</v>
      </c>
    </row>
    <row r="2994" spans="1:20" ht="26.3" hidden="1" x14ac:dyDescent="0.3">
      <c r="A2994" s="21">
        <v>21823</v>
      </c>
      <c r="B2994" s="22" t="s">
        <v>3382</v>
      </c>
      <c r="C2994" s="22" t="s">
        <v>1333</v>
      </c>
      <c r="D2994" s="27" t="s">
        <v>3383</v>
      </c>
      <c r="E2994" s="24" t="s">
        <v>23</v>
      </c>
      <c r="F2994" s="25" t="s">
        <v>1342</v>
      </c>
      <c r="G2994" s="22" t="s">
        <v>24</v>
      </c>
      <c r="H2994" s="26">
        <v>1327649</v>
      </c>
      <c r="I2994" s="28"/>
      <c r="J2994" s="26">
        <v>106212</v>
      </c>
      <c r="K2994" s="26">
        <v>1433861</v>
      </c>
      <c r="L2994" s="22" t="s">
        <v>1336</v>
      </c>
      <c r="M2994" s="22"/>
      <c r="N2994">
        <f t="shared" si="198"/>
        <v>13251</v>
      </c>
      <c r="O2994">
        <f>+VLOOKUP(N2994,'Thanh toán '!O$8:P$8099,2,0)</f>
        <v>1433861</v>
      </c>
      <c r="P2994">
        <f t="shared" si="199"/>
        <v>1433861</v>
      </c>
      <c r="Q2994" s="30">
        <f t="shared" si="216"/>
        <v>0</v>
      </c>
    </row>
    <row r="2995" spans="1:20" hidden="1" x14ac:dyDescent="0.3">
      <c r="A2995" s="21">
        <v>21824</v>
      </c>
      <c r="B2995" s="22" t="s">
        <v>3384</v>
      </c>
      <c r="C2995" s="22" t="s">
        <v>1333</v>
      </c>
      <c r="D2995" s="27" t="s">
        <v>3383</v>
      </c>
      <c r="E2995" s="24" t="s">
        <v>38</v>
      </c>
      <c r="F2995" s="25" t="s">
        <v>1348</v>
      </c>
      <c r="G2995" s="22" t="s">
        <v>39</v>
      </c>
      <c r="H2995" s="26">
        <v>767583</v>
      </c>
      <c r="I2995" s="28"/>
      <c r="J2995" s="26">
        <v>61407</v>
      </c>
      <c r="K2995" s="26">
        <v>828990</v>
      </c>
      <c r="L2995" s="22" t="s">
        <v>1336</v>
      </c>
      <c r="M2995" s="22"/>
      <c r="N2995">
        <f t="shared" si="198"/>
        <v>13252</v>
      </c>
      <c r="O2995">
        <f>+VLOOKUP(N2995,'Thanh toán '!O$8:P$8099,2,0)</f>
        <v>828990</v>
      </c>
      <c r="P2995">
        <f t="shared" si="199"/>
        <v>828990</v>
      </c>
      <c r="Q2995" s="30">
        <f t="shared" si="216"/>
        <v>0</v>
      </c>
    </row>
    <row r="2996" spans="1:20" hidden="1" x14ac:dyDescent="0.3">
      <c r="A2996" s="21">
        <v>21825</v>
      </c>
      <c r="B2996" s="22" t="s">
        <v>3385</v>
      </c>
      <c r="C2996" s="22" t="s">
        <v>1333</v>
      </c>
      <c r="D2996" s="27" t="s">
        <v>3383</v>
      </c>
      <c r="E2996" s="24" t="s">
        <v>38</v>
      </c>
      <c r="F2996" s="25" t="s">
        <v>1348</v>
      </c>
      <c r="G2996" s="22" t="s">
        <v>39</v>
      </c>
      <c r="H2996" s="26">
        <v>694526</v>
      </c>
      <c r="I2996" s="28"/>
      <c r="J2996" s="26">
        <v>55562</v>
      </c>
      <c r="K2996" s="26">
        <v>750088</v>
      </c>
      <c r="L2996" s="22" t="s">
        <v>1336</v>
      </c>
      <c r="M2996" s="22"/>
      <c r="N2996">
        <f t="shared" si="198"/>
        <v>13253</v>
      </c>
      <c r="O2996">
        <f>+VLOOKUP(N2996,'Thanh toán '!O$8:P$8099,2,0)</f>
        <v>750088</v>
      </c>
      <c r="P2996">
        <f t="shared" si="199"/>
        <v>750088</v>
      </c>
      <c r="Q2996" s="30">
        <f t="shared" si="216"/>
        <v>0</v>
      </c>
    </row>
    <row r="2997" spans="1:20" hidden="1" x14ac:dyDescent="0.3">
      <c r="A2997" s="21">
        <v>21826</v>
      </c>
      <c r="B2997" s="22" t="s">
        <v>3386</v>
      </c>
      <c r="C2997" s="22" t="s">
        <v>1333</v>
      </c>
      <c r="D2997" s="27" t="s">
        <v>3383</v>
      </c>
      <c r="E2997" s="24" t="s">
        <v>38</v>
      </c>
      <c r="F2997" s="25" t="s">
        <v>1348</v>
      </c>
      <c r="G2997" s="22" t="s">
        <v>39</v>
      </c>
      <c r="H2997" s="26">
        <v>767583</v>
      </c>
      <c r="I2997" s="28"/>
      <c r="J2997" s="26">
        <v>61407</v>
      </c>
      <c r="K2997" s="26">
        <v>828990</v>
      </c>
      <c r="L2997" s="22" t="s">
        <v>1336</v>
      </c>
      <c r="M2997" s="22" t="str">
        <f t="shared" ref="M2997:M3000" si="217">+E2997</f>
        <v>CÔNG TY TNHH MTV THỰC PHẨM SAIGON CO.OP</v>
      </c>
      <c r="N2997">
        <f t="shared" si="198"/>
        <v>13254</v>
      </c>
      <c r="O2997" s="18">
        <f>+VLOOKUP(N2997,'Thanh toán '!O$8:P$8099,2,0)</f>
        <v>1225232</v>
      </c>
      <c r="P2997" s="32">
        <f t="shared" ref="P2997:P3000" si="218">+T2997</f>
        <v>828990</v>
      </c>
      <c r="Q2997" s="30">
        <f t="shared" ref="Q2997:Q3000" si="219">+P2997-K2997</f>
        <v>0</v>
      </c>
      <c r="R2997" t="s">
        <v>22782</v>
      </c>
      <c r="S2997">
        <f>+SUMIFS('Thanh toán '!P$27:P$4224,'Thanh toán '!O$27:O$4224,'Bảng kê HĐ 2022'!N2997)</f>
        <v>2054222</v>
      </c>
      <c r="T2997" s="32">
        <f>+S2997-O2997</f>
        <v>828990</v>
      </c>
    </row>
    <row r="2998" spans="1:20" hidden="1" x14ac:dyDescent="0.3">
      <c r="A2998" s="21">
        <v>21827</v>
      </c>
      <c r="B2998" s="22" t="s">
        <v>3387</v>
      </c>
      <c r="C2998" s="22" t="s">
        <v>1333</v>
      </c>
      <c r="D2998" s="27" t="s">
        <v>3383</v>
      </c>
      <c r="E2998" s="24" t="s">
        <v>38</v>
      </c>
      <c r="F2998" s="25" t="s">
        <v>1348</v>
      </c>
      <c r="G2998" s="22" t="s">
        <v>39</v>
      </c>
      <c r="H2998" s="26">
        <v>1451005</v>
      </c>
      <c r="I2998" s="28"/>
      <c r="J2998" s="26">
        <v>116080</v>
      </c>
      <c r="K2998" s="26">
        <v>1567085</v>
      </c>
      <c r="L2998" s="22" t="s">
        <v>1336</v>
      </c>
      <c r="M2998" s="22" t="str">
        <f t="shared" si="217"/>
        <v>CÔNG TY TNHH MTV THỰC PHẨM SAIGON CO.OP</v>
      </c>
      <c r="N2998">
        <f t="shared" si="198"/>
        <v>13255</v>
      </c>
      <c r="O2998" s="18">
        <f>+VLOOKUP(N2998,'Thanh toán '!O$8:P$8099,2,0)</f>
        <v>996241</v>
      </c>
      <c r="P2998" s="32">
        <f t="shared" si="218"/>
        <v>1567085</v>
      </c>
      <c r="Q2998" s="30">
        <f t="shared" si="219"/>
        <v>0</v>
      </c>
      <c r="R2998" t="s">
        <v>22782</v>
      </c>
      <c r="S2998">
        <f>+SUMIFS('Thanh toán '!P$27:P$4224,'Thanh toán '!O$27:O$4224,'Bảng kê HĐ 2022'!N2998)</f>
        <v>2563326</v>
      </c>
      <c r="T2998" s="32">
        <f>+S2998-O2998</f>
        <v>1567085</v>
      </c>
    </row>
    <row r="2999" spans="1:20" ht="26.3" hidden="1" x14ac:dyDescent="0.3">
      <c r="A2999" s="21">
        <v>21828</v>
      </c>
      <c r="B2999" s="22" t="s">
        <v>3388</v>
      </c>
      <c r="C2999" s="22" t="s">
        <v>1333</v>
      </c>
      <c r="D2999" s="27" t="s">
        <v>3383</v>
      </c>
      <c r="E2999" s="24" t="s">
        <v>50</v>
      </c>
      <c r="F2999" s="25" t="s">
        <v>1350</v>
      </c>
      <c r="G2999" s="22" t="s">
        <v>51</v>
      </c>
      <c r="H2999" s="26">
        <v>2408380</v>
      </c>
      <c r="I2999" s="28"/>
      <c r="J2999" s="26">
        <v>192670</v>
      </c>
      <c r="K2999" s="26">
        <v>2601050</v>
      </c>
      <c r="L2999" s="22" t="s">
        <v>1336</v>
      </c>
      <c r="M2999" s="22" t="str">
        <f t="shared" si="217"/>
        <v>CÔNG TY TNHH MỘT THÀNH VIÊN SÀI GÒN CO.OP XA LỘ HÀ NỘI</v>
      </c>
      <c r="N2999">
        <f t="shared" si="198"/>
        <v>13256</v>
      </c>
      <c r="O2999" s="18">
        <f>+VLOOKUP(N2999,'Thanh toán '!O$8:P$8099,2,0)</f>
        <v>870696</v>
      </c>
      <c r="P2999" s="32">
        <f t="shared" si="218"/>
        <v>2601050</v>
      </c>
      <c r="Q2999" s="30">
        <f t="shared" si="219"/>
        <v>0</v>
      </c>
      <c r="R2999" t="s">
        <v>22782</v>
      </c>
      <c r="S2999">
        <f>+SUMIFS('Thanh toán '!P$27:P$4224,'Thanh toán '!O$27:O$4224,'Bảng kê HĐ 2022'!N2999)</f>
        <v>3471746</v>
      </c>
      <c r="T2999" s="32">
        <f>+S2999-O2999</f>
        <v>2601050</v>
      </c>
    </row>
    <row r="3000" spans="1:20" hidden="1" x14ac:dyDescent="0.3">
      <c r="A3000" s="21">
        <v>21839</v>
      </c>
      <c r="B3000" s="22" t="s">
        <v>3389</v>
      </c>
      <c r="C3000" s="22" t="s">
        <v>1333</v>
      </c>
      <c r="D3000" s="27" t="s">
        <v>3383</v>
      </c>
      <c r="E3000" s="24" t="s">
        <v>38</v>
      </c>
      <c r="F3000" s="25" t="s">
        <v>1348</v>
      </c>
      <c r="G3000" s="22" t="s">
        <v>39</v>
      </c>
      <c r="H3000" s="26">
        <v>1629865</v>
      </c>
      <c r="I3000" s="28"/>
      <c r="J3000" s="26">
        <v>130389</v>
      </c>
      <c r="K3000" s="26">
        <v>1760254</v>
      </c>
      <c r="L3000" s="22" t="s">
        <v>1336</v>
      </c>
      <c r="M3000" s="22" t="str">
        <f t="shared" si="217"/>
        <v>CÔNG TY TNHH MTV THỰC PHẨM SAIGON CO.OP</v>
      </c>
      <c r="N3000">
        <f t="shared" si="198"/>
        <v>13267</v>
      </c>
      <c r="O3000" s="18">
        <f>+VLOOKUP(N3000,'Thanh toán '!O$8:P$8099,2,0)</f>
        <v>996241</v>
      </c>
      <c r="P3000" s="32">
        <f t="shared" si="218"/>
        <v>1760254</v>
      </c>
      <c r="Q3000" s="30">
        <f t="shared" si="219"/>
        <v>0</v>
      </c>
      <c r="R3000" t="s">
        <v>22782</v>
      </c>
      <c r="S3000">
        <f>+SUMIFS('Thanh toán '!P$27:P$4224,'Thanh toán '!O$27:O$4224,'Bảng kê HĐ 2022'!N3000)</f>
        <v>2756495</v>
      </c>
      <c r="T3000" s="32">
        <f>+S3000-O3000</f>
        <v>1760254</v>
      </c>
    </row>
    <row r="3001" spans="1:20" hidden="1" x14ac:dyDescent="0.3">
      <c r="A3001" s="21">
        <v>21841</v>
      </c>
      <c r="B3001" s="22" t="s">
        <v>3390</v>
      </c>
      <c r="C3001" s="22" t="s">
        <v>1333</v>
      </c>
      <c r="D3001" s="27" t="s">
        <v>3383</v>
      </c>
      <c r="E3001" s="24" t="s">
        <v>45</v>
      </c>
      <c r="F3001" s="25" t="s">
        <v>1383</v>
      </c>
      <c r="G3001" s="22" t="s">
        <v>46</v>
      </c>
      <c r="H3001" s="26">
        <v>1575440</v>
      </c>
      <c r="I3001" s="28"/>
      <c r="J3001" s="26">
        <v>126035</v>
      </c>
      <c r="K3001" s="26">
        <v>1701475</v>
      </c>
      <c r="L3001" s="22" t="s">
        <v>1336</v>
      </c>
      <c r="M3001" s="22"/>
      <c r="N3001">
        <f t="shared" si="198"/>
        <v>13269</v>
      </c>
      <c r="O3001">
        <f>+VLOOKUP(N3001,'Thanh toán '!O$8:P$8099,2,0)</f>
        <v>1701475</v>
      </c>
      <c r="P3001">
        <f t="shared" si="199"/>
        <v>1701475</v>
      </c>
      <c r="Q3001" s="30">
        <f>+O3001-K3001</f>
        <v>0</v>
      </c>
    </row>
    <row r="3002" spans="1:20" hidden="1" x14ac:dyDescent="0.3">
      <c r="A3002" s="21">
        <v>21842</v>
      </c>
      <c r="B3002" s="22" t="s">
        <v>3391</v>
      </c>
      <c r="C3002" s="22" t="s">
        <v>1333</v>
      </c>
      <c r="D3002" s="27" t="s">
        <v>3383</v>
      </c>
      <c r="E3002" s="24" t="s">
        <v>38</v>
      </c>
      <c r="F3002" s="25" t="s">
        <v>1348</v>
      </c>
      <c r="G3002" s="22" t="s">
        <v>39</v>
      </c>
      <c r="H3002" s="26">
        <v>671672</v>
      </c>
      <c r="I3002" s="28"/>
      <c r="J3002" s="26">
        <v>53734</v>
      </c>
      <c r="K3002" s="26">
        <v>725406</v>
      </c>
      <c r="L3002" s="22" t="s">
        <v>1336</v>
      </c>
      <c r="M3002" s="22"/>
      <c r="N3002">
        <f t="shared" si="198"/>
        <v>13270</v>
      </c>
      <c r="O3002">
        <f>+VLOOKUP(N3002,'Thanh toán '!O$8:P$8099,2,0)</f>
        <v>725406</v>
      </c>
      <c r="P3002">
        <f t="shared" si="199"/>
        <v>725406</v>
      </c>
      <c r="Q3002" s="30">
        <f>+O3002-K3002</f>
        <v>0</v>
      </c>
    </row>
    <row r="3003" spans="1:20" hidden="1" x14ac:dyDescent="0.3">
      <c r="A3003" s="21">
        <v>21846</v>
      </c>
      <c r="B3003" s="22" t="s">
        <v>3392</v>
      </c>
      <c r="C3003" s="22" t="s">
        <v>1333</v>
      </c>
      <c r="D3003" s="27" t="s">
        <v>3383</v>
      </c>
      <c r="E3003" s="24" t="s">
        <v>38</v>
      </c>
      <c r="F3003" s="25" t="s">
        <v>1348</v>
      </c>
      <c r="G3003" s="22" t="s">
        <v>39</v>
      </c>
      <c r="H3003" s="26">
        <v>1665880</v>
      </c>
      <c r="I3003" s="28"/>
      <c r="J3003" s="26">
        <v>133270</v>
      </c>
      <c r="K3003" s="26">
        <v>1799150</v>
      </c>
      <c r="L3003" s="22" t="s">
        <v>1336</v>
      </c>
      <c r="M3003" s="22" t="str">
        <f>+E3003</f>
        <v>CÔNG TY TNHH MTV THỰC PHẨM SAIGON CO.OP</v>
      </c>
      <c r="N3003">
        <f t="shared" si="198"/>
        <v>13274</v>
      </c>
      <c r="O3003" s="18">
        <f>+VLOOKUP(N3003,'Thanh toán '!O$8:P$8099,2,0)</f>
        <v>2826224</v>
      </c>
      <c r="P3003" s="32">
        <f>+T3003</f>
        <v>1799150</v>
      </c>
      <c r="Q3003" s="30">
        <f>+P3003-K3003</f>
        <v>0</v>
      </c>
      <c r="R3003" t="s">
        <v>22782</v>
      </c>
      <c r="S3003">
        <f>+SUMIFS('Thanh toán '!P$27:P$4224,'Thanh toán '!O$27:O$4224,'Bảng kê HĐ 2022'!N3003)</f>
        <v>4625374</v>
      </c>
      <c r="T3003" s="32">
        <f>+S3003-O3003</f>
        <v>1799150</v>
      </c>
    </row>
    <row r="3004" spans="1:20" hidden="1" x14ac:dyDescent="0.3">
      <c r="A3004" s="21">
        <v>21847</v>
      </c>
      <c r="B3004" s="22" t="s">
        <v>3393</v>
      </c>
      <c r="C3004" s="22" t="s">
        <v>1333</v>
      </c>
      <c r="D3004" s="27" t="s">
        <v>3383</v>
      </c>
      <c r="E3004" s="24" t="s">
        <v>38</v>
      </c>
      <c r="F3004" s="25" t="s">
        <v>1348</v>
      </c>
      <c r="G3004" s="22" t="s">
        <v>39</v>
      </c>
      <c r="H3004" s="26">
        <v>817806</v>
      </c>
      <c r="I3004" s="28"/>
      <c r="J3004" s="26">
        <v>65424</v>
      </c>
      <c r="K3004" s="26">
        <v>883230</v>
      </c>
      <c r="L3004" s="22" t="s">
        <v>1336</v>
      </c>
      <c r="M3004" s="22"/>
      <c r="N3004">
        <f t="shared" si="198"/>
        <v>13275</v>
      </c>
      <c r="O3004">
        <f>+VLOOKUP(N3004,'Thanh toán '!O$8:P$8099,2,0)</f>
        <v>883230</v>
      </c>
      <c r="P3004">
        <f t="shared" si="199"/>
        <v>883230</v>
      </c>
      <c r="Q3004" s="30">
        <f>+O3004-K3004</f>
        <v>0</v>
      </c>
    </row>
    <row r="3005" spans="1:20" hidden="1" x14ac:dyDescent="0.3">
      <c r="A3005" s="21">
        <v>21850</v>
      </c>
      <c r="B3005" s="22" t="s">
        <v>3394</v>
      </c>
      <c r="C3005" s="22" t="s">
        <v>1333</v>
      </c>
      <c r="D3005" s="27" t="s">
        <v>3383</v>
      </c>
      <c r="E3005" s="24" t="s">
        <v>38</v>
      </c>
      <c r="F3005" s="25" t="s">
        <v>1348</v>
      </c>
      <c r="G3005" s="22" t="s">
        <v>39</v>
      </c>
      <c r="H3005" s="26">
        <v>1569785</v>
      </c>
      <c r="I3005" s="28"/>
      <c r="J3005" s="26">
        <v>125583</v>
      </c>
      <c r="K3005" s="26">
        <v>1695368</v>
      </c>
      <c r="L3005" s="22" t="s">
        <v>1336</v>
      </c>
      <c r="M3005" s="22" t="str">
        <f t="shared" ref="M3005:M3006" si="220">+E3005</f>
        <v>CÔNG TY TNHH MTV THỰC PHẨM SAIGON CO.OP</v>
      </c>
      <c r="N3005">
        <f t="shared" si="198"/>
        <v>13278</v>
      </c>
      <c r="O3005" s="18">
        <f>+VLOOKUP(N3005,'Thanh toán '!O$8:P$8099,2,0)</f>
        <v>398496</v>
      </c>
      <c r="P3005" s="32">
        <f t="shared" ref="P3005:P3006" si="221">+T3005</f>
        <v>1695368</v>
      </c>
      <c r="Q3005" s="30">
        <f t="shared" ref="Q3005:Q3006" si="222">+P3005-K3005</f>
        <v>0</v>
      </c>
      <c r="R3005" t="s">
        <v>22782</v>
      </c>
      <c r="S3005">
        <f>+SUMIFS('Thanh toán '!P$27:P$4224,'Thanh toán '!O$27:O$4224,'Bảng kê HĐ 2022'!N3005)</f>
        <v>2093864</v>
      </c>
      <c r="T3005" s="32">
        <f>+S3005-O3005</f>
        <v>1695368</v>
      </c>
    </row>
    <row r="3006" spans="1:20" hidden="1" x14ac:dyDescent="0.3">
      <c r="A3006" s="21">
        <v>21852</v>
      </c>
      <c r="B3006" s="22" t="s">
        <v>3395</v>
      </c>
      <c r="C3006" s="22" t="s">
        <v>1333</v>
      </c>
      <c r="D3006" s="27" t="s">
        <v>3383</v>
      </c>
      <c r="E3006" s="24" t="s">
        <v>38</v>
      </c>
      <c r="F3006" s="25" t="s">
        <v>1348</v>
      </c>
      <c r="G3006" s="22" t="s">
        <v>39</v>
      </c>
      <c r="H3006" s="26">
        <v>508839</v>
      </c>
      <c r="I3006" s="28"/>
      <c r="J3006" s="26">
        <v>40707</v>
      </c>
      <c r="K3006" s="26">
        <v>549546</v>
      </c>
      <c r="L3006" s="22" t="s">
        <v>1336</v>
      </c>
      <c r="M3006" s="22" t="str">
        <f t="shared" si="220"/>
        <v>CÔNG TY TNHH MTV THỰC PHẨM SAIGON CO.OP</v>
      </c>
      <c r="N3006">
        <f t="shared" si="198"/>
        <v>13281</v>
      </c>
      <c r="O3006" s="18">
        <f>+VLOOKUP(N3006,'Thanh toán '!O$8:P$8099,2,0)</f>
        <v>1601381</v>
      </c>
      <c r="P3006" s="32">
        <f t="shared" si="221"/>
        <v>549546</v>
      </c>
      <c r="Q3006" s="30">
        <f t="shared" si="222"/>
        <v>0</v>
      </c>
      <c r="R3006" t="s">
        <v>22782</v>
      </c>
      <c r="S3006">
        <f>+SUMIFS('Thanh toán '!P$27:P$4224,'Thanh toán '!O$27:O$4224,'Bảng kê HĐ 2022'!N3006)</f>
        <v>2150927</v>
      </c>
      <c r="T3006" s="32">
        <f>+S3006-O3006</f>
        <v>549546</v>
      </c>
    </row>
    <row r="3007" spans="1:20" ht="26.3" hidden="1" x14ac:dyDescent="0.3">
      <c r="A3007" s="21">
        <v>21859</v>
      </c>
      <c r="B3007" s="22" t="s">
        <v>3396</v>
      </c>
      <c r="C3007" s="22" t="s">
        <v>1333</v>
      </c>
      <c r="D3007" s="27" t="s">
        <v>3383</v>
      </c>
      <c r="E3007" s="24" t="s">
        <v>23</v>
      </c>
      <c r="F3007" s="25" t="s">
        <v>1342</v>
      </c>
      <c r="G3007" s="22" t="s">
        <v>24</v>
      </c>
      <c r="H3007" s="26">
        <v>832940</v>
      </c>
      <c r="I3007" s="28"/>
      <c r="J3007" s="26">
        <v>66635</v>
      </c>
      <c r="K3007" s="26">
        <v>899575</v>
      </c>
      <c r="L3007" s="22" t="s">
        <v>1336</v>
      </c>
      <c r="M3007" s="22"/>
      <c r="N3007">
        <f t="shared" si="198"/>
        <v>13288</v>
      </c>
      <c r="O3007">
        <f>+VLOOKUP(N3007,'Thanh toán '!O$8:P$8099,2,0)</f>
        <v>899575</v>
      </c>
      <c r="P3007">
        <f t="shared" si="199"/>
        <v>899575</v>
      </c>
      <c r="Q3007" s="30">
        <f t="shared" ref="Q3007:Q3017" si="223">+O3007-K3007</f>
        <v>0</v>
      </c>
    </row>
    <row r="3008" spans="1:20" ht="26.3" hidden="1" x14ac:dyDescent="0.3">
      <c r="A3008" s="21">
        <v>21860</v>
      </c>
      <c r="B3008" s="22" t="s">
        <v>3397</v>
      </c>
      <c r="C3008" s="22" t="s">
        <v>1333</v>
      </c>
      <c r="D3008" s="27" t="s">
        <v>3383</v>
      </c>
      <c r="E3008" s="24" t="s">
        <v>23</v>
      </c>
      <c r="F3008" s="25" t="s">
        <v>1342</v>
      </c>
      <c r="G3008" s="22" t="s">
        <v>24</v>
      </c>
      <c r="H3008" s="26">
        <v>1591116</v>
      </c>
      <c r="I3008" s="28"/>
      <c r="J3008" s="26">
        <v>127289</v>
      </c>
      <c r="K3008" s="26">
        <v>1718405</v>
      </c>
      <c r="L3008" s="22" t="s">
        <v>1336</v>
      </c>
      <c r="M3008" s="22"/>
      <c r="N3008">
        <f t="shared" si="198"/>
        <v>13289</v>
      </c>
      <c r="O3008">
        <f>+VLOOKUP(N3008,'Thanh toán '!O$8:P$8099,2,0)</f>
        <v>1718405</v>
      </c>
      <c r="P3008">
        <f t="shared" si="199"/>
        <v>1718405</v>
      </c>
      <c r="Q3008" s="30">
        <f t="shared" si="223"/>
        <v>0</v>
      </c>
    </row>
    <row r="3009" spans="1:20" hidden="1" x14ac:dyDescent="0.3">
      <c r="A3009" s="21">
        <v>21861</v>
      </c>
      <c r="B3009" s="22" t="s">
        <v>3398</v>
      </c>
      <c r="C3009" s="22" t="s">
        <v>1333</v>
      </c>
      <c r="D3009" s="27" t="s">
        <v>3383</v>
      </c>
      <c r="E3009" s="24" t="s">
        <v>38</v>
      </c>
      <c r="F3009" s="25" t="s">
        <v>1348</v>
      </c>
      <c r="G3009" s="22" t="s">
        <v>39</v>
      </c>
      <c r="H3009" s="26">
        <v>1339785</v>
      </c>
      <c r="I3009" s="28"/>
      <c r="J3009" s="26">
        <v>107183</v>
      </c>
      <c r="K3009" s="26">
        <v>1446968</v>
      </c>
      <c r="L3009" s="22" t="s">
        <v>1336</v>
      </c>
      <c r="M3009" s="22"/>
      <c r="N3009">
        <f t="shared" si="198"/>
        <v>13290</v>
      </c>
      <c r="O3009">
        <f>+VLOOKUP(N3009,'Thanh toán '!O$8:P$8099,2,0)</f>
        <v>1446968</v>
      </c>
      <c r="P3009">
        <f t="shared" si="199"/>
        <v>1446968</v>
      </c>
      <c r="Q3009" s="30">
        <f t="shared" si="223"/>
        <v>0</v>
      </c>
    </row>
    <row r="3010" spans="1:20" hidden="1" x14ac:dyDescent="0.3">
      <c r="A3010" s="21">
        <v>21862</v>
      </c>
      <c r="B3010" s="22" t="s">
        <v>3399</v>
      </c>
      <c r="C3010" s="22" t="s">
        <v>1333</v>
      </c>
      <c r="D3010" s="27" t="s">
        <v>3383</v>
      </c>
      <c r="E3010" s="24" t="s">
        <v>38</v>
      </c>
      <c r="F3010" s="25" t="s">
        <v>1348</v>
      </c>
      <c r="G3010" s="22" t="s">
        <v>39</v>
      </c>
      <c r="H3010" s="26">
        <v>470175</v>
      </c>
      <c r="I3010" s="28"/>
      <c r="J3010" s="26">
        <v>37614</v>
      </c>
      <c r="K3010" s="26">
        <v>507789</v>
      </c>
      <c r="L3010" s="22" t="s">
        <v>1336</v>
      </c>
      <c r="M3010" s="22"/>
      <c r="N3010">
        <f t="shared" si="198"/>
        <v>13291</v>
      </c>
      <c r="O3010">
        <f>+VLOOKUP(N3010,'Thanh toán '!O$8:P$8099,2,0)</f>
        <v>507789</v>
      </c>
      <c r="P3010">
        <f t="shared" si="199"/>
        <v>507789</v>
      </c>
      <c r="Q3010" s="30">
        <f t="shared" si="223"/>
        <v>0</v>
      </c>
    </row>
    <row r="3011" spans="1:20" hidden="1" x14ac:dyDescent="0.3">
      <c r="A3011" s="21">
        <v>21864</v>
      </c>
      <c r="B3011" s="22" t="s">
        <v>3400</v>
      </c>
      <c r="C3011" s="22" t="s">
        <v>1333</v>
      </c>
      <c r="D3011" s="27" t="s">
        <v>3383</v>
      </c>
      <c r="E3011" s="24" t="s">
        <v>111</v>
      </c>
      <c r="F3011" s="25" t="s">
        <v>1463</v>
      </c>
      <c r="G3011" s="22" t="s">
        <v>112</v>
      </c>
      <c r="H3011" s="26">
        <v>6984440</v>
      </c>
      <c r="I3011" s="28"/>
      <c r="J3011" s="26">
        <v>558755</v>
      </c>
      <c r="K3011" s="26">
        <v>7543195</v>
      </c>
      <c r="L3011" s="22" t="s">
        <v>1336</v>
      </c>
      <c r="M3011" s="22"/>
      <c r="N3011">
        <f t="shared" si="198"/>
        <v>13293</v>
      </c>
      <c r="O3011">
        <f>+VLOOKUP(N3011,'Thanh toán '!O$8:P$8099,2,0)</f>
        <v>7543195</v>
      </c>
      <c r="P3011">
        <f t="shared" si="199"/>
        <v>7543195</v>
      </c>
      <c r="Q3011" s="30">
        <f t="shared" si="223"/>
        <v>0</v>
      </c>
    </row>
    <row r="3012" spans="1:20" ht="26.3" hidden="1" x14ac:dyDescent="0.3">
      <c r="A3012" s="21">
        <v>21865</v>
      </c>
      <c r="B3012" s="22" t="s">
        <v>3401</v>
      </c>
      <c r="C3012" s="22" t="s">
        <v>1333</v>
      </c>
      <c r="D3012" s="27" t="s">
        <v>3383</v>
      </c>
      <c r="E3012" s="24" t="s">
        <v>130</v>
      </c>
      <c r="F3012" s="25" t="s">
        <v>1489</v>
      </c>
      <c r="G3012" s="22" t="s">
        <v>131</v>
      </c>
      <c r="H3012" s="26">
        <v>5511420</v>
      </c>
      <c r="I3012" s="28"/>
      <c r="J3012" s="26">
        <v>440914</v>
      </c>
      <c r="K3012" s="26">
        <v>5952334</v>
      </c>
      <c r="L3012" s="22" t="s">
        <v>1336</v>
      </c>
      <c r="M3012" s="22"/>
      <c r="N3012">
        <f t="shared" si="198"/>
        <v>13294</v>
      </c>
      <c r="O3012">
        <f>+VLOOKUP(N3012,'Thanh toán '!O$8:P$8099,2,0)</f>
        <v>5952334</v>
      </c>
      <c r="P3012">
        <f t="shared" si="199"/>
        <v>5952334</v>
      </c>
      <c r="Q3012" s="30">
        <f t="shared" si="223"/>
        <v>0</v>
      </c>
    </row>
    <row r="3013" spans="1:20" hidden="1" x14ac:dyDescent="0.3">
      <c r="A3013" s="21">
        <v>21866</v>
      </c>
      <c r="B3013" s="22" t="s">
        <v>3402</v>
      </c>
      <c r="C3013" s="22" t="s">
        <v>1333</v>
      </c>
      <c r="D3013" s="27" t="s">
        <v>3383</v>
      </c>
      <c r="E3013" s="24" t="s">
        <v>480</v>
      </c>
      <c r="F3013" s="25" t="s">
        <v>1455</v>
      </c>
      <c r="G3013" s="22" t="s">
        <v>481</v>
      </c>
      <c r="H3013" s="26">
        <v>734310</v>
      </c>
      <c r="I3013" s="28"/>
      <c r="J3013" s="26">
        <v>58745</v>
      </c>
      <c r="K3013" s="26">
        <v>793055</v>
      </c>
      <c r="L3013" s="22" t="s">
        <v>1336</v>
      </c>
      <c r="M3013" s="22"/>
      <c r="N3013">
        <f t="shared" si="198"/>
        <v>13295</v>
      </c>
      <c r="O3013">
        <f>+VLOOKUP(N3013,'Thanh toán '!O$8:P$8099,2,0)</f>
        <v>793055</v>
      </c>
      <c r="P3013">
        <f t="shared" si="199"/>
        <v>793055</v>
      </c>
      <c r="Q3013" s="30">
        <f t="shared" si="223"/>
        <v>0</v>
      </c>
    </row>
    <row r="3014" spans="1:20" ht="26.3" hidden="1" x14ac:dyDescent="0.3">
      <c r="A3014" s="21">
        <v>21867</v>
      </c>
      <c r="B3014" s="22" t="s">
        <v>3403</v>
      </c>
      <c r="C3014" s="22" t="s">
        <v>1333</v>
      </c>
      <c r="D3014" s="27" t="s">
        <v>3383</v>
      </c>
      <c r="E3014" s="24" t="s">
        <v>243</v>
      </c>
      <c r="F3014" s="25" t="s">
        <v>1658</v>
      </c>
      <c r="G3014" s="22" t="s">
        <v>244</v>
      </c>
      <c r="H3014" s="26">
        <v>1188060</v>
      </c>
      <c r="I3014" s="28"/>
      <c r="J3014" s="26">
        <v>95045</v>
      </c>
      <c r="K3014" s="26">
        <v>1283105</v>
      </c>
      <c r="L3014" s="22" t="s">
        <v>1336</v>
      </c>
      <c r="M3014" s="22"/>
      <c r="N3014">
        <f t="shared" ref="N3014:N3077" si="224">+B3014*1</f>
        <v>13296</v>
      </c>
      <c r="O3014">
        <f>+VLOOKUP(N3014,'Thanh toán '!O$8:P$8099,2,0)</f>
        <v>1283105</v>
      </c>
      <c r="P3014">
        <f t="shared" ref="P3014:P3077" si="225">+O3014</f>
        <v>1283105</v>
      </c>
      <c r="Q3014" s="30">
        <f t="shared" si="223"/>
        <v>0</v>
      </c>
    </row>
    <row r="3015" spans="1:20" hidden="1" x14ac:dyDescent="0.3">
      <c r="A3015" s="21">
        <v>21868</v>
      </c>
      <c r="B3015" s="22" t="s">
        <v>3404</v>
      </c>
      <c r="C3015" s="22" t="s">
        <v>1333</v>
      </c>
      <c r="D3015" s="27" t="s">
        <v>3383</v>
      </c>
      <c r="E3015" s="24" t="s">
        <v>316</v>
      </c>
      <c r="F3015" s="25" t="s">
        <v>1461</v>
      </c>
      <c r="G3015" s="22" t="s">
        <v>317</v>
      </c>
      <c r="H3015" s="26">
        <v>2379990</v>
      </c>
      <c r="I3015" s="28"/>
      <c r="J3015" s="26">
        <v>190399</v>
      </c>
      <c r="K3015" s="26">
        <v>2570389</v>
      </c>
      <c r="L3015" s="22" t="s">
        <v>1336</v>
      </c>
      <c r="M3015" s="22"/>
      <c r="N3015">
        <f t="shared" si="224"/>
        <v>13297</v>
      </c>
      <c r="O3015">
        <f>+VLOOKUP(N3015,'Thanh toán '!O$8:P$8099,2,0)</f>
        <v>2570389</v>
      </c>
      <c r="P3015">
        <f t="shared" si="225"/>
        <v>2570389</v>
      </c>
      <c r="Q3015" s="30">
        <f t="shared" si="223"/>
        <v>0</v>
      </c>
    </row>
    <row r="3016" spans="1:20" hidden="1" x14ac:dyDescent="0.3">
      <c r="A3016" s="21">
        <v>21869</v>
      </c>
      <c r="B3016" s="22" t="s">
        <v>3405</v>
      </c>
      <c r="C3016" s="22" t="s">
        <v>1333</v>
      </c>
      <c r="D3016" s="27" t="s">
        <v>3383</v>
      </c>
      <c r="E3016" s="24" t="s">
        <v>2866</v>
      </c>
      <c r="F3016" s="25" t="s">
        <v>2867</v>
      </c>
      <c r="G3016" s="22" t="s">
        <v>2868</v>
      </c>
      <c r="H3016" s="26">
        <v>832940</v>
      </c>
      <c r="I3016" s="28"/>
      <c r="J3016" s="26">
        <v>66635</v>
      </c>
      <c r="K3016" s="26">
        <v>899575</v>
      </c>
      <c r="L3016" s="22" t="s">
        <v>1336</v>
      </c>
      <c r="M3016" s="22"/>
      <c r="N3016">
        <f t="shared" si="224"/>
        <v>13298</v>
      </c>
      <c r="O3016">
        <f>+VLOOKUP(N3016,'Thanh toán '!O$8:P$8099,2,0)</f>
        <v>899575</v>
      </c>
      <c r="P3016">
        <f t="shared" si="225"/>
        <v>899575</v>
      </c>
      <c r="Q3016" s="30">
        <f t="shared" si="223"/>
        <v>0</v>
      </c>
    </row>
    <row r="3017" spans="1:20" hidden="1" x14ac:dyDescent="0.3">
      <c r="A3017" s="21">
        <v>21870</v>
      </c>
      <c r="B3017" s="22" t="s">
        <v>3406</v>
      </c>
      <c r="C3017" s="22" t="s">
        <v>1333</v>
      </c>
      <c r="D3017" s="27" t="s">
        <v>3383</v>
      </c>
      <c r="E3017" s="24" t="s">
        <v>324</v>
      </c>
      <c r="F3017" s="25" t="s">
        <v>1664</v>
      </c>
      <c r="G3017" s="22" t="s">
        <v>325</v>
      </c>
      <c r="H3017" s="26">
        <v>2426790</v>
      </c>
      <c r="I3017" s="28"/>
      <c r="J3017" s="26">
        <v>194143</v>
      </c>
      <c r="K3017" s="26">
        <v>2620933</v>
      </c>
      <c r="L3017" s="22" t="s">
        <v>1336</v>
      </c>
      <c r="M3017" s="22"/>
      <c r="N3017">
        <f t="shared" si="224"/>
        <v>13299</v>
      </c>
      <c r="O3017">
        <f>+VLOOKUP(N3017,'Thanh toán '!O$8:P$8099,2,0)</f>
        <v>2620933</v>
      </c>
      <c r="P3017">
        <f t="shared" si="225"/>
        <v>2620933</v>
      </c>
      <c r="Q3017" s="30">
        <f t="shared" si="223"/>
        <v>0</v>
      </c>
    </row>
    <row r="3018" spans="1:20" ht="26.3" hidden="1" x14ac:dyDescent="0.3">
      <c r="A3018" s="21">
        <v>21871</v>
      </c>
      <c r="B3018" s="22" t="s">
        <v>3407</v>
      </c>
      <c r="C3018" s="22" t="s">
        <v>1333</v>
      </c>
      <c r="D3018" s="27" t="s">
        <v>3383</v>
      </c>
      <c r="E3018" s="24" t="s">
        <v>310</v>
      </c>
      <c r="F3018" s="25" t="s">
        <v>1449</v>
      </c>
      <c r="G3018" s="22" t="s">
        <v>311</v>
      </c>
      <c r="H3018" s="26">
        <v>3948570</v>
      </c>
      <c r="I3018" s="28"/>
      <c r="J3018" s="26">
        <v>315886</v>
      </c>
      <c r="K3018" s="26">
        <v>4264456</v>
      </c>
      <c r="L3018" s="22" t="s">
        <v>1336</v>
      </c>
      <c r="M3018" s="22" t="str">
        <f>+E3018</f>
        <v>CÔNG TY TNHH MTV THƯƠNG MẠI VÀ DỊCH VỤ SÀI GÒN - CAM RANH</v>
      </c>
      <c r="N3018">
        <f t="shared" si="224"/>
        <v>13300</v>
      </c>
      <c r="O3018" s="18">
        <f>+VLOOKUP(N3018,'Thanh toán '!O$8:P$8099,2,0)</f>
        <v>2016484</v>
      </c>
      <c r="P3018" s="32">
        <f>+T3018</f>
        <v>4264456</v>
      </c>
      <c r="Q3018" s="30">
        <f>+P3018-K3018</f>
        <v>0</v>
      </c>
      <c r="R3018" t="s">
        <v>22782</v>
      </c>
      <c r="S3018">
        <f>+SUMIFS('Thanh toán '!P$27:P$4224,'Thanh toán '!O$27:O$4224,'Bảng kê HĐ 2022'!N3018)</f>
        <v>6280940</v>
      </c>
      <c r="T3018" s="32">
        <f>+S3018-O3018</f>
        <v>4264456</v>
      </c>
    </row>
    <row r="3019" spans="1:20" hidden="1" x14ac:dyDescent="0.3">
      <c r="A3019" s="21">
        <v>21872</v>
      </c>
      <c r="B3019" s="22" t="s">
        <v>3408</v>
      </c>
      <c r="C3019" s="22" t="s">
        <v>1333</v>
      </c>
      <c r="D3019" s="27" t="s">
        <v>3383</v>
      </c>
      <c r="E3019" s="24" t="s">
        <v>114</v>
      </c>
      <c r="F3019" s="25" t="s">
        <v>1447</v>
      </c>
      <c r="G3019" s="22" t="s">
        <v>115</v>
      </c>
      <c r="H3019" s="26">
        <v>10185420</v>
      </c>
      <c r="I3019" s="28"/>
      <c r="J3019" s="26">
        <v>814834</v>
      </c>
      <c r="K3019" s="26">
        <v>11000254</v>
      </c>
      <c r="L3019" s="22" t="s">
        <v>1336</v>
      </c>
      <c r="M3019" s="22"/>
      <c r="N3019">
        <f t="shared" si="224"/>
        <v>13301</v>
      </c>
      <c r="O3019">
        <f>+VLOOKUP(N3019,'Thanh toán '!O$8:P$8099,2,0)</f>
        <v>11000254</v>
      </c>
      <c r="P3019">
        <f t="shared" si="225"/>
        <v>11000254</v>
      </c>
      <c r="Q3019" s="30">
        <f>+O3019-K3019</f>
        <v>0</v>
      </c>
    </row>
    <row r="3020" spans="1:20" ht="26.3" hidden="1" x14ac:dyDescent="0.3">
      <c r="A3020" s="21">
        <v>21873</v>
      </c>
      <c r="B3020" s="22" t="s">
        <v>3409</v>
      </c>
      <c r="C3020" s="22" t="s">
        <v>1333</v>
      </c>
      <c r="D3020" s="27" t="s">
        <v>3383</v>
      </c>
      <c r="E3020" s="24" t="s">
        <v>1451</v>
      </c>
      <c r="F3020" s="25" t="s">
        <v>1452</v>
      </c>
      <c r="G3020" s="22" t="s">
        <v>1453</v>
      </c>
      <c r="H3020" s="26">
        <v>918290</v>
      </c>
      <c r="I3020" s="28"/>
      <c r="J3020" s="26">
        <v>73463</v>
      </c>
      <c r="K3020" s="26">
        <v>991753</v>
      </c>
      <c r="L3020" s="22" t="s">
        <v>1336</v>
      </c>
      <c r="M3020" s="22"/>
      <c r="N3020">
        <f t="shared" si="224"/>
        <v>13302</v>
      </c>
      <c r="O3020">
        <f>+VLOOKUP(N3020,'Thanh toán '!O$8:P$8099,2,0)</f>
        <v>991753</v>
      </c>
      <c r="P3020">
        <f t="shared" si="225"/>
        <v>991753</v>
      </c>
      <c r="Q3020" s="30">
        <f>+O3020-K3020</f>
        <v>0</v>
      </c>
    </row>
    <row r="3021" spans="1:20" ht="26.3" hidden="1" x14ac:dyDescent="0.3">
      <c r="A3021" s="21">
        <v>21874</v>
      </c>
      <c r="B3021" s="22" t="s">
        <v>3410</v>
      </c>
      <c r="C3021" s="22" t="s">
        <v>1333</v>
      </c>
      <c r="D3021" s="27" t="s">
        <v>3383</v>
      </c>
      <c r="E3021" s="24" t="s">
        <v>105</v>
      </c>
      <c r="F3021" s="25" t="s">
        <v>1457</v>
      </c>
      <c r="G3021" s="22" t="s">
        <v>106</v>
      </c>
      <c r="H3021" s="26">
        <v>1236130</v>
      </c>
      <c r="I3021" s="28"/>
      <c r="J3021" s="26">
        <v>98890</v>
      </c>
      <c r="K3021" s="26">
        <v>1335020</v>
      </c>
      <c r="L3021" s="22" t="s">
        <v>1336</v>
      </c>
      <c r="M3021" s="22" t="str">
        <f t="shared" ref="M3021:M3022" si="226">+E3021</f>
        <v>Chi Nhánh Liên Hiệp Hợp Tác Xã Thương Mại Thành Phố Hồ Chí Minh- Co.opMart Kon Tum</v>
      </c>
      <c r="N3021">
        <f t="shared" si="224"/>
        <v>13303</v>
      </c>
      <c r="O3021" s="18">
        <f>+VLOOKUP(N3021,'Thanh toán '!O$8:P$8099,2,0)</f>
        <v>996241</v>
      </c>
      <c r="P3021" s="32">
        <f t="shared" ref="P3021:P3022" si="227">+T3021</f>
        <v>1335020</v>
      </c>
      <c r="Q3021" s="30">
        <f t="shared" ref="Q3021:Q3022" si="228">+P3021-K3021</f>
        <v>0</v>
      </c>
      <c r="R3021" t="s">
        <v>22782</v>
      </c>
      <c r="S3021">
        <f>+SUMIFS('Thanh toán '!P$27:P$4224,'Thanh toán '!O$27:O$4224,'Bảng kê HĐ 2022'!N3021)</f>
        <v>2331261</v>
      </c>
      <c r="T3021" s="32">
        <f>+S3021-O3021</f>
        <v>1335020</v>
      </c>
    </row>
    <row r="3022" spans="1:20" ht="26.3" hidden="1" x14ac:dyDescent="0.3">
      <c r="A3022" s="21">
        <v>21875</v>
      </c>
      <c r="B3022" s="22" t="s">
        <v>3411</v>
      </c>
      <c r="C3022" s="22" t="s">
        <v>1333</v>
      </c>
      <c r="D3022" s="27" t="s">
        <v>3383</v>
      </c>
      <c r="E3022" s="24" t="s">
        <v>321</v>
      </c>
      <c r="F3022" s="25" t="s">
        <v>2497</v>
      </c>
      <c r="G3022" s="22" t="s">
        <v>322</v>
      </c>
      <c r="H3022" s="26">
        <v>752730</v>
      </c>
      <c r="I3022" s="28"/>
      <c r="J3022" s="26">
        <v>60218</v>
      </c>
      <c r="K3022" s="26">
        <v>812948</v>
      </c>
      <c r="L3022" s="22" t="s">
        <v>1336</v>
      </c>
      <c r="M3022" s="22" t="str">
        <f t="shared" si="226"/>
        <v>CÔNG TY TNHH MỘT THÀNH VIÊN THƯƠNG MẠI SÀI GÒN QUẢNG NGÃI</v>
      </c>
      <c r="N3022">
        <f t="shared" si="224"/>
        <v>13304</v>
      </c>
      <c r="O3022" s="18">
        <f>+VLOOKUP(N3022,'Thanh toán '!O$8:P$8099,2,0)</f>
        <v>1765362</v>
      </c>
      <c r="P3022" s="32">
        <f t="shared" si="227"/>
        <v>812948</v>
      </c>
      <c r="Q3022" s="30">
        <f t="shared" si="228"/>
        <v>0</v>
      </c>
      <c r="R3022" t="s">
        <v>22782</v>
      </c>
      <c r="S3022">
        <f>+SUMIFS('Thanh toán '!P$27:P$4224,'Thanh toán '!O$27:O$4224,'Bảng kê HĐ 2022'!N3022)</f>
        <v>2578310</v>
      </c>
      <c r="T3022" s="32">
        <f>+S3022-O3022</f>
        <v>812948</v>
      </c>
    </row>
    <row r="3023" spans="1:20" hidden="1" x14ac:dyDescent="0.3">
      <c r="A3023" s="21">
        <v>21938</v>
      </c>
      <c r="B3023" s="22" t="s">
        <v>3412</v>
      </c>
      <c r="C3023" s="22" t="s">
        <v>1333</v>
      </c>
      <c r="D3023" s="27" t="s">
        <v>3413</v>
      </c>
      <c r="E3023" s="24" t="s">
        <v>372</v>
      </c>
      <c r="F3023" s="25" t="s">
        <v>1512</v>
      </c>
      <c r="G3023" s="22" t="s">
        <v>373</v>
      </c>
      <c r="H3023" s="26">
        <v>2997604</v>
      </c>
      <c r="I3023" s="28"/>
      <c r="J3023" s="26">
        <v>239808</v>
      </c>
      <c r="K3023" s="26">
        <v>3237412</v>
      </c>
      <c r="L3023" s="22" t="s">
        <v>1336</v>
      </c>
      <c r="M3023" s="22"/>
      <c r="N3023">
        <f t="shared" si="224"/>
        <v>13367</v>
      </c>
      <c r="O3023">
        <f>+VLOOKUP(N3023,'Thanh toán '!O$8:P$8099,2,0)</f>
        <v>3237412</v>
      </c>
      <c r="P3023">
        <f t="shared" si="225"/>
        <v>3237412</v>
      </c>
      <c r="Q3023" s="30">
        <f t="shared" ref="Q3023:Q3054" si="229">+O3023-K3023</f>
        <v>0</v>
      </c>
    </row>
    <row r="3024" spans="1:20" ht="26.3" hidden="1" x14ac:dyDescent="0.3">
      <c r="A3024" s="21">
        <v>21941</v>
      </c>
      <c r="B3024" s="22" t="s">
        <v>3414</v>
      </c>
      <c r="C3024" s="22" t="s">
        <v>1333</v>
      </c>
      <c r="D3024" s="27" t="s">
        <v>3413</v>
      </c>
      <c r="E3024" s="24" t="s">
        <v>295</v>
      </c>
      <c r="F3024" s="25" t="s">
        <v>1548</v>
      </c>
      <c r="G3024" s="22" t="s">
        <v>296</v>
      </c>
      <c r="H3024" s="26">
        <v>1400662</v>
      </c>
      <c r="I3024" s="28"/>
      <c r="J3024" s="26">
        <v>112053</v>
      </c>
      <c r="K3024" s="26">
        <v>1512715</v>
      </c>
      <c r="L3024" s="22" t="s">
        <v>1336</v>
      </c>
      <c r="M3024" s="22"/>
      <c r="N3024">
        <f t="shared" si="224"/>
        <v>13370</v>
      </c>
      <c r="O3024">
        <f>+VLOOKUP(N3024,'Thanh toán '!O$8:P$8099,2,0)</f>
        <v>1512715</v>
      </c>
      <c r="P3024">
        <f t="shared" si="225"/>
        <v>1512715</v>
      </c>
      <c r="Q3024" s="30">
        <f t="shared" si="229"/>
        <v>0</v>
      </c>
    </row>
    <row r="3025" spans="1:17" hidden="1" x14ac:dyDescent="0.3">
      <c r="A3025" s="21">
        <v>21942</v>
      </c>
      <c r="B3025" s="22" t="s">
        <v>3415</v>
      </c>
      <c r="C3025" s="22" t="s">
        <v>1333</v>
      </c>
      <c r="D3025" s="27" t="s">
        <v>3413</v>
      </c>
      <c r="E3025" s="24" t="s">
        <v>38</v>
      </c>
      <c r="F3025" s="25" t="s">
        <v>1348</v>
      </c>
      <c r="G3025" s="22" t="s">
        <v>39</v>
      </c>
      <c r="H3025" s="26">
        <v>250910</v>
      </c>
      <c r="I3025" s="28"/>
      <c r="J3025" s="26">
        <v>20073</v>
      </c>
      <c r="K3025" s="26">
        <v>270983</v>
      </c>
      <c r="L3025" s="22" t="s">
        <v>1336</v>
      </c>
      <c r="M3025" s="22"/>
      <c r="N3025">
        <f t="shared" si="224"/>
        <v>13371</v>
      </c>
      <c r="O3025">
        <f>+VLOOKUP(N3025,'Thanh toán '!O$8:P$8099,2,0)</f>
        <v>270983</v>
      </c>
      <c r="P3025">
        <f t="shared" si="225"/>
        <v>270983</v>
      </c>
      <c r="Q3025" s="30">
        <f t="shared" si="229"/>
        <v>0</v>
      </c>
    </row>
    <row r="3026" spans="1:17" hidden="1" x14ac:dyDescent="0.3">
      <c r="A3026" s="21">
        <v>21946</v>
      </c>
      <c r="B3026" s="22" t="s">
        <v>3416</v>
      </c>
      <c r="C3026" s="22" t="s">
        <v>1333</v>
      </c>
      <c r="D3026" s="27" t="s">
        <v>3413</v>
      </c>
      <c r="E3026" s="24" t="s">
        <v>38</v>
      </c>
      <c r="F3026" s="25" t="s">
        <v>1348</v>
      </c>
      <c r="G3026" s="22" t="s">
        <v>39</v>
      </c>
      <c r="H3026" s="26">
        <v>754986</v>
      </c>
      <c r="I3026" s="28"/>
      <c r="J3026" s="26">
        <v>60399</v>
      </c>
      <c r="K3026" s="26">
        <v>815385</v>
      </c>
      <c r="L3026" s="22" t="s">
        <v>1336</v>
      </c>
      <c r="M3026" s="22"/>
      <c r="N3026">
        <f t="shared" si="224"/>
        <v>13375</v>
      </c>
      <c r="O3026">
        <f>+VLOOKUP(N3026,'Thanh toán '!O$8:P$8099,2,0)</f>
        <v>815385</v>
      </c>
      <c r="P3026">
        <f t="shared" si="225"/>
        <v>815385</v>
      </c>
      <c r="Q3026" s="30">
        <f t="shared" si="229"/>
        <v>0</v>
      </c>
    </row>
    <row r="3027" spans="1:17" hidden="1" x14ac:dyDescent="0.3">
      <c r="A3027" s="21">
        <v>21948</v>
      </c>
      <c r="B3027" s="22" t="s">
        <v>3417</v>
      </c>
      <c r="C3027" s="22" t="s">
        <v>1333</v>
      </c>
      <c r="D3027" s="27" t="s">
        <v>3413</v>
      </c>
      <c r="E3027" s="24" t="s">
        <v>38</v>
      </c>
      <c r="F3027" s="25" t="s">
        <v>1348</v>
      </c>
      <c r="G3027" s="22" t="s">
        <v>39</v>
      </c>
      <c r="H3027" s="26">
        <v>425176</v>
      </c>
      <c r="I3027" s="28"/>
      <c r="J3027" s="26">
        <v>34014</v>
      </c>
      <c r="K3027" s="26">
        <v>459190</v>
      </c>
      <c r="L3027" s="22" t="s">
        <v>1336</v>
      </c>
      <c r="M3027" s="22"/>
      <c r="N3027">
        <f t="shared" si="224"/>
        <v>13377</v>
      </c>
      <c r="O3027">
        <f>+VLOOKUP(N3027,'Thanh toán '!O$8:P$8099,2,0)</f>
        <v>459190</v>
      </c>
      <c r="P3027">
        <f t="shared" si="225"/>
        <v>459190</v>
      </c>
      <c r="Q3027" s="30">
        <f t="shared" si="229"/>
        <v>0</v>
      </c>
    </row>
    <row r="3028" spans="1:17" hidden="1" x14ac:dyDescent="0.3">
      <c r="A3028" s="21">
        <v>21949</v>
      </c>
      <c r="B3028" s="22" t="s">
        <v>3418</v>
      </c>
      <c r="C3028" s="22" t="s">
        <v>1333</v>
      </c>
      <c r="D3028" s="27" t="s">
        <v>3413</v>
      </c>
      <c r="E3028" s="24" t="s">
        <v>38</v>
      </c>
      <c r="F3028" s="25" t="s">
        <v>1348</v>
      </c>
      <c r="G3028" s="22" t="s">
        <v>39</v>
      </c>
      <c r="H3028" s="26">
        <v>666352</v>
      </c>
      <c r="I3028" s="28"/>
      <c r="J3028" s="26">
        <v>53308</v>
      </c>
      <c r="K3028" s="26">
        <v>719660</v>
      </c>
      <c r="L3028" s="22" t="s">
        <v>1336</v>
      </c>
      <c r="M3028" s="22"/>
      <c r="N3028">
        <f t="shared" si="224"/>
        <v>13378</v>
      </c>
      <c r="O3028">
        <f>+VLOOKUP(N3028,'Thanh toán '!O$8:P$8099,2,0)</f>
        <v>719660</v>
      </c>
      <c r="P3028">
        <f t="shared" si="225"/>
        <v>719660</v>
      </c>
      <c r="Q3028" s="30">
        <f t="shared" si="229"/>
        <v>0</v>
      </c>
    </row>
    <row r="3029" spans="1:17" hidden="1" x14ac:dyDescent="0.3">
      <c r="A3029" s="21">
        <v>21950</v>
      </c>
      <c r="B3029" s="22" t="s">
        <v>3419</v>
      </c>
      <c r="C3029" s="22" t="s">
        <v>1333</v>
      </c>
      <c r="D3029" s="27" t="s">
        <v>3413</v>
      </c>
      <c r="E3029" s="24" t="s">
        <v>38</v>
      </c>
      <c r="F3029" s="25" t="s">
        <v>1348</v>
      </c>
      <c r="G3029" s="22" t="s">
        <v>39</v>
      </c>
      <c r="H3029" s="26">
        <v>867947</v>
      </c>
      <c r="I3029" s="28"/>
      <c r="J3029" s="26">
        <v>69436</v>
      </c>
      <c r="K3029" s="26">
        <v>937383</v>
      </c>
      <c r="L3029" s="22" t="s">
        <v>1336</v>
      </c>
      <c r="M3029" s="22"/>
      <c r="N3029">
        <f t="shared" si="224"/>
        <v>13379</v>
      </c>
      <c r="O3029">
        <f>+VLOOKUP(N3029,'Thanh toán '!O$8:P$8099,2,0)</f>
        <v>937383</v>
      </c>
      <c r="P3029">
        <f t="shared" si="225"/>
        <v>937383</v>
      </c>
      <c r="Q3029" s="30">
        <f t="shared" si="229"/>
        <v>0</v>
      </c>
    </row>
    <row r="3030" spans="1:17" hidden="1" x14ac:dyDescent="0.3">
      <c r="A3030" s="21">
        <v>21951</v>
      </c>
      <c r="B3030" s="22" t="s">
        <v>3420</v>
      </c>
      <c r="C3030" s="22" t="s">
        <v>1333</v>
      </c>
      <c r="D3030" s="27" t="s">
        <v>3413</v>
      </c>
      <c r="E3030" s="24" t="s">
        <v>38</v>
      </c>
      <c r="F3030" s="25" t="s">
        <v>1348</v>
      </c>
      <c r="G3030" s="22" t="s">
        <v>39</v>
      </c>
      <c r="H3030" s="26">
        <v>620721</v>
      </c>
      <c r="I3030" s="28"/>
      <c r="J3030" s="26">
        <v>49658</v>
      </c>
      <c r="K3030" s="26">
        <v>670379</v>
      </c>
      <c r="L3030" s="22" t="s">
        <v>1336</v>
      </c>
      <c r="M3030" s="22"/>
      <c r="N3030">
        <f t="shared" si="224"/>
        <v>13380</v>
      </c>
      <c r="O3030">
        <f>+VLOOKUP(N3030,'Thanh toán '!O$8:P$8099,2,0)</f>
        <v>670379</v>
      </c>
      <c r="P3030">
        <f t="shared" si="225"/>
        <v>670379</v>
      </c>
      <c r="Q3030" s="30">
        <f t="shared" si="229"/>
        <v>0</v>
      </c>
    </row>
    <row r="3031" spans="1:17" hidden="1" x14ac:dyDescent="0.3">
      <c r="A3031" s="21">
        <v>21952</v>
      </c>
      <c r="B3031" s="22" t="s">
        <v>3421</v>
      </c>
      <c r="C3031" s="22" t="s">
        <v>1333</v>
      </c>
      <c r="D3031" s="27" t="s">
        <v>3413</v>
      </c>
      <c r="E3031" s="24" t="s">
        <v>42</v>
      </c>
      <c r="F3031" s="25" t="s">
        <v>1359</v>
      </c>
      <c r="G3031" s="22" t="s">
        <v>43</v>
      </c>
      <c r="H3031" s="26">
        <v>1567250</v>
      </c>
      <c r="I3031" s="28"/>
      <c r="J3031" s="26">
        <v>125380</v>
      </c>
      <c r="K3031" s="26">
        <v>1692630</v>
      </c>
      <c r="L3031" s="22" t="s">
        <v>1336</v>
      </c>
      <c r="M3031" s="22"/>
      <c r="N3031">
        <f t="shared" si="224"/>
        <v>13381</v>
      </c>
      <c r="O3031">
        <f>+VLOOKUP(N3031,'Thanh toán '!O$8:P$8099,2,0)</f>
        <v>1692630</v>
      </c>
      <c r="P3031">
        <f t="shared" si="225"/>
        <v>1692630</v>
      </c>
      <c r="Q3031" s="30">
        <f t="shared" si="229"/>
        <v>0</v>
      </c>
    </row>
    <row r="3032" spans="1:17" hidden="1" x14ac:dyDescent="0.3">
      <c r="A3032" s="21">
        <v>21953</v>
      </c>
      <c r="B3032" s="22" t="s">
        <v>3422</v>
      </c>
      <c r="C3032" s="22" t="s">
        <v>1333</v>
      </c>
      <c r="D3032" s="27" t="s">
        <v>3413</v>
      </c>
      <c r="E3032" s="24" t="s">
        <v>38</v>
      </c>
      <c r="F3032" s="25" t="s">
        <v>1348</v>
      </c>
      <c r="G3032" s="22" t="s">
        <v>39</v>
      </c>
      <c r="H3032" s="26">
        <v>636763</v>
      </c>
      <c r="I3032" s="28"/>
      <c r="J3032" s="26">
        <v>50941</v>
      </c>
      <c r="K3032" s="26">
        <v>687704</v>
      </c>
      <c r="L3032" s="22" t="s">
        <v>1336</v>
      </c>
      <c r="M3032" s="22"/>
      <c r="N3032">
        <f t="shared" si="224"/>
        <v>13382</v>
      </c>
      <c r="O3032">
        <f>+VLOOKUP(N3032,'Thanh toán '!O$8:P$8099,2,0)</f>
        <v>687704</v>
      </c>
      <c r="P3032">
        <f t="shared" si="225"/>
        <v>687704</v>
      </c>
      <c r="Q3032" s="30">
        <f t="shared" si="229"/>
        <v>0</v>
      </c>
    </row>
    <row r="3033" spans="1:17" hidden="1" x14ac:dyDescent="0.3">
      <c r="A3033" s="21">
        <v>21955</v>
      </c>
      <c r="B3033" s="22" t="s">
        <v>3423</v>
      </c>
      <c r="C3033" s="22" t="s">
        <v>1333</v>
      </c>
      <c r="D3033" s="27" t="s">
        <v>3413</v>
      </c>
      <c r="E3033" s="24" t="s">
        <v>845</v>
      </c>
      <c r="F3033" s="25" t="s">
        <v>1359</v>
      </c>
      <c r="G3033" s="22" t="s">
        <v>79</v>
      </c>
      <c r="H3033" s="26">
        <v>1451005</v>
      </c>
      <c r="I3033" s="28"/>
      <c r="J3033" s="26">
        <v>116080</v>
      </c>
      <c r="K3033" s="26">
        <v>1567085</v>
      </c>
      <c r="L3033" s="22" t="s">
        <v>1336</v>
      </c>
      <c r="M3033" s="22"/>
      <c r="N3033">
        <f t="shared" si="224"/>
        <v>13384</v>
      </c>
      <c r="O3033">
        <f>+VLOOKUP(N3033,'Thanh toán '!O$8:P$8099,2,0)</f>
        <v>1567085</v>
      </c>
      <c r="P3033">
        <f t="shared" si="225"/>
        <v>1567085</v>
      </c>
      <c r="Q3033" s="30">
        <f t="shared" si="229"/>
        <v>0</v>
      </c>
    </row>
    <row r="3034" spans="1:17" hidden="1" x14ac:dyDescent="0.3">
      <c r="A3034" s="21">
        <v>21956</v>
      </c>
      <c r="B3034" s="22" t="s">
        <v>3424</v>
      </c>
      <c r="C3034" s="22" t="s">
        <v>1333</v>
      </c>
      <c r="D3034" s="27" t="s">
        <v>3413</v>
      </c>
      <c r="E3034" s="24" t="s">
        <v>38</v>
      </c>
      <c r="F3034" s="25" t="s">
        <v>1348</v>
      </c>
      <c r="G3034" s="22" t="s">
        <v>39</v>
      </c>
      <c r="H3034" s="26">
        <v>1017309</v>
      </c>
      <c r="I3034" s="28"/>
      <c r="J3034" s="26">
        <v>81385</v>
      </c>
      <c r="K3034" s="26">
        <v>1098694</v>
      </c>
      <c r="L3034" s="22" t="s">
        <v>1336</v>
      </c>
      <c r="M3034" s="22"/>
      <c r="N3034">
        <f t="shared" si="224"/>
        <v>13385</v>
      </c>
      <c r="O3034">
        <f>+VLOOKUP(N3034,'Thanh toán '!O$8:P$8099,2,0)</f>
        <v>1098694</v>
      </c>
      <c r="P3034">
        <f t="shared" si="225"/>
        <v>1098694</v>
      </c>
      <c r="Q3034" s="30">
        <f t="shared" si="229"/>
        <v>0</v>
      </c>
    </row>
    <row r="3035" spans="1:17" hidden="1" x14ac:dyDescent="0.3">
      <c r="A3035" s="21">
        <v>21958</v>
      </c>
      <c r="B3035" s="22" t="s">
        <v>3425</v>
      </c>
      <c r="C3035" s="22" t="s">
        <v>1333</v>
      </c>
      <c r="D3035" s="27" t="s">
        <v>3413</v>
      </c>
      <c r="E3035" s="24" t="s">
        <v>38</v>
      </c>
      <c r="F3035" s="25" t="s">
        <v>1348</v>
      </c>
      <c r="G3035" s="22" t="s">
        <v>39</v>
      </c>
      <c r="H3035" s="26">
        <v>416470</v>
      </c>
      <c r="I3035" s="28"/>
      <c r="J3035" s="26">
        <v>33318</v>
      </c>
      <c r="K3035" s="26">
        <v>449788</v>
      </c>
      <c r="L3035" s="22" t="s">
        <v>1336</v>
      </c>
      <c r="M3035" s="22"/>
      <c r="N3035">
        <f t="shared" si="224"/>
        <v>13387</v>
      </c>
      <c r="O3035">
        <f>+VLOOKUP(N3035,'Thanh toán '!O$8:P$8099,2,0)</f>
        <v>449788</v>
      </c>
      <c r="P3035">
        <f t="shared" si="225"/>
        <v>449788</v>
      </c>
      <c r="Q3035" s="30">
        <f t="shared" si="229"/>
        <v>0</v>
      </c>
    </row>
    <row r="3036" spans="1:17" hidden="1" x14ac:dyDescent="0.3">
      <c r="A3036" s="21">
        <v>21959</v>
      </c>
      <c r="B3036" s="22" t="s">
        <v>3426</v>
      </c>
      <c r="C3036" s="22" t="s">
        <v>1333</v>
      </c>
      <c r="D3036" s="27" t="s">
        <v>3413</v>
      </c>
      <c r="E3036" s="24" t="s">
        <v>38</v>
      </c>
      <c r="F3036" s="25" t="s">
        <v>1348</v>
      </c>
      <c r="G3036" s="22" t="s">
        <v>39</v>
      </c>
      <c r="H3036" s="26">
        <v>400428</v>
      </c>
      <c r="I3036" s="28"/>
      <c r="J3036" s="26">
        <v>32034</v>
      </c>
      <c r="K3036" s="26">
        <v>432462</v>
      </c>
      <c r="L3036" s="22" t="s">
        <v>1336</v>
      </c>
      <c r="M3036" s="22"/>
      <c r="N3036">
        <f t="shared" si="224"/>
        <v>13388</v>
      </c>
      <c r="O3036">
        <f>+VLOOKUP(N3036,'Thanh toán '!O$8:P$8099,2,0)</f>
        <v>432462</v>
      </c>
      <c r="P3036">
        <f t="shared" si="225"/>
        <v>432462</v>
      </c>
      <c r="Q3036" s="30">
        <f t="shared" si="229"/>
        <v>0</v>
      </c>
    </row>
    <row r="3037" spans="1:17" hidden="1" x14ac:dyDescent="0.3">
      <c r="A3037" s="21">
        <v>21960</v>
      </c>
      <c r="B3037" s="22" t="s">
        <v>3427</v>
      </c>
      <c r="C3037" s="22" t="s">
        <v>1333</v>
      </c>
      <c r="D3037" s="27" t="s">
        <v>3413</v>
      </c>
      <c r="E3037" s="24" t="s">
        <v>38</v>
      </c>
      <c r="F3037" s="25" t="s">
        <v>1348</v>
      </c>
      <c r="G3037" s="22" t="s">
        <v>39</v>
      </c>
      <c r="H3037" s="26">
        <v>620721</v>
      </c>
      <c r="I3037" s="28"/>
      <c r="J3037" s="26">
        <v>49658</v>
      </c>
      <c r="K3037" s="26">
        <v>670379</v>
      </c>
      <c r="L3037" s="22" t="s">
        <v>1336</v>
      </c>
      <c r="M3037" s="22"/>
      <c r="N3037">
        <f t="shared" si="224"/>
        <v>13389</v>
      </c>
      <c r="O3037">
        <f>+VLOOKUP(N3037,'Thanh toán '!O$8:P$8099,2,0)</f>
        <v>670379</v>
      </c>
      <c r="P3037">
        <f t="shared" si="225"/>
        <v>670379</v>
      </c>
      <c r="Q3037" s="30">
        <f t="shared" si="229"/>
        <v>0</v>
      </c>
    </row>
    <row r="3038" spans="1:17" hidden="1" x14ac:dyDescent="0.3">
      <c r="A3038" s="21">
        <v>21961</v>
      </c>
      <c r="B3038" s="22" t="s">
        <v>3428</v>
      </c>
      <c r="C3038" s="22" t="s">
        <v>1333</v>
      </c>
      <c r="D3038" s="27" t="s">
        <v>3413</v>
      </c>
      <c r="E3038" s="24" t="s">
        <v>42</v>
      </c>
      <c r="F3038" s="25" t="s">
        <v>1359</v>
      </c>
      <c r="G3038" s="22" t="s">
        <v>43</v>
      </c>
      <c r="H3038" s="26">
        <v>1381490</v>
      </c>
      <c r="I3038" s="28"/>
      <c r="J3038" s="26">
        <v>110519</v>
      </c>
      <c r="K3038" s="26">
        <v>1492009</v>
      </c>
      <c r="L3038" s="22" t="s">
        <v>1336</v>
      </c>
      <c r="M3038" s="22"/>
      <c r="N3038">
        <f t="shared" si="224"/>
        <v>13390</v>
      </c>
      <c r="O3038">
        <f>+VLOOKUP(N3038,'Thanh toán '!O$8:P$8099,2,0)</f>
        <v>1492009</v>
      </c>
      <c r="P3038">
        <f t="shared" si="225"/>
        <v>1492009</v>
      </c>
      <c r="Q3038" s="30">
        <f t="shared" si="229"/>
        <v>0</v>
      </c>
    </row>
    <row r="3039" spans="1:17" hidden="1" x14ac:dyDescent="0.3">
      <c r="A3039" s="21">
        <v>21962</v>
      </c>
      <c r="B3039" s="22" t="s">
        <v>3429</v>
      </c>
      <c r="C3039" s="22" t="s">
        <v>1333</v>
      </c>
      <c r="D3039" s="27" t="s">
        <v>3413</v>
      </c>
      <c r="E3039" s="24" t="s">
        <v>38</v>
      </c>
      <c r="F3039" s="25" t="s">
        <v>1348</v>
      </c>
      <c r="G3039" s="22" t="s">
        <v>39</v>
      </c>
      <c r="H3039" s="26">
        <v>555132</v>
      </c>
      <c r="I3039" s="28"/>
      <c r="J3039" s="26">
        <v>44411</v>
      </c>
      <c r="K3039" s="26">
        <v>599543</v>
      </c>
      <c r="L3039" s="22" t="s">
        <v>1336</v>
      </c>
      <c r="M3039" s="22"/>
      <c r="N3039">
        <f t="shared" si="224"/>
        <v>13391</v>
      </c>
      <c r="O3039">
        <f>+VLOOKUP(N3039,'Thanh toán '!O$8:P$8099,2,0)</f>
        <v>599543</v>
      </c>
      <c r="P3039">
        <f t="shared" si="225"/>
        <v>599543</v>
      </c>
      <c r="Q3039" s="30">
        <f t="shared" si="229"/>
        <v>0</v>
      </c>
    </row>
    <row r="3040" spans="1:17" hidden="1" x14ac:dyDescent="0.3">
      <c r="A3040" s="21">
        <v>21963</v>
      </c>
      <c r="B3040" s="22" t="s">
        <v>3430</v>
      </c>
      <c r="C3040" s="22" t="s">
        <v>1333</v>
      </c>
      <c r="D3040" s="27" t="s">
        <v>3413</v>
      </c>
      <c r="E3040" s="24" t="s">
        <v>38</v>
      </c>
      <c r="F3040" s="25" t="s">
        <v>1348</v>
      </c>
      <c r="G3040" s="22" t="s">
        <v>39</v>
      </c>
      <c r="H3040" s="26">
        <v>547134</v>
      </c>
      <c r="I3040" s="28"/>
      <c r="J3040" s="26">
        <v>43771</v>
      </c>
      <c r="K3040" s="26">
        <v>590905</v>
      </c>
      <c r="L3040" s="22" t="s">
        <v>1336</v>
      </c>
      <c r="M3040" s="22"/>
      <c r="N3040">
        <f t="shared" si="224"/>
        <v>13392</v>
      </c>
      <c r="O3040">
        <f>+VLOOKUP(N3040,'Thanh toán '!O$8:P$8099,2,0)</f>
        <v>590905</v>
      </c>
      <c r="P3040">
        <f t="shared" si="225"/>
        <v>590905</v>
      </c>
      <c r="Q3040" s="30">
        <f t="shared" si="229"/>
        <v>0</v>
      </c>
    </row>
    <row r="3041" spans="1:17" hidden="1" x14ac:dyDescent="0.3">
      <c r="A3041" s="21">
        <v>21964</v>
      </c>
      <c r="B3041" s="22" t="s">
        <v>3431</v>
      </c>
      <c r="C3041" s="22" t="s">
        <v>1333</v>
      </c>
      <c r="D3041" s="27" t="s">
        <v>3413</v>
      </c>
      <c r="E3041" s="24" t="s">
        <v>38</v>
      </c>
      <c r="F3041" s="25" t="s">
        <v>1348</v>
      </c>
      <c r="G3041" s="22" t="s">
        <v>39</v>
      </c>
      <c r="H3041" s="26">
        <v>416470</v>
      </c>
      <c r="I3041" s="28"/>
      <c r="J3041" s="26">
        <v>33318</v>
      </c>
      <c r="K3041" s="26">
        <v>449788</v>
      </c>
      <c r="L3041" s="22" t="s">
        <v>1336</v>
      </c>
      <c r="M3041" s="22"/>
      <c r="N3041">
        <f t="shared" si="224"/>
        <v>13393</v>
      </c>
      <c r="O3041">
        <f>+VLOOKUP(N3041,'Thanh toán '!O$8:P$8099,2,0)</f>
        <v>449788</v>
      </c>
      <c r="P3041">
        <f t="shared" si="225"/>
        <v>449788</v>
      </c>
      <c r="Q3041" s="30">
        <f t="shared" si="229"/>
        <v>0</v>
      </c>
    </row>
    <row r="3042" spans="1:17" hidden="1" x14ac:dyDescent="0.3">
      <c r="A3042" s="21">
        <v>21967</v>
      </c>
      <c r="B3042" s="22" t="s">
        <v>3432</v>
      </c>
      <c r="C3042" s="22" t="s">
        <v>1333</v>
      </c>
      <c r="D3042" s="27" t="s">
        <v>3413</v>
      </c>
      <c r="E3042" s="24" t="s">
        <v>38</v>
      </c>
      <c r="F3042" s="25" t="s">
        <v>1348</v>
      </c>
      <c r="G3042" s="22" t="s">
        <v>39</v>
      </c>
      <c r="H3042" s="26">
        <v>313450</v>
      </c>
      <c r="I3042" s="28"/>
      <c r="J3042" s="26">
        <v>25076</v>
      </c>
      <c r="K3042" s="26">
        <v>338526</v>
      </c>
      <c r="L3042" s="22" t="s">
        <v>1336</v>
      </c>
      <c r="M3042" s="22"/>
      <c r="N3042">
        <f t="shared" si="224"/>
        <v>13396</v>
      </c>
      <c r="O3042">
        <f>+VLOOKUP(N3042,'Thanh toán '!O$8:P$8099,2,0)</f>
        <v>338526</v>
      </c>
      <c r="P3042">
        <f t="shared" si="225"/>
        <v>338526</v>
      </c>
      <c r="Q3042" s="30">
        <f t="shared" si="229"/>
        <v>0</v>
      </c>
    </row>
    <row r="3043" spans="1:17" hidden="1" x14ac:dyDescent="0.3">
      <c r="A3043" s="21">
        <v>21968</v>
      </c>
      <c r="B3043" s="22" t="s">
        <v>3433</v>
      </c>
      <c r="C3043" s="22" t="s">
        <v>1333</v>
      </c>
      <c r="D3043" s="27" t="s">
        <v>3413</v>
      </c>
      <c r="E3043" s="24" t="s">
        <v>38</v>
      </c>
      <c r="F3043" s="25" t="s">
        <v>1348</v>
      </c>
      <c r="G3043" s="22" t="s">
        <v>39</v>
      </c>
      <c r="H3043" s="26">
        <v>230156</v>
      </c>
      <c r="I3043" s="28"/>
      <c r="J3043" s="26">
        <v>18412</v>
      </c>
      <c r="K3043" s="26">
        <v>248568</v>
      </c>
      <c r="L3043" s="22" t="s">
        <v>1336</v>
      </c>
      <c r="M3043" s="22"/>
      <c r="N3043">
        <f t="shared" si="224"/>
        <v>13397</v>
      </c>
      <c r="O3043">
        <f>+VLOOKUP(N3043,'Thanh toán '!O$8:P$8099,2,0)</f>
        <v>248568</v>
      </c>
      <c r="P3043">
        <f t="shared" si="225"/>
        <v>248568</v>
      </c>
      <c r="Q3043" s="30">
        <f t="shared" si="229"/>
        <v>0</v>
      </c>
    </row>
    <row r="3044" spans="1:17" hidden="1" x14ac:dyDescent="0.3">
      <c r="A3044" s="21">
        <v>21969</v>
      </c>
      <c r="B3044" s="22" t="s">
        <v>3434</v>
      </c>
      <c r="C3044" s="22" t="s">
        <v>1333</v>
      </c>
      <c r="D3044" s="27" t="s">
        <v>3413</v>
      </c>
      <c r="E3044" s="24" t="s">
        <v>38</v>
      </c>
      <c r="F3044" s="25" t="s">
        <v>1348</v>
      </c>
      <c r="G3044" s="22" t="s">
        <v>39</v>
      </c>
      <c r="H3044" s="26">
        <v>1410301</v>
      </c>
      <c r="I3044" s="28"/>
      <c r="J3044" s="26">
        <v>112824</v>
      </c>
      <c r="K3044" s="26">
        <v>1523125</v>
      </c>
      <c r="L3044" s="22" t="s">
        <v>1336</v>
      </c>
      <c r="M3044" s="22"/>
      <c r="N3044">
        <f t="shared" si="224"/>
        <v>13398</v>
      </c>
      <c r="O3044">
        <f>+VLOOKUP(N3044,'Thanh toán '!O$8:P$8099,2,0)</f>
        <v>1523125</v>
      </c>
      <c r="P3044">
        <f t="shared" si="225"/>
        <v>1523125</v>
      </c>
      <c r="Q3044" s="30">
        <f t="shared" si="229"/>
        <v>0</v>
      </c>
    </row>
    <row r="3045" spans="1:17" hidden="1" x14ac:dyDescent="0.3">
      <c r="A3045" s="21">
        <v>21971</v>
      </c>
      <c r="B3045" s="22" t="s">
        <v>3435</v>
      </c>
      <c r="C3045" s="22" t="s">
        <v>1333</v>
      </c>
      <c r="D3045" s="27" t="s">
        <v>3413</v>
      </c>
      <c r="E3045" s="24" t="s">
        <v>38</v>
      </c>
      <c r="F3045" s="25" t="s">
        <v>1348</v>
      </c>
      <c r="G3045" s="22" t="s">
        <v>39</v>
      </c>
      <c r="H3045" s="26">
        <v>416470</v>
      </c>
      <c r="I3045" s="28"/>
      <c r="J3045" s="26">
        <v>33318</v>
      </c>
      <c r="K3045" s="26">
        <v>449788</v>
      </c>
      <c r="L3045" s="22" t="s">
        <v>1336</v>
      </c>
      <c r="M3045" s="22"/>
      <c r="N3045">
        <f t="shared" si="224"/>
        <v>13400</v>
      </c>
      <c r="O3045">
        <f>+VLOOKUP(N3045,'Thanh toán '!O$8:P$8099,2,0)</f>
        <v>449788</v>
      </c>
      <c r="P3045">
        <f t="shared" si="225"/>
        <v>449788</v>
      </c>
      <c r="Q3045" s="30">
        <f t="shared" si="229"/>
        <v>0</v>
      </c>
    </row>
    <row r="3046" spans="1:17" hidden="1" x14ac:dyDescent="0.3">
      <c r="A3046" s="21">
        <v>21972</v>
      </c>
      <c r="B3046" s="22" t="s">
        <v>3436</v>
      </c>
      <c r="C3046" s="22" t="s">
        <v>1333</v>
      </c>
      <c r="D3046" s="27" t="s">
        <v>3413</v>
      </c>
      <c r="E3046" s="24" t="s">
        <v>81</v>
      </c>
      <c r="F3046" s="25" t="s">
        <v>1432</v>
      </c>
      <c r="G3046" s="22" t="s">
        <v>82</v>
      </c>
      <c r="H3046" s="26">
        <v>5087945</v>
      </c>
      <c r="I3046" s="28"/>
      <c r="J3046" s="26">
        <v>407036</v>
      </c>
      <c r="K3046" s="26">
        <v>5494981</v>
      </c>
      <c r="L3046" s="22" t="s">
        <v>1336</v>
      </c>
      <c r="M3046" s="22"/>
      <c r="N3046">
        <f t="shared" si="224"/>
        <v>13401</v>
      </c>
      <c r="O3046">
        <f>+VLOOKUP(N3046,'Thanh toán '!O$8:P$8099,2,0)</f>
        <v>5494981</v>
      </c>
      <c r="P3046">
        <f t="shared" si="225"/>
        <v>5494981</v>
      </c>
      <c r="Q3046" s="30">
        <f t="shared" si="229"/>
        <v>0</v>
      </c>
    </row>
    <row r="3047" spans="1:17" hidden="1" x14ac:dyDescent="0.3">
      <c r="A3047" s="21">
        <v>21973</v>
      </c>
      <c r="B3047" s="22" t="s">
        <v>3437</v>
      </c>
      <c r="C3047" s="22" t="s">
        <v>1333</v>
      </c>
      <c r="D3047" s="27" t="s">
        <v>3413</v>
      </c>
      <c r="E3047" s="24" t="s">
        <v>38</v>
      </c>
      <c r="F3047" s="25" t="s">
        <v>1348</v>
      </c>
      <c r="G3047" s="22" t="s">
        <v>39</v>
      </c>
      <c r="H3047" s="26">
        <v>618065</v>
      </c>
      <c r="I3047" s="28"/>
      <c r="J3047" s="26">
        <v>49445</v>
      </c>
      <c r="K3047" s="26">
        <v>667510</v>
      </c>
      <c r="L3047" s="22" t="s">
        <v>1336</v>
      </c>
      <c r="M3047" s="22"/>
      <c r="N3047">
        <f t="shared" si="224"/>
        <v>13402</v>
      </c>
      <c r="O3047">
        <f>+VLOOKUP(N3047,'Thanh toán '!O$8:P$8099,2,0)</f>
        <v>667510</v>
      </c>
      <c r="P3047">
        <f t="shared" si="225"/>
        <v>667510</v>
      </c>
      <c r="Q3047" s="30">
        <f t="shared" si="229"/>
        <v>0</v>
      </c>
    </row>
    <row r="3048" spans="1:17" hidden="1" x14ac:dyDescent="0.3">
      <c r="A3048" s="21">
        <v>21974</v>
      </c>
      <c r="B3048" s="22" t="s">
        <v>3438</v>
      </c>
      <c r="C3048" s="22" t="s">
        <v>1333</v>
      </c>
      <c r="D3048" s="27" t="s">
        <v>3413</v>
      </c>
      <c r="E3048" s="24" t="s">
        <v>38</v>
      </c>
      <c r="F3048" s="25" t="s">
        <v>1348</v>
      </c>
      <c r="G3048" s="22" t="s">
        <v>39</v>
      </c>
      <c r="H3048" s="26">
        <v>832940</v>
      </c>
      <c r="I3048" s="28"/>
      <c r="J3048" s="26">
        <v>66635</v>
      </c>
      <c r="K3048" s="26">
        <v>899575</v>
      </c>
      <c r="L3048" s="22" t="s">
        <v>1336</v>
      </c>
      <c r="M3048" s="22"/>
      <c r="N3048">
        <f t="shared" si="224"/>
        <v>13403</v>
      </c>
      <c r="O3048">
        <f>+VLOOKUP(N3048,'Thanh toán '!O$8:P$8099,2,0)</f>
        <v>899575</v>
      </c>
      <c r="P3048">
        <f t="shared" si="225"/>
        <v>899575</v>
      </c>
      <c r="Q3048" s="30">
        <f t="shared" si="229"/>
        <v>0</v>
      </c>
    </row>
    <row r="3049" spans="1:17" hidden="1" x14ac:dyDescent="0.3">
      <c r="A3049" s="21">
        <v>21975</v>
      </c>
      <c r="B3049" s="22" t="s">
        <v>3439</v>
      </c>
      <c r="C3049" s="22" t="s">
        <v>1333</v>
      </c>
      <c r="D3049" s="27" t="s">
        <v>3413</v>
      </c>
      <c r="E3049" s="24" t="s">
        <v>38</v>
      </c>
      <c r="F3049" s="25" t="s">
        <v>1348</v>
      </c>
      <c r="G3049" s="22" t="s">
        <v>39</v>
      </c>
      <c r="H3049" s="26">
        <v>977919</v>
      </c>
      <c r="I3049" s="28"/>
      <c r="J3049" s="26">
        <v>78234</v>
      </c>
      <c r="K3049" s="26">
        <v>1056153</v>
      </c>
      <c r="L3049" s="22" t="s">
        <v>1336</v>
      </c>
      <c r="M3049" s="22"/>
      <c r="N3049">
        <f t="shared" si="224"/>
        <v>13404</v>
      </c>
      <c r="O3049">
        <f>+VLOOKUP(N3049,'Thanh toán '!O$8:P$8099,2,0)</f>
        <v>1056153</v>
      </c>
      <c r="P3049">
        <f t="shared" si="225"/>
        <v>1056153</v>
      </c>
      <c r="Q3049" s="30">
        <f t="shared" si="229"/>
        <v>0</v>
      </c>
    </row>
    <row r="3050" spans="1:17" hidden="1" x14ac:dyDescent="0.3">
      <c r="A3050" s="21">
        <v>21976</v>
      </c>
      <c r="B3050" s="22" t="s">
        <v>3440</v>
      </c>
      <c r="C3050" s="22" t="s">
        <v>1333</v>
      </c>
      <c r="D3050" s="27" t="s">
        <v>3413</v>
      </c>
      <c r="E3050" s="24" t="s">
        <v>38</v>
      </c>
      <c r="F3050" s="25" t="s">
        <v>1348</v>
      </c>
      <c r="G3050" s="22" t="s">
        <v>39</v>
      </c>
      <c r="H3050" s="26">
        <v>480910</v>
      </c>
      <c r="I3050" s="28"/>
      <c r="J3050" s="26">
        <v>38473</v>
      </c>
      <c r="K3050" s="26">
        <v>519383</v>
      </c>
      <c r="L3050" s="22" t="s">
        <v>1336</v>
      </c>
      <c r="M3050" s="22"/>
      <c r="N3050">
        <f t="shared" si="224"/>
        <v>13405</v>
      </c>
      <c r="O3050">
        <f>+VLOOKUP(N3050,'Thanh toán '!O$8:P$8099,2,0)</f>
        <v>519383</v>
      </c>
      <c r="P3050">
        <f t="shared" si="225"/>
        <v>519383</v>
      </c>
      <c r="Q3050" s="30">
        <f t="shared" si="229"/>
        <v>0</v>
      </c>
    </row>
    <row r="3051" spans="1:17" hidden="1" x14ac:dyDescent="0.3">
      <c r="A3051" s="21">
        <v>21977</v>
      </c>
      <c r="B3051" s="22" t="s">
        <v>3441</v>
      </c>
      <c r="C3051" s="22" t="s">
        <v>1333</v>
      </c>
      <c r="D3051" s="27" t="s">
        <v>3413</v>
      </c>
      <c r="E3051" s="24" t="s">
        <v>29</v>
      </c>
      <c r="F3051" s="25" t="s">
        <v>1357</v>
      </c>
      <c r="G3051" s="22" t="s">
        <v>30</v>
      </c>
      <c r="H3051" s="26">
        <v>2905080</v>
      </c>
      <c r="I3051" s="28"/>
      <c r="J3051" s="26">
        <v>232406</v>
      </c>
      <c r="K3051" s="26">
        <v>3137486</v>
      </c>
      <c r="L3051" s="22" t="s">
        <v>1336</v>
      </c>
      <c r="M3051" s="22"/>
      <c r="N3051">
        <f t="shared" si="224"/>
        <v>13406</v>
      </c>
      <c r="O3051">
        <f>+VLOOKUP(N3051,'Thanh toán '!O$8:P$8099,2,0)</f>
        <v>3137486</v>
      </c>
      <c r="P3051">
        <f t="shared" si="225"/>
        <v>3137486</v>
      </c>
      <c r="Q3051" s="30">
        <f t="shared" si="229"/>
        <v>0</v>
      </c>
    </row>
    <row r="3052" spans="1:17" ht="26.3" hidden="1" x14ac:dyDescent="0.3">
      <c r="A3052" s="21">
        <v>21979</v>
      </c>
      <c r="B3052" s="22" t="s">
        <v>3442</v>
      </c>
      <c r="C3052" s="22" t="s">
        <v>1333</v>
      </c>
      <c r="D3052" s="27" t="s">
        <v>3413</v>
      </c>
      <c r="E3052" s="24" t="s">
        <v>23</v>
      </c>
      <c r="F3052" s="25" t="s">
        <v>1342</v>
      </c>
      <c r="G3052" s="22" t="s">
        <v>24</v>
      </c>
      <c r="H3052" s="26">
        <v>1209415</v>
      </c>
      <c r="I3052" s="28"/>
      <c r="J3052" s="26">
        <v>96753</v>
      </c>
      <c r="K3052" s="26">
        <v>1306168</v>
      </c>
      <c r="L3052" s="22" t="s">
        <v>1336</v>
      </c>
      <c r="M3052" s="22"/>
      <c r="N3052">
        <f t="shared" si="224"/>
        <v>13408</v>
      </c>
      <c r="O3052">
        <f>+VLOOKUP(N3052,'Thanh toán '!O$8:P$8099,2,0)</f>
        <v>1306168</v>
      </c>
      <c r="P3052">
        <f t="shared" si="225"/>
        <v>1306168</v>
      </c>
      <c r="Q3052" s="30">
        <f t="shared" si="229"/>
        <v>0</v>
      </c>
    </row>
    <row r="3053" spans="1:17" ht="26.3" hidden="1" x14ac:dyDescent="0.3">
      <c r="A3053" s="21">
        <v>21980</v>
      </c>
      <c r="B3053" s="22" t="s">
        <v>3443</v>
      </c>
      <c r="C3053" s="22" t="s">
        <v>1333</v>
      </c>
      <c r="D3053" s="27" t="s">
        <v>3413</v>
      </c>
      <c r="E3053" s="24" t="s">
        <v>23</v>
      </c>
      <c r="F3053" s="25" t="s">
        <v>1342</v>
      </c>
      <c r="G3053" s="22" t="s">
        <v>24</v>
      </c>
      <c r="H3053" s="26">
        <v>2407750</v>
      </c>
      <c r="I3053" s="28"/>
      <c r="J3053" s="26">
        <v>192620</v>
      </c>
      <c r="K3053" s="26">
        <v>2600370</v>
      </c>
      <c r="L3053" s="22" t="s">
        <v>1336</v>
      </c>
      <c r="M3053" s="22"/>
      <c r="N3053">
        <f t="shared" si="224"/>
        <v>13409</v>
      </c>
      <c r="O3053">
        <f>+VLOOKUP(N3053,'Thanh toán '!O$8:P$8099,2,0)</f>
        <v>2600370</v>
      </c>
      <c r="P3053">
        <f t="shared" si="225"/>
        <v>2600370</v>
      </c>
      <c r="Q3053" s="30">
        <f t="shared" si="229"/>
        <v>0</v>
      </c>
    </row>
    <row r="3054" spans="1:17" hidden="1" x14ac:dyDescent="0.3">
      <c r="A3054" s="21">
        <v>21981</v>
      </c>
      <c r="B3054" s="22" t="s">
        <v>3444</v>
      </c>
      <c r="C3054" s="22" t="s">
        <v>1333</v>
      </c>
      <c r="D3054" s="27" t="s">
        <v>3413</v>
      </c>
      <c r="E3054" s="24" t="s">
        <v>427</v>
      </c>
      <c r="F3054" s="25" t="s">
        <v>1698</v>
      </c>
      <c r="G3054" s="22" t="s">
        <v>428</v>
      </c>
      <c r="H3054" s="26">
        <v>7440790</v>
      </c>
      <c r="I3054" s="28"/>
      <c r="J3054" s="26">
        <v>595263</v>
      </c>
      <c r="K3054" s="26">
        <v>8036053</v>
      </c>
      <c r="L3054" s="22" t="s">
        <v>1336</v>
      </c>
      <c r="M3054" s="22"/>
      <c r="N3054">
        <f t="shared" si="224"/>
        <v>13410</v>
      </c>
      <c r="O3054">
        <f>+VLOOKUP(N3054,'Thanh toán '!O$8:P$8099,2,0)</f>
        <v>8036053</v>
      </c>
      <c r="P3054">
        <f t="shared" si="225"/>
        <v>8036053</v>
      </c>
      <c r="Q3054" s="30">
        <f t="shared" si="229"/>
        <v>0</v>
      </c>
    </row>
    <row r="3055" spans="1:17" hidden="1" x14ac:dyDescent="0.3">
      <c r="A3055" s="21">
        <v>21982</v>
      </c>
      <c r="B3055" s="22" t="s">
        <v>3445</v>
      </c>
      <c r="C3055" s="22" t="s">
        <v>1333</v>
      </c>
      <c r="D3055" s="27" t="s">
        <v>3413</v>
      </c>
      <c r="E3055" s="24" t="s">
        <v>136</v>
      </c>
      <c r="F3055" s="25" t="s">
        <v>1487</v>
      </c>
      <c r="G3055" s="22" t="s">
        <v>137</v>
      </c>
      <c r="H3055" s="26">
        <v>14151070</v>
      </c>
      <c r="I3055" s="28"/>
      <c r="J3055" s="26">
        <v>1132086</v>
      </c>
      <c r="K3055" s="26">
        <v>15283156</v>
      </c>
      <c r="L3055" s="22" t="s">
        <v>1336</v>
      </c>
      <c r="M3055" s="22"/>
      <c r="N3055">
        <f t="shared" si="224"/>
        <v>13411</v>
      </c>
      <c r="O3055">
        <f>+VLOOKUP(N3055,'Thanh toán '!O$8:P$8099,2,0)</f>
        <v>15283156</v>
      </c>
      <c r="P3055">
        <f t="shared" si="225"/>
        <v>15283156</v>
      </c>
      <c r="Q3055" s="30">
        <f t="shared" ref="Q3055:Q3071" si="230">+O3055-K3055</f>
        <v>0</v>
      </c>
    </row>
    <row r="3056" spans="1:17" ht="26.3" hidden="1" x14ac:dyDescent="0.3">
      <c r="A3056" s="21">
        <v>21983</v>
      </c>
      <c r="B3056" s="22" t="s">
        <v>3446</v>
      </c>
      <c r="C3056" s="22" t="s">
        <v>1333</v>
      </c>
      <c r="D3056" s="27" t="s">
        <v>3413</v>
      </c>
      <c r="E3056" s="24" t="s">
        <v>353</v>
      </c>
      <c r="F3056" s="25" t="s">
        <v>1495</v>
      </c>
      <c r="G3056" s="22" t="s">
        <v>354</v>
      </c>
      <c r="H3056" s="26">
        <v>1567250</v>
      </c>
      <c r="I3056" s="28"/>
      <c r="J3056" s="26">
        <v>125380</v>
      </c>
      <c r="K3056" s="26">
        <v>1692630</v>
      </c>
      <c r="L3056" s="22" t="s">
        <v>1336</v>
      </c>
      <c r="M3056" s="22"/>
      <c r="N3056">
        <f t="shared" si="224"/>
        <v>13412</v>
      </c>
      <c r="O3056">
        <f>+VLOOKUP(N3056,'Thanh toán '!O$8:P$8099,2,0)</f>
        <v>1692630</v>
      </c>
      <c r="P3056">
        <f t="shared" si="225"/>
        <v>1692630</v>
      </c>
      <c r="Q3056" s="30">
        <f t="shared" si="230"/>
        <v>0</v>
      </c>
    </row>
    <row r="3057" spans="1:20" ht="26.3" hidden="1" x14ac:dyDescent="0.3">
      <c r="A3057" s="21">
        <v>21984</v>
      </c>
      <c r="B3057" s="22" t="s">
        <v>3447</v>
      </c>
      <c r="C3057" s="22" t="s">
        <v>1333</v>
      </c>
      <c r="D3057" s="27" t="s">
        <v>3413</v>
      </c>
      <c r="E3057" s="24" t="s">
        <v>1491</v>
      </c>
      <c r="F3057" s="25" t="s">
        <v>1492</v>
      </c>
      <c r="G3057" s="22" t="s">
        <v>1493</v>
      </c>
      <c r="H3057" s="26">
        <v>2046335</v>
      </c>
      <c r="I3057" s="28"/>
      <c r="J3057" s="26">
        <v>163707</v>
      </c>
      <c r="K3057" s="26">
        <v>2210042</v>
      </c>
      <c r="L3057" s="22" t="s">
        <v>1336</v>
      </c>
      <c r="M3057" s="22"/>
      <c r="N3057">
        <f t="shared" si="224"/>
        <v>13413</v>
      </c>
      <c r="O3057">
        <f>+VLOOKUP(N3057,'Thanh toán '!O$8:P$8099,2,0)</f>
        <v>2210042</v>
      </c>
      <c r="P3057">
        <f t="shared" si="225"/>
        <v>2210042</v>
      </c>
      <c r="Q3057" s="30">
        <f t="shared" si="230"/>
        <v>0</v>
      </c>
    </row>
    <row r="3058" spans="1:20" ht="26.3" hidden="1" x14ac:dyDescent="0.3">
      <c r="A3058" s="21">
        <v>21985</v>
      </c>
      <c r="B3058" s="22" t="s">
        <v>3448</v>
      </c>
      <c r="C3058" s="22" t="s">
        <v>1333</v>
      </c>
      <c r="D3058" s="27" t="s">
        <v>3413</v>
      </c>
      <c r="E3058" s="24" t="s">
        <v>1497</v>
      </c>
      <c r="F3058" s="25" t="s">
        <v>1498</v>
      </c>
      <c r="G3058" s="22" t="s">
        <v>1499</v>
      </c>
      <c r="H3058" s="26">
        <v>3500410</v>
      </c>
      <c r="I3058" s="28"/>
      <c r="J3058" s="26">
        <v>280033</v>
      </c>
      <c r="K3058" s="26">
        <v>3780443</v>
      </c>
      <c r="L3058" s="22" t="s">
        <v>1336</v>
      </c>
      <c r="M3058" s="22"/>
      <c r="N3058">
        <f t="shared" si="224"/>
        <v>13414</v>
      </c>
      <c r="O3058">
        <f>+VLOOKUP(N3058,'Thanh toán '!O$8:P$8099,2,0)</f>
        <v>3780443</v>
      </c>
      <c r="P3058">
        <f t="shared" si="225"/>
        <v>3780443</v>
      </c>
      <c r="Q3058" s="30">
        <f t="shared" si="230"/>
        <v>0</v>
      </c>
    </row>
    <row r="3059" spans="1:20" hidden="1" x14ac:dyDescent="0.3">
      <c r="A3059" s="21">
        <v>21986</v>
      </c>
      <c r="B3059" s="22" t="s">
        <v>3449</v>
      </c>
      <c r="C3059" s="22" t="s">
        <v>1333</v>
      </c>
      <c r="D3059" s="27" t="s">
        <v>3413</v>
      </c>
      <c r="E3059" s="24" t="s">
        <v>15</v>
      </c>
      <c r="F3059" s="25" t="s">
        <v>1401</v>
      </c>
      <c r="G3059" s="22" t="s">
        <v>16</v>
      </c>
      <c r="H3059" s="26">
        <v>2757910</v>
      </c>
      <c r="I3059" s="28"/>
      <c r="J3059" s="26">
        <v>220633</v>
      </c>
      <c r="K3059" s="26">
        <v>2978543</v>
      </c>
      <c r="L3059" s="22" t="s">
        <v>1336</v>
      </c>
      <c r="M3059" s="22"/>
      <c r="N3059">
        <f t="shared" si="224"/>
        <v>13415</v>
      </c>
      <c r="O3059">
        <f>+VLOOKUP(N3059,'Thanh toán '!O$8:P$8099,2,0)</f>
        <v>2978543</v>
      </c>
      <c r="P3059">
        <f t="shared" si="225"/>
        <v>2978543</v>
      </c>
      <c r="Q3059" s="30">
        <f t="shared" si="230"/>
        <v>0</v>
      </c>
    </row>
    <row r="3060" spans="1:20" ht="26.3" hidden="1" x14ac:dyDescent="0.3">
      <c r="A3060" s="21">
        <v>21987</v>
      </c>
      <c r="B3060" s="22" t="s">
        <v>3450</v>
      </c>
      <c r="C3060" s="22" t="s">
        <v>1333</v>
      </c>
      <c r="D3060" s="27" t="s">
        <v>3413</v>
      </c>
      <c r="E3060" s="24" t="s">
        <v>139</v>
      </c>
      <c r="F3060" s="25" t="s">
        <v>1690</v>
      </c>
      <c r="G3060" s="22" t="s">
        <v>140</v>
      </c>
      <c r="H3060" s="26">
        <v>784653</v>
      </c>
      <c r="I3060" s="28"/>
      <c r="J3060" s="26">
        <v>62772</v>
      </c>
      <c r="K3060" s="26">
        <v>847425</v>
      </c>
      <c r="L3060" s="22" t="s">
        <v>1336</v>
      </c>
      <c r="M3060" s="22"/>
      <c r="N3060">
        <f t="shared" si="224"/>
        <v>13416</v>
      </c>
      <c r="O3060">
        <f>+VLOOKUP(N3060,'Thanh toán '!O$8:P$8099,2,0)</f>
        <v>847425</v>
      </c>
      <c r="P3060">
        <f t="shared" si="225"/>
        <v>847425</v>
      </c>
      <c r="Q3060" s="30">
        <f t="shared" si="230"/>
        <v>0</v>
      </c>
    </row>
    <row r="3061" spans="1:20" ht="26.3" hidden="1" x14ac:dyDescent="0.3">
      <c r="A3061" s="21">
        <v>21988</v>
      </c>
      <c r="B3061" s="22" t="s">
        <v>3451</v>
      </c>
      <c r="C3061" s="22" t="s">
        <v>1333</v>
      </c>
      <c r="D3061" s="27" t="s">
        <v>3413</v>
      </c>
      <c r="E3061" s="24" t="s">
        <v>133</v>
      </c>
      <c r="F3061" s="25" t="s">
        <v>1841</v>
      </c>
      <c r="G3061" s="22" t="s">
        <v>134</v>
      </c>
      <c r="H3061" s="26">
        <v>1357825</v>
      </c>
      <c r="I3061" s="28"/>
      <c r="J3061" s="26">
        <v>108626</v>
      </c>
      <c r="K3061" s="26">
        <v>1466451</v>
      </c>
      <c r="L3061" s="22" t="s">
        <v>1336</v>
      </c>
      <c r="M3061" s="22"/>
      <c r="N3061">
        <f t="shared" si="224"/>
        <v>13417</v>
      </c>
      <c r="O3061">
        <f>+VLOOKUP(N3061,'Thanh toán '!O$8:P$8099,2,0)</f>
        <v>1466451</v>
      </c>
      <c r="P3061">
        <f t="shared" si="225"/>
        <v>1466451</v>
      </c>
      <c r="Q3061" s="30">
        <f t="shared" si="230"/>
        <v>0</v>
      </c>
    </row>
    <row r="3062" spans="1:20" ht="26.3" hidden="1" x14ac:dyDescent="0.3">
      <c r="A3062" s="21">
        <v>21990</v>
      </c>
      <c r="B3062" s="22" t="s">
        <v>3452</v>
      </c>
      <c r="C3062" s="22" t="s">
        <v>1333</v>
      </c>
      <c r="D3062" s="27" t="s">
        <v>3413</v>
      </c>
      <c r="E3062" s="24" t="s">
        <v>1374</v>
      </c>
      <c r="F3062" s="25" t="s">
        <v>1375</v>
      </c>
      <c r="G3062" s="22" t="s">
        <v>1376</v>
      </c>
      <c r="H3062" s="26">
        <v>2336010</v>
      </c>
      <c r="I3062" s="28"/>
      <c r="J3062" s="26">
        <v>186881</v>
      </c>
      <c r="K3062" s="26">
        <v>2522891</v>
      </c>
      <c r="L3062" s="22" t="s">
        <v>1336</v>
      </c>
      <c r="M3062" s="22"/>
      <c r="N3062">
        <f t="shared" si="224"/>
        <v>13419</v>
      </c>
      <c r="O3062">
        <f>+VLOOKUP(N3062,'Thanh toán '!O$8:P$8099,2,0)</f>
        <v>2522891</v>
      </c>
      <c r="P3062">
        <f t="shared" si="225"/>
        <v>2522891</v>
      </c>
      <c r="Q3062" s="30">
        <f t="shared" si="230"/>
        <v>0</v>
      </c>
    </row>
    <row r="3063" spans="1:20" ht="26.3" hidden="1" x14ac:dyDescent="0.3">
      <c r="A3063" s="21">
        <v>21991</v>
      </c>
      <c r="B3063" s="22" t="s">
        <v>3453</v>
      </c>
      <c r="C3063" s="22" t="s">
        <v>1333</v>
      </c>
      <c r="D3063" s="27" t="s">
        <v>3413</v>
      </c>
      <c r="E3063" s="24" t="s">
        <v>23</v>
      </c>
      <c r="F3063" s="25" t="s">
        <v>1342</v>
      </c>
      <c r="G3063" s="22" t="s">
        <v>24</v>
      </c>
      <c r="H3063" s="26">
        <v>1914727</v>
      </c>
      <c r="I3063" s="28"/>
      <c r="J3063" s="26">
        <v>153178</v>
      </c>
      <c r="K3063" s="26">
        <v>2067905</v>
      </c>
      <c r="L3063" s="22" t="s">
        <v>1336</v>
      </c>
      <c r="M3063" s="22"/>
      <c r="N3063">
        <f t="shared" si="224"/>
        <v>13420</v>
      </c>
      <c r="O3063">
        <f>+VLOOKUP(N3063,'Thanh toán '!O$8:P$8099,2,0)</f>
        <v>2067905</v>
      </c>
      <c r="P3063">
        <f t="shared" si="225"/>
        <v>2067905</v>
      </c>
      <c r="Q3063" s="30">
        <f t="shared" si="230"/>
        <v>0</v>
      </c>
    </row>
    <row r="3064" spans="1:20" ht="26.3" hidden="1" x14ac:dyDescent="0.3">
      <c r="A3064" s="21">
        <v>21996</v>
      </c>
      <c r="B3064" s="22" t="s">
        <v>3454</v>
      </c>
      <c r="C3064" s="22" t="s">
        <v>1333</v>
      </c>
      <c r="D3064" s="27" t="s">
        <v>3455</v>
      </c>
      <c r="E3064" s="24" t="s">
        <v>218</v>
      </c>
      <c r="F3064" s="25" t="s">
        <v>1667</v>
      </c>
      <c r="G3064" s="22" t="s">
        <v>219</v>
      </c>
      <c r="H3064" s="26">
        <v>1355139</v>
      </c>
      <c r="I3064" s="28"/>
      <c r="J3064" s="26">
        <v>108411</v>
      </c>
      <c r="K3064" s="26">
        <v>1463550</v>
      </c>
      <c r="L3064" s="22" t="s">
        <v>1336</v>
      </c>
      <c r="M3064" s="22"/>
      <c r="N3064">
        <f t="shared" si="224"/>
        <v>13425</v>
      </c>
      <c r="O3064">
        <f>+VLOOKUP(N3064,'Thanh toán '!O$8:P$8099,2,0)</f>
        <v>1463550</v>
      </c>
      <c r="P3064">
        <f t="shared" si="225"/>
        <v>1463550</v>
      </c>
      <c r="Q3064" s="30">
        <f t="shared" si="230"/>
        <v>0</v>
      </c>
    </row>
    <row r="3065" spans="1:20" ht="26.3" hidden="1" x14ac:dyDescent="0.3">
      <c r="A3065" s="21">
        <v>21998</v>
      </c>
      <c r="B3065" s="22" t="s">
        <v>3456</v>
      </c>
      <c r="C3065" s="22" t="s">
        <v>1333</v>
      </c>
      <c r="D3065" s="27" t="s">
        <v>3455</v>
      </c>
      <c r="E3065" s="24" t="s">
        <v>218</v>
      </c>
      <c r="F3065" s="25" t="s">
        <v>1667</v>
      </c>
      <c r="G3065" s="22" t="s">
        <v>219</v>
      </c>
      <c r="H3065" s="26">
        <v>416470</v>
      </c>
      <c r="I3065" s="28"/>
      <c r="J3065" s="26">
        <v>33318</v>
      </c>
      <c r="K3065" s="26">
        <v>449788</v>
      </c>
      <c r="L3065" s="22" t="s">
        <v>1336</v>
      </c>
      <c r="M3065" s="22"/>
      <c r="N3065">
        <f t="shared" si="224"/>
        <v>13427</v>
      </c>
      <c r="O3065">
        <f>+VLOOKUP(N3065,'Thanh toán '!O$8:P$8099,2,0)</f>
        <v>449788</v>
      </c>
      <c r="P3065">
        <f t="shared" si="225"/>
        <v>449788</v>
      </c>
      <c r="Q3065" s="30">
        <f t="shared" si="230"/>
        <v>0</v>
      </c>
    </row>
    <row r="3066" spans="1:20" ht="26.3" hidden="1" x14ac:dyDescent="0.3">
      <c r="A3066" s="21">
        <v>22000</v>
      </c>
      <c r="B3066" s="22" t="s">
        <v>3457</v>
      </c>
      <c r="C3066" s="22" t="s">
        <v>1333</v>
      </c>
      <c r="D3066" s="27" t="s">
        <v>3455</v>
      </c>
      <c r="E3066" s="24" t="s">
        <v>218</v>
      </c>
      <c r="F3066" s="25" t="s">
        <v>1667</v>
      </c>
      <c r="G3066" s="22" t="s">
        <v>219</v>
      </c>
      <c r="H3066" s="26">
        <v>400428</v>
      </c>
      <c r="I3066" s="28"/>
      <c r="J3066" s="26">
        <v>32034</v>
      </c>
      <c r="K3066" s="26">
        <v>432462</v>
      </c>
      <c r="L3066" s="22" t="s">
        <v>1336</v>
      </c>
      <c r="M3066" s="22"/>
      <c r="N3066">
        <f t="shared" si="224"/>
        <v>13429</v>
      </c>
      <c r="O3066">
        <f>+VLOOKUP(N3066,'Thanh toán '!O$8:P$8099,2,0)</f>
        <v>432462</v>
      </c>
      <c r="P3066">
        <f t="shared" si="225"/>
        <v>432462</v>
      </c>
      <c r="Q3066" s="30">
        <f t="shared" si="230"/>
        <v>0</v>
      </c>
    </row>
    <row r="3067" spans="1:20" hidden="1" x14ac:dyDescent="0.3">
      <c r="A3067" s="21">
        <v>22003</v>
      </c>
      <c r="B3067" s="22" t="s">
        <v>3458</v>
      </c>
      <c r="C3067" s="22" t="s">
        <v>1333</v>
      </c>
      <c r="D3067" s="27" t="s">
        <v>3455</v>
      </c>
      <c r="E3067" s="24" t="s">
        <v>38</v>
      </c>
      <c r="F3067" s="25" t="s">
        <v>1348</v>
      </c>
      <c r="G3067" s="22" t="s">
        <v>39</v>
      </c>
      <c r="H3067" s="26">
        <v>1616565</v>
      </c>
      <c r="I3067" s="28"/>
      <c r="J3067" s="26">
        <v>129325</v>
      </c>
      <c r="K3067" s="26">
        <v>1745890</v>
      </c>
      <c r="L3067" s="22" t="s">
        <v>1336</v>
      </c>
      <c r="M3067" s="22"/>
      <c r="N3067">
        <f t="shared" si="224"/>
        <v>13432</v>
      </c>
      <c r="O3067">
        <f>+VLOOKUP(N3067,'Thanh toán '!O$8:P$8099,2,0)</f>
        <v>1745890</v>
      </c>
      <c r="P3067">
        <f t="shared" si="225"/>
        <v>1745890</v>
      </c>
      <c r="Q3067" s="30">
        <f t="shared" si="230"/>
        <v>0</v>
      </c>
    </row>
    <row r="3068" spans="1:20" hidden="1" x14ac:dyDescent="0.3">
      <c r="A3068" s="21">
        <v>22008</v>
      </c>
      <c r="B3068" s="22" t="s">
        <v>3459</v>
      </c>
      <c r="C3068" s="22" t="s">
        <v>1333</v>
      </c>
      <c r="D3068" s="27" t="s">
        <v>3455</v>
      </c>
      <c r="E3068" s="24" t="s">
        <v>38</v>
      </c>
      <c r="F3068" s="25" t="s">
        <v>1348</v>
      </c>
      <c r="G3068" s="22" t="s">
        <v>39</v>
      </c>
      <c r="H3068" s="26">
        <v>1391733</v>
      </c>
      <c r="I3068" s="28"/>
      <c r="J3068" s="26">
        <v>111339</v>
      </c>
      <c r="K3068" s="26">
        <v>1503072</v>
      </c>
      <c r="L3068" s="22" t="s">
        <v>1336</v>
      </c>
      <c r="M3068" s="22"/>
      <c r="N3068">
        <f t="shared" si="224"/>
        <v>13437</v>
      </c>
      <c r="O3068">
        <f>+VLOOKUP(N3068,'Thanh toán '!O$8:P$8099,2,0)</f>
        <v>1503072</v>
      </c>
      <c r="P3068">
        <f t="shared" si="225"/>
        <v>1503072</v>
      </c>
      <c r="Q3068" s="30">
        <f t="shared" si="230"/>
        <v>0</v>
      </c>
    </row>
    <row r="3069" spans="1:20" hidden="1" x14ac:dyDescent="0.3">
      <c r="A3069" s="21">
        <v>22009</v>
      </c>
      <c r="B3069" s="22" t="s">
        <v>3460</v>
      </c>
      <c r="C3069" s="22" t="s">
        <v>1333</v>
      </c>
      <c r="D3069" s="27" t="s">
        <v>3455</v>
      </c>
      <c r="E3069" s="24" t="s">
        <v>38</v>
      </c>
      <c r="F3069" s="25" t="s">
        <v>1348</v>
      </c>
      <c r="G3069" s="22" t="s">
        <v>39</v>
      </c>
      <c r="H3069" s="26">
        <v>470175</v>
      </c>
      <c r="I3069" s="28"/>
      <c r="J3069" s="26">
        <v>37614</v>
      </c>
      <c r="K3069" s="26">
        <v>507789</v>
      </c>
      <c r="L3069" s="22" t="s">
        <v>1336</v>
      </c>
      <c r="M3069" s="22"/>
      <c r="N3069">
        <f t="shared" si="224"/>
        <v>13438</v>
      </c>
      <c r="O3069">
        <f>+VLOOKUP(N3069,'Thanh toán '!O$8:P$8099,2,0)</f>
        <v>507789</v>
      </c>
      <c r="P3069">
        <f t="shared" si="225"/>
        <v>507789</v>
      </c>
      <c r="Q3069" s="30">
        <f t="shared" si="230"/>
        <v>0</v>
      </c>
    </row>
    <row r="3070" spans="1:20" hidden="1" x14ac:dyDescent="0.3">
      <c r="A3070" s="21">
        <v>22011</v>
      </c>
      <c r="B3070" s="22" t="s">
        <v>3461</v>
      </c>
      <c r="C3070" s="22" t="s">
        <v>1333</v>
      </c>
      <c r="D3070" s="27" t="s">
        <v>3455</v>
      </c>
      <c r="E3070" s="24" t="s">
        <v>38</v>
      </c>
      <c r="F3070" s="25" t="s">
        <v>1348</v>
      </c>
      <c r="G3070" s="22" t="s">
        <v>39</v>
      </c>
      <c r="H3070" s="26">
        <v>728037</v>
      </c>
      <c r="I3070" s="28"/>
      <c r="J3070" s="26">
        <v>58243</v>
      </c>
      <c r="K3070" s="26">
        <v>786280</v>
      </c>
      <c r="L3070" s="22" t="s">
        <v>1336</v>
      </c>
      <c r="M3070" s="22"/>
      <c r="N3070">
        <f t="shared" si="224"/>
        <v>13440</v>
      </c>
      <c r="O3070">
        <f>+VLOOKUP(N3070,'Thanh toán '!O$8:P$8099,2,0)</f>
        <v>786280</v>
      </c>
      <c r="P3070">
        <f t="shared" si="225"/>
        <v>786280</v>
      </c>
      <c r="Q3070" s="30">
        <f t="shared" si="230"/>
        <v>0</v>
      </c>
    </row>
    <row r="3071" spans="1:20" hidden="1" x14ac:dyDescent="0.3">
      <c r="A3071" s="21">
        <v>22012</v>
      </c>
      <c r="B3071" s="22" t="s">
        <v>3462</v>
      </c>
      <c r="C3071" s="22" t="s">
        <v>1333</v>
      </c>
      <c r="D3071" s="27" t="s">
        <v>3455</v>
      </c>
      <c r="E3071" s="24" t="s">
        <v>38</v>
      </c>
      <c r="F3071" s="25" t="s">
        <v>1348</v>
      </c>
      <c r="G3071" s="22" t="s">
        <v>39</v>
      </c>
      <c r="H3071" s="26">
        <v>1132216</v>
      </c>
      <c r="I3071" s="28"/>
      <c r="J3071" s="26">
        <v>90577</v>
      </c>
      <c r="K3071" s="26">
        <v>1222793</v>
      </c>
      <c r="L3071" s="22" t="s">
        <v>1336</v>
      </c>
      <c r="M3071" s="22"/>
      <c r="N3071">
        <f t="shared" si="224"/>
        <v>13441</v>
      </c>
      <c r="O3071">
        <f>+VLOOKUP(N3071,'Thanh toán '!O$8:P$8099,2,0)</f>
        <v>1222793</v>
      </c>
      <c r="P3071">
        <f t="shared" si="225"/>
        <v>1222793</v>
      </c>
      <c r="Q3071" s="30">
        <f t="shared" si="230"/>
        <v>0</v>
      </c>
    </row>
    <row r="3072" spans="1:20" hidden="1" x14ac:dyDescent="0.3">
      <c r="A3072" s="21">
        <v>22013</v>
      </c>
      <c r="B3072" s="22" t="s">
        <v>3463</v>
      </c>
      <c r="C3072" s="22" t="s">
        <v>1333</v>
      </c>
      <c r="D3072" s="27" t="s">
        <v>3455</v>
      </c>
      <c r="E3072" s="24" t="s">
        <v>38</v>
      </c>
      <c r="F3072" s="25" t="s">
        <v>1348</v>
      </c>
      <c r="G3072" s="22" t="s">
        <v>39</v>
      </c>
      <c r="H3072" s="26">
        <v>367155</v>
      </c>
      <c r="I3072" s="28"/>
      <c r="J3072" s="26">
        <v>29372</v>
      </c>
      <c r="K3072" s="26">
        <v>396527</v>
      </c>
      <c r="L3072" s="22" t="s">
        <v>1336</v>
      </c>
      <c r="M3072" s="22" t="str">
        <f t="shared" ref="M3072:M3074" si="231">+E3072</f>
        <v>CÔNG TY TNHH MTV THỰC PHẨM SAIGON CO.OP</v>
      </c>
      <c r="N3072">
        <f t="shared" si="224"/>
        <v>13442</v>
      </c>
      <c r="O3072" s="18">
        <f>+VLOOKUP(N3072,'Thanh toán '!O$8:P$8099,2,0)</f>
        <v>1039484</v>
      </c>
      <c r="P3072" s="32">
        <f t="shared" ref="P3072:P3074" si="232">+T3072</f>
        <v>396527</v>
      </c>
      <c r="Q3072" s="30">
        <f t="shared" ref="Q3072:Q3074" si="233">+P3072-K3072</f>
        <v>0</v>
      </c>
      <c r="R3072" t="s">
        <v>22782</v>
      </c>
      <c r="S3072">
        <f>+SUMIFS('Thanh toán '!P$27:P$4224,'Thanh toán '!O$27:O$4224,'Bảng kê HĐ 2022'!N3072)</f>
        <v>1436011</v>
      </c>
      <c r="T3072" s="32">
        <f>+S3072-O3072</f>
        <v>396527</v>
      </c>
    </row>
    <row r="3073" spans="1:20" ht="26.3" hidden="1" x14ac:dyDescent="0.3">
      <c r="A3073" s="21">
        <v>22014</v>
      </c>
      <c r="B3073" s="22" t="s">
        <v>3464</v>
      </c>
      <c r="C3073" s="22" t="s">
        <v>1333</v>
      </c>
      <c r="D3073" s="27" t="s">
        <v>3455</v>
      </c>
      <c r="E3073" s="24" t="s">
        <v>68</v>
      </c>
      <c r="F3073" s="25" t="s">
        <v>1338</v>
      </c>
      <c r="G3073" s="22" t="s">
        <v>69</v>
      </c>
      <c r="H3073" s="26">
        <v>3260040</v>
      </c>
      <c r="I3073" s="28"/>
      <c r="J3073" s="26">
        <v>260803</v>
      </c>
      <c r="K3073" s="26">
        <v>3520843</v>
      </c>
      <c r="L3073" s="22" t="s">
        <v>1336</v>
      </c>
      <c r="M3073" s="22" t="str">
        <f t="shared" si="231"/>
        <v>CN LIÊN HIỆP HTX TM TP.HCM–CO.OPMART CAO LÃNH</v>
      </c>
      <c r="N3073">
        <f t="shared" si="224"/>
        <v>13443</v>
      </c>
      <c r="O3073" s="18">
        <f>+VLOOKUP(N3073,'Thanh toán '!O$8:P$8099,2,0)</f>
        <v>4572777</v>
      </c>
      <c r="P3073" s="32">
        <f t="shared" si="232"/>
        <v>3520843</v>
      </c>
      <c r="Q3073" s="30">
        <f t="shared" si="233"/>
        <v>0</v>
      </c>
      <c r="R3073" t="s">
        <v>22782</v>
      </c>
      <c r="S3073">
        <f>+SUMIFS('Thanh toán '!P$27:P$4224,'Thanh toán '!O$27:O$4224,'Bảng kê HĐ 2022'!N3073)</f>
        <v>8093620</v>
      </c>
      <c r="T3073" s="32">
        <f>+S3073-O3073</f>
        <v>3520843</v>
      </c>
    </row>
    <row r="3074" spans="1:20" hidden="1" x14ac:dyDescent="0.3">
      <c r="A3074" s="21">
        <v>22015</v>
      </c>
      <c r="B3074" s="22" t="s">
        <v>3465</v>
      </c>
      <c r="C3074" s="22" t="s">
        <v>1333</v>
      </c>
      <c r="D3074" s="27" t="s">
        <v>3455</v>
      </c>
      <c r="E3074" s="24" t="s">
        <v>548</v>
      </c>
      <c r="F3074" s="25" t="s">
        <v>1531</v>
      </c>
      <c r="G3074" s="22" t="s">
        <v>549</v>
      </c>
      <c r="H3074" s="26">
        <v>2757910</v>
      </c>
      <c r="I3074" s="28"/>
      <c r="J3074" s="26">
        <v>220633</v>
      </c>
      <c r="K3074" s="26">
        <v>2978543</v>
      </c>
      <c r="L3074" s="22" t="s">
        <v>1336</v>
      </c>
      <c r="M3074" s="22" t="str">
        <f t="shared" si="231"/>
        <v>CÔNG TY TNHH TMDV SÀI GÒN- TÂY NINH</v>
      </c>
      <c r="N3074">
        <f t="shared" si="224"/>
        <v>13444</v>
      </c>
      <c r="O3074" s="18">
        <f>+VLOOKUP(N3074,'Thanh toán '!O$8:P$8099,2,0)</f>
        <v>1694848</v>
      </c>
      <c r="P3074" s="32">
        <f t="shared" si="232"/>
        <v>2978543</v>
      </c>
      <c r="Q3074" s="30">
        <f t="shared" si="233"/>
        <v>0</v>
      </c>
      <c r="R3074" t="s">
        <v>22782</v>
      </c>
      <c r="S3074">
        <f>+SUMIFS('Thanh toán '!P$27:P$4224,'Thanh toán '!O$27:O$4224,'Bảng kê HĐ 2022'!N3074)</f>
        <v>4673391</v>
      </c>
      <c r="T3074" s="32">
        <f>+S3074-O3074</f>
        <v>2978543</v>
      </c>
    </row>
    <row r="3075" spans="1:20" hidden="1" x14ac:dyDescent="0.3">
      <c r="A3075" s="21">
        <v>22031</v>
      </c>
      <c r="B3075" s="22" t="s">
        <v>3466</v>
      </c>
      <c r="C3075" s="22" t="s">
        <v>1333</v>
      </c>
      <c r="D3075" s="27" t="s">
        <v>3467</v>
      </c>
      <c r="E3075" s="24" t="s">
        <v>38</v>
      </c>
      <c r="F3075" s="25" t="s">
        <v>1348</v>
      </c>
      <c r="G3075" s="22" t="s">
        <v>39</v>
      </c>
      <c r="H3075" s="26">
        <v>249882</v>
      </c>
      <c r="I3075" s="28"/>
      <c r="J3075" s="26">
        <v>19991</v>
      </c>
      <c r="K3075" s="26">
        <v>269873</v>
      </c>
      <c r="L3075" s="22" t="s">
        <v>1336</v>
      </c>
      <c r="M3075" s="22"/>
      <c r="N3075">
        <f t="shared" si="224"/>
        <v>13460</v>
      </c>
      <c r="O3075">
        <f>+VLOOKUP(N3075,'Thanh toán '!O$8:P$8099,2,0)</f>
        <v>269873</v>
      </c>
      <c r="P3075">
        <f t="shared" si="225"/>
        <v>269873</v>
      </c>
      <c r="Q3075" s="30">
        <f t="shared" ref="Q3075:Q3106" si="234">+O3075-K3075</f>
        <v>0</v>
      </c>
    </row>
    <row r="3076" spans="1:20" hidden="1" x14ac:dyDescent="0.3">
      <c r="A3076" s="21">
        <v>22033</v>
      </c>
      <c r="B3076" s="22" t="s">
        <v>3468</v>
      </c>
      <c r="C3076" s="22" t="s">
        <v>1333</v>
      </c>
      <c r="D3076" s="27" t="s">
        <v>3467</v>
      </c>
      <c r="E3076" s="24" t="s">
        <v>38</v>
      </c>
      <c r="F3076" s="25" t="s">
        <v>1348</v>
      </c>
      <c r="G3076" s="22" t="s">
        <v>39</v>
      </c>
      <c r="H3076" s="26">
        <v>1150780</v>
      </c>
      <c r="I3076" s="28"/>
      <c r="J3076" s="26">
        <v>92062</v>
      </c>
      <c r="K3076" s="26">
        <v>1242842</v>
      </c>
      <c r="L3076" s="22" t="s">
        <v>1336</v>
      </c>
      <c r="M3076" s="22"/>
      <c r="N3076">
        <f t="shared" si="224"/>
        <v>13462</v>
      </c>
      <c r="O3076">
        <f>+VLOOKUP(N3076,'Thanh toán '!O$8:P$8099,2,0)</f>
        <v>1242842</v>
      </c>
      <c r="P3076">
        <f t="shared" si="225"/>
        <v>1242842</v>
      </c>
      <c r="Q3076" s="30">
        <f t="shared" si="234"/>
        <v>0</v>
      </c>
    </row>
    <row r="3077" spans="1:20" hidden="1" x14ac:dyDescent="0.3">
      <c r="A3077" s="21">
        <v>22034</v>
      </c>
      <c r="B3077" s="22" t="s">
        <v>3469</v>
      </c>
      <c r="C3077" s="22" t="s">
        <v>1333</v>
      </c>
      <c r="D3077" s="27" t="s">
        <v>3467</v>
      </c>
      <c r="E3077" s="24" t="s">
        <v>38</v>
      </c>
      <c r="F3077" s="25" t="s">
        <v>1348</v>
      </c>
      <c r="G3077" s="22" t="s">
        <v>39</v>
      </c>
      <c r="H3077" s="26">
        <v>1154875</v>
      </c>
      <c r="I3077" s="28"/>
      <c r="J3077" s="26">
        <v>92390</v>
      </c>
      <c r="K3077" s="26">
        <v>1247265</v>
      </c>
      <c r="L3077" s="22" t="s">
        <v>1336</v>
      </c>
      <c r="M3077" s="22"/>
      <c r="N3077">
        <f t="shared" si="224"/>
        <v>13463</v>
      </c>
      <c r="O3077">
        <f>+VLOOKUP(N3077,'Thanh toán '!O$8:P$8099,2,0)</f>
        <v>1247265</v>
      </c>
      <c r="P3077">
        <f t="shared" si="225"/>
        <v>1247265</v>
      </c>
      <c r="Q3077" s="30">
        <f t="shared" si="234"/>
        <v>0</v>
      </c>
    </row>
    <row r="3078" spans="1:20" hidden="1" x14ac:dyDescent="0.3">
      <c r="A3078" s="21">
        <v>22035</v>
      </c>
      <c r="B3078" s="22" t="s">
        <v>3470</v>
      </c>
      <c r="C3078" s="22" t="s">
        <v>1333</v>
      </c>
      <c r="D3078" s="27" t="s">
        <v>3467</v>
      </c>
      <c r="E3078" s="24" t="s">
        <v>38</v>
      </c>
      <c r="F3078" s="25" t="s">
        <v>1348</v>
      </c>
      <c r="G3078" s="22" t="s">
        <v>39</v>
      </c>
      <c r="H3078" s="26">
        <v>758721</v>
      </c>
      <c r="I3078" s="28"/>
      <c r="J3078" s="26">
        <v>60698</v>
      </c>
      <c r="K3078" s="26">
        <v>819419</v>
      </c>
      <c r="L3078" s="22" t="s">
        <v>1336</v>
      </c>
      <c r="M3078" s="22"/>
      <c r="N3078">
        <f t="shared" ref="N3078:N3141" si="235">+B3078*1</f>
        <v>13464</v>
      </c>
      <c r="O3078">
        <f>+VLOOKUP(N3078,'Thanh toán '!O$8:P$8099,2,0)</f>
        <v>819419</v>
      </c>
      <c r="P3078">
        <f t="shared" ref="P3078:P3141" si="236">+O3078</f>
        <v>819419</v>
      </c>
      <c r="Q3078" s="30">
        <f t="shared" si="234"/>
        <v>0</v>
      </c>
    </row>
    <row r="3079" spans="1:20" hidden="1" x14ac:dyDescent="0.3">
      <c r="A3079" s="21">
        <v>22036</v>
      </c>
      <c r="B3079" s="22" t="s">
        <v>3471</v>
      </c>
      <c r="C3079" s="22" t="s">
        <v>1333</v>
      </c>
      <c r="D3079" s="27" t="s">
        <v>3467</v>
      </c>
      <c r="E3079" s="24" t="s">
        <v>38</v>
      </c>
      <c r="F3079" s="25" t="s">
        <v>1348</v>
      </c>
      <c r="G3079" s="22" t="s">
        <v>39</v>
      </c>
      <c r="H3079" s="26">
        <v>934171</v>
      </c>
      <c r="I3079" s="28"/>
      <c r="J3079" s="26">
        <v>74734</v>
      </c>
      <c r="K3079" s="26">
        <v>1008905</v>
      </c>
      <c r="L3079" s="22" t="s">
        <v>1336</v>
      </c>
      <c r="M3079" s="22"/>
      <c r="N3079">
        <f t="shared" si="235"/>
        <v>13465</v>
      </c>
      <c r="O3079">
        <f>+VLOOKUP(N3079,'Thanh toán '!O$8:P$8099,2,0)</f>
        <v>1008905</v>
      </c>
      <c r="P3079">
        <f t="shared" si="236"/>
        <v>1008905</v>
      </c>
      <c r="Q3079" s="30">
        <f t="shared" si="234"/>
        <v>0</v>
      </c>
    </row>
    <row r="3080" spans="1:20" hidden="1" x14ac:dyDescent="0.3">
      <c r="A3080" s="21">
        <v>22037</v>
      </c>
      <c r="B3080" s="22" t="s">
        <v>3472</v>
      </c>
      <c r="C3080" s="22" t="s">
        <v>1333</v>
      </c>
      <c r="D3080" s="27" t="s">
        <v>3467</v>
      </c>
      <c r="E3080" s="24" t="s">
        <v>845</v>
      </c>
      <c r="F3080" s="25" t="s">
        <v>1359</v>
      </c>
      <c r="G3080" s="22" t="s">
        <v>79</v>
      </c>
      <c r="H3080" s="26">
        <v>1461184</v>
      </c>
      <c r="I3080" s="28"/>
      <c r="J3080" s="26">
        <v>116895</v>
      </c>
      <c r="K3080" s="26">
        <v>1578079</v>
      </c>
      <c r="L3080" s="22" t="s">
        <v>1336</v>
      </c>
      <c r="M3080" s="22"/>
      <c r="N3080">
        <f t="shared" si="235"/>
        <v>13466</v>
      </c>
      <c r="O3080">
        <f>+VLOOKUP(N3080,'Thanh toán '!O$8:P$8099,2,0)</f>
        <v>1578079</v>
      </c>
      <c r="P3080">
        <f t="shared" si="236"/>
        <v>1578079</v>
      </c>
      <c r="Q3080" s="30">
        <f t="shared" si="234"/>
        <v>0</v>
      </c>
    </row>
    <row r="3081" spans="1:20" hidden="1" x14ac:dyDescent="0.3">
      <c r="A3081" s="21">
        <v>22038</v>
      </c>
      <c r="B3081" s="22" t="s">
        <v>3473</v>
      </c>
      <c r="C3081" s="22" t="s">
        <v>1333</v>
      </c>
      <c r="D3081" s="27" t="s">
        <v>3467</v>
      </c>
      <c r="E3081" s="24" t="s">
        <v>38</v>
      </c>
      <c r="F3081" s="25" t="s">
        <v>1348</v>
      </c>
      <c r="G3081" s="22" t="s">
        <v>39</v>
      </c>
      <c r="H3081" s="26">
        <v>1536438</v>
      </c>
      <c r="I3081" s="28"/>
      <c r="J3081" s="26">
        <v>122915</v>
      </c>
      <c r="K3081" s="26">
        <v>1659353</v>
      </c>
      <c r="L3081" s="22" t="s">
        <v>1336</v>
      </c>
      <c r="M3081" s="22"/>
      <c r="N3081">
        <f t="shared" si="235"/>
        <v>13467</v>
      </c>
      <c r="O3081">
        <f>+VLOOKUP(N3081,'Thanh toán '!O$8:P$8099,2,0)</f>
        <v>1659353</v>
      </c>
      <c r="P3081">
        <f t="shared" si="236"/>
        <v>1659353</v>
      </c>
      <c r="Q3081" s="30">
        <f t="shared" si="234"/>
        <v>0</v>
      </c>
    </row>
    <row r="3082" spans="1:20" hidden="1" x14ac:dyDescent="0.3">
      <c r="A3082" s="21">
        <v>22039</v>
      </c>
      <c r="B3082" s="22" t="s">
        <v>3474</v>
      </c>
      <c r="C3082" s="22" t="s">
        <v>1333</v>
      </c>
      <c r="D3082" s="27" t="s">
        <v>3467</v>
      </c>
      <c r="E3082" s="24" t="s">
        <v>38</v>
      </c>
      <c r="F3082" s="25" t="s">
        <v>1348</v>
      </c>
      <c r="G3082" s="22" t="s">
        <v>39</v>
      </c>
      <c r="H3082" s="26">
        <v>1152445</v>
      </c>
      <c r="I3082" s="28"/>
      <c r="J3082" s="26">
        <v>92196</v>
      </c>
      <c r="K3082" s="26">
        <v>1244641</v>
      </c>
      <c r="L3082" s="22" t="s">
        <v>1336</v>
      </c>
      <c r="M3082" s="22"/>
      <c r="N3082">
        <f t="shared" si="235"/>
        <v>13468</v>
      </c>
      <c r="O3082">
        <f>+VLOOKUP(N3082,'Thanh toán '!O$8:P$8099,2,0)</f>
        <v>1244641</v>
      </c>
      <c r="P3082">
        <f t="shared" si="236"/>
        <v>1244641</v>
      </c>
      <c r="Q3082" s="30">
        <f t="shared" si="234"/>
        <v>0</v>
      </c>
    </row>
    <row r="3083" spans="1:20" hidden="1" x14ac:dyDescent="0.3">
      <c r="A3083" s="21">
        <v>22040</v>
      </c>
      <c r="B3083" s="22" t="s">
        <v>3475</v>
      </c>
      <c r="C3083" s="22" t="s">
        <v>1333</v>
      </c>
      <c r="D3083" s="27" t="s">
        <v>3467</v>
      </c>
      <c r="E3083" s="24" t="s">
        <v>42</v>
      </c>
      <c r="F3083" s="25" t="s">
        <v>1359</v>
      </c>
      <c r="G3083" s="22" t="s">
        <v>43</v>
      </c>
      <c r="H3083" s="26">
        <v>2766100</v>
      </c>
      <c r="I3083" s="28"/>
      <c r="J3083" s="26">
        <v>221288</v>
      </c>
      <c r="K3083" s="26">
        <v>2987388</v>
      </c>
      <c r="L3083" s="22" t="s">
        <v>1336</v>
      </c>
      <c r="M3083" s="22"/>
      <c r="N3083">
        <f t="shared" si="235"/>
        <v>13469</v>
      </c>
      <c r="O3083">
        <f>+VLOOKUP(N3083,'Thanh toán '!O$8:P$8099,2,0)</f>
        <v>2987388</v>
      </c>
      <c r="P3083">
        <f t="shared" si="236"/>
        <v>2987388</v>
      </c>
      <c r="Q3083" s="30">
        <f t="shared" si="234"/>
        <v>0</v>
      </c>
    </row>
    <row r="3084" spans="1:20" hidden="1" x14ac:dyDescent="0.3">
      <c r="A3084" s="21">
        <v>22044</v>
      </c>
      <c r="B3084" s="22" t="s">
        <v>3476</v>
      </c>
      <c r="C3084" s="22" t="s">
        <v>1333</v>
      </c>
      <c r="D3084" s="27" t="s">
        <v>3467</v>
      </c>
      <c r="E3084" s="24" t="s">
        <v>38</v>
      </c>
      <c r="F3084" s="25" t="s">
        <v>1348</v>
      </c>
      <c r="G3084" s="22" t="s">
        <v>39</v>
      </c>
      <c r="H3084" s="26">
        <v>249882</v>
      </c>
      <c r="I3084" s="28"/>
      <c r="J3084" s="26">
        <v>19991</v>
      </c>
      <c r="K3084" s="26">
        <v>269873</v>
      </c>
      <c r="L3084" s="22" t="s">
        <v>1336</v>
      </c>
      <c r="M3084" s="22"/>
      <c r="N3084">
        <f t="shared" si="235"/>
        <v>13473</v>
      </c>
      <c r="O3084">
        <f>+VLOOKUP(N3084,'Thanh toán '!O$8:P$8099,2,0)</f>
        <v>269873</v>
      </c>
      <c r="P3084">
        <f t="shared" si="236"/>
        <v>269873</v>
      </c>
      <c r="Q3084" s="30">
        <f t="shared" si="234"/>
        <v>0</v>
      </c>
    </row>
    <row r="3085" spans="1:20" hidden="1" x14ac:dyDescent="0.3">
      <c r="A3085" s="21">
        <v>22045</v>
      </c>
      <c r="B3085" s="22" t="s">
        <v>3477</v>
      </c>
      <c r="C3085" s="22" t="s">
        <v>1333</v>
      </c>
      <c r="D3085" s="27" t="s">
        <v>3467</v>
      </c>
      <c r="E3085" s="24" t="s">
        <v>38</v>
      </c>
      <c r="F3085" s="25" t="s">
        <v>1348</v>
      </c>
      <c r="G3085" s="22" t="s">
        <v>39</v>
      </c>
      <c r="H3085" s="26">
        <v>691467</v>
      </c>
      <c r="I3085" s="28"/>
      <c r="J3085" s="26">
        <v>55317</v>
      </c>
      <c r="K3085" s="26">
        <v>746784</v>
      </c>
      <c r="L3085" s="22" t="s">
        <v>1336</v>
      </c>
      <c r="M3085" s="22"/>
      <c r="N3085">
        <f t="shared" si="235"/>
        <v>13474</v>
      </c>
      <c r="O3085">
        <f>+VLOOKUP(N3085,'Thanh toán '!O$8:P$8099,2,0)</f>
        <v>746784</v>
      </c>
      <c r="P3085">
        <f t="shared" si="236"/>
        <v>746784</v>
      </c>
      <c r="Q3085" s="30">
        <f t="shared" si="234"/>
        <v>0</v>
      </c>
    </row>
    <row r="3086" spans="1:20" hidden="1" x14ac:dyDescent="0.3">
      <c r="A3086" s="21">
        <v>22046</v>
      </c>
      <c r="B3086" s="22" t="s">
        <v>3478</v>
      </c>
      <c r="C3086" s="22" t="s">
        <v>1333</v>
      </c>
      <c r="D3086" s="27" t="s">
        <v>3467</v>
      </c>
      <c r="E3086" s="24" t="s">
        <v>38</v>
      </c>
      <c r="F3086" s="25" t="s">
        <v>1348</v>
      </c>
      <c r="G3086" s="22" t="s">
        <v>39</v>
      </c>
      <c r="H3086" s="26">
        <v>3108600</v>
      </c>
      <c r="I3086" s="28"/>
      <c r="J3086" s="26">
        <v>248688</v>
      </c>
      <c r="K3086" s="26">
        <v>3357288</v>
      </c>
      <c r="L3086" s="22" t="s">
        <v>1336</v>
      </c>
      <c r="M3086" s="22"/>
      <c r="N3086">
        <f t="shared" si="235"/>
        <v>13475</v>
      </c>
      <c r="O3086">
        <f>+VLOOKUP(N3086,'Thanh toán '!O$8:P$8099,2,0)</f>
        <v>3357288</v>
      </c>
      <c r="P3086">
        <f t="shared" si="236"/>
        <v>3357288</v>
      </c>
      <c r="Q3086" s="30">
        <f t="shared" si="234"/>
        <v>0</v>
      </c>
    </row>
    <row r="3087" spans="1:20" hidden="1" x14ac:dyDescent="0.3">
      <c r="A3087" s="21">
        <v>22047</v>
      </c>
      <c r="B3087" s="22" t="s">
        <v>3479</v>
      </c>
      <c r="C3087" s="22" t="s">
        <v>1333</v>
      </c>
      <c r="D3087" s="27" t="s">
        <v>3467</v>
      </c>
      <c r="E3087" s="24" t="s">
        <v>38</v>
      </c>
      <c r="F3087" s="25" t="s">
        <v>1348</v>
      </c>
      <c r="G3087" s="22" t="s">
        <v>39</v>
      </c>
      <c r="H3087" s="26">
        <v>555290</v>
      </c>
      <c r="I3087" s="28"/>
      <c r="J3087" s="26">
        <v>44423</v>
      </c>
      <c r="K3087" s="26">
        <v>599713</v>
      </c>
      <c r="L3087" s="22" t="s">
        <v>1336</v>
      </c>
      <c r="M3087" s="22"/>
      <c r="N3087">
        <f t="shared" si="235"/>
        <v>13476</v>
      </c>
      <c r="O3087">
        <f>+VLOOKUP(N3087,'Thanh toán '!O$8:P$8099,2,0)</f>
        <v>599713</v>
      </c>
      <c r="P3087">
        <f t="shared" si="236"/>
        <v>599713</v>
      </c>
      <c r="Q3087" s="30">
        <f t="shared" si="234"/>
        <v>0</v>
      </c>
    </row>
    <row r="3088" spans="1:20" hidden="1" x14ac:dyDescent="0.3">
      <c r="A3088" s="21">
        <v>22048</v>
      </c>
      <c r="B3088" s="22" t="s">
        <v>3480</v>
      </c>
      <c r="C3088" s="22" t="s">
        <v>1333</v>
      </c>
      <c r="D3088" s="27" t="s">
        <v>3467</v>
      </c>
      <c r="E3088" s="24" t="s">
        <v>38</v>
      </c>
      <c r="F3088" s="25" t="s">
        <v>1348</v>
      </c>
      <c r="G3088" s="22" t="s">
        <v>39</v>
      </c>
      <c r="H3088" s="26">
        <v>806200</v>
      </c>
      <c r="I3088" s="28"/>
      <c r="J3088" s="26">
        <v>64496</v>
      </c>
      <c r="K3088" s="26">
        <v>870696</v>
      </c>
      <c r="L3088" s="22" t="s">
        <v>1336</v>
      </c>
      <c r="M3088" s="22"/>
      <c r="N3088">
        <f t="shared" si="235"/>
        <v>13477</v>
      </c>
      <c r="O3088">
        <f>+VLOOKUP(N3088,'Thanh toán '!O$8:P$8099,2,0)</f>
        <v>870696</v>
      </c>
      <c r="P3088">
        <f t="shared" si="236"/>
        <v>870696</v>
      </c>
      <c r="Q3088" s="30">
        <f t="shared" si="234"/>
        <v>0</v>
      </c>
    </row>
    <row r="3089" spans="1:17" hidden="1" x14ac:dyDescent="0.3">
      <c r="A3089" s="21">
        <v>22049</v>
      </c>
      <c r="B3089" s="22" t="s">
        <v>3481</v>
      </c>
      <c r="C3089" s="22" t="s">
        <v>1333</v>
      </c>
      <c r="D3089" s="27" t="s">
        <v>3467</v>
      </c>
      <c r="E3089" s="24" t="s">
        <v>38</v>
      </c>
      <c r="F3089" s="25" t="s">
        <v>1348</v>
      </c>
      <c r="G3089" s="22" t="s">
        <v>39</v>
      </c>
      <c r="H3089" s="26">
        <v>2668432</v>
      </c>
      <c r="I3089" s="28"/>
      <c r="J3089" s="26">
        <v>213475</v>
      </c>
      <c r="K3089" s="26">
        <v>2881907</v>
      </c>
      <c r="L3089" s="22" t="s">
        <v>1336</v>
      </c>
      <c r="M3089" s="22"/>
      <c r="N3089">
        <f t="shared" si="235"/>
        <v>13478</v>
      </c>
      <c r="O3089">
        <f>+VLOOKUP(N3089,'Thanh toán '!O$8:P$8099,2,0)</f>
        <v>2881907</v>
      </c>
      <c r="P3089">
        <f t="shared" si="236"/>
        <v>2881907</v>
      </c>
      <c r="Q3089" s="30">
        <f t="shared" si="234"/>
        <v>0</v>
      </c>
    </row>
    <row r="3090" spans="1:17" hidden="1" x14ac:dyDescent="0.3">
      <c r="A3090" s="21">
        <v>22051</v>
      </c>
      <c r="B3090" s="22" t="s">
        <v>3482</v>
      </c>
      <c r="C3090" s="22" t="s">
        <v>1333</v>
      </c>
      <c r="D3090" s="27" t="s">
        <v>3467</v>
      </c>
      <c r="E3090" s="24" t="s">
        <v>45</v>
      </c>
      <c r="F3090" s="25" t="s">
        <v>1383</v>
      </c>
      <c r="G3090" s="22" t="s">
        <v>46</v>
      </c>
      <c r="H3090" s="26">
        <v>2178120</v>
      </c>
      <c r="I3090" s="28"/>
      <c r="J3090" s="26">
        <v>174250</v>
      </c>
      <c r="K3090" s="26">
        <v>2352370</v>
      </c>
      <c r="L3090" s="22" t="s">
        <v>1336</v>
      </c>
      <c r="M3090" s="22"/>
      <c r="N3090">
        <f t="shared" si="235"/>
        <v>13480</v>
      </c>
      <c r="O3090">
        <f>+VLOOKUP(N3090,'Thanh toán '!O$8:P$8099,2,0)</f>
        <v>2352370</v>
      </c>
      <c r="P3090">
        <f t="shared" si="236"/>
        <v>2352370</v>
      </c>
      <c r="Q3090" s="30">
        <f t="shared" si="234"/>
        <v>0</v>
      </c>
    </row>
    <row r="3091" spans="1:17" hidden="1" x14ac:dyDescent="0.3">
      <c r="A3091" s="21">
        <v>22052</v>
      </c>
      <c r="B3091" s="22" t="s">
        <v>3483</v>
      </c>
      <c r="C3091" s="22" t="s">
        <v>1333</v>
      </c>
      <c r="D3091" s="27" t="s">
        <v>3467</v>
      </c>
      <c r="E3091" s="24" t="s">
        <v>38</v>
      </c>
      <c r="F3091" s="25" t="s">
        <v>1348</v>
      </c>
      <c r="G3091" s="22" t="s">
        <v>39</v>
      </c>
      <c r="H3091" s="26">
        <v>620721</v>
      </c>
      <c r="I3091" s="28"/>
      <c r="J3091" s="26">
        <v>49658</v>
      </c>
      <c r="K3091" s="26">
        <v>670379</v>
      </c>
      <c r="L3091" s="22" t="s">
        <v>1336</v>
      </c>
      <c r="M3091" s="22"/>
      <c r="N3091">
        <f t="shared" si="235"/>
        <v>13481</v>
      </c>
      <c r="O3091">
        <f>+VLOOKUP(N3091,'Thanh toán '!O$8:P$8099,2,0)</f>
        <v>670379</v>
      </c>
      <c r="P3091">
        <f t="shared" si="236"/>
        <v>670379</v>
      </c>
      <c r="Q3091" s="30">
        <f t="shared" si="234"/>
        <v>0</v>
      </c>
    </row>
    <row r="3092" spans="1:17" hidden="1" x14ac:dyDescent="0.3">
      <c r="A3092" s="21">
        <v>22053</v>
      </c>
      <c r="B3092" s="22" t="s">
        <v>3484</v>
      </c>
      <c r="C3092" s="22" t="s">
        <v>1333</v>
      </c>
      <c r="D3092" s="27" t="s">
        <v>3467</v>
      </c>
      <c r="E3092" s="24" t="s">
        <v>38</v>
      </c>
      <c r="F3092" s="25" t="s">
        <v>1348</v>
      </c>
      <c r="G3092" s="22" t="s">
        <v>39</v>
      </c>
      <c r="H3092" s="26">
        <v>1164348</v>
      </c>
      <c r="I3092" s="28"/>
      <c r="J3092" s="26">
        <v>93148</v>
      </c>
      <c r="K3092" s="26">
        <v>1257496</v>
      </c>
      <c r="L3092" s="22" t="s">
        <v>1336</v>
      </c>
      <c r="M3092" s="22"/>
      <c r="N3092">
        <f t="shared" si="235"/>
        <v>13482</v>
      </c>
      <c r="O3092">
        <f>+VLOOKUP(N3092,'Thanh toán '!O$8:P$8099,2,0)</f>
        <v>1257496</v>
      </c>
      <c r="P3092">
        <f t="shared" si="236"/>
        <v>1257496</v>
      </c>
      <c r="Q3092" s="30">
        <f t="shared" si="234"/>
        <v>0</v>
      </c>
    </row>
    <row r="3093" spans="1:17" hidden="1" x14ac:dyDescent="0.3">
      <c r="A3093" s="21">
        <v>22054</v>
      </c>
      <c r="B3093" s="22" t="s">
        <v>3485</v>
      </c>
      <c r="C3093" s="22" t="s">
        <v>1333</v>
      </c>
      <c r="D3093" s="27" t="s">
        <v>3467</v>
      </c>
      <c r="E3093" s="24" t="s">
        <v>192</v>
      </c>
      <c r="F3093" s="25" t="s">
        <v>1477</v>
      </c>
      <c r="G3093" s="22" t="s">
        <v>193</v>
      </c>
      <c r="H3093" s="26">
        <v>2221160</v>
      </c>
      <c r="I3093" s="28"/>
      <c r="J3093" s="26">
        <v>177693</v>
      </c>
      <c r="K3093" s="26">
        <v>2398853</v>
      </c>
      <c r="L3093" s="22" t="s">
        <v>1336</v>
      </c>
      <c r="M3093" s="22"/>
      <c r="N3093">
        <f t="shared" si="235"/>
        <v>13483</v>
      </c>
      <c r="O3093">
        <f>+VLOOKUP(N3093,'Thanh toán '!O$8:P$8099,2,0)</f>
        <v>2398853</v>
      </c>
      <c r="P3093">
        <f t="shared" si="236"/>
        <v>2398853</v>
      </c>
      <c r="Q3093" s="30">
        <f t="shared" si="234"/>
        <v>0</v>
      </c>
    </row>
    <row r="3094" spans="1:17" hidden="1" x14ac:dyDescent="0.3">
      <c r="A3094" s="21">
        <v>22056</v>
      </c>
      <c r="B3094" s="22" t="s">
        <v>3486</v>
      </c>
      <c r="C3094" s="22" t="s">
        <v>1333</v>
      </c>
      <c r="D3094" s="27" t="s">
        <v>3467</v>
      </c>
      <c r="E3094" s="24" t="s">
        <v>38</v>
      </c>
      <c r="F3094" s="25" t="s">
        <v>1348</v>
      </c>
      <c r="G3094" s="22" t="s">
        <v>39</v>
      </c>
      <c r="H3094" s="26">
        <v>257089</v>
      </c>
      <c r="I3094" s="28"/>
      <c r="J3094" s="26">
        <v>20567</v>
      </c>
      <c r="K3094" s="26">
        <v>277656</v>
      </c>
      <c r="L3094" s="22" t="s">
        <v>1336</v>
      </c>
      <c r="M3094" s="22"/>
      <c r="N3094">
        <f t="shared" si="235"/>
        <v>13485</v>
      </c>
      <c r="O3094">
        <f>+VLOOKUP(N3094,'Thanh toán '!O$8:P$8099,2,0)</f>
        <v>277656</v>
      </c>
      <c r="P3094">
        <f t="shared" si="236"/>
        <v>277656</v>
      </c>
      <c r="Q3094" s="30">
        <f t="shared" si="234"/>
        <v>0</v>
      </c>
    </row>
    <row r="3095" spans="1:17" hidden="1" x14ac:dyDescent="0.3">
      <c r="A3095" s="21">
        <v>22057</v>
      </c>
      <c r="B3095" s="22" t="s">
        <v>3487</v>
      </c>
      <c r="C3095" s="22" t="s">
        <v>1333</v>
      </c>
      <c r="D3095" s="27" t="s">
        <v>3467</v>
      </c>
      <c r="E3095" s="24" t="s">
        <v>38</v>
      </c>
      <c r="F3095" s="25" t="s">
        <v>1348</v>
      </c>
      <c r="G3095" s="22" t="s">
        <v>39</v>
      </c>
      <c r="H3095" s="26">
        <v>480910</v>
      </c>
      <c r="I3095" s="28"/>
      <c r="J3095" s="26">
        <v>38473</v>
      </c>
      <c r="K3095" s="26">
        <v>519383</v>
      </c>
      <c r="L3095" s="22" t="s">
        <v>1336</v>
      </c>
      <c r="M3095" s="22"/>
      <c r="N3095">
        <f t="shared" si="235"/>
        <v>13486</v>
      </c>
      <c r="O3095">
        <f>+VLOOKUP(N3095,'Thanh toán '!O$8:P$8099,2,0)</f>
        <v>519383</v>
      </c>
      <c r="P3095">
        <f t="shared" si="236"/>
        <v>519383</v>
      </c>
      <c r="Q3095" s="30">
        <f t="shared" si="234"/>
        <v>0</v>
      </c>
    </row>
    <row r="3096" spans="1:17" hidden="1" x14ac:dyDescent="0.3">
      <c r="A3096" s="21">
        <v>22058</v>
      </c>
      <c r="B3096" s="22" t="s">
        <v>3488</v>
      </c>
      <c r="C3096" s="22" t="s">
        <v>1333</v>
      </c>
      <c r="D3096" s="27" t="s">
        <v>3467</v>
      </c>
      <c r="E3096" s="24" t="s">
        <v>38</v>
      </c>
      <c r="F3096" s="25" t="s">
        <v>1348</v>
      </c>
      <c r="G3096" s="22" t="s">
        <v>39</v>
      </c>
      <c r="H3096" s="26">
        <v>416470</v>
      </c>
      <c r="I3096" s="28"/>
      <c r="J3096" s="26">
        <v>33318</v>
      </c>
      <c r="K3096" s="26">
        <v>449788</v>
      </c>
      <c r="L3096" s="22" t="s">
        <v>1336</v>
      </c>
      <c r="M3096" s="22"/>
      <c r="N3096">
        <f t="shared" si="235"/>
        <v>13487</v>
      </c>
      <c r="O3096">
        <f>+VLOOKUP(N3096,'Thanh toán '!O$8:P$8099,2,0)</f>
        <v>449788</v>
      </c>
      <c r="P3096">
        <f t="shared" si="236"/>
        <v>449788</v>
      </c>
      <c r="Q3096" s="30">
        <f t="shared" si="234"/>
        <v>0</v>
      </c>
    </row>
    <row r="3097" spans="1:17" hidden="1" x14ac:dyDescent="0.3">
      <c r="A3097" s="21">
        <v>22060</v>
      </c>
      <c r="B3097" s="22" t="s">
        <v>3489</v>
      </c>
      <c r="C3097" s="22" t="s">
        <v>1333</v>
      </c>
      <c r="D3097" s="27" t="s">
        <v>3467</v>
      </c>
      <c r="E3097" s="24" t="s">
        <v>299</v>
      </c>
      <c r="F3097" s="25" t="s">
        <v>1355</v>
      </c>
      <c r="G3097" s="22" t="s">
        <v>300</v>
      </c>
      <c r="H3097" s="26">
        <v>2742060</v>
      </c>
      <c r="I3097" s="28"/>
      <c r="J3097" s="26">
        <v>219365</v>
      </c>
      <c r="K3097" s="26">
        <v>2961425</v>
      </c>
      <c r="L3097" s="22" t="s">
        <v>1336</v>
      </c>
      <c r="M3097" s="22"/>
      <c r="N3097">
        <f t="shared" si="235"/>
        <v>13489</v>
      </c>
      <c r="O3097">
        <f>+VLOOKUP(N3097,'Thanh toán '!O$8:P$8099,2,0)</f>
        <v>2961425</v>
      </c>
      <c r="P3097">
        <f t="shared" si="236"/>
        <v>2961425</v>
      </c>
      <c r="Q3097" s="30">
        <f t="shared" si="234"/>
        <v>0</v>
      </c>
    </row>
    <row r="3098" spans="1:17" hidden="1" x14ac:dyDescent="0.3">
      <c r="A3098" s="21">
        <v>22061</v>
      </c>
      <c r="B3098" s="22" t="s">
        <v>3490</v>
      </c>
      <c r="C3098" s="22" t="s">
        <v>1333</v>
      </c>
      <c r="D3098" s="27" t="s">
        <v>3467</v>
      </c>
      <c r="E3098" s="24" t="s">
        <v>38</v>
      </c>
      <c r="F3098" s="25" t="s">
        <v>1348</v>
      </c>
      <c r="G3098" s="22" t="s">
        <v>39</v>
      </c>
      <c r="H3098" s="26">
        <v>1768685</v>
      </c>
      <c r="I3098" s="28"/>
      <c r="J3098" s="26">
        <v>141495</v>
      </c>
      <c r="K3098" s="26">
        <v>1910180</v>
      </c>
      <c r="L3098" s="22" t="s">
        <v>1336</v>
      </c>
      <c r="M3098" s="22"/>
      <c r="N3098">
        <f t="shared" si="235"/>
        <v>13490</v>
      </c>
      <c r="O3098">
        <f>+VLOOKUP(N3098,'Thanh toán '!O$8:P$8099,2,0)</f>
        <v>1910180</v>
      </c>
      <c r="P3098">
        <f t="shared" si="236"/>
        <v>1910180</v>
      </c>
      <c r="Q3098" s="30">
        <f t="shared" si="234"/>
        <v>0</v>
      </c>
    </row>
    <row r="3099" spans="1:17" hidden="1" x14ac:dyDescent="0.3">
      <c r="A3099" s="21">
        <v>22062</v>
      </c>
      <c r="B3099" s="22" t="s">
        <v>3491</v>
      </c>
      <c r="C3099" s="22" t="s">
        <v>1333</v>
      </c>
      <c r="D3099" s="27" t="s">
        <v>3467</v>
      </c>
      <c r="E3099" s="24" t="s">
        <v>38</v>
      </c>
      <c r="F3099" s="25" t="s">
        <v>1348</v>
      </c>
      <c r="G3099" s="22" t="s">
        <v>39</v>
      </c>
      <c r="H3099" s="26">
        <v>910665</v>
      </c>
      <c r="I3099" s="28"/>
      <c r="J3099" s="26">
        <v>72853</v>
      </c>
      <c r="K3099" s="26">
        <v>983518</v>
      </c>
      <c r="L3099" s="22" t="s">
        <v>1336</v>
      </c>
      <c r="M3099" s="22"/>
      <c r="N3099">
        <f t="shared" si="235"/>
        <v>13491</v>
      </c>
      <c r="O3099">
        <f>+VLOOKUP(N3099,'Thanh toán '!O$8:P$8099,2,0)</f>
        <v>983518</v>
      </c>
      <c r="P3099">
        <f t="shared" si="236"/>
        <v>983518</v>
      </c>
      <c r="Q3099" s="30">
        <f t="shared" si="234"/>
        <v>0</v>
      </c>
    </row>
    <row r="3100" spans="1:17" hidden="1" x14ac:dyDescent="0.3">
      <c r="A3100" s="21">
        <v>22063</v>
      </c>
      <c r="B3100" s="22" t="s">
        <v>3492</v>
      </c>
      <c r="C3100" s="22" t="s">
        <v>1333</v>
      </c>
      <c r="D3100" s="27" t="s">
        <v>3467</v>
      </c>
      <c r="E3100" s="24" t="s">
        <v>38</v>
      </c>
      <c r="F3100" s="25" t="s">
        <v>1348</v>
      </c>
      <c r="G3100" s="22" t="s">
        <v>39</v>
      </c>
      <c r="H3100" s="26">
        <v>1601778</v>
      </c>
      <c r="I3100" s="28"/>
      <c r="J3100" s="26">
        <v>128142</v>
      </c>
      <c r="K3100" s="26">
        <v>1729920</v>
      </c>
      <c r="L3100" s="22" t="s">
        <v>1336</v>
      </c>
      <c r="M3100" s="22"/>
      <c r="N3100">
        <f t="shared" si="235"/>
        <v>13492</v>
      </c>
      <c r="O3100">
        <f>+VLOOKUP(N3100,'Thanh toán '!O$8:P$8099,2,0)</f>
        <v>1729920</v>
      </c>
      <c r="P3100">
        <f t="shared" si="236"/>
        <v>1729920</v>
      </c>
      <c r="Q3100" s="30">
        <f t="shared" si="234"/>
        <v>0</v>
      </c>
    </row>
    <row r="3101" spans="1:17" hidden="1" x14ac:dyDescent="0.3">
      <c r="A3101" s="21">
        <v>22065</v>
      </c>
      <c r="B3101" s="22" t="s">
        <v>3493</v>
      </c>
      <c r="C3101" s="22" t="s">
        <v>1333</v>
      </c>
      <c r="D3101" s="27" t="s">
        <v>3467</v>
      </c>
      <c r="E3101" s="24" t="s">
        <v>38</v>
      </c>
      <c r="F3101" s="25" t="s">
        <v>1348</v>
      </c>
      <c r="G3101" s="22" t="s">
        <v>39</v>
      </c>
      <c r="H3101" s="26">
        <v>1034535</v>
      </c>
      <c r="I3101" s="28"/>
      <c r="J3101" s="26">
        <v>82763</v>
      </c>
      <c r="K3101" s="26">
        <v>1117298</v>
      </c>
      <c r="L3101" s="22" t="s">
        <v>1336</v>
      </c>
      <c r="M3101" s="22"/>
      <c r="N3101">
        <f t="shared" si="235"/>
        <v>13494</v>
      </c>
      <c r="O3101">
        <f>+VLOOKUP(N3101,'Thanh toán '!O$8:P$8099,2,0)</f>
        <v>1117298</v>
      </c>
      <c r="P3101">
        <f t="shared" si="236"/>
        <v>1117298</v>
      </c>
      <c r="Q3101" s="30">
        <f t="shared" si="234"/>
        <v>0</v>
      </c>
    </row>
    <row r="3102" spans="1:17" hidden="1" x14ac:dyDescent="0.3">
      <c r="A3102" s="21">
        <v>22066</v>
      </c>
      <c r="B3102" s="22" t="s">
        <v>3494</v>
      </c>
      <c r="C3102" s="22" t="s">
        <v>1333</v>
      </c>
      <c r="D3102" s="27" t="s">
        <v>3467</v>
      </c>
      <c r="E3102" s="24" t="s">
        <v>38</v>
      </c>
      <c r="F3102" s="25" t="s">
        <v>1348</v>
      </c>
      <c r="G3102" s="22" t="s">
        <v>39</v>
      </c>
      <c r="H3102" s="26">
        <v>499764</v>
      </c>
      <c r="I3102" s="28"/>
      <c r="J3102" s="26">
        <v>39981</v>
      </c>
      <c r="K3102" s="26">
        <v>539745</v>
      </c>
      <c r="L3102" s="22" t="s">
        <v>1336</v>
      </c>
      <c r="M3102" s="22"/>
      <c r="N3102">
        <f t="shared" si="235"/>
        <v>13495</v>
      </c>
      <c r="O3102" t="e">
        <f>+VLOOKUP(N3102,'Thanh toán '!O$8:P$8099,2,0)</f>
        <v>#N/A</v>
      </c>
      <c r="P3102" t="e">
        <f t="shared" si="236"/>
        <v>#N/A</v>
      </c>
      <c r="Q3102" s="30" t="e">
        <f t="shared" si="234"/>
        <v>#N/A</v>
      </c>
    </row>
    <row r="3103" spans="1:17" hidden="1" x14ac:dyDescent="0.3">
      <c r="A3103" s="21">
        <v>22068</v>
      </c>
      <c r="B3103" s="22" t="s">
        <v>3495</v>
      </c>
      <c r="C3103" s="22" t="s">
        <v>1333</v>
      </c>
      <c r="D3103" s="27" t="s">
        <v>3467</v>
      </c>
      <c r="E3103" s="24" t="s">
        <v>50</v>
      </c>
      <c r="F3103" s="25" t="s">
        <v>1350</v>
      </c>
      <c r="G3103" s="22" t="s">
        <v>51</v>
      </c>
      <c r="H3103" s="26">
        <v>6496010</v>
      </c>
      <c r="I3103" s="28"/>
      <c r="J3103" s="26">
        <v>519681</v>
      </c>
      <c r="K3103" s="26">
        <v>7015691</v>
      </c>
      <c r="L3103" s="22" t="s">
        <v>1336</v>
      </c>
      <c r="M3103" s="22"/>
      <c r="N3103">
        <f t="shared" si="235"/>
        <v>13497</v>
      </c>
      <c r="O3103">
        <f>+VLOOKUP(N3103,'Thanh toán '!O$8:P$8099,2,0)</f>
        <v>7015691</v>
      </c>
      <c r="P3103">
        <f t="shared" si="236"/>
        <v>7015691</v>
      </c>
      <c r="Q3103" s="30">
        <f t="shared" si="234"/>
        <v>0</v>
      </c>
    </row>
    <row r="3104" spans="1:17" ht="26.3" hidden="1" x14ac:dyDescent="0.3">
      <c r="A3104" s="21">
        <v>22097</v>
      </c>
      <c r="B3104" s="22" t="s">
        <v>3496</v>
      </c>
      <c r="C3104" s="22" t="s">
        <v>1333</v>
      </c>
      <c r="D3104" s="27" t="s">
        <v>3467</v>
      </c>
      <c r="E3104" s="24" t="s">
        <v>3497</v>
      </c>
      <c r="F3104" s="25" t="s">
        <v>3498</v>
      </c>
      <c r="G3104" s="22" t="s">
        <v>3499</v>
      </c>
      <c r="H3104" s="26">
        <v>1110580</v>
      </c>
      <c r="I3104" s="28"/>
      <c r="J3104" s="26">
        <v>88846</v>
      </c>
      <c r="K3104" s="26">
        <v>1199426</v>
      </c>
      <c r="L3104" s="22" t="s">
        <v>1336</v>
      </c>
      <c r="M3104" s="22"/>
      <c r="N3104">
        <f t="shared" si="235"/>
        <v>13526</v>
      </c>
      <c r="O3104">
        <f>+VLOOKUP(N3104,'Thanh toán '!O$8:P$8099,2,0)</f>
        <v>1199426</v>
      </c>
      <c r="P3104">
        <f t="shared" si="236"/>
        <v>1199426</v>
      </c>
      <c r="Q3104" s="30">
        <f t="shared" si="234"/>
        <v>0</v>
      </c>
    </row>
    <row r="3105" spans="1:17" ht="26.3" hidden="1" x14ac:dyDescent="0.3">
      <c r="A3105" s="21">
        <v>22098</v>
      </c>
      <c r="B3105" s="22" t="s">
        <v>3500</v>
      </c>
      <c r="C3105" s="22" t="s">
        <v>1333</v>
      </c>
      <c r="D3105" s="27" t="s">
        <v>3467</v>
      </c>
      <c r="E3105" s="24" t="s">
        <v>105</v>
      </c>
      <c r="F3105" s="25" t="s">
        <v>1457</v>
      </c>
      <c r="G3105" s="22" t="s">
        <v>106</v>
      </c>
      <c r="H3105" s="26">
        <v>2023910</v>
      </c>
      <c r="I3105" s="28"/>
      <c r="J3105" s="26">
        <v>161913</v>
      </c>
      <c r="K3105" s="26">
        <v>2185823</v>
      </c>
      <c r="L3105" s="22" t="s">
        <v>1336</v>
      </c>
      <c r="M3105" s="22"/>
      <c r="N3105">
        <f t="shared" si="235"/>
        <v>13527</v>
      </c>
      <c r="O3105">
        <f>+VLOOKUP(N3105,'Thanh toán '!O$8:P$8099,2,0)</f>
        <v>2185823</v>
      </c>
      <c r="P3105">
        <f t="shared" si="236"/>
        <v>2185823</v>
      </c>
      <c r="Q3105" s="30">
        <f t="shared" si="234"/>
        <v>0</v>
      </c>
    </row>
    <row r="3106" spans="1:17" ht="26.3" hidden="1" x14ac:dyDescent="0.3">
      <c r="A3106" s="21">
        <v>22100</v>
      </c>
      <c r="B3106" s="22" t="s">
        <v>3501</v>
      </c>
      <c r="C3106" s="22" t="s">
        <v>1333</v>
      </c>
      <c r="D3106" s="27" t="s">
        <v>3467</v>
      </c>
      <c r="E3106" s="24" t="s">
        <v>23</v>
      </c>
      <c r="F3106" s="25" t="s">
        <v>1342</v>
      </c>
      <c r="G3106" s="22" t="s">
        <v>24</v>
      </c>
      <c r="H3106" s="26">
        <v>1104899</v>
      </c>
      <c r="I3106" s="28"/>
      <c r="J3106" s="26">
        <v>88392</v>
      </c>
      <c r="K3106" s="26">
        <v>1193291</v>
      </c>
      <c r="L3106" s="22" t="s">
        <v>1336</v>
      </c>
      <c r="M3106" s="22"/>
      <c r="N3106">
        <f t="shared" si="235"/>
        <v>13530</v>
      </c>
      <c r="O3106">
        <f>+VLOOKUP(N3106,'Thanh toán '!O$8:P$8099,2,0)</f>
        <v>1193291</v>
      </c>
      <c r="P3106">
        <f t="shared" si="236"/>
        <v>1193291</v>
      </c>
      <c r="Q3106" s="30">
        <f t="shared" si="234"/>
        <v>0</v>
      </c>
    </row>
    <row r="3107" spans="1:17" hidden="1" x14ac:dyDescent="0.3">
      <c r="A3107" s="21">
        <v>22102</v>
      </c>
      <c r="B3107" s="22" t="s">
        <v>3502</v>
      </c>
      <c r="C3107" s="22" t="s">
        <v>1333</v>
      </c>
      <c r="D3107" s="27" t="s">
        <v>3467</v>
      </c>
      <c r="E3107" s="24" t="s">
        <v>214</v>
      </c>
      <c r="F3107" s="25" t="s">
        <v>1340</v>
      </c>
      <c r="G3107" s="22" t="s">
        <v>215</v>
      </c>
      <c r="H3107" s="26">
        <v>1190660</v>
      </c>
      <c r="I3107" s="28"/>
      <c r="J3107" s="26">
        <v>95253</v>
      </c>
      <c r="K3107" s="26">
        <v>1285913</v>
      </c>
      <c r="L3107" s="22" t="s">
        <v>1336</v>
      </c>
      <c r="M3107" s="22"/>
      <c r="N3107">
        <f t="shared" si="235"/>
        <v>13532</v>
      </c>
      <c r="O3107">
        <f>+VLOOKUP(N3107,'Thanh toán '!O$8:P$8099,2,0)</f>
        <v>1285913</v>
      </c>
      <c r="P3107">
        <f t="shared" si="236"/>
        <v>1285913</v>
      </c>
      <c r="Q3107" s="30">
        <f t="shared" ref="Q3107:Q3138" si="237">+O3107-K3107</f>
        <v>0</v>
      </c>
    </row>
    <row r="3108" spans="1:17" hidden="1" x14ac:dyDescent="0.3">
      <c r="A3108" s="21">
        <v>22104</v>
      </c>
      <c r="B3108" s="22" t="s">
        <v>3503</v>
      </c>
      <c r="C3108" s="22" t="s">
        <v>1333</v>
      </c>
      <c r="D3108" s="27" t="s">
        <v>3504</v>
      </c>
      <c r="E3108" s="24" t="s">
        <v>38</v>
      </c>
      <c r="F3108" s="25" t="s">
        <v>1348</v>
      </c>
      <c r="G3108" s="22" t="s">
        <v>39</v>
      </c>
      <c r="H3108" s="26">
        <v>778040</v>
      </c>
      <c r="I3108" s="28"/>
      <c r="J3108" s="26">
        <v>62243</v>
      </c>
      <c r="K3108" s="26">
        <v>840283</v>
      </c>
      <c r="L3108" s="22" t="s">
        <v>1336</v>
      </c>
      <c r="M3108" s="22"/>
      <c r="N3108">
        <f t="shared" si="235"/>
        <v>13534</v>
      </c>
      <c r="O3108">
        <f>+VLOOKUP(N3108,'Thanh toán '!O$8:P$8099,2,0)</f>
        <v>840283</v>
      </c>
      <c r="P3108">
        <f t="shared" si="236"/>
        <v>840283</v>
      </c>
      <c r="Q3108" s="30">
        <f t="shared" si="237"/>
        <v>0</v>
      </c>
    </row>
    <row r="3109" spans="1:17" hidden="1" x14ac:dyDescent="0.3">
      <c r="A3109" s="21">
        <v>22105</v>
      </c>
      <c r="B3109" s="22" t="s">
        <v>3505</v>
      </c>
      <c r="C3109" s="22" t="s">
        <v>1333</v>
      </c>
      <c r="D3109" s="27" t="s">
        <v>3504</v>
      </c>
      <c r="E3109" s="24" t="s">
        <v>260</v>
      </c>
      <c r="F3109" s="25" t="s">
        <v>1440</v>
      </c>
      <c r="G3109" s="22" t="s">
        <v>261</v>
      </c>
      <c r="H3109" s="26">
        <v>1844890</v>
      </c>
      <c r="I3109" s="28"/>
      <c r="J3109" s="26">
        <v>147591</v>
      </c>
      <c r="K3109" s="26">
        <v>1992481</v>
      </c>
      <c r="L3109" s="22" t="s">
        <v>1336</v>
      </c>
      <c r="M3109" s="22"/>
      <c r="N3109">
        <f t="shared" si="235"/>
        <v>13535</v>
      </c>
      <c r="O3109">
        <f>+VLOOKUP(N3109,'Thanh toán '!O$8:P$8099,2,0)</f>
        <v>1992481</v>
      </c>
      <c r="P3109">
        <f t="shared" si="236"/>
        <v>1992481</v>
      </c>
      <c r="Q3109" s="30">
        <f t="shared" si="237"/>
        <v>0</v>
      </c>
    </row>
    <row r="3110" spans="1:17" hidden="1" x14ac:dyDescent="0.3">
      <c r="A3110" s="21">
        <v>22109</v>
      </c>
      <c r="B3110" s="22" t="s">
        <v>3506</v>
      </c>
      <c r="C3110" s="22" t="s">
        <v>1333</v>
      </c>
      <c r="D3110" s="27" t="s">
        <v>3504</v>
      </c>
      <c r="E3110" s="24" t="s">
        <v>38</v>
      </c>
      <c r="F3110" s="25" t="s">
        <v>1348</v>
      </c>
      <c r="G3110" s="22" t="s">
        <v>39</v>
      </c>
      <c r="H3110" s="26">
        <v>351274</v>
      </c>
      <c r="I3110" s="28"/>
      <c r="J3110" s="26">
        <v>28102</v>
      </c>
      <c r="K3110" s="26">
        <v>379376</v>
      </c>
      <c r="L3110" s="22" t="s">
        <v>1336</v>
      </c>
      <c r="M3110" s="22"/>
      <c r="N3110">
        <f t="shared" si="235"/>
        <v>13539</v>
      </c>
      <c r="O3110">
        <f>+VLOOKUP(N3110,'Thanh toán '!O$8:P$8099,2,0)</f>
        <v>379376</v>
      </c>
      <c r="P3110">
        <f t="shared" si="236"/>
        <v>379376</v>
      </c>
      <c r="Q3110" s="30">
        <f t="shared" si="237"/>
        <v>0</v>
      </c>
    </row>
    <row r="3111" spans="1:17" hidden="1" x14ac:dyDescent="0.3">
      <c r="A3111" s="21">
        <v>22110</v>
      </c>
      <c r="B3111" s="22" t="s">
        <v>3507</v>
      </c>
      <c r="C3111" s="22" t="s">
        <v>1333</v>
      </c>
      <c r="D3111" s="27" t="s">
        <v>3504</v>
      </c>
      <c r="E3111" s="24" t="s">
        <v>38</v>
      </c>
      <c r="F3111" s="25" t="s">
        <v>1348</v>
      </c>
      <c r="G3111" s="22" t="s">
        <v>39</v>
      </c>
      <c r="H3111" s="26">
        <v>1301579</v>
      </c>
      <c r="I3111" s="28"/>
      <c r="J3111" s="26">
        <v>104126</v>
      </c>
      <c r="K3111" s="26">
        <v>1405705</v>
      </c>
      <c r="L3111" s="22" t="s">
        <v>1336</v>
      </c>
      <c r="M3111" s="22"/>
      <c r="N3111">
        <f t="shared" si="235"/>
        <v>13540</v>
      </c>
      <c r="O3111">
        <f>+VLOOKUP(N3111,'Thanh toán '!O$8:P$8099,2,0)</f>
        <v>1405705</v>
      </c>
      <c r="P3111">
        <f t="shared" si="236"/>
        <v>1405705</v>
      </c>
      <c r="Q3111" s="30">
        <f t="shared" si="237"/>
        <v>0</v>
      </c>
    </row>
    <row r="3112" spans="1:17" hidden="1" x14ac:dyDescent="0.3">
      <c r="A3112" s="21">
        <v>22114</v>
      </c>
      <c r="B3112" s="22" t="s">
        <v>3508</v>
      </c>
      <c r="C3112" s="22" t="s">
        <v>1333</v>
      </c>
      <c r="D3112" s="27" t="s">
        <v>3504</v>
      </c>
      <c r="E3112" s="24" t="s">
        <v>38</v>
      </c>
      <c r="F3112" s="25" t="s">
        <v>1348</v>
      </c>
      <c r="G3112" s="22" t="s">
        <v>39</v>
      </c>
      <c r="H3112" s="26">
        <v>1785191</v>
      </c>
      <c r="I3112" s="28"/>
      <c r="J3112" s="26">
        <v>142815</v>
      </c>
      <c r="K3112" s="26">
        <v>1928006</v>
      </c>
      <c r="L3112" s="22" t="s">
        <v>1336</v>
      </c>
      <c r="M3112" s="22"/>
      <c r="N3112">
        <f t="shared" si="235"/>
        <v>13544</v>
      </c>
      <c r="O3112">
        <f>+VLOOKUP(N3112,'Thanh toán '!O$8:P$8099,2,0)</f>
        <v>1928006</v>
      </c>
      <c r="P3112">
        <f t="shared" si="236"/>
        <v>1928006</v>
      </c>
      <c r="Q3112" s="30">
        <f t="shared" si="237"/>
        <v>0</v>
      </c>
    </row>
    <row r="3113" spans="1:17" hidden="1" x14ac:dyDescent="0.3">
      <c r="A3113" s="21">
        <v>22115</v>
      </c>
      <c r="B3113" s="22" t="s">
        <v>3509</v>
      </c>
      <c r="C3113" s="22" t="s">
        <v>1333</v>
      </c>
      <c r="D3113" s="27" t="s">
        <v>3504</v>
      </c>
      <c r="E3113" s="24" t="s">
        <v>38</v>
      </c>
      <c r="F3113" s="25" t="s">
        <v>1348</v>
      </c>
      <c r="G3113" s="22" t="s">
        <v>39</v>
      </c>
      <c r="H3113" s="26">
        <v>922445</v>
      </c>
      <c r="I3113" s="28"/>
      <c r="J3113" s="26">
        <v>73796</v>
      </c>
      <c r="K3113" s="26">
        <v>996241</v>
      </c>
      <c r="L3113" s="22" t="s">
        <v>1336</v>
      </c>
      <c r="M3113" s="22"/>
      <c r="N3113">
        <f t="shared" si="235"/>
        <v>13546</v>
      </c>
      <c r="O3113">
        <f>+VLOOKUP(N3113,'Thanh toán '!O$8:P$8099,2,0)</f>
        <v>996241</v>
      </c>
      <c r="P3113">
        <f t="shared" si="236"/>
        <v>996241</v>
      </c>
      <c r="Q3113" s="30">
        <f t="shared" si="237"/>
        <v>0</v>
      </c>
    </row>
    <row r="3114" spans="1:17" hidden="1" x14ac:dyDescent="0.3">
      <c r="A3114" s="21">
        <v>22116</v>
      </c>
      <c r="B3114" s="22" t="s">
        <v>3510</v>
      </c>
      <c r="C3114" s="22" t="s">
        <v>1333</v>
      </c>
      <c r="D3114" s="27" t="s">
        <v>3504</v>
      </c>
      <c r="E3114" s="24" t="s">
        <v>38</v>
      </c>
      <c r="F3114" s="25" t="s">
        <v>1348</v>
      </c>
      <c r="G3114" s="22" t="s">
        <v>39</v>
      </c>
      <c r="H3114" s="26">
        <v>1618186</v>
      </c>
      <c r="I3114" s="28"/>
      <c r="J3114" s="26">
        <v>129455</v>
      </c>
      <c r="K3114" s="26">
        <v>1747641</v>
      </c>
      <c r="L3114" s="22" t="s">
        <v>1336</v>
      </c>
      <c r="M3114" s="22"/>
      <c r="N3114">
        <f t="shared" si="235"/>
        <v>13547</v>
      </c>
      <c r="O3114">
        <f>+VLOOKUP(N3114,'Thanh toán '!O$8:P$8099,2,0)</f>
        <v>1747641</v>
      </c>
      <c r="P3114">
        <f t="shared" si="236"/>
        <v>1747641</v>
      </c>
      <c r="Q3114" s="30">
        <f t="shared" si="237"/>
        <v>0</v>
      </c>
    </row>
    <row r="3115" spans="1:17" ht="26.3" hidden="1" x14ac:dyDescent="0.3">
      <c r="A3115" s="21">
        <v>22117</v>
      </c>
      <c r="B3115" s="22" t="s">
        <v>3511</v>
      </c>
      <c r="C3115" s="22" t="s">
        <v>1333</v>
      </c>
      <c r="D3115" s="27" t="s">
        <v>3504</v>
      </c>
      <c r="E3115" s="24" t="s">
        <v>203</v>
      </c>
      <c r="F3115" s="25" t="s">
        <v>1562</v>
      </c>
      <c r="G3115" s="22" t="s">
        <v>204</v>
      </c>
      <c r="H3115" s="26">
        <v>2206482</v>
      </c>
      <c r="I3115" s="28"/>
      <c r="J3115" s="26">
        <v>176519</v>
      </c>
      <c r="K3115" s="26">
        <v>2383001</v>
      </c>
      <c r="L3115" s="22" t="s">
        <v>1336</v>
      </c>
      <c r="M3115" s="22"/>
      <c r="N3115">
        <f t="shared" si="235"/>
        <v>13548</v>
      </c>
      <c r="O3115">
        <f>+VLOOKUP(N3115,'Thanh toán '!O$8:P$8099,2,0)</f>
        <v>2383001</v>
      </c>
      <c r="P3115">
        <f t="shared" si="236"/>
        <v>2383001</v>
      </c>
      <c r="Q3115" s="30">
        <f t="shared" si="237"/>
        <v>0</v>
      </c>
    </row>
    <row r="3116" spans="1:17" ht="26.3" hidden="1" x14ac:dyDescent="0.3">
      <c r="A3116" s="21">
        <v>22120</v>
      </c>
      <c r="B3116" s="22" t="s">
        <v>3512</v>
      </c>
      <c r="C3116" s="22" t="s">
        <v>1333</v>
      </c>
      <c r="D3116" s="27" t="s">
        <v>3504</v>
      </c>
      <c r="E3116" s="24" t="s">
        <v>99</v>
      </c>
      <c r="F3116" s="25" t="s">
        <v>1392</v>
      </c>
      <c r="G3116" s="22" t="s">
        <v>100</v>
      </c>
      <c r="H3116" s="26">
        <v>801215</v>
      </c>
      <c r="I3116" s="28"/>
      <c r="J3116" s="26">
        <v>64097</v>
      </c>
      <c r="K3116" s="26">
        <v>865312</v>
      </c>
      <c r="L3116" s="22" t="s">
        <v>1336</v>
      </c>
      <c r="M3116" s="22"/>
      <c r="N3116">
        <f t="shared" si="235"/>
        <v>13551</v>
      </c>
      <c r="O3116">
        <f>+VLOOKUP(N3116,'Thanh toán '!O$8:P$8099,2,0)</f>
        <v>865312</v>
      </c>
      <c r="P3116">
        <f t="shared" si="236"/>
        <v>865312</v>
      </c>
      <c r="Q3116" s="30">
        <f t="shared" si="237"/>
        <v>0</v>
      </c>
    </row>
    <row r="3117" spans="1:17" ht="26.3" hidden="1" x14ac:dyDescent="0.3">
      <c r="A3117" s="21">
        <v>22121</v>
      </c>
      <c r="B3117" s="22" t="s">
        <v>3513</v>
      </c>
      <c r="C3117" s="22" t="s">
        <v>1333</v>
      </c>
      <c r="D3117" s="27" t="s">
        <v>3504</v>
      </c>
      <c r="E3117" s="24" t="s">
        <v>99</v>
      </c>
      <c r="F3117" s="25" t="s">
        <v>1392</v>
      </c>
      <c r="G3117" s="22" t="s">
        <v>100</v>
      </c>
      <c r="H3117" s="26">
        <v>1562105</v>
      </c>
      <c r="I3117" s="28"/>
      <c r="J3117" s="26">
        <v>124968</v>
      </c>
      <c r="K3117" s="26">
        <v>1687073</v>
      </c>
      <c r="L3117" s="22" t="s">
        <v>1336</v>
      </c>
      <c r="M3117" s="22"/>
      <c r="N3117">
        <f t="shared" si="235"/>
        <v>13552</v>
      </c>
      <c r="O3117">
        <f>+VLOOKUP(N3117,'Thanh toán '!O$8:P$8099,2,0)</f>
        <v>1687073</v>
      </c>
      <c r="P3117">
        <f t="shared" si="236"/>
        <v>1687073</v>
      </c>
      <c r="Q3117" s="30">
        <f t="shared" si="237"/>
        <v>0</v>
      </c>
    </row>
    <row r="3118" spans="1:17" ht="26.3" hidden="1" x14ac:dyDescent="0.3">
      <c r="A3118" s="21">
        <v>22122</v>
      </c>
      <c r="B3118" s="22" t="s">
        <v>3514</v>
      </c>
      <c r="C3118" s="22" t="s">
        <v>1333</v>
      </c>
      <c r="D3118" s="27" t="s">
        <v>3504</v>
      </c>
      <c r="E3118" s="24" t="s">
        <v>99</v>
      </c>
      <c r="F3118" s="25" t="s">
        <v>1392</v>
      </c>
      <c r="G3118" s="22" t="s">
        <v>100</v>
      </c>
      <c r="H3118" s="26">
        <v>1432149</v>
      </c>
      <c r="I3118" s="28"/>
      <c r="J3118" s="26">
        <v>114572</v>
      </c>
      <c r="K3118" s="26">
        <v>1546721</v>
      </c>
      <c r="L3118" s="22" t="s">
        <v>1336</v>
      </c>
      <c r="M3118" s="22"/>
      <c r="N3118">
        <f t="shared" si="235"/>
        <v>13553</v>
      </c>
      <c r="O3118">
        <f>+VLOOKUP(N3118,'Thanh toán '!O$8:P$8099,2,0)</f>
        <v>1546721</v>
      </c>
      <c r="P3118">
        <f t="shared" si="236"/>
        <v>1546721</v>
      </c>
      <c r="Q3118" s="30">
        <f t="shared" si="237"/>
        <v>0</v>
      </c>
    </row>
    <row r="3119" spans="1:17" ht="26.3" hidden="1" x14ac:dyDescent="0.3">
      <c r="A3119" s="21">
        <v>22124</v>
      </c>
      <c r="B3119" s="22" t="s">
        <v>3515</v>
      </c>
      <c r="C3119" s="22" t="s">
        <v>1333</v>
      </c>
      <c r="D3119" s="27" t="s">
        <v>3504</v>
      </c>
      <c r="E3119" s="24" t="s">
        <v>99</v>
      </c>
      <c r="F3119" s="25" t="s">
        <v>1392</v>
      </c>
      <c r="G3119" s="22" t="s">
        <v>100</v>
      </c>
      <c r="H3119" s="26">
        <v>517701</v>
      </c>
      <c r="I3119" s="28"/>
      <c r="J3119" s="26">
        <v>41416</v>
      </c>
      <c r="K3119" s="26">
        <v>559117</v>
      </c>
      <c r="L3119" s="22" t="s">
        <v>1336</v>
      </c>
      <c r="M3119" s="22"/>
      <c r="N3119">
        <f t="shared" si="235"/>
        <v>13555</v>
      </c>
      <c r="O3119">
        <f>+VLOOKUP(N3119,'Thanh toán '!O$8:P$8099,2,0)</f>
        <v>559117</v>
      </c>
      <c r="P3119">
        <f t="shared" si="236"/>
        <v>559117</v>
      </c>
      <c r="Q3119" s="30">
        <f t="shared" si="237"/>
        <v>0</v>
      </c>
    </row>
    <row r="3120" spans="1:17" ht="26.3" hidden="1" x14ac:dyDescent="0.3">
      <c r="A3120" s="21">
        <v>22125</v>
      </c>
      <c r="B3120" s="22" t="s">
        <v>3516</v>
      </c>
      <c r="C3120" s="22" t="s">
        <v>1333</v>
      </c>
      <c r="D3120" s="27" t="s">
        <v>3504</v>
      </c>
      <c r="E3120" s="24" t="s">
        <v>99</v>
      </c>
      <c r="F3120" s="25" t="s">
        <v>1392</v>
      </c>
      <c r="G3120" s="22" t="s">
        <v>100</v>
      </c>
      <c r="H3120" s="26">
        <v>166588</v>
      </c>
      <c r="I3120" s="28"/>
      <c r="J3120" s="26">
        <v>13327</v>
      </c>
      <c r="K3120" s="26">
        <v>179915</v>
      </c>
      <c r="L3120" s="22" t="s">
        <v>1336</v>
      </c>
      <c r="M3120" s="22"/>
      <c r="N3120">
        <f t="shared" si="235"/>
        <v>13556</v>
      </c>
      <c r="O3120">
        <f>+VLOOKUP(N3120,'Thanh toán '!O$8:P$8099,2,0)</f>
        <v>179915</v>
      </c>
      <c r="P3120">
        <f t="shared" si="236"/>
        <v>179915</v>
      </c>
      <c r="Q3120" s="30">
        <f t="shared" si="237"/>
        <v>0</v>
      </c>
    </row>
    <row r="3121" spans="1:17" ht="26.3" hidden="1" x14ac:dyDescent="0.3">
      <c r="A3121" s="21">
        <v>22126</v>
      </c>
      <c r="B3121" s="22" t="s">
        <v>3517</v>
      </c>
      <c r="C3121" s="22" t="s">
        <v>1333</v>
      </c>
      <c r="D3121" s="27" t="s">
        <v>3504</v>
      </c>
      <c r="E3121" s="24" t="s">
        <v>99</v>
      </c>
      <c r="F3121" s="25" t="s">
        <v>1392</v>
      </c>
      <c r="G3121" s="22" t="s">
        <v>100</v>
      </c>
      <c r="H3121" s="26">
        <v>783625</v>
      </c>
      <c r="I3121" s="28"/>
      <c r="J3121" s="26">
        <v>62690</v>
      </c>
      <c r="K3121" s="26">
        <v>846315</v>
      </c>
      <c r="L3121" s="22" t="s">
        <v>1336</v>
      </c>
      <c r="M3121" s="22"/>
      <c r="N3121">
        <f t="shared" si="235"/>
        <v>13557</v>
      </c>
      <c r="O3121">
        <f>+VLOOKUP(N3121,'Thanh toán '!O$8:P$8099,2,0)</f>
        <v>846315</v>
      </c>
      <c r="P3121">
        <f t="shared" si="236"/>
        <v>846315</v>
      </c>
      <c r="Q3121" s="30">
        <f t="shared" si="237"/>
        <v>0</v>
      </c>
    </row>
    <row r="3122" spans="1:17" hidden="1" x14ac:dyDescent="0.3">
      <c r="A3122" s="21">
        <v>22133</v>
      </c>
      <c r="B3122" s="22" t="s">
        <v>3518</v>
      </c>
      <c r="C3122" s="22" t="s">
        <v>1333</v>
      </c>
      <c r="D3122" s="27" t="s">
        <v>3504</v>
      </c>
      <c r="E3122" s="24" t="s">
        <v>38</v>
      </c>
      <c r="F3122" s="25" t="s">
        <v>1348</v>
      </c>
      <c r="G3122" s="22" t="s">
        <v>39</v>
      </c>
      <c r="H3122" s="26">
        <v>1495835</v>
      </c>
      <c r="I3122" s="28"/>
      <c r="J3122" s="26">
        <v>119667</v>
      </c>
      <c r="K3122" s="26">
        <v>1615502</v>
      </c>
      <c r="L3122" s="22" t="s">
        <v>1336</v>
      </c>
      <c r="M3122" s="22"/>
      <c r="N3122">
        <f t="shared" si="235"/>
        <v>13564</v>
      </c>
      <c r="O3122" t="e">
        <f>+VLOOKUP(N3122,'Thanh toán '!O$8:P$8099,2,0)</f>
        <v>#N/A</v>
      </c>
      <c r="P3122" t="e">
        <f t="shared" si="236"/>
        <v>#N/A</v>
      </c>
      <c r="Q3122" s="30" t="e">
        <f t="shared" si="237"/>
        <v>#N/A</v>
      </c>
    </row>
    <row r="3123" spans="1:17" hidden="1" x14ac:dyDescent="0.3">
      <c r="A3123" s="21">
        <v>22134</v>
      </c>
      <c r="B3123" s="22" t="s">
        <v>3519</v>
      </c>
      <c r="C3123" s="22" t="s">
        <v>1333</v>
      </c>
      <c r="D3123" s="27" t="s">
        <v>3504</v>
      </c>
      <c r="E3123" s="24" t="s">
        <v>38</v>
      </c>
      <c r="F3123" s="25" t="s">
        <v>1348</v>
      </c>
      <c r="G3123" s="22" t="s">
        <v>39</v>
      </c>
      <c r="H3123" s="26">
        <v>657716</v>
      </c>
      <c r="I3123" s="28"/>
      <c r="J3123" s="26">
        <v>52617</v>
      </c>
      <c r="K3123" s="26">
        <v>710333</v>
      </c>
      <c r="L3123" s="22" t="s">
        <v>1336</v>
      </c>
      <c r="M3123" s="22"/>
      <c r="N3123">
        <f t="shared" si="235"/>
        <v>13565</v>
      </c>
      <c r="O3123">
        <f>+VLOOKUP(N3123,'Thanh toán '!O$8:P$8099,2,0)</f>
        <v>710333</v>
      </c>
      <c r="P3123">
        <f t="shared" si="236"/>
        <v>710333</v>
      </c>
      <c r="Q3123" s="30">
        <f t="shared" si="237"/>
        <v>0</v>
      </c>
    </row>
    <row r="3124" spans="1:17" hidden="1" x14ac:dyDescent="0.3">
      <c r="A3124" s="21">
        <v>22136</v>
      </c>
      <c r="B3124" s="22" t="s">
        <v>3520</v>
      </c>
      <c r="C3124" s="22" t="s">
        <v>1333</v>
      </c>
      <c r="D3124" s="27" t="s">
        <v>3504</v>
      </c>
      <c r="E3124" s="24" t="s">
        <v>38</v>
      </c>
      <c r="F3124" s="25" t="s">
        <v>1348</v>
      </c>
      <c r="G3124" s="22" t="s">
        <v>39</v>
      </c>
      <c r="H3124" s="26">
        <v>1426505</v>
      </c>
      <c r="I3124" s="28"/>
      <c r="J3124" s="26">
        <v>114120</v>
      </c>
      <c r="K3124" s="26">
        <v>1540625</v>
      </c>
      <c r="L3124" s="22" t="s">
        <v>1336</v>
      </c>
      <c r="M3124" s="22"/>
      <c r="N3124">
        <f t="shared" si="235"/>
        <v>13567</v>
      </c>
      <c r="O3124">
        <f>+VLOOKUP(N3124,'Thanh toán '!O$8:P$8099,2,0)</f>
        <v>1540625</v>
      </c>
      <c r="P3124">
        <f t="shared" si="236"/>
        <v>1540625</v>
      </c>
      <c r="Q3124" s="30">
        <f t="shared" si="237"/>
        <v>0</v>
      </c>
    </row>
    <row r="3125" spans="1:17" hidden="1" x14ac:dyDescent="0.3">
      <c r="A3125" s="21">
        <v>22137</v>
      </c>
      <c r="B3125" s="22" t="s">
        <v>3521</v>
      </c>
      <c r="C3125" s="22" t="s">
        <v>1333</v>
      </c>
      <c r="D3125" s="27" t="s">
        <v>3504</v>
      </c>
      <c r="E3125" s="24" t="s">
        <v>38</v>
      </c>
      <c r="F3125" s="25" t="s">
        <v>1348</v>
      </c>
      <c r="G3125" s="22" t="s">
        <v>39</v>
      </c>
      <c r="H3125" s="26">
        <v>597681</v>
      </c>
      <c r="I3125" s="28"/>
      <c r="J3125" s="26">
        <v>47814</v>
      </c>
      <c r="K3125" s="26">
        <v>645495</v>
      </c>
      <c r="L3125" s="22" t="s">
        <v>1336</v>
      </c>
      <c r="M3125" s="22"/>
      <c r="N3125">
        <f t="shared" si="235"/>
        <v>13568</v>
      </c>
      <c r="O3125">
        <f>+VLOOKUP(N3125,'Thanh toán '!O$8:P$8099,2,0)</f>
        <v>645495</v>
      </c>
      <c r="P3125">
        <f t="shared" si="236"/>
        <v>645495</v>
      </c>
      <c r="Q3125" s="30">
        <f t="shared" si="237"/>
        <v>0</v>
      </c>
    </row>
    <row r="3126" spans="1:17" hidden="1" x14ac:dyDescent="0.3">
      <c r="A3126" s="21">
        <v>22138</v>
      </c>
      <c r="B3126" s="22" t="s">
        <v>3522</v>
      </c>
      <c r="C3126" s="22" t="s">
        <v>1333</v>
      </c>
      <c r="D3126" s="27" t="s">
        <v>3504</v>
      </c>
      <c r="E3126" s="24" t="s">
        <v>38</v>
      </c>
      <c r="F3126" s="25" t="s">
        <v>1348</v>
      </c>
      <c r="G3126" s="22" t="s">
        <v>39</v>
      </c>
      <c r="H3126" s="26">
        <v>1640874</v>
      </c>
      <c r="I3126" s="28"/>
      <c r="J3126" s="26">
        <v>131270</v>
      </c>
      <c r="K3126" s="26">
        <v>1772144</v>
      </c>
      <c r="L3126" s="22" t="s">
        <v>1336</v>
      </c>
      <c r="M3126" s="22"/>
      <c r="N3126">
        <f t="shared" si="235"/>
        <v>13569</v>
      </c>
      <c r="O3126">
        <f>+VLOOKUP(N3126,'Thanh toán '!O$8:P$8099,2,0)</f>
        <v>1772144</v>
      </c>
      <c r="P3126">
        <f t="shared" si="236"/>
        <v>1772144</v>
      </c>
      <c r="Q3126" s="30">
        <f t="shared" si="237"/>
        <v>0</v>
      </c>
    </row>
    <row r="3127" spans="1:17" hidden="1" x14ac:dyDescent="0.3">
      <c r="A3127" s="21">
        <v>22139</v>
      </c>
      <c r="B3127" s="22" t="s">
        <v>3523</v>
      </c>
      <c r="C3127" s="22" t="s">
        <v>1333</v>
      </c>
      <c r="D3127" s="27" t="s">
        <v>3504</v>
      </c>
      <c r="E3127" s="24" t="s">
        <v>38</v>
      </c>
      <c r="F3127" s="25" t="s">
        <v>1348</v>
      </c>
      <c r="G3127" s="22" t="s">
        <v>39</v>
      </c>
      <c r="H3127" s="26">
        <v>1172535</v>
      </c>
      <c r="I3127" s="28"/>
      <c r="J3127" s="26">
        <v>93803</v>
      </c>
      <c r="K3127" s="26">
        <v>1266338</v>
      </c>
      <c r="L3127" s="22" t="s">
        <v>1336</v>
      </c>
      <c r="M3127" s="22"/>
      <c r="N3127">
        <f t="shared" si="235"/>
        <v>13570</v>
      </c>
      <c r="O3127">
        <f>+VLOOKUP(N3127,'Thanh toán '!O$8:P$8099,2,0)</f>
        <v>1266338</v>
      </c>
      <c r="P3127">
        <f t="shared" si="236"/>
        <v>1266338</v>
      </c>
      <c r="Q3127" s="30">
        <f t="shared" si="237"/>
        <v>0</v>
      </c>
    </row>
    <row r="3128" spans="1:17" ht="26.3" hidden="1" x14ac:dyDescent="0.3">
      <c r="A3128" s="21">
        <v>22167</v>
      </c>
      <c r="B3128" s="22" t="s">
        <v>3524</v>
      </c>
      <c r="C3128" s="22" t="s">
        <v>1333</v>
      </c>
      <c r="D3128" s="27" t="s">
        <v>3504</v>
      </c>
      <c r="E3128" s="24" t="s">
        <v>23</v>
      </c>
      <c r="F3128" s="25" t="s">
        <v>1342</v>
      </c>
      <c r="G3128" s="22" t="s">
        <v>24</v>
      </c>
      <c r="H3128" s="26">
        <v>1153400</v>
      </c>
      <c r="I3128" s="28"/>
      <c r="J3128" s="26">
        <v>92272</v>
      </c>
      <c r="K3128" s="26">
        <v>1245672</v>
      </c>
      <c r="L3128" s="22" t="s">
        <v>1336</v>
      </c>
      <c r="M3128" s="22"/>
      <c r="N3128">
        <f t="shared" si="235"/>
        <v>13598</v>
      </c>
      <c r="O3128">
        <f>+VLOOKUP(N3128,'Thanh toán '!O$8:P$8099,2,0)</f>
        <v>1245672</v>
      </c>
      <c r="P3128">
        <f t="shared" si="236"/>
        <v>1245672</v>
      </c>
      <c r="Q3128" s="30">
        <f t="shared" si="237"/>
        <v>0</v>
      </c>
    </row>
    <row r="3129" spans="1:17" ht="26.3" hidden="1" x14ac:dyDescent="0.3">
      <c r="A3129" s="21">
        <v>22168</v>
      </c>
      <c r="B3129" s="22" t="s">
        <v>3525</v>
      </c>
      <c r="C3129" s="22" t="s">
        <v>1333</v>
      </c>
      <c r="D3129" s="27" t="s">
        <v>3504</v>
      </c>
      <c r="E3129" s="24" t="s">
        <v>23</v>
      </c>
      <c r="F3129" s="25" t="s">
        <v>1342</v>
      </c>
      <c r="G3129" s="22" t="s">
        <v>24</v>
      </c>
      <c r="H3129" s="26">
        <v>2238766</v>
      </c>
      <c r="I3129" s="28"/>
      <c r="J3129" s="26">
        <v>179101</v>
      </c>
      <c r="K3129" s="26">
        <v>2417867</v>
      </c>
      <c r="L3129" s="22" t="s">
        <v>1336</v>
      </c>
      <c r="M3129" s="22"/>
      <c r="N3129">
        <f t="shared" si="235"/>
        <v>13599</v>
      </c>
      <c r="O3129">
        <f>+VLOOKUP(N3129,'Thanh toán '!O$8:P$8099,2,0)</f>
        <v>2417867</v>
      </c>
      <c r="P3129">
        <f t="shared" si="236"/>
        <v>2417867</v>
      </c>
      <c r="Q3129" s="30">
        <f t="shared" si="237"/>
        <v>0</v>
      </c>
    </row>
    <row r="3130" spans="1:17" ht="26.3" hidden="1" x14ac:dyDescent="0.3">
      <c r="A3130" s="21">
        <v>22169</v>
      </c>
      <c r="B3130" s="22" t="s">
        <v>3526</v>
      </c>
      <c r="C3130" s="22" t="s">
        <v>1333</v>
      </c>
      <c r="D3130" s="27" t="s">
        <v>3504</v>
      </c>
      <c r="E3130" s="24" t="s">
        <v>23</v>
      </c>
      <c r="F3130" s="25" t="s">
        <v>1342</v>
      </c>
      <c r="G3130" s="22" t="s">
        <v>24</v>
      </c>
      <c r="H3130" s="26">
        <v>460000</v>
      </c>
      <c r="I3130" s="28"/>
      <c r="J3130" s="26">
        <v>36800</v>
      </c>
      <c r="K3130" s="26">
        <v>496800</v>
      </c>
      <c r="L3130" s="22" t="s">
        <v>1336</v>
      </c>
      <c r="M3130" s="22"/>
      <c r="N3130">
        <f t="shared" si="235"/>
        <v>13600</v>
      </c>
      <c r="O3130">
        <f>+VLOOKUP(N3130,'Thanh toán '!O$8:P$8099,2,0)</f>
        <v>496800</v>
      </c>
      <c r="P3130">
        <f t="shared" si="236"/>
        <v>496800</v>
      </c>
      <c r="Q3130" s="30">
        <f t="shared" si="237"/>
        <v>0</v>
      </c>
    </row>
    <row r="3131" spans="1:17" ht="26.3" hidden="1" x14ac:dyDescent="0.3">
      <c r="A3131" s="21">
        <v>22170</v>
      </c>
      <c r="B3131" s="22" t="s">
        <v>3527</v>
      </c>
      <c r="C3131" s="22" t="s">
        <v>1333</v>
      </c>
      <c r="D3131" s="27" t="s">
        <v>3504</v>
      </c>
      <c r="E3131" s="24" t="s">
        <v>23</v>
      </c>
      <c r="F3131" s="25" t="s">
        <v>1342</v>
      </c>
      <c r="G3131" s="22" t="s">
        <v>24</v>
      </c>
      <c r="H3131" s="26">
        <v>1666498</v>
      </c>
      <c r="I3131" s="28"/>
      <c r="J3131" s="26">
        <v>133320</v>
      </c>
      <c r="K3131" s="26">
        <v>1799818</v>
      </c>
      <c r="L3131" s="22" t="s">
        <v>1336</v>
      </c>
      <c r="M3131" s="22"/>
      <c r="N3131">
        <f t="shared" si="235"/>
        <v>13601</v>
      </c>
      <c r="O3131">
        <f>+VLOOKUP(N3131,'Thanh toán '!O$8:P$8099,2,0)</f>
        <v>1799818</v>
      </c>
      <c r="P3131">
        <f t="shared" si="236"/>
        <v>1799818</v>
      </c>
      <c r="Q3131" s="30">
        <f t="shared" si="237"/>
        <v>0</v>
      </c>
    </row>
    <row r="3132" spans="1:17" hidden="1" x14ac:dyDescent="0.3">
      <c r="A3132" s="21">
        <v>22177</v>
      </c>
      <c r="B3132" s="22" t="s">
        <v>3528</v>
      </c>
      <c r="C3132" s="22" t="s">
        <v>1333</v>
      </c>
      <c r="D3132" s="27" t="s">
        <v>3504</v>
      </c>
      <c r="E3132" s="24" t="s">
        <v>89</v>
      </c>
      <c r="F3132" s="25" t="s">
        <v>1525</v>
      </c>
      <c r="G3132" s="22" t="s">
        <v>90</v>
      </c>
      <c r="H3132" s="26">
        <v>3571980</v>
      </c>
      <c r="I3132" s="28"/>
      <c r="J3132" s="26">
        <v>285758</v>
      </c>
      <c r="K3132" s="26">
        <v>3857738</v>
      </c>
      <c r="L3132" s="22" t="s">
        <v>1336</v>
      </c>
      <c r="M3132" s="22"/>
      <c r="N3132">
        <f t="shared" si="235"/>
        <v>13610</v>
      </c>
      <c r="O3132">
        <f>+VLOOKUP(N3132,'Thanh toán '!O$8:P$8099,2,0)</f>
        <v>3857738</v>
      </c>
      <c r="P3132">
        <f t="shared" si="236"/>
        <v>3857738</v>
      </c>
      <c r="Q3132" s="30">
        <f t="shared" si="237"/>
        <v>0</v>
      </c>
    </row>
    <row r="3133" spans="1:17" hidden="1" x14ac:dyDescent="0.3">
      <c r="A3133" s="21">
        <v>22178</v>
      </c>
      <c r="B3133" s="22" t="s">
        <v>3529</v>
      </c>
      <c r="C3133" s="22" t="s">
        <v>1333</v>
      </c>
      <c r="D3133" s="27" t="s">
        <v>3504</v>
      </c>
      <c r="E3133" s="24" t="s">
        <v>89</v>
      </c>
      <c r="F3133" s="25" t="s">
        <v>1525</v>
      </c>
      <c r="G3133" s="22" t="s">
        <v>90</v>
      </c>
      <c r="H3133" s="26">
        <v>3081020</v>
      </c>
      <c r="I3133" s="28"/>
      <c r="J3133" s="26">
        <v>246482</v>
      </c>
      <c r="K3133" s="26">
        <v>3327502</v>
      </c>
      <c r="L3133" s="22" t="s">
        <v>1336</v>
      </c>
      <c r="M3133" s="22"/>
      <c r="N3133">
        <f t="shared" si="235"/>
        <v>13611</v>
      </c>
      <c r="O3133">
        <f>+VLOOKUP(N3133,'Thanh toán '!O$8:P$8099,2,0)</f>
        <v>3327502</v>
      </c>
      <c r="P3133">
        <f t="shared" si="236"/>
        <v>3327502</v>
      </c>
      <c r="Q3133" s="30">
        <f t="shared" si="237"/>
        <v>0</v>
      </c>
    </row>
    <row r="3134" spans="1:17" hidden="1" x14ac:dyDescent="0.3">
      <c r="A3134" s="21">
        <v>22179</v>
      </c>
      <c r="B3134" s="22" t="s">
        <v>3530</v>
      </c>
      <c r="C3134" s="22" t="s">
        <v>1333</v>
      </c>
      <c r="D3134" s="27" t="s">
        <v>3504</v>
      </c>
      <c r="E3134" s="24" t="s">
        <v>38</v>
      </c>
      <c r="F3134" s="25" t="s">
        <v>1348</v>
      </c>
      <c r="G3134" s="22" t="s">
        <v>39</v>
      </c>
      <c r="H3134" s="26">
        <v>1069307</v>
      </c>
      <c r="I3134" s="28"/>
      <c r="J3134" s="26">
        <v>85545</v>
      </c>
      <c r="K3134" s="26">
        <v>1154852</v>
      </c>
      <c r="L3134" s="22" t="s">
        <v>1336</v>
      </c>
      <c r="M3134" s="22"/>
      <c r="N3134">
        <f t="shared" si="235"/>
        <v>13612</v>
      </c>
      <c r="O3134">
        <f>+VLOOKUP(N3134,'Thanh toán '!O$8:P$8099,2,0)</f>
        <v>1154852</v>
      </c>
      <c r="P3134">
        <f t="shared" si="236"/>
        <v>1154852</v>
      </c>
      <c r="Q3134" s="30">
        <f t="shared" si="237"/>
        <v>0</v>
      </c>
    </row>
    <row r="3135" spans="1:17" ht="26.3" hidden="1" x14ac:dyDescent="0.3">
      <c r="A3135" s="21">
        <v>22180</v>
      </c>
      <c r="B3135" s="22" t="s">
        <v>3531</v>
      </c>
      <c r="C3135" s="22" t="s">
        <v>1333</v>
      </c>
      <c r="D3135" s="27" t="s">
        <v>3504</v>
      </c>
      <c r="E3135" s="24" t="s">
        <v>1451</v>
      </c>
      <c r="F3135" s="25" t="s">
        <v>1452</v>
      </c>
      <c r="G3135" s="22" t="s">
        <v>1453</v>
      </c>
      <c r="H3135" s="26">
        <v>4533836</v>
      </c>
      <c r="I3135" s="28"/>
      <c r="J3135" s="26">
        <v>362707</v>
      </c>
      <c r="K3135" s="26">
        <v>4896543</v>
      </c>
      <c r="L3135" s="22" t="s">
        <v>1336</v>
      </c>
      <c r="M3135" s="22"/>
      <c r="N3135">
        <f t="shared" si="235"/>
        <v>13613</v>
      </c>
      <c r="O3135">
        <f>+VLOOKUP(N3135,'Thanh toán '!O$8:P$8099,2,0)</f>
        <v>4896543</v>
      </c>
      <c r="P3135">
        <f t="shared" si="236"/>
        <v>4896543</v>
      </c>
      <c r="Q3135" s="30">
        <f t="shared" si="237"/>
        <v>0</v>
      </c>
    </row>
    <row r="3136" spans="1:17" ht="26.3" hidden="1" x14ac:dyDescent="0.3">
      <c r="A3136" s="21">
        <v>22181</v>
      </c>
      <c r="B3136" s="22" t="s">
        <v>3532</v>
      </c>
      <c r="C3136" s="22" t="s">
        <v>1333</v>
      </c>
      <c r="D3136" s="27" t="s">
        <v>3504</v>
      </c>
      <c r="E3136" s="24" t="s">
        <v>20</v>
      </c>
      <c r="F3136" s="25" t="s">
        <v>1599</v>
      </c>
      <c r="G3136" s="22" t="s">
        <v>21</v>
      </c>
      <c r="H3136" s="26">
        <v>1097150</v>
      </c>
      <c r="I3136" s="28"/>
      <c r="J3136" s="26">
        <v>87772</v>
      </c>
      <c r="K3136" s="26">
        <v>1184922</v>
      </c>
      <c r="L3136" s="22" t="s">
        <v>1336</v>
      </c>
      <c r="M3136" s="22"/>
      <c r="N3136">
        <f t="shared" si="235"/>
        <v>13614</v>
      </c>
      <c r="O3136">
        <f>+VLOOKUP(N3136,'Thanh toán '!O$8:P$8099,2,0)</f>
        <v>1184922</v>
      </c>
      <c r="P3136">
        <f t="shared" si="236"/>
        <v>1184922</v>
      </c>
      <c r="Q3136" s="30">
        <f t="shared" si="237"/>
        <v>0</v>
      </c>
    </row>
    <row r="3137" spans="1:17" ht="26.3" hidden="1" x14ac:dyDescent="0.3">
      <c r="A3137" s="21">
        <v>22245</v>
      </c>
      <c r="B3137" s="22" t="s">
        <v>3533</v>
      </c>
      <c r="C3137" s="22" t="s">
        <v>1333</v>
      </c>
      <c r="D3137" s="27" t="s">
        <v>3504</v>
      </c>
      <c r="E3137" s="24" t="s">
        <v>23</v>
      </c>
      <c r="F3137" s="25" t="s">
        <v>1342</v>
      </c>
      <c r="G3137" s="22" t="s">
        <v>24</v>
      </c>
      <c r="H3137" s="26">
        <v>1416674</v>
      </c>
      <c r="I3137" s="28"/>
      <c r="J3137" s="26">
        <v>113334</v>
      </c>
      <c r="K3137" s="26">
        <v>1530008</v>
      </c>
      <c r="L3137" s="22" t="s">
        <v>1336</v>
      </c>
      <c r="M3137" s="22"/>
      <c r="N3137">
        <f t="shared" si="235"/>
        <v>13679</v>
      </c>
      <c r="O3137">
        <f>+VLOOKUP(N3137,'Thanh toán '!O$8:P$8099,2,0)</f>
        <v>1530008</v>
      </c>
      <c r="P3137">
        <f t="shared" si="236"/>
        <v>1530008</v>
      </c>
      <c r="Q3137" s="30">
        <f t="shared" si="237"/>
        <v>0</v>
      </c>
    </row>
    <row r="3138" spans="1:17" hidden="1" x14ac:dyDescent="0.3">
      <c r="A3138" s="21">
        <v>22262</v>
      </c>
      <c r="B3138" s="22" t="s">
        <v>3534</v>
      </c>
      <c r="C3138" s="22" t="s">
        <v>1333</v>
      </c>
      <c r="D3138" s="27" t="s">
        <v>3535</v>
      </c>
      <c r="E3138" s="24" t="s">
        <v>92</v>
      </c>
      <c r="F3138" s="25" t="s">
        <v>1413</v>
      </c>
      <c r="G3138" s="22" t="s">
        <v>93</v>
      </c>
      <c r="H3138" s="26">
        <v>1844890</v>
      </c>
      <c r="I3138" s="28"/>
      <c r="J3138" s="26">
        <v>147591</v>
      </c>
      <c r="K3138" s="26">
        <v>1992481</v>
      </c>
      <c r="L3138" s="22" t="s">
        <v>1336</v>
      </c>
      <c r="M3138" s="22"/>
      <c r="N3138">
        <f t="shared" si="235"/>
        <v>13696</v>
      </c>
      <c r="O3138">
        <f>+VLOOKUP(N3138,'Thanh toán '!O$8:P$8099,2,0)</f>
        <v>1992481</v>
      </c>
      <c r="P3138">
        <f t="shared" si="236"/>
        <v>1992481</v>
      </c>
      <c r="Q3138" s="30">
        <f t="shared" si="237"/>
        <v>0</v>
      </c>
    </row>
    <row r="3139" spans="1:17" hidden="1" x14ac:dyDescent="0.3">
      <c r="A3139" s="21">
        <v>22263</v>
      </c>
      <c r="B3139" s="22" t="s">
        <v>3536</v>
      </c>
      <c r="C3139" s="22" t="s">
        <v>1333</v>
      </c>
      <c r="D3139" s="27" t="s">
        <v>3535</v>
      </c>
      <c r="E3139" s="24" t="s">
        <v>96</v>
      </c>
      <c r="F3139" s="25" t="s">
        <v>1385</v>
      </c>
      <c r="G3139" s="22" t="s">
        <v>97</v>
      </c>
      <c r="H3139" s="26">
        <v>4647950</v>
      </c>
      <c r="I3139" s="28"/>
      <c r="J3139" s="26">
        <v>371836</v>
      </c>
      <c r="K3139" s="26">
        <v>5019786</v>
      </c>
      <c r="L3139" s="22" t="s">
        <v>1336</v>
      </c>
      <c r="M3139" s="22"/>
      <c r="N3139">
        <f t="shared" si="235"/>
        <v>13697</v>
      </c>
      <c r="O3139">
        <f>+VLOOKUP(N3139,'Thanh toán '!O$8:P$8099,2,0)</f>
        <v>5019786</v>
      </c>
      <c r="P3139">
        <f t="shared" si="236"/>
        <v>5019786</v>
      </c>
      <c r="Q3139" s="30">
        <f t="shared" ref="Q3139:Q3170" si="238">+O3139-K3139</f>
        <v>0</v>
      </c>
    </row>
    <row r="3140" spans="1:17" hidden="1" x14ac:dyDescent="0.3">
      <c r="A3140" s="21">
        <v>22264</v>
      </c>
      <c r="B3140" s="22" t="s">
        <v>3537</v>
      </c>
      <c r="C3140" s="22" t="s">
        <v>1333</v>
      </c>
      <c r="D3140" s="27" t="s">
        <v>3535</v>
      </c>
      <c r="E3140" s="24" t="s">
        <v>38</v>
      </c>
      <c r="F3140" s="25" t="s">
        <v>1348</v>
      </c>
      <c r="G3140" s="22" t="s">
        <v>39</v>
      </c>
      <c r="H3140" s="26">
        <v>247226</v>
      </c>
      <c r="I3140" s="28"/>
      <c r="J3140" s="26">
        <v>19778</v>
      </c>
      <c r="K3140" s="26">
        <v>267004</v>
      </c>
      <c r="L3140" s="22" t="s">
        <v>1336</v>
      </c>
      <c r="M3140" s="22"/>
      <c r="N3140">
        <f t="shared" si="235"/>
        <v>13698</v>
      </c>
      <c r="O3140">
        <f>+VLOOKUP(N3140,'Thanh toán '!O$8:P$8099,2,0)</f>
        <v>267004</v>
      </c>
      <c r="P3140">
        <f t="shared" si="236"/>
        <v>267004</v>
      </c>
      <c r="Q3140" s="30">
        <f t="shared" si="238"/>
        <v>0</v>
      </c>
    </row>
    <row r="3141" spans="1:17" hidden="1" x14ac:dyDescent="0.3">
      <c r="A3141" s="21">
        <v>22265</v>
      </c>
      <c r="B3141" s="22" t="s">
        <v>3538</v>
      </c>
      <c r="C3141" s="22" t="s">
        <v>1333</v>
      </c>
      <c r="D3141" s="27" t="s">
        <v>3535</v>
      </c>
      <c r="E3141" s="24" t="s">
        <v>38</v>
      </c>
      <c r="F3141" s="25" t="s">
        <v>1348</v>
      </c>
      <c r="G3141" s="22" t="s">
        <v>39</v>
      </c>
      <c r="H3141" s="26">
        <v>1401530</v>
      </c>
      <c r="I3141" s="28"/>
      <c r="J3141" s="26">
        <v>112122</v>
      </c>
      <c r="K3141" s="26">
        <v>1513652</v>
      </c>
      <c r="L3141" s="22" t="s">
        <v>1336</v>
      </c>
      <c r="M3141" s="22"/>
      <c r="N3141">
        <f t="shared" si="235"/>
        <v>13699</v>
      </c>
      <c r="O3141">
        <f>+VLOOKUP(N3141,'Thanh toán '!O$8:P$8099,2,0)</f>
        <v>1513652</v>
      </c>
      <c r="P3141">
        <f t="shared" si="236"/>
        <v>1513652</v>
      </c>
      <c r="Q3141" s="30">
        <f t="shared" si="238"/>
        <v>0</v>
      </c>
    </row>
    <row r="3142" spans="1:17" hidden="1" x14ac:dyDescent="0.3">
      <c r="A3142" s="21">
        <v>22267</v>
      </c>
      <c r="B3142" s="22" t="s">
        <v>3539</v>
      </c>
      <c r="C3142" s="22" t="s">
        <v>1333</v>
      </c>
      <c r="D3142" s="27" t="s">
        <v>3535</v>
      </c>
      <c r="E3142" s="24" t="s">
        <v>38</v>
      </c>
      <c r="F3142" s="25" t="s">
        <v>1348</v>
      </c>
      <c r="G3142" s="22" t="s">
        <v>39</v>
      </c>
      <c r="H3142" s="26">
        <v>367155</v>
      </c>
      <c r="I3142" s="28"/>
      <c r="J3142" s="26">
        <v>29372</v>
      </c>
      <c r="K3142" s="26">
        <v>396527</v>
      </c>
      <c r="L3142" s="22" t="s">
        <v>1336</v>
      </c>
      <c r="M3142" s="22"/>
      <c r="N3142">
        <f t="shared" ref="N3142:N3205" si="239">+B3142*1</f>
        <v>13701</v>
      </c>
      <c r="O3142">
        <f>+VLOOKUP(N3142,'Thanh toán '!O$8:P$8099,2,0)</f>
        <v>396527</v>
      </c>
      <c r="P3142">
        <f t="shared" ref="P3142:P3205" si="240">+O3142</f>
        <v>396527</v>
      </c>
      <c r="Q3142" s="30">
        <f t="shared" si="238"/>
        <v>0</v>
      </c>
    </row>
    <row r="3143" spans="1:17" hidden="1" x14ac:dyDescent="0.3">
      <c r="A3143" s="21">
        <v>22268</v>
      </c>
      <c r="B3143" s="22" t="s">
        <v>3540</v>
      </c>
      <c r="C3143" s="22" t="s">
        <v>1333</v>
      </c>
      <c r="D3143" s="27" t="s">
        <v>3535</v>
      </c>
      <c r="E3143" s="24" t="s">
        <v>38</v>
      </c>
      <c r="F3143" s="25" t="s">
        <v>1348</v>
      </c>
      <c r="G3143" s="22" t="s">
        <v>39</v>
      </c>
      <c r="H3143" s="26">
        <v>1154079</v>
      </c>
      <c r="I3143" s="28"/>
      <c r="J3143" s="26">
        <v>92326</v>
      </c>
      <c r="K3143" s="26">
        <v>1246405</v>
      </c>
      <c r="L3143" s="22" t="s">
        <v>1336</v>
      </c>
      <c r="M3143" s="22"/>
      <c r="N3143">
        <f t="shared" si="239"/>
        <v>13702</v>
      </c>
      <c r="O3143">
        <f>+VLOOKUP(N3143,'Thanh toán '!O$8:P$8099,2,0)</f>
        <v>1246405</v>
      </c>
      <c r="P3143">
        <f t="shared" si="240"/>
        <v>1246405</v>
      </c>
      <c r="Q3143" s="30">
        <f t="shared" si="238"/>
        <v>0</v>
      </c>
    </row>
    <row r="3144" spans="1:17" hidden="1" x14ac:dyDescent="0.3">
      <c r="A3144" s="21">
        <v>22269</v>
      </c>
      <c r="B3144" s="22" t="s">
        <v>3541</v>
      </c>
      <c r="C3144" s="22" t="s">
        <v>1333</v>
      </c>
      <c r="D3144" s="27" t="s">
        <v>3535</v>
      </c>
      <c r="E3144" s="24" t="s">
        <v>38</v>
      </c>
      <c r="F3144" s="25" t="s">
        <v>1348</v>
      </c>
      <c r="G3144" s="22" t="s">
        <v>39</v>
      </c>
      <c r="H3144" s="26">
        <v>1423127</v>
      </c>
      <c r="I3144" s="28"/>
      <c r="J3144" s="26">
        <v>113850</v>
      </c>
      <c r="K3144" s="26">
        <v>1536977</v>
      </c>
      <c r="L3144" s="22" t="s">
        <v>1336</v>
      </c>
      <c r="M3144" s="22"/>
      <c r="N3144">
        <f t="shared" si="239"/>
        <v>13703</v>
      </c>
      <c r="O3144">
        <f>+VLOOKUP(N3144,'Thanh toán '!O$8:P$8099,2,0)</f>
        <v>1536977</v>
      </c>
      <c r="P3144">
        <f t="shared" si="240"/>
        <v>1536977</v>
      </c>
      <c r="Q3144" s="30">
        <f t="shared" si="238"/>
        <v>0</v>
      </c>
    </row>
    <row r="3145" spans="1:17" hidden="1" x14ac:dyDescent="0.3">
      <c r="A3145" s="21">
        <v>22270</v>
      </c>
      <c r="B3145" s="22" t="s">
        <v>3542</v>
      </c>
      <c r="C3145" s="22" t="s">
        <v>1333</v>
      </c>
      <c r="D3145" s="27" t="s">
        <v>3535</v>
      </c>
      <c r="E3145" s="24" t="s">
        <v>38</v>
      </c>
      <c r="F3145" s="25" t="s">
        <v>1348</v>
      </c>
      <c r="G3145" s="22" t="s">
        <v>39</v>
      </c>
      <c r="H3145" s="26">
        <v>1173355</v>
      </c>
      <c r="I3145" s="28"/>
      <c r="J3145" s="26">
        <v>93868</v>
      </c>
      <c r="K3145" s="26">
        <v>1267223</v>
      </c>
      <c r="L3145" s="22" t="s">
        <v>1336</v>
      </c>
      <c r="M3145" s="22"/>
      <c r="N3145">
        <f t="shared" si="239"/>
        <v>13704</v>
      </c>
      <c r="O3145">
        <f>+VLOOKUP(N3145,'Thanh toán '!O$8:P$8099,2,0)</f>
        <v>1267223</v>
      </c>
      <c r="P3145">
        <f t="shared" si="240"/>
        <v>1267223</v>
      </c>
      <c r="Q3145" s="30">
        <f t="shared" si="238"/>
        <v>0</v>
      </c>
    </row>
    <row r="3146" spans="1:17" hidden="1" x14ac:dyDescent="0.3">
      <c r="A3146" s="21">
        <v>22271</v>
      </c>
      <c r="B3146" s="22" t="s">
        <v>3543</v>
      </c>
      <c r="C3146" s="22" t="s">
        <v>1333</v>
      </c>
      <c r="D3146" s="27" t="s">
        <v>3535</v>
      </c>
      <c r="E3146" s="24" t="s">
        <v>228</v>
      </c>
      <c r="F3146" s="25" t="s">
        <v>1615</v>
      </c>
      <c r="G3146" s="22" t="s">
        <v>229</v>
      </c>
      <c r="H3146" s="26">
        <v>3575900</v>
      </c>
      <c r="I3146" s="28"/>
      <c r="J3146" s="26">
        <v>286072</v>
      </c>
      <c r="K3146" s="26">
        <v>3861972</v>
      </c>
      <c r="L3146" s="22" t="s">
        <v>1336</v>
      </c>
      <c r="M3146" s="22"/>
      <c r="N3146">
        <f t="shared" si="239"/>
        <v>13705</v>
      </c>
      <c r="O3146">
        <f>+VLOOKUP(N3146,'Thanh toán '!O$8:P$8099,2,0)</f>
        <v>3861972</v>
      </c>
      <c r="P3146">
        <f t="shared" si="240"/>
        <v>3861972</v>
      </c>
      <c r="Q3146" s="30">
        <f t="shared" si="238"/>
        <v>0</v>
      </c>
    </row>
    <row r="3147" spans="1:17" hidden="1" x14ac:dyDescent="0.3">
      <c r="A3147" s="21">
        <v>22272</v>
      </c>
      <c r="B3147" s="22" t="s">
        <v>3544</v>
      </c>
      <c r="C3147" s="22" t="s">
        <v>1333</v>
      </c>
      <c r="D3147" s="27" t="s">
        <v>3535</v>
      </c>
      <c r="E3147" s="24" t="s">
        <v>38</v>
      </c>
      <c r="F3147" s="25" t="s">
        <v>1348</v>
      </c>
      <c r="G3147" s="22" t="s">
        <v>39</v>
      </c>
      <c r="H3147" s="26">
        <v>790736</v>
      </c>
      <c r="I3147" s="28"/>
      <c r="J3147" s="26">
        <v>63259</v>
      </c>
      <c r="K3147" s="26">
        <v>853995</v>
      </c>
      <c r="L3147" s="22" t="s">
        <v>1336</v>
      </c>
      <c r="M3147" s="22"/>
      <c r="N3147">
        <f t="shared" si="239"/>
        <v>13706</v>
      </c>
      <c r="O3147">
        <f>+VLOOKUP(N3147,'Thanh toán '!O$8:P$8099,2,0)</f>
        <v>853995</v>
      </c>
      <c r="P3147">
        <f t="shared" si="240"/>
        <v>853995</v>
      </c>
      <c r="Q3147" s="30">
        <f t="shared" si="238"/>
        <v>0</v>
      </c>
    </row>
    <row r="3148" spans="1:17" hidden="1" x14ac:dyDescent="0.3">
      <c r="A3148" s="21">
        <v>22274</v>
      </c>
      <c r="B3148" s="22" t="s">
        <v>3545</v>
      </c>
      <c r="C3148" s="22" t="s">
        <v>1333</v>
      </c>
      <c r="D3148" s="27" t="s">
        <v>3535</v>
      </c>
      <c r="E3148" s="24" t="s">
        <v>38</v>
      </c>
      <c r="F3148" s="25" t="s">
        <v>1348</v>
      </c>
      <c r="G3148" s="22" t="s">
        <v>39</v>
      </c>
      <c r="H3148" s="26">
        <v>702152</v>
      </c>
      <c r="I3148" s="28"/>
      <c r="J3148" s="26">
        <v>56172</v>
      </c>
      <c r="K3148" s="26">
        <v>758324</v>
      </c>
      <c r="L3148" s="22" t="s">
        <v>1336</v>
      </c>
      <c r="M3148" s="22"/>
      <c r="N3148">
        <f t="shared" si="239"/>
        <v>13708</v>
      </c>
      <c r="O3148">
        <f>+VLOOKUP(N3148,'Thanh toán '!O$8:P$8099,2,0)</f>
        <v>758324</v>
      </c>
      <c r="P3148">
        <f t="shared" si="240"/>
        <v>758324</v>
      </c>
      <c r="Q3148" s="30">
        <f t="shared" si="238"/>
        <v>0</v>
      </c>
    </row>
    <row r="3149" spans="1:17" ht="26.3" hidden="1" x14ac:dyDescent="0.3">
      <c r="A3149" s="21">
        <v>22276</v>
      </c>
      <c r="B3149" s="22" t="s">
        <v>3546</v>
      </c>
      <c r="C3149" s="22" t="s">
        <v>1333</v>
      </c>
      <c r="D3149" s="27" t="s">
        <v>3535</v>
      </c>
      <c r="E3149" s="24" t="s">
        <v>99</v>
      </c>
      <c r="F3149" s="25" t="s">
        <v>1392</v>
      </c>
      <c r="G3149" s="22" t="s">
        <v>100</v>
      </c>
      <c r="H3149" s="26">
        <v>2019595</v>
      </c>
      <c r="I3149" s="28"/>
      <c r="J3149" s="26">
        <v>161568</v>
      </c>
      <c r="K3149" s="26">
        <v>2181163</v>
      </c>
      <c r="L3149" s="22" t="s">
        <v>1336</v>
      </c>
      <c r="M3149" s="22"/>
      <c r="N3149">
        <f t="shared" si="239"/>
        <v>13710</v>
      </c>
      <c r="O3149">
        <f>+VLOOKUP(N3149,'Thanh toán '!O$8:P$8099,2,0)</f>
        <v>2181163</v>
      </c>
      <c r="P3149">
        <f t="shared" si="240"/>
        <v>2181163</v>
      </c>
      <c r="Q3149" s="30">
        <f t="shared" si="238"/>
        <v>0</v>
      </c>
    </row>
    <row r="3150" spans="1:17" hidden="1" x14ac:dyDescent="0.3">
      <c r="A3150" s="21">
        <v>22277</v>
      </c>
      <c r="B3150" s="22" t="s">
        <v>3547</v>
      </c>
      <c r="C3150" s="22" t="s">
        <v>1333</v>
      </c>
      <c r="D3150" s="27" t="s">
        <v>3535</v>
      </c>
      <c r="E3150" s="24" t="s">
        <v>42</v>
      </c>
      <c r="F3150" s="25" t="s">
        <v>1359</v>
      </c>
      <c r="G3150" s="22" t="s">
        <v>43</v>
      </c>
      <c r="H3150" s="26">
        <v>1931485</v>
      </c>
      <c r="I3150" s="28"/>
      <c r="J3150" s="26">
        <v>154519</v>
      </c>
      <c r="K3150" s="26">
        <v>2086004</v>
      </c>
      <c r="L3150" s="22" t="s">
        <v>1336</v>
      </c>
      <c r="M3150" s="22"/>
      <c r="N3150">
        <f t="shared" si="239"/>
        <v>13711</v>
      </c>
      <c r="O3150">
        <f>+VLOOKUP(N3150,'Thanh toán '!O$8:P$8099,2,0)</f>
        <v>2086004</v>
      </c>
      <c r="P3150">
        <f t="shared" si="240"/>
        <v>2086004</v>
      </c>
      <c r="Q3150" s="30">
        <f t="shared" si="238"/>
        <v>0</v>
      </c>
    </row>
    <row r="3151" spans="1:17" hidden="1" x14ac:dyDescent="0.3">
      <c r="A3151" s="21">
        <v>22278</v>
      </c>
      <c r="B3151" s="22" t="s">
        <v>3548</v>
      </c>
      <c r="C3151" s="22" t="s">
        <v>1333</v>
      </c>
      <c r="D3151" s="27" t="s">
        <v>3535</v>
      </c>
      <c r="E3151" s="24" t="s">
        <v>38</v>
      </c>
      <c r="F3151" s="25" t="s">
        <v>1348</v>
      </c>
      <c r="G3151" s="22" t="s">
        <v>39</v>
      </c>
      <c r="H3151" s="26">
        <v>904090</v>
      </c>
      <c r="I3151" s="28"/>
      <c r="J3151" s="26">
        <v>72327</v>
      </c>
      <c r="K3151" s="26">
        <v>976417</v>
      </c>
      <c r="L3151" s="22" t="s">
        <v>1336</v>
      </c>
      <c r="M3151" s="22"/>
      <c r="N3151">
        <f t="shared" si="239"/>
        <v>13712</v>
      </c>
      <c r="O3151">
        <f>+VLOOKUP(N3151,'Thanh toán '!O$8:P$8099,2,0)</f>
        <v>976417</v>
      </c>
      <c r="P3151">
        <f t="shared" si="240"/>
        <v>976417</v>
      </c>
      <c r="Q3151" s="30">
        <f t="shared" si="238"/>
        <v>0</v>
      </c>
    </row>
    <row r="3152" spans="1:17" hidden="1" x14ac:dyDescent="0.3">
      <c r="A3152" s="21">
        <v>22282</v>
      </c>
      <c r="B3152" s="22" t="s">
        <v>3549</v>
      </c>
      <c r="C3152" s="22" t="s">
        <v>1333</v>
      </c>
      <c r="D3152" s="27" t="s">
        <v>3535</v>
      </c>
      <c r="E3152" s="24" t="s">
        <v>38</v>
      </c>
      <c r="F3152" s="25" t="s">
        <v>1348</v>
      </c>
      <c r="G3152" s="22" t="s">
        <v>39</v>
      </c>
      <c r="H3152" s="26">
        <v>729860</v>
      </c>
      <c r="I3152" s="28"/>
      <c r="J3152" s="26">
        <v>58389</v>
      </c>
      <c r="K3152" s="26">
        <v>788249</v>
      </c>
      <c r="L3152" s="22" t="s">
        <v>1336</v>
      </c>
      <c r="M3152" s="22"/>
      <c r="N3152">
        <f t="shared" si="239"/>
        <v>13716</v>
      </c>
      <c r="O3152">
        <f>+VLOOKUP(N3152,'Thanh toán '!O$8:P$8099,2,0)</f>
        <v>788249</v>
      </c>
      <c r="P3152">
        <f t="shared" si="240"/>
        <v>788249</v>
      </c>
      <c r="Q3152" s="30">
        <f t="shared" si="238"/>
        <v>0</v>
      </c>
    </row>
    <row r="3153" spans="1:17" hidden="1" x14ac:dyDescent="0.3">
      <c r="A3153" s="21">
        <v>22283</v>
      </c>
      <c r="B3153" s="22" t="s">
        <v>3550</v>
      </c>
      <c r="C3153" s="22" t="s">
        <v>1333</v>
      </c>
      <c r="D3153" s="27" t="s">
        <v>3535</v>
      </c>
      <c r="E3153" s="24" t="s">
        <v>38</v>
      </c>
      <c r="F3153" s="25" t="s">
        <v>1348</v>
      </c>
      <c r="G3153" s="22" t="s">
        <v>39</v>
      </c>
      <c r="H3153" s="26">
        <v>891012</v>
      </c>
      <c r="I3153" s="28"/>
      <c r="J3153" s="26">
        <v>71281</v>
      </c>
      <c r="K3153" s="26">
        <v>962293</v>
      </c>
      <c r="L3153" s="22" t="s">
        <v>1336</v>
      </c>
      <c r="M3153" s="22"/>
      <c r="N3153">
        <f t="shared" si="239"/>
        <v>13717</v>
      </c>
      <c r="O3153">
        <f>+VLOOKUP(N3153,'Thanh toán '!O$8:P$8099,2,0)</f>
        <v>962293</v>
      </c>
      <c r="P3153">
        <f t="shared" si="240"/>
        <v>962293</v>
      </c>
      <c r="Q3153" s="30">
        <f t="shared" si="238"/>
        <v>0</v>
      </c>
    </row>
    <row r="3154" spans="1:17" hidden="1" x14ac:dyDescent="0.3">
      <c r="A3154" s="21">
        <v>22284</v>
      </c>
      <c r="B3154" s="22" t="s">
        <v>3551</v>
      </c>
      <c r="C3154" s="22" t="s">
        <v>1333</v>
      </c>
      <c r="D3154" s="27" t="s">
        <v>3535</v>
      </c>
      <c r="E3154" s="24" t="s">
        <v>38</v>
      </c>
      <c r="F3154" s="25" t="s">
        <v>1348</v>
      </c>
      <c r="G3154" s="22" t="s">
        <v>39</v>
      </c>
      <c r="H3154" s="26">
        <v>704013</v>
      </c>
      <c r="I3154" s="28"/>
      <c r="J3154" s="26">
        <v>56321</v>
      </c>
      <c r="K3154" s="26">
        <v>760334</v>
      </c>
      <c r="L3154" s="22" t="s">
        <v>1336</v>
      </c>
      <c r="M3154" s="22"/>
      <c r="N3154">
        <f t="shared" si="239"/>
        <v>13718</v>
      </c>
      <c r="O3154">
        <f>+VLOOKUP(N3154,'Thanh toán '!O$8:P$8099,2,0)</f>
        <v>760334</v>
      </c>
      <c r="P3154">
        <f t="shared" si="240"/>
        <v>760334</v>
      </c>
      <c r="Q3154" s="30">
        <f t="shared" si="238"/>
        <v>0</v>
      </c>
    </row>
    <row r="3155" spans="1:17" ht="26.3" hidden="1" x14ac:dyDescent="0.3">
      <c r="A3155" s="21">
        <v>22285</v>
      </c>
      <c r="B3155" s="22" t="s">
        <v>3552</v>
      </c>
      <c r="C3155" s="22" t="s">
        <v>1333</v>
      </c>
      <c r="D3155" s="27" t="s">
        <v>3535</v>
      </c>
      <c r="E3155" s="24" t="s">
        <v>59</v>
      </c>
      <c r="F3155" s="25" t="s">
        <v>1474</v>
      </c>
      <c r="G3155" s="22" t="s">
        <v>60</v>
      </c>
      <c r="H3155" s="26">
        <v>1728645</v>
      </c>
      <c r="I3155" s="28"/>
      <c r="J3155" s="26">
        <v>138292</v>
      </c>
      <c r="K3155" s="26">
        <v>1866937</v>
      </c>
      <c r="L3155" s="22" t="s">
        <v>1336</v>
      </c>
      <c r="M3155" s="22"/>
      <c r="N3155">
        <f t="shared" si="239"/>
        <v>13719</v>
      </c>
      <c r="O3155">
        <f>+VLOOKUP(N3155,'Thanh toán '!O$8:P$8099,2,0)</f>
        <v>1866937</v>
      </c>
      <c r="P3155">
        <f t="shared" si="240"/>
        <v>1866937</v>
      </c>
      <c r="Q3155" s="30">
        <f t="shared" si="238"/>
        <v>0</v>
      </c>
    </row>
    <row r="3156" spans="1:17" hidden="1" x14ac:dyDescent="0.3">
      <c r="A3156" s="21">
        <v>22286</v>
      </c>
      <c r="B3156" s="22" t="s">
        <v>3553</v>
      </c>
      <c r="C3156" s="22" t="s">
        <v>1333</v>
      </c>
      <c r="D3156" s="27" t="s">
        <v>3535</v>
      </c>
      <c r="E3156" s="24" t="s">
        <v>38</v>
      </c>
      <c r="F3156" s="25" t="s">
        <v>1348</v>
      </c>
      <c r="G3156" s="22" t="s">
        <v>39</v>
      </c>
      <c r="H3156" s="26">
        <v>915444</v>
      </c>
      <c r="I3156" s="28"/>
      <c r="J3156" s="26">
        <v>73236</v>
      </c>
      <c r="K3156" s="26">
        <v>988680</v>
      </c>
      <c r="L3156" s="22" t="s">
        <v>1336</v>
      </c>
      <c r="M3156" s="22"/>
      <c r="N3156">
        <f t="shared" si="239"/>
        <v>13720</v>
      </c>
      <c r="O3156">
        <f>+VLOOKUP(N3156,'Thanh toán '!O$8:P$8099,2,0)</f>
        <v>988680</v>
      </c>
      <c r="P3156">
        <f t="shared" si="240"/>
        <v>988680</v>
      </c>
      <c r="Q3156" s="30">
        <f t="shared" si="238"/>
        <v>0</v>
      </c>
    </row>
    <row r="3157" spans="1:17" hidden="1" x14ac:dyDescent="0.3">
      <c r="A3157" s="21">
        <v>22287</v>
      </c>
      <c r="B3157" s="22" t="s">
        <v>3554</v>
      </c>
      <c r="C3157" s="22" t="s">
        <v>1333</v>
      </c>
      <c r="D3157" s="27" t="s">
        <v>3535</v>
      </c>
      <c r="E3157" s="24" t="s">
        <v>38</v>
      </c>
      <c r="F3157" s="25" t="s">
        <v>1348</v>
      </c>
      <c r="G3157" s="22" t="s">
        <v>39</v>
      </c>
      <c r="H3157" s="26">
        <v>910665</v>
      </c>
      <c r="I3157" s="28"/>
      <c r="J3157" s="26">
        <v>72853</v>
      </c>
      <c r="K3157" s="26">
        <v>983518</v>
      </c>
      <c r="L3157" s="22" t="s">
        <v>1336</v>
      </c>
      <c r="M3157" s="22"/>
      <c r="N3157">
        <f t="shared" si="239"/>
        <v>13721</v>
      </c>
      <c r="O3157">
        <f>+VLOOKUP(N3157,'Thanh toán '!O$8:P$8099,2,0)</f>
        <v>983518</v>
      </c>
      <c r="P3157">
        <f t="shared" si="240"/>
        <v>983518</v>
      </c>
      <c r="Q3157" s="30">
        <f t="shared" si="238"/>
        <v>0</v>
      </c>
    </row>
    <row r="3158" spans="1:17" hidden="1" x14ac:dyDescent="0.3">
      <c r="A3158" s="21">
        <v>22292</v>
      </c>
      <c r="B3158" s="22" t="s">
        <v>3555</v>
      </c>
      <c r="C3158" s="22" t="s">
        <v>1333</v>
      </c>
      <c r="D3158" s="27" t="s">
        <v>3535</v>
      </c>
      <c r="E3158" s="24" t="s">
        <v>38</v>
      </c>
      <c r="F3158" s="25" t="s">
        <v>1348</v>
      </c>
      <c r="G3158" s="22" t="s">
        <v>39</v>
      </c>
      <c r="H3158" s="26">
        <v>1031310</v>
      </c>
      <c r="I3158" s="28"/>
      <c r="J3158" s="26">
        <v>82505</v>
      </c>
      <c r="K3158" s="26">
        <v>1113815</v>
      </c>
      <c r="L3158" s="22" t="s">
        <v>1336</v>
      </c>
      <c r="M3158" s="22"/>
      <c r="N3158">
        <f t="shared" si="239"/>
        <v>13726</v>
      </c>
      <c r="O3158">
        <f>+VLOOKUP(N3158,'Thanh toán '!O$8:P$8099,2,0)</f>
        <v>1113815</v>
      </c>
      <c r="P3158">
        <f t="shared" si="240"/>
        <v>1113815</v>
      </c>
      <c r="Q3158" s="30">
        <f t="shared" si="238"/>
        <v>0</v>
      </c>
    </row>
    <row r="3159" spans="1:17" hidden="1" x14ac:dyDescent="0.3">
      <c r="A3159" s="21">
        <v>22307</v>
      </c>
      <c r="B3159" s="22" t="s">
        <v>3556</v>
      </c>
      <c r="C3159" s="22" t="s">
        <v>1333</v>
      </c>
      <c r="D3159" s="27" t="s">
        <v>3535</v>
      </c>
      <c r="E3159" s="24" t="s">
        <v>38</v>
      </c>
      <c r="F3159" s="25" t="s">
        <v>1348</v>
      </c>
      <c r="G3159" s="22" t="s">
        <v>39</v>
      </c>
      <c r="H3159" s="26">
        <v>1052287</v>
      </c>
      <c r="I3159" s="28"/>
      <c r="J3159" s="26">
        <v>84183</v>
      </c>
      <c r="K3159" s="26">
        <v>1136470</v>
      </c>
      <c r="L3159" s="22" t="s">
        <v>1336</v>
      </c>
      <c r="M3159" s="22"/>
      <c r="N3159">
        <f t="shared" si="239"/>
        <v>13741</v>
      </c>
      <c r="O3159">
        <f>+VLOOKUP(N3159,'Thanh toán '!O$8:P$8099,2,0)</f>
        <v>1136470</v>
      </c>
      <c r="P3159">
        <f t="shared" si="240"/>
        <v>1136470</v>
      </c>
      <c r="Q3159" s="30">
        <f t="shared" si="238"/>
        <v>0</v>
      </c>
    </row>
    <row r="3160" spans="1:17" hidden="1" x14ac:dyDescent="0.3">
      <c r="A3160" s="21">
        <v>22309</v>
      </c>
      <c r="B3160" s="22" t="s">
        <v>3557</v>
      </c>
      <c r="C3160" s="22" t="s">
        <v>1333</v>
      </c>
      <c r="D3160" s="27" t="s">
        <v>3535</v>
      </c>
      <c r="E3160" s="24" t="s">
        <v>164</v>
      </c>
      <c r="F3160" s="25" t="s">
        <v>1506</v>
      </c>
      <c r="G3160" s="22" t="s">
        <v>165</v>
      </c>
      <c r="H3160" s="26">
        <v>3002370</v>
      </c>
      <c r="I3160" s="28"/>
      <c r="J3160" s="26">
        <v>240190</v>
      </c>
      <c r="K3160" s="26">
        <v>3242560</v>
      </c>
      <c r="L3160" s="22" t="s">
        <v>1336</v>
      </c>
      <c r="M3160" s="22"/>
      <c r="N3160">
        <f t="shared" si="239"/>
        <v>13743</v>
      </c>
      <c r="O3160">
        <f>+VLOOKUP(N3160,'Thanh toán '!O$8:P$8099,2,0)</f>
        <v>3242560</v>
      </c>
      <c r="P3160">
        <f t="shared" si="240"/>
        <v>3242560</v>
      </c>
      <c r="Q3160" s="30">
        <f t="shared" si="238"/>
        <v>0</v>
      </c>
    </row>
    <row r="3161" spans="1:17" hidden="1" x14ac:dyDescent="0.3">
      <c r="A3161" s="21">
        <v>22310</v>
      </c>
      <c r="B3161" s="22" t="s">
        <v>3558</v>
      </c>
      <c r="C3161" s="22" t="s">
        <v>1333</v>
      </c>
      <c r="D3161" s="27" t="s">
        <v>3535</v>
      </c>
      <c r="E3161" s="24" t="s">
        <v>38</v>
      </c>
      <c r="F3161" s="25" t="s">
        <v>1348</v>
      </c>
      <c r="G3161" s="22" t="s">
        <v>39</v>
      </c>
      <c r="H3161" s="26">
        <v>922445</v>
      </c>
      <c r="I3161" s="28"/>
      <c r="J3161" s="26">
        <v>73796</v>
      </c>
      <c r="K3161" s="26">
        <v>996241</v>
      </c>
      <c r="L3161" s="22" t="s">
        <v>1336</v>
      </c>
      <c r="M3161" s="22"/>
      <c r="N3161">
        <f t="shared" si="239"/>
        <v>13744</v>
      </c>
      <c r="O3161">
        <f>+VLOOKUP(N3161,'Thanh toán '!O$8:P$8099,2,0)</f>
        <v>996241</v>
      </c>
      <c r="P3161">
        <f t="shared" si="240"/>
        <v>996241</v>
      </c>
      <c r="Q3161" s="30">
        <f t="shared" si="238"/>
        <v>0</v>
      </c>
    </row>
    <row r="3162" spans="1:17" hidden="1" x14ac:dyDescent="0.3">
      <c r="A3162" s="21">
        <v>22312</v>
      </c>
      <c r="B3162" s="22" t="s">
        <v>3559</v>
      </c>
      <c r="C3162" s="22" t="s">
        <v>1333</v>
      </c>
      <c r="D3162" s="27" t="s">
        <v>3535</v>
      </c>
      <c r="E3162" s="24" t="s">
        <v>38</v>
      </c>
      <c r="F3162" s="25" t="s">
        <v>1348</v>
      </c>
      <c r="G3162" s="22" t="s">
        <v>39</v>
      </c>
      <c r="H3162" s="26">
        <v>546546</v>
      </c>
      <c r="I3162" s="28"/>
      <c r="J3162" s="26">
        <v>43724</v>
      </c>
      <c r="K3162" s="26">
        <v>590270</v>
      </c>
      <c r="L3162" s="22" t="s">
        <v>1336</v>
      </c>
      <c r="M3162" s="22"/>
      <c r="N3162">
        <f t="shared" si="239"/>
        <v>13746</v>
      </c>
      <c r="O3162">
        <f>+VLOOKUP(N3162,'Thanh toán '!O$8:P$8099,2,0)</f>
        <v>590270</v>
      </c>
      <c r="P3162">
        <f t="shared" si="240"/>
        <v>590270</v>
      </c>
      <c r="Q3162" s="30">
        <f t="shared" si="238"/>
        <v>0</v>
      </c>
    </row>
    <row r="3163" spans="1:17" hidden="1" x14ac:dyDescent="0.3">
      <c r="A3163" s="21">
        <v>22315</v>
      </c>
      <c r="B3163" s="22" t="s">
        <v>3560</v>
      </c>
      <c r="C3163" s="22" t="s">
        <v>1333</v>
      </c>
      <c r="D3163" s="27" t="s">
        <v>3535</v>
      </c>
      <c r="E3163" s="24" t="s">
        <v>38</v>
      </c>
      <c r="F3163" s="25" t="s">
        <v>1348</v>
      </c>
      <c r="G3163" s="22" t="s">
        <v>39</v>
      </c>
      <c r="H3163" s="26">
        <v>832524</v>
      </c>
      <c r="I3163" s="28"/>
      <c r="J3163" s="26">
        <v>66602</v>
      </c>
      <c r="K3163" s="26">
        <v>899126</v>
      </c>
      <c r="L3163" s="22" t="s">
        <v>1336</v>
      </c>
      <c r="M3163" s="22"/>
      <c r="N3163">
        <f t="shared" si="239"/>
        <v>13749</v>
      </c>
      <c r="O3163">
        <f>+VLOOKUP(N3163,'Thanh toán '!O$8:P$8099,2,0)</f>
        <v>899126</v>
      </c>
      <c r="P3163">
        <f t="shared" si="240"/>
        <v>899126</v>
      </c>
      <c r="Q3163" s="30">
        <f t="shared" si="238"/>
        <v>0</v>
      </c>
    </row>
    <row r="3164" spans="1:17" hidden="1" x14ac:dyDescent="0.3">
      <c r="A3164" s="21">
        <v>22317</v>
      </c>
      <c r="B3164" s="22" t="s">
        <v>3561</v>
      </c>
      <c r="C3164" s="22" t="s">
        <v>1333</v>
      </c>
      <c r="D3164" s="27" t="s">
        <v>3535</v>
      </c>
      <c r="E3164" s="24" t="s">
        <v>38</v>
      </c>
      <c r="F3164" s="25" t="s">
        <v>1348</v>
      </c>
      <c r="G3164" s="22" t="s">
        <v>39</v>
      </c>
      <c r="H3164" s="26">
        <v>1281290</v>
      </c>
      <c r="I3164" s="28"/>
      <c r="J3164" s="26">
        <v>102503</v>
      </c>
      <c r="K3164" s="26">
        <v>1383793</v>
      </c>
      <c r="L3164" s="22" t="s">
        <v>1336</v>
      </c>
      <c r="M3164" s="22"/>
      <c r="N3164">
        <f t="shared" si="239"/>
        <v>13751</v>
      </c>
      <c r="O3164">
        <f>+VLOOKUP(N3164,'Thanh toán '!O$8:P$8099,2,0)</f>
        <v>1383793</v>
      </c>
      <c r="P3164">
        <f t="shared" si="240"/>
        <v>1383793</v>
      </c>
      <c r="Q3164" s="30">
        <f t="shared" si="238"/>
        <v>0</v>
      </c>
    </row>
    <row r="3165" spans="1:17" hidden="1" x14ac:dyDescent="0.3">
      <c r="A3165" s="21">
        <v>22318</v>
      </c>
      <c r="B3165" s="22" t="s">
        <v>3562</v>
      </c>
      <c r="C3165" s="22" t="s">
        <v>1333</v>
      </c>
      <c r="D3165" s="27" t="s">
        <v>3535</v>
      </c>
      <c r="E3165" s="24" t="s">
        <v>38</v>
      </c>
      <c r="F3165" s="25" t="s">
        <v>1348</v>
      </c>
      <c r="G3165" s="22" t="s">
        <v>39</v>
      </c>
      <c r="H3165" s="26">
        <v>693319</v>
      </c>
      <c r="I3165" s="28"/>
      <c r="J3165" s="26">
        <v>55466</v>
      </c>
      <c r="K3165" s="26">
        <v>748785</v>
      </c>
      <c r="L3165" s="22" t="s">
        <v>1336</v>
      </c>
      <c r="M3165" s="22"/>
      <c r="N3165">
        <f t="shared" si="239"/>
        <v>13752</v>
      </c>
      <c r="O3165">
        <f>+VLOOKUP(N3165,'Thanh toán '!O$8:P$8099,2,0)</f>
        <v>748785</v>
      </c>
      <c r="P3165">
        <f t="shared" si="240"/>
        <v>748785</v>
      </c>
      <c r="Q3165" s="30">
        <f t="shared" si="238"/>
        <v>0</v>
      </c>
    </row>
    <row r="3166" spans="1:17" ht="26.3" hidden="1" x14ac:dyDescent="0.3">
      <c r="A3166" s="21">
        <v>22319</v>
      </c>
      <c r="B3166" s="22" t="s">
        <v>3563</v>
      </c>
      <c r="C3166" s="22" t="s">
        <v>1333</v>
      </c>
      <c r="D3166" s="27" t="s">
        <v>3535</v>
      </c>
      <c r="E3166" s="24" t="s">
        <v>271</v>
      </c>
      <c r="F3166" s="25" t="s">
        <v>1425</v>
      </c>
      <c r="G3166" s="22" t="s">
        <v>272</v>
      </c>
      <c r="H3166" s="26">
        <v>2073065</v>
      </c>
      <c r="I3166" s="28"/>
      <c r="J3166" s="26">
        <v>165845</v>
      </c>
      <c r="K3166" s="26">
        <v>2238910</v>
      </c>
      <c r="L3166" s="22" t="s">
        <v>1336</v>
      </c>
      <c r="M3166" s="22"/>
      <c r="N3166">
        <f t="shared" si="239"/>
        <v>13753</v>
      </c>
      <c r="O3166">
        <f>+VLOOKUP(N3166,'Thanh toán '!O$8:P$8099,2,0)</f>
        <v>2238910</v>
      </c>
      <c r="P3166">
        <f t="shared" si="240"/>
        <v>2238910</v>
      </c>
      <c r="Q3166" s="30">
        <f t="shared" si="238"/>
        <v>0</v>
      </c>
    </row>
    <row r="3167" spans="1:17" ht="26.3" hidden="1" x14ac:dyDescent="0.3">
      <c r="A3167" s="21">
        <v>22320</v>
      </c>
      <c r="B3167" s="22" t="s">
        <v>3564</v>
      </c>
      <c r="C3167" s="22" t="s">
        <v>1333</v>
      </c>
      <c r="D3167" s="27" t="s">
        <v>3535</v>
      </c>
      <c r="E3167" s="24" t="s">
        <v>62</v>
      </c>
      <c r="F3167" s="25" t="s">
        <v>1629</v>
      </c>
      <c r="G3167" s="22" t="s">
        <v>63</v>
      </c>
      <c r="H3167" s="26">
        <v>734310</v>
      </c>
      <c r="I3167" s="28"/>
      <c r="J3167" s="26">
        <v>58745</v>
      </c>
      <c r="K3167" s="26">
        <v>793055</v>
      </c>
      <c r="L3167" s="22" t="s">
        <v>1336</v>
      </c>
      <c r="M3167" s="22"/>
      <c r="N3167">
        <f t="shared" si="239"/>
        <v>13754</v>
      </c>
      <c r="O3167">
        <f>+VLOOKUP(N3167,'Thanh toán '!O$8:P$8099,2,0)</f>
        <v>793055</v>
      </c>
      <c r="P3167">
        <f t="shared" si="240"/>
        <v>793055</v>
      </c>
      <c r="Q3167" s="30">
        <f t="shared" si="238"/>
        <v>0</v>
      </c>
    </row>
    <row r="3168" spans="1:17" hidden="1" x14ac:dyDescent="0.3">
      <c r="A3168" s="21">
        <v>22321</v>
      </c>
      <c r="B3168" s="22" t="s">
        <v>3565</v>
      </c>
      <c r="C3168" s="22" t="s">
        <v>1333</v>
      </c>
      <c r="D3168" s="27" t="s">
        <v>3535</v>
      </c>
      <c r="E3168" s="24" t="s">
        <v>548</v>
      </c>
      <c r="F3168" s="25" t="s">
        <v>1531</v>
      </c>
      <c r="G3168" s="22" t="s">
        <v>549</v>
      </c>
      <c r="H3168" s="26">
        <v>2346710</v>
      </c>
      <c r="I3168" s="28"/>
      <c r="J3168" s="26">
        <v>187737</v>
      </c>
      <c r="K3168" s="26">
        <v>2534447</v>
      </c>
      <c r="L3168" s="22" t="s">
        <v>1336</v>
      </c>
      <c r="M3168" s="22"/>
      <c r="N3168">
        <f t="shared" si="239"/>
        <v>13755</v>
      </c>
      <c r="O3168">
        <f>+VLOOKUP(N3168,'Thanh toán '!O$8:P$8099,2,0)</f>
        <v>2534447</v>
      </c>
      <c r="P3168">
        <f t="shared" si="240"/>
        <v>2534447</v>
      </c>
      <c r="Q3168" s="30">
        <f t="shared" si="238"/>
        <v>0</v>
      </c>
    </row>
    <row r="3169" spans="1:17" hidden="1" x14ac:dyDescent="0.3">
      <c r="A3169" s="21">
        <v>22322</v>
      </c>
      <c r="B3169" s="22" t="s">
        <v>3566</v>
      </c>
      <c r="C3169" s="22" t="s">
        <v>1333</v>
      </c>
      <c r="D3169" s="27" t="s">
        <v>3535</v>
      </c>
      <c r="E3169" s="24" t="s">
        <v>65</v>
      </c>
      <c r="F3169" s="25" t="s">
        <v>1528</v>
      </c>
      <c r="G3169" s="22" t="s">
        <v>66</v>
      </c>
      <c r="H3169" s="26">
        <v>1705910</v>
      </c>
      <c r="I3169" s="28"/>
      <c r="J3169" s="26">
        <v>136473</v>
      </c>
      <c r="K3169" s="26">
        <v>1842383</v>
      </c>
      <c r="L3169" s="22" t="s">
        <v>1336</v>
      </c>
      <c r="M3169" s="22"/>
      <c r="N3169">
        <f t="shared" si="239"/>
        <v>13756</v>
      </c>
      <c r="O3169">
        <f>+VLOOKUP(N3169,'Thanh toán '!O$8:P$8099,2,0)</f>
        <v>1842383</v>
      </c>
      <c r="P3169">
        <f t="shared" si="240"/>
        <v>1842383</v>
      </c>
      <c r="Q3169" s="30">
        <f t="shared" si="238"/>
        <v>0</v>
      </c>
    </row>
    <row r="3170" spans="1:17" ht="26.3" hidden="1" x14ac:dyDescent="0.3">
      <c r="A3170" s="21">
        <v>22323</v>
      </c>
      <c r="B3170" s="22" t="s">
        <v>3567</v>
      </c>
      <c r="C3170" s="22" t="s">
        <v>1333</v>
      </c>
      <c r="D3170" s="27" t="s">
        <v>3535</v>
      </c>
      <c r="E3170" s="24" t="s">
        <v>275</v>
      </c>
      <c r="F3170" s="25" t="s">
        <v>1632</v>
      </c>
      <c r="G3170" s="22" t="s">
        <v>276</v>
      </c>
      <c r="H3170" s="26">
        <v>2394875</v>
      </c>
      <c r="I3170" s="28"/>
      <c r="J3170" s="26">
        <v>191590</v>
      </c>
      <c r="K3170" s="26">
        <v>2586465</v>
      </c>
      <c r="L3170" s="22" t="s">
        <v>1336</v>
      </c>
      <c r="M3170" s="22"/>
      <c r="N3170">
        <f t="shared" si="239"/>
        <v>13757</v>
      </c>
      <c r="O3170">
        <f>+VLOOKUP(N3170,'Thanh toán '!O$8:P$8099,2,0)</f>
        <v>2586465</v>
      </c>
      <c r="P3170">
        <f t="shared" si="240"/>
        <v>2586465</v>
      </c>
      <c r="Q3170" s="30">
        <f t="shared" si="238"/>
        <v>0</v>
      </c>
    </row>
    <row r="3171" spans="1:17" hidden="1" x14ac:dyDescent="0.3">
      <c r="A3171" s="21">
        <v>22324</v>
      </c>
      <c r="B3171" s="22" t="s">
        <v>3568</v>
      </c>
      <c r="C3171" s="22" t="s">
        <v>1333</v>
      </c>
      <c r="D3171" s="27" t="s">
        <v>3535</v>
      </c>
      <c r="E3171" s="24" t="s">
        <v>65</v>
      </c>
      <c r="F3171" s="25" t="s">
        <v>1528</v>
      </c>
      <c r="G3171" s="22" t="s">
        <v>66</v>
      </c>
      <c r="H3171" s="26">
        <v>1414948</v>
      </c>
      <c r="I3171" s="28"/>
      <c r="J3171" s="26">
        <v>113196</v>
      </c>
      <c r="K3171" s="26">
        <v>1528144</v>
      </c>
      <c r="L3171" s="22" t="s">
        <v>1336</v>
      </c>
      <c r="M3171" s="22"/>
      <c r="N3171">
        <f t="shared" si="239"/>
        <v>13758</v>
      </c>
      <c r="O3171">
        <f>+VLOOKUP(N3171,'Thanh toán '!O$8:P$8099,2,0)</f>
        <v>1528144</v>
      </c>
      <c r="P3171">
        <f t="shared" si="240"/>
        <v>1528144</v>
      </c>
      <c r="Q3171" s="30">
        <f t="shared" ref="Q3171:Q3202" si="241">+O3171-K3171</f>
        <v>0</v>
      </c>
    </row>
    <row r="3172" spans="1:17" ht="26.3" hidden="1" x14ac:dyDescent="0.3">
      <c r="A3172" s="21">
        <v>22325</v>
      </c>
      <c r="B3172" s="22" t="s">
        <v>3569</v>
      </c>
      <c r="C3172" s="22" t="s">
        <v>1333</v>
      </c>
      <c r="D3172" s="27" t="s">
        <v>3535</v>
      </c>
      <c r="E3172" s="24" t="s">
        <v>71</v>
      </c>
      <c r="F3172" s="25" t="s">
        <v>1427</v>
      </c>
      <c r="G3172" s="22" t="s">
        <v>72</v>
      </c>
      <c r="H3172" s="26">
        <v>4176266</v>
      </c>
      <c r="I3172" s="28"/>
      <c r="J3172" s="26">
        <v>334101</v>
      </c>
      <c r="K3172" s="26">
        <v>4510367</v>
      </c>
      <c r="L3172" s="22" t="s">
        <v>1336</v>
      </c>
      <c r="M3172" s="22"/>
      <c r="N3172">
        <f t="shared" si="239"/>
        <v>13759</v>
      </c>
      <c r="O3172">
        <f>+VLOOKUP(N3172,'Thanh toán '!O$8:P$8099,2,0)</f>
        <v>4510367</v>
      </c>
      <c r="P3172">
        <f t="shared" si="240"/>
        <v>4510367</v>
      </c>
      <c r="Q3172" s="30">
        <f t="shared" si="241"/>
        <v>0</v>
      </c>
    </row>
    <row r="3173" spans="1:17" ht="26.3" hidden="1" x14ac:dyDescent="0.3">
      <c r="A3173" s="21">
        <v>22326</v>
      </c>
      <c r="B3173" s="22" t="s">
        <v>3570</v>
      </c>
      <c r="C3173" s="22" t="s">
        <v>1333</v>
      </c>
      <c r="D3173" s="27" t="s">
        <v>3535</v>
      </c>
      <c r="E3173" s="24" t="s">
        <v>71</v>
      </c>
      <c r="F3173" s="25" t="s">
        <v>1427</v>
      </c>
      <c r="G3173" s="22" t="s">
        <v>72</v>
      </c>
      <c r="H3173" s="26">
        <v>1085720</v>
      </c>
      <c r="I3173" s="28"/>
      <c r="J3173" s="26">
        <v>86858</v>
      </c>
      <c r="K3173" s="26">
        <v>1172578</v>
      </c>
      <c r="L3173" s="22" t="s">
        <v>1336</v>
      </c>
      <c r="M3173" s="22"/>
      <c r="N3173">
        <f t="shared" si="239"/>
        <v>13760</v>
      </c>
      <c r="O3173">
        <f>+VLOOKUP(N3173,'Thanh toán '!O$8:P$8099,2,0)</f>
        <v>1172578</v>
      </c>
      <c r="P3173">
        <f t="shared" si="240"/>
        <v>1172578</v>
      </c>
      <c r="Q3173" s="30">
        <f t="shared" si="241"/>
        <v>0</v>
      </c>
    </row>
    <row r="3174" spans="1:17" ht="26.3" hidden="1" x14ac:dyDescent="0.3">
      <c r="A3174" s="21">
        <v>22327</v>
      </c>
      <c r="B3174" s="22" t="s">
        <v>3571</v>
      </c>
      <c r="C3174" s="22" t="s">
        <v>1333</v>
      </c>
      <c r="D3174" s="27" t="s">
        <v>3535</v>
      </c>
      <c r="E3174" s="24" t="s">
        <v>71</v>
      </c>
      <c r="F3174" s="25" t="s">
        <v>1427</v>
      </c>
      <c r="G3174" s="22" t="s">
        <v>72</v>
      </c>
      <c r="H3174" s="26">
        <v>922445</v>
      </c>
      <c r="I3174" s="28"/>
      <c r="J3174" s="26">
        <v>73796</v>
      </c>
      <c r="K3174" s="26">
        <v>996241</v>
      </c>
      <c r="L3174" s="22" t="s">
        <v>1336</v>
      </c>
      <c r="M3174" s="22"/>
      <c r="N3174">
        <f t="shared" si="239"/>
        <v>13761</v>
      </c>
      <c r="O3174">
        <f>+VLOOKUP(N3174,'Thanh toán '!O$8:P$8099,2,0)</f>
        <v>996241</v>
      </c>
      <c r="P3174">
        <f t="shared" si="240"/>
        <v>996241</v>
      </c>
      <c r="Q3174" s="30">
        <f t="shared" si="241"/>
        <v>0</v>
      </c>
    </row>
    <row r="3175" spans="1:17" hidden="1" x14ac:dyDescent="0.3">
      <c r="A3175" s="21">
        <v>22344</v>
      </c>
      <c r="B3175" s="22" t="s">
        <v>3572</v>
      </c>
      <c r="C3175" s="22" t="s">
        <v>1333</v>
      </c>
      <c r="D3175" s="27" t="s">
        <v>3535</v>
      </c>
      <c r="E3175" s="24" t="s">
        <v>603</v>
      </c>
      <c r="F3175" s="25" t="s">
        <v>1405</v>
      </c>
      <c r="G3175" s="22" t="s">
        <v>604</v>
      </c>
      <c r="H3175" s="26">
        <v>4522400</v>
      </c>
      <c r="I3175" s="28"/>
      <c r="J3175" s="26">
        <v>361792</v>
      </c>
      <c r="K3175" s="26">
        <v>4884192</v>
      </c>
      <c r="L3175" s="22" t="s">
        <v>1336</v>
      </c>
      <c r="M3175" s="22"/>
      <c r="N3175">
        <f t="shared" si="239"/>
        <v>13778</v>
      </c>
      <c r="O3175">
        <f>+VLOOKUP(N3175,'Thanh toán '!O$8:P$8099,2,0)</f>
        <v>4884192</v>
      </c>
      <c r="P3175">
        <f t="shared" si="240"/>
        <v>4884192</v>
      </c>
      <c r="Q3175" s="30">
        <f t="shared" si="241"/>
        <v>0</v>
      </c>
    </row>
    <row r="3176" spans="1:17" ht="26.3" hidden="1" x14ac:dyDescent="0.3">
      <c r="A3176" s="21">
        <v>22345</v>
      </c>
      <c r="B3176" s="22" t="s">
        <v>3573</v>
      </c>
      <c r="C3176" s="22" t="s">
        <v>1333</v>
      </c>
      <c r="D3176" s="27" t="s">
        <v>3535</v>
      </c>
      <c r="E3176" s="24" t="s">
        <v>23</v>
      </c>
      <c r="F3176" s="25" t="s">
        <v>1342</v>
      </c>
      <c r="G3176" s="22" t="s">
        <v>24</v>
      </c>
      <c r="H3176" s="26">
        <v>988398</v>
      </c>
      <c r="I3176" s="28"/>
      <c r="J3176" s="26">
        <v>79072</v>
      </c>
      <c r="K3176" s="26">
        <v>1067470</v>
      </c>
      <c r="L3176" s="22" t="s">
        <v>1336</v>
      </c>
      <c r="M3176" s="22"/>
      <c r="N3176">
        <f t="shared" si="239"/>
        <v>13779</v>
      </c>
      <c r="O3176">
        <f>+VLOOKUP(N3176,'Thanh toán '!O$8:P$8099,2,0)</f>
        <v>1067470</v>
      </c>
      <c r="P3176">
        <f t="shared" si="240"/>
        <v>1067470</v>
      </c>
      <c r="Q3176" s="30">
        <f t="shared" si="241"/>
        <v>0</v>
      </c>
    </row>
    <row r="3177" spans="1:17" ht="26.3" hidden="1" x14ac:dyDescent="0.3">
      <c r="A3177" s="21">
        <v>22346</v>
      </c>
      <c r="B3177" s="22" t="s">
        <v>3574</v>
      </c>
      <c r="C3177" s="22" t="s">
        <v>1333</v>
      </c>
      <c r="D3177" s="27" t="s">
        <v>3535</v>
      </c>
      <c r="E3177" s="24" t="s">
        <v>23</v>
      </c>
      <c r="F3177" s="25" t="s">
        <v>1342</v>
      </c>
      <c r="G3177" s="22" t="s">
        <v>24</v>
      </c>
      <c r="H3177" s="26">
        <v>1108994</v>
      </c>
      <c r="I3177" s="28"/>
      <c r="J3177" s="26">
        <v>88720</v>
      </c>
      <c r="K3177" s="26">
        <v>1197714</v>
      </c>
      <c r="L3177" s="22" t="s">
        <v>1336</v>
      </c>
      <c r="M3177" s="22"/>
      <c r="N3177">
        <f t="shared" si="239"/>
        <v>13780</v>
      </c>
      <c r="O3177">
        <f>+VLOOKUP(N3177,'Thanh toán '!O$8:P$8099,2,0)</f>
        <v>1197714</v>
      </c>
      <c r="P3177">
        <f t="shared" si="240"/>
        <v>1197714</v>
      </c>
      <c r="Q3177" s="30">
        <f t="shared" si="241"/>
        <v>0</v>
      </c>
    </row>
    <row r="3178" spans="1:17" ht="26.3" hidden="1" x14ac:dyDescent="0.3">
      <c r="A3178" s="21">
        <v>22347</v>
      </c>
      <c r="B3178" s="22" t="s">
        <v>3575</v>
      </c>
      <c r="C3178" s="22" t="s">
        <v>1333</v>
      </c>
      <c r="D3178" s="27" t="s">
        <v>3535</v>
      </c>
      <c r="E3178" s="24" t="s">
        <v>23</v>
      </c>
      <c r="F3178" s="25" t="s">
        <v>1342</v>
      </c>
      <c r="G3178" s="22" t="s">
        <v>24</v>
      </c>
      <c r="H3178" s="26">
        <v>3132000</v>
      </c>
      <c r="I3178" s="28"/>
      <c r="J3178" s="26">
        <v>250560</v>
      </c>
      <c r="K3178" s="26">
        <v>3382560</v>
      </c>
      <c r="L3178" s="22" t="s">
        <v>1336</v>
      </c>
      <c r="M3178" s="22"/>
      <c r="N3178">
        <f t="shared" si="239"/>
        <v>13781</v>
      </c>
      <c r="O3178">
        <f>+VLOOKUP(N3178,'Thanh toán '!O$8:P$8099,2,0)</f>
        <v>3382560</v>
      </c>
      <c r="P3178">
        <f t="shared" si="240"/>
        <v>3382560</v>
      </c>
      <c r="Q3178" s="30">
        <f t="shared" si="241"/>
        <v>0</v>
      </c>
    </row>
    <row r="3179" spans="1:17" ht="26.3" hidden="1" x14ac:dyDescent="0.3">
      <c r="A3179" s="21">
        <v>22348</v>
      </c>
      <c r="B3179" s="22" t="s">
        <v>3576</v>
      </c>
      <c r="C3179" s="22" t="s">
        <v>1333</v>
      </c>
      <c r="D3179" s="27" t="s">
        <v>3535</v>
      </c>
      <c r="E3179" s="24" t="s">
        <v>23</v>
      </c>
      <c r="F3179" s="25" t="s">
        <v>1342</v>
      </c>
      <c r="G3179" s="22" t="s">
        <v>24</v>
      </c>
      <c r="H3179" s="26">
        <v>1186694</v>
      </c>
      <c r="I3179" s="28"/>
      <c r="J3179" s="26">
        <v>94936</v>
      </c>
      <c r="K3179" s="26">
        <v>1281630</v>
      </c>
      <c r="L3179" s="22" t="s">
        <v>1336</v>
      </c>
      <c r="M3179" s="22"/>
      <c r="N3179">
        <f t="shared" si="239"/>
        <v>13782</v>
      </c>
      <c r="O3179">
        <f>+VLOOKUP(N3179,'Thanh toán '!O$8:P$8099,2,0)</f>
        <v>1281630</v>
      </c>
      <c r="P3179">
        <f t="shared" si="240"/>
        <v>1281630</v>
      </c>
      <c r="Q3179" s="30">
        <f t="shared" si="241"/>
        <v>0</v>
      </c>
    </row>
    <row r="3180" spans="1:17" hidden="1" x14ac:dyDescent="0.3">
      <c r="A3180" s="21">
        <v>22350</v>
      </c>
      <c r="B3180" s="22" t="s">
        <v>3577</v>
      </c>
      <c r="C3180" s="22" t="s">
        <v>1333</v>
      </c>
      <c r="D3180" s="27" t="s">
        <v>3578</v>
      </c>
      <c r="E3180" s="24" t="s">
        <v>32</v>
      </c>
      <c r="F3180" s="25" t="s">
        <v>1335</v>
      </c>
      <c r="G3180" s="22" t="s">
        <v>33</v>
      </c>
      <c r="H3180" s="26">
        <v>2105105</v>
      </c>
      <c r="I3180" s="28"/>
      <c r="J3180" s="26">
        <v>168408</v>
      </c>
      <c r="K3180" s="26">
        <v>2273513</v>
      </c>
      <c r="L3180" s="22" t="s">
        <v>1336</v>
      </c>
      <c r="M3180" s="22"/>
      <c r="N3180">
        <f t="shared" si="239"/>
        <v>13784</v>
      </c>
      <c r="O3180">
        <f>+VLOOKUP(N3180,'Thanh toán '!O$8:P$8099,2,0)</f>
        <v>2273513</v>
      </c>
      <c r="P3180">
        <f t="shared" si="240"/>
        <v>2273513</v>
      </c>
      <c r="Q3180" s="30">
        <f t="shared" si="241"/>
        <v>0</v>
      </c>
    </row>
    <row r="3181" spans="1:17" hidden="1" x14ac:dyDescent="0.3">
      <c r="A3181" s="21">
        <v>22351</v>
      </c>
      <c r="B3181" s="22" t="s">
        <v>3579</v>
      </c>
      <c r="C3181" s="22" t="s">
        <v>1333</v>
      </c>
      <c r="D3181" s="27" t="s">
        <v>3578</v>
      </c>
      <c r="E3181" s="24" t="s">
        <v>32</v>
      </c>
      <c r="F3181" s="25" t="s">
        <v>1335</v>
      </c>
      <c r="G3181" s="22" t="s">
        <v>33</v>
      </c>
      <c r="H3181" s="26">
        <v>734310</v>
      </c>
      <c r="I3181" s="28"/>
      <c r="J3181" s="26">
        <v>58745</v>
      </c>
      <c r="K3181" s="26">
        <v>793055</v>
      </c>
      <c r="L3181" s="22" t="s">
        <v>1336</v>
      </c>
      <c r="M3181" s="22"/>
      <c r="N3181">
        <f t="shared" si="239"/>
        <v>13785</v>
      </c>
      <c r="O3181">
        <f>+VLOOKUP(N3181,'Thanh toán '!O$8:P$8099,2,0)</f>
        <v>793055</v>
      </c>
      <c r="P3181">
        <f t="shared" si="240"/>
        <v>793055</v>
      </c>
      <c r="Q3181" s="30">
        <f t="shared" si="241"/>
        <v>0</v>
      </c>
    </row>
    <row r="3182" spans="1:17" hidden="1" x14ac:dyDescent="0.3">
      <c r="A3182" s="21">
        <v>22352</v>
      </c>
      <c r="B3182" s="22" t="s">
        <v>3580</v>
      </c>
      <c r="C3182" s="22" t="s">
        <v>1333</v>
      </c>
      <c r="D3182" s="27" t="s">
        <v>3578</v>
      </c>
      <c r="E3182" s="24" t="s">
        <v>42</v>
      </c>
      <c r="F3182" s="25" t="s">
        <v>1359</v>
      </c>
      <c r="G3182" s="22" t="s">
        <v>43</v>
      </c>
      <c r="H3182" s="26">
        <v>1566560</v>
      </c>
      <c r="I3182" s="28"/>
      <c r="J3182" s="26">
        <v>125325</v>
      </c>
      <c r="K3182" s="26">
        <v>1691885</v>
      </c>
      <c r="L3182" s="22" t="s">
        <v>1336</v>
      </c>
      <c r="M3182" s="22"/>
      <c r="N3182">
        <f t="shared" si="239"/>
        <v>13786</v>
      </c>
      <c r="O3182">
        <f>+VLOOKUP(N3182,'Thanh toán '!O$8:P$8099,2,0)</f>
        <v>1691885</v>
      </c>
      <c r="P3182">
        <f t="shared" si="240"/>
        <v>1691885</v>
      </c>
      <c r="Q3182" s="30">
        <f t="shared" si="241"/>
        <v>0</v>
      </c>
    </row>
    <row r="3183" spans="1:17" hidden="1" x14ac:dyDescent="0.3">
      <c r="A3183" s="21">
        <v>22353</v>
      </c>
      <c r="B3183" s="22" t="s">
        <v>3581</v>
      </c>
      <c r="C3183" s="22" t="s">
        <v>1333</v>
      </c>
      <c r="D3183" s="27" t="s">
        <v>3578</v>
      </c>
      <c r="E3183" s="24" t="s">
        <v>206</v>
      </c>
      <c r="F3183" s="25" t="s">
        <v>1390</v>
      </c>
      <c r="G3183" s="22" t="s">
        <v>207</v>
      </c>
      <c r="H3183" s="26">
        <v>2579200</v>
      </c>
      <c r="I3183" s="28"/>
      <c r="J3183" s="26">
        <v>206336</v>
      </c>
      <c r="K3183" s="26">
        <v>2785536</v>
      </c>
      <c r="L3183" s="22" t="s">
        <v>1336</v>
      </c>
      <c r="M3183" s="22"/>
      <c r="N3183">
        <f t="shared" si="239"/>
        <v>13787</v>
      </c>
      <c r="O3183">
        <f>+VLOOKUP(N3183,'Thanh toán '!O$8:P$8099,2,0)</f>
        <v>2785536</v>
      </c>
      <c r="P3183">
        <f t="shared" si="240"/>
        <v>2785536</v>
      </c>
      <c r="Q3183" s="30">
        <f t="shared" si="241"/>
        <v>0</v>
      </c>
    </row>
    <row r="3184" spans="1:17" ht="26.3" hidden="1" x14ac:dyDescent="0.3">
      <c r="A3184" s="21">
        <v>22360</v>
      </c>
      <c r="B3184" s="22" t="s">
        <v>3582</v>
      </c>
      <c r="C3184" s="22" t="s">
        <v>1333</v>
      </c>
      <c r="D3184" s="27" t="s">
        <v>3578</v>
      </c>
      <c r="E3184" s="24" t="s">
        <v>218</v>
      </c>
      <c r="F3184" s="25" t="s">
        <v>1667</v>
      </c>
      <c r="G3184" s="22" t="s">
        <v>219</v>
      </c>
      <c r="H3184" s="26">
        <v>965247</v>
      </c>
      <c r="I3184" s="28"/>
      <c r="J3184" s="26">
        <v>77220</v>
      </c>
      <c r="K3184" s="26">
        <v>1042467</v>
      </c>
      <c r="L3184" s="22" t="s">
        <v>1336</v>
      </c>
      <c r="M3184" s="22"/>
      <c r="N3184">
        <f t="shared" si="239"/>
        <v>13794</v>
      </c>
      <c r="O3184">
        <f>+VLOOKUP(N3184,'Thanh toán '!O$8:P$8099,2,0)</f>
        <v>1042467</v>
      </c>
      <c r="P3184">
        <f t="shared" si="240"/>
        <v>1042467</v>
      </c>
      <c r="Q3184" s="30">
        <f t="shared" si="241"/>
        <v>0</v>
      </c>
    </row>
    <row r="3185" spans="1:17" hidden="1" x14ac:dyDescent="0.3">
      <c r="A3185" s="21">
        <v>22362</v>
      </c>
      <c r="B3185" s="22" t="s">
        <v>3583</v>
      </c>
      <c r="C3185" s="22" t="s">
        <v>1333</v>
      </c>
      <c r="D3185" s="27" t="s">
        <v>3578</v>
      </c>
      <c r="E3185" s="24" t="s">
        <v>38</v>
      </c>
      <c r="F3185" s="25" t="s">
        <v>1348</v>
      </c>
      <c r="G3185" s="22" t="s">
        <v>39</v>
      </c>
      <c r="H3185" s="26">
        <v>525538</v>
      </c>
      <c r="I3185" s="28"/>
      <c r="J3185" s="26">
        <v>42043</v>
      </c>
      <c r="K3185" s="26">
        <v>567581</v>
      </c>
      <c r="L3185" s="22" t="s">
        <v>1336</v>
      </c>
      <c r="M3185" s="22"/>
      <c r="N3185">
        <f t="shared" si="239"/>
        <v>13796</v>
      </c>
      <c r="O3185">
        <f>+VLOOKUP(N3185,'Thanh toán '!O$8:P$8099,2,0)</f>
        <v>567581</v>
      </c>
      <c r="P3185">
        <f t="shared" si="240"/>
        <v>567581</v>
      </c>
      <c r="Q3185" s="30">
        <f t="shared" si="241"/>
        <v>0</v>
      </c>
    </row>
    <row r="3186" spans="1:17" ht="26.3" hidden="1" x14ac:dyDescent="0.3">
      <c r="A3186" s="21">
        <v>22528</v>
      </c>
      <c r="B3186" s="22" t="s">
        <v>3584</v>
      </c>
      <c r="C3186" s="22" t="s">
        <v>1333</v>
      </c>
      <c r="D3186" s="27" t="s">
        <v>3578</v>
      </c>
      <c r="E3186" s="24" t="s">
        <v>23</v>
      </c>
      <c r="F3186" s="25" t="s">
        <v>1342</v>
      </c>
      <c r="G3186" s="22" t="s">
        <v>24</v>
      </c>
      <c r="H3186" s="26">
        <v>1768685</v>
      </c>
      <c r="I3186" s="28"/>
      <c r="J3186" s="26">
        <v>141495</v>
      </c>
      <c r="K3186" s="26">
        <v>1910180</v>
      </c>
      <c r="L3186" s="22" t="s">
        <v>1336</v>
      </c>
      <c r="M3186" s="22"/>
      <c r="N3186">
        <f t="shared" si="239"/>
        <v>13962</v>
      </c>
      <c r="O3186">
        <f>+VLOOKUP(N3186,'Thanh toán '!O$8:P$8099,2,0)</f>
        <v>1910180</v>
      </c>
      <c r="P3186">
        <f t="shared" si="240"/>
        <v>1910180</v>
      </c>
      <c r="Q3186" s="30">
        <f t="shared" si="241"/>
        <v>0</v>
      </c>
    </row>
    <row r="3187" spans="1:17" ht="26.3" hidden="1" x14ac:dyDescent="0.3">
      <c r="A3187" s="21">
        <v>22529</v>
      </c>
      <c r="B3187" s="22" t="s">
        <v>3585</v>
      </c>
      <c r="C3187" s="22" t="s">
        <v>1333</v>
      </c>
      <c r="D3187" s="27" t="s">
        <v>3578</v>
      </c>
      <c r="E3187" s="24" t="s">
        <v>23</v>
      </c>
      <c r="F3187" s="25" t="s">
        <v>1342</v>
      </c>
      <c r="G3187" s="22" t="s">
        <v>24</v>
      </c>
      <c r="H3187" s="26">
        <v>1768685</v>
      </c>
      <c r="I3187" s="28"/>
      <c r="J3187" s="26">
        <v>141495</v>
      </c>
      <c r="K3187" s="26">
        <v>1910180</v>
      </c>
      <c r="L3187" s="22" t="s">
        <v>1336</v>
      </c>
      <c r="M3187" s="22"/>
      <c r="N3187">
        <f t="shared" si="239"/>
        <v>13963</v>
      </c>
      <c r="O3187">
        <f>+VLOOKUP(N3187,'Thanh toán '!O$8:P$8099,2,0)</f>
        <v>1910180</v>
      </c>
      <c r="P3187">
        <f t="shared" si="240"/>
        <v>1910180</v>
      </c>
      <c r="Q3187" s="30">
        <f t="shared" si="241"/>
        <v>0</v>
      </c>
    </row>
    <row r="3188" spans="1:17" hidden="1" x14ac:dyDescent="0.3">
      <c r="A3188" s="21">
        <v>22530</v>
      </c>
      <c r="B3188" s="22" t="s">
        <v>3586</v>
      </c>
      <c r="C3188" s="22" t="s">
        <v>1333</v>
      </c>
      <c r="D3188" s="27" t="s">
        <v>3578</v>
      </c>
      <c r="E3188" s="24" t="s">
        <v>38</v>
      </c>
      <c r="F3188" s="25" t="s">
        <v>1348</v>
      </c>
      <c r="G3188" s="22" t="s">
        <v>39</v>
      </c>
      <c r="H3188" s="26">
        <v>1113867</v>
      </c>
      <c r="I3188" s="28"/>
      <c r="J3188" s="26">
        <v>89109</v>
      </c>
      <c r="K3188" s="26">
        <v>1202976</v>
      </c>
      <c r="L3188" s="22" t="s">
        <v>1336</v>
      </c>
      <c r="M3188" s="22"/>
      <c r="N3188">
        <f t="shared" si="239"/>
        <v>13964</v>
      </c>
      <c r="O3188">
        <f>+VLOOKUP(N3188,'Thanh toán '!O$8:P$8099,2,0)</f>
        <v>1202976</v>
      </c>
      <c r="P3188">
        <f t="shared" si="240"/>
        <v>1202976</v>
      </c>
      <c r="Q3188" s="30">
        <f t="shared" si="241"/>
        <v>0</v>
      </c>
    </row>
    <row r="3189" spans="1:17" hidden="1" x14ac:dyDescent="0.3">
      <c r="A3189" s="21">
        <v>22531</v>
      </c>
      <c r="B3189" s="22" t="s">
        <v>3587</v>
      </c>
      <c r="C3189" s="22" t="s">
        <v>1333</v>
      </c>
      <c r="D3189" s="27" t="s">
        <v>3578</v>
      </c>
      <c r="E3189" s="24" t="s">
        <v>38</v>
      </c>
      <c r="F3189" s="25" t="s">
        <v>1348</v>
      </c>
      <c r="G3189" s="22" t="s">
        <v>39</v>
      </c>
      <c r="H3189" s="26">
        <v>688093</v>
      </c>
      <c r="I3189" s="28"/>
      <c r="J3189" s="26">
        <v>55047</v>
      </c>
      <c r="K3189" s="26">
        <v>743140</v>
      </c>
      <c r="L3189" s="22" t="s">
        <v>1336</v>
      </c>
      <c r="M3189" s="22"/>
      <c r="N3189">
        <f t="shared" si="239"/>
        <v>13965</v>
      </c>
      <c r="O3189">
        <f>+VLOOKUP(N3189,'Thanh toán '!O$8:P$8099,2,0)</f>
        <v>743140</v>
      </c>
      <c r="P3189">
        <f t="shared" si="240"/>
        <v>743140</v>
      </c>
      <c r="Q3189" s="30">
        <f t="shared" si="241"/>
        <v>0</v>
      </c>
    </row>
    <row r="3190" spans="1:17" hidden="1" x14ac:dyDescent="0.3">
      <c r="A3190" s="21">
        <v>22532</v>
      </c>
      <c r="B3190" s="22" t="s">
        <v>3588</v>
      </c>
      <c r="C3190" s="22" t="s">
        <v>1333</v>
      </c>
      <c r="D3190" s="27" t="s">
        <v>3578</v>
      </c>
      <c r="E3190" s="24" t="s">
        <v>38</v>
      </c>
      <c r="F3190" s="25" t="s">
        <v>1348</v>
      </c>
      <c r="G3190" s="22" t="s">
        <v>39</v>
      </c>
      <c r="H3190" s="26">
        <v>589271</v>
      </c>
      <c r="I3190" s="28"/>
      <c r="J3190" s="26">
        <v>47142</v>
      </c>
      <c r="K3190" s="26">
        <v>636413</v>
      </c>
      <c r="L3190" s="22" t="s">
        <v>1336</v>
      </c>
      <c r="M3190" s="22"/>
      <c r="N3190">
        <f t="shared" si="239"/>
        <v>13966</v>
      </c>
      <c r="O3190">
        <f>+VLOOKUP(N3190,'Thanh toán '!O$8:P$8099,2,0)</f>
        <v>636413</v>
      </c>
      <c r="P3190">
        <f t="shared" si="240"/>
        <v>636413</v>
      </c>
      <c r="Q3190" s="30">
        <f t="shared" si="241"/>
        <v>0</v>
      </c>
    </row>
    <row r="3191" spans="1:17" hidden="1" x14ac:dyDescent="0.3">
      <c r="A3191" s="21">
        <v>22533</v>
      </c>
      <c r="B3191" s="22" t="s">
        <v>3589</v>
      </c>
      <c r="C3191" s="22" t="s">
        <v>1333</v>
      </c>
      <c r="D3191" s="27" t="s">
        <v>3578</v>
      </c>
      <c r="E3191" s="24" t="s">
        <v>38</v>
      </c>
      <c r="F3191" s="25" t="s">
        <v>1348</v>
      </c>
      <c r="G3191" s="22" t="s">
        <v>39</v>
      </c>
      <c r="H3191" s="26">
        <v>608055</v>
      </c>
      <c r="I3191" s="28"/>
      <c r="J3191" s="26">
        <v>48644</v>
      </c>
      <c r="K3191" s="26">
        <v>656699</v>
      </c>
      <c r="L3191" s="22" t="s">
        <v>1336</v>
      </c>
      <c r="M3191" s="22"/>
      <c r="N3191">
        <f t="shared" si="239"/>
        <v>13967</v>
      </c>
      <c r="O3191">
        <f>+VLOOKUP(N3191,'Thanh toán '!O$8:P$8099,2,0)</f>
        <v>656699</v>
      </c>
      <c r="P3191">
        <f t="shared" si="240"/>
        <v>656699</v>
      </c>
      <c r="Q3191" s="30">
        <f t="shared" si="241"/>
        <v>0</v>
      </c>
    </row>
    <row r="3192" spans="1:17" hidden="1" x14ac:dyDescent="0.3">
      <c r="A3192" s="21">
        <v>22534</v>
      </c>
      <c r="B3192" s="22" t="s">
        <v>3590</v>
      </c>
      <c r="C3192" s="22" t="s">
        <v>1333</v>
      </c>
      <c r="D3192" s="27" t="s">
        <v>3578</v>
      </c>
      <c r="E3192" s="24" t="s">
        <v>38</v>
      </c>
      <c r="F3192" s="25" t="s">
        <v>1348</v>
      </c>
      <c r="G3192" s="22" t="s">
        <v>39</v>
      </c>
      <c r="H3192" s="26">
        <v>799607</v>
      </c>
      <c r="I3192" s="28"/>
      <c r="J3192" s="26">
        <v>63969</v>
      </c>
      <c r="K3192" s="26">
        <v>863576</v>
      </c>
      <c r="L3192" s="22" t="s">
        <v>1336</v>
      </c>
      <c r="M3192" s="22"/>
      <c r="N3192">
        <f t="shared" si="239"/>
        <v>13968</v>
      </c>
      <c r="O3192">
        <f>+VLOOKUP(N3192,'Thanh toán '!O$8:P$8099,2,0)</f>
        <v>863576</v>
      </c>
      <c r="P3192">
        <f t="shared" si="240"/>
        <v>863576</v>
      </c>
      <c r="Q3192" s="30">
        <f t="shared" si="241"/>
        <v>0</v>
      </c>
    </row>
    <row r="3193" spans="1:17" ht="26.3" hidden="1" x14ac:dyDescent="0.3">
      <c r="A3193" s="21">
        <v>22535</v>
      </c>
      <c r="B3193" s="22" t="s">
        <v>3591</v>
      </c>
      <c r="C3193" s="22" t="s">
        <v>1333</v>
      </c>
      <c r="D3193" s="27" t="s">
        <v>3578</v>
      </c>
      <c r="E3193" s="24" t="s">
        <v>236</v>
      </c>
      <c r="F3193" s="25" t="s">
        <v>1520</v>
      </c>
      <c r="G3193" s="22" t="s">
        <v>237</v>
      </c>
      <c r="H3193" s="26">
        <v>2937240</v>
      </c>
      <c r="I3193" s="28"/>
      <c r="J3193" s="26">
        <v>234979</v>
      </c>
      <c r="K3193" s="26">
        <v>3172219</v>
      </c>
      <c r="L3193" s="22" t="s">
        <v>1336</v>
      </c>
      <c r="M3193" s="22"/>
      <c r="N3193">
        <f t="shared" si="239"/>
        <v>13969</v>
      </c>
      <c r="O3193">
        <f>+VLOOKUP(N3193,'Thanh toán '!O$8:P$8099,2,0)</f>
        <v>3172219</v>
      </c>
      <c r="P3193">
        <f t="shared" si="240"/>
        <v>3172219</v>
      </c>
      <c r="Q3193" s="30">
        <f t="shared" si="241"/>
        <v>0</v>
      </c>
    </row>
    <row r="3194" spans="1:17" hidden="1" x14ac:dyDescent="0.3">
      <c r="A3194" s="21">
        <v>22537</v>
      </c>
      <c r="B3194" s="22" t="s">
        <v>3592</v>
      </c>
      <c r="C3194" s="22" t="s">
        <v>1333</v>
      </c>
      <c r="D3194" s="27" t="s">
        <v>3578</v>
      </c>
      <c r="E3194" s="24" t="s">
        <v>84</v>
      </c>
      <c r="F3194" s="25" t="s">
        <v>1585</v>
      </c>
      <c r="G3194" s="22" t="s">
        <v>85</v>
      </c>
      <c r="H3194" s="26">
        <v>4748320</v>
      </c>
      <c r="I3194" s="28"/>
      <c r="J3194" s="26">
        <v>379866</v>
      </c>
      <c r="K3194" s="26">
        <v>5128186</v>
      </c>
      <c r="L3194" s="22" t="s">
        <v>1336</v>
      </c>
      <c r="M3194" s="22"/>
      <c r="N3194">
        <f t="shared" si="239"/>
        <v>13971</v>
      </c>
      <c r="O3194">
        <f>+VLOOKUP(N3194,'Thanh toán '!O$8:P$8099,2,0)</f>
        <v>5128186</v>
      </c>
      <c r="P3194">
        <f t="shared" si="240"/>
        <v>5128186</v>
      </c>
      <c r="Q3194" s="30">
        <f t="shared" si="241"/>
        <v>0</v>
      </c>
    </row>
    <row r="3195" spans="1:17" hidden="1" x14ac:dyDescent="0.3">
      <c r="A3195" s="21">
        <v>22538</v>
      </c>
      <c r="B3195" s="22" t="s">
        <v>3593</v>
      </c>
      <c r="C3195" s="22" t="s">
        <v>1333</v>
      </c>
      <c r="D3195" s="27" t="s">
        <v>3578</v>
      </c>
      <c r="E3195" s="24" t="s">
        <v>38</v>
      </c>
      <c r="F3195" s="25" t="s">
        <v>1348</v>
      </c>
      <c r="G3195" s="22" t="s">
        <v>39</v>
      </c>
      <c r="H3195" s="26">
        <v>357198</v>
      </c>
      <c r="I3195" s="28"/>
      <c r="J3195" s="26">
        <v>28576</v>
      </c>
      <c r="K3195" s="26">
        <v>385774</v>
      </c>
      <c r="L3195" s="22" t="s">
        <v>1336</v>
      </c>
      <c r="M3195" s="22"/>
      <c r="N3195">
        <f t="shared" si="239"/>
        <v>13972</v>
      </c>
      <c r="O3195">
        <f>+VLOOKUP(N3195,'Thanh toán '!O$8:P$8099,2,0)</f>
        <v>385774</v>
      </c>
      <c r="P3195">
        <f t="shared" si="240"/>
        <v>385774</v>
      </c>
      <c r="Q3195" s="30">
        <f t="shared" si="241"/>
        <v>0</v>
      </c>
    </row>
    <row r="3196" spans="1:17" hidden="1" x14ac:dyDescent="0.3">
      <c r="A3196" s="21">
        <v>22539</v>
      </c>
      <c r="B3196" s="22" t="s">
        <v>3594</v>
      </c>
      <c r="C3196" s="22" t="s">
        <v>1333</v>
      </c>
      <c r="D3196" s="27" t="s">
        <v>3578</v>
      </c>
      <c r="E3196" s="24" t="s">
        <v>38</v>
      </c>
      <c r="F3196" s="25" t="s">
        <v>1348</v>
      </c>
      <c r="G3196" s="22" t="s">
        <v>39</v>
      </c>
      <c r="H3196" s="26">
        <v>910667</v>
      </c>
      <c r="I3196" s="28"/>
      <c r="J3196" s="26">
        <v>72853</v>
      </c>
      <c r="K3196" s="26">
        <v>983520</v>
      </c>
      <c r="L3196" s="22" t="s">
        <v>1336</v>
      </c>
      <c r="M3196" s="22"/>
      <c r="N3196">
        <f t="shared" si="239"/>
        <v>13973</v>
      </c>
      <c r="O3196">
        <f>+VLOOKUP(N3196,'Thanh toán '!O$8:P$8099,2,0)</f>
        <v>983520</v>
      </c>
      <c r="P3196">
        <f t="shared" si="240"/>
        <v>983520</v>
      </c>
      <c r="Q3196" s="30">
        <f t="shared" si="241"/>
        <v>0</v>
      </c>
    </row>
    <row r="3197" spans="1:17" hidden="1" x14ac:dyDescent="0.3">
      <c r="A3197" s="21">
        <v>22540</v>
      </c>
      <c r="B3197" s="22" t="s">
        <v>3595</v>
      </c>
      <c r="C3197" s="22" t="s">
        <v>1333</v>
      </c>
      <c r="D3197" s="27" t="s">
        <v>3578</v>
      </c>
      <c r="E3197" s="24" t="s">
        <v>38</v>
      </c>
      <c r="F3197" s="25" t="s">
        <v>1348</v>
      </c>
      <c r="G3197" s="22" t="s">
        <v>39</v>
      </c>
      <c r="H3197" s="26">
        <v>367155</v>
      </c>
      <c r="I3197" s="28"/>
      <c r="J3197" s="26">
        <v>29372</v>
      </c>
      <c r="K3197" s="26">
        <v>396527</v>
      </c>
      <c r="L3197" s="22" t="s">
        <v>1336</v>
      </c>
      <c r="M3197" s="22"/>
      <c r="N3197">
        <f t="shared" si="239"/>
        <v>13974</v>
      </c>
      <c r="O3197">
        <f>+VLOOKUP(N3197,'Thanh toán '!O$8:P$8099,2,0)</f>
        <v>396527</v>
      </c>
      <c r="P3197">
        <f t="shared" si="240"/>
        <v>396527</v>
      </c>
      <c r="Q3197" s="30">
        <f t="shared" si="241"/>
        <v>0</v>
      </c>
    </row>
    <row r="3198" spans="1:17" ht="26.3" hidden="1" x14ac:dyDescent="0.3">
      <c r="A3198" s="21">
        <v>22545</v>
      </c>
      <c r="B3198" s="22" t="s">
        <v>3596</v>
      </c>
      <c r="C3198" s="22" t="s">
        <v>1333</v>
      </c>
      <c r="D3198" s="27" t="s">
        <v>3578</v>
      </c>
      <c r="E3198" s="24" t="s">
        <v>811</v>
      </c>
      <c r="F3198" s="25" t="s">
        <v>1619</v>
      </c>
      <c r="G3198" s="22" t="s">
        <v>812</v>
      </c>
      <c r="H3198" s="26">
        <v>3035550</v>
      </c>
      <c r="I3198" s="28"/>
      <c r="J3198" s="26">
        <v>242844</v>
      </c>
      <c r="K3198" s="26">
        <v>3278394</v>
      </c>
      <c r="L3198" s="22" t="s">
        <v>1336</v>
      </c>
      <c r="M3198" s="22"/>
      <c r="N3198">
        <f t="shared" si="239"/>
        <v>13979</v>
      </c>
      <c r="O3198">
        <f>+VLOOKUP(N3198,'Thanh toán '!O$8:P$8099,2,0)</f>
        <v>3278394</v>
      </c>
      <c r="P3198">
        <f t="shared" si="240"/>
        <v>3278394</v>
      </c>
      <c r="Q3198" s="30">
        <f t="shared" si="241"/>
        <v>0</v>
      </c>
    </row>
    <row r="3199" spans="1:17" hidden="1" x14ac:dyDescent="0.3">
      <c r="A3199" s="21">
        <v>22546</v>
      </c>
      <c r="B3199" s="22" t="s">
        <v>3597</v>
      </c>
      <c r="C3199" s="22" t="s">
        <v>1333</v>
      </c>
      <c r="D3199" s="27" t="s">
        <v>3578</v>
      </c>
      <c r="E3199" s="24" t="s">
        <v>38</v>
      </c>
      <c r="F3199" s="25" t="s">
        <v>1348</v>
      </c>
      <c r="G3199" s="22" t="s">
        <v>39</v>
      </c>
      <c r="H3199" s="26">
        <v>700329</v>
      </c>
      <c r="I3199" s="28"/>
      <c r="J3199" s="26">
        <v>56026</v>
      </c>
      <c r="K3199" s="26">
        <v>756355</v>
      </c>
      <c r="L3199" s="22" t="s">
        <v>1336</v>
      </c>
      <c r="M3199" s="22"/>
      <c r="N3199">
        <f t="shared" si="239"/>
        <v>13980</v>
      </c>
      <c r="O3199">
        <f>+VLOOKUP(N3199,'Thanh toán '!O$8:P$8099,2,0)</f>
        <v>756355</v>
      </c>
      <c r="P3199">
        <f t="shared" si="240"/>
        <v>756355</v>
      </c>
      <c r="Q3199" s="30">
        <f t="shared" si="241"/>
        <v>0</v>
      </c>
    </row>
    <row r="3200" spans="1:17" hidden="1" x14ac:dyDescent="0.3">
      <c r="A3200" s="21">
        <v>22547</v>
      </c>
      <c r="B3200" s="22" t="s">
        <v>3598</v>
      </c>
      <c r="C3200" s="22" t="s">
        <v>1333</v>
      </c>
      <c r="D3200" s="27" t="s">
        <v>3578</v>
      </c>
      <c r="E3200" s="24" t="s">
        <v>38</v>
      </c>
      <c r="F3200" s="25" t="s">
        <v>1348</v>
      </c>
      <c r="G3200" s="22" t="s">
        <v>39</v>
      </c>
      <c r="H3200" s="26">
        <v>985220</v>
      </c>
      <c r="I3200" s="28"/>
      <c r="J3200" s="26">
        <v>78818</v>
      </c>
      <c r="K3200" s="26">
        <v>1064038</v>
      </c>
      <c r="L3200" s="22" t="s">
        <v>1336</v>
      </c>
      <c r="M3200" s="22"/>
      <c r="N3200">
        <f t="shared" si="239"/>
        <v>13981</v>
      </c>
      <c r="O3200">
        <f>+VLOOKUP(N3200,'Thanh toán '!O$8:P$8099,2,0)</f>
        <v>1064038</v>
      </c>
      <c r="P3200">
        <f t="shared" si="240"/>
        <v>1064038</v>
      </c>
      <c r="Q3200" s="30">
        <f t="shared" si="241"/>
        <v>0</v>
      </c>
    </row>
    <row r="3201" spans="1:17" hidden="1" x14ac:dyDescent="0.3">
      <c r="A3201" s="21">
        <v>22548</v>
      </c>
      <c r="B3201" s="22" t="s">
        <v>3599</v>
      </c>
      <c r="C3201" s="22" t="s">
        <v>1333</v>
      </c>
      <c r="D3201" s="27" t="s">
        <v>3578</v>
      </c>
      <c r="E3201" s="24" t="s">
        <v>42</v>
      </c>
      <c r="F3201" s="25" t="s">
        <v>1359</v>
      </c>
      <c r="G3201" s="22" t="s">
        <v>43</v>
      </c>
      <c r="H3201" s="26">
        <v>1845885</v>
      </c>
      <c r="I3201" s="28"/>
      <c r="J3201" s="26">
        <v>147671</v>
      </c>
      <c r="K3201" s="26">
        <v>1993556</v>
      </c>
      <c r="L3201" s="22" t="s">
        <v>1336</v>
      </c>
      <c r="M3201" s="22"/>
      <c r="N3201">
        <f t="shared" si="239"/>
        <v>13982</v>
      </c>
      <c r="O3201">
        <f>+VLOOKUP(N3201,'Thanh toán '!O$8:P$8099,2,0)</f>
        <v>1993556</v>
      </c>
      <c r="P3201">
        <f t="shared" si="240"/>
        <v>1993556</v>
      </c>
      <c r="Q3201" s="30">
        <f t="shared" si="241"/>
        <v>0</v>
      </c>
    </row>
    <row r="3202" spans="1:17" hidden="1" x14ac:dyDescent="0.3">
      <c r="A3202" s="21">
        <v>22549</v>
      </c>
      <c r="B3202" s="22" t="s">
        <v>3600</v>
      </c>
      <c r="C3202" s="22" t="s">
        <v>1333</v>
      </c>
      <c r="D3202" s="27" t="s">
        <v>3578</v>
      </c>
      <c r="E3202" s="24" t="s">
        <v>38</v>
      </c>
      <c r="F3202" s="25" t="s">
        <v>1348</v>
      </c>
      <c r="G3202" s="22" t="s">
        <v>39</v>
      </c>
      <c r="H3202" s="26">
        <v>982577</v>
      </c>
      <c r="I3202" s="28"/>
      <c r="J3202" s="26">
        <v>78606</v>
      </c>
      <c r="K3202" s="26">
        <v>1061183</v>
      </c>
      <c r="L3202" s="22" t="s">
        <v>1336</v>
      </c>
      <c r="M3202" s="22"/>
      <c r="N3202">
        <f t="shared" si="239"/>
        <v>13983</v>
      </c>
      <c r="O3202">
        <f>+VLOOKUP(N3202,'Thanh toán '!O$8:P$8099,2,0)</f>
        <v>1061183</v>
      </c>
      <c r="P3202">
        <f t="shared" si="240"/>
        <v>1061183</v>
      </c>
      <c r="Q3202" s="30">
        <f t="shared" si="241"/>
        <v>0</v>
      </c>
    </row>
    <row r="3203" spans="1:17" hidden="1" x14ac:dyDescent="0.3">
      <c r="A3203" s="21">
        <v>22550</v>
      </c>
      <c r="B3203" s="22" t="s">
        <v>3601</v>
      </c>
      <c r="C3203" s="22" t="s">
        <v>1333</v>
      </c>
      <c r="D3203" s="27" t="s">
        <v>3578</v>
      </c>
      <c r="E3203" s="24" t="s">
        <v>38</v>
      </c>
      <c r="F3203" s="25" t="s">
        <v>1348</v>
      </c>
      <c r="G3203" s="22" t="s">
        <v>39</v>
      </c>
      <c r="H3203" s="26">
        <v>150546</v>
      </c>
      <c r="I3203" s="28"/>
      <c r="J3203" s="26">
        <v>12044</v>
      </c>
      <c r="K3203" s="26">
        <v>162590</v>
      </c>
      <c r="L3203" s="22" t="s">
        <v>1336</v>
      </c>
      <c r="M3203" s="22"/>
      <c r="N3203">
        <f t="shared" si="239"/>
        <v>13984</v>
      </c>
      <c r="O3203">
        <f>+VLOOKUP(N3203,'Thanh toán '!O$8:P$8099,2,0)</f>
        <v>162590</v>
      </c>
      <c r="P3203">
        <f t="shared" si="240"/>
        <v>162590</v>
      </c>
      <c r="Q3203" s="30">
        <f t="shared" ref="Q3203:Q3234" si="242">+O3203-K3203</f>
        <v>0</v>
      </c>
    </row>
    <row r="3204" spans="1:17" hidden="1" x14ac:dyDescent="0.3">
      <c r="A3204" s="21">
        <v>22551</v>
      </c>
      <c r="B3204" s="22" t="s">
        <v>3602</v>
      </c>
      <c r="C3204" s="22" t="s">
        <v>1333</v>
      </c>
      <c r="D3204" s="27" t="s">
        <v>3578</v>
      </c>
      <c r="E3204" s="24" t="s">
        <v>192</v>
      </c>
      <c r="F3204" s="25" t="s">
        <v>1477</v>
      </c>
      <c r="G3204" s="22" t="s">
        <v>193</v>
      </c>
      <c r="H3204" s="26">
        <v>1842400</v>
      </c>
      <c r="I3204" s="28"/>
      <c r="J3204" s="26">
        <v>147392</v>
      </c>
      <c r="K3204" s="26">
        <v>1989792</v>
      </c>
      <c r="L3204" s="22" t="s">
        <v>1336</v>
      </c>
      <c r="M3204" s="22"/>
      <c r="N3204">
        <f t="shared" si="239"/>
        <v>13985</v>
      </c>
      <c r="O3204">
        <f>+VLOOKUP(N3204,'Thanh toán '!O$8:P$8099,2,0)</f>
        <v>1989792</v>
      </c>
      <c r="P3204">
        <f t="shared" si="240"/>
        <v>1989792</v>
      </c>
      <c r="Q3204" s="30">
        <f t="shared" si="242"/>
        <v>0</v>
      </c>
    </row>
    <row r="3205" spans="1:17" hidden="1" x14ac:dyDescent="0.3">
      <c r="A3205" s="21">
        <v>22552</v>
      </c>
      <c r="B3205" s="22" t="s">
        <v>3603</v>
      </c>
      <c r="C3205" s="22" t="s">
        <v>1333</v>
      </c>
      <c r="D3205" s="27" t="s">
        <v>3578</v>
      </c>
      <c r="E3205" s="24" t="s">
        <v>45</v>
      </c>
      <c r="F3205" s="25" t="s">
        <v>1383</v>
      </c>
      <c r="G3205" s="22" t="s">
        <v>46</v>
      </c>
      <c r="H3205" s="26">
        <v>2296150</v>
      </c>
      <c r="I3205" s="28"/>
      <c r="J3205" s="26">
        <v>183692</v>
      </c>
      <c r="K3205" s="26">
        <v>2479842</v>
      </c>
      <c r="L3205" s="22" t="s">
        <v>1336</v>
      </c>
      <c r="M3205" s="22"/>
      <c r="N3205">
        <f t="shared" si="239"/>
        <v>13986</v>
      </c>
      <c r="O3205">
        <f>+VLOOKUP(N3205,'Thanh toán '!O$8:P$8099,2,0)</f>
        <v>2479842</v>
      </c>
      <c r="P3205">
        <f t="shared" si="240"/>
        <v>2479842</v>
      </c>
      <c r="Q3205" s="30">
        <f t="shared" si="242"/>
        <v>0</v>
      </c>
    </row>
    <row r="3206" spans="1:17" ht="26.3" hidden="1" x14ac:dyDescent="0.3">
      <c r="A3206" s="21">
        <v>22570</v>
      </c>
      <c r="B3206" s="22" t="s">
        <v>3604</v>
      </c>
      <c r="C3206" s="22" t="s">
        <v>1333</v>
      </c>
      <c r="D3206" s="27" t="s">
        <v>3578</v>
      </c>
      <c r="E3206" s="24" t="s">
        <v>23</v>
      </c>
      <c r="F3206" s="25" t="s">
        <v>1342</v>
      </c>
      <c r="G3206" s="22" t="s">
        <v>24</v>
      </c>
      <c r="H3206" s="26">
        <v>975263</v>
      </c>
      <c r="I3206" s="28"/>
      <c r="J3206" s="26">
        <v>78021</v>
      </c>
      <c r="K3206" s="26">
        <v>1053284</v>
      </c>
      <c r="L3206" s="22" t="s">
        <v>1336</v>
      </c>
      <c r="M3206" s="22"/>
      <c r="N3206">
        <f t="shared" ref="N3206:N3269" si="243">+B3206*1</f>
        <v>14004</v>
      </c>
      <c r="O3206">
        <f>+VLOOKUP(N3206,'Thanh toán '!O$8:P$8099,2,0)</f>
        <v>1053284</v>
      </c>
      <c r="P3206">
        <f t="shared" ref="P3206:P3263" si="244">+O3206</f>
        <v>1053284</v>
      </c>
      <c r="Q3206" s="30">
        <f t="shared" si="242"/>
        <v>0</v>
      </c>
    </row>
    <row r="3207" spans="1:17" hidden="1" x14ac:dyDescent="0.3">
      <c r="A3207" s="21">
        <v>22571</v>
      </c>
      <c r="B3207" s="22" t="s">
        <v>3605</v>
      </c>
      <c r="C3207" s="22" t="s">
        <v>1333</v>
      </c>
      <c r="D3207" s="27" t="s">
        <v>3578</v>
      </c>
      <c r="E3207" s="24" t="s">
        <v>114</v>
      </c>
      <c r="F3207" s="25" t="s">
        <v>1447</v>
      </c>
      <c r="G3207" s="22" t="s">
        <v>115</v>
      </c>
      <c r="H3207" s="26">
        <v>11792540</v>
      </c>
      <c r="I3207" s="28"/>
      <c r="J3207" s="26">
        <v>943403</v>
      </c>
      <c r="K3207" s="26">
        <v>12735943</v>
      </c>
      <c r="L3207" s="22" t="s">
        <v>1336</v>
      </c>
      <c r="M3207" s="22"/>
      <c r="N3207">
        <f t="shared" si="243"/>
        <v>14005</v>
      </c>
      <c r="O3207">
        <f>+VLOOKUP(N3207,'Thanh toán '!O$8:P$8099,2,0)</f>
        <v>12735943</v>
      </c>
      <c r="P3207">
        <f t="shared" si="244"/>
        <v>12735943</v>
      </c>
      <c r="Q3207" s="30">
        <f t="shared" si="242"/>
        <v>0</v>
      </c>
    </row>
    <row r="3208" spans="1:17" hidden="1" x14ac:dyDescent="0.3">
      <c r="A3208" s="21">
        <v>22572</v>
      </c>
      <c r="B3208" s="22" t="s">
        <v>3606</v>
      </c>
      <c r="C3208" s="22" t="s">
        <v>1333</v>
      </c>
      <c r="D3208" s="27" t="s">
        <v>3578</v>
      </c>
      <c r="E3208" s="24" t="s">
        <v>2860</v>
      </c>
      <c r="F3208" s="25" t="s">
        <v>2861</v>
      </c>
      <c r="G3208" s="22" t="s">
        <v>2862</v>
      </c>
      <c r="H3208" s="26">
        <v>1110580</v>
      </c>
      <c r="I3208" s="28"/>
      <c r="J3208" s="26">
        <v>88846</v>
      </c>
      <c r="K3208" s="26">
        <v>1199426</v>
      </c>
      <c r="L3208" s="22" t="s">
        <v>1336</v>
      </c>
      <c r="M3208" s="22"/>
      <c r="N3208">
        <f t="shared" si="243"/>
        <v>14006</v>
      </c>
      <c r="O3208">
        <f>+VLOOKUP(N3208,'Thanh toán '!O$8:P$8099,2,0)</f>
        <v>1199426</v>
      </c>
      <c r="P3208">
        <f t="shared" si="244"/>
        <v>1199426</v>
      </c>
      <c r="Q3208" s="30">
        <f t="shared" si="242"/>
        <v>0</v>
      </c>
    </row>
    <row r="3209" spans="1:17" hidden="1" x14ac:dyDescent="0.3">
      <c r="A3209" s="21">
        <v>22573</v>
      </c>
      <c r="B3209" s="22" t="s">
        <v>3607</v>
      </c>
      <c r="C3209" s="22" t="s">
        <v>1333</v>
      </c>
      <c r="D3209" s="27" t="s">
        <v>3578</v>
      </c>
      <c r="E3209" s="24" t="s">
        <v>310</v>
      </c>
      <c r="F3209" s="25" t="s">
        <v>1449</v>
      </c>
      <c r="G3209" s="22" t="s">
        <v>311</v>
      </c>
      <c r="H3209" s="26">
        <v>3035550</v>
      </c>
      <c r="I3209" s="28"/>
      <c r="J3209" s="26">
        <v>242844</v>
      </c>
      <c r="K3209" s="26">
        <v>3278394</v>
      </c>
      <c r="L3209" s="22" t="s">
        <v>1336</v>
      </c>
      <c r="M3209" s="22"/>
      <c r="N3209">
        <f t="shared" si="243"/>
        <v>14007</v>
      </c>
      <c r="O3209">
        <f>+VLOOKUP(N3209,'Thanh toán '!O$8:P$8099,2,0)</f>
        <v>3278394</v>
      </c>
      <c r="P3209">
        <f t="shared" si="244"/>
        <v>3278394</v>
      </c>
      <c r="Q3209" s="30">
        <f t="shared" si="242"/>
        <v>0</v>
      </c>
    </row>
    <row r="3210" spans="1:17" hidden="1" x14ac:dyDescent="0.3">
      <c r="A3210" s="21">
        <v>22574</v>
      </c>
      <c r="B3210" s="22" t="s">
        <v>3608</v>
      </c>
      <c r="C3210" s="22" t="s">
        <v>1333</v>
      </c>
      <c r="D3210" s="27" t="s">
        <v>3578</v>
      </c>
      <c r="E3210" s="24" t="s">
        <v>108</v>
      </c>
      <c r="F3210" s="25" t="s">
        <v>1459</v>
      </c>
      <c r="G3210" s="22" t="s">
        <v>109</v>
      </c>
      <c r="H3210" s="26">
        <v>3303436</v>
      </c>
      <c r="I3210" s="28"/>
      <c r="J3210" s="26">
        <v>264275</v>
      </c>
      <c r="K3210" s="26">
        <v>3567711</v>
      </c>
      <c r="L3210" s="22" t="s">
        <v>1336</v>
      </c>
      <c r="M3210" s="22"/>
      <c r="N3210">
        <f t="shared" si="243"/>
        <v>14008</v>
      </c>
      <c r="O3210">
        <f>+VLOOKUP(N3210,'Thanh toán '!O$8:P$8099,2,0)</f>
        <v>3567711</v>
      </c>
      <c r="P3210">
        <f t="shared" si="244"/>
        <v>3567711</v>
      </c>
      <c r="Q3210" s="30">
        <f t="shared" si="242"/>
        <v>0</v>
      </c>
    </row>
    <row r="3211" spans="1:17" ht="26.3" hidden="1" x14ac:dyDescent="0.3">
      <c r="A3211" s="21">
        <v>22575</v>
      </c>
      <c r="B3211" s="22" t="s">
        <v>3609</v>
      </c>
      <c r="C3211" s="22" t="s">
        <v>1333</v>
      </c>
      <c r="D3211" s="27" t="s">
        <v>3578</v>
      </c>
      <c r="E3211" s="24" t="s">
        <v>105</v>
      </c>
      <c r="F3211" s="25" t="s">
        <v>1457</v>
      </c>
      <c r="G3211" s="22" t="s">
        <v>106</v>
      </c>
      <c r="H3211" s="26">
        <v>2955660</v>
      </c>
      <c r="I3211" s="28"/>
      <c r="J3211" s="26">
        <v>236453</v>
      </c>
      <c r="K3211" s="26">
        <v>3192113</v>
      </c>
      <c r="L3211" s="22" t="s">
        <v>1336</v>
      </c>
      <c r="M3211" s="22"/>
      <c r="N3211">
        <f t="shared" si="243"/>
        <v>14009</v>
      </c>
      <c r="O3211">
        <f>+VLOOKUP(N3211,'Thanh toán '!O$8:P$8099,2,0)</f>
        <v>3192113</v>
      </c>
      <c r="P3211">
        <f t="shared" si="244"/>
        <v>3192113</v>
      </c>
      <c r="Q3211" s="30">
        <f t="shared" si="242"/>
        <v>0</v>
      </c>
    </row>
    <row r="3212" spans="1:17" hidden="1" x14ac:dyDescent="0.3">
      <c r="A3212" s="21">
        <v>22576</v>
      </c>
      <c r="B3212" s="22" t="s">
        <v>3610</v>
      </c>
      <c r="C3212" s="22" t="s">
        <v>1333</v>
      </c>
      <c r="D3212" s="27" t="s">
        <v>3578</v>
      </c>
      <c r="E3212" s="24" t="s">
        <v>111</v>
      </c>
      <c r="F3212" s="25" t="s">
        <v>1463</v>
      </c>
      <c r="G3212" s="22" t="s">
        <v>112</v>
      </c>
      <c r="H3212" s="26">
        <v>8041540</v>
      </c>
      <c r="I3212" s="28"/>
      <c r="J3212" s="26">
        <v>643323</v>
      </c>
      <c r="K3212" s="26">
        <v>8684863</v>
      </c>
      <c r="L3212" s="22" t="s">
        <v>1336</v>
      </c>
      <c r="M3212" s="22"/>
      <c r="N3212">
        <f t="shared" si="243"/>
        <v>14010</v>
      </c>
      <c r="O3212">
        <f>+VLOOKUP(N3212,'Thanh toán '!O$8:P$8099,2,0)</f>
        <v>8684863</v>
      </c>
      <c r="P3212">
        <f t="shared" si="244"/>
        <v>8684863</v>
      </c>
      <c r="Q3212" s="30">
        <f t="shared" si="242"/>
        <v>0</v>
      </c>
    </row>
    <row r="3213" spans="1:17" ht="26.3" hidden="1" x14ac:dyDescent="0.3">
      <c r="A3213" s="21">
        <v>22577</v>
      </c>
      <c r="B3213" s="22" t="s">
        <v>3611</v>
      </c>
      <c r="C3213" s="22" t="s">
        <v>1333</v>
      </c>
      <c r="D3213" s="27" t="s">
        <v>3578</v>
      </c>
      <c r="E3213" s="24" t="s">
        <v>102</v>
      </c>
      <c r="F3213" s="25" t="s">
        <v>1465</v>
      </c>
      <c r="G3213" s="22" t="s">
        <v>103</v>
      </c>
      <c r="H3213" s="26">
        <v>4880440</v>
      </c>
      <c r="I3213" s="28"/>
      <c r="J3213" s="26">
        <v>390435</v>
      </c>
      <c r="K3213" s="26">
        <v>5270875</v>
      </c>
      <c r="L3213" s="22" t="s">
        <v>1336</v>
      </c>
      <c r="M3213" s="22"/>
      <c r="N3213">
        <f t="shared" si="243"/>
        <v>14011</v>
      </c>
      <c r="O3213">
        <f>+VLOOKUP(N3213,'Thanh toán '!O$8:P$8099,2,0)</f>
        <v>5270875</v>
      </c>
      <c r="P3213">
        <f t="shared" si="244"/>
        <v>5270875</v>
      </c>
      <c r="Q3213" s="30">
        <f t="shared" si="242"/>
        <v>0</v>
      </c>
    </row>
    <row r="3214" spans="1:17" hidden="1" x14ac:dyDescent="0.3">
      <c r="A3214" s="21">
        <v>22578</v>
      </c>
      <c r="B3214" s="22" t="s">
        <v>3612</v>
      </c>
      <c r="C3214" s="22" t="s">
        <v>1333</v>
      </c>
      <c r="D3214" s="27" t="s">
        <v>3578</v>
      </c>
      <c r="E3214" s="24" t="s">
        <v>210</v>
      </c>
      <c r="F3214" s="25" t="s">
        <v>1467</v>
      </c>
      <c r="G3214" s="22" t="s">
        <v>211</v>
      </c>
      <c r="H3214" s="26">
        <v>1924970</v>
      </c>
      <c r="I3214" s="28"/>
      <c r="J3214" s="26">
        <v>153998</v>
      </c>
      <c r="K3214" s="26">
        <v>2078968</v>
      </c>
      <c r="L3214" s="22" t="s">
        <v>1336</v>
      </c>
      <c r="M3214" s="22"/>
      <c r="N3214">
        <f t="shared" si="243"/>
        <v>14012</v>
      </c>
      <c r="O3214">
        <f>+VLOOKUP(N3214,'Thanh toán '!O$8:P$8099,2,0)</f>
        <v>2078968</v>
      </c>
      <c r="P3214">
        <f t="shared" si="244"/>
        <v>2078968</v>
      </c>
      <c r="Q3214" s="30">
        <f t="shared" si="242"/>
        <v>0</v>
      </c>
    </row>
    <row r="3215" spans="1:17" hidden="1" x14ac:dyDescent="0.3">
      <c r="A3215" s="21">
        <v>22579</v>
      </c>
      <c r="B3215" s="22" t="s">
        <v>3613</v>
      </c>
      <c r="C3215" s="22" t="s">
        <v>1333</v>
      </c>
      <c r="D3215" s="27" t="s">
        <v>3578</v>
      </c>
      <c r="E3215" s="24" t="s">
        <v>316</v>
      </c>
      <c r="F3215" s="25" t="s">
        <v>1461</v>
      </c>
      <c r="G3215" s="22" t="s">
        <v>317</v>
      </c>
      <c r="H3215" s="26">
        <v>2480260</v>
      </c>
      <c r="I3215" s="28"/>
      <c r="J3215" s="26">
        <v>198421</v>
      </c>
      <c r="K3215" s="26">
        <v>2678681</v>
      </c>
      <c r="L3215" s="22" t="s">
        <v>1336</v>
      </c>
      <c r="M3215" s="22"/>
      <c r="N3215">
        <f t="shared" si="243"/>
        <v>14013</v>
      </c>
      <c r="O3215">
        <f>+VLOOKUP(N3215,'Thanh toán '!O$8:P$8099,2,0)</f>
        <v>2678681</v>
      </c>
      <c r="P3215">
        <f t="shared" si="244"/>
        <v>2678681</v>
      </c>
      <c r="Q3215" s="30">
        <f t="shared" si="242"/>
        <v>0</v>
      </c>
    </row>
    <row r="3216" spans="1:17" ht="26.3" hidden="1" x14ac:dyDescent="0.3">
      <c r="A3216" s="21">
        <v>22580</v>
      </c>
      <c r="B3216" s="22" t="s">
        <v>3614</v>
      </c>
      <c r="C3216" s="22" t="s">
        <v>1333</v>
      </c>
      <c r="D3216" s="27" t="s">
        <v>3578</v>
      </c>
      <c r="E3216" s="24" t="s">
        <v>1451</v>
      </c>
      <c r="F3216" s="25" t="s">
        <v>1452</v>
      </c>
      <c r="G3216" s="22" t="s">
        <v>1453</v>
      </c>
      <c r="H3216" s="26">
        <v>2480260</v>
      </c>
      <c r="I3216" s="28"/>
      <c r="J3216" s="26">
        <v>198421</v>
      </c>
      <c r="K3216" s="26">
        <v>2678681</v>
      </c>
      <c r="L3216" s="22" t="s">
        <v>1336</v>
      </c>
      <c r="M3216" s="22"/>
      <c r="N3216">
        <f t="shared" si="243"/>
        <v>14014</v>
      </c>
      <c r="O3216">
        <f>+VLOOKUP(N3216,'Thanh toán '!O$8:P$8099,2,0)</f>
        <v>2678681</v>
      </c>
      <c r="P3216">
        <f t="shared" si="244"/>
        <v>2678681</v>
      </c>
      <c r="Q3216" s="30">
        <f t="shared" si="242"/>
        <v>0</v>
      </c>
    </row>
    <row r="3217" spans="1:17" ht="26.3" hidden="1" x14ac:dyDescent="0.3">
      <c r="A3217" s="21">
        <v>22581</v>
      </c>
      <c r="B3217" s="22" t="s">
        <v>3615</v>
      </c>
      <c r="C3217" s="22" t="s">
        <v>1333</v>
      </c>
      <c r="D3217" s="27" t="s">
        <v>3578</v>
      </c>
      <c r="E3217" s="24" t="s">
        <v>23</v>
      </c>
      <c r="F3217" s="25" t="s">
        <v>1342</v>
      </c>
      <c r="G3217" s="22" t="s">
        <v>24</v>
      </c>
      <c r="H3217" s="26">
        <v>1289600</v>
      </c>
      <c r="I3217" s="28"/>
      <c r="J3217" s="26">
        <v>103168</v>
      </c>
      <c r="K3217" s="26">
        <v>1392768</v>
      </c>
      <c r="L3217" s="22" t="s">
        <v>1336</v>
      </c>
      <c r="M3217" s="22"/>
      <c r="N3217">
        <f t="shared" si="243"/>
        <v>14015</v>
      </c>
      <c r="O3217">
        <f>+VLOOKUP(N3217,'Thanh toán '!O$8:P$8099,2,0)</f>
        <v>1392768</v>
      </c>
      <c r="P3217">
        <f t="shared" si="244"/>
        <v>1392768</v>
      </c>
      <c r="Q3217" s="30">
        <f t="shared" si="242"/>
        <v>0</v>
      </c>
    </row>
    <row r="3218" spans="1:17" ht="26.3" hidden="1" x14ac:dyDescent="0.3">
      <c r="A3218" s="21">
        <v>22681</v>
      </c>
      <c r="B3218" s="22" t="s">
        <v>3616</v>
      </c>
      <c r="C3218" s="22" t="s">
        <v>1333</v>
      </c>
      <c r="D3218" s="27" t="s">
        <v>3578</v>
      </c>
      <c r="E3218" s="24" t="s">
        <v>23</v>
      </c>
      <c r="F3218" s="25" t="s">
        <v>1342</v>
      </c>
      <c r="G3218" s="22" t="s">
        <v>24</v>
      </c>
      <c r="H3218" s="26">
        <v>1215220</v>
      </c>
      <c r="I3218" s="28"/>
      <c r="J3218" s="26">
        <v>97218</v>
      </c>
      <c r="K3218" s="26">
        <v>1312438</v>
      </c>
      <c r="L3218" s="22" t="s">
        <v>1336</v>
      </c>
      <c r="M3218" s="22"/>
      <c r="N3218">
        <f t="shared" si="243"/>
        <v>14115</v>
      </c>
      <c r="O3218">
        <f>+VLOOKUP(N3218,'Thanh toán '!O$8:P$8099,2,0)</f>
        <v>1312438</v>
      </c>
      <c r="P3218">
        <f t="shared" si="244"/>
        <v>1312438</v>
      </c>
      <c r="Q3218" s="30">
        <f t="shared" si="242"/>
        <v>0</v>
      </c>
    </row>
    <row r="3219" spans="1:17" hidden="1" x14ac:dyDescent="0.3">
      <c r="A3219" s="21">
        <v>22687</v>
      </c>
      <c r="B3219" s="22" t="s">
        <v>3617</v>
      </c>
      <c r="C3219" s="22" t="s">
        <v>1333</v>
      </c>
      <c r="D3219" s="27" t="s">
        <v>3618</v>
      </c>
      <c r="E3219" s="24" t="s">
        <v>38</v>
      </c>
      <c r="F3219" s="25" t="s">
        <v>1348</v>
      </c>
      <c r="G3219" s="22" t="s">
        <v>39</v>
      </c>
      <c r="H3219" s="26">
        <v>358293</v>
      </c>
      <c r="I3219" s="28"/>
      <c r="J3219" s="26">
        <v>28663</v>
      </c>
      <c r="K3219" s="26">
        <v>386956</v>
      </c>
      <c r="L3219" s="22" t="s">
        <v>1336</v>
      </c>
      <c r="M3219" s="22"/>
      <c r="N3219">
        <f t="shared" si="243"/>
        <v>14121</v>
      </c>
      <c r="O3219">
        <f>+VLOOKUP(N3219,'Thanh toán '!O$8:P$8099,2,0)</f>
        <v>386956</v>
      </c>
      <c r="P3219">
        <f t="shared" si="244"/>
        <v>386956</v>
      </c>
      <c r="Q3219" s="30">
        <f t="shared" si="242"/>
        <v>0</v>
      </c>
    </row>
    <row r="3220" spans="1:17" ht="26.3" hidden="1" x14ac:dyDescent="0.3">
      <c r="A3220" s="21">
        <v>22689</v>
      </c>
      <c r="B3220" s="22" t="s">
        <v>3619</v>
      </c>
      <c r="C3220" s="22" t="s">
        <v>1333</v>
      </c>
      <c r="D3220" s="27" t="s">
        <v>3618</v>
      </c>
      <c r="E3220" s="24" t="s">
        <v>99</v>
      </c>
      <c r="F3220" s="25" t="s">
        <v>1392</v>
      </c>
      <c r="G3220" s="22" t="s">
        <v>100</v>
      </c>
      <c r="H3220" s="26">
        <v>1347905</v>
      </c>
      <c r="I3220" s="28"/>
      <c r="J3220" s="26">
        <v>107832</v>
      </c>
      <c r="K3220" s="26">
        <v>1455737</v>
      </c>
      <c r="L3220" s="22" t="s">
        <v>1336</v>
      </c>
      <c r="M3220" s="22"/>
      <c r="N3220">
        <f t="shared" si="243"/>
        <v>14123</v>
      </c>
      <c r="O3220">
        <f>+VLOOKUP(N3220,'Thanh toán '!O$8:P$8099,2,0)</f>
        <v>1455737</v>
      </c>
      <c r="P3220">
        <f t="shared" si="244"/>
        <v>1455737</v>
      </c>
      <c r="Q3220" s="30">
        <f t="shared" si="242"/>
        <v>0</v>
      </c>
    </row>
    <row r="3221" spans="1:17" ht="26.3" hidden="1" x14ac:dyDescent="0.3">
      <c r="A3221" s="21">
        <v>22690</v>
      </c>
      <c r="B3221" s="22" t="s">
        <v>3620</v>
      </c>
      <c r="C3221" s="22" t="s">
        <v>1333</v>
      </c>
      <c r="D3221" s="27" t="s">
        <v>3618</v>
      </c>
      <c r="E3221" s="24" t="s">
        <v>99</v>
      </c>
      <c r="F3221" s="25" t="s">
        <v>1392</v>
      </c>
      <c r="G3221" s="22" t="s">
        <v>100</v>
      </c>
      <c r="H3221" s="26">
        <v>1152445</v>
      </c>
      <c r="I3221" s="28"/>
      <c r="J3221" s="26">
        <v>92196</v>
      </c>
      <c r="K3221" s="26">
        <v>1244641</v>
      </c>
      <c r="L3221" s="22" t="s">
        <v>1336</v>
      </c>
      <c r="M3221" s="22"/>
      <c r="N3221">
        <f t="shared" si="243"/>
        <v>14124</v>
      </c>
      <c r="O3221">
        <f>+VLOOKUP(N3221,'Thanh toán '!O$8:P$8099,2,0)</f>
        <v>1244641</v>
      </c>
      <c r="P3221">
        <f t="shared" si="244"/>
        <v>1244641</v>
      </c>
      <c r="Q3221" s="30">
        <f t="shared" si="242"/>
        <v>0</v>
      </c>
    </row>
    <row r="3222" spans="1:17" hidden="1" x14ac:dyDescent="0.3">
      <c r="A3222" s="21">
        <v>22691</v>
      </c>
      <c r="B3222" s="22" t="s">
        <v>3621</v>
      </c>
      <c r="C3222" s="22" t="s">
        <v>1333</v>
      </c>
      <c r="D3222" s="27" t="s">
        <v>3618</v>
      </c>
      <c r="E3222" s="24" t="s">
        <v>38</v>
      </c>
      <c r="F3222" s="25" t="s">
        <v>1348</v>
      </c>
      <c r="G3222" s="22" t="s">
        <v>39</v>
      </c>
      <c r="H3222" s="26">
        <v>2337281</v>
      </c>
      <c r="I3222" s="28"/>
      <c r="J3222" s="26">
        <v>186982</v>
      </c>
      <c r="K3222" s="26">
        <v>2524263</v>
      </c>
      <c r="L3222" s="22" t="s">
        <v>1336</v>
      </c>
      <c r="M3222" s="22"/>
      <c r="N3222">
        <f t="shared" si="243"/>
        <v>14125</v>
      </c>
      <c r="O3222">
        <f>+VLOOKUP(N3222,'Thanh toán '!O$8:P$8099,2,0)</f>
        <v>2524263</v>
      </c>
      <c r="P3222">
        <f t="shared" si="244"/>
        <v>2524263</v>
      </c>
      <c r="Q3222" s="30">
        <f t="shared" si="242"/>
        <v>0</v>
      </c>
    </row>
    <row r="3223" spans="1:17" hidden="1" x14ac:dyDescent="0.3">
      <c r="A3223" s="21">
        <v>22693</v>
      </c>
      <c r="B3223" s="22" t="s">
        <v>3622</v>
      </c>
      <c r="C3223" s="22" t="s">
        <v>1333</v>
      </c>
      <c r="D3223" s="27" t="s">
        <v>3618</v>
      </c>
      <c r="E3223" s="24" t="s">
        <v>38</v>
      </c>
      <c r="F3223" s="25" t="s">
        <v>1348</v>
      </c>
      <c r="G3223" s="22" t="s">
        <v>39</v>
      </c>
      <c r="H3223" s="26">
        <v>1401530</v>
      </c>
      <c r="I3223" s="28"/>
      <c r="J3223" s="26">
        <v>112122</v>
      </c>
      <c r="K3223" s="26">
        <v>1513652</v>
      </c>
      <c r="L3223" s="22" t="s">
        <v>1336</v>
      </c>
      <c r="M3223" s="22"/>
      <c r="N3223">
        <f t="shared" si="243"/>
        <v>14127</v>
      </c>
      <c r="O3223">
        <f>+VLOOKUP(N3223,'Thanh toán '!O$8:P$8099,2,0)</f>
        <v>1513652</v>
      </c>
      <c r="P3223">
        <f t="shared" si="244"/>
        <v>1513652</v>
      </c>
      <c r="Q3223" s="30">
        <f t="shared" si="242"/>
        <v>0</v>
      </c>
    </row>
    <row r="3224" spans="1:17" hidden="1" x14ac:dyDescent="0.3">
      <c r="A3224" s="21">
        <v>22694</v>
      </c>
      <c r="B3224" s="22" t="s">
        <v>3623</v>
      </c>
      <c r="C3224" s="22" t="s">
        <v>1333</v>
      </c>
      <c r="D3224" s="27" t="s">
        <v>3618</v>
      </c>
      <c r="E3224" s="24" t="s">
        <v>38</v>
      </c>
      <c r="F3224" s="25" t="s">
        <v>1348</v>
      </c>
      <c r="G3224" s="22" t="s">
        <v>39</v>
      </c>
      <c r="H3224" s="26">
        <v>1631530</v>
      </c>
      <c r="I3224" s="28"/>
      <c r="J3224" s="26">
        <v>130522</v>
      </c>
      <c r="K3224" s="26">
        <v>1762052</v>
      </c>
      <c r="L3224" s="22" t="s">
        <v>1336</v>
      </c>
      <c r="M3224" s="22"/>
      <c r="N3224">
        <f t="shared" si="243"/>
        <v>14128</v>
      </c>
      <c r="O3224">
        <f>+VLOOKUP(N3224,'Thanh toán '!O$8:P$8099,2,0)</f>
        <v>1762052</v>
      </c>
      <c r="P3224">
        <f t="shared" si="244"/>
        <v>1762052</v>
      </c>
      <c r="Q3224" s="30">
        <f t="shared" si="242"/>
        <v>0</v>
      </c>
    </row>
    <row r="3225" spans="1:17" hidden="1" x14ac:dyDescent="0.3">
      <c r="A3225" s="21">
        <v>22696</v>
      </c>
      <c r="B3225" s="22" t="s">
        <v>3624</v>
      </c>
      <c r="C3225" s="22" t="s">
        <v>1333</v>
      </c>
      <c r="D3225" s="27" t="s">
        <v>3618</v>
      </c>
      <c r="E3225" s="24" t="s">
        <v>38</v>
      </c>
      <c r="F3225" s="25" t="s">
        <v>1348</v>
      </c>
      <c r="G3225" s="22" t="s">
        <v>39</v>
      </c>
      <c r="H3225" s="26">
        <v>1602390</v>
      </c>
      <c r="I3225" s="28"/>
      <c r="J3225" s="26">
        <v>128191</v>
      </c>
      <c r="K3225" s="26">
        <v>1730581</v>
      </c>
      <c r="L3225" s="22" t="s">
        <v>1336</v>
      </c>
      <c r="M3225" s="22"/>
      <c r="N3225">
        <f t="shared" si="243"/>
        <v>14130</v>
      </c>
      <c r="O3225">
        <f>+VLOOKUP(N3225,'Thanh toán '!O$8:P$8099,2,0)</f>
        <v>1730581</v>
      </c>
      <c r="P3225">
        <f t="shared" si="244"/>
        <v>1730581</v>
      </c>
      <c r="Q3225" s="30">
        <f t="shared" si="242"/>
        <v>0</v>
      </c>
    </row>
    <row r="3226" spans="1:17" hidden="1" x14ac:dyDescent="0.3">
      <c r="A3226" s="21">
        <v>22746</v>
      </c>
      <c r="B3226" s="22" t="s">
        <v>3625</v>
      </c>
      <c r="C3226" s="22" t="s">
        <v>1333</v>
      </c>
      <c r="D3226" s="27" t="s">
        <v>3618</v>
      </c>
      <c r="E3226" s="24" t="s">
        <v>38</v>
      </c>
      <c r="F3226" s="25" t="s">
        <v>1348</v>
      </c>
      <c r="G3226" s="22" t="s">
        <v>39</v>
      </c>
      <c r="H3226" s="26">
        <v>1489555</v>
      </c>
      <c r="I3226" s="28"/>
      <c r="J3226" s="26">
        <v>119164</v>
      </c>
      <c r="K3226" s="26">
        <v>1608719</v>
      </c>
      <c r="L3226" s="22" t="s">
        <v>1336</v>
      </c>
      <c r="M3226" s="22"/>
      <c r="N3226">
        <f t="shared" si="243"/>
        <v>14180</v>
      </c>
      <c r="O3226">
        <f>+VLOOKUP(N3226,'Thanh toán '!O$8:P$8099,2,0)</f>
        <v>1608719</v>
      </c>
      <c r="P3226">
        <f t="shared" si="244"/>
        <v>1608719</v>
      </c>
      <c r="Q3226" s="30">
        <f t="shared" si="242"/>
        <v>0</v>
      </c>
    </row>
    <row r="3227" spans="1:17" hidden="1" x14ac:dyDescent="0.3">
      <c r="A3227" s="21">
        <v>22748</v>
      </c>
      <c r="B3227" s="22" t="s">
        <v>3626</v>
      </c>
      <c r="C3227" s="22" t="s">
        <v>1333</v>
      </c>
      <c r="D3227" s="27" t="s">
        <v>3618</v>
      </c>
      <c r="E3227" s="24" t="s">
        <v>38</v>
      </c>
      <c r="F3227" s="25" t="s">
        <v>1348</v>
      </c>
      <c r="G3227" s="22" t="s">
        <v>39</v>
      </c>
      <c r="H3227" s="26">
        <v>1091521</v>
      </c>
      <c r="I3227" s="28"/>
      <c r="J3227" s="26">
        <v>87322</v>
      </c>
      <c r="K3227" s="26">
        <v>1178843</v>
      </c>
      <c r="L3227" s="22" t="s">
        <v>1336</v>
      </c>
      <c r="M3227" s="22"/>
      <c r="N3227">
        <f t="shared" si="243"/>
        <v>14182</v>
      </c>
      <c r="O3227">
        <f>+VLOOKUP(N3227,'Thanh toán '!O$8:P$8099,2,0)</f>
        <v>1178843</v>
      </c>
      <c r="P3227">
        <f t="shared" si="244"/>
        <v>1178843</v>
      </c>
      <c r="Q3227" s="30">
        <f t="shared" si="242"/>
        <v>0</v>
      </c>
    </row>
    <row r="3228" spans="1:17" ht="26.3" hidden="1" x14ac:dyDescent="0.3">
      <c r="A3228" s="21">
        <v>22749</v>
      </c>
      <c r="B3228" s="22" t="s">
        <v>3627</v>
      </c>
      <c r="C3228" s="22" t="s">
        <v>1333</v>
      </c>
      <c r="D3228" s="27" t="s">
        <v>3618</v>
      </c>
      <c r="E3228" s="24" t="s">
        <v>341</v>
      </c>
      <c r="F3228" s="25" t="s">
        <v>1346</v>
      </c>
      <c r="G3228" s="22" t="s">
        <v>342</v>
      </c>
      <c r="H3228" s="26">
        <v>2988000</v>
      </c>
      <c r="I3228" s="28"/>
      <c r="J3228" s="26">
        <v>239040</v>
      </c>
      <c r="K3228" s="26">
        <v>3227040</v>
      </c>
      <c r="L3228" s="22" t="s">
        <v>1336</v>
      </c>
      <c r="M3228" s="22"/>
      <c r="N3228">
        <f t="shared" si="243"/>
        <v>14183</v>
      </c>
      <c r="O3228">
        <f>+VLOOKUP(N3228,'Thanh toán '!O$8:P$8099,2,0)</f>
        <v>3227040</v>
      </c>
      <c r="P3228">
        <f t="shared" si="244"/>
        <v>3227040</v>
      </c>
      <c r="Q3228" s="30">
        <f t="shared" si="242"/>
        <v>0</v>
      </c>
    </row>
    <row r="3229" spans="1:17" hidden="1" x14ac:dyDescent="0.3">
      <c r="A3229" s="21">
        <v>22750</v>
      </c>
      <c r="B3229" s="22" t="s">
        <v>3628</v>
      </c>
      <c r="C3229" s="22" t="s">
        <v>1333</v>
      </c>
      <c r="D3229" s="27" t="s">
        <v>3618</v>
      </c>
      <c r="E3229" s="24" t="s">
        <v>38</v>
      </c>
      <c r="F3229" s="25" t="s">
        <v>1348</v>
      </c>
      <c r="G3229" s="22" t="s">
        <v>39</v>
      </c>
      <c r="H3229" s="26">
        <v>804348</v>
      </c>
      <c r="I3229" s="28"/>
      <c r="J3229" s="26">
        <v>64348</v>
      </c>
      <c r="K3229" s="26">
        <v>868696</v>
      </c>
      <c r="L3229" s="22" t="s">
        <v>1336</v>
      </c>
      <c r="M3229" s="22"/>
      <c r="N3229">
        <f t="shared" si="243"/>
        <v>14184</v>
      </c>
      <c r="O3229">
        <f>+VLOOKUP(N3229,'Thanh toán '!O$8:P$8099,2,0)</f>
        <v>868696</v>
      </c>
      <c r="P3229">
        <f t="shared" si="244"/>
        <v>868696</v>
      </c>
      <c r="Q3229" s="30">
        <f t="shared" si="242"/>
        <v>0</v>
      </c>
    </row>
    <row r="3230" spans="1:17" hidden="1" x14ac:dyDescent="0.3">
      <c r="A3230" s="21">
        <v>22751</v>
      </c>
      <c r="B3230" s="22" t="s">
        <v>3629</v>
      </c>
      <c r="C3230" s="22" t="s">
        <v>1333</v>
      </c>
      <c r="D3230" s="27" t="s">
        <v>3618</v>
      </c>
      <c r="E3230" s="24" t="s">
        <v>38</v>
      </c>
      <c r="F3230" s="25" t="s">
        <v>1348</v>
      </c>
      <c r="G3230" s="22" t="s">
        <v>39</v>
      </c>
      <c r="H3230" s="26">
        <v>1087891</v>
      </c>
      <c r="I3230" s="28"/>
      <c r="J3230" s="26">
        <v>87031</v>
      </c>
      <c r="K3230" s="26">
        <v>1174922</v>
      </c>
      <c r="L3230" s="22" t="s">
        <v>1336</v>
      </c>
      <c r="M3230" s="22"/>
      <c r="N3230">
        <f t="shared" si="243"/>
        <v>14185</v>
      </c>
      <c r="O3230">
        <f>+VLOOKUP(N3230,'Thanh toán '!O$8:P$8099,2,0)</f>
        <v>1174922</v>
      </c>
      <c r="P3230">
        <f t="shared" si="244"/>
        <v>1174922</v>
      </c>
      <c r="Q3230" s="30">
        <f t="shared" si="242"/>
        <v>0</v>
      </c>
    </row>
    <row r="3231" spans="1:17" hidden="1" x14ac:dyDescent="0.3">
      <c r="A3231" s="21">
        <v>22752</v>
      </c>
      <c r="B3231" s="22" t="s">
        <v>3630</v>
      </c>
      <c r="C3231" s="22" t="s">
        <v>1333</v>
      </c>
      <c r="D3231" s="27" t="s">
        <v>3618</v>
      </c>
      <c r="E3231" s="24" t="s">
        <v>38</v>
      </c>
      <c r="F3231" s="25" t="s">
        <v>1348</v>
      </c>
      <c r="G3231" s="22" t="s">
        <v>39</v>
      </c>
      <c r="H3231" s="26">
        <v>999560</v>
      </c>
      <c r="I3231" s="28"/>
      <c r="J3231" s="26">
        <v>79965</v>
      </c>
      <c r="K3231" s="26">
        <v>1079525</v>
      </c>
      <c r="L3231" s="22" t="s">
        <v>1336</v>
      </c>
      <c r="M3231" s="22"/>
      <c r="N3231">
        <f t="shared" si="243"/>
        <v>14186</v>
      </c>
      <c r="O3231">
        <f>+VLOOKUP(N3231,'Thanh toán '!O$8:P$8099,2,0)</f>
        <v>1079525</v>
      </c>
      <c r="P3231">
        <f t="shared" si="244"/>
        <v>1079525</v>
      </c>
      <c r="Q3231" s="30">
        <f t="shared" si="242"/>
        <v>0</v>
      </c>
    </row>
    <row r="3232" spans="1:17" hidden="1" x14ac:dyDescent="0.3">
      <c r="A3232" s="21">
        <v>22753</v>
      </c>
      <c r="B3232" s="22" t="s">
        <v>3631</v>
      </c>
      <c r="C3232" s="22" t="s">
        <v>1333</v>
      </c>
      <c r="D3232" s="27" t="s">
        <v>3618</v>
      </c>
      <c r="E3232" s="24" t="s">
        <v>38</v>
      </c>
      <c r="F3232" s="25" t="s">
        <v>1348</v>
      </c>
      <c r="G3232" s="22" t="s">
        <v>39</v>
      </c>
      <c r="H3232" s="26">
        <v>591094</v>
      </c>
      <c r="I3232" s="28"/>
      <c r="J3232" s="26">
        <v>47288</v>
      </c>
      <c r="K3232" s="26">
        <v>638382</v>
      </c>
      <c r="L3232" s="22" t="s">
        <v>1336</v>
      </c>
      <c r="M3232" s="22"/>
      <c r="N3232">
        <f t="shared" si="243"/>
        <v>14187</v>
      </c>
      <c r="O3232">
        <f>+VLOOKUP(N3232,'Thanh toán '!O$8:P$8099,2,0)</f>
        <v>638382</v>
      </c>
      <c r="P3232">
        <f t="shared" si="244"/>
        <v>638382</v>
      </c>
      <c r="Q3232" s="30">
        <f t="shared" si="242"/>
        <v>0</v>
      </c>
    </row>
    <row r="3233" spans="1:20" hidden="1" x14ac:dyDescent="0.3">
      <c r="A3233" s="21">
        <v>22759</v>
      </c>
      <c r="B3233" s="22" t="s">
        <v>3632</v>
      </c>
      <c r="C3233" s="22" t="s">
        <v>1333</v>
      </c>
      <c r="D3233" s="27" t="s">
        <v>3618</v>
      </c>
      <c r="E3233" s="24" t="s">
        <v>38</v>
      </c>
      <c r="F3233" s="25" t="s">
        <v>1348</v>
      </c>
      <c r="G3233" s="22" t="s">
        <v>39</v>
      </c>
      <c r="H3233" s="26">
        <v>841974</v>
      </c>
      <c r="I3233" s="28"/>
      <c r="J3233" s="26">
        <v>67358</v>
      </c>
      <c r="K3233" s="26">
        <v>909332</v>
      </c>
      <c r="L3233" s="22" t="s">
        <v>1336</v>
      </c>
      <c r="M3233" s="22"/>
      <c r="N3233">
        <f t="shared" si="243"/>
        <v>14193</v>
      </c>
      <c r="O3233">
        <f>+VLOOKUP(N3233,'Thanh toán '!O$8:P$8099,2,0)</f>
        <v>909332</v>
      </c>
      <c r="P3233">
        <f t="shared" si="244"/>
        <v>909332</v>
      </c>
      <c r="Q3233" s="30">
        <f t="shared" si="242"/>
        <v>0</v>
      </c>
    </row>
    <row r="3234" spans="1:20" hidden="1" x14ac:dyDescent="0.3">
      <c r="A3234" s="21">
        <v>22760</v>
      </c>
      <c r="B3234" s="22" t="s">
        <v>3633</v>
      </c>
      <c r="C3234" s="22" t="s">
        <v>1333</v>
      </c>
      <c r="D3234" s="27" t="s">
        <v>3618</v>
      </c>
      <c r="E3234" s="24" t="s">
        <v>38</v>
      </c>
      <c r="F3234" s="25" t="s">
        <v>1348</v>
      </c>
      <c r="G3234" s="22" t="s">
        <v>39</v>
      </c>
      <c r="H3234" s="26">
        <v>664525</v>
      </c>
      <c r="I3234" s="28"/>
      <c r="J3234" s="26">
        <v>53162</v>
      </c>
      <c r="K3234" s="26">
        <v>717687</v>
      </c>
      <c r="L3234" s="22" t="s">
        <v>1336</v>
      </c>
      <c r="M3234" s="22"/>
      <c r="N3234">
        <f t="shared" si="243"/>
        <v>14194</v>
      </c>
      <c r="O3234">
        <f>+VLOOKUP(N3234,'Thanh toán '!O$8:P$8099,2,0)</f>
        <v>717687</v>
      </c>
      <c r="P3234">
        <f t="shared" si="244"/>
        <v>717687</v>
      </c>
      <c r="Q3234" s="30">
        <f t="shared" si="242"/>
        <v>0</v>
      </c>
    </row>
    <row r="3235" spans="1:20" hidden="1" x14ac:dyDescent="0.3">
      <c r="A3235" s="21">
        <v>22763</v>
      </c>
      <c r="B3235" s="22" t="s">
        <v>3634</v>
      </c>
      <c r="C3235" s="22" t="s">
        <v>1333</v>
      </c>
      <c r="D3235" s="27" t="s">
        <v>3618</v>
      </c>
      <c r="E3235" s="24" t="s">
        <v>38</v>
      </c>
      <c r="F3235" s="25" t="s">
        <v>1348</v>
      </c>
      <c r="G3235" s="22" t="s">
        <v>39</v>
      </c>
      <c r="H3235" s="26">
        <v>618065</v>
      </c>
      <c r="I3235" s="28"/>
      <c r="J3235" s="26">
        <v>49445</v>
      </c>
      <c r="K3235" s="26">
        <v>667510</v>
      </c>
      <c r="L3235" s="22" t="s">
        <v>1336</v>
      </c>
      <c r="M3235" s="22"/>
      <c r="N3235">
        <f t="shared" si="243"/>
        <v>14197</v>
      </c>
      <c r="O3235">
        <f>+VLOOKUP(N3235,'Thanh toán '!O$8:P$8099,2,0)</f>
        <v>667510</v>
      </c>
      <c r="P3235">
        <f t="shared" si="244"/>
        <v>667510</v>
      </c>
      <c r="Q3235" s="30">
        <f t="shared" ref="Q3235:Q3261" si="245">+O3235-K3235</f>
        <v>0</v>
      </c>
    </row>
    <row r="3236" spans="1:20" hidden="1" x14ac:dyDescent="0.3">
      <c r="A3236" s="21">
        <v>22764</v>
      </c>
      <c r="B3236" s="22" t="s">
        <v>3635</v>
      </c>
      <c r="C3236" s="22" t="s">
        <v>1333</v>
      </c>
      <c r="D3236" s="27" t="s">
        <v>3618</v>
      </c>
      <c r="E3236" s="24" t="s">
        <v>38</v>
      </c>
      <c r="F3236" s="25" t="s">
        <v>1348</v>
      </c>
      <c r="G3236" s="22" t="s">
        <v>39</v>
      </c>
      <c r="H3236" s="26">
        <v>1666035</v>
      </c>
      <c r="I3236" s="28"/>
      <c r="J3236" s="26">
        <v>133283</v>
      </c>
      <c r="K3236" s="26">
        <v>1799318</v>
      </c>
      <c r="L3236" s="22" t="s">
        <v>1336</v>
      </c>
      <c r="M3236" s="22"/>
      <c r="N3236">
        <f t="shared" si="243"/>
        <v>14198</v>
      </c>
      <c r="O3236">
        <f>+VLOOKUP(N3236,'Thanh toán '!O$8:P$8099,2,0)</f>
        <v>1799318</v>
      </c>
      <c r="P3236">
        <f t="shared" si="244"/>
        <v>1799318</v>
      </c>
      <c r="Q3236" s="30">
        <f t="shared" si="245"/>
        <v>0</v>
      </c>
    </row>
    <row r="3237" spans="1:20" hidden="1" x14ac:dyDescent="0.3">
      <c r="A3237" s="21">
        <v>22765</v>
      </c>
      <c r="B3237" s="22" t="s">
        <v>3636</v>
      </c>
      <c r="C3237" s="22" t="s">
        <v>1333</v>
      </c>
      <c r="D3237" s="27" t="s">
        <v>3618</v>
      </c>
      <c r="E3237" s="24" t="s">
        <v>38</v>
      </c>
      <c r="F3237" s="25" t="s">
        <v>1348</v>
      </c>
      <c r="G3237" s="22" t="s">
        <v>39</v>
      </c>
      <c r="H3237" s="26">
        <v>1922648</v>
      </c>
      <c r="I3237" s="28"/>
      <c r="J3237" s="26">
        <v>153812</v>
      </c>
      <c r="K3237" s="26">
        <v>2076460</v>
      </c>
      <c r="L3237" s="22" t="s">
        <v>1336</v>
      </c>
      <c r="M3237" s="22"/>
      <c r="N3237">
        <f t="shared" si="243"/>
        <v>14199</v>
      </c>
      <c r="O3237">
        <f>+VLOOKUP(N3237,'Thanh toán '!O$8:P$8099,2,0)</f>
        <v>2076460</v>
      </c>
      <c r="P3237">
        <f t="shared" si="244"/>
        <v>2076460</v>
      </c>
      <c r="Q3237" s="30">
        <f t="shared" si="245"/>
        <v>0</v>
      </c>
    </row>
    <row r="3238" spans="1:20" ht="26.3" hidden="1" x14ac:dyDescent="0.3">
      <c r="A3238" s="21">
        <v>22793</v>
      </c>
      <c r="B3238" s="22" t="s">
        <v>3637</v>
      </c>
      <c r="C3238" s="22" t="s">
        <v>1333</v>
      </c>
      <c r="D3238" s="27" t="s">
        <v>3618</v>
      </c>
      <c r="E3238" s="24" t="s">
        <v>15</v>
      </c>
      <c r="F3238" s="25" t="s">
        <v>1401</v>
      </c>
      <c r="G3238" s="22" t="s">
        <v>16</v>
      </c>
      <c r="H3238" s="26">
        <v>3035550</v>
      </c>
      <c r="I3238" s="28"/>
      <c r="J3238" s="26">
        <v>242844</v>
      </c>
      <c r="K3238" s="26">
        <v>3278394</v>
      </c>
      <c r="L3238" s="22" t="s">
        <v>1336</v>
      </c>
      <c r="M3238" s="22" t="str">
        <f>+E3238</f>
        <v>Công Ty TNHH Một Thành Viên Thương Mại Dịch Vụ Sài Gòn-Phan Thiết</v>
      </c>
      <c r="N3238">
        <f t="shared" si="243"/>
        <v>14227</v>
      </c>
      <c r="O3238" s="18">
        <f>+VLOOKUP(N3238,'Thanh toán '!O$8:P$8099,2,0)</f>
        <v>3378394</v>
      </c>
      <c r="P3238" s="32">
        <f>+O3238</f>
        <v>3378394</v>
      </c>
      <c r="Q3238" s="30">
        <f t="shared" si="245"/>
        <v>100000</v>
      </c>
      <c r="R3238" t="s">
        <v>22782</v>
      </c>
      <c r="S3238">
        <f>+SUMIFS('Thanh toán '!P$27:P$4224,'Thanh toán '!O$27:O$4224,'Bảng kê HĐ 2022'!N3238)</f>
        <v>3378394</v>
      </c>
      <c r="T3238" s="32">
        <f>+S3238-O3238</f>
        <v>0</v>
      </c>
    </row>
    <row r="3239" spans="1:20" hidden="1" x14ac:dyDescent="0.3">
      <c r="A3239" s="21">
        <v>22794</v>
      </c>
      <c r="B3239" s="22" t="s">
        <v>3638</v>
      </c>
      <c r="C3239" s="22" t="s">
        <v>1333</v>
      </c>
      <c r="D3239" s="27" t="s">
        <v>3618</v>
      </c>
      <c r="E3239" s="24" t="s">
        <v>136</v>
      </c>
      <c r="F3239" s="25" t="s">
        <v>1487</v>
      </c>
      <c r="G3239" s="22" t="s">
        <v>137</v>
      </c>
      <c r="H3239" s="26">
        <v>11016980</v>
      </c>
      <c r="I3239" s="28"/>
      <c r="J3239" s="26">
        <v>881358</v>
      </c>
      <c r="K3239" s="26">
        <v>11898338</v>
      </c>
      <c r="L3239" s="22" t="s">
        <v>1336</v>
      </c>
      <c r="M3239" s="22"/>
      <c r="N3239">
        <f t="shared" si="243"/>
        <v>14228</v>
      </c>
      <c r="O3239">
        <f>+VLOOKUP(N3239,'Thanh toán '!O$8:P$8099,2,0)</f>
        <v>11898338</v>
      </c>
      <c r="P3239">
        <f t="shared" si="244"/>
        <v>11898338</v>
      </c>
      <c r="Q3239" s="30">
        <f t="shared" si="245"/>
        <v>0</v>
      </c>
    </row>
    <row r="3240" spans="1:20" ht="26.3" hidden="1" x14ac:dyDescent="0.3">
      <c r="A3240" s="21">
        <v>22795</v>
      </c>
      <c r="B3240" s="22" t="s">
        <v>3639</v>
      </c>
      <c r="C3240" s="22" t="s">
        <v>1333</v>
      </c>
      <c r="D3240" s="27" t="s">
        <v>3618</v>
      </c>
      <c r="E3240" s="24" t="s">
        <v>130</v>
      </c>
      <c r="F3240" s="25" t="s">
        <v>1489</v>
      </c>
      <c r="G3240" s="22" t="s">
        <v>131</v>
      </c>
      <c r="H3240" s="26">
        <v>2132715</v>
      </c>
      <c r="I3240" s="28"/>
      <c r="J3240" s="26">
        <v>170617</v>
      </c>
      <c r="K3240" s="26">
        <v>2303332</v>
      </c>
      <c r="L3240" s="22" t="s">
        <v>1336</v>
      </c>
      <c r="M3240" s="22"/>
      <c r="N3240">
        <f t="shared" si="243"/>
        <v>14229</v>
      </c>
      <c r="O3240">
        <f>+VLOOKUP(N3240,'Thanh toán '!O$8:P$8099,2,0)</f>
        <v>2303332</v>
      </c>
      <c r="P3240">
        <f t="shared" si="244"/>
        <v>2303332</v>
      </c>
      <c r="Q3240" s="30">
        <f t="shared" si="245"/>
        <v>0</v>
      </c>
    </row>
    <row r="3241" spans="1:20" ht="26.3" hidden="1" x14ac:dyDescent="0.3">
      <c r="A3241" s="21">
        <v>22796</v>
      </c>
      <c r="B3241" s="22" t="s">
        <v>3640</v>
      </c>
      <c r="C3241" s="22" t="s">
        <v>1333</v>
      </c>
      <c r="D3241" s="27" t="s">
        <v>3618</v>
      </c>
      <c r="E3241" s="24" t="s">
        <v>1491</v>
      </c>
      <c r="F3241" s="25" t="s">
        <v>1492</v>
      </c>
      <c r="G3241" s="22" t="s">
        <v>1493</v>
      </c>
      <c r="H3241" s="26">
        <v>2095800</v>
      </c>
      <c r="I3241" s="28"/>
      <c r="J3241" s="26">
        <v>167664</v>
      </c>
      <c r="K3241" s="26">
        <v>2263464</v>
      </c>
      <c r="L3241" s="22" t="s">
        <v>1336</v>
      </c>
      <c r="M3241" s="22"/>
      <c r="N3241">
        <f t="shared" si="243"/>
        <v>14230</v>
      </c>
      <c r="O3241">
        <f>+VLOOKUP(N3241,'Thanh toán '!O$8:P$8099,2,0)</f>
        <v>2263464</v>
      </c>
      <c r="P3241">
        <f t="shared" si="244"/>
        <v>2263464</v>
      </c>
      <c r="Q3241" s="30">
        <f t="shared" si="245"/>
        <v>0</v>
      </c>
    </row>
    <row r="3242" spans="1:20" ht="26.3" hidden="1" x14ac:dyDescent="0.3">
      <c r="A3242" s="21">
        <v>22797</v>
      </c>
      <c r="B3242" s="22" t="s">
        <v>3641</v>
      </c>
      <c r="C3242" s="22" t="s">
        <v>1333</v>
      </c>
      <c r="D3242" s="27" t="s">
        <v>3618</v>
      </c>
      <c r="E3242" s="24" t="s">
        <v>1497</v>
      </c>
      <c r="F3242" s="25" t="s">
        <v>1498</v>
      </c>
      <c r="G3242" s="22" t="s">
        <v>1499</v>
      </c>
      <c r="H3242" s="26">
        <v>3778050</v>
      </c>
      <c r="I3242" s="28"/>
      <c r="J3242" s="26">
        <v>302244</v>
      </c>
      <c r="K3242" s="26">
        <v>4080294</v>
      </c>
      <c r="L3242" s="22" t="s">
        <v>1336</v>
      </c>
      <c r="M3242" s="22"/>
      <c r="N3242">
        <f t="shared" si="243"/>
        <v>14231</v>
      </c>
      <c r="O3242">
        <f>+VLOOKUP(N3242,'Thanh toán '!O$8:P$8099,2,0)</f>
        <v>4080294</v>
      </c>
      <c r="P3242">
        <f t="shared" si="244"/>
        <v>4080294</v>
      </c>
      <c r="Q3242" s="30">
        <f t="shared" si="245"/>
        <v>0</v>
      </c>
    </row>
    <row r="3243" spans="1:20" ht="26.3" hidden="1" x14ac:dyDescent="0.3">
      <c r="A3243" s="21">
        <v>22798</v>
      </c>
      <c r="B3243" s="22" t="s">
        <v>3642</v>
      </c>
      <c r="C3243" s="22" t="s">
        <v>1333</v>
      </c>
      <c r="D3243" s="27" t="s">
        <v>3618</v>
      </c>
      <c r="E3243" s="24" t="s">
        <v>1693</v>
      </c>
      <c r="F3243" s="25" t="s">
        <v>1694</v>
      </c>
      <c r="G3243" s="22" t="s">
        <v>1695</v>
      </c>
      <c r="H3243" s="26">
        <v>2587390</v>
      </c>
      <c r="I3243" s="28"/>
      <c r="J3243" s="26">
        <v>206991</v>
      </c>
      <c r="K3243" s="26">
        <v>2794381</v>
      </c>
      <c r="L3243" s="22" t="s">
        <v>1336</v>
      </c>
      <c r="M3243" s="22"/>
      <c r="N3243">
        <f t="shared" si="243"/>
        <v>14232</v>
      </c>
      <c r="O3243">
        <f>+VLOOKUP(N3243,'Thanh toán '!O$8:P$8099,2,0)</f>
        <v>2794381</v>
      </c>
      <c r="P3243">
        <f t="shared" si="244"/>
        <v>2794381</v>
      </c>
      <c r="Q3243" s="30">
        <f t="shared" si="245"/>
        <v>0</v>
      </c>
    </row>
    <row r="3244" spans="1:20" ht="26.3" hidden="1" x14ac:dyDescent="0.3">
      <c r="A3244" s="21">
        <v>22799</v>
      </c>
      <c r="B3244" s="22" t="s">
        <v>3643</v>
      </c>
      <c r="C3244" s="22" t="s">
        <v>1333</v>
      </c>
      <c r="D3244" s="27" t="s">
        <v>3618</v>
      </c>
      <c r="E3244" s="24" t="s">
        <v>353</v>
      </c>
      <c r="F3244" s="25" t="s">
        <v>1495</v>
      </c>
      <c r="G3244" s="22" t="s">
        <v>354</v>
      </c>
      <c r="H3244" s="26">
        <v>1844890</v>
      </c>
      <c r="I3244" s="28"/>
      <c r="J3244" s="26">
        <v>147591</v>
      </c>
      <c r="K3244" s="26">
        <v>1992481</v>
      </c>
      <c r="L3244" s="22" t="s">
        <v>1336</v>
      </c>
      <c r="M3244" s="22"/>
      <c r="N3244">
        <f t="shared" si="243"/>
        <v>14233</v>
      </c>
      <c r="O3244">
        <f>+VLOOKUP(N3244,'Thanh toán '!O$8:P$8099,2,0)</f>
        <v>1992481</v>
      </c>
      <c r="P3244">
        <f t="shared" si="244"/>
        <v>1992481</v>
      </c>
      <c r="Q3244" s="30">
        <f t="shared" si="245"/>
        <v>0</v>
      </c>
    </row>
    <row r="3245" spans="1:20" hidden="1" x14ac:dyDescent="0.3">
      <c r="A3245" s="21">
        <v>22800</v>
      </c>
      <c r="B3245" s="22" t="s">
        <v>3644</v>
      </c>
      <c r="C3245" s="22" t="s">
        <v>1333</v>
      </c>
      <c r="D3245" s="27" t="s">
        <v>3618</v>
      </c>
      <c r="E3245" s="24" t="s">
        <v>214</v>
      </c>
      <c r="F3245" s="25" t="s">
        <v>1340</v>
      </c>
      <c r="G3245" s="22" t="s">
        <v>215</v>
      </c>
      <c r="H3245" s="26">
        <v>2783180</v>
      </c>
      <c r="I3245" s="28"/>
      <c r="J3245" s="26">
        <v>222654</v>
      </c>
      <c r="K3245" s="26">
        <v>3005834</v>
      </c>
      <c r="L3245" s="22" t="s">
        <v>1336</v>
      </c>
      <c r="M3245" s="22"/>
      <c r="N3245">
        <f t="shared" si="243"/>
        <v>14234</v>
      </c>
      <c r="O3245">
        <f>+VLOOKUP(N3245,'Thanh toán '!O$8:P$8099,2,0)</f>
        <v>3005834</v>
      </c>
      <c r="P3245">
        <f t="shared" si="244"/>
        <v>3005834</v>
      </c>
      <c r="Q3245" s="30">
        <f t="shared" si="245"/>
        <v>0</v>
      </c>
    </row>
    <row r="3246" spans="1:20" hidden="1" x14ac:dyDescent="0.3">
      <c r="A3246" s="21">
        <v>22802</v>
      </c>
      <c r="B3246" s="22" t="s">
        <v>3645</v>
      </c>
      <c r="C3246" s="22" t="s">
        <v>1333</v>
      </c>
      <c r="D3246" s="27" t="s">
        <v>3618</v>
      </c>
      <c r="E3246" s="24" t="s">
        <v>38</v>
      </c>
      <c r="F3246" s="25" t="s">
        <v>1348</v>
      </c>
      <c r="G3246" s="22" t="s">
        <v>39</v>
      </c>
      <c r="H3246" s="26">
        <v>951239</v>
      </c>
      <c r="I3246" s="28"/>
      <c r="J3246" s="26">
        <v>76099</v>
      </c>
      <c r="K3246" s="26">
        <v>1027338</v>
      </c>
      <c r="L3246" s="22" t="s">
        <v>1336</v>
      </c>
      <c r="M3246" s="22"/>
      <c r="N3246">
        <f t="shared" si="243"/>
        <v>14236</v>
      </c>
      <c r="O3246">
        <f>+VLOOKUP(N3246,'Thanh toán '!O$8:P$8099,2,0)</f>
        <v>1027338</v>
      </c>
      <c r="P3246">
        <f t="shared" si="244"/>
        <v>1027338</v>
      </c>
      <c r="Q3246" s="30">
        <f t="shared" si="245"/>
        <v>0</v>
      </c>
    </row>
    <row r="3247" spans="1:20" ht="26.3" hidden="1" x14ac:dyDescent="0.3">
      <c r="A3247" s="21">
        <v>22980</v>
      </c>
      <c r="B3247" s="22" t="s">
        <v>3646</v>
      </c>
      <c r="C3247" s="22" t="s">
        <v>1333</v>
      </c>
      <c r="D3247" s="27" t="s">
        <v>3647</v>
      </c>
      <c r="E3247" s="24" t="s">
        <v>23</v>
      </c>
      <c r="F3247" s="25" t="s">
        <v>1342</v>
      </c>
      <c r="G3247" s="22" t="s">
        <v>24</v>
      </c>
      <c r="H3247" s="26">
        <v>1015290</v>
      </c>
      <c r="I3247" s="28"/>
      <c r="J3247" s="26">
        <v>81223</v>
      </c>
      <c r="K3247" s="26">
        <v>1096513</v>
      </c>
      <c r="L3247" s="22" t="s">
        <v>1336</v>
      </c>
      <c r="M3247" s="22"/>
      <c r="N3247">
        <f t="shared" si="243"/>
        <v>14414</v>
      </c>
      <c r="O3247">
        <f>+VLOOKUP(N3247,'Thanh toán '!O$8:P$8099,2,0)</f>
        <v>1096513</v>
      </c>
      <c r="P3247">
        <f t="shared" si="244"/>
        <v>1096513</v>
      </c>
      <c r="Q3247" s="30">
        <f t="shared" si="245"/>
        <v>0</v>
      </c>
    </row>
    <row r="3248" spans="1:20" hidden="1" x14ac:dyDescent="0.3">
      <c r="A3248" s="21">
        <v>22984</v>
      </c>
      <c r="B3248" s="22" t="s">
        <v>3648</v>
      </c>
      <c r="C3248" s="22" t="s">
        <v>1333</v>
      </c>
      <c r="D3248" s="27" t="s">
        <v>3647</v>
      </c>
      <c r="E3248" s="24" t="s">
        <v>32</v>
      </c>
      <c r="F3248" s="25" t="s">
        <v>1335</v>
      </c>
      <c r="G3248" s="22" t="s">
        <v>33</v>
      </c>
      <c r="H3248" s="26">
        <v>1110580</v>
      </c>
      <c r="I3248" s="28"/>
      <c r="J3248" s="26">
        <v>88846</v>
      </c>
      <c r="K3248" s="26">
        <v>1199426</v>
      </c>
      <c r="L3248" s="22" t="s">
        <v>1336</v>
      </c>
      <c r="M3248" s="22"/>
      <c r="N3248">
        <f t="shared" si="243"/>
        <v>14418</v>
      </c>
      <c r="O3248">
        <f>+VLOOKUP(N3248,'Thanh toán '!O$8:P$8099,2,0)</f>
        <v>1199426</v>
      </c>
      <c r="P3248">
        <f t="shared" si="244"/>
        <v>1199426</v>
      </c>
      <c r="Q3248" s="30">
        <f t="shared" si="245"/>
        <v>0</v>
      </c>
    </row>
    <row r="3249" spans="1:20" hidden="1" x14ac:dyDescent="0.3">
      <c r="A3249" s="21">
        <v>22988</v>
      </c>
      <c r="B3249" s="22" t="s">
        <v>3649</v>
      </c>
      <c r="C3249" s="22" t="s">
        <v>1333</v>
      </c>
      <c r="D3249" s="27" t="s">
        <v>3647</v>
      </c>
      <c r="E3249" s="24" t="s">
        <v>38</v>
      </c>
      <c r="F3249" s="25" t="s">
        <v>1348</v>
      </c>
      <c r="G3249" s="22" t="s">
        <v>39</v>
      </c>
      <c r="H3249" s="26">
        <v>1785673</v>
      </c>
      <c r="I3249" s="28"/>
      <c r="J3249" s="26">
        <v>142854</v>
      </c>
      <c r="K3249" s="26">
        <v>1928527</v>
      </c>
      <c r="L3249" s="22" t="s">
        <v>1336</v>
      </c>
      <c r="M3249" s="22"/>
      <c r="N3249">
        <f t="shared" si="243"/>
        <v>14422</v>
      </c>
      <c r="O3249">
        <f>+VLOOKUP(N3249,'Thanh toán '!O$8:P$8099,2,0)</f>
        <v>1928527</v>
      </c>
      <c r="P3249">
        <f t="shared" si="244"/>
        <v>1928527</v>
      </c>
      <c r="Q3249" s="30">
        <f t="shared" si="245"/>
        <v>0</v>
      </c>
    </row>
    <row r="3250" spans="1:20" hidden="1" x14ac:dyDescent="0.3">
      <c r="A3250" s="21">
        <v>22989</v>
      </c>
      <c r="B3250" s="22" t="s">
        <v>3650</v>
      </c>
      <c r="C3250" s="22" t="s">
        <v>1333</v>
      </c>
      <c r="D3250" s="27" t="s">
        <v>3647</v>
      </c>
      <c r="E3250" s="24" t="s">
        <v>38</v>
      </c>
      <c r="F3250" s="25" t="s">
        <v>1348</v>
      </c>
      <c r="G3250" s="22" t="s">
        <v>39</v>
      </c>
      <c r="H3250" s="26">
        <v>1495787</v>
      </c>
      <c r="I3250" s="28"/>
      <c r="J3250" s="26">
        <v>119663</v>
      </c>
      <c r="K3250" s="26">
        <v>1615450</v>
      </c>
      <c r="L3250" s="22" t="s">
        <v>1336</v>
      </c>
      <c r="M3250" s="22"/>
      <c r="N3250">
        <f t="shared" si="243"/>
        <v>14423</v>
      </c>
      <c r="O3250">
        <f>+VLOOKUP(N3250,'Thanh toán '!O$8:P$8099,2,0)</f>
        <v>1615450</v>
      </c>
      <c r="P3250">
        <f t="shared" si="244"/>
        <v>1615450</v>
      </c>
      <c r="Q3250" s="30">
        <f t="shared" si="245"/>
        <v>0</v>
      </c>
    </row>
    <row r="3251" spans="1:20" hidden="1" x14ac:dyDescent="0.3">
      <c r="A3251" s="21">
        <v>22990</v>
      </c>
      <c r="B3251" s="22" t="s">
        <v>3651</v>
      </c>
      <c r="C3251" s="22" t="s">
        <v>1333</v>
      </c>
      <c r="D3251" s="27" t="s">
        <v>3647</v>
      </c>
      <c r="E3251" s="24" t="s">
        <v>38</v>
      </c>
      <c r="F3251" s="25" t="s">
        <v>1348</v>
      </c>
      <c r="G3251" s="22" t="s">
        <v>39</v>
      </c>
      <c r="H3251" s="26">
        <v>553467</v>
      </c>
      <c r="I3251" s="28"/>
      <c r="J3251" s="26">
        <v>44277</v>
      </c>
      <c r="K3251" s="26">
        <v>597744</v>
      </c>
      <c r="L3251" s="22" t="s">
        <v>1336</v>
      </c>
      <c r="M3251" s="22"/>
      <c r="N3251">
        <f t="shared" si="243"/>
        <v>14424</v>
      </c>
      <c r="O3251">
        <f>+VLOOKUP(N3251,'Thanh toán '!O$8:P$8099,2,0)</f>
        <v>597744</v>
      </c>
      <c r="P3251">
        <f t="shared" si="244"/>
        <v>597744</v>
      </c>
      <c r="Q3251" s="30">
        <f t="shared" si="245"/>
        <v>0</v>
      </c>
    </row>
    <row r="3252" spans="1:20" hidden="1" x14ac:dyDescent="0.3">
      <c r="A3252" s="21">
        <v>22991</v>
      </c>
      <c r="B3252" s="22" t="s">
        <v>3652</v>
      </c>
      <c r="C3252" s="22" t="s">
        <v>1333</v>
      </c>
      <c r="D3252" s="27" t="s">
        <v>3647</v>
      </c>
      <c r="E3252" s="24" t="s">
        <v>38</v>
      </c>
      <c r="F3252" s="25" t="s">
        <v>1348</v>
      </c>
      <c r="G3252" s="22" t="s">
        <v>39</v>
      </c>
      <c r="H3252" s="26">
        <v>1775605</v>
      </c>
      <c r="I3252" s="28"/>
      <c r="J3252" s="26">
        <v>142048</v>
      </c>
      <c r="K3252" s="26">
        <v>1917653</v>
      </c>
      <c r="L3252" s="22" t="s">
        <v>1336</v>
      </c>
      <c r="M3252" s="22"/>
      <c r="N3252">
        <f t="shared" si="243"/>
        <v>14425</v>
      </c>
      <c r="O3252">
        <f>+VLOOKUP(N3252,'Thanh toán '!O$8:P$8099,2,0)</f>
        <v>1917653</v>
      </c>
      <c r="P3252">
        <f t="shared" si="244"/>
        <v>1917653</v>
      </c>
      <c r="Q3252" s="30">
        <f t="shared" si="245"/>
        <v>0</v>
      </c>
    </row>
    <row r="3253" spans="1:20" hidden="1" x14ac:dyDescent="0.3">
      <c r="A3253" s="21">
        <v>22992</v>
      </c>
      <c r="B3253" s="22" t="s">
        <v>3653</v>
      </c>
      <c r="C3253" s="22" t="s">
        <v>1333</v>
      </c>
      <c r="D3253" s="27" t="s">
        <v>3647</v>
      </c>
      <c r="E3253" s="24" t="s">
        <v>38</v>
      </c>
      <c r="F3253" s="25" t="s">
        <v>1348</v>
      </c>
      <c r="G3253" s="22" t="s">
        <v>39</v>
      </c>
      <c r="H3253" s="26">
        <v>1505277</v>
      </c>
      <c r="I3253" s="28"/>
      <c r="J3253" s="26">
        <v>120422</v>
      </c>
      <c r="K3253" s="26">
        <v>1625699</v>
      </c>
      <c r="L3253" s="22" t="s">
        <v>1336</v>
      </c>
      <c r="M3253" s="22"/>
      <c r="N3253">
        <f t="shared" si="243"/>
        <v>14426</v>
      </c>
      <c r="O3253" t="e">
        <f>+VLOOKUP(N3253,'Thanh toán '!O$8:P$8099,2,0)</f>
        <v>#N/A</v>
      </c>
      <c r="P3253" t="e">
        <f t="shared" si="244"/>
        <v>#N/A</v>
      </c>
      <c r="Q3253" s="30" t="e">
        <f t="shared" si="245"/>
        <v>#N/A</v>
      </c>
    </row>
    <row r="3254" spans="1:20" ht="26.3" hidden="1" x14ac:dyDescent="0.3">
      <c r="A3254" s="21">
        <v>22994</v>
      </c>
      <c r="B3254" s="22" t="s">
        <v>3654</v>
      </c>
      <c r="C3254" s="22" t="s">
        <v>1333</v>
      </c>
      <c r="D3254" s="27" t="s">
        <v>3647</v>
      </c>
      <c r="E3254" s="24" t="s">
        <v>295</v>
      </c>
      <c r="F3254" s="25" t="s">
        <v>1548</v>
      </c>
      <c r="G3254" s="22" t="s">
        <v>296</v>
      </c>
      <c r="H3254" s="26">
        <v>1477735</v>
      </c>
      <c r="I3254" s="28"/>
      <c r="J3254" s="26">
        <v>118219</v>
      </c>
      <c r="K3254" s="26">
        <v>1595954</v>
      </c>
      <c r="L3254" s="22" t="s">
        <v>1336</v>
      </c>
      <c r="M3254" s="22"/>
      <c r="N3254">
        <f t="shared" si="243"/>
        <v>14428</v>
      </c>
      <c r="O3254">
        <f>+VLOOKUP(N3254,'Thanh toán '!O$8:P$8099,2,0)</f>
        <v>1595954</v>
      </c>
      <c r="P3254">
        <f t="shared" si="244"/>
        <v>1595954</v>
      </c>
      <c r="Q3254" s="30">
        <f t="shared" si="245"/>
        <v>0</v>
      </c>
    </row>
    <row r="3255" spans="1:20" hidden="1" x14ac:dyDescent="0.3">
      <c r="A3255" s="21">
        <v>22995</v>
      </c>
      <c r="B3255" s="22" t="s">
        <v>3655</v>
      </c>
      <c r="C3255" s="22" t="s">
        <v>1333</v>
      </c>
      <c r="D3255" s="27" t="s">
        <v>3647</v>
      </c>
      <c r="E3255" s="24" t="s">
        <v>38</v>
      </c>
      <c r="F3255" s="25" t="s">
        <v>1348</v>
      </c>
      <c r="G3255" s="22" t="s">
        <v>39</v>
      </c>
      <c r="H3255" s="26">
        <v>655654</v>
      </c>
      <c r="I3255" s="28"/>
      <c r="J3255" s="26">
        <v>52452</v>
      </c>
      <c r="K3255" s="26">
        <v>708106</v>
      </c>
      <c r="L3255" s="22" t="s">
        <v>1336</v>
      </c>
      <c r="M3255" s="22"/>
      <c r="N3255">
        <f t="shared" si="243"/>
        <v>14429</v>
      </c>
      <c r="O3255">
        <f>+VLOOKUP(N3255,'Thanh toán '!O$8:P$8099,2,0)</f>
        <v>708106</v>
      </c>
      <c r="P3255">
        <f t="shared" si="244"/>
        <v>708106</v>
      </c>
      <c r="Q3255" s="30">
        <f t="shared" si="245"/>
        <v>0</v>
      </c>
    </row>
    <row r="3256" spans="1:20" hidden="1" x14ac:dyDescent="0.3">
      <c r="A3256" s="21">
        <v>22996</v>
      </c>
      <c r="B3256" s="22" t="s">
        <v>3656</v>
      </c>
      <c r="C3256" s="22" t="s">
        <v>1333</v>
      </c>
      <c r="D3256" s="27" t="s">
        <v>3647</v>
      </c>
      <c r="E3256" s="24" t="s">
        <v>38</v>
      </c>
      <c r="F3256" s="25" t="s">
        <v>1348</v>
      </c>
      <c r="G3256" s="22" t="s">
        <v>39</v>
      </c>
      <c r="H3256" s="26">
        <v>1628833</v>
      </c>
      <c r="I3256" s="28"/>
      <c r="J3256" s="26">
        <v>130307</v>
      </c>
      <c r="K3256" s="26">
        <v>1759140</v>
      </c>
      <c r="L3256" s="22" t="s">
        <v>1336</v>
      </c>
      <c r="M3256" s="22"/>
      <c r="N3256">
        <f t="shared" si="243"/>
        <v>14430</v>
      </c>
      <c r="O3256">
        <f>+VLOOKUP(N3256,'Thanh toán '!O$8:P$8099,2,0)</f>
        <v>1759140</v>
      </c>
      <c r="P3256">
        <f t="shared" si="244"/>
        <v>1759140</v>
      </c>
      <c r="Q3256" s="30">
        <f t="shared" si="245"/>
        <v>0</v>
      </c>
    </row>
    <row r="3257" spans="1:20" hidden="1" x14ac:dyDescent="0.3">
      <c r="A3257" s="21">
        <v>22997</v>
      </c>
      <c r="B3257" s="22" t="s">
        <v>3657</v>
      </c>
      <c r="C3257" s="22" t="s">
        <v>1333</v>
      </c>
      <c r="D3257" s="27" t="s">
        <v>3647</v>
      </c>
      <c r="E3257" s="24" t="s">
        <v>38</v>
      </c>
      <c r="F3257" s="25" t="s">
        <v>1348</v>
      </c>
      <c r="G3257" s="22" t="s">
        <v>39</v>
      </c>
      <c r="H3257" s="26">
        <v>592955</v>
      </c>
      <c r="I3257" s="28"/>
      <c r="J3257" s="26">
        <v>47436</v>
      </c>
      <c r="K3257" s="26">
        <v>640391</v>
      </c>
      <c r="L3257" s="22" t="s">
        <v>1336</v>
      </c>
      <c r="M3257" s="22"/>
      <c r="N3257">
        <f t="shared" si="243"/>
        <v>14431</v>
      </c>
      <c r="O3257">
        <f>+VLOOKUP(N3257,'Thanh toán '!O$8:P$8099,2,0)</f>
        <v>640391</v>
      </c>
      <c r="P3257">
        <f t="shared" si="244"/>
        <v>640391</v>
      </c>
      <c r="Q3257" s="30">
        <f t="shared" si="245"/>
        <v>0</v>
      </c>
    </row>
    <row r="3258" spans="1:20" hidden="1" x14ac:dyDescent="0.3">
      <c r="A3258" s="21">
        <v>22998</v>
      </c>
      <c r="B3258" s="22" t="s">
        <v>3658</v>
      </c>
      <c r="C3258" s="22" t="s">
        <v>1333</v>
      </c>
      <c r="D3258" s="27" t="s">
        <v>3647</v>
      </c>
      <c r="E3258" s="24" t="s">
        <v>38</v>
      </c>
      <c r="F3258" s="25" t="s">
        <v>1348</v>
      </c>
      <c r="G3258" s="22" t="s">
        <v>39</v>
      </c>
      <c r="H3258" s="26">
        <v>517701</v>
      </c>
      <c r="I3258" s="28"/>
      <c r="J3258" s="26">
        <v>41416</v>
      </c>
      <c r="K3258" s="26">
        <v>559117</v>
      </c>
      <c r="L3258" s="22" t="s">
        <v>1336</v>
      </c>
      <c r="M3258" s="22"/>
      <c r="N3258">
        <f t="shared" si="243"/>
        <v>14432</v>
      </c>
      <c r="O3258">
        <f>+VLOOKUP(N3258,'Thanh toán '!O$8:P$8099,2,0)</f>
        <v>559117</v>
      </c>
      <c r="P3258">
        <f t="shared" si="244"/>
        <v>559117</v>
      </c>
      <c r="Q3258" s="30">
        <f t="shared" si="245"/>
        <v>0</v>
      </c>
    </row>
    <row r="3259" spans="1:20" hidden="1" x14ac:dyDescent="0.3">
      <c r="A3259" s="21">
        <v>22999</v>
      </c>
      <c r="B3259" s="22" t="s">
        <v>3659</v>
      </c>
      <c r="C3259" s="22" t="s">
        <v>1333</v>
      </c>
      <c r="D3259" s="27" t="s">
        <v>3647</v>
      </c>
      <c r="E3259" s="24" t="s">
        <v>38</v>
      </c>
      <c r="F3259" s="25" t="s">
        <v>1348</v>
      </c>
      <c r="G3259" s="22" t="s">
        <v>39</v>
      </c>
      <c r="H3259" s="26">
        <v>501820</v>
      </c>
      <c r="I3259" s="28"/>
      <c r="J3259" s="26">
        <v>40146</v>
      </c>
      <c r="K3259" s="26">
        <v>541966</v>
      </c>
      <c r="L3259" s="22" t="s">
        <v>1336</v>
      </c>
      <c r="M3259" s="22"/>
      <c r="N3259">
        <f t="shared" si="243"/>
        <v>14433</v>
      </c>
      <c r="O3259">
        <f>+VLOOKUP(N3259,'Thanh toán '!O$8:P$8099,2,0)</f>
        <v>541966</v>
      </c>
      <c r="P3259">
        <f t="shared" si="244"/>
        <v>541966</v>
      </c>
      <c r="Q3259" s="30">
        <f t="shared" si="245"/>
        <v>0</v>
      </c>
    </row>
    <row r="3260" spans="1:20" hidden="1" x14ac:dyDescent="0.3">
      <c r="A3260" s="21">
        <v>23000</v>
      </c>
      <c r="B3260" s="22" t="s">
        <v>3660</v>
      </c>
      <c r="C3260" s="22" t="s">
        <v>1333</v>
      </c>
      <c r="D3260" s="27" t="s">
        <v>3647</v>
      </c>
      <c r="E3260" s="24" t="s">
        <v>38</v>
      </c>
      <c r="F3260" s="25" t="s">
        <v>1348</v>
      </c>
      <c r="G3260" s="22" t="s">
        <v>39</v>
      </c>
      <c r="H3260" s="26">
        <v>730946</v>
      </c>
      <c r="I3260" s="28"/>
      <c r="J3260" s="26">
        <v>58476</v>
      </c>
      <c r="K3260" s="26">
        <v>789422</v>
      </c>
      <c r="L3260" s="22" t="s">
        <v>1336</v>
      </c>
      <c r="M3260" s="22"/>
      <c r="N3260">
        <f t="shared" si="243"/>
        <v>14434</v>
      </c>
      <c r="O3260">
        <f>+VLOOKUP(N3260,'Thanh toán '!O$8:P$8099,2,0)</f>
        <v>789422</v>
      </c>
      <c r="P3260">
        <f t="shared" si="244"/>
        <v>789422</v>
      </c>
      <c r="Q3260" s="30">
        <f t="shared" si="245"/>
        <v>0</v>
      </c>
    </row>
    <row r="3261" spans="1:20" hidden="1" x14ac:dyDescent="0.3">
      <c r="A3261" s="21">
        <v>23001</v>
      </c>
      <c r="B3261" s="22" t="s">
        <v>3661</v>
      </c>
      <c r="C3261" s="22" t="s">
        <v>1333</v>
      </c>
      <c r="D3261" s="27" t="s">
        <v>3647</v>
      </c>
      <c r="E3261" s="24" t="s">
        <v>38</v>
      </c>
      <c r="F3261" s="25" t="s">
        <v>1348</v>
      </c>
      <c r="G3261" s="22" t="s">
        <v>39</v>
      </c>
      <c r="H3261" s="26">
        <v>777444</v>
      </c>
      <c r="I3261" s="28"/>
      <c r="J3261" s="26">
        <v>62196</v>
      </c>
      <c r="K3261" s="26">
        <v>839640</v>
      </c>
      <c r="L3261" s="22" t="s">
        <v>1336</v>
      </c>
      <c r="M3261" s="22"/>
      <c r="N3261">
        <f t="shared" si="243"/>
        <v>14435</v>
      </c>
      <c r="O3261">
        <f>+VLOOKUP(N3261,'Thanh toán '!O$8:P$8099,2,0)</f>
        <v>839640</v>
      </c>
      <c r="P3261">
        <f t="shared" si="244"/>
        <v>839640</v>
      </c>
      <c r="Q3261" s="30">
        <f t="shared" si="245"/>
        <v>0</v>
      </c>
    </row>
    <row r="3262" spans="1:20" hidden="1" x14ac:dyDescent="0.3">
      <c r="A3262" s="21">
        <v>23002</v>
      </c>
      <c r="B3262" s="22" t="s">
        <v>3662</v>
      </c>
      <c r="C3262" s="22" t="s">
        <v>1333</v>
      </c>
      <c r="D3262" s="27" t="s">
        <v>3647</v>
      </c>
      <c r="E3262" s="24" t="s">
        <v>38</v>
      </c>
      <c r="F3262" s="25" t="s">
        <v>1348</v>
      </c>
      <c r="G3262" s="22" t="s">
        <v>39</v>
      </c>
      <c r="H3262" s="26">
        <v>444232</v>
      </c>
      <c r="I3262" s="28"/>
      <c r="J3262" s="26">
        <v>35539</v>
      </c>
      <c r="K3262" s="26">
        <v>479771</v>
      </c>
      <c r="L3262" s="22" t="s">
        <v>1336</v>
      </c>
      <c r="M3262" s="22" t="str">
        <f>+E3262</f>
        <v>CÔNG TY TNHH MTV THỰC PHẨM SAIGON CO.OP</v>
      </c>
      <c r="N3262">
        <f t="shared" si="243"/>
        <v>14436</v>
      </c>
      <c r="O3262" s="18">
        <f>+VLOOKUP(N3262,'Thanh toán '!O$8:P$8099,2,0)</f>
        <v>1447826</v>
      </c>
      <c r="P3262" s="32">
        <v>479771</v>
      </c>
      <c r="Q3262" s="30">
        <f>+P3262-K3262</f>
        <v>0</v>
      </c>
      <c r="R3262" t="s">
        <v>22782</v>
      </c>
      <c r="S3262">
        <f>+SUMIFS('Thanh toán '!P$27:P$4224,'Thanh toán '!O$27:O$4224,'Bảng kê HĐ 2022'!N3262)</f>
        <v>3375423</v>
      </c>
      <c r="T3262" s="32">
        <f>+S3262-O3262</f>
        <v>1927597</v>
      </c>
    </row>
    <row r="3263" spans="1:20" hidden="1" x14ac:dyDescent="0.3">
      <c r="A3263" s="21">
        <v>23003</v>
      </c>
      <c r="B3263" s="22" t="s">
        <v>3663</v>
      </c>
      <c r="C3263" s="22" t="s">
        <v>1333</v>
      </c>
      <c r="D3263" s="27" t="s">
        <v>3647</v>
      </c>
      <c r="E3263" s="24" t="s">
        <v>38</v>
      </c>
      <c r="F3263" s="25" t="s">
        <v>1348</v>
      </c>
      <c r="G3263" s="22" t="s">
        <v>39</v>
      </c>
      <c r="H3263" s="26">
        <v>700329</v>
      </c>
      <c r="I3263" s="28"/>
      <c r="J3263" s="26">
        <v>56026</v>
      </c>
      <c r="K3263" s="26">
        <v>756355</v>
      </c>
      <c r="L3263" s="22" t="s">
        <v>1336</v>
      </c>
      <c r="M3263" s="22"/>
      <c r="N3263">
        <f t="shared" si="243"/>
        <v>14437</v>
      </c>
      <c r="O3263">
        <f>+VLOOKUP(N3263,'Thanh toán '!O$8:P$8099,2,0)</f>
        <v>756355</v>
      </c>
      <c r="P3263">
        <f t="shared" si="244"/>
        <v>756355</v>
      </c>
      <c r="Q3263" s="30">
        <f>+O3263-K3263</f>
        <v>0</v>
      </c>
    </row>
    <row r="3264" spans="1:20" hidden="1" x14ac:dyDescent="0.3">
      <c r="A3264" s="21">
        <v>23004</v>
      </c>
      <c r="B3264" s="22" t="s">
        <v>3664</v>
      </c>
      <c r="C3264" s="22" t="s">
        <v>1333</v>
      </c>
      <c r="D3264" s="27" t="s">
        <v>3647</v>
      </c>
      <c r="E3264" s="24" t="s">
        <v>38</v>
      </c>
      <c r="F3264" s="25" t="s">
        <v>1348</v>
      </c>
      <c r="G3264" s="22" t="s">
        <v>39</v>
      </c>
      <c r="H3264" s="26">
        <v>737956</v>
      </c>
      <c r="I3264" s="28"/>
      <c r="J3264" s="26">
        <v>59036</v>
      </c>
      <c r="K3264" s="26">
        <v>796992</v>
      </c>
      <c r="L3264" s="22" t="s">
        <v>1336</v>
      </c>
      <c r="M3264" s="22" t="str">
        <f t="shared" ref="M3264:M3272" si="246">+E3264</f>
        <v>CÔNG TY TNHH MTV THỰC PHẨM SAIGON CO.OP</v>
      </c>
      <c r="N3264">
        <f t="shared" si="243"/>
        <v>14438</v>
      </c>
      <c r="O3264" s="18">
        <f>+VLOOKUP(N3264,'Thanh toán '!O$8:P$8099,2,0)</f>
        <v>4839441</v>
      </c>
      <c r="P3264" s="32">
        <f t="shared" ref="P3264:P3272" si="247">+T3264</f>
        <v>796992</v>
      </c>
      <c r="Q3264" s="30">
        <f t="shared" ref="Q3264:Q3272" si="248">+P3264-K3264</f>
        <v>0</v>
      </c>
      <c r="R3264" t="s">
        <v>22782</v>
      </c>
      <c r="S3264">
        <f>+SUMIFS('Thanh toán '!P$27:P$4224,'Thanh toán '!O$27:O$4224,'Bảng kê HĐ 2022'!N3264)</f>
        <v>5636433</v>
      </c>
      <c r="T3264" s="32">
        <f t="shared" ref="T3264:T3272" si="249">+S3264-O3264</f>
        <v>796992</v>
      </c>
    </row>
    <row r="3265" spans="1:20" hidden="1" x14ac:dyDescent="0.3">
      <c r="A3265" s="21">
        <v>23005</v>
      </c>
      <c r="B3265" s="22" t="s">
        <v>3665</v>
      </c>
      <c r="C3265" s="22" t="s">
        <v>1333</v>
      </c>
      <c r="D3265" s="27" t="s">
        <v>3647</v>
      </c>
      <c r="E3265" s="24" t="s">
        <v>38</v>
      </c>
      <c r="F3265" s="25" t="s">
        <v>1348</v>
      </c>
      <c r="G3265" s="22" t="s">
        <v>39</v>
      </c>
      <c r="H3265" s="26">
        <v>612880</v>
      </c>
      <c r="I3265" s="28"/>
      <c r="J3265" s="26">
        <v>49030</v>
      </c>
      <c r="K3265" s="26">
        <v>661910</v>
      </c>
      <c r="L3265" s="22" t="s">
        <v>1336</v>
      </c>
      <c r="M3265" s="22" t="str">
        <f t="shared" si="246"/>
        <v>CÔNG TY TNHH MTV THỰC PHẨM SAIGON CO.OP</v>
      </c>
      <c r="N3265">
        <f t="shared" si="243"/>
        <v>14439</v>
      </c>
      <c r="O3265" s="18">
        <f>+VLOOKUP(N3265,'Thanh toán '!O$8:P$8099,2,0)</f>
        <v>2698734</v>
      </c>
      <c r="P3265" s="32">
        <f t="shared" si="247"/>
        <v>661910</v>
      </c>
      <c r="Q3265" s="30">
        <f t="shared" si="248"/>
        <v>0</v>
      </c>
      <c r="R3265" t="s">
        <v>22782</v>
      </c>
      <c r="S3265">
        <f>+SUMIFS('Thanh toán '!P$27:P$4224,'Thanh toán '!O$27:O$4224,'Bảng kê HĐ 2022'!N3265)</f>
        <v>3360644</v>
      </c>
      <c r="T3265" s="32">
        <f t="shared" si="249"/>
        <v>661910</v>
      </c>
    </row>
    <row r="3266" spans="1:20" hidden="1" x14ac:dyDescent="0.3">
      <c r="A3266" s="21">
        <v>23006</v>
      </c>
      <c r="B3266" s="22" t="s">
        <v>3666</v>
      </c>
      <c r="C3266" s="22" t="s">
        <v>1333</v>
      </c>
      <c r="D3266" s="27" t="s">
        <v>3647</v>
      </c>
      <c r="E3266" s="24" t="s">
        <v>38</v>
      </c>
      <c r="F3266" s="25" t="s">
        <v>1348</v>
      </c>
      <c r="G3266" s="22" t="s">
        <v>39</v>
      </c>
      <c r="H3266" s="26">
        <v>3183645</v>
      </c>
      <c r="I3266" s="28"/>
      <c r="J3266" s="26">
        <v>254692</v>
      </c>
      <c r="K3266" s="26">
        <v>3438337</v>
      </c>
      <c r="L3266" s="22" t="s">
        <v>1336</v>
      </c>
      <c r="M3266" s="22" t="str">
        <f t="shared" si="246"/>
        <v>CÔNG TY TNHH MTV THỰC PHẨM SAIGON CO.OP</v>
      </c>
      <c r="N3266">
        <f t="shared" si="243"/>
        <v>14440</v>
      </c>
      <c r="O3266" s="18">
        <f>+VLOOKUP(N3266,'Thanh toán '!O$8:P$8099,2,0)</f>
        <v>2841534</v>
      </c>
      <c r="P3266" s="32">
        <f t="shared" si="247"/>
        <v>3438337</v>
      </c>
      <c r="Q3266" s="30">
        <f t="shared" si="248"/>
        <v>0</v>
      </c>
      <c r="R3266" t="s">
        <v>22782</v>
      </c>
      <c r="S3266">
        <f>+SUMIFS('Thanh toán '!P$27:P$4224,'Thanh toán '!O$27:O$4224,'Bảng kê HĐ 2022'!N3266)</f>
        <v>6279871</v>
      </c>
      <c r="T3266" s="32">
        <f t="shared" si="249"/>
        <v>3438337</v>
      </c>
    </row>
    <row r="3267" spans="1:20" hidden="1" x14ac:dyDescent="0.3">
      <c r="A3267" s="21">
        <v>23007</v>
      </c>
      <c r="B3267" s="22" t="s">
        <v>3667</v>
      </c>
      <c r="C3267" s="22" t="s">
        <v>1333</v>
      </c>
      <c r="D3267" s="27" t="s">
        <v>3647</v>
      </c>
      <c r="E3267" s="24" t="s">
        <v>38</v>
      </c>
      <c r="F3267" s="25" t="s">
        <v>1348</v>
      </c>
      <c r="G3267" s="22" t="s">
        <v>39</v>
      </c>
      <c r="H3267" s="26">
        <v>700329</v>
      </c>
      <c r="I3267" s="28"/>
      <c r="J3267" s="26">
        <v>56026</v>
      </c>
      <c r="K3267" s="26">
        <v>756355</v>
      </c>
      <c r="L3267" s="22" t="s">
        <v>1336</v>
      </c>
      <c r="M3267" s="22" t="str">
        <f t="shared" si="246"/>
        <v>CÔNG TY TNHH MTV THỰC PHẨM SAIGON CO.OP</v>
      </c>
      <c r="N3267">
        <f t="shared" si="243"/>
        <v>14441</v>
      </c>
      <c r="O3267" s="18">
        <f>+VLOOKUP(N3267,'Thanh toán '!O$8:P$8099,2,0)</f>
        <v>1932811</v>
      </c>
      <c r="P3267" s="32">
        <f t="shared" si="247"/>
        <v>756355</v>
      </c>
      <c r="Q3267" s="30">
        <f t="shared" si="248"/>
        <v>0</v>
      </c>
      <c r="R3267" t="s">
        <v>22782</v>
      </c>
      <c r="S3267">
        <f>+SUMIFS('Thanh toán '!P$27:P$4224,'Thanh toán '!O$27:O$4224,'Bảng kê HĐ 2022'!N3267)</f>
        <v>2689166</v>
      </c>
      <c r="T3267" s="32">
        <f t="shared" si="249"/>
        <v>756355</v>
      </c>
    </row>
    <row r="3268" spans="1:20" hidden="1" x14ac:dyDescent="0.3">
      <c r="A3268" s="21">
        <v>23008</v>
      </c>
      <c r="B3268" s="22" t="s">
        <v>3668</v>
      </c>
      <c r="C3268" s="22" t="s">
        <v>1333</v>
      </c>
      <c r="D3268" s="27" t="s">
        <v>3647</v>
      </c>
      <c r="E3268" s="24" t="s">
        <v>38</v>
      </c>
      <c r="F3268" s="25" t="s">
        <v>1348</v>
      </c>
      <c r="G3268" s="22" t="s">
        <v>39</v>
      </c>
      <c r="H3268" s="26">
        <v>200728</v>
      </c>
      <c r="I3268" s="28"/>
      <c r="J3268" s="26">
        <v>16058</v>
      </c>
      <c r="K3268" s="26">
        <v>216786</v>
      </c>
      <c r="L3268" s="22" t="s">
        <v>1336</v>
      </c>
      <c r="M3268" s="22" t="str">
        <f t="shared" si="246"/>
        <v>CÔNG TY TNHH MTV THỰC PHẨM SAIGON CO.OP</v>
      </c>
      <c r="N3268">
        <f t="shared" si="243"/>
        <v>14442</v>
      </c>
      <c r="O3268" s="18">
        <f>+VLOOKUP(N3268,'Thanh toán '!O$8:P$8099,2,0)</f>
        <v>1152883</v>
      </c>
      <c r="P3268" s="32">
        <f t="shared" si="247"/>
        <v>216786</v>
      </c>
      <c r="Q3268" s="30">
        <f t="shared" si="248"/>
        <v>0</v>
      </c>
      <c r="R3268" t="s">
        <v>22782</v>
      </c>
      <c r="S3268">
        <f>+SUMIFS('Thanh toán '!P$27:P$4224,'Thanh toán '!O$27:O$4224,'Bảng kê HĐ 2022'!N3268)</f>
        <v>1369669</v>
      </c>
      <c r="T3268" s="32">
        <f t="shared" si="249"/>
        <v>216786</v>
      </c>
    </row>
    <row r="3269" spans="1:20" ht="26.3" hidden="1" x14ac:dyDescent="0.3">
      <c r="A3269" s="21">
        <v>23009</v>
      </c>
      <c r="B3269" s="22" t="s">
        <v>3669</v>
      </c>
      <c r="C3269" s="22" t="s">
        <v>1333</v>
      </c>
      <c r="D3269" s="27" t="s">
        <v>3647</v>
      </c>
      <c r="E3269" s="24" t="s">
        <v>236</v>
      </c>
      <c r="F3269" s="25" t="s">
        <v>1520</v>
      </c>
      <c r="G3269" s="22" t="s">
        <v>237</v>
      </c>
      <c r="H3269" s="26">
        <v>1956820</v>
      </c>
      <c r="I3269" s="28"/>
      <c r="J3269" s="26">
        <v>156546</v>
      </c>
      <c r="K3269" s="26">
        <v>2113366</v>
      </c>
      <c r="L3269" s="22" t="s">
        <v>1336</v>
      </c>
      <c r="M3269" s="22" t="str">
        <f t="shared" si="246"/>
        <v>Chi Nhánh Liên Hiệp Hợp Tác Xã Thương Mại Tp. Hồ Chí Minh- Co.opMart Hiệp Thành</v>
      </c>
      <c r="N3269">
        <f t="shared" si="243"/>
        <v>14443</v>
      </c>
      <c r="O3269" s="18">
        <f>+VLOOKUP(N3269,'Thanh toán '!O$8:P$8099,2,0)</f>
        <v>2764225</v>
      </c>
      <c r="P3269" s="32">
        <f t="shared" si="247"/>
        <v>2113366</v>
      </c>
      <c r="Q3269" s="30">
        <f t="shared" si="248"/>
        <v>0</v>
      </c>
      <c r="R3269" t="s">
        <v>22782</v>
      </c>
      <c r="S3269">
        <f>+SUMIFS('Thanh toán '!P$27:P$4224,'Thanh toán '!O$27:O$4224,'Bảng kê HĐ 2022'!N3269)</f>
        <v>4877591</v>
      </c>
      <c r="T3269" s="32">
        <f t="shared" si="249"/>
        <v>2113366</v>
      </c>
    </row>
    <row r="3270" spans="1:20" hidden="1" x14ac:dyDescent="0.3">
      <c r="A3270" s="21">
        <v>23010</v>
      </c>
      <c r="B3270" s="22" t="s">
        <v>3670</v>
      </c>
      <c r="C3270" s="22" t="s">
        <v>1333</v>
      </c>
      <c r="D3270" s="27" t="s">
        <v>3647</v>
      </c>
      <c r="E3270" s="24" t="s">
        <v>38</v>
      </c>
      <c r="F3270" s="25" t="s">
        <v>1348</v>
      </c>
      <c r="G3270" s="22" t="s">
        <v>39</v>
      </c>
      <c r="H3270" s="26">
        <v>1991805</v>
      </c>
      <c r="I3270" s="28"/>
      <c r="J3270" s="26">
        <v>159344</v>
      </c>
      <c r="K3270" s="26">
        <v>2151149</v>
      </c>
      <c r="L3270" s="22" t="s">
        <v>1336</v>
      </c>
      <c r="M3270" s="22" t="str">
        <f t="shared" si="246"/>
        <v>CÔNG TY TNHH MTV THỰC PHẨM SAIGON CO.OP</v>
      </c>
      <c r="N3270">
        <f t="shared" ref="N3270:N3333" si="250">+B3270*1</f>
        <v>14444</v>
      </c>
      <c r="O3270" s="18">
        <f>+VLOOKUP(N3270,'Thanh toán '!O$8:P$8099,2,0)</f>
        <v>2485085</v>
      </c>
      <c r="P3270" s="32">
        <f t="shared" si="247"/>
        <v>2151149</v>
      </c>
      <c r="Q3270" s="30">
        <f t="shared" si="248"/>
        <v>0</v>
      </c>
      <c r="R3270" t="s">
        <v>22782</v>
      </c>
      <c r="S3270">
        <f>+SUMIFS('Thanh toán '!P$27:P$4224,'Thanh toán '!O$27:O$4224,'Bảng kê HĐ 2022'!N3270)</f>
        <v>4636234</v>
      </c>
      <c r="T3270" s="32">
        <f t="shared" si="249"/>
        <v>2151149</v>
      </c>
    </row>
    <row r="3271" spans="1:20" hidden="1" x14ac:dyDescent="0.3">
      <c r="A3271" s="21">
        <v>23011</v>
      </c>
      <c r="B3271" s="22" t="s">
        <v>3671</v>
      </c>
      <c r="C3271" s="22" t="s">
        <v>1333</v>
      </c>
      <c r="D3271" s="27" t="s">
        <v>3647</v>
      </c>
      <c r="E3271" s="24" t="s">
        <v>38</v>
      </c>
      <c r="F3271" s="25" t="s">
        <v>1348</v>
      </c>
      <c r="G3271" s="22" t="s">
        <v>39</v>
      </c>
      <c r="H3271" s="26">
        <v>848065</v>
      </c>
      <c r="I3271" s="28"/>
      <c r="J3271" s="26">
        <v>67845</v>
      </c>
      <c r="K3271" s="26">
        <v>915910</v>
      </c>
      <c r="L3271" s="22" t="s">
        <v>1336</v>
      </c>
      <c r="M3271" s="22" t="str">
        <f t="shared" si="246"/>
        <v>CÔNG TY TNHH MTV THỰC PHẨM SAIGON CO.OP</v>
      </c>
      <c r="N3271">
        <f t="shared" si="250"/>
        <v>14445</v>
      </c>
      <c r="O3271" s="18">
        <f>+VLOOKUP(N3271,'Thanh toán '!O$8:P$8099,2,0)</f>
        <v>1405261</v>
      </c>
      <c r="P3271" s="32">
        <f t="shared" si="247"/>
        <v>915910</v>
      </c>
      <c r="Q3271" s="30">
        <f t="shared" si="248"/>
        <v>0</v>
      </c>
      <c r="R3271" t="s">
        <v>22782</v>
      </c>
      <c r="S3271">
        <f>+SUMIFS('Thanh toán '!P$27:P$4224,'Thanh toán '!O$27:O$4224,'Bảng kê HĐ 2022'!N3271)</f>
        <v>2321171</v>
      </c>
      <c r="T3271" s="32">
        <f t="shared" si="249"/>
        <v>915910</v>
      </c>
    </row>
    <row r="3272" spans="1:20" ht="26.3" hidden="1" x14ac:dyDescent="0.3">
      <c r="A3272" s="21">
        <v>23013</v>
      </c>
      <c r="B3272" s="22" t="s">
        <v>3672</v>
      </c>
      <c r="C3272" s="22" t="s">
        <v>1333</v>
      </c>
      <c r="D3272" s="27" t="s">
        <v>3647</v>
      </c>
      <c r="E3272" s="24" t="s">
        <v>23</v>
      </c>
      <c r="F3272" s="25" t="s">
        <v>1342</v>
      </c>
      <c r="G3272" s="22" t="s">
        <v>24</v>
      </c>
      <c r="H3272" s="26">
        <v>1075263</v>
      </c>
      <c r="I3272" s="28"/>
      <c r="J3272" s="26">
        <v>86021</v>
      </c>
      <c r="K3272" s="26">
        <v>1161284</v>
      </c>
      <c r="L3272" s="22" t="s">
        <v>1336</v>
      </c>
      <c r="M3272" s="22" t="str">
        <f t="shared" si="246"/>
        <v>CHI NHÁNH- CÔNG TY TNHH MTV THỰC PHẨM SAIGON CO.OP- CO.OP FOOD MIỀN BẮC</v>
      </c>
      <c r="N3272">
        <f t="shared" si="250"/>
        <v>14447</v>
      </c>
      <c r="O3272" s="18">
        <f>+VLOOKUP(N3272,'Thanh toán '!O$8:P$8099,2,0)</f>
        <v>599713</v>
      </c>
      <c r="P3272" s="32">
        <f t="shared" si="247"/>
        <v>1161284</v>
      </c>
      <c r="Q3272" s="30">
        <f t="shared" si="248"/>
        <v>0</v>
      </c>
      <c r="R3272" t="s">
        <v>22782</v>
      </c>
      <c r="S3272">
        <f>+SUMIFS('Thanh toán '!P$27:P$4224,'Thanh toán '!O$27:O$4224,'Bảng kê HĐ 2022'!N3272)</f>
        <v>1760997</v>
      </c>
      <c r="T3272" s="32">
        <f t="shared" si="249"/>
        <v>1161284</v>
      </c>
    </row>
    <row r="3273" spans="1:20" hidden="1" x14ac:dyDescent="0.3">
      <c r="A3273" s="21">
        <v>23016</v>
      </c>
      <c r="B3273" s="22" t="s">
        <v>3673</v>
      </c>
      <c r="C3273" s="22" t="s">
        <v>1333</v>
      </c>
      <c r="D3273" s="27" t="s">
        <v>3647</v>
      </c>
      <c r="E3273" s="24" t="s">
        <v>38</v>
      </c>
      <c r="F3273" s="25" t="s">
        <v>1348</v>
      </c>
      <c r="G3273" s="22" t="s">
        <v>39</v>
      </c>
      <c r="H3273" s="26">
        <v>1688071</v>
      </c>
      <c r="I3273" s="28"/>
      <c r="J3273" s="26">
        <v>135046</v>
      </c>
      <c r="K3273" s="26">
        <v>1823117</v>
      </c>
      <c r="L3273" s="22" t="s">
        <v>1336</v>
      </c>
      <c r="M3273" s="22"/>
      <c r="N3273">
        <f t="shared" si="250"/>
        <v>14450</v>
      </c>
      <c r="O3273">
        <f>+VLOOKUP(N3273,'Thanh toán '!O$8:P$8099,2,0)</f>
        <v>1823117</v>
      </c>
      <c r="P3273">
        <f t="shared" ref="P3273:P3333" si="251">+O3273</f>
        <v>1823117</v>
      </c>
      <c r="Q3273" s="30">
        <f t="shared" ref="Q3273:Q3304" si="252">+O3273-K3273</f>
        <v>0</v>
      </c>
    </row>
    <row r="3274" spans="1:20" hidden="1" x14ac:dyDescent="0.3">
      <c r="A3274" s="21">
        <v>23017</v>
      </c>
      <c r="B3274" s="22" t="s">
        <v>3674</v>
      </c>
      <c r="C3274" s="22" t="s">
        <v>1333</v>
      </c>
      <c r="D3274" s="27" t="s">
        <v>3647</v>
      </c>
      <c r="E3274" s="24" t="s">
        <v>38</v>
      </c>
      <c r="F3274" s="25" t="s">
        <v>1348</v>
      </c>
      <c r="G3274" s="22" t="s">
        <v>39</v>
      </c>
      <c r="H3274" s="26">
        <v>322480</v>
      </c>
      <c r="I3274" s="28"/>
      <c r="J3274" s="26">
        <v>25798</v>
      </c>
      <c r="K3274" s="26">
        <v>348278</v>
      </c>
      <c r="L3274" s="22" t="s">
        <v>1336</v>
      </c>
      <c r="M3274" s="22"/>
      <c r="N3274">
        <f t="shared" si="250"/>
        <v>14451</v>
      </c>
      <c r="O3274">
        <f>+VLOOKUP(N3274,'Thanh toán '!O$8:P$8099,2,0)</f>
        <v>348278</v>
      </c>
      <c r="P3274">
        <f t="shared" si="251"/>
        <v>348278</v>
      </c>
      <c r="Q3274" s="30">
        <f t="shared" si="252"/>
        <v>0</v>
      </c>
    </row>
    <row r="3275" spans="1:20" hidden="1" x14ac:dyDescent="0.3">
      <c r="A3275" s="21">
        <v>23018</v>
      </c>
      <c r="B3275" s="22" t="s">
        <v>3675</v>
      </c>
      <c r="C3275" s="22" t="s">
        <v>1333</v>
      </c>
      <c r="D3275" s="27" t="s">
        <v>3647</v>
      </c>
      <c r="E3275" s="24" t="s">
        <v>38</v>
      </c>
      <c r="F3275" s="25" t="s">
        <v>1348</v>
      </c>
      <c r="G3275" s="22" t="s">
        <v>39</v>
      </c>
      <c r="H3275" s="26">
        <v>618065</v>
      </c>
      <c r="I3275" s="28"/>
      <c r="J3275" s="26">
        <v>49445</v>
      </c>
      <c r="K3275" s="26">
        <v>667510</v>
      </c>
      <c r="L3275" s="22" t="s">
        <v>1336</v>
      </c>
      <c r="M3275" s="22"/>
      <c r="N3275">
        <f t="shared" si="250"/>
        <v>14452</v>
      </c>
      <c r="O3275">
        <f>+VLOOKUP(N3275,'Thanh toán '!O$8:P$8099,2,0)</f>
        <v>667510</v>
      </c>
      <c r="P3275">
        <f t="shared" si="251"/>
        <v>667510</v>
      </c>
      <c r="Q3275" s="30">
        <f t="shared" si="252"/>
        <v>0</v>
      </c>
    </row>
    <row r="3276" spans="1:20" hidden="1" x14ac:dyDescent="0.3">
      <c r="A3276" s="21">
        <v>23019</v>
      </c>
      <c r="B3276" s="22" t="s">
        <v>3676</v>
      </c>
      <c r="C3276" s="22" t="s">
        <v>1333</v>
      </c>
      <c r="D3276" s="27" t="s">
        <v>3647</v>
      </c>
      <c r="E3276" s="24" t="s">
        <v>38</v>
      </c>
      <c r="F3276" s="25" t="s">
        <v>1348</v>
      </c>
      <c r="G3276" s="22" t="s">
        <v>39</v>
      </c>
      <c r="H3276" s="26">
        <v>901057</v>
      </c>
      <c r="I3276" s="28"/>
      <c r="J3276" s="26">
        <v>72085</v>
      </c>
      <c r="K3276" s="26">
        <v>973142</v>
      </c>
      <c r="L3276" s="22" t="s">
        <v>1336</v>
      </c>
      <c r="M3276" s="22"/>
      <c r="N3276">
        <f t="shared" si="250"/>
        <v>14453</v>
      </c>
      <c r="O3276">
        <f>+VLOOKUP(N3276,'Thanh toán '!O$8:P$8099,2,0)</f>
        <v>973142</v>
      </c>
      <c r="P3276">
        <f t="shared" si="251"/>
        <v>973142</v>
      </c>
      <c r="Q3276" s="30">
        <f t="shared" si="252"/>
        <v>0</v>
      </c>
    </row>
    <row r="3277" spans="1:20" hidden="1" x14ac:dyDescent="0.3">
      <c r="A3277" s="21">
        <v>23020</v>
      </c>
      <c r="B3277" s="22" t="s">
        <v>3677</v>
      </c>
      <c r="C3277" s="22" t="s">
        <v>1333</v>
      </c>
      <c r="D3277" s="27" t="s">
        <v>3647</v>
      </c>
      <c r="E3277" s="24" t="s">
        <v>38</v>
      </c>
      <c r="F3277" s="25" t="s">
        <v>1348</v>
      </c>
      <c r="G3277" s="22" t="s">
        <v>39</v>
      </c>
      <c r="H3277" s="26">
        <v>1386822</v>
      </c>
      <c r="I3277" s="28"/>
      <c r="J3277" s="26">
        <v>110946</v>
      </c>
      <c r="K3277" s="26">
        <v>1497768</v>
      </c>
      <c r="L3277" s="22" t="s">
        <v>1336</v>
      </c>
      <c r="M3277" s="22"/>
      <c r="N3277">
        <f t="shared" si="250"/>
        <v>14454</v>
      </c>
      <c r="O3277">
        <f>+VLOOKUP(N3277,'Thanh toán '!O$8:P$8099,2,0)</f>
        <v>1497768</v>
      </c>
      <c r="P3277">
        <f t="shared" si="251"/>
        <v>1497768</v>
      </c>
      <c r="Q3277" s="30">
        <f t="shared" si="252"/>
        <v>0</v>
      </c>
    </row>
    <row r="3278" spans="1:20" hidden="1" x14ac:dyDescent="0.3">
      <c r="A3278" s="21">
        <v>23021</v>
      </c>
      <c r="B3278" s="22" t="s">
        <v>3678</v>
      </c>
      <c r="C3278" s="22" t="s">
        <v>1333</v>
      </c>
      <c r="D3278" s="27" t="s">
        <v>3647</v>
      </c>
      <c r="E3278" s="24" t="s">
        <v>38</v>
      </c>
      <c r="F3278" s="25" t="s">
        <v>1348</v>
      </c>
      <c r="G3278" s="22" t="s">
        <v>39</v>
      </c>
      <c r="H3278" s="26">
        <v>469342</v>
      </c>
      <c r="I3278" s="28"/>
      <c r="J3278" s="26">
        <v>37547</v>
      </c>
      <c r="K3278" s="26">
        <v>506889</v>
      </c>
      <c r="L3278" s="22" t="s">
        <v>1336</v>
      </c>
      <c r="M3278" s="22"/>
      <c r="N3278">
        <f t="shared" si="250"/>
        <v>14455</v>
      </c>
      <c r="O3278">
        <f>+VLOOKUP(N3278,'Thanh toán '!O$8:P$8099,2,0)</f>
        <v>506889</v>
      </c>
      <c r="P3278">
        <f t="shared" si="251"/>
        <v>506889</v>
      </c>
      <c r="Q3278" s="30">
        <f t="shared" si="252"/>
        <v>0</v>
      </c>
    </row>
    <row r="3279" spans="1:20" ht="26.3" hidden="1" x14ac:dyDescent="0.3">
      <c r="A3279" s="21">
        <v>23149</v>
      </c>
      <c r="B3279" s="22" t="s">
        <v>3679</v>
      </c>
      <c r="C3279" s="22" t="s">
        <v>1333</v>
      </c>
      <c r="D3279" s="27" t="s">
        <v>3647</v>
      </c>
      <c r="E3279" s="24" t="s">
        <v>1451</v>
      </c>
      <c r="F3279" s="25" t="s">
        <v>1452</v>
      </c>
      <c r="G3279" s="22" t="s">
        <v>1453</v>
      </c>
      <c r="H3279" s="26">
        <v>1150620</v>
      </c>
      <c r="I3279" s="28"/>
      <c r="J3279" s="26">
        <v>92050</v>
      </c>
      <c r="K3279" s="26">
        <v>1242670</v>
      </c>
      <c r="L3279" s="22" t="s">
        <v>1336</v>
      </c>
      <c r="M3279" s="22"/>
      <c r="N3279">
        <f t="shared" si="250"/>
        <v>14583</v>
      </c>
      <c r="O3279">
        <f>+VLOOKUP(N3279,'Thanh toán '!O$8:P$8099,2,0)</f>
        <v>1242670</v>
      </c>
      <c r="P3279">
        <f t="shared" si="251"/>
        <v>1242670</v>
      </c>
      <c r="Q3279" s="30">
        <f t="shared" si="252"/>
        <v>0</v>
      </c>
    </row>
    <row r="3280" spans="1:20" hidden="1" x14ac:dyDescent="0.3">
      <c r="A3280" s="21">
        <v>23150</v>
      </c>
      <c r="B3280" s="22" t="s">
        <v>3680</v>
      </c>
      <c r="C3280" s="22" t="s">
        <v>1333</v>
      </c>
      <c r="D3280" s="27" t="s">
        <v>3647</v>
      </c>
      <c r="E3280" s="24" t="s">
        <v>548</v>
      </c>
      <c r="F3280" s="25" t="s">
        <v>1531</v>
      </c>
      <c r="G3280" s="22" t="s">
        <v>549</v>
      </c>
      <c r="H3280" s="26">
        <v>3612548</v>
      </c>
      <c r="I3280" s="28"/>
      <c r="J3280" s="26">
        <v>289004</v>
      </c>
      <c r="K3280" s="26">
        <v>3901552</v>
      </c>
      <c r="L3280" s="22" t="s">
        <v>1336</v>
      </c>
      <c r="M3280" s="22"/>
      <c r="N3280">
        <f t="shared" si="250"/>
        <v>14585</v>
      </c>
      <c r="O3280">
        <f>+VLOOKUP(N3280,'Thanh toán '!O$8:P$8099,2,0)</f>
        <v>3901552</v>
      </c>
      <c r="P3280">
        <f t="shared" si="251"/>
        <v>3901552</v>
      </c>
      <c r="Q3280" s="30">
        <f t="shared" si="252"/>
        <v>0</v>
      </c>
    </row>
    <row r="3281" spans="1:17" hidden="1" x14ac:dyDescent="0.3">
      <c r="A3281" s="21">
        <v>23151</v>
      </c>
      <c r="B3281" s="22" t="s">
        <v>3681</v>
      </c>
      <c r="C3281" s="22" t="s">
        <v>1333</v>
      </c>
      <c r="D3281" s="27" t="s">
        <v>3647</v>
      </c>
      <c r="E3281" s="24" t="s">
        <v>200</v>
      </c>
      <c r="F3281" s="25" t="s">
        <v>1844</v>
      </c>
      <c r="G3281" s="22" t="s">
        <v>201</v>
      </c>
      <c r="H3281" s="26">
        <v>4399835</v>
      </c>
      <c r="I3281" s="28"/>
      <c r="J3281" s="26">
        <v>351987</v>
      </c>
      <c r="K3281" s="26">
        <v>4751822</v>
      </c>
      <c r="L3281" s="22" t="s">
        <v>1336</v>
      </c>
      <c r="M3281" s="22"/>
      <c r="N3281">
        <f t="shared" si="250"/>
        <v>14586</v>
      </c>
      <c r="O3281">
        <f>+VLOOKUP(N3281,'Thanh toán '!O$8:P$8099,2,0)</f>
        <v>4751822</v>
      </c>
      <c r="P3281">
        <f t="shared" si="251"/>
        <v>4751822</v>
      </c>
      <c r="Q3281" s="30">
        <f t="shared" si="252"/>
        <v>0</v>
      </c>
    </row>
    <row r="3282" spans="1:17" ht="26.3" hidden="1" x14ac:dyDescent="0.3">
      <c r="A3282" s="21">
        <v>23153</v>
      </c>
      <c r="B3282" s="22" t="s">
        <v>3682</v>
      </c>
      <c r="C3282" s="22" t="s">
        <v>1333</v>
      </c>
      <c r="D3282" s="27" t="s">
        <v>3647</v>
      </c>
      <c r="E3282" s="24" t="s">
        <v>68</v>
      </c>
      <c r="F3282" s="25" t="s">
        <v>1338</v>
      </c>
      <c r="G3282" s="22" t="s">
        <v>69</v>
      </c>
      <c r="H3282" s="26">
        <v>2525730</v>
      </c>
      <c r="I3282" s="28"/>
      <c r="J3282" s="26">
        <v>202058</v>
      </c>
      <c r="K3282" s="26">
        <v>2727788</v>
      </c>
      <c r="L3282" s="22" t="s">
        <v>1336</v>
      </c>
      <c r="M3282" s="22"/>
      <c r="N3282">
        <f t="shared" si="250"/>
        <v>14588</v>
      </c>
      <c r="O3282">
        <f>+VLOOKUP(N3282,'Thanh toán '!O$8:P$8099,2,0)</f>
        <v>2727788</v>
      </c>
      <c r="P3282">
        <f t="shared" si="251"/>
        <v>2727788</v>
      </c>
      <c r="Q3282" s="30">
        <f t="shared" si="252"/>
        <v>0</v>
      </c>
    </row>
    <row r="3283" spans="1:17" hidden="1" x14ac:dyDescent="0.3">
      <c r="A3283" s="21">
        <v>23164</v>
      </c>
      <c r="B3283" s="22" t="s">
        <v>3683</v>
      </c>
      <c r="C3283" s="22" t="s">
        <v>1333</v>
      </c>
      <c r="D3283" s="27" t="s">
        <v>3647</v>
      </c>
      <c r="E3283" s="24" t="s">
        <v>38</v>
      </c>
      <c r="F3283" s="25" t="s">
        <v>1348</v>
      </c>
      <c r="G3283" s="22" t="s">
        <v>39</v>
      </c>
      <c r="H3283" s="26">
        <v>516324</v>
      </c>
      <c r="I3283" s="28"/>
      <c r="J3283" s="26">
        <v>41306</v>
      </c>
      <c r="K3283" s="26">
        <v>557630</v>
      </c>
      <c r="L3283" s="22" t="s">
        <v>1336</v>
      </c>
      <c r="M3283" s="22"/>
      <c r="N3283">
        <f t="shared" si="250"/>
        <v>14599</v>
      </c>
      <c r="O3283">
        <f>+VLOOKUP(N3283,'Thanh toán '!O$8:P$8099,2,0)</f>
        <v>557630</v>
      </c>
      <c r="P3283">
        <f t="shared" si="251"/>
        <v>557630</v>
      </c>
      <c r="Q3283" s="30">
        <f t="shared" si="252"/>
        <v>0</v>
      </c>
    </row>
    <row r="3284" spans="1:17" ht="26.3" hidden="1" x14ac:dyDescent="0.3">
      <c r="A3284" s="21">
        <v>23165</v>
      </c>
      <c r="B3284" s="22" t="s">
        <v>3684</v>
      </c>
      <c r="C3284" s="22" t="s">
        <v>1333</v>
      </c>
      <c r="D3284" s="27" t="s">
        <v>3685</v>
      </c>
      <c r="E3284" s="24" t="s">
        <v>218</v>
      </c>
      <c r="F3284" s="25" t="s">
        <v>1667</v>
      </c>
      <c r="G3284" s="22" t="s">
        <v>219</v>
      </c>
      <c r="H3284" s="26">
        <v>2265533</v>
      </c>
      <c r="I3284" s="28"/>
      <c r="J3284" s="26">
        <v>181243</v>
      </c>
      <c r="K3284" s="26">
        <v>2446776</v>
      </c>
      <c r="L3284" s="22" t="s">
        <v>1336</v>
      </c>
      <c r="M3284" s="22"/>
      <c r="N3284">
        <f t="shared" si="250"/>
        <v>14600</v>
      </c>
      <c r="O3284">
        <f>+VLOOKUP(N3284,'Thanh toán '!O$8:P$8099,2,0)</f>
        <v>2446776</v>
      </c>
      <c r="P3284">
        <f t="shared" si="251"/>
        <v>2446776</v>
      </c>
      <c r="Q3284" s="30">
        <f t="shared" si="252"/>
        <v>0</v>
      </c>
    </row>
    <row r="3285" spans="1:17" hidden="1" x14ac:dyDescent="0.3">
      <c r="A3285" s="21">
        <v>23230</v>
      </c>
      <c r="B3285" s="22" t="s">
        <v>3686</v>
      </c>
      <c r="C3285" s="22" t="s">
        <v>1333</v>
      </c>
      <c r="D3285" s="27" t="s">
        <v>3685</v>
      </c>
      <c r="E3285" s="24" t="s">
        <v>38</v>
      </c>
      <c r="F3285" s="25" t="s">
        <v>1348</v>
      </c>
      <c r="G3285" s="22" t="s">
        <v>39</v>
      </c>
      <c r="H3285" s="26">
        <v>704013</v>
      </c>
      <c r="I3285" s="28"/>
      <c r="J3285" s="26">
        <v>56321</v>
      </c>
      <c r="K3285" s="26">
        <v>760334</v>
      </c>
      <c r="L3285" s="22" t="s">
        <v>1336</v>
      </c>
      <c r="M3285" s="22"/>
      <c r="N3285">
        <f t="shared" si="250"/>
        <v>14665</v>
      </c>
      <c r="O3285">
        <f>+VLOOKUP(N3285,'Thanh toán '!O$8:P$8099,2,0)</f>
        <v>760334</v>
      </c>
      <c r="P3285">
        <f t="shared" si="251"/>
        <v>760334</v>
      </c>
      <c r="Q3285" s="30">
        <f t="shared" si="252"/>
        <v>0</v>
      </c>
    </row>
    <row r="3286" spans="1:17" hidden="1" x14ac:dyDescent="0.3">
      <c r="A3286" s="21">
        <v>23231</v>
      </c>
      <c r="B3286" s="22" t="s">
        <v>3687</v>
      </c>
      <c r="C3286" s="22" t="s">
        <v>1333</v>
      </c>
      <c r="D3286" s="27" t="s">
        <v>3685</v>
      </c>
      <c r="E3286" s="24" t="s">
        <v>81</v>
      </c>
      <c r="F3286" s="25" t="s">
        <v>1432</v>
      </c>
      <c r="G3286" s="22" t="s">
        <v>82</v>
      </c>
      <c r="H3286" s="26">
        <v>2116755</v>
      </c>
      <c r="I3286" s="28"/>
      <c r="J3286" s="26">
        <v>169340</v>
      </c>
      <c r="K3286" s="26">
        <v>2286095</v>
      </c>
      <c r="L3286" s="22" t="s">
        <v>1336</v>
      </c>
      <c r="M3286" s="22"/>
      <c r="N3286">
        <f t="shared" si="250"/>
        <v>14666</v>
      </c>
      <c r="O3286">
        <f>+VLOOKUP(N3286,'Thanh toán '!O$8:P$8099,2,0)</f>
        <v>2286095</v>
      </c>
      <c r="P3286">
        <f t="shared" si="251"/>
        <v>2286095</v>
      </c>
      <c r="Q3286" s="30">
        <f t="shared" si="252"/>
        <v>0</v>
      </c>
    </row>
    <row r="3287" spans="1:17" hidden="1" x14ac:dyDescent="0.3">
      <c r="A3287" s="21">
        <v>23232</v>
      </c>
      <c r="B3287" s="22" t="s">
        <v>3688</v>
      </c>
      <c r="C3287" s="22" t="s">
        <v>1333</v>
      </c>
      <c r="D3287" s="27" t="s">
        <v>3685</v>
      </c>
      <c r="E3287" s="24" t="s">
        <v>38</v>
      </c>
      <c r="F3287" s="25" t="s">
        <v>1348</v>
      </c>
      <c r="G3287" s="22" t="s">
        <v>39</v>
      </c>
      <c r="H3287" s="26">
        <v>934013</v>
      </c>
      <c r="I3287" s="28"/>
      <c r="J3287" s="26">
        <v>74721</v>
      </c>
      <c r="K3287" s="26">
        <v>1008734</v>
      </c>
      <c r="L3287" s="22" t="s">
        <v>1336</v>
      </c>
      <c r="M3287" s="22"/>
      <c r="N3287">
        <f t="shared" si="250"/>
        <v>14667</v>
      </c>
      <c r="O3287">
        <f>+VLOOKUP(N3287,'Thanh toán '!O$8:P$8099,2,0)</f>
        <v>1008734</v>
      </c>
      <c r="P3287">
        <f t="shared" si="251"/>
        <v>1008734</v>
      </c>
      <c r="Q3287" s="30">
        <f t="shared" si="252"/>
        <v>0</v>
      </c>
    </row>
    <row r="3288" spans="1:17" hidden="1" x14ac:dyDescent="0.3">
      <c r="A3288" s="21">
        <v>23233</v>
      </c>
      <c r="B3288" s="22" t="s">
        <v>3689</v>
      </c>
      <c r="C3288" s="22" t="s">
        <v>1333</v>
      </c>
      <c r="D3288" s="27" t="s">
        <v>3685</v>
      </c>
      <c r="E3288" s="24" t="s">
        <v>38</v>
      </c>
      <c r="F3288" s="25" t="s">
        <v>1348</v>
      </c>
      <c r="G3288" s="22" t="s">
        <v>39</v>
      </c>
      <c r="H3288" s="26">
        <v>700329</v>
      </c>
      <c r="I3288" s="28"/>
      <c r="J3288" s="26">
        <v>56026</v>
      </c>
      <c r="K3288" s="26">
        <v>756355</v>
      </c>
      <c r="L3288" s="22" t="s">
        <v>1336</v>
      </c>
      <c r="M3288" s="22"/>
      <c r="N3288">
        <f t="shared" si="250"/>
        <v>14668</v>
      </c>
      <c r="O3288">
        <f>+VLOOKUP(N3288,'Thanh toán '!O$8:P$8099,2,0)</f>
        <v>756355</v>
      </c>
      <c r="P3288">
        <f t="shared" si="251"/>
        <v>756355</v>
      </c>
      <c r="Q3288" s="30">
        <f t="shared" si="252"/>
        <v>0</v>
      </c>
    </row>
    <row r="3289" spans="1:17" hidden="1" x14ac:dyDescent="0.3">
      <c r="A3289" s="21">
        <v>23234</v>
      </c>
      <c r="B3289" s="22" t="s">
        <v>3690</v>
      </c>
      <c r="C3289" s="22" t="s">
        <v>1333</v>
      </c>
      <c r="D3289" s="27" t="s">
        <v>3685</v>
      </c>
      <c r="E3289" s="24" t="s">
        <v>38</v>
      </c>
      <c r="F3289" s="25" t="s">
        <v>1348</v>
      </c>
      <c r="G3289" s="22" t="s">
        <v>39</v>
      </c>
      <c r="H3289" s="26">
        <v>1152445</v>
      </c>
      <c r="I3289" s="28"/>
      <c r="J3289" s="26">
        <v>92196</v>
      </c>
      <c r="K3289" s="26">
        <v>1244641</v>
      </c>
      <c r="L3289" s="22" t="s">
        <v>1336</v>
      </c>
      <c r="M3289" s="22"/>
      <c r="N3289">
        <f t="shared" si="250"/>
        <v>14669</v>
      </c>
      <c r="O3289">
        <f>+VLOOKUP(N3289,'Thanh toán '!O$8:P$8099,2,0)</f>
        <v>1244641</v>
      </c>
      <c r="P3289">
        <f t="shared" si="251"/>
        <v>1244641</v>
      </c>
      <c r="Q3289" s="30">
        <f t="shared" si="252"/>
        <v>0</v>
      </c>
    </row>
    <row r="3290" spans="1:17" hidden="1" x14ac:dyDescent="0.3">
      <c r="A3290" s="21">
        <v>23235</v>
      </c>
      <c r="B3290" s="22" t="s">
        <v>3691</v>
      </c>
      <c r="C3290" s="22" t="s">
        <v>1333</v>
      </c>
      <c r="D3290" s="27" t="s">
        <v>3685</v>
      </c>
      <c r="E3290" s="24" t="s">
        <v>38</v>
      </c>
      <c r="F3290" s="25" t="s">
        <v>1348</v>
      </c>
      <c r="G3290" s="22" t="s">
        <v>39</v>
      </c>
      <c r="H3290" s="26">
        <v>1665870</v>
      </c>
      <c r="I3290" s="28"/>
      <c r="J3290" s="26">
        <v>133270</v>
      </c>
      <c r="K3290" s="26">
        <v>1799140</v>
      </c>
      <c r="L3290" s="22" t="s">
        <v>1336</v>
      </c>
      <c r="M3290" s="22"/>
      <c r="N3290">
        <f t="shared" si="250"/>
        <v>14670</v>
      </c>
      <c r="O3290">
        <f>+VLOOKUP(N3290,'Thanh toán '!O$8:P$8099,2,0)</f>
        <v>1799140</v>
      </c>
      <c r="P3290">
        <f t="shared" si="251"/>
        <v>1799140</v>
      </c>
      <c r="Q3290" s="30">
        <f t="shared" si="252"/>
        <v>0</v>
      </c>
    </row>
    <row r="3291" spans="1:17" ht="26.3" hidden="1" x14ac:dyDescent="0.3">
      <c r="A3291" s="21">
        <v>23236</v>
      </c>
      <c r="B3291" s="22" t="s">
        <v>3692</v>
      </c>
      <c r="C3291" s="22" t="s">
        <v>1333</v>
      </c>
      <c r="D3291" s="27" t="s">
        <v>3685</v>
      </c>
      <c r="E3291" s="24" t="s">
        <v>99</v>
      </c>
      <c r="F3291" s="25" t="s">
        <v>1392</v>
      </c>
      <c r="G3291" s="22" t="s">
        <v>100</v>
      </c>
      <c r="H3291" s="26">
        <v>322480</v>
      </c>
      <c r="I3291" s="28"/>
      <c r="J3291" s="26">
        <v>25798</v>
      </c>
      <c r="K3291" s="26">
        <v>348278</v>
      </c>
      <c r="L3291" s="22" t="s">
        <v>1336</v>
      </c>
      <c r="M3291" s="22"/>
      <c r="N3291">
        <f t="shared" si="250"/>
        <v>14671</v>
      </c>
      <c r="O3291">
        <f>+VLOOKUP(N3291,'Thanh toán '!O$8:P$8099,2,0)</f>
        <v>348278</v>
      </c>
      <c r="P3291">
        <f t="shared" si="251"/>
        <v>348278</v>
      </c>
      <c r="Q3291" s="30">
        <f t="shared" si="252"/>
        <v>0</v>
      </c>
    </row>
    <row r="3292" spans="1:17" ht="26.3" hidden="1" x14ac:dyDescent="0.3">
      <c r="A3292" s="21">
        <v>23237</v>
      </c>
      <c r="B3292" s="22" t="s">
        <v>3693</v>
      </c>
      <c r="C3292" s="22" t="s">
        <v>1333</v>
      </c>
      <c r="D3292" s="27" t="s">
        <v>3685</v>
      </c>
      <c r="E3292" s="24" t="s">
        <v>99</v>
      </c>
      <c r="F3292" s="25" t="s">
        <v>1392</v>
      </c>
      <c r="G3292" s="22" t="s">
        <v>100</v>
      </c>
      <c r="H3292" s="26">
        <v>1173355</v>
      </c>
      <c r="I3292" s="28"/>
      <c r="J3292" s="26">
        <v>93868</v>
      </c>
      <c r="K3292" s="26">
        <v>1267223</v>
      </c>
      <c r="L3292" s="22" t="s">
        <v>1336</v>
      </c>
      <c r="M3292" s="22"/>
      <c r="N3292">
        <f t="shared" si="250"/>
        <v>14672</v>
      </c>
      <c r="O3292">
        <f>+VLOOKUP(N3292,'Thanh toán '!O$8:P$8099,2,0)</f>
        <v>1267223</v>
      </c>
      <c r="P3292">
        <f t="shared" si="251"/>
        <v>1267223</v>
      </c>
      <c r="Q3292" s="30">
        <f t="shared" si="252"/>
        <v>0</v>
      </c>
    </row>
    <row r="3293" spans="1:17" hidden="1" x14ac:dyDescent="0.3">
      <c r="A3293" s="21">
        <v>23242</v>
      </c>
      <c r="B3293" s="22" t="s">
        <v>3694</v>
      </c>
      <c r="C3293" s="22" t="s">
        <v>1333</v>
      </c>
      <c r="D3293" s="27" t="s">
        <v>3685</v>
      </c>
      <c r="E3293" s="24" t="s">
        <v>38</v>
      </c>
      <c r="F3293" s="25" t="s">
        <v>1348</v>
      </c>
      <c r="G3293" s="22" t="s">
        <v>39</v>
      </c>
      <c r="H3293" s="26">
        <v>1173355</v>
      </c>
      <c r="I3293" s="28"/>
      <c r="J3293" s="26">
        <v>93868</v>
      </c>
      <c r="K3293" s="26">
        <v>1267223</v>
      </c>
      <c r="L3293" s="22" t="s">
        <v>1336</v>
      </c>
      <c r="M3293" s="22"/>
      <c r="N3293">
        <f t="shared" si="250"/>
        <v>14677</v>
      </c>
      <c r="O3293">
        <f>+VLOOKUP(N3293,'Thanh toán '!O$8:P$8099,2,0)</f>
        <v>1267223</v>
      </c>
      <c r="P3293">
        <f t="shared" si="251"/>
        <v>1267223</v>
      </c>
      <c r="Q3293" s="30">
        <f t="shared" si="252"/>
        <v>0</v>
      </c>
    </row>
    <row r="3294" spans="1:17" hidden="1" x14ac:dyDescent="0.3">
      <c r="A3294" s="21">
        <v>23243</v>
      </c>
      <c r="B3294" s="22" t="s">
        <v>3695</v>
      </c>
      <c r="C3294" s="22" t="s">
        <v>1333</v>
      </c>
      <c r="D3294" s="27" t="s">
        <v>3685</v>
      </c>
      <c r="E3294" s="24" t="s">
        <v>372</v>
      </c>
      <c r="F3294" s="25" t="s">
        <v>1512</v>
      </c>
      <c r="G3294" s="22" t="s">
        <v>373</v>
      </c>
      <c r="H3294" s="26">
        <v>2440220</v>
      </c>
      <c r="I3294" s="28"/>
      <c r="J3294" s="26">
        <v>195218</v>
      </c>
      <c r="K3294" s="26">
        <v>2635438</v>
      </c>
      <c r="L3294" s="22" t="s">
        <v>1336</v>
      </c>
      <c r="M3294" s="22"/>
      <c r="N3294">
        <f t="shared" si="250"/>
        <v>14678</v>
      </c>
      <c r="O3294">
        <f>+VLOOKUP(N3294,'Thanh toán '!O$8:P$8099,2,0)</f>
        <v>2635438</v>
      </c>
      <c r="P3294">
        <f t="shared" si="251"/>
        <v>2635438</v>
      </c>
      <c r="Q3294" s="30">
        <f t="shared" si="252"/>
        <v>0</v>
      </c>
    </row>
    <row r="3295" spans="1:17" hidden="1" x14ac:dyDescent="0.3">
      <c r="A3295" s="21">
        <v>23244</v>
      </c>
      <c r="B3295" s="22" t="s">
        <v>3696</v>
      </c>
      <c r="C3295" s="22" t="s">
        <v>1333</v>
      </c>
      <c r="D3295" s="27" t="s">
        <v>3685</v>
      </c>
      <c r="E3295" s="24" t="s">
        <v>38</v>
      </c>
      <c r="F3295" s="25" t="s">
        <v>1348</v>
      </c>
      <c r="G3295" s="22" t="s">
        <v>39</v>
      </c>
      <c r="H3295" s="26">
        <v>1163398</v>
      </c>
      <c r="I3295" s="28"/>
      <c r="J3295" s="26">
        <v>93072</v>
      </c>
      <c r="K3295" s="26">
        <v>1256470</v>
      </c>
      <c r="L3295" s="22" t="s">
        <v>1336</v>
      </c>
      <c r="M3295" s="22"/>
      <c r="N3295">
        <f t="shared" si="250"/>
        <v>14679</v>
      </c>
      <c r="O3295">
        <f>+VLOOKUP(N3295,'Thanh toán '!O$8:P$8099,2,0)</f>
        <v>1256470</v>
      </c>
      <c r="P3295">
        <f t="shared" si="251"/>
        <v>1256470</v>
      </c>
      <c r="Q3295" s="30">
        <f t="shared" si="252"/>
        <v>0</v>
      </c>
    </row>
    <row r="3296" spans="1:17" hidden="1" x14ac:dyDescent="0.3">
      <c r="A3296" s="21">
        <v>23245</v>
      </c>
      <c r="B3296" s="22" t="s">
        <v>3697</v>
      </c>
      <c r="C3296" s="22" t="s">
        <v>1333</v>
      </c>
      <c r="D3296" s="27" t="s">
        <v>3685</v>
      </c>
      <c r="E3296" s="24" t="s">
        <v>38</v>
      </c>
      <c r="F3296" s="25" t="s">
        <v>1348</v>
      </c>
      <c r="G3296" s="22" t="s">
        <v>39</v>
      </c>
      <c r="H3296" s="26">
        <v>553467</v>
      </c>
      <c r="I3296" s="28"/>
      <c r="J3296" s="26">
        <v>44277</v>
      </c>
      <c r="K3296" s="26">
        <v>597744</v>
      </c>
      <c r="L3296" s="22" t="s">
        <v>1336</v>
      </c>
      <c r="M3296" s="22"/>
      <c r="N3296">
        <f t="shared" si="250"/>
        <v>14680</v>
      </c>
      <c r="O3296">
        <f>+VLOOKUP(N3296,'Thanh toán '!O$8:P$8099,2,0)</f>
        <v>597744</v>
      </c>
      <c r="P3296">
        <f t="shared" si="251"/>
        <v>597744</v>
      </c>
      <c r="Q3296" s="30">
        <f t="shared" si="252"/>
        <v>0</v>
      </c>
    </row>
    <row r="3297" spans="1:17" hidden="1" x14ac:dyDescent="0.3">
      <c r="A3297" s="21">
        <v>23260</v>
      </c>
      <c r="B3297" s="22" t="s">
        <v>3698</v>
      </c>
      <c r="C3297" s="22" t="s">
        <v>1333</v>
      </c>
      <c r="D3297" s="27" t="s">
        <v>3685</v>
      </c>
      <c r="E3297" s="24" t="s">
        <v>45</v>
      </c>
      <c r="F3297" s="25" t="s">
        <v>1383</v>
      </c>
      <c r="G3297" s="22" t="s">
        <v>46</v>
      </c>
      <c r="H3297" s="26">
        <v>1749000</v>
      </c>
      <c r="I3297" s="28"/>
      <c r="J3297" s="26">
        <v>139920</v>
      </c>
      <c r="K3297" s="26">
        <v>1888920</v>
      </c>
      <c r="L3297" s="22" t="s">
        <v>1336</v>
      </c>
      <c r="M3297" s="22"/>
      <c r="N3297">
        <f t="shared" si="250"/>
        <v>14696</v>
      </c>
      <c r="O3297">
        <f>+VLOOKUP(N3297,'Thanh toán '!O$8:P$8099,2,0)</f>
        <v>1888920</v>
      </c>
      <c r="P3297">
        <f t="shared" si="251"/>
        <v>1888920</v>
      </c>
      <c r="Q3297" s="30">
        <f t="shared" si="252"/>
        <v>0</v>
      </c>
    </row>
    <row r="3298" spans="1:17" hidden="1" x14ac:dyDescent="0.3">
      <c r="A3298" s="21">
        <v>23262</v>
      </c>
      <c r="B3298" s="22" t="s">
        <v>3699</v>
      </c>
      <c r="C3298" s="22" t="s">
        <v>1333</v>
      </c>
      <c r="D3298" s="27" t="s">
        <v>3685</v>
      </c>
      <c r="E3298" s="24" t="s">
        <v>38</v>
      </c>
      <c r="F3298" s="25" t="s">
        <v>1348</v>
      </c>
      <c r="G3298" s="22" t="s">
        <v>39</v>
      </c>
      <c r="H3298" s="26">
        <v>922445</v>
      </c>
      <c r="I3298" s="28"/>
      <c r="J3298" s="26">
        <v>73796</v>
      </c>
      <c r="K3298" s="26">
        <v>996241</v>
      </c>
      <c r="L3298" s="22" t="s">
        <v>1336</v>
      </c>
      <c r="M3298" s="22"/>
      <c r="N3298">
        <f t="shared" si="250"/>
        <v>14698</v>
      </c>
      <c r="O3298">
        <f>+VLOOKUP(N3298,'Thanh toán '!O$8:P$8099,2,0)</f>
        <v>996241</v>
      </c>
      <c r="P3298">
        <f t="shared" si="251"/>
        <v>996241</v>
      </c>
      <c r="Q3298" s="30">
        <f t="shared" si="252"/>
        <v>0</v>
      </c>
    </row>
    <row r="3299" spans="1:17" hidden="1" x14ac:dyDescent="0.3">
      <c r="A3299" s="21">
        <v>23264</v>
      </c>
      <c r="B3299" s="22" t="s">
        <v>3700</v>
      </c>
      <c r="C3299" s="22" t="s">
        <v>1333</v>
      </c>
      <c r="D3299" s="27" t="s">
        <v>3685</v>
      </c>
      <c r="E3299" s="24" t="s">
        <v>38</v>
      </c>
      <c r="F3299" s="25" t="s">
        <v>1348</v>
      </c>
      <c r="G3299" s="22" t="s">
        <v>39</v>
      </c>
      <c r="H3299" s="26">
        <v>912488</v>
      </c>
      <c r="I3299" s="28"/>
      <c r="J3299" s="26">
        <v>72999</v>
      </c>
      <c r="K3299" s="26">
        <v>985487</v>
      </c>
      <c r="L3299" s="22" t="s">
        <v>1336</v>
      </c>
      <c r="M3299" s="22"/>
      <c r="N3299">
        <f t="shared" si="250"/>
        <v>14700</v>
      </c>
      <c r="O3299">
        <f>+VLOOKUP(N3299,'Thanh toán '!O$8:P$8099,2,0)</f>
        <v>985487</v>
      </c>
      <c r="P3299">
        <f t="shared" si="251"/>
        <v>985487</v>
      </c>
      <c r="Q3299" s="30">
        <f t="shared" si="252"/>
        <v>0</v>
      </c>
    </row>
    <row r="3300" spans="1:17" hidden="1" x14ac:dyDescent="0.3">
      <c r="A3300" s="21">
        <v>23265</v>
      </c>
      <c r="B3300" s="22" t="s">
        <v>3701</v>
      </c>
      <c r="C3300" s="22" t="s">
        <v>1333</v>
      </c>
      <c r="D3300" s="27" t="s">
        <v>3685</v>
      </c>
      <c r="E3300" s="24" t="s">
        <v>38</v>
      </c>
      <c r="F3300" s="25" t="s">
        <v>1348</v>
      </c>
      <c r="G3300" s="22" t="s">
        <v>39</v>
      </c>
      <c r="H3300" s="26">
        <v>1569304</v>
      </c>
      <c r="I3300" s="28"/>
      <c r="J3300" s="26">
        <v>125544</v>
      </c>
      <c r="K3300" s="26">
        <v>1694848</v>
      </c>
      <c r="L3300" s="22" t="s">
        <v>1336</v>
      </c>
      <c r="M3300" s="22"/>
      <c r="N3300">
        <f t="shared" si="250"/>
        <v>14701</v>
      </c>
      <c r="O3300">
        <f>+VLOOKUP(N3300,'Thanh toán '!O$8:P$8099,2,0)</f>
        <v>1694848</v>
      </c>
      <c r="P3300">
        <f t="shared" si="251"/>
        <v>1694848</v>
      </c>
      <c r="Q3300" s="30">
        <f t="shared" si="252"/>
        <v>0</v>
      </c>
    </row>
    <row r="3301" spans="1:17" hidden="1" x14ac:dyDescent="0.3">
      <c r="A3301" s="21">
        <v>23266</v>
      </c>
      <c r="B3301" s="22" t="s">
        <v>3702</v>
      </c>
      <c r="C3301" s="22" t="s">
        <v>1333</v>
      </c>
      <c r="D3301" s="27" t="s">
        <v>3685</v>
      </c>
      <c r="E3301" s="24" t="s">
        <v>38</v>
      </c>
      <c r="F3301" s="25" t="s">
        <v>1348</v>
      </c>
      <c r="G3301" s="22" t="s">
        <v>39</v>
      </c>
      <c r="H3301" s="26">
        <v>1629695</v>
      </c>
      <c r="I3301" s="28"/>
      <c r="J3301" s="26">
        <v>130376</v>
      </c>
      <c r="K3301" s="26">
        <v>1760071</v>
      </c>
      <c r="L3301" s="22" t="s">
        <v>1336</v>
      </c>
      <c r="M3301" s="22"/>
      <c r="N3301">
        <f t="shared" si="250"/>
        <v>14702</v>
      </c>
      <c r="O3301">
        <f>+VLOOKUP(N3301,'Thanh toán '!O$8:P$8099,2,0)</f>
        <v>1760071</v>
      </c>
      <c r="P3301">
        <f t="shared" si="251"/>
        <v>1760071</v>
      </c>
      <c r="Q3301" s="30">
        <f t="shared" si="252"/>
        <v>0</v>
      </c>
    </row>
    <row r="3302" spans="1:17" hidden="1" x14ac:dyDescent="0.3">
      <c r="A3302" s="21">
        <v>23268</v>
      </c>
      <c r="B3302" s="22" t="s">
        <v>3703</v>
      </c>
      <c r="C3302" s="22" t="s">
        <v>1333</v>
      </c>
      <c r="D3302" s="27" t="s">
        <v>3685</v>
      </c>
      <c r="E3302" s="24" t="s">
        <v>38</v>
      </c>
      <c r="F3302" s="25" t="s">
        <v>1348</v>
      </c>
      <c r="G3302" s="22" t="s">
        <v>39</v>
      </c>
      <c r="H3302" s="26">
        <v>592955</v>
      </c>
      <c r="I3302" s="28"/>
      <c r="J3302" s="26">
        <v>47436</v>
      </c>
      <c r="K3302" s="26">
        <v>640391</v>
      </c>
      <c r="L3302" s="22" t="s">
        <v>1336</v>
      </c>
      <c r="M3302" s="22"/>
      <c r="N3302">
        <f t="shared" si="250"/>
        <v>14704</v>
      </c>
      <c r="O3302">
        <f>+VLOOKUP(N3302,'Thanh toán '!O$8:P$8099,2,0)</f>
        <v>640391</v>
      </c>
      <c r="P3302">
        <f t="shared" si="251"/>
        <v>640391</v>
      </c>
      <c r="Q3302" s="30">
        <f t="shared" si="252"/>
        <v>0</v>
      </c>
    </row>
    <row r="3303" spans="1:17" hidden="1" x14ac:dyDescent="0.3">
      <c r="A3303" s="21">
        <v>23269</v>
      </c>
      <c r="B3303" s="22" t="s">
        <v>3704</v>
      </c>
      <c r="C3303" s="22" t="s">
        <v>1333</v>
      </c>
      <c r="D3303" s="27" t="s">
        <v>3685</v>
      </c>
      <c r="E3303" s="24" t="s">
        <v>38</v>
      </c>
      <c r="F3303" s="25" t="s">
        <v>1348</v>
      </c>
      <c r="G3303" s="22" t="s">
        <v>39</v>
      </c>
      <c r="H3303" s="26">
        <v>737956</v>
      </c>
      <c r="I3303" s="28"/>
      <c r="J3303" s="26">
        <v>59036</v>
      </c>
      <c r="K3303" s="26">
        <v>796992</v>
      </c>
      <c r="L3303" s="22" t="s">
        <v>1336</v>
      </c>
      <c r="M3303" s="22"/>
      <c r="N3303">
        <f t="shared" si="250"/>
        <v>14705</v>
      </c>
      <c r="O3303">
        <f>+VLOOKUP(N3303,'Thanh toán '!O$8:P$8099,2,0)</f>
        <v>796992</v>
      </c>
      <c r="P3303">
        <f t="shared" si="251"/>
        <v>796992</v>
      </c>
      <c r="Q3303" s="30">
        <f t="shared" si="252"/>
        <v>0</v>
      </c>
    </row>
    <row r="3304" spans="1:17" hidden="1" x14ac:dyDescent="0.3">
      <c r="A3304" s="21">
        <v>23270</v>
      </c>
      <c r="B3304" s="22" t="s">
        <v>3705</v>
      </c>
      <c r="C3304" s="22" t="s">
        <v>1333</v>
      </c>
      <c r="D3304" s="27" t="s">
        <v>3685</v>
      </c>
      <c r="E3304" s="24" t="s">
        <v>38</v>
      </c>
      <c r="F3304" s="25" t="s">
        <v>1348</v>
      </c>
      <c r="G3304" s="22" t="s">
        <v>39</v>
      </c>
      <c r="H3304" s="26">
        <v>922445</v>
      </c>
      <c r="I3304" s="28"/>
      <c r="J3304" s="26">
        <v>73796</v>
      </c>
      <c r="K3304" s="26">
        <v>996241</v>
      </c>
      <c r="L3304" s="22" t="s">
        <v>1336</v>
      </c>
      <c r="M3304" s="22"/>
      <c r="N3304">
        <f t="shared" si="250"/>
        <v>14706</v>
      </c>
      <c r="O3304">
        <f>+VLOOKUP(N3304,'Thanh toán '!O$8:P$8099,2,0)</f>
        <v>996241</v>
      </c>
      <c r="P3304">
        <f t="shared" si="251"/>
        <v>996241</v>
      </c>
      <c r="Q3304" s="30">
        <f t="shared" si="252"/>
        <v>0</v>
      </c>
    </row>
    <row r="3305" spans="1:17" hidden="1" x14ac:dyDescent="0.3">
      <c r="A3305" s="21">
        <v>23271</v>
      </c>
      <c r="B3305" s="22" t="s">
        <v>3706</v>
      </c>
      <c r="C3305" s="22" t="s">
        <v>1333</v>
      </c>
      <c r="D3305" s="27" t="s">
        <v>3685</v>
      </c>
      <c r="E3305" s="24" t="s">
        <v>38</v>
      </c>
      <c r="F3305" s="25" t="s">
        <v>1348</v>
      </c>
      <c r="G3305" s="22" t="s">
        <v>39</v>
      </c>
      <c r="H3305" s="26">
        <v>704013</v>
      </c>
      <c r="I3305" s="28"/>
      <c r="J3305" s="26">
        <v>56321</v>
      </c>
      <c r="K3305" s="26">
        <v>760334</v>
      </c>
      <c r="L3305" s="22" t="s">
        <v>1336</v>
      </c>
      <c r="M3305" s="22"/>
      <c r="N3305">
        <f t="shared" si="250"/>
        <v>14707</v>
      </c>
      <c r="O3305">
        <f>+VLOOKUP(N3305,'Thanh toán '!O$8:P$8099,2,0)</f>
        <v>760334</v>
      </c>
      <c r="P3305">
        <f t="shared" si="251"/>
        <v>760334</v>
      </c>
      <c r="Q3305" s="30">
        <f t="shared" ref="Q3305:Q3339" si="253">+O3305-K3305</f>
        <v>0</v>
      </c>
    </row>
    <row r="3306" spans="1:17" hidden="1" x14ac:dyDescent="0.3">
      <c r="A3306" s="21">
        <v>23273</v>
      </c>
      <c r="B3306" s="22" t="s">
        <v>3707</v>
      </c>
      <c r="C3306" s="22" t="s">
        <v>1333</v>
      </c>
      <c r="D3306" s="27" t="s">
        <v>3685</v>
      </c>
      <c r="E3306" s="24" t="s">
        <v>38</v>
      </c>
      <c r="F3306" s="25" t="s">
        <v>1348</v>
      </c>
      <c r="G3306" s="22" t="s">
        <v>39</v>
      </c>
      <c r="H3306" s="26">
        <v>533902</v>
      </c>
      <c r="I3306" s="28"/>
      <c r="J3306" s="26">
        <v>42712</v>
      </c>
      <c r="K3306" s="26">
        <v>576614</v>
      </c>
      <c r="L3306" s="22" t="s">
        <v>1336</v>
      </c>
      <c r="M3306" s="22"/>
      <c r="N3306">
        <f t="shared" si="250"/>
        <v>14709</v>
      </c>
      <c r="O3306">
        <f>+VLOOKUP(N3306,'Thanh toán '!O$8:P$8099,2,0)</f>
        <v>576614</v>
      </c>
      <c r="P3306">
        <f t="shared" si="251"/>
        <v>576614</v>
      </c>
      <c r="Q3306" s="30">
        <f t="shared" si="253"/>
        <v>0</v>
      </c>
    </row>
    <row r="3307" spans="1:17" hidden="1" x14ac:dyDescent="0.3">
      <c r="A3307" s="21">
        <v>23280</v>
      </c>
      <c r="B3307" s="22" t="s">
        <v>3708</v>
      </c>
      <c r="C3307" s="22" t="s">
        <v>1333</v>
      </c>
      <c r="D3307" s="27" t="s">
        <v>3685</v>
      </c>
      <c r="E3307" s="24" t="s">
        <v>321</v>
      </c>
      <c r="F3307" s="25" t="s">
        <v>2497</v>
      </c>
      <c r="G3307" s="22" t="s">
        <v>322</v>
      </c>
      <c r="H3307" s="26">
        <v>752730</v>
      </c>
      <c r="I3307" s="28"/>
      <c r="J3307" s="26">
        <v>60218</v>
      </c>
      <c r="K3307" s="26">
        <v>812948</v>
      </c>
      <c r="L3307" s="22" t="s">
        <v>1336</v>
      </c>
      <c r="M3307" s="22"/>
      <c r="N3307">
        <f t="shared" si="250"/>
        <v>14720</v>
      </c>
      <c r="O3307">
        <f>+VLOOKUP(N3307,'Thanh toán '!O$8:P$8099,2,0)</f>
        <v>812948</v>
      </c>
      <c r="P3307">
        <f t="shared" si="251"/>
        <v>812948</v>
      </c>
      <c r="Q3307" s="30">
        <f t="shared" si="253"/>
        <v>0</v>
      </c>
    </row>
    <row r="3308" spans="1:17" ht="26.3" hidden="1" x14ac:dyDescent="0.3">
      <c r="A3308" s="21">
        <v>23281</v>
      </c>
      <c r="B3308" s="22" t="s">
        <v>3709</v>
      </c>
      <c r="C3308" s="22" t="s">
        <v>1333</v>
      </c>
      <c r="D3308" s="27" t="s">
        <v>3685</v>
      </c>
      <c r="E3308" s="24" t="s">
        <v>105</v>
      </c>
      <c r="F3308" s="25" t="s">
        <v>1457</v>
      </c>
      <c r="G3308" s="22" t="s">
        <v>106</v>
      </c>
      <c r="H3308" s="26">
        <v>1000790</v>
      </c>
      <c r="I3308" s="28"/>
      <c r="J3308" s="26">
        <v>80063</v>
      </c>
      <c r="K3308" s="26">
        <v>1080853</v>
      </c>
      <c r="L3308" s="22" t="s">
        <v>1336</v>
      </c>
      <c r="M3308" s="22"/>
      <c r="N3308">
        <f t="shared" si="250"/>
        <v>14721</v>
      </c>
      <c r="O3308">
        <f>+VLOOKUP(N3308,'Thanh toán '!O$8:P$8099,2,0)</f>
        <v>1080853</v>
      </c>
      <c r="P3308">
        <f t="shared" si="251"/>
        <v>1080853</v>
      </c>
      <c r="Q3308" s="30">
        <f t="shared" si="253"/>
        <v>0</v>
      </c>
    </row>
    <row r="3309" spans="1:17" hidden="1" x14ac:dyDescent="0.3">
      <c r="A3309" s="21">
        <v>23282</v>
      </c>
      <c r="B3309" s="22" t="s">
        <v>3710</v>
      </c>
      <c r="C3309" s="22" t="s">
        <v>1333</v>
      </c>
      <c r="D3309" s="27" t="s">
        <v>3711</v>
      </c>
      <c r="E3309" s="24" t="s">
        <v>32</v>
      </c>
      <c r="F3309" s="25" t="s">
        <v>1335</v>
      </c>
      <c r="G3309" s="22" t="s">
        <v>33</v>
      </c>
      <c r="H3309" s="26">
        <v>1570580</v>
      </c>
      <c r="I3309" s="28"/>
      <c r="J3309" s="26">
        <v>125646</v>
      </c>
      <c r="K3309" s="26">
        <v>1696226</v>
      </c>
      <c r="L3309" s="22" t="s">
        <v>1336</v>
      </c>
      <c r="M3309" s="22"/>
      <c r="N3309">
        <f t="shared" si="250"/>
        <v>14722</v>
      </c>
      <c r="O3309">
        <f>+VLOOKUP(N3309,'Thanh toán '!O$8:P$8099,2,0)</f>
        <v>1696226</v>
      </c>
      <c r="P3309">
        <f t="shared" si="251"/>
        <v>1696226</v>
      </c>
      <c r="Q3309" s="30">
        <f t="shared" si="253"/>
        <v>0</v>
      </c>
    </row>
    <row r="3310" spans="1:17" hidden="1" x14ac:dyDescent="0.3">
      <c r="A3310" s="21">
        <v>23283</v>
      </c>
      <c r="B3310" s="22" t="s">
        <v>3712</v>
      </c>
      <c r="C3310" s="22" t="s">
        <v>1333</v>
      </c>
      <c r="D3310" s="27" t="s">
        <v>3711</v>
      </c>
      <c r="E3310" s="24" t="s">
        <v>206</v>
      </c>
      <c r="F3310" s="25" t="s">
        <v>1390</v>
      </c>
      <c r="G3310" s="22" t="s">
        <v>207</v>
      </c>
      <c r="H3310" s="26">
        <v>2400180</v>
      </c>
      <c r="I3310" s="28"/>
      <c r="J3310" s="26">
        <v>192014</v>
      </c>
      <c r="K3310" s="26">
        <v>2592194</v>
      </c>
      <c r="L3310" s="22" t="s">
        <v>1336</v>
      </c>
      <c r="M3310" s="22"/>
      <c r="N3310">
        <f t="shared" si="250"/>
        <v>14723</v>
      </c>
      <c r="O3310">
        <f>+VLOOKUP(N3310,'Thanh toán '!O$8:P$8099,2,0)</f>
        <v>2592194</v>
      </c>
      <c r="P3310">
        <f t="shared" si="251"/>
        <v>2592194</v>
      </c>
      <c r="Q3310" s="30">
        <f t="shared" si="253"/>
        <v>0</v>
      </c>
    </row>
    <row r="3311" spans="1:17" hidden="1" x14ac:dyDescent="0.3">
      <c r="A3311" s="21">
        <v>23285</v>
      </c>
      <c r="B3311" s="22" t="s">
        <v>3713</v>
      </c>
      <c r="C3311" s="22" t="s">
        <v>1333</v>
      </c>
      <c r="D3311" s="27" t="s">
        <v>3711</v>
      </c>
      <c r="E3311" s="24" t="s">
        <v>38</v>
      </c>
      <c r="F3311" s="25" t="s">
        <v>1348</v>
      </c>
      <c r="G3311" s="22" t="s">
        <v>39</v>
      </c>
      <c r="H3311" s="26">
        <v>1626869</v>
      </c>
      <c r="I3311" s="28"/>
      <c r="J3311" s="26">
        <v>130150</v>
      </c>
      <c r="K3311" s="26">
        <v>1757019</v>
      </c>
      <c r="L3311" s="22" t="s">
        <v>1336</v>
      </c>
      <c r="M3311" s="22"/>
      <c r="N3311">
        <f t="shared" si="250"/>
        <v>14725</v>
      </c>
      <c r="O3311">
        <f>+VLOOKUP(N3311,'Thanh toán '!O$8:P$8099,2,0)</f>
        <v>1757019</v>
      </c>
      <c r="P3311">
        <f t="shared" si="251"/>
        <v>1757019</v>
      </c>
      <c r="Q3311" s="30">
        <f t="shared" si="253"/>
        <v>0</v>
      </c>
    </row>
    <row r="3312" spans="1:17" hidden="1" x14ac:dyDescent="0.3">
      <c r="A3312" s="21">
        <v>23286</v>
      </c>
      <c r="B3312" s="22" t="s">
        <v>3714</v>
      </c>
      <c r="C3312" s="22" t="s">
        <v>1333</v>
      </c>
      <c r="D3312" s="27" t="s">
        <v>3711</v>
      </c>
      <c r="E3312" s="24" t="s">
        <v>38</v>
      </c>
      <c r="F3312" s="25" t="s">
        <v>1348</v>
      </c>
      <c r="G3312" s="22" t="s">
        <v>39</v>
      </c>
      <c r="H3312" s="26">
        <v>1901860</v>
      </c>
      <c r="I3312" s="28"/>
      <c r="J3312" s="26">
        <v>152149</v>
      </c>
      <c r="K3312" s="26">
        <v>2054009</v>
      </c>
      <c r="L3312" s="22" t="s">
        <v>1336</v>
      </c>
      <c r="M3312" s="22"/>
      <c r="N3312">
        <f t="shared" si="250"/>
        <v>14726</v>
      </c>
      <c r="O3312">
        <f>+VLOOKUP(N3312,'Thanh toán '!O$8:P$8099,2,0)</f>
        <v>2054009</v>
      </c>
      <c r="P3312">
        <f t="shared" si="251"/>
        <v>2054009</v>
      </c>
      <c r="Q3312" s="30">
        <f t="shared" si="253"/>
        <v>0</v>
      </c>
    </row>
    <row r="3313" spans="1:17" hidden="1" x14ac:dyDescent="0.3">
      <c r="A3313" s="21">
        <v>23287</v>
      </c>
      <c r="B3313" s="22" t="s">
        <v>3715</v>
      </c>
      <c r="C3313" s="22" t="s">
        <v>1333</v>
      </c>
      <c r="D3313" s="27" t="s">
        <v>3711</v>
      </c>
      <c r="E3313" s="24" t="s">
        <v>38</v>
      </c>
      <c r="F3313" s="25" t="s">
        <v>1348</v>
      </c>
      <c r="G3313" s="22" t="s">
        <v>39</v>
      </c>
      <c r="H3313" s="26">
        <v>1173355</v>
      </c>
      <c r="I3313" s="28"/>
      <c r="J3313" s="26">
        <v>93868</v>
      </c>
      <c r="K3313" s="26">
        <v>1267223</v>
      </c>
      <c r="L3313" s="22" t="s">
        <v>1336</v>
      </c>
      <c r="M3313" s="22"/>
      <c r="N3313">
        <f t="shared" si="250"/>
        <v>14727</v>
      </c>
      <c r="O3313">
        <f>+VLOOKUP(N3313,'Thanh toán '!O$8:P$8099,2,0)</f>
        <v>1267223</v>
      </c>
      <c r="P3313">
        <f t="shared" si="251"/>
        <v>1267223</v>
      </c>
      <c r="Q3313" s="30">
        <f t="shared" si="253"/>
        <v>0</v>
      </c>
    </row>
    <row r="3314" spans="1:17" hidden="1" x14ac:dyDescent="0.3">
      <c r="A3314" s="21">
        <v>23288</v>
      </c>
      <c r="B3314" s="22" t="s">
        <v>3716</v>
      </c>
      <c r="C3314" s="22" t="s">
        <v>1333</v>
      </c>
      <c r="D3314" s="27" t="s">
        <v>3711</v>
      </c>
      <c r="E3314" s="24" t="s">
        <v>38</v>
      </c>
      <c r="F3314" s="25" t="s">
        <v>1348</v>
      </c>
      <c r="G3314" s="22" t="s">
        <v>39</v>
      </c>
      <c r="H3314" s="26">
        <v>1500453</v>
      </c>
      <c r="I3314" s="28"/>
      <c r="J3314" s="26">
        <v>120036</v>
      </c>
      <c r="K3314" s="26">
        <v>1620489</v>
      </c>
      <c r="L3314" s="22" t="s">
        <v>1336</v>
      </c>
      <c r="M3314" s="22"/>
      <c r="N3314">
        <f t="shared" si="250"/>
        <v>14728</v>
      </c>
      <c r="O3314">
        <f>+VLOOKUP(N3314,'Thanh toán '!O$8:P$8099,2,0)</f>
        <v>1620489</v>
      </c>
      <c r="P3314">
        <f t="shared" si="251"/>
        <v>1620489</v>
      </c>
      <c r="Q3314" s="30">
        <f t="shared" si="253"/>
        <v>0</v>
      </c>
    </row>
    <row r="3315" spans="1:17" hidden="1" x14ac:dyDescent="0.3">
      <c r="A3315" s="21">
        <v>23291</v>
      </c>
      <c r="B3315" s="22" t="s">
        <v>3717</v>
      </c>
      <c r="C3315" s="22" t="s">
        <v>1333</v>
      </c>
      <c r="D3315" s="27" t="s">
        <v>3711</v>
      </c>
      <c r="E3315" s="24" t="s">
        <v>38</v>
      </c>
      <c r="F3315" s="25" t="s">
        <v>1348</v>
      </c>
      <c r="G3315" s="22" t="s">
        <v>39</v>
      </c>
      <c r="H3315" s="26">
        <v>813248</v>
      </c>
      <c r="I3315" s="28"/>
      <c r="J3315" s="26">
        <v>65060</v>
      </c>
      <c r="K3315" s="26">
        <v>878308</v>
      </c>
      <c r="L3315" s="22" t="s">
        <v>1336</v>
      </c>
      <c r="M3315" s="22"/>
      <c r="N3315">
        <f t="shared" si="250"/>
        <v>14731</v>
      </c>
      <c r="O3315">
        <f>+VLOOKUP(N3315,'Thanh toán '!O$8:P$8099,2,0)</f>
        <v>878308</v>
      </c>
      <c r="P3315">
        <f t="shared" si="251"/>
        <v>878308</v>
      </c>
      <c r="Q3315" s="30">
        <f t="shared" si="253"/>
        <v>0</v>
      </c>
    </row>
    <row r="3316" spans="1:17" hidden="1" x14ac:dyDescent="0.3">
      <c r="A3316" s="21">
        <v>23298</v>
      </c>
      <c r="B3316" s="22" t="s">
        <v>3718</v>
      </c>
      <c r="C3316" s="22" t="s">
        <v>1333</v>
      </c>
      <c r="D3316" s="27" t="s">
        <v>3711</v>
      </c>
      <c r="E3316" s="24" t="s">
        <v>38</v>
      </c>
      <c r="F3316" s="25" t="s">
        <v>1348</v>
      </c>
      <c r="G3316" s="22" t="s">
        <v>39</v>
      </c>
      <c r="H3316" s="26">
        <v>270600</v>
      </c>
      <c r="I3316" s="28"/>
      <c r="J3316" s="26">
        <v>21648</v>
      </c>
      <c r="K3316" s="26">
        <v>292248</v>
      </c>
      <c r="L3316" s="22" t="s">
        <v>1336</v>
      </c>
      <c r="M3316" s="22"/>
      <c r="N3316">
        <f t="shared" si="250"/>
        <v>14738</v>
      </c>
      <c r="O3316">
        <f>+VLOOKUP(N3316,'Thanh toán '!O$8:P$8099,2,0)</f>
        <v>292248</v>
      </c>
      <c r="P3316">
        <f t="shared" si="251"/>
        <v>292248</v>
      </c>
      <c r="Q3316" s="30">
        <f t="shared" si="253"/>
        <v>0</v>
      </c>
    </row>
    <row r="3317" spans="1:17" hidden="1" x14ac:dyDescent="0.3">
      <c r="A3317" s="21">
        <v>23299</v>
      </c>
      <c r="B3317" s="22" t="s">
        <v>3719</v>
      </c>
      <c r="C3317" s="22" t="s">
        <v>1333</v>
      </c>
      <c r="D3317" s="27" t="s">
        <v>3711</v>
      </c>
      <c r="E3317" s="24" t="s">
        <v>42</v>
      </c>
      <c r="F3317" s="25" t="s">
        <v>1359</v>
      </c>
      <c r="G3317" s="22" t="s">
        <v>43</v>
      </c>
      <c r="H3317" s="26">
        <v>2995510</v>
      </c>
      <c r="I3317" s="28"/>
      <c r="J3317" s="26">
        <v>239641</v>
      </c>
      <c r="K3317" s="26">
        <v>3235151</v>
      </c>
      <c r="L3317" s="22" t="s">
        <v>1336</v>
      </c>
      <c r="M3317" s="22"/>
      <c r="N3317">
        <f t="shared" si="250"/>
        <v>14739</v>
      </c>
      <c r="O3317">
        <f>+VLOOKUP(N3317,'Thanh toán '!O$8:P$8099,2,0)</f>
        <v>3235151</v>
      </c>
      <c r="P3317">
        <f t="shared" si="251"/>
        <v>3235151</v>
      </c>
      <c r="Q3317" s="30">
        <f t="shared" si="253"/>
        <v>0</v>
      </c>
    </row>
    <row r="3318" spans="1:17" hidden="1" x14ac:dyDescent="0.3">
      <c r="A3318" s="21">
        <v>23301</v>
      </c>
      <c r="B3318" s="22" t="s">
        <v>3720</v>
      </c>
      <c r="C3318" s="22" t="s">
        <v>1333</v>
      </c>
      <c r="D3318" s="27" t="s">
        <v>3711</v>
      </c>
      <c r="E3318" s="24" t="s">
        <v>710</v>
      </c>
      <c r="F3318" s="25" t="s">
        <v>1408</v>
      </c>
      <c r="G3318" s="22" t="s">
        <v>711</v>
      </c>
      <c r="H3318" s="26">
        <v>1902478</v>
      </c>
      <c r="I3318" s="28"/>
      <c r="J3318" s="26">
        <v>152198</v>
      </c>
      <c r="K3318" s="26">
        <v>2054676</v>
      </c>
      <c r="L3318" s="22" t="s">
        <v>1336</v>
      </c>
      <c r="M3318" s="22"/>
      <c r="N3318">
        <f t="shared" si="250"/>
        <v>14741</v>
      </c>
      <c r="O3318">
        <f>+VLOOKUP(N3318,'Thanh toán '!O$8:P$8099,2,0)</f>
        <v>2054676</v>
      </c>
      <c r="P3318">
        <f t="shared" si="251"/>
        <v>2054676</v>
      </c>
      <c r="Q3318" s="30">
        <f t="shared" si="253"/>
        <v>0</v>
      </c>
    </row>
    <row r="3319" spans="1:17" hidden="1" x14ac:dyDescent="0.3">
      <c r="A3319" s="21">
        <v>23302</v>
      </c>
      <c r="B3319" s="22" t="s">
        <v>3721</v>
      </c>
      <c r="C3319" s="22" t="s">
        <v>1333</v>
      </c>
      <c r="D3319" s="27" t="s">
        <v>3711</v>
      </c>
      <c r="E3319" s="24" t="s">
        <v>845</v>
      </c>
      <c r="F3319" s="25" t="s">
        <v>1359</v>
      </c>
      <c r="G3319" s="22" t="s">
        <v>79</v>
      </c>
      <c r="H3319" s="26">
        <v>2323975</v>
      </c>
      <c r="I3319" s="28"/>
      <c r="J3319" s="26">
        <v>185918</v>
      </c>
      <c r="K3319" s="26">
        <v>2509893</v>
      </c>
      <c r="L3319" s="22" t="s">
        <v>1336</v>
      </c>
      <c r="M3319" s="22"/>
      <c r="N3319">
        <f t="shared" si="250"/>
        <v>14742</v>
      </c>
      <c r="O3319">
        <f>+VLOOKUP(N3319,'Thanh toán '!O$8:P$8099,2,0)</f>
        <v>2509893</v>
      </c>
      <c r="P3319">
        <f t="shared" si="251"/>
        <v>2509893</v>
      </c>
      <c r="Q3319" s="30">
        <f t="shared" si="253"/>
        <v>0</v>
      </c>
    </row>
    <row r="3320" spans="1:17" hidden="1" x14ac:dyDescent="0.3">
      <c r="A3320" s="21">
        <v>23303</v>
      </c>
      <c r="B3320" s="22" t="s">
        <v>3722</v>
      </c>
      <c r="C3320" s="22" t="s">
        <v>1333</v>
      </c>
      <c r="D3320" s="27" t="s">
        <v>3711</v>
      </c>
      <c r="E3320" s="24" t="s">
        <v>38</v>
      </c>
      <c r="F3320" s="25" t="s">
        <v>1348</v>
      </c>
      <c r="G3320" s="22" t="s">
        <v>39</v>
      </c>
      <c r="H3320" s="26">
        <v>1341450</v>
      </c>
      <c r="I3320" s="28"/>
      <c r="J3320" s="26">
        <v>107316</v>
      </c>
      <c r="K3320" s="26">
        <v>1448766</v>
      </c>
      <c r="L3320" s="22" t="s">
        <v>1336</v>
      </c>
      <c r="M3320" s="22"/>
      <c r="N3320">
        <f t="shared" si="250"/>
        <v>14743</v>
      </c>
      <c r="O3320">
        <f>+VLOOKUP(N3320,'Thanh toán '!O$8:P$8099,2,0)</f>
        <v>1448766</v>
      </c>
      <c r="P3320">
        <f t="shared" si="251"/>
        <v>1448766</v>
      </c>
      <c r="Q3320" s="30">
        <f t="shared" si="253"/>
        <v>0</v>
      </c>
    </row>
    <row r="3321" spans="1:17" hidden="1" x14ac:dyDescent="0.3">
      <c r="A3321" s="21">
        <v>23305</v>
      </c>
      <c r="B3321" s="22" t="s">
        <v>3723</v>
      </c>
      <c r="C3321" s="22" t="s">
        <v>1333</v>
      </c>
      <c r="D3321" s="27" t="s">
        <v>3711</v>
      </c>
      <c r="E3321" s="24" t="s">
        <v>38</v>
      </c>
      <c r="F3321" s="25" t="s">
        <v>1348</v>
      </c>
      <c r="G3321" s="22" t="s">
        <v>39</v>
      </c>
      <c r="H3321" s="26">
        <v>773760</v>
      </c>
      <c r="I3321" s="28"/>
      <c r="J3321" s="26">
        <v>61901</v>
      </c>
      <c r="K3321" s="26">
        <v>835661</v>
      </c>
      <c r="L3321" s="22" t="s">
        <v>1336</v>
      </c>
      <c r="M3321" s="22"/>
      <c r="N3321">
        <f t="shared" si="250"/>
        <v>14745</v>
      </c>
      <c r="O3321">
        <f>+VLOOKUP(N3321,'Thanh toán '!O$8:P$8099,2,0)</f>
        <v>835661</v>
      </c>
      <c r="P3321">
        <f t="shared" si="251"/>
        <v>835661</v>
      </c>
      <c r="Q3321" s="30">
        <f t="shared" si="253"/>
        <v>0</v>
      </c>
    </row>
    <row r="3322" spans="1:17" hidden="1" x14ac:dyDescent="0.3">
      <c r="A3322" s="21">
        <v>23306</v>
      </c>
      <c r="B3322" s="22" t="s">
        <v>3724</v>
      </c>
      <c r="C3322" s="22" t="s">
        <v>1333</v>
      </c>
      <c r="D3322" s="27" t="s">
        <v>3711</v>
      </c>
      <c r="E3322" s="24" t="s">
        <v>38</v>
      </c>
      <c r="F3322" s="25" t="s">
        <v>1348</v>
      </c>
      <c r="G3322" s="22" t="s">
        <v>39</v>
      </c>
      <c r="H3322" s="26">
        <v>1814775</v>
      </c>
      <c r="I3322" s="28"/>
      <c r="J3322" s="26">
        <v>145182</v>
      </c>
      <c r="K3322" s="26">
        <v>1959957</v>
      </c>
      <c r="L3322" s="22" t="s">
        <v>1336</v>
      </c>
      <c r="M3322" s="22"/>
      <c r="N3322">
        <f t="shared" si="250"/>
        <v>14746</v>
      </c>
      <c r="O3322">
        <f>+VLOOKUP(N3322,'Thanh toán '!O$8:P$8099,2,0)</f>
        <v>1959957</v>
      </c>
      <c r="P3322">
        <f t="shared" si="251"/>
        <v>1959957</v>
      </c>
      <c r="Q3322" s="30">
        <f t="shared" si="253"/>
        <v>0</v>
      </c>
    </row>
    <row r="3323" spans="1:17" hidden="1" x14ac:dyDescent="0.3">
      <c r="A3323" s="21">
        <v>23307</v>
      </c>
      <c r="B3323" s="22" t="s">
        <v>3725</v>
      </c>
      <c r="C3323" s="22" t="s">
        <v>1333</v>
      </c>
      <c r="D3323" s="27" t="s">
        <v>3711</v>
      </c>
      <c r="E3323" s="24" t="s">
        <v>38</v>
      </c>
      <c r="F3323" s="25" t="s">
        <v>1348</v>
      </c>
      <c r="G3323" s="22" t="s">
        <v>39</v>
      </c>
      <c r="H3323" s="26">
        <v>618065</v>
      </c>
      <c r="I3323" s="28"/>
      <c r="J3323" s="26">
        <v>49445</v>
      </c>
      <c r="K3323" s="26">
        <v>667510</v>
      </c>
      <c r="L3323" s="22" t="s">
        <v>1336</v>
      </c>
      <c r="M3323" s="22"/>
      <c r="N3323">
        <f t="shared" si="250"/>
        <v>14747</v>
      </c>
      <c r="O3323">
        <f>+VLOOKUP(N3323,'Thanh toán '!O$8:P$8099,2,0)</f>
        <v>667510</v>
      </c>
      <c r="P3323">
        <f t="shared" si="251"/>
        <v>667510</v>
      </c>
      <c r="Q3323" s="30">
        <f t="shared" si="253"/>
        <v>0</v>
      </c>
    </row>
    <row r="3324" spans="1:17" hidden="1" x14ac:dyDescent="0.3">
      <c r="A3324" s="21">
        <v>23308</v>
      </c>
      <c r="B3324" s="22" t="s">
        <v>3726</v>
      </c>
      <c r="C3324" s="22" t="s">
        <v>1333</v>
      </c>
      <c r="D3324" s="27" t="s">
        <v>3711</v>
      </c>
      <c r="E3324" s="24" t="s">
        <v>92</v>
      </c>
      <c r="F3324" s="25" t="s">
        <v>1413</v>
      </c>
      <c r="G3324" s="22" t="s">
        <v>93</v>
      </c>
      <c r="H3324" s="26">
        <v>2691130</v>
      </c>
      <c r="I3324" s="28"/>
      <c r="J3324" s="26">
        <v>215290</v>
      </c>
      <c r="K3324" s="26">
        <v>2906420</v>
      </c>
      <c r="L3324" s="22" t="s">
        <v>1336</v>
      </c>
      <c r="M3324" s="22"/>
      <c r="N3324">
        <f t="shared" si="250"/>
        <v>14748</v>
      </c>
      <c r="O3324">
        <f>+VLOOKUP(N3324,'Thanh toán '!O$8:P$8099,2,0)</f>
        <v>2906420</v>
      </c>
      <c r="P3324">
        <f t="shared" si="251"/>
        <v>2906420</v>
      </c>
      <c r="Q3324" s="30">
        <f t="shared" si="253"/>
        <v>0</v>
      </c>
    </row>
    <row r="3325" spans="1:17" hidden="1" x14ac:dyDescent="0.3">
      <c r="A3325" s="21">
        <v>23313</v>
      </c>
      <c r="B3325" s="22" t="s">
        <v>3727</v>
      </c>
      <c r="C3325" s="22" t="s">
        <v>1333</v>
      </c>
      <c r="D3325" s="27" t="s">
        <v>3711</v>
      </c>
      <c r="E3325" s="24" t="s">
        <v>38</v>
      </c>
      <c r="F3325" s="25" t="s">
        <v>1348</v>
      </c>
      <c r="G3325" s="22" t="s">
        <v>39</v>
      </c>
      <c r="H3325" s="26">
        <v>367155</v>
      </c>
      <c r="I3325" s="28"/>
      <c r="J3325" s="26">
        <v>29372</v>
      </c>
      <c r="K3325" s="26">
        <v>396527</v>
      </c>
      <c r="L3325" s="22" t="s">
        <v>1336</v>
      </c>
      <c r="M3325" s="22"/>
      <c r="N3325">
        <f t="shared" si="250"/>
        <v>14753</v>
      </c>
      <c r="O3325">
        <f>+VLOOKUP(N3325,'Thanh toán '!O$8:P$8099,2,0)</f>
        <v>396527</v>
      </c>
      <c r="P3325">
        <f t="shared" si="251"/>
        <v>396527</v>
      </c>
      <c r="Q3325" s="30">
        <f t="shared" si="253"/>
        <v>0</v>
      </c>
    </row>
    <row r="3326" spans="1:17" hidden="1" x14ac:dyDescent="0.3">
      <c r="A3326" s="21">
        <v>23314</v>
      </c>
      <c r="B3326" s="22" t="s">
        <v>3728</v>
      </c>
      <c r="C3326" s="22" t="s">
        <v>1333</v>
      </c>
      <c r="D3326" s="27" t="s">
        <v>3711</v>
      </c>
      <c r="E3326" s="24" t="s">
        <v>38</v>
      </c>
      <c r="F3326" s="25" t="s">
        <v>1348</v>
      </c>
      <c r="G3326" s="22" t="s">
        <v>39</v>
      </c>
      <c r="H3326" s="26">
        <v>1098101</v>
      </c>
      <c r="I3326" s="28"/>
      <c r="J3326" s="26">
        <v>87848</v>
      </c>
      <c r="K3326" s="26">
        <v>1185949</v>
      </c>
      <c r="L3326" s="22" t="s">
        <v>1336</v>
      </c>
      <c r="M3326" s="22"/>
      <c r="N3326">
        <f t="shared" si="250"/>
        <v>14754</v>
      </c>
      <c r="O3326" t="e">
        <f>+VLOOKUP(N3326,'Thanh toán '!O$8:P$8099,2,0)</f>
        <v>#N/A</v>
      </c>
      <c r="P3326" t="e">
        <f t="shared" si="251"/>
        <v>#N/A</v>
      </c>
      <c r="Q3326" s="30" t="e">
        <f t="shared" si="253"/>
        <v>#N/A</v>
      </c>
    </row>
    <row r="3327" spans="1:17" hidden="1" x14ac:dyDescent="0.3">
      <c r="A3327" s="21">
        <v>23315</v>
      </c>
      <c r="B3327" s="22" t="s">
        <v>3729</v>
      </c>
      <c r="C3327" s="22" t="s">
        <v>1333</v>
      </c>
      <c r="D3327" s="27" t="s">
        <v>3711</v>
      </c>
      <c r="E3327" s="24" t="s">
        <v>38</v>
      </c>
      <c r="F3327" s="25" t="s">
        <v>1348</v>
      </c>
      <c r="G3327" s="22" t="s">
        <v>39</v>
      </c>
      <c r="H3327" s="26">
        <v>777406</v>
      </c>
      <c r="I3327" s="28"/>
      <c r="J3327" s="26">
        <v>62192</v>
      </c>
      <c r="K3327" s="26">
        <v>839598</v>
      </c>
      <c r="L3327" s="22" t="s">
        <v>1336</v>
      </c>
      <c r="M3327" s="22"/>
      <c r="N3327">
        <f t="shared" si="250"/>
        <v>14755</v>
      </c>
      <c r="O3327">
        <f>+VLOOKUP(N3327,'Thanh toán '!O$8:P$8099,2,0)</f>
        <v>839598</v>
      </c>
      <c r="P3327">
        <f t="shared" si="251"/>
        <v>839598</v>
      </c>
      <c r="Q3327" s="30">
        <f t="shared" si="253"/>
        <v>0</v>
      </c>
    </row>
    <row r="3328" spans="1:17" hidden="1" x14ac:dyDescent="0.3">
      <c r="A3328" s="21">
        <v>23317</v>
      </c>
      <c r="B3328" s="22" t="s">
        <v>3730</v>
      </c>
      <c r="C3328" s="22" t="s">
        <v>1333</v>
      </c>
      <c r="D3328" s="27" t="s">
        <v>3711</v>
      </c>
      <c r="E3328" s="24" t="s">
        <v>38</v>
      </c>
      <c r="F3328" s="25" t="s">
        <v>1348</v>
      </c>
      <c r="G3328" s="22" t="s">
        <v>39</v>
      </c>
      <c r="H3328" s="26">
        <v>238132</v>
      </c>
      <c r="I3328" s="28"/>
      <c r="J3328" s="26">
        <v>19051</v>
      </c>
      <c r="K3328" s="26">
        <v>257183</v>
      </c>
      <c r="L3328" s="22" t="s">
        <v>1336</v>
      </c>
      <c r="M3328" s="22"/>
      <c r="N3328">
        <f t="shared" si="250"/>
        <v>14758</v>
      </c>
      <c r="O3328">
        <f>+VLOOKUP(N3328,'Thanh toán '!O$8:P$8099,2,0)</f>
        <v>257183</v>
      </c>
      <c r="P3328">
        <f t="shared" si="251"/>
        <v>257183</v>
      </c>
      <c r="Q3328" s="30">
        <f t="shared" si="253"/>
        <v>0</v>
      </c>
    </row>
    <row r="3329" spans="1:20" hidden="1" x14ac:dyDescent="0.3">
      <c r="A3329" s="21">
        <v>23318</v>
      </c>
      <c r="B3329" s="22" t="s">
        <v>3731</v>
      </c>
      <c r="C3329" s="22" t="s">
        <v>1333</v>
      </c>
      <c r="D3329" s="27" t="s">
        <v>3711</v>
      </c>
      <c r="E3329" s="24" t="s">
        <v>38</v>
      </c>
      <c r="F3329" s="25" t="s">
        <v>1348</v>
      </c>
      <c r="G3329" s="22" t="s">
        <v>39</v>
      </c>
      <c r="H3329" s="26">
        <v>553467</v>
      </c>
      <c r="I3329" s="28"/>
      <c r="J3329" s="26">
        <v>44277</v>
      </c>
      <c r="K3329" s="26">
        <v>597744</v>
      </c>
      <c r="L3329" s="22" t="s">
        <v>1336</v>
      </c>
      <c r="M3329" s="22"/>
      <c r="N3329">
        <f t="shared" si="250"/>
        <v>14759</v>
      </c>
      <c r="O3329">
        <f>+VLOOKUP(N3329,'Thanh toán '!O$8:P$8099,2,0)</f>
        <v>597744</v>
      </c>
      <c r="P3329">
        <f t="shared" si="251"/>
        <v>597744</v>
      </c>
      <c r="Q3329" s="30">
        <f t="shared" si="253"/>
        <v>0</v>
      </c>
    </row>
    <row r="3330" spans="1:20" hidden="1" x14ac:dyDescent="0.3">
      <c r="A3330" s="21">
        <v>23319</v>
      </c>
      <c r="B3330" s="22" t="s">
        <v>3732</v>
      </c>
      <c r="C3330" s="22" t="s">
        <v>1333</v>
      </c>
      <c r="D3330" s="27" t="s">
        <v>3711</v>
      </c>
      <c r="E3330" s="24" t="s">
        <v>38</v>
      </c>
      <c r="F3330" s="25" t="s">
        <v>1348</v>
      </c>
      <c r="G3330" s="22" t="s">
        <v>39</v>
      </c>
      <c r="H3330" s="26">
        <v>1349911</v>
      </c>
      <c r="I3330" s="28"/>
      <c r="J3330" s="26">
        <v>107993</v>
      </c>
      <c r="K3330" s="26">
        <v>1457904</v>
      </c>
      <c r="L3330" s="22" t="s">
        <v>1336</v>
      </c>
      <c r="M3330" s="22"/>
      <c r="N3330">
        <f t="shared" si="250"/>
        <v>14760</v>
      </c>
      <c r="O3330">
        <f>+VLOOKUP(N3330,'Thanh toán '!O$8:P$8099,2,0)</f>
        <v>1457904</v>
      </c>
      <c r="P3330">
        <f t="shared" si="251"/>
        <v>1457904</v>
      </c>
      <c r="Q3330" s="30">
        <f t="shared" si="253"/>
        <v>0</v>
      </c>
    </row>
    <row r="3331" spans="1:20" hidden="1" x14ac:dyDescent="0.3">
      <c r="A3331" s="21">
        <v>23320</v>
      </c>
      <c r="B3331" s="22" t="s">
        <v>3733</v>
      </c>
      <c r="C3331" s="22" t="s">
        <v>1333</v>
      </c>
      <c r="D3331" s="27" t="s">
        <v>3711</v>
      </c>
      <c r="E3331" s="24" t="s">
        <v>42</v>
      </c>
      <c r="F3331" s="25" t="s">
        <v>1359</v>
      </c>
      <c r="G3331" s="22" t="s">
        <v>43</v>
      </c>
      <c r="H3331" s="26">
        <v>1665870</v>
      </c>
      <c r="I3331" s="28"/>
      <c r="J3331" s="26">
        <v>133270</v>
      </c>
      <c r="K3331" s="26">
        <v>1799140</v>
      </c>
      <c r="L3331" s="22" t="s">
        <v>1336</v>
      </c>
      <c r="M3331" s="22"/>
      <c r="N3331">
        <f t="shared" si="250"/>
        <v>14761</v>
      </c>
      <c r="O3331">
        <f>+VLOOKUP(N3331,'Thanh toán '!O$8:P$8099,2,0)</f>
        <v>1799140</v>
      </c>
      <c r="P3331">
        <f t="shared" si="251"/>
        <v>1799140</v>
      </c>
      <c r="Q3331" s="30">
        <f t="shared" si="253"/>
        <v>0</v>
      </c>
    </row>
    <row r="3332" spans="1:20" hidden="1" x14ac:dyDescent="0.3">
      <c r="A3332" s="21">
        <v>23321</v>
      </c>
      <c r="B3332" s="22" t="s">
        <v>3734</v>
      </c>
      <c r="C3332" s="22" t="s">
        <v>1333</v>
      </c>
      <c r="D3332" s="27" t="s">
        <v>3711</v>
      </c>
      <c r="E3332" s="24" t="s">
        <v>38</v>
      </c>
      <c r="F3332" s="25" t="s">
        <v>1348</v>
      </c>
      <c r="G3332" s="22" t="s">
        <v>39</v>
      </c>
      <c r="H3332" s="26">
        <v>1103200</v>
      </c>
      <c r="I3332" s="28"/>
      <c r="J3332" s="26">
        <v>88256</v>
      </c>
      <c r="K3332" s="26">
        <v>1191456</v>
      </c>
      <c r="L3332" s="22" t="s">
        <v>1336</v>
      </c>
      <c r="M3332" s="22"/>
      <c r="N3332">
        <f t="shared" si="250"/>
        <v>14762</v>
      </c>
      <c r="O3332">
        <f>+VLOOKUP(N3332,'Thanh toán '!O$8:P$8099,2,0)</f>
        <v>1191456</v>
      </c>
      <c r="P3332">
        <f t="shared" si="251"/>
        <v>1191456</v>
      </c>
      <c r="Q3332" s="30">
        <f t="shared" si="253"/>
        <v>0</v>
      </c>
    </row>
    <row r="3333" spans="1:20" hidden="1" x14ac:dyDescent="0.3">
      <c r="A3333" s="21">
        <v>23322</v>
      </c>
      <c r="B3333" s="22" t="s">
        <v>3735</v>
      </c>
      <c r="C3333" s="22" t="s">
        <v>1333</v>
      </c>
      <c r="D3333" s="27" t="s">
        <v>3711</v>
      </c>
      <c r="E3333" s="24" t="s">
        <v>38</v>
      </c>
      <c r="F3333" s="25" t="s">
        <v>1348</v>
      </c>
      <c r="G3333" s="22" t="s">
        <v>39</v>
      </c>
      <c r="H3333" s="26">
        <v>1343031</v>
      </c>
      <c r="I3333" s="28"/>
      <c r="J3333" s="26">
        <v>107442</v>
      </c>
      <c r="K3333" s="26">
        <v>1450473</v>
      </c>
      <c r="L3333" s="22" t="s">
        <v>1336</v>
      </c>
      <c r="M3333" s="22"/>
      <c r="N3333">
        <f t="shared" si="250"/>
        <v>14763</v>
      </c>
      <c r="O3333">
        <f>+VLOOKUP(N3333,'Thanh toán '!O$8:P$8099,2,0)</f>
        <v>1450473</v>
      </c>
      <c r="P3333">
        <f t="shared" si="251"/>
        <v>1450473</v>
      </c>
      <c r="Q3333" s="30">
        <f t="shared" si="253"/>
        <v>0</v>
      </c>
    </row>
    <row r="3334" spans="1:20" ht="26.3" hidden="1" x14ac:dyDescent="0.3">
      <c r="A3334" s="21">
        <v>23329</v>
      </c>
      <c r="B3334" s="22" t="s">
        <v>3736</v>
      </c>
      <c r="C3334" s="22" t="s">
        <v>1333</v>
      </c>
      <c r="D3334" s="27" t="s">
        <v>3711</v>
      </c>
      <c r="E3334" s="24" t="s">
        <v>23</v>
      </c>
      <c r="F3334" s="25" t="s">
        <v>1342</v>
      </c>
      <c r="G3334" s="22" t="s">
        <v>24</v>
      </c>
      <c r="H3334" s="26">
        <v>2105538</v>
      </c>
      <c r="I3334" s="28"/>
      <c r="J3334" s="26">
        <v>168443</v>
      </c>
      <c r="K3334" s="26">
        <v>2273981</v>
      </c>
      <c r="L3334" s="22" t="s">
        <v>1336</v>
      </c>
      <c r="M3334" s="22"/>
      <c r="N3334">
        <f t="shared" ref="N3334:N3397" si="254">+B3334*1</f>
        <v>14771</v>
      </c>
      <c r="O3334">
        <f>+VLOOKUP(N3334,'Thanh toán '!O$8:P$8099,2,0)</f>
        <v>2273981</v>
      </c>
      <c r="P3334">
        <f t="shared" ref="P3334:P3397" si="255">+O3334</f>
        <v>2273981</v>
      </c>
      <c r="Q3334" s="30">
        <f t="shared" si="253"/>
        <v>0</v>
      </c>
    </row>
    <row r="3335" spans="1:20" ht="26.3" hidden="1" x14ac:dyDescent="0.3">
      <c r="A3335" s="21">
        <v>23333</v>
      </c>
      <c r="B3335" s="22" t="s">
        <v>3737</v>
      </c>
      <c r="C3335" s="22" t="s">
        <v>1333</v>
      </c>
      <c r="D3335" s="27" t="s">
        <v>3738</v>
      </c>
      <c r="E3335" s="24" t="s">
        <v>23</v>
      </c>
      <c r="F3335" s="25" t="s">
        <v>1342</v>
      </c>
      <c r="G3335" s="22" t="s">
        <v>24</v>
      </c>
      <c r="H3335" s="26">
        <v>1557150</v>
      </c>
      <c r="I3335" s="28"/>
      <c r="J3335" s="26">
        <v>124572</v>
      </c>
      <c r="K3335" s="26">
        <v>1681722</v>
      </c>
      <c r="L3335" s="22" t="s">
        <v>1336</v>
      </c>
      <c r="M3335" s="22"/>
      <c r="N3335">
        <f t="shared" si="254"/>
        <v>14776</v>
      </c>
      <c r="O3335">
        <f>+VLOOKUP(N3335,'Thanh toán '!O$8:P$8099,2,0)</f>
        <v>1681722</v>
      </c>
      <c r="P3335">
        <f t="shared" si="255"/>
        <v>1681722</v>
      </c>
      <c r="Q3335" s="30">
        <f t="shared" si="253"/>
        <v>0</v>
      </c>
    </row>
    <row r="3336" spans="1:20" hidden="1" x14ac:dyDescent="0.3">
      <c r="A3336" s="21">
        <v>23334</v>
      </c>
      <c r="B3336" s="22" t="s">
        <v>3739</v>
      </c>
      <c r="C3336" s="22" t="s">
        <v>1333</v>
      </c>
      <c r="D3336" s="27" t="s">
        <v>3738</v>
      </c>
      <c r="E3336" s="24" t="s">
        <v>410</v>
      </c>
      <c r="F3336" s="25" t="s">
        <v>1372</v>
      </c>
      <c r="G3336" s="22" t="s">
        <v>411</v>
      </c>
      <c r="H3336" s="26">
        <v>5326750</v>
      </c>
      <c r="I3336" s="28"/>
      <c r="J3336" s="26">
        <v>426140</v>
      </c>
      <c r="K3336" s="26">
        <v>5752890</v>
      </c>
      <c r="L3336" s="22" t="s">
        <v>1336</v>
      </c>
      <c r="M3336" s="22"/>
      <c r="N3336">
        <f t="shared" si="254"/>
        <v>14777</v>
      </c>
      <c r="O3336">
        <f>+VLOOKUP(N3336,'Thanh toán '!O$8:P$8099,2,0)</f>
        <v>5752890</v>
      </c>
      <c r="P3336">
        <f t="shared" si="255"/>
        <v>5752890</v>
      </c>
      <c r="Q3336" s="30">
        <f t="shared" si="253"/>
        <v>0</v>
      </c>
    </row>
    <row r="3337" spans="1:20" ht="26.3" hidden="1" x14ac:dyDescent="0.3">
      <c r="A3337" s="21">
        <v>23335</v>
      </c>
      <c r="B3337" s="22" t="s">
        <v>3740</v>
      </c>
      <c r="C3337" s="22" t="s">
        <v>1333</v>
      </c>
      <c r="D3337" s="27" t="s">
        <v>3738</v>
      </c>
      <c r="E3337" s="24" t="s">
        <v>99</v>
      </c>
      <c r="F3337" s="25" t="s">
        <v>1392</v>
      </c>
      <c r="G3337" s="22" t="s">
        <v>100</v>
      </c>
      <c r="H3337" s="26">
        <v>1110580</v>
      </c>
      <c r="I3337" s="28"/>
      <c r="J3337" s="26">
        <v>88846</v>
      </c>
      <c r="K3337" s="26">
        <v>1199426</v>
      </c>
      <c r="L3337" s="22" t="s">
        <v>1336</v>
      </c>
      <c r="M3337" s="22"/>
      <c r="N3337">
        <f t="shared" si="254"/>
        <v>14778</v>
      </c>
      <c r="O3337">
        <f>+VLOOKUP(N3337,'Thanh toán '!O$8:P$8099,2,0)</f>
        <v>1199426</v>
      </c>
      <c r="P3337">
        <f t="shared" si="255"/>
        <v>1199426</v>
      </c>
      <c r="Q3337" s="30">
        <f t="shared" si="253"/>
        <v>0</v>
      </c>
    </row>
    <row r="3338" spans="1:20" hidden="1" x14ac:dyDescent="0.3">
      <c r="A3338" s="21">
        <v>23337</v>
      </c>
      <c r="B3338" s="22" t="s">
        <v>3741</v>
      </c>
      <c r="C3338" s="22" t="s">
        <v>1333</v>
      </c>
      <c r="D3338" s="27" t="s">
        <v>3738</v>
      </c>
      <c r="E3338" s="24" t="s">
        <v>42</v>
      </c>
      <c r="F3338" s="25" t="s">
        <v>1359</v>
      </c>
      <c r="G3338" s="22" t="s">
        <v>43</v>
      </c>
      <c r="H3338" s="26">
        <v>1831560</v>
      </c>
      <c r="I3338" s="28"/>
      <c r="J3338" s="26">
        <v>146525</v>
      </c>
      <c r="K3338" s="26">
        <v>1978085</v>
      </c>
      <c r="L3338" s="22" t="s">
        <v>1336</v>
      </c>
      <c r="M3338" s="22"/>
      <c r="N3338">
        <f t="shared" si="254"/>
        <v>14780</v>
      </c>
      <c r="O3338">
        <f>+VLOOKUP(N3338,'Thanh toán '!O$8:P$8099,2,0)</f>
        <v>1978085</v>
      </c>
      <c r="P3338">
        <f t="shared" si="255"/>
        <v>1978085</v>
      </c>
      <c r="Q3338" s="30">
        <f t="shared" si="253"/>
        <v>0</v>
      </c>
    </row>
    <row r="3339" spans="1:20" hidden="1" x14ac:dyDescent="0.3">
      <c r="A3339" s="21">
        <v>23351</v>
      </c>
      <c r="B3339" s="22" t="s">
        <v>3742</v>
      </c>
      <c r="C3339" s="22" t="s">
        <v>1333</v>
      </c>
      <c r="D3339" s="27" t="s">
        <v>3738</v>
      </c>
      <c r="E3339" s="24" t="s">
        <v>42</v>
      </c>
      <c r="F3339" s="25" t="s">
        <v>1359</v>
      </c>
      <c r="G3339" s="22" t="s">
        <v>43</v>
      </c>
      <c r="H3339" s="26">
        <v>2574885</v>
      </c>
      <c r="I3339" s="28"/>
      <c r="J3339" s="26">
        <v>205991</v>
      </c>
      <c r="K3339" s="26">
        <v>2780876</v>
      </c>
      <c r="L3339" s="22" t="s">
        <v>1336</v>
      </c>
      <c r="M3339" s="22"/>
      <c r="N3339">
        <f t="shared" si="254"/>
        <v>14794</v>
      </c>
      <c r="O3339">
        <f>+VLOOKUP(N3339,'Thanh toán '!O$8:P$8099,2,0)</f>
        <v>2780876</v>
      </c>
      <c r="P3339">
        <f t="shared" si="255"/>
        <v>2780876</v>
      </c>
      <c r="Q3339" s="30">
        <f t="shared" si="253"/>
        <v>0</v>
      </c>
    </row>
    <row r="3340" spans="1:20" ht="26.3" hidden="1" x14ac:dyDescent="0.3">
      <c r="A3340" s="21">
        <v>23481</v>
      </c>
      <c r="B3340" s="22" t="s">
        <v>3743</v>
      </c>
      <c r="C3340" s="22" t="s">
        <v>1333</v>
      </c>
      <c r="D3340" s="27" t="s">
        <v>3738</v>
      </c>
      <c r="E3340" s="24" t="s">
        <v>236</v>
      </c>
      <c r="F3340" s="25" t="s">
        <v>1520</v>
      </c>
      <c r="G3340" s="22" t="s">
        <v>237</v>
      </c>
      <c r="H3340" s="26">
        <v>1719530</v>
      </c>
      <c r="I3340" s="28"/>
      <c r="J3340" s="26">
        <v>137562</v>
      </c>
      <c r="K3340" s="26">
        <v>1857092</v>
      </c>
      <c r="L3340" s="22" t="s">
        <v>1336</v>
      </c>
      <c r="M3340" s="22" t="str">
        <f t="shared" ref="M3340:M3343" si="256">+E3340</f>
        <v>Chi Nhánh Liên Hiệp Hợp Tác Xã Thương Mại Tp. Hồ Chí Minh- Co.opMart Hiệp Thành</v>
      </c>
      <c r="N3340">
        <f t="shared" si="254"/>
        <v>14924</v>
      </c>
      <c r="O3340" s="18">
        <f>+VLOOKUP(N3340,'Thanh toán '!O$8:P$8099,2,0)</f>
        <v>1662864</v>
      </c>
      <c r="P3340" s="32">
        <f t="shared" ref="P3340:P3343" si="257">+T3340</f>
        <v>1857092</v>
      </c>
      <c r="Q3340" s="30">
        <f t="shared" ref="Q3340:Q3343" si="258">+P3340-K3340</f>
        <v>0</v>
      </c>
      <c r="R3340" t="s">
        <v>22782</v>
      </c>
      <c r="S3340">
        <f>+SUMIFS('Thanh toán '!P$27:P$4224,'Thanh toán '!O$27:O$4224,'Bảng kê HĐ 2022'!N3340)</f>
        <v>3519956</v>
      </c>
      <c r="T3340" s="32">
        <f>+S3340-O3340</f>
        <v>1857092</v>
      </c>
    </row>
    <row r="3341" spans="1:20" hidden="1" x14ac:dyDescent="0.3">
      <c r="A3341" s="21">
        <v>23494</v>
      </c>
      <c r="B3341" s="22" t="s">
        <v>3744</v>
      </c>
      <c r="C3341" s="22" t="s">
        <v>1333</v>
      </c>
      <c r="D3341" s="27" t="s">
        <v>3738</v>
      </c>
      <c r="E3341" s="24" t="s">
        <v>38</v>
      </c>
      <c r="F3341" s="25" t="s">
        <v>1348</v>
      </c>
      <c r="G3341" s="22" t="s">
        <v>39</v>
      </c>
      <c r="H3341" s="26">
        <v>806200</v>
      </c>
      <c r="I3341" s="28"/>
      <c r="J3341" s="26">
        <v>64496</v>
      </c>
      <c r="K3341" s="26">
        <v>870696</v>
      </c>
      <c r="L3341" s="22" t="s">
        <v>1336</v>
      </c>
      <c r="M3341" s="22" t="str">
        <f t="shared" si="256"/>
        <v>CÔNG TY TNHH MTV THỰC PHẨM SAIGON CO.OP</v>
      </c>
      <c r="N3341">
        <f t="shared" si="254"/>
        <v>14937</v>
      </c>
      <c r="O3341" s="18">
        <f>+VLOOKUP(N3341,'Thanh toán '!O$8:P$8099,2,0)</f>
        <v>1412275</v>
      </c>
      <c r="P3341" s="32">
        <f t="shared" si="257"/>
        <v>870696</v>
      </c>
      <c r="Q3341" s="30">
        <f t="shared" si="258"/>
        <v>0</v>
      </c>
      <c r="R3341" t="s">
        <v>22782</v>
      </c>
      <c r="S3341">
        <f>+SUMIFS('Thanh toán '!P$27:P$4224,'Thanh toán '!O$27:O$4224,'Bảng kê HĐ 2022'!N3341)</f>
        <v>2282971</v>
      </c>
      <c r="T3341" s="32">
        <f>+S3341-O3341</f>
        <v>870696</v>
      </c>
    </row>
    <row r="3342" spans="1:20" hidden="1" x14ac:dyDescent="0.3">
      <c r="A3342" s="21">
        <v>23495</v>
      </c>
      <c r="B3342" s="22" t="s">
        <v>3745</v>
      </c>
      <c r="C3342" s="22" t="s">
        <v>1333</v>
      </c>
      <c r="D3342" s="27" t="s">
        <v>3738</v>
      </c>
      <c r="E3342" s="24" t="s">
        <v>38</v>
      </c>
      <c r="F3342" s="25" t="s">
        <v>1348</v>
      </c>
      <c r="G3342" s="22" t="s">
        <v>39</v>
      </c>
      <c r="H3342" s="26">
        <v>1289600</v>
      </c>
      <c r="I3342" s="28"/>
      <c r="J3342" s="26">
        <v>103168</v>
      </c>
      <c r="K3342" s="26">
        <v>1392768</v>
      </c>
      <c r="L3342" s="22" t="s">
        <v>1336</v>
      </c>
      <c r="M3342" s="22" t="str">
        <f t="shared" si="256"/>
        <v>CÔNG TY TNHH MTV THỰC PHẨM SAIGON CO.OP</v>
      </c>
      <c r="N3342">
        <f t="shared" si="254"/>
        <v>14938</v>
      </c>
      <c r="O3342" s="18">
        <f>+VLOOKUP(N3342,'Thanh toán '!O$8:P$8099,2,0)</f>
        <v>317222</v>
      </c>
      <c r="P3342" s="32">
        <f t="shared" si="257"/>
        <v>1392768</v>
      </c>
      <c r="Q3342" s="30">
        <f t="shared" si="258"/>
        <v>0</v>
      </c>
      <c r="R3342" t="s">
        <v>22782</v>
      </c>
      <c r="S3342">
        <f>+SUMIFS('Thanh toán '!P$27:P$4224,'Thanh toán '!O$27:O$4224,'Bảng kê HĐ 2022'!N3342)</f>
        <v>1709990</v>
      </c>
      <c r="T3342" s="32">
        <f>+S3342-O3342</f>
        <v>1392768</v>
      </c>
    </row>
    <row r="3343" spans="1:20" ht="26.3" hidden="1" x14ac:dyDescent="0.3">
      <c r="A3343" s="21">
        <v>23496</v>
      </c>
      <c r="B3343" s="22" t="s">
        <v>3746</v>
      </c>
      <c r="C3343" s="22" t="s">
        <v>1333</v>
      </c>
      <c r="D3343" s="27" t="s">
        <v>3738</v>
      </c>
      <c r="E3343" s="24" t="s">
        <v>92</v>
      </c>
      <c r="F3343" s="25" t="s">
        <v>1413</v>
      </c>
      <c r="G3343" s="22" t="s">
        <v>93</v>
      </c>
      <c r="H3343" s="26">
        <v>2346710</v>
      </c>
      <c r="I3343" s="28"/>
      <c r="J3343" s="26">
        <v>187737</v>
      </c>
      <c r="K3343" s="26">
        <v>2534447</v>
      </c>
      <c r="L3343" s="22" t="s">
        <v>1336</v>
      </c>
      <c r="M3343" s="22" t="str">
        <f t="shared" si="256"/>
        <v>CÔNG TY TNHH MỘT THÀNH VIÊN SÀI GÒN CO.OP THẮNG LỢI</v>
      </c>
      <c r="N3343">
        <f t="shared" si="254"/>
        <v>14939</v>
      </c>
      <c r="O3343" s="18">
        <f>+VLOOKUP(N3343,'Thanh toán '!O$8:P$8099,2,0)</f>
        <v>567581</v>
      </c>
      <c r="P3343" s="32">
        <f t="shared" si="257"/>
        <v>2534447</v>
      </c>
      <c r="Q3343" s="30">
        <f t="shared" si="258"/>
        <v>0</v>
      </c>
      <c r="R3343" t="s">
        <v>22782</v>
      </c>
      <c r="S3343">
        <f>+SUMIFS('Thanh toán '!P$27:P$4224,'Thanh toán '!O$27:O$4224,'Bảng kê HĐ 2022'!N3343)</f>
        <v>3102028</v>
      </c>
      <c r="T3343" s="32">
        <f>+S3343-O3343</f>
        <v>2534447</v>
      </c>
    </row>
    <row r="3344" spans="1:20" hidden="1" x14ac:dyDescent="0.3">
      <c r="A3344" s="21">
        <v>23579</v>
      </c>
      <c r="B3344" s="22" t="s">
        <v>3747</v>
      </c>
      <c r="C3344" s="22" t="s">
        <v>1333</v>
      </c>
      <c r="D3344" s="27" t="s">
        <v>3738</v>
      </c>
      <c r="E3344" s="24" t="s">
        <v>38</v>
      </c>
      <c r="F3344" s="25" t="s">
        <v>1348</v>
      </c>
      <c r="G3344" s="22" t="s">
        <v>39</v>
      </c>
      <c r="H3344" s="26">
        <v>2210335</v>
      </c>
      <c r="I3344" s="28"/>
      <c r="J3344" s="26">
        <v>176827</v>
      </c>
      <c r="K3344" s="26">
        <v>2387162</v>
      </c>
      <c r="L3344" s="22" t="s">
        <v>1336</v>
      </c>
      <c r="M3344" s="22"/>
      <c r="N3344">
        <f t="shared" si="254"/>
        <v>15022</v>
      </c>
      <c r="O3344">
        <f>+VLOOKUP(N3344,'Thanh toán '!O$8:P$8099,2,0)</f>
        <v>2387162</v>
      </c>
      <c r="P3344">
        <f t="shared" si="255"/>
        <v>2387162</v>
      </c>
      <c r="Q3344" s="30">
        <f>+O3344-K3344</f>
        <v>0</v>
      </c>
    </row>
    <row r="3345" spans="1:20" hidden="1" x14ac:dyDescent="0.3">
      <c r="A3345" s="21">
        <v>23580</v>
      </c>
      <c r="B3345" s="22" t="s">
        <v>3748</v>
      </c>
      <c r="C3345" s="22" t="s">
        <v>1333</v>
      </c>
      <c r="D3345" s="27" t="s">
        <v>3738</v>
      </c>
      <c r="E3345" s="24" t="s">
        <v>228</v>
      </c>
      <c r="F3345" s="25" t="s">
        <v>1615</v>
      </c>
      <c r="G3345" s="22" t="s">
        <v>229</v>
      </c>
      <c r="H3345" s="26">
        <v>1110580</v>
      </c>
      <c r="I3345" s="28"/>
      <c r="J3345" s="26">
        <v>88846</v>
      </c>
      <c r="K3345" s="26">
        <v>1199426</v>
      </c>
      <c r="L3345" s="22" t="s">
        <v>1336</v>
      </c>
      <c r="M3345" s="22"/>
      <c r="N3345">
        <f t="shared" si="254"/>
        <v>15023</v>
      </c>
      <c r="O3345">
        <f>+VLOOKUP(N3345,'Thanh toán '!O$8:P$8099,2,0)</f>
        <v>1199426</v>
      </c>
      <c r="P3345">
        <f t="shared" si="255"/>
        <v>1199426</v>
      </c>
      <c r="Q3345" s="30">
        <f>+O3345-K3345</f>
        <v>0</v>
      </c>
    </row>
    <row r="3346" spans="1:20" hidden="1" x14ac:dyDescent="0.3">
      <c r="A3346" s="21">
        <v>23581</v>
      </c>
      <c r="B3346" s="22" t="s">
        <v>3749</v>
      </c>
      <c r="C3346" s="22" t="s">
        <v>1333</v>
      </c>
      <c r="D3346" s="27" t="s">
        <v>3738</v>
      </c>
      <c r="E3346" s="24" t="s">
        <v>38</v>
      </c>
      <c r="F3346" s="25" t="s">
        <v>1348</v>
      </c>
      <c r="G3346" s="22" t="s">
        <v>39</v>
      </c>
      <c r="H3346" s="26">
        <v>1430324</v>
      </c>
      <c r="I3346" s="28"/>
      <c r="J3346" s="26">
        <v>114426</v>
      </c>
      <c r="K3346" s="26">
        <v>1544750</v>
      </c>
      <c r="L3346" s="22" t="s">
        <v>1336</v>
      </c>
      <c r="M3346" s="22"/>
      <c r="N3346">
        <f t="shared" si="254"/>
        <v>15024</v>
      </c>
      <c r="O3346">
        <f>+VLOOKUP(N3346,'Thanh toán '!O$8:P$8099,2,0)</f>
        <v>1544750</v>
      </c>
      <c r="P3346">
        <f t="shared" si="255"/>
        <v>1544750</v>
      </c>
      <c r="Q3346" s="30">
        <f>+O3346-K3346</f>
        <v>0</v>
      </c>
    </row>
    <row r="3347" spans="1:20" hidden="1" x14ac:dyDescent="0.3">
      <c r="A3347" s="21">
        <v>23582</v>
      </c>
      <c r="B3347" s="22" t="s">
        <v>3750</v>
      </c>
      <c r="C3347" s="22" t="s">
        <v>1333</v>
      </c>
      <c r="D3347" s="27" t="s">
        <v>3738</v>
      </c>
      <c r="E3347" s="24" t="s">
        <v>38</v>
      </c>
      <c r="F3347" s="25" t="s">
        <v>1348</v>
      </c>
      <c r="G3347" s="22" t="s">
        <v>39</v>
      </c>
      <c r="H3347" s="26">
        <v>1612400</v>
      </c>
      <c r="I3347" s="28"/>
      <c r="J3347" s="26">
        <v>128992</v>
      </c>
      <c r="K3347" s="26">
        <v>1741392</v>
      </c>
      <c r="L3347" s="22" t="s">
        <v>1336</v>
      </c>
      <c r="M3347" s="22"/>
      <c r="N3347">
        <f t="shared" si="254"/>
        <v>15025</v>
      </c>
      <c r="O3347">
        <f>+VLOOKUP(N3347,'Thanh toán '!O$8:P$8099,2,0)</f>
        <v>1741392</v>
      </c>
      <c r="P3347">
        <f t="shared" si="255"/>
        <v>1741392</v>
      </c>
      <c r="Q3347" s="30">
        <f>+O3347-K3347</f>
        <v>0</v>
      </c>
    </row>
    <row r="3348" spans="1:20" hidden="1" x14ac:dyDescent="0.3">
      <c r="A3348" s="21">
        <v>23583</v>
      </c>
      <c r="B3348" s="22" t="s">
        <v>3751</v>
      </c>
      <c r="C3348" s="22" t="s">
        <v>1333</v>
      </c>
      <c r="D3348" s="27" t="s">
        <v>3738</v>
      </c>
      <c r="E3348" s="24" t="s">
        <v>56</v>
      </c>
      <c r="F3348" s="25" t="s">
        <v>1399</v>
      </c>
      <c r="G3348" s="22" t="s">
        <v>57</v>
      </c>
      <c r="H3348" s="26">
        <v>3689780</v>
      </c>
      <c r="I3348" s="28"/>
      <c r="J3348" s="26">
        <v>295182</v>
      </c>
      <c r="K3348" s="26">
        <v>3984962</v>
      </c>
      <c r="L3348" s="22" t="s">
        <v>1336</v>
      </c>
      <c r="M3348" s="22" t="str">
        <f t="shared" ref="M3348:M3349" si="259">+E3348</f>
        <v>CÔNG TY TNHH MTV CO.OPMART HOÀ BÌNH</v>
      </c>
      <c r="N3348">
        <f t="shared" si="254"/>
        <v>15026</v>
      </c>
      <c r="O3348" s="18">
        <f>+VLOOKUP(N3348,'Thanh toán '!O$8:P$8099,2,0)</f>
        <v>18456001</v>
      </c>
      <c r="P3348" s="32">
        <f t="shared" ref="P3348:P3349" si="260">+T3348</f>
        <v>3984962</v>
      </c>
      <c r="Q3348" s="30">
        <f t="shared" ref="Q3348:Q3349" si="261">+P3348-K3348</f>
        <v>0</v>
      </c>
      <c r="R3348" t="s">
        <v>22782</v>
      </c>
      <c r="S3348">
        <f>+SUMIFS('Thanh toán '!P$27:P$4224,'Thanh toán '!O$27:O$4224,'Bảng kê HĐ 2022'!N3348)</f>
        <v>22440963</v>
      </c>
      <c r="T3348" s="32">
        <f>+S3348-O3348</f>
        <v>3984962</v>
      </c>
    </row>
    <row r="3349" spans="1:20" hidden="1" x14ac:dyDescent="0.3">
      <c r="A3349" s="21">
        <v>23585</v>
      </c>
      <c r="B3349" s="22" t="s">
        <v>3752</v>
      </c>
      <c r="C3349" s="22" t="s">
        <v>1333</v>
      </c>
      <c r="D3349" s="27" t="s">
        <v>3738</v>
      </c>
      <c r="E3349" s="24" t="s">
        <v>96</v>
      </c>
      <c r="F3349" s="25" t="s">
        <v>1385</v>
      </c>
      <c r="G3349" s="22" t="s">
        <v>97</v>
      </c>
      <c r="H3349" s="26">
        <v>1003640</v>
      </c>
      <c r="I3349" s="28"/>
      <c r="J3349" s="26">
        <v>80291</v>
      </c>
      <c r="K3349" s="26">
        <v>1083931</v>
      </c>
      <c r="L3349" s="22" t="s">
        <v>1336</v>
      </c>
      <c r="M3349" s="22" t="str">
        <f t="shared" si="259"/>
        <v>CÔNG TY TNHH TMDV TRUNG MỸ TÂY</v>
      </c>
      <c r="N3349">
        <f t="shared" si="254"/>
        <v>15028</v>
      </c>
      <c r="O3349" s="18">
        <f>+VLOOKUP(N3349,'Thanh toán '!O$8:P$8099,2,0)</f>
        <v>2311130</v>
      </c>
      <c r="P3349" s="32">
        <f t="shared" si="260"/>
        <v>1083931</v>
      </c>
      <c r="Q3349" s="30">
        <f t="shared" si="261"/>
        <v>0</v>
      </c>
      <c r="R3349" t="s">
        <v>22782</v>
      </c>
      <c r="S3349">
        <f>+SUMIFS('Thanh toán '!P$27:P$4224,'Thanh toán '!O$27:O$4224,'Bảng kê HĐ 2022'!N3349)</f>
        <v>3395061</v>
      </c>
      <c r="T3349" s="32">
        <f>+S3349-O3349</f>
        <v>1083931</v>
      </c>
    </row>
    <row r="3350" spans="1:20" hidden="1" x14ac:dyDescent="0.3">
      <c r="A3350" s="21">
        <v>23586</v>
      </c>
      <c r="B3350" s="22" t="s">
        <v>3753</v>
      </c>
      <c r="C3350" s="22" t="s">
        <v>1333</v>
      </c>
      <c r="D3350" s="27" t="s">
        <v>3738</v>
      </c>
      <c r="E3350" s="24" t="s">
        <v>206</v>
      </c>
      <c r="F3350" s="25" t="s">
        <v>1390</v>
      </c>
      <c r="G3350" s="22" t="s">
        <v>207</v>
      </c>
      <c r="H3350" s="26">
        <v>1863310</v>
      </c>
      <c r="I3350" s="28"/>
      <c r="J3350" s="26">
        <v>149065</v>
      </c>
      <c r="K3350" s="26">
        <v>2012375</v>
      </c>
      <c r="L3350" s="22" t="s">
        <v>1336</v>
      </c>
      <c r="M3350" s="22"/>
      <c r="N3350">
        <f t="shared" si="254"/>
        <v>15029</v>
      </c>
      <c r="O3350">
        <f>+VLOOKUP(N3350,'Thanh toán '!O$8:P$8099,2,0)</f>
        <v>2012375</v>
      </c>
      <c r="P3350">
        <f t="shared" si="255"/>
        <v>2012375</v>
      </c>
      <c r="Q3350" s="30">
        <f t="shared" ref="Q3350:Q3413" si="262">+O3350-K3350</f>
        <v>0</v>
      </c>
    </row>
    <row r="3351" spans="1:20" hidden="1" x14ac:dyDescent="0.3">
      <c r="A3351" s="21">
        <v>23588</v>
      </c>
      <c r="B3351" s="22" t="s">
        <v>3754</v>
      </c>
      <c r="C3351" s="22" t="s">
        <v>1333</v>
      </c>
      <c r="D3351" s="27" t="s">
        <v>3738</v>
      </c>
      <c r="E3351" s="24" t="s">
        <v>45</v>
      </c>
      <c r="F3351" s="25" t="s">
        <v>1383</v>
      </c>
      <c r="G3351" s="22" t="s">
        <v>46</v>
      </c>
      <c r="H3351" s="26">
        <v>2696255</v>
      </c>
      <c r="I3351" s="28"/>
      <c r="J3351" s="26">
        <v>215700</v>
      </c>
      <c r="K3351" s="26">
        <v>2911955</v>
      </c>
      <c r="L3351" s="22" t="s">
        <v>1336</v>
      </c>
      <c r="M3351" s="22"/>
      <c r="N3351">
        <f t="shared" si="254"/>
        <v>15031</v>
      </c>
      <c r="O3351">
        <f>+VLOOKUP(N3351,'Thanh toán '!O$8:P$8099,2,0)</f>
        <v>2911955</v>
      </c>
      <c r="P3351">
        <f t="shared" si="255"/>
        <v>2911955</v>
      </c>
      <c r="Q3351" s="30">
        <f t="shared" si="262"/>
        <v>0</v>
      </c>
    </row>
    <row r="3352" spans="1:20" ht="26.3" hidden="1" x14ac:dyDescent="0.3">
      <c r="A3352" s="21">
        <v>23598</v>
      </c>
      <c r="B3352" s="22" t="s">
        <v>3755</v>
      </c>
      <c r="C3352" s="22" t="s">
        <v>1333</v>
      </c>
      <c r="D3352" s="27" t="s">
        <v>3738</v>
      </c>
      <c r="E3352" s="24" t="s">
        <v>275</v>
      </c>
      <c r="F3352" s="25" t="s">
        <v>1632</v>
      </c>
      <c r="G3352" s="22" t="s">
        <v>276</v>
      </c>
      <c r="H3352" s="26">
        <v>1113031</v>
      </c>
      <c r="I3352" s="28"/>
      <c r="J3352" s="26">
        <v>89042</v>
      </c>
      <c r="K3352" s="26">
        <v>1202073</v>
      </c>
      <c r="L3352" s="22" t="s">
        <v>1336</v>
      </c>
      <c r="M3352" s="22"/>
      <c r="N3352">
        <f t="shared" si="254"/>
        <v>15041</v>
      </c>
      <c r="O3352">
        <f>+VLOOKUP(N3352,'Thanh toán '!O$8:P$8099,2,0)</f>
        <v>1202073</v>
      </c>
      <c r="P3352">
        <f t="shared" si="255"/>
        <v>1202073</v>
      </c>
      <c r="Q3352" s="30">
        <f t="shared" si="262"/>
        <v>0</v>
      </c>
    </row>
    <row r="3353" spans="1:20" ht="26.3" hidden="1" x14ac:dyDescent="0.3">
      <c r="A3353" s="21">
        <v>23599</v>
      </c>
      <c r="B3353" s="22" t="s">
        <v>3756</v>
      </c>
      <c r="C3353" s="22" t="s">
        <v>1333</v>
      </c>
      <c r="D3353" s="27" t="s">
        <v>3738</v>
      </c>
      <c r="E3353" s="24" t="s">
        <v>271</v>
      </c>
      <c r="F3353" s="25" t="s">
        <v>1425</v>
      </c>
      <c r="G3353" s="22" t="s">
        <v>272</v>
      </c>
      <c r="H3353" s="26">
        <v>1110580</v>
      </c>
      <c r="I3353" s="28"/>
      <c r="J3353" s="26">
        <v>88846</v>
      </c>
      <c r="K3353" s="26">
        <v>1199426</v>
      </c>
      <c r="L3353" s="22" t="s">
        <v>1336</v>
      </c>
      <c r="M3353" s="22"/>
      <c r="N3353">
        <f t="shared" si="254"/>
        <v>15042</v>
      </c>
      <c r="O3353">
        <f>+VLOOKUP(N3353,'Thanh toán '!O$8:P$8099,2,0)</f>
        <v>1199426</v>
      </c>
      <c r="P3353">
        <f t="shared" si="255"/>
        <v>1199426</v>
      </c>
      <c r="Q3353" s="30">
        <f t="shared" si="262"/>
        <v>0</v>
      </c>
    </row>
    <row r="3354" spans="1:20" ht="26.3" hidden="1" x14ac:dyDescent="0.3">
      <c r="A3354" s="21">
        <v>23600</v>
      </c>
      <c r="B3354" s="22" t="s">
        <v>3757</v>
      </c>
      <c r="C3354" s="22" t="s">
        <v>1333</v>
      </c>
      <c r="D3354" s="27" t="s">
        <v>3738</v>
      </c>
      <c r="E3354" s="24" t="s">
        <v>62</v>
      </c>
      <c r="F3354" s="25" t="s">
        <v>1629</v>
      </c>
      <c r="G3354" s="22" t="s">
        <v>63</v>
      </c>
      <c r="H3354" s="26">
        <v>1692480</v>
      </c>
      <c r="I3354" s="28"/>
      <c r="J3354" s="26">
        <v>135398</v>
      </c>
      <c r="K3354" s="26">
        <v>1827878</v>
      </c>
      <c r="L3354" s="22" t="s">
        <v>1336</v>
      </c>
      <c r="M3354" s="22"/>
      <c r="N3354">
        <f t="shared" si="254"/>
        <v>15043</v>
      </c>
      <c r="O3354">
        <f>+VLOOKUP(N3354,'Thanh toán '!O$8:P$8099,2,0)</f>
        <v>1827878</v>
      </c>
      <c r="P3354">
        <f t="shared" si="255"/>
        <v>1827878</v>
      </c>
      <c r="Q3354" s="30">
        <f t="shared" si="262"/>
        <v>0</v>
      </c>
    </row>
    <row r="3355" spans="1:20" hidden="1" x14ac:dyDescent="0.3">
      <c r="A3355" s="21">
        <v>23601</v>
      </c>
      <c r="B3355" s="22" t="s">
        <v>3758</v>
      </c>
      <c r="C3355" s="22" t="s">
        <v>1333</v>
      </c>
      <c r="D3355" s="27" t="s">
        <v>3738</v>
      </c>
      <c r="E3355" s="24" t="s">
        <v>548</v>
      </c>
      <c r="F3355" s="25" t="s">
        <v>1531</v>
      </c>
      <c r="G3355" s="22" t="s">
        <v>549</v>
      </c>
      <c r="H3355" s="26">
        <v>3208740</v>
      </c>
      <c r="I3355" s="28"/>
      <c r="J3355" s="26">
        <v>256699</v>
      </c>
      <c r="K3355" s="26">
        <v>3465439</v>
      </c>
      <c r="L3355" s="22" t="s">
        <v>1336</v>
      </c>
      <c r="M3355" s="22"/>
      <c r="N3355">
        <f t="shared" si="254"/>
        <v>15044</v>
      </c>
      <c r="O3355">
        <f>+VLOOKUP(N3355,'Thanh toán '!O$8:P$8099,2,0)</f>
        <v>3465439</v>
      </c>
      <c r="P3355">
        <f t="shared" si="255"/>
        <v>3465439</v>
      </c>
      <c r="Q3355" s="30">
        <f t="shared" si="262"/>
        <v>0</v>
      </c>
    </row>
    <row r="3356" spans="1:20" hidden="1" x14ac:dyDescent="0.3">
      <c r="A3356" s="21">
        <v>23602</v>
      </c>
      <c r="B3356" s="22" t="s">
        <v>3759</v>
      </c>
      <c r="C3356" s="22" t="s">
        <v>1333</v>
      </c>
      <c r="D3356" s="27" t="s">
        <v>3738</v>
      </c>
      <c r="E3356" s="24" t="s">
        <v>65</v>
      </c>
      <c r="F3356" s="25" t="s">
        <v>1528</v>
      </c>
      <c r="G3356" s="22" t="s">
        <v>66</v>
      </c>
      <c r="H3356" s="26">
        <v>1477735</v>
      </c>
      <c r="I3356" s="28"/>
      <c r="J3356" s="26">
        <v>118219</v>
      </c>
      <c r="K3356" s="26">
        <v>1595954</v>
      </c>
      <c r="L3356" s="22" t="s">
        <v>1336</v>
      </c>
      <c r="M3356" s="22"/>
      <c r="N3356">
        <f t="shared" si="254"/>
        <v>15045</v>
      </c>
      <c r="O3356">
        <f>+VLOOKUP(N3356,'Thanh toán '!O$8:P$8099,2,0)</f>
        <v>1595954</v>
      </c>
      <c r="P3356">
        <f t="shared" si="255"/>
        <v>1595954</v>
      </c>
      <c r="Q3356" s="30">
        <f t="shared" si="262"/>
        <v>0</v>
      </c>
    </row>
    <row r="3357" spans="1:20" hidden="1" x14ac:dyDescent="0.3">
      <c r="A3357" s="21">
        <v>23605</v>
      </c>
      <c r="B3357" s="22" t="s">
        <v>3760</v>
      </c>
      <c r="C3357" s="22" t="s">
        <v>1333</v>
      </c>
      <c r="D3357" s="27" t="s">
        <v>3738</v>
      </c>
      <c r="E3357" s="24" t="s">
        <v>38</v>
      </c>
      <c r="F3357" s="25" t="s">
        <v>1348</v>
      </c>
      <c r="G3357" s="22" t="s">
        <v>39</v>
      </c>
      <c r="H3357" s="26">
        <v>553467</v>
      </c>
      <c r="I3357" s="28"/>
      <c r="J3357" s="26">
        <v>44277</v>
      </c>
      <c r="K3357" s="26">
        <v>597744</v>
      </c>
      <c r="L3357" s="22" t="s">
        <v>1336</v>
      </c>
      <c r="M3357" s="22"/>
      <c r="N3357">
        <f t="shared" si="254"/>
        <v>15048</v>
      </c>
      <c r="O3357">
        <f>+VLOOKUP(N3357,'Thanh toán '!O$8:P$8099,2,0)</f>
        <v>597744</v>
      </c>
      <c r="P3357">
        <f t="shared" si="255"/>
        <v>597744</v>
      </c>
      <c r="Q3357" s="30">
        <f t="shared" si="262"/>
        <v>0</v>
      </c>
    </row>
    <row r="3358" spans="1:20" hidden="1" x14ac:dyDescent="0.3">
      <c r="A3358" s="21">
        <v>23606</v>
      </c>
      <c r="B3358" s="22" t="s">
        <v>3761</v>
      </c>
      <c r="C3358" s="22" t="s">
        <v>1333</v>
      </c>
      <c r="D3358" s="27" t="s">
        <v>3738</v>
      </c>
      <c r="E3358" s="24" t="s">
        <v>260</v>
      </c>
      <c r="F3358" s="25" t="s">
        <v>1440</v>
      </c>
      <c r="G3358" s="22" t="s">
        <v>261</v>
      </c>
      <c r="H3358" s="26">
        <v>1844890</v>
      </c>
      <c r="I3358" s="28"/>
      <c r="J3358" s="26">
        <v>147591</v>
      </c>
      <c r="K3358" s="26">
        <v>1992481</v>
      </c>
      <c r="L3358" s="22" t="s">
        <v>1336</v>
      </c>
      <c r="M3358" s="22"/>
      <c r="N3358">
        <f t="shared" si="254"/>
        <v>15049</v>
      </c>
      <c r="O3358">
        <f>+VLOOKUP(N3358,'Thanh toán '!O$8:P$8099,2,0)</f>
        <v>1992481</v>
      </c>
      <c r="P3358">
        <f t="shared" si="255"/>
        <v>1992481</v>
      </c>
      <c r="Q3358" s="30">
        <f t="shared" si="262"/>
        <v>0</v>
      </c>
    </row>
    <row r="3359" spans="1:20" ht="26.3" hidden="1" x14ac:dyDescent="0.3">
      <c r="A3359" s="21">
        <v>23638</v>
      </c>
      <c r="B3359" s="22" t="s">
        <v>3762</v>
      </c>
      <c r="C3359" s="22" t="s">
        <v>1333</v>
      </c>
      <c r="D3359" s="27" t="s">
        <v>3763</v>
      </c>
      <c r="E3359" s="24" t="s">
        <v>2427</v>
      </c>
      <c r="F3359" s="25" t="s">
        <v>2428</v>
      </c>
      <c r="G3359" s="22" t="s">
        <v>2429</v>
      </c>
      <c r="H3359" s="26">
        <v>1397467</v>
      </c>
      <c r="I3359" s="28"/>
      <c r="J3359" s="26">
        <v>111797</v>
      </c>
      <c r="K3359" s="26">
        <v>1509264</v>
      </c>
      <c r="L3359" s="22" t="s">
        <v>1336</v>
      </c>
      <c r="M3359" s="22"/>
      <c r="N3359">
        <f t="shared" si="254"/>
        <v>15081</v>
      </c>
      <c r="O3359">
        <f>+VLOOKUP(N3359,'Thanh toán '!O$8:P$8099,2,0)</f>
        <v>1509264</v>
      </c>
      <c r="P3359">
        <f t="shared" si="255"/>
        <v>1509264</v>
      </c>
      <c r="Q3359" s="30">
        <f t="shared" si="262"/>
        <v>0</v>
      </c>
    </row>
    <row r="3360" spans="1:20" hidden="1" x14ac:dyDescent="0.3">
      <c r="A3360" s="21">
        <v>23668</v>
      </c>
      <c r="B3360" s="22" t="s">
        <v>3764</v>
      </c>
      <c r="C3360" s="22" t="s">
        <v>1333</v>
      </c>
      <c r="D3360" s="27" t="s">
        <v>3763</v>
      </c>
      <c r="E3360" s="24" t="s">
        <v>38</v>
      </c>
      <c r="F3360" s="25" t="s">
        <v>1348</v>
      </c>
      <c r="G3360" s="22" t="s">
        <v>39</v>
      </c>
      <c r="H3360" s="26">
        <v>1065548</v>
      </c>
      <c r="I3360" s="28"/>
      <c r="J3360" s="26">
        <v>85244</v>
      </c>
      <c r="K3360" s="26">
        <v>1150792</v>
      </c>
      <c r="L3360" s="22" t="s">
        <v>1336</v>
      </c>
      <c r="M3360" s="22"/>
      <c r="N3360">
        <f t="shared" si="254"/>
        <v>15111</v>
      </c>
      <c r="O3360">
        <f>+VLOOKUP(N3360,'Thanh toán '!O$8:P$8099,2,0)</f>
        <v>1150792</v>
      </c>
      <c r="P3360">
        <f t="shared" si="255"/>
        <v>1150792</v>
      </c>
      <c r="Q3360" s="30">
        <f t="shared" si="262"/>
        <v>0</v>
      </c>
    </row>
    <row r="3361" spans="1:17" ht="26.3" hidden="1" x14ac:dyDescent="0.3">
      <c r="A3361" s="21">
        <v>23669</v>
      </c>
      <c r="B3361" s="22" t="s">
        <v>3765</v>
      </c>
      <c r="C3361" s="22" t="s">
        <v>1333</v>
      </c>
      <c r="D3361" s="27" t="s">
        <v>3763</v>
      </c>
      <c r="E3361" s="24" t="s">
        <v>218</v>
      </c>
      <c r="F3361" s="25" t="s">
        <v>1667</v>
      </c>
      <c r="G3361" s="22" t="s">
        <v>219</v>
      </c>
      <c r="H3361" s="26">
        <v>2222435</v>
      </c>
      <c r="I3361" s="28"/>
      <c r="J3361" s="26">
        <v>177795</v>
      </c>
      <c r="K3361" s="26">
        <v>2400230</v>
      </c>
      <c r="L3361" s="22" t="s">
        <v>1336</v>
      </c>
      <c r="M3361" s="22"/>
      <c r="N3361">
        <f t="shared" si="254"/>
        <v>15112</v>
      </c>
      <c r="O3361">
        <f>+VLOOKUP(N3361,'Thanh toán '!O$8:P$8099,2,0)</f>
        <v>2400230</v>
      </c>
      <c r="P3361">
        <f t="shared" si="255"/>
        <v>2400230</v>
      </c>
      <c r="Q3361" s="30">
        <f t="shared" si="262"/>
        <v>0</v>
      </c>
    </row>
    <row r="3362" spans="1:17" ht="26.3" hidden="1" x14ac:dyDescent="0.3">
      <c r="A3362" s="21">
        <v>23670</v>
      </c>
      <c r="B3362" s="22" t="s">
        <v>3766</v>
      </c>
      <c r="C3362" s="22" t="s">
        <v>1333</v>
      </c>
      <c r="D3362" s="27" t="s">
        <v>3763</v>
      </c>
      <c r="E3362" s="24" t="s">
        <v>218</v>
      </c>
      <c r="F3362" s="25" t="s">
        <v>1667</v>
      </c>
      <c r="G3362" s="22" t="s">
        <v>219</v>
      </c>
      <c r="H3362" s="26">
        <v>1513327</v>
      </c>
      <c r="I3362" s="28"/>
      <c r="J3362" s="26">
        <v>121066</v>
      </c>
      <c r="K3362" s="26">
        <v>1634393</v>
      </c>
      <c r="L3362" s="22" t="s">
        <v>1336</v>
      </c>
      <c r="M3362" s="22"/>
      <c r="N3362">
        <f t="shared" si="254"/>
        <v>15113</v>
      </c>
      <c r="O3362">
        <f>+VLOOKUP(N3362,'Thanh toán '!O$8:P$8099,2,0)</f>
        <v>1634393</v>
      </c>
      <c r="P3362">
        <f t="shared" si="255"/>
        <v>1634393</v>
      </c>
      <c r="Q3362" s="30">
        <f t="shared" si="262"/>
        <v>0</v>
      </c>
    </row>
    <row r="3363" spans="1:17" hidden="1" x14ac:dyDescent="0.3">
      <c r="A3363" s="21">
        <v>23697</v>
      </c>
      <c r="B3363" s="22" t="s">
        <v>3767</v>
      </c>
      <c r="C3363" s="22" t="s">
        <v>1333</v>
      </c>
      <c r="D3363" s="27" t="s">
        <v>3763</v>
      </c>
      <c r="E3363" s="24" t="s">
        <v>38</v>
      </c>
      <c r="F3363" s="25" t="s">
        <v>1348</v>
      </c>
      <c r="G3363" s="22" t="s">
        <v>39</v>
      </c>
      <c r="H3363" s="26">
        <v>555290</v>
      </c>
      <c r="I3363" s="28"/>
      <c r="J3363" s="26">
        <v>44423</v>
      </c>
      <c r="K3363" s="26">
        <v>599713</v>
      </c>
      <c r="L3363" s="22" t="s">
        <v>1336</v>
      </c>
      <c r="M3363" s="22"/>
      <c r="N3363">
        <f t="shared" si="254"/>
        <v>15140</v>
      </c>
      <c r="O3363">
        <f>+VLOOKUP(N3363,'Thanh toán '!O$8:P$8099,2,0)</f>
        <v>599713</v>
      </c>
      <c r="P3363">
        <f t="shared" si="255"/>
        <v>599713</v>
      </c>
      <c r="Q3363" s="30">
        <f t="shared" si="262"/>
        <v>0</v>
      </c>
    </row>
    <row r="3364" spans="1:17" hidden="1" x14ac:dyDescent="0.3">
      <c r="A3364" s="21">
        <v>23699</v>
      </c>
      <c r="B3364" s="22" t="s">
        <v>3768</v>
      </c>
      <c r="C3364" s="22" t="s">
        <v>1333</v>
      </c>
      <c r="D3364" s="27" t="s">
        <v>3763</v>
      </c>
      <c r="E3364" s="24" t="s">
        <v>50</v>
      </c>
      <c r="F3364" s="25" t="s">
        <v>1350</v>
      </c>
      <c r="G3364" s="22" t="s">
        <v>51</v>
      </c>
      <c r="H3364" s="26">
        <v>4786930</v>
      </c>
      <c r="I3364" s="28"/>
      <c r="J3364" s="26">
        <v>382954</v>
      </c>
      <c r="K3364" s="26">
        <v>5169884</v>
      </c>
      <c r="L3364" s="22" t="s">
        <v>1336</v>
      </c>
      <c r="M3364" s="22"/>
      <c r="N3364">
        <f t="shared" si="254"/>
        <v>15142</v>
      </c>
      <c r="O3364">
        <f>+VLOOKUP(N3364,'Thanh toán '!O$8:P$8099,2,0)</f>
        <v>5169884</v>
      </c>
      <c r="P3364">
        <f t="shared" si="255"/>
        <v>5169884</v>
      </c>
      <c r="Q3364" s="30">
        <f t="shared" si="262"/>
        <v>0</v>
      </c>
    </row>
    <row r="3365" spans="1:17" ht="26.3" hidden="1" x14ac:dyDescent="0.3">
      <c r="A3365" s="21">
        <v>23700</v>
      </c>
      <c r="B3365" s="22" t="s">
        <v>3769</v>
      </c>
      <c r="C3365" s="22" t="s">
        <v>1333</v>
      </c>
      <c r="D3365" s="27" t="s">
        <v>3763</v>
      </c>
      <c r="E3365" s="24" t="s">
        <v>341</v>
      </c>
      <c r="F3365" s="25" t="s">
        <v>1346</v>
      </c>
      <c r="G3365" s="22" t="s">
        <v>342</v>
      </c>
      <c r="H3365" s="26">
        <v>1802370</v>
      </c>
      <c r="I3365" s="28"/>
      <c r="J3365" s="26">
        <v>144190</v>
      </c>
      <c r="K3365" s="26">
        <v>1946560</v>
      </c>
      <c r="L3365" s="22" t="s">
        <v>1336</v>
      </c>
      <c r="M3365" s="22"/>
      <c r="N3365">
        <f t="shared" si="254"/>
        <v>15143</v>
      </c>
      <c r="O3365">
        <f>+VLOOKUP(N3365,'Thanh toán '!O$8:P$8099,2,0)</f>
        <v>1946560</v>
      </c>
      <c r="P3365">
        <f t="shared" si="255"/>
        <v>1946560</v>
      </c>
      <c r="Q3365" s="30">
        <f t="shared" si="262"/>
        <v>0</v>
      </c>
    </row>
    <row r="3366" spans="1:17" hidden="1" x14ac:dyDescent="0.3">
      <c r="A3366" s="21">
        <v>23701</v>
      </c>
      <c r="B3366" s="22" t="s">
        <v>3770</v>
      </c>
      <c r="C3366" s="22" t="s">
        <v>1333</v>
      </c>
      <c r="D3366" s="27" t="s">
        <v>3763</v>
      </c>
      <c r="E3366" s="24" t="s">
        <v>38</v>
      </c>
      <c r="F3366" s="25" t="s">
        <v>1348</v>
      </c>
      <c r="G3366" s="22" t="s">
        <v>39</v>
      </c>
      <c r="H3366" s="26">
        <v>1141005</v>
      </c>
      <c r="I3366" s="28"/>
      <c r="J3366" s="26">
        <v>91280</v>
      </c>
      <c r="K3366" s="26">
        <v>1232285</v>
      </c>
      <c r="L3366" s="22" t="s">
        <v>1336</v>
      </c>
      <c r="M3366" s="22"/>
      <c r="N3366">
        <f t="shared" si="254"/>
        <v>15144</v>
      </c>
      <c r="O3366">
        <f>+VLOOKUP(N3366,'Thanh toán '!O$8:P$8099,2,0)</f>
        <v>1232285</v>
      </c>
      <c r="P3366">
        <f t="shared" si="255"/>
        <v>1232285</v>
      </c>
      <c r="Q3366" s="30">
        <f t="shared" si="262"/>
        <v>0</v>
      </c>
    </row>
    <row r="3367" spans="1:17" hidden="1" x14ac:dyDescent="0.3">
      <c r="A3367" s="21">
        <v>23715</v>
      </c>
      <c r="B3367" s="22" t="s">
        <v>3771</v>
      </c>
      <c r="C3367" s="22" t="s">
        <v>1333</v>
      </c>
      <c r="D3367" s="27" t="s">
        <v>3763</v>
      </c>
      <c r="E3367" s="24" t="s">
        <v>38</v>
      </c>
      <c r="F3367" s="25" t="s">
        <v>1348</v>
      </c>
      <c r="G3367" s="22" t="s">
        <v>39</v>
      </c>
      <c r="H3367" s="26">
        <v>553467</v>
      </c>
      <c r="I3367" s="28"/>
      <c r="J3367" s="26">
        <v>44277</v>
      </c>
      <c r="K3367" s="26">
        <v>597744</v>
      </c>
      <c r="L3367" s="22" t="s">
        <v>1336</v>
      </c>
      <c r="M3367" s="22"/>
      <c r="N3367">
        <f t="shared" si="254"/>
        <v>15158</v>
      </c>
      <c r="O3367">
        <f>+VLOOKUP(N3367,'Thanh toán '!O$8:P$8099,2,0)</f>
        <v>597744</v>
      </c>
      <c r="P3367">
        <f t="shared" si="255"/>
        <v>597744</v>
      </c>
      <c r="Q3367" s="30">
        <f t="shared" si="262"/>
        <v>0</v>
      </c>
    </row>
    <row r="3368" spans="1:17" ht="26.3" hidden="1" x14ac:dyDescent="0.3">
      <c r="A3368" s="21">
        <v>23717</v>
      </c>
      <c r="B3368" s="22" t="s">
        <v>3772</v>
      </c>
      <c r="C3368" s="22" t="s">
        <v>1333</v>
      </c>
      <c r="D3368" s="27" t="s">
        <v>3763</v>
      </c>
      <c r="E3368" s="24" t="s">
        <v>184</v>
      </c>
      <c r="F3368" s="25" t="s">
        <v>1721</v>
      </c>
      <c r="G3368" s="22" t="s">
        <v>185</v>
      </c>
      <c r="H3368" s="26">
        <v>2072400</v>
      </c>
      <c r="I3368" s="28"/>
      <c r="J3368" s="26">
        <v>165792</v>
      </c>
      <c r="K3368" s="26">
        <v>2238192</v>
      </c>
      <c r="L3368" s="22" t="s">
        <v>1336</v>
      </c>
      <c r="M3368" s="22"/>
      <c r="N3368">
        <f t="shared" si="254"/>
        <v>15160</v>
      </c>
      <c r="O3368">
        <f>+VLOOKUP(N3368,'Thanh toán '!O$8:P$8099,2,0)</f>
        <v>2238192</v>
      </c>
      <c r="P3368">
        <f t="shared" si="255"/>
        <v>2238192</v>
      </c>
      <c r="Q3368" s="30">
        <f t="shared" si="262"/>
        <v>0</v>
      </c>
    </row>
    <row r="3369" spans="1:17" hidden="1" x14ac:dyDescent="0.3">
      <c r="A3369" s="21">
        <v>23718</v>
      </c>
      <c r="B3369" s="22" t="s">
        <v>3773</v>
      </c>
      <c r="C3369" s="22" t="s">
        <v>1333</v>
      </c>
      <c r="D3369" s="27" t="s">
        <v>3763</v>
      </c>
      <c r="E3369" s="24" t="s">
        <v>42</v>
      </c>
      <c r="F3369" s="25" t="s">
        <v>1359</v>
      </c>
      <c r="G3369" s="22" t="s">
        <v>43</v>
      </c>
      <c r="H3369" s="26">
        <v>1923640</v>
      </c>
      <c r="I3369" s="28"/>
      <c r="J3369" s="26">
        <v>153891</v>
      </c>
      <c r="K3369" s="26">
        <v>2077531</v>
      </c>
      <c r="L3369" s="22" t="s">
        <v>1336</v>
      </c>
      <c r="M3369" s="22"/>
      <c r="N3369">
        <f t="shared" si="254"/>
        <v>15161</v>
      </c>
      <c r="O3369">
        <f>+VLOOKUP(N3369,'Thanh toán '!O$8:P$8099,2,0)</f>
        <v>2077531</v>
      </c>
      <c r="P3369">
        <f t="shared" si="255"/>
        <v>2077531</v>
      </c>
      <c r="Q3369" s="30">
        <f t="shared" si="262"/>
        <v>0</v>
      </c>
    </row>
    <row r="3370" spans="1:17" hidden="1" x14ac:dyDescent="0.3">
      <c r="A3370" s="21">
        <v>23727</v>
      </c>
      <c r="B3370" s="22" t="s">
        <v>3774</v>
      </c>
      <c r="C3370" s="22" t="s">
        <v>1333</v>
      </c>
      <c r="D3370" s="27" t="s">
        <v>3763</v>
      </c>
      <c r="E3370" s="24" t="s">
        <v>488</v>
      </c>
      <c r="F3370" s="25" t="s">
        <v>1359</v>
      </c>
      <c r="G3370" s="22" t="s">
        <v>489</v>
      </c>
      <c r="H3370" s="26">
        <v>2553975</v>
      </c>
      <c r="I3370" s="28"/>
      <c r="J3370" s="26">
        <v>204318</v>
      </c>
      <c r="K3370" s="26">
        <v>2758293</v>
      </c>
      <c r="L3370" s="22" t="s">
        <v>1336</v>
      </c>
      <c r="M3370" s="22"/>
      <c r="N3370">
        <f t="shared" si="254"/>
        <v>15170</v>
      </c>
      <c r="O3370">
        <f>+VLOOKUP(N3370,'Thanh toán '!O$8:P$8099,2,0)</f>
        <v>2758293</v>
      </c>
      <c r="P3370">
        <f t="shared" si="255"/>
        <v>2758293</v>
      </c>
      <c r="Q3370" s="30">
        <f t="shared" si="262"/>
        <v>0</v>
      </c>
    </row>
    <row r="3371" spans="1:17" hidden="1" x14ac:dyDescent="0.3">
      <c r="A3371" s="21">
        <v>23729</v>
      </c>
      <c r="B3371" s="22" t="s">
        <v>3775</v>
      </c>
      <c r="C3371" s="22" t="s">
        <v>1333</v>
      </c>
      <c r="D3371" s="27" t="s">
        <v>3763</v>
      </c>
      <c r="E3371" s="24" t="s">
        <v>38</v>
      </c>
      <c r="F3371" s="25" t="s">
        <v>1348</v>
      </c>
      <c r="G3371" s="22" t="s">
        <v>39</v>
      </c>
      <c r="H3371" s="26">
        <v>1064754</v>
      </c>
      <c r="I3371" s="28"/>
      <c r="J3371" s="26">
        <v>85180</v>
      </c>
      <c r="K3371" s="26">
        <v>1149934</v>
      </c>
      <c r="L3371" s="22" t="s">
        <v>1336</v>
      </c>
      <c r="M3371" s="22"/>
      <c r="N3371">
        <f t="shared" si="254"/>
        <v>15172</v>
      </c>
      <c r="O3371">
        <f>+VLOOKUP(N3371,'Thanh toán '!O$8:P$8099,2,0)</f>
        <v>1149934</v>
      </c>
      <c r="P3371">
        <f t="shared" si="255"/>
        <v>1149934</v>
      </c>
      <c r="Q3371" s="30">
        <f t="shared" si="262"/>
        <v>0</v>
      </c>
    </row>
    <row r="3372" spans="1:17" hidden="1" x14ac:dyDescent="0.3">
      <c r="A3372" s="21">
        <v>23730</v>
      </c>
      <c r="B3372" s="22" t="s">
        <v>3776</v>
      </c>
      <c r="C3372" s="22" t="s">
        <v>1333</v>
      </c>
      <c r="D3372" s="27" t="s">
        <v>3763</v>
      </c>
      <c r="E3372" s="24" t="s">
        <v>38</v>
      </c>
      <c r="F3372" s="25" t="s">
        <v>1348</v>
      </c>
      <c r="G3372" s="22" t="s">
        <v>39</v>
      </c>
      <c r="H3372" s="26">
        <v>618065</v>
      </c>
      <c r="I3372" s="28"/>
      <c r="J3372" s="26">
        <v>49445</v>
      </c>
      <c r="K3372" s="26">
        <v>667510</v>
      </c>
      <c r="L3372" s="22" t="s">
        <v>1336</v>
      </c>
      <c r="M3372" s="22"/>
      <c r="N3372">
        <f t="shared" si="254"/>
        <v>15173</v>
      </c>
      <c r="O3372">
        <f>+VLOOKUP(N3372,'Thanh toán '!O$8:P$8099,2,0)</f>
        <v>667510</v>
      </c>
      <c r="P3372">
        <f t="shared" si="255"/>
        <v>667510</v>
      </c>
      <c r="Q3372" s="30">
        <f t="shared" si="262"/>
        <v>0</v>
      </c>
    </row>
    <row r="3373" spans="1:17" hidden="1" x14ac:dyDescent="0.3">
      <c r="A3373" s="21">
        <v>23731</v>
      </c>
      <c r="B3373" s="22" t="s">
        <v>3777</v>
      </c>
      <c r="C3373" s="22" t="s">
        <v>1333</v>
      </c>
      <c r="D3373" s="27" t="s">
        <v>3763</v>
      </c>
      <c r="E3373" s="24" t="s">
        <v>38</v>
      </c>
      <c r="F3373" s="25" t="s">
        <v>1348</v>
      </c>
      <c r="G3373" s="22" t="s">
        <v>39</v>
      </c>
      <c r="H3373" s="26">
        <v>1134604</v>
      </c>
      <c r="I3373" s="28"/>
      <c r="J3373" s="26">
        <v>90768</v>
      </c>
      <c r="K3373" s="26">
        <v>1225372</v>
      </c>
      <c r="L3373" s="22" t="s">
        <v>1336</v>
      </c>
      <c r="M3373" s="22"/>
      <c r="N3373">
        <f t="shared" si="254"/>
        <v>15174</v>
      </c>
      <c r="O3373">
        <f>+VLOOKUP(N3373,'Thanh toán '!O$8:P$8099,2,0)</f>
        <v>1225372</v>
      </c>
      <c r="P3373">
        <f t="shared" si="255"/>
        <v>1225372</v>
      </c>
      <c r="Q3373" s="30">
        <f t="shared" si="262"/>
        <v>0</v>
      </c>
    </row>
    <row r="3374" spans="1:17" hidden="1" x14ac:dyDescent="0.3">
      <c r="A3374" s="21">
        <v>23732</v>
      </c>
      <c r="B3374" s="22" t="s">
        <v>3778</v>
      </c>
      <c r="C3374" s="22" t="s">
        <v>1333</v>
      </c>
      <c r="D3374" s="27" t="s">
        <v>3763</v>
      </c>
      <c r="E3374" s="24" t="s">
        <v>38</v>
      </c>
      <c r="F3374" s="25" t="s">
        <v>1348</v>
      </c>
      <c r="G3374" s="22" t="s">
        <v>39</v>
      </c>
      <c r="H3374" s="26">
        <v>372662</v>
      </c>
      <c r="I3374" s="28"/>
      <c r="J3374" s="26">
        <v>29813</v>
      </c>
      <c r="K3374" s="26">
        <v>402475</v>
      </c>
      <c r="L3374" s="22" t="s">
        <v>1336</v>
      </c>
      <c r="M3374" s="22"/>
      <c r="N3374">
        <f t="shared" si="254"/>
        <v>15175</v>
      </c>
      <c r="O3374">
        <f>+VLOOKUP(N3374,'Thanh toán '!O$8:P$8099,2,0)</f>
        <v>402475</v>
      </c>
      <c r="P3374">
        <f t="shared" si="255"/>
        <v>402475</v>
      </c>
      <c r="Q3374" s="30">
        <f t="shared" si="262"/>
        <v>0</v>
      </c>
    </row>
    <row r="3375" spans="1:17" hidden="1" x14ac:dyDescent="0.3">
      <c r="A3375" s="21">
        <v>23733</v>
      </c>
      <c r="B3375" s="22" t="s">
        <v>3779</v>
      </c>
      <c r="C3375" s="22" t="s">
        <v>1333</v>
      </c>
      <c r="D3375" s="27" t="s">
        <v>3763</v>
      </c>
      <c r="E3375" s="24" t="s">
        <v>38</v>
      </c>
      <c r="F3375" s="25" t="s">
        <v>1348</v>
      </c>
      <c r="G3375" s="22" t="s">
        <v>39</v>
      </c>
      <c r="H3375" s="26">
        <v>2182650</v>
      </c>
      <c r="I3375" s="28"/>
      <c r="J3375" s="26">
        <v>174612</v>
      </c>
      <c r="K3375" s="26">
        <v>2357262</v>
      </c>
      <c r="L3375" s="22" t="s">
        <v>1336</v>
      </c>
      <c r="M3375" s="22"/>
      <c r="N3375">
        <f t="shared" si="254"/>
        <v>15176</v>
      </c>
      <c r="O3375">
        <f>+VLOOKUP(N3375,'Thanh toán '!O$8:P$8099,2,0)</f>
        <v>2357262</v>
      </c>
      <c r="P3375">
        <f t="shared" si="255"/>
        <v>2357262</v>
      </c>
      <c r="Q3375" s="30">
        <f t="shared" si="262"/>
        <v>0</v>
      </c>
    </row>
    <row r="3376" spans="1:17" hidden="1" x14ac:dyDescent="0.3">
      <c r="A3376" s="21">
        <v>23734</v>
      </c>
      <c r="B3376" s="22" t="s">
        <v>3780</v>
      </c>
      <c r="C3376" s="22" t="s">
        <v>1333</v>
      </c>
      <c r="D3376" s="27" t="s">
        <v>3763</v>
      </c>
      <c r="E3376" s="24" t="s">
        <v>38</v>
      </c>
      <c r="F3376" s="25" t="s">
        <v>1348</v>
      </c>
      <c r="G3376" s="22" t="s">
        <v>39</v>
      </c>
      <c r="H3376" s="26">
        <v>1157540</v>
      </c>
      <c r="I3376" s="28"/>
      <c r="J3376" s="26">
        <v>92603</v>
      </c>
      <c r="K3376" s="26">
        <v>1250143</v>
      </c>
      <c r="L3376" s="22" t="s">
        <v>1336</v>
      </c>
      <c r="M3376" s="22"/>
      <c r="N3376">
        <f t="shared" si="254"/>
        <v>15177</v>
      </c>
      <c r="O3376">
        <f>+VLOOKUP(N3376,'Thanh toán '!O$8:P$8099,2,0)</f>
        <v>1250143</v>
      </c>
      <c r="P3376">
        <f t="shared" si="255"/>
        <v>1250143</v>
      </c>
      <c r="Q3376" s="30">
        <f t="shared" si="262"/>
        <v>0</v>
      </c>
    </row>
    <row r="3377" spans="1:17" hidden="1" x14ac:dyDescent="0.3">
      <c r="A3377" s="21">
        <v>23751</v>
      </c>
      <c r="B3377" s="22" t="s">
        <v>3781</v>
      </c>
      <c r="C3377" s="22" t="s">
        <v>1333</v>
      </c>
      <c r="D3377" s="27" t="s">
        <v>3782</v>
      </c>
      <c r="E3377" s="24" t="s">
        <v>210</v>
      </c>
      <c r="F3377" s="25" t="s">
        <v>1467</v>
      </c>
      <c r="G3377" s="22" t="s">
        <v>211</v>
      </c>
      <c r="H3377" s="26">
        <v>1924970</v>
      </c>
      <c r="I3377" s="28"/>
      <c r="J3377" s="26">
        <v>153998</v>
      </c>
      <c r="K3377" s="26">
        <v>2078968</v>
      </c>
      <c r="L3377" s="22" t="s">
        <v>1336</v>
      </c>
      <c r="M3377" s="22"/>
      <c r="N3377">
        <f t="shared" si="254"/>
        <v>15194</v>
      </c>
      <c r="O3377">
        <f>+VLOOKUP(N3377,'Thanh toán '!O$8:P$8099,2,0)</f>
        <v>2078968</v>
      </c>
      <c r="P3377">
        <f t="shared" si="255"/>
        <v>2078968</v>
      </c>
      <c r="Q3377" s="30">
        <f t="shared" si="262"/>
        <v>0</v>
      </c>
    </row>
    <row r="3378" spans="1:17" ht="26.3" hidden="1" x14ac:dyDescent="0.3">
      <c r="A3378" s="21">
        <v>23752</v>
      </c>
      <c r="B3378" s="22" t="s">
        <v>3783</v>
      </c>
      <c r="C3378" s="22" t="s">
        <v>1333</v>
      </c>
      <c r="D3378" s="27" t="s">
        <v>3782</v>
      </c>
      <c r="E3378" s="24" t="s">
        <v>105</v>
      </c>
      <c r="F3378" s="25" t="s">
        <v>1457</v>
      </c>
      <c r="G3378" s="22" t="s">
        <v>106</v>
      </c>
      <c r="H3378" s="26">
        <v>2937240</v>
      </c>
      <c r="I3378" s="28"/>
      <c r="J3378" s="26">
        <v>234979</v>
      </c>
      <c r="K3378" s="26">
        <v>3172219</v>
      </c>
      <c r="L3378" s="22" t="s">
        <v>1336</v>
      </c>
      <c r="M3378" s="22"/>
      <c r="N3378">
        <f t="shared" si="254"/>
        <v>15195</v>
      </c>
      <c r="O3378">
        <f>+VLOOKUP(N3378,'Thanh toán '!O$8:P$8099,2,0)</f>
        <v>3172219</v>
      </c>
      <c r="P3378">
        <f t="shared" si="255"/>
        <v>3172219</v>
      </c>
      <c r="Q3378" s="30">
        <f t="shared" si="262"/>
        <v>0</v>
      </c>
    </row>
    <row r="3379" spans="1:17" hidden="1" x14ac:dyDescent="0.3">
      <c r="A3379" s="21">
        <v>23753</v>
      </c>
      <c r="B3379" s="22" t="s">
        <v>3784</v>
      </c>
      <c r="C3379" s="22" t="s">
        <v>1333</v>
      </c>
      <c r="D3379" s="27" t="s">
        <v>3782</v>
      </c>
      <c r="E3379" s="24" t="s">
        <v>114</v>
      </c>
      <c r="F3379" s="25" t="s">
        <v>1447</v>
      </c>
      <c r="G3379" s="22" t="s">
        <v>115</v>
      </c>
      <c r="H3379" s="26">
        <v>11792540</v>
      </c>
      <c r="I3379" s="28"/>
      <c r="J3379" s="26">
        <v>943403</v>
      </c>
      <c r="K3379" s="26">
        <v>12735943</v>
      </c>
      <c r="L3379" s="22" t="s">
        <v>1336</v>
      </c>
      <c r="M3379" s="22"/>
      <c r="N3379">
        <f t="shared" si="254"/>
        <v>15196</v>
      </c>
      <c r="O3379">
        <f>+VLOOKUP(N3379,'Thanh toán '!O$8:P$8099,2,0)</f>
        <v>12735943</v>
      </c>
      <c r="P3379">
        <f t="shared" si="255"/>
        <v>12735943</v>
      </c>
      <c r="Q3379" s="30">
        <f t="shared" si="262"/>
        <v>0</v>
      </c>
    </row>
    <row r="3380" spans="1:17" hidden="1" x14ac:dyDescent="0.3">
      <c r="A3380" s="21">
        <v>23754</v>
      </c>
      <c r="B3380" s="22" t="s">
        <v>3785</v>
      </c>
      <c r="C3380" s="22" t="s">
        <v>1333</v>
      </c>
      <c r="D3380" s="27" t="s">
        <v>3782</v>
      </c>
      <c r="E3380" s="24" t="s">
        <v>111</v>
      </c>
      <c r="F3380" s="25" t="s">
        <v>1463</v>
      </c>
      <c r="G3380" s="22" t="s">
        <v>112</v>
      </c>
      <c r="H3380" s="26">
        <v>2659280</v>
      </c>
      <c r="I3380" s="28"/>
      <c r="J3380" s="26">
        <v>212742</v>
      </c>
      <c r="K3380" s="26">
        <v>2872022</v>
      </c>
      <c r="L3380" s="22" t="s">
        <v>1336</v>
      </c>
      <c r="M3380" s="22"/>
      <c r="N3380">
        <f t="shared" si="254"/>
        <v>15197</v>
      </c>
      <c r="O3380">
        <f>+VLOOKUP(N3380,'Thanh toán '!O$8:P$8099,2,0)</f>
        <v>2872022</v>
      </c>
      <c r="P3380">
        <f t="shared" si="255"/>
        <v>2872022</v>
      </c>
      <c r="Q3380" s="30">
        <f t="shared" si="262"/>
        <v>0</v>
      </c>
    </row>
    <row r="3381" spans="1:17" hidden="1" x14ac:dyDescent="0.3">
      <c r="A3381" s="21">
        <v>23755</v>
      </c>
      <c r="B3381" s="22" t="s">
        <v>3786</v>
      </c>
      <c r="C3381" s="22" t="s">
        <v>1333</v>
      </c>
      <c r="D3381" s="27" t="s">
        <v>3782</v>
      </c>
      <c r="E3381" s="24" t="s">
        <v>324</v>
      </c>
      <c r="F3381" s="25" t="s">
        <v>1664</v>
      </c>
      <c r="G3381" s="22" t="s">
        <v>325</v>
      </c>
      <c r="H3381" s="26">
        <v>2346710</v>
      </c>
      <c r="I3381" s="28"/>
      <c r="J3381" s="26">
        <v>187737</v>
      </c>
      <c r="K3381" s="26">
        <v>2534447</v>
      </c>
      <c r="L3381" s="22" t="s">
        <v>1336</v>
      </c>
      <c r="M3381" s="22"/>
      <c r="N3381">
        <f t="shared" si="254"/>
        <v>15198</v>
      </c>
      <c r="O3381">
        <f>+VLOOKUP(N3381,'Thanh toán '!O$8:P$8099,2,0)</f>
        <v>2534447</v>
      </c>
      <c r="P3381">
        <f t="shared" si="255"/>
        <v>2534447</v>
      </c>
      <c r="Q3381" s="30">
        <f t="shared" si="262"/>
        <v>0</v>
      </c>
    </row>
    <row r="3382" spans="1:17" ht="26.3" hidden="1" x14ac:dyDescent="0.3">
      <c r="A3382" s="21">
        <v>23756</v>
      </c>
      <c r="B3382" s="22" t="s">
        <v>3787</v>
      </c>
      <c r="C3382" s="22" t="s">
        <v>1333</v>
      </c>
      <c r="D3382" s="27" t="s">
        <v>3782</v>
      </c>
      <c r="E3382" s="24" t="s">
        <v>243</v>
      </c>
      <c r="F3382" s="25" t="s">
        <v>1658</v>
      </c>
      <c r="G3382" s="22" t="s">
        <v>244</v>
      </c>
      <c r="H3382" s="26">
        <v>2680940</v>
      </c>
      <c r="I3382" s="28"/>
      <c r="J3382" s="26">
        <v>214475</v>
      </c>
      <c r="K3382" s="26">
        <v>2895415</v>
      </c>
      <c r="L3382" s="22" t="s">
        <v>1336</v>
      </c>
      <c r="M3382" s="22"/>
      <c r="N3382">
        <f t="shared" si="254"/>
        <v>15199</v>
      </c>
      <c r="O3382">
        <f>+VLOOKUP(N3382,'Thanh toán '!O$8:P$8099,2,0)</f>
        <v>2895415</v>
      </c>
      <c r="P3382">
        <f t="shared" si="255"/>
        <v>2895415</v>
      </c>
      <c r="Q3382" s="30">
        <f t="shared" si="262"/>
        <v>0</v>
      </c>
    </row>
    <row r="3383" spans="1:17" ht="26.3" hidden="1" x14ac:dyDescent="0.3">
      <c r="A3383" s="21">
        <v>23757</v>
      </c>
      <c r="B3383" s="22" t="s">
        <v>3788</v>
      </c>
      <c r="C3383" s="22" t="s">
        <v>1333</v>
      </c>
      <c r="D3383" s="27" t="s">
        <v>3782</v>
      </c>
      <c r="E3383" s="24" t="s">
        <v>1451</v>
      </c>
      <c r="F3383" s="25" t="s">
        <v>1452</v>
      </c>
      <c r="G3383" s="22" t="s">
        <v>1453</v>
      </c>
      <c r="H3383" s="26">
        <v>6845450</v>
      </c>
      <c r="I3383" s="28"/>
      <c r="J3383" s="26">
        <v>547636</v>
      </c>
      <c r="K3383" s="26">
        <v>7393086</v>
      </c>
      <c r="L3383" s="22" t="s">
        <v>1336</v>
      </c>
      <c r="M3383" s="22"/>
      <c r="N3383">
        <f t="shared" si="254"/>
        <v>15200</v>
      </c>
      <c r="O3383">
        <f>+VLOOKUP(N3383,'Thanh toán '!O$8:P$8099,2,0)</f>
        <v>7393086</v>
      </c>
      <c r="P3383">
        <f t="shared" si="255"/>
        <v>7393086</v>
      </c>
      <c r="Q3383" s="30">
        <f t="shared" si="262"/>
        <v>0</v>
      </c>
    </row>
    <row r="3384" spans="1:17" hidden="1" x14ac:dyDescent="0.3">
      <c r="A3384" s="21">
        <v>23758</v>
      </c>
      <c r="B3384" s="22" t="s">
        <v>3789</v>
      </c>
      <c r="C3384" s="22" t="s">
        <v>1333</v>
      </c>
      <c r="D3384" s="27" t="s">
        <v>3782</v>
      </c>
      <c r="E3384" s="24" t="s">
        <v>310</v>
      </c>
      <c r="F3384" s="25" t="s">
        <v>1449</v>
      </c>
      <c r="G3384" s="22" t="s">
        <v>311</v>
      </c>
      <c r="H3384" s="26">
        <v>3035550</v>
      </c>
      <c r="I3384" s="28"/>
      <c r="J3384" s="26">
        <v>242844</v>
      </c>
      <c r="K3384" s="26">
        <v>3278394</v>
      </c>
      <c r="L3384" s="22" t="s">
        <v>1336</v>
      </c>
      <c r="M3384" s="22"/>
      <c r="N3384">
        <f t="shared" si="254"/>
        <v>15201</v>
      </c>
      <c r="O3384">
        <f>+VLOOKUP(N3384,'Thanh toán '!O$8:P$8099,2,0)</f>
        <v>3278394</v>
      </c>
      <c r="P3384">
        <f t="shared" si="255"/>
        <v>3278394</v>
      </c>
      <c r="Q3384" s="30">
        <f t="shared" si="262"/>
        <v>0</v>
      </c>
    </row>
    <row r="3385" spans="1:17" hidden="1" x14ac:dyDescent="0.3">
      <c r="A3385" s="21">
        <v>23759</v>
      </c>
      <c r="B3385" s="22" t="s">
        <v>3790</v>
      </c>
      <c r="C3385" s="22" t="s">
        <v>1333</v>
      </c>
      <c r="D3385" s="27" t="s">
        <v>3782</v>
      </c>
      <c r="E3385" s="24" t="s">
        <v>108</v>
      </c>
      <c r="F3385" s="25" t="s">
        <v>1459</v>
      </c>
      <c r="G3385" s="22" t="s">
        <v>109</v>
      </c>
      <c r="H3385" s="26">
        <v>1332696</v>
      </c>
      <c r="I3385" s="28"/>
      <c r="J3385" s="26">
        <v>106616</v>
      </c>
      <c r="K3385" s="26">
        <v>1439312</v>
      </c>
      <c r="L3385" s="22" t="s">
        <v>1336</v>
      </c>
      <c r="M3385" s="22"/>
      <c r="N3385">
        <f t="shared" si="254"/>
        <v>15202</v>
      </c>
      <c r="O3385">
        <f>+VLOOKUP(N3385,'Thanh toán '!O$8:P$8099,2,0)</f>
        <v>1439312</v>
      </c>
      <c r="P3385">
        <f t="shared" si="255"/>
        <v>1439312</v>
      </c>
      <c r="Q3385" s="30">
        <f t="shared" si="262"/>
        <v>0</v>
      </c>
    </row>
    <row r="3386" spans="1:17" hidden="1" x14ac:dyDescent="0.3">
      <c r="A3386" s="21">
        <v>23760</v>
      </c>
      <c r="B3386" s="22" t="s">
        <v>3791</v>
      </c>
      <c r="C3386" s="22" t="s">
        <v>1333</v>
      </c>
      <c r="D3386" s="27" t="s">
        <v>3782</v>
      </c>
      <c r="E3386" s="24" t="s">
        <v>480</v>
      </c>
      <c r="F3386" s="25" t="s">
        <v>1455</v>
      </c>
      <c r="G3386" s="22" t="s">
        <v>481</v>
      </c>
      <c r="H3386" s="26">
        <v>734310</v>
      </c>
      <c r="I3386" s="28"/>
      <c r="J3386" s="26">
        <v>58745</v>
      </c>
      <c r="K3386" s="26">
        <v>793055</v>
      </c>
      <c r="L3386" s="22" t="s">
        <v>1336</v>
      </c>
      <c r="M3386" s="22"/>
      <c r="N3386">
        <f t="shared" si="254"/>
        <v>15203</v>
      </c>
      <c r="O3386">
        <f>+VLOOKUP(N3386,'Thanh toán '!O$8:P$8099,2,0)</f>
        <v>793055</v>
      </c>
      <c r="P3386">
        <f t="shared" si="255"/>
        <v>793055</v>
      </c>
      <c r="Q3386" s="30">
        <f t="shared" si="262"/>
        <v>0</v>
      </c>
    </row>
    <row r="3387" spans="1:17" hidden="1" x14ac:dyDescent="0.3">
      <c r="A3387" s="21">
        <v>23761</v>
      </c>
      <c r="B3387" s="22" t="s">
        <v>3792</v>
      </c>
      <c r="C3387" s="22" t="s">
        <v>1333</v>
      </c>
      <c r="D3387" s="27" t="s">
        <v>3782</v>
      </c>
      <c r="E3387" s="24" t="s">
        <v>2866</v>
      </c>
      <c r="F3387" s="25" t="s">
        <v>2867</v>
      </c>
      <c r="G3387" s="22" t="s">
        <v>2868</v>
      </c>
      <c r="H3387" s="26">
        <v>1110580</v>
      </c>
      <c r="I3387" s="28"/>
      <c r="J3387" s="26">
        <v>88846</v>
      </c>
      <c r="K3387" s="26">
        <v>1199426</v>
      </c>
      <c r="L3387" s="22" t="s">
        <v>1336</v>
      </c>
      <c r="M3387" s="22"/>
      <c r="N3387">
        <f t="shared" si="254"/>
        <v>15204</v>
      </c>
      <c r="O3387">
        <f>+VLOOKUP(N3387,'Thanh toán '!O$8:P$8099,2,0)</f>
        <v>1199426</v>
      </c>
      <c r="P3387">
        <f t="shared" si="255"/>
        <v>1199426</v>
      </c>
      <c r="Q3387" s="30">
        <f t="shared" si="262"/>
        <v>0</v>
      </c>
    </row>
    <row r="3388" spans="1:17" ht="26.3" hidden="1" x14ac:dyDescent="0.3">
      <c r="A3388" s="21">
        <v>23762</v>
      </c>
      <c r="B3388" s="22" t="s">
        <v>3793</v>
      </c>
      <c r="C3388" s="22" t="s">
        <v>1333</v>
      </c>
      <c r="D3388" s="27" t="s">
        <v>3782</v>
      </c>
      <c r="E3388" s="24" t="s">
        <v>102</v>
      </c>
      <c r="F3388" s="25" t="s">
        <v>1465</v>
      </c>
      <c r="G3388" s="22" t="s">
        <v>103</v>
      </c>
      <c r="H3388" s="26">
        <v>6071100</v>
      </c>
      <c r="I3388" s="28"/>
      <c r="J3388" s="26">
        <v>485688</v>
      </c>
      <c r="K3388" s="26">
        <v>6556788</v>
      </c>
      <c r="L3388" s="22" t="s">
        <v>1336</v>
      </c>
      <c r="M3388" s="22"/>
      <c r="N3388">
        <f t="shared" si="254"/>
        <v>15205</v>
      </c>
      <c r="O3388">
        <f>+VLOOKUP(N3388,'Thanh toán '!O$8:P$8099,2,0)</f>
        <v>6556788</v>
      </c>
      <c r="P3388">
        <f t="shared" si="255"/>
        <v>6556788</v>
      </c>
      <c r="Q3388" s="30">
        <f t="shared" si="262"/>
        <v>0</v>
      </c>
    </row>
    <row r="3389" spans="1:17" hidden="1" x14ac:dyDescent="0.3">
      <c r="A3389" s="21">
        <v>23763</v>
      </c>
      <c r="B3389" s="22" t="s">
        <v>3794</v>
      </c>
      <c r="C3389" s="22" t="s">
        <v>1333</v>
      </c>
      <c r="D3389" s="27" t="s">
        <v>3782</v>
      </c>
      <c r="E3389" s="24" t="s">
        <v>316</v>
      </c>
      <c r="F3389" s="25" t="s">
        <v>1461</v>
      </c>
      <c r="G3389" s="22" t="s">
        <v>317</v>
      </c>
      <c r="H3389" s="26">
        <v>3273030</v>
      </c>
      <c r="I3389" s="28"/>
      <c r="J3389" s="26">
        <v>261842</v>
      </c>
      <c r="K3389" s="26">
        <v>3534872</v>
      </c>
      <c r="L3389" s="22" t="s">
        <v>1336</v>
      </c>
      <c r="M3389" s="22"/>
      <c r="N3389">
        <f t="shared" si="254"/>
        <v>15206</v>
      </c>
      <c r="O3389">
        <f>+VLOOKUP(N3389,'Thanh toán '!O$8:P$8099,2,0)</f>
        <v>3534872</v>
      </c>
      <c r="P3389">
        <f t="shared" si="255"/>
        <v>3534872</v>
      </c>
      <c r="Q3389" s="30">
        <f t="shared" si="262"/>
        <v>0</v>
      </c>
    </row>
    <row r="3390" spans="1:17" ht="26.3" hidden="1" x14ac:dyDescent="0.3">
      <c r="A3390" s="21">
        <v>23764</v>
      </c>
      <c r="B3390" s="22" t="s">
        <v>3795</v>
      </c>
      <c r="C3390" s="22" t="s">
        <v>1333</v>
      </c>
      <c r="D3390" s="27" t="s">
        <v>3782</v>
      </c>
      <c r="E3390" s="24" t="s">
        <v>105</v>
      </c>
      <c r="F3390" s="25" t="s">
        <v>1457</v>
      </c>
      <c r="G3390" s="22" t="s">
        <v>106</v>
      </c>
      <c r="H3390" s="26">
        <v>1468620</v>
      </c>
      <c r="I3390" s="28"/>
      <c r="J3390" s="26">
        <v>117490</v>
      </c>
      <c r="K3390" s="26">
        <v>1586110</v>
      </c>
      <c r="L3390" s="22" t="s">
        <v>1336</v>
      </c>
      <c r="M3390" s="22"/>
      <c r="N3390">
        <f t="shared" si="254"/>
        <v>15207</v>
      </c>
      <c r="O3390">
        <f>+VLOOKUP(N3390,'Thanh toán '!O$8:P$8099,2,0)</f>
        <v>1586110</v>
      </c>
      <c r="P3390">
        <f t="shared" si="255"/>
        <v>1586110</v>
      </c>
      <c r="Q3390" s="30">
        <f t="shared" si="262"/>
        <v>0</v>
      </c>
    </row>
    <row r="3391" spans="1:17" ht="26.3" hidden="1" x14ac:dyDescent="0.3">
      <c r="A3391" s="21">
        <v>23765</v>
      </c>
      <c r="B3391" s="22" t="s">
        <v>3796</v>
      </c>
      <c r="C3391" s="22" t="s">
        <v>1333</v>
      </c>
      <c r="D3391" s="27" t="s">
        <v>3782</v>
      </c>
      <c r="E3391" s="24" t="s">
        <v>23</v>
      </c>
      <c r="F3391" s="25" t="s">
        <v>1342</v>
      </c>
      <c r="G3391" s="22" t="s">
        <v>24</v>
      </c>
      <c r="H3391" s="26">
        <v>1225876</v>
      </c>
      <c r="I3391" s="28"/>
      <c r="J3391" s="26">
        <v>98070</v>
      </c>
      <c r="K3391" s="26">
        <v>1323946</v>
      </c>
      <c r="L3391" s="22" t="s">
        <v>1336</v>
      </c>
      <c r="M3391" s="22"/>
      <c r="N3391">
        <f t="shared" si="254"/>
        <v>15208</v>
      </c>
      <c r="O3391">
        <f>+VLOOKUP(N3391,'Thanh toán '!O$8:P$8099,2,0)</f>
        <v>1323946</v>
      </c>
      <c r="P3391">
        <f t="shared" si="255"/>
        <v>1323946</v>
      </c>
      <c r="Q3391" s="30">
        <f t="shared" si="262"/>
        <v>0</v>
      </c>
    </row>
    <row r="3392" spans="1:17" ht="26.3" hidden="1" x14ac:dyDescent="0.3">
      <c r="A3392" s="21">
        <v>23766</v>
      </c>
      <c r="B3392" s="22" t="s">
        <v>3797</v>
      </c>
      <c r="C3392" s="22" t="s">
        <v>1333</v>
      </c>
      <c r="D3392" s="27" t="s">
        <v>3782</v>
      </c>
      <c r="E3392" s="24" t="s">
        <v>23</v>
      </c>
      <c r="F3392" s="25" t="s">
        <v>1342</v>
      </c>
      <c r="G3392" s="22" t="s">
        <v>24</v>
      </c>
      <c r="H3392" s="26">
        <v>367155</v>
      </c>
      <c r="I3392" s="28"/>
      <c r="J3392" s="26">
        <v>29372</v>
      </c>
      <c r="K3392" s="26">
        <v>396527</v>
      </c>
      <c r="L3392" s="22" t="s">
        <v>1336</v>
      </c>
      <c r="M3392" s="22"/>
      <c r="N3392">
        <f t="shared" si="254"/>
        <v>15209</v>
      </c>
      <c r="O3392">
        <f>+VLOOKUP(N3392,'Thanh toán '!O$8:P$8099,2,0)</f>
        <v>396527</v>
      </c>
      <c r="P3392">
        <f t="shared" si="255"/>
        <v>396527</v>
      </c>
      <c r="Q3392" s="30">
        <f t="shared" si="262"/>
        <v>0</v>
      </c>
    </row>
    <row r="3393" spans="1:17" ht="26.3" hidden="1" x14ac:dyDescent="0.3">
      <c r="A3393" s="21">
        <v>23771</v>
      </c>
      <c r="B3393" s="22" t="s">
        <v>3798</v>
      </c>
      <c r="C3393" s="22" t="s">
        <v>1333</v>
      </c>
      <c r="D3393" s="27" t="s">
        <v>3782</v>
      </c>
      <c r="E3393" s="24" t="s">
        <v>23</v>
      </c>
      <c r="F3393" s="25" t="s">
        <v>1342</v>
      </c>
      <c r="G3393" s="22" t="s">
        <v>24</v>
      </c>
      <c r="H3393" s="26">
        <v>1132781</v>
      </c>
      <c r="I3393" s="28"/>
      <c r="J3393" s="26">
        <v>90622</v>
      </c>
      <c r="K3393" s="26">
        <v>1223403</v>
      </c>
      <c r="L3393" s="22" t="s">
        <v>1336</v>
      </c>
      <c r="M3393" s="22"/>
      <c r="N3393">
        <f t="shared" si="254"/>
        <v>15214</v>
      </c>
      <c r="O3393">
        <f>+VLOOKUP(N3393,'Thanh toán '!O$8:P$8099,2,0)</f>
        <v>1223403</v>
      </c>
      <c r="P3393">
        <f t="shared" si="255"/>
        <v>1223403</v>
      </c>
      <c r="Q3393" s="30">
        <f t="shared" si="262"/>
        <v>0</v>
      </c>
    </row>
    <row r="3394" spans="1:17" hidden="1" x14ac:dyDescent="0.3">
      <c r="A3394" s="21">
        <v>23774</v>
      </c>
      <c r="B3394" s="22" t="s">
        <v>3799</v>
      </c>
      <c r="C3394" s="22" t="s">
        <v>1333</v>
      </c>
      <c r="D3394" s="27" t="s">
        <v>3782</v>
      </c>
      <c r="E3394" s="24" t="s">
        <v>38</v>
      </c>
      <c r="F3394" s="25" t="s">
        <v>1348</v>
      </c>
      <c r="G3394" s="22" t="s">
        <v>39</v>
      </c>
      <c r="H3394" s="26">
        <v>1213395</v>
      </c>
      <c r="I3394" s="28"/>
      <c r="J3394" s="26">
        <v>97072</v>
      </c>
      <c r="K3394" s="26">
        <v>1310467</v>
      </c>
      <c r="L3394" s="22" t="s">
        <v>1336</v>
      </c>
      <c r="M3394" s="22"/>
      <c r="N3394">
        <f t="shared" si="254"/>
        <v>15217</v>
      </c>
      <c r="O3394">
        <f>+VLOOKUP(N3394,'Thanh toán '!O$8:P$8099,2,0)</f>
        <v>1310467</v>
      </c>
      <c r="P3394">
        <f t="shared" si="255"/>
        <v>1310467</v>
      </c>
      <c r="Q3394" s="30">
        <f t="shared" si="262"/>
        <v>0</v>
      </c>
    </row>
    <row r="3395" spans="1:17" hidden="1" x14ac:dyDescent="0.3">
      <c r="A3395" s="21">
        <v>23779</v>
      </c>
      <c r="B3395" s="22" t="s">
        <v>3800</v>
      </c>
      <c r="C3395" s="22" t="s">
        <v>1333</v>
      </c>
      <c r="D3395" s="27" t="s">
        <v>3782</v>
      </c>
      <c r="E3395" s="24" t="s">
        <v>38</v>
      </c>
      <c r="F3395" s="25" t="s">
        <v>1348</v>
      </c>
      <c r="G3395" s="22" t="s">
        <v>39</v>
      </c>
      <c r="H3395" s="26">
        <v>951239</v>
      </c>
      <c r="I3395" s="28"/>
      <c r="J3395" s="26">
        <v>76099</v>
      </c>
      <c r="K3395" s="26">
        <v>1027338</v>
      </c>
      <c r="L3395" s="22" t="s">
        <v>1336</v>
      </c>
      <c r="M3395" s="22"/>
      <c r="N3395">
        <f t="shared" si="254"/>
        <v>15222</v>
      </c>
      <c r="O3395">
        <f>+VLOOKUP(N3395,'Thanh toán '!O$8:P$8099,2,0)</f>
        <v>1027338</v>
      </c>
      <c r="P3395">
        <f t="shared" si="255"/>
        <v>1027338</v>
      </c>
      <c r="Q3395" s="30">
        <f t="shared" si="262"/>
        <v>0</v>
      </c>
    </row>
    <row r="3396" spans="1:17" hidden="1" x14ac:dyDescent="0.3">
      <c r="A3396" s="21">
        <v>23780</v>
      </c>
      <c r="B3396" s="22" t="s">
        <v>3801</v>
      </c>
      <c r="C3396" s="22" t="s">
        <v>1333</v>
      </c>
      <c r="D3396" s="27" t="s">
        <v>3782</v>
      </c>
      <c r="E3396" s="24" t="s">
        <v>38</v>
      </c>
      <c r="F3396" s="25" t="s">
        <v>1348</v>
      </c>
      <c r="G3396" s="22" t="s">
        <v>39</v>
      </c>
      <c r="H3396" s="26">
        <v>1254468</v>
      </c>
      <c r="I3396" s="28"/>
      <c r="J3396" s="26">
        <v>100357</v>
      </c>
      <c r="K3396" s="26">
        <v>1354825</v>
      </c>
      <c r="L3396" s="22" t="s">
        <v>1336</v>
      </c>
      <c r="M3396" s="22"/>
      <c r="N3396">
        <f t="shared" si="254"/>
        <v>15223</v>
      </c>
      <c r="O3396">
        <f>+VLOOKUP(N3396,'Thanh toán '!O$8:P$8099,2,0)</f>
        <v>1354825</v>
      </c>
      <c r="P3396">
        <f t="shared" si="255"/>
        <v>1354825</v>
      </c>
      <c r="Q3396" s="30">
        <f t="shared" si="262"/>
        <v>0</v>
      </c>
    </row>
    <row r="3397" spans="1:17" hidden="1" x14ac:dyDescent="0.3">
      <c r="A3397" s="21">
        <v>23781</v>
      </c>
      <c r="B3397" s="22" t="s">
        <v>3802</v>
      </c>
      <c r="C3397" s="22" t="s">
        <v>1333</v>
      </c>
      <c r="D3397" s="27" t="s">
        <v>3782</v>
      </c>
      <c r="E3397" s="24" t="s">
        <v>38</v>
      </c>
      <c r="F3397" s="25" t="s">
        <v>1348</v>
      </c>
      <c r="G3397" s="22" t="s">
        <v>39</v>
      </c>
      <c r="H3397" s="26">
        <v>834489</v>
      </c>
      <c r="I3397" s="28"/>
      <c r="J3397" s="26">
        <v>66759</v>
      </c>
      <c r="K3397" s="26">
        <v>901248</v>
      </c>
      <c r="L3397" s="22" t="s">
        <v>1336</v>
      </c>
      <c r="M3397" s="22"/>
      <c r="N3397">
        <f t="shared" si="254"/>
        <v>15224</v>
      </c>
      <c r="O3397">
        <f>+VLOOKUP(N3397,'Thanh toán '!O$8:P$8099,2,0)</f>
        <v>901248</v>
      </c>
      <c r="P3397">
        <f t="shared" si="255"/>
        <v>901248</v>
      </c>
      <c r="Q3397" s="30">
        <f t="shared" si="262"/>
        <v>0</v>
      </c>
    </row>
    <row r="3398" spans="1:17" hidden="1" x14ac:dyDescent="0.3">
      <c r="A3398" s="21">
        <v>23782</v>
      </c>
      <c r="B3398" s="22" t="s">
        <v>3803</v>
      </c>
      <c r="C3398" s="22" t="s">
        <v>1333</v>
      </c>
      <c r="D3398" s="27" t="s">
        <v>3782</v>
      </c>
      <c r="E3398" s="24" t="s">
        <v>38</v>
      </c>
      <c r="F3398" s="25" t="s">
        <v>1348</v>
      </c>
      <c r="G3398" s="22" t="s">
        <v>39</v>
      </c>
      <c r="H3398" s="26">
        <v>1061211</v>
      </c>
      <c r="I3398" s="28"/>
      <c r="J3398" s="26">
        <v>84897</v>
      </c>
      <c r="K3398" s="26">
        <v>1146108</v>
      </c>
      <c r="L3398" s="22" t="s">
        <v>1336</v>
      </c>
      <c r="M3398" s="22"/>
      <c r="N3398">
        <f t="shared" ref="N3398:N3461" si="263">+B3398*1</f>
        <v>15225</v>
      </c>
      <c r="O3398">
        <f>+VLOOKUP(N3398,'Thanh toán '!O$8:P$8099,2,0)</f>
        <v>1146108</v>
      </c>
      <c r="P3398">
        <f t="shared" ref="P3398:P3461" si="264">+O3398</f>
        <v>1146108</v>
      </c>
      <c r="Q3398" s="30">
        <f t="shared" si="262"/>
        <v>0</v>
      </c>
    </row>
    <row r="3399" spans="1:17" hidden="1" x14ac:dyDescent="0.3">
      <c r="A3399" s="21">
        <v>23783</v>
      </c>
      <c r="B3399" s="22" t="s">
        <v>3804</v>
      </c>
      <c r="C3399" s="22" t="s">
        <v>1333</v>
      </c>
      <c r="D3399" s="27" t="s">
        <v>3782</v>
      </c>
      <c r="E3399" s="24" t="s">
        <v>38</v>
      </c>
      <c r="F3399" s="25" t="s">
        <v>1348</v>
      </c>
      <c r="G3399" s="22" t="s">
        <v>39</v>
      </c>
      <c r="H3399" s="26">
        <v>553467</v>
      </c>
      <c r="I3399" s="28"/>
      <c r="J3399" s="26">
        <v>44277</v>
      </c>
      <c r="K3399" s="26">
        <v>597744</v>
      </c>
      <c r="L3399" s="22" t="s">
        <v>1336</v>
      </c>
      <c r="M3399" s="22"/>
      <c r="N3399">
        <f t="shared" si="263"/>
        <v>15226</v>
      </c>
      <c r="O3399">
        <f>+VLOOKUP(N3399,'Thanh toán '!O$8:P$8099,2,0)</f>
        <v>597744</v>
      </c>
      <c r="P3399">
        <f t="shared" si="264"/>
        <v>597744</v>
      </c>
      <c r="Q3399" s="30">
        <f t="shared" si="262"/>
        <v>0</v>
      </c>
    </row>
    <row r="3400" spans="1:17" hidden="1" x14ac:dyDescent="0.3">
      <c r="A3400" s="21">
        <v>23785</v>
      </c>
      <c r="B3400" s="22" t="s">
        <v>3805</v>
      </c>
      <c r="C3400" s="22" t="s">
        <v>1333</v>
      </c>
      <c r="D3400" s="27" t="s">
        <v>3782</v>
      </c>
      <c r="E3400" s="24" t="s">
        <v>38</v>
      </c>
      <c r="F3400" s="25" t="s">
        <v>1348</v>
      </c>
      <c r="G3400" s="22" t="s">
        <v>39</v>
      </c>
      <c r="H3400" s="26">
        <v>2212045</v>
      </c>
      <c r="I3400" s="28"/>
      <c r="J3400" s="26">
        <v>176964</v>
      </c>
      <c r="K3400" s="26">
        <v>2389009</v>
      </c>
      <c r="L3400" s="22" t="s">
        <v>1336</v>
      </c>
      <c r="M3400" s="22"/>
      <c r="N3400">
        <f t="shared" si="263"/>
        <v>15228</v>
      </c>
      <c r="O3400">
        <f>+VLOOKUP(N3400,'Thanh toán '!O$8:P$8099,2,0)</f>
        <v>2389009</v>
      </c>
      <c r="P3400">
        <f t="shared" si="264"/>
        <v>2389009</v>
      </c>
      <c r="Q3400" s="30">
        <f t="shared" si="262"/>
        <v>0</v>
      </c>
    </row>
    <row r="3401" spans="1:17" hidden="1" x14ac:dyDescent="0.3">
      <c r="A3401" s="21">
        <v>23788</v>
      </c>
      <c r="B3401" s="22" t="s">
        <v>3806</v>
      </c>
      <c r="C3401" s="22" t="s">
        <v>1333</v>
      </c>
      <c r="D3401" s="27" t="s">
        <v>3782</v>
      </c>
      <c r="E3401" s="24" t="s">
        <v>38</v>
      </c>
      <c r="F3401" s="25" t="s">
        <v>1348</v>
      </c>
      <c r="G3401" s="22" t="s">
        <v>39</v>
      </c>
      <c r="H3401" s="26">
        <v>555290</v>
      </c>
      <c r="I3401" s="28"/>
      <c r="J3401" s="26">
        <v>44423</v>
      </c>
      <c r="K3401" s="26">
        <v>599713</v>
      </c>
      <c r="L3401" s="22" t="s">
        <v>1336</v>
      </c>
      <c r="M3401" s="22"/>
      <c r="N3401">
        <f t="shared" si="263"/>
        <v>15231</v>
      </c>
      <c r="O3401">
        <f>+VLOOKUP(N3401,'Thanh toán '!O$8:P$8099,2,0)</f>
        <v>599713</v>
      </c>
      <c r="P3401">
        <f t="shared" si="264"/>
        <v>599713</v>
      </c>
      <c r="Q3401" s="30">
        <f t="shared" si="262"/>
        <v>0</v>
      </c>
    </row>
    <row r="3402" spans="1:17" hidden="1" x14ac:dyDescent="0.3">
      <c r="A3402" s="21">
        <v>23789</v>
      </c>
      <c r="B3402" s="22" t="s">
        <v>3807</v>
      </c>
      <c r="C3402" s="22" t="s">
        <v>1333</v>
      </c>
      <c r="D3402" s="27" t="s">
        <v>3782</v>
      </c>
      <c r="E3402" s="24" t="s">
        <v>38</v>
      </c>
      <c r="F3402" s="25" t="s">
        <v>1348</v>
      </c>
      <c r="G3402" s="22" t="s">
        <v>39</v>
      </c>
      <c r="H3402" s="26">
        <v>483720</v>
      </c>
      <c r="I3402" s="28"/>
      <c r="J3402" s="26">
        <v>38698</v>
      </c>
      <c r="K3402" s="26">
        <v>522418</v>
      </c>
      <c r="L3402" s="22" t="s">
        <v>1336</v>
      </c>
      <c r="M3402" s="22"/>
      <c r="N3402">
        <f t="shared" si="263"/>
        <v>15232</v>
      </c>
      <c r="O3402">
        <f>+VLOOKUP(N3402,'Thanh toán '!O$8:P$8099,2,0)</f>
        <v>522418</v>
      </c>
      <c r="P3402">
        <f t="shared" si="264"/>
        <v>522418</v>
      </c>
      <c r="Q3402" s="30">
        <f t="shared" si="262"/>
        <v>0</v>
      </c>
    </row>
    <row r="3403" spans="1:17" hidden="1" x14ac:dyDescent="0.3">
      <c r="A3403" s="21">
        <v>23791</v>
      </c>
      <c r="B3403" s="22" t="s">
        <v>3808</v>
      </c>
      <c r="C3403" s="22" t="s">
        <v>1333</v>
      </c>
      <c r="D3403" s="27" t="s">
        <v>3782</v>
      </c>
      <c r="E3403" s="24" t="s">
        <v>38</v>
      </c>
      <c r="F3403" s="25" t="s">
        <v>1348</v>
      </c>
      <c r="G3403" s="22" t="s">
        <v>39</v>
      </c>
      <c r="H3403" s="26">
        <v>584084</v>
      </c>
      <c r="I3403" s="28"/>
      <c r="J3403" s="26">
        <v>46727</v>
      </c>
      <c r="K3403" s="26">
        <v>630811</v>
      </c>
      <c r="L3403" s="22" t="s">
        <v>1336</v>
      </c>
      <c r="M3403" s="22"/>
      <c r="N3403">
        <f t="shared" si="263"/>
        <v>15234</v>
      </c>
      <c r="O3403">
        <f>+VLOOKUP(N3403,'Thanh toán '!O$8:P$8099,2,0)</f>
        <v>630811</v>
      </c>
      <c r="P3403">
        <f t="shared" si="264"/>
        <v>630811</v>
      </c>
      <c r="Q3403" s="30">
        <f t="shared" si="262"/>
        <v>0</v>
      </c>
    </row>
    <row r="3404" spans="1:17" hidden="1" x14ac:dyDescent="0.3">
      <c r="A3404" s="21">
        <v>23792</v>
      </c>
      <c r="B3404" s="22" t="s">
        <v>3809</v>
      </c>
      <c r="C3404" s="22" t="s">
        <v>1333</v>
      </c>
      <c r="D3404" s="27" t="s">
        <v>3782</v>
      </c>
      <c r="E3404" s="24" t="s">
        <v>38</v>
      </c>
      <c r="F3404" s="25" t="s">
        <v>1348</v>
      </c>
      <c r="G3404" s="22" t="s">
        <v>39</v>
      </c>
      <c r="H3404" s="26">
        <v>666348</v>
      </c>
      <c r="I3404" s="28"/>
      <c r="J3404" s="26">
        <v>53308</v>
      </c>
      <c r="K3404" s="26">
        <v>719656</v>
      </c>
      <c r="L3404" s="22" t="s">
        <v>1336</v>
      </c>
      <c r="M3404" s="22"/>
      <c r="N3404">
        <f t="shared" si="263"/>
        <v>15235</v>
      </c>
      <c r="O3404">
        <f>+VLOOKUP(N3404,'Thanh toán '!O$8:P$8099,2,0)</f>
        <v>719656</v>
      </c>
      <c r="P3404">
        <f t="shared" si="264"/>
        <v>719656</v>
      </c>
      <c r="Q3404" s="30">
        <f t="shared" si="262"/>
        <v>0</v>
      </c>
    </row>
    <row r="3405" spans="1:17" hidden="1" x14ac:dyDescent="0.3">
      <c r="A3405" s="21">
        <v>23794</v>
      </c>
      <c r="B3405" s="22" t="s">
        <v>3810</v>
      </c>
      <c r="C3405" s="22" t="s">
        <v>1333</v>
      </c>
      <c r="D3405" s="27" t="s">
        <v>3782</v>
      </c>
      <c r="E3405" s="24" t="s">
        <v>38</v>
      </c>
      <c r="F3405" s="25" t="s">
        <v>1348</v>
      </c>
      <c r="G3405" s="22" t="s">
        <v>39</v>
      </c>
      <c r="H3405" s="26">
        <v>682364</v>
      </c>
      <c r="I3405" s="28"/>
      <c r="J3405" s="26">
        <v>54589</v>
      </c>
      <c r="K3405" s="26">
        <v>736953</v>
      </c>
      <c r="L3405" s="22" t="s">
        <v>1336</v>
      </c>
      <c r="M3405" s="22"/>
      <c r="N3405">
        <f t="shared" si="263"/>
        <v>15237</v>
      </c>
      <c r="O3405" t="e">
        <f>+VLOOKUP(N3405,'Thanh toán '!O$8:P$8099,2,0)</f>
        <v>#N/A</v>
      </c>
      <c r="P3405" t="e">
        <f t="shared" si="264"/>
        <v>#N/A</v>
      </c>
      <c r="Q3405" s="30" t="e">
        <f t="shared" si="262"/>
        <v>#N/A</v>
      </c>
    </row>
    <row r="3406" spans="1:17" ht="26.3" hidden="1" x14ac:dyDescent="0.3">
      <c r="A3406" s="21">
        <v>24005</v>
      </c>
      <c r="B3406" s="22" t="s">
        <v>3811</v>
      </c>
      <c r="C3406" s="22" t="s">
        <v>1333</v>
      </c>
      <c r="D3406" s="27" t="s">
        <v>3782</v>
      </c>
      <c r="E3406" s="24" t="s">
        <v>133</v>
      </c>
      <c r="F3406" s="25" t="s">
        <v>1841</v>
      </c>
      <c r="G3406" s="22" t="s">
        <v>134</v>
      </c>
      <c r="H3406" s="26">
        <v>1133415</v>
      </c>
      <c r="I3406" s="28"/>
      <c r="J3406" s="26">
        <v>90673</v>
      </c>
      <c r="K3406" s="26">
        <v>1224088</v>
      </c>
      <c r="L3406" s="22" t="s">
        <v>1336</v>
      </c>
      <c r="M3406" s="22"/>
      <c r="N3406">
        <f t="shared" si="263"/>
        <v>15448</v>
      </c>
      <c r="O3406">
        <f>+VLOOKUP(N3406,'Thanh toán '!O$8:P$8099,2,0)</f>
        <v>1224088</v>
      </c>
      <c r="P3406">
        <f t="shared" si="264"/>
        <v>1224088</v>
      </c>
      <c r="Q3406" s="30">
        <f t="shared" si="262"/>
        <v>0</v>
      </c>
    </row>
    <row r="3407" spans="1:17" ht="26.3" hidden="1" x14ac:dyDescent="0.3">
      <c r="A3407" s="21">
        <v>24035</v>
      </c>
      <c r="B3407" s="22" t="s">
        <v>3812</v>
      </c>
      <c r="C3407" s="22" t="s">
        <v>1333</v>
      </c>
      <c r="D3407" s="27" t="s">
        <v>3782</v>
      </c>
      <c r="E3407" s="24" t="s">
        <v>130</v>
      </c>
      <c r="F3407" s="25" t="s">
        <v>1489</v>
      </c>
      <c r="G3407" s="22" t="s">
        <v>131</v>
      </c>
      <c r="H3407" s="26">
        <v>2659280</v>
      </c>
      <c r="I3407" s="28"/>
      <c r="J3407" s="26">
        <v>212742</v>
      </c>
      <c r="K3407" s="26">
        <v>2872022</v>
      </c>
      <c r="L3407" s="22" t="s">
        <v>1336</v>
      </c>
      <c r="M3407" s="22"/>
      <c r="N3407">
        <f t="shared" si="263"/>
        <v>15478</v>
      </c>
      <c r="O3407">
        <f>+VLOOKUP(N3407,'Thanh toán '!O$8:P$8099,2,0)</f>
        <v>2872022</v>
      </c>
      <c r="P3407">
        <f t="shared" si="264"/>
        <v>2872022</v>
      </c>
      <c r="Q3407" s="30">
        <f t="shared" si="262"/>
        <v>0</v>
      </c>
    </row>
    <row r="3408" spans="1:17" hidden="1" x14ac:dyDescent="0.3">
      <c r="A3408" s="21">
        <v>24065</v>
      </c>
      <c r="B3408" s="22" t="s">
        <v>3813</v>
      </c>
      <c r="C3408" s="22" t="s">
        <v>1333</v>
      </c>
      <c r="D3408" s="27" t="s">
        <v>3782</v>
      </c>
      <c r="E3408" s="24" t="s">
        <v>2860</v>
      </c>
      <c r="F3408" s="25" t="s">
        <v>2861</v>
      </c>
      <c r="G3408" s="22" t="s">
        <v>2862</v>
      </c>
      <c r="H3408" s="26">
        <v>1110580</v>
      </c>
      <c r="I3408" s="28"/>
      <c r="J3408" s="26">
        <v>88846</v>
      </c>
      <c r="K3408" s="26">
        <v>1199426</v>
      </c>
      <c r="L3408" s="22" t="s">
        <v>1336</v>
      </c>
      <c r="M3408" s="22"/>
      <c r="N3408">
        <f t="shared" si="263"/>
        <v>15508</v>
      </c>
      <c r="O3408">
        <f>+VLOOKUP(N3408,'Thanh toán '!O$8:P$8099,2,0)</f>
        <v>1199426</v>
      </c>
      <c r="P3408">
        <f t="shared" si="264"/>
        <v>1199426</v>
      </c>
      <c r="Q3408" s="30">
        <f t="shared" si="262"/>
        <v>0</v>
      </c>
    </row>
    <row r="3409" spans="1:17" ht="26.3" hidden="1" x14ac:dyDescent="0.3">
      <c r="A3409" s="21">
        <v>24105</v>
      </c>
      <c r="B3409" s="22" t="s">
        <v>3814</v>
      </c>
      <c r="C3409" s="22" t="s">
        <v>1333</v>
      </c>
      <c r="D3409" s="27" t="s">
        <v>3782</v>
      </c>
      <c r="E3409" s="24" t="s">
        <v>1693</v>
      </c>
      <c r="F3409" s="25" t="s">
        <v>1694</v>
      </c>
      <c r="G3409" s="22" t="s">
        <v>1695</v>
      </c>
      <c r="H3409" s="26">
        <v>1190660</v>
      </c>
      <c r="I3409" s="28"/>
      <c r="J3409" s="26">
        <v>95253</v>
      </c>
      <c r="K3409" s="26">
        <v>1285913</v>
      </c>
      <c r="L3409" s="22" t="s">
        <v>1336</v>
      </c>
      <c r="M3409" s="22"/>
      <c r="N3409">
        <f t="shared" si="263"/>
        <v>15548</v>
      </c>
      <c r="O3409">
        <f>+VLOOKUP(N3409,'Thanh toán '!O$8:P$8099,2,0)</f>
        <v>1285913</v>
      </c>
      <c r="P3409">
        <f t="shared" si="264"/>
        <v>1285913</v>
      </c>
      <c r="Q3409" s="30">
        <f t="shared" si="262"/>
        <v>0</v>
      </c>
    </row>
    <row r="3410" spans="1:17" ht="26.3" hidden="1" x14ac:dyDescent="0.3">
      <c r="A3410" s="21">
        <v>24140</v>
      </c>
      <c r="B3410" s="22" t="s">
        <v>3815</v>
      </c>
      <c r="C3410" s="22" t="s">
        <v>1333</v>
      </c>
      <c r="D3410" s="27" t="s">
        <v>3782</v>
      </c>
      <c r="E3410" s="24" t="s">
        <v>1497</v>
      </c>
      <c r="F3410" s="25" t="s">
        <v>1498</v>
      </c>
      <c r="G3410" s="22" t="s">
        <v>1499</v>
      </c>
      <c r="H3410" s="26">
        <v>2995510</v>
      </c>
      <c r="I3410" s="28"/>
      <c r="J3410" s="26">
        <v>239641</v>
      </c>
      <c r="K3410" s="26">
        <v>3235151</v>
      </c>
      <c r="L3410" s="22" t="s">
        <v>1336</v>
      </c>
      <c r="M3410" s="22"/>
      <c r="N3410">
        <f t="shared" si="263"/>
        <v>15583</v>
      </c>
      <c r="O3410">
        <f>+VLOOKUP(N3410,'Thanh toán '!O$8:P$8099,2,0)</f>
        <v>3235151</v>
      </c>
      <c r="P3410">
        <f t="shared" si="264"/>
        <v>3235151</v>
      </c>
      <c r="Q3410" s="30">
        <f t="shared" si="262"/>
        <v>0</v>
      </c>
    </row>
    <row r="3411" spans="1:17" hidden="1" x14ac:dyDescent="0.3">
      <c r="A3411" s="21">
        <v>24141</v>
      </c>
      <c r="B3411" s="22" t="s">
        <v>3816</v>
      </c>
      <c r="C3411" s="22" t="s">
        <v>1333</v>
      </c>
      <c r="D3411" s="27" t="s">
        <v>3782</v>
      </c>
      <c r="E3411" s="24" t="s">
        <v>427</v>
      </c>
      <c r="F3411" s="25" t="s">
        <v>1698</v>
      </c>
      <c r="G3411" s="22" t="s">
        <v>428</v>
      </c>
      <c r="H3411" s="26">
        <v>8999710</v>
      </c>
      <c r="I3411" s="28"/>
      <c r="J3411" s="26">
        <v>719977</v>
      </c>
      <c r="K3411" s="26">
        <v>9719687</v>
      </c>
      <c r="L3411" s="22" t="s">
        <v>1336</v>
      </c>
      <c r="M3411" s="22"/>
      <c r="N3411">
        <f t="shared" si="263"/>
        <v>15584</v>
      </c>
      <c r="O3411">
        <f>+VLOOKUP(N3411,'Thanh toán '!O$8:P$8099,2,0)</f>
        <v>9719687</v>
      </c>
      <c r="P3411">
        <f t="shared" si="264"/>
        <v>9719687</v>
      </c>
      <c r="Q3411" s="30">
        <f t="shared" si="262"/>
        <v>0</v>
      </c>
    </row>
    <row r="3412" spans="1:17" ht="26.3" hidden="1" x14ac:dyDescent="0.3">
      <c r="A3412" s="21">
        <v>24142</v>
      </c>
      <c r="B3412" s="22" t="s">
        <v>3817</v>
      </c>
      <c r="C3412" s="22" t="s">
        <v>1333</v>
      </c>
      <c r="D3412" s="27" t="s">
        <v>3782</v>
      </c>
      <c r="E3412" s="24" t="s">
        <v>353</v>
      </c>
      <c r="F3412" s="25" t="s">
        <v>1495</v>
      </c>
      <c r="G3412" s="22" t="s">
        <v>354</v>
      </c>
      <c r="H3412" s="26">
        <v>1110580</v>
      </c>
      <c r="I3412" s="28"/>
      <c r="J3412" s="26">
        <v>88846</v>
      </c>
      <c r="K3412" s="26">
        <v>1199426</v>
      </c>
      <c r="L3412" s="22" t="s">
        <v>1336</v>
      </c>
      <c r="M3412" s="22"/>
      <c r="N3412">
        <f t="shared" si="263"/>
        <v>15585</v>
      </c>
      <c r="O3412">
        <f>+VLOOKUP(N3412,'Thanh toán '!O$8:P$8099,2,0)</f>
        <v>1199426</v>
      </c>
      <c r="P3412">
        <f t="shared" si="264"/>
        <v>1199426</v>
      </c>
      <c r="Q3412" s="30">
        <f t="shared" si="262"/>
        <v>0</v>
      </c>
    </row>
    <row r="3413" spans="1:17" hidden="1" x14ac:dyDescent="0.3">
      <c r="A3413" s="21">
        <v>24261</v>
      </c>
      <c r="B3413" s="22" t="s">
        <v>3818</v>
      </c>
      <c r="C3413" s="22" t="s">
        <v>1333</v>
      </c>
      <c r="D3413" s="27" t="s">
        <v>3819</v>
      </c>
      <c r="E3413" s="24" t="s">
        <v>206</v>
      </c>
      <c r="F3413" s="25" t="s">
        <v>1390</v>
      </c>
      <c r="G3413" s="22" t="s">
        <v>207</v>
      </c>
      <c r="H3413" s="26">
        <v>2717835</v>
      </c>
      <c r="I3413" s="28"/>
      <c r="J3413" s="26">
        <v>217427</v>
      </c>
      <c r="K3413" s="26">
        <v>2935262</v>
      </c>
      <c r="L3413" s="22" t="s">
        <v>1336</v>
      </c>
      <c r="M3413" s="22"/>
      <c r="N3413">
        <f t="shared" si="263"/>
        <v>15705</v>
      </c>
      <c r="O3413">
        <f>+VLOOKUP(N3413,'Thanh toán '!O$8:P$8099,2,0)</f>
        <v>2935262</v>
      </c>
      <c r="P3413">
        <f t="shared" si="264"/>
        <v>2935262</v>
      </c>
      <c r="Q3413" s="30">
        <f t="shared" si="262"/>
        <v>0</v>
      </c>
    </row>
    <row r="3414" spans="1:17" hidden="1" x14ac:dyDescent="0.3">
      <c r="A3414" s="21">
        <v>24356</v>
      </c>
      <c r="B3414" s="22" t="s">
        <v>3820</v>
      </c>
      <c r="C3414" s="22" t="s">
        <v>1333</v>
      </c>
      <c r="D3414" s="27" t="s">
        <v>3819</v>
      </c>
      <c r="E3414" s="24" t="s">
        <v>38</v>
      </c>
      <c r="F3414" s="25" t="s">
        <v>1348</v>
      </c>
      <c r="G3414" s="22" t="s">
        <v>39</v>
      </c>
      <c r="H3414" s="26">
        <v>618065</v>
      </c>
      <c r="I3414" s="28"/>
      <c r="J3414" s="26">
        <v>49445</v>
      </c>
      <c r="K3414" s="26">
        <v>667510</v>
      </c>
      <c r="L3414" s="22" t="s">
        <v>1336</v>
      </c>
      <c r="M3414" s="22"/>
      <c r="N3414">
        <f t="shared" si="263"/>
        <v>15801</v>
      </c>
      <c r="O3414">
        <f>+VLOOKUP(N3414,'Thanh toán '!O$8:P$8099,2,0)</f>
        <v>667510</v>
      </c>
      <c r="P3414">
        <f t="shared" si="264"/>
        <v>667510</v>
      </c>
      <c r="Q3414" s="30">
        <f t="shared" ref="Q3414:Q3477" si="265">+O3414-K3414</f>
        <v>0</v>
      </c>
    </row>
    <row r="3415" spans="1:17" hidden="1" x14ac:dyDescent="0.3">
      <c r="A3415" s="21">
        <v>24357</v>
      </c>
      <c r="B3415" s="22" t="s">
        <v>3821</v>
      </c>
      <c r="C3415" s="22" t="s">
        <v>1333</v>
      </c>
      <c r="D3415" s="27" t="s">
        <v>3819</v>
      </c>
      <c r="E3415" s="24" t="s">
        <v>38</v>
      </c>
      <c r="F3415" s="25" t="s">
        <v>1348</v>
      </c>
      <c r="G3415" s="22" t="s">
        <v>39</v>
      </c>
      <c r="H3415" s="26">
        <v>705836</v>
      </c>
      <c r="I3415" s="28"/>
      <c r="J3415" s="26">
        <v>56467</v>
      </c>
      <c r="K3415" s="26">
        <v>762303</v>
      </c>
      <c r="L3415" s="22" t="s">
        <v>1336</v>
      </c>
      <c r="M3415" s="22"/>
      <c r="N3415">
        <f t="shared" si="263"/>
        <v>15802</v>
      </c>
      <c r="O3415">
        <f>+VLOOKUP(N3415,'Thanh toán '!O$8:P$8099,2,0)</f>
        <v>762303</v>
      </c>
      <c r="P3415">
        <f t="shared" si="264"/>
        <v>762303</v>
      </c>
      <c r="Q3415" s="30">
        <f t="shared" si="265"/>
        <v>0</v>
      </c>
    </row>
    <row r="3416" spans="1:17" hidden="1" x14ac:dyDescent="0.3">
      <c r="A3416" s="21">
        <v>24358</v>
      </c>
      <c r="B3416" s="22" t="s">
        <v>3822</v>
      </c>
      <c r="C3416" s="22" t="s">
        <v>1333</v>
      </c>
      <c r="D3416" s="27" t="s">
        <v>3819</v>
      </c>
      <c r="E3416" s="24" t="s">
        <v>38</v>
      </c>
      <c r="F3416" s="25" t="s">
        <v>1348</v>
      </c>
      <c r="G3416" s="22" t="s">
        <v>39</v>
      </c>
      <c r="H3416" s="26">
        <v>442409</v>
      </c>
      <c r="I3416" s="28"/>
      <c r="J3416" s="26">
        <v>35393</v>
      </c>
      <c r="K3416" s="26">
        <v>477802</v>
      </c>
      <c r="L3416" s="22" t="s">
        <v>1336</v>
      </c>
      <c r="M3416" s="22"/>
      <c r="N3416">
        <f t="shared" si="263"/>
        <v>15803</v>
      </c>
      <c r="O3416">
        <f>+VLOOKUP(N3416,'Thanh toán '!O$8:P$8099,2,0)</f>
        <v>477802</v>
      </c>
      <c r="P3416">
        <f t="shared" si="264"/>
        <v>477802</v>
      </c>
      <c r="Q3416" s="30">
        <f t="shared" si="265"/>
        <v>0</v>
      </c>
    </row>
    <row r="3417" spans="1:17" hidden="1" x14ac:dyDescent="0.3">
      <c r="A3417" s="21">
        <v>24359</v>
      </c>
      <c r="B3417" s="22" t="s">
        <v>3823</v>
      </c>
      <c r="C3417" s="22" t="s">
        <v>1333</v>
      </c>
      <c r="D3417" s="27" t="s">
        <v>3819</v>
      </c>
      <c r="E3417" s="24" t="s">
        <v>228</v>
      </c>
      <c r="F3417" s="25" t="s">
        <v>1615</v>
      </c>
      <c r="G3417" s="22" t="s">
        <v>229</v>
      </c>
      <c r="H3417" s="26">
        <v>3764040</v>
      </c>
      <c r="I3417" s="28"/>
      <c r="J3417" s="26">
        <v>301123</v>
      </c>
      <c r="K3417" s="26">
        <v>4065163</v>
      </c>
      <c r="L3417" s="22" t="s">
        <v>1336</v>
      </c>
      <c r="M3417" s="22"/>
      <c r="N3417">
        <f t="shared" si="263"/>
        <v>15804</v>
      </c>
      <c r="O3417">
        <f>+VLOOKUP(N3417,'Thanh toán '!O$8:P$8099,2,0)</f>
        <v>4065163</v>
      </c>
      <c r="P3417">
        <f t="shared" si="264"/>
        <v>4065163</v>
      </c>
      <c r="Q3417" s="30">
        <f t="shared" si="265"/>
        <v>0</v>
      </c>
    </row>
    <row r="3418" spans="1:17" hidden="1" x14ac:dyDescent="0.3">
      <c r="A3418" s="21">
        <v>24361</v>
      </c>
      <c r="B3418" s="22" t="s">
        <v>3824</v>
      </c>
      <c r="C3418" s="22" t="s">
        <v>1333</v>
      </c>
      <c r="D3418" s="27" t="s">
        <v>3819</v>
      </c>
      <c r="E3418" s="24" t="s">
        <v>192</v>
      </c>
      <c r="F3418" s="25" t="s">
        <v>1477</v>
      </c>
      <c r="G3418" s="22" t="s">
        <v>193</v>
      </c>
      <c r="H3418" s="26">
        <v>4066050</v>
      </c>
      <c r="I3418" s="28"/>
      <c r="J3418" s="26">
        <v>325284</v>
      </c>
      <c r="K3418" s="26">
        <v>4391334</v>
      </c>
      <c r="L3418" s="22" t="s">
        <v>1336</v>
      </c>
      <c r="M3418" s="22"/>
      <c r="N3418">
        <f t="shared" si="263"/>
        <v>15806</v>
      </c>
      <c r="O3418">
        <f>+VLOOKUP(N3418,'Thanh toán '!O$8:P$8099,2,0)</f>
        <v>4391334</v>
      </c>
      <c r="P3418">
        <f t="shared" si="264"/>
        <v>4391334</v>
      </c>
      <c r="Q3418" s="30">
        <f t="shared" si="265"/>
        <v>0</v>
      </c>
    </row>
    <row r="3419" spans="1:17" hidden="1" x14ac:dyDescent="0.3">
      <c r="A3419" s="21">
        <v>24362</v>
      </c>
      <c r="B3419" s="22" t="s">
        <v>3825</v>
      </c>
      <c r="C3419" s="22" t="s">
        <v>1333</v>
      </c>
      <c r="D3419" s="27" t="s">
        <v>3819</v>
      </c>
      <c r="E3419" s="24" t="s">
        <v>38</v>
      </c>
      <c r="F3419" s="25" t="s">
        <v>1348</v>
      </c>
      <c r="G3419" s="22" t="s">
        <v>39</v>
      </c>
      <c r="H3419" s="26">
        <v>1219445</v>
      </c>
      <c r="I3419" s="28"/>
      <c r="J3419" s="26">
        <v>97556</v>
      </c>
      <c r="K3419" s="26">
        <v>1317001</v>
      </c>
      <c r="L3419" s="22" t="s">
        <v>1336</v>
      </c>
      <c r="M3419" s="22"/>
      <c r="N3419">
        <f t="shared" si="263"/>
        <v>15807</v>
      </c>
      <c r="O3419">
        <f>+VLOOKUP(N3419,'Thanh toán '!O$8:P$8099,2,0)</f>
        <v>1317001</v>
      </c>
      <c r="P3419">
        <f t="shared" si="264"/>
        <v>1317001</v>
      </c>
      <c r="Q3419" s="30">
        <f t="shared" si="265"/>
        <v>0</v>
      </c>
    </row>
    <row r="3420" spans="1:17" hidden="1" x14ac:dyDescent="0.3">
      <c r="A3420" s="21">
        <v>24369</v>
      </c>
      <c r="B3420" s="22" t="s">
        <v>3826</v>
      </c>
      <c r="C3420" s="22" t="s">
        <v>1333</v>
      </c>
      <c r="D3420" s="27" t="s">
        <v>3819</v>
      </c>
      <c r="E3420" s="24" t="s">
        <v>29</v>
      </c>
      <c r="F3420" s="25" t="s">
        <v>1357</v>
      </c>
      <c r="G3420" s="22" t="s">
        <v>30</v>
      </c>
      <c r="H3420" s="26">
        <v>2440220</v>
      </c>
      <c r="I3420" s="28"/>
      <c r="J3420" s="26">
        <v>195218</v>
      </c>
      <c r="K3420" s="26">
        <v>2635438</v>
      </c>
      <c r="L3420" s="22" t="s">
        <v>1336</v>
      </c>
      <c r="M3420" s="22"/>
      <c r="N3420">
        <f t="shared" si="263"/>
        <v>15814</v>
      </c>
      <c r="O3420">
        <f>+VLOOKUP(N3420,'Thanh toán '!O$8:P$8099,2,0)</f>
        <v>2635438</v>
      </c>
      <c r="P3420">
        <f t="shared" si="264"/>
        <v>2635438</v>
      </c>
      <c r="Q3420" s="30">
        <f t="shared" si="265"/>
        <v>0</v>
      </c>
    </row>
    <row r="3421" spans="1:17" hidden="1" x14ac:dyDescent="0.3">
      <c r="A3421" s="21">
        <v>24371</v>
      </c>
      <c r="B3421" s="22" t="s">
        <v>3827</v>
      </c>
      <c r="C3421" s="22" t="s">
        <v>1333</v>
      </c>
      <c r="D3421" s="27" t="s">
        <v>3819</v>
      </c>
      <c r="E3421" s="24" t="s">
        <v>38</v>
      </c>
      <c r="F3421" s="25" t="s">
        <v>1348</v>
      </c>
      <c r="G3421" s="22" t="s">
        <v>39</v>
      </c>
      <c r="H3421" s="26">
        <v>1544605</v>
      </c>
      <c r="I3421" s="28"/>
      <c r="J3421" s="26">
        <v>123568</v>
      </c>
      <c r="K3421" s="26">
        <v>1668173</v>
      </c>
      <c r="L3421" s="22" t="s">
        <v>1336</v>
      </c>
      <c r="M3421" s="22"/>
      <c r="N3421">
        <f t="shared" si="263"/>
        <v>15816</v>
      </c>
      <c r="O3421">
        <f>+VLOOKUP(N3421,'Thanh toán '!O$8:P$8099,2,0)</f>
        <v>1668173</v>
      </c>
      <c r="P3421">
        <f t="shared" si="264"/>
        <v>1668173</v>
      </c>
      <c r="Q3421" s="30">
        <f t="shared" si="265"/>
        <v>0</v>
      </c>
    </row>
    <row r="3422" spans="1:17" hidden="1" x14ac:dyDescent="0.3">
      <c r="A3422" s="21">
        <v>24373</v>
      </c>
      <c r="B3422" s="22" t="s">
        <v>3828</v>
      </c>
      <c r="C3422" s="22" t="s">
        <v>1333</v>
      </c>
      <c r="D3422" s="27" t="s">
        <v>3819</v>
      </c>
      <c r="E3422" s="24" t="s">
        <v>38</v>
      </c>
      <c r="F3422" s="25" t="s">
        <v>1348</v>
      </c>
      <c r="G3422" s="22" t="s">
        <v>39</v>
      </c>
      <c r="H3422" s="26">
        <v>774232</v>
      </c>
      <c r="I3422" s="28"/>
      <c r="J3422" s="26">
        <v>61939</v>
      </c>
      <c r="K3422" s="26">
        <v>836171</v>
      </c>
      <c r="L3422" s="22" t="s">
        <v>1336</v>
      </c>
      <c r="M3422" s="22"/>
      <c r="N3422">
        <f t="shared" si="263"/>
        <v>15818</v>
      </c>
      <c r="O3422">
        <f>+VLOOKUP(N3422,'Thanh toán '!O$8:P$8099,2,0)</f>
        <v>836171</v>
      </c>
      <c r="P3422">
        <f t="shared" si="264"/>
        <v>836171</v>
      </c>
      <c r="Q3422" s="30">
        <f t="shared" si="265"/>
        <v>0</v>
      </c>
    </row>
    <row r="3423" spans="1:17" hidden="1" x14ac:dyDescent="0.3">
      <c r="A3423" s="21">
        <v>24386</v>
      </c>
      <c r="B3423" s="22" t="s">
        <v>3829</v>
      </c>
      <c r="C3423" s="22" t="s">
        <v>1333</v>
      </c>
      <c r="D3423" s="27" t="s">
        <v>3819</v>
      </c>
      <c r="E3423" s="24" t="s">
        <v>38</v>
      </c>
      <c r="F3423" s="25" t="s">
        <v>1348</v>
      </c>
      <c r="G3423" s="22" t="s">
        <v>39</v>
      </c>
      <c r="H3423" s="26">
        <v>1549255</v>
      </c>
      <c r="I3423" s="28"/>
      <c r="J3423" s="26">
        <v>123940</v>
      </c>
      <c r="K3423" s="26">
        <v>1673195</v>
      </c>
      <c r="L3423" s="22" t="s">
        <v>1336</v>
      </c>
      <c r="M3423" s="22"/>
      <c r="N3423">
        <f t="shared" si="263"/>
        <v>15831</v>
      </c>
      <c r="O3423">
        <f>+VLOOKUP(N3423,'Thanh toán '!O$8:P$8099,2,0)</f>
        <v>1673195</v>
      </c>
      <c r="P3423">
        <f t="shared" si="264"/>
        <v>1673195</v>
      </c>
      <c r="Q3423" s="30">
        <f t="shared" si="265"/>
        <v>0</v>
      </c>
    </row>
    <row r="3424" spans="1:17" hidden="1" x14ac:dyDescent="0.3">
      <c r="A3424" s="21">
        <v>24387</v>
      </c>
      <c r="B3424" s="22" t="s">
        <v>3830</v>
      </c>
      <c r="C3424" s="22" t="s">
        <v>1333</v>
      </c>
      <c r="D3424" s="27" t="s">
        <v>3819</v>
      </c>
      <c r="E3424" s="24" t="s">
        <v>38</v>
      </c>
      <c r="F3424" s="25" t="s">
        <v>1348</v>
      </c>
      <c r="G3424" s="22" t="s">
        <v>39</v>
      </c>
      <c r="H3424" s="26">
        <v>672400</v>
      </c>
      <c r="I3424" s="28"/>
      <c r="J3424" s="26">
        <v>53792</v>
      </c>
      <c r="K3424" s="26">
        <v>726192</v>
      </c>
      <c r="L3424" s="22" t="s">
        <v>1336</v>
      </c>
      <c r="M3424" s="22"/>
      <c r="N3424">
        <f t="shared" si="263"/>
        <v>15832</v>
      </c>
      <c r="O3424">
        <f>+VLOOKUP(N3424,'Thanh toán '!O$8:P$8099,2,0)</f>
        <v>726192</v>
      </c>
      <c r="P3424">
        <f t="shared" si="264"/>
        <v>726192</v>
      </c>
      <c r="Q3424" s="30">
        <f t="shared" si="265"/>
        <v>0</v>
      </c>
    </row>
    <row r="3425" spans="1:17" hidden="1" x14ac:dyDescent="0.3">
      <c r="A3425" s="21">
        <v>24388</v>
      </c>
      <c r="B3425" s="22" t="s">
        <v>3831</v>
      </c>
      <c r="C3425" s="22" t="s">
        <v>1333</v>
      </c>
      <c r="D3425" s="27" t="s">
        <v>3819</v>
      </c>
      <c r="E3425" s="24" t="s">
        <v>38</v>
      </c>
      <c r="F3425" s="25" t="s">
        <v>1348</v>
      </c>
      <c r="G3425" s="22" t="s">
        <v>39</v>
      </c>
      <c r="H3425" s="26">
        <v>1113723</v>
      </c>
      <c r="I3425" s="28"/>
      <c r="J3425" s="26">
        <v>89098</v>
      </c>
      <c r="K3425" s="26">
        <v>1202821</v>
      </c>
      <c r="L3425" s="22" t="s">
        <v>1336</v>
      </c>
      <c r="M3425" s="22"/>
      <c r="N3425">
        <f t="shared" si="263"/>
        <v>15833</v>
      </c>
      <c r="O3425">
        <f>+VLOOKUP(N3425,'Thanh toán '!O$8:P$8099,2,0)</f>
        <v>1202821</v>
      </c>
      <c r="P3425">
        <f t="shared" si="264"/>
        <v>1202821</v>
      </c>
      <c r="Q3425" s="30">
        <f t="shared" si="265"/>
        <v>0</v>
      </c>
    </row>
    <row r="3426" spans="1:17" hidden="1" x14ac:dyDescent="0.3">
      <c r="A3426" s="21">
        <v>24389</v>
      </c>
      <c r="B3426" s="22" t="s">
        <v>3832</v>
      </c>
      <c r="C3426" s="22" t="s">
        <v>1333</v>
      </c>
      <c r="D3426" s="27" t="s">
        <v>3819</v>
      </c>
      <c r="E3426" s="24" t="s">
        <v>38</v>
      </c>
      <c r="F3426" s="25" t="s">
        <v>1348</v>
      </c>
      <c r="G3426" s="22" t="s">
        <v>39</v>
      </c>
      <c r="H3426" s="26">
        <v>1103945</v>
      </c>
      <c r="I3426" s="28"/>
      <c r="J3426" s="26">
        <v>88316</v>
      </c>
      <c r="K3426" s="26">
        <v>1192261</v>
      </c>
      <c r="L3426" s="22" t="s">
        <v>1336</v>
      </c>
      <c r="M3426" s="22"/>
      <c r="N3426">
        <f t="shared" si="263"/>
        <v>15834</v>
      </c>
      <c r="O3426">
        <f>+VLOOKUP(N3426,'Thanh toán '!O$8:P$8099,2,0)</f>
        <v>1192261</v>
      </c>
      <c r="P3426">
        <f t="shared" si="264"/>
        <v>1192261</v>
      </c>
      <c r="Q3426" s="30">
        <f t="shared" si="265"/>
        <v>0</v>
      </c>
    </row>
    <row r="3427" spans="1:17" hidden="1" x14ac:dyDescent="0.3">
      <c r="A3427" s="21">
        <v>24390</v>
      </c>
      <c r="B3427" s="22" t="s">
        <v>3833</v>
      </c>
      <c r="C3427" s="22" t="s">
        <v>1333</v>
      </c>
      <c r="D3427" s="27" t="s">
        <v>3819</v>
      </c>
      <c r="E3427" s="24" t="s">
        <v>38</v>
      </c>
      <c r="F3427" s="25" t="s">
        <v>1348</v>
      </c>
      <c r="G3427" s="22" t="s">
        <v>39</v>
      </c>
      <c r="H3427" s="26">
        <v>704013</v>
      </c>
      <c r="I3427" s="28"/>
      <c r="J3427" s="26">
        <v>56321</v>
      </c>
      <c r="K3427" s="26">
        <v>760334</v>
      </c>
      <c r="L3427" s="22" t="s">
        <v>1336</v>
      </c>
      <c r="M3427" s="22"/>
      <c r="N3427">
        <f t="shared" si="263"/>
        <v>15835</v>
      </c>
      <c r="O3427">
        <f>+VLOOKUP(N3427,'Thanh toán '!O$8:P$8099,2,0)</f>
        <v>760334</v>
      </c>
      <c r="P3427">
        <f t="shared" si="264"/>
        <v>760334</v>
      </c>
      <c r="Q3427" s="30">
        <f t="shared" si="265"/>
        <v>0</v>
      </c>
    </row>
    <row r="3428" spans="1:17" hidden="1" x14ac:dyDescent="0.3">
      <c r="A3428" s="21">
        <v>24391</v>
      </c>
      <c r="B3428" s="22" t="s">
        <v>3834</v>
      </c>
      <c r="C3428" s="22" t="s">
        <v>1333</v>
      </c>
      <c r="D3428" s="27" t="s">
        <v>3819</v>
      </c>
      <c r="E3428" s="24" t="s">
        <v>38</v>
      </c>
      <c r="F3428" s="25" t="s">
        <v>1348</v>
      </c>
      <c r="G3428" s="22" t="s">
        <v>39</v>
      </c>
      <c r="H3428" s="26">
        <v>922445</v>
      </c>
      <c r="I3428" s="28"/>
      <c r="J3428" s="26">
        <v>73796</v>
      </c>
      <c r="K3428" s="26">
        <v>996241</v>
      </c>
      <c r="L3428" s="22" t="s">
        <v>1336</v>
      </c>
      <c r="M3428" s="22"/>
      <c r="N3428">
        <f t="shared" si="263"/>
        <v>15836</v>
      </c>
      <c r="O3428">
        <f>+VLOOKUP(N3428,'Thanh toán '!O$8:P$8099,2,0)</f>
        <v>996241</v>
      </c>
      <c r="P3428">
        <f t="shared" si="264"/>
        <v>996241</v>
      </c>
      <c r="Q3428" s="30">
        <f t="shared" si="265"/>
        <v>0</v>
      </c>
    </row>
    <row r="3429" spans="1:17" hidden="1" x14ac:dyDescent="0.3">
      <c r="A3429" s="21">
        <v>24401</v>
      </c>
      <c r="B3429" s="22" t="s">
        <v>3835</v>
      </c>
      <c r="C3429" s="22" t="s">
        <v>1333</v>
      </c>
      <c r="D3429" s="27" t="s">
        <v>3819</v>
      </c>
      <c r="E3429" s="24" t="s">
        <v>38</v>
      </c>
      <c r="F3429" s="25" t="s">
        <v>1348</v>
      </c>
      <c r="G3429" s="22" t="s">
        <v>39</v>
      </c>
      <c r="H3429" s="26">
        <v>367155</v>
      </c>
      <c r="I3429" s="28"/>
      <c r="J3429" s="26">
        <v>29372</v>
      </c>
      <c r="K3429" s="26">
        <v>396527</v>
      </c>
      <c r="L3429" s="22" t="s">
        <v>1336</v>
      </c>
      <c r="M3429" s="22"/>
      <c r="N3429">
        <f t="shared" si="263"/>
        <v>15846</v>
      </c>
      <c r="O3429">
        <f>+VLOOKUP(N3429,'Thanh toán '!O$8:P$8099,2,0)</f>
        <v>396527</v>
      </c>
      <c r="P3429">
        <f t="shared" si="264"/>
        <v>396527</v>
      </c>
      <c r="Q3429" s="30">
        <f t="shared" si="265"/>
        <v>0</v>
      </c>
    </row>
    <row r="3430" spans="1:17" hidden="1" x14ac:dyDescent="0.3">
      <c r="A3430" s="21">
        <v>24402</v>
      </c>
      <c r="B3430" s="22" t="s">
        <v>3836</v>
      </c>
      <c r="C3430" s="22" t="s">
        <v>1333</v>
      </c>
      <c r="D3430" s="27" t="s">
        <v>3819</v>
      </c>
      <c r="E3430" s="24" t="s">
        <v>38</v>
      </c>
      <c r="F3430" s="25" t="s">
        <v>1348</v>
      </c>
      <c r="G3430" s="22" t="s">
        <v>39</v>
      </c>
      <c r="H3430" s="26">
        <v>1289593</v>
      </c>
      <c r="I3430" s="28"/>
      <c r="J3430" s="26">
        <v>103167</v>
      </c>
      <c r="K3430" s="26">
        <v>1392760</v>
      </c>
      <c r="L3430" s="22" t="s">
        <v>1336</v>
      </c>
      <c r="M3430" s="22"/>
      <c r="N3430">
        <f t="shared" si="263"/>
        <v>15847</v>
      </c>
      <c r="O3430" t="e">
        <f>+VLOOKUP(N3430,'Thanh toán '!O$8:P$8099,2,0)</f>
        <v>#N/A</v>
      </c>
      <c r="P3430" t="e">
        <f t="shared" si="264"/>
        <v>#N/A</v>
      </c>
      <c r="Q3430" s="30" t="e">
        <f t="shared" si="265"/>
        <v>#N/A</v>
      </c>
    </row>
    <row r="3431" spans="1:17" hidden="1" x14ac:dyDescent="0.3">
      <c r="A3431" s="21">
        <v>24403</v>
      </c>
      <c r="B3431" s="22" t="s">
        <v>3837</v>
      </c>
      <c r="C3431" s="22" t="s">
        <v>1333</v>
      </c>
      <c r="D3431" s="27" t="s">
        <v>3819</v>
      </c>
      <c r="E3431" s="24" t="s">
        <v>38</v>
      </c>
      <c r="F3431" s="25" t="s">
        <v>1348</v>
      </c>
      <c r="G3431" s="22" t="s">
        <v>39</v>
      </c>
      <c r="H3431" s="26">
        <v>1830909</v>
      </c>
      <c r="I3431" s="28"/>
      <c r="J3431" s="26">
        <v>146473</v>
      </c>
      <c r="K3431" s="26">
        <v>1977382</v>
      </c>
      <c r="L3431" s="22" t="s">
        <v>1336</v>
      </c>
      <c r="M3431" s="22"/>
      <c r="N3431">
        <f t="shared" si="263"/>
        <v>15848</v>
      </c>
      <c r="O3431">
        <f>+VLOOKUP(N3431,'Thanh toán '!O$8:P$8099,2,0)</f>
        <v>1977382</v>
      </c>
      <c r="P3431">
        <f t="shared" si="264"/>
        <v>1977382</v>
      </c>
      <c r="Q3431" s="30">
        <f t="shared" si="265"/>
        <v>0</v>
      </c>
    </row>
    <row r="3432" spans="1:17" hidden="1" x14ac:dyDescent="0.3">
      <c r="A3432" s="21">
        <v>24404</v>
      </c>
      <c r="B3432" s="22" t="s">
        <v>3838</v>
      </c>
      <c r="C3432" s="22" t="s">
        <v>1333</v>
      </c>
      <c r="D3432" s="27" t="s">
        <v>3819</v>
      </c>
      <c r="E3432" s="24" t="s">
        <v>38</v>
      </c>
      <c r="F3432" s="25" t="s">
        <v>1348</v>
      </c>
      <c r="G3432" s="22" t="s">
        <v>39</v>
      </c>
      <c r="H3432" s="26">
        <v>333174</v>
      </c>
      <c r="I3432" s="28"/>
      <c r="J3432" s="26">
        <v>26654</v>
      </c>
      <c r="K3432" s="26">
        <v>359828</v>
      </c>
      <c r="L3432" s="22" t="s">
        <v>1336</v>
      </c>
      <c r="M3432" s="22"/>
      <c r="N3432">
        <f t="shared" si="263"/>
        <v>15849</v>
      </c>
      <c r="O3432">
        <f>+VLOOKUP(N3432,'Thanh toán '!O$8:P$8099,2,0)</f>
        <v>359828</v>
      </c>
      <c r="P3432">
        <f t="shared" si="264"/>
        <v>359828</v>
      </c>
      <c r="Q3432" s="30">
        <f t="shared" si="265"/>
        <v>0</v>
      </c>
    </row>
    <row r="3433" spans="1:17" hidden="1" x14ac:dyDescent="0.3">
      <c r="A3433" s="21">
        <v>24405</v>
      </c>
      <c r="B3433" s="22" t="s">
        <v>3839</v>
      </c>
      <c r="C3433" s="22" t="s">
        <v>1333</v>
      </c>
      <c r="D3433" s="27" t="s">
        <v>3819</v>
      </c>
      <c r="E3433" s="24" t="s">
        <v>38</v>
      </c>
      <c r="F3433" s="25" t="s">
        <v>1348</v>
      </c>
      <c r="G3433" s="22" t="s">
        <v>39</v>
      </c>
      <c r="H3433" s="26">
        <v>707474</v>
      </c>
      <c r="I3433" s="28"/>
      <c r="J3433" s="26">
        <v>56598</v>
      </c>
      <c r="K3433" s="26">
        <v>764072</v>
      </c>
      <c r="L3433" s="22" t="s">
        <v>1336</v>
      </c>
      <c r="M3433" s="22"/>
      <c r="N3433">
        <f t="shared" si="263"/>
        <v>15850</v>
      </c>
      <c r="O3433">
        <f>+VLOOKUP(N3433,'Thanh toán '!O$8:P$8099,2,0)</f>
        <v>764072</v>
      </c>
      <c r="P3433">
        <f t="shared" si="264"/>
        <v>764072</v>
      </c>
      <c r="Q3433" s="30">
        <f t="shared" si="265"/>
        <v>0</v>
      </c>
    </row>
    <row r="3434" spans="1:17" hidden="1" x14ac:dyDescent="0.3">
      <c r="A3434" s="21">
        <v>24406</v>
      </c>
      <c r="B3434" s="22" t="s">
        <v>3840</v>
      </c>
      <c r="C3434" s="22" t="s">
        <v>1333</v>
      </c>
      <c r="D3434" s="27" t="s">
        <v>3819</v>
      </c>
      <c r="E3434" s="24" t="s">
        <v>38</v>
      </c>
      <c r="F3434" s="25" t="s">
        <v>1348</v>
      </c>
      <c r="G3434" s="22" t="s">
        <v>39</v>
      </c>
      <c r="H3434" s="26">
        <v>618065</v>
      </c>
      <c r="I3434" s="28"/>
      <c r="J3434" s="26">
        <v>49445</v>
      </c>
      <c r="K3434" s="26">
        <v>667510</v>
      </c>
      <c r="L3434" s="22" t="s">
        <v>1336</v>
      </c>
      <c r="M3434" s="22"/>
      <c r="N3434">
        <f t="shared" si="263"/>
        <v>15851</v>
      </c>
      <c r="O3434">
        <f>+VLOOKUP(N3434,'Thanh toán '!O$8:P$8099,2,0)</f>
        <v>667510</v>
      </c>
      <c r="P3434">
        <f t="shared" si="264"/>
        <v>667510</v>
      </c>
      <c r="Q3434" s="30">
        <f t="shared" si="265"/>
        <v>0</v>
      </c>
    </row>
    <row r="3435" spans="1:17" hidden="1" x14ac:dyDescent="0.3">
      <c r="A3435" s="21">
        <v>24407</v>
      </c>
      <c r="B3435" s="22" t="s">
        <v>3841</v>
      </c>
      <c r="C3435" s="22" t="s">
        <v>1333</v>
      </c>
      <c r="D3435" s="27" t="s">
        <v>3819</v>
      </c>
      <c r="E3435" s="24" t="s">
        <v>548</v>
      </c>
      <c r="F3435" s="25" t="s">
        <v>1531</v>
      </c>
      <c r="G3435" s="22" t="s">
        <v>549</v>
      </c>
      <c r="H3435" s="26">
        <v>1892938</v>
      </c>
      <c r="I3435" s="28"/>
      <c r="J3435" s="26">
        <v>151435</v>
      </c>
      <c r="K3435" s="26">
        <v>2044373</v>
      </c>
      <c r="L3435" s="22" t="s">
        <v>1336</v>
      </c>
      <c r="M3435" s="22"/>
      <c r="N3435">
        <f t="shared" si="263"/>
        <v>15852</v>
      </c>
      <c r="O3435">
        <f>+VLOOKUP(N3435,'Thanh toán '!O$8:P$8099,2,0)</f>
        <v>2044373</v>
      </c>
      <c r="P3435">
        <f t="shared" si="264"/>
        <v>2044373</v>
      </c>
      <c r="Q3435" s="30">
        <f t="shared" si="265"/>
        <v>0</v>
      </c>
    </row>
    <row r="3436" spans="1:17" ht="26.3" hidden="1" x14ac:dyDescent="0.3">
      <c r="A3436" s="21">
        <v>24408</v>
      </c>
      <c r="B3436" s="22" t="s">
        <v>3842</v>
      </c>
      <c r="C3436" s="22" t="s">
        <v>1333</v>
      </c>
      <c r="D3436" s="27" t="s">
        <v>3819</v>
      </c>
      <c r="E3436" s="24" t="s">
        <v>68</v>
      </c>
      <c r="F3436" s="25" t="s">
        <v>1338</v>
      </c>
      <c r="G3436" s="22" t="s">
        <v>69</v>
      </c>
      <c r="H3436" s="26">
        <v>3260040</v>
      </c>
      <c r="I3436" s="28"/>
      <c r="J3436" s="26">
        <v>260803</v>
      </c>
      <c r="K3436" s="26">
        <v>3520843</v>
      </c>
      <c r="L3436" s="22" t="s">
        <v>1336</v>
      </c>
      <c r="M3436" s="22"/>
      <c r="N3436">
        <f t="shared" si="263"/>
        <v>15853</v>
      </c>
      <c r="O3436">
        <f>+VLOOKUP(N3436,'Thanh toán '!O$8:P$8099,2,0)</f>
        <v>3520843</v>
      </c>
      <c r="P3436">
        <f t="shared" si="264"/>
        <v>3520843</v>
      </c>
      <c r="Q3436" s="30">
        <f t="shared" si="265"/>
        <v>0</v>
      </c>
    </row>
    <row r="3437" spans="1:17" ht="26.3" hidden="1" x14ac:dyDescent="0.3">
      <c r="A3437" s="21">
        <v>24547</v>
      </c>
      <c r="B3437" s="22" t="s">
        <v>3843</v>
      </c>
      <c r="C3437" s="22" t="s">
        <v>1333</v>
      </c>
      <c r="D3437" s="27" t="s">
        <v>3819</v>
      </c>
      <c r="E3437" s="24" t="s">
        <v>23</v>
      </c>
      <c r="F3437" s="25" t="s">
        <v>1342</v>
      </c>
      <c r="G3437" s="22" t="s">
        <v>24</v>
      </c>
      <c r="H3437" s="26">
        <v>1400658</v>
      </c>
      <c r="I3437" s="28"/>
      <c r="J3437" s="26">
        <v>112053</v>
      </c>
      <c r="K3437" s="26">
        <v>1512711</v>
      </c>
      <c r="L3437" s="22" t="s">
        <v>1336</v>
      </c>
      <c r="M3437" s="22"/>
      <c r="N3437">
        <f t="shared" si="263"/>
        <v>15992</v>
      </c>
      <c r="O3437">
        <f>+VLOOKUP(N3437,'Thanh toán '!O$8:P$8099,2,0)</f>
        <v>1512711</v>
      </c>
      <c r="P3437">
        <f t="shared" si="264"/>
        <v>1512711</v>
      </c>
      <c r="Q3437" s="30">
        <f t="shared" si="265"/>
        <v>0</v>
      </c>
    </row>
    <row r="3438" spans="1:17" ht="26.3" hidden="1" x14ac:dyDescent="0.3">
      <c r="A3438" s="21">
        <v>24549</v>
      </c>
      <c r="B3438" s="22" t="s">
        <v>3844</v>
      </c>
      <c r="C3438" s="22" t="s">
        <v>1333</v>
      </c>
      <c r="D3438" s="27" t="s">
        <v>3819</v>
      </c>
      <c r="E3438" s="24" t="s">
        <v>23</v>
      </c>
      <c r="F3438" s="25" t="s">
        <v>1342</v>
      </c>
      <c r="G3438" s="22" t="s">
        <v>24</v>
      </c>
      <c r="H3438" s="26">
        <v>4960845</v>
      </c>
      <c r="I3438" s="28"/>
      <c r="J3438" s="26">
        <v>396868</v>
      </c>
      <c r="K3438" s="26">
        <v>5357713</v>
      </c>
      <c r="L3438" s="22" t="s">
        <v>1336</v>
      </c>
      <c r="M3438" s="22"/>
      <c r="N3438">
        <f t="shared" si="263"/>
        <v>15994</v>
      </c>
      <c r="O3438">
        <f>+VLOOKUP(N3438,'Thanh toán '!O$8:P$8099,2,0)</f>
        <v>5357713</v>
      </c>
      <c r="P3438">
        <f t="shared" si="264"/>
        <v>5357713</v>
      </c>
      <c r="Q3438" s="30">
        <f t="shared" si="265"/>
        <v>0</v>
      </c>
    </row>
    <row r="3439" spans="1:17" ht="26.3" hidden="1" x14ac:dyDescent="0.3">
      <c r="A3439" s="21">
        <v>24553</v>
      </c>
      <c r="B3439" s="22" t="s">
        <v>3845</v>
      </c>
      <c r="C3439" s="22" t="s">
        <v>1333</v>
      </c>
      <c r="D3439" s="27" t="s">
        <v>3819</v>
      </c>
      <c r="E3439" s="24" t="s">
        <v>1374</v>
      </c>
      <c r="F3439" s="25" t="s">
        <v>1375</v>
      </c>
      <c r="G3439" s="22" t="s">
        <v>1376</v>
      </c>
      <c r="H3439" s="26">
        <v>3959550</v>
      </c>
      <c r="I3439" s="28"/>
      <c r="J3439" s="26">
        <v>316764</v>
      </c>
      <c r="K3439" s="26">
        <v>4276314</v>
      </c>
      <c r="L3439" s="22" t="s">
        <v>1336</v>
      </c>
      <c r="M3439" s="22"/>
      <c r="N3439">
        <f t="shared" si="263"/>
        <v>15998</v>
      </c>
      <c r="O3439">
        <f>+VLOOKUP(N3439,'Thanh toán '!O$8:P$8099,2,0)</f>
        <v>4276314</v>
      </c>
      <c r="P3439">
        <f t="shared" si="264"/>
        <v>4276314</v>
      </c>
      <c r="Q3439" s="30">
        <f t="shared" si="265"/>
        <v>0</v>
      </c>
    </row>
    <row r="3440" spans="1:17" hidden="1" x14ac:dyDescent="0.3">
      <c r="A3440" s="21">
        <v>24563</v>
      </c>
      <c r="B3440" s="22" t="s">
        <v>3846</v>
      </c>
      <c r="C3440" s="22" t="s">
        <v>1333</v>
      </c>
      <c r="D3440" s="27" t="s">
        <v>3847</v>
      </c>
      <c r="E3440" s="24" t="s">
        <v>42</v>
      </c>
      <c r="F3440" s="25" t="s">
        <v>1359</v>
      </c>
      <c r="G3440" s="22" t="s">
        <v>43</v>
      </c>
      <c r="H3440" s="26">
        <v>1361490</v>
      </c>
      <c r="I3440" s="28"/>
      <c r="J3440" s="26">
        <v>108919</v>
      </c>
      <c r="K3440" s="26">
        <v>1470409</v>
      </c>
      <c r="L3440" s="22" t="s">
        <v>1336</v>
      </c>
      <c r="M3440" s="22"/>
      <c r="N3440">
        <f t="shared" si="263"/>
        <v>16008</v>
      </c>
      <c r="O3440">
        <f>+VLOOKUP(N3440,'Thanh toán '!O$8:P$8099,2,0)</f>
        <v>1470409</v>
      </c>
      <c r="P3440">
        <f t="shared" si="264"/>
        <v>1470409</v>
      </c>
      <c r="Q3440" s="30">
        <f t="shared" si="265"/>
        <v>0</v>
      </c>
    </row>
    <row r="3441" spans="1:17" hidden="1" x14ac:dyDescent="0.3">
      <c r="A3441" s="21">
        <v>24570</v>
      </c>
      <c r="B3441" s="22" t="s">
        <v>3848</v>
      </c>
      <c r="C3441" s="22" t="s">
        <v>1333</v>
      </c>
      <c r="D3441" s="27" t="s">
        <v>3847</v>
      </c>
      <c r="E3441" s="24" t="s">
        <v>38</v>
      </c>
      <c r="F3441" s="25" t="s">
        <v>1348</v>
      </c>
      <c r="G3441" s="22" t="s">
        <v>39</v>
      </c>
      <c r="H3441" s="26">
        <v>1471993</v>
      </c>
      <c r="I3441" s="28"/>
      <c r="J3441" s="26">
        <v>117759</v>
      </c>
      <c r="K3441" s="26">
        <v>1589752</v>
      </c>
      <c r="L3441" s="22" t="s">
        <v>1336</v>
      </c>
      <c r="M3441" s="22"/>
      <c r="N3441">
        <f t="shared" si="263"/>
        <v>16015</v>
      </c>
      <c r="O3441">
        <f>+VLOOKUP(N3441,'Thanh toán '!O$8:P$8099,2,0)</f>
        <v>1589752</v>
      </c>
      <c r="P3441">
        <f t="shared" si="264"/>
        <v>1589752</v>
      </c>
      <c r="Q3441" s="30">
        <f t="shared" si="265"/>
        <v>0</v>
      </c>
    </row>
    <row r="3442" spans="1:17" hidden="1" x14ac:dyDescent="0.3">
      <c r="A3442" s="21">
        <v>24571</v>
      </c>
      <c r="B3442" s="22" t="s">
        <v>3849</v>
      </c>
      <c r="C3442" s="22" t="s">
        <v>1333</v>
      </c>
      <c r="D3442" s="27" t="s">
        <v>3847</v>
      </c>
      <c r="E3442" s="24" t="s">
        <v>84</v>
      </c>
      <c r="F3442" s="25" t="s">
        <v>1585</v>
      </c>
      <c r="G3442" s="22" t="s">
        <v>85</v>
      </c>
      <c r="H3442" s="26">
        <v>5424880</v>
      </c>
      <c r="I3442" s="28"/>
      <c r="J3442" s="26">
        <v>433990</v>
      </c>
      <c r="K3442" s="26">
        <v>5858870</v>
      </c>
      <c r="L3442" s="22" t="s">
        <v>1336</v>
      </c>
      <c r="M3442" s="22"/>
      <c r="N3442">
        <f t="shared" si="263"/>
        <v>16016</v>
      </c>
      <c r="O3442">
        <f>+VLOOKUP(N3442,'Thanh toán '!O$8:P$8099,2,0)</f>
        <v>5858870</v>
      </c>
      <c r="P3442">
        <f t="shared" si="264"/>
        <v>5858870</v>
      </c>
      <c r="Q3442" s="30">
        <f t="shared" si="265"/>
        <v>0</v>
      </c>
    </row>
    <row r="3443" spans="1:17" hidden="1" x14ac:dyDescent="0.3">
      <c r="A3443" s="21">
        <v>24573</v>
      </c>
      <c r="B3443" s="22" t="s">
        <v>3850</v>
      </c>
      <c r="C3443" s="22" t="s">
        <v>1333</v>
      </c>
      <c r="D3443" s="27" t="s">
        <v>3847</v>
      </c>
      <c r="E3443" s="24" t="s">
        <v>38</v>
      </c>
      <c r="F3443" s="25" t="s">
        <v>1348</v>
      </c>
      <c r="G3443" s="22" t="s">
        <v>39</v>
      </c>
      <c r="H3443" s="26">
        <v>922445</v>
      </c>
      <c r="I3443" s="28"/>
      <c r="J3443" s="26">
        <v>73796</v>
      </c>
      <c r="K3443" s="26">
        <v>996241</v>
      </c>
      <c r="L3443" s="22" t="s">
        <v>1336</v>
      </c>
      <c r="M3443" s="22"/>
      <c r="N3443">
        <f t="shared" si="263"/>
        <v>16018</v>
      </c>
      <c r="O3443">
        <f>+VLOOKUP(N3443,'Thanh toán '!O$8:P$8099,2,0)</f>
        <v>996241</v>
      </c>
      <c r="P3443">
        <f t="shared" si="264"/>
        <v>996241</v>
      </c>
      <c r="Q3443" s="30">
        <f t="shared" si="265"/>
        <v>0</v>
      </c>
    </row>
    <row r="3444" spans="1:17" hidden="1" x14ac:dyDescent="0.3">
      <c r="A3444" s="21">
        <v>24574</v>
      </c>
      <c r="B3444" s="22" t="s">
        <v>3851</v>
      </c>
      <c r="C3444" s="22" t="s">
        <v>1333</v>
      </c>
      <c r="D3444" s="27" t="s">
        <v>3847</v>
      </c>
      <c r="E3444" s="24" t="s">
        <v>38</v>
      </c>
      <c r="F3444" s="25" t="s">
        <v>1348</v>
      </c>
      <c r="G3444" s="22" t="s">
        <v>39</v>
      </c>
      <c r="H3444" s="26">
        <v>887163</v>
      </c>
      <c r="I3444" s="28"/>
      <c r="J3444" s="26">
        <v>70973</v>
      </c>
      <c r="K3444" s="26">
        <v>958136</v>
      </c>
      <c r="L3444" s="22" t="s">
        <v>1336</v>
      </c>
      <c r="M3444" s="22"/>
      <c r="N3444">
        <f t="shared" si="263"/>
        <v>16019</v>
      </c>
      <c r="O3444">
        <f>+VLOOKUP(N3444,'Thanh toán '!O$8:P$8099,2,0)</f>
        <v>958136</v>
      </c>
      <c r="P3444">
        <f t="shared" si="264"/>
        <v>958136</v>
      </c>
      <c r="Q3444" s="30">
        <f t="shared" si="265"/>
        <v>0</v>
      </c>
    </row>
    <row r="3445" spans="1:17" hidden="1" x14ac:dyDescent="0.3">
      <c r="A3445" s="21">
        <v>24596</v>
      </c>
      <c r="B3445" s="22" t="s">
        <v>3852</v>
      </c>
      <c r="C3445" s="22" t="s">
        <v>1333</v>
      </c>
      <c r="D3445" s="27" t="s">
        <v>3847</v>
      </c>
      <c r="E3445" s="24" t="s">
        <v>32</v>
      </c>
      <c r="F3445" s="25" t="s">
        <v>1335</v>
      </c>
      <c r="G3445" s="22" t="s">
        <v>33</v>
      </c>
      <c r="H3445" s="26">
        <v>734310</v>
      </c>
      <c r="I3445" s="28"/>
      <c r="J3445" s="26">
        <v>58745</v>
      </c>
      <c r="K3445" s="26">
        <v>793055</v>
      </c>
      <c r="L3445" s="22" t="s">
        <v>1336</v>
      </c>
      <c r="M3445" s="22"/>
      <c r="N3445">
        <f t="shared" si="263"/>
        <v>16041</v>
      </c>
      <c r="O3445">
        <f>+VLOOKUP(N3445,'Thanh toán '!O$8:P$8099,2,0)</f>
        <v>793055</v>
      </c>
      <c r="P3445">
        <f t="shared" si="264"/>
        <v>793055</v>
      </c>
      <c r="Q3445" s="30">
        <f t="shared" si="265"/>
        <v>0</v>
      </c>
    </row>
    <row r="3446" spans="1:17" hidden="1" x14ac:dyDescent="0.3">
      <c r="A3446" s="21">
        <v>24599</v>
      </c>
      <c r="B3446" s="22" t="s">
        <v>3853</v>
      </c>
      <c r="C3446" s="22" t="s">
        <v>1333</v>
      </c>
      <c r="D3446" s="27" t="s">
        <v>3847</v>
      </c>
      <c r="E3446" s="24" t="s">
        <v>81</v>
      </c>
      <c r="F3446" s="25" t="s">
        <v>1432</v>
      </c>
      <c r="G3446" s="22" t="s">
        <v>82</v>
      </c>
      <c r="H3446" s="26">
        <v>5040320</v>
      </c>
      <c r="I3446" s="28"/>
      <c r="J3446" s="26">
        <v>403226</v>
      </c>
      <c r="K3446" s="26">
        <v>5443546</v>
      </c>
      <c r="L3446" s="22" t="s">
        <v>1336</v>
      </c>
      <c r="M3446" s="22"/>
      <c r="N3446">
        <f t="shared" si="263"/>
        <v>16044</v>
      </c>
      <c r="O3446">
        <f>+VLOOKUP(N3446,'Thanh toán '!O$8:P$8099,2,0)</f>
        <v>5443546</v>
      </c>
      <c r="P3446">
        <f t="shared" si="264"/>
        <v>5443546</v>
      </c>
      <c r="Q3446" s="30">
        <f t="shared" si="265"/>
        <v>0</v>
      </c>
    </row>
    <row r="3447" spans="1:17" hidden="1" x14ac:dyDescent="0.3">
      <c r="A3447" s="21">
        <v>24601</v>
      </c>
      <c r="B3447" s="22" t="s">
        <v>3854</v>
      </c>
      <c r="C3447" s="22" t="s">
        <v>1333</v>
      </c>
      <c r="D3447" s="27" t="s">
        <v>3847</v>
      </c>
      <c r="E3447" s="24" t="s">
        <v>38</v>
      </c>
      <c r="F3447" s="25" t="s">
        <v>1348</v>
      </c>
      <c r="G3447" s="22" t="s">
        <v>39</v>
      </c>
      <c r="H3447" s="26">
        <v>1256493</v>
      </c>
      <c r="I3447" s="28"/>
      <c r="J3447" s="26">
        <v>100519</v>
      </c>
      <c r="K3447" s="26">
        <v>1357012</v>
      </c>
      <c r="L3447" s="22" t="s">
        <v>1336</v>
      </c>
      <c r="M3447" s="22"/>
      <c r="N3447">
        <f t="shared" si="263"/>
        <v>16046</v>
      </c>
      <c r="O3447">
        <f>+VLOOKUP(N3447,'Thanh toán '!O$8:P$8099,2,0)</f>
        <v>1357012</v>
      </c>
      <c r="P3447">
        <f t="shared" si="264"/>
        <v>1357012</v>
      </c>
      <c r="Q3447" s="30">
        <f t="shared" si="265"/>
        <v>0</v>
      </c>
    </row>
    <row r="3448" spans="1:17" hidden="1" x14ac:dyDescent="0.3">
      <c r="A3448" s="21">
        <v>24603</v>
      </c>
      <c r="B3448" s="22" t="s">
        <v>3855</v>
      </c>
      <c r="C3448" s="22" t="s">
        <v>1333</v>
      </c>
      <c r="D3448" s="27" t="s">
        <v>3847</v>
      </c>
      <c r="E3448" s="24" t="s">
        <v>38</v>
      </c>
      <c r="F3448" s="25" t="s">
        <v>1348</v>
      </c>
      <c r="G3448" s="22" t="s">
        <v>39</v>
      </c>
      <c r="H3448" s="26">
        <v>563808</v>
      </c>
      <c r="I3448" s="28"/>
      <c r="J3448" s="26">
        <v>45105</v>
      </c>
      <c r="K3448" s="26">
        <v>608913</v>
      </c>
      <c r="L3448" s="22" t="s">
        <v>1336</v>
      </c>
      <c r="M3448" s="22"/>
      <c r="N3448">
        <f t="shared" si="263"/>
        <v>16048</v>
      </c>
      <c r="O3448">
        <f>+VLOOKUP(N3448,'Thanh toán '!O$8:P$8099,2,0)</f>
        <v>608913</v>
      </c>
      <c r="P3448">
        <f t="shared" si="264"/>
        <v>608913</v>
      </c>
      <c r="Q3448" s="30">
        <f t="shared" si="265"/>
        <v>0</v>
      </c>
    </row>
    <row r="3449" spans="1:17" hidden="1" x14ac:dyDescent="0.3">
      <c r="A3449" s="21">
        <v>24604</v>
      </c>
      <c r="B3449" s="22" t="s">
        <v>3856</v>
      </c>
      <c r="C3449" s="22" t="s">
        <v>1333</v>
      </c>
      <c r="D3449" s="27" t="s">
        <v>3847</v>
      </c>
      <c r="E3449" s="24" t="s">
        <v>38</v>
      </c>
      <c r="F3449" s="25" t="s">
        <v>1348</v>
      </c>
      <c r="G3449" s="22" t="s">
        <v>39</v>
      </c>
      <c r="H3449" s="26">
        <v>1289600</v>
      </c>
      <c r="I3449" s="28"/>
      <c r="J3449" s="26">
        <v>103168</v>
      </c>
      <c r="K3449" s="26">
        <v>1392768</v>
      </c>
      <c r="L3449" s="22" t="s">
        <v>1336</v>
      </c>
      <c r="M3449" s="22"/>
      <c r="N3449">
        <f t="shared" si="263"/>
        <v>16049</v>
      </c>
      <c r="O3449">
        <f>+VLOOKUP(N3449,'Thanh toán '!O$8:P$8099,2,0)</f>
        <v>1392768</v>
      </c>
      <c r="P3449">
        <f t="shared" si="264"/>
        <v>1392768</v>
      </c>
      <c r="Q3449" s="30">
        <f t="shared" si="265"/>
        <v>0</v>
      </c>
    </row>
    <row r="3450" spans="1:17" hidden="1" x14ac:dyDescent="0.3">
      <c r="A3450" s="21">
        <v>24605</v>
      </c>
      <c r="B3450" s="22" t="s">
        <v>3857</v>
      </c>
      <c r="C3450" s="22" t="s">
        <v>1333</v>
      </c>
      <c r="D3450" s="27" t="s">
        <v>3847</v>
      </c>
      <c r="E3450" s="24" t="s">
        <v>845</v>
      </c>
      <c r="F3450" s="25" t="s">
        <v>1359</v>
      </c>
      <c r="G3450" s="22" t="s">
        <v>79</v>
      </c>
      <c r="H3450" s="26">
        <v>1517775</v>
      </c>
      <c r="I3450" s="28"/>
      <c r="J3450" s="26">
        <v>121422</v>
      </c>
      <c r="K3450" s="26">
        <v>1639197</v>
      </c>
      <c r="L3450" s="22" t="s">
        <v>1336</v>
      </c>
      <c r="M3450" s="22"/>
      <c r="N3450">
        <f t="shared" si="263"/>
        <v>16050</v>
      </c>
      <c r="O3450">
        <f>+VLOOKUP(N3450,'Thanh toán '!O$8:P$8099,2,0)</f>
        <v>1639197</v>
      </c>
      <c r="P3450">
        <f t="shared" si="264"/>
        <v>1639197</v>
      </c>
      <c r="Q3450" s="30">
        <f t="shared" si="265"/>
        <v>0</v>
      </c>
    </row>
    <row r="3451" spans="1:17" hidden="1" x14ac:dyDescent="0.3">
      <c r="A3451" s="21">
        <v>24663</v>
      </c>
      <c r="B3451" s="22" t="s">
        <v>3858</v>
      </c>
      <c r="C3451" s="22" t="s">
        <v>1333</v>
      </c>
      <c r="D3451" s="27" t="s">
        <v>3847</v>
      </c>
      <c r="E3451" s="24" t="s">
        <v>38</v>
      </c>
      <c r="F3451" s="25" t="s">
        <v>1348</v>
      </c>
      <c r="G3451" s="22" t="s">
        <v>39</v>
      </c>
      <c r="H3451" s="26">
        <v>222116</v>
      </c>
      <c r="I3451" s="28"/>
      <c r="J3451" s="26">
        <v>17769</v>
      </c>
      <c r="K3451" s="26">
        <v>239885</v>
      </c>
      <c r="L3451" s="22" t="s">
        <v>1336</v>
      </c>
      <c r="M3451" s="22"/>
      <c r="N3451">
        <f t="shared" si="263"/>
        <v>16108</v>
      </c>
      <c r="O3451">
        <f>+VLOOKUP(N3451,'Thanh toán '!O$8:P$8099,2,0)</f>
        <v>239885</v>
      </c>
      <c r="P3451">
        <f t="shared" si="264"/>
        <v>239885</v>
      </c>
      <c r="Q3451" s="30">
        <f t="shared" si="265"/>
        <v>0</v>
      </c>
    </row>
    <row r="3452" spans="1:17" hidden="1" x14ac:dyDescent="0.3">
      <c r="A3452" s="21">
        <v>24665</v>
      </c>
      <c r="B3452" s="22" t="s">
        <v>3859</v>
      </c>
      <c r="C3452" s="22" t="s">
        <v>1333</v>
      </c>
      <c r="D3452" s="27" t="s">
        <v>3847</v>
      </c>
      <c r="E3452" s="24" t="s">
        <v>38</v>
      </c>
      <c r="F3452" s="25" t="s">
        <v>1348</v>
      </c>
      <c r="G3452" s="22" t="s">
        <v>39</v>
      </c>
      <c r="H3452" s="26">
        <v>1222214</v>
      </c>
      <c r="I3452" s="28"/>
      <c r="J3452" s="26">
        <v>97777</v>
      </c>
      <c r="K3452" s="26">
        <v>1319991</v>
      </c>
      <c r="L3452" s="22" t="s">
        <v>1336</v>
      </c>
      <c r="M3452" s="22"/>
      <c r="N3452">
        <f t="shared" si="263"/>
        <v>16110</v>
      </c>
      <c r="O3452">
        <f>+VLOOKUP(N3452,'Thanh toán '!O$8:P$8099,2,0)</f>
        <v>1319991</v>
      </c>
      <c r="P3452">
        <f t="shared" si="264"/>
        <v>1319991</v>
      </c>
      <c r="Q3452" s="30">
        <f t="shared" si="265"/>
        <v>0</v>
      </c>
    </row>
    <row r="3453" spans="1:17" hidden="1" x14ac:dyDescent="0.3">
      <c r="A3453" s="21">
        <v>24666</v>
      </c>
      <c r="B3453" s="22" t="s">
        <v>3860</v>
      </c>
      <c r="C3453" s="22" t="s">
        <v>1333</v>
      </c>
      <c r="D3453" s="27" t="s">
        <v>3847</v>
      </c>
      <c r="E3453" s="24" t="s">
        <v>845</v>
      </c>
      <c r="F3453" s="25" t="s">
        <v>1359</v>
      </c>
      <c r="G3453" s="22" t="s">
        <v>79</v>
      </c>
      <c r="H3453" s="26">
        <v>1591490</v>
      </c>
      <c r="I3453" s="28"/>
      <c r="J3453" s="26">
        <v>127319</v>
      </c>
      <c r="K3453" s="26">
        <v>1718809</v>
      </c>
      <c r="L3453" s="22" t="s">
        <v>1336</v>
      </c>
      <c r="M3453" s="22"/>
      <c r="N3453">
        <f t="shared" si="263"/>
        <v>16111</v>
      </c>
      <c r="O3453">
        <f>+VLOOKUP(N3453,'Thanh toán '!O$8:P$8099,2,0)</f>
        <v>1718809</v>
      </c>
      <c r="P3453">
        <f t="shared" si="264"/>
        <v>1718809</v>
      </c>
      <c r="Q3453" s="30">
        <f t="shared" si="265"/>
        <v>0</v>
      </c>
    </row>
    <row r="3454" spans="1:17" hidden="1" x14ac:dyDescent="0.3">
      <c r="A3454" s="21">
        <v>24667</v>
      </c>
      <c r="B3454" s="22" t="s">
        <v>3861</v>
      </c>
      <c r="C3454" s="22" t="s">
        <v>1333</v>
      </c>
      <c r="D3454" s="27" t="s">
        <v>3847</v>
      </c>
      <c r="E3454" s="24" t="s">
        <v>861</v>
      </c>
      <c r="F3454" s="25" t="s">
        <v>1359</v>
      </c>
      <c r="G3454" s="22" t="s">
        <v>862</v>
      </c>
      <c r="H3454" s="26">
        <v>2761381</v>
      </c>
      <c r="I3454" s="28"/>
      <c r="J3454" s="26">
        <v>220910</v>
      </c>
      <c r="K3454" s="26">
        <v>2982291</v>
      </c>
      <c r="L3454" s="22" t="s">
        <v>1336</v>
      </c>
      <c r="M3454" s="22"/>
      <c r="N3454">
        <f t="shared" si="263"/>
        <v>16112</v>
      </c>
      <c r="O3454">
        <f>+VLOOKUP(N3454,'Thanh toán '!O$8:P$8099,2,0)</f>
        <v>2982291</v>
      </c>
      <c r="P3454">
        <f t="shared" si="264"/>
        <v>2982291</v>
      </c>
      <c r="Q3454" s="30">
        <f t="shared" si="265"/>
        <v>0</v>
      </c>
    </row>
    <row r="3455" spans="1:17" hidden="1" x14ac:dyDescent="0.3">
      <c r="A3455" s="21">
        <v>24668</v>
      </c>
      <c r="B3455" s="22" t="s">
        <v>3862</v>
      </c>
      <c r="C3455" s="22" t="s">
        <v>1333</v>
      </c>
      <c r="D3455" s="27" t="s">
        <v>3847</v>
      </c>
      <c r="E3455" s="24" t="s">
        <v>38</v>
      </c>
      <c r="F3455" s="25" t="s">
        <v>1348</v>
      </c>
      <c r="G3455" s="22" t="s">
        <v>39</v>
      </c>
      <c r="H3455" s="26">
        <v>1207444</v>
      </c>
      <c r="I3455" s="28"/>
      <c r="J3455" s="26">
        <v>96596</v>
      </c>
      <c r="K3455" s="26">
        <v>1304040</v>
      </c>
      <c r="L3455" s="22" t="s">
        <v>1336</v>
      </c>
      <c r="M3455" s="22"/>
      <c r="N3455">
        <f t="shared" si="263"/>
        <v>16113</v>
      </c>
      <c r="O3455">
        <f>+VLOOKUP(N3455,'Thanh toán '!O$8:P$8099,2,0)</f>
        <v>1304040</v>
      </c>
      <c r="P3455">
        <f t="shared" si="264"/>
        <v>1304040</v>
      </c>
      <c r="Q3455" s="30">
        <f t="shared" si="265"/>
        <v>0</v>
      </c>
    </row>
    <row r="3456" spans="1:17" hidden="1" x14ac:dyDescent="0.3">
      <c r="A3456" s="21">
        <v>24669</v>
      </c>
      <c r="B3456" s="22" t="s">
        <v>3863</v>
      </c>
      <c r="C3456" s="22" t="s">
        <v>1333</v>
      </c>
      <c r="D3456" s="27" t="s">
        <v>3847</v>
      </c>
      <c r="E3456" s="24" t="s">
        <v>38</v>
      </c>
      <c r="F3456" s="25" t="s">
        <v>1348</v>
      </c>
      <c r="G3456" s="22" t="s">
        <v>39</v>
      </c>
      <c r="H3456" s="26">
        <v>544596</v>
      </c>
      <c r="I3456" s="28"/>
      <c r="J3456" s="26">
        <v>43568</v>
      </c>
      <c r="K3456" s="26">
        <v>588164</v>
      </c>
      <c r="L3456" s="22" t="s">
        <v>1336</v>
      </c>
      <c r="M3456" s="22"/>
      <c r="N3456">
        <f t="shared" si="263"/>
        <v>16114</v>
      </c>
      <c r="O3456">
        <f>+VLOOKUP(N3456,'Thanh toán '!O$8:P$8099,2,0)</f>
        <v>588164</v>
      </c>
      <c r="P3456">
        <f t="shared" si="264"/>
        <v>588164</v>
      </c>
      <c r="Q3456" s="30">
        <f t="shared" si="265"/>
        <v>0</v>
      </c>
    </row>
    <row r="3457" spans="1:17" hidden="1" x14ac:dyDescent="0.3">
      <c r="A3457" s="21">
        <v>24670</v>
      </c>
      <c r="B3457" s="22" t="s">
        <v>3864</v>
      </c>
      <c r="C3457" s="22" t="s">
        <v>1333</v>
      </c>
      <c r="D3457" s="27" t="s">
        <v>3847</v>
      </c>
      <c r="E3457" s="24" t="s">
        <v>38</v>
      </c>
      <c r="F3457" s="25" t="s">
        <v>1348</v>
      </c>
      <c r="G3457" s="22" t="s">
        <v>39</v>
      </c>
      <c r="H3457" s="26">
        <v>1823025</v>
      </c>
      <c r="I3457" s="28"/>
      <c r="J3457" s="26">
        <v>145842</v>
      </c>
      <c r="K3457" s="26">
        <v>1968867</v>
      </c>
      <c r="L3457" s="22" t="s">
        <v>1336</v>
      </c>
      <c r="M3457" s="22"/>
      <c r="N3457">
        <f t="shared" si="263"/>
        <v>16115</v>
      </c>
      <c r="O3457">
        <f>+VLOOKUP(N3457,'Thanh toán '!O$8:P$8099,2,0)</f>
        <v>1968867</v>
      </c>
      <c r="P3457">
        <f t="shared" si="264"/>
        <v>1968867</v>
      </c>
      <c r="Q3457" s="30">
        <f t="shared" si="265"/>
        <v>0</v>
      </c>
    </row>
    <row r="3458" spans="1:17" hidden="1" x14ac:dyDescent="0.3">
      <c r="A3458" s="21">
        <v>24671</v>
      </c>
      <c r="B3458" s="22" t="s">
        <v>3865</v>
      </c>
      <c r="C3458" s="22" t="s">
        <v>1333</v>
      </c>
      <c r="D3458" s="27" t="s">
        <v>3847</v>
      </c>
      <c r="E3458" s="24" t="s">
        <v>45</v>
      </c>
      <c r="F3458" s="25" t="s">
        <v>1383</v>
      </c>
      <c r="G3458" s="22" t="s">
        <v>46</v>
      </c>
      <c r="H3458" s="26">
        <v>4452620</v>
      </c>
      <c r="I3458" s="28"/>
      <c r="J3458" s="26">
        <v>356210</v>
      </c>
      <c r="K3458" s="26">
        <v>4808830</v>
      </c>
      <c r="L3458" s="22" t="s">
        <v>1336</v>
      </c>
      <c r="M3458" s="22"/>
      <c r="N3458">
        <f t="shared" si="263"/>
        <v>16116</v>
      </c>
      <c r="O3458">
        <f>+VLOOKUP(N3458,'Thanh toán '!O$8:P$8099,2,0)</f>
        <v>4808830</v>
      </c>
      <c r="P3458">
        <f t="shared" si="264"/>
        <v>4808830</v>
      </c>
      <c r="Q3458" s="30">
        <f t="shared" si="265"/>
        <v>0</v>
      </c>
    </row>
    <row r="3459" spans="1:17" hidden="1" x14ac:dyDescent="0.3">
      <c r="A3459" s="21">
        <v>24685</v>
      </c>
      <c r="B3459" s="22" t="s">
        <v>3866</v>
      </c>
      <c r="C3459" s="22" t="s">
        <v>1333</v>
      </c>
      <c r="D3459" s="27" t="s">
        <v>3847</v>
      </c>
      <c r="E3459" s="24" t="s">
        <v>38</v>
      </c>
      <c r="F3459" s="25" t="s">
        <v>1348</v>
      </c>
      <c r="G3459" s="22" t="s">
        <v>39</v>
      </c>
      <c r="H3459" s="26">
        <v>704013</v>
      </c>
      <c r="I3459" s="28"/>
      <c r="J3459" s="26">
        <v>56321</v>
      </c>
      <c r="K3459" s="26">
        <v>760334</v>
      </c>
      <c r="L3459" s="22" t="s">
        <v>1336</v>
      </c>
      <c r="M3459" s="22"/>
      <c r="N3459">
        <f t="shared" si="263"/>
        <v>16130</v>
      </c>
      <c r="O3459">
        <f>+VLOOKUP(N3459,'Thanh toán '!O$8:P$8099,2,0)</f>
        <v>760334</v>
      </c>
      <c r="P3459">
        <f t="shared" si="264"/>
        <v>760334</v>
      </c>
      <c r="Q3459" s="30">
        <f t="shared" si="265"/>
        <v>0</v>
      </c>
    </row>
    <row r="3460" spans="1:17" hidden="1" x14ac:dyDescent="0.3">
      <c r="A3460" s="21">
        <v>24687</v>
      </c>
      <c r="B3460" s="22" t="s">
        <v>3867</v>
      </c>
      <c r="C3460" s="22" t="s">
        <v>1333</v>
      </c>
      <c r="D3460" s="27" t="s">
        <v>3847</v>
      </c>
      <c r="E3460" s="24" t="s">
        <v>3868</v>
      </c>
      <c r="F3460" s="25" t="s">
        <v>3869</v>
      </c>
      <c r="G3460" s="22" t="s">
        <v>373</v>
      </c>
      <c r="H3460" s="26">
        <v>1329640</v>
      </c>
      <c r="I3460" s="28"/>
      <c r="J3460" s="26">
        <v>106371</v>
      </c>
      <c r="K3460" s="26">
        <v>1436011</v>
      </c>
      <c r="L3460" s="22" t="s">
        <v>1336</v>
      </c>
      <c r="M3460" s="22"/>
      <c r="N3460">
        <f t="shared" si="263"/>
        <v>16132</v>
      </c>
      <c r="O3460">
        <f>+VLOOKUP(N3460,'Thanh toán '!O$8:P$8099,2,0)</f>
        <v>1436011</v>
      </c>
      <c r="P3460">
        <f t="shared" si="264"/>
        <v>1436011</v>
      </c>
      <c r="Q3460" s="30">
        <f t="shared" si="265"/>
        <v>0</v>
      </c>
    </row>
    <row r="3461" spans="1:17" hidden="1" x14ac:dyDescent="0.3">
      <c r="A3461" s="21">
        <v>24688</v>
      </c>
      <c r="B3461" s="22" t="s">
        <v>3870</v>
      </c>
      <c r="C3461" s="22" t="s">
        <v>1333</v>
      </c>
      <c r="D3461" s="27" t="s">
        <v>3847</v>
      </c>
      <c r="E3461" s="24" t="s">
        <v>38</v>
      </c>
      <c r="F3461" s="25" t="s">
        <v>1348</v>
      </c>
      <c r="G3461" s="22" t="s">
        <v>39</v>
      </c>
      <c r="H3461" s="26">
        <v>618065</v>
      </c>
      <c r="I3461" s="28"/>
      <c r="J3461" s="26">
        <v>49445</v>
      </c>
      <c r="K3461" s="26">
        <v>667510</v>
      </c>
      <c r="L3461" s="22" t="s">
        <v>1336</v>
      </c>
      <c r="M3461" s="22"/>
      <c r="N3461">
        <f t="shared" si="263"/>
        <v>16133</v>
      </c>
      <c r="O3461">
        <f>+VLOOKUP(N3461,'Thanh toán '!O$8:P$8099,2,0)</f>
        <v>667510</v>
      </c>
      <c r="P3461">
        <f t="shared" si="264"/>
        <v>667510</v>
      </c>
      <c r="Q3461" s="30">
        <f t="shared" si="265"/>
        <v>0</v>
      </c>
    </row>
    <row r="3462" spans="1:17" hidden="1" x14ac:dyDescent="0.3">
      <c r="A3462" s="21">
        <v>24691</v>
      </c>
      <c r="B3462" s="22" t="s">
        <v>3871</v>
      </c>
      <c r="C3462" s="22" t="s">
        <v>1333</v>
      </c>
      <c r="D3462" s="27" t="s">
        <v>3847</v>
      </c>
      <c r="E3462" s="24" t="s">
        <v>38</v>
      </c>
      <c r="F3462" s="25" t="s">
        <v>1348</v>
      </c>
      <c r="G3462" s="22" t="s">
        <v>39</v>
      </c>
      <c r="H3462" s="26">
        <v>1394385</v>
      </c>
      <c r="I3462" s="28"/>
      <c r="J3462" s="26">
        <v>111551</v>
      </c>
      <c r="K3462" s="26">
        <v>1505936</v>
      </c>
      <c r="L3462" s="22" t="s">
        <v>1336</v>
      </c>
      <c r="M3462" s="22"/>
      <c r="N3462">
        <f t="shared" ref="N3462:N3525" si="266">+B3462*1</f>
        <v>16136</v>
      </c>
      <c r="O3462">
        <f>+VLOOKUP(N3462,'Thanh toán '!O$8:P$8099,2,0)</f>
        <v>1505936</v>
      </c>
      <c r="P3462">
        <f t="shared" ref="P3462:P3525" si="267">+O3462</f>
        <v>1505936</v>
      </c>
      <c r="Q3462" s="30">
        <f t="shared" si="265"/>
        <v>0</v>
      </c>
    </row>
    <row r="3463" spans="1:17" ht="26.3" hidden="1" x14ac:dyDescent="0.3">
      <c r="A3463" s="21">
        <v>24706</v>
      </c>
      <c r="B3463" s="22" t="s">
        <v>3872</v>
      </c>
      <c r="C3463" s="22" t="s">
        <v>1333</v>
      </c>
      <c r="D3463" s="27" t="s">
        <v>3847</v>
      </c>
      <c r="E3463" s="24" t="s">
        <v>295</v>
      </c>
      <c r="F3463" s="25" t="s">
        <v>1548</v>
      </c>
      <c r="G3463" s="22" t="s">
        <v>296</v>
      </c>
      <c r="H3463" s="26">
        <v>2242128</v>
      </c>
      <c r="I3463" s="28"/>
      <c r="J3463" s="26">
        <v>179370</v>
      </c>
      <c r="K3463" s="26">
        <v>2421498</v>
      </c>
      <c r="L3463" s="22" t="s">
        <v>1336</v>
      </c>
      <c r="M3463" s="22"/>
      <c r="N3463">
        <f t="shared" si="266"/>
        <v>16151</v>
      </c>
      <c r="O3463">
        <f>+VLOOKUP(N3463,'Thanh toán '!O$8:P$8099,2,0)</f>
        <v>2421498</v>
      </c>
      <c r="P3463">
        <f t="shared" si="267"/>
        <v>2421498</v>
      </c>
      <c r="Q3463" s="30">
        <f t="shared" si="265"/>
        <v>0</v>
      </c>
    </row>
    <row r="3464" spans="1:17" hidden="1" x14ac:dyDescent="0.3">
      <c r="A3464" s="21">
        <v>24716</v>
      </c>
      <c r="B3464" s="22" t="s">
        <v>3873</v>
      </c>
      <c r="C3464" s="22" t="s">
        <v>1333</v>
      </c>
      <c r="D3464" s="27" t="s">
        <v>3847</v>
      </c>
      <c r="E3464" s="24" t="s">
        <v>38</v>
      </c>
      <c r="F3464" s="25" t="s">
        <v>1348</v>
      </c>
      <c r="G3464" s="22" t="s">
        <v>39</v>
      </c>
      <c r="H3464" s="26">
        <v>1289600</v>
      </c>
      <c r="I3464" s="28"/>
      <c r="J3464" s="26">
        <v>103168</v>
      </c>
      <c r="K3464" s="26">
        <v>1392768</v>
      </c>
      <c r="L3464" s="22" t="s">
        <v>1336</v>
      </c>
      <c r="M3464" s="22"/>
      <c r="N3464">
        <f t="shared" si="266"/>
        <v>16162</v>
      </c>
      <c r="O3464">
        <f>+VLOOKUP(N3464,'Thanh toán '!O$8:P$8099,2,0)</f>
        <v>1392768</v>
      </c>
      <c r="P3464">
        <f t="shared" si="267"/>
        <v>1392768</v>
      </c>
      <c r="Q3464" s="30">
        <f t="shared" si="265"/>
        <v>0</v>
      </c>
    </row>
    <row r="3465" spans="1:17" hidden="1" x14ac:dyDescent="0.3">
      <c r="A3465" s="21">
        <v>24717</v>
      </c>
      <c r="B3465" s="22" t="s">
        <v>3874</v>
      </c>
      <c r="C3465" s="22" t="s">
        <v>1333</v>
      </c>
      <c r="D3465" s="27" t="s">
        <v>3847</v>
      </c>
      <c r="E3465" s="24" t="s">
        <v>488</v>
      </c>
      <c r="F3465" s="25" t="s">
        <v>1359</v>
      </c>
      <c r="G3465" s="22" t="s">
        <v>489</v>
      </c>
      <c r="H3465" s="26">
        <v>1236130</v>
      </c>
      <c r="I3465" s="28"/>
      <c r="J3465" s="26">
        <v>98890</v>
      </c>
      <c r="K3465" s="26">
        <v>1335020</v>
      </c>
      <c r="L3465" s="22" t="s">
        <v>1336</v>
      </c>
      <c r="M3465" s="22"/>
      <c r="N3465">
        <f t="shared" si="266"/>
        <v>16163</v>
      </c>
      <c r="O3465">
        <f>+VLOOKUP(N3465,'Thanh toán '!O$8:P$8099,2,0)</f>
        <v>1335020</v>
      </c>
      <c r="P3465">
        <f t="shared" si="267"/>
        <v>1335020</v>
      </c>
      <c r="Q3465" s="30">
        <f t="shared" si="265"/>
        <v>0</v>
      </c>
    </row>
    <row r="3466" spans="1:17" hidden="1" x14ac:dyDescent="0.3">
      <c r="A3466" s="21">
        <v>24719</v>
      </c>
      <c r="B3466" s="22" t="s">
        <v>3875</v>
      </c>
      <c r="C3466" s="22" t="s">
        <v>1333</v>
      </c>
      <c r="D3466" s="27" t="s">
        <v>3847</v>
      </c>
      <c r="E3466" s="24" t="s">
        <v>38</v>
      </c>
      <c r="F3466" s="25" t="s">
        <v>1348</v>
      </c>
      <c r="G3466" s="22" t="s">
        <v>39</v>
      </c>
      <c r="H3466" s="26">
        <v>1150620</v>
      </c>
      <c r="I3466" s="28"/>
      <c r="J3466" s="26">
        <v>92050</v>
      </c>
      <c r="K3466" s="26">
        <v>1242670</v>
      </c>
      <c r="L3466" s="22" t="s">
        <v>1336</v>
      </c>
      <c r="M3466" s="22"/>
      <c r="N3466">
        <f t="shared" si="266"/>
        <v>16165</v>
      </c>
      <c r="O3466">
        <f>+VLOOKUP(N3466,'Thanh toán '!O$8:P$8099,2,0)</f>
        <v>1242670</v>
      </c>
      <c r="P3466">
        <f t="shared" si="267"/>
        <v>1242670</v>
      </c>
      <c r="Q3466" s="30">
        <f t="shared" si="265"/>
        <v>0</v>
      </c>
    </row>
    <row r="3467" spans="1:17" hidden="1" x14ac:dyDescent="0.3">
      <c r="A3467" s="21">
        <v>24720</v>
      </c>
      <c r="B3467" s="22" t="s">
        <v>3876</v>
      </c>
      <c r="C3467" s="22" t="s">
        <v>1333</v>
      </c>
      <c r="D3467" s="27" t="s">
        <v>3847</v>
      </c>
      <c r="E3467" s="24" t="s">
        <v>50</v>
      </c>
      <c r="F3467" s="25" t="s">
        <v>1350</v>
      </c>
      <c r="G3467" s="22" t="s">
        <v>51</v>
      </c>
      <c r="H3467" s="26">
        <v>5035800</v>
      </c>
      <c r="I3467" s="28"/>
      <c r="J3467" s="26">
        <v>402864</v>
      </c>
      <c r="K3467" s="26">
        <v>5438664</v>
      </c>
      <c r="L3467" s="22" t="s">
        <v>1336</v>
      </c>
      <c r="M3467" s="22"/>
      <c r="N3467">
        <f t="shared" si="266"/>
        <v>16166</v>
      </c>
      <c r="O3467">
        <f>+VLOOKUP(N3467,'Thanh toán '!O$8:P$8099,2,0)</f>
        <v>5438664</v>
      </c>
      <c r="P3467">
        <f t="shared" si="267"/>
        <v>5438664</v>
      </c>
      <c r="Q3467" s="30">
        <f t="shared" si="265"/>
        <v>0</v>
      </c>
    </row>
    <row r="3468" spans="1:17" hidden="1" x14ac:dyDescent="0.3">
      <c r="A3468" s="21">
        <v>24725</v>
      </c>
      <c r="B3468" s="22" t="s">
        <v>3877</v>
      </c>
      <c r="C3468" s="22" t="s">
        <v>1333</v>
      </c>
      <c r="D3468" s="27" t="s">
        <v>3847</v>
      </c>
      <c r="E3468" s="24" t="s">
        <v>38</v>
      </c>
      <c r="F3468" s="25" t="s">
        <v>1348</v>
      </c>
      <c r="G3468" s="22" t="s">
        <v>39</v>
      </c>
      <c r="H3468" s="26">
        <v>397772</v>
      </c>
      <c r="I3468" s="28"/>
      <c r="J3468" s="26">
        <v>31822</v>
      </c>
      <c r="K3468" s="26">
        <v>429594</v>
      </c>
      <c r="L3468" s="22" t="s">
        <v>1336</v>
      </c>
      <c r="M3468" s="22"/>
      <c r="N3468">
        <f t="shared" si="266"/>
        <v>16171</v>
      </c>
      <c r="O3468">
        <f>+VLOOKUP(N3468,'Thanh toán '!O$8:P$8099,2,0)</f>
        <v>429594</v>
      </c>
      <c r="P3468">
        <f t="shared" si="267"/>
        <v>429594</v>
      </c>
      <c r="Q3468" s="30">
        <f t="shared" si="265"/>
        <v>0</v>
      </c>
    </row>
    <row r="3469" spans="1:17" ht="26.3" hidden="1" x14ac:dyDescent="0.3">
      <c r="A3469" s="21">
        <v>24726</v>
      </c>
      <c r="B3469" s="22" t="s">
        <v>3878</v>
      </c>
      <c r="C3469" s="22" t="s">
        <v>1333</v>
      </c>
      <c r="D3469" s="27" t="s">
        <v>3847</v>
      </c>
      <c r="E3469" s="24" t="s">
        <v>3497</v>
      </c>
      <c r="F3469" s="25" t="s">
        <v>3498</v>
      </c>
      <c r="G3469" s="22" t="s">
        <v>3499</v>
      </c>
      <c r="H3469" s="26">
        <v>2221160</v>
      </c>
      <c r="I3469" s="28"/>
      <c r="J3469" s="26">
        <v>177693</v>
      </c>
      <c r="K3469" s="26">
        <v>2398853</v>
      </c>
      <c r="L3469" s="22" t="s">
        <v>1336</v>
      </c>
      <c r="M3469" s="22"/>
      <c r="N3469">
        <f t="shared" si="266"/>
        <v>16172</v>
      </c>
      <c r="O3469">
        <f>+VLOOKUP(N3469,'Thanh toán '!O$8:P$8099,2,0)</f>
        <v>2398853</v>
      </c>
      <c r="P3469">
        <f t="shared" si="267"/>
        <v>2398853</v>
      </c>
      <c r="Q3469" s="30">
        <f t="shared" si="265"/>
        <v>0</v>
      </c>
    </row>
    <row r="3470" spans="1:17" ht="26.3" hidden="1" x14ac:dyDescent="0.3">
      <c r="A3470" s="21">
        <v>24727</v>
      </c>
      <c r="B3470" s="22" t="s">
        <v>3879</v>
      </c>
      <c r="C3470" s="22" t="s">
        <v>1333</v>
      </c>
      <c r="D3470" s="27" t="s">
        <v>3847</v>
      </c>
      <c r="E3470" s="24" t="s">
        <v>105</v>
      </c>
      <c r="F3470" s="25" t="s">
        <v>1457</v>
      </c>
      <c r="G3470" s="22" t="s">
        <v>106</v>
      </c>
      <c r="H3470" s="26">
        <v>2395160</v>
      </c>
      <c r="I3470" s="28"/>
      <c r="J3470" s="26">
        <v>191613</v>
      </c>
      <c r="K3470" s="26">
        <v>2586773</v>
      </c>
      <c r="L3470" s="22" t="s">
        <v>1336</v>
      </c>
      <c r="M3470" s="22"/>
      <c r="N3470">
        <f t="shared" si="266"/>
        <v>16173</v>
      </c>
      <c r="O3470">
        <f>+VLOOKUP(N3470,'Thanh toán '!O$8:P$8099,2,0)</f>
        <v>2586773</v>
      </c>
      <c r="P3470">
        <f t="shared" si="267"/>
        <v>2586773</v>
      </c>
      <c r="Q3470" s="30">
        <f t="shared" si="265"/>
        <v>0</v>
      </c>
    </row>
    <row r="3471" spans="1:17" hidden="1" x14ac:dyDescent="0.3">
      <c r="A3471" s="21">
        <v>24728</v>
      </c>
      <c r="B3471" s="22" t="s">
        <v>3880</v>
      </c>
      <c r="C3471" s="22" t="s">
        <v>1333</v>
      </c>
      <c r="D3471" s="27" t="s">
        <v>3847</v>
      </c>
      <c r="E3471" s="24" t="s">
        <v>210</v>
      </c>
      <c r="F3471" s="25" t="s">
        <v>1467</v>
      </c>
      <c r="G3471" s="22" t="s">
        <v>211</v>
      </c>
      <c r="H3471" s="26">
        <v>1924970</v>
      </c>
      <c r="I3471" s="28"/>
      <c r="J3471" s="26">
        <v>153998</v>
      </c>
      <c r="K3471" s="26">
        <v>2078968</v>
      </c>
      <c r="L3471" s="22" t="s">
        <v>1336</v>
      </c>
      <c r="M3471" s="22"/>
      <c r="N3471">
        <f t="shared" si="266"/>
        <v>16174</v>
      </c>
      <c r="O3471">
        <f>+VLOOKUP(N3471,'Thanh toán '!O$8:P$8099,2,0)</f>
        <v>2078968</v>
      </c>
      <c r="P3471">
        <f t="shared" si="267"/>
        <v>2078968</v>
      </c>
      <c r="Q3471" s="30">
        <f t="shared" si="265"/>
        <v>0</v>
      </c>
    </row>
    <row r="3472" spans="1:17" hidden="1" x14ac:dyDescent="0.3">
      <c r="A3472" s="21">
        <v>24746</v>
      </c>
      <c r="B3472" s="22" t="s">
        <v>3881</v>
      </c>
      <c r="C3472" s="22" t="s">
        <v>1333</v>
      </c>
      <c r="D3472" s="27" t="s">
        <v>3847</v>
      </c>
      <c r="E3472" s="24" t="s">
        <v>214</v>
      </c>
      <c r="F3472" s="25" t="s">
        <v>1340</v>
      </c>
      <c r="G3472" s="22" t="s">
        <v>215</v>
      </c>
      <c r="H3472" s="26">
        <v>3402705</v>
      </c>
      <c r="I3472" s="28"/>
      <c r="J3472" s="26">
        <v>272216</v>
      </c>
      <c r="K3472" s="26">
        <v>3674921</v>
      </c>
      <c r="L3472" s="22" t="s">
        <v>1336</v>
      </c>
      <c r="M3472" s="22"/>
      <c r="N3472">
        <f t="shared" si="266"/>
        <v>16192</v>
      </c>
      <c r="O3472">
        <f>+VLOOKUP(N3472,'Thanh toán '!O$8:P$8099,2,0)</f>
        <v>3674921</v>
      </c>
      <c r="P3472">
        <f t="shared" si="267"/>
        <v>3674921</v>
      </c>
      <c r="Q3472" s="30">
        <f t="shared" si="265"/>
        <v>0</v>
      </c>
    </row>
    <row r="3473" spans="1:17" ht="26.3" hidden="1" x14ac:dyDescent="0.3">
      <c r="A3473" s="21">
        <v>24771</v>
      </c>
      <c r="B3473" s="22" t="s">
        <v>3882</v>
      </c>
      <c r="C3473" s="22" t="s">
        <v>1333</v>
      </c>
      <c r="D3473" s="27" t="s">
        <v>3847</v>
      </c>
      <c r="E3473" s="24" t="s">
        <v>23</v>
      </c>
      <c r="F3473" s="25" t="s">
        <v>1342</v>
      </c>
      <c r="G3473" s="22" t="s">
        <v>24</v>
      </c>
      <c r="H3473" s="26">
        <v>2400585</v>
      </c>
      <c r="I3473" s="28"/>
      <c r="J3473" s="26">
        <v>192047</v>
      </c>
      <c r="K3473" s="26">
        <v>2592632</v>
      </c>
      <c r="L3473" s="22" t="s">
        <v>1336</v>
      </c>
      <c r="M3473" s="22"/>
      <c r="N3473">
        <f t="shared" si="266"/>
        <v>16217</v>
      </c>
      <c r="O3473">
        <f>+VLOOKUP(N3473,'Thanh toán '!O$8:P$8099,2,0)</f>
        <v>2592632</v>
      </c>
      <c r="P3473">
        <f t="shared" si="267"/>
        <v>2592632</v>
      </c>
      <c r="Q3473" s="30">
        <f t="shared" si="265"/>
        <v>0</v>
      </c>
    </row>
    <row r="3474" spans="1:17" ht="26.3" hidden="1" x14ac:dyDescent="0.3">
      <c r="A3474" s="21">
        <v>24842</v>
      </c>
      <c r="B3474" s="22" t="s">
        <v>3883</v>
      </c>
      <c r="C3474" s="22" t="s">
        <v>1333</v>
      </c>
      <c r="D3474" s="27" t="s">
        <v>3884</v>
      </c>
      <c r="E3474" s="24" t="s">
        <v>99</v>
      </c>
      <c r="F3474" s="25" t="s">
        <v>1392</v>
      </c>
      <c r="G3474" s="22" t="s">
        <v>100</v>
      </c>
      <c r="H3474" s="26">
        <v>922445</v>
      </c>
      <c r="I3474" s="28"/>
      <c r="J3474" s="26">
        <v>73796</v>
      </c>
      <c r="K3474" s="26">
        <v>996241</v>
      </c>
      <c r="L3474" s="22" t="s">
        <v>1336</v>
      </c>
      <c r="M3474" s="22"/>
      <c r="N3474">
        <f t="shared" si="266"/>
        <v>16289</v>
      </c>
      <c r="O3474">
        <f>+VLOOKUP(N3474,'Thanh toán '!O$8:P$8099,2,0)</f>
        <v>996241</v>
      </c>
      <c r="P3474">
        <f t="shared" si="267"/>
        <v>996241</v>
      </c>
      <c r="Q3474" s="30">
        <f t="shared" si="265"/>
        <v>0</v>
      </c>
    </row>
    <row r="3475" spans="1:17" ht="26.3" hidden="1" x14ac:dyDescent="0.3">
      <c r="A3475" s="21">
        <v>24843</v>
      </c>
      <c r="B3475" s="22" t="s">
        <v>3885</v>
      </c>
      <c r="C3475" s="22" t="s">
        <v>1333</v>
      </c>
      <c r="D3475" s="27" t="s">
        <v>3884</v>
      </c>
      <c r="E3475" s="24" t="s">
        <v>99</v>
      </c>
      <c r="F3475" s="25" t="s">
        <v>1392</v>
      </c>
      <c r="G3475" s="22" t="s">
        <v>100</v>
      </c>
      <c r="H3475" s="26">
        <v>1240677</v>
      </c>
      <c r="I3475" s="28"/>
      <c r="J3475" s="26">
        <v>99254</v>
      </c>
      <c r="K3475" s="26">
        <v>1339931</v>
      </c>
      <c r="L3475" s="22" t="s">
        <v>1336</v>
      </c>
      <c r="M3475" s="22"/>
      <c r="N3475">
        <f t="shared" si="266"/>
        <v>16290</v>
      </c>
      <c r="O3475">
        <f>+VLOOKUP(N3475,'Thanh toán '!O$8:P$8099,2,0)</f>
        <v>1339931</v>
      </c>
      <c r="P3475">
        <f t="shared" si="267"/>
        <v>1339931</v>
      </c>
      <c r="Q3475" s="30">
        <f t="shared" si="265"/>
        <v>0</v>
      </c>
    </row>
    <row r="3476" spans="1:17" ht="26.3" hidden="1" x14ac:dyDescent="0.3">
      <c r="A3476" s="21">
        <v>24844</v>
      </c>
      <c r="B3476" s="22" t="s">
        <v>3886</v>
      </c>
      <c r="C3476" s="22" t="s">
        <v>1333</v>
      </c>
      <c r="D3476" s="27" t="s">
        <v>3884</v>
      </c>
      <c r="E3476" s="24" t="s">
        <v>99</v>
      </c>
      <c r="F3476" s="25" t="s">
        <v>1392</v>
      </c>
      <c r="G3476" s="22" t="s">
        <v>100</v>
      </c>
      <c r="H3476" s="26">
        <v>250910</v>
      </c>
      <c r="I3476" s="28"/>
      <c r="J3476" s="26">
        <v>20073</v>
      </c>
      <c r="K3476" s="26">
        <v>270983</v>
      </c>
      <c r="L3476" s="22" t="s">
        <v>1336</v>
      </c>
      <c r="M3476" s="22"/>
      <c r="N3476">
        <f t="shared" si="266"/>
        <v>16291</v>
      </c>
      <c r="O3476">
        <f>+VLOOKUP(N3476,'Thanh toán '!O$8:P$8099,2,0)</f>
        <v>270983</v>
      </c>
      <c r="P3476">
        <f t="shared" si="267"/>
        <v>270983</v>
      </c>
      <c r="Q3476" s="30">
        <f t="shared" si="265"/>
        <v>0</v>
      </c>
    </row>
    <row r="3477" spans="1:17" ht="26.3" hidden="1" x14ac:dyDescent="0.3">
      <c r="A3477" s="21">
        <v>24845</v>
      </c>
      <c r="B3477" s="22" t="s">
        <v>3887</v>
      </c>
      <c r="C3477" s="22" t="s">
        <v>1333</v>
      </c>
      <c r="D3477" s="27" t="s">
        <v>3884</v>
      </c>
      <c r="E3477" s="24" t="s">
        <v>99</v>
      </c>
      <c r="F3477" s="25" t="s">
        <v>1392</v>
      </c>
      <c r="G3477" s="22" t="s">
        <v>100</v>
      </c>
      <c r="H3477" s="26">
        <v>860540</v>
      </c>
      <c r="I3477" s="28"/>
      <c r="J3477" s="26">
        <v>68843</v>
      </c>
      <c r="K3477" s="26">
        <v>929383</v>
      </c>
      <c r="L3477" s="22" t="s">
        <v>1336</v>
      </c>
      <c r="M3477" s="22"/>
      <c r="N3477">
        <f t="shared" si="266"/>
        <v>16292</v>
      </c>
      <c r="O3477">
        <f>+VLOOKUP(N3477,'Thanh toán '!O$8:P$8099,2,0)</f>
        <v>929383</v>
      </c>
      <c r="P3477">
        <f t="shared" si="267"/>
        <v>929383</v>
      </c>
      <c r="Q3477" s="30">
        <f t="shared" si="265"/>
        <v>0</v>
      </c>
    </row>
    <row r="3478" spans="1:17" hidden="1" x14ac:dyDescent="0.3">
      <c r="A3478" s="21">
        <v>24846</v>
      </c>
      <c r="B3478" s="22" t="s">
        <v>3888</v>
      </c>
      <c r="C3478" s="22" t="s">
        <v>1333</v>
      </c>
      <c r="D3478" s="27" t="s">
        <v>3884</v>
      </c>
      <c r="E3478" s="24" t="s">
        <v>38</v>
      </c>
      <c r="F3478" s="25" t="s">
        <v>1348</v>
      </c>
      <c r="G3478" s="22" t="s">
        <v>39</v>
      </c>
      <c r="H3478" s="26">
        <v>702152</v>
      </c>
      <c r="I3478" s="28"/>
      <c r="J3478" s="26">
        <v>56172</v>
      </c>
      <c r="K3478" s="26">
        <v>758324</v>
      </c>
      <c r="L3478" s="22" t="s">
        <v>1336</v>
      </c>
      <c r="M3478" s="22"/>
      <c r="N3478">
        <f t="shared" si="266"/>
        <v>16293</v>
      </c>
      <c r="O3478">
        <f>+VLOOKUP(N3478,'Thanh toán '!O$8:P$8099,2,0)</f>
        <v>758324</v>
      </c>
      <c r="P3478">
        <f t="shared" si="267"/>
        <v>758324</v>
      </c>
      <c r="Q3478" s="30">
        <f t="shared" ref="Q3478:Q3541" si="268">+O3478-K3478</f>
        <v>0</v>
      </c>
    </row>
    <row r="3479" spans="1:17" hidden="1" x14ac:dyDescent="0.3">
      <c r="A3479" s="21">
        <v>24850</v>
      </c>
      <c r="B3479" s="22" t="s">
        <v>3889</v>
      </c>
      <c r="C3479" s="22" t="s">
        <v>1333</v>
      </c>
      <c r="D3479" s="27" t="s">
        <v>3884</v>
      </c>
      <c r="E3479" s="24" t="s">
        <v>38</v>
      </c>
      <c r="F3479" s="25" t="s">
        <v>1348</v>
      </c>
      <c r="G3479" s="22" t="s">
        <v>39</v>
      </c>
      <c r="H3479" s="26">
        <v>1536280</v>
      </c>
      <c r="I3479" s="28"/>
      <c r="J3479" s="26">
        <v>122902</v>
      </c>
      <c r="K3479" s="26">
        <v>1659182</v>
      </c>
      <c r="L3479" s="22" t="s">
        <v>1336</v>
      </c>
      <c r="M3479" s="22"/>
      <c r="N3479">
        <f t="shared" si="266"/>
        <v>16297</v>
      </c>
      <c r="O3479">
        <f>+VLOOKUP(N3479,'Thanh toán '!O$8:P$8099,2,0)</f>
        <v>1659182</v>
      </c>
      <c r="P3479">
        <f t="shared" si="267"/>
        <v>1659182</v>
      </c>
      <c r="Q3479" s="30">
        <f t="shared" si="268"/>
        <v>0</v>
      </c>
    </row>
    <row r="3480" spans="1:17" hidden="1" x14ac:dyDescent="0.3">
      <c r="A3480" s="21">
        <v>24851</v>
      </c>
      <c r="B3480" s="22" t="s">
        <v>3890</v>
      </c>
      <c r="C3480" s="22" t="s">
        <v>1333</v>
      </c>
      <c r="D3480" s="27" t="s">
        <v>3884</v>
      </c>
      <c r="E3480" s="24" t="s">
        <v>38</v>
      </c>
      <c r="F3480" s="25" t="s">
        <v>1348</v>
      </c>
      <c r="G3480" s="22" t="s">
        <v>39</v>
      </c>
      <c r="H3480" s="26">
        <v>704013</v>
      </c>
      <c r="I3480" s="28"/>
      <c r="J3480" s="26">
        <v>56321</v>
      </c>
      <c r="K3480" s="26">
        <v>760334</v>
      </c>
      <c r="L3480" s="22" t="s">
        <v>1336</v>
      </c>
      <c r="M3480" s="22"/>
      <c r="N3480">
        <f t="shared" si="266"/>
        <v>16298</v>
      </c>
      <c r="O3480">
        <f>+VLOOKUP(N3480,'Thanh toán '!O$8:P$8099,2,0)</f>
        <v>760334</v>
      </c>
      <c r="P3480">
        <f t="shared" si="267"/>
        <v>760334</v>
      </c>
      <c r="Q3480" s="30">
        <f t="shared" si="268"/>
        <v>0</v>
      </c>
    </row>
    <row r="3481" spans="1:17" hidden="1" x14ac:dyDescent="0.3">
      <c r="A3481" s="21">
        <v>24855</v>
      </c>
      <c r="B3481" s="22" t="s">
        <v>3891</v>
      </c>
      <c r="C3481" s="22" t="s">
        <v>1333</v>
      </c>
      <c r="D3481" s="27" t="s">
        <v>3884</v>
      </c>
      <c r="E3481" s="24" t="s">
        <v>38</v>
      </c>
      <c r="F3481" s="25" t="s">
        <v>1348</v>
      </c>
      <c r="G3481" s="22" t="s">
        <v>39</v>
      </c>
      <c r="H3481" s="26">
        <v>693290</v>
      </c>
      <c r="I3481" s="28"/>
      <c r="J3481" s="26">
        <v>55463</v>
      </c>
      <c r="K3481" s="26">
        <v>748753</v>
      </c>
      <c r="L3481" s="22" t="s">
        <v>1336</v>
      </c>
      <c r="M3481" s="22"/>
      <c r="N3481">
        <f t="shared" si="266"/>
        <v>16302</v>
      </c>
      <c r="O3481">
        <f>+VLOOKUP(N3481,'Thanh toán '!O$8:P$8099,2,0)</f>
        <v>748753</v>
      </c>
      <c r="P3481">
        <f t="shared" si="267"/>
        <v>748753</v>
      </c>
      <c r="Q3481" s="30">
        <f t="shared" si="268"/>
        <v>0</v>
      </c>
    </row>
    <row r="3482" spans="1:17" hidden="1" x14ac:dyDescent="0.3">
      <c r="A3482" s="21">
        <v>24856</v>
      </c>
      <c r="B3482" s="22" t="s">
        <v>3892</v>
      </c>
      <c r="C3482" s="22" t="s">
        <v>1333</v>
      </c>
      <c r="D3482" s="27" t="s">
        <v>3884</v>
      </c>
      <c r="E3482" s="24" t="s">
        <v>42</v>
      </c>
      <c r="F3482" s="25" t="s">
        <v>1359</v>
      </c>
      <c r="G3482" s="22" t="s">
        <v>43</v>
      </c>
      <c r="H3482" s="26">
        <v>2667470</v>
      </c>
      <c r="I3482" s="28"/>
      <c r="J3482" s="26">
        <v>213398</v>
      </c>
      <c r="K3482" s="26">
        <v>2880868</v>
      </c>
      <c r="L3482" s="22" t="s">
        <v>1336</v>
      </c>
      <c r="M3482" s="22"/>
      <c r="N3482">
        <f t="shared" si="266"/>
        <v>16303</v>
      </c>
      <c r="O3482">
        <f>+VLOOKUP(N3482,'Thanh toán '!O$8:P$8099,2,0)</f>
        <v>2880868</v>
      </c>
      <c r="P3482">
        <f t="shared" si="267"/>
        <v>2880868</v>
      </c>
      <c r="Q3482" s="30">
        <f t="shared" si="268"/>
        <v>0</v>
      </c>
    </row>
    <row r="3483" spans="1:17" hidden="1" x14ac:dyDescent="0.3">
      <c r="A3483" s="21">
        <v>24861</v>
      </c>
      <c r="B3483" s="22" t="s">
        <v>3893</v>
      </c>
      <c r="C3483" s="22" t="s">
        <v>1333</v>
      </c>
      <c r="D3483" s="27" t="s">
        <v>3884</v>
      </c>
      <c r="E3483" s="24" t="s">
        <v>38</v>
      </c>
      <c r="F3483" s="25" t="s">
        <v>1348</v>
      </c>
      <c r="G3483" s="22" t="s">
        <v>39</v>
      </c>
      <c r="H3483" s="26">
        <v>806200</v>
      </c>
      <c r="I3483" s="28"/>
      <c r="J3483" s="26">
        <v>64496</v>
      </c>
      <c r="K3483" s="26">
        <v>870696</v>
      </c>
      <c r="L3483" s="22" t="s">
        <v>1336</v>
      </c>
      <c r="M3483" s="22"/>
      <c r="N3483">
        <f t="shared" si="266"/>
        <v>16308</v>
      </c>
      <c r="O3483">
        <f>+VLOOKUP(N3483,'Thanh toán '!O$8:P$8099,2,0)</f>
        <v>870696</v>
      </c>
      <c r="P3483">
        <f t="shared" si="267"/>
        <v>870696</v>
      </c>
      <c r="Q3483" s="30">
        <f t="shared" si="268"/>
        <v>0</v>
      </c>
    </row>
    <row r="3484" spans="1:17" hidden="1" x14ac:dyDescent="0.3">
      <c r="A3484" s="21">
        <v>24863</v>
      </c>
      <c r="B3484" s="22" t="s">
        <v>3894</v>
      </c>
      <c r="C3484" s="22" t="s">
        <v>1333</v>
      </c>
      <c r="D3484" s="27" t="s">
        <v>3884</v>
      </c>
      <c r="E3484" s="24" t="s">
        <v>747</v>
      </c>
      <c r="F3484" s="25" t="s">
        <v>1583</v>
      </c>
      <c r="G3484" s="22" t="s">
        <v>748</v>
      </c>
      <c r="H3484" s="26">
        <v>4330570</v>
      </c>
      <c r="I3484" s="28"/>
      <c r="J3484" s="26">
        <v>346446</v>
      </c>
      <c r="K3484" s="26">
        <v>4677016</v>
      </c>
      <c r="L3484" s="22" t="s">
        <v>1336</v>
      </c>
      <c r="M3484" s="22"/>
      <c r="N3484">
        <f t="shared" si="266"/>
        <v>16310</v>
      </c>
      <c r="O3484">
        <f>+VLOOKUP(N3484,'Thanh toán '!O$8:P$8099,2,0)</f>
        <v>4677016</v>
      </c>
      <c r="P3484">
        <f t="shared" si="267"/>
        <v>4677016</v>
      </c>
      <c r="Q3484" s="30">
        <f t="shared" si="268"/>
        <v>0</v>
      </c>
    </row>
    <row r="3485" spans="1:17" hidden="1" x14ac:dyDescent="0.3">
      <c r="A3485" s="21">
        <v>24866</v>
      </c>
      <c r="B3485" s="22" t="s">
        <v>3895</v>
      </c>
      <c r="C3485" s="22" t="s">
        <v>1333</v>
      </c>
      <c r="D3485" s="27" t="s">
        <v>3884</v>
      </c>
      <c r="E3485" s="24" t="s">
        <v>38</v>
      </c>
      <c r="F3485" s="25" t="s">
        <v>1348</v>
      </c>
      <c r="G3485" s="22" t="s">
        <v>39</v>
      </c>
      <c r="H3485" s="26">
        <v>555290</v>
      </c>
      <c r="I3485" s="28"/>
      <c r="J3485" s="26">
        <v>44423</v>
      </c>
      <c r="K3485" s="26">
        <v>599713</v>
      </c>
      <c r="L3485" s="22" t="s">
        <v>1336</v>
      </c>
      <c r="M3485" s="22"/>
      <c r="N3485">
        <f t="shared" si="266"/>
        <v>16313</v>
      </c>
      <c r="O3485">
        <f>+VLOOKUP(N3485,'Thanh toán '!O$8:P$8099,2,0)</f>
        <v>599713</v>
      </c>
      <c r="P3485">
        <f t="shared" si="267"/>
        <v>599713</v>
      </c>
      <c r="Q3485" s="30">
        <f t="shared" si="268"/>
        <v>0</v>
      </c>
    </row>
    <row r="3486" spans="1:17" ht="26.3" hidden="1" x14ac:dyDescent="0.3">
      <c r="A3486" s="21">
        <v>24869</v>
      </c>
      <c r="B3486" s="22" t="s">
        <v>3896</v>
      </c>
      <c r="C3486" s="22" t="s">
        <v>1333</v>
      </c>
      <c r="D3486" s="27" t="s">
        <v>3884</v>
      </c>
      <c r="E3486" s="24" t="s">
        <v>23</v>
      </c>
      <c r="F3486" s="25" t="s">
        <v>1342</v>
      </c>
      <c r="G3486" s="22" t="s">
        <v>24</v>
      </c>
      <c r="H3486" s="26">
        <v>1255619</v>
      </c>
      <c r="I3486" s="28"/>
      <c r="J3486" s="26">
        <v>100450</v>
      </c>
      <c r="K3486" s="26">
        <v>1356069</v>
      </c>
      <c r="L3486" s="22" t="s">
        <v>1336</v>
      </c>
      <c r="M3486" s="22"/>
      <c r="N3486">
        <f t="shared" si="266"/>
        <v>16316</v>
      </c>
      <c r="O3486">
        <f>+VLOOKUP(N3486,'Thanh toán '!O$8:P$8099,2,0)</f>
        <v>1356069</v>
      </c>
      <c r="P3486">
        <f t="shared" si="267"/>
        <v>1356069</v>
      </c>
      <c r="Q3486" s="30">
        <f t="shared" si="268"/>
        <v>0</v>
      </c>
    </row>
    <row r="3487" spans="1:17" hidden="1" x14ac:dyDescent="0.3">
      <c r="A3487" s="21">
        <v>24870</v>
      </c>
      <c r="B3487" s="22" t="s">
        <v>3897</v>
      </c>
      <c r="C3487" s="22" t="s">
        <v>1333</v>
      </c>
      <c r="D3487" s="27" t="s">
        <v>3884</v>
      </c>
      <c r="E3487" s="24" t="s">
        <v>38</v>
      </c>
      <c r="F3487" s="25" t="s">
        <v>1348</v>
      </c>
      <c r="G3487" s="22" t="s">
        <v>39</v>
      </c>
      <c r="H3487" s="26">
        <v>1026037</v>
      </c>
      <c r="I3487" s="28"/>
      <c r="J3487" s="26">
        <v>82083</v>
      </c>
      <c r="K3487" s="26">
        <v>1108120</v>
      </c>
      <c r="L3487" s="22" t="s">
        <v>1336</v>
      </c>
      <c r="M3487" s="22"/>
      <c r="N3487">
        <f t="shared" si="266"/>
        <v>16317</v>
      </c>
      <c r="O3487">
        <f>+VLOOKUP(N3487,'Thanh toán '!O$8:P$8099,2,0)</f>
        <v>1108120</v>
      </c>
      <c r="P3487">
        <f t="shared" si="267"/>
        <v>1108120</v>
      </c>
      <c r="Q3487" s="30">
        <f t="shared" si="268"/>
        <v>0</v>
      </c>
    </row>
    <row r="3488" spans="1:17" hidden="1" x14ac:dyDescent="0.3">
      <c r="A3488" s="21">
        <v>24871</v>
      </c>
      <c r="B3488" s="22" t="s">
        <v>3898</v>
      </c>
      <c r="C3488" s="22" t="s">
        <v>1333</v>
      </c>
      <c r="D3488" s="27" t="s">
        <v>3884</v>
      </c>
      <c r="E3488" s="24" t="s">
        <v>38</v>
      </c>
      <c r="F3488" s="25" t="s">
        <v>1348</v>
      </c>
      <c r="G3488" s="22" t="s">
        <v>39</v>
      </c>
      <c r="H3488" s="26">
        <v>1003184</v>
      </c>
      <c r="I3488" s="28"/>
      <c r="J3488" s="26">
        <v>80255</v>
      </c>
      <c r="K3488" s="26">
        <v>1083439</v>
      </c>
      <c r="L3488" s="22" t="s">
        <v>1336</v>
      </c>
      <c r="M3488" s="22"/>
      <c r="N3488">
        <f t="shared" si="266"/>
        <v>16318</v>
      </c>
      <c r="O3488">
        <f>+VLOOKUP(N3488,'Thanh toán '!O$8:P$8099,2,0)</f>
        <v>1083439</v>
      </c>
      <c r="P3488">
        <f t="shared" si="267"/>
        <v>1083439</v>
      </c>
      <c r="Q3488" s="30">
        <f t="shared" si="268"/>
        <v>0</v>
      </c>
    </row>
    <row r="3489" spans="1:17" hidden="1" x14ac:dyDescent="0.3">
      <c r="A3489" s="21">
        <v>24872</v>
      </c>
      <c r="B3489" s="22" t="s">
        <v>3899</v>
      </c>
      <c r="C3489" s="22" t="s">
        <v>1333</v>
      </c>
      <c r="D3489" s="27" t="s">
        <v>3884</v>
      </c>
      <c r="E3489" s="24" t="s">
        <v>861</v>
      </c>
      <c r="F3489" s="25" t="s">
        <v>1359</v>
      </c>
      <c r="G3489" s="22" t="s">
        <v>862</v>
      </c>
      <c r="H3489" s="26">
        <v>1823506</v>
      </c>
      <c r="I3489" s="28"/>
      <c r="J3489" s="26">
        <v>145880</v>
      </c>
      <c r="K3489" s="26">
        <v>1969386</v>
      </c>
      <c r="L3489" s="22" t="s">
        <v>1336</v>
      </c>
      <c r="M3489" s="22"/>
      <c r="N3489">
        <f t="shared" si="266"/>
        <v>16319</v>
      </c>
      <c r="O3489">
        <f>+VLOOKUP(N3489,'Thanh toán '!O$8:P$8099,2,0)</f>
        <v>1969386</v>
      </c>
      <c r="P3489">
        <f t="shared" si="267"/>
        <v>1969386</v>
      </c>
      <c r="Q3489" s="30">
        <f t="shared" si="268"/>
        <v>0</v>
      </c>
    </row>
    <row r="3490" spans="1:17" hidden="1" x14ac:dyDescent="0.3">
      <c r="A3490" s="21">
        <v>24873</v>
      </c>
      <c r="B3490" s="22" t="s">
        <v>3900</v>
      </c>
      <c r="C3490" s="22" t="s">
        <v>1333</v>
      </c>
      <c r="D3490" s="27" t="s">
        <v>3884</v>
      </c>
      <c r="E3490" s="24" t="s">
        <v>89</v>
      </c>
      <c r="F3490" s="25" t="s">
        <v>1525</v>
      </c>
      <c r="G3490" s="22" t="s">
        <v>90</v>
      </c>
      <c r="H3490" s="26">
        <v>1110580</v>
      </c>
      <c r="I3490" s="28"/>
      <c r="J3490" s="26">
        <v>88846</v>
      </c>
      <c r="K3490" s="26">
        <v>1199426</v>
      </c>
      <c r="L3490" s="22" t="s">
        <v>1336</v>
      </c>
      <c r="M3490" s="22"/>
      <c r="N3490">
        <f t="shared" si="266"/>
        <v>16320</v>
      </c>
      <c r="O3490">
        <f>+VLOOKUP(N3490,'Thanh toán '!O$8:P$8099,2,0)</f>
        <v>1199426</v>
      </c>
      <c r="P3490">
        <f t="shared" si="267"/>
        <v>1199426</v>
      </c>
      <c r="Q3490" s="30">
        <f t="shared" si="268"/>
        <v>0</v>
      </c>
    </row>
    <row r="3491" spans="1:17" hidden="1" x14ac:dyDescent="0.3">
      <c r="A3491" s="21">
        <v>24875</v>
      </c>
      <c r="B3491" s="22" t="s">
        <v>3901</v>
      </c>
      <c r="C3491" s="22" t="s">
        <v>1333</v>
      </c>
      <c r="D3491" s="27" t="s">
        <v>3884</v>
      </c>
      <c r="E3491" s="24" t="s">
        <v>38</v>
      </c>
      <c r="F3491" s="25" t="s">
        <v>1348</v>
      </c>
      <c r="G3491" s="22" t="s">
        <v>39</v>
      </c>
      <c r="H3491" s="26">
        <v>2186310</v>
      </c>
      <c r="I3491" s="28"/>
      <c r="J3491" s="26">
        <v>174905</v>
      </c>
      <c r="K3491" s="26">
        <v>2361215</v>
      </c>
      <c r="L3491" s="22" t="s">
        <v>1336</v>
      </c>
      <c r="M3491" s="22"/>
      <c r="N3491">
        <f t="shared" si="266"/>
        <v>16322</v>
      </c>
      <c r="O3491">
        <f>+VLOOKUP(N3491,'Thanh toán '!O$8:P$8099,2,0)</f>
        <v>2361215</v>
      </c>
      <c r="P3491">
        <f t="shared" si="267"/>
        <v>2361215</v>
      </c>
      <c r="Q3491" s="30">
        <f t="shared" si="268"/>
        <v>0</v>
      </c>
    </row>
    <row r="3492" spans="1:17" hidden="1" x14ac:dyDescent="0.3">
      <c r="A3492" s="21">
        <v>24876</v>
      </c>
      <c r="B3492" s="22" t="s">
        <v>3902</v>
      </c>
      <c r="C3492" s="22" t="s">
        <v>1333</v>
      </c>
      <c r="D3492" s="27" t="s">
        <v>3884</v>
      </c>
      <c r="E3492" s="24" t="s">
        <v>38</v>
      </c>
      <c r="F3492" s="25" t="s">
        <v>1348</v>
      </c>
      <c r="G3492" s="22" t="s">
        <v>39</v>
      </c>
      <c r="H3492" s="26">
        <v>704013</v>
      </c>
      <c r="I3492" s="28"/>
      <c r="J3492" s="26">
        <v>56321</v>
      </c>
      <c r="K3492" s="26">
        <v>760334</v>
      </c>
      <c r="L3492" s="22" t="s">
        <v>1336</v>
      </c>
      <c r="M3492" s="22"/>
      <c r="N3492">
        <f t="shared" si="266"/>
        <v>16323</v>
      </c>
      <c r="O3492">
        <f>+VLOOKUP(N3492,'Thanh toán '!O$8:P$8099,2,0)</f>
        <v>760334</v>
      </c>
      <c r="P3492">
        <f t="shared" si="267"/>
        <v>760334</v>
      </c>
      <c r="Q3492" s="30">
        <f t="shared" si="268"/>
        <v>0</v>
      </c>
    </row>
    <row r="3493" spans="1:17" hidden="1" x14ac:dyDescent="0.3">
      <c r="A3493" s="21">
        <v>24877</v>
      </c>
      <c r="B3493" s="22" t="s">
        <v>3903</v>
      </c>
      <c r="C3493" s="22" t="s">
        <v>1333</v>
      </c>
      <c r="D3493" s="27" t="s">
        <v>3884</v>
      </c>
      <c r="E3493" s="24" t="s">
        <v>38</v>
      </c>
      <c r="F3493" s="25" t="s">
        <v>1348</v>
      </c>
      <c r="G3493" s="22" t="s">
        <v>39</v>
      </c>
      <c r="H3493" s="26">
        <v>693319</v>
      </c>
      <c r="I3493" s="28"/>
      <c r="J3493" s="26">
        <v>55466</v>
      </c>
      <c r="K3493" s="26">
        <v>748785</v>
      </c>
      <c r="L3493" s="22" t="s">
        <v>1336</v>
      </c>
      <c r="M3493" s="22"/>
      <c r="N3493">
        <f t="shared" si="266"/>
        <v>16324</v>
      </c>
      <c r="O3493">
        <f>+VLOOKUP(N3493,'Thanh toán '!O$8:P$8099,2,0)</f>
        <v>748785</v>
      </c>
      <c r="P3493">
        <f t="shared" si="267"/>
        <v>748785</v>
      </c>
      <c r="Q3493" s="30">
        <f t="shared" si="268"/>
        <v>0</v>
      </c>
    </row>
    <row r="3494" spans="1:17" hidden="1" x14ac:dyDescent="0.3">
      <c r="A3494" s="21">
        <v>24878</v>
      </c>
      <c r="B3494" s="22" t="s">
        <v>3904</v>
      </c>
      <c r="C3494" s="22" t="s">
        <v>1333</v>
      </c>
      <c r="D3494" s="27" t="s">
        <v>3884</v>
      </c>
      <c r="E3494" s="24" t="s">
        <v>38</v>
      </c>
      <c r="F3494" s="25" t="s">
        <v>1348</v>
      </c>
      <c r="G3494" s="22" t="s">
        <v>39</v>
      </c>
      <c r="H3494" s="26">
        <v>444232</v>
      </c>
      <c r="I3494" s="28"/>
      <c r="J3494" s="26">
        <v>35539</v>
      </c>
      <c r="K3494" s="26">
        <v>479771</v>
      </c>
      <c r="L3494" s="22" t="s">
        <v>1336</v>
      </c>
      <c r="M3494" s="22"/>
      <c r="N3494">
        <f t="shared" si="266"/>
        <v>16325</v>
      </c>
      <c r="O3494">
        <f>+VLOOKUP(N3494,'Thanh toán '!O$8:P$8099,2,0)</f>
        <v>479771</v>
      </c>
      <c r="P3494">
        <f t="shared" si="267"/>
        <v>479771</v>
      </c>
      <c r="Q3494" s="30">
        <f t="shared" si="268"/>
        <v>0</v>
      </c>
    </row>
    <row r="3495" spans="1:17" hidden="1" x14ac:dyDescent="0.3">
      <c r="A3495" s="21">
        <v>24879</v>
      </c>
      <c r="B3495" s="22" t="s">
        <v>3905</v>
      </c>
      <c r="C3495" s="22" t="s">
        <v>1333</v>
      </c>
      <c r="D3495" s="27" t="s">
        <v>3884</v>
      </c>
      <c r="E3495" s="24" t="s">
        <v>38</v>
      </c>
      <c r="F3495" s="25" t="s">
        <v>1348</v>
      </c>
      <c r="G3495" s="22" t="s">
        <v>39</v>
      </c>
      <c r="H3495" s="26">
        <v>555290</v>
      </c>
      <c r="I3495" s="28"/>
      <c r="J3495" s="26">
        <v>44423</v>
      </c>
      <c r="K3495" s="26">
        <v>599713</v>
      </c>
      <c r="L3495" s="22" t="s">
        <v>1336</v>
      </c>
      <c r="M3495" s="22"/>
      <c r="N3495">
        <f t="shared" si="266"/>
        <v>16326</v>
      </c>
      <c r="O3495">
        <f>+VLOOKUP(N3495,'Thanh toán '!O$8:P$8099,2,0)</f>
        <v>599713</v>
      </c>
      <c r="P3495">
        <f t="shared" si="267"/>
        <v>599713</v>
      </c>
      <c r="Q3495" s="30">
        <f t="shared" si="268"/>
        <v>0</v>
      </c>
    </row>
    <row r="3496" spans="1:17" hidden="1" x14ac:dyDescent="0.3">
      <c r="A3496" s="21">
        <v>24881</v>
      </c>
      <c r="B3496" s="22" t="s">
        <v>3906</v>
      </c>
      <c r="C3496" s="22" t="s">
        <v>1333</v>
      </c>
      <c r="D3496" s="27" t="s">
        <v>3884</v>
      </c>
      <c r="E3496" s="24" t="s">
        <v>38</v>
      </c>
      <c r="F3496" s="25" t="s">
        <v>1348</v>
      </c>
      <c r="G3496" s="22" t="s">
        <v>39</v>
      </c>
      <c r="H3496" s="26">
        <v>589271</v>
      </c>
      <c r="I3496" s="28"/>
      <c r="J3496" s="26">
        <v>47142</v>
      </c>
      <c r="K3496" s="26">
        <v>636413</v>
      </c>
      <c r="L3496" s="22" t="s">
        <v>1336</v>
      </c>
      <c r="M3496" s="22"/>
      <c r="N3496">
        <f t="shared" si="266"/>
        <v>16328</v>
      </c>
      <c r="O3496">
        <f>+VLOOKUP(N3496,'Thanh toán '!O$8:P$8099,2,0)</f>
        <v>636413</v>
      </c>
      <c r="P3496">
        <f t="shared" si="267"/>
        <v>636413</v>
      </c>
      <c r="Q3496" s="30">
        <f t="shared" si="268"/>
        <v>0</v>
      </c>
    </row>
    <row r="3497" spans="1:17" hidden="1" x14ac:dyDescent="0.3">
      <c r="A3497" s="21">
        <v>24882</v>
      </c>
      <c r="B3497" s="22" t="s">
        <v>3907</v>
      </c>
      <c r="C3497" s="22" t="s">
        <v>1333</v>
      </c>
      <c r="D3497" s="27" t="s">
        <v>3884</v>
      </c>
      <c r="E3497" s="24" t="s">
        <v>38</v>
      </c>
      <c r="F3497" s="25" t="s">
        <v>1348</v>
      </c>
      <c r="G3497" s="22" t="s">
        <v>39</v>
      </c>
      <c r="H3497" s="26">
        <v>814295</v>
      </c>
      <c r="I3497" s="28"/>
      <c r="J3497" s="26">
        <v>65144</v>
      </c>
      <c r="K3497" s="26">
        <v>879439</v>
      </c>
      <c r="L3497" s="22" t="s">
        <v>1336</v>
      </c>
      <c r="M3497" s="22"/>
      <c r="N3497">
        <f t="shared" si="266"/>
        <v>16329</v>
      </c>
      <c r="O3497">
        <f>+VLOOKUP(N3497,'Thanh toán '!O$8:P$8099,2,0)</f>
        <v>879439</v>
      </c>
      <c r="P3497">
        <f t="shared" si="267"/>
        <v>879439</v>
      </c>
      <c r="Q3497" s="30">
        <f t="shared" si="268"/>
        <v>0</v>
      </c>
    </row>
    <row r="3498" spans="1:17" hidden="1" x14ac:dyDescent="0.3">
      <c r="A3498" s="21">
        <v>24883</v>
      </c>
      <c r="B3498" s="22" t="s">
        <v>3908</v>
      </c>
      <c r="C3498" s="22" t="s">
        <v>1333</v>
      </c>
      <c r="D3498" s="27" t="s">
        <v>3884</v>
      </c>
      <c r="E3498" s="24" t="s">
        <v>38</v>
      </c>
      <c r="F3498" s="25" t="s">
        <v>1348</v>
      </c>
      <c r="G3498" s="22" t="s">
        <v>39</v>
      </c>
      <c r="H3498" s="26">
        <v>471174</v>
      </c>
      <c r="I3498" s="28"/>
      <c r="J3498" s="26">
        <v>37694</v>
      </c>
      <c r="K3498" s="26">
        <v>508868</v>
      </c>
      <c r="L3498" s="22" t="s">
        <v>1336</v>
      </c>
      <c r="M3498" s="22"/>
      <c r="N3498">
        <f t="shared" si="266"/>
        <v>16330</v>
      </c>
      <c r="O3498">
        <f>+VLOOKUP(N3498,'Thanh toán '!O$8:P$8099,2,0)</f>
        <v>508868</v>
      </c>
      <c r="P3498">
        <f t="shared" si="267"/>
        <v>508868</v>
      </c>
      <c r="Q3498" s="30">
        <f t="shared" si="268"/>
        <v>0</v>
      </c>
    </row>
    <row r="3499" spans="1:17" hidden="1" x14ac:dyDescent="0.3">
      <c r="A3499" s="21">
        <v>24884</v>
      </c>
      <c r="B3499" s="22" t="s">
        <v>3909</v>
      </c>
      <c r="C3499" s="22" t="s">
        <v>1333</v>
      </c>
      <c r="D3499" s="27" t="s">
        <v>3884</v>
      </c>
      <c r="E3499" s="24" t="s">
        <v>38</v>
      </c>
      <c r="F3499" s="25" t="s">
        <v>1348</v>
      </c>
      <c r="G3499" s="22" t="s">
        <v>39</v>
      </c>
      <c r="H3499" s="26">
        <v>1411337</v>
      </c>
      <c r="I3499" s="28"/>
      <c r="J3499" s="26">
        <v>112907</v>
      </c>
      <c r="K3499" s="26">
        <v>1524244</v>
      </c>
      <c r="L3499" s="22" t="s">
        <v>1336</v>
      </c>
      <c r="M3499" s="22"/>
      <c r="N3499">
        <f t="shared" si="266"/>
        <v>16331</v>
      </c>
      <c r="O3499">
        <f>+VLOOKUP(N3499,'Thanh toán '!O$8:P$8099,2,0)</f>
        <v>1524244</v>
      </c>
      <c r="P3499">
        <f t="shared" si="267"/>
        <v>1524244</v>
      </c>
      <c r="Q3499" s="30">
        <f t="shared" si="268"/>
        <v>0</v>
      </c>
    </row>
    <row r="3500" spans="1:17" hidden="1" x14ac:dyDescent="0.3">
      <c r="A3500" s="21">
        <v>24886</v>
      </c>
      <c r="B3500" s="22" t="s">
        <v>3910</v>
      </c>
      <c r="C3500" s="22" t="s">
        <v>1333</v>
      </c>
      <c r="D3500" s="27" t="s">
        <v>3884</v>
      </c>
      <c r="E3500" s="24" t="s">
        <v>38</v>
      </c>
      <c r="F3500" s="25" t="s">
        <v>1348</v>
      </c>
      <c r="G3500" s="22" t="s">
        <v>39</v>
      </c>
      <c r="H3500" s="26">
        <v>1565200</v>
      </c>
      <c r="I3500" s="28"/>
      <c r="J3500" s="26">
        <v>125216</v>
      </c>
      <c r="K3500" s="26">
        <v>1690416</v>
      </c>
      <c r="L3500" s="22" t="s">
        <v>1336</v>
      </c>
      <c r="M3500" s="22"/>
      <c r="N3500">
        <f t="shared" si="266"/>
        <v>16333</v>
      </c>
      <c r="O3500">
        <f>+VLOOKUP(N3500,'Thanh toán '!O$8:P$8099,2,0)</f>
        <v>1690416</v>
      </c>
      <c r="P3500">
        <f t="shared" si="267"/>
        <v>1690416</v>
      </c>
      <c r="Q3500" s="30">
        <f t="shared" si="268"/>
        <v>0</v>
      </c>
    </row>
    <row r="3501" spans="1:17" hidden="1" x14ac:dyDescent="0.3">
      <c r="A3501" s="21">
        <v>24887</v>
      </c>
      <c r="B3501" s="22" t="s">
        <v>3911</v>
      </c>
      <c r="C3501" s="22" t="s">
        <v>1333</v>
      </c>
      <c r="D3501" s="27" t="s">
        <v>3884</v>
      </c>
      <c r="E3501" s="24" t="s">
        <v>38</v>
      </c>
      <c r="F3501" s="25" t="s">
        <v>1348</v>
      </c>
      <c r="G3501" s="22" t="s">
        <v>39</v>
      </c>
      <c r="H3501" s="26">
        <v>1067484</v>
      </c>
      <c r="I3501" s="28"/>
      <c r="J3501" s="26">
        <v>85399</v>
      </c>
      <c r="K3501" s="26">
        <v>1152883</v>
      </c>
      <c r="L3501" s="22" t="s">
        <v>1336</v>
      </c>
      <c r="M3501" s="22"/>
      <c r="N3501">
        <f t="shared" si="266"/>
        <v>16334</v>
      </c>
      <c r="O3501">
        <f>+VLOOKUP(N3501,'Thanh toán '!O$8:P$8099,2,0)</f>
        <v>1152883</v>
      </c>
      <c r="P3501">
        <f t="shared" si="267"/>
        <v>1152883</v>
      </c>
      <c r="Q3501" s="30">
        <f t="shared" si="268"/>
        <v>0</v>
      </c>
    </row>
    <row r="3502" spans="1:17" hidden="1" x14ac:dyDescent="0.3">
      <c r="A3502" s="21">
        <v>24888</v>
      </c>
      <c r="B3502" s="22" t="s">
        <v>3912</v>
      </c>
      <c r="C3502" s="22" t="s">
        <v>1333</v>
      </c>
      <c r="D3502" s="27" t="s">
        <v>3884</v>
      </c>
      <c r="E3502" s="24" t="s">
        <v>38</v>
      </c>
      <c r="F3502" s="25" t="s">
        <v>1348</v>
      </c>
      <c r="G3502" s="22" t="s">
        <v>39</v>
      </c>
      <c r="H3502" s="26">
        <v>777406</v>
      </c>
      <c r="I3502" s="28"/>
      <c r="J3502" s="26">
        <v>62192</v>
      </c>
      <c r="K3502" s="26">
        <v>839598</v>
      </c>
      <c r="L3502" s="22" t="s">
        <v>1336</v>
      </c>
      <c r="M3502" s="22"/>
      <c r="N3502">
        <f t="shared" si="266"/>
        <v>16335</v>
      </c>
      <c r="O3502">
        <f>+VLOOKUP(N3502,'Thanh toán '!O$8:P$8099,2,0)</f>
        <v>839598</v>
      </c>
      <c r="P3502">
        <f t="shared" si="267"/>
        <v>839598</v>
      </c>
      <c r="Q3502" s="30">
        <f t="shared" si="268"/>
        <v>0</v>
      </c>
    </row>
    <row r="3503" spans="1:17" ht="26.3" hidden="1" x14ac:dyDescent="0.3">
      <c r="A3503" s="21">
        <v>24889</v>
      </c>
      <c r="B3503" s="22" t="s">
        <v>3913</v>
      </c>
      <c r="C3503" s="22" t="s">
        <v>1333</v>
      </c>
      <c r="D3503" s="27" t="s">
        <v>3884</v>
      </c>
      <c r="E3503" s="24" t="s">
        <v>23</v>
      </c>
      <c r="F3503" s="25" t="s">
        <v>1342</v>
      </c>
      <c r="G3503" s="22" t="s">
        <v>24</v>
      </c>
      <c r="H3503" s="26">
        <v>958906</v>
      </c>
      <c r="I3503" s="28"/>
      <c r="J3503" s="26">
        <v>76712</v>
      </c>
      <c r="K3503" s="26">
        <v>1035618</v>
      </c>
      <c r="L3503" s="22" t="s">
        <v>1336</v>
      </c>
      <c r="M3503" s="22"/>
      <c r="N3503">
        <f t="shared" si="266"/>
        <v>16336</v>
      </c>
      <c r="O3503">
        <f>+VLOOKUP(N3503,'Thanh toán '!O$8:P$8099,2,0)</f>
        <v>1035618</v>
      </c>
      <c r="P3503">
        <f t="shared" si="267"/>
        <v>1035618</v>
      </c>
      <c r="Q3503" s="30">
        <f t="shared" si="268"/>
        <v>0</v>
      </c>
    </row>
    <row r="3504" spans="1:17" hidden="1" x14ac:dyDescent="0.3">
      <c r="A3504" s="21">
        <v>24896</v>
      </c>
      <c r="B3504" s="22" t="s">
        <v>3914</v>
      </c>
      <c r="C3504" s="22" t="s">
        <v>1333</v>
      </c>
      <c r="D3504" s="27" t="s">
        <v>3884</v>
      </c>
      <c r="E3504" s="24" t="s">
        <v>38</v>
      </c>
      <c r="F3504" s="25" t="s">
        <v>1348</v>
      </c>
      <c r="G3504" s="22" t="s">
        <v>39</v>
      </c>
      <c r="H3504" s="26">
        <v>965967</v>
      </c>
      <c r="I3504" s="28"/>
      <c r="J3504" s="26">
        <v>77277</v>
      </c>
      <c r="K3504" s="26">
        <v>1043244</v>
      </c>
      <c r="L3504" s="22" t="s">
        <v>1336</v>
      </c>
      <c r="M3504" s="22"/>
      <c r="N3504">
        <f t="shared" si="266"/>
        <v>16343</v>
      </c>
      <c r="O3504">
        <f>+VLOOKUP(N3504,'Thanh toán '!O$8:P$8099,2,0)</f>
        <v>1043244</v>
      </c>
      <c r="P3504">
        <f t="shared" si="267"/>
        <v>1043244</v>
      </c>
      <c r="Q3504" s="30">
        <f t="shared" si="268"/>
        <v>0</v>
      </c>
    </row>
    <row r="3505" spans="1:17" ht="26.3" hidden="1" x14ac:dyDescent="0.3">
      <c r="A3505" s="21">
        <v>24933</v>
      </c>
      <c r="B3505" s="22" t="s">
        <v>3915</v>
      </c>
      <c r="C3505" s="22" t="s">
        <v>1333</v>
      </c>
      <c r="D3505" s="27" t="s">
        <v>3884</v>
      </c>
      <c r="E3505" s="24" t="s">
        <v>20</v>
      </c>
      <c r="F3505" s="25" t="s">
        <v>1599</v>
      </c>
      <c r="G3505" s="22" t="s">
        <v>21</v>
      </c>
      <c r="H3505" s="26">
        <v>2426790</v>
      </c>
      <c r="I3505" s="28"/>
      <c r="J3505" s="26">
        <v>194143</v>
      </c>
      <c r="K3505" s="26">
        <v>2620933</v>
      </c>
      <c r="L3505" s="22" t="s">
        <v>1336</v>
      </c>
      <c r="M3505" s="22"/>
      <c r="N3505">
        <f t="shared" si="266"/>
        <v>16380</v>
      </c>
      <c r="O3505">
        <f>+VLOOKUP(N3505,'Thanh toán '!O$8:P$8099,2,0)</f>
        <v>2620933</v>
      </c>
      <c r="P3505">
        <f t="shared" si="267"/>
        <v>2620933</v>
      </c>
      <c r="Q3505" s="30">
        <f t="shared" si="268"/>
        <v>0</v>
      </c>
    </row>
    <row r="3506" spans="1:17" ht="26.3" hidden="1" x14ac:dyDescent="0.3">
      <c r="A3506" s="21">
        <v>24934</v>
      </c>
      <c r="B3506" s="22" t="s">
        <v>3916</v>
      </c>
      <c r="C3506" s="22" t="s">
        <v>1333</v>
      </c>
      <c r="D3506" s="27" t="s">
        <v>3884</v>
      </c>
      <c r="E3506" s="24" t="s">
        <v>1451</v>
      </c>
      <c r="F3506" s="25" t="s">
        <v>1452</v>
      </c>
      <c r="G3506" s="22" t="s">
        <v>1453</v>
      </c>
      <c r="H3506" s="26">
        <v>2036900</v>
      </c>
      <c r="I3506" s="28"/>
      <c r="J3506" s="26">
        <v>162952</v>
      </c>
      <c r="K3506" s="26">
        <v>2199852</v>
      </c>
      <c r="L3506" s="22" t="s">
        <v>1336</v>
      </c>
      <c r="M3506" s="22"/>
      <c r="N3506">
        <f t="shared" si="266"/>
        <v>16381</v>
      </c>
      <c r="O3506">
        <f>+VLOOKUP(N3506,'Thanh toán '!O$8:P$8099,2,0)</f>
        <v>2199852</v>
      </c>
      <c r="P3506">
        <f t="shared" si="267"/>
        <v>2199852</v>
      </c>
      <c r="Q3506" s="30">
        <f t="shared" si="268"/>
        <v>0</v>
      </c>
    </row>
    <row r="3507" spans="1:17" hidden="1" x14ac:dyDescent="0.3">
      <c r="A3507" s="21">
        <v>24936</v>
      </c>
      <c r="B3507" s="22" t="s">
        <v>3917</v>
      </c>
      <c r="C3507" s="22" t="s">
        <v>1333</v>
      </c>
      <c r="D3507" s="27" t="s">
        <v>3884</v>
      </c>
      <c r="E3507" s="24" t="s">
        <v>1093</v>
      </c>
      <c r="F3507" s="25" t="s">
        <v>1762</v>
      </c>
      <c r="G3507" s="22" t="s">
        <v>1094</v>
      </c>
      <c r="H3507" s="26">
        <v>2893970</v>
      </c>
      <c r="I3507" s="28"/>
      <c r="J3507" s="26">
        <v>231518</v>
      </c>
      <c r="K3507" s="26">
        <v>3125488</v>
      </c>
      <c r="L3507" s="22" t="s">
        <v>1336</v>
      </c>
      <c r="M3507" s="22"/>
      <c r="N3507">
        <f t="shared" si="266"/>
        <v>16383</v>
      </c>
      <c r="O3507">
        <f>+VLOOKUP(N3507,'Thanh toán '!O$8:P$8099,2,0)</f>
        <v>3125488</v>
      </c>
      <c r="P3507">
        <f t="shared" si="267"/>
        <v>3125488</v>
      </c>
      <c r="Q3507" s="30">
        <f t="shared" si="268"/>
        <v>0</v>
      </c>
    </row>
    <row r="3508" spans="1:17" ht="26.3" hidden="1" x14ac:dyDescent="0.3">
      <c r="A3508" s="21">
        <v>24990</v>
      </c>
      <c r="B3508" s="22" t="s">
        <v>3918</v>
      </c>
      <c r="C3508" s="22" t="s">
        <v>1333</v>
      </c>
      <c r="D3508" s="27" t="s">
        <v>3884</v>
      </c>
      <c r="E3508" s="24" t="s">
        <v>23</v>
      </c>
      <c r="F3508" s="25" t="s">
        <v>1342</v>
      </c>
      <c r="G3508" s="22" t="s">
        <v>24</v>
      </c>
      <c r="H3508" s="26">
        <v>2276225</v>
      </c>
      <c r="I3508" s="28"/>
      <c r="J3508" s="26">
        <v>182098</v>
      </c>
      <c r="K3508" s="26">
        <v>2458323</v>
      </c>
      <c r="L3508" s="22" t="s">
        <v>1336</v>
      </c>
      <c r="M3508" s="22"/>
      <c r="N3508">
        <f t="shared" si="266"/>
        <v>16437</v>
      </c>
      <c r="O3508" t="e">
        <f>+VLOOKUP(N3508,'Thanh toán '!O$8:P$8099,2,0)</f>
        <v>#N/A</v>
      </c>
      <c r="P3508" t="e">
        <f t="shared" si="267"/>
        <v>#N/A</v>
      </c>
      <c r="Q3508" s="30" t="e">
        <f t="shared" si="268"/>
        <v>#N/A</v>
      </c>
    </row>
    <row r="3509" spans="1:17" ht="26.3" hidden="1" x14ac:dyDescent="0.3">
      <c r="A3509" s="21">
        <v>24991</v>
      </c>
      <c r="B3509" s="22" t="s">
        <v>3919</v>
      </c>
      <c r="C3509" s="22" t="s">
        <v>1333</v>
      </c>
      <c r="D3509" s="27" t="s">
        <v>3884</v>
      </c>
      <c r="E3509" s="24" t="s">
        <v>23</v>
      </c>
      <c r="F3509" s="25" t="s">
        <v>1342</v>
      </c>
      <c r="G3509" s="22" t="s">
        <v>24</v>
      </c>
      <c r="H3509" s="26">
        <v>2276225</v>
      </c>
      <c r="I3509" s="28"/>
      <c r="J3509" s="26">
        <v>182098</v>
      </c>
      <c r="K3509" s="26">
        <v>2458323</v>
      </c>
      <c r="L3509" s="22" t="s">
        <v>1336</v>
      </c>
      <c r="M3509" s="22"/>
      <c r="N3509">
        <f t="shared" si="266"/>
        <v>16438</v>
      </c>
      <c r="O3509">
        <f>+VLOOKUP(N3509,'Thanh toán '!O$8:P$8099,2,0)</f>
        <v>2458323</v>
      </c>
      <c r="P3509">
        <f t="shared" si="267"/>
        <v>2458323</v>
      </c>
      <c r="Q3509" s="30">
        <f t="shared" si="268"/>
        <v>0</v>
      </c>
    </row>
    <row r="3510" spans="1:17" hidden="1" x14ac:dyDescent="0.3">
      <c r="A3510" s="21">
        <v>25017</v>
      </c>
      <c r="B3510" s="22" t="s">
        <v>3920</v>
      </c>
      <c r="C3510" s="22" t="s">
        <v>1333</v>
      </c>
      <c r="D3510" s="27" t="s">
        <v>3921</v>
      </c>
      <c r="E3510" s="24" t="s">
        <v>92</v>
      </c>
      <c r="F3510" s="25" t="s">
        <v>1413</v>
      </c>
      <c r="G3510" s="22" t="s">
        <v>93</v>
      </c>
      <c r="H3510" s="26">
        <v>1844890</v>
      </c>
      <c r="I3510" s="28"/>
      <c r="J3510" s="26">
        <v>147591</v>
      </c>
      <c r="K3510" s="26">
        <v>1992481</v>
      </c>
      <c r="L3510" s="22" t="s">
        <v>1336</v>
      </c>
      <c r="M3510" s="22"/>
      <c r="N3510">
        <f t="shared" si="266"/>
        <v>16467</v>
      </c>
      <c r="O3510">
        <f>+VLOOKUP(N3510,'Thanh toán '!O$8:P$8099,2,0)</f>
        <v>1992481</v>
      </c>
      <c r="P3510">
        <f t="shared" si="267"/>
        <v>1992481</v>
      </c>
      <c r="Q3510" s="30">
        <f t="shared" si="268"/>
        <v>0</v>
      </c>
    </row>
    <row r="3511" spans="1:17" hidden="1" x14ac:dyDescent="0.3">
      <c r="A3511" s="21">
        <v>25018</v>
      </c>
      <c r="B3511" s="22" t="s">
        <v>3922</v>
      </c>
      <c r="C3511" s="22" t="s">
        <v>1333</v>
      </c>
      <c r="D3511" s="27" t="s">
        <v>3921</v>
      </c>
      <c r="E3511" s="24" t="s">
        <v>38</v>
      </c>
      <c r="F3511" s="25" t="s">
        <v>1348</v>
      </c>
      <c r="G3511" s="22" t="s">
        <v>39</v>
      </c>
      <c r="H3511" s="26">
        <v>637990</v>
      </c>
      <c r="I3511" s="28"/>
      <c r="J3511" s="26">
        <v>51039</v>
      </c>
      <c r="K3511" s="26">
        <v>689029</v>
      </c>
      <c r="L3511" s="22" t="s">
        <v>1336</v>
      </c>
      <c r="M3511" s="22"/>
      <c r="N3511">
        <f t="shared" si="266"/>
        <v>16468</v>
      </c>
      <c r="O3511">
        <f>+VLOOKUP(N3511,'Thanh toán '!O$8:P$8099,2,0)</f>
        <v>689029</v>
      </c>
      <c r="P3511">
        <f t="shared" si="267"/>
        <v>689029</v>
      </c>
      <c r="Q3511" s="30">
        <f t="shared" si="268"/>
        <v>0</v>
      </c>
    </row>
    <row r="3512" spans="1:17" hidden="1" x14ac:dyDescent="0.3">
      <c r="A3512" s="21">
        <v>25021</v>
      </c>
      <c r="B3512" s="22" t="s">
        <v>3923</v>
      </c>
      <c r="C3512" s="22" t="s">
        <v>1333</v>
      </c>
      <c r="D3512" s="27" t="s">
        <v>3921</v>
      </c>
      <c r="E3512" s="24" t="s">
        <v>42</v>
      </c>
      <c r="F3512" s="25" t="s">
        <v>1359</v>
      </c>
      <c r="G3512" s="22" t="s">
        <v>43</v>
      </c>
      <c r="H3512" s="26">
        <v>3626940</v>
      </c>
      <c r="I3512" s="28"/>
      <c r="J3512" s="26">
        <v>290155</v>
      </c>
      <c r="K3512" s="26">
        <v>3917095</v>
      </c>
      <c r="L3512" s="22" t="s">
        <v>1336</v>
      </c>
      <c r="M3512" s="22"/>
      <c r="N3512">
        <f t="shared" si="266"/>
        <v>16471</v>
      </c>
      <c r="O3512">
        <f>+VLOOKUP(N3512,'Thanh toán '!O$8:P$8099,2,0)</f>
        <v>3917095</v>
      </c>
      <c r="P3512">
        <f t="shared" si="267"/>
        <v>3917095</v>
      </c>
      <c r="Q3512" s="30">
        <f t="shared" si="268"/>
        <v>0</v>
      </c>
    </row>
    <row r="3513" spans="1:17" hidden="1" x14ac:dyDescent="0.3">
      <c r="A3513" s="21">
        <v>25022</v>
      </c>
      <c r="B3513" s="22" t="s">
        <v>3924</v>
      </c>
      <c r="C3513" s="22" t="s">
        <v>1333</v>
      </c>
      <c r="D3513" s="27" t="s">
        <v>3921</v>
      </c>
      <c r="E3513" s="24" t="s">
        <v>81</v>
      </c>
      <c r="F3513" s="25" t="s">
        <v>1432</v>
      </c>
      <c r="G3513" s="22" t="s">
        <v>82</v>
      </c>
      <c r="H3513" s="26">
        <v>1348180</v>
      </c>
      <c r="I3513" s="28"/>
      <c r="J3513" s="26">
        <v>107854</v>
      </c>
      <c r="K3513" s="26">
        <v>1456034</v>
      </c>
      <c r="L3513" s="22" t="s">
        <v>1336</v>
      </c>
      <c r="M3513" s="22"/>
      <c r="N3513">
        <f t="shared" si="266"/>
        <v>16472</v>
      </c>
      <c r="O3513">
        <f>+VLOOKUP(N3513,'Thanh toán '!O$8:P$8099,2,0)</f>
        <v>1456034</v>
      </c>
      <c r="P3513">
        <f t="shared" si="267"/>
        <v>1456034</v>
      </c>
      <c r="Q3513" s="30">
        <f t="shared" si="268"/>
        <v>0</v>
      </c>
    </row>
    <row r="3514" spans="1:17" hidden="1" x14ac:dyDescent="0.3">
      <c r="A3514" s="21">
        <v>25024</v>
      </c>
      <c r="B3514" s="22" t="s">
        <v>3925</v>
      </c>
      <c r="C3514" s="22" t="s">
        <v>1333</v>
      </c>
      <c r="D3514" s="27" t="s">
        <v>3921</v>
      </c>
      <c r="E3514" s="24" t="s">
        <v>38</v>
      </c>
      <c r="F3514" s="25" t="s">
        <v>1348</v>
      </c>
      <c r="G3514" s="22" t="s">
        <v>39</v>
      </c>
      <c r="H3514" s="26">
        <v>738440</v>
      </c>
      <c r="I3514" s="28"/>
      <c r="J3514" s="26">
        <v>59075</v>
      </c>
      <c r="K3514" s="26">
        <v>797515</v>
      </c>
      <c r="L3514" s="22" t="s">
        <v>1336</v>
      </c>
      <c r="M3514" s="22"/>
      <c r="N3514">
        <f t="shared" si="266"/>
        <v>16474</v>
      </c>
      <c r="O3514">
        <f>+VLOOKUP(N3514,'Thanh toán '!O$8:P$8099,2,0)</f>
        <v>797515</v>
      </c>
      <c r="P3514">
        <f t="shared" si="267"/>
        <v>797515</v>
      </c>
      <c r="Q3514" s="30">
        <f t="shared" si="268"/>
        <v>0</v>
      </c>
    </row>
    <row r="3515" spans="1:17" hidden="1" x14ac:dyDescent="0.3">
      <c r="A3515" s="21">
        <v>25026</v>
      </c>
      <c r="B3515" s="22" t="s">
        <v>3926</v>
      </c>
      <c r="C3515" s="22" t="s">
        <v>1333</v>
      </c>
      <c r="D3515" s="27" t="s">
        <v>3921</v>
      </c>
      <c r="E3515" s="24" t="s">
        <v>38</v>
      </c>
      <c r="F3515" s="25" t="s">
        <v>1348</v>
      </c>
      <c r="G3515" s="22" t="s">
        <v>39</v>
      </c>
      <c r="H3515" s="26">
        <v>1154079</v>
      </c>
      <c r="I3515" s="28"/>
      <c r="J3515" s="26">
        <v>92326</v>
      </c>
      <c r="K3515" s="26">
        <v>1246405</v>
      </c>
      <c r="L3515" s="22" t="s">
        <v>1336</v>
      </c>
      <c r="M3515" s="22"/>
      <c r="N3515">
        <f t="shared" si="266"/>
        <v>16476</v>
      </c>
      <c r="O3515">
        <f>+VLOOKUP(N3515,'Thanh toán '!O$8:P$8099,2,0)</f>
        <v>1246405</v>
      </c>
      <c r="P3515">
        <f t="shared" si="267"/>
        <v>1246405</v>
      </c>
      <c r="Q3515" s="30">
        <f t="shared" si="268"/>
        <v>0</v>
      </c>
    </row>
    <row r="3516" spans="1:17" hidden="1" x14ac:dyDescent="0.3">
      <c r="A3516" s="21">
        <v>25027</v>
      </c>
      <c r="B3516" s="22" t="s">
        <v>3927</v>
      </c>
      <c r="C3516" s="22" t="s">
        <v>1333</v>
      </c>
      <c r="D3516" s="27" t="s">
        <v>3921</v>
      </c>
      <c r="E3516" s="24" t="s">
        <v>38</v>
      </c>
      <c r="F3516" s="25" t="s">
        <v>1348</v>
      </c>
      <c r="G3516" s="22" t="s">
        <v>39</v>
      </c>
      <c r="H3516" s="26">
        <v>1311123</v>
      </c>
      <c r="I3516" s="28"/>
      <c r="J3516" s="26">
        <v>104890</v>
      </c>
      <c r="K3516" s="26">
        <v>1416013</v>
      </c>
      <c r="L3516" s="22" t="s">
        <v>1336</v>
      </c>
      <c r="M3516" s="22"/>
      <c r="N3516">
        <f t="shared" si="266"/>
        <v>16477</v>
      </c>
      <c r="O3516">
        <f>+VLOOKUP(N3516,'Thanh toán '!O$8:P$8099,2,0)</f>
        <v>1416013</v>
      </c>
      <c r="P3516">
        <f t="shared" si="267"/>
        <v>1416013</v>
      </c>
      <c r="Q3516" s="30">
        <f t="shared" si="268"/>
        <v>0</v>
      </c>
    </row>
    <row r="3517" spans="1:17" hidden="1" x14ac:dyDescent="0.3">
      <c r="A3517" s="21">
        <v>25028</v>
      </c>
      <c r="B3517" s="22" t="s">
        <v>3928</v>
      </c>
      <c r="C3517" s="22" t="s">
        <v>1333</v>
      </c>
      <c r="D3517" s="27" t="s">
        <v>3921</v>
      </c>
      <c r="E3517" s="24" t="s">
        <v>38</v>
      </c>
      <c r="F3517" s="25" t="s">
        <v>1348</v>
      </c>
      <c r="G3517" s="22" t="s">
        <v>39</v>
      </c>
      <c r="H3517" s="26">
        <v>222116</v>
      </c>
      <c r="I3517" s="28"/>
      <c r="J3517" s="26">
        <v>17769</v>
      </c>
      <c r="K3517" s="26">
        <v>239885</v>
      </c>
      <c r="L3517" s="22" t="s">
        <v>1336</v>
      </c>
      <c r="M3517" s="22"/>
      <c r="N3517">
        <f t="shared" si="266"/>
        <v>16478</v>
      </c>
      <c r="O3517">
        <f>+VLOOKUP(N3517,'Thanh toán '!O$8:P$8099,2,0)</f>
        <v>239885</v>
      </c>
      <c r="P3517">
        <f t="shared" si="267"/>
        <v>239885</v>
      </c>
      <c r="Q3517" s="30">
        <f t="shared" si="268"/>
        <v>0</v>
      </c>
    </row>
    <row r="3518" spans="1:17" hidden="1" x14ac:dyDescent="0.3">
      <c r="A3518" s="21">
        <v>25029</v>
      </c>
      <c r="B3518" s="22" t="s">
        <v>3929</v>
      </c>
      <c r="C3518" s="22" t="s">
        <v>1333</v>
      </c>
      <c r="D3518" s="27" t="s">
        <v>3921</v>
      </c>
      <c r="E3518" s="24" t="s">
        <v>38</v>
      </c>
      <c r="F3518" s="25" t="s">
        <v>1348</v>
      </c>
      <c r="G3518" s="22" t="s">
        <v>39</v>
      </c>
      <c r="H3518" s="26">
        <v>1173355</v>
      </c>
      <c r="I3518" s="28"/>
      <c r="J3518" s="26">
        <v>93868</v>
      </c>
      <c r="K3518" s="26">
        <v>1267223</v>
      </c>
      <c r="L3518" s="22" t="s">
        <v>1336</v>
      </c>
      <c r="M3518" s="22"/>
      <c r="N3518">
        <f t="shared" si="266"/>
        <v>16479</v>
      </c>
      <c r="O3518">
        <f>+VLOOKUP(N3518,'Thanh toán '!O$8:P$8099,2,0)</f>
        <v>1267223</v>
      </c>
      <c r="P3518">
        <f t="shared" si="267"/>
        <v>1267223</v>
      </c>
      <c r="Q3518" s="30">
        <f t="shared" si="268"/>
        <v>0</v>
      </c>
    </row>
    <row r="3519" spans="1:17" ht="26.3" hidden="1" x14ac:dyDescent="0.3">
      <c r="A3519" s="21">
        <v>25035</v>
      </c>
      <c r="B3519" s="22" t="s">
        <v>3930</v>
      </c>
      <c r="C3519" s="22" t="s">
        <v>1333</v>
      </c>
      <c r="D3519" s="27" t="s">
        <v>3921</v>
      </c>
      <c r="E3519" s="24" t="s">
        <v>23</v>
      </c>
      <c r="F3519" s="25" t="s">
        <v>1342</v>
      </c>
      <c r="G3519" s="22" t="s">
        <v>24</v>
      </c>
      <c r="H3519" s="26">
        <v>1750846</v>
      </c>
      <c r="I3519" s="28"/>
      <c r="J3519" s="26">
        <v>140068</v>
      </c>
      <c r="K3519" s="26">
        <v>1890914</v>
      </c>
      <c r="L3519" s="22" t="s">
        <v>1336</v>
      </c>
      <c r="M3519" s="22"/>
      <c r="N3519">
        <f t="shared" si="266"/>
        <v>16485</v>
      </c>
      <c r="O3519">
        <f>+VLOOKUP(N3519,'Thanh toán '!O$8:P$8099,2,0)</f>
        <v>1890914</v>
      </c>
      <c r="P3519">
        <f t="shared" si="267"/>
        <v>1890914</v>
      </c>
      <c r="Q3519" s="30">
        <f t="shared" si="268"/>
        <v>0</v>
      </c>
    </row>
    <row r="3520" spans="1:17" ht="26.3" hidden="1" x14ac:dyDescent="0.3">
      <c r="A3520" s="21">
        <v>25036</v>
      </c>
      <c r="B3520" s="22" t="s">
        <v>3931</v>
      </c>
      <c r="C3520" s="22" t="s">
        <v>1333</v>
      </c>
      <c r="D3520" s="27" t="s">
        <v>3921</v>
      </c>
      <c r="E3520" s="24" t="s">
        <v>23</v>
      </c>
      <c r="F3520" s="25" t="s">
        <v>1342</v>
      </c>
      <c r="G3520" s="22" t="s">
        <v>24</v>
      </c>
      <c r="H3520" s="26">
        <v>1139334</v>
      </c>
      <c r="I3520" s="28"/>
      <c r="J3520" s="26">
        <v>91147</v>
      </c>
      <c r="K3520" s="26">
        <v>1230481</v>
      </c>
      <c r="L3520" s="22" t="s">
        <v>1336</v>
      </c>
      <c r="M3520" s="22"/>
      <c r="N3520">
        <f t="shared" si="266"/>
        <v>16486</v>
      </c>
      <c r="O3520">
        <f>+VLOOKUP(N3520,'Thanh toán '!O$8:P$8099,2,0)</f>
        <v>1230481</v>
      </c>
      <c r="P3520">
        <f t="shared" si="267"/>
        <v>1230481</v>
      </c>
      <c r="Q3520" s="30">
        <f t="shared" si="268"/>
        <v>0</v>
      </c>
    </row>
    <row r="3521" spans="1:17" ht="26.3" hidden="1" x14ac:dyDescent="0.3">
      <c r="A3521" s="21">
        <v>25037</v>
      </c>
      <c r="B3521" s="22" t="s">
        <v>3932</v>
      </c>
      <c r="C3521" s="22" t="s">
        <v>1333</v>
      </c>
      <c r="D3521" s="27" t="s">
        <v>3921</v>
      </c>
      <c r="E3521" s="24" t="s">
        <v>23</v>
      </c>
      <c r="F3521" s="25" t="s">
        <v>1342</v>
      </c>
      <c r="G3521" s="22" t="s">
        <v>24</v>
      </c>
      <c r="H3521" s="26">
        <v>2059561</v>
      </c>
      <c r="I3521" s="28"/>
      <c r="J3521" s="26">
        <v>164765</v>
      </c>
      <c r="K3521" s="26">
        <v>2224326</v>
      </c>
      <c r="L3521" s="22" t="s">
        <v>1336</v>
      </c>
      <c r="M3521" s="22"/>
      <c r="N3521">
        <f t="shared" si="266"/>
        <v>16487</v>
      </c>
      <c r="O3521">
        <f>+VLOOKUP(N3521,'Thanh toán '!O$8:P$8099,2,0)</f>
        <v>2224326</v>
      </c>
      <c r="P3521">
        <f t="shared" si="267"/>
        <v>2224326</v>
      </c>
      <c r="Q3521" s="30">
        <f t="shared" si="268"/>
        <v>0</v>
      </c>
    </row>
    <row r="3522" spans="1:17" hidden="1" x14ac:dyDescent="0.3">
      <c r="A3522" s="21">
        <v>25038</v>
      </c>
      <c r="B3522" s="22" t="s">
        <v>3933</v>
      </c>
      <c r="C3522" s="22" t="s">
        <v>1333</v>
      </c>
      <c r="D3522" s="27" t="s">
        <v>3921</v>
      </c>
      <c r="E3522" s="24" t="s">
        <v>603</v>
      </c>
      <c r="F3522" s="25" t="s">
        <v>1405</v>
      </c>
      <c r="G3522" s="22" t="s">
        <v>604</v>
      </c>
      <c r="H3522" s="26">
        <v>5991020</v>
      </c>
      <c r="I3522" s="28"/>
      <c r="J3522" s="26">
        <v>479282</v>
      </c>
      <c r="K3522" s="26">
        <v>6470302</v>
      </c>
      <c r="L3522" s="22" t="s">
        <v>1336</v>
      </c>
      <c r="M3522" s="22"/>
      <c r="N3522">
        <f t="shared" si="266"/>
        <v>16488</v>
      </c>
      <c r="O3522">
        <f>+VLOOKUP(N3522,'Thanh toán '!O$8:P$8099,2,0)</f>
        <v>6470302</v>
      </c>
      <c r="P3522">
        <f t="shared" si="267"/>
        <v>6470302</v>
      </c>
      <c r="Q3522" s="30">
        <f t="shared" si="268"/>
        <v>0</v>
      </c>
    </row>
    <row r="3523" spans="1:17" hidden="1" x14ac:dyDescent="0.3">
      <c r="A3523" s="21">
        <v>25039</v>
      </c>
      <c r="B3523" s="22" t="s">
        <v>3934</v>
      </c>
      <c r="C3523" s="22" t="s">
        <v>1333</v>
      </c>
      <c r="D3523" s="27" t="s">
        <v>3921</v>
      </c>
      <c r="E3523" s="24" t="s">
        <v>45</v>
      </c>
      <c r="F3523" s="25" t="s">
        <v>1383</v>
      </c>
      <c r="G3523" s="22" t="s">
        <v>46</v>
      </c>
      <c r="H3523" s="26">
        <v>2167890</v>
      </c>
      <c r="I3523" s="28"/>
      <c r="J3523" s="26">
        <v>173431</v>
      </c>
      <c r="K3523" s="26">
        <v>2341321</v>
      </c>
      <c r="L3523" s="22" t="s">
        <v>1336</v>
      </c>
      <c r="M3523" s="22"/>
      <c r="N3523">
        <f t="shared" si="266"/>
        <v>16489</v>
      </c>
      <c r="O3523" t="e">
        <f>+VLOOKUP(N3523,'Thanh toán '!O$8:P$8099,2,0)</f>
        <v>#N/A</v>
      </c>
      <c r="P3523" t="e">
        <f t="shared" si="267"/>
        <v>#N/A</v>
      </c>
      <c r="Q3523" s="30" t="e">
        <f t="shared" si="268"/>
        <v>#N/A</v>
      </c>
    </row>
    <row r="3524" spans="1:17" hidden="1" x14ac:dyDescent="0.3">
      <c r="A3524" s="21">
        <v>25040</v>
      </c>
      <c r="B3524" s="22" t="s">
        <v>3935</v>
      </c>
      <c r="C3524" s="22" t="s">
        <v>1333</v>
      </c>
      <c r="D3524" s="27" t="s">
        <v>3921</v>
      </c>
      <c r="E3524" s="24" t="s">
        <v>845</v>
      </c>
      <c r="F3524" s="25" t="s">
        <v>1359</v>
      </c>
      <c r="G3524" s="22" t="s">
        <v>79</v>
      </c>
      <c r="H3524" s="26">
        <v>2128258</v>
      </c>
      <c r="I3524" s="28"/>
      <c r="J3524" s="26">
        <v>170261</v>
      </c>
      <c r="K3524" s="26">
        <v>2298519</v>
      </c>
      <c r="L3524" s="22" t="s">
        <v>1336</v>
      </c>
      <c r="M3524" s="22"/>
      <c r="N3524">
        <f t="shared" si="266"/>
        <v>16490</v>
      </c>
      <c r="O3524">
        <f>+VLOOKUP(N3524,'Thanh toán '!O$8:P$8099,2,0)</f>
        <v>2298519</v>
      </c>
      <c r="P3524">
        <f t="shared" si="267"/>
        <v>2298519</v>
      </c>
      <c r="Q3524" s="30">
        <f t="shared" si="268"/>
        <v>0</v>
      </c>
    </row>
    <row r="3525" spans="1:17" hidden="1" x14ac:dyDescent="0.3">
      <c r="A3525" s="21">
        <v>25042</v>
      </c>
      <c r="B3525" s="22" t="s">
        <v>3936</v>
      </c>
      <c r="C3525" s="22" t="s">
        <v>1333</v>
      </c>
      <c r="D3525" s="27" t="s">
        <v>3921</v>
      </c>
      <c r="E3525" s="24" t="s">
        <v>42</v>
      </c>
      <c r="F3525" s="25" t="s">
        <v>1359</v>
      </c>
      <c r="G3525" s="22" t="s">
        <v>43</v>
      </c>
      <c r="H3525" s="26">
        <v>1098975</v>
      </c>
      <c r="I3525" s="28"/>
      <c r="J3525" s="26">
        <v>87918</v>
      </c>
      <c r="K3525" s="26">
        <v>1186893</v>
      </c>
      <c r="L3525" s="22" t="s">
        <v>1336</v>
      </c>
      <c r="M3525" s="22"/>
      <c r="N3525">
        <f t="shared" si="266"/>
        <v>16492</v>
      </c>
      <c r="O3525">
        <f>+VLOOKUP(N3525,'Thanh toán '!O$8:P$8099,2,0)</f>
        <v>1186893</v>
      </c>
      <c r="P3525">
        <f t="shared" si="267"/>
        <v>1186893</v>
      </c>
      <c r="Q3525" s="30">
        <f t="shared" si="268"/>
        <v>0</v>
      </c>
    </row>
    <row r="3526" spans="1:17" hidden="1" x14ac:dyDescent="0.3">
      <c r="A3526" s="21">
        <v>25043</v>
      </c>
      <c r="B3526" s="22" t="s">
        <v>3937</v>
      </c>
      <c r="C3526" s="22" t="s">
        <v>1333</v>
      </c>
      <c r="D3526" s="27" t="s">
        <v>3921</v>
      </c>
      <c r="E3526" s="24" t="s">
        <v>42</v>
      </c>
      <c r="F3526" s="25" t="s">
        <v>1359</v>
      </c>
      <c r="G3526" s="22" t="s">
        <v>43</v>
      </c>
      <c r="H3526" s="26">
        <v>2995510</v>
      </c>
      <c r="I3526" s="28"/>
      <c r="J3526" s="26">
        <v>239641</v>
      </c>
      <c r="K3526" s="26">
        <v>3235151</v>
      </c>
      <c r="L3526" s="22" t="s">
        <v>1336</v>
      </c>
      <c r="M3526" s="22"/>
      <c r="N3526">
        <f t="shared" ref="N3526:N3589" si="269">+B3526*1</f>
        <v>16493</v>
      </c>
      <c r="O3526">
        <f>+VLOOKUP(N3526,'Thanh toán '!O$8:P$8099,2,0)</f>
        <v>3235151</v>
      </c>
      <c r="P3526">
        <f t="shared" ref="P3526:P3589" si="270">+O3526</f>
        <v>3235151</v>
      </c>
      <c r="Q3526" s="30">
        <f t="shared" si="268"/>
        <v>0</v>
      </c>
    </row>
    <row r="3527" spans="1:17" hidden="1" x14ac:dyDescent="0.3">
      <c r="A3527" s="21">
        <v>25044</v>
      </c>
      <c r="B3527" s="22" t="s">
        <v>3938</v>
      </c>
      <c r="C3527" s="22" t="s">
        <v>1333</v>
      </c>
      <c r="D3527" s="27" t="s">
        <v>3921</v>
      </c>
      <c r="E3527" s="24" t="s">
        <v>38</v>
      </c>
      <c r="F3527" s="25" t="s">
        <v>1348</v>
      </c>
      <c r="G3527" s="22" t="s">
        <v>39</v>
      </c>
      <c r="H3527" s="26">
        <v>553467</v>
      </c>
      <c r="I3527" s="28"/>
      <c r="J3527" s="26">
        <v>44277</v>
      </c>
      <c r="K3527" s="26">
        <v>597744</v>
      </c>
      <c r="L3527" s="22" t="s">
        <v>1336</v>
      </c>
      <c r="M3527" s="22"/>
      <c r="N3527">
        <f t="shared" si="269"/>
        <v>16494</v>
      </c>
      <c r="O3527">
        <f>+VLOOKUP(N3527,'Thanh toán '!O$8:P$8099,2,0)</f>
        <v>597744</v>
      </c>
      <c r="P3527">
        <f t="shared" si="270"/>
        <v>597744</v>
      </c>
      <c r="Q3527" s="30">
        <f t="shared" si="268"/>
        <v>0</v>
      </c>
    </row>
    <row r="3528" spans="1:17" hidden="1" x14ac:dyDescent="0.3">
      <c r="A3528" s="21">
        <v>25045</v>
      </c>
      <c r="B3528" s="22" t="s">
        <v>3939</v>
      </c>
      <c r="C3528" s="22" t="s">
        <v>1333</v>
      </c>
      <c r="D3528" s="27" t="s">
        <v>3921</v>
      </c>
      <c r="E3528" s="24" t="s">
        <v>164</v>
      </c>
      <c r="F3528" s="25" t="s">
        <v>1506</v>
      </c>
      <c r="G3528" s="22" t="s">
        <v>165</v>
      </c>
      <c r="H3528" s="26">
        <v>1236130</v>
      </c>
      <c r="I3528" s="28"/>
      <c r="J3528" s="26">
        <v>98890</v>
      </c>
      <c r="K3528" s="26">
        <v>1335020</v>
      </c>
      <c r="L3528" s="22" t="s">
        <v>1336</v>
      </c>
      <c r="M3528" s="22"/>
      <c r="N3528">
        <f t="shared" si="269"/>
        <v>16495</v>
      </c>
      <c r="O3528">
        <f>+VLOOKUP(N3528,'Thanh toán '!O$8:P$8099,2,0)</f>
        <v>1335020</v>
      </c>
      <c r="P3528">
        <f t="shared" si="270"/>
        <v>1335020</v>
      </c>
      <c r="Q3528" s="30">
        <f t="shared" si="268"/>
        <v>0</v>
      </c>
    </row>
    <row r="3529" spans="1:17" hidden="1" x14ac:dyDescent="0.3">
      <c r="A3529" s="21">
        <v>25047</v>
      </c>
      <c r="B3529" s="22" t="s">
        <v>3940</v>
      </c>
      <c r="C3529" s="22" t="s">
        <v>1333</v>
      </c>
      <c r="D3529" s="27" t="s">
        <v>3921</v>
      </c>
      <c r="E3529" s="24" t="s">
        <v>38</v>
      </c>
      <c r="F3529" s="25" t="s">
        <v>1348</v>
      </c>
      <c r="G3529" s="22" t="s">
        <v>39</v>
      </c>
      <c r="H3529" s="26">
        <v>467600</v>
      </c>
      <c r="I3529" s="28"/>
      <c r="J3529" s="26">
        <v>37408</v>
      </c>
      <c r="K3529" s="26">
        <v>505008</v>
      </c>
      <c r="L3529" s="22" t="s">
        <v>1336</v>
      </c>
      <c r="M3529" s="22"/>
      <c r="N3529">
        <f t="shared" si="269"/>
        <v>16497</v>
      </c>
      <c r="O3529">
        <f>+VLOOKUP(N3529,'Thanh toán '!O$8:P$8099,2,0)</f>
        <v>505008</v>
      </c>
      <c r="P3529">
        <f t="shared" si="270"/>
        <v>505008</v>
      </c>
      <c r="Q3529" s="30">
        <f t="shared" si="268"/>
        <v>0</v>
      </c>
    </row>
    <row r="3530" spans="1:17" hidden="1" x14ac:dyDescent="0.3">
      <c r="A3530" s="21">
        <v>25048</v>
      </c>
      <c r="B3530" s="22" t="s">
        <v>3941</v>
      </c>
      <c r="C3530" s="22" t="s">
        <v>1333</v>
      </c>
      <c r="D3530" s="27" t="s">
        <v>3921</v>
      </c>
      <c r="E3530" s="24" t="s">
        <v>38</v>
      </c>
      <c r="F3530" s="25" t="s">
        <v>1348</v>
      </c>
      <c r="G3530" s="22" t="s">
        <v>39</v>
      </c>
      <c r="H3530" s="26">
        <v>555290</v>
      </c>
      <c r="I3530" s="28"/>
      <c r="J3530" s="26">
        <v>44423</v>
      </c>
      <c r="K3530" s="26">
        <v>599713</v>
      </c>
      <c r="L3530" s="22" t="s">
        <v>1336</v>
      </c>
      <c r="M3530" s="22"/>
      <c r="N3530">
        <f t="shared" si="269"/>
        <v>16498</v>
      </c>
      <c r="O3530">
        <f>+VLOOKUP(N3530,'Thanh toán '!O$8:P$8099,2,0)</f>
        <v>599713</v>
      </c>
      <c r="P3530">
        <f t="shared" si="270"/>
        <v>599713</v>
      </c>
      <c r="Q3530" s="30">
        <f t="shared" si="268"/>
        <v>0</v>
      </c>
    </row>
    <row r="3531" spans="1:17" hidden="1" x14ac:dyDescent="0.3">
      <c r="A3531" s="21">
        <v>25049</v>
      </c>
      <c r="B3531" s="22" t="s">
        <v>3942</v>
      </c>
      <c r="C3531" s="22" t="s">
        <v>1333</v>
      </c>
      <c r="D3531" s="27" t="s">
        <v>3921</v>
      </c>
      <c r="E3531" s="24" t="s">
        <v>38</v>
      </c>
      <c r="F3531" s="25" t="s">
        <v>1348</v>
      </c>
      <c r="G3531" s="22" t="s">
        <v>39</v>
      </c>
      <c r="H3531" s="26">
        <v>211422</v>
      </c>
      <c r="I3531" s="28"/>
      <c r="J3531" s="26">
        <v>16914</v>
      </c>
      <c r="K3531" s="26">
        <v>228336</v>
      </c>
      <c r="L3531" s="22" t="s">
        <v>1336</v>
      </c>
      <c r="M3531" s="22"/>
      <c r="N3531">
        <f t="shared" si="269"/>
        <v>16499</v>
      </c>
      <c r="O3531">
        <f>+VLOOKUP(N3531,'Thanh toán '!O$8:P$8099,2,0)</f>
        <v>228336</v>
      </c>
      <c r="P3531">
        <f t="shared" si="270"/>
        <v>228336</v>
      </c>
      <c r="Q3531" s="30">
        <f t="shared" si="268"/>
        <v>0</v>
      </c>
    </row>
    <row r="3532" spans="1:17" ht="26.3" hidden="1" x14ac:dyDescent="0.3">
      <c r="A3532" s="21">
        <v>25050</v>
      </c>
      <c r="B3532" s="22" t="s">
        <v>3943</v>
      </c>
      <c r="C3532" s="22" t="s">
        <v>1333</v>
      </c>
      <c r="D3532" s="27" t="s">
        <v>3921</v>
      </c>
      <c r="E3532" s="24" t="s">
        <v>203</v>
      </c>
      <c r="F3532" s="25" t="s">
        <v>1562</v>
      </c>
      <c r="G3532" s="22" t="s">
        <v>204</v>
      </c>
      <c r="H3532" s="26">
        <v>2451786</v>
      </c>
      <c r="I3532" s="28"/>
      <c r="J3532" s="26">
        <v>196143</v>
      </c>
      <c r="K3532" s="26">
        <v>2647929</v>
      </c>
      <c r="L3532" s="22" t="s">
        <v>1336</v>
      </c>
      <c r="M3532" s="22"/>
      <c r="N3532">
        <f t="shared" si="269"/>
        <v>16500</v>
      </c>
      <c r="O3532">
        <f>+VLOOKUP(N3532,'Thanh toán '!O$8:P$8099,2,0)</f>
        <v>2647929</v>
      </c>
      <c r="P3532">
        <f t="shared" si="270"/>
        <v>2647929</v>
      </c>
      <c r="Q3532" s="30">
        <f t="shared" si="268"/>
        <v>0</v>
      </c>
    </row>
    <row r="3533" spans="1:17" ht="26.3" hidden="1" x14ac:dyDescent="0.3">
      <c r="A3533" s="21">
        <v>25051</v>
      </c>
      <c r="B3533" s="22" t="s">
        <v>3944</v>
      </c>
      <c r="C3533" s="22" t="s">
        <v>1333</v>
      </c>
      <c r="D3533" s="27" t="s">
        <v>3921</v>
      </c>
      <c r="E3533" s="24" t="s">
        <v>23</v>
      </c>
      <c r="F3533" s="25" t="s">
        <v>1342</v>
      </c>
      <c r="G3533" s="22" t="s">
        <v>24</v>
      </c>
      <c r="H3533" s="26">
        <v>1393648</v>
      </c>
      <c r="I3533" s="28"/>
      <c r="J3533" s="26">
        <v>111492</v>
      </c>
      <c r="K3533" s="26">
        <v>1505140</v>
      </c>
      <c r="L3533" s="22" t="s">
        <v>1336</v>
      </c>
      <c r="M3533" s="22"/>
      <c r="N3533">
        <f t="shared" si="269"/>
        <v>16501</v>
      </c>
      <c r="O3533">
        <f>+VLOOKUP(N3533,'Thanh toán '!O$8:P$8099,2,0)</f>
        <v>1505140</v>
      </c>
      <c r="P3533">
        <f t="shared" si="270"/>
        <v>1505140</v>
      </c>
      <c r="Q3533" s="30">
        <f t="shared" si="268"/>
        <v>0</v>
      </c>
    </row>
    <row r="3534" spans="1:17" ht="26.3" hidden="1" x14ac:dyDescent="0.3">
      <c r="A3534" s="21">
        <v>25052</v>
      </c>
      <c r="B3534" s="22" t="s">
        <v>3945</v>
      </c>
      <c r="C3534" s="22" t="s">
        <v>1333</v>
      </c>
      <c r="D3534" s="27" t="s">
        <v>3921</v>
      </c>
      <c r="E3534" s="24" t="s">
        <v>71</v>
      </c>
      <c r="F3534" s="25" t="s">
        <v>1427</v>
      </c>
      <c r="G3534" s="22" t="s">
        <v>72</v>
      </c>
      <c r="H3534" s="26">
        <v>1086473</v>
      </c>
      <c r="I3534" s="28"/>
      <c r="J3534" s="26">
        <v>86918</v>
      </c>
      <c r="K3534" s="26">
        <v>1173391</v>
      </c>
      <c r="L3534" s="22" t="s">
        <v>1336</v>
      </c>
      <c r="M3534" s="22"/>
      <c r="N3534">
        <f t="shared" si="269"/>
        <v>16502</v>
      </c>
      <c r="O3534">
        <f>+VLOOKUP(N3534,'Thanh toán '!O$8:P$8099,2,0)</f>
        <v>1173391</v>
      </c>
      <c r="P3534">
        <f t="shared" si="270"/>
        <v>1173391</v>
      </c>
      <c r="Q3534" s="30">
        <f t="shared" si="268"/>
        <v>0</v>
      </c>
    </row>
    <row r="3535" spans="1:17" ht="26.3" hidden="1" x14ac:dyDescent="0.3">
      <c r="A3535" s="21">
        <v>25053</v>
      </c>
      <c r="B3535" s="22" t="s">
        <v>3946</v>
      </c>
      <c r="C3535" s="22" t="s">
        <v>1333</v>
      </c>
      <c r="D3535" s="27" t="s">
        <v>3921</v>
      </c>
      <c r="E3535" s="24" t="s">
        <v>71</v>
      </c>
      <c r="F3535" s="25" t="s">
        <v>1427</v>
      </c>
      <c r="G3535" s="22" t="s">
        <v>72</v>
      </c>
      <c r="H3535" s="26">
        <v>1156540</v>
      </c>
      <c r="I3535" s="28"/>
      <c r="J3535" s="26">
        <v>92523</v>
      </c>
      <c r="K3535" s="26">
        <v>1249063</v>
      </c>
      <c r="L3535" s="22" t="s">
        <v>1336</v>
      </c>
      <c r="M3535" s="22"/>
      <c r="N3535">
        <f t="shared" si="269"/>
        <v>16503</v>
      </c>
      <c r="O3535">
        <f>+VLOOKUP(N3535,'Thanh toán '!O$8:P$8099,2,0)</f>
        <v>1249063</v>
      </c>
      <c r="P3535">
        <f t="shared" si="270"/>
        <v>1249063</v>
      </c>
      <c r="Q3535" s="30">
        <f t="shared" si="268"/>
        <v>0</v>
      </c>
    </row>
    <row r="3536" spans="1:17" hidden="1" x14ac:dyDescent="0.3">
      <c r="A3536" s="21">
        <v>25054</v>
      </c>
      <c r="B3536" s="22" t="s">
        <v>3947</v>
      </c>
      <c r="C3536" s="22" t="s">
        <v>1333</v>
      </c>
      <c r="D3536" s="27" t="s">
        <v>3921</v>
      </c>
      <c r="E3536" s="24" t="s">
        <v>548</v>
      </c>
      <c r="F3536" s="25" t="s">
        <v>1531</v>
      </c>
      <c r="G3536" s="22" t="s">
        <v>549</v>
      </c>
      <c r="H3536" s="26">
        <v>1408026</v>
      </c>
      <c r="I3536" s="28"/>
      <c r="J3536" s="26">
        <v>112642</v>
      </c>
      <c r="K3536" s="26">
        <v>1520668</v>
      </c>
      <c r="L3536" s="22" t="s">
        <v>1336</v>
      </c>
      <c r="M3536" s="22"/>
      <c r="N3536">
        <f t="shared" si="269"/>
        <v>16504</v>
      </c>
      <c r="O3536">
        <f>+VLOOKUP(N3536,'Thanh toán '!O$8:P$8099,2,0)</f>
        <v>1520668</v>
      </c>
      <c r="P3536">
        <f t="shared" si="270"/>
        <v>1520668</v>
      </c>
      <c r="Q3536" s="30">
        <f t="shared" si="268"/>
        <v>0</v>
      </c>
    </row>
    <row r="3537" spans="1:17" hidden="1" x14ac:dyDescent="0.3">
      <c r="A3537" s="21">
        <v>25055</v>
      </c>
      <c r="B3537" s="22" t="s">
        <v>3948</v>
      </c>
      <c r="C3537" s="22" t="s">
        <v>1333</v>
      </c>
      <c r="D3537" s="27" t="s">
        <v>3921</v>
      </c>
      <c r="E3537" s="24" t="s">
        <v>170</v>
      </c>
      <c r="F3537" s="25" t="s">
        <v>2801</v>
      </c>
      <c r="G3537" s="22" t="s">
        <v>171</v>
      </c>
      <c r="H3537" s="26">
        <v>2346710</v>
      </c>
      <c r="I3537" s="28"/>
      <c r="J3537" s="26">
        <v>187737</v>
      </c>
      <c r="K3537" s="26">
        <v>2534447</v>
      </c>
      <c r="L3537" s="22" t="s">
        <v>1336</v>
      </c>
      <c r="M3537" s="22"/>
      <c r="N3537">
        <f t="shared" si="269"/>
        <v>16505</v>
      </c>
      <c r="O3537">
        <f>+VLOOKUP(N3537,'Thanh toán '!O$8:P$8099,2,0)</f>
        <v>2534447</v>
      </c>
      <c r="P3537">
        <f t="shared" si="270"/>
        <v>2534447</v>
      </c>
      <c r="Q3537" s="30">
        <f t="shared" si="268"/>
        <v>0</v>
      </c>
    </row>
    <row r="3538" spans="1:17" ht="26.3" hidden="1" x14ac:dyDescent="0.3">
      <c r="A3538" s="21">
        <v>25056</v>
      </c>
      <c r="B3538" s="22" t="s">
        <v>3949</v>
      </c>
      <c r="C3538" s="22" t="s">
        <v>1333</v>
      </c>
      <c r="D3538" s="27" t="s">
        <v>3921</v>
      </c>
      <c r="E3538" s="24" t="s">
        <v>271</v>
      </c>
      <c r="F3538" s="25" t="s">
        <v>1425</v>
      </c>
      <c r="G3538" s="22" t="s">
        <v>272</v>
      </c>
      <c r="H3538" s="26">
        <v>2159660</v>
      </c>
      <c r="I3538" s="28"/>
      <c r="J3538" s="26">
        <v>172773</v>
      </c>
      <c r="K3538" s="26">
        <v>2332433</v>
      </c>
      <c r="L3538" s="22" t="s">
        <v>1336</v>
      </c>
      <c r="M3538" s="22"/>
      <c r="N3538">
        <f t="shared" si="269"/>
        <v>16506</v>
      </c>
      <c r="O3538">
        <f>+VLOOKUP(N3538,'Thanh toán '!O$8:P$8099,2,0)</f>
        <v>2332433</v>
      </c>
      <c r="P3538">
        <f t="shared" si="270"/>
        <v>2332433</v>
      </c>
      <c r="Q3538" s="30">
        <f t="shared" si="268"/>
        <v>0</v>
      </c>
    </row>
    <row r="3539" spans="1:17" ht="26.3" hidden="1" x14ac:dyDescent="0.3">
      <c r="A3539" s="21">
        <v>25057</v>
      </c>
      <c r="B3539" s="22" t="s">
        <v>3950</v>
      </c>
      <c r="C3539" s="22" t="s">
        <v>1333</v>
      </c>
      <c r="D3539" s="27" t="s">
        <v>3921</v>
      </c>
      <c r="E3539" s="24" t="s">
        <v>62</v>
      </c>
      <c r="F3539" s="25" t="s">
        <v>1629</v>
      </c>
      <c r="G3539" s="22" t="s">
        <v>63</v>
      </c>
      <c r="H3539" s="26">
        <v>1844890</v>
      </c>
      <c r="I3539" s="28"/>
      <c r="J3539" s="26">
        <v>147591</v>
      </c>
      <c r="K3539" s="26">
        <v>1992481</v>
      </c>
      <c r="L3539" s="22" t="s">
        <v>1336</v>
      </c>
      <c r="M3539" s="22"/>
      <c r="N3539">
        <f t="shared" si="269"/>
        <v>16507</v>
      </c>
      <c r="O3539">
        <f>+VLOOKUP(N3539,'Thanh toán '!O$8:P$8099,2,0)</f>
        <v>1992481</v>
      </c>
      <c r="P3539">
        <f t="shared" si="270"/>
        <v>1992481</v>
      </c>
      <c r="Q3539" s="30">
        <f t="shared" si="268"/>
        <v>0</v>
      </c>
    </row>
    <row r="3540" spans="1:17" ht="26.3" hidden="1" x14ac:dyDescent="0.3">
      <c r="A3540" s="21">
        <v>25058</v>
      </c>
      <c r="B3540" s="22" t="s">
        <v>3951</v>
      </c>
      <c r="C3540" s="22" t="s">
        <v>1333</v>
      </c>
      <c r="D3540" s="27" t="s">
        <v>3921</v>
      </c>
      <c r="E3540" s="24" t="s">
        <v>2427</v>
      </c>
      <c r="F3540" s="25" t="s">
        <v>2428</v>
      </c>
      <c r="G3540" s="22" t="s">
        <v>2429</v>
      </c>
      <c r="H3540" s="26">
        <v>626280</v>
      </c>
      <c r="I3540" s="28"/>
      <c r="J3540" s="26">
        <v>50102</v>
      </c>
      <c r="K3540" s="26">
        <v>676382</v>
      </c>
      <c r="L3540" s="22" t="s">
        <v>1336</v>
      </c>
      <c r="M3540" s="22"/>
      <c r="N3540">
        <f t="shared" si="269"/>
        <v>16508</v>
      </c>
      <c r="O3540">
        <f>+VLOOKUP(N3540,'Thanh toán '!O$8:P$8099,2,0)</f>
        <v>676382</v>
      </c>
      <c r="P3540">
        <f t="shared" si="270"/>
        <v>676382</v>
      </c>
      <c r="Q3540" s="30">
        <f t="shared" si="268"/>
        <v>0</v>
      </c>
    </row>
    <row r="3541" spans="1:17" ht="26.3" hidden="1" x14ac:dyDescent="0.3">
      <c r="A3541" s="21">
        <v>25059</v>
      </c>
      <c r="B3541" s="22" t="s">
        <v>3952</v>
      </c>
      <c r="C3541" s="22" t="s">
        <v>1333</v>
      </c>
      <c r="D3541" s="27" t="s">
        <v>3921</v>
      </c>
      <c r="E3541" s="24" t="s">
        <v>71</v>
      </c>
      <c r="F3541" s="25" t="s">
        <v>1427</v>
      </c>
      <c r="G3541" s="22" t="s">
        <v>72</v>
      </c>
      <c r="H3541" s="26">
        <v>597155</v>
      </c>
      <c r="I3541" s="28"/>
      <c r="J3541" s="26">
        <v>47772</v>
      </c>
      <c r="K3541" s="26">
        <v>644927</v>
      </c>
      <c r="L3541" s="22" t="s">
        <v>1336</v>
      </c>
      <c r="M3541" s="22"/>
      <c r="N3541">
        <f t="shared" si="269"/>
        <v>16509</v>
      </c>
      <c r="O3541">
        <f>+VLOOKUP(N3541,'Thanh toán '!O$8:P$8099,2,0)</f>
        <v>644927</v>
      </c>
      <c r="P3541">
        <f t="shared" si="270"/>
        <v>644927</v>
      </c>
      <c r="Q3541" s="30">
        <f t="shared" si="268"/>
        <v>0</v>
      </c>
    </row>
    <row r="3542" spans="1:17" ht="26.3" hidden="1" x14ac:dyDescent="0.3">
      <c r="A3542" s="21">
        <v>25060</v>
      </c>
      <c r="B3542" s="22" t="s">
        <v>3953</v>
      </c>
      <c r="C3542" s="22" t="s">
        <v>1333</v>
      </c>
      <c r="D3542" s="27" t="s">
        <v>3921</v>
      </c>
      <c r="E3542" s="24" t="s">
        <v>71</v>
      </c>
      <c r="F3542" s="25" t="s">
        <v>1427</v>
      </c>
      <c r="G3542" s="22" t="s">
        <v>72</v>
      </c>
      <c r="H3542" s="26">
        <v>785290</v>
      </c>
      <c r="I3542" s="28"/>
      <c r="J3542" s="26">
        <v>62823</v>
      </c>
      <c r="K3542" s="26">
        <v>848113</v>
      </c>
      <c r="L3542" s="22" t="s">
        <v>1336</v>
      </c>
      <c r="M3542" s="22"/>
      <c r="N3542">
        <f t="shared" si="269"/>
        <v>16510</v>
      </c>
      <c r="O3542">
        <f>+VLOOKUP(N3542,'Thanh toán '!O$8:P$8099,2,0)</f>
        <v>848113</v>
      </c>
      <c r="P3542">
        <f t="shared" si="270"/>
        <v>848113</v>
      </c>
      <c r="Q3542" s="30">
        <f t="shared" ref="Q3542:Q3605" si="271">+O3542-K3542</f>
        <v>0</v>
      </c>
    </row>
    <row r="3543" spans="1:17" hidden="1" x14ac:dyDescent="0.3">
      <c r="A3543" s="21">
        <v>25087</v>
      </c>
      <c r="B3543" s="22" t="s">
        <v>3954</v>
      </c>
      <c r="C3543" s="22" t="s">
        <v>1333</v>
      </c>
      <c r="D3543" s="27" t="s">
        <v>3955</v>
      </c>
      <c r="E3543" s="24" t="s">
        <v>206</v>
      </c>
      <c r="F3543" s="25" t="s">
        <v>1390</v>
      </c>
      <c r="G3543" s="22" t="s">
        <v>207</v>
      </c>
      <c r="H3543" s="26">
        <v>3769860</v>
      </c>
      <c r="I3543" s="28"/>
      <c r="J3543" s="26">
        <v>301589</v>
      </c>
      <c r="K3543" s="26">
        <v>4071449</v>
      </c>
      <c r="L3543" s="22" t="s">
        <v>1336</v>
      </c>
      <c r="M3543" s="22"/>
      <c r="N3543">
        <f t="shared" si="269"/>
        <v>16538</v>
      </c>
      <c r="O3543">
        <f>+VLOOKUP(N3543,'Thanh toán '!O$8:P$8099,2,0)</f>
        <v>4071449</v>
      </c>
      <c r="P3543">
        <f t="shared" si="270"/>
        <v>4071449</v>
      </c>
      <c r="Q3543" s="30">
        <f t="shared" si="271"/>
        <v>0</v>
      </c>
    </row>
    <row r="3544" spans="1:17" ht="26.3" hidden="1" x14ac:dyDescent="0.3">
      <c r="A3544" s="21">
        <v>25088</v>
      </c>
      <c r="B3544" s="22" t="s">
        <v>3956</v>
      </c>
      <c r="C3544" s="22" t="s">
        <v>1333</v>
      </c>
      <c r="D3544" s="27" t="s">
        <v>3955</v>
      </c>
      <c r="E3544" s="24" t="s">
        <v>218</v>
      </c>
      <c r="F3544" s="25" t="s">
        <v>1667</v>
      </c>
      <c r="G3544" s="22" t="s">
        <v>219</v>
      </c>
      <c r="H3544" s="26">
        <v>1322056</v>
      </c>
      <c r="I3544" s="28"/>
      <c r="J3544" s="26">
        <v>105764</v>
      </c>
      <c r="K3544" s="26">
        <v>1427820</v>
      </c>
      <c r="L3544" s="22" t="s">
        <v>1336</v>
      </c>
      <c r="M3544" s="22"/>
      <c r="N3544">
        <f t="shared" si="269"/>
        <v>16539</v>
      </c>
      <c r="O3544">
        <f>+VLOOKUP(N3544,'Thanh toán '!O$8:P$8099,2,0)</f>
        <v>1427820</v>
      </c>
      <c r="P3544">
        <f t="shared" si="270"/>
        <v>1427820</v>
      </c>
      <c r="Q3544" s="30">
        <f t="shared" si="271"/>
        <v>0</v>
      </c>
    </row>
    <row r="3545" spans="1:17" ht="26.3" hidden="1" x14ac:dyDescent="0.3">
      <c r="A3545" s="21">
        <v>25090</v>
      </c>
      <c r="B3545" s="22" t="s">
        <v>3957</v>
      </c>
      <c r="C3545" s="22" t="s">
        <v>1333</v>
      </c>
      <c r="D3545" s="27" t="s">
        <v>3955</v>
      </c>
      <c r="E3545" s="24" t="s">
        <v>23</v>
      </c>
      <c r="F3545" s="25" t="s">
        <v>1342</v>
      </c>
      <c r="G3545" s="22" t="s">
        <v>24</v>
      </c>
      <c r="H3545" s="26">
        <v>1151311</v>
      </c>
      <c r="I3545" s="28"/>
      <c r="J3545" s="26">
        <v>92105</v>
      </c>
      <c r="K3545" s="26">
        <v>1243416</v>
      </c>
      <c r="L3545" s="22" t="s">
        <v>1336</v>
      </c>
      <c r="M3545" s="22"/>
      <c r="N3545">
        <f t="shared" si="269"/>
        <v>16542</v>
      </c>
      <c r="O3545">
        <f>+VLOOKUP(N3545,'Thanh toán '!O$8:P$8099,2,0)</f>
        <v>1243416</v>
      </c>
      <c r="P3545">
        <f t="shared" si="270"/>
        <v>1243416</v>
      </c>
      <c r="Q3545" s="30">
        <f t="shared" si="271"/>
        <v>0</v>
      </c>
    </row>
    <row r="3546" spans="1:17" hidden="1" x14ac:dyDescent="0.3">
      <c r="A3546" s="21">
        <v>25092</v>
      </c>
      <c r="B3546" s="22" t="s">
        <v>3958</v>
      </c>
      <c r="C3546" s="22" t="s">
        <v>1333</v>
      </c>
      <c r="D3546" s="27" t="s">
        <v>3955</v>
      </c>
      <c r="E3546" s="24" t="s">
        <v>38</v>
      </c>
      <c r="F3546" s="25" t="s">
        <v>1348</v>
      </c>
      <c r="G3546" s="22" t="s">
        <v>39</v>
      </c>
      <c r="H3546" s="26">
        <v>444232</v>
      </c>
      <c r="I3546" s="28"/>
      <c r="J3546" s="26">
        <v>35539</v>
      </c>
      <c r="K3546" s="26">
        <v>479771</v>
      </c>
      <c r="L3546" s="22" t="s">
        <v>1336</v>
      </c>
      <c r="M3546" s="22"/>
      <c r="N3546">
        <f t="shared" si="269"/>
        <v>16544</v>
      </c>
      <c r="O3546">
        <f>+VLOOKUP(N3546,'Thanh toán '!O$8:P$8099,2,0)</f>
        <v>479771</v>
      </c>
      <c r="P3546">
        <f t="shared" si="270"/>
        <v>479771</v>
      </c>
      <c r="Q3546" s="30">
        <f t="shared" si="271"/>
        <v>0</v>
      </c>
    </row>
    <row r="3547" spans="1:17" hidden="1" x14ac:dyDescent="0.3">
      <c r="A3547" s="21">
        <v>25093</v>
      </c>
      <c r="B3547" s="22" t="s">
        <v>3959</v>
      </c>
      <c r="C3547" s="22" t="s">
        <v>1333</v>
      </c>
      <c r="D3547" s="27" t="s">
        <v>3955</v>
      </c>
      <c r="E3547" s="24" t="s">
        <v>96</v>
      </c>
      <c r="F3547" s="25" t="s">
        <v>1385</v>
      </c>
      <c r="G3547" s="22" t="s">
        <v>97</v>
      </c>
      <c r="H3547" s="26">
        <v>2848530</v>
      </c>
      <c r="I3547" s="28"/>
      <c r="J3547" s="26">
        <v>227882</v>
      </c>
      <c r="K3547" s="26">
        <v>3076412</v>
      </c>
      <c r="L3547" s="22" t="s">
        <v>1336</v>
      </c>
      <c r="M3547" s="22"/>
      <c r="N3547">
        <f t="shared" si="269"/>
        <v>16545</v>
      </c>
      <c r="O3547">
        <f>+VLOOKUP(N3547,'Thanh toán '!O$8:P$8099,2,0)</f>
        <v>3076412</v>
      </c>
      <c r="P3547">
        <f t="shared" si="270"/>
        <v>3076412</v>
      </c>
      <c r="Q3547" s="30">
        <f t="shared" si="271"/>
        <v>0</v>
      </c>
    </row>
    <row r="3548" spans="1:17" hidden="1" x14ac:dyDescent="0.3">
      <c r="A3548" s="21">
        <v>25095</v>
      </c>
      <c r="B3548" s="22" t="s">
        <v>3960</v>
      </c>
      <c r="C3548" s="22" t="s">
        <v>1333</v>
      </c>
      <c r="D3548" s="27" t="s">
        <v>3955</v>
      </c>
      <c r="E3548" s="24" t="s">
        <v>38</v>
      </c>
      <c r="F3548" s="25" t="s">
        <v>1348</v>
      </c>
      <c r="G3548" s="22" t="s">
        <v>39</v>
      </c>
      <c r="H3548" s="26">
        <v>951239</v>
      </c>
      <c r="I3548" s="28"/>
      <c r="J3548" s="26">
        <v>76099</v>
      </c>
      <c r="K3548" s="26">
        <v>1027338</v>
      </c>
      <c r="L3548" s="22" t="s">
        <v>1336</v>
      </c>
      <c r="M3548" s="22"/>
      <c r="N3548">
        <f t="shared" si="269"/>
        <v>16547</v>
      </c>
      <c r="O3548">
        <f>+VLOOKUP(N3548,'Thanh toán '!O$8:P$8099,2,0)</f>
        <v>1027338</v>
      </c>
      <c r="P3548">
        <f t="shared" si="270"/>
        <v>1027338</v>
      </c>
      <c r="Q3548" s="30">
        <f t="shared" si="271"/>
        <v>0</v>
      </c>
    </row>
    <row r="3549" spans="1:17" hidden="1" x14ac:dyDescent="0.3">
      <c r="A3549" s="21">
        <v>25096</v>
      </c>
      <c r="B3549" s="22" t="s">
        <v>3961</v>
      </c>
      <c r="C3549" s="22" t="s">
        <v>1333</v>
      </c>
      <c r="D3549" s="27" t="s">
        <v>3955</v>
      </c>
      <c r="E3549" s="24" t="s">
        <v>38</v>
      </c>
      <c r="F3549" s="25" t="s">
        <v>1348</v>
      </c>
      <c r="G3549" s="22" t="s">
        <v>39</v>
      </c>
      <c r="H3549" s="26">
        <v>1787080</v>
      </c>
      <c r="I3549" s="28"/>
      <c r="J3549" s="26">
        <v>142966</v>
      </c>
      <c r="K3549" s="26">
        <v>1930046</v>
      </c>
      <c r="L3549" s="22" t="s">
        <v>1336</v>
      </c>
      <c r="M3549" s="22"/>
      <c r="N3549">
        <f t="shared" si="269"/>
        <v>16548</v>
      </c>
      <c r="O3549">
        <f>+VLOOKUP(N3549,'Thanh toán '!O$8:P$8099,2,0)</f>
        <v>1930046</v>
      </c>
      <c r="P3549">
        <f t="shared" si="270"/>
        <v>1930046</v>
      </c>
      <c r="Q3549" s="30">
        <f t="shared" si="271"/>
        <v>0</v>
      </c>
    </row>
    <row r="3550" spans="1:17" hidden="1" x14ac:dyDescent="0.3">
      <c r="A3550" s="21">
        <v>25097</v>
      </c>
      <c r="B3550" s="22" t="s">
        <v>3962</v>
      </c>
      <c r="C3550" s="22" t="s">
        <v>1333</v>
      </c>
      <c r="D3550" s="27" t="s">
        <v>3955</v>
      </c>
      <c r="E3550" s="24" t="s">
        <v>38</v>
      </c>
      <c r="F3550" s="25" t="s">
        <v>1348</v>
      </c>
      <c r="G3550" s="22" t="s">
        <v>39</v>
      </c>
      <c r="H3550" s="26">
        <v>1126155</v>
      </c>
      <c r="I3550" s="28"/>
      <c r="J3550" s="26">
        <v>90092</v>
      </c>
      <c r="K3550" s="26">
        <v>1216247</v>
      </c>
      <c r="L3550" s="22" t="s">
        <v>1336</v>
      </c>
      <c r="M3550" s="22"/>
      <c r="N3550">
        <f t="shared" si="269"/>
        <v>16549</v>
      </c>
      <c r="O3550">
        <f>+VLOOKUP(N3550,'Thanh toán '!O$8:P$8099,2,0)</f>
        <v>1216247</v>
      </c>
      <c r="P3550">
        <f t="shared" si="270"/>
        <v>1216247</v>
      </c>
      <c r="Q3550" s="30">
        <f t="shared" si="271"/>
        <v>0</v>
      </c>
    </row>
    <row r="3551" spans="1:17" hidden="1" x14ac:dyDescent="0.3">
      <c r="A3551" s="21">
        <v>25098</v>
      </c>
      <c r="B3551" s="22" t="s">
        <v>3963</v>
      </c>
      <c r="C3551" s="22" t="s">
        <v>1333</v>
      </c>
      <c r="D3551" s="27" t="s">
        <v>3955</v>
      </c>
      <c r="E3551" s="24" t="s">
        <v>38</v>
      </c>
      <c r="F3551" s="25" t="s">
        <v>1348</v>
      </c>
      <c r="G3551" s="22" t="s">
        <v>39</v>
      </c>
      <c r="H3551" s="26">
        <v>775583</v>
      </c>
      <c r="I3551" s="28"/>
      <c r="J3551" s="26">
        <v>62047</v>
      </c>
      <c r="K3551" s="26">
        <v>837630</v>
      </c>
      <c r="L3551" s="22" t="s">
        <v>1336</v>
      </c>
      <c r="M3551" s="22"/>
      <c r="N3551">
        <f t="shared" si="269"/>
        <v>16550</v>
      </c>
      <c r="O3551">
        <f>+VLOOKUP(N3551,'Thanh toán '!O$8:P$8099,2,0)</f>
        <v>837630</v>
      </c>
      <c r="P3551">
        <f t="shared" si="270"/>
        <v>837630</v>
      </c>
      <c r="Q3551" s="30">
        <f t="shared" si="271"/>
        <v>0</v>
      </c>
    </row>
    <row r="3552" spans="1:17" hidden="1" x14ac:dyDescent="0.3">
      <c r="A3552" s="21">
        <v>25099</v>
      </c>
      <c r="B3552" s="22" t="s">
        <v>3964</v>
      </c>
      <c r="C3552" s="22" t="s">
        <v>1333</v>
      </c>
      <c r="D3552" s="27" t="s">
        <v>3955</v>
      </c>
      <c r="E3552" s="24" t="s">
        <v>38</v>
      </c>
      <c r="F3552" s="25" t="s">
        <v>1348</v>
      </c>
      <c r="G3552" s="22" t="s">
        <v>39</v>
      </c>
      <c r="H3552" s="26">
        <v>367155</v>
      </c>
      <c r="I3552" s="28"/>
      <c r="J3552" s="26">
        <v>29372</v>
      </c>
      <c r="K3552" s="26">
        <v>396527</v>
      </c>
      <c r="L3552" s="22" t="s">
        <v>1336</v>
      </c>
      <c r="M3552" s="22"/>
      <c r="N3552">
        <f t="shared" si="269"/>
        <v>16551</v>
      </c>
      <c r="O3552">
        <f>+VLOOKUP(N3552,'Thanh toán '!O$8:P$8099,2,0)</f>
        <v>396527</v>
      </c>
      <c r="P3552">
        <f t="shared" si="270"/>
        <v>396527</v>
      </c>
      <c r="Q3552" s="30">
        <f t="shared" si="271"/>
        <v>0</v>
      </c>
    </row>
    <row r="3553" spans="1:17" hidden="1" x14ac:dyDescent="0.3">
      <c r="A3553" s="21">
        <v>25101</v>
      </c>
      <c r="B3553" s="22" t="s">
        <v>3965</v>
      </c>
      <c r="C3553" s="22" t="s">
        <v>1333</v>
      </c>
      <c r="D3553" s="27" t="s">
        <v>3955</v>
      </c>
      <c r="E3553" s="24" t="s">
        <v>38</v>
      </c>
      <c r="F3553" s="25" t="s">
        <v>1348</v>
      </c>
      <c r="G3553" s="22" t="s">
        <v>39</v>
      </c>
      <c r="H3553" s="26">
        <v>985220</v>
      </c>
      <c r="I3553" s="28"/>
      <c r="J3553" s="26">
        <v>78818</v>
      </c>
      <c r="K3553" s="26">
        <v>1064038</v>
      </c>
      <c r="L3553" s="22" t="s">
        <v>1336</v>
      </c>
      <c r="M3553" s="22"/>
      <c r="N3553">
        <f t="shared" si="269"/>
        <v>16553</v>
      </c>
      <c r="O3553">
        <f>+VLOOKUP(N3553,'Thanh toán '!O$8:P$8099,2,0)</f>
        <v>1064038</v>
      </c>
      <c r="P3553">
        <f t="shared" si="270"/>
        <v>1064038</v>
      </c>
      <c r="Q3553" s="30">
        <f t="shared" si="271"/>
        <v>0</v>
      </c>
    </row>
    <row r="3554" spans="1:17" hidden="1" x14ac:dyDescent="0.3">
      <c r="A3554" s="21">
        <v>25102</v>
      </c>
      <c r="B3554" s="22" t="s">
        <v>3966</v>
      </c>
      <c r="C3554" s="22" t="s">
        <v>1333</v>
      </c>
      <c r="D3554" s="27" t="s">
        <v>3955</v>
      </c>
      <c r="E3554" s="24" t="s">
        <v>32</v>
      </c>
      <c r="F3554" s="25" t="s">
        <v>1335</v>
      </c>
      <c r="G3554" s="22" t="s">
        <v>33</v>
      </c>
      <c r="H3554" s="26">
        <v>1612400</v>
      </c>
      <c r="I3554" s="28"/>
      <c r="J3554" s="26">
        <v>128992</v>
      </c>
      <c r="K3554" s="26">
        <v>1741392</v>
      </c>
      <c r="L3554" s="22" t="s">
        <v>1336</v>
      </c>
      <c r="M3554" s="22"/>
      <c r="N3554">
        <f t="shared" si="269"/>
        <v>16554</v>
      </c>
      <c r="O3554">
        <f>+VLOOKUP(N3554,'Thanh toán '!O$8:P$8099,2,0)</f>
        <v>1741392</v>
      </c>
      <c r="P3554">
        <f t="shared" si="270"/>
        <v>1741392</v>
      </c>
      <c r="Q3554" s="30">
        <f t="shared" si="271"/>
        <v>0</v>
      </c>
    </row>
    <row r="3555" spans="1:17" hidden="1" x14ac:dyDescent="0.3">
      <c r="A3555" s="21">
        <v>25105</v>
      </c>
      <c r="B3555" s="22" t="s">
        <v>3967</v>
      </c>
      <c r="C3555" s="22" t="s">
        <v>1333</v>
      </c>
      <c r="D3555" s="27" t="s">
        <v>3955</v>
      </c>
      <c r="E3555" s="24" t="s">
        <v>38</v>
      </c>
      <c r="F3555" s="25" t="s">
        <v>1348</v>
      </c>
      <c r="G3555" s="22" t="s">
        <v>39</v>
      </c>
      <c r="H3555" s="26">
        <v>471203</v>
      </c>
      <c r="I3555" s="28"/>
      <c r="J3555" s="26">
        <v>37696</v>
      </c>
      <c r="K3555" s="26">
        <v>508899</v>
      </c>
      <c r="L3555" s="22" t="s">
        <v>1336</v>
      </c>
      <c r="M3555" s="22"/>
      <c r="N3555">
        <f t="shared" si="269"/>
        <v>16557</v>
      </c>
      <c r="O3555">
        <f>+VLOOKUP(N3555,'Thanh toán '!O$8:P$8099,2,0)</f>
        <v>508899</v>
      </c>
      <c r="P3555">
        <f t="shared" si="270"/>
        <v>508899</v>
      </c>
      <c r="Q3555" s="30">
        <f t="shared" si="271"/>
        <v>0</v>
      </c>
    </row>
    <row r="3556" spans="1:17" hidden="1" x14ac:dyDescent="0.3">
      <c r="A3556" s="21">
        <v>25107</v>
      </c>
      <c r="B3556" s="22" t="s">
        <v>3968</v>
      </c>
      <c r="C3556" s="22" t="s">
        <v>1333</v>
      </c>
      <c r="D3556" s="27" t="s">
        <v>3955</v>
      </c>
      <c r="E3556" s="24" t="s">
        <v>38</v>
      </c>
      <c r="F3556" s="25" t="s">
        <v>1348</v>
      </c>
      <c r="G3556" s="22" t="s">
        <v>39</v>
      </c>
      <c r="H3556" s="26">
        <v>422844</v>
      </c>
      <c r="I3556" s="28"/>
      <c r="J3556" s="26">
        <v>33828</v>
      </c>
      <c r="K3556" s="26">
        <v>456672</v>
      </c>
      <c r="L3556" s="22" t="s">
        <v>1336</v>
      </c>
      <c r="M3556" s="22"/>
      <c r="N3556">
        <f t="shared" si="269"/>
        <v>16559</v>
      </c>
      <c r="O3556">
        <f>+VLOOKUP(N3556,'Thanh toán '!O$8:P$8099,2,0)</f>
        <v>456672</v>
      </c>
      <c r="P3556">
        <f t="shared" si="270"/>
        <v>456672</v>
      </c>
      <c r="Q3556" s="30">
        <f t="shared" si="271"/>
        <v>0</v>
      </c>
    </row>
    <row r="3557" spans="1:17" hidden="1" x14ac:dyDescent="0.3">
      <c r="A3557" s="21">
        <v>25109</v>
      </c>
      <c r="B3557" s="22" t="s">
        <v>3969</v>
      </c>
      <c r="C3557" s="22" t="s">
        <v>1333</v>
      </c>
      <c r="D3557" s="27" t="s">
        <v>3955</v>
      </c>
      <c r="E3557" s="24" t="s">
        <v>38</v>
      </c>
      <c r="F3557" s="25" t="s">
        <v>1348</v>
      </c>
      <c r="G3557" s="22" t="s">
        <v>39</v>
      </c>
      <c r="H3557" s="26">
        <v>1558349</v>
      </c>
      <c r="I3557" s="28"/>
      <c r="J3557" s="26">
        <v>124668</v>
      </c>
      <c r="K3557" s="26">
        <v>1683017</v>
      </c>
      <c r="L3557" s="22" t="s">
        <v>1336</v>
      </c>
      <c r="M3557" s="22"/>
      <c r="N3557">
        <f t="shared" si="269"/>
        <v>16561</v>
      </c>
      <c r="O3557">
        <f>+VLOOKUP(N3557,'Thanh toán '!O$8:P$8099,2,0)</f>
        <v>1683017</v>
      </c>
      <c r="P3557">
        <f t="shared" si="270"/>
        <v>1683017</v>
      </c>
      <c r="Q3557" s="30">
        <f t="shared" si="271"/>
        <v>0</v>
      </c>
    </row>
    <row r="3558" spans="1:17" hidden="1" x14ac:dyDescent="0.3">
      <c r="A3558" s="21">
        <v>25110</v>
      </c>
      <c r="B3558" s="22" t="s">
        <v>3970</v>
      </c>
      <c r="C3558" s="22" t="s">
        <v>1333</v>
      </c>
      <c r="D3558" s="27" t="s">
        <v>3955</v>
      </c>
      <c r="E3558" s="24" t="s">
        <v>38</v>
      </c>
      <c r="F3558" s="25" t="s">
        <v>1348</v>
      </c>
      <c r="G3558" s="22" t="s">
        <v>39</v>
      </c>
      <c r="H3558" s="26">
        <v>1390045</v>
      </c>
      <c r="I3558" s="28"/>
      <c r="J3558" s="26">
        <v>111204</v>
      </c>
      <c r="K3558" s="26">
        <v>1501249</v>
      </c>
      <c r="L3558" s="22" t="s">
        <v>1336</v>
      </c>
      <c r="M3558" s="22"/>
      <c r="N3558">
        <f t="shared" si="269"/>
        <v>16562</v>
      </c>
      <c r="O3558">
        <f>+VLOOKUP(N3558,'Thanh toán '!O$8:P$8099,2,0)</f>
        <v>1501249</v>
      </c>
      <c r="P3558">
        <f t="shared" si="270"/>
        <v>1501249</v>
      </c>
      <c r="Q3558" s="30">
        <f t="shared" si="271"/>
        <v>0</v>
      </c>
    </row>
    <row r="3559" spans="1:17" hidden="1" x14ac:dyDescent="0.3">
      <c r="A3559" s="21">
        <v>25111</v>
      </c>
      <c r="B3559" s="22" t="s">
        <v>3971</v>
      </c>
      <c r="C3559" s="22" t="s">
        <v>1333</v>
      </c>
      <c r="D3559" s="27" t="s">
        <v>3955</v>
      </c>
      <c r="E3559" s="24" t="s">
        <v>38</v>
      </c>
      <c r="F3559" s="25" t="s">
        <v>1348</v>
      </c>
      <c r="G3559" s="22" t="s">
        <v>39</v>
      </c>
      <c r="H3559" s="26">
        <v>775583</v>
      </c>
      <c r="I3559" s="28"/>
      <c r="J3559" s="26">
        <v>62047</v>
      </c>
      <c r="K3559" s="26">
        <v>837630</v>
      </c>
      <c r="L3559" s="22" t="s">
        <v>1336</v>
      </c>
      <c r="M3559" s="22"/>
      <c r="N3559">
        <f t="shared" si="269"/>
        <v>16563</v>
      </c>
      <c r="O3559">
        <f>+VLOOKUP(N3559,'Thanh toán '!O$8:P$8099,2,0)</f>
        <v>837630</v>
      </c>
      <c r="P3559">
        <f t="shared" si="270"/>
        <v>837630</v>
      </c>
      <c r="Q3559" s="30">
        <f t="shared" si="271"/>
        <v>0</v>
      </c>
    </row>
    <row r="3560" spans="1:17" hidden="1" x14ac:dyDescent="0.3">
      <c r="A3560" s="21">
        <v>25112</v>
      </c>
      <c r="B3560" s="22" t="s">
        <v>3972</v>
      </c>
      <c r="C3560" s="22" t="s">
        <v>1333</v>
      </c>
      <c r="D3560" s="27" t="s">
        <v>3955</v>
      </c>
      <c r="E3560" s="24" t="s">
        <v>38</v>
      </c>
      <c r="F3560" s="25" t="s">
        <v>1348</v>
      </c>
      <c r="G3560" s="22" t="s">
        <v>39</v>
      </c>
      <c r="H3560" s="26">
        <v>553467</v>
      </c>
      <c r="I3560" s="28"/>
      <c r="J3560" s="26">
        <v>44277</v>
      </c>
      <c r="K3560" s="26">
        <v>597744</v>
      </c>
      <c r="L3560" s="22" t="s">
        <v>1336</v>
      </c>
      <c r="M3560" s="22"/>
      <c r="N3560">
        <f t="shared" si="269"/>
        <v>16564</v>
      </c>
      <c r="O3560">
        <f>+VLOOKUP(N3560,'Thanh toán '!O$8:P$8099,2,0)</f>
        <v>597744</v>
      </c>
      <c r="P3560">
        <f t="shared" si="270"/>
        <v>597744</v>
      </c>
      <c r="Q3560" s="30">
        <f t="shared" si="271"/>
        <v>0</v>
      </c>
    </row>
    <row r="3561" spans="1:17" hidden="1" x14ac:dyDescent="0.3">
      <c r="A3561" s="21">
        <v>25113</v>
      </c>
      <c r="B3561" s="22" t="s">
        <v>3973</v>
      </c>
      <c r="C3561" s="22" t="s">
        <v>1333</v>
      </c>
      <c r="D3561" s="27" t="s">
        <v>3955</v>
      </c>
      <c r="E3561" s="24" t="s">
        <v>38</v>
      </c>
      <c r="F3561" s="25" t="s">
        <v>1348</v>
      </c>
      <c r="G3561" s="22" t="s">
        <v>39</v>
      </c>
      <c r="H3561" s="26">
        <v>816894</v>
      </c>
      <c r="I3561" s="28"/>
      <c r="J3561" s="26">
        <v>65352</v>
      </c>
      <c r="K3561" s="26">
        <v>882246</v>
      </c>
      <c r="L3561" s="22" t="s">
        <v>1336</v>
      </c>
      <c r="M3561" s="22"/>
      <c r="N3561">
        <f t="shared" si="269"/>
        <v>16565</v>
      </c>
      <c r="O3561">
        <f>+VLOOKUP(N3561,'Thanh toán '!O$8:P$8099,2,0)</f>
        <v>882246</v>
      </c>
      <c r="P3561">
        <f t="shared" si="270"/>
        <v>882246</v>
      </c>
      <c r="Q3561" s="30">
        <f t="shared" si="271"/>
        <v>0</v>
      </c>
    </row>
    <row r="3562" spans="1:17" ht="26.3" hidden="1" x14ac:dyDescent="0.3">
      <c r="A3562" s="21">
        <v>25114</v>
      </c>
      <c r="B3562" s="22" t="s">
        <v>3974</v>
      </c>
      <c r="C3562" s="22" t="s">
        <v>1333</v>
      </c>
      <c r="D3562" s="27" t="s">
        <v>3955</v>
      </c>
      <c r="E3562" s="24" t="s">
        <v>105</v>
      </c>
      <c r="F3562" s="25" t="s">
        <v>1457</v>
      </c>
      <c r="G3562" s="22" t="s">
        <v>106</v>
      </c>
      <c r="H3562" s="26">
        <v>2728334</v>
      </c>
      <c r="I3562" s="28"/>
      <c r="J3562" s="26">
        <v>218267</v>
      </c>
      <c r="K3562" s="26">
        <v>2946601</v>
      </c>
      <c r="L3562" s="22" t="s">
        <v>1336</v>
      </c>
      <c r="M3562" s="22"/>
      <c r="N3562">
        <f t="shared" si="269"/>
        <v>16566</v>
      </c>
      <c r="O3562">
        <f>+VLOOKUP(N3562,'Thanh toán '!O$8:P$8099,2,0)</f>
        <v>2946601</v>
      </c>
      <c r="P3562">
        <f t="shared" si="270"/>
        <v>2946601</v>
      </c>
      <c r="Q3562" s="30">
        <f t="shared" si="271"/>
        <v>0</v>
      </c>
    </row>
    <row r="3563" spans="1:17" hidden="1" x14ac:dyDescent="0.3">
      <c r="A3563" s="21">
        <v>25115</v>
      </c>
      <c r="B3563" s="22" t="s">
        <v>3975</v>
      </c>
      <c r="C3563" s="22" t="s">
        <v>1333</v>
      </c>
      <c r="D3563" s="27" t="s">
        <v>3955</v>
      </c>
      <c r="E3563" s="24" t="s">
        <v>2860</v>
      </c>
      <c r="F3563" s="25" t="s">
        <v>2861</v>
      </c>
      <c r="G3563" s="22" t="s">
        <v>2862</v>
      </c>
      <c r="H3563" s="26">
        <v>1297790</v>
      </c>
      <c r="I3563" s="28"/>
      <c r="J3563" s="26">
        <v>103823</v>
      </c>
      <c r="K3563" s="26">
        <v>1401613</v>
      </c>
      <c r="L3563" s="22" t="s">
        <v>1336</v>
      </c>
      <c r="M3563" s="22"/>
      <c r="N3563">
        <f t="shared" si="269"/>
        <v>16567</v>
      </c>
      <c r="O3563">
        <f>+VLOOKUP(N3563,'Thanh toán '!O$8:P$8099,2,0)</f>
        <v>1401613</v>
      </c>
      <c r="P3563">
        <f t="shared" si="270"/>
        <v>1401613</v>
      </c>
      <c r="Q3563" s="30">
        <f t="shared" si="271"/>
        <v>0</v>
      </c>
    </row>
    <row r="3564" spans="1:17" hidden="1" x14ac:dyDescent="0.3">
      <c r="A3564" s="21">
        <v>25116</v>
      </c>
      <c r="B3564" s="22" t="s">
        <v>3976</v>
      </c>
      <c r="C3564" s="22" t="s">
        <v>1333</v>
      </c>
      <c r="D3564" s="27" t="s">
        <v>3955</v>
      </c>
      <c r="E3564" s="24" t="s">
        <v>321</v>
      </c>
      <c r="F3564" s="25" t="s">
        <v>2497</v>
      </c>
      <c r="G3564" s="22" t="s">
        <v>322</v>
      </c>
      <c r="H3564" s="26">
        <v>752730</v>
      </c>
      <c r="I3564" s="28"/>
      <c r="J3564" s="26">
        <v>60218</v>
      </c>
      <c r="K3564" s="26">
        <v>812948</v>
      </c>
      <c r="L3564" s="22" t="s">
        <v>1336</v>
      </c>
      <c r="M3564" s="22"/>
      <c r="N3564">
        <f t="shared" si="269"/>
        <v>16568</v>
      </c>
      <c r="O3564">
        <f>+VLOOKUP(N3564,'Thanh toán '!O$8:P$8099,2,0)</f>
        <v>812948</v>
      </c>
      <c r="P3564">
        <f t="shared" si="270"/>
        <v>812948</v>
      </c>
      <c r="Q3564" s="30">
        <f t="shared" si="271"/>
        <v>0</v>
      </c>
    </row>
    <row r="3565" spans="1:17" hidden="1" x14ac:dyDescent="0.3">
      <c r="A3565" s="21">
        <v>25117</v>
      </c>
      <c r="B3565" s="22" t="s">
        <v>3977</v>
      </c>
      <c r="C3565" s="22" t="s">
        <v>1333</v>
      </c>
      <c r="D3565" s="27" t="s">
        <v>3955</v>
      </c>
      <c r="E3565" s="24" t="s">
        <v>210</v>
      </c>
      <c r="F3565" s="25" t="s">
        <v>1467</v>
      </c>
      <c r="G3565" s="22" t="s">
        <v>211</v>
      </c>
      <c r="H3565" s="26">
        <v>1924970</v>
      </c>
      <c r="I3565" s="28"/>
      <c r="J3565" s="26">
        <v>153998</v>
      </c>
      <c r="K3565" s="26">
        <v>2078968</v>
      </c>
      <c r="L3565" s="22" t="s">
        <v>1336</v>
      </c>
      <c r="M3565" s="22"/>
      <c r="N3565">
        <f t="shared" si="269"/>
        <v>16569</v>
      </c>
      <c r="O3565">
        <f>+VLOOKUP(N3565,'Thanh toán '!O$8:P$8099,2,0)</f>
        <v>2078968</v>
      </c>
      <c r="P3565">
        <f t="shared" si="270"/>
        <v>2078968</v>
      </c>
      <c r="Q3565" s="30">
        <f t="shared" si="271"/>
        <v>0</v>
      </c>
    </row>
    <row r="3566" spans="1:17" ht="26.3" hidden="1" x14ac:dyDescent="0.3">
      <c r="A3566" s="21">
        <v>25118</v>
      </c>
      <c r="B3566" s="22" t="s">
        <v>3978</v>
      </c>
      <c r="C3566" s="22" t="s">
        <v>1333</v>
      </c>
      <c r="D3566" s="27" t="s">
        <v>3955</v>
      </c>
      <c r="E3566" s="24" t="s">
        <v>102</v>
      </c>
      <c r="F3566" s="25" t="s">
        <v>1465</v>
      </c>
      <c r="G3566" s="22" t="s">
        <v>103</v>
      </c>
      <c r="H3566" s="26">
        <v>5256710</v>
      </c>
      <c r="I3566" s="28"/>
      <c r="J3566" s="26">
        <v>420537</v>
      </c>
      <c r="K3566" s="26">
        <v>5677247</v>
      </c>
      <c r="L3566" s="22" t="s">
        <v>1336</v>
      </c>
      <c r="M3566" s="22"/>
      <c r="N3566">
        <f t="shared" si="269"/>
        <v>16570</v>
      </c>
      <c r="O3566">
        <f>+VLOOKUP(N3566,'Thanh toán '!O$8:P$8099,2,0)</f>
        <v>5677247</v>
      </c>
      <c r="P3566">
        <f t="shared" si="270"/>
        <v>5677247</v>
      </c>
      <c r="Q3566" s="30">
        <f t="shared" si="271"/>
        <v>0</v>
      </c>
    </row>
    <row r="3567" spans="1:17" ht="26.3" hidden="1" x14ac:dyDescent="0.3">
      <c r="A3567" s="21">
        <v>25119</v>
      </c>
      <c r="B3567" s="22" t="s">
        <v>3979</v>
      </c>
      <c r="C3567" s="22" t="s">
        <v>1333</v>
      </c>
      <c r="D3567" s="27" t="s">
        <v>3955</v>
      </c>
      <c r="E3567" s="24" t="s">
        <v>1451</v>
      </c>
      <c r="F3567" s="25" t="s">
        <v>1452</v>
      </c>
      <c r="G3567" s="22" t="s">
        <v>1453</v>
      </c>
      <c r="H3567" s="26">
        <v>3402705</v>
      </c>
      <c r="I3567" s="28"/>
      <c r="J3567" s="26">
        <v>272216</v>
      </c>
      <c r="K3567" s="26">
        <v>3674921</v>
      </c>
      <c r="L3567" s="22" t="s">
        <v>1336</v>
      </c>
      <c r="M3567" s="22"/>
      <c r="N3567">
        <f t="shared" si="269"/>
        <v>16571</v>
      </c>
      <c r="O3567">
        <f>+VLOOKUP(N3567,'Thanh toán '!O$8:P$8099,2,0)</f>
        <v>3674921</v>
      </c>
      <c r="P3567">
        <f t="shared" si="270"/>
        <v>3674921</v>
      </c>
      <c r="Q3567" s="30">
        <f t="shared" si="271"/>
        <v>0</v>
      </c>
    </row>
    <row r="3568" spans="1:17" hidden="1" x14ac:dyDescent="0.3">
      <c r="A3568" s="21">
        <v>25120</v>
      </c>
      <c r="B3568" s="22" t="s">
        <v>3980</v>
      </c>
      <c r="C3568" s="22" t="s">
        <v>1333</v>
      </c>
      <c r="D3568" s="27" t="s">
        <v>3955</v>
      </c>
      <c r="E3568" s="24" t="s">
        <v>310</v>
      </c>
      <c r="F3568" s="25" t="s">
        <v>1449</v>
      </c>
      <c r="G3568" s="22" t="s">
        <v>311</v>
      </c>
      <c r="H3568" s="26">
        <v>3035550</v>
      </c>
      <c r="I3568" s="28"/>
      <c r="J3568" s="26">
        <v>242844</v>
      </c>
      <c r="K3568" s="26">
        <v>3278394</v>
      </c>
      <c r="L3568" s="22" t="s">
        <v>1336</v>
      </c>
      <c r="M3568" s="22"/>
      <c r="N3568">
        <f t="shared" si="269"/>
        <v>16572</v>
      </c>
      <c r="O3568">
        <f>+VLOOKUP(N3568,'Thanh toán '!O$8:P$8099,2,0)</f>
        <v>3278394</v>
      </c>
      <c r="P3568">
        <f t="shared" si="270"/>
        <v>3278394</v>
      </c>
      <c r="Q3568" s="30">
        <f t="shared" si="271"/>
        <v>0</v>
      </c>
    </row>
    <row r="3569" spans="1:17" hidden="1" x14ac:dyDescent="0.3">
      <c r="A3569" s="21">
        <v>25121</v>
      </c>
      <c r="B3569" s="22" t="s">
        <v>3981</v>
      </c>
      <c r="C3569" s="22" t="s">
        <v>1333</v>
      </c>
      <c r="D3569" s="27" t="s">
        <v>3955</v>
      </c>
      <c r="E3569" s="24" t="s">
        <v>111</v>
      </c>
      <c r="F3569" s="25" t="s">
        <v>1463</v>
      </c>
      <c r="G3569" s="22" t="s">
        <v>112</v>
      </c>
      <c r="H3569" s="26">
        <v>3895410</v>
      </c>
      <c r="I3569" s="28"/>
      <c r="J3569" s="26">
        <v>311633</v>
      </c>
      <c r="K3569" s="26">
        <v>4207043</v>
      </c>
      <c r="L3569" s="22" t="s">
        <v>1336</v>
      </c>
      <c r="M3569" s="22"/>
      <c r="N3569">
        <f t="shared" si="269"/>
        <v>16573</v>
      </c>
      <c r="O3569">
        <f>+VLOOKUP(N3569,'Thanh toán '!O$8:P$8099,2,0)</f>
        <v>4207043</v>
      </c>
      <c r="P3569">
        <f t="shared" si="270"/>
        <v>4207043</v>
      </c>
      <c r="Q3569" s="30">
        <f t="shared" si="271"/>
        <v>0</v>
      </c>
    </row>
    <row r="3570" spans="1:17" hidden="1" x14ac:dyDescent="0.3">
      <c r="A3570" s="21">
        <v>25122</v>
      </c>
      <c r="B3570" s="22" t="s">
        <v>3982</v>
      </c>
      <c r="C3570" s="22" t="s">
        <v>1333</v>
      </c>
      <c r="D3570" s="27" t="s">
        <v>3955</v>
      </c>
      <c r="E3570" s="24" t="s">
        <v>108</v>
      </c>
      <c r="F3570" s="25" t="s">
        <v>1459</v>
      </c>
      <c r="G3570" s="22" t="s">
        <v>109</v>
      </c>
      <c r="H3570" s="26">
        <v>1665870</v>
      </c>
      <c r="I3570" s="28"/>
      <c r="J3570" s="26">
        <v>133270</v>
      </c>
      <c r="K3570" s="26">
        <v>1799140</v>
      </c>
      <c r="L3570" s="22" t="s">
        <v>1336</v>
      </c>
      <c r="M3570" s="22"/>
      <c r="N3570">
        <f t="shared" si="269"/>
        <v>16574</v>
      </c>
      <c r="O3570">
        <f>+VLOOKUP(N3570,'Thanh toán '!O$8:P$8099,2,0)</f>
        <v>1799140</v>
      </c>
      <c r="P3570">
        <f t="shared" si="270"/>
        <v>1799140</v>
      </c>
      <c r="Q3570" s="30">
        <f t="shared" si="271"/>
        <v>0</v>
      </c>
    </row>
    <row r="3571" spans="1:17" hidden="1" x14ac:dyDescent="0.3">
      <c r="A3571" s="21">
        <v>25123</v>
      </c>
      <c r="B3571" s="22" t="s">
        <v>3983</v>
      </c>
      <c r="C3571" s="22" t="s">
        <v>1333</v>
      </c>
      <c r="D3571" s="27" t="s">
        <v>3955</v>
      </c>
      <c r="E3571" s="24" t="s">
        <v>324</v>
      </c>
      <c r="F3571" s="25" t="s">
        <v>1664</v>
      </c>
      <c r="G3571" s="22" t="s">
        <v>325</v>
      </c>
      <c r="H3571" s="26">
        <v>2426790</v>
      </c>
      <c r="I3571" s="28"/>
      <c r="J3571" s="26">
        <v>194143</v>
      </c>
      <c r="K3571" s="26">
        <v>2620933</v>
      </c>
      <c r="L3571" s="22" t="s">
        <v>1336</v>
      </c>
      <c r="M3571" s="22"/>
      <c r="N3571">
        <f t="shared" si="269"/>
        <v>16575</v>
      </c>
      <c r="O3571">
        <f>+VLOOKUP(N3571,'Thanh toán '!O$8:P$8099,2,0)</f>
        <v>2620933</v>
      </c>
      <c r="P3571">
        <f t="shared" si="270"/>
        <v>2620933</v>
      </c>
      <c r="Q3571" s="30">
        <f t="shared" si="271"/>
        <v>0</v>
      </c>
    </row>
    <row r="3572" spans="1:17" hidden="1" x14ac:dyDescent="0.3">
      <c r="A3572" s="21">
        <v>25133</v>
      </c>
      <c r="B3572" s="22" t="s">
        <v>3984</v>
      </c>
      <c r="C3572" s="22" t="s">
        <v>1333</v>
      </c>
      <c r="D3572" s="27" t="s">
        <v>3955</v>
      </c>
      <c r="E3572" s="24" t="s">
        <v>214</v>
      </c>
      <c r="F3572" s="25" t="s">
        <v>1340</v>
      </c>
      <c r="G3572" s="22" t="s">
        <v>215</v>
      </c>
      <c r="H3572" s="26">
        <v>1969179</v>
      </c>
      <c r="I3572" s="28"/>
      <c r="J3572" s="26">
        <v>157534</v>
      </c>
      <c r="K3572" s="26">
        <v>2126713</v>
      </c>
      <c r="L3572" s="22" t="s">
        <v>1336</v>
      </c>
      <c r="M3572" s="22"/>
      <c r="N3572">
        <f t="shared" si="269"/>
        <v>16585</v>
      </c>
      <c r="O3572">
        <f>+VLOOKUP(N3572,'Thanh toán '!O$8:P$8099,2,0)</f>
        <v>2126713</v>
      </c>
      <c r="P3572">
        <f t="shared" si="270"/>
        <v>2126713</v>
      </c>
      <c r="Q3572" s="30">
        <f t="shared" si="271"/>
        <v>0</v>
      </c>
    </row>
    <row r="3573" spans="1:17" hidden="1" x14ac:dyDescent="0.3">
      <c r="A3573" s="21">
        <v>25226</v>
      </c>
      <c r="B3573" s="22" t="s">
        <v>3985</v>
      </c>
      <c r="C3573" s="22" t="s">
        <v>1333</v>
      </c>
      <c r="D3573" s="27" t="s">
        <v>3986</v>
      </c>
      <c r="E3573" s="24" t="s">
        <v>38</v>
      </c>
      <c r="F3573" s="25" t="s">
        <v>1348</v>
      </c>
      <c r="G3573" s="22" t="s">
        <v>39</v>
      </c>
      <c r="H3573" s="26">
        <v>1068358</v>
      </c>
      <c r="I3573" s="28"/>
      <c r="J3573" s="26">
        <v>85469</v>
      </c>
      <c r="K3573" s="26">
        <v>1153827</v>
      </c>
      <c r="L3573" s="22" t="s">
        <v>1336</v>
      </c>
      <c r="M3573" s="22"/>
      <c r="N3573">
        <f t="shared" si="269"/>
        <v>16678</v>
      </c>
      <c r="O3573">
        <f>+VLOOKUP(N3573,'Thanh toán '!O$8:P$8099,2,0)</f>
        <v>1153827</v>
      </c>
      <c r="P3573">
        <f t="shared" si="270"/>
        <v>1153827</v>
      </c>
      <c r="Q3573" s="30">
        <f t="shared" si="271"/>
        <v>0</v>
      </c>
    </row>
    <row r="3574" spans="1:17" hidden="1" x14ac:dyDescent="0.3">
      <c r="A3574" s="21">
        <v>25227</v>
      </c>
      <c r="B3574" s="22" t="s">
        <v>3987</v>
      </c>
      <c r="C3574" s="22" t="s">
        <v>1333</v>
      </c>
      <c r="D3574" s="27" t="s">
        <v>3986</v>
      </c>
      <c r="E3574" s="24" t="s">
        <v>3868</v>
      </c>
      <c r="F3574" s="25" t="s">
        <v>3869</v>
      </c>
      <c r="G3574" s="22" t="s">
        <v>373</v>
      </c>
      <c r="H3574" s="26">
        <v>2246835</v>
      </c>
      <c r="I3574" s="28"/>
      <c r="J3574" s="26">
        <v>179747</v>
      </c>
      <c r="K3574" s="26">
        <v>2426582</v>
      </c>
      <c r="L3574" s="22" t="s">
        <v>1336</v>
      </c>
      <c r="M3574" s="22"/>
      <c r="N3574">
        <f t="shared" si="269"/>
        <v>16679</v>
      </c>
      <c r="O3574">
        <f>+VLOOKUP(N3574,'Thanh toán '!O$8:P$8099,2,0)</f>
        <v>2426582</v>
      </c>
      <c r="P3574">
        <f t="shared" si="270"/>
        <v>2426582</v>
      </c>
      <c r="Q3574" s="30">
        <f t="shared" si="271"/>
        <v>0</v>
      </c>
    </row>
    <row r="3575" spans="1:17" hidden="1" x14ac:dyDescent="0.3">
      <c r="A3575" s="21">
        <v>25230</v>
      </c>
      <c r="B3575" s="22" t="s">
        <v>3988</v>
      </c>
      <c r="C3575" s="22" t="s">
        <v>1333</v>
      </c>
      <c r="D3575" s="27" t="s">
        <v>3986</v>
      </c>
      <c r="E3575" s="24" t="s">
        <v>38</v>
      </c>
      <c r="F3575" s="25" t="s">
        <v>1348</v>
      </c>
      <c r="G3575" s="22" t="s">
        <v>39</v>
      </c>
      <c r="H3575" s="26">
        <v>584084</v>
      </c>
      <c r="I3575" s="28"/>
      <c r="J3575" s="26">
        <v>46727</v>
      </c>
      <c r="K3575" s="26">
        <v>630811</v>
      </c>
      <c r="L3575" s="22" t="s">
        <v>1336</v>
      </c>
      <c r="M3575" s="22"/>
      <c r="N3575">
        <f t="shared" si="269"/>
        <v>16682</v>
      </c>
      <c r="O3575">
        <f>+VLOOKUP(N3575,'Thanh toán '!O$8:P$8099,2,0)</f>
        <v>630811</v>
      </c>
      <c r="P3575">
        <f t="shared" si="270"/>
        <v>630811</v>
      </c>
      <c r="Q3575" s="30">
        <f t="shared" si="271"/>
        <v>0</v>
      </c>
    </row>
    <row r="3576" spans="1:17" hidden="1" x14ac:dyDescent="0.3">
      <c r="A3576" s="21">
        <v>25231</v>
      </c>
      <c r="B3576" s="22" t="s">
        <v>3989</v>
      </c>
      <c r="C3576" s="22" t="s">
        <v>1333</v>
      </c>
      <c r="D3576" s="27" t="s">
        <v>3986</v>
      </c>
      <c r="E3576" s="24" t="s">
        <v>38</v>
      </c>
      <c r="F3576" s="25" t="s">
        <v>1348</v>
      </c>
      <c r="G3576" s="22" t="s">
        <v>39</v>
      </c>
      <c r="H3576" s="26">
        <v>386632</v>
      </c>
      <c r="I3576" s="28"/>
      <c r="J3576" s="26">
        <v>30931</v>
      </c>
      <c r="K3576" s="26">
        <v>417563</v>
      </c>
      <c r="L3576" s="22" t="s">
        <v>1336</v>
      </c>
      <c r="M3576" s="22"/>
      <c r="N3576">
        <f t="shared" si="269"/>
        <v>16683</v>
      </c>
      <c r="O3576">
        <f>+VLOOKUP(N3576,'Thanh toán '!O$8:P$8099,2,0)</f>
        <v>417563</v>
      </c>
      <c r="P3576">
        <f t="shared" si="270"/>
        <v>417563</v>
      </c>
      <c r="Q3576" s="30">
        <f t="shared" si="271"/>
        <v>0</v>
      </c>
    </row>
    <row r="3577" spans="1:17" hidden="1" x14ac:dyDescent="0.3">
      <c r="A3577" s="21">
        <v>25253</v>
      </c>
      <c r="B3577" s="22" t="s">
        <v>3990</v>
      </c>
      <c r="C3577" s="22" t="s">
        <v>1333</v>
      </c>
      <c r="D3577" s="27" t="s">
        <v>3986</v>
      </c>
      <c r="E3577" s="24" t="s">
        <v>38</v>
      </c>
      <c r="F3577" s="25" t="s">
        <v>1348</v>
      </c>
      <c r="G3577" s="22" t="s">
        <v>39</v>
      </c>
      <c r="H3577" s="26">
        <v>1009053</v>
      </c>
      <c r="I3577" s="28"/>
      <c r="J3577" s="26">
        <v>80724</v>
      </c>
      <c r="K3577" s="26">
        <v>1089777</v>
      </c>
      <c r="L3577" s="22" t="s">
        <v>1336</v>
      </c>
      <c r="M3577" s="22"/>
      <c r="N3577">
        <f t="shared" si="269"/>
        <v>16705</v>
      </c>
      <c r="O3577">
        <f>+VLOOKUP(N3577,'Thanh toán '!O$8:P$8099,2,0)</f>
        <v>1089777</v>
      </c>
      <c r="P3577">
        <f t="shared" si="270"/>
        <v>1089777</v>
      </c>
      <c r="Q3577" s="30">
        <f t="shared" si="271"/>
        <v>0</v>
      </c>
    </row>
    <row r="3578" spans="1:17" hidden="1" x14ac:dyDescent="0.3">
      <c r="A3578" s="21">
        <v>25255</v>
      </c>
      <c r="B3578" s="22" t="s">
        <v>3991</v>
      </c>
      <c r="C3578" s="22" t="s">
        <v>1333</v>
      </c>
      <c r="D3578" s="27" t="s">
        <v>3986</v>
      </c>
      <c r="E3578" s="24" t="s">
        <v>38</v>
      </c>
      <c r="F3578" s="25" t="s">
        <v>1348</v>
      </c>
      <c r="G3578" s="22" t="s">
        <v>39</v>
      </c>
      <c r="H3578" s="26">
        <v>729094</v>
      </c>
      <c r="I3578" s="28"/>
      <c r="J3578" s="26">
        <v>58328</v>
      </c>
      <c r="K3578" s="26">
        <v>787422</v>
      </c>
      <c r="L3578" s="22" t="s">
        <v>1336</v>
      </c>
      <c r="M3578" s="22"/>
      <c r="N3578">
        <f t="shared" si="269"/>
        <v>16707</v>
      </c>
      <c r="O3578">
        <f>+VLOOKUP(N3578,'Thanh toán '!O$8:P$8099,2,0)</f>
        <v>787422</v>
      </c>
      <c r="P3578">
        <f t="shared" si="270"/>
        <v>787422</v>
      </c>
      <c r="Q3578" s="30">
        <f t="shared" si="271"/>
        <v>0</v>
      </c>
    </row>
    <row r="3579" spans="1:17" hidden="1" x14ac:dyDescent="0.3">
      <c r="A3579" s="21">
        <v>25257</v>
      </c>
      <c r="B3579" s="22" t="s">
        <v>3992</v>
      </c>
      <c r="C3579" s="22" t="s">
        <v>1333</v>
      </c>
      <c r="D3579" s="27" t="s">
        <v>3986</v>
      </c>
      <c r="E3579" s="24" t="s">
        <v>38</v>
      </c>
      <c r="F3579" s="25" t="s">
        <v>1348</v>
      </c>
      <c r="G3579" s="22" t="s">
        <v>39</v>
      </c>
      <c r="H3579" s="26">
        <v>704013</v>
      </c>
      <c r="I3579" s="28"/>
      <c r="J3579" s="26">
        <v>56321</v>
      </c>
      <c r="K3579" s="26">
        <v>760334</v>
      </c>
      <c r="L3579" s="22" t="s">
        <v>1336</v>
      </c>
      <c r="M3579" s="22"/>
      <c r="N3579">
        <f t="shared" si="269"/>
        <v>16709</v>
      </c>
      <c r="O3579">
        <f>+VLOOKUP(N3579,'Thanh toán '!O$8:P$8099,2,0)</f>
        <v>760334</v>
      </c>
      <c r="P3579">
        <f t="shared" si="270"/>
        <v>760334</v>
      </c>
      <c r="Q3579" s="30">
        <f t="shared" si="271"/>
        <v>0</v>
      </c>
    </row>
    <row r="3580" spans="1:17" hidden="1" x14ac:dyDescent="0.3">
      <c r="A3580" s="21">
        <v>25258</v>
      </c>
      <c r="B3580" s="22" t="s">
        <v>3993</v>
      </c>
      <c r="C3580" s="22" t="s">
        <v>1333</v>
      </c>
      <c r="D3580" s="27" t="s">
        <v>3986</v>
      </c>
      <c r="E3580" s="24" t="s">
        <v>38</v>
      </c>
      <c r="F3580" s="25" t="s">
        <v>1348</v>
      </c>
      <c r="G3580" s="22" t="s">
        <v>39</v>
      </c>
      <c r="H3580" s="26">
        <v>975276</v>
      </c>
      <c r="I3580" s="28"/>
      <c r="J3580" s="26">
        <v>78022</v>
      </c>
      <c r="K3580" s="26">
        <v>1053298</v>
      </c>
      <c r="L3580" s="22" t="s">
        <v>1336</v>
      </c>
      <c r="M3580" s="22"/>
      <c r="N3580">
        <f t="shared" si="269"/>
        <v>16710</v>
      </c>
      <c r="O3580">
        <f>+VLOOKUP(N3580,'Thanh toán '!O$8:P$8099,2,0)</f>
        <v>1053298</v>
      </c>
      <c r="P3580">
        <f t="shared" si="270"/>
        <v>1053298</v>
      </c>
      <c r="Q3580" s="30">
        <f t="shared" si="271"/>
        <v>0</v>
      </c>
    </row>
    <row r="3581" spans="1:17" hidden="1" x14ac:dyDescent="0.3">
      <c r="A3581" s="21">
        <v>25259</v>
      </c>
      <c r="B3581" s="22" t="s">
        <v>3994</v>
      </c>
      <c r="C3581" s="22" t="s">
        <v>1333</v>
      </c>
      <c r="D3581" s="27" t="s">
        <v>3986</v>
      </c>
      <c r="E3581" s="24" t="s">
        <v>38</v>
      </c>
      <c r="F3581" s="25" t="s">
        <v>1348</v>
      </c>
      <c r="G3581" s="22" t="s">
        <v>39</v>
      </c>
      <c r="H3581" s="26">
        <v>775583</v>
      </c>
      <c r="I3581" s="28"/>
      <c r="J3581" s="26">
        <v>62047</v>
      </c>
      <c r="K3581" s="26">
        <v>837630</v>
      </c>
      <c r="L3581" s="22" t="s">
        <v>1336</v>
      </c>
      <c r="M3581" s="22"/>
      <c r="N3581">
        <f t="shared" si="269"/>
        <v>16711</v>
      </c>
      <c r="O3581">
        <f>+VLOOKUP(N3581,'Thanh toán '!O$8:P$8099,2,0)</f>
        <v>837630</v>
      </c>
      <c r="P3581">
        <f t="shared" si="270"/>
        <v>837630</v>
      </c>
      <c r="Q3581" s="30">
        <f t="shared" si="271"/>
        <v>0</v>
      </c>
    </row>
    <row r="3582" spans="1:17" hidden="1" x14ac:dyDescent="0.3">
      <c r="A3582" s="21">
        <v>25260</v>
      </c>
      <c r="B3582" s="22" t="s">
        <v>3995</v>
      </c>
      <c r="C3582" s="22" t="s">
        <v>1333</v>
      </c>
      <c r="D3582" s="27" t="s">
        <v>3986</v>
      </c>
      <c r="E3582" s="24" t="s">
        <v>38</v>
      </c>
      <c r="F3582" s="25" t="s">
        <v>1348</v>
      </c>
      <c r="G3582" s="22" t="s">
        <v>39</v>
      </c>
      <c r="H3582" s="26">
        <v>917258</v>
      </c>
      <c r="I3582" s="28"/>
      <c r="J3582" s="26">
        <v>73381</v>
      </c>
      <c r="K3582" s="26">
        <v>990639</v>
      </c>
      <c r="L3582" s="22" t="s">
        <v>1336</v>
      </c>
      <c r="M3582" s="22"/>
      <c r="N3582">
        <f t="shared" si="269"/>
        <v>16712</v>
      </c>
      <c r="O3582">
        <f>+VLOOKUP(N3582,'Thanh toán '!O$8:P$8099,2,0)</f>
        <v>990639</v>
      </c>
      <c r="P3582">
        <f t="shared" si="270"/>
        <v>990639</v>
      </c>
      <c r="Q3582" s="30">
        <f t="shared" si="271"/>
        <v>0</v>
      </c>
    </row>
    <row r="3583" spans="1:17" hidden="1" x14ac:dyDescent="0.3">
      <c r="A3583" s="21">
        <v>25262</v>
      </c>
      <c r="B3583" s="22" t="s">
        <v>3996</v>
      </c>
      <c r="C3583" s="22" t="s">
        <v>1333</v>
      </c>
      <c r="D3583" s="27" t="s">
        <v>3986</v>
      </c>
      <c r="E3583" s="24" t="s">
        <v>38</v>
      </c>
      <c r="F3583" s="25" t="s">
        <v>1348</v>
      </c>
      <c r="G3583" s="22" t="s">
        <v>39</v>
      </c>
      <c r="H3583" s="26">
        <v>1057110</v>
      </c>
      <c r="I3583" s="28"/>
      <c r="J3583" s="26">
        <v>84569</v>
      </c>
      <c r="K3583" s="26">
        <v>1141679</v>
      </c>
      <c r="L3583" s="22" t="s">
        <v>1336</v>
      </c>
      <c r="M3583" s="22"/>
      <c r="N3583">
        <f t="shared" si="269"/>
        <v>16714</v>
      </c>
      <c r="O3583">
        <f>+VLOOKUP(N3583,'Thanh toán '!O$8:P$8099,2,0)</f>
        <v>1141679</v>
      </c>
      <c r="P3583">
        <f t="shared" si="270"/>
        <v>1141679</v>
      </c>
      <c r="Q3583" s="30">
        <f t="shared" si="271"/>
        <v>0</v>
      </c>
    </row>
    <row r="3584" spans="1:17" hidden="1" x14ac:dyDescent="0.3">
      <c r="A3584" s="21">
        <v>25263</v>
      </c>
      <c r="B3584" s="22" t="s">
        <v>3997</v>
      </c>
      <c r="C3584" s="22" t="s">
        <v>1333</v>
      </c>
      <c r="D3584" s="27" t="s">
        <v>3986</v>
      </c>
      <c r="E3584" s="24" t="s">
        <v>38</v>
      </c>
      <c r="F3584" s="25" t="s">
        <v>1348</v>
      </c>
      <c r="G3584" s="22" t="s">
        <v>39</v>
      </c>
      <c r="H3584" s="26">
        <v>1261760</v>
      </c>
      <c r="I3584" s="28"/>
      <c r="J3584" s="26">
        <v>100941</v>
      </c>
      <c r="K3584" s="26">
        <v>1362701</v>
      </c>
      <c r="L3584" s="22" t="s">
        <v>1336</v>
      </c>
      <c r="M3584" s="22"/>
      <c r="N3584">
        <f t="shared" si="269"/>
        <v>16715</v>
      </c>
      <c r="O3584">
        <f>+VLOOKUP(N3584,'Thanh toán '!O$8:P$8099,2,0)</f>
        <v>1362701</v>
      </c>
      <c r="P3584">
        <f t="shared" si="270"/>
        <v>1362701</v>
      </c>
      <c r="Q3584" s="30">
        <f t="shared" si="271"/>
        <v>0</v>
      </c>
    </row>
    <row r="3585" spans="1:17" hidden="1" x14ac:dyDescent="0.3">
      <c r="A3585" s="21">
        <v>25264</v>
      </c>
      <c r="B3585" s="22" t="s">
        <v>3998</v>
      </c>
      <c r="C3585" s="22" t="s">
        <v>1333</v>
      </c>
      <c r="D3585" s="27" t="s">
        <v>3986</v>
      </c>
      <c r="E3585" s="24" t="s">
        <v>38</v>
      </c>
      <c r="F3585" s="25" t="s">
        <v>1348</v>
      </c>
      <c r="G3585" s="22" t="s">
        <v>39</v>
      </c>
      <c r="H3585" s="26">
        <v>555290</v>
      </c>
      <c r="I3585" s="28"/>
      <c r="J3585" s="26">
        <v>44423</v>
      </c>
      <c r="K3585" s="26">
        <v>599713</v>
      </c>
      <c r="L3585" s="22" t="s">
        <v>1336</v>
      </c>
      <c r="M3585" s="22"/>
      <c r="N3585">
        <f t="shared" si="269"/>
        <v>16716</v>
      </c>
      <c r="O3585">
        <f>+VLOOKUP(N3585,'Thanh toán '!O$8:P$8099,2,0)</f>
        <v>599713</v>
      </c>
      <c r="P3585">
        <f t="shared" si="270"/>
        <v>599713</v>
      </c>
      <c r="Q3585" s="30">
        <f t="shared" si="271"/>
        <v>0</v>
      </c>
    </row>
    <row r="3586" spans="1:17" hidden="1" x14ac:dyDescent="0.3">
      <c r="A3586" s="21">
        <v>25321</v>
      </c>
      <c r="B3586" s="22" t="s">
        <v>3999</v>
      </c>
      <c r="C3586" s="22" t="s">
        <v>1333</v>
      </c>
      <c r="D3586" s="27" t="s">
        <v>3986</v>
      </c>
      <c r="E3586" s="24" t="s">
        <v>42</v>
      </c>
      <c r="F3586" s="25" t="s">
        <v>1359</v>
      </c>
      <c r="G3586" s="22" t="s">
        <v>43</v>
      </c>
      <c r="H3586" s="26">
        <v>1335070</v>
      </c>
      <c r="I3586" s="28"/>
      <c r="J3586" s="26">
        <v>106806</v>
      </c>
      <c r="K3586" s="26">
        <v>1441876</v>
      </c>
      <c r="L3586" s="22" t="s">
        <v>1336</v>
      </c>
      <c r="M3586" s="22"/>
      <c r="N3586">
        <f t="shared" si="269"/>
        <v>16774</v>
      </c>
      <c r="O3586">
        <f>+VLOOKUP(N3586,'Thanh toán '!O$8:P$8099,2,0)</f>
        <v>1441876</v>
      </c>
      <c r="P3586">
        <f t="shared" si="270"/>
        <v>1441876</v>
      </c>
      <c r="Q3586" s="30">
        <f t="shared" si="271"/>
        <v>0</v>
      </c>
    </row>
    <row r="3587" spans="1:17" hidden="1" x14ac:dyDescent="0.3">
      <c r="A3587" s="21">
        <v>25322</v>
      </c>
      <c r="B3587" s="22" t="s">
        <v>4000</v>
      </c>
      <c r="C3587" s="22" t="s">
        <v>1333</v>
      </c>
      <c r="D3587" s="27" t="s">
        <v>3986</v>
      </c>
      <c r="E3587" s="24" t="s">
        <v>38</v>
      </c>
      <c r="F3587" s="25" t="s">
        <v>1348</v>
      </c>
      <c r="G3587" s="22" t="s">
        <v>39</v>
      </c>
      <c r="H3587" s="26">
        <v>951239</v>
      </c>
      <c r="I3587" s="28"/>
      <c r="J3587" s="26">
        <v>76099</v>
      </c>
      <c r="K3587" s="26">
        <v>1027338</v>
      </c>
      <c r="L3587" s="22" t="s">
        <v>1336</v>
      </c>
      <c r="M3587" s="22"/>
      <c r="N3587">
        <f t="shared" si="269"/>
        <v>16775</v>
      </c>
      <c r="O3587">
        <f>+VLOOKUP(N3587,'Thanh toán '!O$8:P$8099,2,0)</f>
        <v>1027338</v>
      </c>
      <c r="P3587">
        <f t="shared" si="270"/>
        <v>1027338</v>
      </c>
      <c r="Q3587" s="30">
        <f t="shared" si="271"/>
        <v>0</v>
      </c>
    </row>
    <row r="3588" spans="1:17" hidden="1" x14ac:dyDescent="0.3">
      <c r="A3588" s="21">
        <v>25323</v>
      </c>
      <c r="B3588" s="22" t="s">
        <v>4001</v>
      </c>
      <c r="C3588" s="22" t="s">
        <v>1333</v>
      </c>
      <c r="D3588" s="27" t="s">
        <v>3986</v>
      </c>
      <c r="E3588" s="24" t="s">
        <v>38</v>
      </c>
      <c r="F3588" s="25" t="s">
        <v>1348</v>
      </c>
      <c r="G3588" s="22" t="s">
        <v>39</v>
      </c>
      <c r="H3588" s="26">
        <v>508839</v>
      </c>
      <c r="I3588" s="28"/>
      <c r="J3588" s="26">
        <v>40707</v>
      </c>
      <c r="K3588" s="26">
        <v>549546</v>
      </c>
      <c r="L3588" s="22" t="s">
        <v>1336</v>
      </c>
      <c r="M3588" s="22"/>
      <c r="N3588">
        <f t="shared" si="269"/>
        <v>16776</v>
      </c>
      <c r="O3588">
        <f>+VLOOKUP(N3588,'Thanh toán '!O$8:P$8099,2,0)</f>
        <v>549546</v>
      </c>
      <c r="P3588">
        <f t="shared" si="270"/>
        <v>549546</v>
      </c>
      <c r="Q3588" s="30">
        <f t="shared" si="271"/>
        <v>0</v>
      </c>
    </row>
    <row r="3589" spans="1:17" hidden="1" x14ac:dyDescent="0.3">
      <c r="A3589" s="21">
        <v>25324</v>
      </c>
      <c r="B3589" s="22" t="s">
        <v>4002</v>
      </c>
      <c r="C3589" s="22" t="s">
        <v>1333</v>
      </c>
      <c r="D3589" s="27" t="s">
        <v>3986</v>
      </c>
      <c r="E3589" s="24" t="s">
        <v>38</v>
      </c>
      <c r="F3589" s="25" t="s">
        <v>1348</v>
      </c>
      <c r="G3589" s="22" t="s">
        <v>39</v>
      </c>
      <c r="H3589" s="26">
        <v>605820</v>
      </c>
      <c r="I3589" s="28"/>
      <c r="J3589" s="26">
        <v>48466</v>
      </c>
      <c r="K3589" s="26">
        <v>654286</v>
      </c>
      <c r="L3589" s="22" t="s">
        <v>1336</v>
      </c>
      <c r="M3589" s="22"/>
      <c r="N3589">
        <f t="shared" si="269"/>
        <v>16777</v>
      </c>
      <c r="O3589">
        <f>+VLOOKUP(N3589,'Thanh toán '!O$8:P$8099,2,0)</f>
        <v>654286</v>
      </c>
      <c r="P3589">
        <f t="shared" si="270"/>
        <v>654286</v>
      </c>
      <c r="Q3589" s="30">
        <f t="shared" si="271"/>
        <v>0</v>
      </c>
    </row>
    <row r="3590" spans="1:17" hidden="1" x14ac:dyDescent="0.3">
      <c r="A3590" s="21">
        <v>25326</v>
      </c>
      <c r="B3590" s="22" t="s">
        <v>4003</v>
      </c>
      <c r="C3590" s="22" t="s">
        <v>1333</v>
      </c>
      <c r="D3590" s="27" t="s">
        <v>3986</v>
      </c>
      <c r="E3590" s="24" t="s">
        <v>38</v>
      </c>
      <c r="F3590" s="25" t="s">
        <v>1348</v>
      </c>
      <c r="G3590" s="22" t="s">
        <v>39</v>
      </c>
      <c r="H3590" s="26">
        <v>834994</v>
      </c>
      <c r="I3590" s="28"/>
      <c r="J3590" s="26">
        <v>66800</v>
      </c>
      <c r="K3590" s="26">
        <v>901794</v>
      </c>
      <c r="L3590" s="22" t="s">
        <v>1336</v>
      </c>
      <c r="M3590" s="22"/>
      <c r="N3590">
        <f t="shared" ref="N3590:N3653" si="272">+B3590*1</f>
        <v>16779</v>
      </c>
      <c r="O3590">
        <f>+VLOOKUP(N3590,'Thanh toán '!O$8:P$8099,2,0)</f>
        <v>901794</v>
      </c>
      <c r="P3590">
        <f t="shared" ref="P3590:P3653" si="273">+O3590</f>
        <v>901794</v>
      </c>
      <c r="Q3590" s="30">
        <f t="shared" si="271"/>
        <v>0</v>
      </c>
    </row>
    <row r="3591" spans="1:17" hidden="1" x14ac:dyDescent="0.3">
      <c r="A3591" s="21">
        <v>25327</v>
      </c>
      <c r="B3591" s="22" t="s">
        <v>4004</v>
      </c>
      <c r="C3591" s="22" t="s">
        <v>1333</v>
      </c>
      <c r="D3591" s="27" t="s">
        <v>3986</v>
      </c>
      <c r="E3591" s="24" t="s">
        <v>38</v>
      </c>
      <c r="F3591" s="25" t="s">
        <v>1348</v>
      </c>
      <c r="G3591" s="22" t="s">
        <v>39</v>
      </c>
      <c r="H3591" s="26">
        <v>850875</v>
      </c>
      <c r="I3591" s="28"/>
      <c r="J3591" s="26">
        <v>68070</v>
      </c>
      <c r="K3591" s="26">
        <v>918945</v>
      </c>
      <c r="L3591" s="22" t="s">
        <v>1336</v>
      </c>
      <c r="M3591" s="22"/>
      <c r="N3591">
        <f t="shared" si="272"/>
        <v>16780</v>
      </c>
      <c r="O3591">
        <f>+VLOOKUP(N3591,'Thanh toán '!O$8:P$8099,2,0)</f>
        <v>918945</v>
      </c>
      <c r="P3591">
        <f t="shared" si="273"/>
        <v>918945</v>
      </c>
      <c r="Q3591" s="30">
        <f t="shared" si="271"/>
        <v>0</v>
      </c>
    </row>
    <row r="3592" spans="1:17" hidden="1" x14ac:dyDescent="0.3">
      <c r="A3592" s="21">
        <v>25329</v>
      </c>
      <c r="B3592" s="22" t="s">
        <v>4005</v>
      </c>
      <c r="C3592" s="22" t="s">
        <v>1333</v>
      </c>
      <c r="D3592" s="27" t="s">
        <v>3986</v>
      </c>
      <c r="E3592" s="24" t="s">
        <v>89</v>
      </c>
      <c r="F3592" s="25" t="s">
        <v>1525</v>
      </c>
      <c r="G3592" s="22" t="s">
        <v>90</v>
      </c>
      <c r="H3592" s="26">
        <v>1441570</v>
      </c>
      <c r="I3592" s="28"/>
      <c r="J3592" s="26">
        <v>115326</v>
      </c>
      <c r="K3592" s="26">
        <v>1556896</v>
      </c>
      <c r="L3592" s="22" t="s">
        <v>1336</v>
      </c>
      <c r="M3592" s="22"/>
      <c r="N3592">
        <f t="shared" si="272"/>
        <v>16783</v>
      </c>
      <c r="O3592">
        <f>+VLOOKUP(N3592,'Thanh toán '!O$8:P$8099,2,0)</f>
        <v>1556896</v>
      </c>
      <c r="P3592">
        <f t="shared" si="273"/>
        <v>1556896</v>
      </c>
      <c r="Q3592" s="30">
        <f t="shared" si="271"/>
        <v>0</v>
      </c>
    </row>
    <row r="3593" spans="1:17" hidden="1" x14ac:dyDescent="0.3">
      <c r="A3593" s="21">
        <v>25330</v>
      </c>
      <c r="B3593" s="22" t="s">
        <v>4006</v>
      </c>
      <c r="C3593" s="22" t="s">
        <v>1333</v>
      </c>
      <c r="D3593" s="27" t="s">
        <v>3986</v>
      </c>
      <c r="E3593" s="24" t="s">
        <v>38</v>
      </c>
      <c r="F3593" s="25" t="s">
        <v>1348</v>
      </c>
      <c r="G3593" s="22" t="s">
        <v>39</v>
      </c>
      <c r="H3593" s="26">
        <v>1173355</v>
      </c>
      <c r="I3593" s="28"/>
      <c r="J3593" s="26">
        <v>93868</v>
      </c>
      <c r="K3593" s="26">
        <v>1267223</v>
      </c>
      <c r="L3593" s="22" t="s">
        <v>1336</v>
      </c>
      <c r="M3593" s="22"/>
      <c r="N3593">
        <f t="shared" si="272"/>
        <v>16784</v>
      </c>
      <c r="O3593">
        <f>+VLOOKUP(N3593,'Thanh toán '!O$8:P$8099,2,0)</f>
        <v>1267223</v>
      </c>
      <c r="P3593">
        <f t="shared" si="273"/>
        <v>1267223</v>
      </c>
      <c r="Q3593" s="30">
        <f t="shared" si="271"/>
        <v>0</v>
      </c>
    </row>
    <row r="3594" spans="1:17" hidden="1" x14ac:dyDescent="0.3">
      <c r="A3594" s="21">
        <v>25331</v>
      </c>
      <c r="B3594" s="22" t="s">
        <v>4007</v>
      </c>
      <c r="C3594" s="22" t="s">
        <v>1333</v>
      </c>
      <c r="D3594" s="27" t="s">
        <v>3986</v>
      </c>
      <c r="E3594" s="24" t="s">
        <v>38</v>
      </c>
      <c r="F3594" s="25" t="s">
        <v>1348</v>
      </c>
      <c r="G3594" s="22" t="s">
        <v>39</v>
      </c>
      <c r="H3594" s="26">
        <v>1061211</v>
      </c>
      <c r="I3594" s="28"/>
      <c r="J3594" s="26">
        <v>84897</v>
      </c>
      <c r="K3594" s="26">
        <v>1146108</v>
      </c>
      <c r="L3594" s="22" t="s">
        <v>1336</v>
      </c>
      <c r="M3594" s="22"/>
      <c r="N3594">
        <f t="shared" si="272"/>
        <v>16785</v>
      </c>
      <c r="O3594">
        <f>+VLOOKUP(N3594,'Thanh toán '!O$8:P$8099,2,0)</f>
        <v>1146108</v>
      </c>
      <c r="P3594">
        <f t="shared" si="273"/>
        <v>1146108</v>
      </c>
      <c r="Q3594" s="30">
        <f t="shared" si="271"/>
        <v>0</v>
      </c>
    </row>
    <row r="3595" spans="1:17" ht="26.3" hidden="1" x14ac:dyDescent="0.3">
      <c r="A3595" s="21">
        <v>25372</v>
      </c>
      <c r="B3595" s="22" t="s">
        <v>4008</v>
      </c>
      <c r="C3595" s="22" t="s">
        <v>1333</v>
      </c>
      <c r="D3595" s="27" t="s">
        <v>3986</v>
      </c>
      <c r="E3595" s="24" t="s">
        <v>130</v>
      </c>
      <c r="F3595" s="25" t="s">
        <v>1489</v>
      </c>
      <c r="G3595" s="22" t="s">
        <v>131</v>
      </c>
      <c r="H3595" s="26">
        <v>2789950</v>
      </c>
      <c r="I3595" s="28"/>
      <c r="J3595" s="26">
        <v>223196</v>
      </c>
      <c r="K3595" s="26">
        <v>3013146</v>
      </c>
      <c r="L3595" s="22" t="s">
        <v>1336</v>
      </c>
      <c r="M3595" s="22"/>
      <c r="N3595">
        <f t="shared" si="272"/>
        <v>16826</v>
      </c>
      <c r="O3595">
        <f>+VLOOKUP(N3595,'Thanh toán '!O$8:P$8099,2,0)</f>
        <v>3013146</v>
      </c>
      <c r="P3595">
        <f t="shared" si="273"/>
        <v>3013146</v>
      </c>
      <c r="Q3595" s="30">
        <f t="shared" si="271"/>
        <v>0</v>
      </c>
    </row>
    <row r="3596" spans="1:17" hidden="1" x14ac:dyDescent="0.3">
      <c r="A3596" s="21">
        <v>25373</v>
      </c>
      <c r="B3596" s="22" t="s">
        <v>4009</v>
      </c>
      <c r="C3596" s="22" t="s">
        <v>1333</v>
      </c>
      <c r="D3596" s="27" t="s">
        <v>3986</v>
      </c>
      <c r="E3596" s="24" t="s">
        <v>15</v>
      </c>
      <c r="F3596" s="25" t="s">
        <v>1401</v>
      </c>
      <c r="G3596" s="22" t="s">
        <v>16</v>
      </c>
      <c r="H3596" s="26">
        <v>3035550</v>
      </c>
      <c r="I3596" s="28"/>
      <c r="J3596" s="26">
        <v>242844</v>
      </c>
      <c r="K3596" s="26">
        <v>3278394</v>
      </c>
      <c r="L3596" s="22" t="s">
        <v>1336</v>
      </c>
      <c r="M3596" s="22"/>
      <c r="N3596">
        <f t="shared" si="272"/>
        <v>16827</v>
      </c>
      <c r="O3596">
        <f>+VLOOKUP(N3596,'Thanh toán '!O$8:P$8099,2,0)</f>
        <v>3278394</v>
      </c>
      <c r="P3596">
        <f t="shared" si="273"/>
        <v>3278394</v>
      </c>
      <c r="Q3596" s="30">
        <f t="shared" si="271"/>
        <v>0</v>
      </c>
    </row>
    <row r="3597" spans="1:17" hidden="1" x14ac:dyDescent="0.3">
      <c r="A3597" s="21">
        <v>25374</v>
      </c>
      <c r="B3597" s="22" t="s">
        <v>4010</v>
      </c>
      <c r="C3597" s="22" t="s">
        <v>1333</v>
      </c>
      <c r="D3597" s="27" t="s">
        <v>3986</v>
      </c>
      <c r="E3597" s="24" t="s">
        <v>427</v>
      </c>
      <c r="F3597" s="25" t="s">
        <v>1698</v>
      </c>
      <c r="G3597" s="22" t="s">
        <v>428</v>
      </c>
      <c r="H3597" s="26">
        <v>6813600</v>
      </c>
      <c r="I3597" s="28"/>
      <c r="J3597" s="26">
        <v>545088</v>
      </c>
      <c r="K3597" s="26">
        <v>7358688</v>
      </c>
      <c r="L3597" s="22" t="s">
        <v>1336</v>
      </c>
      <c r="M3597" s="22"/>
      <c r="N3597">
        <f t="shared" si="272"/>
        <v>16828</v>
      </c>
      <c r="O3597">
        <f>+VLOOKUP(N3597,'Thanh toán '!O$8:P$8099,2,0)</f>
        <v>7358688</v>
      </c>
      <c r="P3597">
        <f t="shared" si="273"/>
        <v>7358688</v>
      </c>
      <c r="Q3597" s="30">
        <f t="shared" si="271"/>
        <v>0</v>
      </c>
    </row>
    <row r="3598" spans="1:17" hidden="1" x14ac:dyDescent="0.3">
      <c r="A3598" s="21">
        <v>25375</v>
      </c>
      <c r="B3598" s="22" t="s">
        <v>4011</v>
      </c>
      <c r="C3598" s="22" t="s">
        <v>1333</v>
      </c>
      <c r="D3598" s="27" t="s">
        <v>3986</v>
      </c>
      <c r="E3598" s="24" t="s">
        <v>136</v>
      </c>
      <c r="F3598" s="25" t="s">
        <v>1487</v>
      </c>
      <c r="G3598" s="22" t="s">
        <v>137</v>
      </c>
      <c r="H3598" s="26">
        <v>14318270</v>
      </c>
      <c r="I3598" s="28"/>
      <c r="J3598" s="26">
        <v>1145462</v>
      </c>
      <c r="K3598" s="26">
        <v>15463732</v>
      </c>
      <c r="L3598" s="22" t="s">
        <v>1336</v>
      </c>
      <c r="M3598" s="22"/>
      <c r="N3598">
        <f t="shared" si="272"/>
        <v>16829</v>
      </c>
      <c r="O3598">
        <f>+VLOOKUP(N3598,'Thanh toán '!O$8:P$8099,2,0)</f>
        <v>15463732</v>
      </c>
      <c r="P3598">
        <f t="shared" si="273"/>
        <v>15463732</v>
      </c>
      <c r="Q3598" s="30">
        <f t="shared" si="271"/>
        <v>0</v>
      </c>
    </row>
    <row r="3599" spans="1:17" ht="26.3" hidden="1" x14ac:dyDescent="0.3">
      <c r="A3599" s="21">
        <v>25376</v>
      </c>
      <c r="B3599" s="22" t="s">
        <v>4012</v>
      </c>
      <c r="C3599" s="22" t="s">
        <v>1333</v>
      </c>
      <c r="D3599" s="27" t="s">
        <v>3986</v>
      </c>
      <c r="E3599" s="24" t="s">
        <v>1497</v>
      </c>
      <c r="F3599" s="25" t="s">
        <v>1498</v>
      </c>
      <c r="G3599" s="22" t="s">
        <v>1499</v>
      </c>
      <c r="H3599" s="26">
        <v>2856530</v>
      </c>
      <c r="I3599" s="28"/>
      <c r="J3599" s="26">
        <v>228522</v>
      </c>
      <c r="K3599" s="26">
        <v>3085052</v>
      </c>
      <c r="L3599" s="22" t="s">
        <v>1336</v>
      </c>
      <c r="M3599" s="22"/>
      <c r="N3599">
        <f t="shared" si="272"/>
        <v>16830</v>
      </c>
      <c r="O3599">
        <f>+VLOOKUP(N3599,'Thanh toán '!O$8:P$8099,2,0)</f>
        <v>3085052</v>
      </c>
      <c r="P3599">
        <f t="shared" si="273"/>
        <v>3085052</v>
      </c>
      <c r="Q3599" s="30">
        <f t="shared" si="271"/>
        <v>0</v>
      </c>
    </row>
    <row r="3600" spans="1:17" ht="26.3" hidden="1" x14ac:dyDescent="0.3">
      <c r="A3600" s="21">
        <v>25377</v>
      </c>
      <c r="B3600" s="22" t="s">
        <v>4013</v>
      </c>
      <c r="C3600" s="22" t="s">
        <v>1333</v>
      </c>
      <c r="D3600" s="27" t="s">
        <v>3986</v>
      </c>
      <c r="E3600" s="24" t="s">
        <v>353</v>
      </c>
      <c r="F3600" s="25" t="s">
        <v>1495</v>
      </c>
      <c r="G3600" s="22" t="s">
        <v>354</v>
      </c>
      <c r="H3600" s="26">
        <v>1110580</v>
      </c>
      <c r="I3600" s="28"/>
      <c r="J3600" s="26">
        <v>88846</v>
      </c>
      <c r="K3600" s="26">
        <v>1199426</v>
      </c>
      <c r="L3600" s="22" t="s">
        <v>1336</v>
      </c>
      <c r="M3600" s="22"/>
      <c r="N3600">
        <f t="shared" si="272"/>
        <v>16831</v>
      </c>
      <c r="O3600">
        <f>+VLOOKUP(N3600,'Thanh toán '!O$8:P$8099,2,0)</f>
        <v>1199426</v>
      </c>
      <c r="P3600">
        <f t="shared" si="273"/>
        <v>1199426</v>
      </c>
      <c r="Q3600" s="30">
        <f t="shared" si="271"/>
        <v>0</v>
      </c>
    </row>
    <row r="3601" spans="1:17" ht="26.3" hidden="1" x14ac:dyDescent="0.3">
      <c r="A3601" s="21">
        <v>25378</v>
      </c>
      <c r="B3601" s="22" t="s">
        <v>4014</v>
      </c>
      <c r="C3601" s="22" t="s">
        <v>1333</v>
      </c>
      <c r="D3601" s="27" t="s">
        <v>3986</v>
      </c>
      <c r="E3601" s="24" t="s">
        <v>1693</v>
      </c>
      <c r="F3601" s="25" t="s">
        <v>1694</v>
      </c>
      <c r="G3601" s="22" t="s">
        <v>1695</v>
      </c>
      <c r="H3601" s="26">
        <v>2420830</v>
      </c>
      <c r="I3601" s="28"/>
      <c r="J3601" s="26">
        <v>193666</v>
      </c>
      <c r="K3601" s="26">
        <v>2614496</v>
      </c>
      <c r="L3601" s="22" t="s">
        <v>1336</v>
      </c>
      <c r="M3601" s="22"/>
      <c r="N3601">
        <f t="shared" si="272"/>
        <v>16832</v>
      </c>
      <c r="O3601">
        <f>+VLOOKUP(N3601,'Thanh toán '!O$8:P$8099,2,0)</f>
        <v>2614496</v>
      </c>
      <c r="P3601">
        <f t="shared" si="273"/>
        <v>2614496</v>
      </c>
      <c r="Q3601" s="30">
        <f t="shared" si="271"/>
        <v>0</v>
      </c>
    </row>
    <row r="3602" spans="1:17" ht="26.3" hidden="1" x14ac:dyDescent="0.3">
      <c r="A3602" s="21">
        <v>25379</v>
      </c>
      <c r="B3602" s="22" t="s">
        <v>4015</v>
      </c>
      <c r="C3602" s="22" t="s">
        <v>1333</v>
      </c>
      <c r="D3602" s="27" t="s">
        <v>3986</v>
      </c>
      <c r="E3602" s="24" t="s">
        <v>1491</v>
      </c>
      <c r="F3602" s="25" t="s">
        <v>1492</v>
      </c>
      <c r="G3602" s="22" t="s">
        <v>1493</v>
      </c>
      <c r="H3602" s="26">
        <v>2323975</v>
      </c>
      <c r="I3602" s="28"/>
      <c r="J3602" s="26">
        <v>185918</v>
      </c>
      <c r="K3602" s="26">
        <v>2509893</v>
      </c>
      <c r="L3602" s="22" t="s">
        <v>1336</v>
      </c>
      <c r="M3602" s="22"/>
      <c r="N3602">
        <f t="shared" si="272"/>
        <v>16833</v>
      </c>
      <c r="O3602">
        <f>+VLOOKUP(N3602,'Thanh toán '!O$8:P$8099,2,0)</f>
        <v>2509893</v>
      </c>
      <c r="P3602">
        <f t="shared" si="273"/>
        <v>2509893</v>
      </c>
      <c r="Q3602" s="30">
        <f t="shared" si="271"/>
        <v>0</v>
      </c>
    </row>
    <row r="3603" spans="1:17" ht="26.3" hidden="1" x14ac:dyDescent="0.3">
      <c r="A3603" s="21">
        <v>25381</v>
      </c>
      <c r="B3603" s="22" t="s">
        <v>4016</v>
      </c>
      <c r="C3603" s="22" t="s">
        <v>1333</v>
      </c>
      <c r="D3603" s="27" t="s">
        <v>3986</v>
      </c>
      <c r="E3603" s="24" t="s">
        <v>23</v>
      </c>
      <c r="F3603" s="25" t="s">
        <v>1342</v>
      </c>
      <c r="G3603" s="22" t="s">
        <v>24</v>
      </c>
      <c r="H3603" s="26">
        <v>1351683</v>
      </c>
      <c r="I3603" s="28"/>
      <c r="J3603" s="26">
        <v>108135</v>
      </c>
      <c r="K3603" s="26">
        <v>1459818</v>
      </c>
      <c r="L3603" s="22" t="s">
        <v>1336</v>
      </c>
      <c r="M3603" s="22"/>
      <c r="N3603">
        <f t="shared" si="272"/>
        <v>16835</v>
      </c>
      <c r="O3603">
        <f>+VLOOKUP(N3603,'Thanh toán '!O$8:P$8099,2,0)</f>
        <v>1459818</v>
      </c>
      <c r="P3603">
        <f t="shared" si="273"/>
        <v>1459818</v>
      </c>
      <c r="Q3603" s="30">
        <f t="shared" si="271"/>
        <v>0</v>
      </c>
    </row>
    <row r="3604" spans="1:17" hidden="1" x14ac:dyDescent="0.3">
      <c r="A3604" s="21">
        <v>25509</v>
      </c>
      <c r="B3604" s="22" t="s">
        <v>4017</v>
      </c>
      <c r="C3604" s="22" t="s">
        <v>1333</v>
      </c>
      <c r="D3604" s="27" t="s">
        <v>4018</v>
      </c>
      <c r="E3604" s="24" t="s">
        <v>38</v>
      </c>
      <c r="F3604" s="25" t="s">
        <v>1348</v>
      </c>
      <c r="G3604" s="22" t="s">
        <v>39</v>
      </c>
      <c r="H3604" s="26">
        <v>2346710</v>
      </c>
      <c r="I3604" s="28"/>
      <c r="J3604" s="26">
        <v>187737</v>
      </c>
      <c r="K3604" s="26">
        <v>2534447</v>
      </c>
      <c r="L3604" s="22" t="s">
        <v>1336</v>
      </c>
      <c r="M3604" s="22"/>
      <c r="N3604">
        <f t="shared" si="272"/>
        <v>16965</v>
      </c>
      <c r="O3604">
        <f>+VLOOKUP(N3604,'Thanh toán '!O$8:P$8099,2,0)</f>
        <v>2534447</v>
      </c>
      <c r="P3604">
        <f t="shared" si="273"/>
        <v>2534447</v>
      </c>
      <c r="Q3604" s="30">
        <f t="shared" si="271"/>
        <v>0</v>
      </c>
    </row>
    <row r="3605" spans="1:17" hidden="1" x14ac:dyDescent="0.3">
      <c r="A3605" s="21">
        <v>25513</v>
      </c>
      <c r="B3605" s="22" t="s">
        <v>4019</v>
      </c>
      <c r="C3605" s="22" t="s">
        <v>1333</v>
      </c>
      <c r="D3605" s="27" t="s">
        <v>4018</v>
      </c>
      <c r="E3605" s="24" t="s">
        <v>38</v>
      </c>
      <c r="F3605" s="25" t="s">
        <v>1348</v>
      </c>
      <c r="G3605" s="22" t="s">
        <v>39</v>
      </c>
      <c r="H3605" s="26">
        <v>1116798</v>
      </c>
      <c r="I3605" s="28"/>
      <c r="J3605" s="26">
        <v>89344</v>
      </c>
      <c r="K3605" s="26">
        <v>1206142</v>
      </c>
      <c r="L3605" s="22" t="s">
        <v>1336</v>
      </c>
      <c r="M3605" s="22"/>
      <c r="N3605">
        <f t="shared" si="272"/>
        <v>16969</v>
      </c>
      <c r="O3605">
        <f>+VLOOKUP(N3605,'Thanh toán '!O$8:P$8099,2,0)</f>
        <v>1206142</v>
      </c>
      <c r="P3605">
        <f t="shared" si="273"/>
        <v>1206142</v>
      </c>
      <c r="Q3605" s="30">
        <f t="shared" si="271"/>
        <v>0</v>
      </c>
    </row>
    <row r="3606" spans="1:17" ht="26.3" hidden="1" x14ac:dyDescent="0.3">
      <c r="A3606" s="21">
        <v>25629</v>
      </c>
      <c r="B3606" s="22" t="s">
        <v>4020</v>
      </c>
      <c r="C3606" s="22" t="s">
        <v>1333</v>
      </c>
      <c r="D3606" s="27" t="s">
        <v>4018</v>
      </c>
      <c r="E3606" s="24" t="s">
        <v>99</v>
      </c>
      <c r="F3606" s="25" t="s">
        <v>1392</v>
      </c>
      <c r="G3606" s="22" t="s">
        <v>100</v>
      </c>
      <c r="H3606" s="26">
        <v>1408026</v>
      </c>
      <c r="I3606" s="28"/>
      <c r="J3606" s="26">
        <v>112642</v>
      </c>
      <c r="K3606" s="26">
        <v>1520668</v>
      </c>
      <c r="L3606" s="22" t="s">
        <v>1336</v>
      </c>
      <c r="M3606" s="22"/>
      <c r="N3606">
        <f t="shared" si="272"/>
        <v>17085</v>
      </c>
      <c r="O3606">
        <f>+VLOOKUP(N3606,'Thanh toán '!O$8:P$8099,2,0)</f>
        <v>1520668</v>
      </c>
      <c r="P3606">
        <f t="shared" si="273"/>
        <v>1520668</v>
      </c>
      <c r="Q3606" s="30">
        <f t="shared" ref="Q3606:Q3669" si="274">+O3606-K3606</f>
        <v>0</v>
      </c>
    </row>
    <row r="3607" spans="1:17" hidden="1" x14ac:dyDescent="0.3">
      <c r="A3607" s="21">
        <v>25643</v>
      </c>
      <c r="B3607" s="22" t="s">
        <v>4021</v>
      </c>
      <c r="C3607" s="22" t="s">
        <v>1333</v>
      </c>
      <c r="D3607" s="27" t="s">
        <v>4018</v>
      </c>
      <c r="E3607" s="24" t="s">
        <v>38</v>
      </c>
      <c r="F3607" s="25" t="s">
        <v>1348</v>
      </c>
      <c r="G3607" s="22" t="s">
        <v>39</v>
      </c>
      <c r="H3607" s="26">
        <v>1636635</v>
      </c>
      <c r="I3607" s="28"/>
      <c r="J3607" s="26">
        <v>130931</v>
      </c>
      <c r="K3607" s="26">
        <v>1767566</v>
      </c>
      <c r="L3607" s="22" t="s">
        <v>1336</v>
      </c>
      <c r="M3607" s="22"/>
      <c r="N3607">
        <f t="shared" si="272"/>
        <v>17100</v>
      </c>
      <c r="O3607">
        <f>+VLOOKUP(N3607,'Thanh toán '!O$8:P$8099,2,0)</f>
        <v>1767566</v>
      </c>
      <c r="P3607">
        <f t="shared" si="273"/>
        <v>1767566</v>
      </c>
      <c r="Q3607" s="30">
        <f t="shared" si="274"/>
        <v>0</v>
      </c>
    </row>
    <row r="3608" spans="1:17" hidden="1" x14ac:dyDescent="0.3">
      <c r="A3608" s="21">
        <v>25644</v>
      </c>
      <c r="B3608" s="22" t="s">
        <v>4022</v>
      </c>
      <c r="C3608" s="22" t="s">
        <v>1333</v>
      </c>
      <c r="D3608" s="27" t="s">
        <v>4018</v>
      </c>
      <c r="E3608" s="24" t="s">
        <v>38</v>
      </c>
      <c r="F3608" s="25" t="s">
        <v>1348</v>
      </c>
      <c r="G3608" s="22" t="s">
        <v>39</v>
      </c>
      <c r="H3608" s="26">
        <v>1464305</v>
      </c>
      <c r="I3608" s="28"/>
      <c r="J3608" s="26">
        <v>117144</v>
      </c>
      <c r="K3608" s="26">
        <v>1581449</v>
      </c>
      <c r="L3608" s="22" t="s">
        <v>1336</v>
      </c>
      <c r="M3608" s="22"/>
      <c r="N3608">
        <f t="shared" si="272"/>
        <v>17101</v>
      </c>
      <c r="O3608">
        <f>+VLOOKUP(N3608,'Thanh toán '!O$8:P$8099,2,0)</f>
        <v>1581449</v>
      </c>
      <c r="P3608">
        <f t="shared" si="273"/>
        <v>1581449</v>
      </c>
      <c r="Q3608" s="30">
        <f t="shared" si="274"/>
        <v>0</v>
      </c>
    </row>
    <row r="3609" spans="1:17" hidden="1" x14ac:dyDescent="0.3">
      <c r="A3609" s="21">
        <v>25647</v>
      </c>
      <c r="B3609" s="22" t="s">
        <v>4023</v>
      </c>
      <c r="C3609" s="22" t="s">
        <v>1333</v>
      </c>
      <c r="D3609" s="27" t="s">
        <v>4018</v>
      </c>
      <c r="E3609" s="24" t="s">
        <v>38</v>
      </c>
      <c r="F3609" s="25" t="s">
        <v>1348</v>
      </c>
      <c r="G3609" s="22" t="s">
        <v>39</v>
      </c>
      <c r="H3609" s="26">
        <v>1401530</v>
      </c>
      <c r="I3609" s="28"/>
      <c r="J3609" s="26">
        <v>112122</v>
      </c>
      <c r="K3609" s="26">
        <v>1513652</v>
      </c>
      <c r="L3609" s="22" t="s">
        <v>1336</v>
      </c>
      <c r="M3609" s="22"/>
      <c r="N3609">
        <f t="shared" si="272"/>
        <v>17104</v>
      </c>
      <c r="O3609">
        <f>+VLOOKUP(N3609,'Thanh toán '!O$8:P$8099,2,0)</f>
        <v>1513652</v>
      </c>
      <c r="P3609">
        <f t="shared" si="273"/>
        <v>1513652</v>
      </c>
      <c r="Q3609" s="30">
        <f t="shared" si="274"/>
        <v>0</v>
      </c>
    </row>
    <row r="3610" spans="1:17" hidden="1" x14ac:dyDescent="0.3">
      <c r="A3610" s="21">
        <v>25648</v>
      </c>
      <c r="B3610" s="22" t="s">
        <v>4024</v>
      </c>
      <c r="C3610" s="22" t="s">
        <v>1333</v>
      </c>
      <c r="D3610" s="27" t="s">
        <v>4018</v>
      </c>
      <c r="E3610" s="24" t="s">
        <v>845</v>
      </c>
      <c r="F3610" s="25" t="s">
        <v>1359</v>
      </c>
      <c r="G3610" s="22" t="s">
        <v>79</v>
      </c>
      <c r="H3610" s="26">
        <v>2066026</v>
      </c>
      <c r="I3610" s="28"/>
      <c r="J3610" s="26">
        <v>165282</v>
      </c>
      <c r="K3610" s="26">
        <v>2231308</v>
      </c>
      <c r="L3610" s="22" t="s">
        <v>1336</v>
      </c>
      <c r="M3610" s="22"/>
      <c r="N3610">
        <f t="shared" si="272"/>
        <v>17105</v>
      </c>
      <c r="O3610">
        <f>+VLOOKUP(N3610,'Thanh toán '!O$8:P$8099,2,0)</f>
        <v>2231308</v>
      </c>
      <c r="P3610">
        <f t="shared" si="273"/>
        <v>2231308</v>
      </c>
      <c r="Q3610" s="30">
        <f t="shared" si="274"/>
        <v>0</v>
      </c>
    </row>
    <row r="3611" spans="1:17" hidden="1" x14ac:dyDescent="0.3">
      <c r="A3611" s="21">
        <v>25650</v>
      </c>
      <c r="B3611" s="22" t="s">
        <v>4025</v>
      </c>
      <c r="C3611" s="22" t="s">
        <v>1333</v>
      </c>
      <c r="D3611" s="27" t="s">
        <v>4018</v>
      </c>
      <c r="E3611" s="24" t="s">
        <v>38</v>
      </c>
      <c r="F3611" s="25" t="s">
        <v>1348</v>
      </c>
      <c r="G3611" s="22" t="s">
        <v>39</v>
      </c>
      <c r="H3611" s="26">
        <v>830195</v>
      </c>
      <c r="I3611" s="28"/>
      <c r="J3611" s="26">
        <v>66416</v>
      </c>
      <c r="K3611" s="26">
        <v>896611</v>
      </c>
      <c r="L3611" s="22" t="s">
        <v>1336</v>
      </c>
      <c r="M3611" s="22"/>
      <c r="N3611">
        <f t="shared" si="272"/>
        <v>17107</v>
      </c>
      <c r="O3611">
        <f>+VLOOKUP(N3611,'Thanh toán '!O$8:P$8099,2,0)</f>
        <v>896611</v>
      </c>
      <c r="P3611">
        <f t="shared" si="273"/>
        <v>896611</v>
      </c>
      <c r="Q3611" s="30">
        <f t="shared" si="274"/>
        <v>0</v>
      </c>
    </row>
    <row r="3612" spans="1:17" hidden="1" x14ac:dyDescent="0.3">
      <c r="A3612" s="21">
        <v>25651</v>
      </c>
      <c r="B3612" s="22" t="s">
        <v>4026</v>
      </c>
      <c r="C3612" s="22" t="s">
        <v>1333</v>
      </c>
      <c r="D3612" s="27" t="s">
        <v>4018</v>
      </c>
      <c r="E3612" s="24" t="s">
        <v>38</v>
      </c>
      <c r="F3612" s="25" t="s">
        <v>1348</v>
      </c>
      <c r="G3612" s="22" t="s">
        <v>39</v>
      </c>
      <c r="H3612" s="26">
        <v>1005579</v>
      </c>
      <c r="I3612" s="28"/>
      <c r="J3612" s="26">
        <v>80446</v>
      </c>
      <c r="K3612" s="26">
        <v>1086025</v>
      </c>
      <c r="L3612" s="22" t="s">
        <v>1336</v>
      </c>
      <c r="M3612" s="22"/>
      <c r="N3612">
        <f t="shared" si="272"/>
        <v>17108</v>
      </c>
      <c r="O3612">
        <f>+VLOOKUP(N3612,'Thanh toán '!O$8:P$8099,2,0)</f>
        <v>1086025</v>
      </c>
      <c r="P3612">
        <f t="shared" si="273"/>
        <v>1086025</v>
      </c>
      <c r="Q3612" s="30">
        <f t="shared" si="274"/>
        <v>0</v>
      </c>
    </row>
    <row r="3613" spans="1:17" hidden="1" x14ac:dyDescent="0.3">
      <c r="A3613" s="21">
        <v>25652</v>
      </c>
      <c r="B3613" s="22" t="s">
        <v>4027</v>
      </c>
      <c r="C3613" s="22" t="s">
        <v>1333</v>
      </c>
      <c r="D3613" s="27" t="s">
        <v>4018</v>
      </c>
      <c r="E3613" s="24" t="s">
        <v>38</v>
      </c>
      <c r="F3613" s="25" t="s">
        <v>1348</v>
      </c>
      <c r="G3613" s="22" t="s">
        <v>39</v>
      </c>
      <c r="H3613" s="26">
        <v>674232</v>
      </c>
      <c r="I3613" s="28"/>
      <c r="J3613" s="26">
        <v>53939</v>
      </c>
      <c r="K3613" s="26">
        <v>728171</v>
      </c>
      <c r="L3613" s="22" t="s">
        <v>1336</v>
      </c>
      <c r="M3613" s="22"/>
      <c r="N3613">
        <f t="shared" si="272"/>
        <v>17109</v>
      </c>
      <c r="O3613">
        <f>+VLOOKUP(N3613,'Thanh toán '!O$8:P$8099,2,0)</f>
        <v>728171</v>
      </c>
      <c r="P3613">
        <f t="shared" si="273"/>
        <v>728171</v>
      </c>
      <c r="Q3613" s="30">
        <f t="shared" si="274"/>
        <v>0</v>
      </c>
    </row>
    <row r="3614" spans="1:17" ht="26.3" hidden="1" x14ac:dyDescent="0.3">
      <c r="A3614" s="21">
        <v>25653</v>
      </c>
      <c r="B3614" s="22" t="s">
        <v>4028</v>
      </c>
      <c r="C3614" s="22" t="s">
        <v>1333</v>
      </c>
      <c r="D3614" s="27" t="s">
        <v>4018</v>
      </c>
      <c r="E3614" s="24" t="s">
        <v>59</v>
      </c>
      <c r="F3614" s="25" t="s">
        <v>1474</v>
      </c>
      <c r="G3614" s="22" t="s">
        <v>60</v>
      </c>
      <c r="H3614" s="26">
        <v>1624597</v>
      </c>
      <c r="I3614" s="28"/>
      <c r="J3614" s="26">
        <v>129968</v>
      </c>
      <c r="K3614" s="26">
        <v>1754565</v>
      </c>
      <c r="L3614" s="22" t="s">
        <v>1336</v>
      </c>
      <c r="M3614" s="22"/>
      <c r="N3614">
        <f t="shared" si="272"/>
        <v>17110</v>
      </c>
      <c r="O3614">
        <f>+VLOOKUP(N3614,'Thanh toán '!O$8:P$8099,2,0)</f>
        <v>1754565</v>
      </c>
      <c r="P3614">
        <f t="shared" si="273"/>
        <v>1754565</v>
      </c>
      <c r="Q3614" s="30">
        <f t="shared" si="274"/>
        <v>0</v>
      </c>
    </row>
    <row r="3615" spans="1:17" hidden="1" x14ac:dyDescent="0.3">
      <c r="A3615" s="21">
        <v>25659</v>
      </c>
      <c r="B3615" s="22" t="s">
        <v>4029</v>
      </c>
      <c r="C3615" s="22" t="s">
        <v>1333</v>
      </c>
      <c r="D3615" s="27" t="s">
        <v>4018</v>
      </c>
      <c r="E3615" s="24" t="s">
        <v>260</v>
      </c>
      <c r="F3615" s="25" t="s">
        <v>1440</v>
      </c>
      <c r="G3615" s="22" t="s">
        <v>261</v>
      </c>
      <c r="H3615" s="26">
        <v>1217700</v>
      </c>
      <c r="I3615" s="28"/>
      <c r="J3615" s="26">
        <v>97416</v>
      </c>
      <c r="K3615" s="26">
        <v>1315116</v>
      </c>
      <c r="L3615" s="22" t="s">
        <v>1336</v>
      </c>
      <c r="M3615" s="22"/>
      <c r="N3615">
        <f t="shared" si="272"/>
        <v>17116</v>
      </c>
      <c r="O3615">
        <f>+VLOOKUP(N3615,'Thanh toán '!O$8:P$8099,2,0)</f>
        <v>1315116</v>
      </c>
      <c r="P3615">
        <f t="shared" si="273"/>
        <v>1315116</v>
      </c>
      <c r="Q3615" s="30">
        <f t="shared" si="274"/>
        <v>0</v>
      </c>
    </row>
    <row r="3616" spans="1:17" hidden="1" x14ac:dyDescent="0.3">
      <c r="A3616" s="21">
        <v>25661</v>
      </c>
      <c r="B3616" s="22" t="s">
        <v>4030</v>
      </c>
      <c r="C3616" s="22" t="s">
        <v>1333</v>
      </c>
      <c r="D3616" s="27" t="s">
        <v>4018</v>
      </c>
      <c r="E3616" s="24" t="s">
        <v>29</v>
      </c>
      <c r="F3616" s="25" t="s">
        <v>1357</v>
      </c>
      <c r="G3616" s="22" t="s">
        <v>30</v>
      </c>
      <c r="H3616" s="26">
        <v>2114220</v>
      </c>
      <c r="I3616" s="28"/>
      <c r="J3616" s="26">
        <v>169138</v>
      </c>
      <c r="K3616" s="26">
        <v>2283358</v>
      </c>
      <c r="L3616" s="22" t="s">
        <v>1336</v>
      </c>
      <c r="M3616" s="22"/>
      <c r="N3616">
        <f t="shared" si="272"/>
        <v>17118</v>
      </c>
      <c r="O3616">
        <f>+VLOOKUP(N3616,'Thanh toán '!O$8:P$8099,2,0)</f>
        <v>2283358</v>
      </c>
      <c r="P3616">
        <f t="shared" si="273"/>
        <v>2283358</v>
      </c>
      <c r="Q3616" s="30">
        <f t="shared" si="274"/>
        <v>0</v>
      </c>
    </row>
    <row r="3617" spans="1:17" ht="26.3" hidden="1" x14ac:dyDescent="0.3">
      <c r="A3617" s="21">
        <v>25673</v>
      </c>
      <c r="B3617" s="22" t="s">
        <v>4031</v>
      </c>
      <c r="C3617" s="22" t="s">
        <v>1333</v>
      </c>
      <c r="D3617" s="27" t="s">
        <v>4018</v>
      </c>
      <c r="E3617" s="24" t="s">
        <v>99</v>
      </c>
      <c r="F3617" s="25" t="s">
        <v>1392</v>
      </c>
      <c r="G3617" s="22" t="s">
        <v>100</v>
      </c>
      <c r="H3617" s="26">
        <v>1067484</v>
      </c>
      <c r="I3617" s="28"/>
      <c r="J3617" s="26">
        <v>85399</v>
      </c>
      <c r="K3617" s="26">
        <v>1152883</v>
      </c>
      <c r="L3617" s="22" t="s">
        <v>1336</v>
      </c>
      <c r="M3617" s="22"/>
      <c r="N3617">
        <f t="shared" si="272"/>
        <v>17130</v>
      </c>
      <c r="O3617">
        <f>+VLOOKUP(N3617,'Thanh toán '!O$8:P$8099,2,0)</f>
        <v>1152883</v>
      </c>
      <c r="P3617">
        <f t="shared" si="273"/>
        <v>1152883</v>
      </c>
      <c r="Q3617" s="30">
        <f t="shared" si="274"/>
        <v>0</v>
      </c>
    </row>
    <row r="3618" spans="1:17" hidden="1" x14ac:dyDescent="0.3">
      <c r="A3618" s="21">
        <v>25691</v>
      </c>
      <c r="B3618" s="22" t="s">
        <v>4032</v>
      </c>
      <c r="C3618" s="22" t="s">
        <v>1333</v>
      </c>
      <c r="D3618" s="27" t="s">
        <v>4018</v>
      </c>
      <c r="E3618" s="24" t="s">
        <v>38</v>
      </c>
      <c r="F3618" s="25" t="s">
        <v>1348</v>
      </c>
      <c r="G3618" s="22" t="s">
        <v>39</v>
      </c>
      <c r="H3618" s="26">
        <v>480910</v>
      </c>
      <c r="I3618" s="28"/>
      <c r="J3618" s="26">
        <v>38473</v>
      </c>
      <c r="K3618" s="26">
        <v>519383</v>
      </c>
      <c r="L3618" s="22" t="s">
        <v>1336</v>
      </c>
      <c r="M3618" s="22"/>
      <c r="N3618">
        <f t="shared" si="272"/>
        <v>17148</v>
      </c>
      <c r="O3618">
        <f>+VLOOKUP(N3618,'Thanh toán '!O$8:P$8099,2,0)</f>
        <v>519383</v>
      </c>
      <c r="P3618">
        <f t="shared" si="273"/>
        <v>519383</v>
      </c>
      <c r="Q3618" s="30">
        <f t="shared" si="274"/>
        <v>0</v>
      </c>
    </row>
    <row r="3619" spans="1:17" hidden="1" x14ac:dyDescent="0.3">
      <c r="A3619" s="21">
        <v>25692</v>
      </c>
      <c r="B3619" s="22" t="s">
        <v>4033</v>
      </c>
      <c r="C3619" s="22" t="s">
        <v>1333</v>
      </c>
      <c r="D3619" s="27" t="s">
        <v>4018</v>
      </c>
      <c r="E3619" s="24" t="s">
        <v>38</v>
      </c>
      <c r="F3619" s="25" t="s">
        <v>1348</v>
      </c>
      <c r="G3619" s="22" t="s">
        <v>39</v>
      </c>
      <c r="H3619" s="26">
        <v>618065</v>
      </c>
      <c r="I3619" s="28"/>
      <c r="J3619" s="26">
        <v>49445</v>
      </c>
      <c r="K3619" s="26">
        <v>667510</v>
      </c>
      <c r="L3619" s="22" t="s">
        <v>1336</v>
      </c>
      <c r="M3619" s="22"/>
      <c r="N3619">
        <f t="shared" si="272"/>
        <v>17149</v>
      </c>
      <c r="O3619">
        <f>+VLOOKUP(N3619,'Thanh toán '!O$8:P$8099,2,0)</f>
        <v>667510</v>
      </c>
      <c r="P3619">
        <f t="shared" si="273"/>
        <v>667510</v>
      </c>
      <c r="Q3619" s="30">
        <f t="shared" si="274"/>
        <v>0</v>
      </c>
    </row>
    <row r="3620" spans="1:17" hidden="1" x14ac:dyDescent="0.3">
      <c r="A3620" s="21">
        <v>25694</v>
      </c>
      <c r="B3620" s="22" t="s">
        <v>4034</v>
      </c>
      <c r="C3620" s="22" t="s">
        <v>1333</v>
      </c>
      <c r="D3620" s="27" t="s">
        <v>4018</v>
      </c>
      <c r="E3620" s="24" t="s">
        <v>38</v>
      </c>
      <c r="F3620" s="25" t="s">
        <v>1348</v>
      </c>
      <c r="G3620" s="22" t="s">
        <v>39</v>
      </c>
      <c r="H3620" s="26">
        <v>592955</v>
      </c>
      <c r="I3620" s="28"/>
      <c r="J3620" s="26">
        <v>47436</v>
      </c>
      <c r="K3620" s="26">
        <v>640391</v>
      </c>
      <c r="L3620" s="22" t="s">
        <v>1336</v>
      </c>
      <c r="M3620" s="22"/>
      <c r="N3620">
        <f t="shared" si="272"/>
        <v>17151</v>
      </c>
      <c r="O3620">
        <f>+VLOOKUP(N3620,'Thanh toán '!O$8:P$8099,2,0)</f>
        <v>640391</v>
      </c>
      <c r="P3620">
        <f t="shared" si="273"/>
        <v>640391</v>
      </c>
      <c r="Q3620" s="30">
        <f t="shared" si="274"/>
        <v>0</v>
      </c>
    </row>
    <row r="3621" spans="1:17" hidden="1" x14ac:dyDescent="0.3">
      <c r="A3621" s="21">
        <v>25695</v>
      </c>
      <c r="B3621" s="22" t="s">
        <v>4035</v>
      </c>
      <c r="C3621" s="22" t="s">
        <v>1333</v>
      </c>
      <c r="D3621" s="27" t="s">
        <v>4018</v>
      </c>
      <c r="E3621" s="24" t="s">
        <v>38</v>
      </c>
      <c r="F3621" s="25" t="s">
        <v>1348</v>
      </c>
      <c r="G3621" s="22" t="s">
        <v>39</v>
      </c>
      <c r="H3621" s="26">
        <v>494452</v>
      </c>
      <c r="I3621" s="28"/>
      <c r="J3621" s="26">
        <v>39556</v>
      </c>
      <c r="K3621" s="26">
        <v>534008</v>
      </c>
      <c r="L3621" s="22" t="s">
        <v>1336</v>
      </c>
      <c r="M3621" s="22"/>
      <c r="N3621">
        <f t="shared" si="272"/>
        <v>17152</v>
      </c>
      <c r="O3621">
        <f>+VLOOKUP(N3621,'Thanh toán '!O$8:P$8099,2,0)</f>
        <v>534008</v>
      </c>
      <c r="P3621">
        <f t="shared" si="273"/>
        <v>534008</v>
      </c>
      <c r="Q3621" s="30">
        <f t="shared" si="274"/>
        <v>0</v>
      </c>
    </row>
    <row r="3622" spans="1:17" hidden="1" x14ac:dyDescent="0.3">
      <c r="A3622" s="21">
        <v>25696</v>
      </c>
      <c r="B3622" s="22" t="s">
        <v>4036</v>
      </c>
      <c r="C3622" s="22" t="s">
        <v>1333</v>
      </c>
      <c r="D3622" s="27" t="s">
        <v>4018</v>
      </c>
      <c r="E3622" s="24" t="s">
        <v>38</v>
      </c>
      <c r="F3622" s="25" t="s">
        <v>1348</v>
      </c>
      <c r="G3622" s="22" t="s">
        <v>39</v>
      </c>
      <c r="H3622" s="26">
        <v>806200</v>
      </c>
      <c r="I3622" s="28"/>
      <c r="J3622" s="26">
        <v>64496</v>
      </c>
      <c r="K3622" s="26">
        <v>870696</v>
      </c>
      <c r="L3622" s="22" t="s">
        <v>1336</v>
      </c>
      <c r="M3622" s="22"/>
      <c r="N3622">
        <f t="shared" si="272"/>
        <v>17153</v>
      </c>
      <c r="O3622">
        <f>+VLOOKUP(N3622,'Thanh toán '!O$8:P$8099,2,0)</f>
        <v>870696</v>
      </c>
      <c r="P3622">
        <f t="shared" si="273"/>
        <v>870696</v>
      </c>
      <c r="Q3622" s="30">
        <f t="shared" si="274"/>
        <v>0</v>
      </c>
    </row>
    <row r="3623" spans="1:17" hidden="1" x14ac:dyDescent="0.3">
      <c r="A3623" s="21">
        <v>25697</v>
      </c>
      <c r="B3623" s="22" t="s">
        <v>4037</v>
      </c>
      <c r="C3623" s="22" t="s">
        <v>1333</v>
      </c>
      <c r="D3623" s="27" t="s">
        <v>4018</v>
      </c>
      <c r="E3623" s="24" t="s">
        <v>192</v>
      </c>
      <c r="F3623" s="25" t="s">
        <v>1477</v>
      </c>
      <c r="G3623" s="22" t="s">
        <v>193</v>
      </c>
      <c r="H3623" s="26">
        <v>5395690</v>
      </c>
      <c r="I3623" s="28"/>
      <c r="J3623" s="26">
        <v>431655</v>
      </c>
      <c r="K3623" s="26">
        <v>5827345</v>
      </c>
      <c r="L3623" s="22" t="s">
        <v>1336</v>
      </c>
      <c r="M3623" s="22"/>
      <c r="N3623">
        <f t="shared" si="272"/>
        <v>17154</v>
      </c>
      <c r="O3623">
        <f>+VLOOKUP(N3623,'Thanh toán '!O$8:P$8099,2,0)</f>
        <v>5827345</v>
      </c>
      <c r="P3623">
        <f t="shared" si="273"/>
        <v>5827345</v>
      </c>
      <c r="Q3623" s="30">
        <f t="shared" si="274"/>
        <v>0</v>
      </c>
    </row>
    <row r="3624" spans="1:17" ht="26.3" hidden="1" x14ac:dyDescent="0.3">
      <c r="A3624" s="21">
        <v>25731</v>
      </c>
      <c r="B3624" s="22" t="s">
        <v>4038</v>
      </c>
      <c r="C3624" s="22" t="s">
        <v>1333</v>
      </c>
      <c r="D3624" s="27" t="s">
        <v>4018</v>
      </c>
      <c r="E3624" s="24" t="s">
        <v>23</v>
      </c>
      <c r="F3624" s="25" t="s">
        <v>1342</v>
      </c>
      <c r="G3624" s="22" t="s">
        <v>24</v>
      </c>
      <c r="H3624" s="26">
        <v>1627001</v>
      </c>
      <c r="I3624" s="28"/>
      <c r="J3624" s="26">
        <v>130160</v>
      </c>
      <c r="K3624" s="26">
        <v>1757161</v>
      </c>
      <c r="L3624" s="22" t="s">
        <v>1336</v>
      </c>
      <c r="M3624" s="22"/>
      <c r="N3624">
        <f t="shared" si="272"/>
        <v>17188</v>
      </c>
      <c r="O3624">
        <f>+VLOOKUP(N3624,'Thanh toán '!O$8:P$8099,2,0)</f>
        <v>1757161</v>
      </c>
      <c r="P3624">
        <f t="shared" si="273"/>
        <v>1757161</v>
      </c>
      <c r="Q3624" s="30">
        <f t="shared" si="274"/>
        <v>0</v>
      </c>
    </row>
    <row r="3625" spans="1:17" ht="26.3" hidden="1" x14ac:dyDescent="0.3">
      <c r="A3625" s="21">
        <v>25821</v>
      </c>
      <c r="B3625" s="22" t="s">
        <v>4039</v>
      </c>
      <c r="C3625" s="22" t="s">
        <v>1333</v>
      </c>
      <c r="D3625" s="27" t="s">
        <v>4018</v>
      </c>
      <c r="E3625" s="24" t="s">
        <v>68</v>
      </c>
      <c r="F3625" s="25" t="s">
        <v>1338</v>
      </c>
      <c r="G3625" s="22" t="s">
        <v>69</v>
      </c>
      <c r="H3625" s="26">
        <v>3761860</v>
      </c>
      <c r="I3625" s="28"/>
      <c r="J3625" s="26">
        <v>300949</v>
      </c>
      <c r="K3625" s="26">
        <v>4062809</v>
      </c>
      <c r="L3625" s="22" t="s">
        <v>1336</v>
      </c>
      <c r="M3625" s="22"/>
      <c r="N3625">
        <f t="shared" si="272"/>
        <v>17278</v>
      </c>
      <c r="O3625">
        <f>+VLOOKUP(N3625,'Thanh toán '!O$8:P$8099,2,0)</f>
        <v>4062809</v>
      </c>
      <c r="P3625">
        <f t="shared" si="273"/>
        <v>4062809</v>
      </c>
      <c r="Q3625" s="30">
        <f t="shared" si="274"/>
        <v>0</v>
      </c>
    </row>
    <row r="3626" spans="1:17" hidden="1" x14ac:dyDescent="0.3">
      <c r="A3626" s="21">
        <v>25822</v>
      </c>
      <c r="B3626" s="22" t="s">
        <v>4040</v>
      </c>
      <c r="C3626" s="22" t="s">
        <v>1333</v>
      </c>
      <c r="D3626" s="27" t="s">
        <v>4018</v>
      </c>
      <c r="E3626" s="24" t="s">
        <v>548</v>
      </c>
      <c r="F3626" s="25" t="s">
        <v>1531</v>
      </c>
      <c r="G3626" s="22" t="s">
        <v>549</v>
      </c>
      <c r="H3626" s="26">
        <v>2143630</v>
      </c>
      <c r="I3626" s="28"/>
      <c r="J3626" s="26">
        <v>171490</v>
      </c>
      <c r="K3626" s="26">
        <v>2315120</v>
      </c>
      <c r="L3626" s="22" t="s">
        <v>1336</v>
      </c>
      <c r="M3626" s="22"/>
      <c r="N3626">
        <f t="shared" si="272"/>
        <v>17279</v>
      </c>
      <c r="O3626">
        <f>+VLOOKUP(N3626,'Thanh toán '!O$8:P$8099,2,0)</f>
        <v>2315120</v>
      </c>
      <c r="P3626">
        <f t="shared" si="273"/>
        <v>2315120</v>
      </c>
      <c r="Q3626" s="30">
        <f t="shared" si="274"/>
        <v>0</v>
      </c>
    </row>
    <row r="3627" spans="1:17" ht="26.3" hidden="1" x14ac:dyDescent="0.3">
      <c r="A3627" s="21">
        <v>25889</v>
      </c>
      <c r="B3627" s="22" t="s">
        <v>4041</v>
      </c>
      <c r="C3627" s="22" t="s">
        <v>1333</v>
      </c>
      <c r="D3627" s="27" t="s">
        <v>4018</v>
      </c>
      <c r="E3627" s="24" t="s">
        <v>23</v>
      </c>
      <c r="F3627" s="25" t="s">
        <v>1342</v>
      </c>
      <c r="G3627" s="22" t="s">
        <v>24</v>
      </c>
      <c r="H3627" s="26">
        <v>2161605</v>
      </c>
      <c r="I3627" s="28"/>
      <c r="J3627" s="26">
        <v>172928</v>
      </c>
      <c r="K3627" s="26">
        <v>2334533</v>
      </c>
      <c r="L3627" s="22" t="s">
        <v>1336</v>
      </c>
      <c r="M3627" s="22"/>
      <c r="N3627">
        <f t="shared" si="272"/>
        <v>17346</v>
      </c>
      <c r="O3627">
        <f>+VLOOKUP(N3627,'Thanh toán '!O$8:P$8099,2,0)</f>
        <v>2334533</v>
      </c>
      <c r="P3627">
        <f t="shared" si="273"/>
        <v>2334533</v>
      </c>
      <c r="Q3627" s="30">
        <f t="shared" si="274"/>
        <v>0</v>
      </c>
    </row>
    <row r="3628" spans="1:17" ht="26.3" hidden="1" x14ac:dyDescent="0.3">
      <c r="A3628" s="21">
        <v>25902</v>
      </c>
      <c r="B3628" s="22" t="s">
        <v>4042</v>
      </c>
      <c r="C3628" s="22" t="s">
        <v>1333</v>
      </c>
      <c r="D3628" s="27" t="s">
        <v>4043</v>
      </c>
      <c r="E3628" s="24" t="s">
        <v>23</v>
      </c>
      <c r="F3628" s="25" t="s">
        <v>1342</v>
      </c>
      <c r="G3628" s="22" t="s">
        <v>24</v>
      </c>
      <c r="H3628" s="26">
        <v>1422181</v>
      </c>
      <c r="I3628" s="28"/>
      <c r="J3628" s="26">
        <v>113774</v>
      </c>
      <c r="K3628" s="26">
        <v>1535955</v>
      </c>
      <c r="L3628" s="22" t="s">
        <v>1336</v>
      </c>
      <c r="M3628" s="22"/>
      <c r="N3628">
        <f t="shared" si="272"/>
        <v>17359</v>
      </c>
      <c r="O3628">
        <f>+VLOOKUP(N3628,'Thanh toán '!O$8:P$8099,2,0)</f>
        <v>1535955</v>
      </c>
      <c r="P3628">
        <f t="shared" si="273"/>
        <v>1535955</v>
      </c>
      <c r="Q3628" s="30">
        <f t="shared" si="274"/>
        <v>0</v>
      </c>
    </row>
    <row r="3629" spans="1:17" hidden="1" x14ac:dyDescent="0.3">
      <c r="A3629" s="21">
        <v>25906</v>
      </c>
      <c r="B3629" s="22" t="s">
        <v>4044</v>
      </c>
      <c r="C3629" s="22" t="s">
        <v>1333</v>
      </c>
      <c r="D3629" s="27" t="s">
        <v>4043</v>
      </c>
      <c r="E3629" s="24" t="s">
        <v>38</v>
      </c>
      <c r="F3629" s="25" t="s">
        <v>1348</v>
      </c>
      <c r="G3629" s="22" t="s">
        <v>39</v>
      </c>
      <c r="H3629" s="26">
        <v>367155</v>
      </c>
      <c r="I3629" s="28"/>
      <c r="J3629" s="26">
        <v>29372</v>
      </c>
      <c r="K3629" s="26">
        <v>396527</v>
      </c>
      <c r="L3629" s="22" t="s">
        <v>1336</v>
      </c>
      <c r="M3629" s="22"/>
      <c r="N3629">
        <f t="shared" si="272"/>
        <v>17363</v>
      </c>
      <c r="O3629">
        <f>+VLOOKUP(N3629,'Thanh toán '!O$8:P$8099,2,0)</f>
        <v>396527</v>
      </c>
      <c r="P3629">
        <f t="shared" si="273"/>
        <v>396527</v>
      </c>
      <c r="Q3629" s="30">
        <f t="shared" si="274"/>
        <v>0</v>
      </c>
    </row>
    <row r="3630" spans="1:17" hidden="1" x14ac:dyDescent="0.3">
      <c r="A3630" s="21">
        <v>25907</v>
      </c>
      <c r="B3630" s="22" t="s">
        <v>4045</v>
      </c>
      <c r="C3630" s="22" t="s">
        <v>1333</v>
      </c>
      <c r="D3630" s="27" t="s">
        <v>4043</v>
      </c>
      <c r="E3630" s="24" t="s">
        <v>81</v>
      </c>
      <c r="F3630" s="25" t="s">
        <v>1432</v>
      </c>
      <c r="G3630" s="22" t="s">
        <v>82</v>
      </c>
      <c r="H3630" s="26">
        <v>3142680</v>
      </c>
      <c r="I3630" s="28"/>
      <c r="J3630" s="26">
        <v>251414</v>
      </c>
      <c r="K3630" s="26">
        <v>3394094</v>
      </c>
      <c r="L3630" s="22" t="s">
        <v>1336</v>
      </c>
      <c r="M3630" s="22"/>
      <c r="N3630">
        <f t="shared" si="272"/>
        <v>17364</v>
      </c>
      <c r="O3630">
        <f>+VLOOKUP(N3630,'Thanh toán '!O$8:P$8099,2,0)</f>
        <v>3394094</v>
      </c>
      <c r="P3630">
        <f t="shared" si="273"/>
        <v>3394094</v>
      </c>
      <c r="Q3630" s="30">
        <f t="shared" si="274"/>
        <v>0</v>
      </c>
    </row>
    <row r="3631" spans="1:17" hidden="1" x14ac:dyDescent="0.3">
      <c r="A3631" s="21">
        <v>25908</v>
      </c>
      <c r="B3631" s="22" t="s">
        <v>4046</v>
      </c>
      <c r="C3631" s="22" t="s">
        <v>1333</v>
      </c>
      <c r="D3631" s="27" t="s">
        <v>4043</v>
      </c>
      <c r="E3631" s="24" t="s">
        <v>38</v>
      </c>
      <c r="F3631" s="25" t="s">
        <v>1348</v>
      </c>
      <c r="G3631" s="22" t="s">
        <v>39</v>
      </c>
      <c r="H3631" s="26">
        <v>1424265</v>
      </c>
      <c r="I3631" s="28"/>
      <c r="J3631" s="26">
        <v>113941</v>
      </c>
      <c r="K3631" s="26">
        <v>1538206</v>
      </c>
      <c r="L3631" s="22" t="s">
        <v>1336</v>
      </c>
      <c r="M3631" s="22"/>
      <c r="N3631">
        <f t="shared" si="272"/>
        <v>17365</v>
      </c>
      <c r="O3631">
        <f>+VLOOKUP(N3631,'Thanh toán '!O$8:P$8099,2,0)</f>
        <v>1538206</v>
      </c>
      <c r="P3631">
        <f t="shared" si="273"/>
        <v>1538206</v>
      </c>
      <c r="Q3631" s="30">
        <f t="shared" si="274"/>
        <v>0</v>
      </c>
    </row>
    <row r="3632" spans="1:17" hidden="1" x14ac:dyDescent="0.3">
      <c r="A3632" s="21">
        <v>25909</v>
      </c>
      <c r="B3632" s="22" t="s">
        <v>4047</v>
      </c>
      <c r="C3632" s="22" t="s">
        <v>1333</v>
      </c>
      <c r="D3632" s="27" t="s">
        <v>4043</v>
      </c>
      <c r="E3632" s="24" t="s">
        <v>38</v>
      </c>
      <c r="F3632" s="25" t="s">
        <v>1348</v>
      </c>
      <c r="G3632" s="22" t="s">
        <v>39</v>
      </c>
      <c r="H3632" s="26">
        <v>555290</v>
      </c>
      <c r="I3632" s="28"/>
      <c r="J3632" s="26">
        <v>44423</v>
      </c>
      <c r="K3632" s="26">
        <v>599713</v>
      </c>
      <c r="L3632" s="22" t="s">
        <v>1336</v>
      </c>
      <c r="M3632" s="22"/>
      <c r="N3632">
        <f t="shared" si="272"/>
        <v>17366</v>
      </c>
      <c r="O3632">
        <f>+VLOOKUP(N3632,'Thanh toán '!O$8:P$8099,2,0)</f>
        <v>599713</v>
      </c>
      <c r="P3632">
        <f t="shared" si="273"/>
        <v>599713</v>
      </c>
      <c r="Q3632" s="30">
        <f t="shared" si="274"/>
        <v>0</v>
      </c>
    </row>
    <row r="3633" spans="1:17" hidden="1" x14ac:dyDescent="0.3">
      <c r="A3633" s="21">
        <v>25910</v>
      </c>
      <c r="B3633" s="22" t="s">
        <v>4048</v>
      </c>
      <c r="C3633" s="22" t="s">
        <v>1333</v>
      </c>
      <c r="D3633" s="27" t="s">
        <v>4043</v>
      </c>
      <c r="E3633" s="24" t="s">
        <v>38</v>
      </c>
      <c r="F3633" s="25" t="s">
        <v>1348</v>
      </c>
      <c r="G3633" s="22" t="s">
        <v>39</v>
      </c>
      <c r="H3633" s="26">
        <v>697850</v>
      </c>
      <c r="I3633" s="28"/>
      <c r="J3633" s="26">
        <v>55828</v>
      </c>
      <c r="K3633" s="26">
        <v>753678</v>
      </c>
      <c r="L3633" s="22" t="s">
        <v>1336</v>
      </c>
      <c r="M3633" s="22"/>
      <c r="N3633">
        <f t="shared" si="272"/>
        <v>17367</v>
      </c>
      <c r="O3633">
        <f>+VLOOKUP(N3633,'Thanh toán '!O$8:P$8099,2,0)</f>
        <v>753678</v>
      </c>
      <c r="P3633">
        <f t="shared" si="273"/>
        <v>753678</v>
      </c>
      <c r="Q3633" s="30">
        <f t="shared" si="274"/>
        <v>0</v>
      </c>
    </row>
    <row r="3634" spans="1:17" ht="26.3" hidden="1" x14ac:dyDescent="0.3">
      <c r="A3634" s="21">
        <v>26007</v>
      </c>
      <c r="B3634" s="22" t="s">
        <v>4049</v>
      </c>
      <c r="C3634" s="22" t="s">
        <v>1333</v>
      </c>
      <c r="D3634" s="27" t="s">
        <v>4043</v>
      </c>
      <c r="E3634" s="24" t="s">
        <v>99</v>
      </c>
      <c r="F3634" s="25" t="s">
        <v>1392</v>
      </c>
      <c r="G3634" s="22" t="s">
        <v>100</v>
      </c>
      <c r="H3634" s="26">
        <v>1009910</v>
      </c>
      <c r="I3634" s="28"/>
      <c r="J3634" s="26">
        <v>80793</v>
      </c>
      <c r="K3634" s="26">
        <v>1090703</v>
      </c>
      <c r="L3634" s="22" t="s">
        <v>1336</v>
      </c>
      <c r="M3634" s="22"/>
      <c r="N3634">
        <f t="shared" si="272"/>
        <v>17464</v>
      </c>
      <c r="O3634">
        <f>+VLOOKUP(N3634,'Thanh toán '!O$8:P$8099,2,0)</f>
        <v>1090703</v>
      </c>
      <c r="P3634">
        <f t="shared" si="273"/>
        <v>1090703</v>
      </c>
      <c r="Q3634" s="30">
        <f t="shared" si="274"/>
        <v>0</v>
      </c>
    </row>
    <row r="3635" spans="1:17" ht="26.3" hidden="1" x14ac:dyDescent="0.3">
      <c r="A3635" s="21">
        <v>26008</v>
      </c>
      <c r="B3635" s="22" t="s">
        <v>4050</v>
      </c>
      <c r="C3635" s="22" t="s">
        <v>1333</v>
      </c>
      <c r="D3635" s="27" t="s">
        <v>4043</v>
      </c>
      <c r="E3635" s="24" t="s">
        <v>99</v>
      </c>
      <c r="F3635" s="25" t="s">
        <v>1392</v>
      </c>
      <c r="G3635" s="22" t="s">
        <v>100</v>
      </c>
      <c r="H3635" s="26">
        <v>1551891</v>
      </c>
      <c r="I3635" s="28"/>
      <c r="J3635" s="26">
        <v>124151</v>
      </c>
      <c r="K3635" s="26">
        <v>1676042</v>
      </c>
      <c r="L3635" s="22" t="s">
        <v>1336</v>
      </c>
      <c r="M3635" s="22"/>
      <c r="N3635">
        <f t="shared" si="272"/>
        <v>17465</v>
      </c>
      <c r="O3635">
        <f>+VLOOKUP(N3635,'Thanh toán '!O$8:P$8099,2,0)</f>
        <v>1676042</v>
      </c>
      <c r="P3635">
        <f t="shared" si="273"/>
        <v>1676042</v>
      </c>
      <c r="Q3635" s="30">
        <f t="shared" si="274"/>
        <v>0</v>
      </c>
    </row>
    <row r="3636" spans="1:17" hidden="1" x14ac:dyDescent="0.3">
      <c r="A3636" s="21">
        <v>26009</v>
      </c>
      <c r="B3636" s="22" t="s">
        <v>4051</v>
      </c>
      <c r="C3636" s="22" t="s">
        <v>1333</v>
      </c>
      <c r="D3636" s="27" t="s">
        <v>4043</v>
      </c>
      <c r="E3636" s="24" t="s">
        <v>38</v>
      </c>
      <c r="F3636" s="25" t="s">
        <v>1348</v>
      </c>
      <c r="G3636" s="22" t="s">
        <v>39</v>
      </c>
      <c r="H3636" s="26">
        <v>975263</v>
      </c>
      <c r="I3636" s="28"/>
      <c r="J3636" s="26">
        <v>78021</v>
      </c>
      <c r="K3636" s="26">
        <v>1053284</v>
      </c>
      <c r="L3636" s="22" t="s">
        <v>1336</v>
      </c>
      <c r="M3636" s="22"/>
      <c r="N3636">
        <f t="shared" si="272"/>
        <v>17466</v>
      </c>
      <c r="O3636">
        <f>+VLOOKUP(N3636,'Thanh toán '!O$8:P$8099,2,0)</f>
        <v>1053284</v>
      </c>
      <c r="P3636">
        <f t="shared" si="273"/>
        <v>1053284</v>
      </c>
      <c r="Q3636" s="30">
        <f t="shared" si="274"/>
        <v>0</v>
      </c>
    </row>
    <row r="3637" spans="1:17" hidden="1" x14ac:dyDescent="0.3">
      <c r="A3637" s="21">
        <v>26013</v>
      </c>
      <c r="B3637" s="22" t="s">
        <v>4052</v>
      </c>
      <c r="C3637" s="22" t="s">
        <v>1333</v>
      </c>
      <c r="D3637" s="27" t="s">
        <v>4043</v>
      </c>
      <c r="E3637" s="24" t="s">
        <v>299</v>
      </c>
      <c r="F3637" s="25" t="s">
        <v>1355</v>
      </c>
      <c r="G3637" s="22" t="s">
        <v>300</v>
      </c>
      <c r="H3637" s="26">
        <v>1989265</v>
      </c>
      <c r="I3637" s="28"/>
      <c r="J3637" s="26">
        <v>159141</v>
      </c>
      <c r="K3637" s="26">
        <v>2148406</v>
      </c>
      <c r="L3637" s="22" t="s">
        <v>1336</v>
      </c>
      <c r="M3637" s="22"/>
      <c r="N3637">
        <f t="shared" si="272"/>
        <v>17470</v>
      </c>
      <c r="O3637">
        <f>+VLOOKUP(N3637,'Thanh toán '!O$8:P$8099,2,0)</f>
        <v>2148406</v>
      </c>
      <c r="P3637">
        <f t="shared" si="273"/>
        <v>2148406</v>
      </c>
      <c r="Q3637" s="30">
        <f t="shared" si="274"/>
        <v>0</v>
      </c>
    </row>
    <row r="3638" spans="1:17" hidden="1" x14ac:dyDescent="0.3">
      <c r="A3638" s="21">
        <v>26014</v>
      </c>
      <c r="B3638" s="22" t="s">
        <v>4053</v>
      </c>
      <c r="C3638" s="22" t="s">
        <v>1333</v>
      </c>
      <c r="D3638" s="27" t="s">
        <v>4043</v>
      </c>
      <c r="E3638" s="24" t="s">
        <v>38</v>
      </c>
      <c r="F3638" s="25" t="s">
        <v>1348</v>
      </c>
      <c r="G3638" s="22" t="s">
        <v>39</v>
      </c>
      <c r="H3638" s="26">
        <v>1232408</v>
      </c>
      <c r="I3638" s="28"/>
      <c r="J3638" s="26">
        <v>98593</v>
      </c>
      <c r="K3638" s="26">
        <v>1331001</v>
      </c>
      <c r="L3638" s="22" t="s">
        <v>1336</v>
      </c>
      <c r="M3638" s="22"/>
      <c r="N3638">
        <f t="shared" si="272"/>
        <v>17471</v>
      </c>
      <c r="O3638">
        <f>+VLOOKUP(N3638,'Thanh toán '!O$8:P$8099,2,0)</f>
        <v>1331001</v>
      </c>
      <c r="P3638">
        <f t="shared" si="273"/>
        <v>1331001</v>
      </c>
      <c r="Q3638" s="30">
        <f t="shared" si="274"/>
        <v>0</v>
      </c>
    </row>
    <row r="3639" spans="1:17" hidden="1" x14ac:dyDescent="0.3">
      <c r="A3639" s="21">
        <v>26015</v>
      </c>
      <c r="B3639" s="22" t="s">
        <v>4054</v>
      </c>
      <c r="C3639" s="22" t="s">
        <v>1333</v>
      </c>
      <c r="D3639" s="27" t="s">
        <v>4043</v>
      </c>
      <c r="E3639" s="24" t="s">
        <v>38</v>
      </c>
      <c r="F3639" s="25" t="s">
        <v>1348</v>
      </c>
      <c r="G3639" s="22" t="s">
        <v>39</v>
      </c>
      <c r="H3639" s="26">
        <v>1494749</v>
      </c>
      <c r="I3639" s="28"/>
      <c r="J3639" s="26">
        <v>119580</v>
      </c>
      <c r="K3639" s="26">
        <v>1614329</v>
      </c>
      <c r="L3639" s="22" t="s">
        <v>1336</v>
      </c>
      <c r="M3639" s="22"/>
      <c r="N3639">
        <f t="shared" si="272"/>
        <v>17472</v>
      </c>
      <c r="O3639">
        <f>+VLOOKUP(N3639,'Thanh toán '!O$8:P$8099,2,0)</f>
        <v>1614329</v>
      </c>
      <c r="P3639">
        <f t="shared" si="273"/>
        <v>1614329</v>
      </c>
      <c r="Q3639" s="30">
        <f t="shared" si="274"/>
        <v>0</v>
      </c>
    </row>
    <row r="3640" spans="1:17" hidden="1" x14ac:dyDescent="0.3">
      <c r="A3640" s="21">
        <v>26021</v>
      </c>
      <c r="B3640" s="22" t="s">
        <v>4055</v>
      </c>
      <c r="C3640" s="22" t="s">
        <v>1333</v>
      </c>
      <c r="D3640" s="27" t="s">
        <v>4043</v>
      </c>
      <c r="E3640" s="24" t="s">
        <v>38</v>
      </c>
      <c r="F3640" s="25" t="s">
        <v>1348</v>
      </c>
      <c r="G3640" s="22" t="s">
        <v>39</v>
      </c>
      <c r="H3640" s="26">
        <v>691467</v>
      </c>
      <c r="I3640" s="28"/>
      <c r="J3640" s="26">
        <v>55317</v>
      </c>
      <c r="K3640" s="26">
        <v>746784</v>
      </c>
      <c r="L3640" s="22" t="s">
        <v>1336</v>
      </c>
      <c r="M3640" s="22"/>
      <c r="N3640">
        <f t="shared" si="272"/>
        <v>17478</v>
      </c>
      <c r="O3640">
        <f>+VLOOKUP(N3640,'Thanh toán '!O$8:P$8099,2,0)</f>
        <v>746784</v>
      </c>
      <c r="P3640">
        <f t="shared" si="273"/>
        <v>746784</v>
      </c>
      <c r="Q3640" s="30">
        <f t="shared" si="274"/>
        <v>0</v>
      </c>
    </row>
    <row r="3641" spans="1:17" hidden="1" x14ac:dyDescent="0.3">
      <c r="A3641" s="21">
        <v>26022</v>
      </c>
      <c r="B3641" s="22" t="s">
        <v>4056</v>
      </c>
      <c r="C3641" s="22" t="s">
        <v>1333</v>
      </c>
      <c r="D3641" s="27" t="s">
        <v>4043</v>
      </c>
      <c r="E3641" s="24" t="s">
        <v>38</v>
      </c>
      <c r="F3641" s="25" t="s">
        <v>1348</v>
      </c>
      <c r="G3641" s="22" t="s">
        <v>39</v>
      </c>
      <c r="H3641" s="26">
        <v>985220</v>
      </c>
      <c r="I3641" s="28"/>
      <c r="J3641" s="26">
        <v>78818</v>
      </c>
      <c r="K3641" s="26">
        <v>1064038</v>
      </c>
      <c r="L3641" s="22" t="s">
        <v>1336</v>
      </c>
      <c r="M3641" s="22"/>
      <c r="N3641">
        <f t="shared" si="272"/>
        <v>17479</v>
      </c>
      <c r="O3641">
        <f>+VLOOKUP(N3641,'Thanh toán '!O$8:P$8099,2,0)</f>
        <v>1064038</v>
      </c>
      <c r="P3641">
        <f t="shared" si="273"/>
        <v>1064038</v>
      </c>
      <c r="Q3641" s="30">
        <f t="shared" si="274"/>
        <v>0</v>
      </c>
    </row>
    <row r="3642" spans="1:17" hidden="1" x14ac:dyDescent="0.3">
      <c r="A3642" s="21">
        <v>26023</v>
      </c>
      <c r="B3642" s="22" t="s">
        <v>4057</v>
      </c>
      <c r="C3642" s="22" t="s">
        <v>1333</v>
      </c>
      <c r="D3642" s="27" t="s">
        <v>4043</v>
      </c>
      <c r="E3642" s="24" t="s">
        <v>38</v>
      </c>
      <c r="F3642" s="25" t="s">
        <v>1348</v>
      </c>
      <c r="G3642" s="22" t="s">
        <v>39</v>
      </c>
      <c r="H3642" s="26">
        <v>707474</v>
      </c>
      <c r="I3642" s="28"/>
      <c r="J3642" s="26">
        <v>56598</v>
      </c>
      <c r="K3642" s="26">
        <v>764072</v>
      </c>
      <c r="L3642" s="22" t="s">
        <v>1336</v>
      </c>
      <c r="M3642" s="22"/>
      <c r="N3642">
        <f t="shared" si="272"/>
        <v>17480</v>
      </c>
      <c r="O3642">
        <f>+VLOOKUP(N3642,'Thanh toán '!O$8:P$8099,2,0)</f>
        <v>764072</v>
      </c>
      <c r="P3642">
        <f t="shared" si="273"/>
        <v>764072</v>
      </c>
      <c r="Q3642" s="30">
        <f t="shared" si="274"/>
        <v>0</v>
      </c>
    </row>
    <row r="3643" spans="1:17" hidden="1" x14ac:dyDescent="0.3">
      <c r="A3643" s="21">
        <v>26026</v>
      </c>
      <c r="B3643" s="22" t="s">
        <v>4058</v>
      </c>
      <c r="C3643" s="22" t="s">
        <v>1333</v>
      </c>
      <c r="D3643" s="27" t="s">
        <v>4043</v>
      </c>
      <c r="E3643" s="24" t="s">
        <v>38</v>
      </c>
      <c r="F3643" s="25" t="s">
        <v>1348</v>
      </c>
      <c r="G3643" s="22" t="s">
        <v>39</v>
      </c>
      <c r="H3643" s="26">
        <v>335035</v>
      </c>
      <c r="I3643" s="28"/>
      <c r="J3643" s="26">
        <v>26803</v>
      </c>
      <c r="K3643" s="26">
        <v>361838</v>
      </c>
      <c r="L3643" s="22" t="s">
        <v>1336</v>
      </c>
      <c r="M3643" s="22"/>
      <c r="N3643">
        <f t="shared" si="272"/>
        <v>17483</v>
      </c>
      <c r="O3643">
        <f>+VLOOKUP(N3643,'Thanh toán '!O$8:P$8099,2,0)</f>
        <v>361838</v>
      </c>
      <c r="P3643">
        <f t="shared" si="273"/>
        <v>361838</v>
      </c>
      <c r="Q3643" s="30">
        <f t="shared" si="274"/>
        <v>0</v>
      </c>
    </row>
    <row r="3644" spans="1:17" hidden="1" x14ac:dyDescent="0.3">
      <c r="A3644" s="21">
        <v>26061</v>
      </c>
      <c r="B3644" s="22" t="s">
        <v>4059</v>
      </c>
      <c r="C3644" s="22" t="s">
        <v>1333</v>
      </c>
      <c r="D3644" s="27" t="s">
        <v>4043</v>
      </c>
      <c r="E3644" s="24" t="s">
        <v>316</v>
      </c>
      <c r="F3644" s="25" t="s">
        <v>1461</v>
      </c>
      <c r="G3644" s="22" t="s">
        <v>317</v>
      </c>
      <c r="H3644" s="26">
        <v>2955460</v>
      </c>
      <c r="I3644" s="28"/>
      <c r="J3644" s="26">
        <v>236437</v>
      </c>
      <c r="K3644" s="26">
        <v>3191897</v>
      </c>
      <c r="L3644" s="22" t="s">
        <v>1336</v>
      </c>
      <c r="M3644" s="22"/>
      <c r="N3644">
        <f t="shared" si="272"/>
        <v>17518</v>
      </c>
      <c r="O3644">
        <f>+VLOOKUP(N3644,'Thanh toán '!O$8:P$8099,2,0)</f>
        <v>3191897</v>
      </c>
      <c r="P3644">
        <f t="shared" si="273"/>
        <v>3191897</v>
      </c>
      <c r="Q3644" s="30">
        <f t="shared" si="274"/>
        <v>0</v>
      </c>
    </row>
    <row r="3645" spans="1:17" ht="26.3" hidden="1" x14ac:dyDescent="0.3">
      <c r="A3645" s="21">
        <v>26062</v>
      </c>
      <c r="B3645" s="22" t="s">
        <v>4060</v>
      </c>
      <c r="C3645" s="22" t="s">
        <v>1333</v>
      </c>
      <c r="D3645" s="27" t="s">
        <v>4043</v>
      </c>
      <c r="E3645" s="24" t="s">
        <v>105</v>
      </c>
      <c r="F3645" s="25" t="s">
        <v>1457</v>
      </c>
      <c r="G3645" s="22" t="s">
        <v>106</v>
      </c>
      <c r="H3645" s="26">
        <v>1771908</v>
      </c>
      <c r="I3645" s="28"/>
      <c r="J3645" s="26">
        <v>141753</v>
      </c>
      <c r="K3645" s="26">
        <v>1913661</v>
      </c>
      <c r="L3645" s="22" t="s">
        <v>1336</v>
      </c>
      <c r="M3645" s="22"/>
      <c r="N3645">
        <f t="shared" si="272"/>
        <v>17519</v>
      </c>
      <c r="O3645">
        <f>+VLOOKUP(N3645,'Thanh toán '!O$8:P$8099,2,0)</f>
        <v>1913661</v>
      </c>
      <c r="P3645">
        <f t="shared" si="273"/>
        <v>1913661</v>
      </c>
      <c r="Q3645" s="30">
        <f t="shared" si="274"/>
        <v>0</v>
      </c>
    </row>
    <row r="3646" spans="1:17" ht="26.3" hidden="1" x14ac:dyDescent="0.3">
      <c r="A3646" s="21">
        <v>26141</v>
      </c>
      <c r="B3646" s="22" t="s">
        <v>4061</v>
      </c>
      <c r="C3646" s="22" t="s">
        <v>1333</v>
      </c>
      <c r="D3646" s="27" t="s">
        <v>4062</v>
      </c>
      <c r="E3646" s="24" t="s">
        <v>295</v>
      </c>
      <c r="F3646" s="25" t="s">
        <v>1548</v>
      </c>
      <c r="G3646" s="22" t="s">
        <v>296</v>
      </c>
      <c r="H3646" s="26">
        <v>1551166</v>
      </c>
      <c r="I3646" s="28"/>
      <c r="J3646" s="26">
        <v>124093</v>
      </c>
      <c r="K3646" s="26">
        <v>1675259</v>
      </c>
      <c r="L3646" s="22" t="s">
        <v>1336</v>
      </c>
      <c r="M3646" s="22"/>
      <c r="N3646">
        <f t="shared" si="272"/>
        <v>17599</v>
      </c>
      <c r="O3646">
        <f>+VLOOKUP(N3646,'Thanh toán '!O$8:P$8099,2,0)</f>
        <v>1675259</v>
      </c>
      <c r="P3646">
        <f t="shared" si="273"/>
        <v>1675259</v>
      </c>
      <c r="Q3646" s="30">
        <f t="shared" si="274"/>
        <v>0</v>
      </c>
    </row>
    <row r="3647" spans="1:17" hidden="1" x14ac:dyDescent="0.3">
      <c r="A3647" s="21">
        <v>26153</v>
      </c>
      <c r="B3647" s="22" t="s">
        <v>4063</v>
      </c>
      <c r="C3647" s="22" t="s">
        <v>1333</v>
      </c>
      <c r="D3647" s="27" t="s">
        <v>4062</v>
      </c>
      <c r="E3647" s="24" t="s">
        <v>45</v>
      </c>
      <c r="F3647" s="25" t="s">
        <v>1383</v>
      </c>
      <c r="G3647" s="22" t="s">
        <v>46</v>
      </c>
      <c r="H3647" s="26">
        <v>4151430</v>
      </c>
      <c r="I3647" s="28"/>
      <c r="J3647" s="26">
        <v>332114</v>
      </c>
      <c r="K3647" s="26">
        <v>4483544</v>
      </c>
      <c r="L3647" s="22" t="s">
        <v>1336</v>
      </c>
      <c r="M3647" s="22"/>
      <c r="N3647">
        <f t="shared" si="272"/>
        <v>17612</v>
      </c>
      <c r="O3647">
        <f>+VLOOKUP(N3647,'Thanh toán '!O$8:P$8099,2,0)</f>
        <v>4483544</v>
      </c>
      <c r="P3647">
        <f t="shared" si="273"/>
        <v>4483544</v>
      </c>
      <c r="Q3647" s="30">
        <f t="shared" si="274"/>
        <v>0</v>
      </c>
    </row>
    <row r="3648" spans="1:17" hidden="1" x14ac:dyDescent="0.3">
      <c r="A3648" s="21">
        <v>26162</v>
      </c>
      <c r="B3648" s="22" t="s">
        <v>4064</v>
      </c>
      <c r="C3648" s="22" t="s">
        <v>1333</v>
      </c>
      <c r="D3648" s="27" t="s">
        <v>4062</v>
      </c>
      <c r="E3648" s="24" t="s">
        <v>42</v>
      </c>
      <c r="F3648" s="25" t="s">
        <v>1359</v>
      </c>
      <c r="G3648" s="22" t="s">
        <v>43</v>
      </c>
      <c r="H3648" s="26">
        <v>1329640</v>
      </c>
      <c r="I3648" s="28"/>
      <c r="J3648" s="26">
        <v>106371</v>
      </c>
      <c r="K3648" s="26">
        <v>1436011</v>
      </c>
      <c r="L3648" s="22" t="s">
        <v>1336</v>
      </c>
      <c r="M3648" s="22"/>
      <c r="N3648">
        <f t="shared" si="272"/>
        <v>17621</v>
      </c>
      <c r="O3648">
        <f>+VLOOKUP(N3648,'Thanh toán '!O$8:P$8099,2,0)</f>
        <v>1436011</v>
      </c>
      <c r="P3648">
        <f t="shared" si="273"/>
        <v>1436011</v>
      </c>
      <c r="Q3648" s="30">
        <f t="shared" si="274"/>
        <v>0</v>
      </c>
    </row>
    <row r="3649" spans="1:17" hidden="1" x14ac:dyDescent="0.3">
      <c r="A3649" s="21">
        <v>26174</v>
      </c>
      <c r="B3649" s="22" t="s">
        <v>4065</v>
      </c>
      <c r="C3649" s="22" t="s">
        <v>1333</v>
      </c>
      <c r="D3649" s="27" t="s">
        <v>4062</v>
      </c>
      <c r="E3649" s="24" t="s">
        <v>38</v>
      </c>
      <c r="F3649" s="25" t="s">
        <v>1348</v>
      </c>
      <c r="G3649" s="22" t="s">
        <v>39</v>
      </c>
      <c r="H3649" s="26">
        <v>1488156</v>
      </c>
      <c r="I3649" s="28"/>
      <c r="J3649" s="26">
        <v>119052</v>
      </c>
      <c r="K3649" s="26">
        <v>1607208</v>
      </c>
      <c r="L3649" s="22" t="s">
        <v>1336</v>
      </c>
      <c r="M3649" s="22"/>
      <c r="N3649">
        <f t="shared" si="272"/>
        <v>17633</v>
      </c>
      <c r="O3649">
        <f>+VLOOKUP(N3649,'Thanh toán '!O$8:P$8099,2,0)</f>
        <v>1607208</v>
      </c>
      <c r="P3649">
        <f t="shared" si="273"/>
        <v>1607208</v>
      </c>
      <c r="Q3649" s="30">
        <f t="shared" si="274"/>
        <v>0</v>
      </c>
    </row>
    <row r="3650" spans="1:17" hidden="1" x14ac:dyDescent="0.3">
      <c r="A3650" s="21">
        <v>26175</v>
      </c>
      <c r="B3650" s="22" t="s">
        <v>4066</v>
      </c>
      <c r="C3650" s="22" t="s">
        <v>1333</v>
      </c>
      <c r="D3650" s="27" t="s">
        <v>4062</v>
      </c>
      <c r="E3650" s="24" t="s">
        <v>50</v>
      </c>
      <c r="F3650" s="25" t="s">
        <v>1350</v>
      </c>
      <c r="G3650" s="22" t="s">
        <v>51</v>
      </c>
      <c r="H3650" s="26">
        <v>5174780</v>
      </c>
      <c r="I3650" s="28"/>
      <c r="J3650" s="26">
        <v>413982</v>
      </c>
      <c r="K3650" s="26">
        <v>5588762</v>
      </c>
      <c r="L3650" s="22" t="s">
        <v>1336</v>
      </c>
      <c r="M3650" s="22"/>
      <c r="N3650">
        <f t="shared" si="272"/>
        <v>17634</v>
      </c>
      <c r="O3650">
        <f>+VLOOKUP(N3650,'Thanh toán '!O$8:P$8099,2,0)</f>
        <v>5588762</v>
      </c>
      <c r="P3650">
        <f t="shared" si="273"/>
        <v>5588762</v>
      </c>
      <c r="Q3650" s="30">
        <f t="shared" si="274"/>
        <v>0</v>
      </c>
    </row>
    <row r="3651" spans="1:17" hidden="1" x14ac:dyDescent="0.3">
      <c r="A3651" s="21">
        <v>26180</v>
      </c>
      <c r="B3651" s="22" t="s">
        <v>4067</v>
      </c>
      <c r="C3651" s="22" t="s">
        <v>1333</v>
      </c>
      <c r="D3651" s="27" t="s">
        <v>4062</v>
      </c>
      <c r="E3651" s="24" t="s">
        <v>38</v>
      </c>
      <c r="F3651" s="25" t="s">
        <v>1348</v>
      </c>
      <c r="G3651" s="22" t="s">
        <v>39</v>
      </c>
      <c r="H3651" s="26">
        <v>1666824</v>
      </c>
      <c r="I3651" s="28"/>
      <c r="J3651" s="26">
        <v>133346</v>
      </c>
      <c r="K3651" s="26">
        <v>1800170</v>
      </c>
      <c r="L3651" s="22" t="s">
        <v>1336</v>
      </c>
      <c r="M3651" s="22"/>
      <c r="N3651">
        <f t="shared" si="272"/>
        <v>17639</v>
      </c>
      <c r="O3651">
        <f>+VLOOKUP(N3651,'Thanh toán '!O$8:P$8099,2,0)</f>
        <v>1800170</v>
      </c>
      <c r="P3651">
        <f t="shared" si="273"/>
        <v>1800170</v>
      </c>
      <c r="Q3651" s="30">
        <f t="shared" si="274"/>
        <v>0</v>
      </c>
    </row>
    <row r="3652" spans="1:17" hidden="1" x14ac:dyDescent="0.3">
      <c r="A3652" s="21">
        <v>26185</v>
      </c>
      <c r="B3652" s="22" t="s">
        <v>4068</v>
      </c>
      <c r="C3652" s="22" t="s">
        <v>1333</v>
      </c>
      <c r="D3652" s="27" t="s">
        <v>4062</v>
      </c>
      <c r="E3652" s="24" t="s">
        <v>206</v>
      </c>
      <c r="F3652" s="25" t="s">
        <v>1390</v>
      </c>
      <c r="G3652" s="22" t="s">
        <v>207</v>
      </c>
      <c r="H3652" s="26">
        <v>2114220</v>
      </c>
      <c r="I3652" s="28"/>
      <c r="J3652" s="26">
        <v>169138</v>
      </c>
      <c r="K3652" s="26">
        <v>2283358</v>
      </c>
      <c r="L3652" s="22" t="s">
        <v>1336</v>
      </c>
      <c r="M3652" s="22"/>
      <c r="N3652">
        <f t="shared" si="272"/>
        <v>17644</v>
      </c>
      <c r="O3652">
        <f>+VLOOKUP(N3652,'Thanh toán '!O$8:P$8099,2,0)</f>
        <v>2283358</v>
      </c>
      <c r="P3652">
        <f t="shared" si="273"/>
        <v>2283358</v>
      </c>
      <c r="Q3652" s="30">
        <f t="shared" si="274"/>
        <v>0</v>
      </c>
    </row>
    <row r="3653" spans="1:17" hidden="1" x14ac:dyDescent="0.3">
      <c r="A3653" s="21">
        <v>26186</v>
      </c>
      <c r="B3653" s="22" t="s">
        <v>4069</v>
      </c>
      <c r="C3653" s="22" t="s">
        <v>1333</v>
      </c>
      <c r="D3653" s="27" t="s">
        <v>4062</v>
      </c>
      <c r="E3653" s="24" t="s">
        <v>32</v>
      </c>
      <c r="F3653" s="25" t="s">
        <v>1335</v>
      </c>
      <c r="G3653" s="22" t="s">
        <v>33</v>
      </c>
      <c r="H3653" s="26">
        <v>734310</v>
      </c>
      <c r="I3653" s="28"/>
      <c r="J3653" s="26">
        <v>58745</v>
      </c>
      <c r="K3653" s="26">
        <v>793055</v>
      </c>
      <c r="L3653" s="22" t="s">
        <v>1336</v>
      </c>
      <c r="M3653" s="22"/>
      <c r="N3653">
        <f t="shared" si="272"/>
        <v>17645</v>
      </c>
      <c r="O3653">
        <f>+VLOOKUP(N3653,'Thanh toán '!O$8:P$8099,2,0)</f>
        <v>793055</v>
      </c>
      <c r="P3653">
        <f t="shared" si="273"/>
        <v>793055</v>
      </c>
      <c r="Q3653" s="30">
        <f t="shared" si="274"/>
        <v>0</v>
      </c>
    </row>
    <row r="3654" spans="1:17" hidden="1" x14ac:dyDescent="0.3">
      <c r="A3654" s="21">
        <v>26190</v>
      </c>
      <c r="B3654" s="22" t="s">
        <v>4070</v>
      </c>
      <c r="C3654" s="22" t="s">
        <v>1333</v>
      </c>
      <c r="D3654" s="27" t="s">
        <v>4062</v>
      </c>
      <c r="E3654" s="24" t="s">
        <v>38</v>
      </c>
      <c r="F3654" s="25" t="s">
        <v>1348</v>
      </c>
      <c r="G3654" s="22" t="s">
        <v>39</v>
      </c>
      <c r="H3654" s="26">
        <v>939120</v>
      </c>
      <c r="I3654" s="28"/>
      <c r="J3654" s="26">
        <v>75130</v>
      </c>
      <c r="K3654" s="26">
        <v>1014250</v>
      </c>
      <c r="L3654" s="22" t="s">
        <v>1336</v>
      </c>
      <c r="M3654" s="22"/>
      <c r="N3654">
        <f t="shared" ref="N3654:N3717" si="275">+B3654*1</f>
        <v>17649</v>
      </c>
      <c r="O3654">
        <f>+VLOOKUP(N3654,'Thanh toán '!O$8:P$8099,2,0)</f>
        <v>1014250</v>
      </c>
      <c r="P3654">
        <f t="shared" ref="P3654:P3717" si="276">+O3654</f>
        <v>1014250</v>
      </c>
      <c r="Q3654" s="30">
        <f t="shared" si="274"/>
        <v>0</v>
      </c>
    </row>
    <row r="3655" spans="1:17" hidden="1" x14ac:dyDescent="0.3">
      <c r="A3655" s="21">
        <v>26191</v>
      </c>
      <c r="B3655" s="22" t="s">
        <v>4071</v>
      </c>
      <c r="C3655" s="22" t="s">
        <v>1333</v>
      </c>
      <c r="D3655" s="27" t="s">
        <v>4062</v>
      </c>
      <c r="E3655" s="24" t="s">
        <v>42</v>
      </c>
      <c r="F3655" s="25" t="s">
        <v>1359</v>
      </c>
      <c r="G3655" s="22" t="s">
        <v>43</v>
      </c>
      <c r="H3655" s="26">
        <v>2620000</v>
      </c>
      <c r="I3655" s="28"/>
      <c r="J3655" s="26">
        <v>209600</v>
      </c>
      <c r="K3655" s="26">
        <v>2829600</v>
      </c>
      <c r="L3655" s="22" t="s">
        <v>1336</v>
      </c>
      <c r="M3655" s="22"/>
      <c r="N3655">
        <f t="shared" si="275"/>
        <v>17650</v>
      </c>
      <c r="O3655">
        <f>+VLOOKUP(N3655,'Thanh toán '!O$8:P$8099,2,0)</f>
        <v>2829600</v>
      </c>
      <c r="P3655">
        <f t="shared" si="276"/>
        <v>2829600</v>
      </c>
      <c r="Q3655" s="30">
        <f t="shared" si="274"/>
        <v>0</v>
      </c>
    </row>
    <row r="3656" spans="1:17" hidden="1" x14ac:dyDescent="0.3">
      <c r="A3656" s="21">
        <v>26192</v>
      </c>
      <c r="B3656" s="22" t="s">
        <v>4072</v>
      </c>
      <c r="C3656" s="22" t="s">
        <v>1333</v>
      </c>
      <c r="D3656" s="27" t="s">
        <v>4062</v>
      </c>
      <c r="E3656" s="24" t="s">
        <v>845</v>
      </c>
      <c r="F3656" s="25" t="s">
        <v>1359</v>
      </c>
      <c r="G3656" s="22" t="s">
        <v>79</v>
      </c>
      <c r="H3656" s="26">
        <v>1024670</v>
      </c>
      <c r="I3656" s="28"/>
      <c r="J3656" s="26">
        <v>81974</v>
      </c>
      <c r="K3656" s="26">
        <v>1106644</v>
      </c>
      <c r="L3656" s="22" t="s">
        <v>1336</v>
      </c>
      <c r="M3656" s="22"/>
      <c r="N3656">
        <f t="shared" si="275"/>
        <v>17651</v>
      </c>
      <c r="O3656">
        <f>+VLOOKUP(N3656,'Thanh toán '!O$8:P$8099,2,0)</f>
        <v>1106644</v>
      </c>
      <c r="P3656">
        <f t="shared" si="276"/>
        <v>1106644</v>
      </c>
      <c r="Q3656" s="30">
        <f t="shared" si="274"/>
        <v>0</v>
      </c>
    </row>
    <row r="3657" spans="1:17" hidden="1" x14ac:dyDescent="0.3">
      <c r="A3657" s="21">
        <v>26204</v>
      </c>
      <c r="B3657" s="22" t="s">
        <v>4073</v>
      </c>
      <c r="C3657" s="22" t="s">
        <v>1333</v>
      </c>
      <c r="D3657" s="27" t="s">
        <v>4062</v>
      </c>
      <c r="E3657" s="24" t="s">
        <v>96</v>
      </c>
      <c r="F3657" s="25" t="s">
        <v>1385</v>
      </c>
      <c r="G3657" s="22" t="s">
        <v>97</v>
      </c>
      <c r="H3657" s="26">
        <v>3402705</v>
      </c>
      <c r="I3657" s="28"/>
      <c r="J3657" s="26">
        <v>272216</v>
      </c>
      <c r="K3657" s="26">
        <v>3674921</v>
      </c>
      <c r="L3657" s="22" t="s">
        <v>1336</v>
      </c>
      <c r="M3657" s="22"/>
      <c r="N3657">
        <f t="shared" si="275"/>
        <v>17663</v>
      </c>
      <c r="O3657">
        <f>+VLOOKUP(N3657,'Thanh toán '!O$8:P$8099,2,0)</f>
        <v>3674921</v>
      </c>
      <c r="P3657">
        <f t="shared" si="276"/>
        <v>3674921</v>
      </c>
      <c r="Q3657" s="30">
        <f t="shared" si="274"/>
        <v>0</v>
      </c>
    </row>
    <row r="3658" spans="1:17" hidden="1" x14ac:dyDescent="0.3">
      <c r="A3658" s="21">
        <v>26205</v>
      </c>
      <c r="B3658" s="22" t="s">
        <v>4074</v>
      </c>
      <c r="C3658" s="22" t="s">
        <v>1333</v>
      </c>
      <c r="D3658" s="27" t="s">
        <v>4062</v>
      </c>
      <c r="E3658" s="24" t="s">
        <v>84</v>
      </c>
      <c r="F3658" s="25" t="s">
        <v>1585</v>
      </c>
      <c r="G3658" s="22" t="s">
        <v>85</v>
      </c>
      <c r="H3658" s="26">
        <v>4653540</v>
      </c>
      <c r="I3658" s="28"/>
      <c r="J3658" s="26">
        <v>372283</v>
      </c>
      <c r="K3658" s="26">
        <v>5025823</v>
      </c>
      <c r="L3658" s="22" t="s">
        <v>1336</v>
      </c>
      <c r="M3658" s="22"/>
      <c r="N3658">
        <f t="shared" si="275"/>
        <v>17664</v>
      </c>
      <c r="O3658">
        <f>+VLOOKUP(N3658,'Thanh toán '!O$8:P$8099,2,0)</f>
        <v>5025823</v>
      </c>
      <c r="P3658">
        <f t="shared" si="276"/>
        <v>5025823</v>
      </c>
      <c r="Q3658" s="30">
        <f t="shared" si="274"/>
        <v>0</v>
      </c>
    </row>
    <row r="3659" spans="1:17" hidden="1" x14ac:dyDescent="0.3">
      <c r="A3659" s="21">
        <v>26206</v>
      </c>
      <c r="B3659" s="22" t="s">
        <v>4075</v>
      </c>
      <c r="C3659" s="22" t="s">
        <v>1333</v>
      </c>
      <c r="D3659" s="27" t="s">
        <v>4062</v>
      </c>
      <c r="E3659" s="24" t="s">
        <v>84</v>
      </c>
      <c r="F3659" s="25" t="s">
        <v>1585</v>
      </c>
      <c r="G3659" s="22" t="s">
        <v>85</v>
      </c>
      <c r="H3659" s="26">
        <v>1110580</v>
      </c>
      <c r="I3659" s="28"/>
      <c r="J3659" s="26">
        <v>88846</v>
      </c>
      <c r="K3659" s="26">
        <v>1199426</v>
      </c>
      <c r="L3659" s="22" t="s">
        <v>1336</v>
      </c>
      <c r="M3659" s="22"/>
      <c r="N3659">
        <f t="shared" si="275"/>
        <v>17665</v>
      </c>
      <c r="O3659">
        <f>+VLOOKUP(N3659,'Thanh toán '!O$8:P$8099,2,0)</f>
        <v>1199426</v>
      </c>
      <c r="P3659">
        <f t="shared" si="276"/>
        <v>1199426</v>
      </c>
      <c r="Q3659" s="30">
        <f t="shared" si="274"/>
        <v>0</v>
      </c>
    </row>
    <row r="3660" spans="1:17" hidden="1" x14ac:dyDescent="0.3">
      <c r="A3660" s="21">
        <v>26207</v>
      </c>
      <c r="B3660" s="22" t="s">
        <v>4076</v>
      </c>
      <c r="C3660" s="22" t="s">
        <v>1333</v>
      </c>
      <c r="D3660" s="27" t="s">
        <v>4062</v>
      </c>
      <c r="E3660" s="24" t="s">
        <v>38</v>
      </c>
      <c r="F3660" s="25" t="s">
        <v>1348</v>
      </c>
      <c r="G3660" s="22" t="s">
        <v>39</v>
      </c>
      <c r="H3660" s="26">
        <v>1173355</v>
      </c>
      <c r="I3660" s="28"/>
      <c r="J3660" s="26">
        <v>93868</v>
      </c>
      <c r="K3660" s="26">
        <v>1267223</v>
      </c>
      <c r="L3660" s="22" t="s">
        <v>1336</v>
      </c>
      <c r="M3660" s="22"/>
      <c r="N3660">
        <f t="shared" si="275"/>
        <v>17666</v>
      </c>
      <c r="O3660">
        <f>+VLOOKUP(N3660,'Thanh toán '!O$8:P$8099,2,0)</f>
        <v>1267223</v>
      </c>
      <c r="P3660">
        <f t="shared" si="276"/>
        <v>1267223</v>
      </c>
      <c r="Q3660" s="30">
        <f t="shared" si="274"/>
        <v>0</v>
      </c>
    </row>
    <row r="3661" spans="1:17" hidden="1" x14ac:dyDescent="0.3">
      <c r="A3661" s="21">
        <v>26210</v>
      </c>
      <c r="B3661" s="22" t="s">
        <v>4077</v>
      </c>
      <c r="C3661" s="22" t="s">
        <v>1333</v>
      </c>
      <c r="D3661" s="27" t="s">
        <v>4062</v>
      </c>
      <c r="E3661" s="24" t="s">
        <v>38</v>
      </c>
      <c r="F3661" s="25" t="s">
        <v>1348</v>
      </c>
      <c r="G3661" s="22" t="s">
        <v>39</v>
      </c>
      <c r="H3661" s="26">
        <v>444232</v>
      </c>
      <c r="I3661" s="28"/>
      <c r="J3661" s="26">
        <v>35539</v>
      </c>
      <c r="K3661" s="26">
        <v>479771</v>
      </c>
      <c r="L3661" s="22" t="s">
        <v>1336</v>
      </c>
      <c r="M3661" s="22"/>
      <c r="N3661">
        <f t="shared" si="275"/>
        <v>17669</v>
      </c>
      <c r="O3661">
        <f>+VLOOKUP(N3661,'Thanh toán '!O$8:P$8099,2,0)</f>
        <v>479771</v>
      </c>
      <c r="P3661">
        <f t="shared" si="276"/>
        <v>479771</v>
      </c>
      <c r="Q3661" s="30">
        <f t="shared" si="274"/>
        <v>0</v>
      </c>
    </row>
    <row r="3662" spans="1:17" hidden="1" x14ac:dyDescent="0.3">
      <c r="A3662" s="21">
        <v>26211</v>
      </c>
      <c r="B3662" s="22" t="s">
        <v>4078</v>
      </c>
      <c r="C3662" s="22" t="s">
        <v>1333</v>
      </c>
      <c r="D3662" s="27" t="s">
        <v>4062</v>
      </c>
      <c r="E3662" s="24" t="s">
        <v>38</v>
      </c>
      <c r="F3662" s="25" t="s">
        <v>1348</v>
      </c>
      <c r="G3662" s="22" t="s">
        <v>39</v>
      </c>
      <c r="H3662" s="26">
        <v>2072533</v>
      </c>
      <c r="I3662" s="28"/>
      <c r="J3662" s="26">
        <v>165803</v>
      </c>
      <c r="K3662" s="26">
        <v>2238336</v>
      </c>
      <c r="L3662" s="22" t="s">
        <v>1336</v>
      </c>
      <c r="M3662" s="22"/>
      <c r="N3662">
        <f t="shared" si="275"/>
        <v>17670</v>
      </c>
      <c r="O3662">
        <f>+VLOOKUP(N3662,'Thanh toán '!O$8:P$8099,2,0)</f>
        <v>2238336</v>
      </c>
      <c r="P3662">
        <f t="shared" si="276"/>
        <v>2238336</v>
      </c>
      <c r="Q3662" s="30">
        <f t="shared" si="274"/>
        <v>0</v>
      </c>
    </row>
    <row r="3663" spans="1:17" hidden="1" x14ac:dyDescent="0.3">
      <c r="A3663" s="21">
        <v>26213</v>
      </c>
      <c r="B3663" s="22" t="s">
        <v>4079</v>
      </c>
      <c r="C3663" s="22" t="s">
        <v>1333</v>
      </c>
      <c r="D3663" s="27" t="s">
        <v>4062</v>
      </c>
      <c r="E3663" s="24" t="s">
        <v>38</v>
      </c>
      <c r="F3663" s="25" t="s">
        <v>1348</v>
      </c>
      <c r="G3663" s="22" t="s">
        <v>39</v>
      </c>
      <c r="H3663" s="26">
        <v>1632289</v>
      </c>
      <c r="I3663" s="28"/>
      <c r="J3663" s="26">
        <v>130583</v>
      </c>
      <c r="K3663" s="26">
        <v>1762872</v>
      </c>
      <c r="L3663" s="22" t="s">
        <v>1336</v>
      </c>
      <c r="M3663" s="22"/>
      <c r="N3663">
        <f t="shared" si="275"/>
        <v>17672</v>
      </c>
      <c r="O3663">
        <f>+VLOOKUP(N3663,'Thanh toán '!O$8:P$8099,2,0)</f>
        <v>1762872</v>
      </c>
      <c r="P3663">
        <f t="shared" si="276"/>
        <v>1762872</v>
      </c>
      <c r="Q3663" s="30">
        <f t="shared" si="274"/>
        <v>0</v>
      </c>
    </row>
    <row r="3664" spans="1:17" hidden="1" x14ac:dyDescent="0.3">
      <c r="A3664" s="21">
        <v>26219</v>
      </c>
      <c r="B3664" s="22" t="s">
        <v>4080</v>
      </c>
      <c r="C3664" s="22" t="s">
        <v>1333</v>
      </c>
      <c r="D3664" s="27" t="s">
        <v>4062</v>
      </c>
      <c r="E3664" s="24" t="s">
        <v>228</v>
      </c>
      <c r="F3664" s="25" t="s">
        <v>1615</v>
      </c>
      <c r="G3664" s="22" t="s">
        <v>229</v>
      </c>
      <c r="H3664" s="26">
        <v>2321900</v>
      </c>
      <c r="I3664" s="28"/>
      <c r="J3664" s="26">
        <v>185752</v>
      </c>
      <c r="K3664" s="26">
        <v>2507652</v>
      </c>
      <c r="L3664" s="22" t="s">
        <v>1336</v>
      </c>
      <c r="M3664" s="22"/>
      <c r="N3664">
        <f t="shared" si="275"/>
        <v>17678</v>
      </c>
      <c r="O3664">
        <f>+VLOOKUP(N3664,'Thanh toán '!O$8:P$8099,2,0)</f>
        <v>2507652</v>
      </c>
      <c r="P3664">
        <f t="shared" si="276"/>
        <v>2507652</v>
      </c>
      <c r="Q3664" s="30">
        <f t="shared" si="274"/>
        <v>0</v>
      </c>
    </row>
    <row r="3665" spans="1:17" ht="26.3" hidden="1" x14ac:dyDescent="0.3">
      <c r="A3665" s="21">
        <v>26220</v>
      </c>
      <c r="B3665" s="22" t="s">
        <v>4081</v>
      </c>
      <c r="C3665" s="22" t="s">
        <v>1333</v>
      </c>
      <c r="D3665" s="27" t="s">
        <v>4062</v>
      </c>
      <c r="E3665" s="24" t="s">
        <v>811</v>
      </c>
      <c r="F3665" s="25" t="s">
        <v>1619</v>
      </c>
      <c r="G3665" s="22" t="s">
        <v>812</v>
      </c>
      <c r="H3665" s="26">
        <v>3035550</v>
      </c>
      <c r="I3665" s="28"/>
      <c r="J3665" s="26">
        <v>242844</v>
      </c>
      <c r="K3665" s="26">
        <v>3278394</v>
      </c>
      <c r="L3665" s="22" t="s">
        <v>1336</v>
      </c>
      <c r="M3665" s="22"/>
      <c r="N3665">
        <f t="shared" si="275"/>
        <v>17679</v>
      </c>
      <c r="O3665">
        <f>+VLOOKUP(N3665,'Thanh toán '!O$8:P$8099,2,0)</f>
        <v>3278394</v>
      </c>
      <c r="P3665">
        <f t="shared" si="276"/>
        <v>3278394</v>
      </c>
      <c r="Q3665" s="30">
        <f t="shared" si="274"/>
        <v>0</v>
      </c>
    </row>
    <row r="3666" spans="1:17" hidden="1" x14ac:dyDescent="0.3">
      <c r="A3666" s="21">
        <v>26223</v>
      </c>
      <c r="B3666" s="22" t="s">
        <v>4082</v>
      </c>
      <c r="C3666" s="22" t="s">
        <v>1333</v>
      </c>
      <c r="D3666" s="27" t="s">
        <v>4062</v>
      </c>
      <c r="E3666" s="24" t="s">
        <v>38</v>
      </c>
      <c r="F3666" s="25" t="s">
        <v>1348</v>
      </c>
      <c r="G3666" s="22" t="s">
        <v>39</v>
      </c>
      <c r="H3666" s="26">
        <v>951239</v>
      </c>
      <c r="I3666" s="28"/>
      <c r="J3666" s="26">
        <v>76099</v>
      </c>
      <c r="K3666" s="26">
        <v>1027338</v>
      </c>
      <c r="L3666" s="22" t="s">
        <v>1336</v>
      </c>
      <c r="M3666" s="22"/>
      <c r="N3666">
        <f t="shared" si="275"/>
        <v>17682</v>
      </c>
      <c r="O3666">
        <f>+VLOOKUP(N3666,'Thanh toán '!O$8:P$8099,2,0)</f>
        <v>1027338</v>
      </c>
      <c r="P3666">
        <f t="shared" si="276"/>
        <v>1027338</v>
      </c>
      <c r="Q3666" s="30">
        <f t="shared" si="274"/>
        <v>0</v>
      </c>
    </row>
    <row r="3667" spans="1:17" hidden="1" x14ac:dyDescent="0.3">
      <c r="A3667" s="21">
        <v>26233</v>
      </c>
      <c r="B3667" s="22" t="s">
        <v>4083</v>
      </c>
      <c r="C3667" s="22" t="s">
        <v>1333</v>
      </c>
      <c r="D3667" s="27" t="s">
        <v>4062</v>
      </c>
      <c r="E3667" s="24" t="s">
        <v>38</v>
      </c>
      <c r="F3667" s="25" t="s">
        <v>1348</v>
      </c>
      <c r="G3667" s="22" t="s">
        <v>39</v>
      </c>
      <c r="H3667" s="26">
        <v>777406</v>
      </c>
      <c r="I3667" s="28"/>
      <c r="J3667" s="26">
        <v>62192</v>
      </c>
      <c r="K3667" s="26">
        <v>839598</v>
      </c>
      <c r="L3667" s="22" t="s">
        <v>1336</v>
      </c>
      <c r="M3667" s="22"/>
      <c r="N3667">
        <f t="shared" si="275"/>
        <v>17692</v>
      </c>
      <c r="O3667" t="e">
        <f>+VLOOKUP(N3667,'Thanh toán '!O$8:P$8099,2,0)</f>
        <v>#N/A</v>
      </c>
      <c r="P3667" t="e">
        <f t="shared" si="276"/>
        <v>#N/A</v>
      </c>
      <c r="Q3667" s="30" t="e">
        <f t="shared" si="274"/>
        <v>#N/A</v>
      </c>
    </row>
    <row r="3668" spans="1:17" hidden="1" x14ac:dyDescent="0.3">
      <c r="A3668" s="21">
        <v>26234</v>
      </c>
      <c r="B3668" s="22" t="s">
        <v>4084</v>
      </c>
      <c r="C3668" s="22" t="s">
        <v>1333</v>
      </c>
      <c r="D3668" s="27" t="s">
        <v>4062</v>
      </c>
      <c r="E3668" s="24" t="s">
        <v>38</v>
      </c>
      <c r="F3668" s="25" t="s">
        <v>1348</v>
      </c>
      <c r="G3668" s="22" t="s">
        <v>39</v>
      </c>
      <c r="H3668" s="26">
        <v>1389127</v>
      </c>
      <c r="I3668" s="28"/>
      <c r="J3668" s="26">
        <v>111130</v>
      </c>
      <c r="K3668" s="26">
        <v>1500257</v>
      </c>
      <c r="L3668" s="22" t="s">
        <v>1336</v>
      </c>
      <c r="M3668" s="22"/>
      <c r="N3668">
        <f t="shared" si="275"/>
        <v>17693</v>
      </c>
      <c r="O3668">
        <f>+VLOOKUP(N3668,'Thanh toán '!O$8:P$8099,2,0)</f>
        <v>1500257</v>
      </c>
      <c r="P3668">
        <f t="shared" si="276"/>
        <v>1500257</v>
      </c>
      <c r="Q3668" s="30">
        <f t="shared" si="274"/>
        <v>0</v>
      </c>
    </row>
    <row r="3669" spans="1:17" hidden="1" x14ac:dyDescent="0.3">
      <c r="A3669" s="21">
        <v>26235</v>
      </c>
      <c r="B3669" s="22" t="s">
        <v>4085</v>
      </c>
      <c r="C3669" s="22" t="s">
        <v>1333</v>
      </c>
      <c r="D3669" s="27" t="s">
        <v>4062</v>
      </c>
      <c r="E3669" s="24" t="s">
        <v>38</v>
      </c>
      <c r="F3669" s="25" t="s">
        <v>1348</v>
      </c>
      <c r="G3669" s="22" t="s">
        <v>39</v>
      </c>
      <c r="H3669" s="26">
        <v>807838</v>
      </c>
      <c r="I3669" s="28"/>
      <c r="J3669" s="26">
        <v>64627</v>
      </c>
      <c r="K3669" s="26">
        <v>872465</v>
      </c>
      <c r="L3669" s="22" t="s">
        <v>1336</v>
      </c>
      <c r="M3669" s="22"/>
      <c r="N3669">
        <f t="shared" si="275"/>
        <v>17694</v>
      </c>
      <c r="O3669">
        <f>+VLOOKUP(N3669,'Thanh toán '!O$8:P$8099,2,0)</f>
        <v>872465</v>
      </c>
      <c r="P3669">
        <f t="shared" si="276"/>
        <v>872465</v>
      </c>
      <c r="Q3669" s="30">
        <f t="shared" si="274"/>
        <v>0</v>
      </c>
    </row>
    <row r="3670" spans="1:17" hidden="1" x14ac:dyDescent="0.3">
      <c r="A3670" s="21">
        <v>26241</v>
      </c>
      <c r="B3670" s="22" t="s">
        <v>4086</v>
      </c>
      <c r="C3670" s="22" t="s">
        <v>1333</v>
      </c>
      <c r="D3670" s="27" t="s">
        <v>4062</v>
      </c>
      <c r="E3670" s="24" t="s">
        <v>38</v>
      </c>
      <c r="F3670" s="25" t="s">
        <v>1348</v>
      </c>
      <c r="G3670" s="22" t="s">
        <v>39</v>
      </c>
      <c r="H3670" s="26">
        <v>840181</v>
      </c>
      <c r="I3670" s="28"/>
      <c r="J3670" s="26">
        <v>67214</v>
      </c>
      <c r="K3670" s="26">
        <v>907395</v>
      </c>
      <c r="L3670" s="22" t="s">
        <v>1336</v>
      </c>
      <c r="M3670" s="22"/>
      <c r="N3670">
        <f t="shared" si="275"/>
        <v>17700</v>
      </c>
      <c r="O3670">
        <f>+VLOOKUP(N3670,'Thanh toán '!O$8:P$8099,2,0)</f>
        <v>907395</v>
      </c>
      <c r="P3670">
        <f t="shared" si="276"/>
        <v>907395</v>
      </c>
      <c r="Q3670" s="30">
        <f t="shared" ref="Q3670:Q3733" si="277">+O3670-K3670</f>
        <v>0</v>
      </c>
    </row>
    <row r="3671" spans="1:17" hidden="1" x14ac:dyDescent="0.3">
      <c r="A3671" s="21">
        <v>26254</v>
      </c>
      <c r="B3671" s="22" t="s">
        <v>4087</v>
      </c>
      <c r="C3671" s="22" t="s">
        <v>1333</v>
      </c>
      <c r="D3671" s="27" t="s">
        <v>4062</v>
      </c>
      <c r="E3671" s="24" t="s">
        <v>38</v>
      </c>
      <c r="F3671" s="25" t="s">
        <v>1348</v>
      </c>
      <c r="G3671" s="22" t="s">
        <v>39</v>
      </c>
      <c r="H3671" s="26">
        <v>775583</v>
      </c>
      <c r="I3671" s="28"/>
      <c r="J3671" s="26">
        <v>62047</v>
      </c>
      <c r="K3671" s="26">
        <v>837630</v>
      </c>
      <c r="L3671" s="22" t="s">
        <v>1336</v>
      </c>
      <c r="M3671" s="22"/>
      <c r="N3671">
        <f t="shared" si="275"/>
        <v>17713</v>
      </c>
      <c r="O3671">
        <f>+VLOOKUP(N3671,'Thanh toán '!O$8:P$8099,2,0)</f>
        <v>837630</v>
      </c>
      <c r="P3671">
        <f t="shared" si="276"/>
        <v>837630</v>
      </c>
      <c r="Q3671" s="30">
        <f t="shared" si="277"/>
        <v>0</v>
      </c>
    </row>
    <row r="3672" spans="1:17" ht="26.3" hidden="1" x14ac:dyDescent="0.3">
      <c r="A3672" s="21">
        <v>26270</v>
      </c>
      <c r="B3672" s="22" t="s">
        <v>4088</v>
      </c>
      <c r="C3672" s="22" t="s">
        <v>1333</v>
      </c>
      <c r="D3672" s="27" t="s">
        <v>4062</v>
      </c>
      <c r="E3672" s="24" t="s">
        <v>23</v>
      </c>
      <c r="F3672" s="25" t="s">
        <v>1342</v>
      </c>
      <c r="G3672" s="22" t="s">
        <v>24</v>
      </c>
      <c r="H3672" s="26">
        <v>1724718</v>
      </c>
      <c r="I3672" s="28"/>
      <c r="J3672" s="26">
        <v>137977</v>
      </c>
      <c r="K3672" s="26">
        <v>1862695</v>
      </c>
      <c r="L3672" s="22" t="s">
        <v>1336</v>
      </c>
      <c r="M3672" s="22"/>
      <c r="N3672">
        <f t="shared" si="275"/>
        <v>17729</v>
      </c>
      <c r="O3672">
        <f>+VLOOKUP(N3672,'Thanh toán '!O$8:P$8099,2,0)</f>
        <v>1862695</v>
      </c>
      <c r="P3672">
        <f t="shared" si="276"/>
        <v>1862695</v>
      </c>
      <c r="Q3672" s="30">
        <f t="shared" si="277"/>
        <v>0</v>
      </c>
    </row>
    <row r="3673" spans="1:17" ht="26.3" hidden="1" x14ac:dyDescent="0.3">
      <c r="A3673" s="21">
        <v>26271</v>
      </c>
      <c r="B3673" s="22" t="s">
        <v>4089</v>
      </c>
      <c r="C3673" s="22" t="s">
        <v>1333</v>
      </c>
      <c r="D3673" s="27" t="s">
        <v>4062</v>
      </c>
      <c r="E3673" s="24" t="s">
        <v>23</v>
      </c>
      <c r="F3673" s="25" t="s">
        <v>1342</v>
      </c>
      <c r="G3673" s="22" t="s">
        <v>24</v>
      </c>
      <c r="H3673" s="26">
        <v>1089007</v>
      </c>
      <c r="I3673" s="28"/>
      <c r="J3673" s="26">
        <v>87121</v>
      </c>
      <c r="K3673" s="26">
        <v>1176128</v>
      </c>
      <c r="L3673" s="22" t="s">
        <v>1336</v>
      </c>
      <c r="M3673" s="22"/>
      <c r="N3673">
        <f t="shared" si="275"/>
        <v>17730</v>
      </c>
      <c r="O3673">
        <f>+VLOOKUP(N3673,'Thanh toán '!O$8:P$8099,2,0)</f>
        <v>1176128</v>
      </c>
      <c r="P3673">
        <f t="shared" si="276"/>
        <v>1176128</v>
      </c>
      <c r="Q3673" s="30">
        <f t="shared" si="277"/>
        <v>0</v>
      </c>
    </row>
    <row r="3674" spans="1:17" hidden="1" x14ac:dyDescent="0.3">
      <c r="A3674" s="21">
        <v>26276</v>
      </c>
      <c r="B3674" s="22" t="s">
        <v>4090</v>
      </c>
      <c r="C3674" s="22" t="s">
        <v>1333</v>
      </c>
      <c r="D3674" s="27" t="s">
        <v>4062</v>
      </c>
      <c r="E3674" s="24" t="s">
        <v>38</v>
      </c>
      <c r="F3674" s="25" t="s">
        <v>1348</v>
      </c>
      <c r="G3674" s="22" t="s">
        <v>39</v>
      </c>
      <c r="H3674" s="26">
        <v>691458</v>
      </c>
      <c r="I3674" s="28"/>
      <c r="J3674" s="26">
        <v>55317</v>
      </c>
      <c r="K3674" s="26">
        <v>746775</v>
      </c>
      <c r="L3674" s="22" t="s">
        <v>1336</v>
      </c>
      <c r="M3674" s="22"/>
      <c r="N3674">
        <f t="shared" si="275"/>
        <v>17735</v>
      </c>
      <c r="O3674">
        <f>+VLOOKUP(N3674,'Thanh toán '!O$8:P$8099,2,0)</f>
        <v>746775</v>
      </c>
      <c r="P3674">
        <f t="shared" si="276"/>
        <v>746775</v>
      </c>
      <c r="Q3674" s="30">
        <f t="shared" si="277"/>
        <v>0</v>
      </c>
    </row>
    <row r="3675" spans="1:17" hidden="1" x14ac:dyDescent="0.3">
      <c r="A3675" s="21">
        <v>26277</v>
      </c>
      <c r="B3675" s="22" t="s">
        <v>4091</v>
      </c>
      <c r="C3675" s="22" t="s">
        <v>1333</v>
      </c>
      <c r="D3675" s="27" t="s">
        <v>4062</v>
      </c>
      <c r="E3675" s="24" t="s">
        <v>38</v>
      </c>
      <c r="F3675" s="25" t="s">
        <v>1348</v>
      </c>
      <c r="G3675" s="22" t="s">
        <v>39</v>
      </c>
      <c r="H3675" s="26">
        <v>579314</v>
      </c>
      <c r="I3675" s="28"/>
      <c r="J3675" s="26">
        <v>46345</v>
      </c>
      <c r="K3675" s="26">
        <v>625659</v>
      </c>
      <c r="L3675" s="22" t="s">
        <v>1336</v>
      </c>
      <c r="M3675" s="22"/>
      <c r="N3675">
        <f t="shared" si="275"/>
        <v>17736</v>
      </c>
      <c r="O3675">
        <f>+VLOOKUP(N3675,'Thanh toán '!O$8:P$8099,2,0)</f>
        <v>625659</v>
      </c>
      <c r="P3675">
        <f t="shared" si="276"/>
        <v>625659</v>
      </c>
      <c r="Q3675" s="30">
        <f t="shared" si="277"/>
        <v>0</v>
      </c>
    </row>
    <row r="3676" spans="1:17" hidden="1" x14ac:dyDescent="0.3">
      <c r="A3676" s="21">
        <v>26278</v>
      </c>
      <c r="B3676" s="22" t="s">
        <v>4092</v>
      </c>
      <c r="C3676" s="22" t="s">
        <v>1333</v>
      </c>
      <c r="D3676" s="27" t="s">
        <v>4062</v>
      </c>
      <c r="E3676" s="24" t="s">
        <v>38</v>
      </c>
      <c r="F3676" s="25" t="s">
        <v>1348</v>
      </c>
      <c r="G3676" s="22" t="s">
        <v>39</v>
      </c>
      <c r="H3676" s="26">
        <v>570774</v>
      </c>
      <c r="I3676" s="28"/>
      <c r="J3676" s="26">
        <v>45662</v>
      </c>
      <c r="K3676" s="26">
        <v>616436</v>
      </c>
      <c r="L3676" s="22" t="s">
        <v>1336</v>
      </c>
      <c r="M3676" s="22"/>
      <c r="N3676">
        <f t="shared" si="275"/>
        <v>17737</v>
      </c>
      <c r="O3676">
        <f>+VLOOKUP(N3676,'Thanh toán '!O$8:P$8099,2,0)</f>
        <v>616436</v>
      </c>
      <c r="P3676">
        <f t="shared" si="276"/>
        <v>616436</v>
      </c>
      <c r="Q3676" s="30">
        <f t="shared" si="277"/>
        <v>0</v>
      </c>
    </row>
    <row r="3677" spans="1:17" hidden="1" x14ac:dyDescent="0.3">
      <c r="A3677" s="21">
        <v>26280</v>
      </c>
      <c r="B3677" s="22" t="s">
        <v>4093</v>
      </c>
      <c r="C3677" s="22" t="s">
        <v>1333</v>
      </c>
      <c r="D3677" s="27" t="s">
        <v>4062</v>
      </c>
      <c r="E3677" s="24" t="s">
        <v>38</v>
      </c>
      <c r="F3677" s="25" t="s">
        <v>1348</v>
      </c>
      <c r="G3677" s="22" t="s">
        <v>39</v>
      </c>
      <c r="H3677" s="26">
        <v>1560704</v>
      </c>
      <c r="I3677" s="28"/>
      <c r="J3677" s="26">
        <v>124856</v>
      </c>
      <c r="K3677" s="26">
        <v>1685560</v>
      </c>
      <c r="L3677" s="22" t="s">
        <v>1336</v>
      </c>
      <c r="M3677" s="22"/>
      <c r="N3677">
        <f t="shared" si="275"/>
        <v>17739</v>
      </c>
      <c r="O3677">
        <f>+VLOOKUP(N3677,'Thanh toán '!O$8:P$8099,2,0)</f>
        <v>1685560</v>
      </c>
      <c r="P3677">
        <f t="shared" si="276"/>
        <v>1685560</v>
      </c>
      <c r="Q3677" s="30">
        <f t="shared" si="277"/>
        <v>0</v>
      </c>
    </row>
    <row r="3678" spans="1:17" hidden="1" x14ac:dyDescent="0.3">
      <c r="A3678" s="21">
        <v>26282</v>
      </c>
      <c r="B3678" s="22" t="s">
        <v>4094</v>
      </c>
      <c r="C3678" s="22" t="s">
        <v>1333</v>
      </c>
      <c r="D3678" s="27" t="s">
        <v>4062</v>
      </c>
      <c r="E3678" s="24" t="s">
        <v>38</v>
      </c>
      <c r="F3678" s="25" t="s">
        <v>1348</v>
      </c>
      <c r="G3678" s="22" t="s">
        <v>39</v>
      </c>
      <c r="H3678" s="26">
        <v>912488</v>
      </c>
      <c r="I3678" s="28"/>
      <c r="J3678" s="26">
        <v>72999</v>
      </c>
      <c r="K3678" s="26">
        <v>985487</v>
      </c>
      <c r="L3678" s="22" t="s">
        <v>1336</v>
      </c>
      <c r="M3678" s="22"/>
      <c r="N3678">
        <f t="shared" si="275"/>
        <v>17741</v>
      </c>
      <c r="O3678">
        <f>+VLOOKUP(N3678,'Thanh toán '!O$8:P$8099,2,0)</f>
        <v>985487</v>
      </c>
      <c r="P3678">
        <f t="shared" si="276"/>
        <v>985487</v>
      </c>
      <c r="Q3678" s="30">
        <f t="shared" si="277"/>
        <v>0</v>
      </c>
    </row>
    <row r="3679" spans="1:17" hidden="1" x14ac:dyDescent="0.3">
      <c r="A3679" s="21">
        <v>26283</v>
      </c>
      <c r="B3679" s="22" t="s">
        <v>4095</v>
      </c>
      <c r="C3679" s="22" t="s">
        <v>1333</v>
      </c>
      <c r="D3679" s="27" t="s">
        <v>4062</v>
      </c>
      <c r="E3679" s="24" t="s">
        <v>38</v>
      </c>
      <c r="F3679" s="25" t="s">
        <v>1348</v>
      </c>
      <c r="G3679" s="22" t="s">
        <v>39</v>
      </c>
      <c r="H3679" s="26">
        <v>555290</v>
      </c>
      <c r="I3679" s="28"/>
      <c r="J3679" s="26">
        <v>44423</v>
      </c>
      <c r="K3679" s="26">
        <v>599713</v>
      </c>
      <c r="L3679" s="22" t="s">
        <v>1336</v>
      </c>
      <c r="M3679" s="22"/>
      <c r="N3679">
        <f t="shared" si="275"/>
        <v>17742</v>
      </c>
      <c r="O3679">
        <f>+VLOOKUP(N3679,'Thanh toán '!O$8:P$8099,2,0)</f>
        <v>599713</v>
      </c>
      <c r="P3679">
        <f t="shared" si="276"/>
        <v>599713</v>
      </c>
      <c r="Q3679" s="30">
        <f t="shared" si="277"/>
        <v>0</v>
      </c>
    </row>
    <row r="3680" spans="1:17" hidden="1" x14ac:dyDescent="0.3">
      <c r="A3680" s="21">
        <v>26284</v>
      </c>
      <c r="B3680" s="22" t="s">
        <v>4096</v>
      </c>
      <c r="C3680" s="22" t="s">
        <v>1333</v>
      </c>
      <c r="D3680" s="27" t="s">
        <v>4062</v>
      </c>
      <c r="E3680" s="24" t="s">
        <v>38</v>
      </c>
      <c r="F3680" s="25" t="s">
        <v>1348</v>
      </c>
      <c r="G3680" s="22" t="s">
        <v>39</v>
      </c>
      <c r="H3680" s="26">
        <v>1076536</v>
      </c>
      <c r="I3680" s="28"/>
      <c r="J3680" s="26">
        <v>86123</v>
      </c>
      <c r="K3680" s="26">
        <v>1162659</v>
      </c>
      <c r="L3680" s="22" t="s">
        <v>1336</v>
      </c>
      <c r="M3680" s="22"/>
      <c r="N3680">
        <f t="shared" si="275"/>
        <v>17743</v>
      </c>
      <c r="O3680">
        <f>+VLOOKUP(N3680,'Thanh toán '!O$8:P$8099,2,0)</f>
        <v>1162659</v>
      </c>
      <c r="P3680">
        <f t="shared" si="276"/>
        <v>1162659</v>
      </c>
      <c r="Q3680" s="30">
        <f t="shared" si="277"/>
        <v>0</v>
      </c>
    </row>
    <row r="3681" spans="1:17" hidden="1" x14ac:dyDescent="0.3">
      <c r="A3681" s="21">
        <v>26293</v>
      </c>
      <c r="B3681" s="22" t="s">
        <v>4097</v>
      </c>
      <c r="C3681" s="22" t="s">
        <v>1333</v>
      </c>
      <c r="D3681" s="27" t="s">
        <v>4062</v>
      </c>
      <c r="E3681" s="24" t="s">
        <v>38</v>
      </c>
      <c r="F3681" s="25" t="s">
        <v>1348</v>
      </c>
      <c r="G3681" s="22" t="s">
        <v>39</v>
      </c>
      <c r="H3681" s="26">
        <v>1173355</v>
      </c>
      <c r="I3681" s="28"/>
      <c r="J3681" s="26">
        <v>93868</v>
      </c>
      <c r="K3681" s="26">
        <v>1267223</v>
      </c>
      <c r="L3681" s="22" t="s">
        <v>1336</v>
      </c>
      <c r="M3681" s="22"/>
      <c r="N3681">
        <f t="shared" si="275"/>
        <v>17752</v>
      </c>
      <c r="O3681">
        <f>+VLOOKUP(N3681,'Thanh toán '!O$8:P$8099,2,0)</f>
        <v>1267223</v>
      </c>
      <c r="P3681">
        <f t="shared" si="276"/>
        <v>1267223</v>
      </c>
      <c r="Q3681" s="30">
        <f t="shared" si="277"/>
        <v>0</v>
      </c>
    </row>
    <row r="3682" spans="1:17" hidden="1" x14ac:dyDescent="0.3">
      <c r="A3682" s="21">
        <v>26306</v>
      </c>
      <c r="B3682" s="22" t="s">
        <v>4098</v>
      </c>
      <c r="C3682" s="22" t="s">
        <v>1333</v>
      </c>
      <c r="D3682" s="27" t="s">
        <v>4062</v>
      </c>
      <c r="E3682" s="24" t="s">
        <v>38</v>
      </c>
      <c r="F3682" s="25" t="s">
        <v>1348</v>
      </c>
      <c r="G3682" s="22" t="s">
        <v>39</v>
      </c>
      <c r="H3682" s="26">
        <v>922445</v>
      </c>
      <c r="I3682" s="28"/>
      <c r="J3682" s="26">
        <v>73796</v>
      </c>
      <c r="K3682" s="26">
        <v>996241</v>
      </c>
      <c r="L3682" s="22" t="s">
        <v>1336</v>
      </c>
      <c r="M3682" s="22"/>
      <c r="N3682">
        <f t="shared" si="275"/>
        <v>17765</v>
      </c>
      <c r="O3682">
        <f>+VLOOKUP(N3682,'Thanh toán '!O$8:P$8099,2,0)</f>
        <v>996241</v>
      </c>
      <c r="P3682">
        <f t="shared" si="276"/>
        <v>996241</v>
      </c>
      <c r="Q3682" s="30">
        <f t="shared" si="277"/>
        <v>0</v>
      </c>
    </row>
    <row r="3683" spans="1:17" hidden="1" x14ac:dyDescent="0.3">
      <c r="A3683" s="21">
        <v>26307</v>
      </c>
      <c r="B3683" s="22" t="s">
        <v>4099</v>
      </c>
      <c r="C3683" s="22" t="s">
        <v>1333</v>
      </c>
      <c r="D3683" s="27" t="s">
        <v>4062</v>
      </c>
      <c r="E3683" s="24" t="s">
        <v>96</v>
      </c>
      <c r="F3683" s="25" t="s">
        <v>1385</v>
      </c>
      <c r="G3683" s="22" t="s">
        <v>97</v>
      </c>
      <c r="H3683" s="26">
        <v>2073065</v>
      </c>
      <c r="I3683" s="28"/>
      <c r="J3683" s="26">
        <v>165845</v>
      </c>
      <c r="K3683" s="26">
        <v>2238910</v>
      </c>
      <c r="L3683" s="22" t="s">
        <v>1336</v>
      </c>
      <c r="M3683" s="22"/>
      <c r="N3683">
        <f t="shared" si="275"/>
        <v>17766</v>
      </c>
      <c r="O3683">
        <f>+VLOOKUP(N3683,'Thanh toán '!O$8:P$8099,2,0)</f>
        <v>2238910</v>
      </c>
      <c r="P3683">
        <f t="shared" si="276"/>
        <v>2238910</v>
      </c>
      <c r="Q3683" s="30">
        <f t="shared" si="277"/>
        <v>0</v>
      </c>
    </row>
    <row r="3684" spans="1:17" hidden="1" x14ac:dyDescent="0.3">
      <c r="A3684" s="21">
        <v>26338</v>
      </c>
      <c r="B3684" s="22" t="s">
        <v>4100</v>
      </c>
      <c r="C3684" s="22" t="s">
        <v>1333</v>
      </c>
      <c r="D3684" s="27" t="s">
        <v>4062</v>
      </c>
      <c r="E3684" s="24" t="s">
        <v>15</v>
      </c>
      <c r="F3684" s="25" t="s">
        <v>1401</v>
      </c>
      <c r="G3684" s="22" t="s">
        <v>16</v>
      </c>
      <c r="H3684" s="26">
        <v>1517775</v>
      </c>
      <c r="I3684" s="28"/>
      <c r="J3684" s="26">
        <v>121422</v>
      </c>
      <c r="K3684" s="26">
        <v>1639197</v>
      </c>
      <c r="L3684" s="22" t="s">
        <v>1336</v>
      </c>
      <c r="M3684" s="22"/>
      <c r="N3684">
        <f t="shared" si="275"/>
        <v>17797</v>
      </c>
      <c r="O3684">
        <f>+VLOOKUP(N3684,'Thanh toán '!O$8:P$8099,2,0)</f>
        <v>1639197</v>
      </c>
      <c r="P3684">
        <f t="shared" si="276"/>
        <v>1639197</v>
      </c>
      <c r="Q3684" s="30">
        <f t="shared" si="277"/>
        <v>0</v>
      </c>
    </row>
    <row r="3685" spans="1:17" ht="26.3" hidden="1" x14ac:dyDescent="0.3">
      <c r="A3685" s="21">
        <v>26339</v>
      </c>
      <c r="B3685" s="22" t="s">
        <v>4101</v>
      </c>
      <c r="C3685" s="22" t="s">
        <v>1333</v>
      </c>
      <c r="D3685" s="27" t="s">
        <v>4062</v>
      </c>
      <c r="E3685" s="24" t="s">
        <v>1451</v>
      </c>
      <c r="F3685" s="25" t="s">
        <v>1452</v>
      </c>
      <c r="G3685" s="22" t="s">
        <v>1453</v>
      </c>
      <c r="H3685" s="26">
        <v>3659674</v>
      </c>
      <c r="I3685" s="28"/>
      <c r="J3685" s="26">
        <v>292774</v>
      </c>
      <c r="K3685" s="26">
        <v>3952448</v>
      </c>
      <c r="L3685" s="22" t="s">
        <v>1336</v>
      </c>
      <c r="M3685" s="22"/>
      <c r="N3685">
        <f t="shared" si="275"/>
        <v>17798</v>
      </c>
      <c r="O3685">
        <f>+VLOOKUP(N3685,'Thanh toán '!O$8:P$8099,2,0)</f>
        <v>3952448</v>
      </c>
      <c r="P3685">
        <f t="shared" si="276"/>
        <v>3952448</v>
      </c>
      <c r="Q3685" s="30">
        <f t="shared" si="277"/>
        <v>0</v>
      </c>
    </row>
    <row r="3686" spans="1:17" hidden="1" x14ac:dyDescent="0.3">
      <c r="A3686" s="21">
        <v>26400</v>
      </c>
      <c r="B3686" s="22" t="s">
        <v>4102</v>
      </c>
      <c r="C3686" s="22" t="s">
        <v>1333</v>
      </c>
      <c r="D3686" s="27" t="s">
        <v>4103</v>
      </c>
      <c r="E3686" s="24" t="s">
        <v>410</v>
      </c>
      <c r="F3686" s="25" t="s">
        <v>1372</v>
      </c>
      <c r="G3686" s="22" t="s">
        <v>411</v>
      </c>
      <c r="H3686" s="26">
        <v>7179830</v>
      </c>
      <c r="I3686" s="28"/>
      <c r="J3686" s="26">
        <v>574386</v>
      </c>
      <c r="K3686" s="26">
        <v>7754216</v>
      </c>
      <c r="L3686" s="22" t="s">
        <v>1336</v>
      </c>
      <c r="M3686" s="22"/>
      <c r="N3686">
        <f t="shared" si="275"/>
        <v>17860</v>
      </c>
      <c r="O3686">
        <f>+VLOOKUP(N3686,'Thanh toán '!O$8:P$8099,2,0)</f>
        <v>7754216</v>
      </c>
      <c r="P3686">
        <f t="shared" si="276"/>
        <v>7754216</v>
      </c>
      <c r="Q3686" s="30">
        <f t="shared" si="277"/>
        <v>0</v>
      </c>
    </row>
    <row r="3687" spans="1:17" hidden="1" x14ac:dyDescent="0.3">
      <c r="A3687" s="21">
        <v>26401</v>
      </c>
      <c r="B3687" s="22" t="s">
        <v>4104</v>
      </c>
      <c r="C3687" s="22" t="s">
        <v>1333</v>
      </c>
      <c r="D3687" s="27" t="s">
        <v>4103</v>
      </c>
      <c r="E3687" s="24" t="s">
        <v>38</v>
      </c>
      <c r="F3687" s="25" t="s">
        <v>1348</v>
      </c>
      <c r="G3687" s="22" t="s">
        <v>39</v>
      </c>
      <c r="H3687" s="26">
        <v>838329</v>
      </c>
      <c r="I3687" s="28"/>
      <c r="J3687" s="26">
        <v>67066</v>
      </c>
      <c r="K3687" s="26">
        <v>905395</v>
      </c>
      <c r="L3687" s="22" t="s">
        <v>1336</v>
      </c>
      <c r="M3687" s="22"/>
      <c r="N3687">
        <f t="shared" si="275"/>
        <v>17861</v>
      </c>
      <c r="O3687">
        <f>+VLOOKUP(N3687,'Thanh toán '!O$8:P$8099,2,0)</f>
        <v>905395</v>
      </c>
      <c r="P3687">
        <f t="shared" si="276"/>
        <v>905395</v>
      </c>
      <c r="Q3687" s="30">
        <f t="shared" si="277"/>
        <v>0</v>
      </c>
    </row>
    <row r="3688" spans="1:17" hidden="1" x14ac:dyDescent="0.3">
      <c r="A3688" s="21">
        <v>26402</v>
      </c>
      <c r="B3688" s="22" t="s">
        <v>4105</v>
      </c>
      <c r="C3688" s="22" t="s">
        <v>1333</v>
      </c>
      <c r="D3688" s="27" t="s">
        <v>4103</v>
      </c>
      <c r="E3688" s="24" t="s">
        <v>38</v>
      </c>
      <c r="F3688" s="25" t="s">
        <v>1348</v>
      </c>
      <c r="G3688" s="22" t="s">
        <v>39</v>
      </c>
      <c r="H3688" s="26">
        <v>1473179</v>
      </c>
      <c r="I3688" s="28"/>
      <c r="J3688" s="26">
        <v>117854</v>
      </c>
      <c r="K3688" s="26">
        <v>1591033</v>
      </c>
      <c r="L3688" s="22" t="s">
        <v>1336</v>
      </c>
      <c r="M3688" s="22"/>
      <c r="N3688">
        <f t="shared" si="275"/>
        <v>17862</v>
      </c>
      <c r="O3688">
        <f>+VLOOKUP(N3688,'Thanh toán '!O$8:P$8099,2,0)</f>
        <v>1591033</v>
      </c>
      <c r="P3688">
        <f t="shared" si="276"/>
        <v>1591033</v>
      </c>
      <c r="Q3688" s="30">
        <f t="shared" si="277"/>
        <v>0</v>
      </c>
    </row>
    <row r="3689" spans="1:17" hidden="1" x14ac:dyDescent="0.3">
      <c r="A3689" s="21">
        <v>26409</v>
      </c>
      <c r="B3689" s="22" t="s">
        <v>4106</v>
      </c>
      <c r="C3689" s="22" t="s">
        <v>1333</v>
      </c>
      <c r="D3689" s="27" t="s">
        <v>4103</v>
      </c>
      <c r="E3689" s="24" t="s">
        <v>38</v>
      </c>
      <c r="F3689" s="25" t="s">
        <v>1348</v>
      </c>
      <c r="G3689" s="22" t="s">
        <v>39</v>
      </c>
      <c r="H3689" s="26">
        <v>1352126</v>
      </c>
      <c r="I3689" s="28"/>
      <c r="J3689" s="26">
        <v>108170</v>
      </c>
      <c r="K3689" s="26">
        <v>1460296</v>
      </c>
      <c r="L3689" s="22" t="s">
        <v>1336</v>
      </c>
      <c r="M3689" s="22"/>
      <c r="N3689">
        <f t="shared" si="275"/>
        <v>17869</v>
      </c>
      <c r="O3689">
        <f>+VLOOKUP(N3689,'Thanh toán '!O$8:P$8099,2,0)</f>
        <v>1460296</v>
      </c>
      <c r="P3689">
        <f t="shared" si="276"/>
        <v>1460296</v>
      </c>
      <c r="Q3689" s="30">
        <f t="shared" si="277"/>
        <v>0</v>
      </c>
    </row>
    <row r="3690" spans="1:17" hidden="1" x14ac:dyDescent="0.3">
      <c r="A3690" s="21">
        <v>26413</v>
      </c>
      <c r="B3690" s="22" t="s">
        <v>4107</v>
      </c>
      <c r="C3690" s="22" t="s">
        <v>1333</v>
      </c>
      <c r="D3690" s="27" t="s">
        <v>4103</v>
      </c>
      <c r="E3690" s="24" t="s">
        <v>38</v>
      </c>
      <c r="F3690" s="25" t="s">
        <v>1348</v>
      </c>
      <c r="G3690" s="22" t="s">
        <v>39</v>
      </c>
      <c r="H3690" s="26">
        <v>555290</v>
      </c>
      <c r="I3690" s="28"/>
      <c r="J3690" s="26">
        <v>44423</v>
      </c>
      <c r="K3690" s="26">
        <v>599713</v>
      </c>
      <c r="L3690" s="22" t="s">
        <v>1336</v>
      </c>
      <c r="M3690" s="22"/>
      <c r="N3690">
        <f t="shared" si="275"/>
        <v>17873</v>
      </c>
      <c r="O3690">
        <f>+VLOOKUP(N3690,'Thanh toán '!O$8:P$8099,2,0)</f>
        <v>599713</v>
      </c>
      <c r="P3690">
        <f t="shared" si="276"/>
        <v>599713</v>
      </c>
      <c r="Q3690" s="30">
        <f t="shared" si="277"/>
        <v>0</v>
      </c>
    </row>
    <row r="3691" spans="1:17" ht="26.3" hidden="1" x14ac:dyDescent="0.3">
      <c r="A3691" s="21">
        <v>26431</v>
      </c>
      <c r="B3691" s="22" t="s">
        <v>4108</v>
      </c>
      <c r="C3691" s="22" t="s">
        <v>1333</v>
      </c>
      <c r="D3691" s="27" t="s">
        <v>4103</v>
      </c>
      <c r="E3691" s="24" t="s">
        <v>236</v>
      </c>
      <c r="F3691" s="25" t="s">
        <v>1520</v>
      </c>
      <c r="G3691" s="22" t="s">
        <v>237</v>
      </c>
      <c r="H3691" s="26">
        <v>1665870</v>
      </c>
      <c r="I3691" s="28"/>
      <c r="J3691" s="26">
        <v>133270</v>
      </c>
      <c r="K3691" s="26">
        <v>1799140</v>
      </c>
      <c r="L3691" s="22" t="s">
        <v>1336</v>
      </c>
      <c r="M3691" s="22"/>
      <c r="N3691">
        <f t="shared" si="275"/>
        <v>17892</v>
      </c>
      <c r="O3691">
        <f>+VLOOKUP(N3691,'Thanh toán '!O$8:P$8099,2,0)</f>
        <v>1799140</v>
      </c>
      <c r="P3691">
        <f t="shared" si="276"/>
        <v>1799140</v>
      </c>
      <c r="Q3691" s="30">
        <f t="shared" si="277"/>
        <v>0</v>
      </c>
    </row>
    <row r="3692" spans="1:17" hidden="1" x14ac:dyDescent="0.3">
      <c r="A3692" s="21">
        <v>26432</v>
      </c>
      <c r="B3692" s="22" t="s">
        <v>4109</v>
      </c>
      <c r="C3692" s="22" t="s">
        <v>1333</v>
      </c>
      <c r="D3692" s="27" t="s">
        <v>4103</v>
      </c>
      <c r="E3692" s="24" t="s">
        <v>92</v>
      </c>
      <c r="F3692" s="25" t="s">
        <v>1413</v>
      </c>
      <c r="G3692" s="22" t="s">
        <v>93</v>
      </c>
      <c r="H3692" s="26">
        <v>2095800</v>
      </c>
      <c r="I3692" s="28"/>
      <c r="J3692" s="26">
        <v>167664</v>
      </c>
      <c r="K3692" s="26">
        <v>2263464</v>
      </c>
      <c r="L3692" s="22" t="s">
        <v>1336</v>
      </c>
      <c r="M3692" s="22"/>
      <c r="N3692">
        <f t="shared" si="275"/>
        <v>17893</v>
      </c>
      <c r="O3692">
        <f>+VLOOKUP(N3692,'Thanh toán '!O$8:P$8099,2,0)</f>
        <v>2263464</v>
      </c>
      <c r="P3692">
        <f t="shared" si="276"/>
        <v>2263464</v>
      </c>
      <c r="Q3692" s="30">
        <f t="shared" si="277"/>
        <v>0</v>
      </c>
    </row>
    <row r="3693" spans="1:17" ht="26.3" hidden="1" x14ac:dyDescent="0.3">
      <c r="A3693" s="21">
        <v>26462</v>
      </c>
      <c r="B3693" s="22" t="s">
        <v>4110</v>
      </c>
      <c r="C3693" s="22" t="s">
        <v>1333</v>
      </c>
      <c r="D3693" s="27" t="s">
        <v>4103</v>
      </c>
      <c r="E3693" s="24" t="s">
        <v>23</v>
      </c>
      <c r="F3693" s="25" t="s">
        <v>1342</v>
      </c>
      <c r="G3693" s="22" t="s">
        <v>24</v>
      </c>
      <c r="H3693" s="26">
        <v>2716304</v>
      </c>
      <c r="I3693" s="28"/>
      <c r="J3693" s="26">
        <v>217304</v>
      </c>
      <c r="K3693" s="26">
        <v>2933608</v>
      </c>
      <c r="L3693" s="22" t="s">
        <v>1336</v>
      </c>
      <c r="M3693" s="22"/>
      <c r="N3693">
        <f t="shared" si="275"/>
        <v>17923</v>
      </c>
      <c r="O3693">
        <f>+VLOOKUP(N3693,'Thanh toán '!O$8:P$8099,2,0)</f>
        <v>2933608</v>
      </c>
      <c r="P3693">
        <f t="shared" si="276"/>
        <v>2933608</v>
      </c>
      <c r="Q3693" s="30">
        <f t="shared" si="277"/>
        <v>0</v>
      </c>
    </row>
    <row r="3694" spans="1:17" ht="26.3" hidden="1" x14ac:dyDescent="0.3">
      <c r="A3694" s="21">
        <v>26463</v>
      </c>
      <c r="B3694" s="22" t="s">
        <v>4111</v>
      </c>
      <c r="C3694" s="22" t="s">
        <v>1333</v>
      </c>
      <c r="D3694" s="27" t="s">
        <v>4103</v>
      </c>
      <c r="E3694" s="24" t="s">
        <v>23</v>
      </c>
      <c r="F3694" s="25" t="s">
        <v>1342</v>
      </c>
      <c r="G3694" s="22" t="s">
        <v>24</v>
      </c>
      <c r="H3694" s="26">
        <v>1453725</v>
      </c>
      <c r="I3694" s="28"/>
      <c r="J3694" s="26">
        <v>116298</v>
      </c>
      <c r="K3694" s="26">
        <v>1570023</v>
      </c>
      <c r="L3694" s="22" t="s">
        <v>1336</v>
      </c>
      <c r="M3694" s="22"/>
      <c r="N3694">
        <f t="shared" si="275"/>
        <v>17924</v>
      </c>
      <c r="O3694">
        <f>+VLOOKUP(N3694,'Thanh toán '!O$8:P$8099,2,0)</f>
        <v>1570023</v>
      </c>
      <c r="P3694">
        <f t="shared" si="276"/>
        <v>1570023</v>
      </c>
      <c r="Q3694" s="30">
        <f t="shared" si="277"/>
        <v>0</v>
      </c>
    </row>
    <row r="3695" spans="1:17" hidden="1" x14ac:dyDescent="0.3">
      <c r="A3695" s="21">
        <v>26476</v>
      </c>
      <c r="B3695" s="22" t="s">
        <v>4112</v>
      </c>
      <c r="C3695" s="22" t="s">
        <v>1333</v>
      </c>
      <c r="D3695" s="27" t="s">
        <v>4103</v>
      </c>
      <c r="E3695" s="24" t="s">
        <v>42</v>
      </c>
      <c r="F3695" s="25" t="s">
        <v>1359</v>
      </c>
      <c r="G3695" s="22" t="s">
        <v>43</v>
      </c>
      <c r="H3695" s="26">
        <v>1101465</v>
      </c>
      <c r="I3695" s="28"/>
      <c r="J3695" s="26">
        <v>88117</v>
      </c>
      <c r="K3695" s="26">
        <v>1189582</v>
      </c>
      <c r="L3695" s="22" t="s">
        <v>1336</v>
      </c>
      <c r="M3695" s="22"/>
      <c r="N3695">
        <f t="shared" si="275"/>
        <v>17937</v>
      </c>
      <c r="O3695">
        <f>+VLOOKUP(N3695,'Thanh toán '!O$8:P$8099,2,0)</f>
        <v>1189582</v>
      </c>
      <c r="P3695">
        <f t="shared" si="276"/>
        <v>1189582</v>
      </c>
      <c r="Q3695" s="30">
        <f t="shared" si="277"/>
        <v>0</v>
      </c>
    </row>
    <row r="3696" spans="1:17" hidden="1" x14ac:dyDescent="0.3">
      <c r="A3696" s="21">
        <v>26478</v>
      </c>
      <c r="B3696" s="22" t="s">
        <v>4113</v>
      </c>
      <c r="C3696" s="22" t="s">
        <v>1333</v>
      </c>
      <c r="D3696" s="27" t="s">
        <v>4103</v>
      </c>
      <c r="E3696" s="24" t="s">
        <v>845</v>
      </c>
      <c r="F3696" s="25" t="s">
        <v>1359</v>
      </c>
      <c r="G3696" s="22" t="s">
        <v>79</v>
      </c>
      <c r="H3696" s="26">
        <v>739290</v>
      </c>
      <c r="I3696" s="28"/>
      <c r="J3696" s="26">
        <v>59143</v>
      </c>
      <c r="K3696" s="26">
        <v>798433</v>
      </c>
      <c r="L3696" s="22" t="s">
        <v>1336</v>
      </c>
      <c r="M3696" s="22"/>
      <c r="N3696">
        <f t="shared" si="275"/>
        <v>17939</v>
      </c>
      <c r="O3696">
        <f>+VLOOKUP(N3696,'Thanh toán '!O$8:P$8099,2,0)</f>
        <v>798433</v>
      </c>
      <c r="P3696">
        <f t="shared" si="276"/>
        <v>798433</v>
      </c>
      <c r="Q3696" s="30">
        <f t="shared" si="277"/>
        <v>0</v>
      </c>
    </row>
    <row r="3697" spans="1:17" hidden="1" x14ac:dyDescent="0.3">
      <c r="A3697" s="21">
        <v>26480</v>
      </c>
      <c r="B3697" s="22" t="s">
        <v>4114</v>
      </c>
      <c r="C3697" s="22" t="s">
        <v>1333</v>
      </c>
      <c r="D3697" s="27" t="s">
        <v>4103</v>
      </c>
      <c r="E3697" s="24" t="s">
        <v>50</v>
      </c>
      <c r="F3697" s="25" t="s">
        <v>1350</v>
      </c>
      <c r="G3697" s="22" t="s">
        <v>51</v>
      </c>
      <c r="H3697" s="26">
        <v>6479410</v>
      </c>
      <c r="I3697" s="28"/>
      <c r="J3697" s="26">
        <v>518353</v>
      </c>
      <c r="K3697" s="26">
        <v>6997763</v>
      </c>
      <c r="L3697" s="22" t="s">
        <v>1336</v>
      </c>
      <c r="M3697" s="22"/>
      <c r="N3697">
        <f t="shared" si="275"/>
        <v>17941</v>
      </c>
      <c r="O3697">
        <f>+VLOOKUP(N3697,'Thanh toán '!O$8:P$8099,2,0)</f>
        <v>6997763</v>
      </c>
      <c r="P3697">
        <f t="shared" si="276"/>
        <v>6997763</v>
      </c>
      <c r="Q3697" s="30">
        <f t="shared" si="277"/>
        <v>0</v>
      </c>
    </row>
    <row r="3698" spans="1:17" hidden="1" x14ac:dyDescent="0.3">
      <c r="A3698" s="21">
        <v>26481</v>
      </c>
      <c r="B3698" s="22" t="s">
        <v>4115</v>
      </c>
      <c r="C3698" s="22" t="s">
        <v>1333</v>
      </c>
      <c r="D3698" s="27" t="s">
        <v>4103</v>
      </c>
      <c r="E3698" s="24" t="s">
        <v>38</v>
      </c>
      <c r="F3698" s="25" t="s">
        <v>1348</v>
      </c>
      <c r="G3698" s="22" t="s">
        <v>39</v>
      </c>
      <c r="H3698" s="26">
        <v>1293730</v>
      </c>
      <c r="I3698" s="28"/>
      <c r="J3698" s="26">
        <v>103498</v>
      </c>
      <c r="K3698" s="26">
        <v>1397228</v>
      </c>
      <c r="L3698" s="22" t="s">
        <v>1336</v>
      </c>
      <c r="M3698" s="22"/>
      <c r="N3698">
        <f t="shared" si="275"/>
        <v>17942</v>
      </c>
      <c r="O3698">
        <f>+VLOOKUP(N3698,'Thanh toán '!O$8:P$8099,2,0)</f>
        <v>1397228</v>
      </c>
      <c r="P3698">
        <f t="shared" si="276"/>
        <v>1397228</v>
      </c>
      <c r="Q3698" s="30">
        <f t="shared" si="277"/>
        <v>0</v>
      </c>
    </row>
    <row r="3699" spans="1:17" hidden="1" x14ac:dyDescent="0.3">
      <c r="A3699" s="21">
        <v>26482</v>
      </c>
      <c r="B3699" s="22" t="s">
        <v>4116</v>
      </c>
      <c r="C3699" s="22" t="s">
        <v>1333</v>
      </c>
      <c r="D3699" s="27" t="s">
        <v>4103</v>
      </c>
      <c r="E3699" s="24" t="s">
        <v>56</v>
      </c>
      <c r="F3699" s="25" t="s">
        <v>1399</v>
      </c>
      <c r="G3699" s="22" t="s">
        <v>57</v>
      </c>
      <c r="H3699" s="26">
        <v>3542790</v>
      </c>
      <c r="I3699" s="28"/>
      <c r="J3699" s="26">
        <v>283423</v>
      </c>
      <c r="K3699" s="26">
        <v>3826213</v>
      </c>
      <c r="L3699" s="22" t="s">
        <v>1336</v>
      </c>
      <c r="M3699" s="22"/>
      <c r="N3699">
        <f t="shared" si="275"/>
        <v>17943</v>
      </c>
      <c r="O3699">
        <f>+VLOOKUP(N3699,'Thanh toán '!O$8:P$8099,2,0)</f>
        <v>3826213</v>
      </c>
      <c r="P3699">
        <f t="shared" si="276"/>
        <v>3826213</v>
      </c>
      <c r="Q3699" s="30">
        <f t="shared" si="277"/>
        <v>0</v>
      </c>
    </row>
    <row r="3700" spans="1:17" hidden="1" x14ac:dyDescent="0.3">
      <c r="A3700" s="21">
        <v>26483</v>
      </c>
      <c r="B3700" s="22" t="s">
        <v>4117</v>
      </c>
      <c r="C3700" s="22" t="s">
        <v>1333</v>
      </c>
      <c r="D3700" s="27" t="s">
        <v>4103</v>
      </c>
      <c r="E3700" s="24" t="s">
        <v>45</v>
      </c>
      <c r="F3700" s="25" t="s">
        <v>1383</v>
      </c>
      <c r="G3700" s="22" t="s">
        <v>46</v>
      </c>
      <c r="H3700" s="26">
        <v>1687930</v>
      </c>
      <c r="I3700" s="28"/>
      <c r="J3700" s="26">
        <v>135034</v>
      </c>
      <c r="K3700" s="26">
        <v>1822964</v>
      </c>
      <c r="L3700" s="22" t="s">
        <v>1336</v>
      </c>
      <c r="M3700" s="22"/>
      <c r="N3700">
        <f t="shared" si="275"/>
        <v>17944</v>
      </c>
      <c r="O3700">
        <f>+VLOOKUP(N3700,'Thanh toán '!O$8:P$8099,2,0)</f>
        <v>1822964</v>
      </c>
      <c r="P3700">
        <f t="shared" si="276"/>
        <v>1822964</v>
      </c>
      <c r="Q3700" s="30">
        <f t="shared" si="277"/>
        <v>0</v>
      </c>
    </row>
    <row r="3701" spans="1:17" hidden="1" x14ac:dyDescent="0.3">
      <c r="A3701" s="21">
        <v>26484</v>
      </c>
      <c r="B3701" s="22" t="s">
        <v>4118</v>
      </c>
      <c r="C3701" s="22" t="s">
        <v>1333</v>
      </c>
      <c r="D3701" s="27" t="s">
        <v>4103</v>
      </c>
      <c r="E3701" s="24" t="s">
        <v>38</v>
      </c>
      <c r="F3701" s="25" t="s">
        <v>1348</v>
      </c>
      <c r="G3701" s="22" t="s">
        <v>39</v>
      </c>
      <c r="H3701" s="26">
        <v>693290</v>
      </c>
      <c r="I3701" s="28"/>
      <c r="J3701" s="26">
        <v>55463</v>
      </c>
      <c r="K3701" s="26">
        <v>748753</v>
      </c>
      <c r="L3701" s="22" t="s">
        <v>1336</v>
      </c>
      <c r="M3701" s="22"/>
      <c r="N3701">
        <f t="shared" si="275"/>
        <v>17945</v>
      </c>
      <c r="O3701">
        <f>+VLOOKUP(N3701,'Thanh toán '!O$8:P$8099,2,0)</f>
        <v>748753</v>
      </c>
      <c r="P3701">
        <f t="shared" si="276"/>
        <v>748753</v>
      </c>
      <c r="Q3701" s="30">
        <f t="shared" si="277"/>
        <v>0</v>
      </c>
    </row>
    <row r="3702" spans="1:17" hidden="1" x14ac:dyDescent="0.3">
      <c r="A3702" s="21">
        <v>26486</v>
      </c>
      <c r="B3702" s="22" t="s">
        <v>4119</v>
      </c>
      <c r="C3702" s="22" t="s">
        <v>1333</v>
      </c>
      <c r="D3702" s="27" t="s">
        <v>4103</v>
      </c>
      <c r="E3702" s="24" t="s">
        <v>206</v>
      </c>
      <c r="F3702" s="25" t="s">
        <v>1390</v>
      </c>
      <c r="G3702" s="22" t="s">
        <v>207</v>
      </c>
      <c r="H3702" s="26">
        <v>1585780</v>
      </c>
      <c r="I3702" s="28"/>
      <c r="J3702" s="26">
        <v>126862</v>
      </c>
      <c r="K3702" s="26">
        <v>1712642</v>
      </c>
      <c r="L3702" s="22" t="s">
        <v>1336</v>
      </c>
      <c r="M3702" s="22"/>
      <c r="N3702">
        <f t="shared" si="275"/>
        <v>17947</v>
      </c>
      <c r="O3702">
        <f>+VLOOKUP(N3702,'Thanh toán '!O$8:P$8099,2,0)</f>
        <v>1712642</v>
      </c>
      <c r="P3702">
        <f t="shared" si="276"/>
        <v>1712642</v>
      </c>
      <c r="Q3702" s="30">
        <f t="shared" si="277"/>
        <v>0</v>
      </c>
    </row>
    <row r="3703" spans="1:17" hidden="1" x14ac:dyDescent="0.3">
      <c r="A3703" s="21">
        <v>26487</v>
      </c>
      <c r="B3703" s="22" t="s">
        <v>4120</v>
      </c>
      <c r="C3703" s="22" t="s">
        <v>1333</v>
      </c>
      <c r="D3703" s="27" t="s">
        <v>4103</v>
      </c>
      <c r="E3703" s="24" t="s">
        <v>38</v>
      </c>
      <c r="F3703" s="25" t="s">
        <v>1348</v>
      </c>
      <c r="G3703" s="22" t="s">
        <v>39</v>
      </c>
      <c r="H3703" s="26">
        <v>1510409</v>
      </c>
      <c r="I3703" s="28"/>
      <c r="J3703" s="26">
        <v>120833</v>
      </c>
      <c r="K3703" s="26">
        <v>1631242</v>
      </c>
      <c r="L3703" s="22" t="s">
        <v>1336</v>
      </c>
      <c r="M3703" s="22"/>
      <c r="N3703">
        <f t="shared" si="275"/>
        <v>17948</v>
      </c>
      <c r="O3703">
        <f>+VLOOKUP(N3703,'Thanh toán '!O$8:P$8099,2,0)</f>
        <v>1631242</v>
      </c>
      <c r="P3703">
        <f t="shared" si="276"/>
        <v>1631242</v>
      </c>
      <c r="Q3703" s="30">
        <f t="shared" si="277"/>
        <v>0</v>
      </c>
    </row>
    <row r="3704" spans="1:17" ht="26.3" hidden="1" x14ac:dyDescent="0.3">
      <c r="A3704" s="21">
        <v>26488</v>
      </c>
      <c r="B3704" s="22" t="s">
        <v>4121</v>
      </c>
      <c r="C3704" s="22" t="s">
        <v>1333</v>
      </c>
      <c r="D3704" s="27" t="s">
        <v>4103</v>
      </c>
      <c r="E3704" s="24" t="s">
        <v>23</v>
      </c>
      <c r="F3704" s="25" t="s">
        <v>1342</v>
      </c>
      <c r="G3704" s="22" t="s">
        <v>24</v>
      </c>
      <c r="H3704" s="26">
        <v>1343641</v>
      </c>
      <c r="I3704" s="28"/>
      <c r="J3704" s="26">
        <v>107491</v>
      </c>
      <c r="K3704" s="26">
        <v>1451132</v>
      </c>
      <c r="L3704" s="22" t="s">
        <v>1336</v>
      </c>
      <c r="M3704" s="22"/>
      <c r="N3704">
        <f t="shared" si="275"/>
        <v>17949</v>
      </c>
      <c r="O3704">
        <f>+VLOOKUP(N3704,'Thanh toán '!O$8:P$8099,2,0)</f>
        <v>1451132</v>
      </c>
      <c r="P3704">
        <f t="shared" si="276"/>
        <v>1451132</v>
      </c>
      <c r="Q3704" s="30">
        <f t="shared" si="277"/>
        <v>0</v>
      </c>
    </row>
    <row r="3705" spans="1:17" ht="26.3" hidden="1" x14ac:dyDescent="0.3">
      <c r="A3705" s="21">
        <v>26489</v>
      </c>
      <c r="B3705" s="22" t="s">
        <v>4122</v>
      </c>
      <c r="C3705" s="22" t="s">
        <v>1333</v>
      </c>
      <c r="D3705" s="27" t="s">
        <v>4103</v>
      </c>
      <c r="E3705" s="24" t="s">
        <v>71</v>
      </c>
      <c r="F3705" s="25" t="s">
        <v>1427</v>
      </c>
      <c r="G3705" s="22" t="s">
        <v>72</v>
      </c>
      <c r="H3705" s="26">
        <v>1591432</v>
      </c>
      <c r="I3705" s="28"/>
      <c r="J3705" s="26">
        <v>127315</v>
      </c>
      <c r="K3705" s="26">
        <v>1718747</v>
      </c>
      <c r="L3705" s="22" t="s">
        <v>1336</v>
      </c>
      <c r="M3705" s="22"/>
      <c r="N3705">
        <f t="shared" si="275"/>
        <v>17950</v>
      </c>
      <c r="O3705">
        <f>+VLOOKUP(N3705,'Thanh toán '!O$8:P$8099,2,0)</f>
        <v>1718747</v>
      </c>
      <c r="P3705">
        <f t="shared" si="276"/>
        <v>1718747</v>
      </c>
      <c r="Q3705" s="30">
        <f t="shared" si="277"/>
        <v>0</v>
      </c>
    </row>
    <row r="3706" spans="1:17" ht="26.3" hidden="1" x14ac:dyDescent="0.3">
      <c r="A3706" s="21">
        <v>26490</v>
      </c>
      <c r="B3706" s="22" t="s">
        <v>4123</v>
      </c>
      <c r="C3706" s="22" t="s">
        <v>1333</v>
      </c>
      <c r="D3706" s="27" t="s">
        <v>4103</v>
      </c>
      <c r="E3706" s="24" t="s">
        <v>71</v>
      </c>
      <c r="F3706" s="25" t="s">
        <v>1427</v>
      </c>
      <c r="G3706" s="22" t="s">
        <v>72</v>
      </c>
      <c r="H3706" s="26">
        <v>1971525</v>
      </c>
      <c r="I3706" s="28"/>
      <c r="J3706" s="26">
        <v>157722</v>
      </c>
      <c r="K3706" s="26">
        <v>2129247</v>
      </c>
      <c r="L3706" s="22" t="s">
        <v>1336</v>
      </c>
      <c r="M3706" s="22"/>
      <c r="N3706">
        <f t="shared" si="275"/>
        <v>17951</v>
      </c>
      <c r="O3706">
        <f>+VLOOKUP(N3706,'Thanh toán '!O$8:P$8099,2,0)</f>
        <v>2129247</v>
      </c>
      <c r="P3706">
        <f t="shared" si="276"/>
        <v>2129247</v>
      </c>
      <c r="Q3706" s="30">
        <f t="shared" si="277"/>
        <v>0</v>
      </c>
    </row>
    <row r="3707" spans="1:17" ht="26.3" hidden="1" x14ac:dyDescent="0.3">
      <c r="A3707" s="21">
        <v>26491</v>
      </c>
      <c r="B3707" s="22" t="s">
        <v>4124</v>
      </c>
      <c r="C3707" s="22" t="s">
        <v>1333</v>
      </c>
      <c r="D3707" s="27" t="s">
        <v>4103</v>
      </c>
      <c r="E3707" s="24" t="s">
        <v>71</v>
      </c>
      <c r="F3707" s="25" t="s">
        <v>1427</v>
      </c>
      <c r="G3707" s="22" t="s">
        <v>72</v>
      </c>
      <c r="H3707" s="26">
        <v>555290</v>
      </c>
      <c r="I3707" s="28"/>
      <c r="J3707" s="26">
        <v>44423</v>
      </c>
      <c r="K3707" s="26">
        <v>599713</v>
      </c>
      <c r="L3707" s="22" t="s">
        <v>1336</v>
      </c>
      <c r="M3707" s="22"/>
      <c r="N3707">
        <f t="shared" si="275"/>
        <v>17952</v>
      </c>
      <c r="O3707">
        <f>+VLOOKUP(N3707,'Thanh toán '!O$8:P$8099,2,0)</f>
        <v>599713</v>
      </c>
      <c r="P3707">
        <f t="shared" si="276"/>
        <v>599713</v>
      </c>
      <c r="Q3707" s="30">
        <f t="shared" si="277"/>
        <v>0</v>
      </c>
    </row>
    <row r="3708" spans="1:17" ht="26.3" hidden="1" x14ac:dyDescent="0.3">
      <c r="A3708" s="21">
        <v>26492</v>
      </c>
      <c r="B3708" s="22" t="s">
        <v>4125</v>
      </c>
      <c r="C3708" s="22" t="s">
        <v>1333</v>
      </c>
      <c r="D3708" s="27" t="s">
        <v>4103</v>
      </c>
      <c r="E3708" s="24" t="s">
        <v>71</v>
      </c>
      <c r="F3708" s="25" t="s">
        <v>1427</v>
      </c>
      <c r="G3708" s="22" t="s">
        <v>72</v>
      </c>
      <c r="H3708" s="26">
        <v>1008867</v>
      </c>
      <c r="I3708" s="28"/>
      <c r="J3708" s="26">
        <v>80709</v>
      </c>
      <c r="K3708" s="26">
        <v>1089576</v>
      </c>
      <c r="L3708" s="22" t="s">
        <v>1336</v>
      </c>
      <c r="M3708" s="22"/>
      <c r="N3708">
        <f t="shared" si="275"/>
        <v>17953</v>
      </c>
      <c r="O3708">
        <f>+VLOOKUP(N3708,'Thanh toán '!O$8:P$8099,2,0)</f>
        <v>1089576</v>
      </c>
      <c r="P3708">
        <f t="shared" si="276"/>
        <v>1089576</v>
      </c>
      <c r="Q3708" s="30">
        <f t="shared" si="277"/>
        <v>0</v>
      </c>
    </row>
    <row r="3709" spans="1:17" ht="26.3" hidden="1" x14ac:dyDescent="0.3">
      <c r="A3709" s="21">
        <v>26493</v>
      </c>
      <c r="B3709" s="22" t="s">
        <v>4126</v>
      </c>
      <c r="C3709" s="22" t="s">
        <v>1333</v>
      </c>
      <c r="D3709" s="27" t="s">
        <v>4103</v>
      </c>
      <c r="E3709" s="24" t="s">
        <v>2427</v>
      </c>
      <c r="F3709" s="25" t="s">
        <v>2428</v>
      </c>
      <c r="G3709" s="22" t="s">
        <v>2429</v>
      </c>
      <c r="H3709" s="26">
        <v>825266</v>
      </c>
      <c r="I3709" s="28"/>
      <c r="J3709" s="26">
        <v>66021</v>
      </c>
      <c r="K3709" s="26">
        <v>891287</v>
      </c>
      <c r="L3709" s="22" t="s">
        <v>1336</v>
      </c>
      <c r="M3709" s="22"/>
      <c r="N3709">
        <f t="shared" si="275"/>
        <v>17954</v>
      </c>
      <c r="O3709">
        <f>+VLOOKUP(N3709,'Thanh toán '!O$8:P$8099,2,0)</f>
        <v>891287</v>
      </c>
      <c r="P3709">
        <f t="shared" si="276"/>
        <v>891287</v>
      </c>
      <c r="Q3709" s="30">
        <f t="shared" si="277"/>
        <v>0</v>
      </c>
    </row>
    <row r="3710" spans="1:17" ht="26.3" hidden="1" x14ac:dyDescent="0.3">
      <c r="A3710" s="21">
        <v>26494</v>
      </c>
      <c r="B3710" s="22" t="s">
        <v>4127</v>
      </c>
      <c r="C3710" s="22" t="s">
        <v>1333</v>
      </c>
      <c r="D3710" s="27" t="s">
        <v>4103</v>
      </c>
      <c r="E3710" s="24" t="s">
        <v>271</v>
      </c>
      <c r="F3710" s="25" t="s">
        <v>1425</v>
      </c>
      <c r="G3710" s="22" t="s">
        <v>272</v>
      </c>
      <c r="H3710" s="26">
        <v>2102195</v>
      </c>
      <c r="I3710" s="28"/>
      <c r="J3710" s="26">
        <v>168176</v>
      </c>
      <c r="K3710" s="26">
        <v>2270371</v>
      </c>
      <c r="L3710" s="22" t="s">
        <v>1336</v>
      </c>
      <c r="M3710" s="22"/>
      <c r="N3710">
        <f t="shared" si="275"/>
        <v>17955</v>
      </c>
      <c r="O3710">
        <f>+VLOOKUP(N3710,'Thanh toán '!O$8:P$8099,2,0)</f>
        <v>2270371</v>
      </c>
      <c r="P3710">
        <f t="shared" si="276"/>
        <v>2270371</v>
      </c>
      <c r="Q3710" s="30">
        <f t="shared" si="277"/>
        <v>0</v>
      </c>
    </row>
    <row r="3711" spans="1:17" hidden="1" x14ac:dyDescent="0.3">
      <c r="A3711" s="21">
        <v>26495</v>
      </c>
      <c r="B3711" s="22" t="s">
        <v>4128</v>
      </c>
      <c r="C3711" s="22" t="s">
        <v>1333</v>
      </c>
      <c r="D3711" s="27" t="s">
        <v>4103</v>
      </c>
      <c r="E3711" s="24" t="s">
        <v>170</v>
      </c>
      <c r="F3711" s="25" t="s">
        <v>2801</v>
      </c>
      <c r="G3711" s="22" t="s">
        <v>171</v>
      </c>
      <c r="H3711" s="26">
        <v>1110580</v>
      </c>
      <c r="I3711" s="28"/>
      <c r="J3711" s="26">
        <v>88846</v>
      </c>
      <c r="K3711" s="26">
        <v>1199426</v>
      </c>
      <c r="L3711" s="22" t="s">
        <v>1336</v>
      </c>
      <c r="M3711" s="22"/>
      <c r="N3711">
        <f t="shared" si="275"/>
        <v>17956</v>
      </c>
      <c r="O3711">
        <f>+VLOOKUP(N3711,'Thanh toán '!O$8:P$8099,2,0)</f>
        <v>1199426</v>
      </c>
      <c r="P3711">
        <f t="shared" si="276"/>
        <v>1199426</v>
      </c>
      <c r="Q3711" s="30">
        <f t="shared" si="277"/>
        <v>0</v>
      </c>
    </row>
    <row r="3712" spans="1:17" hidden="1" x14ac:dyDescent="0.3">
      <c r="A3712" s="21">
        <v>26496</v>
      </c>
      <c r="B3712" s="22" t="s">
        <v>4129</v>
      </c>
      <c r="C3712" s="22" t="s">
        <v>1333</v>
      </c>
      <c r="D3712" s="27" t="s">
        <v>4103</v>
      </c>
      <c r="E3712" s="24" t="s">
        <v>65</v>
      </c>
      <c r="F3712" s="25" t="s">
        <v>1528</v>
      </c>
      <c r="G3712" s="22" t="s">
        <v>66</v>
      </c>
      <c r="H3712" s="26">
        <v>2879265</v>
      </c>
      <c r="I3712" s="28"/>
      <c r="J3712" s="26">
        <v>230341</v>
      </c>
      <c r="K3712" s="26">
        <v>3109606</v>
      </c>
      <c r="L3712" s="22" t="s">
        <v>1336</v>
      </c>
      <c r="M3712" s="22"/>
      <c r="N3712">
        <f t="shared" si="275"/>
        <v>17957</v>
      </c>
      <c r="O3712">
        <f>+VLOOKUP(N3712,'Thanh toán '!O$8:P$8099,2,0)</f>
        <v>3109606</v>
      </c>
      <c r="P3712">
        <f t="shared" si="276"/>
        <v>3109606</v>
      </c>
      <c r="Q3712" s="30">
        <f t="shared" si="277"/>
        <v>0</v>
      </c>
    </row>
    <row r="3713" spans="1:17" hidden="1" x14ac:dyDescent="0.3">
      <c r="A3713" s="21">
        <v>26497</v>
      </c>
      <c r="B3713" s="22" t="s">
        <v>4130</v>
      </c>
      <c r="C3713" s="22" t="s">
        <v>1333</v>
      </c>
      <c r="D3713" s="27" t="s">
        <v>4103</v>
      </c>
      <c r="E3713" s="24" t="s">
        <v>548</v>
      </c>
      <c r="F3713" s="25" t="s">
        <v>1531</v>
      </c>
      <c r="G3713" s="22" t="s">
        <v>549</v>
      </c>
      <c r="H3713" s="26">
        <v>3035550</v>
      </c>
      <c r="I3713" s="28"/>
      <c r="J3713" s="26">
        <v>242844</v>
      </c>
      <c r="K3713" s="26">
        <v>3278394</v>
      </c>
      <c r="L3713" s="22" t="s">
        <v>1336</v>
      </c>
      <c r="M3713" s="22"/>
      <c r="N3713">
        <f t="shared" si="275"/>
        <v>17958</v>
      </c>
      <c r="O3713">
        <f>+VLOOKUP(N3713,'Thanh toán '!O$8:P$8099,2,0)</f>
        <v>3278394</v>
      </c>
      <c r="P3713">
        <f t="shared" si="276"/>
        <v>3278394</v>
      </c>
      <c r="Q3713" s="30">
        <f t="shared" si="277"/>
        <v>0</v>
      </c>
    </row>
    <row r="3714" spans="1:17" hidden="1" x14ac:dyDescent="0.3">
      <c r="A3714" s="21">
        <v>26498</v>
      </c>
      <c r="B3714" s="22" t="s">
        <v>4131</v>
      </c>
      <c r="C3714" s="22" t="s">
        <v>1333</v>
      </c>
      <c r="D3714" s="27" t="s">
        <v>4103</v>
      </c>
      <c r="E3714" s="24" t="s">
        <v>548</v>
      </c>
      <c r="F3714" s="25" t="s">
        <v>1531</v>
      </c>
      <c r="G3714" s="22" t="s">
        <v>549</v>
      </c>
      <c r="H3714" s="26">
        <v>734310</v>
      </c>
      <c r="I3714" s="28"/>
      <c r="J3714" s="26">
        <v>58745</v>
      </c>
      <c r="K3714" s="26">
        <v>793055</v>
      </c>
      <c r="L3714" s="22" t="s">
        <v>1336</v>
      </c>
      <c r="M3714" s="22"/>
      <c r="N3714">
        <f t="shared" si="275"/>
        <v>17959</v>
      </c>
      <c r="O3714">
        <f>+VLOOKUP(N3714,'Thanh toán '!O$8:P$8099,2,0)</f>
        <v>793055</v>
      </c>
      <c r="P3714">
        <f t="shared" si="276"/>
        <v>793055</v>
      </c>
      <c r="Q3714" s="30">
        <f t="shared" si="277"/>
        <v>0</v>
      </c>
    </row>
    <row r="3715" spans="1:17" hidden="1" x14ac:dyDescent="0.3">
      <c r="A3715" s="21">
        <v>26499</v>
      </c>
      <c r="B3715" s="22" t="s">
        <v>4132</v>
      </c>
      <c r="C3715" s="22" t="s">
        <v>1333</v>
      </c>
      <c r="D3715" s="27" t="s">
        <v>4103</v>
      </c>
      <c r="E3715" s="24" t="s">
        <v>38</v>
      </c>
      <c r="F3715" s="25" t="s">
        <v>1348</v>
      </c>
      <c r="G3715" s="22" t="s">
        <v>39</v>
      </c>
      <c r="H3715" s="26">
        <v>1374768</v>
      </c>
      <c r="I3715" s="28"/>
      <c r="J3715" s="26">
        <v>109981</v>
      </c>
      <c r="K3715" s="26">
        <v>1484749</v>
      </c>
      <c r="L3715" s="22" t="s">
        <v>1336</v>
      </c>
      <c r="M3715" s="22"/>
      <c r="N3715">
        <f t="shared" si="275"/>
        <v>17960</v>
      </c>
      <c r="O3715">
        <f>+VLOOKUP(N3715,'Thanh toán '!O$8:P$8099,2,0)</f>
        <v>1484749</v>
      </c>
      <c r="P3715">
        <f t="shared" si="276"/>
        <v>1484749</v>
      </c>
      <c r="Q3715" s="30">
        <f t="shared" si="277"/>
        <v>0</v>
      </c>
    </row>
    <row r="3716" spans="1:17" hidden="1" x14ac:dyDescent="0.3">
      <c r="A3716" s="21">
        <v>26500</v>
      </c>
      <c r="B3716" s="22" t="s">
        <v>4133</v>
      </c>
      <c r="C3716" s="22" t="s">
        <v>1333</v>
      </c>
      <c r="D3716" s="27" t="s">
        <v>4103</v>
      </c>
      <c r="E3716" s="24" t="s">
        <v>260</v>
      </c>
      <c r="F3716" s="25" t="s">
        <v>1440</v>
      </c>
      <c r="G3716" s="22" t="s">
        <v>261</v>
      </c>
      <c r="H3716" s="26">
        <v>1236130</v>
      </c>
      <c r="I3716" s="28"/>
      <c r="J3716" s="26">
        <v>98890</v>
      </c>
      <c r="K3716" s="26">
        <v>1335020</v>
      </c>
      <c r="L3716" s="22" t="s">
        <v>1336</v>
      </c>
      <c r="M3716" s="22"/>
      <c r="N3716">
        <f t="shared" si="275"/>
        <v>17961</v>
      </c>
      <c r="O3716">
        <f>+VLOOKUP(N3716,'Thanh toán '!O$8:P$8099,2,0)</f>
        <v>1335020</v>
      </c>
      <c r="P3716">
        <f t="shared" si="276"/>
        <v>1335020</v>
      </c>
      <c r="Q3716" s="30">
        <f t="shared" si="277"/>
        <v>0</v>
      </c>
    </row>
    <row r="3717" spans="1:17" hidden="1" x14ac:dyDescent="0.3">
      <c r="A3717" s="21">
        <v>26504</v>
      </c>
      <c r="B3717" s="22" t="s">
        <v>4134</v>
      </c>
      <c r="C3717" s="22" t="s">
        <v>1333</v>
      </c>
      <c r="D3717" s="27" t="s">
        <v>4103</v>
      </c>
      <c r="E3717" s="24" t="s">
        <v>38</v>
      </c>
      <c r="F3717" s="25" t="s">
        <v>1348</v>
      </c>
      <c r="G3717" s="22" t="s">
        <v>39</v>
      </c>
      <c r="H3717" s="26">
        <v>1076675</v>
      </c>
      <c r="I3717" s="28"/>
      <c r="J3717" s="26">
        <v>86134</v>
      </c>
      <c r="K3717" s="26">
        <v>1162809</v>
      </c>
      <c r="L3717" s="22" t="s">
        <v>1336</v>
      </c>
      <c r="M3717" s="22"/>
      <c r="N3717">
        <f t="shared" si="275"/>
        <v>17965</v>
      </c>
      <c r="O3717">
        <f>+VLOOKUP(N3717,'Thanh toán '!O$8:P$8099,2,0)</f>
        <v>1162809</v>
      </c>
      <c r="P3717">
        <f t="shared" si="276"/>
        <v>1162809</v>
      </c>
      <c r="Q3717" s="30">
        <f t="shared" si="277"/>
        <v>0</v>
      </c>
    </row>
    <row r="3718" spans="1:17" hidden="1" x14ac:dyDescent="0.3">
      <c r="A3718" s="21">
        <v>26547</v>
      </c>
      <c r="B3718" s="22" t="s">
        <v>4135</v>
      </c>
      <c r="C3718" s="22" t="s">
        <v>1333</v>
      </c>
      <c r="D3718" s="27" t="s">
        <v>4136</v>
      </c>
      <c r="E3718" s="24" t="s">
        <v>32</v>
      </c>
      <c r="F3718" s="25" t="s">
        <v>1335</v>
      </c>
      <c r="G3718" s="22" t="s">
        <v>33</v>
      </c>
      <c r="H3718" s="26">
        <v>1110580</v>
      </c>
      <c r="I3718" s="28"/>
      <c r="J3718" s="26">
        <v>88846</v>
      </c>
      <c r="K3718" s="26">
        <v>1199426</v>
      </c>
      <c r="L3718" s="22" t="s">
        <v>1336</v>
      </c>
      <c r="M3718" s="22"/>
      <c r="N3718">
        <f t="shared" ref="N3718:N3781" si="278">+B3718*1</f>
        <v>18008</v>
      </c>
      <c r="O3718">
        <f>+VLOOKUP(N3718,'Thanh toán '!O$8:P$8099,2,0)</f>
        <v>1199426</v>
      </c>
      <c r="P3718">
        <f t="shared" ref="P3718:P3781" si="279">+O3718</f>
        <v>1199426</v>
      </c>
      <c r="Q3718" s="30">
        <f t="shared" si="277"/>
        <v>0</v>
      </c>
    </row>
    <row r="3719" spans="1:17" hidden="1" x14ac:dyDescent="0.3">
      <c r="A3719" s="21">
        <v>26549</v>
      </c>
      <c r="B3719" s="22" t="s">
        <v>4137</v>
      </c>
      <c r="C3719" s="22" t="s">
        <v>1333</v>
      </c>
      <c r="D3719" s="27" t="s">
        <v>4136</v>
      </c>
      <c r="E3719" s="24" t="s">
        <v>38</v>
      </c>
      <c r="F3719" s="25" t="s">
        <v>1348</v>
      </c>
      <c r="G3719" s="22" t="s">
        <v>39</v>
      </c>
      <c r="H3719" s="26">
        <v>2164200</v>
      </c>
      <c r="I3719" s="28"/>
      <c r="J3719" s="26">
        <v>173136</v>
      </c>
      <c r="K3719" s="26">
        <v>2337336</v>
      </c>
      <c r="L3719" s="22" t="s">
        <v>1336</v>
      </c>
      <c r="M3719" s="22"/>
      <c r="N3719">
        <f t="shared" si="278"/>
        <v>18010</v>
      </c>
      <c r="O3719">
        <f>+VLOOKUP(N3719,'Thanh toán '!O$8:P$8099,2,0)</f>
        <v>2337336</v>
      </c>
      <c r="P3719">
        <f t="shared" si="279"/>
        <v>2337336</v>
      </c>
      <c r="Q3719" s="30">
        <f t="shared" si="277"/>
        <v>0</v>
      </c>
    </row>
    <row r="3720" spans="1:17" hidden="1" x14ac:dyDescent="0.3">
      <c r="A3720" s="21">
        <v>26555</v>
      </c>
      <c r="B3720" s="22" t="s">
        <v>4138</v>
      </c>
      <c r="C3720" s="22" t="s">
        <v>1333</v>
      </c>
      <c r="D3720" s="27" t="s">
        <v>4136</v>
      </c>
      <c r="E3720" s="24" t="s">
        <v>42</v>
      </c>
      <c r="F3720" s="25" t="s">
        <v>1359</v>
      </c>
      <c r="G3720" s="22" t="s">
        <v>43</v>
      </c>
      <c r="H3720" s="26">
        <v>3402705</v>
      </c>
      <c r="I3720" s="28"/>
      <c r="J3720" s="26">
        <v>272216</v>
      </c>
      <c r="K3720" s="26">
        <v>3674921</v>
      </c>
      <c r="L3720" s="22" t="s">
        <v>1336</v>
      </c>
      <c r="M3720" s="22"/>
      <c r="N3720">
        <f t="shared" si="278"/>
        <v>18016</v>
      </c>
      <c r="O3720">
        <f>+VLOOKUP(N3720,'Thanh toán '!O$8:P$8099,2,0)</f>
        <v>3674921</v>
      </c>
      <c r="P3720">
        <f t="shared" si="279"/>
        <v>3674921</v>
      </c>
      <c r="Q3720" s="30">
        <f t="shared" si="277"/>
        <v>0</v>
      </c>
    </row>
    <row r="3721" spans="1:17" hidden="1" x14ac:dyDescent="0.3">
      <c r="A3721" s="21">
        <v>26556</v>
      </c>
      <c r="B3721" s="22" t="s">
        <v>4139</v>
      </c>
      <c r="C3721" s="22" t="s">
        <v>1333</v>
      </c>
      <c r="D3721" s="27" t="s">
        <v>4136</v>
      </c>
      <c r="E3721" s="24" t="s">
        <v>38</v>
      </c>
      <c r="F3721" s="25" t="s">
        <v>1348</v>
      </c>
      <c r="G3721" s="22" t="s">
        <v>39</v>
      </c>
      <c r="H3721" s="26">
        <v>1462985</v>
      </c>
      <c r="I3721" s="28"/>
      <c r="J3721" s="26">
        <v>117039</v>
      </c>
      <c r="K3721" s="26">
        <v>1580024</v>
      </c>
      <c r="L3721" s="22" t="s">
        <v>1336</v>
      </c>
      <c r="M3721" s="22"/>
      <c r="N3721">
        <f t="shared" si="278"/>
        <v>18017</v>
      </c>
      <c r="O3721">
        <f>+VLOOKUP(N3721,'Thanh toán '!O$8:P$8099,2,0)</f>
        <v>1580024</v>
      </c>
      <c r="P3721">
        <f t="shared" si="279"/>
        <v>1580024</v>
      </c>
      <c r="Q3721" s="30">
        <f t="shared" si="277"/>
        <v>0</v>
      </c>
    </row>
    <row r="3722" spans="1:17" ht="26.3" hidden="1" x14ac:dyDescent="0.3">
      <c r="A3722" s="21">
        <v>26558</v>
      </c>
      <c r="B3722" s="22" t="s">
        <v>4140</v>
      </c>
      <c r="C3722" s="22" t="s">
        <v>1333</v>
      </c>
      <c r="D3722" s="27" t="s">
        <v>4136</v>
      </c>
      <c r="E3722" s="24" t="s">
        <v>341</v>
      </c>
      <c r="F3722" s="25" t="s">
        <v>1346</v>
      </c>
      <c r="G3722" s="22" t="s">
        <v>342</v>
      </c>
      <c r="H3722" s="26">
        <v>2661910</v>
      </c>
      <c r="I3722" s="28"/>
      <c r="J3722" s="26">
        <v>212953</v>
      </c>
      <c r="K3722" s="26">
        <v>2874863</v>
      </c>
      <c r="L3722" s="22" t="s">
        <v>1336</v>
      </c>
      <c r="M3722" s="22"/>
      <c r="N3722">
        <f t="shared" si="278"/>
        <v>18019</v>
      </c>
      <c r="O3722">
        <f>+VLOOKUP(N3722,'Thanh toán '!O$8:P$8099,2,0)</f>
        <v>2874863</v>
      </c>
      <c r="P3722">
        <f t="shared" si="279"/>
        <v>2874863</v>
      </c>
      <c r="Q3722" s="30">
        <f t="shared" si="277"/>
        <v>0</v>
      </c>
    </row>
    <row r="3723" spans="1:17" hidden="1" x14ac:dyDescent="0.3">
      <c r="A3723" s="21">
        <v>26560</v>
      </c>
      <c r="B3723" s="22" t="s">
        <v>4141</v>
      </c>
      <c r="C3723" s="22" t="s">
        <v>1333</v>
      </c>
      <c r="D3723" s="27" t="s">
        <v>4136</v>
      </c>
      <c r="E3723" s="24" t="s">
        <v>845</v>
      </c>
      <c r="F3723" s="25" t="s">
        <v>1359</v>
      </c>
      <c r="G3723" s="22" t="s">
        <v>79</v>
      </c>
      <c r="H3723" s="26">
        <v>1106846</v>
      </c>
      <c r="I3723" s="28"/>
      <c r="J3723" s="26">
        <v>88548</v>
      </c>
      <c r="K3723" s="26">
        <v>1195394</v>
      </c>
      <c r="L3723" s="22" t="s">
        <v>1336</v>
      </c>
      <c r="M3723" s="22"/>
      <c r="N3723">
        <f t="shared" si="278"/>
        <v>18021</v>
      </c>
      <c r="O3723">
        <f>+VLOOKUP(N3723,'Thanh toán '!O$8:P$8099,2,0)</f>
        <v>1195394</v>
      </c>
      <c r="P3723">
        <f t="shared" si="279"/>
        <v>1195394</v>
      </c>
      <c r="Q3723" s="30">
        <f t="shared" si="277"/>
        <v>0</v>
      </c>
    </row>
    <row r="3724" spans="1:17" hidden="1" x14ac:dyDescent="0.3">
      <c r="A3724" s="21">
        <v>26561</v>
      </c>
      <c r="B3724" s="22" t="s">
        <v>4142</v>
      </c>
      <c r="C3724" s="22" t="s">
        <v>1333</v>
      </c>
      <c r="D3724" s="27" t="s">
        <v>4136</v>
      </c>
      <c r="E3724" s="24" t="s">
        <v>81</v>
      </c>
      <c r="F3724" s="25" t="s">
        <v>1432</v>
      </c>
      <c r="G3724" s="22" t="s">
        <v>82</v>
      </c>
      <c r="H3724" s="26">
        <v>4540325</v>
      </c>
      <c r="I3724" s="28"/>
      <c r="J3724" s="26">
        <v>363226</v>
      </c>
      <c r="K3724" s="26">
        <v>4903551</v>
      </c>
      <c r="L3724" s="22" t="s">
        <v>1336</v>
      </c>
      <c r="M3724" s="22"/>
      <c r="N3724">
        <f t="shared" si="278"/>
        <v>18022</v>
      </c>
      <c r="O3724">
        <f>+VLOOKUP(N3724,'Thanh toán '!O$8:P$8099,2,0)</f>
        <v>4903551</v>
      </c>
      <c r="P3724">
        <f t="shared" si="279"/>
        <v>4903551</v>
      </c>
      <c r="Q3724" s="30">
        <f t="shared" si="277"/>
        <v>0</v>
      </c>
    </row>
    <row r="3725" spans="1:17" hidden="1" x14ac:dyDescent="0.3">
      <c r="A3725" s="21">
        <v>26562</v>
      </c>
      <c r="B3725" s="22" t="s">
        <v>4143</v>
      </c>
      <c r="C3725" s="22" t="s">
        <v>1333</v>
      </c>
      <c r="D3725" s="27" t="s">
        <v>4136</v>
      </c>
      <c r="E3725" s="24" t="s">
        <v>38</v>
      </c>
      <c r="F3725" s="25" t="s">
        <v>1348</v>
      </c>
      <c r="G3725" s="22" t="s">
        <v>39</v>
      </c>
      <c r="H3725" s="26">
        <v>571306</v>
      </c>
      <c r="I3725" s="28"/>
      <c r="J3725" s="26">
        <v>45704</v>
      </c>
      <c r="K3725" s="26">
        <v>617010</v>
      </c>
      <c r="L3725" s="22" t="s">
        <v>1336</v>
      </c>
      <c r="M3725" s="22"/>
      <c r="N3725">
        <f t="shared" si="278"/>
        <v>18023</v>
      </c>
      <c r="O3725" t="e">
        <f>+VLOOKUP(N3725,'Thanh toán '!O$8:P$8099,2,0)</f>
        <v>#N/A</v>
      </c>
      <c r="P3725" t="e">
        <f t="shared" si="279"/>
        <v>#N/A</v>
      </c>
      <c r="Q3725" s="30" t="e">
        <f t="shared" si="277"/>
        <v>#N/A</v>
      </c>
    </row>
    <row r="3726" spans="1:17" hidden="1" x14ac:dyDescent="0.3">
      <c r="A3726" s="21">
        <v>26564</v>
      </c>
      <c r="B3726" s="22" t="s">
        <v>4144</v>
      </c>
      <c r="C3726" s="22" t="s">
        <v>1333</v>
      </c>
      <c r="D3726" s="27" t="s">
        <v>4136</v>
      </c>
      <c r="E3726" s="24" t="s">
        <v>38</v>
      </c>
      <c r="F3726" s="25" t="s">
        <v>1348</v>
      </c>
      <c r="G3726" s="22" t="s">
        <v>39</v>
      </c>
      <c r="H3726" s="26">
        <v>2058691</v>
      </c>
      <c r="I3726" s="28"/>
      <c r="J3726" s="26">
        <v>164695</v>
      </c>
      <c r="K3726" s="26">
        <v>2223386</v>
      </c>
      <c r="L3726" s="22" t="s">
        <v>1336</v>
      </c>
      <c r="M3726" s="22"/>
      <c r="N3726">
        <f t="shared" si="278"/>
        <v>18025</v>
      </c>
      <c r="O3726">
        <f>+VLOOKUP(N3726,'Thanh toán '!O$8:P$8099,2,0)</f>
        <v>2223386</v>
      </c>
      <c r="P3726">
        <f t="shared" si="279"/>
        <v>2223386</v>
      </c>
      <c r="Q3726" s="30">
        <f t="shared" si="277"/>
        <v>0</v>
      </c>
    </row>
    <row r="3727" spans="1:17" hidden="1" x14ac:dyDescent="0.3">
      <c r="A3727" s="21">
        <v>26565</v>
      </c>
      <c r="B3727" s="22" t="s">
        <v>4145</v>
      </c>
      <c r="C3727" s="22" t="s">
        <v>1333</v>
      </c>
      <c r="D3727" s="27" t="s">
        <v>4136</v>
      </c>
      <c r="E3727" s="24" t="s">
        <v>38</v>
      </c>
      <c r="F3727" s="25" t="s">
        <v>1348</v>
      </c>
      <c r="G3727" s="22" t="s">
        <v>39</v>
      </c>
      <c r="H3727" s="26">
        <v>2087490</v>
      </c>
      <c r="I3727" s="28"/>
      <c r="J3727" s="26">
        <v>166999</v>
      </c>
      <c r="K3727" s="26">
        <v>2254489</v>
      </c>
      <c r="L3727" s="22" t="s">
        <v>1336</v>
      </c>
      <c r="M3727" s="22"/>
      <c r="N3727">
        <f t="shared" si="278"/>
        <v>18026</v>
      </c>
      <c r="O3727">
        <f>+VLOOKUP(N3727,'Thanh toán '!O$8:P$8099,2,0)</f>
        <v>2254489</v>
      </c>
      <c r="P3727">
        <f t="shared" si="279"/>
        <v>2254489</v>
      </c>
      <c r="Q3727" s="30">
        <f t="shared" si="277"/>
        <v>0</v>
      </c>
    </row>
    <row r="3728" spans="1:17" hidden="1" x14ac:dyDescent="0.3">
      <c r="A3728" s="21">
        <v>26566</v>
      </c>
      <c r="B3728" s="22" t="s">
        <v>4146</v>
      </c>
      <c r="C3728" s="22" t="s">
        <v>1333</v>
      </c>
      <c r="D3728" s="27" t="s">
        <v>4136</v>
      </c>
      <c r="E3728" s="24" t="s">
        <v>38</v>
      </c>
      <c r="F3728" s="25" t="s">
        <v>1348</v>
      </c>
      <c r="G3728" s="22" t="s">
        <v>39</v>
      </c>
      <c r="H3728" s="26">
        <v>644960</v>
      </c>
      <c r="I3728" s="28"/>
      <c r="J3728" s="26">
        <v>51597</v>
      </c>
      <c r="K3728" s="26">
        <v>696557</v>
      </c>
      <c r="L3728" s="22" t="s">
        <v>1336</v>
      </c>
      <c r="M3728" s="22"/>
      <c r="N3728">
        <f t="shared" si="278"/>
        <v>18027</v>
      </c>
      <c r="O3728">
        <f>+VLOOKUP(N3728,'Thanh toán '!O$8:P$8099,2,0)</f>
        <v>696557</v>
      </c>
      <c r="P3728">
        <f t="shared" si="279"/>
        <v>696557</v>
      </c>
      <c r="Q3728" s="30">
        <f t="shared" si="277"/>
        <v>0</v>
      </c>
    </row>
    <row r="3729" spans="1:17" hidden="1" x14ac:dyDescent="0.3">
      <c r="A3729" s="21">
        <v>26567</v>
      </c>
      <c r="B3729" s="22" t="s">
        <v>4147</v>
      </c>
      <c r="C3729" s="22" t="s">
        <v>1333</v>
      </c>
      <c r="D3729" s="27" t="s">
        <v>4136</v>
      </c>
      <c r="E3729" s="24" t="s">
        <v>38</v>
      </c>
      <c r="F3729" s="25" t="s">
        <v>1348</v>
      </c>
      <c r="G3729" s="22" t="s">
        <v>39</v>
      </c>
      <c r="H3729" s="26">
        <v>333174</v>
      </c>
      <c r="I3729" s="28"/>
      <c r="J3729" s="26">
        <v>26654</v>
      </c>
      <c r="K3729" s="26">
        <v>359828</v>
      </c>
      <c r="L3729" s="22" t="s">
        <v>1336</v>
      </c>
      <c r="M3729" s="22"/>
      <c r="N3729">
        <f t="shared" si="278"/>
        <v>18028</v>
      </c>
      <c r="O3729">
        <f>+VLOOKUP(N3729,'Thanh toán '!O$8:P$8099,2,0)</f>
        <v>359828</v>
      </c>
      <c r="P3729">
        <f t="shared" si="279"/>
        <v>359828</v>
      </c>
      <c r="Q3729" s="30">
        <f t="shared" si="277"/>
        <v>0</v>
      </c>
    </row>
    <row r="3730" spans="1:17" hidden="1" x14ac:dyDescent="0.3">
      <c r="A3730" s="21">
        <v>26568</v>
      </c>
      <c r="B3730" s="22" t="s">
        <v>4148</v>
      </c>
      <c r="C3730" s="22" t="s">
        <v>1333</v>
      </c>
      <c r="D3730" s="27" t="s">
        <v>4136</v>
      </c>
      <c r="E3730" s="24" t="s">
        <v>38</v>
      </c>
      <c r="F3730" s="25" t="s">
        <v>1348</v>
      </c>
      <c r="G3730" s="22" t="s">
        <v>39</v>
      </c>
      <c r="H3730" s="26">
        <v>222116</v>
      </c>
      <c r="I3730" s="28"/>
      <c r="J3730" s="26">
        <v>17769</v>
      </c>
      <c r="K3730" s="26">
        <v>239885</v>
      </c>
      <c r="L3730" s="22" t="s">
        <v>1336</v>
      </c>
      <c r="M3730" s="22"/>
      <c r="N3730">
        <f t="shared" si="278"/>
        <v>18029</v>
      </c>
      <c r="O3730">
        <f>+VLOOKUP(N3730,'Thanh toán '!O$8:P$8099,2,0)</f>
        <v>239885</v>
      </c>
      <c r="P3730">
        <f t="shared" si="279"/>
        <v>239885</v>
      </c>
      <c r="Q3730" s="30">
        <f t="shared" si="277"/>
        <v>0</v>
      </c>
    </row>
    <row r="3731" spans="1:17" hidden="1" x14ac:dyDescent="0.3">
      <c r="A3731" s="21">
        <v>26570</v>
      </c>
      <c r="B3731" s="22" t="s">
        <v>4149</v>
      </c>
      <c r="C3731" s="22" t="s">
        <v>1333</v>
      </c>
      <c r="D3731" s="27" t="s">
        <v>4136</v>
      </c>
      <c r="E3731" s="24" t="s">
        <v>42</v>
      </c>
      <c r="F3731" s="25" t="s">
        <v>1359</v>
      </c>
      <c r="G3731" s="22" t="s">
        <v>43</v>
      </c>
      <c r="H3731" s="26">
        <v>2310535</v>
      </c>
      <c r="I3731" s="28"/>
      <c r="J3731" s="26">
        <v>184843</v>
      </c>
      <c r="K3731" s="26">
        <v>2495378</v>
      </c>
      <c r="L3731" s="22" t="s">
        <v>1336</v>
      </c>
      <c r="M3731" s="22"/>
      <c r="N3731">
        <f t="shared" si="278"/>
        <v>18031</v>
      </c>
      <c r="O3731">
        <f>+VLOOKUP(N3731,'Thanh toán '!O$8:P$8099,2,0)</f>
        <v>2495378</v>
      </c>
      <c r="P3731">
        <f t="shared" si="279"/>
        <v>2495378</v>
      </c>
      <c r="Q3731" s="30">
        <f t="shared" si="277"/>
        <v>0</v>
      </c>
    </row>
    <row r="3732" spans="1:17" hidden="1" x14ac:dyDescent="0.3">
      <c r="A3732" s="21">
        <v>26572</v>
      </c>
      <c r="B3732" s="22" t="s">
        <v>4150</v>
      </c>
      <c r="C3732" s="22" t="s">
        <v>1333</v>
      </c>
      <c r="D3732" s="27" t="s">
        <v>4136</v>
      </c>
      <c r="E3732" s="24" t="s">
        <v>38</v>
      </c>
      <c r="F3732" s="25" t="s">
        <v>1348</v>
      </c>
      <c r="G3732" s="22" t="s">
        <v>39</v>
      </c>
      <c r="H3732" s="26">
        <v>618065</v>
      </c>
      <c r="I3732" s="28"/>
      <c r="J3732" s="26">
        <v>49445</v>
      </c>
      <c r="K3732" s="26">
        <v>667510</v>
      </c>
      <c r="L3732" s="22" t="s">
        <v>1336</v>
      </c>
      <c r="M3732" s="22"/>
      <c r="N3732">
        <f t="shared" si="278"/>
        <v>18033</v>
      </c>
      <c r="O3732">
        <f>+VLOOKUP(N3732,'Thanh toán '!O$8:P$8099,2,0)</f>
        <v>667510</v>
      </c>
      <c r="P3732">
        <f t="shared" si="279"/>
        <v>667510</v>
      </c>
      <c r="Q3732" s="30">
        <f t="shared" si="277"/>
        <v>0</v>
      </c>
    </row>
    <row r="3733" spans="1:17" hidden="1" x14ac:dyDescent="0.3">
      <c r="A3733" s="21">
        <v>26574</v>
      </c>
      <c r="B3733" s="22" t="s">
        <v>4151</v>
      </c>
      <c r="C3733" s="22" t="s">
        <v>1333</v>
      </c>
      <c r="D3733" s="27" t="s">
        <v>4136</v>
      </c>
      <c r="E3733" s="24" t="s">
        <v>38</v>
      </c>
      <c r="F3733" s="25" t="s">
        <v>1348</v>
      </c>
      <c r="G3733" s="22" t="s">
        <v>39</v>
      </c>
      <c r="H3733" s="26">
        <v>430496</v>
      </c>
      <c r="I3733" s="28"/>
      <c r="J3733" s="26">
        <v>34440</v>
      </c>
      <c r="K3733" s="26">
        <v>464936</v>
      </c>
      <c r="L3733" s="22" t="s">
        <v>1336</v>
      </c>
      <c r="M3733" s="22"/>
      <c r="N3733">
        <f t="shared" si="278"/>
        <v>18035</v>
      </c>
      <c r="O3733">
        <f>+VLOOKUP(N3733,'Thanh toán '!O$8:P$8099,2,0)</f>
        <v>464936</v>
      </c>
      <c r="P3733">
        <f t="shared" si="279"/>
        <v>464936</v>
      </c>
      <c r="Q3733" s="30">
        <f t="shared" si="277"/>
        <v>0</v>
      </c>
    </row>
    <row r="3734" spans="1:17" hidden="1" x14ac:dyDescent="0.3">
      <c r="A3734" s="21">
        <v>26575</v>
      </c>
      <c r="B3734" s="22" t="s">
        <v>4152</v>
      </c>
      <c r="C3734" s="22" t="s">
        <v>1333</v>
      </c>
      <c r="D3734" s="27" t="s">
        <v>4136</v>
      </c>
      <c r="E3734" s="24" t="s">
        <v>38</v>
      </c>
      <c r="F3734" s="25" t="s">
        <v>1348</v>
      </c>
      <c r="G3734" s="22" t="s">
        <v>39</v>
      </c>
      <c r="H3734" s="26">
        <v>789999</v>
      </c>
      <c r="I3734" s="28"/>
      <c r="J3734" s="26">
        <v>63200</v>
      </c>
      <c r="K3734" s="26">
        <v>853199</v>
      </c>
      <c r="L3734" s="22" t="s">
        <v>1336</v>
      </c>
      <c r="M3734" s="22"/>
      <c r="N3734">
        <f t="shared" si="278"/>
        <v>18036</v>
      </c>
      <c r="O3734">
        <f>+VLOOKUP(N3734,'Thanh toán '!O$8:P$8099,2,0)</f>
        <v>853199</v>
      </c>
      <c r="P3734">
        <f t="shared" si="279"/>
        <v>853199</v>
      </c>
      <c r="Q3734" s="30">
        <f t="shared" ref="Q3734:Q3797" si="280">+O3734-K3734</f>
        <v>0</v>
      </c>
    </row>
    <row r="3735" spans="1:17" hidden="1" x14ac:dyDescent="0.3">
      <c r="A3735" s="21">
        <v>26576</v>
      </c>
      <c r="B3735" s="22" t="s">
        <v>4153</v>
      </c>
      <c r="C3735" s="22" t="s">
        <v>1333</v>
      </c>
      <c r="D3735" s="27" t="s">
        <v>4136</v>
      </c>
      <c r="E3735" s="24" t="s">
        <v>38</v>
      </c>
      <c r="F3735" s="25" t="s">
        <v>1348</v>
      </c>
      <c r="G3735" s="22" t="s">
        <v>39</v>
      </c>
      <c r="H3735" s="26">
        <v>944229</v>
      </c>
      <c r="I3735" s="28"/>
      <c r="J3735" s="26">
        <v>75538</v>
      </c>
      <c r="K3735" s="26">
        <v>1019767</v>
      </c>
      <c r="L3735" s="22" t="s">
        <v>1336</v>
      </c>
      <c r="M3735" s="22"/>
      <c r="N3735">
        <f t="shared" si="278"/>
        <v>18037</v>
      </c>
      <c r="O3735">
        <f>+VLOOKUP(N3735,'Thanh toán '!O$8:P$8099,2,0)</f>
        <v>1019767</v>
      </c>
      <c r="P3735">
        <f t="shared" si="279"/>
        <v>1019767</v>
      </c>
      <c r="Q3735" s="30">
        <f t="shared" si="280"/>
        <v>0</v>
      </c>
    </row>
    <row r="3736" spans="1:17" hidden="1" x14ac:dyDescent="0.3">
      <c r="A3736" s="21">
        <v>26577</v>
      </c>
      <c r="B3736" s="22" t="s">
        <v>4154</v>
      </c>
      <c r="C3736" s="22" t="s">
        <v>1333</v>
      </c>
      <c r="D3736" s="27" t="s">
        <v>4136</v>
      </c>
      <c r="E3736" s="24" t="s">
        <v>38</v>
      </c>
      <c r="F3736" s="25" t="s">
        <v>1348</v>
      </c>
      <c r="G3736" s="22" t="s">
        <v>39</v>
      </c>
      <c r="H3736" s="26">
        <v>934013</v>
      </c>
      <c r="I3736" s="28"/>
      <c r="J3736" s="26">
        <v>74721</v>
      </c>
      <c r="K3736" s="26">
        <v>1008734</v>
      </c>
      <c r="L3736" s="22" t="s">
        <v>1336</v>
      </c>
      <c r="M3736" s="22"/>
      <c r="N3736">
        <f t="shared" si="278"/>
        <v>18038</v>
      </c>
      <c r="O3736">
        <f>+VLOOKUP(N3736,'Thanh toán '!O$8:P$8099,2,0)</f>
        <v>1008734</v>
      </c>
      <c r="P3736">
        <f t="shared" si="279"/>
        <v>1008734</v>
      </c>
      <c r="Q3736" s="30">
        <f t="shared" si="280"/>
        <v>0</v>
      </c>
    </row>
    <row r="3737" spans="1:17" hidden="1" x14ac:dyDescent="0.3">
      <c r="A3737" s="21">
        <v>26578</v>
      </c>
      <c r="B3737" s="22" t="s">
        <v>4155</v>
      </c>
      <c r="C3737" s="22" t="s">
        <v>1333</v>
      </c>
      <c r="D3737" s="27" t="s">
        <v>4136</v>
      </c>
      <c r="E3737" s="24" t="s">
        <v>38</v>
      </c>
      <c r="F3737" s="25" t="s">
        <v>1348</v>
      </c>
      <c r="G3737" s="22" t="s">
        <v>39</v>
      </c>
      <c r="H3737" s="26">
        <v>717314</v>
      </c>
      <c r="I3737" s="28"/>
      <c r="J3737" s="26">
        <v>57385</v>
      </c>
      <c r="K3737" s="26">
        <v>774699</v>
      </c>
      <c r="L3737" s="22" t="s">
        <v>1336</v>
      </c>
      <c r="M3737" s="22"/>
      <c r="N3737">
        <f t="shared" si="278"/>
        <v>18039</v>
      </c>
      <c r="O3737">
        <f>+VLOOKUP(N3737,'Thanh toán '!O$8:P$8099,2,0)</f>
        <v>774699</v>
      </c>
      <c r="P3737">
        <f t="shared" si="279"/>
        <v>774699</v>
      </c>
      <c r="Q3737" s="30">
        <f t="shared" si="280"/>
        <v>0</v>
      </c>
    </row>
    <row r="3738" spans="1:17" hidden="1" x14ac:dyDescent="0.3">
      <c r="A3738" s="21">
        <v>26579</v>
      </c>
      <c r="B3738" s="22" t="s">
        <v>4156</v>
      </c>
      <c r="C3738" s="22" t="s">
        <v>1333</v>
      </c>
      <c r="D3738" s="27" t="s">
        <v>4136</v>
      </c>
      <c r="E3738" s="24" t="s">
        <v>38</v>
      </c>
      <c r="F3738" s="25" t="s">
        <v>1348</v>
      </c>
      <c r="G3738" s="22" t="s">
        <v>39</v>
      </c>
      <c r="H3738" s="26">
        <v>922445</v>
      </c>
      <c r="I3738" s="28"/>
      <c r="J3738" s="26">
        <v>73796</v>
      </c>
      <c r="K3738" s="26">
        <v>996241</v>
      </c>
      <c r="L3738" s="22" t="s">
        <v>1336</v>
      </c>
      <c r="M3738" s="22"/>
      <c r="N3738">
        <f t="shared" si="278"/>
        <v>18040</v>
      </c>
      <c r="O3738">
        <f>+VLOOKUP(N3738,'Thanh toán '!O$8:P$8099,2,0)</f>
        <v>996241</v>
      </c>
      <c r="P3738">
        <f t="shared" si="279"/>
        <v>996241</v>
      </c>
      <c r="Q3738" s="30">
        <f t="shared" si="280"/>
        <v>0</v>
      </c>
    </row>
    <row r="3739" spans="1:17" hidden="1" x14ac:dyDescent="0.3">
      <c r="A3739" s="21">
        <v>26580</v>
      </c>
      <c r="B3739" s="22" t="s">
        <v>4157</v>
      </c>
      <c r="C3739" s="22" t="s">
        <v>1333</v>
      </c>
      <c r="D3739" s="27" t="s">
        <v>4136</v>
      </c>
      <c r="E3739" s="24" t="s">
        <v>38</v>
      </c>
      <c r="F3739" s="25" t="s">
        <v>1348</v>
      </c>
      <c r="G3739" s="22" t="s">
        <v>39</v>
      </c>
      <c r="H3739" s="26">
        <v>555290</v>
      </c>
      <c r="I3739" s="28"/>
      <c r="J3739" s="26">
        <v>44423</v>
      </c>
      <c r="K3739" s="26">
        <v>599713</v>
      </c>
      <c r="L3739" s="22" t="s">
        <v>1336</v>
      </c>
      <c r="M3739" s="22"/>
      <c r="N3739">
        <f t="shared" si="278"/>
        <v>18041</v>
      </c>
      <c r="O3739">
        <f>+VLOOKUP(N3739,'Thanh toán '!O$8:P$8099,2,0)</f>
        <v>599713</v>
      </c>
      <c r="P3739">
        <f t="shared" si="279"/>
        <v>599713</v>
      </c>
      <c r="Q3739" s="30">
        <f t="shared" si="280"/>
        <v>0</v>
      </c>
    </row>
    <row r="3740" spans="1:17" ht="26.3" hidden="1" x14ac:dyDescent="0.3">
      <c r="A3740" s="21">
        <v>26583</v>
      </c>
      <c r="B3740" s="22" t="s">
        <v>4158</v>
      </c>
      <c r="C3740" s="22" t="s">
        <v>1333</v>
      </c>
      <c r="D3740" s="27" t="s">
        <v>4136</v>
      </c>
      <c r="E3740" s="24" t="s">
        <v>218</v>
      </c>
      <c r="F3740" s="25" t="s">
        <v>1667</v>
      </c>
      <c r="G3740" s="22" t="s">
        <v>219</v>
      </c>
      <c r="H3740" s="26">
        <v>1687672</v>
      </c>
      <c r="I3740" s="28"/>
      <c r="J3740" s="26">
        <v>135014</v>
      </c>
      <c r="K3740" s="26">
        <v>1822686</v>
      </c>
      <c r="L3740" s="22" t="s">
        <v>1336</v>
      </c>
      <c r="M3740" s="22"/>
      <c r="N3740">
        <f t="shared" si="278"/>
        <v>18044</v>
      </c>
      <c r="O3740">
        <f>+VLOOKUP(N3740,'Thanh toán '!O$8:P$8099,2,0)</f>
        <v>1822686</v>
      </c>
      <c r="P3740">
        <f t="shared" si="279"/>
        <v>1822686</v>
      </c>
      <c r="Q3740" s="30">
        <f t="shared" si="280"/>
        <v>0</v>
      </c>
    </row>
    <row r="3741" spans="1:17" ht="26.3" hidden="1" x14ac:dyDescent="0.3">
      <c r="A3741" s="21">
        <v>26584</v>
      </c>
      <c r="B3741" s="22" t="s">
        <v>4159</v>
      </c>
      <c r="C3741" s="22" t="s">
        <v>1333</v>
      </c>
      <c r="D3741" s="27" t="s">
        <v>4136</v>
      </c>
      <c r="E3741" s="24" t="s">
        <v>218</v>
      </c>
      <c r="F3741" s="25" t="s">
        <v>1667</v>
      </c>
      <c r="G3741" s="22" t="s">
        <v>219</v>
      </c>
      <c r="H3741" s="26">
        <v>1037598</v>
      </c>
      <c r="I3741" s="28"/>
      <c r="J3741" s="26">
        <v>83008</v>
      </c>
      <c r="K3741" s="26">
        <v>1120606</v>
      </c>
      <c r="L3741" s="22" t="s">
        <v>1336</v>
      </c>
      <c r="M3741" s="22"/>
      <c r="N3741">
        <f t="shared" si="278"/>
        <v>18045</v>
      </c>
      <c r="O3741">
        <f>+VLOOKUP(N3741,'Thanh toán '!O$8:P$8099,2,0)</f>
        <v>1120606</v>
      </c>
      <c r="P3741">
        <f t="shared" si="279"/>
        <v>1120606</v>
      </c>
      <c r="Q3741" s="30">
        <f t="shared" si="280"/>
        <v>0</v>
      </c>
    </row>
    <row r="3742" spans="1:17" hidden="1" x14ac:dyDescent="0.3">
      <c r="A3742" s="21">
        <v>26585</v>
      </c>
      <c r="B3742" s="22" t="s">
        <v>4160</v>
      </c>
      <c r="C3742" s="22" t="s">
        <v>1333</v>
      </c>
      <c r="D3742" s="27" t="s">
        <v>4136</v>
      </c>
      <c r="E3742" s="24" t="s">
        <v>38</v>
      </c>
      <c r="F3742" s="25" t="s">
        <v>1348</v>
      </c>
      <c r="G3742" s="22" t="s">
        <v>39</v>
      </c>
      <c r="H3742" s="26">
        <v>555290</v>
      </c>
      <c r="I3742" s="28"/>
      <c r="J3742" s="26">
        <v>44423</v>
      </c>
      <c r="K3742" s="26">
        <v>599713</v>
      </c>
      <c r="L3742" s="22" t="s">
        <v>1336</v>
      </c>
      <c r="M3742" s="22"/>
      <c r="N3742">
        <f t="shared" si="278"/>
        <v>18046</v>
      </c>
      <c r="O3742">
        <f>+VLOOKUP(N3742,'Thanh toán '!O$8:P$8099,2,0)</f>
        <v>599713</v>
      </c>
      <c r="P3742">
        <f t="shared" si="279"/>
        <v>599713</v>
      </c>
      <c r="Q3742" s="30">
        <f t="shared" si="280"/>
        <v>0</v>
      </c>
    </row>
    <row r="3743" spans="1:17" hidden="1" x14ac:dyDescent="0.3">
      <c r="A3743" s="21">
        <v>26586</v>
      </c>
      <c r="B3743" s="22" t="s">
        <v>4161</v>
      </c>
      <c r="C3743" s="22" t="s">
        <v>1333</v>
      </c>
      <c r="D3743" s="27" t="s">
        <v>4136</v>
      </c>
      <c r="E3743" s="24" t="s">
        <v>38</v>
      </c>
      <c r="F3743" s="25" t="s">
        <v>1348</v>
      </c>
      <c r="G3743" s="22" t="s">
        <v>39</v>
      </c>
      <c r="H3743" s="26">
        <v>1093934</v>
      </c>
      <c r="I3743" s="28"/>
      <c r="J3743" s="26">
        <v>87515</v>
      </c>
      <c r="K3743" s="26">
        <v>1181449</v>
      </c>
      <c r="L3743" s="22" t="s">
        <v>1336</v>
      </c>
      <c r="M3743" s="22"/>
      <c r="N3743">
        <f t="shared" si="278"/>
        <v>18047</v>
      </c>
      <c r="O3743">
        <f>+VLOOKUP(N3743,'Thanh toán '!O$8:P$8099,2,0)</f>
        <v>1181449</v>
      </c>
      <c r="P3743">
        <f t="shared" si="279"/>
        <v>1181449</v>
      </c>
      <c r="Q3743" s="30">
        <f t="shared" si="280"/>
        <v>0</v>
      </c>
    </row>
    <row r="3744" spans="1:17" hidden="1" x14ac:dyDescent="0.3">
      <c r="A3744" s="21">
        <v>26587</v>
      </c>
      <c r="B3744" s="22" t="s">
        <v>4162</v>
      </c>
      <c r="C3744" s="22" t="s">
        <v>1333</v>
      </c>
      <c r="D3744" s="27" t="s">
        <v>4136</v>
      </c>
      <c r="E3744" s="24" t="s">
        <v>38</v>
      </c>
      <c r="F3744" s="25" t="s">
        <v>1348</v>
      </c>
      <c r="G3744" s="22" t="s">
        <v>39</v>
      </c>
      <c r="H3744" s="26">
        <v>1366049</v>
      </c>
      <c r="I3744" s="28"/>
      <c r="J3744" s="26">
        <v>109284</v>
      </c>
      <c r="K3744" s="26">
        <v>1475333</v>
      </c>
      <c r="L3744" s="22" t="s">
        <v>1336</v>
      </c>
      <c r="M3744" s="22"/>
      <c r="N3744">
        <f t="shared" si="278"/>
        <v>18048</v>
      </c>
      <c r="O3744">
        <f>+VLOOKUP(N3744,'Thanh toán '!O$8:P$8099,2,0)</f>
        <v>1475333</v>
      </c>
      <c r="P3744">
        <f t="shared" si="279"/>
        <v>1475333</v>
      </c>
      <c r="Q3744" s="30">
        <f t="shared" si="280"/>
        <v>0</v>
      </c>
    </row>
    <row r="3745" spans="1:17" hidden="1" x14ac:dyDescent="0.3">
      <c r="A3745" s="21">
        <v>26588</v>
      </c>
      <c r="B3745" s="22" t="s">
        <v>4163</v>
      </c>
      <c r="C3745" s="22" t="s">
        <v>1333</v>
      </c>
      <c r="D3745" s="27" t="s">
        <v>4136</v>
      </c>
      <c r="E3745" s="24" t="s">
        <v>38</v>
      </c>
      <c r="F3745" s="25" t="s">
        <v>1348</v>
      </c>
      <c r="G3745" s="22" t="s">
        <v>39</v>
      </c>
      <c r="H3745" s="26">
        <v>1445605</v>
      </c>
      <c r="I3745" s="28"/>
      <c r="J3745" s="26">
        <v>115648</v>
      </c>
      <c r="K3745" s="26">
        <v>1561253</v>
      </c>
      <c r="L3745" s="22" t="s">
        <v>1336</v>
      </c>
      <c r="M3745" s="22"/>
      <c r="N3745">
        <f t="shared" si="278"/>
        <v>18049</v>
      </c>
      <c r="O3745">
        <f>+VLOOKUP(N3745,'Thanh toán '!O$8:P$8099,2,0)</f>
        <v>1561253</v>
      </c>
      <c r="P3745">
        <f t="shared" si="279"/>
        <v>1561253</v>
      </c>
      <c r="Q3745" s="30">
        <f t="shared" si="280"/>
        <v>0</v>
      </c>
    </row>
    <row r="3746" spans="1:17" hidden="1" x14ac:dyDescent="0.3">
      <c r="A3746" s="21">
        <v>26591</v>
      </c>
      <c r="B3746" s="22" t="s">
        <v>4164</v>
      </c>
      <c r="C3746" s="22" t="s">
        <v>1333</v>
      </c>
      <c r="D3746" s="27" t="s">
        <v>4136</v>
      </c>
      <c r="E3746" s="24" t="s">
        <v>38</v>
      </c>
      <c r="F3746" s="25" t="s">
        <v>1348</v>
      </c>
      <c r="G3746" s="22" t="s">
        <v>39</v>
      </c>
      <c r="H3746" s="26">
        <v>604755</v>
      </c>
      <c r="I3746" s="28"/>
      <c r="J3746" s="26">
        <v>48380</v>
      </c>
      <c r="K3746" s="26">
        <v>653135</v>
      </c>
      <c r="L3746" s="22" t="s">
        <v>1336</v>
      </c>
      <c r="M3746" s="22"/>
      <c r="N3746">
        <f t="shared" si="278"/>
        <v>18052</v>
      </c>
      <c r="O3746">
        <f>+VLOOKUP(N3746,'Thanh toán '!O$8:P$8099,2,0)</f>
        <v>653135</v>
      </c>
      <c r="P3746">
        <f t="shared" si="279"/>
        <v>653135</v>
      </c>
      <c r="Q3746" s="30">
        <f t="shared" si="280"/>
        <v>0</v>
      </c>
    </row>
    <row r="3747" spans="1:17" hidden="1" x14ac:dyDescent="0.3">
      <c r="A3747" s="21">
        <v>26592</v>
      </c>
      <c r="B3747" s="22" t="s">
        <v>4165</v>
      </c>
      <c r="C3747" s="22" t="s">
        <v>1333</v>
      </c>
      <c r="D3747" s="27" t="s">
        <v>4136</v>
      </c>
      <c r="E3747" s="24" t="s">
        <v>38</v>
      </c>
      <c r="F3747" s="25" t="s">
        <v>1348</v>
      </c>
      <c r="G3747" s="22" t="s">
        <v>39</v>
      </c>
      <c r="H3747" s="26">
        <v>734310</v>
      </c>
      <c r="I3747" s="28"/>
      <c r="J3747" s="26">
        <v>58745</v>
      </c>
      <c r="K3747" s="26">
        <v>793055</v>
      </c>
      <c r="L3747" s="22" t="s">
        <v>1336</v>
      </c>
      <c r="M3747" s="22"/>
      <c r="N3747">
        <f t="shared" si="278"/>
        <v>18053</v>
      </c>
      <c r="O3747">
        <f>+VLOOKUP(N3747,'Thanh toán '!O$8:P$8099,2,0)</f>
        <v>793055</v>
      </c>
      <c r="P3747">
        <f t="shared" si="279"/>
        <v>793055</v>
      </c>
      <c r="Q3747" s="30">
        <f t="shared" si="280"/>
        <v>0</v>
      </c>
    </row>
    <row r="3748" spans="1:17" hidden="1" x14ac:dyDescent="0.3">
      <c r="A3748" s="21">
        <v>26593</v>
      </c>
      <c r="B3748" s="22" t="s">
        <v>4166</v>
      </c>
      <c r="C3748" s="22" t="s">
        <v>1333</v>
      </c>
      <c r="D3748" s="27" t="s">
        <v>4136</v>
      </c>
      <c r="E3748" s="24" t="s">
        <v>38</v>
      </c>
      <c r="F3748" s="25" t="s">
        <v>1348</v>
      </c>
      <c r="G3748" s="22" t="s">
        <v>39</v>
      </c>
      <c r="H3748" s="26">
        <v>146862</v>
      </c>
      <c r="I3748" s="28"/>
      <c r="J3748" s="26">
        <v>11749</v>
      </c>
      <c r="K3748" s="26">
        <v>158611</v>
      </c>
      <c r="L3748" s="22" t="s">
        <v>1336</v>
      </c>
      <c r="M3748" s="22"/>
      <c r="N3748">
        <f t="shared" si="278"/>
        <v>18054</v>
      </c>
      <c r="O3748">
        <f>+VLOOKUP(N3748,'Thanh toán '!O$8:P$8099,2,0)</f>
        <v>158611</v>
      </c>
      <c r="P3748">
        <f t="shared" si="279"/>
        <v>158611</v>
      </c>
      <c r="Q3748" s="30">
        <f t="shared" si="280"/>
        <v>0</v>
      </c>
    </row>
    <row r="3749" spans="1:17" hidden="1" x14ac:dyDescent="0.3">
      <c r="A3749" s="21">
        <v>26595</v>
      </c>
      <c r="B3749" s="22" t="s">
        <v>4167</v>
      </c>
      <c r="C3749" s="22" t="s">
        <v>1333</v>
      </c>
      <c r="D3749" s="27" t="s">
        <v>4136</v>
      </c>
      <c r="E3749" s="24" t="s">
        <v>480</v>
      </c>
      <c r="F3749" s="25" t="s">
        <v>1455</v>
      </c>
      <c r="G3749" s="22" t="s">
        <v>481</v>
      </c>
      <c r="H3749" s="26">
        <v>734310</v>
      </c>
      <c r="I3749" s="28"/>
      <c r="J3749" s="26">
        <v>58745</v>
      </c>
      <c r="K3749" s="26">
        <v>793055</v>
      </c>
      <c r="L3749" s="22" t="s">
        <v>1336</v>
      </c>
      <c r="M3749" s="22"/>
      <c r="N3749">
        <f t="shared" si="278"/>
        <v>18056</v>
      </c>
      <c r="O3749">
        <f>+VLOOKUP(N3749,'Thanh toán '!O$8:P$8099,2,0)</f>
        <v>793055</v>
      </c>
      <c r="P3749">
        <f t="shared" si="279"/>
        <v>793055</v>
      </c>
      <c r="Q3749" s="30">
        <f t="shared" si="280"/>
        <v>0</v>
      </c>
    </row>
    <row r="3750" spans="1:17" ht="26.3" hidden="1" x14ac:dyDescent="0.3">
      <c r="A3750" s="21">
        <v>26596</v>
      </c>
      <c r="B3750" s="22" t="s">
        <v>4168</v>
      </c>
      <c r="C3750" s="22" t="s">
        <v>1333</v>
      </c>
      <c r="D3750" s="27" t="s">
        <v>4136</v>
      </c>
      <c r="E3750" s="24" t="s">
        <v>243</v>
      </c>
      <c r="F3750" s="25" t="s">
        <v>1658</v>
      </c>
      <c r="G3750" s="22" t="s">
        <v>244</v>
      </c>
      <c r="H3750" s="26">
        <v>2731170</v>
      </c>
      <c r="I3750" s="28"/>
      <c r="J3750" s="26">
        <v>218494</v>
      </c>
      <c r="K3750" s="26">
        <v>2949664</v>
      </c>
      <c r="L3750" s="22" t="s">
        <v>1336</v>
      </c>
      <c r="M3750" s="22"/>
      <c r="N3750">
        <f t="shared" si="278"/>
        <v>18057</v>
      </c>
      <c r="O3750">
        <f>+VLOOKUP(N3750,'Thanh toán '!O$8:P$8099,2,0)</f>
        <v>2949664</v>
      </c>
      <c r="P3750">
        <f t="shared" si="279"/>
        <v>2949664</v>
      </c>
      <c r="Q3750" s="30">
        <f t="shared" si="280"/>
        <v>0</v>
      </c>
    </row>
    <row r="3751" spans="1:17" ht="26.3" hidden="1" x14ac:dyDescent="0.3">
      <c r="A3751" s="21">
        <v>26597</v>
      </c>
      <c r="B3751" s="22" t="s">
        <v>4169</v>
      </c>
      <c r="C3751" s="22" t="s">
        <v>1333</v>
      </c>
      <c r="D3751" s="27" t="s">
        <v>4136</v>
      </c>
      <c r="E3751" s="24" t="s">
        <v>23</v>
      </c>
      <c r="F3751" s="25" t="s">
        <v>1342</v>
      </c>
      <c r="G3751" s="22" t="s">
        <v>24</v>
      </c>
      <c r="H3751" s="26">
        <v>2070426</v>
      </c>
      <c r="I3751" s="28"/>
      <c r="J3751" s="26">
        <v>165634</v>
      </c>
      <c r="K3751" s="26">
        <v>2236060</v>
      </c>
      <c r="L3751" s="22" t="s">
        <v>1336</v>
      </c>
      <c r="M3751" s="22"/>
      <c r="N3751">
        <f t="shared" si="278"/>
        <v>18058</v>
      </c>
      <c r="O3751">
        <f>+VLOOKUP(N3751,'Thanh toán '!O$8:P$8099,2,0)</f>
        <v>2236060</v>
      </c>
      <c r="P3751">
        <f t="shared" si="279"/>
        <v>2236060</v>
      </c>
      <c r="Q3751" s="30">
        <f t="shared" si="280"/>
        <v>0</v>
      </c>
    </row>
    <row r="3752" spans="1:17" hidden="1" x14ac:dyDescent="0.3">
      <c r="A3752" s="21">
        <v>26602</v>
      </c>
      <c r="B3752" s="22" t="s">
        <v>4170</v>
      </c>
      <c r="C3752" s="22" t="s">
        <v>1333</v>
      </c>
      <c r="D3752" s="27" t="s">
        <v>4136</v>
      </c>
      <c r="E3752" s="24" t="s">
        <v>310</v>
      </c>
      <c r="F3752" s="25" t="s">
        <v>1449</v>
      </c>
      <c r="G3752" s="22" t="s">
        <v>311</v>
      </c>
      <c r="H3752" s="26">
        <v>3035550</v>
      </c>
      <c r="I3752" s="28"/>
      <c r="J3752" s="26">
        <v>242844</v>
      </c>
      <c r="K3752" s="26">
        <v>3278394</v>
      </c>
      <c r="L3752" s="22" t="s">
        <v>1336</v>
      </c>
      <c r="M3752" s="22"/>
      <c r="N3752">
        <f t="shared" si="278"/>
        <v>18063</v>
      </c>
      <c r="O3752">
        <f>+VLOOKUP(N3752,'Thanh toán '!O$8:P$8099,2,0)</f>
        <v>3278394</v>
      </c>
      <c r="P3752">
        <f t="shared" si="279"/>
        <v>3278394</v>
      </c>
      <c r="Q3752" s="30">
        <f t="shared" si="280"/>
        <v>0</v>
      </c>
    </row>
    <row r="3753" spans="1:17" hidden="1" x14ac:dyDescent="0.3">
      <c r="A3753" s="21">
        <v>26603</v>
      </c>
      <c r="B3753" s="22" t="s">
        <v>4171</v>
      </c>
      <c r="C3753" s="22" t="s">
        <v>1333</v>
      </c>
      <c r="D3753" s="27" t="s">
        <v>4136</v>
      </c>
      <c r="E3753" s="24" t="s">
        <v>324</v>
      </c>
      <c r="F3753" s="25" t="s">
        <v>1664</v>
      </c>
      <c r="G3753" s="22" t="s">
        <v>325</v>
      </c>
      <c r="H3753" s="26">
        <v>2346710</v>
      </c>
      <c r="I3753" s="28"/>
      <c r="J3753" s="26">
        <v>187737</v>
      </c>
      <c r="K3753" s="26">
        <v>2534447</v>
      </c>
      <c r="L3753" s="22" t="s">
        <v>1336</v>
      </c>
      <c r="M3753" s="22"/>
      <c r="N3753">
        <f t="shared" si="278"/>
        <v>18064</v>
      </c>
      <c r="O3753">
        <f>+VLOOKUP(N3753,'Thanh toán '!O$8:P$8099,2,0)</f>
        <v>2534447</v>
      </c>
      <c r="P3753">
        <f t="shared" si="279"/>
        <v>2534447</v>
      </c>
      <c r="Q3753" s="30">
        <f t="shared" si="280"/>
        <v>0</v>
      </c>
    </row>
    <row r="3754" spans="1:17" hidden="1" x14ac:dyDescent="0.3">
      <c r="A3754" s="21">
        <v>26604</v>
      </c>
      <c r="B3754" s="22" t="s">
        <v>4172</v>
      </c>
      <c r="C3754" s="22" t="s">
        <v>1333</v>
      </c>
      <c r="D3754" s="27" t="s">
        <v>4136</v>
      </c>
      <c r="E3754" s="24" t="s">
        <v>114</v>
      </c>
      <c r="F3754" s="25" t="s">
        <v>1447</v>
      </c>
      <c r="G3754" s="22" t="s">
        <v>115</v>
      </c>
      <c r="H3754" s="26">
        <v>13244540</v>
      </c>
      <c r="I3754" s="28"/>
      <c r="J3754" s="26">
        <v>1059563</v>
      </c>
      <c r="K3754" s="26">
        <v>14304103</v>
      </c>
      <c r="L3754" s="22" t="s">
        <v>1336</v>
      </c>
      <c r="M3754" s="22"/>
      <c r="N3754">
        <f t="shared" si="278"/>
        <v>18065</v>
      </c>
      <c r="O3754">
        <f>+VLOOKUP(N3754,'Thanh toán '!O$8:P$8099,2,0)</f>
        <v>14304103</v>
      </c>
      <c r="P3754">
        <f t="shared" si="279"/>
        <v>14304103</v>
      </c>
      <c r="Q3754" s="30">
        <f t="shared" si="280"/>
        <v>0</v>
      </c>
    </row>
    <row r="3755" spans="1:17" hidden="1" x14ac:dyDescent="0.3">
      <c r="A3755" s="21">
        <v>26605</v>
      </c>
      <c r="B3755" s="22" t="s">
        <v>4173</v>
      </c>
      <c r="C3755" s="22" t="s">
        <v>1333</v>
      </c>
      <c r="D3755" s="27" t="s">
        <v>4136</v>
      </c>
      <c r="E3755" s="24" t="s">
        <v>111</v>
      </c>
      <c r="F3755" s="25" t="s">
        <v>1463</v>
      </c>
      <c r="G3755" s="22" t="s">
        <v>112</v>
      </c>
      <c r="H3755" s="26">
        <v>6930960</v>
      </c>
      <c r="I3755" s="28"/>
      <c r="J3755" s="26">
        <v>554477</v>
      </c>
      <c r="K3755" s="26">
        <v>7485437</v>
      </c>
      <c r="L3755" s="22" t="s">
        <v>1336</v>
      </c>
      <c r="M3755" s="22"/>
      <c r="N3755">
        <f t="shared" si="278"/>
        <v>18066</v>
      </c>
      <c r="O3755">
        <f>+VLOOKUP(N3755,'Thanh toán '!O$8:P$8099,2,0)</f>
        <v>7485437</v>
      </c>
      <c r="P3755">
        <f t="shared" si="279"/>
        <v>7485437</v>
      </c>
      <c r="Q3755" s="30">
        <f t="shared" si="280"/>
        <v>0</v>
      </c>
    </row>
    <row r="3756" spans="1:17" hidden="1" x14ac:dyDescent="0.3">
      <c r="A3756" s="21">
        <v>26606</v>
      </c>
      <c r="B3756" s="22" t="s">
        <v>4174</v>
      </c>
      <c r="C3756" s="22" t="s">
        <v>1333</v>
      </c>
      <c r="D3756" s="27" t="s">
        <v>4136</v>
      </c>
      <c r="E3756" s="24" t="s">
        <v>2860</v>
      </c>
      <c r="F3756" s="25" t="s">
        <v>2861</v>
      </c>
      <c r="G3756" s="22" t="s">
        <v>2862</v>
      </c>
      <c r="H3756" s="26">
        <v>1110580</v>
      </c>
      <c r="I3756" s="28"/>
      <c r="J3756" s="26">
        <v>88846</v>
      </c>
      <c r="K3756" s="26">
        <v>1199426</v>
      </c>
      <c r="L3756" s="22" t="s">
        <v>1336</v>
      </c>
      <c r="M3756" s="22"/>
      <c r="N3756">
        <f t="shared" si="278"/>
        <v>18067</v>
      </c>
      <c r="O3756">
        <f>+VLOOKUP(N3756,'Thanh toán '!O$8:P$8099,2,0)</f>
        <v>1199426</v>
      </c>
      <c r="P3756">
        <f t="shared" si="279"/>
        <v>1199426</v>
      </c>
      <c r="Q3756" s="30">
        <f t="shared" si="280"/>
        <v>0</v>
      </c>
    </row>
    <row r="3757" spans="1:17" hidden="1" x14ac:dyDescent="0.3">
      <c r="A3757" s="21">
        <v>26607</v>
      </c>
      <c r="B3757" s="22" t="s">
        <v>4175</v>
      </c>
      <c r="C3757" s="22" t="s">
        <v>1333</v>
      </c>
      <c r="D3757" s="27" t="s">
        <v>4136</v>
      </c>
      <c r="E3757" s="24" t="s">
        <v>108</v>
      </c>
      <c r="F3757" s="25" t="s">
        <v>1459</v>
      </c>
      <c r="G3757" s="22" t="s">
        <v>109</v>
      </c>
      <c r="H3757" s="26">
        <v>3296890</v>
      </c>
      <c r="I3757" s="28"/>
      <c r="J3757" s="26">
        <v>263751</v>
      </c>
      <c r="K3757" s="26">
        <v>3560641</v>
      </c>
      <c r="L3757" s="22" t="s">
        <v>1336</v>
      </c>
      <c r="M3757" s="22"/>
      <c r="N3757">
        <f t="shared" si="278"/>
        <v>18068</v>
      </c>
      <c r="O3757">
        <f>+VLOOKUP(N3757,'Thanh toán '!O$8:P$8099,2,0)</f>
        <v>3560641</v>
      </c>
      <c r="P3757">
        <f t="shared" si="279"/>
        <v>3560641</v>
      </c>
      <c r="Q3757" s="30">
        <f t="shared" si="280"/>
        <v>0</v>
      </c>
    </row>
    <row r="3758" spans="1:17" ht="26.3" hidden="1" x14ac:dyDescent="0.3">
      <c r="A3758" s="21">
        <v>26608</v>
      </c>
      <c r="B3758" s="22" t="s">
        <v>4176</v>
      </c>
      <c r="C3758" s="22" t="s">
        <v>1333</v>
      </c>
      <c r="D3758" s="27" t="s">
        <v>4136</v>
      </c>
      <c r="E3758" s="24" t="s">
        <v>105</v>
      </c>
      <c r="F3758" s="25" t="s">
        <v>1457</v>
      </c>
      <c r="G3758" s="22" t="s">
        <v>106</v>
      </c>
      <c r="H3758" s="26">
        <v>1914120</v>
      </c>
      <c r="I3758" s="28"/>
      <c r="J3758" s="26">
        <v>153130</v>
      </c>
      <c r="K3758" s="26">
        <v>2067250</v>
      </c>
      <c r="L3758" s="22" t="s">
        <v>1336</v>
      </c>
      <c r="M3758" s="22"/>
      <c r="N3758">
        <f t="shared" si="278"/>
        <v>18069</v>
      </c>
      <c r="O3758">
        <f>+VLOOKUP(N3758,'Thanh toán '!O$8:P$8099,2,0)</f>
        <v>2067250</v>
      </c>
      <c r="P3758">
        <f t="shared" si="279"/>
        <v>2067250</v>
      </c>
      <c r="Q3758" s="30">
        <f t="shared" si="280"/>
        <v>0</v>
      </c>
    </row>
    <row r="3759" spans="1:17" hidden="1" x14ac:dyDescent="0.3">
      <c r="A3759" s="21">
        <v>26609</v>
      </c>
      <c r="B3759" s="22" t="s">
        <v>4177</v>
      </c>
      <c r="C3759" s="22" t="s">
        <v>1333</v>
      </c>
      <c r="D3759" s="27" t="s">
        <v>4136</v>
      </c>
      <c r="E3759" s="24" t="s">
        <v>476</v>
      </c>
      <c r="F3759" s="25" t="s">
        <v>4178</v>
      </c>
      <c r="G3759" s="22" t="s">
        <v>477</v>
      </c>
      <c r="H3759" s="26">
        <v>907500</v>
      </c>
      <c r="I3759" s="28"/>
      <c r="J3759" s="26">
        <v>72600</v>
      </c>
      <c r="K3759" s="26">
        <v>980100</v>
      </c>
      <c r="L3759" s="22" t="s">
        <v>1336</v>
      </c>
      <c r="M3759" s="22"/>
      <c r="N3759">
        <f t="shared" si="278"/>
        <v>18070</v>
      </c>
      <c r="O3759">
        <f>+VLOOKUP(N3759,'Thanh toán '!O$8:P$8099,2,0)</f>
        <v>980100</v>
      </c>
      <c r="P3759">
        <f t="shared" si="279"/>
        <v>980100</v>
      </c>
      <c r="Q3759" s="30">
        <f t="shared" si="280"/>
        <v>0</v>
      </c>
    </row>
    <row r="3760" spans="1:17" ht="26.3" hidden="1" x14ac:dyDescent="0.3">
      <c r="A3760" s="21">
        <v>26610</v>
      </c>
      <c r="B3760" s="22" t="s">
        <v>4179</v>
      </c>
      <c r="C3760" s="22" t="s">
        <v>1333</v>
      </c>
      <c r="D3760" s="27" t="s">
        <v>4136</v>
      </c>
      <c r="E3760" s="24" t="s">
        <v>102</v>
      </c>
      <c r="F3760" s="25" t="s">
        <v>1465</v>
      </c>
      <c r="G3760" s="22" t="s">
        <v>103</v>
      </c>
      <c r="H3760" s="26">
        <v>3035550</v>
      </c>
      <c r="I3760" s="28"/>
      <c r="J3760" s="26">
        <v>242844</v>
      </c>
      <c r="K3760" s="26">
        <v>3278394</v>
      </c>
      <c r="L3760" s="22" t="s">
        <v>1336</v>
      </c>
      <c r="M3760" s="22"/>
      <c r="N3760">
        <f t="shared" si="278"/>
        <v>18071</v>
      </c>
      <c r="O3760">
        <f>+VLOOKUP(N3760,'Thanh toán '!O$8:P$8099,2,0)</f>
        <v>3278394</v>
      </c>
      <c r="P3760">
        <f t="shared" si="279"/>
        <v>3278394</v>
      </c>
      <c r="Q3760" s="30">
        <f t="shared" si="280"/>
        <v>0</v>
      </c>
    </row>
    <row r="3761" spans="1:17" ht="26.3" hidden="1" x14ac:dyDescent="0.3">
      <c r="A3761" s="21">
        <v>26611</v>
      </c>
      <c r="B3761" s="22" t="s">
        <v>4180</v>
      </c>
      <c r="C3761" s="22" t="s">
        <v>1333</v>
      </c>
      <c r="D3761" s="27" t="s">
        <v>4181</v>
      </c>
      <c r="E3761" s="24" t="s">
        <v>99</v>
      </c>
      <c r="F3761" s="25" t="s">
        <v>1392</v>
      </c>
      <c r="G3761" s="22" t="s">
        <v>100</v>
      </c>
      <c r="H3761" s="26">
        <v>1135728</v>
      </c>
      <c r="I3761" s="28"/>
      <c r="J3761" s="26">
        <v>90858</v>
      </c>
      <c r="K3761" s="26">
        <v>1226586</v>
      </c>
      <c r="L3761" s="22" t="s">
        <v>1336</v>
      </c>
      <c r="M3761" s="22"/>
      <c r="N3761">
        <f t="shared" si="278"/>
        <v>18072</v>
      </c>
      <c r="O3761">
        <f>+VLOOKUP(N3761,'Thanh toán '!O$8:P$8099,2,0)</f>
        <v>1226586</v>
      </c>
      <c r="P3761">
        <f t="shared" si="279"/>
        <v>1226586</v>
      </c>
      <c r="Q3761" s="30">
        <f t="shared" si="280"/>
        <v>0</v>
      </c>
    </row>
    <row r="3762" spans="1:17" ht="26.3" hidden="1" x14ac:dyDescent="0.3">
      <c r="A3762" s="21">
        <v>26612</v>
      </c>
      <c r="B3762" s="22" t="s">
        <v>4182</v>
      </c>
      <c r="C3762" s="22" t="s">
        <v>1333</v>
      </c>
      <c r="D3762" s="27" t="s">
        <v>4181</v>
      </c>
      <c r="E3762" s="24" t="s">
        <v>99</v>
      </c>
      <c r="F3762" s="25" t="s">
        <v>1392</v>
      </c>
      <c r="G3762" s="22" t="s">
        <v>100</v>
      </c>
      <c r="H3762" s="26">
        <v>1110580</v>
      </c>
      <c r="I3762" s="28"/>
      <c r="J3762" s="26">
        <v>88846</v>
      </c>
      <c r="K3762" s="26">
        <v>1199426</v>
      </c>
      <c r="L3762" s="22" t="s">
        <v>1336</v>
      </c>
      <c r="M3762" s="22"/>
      <c r="N3762">
        <f t="shared" si="278"/>
        <v>18073</v>
      </c>
      <c r="O3762">
        <f>+VLOOKUP(N3762,'Thanh toán '!O$8:P$8099,2,0)</f>
        <v>1199426</v>
      </c>
      <c r="P3762">
        <f t="shared" si="279"/>
        <v>1199426</v>
      </c>
      <c r="Q3762" s="30">
        <f t="shared" si="280"/>
        <v>0</v>
      </c>
    </row>
    <row r="3763" spans="1:17" hidden="1" x14ac:dyDescent="0.3">
      <c r="A3763" s="21">
        <v>26615</v>
      </c>
      <c r="B3763" s="22" t="s">
        <v>4183</v>
      </c>
      <c r="C3763" s="22" t="s">
        <v>1333</v>
      </c>
      <c r="D3763" s="27" t="s">
        <v>4181</v>
      </c>
      <c r="E3763" s="24" t="s">
        <v>38</v>
      </c>
      <c r="F3763" s="25" t="s">
        <v>1348</v>
      </c>
      <c r="G3763" s="22" t="s">
        <v>39</v>
      </c>
      <c r="H3763" s="26">
        <v>589271</v>
      </c>
      <c r="I3763" s="28"/>
      <c r="J3763" s="26">
        <v>47142</v>
      </c>
      <c r="K3763" s="26">
        <v>636413</v>
      </c>
      <c r="L3763" s="22" t="s">
        <v>1336</v>
      </c>
      <c r="M3763" s="22"/>
      <c r="N3763">
        <f t="shared" si="278"/>
        <v>18076</v>
      </c>
      <c r="O3763">
        <f>+VLOOKUP(N3763,'Thanh toán '!O$8:P$8099,2,0)</f>
        <v>636413</v>
      </c>
      <c r="P3763">
        <f t="shared" si="279"/>
        <v>636413</v>
      </c>
      <c r="Q3763" s="30">
        <f t="shared" si="280"/>
        <v>0</v>
      </c>
    </row>
    <row r="3764" spans="1:17" hidden="1" x14ac:dyDescent="0.3">
      <c r="A3764" s="21">
        <v>26618</v>
      </c>
      <c r="B3764" s="22" t="s">
        <v>4184</v>
      </c>
      <c r="C3764" s="22" t="s">
        <v>1333</v>
      </c>
      <c r="D3764" s="27" t="s">
        <v>4181</v>
      </c>
      <c r="E3764" s="24" t="s">
        <v>38</v>
      </c>
      <c r="F3764" s="25" t="s">
        <v>1348</v>
      </c>
      <c r="G3764" s="22" t="s">
        <v>39</v>
      </c>
      <c r="H3764" s="26">
        <v>1173355</v>
      </c>
      <c r="I3764" s="28"/>
      <c r="J3764" s="26">
        <v>93868</v>
      </c>
      <c r="K3764" s="26">
        <v>1267223</v>
      </c>
      <c r="L3764" s="22" t="s">
        <v>1336</v>
      </c>
      <c r="M3764" s="22"/>
      <c r="N3764">
        <f t="shared" si="278"/>
        <v>18079</v>
      </c>
      <c r="O3764">
        <f>+VLOOKUP(N3764,'Thanh toán '!O$8:P$8099,2,0)</f>
        <v>1267223</v>
      </c>
      <c r="P3764">
        <f t="shared" si="279"/>
        <v>1267223</v>
      </c>
      <c r="Q3764" s="30">
        <f t="shared" si="280"/>
        <v>0</v>
      </c>
    </row>
    <row r="3765" spans="1:17" hidden="1" x14ac:dyDescent="0.3">
      <c r="A3765" s="21">
        <v>26619</v>
      </c>
      <c r="B3765" s="22" t="s">
        <v>4185</v>
      </c>
      <c r="C3765" s="22" t="s">
        <v>1333</v>
      </c>
      <c r="D3765" s="27" t="s">
        <v>4181</v>
      </c>
      <c r="E3765" s="24" t="s">
        <v>38</v>
      </c>
      <c r="F3765" s="25" t="s">
        <v>1348</v>
      </c>
      <c r="G3765" s="22" t="s">
        <v>39</v>
      </c>
      <c r="H3765" s="26">
        <v>1948546</v>
      </c>
      <c r="I3765" s="28"/>
      <c r="J3765" s="26">
        <v>155884</v>
      </c>
      <c r="K3765" s="26">
        <v>2104430</v>
      </c>
      <c r="L3765" s="22" t="s">
        <v>1336</v>
      </c>
      <c r="M3765" s="22"/>
      <c r="N3765">
        <f t="shared" si="278"/>
        <v>18080</v>
      </c>
      <c r="O3765">
        <f>+VLOOKUP(N3765,'Thanh toán '!O$8:P$8099,2,0)</f>
        <v>2104430</v>
      </c>
      <c r="P3765">
        <f t="shared" si="279"/>
        <v>2104430</v>
      </c>
      <c r="Q3765" s="30">
        <f t="shared" si="280"/>
        <v>0</v>
      </c>
    </row>
    <row r="3766" spans="1:17" hidden="1" x14ac:dyDescent="0.3">
      <c r="A3766" s="21">
        <v>26622</v>
      </c>
      <c r="B3766" s="22" t="s">
        <v>4186</v>
      </c>
      <c r="C3766" s="22" t="s">
        <v>1333</v>
      </c>
      <c r="D3766" s="27" t="s">
        <v>4181</v>
      </c>
      <c r="E3766" s="24" t="s">
        <v>38</v>
      </c>
      <c r="F3766" s="25" t="s">
        <v>1348</v>
      </c>
      <c r="G3766" s="22" t="s">
        <v>39</v>
      </c>
      <c r="H3766" s="26">
        <v>672400</v>
      </c>
      <c r="I3766" s="28"/>
      <c r="J3766" s="26">
        <v>53792</v>
      </c>
      <c r="K3766" s="26">
        <v>726192</v>
      </c>
      <c r="L3766" s="22" t="s">
        <v>1336</v>
      </c>
      <c r="M3766" s="22"/>
      <c r="N3766">
        <f t="shared" si="278"/>
        <v>18083</v>
      </c>
      <c r="O3766">
        <f>+VLOOKUP(N3766,'Thanh toán '!O$8:P$8099,2,0)</f>
        <v>726192</v>
      </c>
      <c r="P3766">
        <f t="shared" si="279"/>
        <v>726192</v>
      </c>
      <c r="Q3766" s="30">
        <f t="shared" si="280"/>
        <v>0</v>
      </c>
    </row>
    <row r="3767" spans="1:17" hidden="1" x14ac:dyDescent="0.3">
      <c r="A3767" s="21">
        <v>26623</v>
      </c>
      <c r="B3767" s="22" t="s">
        <v>4187</v>
      </c>
      <c r="C3767" s="22" t="s">
        <v>1333</v>
      </c>
      <c r="D3767" s="27" t="s">
        <v>4181</v>
      </c>
      <c r="E3767" s="24" t="s">
        <v>38</v>
      </c>
      <c r="F3767" s="25" t="s">
        <v>1348</v>
      </c>
      <c r="G3767" s="22" t="s">
        <v>39</v>
      </c>
      <c r="H3767" s="26">
        <v>922445</v>
      </c>
      <c r="I3767" s="28"/>
      <c r="J3767" s="26">
        <v>73796</v>
      </c>
      <c r="K3767" s="26">
        <v>996241</v>
      </c>
      <c r="L3767" s="22" t="s">
        <v>1336</v>
      </c>
      <c r="M3767" s="22"/>
      <c r="N3767">
        <f t="shared" si="278"/>
        <v>18084</v>
      </c>
      <c r="O3767">
        <f>+VLOOKUP(N3767,'Thanh toán '!O$8:P$8099,2,0)</f>
        <v>996241</v>
      </c>
      <c r="P3767">
        <f t="shared" si="279"/>
        <v>996241</v>
      </c>
      <c r="Q3767" s="30">
        <f t="shared" si="280"/>
        <v>0</v>
      </c>
    </row>
    <row r="3768" spans="1:17" hidden="1" x14ac:dyDescent="0.3">
      <c r="A3768" s="21">
        <v>26625</v>
      </c>
      <c r="B3768" s="22" t="s">
        <v>4188</v>
      </c>
      <c r="C3768" s="22" t="s">
        <v>1333</v>
      </c>
      <c r="D3768" s="27" t="s">
        <v>4181</v>
      </c>
      <c r="E3768" s="24" t="s">
        <v>38</v>
      </c>
      <c r="F3768" s="25" t="s">
        <v>1348</v>
      </c>
      <c r="G3768" s="22" t="s">
        <v>39</v>
      </c>
      <c r="H3768" s="26">
        <v>716568</v>
      </c>
      <c r="I3768" s="28"/>
      <c r="J3768" s="26">
        <v>57325</v>
      </c>
      <c r="K3768" s="26">
        <v>773893</v>
      </c>
      <c r="L3768" s="22" t="s">
        <v>1336</v>
      </c>
      <c r="M3768" s="22"/>
      <c r="N3768">
        <f t="shared" si="278"/>
        <v>18086</v>
      </c>
      <c r="O3768">
        <f>+VLOOKUP(N3768,'Thanh toán '!O$8:P$8099,2,0)</f>
        <v>773893</v>
      </c>
      <c r="P3768">
        <f t="shared" si="279"/>
        <v>773893</v>
      </c>
      <c r="Q3768" s="30">
        <f t="shared" si="280"/>
        <v>0</v>
      </c>
    </row>
    <row r="3769" spans="1:17" hidden="1" x14ac:dyDescent="0.3">
      <c r="A3769" s="21">
        <v>26626</v>
      </c>
      <c r="B3769" s="22" t="s">
        <v>4189</v>
      </c>
      <c r="C3769" s="22" t="s">
        <v>1333</v>
      </c>
      <c r="D3769" s="27" t="s">
        <v>4181</v>
      </c>
      <c r="E3769" s="24" t="s">
        <v>38</v>
      </c>
      <c r="F3769" s="25" t="s">
        <v>1348</v>
      </c>
      <c r="G3769" s="22" t="s">
        <v>39</v>
      </c>
      <c r="H3769" s="26">
        <v>849014</v>
      </c>
      <c r="I3769" s="28"/>
      <c r="J3769" s="26">
        <v>67921</v>
      </c>
      <c r="K3769" s="26">
        <v>916935</v>
      </c>
      <c r="L3769" s="22" t="s">
        <v>1336</v>
      </c>
      <c r="M3769" s="22"/>
      <c r="N3769">
        <f t="shared" si="278"/>
        <v>18087</v>
      </c>
      <c r="O3769">
        <f>+VLOOKUP(N3769,'Thanh toán '!O$8:P$8099,2,0)</f>
        <v>916935</v>
      </c>
      <c r="P3769">
        <f t="shared" si="279"/>
        <v>916935</v>
      </c>
      <c r="Q3769" s="30">
        <f t="shared" si="280"/>
        <v>0</v>
      </c>
    </row>
    <row r="3770" spans="1:17" hidden="1" x14ac:dyDescent="0.3">
      <c r="A3770" s="21">
        <v>26627</v>
      </c>
      <c r="B3770" s="22" t="s">
        <v>4190</v>
      </c>
      <c r="C3770" s="22" t="s">
        <v>1333</v>
      </c>
      <c r="D3770" s="27" t="s">
        <v>4181</v>
      </c>
      <c r="E3770" s="24" t="s">
        <v>38</v>
      </c>
      <c r="F3770" s="25" t="s">
        <v>1348</v>
      </c>
      <c r="G3770" s="22" t="s">
        <v>39</v>
      </c>
      <c r="H3770" s="26">
        <v>951239</v>
      </c>
      <c r="I3770" s="28"/>
      <c r="J3770" s="26">
        <v>76099</v>
      </c>
      <c r="K3770" s="26">
        <v>1027338</v>
      </c>
      <c r="L3770" s="22" t="s">
        <v>1336</v>
      </c>
      <c r="M3770" s="22"/>
      <c r="N3770">
        <f t="shared" si="278"/>
        <v>18088</v>
      </c>
      <c r="O3770">
        <f>+VLOOKUP(N3770,'Thanh toán '!O$8:P$8099,2,0)</f>
        <v>1027338</v>
      </c>
      <c r="P3770">
        <f t="shared" si="279"/>
        <v>1027338</v>
      </c>
      <c r="Q3770" s="30">
        <f t="shared" si="280"/>
        <v>0</v>
      </c>
    </row>
    <row r="3771" spans="1:17" hidden="1" x14ac:dyDescent="0.3">
      <c r="A3771" s="21">
        <v>26628</v>
      </c>
      <c r="B3771" s="22" t="s">
        <v>4191</v>
      </c>
      <c r="C3771" s="22" t="s">
        <v>1333</v>
      </c>
      <c r="D3771" s="27" t="s">
        <v>4181</v>
      </c>
      <c r="E3771" s="24" t="s">
        <v>488</v>
      </c>
      <c r="F3771" s="25" t="s">
        <v>1359</v>
      </c>
      <c r="G3771" s="22" t="s">
        <v>489</v>
      </c>
      <c r="H3771" s="26">
        <v>1289600</v>
      </c>
      <c r="I3771" s="28"/>
      <c r="J3771" s="26">
        <v>103168</v>
      </c>
      <c r="K3771" s="26">
        <v>1392768</v>
      </c>
      <c r="L3771" s="22" t="s">
        <v>1336</v>
      </c>
      <c r="M3771" s="22"/>
      <c r="N3771">
        <f t="shared" si="278"/>
        <v>18089</v>
      </c>
      <c r="O3771">
        <f>+VLOOKUP(N3771,'Thanh toán '!O$8:P$8099,2,0)</f>
        <v>1392768</v>
      </c>
      <c r="P3771">
        <f t="shared" si="279"/>
        <v>1392768</v>
      </c>
      <c r="Q3771" s="30">
        <f t="shared" si="280"/>
        <v>0</v>
      </c>
    </row>
    <row r="3772" spans="1:17" hidden="1" x14ac:dyDescent="0.3">
      <c r="A3772" s="21">
        <v>26630</v>
      </c>
      <c r="B3772" s="22" t="s">
        <v>4192</v>
      </c>
      <c r="C3772" s="22" t="s">
        <v>1333</v>
      </c>
      <c r="D3772" s="27" t="s">
        <v>4181</v>
      </c>
      <c r="E3772" s="24" t="s">
        <v>38</v>
      </c>
      <c r="F3772" s="25" t="s">
        <v>1348</v>
      </c>
      <c r="G3772" s="22" t="s">
        <v>39</v>
      </c>
      <c r="H3772" s="26">
        <v>553467</v>
      </c>
      <c r="I3772" s="28"/>
      <c r="J3772" s="26">
        <v>44277</v>
      </c>
      <c r="K3772" s="26">
        <v>597744</v>
      </c>
      <c r="L3772" s="22" t="s">
        <v>1336</v>
      </c>
      <c r="M3772" s="22"/>
      <c r="N3772">
        <f t="shared" si="278"/>
        <v>18091</v>
      </c>
      <c r="O3772">
        <f>+VLOOKUP(N3772,'Thanh toán '!O$8:P$8099,2,0)</f>
        <v>597744</v>
      </c>
      <c r="P3772">
        <f t="shared" si="279"/>
        <v>597744</v>
      </c>
      <c r="Q3772" s="30">
        <f t="shared" si="280"/>
        <v>0</v>
      </c>
    </row>
    <row r="3773" spans="1:17" hidden="1" x14ac:dyDescent="0.3">
      <c r="A3773" s="21">
        <v>26632</v>
      </c>
      <c r="B3773" s="22" t="s">
        <v>4193</v>
      </c>
      <c r="C3773" s="22" t="s">
        <v>1333</v>
      </c>
      <c r="D3773" s="27" t="s">
        <v>4181</v>
      </c>
      <c r="E3773" s="24" t="s">
        <v>38</v>
      </c>
      <c r="F3773" s="25" t="s">
        <v>1348</v>
      </c>
      <c r="G3773" s="22" t="s">
        <v>39</v>
      </c>
      <c r="H3773" s="26">
        <v>1173355</v>
      </c>
      <c r="I3773" s="28"/>
      <c r="J3773" s="26">
        <v>93868</v>
      </c>
      <c r="K3773" s="26">
        <v>1267223</v>
      </c>
      <c r="L3773" s="22" t="s">
        <v>1336</v>
      </c>
      <c r="M3773" s="22"/>
      <c r="N3773">
        <f t="shared" si="278"/>
        <v>18093</v>
      </c>
      <c r="O3773">
        <f>+VLOOKUP(N3773,'Thanh toán '!O$8:P$8099,2,0)</f>
        <v>1267223</v>
      </c>
      <c r="P3773">
        <f t="shared" si="279"/>
        <v>1267223</v>
      </c>
      <c r="Q3773" s="30">
        <f t="shared" si="280"/>
        <v>0</v>
      </c>
    </row>
    <row r="3774" spans="1:17" hidden="1" x14ac:dyDescent="0.3">
      <c r="A3774" s="21">
        <v>26634</v>
      </c>
      <c r="B3774" s="22" t="s">
        <v>4194</v>
      </c>
      <c r="C3774" s="22" t="s">
        <v>1333</v>
      </c>
      <c r="D3774" s="27" t="s">
        <v>4181</v>
      </c>
      <c r="E3774" s="24" t="s">
        <v>488</v>
      </c>
      <c r="F3774" s="25" t="s">
        <v>1359</v>
      </c>
      <c r="G3774" s="22" t="s">
        <v>489</v>
      </c>
      <c r="H3774" s="26">
        <v>1768685</v>
      </c>
      <c r="I3774" s="28"/>
      <c r="J3774" s="26">
        <v>141495</v>
      </c>
      <c r="K3774" s="26">
        <v>1910180</v>
      </c>
      <c r="L3774" s="22" t="s">
        <v>1336</v>
      </c>
      <c r="M3774" s="22"/>
      <c r="N3774">
        <f t="shared" si="278"/>
        <v>18095</v>
      </c>
      <c r="O3774">
        <f>+VLOOKUP(N3774,'Thanh toán '!O$8:P$8099,2,0)</f>
        <v>1910180</v>
      </c>
      <c r="P3774">
        <f t="shared" si="279"/>
        <v>1910180</v>
      </c>
      <c r="Q3774" s="30">
        <f t="shared" si="280"/>
        <v>0</v>
      </c>
    </row>
    <row r="3775" spans="1:17" ht="26.3" hidden="1" x14ac:dyDescent="0.3">
      <c r="A3775" s="21">
        <v>26637</v>
      </c>
      <c r="B3775" s="22" t="s">
        <v>4195</v>
      </c>
      <c r="C3775" s="22" t="s">
        <v>1333</v>
      </c>
      <c r="D3775" s="27" t="s">
        <v>4181</v>
      </c>
      <c r="E3775" s="24" t="s">
        <v>23</v>
      </c>
      <c r="F3775" s="25" t="s">
        <v>1342</v>
      </c>
      <c r="G3775" s="22" t="s">
        <v>24</v>
      </c>
      <c r="H3775" s="26">
        <v>2692955</v>
      </c>
      <c r="I3775" s="28"/>
      <c r="J3775" s="26">
        <v>215436</v>
      </c>
      <c r="K3775" s="26">
        <v>2908391</v>
      </c>
      <c r="L3775" s="22" t="s">
        <v>1336</v>
      </c>
      <c r="M3775" s="22"/>
      <c r="N3775">
        <f t="shared" si="278"/>
        <v>18098</v>
      </c>
      <c r="O3775">
        <f>+VLOOKUP(N3775,'Thanh toán '!O$8:P$8099,2,0)</f>
        <v>2908391</v>
      </c>
      <c r="P3775">
        <f t="shared" si="279"/>
        <v>2908391</v>
      </c>
      <c r="Q3775" s="30">
        <f t="shared" si="280"/>
        <v>0</v>
      </c>
    </row>
    <row r="3776" spans="1:17" ht="26.3" hidden="1" x14ac:dyDescent="0.3">
      <c r="A3776" s="21">
        <v>26640</v>
      </c>
      <c r="B3776" s="22" t="s">
        <v>4196</v>
      </c>
      <c r="C3776" s="22" t="s">
        <v>1333</v>
      </c>
      <c r="D3776" s="27" t="s">
        <v>4181</v>
      </c>
      <c r="E3776" s="24" t="s">
        <v>133</v>
      </c>
      <c r="F3776" s="25" t="s">
        <v>1841</v>
      </c>
      <c r="G3776" s="22" t="s">
        <v>134</v>
      </c>
      <c r="H3776" s="26">
        <v>1412937</v>
      </c>
      <c r="I3776" s="28"/>
      <c r="J3776" s="26">
        <v>113035</v>
      </c>
      <c r="K3776" s="26">
        <v>1525972</v>
      </c>
      <c r="L3776" s="22" t="s">
        <v>1336</v>
      </c>
      <c r="M3776" s="22"/>
      <c r="N3776">
        <f t="shared" si="278"/>
        <v>18101</v>
      </c>
      <c r="O3776">
        <f>+VLOOKUP(N3776,'Thanh toán '!O$8:P$8099,2,0)</f>
        <v>1525972</v>
      </c>
      <c r="P3776">
        <f t="shared" si="279"/>
        <v>1525972</v>
      </c>
      <c r="Q3776" s="30">
        <f t="shared" si="280"/>
        <v>0</v>
      </c>
    </row>
    <row r="3777" spans="1:17" hidden="1" x14ac:dyDescent="0.3">
      <c r="A3777" s="21">
        <v>26641</v>
      </c>
      <c r="B3777" s="22" t="s">
        <v>4197</v>
      </c>
      <c r="C3777" s="22" t="s">
        <v>1333</v>
      </c>
      <c r="D3777" s="27" t="s">
        <v>4181</v>
      </c>
      <c r="E3777" s="24" t="s">
        <v>427</v>
      </c>
      <c r="F3777" s="25" t="s">
        <v>1698</v>
      </c>
      <c r="G3777" s="22" t="s">
        <v>428</v>
      </c>
      <c r="H3777" s="26">
        <v>7352070</v>
      </c>
      <c r="I3777" s="28"/>
      <c r="J3777" s="26">
        <v>588166</v>
      </c>
      <c r="K3777" s="26">
        <v>7940236</v>
      </c>
      <c r="L3777" s="22" t="s">
        <v>1336</v>
      </c>
      <c r="M3777" s="22"/>
      <c r="N3777">
        <f t="shared" si="278"/>
        <v>18102</v>
      </c>
      <c r="O3777">
        <f>+VLOOKUP(N3777,'Thanh toán '!O$8:P$8099,2,0)</f>
        <v>7940236</v>
      </c>
      <c r="P3777">
        <f t="shared" si="279"/>
        <v>7940236</v>
      </c>
      <c r="Q3777" s="30">
        <f t="shared" si="280"/>
        <v>0</v>
      </c>
    </row>
    <row r="3778" spans="1:17" ht="26.3" hidden="1" x14ac:dyDescent="0.3">
      <c r="A3778" s="21">
        <v>26642</v>
      </c>
      <c r="B3778" s="22" t="s">
        <v>4198</v>
      </c>
      <c r="C3778" s="22" t="s">
        <v>1333</v>
      </c>
      <c r="D3778" s="27" t="s">
        <v>4181</v>
      </c>
      <c r="E3778" s="24" t="s">
        <v>353</v>
      </c>
      <c r="F3778" s="25" t="s">
        <v>1495</v>
      </c>
      <c r="G3778" s="22" t="s">
        <v>354</v>
      </c>
      <c r="H3778" s="26">
        <v>1844890</v>
      </c>
      <c r="I3778" s="28"/>
      <c r="J3778" s="26">
        <v>147591</v>
      </c>
      <c r="K3778" s="26">
        <v>1992481</v>
      </c>
      <c r="L3778" s="22" t="s">
        <v>1336</v>
      </c>
      <c r="M3778" s="22"/>
      <c r="N3778">
        <f t="shared" si="278"/>
        <v>18103</v>
      </c>
      <c r="O3778">
        <f>+VLOOKUP(N3778,'Thanh toán '!O$8:P$8099,2,0)</f>
        <v>1992481</v>
      </c>
      <c r="P3778">
        <f t="shared" si="279"/>
        <v>1992481</v>
      </c>
      <c r="Q3778" s="30">
        <f t="shared" si="280"/>
        <v>0</v>
      </c>
    </row>
    <row r="3779" spans="1:17" ht="26.3" hidden="1" x14ac:dyDescent="0.3">
      <c r="A3779" s="21">
        <v>26643</v>
      </c>
      <c r="B3779" s="22" t="s">
        <v>4199</v>
      </c>
      <c r="C3779" s="22" t="s">
        <v>1333</v>
      </c>
      <c r="D3779" s="27" t="s">
        <v>4181</v>
      </c>
      <c r="E3779" s="24" t="s">
        <v>139</v>
      </c>
      <c r="F3779" s="25" t="s">
        <v>1690</v>
      </c>
      <c r="G3779" s="22" t="s">
        <v>140</v>
      </c>
      <c r="H3779" s="26">
        <v>1091091</v>
      </c>
      <c r="I3779" s="28"/>
      <c r="J3779" s="26">
        <v>87287</v>
      </c>
      <c r="K3779" s="26">
        <v>1178378</v>
      </c>
      <c r="L3779" s="22" t="s">
        <v>1336</v>
      </c>
      <c r="M3779" s="22"/>
      <c r="N3779">
        <f t="shared" si="278"/>
        <v>18104</v>
      </c>
      <c r="O3779">
        <f>+VLOOKUP(N3779,'Thanh toán '!O$8:P$8099,2,0)</f>
        <v>1178378</v>
      </c>
      <c r="P3779">
        <f t="shared" si="279"/>
        <v>1178378</v>
      </c>
      <c r="Q3779" s="30">
        <f t="shared" si="280"/>
        <v>0</v>
      </c>
    </row>
    <row r="3780" spans="1:17" ht="26.3" hidden="1" x14ac:dyDescent="0.3">
      <c r="A3780" s="21">
        <v>26644</v>
      </c>
      <c r="B3780" s="22" t="s">
        <v>4200</v>
      </c>
      <c r="C3780" s="22" t="s">
        <v>1333</v>
      </c>
      <c r="D3780" s="27" t="s">
        <v>4181</v>
      </c>
      <c r="E3780" s="24" t="s">
        <v>1693</v>
      </c>
      <c r="F3780" s="25" t="s">
        <v>1694</v>
      </c>
      <c r="G3780" s="22" t="s">
        <v>1695</v>
      </c>
      <c r="H3780" s="26">
        <v>4457370</v>
      </c>
      <c r="I3780" s="28"/>
      <c r="J3780" s="26">
        <v>356590</v>
      </c>
      <c r="K3780" s="26">
        <v>4813960</v>
      </c>
      <c r="L3780" s="22" t="s">
        <v>1336</v>
      </c>
      <c r="M3780" s="22"/>
      <c r="N3780">
        <f t="shared" si="278"/>
        <v>18105</v>
      </c>
      <c r="O3780">
        <f>+VLOOKUP(N3780,'Thanh toán '!O$8:P$8099,2,0)</f>
        <v>4813960</v>
      </c>
      <c r="P3780">
        <f t="shared" si="279"/>
        <v>4813960</v>
      </c>
      <c r="Q3780" s="30">
        <f t="shared" si="280"/>
        <v>0</v>
      </c>
    </row>
    <row r="3781" spans="1:17" ht="26.3" hidden="1" x14ac:dyDescent="0.3">
      <c r="A3781" s="21">
        <v>26645</v>
      </c>
      <c r="B3781" s="22" t="s">
        <v>4201</v>
      </c>
      <c r="C3781" s="22" t="s">
        <v>1333</v>
      </c>
      <c r="D3781" s="27" t="s">
        <v>4181</v>
      </c>
      <c r="E3781" s="24" t="s">
        <v>1497</v>
      </c>
      <c r="F3781" s="25" t="s">
        <v>1498</v>
      </c>
      <c r="G3781" s="22" t="s">
        <v>1499</v>
      </c>
      <c r="H3781" s="26">
        <v>3590840</v>
      </c>
      <c r="I3781" s="28"/>
      <c r="J3781" s="26">
        <v>287267</v>
      </c>
      <c r="K3781" s="26">
        <v>3878107</v>
      </c>
      <c r="L3781" s="22" t="s">
        <v>1336</v>
      </c>
      <c r="M3781" s="22"/>
      <c r="N3781">
        <f t="shared" si="278"/>
        <v>18106</v>
      </c>
      <c r="O3781">
        <f>+VLOOKUP(N3781,'Thanh toán '!O$8:P$8099,2,0)</f>
        <v>3878107</v>
      </c>
      <c r="P3781">
        <f t="shared" si="279"/>
        <v>3878107</v>
      </c>
      <c r="Q3781" s="30">
        <f t="shared" si="280"/>
        <v>0</v>
      </c>
    </row>
    <row r="3782" spans="1:17" ht="26.3" hidden="1" x14ac:dyDescent="0.3">
      <c r="A3782" s="21">
        <v>26646</v>
      </c>
      <c r="B3782" s="22" t="s">
        <v>4202</v>
      </c>
      <c r="C3782" s="22" t="s">
        <v>1333</v>
      </c>
      <c r="D3782" s="27" t="s">
        <v>4181</v>
      </c>
      <c r="E3782" s="24" t="s">
        <v>130</v>
      </c>
      <c r="F3782" s="25" t="s">
        <v>1489</v>
      </c>
      <c r="G3782" s="22" t="s">
        <v>131</v>
      </c>
      <c r="H3782" s="26">
        <v>5038477</v>
      </c>
      <c r="I3782" s="28"/>
      <c r="J3782" s="26">
        <v>403078</v>
      </c>
      <c r="K3782" s="26">
        <v>5441555</v>
      </c>
      <c r="L3782" s="22" t="s">
        <v>1336</v>
      </c>
      <c r="M3782" s="22"/>
      <c r="N3782">
        <f t="shared" ref="N3782:N3845" si="281">+B3782*1</f>
        <v>18107</v>
      </c>
      <c r="O3782">
        <f>+VLOOKUP(N3782,'Thanh toán '!O$8:P$8099,2,0)</f>
        <v>5441555</v>
      </c>
      <c r="P3782">
        <f t="shared" ref="P3782:P3845" si="282">+O3782</f>
        <v>5441555</v>
      </c>
      <c r="Q3782" s="30">
        <f t="shared" si="280"/>
        <v>0</v>
      </c>
    </row>
    <row r="3783" spans="1:17" hidden="1" x14ac:dyDescent="0.3">
      <c r="A3783" s="21">
        <v>26647</v>
      </c>
      <c r="B3783" s="22" t="s">
        <v>4203</v>
      </c>
      <c r="C3783" s="22" t="s">
        <v>1333</v>
      </c>
      <c r="D3783" s="27" t="s">
        <v>4181</v>
      </c>
      <c r="E3783" s="24" t="s">
        <v>136</v>
      </c>
      <c r="F3783" s="25" t="s">
        <v>1487</v>
      </c>
      <c r="G3783" s="22" t="s">
        <v>137</v>
      </c>
      <c r="H3783" s="26">
        <v>14723950</v>
      </c>
      <c r="I3783" s="28"/>
      <c r="J3783" s="26">
        <v>1177916</v>
      </c>
      <c r="K3783" s="26">
        <v>15901866</v>
      </c>
      <c r="L3783" s="22" t="s">
        <v>1336</v>
      </c>
      <c r="M3783" s="22"/>
      <c r="N3783">
        <f t="shared" si="281"/>
        <v>18108</v>
      </c>
      <c r="O3783">
        <f>+VLOOKUP(N3783,'Thanh toán '!O$8:P$8099,2,0)</f>
        <v>15901866</v>
      </c>
      <c r="P3783">
        <f t="shared" si="282"/>
        <v>15901866</v>
      </c>
      <c r="Q3783" s="30">
        <f t="shared" si="280"/>
        <v>0</v>
      </c>
    </row>
    <row r="3784" spans="1:17" hidden="1" x14ac:dyDescent="0.3">
      <c r="A3784" s="21">
        <v>26649</v>
      </c>
      <c r="B3784" s="22" t="s">
        <v>4204</v>
      </c>
      <c r="C3784" s="22" t="s">
        <v>1333</v>
      </c>
      <c r="D3784" s="27" t="s">
        <v>4181</v>
      </c>
      <c r="E3784" s="24" t="s">
        <v>200</v>
      </c>
      <c r="F3784" s="25" t="s">
        <v>1844</v>
      </c>
      <c r="G3784" s="22" t="s">
        <v>201</v>
      </c>
      <c r="H3784" s="26">
        <v>4787030</v>
      </c>
      <c r="I3784" s="28"/>
      <c r="J3784" s="26">
        <v>382962</v>
      </c>
      <c r="K3784" s="26">
        <v>5169992</v>
      </c>
      <c r="L3784" s="22" t="s">
        <v>1336</v>
      </c>
      <c r="M3784" s="22"/>
      <c r="N3784">
        <f t="shared" si="281"/>
        <v>18110</v>
      </c>
      <c r="O3784">
        <f>+VLOOKUP(N3784,'Thanh toán '!O$8:P$8099,2,0)</f>
        <v>5169992</v>
      </c>
      <c r="P3784">
        <f t="shared" si="282"/>
        <v>5169992</v>
      </c>
      <c r="Q3784" s="30">
        <f t="shared" si="280"/>
        <v>0</v>
      </c>
    </row>
    <row r="3785" spans="1:17" hidden="1" x14ac:dyDescent="0.3">
      <c r="A3785" s="21">
        <v>26651</v>
      </c>
      <c r="B3785" s="22" t="s">
        <v>4205</v>
      </c>
      <c r="C3785" s="22" t="s">
        <v>1333</v>
      </c>
      <c r="D3785" s="27" t="s">
        <v>4206</v>
      </c>
      <c r="E3785" s="24" t="s">
        <v>38</v>
      </c>
      <c r="F3785" s="25" t="s">
        <v>1348</v>
      </c>
      <c r="G3785" s="22" t="s">
        <v>39</v>
      </c>
      <c r="H3785" s="26">
        <v>972500</v>
      </c>
      <c r="I3785" s="28"/>
      <c r="J3785" s="26">
        <v>77800</v>
      </c>
      <c r="K3785" s="26">
        <v>1050300</v>
      </c>
      <c r="L3785" s="22" t="s">
        <v>1336</v>
      </c>
      <c r="M3785" s="22"/>
      <c r="N3785">
        <f t="shared" si="281"/>
        <v>18112</v>
      </c>
      <c r="O3785">
        <f>+VLOOKUP(N3785,'Thanh toán '!O$8:P$8099,2,0)</f>
        <v>1050300</v>
      </c>
      <c r="P3785">
        <f t="shared" si="282"/>
        <v>1050300</v>
      </c>
      <c r="Q3785" s="30">
        <f t="shared" si="280"/>
        <v>0</v>
      </c>
    </row>
    <row r="3786" spans="1:17" hidden="1" x14ac:dyDescent="0.3">
      <c r="A3786" s="21">
        <v>26654</v>
      </c>
      <c r="B3786" s="22" t="s">
        <v>4207</v>
      </c>
      <c r="C3786" s="22" t="s">
        <v>1333</v>
      </c>
      <c r="D3786" s="27" t="s">
        <v>4206</v>
      </c>
      <c r="E3786" s="24" t="s">
        <v>38</v>
      </c>
      <c r="F3786" s="25" t="s">
        <v>1348</v>
      </c>
      <c r="G3786" s="22" t="s">
        <v>39</v>
      </c>
      <c r="H3786" s="26">
        <v>987014</v>
      </c>
      <c r="I3786" s="28"/>
      <c r="J3786" s="26">
        <v>78961</v>
      </c>
      <c r="K3786" s="26">
        <v>1065975</v>
      </c>
      <c r="L3786" s="22" t="s">
        <v>1336</v>
      </c>
      <c r="M3786" s="22"/>
      <c r="N3786">
        <f t="shared" si="281"/>
        <v>18115</v>
      </c>
      <c r="O3786">
        <f>+VLOOKUP(N3786,'Thanh toán '!O$8:P$8099,2,0)</f>
        <v>1065975</v>
      </c>
      <c r="P3786">
        <f t="shared" si="282"/>
        <v>1065975</v>
      </c>
      <c r="Q3786" s="30">
        <f t="shared" si="280"/>
        <v>0</v>
      </c>
    </row>
    <row r="3787" spans="1:17" hidden="1" x14ac:dyDescent="0.3">
      <c r="A3787" s="21">
        <v>26655</v>
      </c>
      <c r="B3787" s="22" t="s">
        <v>4208</v>
      </c>
      <c r="C3787" s="22" t="s">
        <v>1333</v>
      </c>
      <c r="D3787" s="27" t="s">
        <v>4206</v>
      </c>
      <c r="E3787" s="24" t="s">
        <v>38</v>
      </c>
      <c r="F3787" s="25" t="s">
        <v>1348</v>
      </c>
      <c r="G3787" s="22" t="s">
        <v>39</v>
      </c>
      <c r="H3787" s="26">
        <v>542773</v>
      </c>
      <c r="I3787" s="28"/>
      <c r="J3787" s="26">
        <v>43422</v>
      </c>
      <c r="K3787" s="26">
        <v>586195</v>
      </c>
      <c r="L3787" s="22" t="s">
        <v>1336</v>
      </c>
      <c r="M3787" s="22"/>
      <c r="N3787">
        <f t="shared" si="281"/>
        <v>18116</v>
      </c>
      <c r="O3787">
        <f>+VLOOKUP(N3787,'Thanh toán '!O$8:P$8099,2,0)</f>
        <v>586195</v>
      </c>
      <c r="P3787">
        <f t="shared" si="282"/>
        <v>586195</v>
      </c>
      <c r="Q3787" s="30">
        <f t="shared" si="280"/>
        <v>0</v>
      </c>
    </row>
    <row r="3788" spans="1:17" hidden="1" x14ac:dyDescent="0.3">
      <c r="A3788" s="21">
        <v>26657</v>
      </c>
      <c r="B3788" s="22" t="s">
        <v>4209</v>
      </c>
      <c r="C3788" s="22" t="s">
        <v>1333</v>
      </c>
      <c r="D3788" s="27" t="s">
        <v>4206</v>
      </c>
      <c r="E3788" s="24" t="s">
        <v>38</v>
      </c>
      <c r="F3788" s="25" t="s">
        <v>1348</v>
      </c>
      <c r="G3788" s="22" t="s">
        <v>39</v>
      </c>
      <c r="H3788" s="26">
        <v>606012</v>
      </c>
      <c r="I3788" s="28"/>
      <c r="J3788" s="26">
        <v>48481</v>
      </c>
      <c r="K3788" s="26">
        <v>654493</v>
      </c>
      <c r="L3788" s="22" t="s">
        <v>1336</v>
      </c>
      <c r="M3788" s="22"/>
      <c r="N3788">
        <f t="shared" si="281"/>
        <v>18118</v>
      </c>
      <c r="O3788">
        <f>+VLOOKUP(N3788,'Thanh toán '!O$8:P$8099,2,0)</f>
        <v>654493</v>
      </c>
      <c r="P3788">
        <f t="shared" si="282"/>
        <v>654493</v>
      </c>
      <c r="Q3788" s="30">
        <f t="shared" si="280"/>
        <v>0</v>
      </c>
    </row>
    <row r="3789" spans="1:17" hidden="1" x14ac:dyDescent="0.3">
      <c r="A3789" s="21">
        <v>26676</v>
      </c>
      <c r="B3789" s="22" t="s">
        <v>4210</v>
      </c>
      <c r="C3789" s="22" t="s">
        <v>1333</v>
      </c>
      <c r="D3789" s="27" t="s">
        <v>4206</v>
      </c>
      <c r="E3789" s="24" t="s">
        <v>38</v>
      </c>
      <c r="F3789" s="25" t="s">
        <v>1348</v>
      </c>
      <c r="G3789" s="22" t="s">
        <v>39</v>
      </c>
      <c r="H3789" s="26">
        <v>915212</v>
      </c>
      <c r="I3789" s="28"/>
      <c r="J3789" s="26">
        <v>73217</v>
      </c>
      <c r="K3789" s="26">
        <v>988429</v>
      </c>
      <c r="L3789" s="22" t="s">
        <v>1336</v>
      </c>
      <c r="M3789" s="22"/>
      <c r="N3789">
        <f t="shared" si="281"/>
        <v>18137</v>
      </c>
      <c r="O3789">
        <f>+VLOOKUP(N3789,'Thanh toán '!O$8:P$8099,2,0)</f>
        <v>988429</v>
      </c>
      <c r="P3789">
        <f t="shared" si="282"/>
        <v>988429</v>
      </c>
      <c r="Q3789" s="30">
        <f t="shared" si="280"/>
        <v>0</v>
      </c>
    </row>
    <row r="3790" spans="1:17" hidden="1" x14ac:dyDescent="0.3">
      <c r="A3790" s="21">
        <v>26677</v>
      </c>
      <c r="B3790" s="22" t="s">
        <v>4211</v>
      </c>
      <c r="C3790" s="22" t="s">
        <v>1333</v>
      </c>
      <c r="D3790" s="27" t="s">
        <v>4206</v>
      </c>
      <c r="E3790" s="24" t="s">
        <v>42</v>
      </c>
      <c r="F3790" s="25" t="s">
        <v>1359</v>
      </c>
      <c r="G3790" s="22" t="s">
        <v>43</v>
      </c>
      <c r="H3790" s="26">
        <v>3366760</v>
      </c>
      <c r="I3790" s="28"/>
      <c r="J3790" s="26">
        <v>269341</v>
      </c>
      <c r="K3790" s="26">
        <v>3636101</v>
      </c>
      <c r="L3790" s="22" t="s">
        <v>1336</v>
      </c>
      <c r="M3790" s="22"/>
      <c r="N3790">
        <f t="shared" si="281"/>
        <v>18138</v>
      </c>
      <c r="O3790">
        <f>+VLOOKUP(N3790,'Thanh toán '!O$8:P$8099,2,0)</f>
        <v>3636101</v>
      </c>
      <c r="P3790">
        <f t="shared" si="282"/>
        <v>3636101</v>
      </c>
      <c r="Q3790" s="30">
        <f t="shared" si="280"/>
        <v>0</v>
      </c>
    </row>
    <row r="3791" spans="1:17" hidden="1" x14ac:dyDescent="0.3">
      <c r="A3791" s="21">
        <v>26679</v>
      </c>
      <c r="B3791" s="22" t="s">
        <v>4212</v>
      </c>
      <c r="C3791" s="22" t="s">
        <v>1333</v>
      </c>
      <c r="D3791" s="27" t="s">
        <v>4206</v>
      </c>
      <c r="E3791" s="24" t="s">
        <v>206</v>
      </c>
      <c r="F3791" s="25" t="s">
        <v>1390</v>
      </c>
      <c r="G3791" s="22" t="s">
        <v>207</v>
      </c>
      <c r="H3791" s="26">
        <v>3662920</v>
      </c>
      <c r="I3791" s="28"/>
      <c r="J3791" s="26">
        <v>293034</v>
      </c>
      <c r="K3791" s="26">
        <v>3955954</v>
      </c>
      <c r="L3791" s="22" t="s">
        <v>1336</v>
      </c>
      <c r="M3791" s="22"/>
      <c r="N3791">
        <f t="shared" si="281"/>
        <v>18140</v>
      </c>
      <c r="O3791">
        <f>+VLOOKUP(N3791,'Thanh toán '!O$8:P$8099,2,0)</f>
        <v>3955954</v>
      </c>
      <c r="P3791">
        <f t="shared" si="282"/>
        <v>3955954</v>
      </c>
      <c r="Q3791" s="30">
        <f t="shared" si="280"/>
        <v>0</v>
      </c>
    </row>
    <row r="3792" spans="1:17" hidden="1" x14ac:dyDescent="0.3">
      <c r="A3792" s="21">
        <v>26683</v>
      </c>
      <c r="B3792" s="22" t="s">
        <v>4213</v>
      </c>
      <c r="C3792" s="22" t="s">
        <v>1333</v>
      </c>
      <c r="D3792" s="27" t="s">
        <v>4206</v>
      </c>
      <c r="E3792" s="24" t="s">
        <v>45</v>
      </c>
      <c r="F3792" s="25" t="s">
        <v>1383</v>
      </c>
      <c r="G3792" s="22" t="s">
        <v>46</v>
      </c>
      <c r="H3792" s="26">
        <v>3534855</v>
      </c>
      <c r="I3792" s="28"/>
      <c r="J3792" s="26">
        <v>282788</v>
      </c>
      <c r="K3792" s="26">
        <v>3817643</v>
      </c>
      <c r="L3792" s="22" t="s">
        <v>1336</v>
      </c>
      <c r="M3792" s="22"/>
      <c r="N3792">
        <f t="shared" si="281"/>
        <v>18144</v>
      </c>
      <c r="O3792">
        <f>+VLOOKUP(N3792,'Thanh toán '!O$8:P$8099,2,0)</f>
        <v>3817643</v>
      </c>
      <c r="P3792">
        <f t="shared" si="282"/>
        <v>3817643</v>
      </c>
      <c r="Q3792" s="30">
        <f t="shared" si="280"/>
        <v>0</v>
      </c>
    </row>
    <row r="3793" spans="1:17" hidden="1" x14ac:dyDescent="0.3">
      <c r="A3793" s="21">
        <v>26685</v>
      </c>
      <c r="B3793" s="22" t="s">
        <v>4214</v>
      </c>
      <c r="C3793" s="22" t="s">
        <v>1333</v>
      </c>
      <c r="D3793" s="27" t="s">
        <v>4206</v>
      </c>
      <c r="E3793" s="24" t="s">
        <v>192</v>
      </c>
      <c r="F3793" s="25" t="s">
        <v>1477</v>
      </c>
      <c r="G3793" s="22" t="s">
        <v>193</v>
      </c>
      <c r="H3793" s="26">
        <v>3927070</v>
      </c>
      <c r="I3793" s="28"/>
      <c r="J3793" s="26">
        <v>314166</v>
      </c>
      <c r="K3793" s="26">
        <v>4241236</v>
      </c>
      <c r="L3793" s="22" t="s">
        <v>1336</v>
      </c>
      <c r="M3793" s="22"/>
      <c r="N3793">
        <f t="shared" si="281"/>
        <v>18146</v>
      </c>
      <c r="O3793">
        <f>+VLOOKUP(N3793,'Thanh toán '!O$8:P$8099,2,0)</f>
        <v>4241236</v>
      </c>
      <c r="P3793">
        <f t="shared" si="282"/>
        <v>4241236</v>
      </c>
      <c r="Q3793" s="30">
        <f t="shared" si="280"/>
        <v>0</v>
      </c>
    </row>
    <row r="3794" spans="1:17" hidden="1" x14ac:dyDescent="0.3">
      <c r="A3794" s="21">
        <v>26686</v>
      </c>
      <c r="B3794" s="22" t="s">
        <v>4215</v>
      </c>
      <c r="C3794" s="22" t="s">
        <v>1333</v>
      </c>
      <c r="D3794" s="27" t="s">
        <v>4206</v>
      </c>
      <c r="E3794" s="24" t="s">
        <v>38</v>
      </c>
      <c r="F3794" s="25" t="s">
        <v>1348</v>
      </c>
      <c r="G3794" s="22" t="s">
        <v>39</v>
      </c>
      <c r="H3794" s="26">
        <v>2216187</v>
      </c>
      <c r="I3794" s="28"/>
      <c r="J3794" s="26">
        <v>177295</v>
      </c>
      <c r="K3794" s="26">
        <v>2393482</v>
      </c>
      <c r="L3794" s="22" t="s">
        <v>1336</v>
      </c>
      <c r="M3794" s="22"/>
      <c r="N3794">
        <f t="shared" si="281"/>
        <v>18147</v>
      </c>
      <c r="O3794" t="e">
        <f>+VLOOKUP(N3794,'Thanh toán '!O$8:P$8099,2,0)</f>
        <v>#N/A</v>
      </c>
      <c r="P3794" t="e">
        <f t="shared" si="282"/>
        <v>#N/A</v>
      </c>
      <c r="Q3794" s="30" t="e">
        <f t="shared" si="280"/>
        <v>#N/A</v>
      </c>
    </row>
    <row r="3795" spans="1:17" hidden="1" x14ac:dyDescent="0.3">
      <c r="A3795" s="21">
        <v>26687</v>
      </c>
      <c r="B3795" s="22" t="s">
        <v>4216</v>
      </c>
      <c r="C3795" s="22" t="s">
        <v>1333</v>
      </c>
      <c r="D3795" s="27" t="s">
        <v>4206</v>
      </c>
      <c r="E3795" s="24" t="s">
        <v>38</v>
      </c>
      <c r="F3795" s="25" t="s">
        <v>1348</v>
      </c>
      <c r="G3795" s="22" t="s">
        <v>39</v>
      </c>
      <c r="H3795" s="26">
        <v>941282</v>
      </c>
      <c r="I3795" s="28"/>
      <c r="J3795" s="26">
        <v>75303</v>
      </c>
      <c r="K3795" s="26">
        <v>1016585</v>
      </c>
      <c r="L3795" s="22" t="s">
        <v>1336</v>
      </c>
      <c r="M3795" s="22"/>
      <c r="N3795">
        <f t="shared" si="281"/>
        <v>18148</v>
      </c>
      <c r="O3795">
        <f>+VLOOKUP(N3795,'Thanh toán '!O$8:P$8099,2,0)</f>
        <v>1016585</v>
      </c>
      <c r="P3795">
        <f t="shared" si="282"/>
        <v>1016585</v>
      </c>
      <c r="Q3795" s="30">
        <f t="shared" si="280"/>
        <v>0</v>
      </c>
    </row>
    <row r="3796" spans="1:17" hidden="1" x14ac:dyDescent="0.3">
      <c r="A3796" s="21">
        <v>26688</v>
      </c>
      <c r="B3796" s="22" t="s">
        <v>4217</v>
      </c>
      <c r="C3796" s="22" t="s">
        <v>1333</v>
      </c>
      <c r="D3796" s="27" t="s">
        <v>4206</v>
      </c>
      <c r="E3796" s="24" t="s">
        <v>38</v>
      </c>
      <c r="F3796" s="25" t="s">
        <v>1348</v>
      </c>
      <c r="G3796" s="22" t="s">
        <v>39</v>
      </c>
      <c r="H3796" s="26">
        <v>618065</v>
      </c>
      <c r="I3796" s="28"/>
      <c r="J3796" s="26">
        <v>49445</v>
      </c>
      <c r="K3796" s="26">
        <v>667510</v>
      </c>
      <c r="L3796" s="22" t="s">
        <v>1336</v>
      </c>
      <c r="M3796" s="22"/>
      <c r="N3796">
        <f t="shared" si="281"/>
        <v>18150</v>
      </c>
      <c r="O3796">
        <f>+VLOOKUP(N3796,'Thanh toán '!O$8:P$8099,2,0)</f>
        <v>667510</v>
      </c>
      <c r="P3796">
        <f t="shared" si="282"/>
        <v>667510</v>
      </c>
      <c r="Q3796" s="30">
        <f t="shared" si="280"/>
        <v>0</v>
      </c>
    </row>
    <row r="3797" spans="1:17" hidden="1" x14ac:dyDescent="0.3">
      <c r="A3797" s="21">
        <v>26689</v>
      </c>
      <c r="B3797" s="22" t="s">
        <v>4218</v>
      </c>
      <c r="C3797" s="22" t="s">
        <v>1333</v>
      </c>
      <c r="D3797" s="27" t="s">
        <v>4206</v>
      </c>
      <c r="E3797" s="24" t="s">
        <v>38</v>
      </c>
      <c r="F3797" s="25" t="s">
        <v>1348</v>
      </c>
      <c r="G3797" s="22" t="s">
        <v>39</v>
      </c>
      <c r="H3797" s="26">
        <v>700329</v>
      </c>
      <c r="I3797" s="28"/>
      <c r="J3797" s="26">
        <v>56026</v>
      </c>
      <c r="K3797" s="26">
        <v>756355</v>
      </c>
      <c r="L3797" s="22" t="s">
        <v>1336</v>
      </c>
      <c r="M3797" s="22"/>
      <c r="N3797">
        <f t="shared" si="281"/>
        <v>18151</v>
      </c>
      <c r="O3797">
        <f>+VLOOKUP(N3797,'Thanh toán '!O$8:P$8099,2,0)</f>
        <v>756355</v>
      </c>
      <c r="P3797">
        <f t="shared" si="282"/>
        <v>756355</v>
      </c>
      <c r="Q3797" s="30">
        <f t="shared" si="280"/>
        <v>0</v>
      </c>
    </row>
    <row r="3798" spans="1:17" hidden="1" x14ac:dyDescent="0.3">
      <c r="A3798" s="21">
        <v>26691</v>
      </c>
      <c r="B3798" s="22" t="s">
        <v>4219</v>
      </c>
      <c r="C3798" s="22" t="s">
        <v>1333</v>
      </c>
      <c r="D3798" s="27" t="s">
        <v>4206</v>
      </c>
      <c r="E3798" s="24" t="s">
        <v>38</v>
      </c>
      <c r="F3798" s="25" t="s">
        <v>1348</v>
      </c>
      <c r="G3798" s="22" t="s">
        <v>39</v>
      </c>
      <c r="H3798" s="26">
        <v>1477735</v>
      </c>
      <c r="I3798" s="28"/>
      <c r="J3798" s="26">
        <v>118219</v>
      </c>
      <c r="K3798" s="26">
        <v>1595954</v>
      </c>
      <c r="L3798" s="22" t="s">
        <v>1336</v>
      </c>
      <c r="M3798" s="22"/>
      <c r="N3798">
        <f t="shared" si="281"/>
        <v>18153</v>
      </c>
      <c r="O3798">
        <f>+VLOOKUP(N3798,'Thanh toán '!O$8:P$8099,2,0)</f>
        <v>1595954</v>
      </c>
      <c r="P3798">
        <f t="shared" si="282"/>
        <v>1595954</v>
      </c>
      <c r="Q3798" s="30">
        <f t="shared" ref="Q3798:Q3861" si="283">+O3798-K3798</f>
        <v>0</v>
      </c>
    </row>
    <row r="3799" spans="1:17" hidden="1" x14ac:dyDescent="0.3">
      <c r="A3799" s="21">
        <v>26692</v>
      </c>
      <c r="B3799" s="22" t="s">
        <v>4220</v>
      </c>
      <c r="C3799" s="22" t="s">
        <v>1333</v>
      </c>
      <c r="D3799" s="27" t="s">
        <v>4206</v>
      </c>
      <c r="E3799" s="24" t="s">
        <v>38</v>
      </c>
      <c r="F3799" s="25" t="s">
        <v>1348</v>
      </c>
      <c r="G3799" s="22" t="s">
        <v>39</v>
      </c>
      <c r="H3799" s="26">
        <v>1956820</v>
      </c>
      <c r="I3799" s="28"/>
      <c r="J3799" s="26">
        <v>156546</v>
      </c>
      <c r="K3799" s="26">
        <v>2113366</v>
      </c>
      <c r="L3799" s="22" t="s">
        <v>1336</v>
      </c>
      <c r="M3799" s="22"/>
      <c r="N3799">
        <f t="shared" si="281"/>
        <v>18154</v>
      </c>
      <c r="O3799">
        <f>+VLOOKUP(N3799,'Thanh toán '!O$8:P$8099,2,0)</f>
        <v>2113366</v>
      </c>
      <c r="P3799">
        <f t="shared" si="282"/>
        <v>2113366</v>
      </c>
      <c r="Q3799" s="30">
        <f t="shared" si="283"/>
        <v>0</v>
      </c>
    </row>
    <row r="3800" spans="1:17" hidden="1" x14ac:dyDescent="0.3">
      <c r="A3800" s="21">
        <v>26693</v>
      </c>
      <c r="B3800" s="22" t="s">
        <v>4221</v>
      </c>
      <c r="C3800" s="22" t="s">
        <v>1333</v>
      </c>
      <c r="D3800" s="27" t="s">
        <v>4206</v>
      </c>
      <c r="E3800" s="24" t="s">
        <v>38</v>
      </c>
      <c r="F3800" s="25" t="s">
        <v>1348</v>
      </c>
      <c r="G3800" s="22" t="s">
        <v>39</v>
      </c>
      <c r="H3800" s="26">
        <v>1478605</v>
      </c>
      <c r="I3800" s="28"/>
      <c r="J3800" s="26">
        <v>118288</v>
      </c>
      <c r="K3800" s="26">
        <v>1596893</v>
      </c>
      <c r="L3800" s="22" t="s">
        <v>1336</v>
      </c>
      <c r="M3800" s="22"/>
      <c r="N3800">
        <f t="shared" si="281"/>
        <v>18155</v>
      </c>
      <c r="O3800">
        <f>+VLOOKUP(N3800,'Thanh toán '!O$8:P$8099,2,0)</f>
        <v>1596893</v>
      </c>
      <c r="P3800">
        <f t="shared" si="282"/>
        <v>1596893</v>
      </c>
      <c r="Q3800" s="30">
        <f t="shared" si="283"/>
        <v>0</v>
      </c>
    </row>
    <row r="3801" spans="1:17" hidden="1" x14ac:dyDescent="0.3">
      <c r="A3801" s="21">
        <v>26694</v>
      </c>
      <c r="B3801" s="22" t="s">
        <v>4222</v>
      </c>
      <c r="C3801" s="22" t="s">
        <v>1333</v>
      </c>
      <c r="D3801" s="27" t="s">
        <v>4206</v>
      </c>
      <c r="E3801" s="24" t="s">
        <v>38</v>
      </c>
      <c r="F3801" s="25" t="s">
        <v>1348</v>
      </c>
      <c r="G3801" s="22" t="s">
        <v>39</v>
      </c>
      <c r="H3801" s="26">
        <v>1905670</v>
      </c>
      <c r="I3801" s="28"/>
      <c r="J3801" s="26">
        <v>152454</v>
      </c>
      <c r="K3801" s="26">
        <v>2058124</v>
      </c>
      <c r="L3801" s="22" t="s">
        <v>1336</v>
      </c>
      <c r="M3801" s="22"/>
      <c r="N3801">
        <f t="shared" si="281"/>
        <v>18156</v>
      </c>
      <c r="O3801">
        <f>+VLOOKUP(N3801,'Thanh toán '!O$8:P$8099,2,0)</f>
        <v>2058124</v>
      </c>
      <c r="P3801">
        <f t="shared" si="282"/>
        <v>2058124</v>
      </c>
      <c r="Q3801" s="30">
        <f t="shared" si="283"/>
        <v>0</v>
      </c>
    </row>
    <row r="3802" spans="1:17" hidden="1" x14ac:dyDescent="0.3">
      <c r="A3802" s="21">
        <v>26695</v>
      </c>
      <c r="B3802" s="22" t="s">
        <v>4223</v>
      </c>
      <c r="C3802" s="22" t="s">
        <v>1333</v>
      </c>
      <c r="D3802" s="27" t="s">
        <v>4206</v>
      </c>
      <c r="E3802" s="24" t="s">
        <v>50</v>
      </c>
      <c r="F3802" s="25" t="s">
        <v>1350</v>
      </c>
      <c r="G3802" s="22" t="s">
        <v>51</v>
      </c>
      <c r="H3802" s="26">
        <v>2221160</v>
      </c>
      <c r="I3802" s="28"/>
      <c r="J3802" s="26">
        <v>177693</v>
      </c>
      <c r="K3802" s="26">
        <v>2398853</v>
      </c>
      <c r="L3802" s="22" t="s">
        <v>1336</v>
      </c>
      <c r="M3802" s="22"/>
      <c r="N3802">
        <f t="shared" si="281"/>
        <v>18157</v>
      </c>
      <c r="O3802">
        <f>+VLOOKUP(N3802,'Thanh toán '!O$8:P$8099,2,0)</f>
        <v>2398853</v>
      </c>
      <c r="P3802">
        <f t="shared" si="282"/>
        <v>2398853</v>
      </c>
      <c r="Q3802" s="30">
        <f t="shared" si="283"/>
        <v>0</v>
      </c>
    </row>
    <row r="3803" spans="1:17" hidden="1" x14ac:dyDescent="0.3">
      <c r="A3803" s="21">
        <v>26696</v>
      </c>
      <c r="B3803" s="22" t="s">
        <v>4224</v>
      </c>
      <c r="C3803" s="22" t="s">
        <v>1333</v>
      </c>
      <c r="D3803" s="27" t="s">
        <v>4206</v>
      </c>
      <c r="E3803" s="24" t="s">
        <v>38</v>
      </c>
      <c r="F3803" s="25" t="s">
        <v>1348</v>
      </c>
      <c r="G3803" s="22" t="s">
        <v>39</v>
      </c>
      <c r="H3803" s="26">
        <v>1145435</v>
      </c>
      <c r="I3803" s="28"/>
      <c r="J3803" s="26">
        <v>91635</v>
      </c>
      <c r="K3803" s="26">
        <v>1237070</v>
      </c>
      <c r="L3803" s="22" t="s">
        <v>1336</v>
      </c>
      <c r="M3803" s="22"/>
      <c r="N3803">
        <f t="shared" si="281"/>
        <v>18158</v>
      </c>
      <c r="O3803">
        <f>+VLOOKUP(N3803,'Thanh toán '!O$8:P$8099,2,0)</f>
        <v>1237070</v>
      </c>
      <c r="P3803">
        <f t="shared" si="282"/>
        <v>1237070</v>
      </c>
      <c r="Q3803" s="30">
        <f t="shared" si="283"/>
        <v>0</v>
      </c>
    </row>
    <row r="3804" spans="1:17" hidden="1" x14ac:dyDescent="0.3">
      <c r="A3804" s="21">
        <v>26697</v>
      </c>
      <c r="B3804" s="22" t="s">
        <v>4225</v>
      </c>
      <c r="C3804" s="22" t="s">
        <v>1333</v>
      </c>
      <c r="D3804" s="27" t="s">
        <v>4206</v>
      </c>
      <c r="E3804" s="24" t="s">
        <v>38</v>
      </c>
      <c r="F3804" s="25" t="s">
        <v>1348</v>
      </c>
      <c r="G3804" s="22" t="s">
        <v>39</v>
      </c>
      <c r="H3804" s="26">
        <v>1680362</v>
      </c>
      <c r="I3804" s="28"/>
      <c r="J3804" s="26">
        <v>134429</v>
      </c>
      <c r="K3804" s="26">
        <v>1814791</v>
      </c>
      <c r="L3804" s="22" t="s">
        <v>1336</v>
      </c>
      <c r="M3804" s="22"/>
      <c r="N3804">
        <f t="shared" si="281"/>
        <v>18159</v>
      </c>
      <c r="O3804">
        <f>+VLOOKUP(N3804,'Thanh toán '!O$8:P$8099,2,0)</f>
        <v>1814791</v>
      </c>
      <c r="P3804">
        <f t="shared" si="282"/>
        <v>1814791</v>
      </c>
      <c r="Q3804" s="30">
        <f t="shared" si="283"/>
        <v>0</v>
      </c>
    </row>
    <row r="3805" spans="1:17" hidden="1" x14ac:dyDescent="0.3">
      <c r="A3805" s="21">
        <v>26698</v>
      </c>
      <c r="B3805" s="22" t="s">
        <v>4226</v>
      </c>
      <c r="C3805" s="22" t="s">
        <v>1333</v>
      </c>
      <c r="D3805" s="27" t="s">
        <v>4206</v>
      </c>
      <c r="E3805" s="24" t="s">
        <v>3868</v>
      </c>
      <c r="F3805" s="25" t="s">
        <v>3869</v>
      </c>
      <c r="G3805" s="22" t="s">
        <v>373</v>
      </c>
      <c r="H3805" s="26">
        <v>1884930</v>
      </c>
      <c r="I3805" s="28"/>
      <c r="J3805" s="26">
        <v>150794</v>
      </c>
      <c r="K3805" s="26">
        <v>2035724</v>
      </c>
      <c r="L3805" s="22" t="s">
        <v>1336</v>
      </c>
      <c r="M3805" s="22"/>
      <c r="N3805">
        <f t="shared" si="281"/>
        <v>18160</v>
      </c>
      <c r="O3805">
        <f>+VLOOKUP(N3805,'Thanh toán '!O$8:P$8099,2,0)</f>
        <v>2035724</v>
      </c>
      <c r="P3805">
        <f t="shared" si="282"/>
        <v>2035724</v>
      </c>
      <c r="Q3805" s="30">
        <f t="shared" si="283"/>
        <v>0</v>
      </c>
    </row>
    <row r="3806" spans="1:17" hidden="1" x14ac:dyDescent="0.3">
      <c r="A3806" s="21">
        <v>26699</v>
      </c>
      <c r="B3806" s="22" t="s">
        <v>4227</v>
      </c>
      <c r="C3806" s="22" t="s">
        <v>1333</v>
      </c>
      <c r="D3806" s="27" t="s">
        <v>4206</v>
      </c>
      <c r="E3806" s="24" t="s">
        <v>38</v>
      </c>
      <c r="F3806" s="25" t="s">
        <v>1348</v>
      </c>
      <c r="G3806" s="22" t="s">
        <v>39</v>
      </c>
      <c r="H3806" s="26">
        <v>848065</v>
      </c>
      <c r="I3806" s="28"/>
      <c r="J3806" s="26">
        <v>67845</v>
      </c>
      <c r="K3806" s="26">
        <v>915910</v>
      </c>
      <c r="L3806" s="22" t="s">
        <v>1336</v>
      </c>
      <c r="M3806" s="22"/>
      <c r="N3806">
        <f t="shared" si="281"/>
        <v>18161</v>
      </c>
      <c r="O3806">
        <f>+VLOOKUP(N3806,'Thanh toán '!O$8:P$8099,2,0)</f>
        <v>915910</v>
      </c>
      <c r="P3806">
        <f t="shared" si="282"/>
        <v>915910</v>
      </c>
      <c r="Q3806" s="30">
        <f t="shared" si="283"/>
        <v>0</v>
      </c>
    </row>
    <row r="3807" spans="1:17" hidden="1" x14ac:dyDescent="0.3">
      <c r="A3807" s="21">
        <v>26700</v>
      </c>
      <c r="B3807" s="22" t="s">
        <v>4228</v>
      </c>
      <c r="C3807" s="22" t="s">
        <v>1333</v>
      </c>
      <c r="D3807" s="27" t="s">
        <v>4206</v>
      </c>
      <c r="E3807" s="24" t="s">
        <v>38</v>
      </c>
      <c r="F3807" s="25" t="s">
        <v>1348</v>
      </c>
      <c r="G3807" s="22" t="s">
        <v>39</v>
      </c>
      <c r="H3807" s="26">
        <v>467724</v>
      </c>
      <c r="I3807" s="28"/>
      <c r="J3807" s="26">
        <v>37418</v>
      </c>
      <c r="K3807" s="26">
        <v>505142</v>
      </c>
      <c r="L3807" s="22" t="s">
        <v>1336</v>
      </c>
      <c r="M3807" s="22"/>
      <c r="N3807">
        <f t="shared" si="281"/>
        <v>18162</v>
      </c>
      <c r="O3807">
        <f>+VLOOKUP(N3807,'Thanh toán '!O$8:P$8099,2,0)</f>
        <v>505142</v>
      </c>
      <c r="P3807">
        <f t="shared" si="282"/>
        <v>505142</v>
      </c>
      <c r="Q3807" s="30">
        <f t="shared" si="283"/>
        <v>0</v>
      </c>
    </row>
    <row r="3808" spans="1:17" hidden="1" x14ac:dyDescent="0.3">
      <c r="A3808" s="21">
        <v>26702</v>
      </c>
      <c r="B3808" s="22" t="s">
        <v>4229</v>
      </c>
      <c r="C3808" s="22" t="s">
        <v>1333</v>
      </c>
      <c r="D3808" s="27" t="s">
        <v>4206</v>
      </c>
      <c r="E3808" s="24" t="s">
        <v>38</v>
      </c>
      <c r="F3808" s="25" t="s">
        <v>1348</v>
      </c>
      <c r="G3808" s="22" t="s">
        <v>39</v>
      </c>
      <c r="H3808" s="26">
        <v>1480243</v>
      </c>
      <c r="I3808" s="28"/>
      <c r="J3808" s="26">
        <v>118419</v>
      </c>
      <c r="K3808" s="26">
        <v>1598662</v>
      </c>
      <c r="L3808" s="22" t="s">
        <v>1336</v>
      </c>
      <c r="M3808" s="22"/>
      <c r="N3808">
        <f t="shared" si="281"/>
        <v>18164</v>
      </c>
      <c r="O3808">
        <f>+VLOOKUP(N3808,'Thanh toán '!O$8:P$8099,2,0)</f>
        <v>1598662</v>
      </c>
      <c r="P3808">
        <f t="shared" si="282"/>
        <v>1598662</v>
      </c>
      <c r="Q3808" s="30">
        <f t="shared" si="283"/>
        <v>0</v>
      </c>
    </row>
    <row r="3809" spans="1:17" hidden="1" x14ac:dyDescent="0.3">
      <c r="A3809" s="21">
        <v>26703</v>
      </c>
      <c r="B3809" s="22" t="s">
        <v>4230</v>
      </c>
      <c r="C3809" s="22" t="s">
        <v>1333</v>
      </c>
      <c r="D3809" s="27" t="s">
        <v>4206</v>
      </c>
      <c r="E3809" s="24" t="s">
        <v>38</v>
      </c>
      <c r="F3809" s="25" t="s">
        <v>1348</v>
      </c>
      <c r="G3809" s="22" t="s">
        <v>39</v>
      </c>
      <c r="H3809" s="26">
        <v>846573</v>
      </c>
      <c r="I3809" s="28"/>
      <c r="J3809" s="26">
        <v>67726</v>
      </c>
      <c r="K3809" s="26">
        <v>914299</v>
      </c>
      <c r="L3809" s="22" t="s">
        <v>1336</v>
      </c>
      <c r="M3809" s="22"/>
      <c r="N3809">
        <f t="shared" si="281"/>
        <v>18165</v>
      </c>
      <c r="O3809">
        <f>+VLOOKUP(N3809,'Thanh toán '!O$8:P$8099,2,0)</f>
        <v>914299</v>
      </c>
      <c r="P3809">
        <f t="shared" si="282"/>
        <v>914299</v>
      </c>
      <c r="Q3809" s="30">
        <f t="shared" si="283"/>
        <v>0</v>
      </c>
    </row>
    <row r="3810" spans="1:17" hidden="1" x14ac:dyDescent="0.3">
      <c r="A3810" s="21">
        <v>26704</v>
      </c>
      <c r="B3810" s="22" t="s">
        <v>4231</v>
      </c>
      <c r="C3810" s="22" t="s">
        <v>1333</v>
      </c>
      <c r="D3810" s="27" t="s">
        <v>4206</v>
      </c>
      <c r="E3810" s="24" t="s">
        <v>38</v>
      </c>
      <c r="F3810" s="25" t="s">
        <v>1348</v>
      </c>
      <c r="G3810" s="22" t="s">
        <v>39</v>
      </c>
      <c r="H3810" s="26">
        <v>1172269</v>
      </c>
      <c r="I3810" s="28"/>
      <c r="J3810" s="26">
        <v>93782</v>
      </c>
      <c r="K3810" s="26">
        <v>1266051</v>
      </c>
      <c r="L3810" s="22" t="s">
        <v>1336</v>
      </c>
      <c r="M3810" s="22"/>
      <c r="N3810">
        <f t="shared" si="281"/>
        <v>18166</v>
      </c>
      <c r="O3810">
        <f>+VLOOKUP(N3810,'Thanh toán '!O$8:P$8099,2,0)</f>
        <v>1266051</v>
      </c>
      <c r="P3810">
        <f t="shared" si="282"/>
        <v>1266051</v>
      </c>
      <c r="Q3810" s="30">
        <f t="shared" si="283"/>
        <v>0</v>
      </c>
    </row>
    <row r="3811" spans="1:17" ht="26.3" hidden="1" x14ac:dyDescent="0.3">
      <c r="A3811" s="21">
        <v>26708</v>
      </c>
      <c r="B3811" s="22" t="s">
        <v>4232</v>
      </c>
      <c r="C3811" s="22" t="s">
        <v>1333</v>
      </c>
      <c r="D3811" s="27" t="s">
        <v>4206</v>
      </c>
      <c r="E3811" s="24" t="s">
        <v>1451</v>
      </c>
      <c r="F3811" s="25" t="s">
        <v>1452</v>
      </c>
      <c r="G3811" s="22" t="s">
        <v>1453</v>
      </c>
      <c r="H3811" s="26">
        <v>4978940</v>
      </c>
      <c r="I3811" s="28"/>
      <c r="J3811" s="26">
        <v>398315</v>
      </c>
      <c r="K3811" s="26">
        <v>5377255</v>
      </c>
      <c r="L3811" s="22" t="s">
        <v>1336</v>
      </c>
      <c r="M3811" s="22"/>
      <c r="N3811">
        <f t="shared" si="281"/>
        <v>18170</v>
      </c>
      <c r="O3811">
        <f>+VLOOKUP(N3811,'Thanh toán '!O$8:P$8099,2,0)</f>
        <v>5377255</v>
      </c>
      <c r="P3811">
        <f t="shared" si="282"/>
        <v>5377255</v>
      </c>
      <c r="Q3811" s="30">
        <f t="shared" si="283"/>
        <v>0</v>
      </c>
    </row>
    <row r="3812" spans="1:17" ht="26.3" hidden="1" x14ac:dyDescent="0.3">
      <c r="A3812" s="21">
        <v>26709</v>
      </c>
      <c r="B3812" s="22" t="s">
        <v>4233</v>
      </c>
      <c r="C3812" s="22" t="s">
        <v>1333</v>
      </c>
      <c r="D3812" s="27" t="s">
        <v>4206</v>
      </c>
      <c r="E3812" s="24" t="s">
        <v>68</v>
      </c>
      <c r="F3812" s="25" t="s">
        <v>1338</v>
      </c>
      <c r="G3812" s="22" t="s">
        <v>69</v>
      </c>
      <c r="H3812" s="26">
        <v>2525730</v>
      </c>
      <c r="I3812" s="28"/>
      <c r="J3812" s="26">
        <v>202058</v>
      </c>
      <c r="K3812" s="26">
        <v>2727788</v>
      </c>
      <c r="L3812" s="22" t="s">
        <v>1336</v>
      </c>
      <c r="M3812" s="22"/>
      <c r="N3812">
        <f t="shared" si="281"/>
        <v>18171</v>
      </c>
      <c r="O3812">
        <f>+VLOOKUP(N3812,'Thanh toán '!O$8:P$8099,2,0)</f>
        <v>2727788</v>
      </c>
      <c r="P3812">
        <f t="shared" si="282"/>
        <v>2727788</v>
      </c>
      <c r="Q3812" s="30">
        <f t="shared" si="283"/>
        <v>0</v>
      </c>
    </row>
    <row r="3813" spans="1:17" hidden="1" x14ac:dyDescent="0.3">
      <c r="A3813" s="21">
        <v>26710</v>
      </c>
      <c r="B3813" s="22" t="s">
        <v>4234</v>
      </c>
      <c r="C3813" s="22" t="s">
        <v>1333</v>
      </c>
      <c r="D3813" s="27" t="s">
        <v>4206</v>
      </c>
      <c r="E3813" s="24" t="s">
        <v>548</v>
      </c>
      <c r="F3813" s="25" t="s">
        <v>1531</v>
      </c>
      <c r="G3813" s="22" t="s">
        <v>549</v>
      </c>
      <c r="H3813" s="26">
        <v>3323646</v>
      </c>
      <c r="I3813" s="28"/>
      <c r="J3813" s="26">
        <v>265892</v>
      </c>
      <c r="K3813" s="26">
        <v>3589538</v>
      </c>
      <c r="L3813" s="22" t="s">
        <v>1336</v>
      </c>
      <c r="M3813" s="22"/>
      <c r="N3813">
        <f t="shared" si="281"/>
        <v>18172</v>
      </c>
      <c r="O3813">
        <f>+VLOOKUP(N3813,'Thanh toán '!O$8:P$8099,2,0)</f>
        <v>3589538</v>
      </c>
      <c r="P3813">
        <f t="shared" si="282"/>
        <v>3589538</v>
      </c>
      <c r="Q3813" s="30">
        <f t="shared" si="283"/>
        <v>0</v>
      </c>
    </row>
    <row r="3814" spans="1:17" ht="26.3" hidden="1" x14ac:dyDescent="0.3">
      <c r="A3814" s="21">
        <v>26749</v>
      </c>
      <c r="B3814" s="22" t="s">
        <v>4235</v>
      </c>
      <c r="C3814" s="22" t="s">
        <v>1333</v>
      </c>
      <c r="D3814" s="27" t="s">
        <v>4206</v>
      </c>
      <c r="E3814" s="24" t="s">
        <v>23</v>
      </c>
      <c r="F3814" s="25" t="s">
        <v>1342</v>
      </c>
      <c r="G3814" s="22" t="s">
        <v>24</v>
      </c>
      <c r="H3814" s="26">
        <v>1707735</v>
      </c>
      <c r="I3814" s="28"/>
      <c r="J3814" s="26">
        <v>136619</v>
      </c>
      <c r="K3814" s="26">
        <v>1844354</v>
      </c>
      <c r="L3814" s="22" t="s">
        <v>1336</v>
      </c>
      <c r="M3814" s="22"/>
      <c r="N3814">
        <f t="shared" si="281"/>
        <v>18211</v>
      </c>
      <c r="O3814">
        <f>+VLOOKUP(N3814,'Thanh toán '!O$8:P$8099,2,0)</f>
        <v>1844354</v>
      </c>
      <c r="P3814">
        <f t="shared" si="282"/>
        <v>1844354</v>
      </c>
      <c r="Q3814" s="30">
        <f t="shared" si="283"/>
        <v>0</v>
      </c>
    </row>
    <row r="3815" spans="1:17" hidden="1" x14ac:dyDescent="0.3">
      <c r="A3815" s="21">
        <v>26784</v>
      </c>
      <c r="B3815" s="22" t="s">
        <v>4236</v>
      </c>
      <c r="C3815" s="22" t="s">
        <v>1333</v>
      </c>
      <c r="D3815" s="27" t="s">
        <v>4206</v>
      </c>
      <c r="E3815" s="24" t="s">
        <v>214</v>
      </c>
      <c r="F3815" s="25" t="s">
        <v>1340</v>
      </c>
      <c r="G3815" s="22" t="s">
        <v>215</v>
      </c>
      <c r="H3815" s="26">
        <v>1110580</v>
      </c>
      <c r="I3815" s="28"/>
      <c r="J3815" s="26">
        <v>88846</v>
      </c>
      <c r="K3815" s="26">
        <v>1199426</v>
      </c>
      <c r="L3815" s="22" t="s">
        <v>1336</v>
      </c>
      <c r="M3815" s="22"/>
      <c r="N3815">
        <f t="shared" si="281"/>
        <v>18246</v>
      </c>
      <c r="O3815">
        <f>+VLOOKUP(N3815,'Thanh toán '!O$8:P$8099,2,0)</f>
        <v>1199426</v>
      </c>
      <c r="P3815">
        <f t="shared" si="282"/>
        <v>1199426</v>
      </c>
      <c r="Q3815" s="30">
        <f t="shared" si="283"/>
        <v>0</v>
      </c>
    </row>
    <row r="3816" spans="1:17" ht="26.3" hidden="1" x14ac:dyDescent="0.3">
      <c r="A3816" s="21">
        <v>26785</v>
      </c>
      <c r="B3816" s="22" t="s">
        <v>4237</v>
      </c>
      <c r="C3816" s="22" t="s">
        <v>1333</v>
      </c>
      <c r="D3816" s="27" t="s">
        <v>4206</v>
      </c>
      <c r="E3816" s="24" t="s">
        <v>1374</v>
      </c>
      <c r="F3816" s="25" t="s">
        <v>1375</v>
      </c>
      <c r="G3816" s="22" t="s">
        <v>1376</v>
      </c>
      <c r="H3816" s="26">
        <v>3336642</v>
      </c>
      <c r="I3816" s="28"/>
      <c r="J3816" s="26">
        <v>266931</v>
      </c>
      <c r="K3816" s="26">
        <v>3603573</v>
      </c>
      <c r="L3816" s="22" t="s">
        <v>1336</v>
      </c>
      <c r="M3816" s="22"/>
      <c r="N3816">
        <f t="shared" si="281"/>
        <v>18247</v>
      </c>
      <c r="O3816">
        <f>+VLOOKUP(N3816,'Thanh toán '!O$8:P$8099,2,0)</f>
        <v>3603573</v>
      </c>
      <c r="P3816">
        <f t="shared" si="282"/>
        <v>3603573</v>
      </c>
      <c r="Q3816" s="30">
        <f t="shared" si="283"/>
        <v>0</v>
      </c>
    </row>
    <row r="3817" spans="1:17" hidden="1" x14ac:dyDescent="0.3">
      <c r="A3817" s="21">
        <v>26799</v>
      </c>
      <c r="B3817" s="22" t="s">
        <v>4238</v>
      </c>
      <c r="C3817" s="22" t="s">
        <v>1333</v>
      </c>
      <c r="D3817" s="27" t="s">
        <v>4239</v>
      </c>
      <c r="E3817" s="24" t="s">
        <v>38</v>
      </c>
      <c r="F3817" s="25" t="s">
        <v>1348</v>
      </c>
      <c r="G3817" s="22" t="s">
        <v>39</v>
      </c>
      <c r="H3817" s="26">
        <v>483720</v>
      </c>
      <c r="I3817" s="28"/>
      <c r="J3817" s="26">
        <v>38698</v>
      </c>
      <c r="K3817" s="26">
        <v>522418</v>
      </c>
      <c r="L3817" s="22" t="s">
        <v>1336</v>
      </c>
      <c r="M3817" s="22"/>
      <c r="N3817">
        <f t="shared" si="281"/>
        <v>18261</v>
      </c>
      <c r="O3817">
        <f>+VLOOKUP(N3817,'Thanh toán '!O$8:P$8099,2,0)</f>
        <v>522418</v>
      </c>
      <c r="P3817">
        <f t="shared" si="282"/>
        <v>522418</v>
      </c>
      <c r="Q3817" s="30">
        <f t="shared" si="283"/>
        <v>0</v>
      </c>
    </row>
    <row r="3818" spans="1:17" hidden="1" x14ac:dyDescent="0.3">
      <c r="A3818" s="21">
        <v>26802</v>
      </c>
      <c r="B3818" s="22" t="s">
        <v>4240</v>
      </c>
      <c r="C3818" s="22" t="s">
        <v>1333</v>
      </c>
      <c r="D3818" s="27" t="s">
        <v>4239</v>
      </c>
      <c r="E3818" s="24" t="s">
        <v>38</v>
      </c>
      <c r="F3818" s="25" t="s">
        <v>1348</v>
      </c>
      <c r="G3818" s="22" t="s">
        <v>39</v>
      </c>
      <c r="H3818" s="26">
        <v>1033127</v>
      </c>
      <c r="I3818" s="28"/>
      <c r="J3818" s="26">
        <v>82650</v>
      </c>
      <c r="K3818" s="26">
        <v>1115777</v>
      </c>
      <c r="L3818" s="22" t="s">
        <v>1336</v>
      </c>
      <c r="M3818" s="22"/>
      <c r="N3818">
        <f t="shared" si="281"/>
        <v>18264</v>
      </c>
      <c r="O3818">
        <f>+VLOOKUP(N3818,'Thanh toán '!O$8:P$8099,2,0)</f>
        <v>1115777</v>
      </c>
      <c r="P3818">
        <f t="shared" si="282"/>
        <v>1115777</v>
      </c>
      <c r="Q3818" s="30">
        <f t="shared" si="283"/>
        <v>0</v>
      </c>
    </row>
    <row r="3819" spans="1:17" hidden="1" x14ac:dyDescent="0.3">
      <c r="A3819" s="21">
        <v>26818</v>
      </c>
      <c r="B3819" s="22" t="s">
        <v>4241</v>
      </c>
      <c r="C3819" s="22" t="s">
        <v>1333</v>
      </c>
      <c r="D3819" s="27" t="s">
        <v>4239</v>
      </c>
      <c r="E3819" s="24" t="s">
        <v>92</v>
      </c>
      <c r="F3819" s="25" t="s">
        <v>1413</v>
      </c>
      <c r="G3819" s="22" t="s">
        <v>93</v>
      </c>
      <c r="H3819" s="26">
        <v>3425440</v>
      </c>
      <c r="I3819" s="28"/>
      <c r="J3819" s="26">
        <v>274035</v>
      </c>
      <c r="K3819" s="26">
        <v>3699475</v>
      </c>
      <c r="L3819" s="22" t="s">
        <v>1336</v>
      </c>
      <c r="M3819" s="22"/>
      <c r="N3819">
        <f t="shared" si="281"/>
        <v>18280</v>
      </c>
      <c r="O3819">
        <f>+VLOOKUP(N3819,'Thanh toán '!O$8:P$8099,2,0)</f>
        <v>3699475</v>
      </c>
      <c r="P3819">
        <f t="shared" si="282"/>
        <v>3699475</v>
      </c>
      <c r="Q3819" s="30">
        <f t="shared" si="283"/>
        <v>0</v>
      </c>
    </row>
    <row r="3820" spans="1:17" hidden="1" x14ac:dyDescent="0.3">
      <c r="A3820" s="21">
        <v>26821</v>
      </c>
      <c r="B3820" s="22" t="s">
        <v>4242</v>
      </c>
      <c r="C3820" s="22" t="s">
        <v>1333</v>
      </c>
      <c r="D3820" s="27" t="s">
        <v>4239</v>
      </c>
      <c r="E3820" s="24" t="s">
        <v>38</v>
      </c>
      <c r="F3820" s="25" t="s">
        <v>1348</v>
      </c>
      <c r="G3820" s="22" t="s">
        <v>39</v>
      </c>
      <c r="H3820" s="26">
        <v>591094</v>
      </c>
      <c r="I3820" s="28"/>
      <c r="J3820" s="26">
        <v>47288</v>
      </c>
      <c r="K3820" s="26">
        <v>638382</v>
      </c>
      <c r="L3820" s="22" t="s">
        <v>1336</v>
      </c>
      <c r="M3820" s="22"/>
      <c r="N3820">
        <f t="shared" si="281"/>
        <v>18283</v>
      </c>
      <c r="O3820">
        <f>+VLOOKUP(N3820,'Thanh toán '!O$8:P$8099,2,0)</f>
        <v>638382</v>
      </c>
      <c r="P3820">
        <f t="shared" si="282"/>
        <v>638382</v>
      </c>
      <c r="Q3820" s="30">
        <f t="shared" si="283"/>
        <v>0</v>
      </c>
    </row>
    <row r="3821" spans="1:17" hidden="1" x14ac:dyDescent="0.3">
      <c r="A3821" s="21">
        <v>26826</v>
      </c>
      <c r="B3821" s="22" t="s">
        <v>4243</v>
      </c>
      <c r="C3821" s="22" t="s">
        <v>1333</v>
      </c>
      <c r="D3821" s="27" t="s">
        <v>4239</v>
      </c>
      <c r="E3821" s="24" t="s">
        <v>38</v>
      </c>
      <c r="F3821" s="25" t="s">
        <v>1348</v>
      </c>
      <c r="G3821" s="22" t="s">
        <v>39</v>
      </c>
      <c r="H3821" s="26">
        <v>301092</v>
      </c>
      <c r="I3821" s="28"/>
      <c r="J3821" s="26">
        <v>24087</v>
      </c>
      <c r="K3821" s="26">
        <v>325179</v>
      </c>
      <c r="L3821" s="22" t="s">
        <v>1336</v>
      </c>
      <c r="M3821" s="22"/>
      <c r="N3821">
        <f t="shared" si="281"/>
        <v>18288</v>
      </c>
      <c r="O3821" t="e">
        <f>+VLOOKUP(N3821,'Thanh toán '!O$8:P$8099,2,0)</f>
        <v>#N/A</v>
      </c>
      <c r="P3821" t="e">
        <f t="shared" si="282"/>
        <v>#N/A</v>
      </c>
      <c r="Q3821" s="30" t="e">
        <f t="shared" si="283"/>
        <v>#N/A</v>
      </c>
    </row>
    <row r="3822" spans="1:17" hidden="1" x14ac:dyDescent="0.3">
      <c r="A3822" s="21">
        <v>26828</v>
      </c>
      <c r="B3822" s="22" t="s">
        <v>4244</v>
      </c>
      <c r="C3822" s="22" t="s">
        <v>1333</v>
      </c>
      <c r="D3822" s="27" t="s">
        <v>4239</v>
      </c>
      <c r="E3822" s="24" t="s">
        <v>38</v>
      </c>
      <c r="F3822" s="25" t="s">
        <v>1348</v>
      </c>
      <c r="G3822" s="22" t="s">
        <v>39</v>
      </c>
      <c r="H3822" s="26">
        <v>655654</v>
      </c>
      <c r="I3822" s="28"/>
      <c r="J3822" s="26">
        <v>52452</v>
      </c>
      <c r="K3822" s="26">
        <v>708106</v>
      </c>
      <c r="L3822" s="22" t="s">
        <v>1336</v>
      </c>
      <c r="M3822" s="22"/>
      <c r="N3822">
        <f t="shared" si="281"/>
        <v>18290</v>
      </c>
      <c r="O3822">
        <f>+VLOOKUP(N3822,'Thanh toán '!O$8:P$8099,2,0)</f>
        <v>708106</v>
      </c>
      <c r="P3822">
        <f t="shared" si="282"/>
        <v>708106</v>
      </c>
      <c r="Q3822" s="30">
        <f t="shared" si="283"/>
        <v>0</v>
      </c>
    </row>
    <row r="3823" spans="1:17" hidden="1" x14ac:dyDescent="0.3">
      <c r="A3823" s="21">
        <v>26829</v>
      </c>
      <c r="B3823" s="22" t="s">
        <v>4245</v>
      </c>
      <c r="C3823" s="22" t="s">
        <v>1333</v>
      </c>
      <c r="D3823" s="27" t="s">
        <v>4239</v>
      </c>
      <c r="E3823" s="24" t="s">
        <v>38</v>
      </c>
      <c r="F3823" s="25" t="s">
        <v>1348</v>
      </c>
      <c r="G3823" s="22" t="s">
        <v>39</v>
      </c>
      <c r="H3823" s="26">
        <v>1173355</v>
      </c>
      <c r="I3823" s="28"/>
      <c r="J3823" s="26">
        <v>93868</v>
      </c>
      <c r="K3823" s="26">
        <v>1267223</v>
      </c>
      <c r="L3823" s="22" t="s">
        <v>1336</v>
      </c>
      <c r="M3823" s="22"/>
      <c r="N3823">
        <f t="shared" si="281"/>
        <v>18291</v>
      </c>
      <c r="O3823">
        <f>+VLOOKUP(N3823,'Thanh toán '!O$8:P$8099,2,0)</f>
        <v>1267223</v>
      </c>
      <c r="P3823">
        <f t="shared" si="282"/>
        <v>1267223</v>
      </c>
      <c r="Q3823" s="30">
        <f t="shared" si="283"/>
        <v>0</v>
      </c>
    </row>
    <row r="3824" spans="1:17" hidden="1" x14ac:dyDescent="0.3">
      <c r="A3824" s="21">
        <v>26831</v>
      </c>
      <c r="B3824" s="22" t="s">
        <v>4246</v>
      </c>
      <c r="C3824" s="22" t="s">
        <v>1333</v>
      </c>
      <c r="D3824" s="27" t="s">
        <v>4239</v>
      </c>
      <c r="E3824" s="24" t="s">
        <v>38</v>
      </c>
      <c r="F3824" s="25" t="s">
        <v>1348</v>
      </c>
      <c r="G3824" s="22" t="s">
        <v>39</v>
      </c>
      <c r="H3824" s="26">
        <v>1289600</v>
      </c>
      <c r="I3824" s="28"/>
      <c r="J3824" s="26">
        <v>103168</v>
      </c>
      <c r="K3824" s="26">
        <v>1392768</v>
      </c>
      <c r="L3824" s="22" t="s">
        <v>1336</v>
      </c>
      <c r="M3824" s="22"/>
      <c r="N3824">
        <f t="shared" si="281"/>
        <v>18293</v>
      </c>
      <c r="O3824">
        <f>+VLOOKUP(N3824,'Thanh toán '!O$8:P$8099,2,0)</f>
        <v>1392768</v>
      </c>
      <c r="P3824">
        <f t="shared" si="282"/>
        <v>1392768</v>
      </c>
      <c r="Q3824" s="30">
        <f t="shared" si="283"/>
        <v>0</v>
      </c>
    </row>
    <row r="3825" spans="1:17" hidden="1" x14ac:dyDescent="0.3">
      <c r="A3825" s="21">
        <v>26832</v>
      </c>
      <c r="B3825" s="22" t="s">
        <v>4247</v>
      </c>
      <c r="C3825" s="22" t="s">
        <v>1333</v>
      </c>
      <c r="D3825" s="27" t="s">
        <v>4239</v>
      </c>
      <c r="E3825" s="24" t="s">
        <v>747</v>
      </c>
      <c r="F3825" s="25" t="s">
        <v>1583</v>
      </c>
      <c r="G3825" s="22" t="s">
        <v>748</v>
      </c>
      <c r="H3825" s="26">
        <v>2942040</v>
      </c>
      <c r="I3825" s="28"/>
      <c r="J3825" s="26">
        <v>235363</v>
      </c>
      <c r="K3825" s="26">
        <v>3177403</v>
      </c>
      <c r="L3825" s="22" t="s">
        <v>1336</v>
      </c>
      <c r="M3825" s="22"/>
      <c r="N3825">
        <f t="shared" si="281"/>
        <v>18294</v>
      </c>
      <c r="O3825">
        <f>+VLOOKUP(N3825,'Thanh toán '!O$8:P$8099,2,0)</f>
        <v>3177403</v>
      </c>
      <c r="P3825">
        <f t="shared" si="282"/>
        <v>3177403</v>
      </c>
      <c r="Q3825" s="30">
        <f t="shared" si="283"/>
        <v>0</v>
      </c>
    </row>
    <row r="3826" spans="1:17" hidden="1" x14ac:dyDescent="0.3">
      <c r="A3826" s="21">
        <v>26849</v>
      </c>
      <c r="B3826" s="22" t="s">
        <v>4248</v>
      </c>
      <c r="C3826" s="22" t="s">
        <v>1333</v>
      </c>
      <c r="D3826" s="27" t="s">
        <v>4239</v>
      </c>
      <c r="E3826" s="24" t="s">
        <v>38</v>
      </c>
      <c r="F3826" s="25" t="s">
        <v>1348</v>
      </c>
      <c r="G3826" s="22" t="s">
        <v>39</v>
      </c>
      <c r="H3826" s="26">
        <v>444232</v>
      </c>
      <c r="I3826" s="28"/>
      <c r="J3826" s="26">
        <v>35539</v>
      </c>
      <c r="K3826" s="26">
        <v>479771</v>
      </c>
      <c r="L3826" s="22" t="s">
        <v>1336</v>
      </c>
      <c r="M3826" s="22"/>
      <c r="N3826">
        <f t="shared" si="281"/>
        <v>18311</v>
      </c>
      <c r="O3826">
        <f>+VLOOKUP(N3826,'Thanh toán '!O$8:P$8099,2,0)</f>
        <v>479771</v>
      </c>
      <c r="P3826">
        <f t="shared" si="282"/>
        <v>479771</v>
      </c>
      <c r="Q3826" s="30">
        <f t="shared" si="283"/>
        <v>0</v>
      </c>
    </row>
    <row r="3827" spans="1:17" hidden="1" x14ac:dyDescent="0.3">
      <c r="A3827" s="21">
        <v>26850</v>
      </c>
      <c r="B3827" s="22" t="s">
        <v>4249</v>
      </c>
      <c r="C3827" s="22" t="s">
        <v>1333</v>
      </c>
      <c r="D3827" s="27" t="s">
        <v>4239</v>
      </c>
      <c r="E3827" s="24" t="s">
        <v>38</v>
      </c>
      <c r="F3827" s="25" t="s">
        <v>1348</v>
      </c>
      <c r="G3827" s="22" t="s">
        <v>39</v>
      </c>
      <c r="H3827" s="26">
        <v>1022280</v>
      </c>
      <c r="I3827" s="28"/>
      <c r="J3827" s="26">
        <v>81782</v>
      </c>
      <c r="K3827" s="26">
        <v>1104062</v>
      </c>
      <c r="L3827" s="22" t="s">
        <v>1336</v>
      </c>
      <c r="M3827" s="22"/>
      <c r="N3827">
        <f t="shared" si="281"/>
        <v>18312</v>
      </c>
      <c r="O3827">
        <f>+VLOOKUP(N3827,'Thanh toán '!O$8:P$8099,2,0)</f>
        <v>1104062</v>
      </c>
      <c r="P3827">
        <f t="shared" si="282"/>
        <v>1104062</v>
      </c>
      <c r="Q3827" s="30">
        <f t="shared" si="283"/>
        <v>0</v>
      </c>
    </row>
    <row r="3828" spans="1:17" hidden="1" x14ac:dyDescent="0.3">
      <c r="A3828" s="21">
        <v>26851</v>
      </c>
      <c r="B3828" s="22" t="s">
        <v>4250</v>
      </c>
      <c r="C3828" s="22" t="s">
        <v>1333</v>
      </c>
      <c r="D3828" s="27" t="s">
        <v>4239</v>
      </c>
      <c r="E3828" s="24" t="s">
        <v>38</v>
      </c>
      <c r="F3828" s="25" t="s">
        <v>1348</v>
      </c>
      <c r="G3828" s="22" t="s">
        <v>39</v>
      </c>
      <c r="H3828" s="26">
        <v>792890</v>
      </c>
      <c r="I3828" s="28"/>
      <c r="J3828" s="26">
        <v>63431</v>
      </c>
      <c r="K3828" s="26">
        <v>856321</v>
      </c>
      <c r="L3828" s="22" t="s">
        <v>1336</v>
      </c>
      <c r="M3828" s="22"/>
      <c r="N3828">
        <f t="shared" si="281"/>
        <v>18313</v>
      </c>
      <c r="O3828">
        <f>+VLOOKUP(N3828,'Thanh toán '!O$8:P$8099,2,0)</f>
        <v>856321</v>
      </c>
      <c r="P3828">
        <f t="shared" si="282"/>
        <v>856321</v>
      </c>
      <c r="Q3828" s="30">
        <f t="shared" si="283"/>
        <v>0</v>
      </c>
    </row>
    <row r="3829" spans="1:17" hidden="1" x14ac:dyDescent="0.3">
      <c r="A3829" s="21">
        <v>26852</v>
      </c>
      <c r="B3829" s="22" t="s">
        <v>4251</v>
      </c>
      <c r="C3829" s="22" t="s">
        <v>1333</v>
      </c>
      <c r="D3829" s="27" t="s">
        <v>4239</v>
      </c>
      <c r="E3829" s="24" t="s">
        <v>38</v>
      </c>
      <c r="F3829" s="25" t="s">
        <v>1348</v>
      </c>
      <c r="G3829" s="22" t="s">
        <v>39</v>
      </c>
      <c r="H3829" s="26">
        <v>1951835</v>
      </c>
      <c r="I3829" s="28"/>
      <c r="J3829" s="26">
        <v>156147</v>
      </c>
      <c r="K3829" s="26">
        <v>2107982</v>
      </c>
      <c r="L3829" s="22" t="s">
        <v>1336</v>
      </c>
      <c r="M3829" s="22"/>
      <c r="N3829">
        <f t="shared" si="281"/>
        <v>18314</v>
      </c>
      <c r="O3829">
        <f>+VLOOKUP(N3829,'Thanh toán '!O$8:P$8099,2,0)</f>
        <v>2107982</v>
      </c>
      <c r="P3829">
        <f t="shared" si="282"/>
        <v>2107982</v>
      </c>
      <c r="Q3829" s="30">
        <f t="shared" si="283"/>
        <v>0</v>
      </c>
    </row>
    <row r="3830" spans="1:17" hidden="1" x14ac:dyDescent="0.3">
      <c r="A3830" s="21">
        <v>26857</v>
      </c>
      <c r="B3830" s="22" t="s">
        <v>4252</v>
      </c>
      <c r="C3830" s="22" t="s">
        <v>1333</v>
      </c>
      <c r="D3830" s="27" t="s">
        <v>4239</v>
      </c>
      <c r="E3830" s="24" t="s">
        <v>89</v>
      </c>
      <c r="F3830" s="25" t="s">
        <v>1525</v>
      </c>
      <c r="G3830" s="22" t="s">
        <v>90</v>
      </c>
      <c r="H3830" s="26">
        <v>4960520</v>
      </c>
      <c r="I3830" s="28"/>
      <c r="J3830" s="26">
        <v>396842</v>
      </c>
      <c r="K3830" s="26">
        <v>5357362</v>
      </c>
      <c r="L3830" s="22" t="s">
        <v>1336</v>
      </c>
      <c r="M3830" s="22"/>
      <c r="N3830">
        <f t="shared" si="281"/>
        <v>18319</v>
      </c>
      <c r="O3830">
        <f>+VLOOKUP(N3830,'Thanh toán '!O$8:P$8099,2,0)</f>
        <v>5357362</v>
      </c>
      <c r="P3830">
        <f t="shared" si="282"/>
        <v>5357362</v>
      </c>
      <c r="Q3830" s="30">
        <f t="shared" si="283"/>
        <v>0</v>
      </c>
    </row>
    <row r="3831" spans="1:17" hidden="1" x14ac:dyDescent="0.3">
      <c r="A3831" s="21">
        <v>26858</v>
      </c>
      <c r="B3831" s="22" t="s">
        <v>4253</v>
      </c>
      <c r="C3831" s="22" t="s">
        <v>1333</v>
      </c>
      <c r="D3831" s="27" t="s">
        <v>4239</v>
      </c>
      <c r="E3831" s="24" t="s">
        <v>29</v>
      </c>
      <c r="F3831" s="25" t="s">
        <v>1357</v>
      </c>
      <c r="G3831" s="22" t="s">
        <v>30</v>
      </c>
      <c r="H3831" s="26">
        <v>3035550</v>
      </c>
      <c r="I3831" s="28"/>
      <c r="J3831" s="26">
        <v>242844</v>
      </c>
      <c r="K3831" s="26">
        <v>3278394</v>
      </c>
      <c r="L3831" s="22" t="s">
        <v>1336</v>
      </c>
      <c r="M3831" s="22"/>
      <c r="N3831">
        <f t="shared" si="281"/>
        <v>18320</v>
      </c>
      <c r="O3831">
        <f>+VLOOKUP(N3831,'Thanh toán '!O$8:P$8099,2,0)</f>
        <v>3278394</v>
      </c>
      <c r="P3831">
        <f t="shared" si="282"/>
        <v>3278394</v>
      </c>
      <c r="Q3831" s="30">
        <f t="shared" si="283"/>
        <v>0</v>
      </c>
    </row>
    <row r="3832" spans="1:17" hidden="1" x14ac:dyDescent="0.3">
      <c r="A3832" s="21">
        <v>26865</v>
      </c>
      <c r="B3832" s="22" t="s">
        <v>4254</v>
      </c>
      <c r="C3832" s="22" t="s">
        <v>1333</v>
      </c>
      <c r="D3832" s="27" t="s">
        <v>4239</v>
      </c>
      <c r="E3832" s="24" t="s">
        <v>38</v>
      </c>
      <c r="F3832" s="25" t="s">
        <v>1348</v>
      </c>
      <c r="G3832" s="22" t="s">
        <v>39</v>
      </c>
      <c r="H3832" s="26">
        <v>775583</v>
      </c>
      <c r="I3832" s="28"/>
      <c r="J3832" s="26">
        <v>62047</v>
      </c>
      <c r="K3832" s="26">
        <v>837630</v>
      </c>
      <c r="L3832" s="22" t="s">
        <v>1336</v>
      </c>
      <c r="M3832" s="22"/>
      <c r="N3832">
        <f t="shared" si="281"/>
        <v>18327</v>
      </c>
      <c r="O3832">
        <f>+VLOOKUP(N3832,'Thanh toán '!O$8:P$8099,2,0)</f>
        <v>837630</v>
      </c>
      <c r="P3832">
        <f t="shared" si="282"/>
        <v>837630</v>
      </c>
      <c r="Q3832" s="30">
        <f t="shared" si="283"/>
        <v>0</v>
      </c>
    </row>
    <row r="3833" spans="1:17" hidden="1" x14ac:dyDescent="0.3">
      <c r="A3833" s="21">
        <v>26866</v>
      </c>
      <c r="B3833" s="22" t="s">
        <v>4255</v>
      </c>
      <c r="C3833" s="22" t="s">
        <v>1333</v>
      </c>
      <c r="D3833" s="27" t="s">
        <v>4239</v>
      </c>
      <c r="E3833" s="24" t="s">
        <v>228</v>
      </c>
      <c r="F3833" s="25" t="s">
        <v>1615</v>
      </c>
      <c r="G3833" s="22" t="s">
        <v>229</v>
      </c>
      <c r="H3833" s="26">
        <v>1110580</v>
      </c>
      <c r="I3833" s="28"/>
      <c r="J3833" s="26">
        <v>88846</v>
      </c>
      <c r="K3833" s="26">
        <v>1199426</v>
      </c>
      <c r="L3833" s="22" t="s">
        <v>1336</v>
      </c>
      <c r="M3833" s="22"/>
      <c r="N3833">
        <f t="shared" si="281"/>
        <v>18328</v>
      </c>
      <c r="O3833">
        <f>+VLOOKUP(N3833,'Thanh toán '!O$8:P$8099,2,0)</f>
        <v>1199426</v>
      </c>
      <c r="P3833">
        <f t="shared" si="282"/>
        <v>1199426</v>
      </c>
      <c r="Q3833" s="30">
        <f t="shared" si="283"/>
        <v>0</v>
      </c>
    </row>
    <row r="3834" spans="1:17" hidden="1" x14ac:dyDescent="0.3">
      <c r="A3834" s="21">
        <v>26927</v>
      </c>
      <c r="B3834" s="22" t="s">
        <v>4256</v>
      </c>
      <c r="C3834" s="22" t="s">
        <v>1333</v>
      </c>
      <c r="D3834" s="27" t="s">
        <v>4239</v>
      </c>
      <c r="E3834" s="24" t="s">
        <v>38</v>
      </c>
      <c r="F3834" s="25" t="s">
        <v>1348</v>
      </c>
      <c r="G3834" s="22" t="s">
        <v>39</v>
      </c>
      <c r="H3834" s="26">
        <v>250910</v>
      </c>
      <c r="I3834" s="28"/>
      <c r="J3834" s="26">
        <v>20073</v>
      </c>
      <c r="K3834" s="26">
        <v>270983</v>
      </c>
      <c r="L3834" s="22" t="s">
        <v>1336</v>
      </c>
      <c r="M3834" s="22"/>
      <c r="N3834">
        <f t="shared" si="281"/>
        <v>18389</v>
      </c>
      <c r="O3834">
        <f>+VLOOKUP(N3834,'Thanh toán '!O$8:P$8099,2,0)</f>
        <v>270983</v>
      </c>
      <c r="P3834">
        <f t="shared" si="282"/>
        <v>270983</v>
      </c>
      <c r="Q3834" s="30">
        <f t="shared" si="283"/>
        <v>0</v>
      </c>
    </row>
    <row r="3835" spans="1:17" hidden="1" x14ac:dyDescent="0.3">
      <c r="A3835" s="21">
        <v>26928</v>
      </c>
      <c r="B3835" s="22" t="s">
        <v>4257</v>
      </c>
      <c r="C3835" s="22" t="s">
        <v>1333</v>
      </c>
      <c r="D3835" s="27" t="s">
        <v>4239</v>
      </c>
      <c r="E3835" s="24" t="s">
        <v>38</v>
      </c>
      <c r="F3835" s="25" t="s">
        <v>1348</v>
      </c>
      <c r="G3835" s="22" t="s">
        <v>39</v>
      </c>
      <c r="H3835" s="26">
        <v>555290</v>
      </c>
      <c r="I3835" s="28"/>
      <c r="J3835" s="26">
        <v>44423</v>
      </c>
      <c r="K3835" s="26">
        <v>599713</v>
      </c>
      <c r="L3835" s="22" t="s">
        <v>1336</v>
      </c>
      <c r="M3835" s="22"/>
      <c r="N3835">
        <f t="shared" si="281"/>
        <v>18390</v>
      </c>
      <c r="O3835">
        <f>+VLOOKUP(N3835,'Thanh toán '!O$8:P$8099,2,0)</f>
        <v>599713</v>
      </c>
      <c r="P3835">
        <f t="shared" si="282"/>
        <v>599713</v>
      </c>
      <c r="Q3835" s="30">
        <f t="shared" si="283"/>
        <v>0</v>
      </c>
    </row>
    <row r="3836" spans="1:17" hidden="1" x14ac:dyDescent="0.3">
      <c r="A3836" s="21">
        <v>26929</v>
      </c>
      <c r="B3836" s="22" t="s">
        <v>4258</v>
      </c>
      <c r="C3836" s="22" t="s">
        <v>1333</v>
      </c>
      <c r="D3836" s="27" t="s">
        <v>4239</v>
      </c>
      <c r="E3836" s="24" t="s">
        <v>38</v>
      </c>
      <c r="F3836" s="25" t="s">
        <v>1348</v>
      </c>
      <c r="G3836" s="22" t="s">
        <v>39</v>
      </c>
      <c r="H3836" s="26">
        <v>704013</v>
      </c>
      <c r="I3836" s="28"/>
      <c r="J3836" s="26">
        <v>56321</v>
      </c>
      <c r="K3836" s="26">
        <v>760334</v>
      </c>
      <c r="L3836" s="22" t="s">
        <v>1336</v>
      </c>
      <c r="M3836" s="22"/>
      <c r="N3836">
        <f t="shared" si="281"/>
        <v>18391</v>
      </c>
      <c r="O3836">
        <f>+VLOOKUP(N3836,'Thanh toán '!O$8:P$8099,2,0)</f>
        <v>760334</v>
      </c>
      <c r="P3836">
        <f t="shared" si="282"/>
        <v>760334</v>
      </c>
      <c r="Q3836" s="30">
        <f t="shared" si="283"/>
        <v>0</v>
      </c>
    </row>
    <row r="3837" spans="1:17" ht="26.3" hidden="1" x14ac:dyDescent="0.3">
      <c r="A3837" s="21">
        <v>26971</v>
      </c>
      <c r="B3837" s="22" t="s">
        <v>4259</v>
      </c>
      <c r="C3837" s="22" t="s">
        <v>1333</v>
      </c>
      <c r="D3837" s="27" t="s">
        <v>4239</v>
      </c>
      <c r="E3837" s="24" t="s">
        <v>105</v>
      </c>
      <c r="F3837" s="25" t="s">
        <v>1457</v>
      </c>
      <c r="G3837" s="22" t="s">
        <v>106</v>
      </c>
      <c r="H3837" s="26">
        <v>1057110</v>
      </c>
      <c r="I3837" s="28"/>
      <c r="J3837" s="26">
        <v>84569</v>
      </c>
      <c r="K3837" s="26">
        <v>1141679</v>
      </c>
      <c r="L3837" s="22" t="s">
        <v>1336</v>
      </c>
      <c r="M3837" s="22"/>
      <c r="N3837">
        <f t="shared" si="281"/>
        <v>18433</v>
      </c>
      <c r="O3837">
        <f>+VLOOKUP(N3837,'Thanh toán '!O$8:P$8099,2,0)</f>
        <v>1141679</v>
      </c>
      <c r="P3837">
        <f t="shared" si="282"/>
        <v>1141679</v>
      </c>
      <c r="Q3837" s="30">
        <f t="shared" si="283"/>
        <v>0</v>
      </c>
    </row>
    <row r="3838" spans="1:17" hidden="1" x14ac:dyDescent="0.3">
      <c r="A3838" s="21">
        <v>26972</v>
      </c>
      <c r="B3838" s="22" t="s">
        <v>4260</v>
      </c>
      <c r="C3838" s="22" t="s">
        <v>1333</v>
      </c>
      <c r="D3838" s="27" t="s">
        <v>4239</v>
      </c>
      <c r="E3838" s="24" t="s">
        <v>316</v>
      </c>
      <c r="F3838" s="25" t="s">
        <v>1461</v>
      </c>
      <c r="G3838" s="22" t="s">
        <v>317</v>
      </c>
      <c r="H3838" s="26">
        <v>2982080</v>
      </c>
      <c r="I3838" s="28"/>
      <c r="J3838" s="26">
        <v>238566</v>
      </c>
      <c r="K3838" s="26">
        <v>3220646</v>
      </c>
      <c r="L3838" s="22" t="s">
        <v>1336</v>
      </c>
      <c r="M3838" s="22"/>
      <c r="N3838">
        <f t="shared" si="281"/>
        <v>18434</v>
      </c>
      <c r="O3838">
        <f>+VLOOKUP(N3838,'Thanh toán '!O$8:P$8099,2,0)</f>
        <v>3220646</v>
      </c>
      <c r="P3838">
        <f t="shared" si="282"/>
        <v>3220646</v>
      </c>
      <c r="Q3838" s="30">
        <f t="shared" si="283"/>
        <v>0</v>
      </c>
    </row>
    <row r="3839" spans="1:17" hidden="1" x14ac:dyDescent="0.3">
      <c r="A3839" s="21">
        <v>27006</v>
      </c>
      <c r="B3839" s="22" t="s">
        <v>4261</v>
      </c>
      <c r="C3839" s="22" t="s">
        <v>1333</v>
      </c>
      <c r="D3839" s="27" t="s">
        <v>4262</v>
      </c>
      <c r="E3839" s="24" t="s">
        <v>84</v>
      </c>
      <c r="F3839" s="25" t="s">
        <v>1585</v>
      </c>
      <c r="G3839" s="22" t="s">
        <v>85</v>
      </c>
      <c r="H3839" s="26">
        <v>5363830</v>
      </c>
      <c r="I3839" s="28"/>
      <c r="J3839" s="26">
        <v>429106</v>
      </c>
      <c r="K3839" s="26">
        <v>5792936</v>
      </c>
      <c r="L3839" s="22" t="s">
        <v>1336</v>
      </c>
      <c r="M3839" s="22"/>
      <c r="N3839">
        <f t="shared" si="281"/>
        <v>18468</v>
      </c>
      <c r="O3839">
        <f>+VLOOKUP(N3839,'Thanh toán '!O$8:P$8099,2,0)</f>
        <v>5792936</v>
      </c>
      <c r="P3839">
        <f t="shared" si="282"/>
        <v>5792936</v>
      </c>
      <c r="Q3839" s="30">
        <f t="shared" si="283"/>
        <v>0</v>
      </c>
    </row>
    <row r="3840" spans="1:17" hidden="1" x14ac:dyDescent="0.3">
      <c r="A3840" s="21">
        <v>27011</v>
      </c>
      <c r="B3840" s="22" t="s">
        <v>4263</v>
      </c>
      <c r="C3840" s="22" t="s">
        <v>1333</v>
      </c>
      <c r="D3840" s="27" t="s">
        <v>4262</v>
      </c>
      <c r="E3840" s="24" t="s">
        <v>38</v>
      </c>
      <c r="F3840" s="25" t="s">
        <v>1348</v>
      </c>
      <c r="G3840" s="22" t="s">
        <v>39</v>
      </c>
      <c r="H3840" s="26">
        <v>873952</v>
      </c>
      <c r="I3840" s="28"/>
      <c r="J3840" s="26">
        <v>69916</v>
      </c>
      <c r="K3840" s="26">
        <v>943868</v>
      </c>
      <c r="L3840" s="22" t="s">
        <v>1336</v>
      </c>
      <c r="M3840" s="22"/>
      <c r="N3840">
        <f t="shared" si="281"/>
        <v>18473</v>
      </c>
      <c r="O3840">
        <f>+VLOOKUP(N3840,'Thanh toán '!O$8:P$8099,2,0)</f>
        <v>943868</v>
      </c>
      <c r="P3840">
        <f t="shared" si="282"/>
        <v>943868</v>
      </c>
      <c r="Q3840" s="30">
        <f t="shared" si="283"/>
        <v>0</v>
      </c>
    </row>
    <row r="3841" spans="1:17" hidden="1" x14ac:dyDescent="0.3">
      <c r="A3841" s="21">
        <v>27018</v>
      </c>
      <c r="B3841" s="22" t="s">
        <v>4264</v>
      </c>
      <c r="C3841" s="22" t="s">
        <v>1333</v>
      </c>
      <c r="D3841" s="27" t="s">
        <v>4262</v>
      </c>
      <c r="E3841" s="24" t="s">
        <v>38</v>
      </c>
      <c r="F3841" s="25" t="s">
        <v>1348</v>
      </c>
      <c r="G3841" s="22" t="s">
        <v>39</v>
      </c>
      <c r="H3841" s="26">
        <v>881172</v>
      </c>
      <c r="I3841" s="28"/>
      <c r="J3841" s="26">
        <v>70494</v>
      </c>
      <c r="K3841" s="26">
        <v>951666</v>
      </c>
      <c r="L3841" s="22" t="s">
        <v>1336</v>
      </c>
      <c r="M3841" s="22"/>
      <c r="N3841">
        <f t="shared" si="281"/>
        <v>18480</v>
      </c>
      <c r="O3841">
        <f>+VLOOKUP(N3841,'Thanh toán '!O$8:P$8099,2,0)</f>
        <v>951666</v>
      </c>
      <c r="P3841">
        <f t="shared" si="282"/>
        <v>951666</v>
      </c>
      <c r="Q3841" s="30">
        <f t="shared" si="283"/>
        <v>0</v>
      </c>
    </row>
    <row r="3842" spans="1:17" ht="26.3" hidden="1" x14ac:dyDescent="0.3">
      <c r="A3842" s="21">
        <v>27027</v>
      </c>
      <c r="B3842" s="22" t="s">
        <v>4265</v>
      </c>
      <c r="C3842" s="22" t="s">
        <v>1333</v>
      </c>
      <c r="D3842" s="27" t="s">
        <v>4262</v>
      </c>
      <c r="E3842" s="24" t="s">
        <v>99</v>
      </c>
      <c r="F3842" s="25" t="s">
        <v>1392</v>
      </c>
      <c r="G3842" s="22" t="s">
        <v>100</v>
      </c>
      <c r="H3842" s="26">
        <v>2608866</v>
      </c>
      <c r="I3842" s="28"/>
      <c r="J3842" s="26">
        <v>208709</v>
      </c>
      <c r="K3842" s="26">
        <v>2817575</v>
      </c>
      <c r="L3842" s="22" t="s">
        <v>1336</v>
      </c>
      <c r="M3842" s="22"/>
      <c r="N3842">
        <f t="shared" si="281"/>
        <v>18489</v>
      </c>
      <c r="O3842">
        <f>+VLOOKUP(N3842,'Thanh toán '!O$8:P$8099,2,0)</f>
        <v>2817575</v>
      </c>
      <c r="P3842">
        <f t="shared" si="282"/>
        <v>2817575</v>
      </c>
      <c r="Q3842" s="30">
        <f t="shared" si="283"/>
        <v>0</v>
      </c>
    </row>
    <row r="3843" spans="1:17" ht="26.3" hidden="1" x14ac:dyDescent="0.3">
      <c r="A3843" s="21">
        <v>27029</v>
      </c>
      <c r="B3843" s="22" t="s">
        <v>4266</v>
      </c>
      <c r="C3843" s="22" t="s">
        <v>1333</v>
      </c>
      <c r="D3843" s="27" t="s">
        <v>4262</v>
      </c>
      <c r="E3843" s="24" t="s">
        <v>99</v>
      </c>
      <c r="F3843" s="25" t="s">
        <v>1392</v>
      </c>
      <c r="G3843" s="22" t="s">
        <v>100</v>
      </c>
      <c r="H3843" s="26">
        <v>1445808</v>
      </c>
      <c r="I3843" s="28"/>
      <c r="J3843" s="26">
        <v>115665</v>
      </c>
      <c r="K3843" s="26">
        <v>1561473</v>
      </c>
      <c r="L3843" s="22" t="s">
        <v>1336</v>
      </c>
      <c r="M3843" s="22"/>
      <c r="N3843">
        <f t="shared" si="281"/>
        <v>18491</v>
      </c>
      <c r="O3843">
        <f>+VLOOKUP(N3843,'Thanh toán '!O$8:P$8099,2,0)</f>
        <v>1561473</v>
      </c>
      <c r="P3843">
        <f t="shared" si="282"/>
        <v>1561473</v>
      </c>
      <c r="Q3843" s="30">
        <f t="shared" si="283"/>
        <v>0</v>
      </c>
    </row>
    <row r="3844" spans="1:17" ht="26.3" hidden="1" x14ac:dyDescent="0.3">
      <c r="A3844" s="21">
        <v>27030</v>
      </c>
      <c r="B3844" s="22" t="s">
        <v>4267</v>
      </c>
      <c r="C3844" s="22" t="s">
        <v>1333</v>
      </c>
      <c r="D3844" s="27" t="s">
        <v>4262</v>
      </c>
      <c r="E3844" s="24" t="s">
        <v>99</v>
      </c>
      <c r="F3844" s="25" t="s">
        <v>1392</v>
      </c>
      <c r="G3844" s="22" t="s">
        <v>100</v>
      </c>
      <c r="H3844" s="26">
        <v>1173355</v>
      </c>
      <c r="I3844" s="28"/>
      <c r="J3844" s="26">
        <v>93868</v>
      </c>
      <c r="K3844" s="26">
        <v>1267223</v>
      </c>
      <c r="L3844" s="22" t="s">
        <v>1336</v>
      </c>
      <c r="M3844" s="22"/>
      <c r="N3844">
        <f t="shared" si="281"/>
        <v>18492</v>
      </c>
      <c r="O3844">
        <f>+VLOOKUP(N3844,'Thanh toán '!O$8:P$8099,2,0)</f>
        <v>1267223</v>
      </c>
      <c r="P3844">
        <f t="shared" si="282"/>
        <v>1267223</v>
      </c>
      <c r="Q3844" s="30">
        <f t="shared" si="283"/>
        <v>0</v>
      </c>
    </row>
    <row r="3845" spans="1:17" ht="26.3" hidden="1" x14ac:dyDescent="0.3">
      <c r="A3845" s="21">
        <v>27032</v>
      </c>
      <c r="B3845" s="22" t="s">
        <v>4268</v>
      </c>
      <c r="C3845" s="22" t="s">
        <v>1333</v>
      </c>
      <c r="D3845" s="27" t="s">
        <v>4262</v>
      </c>
      <c r="E3845" s="24" t="s">
        <v>99</v>
      </c>
      <c r="F3845" s="25" t="s">
        <v>1392</v>
      </c>
      <c r="G3845" s="22" t="s">
        <v>100</v>
      </c>
      <c r="H3845" s="26">
        <v>1383691</v>
      </c>
      <c r="I3845" s="28"/>
      <c r="J3845" s="26">
        <v>110695</v>
      </c>
      <c r="K3845" s="26">
        <v>1494386</v>
      </c>
      <c r="L3845" s="22" t="s">
        <v>1336</v>
      </c>
      <c r="M3845" s="22"/>
      <c r="N3845">
        <f t="shared" si="281"/>
        <v>18494</v>
      </c>
      <c r="O3845">
        <f>+VLOOKUP(N3845,'Thanh toán '!O$8:P$8099,2,0)</f>
        <v>1494386</v>
      </c>
      <c r="P3845">
        <f t="shared" si="282"/>
        <v>1494386</v>
      </c>
      <c r="Q3845" s="30">
        <f t="shared" si="283"/>
        <v>0</v>
      </c>
    </row>
    <row r="3846" spans="1:17" ht="26.3" hidden="1" x14ac:dyDescent="0.3">
      <c r="A3846" s="21">
        <v>27034</v>
      </c>
      <c r="B3846" s="22" t="s">
        <v>4269</v>
      </c>
      <c r="C3846" s="22" t="s">
        <v>1333</v>
      </c>
      <c r="D3846" s="27" t="s">
        <v>4262</v>
      </c>
      <c r="E3846" s="24" t="s">
        <v>99</v>
      </c>
      <c r="F3846" s="25" t="s">
        <v>1392</v>
      </c>
      <c r="G3846" s="22" t="s">
        <v>100</v>
      </c>
      <c r="H3846" s="26">
        <v>1768685</v>
      </c>
      <c r="I3846" s="28"/>
      <c r="J3846" s="26">
        <v>141495</v>
      </c>
      <c r="K3846" s="26">
        <v>1910180</v>
      </c>
      <c r="L3846" s="22" t="s">
        <v>1336</v>
      </c>
      <c r="M3846" s="22"/>
      <c r="N3846">
        <f t="shared" ref="N3846:N3909" si="284">+B3846*1</f>
        <v>18496</v>
      </c>
      <c r="O3846">
        <f>+VLOOKUP(N3846,'Thanh toán '!O$8:P$8099,2,0)</f>
        <v>1910180</v>
      </c>
      <c r="P3846">
        <f t="shared" ref="P3846:P3909" si="285">+O3846</f>
        <v>1910180</v>
      </c>
      <c r="Q3846" s="30">
        <f t="shared" si="283"/>
        <v>0</v>
      </c>
    </row>
    <row r="3847" spans="1:17" hidden="1" x14ac:dyDescent="0.3">
      <c r="A3847" s="21">
        <v>27151</v>
      </c>
      <c r="B3847" s="22" t="s">
        <v>4270</v>
      </c>
      <c r="C3847" s="22" t="s">
        <v>1333</v>
      </c>
      <c r="D3847" s="27" t="s">
        <v>4262</v>
      </c>
      <c r="E3847" s="24" t="s">
        <v>38</v>
      </c>
      <c r="F3847" s="25" t="s">
        <v>1348</v>
      </c>
      <c r="G3847" s="22" t="s">
        <v>39</v>
      </c>
      <c r="H3847" s="26">
        <v>1254430</v>
      </c>
      <c r="I3847" s="28"/>
      <c r="J3847" s="26">
        <v>100354</v>
      </c>
      <c r="K3847" s="26">
        <v>1354784</v>
      </c>
      <c r="L3847" s="22" t="s">
        <v>1336</v>
      </c>
      <c r="M3847" s="22"/>
      <c r="N3847">
        <f t="shared" si="284"/>
        <v>18616</v>
      </c>
      <c r="O3847">
        <f>+VLOOKUP(N3847,'Thanh toán '!O$8:P$8099,2,0)</f>
        <v>1354784</v>
      </c>
      <c r="P3847">
        <f t="shared" si="285"/>
        <v>1354784</v>
      </c>
      <c r="Q3847" s="30">
        <f t="shared" si="283"/>
        <v>0</v>
      </c>
    </row>
    <row r="3848" spans="1:17" hidden="1" x14ac:dyDescent="0.3">
      <c r="A3848" s="21">
        <v>27152</v>
      </c>
      <c r="B3848" s="22" t="s">
        <v>4271</v>
      </c>
      <c r="C3848" s="22" t="s">
        <v>1333</v>
      </c>
      <c r="D3848" s="27" t="s">
        <v>4262</v>
      </c>
      <c r="E3848" s="24" t="s">
        <v>38</v>
      </c>
      <c r="F3848" s="25" t="s">
        <v>1348</v>
      </c>
      <c r="G3848" s="22" t="s">
        <v>39</v>
      </c>
      <c r="H3848" s="26">
        <v>1106934</v>
      </c>
      <c r="I3848" s="28"/>
      <c r="J3848" s="26">
        <v>88555</v>
      </c>
      <c r="K3848" s="26">
        <v>1195489</v>
      </c>
      <c r="L3848" s="22" t="s">
        <v>1336</v>
      </c>
      <c r="M3848" s="22"/>
      <c r="N3848">
        <f t="shared" si="284"/>
        <v>18617</v>
      </c>
      <c r="O3848">
        <f>+VLOOKUP(N3848,'Thanh toán '!O$8:P$8099,2,0)</f>
        <v>1195489</v>
      </c>
      <c r="P3848">
        <f t="shared" si="285"/>
        <v>1195489</v>
      </c>
      <c r="Q3848" s="30">
        <f t="shared" si="283"/>
        <v>0</v>
      </c>
    </row>
    <row r="3849" spans="1:17" hidden="1" x14ac:dyDescent="0.3">
      <c r="A3849" s="21">
        <v>27156</v>
      </c>
      <c r="B3849" s="22" t="s">
        <v>4272</v>
      </c>
      <c r="C3849" s="22" t="s">
        <v>1333</v>
      </c>
      <c r="D3849" s="27" t="s">
        <v>4262</v>
      </c>
      <c r="E3849" s="24" t="s">
        <v>38</v>
      </c>
      <c r="F3849" s="25" t="s">
        <v>1348</v>
      </c>
      <c r="G3849" s="22" t="s">
        <v>39</v>
      </c>
      <c r="H3849" s="26">
        <v>1406165</v>
      </c>
      <c r="I3849" s="28"/>
      <c r="J3849" s="26">
        <v>112493</v>
      </c>
      <c r="K3849" s="26">
        <v>1518658</v>
      </c>
      <c r="L3849" s="22" t="s">
        <v>1336</v>
      </c>
      <c r="M3849" s="22"/>
      <c r="N3849">
        <f t="shared" si="284"/>
        <v>18621</v>
      </c>
      <c r="O3849" t="e">
        <f>+VLOOKUP(N3849,'Thanh toán '!O$8:P$8099,2,0)</f>
        <v>#N/A</v>
      </c>
      <c r="P3849" t="e">
        <f t="shared" si="285"/>
        <v>#N/A</v>
      </c>
      <c r="Q3849" s="30" t="e">
        <f t="shared" si="283"/>
        <v>#N/A</v>
      </c>
    </row>
    <row r="3850" spans="1:17" hidden="1" x14ac:dyDescent="0.3">
      <c r="A3850" s="21">
        <v>27162</v>
      </c>
      <c r="B3850" s="22" t="s">
        <v>4273</v>
      </c>
      <c r="C3850" s="22" t="s">
        <v>1333</v>
      </c>
      <c r="D3850" s="27" t="s">
        <v>4262</v>
      </c>
      <c r="E3850" s="24" t="s">
        <v>38</v>
      </c>
      <c r="F3850" s="25" t="s">
        <v>1348</v>
      </c>
      <c r="G3850" s="22" t="s">
        <v>39</v>
      </c>
      <c r="H3850" s="26">
        <v>1004834</v>
      </c>
      <c r="I3850" s="28"/>
      <c r="J3850" s="26">
        <v>80387</v>
      </c>
      <c r="K3850" s="26">
        <v>1085221</v>
      </c>
      <c r="L3850" s="22" t="s">
        <v>1336</v>
      </c>
      <c r="M3850" s="22"/>
      <c r="N3850">
        <f t="shared" si="284"/>
        <v>18627</v>
      </c>
      <c r="O3850">
        <f>+VLOOKUP(N3850,'Thanh toán '!O$8:P$8099,2,0)</f>
        <v>1085221</v>
      </c>
      <c r="P3850">
        <f t="shared" si="285"/>
        <v>1085221</v>
      </c>
      <c r="Q3850" s="30">
        <f t="shared" si="283"/>
        <v>0</v>
      </c>
    </row>
    <row r="3851" spans="1:17" hidden="1" x14ac:dyDescent="0.3">
      <c r="A3851" s="21">
        <v>27163</v>
      </c>
      <c r="B3851" s="22" t="s">
        <v>4274</v>
      </c>
      <c r="C3851" s="22" t="s">
        <v>1333</v>
      </c>
      <c r="D3851" s="27" t="s">
        <v>4262</v>
      </c>
      <c r="E3851" s="24" t="s">
        <v>38</v>
      </c>
      <c r="F3851" s="25" t="s">
        <v>1348</v>
      </c>
      <c r="G3851" s="22" t="s">
        <v>39</v>
      </c>
      <c r="H3851" s="26">
        <v>1690585</v>
      </c>
      <c r="I3851" s="28"/>
      <c r="J3851" s="26">
        <v>135247</v>
      </c>
      <c r="K3851" s="26">
        <v>1825832</v>
      </c>
      <c r="L3851" s="22" t="s">
        <v>1336</v>
      </c>
      <c r="M3851" s="22"/>
      <c r="N3851">
        <f t="shared" si="284"/>
        <v>18628</v>
      </c>
      <c r="O3851">
        <f>+VLOOKUP(N3851,'Thanh toán '!O$8:P$8099,2,0)</f>
        <v>1825832</v>
      </c>
      <c r="P3851">
        <f t="shared" si="285"/>
        <v>1825832</v>
      </c>
      <c r="Q3851" s="30">
        <f t="shared" si="283"/>
        <v>0</v>
      </c>
    </row>
    <row r="3852" spans="1:17" ht="26.3" hidden="1" x14ac:dyDescent="0.3">
      <c r="A3852" s="21">
        <v>27185</v>
      </c>
      <c r="B3852" s="22" t="s">
        <v>4275</v>
      </c>
      <c r="C3852" s="22" t="s">
        <v>1333</v>
      </c>
      <c r="D3852" s="27" t="s">
        <v>4262</v>
      </c>
      <c r="E3852" s="24" t="s">
        <v>23</v>
      </c>
      <c r="F3852" s="25" t="s">
        <v>1342</v>
      </c>
      <c r="G3852" s="22" t="s">
        <v>24</v>
      </c>
      <c r="H3852" s="26">
        <v>4874825</v>
      </c>
      <c r="I3852" s="28"/>
      <c r="J3852" s="26">
        <v>389986</v>
      </c>
      <c r="K3852" s="26">
        <v>5264811</v>
      </c>
      <c r="L3852" s="22" t="s">
        <v>1336</v>
      </c>
      <c r="M3852" s="22"/>
      <c r="N3852">
        <f t="shared" si="284"/>
        <v>18650</v>
      </c>
      <c r="O3852">
        <f>+VLOOKUP(N3852,'Thanh toán '!O$8:P$8099,2,0)</f>
        <v>5264811</v>
      </c>
      <c r="P3852">
        <f t="shared" si="285"/>
        <v>5264811</v>
      </c>
      <c r="Q3852" s="30">
        <f t="shared" si="283"/>
        <v>0</v>
      </c>
    </row>
    <row r="3853" spans="1:17" hidden="1" x14ac:dyDescent="0.3">
      <c r="A3853" s="21">
        <v>27196</v>
      </c>
      <c r="B3853" s="22" t="s">
        <v>4276</v>
      </c>
      <c r="C3853" s="22" t="s">
        <v>1333</v>
      </c>
      <c r="D3853" s="27" t="s">
        <v>4262</v>
      </c>
      <c r="E3853" s="24" t="s">
        <v>38</v>
      </c>
      <c r="F3853" s="25" t="s">
        <v>1348</v>
      </c>
      <c r="G3853" s="22" t="s">
        <v>39</v>
      </c>
      <c r="H3853" s="26">
        <v>1614665</v>
      </c>
      <c r="I3853" s="28"/>
      <c r="J3853" s="26">
        <v>129173</v>
      </c>
      <c r="K3853" s="26">
        <v>1743838</v>
      </c>
      <c r="L3853" s="22" t="s">
        <v>1336</v>
      </c>
      <c r="M3853" s="22"/>
      <c r="N3853">
        <f t="shared" si="284"/>
        <v>18661</v>
      </c>
      <c r="O3853">
        <f>+VLOOKUP(N3853,'Thanh toán '!O$8:P$8099,2,0)</f>
        <v>1743838</v>
      </c>
      <c r="P3853">
        <f t="shared" si="285"/>
        <v>1743838</v>
      </c>
      <c r="Q3853" s="30">
        <f t="shared" si="283"/>
        <v>0</v>
      </c>
    </row>
    <row r="3854" spans="1:17" hidden="1" x14ac:dyDescent="0.3">
      <c r="A3854" s="21">
        <v>27197</v>
      </c>
      <c r="B3854" s="22" t="s">
        <v>4277</v>
      </c>
      <c r="C3854" s="22" t="s">
        <v>1333</v>
      </c>
      <c r="D3854" s="27" t="s">
        <v>4262</v>
      </c>
      <c r="E3854" s="24" t="s">
        <v>38</v>
      </c>
      <c r="F3854" s="25" t="s">
        <v>1348</v>
      </c>
      <c r="G3854" s="22" t="s">
        <v>39</v>
      </c>
      <c r="H3854" s="26">
        <v>704013</v>
      </c>
      <c r="I3854" s="28"/>
      <c r="J3854" s="26">
        <v>56321</v>
      </c>
      <c r="K3854" s="26">
        <v>760334</v>
      </c>
      <c r="L3854" s="22" t="s">
        <v>1336</v>
      </c>
      <c r="M3854" s="22"/>
      <c r="N3854">
        <f t="shared" si="284"/>
        <v>18662</v>
      </c>
      <c r="O3854">
        <f>+VLOOKUP(N3854,'Thanh toán '!O$8:P$8099,2,0)</f>
        <v>760334</v>
      </c>
      <c r="P3854">
        <f t="shared" si="285"/>
        <v>760334</v>
      </c>
      <c r="Q3854" s="30">
        <f t="shared" si="283"/>
        <v>0</v>
      </c>
    </row>
    <row r="3855" spans="1:17" hidden="1" x14ac:dyDescent="0.3">
      <c r="A3855" s="21">
        <v>27198</v>
      </c>
      <c r="B3855" s="22" t="s">
        <v>4278</v>
      </c>
      <c r="C3855" s="22" t="s">
        <v>1333</v>
      </c>
      <c r="D3855" s="27" t="s">
        <v>4262</v>
      </c>
      <c r="E3855" s="24" t="s">
        <v>38</v>
      </c>
      <c r="F3855" s="25" t="s">
        <v>1348</v>
      </c>
      <c r="G3855" s="22" t="s">
        <v>39</v>
      </c>
      <c r="H3855" s="26">
        <v>553467</v>
      </c>
      <c r="I3855" s="28"/>
      <c r="J3855" s="26">
        <v>44277</v>
      </c>
      <c r="K3855" s="26">
        <v>597744</v>
      </c>
      <c r="L3855" s="22" t="s">
        <v>1336</v>
      </c>
      <c r="M3855" s="22"/>
      <c r="N3855">
        <f t="shared" si="284"/>
        <v>18663</v>
      </c>
      <c r="O3855">
        <f>+VLOOKUP(N3855,'Thanh toán '!O$8:P$8099,2,0)</f>
        <v>597744</v>
      </c>
      <c r="P3855">
        <f t="shared" si="285"/>
        <v>597744</v>
      </c>
      <c r="Q3855" s="30">
        <f t="shared" si="283"/>
        <v>0</v>
      </c>
    </row>
    <row r="3856" spans="1:17" hidden="1" x14ac:dyDescent="0.3">
      <c r="A3856" s="21">
        <v>27200</v>
      </c>
      <c r="B3856" s="22" t="s">
        <v>4279</v>
      </c>
      <c r="C3856" s="22" t="s">
        <v>1333</v>
      </c>
      <c r="D3856" s="27" t="s">
        <v>4262</v>
      </c>
      <c r="E3856" s="24" t="s">
        <v>710</v>
      </c>
      <c r="F3856" s="25" t="s">
        <v>1408</v>
      </c>
      <c r="G3856" s="22" t="s">
        <v>711</v>
      </c>
      <c r="H3856" s="26">
        <v>2480260</v>
      </c>
      <c r="I3856" s="28"/>
      <c r="J3856" s="26">
        <v>198421</v>
      </c>
      <c r="K3856" s="26">
        <v>2678681</v>
      </c>
      <c r="L3856" s="22" t="s">
        <v>1336</v>
      </c>
      <c r="M3856" s="22"/>
      <c r="N3856">
        <f t="shared" si="284"/>
        <v>18665</v>
      </c>
      <c r="O3856">
        <f>+VLOOKUP(N3856,'Thanh toán '!O$8:P$8099,2,0)</f>
        <v>2678681</v>
      </c>
      <c r="P3856">
        <f t="shared" si="285"/>
        <v>2678681</v>
      </c>
      <c r="Q3856" s="30">
        <f t="shared" si="283"/>
        <v>0</v>
      </c>
    </row>
    <row r="3857" spans="1:17" hidden="1" x14ac:dyDescent="0.3">
      <c r="A3857" s="21">
        <v>27201</v>
      </c>
      <c r="B3857" s="22" t="s">
        <v>4280</v>
      </c>
      <c r="C3857" s="22" t="s">
        <v>1333</v>
      </c>
      <c r="D3857" s="27" t="s">
        <v>4262</v>
      </c>
      <c r="E3857" s="24" t="s">
        <v>96</v>
      </c>
      <c r="F3857" s="25" t="s">
        <v>1385</v>
      </c>
      <c r="G3857" s="22" t="s">
        <v>97</v>
      </c>
      <c r="H3857" s="26">
        <v>3035550</v>
      </c>
      <c r="I3857" s="28"/>
      <c r="J3857" s="26">
        <v>242844</v>
      </c>
      <c r="K3857" s="26">
        <v>3278394</v>
      </c>
      <c r="L3857" s="22" t="s">
        <v>1336</v>
      </c>
      <c r="M3857" s="22"/>
      <c r="N3857">
        <f t="shared" si="284"/>
        <v>18666</v>
      </c>
      <c r="O3857">
        <f>+VLOOKUP(N3857,'Thanh toán '!O$8:P$8099,2,0)</f>
        <v>3278394</v>
      </c>
      <c r="P3857">
        <f t="shared" si="285"/>
        <v>3278394</v>
      </c>
      <c r="Q3857" s="30">
        <f t="shared" si="283"/>
        <v>0</v>
      </c>
    </row>
    <row r="3858" spans="1:17" hidden="1" x14ac:dyDescent="0.3">
      <c r="A3858" s="21">
        <v>27206</v>
      </c>
      <c r="B3858" s="22" t="s">
        <v>4281</v>
      </c>
      <c r="C3858" s="22" t="s">
        <v>1333</v>
      </c>
      <c r="D3858" s="27" t="s">
        <v>4262</v>
      </c>
      <c r="E3858" s="24" t="s">
        <v>38</v>
      </c>
      <c r="F3858" s="25" t="s">
        <v>1348</v>
      </c>
      <c r="G3858" s="22" t="s">
        <v>39</v>
      </c>
      <c r="H3858" s="26">
        <v>553467</v>
      </c>
      <c r="I3858" s="28"/>
      <c r="J3858" s="26">
        <v>44277</v>
      </c>
      <c r="K3858" s="26">
        <v>597744</v>
      </c>
      <c r="L3858" s="22" t="s">
        <v>1336</v>
      </c>
      <c r="M3858" s="22"/>
      <c r="N3858">
        <f t="shared" si="284"/>
        <v>18671</v>
      </c>
      <c r="O3858">
        <f>+VLOOKUP(N3858,'Thanh toán '!O$8:P$8099,2,0)</f>
        <v>597744</v>
      </c>
      <c r="P3858">
        <f t="shared" si="285"/>
        <v>597744</v>
      </c>
      <c r="Q3858" s="30">
        <f t="shared" si="283"/>
        <v>0</v>
      </c>
    </row>
    <row r="3859" spans="1:17" hidden="1" x14ac:dyDescent="0.3">
      <c r="A3859" s="21">
        <v>27207</v>
      </c>
      <c r="B3859" s="22" t="s">
        <v>4282</v>
      </c>
      <c r="C3859" s="22" t="s">
        <v>1333</v>
      </c>
      <c r="D3859" s="27" t="s">
        <v>4262</v>
      </c>
      <c r="E3859" s="24" t="s">
        <v>38</v>
      </c>
      <c r="F3859" s="25" t="s">
        <v>1348</v>
      </c>
      <c r="G3859" s="22" t="s">
        <v>39</v>
      </c>
      <c r="H3859" s="26">
        <v>1395471</v>
      </c>
      <c r="I3859" s="28"/>
      <c r="J3859" s="26">
        <v>111638</v>
      </c>
      <c r="K3859" s="26">
        <v>1507109</v>
      </c>
      <c r="L3859" s="22" t="s">
        <v>1336</v>
      </c>
      <c r="M3859" s="22"/>
      <c r="N3859">
        <f t="shared" si="284"/>
        <v>18672</v>
      </c>
      <c r="O3859">
        <f>+VLOOKUP(N3859,'Thanh toán '!O$8:P$8099,2,0)</f>
        <v>1507109</v>
      </c>
      <c r="P3859">
        <f t="shared" si="285"/>
        <v>1507109</v>
      </c>
      <c r="Q3859" s="30">
        <f t="shared" si="283"/>
        <v>0</v>
      </c>
    </row>
    <row r="3860" spans="1:17" hidden="1" x14ac:dyDescent="0.3">
      <c r="A3860" s="21">
        <v>27259</v>
      </c>
      <c r="B3860" s="22" t="s">
        <v>4283</v>
      </c>
      <c r="C3860" s="22" t="s">
        <v>1333</v>
      </c>
      <c r="D3860" s="27" t="s">
        <v>4262</v>
      </c>
      <c r="E3860" s="24" t="s">
        <v>38</v>
      </c>
      <c r="F3860" s="25" t="s">
        <v>1348</v>
      </c>
      <c r="G3860" s="22" t="s">
        <v>39</v>
      </c>
      <c r="H3860" s="26">
        <v>517701</v>
      </c>
      <c r="I3860" s="28"/>
      <c r="J3860" s="26">
        <v>41416</v>
      </c>
      <c r="K3860" s="26">
        <v>559117</v>
      </c>
      <c r="L3860" s="22" t="s">
        <v>1336</v>
      </c>
      <c r="M3860" s="22"/>
      <c r="N3860">
        <f t="shared" si="284"/>
        <v>18724</v>
      </c>
      <c r="O3860">
        <f>+VLOOKUP(N3860,'Thanh toán '!O$8:P$8099,2,0)</f>
        <v>559117</v>
      </c>
      <c r="P3860">
        <f t="shared" si="285"/>
        <v>559117</v>
      </c>
      <c r="Q3860" s="30">
        <f t="shared" si="283"/>
        <v>0</v>
      </c>
    </row>
    <row r="3861" spans="1:17" hidden="1" x14ac:dyDescent="0.3">
      <c r="A3861" s="21">
        <v>27260</v>
      </c>
      <c r="B3861" s="22" t="s">
        <v>4284</v>
      </c>
      <c r="C3861" s="22" t="s">
        <v>1333</v>
      </c>
      <c r="D3861" s="27" t="s">
        <v>4262</v>
      </c>
      <c r="E3861" s="24" t="s">
        <v>38</v>
      </c>
      <c r="F3861" s="25" t="s">
        <v>1348</v>
      </c>
      <c r="G3861" s="22" t="s">
        <v>39</v>
      </c>
      <c r="H3861" s="26">
        <v>555290</v>
      </c>
      <c r="I3861" s="28"/>
      <c r="J3861" s="26">
        <v>44423</v>
      </c>
      <c r="K3861" s="26">
        <v>599713</v>
      </c>
      <c r="L3861" s="22" t="s">
        <v>1336</v>
      </c>
      <c r="M3861" s="22"/>
      <c r="N3861">
        <f t="shared" si="284"/>
        <v>18725</v>
      </c>
      <c r="O3861">
        <f>+VLOOKUP(N3861,'Thanh toán '!O$8:P$8099,2,0)</f>
        <v>599713</v>
      </c>
      <c r="P3861">
        <f t="shared" si="285"/>
        <v>599713</v>
      </c>
      <c r="Q3861" s="30">
        <f t="shared" si="283"/>
        <v>0</v>
      </c>
    </row>
    <row r="3862" spans="1:17" hidden="1" x14ac:dyDescent="0.3">
      <c r="A3862" s="21">
        <v>27264</v>
      </c>
      <c r="B3862" s="22" t="s">
        <v>4285</v>
      </c>
      <c r="C3862" s="22" t="s">
        <v>1333</v>
      </c>
      <c r="D3862" s="27" t="s">
        <v>4262</v>
      </c>
      <c r="E3862" s="24" t="s">
        <v>38</v>
      </c>
      <c r="F3862" s="25" t="s">
        <v>1348</v>
      </c>
      <c r="G3862" s="22" t="s">
        <v>39</v>
      </c>
      <c r="H3862" s="26">
        <v>1150620</v>
      </c>
      <c r="I3862" s="28"/>
      <c r="J3862" s="26">
        <v>92050</v>
      </c>
      <c r="K3862" s="26">
        <v>1242670</v>
      </c>
      <c r="L3862" s="22" t="s">
        <v>1336</v>
      </c>
      <c r="M3862" s="22"/>
      <c r="N3862">
        <f t="shared" si="284"/>
        <v>18729</v>
      </c>
      <c r="O3862">
        <f>+VLOOKUP(N3862,'Thanh toán '!O$8:P$8099,2,0)</f>
        <v>1242670</v>
      </c>
      <c r="P3862">
        <f t="shared" si="285"/>
        <v>1242670</v>
      </c>
      <c r="Q3862" s="30">
        <f t="shared" ref="Q3862:Q3925" si="286">+O3862-K3862</f>
        <v>0</v>
      </c>
    </row>
    <row r="3863" spans="1:17" ht="26.3" hidden="1" x14ac:dyDescent="0.3">
      <c r="A3863" s="21">
        <v>27272</v>
      </c>
      <c r="B3863" s="22" t="s">
        <v>4286</v>
      </c>
      <c r="C3863" s="22" t="s">
        <v>1333</v>
      </c>
      <c r="D3863" s="27" t="s">
        <v>4262</v>
      </c>
      <c r="E3863" s="24" t="s">
        <v>23</v>
      </c>
      <c r="F3863" s="25" t="s">
        <v>1342</v>
      </c>
      <c r="G3863" s="22" t="s">
        <v>24</v>
      </c>
      <c r="H3863" s="26">
        <v>1530553</v>
      </c>
      <c r="I3863" s="28"/>
      <c r="J3863" s="26">
        <v>122444</v>
      </c>
      <c r="K3863" s="26">
        <v>1652997</v>
      </c>
      <c r="L3863" s="22" t="s">
        <v>1336</v>
      </c>
      <c r="M3863" s="22"/>
      <c r="N3863">
        <f t="shared" si="284"/>
        <v>18737</v>
      </c>
      <c r="O3863">
        <f>+VLOOKUP(N3863,'Thanh toán '!O$8:P$8099,2,0)</f>
        <v>1652997</v>
      </c>
      <c r="P3863">
        <f t="shared" si="285"/>
        <v>1652997</v>
      </c>
      <c r="Q3863" s="30">
        <f t="shared" si="286"/>
        <v>0</v>
      </c>
    </row>
    <row r="3864" spans="1:17" ht="26.3" hidden="1" x14ac:dyDescent="0.3">
      <c r="A3864" s="21">
        <v>27273</v>
      </c>
      <c r="B3864" s="22" t="s">
        <v>4287</v>
      </c>
      <c r="C3864" s="22" t="s">
        <v>1333</v>
      </c>
      <c r="D3864" s="27" t="s">
        <v>4262</v>
      </c>
      <c r="E3864" s="24" t="s">
        <v>23</v>
      </c>
      <c r="F3864" s="25" t="s">
        <v>1342</v>
      </c>
      <c r="G3864" s="22" t="s">
        <v>24</v>
      </c>
      <c r="H3864" s="26">
        <v>1320915</v>
      </c>
      <c r="I3864" s="28"/>
      <c r="J3864" s="26">
        <v>105673</v>
      </c>
      <c r="K3864" s="26">
        <v>1426588</v>
      </c>
      <c r="L3864" s="22" t="s">
        <v>1336</v>
      </c>
      <c r="M3864" s="22"/>
      <c r="N3864">
        <f t="shared" si="284"/>
        <v>18738</v>
      </c>
      <c r="O3864">
        <f>+VLOOKUP(N3864,'Thanh toán '!O$8:P$8099,2,0)</f>
        <v>1426588</v>
      </c>
      <c r="P3864">
        <f t="shared" si="285"/>
        <v>1426588</v>
      </c>
      <c r="Q3864" s="30">
        <f t="shared" si="286"/>
        <v>0</v>
      </c>
    </row>
    <row r="3865" spans="1:17" hidden="1" x14ac:dyDescent="0.3">
      <c r="A3865" s="21">
        <v>27286</v>
      </c>
      <c r="B3865" s="22" t="s">
        <v>4288</v>
      </c>
      <c r="C3865" s="22" t="s">
        <v>1333</v>
      </c>
      <c r="D3865" s="27" t="s">
        <v>4262</v>
      </c>
      <c r="E3865" s="24" t="s">
        <v>38</v>
      </c>
      <c r="F3865" s="25" t="s">
        <v>1348</v>
      </c>
      <c r="G3865" s="22" t="s">
        <v>39</v>
      </c>
      <c r="H3865" s="26">
        <v>370839</v>
      </c>
      <c r="I3865" s="28"/>
      <c r="J3865" s="26">
        <v>29667</v>
      </c>
      <c r="K3865" s="26">
        <v>400506</v>
      </c>
      <c r="L3865" s="22" t="s">
        <v>1336</v>
      </c>
      <c r="M3865" s="22"/>
      <c r="N3865">
        <f t="shared" si="284"/>
        <v>18751</v>
      </c>
      <c r="O3865">
        <f>+VLOOKUP(N3865,'Thanh toán '!O$8:P$8099,2,0)</f>
        <v>400506</v>
      </c>
      <c r="P3865">
        <f t="shared" si="285"/>
        <v>400506</v>
      </c>
      <c r="Q3865" s="30">
        <f t="shared" si="286"/>
        <v>0</v>
      </c>
    </row>
    <row r="3866" spans="1:17" hidden="1" x14ac:dyDescent="0.3">
      <c r="A3866" s="21">
        <v>27288</v>
      </c>
      <c r="B3866" s="22" t="s">
        <v>4289</v>
      </c>
      <c r="C3866" s="22" t="s">
        <v>1333</v>
      </c>
      <c r="D3866" s="27" t="s">
        <v>4262</v>
      </c>
      <c r="E3866" s="24" t="s">
        <v>42</v>
      </c>
      <c r="F3866" s="25" t="s">
        <v>1359</v>
      </c>
      <c r="G3866" s="22" t="s">
        <v>43</v>
      </c>
      <c r="H3866" s="26">
        <v>2479595</v>
      </c>
      <c r="I3866" s="28"/>
      <c r="J3866" s="26">
        <v>198368</v>
      </c>
      <c r="K3866" s="26">
        <v>2677963</v>
      </c>
      <c r="L3866" s="22" t="s">
        <v>1336</v>
      </c>
      <c r="M3866" s="22"/>
      <c r="N3866">
        <f t="shared" si="284"/>
        <v>18753</v>
      </c>
      <c r="O3866">
        <f>+VLOOKUP(N3866,'Thanh toán '!O$8:P$8099,2,0)</f>
        <v>2677963</v>
      </c>
      <c r="P3866">
        <f t="shared" si="285"/>
        <v>2677963</v>
      </c>
      <c r="Q3866" s="30">
        <f t="shared" si="286"/>
        <v>0</v>
      </c>
    </row>
    <row r="3867" spans="1:17" ht="26.3" hidden="1" x14ac:dyDescent="0.3">
      <c r="A3867" s="21">
        <v>27294</v>
      </c>
      <c r="B3867" s="22" t="s">
        <v>4290</v>
      </c>
      <c r="C3867" s="22" t="s">
        <v>1333</v>
      </c>
      <c r="D3867" s="27" t="s">
        <v>4262</v>
      </c>
      <c r="E3867" s="24" t="s">
        <v>20</v>
      </c>
      <c r="F3867" s="25" t="s">
        <v>1599</v>
      </c>
      <c r="G3867" s="22" t="s">
        <v>21</v>
      </c>
      <c r="H3867" s="26">
        <v>734310</v>
      </c>
      <c r="I3867" s="28"/>
      <c r="J3867" s="26">
        <v>58745</v>
      </c>
      <c r="K3867" s="26">
        <v>793055</v>
      </c>
      <c r="L3867" s="22" t="s">
        <v>1336</v>
      </c>
      <c r="M3867" s="22"/>
      <c r="N3867">
        <f t="shared" si="284"/>
        <v>18759</v>
      </c>
      <c r="O3867">
        <f>+VLOOKUP(N3867,'Thanh toán '!O$8:P$8099,2,0)</f>
        <v>793055</v>
      </c>
      <c r="P3867">
        <f t="shared" si="285"/>
        <v>793055</v>
      </c>
      <c r="Q3867" s="30">
        <f t="shared" si="286"/>
        <v>0</v>
      </c>
    </row>
    <row r="3868" spans="1:17" hidden="1" x14ac:dyDescent="0.3">
      <c r="A3868" s="21">
        <v>27295</v>
      </c>
      <c r="B3868" s="22" t="s">
        <v>4291</v>
      </c>
      <c r="C3868" s="22" t="s">
        <v>1333</v>
      </c>
      <c r="D3868" s="27" t="s">
        <v>4262</v>
      </c>
      <c r="E3868" s="24" t="s">
        <v>15</v>
      </c>
      <c r="F3868" s="25" t="s">
        <v>1401</v>
      </c>
      <c r="G3868" s="22" t="s">
        <v>16</v>
      </c>
      <c r="H3868" s="26">
        <v>1924970</v>
      </c>
      <c r="I3868" s="28"/>
      <c r="J3868" s="26">
        <v>153998</v>
      </c>
      <c r="K3868" s="26">
        <v>2078968</v>
      </c>
      <c r="L3868" s="22" t="s">
        <v>1336</v>
      </c>
      <c r="M3868" s="22"/>
      <c r="N3868">
        <f t="shared" si="284"/>
        <v>18760</v>
      </c>
      <c r="O3868">
        <f>+VLOOKUP(N3868,'Thanh toán '!O$8:P$8099,2,0)</f>
        <v>2078968</v>
      </c>
      <c r="P3868">
        <f t="shared" si="285"/>
        <v>2078968</v>
      </c>
      <c r="Q3868" s="30">
        <f t="shared" si="286"/>
        <v>0</v>
      </c>
    </row>
    <row r="3869" spans="1:17" ht="26.3" hidden="1" x14ac:dyDescent="0.3">
      <c r="A3869" s="21">
        <v>27296</v>
      </c>
      <c r="B3869" s="22" t="s">
        <v>4292</v>
      </c>
      <c r="C3869" s="22" t="s">
        <v>1333</v>
      </c>
      <c r="D3869" s="27" t="s">
        <v>4262</v>
      </c>
      <c r="E3869" s="24" t="s">
        <v>1451</v>
      </c>
      <c r="F3869" s="25" t="s">
        <v>1452</v>
      </c>
      <c r="G3869" s="22" t="s">
        <v>1453</v>
      </c>
      <c r="H3869" s="26">
        <v>4365190</v>
      </c>
      <c r="I3869" s="28"/>
      <c r="J3869" s="26">
        <v>349215</v>
      </c>
      <c r="K3869" s="26">
        <v>4714405</v>
      </c>
      <c r="L3869" s="22" t="s">
        <v>1336</v>
      </c>
      <c r="M3869" s="22"/>
      <c r="N3869">
        <f t="shared" si="284"/>
        <v>18761</v>
      </c>
      <c r="O3869">
        <f>+VLOOKUP(N3869,'Thanh toán '!O$8:P$8099,2,0)</f>
        <v>4714405</v>
      </c>
      <c r="P3869">
        <f t="shared" si="285"/>
        <v>4714405</v>
      </c>
      <c r="Q3869" s="30">
        <f t="shared" si="286"/>
        <v>0</v>
      </c>
    </row>
    <row r="3870" spans="1:17" ht="26.3" hidden="1" x14ac:dyDescent="0.3">
      <c r="A3870" s="21">
        <v>27393</v>
      </c>
      <c r="B3870" s="22" t="s">
        <v>4293</v>
      </c>
      <c r="C3870" s="22" t="s">
        <v>1333</v>
      </c>
      <c r="D3870" s="27" t="s">
        <v>4262</v>
      </c>
      <c r="E3870" s="24" t="s">
        <v>23</v>
      </c>
      <c r="F3870" s="25" t="s">
        <v>1342</v>
      </c>
      <c r="G3870" s="22" t="s">
        <v>24</v>
      </c>
      <c r="H3870" s="26">
        <v>2095266</v>
      </c>
      <c r="I3870" s="28"/>
      <c r="J3870" s="26">
        <v>167621</v>
      </c>
      <c r="K3870" s="26">
        <v>2262887</v>
      </c>
      <c r="L3870" s="22" t="s">
        <v>1336</v>
      </c>
      <c r="M3870" s="22"/>
      <c r="N3870">
        <f t="shared" si="284"/>
        <v>18858</v>
      </c>
      <c r="O3870">
        <f>+VLOOKUP(N3870,'Thanh toán '!O$8:P$8099,2,0)</f>
        <v>2262887</v>
      </c>
      <c r="P3870">
        <f t="shared" si="285"/>
        <v>2262887</v>
      </c>
      <c r="Q3870" s="30">
        <f t="shared" si="286"/>
        <v>0</v>
      </c>
    </row>
    <row r="3871" spans="1:17" hidden="1" x14ac:dyDescent="0.3">
      <c r="A3871" s="21">
        <v>27471</v>
      </c>
      <c r="B3871" s="22" t="s">
        <v>4294</v>
      </c>
      <c r="C3871" s="22" t="s">
        <v>1333</v>
      </c>
      <c r="D3871" s="27" t="s">
        <v>4295</v>
      </c>
      <c r="E3871" s="24" t="s">
        <v>845</v>
      </c>
      <c r="F3871" s="25" t="s">
        <v>1359</v>
      </c>
      <c r="G3871" s="22" t="s">
        <v>79</v>
      </c>
      <c r="H3871" s="26">
        <v>1180365</v>
      </c>
      <c r="I3871" s="28"/>
      <c r="J3871" s="26">
        <v>94429</v>
      </c>
      <c r="K3871" s="26">
        <v>1274794</v>
      </c>
      <c r="L3871" s="22" t="s">
        <v>1336</v>
      </c>
      <c r="M3871" s="22"/>
      <c r="N3871">
        <f t="shared" si="284"/>
        <v>18936</v>
      </c>
      <c r="O3871">
        <f>+VLOOKUP(N3871,'Thanh toán '!O$8:P$8099,2,0)</f>
        <v>1274794</v>
      </c>
      <c r="P3871">
        <f t="shared" si="285"/>
        <v>1274794</v>
      </c>
      <c r="Q3871" s="30">
        <f t="shared" si="286"/>
        <v>0</v>
      </c>
    </row>
    <row r="3872" spans="1:17" hidden="1" x14ac:dyDescent="0.3">
      <c r="A3872" s="21">
        <v>27472</v>
      </c>
      <c r="B3872" s="22" t="s">
        <v>4296</v>
      </c>
      <c r="C3872" s="22" t="s">
        <v>1333</v>
      </c>
      <c r="D3872" s="27" t="s">
        <v>4295</v>
      </c>
      <c r="E3872" s="24" t="s">
        <v>38</v>
      </c>
      <c r="F3872" s="25" t="s">
        <v>1348</v>
      </c>
      <c r="G3872" s="22" t="s">
        <v>39</v>
      </c>
      <c r="H3872" s="26">
        <v>333174</v>
      </c>
      <c r="I3872" s="28"/>
      <c r="J3872" s="26">
        <v>26654</v>
      </c>
      <c r="K3872" s="26">
        <v>359828</v>
      </c>
      <c r="L3872" s="22" t="s">
        <v>1336</v>
      </c>
      <c r="M3872" s="22"/>
      <c r="N3872">
        <f t="shared" si="284"/>
        <v>18937</v>
      </c>
      <c r="O3872">
        <f>+VLOOKUP(N3872,'Thanh toán '!O$8:P$8099,2,0)</f>
        <v>359828</v>
      </c>
      <c r="P3872">
        <f t="shared" si="285"/>
        <v>359828</v>
      </c>
      <c r="Q3872" s="30">
        <f t="shared" si="286"/>
        <v>0</v>
      </c>
    </row>
    <row r="3873" spans="1:17" hidden="1" x14ac:dyDescent="0.3">
      <c r="A3873" s="21">
        <v>27474</v>
      </c>
      <c r="B3873" s="22" t="s">
        <v>4297</v>
      </c>
      <c r="C3873" s="22" t="s">
        <v>1333</v>
      </c>
      <c r="D3873" s="27" t="s">
        <v>4295</v>
      </c>
      <c r="E3873" s="24" t="s">
        <v>38</v>
      </c>
      <c r="F3873" s="25" t="s">
        <v>1348</v>
      </c>
      <c r="G3873" s="22" t="s">
        <v>39</v>
      </c>
      <c r="H3873" s="26">
        <v>333174</v>
      </c>
      <c r="I3873" s="28"/>
      <c r="J3873" s="26">
        <v>26654</v>
      </c>
      <c r="K3873" s="26">
        <v>359828</v>
      </c>
      <c r="L3873" s="22" t="s">
        <v>1336</v>
      </c>
      <c r="M3873" s="22"/>
      <c r="N3873">
        <f t="shared" si="284"/>
        <v>18939</v>
      </c>
      <c r="O3873">
        <f>+VLOOKUP(N3873,'Thanh toán '!O$8:P$8099,2,0)</f>
        <v>359828</v>
      </c>
      <c r="P3873">
        <f t="shared" si="285"/>
        <v>359828</v>
      </c>
      <c r="Q3873" s="30">
        <f t="shared" si="286"/>
        <v>0</v>
      </c>
    </row>
    <row r="3874" spans="1:17" hidden="1" x14ac:dyDescent="0.3">
      <c r="A3874" s="21">
        <v>27566</v>
      </c>
      <c r="B3874" s="22" t="s">
        <v>4298</v>
      </c>
      <c r="C3874" s="22" t="s">
        <v>1333</v>
      </c>
      <c r="D3874" s="27" t="s">
        <v>4295</v>
      </c>
      <c r="E3874" s="24" t="s">
        <v>92</v>
      </c>
      <c r="F3874" s="25" t="s">
        <v>1413</v>
      </c>
      <c r="G3874" s="22" t="s">
        <v>93</v>
      </c>
      <c r="H3874" s="26">
        <v>1468620</v>
      </c>
      <c r="I3874" s="28"/>
      <c r="J3874" s="26">
        <v>117490</v>
      </c>
      <c r="K3874" s="26">
        <v>1586110</v>
      </c>
      <c r="L3874" s="22" t="s">
        <v>1336</v>
      </c>
      <c r="M3874" s="22"/>
      <c r="N3874">
        <f t="shared" si="284"/>
        <v>19031</v>
      </c>
      <c r="O3874">
        <f>+VLOOKUP(N3874,'Thanh toán '!O$8:P$8099,2,0)</f>
        <v>1586110</v>
      </c>
      <c r="P3874">
        <f t="shared" si="285"/>
        <v>1586110</v>
      </c>
      <c r="Q3874" s="30">
        <f t="shared" si="286"/>
        <v>0</v>
      </c>
    </row>
    <row r="3875" spans="1:17" hidden="1" x14ac:dyDescent="0.3">
      <c r="A3875" s="21">
        <v>27586</v>
      </c>
      <c r="B3875" s="22" t="s">
        <v>4299</v>
      </c>
      <c r="C3875" s="22" t="s">
        <v>1333</v>
      </c>
      <c r="D3875" s="27" t="s">
        <v>4295</v>
      </c>
      <c r="E3875" s="24" t="s">
        <v>38</v>
      </c>
      <c r="F3875" s="25" t="s">
        <v>1348</v>
      </c>
      <c r="G3875" s="22" t="s">
        <v>39</v>
      </c>
      <c r="H3875" s="26">
        <v>605424</v>
      </c>
      <c r="I3875" s="28"/>
      <c r="J3875" s="26">
        <v>48434</v>
      </c>
      <c r="K3875" s="26">
        <v>653858</v>
      </c>
      <c r="L3875" s="22" t="s">
        <v>1336</v>
      </c>
      <c r="M3875" s="22"/>
      <c r="N3875">
        <f t="shared" si="284"/>
        <v>19051</v>
      </c>
      <c r="O3875">
        <f>+VLOOKUP(N3875,'Thanh toán '!O$8:P$8099,2,0)</f>
        <v>653858</v>
      </c>
      <c r="P3875">
        <f t="shared" si="285"/>
        <v>653858</v>
      </c>
      <c r="Q3875" s="30">
        <f t="shared" si="286"/>
        <v>0</v>
      </c>
    </row>
    <row r="3876" spans="1:17" hidden="1" x14ac:dyDescent="0.3">
      <c r="A3876" s="21">
        <v>27588</v>
      </c>
      <c r="B3876" s="22" t="s">
        <v>4300</v>
      </c>
      <c r="C3876" s="22" t="s">
        <v>1333</v>
      </c>
      <c r="D3876" s="27" t="s">
        <v>4295</v>
      </c>
      <c r="E3876" s="24" t="s">
        <v>164</v>
      </c>
      <c r="F3876" s="25" t="s">
        <v>1506</v>
      </c>
      <c r="G3876" s="22" t="s">
        <v>165</v>
      </c>
      <c r="H3876" s="26">
        <v>555290</v>
      </c>
      <c r="I3876" s="28"/>
      <c r="J3876" s="26">
        <v>44423</v>
      </c>
      <c r="K3876" s="26">
        <v>599713</v>
      </c>
      <c r="L3876" s="22" t="s">
        <v>1336</v>
      </c>
      <c r="M3876" s="22"/>
      <c r="N3876">
        <f t="shared" si="284"/>
        <v>19053</v>
      </c>
      <c r="O3876">
        <f>+VLOOKUP(N3876,'Thanh toán '!O$8:P$8099,2,0)</f>
        <v>599713</v>
      </c>
      <c r="P3876">
        <f t="shared" si="285"/>
        <v>599713</v>
      </c>
      <c r="Q3876" s="30">
        <f t="shared" si="286"/>
        <v>0</v>
      </c>
    </row>
    <row r="3877" spans="1:17" hidden="1" x14ac:dyDescent="0.3">
      <c r="A3877" s="21">
        <v>27605</v>
      </c>
      <c r="B3877" s="22" t="s">
        <v>4301</v>
      </c>
      <c r="C3877" s="22" t="s">
        <v>1333</v>
      </c>
      <c r="D3877" s="27" t="s">
        <v>4295</v>
      </c>
      <c r="E3877" s="24" t="s">
        <v>32</v>
      </c>
      <c r="F3877" s="25" t="s">
        <v>1335</v>
      </c>
      <c r="G3877" s="22" t="s">
        <v>33</v>
      </c>
      <c r="H3877" s="26">
        <v>1603285</v>
      </c>
      <c r="I3877" s="28"/>
      <c r="J3877" s="26">
        <v>128263</v>
      </c>
      <c r="K3877" s="26">
        <v>1731548</v>
      </c>
      <c r="L3877" s="22" t="s">
        <v>1336</v>
      </c>
      <c r="M3877" s="22"/>
      <c r="N3877">
        <f t="shared" si="284"/>
        <v>19070</v>
      </c>
      <c r="O3877">
        <f>+VLOOKUP(N3877,'Thanh toán '!O$8:P$8099,2,0)</f>
        <v>1731548</v>
      </c>
      <c r="P3877">
        <f t="shared" si="285"/>
        <v>1731548</v>
      </c>
      <c r="Q3877" s="30">
        <f t="shared" si="286"/>
        <v>0</v>
      </c>
    </row>
    <row r="3878" spans="1:17" hidden="1" x14ac:dyDescent="0.3">
      <c r="A3878" s="21">
        <v>27606</v>
      </c>
      <c r="B3878" s="22" t="s">
        <v>4302</v>
      </c>
      <c r="C3878" s="22" t="s">
        <v>1333</v>
      </c>
      <c r="D3878" s="27" t="s">
        <v>4295</v>
      </c>
      <c r="E3878" s="24" t="s">
        <v>206</v>
      </c>
      <c r="F3878" s="25" t="s">
        <v>1390</v>
      </c>
      <c r="G3878" s="22" t="s">
        <v>207</v>
      </c>
      <c r="H3878" s="26">
        <v>3045735</v>
      </c>
      <c r="I3878" s="28"/>
      <c r="J3878" s="26">
        <v>243659</v>
      </c>
      <c r="K3878" s="26">
        <v>3289394</v>
      </c>
      <c r="L3878" s="22" t="s">
        <v>1336</v>
      </c>
      <c r="M3878" s="22"/>
      <c r="N3878">
        <f t="shared" si="284"/>
        <v>19071</v>
      </c>
      <c r="O3878">
        <f>+VLOOKUP(N3878,'Thanh toán '!O$8:P$8099,2,0)</f>
        <v>3289394</v>
      </c>
      <c r="P3878">
        <f t="shared" si="285"/>
        <v>3289394</v>
      </c>
      <c r="Q3878" s="30">
        <f t="shared" si="286"/>
        <v>0</v>
      </c>
    </row>
    <row r="3879" spans="1:17" hidden="1" x14ac:dyDescent="0.3">
      <c r="A3879" s="21">
        <v>27611</v>
      </c>
      <c r="B3879" s="22" t="s">
        <v>4303</v>
      </c>
      <c r="C3879" s="22" t="s">
        <v>1333</v>
      </c>
      <c r="D3879" s="27" t="s">
        <v>4295</v>
      </c>
      <c r="E3879" s="24" t="s">
        <v>38</v>
      </c>
      <c r="F3879" s="25" t="s">
        <v>1348</v>
      </c>
      <c r="G3879" s="22" t="s">
        <v>39</v>
      </c>
      <c r="H3879" s="26">
        <v>1509643</v>
      </c>
      <c r="I3879" s="28"/>
      <c r="J3879" s="26">
        <v>120771</v>
      </c>
      <c r="K3879" s="26">
        <v>1630414</v>
      </c>
      <c r="L3879" s="22" t="s">
        <v>1336</v>
      </c>
      <c r="M3879" s="22"/>
      <c r="N3879">
        <f t="shared" si="284"/>
        <v>19076</v>
      </c>
      <c r="O3879">
        <f>+VLOOKUP(N3879,'Thanh toán '!O$8:P$8099,2,0)</f>
        <v>1630414</v>
      </c>
      <c r="P3879">
        <f t="shared" si="285"/>
        <v>1630414</v>
      </c>
      <c r="Q3879" s="30">
        <f t="shared" si="286"/>
        <v>0</v>
      </c>
    </row>
    <row r="3880" spans="1:17" hidden="1" x14ac:dyDescent="0.3">
      <c r="A3880" s="21">
        <v>27614</v>
      </c>
      <c r="B3880" s="22" t="s">
        <v>4304</v>
      </c>
      <c r="C3880" s="22" t="s">
        <v>1333</v>
      </c>
      <c r="D3880" s="27" t="s">
        <v>4295</v>
      </c>
      <c r="E3880" s="24" t="s">
        <v>38</v>
      </c>
      <c r="F3880" s="25" t="s">
        <v>1348</v>
      </c>
      <c r="G3880" s="22" t="s">
        <v>39</v>
      </c>
      <c r="H3880" s="26">
        <v>863511</v>
      </c>
      <c r="I3880" s="28"/>
      <c r="J3880" s="26">
        <v>69081</v>
      </c>
      <c r="K3880" s="26">
        <v>932592</v>
      </c>
      <c r="L3880" s="22" t="s">
        <v>1336</v>
      </c>
      <c r="M3880" s="22"/>
      <c r="N3880">
        <f t="shared" si="284"/>
        <v>19079</v>
      </c>
      <c r="O3880">
        <f>+VLOOKUP(N3880,'Thanh toán '!O$8:P$8099,2,0)</f>
        <v>932592</v>
      </c>
      <c r="P3880">
        <f t="shared" si="285"/>
        <v>932592</v>
      </c>
      <c r="Q3880" s="30">
        <f t="shared" si="286"/>
        <v>0</v>
      </c>
    </row>
    <row r="3881" spans="1:17" hidden="1" x14ac:dyDescent="0.3">
      <c r="A3881" s="21">
        <v>27616</v>
      </c>
      <c r="B3881" s="22" t="s">
        <v>4305</v>
      </c>
      <c r="C3881" s="22" t="s">
        <v>1333</v>
      </c>
      <c r="D3881" s="27" t="s">
        <v>4295</v>
      </c>
      <c r="E3881" s="24" t="s">
        <v>38</v>
      </c>
      <c r="F3881" s="25" t="s">
        <v>1348</v>
      </c>
      <c r="G3881" s="22" t="s">
        <v>39</v>
      </c>
      <c r="H3881" s="26">
        <v>555924</v>
      </c>
      <c r="I3881" s="28"/>
      <c r="J3881" s="26">
        <v>44474</v>
      </c>
      <c r="K3881" s="26">
        <v>600398</v>
      </c>
      <c r="L3881" s="22" t="s">
        <v>1336</v>
      </c>
      <c r="M3881" s="22"/>
      <c r="N3881">
        <f t="shared" si="284"/>
        <v>19081</v>
      </c>
      <c r="O3881">
        <f>+VLOOKUP(N3881,'Thanh toán '!O$8:P$8099,2,0)</f>
        <v>600398</v>
      </c>
      <c r="P3881">
        <f t="shared" si="285"/>
        <v>600398</v>
      </c>
      <c r="Q3881" s="30">
        <f t="shared" si="286"/>
        <v>0</v>
      </c>
    </row>
    <row r="3882" spans="1:17" ht="26.3" hidden="1" x14ac:dyDescent="0.3">
      <c r="A3882" s="21">
        <v>27617</v>
      </c>
      <c r="B3882" s="22" t="s">
        <v>4306</v>
      </c>
      <c r="C3882" s="22" t="s">
        <v>1333</v>
      </c>
      <c r="D3882" s="27" t="s">
        <v>4295</v>
      </c>
      <c r="E3882" s="24" t="s">
        <v>295</v>
      </c>
      <c r="F3882" s="25" t="s">
        <v>1548</v>
      </c>
      <c r="G3882" s="22" t="s">
        <v>296</v>
      </c>
      <c r="H3882" s="26">
        <v>2073065</v>
      </c>
      <c r="I3882" s="28"/>
      <c r="J3882" s="26">
        <v>165845</v>
      </c>
      <c r="K3882" s="26">
        <v>2238910</v>
      </c>
      <c r="L3882" s="22" t="s">
        <v>1336</v>
      </c>
      <c r="M3882" s="22"/>
      <c r="N3882">
        <f t="shared" si="284"/>
        <v>19082</v>
      </c>
      <c r="O3882">
        <f>+VLOOKUP(N3882,'Thanh toán '!O$8:P$8099,2,0)</f>
        <v>2238910</v>
      </c>
      <c r="P3882">
        <f t="shared" si="285"/>
        <v>2238910</v>
      </c>
      <c r="Q3882" s="30">
        <f t="shared" si="286"/>
        <v>0</v>
      </c>
    </row>
    <row r="3883" spans="1:17" hidden="1" x14ac:dyDescent="0.3">
      <c r="A3883" s="21">
        <v>27618</v>
      </c>
      <c r="B3883" s="22" t="s">
        <v>4307</v>
      </c>
      <c r="C3883" s="22" t="s">
        <v>1333</v>
      </c>
      <c r="D3883" s="27" t="s">
        <v>4295</v>
      </c>
      <c r="E3883" s="24" t="s">
        <v>56</v>
      </c>
      <c r="F3883" s="25" t="s">
        <v>1399</v>
      </c>
      <c r="G3883" s="22" t="s">
        <v>57</v>
      </c>
      <c r="H3883" s="26">
        <v>3806940</v>
      </c>
      <c r="I3883" s="28"/>
      <c r="J3883" s="26">
        <v>304555</v>
      </c>
      <c r="K3883" s="26">
        <v>4111495</v>
      </c>
      <c r="L3883" s="22" t="s">
        <v>1336</v>
      </c>
      <c r="M3883" s="22"/>
      <c r="N3883">
        <f t="shared" si="284"/>
        <v>19083</v>
      </c>
      <c r="O3883">
        <f>+VLOOKUP(N3883,'Thanh toán '!O$8:P$8099,2,0)</f>
        <v>4111495</v>
      </c>
      <c r="P3883">
        <f t="shared" si="285"/>
        <v>4111495</v>
      </c>
      <c r="Q3883" s="30">
        <f t="shared" si="286"/>
        <v>0</v>
      </c>
    </row>
    <row r="3884" spans="1:17" hidden="1" x14ac:dyDescent="0.3">
      <c r="A3884" s="21">
        <v>27655</v>
      </c>
      <c r="B3884" s="22" t="s">
        <v>4308</v>
      </c>
      <c r="C3884" s="22" t="s">
        <v>1333</v>
      </c>
      <c r="D3884" s="27" t="s">
        <v>4295</v>
      </c>
      <c r="E3884" s="24" t="s">
        <v>164</v>
      </c>
      <c r="F3884" s="25" t="s">
        <v>1506</v>
      </c>
      <c r="G3884" s="22" t="s">
        <v>165</v>
      </c>
      <c r="H3884" s="26">
        <v>2032100</v>
      </c>
      <c r="I3884" s="28"/>
      <c r="J3884" s="26">
        <v>162568</v>
      </c>
      <c r="K3884" s="26">
        <v>2194668</v>
      </c>
      <c r="L3884" s="22" t="s">
        <v>1336</v>
      </c>
      <c r="M3884" s="22"/>
      <c r="N3884">
        <f t="shared" si="284"/>
        <v>19120</v>
      </c>
      <c r="O3884">
        <f>+VLOOKUP(N3884,'Thanh toán '!O$8:P$8099,2,0)</f>
        <v>2194668</v>
      </c>
      <c r="P3884">
        <f t="shared" si="285"/>
        <v>2194668</v>
      </c>
      <c r="Q3884" s="30">
        <f t="shared" si="286"/>
        <v>0</v>
      </c>
    </row>
    <row r="3885" spans="1:17" ht="26.3" hidden="1" x14ac:dyDescent="0.3">
      <c r="A3885" s="21">
        <v>27659</v>
      </c>
      <c r="B3885" s="22" t="s">
        <v>4309</v>
      </c>
      <c r="C3885" s="22" t="s">
        <v>1333</v>
      </c>
      <c r="D3885" s="27" t="s">
        <v>4295</v>
      </c>
      <c r="E3885" s="24" t="s">
        <v>23</v>
      </c>
      <c r="F3885" s="25" t="s">
        <v>1342</v>
      </c>
      <c r="G3885" s="22" t="s">
        <v>24</v>
      </c>
      <c r="H3885" s="26">
        <v>2495430</v>
      </c>
      <c r="I3885" s="28"/>
      <c r="J3885" s="26">
        <v>199634</v>
      </c>
      <c r="K3885" s="26">
        <v>2695064</v>
      </c>
      <c r="L3885" s="22" t="s">
        <v>1336</v>
      </c>
      <c r="M3885" s="22"/>
      <c r="N3885">
        <f t="shared" si="284"/>
        <v>19124</v>
      </c>
      <c r="O3885">
        <f>+VLOOKUP(N3885,'Thanh toán '!O$8:P$8099,2,0)</f>
        <v>2695064</v>
      </c>
      <c r="P3885">
        <f t="shared" si="285"/>
        <v>2695064</v>
      </c>
      <c r="Q3885" s="30">
        <f t="shared" si="286"/>
        <v>0</v>
      </c>
    </row>
    <row r="3886" spans="1:17" ht="26.3" hidden="1" x14ac:dyDescent="0.3">
      <c r="A3886" s="21">
        <v>27660</v>
      </c>
      <c r="B3886" s="22" t="s">
        <v>4310</v>
      </c>
      <c r="C3886" s="22" t="s">
        <v>1333</v>
      </c>
      <c r="D3886" s="27" t="s">
        <v>4295</v>
      </c>
      <c r="E3886" s="24" t="s">
        <v>23</v>
      </c>
      <c r="F3886" s="25" t="s">
        <v>1342</v>
      </c>
      <c r="G3886" s="22" t="s">
        <v>24</v>
      </c>
      <c r="H3886" s="26">
        <v>2162453</v>
      </c>
      <c r="I3886" s="28"/>
      <c r="J3886" s="26">
        <v>172996</v>
      </c>
      <c r="K3886" s="26">
        <v>2335449</v>
      </c>
      <c r="L3886" s="22" t="s">
        <v>1336</v>
      </c>
      <c r="M3886" s="22"/>
      <c r="N3886">
        <f t="shared" si="284"/>
        <v>19125</v>
      </c>
      <c r="O3886">
        <f>+VLOOKUP(N3886,'Thanh toán '!O$8:P$8099,2,0)</f>
        <v>2335449</v>
      </c>
      <c r="P3886">
        <f t="shared" si="285"/>
        <v>2335449</v>
      </c>
      <c r="Q3886" s="30">
        <f t="shared" si="286"/>
        <v>0</v>
      </c>
    </row>
    <row r="3887" spans="1:17" ht="26.3" hidden="1" x14ac:dyDescent="0.3">
      <c r="A3887" s="21">
        <v>27661</v>
      </c>
      <c r="B3887" s="22" t="s">
        <v>4311</v>
      </c>
      <c r="C3887" s="22" t="s">
        <v>1333</v>
      </c>
      <c r="D3887" s="27" t="s">
        <v>4295</v>
      </c>
      <c r="E3887" s="24" t="s">
        <v>23</v>
      </c>
      <c r="F3887" s="25" t="s">
        <v>1342</v>
      </c>
      <c r="G3887" s="22" t="s">
        <v>24</v>
      </c>
      <c r="H3887" s="26">
        <v>1133876</v>
      </c>
      <c r="I3887" s="28"/>
      <c r="J3887" s="26">
        <v>90710</v>
      </c>
      <c r="K3887" s="26">
        <v>1224586</v>
      </c>
      <c r="L3887" s="22" t="s">
        <v>1336</v>
      </c>
      <c r="M3887" s="22"/>
      <c r="N3887">
        <f t="shared" si="284"/>
        <v>19126</v>
      </c>
      <c r="O3887">
        <f>+VLOOKUP(N3887,'Thanh toán '!O$8:P$8099,2,0)</f>
        <v>1224586</v>
      </c>
      <c r="P3887">
        <f t="shared" si="285"/>
        <v>1224586</v>
      </c>
      <c r="Q3887" s="30">
        <f t="shared" si="286"/>
        <v>0</v>
      </c>
    </row>
    <row r="3888" spans="1:17" hidden="1" x14ac:dyDescent="0.3">
      <c r="A3888" s="21">
        <v>27662</v>
      </c>
      <c r="B3888" s="22" t="s">
        <v>4312</v>
      </c>
      <c r="C3888" s="22" t="s">
        <v>1333</v>
      </c>
      <c r="D3888" s="27" t="s">
        <v>4295</v>
      </c>
      <c r="E3888" s="24" t="s">
        <v>603</v>
      </c>
      <c r="F3888" s="25" t="s">
        <v>1405</v>
      </c>
      <c r="G3888" s="22" t="s">
        <v>604</v>
      </c>
      <c r="H3888" s="26">
        <v>8292260</v>
      </c>
      <c r="I3888" s="28"/>
      <c r="J3888" s="26">
        <v>663381</v>
      </c>
      <c r="K3888" s="26">
        <v>8955641</v>
      </c>
      <c r="L3888" s="22" t="s">
        <v>1336</v>
      </c>
      <c r="M3888" s="22"/>
      <c r="N3888">
        <f t="shared" si="284"/>
        <v>19127</v>
      </c>
      <c r="O3888">
        <f>+VLOOKUP(N3888,'Thanh toán '!O$8:P$8099,2,0)</f>
        <v>8955641</v>
      </c>
      <c r="P3888">
        <f t="shared" si="285"/>
        <v>8955641</v>
      </c>
      <c r="Q3888" s="30">
        <f t="shared" si="286"/>
        <v>0</v>
      </c>
    </row>
    <row r="3889" spans="1:17" ht="26.3" hidden="1" x14ac:dyDescent="0.3">
      <c r="A3889" s="21">
        <v>27664</v>
      </c>
      <c r="B3889" s="22" t="s">
        <v>4313</v>
      </c>
      <c r="C3889" s="22" t="s">
        <v>1333</v>
      </c>
      <c r="D3889" s="27" t="s">
        <v>4295</v>
      </c>
      <c r="E3889" s="24" t="s">
        <v>23</v>
      </c>
      <c r="F3889" s="25" t="s">
        <v>1342</v>
      </c>
      <c r="G3889" s="22" t="s">
        <v>24</v>
      </c>
      <c r="H3889" s="26">
        <v>2266738</v>
      </c>
      <c r="I3889" s="28"/>
      <c r="J3889" s="26">
        <v>181339</v>
      </c>
      <c r="K3889" s="26">
        <v>2448077</v>
      </c>
      <c r="L3889" s="22" t="s">
        <v>1336</v>
      </c>
      <c r="M3889" s="22"/>
      <c r="N3889">
        <f t="shared" si="284"/>
        <v>19129</v>
      </c>
      <c r="O3889">
        <f>+VLOOKUP(N3889,'Thanh toán '!O$8:P$8099,2,0)</f>
        <v>2448077</v>
      </c>
      <c r="P3889">
        <f t="shared" si="285"/>
        <v>2448077</v>
      </c>
      <c r="Q3889" s="30">
        <f t="shared" si="286"/>
        <v>0</v>
      </c>
    </row>
    <row r="3890" spans="1:17" hidden="1" x14ac:dyDescent="0.3">
      <c r="A3890" s="21">
        <v>27718</v>
      </c>
      <c r="B3890" s="22" t="s">
        <v>4314</v>
      </c>
      <c r="C3890" s="22" t="s">
        <v>1333</v>
      </c>
      <c r="D3890" s="27" t="s">
        <v>4295</v>
      </c>
      <c r="E3890" s="24" t="s">
        <v>65</v>
      </c>
      <c r="F3890" s="25" t="s">
        <v>1528</v>
      </c>
      <c r="G3890" s="22" t="s">
        <v>66</v>
      </c>
      <c r="H3890" s="26">
        <v>2879265</v>
      </c>
      <c r="I3890" s="28"/>
      <c r="J3890" s="26">
        <v>230341</v>
      </c>
      <c r="K3890" s="26">
        <v>3109606</v>
      </c>
      <c r="L3890" s="22" t="s">
        <v>1336</v>
      </c>
      <c r="M3890" s="22"/>
      <c r="N3890">
        <f t="shared" si="284"/>
        <v>19183</v>
      </c>
      <c r="O3890">
        <f>+VLOOKUP(N3890,'Thanh toán '!O$8:P$8099,2,0)</f>
        <v>3109606</v>
      </c>
      <c r="P3890">
        <f t="shared" si="285"/>
        <v>3109606</v>
      </c>
      <c r="Q3890" s="30">
        <f t="shared" si="286"/>
        <v>0</v>
      </c>
    </row>
    <row r="3891" spans="1:17" ht="26.3" hidden="1" x14ac:dyDescent="0.3">
      <c r="A3891" s="21">
        <v>27719</v>
      </c>
      <c r="B3891" s="22" t="s">
        <v>4315</v>
      </c>
      <c r="C3891" s="22" t="s">
        <v>1333</v>
      </c>
      <c r="D3891" s="27" t="s">
        <v>4295</v>
      </c>
      <c r="E3891" s="24" t="s">
        <v>275</v>
      </c>
      <c r="F3891" s="25" t="s">
        <v>1632</v>
      </c>
      <c r="G3891" s="22" t="s">
        <v>276</v>
      </c>
      <c r="H3891" s="26">
        <v>860540</v>
      </c>
      <c r="I3891" s="28"/>
      <c r="J3891" s="26">
        <v>68843</v>
      </c>
      <c r="K3891" s="26">
        <v>929383</v>
      </c>
      <c r="L3891" s="22" t="s">
        <v>1336</v>
      </c>
      <c r="M3891" s="22"/>
      <c r="N3891">
        <f t="shared" si="284"/>
        <v>19184</v>
      </c>
      <c r="O3891">
        <f>+VLOOKUP(N3891,'Thanh toán '!O$8:P$8099,2,0)</f>
        <v>929383</v>
      </c>
      <c r="P3891">
        <f t="shared" si="285"/>
        <v>929383</v>
      </c>
      <c r="Q3891" s="30">
        <f t="shared" si="286"/>
        <v>0</v>
      </c>
    </row>
    <row r="3892" spans="1:17" ht="26.3" hidden="1" x14ac:dyDescent="0.3">
      <c r="A3892" s="21">
        <v>27720</v>
      </c>
      <c r="B3892" s="22" t="s">
        <v>4316</v>
      </c>
      <c r="C3892" s="22" t="s">
        <v>1333</v>
      </c>
      <c r="D3892" s="27" t="s">
        <v>4295</v>
      </c>
      <c r="E3892" s="24" t="s">
        <v>71</v>
      </c>
      <c r="F3892" s="25" t="s">
        <v>1427</v>
      </c>
      <c r="G3892" s="22" t="s">
        <v>72</v>
      </c>
      <c r="H3892" s="26">
        <v>492543</v>
      </c>
      <c r="I3892" s="28"/>
      <c r="J3892" s="26">
        <v>39403</v>
      </c>
      <c r="K3892" s="26">
        <v>531946</v>
      </c>
      <c r="L3892" s="22" t="s">
        <v>1336</v>
      </c>
      <c r="M3892" s="22"/>
      <c r="N3892">
        <f t="shared" si="284"/>
        <v>19185</v>
      </c>
      <c r="O3892">
        <f>+VLOOKUP(N3892,'Thanh toán '!O$8:P$8099,2,0)</f>
        <v>531946</v>
      </c>
      <c r="P3892">
        <f t="shared" si="285"/>
        <v>531946</v>
      </c>
      <c r="Q3892" s="30">
        <f t="shared" si="286"/>
        <v>0</v>
      </c>
    </row>
    <row r="3893" spans="1:17" hidden="1" x14ac:dyDescent="0.3">
      <c r="A3893" s="21">
        <v>27721</v>
      </c>
      <c r="B3893" s="22" t="s">
        <v>4317</v>
      </c>
      <c r="C3893" s="22" t="s">
        <v>1333</v>
      </c>
      <c r="D3893" s="27" t="s">
        <v>4295</v>
      </c>
      <c r="E3893" s="24" t="s">
        <v>170</v>
      </c>
      <c r="F3893" s="25" t="s">
        <v>2801</v>
      </c>
      <c r="G3893" s="22" t="s">
        <v>171</v>
      </c>
      <c r="H3893" s="26">
        <v>1236130</v>
      </c>
      <c r="I3893" s="28"/>
      <c r="J3893" s="26">
        <v>98890</v>
      </c>
      <c r="K3893" s="26">
        <v>1335020</v>
      </c>
      <c r="L3893" s="22" t="s">
        <v>1336</v>
      </c>
      <c r="M3893" s="22"/>
      <c r="N3893">
        <f t="shared" si="284"/>
        <v>19186</v>
      </c>
      <c r="O3893">
        <f>+VLOOKUP(N3893,'Thanh toán '!O$8:P$8099,2,0)</f>
        <v>1335020</v>
      </c>
      <c r="P3893">
        <f t="shared" si="285"/>
        <v>1335020</v>
      </c>
      <c r="Q3893" s="30">
        <f t="shared" si="286"/>
        <v>0</v>
      </c>
    </row>
    <row r="3894" spans="1:17" hidden="1" x14ac:dyDescent="0.3">
      <c r="A3894" s="21">
        <v>27722</v>
      </c>
      <c r="B3894" s="22" t="s">
        <v>4318</v>
      </c>
      <c r="C3894" s="22" t="s">
        <v>1333</v>
      </c>
      <c r="D3894" s="27" t="s">
        <v>4295</v>
      </c>
      <c r="E3894" s="24" t="s">
        <v>548</v>
      </c>
      <c r="F3894" s="25" t="s">
        <v>1531</v>
      </c>
      <c r="G3894" s="22" t="s">
        <v>549</v>
      </c>
      <c r="H3894" s="26">
        <v>2752390</v>
      </c>
      <c r="I3894" s="28"/>
      <c r="J3894" s="26">
        <v>220191</v>
      </c>
      <c r="K3894" s="26">
        <v>2972581</v>
      </c>
      <c r="L3894" s="22" t="s">
        <v>1336</v>
      </c>
      <c r="M3894" s="22"/>
      <c r="N3894">
        <f t="shared" si="284"/>
        <v>19187</v>
      </c>
      <c r="O3894">
        <f>+VLOOKUP(N3894,'Thanh toán '!O$8:P$8099,2,0)</f>
        <v>2972581</v>
      </c>
      <c r="P3894">
        <f t="shared" si="285"/>
        <v>2972581</v>
      </c>
      <c r="Q3894" s="30">
        <f t="shared" si="286"/>
        <v>0</v>
      </c>
    </row>
    <row r="3895" spans="1:17" ht="26.3" hidden="1" x14ac:dyDescent="0.3">
      <c r="A3895" s="21">
        <v>27723</v>
      </c>
      <c r="B3895" s="22" t="s">
        <v>4319</v>
      </c>
      <c r="C3895" s="22" t="s">
        <v>1333</v>
      </c>
      <c r="D3895" s="27" t="s">
        <v>4295</v>
      </c>
      <c r="E3895" s="24" t="s">
        <v>71</v>
      </c>
      <c r="F3895" s="25" t="s">
        <v>1427</v>
      </c>
      <c r="G3895" s="22" t="s">
        <v>72</v>
      </c>
      <c r="H3895" s="26">
        <v>922445</v>
      </c>
      <c r="I3895" s="28"/>
      <c r="J3895" s="26">
        <v>73796</v>
      </c>
      <c r="K3895" s="26">
        <v>996241</v>
      </c>
      <c r="L3895" s="22" t="s">
        <v>1336</v>
      </c>
      <c r="M3895" s="22"/>
      <c r="N3895">
        <f t="shared" si="284"/>
        <v>19188</v>
      </c>
      <c r="O3895">
        <f>+VLOOKUP(N3895,'Thanh toán '!O$8:P$8099,2,0)</f>
        <v>996241</v>
      </c>
      <c r="P3895">
        <f t="shared" si="285"/>
        <v>996241</v>
      </c>
      <c r="Q3895" s="30">
        <f t="shared" si="286"/>
        <v>0</v>
      </c>
    </row>
    <row r="3896" spans="1:17" ht="26.3" hidden="1" x14ac:dyDescent="0.3">
      <c r="A3896" s="21">
        <v>27724</v>
      </c>
      <c r="B3896" s="22" t="s">
        <v>4320</v>
      </c>
      <c r="C3896" s="22" t="s">
        <v>1333</v>
      </c>
      <c r="D3896" s="27" t="s">
        <v>4295</v>
      </c>
      <c r="E3896" s="24" t="s">
        <v>271</v>
      </c>
      <c r="F3896" s="25" t="s">
        <v>1425</v>
      </c>
      <c r="G3896" s="22" t="s">
        <v>272</v>
      </c>
      <c r="H3896" s="26">
        <v>3252815</v>
      </c>
      <c r="I3896" s="28"/>
      <c r="J3896" s="26">
        <v>260225</v>
      </c>
      <c r="K3896" s="26">
        <v>3513040</v>
      </c>
      <c r="L3896" s="22" t="s">
        <v>1336</v>
      </c>
      <c r="M3896" s="22"/>
      <c r="N3896">
        <f t="shared" si="284"/>
        <v>19189</v>
      </c>
      <c r="O3896">
        <f>+VLOOKUP(N3896,'Thanh toán '!O$8:P$8099,2,0)</f>
        <v>3513040</v>
      </c>
      <c r="P3896">
        <f t="shared" si="285"/>
        <v>3513040</v>
      </c>
      <c r="Q3896" s="30">
        <f t="shared" si="286"/>
        <v>0</v>
      </c>
    </row>
    <row r="3897" spans="1:17" ht="26.3" hidden="1" x14ac:dyDescent="0.3">
      <c r="A3897" s="21">
        <v>27725</v>
      </c>
      <c r="B3897" s="22" t="s">
        <v>4321</v>
      </c>
      <c r="C3897" s="22" t="s">
        <v>1333</v>
      </c>
      <c r="D3897" s="27" t="s">
        <v>4295</v>
      </c>
      <c r="E3897" s="24" t="s">
        <v>71</v>
      </c>
      <c r="F3897" s="25" t="s">
        <v>1427</v>
      </c>
      <c r="G3897" s="22" t="s">
        <v>72</v>
      </c>
      <c r="H3897" s="26">
        <v>1036200</v>
      </c>
      <c r="I3897" s="28"/>
      <c r="J3897" s="26">
        <v>82896</v>
      </c>
      <c r="K3897" s="26">
        <v>1119096</v>
      </c>
      <c r="L3897" s="22" t="s">
        <v>1336</v>
      </c>
      <c r="M3897" s="22"/>
      <c r="N3897">
        <f t="shared" si="284"/>
        <v>19190</v>
      </c>
      <c r="O3897">
        <f>+VLOOKUP(N3897,'Thanh toán '!O$8:P$8099,2,0)</f>
        <v>1119096</v>
      </c>
      <c r="P3897">
        <f t="shared" si="285"/>
        <v>1119096</v>
      </c>
      <c r="Q3897" s="30">
        <f t="shared" si="286"/>
        <v>0</v>
      </c>
    </row>
    <row r="3898" spans="1:17" ht="26.3" hidden="1" x14ac:dyDescent="0.3">
      <c r="A3898" s="21">
        <v>27726</v>
      </c>
      <c r="B3898" s="22" t="s">
        <v>4322</v>
      </c>
      <c r="C3898" s="22" t="s">
        <v>1333</v>
      </c>
      <c r="D3898" s="27" t="s">
        <v>4295</v>
      </c>
      <c r="E3898" s="24" t="s">
        <v>71</v>
      </c>
      <c r="F3898" s="25" t="s">
        <v>1427</v>
      </c>
      <c r="G3898" s="22" t="s">
        <v>72</v>
      </c>
      <c r="H3898" s="26">
        <v>922445</v>
      </c>
      <c r="I3898" s="28"/>
      <c r="J3898" s="26">
        <v>73796</v>
      </c>
      <c r="K3898" s="26">
        <v>996241</v>
      </c>
      <c r="L3898" s="22" t="s">
        <v>1336</v>
      </c>
      <c r="M3898" s="22"/>
      <c r="N3898">
        <f t="shared" si="284"/>
        <v>19191</v>
      </c>
      <c r="O3898">
        <f>+VLOOKUP(N3898,'Thanh toán '!O$8:P$8099,2,0)</f>
        <v>996241</v>
      </c>
      <c r="P3898">
        <f t="shared" si="285"/>
        <v>996241</v>
      </c>
      <c r="Q3898" s="30">
        <f t="shared" si="286"/>
        <v>0</v>
      </c>
    </row>
    <row r="3899" spans="1:17" hidden="1" x14ac:dyDescent="0.3">
      <c r="A3899" s="21">
        <v>27794</v>
      </c>
      <c r="B3899" s="22" t="s">
        <v>4323</v>
      </c>
      <c r="C3899" s="22" t="s">
        <v>1333</v>
      </c>
      <c r="D3899" s="27" t="s">
        <v>4324</v>
      </c>
      <c r="E3899" s="24" t="s">
        <v>38</v>
      </c>
      <c r="F3899" s="25" t="s">
        <v>1348</v>
      </c>
      <c r="G3899" s="22" t="s">
        <v>39</v>
      </c>
      <c r="H3899" s="26">
        <v>1173355</v>
      </c>
      <c r="I3899" s="28"/>
      <c r="J3899" s="26">
        <v>93868</v>
      </c>
      <c r="K3899" s="26">
        <v>1267223</v>
      </c>
      <c r="L3899" s="22" t="s">
        <v>1336</v>
      </c>
      <c r="M3899" s="22"/>
      <c r="N3899">
        <f t="shared" si="284"/>
        <v>19259</v>
      </c>
      <c r="O3899">
        <f>+VLOOKUP(N3899,'Thanh toán '!O$8:P$8099,2,0)</f>
        <v>1267223</v>
      </c>
      <c r="P3899">
        <f t="shared" si="285"/>
        <v>1267223</v>
      </c>
      <c r="Q3899" s="30">
        <f t="shared" si="286"/>
        <v>0</v>
      </c>
    </row>
    <row r="3900" spans="1:17" hidden="1" x14ac:dyDescent="0.3">
      <c r="A3900" s="21">
        <v>27795</v>
      </c>
      <c r="B3900" s="22" t="s">
        <v>4325</v>
      </c>
      <c r="C3900" s="22" t="s">
        <v>1333</v>
      </c>
      <c r="D3900" s="27" t="s">
        <v>4324</v>
      </c>
      <c r="E3900" s="24" t="s">
        <v>84</v>
      </c>
      <c r="F3900" s="25" t="s">
        <v>1585</v>
      </c>
      <c r="G3900" s="22" t="s">
        <v>85</v>
      </c>
      <c r="H3900" s="26">
        <v>3919230</v>
      </c>
      <c r="I3900" s="28"/>
      <c r="J3900" s="26">
        <v>313538</v>
      </c>
      <c r="K3900" s="26">
        <v>4232768</v>
      </c>
      <c r="L3900" s="22" t="s">
        <v>1336</v>
      </c>
      <c r="M3900" s="22"/>
      <c r="N3900">
        <f t="shared" si="284"/>
        <v>19260</v>
      </c>
      <c r="O3900">
        <f>+VLOOKUP(N3900,'Thanh toán '!O$8:P$8099,2,0)</f>
        <v>4232768</v>
      </c>
      <c r="P3900">
        <f t="shared" si="285"/>
        <v>4232768</v>
      </c>
      <c r="Q3900" s="30">
        <f t="shared" si="286"/>
        <v>0</v>
      </c>
    </row>
    <row r="3901" spans="1:17" hidden="1" x14ac:dyDescent="0.3">
      <c r="A3901" s="21">
        <v>27797</v>
      </c>
      <c r="B3901" s="22" t="s">
        <v>4326</v>
      </c>
      <c r="C3901" s="22" t="s">
        <v>1333</v>
      </c>
      <c r="D3901" s="27" t="s">
        <v>4324</v>
      </c>
      <c r="E3901" s="24" t="s">
        <v>38</v>
      </c>
      <c r="F3901" s="25" t="s">
        <v>1348</v>
      </c>
      <c r="G3901" s="22" t="s">
        <v>39</v>
      </c>
      <c r="H3901" s="26">
        <v>2203735</v>
      </c>
      <c r="I3901" s="28"/>
      <c r="J3901" s="26">
        <v>176299</v>
      </c>
      <c r="K3901" s="26">
        <v>2380034</v>
      </c>
      <c r="L3901" s="22" t="s">
        <v>1336</v>
      </c>
      <c r="M3901" s="22"/>
      <c r="N3901">
        <f t="shared" si="284"/>
        <v>19262</v>
      </c>
      <c r="O3901">
        <f>+VLOOKUP(N3901,'Thanh toán '!O$8:P$8099,2,0)</f>
        <v>2380034</v>
      </c>
      <c r="P3901">
        <f t="shared" si="285"/>
        <v>2380034</v>
      </c>
      <c r="Q3901" s="30">
        <f t="shared" si="286"/>
        <v>0</v>
      </c>
    </row>
    <row r="3902" spans="1:17" hidden="1" x14ac:dyDescent="0.3">
      <c r="A3902" s="21">
        <v>27798</v>
      </c>
      <c r="B3902" s="22" t="s">
        <v>4327</v>
      </c>
      <c r="C3902" s="22" t="s">
        <v>1333</v>
      </c>
      <c r="D3902" s="27" t="s">
        <v>4324</v>
      </c>
      <c r="E3902" s="24" t="s">
        <v>38</v>
      </c>
      <c r="F3902" s="25" t="s">
        <v>1348</v>
      </c>
      <c r="G3902" s="22" t="s">
        <v>39</v>
      </c>
      <c r="H3902" s="26">
        <v>693290</v>
      </c>
      <c r="I3902" s="28"/>
      <c r="J3902" s="26">
        <v>55463</v>
      </c>
      <c r="K3902" s="26">
        <v>748753</v>
      </c>
      <c r="L3902" s="22" t="s">
        <v>1336</v>
      </c>
      <c r="M3902" s="22"/>
      <c r="N3902">
        <f t="shared" si="284"/>
        <v>19263</v>
      </c>
      <c r="O3902">
        <f>+VLOOKUP(N3902,'Thanh toán '!O$8:P$8099,2,0)</f>
        <v>748753</v>
      </c>
      <c r="P3902">
        <f t="shared" si="285"/>
        <v>748753</v>
      </c>
      <c r="Q3902" s="30">
        <f t="shared" si="286"/>
        <v>0</v>
      </c>
    </row>
    <row r="3903" spans="1:17" ht="26.3" hidden="1" x14ac:dyDescent="0.3">
      <c r="A3903" s="21">
        <v>27861</v>
      </c>
      <c r="B3903" s="22" t="s">
        <v>4328</v>
      </c>
      <c r="C3903" s="22" t="s">
        <v>1333</v>
      </c>
      <c r="D3903" s="27" t="s">
        <v>4324</v>
      </c>
      <c r="E3903" s="24" t="s">
        <v>218</v>
      </c>
      <c r="F3903" s="25" t="s">
        <v>1667</v>
      </c>
      <c r="G3903" s="22" t="s">
        <v>219</v>
      </c>
      <c r="H3903" s="26">
        <v>820905</v>
      </c>
      <c r="I3903" s="28"/>
      <c r="J3903" s="26">
        <v>65672</v>
      </c>
      <c r="K3903" s="26">
        <v>886577</v>
      </c>
      <c r="L3903" s="22" t="s">
        <v>1336</v>
      </c>
      <c r="M3903" s="22"/>
      <c r="N3903">
        <f t="shared" si="284"/>
        <v>19326</v>
      </c>
      <c r="O3903">
        <f>+VLOOKUP(N3903,'Thanh toán '!O$8:P$8099,2,0)</f>
        <v>886577</v>
      </c>
      <c r="P3903">
        <f t="shared" si="285"/>
        <v>886577</v>
      </c>
      <c r="Q3903" s="30">
        <f t="shared" si="286"/>
        <v>0</v>
      </c>
    </row>
    <row r="3904" spans="1:17" hidden="1" x14ac:dyDescent="0.3">
      <c r="A3904" s="21">
        <v>27864</v>
      </c>
      <c r="B3904" s="22" t="s">
        <v>4329</v>
      </c>
      <c r="C3904" s="22" t="s">
        <v>1333</v>
      </c>
      <c r="D3904" s="27" t="s">
        <v>4324</v>
      </c>
      <c r="E3904" s="24" t="s">
        <v>29</v>
      </c>
      <c r="F3904" s="25" t="s">
        <v>1357</v>
      </c>
      <c r="G3904" s="22" t="s">
        <v>30</v>
      </c>
      <c r="H3904" s="26">
        <v>2668395</v>
      </c>
      <c r="I3904" s="28"/>
      <c r="J3904" s="26">
        <v>213472</v>
      </c>
      <c r="K3904" s="26">
        <v>2881867</v>
      </c>
      <c r="L3904" s="22" t="s">
        <v>1336</v>
      </c>
      <c r="M3904" s="22"/>
      <c r="N3904">
        <f t="shared" si="284"/>
        <v>19331</v>
      </c>
      <c r="O3904">
        <f>+VLOOKUP(N3904,'Thanh toán '!O$8:P$8099,2,0)</f>
        <v>2881867</v>
      </c>
      <c r="P3904">
        <f t="shared" si="285"/>
        <v>2881867</v>
      </c>
      <c r="Q3904" s="30">
        <f t="shared" si="286"/>
        <v>0</v>
      </c>
    </row>
    <row r="3905" spans="1:17" hidden="1" x14ac:dyDescent="0.3">
      <c r="A3905" s="21">
        <v>27865</v>
      </c>
      <c r="B3905" s="22" t="s">
        <v>4330</v>
      </c>
      <c r="C3905" s="22" t="s">
        <v>1333</v>
      </c>
      <c r="D3905" s="27" t="s">
        <v>4324</v>
      </c>
      <c r="E3905" s="24" t="s">
        <v>38</v>
      </c>
      <c r="F3905" s="25" t="s">
        <v>1348</v>
      </c>
      <c r="G3905" s="22" t="s">
        <v>39</v>
      </c>
      <c r="H3905" s="26">
        <v>433538</v>
      </c>
      <c r="I3905" s="28"/>
      <c r="J3905" s="26">
        <v>34683</v>
      </c>
      <c r="K3905" s="26">
        <v>468221</v>
      </c>
      <c r="L3905" s="22" t="s">
        <v>1336</v>
      </c>
      <c r="M3905" s="22"/>
      <c r="N3905">
        <f t="shared" si="284"/>
        <v>19332</v>
      </c>
      <c r="O3905">
        <f>+VLOOKUP(N3905,'Thanh toán '!O$8:P$8099,2,0)</f>
        <v>468221</v>
      </c>
      <c r="P3905">
        <f t="shared" si="285"/>
        <v>468221</v>
      </c>
      <c r="Q3905" s="30">
        <f t="shared" si="286"/>
        <v>0</v>
      </c>
    </row>
    <row r="3906" spans="1:17" hidden="1" x14ac:dyDescent="0.3">
      <c r="A3906" s="21">
        <v>27916</v>
      </c>
      <c r="B3906" s="22" t="s">
        <v>4331</v>
      </c>
      <c r="C3906" s="22" t="s">
        <v>1333</v>
      </c>
      <c r="D3906" s="27" t="s">
        <v>4324</v>
      </c>
      <c r="E3906" s="24" t="s">
        <v>861</v>
      </c>
      <c r="F3906" s="25" t="s">
        <v>1359</v>
      </c>
      <c r="G3906" s="22" t="s">
        <v>862</v>
      </c>
      <c r="H3906" s="26">
        <v>917924</v>
      </c>
      <c r="I3906" s="28"/>
      <c r="J3906" s="26">
        <v>73434</v>
      </c>
      <c r="K3906" s="26">
        <v>991358</v>
      </c>
      <c r="L3906" s="22" t="s">
        <v>1336</v>
      </c>
      <c r="M3906" s="22"/>
      <c r="N3906">
        <f t="shared" si="284"/>
        <v>19383</v>
      </c>
      <c r="O3906">
        <f>+VLOOKUP(N3906,'Thanh toán '!O$8:P$8099,2,0)</f>
        <v>991358</v>
      </c>
      <c r="P3906">
        <f t="shared" si="285"/>
        <v>991358</v>
      </c>
      <c r="Q3906" s="30">
        <f t="shared" si="286"/>
        <v>0</v>
      </c>
    </row>
    <row r="3907" spans="1:17" hidden="1" x14ac:dyDescent="0.3">
      <c r="A3907" s="21">
        <v>27917</v>
      </c>
      <c r="B3907" s="22" t="s">
        <v>4332</v>
      </c>
      <c r="C3907" s="22" t="s">
        <v>1333</v>
      </c>
      <c r="D3907" s="27" t="s">
        <v>4324</v>
      </c>
      <c r="E3907" s="24" t="s">
        <v>38</v>
      </c>
      <c r="F3907" s="25" t="s">
        <v>1348</v>
      </c>
      <c r="G3907" s="22" t="s">
        <v>39</v>
      </c>
      <c r="H3907" s="26">
        <v>367155</v>
      </c>
      <c r="I3907" s="28"/>
      <c r="J3907" s="26">
        <v>29372</v>
      </c>
      <c r="K3907" s="26">
        <v>396527</v>
      </c>
      <c r="L3907" s="22" t="s">
        <v>1336</v>
      </c>
      <c r="M3907" s="22"/>
      <c r="N3907">
        <f t="shared" si="284"/>
        <v>19384</v>
      </c>
      <c r="O3907">
        <f>+VLOOKUP(N3907,'Thanh toán '!O$8:P$8099,2,0)</f>
        <v>396527</v>
      </c>
      <c r="P3907">
        <f t="shared" si="285"/>
        <v>396527</v>
      </c>
      <c r="Q3907" s="30">
        <f t="shared" si="286"/>
        <v>0</v>
      </c>
    </row>
    <row r="3908" spans="1:17" hidden="1" x14ac:dyDescent="0.3">
      <c r="A3908" s="21">
        <v>27918</v>
      </c>
      <c r="B3908" s="22" t="s">
        <v>4333</v>
      </c>
      <c r="C3908" s="22" t="s">
        <v>1333</v>
      </c>
      <c r="D3908" s="27" t="s">
        <v>4324</v>
      </c>
      <c r="E3908" s="24" t="s">
        <v>845</v>
      </c>
      <c r="F3908" s="25" t="s">
        <v>1359</v>
      </c>
      <c r="G3908" s="22" t="s">
        <v>79</v>
      </c>
      <c r="H3908" s="26">
        <v>922445</v>
      </c>
      <c r="I3908" s="28"/>
      <c r="J3908" s="26">
        <v>73796</v>
      </c>
      <c r="K3908" s="26">
        <v>996241</v>
      </c>
      <c r="L3908" s="22" t="s">
        <v>1336</v>
      </c>
      <c r="M3908" s="22"/>
      <c r="N3908">
        <f t="shared" si="284"/>
        <v>19385</v>
      </c>
      <c r="O3908">
        <f>+VLOOKUP(N3908,'Thanh toán '!O$8:P$8099,2,0)</f>
        <v>996241</v>
      </c>
      <c r="P3908">
        <f t="shared" si="285"/>
        <v>996241</v>
      </c>
      <c r="Q3908" s="30">
        <f t="shared" si="286"/>
        <v>0</v>
      </c>
    </row>
    <row r="3909" spans="1:17" hidden="1" x14ac:dyDescent="0.3">
      <c r="A3909" s="21">
        <v>27919</v>
      </c>
      <c r="B3909" s="22" t="s">
        <v>4334</v>
      </c>
      <c r="C3909" s="22" t="s">
        <v>1333</v>
      </c>
      <c r="D3909" s="27" t="s">
        <v>4324</v>
      </c>
      <c r="E3909" s="24" t="s">
        <v>3868</v>
      </c>
      <c r="F3909" s="25" t="s">
        <v>3869</v>
      </c>
      <c r="G3909" s="22" t="s">
        <v>373</v>
      </c>
      <c r="H3909" s="26">
        <v>2440220</v>
      </c>
      <c r="I3909" s="28"/>
      <c r="J3909" s="26">
        <v>195218</v>
      </c>
      <c r="K3909" s="26">
        <v>2635438</v>
      </c>
      <c r="L3909" s="22" t="s">
        <v>1336</v>
      </c>
      <c r="M3909" s="22"/>
      <c r="N3909">
        <f t="shared" si="284"/>
        <v>19386</v>
      </c>
      <c r="O3909">
        <f>+VLOOKUP(N3909,'Thanh toán '!O$8:P$8099,2,0)</f>
        <v>2635438</v>
      </c>
      <c r="P3909">
        <f t="shared" si="285"/>
        <v>2635438</v>
      </c>
      <c r="Q3909" s="30">
        <f t="shared" si="286"/>
        <v>0</v>
      </c>
    </row>
    <row r="3910" spans="1:17" hidden="1" x14ac:dyDescent="0.3">
      <c r="A3910" s="21">
        <v>27949</v>
      </c>
      <c r="B3910" s="22" t="s">
        <v>4335</v>
      </c>
      <c r="C3910" s="22" t="s">
        <v>1333</v>
      </c>
      <c r="D3910" s="27" t="s">
        <v>4324</v>
      </c>
      <c r="E3910" s="24" t="s">
        <v>38</v>
      </c>
      <c r="F3910" s="25" t="s">
        <v>1348</v>
      </c>
      <c r="G3910" s="22" t="s">
        <v>39</v>
      </c>
      <c r="H3910" s="26">
        <v>555290</v>
      </c>
      <c r="I3910" s="28"/>
      <c r="J3910" s="26">
        <v>44423</v>
      </c>
      <c r="K3910" s="26">
        <v>599713</v>
      </c>
      <c r="L3910" s="22" t="s">
        <v>1336</v>
      </c>
      <c r="M3910" s="22"/>
      <c r="N3910">
        <f t="shared" ref="N3910:N3973" si="287">+B3910*1</f>
        <v>19416</v>
      </c>
      <c r="O3910">
        <f>+VLOOKUP(N3910,'Thanh toán '!O$8:P$8099,2,0)</f>
        <v>599713</v>
      </c>
      <c r="P3910">
        <f t="shared" ref="P3910:P3973" si="288">+O3910</f>
        <v>599713</v>
      </c>
      <c r="Q3910" s="30">
        <f t="shared" si="286"/>
        <v>0</v>
      </c>
    </row>
    <row r="3911" spans="1:17" hidden="1" x14ac:dyDescent="0.3">
      <c r="A3911" s="21">
        <v>27952</v>
      </c>
      <c r="B3911" s="22" t="s">
        <v>4336</v>
      </c>
      <c r="C3911" s="22" t="s">
        <v>1333</v>
      </c>
      <c r="D3911" s="27" t="s">
        <v>4324</v>
      </c>
      <c r="E3911" s="24" t="s">
        <v>845</v>
      </c>
      <c r="F3911" s="25" t="s">
        <v>1359</v>
      </c>
      <c r="G3911" s="22" t="s">
        <v>79</v>
      </c>
      <c r="H3911" s="26">
        <v>555290</v>
      </c>
      <c r="I3911" s="28"/>
      <c r="J3911" s="26">
        <v>44423</v>
      </c>
      <c r="K3911" s="26">
        <v>599713</v>
      </c>
      <c r="L3911" s="22" t="s">
        <v>1336</v>
      </c>
      <c r="M3911" s="22"/>
      <c r="N3911">
        <f t="shared" si="287"/>
        <v>19419</v>
      </c>
      <c r="O3911">
        <f>+VLOOKUP(N3911,'Thanh toán '!O$8:P$8099,2,0)</f>
        <v>599713</v>
      </c>
      <c r="P3911">
        <f t="shared" si="288"/>
        <v>599713</v>
      </c>
      <c r="Q3911" s="30">
        <f t="shared" si="286"/>
        <v>0</v>
      </c>
    </row>
    <row r="3912" spans="1:17" hidden="1" x14ac:dyDescent="0.3">
      <c r="A3912" s="21">
        <v>27958</v>
      </c>
      <c r="B3912" s="22" t="s">
        <v>4337</v>
      </c>
      <c r="C3912" s="22" t="s">
        <v>1333</v>
      </c>
      <c r="D3912" s="27" t="s">
        <v>4324</v>
      </c>
      <c r="E3912" s="24" t="s">
        <v>38</v>
      </c>
      <c r="F3912" s="25" t="s">
        <v>1348</v>
      </c>
      <c r="G3912" s="22" t="s">
        <v>39</v>
      </c>
      <c r="H3912" s="26">
        <v>419160</v>
      </c>
      <c r="I3912" s="28"/>
      <c r="J3912" s="26">
        <v>33533</v>
      </c>
      <c r="K3912" s="26">
        <v>452693</v>
      </c>
      <c r="L3912" s="22" t="s">
        <v>1336</v>
      </c>
      <c r="M3912" s="22"/>
      <c r="N3912">
        <f t="shared" si="287"/>
        <v>19425</v>
      </c>
      <c r="O3912">
        <f>+VLOOKUP(N3912,'Thanh toán '!O$8:P$8099,2,0)</f>
        <v>452693</v>
      </c>
      <c r="P3912">
        <f t="shared" si="288"/>
        <v>452693</v>
      </c>
      <c r="Q3912" s="30">
        <f t="shared" si="286"/>
        <v>0</v>
      </c>
    </row>
    <row r="3913" spans="1:17" hidden="1" x14ac:dyDescent="0.3">
      <c r="A3913" s="21">
        <v>27959</v>
      </c>
      <c r="B3913" s="22" t="s">
        <v>4338</v>
      </c>
      <c r="C3913" s="22" t="s">
        <v>1333</v>
      </c>
      <c r="D3913" s="27" t="s">
        <v>4324</v>
      </c>
      <c r="E3913" s="24" t="s">
        <v>38</v>
      </c>
      <c r="F3913" s="25" t="s">
        <v>1348</v>
      </c>
      <c r="G3913" s="22" t="s">
        <v>39</v>
      </c>
      <c r="H3913" s="26">
        <v>473026</v>
      </c>
      <c r="I3913" s="28"/>
      <c r="J3913" s="26">
        <v>37842</v>
      </c>
      <c r="K3913" s="26">
        <v>510868</v>
      </c>
      <c r="L3913" s="22" t="s">
        <v>1336</v>
      </c>
      <c r="M3913" s="22"/>
      <c r="N3913">
        <f t="shared" si="287"/>
        <v>19426</v>
      </c>
      <c r="O3913">
        <f>+VLOOKUP(N3913,'Thanh toán '!O$8:P$8099,2,0)</f>
        <v>510868</v>
      </c>
      <c r="P3913">
        <f t="shared" si="288"/>
        <v>510868</v>
      </c>
      <c r="Q3913" s="30">
        <f t="shared" si="286"/>
        <v>0</v>
      </c>
    </row>
    <row r="3914" spans="1:17" hidden="1" x14ac:dyDescent="0.3">
      <c r="A3914" s="21">
        <v>27964</v>
      </c>
      <c r="B3914" s="22" t="s">
        <v>4339</v>
      </c>
      <c r="C3914" s="22" t="s">
        <v>1333</v>
      </c>
      <c r="D3914" s="27" t="s">
        <v>4324</v>
      </c>
      <c r="E3914" s="24" t="s">
        <v>38</v>
      </c>
      <c r="F3914" s="25" t="s">
        <v>1348</v>
      </c>
      <c r="G3914" s="22" t="s">
        <v>39</v>
      </c>
      <c r="H3914" s="26">
        <v>2889560</v>
      </c>
      <c r="I3914" s="28"/>
      <c r="J3914" s="26">
        <v>231165</v>
      </c>
      <c r="K3914" s="26">
        <v>3120725</v>
      </c>
      <c r="L3914" s="22" t="s">
        <v>1336</v>
      </c>
      <c r="M3914" s="22"/>
      <c r="N3914">
        <f t="shared" si="287"/>
        <v>19431</v>
      </c>
      <c r="O3914">
        <f>+VLOOKUP(N3914,'Thanh toán '!O$8:P$8099,2,0)</f>
        <v>3120725</v>
      </c>
      <c r="P3914">
        <f t="shared" si="288"/>
        <v>3120725</v>
      </c>
      <c r="Q3914" s="30">
        <f t="shared" si="286"/>
        <v>0</v>
      </c>
    </row>
    <row r="3915" spans="1:17" hidden="1" x14ac:dyDescent="0.3">
      <c r="A3915" s="21">
        <v>28055</v>
      </c>
      <c r="B3915" s="22" t="s">
        <v>4340</v>
      </c>
      <c r="C3915" s="22" t="s">
        <v>1333</v>
      </c>
      <c r="D3915" s="27" t="s">
        <v>4324</v>
      </c>
      <c r="E3915" s="24" t="s">
        <v>324</v>
      </c>
      <c r="F3915" s="25" t="s">
        <v>1664</v>
      </c>
      <c r="G3915" s="22" t="s">
        <v>325</v>
      </c>
      <c r="H3915" s="26">
        <v>2426790</v>
      </c>
      <c r="I3915" s="28"/>
      <c r="J3915" s="26">
        <v>194143</v>
      </c>
      <c r="K3915" s="26">
        <v>2620933</v>
      </c>
      <c r="L3915" s="22" t="s">
        <v>1336</v>
      </c>
      <c r="M3915" s="22"/>
      <c r="N3915">
        <f t="shared" si="287"/>
        <v>19522</v>
      </c>
      <c r="O3915">
        <f>+VLOOKUP(N3915,'Thanh toán '!O$8:P$8099,2,0)</f>
        <v>2620933</v>
      </c>
      <c r="P3915">
        <f t="shared" si="288"/>
        <v>2620933</v>
      </c>
      <c r="Q3915" s="30">
        <f t="shared" si="286"/>
        <v>0</v>
      </c>
    </row>
    <row r="3916" spans="1:17" hidden="1" x14ac:dyDescent="0.3">
      <c r="A3916" s="21">
        <v>28056</v>
      </c>
      <c r="B3916" s="22" t="s">
        <v>4341</v>
      </c>
      <c r="C3916" s="22" t="s">
        <v>1333</v>
      </c>
      <c r="D3916" s="27" t="s">
        <v>4324</v>
      </c>
      <c r="E3916" s="24" t="s">
        <v>111</v>
      </c>
      <c r="F3916" s="25" t="s">
        <v>1463</v>
      </c>
      <c r="G3916" s="22" t="s">
        <v>112</v>
      </c>
      <c r="H3916" s="26">
        <v>6429140</v>
      </c>
      <c r="I3916" s="28"/>
      <c r="J3916" s="26">
        <v>514331</v>
      </c>
      <c r="K3916" s="26">
        <v>6943471</v>
      </c>
      <c r="L3916" s="22" t="s">
        <v>1336</v>
      </c>
      <c r="M3916" s="22"/>
      <c r="N3916">
        <f t="shared" si="287"/>
        <v>19523</v>
      </c>
      <c r="O3916">
        <f>+VLOOKUP(N3916,'Thanh toán '!O$8:P$8099,2,0)</f>
        <v>6943471</v>
      </c>
      <c r="P3916">
        <f t="shared" si="288"/>
        <v>6943471</v>
      </c>
      <c r="Q3916" s="30">
        <f t="shared" si="286"/>
        <v>0</v>
      </c>
    </row>
    <row r="3917" spans="1:17" hidden="1" x14ac:dyDescent="0.3">
      <c r="A3917" s="21">
        <v>28057</v>
      </c>
      <c r="B3917" s="22" t="s">
        <v>4342</v>
      </c>
      <c r="C3917" s="22" t="s">
        <v>1333</v>
      </c>
      <c r="D3917" s="27" t="s">
        <v>4324</v>
      </c>
      <c r="E3917" s="24" t="s">
        <v>480</v>
      </c>
      <c r="F3917" s="25" t="s">
        <v>1455</v>
      </c>
      <c r="G3917" s="22" t="s">
        <v>481</v>
      </c>
      <c r="H3917" s="26">
        <v>734310</v>
      </c>
      <c r="I3917" s="28"/>
      <c r="J3917" s="26">
        <v>58745</v>
      </c>
      <c r="K3917" s="26">
        <v>793055</v>
      </c>
      <c r="L3917" s="22" t="s">
        <v>1336</v>
      </c>
      <c r="M3917" s="22"/>
      <c r="N3917">
        <f t="shared" si="287"/>
        <v>19524</v>
      </c>
      <c r="O3917">
        <f>+VLOOKUP(N3917,'Thanh toán '!O$8:P$8099,2,0)</f>
        <v>793055</v>
      </c>
      <c r="P3917">
        <f t="shared" si="288"/>
        <v>793055</v>
      </c>
      <c r="Q3917" s="30">
        <f t="shared" si="286"/>
        <v>0</v>
      </c>
    </row>
    <row r="3918" spans="1:17" hidden="1" x14ac:dyDescent="0.3">
      <c r="A3918" s="21">
        <v>28058</v>
      </c>
      <c r="B3918" s="22" t="s">
        <v>4343</v>
      </c>
      <c r="C3918" s="22" t="s">
        <v>1333</v>
      </c>
      <c r="D3918" s="27" t="s">
        <v>4324</v>
      </c>
      <c r="E3918" s="24" t="s">
        <v>108</v>
      </c>
      <c r="F3918" s="25" t="s">
        <v>1459</v>
      </c>
      <c r="G3918" s="22" t="s">
        <v>109</v>
      </c>
      <c r="H3918" s="26">
        <v>2902000</v>
      </c>
      <c r="I3918" s="28"/>
      <c r="J3918" s="26">
        <v>232160</v>
      </c>
      <c r="K3918" s="26">
        <v>3134160</v>
      </c>
      <c r="L3918" s="22" t="s">
        <v>1336</v>
      </c>
      <c r="M3918" s="22"/>
      <c r="N3918">
        <f t="shared" si="287"/>
        <v>19525</v>
      </c>
      <c r="O3918">
        <f>+VLOOKUP(N3918,'Thanh toán '!O$8:P$8099,2,0)</f>
        <v>3134160</v>
      </c>
      <c r="P3918">
        <f t="shared" si="288"/>
        <v>3134160</v>
      </c>
      <c r="Q3918" s="30">
        <f t="shared" si="286"/>
        <v>0</v>
      </c>
    </row>
    <row r="3919" spans="1:17" ht="26.3" hidden="1" x14ac:dyDescent="0.3">
      <c r="A3919" s="21">
        <v>28059</v>
      </c>
      <c r="B3919" s="22" t="s">
        <v>4344</v>
      </c>
      <c r="C3919" s="22" t="s">
        <v>1333</v>
      </c>
      <c r="D3919" s="27" t="s">
        <v>4324</v>
      </c>
      <c r="E3919" s="24" t="s">
        <v>1451</v>
      </c>
      <c r="F3919" s="25" t="s">
        <v>1452</v>
      </c>
      <c r="G3919" s="22" t="s">
        <v>1453</v>
      </c>
      <c r="H3919" s="26">
        <v>3115630</v>
      </c>
      <c r="I3919" s="28"/>
      <c r="J3919" s="26">
        <v>249250</v>
      </c>
      <c r="K3919" s="26">
        <v>3364880</v>
      </c>
      <c r="L3919" s="22" t="s">
        <v>1336</v>
      </c>
      <c r="M3919" s="22"/>
      <c r="N3919">
        <f t="shared" si="287"/>
        <v>19526</v>
      </c>
      <c r="O3919">
        <f>+VLOOKUP(N3919,'Thanh toán '!O$8:P$8099,2,0)</f>
        <v>3364880</v>
      </c>
      <c r="P3919">
        <f t="shared" si="288"/>
        <v>3364880</v>
      </c>
      <c r="Q3919" s="30">
        <f t="shared" si="286"/>
        <v>0</v>
      </c>
    </row>
    <row r="3920" spans="1:17" hidden="1" x14ac:dyDescent="0.3">
      <c r="A3920" s="21">
        <v>28060</v>
      </c>
      <c r="B3920" s="22" t="s">
        <v>4345</v>
      </c>
      <c r="C3920" s="22" t="s">
        <v>1333</v>
      </c>
      <c r="D3920" s="27" t="s">
        <v>4324</v>
      </c>
      <c r="E3920" s="24" t="s">
        <v>2866</v>
      </c>
      <c r="F3920" s="25" t="s">
        <v>2867</v>
      </c>
      <c r="G3920" s="22" t="s">
        <v>2868</v>
      </c>
      <c r="H3920" s="26">
        <v>1477735</v>
      </c>
      <c r="I3920" s="28"/>
      <c r="J3920" s="26">
        <v>118219</v>
      </c>
      <c r="K3920" s="26">
        <v>1595954</v>
      </c>
      <c r="L3920" s="22" t="s">
        <v>1336</v>
      </c>
      <c r="M3920" s="22"/>
      <c r="N3920">
        <f t="shared" si="287"/>
        <v>19527</v>
      </c>
      <c r="O3920">
        <f>+VLOOKUP(N3920,'Thanh toán '!O$8:P$8099,2,0)</f>
        <v>1595954</v>
      </c>
      <c r="P3920">
        <f t="shared" si="288"/>
        <v>1595954</v>
      </c>
      <c r="Q3920" s="30">
        <f t="shared" si="286"/>
        <v>0</v>
      </c>
    </row>
    <row r="3921" spans="1:17" ht="26.3" hidden="1" x14ac:dyDescent="0.3">
      <c r="A3921" s="21">
        <v>28061</v>
      </c>
      <c r="B3921" s="22" t="s">
        <v>4346</v>
      </c>
      <c r="C3921" s="22" t="s">
        <v>1333</v>
      </c>
      <c r="D3921" s="27" t="s">
        <v>4324</v>
      </c>
      <c r="E3921" s="24" t="s">
        <v>243</v>
      </c>
      <c r="F3921" s="25" t="s">
        <v>1658</v>
      </c>
      <c r="G3921" s="22" t="s">
        <v>244</v>
      </c>
      <c r="H3921" s="26">
        <v>3590840</v>
      </c>
      <c r="I3921" s="28"/>
      <c r="J3921" s="26">
        <v>287267</v>
      </c>
      <c r="K3921" s="26">
        <v>3878107</v>
      </c>
      <c r="L3921" s="22" t="s">
        <v>1336</v>
      </c>
      <c r="M3921" s="22"/>
      <c r="N3921">
        <f t="shared" si="287"/>
        <v>19528</v>
      </c>
      <c r="O3921">
        <f>+VLOOKUP(N3921,'Thanh toán '!O$8:P$8099,2,0)</f>
        <v>3878107</v>
      </c>
      <c r="P3921">
        <f t="shared" si="288"/>
        <v>3878107</v>
      </c>
      <c r="Q3921" s="30">
        <f t="shared" si="286"/>
        <v>0</v>
      </c>
    </row>
    <row r="3922" spans="1:17" hidden="1" x14ac:dyDescent="0.3">
      <c r="A3922" s="21">
        <v>28062</v>
      </c>
      <c r="B3922" s="22" t="s">
        <v>4347</v>
      </c>
      <c r="C3922" s="22" t="s">
        <v>1333</v>
      </c>
      <c r="D3922" s="27" t="s">
        <v>4324</v>
      </c>
      <c r="E3922" s="24" t="s">
        <v>310</v>
      </c>
      <c r="F3922" s="25" t="s">
        <v>1449</v>
      </c>
      <c r="G3922" s="22" t="s">
        <v>311</v>
      </c>
      <c r="H3922" s="26">
        <v>3035550</v>
      </c>
      <c r="I3922" s="28"/>
      <c r="J3922" s="26">
        <v>242844</v>
      </c>
      <c r="K3922" s="26">
        <v>3278394</v>
      </c>
      <c r="L3922" s="22" t="s">
        <v>1336</v>
      </c>
      <c r="M3922" s="22"/>
      <c r="N3922">
        <f t="shared" si="287"/>
        <v>19529</v>
      </c>
      <c r="O3922">
        <f>+VLOOKUP(N3922,'Thanh toán '!O$8:P$8099,2,0)</f>
        <v>3278394</v>
      </c>
      <c r="P3922">
        <f t="shared" si="288"/>
        <v>3278394</v>
      </c>
      <c r="Q3922" s="30">
        <f t="shared" si="286"/>
        <v>0</v>
      </c>
    </row>
    <row r="3923" spans="1:17" ht="26.3" hidden="1" x14ac:dyDescent="0.3">
      <c r="A3923" s="21">
        <v>28063</v>
      </c>
      <c r="B3923" s="22" t="s">
        <v>4348</v>
      </c>
      <c r="C3923" s="22" t="s">
        <v>1333</v>
      </c>
      <c r="D3923" s="27" t="s">
        <v>4324</v>
      </c>
      <c r="E3923" s="24" t="s">
        <v>105</v>
      </c>
      <c r="F3923" s="25" t="s">
        <v>1457</v>
      </c>
      <c r="G3923" s="22" t="s">
        <v>106</v>
      </c>
      <c r="H3923" s="26">
        <v>2221350</v>
      </c>
      <c r="I3923" s="28"/>
      <c r="J3923" s="26">
        <v>177708</v>
      </c>
      <c r="K3923" s="26">
        <v>2399058</v>
      </c>
      <c r="L3923" s="22" t="s">
        <v>1336</v>
      </c>
      <c r="M3923" s="22"/>
      <c r="N3923">
        <f t="shared" si="287"/>
        <v>19530</v>
      </c>
      <c r="O3923">
        <f>+VLOOKUP(N3923,'Thanh toán '!O$8:P$8099,2,0)</f>
        <v>2399058</v>
      </c>
      <c r="P3923">
        <f t="shared" si="288"/>
        <v>2399058</v>
      </c>
      <c r="Q3923" s="30">
        <f t="shared" si="286"/>
        <v>0</v>
      </c>
    </row>
    <row r="3924" spans="1:17" ht="26.3" hidden="1" x14ac:dyDescent="0.3">
      <c r="A3924" s="21">
        <v>28064</v>
      </c>
      <c r="B3924" s="22" t="s">
        <v>4349</v>
      </c>
      <c r="C3924" s="22" t="s">
        <v>1333</v>
      </c>
      <c r="D3924" s="27" t="s">
        <v>4324</v>
      </c>
      <c r="E3924" s="24" t="s">
        <v>102</v>
      </c>
      <c r="F3924" s="25" t="s">
        <v>1465</v>
      </c>
      <c r="G3924" s="22" t="s">
        <v>103</v>
      </c>
      <c r="H3924" s="26">
        <v>3849940</v>
      </c>
      <c r="I3924" s="28"/>
      <c r="J3924" s="26">
        <v>307995</v>
      </c>
      <c r="K3924" s="26">
        <v>4157935</v>
      </c>
      <c r="L3924" s="22" t="s">
        <v>1336</v>
      </c>
      <c r="M3924" s="22"/>
      <c r="N3924">
        <f t="shared" si="287"/>
        <v>19531</v>
      </c>
      <c r="O3924">
        <f>+VLOOKUP(N3924,'Thanh toán '!O$8:P$8099,2,0)</f>
        <v>4157935</v>
      </c>
      <c r="P3924">
        <f t="shared" si="288"/>
        <v>4157935</v>
      </c>
      <c r="Q3924" s="30">
        <f t="shared" si="286"/>
        <v>0</v>
      </c>
    </row>
    <row r="3925" spans="1:17" ht="26.3" hidden="1" x14ac:dyDescent="0.3">
      <c r="A3925" s="21">
        <v>28065</v>
      </c>
      <c r="B3925" s="22" t="s">
        <v>4350</v>
      </c>
      <c r="C3925" s="22" t="s">
        <v>1333</v>
      </c>
      <c r="D3925" s="27" t="s">
        <v>4324</v>
      </c>
      <c r="E3925" s="24" t="s">
        <v>2842</v>
      </c>
      <c r="F3925" s="25" t="s">
        <v>2843</v>
      </c>
      <c r="G3925" s="22" t="s">
        <v>2844</v>
      </c>
      <c r="H3925" s="26">
        <v>1652440</v>
      </c>
      <c r="I3925" s="28"/>
      <c r="J3925" s="26">
        <v>132195</v>
      </c>
      <c r="K3925" s="26">
        <v>1784635</v>
      </c>
      <c r="L3925" s="22" t="s">
        <v>1336</v>
      </c>
      <c r="M3925" s="22"/>
      <c r="N3925">
        <f t="shared" si="287"/>
        <v>19532</v>
      </c>
      <c r="O3925">
        <f>+VLOOKUP(N3925,'Thanh toán '!O$8:P$8099,2,0)</f>
        <v>1784635</v>
      </c>
      <c r="P3925">
        <f t="shared" si="288"/>
        <v>1784635</v>
      </c>
      <c r="Q3925" s="30">
        <f t="shared" si="286"/>
        <v>0</v>
      </c>
    </row>
    <row r="3926" spans="1:17" hidden="1" x14ac:dyDescent="0.3">
      <c r="A3926" s="21">
        <v>28110</v>
      </c>
      <c r="B3926" s="22" t="s">
        <v>4351</v>
      </c>
      <c r="C3926" s="22" t="s">
        <v>1333</v>
      </c>
      <c r="D3926" s="27" t="s">
        <v>4324</v>
      </c>
      <c r="E3926" s="24" t="s">
        <v>38</v>
      </c>
      <c r="F3926" s="25" t="s">
        <v>1348</v>
      </c>
      <c r="G3926" s="22" t="s">
        <v>39</v>
      </c>
      <c r="H3926" s="26">
        <v>850875</v>
      </c>
      <c r="I3926" s="28"/>
      <c r="J3926" s="26">
        <v>68070</v>
      </c>
      <c r="K3926" s="26">
        <v>918945</v>
      </c>
      <c r="L3926" s="22" t="s">
        <v>1336</v>
      </c>
      <c r="M3926" s="22"/>
      <c r="N3926">
        <f t="shared" si="287"/>
        <v>19577</v>
      </c>
      <c r="O3926">
        <f>+VLOOKUP(N3926,'Thanh toán '!O$8:P$8099,2,0)</f>
        <v>918945</v>
      </c>
      <c r="P3926">
        <f t="shared" si="288"/>
        <v>918945</v>
      </c>
      <c r="Q3926" s="30">
        <f t="shared" ref="Q3926:Q3989" si="289">+O3926-K3926</f>
        <v>0</v>
      </c>
    </row>
    <row r="3927" spans="1:17" hidden="1" x14ac:dyDescent="0.3">
      <c r="A3927" s="21">
        <v>28141</v>
      </c>
      <c r="B3927" s="22" t="s">
        <v>4352</v>
      </c>
      <c r="C3927" s="22" t="s">
        <v>1333</v>
      </c>
      <c r="D3927" s="27" t="s">
        <v>4324</v>
      </c>
      <c r="E3927" s="24" t="s">
        <v>42</v>
      </c>
      <c r="F3927" s="25" t="s">
        <v>1359</v>
      </c>
      <c r="G3927" s="22" t="s">
        <v>43</v>
      </c>
      <c r="H3927" s="26">
        <v>1983650</v>
      </c>
      <c r="I3927" s="28"/>
      <c r="J3927" s="26">
        <v>158692</v>
      </c>
      <c r="K3927" s="26">
        <v>2142342</v>
      </c>
      <c r="L3927" s="22" t="s">
        <v>1336</v>
      </c>
      <c r="M3927" s="22"/>
      <c r="N3927">
        <f t="shared" si="287"/>
        <v>19608</v>
      </c>
      <c r="O3927">
        <f>+VLOOKUP(N3927,'Thanh toán '!O$8:P$8099,2,0)</f>
        <v>2142342</v>
      </c>
      <c r="P3927">
        <f t="shared" si="288"/>
        <v>2142342</v>
      </c>
      <c r="Q3927" s="30">
        <f t="shared" si="289"/>
        <v>0</v>
      </c>
    </row>
    <row r="3928" spans="1:17" hidden="1" x14ac:dyDescent="0.3">
      <c r="A3928" s="21">
        <v>28142</v>
      </c>
      <c r="B3928" s="22" t="s">
        <v>4353</v>
      </c>
      <c r="C3928" s="22" t="s">
        <v>1333</v>
      </c>
      <c r="D3928" s="27" t="s">
        <v>4324</v>
      </c>
      <c r="E3928" s="24" t="s">
        <v>42</v>
      </c>
      <c r="F3928" s="25" t="s">
        <v>1359</v>
      </c>
      <c r="G3928" s="22" t="s">
        <v>43</v>
      </c>
      <c r="H3928" s="26">
        <v>3224800</v>
      </c>
      <c r="I3928" s="28"/>
      <c r="J3928" s="26">
        <v>257984</v>
      </c>
      <c r="K3928" s="26">
        <v>3482784</v>
      </c>
      <c r="L3928" s="22" t="s">
        <v>1336</v>
      </c>
      <c r="M3928" s="22"/>
      <c r="N3928">
        <f t="shared" si="287"/>
        <v>19609</v>
      </c>
      <c r="O3928">
        <f>+VLOOKUP(N3928,'Thanh toán '!O$8:P$8099,2,0)</f>
        <v>3482784</v>
      </c>
      <c r="P3928">
        <f t="shared" si="288"/>
        <v>3482784</v>
      </c>
      <c r="Q3928" s="30">
        <f t="shared" si="289"/>
        <v>0</v>
      </c>
    </row>
    <row r="3929" spans="1:17" hidden="1" x14ac:dyDescent="0.3">
      <c r="A3929" s="21">
        <v>28143</v>
      </c>
      <c r="B3929" s="22" t="s">
        <v>4354</v>
      </c>
      <c r="C3929" s="22" t="s">
        <v>1333</v>
      </c>
      <c r="D3929" s="27" t="s">
        <v>4324</v>
      </c>
      <c r="E3929" s="24" t="s">
        <v>38</v>
      </c>
      <c r="F3929" s="25" t="s">
        <v>1348</v>
      </c>
      <c r="G3929" s="22" t="s">
        <v>39</v>
      </c>
      <c r="H3929" s="26">
        <v>1197379</v>
      </c>
      <c r="I3929" s="28"/>
      <c r="J3929" s="26">
        <v>95790</v>
      </c>
      <c r="K3929" s="26">
        <v>1293169</v>
      </c>
      <c r="L3929" s="22" t="s">
        <v>1336</v>
      </c>
      <c r="M3929" s="22"/>
      <c r="N3929">
        <f t="shared" si="287"/>
        <v>19610</v>
      </c>
      <c r="O3929">
        <f>+VLOOKUP(N3929,'Thanh toán '!O$8:P$8099,2,0)</f>
        <v>1293169</v>
      </c>
      <c r="P3929">
        <f t="shared" si="288"/>
        <v>1293169</v>
      </c>
      <c r="Q3929" s="30">
        <f t="shared" si="289"/>
        <v>0</v>
      </c>
    </row>
    <row r="3930" spans="1:17" hidden="1" x14ac:dyDescent="0.3">
      <c r="A3930" s="21">
        <v>28144</v>
      </c>
      <c r="B3930" s="22" t="s">
        <v>4355</v>
      </c>
      <c r="C3930" s="22" t="s">
        <v>1333</v>
      </c>
      <c r="D3930" s="27" t="s">
        <v>4324</v>
      </c>
      <c r="E3930" s="24" t="s">
        <v>38</v>
      </c>
      <c r="F3930" s="25" t="s">
        <v>1348</v>
      </c>
      <c r="G3930" s="22" t="s">
        <v>39</v>
      </c>
      <c r="H3930" s="26">
        <v>367155</v>
      </c>
      <c r="I3930" s="28"/>
      <c r="J3930" s="26">
        <v>29372</v>
      </c>
      <c r="K3930" s="26">
        <v>396527</v>
      </c>
      <c r="L3930" s="22" t="s">
        <v>1336</v>
      </c>
      <c r="M3930" s="22"/>
      <c r="N3930">
        <f t="shared" si="287"/>
        <v>19612</v>
      </c>
      <c r="O3930">
        <f>+VLOOKUP(N3930,'Thanh toán '!O$8:P$8099,2,0)</f>
        <v>396527</v>
      </c>
      <c r="P3930">
        <f t="shared" si="288"/>
        <v>396527</v>
      </c>
      <c r="Q3930" s="30">
        <f t="shared" si="289"/>
        <v>0</v>
      </c>
    </row>
    <row r="3931" spans="1:17" hidden="1" x14ac:dyDescent="0.3">
      <c r="A3931" s="21">
        <v>28145</v>
      </c>
      <c r="B3931" s="22" t="s">
        <v>4356</v>
      </c>
      <c r="C3931" s="22" t="s">
        <v>1333</v>
      </c>
      <c r="D3931" s="27" t="s">
        <v>4324</v>
      </c>
      <c r="E3931" s="24" t="s">
        <v>38</v>
      </c>
      <c r="F3931" s="25" t="s">
        <v>1348</v>
      </c>
      <c r="G3931" s="22" t="s">
        <v>39</v>
      </c>
      <c r="H3931" s="26">
        <v>492939</v>
      </c>
      <c r="I3931" s="28"/>
      <c r="J3931" s="26">
        <v>39435</v>
      </c>
      <c r="K3931" s="26">
        <v>532374</v>
      </c>
      <c r="L3931" s="22" t="s">
        <v>1336</v>
      </c>
      <c r="M3931" s="22"/>
      <c r="N3931">
        <f t="shared" si="287"/>
        <v>19613</v>
      </c>
      <c r="O3931">
        <f>+VLOOKUP(N3931,'Thanh toán '!O$8:P$8099,2,0)</f>
        <v>532374</v>
      </c>
      <c r="P3931">
        <f t="shared" si="288"/>
        <v>532374</v>
      </c>
      <c r="Q3931" s="30">
        <f t="shared" si="289"/>
        <v>0</v>
      </c>
    </row>
    <row r="3932" spans="1:17" hidden="1" x14ac:dyDescent="0.3">
      <c r="A3932" s="21">
        <v>28146</v>
      </c>
      <c r="B3932" s="22" t="s">
        <v>4357</v>
      </c>
      <c r="C3932" s="22" t="s">
        <v>1333</v>
      </c>
      <c r="D3932" s="27" t="s">
        <v>4324</v>
      </c>
      <c r="E3932" s="24" t="s">
        <v>38</v>
      </c>
      <c r="F3932" s="25" t="s">
        <v>1348</v>
      </c>
      <c r="G3932" s="22" t="s">
        <v>39</v>
      </c>
      <c r="H3932" s="26">
        <v>555924</v>
      </c>
      <c r="I3932" s="28"/>
      <c r="J3932" s="26">
        <v>44474</v>
      </c>
      <c r="K3932" s="26">
        <v>600398</v>
      </c>
      <c r="L3932" s="22" t="s">
        <v>1336</v>
      </c>
      <c r="M3932" s="22"/>
      <c r="N3932">
        <f t="shared" si="287"/>
        <v>19614</v>
      </c>
      <c r="O3932">
        <f>+VLOOKUP(N3932,'Thanh toán '!O$8:P$8099,2,0)</f>
        <v>600398</v>
      </c>
      <c r="P3932">
        <f t="shared" si="288"/>
        <v>600398</v>
      </c>
      <c r="Q3932" s="30">
        <f t="shared" si="289"/>
        <v>0</v>
      </c>
    </row>
    <row r="3933" spans="1:17" hidden="1" x14ac:dyDescent="0.3">
      <c r="A3933" s="21">
        <v>28147</v>
      </c>
      <c r="B3933" s="22" t="s">
        <v>4358</v>
      </c>
      <c r="C3933" s="22" t="s">
        <v>1333</v>
      </c>
      <c r="D3933" s="27" t="s">
        <v>4324</v>
      </c>
      <c r="E3933" s="24" t="s">
        <v>38</v>
      </c>
      <c r="F3933" s="25" t="s">
        <v>1348</v>
      </c>
      <c r="G3933" s="22" t="s">
        <v>39</v>
      </c>
      <c r="H3933" s="26">
        <v>555290</v>
      </c>
      <c r="I3933" s="28"/>
      <c r="J3933" s="26">
        <v>44423</v>
      </c>
      <c r="K3933" s="26">
        <v>599713</v>
      </c>
      <c r="L3933" s="22" t="s">
        <v>1336</v>
      </c>
      <c r="M3933" s="22"/>
      <c r="N3933">
        <f t="shared" si="287"/>
        <v>19615</v>
      </c>
      <c r="O3933">
        <f>+VLOOKUP(N3933,'Thanh toán '!O$8:P$8099,2,0)</f>
        <v>599713</v>
      </c>
      <c r="P3933">
        <f t="shared" si="288"/>
        <v>599713</v>
      </c>
      <c r="Q3933" s="30">
        <f t="shared" si="289"/>
        <v>0</v>
      </c>
    </row>
    <row r="3934" spans="1:17" hidden="1" x14ac:dyDescent="0.3">
      <c r="A3934" s="21">
        <v>28148</v>
      </c>
      <c r="B3934" s="22" t="s">
        <v>4359</v>
      </c>
      <c r="C3934" s="22" t="s">
        <v>1333</v>
      </c>
      <c r="D3934" s="27" t="s">
        <v>4324</v>
      </c>
      <c r="E3934" s="24" t="s">
        <v>38</v>
      </c>
      <c r="F3934" s="25" t="s">
        <v>1348</v>
      </c>
      <c r="G3934" s="22" t="s">
        <v>39</v>
      </c>
      <c r="H3934" s="26">
        <v>519524</v>
      </c>
      <c r="I3934" s="28"/>
      <c r="J3934" s="26">
        <v>41562</v>
      </c>
      <c r="K3934" s="26">
        <v>561086</v>
      </c>
      <c r="L3934" s="22" t="s">
        <v>1336</v>
      </c>
      <c r="M3934" s="22"/>
      <c r="N3934">
        <f t="shared" si="287"/>
        <v>19616</v>
      </c>
      <c r="O3934">
        <f>+VLOOKUP(N3934,'Thanh toán '!O$8:P$8099,2,0)</f>
        <v>561086</v>
      </c>
      <c r="P3934">
        <f t="shared" si="288"/>
        <v>561086</v>
      </c>
      <c r="Q3934" s="30">
        <f t="shared" si="289"/>
        <v>0</v>
      </c>
    </row>
    <row r="3935" spans="1:17" hidden="1" x14ac:dyDescent="0.3">
      <c r="A3935" s="21">
        <v>28149</v>
      </c>
      <c r="B3935" s="22" t="s">
        <v>4360</v>
      </c>
      <c r="C3935" s="22" t="s">
        <v>1333</v>
      </c>
      <c r="D3935" s="27" t="s">
        <v>4324</v>
      </c>
      <c r="E3935" s="24" t="s">
        <v>38</v>
      </c>
      <c r="F3935" s="25" t="s">
        <v>1348</v>
      </c>
      <c r="G3935" s="22" t="s">
        <v>39</v>
      </c>
      <c r="H3935" s="26">
        <v>1478605</v>
      </c>
      <c r="I3935" s="28"/>
      <c r="J3935" s="26">
        <v>118288</v>
      </c>
      <c r="K3935" s="26">
        <v>1596893</v>
      </c>
      <c r="L3935" s="22" t="s">
        <v>1336</v>
      </c>
      <c r="M3935" s="22"/>
      <c r="N3935">
        <f t="shared" si="287"/>
        <v>19617</v>
      </c>
      <c r="O3935">
        <f>+VLOOKUP(N3935,'Thanh toán '!O$8:P$8099,2,0)</f>
        <v>1596893</v>
      </c>
      <c r="P3935">
        <f t="shared" si="288"/>
        <v>1596893</v>
      </c>
      <c r="Q3935" s="30">
        <f t="shared" si="289"/>
        <v>0</v>
      </c>
    </row>
    <row r="3936" spans="1:17" hidden="1" x14ac:dyDescent="0.3">
      <c r="A3936" s="21">
        <v>28150</v>
      </c>
      <c r="B3936" s="22" t="s">
        <v>4361</v>
      </c>
      <c r="C3936" s="22" t="s">
        <v>1333</v>
      </c>
      <c r="D3936" s="27" t="s">
        <v>4324</v>
      </c>
      <c r="E3936" s="24" t="s">
        <v>38</v>
      </c>
      <c r="F3936" s="25" t="s">
        <v>1348</v>
      </c>
      <c r="G3936" s="22" t="s">
        <v>39</v>
      </c>
      <c r="H3936" s="26">
        <v>483720</v>
      </c>
      <c r="I3936" s="28"/>
      <c r="J3936" s="26">
        <v>38698</v>
      </c>
      <c r="K3936" s="26">
        <v>522418</v>
      </c>
      <c r="L3936" s="22" t="s">
        <v>1336</v>
      </c>
      <c r="M3936" s="22"/>
      <c r="N3936">
        <f t="shared" si="287"/>
        <v>19618</v>
      </c>
      <c r="O3936">
        <f>+VLOOKUP(N3936,'Thanh toán '!O$8:P$8099,2,0)</f>
        <v>522418</v>
      </c>
      <c r="P3936">
        <f t="shared" si="288"/>
        <v>522418</v>
      </c>
      <c r="Q3936" s="30">
        <f t="shared" si="289"/>
        <v>0</v>
      </c>
    </row>
    <row r="3937" spans="1:17" hidden="1" x14ac:dyDescent="0.3">
      <c r="A3937" s="21">
        <v>28152</v>
      </c>
      <c r="B3937" s="22" t="s">
        <v>4362</v>
      </c>
      <c r="C3937" s="22" t="s">
        <v>1333</v>
      </c>
      <c r="D3937" s="27" t="s">
        <v>4324</v>
      </c>
      <c r="E3937" s="24" t="s">
        <v>38</v>
      </c>
      <c r="F3937" s="25" t="s">
        <v>1348</v>
      </c>
      <c r="G3937" s="22" t="s">
        <v>39</v>
      </c>
      <c r="H3937" s="26">
        <v>829264</v>
      </c>
      <c r="I3937" s="28"/>
      <c r="J3937" s="26">
        <v>66341</v>
      </c>
      <c r="K3937" s="26">
        <v>895605</v>
      </c>
      <c r="L3937" s="22" t="s">
        <v>1336</v>
      </c>
      <c r="M3937" s="22"/>
      <c r="N3937">
        <f t="shared" si="287"/>
        <v>19620</v>
      </c>
      <c r="O3937">
        <f>+VLOOKUP(N3937,'Thanh toán '!O$8:P$8099,2,0)</f>
        <v>895605</v>
      </c>
      <c r="P3937">
        <f t="shared" si="288"/>
        <v>895605</v>
      </c>
      <c r="Q3937" s="30">
        <f t="shared" si="289"/>
        <v>0</v>
      </c>
    </row>
    <row r="3938" spans="1:17" hidden="1" x14ac:dyDescent="0.3">
      <c r="A3938" s="21">
        <v>28153</v>
      </c>
      <c r="B3938" s="22" t="s">
        <v>4363</v>
      </c>
      <c r="C3938" s="22" t="s">
        <v>1333</v>
      </c>
      <c r="D3938" s="27" t="s">
        <v>4324</v>
      </c>
      <c r="E3938" s="24" t="s">
        <v>38</v>
      </c>
      <c r="F3938" s="25" t="s">
        <v>1348</v>
      </c>
      <c r="G3938" s="22" t="s">
        <v>39</v>
      </c>
      <c r="H3938" s="26">
        <v>589271</v>
      </c>
      <c r="I3938" s="28"/>
      <c r="J3938" s="26">
        <v>47142</v>
      </c>
      <c r="K3938" s="26">
        <v>636413</v>
      </c>
      <c r="L3938" s="22" t="s">
        <v>1336</v>
      </c>
      <c r="M3938" s="22"/>
      <c r="N3938">
        <f t="shared" si="287"/>
        <v>19621</v>
      </c>
      <c r="O3938">
        <f>+VLOOKUP(N3938,'Thanh toán '!O$8:P$8099,2,0)</f>
        <v>636413</v>
      </c>
      <c r="P3938">
        <f t="shared" si="288"/>
        <v>636413</v>
      </c>
      <c r="Q3938" s="30">
        <f t="shared" si="289"/>
        <v>0</v>
      </c>
    </row>
    <row r="3939" spans="1:17" hidden="1" x14ac:dyDescent="0.3">
      <c r="A3939" s="21">
        <v>28154</v>
      </c>
      <c r="B3939" s="22" t="s">
        <v>4364</v>
      </c>
      <c r="C3939" s="22" t="s">
        <v>1333</v>
      </c>
      <c r="D3939" s="27" t="s">
        <v>4324</v>
      </c>
      <c r="E3939" s="24" t="s">
        <v>38</v>
      </c>
      <c r="F3939" s="25" t="s">
        <v>1348</v>
      </c>
      <c r="G3939" s="22" t="s">
        <v>39</v>
      </c>
      <c r="H3939" s="26">
        <v>1244534</v>
      </c>
      <c r="I3939" s="28"/>
      <c r="J3939" s="26">
        <v>99563</v>
      </c>
      <c r="K3939" s="26">
        <v>1344097</v>
      </c>
      <c r="L3939" s="22" t="s">
        <v>1336</v>
      </c>
      <c r="M3939" s="22"/>
      <c r="N3939">
        <f t="shared" si="287"/>
        <v>19622</v>
      </c>
      <c r="O3939">
        <f>+VLOOKUP(N3939,'Thanh toán '!O$8:P$8099,2,0)</f>
        <v>1344097</v>
      </c>
      <c r="P3939">
        <f t="shared" si="288"/>
        <v>1344097</v>
      </c>
      <c r="Q3939" s="30">
        <f t="shared" si="289"/>
        <v>0</v>
      </c>
    </row>
    <row r="3940" spans="1:17" hidden="1" x14ac:dyDescent="0.3">
      <c r="A3940" s="21">
        <v>28155</v>
      </c>
      <c r="B3940" s="22" t="s">
        <v>4365</v>
      </c>
      <c r="C3940" s="22" t="s">
        <v>1333</v>
      </c>
      <c r="D3940" s="27" t="s">
        <v>4324</v>
      </c>
      <c r="E3940" s="24" t="s">
        <v>38</v>
      </c>
      <c r="F3940" s="25" t="s">
        <v>1348</v>
      </c>
      <c r="G3940" s="22" t="s">
        <v>39</v>
      </c>
      <c r="H3940" s="26">
        <v>756065</v>
      </c>
      <c r="I3940" s="28"/>
      <c r="J3940" s="26">
        <v>60485</v>
      </c>
      <c r="K3940" s="26">
        <v>816550</v>
      </c>
      <c r="L3940" s="22" t="s">
        <v>1336</v>
      </c>
      <c r="M3940" s="22"/>
      <c r="N3940">
        <f t="shared" si="287"/>
        <v>19623</v>
      </c>
      <c r="O3940">
        <f>+VLOOKUP(N3940,'Thanh toán '!O$8:P$8099,2,0)</f>
        <v>816550</v>
      </c>
      <c r="P3940">
        <f t="shared" si="288"/>
        <v>816550</v>
      </c>
      <c r="Q3940" s="30">
        <f t="shared" si="289"/>
        <v>0</v>
      </c>
    </row>
    <row r="3941" spans="1:17" hidden="1" x14ac:dyDescent="0.3">
      <c r="A3941" s="21">
        <v>28156</v>
      </c>
      <c r="B3941" s="22" t="s">
        <v>4366</v>
      </c>
      <c r="C3941" s="22" t="s">
        <v>1333</v>
      </c>
      <c r="D3941" s="27" t="s">
        <v>4324</v>
      </c>
      <c r="E3941" s="24" t="s">
        <v>38</v>
      </c>
      <c r="F3941" s="25" t="s">
        <v>1348</v>
      </c>
      <c r="G3941" s="22" t="s">
        <v>39</v>
      </c>
      <c r="H3941" s="26">
        <v>714659</v>
      </c>
      <c r="I3941" s="28"/>
      <c r="J3941" s="26">
        <v>57173</v>
      </c>
      <c r="K3941" s="26">
        <v>771832</v>
      </c>
      <c r="L3941" s="22" t="s">
        <v>1336</v>
      </c>
      <c r="M3941" s="22"/>
      <c r="N3941">
        <f t="shared" si="287"/>
        <v>19624</v>
      </c>
      <c r="O3941">
        <f>+VLOOKUP(N3941,'Thanh toán '!O$8:P$8099,2,0)</f>
        <v>771832</v>
      </c>
      <c r="P3941">
        <f t="shared" si="288"/>
        <v>771832</v>
      </c>
      <c r="Q3941" s="30">
        <f t="shared" si="289"/>
        <v>0</v>
      </c>
    </row>
    <row r="3942" spans="1:17" hidden="1" x14ac:dyDescent="0.3">
      <c r="A3942" s="21">
        <v>28158</v>
      </c>
      <c r="B3942" s="22" t="s">
        <v>4367</v>
      </c>
      <c r="C3942" s="22" t="s">
        <v>1333</v>
      </c>
      <c r="D3942" s="27" t="s">
        <v>4324</v>
      </c>
      <c r="E3942" s="24" t="s">
        <v>38</v>
      </c>
      <c r="F3942" s="25" t="s">
        <v>1348</v>
      </c>
      <c r="G3942" s="22" t="s">
        <v>39</v>
      </c>
      <c r="H3942" s="26">
        <v>951239</v>
      </c>
      <c r="I3942" s="28"/>
      <c r="J3942" s="26">
        <v>76099</v>
      </c>
      <c r="K3942" s="26">
        <v>1027338</v>
      </c>
      <c r="L3942" s="22" t="s">
        <v>1336</v>
      </c>
      <c r="M3942" s="22"/>
      <c r="N3942">
        <f t="shared" si="287"/>
        <v>19626</v>
      </c>
      <c r="O3942">
        <f>+VLOOKUP(N3942,'Thanh toán '!O$8:P$8099,2,0)</f>
        <v>1027338</v>
      </c>
      <c r="P3942">
        <f t="shared" si="288"/>
        <v>1027338</v>
      </c>
      <c r="Q3942" s="30">
        <f t="shared" si="289"/>
        <v>0</v>
      </c>
    </row>
    <row r="3943" spans="1:17" hidden="1" x14ac:dyDescent="0.3">
      <c r="A3943" s="21">
        <v>28160</v>
      </c>
      <c r="B3943" s="22" t="s">
        <v>4368</v>
      </c>
      <c r="C3943" s="22" t="s">
        <v>1333</v>
      </c>
      <c r="D3943" s="27" t="s">
        <v>4324</v>
      </c>
      <c r="E3943" s="24" t="s">
        <v>38</v>
      </c>
      <c r="F3943" s="25" t="s">
        <v>1348</v>
      </c>
      <c r="G3943" s="22" t="s">
        <v>39</v>
      </c>
      <c r="H3943" s="26">
        <v>1227695</v>
      </c>
      <c r="I3943" s="28"/>
      <c r="J3943" s="26">
        <v>98216</v>
      </c>
      <c r="K3943" s="26">
        <v>1325911</v>
      </c>
      <c r="L3943" s="22" t="s">
        <v>1336</v>
      </c>
      <c r="M3943" s="22"/>
      <c r="N3943">
        <f t="shared" si="287"/>
        <v>19628</v>
      </c>
      <c r="O3943">
        <f>+VLOOKUP(N3943,'Thanh toán '!O$8:P$8099,2,0)</f>
        <v>1325911</v>
      </c>
      <c r="P3943">
        <f t="shared" si="288"/>
        <v>1325911</v>
      </c>
      <c r="Q3943" s="30">
        <f t="shared" si="289"/>
        <v>0</v>
      </c>
    </row>
    <row r="3944" spans="1:17" hidden="1" x14ac:dyDescent="0.3">
      <c r="A3944" s="21">
        <v>28161</v>
      </c>
      <c r="B3944" s="22" t="s">
        <v>4369</v>
      </c>
      <c r="C3944" s="22" t="s">
        <v>1333</v>
      </c>
      <c r="D3944" s="27" t="s">
        <v>4324</v>
      </c>
      <c r="E3944" s="24" t="s">
        <v>38</v>
      </c>
      <c r="F3944" s="25" t="s">
        <v>1348</v>
      </c>
      <c r="G3944" s="22" t="s">
        <v>39</v>
      </c>
      <c r="H3944" s="26">
        <v>506562</v>
      </c>
      <c r="I3944" s="28"/>
      <c r="J3944" s="26">
        <v>40525</v>
      </c>
      <c r="K3944" s="26">
        <v>547087</v>
      </c>
      <c r="L3944" s="22" t="s">
        <v>1336</v>
      </c>
      <c r="M3944" s="22"/>
      <c r="N3944">
        <f t="shared" si="287"/>
        <v>19629</v>
      </c>
      <c r="O3944">
        <f>+VLOOKUP(N3944,'Thanh toán '!O$8:P$8099,2,0)</f>
        <v>547087</v>
      </c>
      <c r="P3944">
        <f t="shared" si="288"/>
        <v>547087</v>
      </c>
      <c r="Q3944" s="30">
        <f t="shared" si="289"/>
        <v>0</v>
      </c>
    </row>
    <row r="3945" spans="1:17" hidden="1" x14ac:dyDescent="0.3">
      <c r="A3945" s="21">
        <v>28163</v>
      </c>
      <c r="B3945" s="22" t="s">
        <v>4370</v>
      </c>
      <c r="C3945" s="22" t="s">
        <v>1333</v>
      </c>
      <c r="D3945" s="27" t="s">
        <v>4324</v>
      </c>
      <c r="E3945" s="24" t="s">
        <v>38</v>
      </c>
      <c r="F3945" s="25" t="s">
        <v>1348</v>
      </c>
      <c r="G3945" s="22" t="s">
        <v>39</v>
      </c>
      <c r="H3945" s="26">
        <v>835850</v>
      </c>
      <c r="I3945" s="28"/>
      <c r="J3945" s="26">
        <v>66868</v>
      </c>
      <c r="K3945" s="26">
        <v>902718</v>
      </c>
      <c r="L3945" s="22" t="s">
        <v>1336</v>
      </c>
      <c r="M3945" s="22"/>
      <c r="N3945">
        <f t="shared" si="287"/>
        <v>19631</v>
      </c>
      <c r="O3945">
        <f>+VLOOKUP(N3945,'Thanh toán '!O$8:P$8099,2,0)</f>
        <v>902718</v>
      </c>
      <c r="P3945">
        <f t="shared" si="288"/>
        <v>902718</v>
      </c>
      <c r="Q3945" s="30">
        <f t="shared" si="289"/>
        <v>0</v>
      </c>
    </row>
    <row r="3946" spans="1:17" hidden="1" x14ac:dyDescent="0.3">
      <c r="A3946" s="21">
        <v>28167</v>
      </c>
      <c r="B3946" s="22" t="s">
        <v>4371</v>
      </c>
      <c r="C3946" s="22" t="s">
        <v>1333</v>
      </c>
      <c r="D3946" s="27" t="s">
        <v>4324</v>
      </c>
      <c r="E3946" s="24" t="s">
        <v>38</v>
      </c>
      <c r="F3946" s="25" t="s">
        <v>1348</v>
      </c>
      <c r="G3946" s="22" t="s">
        <v>39</v>
      </c>
      <c r="H3946" s="26">
        <v>1827798</v>
      </c>
      <c r="I3946" s="28"/>
      <c r="J3946" s="26">
        <v>146224</v>
      </c>
      <c r="K3946" s="26">
        <v>1974022</v>
      </c>
      <c r="L3946" s="22" t="s">
        <v>1336</v>
      </c>
      <c r="M3946" s="22"/>
      <c r="N3946">
        <f t="shared" si="287"/>
        <v>19635</v>
      </c>
      <c r="O3946">
        <f>+VLOOKUP(N3946,'Thanh toán '!O$8:P$8099,2,0)</f>
        <v>1974022</v>
      </c>
      <c r="P3946">
        <f t="shared" si="288"/>
        <v>1974022</v>
      </c>
      <c r="Q3946" s="30">
        <f t="shared" si="289"/>
        <v>0</v>
      </c>
    </row>
    <row r="3947" spans="1:17" hidden="1" x14ac:dyDescent="0.3">
      <c r="A3947" s="21">
        <v>28168</v>
      </c>
      <c r="B3947" s="22" t="s">
        <v>4372</v>
      </c>
      <c r="C3947" s="22" t="s">
        <v>1333</v>
      </c>
      <c r="D3947" s="27" t="s">
        <v>4324</v>
      </c>
      <c r="E3947" s="24" t="s">
        <v>38</v>
      </c>
      <c r="F3947" s="25" t="s">
        <v>1348</v>
      </c>
      <c r="G3947" s="22" t="s">
        <v>39</v>
      </c>
      <c r="H3947" s="26">
        <v>777406</v>
      </c>
      <c r="I3947" s="28"/>
      <c r="J3947" s="26">
        <v>62192</v>
      </c>
      <c r="K3947" s="26">
        <v>839598</v>
      </c>
      <c r="L3947" s="22" t="s">
        <v>1336</v>
      </c>
      <c r="M3947" s="22"/>
      <c r="N3947">
        <f t="shared" si="287"/>
        <v>19636</v>
      </c>
      <c r="O3947" t="e">
        <f>+VLOOKUP(N3947,'Thanh toán '!O$8:P$8099,2,0)</f>
        <v>#N/A</v>
      </c>
      <c r="P3947" t="e">
        <f t="shared" si="288"/>
        <v>#N/A</v>
      </c>
      <c r="Q3947" s="30" t="e">
        <f t="shared" si="289"/>
        <v>#N/A</v>
      </c>
    </row>
    <row r="3948" spans="1:17" hidden="1" x14ac:dyDescent="0.3">
      <c r="A3948" s="21">
        <v>28169</v>
      </c>
      <c r="B3948" s="22" t="s">
        <v>4373</v>
      </c>
      <c r="C3948" s="22" t="s">
        <v>1333</v>
      </c>
      <c r="D3948" s="27" t="s">
        <v>4324</v>
      </c>
      <c r="E3948" s="24" t="s">
        <v>38</v>
      </c>
      <c r="F3948" s="25" t="s">
        <v>1348</v>
      </c>
      <c r="G3948" s="22" t="s">
        <v>39</v>
      </c>
      <c r="H3948" s="26">
        <v>972579</v>
      </c>
      <c r="I3948" s="28"/>
      <c r="J3948" s="26">
        <v>77806</v>
      </c>
      <c r="K3948" s="26">
        <v>1050385</v>
      </c>
      <c r="L3948" s="22" t="s">
        <v>1336</v>
      </c>
      <c r="M3948" s="22"/>
      <c r="N3948">
        <f t="shared" si="287"/>
        <v>19637</v>
      </c>
      <c r="O3948">
        <f>+VLOOKUP(N3948,'Thanh toán '!O$8:P$8099,2,0)</f>
        <v>1050385</v>
      </c>
      <c r="P3948">
        <f t="shared" si="288"/>
        <v>1050385</v>
      </c>
      <c r="Q3948" s="30">
        <f t="shared" si="289"/>
        <v>0</v>
      </c>
    </row>
    <row r="3949" spans="1:17" hidden="1" x14ac:dyDescent="0.3">
      <c r="A3949" s="21">
        <v>28171</v>
      </c>
      <c r="B3949" s="22" t="s">
        <v>4374</v>
      </c>
      <c r="C3949" s="22" t="s">
        <v>1333</v>
      </c>
      <c r="D3949" s="27" t="s">
        <v>4324</v>
      </c>
      <c r="E3949" s="24" t="s">
        <v>710</v>
      </c>
      <c r="F3949" s="25" t="s">
        <v>1408</v>
      </c>
      <c r="G3949" s="22" t="s">
        <v>711</v>
      </c>
      <c r="H3949" s="26">
        <v>1057110</v>
      </c>
      <c r="I3949" s="28"/>
      <c r="J3949" s="26">
        <v>84569</v>
      </c>
      <c r="K3949" s="26">
        <v>1141679</v>
      </c>
      <c r="L3949" s="22" t="s">
        <v>1336</v>
      </c>
      <c r="M3949" s="22"/>
      <c r="N3949">
        <f t="shared" si="287"/>
        <v>19639</v>
      </c>
      <c r="O3949">
        <f>+VLOOKUP(N3949,'Thanh toán '!O$8:P$8099,2,0)</f>
        <v>1141679</v>
      </c>
      <c r="P3949">
        <f t="shared" si="288"/>
        <v>1141679</v>
      </c>
      <c r="Q3949" s="30">
        <f t="shared" si="289"/>
        <v>0</v>
      </c>
    </row>
    <row r="3950" spans="1:17" hidden="1" x14ac:dyDescent="0.3">
      <c r="A3950" s="21">
        <v>28184</v>
      </c>
      <c r="B3950" s="22" t="s">
        <v>4375</v>
      </c>
      <c r="C3950" s="22" t="s">
        <v>1333</v>
      </c>
      <c r="D3950" s="27" t="s">
        <v>4376</v>
      </c>
      <c r="E3950" s="24" t="s">
        <v>38</v>
      </c>
      <c r="F3950" s="25" t="s">
        <v>1348</v>
      </c>
      <c r="G3950" s="22" t="s">
        <v>39</v>
      </c>
      <c r="H3950" s="26">
        <v>1048665</v>
      </c>
      <c r="I3950" s="28"/>
      <c r="J3950" s="26">
        <v>83893</v>
      </c>
      <c r="K3950" s="26">
        <v>1132558</v>
      </c>
      <c r="L3950" s="22" t="s">
        <v>1336</v>
      </c>
      <c r="M3950" s="22"/>
      <c r="N3950">
        <f t="shared" si="287"/>
        <v>19652</v>
      </c>
      <c r="O3950">
        <f>+VLOOKUP(N3950,'Thanh toán '!O$8:P$8099,2,0)</f>
        <v>1132558</v>
      </c>
      <c r="P3950">
        <f t="shared" si="288"/>
        <v>1132558</v>
      </c>
      <c r="Q3950" s="30">
        <f t="shared" si="289"/>
        <v>0</v>
      </c>
    </row>
    <row r="3951" spans="1:17" hidden="1" x14ac:dyDescent="0.3">
      <c r="A3951" s="21">
        <v>28185</v>
      </c>
      <c r="B3951" s="22" t="s">
        <v>4377</v>
      </c>
      <c r="C3951" s="22" t="s">
        <v>1333</v>
      </c>
      <c r="D3951" s="27" t="s">
        <v>4376</v>
      </c>
      <c r="E3951" s="24" t="s">
        <v>38</v>
      </c>
      <c r="F3951" s="25" t="s">
        <v>1348</v>
      </c>
      <c r="G3951" s="22" t="s">
        <v>39</v>
      </c>
      <c r="H3951" s="26">
        <v>1061211</v>
      </c>
      <c r="I3951" s="28"/>
      <c r="J3951" s="26">
        <v>84897</v>
      </c>
      <c r="K3951" s="26">
        <v>1146108</v>
      </c>
      <c r="L3951" s="22" t="s">
        <v>1336</v>
      </c>
      <c r="M3951" s="22"/>
      <c r="N3951">
        <f t="shared" si="287"/>
        <v>19653</v>
      </c>
      <c r="O3951">
        <f>+VLOOKUP(N3951,'Thanh toán '!O$8:P$8099,2,0)</f>
        <v>1146108</v>
      </c>
      <c r="P3951">
        <f t="shared" si="288"/>
        <v>1146108</v>
      </c>
      <c r="Q3951" s="30">
        <f t="shared" si="289"/>
        <v>0</v>
      </c>
    </row>
    <row r="3952" spans="1:17" hidden="1" x14ac:dyDescent="0.3">
      <c r="A3952" s="21">
        <v>28225</v>
      </c>
      <c r="B3952" s="22" t="s">
        <v>4378</v>
      </c>
      <c r="C3952" s="22" t="s">
        <v>1333</v>
      </c>
      <c r="D3952" s="27" t="s">
        <v>4376</v>
      </c>
      <c r="E3952" s="24" t="s">
        <v>38</v>
      </c>
      <c r="F3952" s="25" t="s">
        <v>1348</v>
      </c>
      <c r="G3952" s="22" t="s">
        <v>39</v>
      </c>
      <c r="H3952" s="26">
        <v>1716205</v>
      </c>
      <c r="I3952" s="28"/>
      <c r="J3952" s="26">
        <v>137296</v>
      </c>
      <c r="K3952" s="26">
        <v>1853501</v>
      </c>
      <c r="L3952" s="22" t="s">
        <v>1336</v>
      </c>
      <c r="M3952" s="22"/>
      <c r="N3952">
        <f t="shared" si="287"/>
        <v>19693</v>
      </c>
      <c r="O3952">
        <f>+VLOOKUP(N3952,'Thanh toán '!O$8:P$8099,2,0)</f>
        <v>1853501</v>
      </c>
      <c r="P3952">
        <f t="shared" si="288"/>
        <v>1853501</v>
      </c>
      <c r="Q3952" s="30">
        <f t="shared" si="289"/>
        <v>0</v>
      </c>
    </row>
    <row r="3953" spans="1:17" hidden="1" x14ac:dyDescent="0.3">
      <c r="A3953" s="21">
        <v>28226</v>
      </c>
      <c r="B3953" s="22" t="s">
        <v>4379</v>
      </c>
      <c r="C3953" s="22" t="s">
        <v>1333</v>
      </c>
      <c r="D3953" s="27" t="s">
        <v>4376</v>
      </c>
      <c r="E3953" s="24" t="s">
        <v>38</v>
      </c>
      <c r="F3953" s="25" t="s">
        <v>1348</v>
      </c>
      <c r="G3953" s="22" t="s">
        <v>39</v>
      </c>
      <c r="H3953" s="26">
        <v>922445</v>
      </c>
      <c r="I3953" s="28"/>
      <c r="J3953" s="26">
        <v>73796</v>
      </c>
      <c r="K3953" s="26">
        <v>996241</v>
      </c>
      <c r="L3953" s="22" t="s">
        <v>1336</v>
      </c>
      <c r="M3953" s="22"/>
      <c r="N3953">
        <f t="shared" si="287"/>
        <v>19694</v>
      </c>
      <c r="O3953">
        <f>+VLOOKUP(N3953,'Thanh toán '!O$8:P$8099,2,0)</f>
        <v>996241</v>
      </c>
      <c r="P3953">
        <f t="shared" si="288"/>
        <v>996241</v>
      </c>
      <c r="Q3953" s="30">
        <f t="shared" si="289"/>
        <v>0</v>
      </c>
    </row>
    <row r="3954" spans="1:17" hidden="1" x14ac:dyDescent="0.3">
      <c r="A3954" s="21">
        <v>28227</v>
      </c>
      <c r="B3954" s="22" t="s">
        <v>4380</v>
      </c>
      <c r="C3954" s="22" t="s">
        <v>1333</v>
      </c>
      <c r="D3954" s="27" t="s">
        <v>4376</v>
      </c>
      <c r="E3954" s="24" t="s">
        <v>38</v>
      </c>
      <c r="F3954" s="25" t="s">
        <v>1348</v>
      </c>
      <c r="G3954" s="22" t="s">
        <v>39</v>
      </c>
      <c r="H3954" s="26">
        <v>333174</v>
      </c>
      <c r="I3954" s="28"/>
      <c r="J3954" s="26">
        <v>26654</v>
      </c>
      <c r="K3954" s="26">
        <v>359828</v>
      </c>
      <c r="L3954" s="22" t="s">
        <v>1336</v>
      </c>
      <c r="M3954" s="22"/>
      <c r="N3954">
        <f t="shared" si="287"/>
        <v>19695</v>
      </c>
      <c r="O3954">
        <f>+VLOOKUP(N3954,'Thanh toán '!O$8:P$8099,2,0)</f>
        <v>359828</v>
      </c>
      <c r="P3954">
        <f t="shared" si="288"/>
        <v>359828</v>
      </c>
      <c r="Q3954" s="30">
        <f t="shared" si="289"/>
        <v>0</v>
      </c>
    </row>
    <row r="3955" spans="1:17" hidden="1" x14ac:dyDescent="0.3">
      <c r="A3955" s="21">
        <v>28228</v>
      </c>
      <c r="B3955" s="22" t="s">
        <v>4381</v>
      </c>
      <c r="C3955" s="22" t="s">
        <v>1333</v>
      </c>
      <c r="D3955" s="27" t="s">
        <v>4376</v>
      </c>
      <c r="E3955" s="24" t="s">
        <v>38</v>
      </c>
      <c r="F3955" s="25" t="s">
        <v>1348</v>
      </c>
      <c r="G3955" s="22" t="s">
        <v>39</v>
      </c>
      <c r="H3955" s="26">
        <v>1815240</v>
      </c>
      <c r="I3955" s="28"/>
      <c r="J3955" s="26">
        <v>145219</v>
      </c>
      <c r="K3955" s="26">
        <v>1960459</v>
      </c>
      <c r="L3955" s="22" t="s">
        <v>1336</v>
      </c>
      <c r="M3955" s="22"/>
      <c r="N3955">
        <f t="shared" si="287"/>
        <v>19696</v>
      </c>
      <c r="O3955">
        <f>+VLOOKUP(N3955,'Thanh toán '!O$8:P$8099,2,0)</f>
        <v>1960459</v>
      </c>
      <c r="P3955">
        <f t="shared" si="288"/>
        <v>1960459</v>
      </c>
      <c r="Q3955" s="30">
        <f t="shared" si="289"/>
        <v>0</v>
      </c>
    </row>
    <row r="3956" spans="1:17" ht="26.3" hidden="1" x14ac:dyDescent="0.3">
      <c r="A3956" s="21">
        <v>28229</v>
      </c>
      <c r="B3956" s="22" t="s">
        <v>4382</v>
      </c>
      <c r="C3956" s="22" t="s">
        <v>1333</v>
      </c>
      <c r="D3956" s="27" t="s">
        <v>4376</v>
      </c>
      <c r="E3956" s="24" t="s">
        <v>811</v>
      </c>
      <c r="F3956" s="25" t="s">
        <v>1619</v>
      </c>
      <c r="G3956" s="22" t="s">
        <v>812</v>
      </c>
      <c r="H3956" s="26">
        <v>2440220</v>
      </c>
      <c r="I3956" s="28"/>
      <c r="J3956" s="26">
        <v>195218</v>
      </c>
      <c r="K3956" s="26">
        <v>2635438</v>
      </c>
      <c r="L3956" s="22" t="s">
        <v>1336</v>
      </c>
      <c r="M3956" s="22"/>
      <c r="N3956">
        <f t="shared" si="287"/>
        <v>19697</v>
      </c>
      <c r="O3956">
        <f>+VLOOKUP(N3956,'Thanh toán '!O$8:P$8099,2,0)</f>
        <v>2635438</v>
      </c>
      <c r="P3956">
        <f t="shared" si="288"/>
        <v>2635438</v>
      </c>
      <c r="Q3956" s="30">
        <f t="shared" si="289"/>
        <v>0</v>
      </c>
    </row>
    <row r="3957" spans="1:17" ht="26.3" hidden="1" x14ac:dyDescent="0.3">
      <c r="A3957" s="21">
        <v>28230</v>
      </c>
      <c r="B3957" s="22" t="s">
        <v>4383</v>
      </c>
      <c r="C3957" s="22" t="s">
        <v>1333</v>
      </c>
      <c r="D3957" s="27" t="s">
        <v>4376</v>
      </c>
      <c r="E3957" s="24" t="s">
        <v>236</v>
      </c>
      <c r="F3957" s="25" t="s">
        <v>1520</v>
      </c>
      <c r="G3957" s="22" t="s">
        <v>237</v>
      </c>
      <c r="H3957" s="26">
        <v>5874480</v>
      </c>
      <c r="I3957" s="28"/>
      <c r="J3957" s="26">
        <v>469958</v>
      </c>
      <c r="K3957" s="26">
        <v>6344438</v>
      </c>
      <c r="L3957" s="22" t="s">
        <v>1336</v>
      </c>
      <c r="M3957" s="22"/>
      <c r="N3957">
        <f t="shared" si="287"/>
        <v>19698</v>
      </c>
      <c r="O3957">
        <f>+VLOOKUP(N3957,'Thanh toán '!O$8:P$8099,2,0)</f>
        <v>6344438</v>
      </c>
      <c r="P3957">
        <f t="shared" si="288"/>
        <v>6344438</v>
      </c>
      <c r="Q3957" s="30">
        <f t="shared" si="289"/>
        <v>0</v>
      </c>
    </row>
    <row r="3958" spans="1:17" ht="26.3" hidden="1" x14ac:dyDescent="0.3">
      <c r="A3958" s="21">
        <v>28265</v>
      </c>
      <c r="B3958" s="22" t="s">
        <v>4384</v>
      </c>
      <c r="C3958" s="22" t="s">
        <v>1333</v>
      </c>
      <c r="D3958" s="27" t="s">
        <v>4376</v>
      </c>
      <c r="E3958" s="24" t="s">
        <v>23</v>
      </c>
      <c r="F3958" s="25" t="s">
        <v>1342</v>
      </c>
      <c r="G3958" s="22" t="s">
        <v>24</v>
      </c>
      <c r="H3958" s="26">
        <v>1804730</v>
      </c>
      <c r="I3958" s="28"/>
      <c r="J3958" s="26">
        <v>144378</v>
      </c>
      <c r="K3958" s="26">
        <v>1949108</v>
      </c>
      <c r="L3958" s="22" t="s">
        <v>1336</v>
      </c>
      <c r="M3958" s="22"/>
      <c r="N3958">
        <f t="shared" si="287"/>
        <v>19736</v>
      </c>
      <c r="O3958">
        <f>+VLOOKUP(N3958,'Thanh toán '!O$8:P$8099,2,0)</f>
        <v>1949108</v>
      </c>
      <c r="P3958">
        <f t="shared" si="288"/>
        <v>1949108</v>
      </c>
      <c r="Q3958" s="30">
        <f t="shared" si="289"/>
        <v>0</v>
      </c>
    </row>
    <row r="3959" spans="1:17" ht="26.3" hidden="1" x14ac:dyDescent="0.3">
      <c r="A3959" s="21">
        <v>28266</v>
      </c>
      <c r="B3959" s="22" t="s">
        <v>4385</v>
      </c>
      <c r="C3959" s="22" t="s">
        <v>1333</v>
      </c>
      <c r="D3959" s="27" t="s">
        <v>4376</v>
      </c>
      <c r="E3959" s="24" t="s">
        <v>23</v>
      </c>
      <c r="F3959" s="25" t="s">
        <v>1342</v>
      </c>
      <c r="G3959" s="22" t="s">
        <v>24</v>
      </c>
      <c r="H3959" s="26">
        <v>1533875</v>
      </c>
      <c r="I3959" s="28"/>
      <c r="J3959" s="26">
        <v>122710</v>
      </c>
      <c r="K3959" s="26">
        <v>1656585</v>
      </c>
      <c r="L3959" s="22" t="s">
        <v>1336</v>
      </c>
      <c r="M3959" s="22"/>
      <c r="N3959">
        <f t="shared" si="287"/>
        <v>19737</v>
      </c>
      <c r="O3959">
        <f>+VLOOKUP(N3959,'Thanh toán '!O$8:P$8099,2,0)</f>
        <v>1656585</v>
      </c>
      <c r="P3959">
        <f t="shared" si="288"/>
        <v>1656585</v>
      </c>
      <c r="Q3959" s="30">
        <f t="shared" si="289"/>
        <v>0</v>
      </c>
    </row>
    <row r="3960" spans="1:17" hidden="1" x14ac:dyDescent="0.3">
      <c r="A3960" s="21">
        <v>28285</v>
      </c>
      <c r="B3960" s="22" t="s">
        <v>4386</v>
      </c>
      <c r="C3960" s="22" t="s">
        <v>1333</v>
      </c>
      <c r="D3960" s="27" t="s">
        <v>4376</v>
      </c>
      <c r="E3960" s="24" t="s">
        <v>38</v>
      </c>
      <c r="F3960" s="25" t="s">
        <v>1348</v>
      </c>
      <c r="G3960" s="22" t="s">
        <v>39</v>
      </c>
      <c r="H3960" s="26">
        <v>667020</v>
      </c>
      <c r="I3960" s="28"/>
      <c r="J3960" s="26">
        <v>53362</v>
      </c>
      <c r="K3960" s="26">
        <v>720382</v>
      </c>
      <c r="L3960" s="22" t="s">
        <v>1336</v>
      </c>
      <c r="M3960" s="22"/>
      <c r="N3960">
        <f t="shared" si="287"/>
        <v>19756</v>
      </c>
      <c r="O3960">
        <f>+VLOOKUP(N3960,'Thanh toán '!O$8:P$8099,2,0)</f>
        <v>720382</v>
      </c>
      <c r="P3960">
        <f t="shared" si="288"/>
        <v>720382</v>
      </c>
      <c r="Q3960" s="30">
        <f t="shared" si="289"/>
        <v>0</v>
      </c>
    </row>
    <row r="3961" spans="1:17" ht="26.3" hidden="1" x14ac:dyDescent="0.3">
      <c r="A3961" s="21">
        <v>28286</v>
      </c>
      <c r="B3961" s="22" t="s">
        <v>4387</v>
      </c>
      <c r="C3961" s="22" t="s">
        <v>1333</v>
      </c>
      <c r="D3961" s="27" t="s">
        <v>4376</v>
      </c>
      <c r="E3961" s="24" t="s">
        <v>23</v>
      </c>
      <c r="F3961" s="25" t="s">
        <v>1342</v>
      </c>
      <c r="G3961" s="22" t="s">
        <v>24</v>
      </c>
      <c r="H3961" s="26">
        <v>1305616</v>
      </c>
      <c r="I3961" s="28"/>
      <c r="J3961" s="26">
        <v>104449</v>
      </c>
      <c r="K3961" s="26">
        <v>1410065</v>
      </c>
      <c r="L3961" s="22" t="s">
        <v>1088</v>
      </c>
      <c r="M3961" s="22"/>
      <c r="N3961">
        <f t="shared" si="287"/>
        <v>19757</v>
      </c>
      <c r="O3961">
        <f>+VLOOKUP(N3961,'Thanh toán '!O$8:P$8099,2,0)</f>
        <v>1410065</v>
      </c>
      <c r="P3961">
        <f t="shared" si="288"/>
        <v>1410065</v>
      </c>
      <c r="Q3961" s="30">
        <f t="shared" si="289"/>
        <v>0</v>
      </c>
    </row>
    <row r="3962" spans="1:17" ht="26.3" hidden="1" x14ac:dyDescent="0.3">
      <c r="A3962" s="21">
        <v>28288</v>
      </c>
      <c r="B3962" s="22" t="s">
        <v>4388</v>
      </c>
      <c r="C3962" s="22" t="s">
        <v>1333</v>
      </c>
      <c r="D3962" s="27" t="s">
        <v>4376</v>
      </c>
      <c r="E3962" s="24" t="s">
        <v>353</v>
      </c>
      <c r="F3962" s="25" t="s">
        <v>1495</v>
      </c>
      <c r="G3962" s="22" t="s">
        <v>354</v>
      </c>
      <c r="H3962" s="26">
        <v>1844890</v>
      </c>
      <c r="I3962" s="28"/>
      <c r="J3962" s="26">
        <v>147591</v>
      </c>
      <c r="K3962" s="26">
        <v>1992481</v>
      </c>
      <c r="L3962" s="22" t="s">
        <v>1336</v>
      </c>
      <c r="M3962" s="22"/>
      <c r="N3962">
        <f t="shared" si="287"/>
        <v>19759</v>
      </c>
      <c r="O3962">
        <f>+VLOOKUP(N3962,'Thanh toán '!O$8:P$8099,2,0)</f>
        <v>1992481</v>
      </c>
      <c r="P3962">
        <f t="shared" si="288"/>
        <v>1992481</v>
      </c>
      <c r="Q3962" s="30">
        <f t="shared" si="289"/>
        <v>0</v>
      </c>
    </row>
    <row r="3963" spans="1:17" hidden="1" x14ac:dyDescent="0.3">
      <c r="A3963" s="21">
        <v>28289</v>
      </c>
      <c r="B3963" s="22" t="s">
        <v>4389</v>
      </c>
      <c r="C3963" s="22" t="s">
        <v>1333</v>
      </c>
      <c r="D3963" s="27" t="s">
        <v>4376</v>
      </c>
      <c r="E3963" s="24" t="s">
        <v>427</v>
      </c>
      <c r="F3963" s="25" t="s">
        <v>1698</v>
      </c>
      <c r="G3963" s="22" t="s">
        <v>428</v>
      </c>
      <c r="H3963" s="26">
        <v>7096770</v>
      </c>
      <c r="I3963" s="28"/>
      <c r="J3963" s="26">
        <v>567742</v>
      </c>
      <c r="K3963" s="26">
        <v>7664512</v>
      </c>
      <c r="L3963" s="22" t="s">
        <v>1336</v>
      </c>
      <c r="M3963" s="22"/>
      <c r="N3963">
        <f t="shared" si="287"/>
        <v>19760</v>
      </c>
      <c r="O3963">
        <f>+VLOOKUP(N3963,'Thanh toán '!O$8:P$8099,2,0)</f>
        <v>7664512</v>
      </c>
      <c r="P3963">
        <f t="shared" si="288"/>
        <v>7664512</v>
      </c>
      <c r="Q3963" s="30">
        <f t="shared" si="289"/>
        <v>0</v>
      </c>
    </row>
    <row r="3964" spans="1:17" ht="26.3" hidden="1" x14ac:dyDescent="0.3">
      <c r="A3964" s="21">
        <v>28290</v>
      </c>
      <c r="B3964" s="22" t="s">
        <v>4390</v>
      </c>
      <c r="C3964" s="22" t="s">
        <v>1333</v>
      </c>
      <c r="D3964" s="27" t="s">
        <v>4376</v>
      </c>
      <c r="E3964" s="24" t="s">
        <v>133</v>
      </c>
      <c r="F3964" s="25" t="s">
        <v>1841</v>
      </c>
      <c r="G3964" s="22" t="s">
        <v>134</v>
      </c>
      <c r="H3964" s="26">
        <v>700329</v>
      </c>
      <c r="I3964" s="28"/>
      <c r="J3964" s="26">
        <v>56026</v>
      </c>
      <c r="K3964" s="26">
        <v>756355</v>
      </c>
      <c r="L3964" s="22" t="s">
        <v>1336</v>
      </c>
      <c r="M3964" s="22"/>
      <c r="N3964">
        <f t="shared" si="287"/>
        <v>19761</v>
      </c>
      <c r="O3964">
        <f>+VLOOKUP(N3964,'Thanh toán '!O$8:P$8099,2,0)</f>
        <v>756355</v>
      </c>
      <c r="P3964">
        <f t="shared" si="288"/>
        <v>756355</v>
      </c>
      <c r="Q3964" s="30">
        <f t="shared" si="289"/>
        <v>0</v>
      </c>
    </row>
    <row r="3965" spans="1:17" ht="26.3" hidden="1" x14ac:dyDescent="0.3">
      <c r="A3965" s="21">
        <v>28291</v>
      </c>
      <c r="B3965" s="22" t="s">
        <v>4391</v>
      </c>
      <c r="C3965" s="22" t="s">
        <v>1333</v>
      </c>
      <c r="D3965" s="27" t="s">
        <v>4376</v>
      </c>
      <c r="E3965" s="24" t="s">
        <v>1693</v>
      </c>
      <c r="F3965" s="25" t="s">
        <v>1694</v>
      </c>
      <c r="G3965" s="22" t="s">
        <v>1695</v>
      </c>
      <c r="H3965" s="26">
        <v>5422750</v>
      </c>
      <c r="I3965" s="28"/>
      <c r="J3965" s="26">
        <v>433820</v>
      </c>
      <c r="K3965" s="26">
        <v>5856570</v>
      </c>
      <c r="L3965" s="22" t="s">
        <v>1336</v>
      </c>
      <c r="M3965" s="22"/>
      <c r="N3965">
        <f t="shared" si="287"/>
        <v>19762</v>
      </c>
      <c r="O3965">
        <f>+VLOOKUP(N3965,'Thanh toán '!O$8:P$8099,2,0)</f>
        <v>5856570</v>
      </c>
      <c r="P3965">
        <f t="shared" si="288"/>
        <v>5856570</v>
      </c>
      <c r="Q3965" s="30">
        <f t="shared" si="289"/>
        <v>0</v>
      </c>
    </row>
    <row r="3966" spans="1:17" ht="26.3" hidden="1" x14ac:dyDescent="0.3">
      <c r="A3966" s="21">
        <v>28292</v>
      </c>
      <c r="B3966" s="22" t="s">
        <v>4392</v>
      </c>
      <c r="C3966" s="22" t="s">
        <v>1333</v>
      </c>
      <c r="D3966" s="27" t="s">
        <v>4376</v>
      </c>
      <c r="E3966" s="24" t="s">
        <v>1497</v>
      </c>
      <c r="F3966" s="25" t="s">
        <v>1498</v>
      </c>
      <c r="G3966" s="22" t="s">
        <v>1499</v>
      </c>
      <c r="H3966" s="26">
        <v>4333340</v>
      </c>
      <c r="I3966" s="28"/>
      <c r="J3966" s="26">
        <v>346667</v>
      </c>
      <c r="K3966" s="26">
        <v>4680007</v>
      </c>
      <c r="L3966" s="22" t="s">
        <v>1336</v>
      </c>
      <c r="M3966" s="22"/>
      <c r="N3966">
        <f t="shared" si="287"/>
        <v>19763</v>
      </c>
      <c r="O3966">
        <f>+VLOOKUP(N3966,'Thanh toán '!O$8:P$8099,2,0)</f>
        <v>4680007</v>
      </c>
      <c r="P3966">
        <f t="shared" si="288"/>
        <v>4680007</v>
      </c>
      <c r="Q3966" s="30">
        <f t="shared" si="289"/>
        <v>0</v>
      </c>
    </row>
    <row r="3967" spans="1:17" ht="26.3" hidden="1" x14ac:dyDescent="0.3">
      <c r="A3967" s="21">
        <v>28293</v>
      </c>
      <c r="B3967" s="22" t="s">
        <v>4393</v>
      </c>
      <c r="C3967" s="22" t="s">
        <v>1333</v>
      </c>
      <c r="D3967" s="27" t="s">
        <v>4376</v>
      </c>
      <c r="E3967" s="24" t="s">
        <v>1491</v>
      </c>
      <c r="F3967" s="25" t="s">
        <v>1492</v>
      </c>
      <c r="G3967" s="22" t="s">
        <v>1493</v>
      </c>
      <c r="H3967" s="26">
        <v>2695225</v>
      </c>
      <c r="I3967" s="28"/>
      <c r="J3967" s="26">
        <v>215618</v>
      </c>
      <c r="K3967" s="26">
        <v>2910843</v>
      </c>
      <c r="L3967" s="22" t="s">
        <v>1336</v>
      </c>
      <c r="M3967" s="22"/>
      <c r="N3967">
        <f t="shared" si="287"/>
        <v>19764</v>
      </c>
      <c r="O3967">
        <f>+VLOOKUP(N3967,'Thanh toán '!O$8:P$8099,2,0)</f>
        <v>2910843</v>
      </c>
      <c r="P3967">
        <f t="shared" si="288"/>
        <v>2910843</v>
      </c>
      <c r="Q3967" s="30">
        <f t="shared" si="289"/>
        <v>0</v>
      </c>
    </row>
    <row r="3968" spans="1:17" ht="26.3" hidden="1" x14ac:dyDescent="0.3">
      <c r="A3968" s="21">
        <v>28294</v>
      </c>
      <c r="B3968" s="22" t="s">
        <v>4394</v>
      </c>
      <c r="C3968" s="22" t="s">
        <v>1333</v>
      </c>
      <c r="D3968" s="27" t="s">
        <v>4376</v>
      </c>
      <c r="E3968" s="24" t="s">
        <v>130</v>
      </c>
      <c r="F3968" s="25" t="s">
        <v>1489</v>
      </c>
      <c r="G3968" s="22" t="s">
        <v>131</v>
      </c>
      <c r="H3968" s="26">
        <v>2610930</v>
      </c>
      <c r="I3968" s="28"/>
      <c r="J3968" s="26">
        <v>208874</v>
      </c>
      <c r="K3968" s="26">
        <v>2819804</v>
      </c>
      <c r="L3968" s="22" t="s">
        <v>1336</v>
      </c>
      <c r="M3968" s="22"/>
      <c r="N3968">
        <f t="shared" si="287"/>
        <v>19765</v>
      </c>
      <c r="O3968">
        <f>+VLOOKUP(N3968,'Thanh toán '!O$8:P$8099,2,0)</f>
        <v>2819804</v>
      </c>
      <c r="P3968">
        <f t="shared" si="288"/>
        <v>2819804</v>
      </c>
      <c r="Q3968" s="30">
        <f t="shared" si="289"/>
        <v>0</v>
      </c>
    </row>
    <row r="3969" spans="1:17" hidden="1" x14ac:dyDescent="0.3">
      <c r="A3969" s="21">
        <v>28298</v>
      </c>
      <c r="B3969" s="22" t="s">
        <v>4395</v>
      </c>
      <c r="C3969" s="22" t="s">
        <v>1333</v>
      </c>
      <c r="D3969" s="27" t="s">
        <v>4376</v>
      </c>
      <c r="E3969" s="24" t="s">
        <v>38</v>
      </c>
      <c r="F3969" s="25" t="s">
        <v>1348</v>
      </c>
      <c r="G3969" s="22" t="s">
        <v>39</v>
      </c>
      <c r="H3969" s="26">
        <v>1444200</v>
      </c>
      <c r="I3969" s="28"/>
      <c r="J3969" s="26">
        <v>115536</v>
      </c>
      <c r="K3969" s="26">
        <v>1559736</v>
      </c>
      <c r="L3969" s="22" t="s">
        <v>1336</v>
      </c>
      <c r="M3969" s="22"/>
      <c r="N3969">
        <f t="shared" si="287"/>
        <v>19769</v>
      </c>
      <c r="O3969" t="e">
        <f>+VLOOKUP(N3969,'Thanh toán '!O$8:P$8099,2,0)</f>
        <v>#N/A</v>
      </c>
      <c r="P3969" t="e">
        <f t="shared" si="288"/>
        <v>#N/A</v>
      </c>
      <c r="Q3969" s="30" t="e">
        <f t="shared" si="289"/>
        <v>#N/A</v>
      </c>
    </row>
    <row r="3970" spans="1:17" hidden="1" x14ac:dyDescent="0.3">
      <c r="A3970" s="21">
        <v>28299</v>
      </c>
      <c r="B3970" s="22" t="s">
        <v>4396</v>
      </c>
      <c r="C3970" s="22" t="s">
        <v>1333</v>
      </c>
      <c r="D3970" s="27" t="s">
        <v>4376</v>
      </c>
      <c r="E3970" s="24" t="s">
        <v>38</v>
      </c>
      <c r="F3970" s="25" t="s">
        <v>1348</v>
      </c>
      <c r="G3970" s="22" t="s">
        <v>39</v>
      </c>
      <c r="H3970" s="26">
        <v>1044159</v>
      </c>
      <c r="I3970" s="28"/>
      <c r="J3970" s="26">
        <v>83533</v>
      </c>
      <c r="K3970" s="26">
        <v>1127692</v>
      </c>
      <c r="L3970" s="22" t="s">
        <v>1336</v>
      </c>
      <c r="M3970" s="22"/>
      <c r="N3970">
        <f t="shared" si="287"/>
        <v>19770</v>
      </c>
      <c r="O3970">
        <f>+VLOOKUP(N3970,'Thanh toán '!O$8:P$8099,2,0)</f>
        <v>1127692</v>
      </c>
      <c r="P3970">
        <f t="shared" si="288"/>
        <v>1127692</v>
      </c>
      <c r="Q3970" s="30">
        <f t="shared" si="289"/>
        <v>0</v>
      </c>
    </row>
    <row r="3971" spans="1:17" ht="26.3" hidden="1" x14ac:dyDescent="0.3">
      <c r="A3971" s="21">
        <v>28315</v>
      </c>
      <c r="B3971" s="22" t="s">
        <v>4397</v>
      </c>
      <c r="C3971" s="22" t="s">
        <v>1333</v>
      </c>
      <c r="D3971" s="27" t="s">
        <v>4376</v>
      </c>
      <c r="E3971" s="24" t="s">
        <v>59</v>
      </c>
      <c r="F3971" s="25" t="s">
        <v>1474</v>
      </c>
      <c r="G3971" s="22" t="s">
        <v>60</v>
      </c>
      <c r="H3971" s="26">
        <v>951239</v>
      </c>
      <c r="I3971" s="28"/>
      <c r="J3971" s="26">
        <v>76099</v>
      </c>
      <c r="K3971" s="26">
        <v>1027338</v>
      </c>
      <c r="L3971" s="22" t="s">
        <v>1336</v>
      </c>
      <c r="M3971" s="22"/>
      <c r="N3971">
        <f t="shared" si="287"/>
        <v>19786</v>
      </c>
      <c r="O3971">
        <f>+VLOOKUP(N3971,'Thanh toán '!O$8:P$8099,2,0)</f>
        <v>1027338</v>
      </c>
      <c r="P3971">
        <f t="shared" si="288"/>
        <v>1027338</v>
      </c>
      <c r="Q3971" s="30">
        <f t="shared" si="289"/>
        <v>0</v>
      </c>
    </row>
    <row r="3972" spans="1:17" hidden="1" x14ac:dyDescent="0.3">
      <c r="A3972" s="21">
        <v>28318</v>
      </c>
      <c r="B3972" s="22" t="s">
        <v>4398</v>
      </c>
      <c r="C3972" s="22" t="s">
        <v>1333</v>
      </c>
      <c r="D3972" s="27" t="s">
        <v>4376</v>
      </c>
      <c r="E3972" s="24" t="s">
        <v>192</v>
      </c>
      <c r="F3972" s="25" t="s">
        <v>1477</v>
      </c>
      <c r="G3972" s="22" t="s">
        <v>193</v>
      </c>
      <c r="H3972" s="26">
        <v>4063560</v>
      </c>
      <c r="I3972" s="28"/>
      <c r="J3972" s="26">
        <v>325085</v>
      </c>
      <c r="K3972" s="26">
        <v>4388645</v>
      </c>
      <c r="L3972" s="22" t="s">
        <v>1336</v>
      </c>
      <c r="M3972" s="22"/>
      <c r="N3972">
        <f t="shared" si="287"/>
        <v>19789</v>
      </c>
      <c r="O3972">
        <f>+VLOOKUP(N3972,'Thanh toán '!O$8:P$8099,2,0)</f>
        <v>4388645</v>
      </c>
      <c r="P3972">
        <f t="shared" si="288"/>
        <v>4388645</v>
      </c>
      <c r="Q3972" s="30">
        <f t="shared" si="289"/>
        <v>0</v>
      </c>
    </row>
    <row r="3973" spans="1:17" hidden="1" x14ac:dyDescent="0.3">
      <c r="A3973" s="21">
        <v>28319</v>
      </c>
      <c r="B3973" s="22" t="s">
        <v>4399</v>
      </c>
      <c r="C3973" s="22" t="s">
        <v>1333</v>
      </c>
      <c r="D3973" s="27" t="s">
        <v>4376</v>
      </c>
      <c r="E3973" s="24" t="s">
        <v>38</v>
      </c>
      <c r="F3973" s="25" t="s">
        <v>1348</v>
      </c>
      <c r="G3973" s="22" t="s">
        <v>39</v>
      </c>
      <c r="H3973" s="26">
        <v>1258316</v>
      </c>
      <c r="I3973" s="28"/>
      <c r="J3973" s="26">
        <v>100665</v>
      </c>
      <c r="K3973" s="26">
        <v>1358981</v>
      </c>
      <c r="L3973" s="22" t="s">
        <v>1336</v>
      </c>
      <c r="M3973" s="22"/>
      <c r="N3973">
        <f t="shared" si="287"/>
        <v>19790</v>
      </c>
      <c r="O3973">
        <f>+VLOOKUP(N3973,'Thanh toán '!O$8:P$8099,2,0)</f>
        <v>1358981</v>
      </c>
      <c r="P3973">
        <f t="shared" si="288"/>
        <v>1358981</v>
      </c>
      <c r="Q3973" s="30">
        <f t="shared" si="289"/>
        <v>0</v>
      </c>
    </row>
    <row r="3974" spans="1:17" hidden="1" x14ac:dyDescent="0.3">
      <c r="A3974" s="21">
        <v>28324</v>
      </c>
      <c r="B3974" s="22" t="s">
        <v>4400</v>
      </c>
      <c r="C3974" s="22" t="s">
        <v>1333</v>
      </c>
      <c r="D3974" s="27" t="s">
        <v>4376</v>
      </c>
      <c r="E3974" s="24" t="s">
        <v>38</v>
      </c>
      <c r="F3974" s="25" t="s">
        <v>1348</v>
      </c>
      <c r="G3974" s="22" t="s">
        <v>39</v>
      </c>
      <c r="H3974" s="26">
        <v>922445</v>
      </c>
      <c r="I3974" s="28"/>
      <c r="J3974" s="26">
        <v>73796</v>
      </c>
      <c r="K3974" s="26">
        <v>996241</v>
      </c>
      <c r="L3974" s="22" t="s">
        <v>1336</v>
      </c>
      <c r="M3974" s="22"/>
      <c r="N3974">
        <f t="shared" ref="N3974:N4037" si="290">+B3974*1</f>
        <v>19795</v>
      </c>
      <c r="O3974">
        <f>+VLOOKUP(N3974,'Thanh toán '!O$8:P$8099,2,0)</f>
        <v>996241</v>
      </c>
      <c r="P3974">
        <f t="shared" ref="P3974:P4037" si="291">+O3974</f>
        <v>996241</v>
      </c>
      <c r="Q3974" s="30">
        <f t="shared" si="289"/>
        <v>0</v>
      </c>
    </row>
    <row r="3975" spans="1:17" hidden="1" x14ac:dyDescent="0.3">
      <c r="A3975" s="21">
        <v>28333</v>
      </c>
      <c r="B3975" s="22" t="s">
        <v>4401</v>
      </c>
      <c r="C3975" s="22" t="s">
        <v>1333</v>
      </c>
      <c r="D3975" s="27" t="s">
        <v>4376</v>
      </c>
      <c r="E3975" s="24" t="s">
        <v>38</v>
      </c>
      <c r="F3975" s="25" t="s">
        <v>1348</v>
      </c>
      <c r="G3975" s="22" t="s">
        <v>39</v>
      </c>
      <c r="H3975" s="26">
        <v>1152445</v>
      </c>
      <c r="I3975" s="28"/>
      <c r="J3975" s="26">
        <v>92196</v>
      </c>
      <c r="K3975" s="26">
        <v>1244641</v>
      </c>
      <c r="L3975" s="22" t="s">
        <v>1336</v>
      </c>
      <c r="M3975" s="22"/>
      <c r="N3975">
        <f t="shared" si="290"/>
        <v>19804</v>
      </c>
      <c r="O3975">
        <f>+VLOOKUP(N3975,'Thanh toán '!O$8:P$8099,2,0)</f>
        <v>1244641</v>
      </c>
      <c r="P3975">
        <f t="shared" si="291"/>
        <v>1244641</v>
      </c>
      <c r="Q3975" s="30">
        <f t="shared" si="289"/>
        <v>0</v>
      </c>
    </row>
    <row r="3976" spans="1:17" ht="26.3" hidden="1" x14ac:dyDescent="0.3">
      <c r="A3976" s="21">
        <v>28357</v>
      </c>
      <c r="B3976" s="22" t="s">
        <v>4402</v>
      </c>
      <c r="C3976" s="22" t="s">
        <v>1333</v>
      </c>
      <c r="D3976" s="27" t="s">
        <v>4376</v>
      </c>
      <c r="E3976" s="24" t="s">
        <v>218</v>
      </c>
      <c r="F3976" s="25" t="s">
        <v>1667</v>
      </c>
      <c r="G3976" s="22" t="s">
        <v>219</v>
      </c>
      <c r="H3976" s="26">
        <v>2319527</v>
      </c>
      <c r="I3976" s="28"/>
      <c r="J3976" s="26">
        <v>185562</v>
      </c>
      <c r="K3976" s="26">
        <v>2505089</v>
      </c>
      <c r="L3976" s="22" t="s">
        <v>1336</v>
      </c>
      <c r="M3976" s="22"/>
      <c r="N3976">
        <f t="shared" si="290"/>
        <v>19828</v>
      </c>
      <c r="O3976">
        <f>+VLOOKUP(N3976,'Thanh toán '!O$8:P$8099,2,0)</f>
        <v>2505089</v>
      </c>
      <c r="P3976">
        <f t="shared" si="291"/>
        <v>2505089</v>
      </c>
      <c r="Q3976" s="30">
        <f t="shared" si="289"/>
        <v>0</v>
      </c>
    </row>
    <row r="3977" spans="1:17" hidden="1" x14ac:dyDescent="0.3">
      <c r="A3977" s="21">
        <v>28359</v>
      </c>
      <c r="B3977" s="22" t="s">
        <v>4403</v>
      </c>
      <c r="C3977" s="22" t="s">
        <v>1333</v>
      </c>
      <c r="D3977" s="27" t="s">
        <v>4404</v>
      </c>
      <c r="E3977" s="24" t="s">
        <v>38</v>
      </c>
      <c r="F3977" s="25" t="s">
        <v>1348</v>
      </c>
      <c r="G3977" s="22" t="s">
        <v>39</v>
      </c>
      <c r="H3977" s="26">
        <v>690372</v>
      </c>
      <c r="I3977" s="28"/>
      <c r="J3977" s="26">
        <v>55230</v>
      </c>
      <c r="K3977" s="26">
        <v>745602</v>
      </c>
      <c r="L3977" s="22" t="s">
        <v>1336</v>
      </c>
      <c r="M3977" s="22"/>
      <c r="N3977">
        <f t="shared" si="290"/>
        <v>19830</v>
      </c>
      <c r="O3977">
        <f>+VLOOKUP(N3977,'Thanh toán '!O$8:P$8099,2,0)</f>
        <v>745602</v>
      </c>
      <c r="P3977">
        <f t="shared" si="291"/>
        <v>745602</v>
      </c>
      <c r="Q3977" s="30">
        <f t="shared" si="289"/>
        <v>0</v>
      </c>
    </row>
    <row r="3978" spans="1:17" hidden="1" x14ac:dyDescent="0.3">
      <c r="A3978" s="21">
        <v>28360</v>
      </c>
      <c r="B3978" s="22" t="s">
        <v>4405</v>
      </c>
      <c r="C3978" s="22" t="s">
        <v>1333</v>
      </c>
      <c r="D3978" s="27" t="s">
        <v>4404</v>
      </c>
      <c r="E3978" s="24" t="s">
        <v>38</v>
      </c>
      <c r="F3978" s="25" t="s">
        <v>1348</v>
      </c>
      <c r="G3978" s="22" t="s">
        <v>39</v>
      </c>
      <c r="H3978" s="26">
        <v>2180141</v>
      </c>
      <c r="I3978" s="28"/>
      <c r="J3978" s="26">
        <v>174411</v>
      </c>
      <c r="K3978" s="26">
        <v>2354552</v>
      </c>
      <c r="L3978" s="22" t="s">
        <v>1336</v>
      </c>
      <c r="M3978" s="22"/>
      <c r="N3978">
        <f t="shared" si="290"/>
        <v>19831</v>
      </c>
      <c r="O3978" t="e">
        <f>+VLOOKUP(N3978,'Thanh toán '!O$8:P$8099,2,0)</f>
        <v>#N/A</v>
      </c>
      <c r="P3978" t="e">
        <f t="shared" si="291"/>
        <v>#N/A</v>
      </c>
      <c r="Q3978" s="30" t="e">
        <f t="shared" si="289"/>
        <v>#N/A</v>
      </c>
    </row>
    <row r="3979" spans="1:17" hidden="1" x14ac:dyDescent="0.3">
      <c r="A3979" s="21">
        <v>28361</v>
      </c>
      <c r="B3979" s="22" t="s">
        <v>4406</v>
      </c>
      <c r="C3979" s="22" t="s">
        <v>1333</v>
      </c>
      <c r="D3979" s="27" t="s">
        <v>4404</v>
      </c>
      <c r="E3979" s="24" t="s">
        <v>38</v>
      </c>
      <c r="F3979" s="25" t="s">
        <v>1348</v>
      </c>
      <c r="G3979" s="22" t="s">
        <v>39</v>
      </c>
      <c r="H3979" s="26">
        <v>704013</v>
      </c>
      <c r="I3979" s="28"/>
      <c r="J3979" s="26">
        <v>56321</v>
      </c>
      <c r="K3979" s="26">
        <v>760334</v>
      </c>
      <c r="L3979" s="22" t="s">
        <v>1336</v>
      </c>
      <c r="M3979" s="22"/>
      <c r="N3979">
        <f t="shared" si="290"/>
        <v>19832</v>
      </c>
      <c r="O3979">
        <f>+VLOOKUP(N3979,'Thanh toán '!O$8:P$8099,2,0)</f>
        <v>760334</v>
      </c>
      <c r="P3979">
        <f t="shared" si="291"/>
        <v>760334</v>
      </c>
      <c r="Q3979" s="30">
        <f t="shared" si="289"/>
        <v>0</v>
      </c>
    </row>
    <row r="3980" spans="1:17" hidden="1" x14ac:dyDescent="0.3">
      <c r="A3980" s="21">
        <v>28362</v>
      </c>
      <c r="B3980" s="22" t="s">
        <v>4407</v>
      </c>
      <c r="C3980" s="22" t="s">
        <v>1333</v>
      </c>
      <c r="D3980" s="27" t="s">
        <v>4404</v>
      </c>
      <c r="E3980" s="24" t="s">
        <v>38</v>
      </c>
      <c r="F3980" s="25" t="s">
        <v>1348</v>
      </c>
      <c r="G3980" s="22" t="s">
        <v>39</v>
      </c>
      <c r="H3980" s="26">
        <v>1041378</v>
      </c>
      <c r="I3980" s="28"/>
      <c r="J3980" s="26">
        <v>83310</v>
      </c>
      <c r="K3980" s="26">
        <v>1124688</v>
      </c>
      <c r="L3980" s="22" t="s">
        <v>1336</v>
      </c>
      <c r="M3980" s="22"/>
      <c r="N3980">
        <f t="shared" si="290"/>
        <v>19833</v>
      </c>
      <c r="O3980">
        <f>+VLOOKUP(N3980,'Thanh toán '!O$8:P$8099,2,0)</f>
        <v>1124688</v>
      </c>
      <c r="P3980">
        <f t="shared" si="291"/>
        <v>1124688</v>
      </c>
      <c r="Q3980" s="30">
        <f t="shared" si="289"/>
        <v>0</v>
      </c>
    </row>
    <row r="3981" spans="1:17" hidden="1" x14ac:dyDescent="0.3">
      <c r="A3981" s="21">
        <v>28363</v>
      </c>
      <c r="B3981" s="22" t="s">
        <v>4408</v>
      </c>
      <c r="C3981" s="22" t="s">
        <v>1333</v>
      </c>
      <c r="D3981" s="27" t="s">
        <v>4404</v>
      </c>
      <c r="E3981" s="24" t="s">
        <v>42</v>
      </c>
      <c r="F3981" s="25" t="s">
        <v>1359</v>
      </c>
      <c r="G3981" s="22" t="s">
        <v>43</v>
      </c>
      <c r="H3981" s="26">
        <v>2581670</v>
      </c>
      <c r="I3981" s="28"/>
      <c r="J3981" s="26">
        <v>206534</v>
      </c>
      <c r="K3981" s="26">
        <v>2788204</v>
      </c>
      <c r="L3981" s="22" t="s">
        <v>1336</v>
      </c>
      <c r="M3981" s="22"/>
      <c r="N3981">
        <f t="shared" si="290"/>
        <v>19834</v>
      </c>
      <c r="O3981">
        <f>+VLOOKUP(N3981,'Thanh toán '!O$8:P$8099,2,0)</f>
        <v>2788204</v>
      </c>
      <c r="P3981">
        <f t="shared" si="291"/>
        <v>2788204</v>
      </c>
      <c r="Q3981" s="30">
        <f t="shared" si="289"/>
        <v>0</v>
      </c>
    </row>
    <row r="3982" spans="1:17" hidden="1" x14ac:dyDescent="0.3">
      <c r="A3982" s="21">
        <v>28385</v>
      </c>
      <c r="B3982" s="22" t="s">
        <v>4409</v>
      </c>
      <c r="C3982" s="22" t="s">
        <v>1333</v>
      </c>
      <c r="D3982" s="27" t="s">
        <v>4404</v>
      </c>
      <c r="E3982" s="24" t="s">
        <v>42</v>
      </c>
      <c r="F3982" s="25" t="s">
        <v>1359</v>
      </c>
      <c r="G3982" s="22" t="s">
        <v>43</v>
      </c>
      <c r="H3982" s="26">
        <v>2767335</v>
      </c>
      <c r="I3982" s="28"/>
      <c r="J3982" s="26">
        <v>221387</v>
      </c>
      <c r="K3982" s="26">
        <v>2988722</v>
      </c>
      <c r="L3982" s="22" t="s">
        <v>1336</v>
      </c>
      <c r="M3982" s="22"/>
      <c r="N3982">
        <f t="shared" si="290"/>
        <v>19856</v>
      </c>
      <c r="O3982">
        <f>+VLOOKUP(N3982,'Thanh toán '!O$8:P$8099,2,0)</f>
        <v>2988722</v>
      </c>
      <c r="P3982">
        <f t="shared" si="291"/>
        <v>2988722</v>
      </c>
      <c r="Q3982" s="30">
        <f t="shared" si="289"/>
        <v>0</v>
      </c>
    </row>
    <row r="3983" spans="1:17" ht="26.3" hidden="1" x14ac:dyDescent="0.3">
      <c r="A3983" s="21">
        <v>28410</v>
      </c>
      <c r="B3983" s="22" t="s">
        <v>4410</v>
      </c>
      <c r="C3983" s="22" t="s">
        <v>1333</v>
      </c>
      <c r="D3983" s="27" t="s">
        <v>4404</v>
      </c>
      <c r="E3983" s="24" t="s">
        <v>23</v>
      </c>
      <c r="F3983" s="25" t="s">
        <v>1342</v>
      </c>
      <c r="G3983" s="22" t="s">
        <v>24</v>
      </c>
      <c r="H3983" s="26">
        <v>1213395</v>
      </c>
      <c r="I3983" s="28"/>
      <c r="J3983" s="26">
        <v>97072</v>
      </c>
      <c r="K3983" s="26">
        <v>1310467</v>
      </c>
      <c r="L3983" s="22" t="s">
        <v>1336</v>
      </c>
      <c r="M3983" s="22"/>
      <c r="N3983">
        <f t="shared" si="290"/>
        <v>19881</v>
      </c>
      <c r="O3983">
        <f>+VLOOKUP(N3983,'Thanh toán '!O$8:P$8099,2,0)</f>
        <v>1310467</v>
      </c>
      <c r="P3983">
        <f t="shared" si="291"/>
        <v>1310467</v>
      </c>
      <c r="Q3983" s="30">
        <f t="shared" si="289"/>
        <v>0</v>
      </c>
    </row>
    <row r="3984" spans="1:17" hidden="1" x14ac:dyDescent="0.3">
      <c r="A3984" s="21">
        <v>28411</v>
      </c>
      <c r="B3984" s="22" t="s">
        <v>4411</v>
      </c>
      <c r="C3984" s="22" t="s">
        <v>1333</v>
      </c>
      <c r="D3984" s="27" t="s">
        <v>4404</v>
      </c>
      <c r="E3984" s="24" t="s">
        <v>38</v>
      </c>
      <c r="F3984" s="25" t="s">
        <v>1348</v>
      </c>
      <c r="G3984" s="22" t="s">
        <v>39</v>
      </c>
      <c r="H3984" s="26">
        <v>2440220</v>
      </c>
      <c r="I3984" s="28"/>
      <c r="J3984" s="26">
        <v>195218</v>
      </c>
      <c r="K3984" s="26">
        <v>2635438</v>
      </c>
      <c r="L3984" s="22" t="s">
        <v>1336</v>
      </c>
      <c r="M3984" s="22"/>
      <c r="N3984">
        <f t="shared" si="290"/>
        <v>19882</v>
      </c>
      <c r="O3984">
        <f>+VLOOKUP(N3984,'Thanh toán '!O$8:P$8099,2,0)</f>
        <v>2635438</v>
      </c>
      <c r="P3984">
        <f t="shared" si="291"/>
        <v>2635438</v>
      </c>
      <c r="Q3984" s="30">
        <f t="shared" si="289"/>
        <v>0</v>
      </c>
    </row>
    <row r="3985" spans="1:17" hidden="1" x14ac:dyDescent="0.3">
      <c r="A3985" s="21">
        <v>28414</v>
      </c>
      <c r="B3985" s="22" t="s">
        <v>4412</v>
      </c>
      <c r="C3985" s="22" t="s">
        <v>1333</v>
      </c>
      <c r="D3985" s="27" t="s">
        <v>4404</v>
      </c>
      <c r="E3985" s="24" t="s">
        <v>38</v>
      </c>
      <c r="F3985" s="25" t="s">
        <v>1348</v>
      </c>
      <c r="G3985" s="22" t="s">
        <v>39</v>
      </c>
      <c r="H3985" s="26">
        <v>555290</v>
      </c>
      <c r="I3985" s="28"/>
      <c r="J3985" s="26">
        <v>44423</v>
      </c>
      <c r="K3985" s="26">
        <v>599713</v>
      </c>
      <c r="L3985" s="22" t="s">
        <v>1336</v>
      </c>
      <c r="M3985" s="22"/>
      <c r="N3985">
        <f t="shared" si="290"/>
        <v>19885</v>
      </c>
      <c r="O3985">
        <f>+VLOOKUP(N3985,'Thanh toán '!O$8:P$8099,2,0)</f>
        <v>599713</v>
      </c>
      <c r="P3985">
        <f t="shared" si="291"/>
        <v>599713</v>
      </c>
      <c r="Q3985" s="30">
        <f t="shared" si="289"/>
        <v>0</v>
      </c>
    </row>
    <row r="3986" spans="1:17" hidden="1" x14ac:dyDescent="0.3">
      <c r="A3986" s="21">
        <v>28433</v>
      </c>
      <c r="B3986" s="22" t="s">
        <v>4413</v>
      </c>
      <c r="C3986" s="22" t="s">
        <v>1333</v>
      </c>
      <c r="D3986" s="27" t="s">
        <v>4404</v>
      </c>
      <c r="E3986" s="24" t="s">
        <v>38</v>
      </c>
      <c r="F3986" s="25" t="s">
        <v>1348</v>
      </c>
      <c r="G3986" s="22" t="s">
        <v>39</v>
      </c>
      <c r="H3986" s="26">
        <v>922445</v>
      </c>
      <c r="I3986" s="28"/>
      <c r="J3986" s="26">
        <v>73796</v>
      </c>
      <c r="K3986" s="26">
        <v>996241</v>
      </c>
      <c r="L3986" s="22" t="s">
        <v>1336</v>
      </c>
      <c r="M3986" s="22"/>
      <c r="N3986">
        <f t="shared" si="290"/>
        <v>19904</v>
      </c>
      <c r="O3986">
        <f>+VLOOKUP(N3986,'Thanh toán '!O$8:P$8099,2,0)</f>
        <v>996241</v>
      </c>
      <c r="P3986">
        <f t="shared" si="291"/>
        <v>996241</v>
      </c>
      <c r="Q3986" s="30">
        <f t="shared" si="289"/>
        <v>0</v>
      </c>
    </row>
    <row r="3987" spans="1:17" hidden="1" x14ac:dyDescent="0.3">
      <c r="A3987" s="21">
        <v>28460</v>
      </c>
      <c r="B3987" s="22" t="s">
        <v>4414</v>
      </c>
      <c r="C3987" s="22" t="s">
        <v>1333</v>
      </c>
      <c r="D3987" s="27" t="s">
        <v>4404</v>
      </c>
      <c r="E3987" s="24" t="s">
        <v>38</v>
      </c>
      <c r="F3987" s="25" t="s">
        <v>1348</v>
      </c>
      <c r="G3987" s="22" t="s">
        <v>39</v>
      </c>
      <c r="H3987" s="26">
        <v>1334595</v>
      </c>
      <c r="I3987" s="28"/>
      <c r="J3987" s="26">
        <v>106768</v>
      </c>
      <c r="K3987" s="26">
        <v>1441363</v>
      </c>
      <c r="L3987" s="22" t="s">
        <v>1336</v>
      </c>
      <c r="M3987" s="22"/>
      <c r="N3987">
        <f t="shared" si="290"/>
        <v>19931</v>
      </c>
      <c r="O3987">
        <f>+VLOOKUP(N3987,'Thanh toán '!O$8:P$8099,2,0)</f>
        <v>1441363</v>
      </c>
      <c r="P3987">
        <f t="shared" si="291"/>
        <v>1441363</v>
      </c>
      <c r="Q3987" s="30">
        <f t="shared" si="289"/>
        <v>0</v>
      </c>
    </row>
    <row r="3988" spans="1:17" hidden="1" x14ac:dyDescent="0.3">
      <c r="A3988" s="21">
        <v>28461</v>
      </c>
      <c r="B3988" s="22" t="s">
        <v>4415</v>
      </c>
      <c r="C3988" s="22" t="s">
        <v>1333</v>
      </c>
      <c r="D3988" s="27" t="s">
        <v>4404</v>
      </c>
      <c r="E3988" s="24" t="s">
        <v>38</v>
      </c>
      <c r="F3988" s="25" t="s">
        <v>1348</v>
      </c>
      <c r="G3988" s="22" t="s">
        <v>39</v>
      </c>
      <c r="H3988" s="26">
        <v>1818165</v>
      </c>
      <c r="I3988" s="28"/>
      <c r="J3988" s="26">
        <v>145453</v>
      </c>
      <c r="K3988" s="26">
        <v>1963618</v>
      </c>
      <c r="L3988" s="22" t="s">
        <v>1336</v>
      </c>
      <c r="M3988" s="22"/>
      <c r="N3988">
        <f t="shared" si="290"/>
        <v>19932</v>
      </c>
      <c r="O3988">
        <f>+VLOOKUP(N3988,'Thanh toán '!O$8:P$8099,2,0)</f>
        <v>1963618</v>
      </c>
      <c r="P3988">
        <f t="shared" si="291"/>
        <v>1963618</v>
      </c>
      <c r="Q3988" s="30">
        <f t="shared" si="289"/>
        <v>0</v>
      </c>
    </row>
    <row r="3989" spans="1:17" hidden="1" x14ac:dyDescent="0.3">
      <c r="A3989" s="21">
        <v>28462</v>
      </c>
      <c r="B3989" s="22" t="s">
        <v>4416</v>
      </c>
      <c r="C3989" s="22" t="s">
        <v>1333</v>
      </c>
      <c r="D3989" s="27" t="s">
        <v>4404</v>
      </c>
      <c r="E3989" s="24" t="s">
        <v>38</v>
      </c>
      <c r="F3989" s="25" t="s">
        <v>1348</v>
      </c>
      <c r="G3989" s="22" t="s">
        <v>39</v>
      </c>
      <c r="H3989" s="26">
        <v>605472</v>
      </c>
      <c r="I3989" s="28"/>
      <c r="J3989" s="26">
        <v>48438</v>
      </c>
      <c r="K3989" s="26">
        <v>653910</v>
      </c>
      <c r="L3989" s="22" t="s">
        <v>1336</v>
      </c>
      <c r="M3989" s="22"/>
      <c r="N3989">
        <f t="shared" si="290"/>
        <v>19933</v>
      </c>
      <c r="O3989">
        <f>+VLOOKUP(N3989,'Thanh toán '!O$8:P$8099,2,0)</f>
        <v>653910</v>
      </c>
      <c r="P3989">
        <f t="shared" si="291"/>
        <v>653910</v>
      </c>
      <c r="Q3989" s="30">
        <f t="shared" si="289"/>
        <v>0</v>
      </c>
    </row>
    <row r="3990" spans="1:17" hidden="1" x14ac:dyDescent="0.3">
      <c r="A3990" s="21">
        <v>28474</v>
      </c>
      <c r="B3990" s="22" t="s">
        <v>4417</v>
      </c>
      <c r="C3990" s="22" t="s">
        <v>1333</v>
      </c>
      <c r="D3990" s="27" t="s">
        <v>4404</v>
      </c>
      <c r="E3990" s="24" t="s">
        <v>38</v>
      </c>
      <c r="F3990" s="25" t="s">
        <v>1348</v>
      </c>
      <c r="G3990" s="22" t="s">
        <v>39</v>
      </c>
      <c r="H3990" s="26">
        <v>618065</v>
      </c>
      <c r="I3990" s="28"/>
      <c r="J3990" s="26">
        <v>49445</v>
      </c>
      <c r="K3990" s="26">
        <v>667510</v>
      </c>
      <c r="L3990" s="22" t="s">
        <v>1336</v>
      </c>
      <c r="M3990" s="22"/>
      <c r="N3990">
        <f t="shared" si="290"/>
        <v>19946</v>
      </c>
      <c r="O3990">
        <f>+VLOOKUP(N3990,'Thanh toán '!O$8:P$8099,2,0)</f>
        <v>667510</v>
      </c>
      <c r="P3990">
        <f t="shared" si="291"/>
        <v>667510</v>
      </c>
      <c r="Q3990" s="30">
        <f t="shared" ref="Q3990:Q4053" si="292">+O3990-K3990</f>
        <v>0</v>
      </c>
    </row>
    <row r="3991" spans="1:17" hidden="1" x14ac:dyDescent="0.3">
      <c r="A3991" s="21">
        <v>28475</v>
      </c>
      <c r="B3991" s="22" t="s">
        <v>4418</v>
      </c>
      <c r="C3991" s="22" t="s">
        <v>1333</v>
      </c>
      <c r="D3991" s="27" t="s">
        <v>4404</v>
      </c>
      <c r="E3991" s="24" t="s">
        <v>38</v>
      </c>
      <c r="F3991" s="25" t="s">
        <v>1348</v>
      </c>
      <c r="G3991" s="22" t="s">
        <v>39</v>
      </c>
      <c r="H3991" s="26">
        <v>555290</v>
      </c>
      <c r="I3991" s="28"/>
      <c r="J3991" s="26">
        <v>44423</v>
      </c>
      <c r="K3991" s="26">
        <v>599713</v>
      </c>
      <c r="L3991" s="22" t="s">
        <v>1336</v>
      </c>
      <c r="M3991" s="22"/>
      <c r="N3991">
        <f t="shared" si="290"/>
        <v>19947</v>
      </c>
      <c r="O3991">
        <f>+VLOOKUP(N3991,'Thanh toán '!O$8:P$8099,2,0)</f>
        <v>599713</v>
      </c>
      <c r="P3991">
        <f t="shared" si="291"/>
        <v>599713</v>
      </c>
      <c r="Q3991" s="30">
        <f t="shared" si="292"/>
        <v>0</v>
      </c>
    </row>
    <row r="3992" spans="1:17" hidden="1" x14ac:dyDescent="0.3">
      <c r="A3992" s="21">
        <v>28476</v>
      </c>
      <c r="B3992" s="22" t="s">
        <v>4419</v>
      </c>
      <c r="C3992" s="22" t="s">
        <v>1333</v>
      </c>
      <c r="D3992" s="27" t="s">
        <v>4404</v>
      </c>
      <c r="E3992" s="24" t="s">
        <v>38</v>
      </c>
      <c r="F3992" s="25" t="s">
        <v>1348</v>
      </c>
      <c r="G3992" s="22" t="s">
        <v>39</v>
      </c>
      <c r="H3992" s="26">
        <v>922445</v>
      </c>
      <c r="I3992" s="28"/>
      <c r="J3992" s="26">
        <v>73796</v>
      </c>
      <c r="K3992" s="26">
        <v>996241</v>
      </c>
      <c r="L3992" s="22" t="s">
        <v>1336</v>
      </c>
      <c r="M3992" s="22"/>
      <c r="N3992">
        <f t="shared" si="290"/>
        <v>19948</v>
      </c>
      <c r="O3992">
        <f>+VLOOKUP(N3992,'Thanh toán '!O$8:P$8099,2,0)</f>
        <v>996241</v>
      </c>
      <c r="P3992">
        <f t="shared" si="291"/>
        <v>996241</v>
      </c>
      <c r="Q3992" s="30">
        <f t="shared" si="292"/>
        <v>0</v>
      </c>
    </row>
    <row r="3993" spans="1:17" hidden="1" x14ac:dyDescent="0.3">
      <c r="A3993" s="21">
        <v>28477</v>
      </c>
      <c r="B3993" s="22" t="s">
        <v>4420</v>
      </c>
      <c r="C3993" s="22" t="s">
        <v>1333</v>
      </c>
      <c r="D3993" s="27" t="s">
        <v>4404</v>
      </c>
      <c r="E3993" s="24" t="s">
        <v>38</v>
      </c>
      <c r="F3993" s="25" t="s">
        <v>1348</v>
      </c>
      <c r="G3993" s="22" t="s">
        <v>39</v>
      </c>
      <c r="H3993" s="26">
        <v>368978</v>
      </c>
      <c r="I3993" s="28"/>
      <c r="J3993" s="26">
        <v>29518</v>
      </c>
      <c r="K3993" s="26">
        <v>398496</v>
      </c>
      <c r="L3993" s="22" t="s">
        <v>1336</v>
      </c>
      <c r="M3993" s="22"/>
      <c r="N3993">
        <f t="shared" si="290"/>
        <v>19949</v>
      </c>
      <c r="O3993">
        <f>+VLOOKUP(N3993,'Thanh toán '!O$8:P$8099,2,0)</f>
        <v>398496</v>
      </c>
      <c r="P3993">
        <f t="shared" si="291"/>
        <v>398496</v>
      </c>
      <c r="Q3993" s="30">
        <f t="shared" si="292"/>
        <v>0</v>
      </c>
    </row>
    <row r="3994" spans="1:17" hidden="1" x14ac:dyDescent="0.3">
      <c r="A3994" s="21">
        <v>28478</v>
      </c>
      <c r="B3994" s="22" t="s">
        <v>4421</v>
      </c>
      <c r="C3994" s="22" t="s">
        <v>1333</v>
      </c>
      <c r="D3994" s="27" t="s">
        <v>4404</v>
      </c>
      <c r="E3994" s="24" t="s">
        <v>214</v>
      </c>
      <c r="F3994" s="25" t="s">
        <v>1340</v>
      </c>
      <c r="G3994" s="22" t="s">
        <v>215</v>
      </c>
      <c r="H3994" s="26">
        <v>2638090</v>
      </c>
      <c r="I3994" s="28"/>
      <c r="J3994" s="26">
        <v>211047</v>
      </c>
      <c r="K3994" s="26">
        <v>2849137</v>
      </c>
      <c r="L3994" s="22" t="s">
        <v>1336</v>
      </c>
      <c r="M3994" s="22"/>
      <c r="N3994">
        <f t="shared" si="290"/>
        <v>19950</v>
      </c>
      <c r="O3994">
        <f>+VLOOKUP(N3994,'Thanh toán '!O$8:P$8099,2,0)</f>
        <v>2849137</v>
      </c>
      <c r="P3994">
        <f t="shared" si="291"/>
        <v>2849137</v>
      </c>
      <c r="Q3994" s="30">
        <f t="shared" si="292"/>
        <v>0</v>
      </c>
    </row>
    <row r="3995" spans="1:17" hidden="1" x14ac:dyDescent="0.3">
      <c r="A3995" s="21">
        <v>28479</v>
      </c>
      <c r="B3995" s="22" t="s">
        <v>4422</v>
      </c>
      <c r="C3995" s="22" t="s">
        <v>1333</v>
      </c>
      <c r="D3995" s="27" t="s">
        <v>4404</v>
      </c>
      <c r="E3995" s="24" t="s">
        <v>45</v>
      </c>
      <c r="F3995" s="25" t="s">
        <v>1383</v>
      </c>
      <c r="G3995" s="22" t="s">
        <v>46</v>
      </c>
      <c r="H3995" s="26">
        <v>2480260</v>
      </c>
      <c r="I3995" s="28"/>
      <c r="J3995" s="26">
        <v>198421</v>
      </c>
      <c r="K3995" s="26">
        <v>2678681</v>
      </c>
      <c r="L3995" s="22" t="s">
        <v>1336</v>
      </c>
      <c r="M3995" s="22"/>
      <c r="N3995">
        <f t="shared" si="290"/>
        <v>19951</v>
      </c>
      <c r="O3995">
        <f>+VLOOKUP(N3995,'Thanh toán '!O$8:P$8099,2,0)</f>
        <v>2678681</v>
      </c>
      <c r="P3995">
        <f t="shared" si="291"/>
        <v>2678681</v>
      </c>
      <c r="Q3995" s="30">
        <f t="shared" si="292"/>
        <v>0</v>
      </c>
    </row>
    <row r="3996" spans="1:17" hidden="1" x14ac:dyDescent="0.3">
      <c r="A3996" s="21">
        <v>28597</v>
      </c>
      <c r="B3996" s="22" t="s">
        <v>4423</v>
      </c>
      <c r="C3996" s="22" t="s">
        <v>1333</v>
      </c>
      <c r="D3996" s="27" t="s">
        <v>4404</v>
      </c>
      <c r="E3996" s="24" t="s">
        <v>548</v>
      </c>
      <c r="F3996" s="25" t="s">
        <v>1531</v>
      </c>
      <c r="G3996" s="22" t="s">
        <v>549</v>
      </c>
      <c r="H3996" s="26">
        <v>8043500</v>
      </c>
      <c r="I3996" s="28"/>
      <c r="J3996" s="26">
        <v>643480</v>
      </c>
      <c r="K3996" s="26">
        <v>8686980</v>
      </c>
      <c r="L3996" s="22" t="s">
        <v>1336</v>
      </c>
      <c r="M3996" s="22"/>
      <c r="N3996">
        <f t="shared" si="290"/>
        <v>20069</v>
      </c>
      <c r="O3996">
        <f>+VLOOKUP(N3996,'Thanh toán '!O$8:P$8099,2,0)</f>
        <v>8686980</v>
      </c>
      <c r="P3996">
        <f t="shared" si="291"/>
        <v>8686980</v>
      </c>
      <c r="Q3996" s="30">
        <f t="shared" si="292"/>
        <v>0</v>
      </c>
    </row>
    <row r="3997" spans="1:17" ht="26.3" hidden="1" x14ac:dyDescent="0.3">
      <c r="A3997" s="21">
        <v>28598</v>
      </c>
      <c r="B3997" s="22" t="s">
        <v>4424</v>
      </c>
      <c r="C3997" s="22" t="s">
        <v>1333</v>
      </c>
      <c r="D3997" s="27" t="s">
        <v>4404</v>
      </c>
      <c r="E3997" s="24" t="s">
        <v>1451</v>
      </c>
      <c r="F3997" s="25" t="s">
        <v>1452</v>
      </c>
      <c r="G3997" s="22" t="s">
        <v>1453</v>
      </c>
      <c r="H3997" s="26">
        <v>6479410</v>
      </c>
      <c r="I3997" s="28"/>
      <c r="J3997" s="26">
        <v>518353</v>
      </c>
      <c r="K3997" s="26">
        <v>6997763</v>
      </c>
      <c r="L3997" s="22" t="s">
        <v>1336</v>
      </c>
      <c r="M3997" s="22"/>
      <c r="N3997">
        <f t="shared" si="290"/>
        <v>20070</v>
      </c>
      <c r="O3997">
        <f>+VLOOKUP(N3997,'Thanh toán '!O$8:P$8099,2,0)</f>
        <v>6997763</v>
      </c>
      <c r="P3997">
        <f t="shared" si="291"/>
        <v>6997763</v>
      </c>
      <c r="Q3997" s="30">
        <f t="shared" si="292"/>
        <v>0</v>
      </c>
    </row>
    <row r="3998" spans="1:17" ht="26.3" hidden="1" x14ac:dyDescent="0.3">
      <c r="A3998" s="21">
        <v>28599</v>
      </c>
      <c r="B3998" s="22" t="s">
        <v>4425</v>
      </c>
      <c r="C3998" s="22" t="s">
        <v>1333</v>
      </c>
      <c r="D3998" s="27" t="s">
        <v>4404</v>
      </c>
      <c r="E3998" s="24" t="s">
        <v>71</v>
      </c>
      <c r="F3998" s="25" t="s">
        <v>1427</v>
      </c>
      <c r="G3998" s="22" t="s">
        <v>72</v>
      </c>
      <c r="H3998" s="26">
        <v>553467</v>
      </c>
      <c r="I3998" s="28"/>
      <c r="J3998" s="26">
        <v>44277</v>
      </c>
      <c r="K3998" s="26">
        <v>597744</v>
      </c>
      <c r="L3998" s="22" t="s">
        <v>1336</v>
      </c>
      <c r="M3998" s="22"/>
      <c r="N3998">
        <f t="shared" si="290"/>
        <v>20071</v>
      </c>
      <c r="O3998">
        <f>+VLOOKUP(N3998,'Thanh toán '!O$8:P$8099,2,0)</f>
        <v>597744</v>
      </c>
      <c r="P3998">
        <f t="shared" si="291"/>
        <v>597744</v>
      </c>
      <c r="Q3998" s="30">
        <f t="shared" si="292"/>
        <v>0</v>
      </c>
    </row>
    <row r="3999" spans="1:17" hidden="1" x14ac:dyDescent="0.3">
      <c r="A3999" s="21">
        <v>28680</v>
      </c>
      <c r="B3999" s="22" t="s">
        <v>4426</v>
      </c>
      <c r="C3999" s="22" t="s">
        <v>1333</v>
      </c>
      <c r="D3999" s="27" t="s">
        <v>4404</v>
      </c>
      <c r="E3999" s="24" t="s">
        <v>81</v>
      </c>
      <c r="F3999" s="25" t="s">
        <v>1432</v>
      </c>
      <c r="G3999" s="22" t="s">
        <v>82</v>
      </c>
      <c r="H3999" s="26">
        <v>2861840</v>
      </c>
      <c r="I3999" s="28"/>
      <c r="J3999" s="26">
        <v>228947</v>
      </c>
      <c r="K3999" s="26">
        <v>3090787</v>
      </c>
      <c r="L3999" s="22" t="s">
        <v>1336</v>
      </c>
      <c r="M3999" s="22"/>
      <c r="N3999">
        <f t="shared" si="290"/>
        <v>20152</v>
      </c>
      <c r="O3999">
        <f>+VLOOKUP(N3999,'Thanh toán '!O$8:P$8099,2,0)</f>
        <v>3090787</v>
      </c>
      <c r="P3999">
        <f t="shared" si="291"/>
        <v>3090787</v>
      </c>
      <c r="Q3999" s="30">
        <f t="shared" si="292"/>
        <v>0</v>
      </c>
    </row>
    <row r="4000" spans="1:17" ht="26.3" hidden="1" x14ac:dyDescent="0.3">
      <c r="A4000" s="21">
        <v>28681</v>
      </c>
      <c r="B4000" s="22" t="s">
        <v>4427</v>
      </c>
      <c r="C4000" s="22" t="s">
        <v>1333</v>
      </c>
      <c r="D4000" s="27" t="s">
        <v>4428</v>
      </c>
      <c r="E4000" s="24" t="s">
        <v>68</v>
      </c>
      <c r="F4000" s="25" t="s">
        <v>1338</v>
      </c>
      <c r="G4000" s="22" t="s">
        <v>69</v>
      </c>
      <c r="H4000" s="26">
        <v>1289600</v>
      </c>
      <c r="I4000" s="28"/>
      <c r="J4000" s="26">
        <v>103168</v>
      </c>
      <c r="K4000" s="26">
        <v>1392768</v>
      </c>
      <c r="L4000" s="22" t="s">
        <v>1336</v>
      </c>
      <c r="M4000" s="22"/>
      <c r="N4000">
        <f t="shared" si="290"/>
        <v>20153</v>
      </c>
      <c r="O4000">
        <f>+VLOOKUP(N4000,'Thanh toán '!O$8:P$8099,2,0)</f>
        <v>1392768</v>
      </c>
      <c r="P4000">
        <f t="shared" si="291"/>
        <v>1392768</v>
      </c>
      <c r="Q4000" s="30">
        <f t="shared" si="292"/>
        <v>0</v>
      </c>
    </row>
    <row r="4001" spans="1:17" hidden="1" x14ac:dyDescent="0.3">
      <c r="A4001" s="21">
        <v>28682</v>
      </c>
      <c r="B4001" s="22" t="s">
        <v>4429</v>
      </c>
      <c r="C4001" s="22" t="s">
        <v>1333</v>
      </c>
      <c r="D4001" s="27" t="s">
        <v>4428</v>
      </c>
      <c r="E4001" s="24" t="s">
        <v>38</v>
      </c>
      <c r="F4001" s="25" t="s">
        <v>1348</v>
      </c>
      <c r="G4001" s="22" t="s">
        <v>39</v>
      </c>
      <c r="H4001" s="26">
        <v>811387</v>
      </c>
      <c r="I4001" s="28"/>
      <c r="J4001" s="26">
        <v>64911</v>
      </c>
      <c r="K4001" s="26">
        <v>876298</v>
      </c>
      <c r="L4001" s="22" t="s">
        <v>1336</v>
      </c>
      <c r="M4001" s="22"/>
      <c r="N4001">
        <f t="shared" si="290"/>
        <v>20155</v>
      </c>
      <c r="O4001">
        <f>+VLOOKUP(N4001,'Thanh toán '!O$8:P$8099,2,0)</f>
        <v>876298</v>
      </c>
      <c r="P4001">
        <f t="shared" si="291"/>
        <v>876298</v>
      </c>
      <c r="Q4001" s="30">
        <f t="shared" si="292"/>
        <v>0</v>
      </c>
    </row>
    <row r="4002" spans="1:17" hidden="1" x14ac:dyDescent="0.3">
      <c r="A4002" s="21">
        <v>28684</v>
      </c>
      <c r="B4002" s="22" t="s">
        <v>4430</v>
      </c>
      <c r="C4002" s="22" t="s">
        <v>1333</v>
      </c>
      <c r="D4002" s="27" t="s">
        <v>4428</v>
      </c>
      <c r="E4002" s="24" t="s">
        <v>228</v>
      </c>
      <c r="F4002" s="25" t="s">
        <v>1615</v>
      </c>
      <c r="G4002" s="22" t="s">
        <v>229</v>
      </c>
      <c r="H4002" s="26">
        <v>3673160</v>
      </c>
      <c r="I4002" s="28"/>
      <c r="J4002" s="26">
        <v>293853</v>
      </c>
      <c r="K4002" s="26">
        <v>3967013</v>
      </c>
      <c r="L4002" s="22" t="s">
        <v>1336</v>
      </c>
      <c r="M4002" s="22"/>
      <c r="N4002">
        <f t="shared" si="290"/>
        <v>20157</v>
      </c>
      <c r="O4002">
        <f>+VLOOKUP(N4002,'Thanh toán '!O$8:P$8099,2,0)</f>
        <v>3967013</v>
      </c>
      <c r="P4002">
        <f t="shared" si="291"/>
        <v>3967013</v>
      </c>
      <c r="Q4002" s="30">
        <f t="shared" si="292"/>
        <v>0</v>
      </c>
    </row>
    <row r="4003" spans="1:17" ht="26.3" hidden="1" x14ac:dyDescent="0.3">
      <c r="A4003" s="21">
        <v>28705</v>
      </c>
      <c r="B4003" s="22" t="s">
        <v>4431</v>
      </c>
      <c r="C4003" s="22" t="s">
        <v>1333</v>
      </c>
      <c r="D4003" s="27" t="s">
        <v>4428</v>
      </c>
      <c r="E4003" s="24" t="s">
        <v>23</v>
      </c>
      <c r="F4003" s="25" t="s">
        <v>1342</v>
      </c>
      <c r="G4003" s="22" t="s">
        <v>24</v>
      </c>
      <c r="H4003" s="26">
        <v>1546569</v>
      </c>
      <c r="I4003" s="28"/>
      <c r="J4003" s="26">
        <v>123726</v>
      </c>
      <c r="K4003" s="26">
        <v>1670295</v>
      </c>
      <c r="L4003" s="22" t="s">
        <v>1336</v>
      </c>
      <c r="M4003" s="22"/>
      <c r="N4003">
        <f t="shared" si="290"/>
        <v>20178</v>
      </c>
      <c r="O4003">
        <f>+VLOOKUP(N4003,'Thanh toán '!O$8:P$8099,2,0)</f>
        <v>1670295</v>
      </c>
      <c r="P4003">
        <f t="shared" si="291"/>
        <v>1670295</v>
      </c>
      <c r="Q4003" s="30">
        <f t="shared" si="292"/>
        <v>0</v>
      </c>
    </row>
    <row r="4004" spans="1:17" ht="26.3" hidden="1" x14ac:dyDescent="0.3">
      <c r="A4004" s="21">
        <v>28706</v>
      </c>
      <c r="B4004" s="22" t="s">
        <v>4432</v>
      </c>
      <c r="C4004" s="22" t="s">
        <v>1333</v>
      </c>
      <c r="D4004" s="27" t="s">
        <v>4428</v>
      </c>
      <c r="E4004" s="24" t="s">
        <v>1374</v>
      </c>
      <c r="F4004" s="25" t="s">
        <v>1375</v>
      </c>
      <c r="G4004" s="22" t="s">
        <v>1376</v>
      </c>
      <c r="H4004" s="26">
        <v>3336642</v>
      </c>
      <c r="I4004" s="28"/>
      <c r="J4004" s="26">
        <v>266931</v>
      </c>
      <c r="K4004" s="26">
        <v>3603573</v>
      </c>
      <c r="L4004" s="22" t="s">
        <v>1336</v>
      </c>
      <c r="M4004" s="22"/>
      <c r="N4004">
        <f t="shared" si="290"/>
        <v>20179</v>
      </c>
      <c r="O4004">
        <f>+VLOOKUP(N4004,'Thanh toán '!O$8:P$8099,2,0)</f>
        <v>3603573</v>
      </c>
      <c r="P4004">
        <f t="shared" si="291"/>
        <v>3603573</v>
      </c>
      <c r="Q4004" s="30">
        <f t="shared" si="292"/>
        <v>0</v>
      </c>
    </row>
    <row r="4005" spans="1:17" ht="26.3" hidden="1" x14ac:dyDescent="0.3">
      <c r="A4005" s="21">
        <v>28707</v>
      </c>
      <c r="B4005" s="22" t="s">
        <v>4433</v>
      </c>
      <c r="C4005" s="22" t="s">
        <v>1333</v>
      </c>
      <c r="D4005" s="27" t="s">
        <v>4428</v>
      </c>
      <c r="E4005" s="24" t="s">
        <v>203</v>
      </c>
      <c r="F4005" s="25" t="s">
        <v>1562</v>
      </c>
      <c r="G4005" s="22" t="s">
        <v>204</v>
      </c>
      <c r="H4005" s="26">
        <v>2871055</v>
      </c>
      <c r="I4005" s="28"/>
      <c r="J4005" s="26">
        <v>229684</v>
      </c>
      <c r="K4005" s="26">
        <v>3100739</v>
      </c>
      <c r="L4005" s="22" t="s">
        <v>1336</v>
      </c>
      <c r="M4005" s="22"/>
      <c r="N4005">
        <f t="shared" si="290"/>
        <v>20180</v>
      </c>
      <c r="O4005">
        <f>+VLOOKUP(N4005,'Thanh toán '!O$8:P$8099,2,0)</f>
        <v>3100739</v>
      </c>
      <c r="P4005">
        <f t="shared" si="291"/>
        <v>3100739</v>
      </c>
      <c r="Q4005" s="30">
        <f t="shared" si="292"/>
        <v>0</v>
      </c>
    </row>
    <row r="4006" spans="1:17" hidden="1" x14ac:dyDescent="0.3">
      <c r="A4006" s="21">
        <v>28708</v>
      </c>
      <c r="B4006" s="22" t="s">
        <v>4434</v>
      </c>
      <c r="C4006" s="22" t="s">
        <v>1333</v>
      </c>
      <c r="D4006" s="27" t="s">
        <v>4428</v>
      </c>
      <c r="E4006" s="24" t="s">
        <v>42</v>
      </c>
      <c r="F4006" s="25" t="s">
        <v>1359</v>
      </c>
      <c r="G4006" s="22" t="s">
        <v>43</v>
      </c>
      <c r="H4006" s="26">
        <v>2753660</v>
      </c>
      <c r="I4006" s="28"/>
      <c r="J4006" s="26">
        <v>220293</v>
      </c>
      <c r="K4006" s="26">
        <v>2973953</v>
      </c>
      <c r="L4006" s="22" t="s">
        <v>1336</v>
      </c>
      <c r="M4006" s="22"/>
      <c r="N4006">
        <f t="shared" si="290"/>
        <v>20181</v>
      </c>
      <c r="O4006">
        <f>+VLOOKUP(N4006,'Thanh toán '!O$8:P$8099,2,0)</f>
        <v>2973953</v>
      </c>
      <c r="P4006">
        <f t="shared" si="291"/>
        <v>2973953</v>
      </c>
      <c r="Q4006" s="30">
        <f t="shared" si="292"/>
        <v>0</v>
      </c>
    </row>
    <row r="4007" spans="1:17" ht="26.3" hidden="1" x14ac:dyDescent="0.3">
      <c r="A4007" s="21">
        <v>28751</v>
      </c>
      <c r="B4007" s="22" t="s">
        <v>4435</v>
      </c>
      <c r="C4007" s="22" t="s">
        <v>1333</v>
      </c>
      <c r="D4007" s="27" t="s">
        <v>4428</v>
      </c>
      <c r="E4007" s="24" t="s">
        <v>130</v>
      </c>
      <c r="F4007" s="25" t="s">
        <v>1489</v>
      </c>
      <c r="G4007" s="22" t="s">
        <v>131</v>
      </c>
      <c r="H4007" s="26">
        <v>4773015</v>
      </c>
      <c r="I4007" s="28"/>
      <c r="J4007" s="26">
        <v>381841</v>
      </c>
      <c r="K4007" s="26">
        <v>5154856</v>
      </c>
      <c r="L4007" s="22" t="s">
        <v>1336</v>
      </c>
      <c r="M4007" s="22"/>
      <c r="N4007">
        <f t="shared" si="290"/>
        <v>20224</v>
      </c>
      <c r="O4007">
        <f>+VLOOKUP(N4007,'Thanh toán '!O$8:P$8099,2,0)</f>
        <v>5154856</v>
      </c>
      <c r="P4007">
        <f t="shared" si="291"/>
        <v>5154856</v>
      </c>
      <c r="Q4007" s="30">
        <f t="shared" si="292"/>
        <v>0</v>
      </c>
    </row>
    <row r="4008" spans="1:17" hidden="1" x14ac:dyDescent="0.3">
      <c r="A4008" s="21">
        <v>28752</v>
      </c>
      <c r="B4008" s="22" t="s">
        <v>4436</v>
      </c>
      <c r="C4008" s="22" t="s">
        <v>1333</v>
      </c>
      <c r="D4008" s="27" t="s">
        <v>4428</v>
      </c>
      <c r="E4008" s="24" t="s">
        <v>410</v>
      </c>
      <c r="F4008" s="25" t="s">
        <v>1372</v>
      </c>
      <c r="G4008" s="22" t="s">
        <v>411</v>
      </c>
      <c r="H4008" s="26">
        <v>6903720</v>
      </c>
      <c r="I4008" s="28"/>
      <c r="J4008" s="26">
        <v>552298</v>
      </c>
      <c r="K4008" s="26">
        <v>7456018</v>
      </c>
      <c r="L4008" s="22" t="s">
        <v>1336</v>
      </c>
      <c r="M4008" s="22"/>
      <c r="N4008">
        <f t="shared" si="290"/>
        <v>20225</v>
      </c>
      <c r="O4008">
        <f>+VLOOKUP(N4008,'Thanh toán '!O$8:P$8099,2,0)</f>
        <v>7456018</v>
      </c>
      <c r="P4008">
        <f t="shared" si="291"/>
        <v>7456018</v>
      </c>
      <c r="Q4008" s="30">
        <f t="shared" si="292"/>
        <v>0</v>
      </c>
    </row>
    <row r="4009" spans="1:17" hidden="1" x14ac:dyDescent="0.3">
      <c r="A4009" s="21">
        <v>28753</v>
      </c>
      <c r="B4009" s="22" t="s">
        <v>4437</v>
      </c>
      <c r="C4009" s="22" t="s">
        <v>1333</v>
      </c>
      <c r="D4009" s="27" t="s">
        <v>4428</v>
      </c>
      <c r="E4009" s="24" t="s">
        <v>410</v>
      </c>
      <c r="F4009" s="25" t="s">
        <v>1372</v>
      </c>
      <c r="G4009" s="22" t="s">
        <v>411</v>
      </c>
      <c r="H4009" s="26">
        <v>5614750</v>
      </c>
      <c r="I4009" s="28"/>
      <c r="J4009" s="26">
        <v>449180</v>
      </c>
      <c r="K4009" s="26">
        <v>6063930</v>
      </c>
      <c r="L4009" s="22" t="s">
        <v>1336</v>
      </c>
      <c r="M4009" s="22"/>
      <c r="N4009">
        <f t="shared" si="290"/>
        <v>20226</v>
      </c>
      <c r="O4009">
        <f>+VLOOKUP(N4009,'Thanh toán '!O$8:P$8099,2,0)</f>
        <v>6063930</v>
      </c>
      <c r="P4009">
        <f t="shared" si="291"/>
        <v>6063930</v>
      </c>
      <c r="Q4009" s="30">
        <f t="shared" si="292"/>
        <v>0</v>
      </c>
    </row>
    <row r="4010" spans="1:17" ht="26.3" hidden="1" x14ac:dyDescent="0.3">
      <c r="A4010" s="21">
        <v>28754</v>
      </c>
      <c r="B4010" s="22" t="s">
        <v>4438</v>
      </c>
      <c r="C4010" s="22" t="s">
        <v>1333</v>
      </c>
      <c r="D4010" s="27" t="s">
        <v>4428</v>
      </c>
      <c r="E4010" s="24" t="s">
        <v>105</v>
      </c>
      <c r="F4010" s="25" t="s">
        <v>1457</v>
      </c>
      <c r="G4010" s="22" t="s">
        <v>106</v>
      </c>
      <c r="H4010" s="26">
        <v>2158575</v>
      </c>
      <c r="I4010" s="28"/>
      <c r="J4010" s="26">
        <v>172686</v>
      </c>
      <c r="K4010" s="26">
        <v>2331261</v>
      </c>
      <c r="L4010" s="22" t="s">
        <v>1336</v>
      </c>
      <c r="M4010" s="22"/>
      <c r="N4010">
        <f t="shared" si="290"/>
        <v>20227</v>
      </c>
      <c r="O4010">
        <f>+VLOOKUP(N4010,'Thanh toán '!O$8:P$8099,2,0)</f>
        <v>2331261</v>
      </c>
      <c r="P4010">
        <f t="shared" si="291"/>
        <v>2331261</v>
      </c>
      <c r="Q4010" s="30">
        <f t="shared" si="292"/>
        <v>0</v>
      </c>
    </row>
    <row r="4011" spans="1:17" hidden="1" x14ac:dyDescent="0.3">
      <c r="A4011" s="21">
        <v>28755</v>
      </c>
      <c r="B4011" s="22" t="s">
        <v>4439</v>
      </c>
      <c r="C4011" s="22" t="s">
        <v>1333</v>
      </c>
      <c r="D4011" s="27" t="s">
        <v>4428</v>
      </c>
      <c r="E4011" s="24" t="s">
        <v>108</v>
      </c>
      <c r="F4011" s="25" t="s">
        <v>1459</v>
      </c>
      <c r="G4011" s="22" t="s">
        <v>109</v>
      </c>
      <c r="H4011" s="26">
        <v>3798710</v>
      </c>
      <c r="I4011" s="28"/>
      <c r="J4011" s="26">
        <v>303897</v>
      </c>
      <c r="K4011" s="26">
        <v>4102607</v>
      </c>
      <c r="L4011" s="22" t="s">
        <v>1336</v>
      </c>
      <c r="M4011" s="22"/>
      <c r="N4011">
        <f t="shared" si="290"/>
        <v>20228</v>
      </c>
      <c r="O4011">
        <f>+VLOOKUP(N4011,'Thanh toán '!O$8:P$8099,2,0)</f>
        <v>4102607</v>
      </c>
      <c r="P4011">
        <f t="shared" si="291"/>
        <v>4102607</v>
      </c>
      <c r="Q4011" s="30">
        <f t="shared" si="292"/>
        <v>0</v>
      </c>
    </row>
    <row r="4012" spans="1:17" hidden="1" x14ac:dyDescent="0.3">
      <c r="A4012" s="21">
        <v>28756</v>
      </c>
      <c r="B4012" s="22" t="s">
        <v>4440</v>
      </c>
      <c r="C4012" s="22" t="s">
        <v>1333</v>
      </c>
      <c r="D4012" s="27" t="s">
        <v>4428</v>
      </c>
      <c r="E4012" s="24" t="s">
        <v>316</v>
      </c>
      <c r="F4012" s="25" t="s">
        <v>1461</v>
      </c>
      <c r="G4012" s="22" t="s">
        <v>317</v>
      </c>
      <c r="H4012" s="26">
        <v>3537370</v>
      </c>
      <c r="I4012" s="28"/>
      <c r="J4012" s="26">
        <v>282990</v>
      </c>
      <c r="K4012" s="26">
        <v>3820360</v>
      </c>
      <c r="L4012" s="22" t="s">
        <v>1336</v>
      </c>
      <c r="M4012" s="22"/>
      <c r="N4012">
        <f t="shared" si="290"/>
        <v>20229</v>
      </c>
      <c r="O4012">
        <f>+VLOOKUP(N4012,'Thanh toán '!O$8:P$8099,2,0)</f>
        <v>3820360</v>
      </c>
      <c r="P4012">
        <f t="shared" si="291"/>
        <v>3820360</v>
      </c>
      <c r="Q4012" s="30">
        <f t="shared" si="292"/>
        <v>0</v>
      </c>
    </row>
    <row r="4013" spans="1:17" ht="26.3" hidden="1" x14ac:dyDescent="0.3">
      <c r="A4013" s="21">
        <v>28757</v>
      </c>
      <c r="B4013" s="22" t="s">
        <v>4441</v>
      </c>
      <c r="C4013" s="22" t="s">
        <v>1333</v>
      </c>
      <c r="D4013" s="27" t="s">
        <v>4428</v>
      </c>
      <c r="E4013" s="24" t="s">
        <v>23</v>
      </c>
      <c r="F4013" s="25" t="s">
        <v>1342</v>
      </c>
      <c r="G4013" s="22" t="s">
        <v>24</v>
      </c>
      <c r="H4013" s="26">
        <v>2282488</v>
      </c>
      <c r="I4013" s="28"/>
      <c r="J4013" s="26">
        <v>182599</v>
      </c>
      <c r="K4013" s="26">
        <v>2465087</v>
      </c>
      <c r="L4013" s="22" t="s">
        <v>1336</v>
      </c>
      <c r="M4013" s="22"/>
      <c r="N4013">
        <f t="shared" si="290"/>
        <v>20230</v>
      </c>
      <c r="O4013">
        <f>+VLOOKUP(N4013,'Thanh toán '!O$8:P$8099,2,0)</f>
        <v>2465087</v>
      </c>
      <c r="P4013">
        <f t="shared" si="291"/>
        <v>2465087</v>
      </c>
      <c r="Q4013" s="30">
        <f t="shared" si="292"/>
        <v>0</v>
      </c>
    </row>
    <row r="4014" spans="1:17" hidden="1" x14ac:dyDescent="0.3">
      <c r="A4014" s="21">
        <v>28860</v>
      </c>
      <c r="B4014" s="22" t="s">
        <v>4442</v>
      </c>
      <c r="C4014" s="22" t="s">
        <v>1333</v>
      </c>
      <c r="D4014" s="27" t="s">
        <v>4428</v>
      </c>
      <c r="E4014" s="24" t="s">
        <v>214</v>
      </c>
      <c r="F4014" s="25" t="s">
        <v>1340</v>
      </c>
      <c r="G4014" s="22" t="s">
        <v>215</v>
      </c>
      <c r="H4014" s="26">
        <v>3035550</v>
      </c>
      <c r="I4014" s="28"/>
      <c r="J4014" s="26">
        <v>242844</v>
      </c>
      <c r="K4014" s="26">
        <v>3278394</v>
      </c>
      <c r="L4014" s="22" t="s">
        <v>1336</v>
      </c>
      <c r="M4014" s="22"/>
      <c r="N4014">
        <f t="shared" si="290"/>
        <v>20333</v>
      </c>
      <c r="O4014">
        <f>+VLOOKUP(N4014,'Thanh toán '!O$8:P$8099,2,0)</f>
        <v>3278394</v>
      </c>
      <c r="P4014">
        <f t="shared" si="291"/>
        <v>3278394</v>
      </c>
      <c r="Q4014" s="30">
        <f t="shared" si="292"/>
        <v>0</v>
      </c>
    </row>
    <row r="4015" spans="1:17" ht="26.3" hidden="1" x14ac:dyDescent="0.3">
      <c r="A4015" s="21">
        <v>28863</v>
      </c>
      <c r="B4015" s="22" t="s">
        <v>4443</v>
      </c>
      <c r="C4015" s="22" t="s">
        <v>1333</v>
      </c>
      <c r="D4015" s="27" t="s">
        <v>4444</v>
      </c>
      <c r="E4015" s="24" t="s">
        <v>23</v>
      </c>
      <c r="F4015" s="25" t="s">
        <v>1342</v>
      </c>
      <c r="G4015" s="22" t="s">
        <v>24</v>
      </c>
      <c r="H4015" s="26">
        <v>2610613</v>
      </c>
      <c r="I4015" s="28"/>
      <c r="J4015" s="26">
        <v>208849</v>
      </c>
      <c r="K4015" s="26">
        <v>2819462</v>
      </c>
      <c r="L4015" s="22" t="s">
        <v>1336</v>
      </c>
      <c r="M4015" s="22"/>
      <c r="N4015">
        <f t="shared" si="290"/>
        <v>20336</v>
      </c>
      <c r="O4015">
        <f>+VLOOKUP(N4015,'Thanh toán '!O$8:P$8099,2,0)</f>
        <v>2819462</v>
      </c>
      <c r="P4015">
        <f t="shared" si="291"/>
        <v>2819462</v>
      </c>
      <c r="Q4015" s="30">
        <f t="shared" si="292"/>
        <v>0</v>
      </c>
    </row>
    <row r="4016" spans="1:17" hidden="1" x14ac:dyDescent="0.3">
      <c r="A4016" s="21">
        <v>28911</v>
      </c>
      <c r="B4016" s="22" t="s">
        <v>4445</v>
      </c>
      <c r="C4016" s="22" t="s">
        <v>1333</v>
      </c>
      <c r="D4016" s="27" t="s">
        <v>4444</v>
      </c>
      <c r="E4016" s="24" t="s">
        <v>38</v>
      </c>
      <c r="F4016" s="25" t="s">
        <v>1348</v>
      </c>
      <c r="G4016" s="22" t="s">
        <v>39</v>
      </c>
      <c r="H4016" s="26">
        <v>1151427</v>
      </c>
      <c r="I4016" s="28"/>
      <c r="J4016" s="26">
        <v>92114</v>
      </c>
      <c r="K4016" s="26">
        <v>1243541</v>
      </c>
      <c r="L4016" s="22" t="s">
        <v>1336</v>
      </c>
      <c r="M4016" s="22"/>
      <c r="N4016">
        <f t="shared" si="290"/>
        <v>20384</v>
      </c>
      <c r="O4016">
        <f>+VLOOKUP(N4016,'Thanh toán '!O$8:P$8099,2,0)</f>
        <v>1243541</v>
      </c>
      <c r="P4016">
        <f t="shared" si="291"/>
        <v>1243541</v>
      </c>
      <c r="Q4016" s="30">
        <f t="shared" si="292"/>
        <v>0</v>
      </c>
    </row>
    <row r="4017" spans="1:17" hidden="1" x14ac:dyDescent="0.3">
      <c r="A4017" s="21">
        <v>28912</v>
      </c>
      <c r="B4017" s="22" t="s">
        <v>4446</v>
      </c>
      <c r="C4017" s="22" t="s">
        <v>1333</v>
      </c>
      <c r="D4017" s="27" t="s">
        <v>4444</v>
      </c>
      <c r="E4017" s="24" t="s">
        <v>38</v>
      </c>
      <c r="F4017" s="25" t="s">
        <v>1348</v>
      </c>
      <c r="G4017" s="22" t="s">
        <v>39</v>
      </c>
      <c r="H4017" s="26">
        <v>555290</v>
      </c>
      <c r="I4017" s="28"/>
      <c r="J4017" s="26">
        <v>44423</v>
      </c>
      <c r="K4017" s="26">
        <v>599713</v>
      </c>
      <c r="L4017" s="22" t="s">
        <v>1336</v>
      </c>
      <c r="M4017" s="22"/>
      <c r="N4017">
        <f t="shared" si="290"/>
        <v>20385</v>
      </c>
      <c r="O4017">
        <f>+VLOOKUP(N4017,'Thanh toán '!O$8:P$8099,2,0)</f>
        <v>599713</v>
      </c>
      <c r="P4017">
        <f t="shared" si="291"/>
        <v>599713</v>
      </c>
      <c r="Q4017" s="30">
        <f t="shared" si="292"/>
        <v>0</v>
      </c>
    </row>
    <row r="4018" spans="1:17" ht="26.3" hidden="1" x14ac:dyDescent="0.3">
      <c r="A4018" s="21">
        <v>28914</v>
      </c>
      <c r="B4018" s="22" t="s">
        <v>4447</v>
      </c>
      <c r="C4018" s="22" t="s">
        <v>1333</v>
      </c>
      <c r="D4018" s="27" t="s">
        <v>4444</v>
      </c>
      <c r="E4018" s="24" t="s">
        <v>184</v>
      </c>
      <c r="F4018" s="25" t="s">
        <v>1721</v>
      </c>
      <c r="G4018" s="22" t="s">
        <v>185</v>
      </c>
      <c r="H4018" s="26">
        <v>2444315</v>
      </c>
      <c r="I4018" s="28"/>
      <c r="J4018" s="26">
        <v>195545</v>
      </c>
      <c r="K4018" s="26">
        <v>2639860</v>
      </c>
      <c r="L4018" s="22" t="s">
        <v>1336</v>
      </c>
      <c r="M4018" s="22"/>
      <c r="N4018">
        <f t="shared" si="290"/>
        <v>20387</v>
      </c>
      <c r="O4018">
        <f>+VLOOKUP(N4018,'Thanh toán '!O$8:P$8099,2,0)</f>
        <v>2639860</v>
      </c>
      <c r="P4018">
        <f t="shared" si="291"/>
        <v>2639860</v>
      </c>
      <c r="Q4018" s="30">
        <f t="shared" si="292"/>
        <v>0</v>
      </c>
    </row>
    <row r="4019" spans="1:17" hidden="1" x14ac:dyDescent="0.3">
      <c r="A4019" s="21">
        <v>28915</v>
      </c>
      <c r="B4019" s="22" t="s">
        <v>4448</v>
      </c>
      <c r="C4019" s="22" t="s">
        <v>1333</v>
      </c>
      <c r="D4019" s="27" t="s">
        <v>4444</v>
      </c>
      <c r="E4019" s="24" t="s">
        <v>38</v>
      </c>
      <c r="F4019" s="25" t="s">
        <v>1348</v>
      </c>
      <c r="G4019" s="22" t="s">
        <v>39</v>
      </c>
      <c r="H4019" s="26">
        <v>1066533</v>
      </c>
      <c r="I4019" s="28"/>
      <c r="J4019" s="26">
        <v>85323</v>
      </c>
      <c r="K4019" s="26">
        <v>1151856</v>
      </c>
      <c r="L4019" s="22" t="s">
        <v>1336</v>
      </c>
      <c r="M4019" s="22"/>
      <c r="N4019">
        <f t="shared" si="290"/>
        <v>20388</v>
      </c>
      <c r="O4019">
        <f>+VLOOKUP(N4019,'Thanh toán '!O$8:P$8099,2,0)</f>
        <v>1151856</v>
      </c>
      <c r="P4019">
        <f t="shared" si="291"/>
        <v>1151856</v>
      </c>
      <c r="Q4019" s="30">
        <f t="shared" si="292"/>
        <v>0</v>
      </c>
    </row>
    <row r="4020" spans="1:17" hidden="1" x14ac:dyDescent="0.3">
      <c r="A4020" s="21">
        <v>28916</v>
      </c>
      <c r="B4020" s="22" t="s">
        <v>4449</v>
      </c>
      <c r="C4020" s="22" t="s">
        <v>1333</v>
      </c>
      <c r="D4020" s="27" t="s">
        <v>4444</v>
      </c>
      <c r="E4020" s="24" t="s">
        <v>206</v>
      </c>
      <c r="F4020" s="25" t="s">
        <v>1390</v>
      </c>
      <c r="G4020" s="22" t="s">
        <v>207</v>
      </c>
      <c r="H4020" s="26">
        <v>2808135</v>
      </c>
      <c r="I4020" s="28"/>
      <c r="J4020" s="26">
        <v>224651</v>
      </c>
      <c r="K4020" s="26">
        <v>3032786</v>
      </c>
      <c r="L4020" s="22" t="s">
        <v>1336</v>
      </c>
      <c r="M4020" s="22"/>
      <c r="N4020">
        <f t="shared" si="290"/>
        <v>20389</v>
      </c>
      <c r="O4020">
        <f>+VLOOKUP(N4020,'Thanh toán '!O$8:P$8099,2,0)</f>
        <v>3032786</v>
      </c>
      <c r="P4020">
        <f t="shared" si="291"/>
        <v>3032786</v>
      </c>
      <c r="Q4020" s="30">
        <f t="shared" si="292"/>
        <v>0</v>
      </c>
    </row>
    <row r="4021" spans="1:17" ht="26.3" hidden="1" x14ac:dyDescent="0.3">
      <c r="A4021" s="21">
        <v>28920</v>
      </c>
      <c r="B4021" s="22" t="s">
        <v>4450</v>
      </c>
      <c r="C4021" s="22" t="s">
        <v>1333</v>
      </c>
      <c r="D4021" s="27" t="s">
        <v>4444</v>
      </c>
      <c r="E4021" s="24" t="s">
        <v>99</v>
      </c>
      <c r="F4021" s="25" t="s">
        <v>1392</v>
      </c>
      <c r="G4021" s="22" t="s">
        <v>100</v>
      </c>
      <c r="H4021" s="26">
        <v>930329</v>
      </c>
      <c r="I4021" s="28"/>
      <c r="J4021" s="26">
        <v>74426</v>
      </c>
      <c r="K4021" s="26">
        <v>1004755</v>
      </c>
      <c r="L4021" s="22" t="s">
        <v>1336</v>
      </c>
      <c r="M4021" s="22"/>
      <c r="N4021">
        <f t="shared" si="290"/>
        <v>20393</v>
      </c>
      <c r="O4021">
        <f>+VLOOKUP(N4021,'Thanh toán '!O$8:P$8099,2,0)</f>
        <v>1004755</v>
      </c>
      <c r="P4021">
        <f t="shared" si="291"/>
        <v>1004755</v>
      </c>
      <c r="Q4021" s="30">
        <f t="shared" si="292"/>
        <v>0</v>
      </c>
    </row>
    <row r="4022" spans="1:17" ht="26.3" hidden="1" x14ac:dyDescent="0.3">
      <c r="A4022" s="21">
        <v>28921</v>
      </c>
      <c r="B4022" s="22" t="s">
        <v>4451</v>
      </c>
      <c r="C4022" s="22" t="s">
        <v>1333</v>
      </c>
      <c r="D4022" s="27" t="s">
        <v>4444</v>
      </c>
      <c r="E4022" s="24" t="s">
        <v>99</v>
      </c>
      <c r="F4022" s="25" t="s">
        <v>1392</v>
      </c>
      <c r="G4022" s="22" t="s">
        <v>100</v>
      </c>
      <c r="H4022" s="26">
        <v>989350</v>
      </c>
      <c r="I4022" s="28"/>
      <c r="J4022" s="26">
        <v>79148</v>
      </c>
      <c r="K4022" s="26">
        <v>1068498</v>
      </c>
      <c r="L4022" s="22" t="s">
        <v>1336</v>
      </c>
      <c r="M4022" s="22"/>
      <c r="N4022">
        <f t="shared" si="290"/>
        <v>20394</v>
      </c>
      <c r="O4022">
        <f>+VLOOKUP(N4022,'Thanh toán '!O$8:P$8099,2,0)</f>
        <v>1068498</v>
      </c>
      <c r="P4022">
        <f t="shared" si="291"/>
        <v>1068498</v>
      </c>
      <c r="Q4022" s="30">
        <f t="shared" si="292"/>
        <v>0</v>
      </c>
    </row>
    <row r="4023" spans="1:17" hidden="1" x14ac:dyDescent="0.3">
      <c r="A4023" s="21">
        <v>28924</v>
      </c>
      <c r="B4023" s="22" t="s">
        <v>4452</v>
      </c>
      <c r="C4023" s="22" t="s">
        <v>1333</v>
      </c>
      <c r="D4023" s="27" t="s">
        <v>4444</v>
      </c>
      <c r="E4023" s="24" t="s">
        <v>50</v>
      </c>
      <c r="F4023" s="25" t="s">
        <v>1350</v>
      </c>
      <c r="G4023" s="22" t="s">
        <v>51</v>
      </c>
      <c r="H4023" s="26">
        <v>2816490</v>
      </c>
      <c r="I4023" s="28"/>
      <c r="J4023" s="26">
        <v>225319</v>
      </c>
      <c r="K4023" s="26">
        <v>3041809</v>
      </c>
      <c r="L4023" s="22" t="s">
        <v>1336</v>
      </c>
      <c r="M4023" s="22"/>
      <c r="N4023">
        <f t="shared" si="290"/>
        <v>20397</v>
      </c>
      <c r="O4023">
        <f>+VLOOKUP(N4023,'Thanh toán '!O$8:P$8099,2,0)</f>
        <v>3041809</v>
      </c>
      <c r="P4023">
        <f t="shared" si="291"/>
        <v>3041809</v>
      </c>
      <c r="Q4023" s="30">
        <f t="shared" si="292"/>
        <v>0</v>
      </c>
    </row>
    <row r="4024" spans="1:17" hidden="1" x14ac:dyDescent="0.3">
      <c r="A4024" s="21">
        <v>28926</v>
      </c>
      <c r="B4024" s="22" t="s">
        <v>4453</v>
      </c>
      <c r="C4024" s="22" t="s">
        <v>1333</v>
      </c>
      <c r="D4024" s="27" t="s">
        <v>4444</v>
      </c>
      <c r="E4024" s="24" t="s">
        <v>92</v>
      </c>
      <c r="F4024" s="25" t="s">
        <v>1413</v>
      </c>
      <c r="G4024" s="22" t="s">
        <v>93</v>
      </c>
      <c r="H4024" s="26">
        <v>2346710</v>
      </c>
      <c r="I4024" s="28"/>
      <c r="J4024" s="26">
        <v>187737</v>
      </c>
      <c r="K4024" s="26">
        <v>2534447</v>
      </c>
      <c r="L4024" s="22" t="s">
        <v>1336</v>
      </c>
      <c r="M4024" s="22"/>
      <c r="N4024">
        <f t="shared" si="290"/>
        <v>20399</v>
      </c>
      <c r="O4024">
        <f>+VLOOKUP(N4024,'Thanh toán '!O$8:P$8099,2,0)</f>
        <v>2534447</v>
      </c>
      <c r="P4024">
        <f t="shared" si="291"/>
        <v>2534447</v>
      </c>
      <c r="Q4024" s="30">
        <f t="shared" si="292"/>
        <v>0</v>
      </c>
    </row>
    <row r="4025" spans="1:17" hidden="1" x14ac:dyDescent="0.3">
      <c r="A4025" s="21">
        <v>28927</v>
      </c>
      <c r="B4025" s="22" t="s">
        <v>4454</v>
      </c>
      <c r="C4025" s="22" t="s">
        <v>1333</v>
      </c>
      <c r="D4025" s="27" t="s">
        <v>4444</v>
      </c>
      <c r="E4025" s="24" t="s">
        <v>96</v>
      </c>
      <c r="F4025" s="25" t="s">
        <v>1385</v>
      </c>
      <c r="G4025" s="22" t="s">
        <v>97</v>
      </c>
      <c r="H4025" s="26">
        <v>3537370</v>
      </c>
      <c r="I4025" s="28"/>
      <c r="J4025" s="26">
        <v>282990</v>
      </c>
      <c r="K4025" s="26">
        <v>3820360</v>
      </c>
      <c r="L4025" s="22" t="s">
        <v>1336</v>
      </c>
      <c r="M4025" s="22"/>
      <c r="N4025">
        <f t="shared" si="290"/>
        <v>20400</v>
      </c>
      <c r="O4025">
        <f>+VLOOKUP(N4025,'Thanh toán '!O$8:P$8099,2,0)</f>
        <v>3820360</v>
      </c>
      <c r="P4025">
        <f t="shared" si="291"/>
        <v>3820360</v>
      </c>
      <c r="Q4025" s="30">
        <f t="shared" si="292"/>
        <v>0</v>
      </c>
    </row>
    <row r="4026" spans="1:17" hidden="1" x14ac:dyDescent="0.3">
      <c r="A4026" s="21">
        <v>28928</v>
      </c>
      <c r="B4026" s="22" t="s">
        <v>4455</v>
      </c>
      <c r="C4026" s="22" t="s">
        <v>1333</v>
      </c>
      <c r="D4026" s="27" t="s">
        <v>4444</v>
      </c>
      <c r="E4026" s="24" t="s">
        <v>38</v>
      </c>
      <c r="F4026" s="25" t="s">
        <v>1348</v>
      </c>
      <c r="G4026" s="22" t="s">
        <v>39</v>
      </c>
      <c r="H4026" s="26">
        <v>1145195</v>
      </c>
      <c r="I4026" s="28"/>
      <c r="J4026" s="26">
        <v>91616</v>
      </c>
      <c r="K4026" s="26">
        <v>1236811</v>
      </c>
      <c r="L4026" s="22" t="s">
        <v>1336</v>
      </c>
      <c r="M4026" s="22"/>
      <c r="N4026">
        <f t="shared" si="290"/>
        <v>20401</v>
      </c>
      <c r="O4026">
        <f>+VLOOKUP(N4026,'Thanh toán '!O$8:P$8099,2,0)</f>
        <v>1236811</v>
      </c>
      <c r="P4026">
        <f t="shared" si="291"/>
        <v>1236811</v>
      </c>
      <c r="Q4026" s="30">
        <f t="shared" si="292"/>
        <v>0</v>
      </c>
    </row>
    <row r="4027" spans="1:17" hidden="1" x14ac:dyDescent="0.3">
      <c r="A4027" s="21">
        <v>28929</v>
      </c>
      <c r="B4027" s="22" t="s">
        <v>4456</v>
      </c>
      <c r="C4027" s="22" t="s">
        <v>1333</v>
      </c>
      <c r="D4027" s="27" t="s">
        <v>4444</v>
      </c>
      <c r="E4027" s="24" t="s">
        <v>38</v>
      </c>
      <c r="F4027" s="25" t="s">
        <v>1348</v>
      </c>
      <c r="G4027" s="22" t="s">
        <v>39</v>
      </c>
      <c r="H4027" s="26">
        <v>922445</v>
      </c>
      <c r="I4027" s="28"/>
      <c r="J4027" s="26">
        <v>73796</v>
      </c>
      <c r="K4027" s="26">
        <v>996241</v>
      </c>
      <c r="L4027" s="22" t="s">
        <v>1336</v>
      </c>
      <c r="M4027" s="22"/>
      <c r="N4027">
        <f t="shared" si="290"/>
        <v>20402</v>
      </c>
      <c r="O4027">
        <f>+VLOOKUP(N4027,'Thanh toán '!O$8:P$8099,2,0)</f>
        <v>996241</v>
      </c>
      <c r="P4027">
        <f t="shared" si="291"/>
        <v>996241</v>
      </c>
      <c r="Q4027" s="30">
        <f t="shared" si="292"/>
        <v>0</v>
      </c>
    </row>
    <row r="4028" spans="1:17" hidden="1" x14ac:dyDescent="0.3">
      <c r="A4028" s="21">
        <v>28932</v>
      </c>
      <c r="B4028" s="22" t="s">
        <v>4457</v>
      </c>
      <c r="C4028" s="22" t="s">
        <v>1333</v>
      </c>
      <c r="D4028" s="27" t="s">
        <v>4444</v>
      </c>
      <c r="E4028" s="24" t="s">
        <v>299</v>
      </c>
      <c r="F4028" s="25" t="s">
        <v>1355</v>
      </c>
      <c r="G4028" s="22" t="s">
        <v>300</v>
      </c>
      <c r="H4028" s="26">
        <v>3526045</v>
      </c>
      <c r="I4028" s="28"/>
      <c r="J4028" s="26">
        <v>282084</v>
      </c>
      <c r="K4028" s="26">
        <v>3808129</v>
      </c>
      <c r="L4028" s="22" t="s">
        <v>1336</v>
      </c>
      <c r="M4028" s="22"/>
      <c r="N4028">
        <f t="shared" si="290"/>
        <v>20405</v>
      </c>
      <c r="O4028">
        <f>+VLOOKUP(N4028,'Thanh toán '!O$8:P$8099,2,0)</f>
        <v>3808129</v>
      </c>
      <c r="P4028">
        <f t="shared" si="291"/>
        <v>3808129</v>
      </c>
      <c r="Q4028" s="30">
        <f t="shared" si="292"/>
        <v>0</v>
      </c>
    </row>
    <row r="4029" spans="1:17" hidden="1" x14ac:dyDescent="0.3">
      <c r="A4029" s="21">
        <v>28934</v>
      </c>
      <c r="B4029" s="22" t="s">
        <v>4458</v>
      </c>
      <c r="C4029" s="22" t="s">
        <v>1333</v>
      </c>
      <c r="D4029" s="27" t="s">
        <v>4444</v>
      </c>
      <c r="E4029" s="24" t="s">
        <v>38</v>
      </c>
      <c r="F4029" s="25" t="s">
        <v>1348</v>
      </c>
      <c r="G4029" s="22" t="s">
        <v>39</v>
      </c>
      <c r="H4029" s="26">
        <v>1584893</v>
      </c>
      <c r="I4029" s="28"/>
      <c r="J4029" s="26">
        <v>126791</v>
      </c>
      <c r="K4029" s="26">
        <v>1711684</v>
      </c>
      <c r="L4029" s="22" t="s">
        <v>1336</v>
      </c>
      <c r="M4029" s="22"/>
      <c r="N4029">
        <f t="shared" si="290"/>
        <v>20407</v>
      </c>
      <c r="O4029">
        <f>+VLOOKUP(N4029,'Thanh toán '!O$8:P$8099,2,0)</f>
        <v>1711684</v>
      </c>
      <c r="P4029">
        <f t="shared" si="291"/>
        <v>1711684</v>
      </c>
      <c r="Q4029" s="30">
        <f t="shared" si="292"/>
        <v>0</v>
      </c>
    </row>
    <row r="4030" spans="1:17" hidden="1" x14ac:dyDescent="0.3">
      <c r="A4030" s="21">
        <v>29001</v>
      </c>
      <c r="B4030" s="22" t="s">
        <v>4459</v>
      </c>
      <c r="C4030" s="22" t="s">
        <v>1333</v>
      </c>
      <c r="D4030" s="27" t="s">
        <v>4444</v>
      </c>
      <c r="E4030" s="24" t="s">
        <v>38</v>
      </c>
      <c r="F4030" s="25" t="s">
        <v>1348</v>
      </c>
      <c r="G4030" s="22" t="s">
        <v>39</v>
      </c>
      <c r="H4030" s="26">
        <v>734310</v>
      </c>
      <c r="I4030" s="28"/>
      <c r="J4030" s="26">
        <v>58745</v>
      </c>
      <c r="K4030" s="26">
        <v>793055</v>
      </c>
      <c r="L4030" s="22" t="s">
        <v>1336</v>
      </c>
      <c r="M4030" s="22"/>
      <c r="N4030">
        <f t="shared" si="290"/>
        <v>20474</v>
      </c>
      <c r="O4030">
        <f>+VLOOKUP(N4030,'Thanh toán '!O$8:P$8099,2,0)</f>
        <v>793055</v>
      </c>
      <c r="P4030">
        <f t="shared" si="291"/>
        <v>793055</v>
      </c>
      <c r="Q4030" s="30">
        <f t="shared" si="292"/>
        <v>0</v>
      </c>
    </row>
    <row r="4031" spans="1:17" hidden="1" x14ac:dyDescent="0.3">
      <c r="A4031" s="21">
        <v>29002</v>
      </c>
      <c r="B4031" s="22" t="s">
        <v>4460</v>
      </c>
      <c r="C4031" s="22" t="s">
        <v>1333</v>
      </c>
      <c r="D4031" s="27" t="s">
        <v>4444</v>
      </c>
      <c r="E4031" s="24" t="s">
        <v>45</v>
      </c>
      <c r="F4031" s="25" t="s">
        <v>1383</v>
      </c>
      <c r="G4031" s="22" t="s">
        <v>46</v>
      </c>
      <c r="H4031" s="26">
        <v>2660150</v>
      </c>
      <c r="I4031" s="28"/>
      <c r="J4031" s="26">
        <v>212812</v>
      </c>
      <c r="K4031" s="26">
        <v>2872962</v>
      </c>
      <c r="L4031" s="22" t="s">
        <v>1336</v>
      </c>
      <c r="M4031" s="22"/>
      <c r="N4031">
        <f t="shared" si="290"/>
        <v>20475</v>
      </c>
      <c r="O4031">
        <f>+VLOOKUP(N4031,'Thanh toán '!O$8:P$8099,2,0)</f>
        <v>2872962</v>
      </c>
      <c r="P4031">
        <f t="shared" si="291"/>
        <v>2872962</v>
      </c>
      <c r="Q4031" s="30">
        <f t="shared" si="292"/>
        <v>0</v>
      </c>
    </row>
    <row r="4032" spans="1:17" hidden="1" x14ac:dyDescent="0.3">
      <c r="A4032" s="21">
        <v>29003</v>
      </c>
      <c r="B4032" s="22" t="s">
        <v>4461</v>
      </c>
      <c r="C4032" s="22" t="s">
        <v>1333</v>
      </c>
      <c r="D4032" s="27" t="s">
        <v>4444</v>
      </c>
      <c r="E4032" s="24" t="s">
        <v>38</v>
      </c>
      <c r="F4032" s="25" t="s">
        <v>1348</v>
      </c>
      <c r="G4032" s="22" t="s">
        <v>39</v>
      </c>
      <c r="H4032" s="26">
        <v>700329</v>
      </c>
      <c r="I4032" s="28"/>
      <c r="J4032" s="26">
        <v>56026</v>
      </c>
      <c r="K4032" s="26">
        <v>756355</v>
      </c>
      <c r="L4032" s="22" t="s">
        <v>1336</v>
      </c>
      <c r="M4032" s="22"/>
      <c r="N4032">
        <f t="shared" si="290"/>
        <v>20476</v>
      </c>
      <c r="O4032">
        <f>+VLOOKUP(N4032,'Thanh toán '!O$8:P$8099,2,0)</f>
        <v>756355</v>
      </c>
      <c r="P4032">
        <f t="shared" si="291"/>
        <v>756355</v>
      </c>
      <c r="Q4032" s="30">
        <f t="shared" si="292"/>
        <v>0</v>
      </c>
    </row>
    <row r="4033" spans="1:17" hidden="1" x14ac:dyDescent="0.3">
      <c r="A4033" s="21">
        <v>29004</v>
      </c>
      <c r="B4033" s="22" t="s">
        <v>4462</v>
      </c>
      <c r="C4033" s="22" t="s">
        <v>1333</v>
      </c>
      <c r="D4033" s="27" t="s">
        <v>4444</v>
      </c>
      <c r="E4033" s="24" t="s">
        <v>38</v>
      </c>
      <c r="F4033" s="25" t="s">
        <v>1348</v>
      </c>
      <c r="G4033" s="22" t="s">
        <v>39</v>
      </c>
      <c r="H4033" s="26">
        <v>759913</v>
      </c>
      <c r="I4033" s="28"/>
      <c r="J4033" s="26">
        <v>60793</v>
      </c>
      <c r="K4033" s="26">
        <v>820706</v>
      </c>
      <c r="L4033" s="22" t="s">
        <v>1336</v>
      </c>
      <c r="M4033" s="22"/>
      <c r="N4033">
        <f t="shared" si="290"/>
        <v>20477</v>
      </c>
      <c r="O4033">
        <f>+VLOOKUP(N4033,'Thanh toán '!O$8:P$8099,2,0)</f>
        <v>820706</v>
      </c>
      <c r="P4033">
        <f t="shared" si="291"/>
        <v>820706</v>
      </c>
      <c r="Q4033" s="30">
        <f t="shared" si="292"/>
        <v>0</v>
      </c>
    </row>
    <row r="4034" spans="1:17" hidden="1" x14ac:dyDescent="0.3">
      <c r="A4034" s="21">
        <v>29005</v>
      </c>
      <c r="B4034" s="22" t="s">
        <v>4463</v>
      </c>
      <c r="C4034" s="22" t="s">
        <v>1333</v>
      </c>
      <c r="D4034" s="27" t="s">
        <v>4444</v>
      </c>
      <c r="E4034" s="24" t="s">
        <v>38</v>
      </c>
      <c r="F4034" s="25" t="s">
        <v>1348</v>
      </c>
      <c r="G4034" s="22" t="s">
        <v>39</v>
      </c>
      <c r="H4034" s="26">
        <v>693290</v>
      </c>
      <c r="I4034" s="28"/>
      <c r="J4034" s="26">
        <v>55463</v>
      </c>
      <c r="K4034" s="26">
        <v>748753</v>
      </c>
      <c r="L4034" s="22" t="s">
        <v>1336</v>
      </c>
      <c r="M4034" s="22"/>
      <c r="N4034">
        <f t="shared" si="290"/>
        <v>20478</v>
      </c>
      <c r="O4034">
        <f>+VLOOKUP(N4034,'Thanh toán '!O$8:P$8099,2,0)</f>
        <v>748753</v>
      </c>
      <c r="P4034">
        <f t="shared" si="291"/>
        <v>748753</v>
      </c>
      <c r="Q4034" s="30">
        <f t="shared" si="292"/>
        <v>0</v>
      </c>
    </row>
    <row r="4035" spans="1:17" hidden="1" x14ac:dyDescent="0.3">
      <c r="A4035" s="21">
        <v>29006</v>
      </c>
      <c r="B4035" s="22" t="s">
        <v>4464</v>
      </c>
      <c r="C4035" s="22" t="s">
        <v>1333</v>
      </c>
      <c r="D4035" s="27" t="s">
        <v>4444</v>
      </c>
      <c r="E4035" s="24" t="s">
        <v>38</v>
      </c>
      <c r="F4035" s="25" t="s">
        <v>1348</v>
      </c>
      <c r="G4035" s="22" t="s">
        <v>39</v>
      </c>
      <c r="H4035" s="26">
        <v>665858</v>
      </c>
      <c r="I4035" s="28"/>
      <c r="J4035" s="26">
        <v>53269</v>
      </c>
      <c r="K4035" s="26">
        <v>719127</v>
      </c>
      <c r="L4035" s="22" t="s">
        <v>1336</v>
      </c>
      <c r="M4035" s="22"/>
      <c r="N4035">
        <f t="shared" si="290"/>
        <v>20479</v>
      </c>
      <c r="O4035">
        <f>+VLOOKUP(N4035,'Thanh toán '!O$8:P$8099,2,0)</f>
        <v>719127</v>
      </c>
      <c r="P4035">
        <f t="shared" si="291"/>
        <v>719127</v>
      </c>
      <c r="Q4035" s="30">
        <f t="shared" si="292"/>
        <v>0</v>
      </c>
    </row>
    <row r="4036" spans="1:17" hidden="1" x14ac:dyDescent="0.3">
      <c r="A4036" s="21">
        <v>29007</v>
      </c>
      <c r="B4036" s="22" t="s">
        <v>4465</v>
      </c>
      <c r="C4036" s="22" t="s">
        <v>1333</v>
      </c>
      <c r="D4036" s="27" t="s">
        <v>4444</v>
      </c>
      <c r="E4036" s="24" t="s">
        <v>38</v>
      </c>
      <c r="F4036" s="25" t="s">
        <v>1348</v>
      </c>
      <c r="G4036" s="22" t="s">
        <v>39</v>
      </c>
      <c r="H4036" s="26">
        <v>1385514</v>
      </c>
      <c r="I4036" s="28"/>
      <c r="J4036" s="26">
        <v>110841</v>
      </c>
      <c r="K4036" s="26">
        <v>1496355</v>
      </c>
      <c r="L4036" s="22" t="s">
        <v>1336</v>
      </c>
      <c r="M4036" s="22"/>
      <c r="N4036">
        <f t="shared" si="290"/>
        <v>20481</v>
      </c>
      <c r="O4036" t="e">
        <f>+VLOOKUP(N4036,'Thanh toán '!O$8:P$8099,2,0)</f>
        <v>#N/A</v>
      </c>
      <c r="P4036" t="e">
        <f t="shared" si="291"/>
        <v>#N/A</v>
      </c>
      <c r="Q4036" s="30" t="e">
        <f t="shared" si="292"/>
        <v>#N/A</v>
      </c>
    </row>
    <row r="4037" spans="1:17" hidden="1" x14ac:dyDescent="0.3">
      <c r="A4037" s="21">
        <v>29008</v>
      </c>
      <c r="B4037" s="22" t="s">
        <v>4466</v>
      </c>
      <c r="C4037" s="22" t="s">
        <v>1333</v>
      </c>
      <c r="D4037" s="27" t="s">
        <v>4444</v>
      </c>
      <c r="E4037" s="24" t="s">
        <v>38</v>
      </c>
      <c r="F4037" s="25" t="s">
        <v>1348</v>
      </c>
      <c r="G4037" s="22" t="s">
        <v>39</v>
      </c>
      <c r="H4037" s="26">
        <v>1256570</v>
      </c>
      <c r="I4037" s="28"/>
      <c r="J4037" s="26">
        <v>100526</v>
      </c>
      <c r="K4037" s="26">
        <v>1357096</v>
      </c>
      <c r="L4037" s="22" t="s">
        <v>1336</v>
      </c>
      <c r="M4037" s="22"/>
      <c r="N4037">
        <f t="shared" si="290"/>
        <v>20482</v>
      </c>
      <c r="O4037">
        <f>+VLOOKUP(N4037,'Thanh toán '!O$8:P$8099,2,0)</f>
        <v>1357096</v>
      </c>
      <c r="P4037">
        <f t="shared" si="291"/>
        <v>1357096</v>
      </c>
      <c r="Q4037" s="30">
        <f t="shared" si="292"/>
        <v>0</v>
      </c>
    </row>
    <row r="4038" spans="1:17" hidden="1" x14ac:dyDescent="0.3">
      <c r="A4038" s="21">
        <v>29009</v>
      </c>
      <c r="B4038" s="22" t="s">
        <v>4467</v>
      </c>
      <c r="C4038" s="22" t="s">
        <v>1333</v>
      </c>
      <c r="D4038" s="27" t="s">
        <v>4444</v>
      </c>
      <c r="E4038" s="24" t="s">
        <v>38</v>
      </c>
      <c r="F4038" s="25" t="s">
        <v>1348</v>
      </c>
      <c r="G4038" s="22" t="s">
        <v>39</v>
      </c>
      <c r="H4038" s="26">
        <v>261604</v>
      </c>
      <c r="I4038" s="28"/>
      <c r="J4038" s="26">
        <v>20928</v>
      </c>
      <c r="K4038" s="26">
        <v>282532</v>
      </c>
      <c r="L4038" s="22" t="s">
        <v>1336</v>
      </c>
      <c r="M4038" s="22"/>
      <c r="N4038">
        <f t="shared" ref="N4038:N4101" si="293">+B4038*1</f>
        <v>20483</v>
      </c>
      <c r="O4038">
        <f>+VLOOKUP(N4038,'Thanh toán '!O$8:P$8099,2,0)</f>
        <v>282532</v>
      </c>
      <c r="P4038">
        <f t="shared" ref="P4038:P4101" si="294">+O4038</f>
        <v>282532</v>
      </c>
      <c r="Q4038" s="30">
        <f t="shared" si="292"/>
        <v>0</v>
      </c>
    </row>
    <row r="4039" spans="1:17" hidden="1" x14ac:dyDescent="0.3">
      <c r="A4039" s="21">
        <v>29010</v>
      </c>
      <c r="B4039" s="22" t="s">
        <v>4468</v>
      </c>
      <c r="C4039" s="22" t="s">
        <v>1333</v>
      </c>
      <c r="D4039" s="27" t="s">
        <v>4444</v>
      </c>
      <c r="E4039" s="24" t="s">
        <v>38</v>
      </c>
      <c r="F4039" s="25" t="s">
        <v>1348</v>
      </c>
      <c r="G4039" s="22" t="s">
        <v>39</v>
      </c>
      <c r="H4039" s="26">
        <v>584084</v>
      </c>
      <c r="I4039" s="28"/>
      <c r="J4039" s="26">
        <v>46727</v>
      </c>
      <c r="K4039" s="26">
        <v>630811</v>
      </c>
      <c r="L4039" s="22" t="s">
        <v>1336</v>
      </c>
      <c r="M4039" s="22"/>
      <c r="N4039">
        <f t="shared" si="293"/>
        <v>20484</v>
      </c>
      <c r="O4039">
        <f>+VLOOKUP(N4039,'Thanh toán '!O$8:P$8099,2,0)</f>
        <v>630811</v>
      </c>
      <c r="P4039">
        <f t="shared" si="294"/>
        <v>630811</v>
      </c>
      <c r="Q4039" s="30">
        <f t="shared" si="292"/>
        <v>0</v>
      </c>
    </row>
    <row r="4040" spans="1:17" hidden="1" x14ac:dyDescent="0.3">
      <c r="A4040" s="21">
        <v>29082</v>
      </c>
      <c r="B4040" s="22" t="s">
        <v>4469</v>
      </c>
      <c r="C4040" s="22" t="s">
        <v>1333</v>
      </c>
      <c r="D4040" s="27" t="s">
        <v>4444</v>
      </c>
      <c r="E4040" s="24" t="s">
        <v>38</v>
      </c>
      <c r="F4040" s="25" t="s">
        <v>1348</v>
      </c>
      <c r="G4040" s="22" t="s">
        <v>39</v>
      </c>
      <c r="H4040" s="26">
        <v>1110580</v>
      </c>
      <c r="I4040" s="28"/>
      <c r="J4040" s="26">
        <v>88846</v>
      </c>
      <c r="K4040" s="26">
        <v>1199426</v>
      </c>
      <c r="L4040" s="22" t="s">
        <v>1336</v>
      </c>
      <c r="M4040" s="22"/>
      <c r="N4040">
        <f t="shared" si="293"/>
        <v>20556</v>
      </c>
      <c r="O4040">
        <f>+VLOOKUP(N4040,'Thanh toán '!O$8:P$8099,2,0)</f>
        <v>1199426</v>
      </c>
      <c r="P4040">
        <f t="shared" si="294"/>
        <v>1199426</v>
      </c>
      <c r="Q4040" s="30">
        <f t="shared" si="292"/>
        <v>0</v>
      </c>
    </row>
    <row r="4041" spans="1:17" hidden="1" x14ac:dyDescent="0.3">
      <c r="A4041" s="21">
        <v>29083</v>
      </c>
      <c r="B4041" s="22" t="s">
        <v>4470</v>
      </c>
      <c r="C4041" s="22" t="s">
        <v>1333</v>
      </c>
      <c r="D4041" s="27" t="s">
        <v>4444</v>
      </c>
      <c r="E4041" s="24" t="s">
        <v>38</v>
      </c>
      <c r="F4041" s="25" t="s">
        <v>1348</v>
      </c>
      <c r="G4041" s="22" t="s">
        <v>39</v>
      </c>
      <c r="H4041" s="26">
        <v>793760</v>
      </c>
      <c r="I4041" s="28"/>
      <c r="J4041" s="26">
        <v>63501</v>
      </c>
      <c r="K4041" s="26">
        <v>857261</v>
      </c>
      <c r="L4041" s="22" t="s">
        <v>1336</v>
      </c>
      <c r="M4041" s="22"/>
      <c r="N4041">
        <f t="shared" si="293"/>
        <v>20557</v>
      </c>
      <c r="O4041">
        <f>+VLOOKUP(N4041,'Thanh toán '!O$8:P$8099,2,0)</f>
        <v>857261</v>
      </c>
      <c r="P4041">
        <f t="shared" si="294"/>
        <v>857261</v>
      </c>
      <c r="Q4041" s="30">
        <f t="shared" si="292"/>
        <v>0</v>
      </c>
    </row>
    <row r="4042" spans="1:17" hidden="1" x14ac:dyDescent="0.3">
      <c r="A4042" s="21">
        <v>29084</v>
      </c>
      <c r="B4042" s="22" t="s">
        <v>4471</v>
      </c>
      <c r="C4042" s="22" t="s">
        <v>1333</v>
      </c>
      <c r="D4042" s="27" t="s">
        <v>4444</v>
      </c>
      <c r="E4042" s="24" t="s">
        <v>38</v>
      </c>
      <c r="F4042" s="25" t="s">
        <v>1348</v>
      </c>
      <c r="G4042" s="22" t="s">
        <v>39</v>
      </c>
      <c r="H4042" s="26">
        <v>1953764</v>
      </c>
      <c r="I4042" s="28"/>
      <c r="J4042" s="26">
        <v>156301</v>
      </c>
      <c r="K4042" s="26">
        <v>2110065</v>
      </c>
      <c r="L4042" s="22" t="s">
        <v>1336</v>
      </c>
      <c r="M4042" s="22"/>
      <c r="N4042">
        <f t="shared" si="293"/>
        <v>20558</v>
      </c>
      <c r="O4042">
        <f>+VLOOKUP(N4042,'Thanh toán '!O$8:P$8099,2,0)</f>
        <v>2110065</v>
      </c>
      <c r="P4042">
        <f t="shared" si="294"/>
        <v>2110065</v>
      </c>
      <c r="Q4042" s="30">
        <f t="shared" si="292"/>
        <v>0</v>
      </c>
    </row>
    <row r="4043" spans="1:17" hidden="1" x14ac:dyDescent="0.3">
      <c r="A4043" s="21">
        <v>29104</v>
      </c>
      <c r="B4043" s="22" t="s">
        <v>4472</v>
      </c>
      <c r="C4043" s="22" t="s">
        <v>1333</v>
      </c>
      <c r="D4043" s="27" t="s">
        <v>4444</v>
      </c>
      <c r="E4043" s="24" t="s">
        <v>111</v>
      </c>
      <c r="F4043" s="25" t="s">
        <v>1463</v>
      </c>
      <c r="G4043" s="22" t="s">
        <v>112</v>
      </c>
      <c r="H4043" s="26">
        <v>5740300</v>
      </c>
      <c r="I4043" s="28"/>
      <c r="J4043" s="26">
        <v>459224</v>
      </c>
      <c r="K4043" s="26">
        <v>6199524</v>
      </c>
      <c r="L4043" s="22" t="s">
        <v>1336</v>
      </c>
      <c r="M4043" s="22"/>
      <c r="N4043">
        <f t="shared" si="293"/>
        <v>20578</v>
      </c>
      <c r="O4043">
        <f>+VLOOKUP(N4043,'Thanh toán '!O$8:P$8099,2,0)</f>
        <v>6199524</v>
      </c>
      <c r="P4043">
        <f t="shared" si="294"/>
        <v>6199524</v>
      </c>
      <c r="Q4043" s="30">
        <f t="shared" si="292"/>
        <v>0</v>
      </c>
    </row>
    <row r="4044" spans="1:17" hidden="1" x14ac:dyDescent="0.3">
      <c r="A4044" s="21">
        <v>29105</v>
      </c>
      <c r="B4044" s="22" t="s">
        <v>4473</v>
      </c>
      <c r="C4044" s="22" t="s">
        <v>1333</v>
      </c>
      <c r="D4044" s="27" t="s">
        <v>4444</v>
      </c>
      <c r="E4044" s="24" t="s">
        <v>15</v>
      </c>
      <c r="F4044" s="25" t="s">
        <v>1401</v>
      </c>
      <c r="G4044" s="22" t="s">
        <v>16</v>
      </c>
      <c r="H4044" s="26">
        <v>3035550</v>
      </c>
      <c r="I4044" s="28"/>
      <c r="J4044" s="26">
        <v>242844</v>
      </c>
      <c r="K4044" s="26">
        <v>3278394</v>
      </c>
      <c r="L4044" s="22" t="s">
        <v>1336</v>
      </c>
      <c r="M4044" s="22"/>
      <c r="N4044">
        <f t="shared" si="293"/>
        <v>20579</v>
      </c>
      <c r="O4044">
        <f>+VLOOKUP(N4044,'Thanh toán '!O$8:P$8099,2,0)</f>
        <v>3278394</v>
      </c>
      <c r="P4044">
        <f t="shared" si="294"/>
        <v>3278394</v>
      </c>
      <c r="Q4044" s="30">
        <f t="shared" si="292"/>
        <v>0</v>
      </c>
    </row>
    <row r="4045" spans="1:17" hidden="1" x14ac:dyDescent="0.3">
      <c r="A4045" s="21">
        <v>29106</v>
      </c>
      <c r="B4045" s="22" t="s">
        <v>4474</v>
      </c>
      <c r="C4045" s="22" t="s">
        <v>1333</v>
      </c>
      <c r="D4045" s="27" t="s">
        <v>4444</v>
      </c>
      <c r="E4045" s="24" t="s">
        <v>38</v>
      </c>
      <c r="F4045" s="25" t="s">
        <v>1348</v>
      </c>
      <c r="G4045" s="22" t="s">
        <v>39</v>
      </c>
      <c r="H4045" s="26">
        <v>926129</v>
      </c>
      <c r="I4045" s="28"/>
      <c r="J4045" s="26">
        <v>74090</v>
      </c>
      <c r="K4045" s="26">
        <v>1000219</v>
      </c>
      <c r="L4045" s="22" t="s">
        <v>1336</v>
      </c>
      <c r="M4045" s="22"/>
      <c r="N4045">
        <f t="shared" si="293"/>
        <v>20580</v>
      </c>
      <c r="O4045">
        <f>+VLOOKUP(N4045,'Thanh toán '!O$8:P$8099,2,0)</f>
        <v>1000219</v>
      </c>
      <c r="P4045">
        <f t="shared" si="294"/>
        <v>1000219</v>
      </c>
      <c r="Q4045" s="30">
        <f t="shared" si="292"/>
        <v>0</v>
      </c>
    </row>
    <row r="4046" spans="1:17" ht="26.3" hidden="1" x14ac:dyDescent="0.3">
      <c r="A4046" s="21">
        <v>29128</v>
      </c>
      <c r="B4046" s="22" t="s">
        <v>4475</v>
      </c>
      <c r="C4046" s="22" t="s">
        <v>1333</v>
      </c>
      <c r="D4046" s="27" t="s">
        <v>4444</v>
      </c>
      <c r="E4046" s="24" t="s">
        <v>23</v>
      </c>
      <c r="F4046" s="25" t="s">
        <v>1342</v>
      </c>
      <c r="G4046" s="22" t="s">
        <v>24</v>
      </c>
      <c r="H4046" s="26">
        <v>1264025</v>
      </c>
      <c r="I4046" s="28"/>
      <c r="J4046" s="26">
        <v>101122</v>
      </c>
      <c r="K4046" s="26">
        <v>1365147</v>
      </c>
      <c r="L4046" s="22" t="s">
        <v>1336</v>
      </c>
      <c r="M4046" s="22"/>
      <c r="N4046">
        <f t="shared" si="293"/>
        <v>20602</v>
      </c>
      <c r="O4046">
        <f>+VLOOKUP(N4046,'Thanh toán '!O$8:P$8099,2,0)</f>
        <v>1365147</v>
      </c>
      <c r="P4046">
        <f t="shared" si="294"/>
        <v>1365147</v>
      </c>
      <c r="Q4046" s="30">
        <f t="shared" si="292"/>
        <v>0</v>
      </c>
    </row>
    <row r="4047" spans="1:17" ht="26.3" hidden="1" x14ac:dyDescent="0.3">
      <c r="A4047" s="21">
        <v>29129</v>
      </c>
      <c r="B4047" s="22" t="s">
        <v>4476</v>
      </c>
      <c r="C4047" s="22" t="s">
        <v>1333</v>
      </c>
      <c r="D4047" s="27" t="s">
        <v>4444</v>
      </c>
      <c r="E4047" s="24" t="s">
        <v>203</v>
      </c>
      <c r="F4047" s="25" t="s">
        <v>1562</v>
      </c>
      <c r="G4047" s="22" t="s">
        <v>204</v>
      </c>
      <c r="H4047" s="26">
        <v>734310</v>
      </c>
      <c r="I4047" s="28"/>
      <c r="J4047" s="26">
        <v>58745</v>
      </c>
      <c r="K4047" s="26">
        <v>793055</v>
      </c>
      <c r="L4047" s="22" t="s">
        <v>1336</v>
      </c>
      <c r="M4047" s="22"/>
      <c r="N4047">
        <f t="shared" si="293"/>
        <v>20603</v>
      </c>
      <c r="O4047">
        <f>+VLOOKUP(N4047,'Thanh toán '!O$8:P$8099,2,0)</f>
        <v>793055</v>
      </c>
      <c r="P4047">
        <f t="shared" si="294"/>
        <v>793055</v>
      </c>
      <c r="Q4047" s="30">
        <f t="shared" si="292"/>
        <v>0</v>
      </c>
    </row>
    <row r="4048" spans="1:17" hidden="1" x14ac:dyDescent="0.3">
      <c r="A4048" s="21">
        <v>29133</v>
      </c>
      <c r="B4048" s="22" t="s">
        <v>4477</v>
      </c>
      <c r="C4048" s="22" t="s">
        <v>1333</v>
      </c>
      <c r="D4048" s="27" t="s">
        <v>4478</v>
      </c>
      <c r="E4048" s="24" t="s">
        <v>38</v>
      </c>
      <c r="F4048" s="25" t="s">
        <v>1348</v>
      </c>
      <c r="G4048" s="22" t="s">
        <v>39</v>
      </c>
      <c r="H4048" s="26">
        <v>700329</v>
      </c>
      <c r="I4048" s="28"/>
      <c r="J4048" s="26">
        <v>56026</v>
      </c>
      <c r="K4048" s="26">
        <v>756355</v>
      </c>
      <c r="L4048" s="22" t="s">
        <v>1336</v>
      </c>
      <c r="M4048" s="22"/>
      <c r="N4048">
        <f t="shared" si="293"/>
        <v>20607</v>
      </c>
      <c r="O4048" t="e">
        <f>+VLOOKUP(N4048,'Thanh toán '!O$8:P$8099,2,0)</f>
        <v>#N/A</v>
      </c>
      <c r="P4048" t="e">
        <f t="shared" si="294"/>
        <v>#N/A</v>
      </c>
      <c r="Q4048" s="30" t="e">
        <f t="shared" si="292"/>
        <v>#N/A</v>
      </c>
    </row>
    <row r="4049" spans="1:17" hidden="1" x14ac:dyDescent="0.3">
      <c r="A4049" s="21">
        <v>29134</v>
      </c>
      <c r="B4049" s="22" t="s">
        <v>4479</v>
      </c>
      <c r="C4049" s="22" t="s">
        <v>1333</v>
      </c>
      <c r="D4049" s="27" t="s">
        <v>4478</v>
      </c>
      <c r="E4049" s="24" t="s">
        <v>38</v>
      </c>
      <c r="F4049" s="25" t="s">
        <v>1348</v>
      </c>
      <c r="G4049" s="22" t="s">
        <v>39</v>
      </c>
      <c r="H4049" s="26">
        <v>1768153</v>
      </c>
      <c r="I4049" s="28"/>
      <c r="J4049" s="26">
        <v>141452</v>
      </c>
      <c r="K4049" s="26">
        <v>1909605</v>
      </c>
      <c r="L4049" s="22" t="s">
        <v>1336</v>
      </c>
      <c r="M4049" s="22"/>
      <c r="N4049">
        <f t="shared" si="293"/>
        <v>20608</v>
      </c>
      <c r="O4049">
        <f>+VLOOKUP(N4049,'Thanh toán '!O$8:P$8099,2,0)</f>
        <v>1909605</v>
      </c>
      <c r="P4049">
        <f t="shared" si="294"/>
        <v>1909605</v>
      </c>
      <c r="Q4049" s="30">
        <f t="shared" si="292"/>
        <v>0</v>
      </c>
    </row>
    <row r="4050" spans="1:17" hidden="1" x14ac:dyDescent="0.3">
      <c r="A4050" s="21">
        <v>29138</v>
      </c>
      <c r="B4050" s="22" t="s">
        <v>4480</v>
      </c>
      <c r="C4050" s="22" t="s">
        <v>1333</v>
      </c>
      <c r="D4050" s="27" t="s">
        <v>4478</v>
      </c>
      <c r="E4050" s="24" t="s">
        <v>38</v>
      </c>
      <c r="F4050" s="25" t="s">
        <v>1348</v>
      </c>
      <c r="G4050" s="22" t="s">
        <v>39</v>
      </c>
      <c r="H4050" s="26">
        <v>1168168</v>
      </c>
      <c r="I4050" s="28"/>
      <c r="J4050" s="26">
        <v>93453</v>
      </c>
      <c r="K4050" s="26">
        <v>1261621</v>
      </c>
      <c r="L4050" s="22" t="s">
        <v>1336</v>
      </c>
      <c r="M4050" s="22"/>
      <c r="N4050">
        <f t="shared" si="293"/>
        <v>20612</v>
      </c>
      <c r="O4050">
        <f>+VLOOKUP(N4050,'Thanh toán '!O$8:P$8099,2,0)</f>
        <v>1261621</v>
      </c>
      <c r="P4050">
        <f t="shared" si="294"/>
        <v>1261621</v>
      </c>
      <c r="Q4050" s="30">
        <f t="shared" si="292"/>
        <v>0</v>
      </c>
    </row>
    <row r="4051" spans="1:17" hidden="1" x14ac:dyDescent="0.3">
      <c r="A4051" s="21">
        <v>29140</v>
      </c>
      <c r="B4051" s="22" t="s">
        <v>4481</v>
      </c>
      <c r="C4051" s="22" t="s">
        <v>1333</v>
      </c>
      <c r="D4051" s="27" t="s">
        <v>4478</v>
      </c>
      <c r="E4051" s="24" t="s">
        <v>38</v>
      </c>
      <c r="F4051" s="25" t="s">
        <v>1348</v>
      </c>
      <c r="G4051" s="22" t="s">
        <v>39</v>
      </c>
      <c r="H4051" s="26">
        <v>1760733</v>
      </c>
      <c r="I4051" s="28"/>
      <c r="J4051" s="26">
        <v>140859</v>
      </c>
      <c r="K4051" s="26">
        <v>1901592</v>
      </c>
      <c r="L4051" s="22" t="s">
        <v>1336</v>
      </c>
      <c r="M4051" s="22"/>
      <c r="N4051">
        <f t="shared" si="293"/>
        <v>20614</v>
      </c>
      <c r="O4051">
        <f>+VLOOKUP(N4051,'Thanh toán '!O$8:P$8099,2,0)</f>
        <v>1901592</v>
      </c>
      <c r="P4051">
        <f t="shared" si="294"/>
        <v>1901592</v>
      </c>
      <c r="Q4051" s="30">
        <f t="shared" si="292"/>
        <v>0</v>
      </c>
    </row>
    <row r="4052" spans="1:17" hidden="1" x14ac:dyDescent="0.3">
      <c r="A4052" s="21">
        <v>29141</v>
      </c>
      <c r="B4052" s="22" t="s">
        <v>4482</v>
      </c>
      <c r="C4052" s="22" t="s">
        <v>1333</v>
      </c>
      <c r="D4052" s="27" t="s">
        <v>4478</v>
      </c>
      <c r="E4052" s="24" t="s">
        <v>42</v>
      </c>
      <c r="F4052" s="25" t="s">
        <v>1359</v>
      </c>
      <c r="G4052" s="22" t="s">
        <v>43</v>
      </c>
      <c r="H4052" s="26">
        <v>2728045</v>
      </c>
      <c r="I4052" s="28"/>
      <c r="J4052" s="26">
        <v>218244</v>
      </c>
      <c r="K4052" s="26">
        <v>2946289</v>
      </c>
      <c r="L4052" s="22" t="s">
        <v>1336</v>
      </c>
      <c r="M4052" s="22"/>
      <c r="N4052">
        <f t="shared" si="293"/>
        <v>20615</v>
      </c>
      <c r="O4052">
        <f>+VLOOKUP(N4052,'Thanh toán '!O$8:P$8099,2,0)</f>
        <v>2946289</v>
      </c>
      <c r="P4052">
        <f t="shared" si="294"/>
        <v>2946289</v>
      </c>
      <c r="Q4052" s="30">
        <f t="shared" si="292"/>
        <v>0</v>
      </c>
    </row>
    <row r="4053" spans="1:17" hidden="1" x14ac:dyDescent="0.3">
      <c r="A4053" s="21">
        <v>29142</v>
      </c>
      <c r="B4053" s="22" t="s">
        <v>4483</v>
      </c>
      <c r="C4053" s="22" t="s">
        <v>1333</v>
      </c>
      <c r="D4053" s="27" t="s">
        <v>4478</v>
      </c>
      <c r="E4053" s="24" t="s">
        <v>845</v>
      </c>
      <c r="F4053" s="25" t="s">
        <v>1359</v>
      </c>
      <c r="G4053" s="22" t="s">
        <v>79</v>
      </c>
      <c r="H4053" s="26">
        <v>659538</v>
      </c>
      <c r="I4053" s="28"/>
      <c r="J4053" s="26">
        <v>52763</v>
      </c>
      <c r="K4053" s="26">
        <v>712301</v>
      </c>
      <c r="L4053" s="22" t="s">
        <v>1336</v>
      </c>
      <c r="M4053" s="22"/>
      <c r="N4053">
        <f t="shared" si="293"/>
        <v>20616</v>
      </c>
      <c r="O4053">
        <f>+VLOOKUP(N4053,'Thanh toán '!O$8:P$8099,2,0)</f>
        <v>712301</v>
      </c>
      <c r="P4053">
        <f t="shared" si="294"/>
        <v>712301</v>
      </c>
      <c r="Q4053" s="30">
        <f t="shared" si="292"/>
        <v>0</v>
      </c>
    </row>
    <row r="4054" spans="1:17" hidden="1" x14ac:dyDescent="0.3">
      <c r="A4054" s="21">
        <v>29144</v>
      </c>
      <c r="B4054" s="22" t="s">
        <v>4484</v>
      </c>
      <c r="C4054" s="22" t="s">
        <v>1333</v>
      </c>
      <c r="D4054" s="27" t="s">
        <v>4478</v>
      </c>
      <c r="E4054" s="24" t="s">
        <v>38</v>
      </c>
      <c r="F4054" s="25" t="s">
        <v>1348</v>
      </c>
      <c r="G4054" s="22" t="s">
        <v>39</v>
      </c>
      <c r="H4054" s="26">
        <v>200728</v>
      </c>
      <c r="I4054" s="28"/>
      <c r="J4054" s="26">
        <v>16058</v>
      </c>
      <c r="K4054" s="26">
        <v>216786</v>
      </c>
      <c r="L4054" s="22" t="s">
        <v>1336</v>
      </c>
      <c r="M4054" s="22"/>
      <c r="N4054">
        <f t="shared" si="293"/>
        <v>20618</v>
      </c>
      <c r="O4054">
        <f>+VLOOKUP(N4054,'Thanh toán '!O$8:P$8099,2,0)</f>
        <v>216786</v>
      </c>
      <c r="P4054">
        <f t="shared" si="294"/>
        <v>216786</v>
      </c>
      <c r="Q4054" s="30">
        <f t="shared" ref="Q4054:Q4117" si="295">+O4054-K4054</f>
        <v>0</v>
      </c>
    </row>
    <row r="4055" spans="1:17" hidden="1" x14ac:dyDescent="0.3">
      <c r="A4055" s="21">
        <v>29145</v>
      </c>
      <c r="B4055" s="22" t="s">
        <v>4485</v>
      </c>
      <c r="C4055" s="22" t="s">
        <v>1333</v>
      </c>
      <c r="D4055" s="27" t="s">
        <v>4478</v>
      </c>
      <c r="E4055" s="24" t="s">
        <v>38</v>
      </c>
      <c r="F4055" s="25" t="s">
        <v>1348</v>
      </c>
      <c r="G4055" s="22" t="s">
        <v>39</v>
      </c>
      <c r="H4055" s="26">
        <v>1473433</v>
      </c>
      <c r="I4055" s="28"/>
      <c r="J4055" s="26">
        <v>117875</v>
      </c>
      <c r="K4055" s="26">
        <v>1591308</v>
      </c>
      <c r="L4055" s="22" t="s">
        <v>1336</v>
      </c>
      <c r="M4055" s="22"/>
      <c r="N4055">
        <f t="shared" si="293"/>
        <v>20619</v>
      </c>
      <c r="O4055" t="e">
        <f>+VLOOKUP(N4055,'Thanh toán '!O$8:P$8099,2,0)</f>
        <v>#N/A</v>
      </c>
      <c r="P4055" t="e">
        <f t="shared" si="294"/>
        <v>#N/A</v>
      </c>
      <c r="Q4055" s="30" t="e">
        <f t="shared" si="295"/>
        <v>#N/A</v>
      </c>
    </row>
    <row r="4056" spans="1:17" hidden="1" x14ac:dyDescent="0.3">
      <c r="A4056" s="21">
        <v>29148</v>
      </c>
      <c r="B4056" s="22" t="s">
        <v>4486</v>
      </c>
      <c r="C4056" s="22" t="s">
        <v>1333</v>
      </c>
      <c r="D4056" s="27" t="s">
        <v>4478</v>
      </c>
      <c r="E4056" s="24" t="s">
        <v>32</v>
      </c>
      <c r="F4056" s="25" t="s">
        <v>1335</v>
      </c>
      <c r="G4056" s="22" t="s">
        <v>33</v>
      </c>
      <c r="H4056" s="26">
        <v>1110580</v>
      </c>
      <c r="I4056" s="28"/>
      <c r="J4056" s="26">
        <v>88846</v>
      </c>
      <c r="K4056" s="26">
        <v>1199426</v>
      </c>
      <c r="L4056" s="22" t="s">
        <v>1336</v>
      </c>
      <c r="M4056" s="22"/>
      <c r="N4056">
        <f t="shared" si="293"/>
        <v>20622</v>
      </c>
      <c r="O4056">
        <f>+VLOOKUP(N4056,'Thanh toán '!O$8:P$8099,2,0)</f>
        <v>1199426</v>
      </c>
      <c r="P4056">
        <f t="shared" si="294"/>
        <v>1199426</v>
      </c>
      <c r="Q4056" s="30">
        <f t="shared" si="295"/>
        <v>0</v>
      </c>
    </row>
    <row r="4057" spans="1:17" ht="26.3" hidden="1" x14ac:dyDescent="0.3">
      <c r="A4057" s="21">
        <v>29149</v>
      </c>
      <c r="B4057" s="22" t="s">
        <v>4487</v>
      </c>
      <c r="C4057" s="22" t="s">
        <v>1333</v>
      </c>
      <c r="D4057" s="27" t="s">
        <v>4478</v>
      </c>
      <c r="E4057" s="24" t="s">
        <v>23</v>
      </c>
      <c r="F4057" s="25" t="s">
        <v>1342</v>
      </c>
      <c r="G4057" s="22" t="s">
        <v>24</v>
      </c>
      <c r="H4057" s="26">
        <v>1486966</v>
      </c>
      <c r="I4057" s="28"/>
      <c r="J4057" s="26">
        <v>118957</v>
      </c>
      <c r="K4057" s="26">
        <v>1605923</v>
      </c>
      <c r="L4057" s="22" t="s">
        <v>1336</v>
      </c>
      <c r="M4057" s="22"/>
      <c r="N4057">
        <f t="shared" si="293"/>
        <v>20623</v>
      </c>
      <c r="O4057">
        <f>+VLOOKUP(N4057,'Thanh toán '!O$8:P$8099,2,0)</f>
        <v>1605923</v>
      </c>
      <c r="P4057">
        <f t="shared" si="294"/>
        <v>1605923</v>
      </c>
      <c r="Q4057" s="30">
        <f t="shared" si="295"/>
        <v>0</v>
      </c>
    </row>
    <row r="4058" spans="1:17" ht="26.3" hidden="1" x14ac:dyDescent="0.3">
      <c r="A4058" s="21">
        <v>29150</v>
      </c>
      <c r="B4058" s="22" t="s">
        <v>4488</v>
      </c>
      <c r="C4058" s="22" t="s">
        <v>1333</v>
      </c>
      <c r="D4058" s="27" t="s">
        <v>4478</v>
      </c>
      <c r="E4058" s="24" t="s">
        <v>23</v>
      </c>
      <c r="F4058" s="25" t="s">
        <v>1342</v>
      </c>
      <c r="G4058" s="22" t="s">
        <v>24</v>
      </c>
      <c r="H4058" s="26">
        <v>1436255</v>
      </c>
      <c r="I4058" s="28"/>
      <c r="J4058" s="26">
        <v>114900</v>
      </c>
      <c r="K4058" s="26">
        <v>1551155</v>
      </c>
      <c r="L4058" s="22" t="s">
        <v>1336</v>
      </c>
      <c r="M4058" s="22"/>
      <c r="N4058">
        <f t="shared" si="293"/>
        <v>20624</v>
      </c>
      <c r="O4058">
        <f>+VLOOKUP(N4058,'Thanh toán '!O$8:P$8099,2,0)</f>
        <v>1551155</v>
      </c>
      <c r="P4058">
        <f t="shared" si="294"/>
        <v>1551155</v>
      </c>
      <c r="Q4058" s="30">
        <f t="shared" si="295"/>
        <v>0</v>
      </c>
    </row>
    <row r="4059" spans="1:17" ht="26.3" hidden="1" x14ac:dyDescent="0.3">
      <c r="A4059" s="21">
        <v>29151</v>
      </c>
      <c r="B4059" s="22" t="s">
        <v>4489</v>
      </c>
      <c r="C4059" s="22" t="s">
        <v>1333</v>
      </c>
      <c r="D4059" s="27" t="s">
        <v>4478</v>
      </c>
      <c r="E4059" s="24" t="s">
        <v>23</v>
      </c>
      <c r="F4059" s="25" t="s">
        <v>1342</v>
      </c>
      <c r="G4059" s="22" t="s">
        <v>24</v>
      </c>
      <c r="H4059" s="26">
        <v>2921130</v>
      </c>
      <c r="I4059" s="28"/>
      <c r="J4059" s="26">
        <v>233690</v>
      </c>
      <c r="K4059" s="26">
        <v>3154820</v>
      </c>
      <c r="L4059" s="22" t="s">
        <v>1336</v>
      </c>
      <c r="M4059" s="22"/>
      <c r="N4059">
        <f t="shared" si="293"/>
        <v>20625</v>
      </c>
      <c r="O4059">
        <f>+VLOOKUP(N4059,'Thanh toán '!O$8:P$8099,2,0)</f>
        <v>3154820</v>
      </c>
      <c r="P4059">
        <f t="shared" si="294"/>
        <v>3154820</v>
      </c>
      <c r="Q4059" s="30">
        <f t="shared" si="295"/>
        <v>0</v>
      </c>
    </row>
    <row r="4060" spans="1:17" ht="26.3" hidden="1" x14ac:dyDescent="0.3">
      <c r="A4060" s="21">
        <v>29152</v>
      </c>
      <c r="B4060" s="22" t="s">
        <v>4490</v>
      </c>
      <c r="C4060" s="22" t="s">
        <v>1333</v>
      </c>
      <c r="D4060" s="27" t="s">
        <v>4478</v>
      </c>
      <c r="E4060" s="24" t="s">
        <v>23</v>
      </c>
      <c r="F4060" s="25" t="s">
        <v>1342</v>
      </c>
      <c r="G4060" s="22" t="s">
        <v>24</v>
      </c>
      <c r="H4060" s="26">
        <v>674232</v>
      </c>
      <c r="I4060" s="28"/>
      <c r="J4060" s="26">
        <v>53939</v>
      </c>
      <c r="K4060" s="26">
        <v>728171</v>
      </c>
      <c r="L4060" s="22" t="s">
        <v>1336</v>
      </c>
      <c r="M4060" s="22"/>
      <c r="N4060">
        <f t="shared" si="293"/>
        <v>20626</v>
      </c>
      <c r="O4060" t="e">
        <f>+VLOOKUP(N4060,'Thanh toán '!O$8:P$8099,2,0)</f>
        <v>#N/A</v>
      </c>
      <c r="P4060" t="e">
        <f t="shared" si="294"/>
        <v>#N/A</v>
      </c>
      <c r="Q4060" s="30" t="e">
        <f t="shared" si="295"/>
        <v>#N/A</v>
      </c>
    </row>
    <row r="4061" spans="1:17" ht="26.3" hidden="1" x14ac:dyDescent="0.3">
      <c r="A4061" s="21">
        <v>29153</v>
      </c>
      <c r="B4061" s="22" t="s">
        <v>4491</v>
      </c>
      <c r="C4061" s="22" t="s">
        <v>1333</v>
      </c>
      <c r="D4061" s="27" t="s">
        <v>4478</v>
      </c>
      <c r="E4061" s="24" t="s">
        <v>23</v>
      </c>
      <c r="F4061" s="25" t="s">
        <v>1342</v>
      </c>
      <c r="G4061" s="22" t="s">
        <v>24</v>
      </c>
      <c r="H4061" s="26">
        <v>3063742</v>
      </c>
      <c r="I4061" s="28"/>
      <c r="J4061" s="26">
        <v>245099</v>
      </c>
      <c r="K4061" s="26">
        <v>3308841</v>
      </c>
      <c r="L4061" s="22" t="s">
        <v>1336</v>
      </c>
      <c r="M4061" s="22"/>
      <c r="N4061">
        <f t="shared" si="293"/>
        <v>20627</v>
      </c>
      <c r="O4061">
        <f>+VLOOKUP(N4061,'Thanh toán '!O$8:P$8099,2,0)</f>
        <v>3308841</v>
      </c>
      <c r="P4061">
        <f t="shared" si="294"/>
        <v>3308841</v>
      </c>
      <c r="Q4061" s="30">
        <f t="shared" si="295"/>
        <v>0</v>
      </c>
    </row>
    <row r="4062" spans="1:17" hidden="1" x14ac:dyDescent="0.3">
      <c r="A4062" s="21">
        <v>29154</v>
      </c>
      <c r="B4062" s="22" t="s">
        <v>4492</v>
      </c>
      <c r="C4062" s="22" t="s">
        <v>1333</v>
      </c>
      <c r="D4062" s="27" t="s">
        <v>4478</v>
      </c>
      <c r="E4062" s="24" t="s">
        <v>3868</v>
      </c>
      <c r="F4062" s="25" t="s">
        <v>3869</v>
      </c>
      <c r="G4062" s="22" t="s">
        <v>373</v>
      </c>
      <c r="H4062" s="26">
        <v>2942519</v>
      </c>
      <c r="I4062" s="28"/>
      <c r="J4062" s="26">
        <v>235402</v>
      </c>
      <c r="K4062" s="26">
        <v>3177921</v>
      </c>
      <c r="L4062" s="22" t="s">
        <v>1336</v>
      </c>
      <c r="M4062" s="22"/>
      <c r="N4062">
        <f t="shared" si="293"/>
        <v>20628</v>
      </c>
      <c r="O4062">
        <f>+VLOOKUP(N4062,'Thanh toán '!O$8:P$8099,2,0)</f>
        <v>3177921</v>
      </c>
      <c r="P4062">
        <f t="shared" si="294"/>
        <v>3177921</v>
      </c>
      <c r="Q4062" s="30">
        <f t="shared" si="295"/>
        <v>0</v>
      </c>
    </row>
    <row r="4063" spans="1:17" hidden="1" x14ac:dyDescent="0.3">
      <c r="A4063" s="21">
        <v>29156</v>
      </c>
      <c r="B4063" s="22" t="s">
        <v>4493</v>
      </c>
      <c r="C4063" s="22" t="s">
        <v>1333</v>
      </c>
      <c r="D4063" s="27" t="s">
        <v>4478</v>
      </c>
      <c r="E4063" s="24" t="s">
        <v>164</v>
      </c>
      <c r="F4063" s="25" t="s">
        <v>1506</v>
      </c>
      <c r="G4063" s="22" t="s">
        <v>165</v>
      </c>
      <c r="H4063" s="26">
        <v>3035550</v>
      </c>
      <c r="I4063" s="28"/>
      <c r="J4063" s="26">
        <v>242844</v>
      </c>
      <c r="K4063" s="26">
        <v>3278394</v>
      </c>
      <c r="L4063" s="22" t="s">
        <v>1336</v>
      </c>
      <c r="M4063" s="22"/>
      <c r="N4063">
        <f t="shared" si="293"/>
        <v>20630</v>
      </c>
      <c r="O4063">
        <f>+VLOOKUP(N4063,'Thanh toán '!O$8:P$8099,2,0)</f>
        <v>3278394</v>
      </c>
      <c r="P4063">
        <f t="shared" si="294"/>
        <v>3278394</v>
      </c>
      <c r="Q4063" s="30">
        <f t="shared" si="295"/>
        <v>0</v>
      </c>
    </row>
    <row r="4064" spans="1:17" hidden="1" x14ac:dyDescent="0.3">
      <c r="A4064" s="21">
        <v>29157</v>
      </c>
      <c r="B4064" s="22" t="s">
        <v>4494</v>
      </c>
      <c r="C4064" s="22" t="s">
        <v>1333</v>
      </c>
      <c r="D4064" s="27" t="s">
        <v>4478</v>
      </c>
      <c r="E4064" s="24" t="s">
        <v>45</v>
      </c>
      <c r="F4064" s="25" t="s">
        <v>1383</v>
      </c>
      <c r="G4064" s="22" t="s">
        <v>46</v>
      </c>
      <c r="H4064" s="26">
        <v>1731815</v>
      </c>
      <c r="I4064" s="28"/>
      <c r="J4064" s="26">
        <v>138545</v>
      </c>
      <c r="K4064" s="26">
        <v>1870360</v>
      </c>
      <c r="L4064" s="22" t="s">
        <v>1336</v>
      </c>
      <c r="M4064" s="22"/>
      <c r="N4064">
        <f t="shared" si="293"/>
        <v>20631</v>
      </c>
      <c r="O4064">
        <f>+VLOOKUP(N4064,'Thanh toán '!O$8:P$8099,2,0)</f>
        <v>1870360</v>
      </c>
      <c r="P4064">
        <f t="shared" si="294"/>
        <v>1870360</v>
      </c>
      <c r="Q4064" s="30">
        <f t="shared" si="295"/>
        <v>0</v>
      </c>
    </row>
    <row r="4065" spans="1:17" hidden="1" x14ac:dyDescent="0.3">
      <c r="A4065" s="21">
        <v>29158</v>
      </c>
      <c r="B4065" s="22" t="s">
        <v>4495</v>
      </c>
      <c r="C4065" s="22" t="s">
        <v>1333</v>
      </c>
      <c r="D4065" s="27" t="s">
        <v>4478</v>
      </c>
      <c r="E4065" s="24" t="s">
        <v>260</v>
      </c>
      <c r="F4065" s="25" t="s">
        <v>1440</v>
      </c>
      <c r="G4065" s="22" t="s">
        <v>261</v>
      </c>
      <c r="H4065" s="26">
        <v>1511716</v>
      </c>
      <c r="I4065" s="28"/>
      <c r="J4065" s="26">
        <v>120937</v>
      </c>
      <c r="K4065" s="26">
        <v>1632653</v>
      </c>
      <c r="L4065" s="22" t="s">
        <v>1336</v>
      </c>
      <c r="M4065" s="22"/>
      <c r="N4065">
        <f t="shared" si="293"/>
        <v>20632</v>
      </c>
      <c r="O4065">
        <f>+VLOOKUP(N4065,'Thanh toán '!O$8:P$8099,2,0)</f>
        <v>1632653</v>
      </c>
      <c r="P4065">
        <f t="shared" si="294"/>
        <v>1632653</v>
      </c>
      <c r="Q4065" s="30">
        <f t="shared" si="295"/>
        <v>0</v>
      </c>
    </row>
    <row r="4066" spans="1:17" ht="26.3" hidden="1" x14ac:dyDescent="0.3">
      <c r="A4066" s="21">
        <v>29162</v>
      </c>
      <c r="B4066" s="22" t="s">
        <v>4496</v>
      </c>
      <c r="C4066" s="22" t="s">
        <v>1333</v>
      </c>
      <c r="D4066" s="27" t="s">
        <v>4478</v>
      </c>
      <c r="E4066" s="24" t="s">
        <v>341</v>
      </c>
      <c r="F4066" s="25" t="s">
        <v>1346</v>
      </c>
      <c r="G4066" s="22" t="s">
        <v>342</v>
      </c>
      <c r="H4066" s="26">
        <v>2732285</v>
      </c>
      <c r="I4066" s="28"/>
      <c r="J4066" s="26">
        <v>218583</v>
      </c>
      <c r="K4066" s="26">
        <v>2950868</v>
      </c>
      <c r="L4066" s="22" t="s">
        <v>1336</v>
      </c>
      <c r="M4066" s="22"/>
      <c r="N4066">
        <f t="shared" si="293"/>
        <v>20636</v>
      </c>
      <c r="O4066">
        <f>+VLOOKUP(N4066,'Thanh toán '!O$8:P$8099,2,0)</f>
        <v>2950868</v>
      </c>
      <c r="P4066">
        <f t="shared" si="294"/>
        <v>2950868</v>
      </c>
      <c r="Q4066" s="30">
        <f t="shared" si="295"/>
        <v>0</v>
      </c>
    </row>
    <row r="4067" spans="1:17" hidden="1" x14ac:dyDescent="0.3">
      <c r="A4067" s="21">
        <v>29163</v>
      </c>
      <c r="B4067" s="22" t="s">
        <v>4497</v>
      </c>
      <c r="C4067" s="22" t="s">
        <v>1333</v>
      </c>
      <c r="D4067" s="27" t="s">
        <v>4478</v>
      </c>
      <c r="E4067" s="24" t="s">
        <v>89</v>
      </c>
      <c r="F4067" s="25" t="s">
        <v>1525</v>
      </c>
      <c r="G4067" s="22" t="s">
        <v>90</v>
      </c>
      <c r="H4067" s="26">
        <v>2346710</v>
      </c>
      <c r="I4067" s="28"/>
      <c r="J4067" s="26">
        <v>187737</v>
      </c>
      <c r="K4067" s="26">
        <v>2534447</v>
      </c>
      <c r="L4067" s="22" t="s">
        <v>1336</v>
      </c>
      <c r="M4067" s="22"/>
      <c r="N4067">
        <f t="shared" si="293"/>
        <v>20637</v>
      </c>
      <c r="O4067">
        <f>+VLOOKUP(N4067,'Thanh toán '!O$8:P$8099,2,0)</f>
        <v>2534447</v>
      </c>
      <c r="P4067">
        <f t="shared" si="294"/>
        <v>2534447</v>
      </c>
      <c r="Q4067" s="30">
        <f t="shared" si="295"/>
        <v>0</v>
      </c>
    </row>
    <row r="4068" spans="1:17" hidden="1" x14ac:dyDescent="0.3">
      <c r="A4068" s="21">
        <v>29164</v>
      </c>
      <c r="B4068" s="22" t="s">
        <v>4498</v>
      </c>
      <c r="C4068" s="22" t="s">
        <v>1333</v>
      </c>
      <c r="D4068" s="27" t="s">
        <v>4478</v>
      </c>
      <c r="E4068" s="24" t="s">
        <v>38</v>
      </c>
      <c r="F4068" s="25" t="s">
        <v>1348</v>
      </c>
      <c r="G4068" s="22" t="s">
        <v>39</v>
      </c>
      <c r="H4068" s="26">
        <v>898530</v>
      </c>
      <c r="I4068" s="28"/>
      <c r="J4068" s="26">
        <v>71882</v>
      </c>
      <c r="K4068" s="26">
        <v>970412</v>
      </c>
      <c r="L4068" s="22" t="s">
        <v>1336</v>
      </c>
      <c r="M4068" s="22"/>
      <c r="N4068">
        <f t="shared" si="293"/>
        <v>20638</v>
      </c>
      <c r="O4068">
        <f>+VLOOKUP(N4068,'Thanh toán '!O$8:P$8099,2,0)</f>
        <v>970412</v>
      </c>
      <c r="P4068">
        <f t="shared" si="294"/>
        <v>970412</v>
      </c>
      <c r="Q4068" s="30">
        <f t="shared" si="295"/>
        <v>0</v>
      </c>
    </row>
    <row r="4069" spans="1:17" hidden="1" x14ac:dyDescent="0.3">
      <c r="A4069" s="21">
        <v>29165</v>
      </c>
      <c r="B4069" s="22" t="s">
        <v>4499</v>
      </c>
      <c r="C4069" s="22" t="s">
        <v>1333</v>
      </c>
      <c r="D4069" s="27" t="s">
        <v>4478</v>
      </c>
      <c r="E4069" s="24" t="s">
        <v>38</v>
      </c>
      <c r="F4069" s="25" t="s">
        <v>1348</v>
      </c>
      <c r="G4069" s="22" t="s">
        <v>39</v>
      </c>
      <c r="H4069" s="26">
        <v>704424</v>
      </c>
      <c r="I4069" s="28"/>
      <c r="J4069" s="26">
        <v>56354</v>
      </c>
      <c r="K4069" s="26">
        <v>760778</v>
      </c>
      <c r="L4069" s="22" t="s">
        <v>1336</v>
      </c>
      <c r="M4069" s="22"/>
      <c r="N4069">
        <f t="shared" si="293"/>
        <v>20639</v>
      </c>
      <c r="O4069">
        <f>+VLOOKUP(N4069,'Thanh toán '!O$8:P$8099,2,0)</f>
        <v>760778</v>
      </c>
      <c r="P4069">
        <f t="shared" si="294"/>
        <v>760778</v>
      </c>
      <c r="Q4069" s="30">
        <f t="shared" si="295"/>
        <v>0</v>
      </c>
    </row>
    <row r="4070" spans="1:17" ht="26.3" hidden="1" x14ac:dyDescent="0.3">
      <c r="A4070" s="21">
        <v>29167</v>
      </c>
      <c r="B4070" s="22" t="s">
        <v>4500</v>
      </c>
      <c r="C4070" s="22" t="s">
        <v>1333</v>
      </c>
      <c r="D4070" s="27" t="s">
        <v>4478</v>
      </c>
      <c r="E4070" s="24" t="s">
        <v>99</v>
      </c>
      <c r="F4070" s="25" t="s">
        <v>1392</v>
      </c>
      <c r="G4070" s="22" t="s">
        <v>100</v>
      </c>
      <c r="H4070" s="26">
        <v>1493741</v>
      </c>
      <c r="I4070" s="28"/>
      <c r="J4070" s="26">
        <v>119499</v>
      </c>
      <c r="K4070" s="26">
        <v>1613240</v>
      </c>
      <c r="L4070" s="22" t="s">
        <v>1336</v>
      </c>
      <c r="M4070" s="22"/>
      <c r="N4070">
        <f t="shared" si="293"/>
        <v>20641</v>
      </c>
      <c r="O4070">
        <f>+VLOOKUP(N4070,'Thanh toán '!O$8:P$8099,2,0)</f>
        <v>1613240</v>
      </c>
      <c r="P4070">
        <f t="shared" si="294"/>
        <v>1613240</v>
      </c>
      <c r="Q4070" s="30">
        <f t="shared" si="295"/>
        <v>0</v>
      </c>
    </row>
    <row r="4071" spans="1:17" ht="26.3" hidden="1" x14ac:dyDescent="0.3">
      <c r="A4071" s="21">
        <v>29168</v>
      </c>
      <c r="B4071" s="22" t="s">
        <v>4501</v>
      </c>
      <c r="C4071" s="22" t="s">
        <v>1333</v>
      </c>
      <c r="D4071" s="27" t="s">
        <v>4478</v>
      </c>
      <c r="E4071" s="24" t="s">
        <v>99</v>
      </c>
      <c r="F4071" s="25" t="s">
        <v>1392</v>
      </c>
      <c r="G4071" s="22" t="s">
        <v>100</v>
      </c>
      <c r="H4071" s="26">
        <v>1412414</v>
      </c>
      <c r="I4071" s="28"/>
      <c r="J4071" s="26">
        <v>112993</v>
      </c>
      <c r="K4071" s="26">
        <v>1525407</v>
      </c>
      <c r="L4071" s="22" t="s">
        <v>1336</v>
      </c>
      <c r="M4071" s="22"/>
      <c r="N4071">
        <f t="shared" si="293"/>
        <v>20642</v>
      </c>
      <c r="O4071">
        <f>+VLOOKUP(N4071,'Thanh toán '!O$8:P$8099,2,0)</f>
        <v>1525407</v>
      </c>
      <c r="P4071">
        <f t="shared" si="294"/>
        <v>1525407</v>
      </c>
      <c r="Q4071" s="30">
        <f t="shared" si="295"/>
        <v>0</v>
      </c>
    </row>
    <row r="4072" spans="1:17" ht="26.3" hidden="1" x14ac:dyDescent="0.3">
      <c r="A4072" s="21">
        <v>29169</v>
      </c>
      <c r="B4072" s="22" t="s">
        <v>4502</v>
      </c>
      <c r="C4072" s="22" t="s">
        <v>1333</v>
      </c>
      <c r="D4072" s="27" t="s">
        <v>4478</v>
      </c>
      <c r="E4072" s="24" t="s">
        <v>99</v>
      </c>
      <c r="F4072" s="25" t="s">
        <v>1392</v>
      </c>
      <c r="G4072" s="22" t="s">
        <v>100</v>
      </c>
      <c r="H4072" s="26">
        <v>1259950</v>
      </c>
      <c r="I4072" s="28"/>
      <c r="J4072" s="26">
        <v>100796</v>
      </c>
      <c r="K4072" s="26">
        <v>1360746</v>
      </c>
      <c r="L4072" s="22" t="s">
        <v>1336</v>
      </c>
      <c r="M4072" s="22"/>
      <c r="N4072">
        <f t="shared" si="293"/>
        <v>20643</v>
      </c>
      <c r="O4072">
        <f>+VLOOKUP(N4072,'Thanh toán '!O$8:P$8099,2,0)</f>
        <v>1360746</v>
      </c>
      <c r="P4072">
        <f t="shared" si="294"/>
        <v>1360746</v>
      </c>
      <c r="Q4072" s="30">
        <f t="shared" si="295"/>
        <v>0</v>
      </c>
    </row>
    <row r="4073" spans="1:17" hidden="1" x14ac:dyDescent="0.3">
      <c r="A4073" s="21">
        <v>29171</v>
      </c>
      <c r="B4073" s="22" t="s">
        <v>4503</v>
      </c>
      <c r="C4073" s="22" t="s">
        <v>1333</v>
      </c>
      <c r="D4073" s="27" t="s">
        <v>4478</v>
      </c>
      <c r="E4073" s="24" t="s">
        <v>84</v>
      </c>
      <c r="F4073" s="25" t="s">
        <v>1585</v>
      </c>
      <c r="G4073" s="22" t="s">
        <v>85</v>
      </c>
      <c r="H4073" s="26">
        <v>5390450</v>
      </c>
      <c r="I4073" s="28"/>
      <c r="J4073" s="26">
        <v>431236</v>
      </c>
      <c r="K4073" s="26">
        <v>5821686</v>
      </c>
      <c r="L4073" s="22" t="s">
        <v>1336</v>
      </c>
      <c r="M4073" s="22"/>
      <c r="N4073">
        <f t="shared" si="293"/>
        <v>20645</v>
      </c>
      <c r="O4073">
        <f>+VLOOKUP(N4073,'Thanh toán '!O$8:P$8099,2,0)</f>
        <v>5821686</v>
      </c>
      <c r="P4073">
        <f t="shared" si="294"/>
        <v>5821686</v>
      </c>
      <c r="Q4073" s="30">
        <f t="shared" si="295"/>
        <v>0</v>
      </c>
    </row>
    <row r="4074" spans="1:17" hidden="1" x14ac:dyDescent="0.3">
      <c r="A4074" s="21">
        <v>29173</v>
      </c>
      <c r="B4074" s="22" t="s">
        <v>4504</v>
      </c>
      <c r="C4074" s="22" t="s">
        <v>1333</v>
      </c>
      <c r="D4074" s="27" t="s">
        <v>4478</v>
      </c>
      <c r="E4074" s="24" t="s">
        <v>861</v>
      </c>
      <c r="F4074" s="25" t="s">
        <v>1359</v>
      </c>
      <c r="G4074" s="22" t="s">
        <v>862</v>
      </c>
      <c r="H4074" s="26">
        <v>1015006</v>
      </c>
      <c r="I4074" s="28"/>
      <c r="J4074" s="26">
        <v>81200</v>
      </c>
      <c r="K4074" s="26">
        <v>1096206</v>
      </c>
      <c r="L4074" s="22" t="s">
        <v>1336</v>
      </c>
      <c r="M4074" s="22"/>
      <c r="N4074">
        <f t="shared" si="293"/>
        <v>20647</v>
      </c>
      <c r="O4074">
        <f>+VLOOKUP(N4074,'Thanh toán '!O$8:P$8099,2,0)</f>
        <v>1096206</v>
      </c>
      <c r="P4074">
        <f t="shared" si="294"/>
        <v>1096206</v>
      </c>
      <c r="Q4074" s="30">
        <f t="shared" si="295"/>
        <v>0</v>
      </c>
    </row>
    <row r="4075" spans="1:17" ht="26.3" hidden="1" x14ac:dyDescent="0.3">
      <c r="A4075" s="21">
        <v>29223</v>
      </c>
      <c r="B4075" s="22" t="s">
        <v>4505</v>
      </c>
      <c r="C4075" s="22" t="s">
        <v>1333</v>
      </c>
      <c r="D4075" s="27" t="s">
        <v>4478</v>
      </c>
      <c r="E4075" s="24" t="s">
        <v>23</v>
      </c>
      <c r="F4075" s="25" t="s">
        <v>1342</v>
      </c>
      <c r="G4075" s="22" t="s">
        <v>24</v>
      </c>
      <c r="H4075" s="26">
        <v>1362781</v>
      </c>
      <c r="I4075" s="28"/>
      <c r="J4075" s="26">
        <v>109022</v>
      </c>
      <c r="K4075" s="26">
        <v>1471803</v>
      </c>
      <c r="L4075" s="22" t="s">
        <v>1336</v>
      </c>
      <c r="M4075" s="22"/>
      <c r="N4075">
        <f t="shared" si="293"/>
        <v>20697</v>
      </c>
      <c r="O4075">
        <f>+VLOOKUP(N4075,'Thanh toán '!O$8:P$8099,2,0)</f>
        <v>1471803</v>
      </c>
      <c r="P4075">
        <f t="shared" si="294"/>
        <v>1471803</v>
      </c>
      <c r="Q4075" s="30">
        <f t="shared" si="295"/>
        <v>0</v>
      </c>
    </row>
    <row r="4076" spans="1:17" ht="26.3" hidden="1" x14ac:dyDescent="0.3">
      <c r="A4076" s="21">
        <v>29366</v>
      </c>
      <c r="B4076" s="22" t="s">
        <v>4506</v>
      </c>
      <c r="C4076" s="22" t="s">
        <v>1333</v>
      </c>
      <c r="D4076" s="27" t="s">
        <v>4478</v>
      </c>
      <c r="E4076" s="24" t="s">
        <v>23</v>
      </c>
      <c r="F4076" s="25" t="s">
        <v>1342</v>
      </c>
      <c r="G4076" s="22" t="s">
        <v>24</v>
      </c>
      <c r="H4076" s="26">
        <v>1299575</v>
      </c>
      <c r="I4076" s="28"/>
      <c r="J4076" s="26">
        <v>103966</v>
      </c>
      <c r="K4076" s="26">
        <v>1403541</v>
      </c>
      <c r="L4076" s="22" t="s">
        <v>1336</v>
      </c>
      <c r="M4076" s="22"/>
      <c r="N4076">
        <f t="shared" si="293"/>
        <v>20840</v>
      </c>
      <c r="O4076">
        <f>+VLOOKUP(N4076,'Thanh toán '!O$8:P$8099,2,0)</f>
        <v>1403541</v>
      </c>
      <c r="P4076">
        <f t="shared" si="294"/>
        <v>1403541</v>
      </c>
      <c r="Q4076" s="30">
        <f t="shared" si="295"/>
        <v>0</v>
      </c>
    </row>
    <row r="4077" spans="1:17" hidden="1" x14ac:dyDescent="0.3">
      <c r="A4077" s="21">
        <v>29368</v>
      </c>
      <c r="B4077" s="22" t="s">
        <v>4507</v>
      </c>
      <c r="C4077" s="22" t="s">
        <v>1333</v>
      </c>
      <c r="D4077" s="27" t="s">
        <v>4478</v>
      </c>
      <c r="E4077" s="24" t="s">
        <v>81</v>
      </c>
      <c r="F4077" s="25" t="s">
        <v>1432</v>
      </c>
      <c r="G4077" s="22" t="s">
        <v>82</v>
      </c>
      <c r="H4077" s="26">
        <v>3341560</v>
      </c>
      <c r="I4077" s="28"/>
      <c r="J4077" s="26">
        <v>267325</v>
      </c>
      <c r="K4077" s="26">
        <v>3608885</v>
      </c>
      <c r="L4077" s="22" t="s">
        <v>1336</v>
      </c>
      <c r="M4077" s="22"/>
      <c r="N4077">
        <f t="shared" si="293"/>
        <v>20842</v>
      </c>
      <c r="O4077">
        <f>+VLOOKUP(N4077,'Thanh toán '!O$8:P$8099,2,0)</f>
        <v>3608885</v>
      </c>
      <c r="P4077">
        <f t="shared" si="294"/>
        <v>3608885</v>
      </c>
      <c r="Q4077" s="30">
        <f t="shared" si="295"/>
        <v>0</v>
      </c>
    </row>
    <row r="4078" spans="1:17" ht="26.3" hidden="1" x14ac:dyDescent="0.3">
      <c r="A4078" s="21">
        <v>29369</v>
      </c>
      <c r="B4078" s="22" t="s">
        <v>4508</v>
      </c>
      <c r="C4078" s="22" t="s">
        <v>1333</v>
      </c>
      <c r="D4078" s="27" t="s">
        <v>4478</v>
      </c>
      <c r="E4078" s="24" t="s">
        <v>236</v>
      </c>
      <c r="F4078" s="25" t="s">
        <v>1520</v>
      </c>
      <c r="G4078" s="22" t="s">
        <v>237</v>
      </c>
      <c r="H4078" s="26">
        <v>1956820</v>
      </c>
      <c r="I4078" s="28"/>
      <c r="J4078" s="26">
        <v>156546</v>
      </c>
      <c r="K4078" s="26">
        <v>2113366</v>
      </c>
      <c r="L4078" s="22" t="s">
        <v>1336</v>
      </c>
      <c r="M4078" s="22"/>
      <c r="N4078">
        <f t="shared" si="293"/>
        <v>20843</v>
      </c>
      <c r="O4078">
        <f>+VLOOKUP(N4078,'Thanh toán '!O$8:P$8099,2,0)</f>
        <v>2113366</v>
      </c>
      <c r="P4078">
        <f t="shared" si="294"/>
        <v>2113366</v>
      </c>
      <c r="Q4078" s="30">
        <f t="shared" si="295"/>
        <v>0</v>
      </c>
    </row>
    <row r="4079" spans="1:17" hidden="1" x14ac:dyDescent="0.3">
      <c r="A4079" s="21">
        <v>29370</v>
      </c>
      <c r="B4079" s="22" t="s">
        <v>4509</v>
      </c>
      <c r="C4079" s="22" t="s">
        <v>1333</v>
      </c>
      <c r="D4079" s="27" t="s">
        <v>4478</v>
      </c>
      <c r="E4079" s="24" t="s">
        <v>50</v>
      </c>
      <c r="F4079" s="25" t="s">
        <v>1350</v>
      </c>
      <c r="G4079" s="22" t="s">
        <v>51</v>
      </c>
      <c r="H4079" s="26">
        <v>5068765</v>
      </c>
      <c r="I4079" s="28"/>
      <c r="J4079" s="26">
        <v>405501</v>
      </c>
      <c r="K4079" s="26">
        <v>5474266</v>
      </c>
      <c r="L4079" s="22" t="s">
        <v>1336</v>
      </c>
      <c r="M4079" s="22"/>
      <c r="N4079">
        <f t="shared" si="293"/>
        <v>20844</v>
      </c>
      <c r="O4079">
        <f>+VLOOKUP(N4079,'Thanh toán '!O$8:P$8099,2,0)</f>
        <v>5474266</v>
      </c>
      <c r="P4079">
        <f t="shared" si="294"/>
        <v>5474266</v>
      </c>
      <c r="Q4079" s="30">
        <f t="shared" si="295"/>
        <v>0</v>
      </c>
    </row>
    <row r="4080" spans="1:17" hidden="1" x14ac:dyDescent="0.3">
      <c r="A4080" s="21">
        <v>29371</v>
      </c>
      <c r="B4080" s="22" t="s">
        <v>4510</v>
      </c>
      <c r="C4080" s="22" t="s">
        <v>1333</v>
      </c>
      <c r="D4080" s="27" t="s">
        <v>4478</v>
      </c>
      <c r="E4080" s="24" t="s">
        <v>38</v>
      </c>
      <c r="F4080" s="25" t="s">
        <v>1348</v>
      </c>
      <c r="G4080" s="22" t="s">
        <v>39</v>
      </c>
      <c r="H4080" s="26">
        <v>1044332</v>
      </c>
      <c r="I4080" s="28"/>
      <c r="J4080" s="26">
        <v>83547</v>
      </c>
      <c r="K4080" s="26">
        <v>1127879</v>
      </c>
      <c r="L4080" s="22" t="s">
        <v>1336</v>
      </c>
      <c r="M4080" s="22"/>
      <c r="N4080">
        <f t="shared" si="293"/>
        <v>20845</v>
      </c>
      <c r="O4080">
        <f>+VLOOKUP(N4080,'Thanh toán '!O$8:P$8099,2,0)</f>
        <v>1127879</v>
      </c>
      <c r="P4080">
        <f t="shared" si="294"/>
        <v>1127879</v>
      </c>
      <c r="Q4080" s="30">
        <f t="shared" si="295"/>
        <v>0</v>
      </c>
    </row>
    <row r="4081" spans="1:17" hidden="1" x14ac:dyDescent="0.3">
      <c r="A4081" s="21">
        <v>29372</v>
      </c>
      <c r="B4081" s="22" t="s">
        <v>4511</v>
      </c>
      <c r="C4081" s="22" t="s">
        <v>1333</v>
      </c>
      <c r="D4081" s="27" t="s">
        <v>4478</v>
      </c>
      <c r="E4081" s="24" t="s">
        <v>845</v>
      </c>
      <c r="F4081" s="25" t="s">
        <v>1359</v>
      </c>
      <c r="G4081" s="22" t="s">
        <v>79</v>
      </c>
      <c r="H4081" s="26">
        <v>811387</v>
      </c>
      <c r="I4081" s="28"/>
      <c r="J4081" s="26">
        <v>64911</v>
      </c>
      <c r="K4081" s="26">
        <v>876298</v>
      </c>
      <c r="L4081" s="22" t="s">
        <v>1336</v>
      </c>
      <c r="M4081" s="22"/>
      <c r="N4081">
        <f t="shared" si="293"/>
        <v>20846</v>
      </c>
      <c r="O4081">
        <f>+VLOOKUP(N4081,'Thanh toán '!O$8:P$8099,2,0)</f>
        <v>876298</v>
      </c>
      <c r="P4081">
        <f t="shared" si="294"/>
        <v>876298</v>
      </c>
      <c r="Q4081" s="30">
        <f t="shared" si="295"/>
        <v>0</v>
      </c>
    </row>
    <row r="4082" spans="1:17" hidden="1" x14ac:dyDescent="0.3">
      <c r="A4082" s="21">
        <v>29374</v>
      </c>
      <c r="B4082" s="22" t="s">
        <v>4512</v>
      </c>
      <c r="C4082" s="22" t="s">
        <v>1333</v>
      </c>
      <c r="D4082" s="27" t="s">
        <v>4478</v>
      </c>
      <c r="E4082" s="24" t="s">
        <v>38</v>
      </c>
      <c r="F4082" s="25" t="s">
        <v>1348</v>
      </c>
      <c r="G4082" s="22" t="s">
        <v>39</v>
      </c>
      <c r="H4082" s="26">
        <v>612773</v>
      </c>
      <c r="I4082" s="28"/>
      <c r="J4082" s="26">
        <v>49022</v>
      </c>
      <c r="K4082" s="26">
        <v>661795</v>
      </c>
      <c r="L4082" s="22" t="s">
        <v>1336</v>
      </c>
      <c r="M4082" s="22"/>
      <c r="N4082">
        <f t="shared" si="293"/>
        <v>20848</v>
      </c>
      <c r="O4082">
        <f>+VLOOKUP(N4082,'Thanh toán '!O$8:P$8099,2,0)</f>
        <v>661795</v>
      </c>
      <c r="P4082">
        <f t="shared" si="294"/>
        <v>661795</v>
      </c>
      <c r="Q4082" s="30">
        <f t="shared" si="295"/>
        <v>0</v>
      </c>
    </row>
    <row r="4083" spans="1:17" hidden="1" x14ac:dyDescent="0.3">
      <c r="A4083" s="21">
        <v>29375</v>
      </c>
      <c r="B4083" s="22" t="s">
        <v>4513</v>
      </c>
      <c r="C4083" s="22" t="s">
        <v>1333</v>
      </c>
      <c r="D4083" s="27" t="s">
        <v>4478</v>
      </c>
      <c r="E4083" s="24" t="s">
        <v>38</v>
      </c>
      <c r="F4083" s="25" t="s">
        <v>1348</v>
      </c>
      <c r="G4083" s="22" t="s">
        <v>39</v>
      </c>
      <c r="H4083" s="26">
        <v>589271</v>
      </c>
      <c r="I4083" s="28"/>
      <c r="J4083" s="26">
        <v>47142</v>
      </c>
      <c r="K4083" s="26">
        <v>636413</v>
      </c>
      <c r="L4083" s="22" t="s">
        <v>1336</v>
      </c>
      <c r="M4083" s="22"/>
      <c r="N4083">
        <f t="shared" si="293"/>
        <v>20849</v>
      </c>
      <c r="O4083">
        <f>+VLOOKUP(N4083,'Thanh toán '!O$8:P$8099,2,0)</f>
        <v>636413</v>
      </c>
      <c r="P4083">
        <f t="shared" si="294"/>
        <v>636413</v>
      </c>
      <c r="Q4083" s="30">
        <f t="shared" si="295"/>
        <v>0</v>
      </c>
    </row>
    <row r="4084" spans="1:17" hidden="1" x14ac:dyDescent="0.3">
      <c r="A4084" s="21">
        <v>29377</v>
      </c>
      <c r="B4084" s="22" t="s">
        <v>4514</v>
      </c>
      <c r="C4084" s="22" t="s">
        <v>1333</v>
      </c>
      <c r="D4084" s="27" t="s">
        <v>4515</v>
      </c>
      <c r="E4084" s="24" t="s">
        <v>38</v>
      </c>
      <c r="F4084" s="25" t="s">
        <v>1348</v>
      </c>
      <c r="G4084" s="22" t="s">
        <v>39</v>
      </c>
      <c r="H4084" s="26">
        <v>1173355</v>
      </c>
      <c r="I4084" s="28"/>
      <c r="J4084" s="26">
        <v>93868</v>
      </c>
      <c r="K4084" s="26">
        <v>1267223</v>
      </c>
      <c r="L4084" s="22" t="s">
        <v>1336</v>
      </c>
      <c r="M4084" s="22"/>
      <c r="N4084">
        <f t="shared" si="293"/>
        <v>20851</v>
      </c>
      <c r="O4084">
        <f>+VLOOKUP(N4084,'Thanh toán '!O$8:P$8099,2,0)</f>
        <v>1267223</v>
      </c>
      <c r="P4084">
        <f t="shared" si="294"/>
        <v>1267223</v>
      </c>
      <c r="Q4084" s="30">
        <f t="shared" si="295"/>
        <v>0</v>
      </c>
    </row>
    <row r="4085" spans="1:17" hidden="1" x14ac:dyDescent="0.3">
      <c r="A4085" s="21">
        <v>29380</v>
      </c>
      <c r="B4085" s="22" t="s">
        <v>4516</v>
      </c>
      <c r="C4085" s="22" t="s">
        <v>1333</v>
      </c>
      <c r="D4085" s="27" t="s">
        <v>4515</v>
      </c>
      <c r="E4085" s="24" t="s">
        <v>38</v>
      </c>
      <c r="F4085" s="25" t="s">
        <v>1348</v>
      </c>
      <c r="G4085" s="22" t="s">
        <v>39</v>
      </c>
      <c r="H4085" s="26">
        <v>921040</v>
      </c>
      <c r="I4085" s="28"/>
      <c r="J4085" s="26">
        <v>73683</v>
      </c>
      <c r="K4085" s="26">
        <v>994723</v>
      </c>
      <c r="L4085" s="22" t="s">
        <v>1336</v>
      </c>
      <c r="M4085" s="22"/>
      <c r="N4085">
        <f t="shared" si="293"/>
        <v>20854</v>
      </c>
      <c r="O4085">
        <f>+VLOOKUP(N4085,'Thanh toán '!O$8:P$8099,2,0)</f>
        <v>994723</v>
      </c>
      <c r="P4085">
        <f t="shared" si="294"/>
        <v>994723</v>
      </c>
      <c r="Q4085" s="30">
        <f t="shared" si="295"/>
        <v>0</v>
      </c>
    </row>
    <row r="4086" spans="1:17" hidden="1" x14ac:dyDescent="0.3">
      <c r="A4086" s="21">
        <v>29381</v>
      </c>
      <c r="B4086" s="22" t="s">
        <v>4517</v>
      </c>
      <c r="C4086" s="22" t="s">
        <v>1333</v>
      </c>
      <c r="D4086" s="27" t="s">
        <v>4515</v>
      </c>
      <c r="E4086" s="24" t="s">
        <v>38</v>
      </c>
      <c r="F4086" s="25" t="s">
        <v>1348</v>
      </c>
      <c r="G4086" s="22" t="s">
        <v>39</v>
      </c>
      <c r="H4086" s="26">
        <v>900010</v>
      </c>
      <c r="I4086" s="28"/>
      <c r="J4086" s="26">
        <v>72001</v>
      </c>
      <c r="K4086" s="26">
        <v>972011</v>
      </c>
      <c r="L4086" s="22" t="s">
        <v>1336</v>
      </c>
      <c r="M4086" s="22"/>
      <c r="N4086">
        <f t="shared" si="293"/>
        <v>20855</v>
      </c>
      <c r="O4086">
        <f>+VLOOKUP(N4086,'Thanh toán '!O$8:P$8099,2,0)</f>
        <v>972011</v>
      </c>
      <c r="P4086">
        <f t="shared" si="294"/>
        <v>972011</v>
      </c>
      <c r="Q4086" s="30">
        <f t="shared" si="295"/>
        <v>0</v>
      </c>
    </row>
    <row r="4087" spans="1:17" ht="26.3" hidden="1" x14ac:dyDescent="0.3">
      <c r="A4087" s="21">
        <v>29398</v>
      </c>
      <c r="B4087" s="22" t="s">
        <v>4518</v>
      </c>
      <c r="C4087" s="22" t="s">
        <v>1333</v>
      </c>
      <c r="D4087" s="27" t="s">
        <v>4515</v>
      </c>
      <c r="E4087" s="24" t="s">
        <v>23</v>
      </c>
      <c r="F4087" s="25" t="s">
        <v>1342</v>
      </c>
      <c r="G4087" s="22" t="s">
        <v>24</v>
      </c>
      <c r="H4087" s="26">
        <v>1615735</v>
      </c>
      <c r="I4087" s="28"/>
      <c r="J4087" s="26">
        <v>129259</v>
      </c>
      <c r="K4087" s="26">
        <v>1744994</v>
      </c>
      <c r="L4087" s="22" t="s">
        <v>1336</v>
      </c>
      <c r="M4087" s="22"/>
      <c r="N4087">
        <f t="shared" si="293"/>
        <v>20872</v>
      </c>
      <c r="O4087">
        <f>+VLOOKUP(N4087,'Thanh toán '!O$8:P$8099,2,0)</f>
        <v>1744994</v>
      </c>
      <c r="P4087">
        <f t="shared" si="294"/>
        <v>1744994</v>
      </c>
      <c r="Q4087" s="30">
        <f t="shared" si="295"/>
        <v>0</v>
      </c>
    </row>
    <row r="4088" spans="1:17" ht="26.3" hidden="1" x14ac:dyDescent="0.3">
      <c r="A4088" s="21">
        <v>29404</v>
      </c>
      <c r="B4088" s="22" t="s">
        <v>4519</v>
      </c>
      <c r="C4088" s="22" t="s">
        <v>1333</v>
      </c>
      <c r="D4088" s="27" t="s">
        <v>4515</v>
      </c>
      <c r="E4088" s="24" t="s">
        <v>218</v>
      </c>
      <c r="F4088" s="25" t="s">
        <v>1667</v>
      </c>
      <c r="G4088" s="22" t="s">
        <v>219</v>
      </c>
      <c r="H4088" s="26">
        <v>1712732</v>
      </c>
      <c r="I4088" s="28"/>
      <c r="J4088" s="26">
        <v>137019</v>
      </c>
      <c r="K4088" s="26">
        <v>1849751</v>
      </c>
      <c r="L4088" s="22" t="s">
        <v>1336</v>
      </c>
      <c r="M4088" s="22"/>
      <c r="N4088">
        <f t="shared" si="293"/>
        <v>20878</v>
      </c>
      <c r="O4088">
        <f>+VLOOKUP(N4088,'Thanh toán '!O$8:P$8099,2,0)</f>
        <v>1849751</v>
      </c>
      <c r="P4088">
        <f t="shared" si="294"/>
        <v>1849751</v>
      </c>
      <c r="Q4088" s="30">
        <f t="shared" si="295"/>
        <v>0</v>
      </c>
    </row>
    <row r="4089" spans="1:17" hidden="1" x14ac:dyDescent="0.3">
      <c r="A4089" s="21">
        <v>29405</v>
      </c>
      <c r="B4089" s="22" t="s">
        <v>4520</v>
      </c>
      <c r="C4089" s="22" t="s">
        <v>1333</v>
      </c>
      <c r="D4089" s="27" t="s">
        <v>4515</v>
      </c>
      <c r="E4089" s="24" t="s">
        <v>38</v>
      </c>
      <c r="F4089" s="25" t="s">
        <v>1348</v>
      </c>
      <c r="G4089" s="22" t="s">
        <v>39</v>
      </c>
      <c r="H4089" s="26">
        <v>1005579</v>
      </c>
      <c r="I4089" s="28"/>
      <c r="J4089" s="26">
        <v>80446</v>
      </c>
      <c r="K4089" s="26">
        <v>1086025</v>
      </c>
      <c r="L4089" s="22" t="s">
        <v>1336</v>
      </c>
      <c r="M4089" s="22"/>
      <c r="N4089">
        <f t="shared" si="293"/>
        <v>20879</v>
      </c>
      <c r="O4089">
        <f>+VLOOKUP(N4089,'Thanh toán '!O$8:P$8099,2,0)</f>
        <v>1086025</v>
      </c>
      <c r="P4089">
        <f t="shared" si="294"/>
        <v>1086025</v>
      </c>
      <c r="Q4089" s="30">
        <f t="shared" si="295"/>
        <v>0</v>
      </c>
    </row>
    <row r="4090" spans="1:17" hidden="1" x14ac:dyDescent="0.3">
      <c r="A4090" s="21">
        <v>29407</v>
      </c>
      <c r="B4090" s="22" t="s">
        <v>4521</v>
      </c>
      <c r="C4090" s="22" t="s">
        <v>1333</v>
      </c>
      <c r="D4090" s="27" t="s">
        <v>4515</v>
      </c>
      <c r="E4090" s="24" t="s">
        <v>38</v>
      </c>
      <c r="F4090" s="25" t="s">
        <v>1348</v>
      </c>
      <c r="G4090" s="22" t="s">
        <v>39</v>
      </c>
      <c r="H4090" s="26">
        <v>1173355</v>
      </c>
      <c r="I4090" s="28"/>
      <c r="J4090" s="26">
        <v>93868</v>
      </c>
      <c r="K4090" s="26">
        <v>1267223</v>
      </c>
      <c r="L4090" s="22" t="s">
        <v>1336</v>
      </c>
      <c r="M4090" s="22"/>
      <c r="N4090">
        <f t="shared" si="293"/>
        <v>20881</v>
      </c>
      <c r="O4090">
        <f>+VLOOKUP(N4090,'Thanh toán '!O$8:P$8099,2,0)</f>
        <v>1267223</v>
      </c>
      <c r="P4090">
        <f t="shared" si="294"/>
        <v>1267223</v>
      </c>
      <c r="Q4090" s="30">
        <f t="shared" si="295"/>
        <v>0</v>
      </c>
    </row>
    <row r="4091" spans="1:17" hidden="1" x14ac:dyDescent="0.3">
      <c r="A4091" s="21">
        <v>29472</v>
      </c>
      <c r="B4091" s="22" t="s">
        <v>4522</v>
      </c>
      <c r="C4091" s="22" t="s">
        <v>1333</v>
      </c>
      <c r="D4091" s="27" t="s">
        <v>4515</v>
      </c>
      <c r="E4091" s="24" t="s">
        <v>38</v>
      </c>
      <c r="F4091" s="25" t="s">
        <v>1348</v>
      </c>
      <c r="G4091" s="22" t="s">
        <v>39</v>
      </c>
      <c r="H4091" s="26">
        <v>297408</v>
      </c>
      <c r="I4091" s="28"/>
      <c r="J4091" s="26">
        <v>23793</v>
      </c>
      <c r="K4091" s="26">
        <v>321201</v>
      </c>
      <c r="L4091" s="22" t="s">
        <v>1336</v>
      </c>
      <c r="M4091" s="22"/>
      <c r="N4091">
        <f t="shared" si="293"/>
        <v>20946</v>
      </c>
      <c r="O4091">
        <f>+VLOOKUP(N4091,'Thanh toán '!O$8:P$8099,2,0)</f>
        <v>321201</v>
      </c>
      <c r="P4091">
        <f t="shared" si="294"/>
        <v>321201</v>
      </c>
      <c r="Q4091" s="30">
        <f t="shared" si="295"/>
        <v>0</v>
      </c>
    </row>
    <row r="4092" spans="1:17" ht="26.3" hidden="1" x14ac:dyDescent="0.3">
      <c r="A4092" s="21">
        <v>29497</v>
      </c>
      <c r="B4092" s="22" t="s">
        <v>4523</v>
      </c>
      <c r="C4092" s="22" t="s">
        <v>1333</v>
      </c>
      <c r="D4092" s="27" t="s">
        <v>4515</v>
      </c>
      <c r="E4092" s="24" t="s">
        <v>23</v>
      </c>
      <c r="F4092" s="25" t="s">
        <v>1342</v>
      </c>
      <c r="G4092" s="22" t="s">
        <v>24</v>
      </c>
      <c r="H4092" s="26">
        <v>2476898</v>
      </c>
      <c r="I4092" s="28"/>
      <c r="J4092" s="26">
        <v>198152</v>
      </c>
      <c r="K4092" s="26">
        <v>2675050</v>
      </c>
      <c r="L4092" s="22" t="s">
        <v>1336</v>
      </c>
      <c r="M4092" s="22"/>
      <c r="N4092">
        <f t="shared" si="293"/>
        <v>20971</v>
      </c>
      <c r="O4092">
        <f>+VLOOKUP(N4092,'Thanh toán '!O$8:P$8099,2,0)</f>
        <v>2675050</v>
      </c>
      <c r="P4092">
        <f t="shared" si="294"/>
        <v>2675050</v>
      </c>
      <c r="Q4092" s="30">
        <f t="shared" si="295"/>
        <v>0</v>
      </c>
    </row>
    <row r="4093" spans="1:17" hidden="1" x14ac:dyDescent="0.3">
      <c r="A4093" s="21">
        <v>29515</v>
      </c>
      <c r="B4093" s="22" t="s">
        <v>4524</v>
      </c>
      <c r="C4093" s="22" t="s">
        <v>1333</v>
      </c>
      <c r="D4093" s="27" t="s">
        <v>4515</v>
      </c>
      <c r="E4093" s="24" t="s">
        <v>38</v>
      </c>
      <c r="F4093" s="25" t="s">
        <v>1348</v>
      </c>
      <c r="G4093" s="22" t="s">
        <v>39</v>
      </c>
      <c r="H4093" s="26">
        <v>1173355</v>
      </c>
      <c r="I4093" s="28"/>
      <c r="J4093" s="26">
        <v>93868</v>
      </c>
      <c r="K4093" s="26">
        <v>1267223</v>
      </c>
      <c r="L4093" s="22" t="s">
        <v>1336</v>
      </c>
      <c r="M4093" s="22"/>
      <c r="N4093">
        <f t="shared" si="293"/>
        <v>20990</v>
      </c>
      <c r="O4093">
        <f>+VLOOKUP(N4093,'Thanh toán '!O$8:P$8099,2,0)</f>
        <v>1267223</v>
      </c>
      <c r="P4093">
        <f t="shared" si="294"/>
        <v>1267223</v>
      </c>
      <c r="Q4093" s="30">
        <f t="shared" si="295"/>
        <v>0</v>
      </c>
    </row>
    <row r="4094" spans="1:17" hidden="1" x14ac:dyDescent="0.3">
      <c r="A4094" s="21">
        <v>29516</v>
      </c>
      <c r="B4094" s="22" t="s">
        <v>4525</v>
      </c>
      <c r="C4094" s="22" t="s">
        <v>1333</v>
      </c>
      <c r="D4094" s="27" t="s">
        <v>4515</v>
      </c>
      <c r="E4094" s="24" t="s">
        <v>38</v>
      </c>
      <c r="F4094" s="25" t="s">
        <v>1348</v>
      </c>
      <c r="G4094" s="22" t="s">
        <v>39</v>
      </c>
      <c r="H4094" s="26">
        <v>704013</v>
      </c>
      <c r="I4094" s="28"/>
      <c r="J4094" s="26">
        <v>56321</v>
      </c>
      <c r="K4094" s="26">
        <v>760334</v>
      </c>
      <c r="L4094" s="22" t="s">
        <v>1336</v>
      </c>
      <c r="M4094" s="22"/>
      <c r="N4094">
        <f t="shared" si="293"/>
        <v>20991</v>
      </c>
      <c r="O4094">
        <f>+VLOOKUP(N4094,'Thanh toán '!O$8:P$8099,2,0)</f>
        <v>760334</v>
      </c>
      <c r="P4094">
        <f t="shared" si="294"/>
        <v>760334</v>
      </c>
      <c r="Q4094" s="30">
        <f t="shared" si="295"/>
        <v>0</v>
      </c>
    </row>
    <row r="4095" spans="1:17" hidden="1" x14ac:dyDescent="0.3">
      <c r="A4095" s="21">
        <v>29517</v>
      </c>
      <c r="B4095" s="22" t="s">
        <v>4526</v>
      </c>
      <c r="C4095" s="22" t="s">
        <v>1333</v>
      </c>
      <c r="D4095" s="27" t="s">
        <v>4515</v>
      </c>
      <c r="E4095" s="24" t="s">
        <v>38</v>
      </c>
      <c r="F4095" s="25" t="s">
        <v>1348</v>
      </c>
      <c r="G4095" s="22" t="s">
        <v>39</v>
      </c>
      <c r="H4095" s="26">
        <v>288546</v>
      </c>
      <c r="I4095" s="28"/>
      <c r="J4095" s="26">
        <v>23084</v>
      </c>
      <c r="K4095" s="26">
        <v>311630</v>
      </c>
      <c r="L4095" s="22" t="s">
        <v>1336</v>
      </c>
      <c r="M4095" s="22"/>
      <c r="N4095">
        <f t="shared" si="293"/>
        <v>20992</v>
      </c>
      <c r="O4095">
        <f>+VLOOKUP(N4095,'Thanh toán '!O$8:P$8099,2,0)</f>
        <v>311630</v>
      </c>
      <c r="P4095">
        <f t="shared" si="294"/>
        <v>311630</v>
      </c>
      <c r="Q4095" s="30">
        <f t="shared" si="295"/>
        <v>0</v>
      </c>
    </row>
    <row r="4096" spans="1:17" hidden="1" x14ac:dyDescent="0.3">
      <c r="A4096" s="21">
        <v>29538</v>
      </c>
      <c r="B4096" s="22" t="s">
        <v>4527</v>
      </c>
      <c r="C4096" s="22" t="s">
        <v>1333</v>
      </c>
      <c r="D4096" s="27" t="s">
        <v>4515</v>
      </c>
      <c r="E4096" s="24" t="s">
        <v>38</v>
      </c>
      <c r="F4096" s="25" t="s">
        <v>1348</v>
      </c>
      <c r="G4096" s="22" t="s">
        <v>39</v>
      </c>
      <c r="H4096" s="26">
        <v>1150620</v>
      </c>
      <c r="I4096" s="28"/>
      <c r="J4096" s="26">
        <v>92050</v>
      </c>
      <c r="K4096" s="26">
        <v>1242670</v>
      </c>
      <c r="L4096" s="22" t="s">
        <v>1336</v>
      </c>
      <c r="M4096" s="22"/>
      <c r="N4096">
        <f t="shared" si="293"/>
        <v>21013</v>
      </c>
      <c r="O4096">
        <f>+VLOOKUP(N4096,'Thanh toán '!O$8:P$8099,2,0)</f>
        <v>1242670</v>
      </c>
      <c r="P4096">
        <f t="shared" si="294"/>
        <v>1242670</v>
      </c>
      <c r="Q4096" s="30">
        <f t="shared" si="295"/>
        <v>0</v>
      </c>
    </row>
    <row r="4097" spans="1:17" hidden="1" x14ac:dyDescent="0.3">
      <c r="A4097" s="21">
        <v>29539</v>
      </c>
      <c r="B4097" s="22" t="s">
        <v>4528</v>
      </c>
      <c r="C4097" s="22" t="s">
        <v>1333</v>
      </c>
      <c r="D4097" s="27" t="s">
        <v>4515</v>
      </c>
      <c r="E4097" s="24" t="s">
        <v>38</v>
      </c>
      <c r="F4097" s="25" t="s">
        <v>1348</v>
      </c>
      <c r="G4097" s="22" t="s">
        <v>39</v>
      </c>
      <c r="H4097" s="26">
        <v>367155</v>
      </c>
      <c r="I4097" s="28"/>
      <c r="J4097" s="26">
        <v>29372</v>
      </c>
      <c r="K4097" s="26">
        <v>396527</v>
      </c>
      <c r="L4097" s="22" t="s">
        <v>1336</v>
      </c>
      <c r="M4097" s="22"/>
      <c r="N4097">
        <f t="shared" si="293"/>
        <v>21014</v>
      </c>
      <c r="O4097">
        <f>+VLOOKUP(N4097,'Thanh toán '!O$8:P$8099,2,0)</f>
        <v>396527</v>
      </c>
      <c r="P4097">
        <f t="shared" si="294"/>
        <v>396527</v>
      </c>
      <c r="Q4097" s="30">
        <f t="shared" si="295"/>
        <v>0</v>
      </c>
    </row>
    <row r="4098" spans="1:17" hidden="1" x14ac:dyDescent="0.3">
      <c r="A4098" s="21">
        <v>29540</v>
      </c>
      <c r="B4098" s="22" t="s">
        <v>4529</v>
      </c>
      <c r="C4098" s="22" t="s">
        <v>1333</v>
      </c>
      <c r="D4098" s="27" t="s">
        <v>4515</v>
      </c>
      <c r="E4098" s="24" t="s">
        <v>38</v>
      </c>
      <c r="F4098" s="25" t="s">
        <v>1348</v>
      </c>
      <c r="G4098" s="22" t="s">
        <v>39</v>
      </c>
      <c r="H4098" s="26">
        <v>1236130</v>
      </c>
      <c r="I4098" s="28"/>
      <c r="J4098" s="26">
        <v>98890</v>
      </c>
      <c r="K4098" s="26">
        <v>1335020</v>
      </c>
      <c r="L4098" s="22" t="s">
        <v>1336</v>
      </c>
      <c r="M4098" s="22"/>
      <c r="N4098">
        <f t="shared" si="293"/>
        <v>21015</v>
      </c>
      <c r="O4098">
        <f>+VLOOKUP(N4098,'Thanh toán '!O$8:P$8099,2,0)</f>
        <v>1335020</v>
      </c>
      <c r="P4098">
        <f t="shared" si="294"/>
        <v>1335020</v>
      </c>
      <c r="Q4098" s="30">
        <f t="shared" si="295"/>
        <v>0</v>
      </c>
    </row>
    <row r="4099" spans="1:17" hidden="1" x14ac:dyDescent="0.3">
      <c r="A4099" s="21">
        <v>29541</v>
      </c>
      <c r="B4099" s="22" t="s">
        <v>4530</v>
      </c>
      <c r="C4099" s="22" t="s">
        <v>1333</v>
      </c>
      <c r="D4099" s="27" t="s">
        <v>4515</v>
      </c>
      <c r="E4099" s="24" t="s">
        <v>38</v>
      </c>
      <c r="F4099" s="25" t="s">
        <v>1348</v>
      </c>
      <c r="G4099" s="22" t="s">
        <v>39</v>
      </c>
      <c r="H4099" s="26">
        <v>2957233</v>
      </c>
      <c r="I4099" s="28"/>
      <c r="J4099" s="26">
        <v>236579</v>
      </c>
      <c r="K4099" s="26">
        <v>3193812</v>
      </c>
      <c r="L4099" s="22" t="s">
        <v>1336</v>
      </c>
      <c r="M4099" s="22"/>
      <c r="N4099">
        <f t="shared" si="293"/>
        <v>21016</v>
      </c>
      <c r="O4099">
        <f>+VLOOKUP(N4099,'Thanh toán '!O$8:P$8099,2,0)</f>
        <v>3193812</v>
      </c>
      <c r="P4099">
        <f t="shared" si="294"/>
        <v>3193812</v>
      </c>
      <c r="Q4099" s="30">
        <f t="shared" si="295"/>
        <v>0</v>
      </c>
    </row>
    <row r="4100" spans="1:17" hidden="1" x14ac:dyDescent="0.3">
      <c r="A4100" s="21">
        <v>29542</v>
      </c>
      <c r="B4100" s="22" t="s">
        <v>4531</v>
      </c>
      <c r="C4100" s="22" t="s">
        <v>1333</v>
      </c>
      <c r="D4100" s="27" t="s">
        <v>4515</v>
      </c>
      <c r="E4100" s="24" t="s">
        <v>38</v>
      </c>
      <c r="F4100" s="25" t="s">
        <v>1348</v>
      </c>
      <c r="G4100" s="22" t="s">
        <v>39</v>
      </c>
      <c r="H4100" s="26">
        <v>1903944</v>
      </c>
      <c r="I4100" s="28"/>
      <c r="J4100" s="26">
        <v>152316</v>
      </c>
      <c r="K4100" s="26">
        <v>2056260</v>
      </c>
      <c r="L4100" s="22" t="s">
        <v>1336</v>
      </c>
      <c r="M4100" s="22"/>
      <c r="N4100">
        <f t="shared" si="293"/>
        <v>21017</v>
      </c>
      <c r="O4100">
        <f>+VLOOKUP(N4100,'Thanh toán '!O$8:P$8099,2,0)</f>
        <v>2056260</v>
      </c>
      <c r="P4100">
        <f t="shared" si="294"/>
        <v>2056260</v>
      </c>
      <c r="Q4100" s="30">
        <f t="shared" si="295"/>
        <v>0</v>
      </c>
    </row>
    <row r="4101" spans="1:17" hidden="1" x14ac:dyDescent="0.3">
      <c r="A4101" s="21">
        <v>29543</v>
      </c>
      <c r="B4101" s="22" t="s">
        <v>4532</v>
      </c>
      <c r="C4101" s="22" t="s">
        <v>1333</v>
      </c>
      <c r="D4101" s="27" t="s">
        <v>4515</v>
      </c>
      <c r="E4101" s="24" t="s">
        <v>38</v>
      </c>
      <c r="F4101" s="25" t="s">
        <v>1348</v>
      </c>
      <c r="G4101" s="22" t="s">
        <v>39</v>
      </c>
      <c r="H4101" s="26">
        <v>434060</v>
      </c>
      <c r="I4101" s="28"/>
      <c r="J4101" s="26">
        <v>34725</v>
      </c>
      <c r="K4101" s="26">
        <v>468785</v>
      </c>
      <c r="L4101" s="22" t="s">
        <v>1336</v>
      </c>
      <c r="M4101" s="22"/>
      <c r="N4101">
        <f t="shared" si="293"/>
        <v>21018</v>
      </c>
      <c r="O4101">
        <f>+VLOOKUP(N4101,'Thanh toán '!O$8:P$8099,2,0)</f>
        <v>468785</v>
      </c>
      <c r="P4101">
        <f t="shared" si="294"/>
        <v>468785</v>
      </c>
      <c r="Q4101" s="30">
        <f t="shared" si="295"/>
        <v>0</v>
      </c>
    </row>
    <row r="4102" spans="1:17" hidden="1" x14ac:dyDescent="0.3">
      <c r="A4102" s="21">
        <v>29544</v>
      </c>
      <c r="B4102" s="22" t="s">
        <v>4533</v>
      </c>
      <c r="C4102" s="22" t="s">
        <v>1333</v>
      </c>
      <c r="D4102" s="27" t="s">
        <v>4515</v>
      </c>
      <c r="E4102" s="24" t="s">
        <v>38</v>
      </c>
      <c r="F4102" s="25" t="s">
        <v>1348</v>
      </c>
      <c r="G4102" s="22" t="s">
        <v>39</v>
      </c>
      <c r="H4102" s="26">
        <v>618065</v>
      </c>
      <c r="I4102" s="28"/>
      <c r="J4102" s="26">
        <v>49445</v>
      </c>
      <c r="K4102" s="26">
        <v>667510</v>
      </c>
      <c r="L4102" s="22" t="s">
        <v>1336</v>
      </c>
      <c r="M4102" s="22"/>
      <c r="N4102">
        <f t="shared" ref="N4102:N4165" si="296">+B4102*1</f>
        <v>21019</v>
      </c>
      <c r="O4102" t="e">
        <f>+VLOOKUP(N4102,'Thanh toán '!O$8:P$8099,2,0)</f>
        <v>#N/A</v>
      </c>
      <c r="P4102" t="e">
        <f t="shared" ref="P4102:P4165" si="297">+O4102</f>
        <v>#N/A</v>
      </c>
      <c r="Q4102" s="30" t="e">
        <f t="shared" si="295"/>
        <v>#N/A</v>
      </c>
    </row>
    <row r="4103" spans="1:17" hidden="1" x14ac:dyDescent="0.3">
      <c r="A4103" s="21">
        <v>29545</v>
      </c>
      <c r="B4103" s="22" t="s">
        <v>4534</v>
      </c>
      <c r="C4103" s="22" t="s">
        <v>1333</v>
      </c>
      <c r="D4103" s="27" t="s">
        <v>4515</v>
      </c>
      <c r="E4103" s="24" t="s">
        <v>38</v>
      </c>
      <c r="F4103" s="25" t="s">
        <v>1348</v>
      </c>
      <c r="G4103" s="22" t="s">
        <v>39</v>
      </c>
      <c r="H4103" s="26">
        <v>817446</v>
      </c>
      <c r="I4103" s="28"/>
      <c r="J4103" s="26">
        <v>65396</v>
      </c>
      <c r="K4103" s="26">
        <v>882842</v>
      </c>
      <c r="L4103" s="22" t="s">
        <v>1336</v>
      </c>
      <c r="M4103" s="22"/>
      <c r="N4103">
        <f t="shared" si="296"/>
        <v>21020</v>
      </c>
      <c r="O4103">
        <f>+VLOOKUP(N4103,'Thanh toán '!O$8:P$8099,2,0)</f>
        <v>882842</v>
      </c>
      <c r="P4103">
        <f t="shared" si="297"/>
        <v>882842</v>
      </c>
      <c r="Q4103" s="30">
        <f t="shared" si="295"/>
        <v>0</v>
      </c>
    </row>
    <row r="4104" spans="1:17" hidden="1" x14ac:dyDescent="0.3">
      <c r="A4104" s="21">
        <v>29546</v>
      </c>
      <c r="B4104" s="22" t="s">
        <v>4535</v>
      </c>
      <c r="C4104" s="22" t="s">
        <v>1333</v>
      </c>
      <c r="D4104" s="27" t="s">
        <v>4515</v>
      </c>
      <c r="E4104" s="24" t="s">
        <v>38</v>
      </c>
      <c r="F4104" s="25" t="s">
        <v>1348</v>
      </c>
      <c r="G4104" s="22" t="s">
        <v>39</v>
      </c>
      <c r="H4104" s="26">
        <v>1634601</v>
      </c>
      <c r="I4104" s="28"/>
      <c r="J4104" s="26">
        <v>130768</v>
      </c>
      <c r="K4104" s="26">
        <v>1765369</v>
      </c>
      <c r="L4104" s="22" t="s">
        <v>1336</v>
      </c>
      <c r="M4104" s="22"/>
      <c r="N4104">
        <f t="shared" si="296"/>
        <v>21021</v>
      </c>
      <c r="O4104">
        <f>+VLOOKUP(N4104,'Thanh toán '!O$8:P$8099,2,0)</f>
        <v>1765369</v>
      </c>
      <c r="P4104">
        <f t="shared" si="297"/>
        <v>1765369</v>
      </c>
      <c r="Q4104" s="30">
        <f t="shared" si="295"/>
        <v>0</v>
      </c>
    </row>
    <row r="4105" spans="1:17" hidden="1" x14ac:dyDescent="0.3">
      <c r="A4105" s="21">
        <v>29549</v>
      </c>
      <c r="B4105" s="22" t="s">
        <v>4536</v>
      </c>
      <c r="C4105" s="22" t="s">
        <v>1333</v>
      </c>
      <c r="D4105" s="27" t="s">
        <v>4515</v>
      </c>
      <c r="E4105" s="24" t="s">
        <v>38</v>
      </c>
      <c r="F4105" s="25" t="s">
        <v>1348</v>
      </c>
      <c r="G4105" s="22" t="s">
        <v>39</v>
      </c>
      <c r="H4105" s="26">
        <v>815071</v>
      </c>
      <c r="I4105" s="28"/>
      <c r="J4105" s="26">
        <v>65206</v>
      </c>
      <c r="K4105" s="26">
        <v>880277</v>
      </c>
      <c r="L4105" s="22" t="s">
        <v>1336</v>
      </c>
      <c r="M4105" s="22"/>
      <c r="N4105">
        <f t="shared" si="296"/>
        <v>21024</v>
      </c>
      <c r="O4105">
        <f>+VLOOKUP(N4105,'Thanh toán '!O$8:P$8099,2,0)</f>
        <v>880277</v>
      </c>
      <c r="P4105">
        <f t="shared" si="297"/>
        <v>880277</v>
      </c>
      <c r="Q4105" s="30">
        <f t="shared" si="295"/>
        <v>0</v>
      </c>
    </row>
    <row r="4106" spans="1:17" hidden="1" x14ac:dyDescent="0.3">
      <c r="A4106" s="21">
        <v>29550</v>
      </c>
      <c r="B4106" s="22" t="s">
        <v>4537</v>
      </c>
      <c r="C4106" s="22" t="s">
        <v>1333</v>
      </c>
      <c r="D4106" s="27" t="s">
        <v>4515</v>
      </c>
      <c r="E4106" s="24" t="s">
        <v>38</v>
      </c>
      <c r="F4106" s="25" t="s">
        <v>1348</v>
      </c>
      <c r="G4106" s="22" t="s">
        <v>39</v>
      </c>
      <c r="H4106" s="26">
        <v>704013</v>
      </c>
      <c r="I4106" s="28"/>
      <c r="J4106" s="26">
        <v>56321</v>
      </c>
      <c r="K4106" s="26">
        <v>760334</v>
      </c>
      <c r="L4106" s="22" t="s">
        <v>1336</v>
      </c>
      <c r="M4106" s="22"/>
      <c r="N4106">
        <f t="shared" si="296"/>
        <v>21025</v>
      </c>
      <c r="O4106">
        <f>+VLOOKUP(N4106,'Thanh toán '!O$8:P$8099,2,0)</f>
        <v>760334</v>
      </c>
      <c r="P4106">
        <f t="shared" si="297"/>
        <v>760334</v>
      </c>
      <c r="Q4106" s="30">
        <f t="shared" si="295"/>
        <v>0</v>
      </c>
    </row>
    <row r="4107" spans="1:17" hidden="1" x14ac:dyDescent="0.3">
      <c r="A4107" s="21">
        <v>29551</v>
      </c>
      <c r="B4107" s="22" t="s">
        <v>4538</v>
      </c>
      <c r="C4107" s="22" t="s">
        <v>1333</v>
      </c>
      <c r="D4107" s="27" t="s">
        <v>4515</v>
      </c>
      <c r="E4107" s="24" t="s">
        <v>38</v>
      </c>
      <c r="F4107" s="25" t="s">
        <v>1348</v>
      </c>
      <c r="G4107" s="22" t="s">
        <v>39</v>
      </c>
      <c r="H4107" s="26">
        <v>922445</v>
      </c>
      <c r="I4107" s="28"/>
      <c r="J4107" s="26">
        <v>73796</v>
      </c>
      <c r="K4107" s="26">
        <v>996241</v>
      </c>
      <c r="L4107" s="22" t="s">
        <v>1336</v>
      </c>
      <c r="M4107" s="22"/>
      <c r="N4107">
        <f t="shared" si="296"/>
        <v>21026</v>
      </c>
      <c r="O4107">
        <f>+VLOOKUP(N4107,'Thanh toán '!O$8:P$8099,2,0)</f>
        <v>996241</v>
      </c>
      <c r="P4107">
        <f t="shared" si="297"/>
        <v>996241</v>
      </c>
      <c r="Q4107" s="30">
        <f t="shared" si="295"/>
        <v>0</v>
      </c>
    </row>
    <row r="4108" spans="1:17" hidden="1" x14ac:dyDescent="0.3">
      <c r="A4108" s="21">
        <v>29552</v>
      </c>
      <c r="B4108" s="22" t="s">
        <v>4539</v>
      </c>
      <c r="C4108" s="22" t="s">
        <v>1333</v>
      </c>
      <c r="D4108" s="27" t="s">
        <v>4515</v>
      </c>
      <c r="E4108" s="24" t="s">
        <v>38</v>
      </c>
      <c r="F4108" s="25" t="s">
        <v>1348</v>
      </c>
      <c r="G4108" s="22" t="s">
        <v>39</v>
      </c>
      <c r="H4108" s="26">
        <v>1213395</v>
      </c>
      <c r="I4108" s="28"/>
      <c r="J4108" s="26">
        <v>97072</v>
      </c>
      <c r="K4108" s="26">
        <v>1310467</v>
      </c>
      <c r="L4108" s="22" t="s">
        <v>1336</v>
      </c>
      <c r="M4108" s="22"/>
      <c r="N4108">
        <f t="shared" si="296"/>
        <v>21027</v>
      </c>
      <c r="O4108">
        <f>+VLOOKUP(N4108,'Thanh toán '!O$8:P$8099,2,0)</f>
        <v>1310467</v>
      </c>
      <c r="P4108">
        <f t="shared" si="297"/>
        <v>1310467</v>
      </c>
      <c r="Q4108" s="30">
        <f t="shared" si="295"/>
        <v>0</v>
      </c>
    </row>
    <row r="4109" spans="1:17" hidden="1" x14ac:dyDescent="0.3">
      <c r="A4109" s="21">
        <v>29553</v>
      </c>
      <c r="B4109" s="22" t="s">
        <v>4540</v>
      </c>
      <c r="C4109" s="22" t="s">
        <v>1333</v>
      </c>
      <c r="D4109" s="27" t="s">
        <v>4515</v>
      </c>
      <c r="E4109" s="24" t="s">
        <v>38</v>
      </c>
      <c r="F4109" s="25" t="s">
        <v>1348</v>
      </c>
      <c r="G4109" s="22" t="s">
        <v>39</v>
      </c>
      <c r="H4109" s="26">
        <v>333174</v>
      </c>
      <c r="I4109" s="28"/>
      <c r="J4109" s="26">
        <v>26654</v>
      </c>
      <c r="K4109" s="26">
        <v>359828</v>
      </c>
      <c r="L4109" s="22" t="s">
        <v>1336</v>
      </c>
      <c r="M4109" s="22"/>
      <c r="N4109">
        <f t="shared" si="296"/>
        <v>21028</v>
      </c>
      <c r="O4109">
        <f>+VLOOKUP(N4109,'Thanh toán '!O$8:P$8099,2,0)</f>
        <v>359828</v>
      </c>
      <c r="P4109">
        <f t="shared" si="297"/>
        <v>359828</v>
      </c>
      <c r="Q4109" s="30">
        <f t="shared" si="295"/>
        <v>0</v>
      </c>
    </row>
    <row r="4110" spans="1:17" hidden="1" x14ac:dyDescent="0.3">
      <c r="A4110" s="21">
        <v>29554</v>
      </c>
      <c r="B4110" s="22" t="s">
        <v>4541</v>
      </c>
      <c r="C4110" s="22" t="s">
        <v>1333</v>
      </c>
      <c r="D4110" s="27" t="s">
        <v>4515</v>
      </c>
      <c r="E4110" s="24" t="s">
        <v>38</v>
      </c>
      <c r="F4110" s="25" t="s">
        <v>1348</v>
      </c>
      <c r="G4110" s="22" t="s">
        <v>39</v>
      </c>
      <c r="H4110" s="26">
        <v>553467</v>
      </c>
      <c r="I4110" s="28"/>
      <c r="J4110" s="26">
        <v>44277</v>
      </c>
      <c r="K4110" s="26">
        <v>597744</v>
      </c>
      <c r="L4110" s="22" t="s">
        <v>1336</v>
      </c>
      <c r="M4110" s="22"/>
      <c r="N4110">
        <f t="shared" si="296"/>
        <v>21029</v>
      </c>
      <c r="O4110">
        <f>+VLOOKUP(N4110,'Thanh toán '!O$8:P$8099,2,0)</f>
        <v>597744</v>
      </c>
      <c r="P4110">
        <f t="shared" si="297"/>
        <v>597744</v>
      </c>
      <c r="Q4110" s="30">
        <f t="shared" si="295"/>
        <v>0</v>
      </c>
    </row>
    <row r="4111" spans="1:17" hidden="1" x14ac:dyDescent="0.3">
      <c r="A4111" s="21">
        <v>29555</v>
      </c>
      <c r="B4111" s="22" t="s">
        <v>4542</v>
      </c>
      <c r="C4111" s="22" t="s">
        <v>1333</v>
      </c>
      <c r="D4111" s="27" t="s">
        <v>4515</v>
      </c>
      <c r="E4111" s="24" t="s">
        <v>38</v>
      </c>
      <c r="F4111" s="25" t="s">
        <v>1348</v>
      </c>
      <c r="G4111" s="22" t="s">
        <v>39</v>
      </c>
      <c r="H4111" s="26">
        <v>422844</v>
      </c>
      <c r="I4111" s="28"/>
      <c r="J4111" s="26">
        <v>33828</v>
      </c>
      <c r="K4111" s="26">
        <v>456672</v>
      </c>
      <c r="L4111" s="22" t="s">
        <v>1336</v>
      </c>
      <c r="M4111" s="22"/>
      <c r="N4111">
        <f t="shared" si="296"/>
        <v>21030</v>
      </c>
      <c r="O4111">
        <f>+VLOOKUP(N4111,'Thanh toán '!O$8:P$8099,2,0)</f>
        <v>456672</v>
      </c>
      <c r="P4111">
        <f t="shared" si="297"/>
        <v>456672</v>
      </c>
      <c r="Q4111" s="30">
        <f t="shared" si="295"/>
        <v>0</v>
      </c>
    </row>
    <row r="4112" spans="1:17" hidden="1" x14ac:dyDescent="0.3">
      <c r="A4112" s="21">
        <v>29558</v>
      </c>
      <c r="B4112" s="22" t="s">
        <v>4543</v>
      </c>
      <c r="C4112" s="22" t="s">
        <v>1333</v>
      </c>
      <c r="D4112" s="27" t="s">
        <v>4515</v>
      </c>
      <c r="E4112" s="24" t="s">
        <v>38</v>
      </c>
      <c r="F4112" s="25" t="s">
        <v>1348</v>
      </c>
      <c r="G4112" s="22" t="s">
        <v>39</v>
      </c>
      <c r="H4112" s="26">
        <v>775583</v>
      </c>
      <c r="I4112" s="28"/>
      <c r="J4112" s="26">
        <v>62047</v>
      </c>
      <c r="K4112" s="26">
        <v>837630</v>
      </c>
      <c r="L4112" s="22" t="s">
        <v>1336</v>
      </c>
      <c r="M4112" s="22"/>
      <c r="N4112">
        <f t="shared" si="296"/>
        <v>21033</v>
      </c>
      <c r="O4112">
        <f>+VLOOKUP(N4112,'Thanh toán '!O$8:P$8099,2,0)</f>
        <v>837630</v>
      </c>
      <c r="P4112">
        <f t="shared" si="297"/>
        <v>837630</v>
      </c>
      <c r="Q4112" s="30">
        <f t="shared" si="295"/>
        <v>0</v>
      </c>
    </row>
    <row r="4113" spans="1:17" hidden="1" x14ac:dyDescent="0.3">
      <c r="A4113" s="21">
        <v>29658</v>
      </c>
      <c r="B4113" s="22" t="s">
        <v>4544</v>
      </c>
      <c r="C4113" s="22" t="s">
        <v>1333</v>
      </c>
      <c r="D4113" s="27" t="s">
        <v>4515</v>
      </c>
      <c r="E4113" s="24" t="s">
        <v>38</v>
      </c>
      <c r="F4113" s="25" t="s">
        <v>1348</v>
      </c>
      <c r="G4113" s="22" t="s">
        <v>39</v>
      </c>
      <c r="H4113" s="26">
        <v>821684</v>
      </c>
      <c r="I4113" s="28"/>
      <c r="J4113" s="26">
        <v>65735</v>
      </c>
      <c r="K4113" s="26">
        <v>887419</v>
      </c>
      <c r="L4113" s="22" t="s">
        <v>1336</v>
      </c>
      <c r="M4113" s="22"/>
      <c r="N4113">
        <f t="shared" si="296"/>
        <v>21133</v>
      </c>
      <c r="O4113">
        <f>+VLOOKUP(N4113,'Thanh toán '!O$8:P$8099,2,0)</f>
        <v>887419</v>
      </c>
      <c r="P4113">
        <f t="shared" si="297"/>
        <v>887419</v>
      </c>
      <c r="Q4113" s="30">
        <f t="shared" si="295"/>
        <v>0</v>
      </c>
    </row>
    <row r="4114" spans="1:17" hidden="1" x14ac:dyDescent="0.3">
      <c r="A4114" s="21">
        <v>29661</v>
      </c>
      <c r="B4114" s="22" t="s">
        <v>4545</v>
      </c>
      <c r="C4114" s="22" t="s">
        <v>1333</v>
      </c>
      <c r="D4114" s="27" t="s">
        <v>4515</v>
      </c>
      <c r="E4114" s="24" t="s">
        <v>38</v>
      </c>
      <c r="F4114" s="25" t="s">
        <v>1348</v>
      </c>
      <c r="G4114" s="22" t="s">
        <v>39</v>
      </c>
      <c r="H4114" s="26">
        <v>1814305</v>
      </c>
      <c r="I4114" s="28"/>
      <c r="J4114" s="26">
        <v>145144</v>
      </c>
      <c r="K4114" s="26">
        <v>1959449</v>
      </c>
      <c r="L4114" s="22" t="s">
        <v>1336</v>
      </c>
      <c r="M4114" s="22"/>
      <c r="N4114">
        <f t="shared" si="296"/>
        <v>21136</v>
      </c>
      <c r="O4114">
        <f>+VLOOKUP(N4114,'Thanh toán '!O$8:P$8099,2,0)</f>
        <v>1959449</v>
      </c>
      <c r="P4114">
        <f t="shared" si="297"/>
        <v>1959449</v>
      </c>
      <c r="Q4114" s="30">
        <f t="shared" si="295"/>
        <v>0</v>
      </c>
    </row>
    <row r="4115" spans="1:17" hidden="1" x14ac:dyDescent="0.3">
      <c r="A4115" s="21">
        <v>29662</v>
      </c>
      <c r="B4115" s="22" t="s">
        <v>4546</v>
      </c>
      <c r="C4115" s="22" t="s">
        <v>1333</v>
      </c>
      <c r="D4115" s="27" t="s">
        <v>4515</v>
      </c>
      <c r="E4115" s="24" t="s">
        <v>38</v>
      </c>
      <c r="F4115" s="25" t="s">
        <v>1348</v>
      </c>
      <c r="G4115" s="22" t="s">
        <v>39</v>
      </c>
      <c r="H4115" s="26">
        <v>555290</v>
      </c>
      <c r="I4115" s="28"/>
      <c r="J4115" s="26">
        <v>44423</v>
      </c>
      <c r="K4115" s="26">
        <v>599713</v>
      </c>
      <c r="L4115" s="22" t="s">
        <v>1336</v>
      </c>
      <c r="M4115" s="22"/>
      <c r="N4115">
        <f t="shared" si="296"/>
        <v>21137</v>
      </c>
      <c r="O4115">
        <f>+VLOOKUP(N4115,'Thanh toán '!O$8:P$8099,2,0)</f>
        <v>599713</v>
      </c>
      <c r="P4115">
        <f t="shared" si="297"/>
        <v>599713</v>
      </c>
      <c r="Q4115" s="30">
        <f t="shared" si="295"/>
        <v>0</v>
      </c>
    </row>
    <row r="4116" spans="1:17" hidden="1" x14ac:dyDescent="0.3">
      <c r="A4116" s="21">
        <v>29663</v>
      </c>
      <c r="B4116" s="22" t="s">
        <v>4547</v>
      </c>
      <c r="C4116" s="22" t="s">
        <v>1333</v>
      </c>
      <c r="D4116" s="27" t="s">
        <v>4515</v>
      </c>
      <c r="E4116" s="24" t="s">
        <v>38</v>
      </c>
      <c r="F4116" s="25" t="s">
        <v>1348</v>
      </c>
      <c r="G4116" s="22" t="s">
        <v>39</v>
      </c>
      <c r="H4116" s="26">
        <v>1152445</v>
      </c>
      <c r="I4116" s="28"/>
      <c r="J4116" s="26">
        <v>92196</v>
      </c>
      <c r="K4116" s="26">
        <v>1244641</v>
      </c>
      <c r="L4116" s="22" t="s">
        <v>1336</v>
      </c>
      <c r="M4116" s="22"/>
      <c r="N4116">
        <f t="shared" si="296"/>
        <v>21138</v>
      </c>
      <c r="O4116">
        <f>+VLOOKUP(N4116,'Thanh toán '!O$8:P$8099,2,0)</f>
        <v>1244641</v>
      </c>
      <c r="P4116">
        <f t="shared" si="297"/>
        <v>1244641</v>
      </c>
      <c r="Q4116" s="30">
        <f t="shared" si="295"/>
        <v>0</v>
      </c>
    </row>
    <row r="4117" spans="1:17" hidden="1" x14ac:dyDescent="0.3">
      <c r="A4117" s="21">
        <v>29664</v>
      </c>
      <c r="B4117" s="22" t="s">
        <v>4548</v>
      </c>
      <c r="C4117" s="22" t="s">
        <v>1333</v>
      </c>
      <c r="D4117" s="27" t="s">
        <v>4515</v>
      </c>
      <c r="E4117" s="24" t="s">
        <v>38</v>
      </c>
      <c r="F4117" s="25" t="s">
        <v>1348</v>
      </c>
      <c r="G4117" s="22" t="s">
        <v>39</v>
      </c>
      <c r="H4117" s="26">
        <v>581274</v>
      </c>
      <c r="I4117" s="28"/>
      <c r="J4117" s="26">
        <v>46502</v>
      </c>
      <c r="K4117" s="26">
        <v>627776</v>
      </c>
      <c r="L4117" s="22" t="s">
        <v>1336</v>
      </c>
      <c r="M4117" s="22"/>
      <c r="N4117">
        <f t="shared" si="296"/>
        <v>21139</v>
      </c>
      <c r="O4117">
        <f>+VLOOKUP(N4117,'Thanh toán '!O$8:P$8099,2,0)</f>
        <v>627776</v>
      </c>
      <c r="P4117">
        <f t="shared" si="297"/>
        <v>627776</v>
      </c>
      <c r="Q4117" s="30">
        <f t="shared" si="295"/>
        <v>0</v>
      </c>
    </row>
    <row r="4118" spans="1:17" hidden="1" x14ac:dyDescent="0.3">
      <c r="A4118" s="21">
        <v>29747</v>
      </c>
      <c r="B4118" s="22" t="s">
        <v>4549</v>
      </c>
      <c r="C4118" s="22" t="s">
        <v>1333</v>
      </c>
      <c r="D4118" s="27" t="s">
        <v>4550</v>
      </c>
      <c r="E4118" s="24" t="s">
        <v>192</v>
      </c>
      <c r="F4118" s="25" t="s">
        <v>1477</v>
      </c>
      <c r="G4118" s="22" t="s">
        <v>193</v>
      </c>
      <c r="H4118" s="26">
        <v>4066050</v>
      </c>
      <c r="I4118" s="28"/>
      <c r="J4118" s="26">
        <v>325284</v>
      </c>
      <c r="K4118" s="26">
        <v>4391334</v>
      </c>
      <c r="L4118" s="22" t="s">
        <v>1336</v>
      </c>
      <c r="M4118" s="22"/>
      <c r="N4118">
        <f t="shared" si="296"/>
        <v>21222</v>
      </c>
      <c r="O4118">
        <f>+VLOOKUP(N4118,'Thanh toán '!O$8:P$8099,2,0)</f>
        <v>4391334</v>
      </c>
      <c r="P4118">
        <f t="shared" si="297"/>
        <v>4391334</v>
      </c>
      <c r="Q4118" s="30">
        <f t="shared" ref="Q4118:Q4181" si="298">+O4118-K4118</f>
        <v>0</v>
      </c>
    </row>
    <row r="4119" spans="1:17" hidden="1" x14ac:dyDescent="0.3">
      <c r="A4119" s="21">
        <v>29748</v>
      </c>
      <c r="B4119" s="22" t="s">
        <v>4551</v>
      </c>
      <c r="C4119" s="22" t="s">
        <v>1333</v>
      </c>
      <c r="D4119" s="27" t="s">
        <v>4550</v>
      </c>
      <c r="E4119" s="24" t="s">
        <v>710</v>
      </c>
      <c r="F4119" s="25" t="s">
        <v>1408</v>
      </c>
      <c r="G4119" s="22" t="s">
        <v>711</v>
      </c>
      <c r="H4119" s="26">
        <v>3035550</v>
      </c>
      <c r="I4119" s="28"/>
      <c r="J4119" s="26">
        <v>242844</v>
      </c>
      <c r="K4119" s="26">
        <v>3278394</v>
      </c>
      <c r="L4119" s="22" t="s">
        <v>1336</v>
      </c>
      <c r="M4119" s="22"/>
      <c r="N4119">
        <f t="shared" si="296"/>
        <v>21223</v>
      </c>
      <c r="O4119">
        <f>+VLOOKUP(N4119,'Thanh toán '!O$8:P$8099,2,0)</f>
        <v>3278394</v>
      </c>
      <c r="P4119">
        <f t="shared" si="297"/>
        <v>3278394</v>
      </c>
      <c r="Q4119" s="30">
        <f t="shared" si="298"/>
        <v>0</v>
      </c>
    </row>
    <row r="4120" spans="1:17" ht="26.3" hidden="1" x14ac:dyDescent="0.3">
      <c r="A4120" s="21">
        <v>29813</v>
      </c>
      <c r="B4120" s="22" t="s">
        <v>4552</v>
      </c>
      <c r="C4120" s="22" t="s">
        <v>1333</v>
      </c>
      <c r="D4120" s="27" t="s">
        <v>4550</v>
      </c>
      <c r="E4120" s="24" t="s">
        <v>811</v>
      </c>
      <c r="F4120" s="25" t="s">
        <v>1619</v>
      </c>
      <c r="G4120" s="22" t="s">
        <v>812</v>
      </c>
      <c r="H4120" s="26">
        <v>1110580</v>
      </c>
      <c r="I4120" s="28"/>
      <c r="J4120" s="26">
        <v>88846</v>
      </c>
      <c r="K4120" s="26">
        <v>1199426</v>
      </c>
      <c r="L4120" s="22" t="s">
        <v>1336</v>
      </c>
      <c r="M4120" s="22"/>
      <c r="N4120">
        <f t="shared" si="296"/>
        <v>21288</v>
      </c>
      <c r="O4120">
        <f>+VLOOKUP(N4120,'Thanh toán '!O$8:P$8099,2,0)</f>
        <v>1199426</v>
      </c>
      <c r="P4120">
        <f t="shared" si="297"/>
        <v>1199426</v>
      </c>
      <c r="Q4120" s="30">
        <f t="shared" si="298"/>
        <v>0</v>
      </c>
    </row>
    <row r="4121" spans="1:17" hidden="1" x14ac:dyDescent="0.3">
      <c r="A4121" s="21">
        <v>29815</v>
      </c>
      <c r="B4121" s="22" t="s">
        <v>4553</v>
      </c>
      <c r="C4121" s="22" t="s">
        <v>1333</v>
      </c>
      <c r="D4121" s="27" t="s">
        <v>4550</v>
      </c>
      <c r="E4121" s="24" t="s">
        <v>38</v>
      </c>
      <c r="F4121" s="25" t="s">
        <v>1348</v>
      </c>
      <c r="G4121" s="22" t="s">
        <v>39</v>
      </c>
      <c r="H4121" s="26">
        <v>555290</v>
      </c>
      <c r="I4121" s="28"/>
      <c r="J4121" s="26">
        <v>44423</v>
      </c>
      <c r="K4121" s="26">
        <v>599713</v>
      </c>
      <c r="L4121" s="22" t="s">
        <v>1336</v>
      </c>
      <c r="M4121" s="22"/>
      <c r="N4121">
        <f t="shared" si="296"/>
        <v>21290</v>
      </c>
      <c r="O4121">
        <f>+VLOOKUP(N4121,'Thanh toán '!O$8:P$8099,2,0)</f>
        <v>599713</v>
      </c>
      <c r="P4121">
        <f t="shared" si="297"/>
        <v>599713</v>
      </c>
      <c r="Q4121" s="30">
        <f t="shared" si="298"/>
        <v>0</v>
      </c>
    </row>
    <row r="4122" spans="1:17" ht="26.3" hidden="1" x14ac:dyDescent="0.3">
      <c r="A4122" s="21">
        <v>29816</v>
      </c>
      <c r="B4122" s="22" t="s">
        <v>4554</v>
      </c>
      <c r="C4122" s="22" t="s">
        <v>1333</v>
      </c>
      <c r="D4122" s="27" t="s">
        <v>4550</v>
      </c>
      <c r="E4122" s="24" t="s">
        <v>236</v>
      </c>
      <c r="F4122" s="25" t="s">
        <v>1520</v>
      </c>
      <c r="G4122" s="22" t="s">
        <v>237</v>
      </c>
      <c r="H4122" s="26">
        <v>2937240</v>
      </c>
      <c r="I4122" s="28"/>
      <c r="J4122" s="26">
        <v>234979</v>
      </c>
      <c r="K4122" s="26">
        <v>3172219</v>
      </c>
      <c r="L4122" s="22" t="s">
        <v>1336</v>
      </c>
      <c r="M4122" s="22"/>
      <c r="N4122">
        <f t="shared" si="296"/>
        <v>21291</v>
      </c>
      <c r="O4122">
        <f>+VLOOKUP(N4122,'Thanh toán '!O$8:P$8099,2,0)</f>
        <v>3172219</v>
      </c>
      <c r="P4122">
        <f t="shared" si="297"/>
        <v>3172219</v>
      </c>
      <c r="Q4122" s="30">
        <f t="shared" si="298"/>
        <v>0</v>
      </c>
    </row>
    <row r="4123" spans="1:17" ht="26.3" hidden="1" x14ac:dyDescent="0.3">
      <c r="A4123" s="21">
        <v>29817</v>
      </c>
      <c r="B4123" s="22" t="s">
        <v>4555</v>
      </c>
      <c r="C4123" s="22" t="s">
        <v>1333</v>
      </c>
      <c r="D4123" s="27" t="s">
        <v>4550</v>
      </c>
      <c r="E4123" s="24" t="s">
        <v>59</v>
      </c>
      <c r="F4123" s="25" t="s">
        <v>1474</v>
      </c>
      <c r="G4123" s="22" t="s">
        <v>60</v>
      </c>
      <c r="H4123" s="26">
        <v>1477735</v>
      </c>
      <c r="I4123" s="28"/>
      <c r="J4123" s="26">
        <v>118219</v>
      </c>
      <c r="K4123" s="26">
        <v>1595954</v>
      </c>
      <c r="L4123" s="22" t="s">
        <v>1336</v>
      </c>
      <c r="M4123" s="22"/>
      <c r="N4123">
        <f t="shared" si="296"/>
        <v>21292</v>
      </c>
      <c r="O4123">
        <f>+VLOOKUP(N4123,'Thanh toán '!O$8:P$8099,2,0)</f>
        <v>1595954</v>
      </c>
      <c r="P4123">
        <f t="shared" si="297"/>
        <v>1595954</v>
      </c>
      <c r="Q4123" s="30">
        <f t="shared" si="298"/>
        <v>0</v>
      </c>
    </row>
    <row r="4124" spans="1:17" hidden="1" x14ac:dyDescent="0.3">
      <c r="A4124" s="21">
        <v>29818</v>
      </c>
      <c r="B4124" s="22" t="s">
        <v>4556</v>
      </c>
      <c r="C4124" s="22" t="s">
        <v>1333</v>
      </c>
      <c r="D4124" s="27" t="s">
        <v>4550</v>
      </c>
      <c r="E4124" s="24" t="s">
        <v>42</v>
      </c>
      <c r="F4124" s="25" t="s">
        <v>1359</v>
      </c>
      <c r="G4124" s="22" t="s">
        <v>43</v>
      </c>
      <c r="H4124" s="26">
        <v>1875290</v>
      </c>
      <c r="I4124" s="28"/>
      <c r="J4124" s="26">
        <v>150023</v>
      </c>
      <c r="K4124" s="26">
        <v>2025313</v>
      </c>
      <c r="L4124" s="22" t="s">
        <v>1336</v>
      </c>
      <c r="M4124" s="22"/>
      <c r="N4124">
        <f t="shared" si="296"/>
        <v>21293</v>
      </c>
      <c r="O4124">
        <f>+VLOOKUP(N4124,'Thanh toán '!O$8:P$8099,2,0)</f>
        <v>2025313</v>
      </c>
      <c r="P4124">
        <f t="shared" si="297"/>
        <v>2025313</v>
      </c>
      <c r="Q4124" s="30">
        <f t="shared" si="298"/>
        <v>0</v>
      </c>
    </row>
    <row r="4125" spans="1:17" hidden="1" x14ac:dyDescent="0.3">
      <c r="A4125" s="21">
        <v>29819</v>
      </c>
      <c r="B4125" s="22" t="s">
        <v>4557</v>
      </c>
      <c r="C4125" s="22" t="s">
        <v>1333</v>
      </c>
      <c r="D4125" s="27" t="s">
        <v>4550</v>
      </c>
      <c r="E4125" s="24" t="s">
        <v>38</v>
      </c>
      <c r="F4125" s="25" t="s">
        <v>1348</v>
      </c>
      <c r="G4125" s="22" t="s">
        <v>39</v>
      </c>
      <c r="H4125" s="26">
        <v>452116</v>
      </c>
      <c r="I4125" s="28"/>
      <c r="J4125" s="26">
        <v>36169</v>
      </c>
      <c r="K4125" s="26">
        <v>488285</v>
      </c>
      <c r="L4125" s="22" t="s">
        <v>1336</v>
      </c>
      <c r="M4125" s="22"/>
      <c r="N4125">
        <f t="shared" si="296"/>
        <v>21294</v>
      </c>
      <c r="O4125">
        <f>+VLOOKUP(N4125,'Thanh toán '!O$8:P$8099,2,0)</f>
        <v>488285</v>
      </c>
      <c r="P4125">
        <f t="shared" si="297"/>
        <v>488285</v>
      </c>
      <c r="Q4125" s="30">
        <f t="shared" si="298"/>
        <v>0</v>
      </c>
    </row>
    <row r="4126" spans="1:17" hidden="1" x14ac:dyDescent="0.3">
      <c r="A4126" s="21">
        <v>29820</v>
      </c>
      <c r="B4126" s="22" t="s">
        <v>4558</v>
      </c>
      <c r="C4126" s="22" t="s">
        <v>1333</v>
      </c>
      <c r="D4126" s="27" t="s">
        <v>4550</v>
      </c>
      <c r="E4126" s="24" t="s">
        <v>38</v>
      </c>
      <c r="F4126" s="25" t="s">
        <v>1348</v>
      </c>
      <c r="G4126" s="22" t="s">
        <v>39</v>
      </c>
      <c r="H4126" s="26">
        <v>990890</v>
      </c>
      <c r="I4126" s="28"/>
      <c r="J4126" s="26">
        <v>79271</v>
      </c>
      <c r="K4126" s="26">
        <v>1070161</v>
      </c>
      <c r="L4126" s="22" t="s">
        <v>1336</v>
      </c>
      <c r="M4126" s="22"/>
      <c r="N4126">
        <f t="shared" si="296"/>
        <v>21295</v>
      </c>
      <c r="O4126">
        <f>+VLOOKUP(N4126,'Thanh toán '!O$8:P$8099,2,0)</f>
        <v>1070161</v>
      </c>
      <c r="P4126">
        <f t="shared" si="297"/>
        <v>1070161</v>
      </c>
      <c r="Q4126" s="30">
        <f t="shared" si="298"/>
        <v>0</v>
      </c>
    </row>
    <row r="4127" spans="1:17" hidden="1" x14ac:dyDescent="0.3">
      <c r="A4127" s="21">
        <v>29824</v>
      </c>
      <c r="B4127" s="22" t="s">
        <v>4559</v>
      </c>
      <c r="C4127" s="22" t="s">
        <v>1333</v>
      </c>
      <c r="D4127" s="27" t="s">
        <v>4550</v>
      </c>
      <c r="E4127" s="24" t="s">
        <v>29</v>
      </c>
      <c r="F4127" s="25" t="s">
        <v>1357</v>
      </c>
      <c r="G4127" s="22" t="s">
        <v>30</v>
      </c>
      <c r="H4127" s="26">
        <v>2587390</v>
      </c>
      <c r="I4127" s="28"/>
      <c r="J4127" s="26">
        <v>206991</v>
      </c>
      <c r="K4127" s="26">
        <v>2794381</v>
      </c>
      <c r="L4127" s="22" t="s">
        <v>1336</v>
      </c>
      <c r="M4127" s="22"/>
      <c r="N4127">
        <f t="shared" si="296"/>
        <v>21299</v>
      </c>
      <c r="O4127">
        <f>+VLOOKUP(N4127,'Thanh toán '!O$8:P$8099,2,0)</f>
        <v>2794381</v>
      </c>
      <c r="P4127">
        <f t="shared" si="297"/>
        <v>2794381</v>
      </c>
      <c r="Q4127" s="30">
        <f t="shared" si="298"/>
        <v>0</v>
      </c>
    </row>
    <row r="4128" spans="1:17" hidden="1" x14ac:dyDescent="0.3">
      <c r="A4128" s="21">
        <v>29847</v>
      </c>
      <c r="B4128" s="22" t="s">
        <v>4560</v>
      </c>
      <c r="C4128" s="22" t="s">
        <v>1333</v>
      </c>
      <c r="D4128" s="27" t="s">
        <v>4550</v>
      </c>
      <c r="E4128" s="24" t="s">
        <v>206</v>
      </c>
      <c r="F4128" s="25" t="s">
        <v>1390</v>
      </c>
      <c r="G4128" s="22" t="s">
        <v>207</v>
      </c>
      <c r="H4128" s="26">
        <v>3512270</v>
      </c>
      <c r="I4128" s="28"/>
      <c r="J4128" s="26">
        <v>280982</v>
      </c>
      <c r="K4128" s="26">
        <v>3793252</v>
      </c>
      <c r="L4128" s="22" t="s">
        <v>1336</v>
      </c>
      <c r="M4128" s="22"/>
      <c r="N4128">
        <f t="shared" si="296"/>
        <v>21322</v>
      </c>
      <c r="O4128">
        <f>+VLOOKUP(N4128,'Thanh toán '!O$8:P$8099,2,0)</f>
        <v>3793252</v>
      </c>
      <c r="P4128">
        <f t="shared" si="297"/>
        <v>3793252</v>
      </c>
      <c r="Q4128" s="30">
        <f t="shared" si="298"/>
        <v>0</v>
      </c>
    </row>
    <row r="4129" spans="1:17" ht="26.3" hidden="1" x14ac:dyDescent="0.3">
      <c r="A4129" s="21">
        <v>29848</v>
      </c>
      <c r="B4129" s="22" t="s">
        <v>4561</v>
      </c>
      <c r="C4129" s="22" t="s">
        <v>1333</v>
      </c>
      <c r="D4129" s="27" t="s">
        <v>4550</v>
      </c>
      <c r="E4129" s="24" t="s">
        <v>295</v>
      </c>
      <c r="F4129" s="25" t="s">
        <v>1548</v>
      </c>
      <c r="G4129" s="22" t="s">
        <v>296</v>
      </c>
      <c r="H4129" s="26">
        <v>1844890</v>
      </c>
      <c r="I4129" s="28"/>
      <c r="J4129" s="26">
        <v>147591</v>
      </c>
      <c r="K4129" s="26">
        <v>1992481</v>
      </c>
      <c r="L4129" s="22" t="s">
        <v>1336</v>
      </c>
      <c r="M4129" s="22"/>
      <c r="N4129">
        <f t="shared" si="296"/>
        <v>21323</v>
      </c>
      <c r="O4129">
        <f>+VLOOKUP(N4129,'Thanh toán '!O$8:P$8099,2,0)</f>
        <v>1992481</v>
      </c>
      <c r="P4129">
        <f t="shared" si="297"/>
        <v>1992481</v>
      </c>
      <c r="Q4129" s="30">
        <f t="shared" si="298"/>
        <v>0</v>
      </c>
    </row>
    <row r="4130" spans="1:17" hidden="1" x14ac:dyDescent="0.3">
      <c r="A4130" s="21">
        <v>29892</v>
      </c>
      <c r="B4130" s="22" t="s">
        <v>4562</v>
      </c>
      <c r="C4130" s="22" t="s">
        <v>1333</v>
      </c>
      <c r="D4130" s="27" t="s">
        <v>4550</v>
      </c>
      <c r="E4130" s="24" t="s">
        <v>136</v>
      </c>
      <c r="F4130" s="25" t="s">
        <v>1487</v>
      </c>
      <c r="G4130" s="22" t="s">
        <v>137</v>
      </c>
      <c r="H4130" s="26">
        <v>18980500</v>
      </c>
      <c r="I4130" s="28"/>
      <c r="J4130" s="26">
        <v>1518440</v>
      </c>
      <c r="K4130" s="26">
        <v>20498940</v>
      </c>
      <c r="L4130" s="22" t="s">
        <v>1336</v>
      </c>
      <c r="M4130" s="22"/>
      <c r="N4130">
        <f t="shared" si="296"/>
        <v>21367</v>
      </c>
      <c r="O4130">
        <f>+VLOOKUP(N4130,'Thanh toán '!O$8:P$8099,2,0)</f>
        <v>20498940</v>
      </c>
      <c r="P4130">
        <f t="shared" si="297"/>
        <v>20498940</v>
      </c>
      <c r="Q4130" s="30">
        <f t="shared" si="298"/>
        <v>0</v>
      </c>
    </row>
    <row r="4131" spans="1:17" ht="26.3" hidden="1" x14ac:dyDescent="0.3">
      <c r="A4131" s="21">
        <v>29893</v>
      </c>
      <c r="B4131" s="22" t="s">
        <v>4563</v>
      </c>
      <c r="C4131" s="22" t="s">
        <v>1333</v>
      </c>
      <c r="D4131" s="27" t="s">
        <v>4550</v>
      </c>
      <c r="E4131" s="24" t="s">
        <v>130</v>
      </c>
      <c r="F4131" s="25" t="s">
        <v>1489</v>
      </c>
      <c r="G4131" s="22" t="s">
        <v>131</v>
      </c>
      <c r="H4131" s="26">
        <v>1580550</v>
      </c>
      <c r="I4131" s="28"/>
      <c r="J4131" s="26">
        <v>126444</v>
      </c>
      <c r="K4131" s="26">
        <v>1706994</v>
      </c>
      <c r="L4131" s="22" t="s">
        <v>1336</v>
      </c>
      <c r="M4131" s="22"/>
      <c r="N4131">
        <f t="shared" si="296"/>
        <v>21368</v>
      </c>
      <c r="O4131">
        <f>+VLOOKUP(N4131,'Thanh toán '!O$8:P$8099,2,0)</f>
        <v>1706994</v>
      </c>
      <c r="P4131">
        <f t="shared" si="297"/>
        <v>1706994</v>
      </c>
      <c r="Q4131" s="30">
        <f t="shared" si="298"/>
        <v>0</v>
      </c>
    </row>
    <row r="4132" spans="1:17" hidden="1" x14ac:dyDescent="0.3">
      <c r="A4132" s="21">
        <v>29894</v>
      </c>
      <c r="B4132" s="22" t="s">
        <v>4564</v>
      </c>
      <c r="C4132" s="22" t="s">
        <v>1333</v>
      </c>
      <c r="D4132" s="27" t="s">
        <v>4550</v>
      </c>
      <c r="E4132" s="24" t="s">
        <v>310</v>
      </c>
      <c r="F4132" s="25" t="s">
        <v>1449</v>
      </c>
      <c r="G4132" s="22" t="s">
        <v>311</v>
      </c>
      <c r="H4132" s="26">
        <v>3035550</v>
      </c>
      <c r="I4132" s="28"/>
      <c r="J4132" s="26">
        <v>242844</v>
      </c>
      <c r="K4132" s="26">
        <v>3278394</v>
      </c>
      <c r="L4132" s="22" t="s">
        <v>1336</v>
      </c>
      <c r="M4132" s="22"/>
      <c r="N4132">
        <f t="shared" si="296"/>
        <v>21369</v>
      </c>
      <c r="O4132">
        <f>+VLOOKUP(N4132,'Thanh toán '!O$8:P$8099,2,0)</f>
        <v>3278394</v>
      </c>
      <c r="P4132">
        <f t="shared" si="297"/>
        <v>3278394</v>
      </c>
      <c r="Q4132" s="30">
        <f t="shared" si="298"/>
        <v>0</v>
      </c>
    </row>
    <row r="4133" spans="1:17" ht="26.3" hidden="1" x14ac:dyDescent="0.3">
      <c r="A4133" s="21">
        <v>29895</v>
      </c>
      <c r="B4133" s="22" t="s">
        <v>4565</v>
      </c>
      <c r="C4133" s="22" t="s">
        <v>1333</v>
      </c>
      <c r="D4133" s="27" t="s">
        <v>4550</v>
      </c>
      <c r="E4133" s="24" t="s">
        <v>243</v>
      </c>
      <c r="F4133" s="25" t="s">
        <v>1658</v>
      </c>
      <c r="G4133" s="22" t="s">
        <v>244</v>
      </c>
      <c r="H4133" s="26">
        <v>4093935</v>
      </c>
      <c r="I4133" s="28"/>
      <c r="J4133" s="26">
        <v>327515</v>
      </c>
      <c r="K4133" s="26">
        <v>4421450</v>
      </c>
      <c r="L4133" s="22" t="s">
        <v>1336</v>
      </c>
      <c r="M4133" s="22"/>
      <c r="N4133">
        <f t="shared" si="296"/>
        <v>21370</v>
      </c>
      <c r="O4133">
        <f>+VLOOKUP(N4133,'Thanh toán '!O$8:P$8099,2,0)</f>
        <v>4421450</v>
      </c>
      <c r="P4133">
        <f t="shared" si="297"/>
        <v>4421450</v>
      </c>
      <c r="Q4133" s="30">
        <f t="shared" si="298"/>
        <v>0</v>
      </c>
    </row>
    <row r="4134" spans="1:17" ht="26.3" hidden="1" x14ac:dyDescent="0.3">
      <c r="A4134" s="21">
        <v>29896</v>
      </c>
      <c r="B4134" s="22" t="s">
        <v>4566</v>
      </c>
      <c r="C4134" s="22" t="s">
        <v>1333</v>
      </c>
      <c r="D4134" s="27" t="s">
        <v>4550</v>
      </c>
      <c r="E4134" s="24" t="s">
        <v>271</v>
      </c>
      <c r="F4134" s="25" t="s">
        <v>1425</v>
      </c>
      <c r="G4134" s="22" t="s">
        <v>272</v>
      </c>
      <c r="H4134" s="26">
        <v>1935580</v>
      </c>
      <c r="I4134" s="28"/>
      <c r="J4134" s="26">
        <v>154846</v>
      </c>
      <c r="K4134" s="26">
        <v>2090426</v>
      </c>
      <c r="L4134" s="22" t="s">
        <v>1336</v>
      </c>
      <c r="M4134" s="22"/>
      <c r="N4134">
        <f t="shared" si="296"/>
        <v>21371</v>
      </c>
      <c r="O4134">
        <f>+VLOOKUP(N4134,'Thanh toán '!O$8:P$8099,2,0)</f>
        <v>2090426</v>
      </c>
      <c r="P4134">
        <f t="shared" si="297"/>
        <v>2090426</v>
      </c>
      <c r="Q4134" s="30">
        <f t="shared" si="298"/>
        <v>0</v>
      </c>
    </row>
    <row r="4135" spans="1:17" hidden="1" x14ac:dyDescent="0.3">
      <c r="A4135" s="21">
        <v>29897</v>
      </c>
      <c r="B4135" s="22" t="s">
        <v>4567</v>
      </c>
      <c r="C4135" s="22" t="s">
        <v>1333</v>
      </c>
      <c r="D4135" s="27" t="s">
        <v>4550</v>
      </c>
      <c r="E4135" s="24" t="s">
        <v>324</v>
      </c>
      <c r="F4135" s="25" t="s">
        <v>1664</v>
      </c>
      <c r="G4135" s="22" t="s">
        <v>325</v>
      </c>
      <c r="H4135" s="26">
        <v>1236130</v>
      </c>
      <c r="I4135" s="28"/>
      <c r="J4135" s="26">
        <v>98890</v>
      </c>
      <c r="K4135" s="26">
        <v>1335020</v>
      </c>
      <c r="L4135" s="22" t="s">
        <v>1336</v>
      </c>
      <c r="M4135" s="22"/>
      <c r="N4135">
        <f t="shared" si="296"/>
        <v>21372</v>
      </c>
      <c r="O4135">
        <f>+VLOOKUP(N4135,'Thanh toán '!O$8:P$8099,2,0)</f>
        <v>1335020</v>
      </c>
      <c r="P4135">
        <f t="shared" si="297"/>
        <v>1335020</v>
      </c>
      <c r="Q4135" s="30">
        <f t="shared" si="298"/>
        <v>0</v>
      </c>
    </row>
    <row r="4136" spans="1:17" ht="26.3" hidden="1" x14ac:dyDescent="0.3">
      <c r="A4136" s="21">
        <v>29898</v>
      </c>
      <c r="B4136" s="22" t="s">
        <v>4568</v>
      </c>
      <c r="C4136" s="22" t="s">
        <v>1333</v>
      </c>
      <c r="D4136" s="27" t="s">
        <v>4550</v>
      </c>
      <c r="E4136" s="24" t="s">
        <v>1497</v>
      </c>
      <c r="F4136" s="25" t="s">
        <v>1498</v>
      </c>
      <c r="G4136" s="22" t="s">
        <v>1499</v>
      </c>
      <c r="H4136" s="26">
        <v>1517775</v>
      </c>
      <c r="I4136" s="28"/>
      <c r="J4136" s="26">
        <v>121422</v>
      </c>
      <c r="K4136" s="26">
        <v>1639197</v>
      </c>
      <c r="L4136" s="22" t="s">
        <v>1336</v>
      </c>
      <c r="M4136" s="22"/>
      <c r="N4136">
        <f t="shared" si="296"/>
        <v>21373</v>
      </c>
      <c r="O4136">
        <f>+VLOOKUP(N4136,'Thanh toán '!O$8:P$8099,2,0)</f>
        <v>1639197</v>
      </c>
      <c r="P4136">
        <f t="shared" si="297"/>
        <v>1639197</v>
      </c>
      <c r="Q4136" s="30">
        <f t="shared" si="298"/>
        <v>0</v>
      </c>
    </row>
    <row r="4137" spans="1:17" ht="26.3" hidden="1" x14ac:dyDescent="0.3">
      <c r="A4137" s="21">
        <v>29899</v>
      </c>
      <c r="B4137" s="22" t="s">
        <v>4569</v>
      </c>
      <c r="C4137" s="22" t="s">
        <v>1333</v>
      </c>
      <c r="D4137" s="27" t="s">
        <v>4550</v>
      </c>
      <c r="E4137" s="24" t="s">
        <v>1693</v>
      </c>
      <c r="F4137" s="25" t="s">
        <v>1694</v>
      </c>
      <c r="G4137" s="22" t="s">
        <v>1695</v>
      </c>
      <c r="H4137" s="26">
        <v>501820</v>
      </c>
      <c r="I4137" s="28"/>
      <c r="J4137" s="26">
        <v>40146</v>
      </c>
      <c r="K4137" s="26">
        <v>541966</v>
      </c>
      <c r="L4137" s="22" t="s">
        <v>1336</v>
      </c>
      <c r="M4137" s="22"/>
      <c r="N4137">
        <f t="shared" si="296"/>
        <v>21374</v>
      </c>
      <c r="O4137">
        <f>+VLOOKUP(N4137,'Thanh toán '!O$8:P$8099,2,0)</f>
        <v>541966</v>
      </c>
      <c r="P4137">
        <f t="shared" si="297"/>
        <v>541966</v>
      </c>
      <c r="Q4137" s="30">
        <f t="shared" si="298"/>
        <v>0</v>
      </c>
    </row>
    <row r="4138" spans="1:17" ht="26.3" hidden="1" x14ac:dyDescent="0.3">
      <c r="A4138" s="21">
        <v>29900</v>
      </c>
      <c r="B4138" s="22" t="s">
        <v>4570</v>
      </c>
      <c r="C4138" s="22" t="s">
        <v>1333</v>
      </c>
      <c r="D4138" s="27" t="s">
        <v>4550</v>
      </c>
      <c r="E4138" s="24" t="s">
        <v>1491</v>
      </c>
      <c r="F4138" s="25" t="s">
        <v>1492</v>
      </c>
      <c r="G4138" s="22" t="s">
        <v>1493</v>
      </c>
      <c r="H4138" s="26">
        <v>3685465</v>
      </c>
      <c r="I4138" s="28"/>
      <c r="J4138" s="26">
        <v>294837</v>
      </c>
      <c r="K4138" s="26">
        <v>3980302</v>
      </c>
      <c r="L4138" s="22" t="s">
        <v>1336</v>
      </c>
      <c r="M4138" s="22"/>
      <c r="N4138">
        <f t="shared" si="296"/>
        <v>21375</v>
      </c>
      <c r="O4138">
        <f>+VLOOKUP(N4138,'Thanh toán '!O$8:P$8099,2,0)</f>
        <v>3980302</v>
      </c>
      <c r="P4138">
        <f t="shared" si="297"/>
        <v>3980302</v>
      </c>
      <c r="Q4138" s="30">
        <f t="shared" si="298"/>
        <v>0</v>
      </c>
    </row>
    <row r="4139" spans="1:17" hidden="1" x14ac:dyDescent="0.3">
      <c r="A4139" s="21">
        <v>29901</v>
      </c>
      <c r="B4139" s="22" t="s">
        <v>4571</v>
      </c>
      <c r="C4139" s="22" t="s">
        <v>1333</v>
      </c>
      <c r="D4139" s="27" t="s">
        <v>4550</v>
      </c>
      <c r="E4139" s="24" t="s">
        <v>15</v>
      </c>
      <c r="F4139" s="25" t="s">
        <v>1401</v>
      </c>
      <c r="G4139" s="22" t="s">
        <v>16</v>
      </c>
      <c r="H4139" s="26">
        <v>1329640</v>
      </c>
      <c r="I4139" s="28"/>
      <c r="J4139" s="26">
        <v>106371</v>
      </c>
      <c r="K4139" s="26">
        <v>1436011</v>
      </c>
      <c r="L4139" s="22" t="s">
        <v>1336</v>
      </c>
      <c r="M4139" s="22"/>
      <c r="N4139">
        <f t="shared" si="296"/>
        <v>21376</v>
      </c>
      <c r="O4139">
        <f>+VLOOKUP(N4139,'Thanh toán '!O$8:P$8099,2,0)</f>
        <v>1436011</v>
      </c>
      <c r="P4139">
        <f t="shared" si="297"/>
        <v>1436011</v>
      </c>
      <c r="Q4139" s="30">
        <f t="shared" si="298"/>
        <v>0</v>
      </c>
    </row>
    <row r="4140" spans="1:17" hidden="1" x14ac:dyDescent="0.3">
      <c r="A4140" s="21">
        <v>30043</v>
      </c>
      <c r="B4140" s="22" t="s">
        <v>4572</v>
      </c>
      <c r="C4140" s="22" t="s">
        <v>1333</v>
      </c>
      <c r="D4140" s="27" t="s">
        <v>4550</v>
      </c>
      <c r="E4140" s="24" t="s">
        <v>38</v>
      </c>
      <c r="F4140" s="25" t="s">
        <v>1348</v>
      </c>
      <c r="G4140" s="22" t="s">
        <v>39</v>
      </c>
      <c r="H4140" s="26">
        <v>704424</v>
      </c>
      <c r="I4140" s="28"/>
      <c r="J4140" s="26">
        <v>56354</v>
      </c>
      <c r="K4140" s="26">
        <v>760778</v>
      </c>
      <c r="L4140" s="22" t="s">
        <v>1336</v>
      </c>
      <c r="M4140" s="22"/>
      <c r="N4140">
        <f t="shared" si="296"/>
        <v>21518</v>
      </c>
      <c r="O4140">
        <f>+VLOOKUP(N4140,'Thanh toán '!O$8:P$8099,2,0)</f>
        <v>760778</v>
      </c>
      <c r="P4140">
        <f t="shared" si="297"/>
        <v>760778</v>
      </c>
      <c r="Q4140" s="30">
        <f t="shared" si="298"/>
        <v>0</v>
      </c>
    </row>
    <row r="4141" spans="1:17" hidden="1" x14ac:dyDescent="0.3">
      <c r="A4141" s="21">
        <v>30044</v>
      </c>
      <c r="B4141" s="22" t="s">
        <v>4573</v>
      </c>
      <c r="C4141" s="22" t="s">
        <v>1333</v>
      </c>
      <c r="D4141" s="27" t="s">
        <v>4550</v>
      </c>
      <c r="E4141" s="24" t="s">
        <v>38</v>
      </c>
      <c r="F4141" s="25" t="s">
        <v>1348</v>
      </c>
      <c r="G4141" s="22" t="s">
        <v>39</v>
      </c>
      <c r="H4141" s="26">
        <v>1230152</v>
      </c>
      <c r="I4141" s="28"/>
      <c r="J4141" s="26">
        <v>98412</v>
      </c>
      <c r="K4141" s="26">
        <v>1328564</v>
      </c>
      <c r="L4141" s="22" t="s">
        <v>1336</v>
      </c>
      <c r="M4141" s="22"/>
      <c r="N4141">
        <f t="shared" si="296"/>
        <v>21519</v>
      </c>
      <c r="O4141">
        <f>+VLOOKUP(N4141,'Thanh toán '!O$8:P$8099,2,0)</f>
        <v>1328564</v>
      </c>
      <c r="P4141">
        <f t="shared" si="297"/>
        <v>1328564</v>
      </c>
      <c r="Q4141" s="30">
        <f t="shared" si="298"/>
        <v>0</v>
      </c>
    </row>
    <row r="4142" spans="1:17" hidden="1" x14ac:dyDescent="0.3">
      <c r="A4142" s="21">
        <v>30045</v>
      </c>
      <c r="B4142" s="22" t="s">
        <v>4574</v>
      </c>
      <c r="C4142" s="22" t="s">
        <v>1333</v>
      </c>
      <c r="D4142" s="27" t="s">
        <v>4550</v>
      </c>
      <c r="E4142" s="24" t="s">
        <v>38</v>
      </c>
      <c r="F4142" s="25" t="s">
        <v>1348</v>
      </c>
      <c r="G4142" s="22" t="s">
        <v>39</v>
      </c>
      <c r="H4142" s="26">
        <v>883831</v>
      </c>
      <c r="I4142" s="28"/>
      <c r="J4142" s="26">
        <v>70706</v>
      </c>
      <c r="K4142" s="26">
        <v>954537</v>
      </c>
      <c r="L4142" s="22" t="s">
        <v>1336</v>
      </c>
      <c r="M4142" s="22"/>
      <c r="N4142">
        <f t="shared" si="296"/>
        <v>21520</v>
      </c>
      <c r="O4142">
        <f>+VLOOKUP(N4142,'Thanh toán '!O$8:P$8099,2,0)</f>
        <v>954537</v>
      </c>
      <c r="P4142">
        <f t="shared" si="297"/>
        <v>954537</v>
      </c>
      <c r="Q4142" s="30">
        <f t="shared" si="298"/>
        <v>0</v>
      </c>
    </row>
    <row r="4143" spans="1:17" hidden="1" x14ac:dyDescent="0.3">
      <c r="A4143" s="21">
        <v>30052</v>
      </c>
      <c r="B4143" s="22" t="s">
        <v>4575</v>
      </c>
      <c r="C4143" s="22" t="s">
        <v>1333</v>
      </c>
      <c r="D4143" s="27" t="s">
        <v>4576</v>
      </c>
      <c r="E4143" s="24" t="s">
        <v>38</v>
      </c>
      <c r="F4143" s="25" t="s">
        <v>1348</v>
      </c>
      <c r="G4143" s="22" t="s">
        <v>39</v>
      </c>
      <c r="H4143" s="26">
        <v>1665870</v>
      </c>
      <c r="I4143" s="28"/>
      <c r="J4143" s="26">
        <v>133270</v>
      </c>
      <c r="K4143" s="26">
        <v>1799140</v>
      </c>
      <c r="L4143" s="22" t="s">
        <v>1336</v>
      </c>
      <c r="M4143" s="22"/>
      <c r="N4143">
        <f t="shared" si="296"/>
        <v>21527</v>
      </c>
      <c r="O4143">
        <f>+VLOOKUP(N4143,'Thanh toán '!O$8:P$8099,2,0)</f>
        <v>1799140</v>
      </c>
      <c r="P4143">
        <f t="shared" si="297"/>
        <v>1799140</v>
      </c>
      <c r="Q4143" s="30">
        <f t="shared" si="298"/>
        <v>0</v>
      </c>
    </row>
    <row r="4144" spans="1:17" hidden="1" x14ac:dyDescent="0.3">
      <c r="A4144" s="21">
        <v>30246</v>
      </c>
      <c r="B4144" s="22" t="s">
        <v>4577</v>
      </c>
      <c r="C4144" s="22" t="s">
        <v>1333</v>
      </c>
      <c r="D4144" s="27" t="s">
        <v>4576</v>
      </c>
      <c r="E4144" s="24" t="s">
        <v>56</v>
      </c>
      <c r="F4144" s="25" t="s">
        <v>1399</v>
      </c>
      <c r="G4144" s="22" t="s">
        <v>57</v>
      </c>
      <c r="H4144" s="26">
        <v>3331740</v>
      </c>
      <c r="I4144" s="28"/>
      <c r="J4144" s="26">
        <v>266539</v>
      </c>
      <c r="K4144" s="26">
        <v>3598279</v>
      </c>
      <c r="L4144" s="22" t="s">
        <v>1336</v>
      </c>
      <c r="M4144" s="22"/>
      <c r="N4144">
        <f t="shared" si="296"/>
        <v>21721</v>
      </c>
      <c r="O4144">
        <f>+VLOOKUP(N4144,'Thanh toán '!O$8:P$8099,2,0)</f>
        <v>3598279</v>
      </c>
      <c r="P4144">
        <f t="shared" si="297"/>
        <v>3598279</v>
      </c>
      <c r="Q4144" s="30">
        <f t="shared" si="298"/>
        <v>0</v>
      </c>
    </row>
    <row r="4145" spans="1:17" hidden="1" x14ac:dyDescent="0.3">
      <c r="A4145" s="21">
        <v>30247</v>
      </c>
      <c r="B4145" s="22" t="s">
        <v>4578</v>
      </c>
      <c r="C4145" s="22" t="s">
        <v>1333</v>
      </c>
      <c r="D4145" s="27" t="s">
        <v>4576</v>
      </c>
      <c r="E4145" s="24" t="s">
        <v>38</v>
      </c>
      <c r="F4145" s="25" t="s">
        <v>1348</v>
      </c>
      <c r="G4145" s="22" t="s">
        <v>39</v>
      </c>
      <c r="H4145" s="26">
        <v>775583</v>
      </c>
      <c r="I4145" s="28"/>
      <c r="J4145" s="26">
        <v>62047</v>
      </c>
      <c r="K4145" s="26">
        <v>837630</v>
      </c>
      <c r="L4145" s="22" t="s">
        <v>1336</v>
      </c>
      <c r="M4145" s="22"/>
      <c r="N4145">
        <f t="shared" si="296"/>
        <v>21722</v>
      </c>
      <c r="O4145">
        <f>+VLOOKUP(N4145,'Thanh toán '!O$8:P$8099,2,0)</f>
        <v>837630</v>
      </c>
      <c r="P4145">
        <f t="shared" si="297"/>
        <v>837630</v>
      </c>
      <c r="Q4145" s="30">
        <f t="shared" si="298"/>
        <v>0</v>
      </c>
    </row>
    <row r="4146" spans="1:17" hidden="1" x14ac:dyDescent="0.3">
      <c r="A4146" s="21">
        <v>30252</v>
      </c>
      <c r="B4146" s="22" t="s">
        <v>4579</v>
      </c>
      <c r="C4146" s="22" t="s">
        <v>1333</v>
      </c>
      <c r="D4146" s="27" t="s">
        <v>4576</v>
      </c>
      <c r="E4146" s="24" t="s">
        <v>45</v>
      </c>
      <c r="F4146" s="25" t="s">
        <v>1383</v>
      </c>
      <c r="G4146" s="22" t="s">
        <v>46</v>
      </c>
      <c r="H4146" s="26">
        <v>1327565</v>
      </c>
      <c r="I4146" s="28"/>
      <c r="J4146" s="26">
        <v>106205</v>
      </c>
      <c r="K4146" s="26">
        <v>1433770</v>
      </c>
      <c r="L4146" s="22" t="s">
        <v>1336</v>
      </c>
      <c r="M4146" s="22"/>
      <c r="N4146">
        <f t="shared" si="296"/>
        <v>21727</v>
      </c>
      <c r="O4146">
        <f>+VLOOKUP(N4146,'Thanh toán '!O$8:P$8099,2,0)</f>
        <v>1433770</v>
      </c>
      <c r="P4146">
        <f t="shared" si="297"/>
        <v>1433770</v>
      </c>
      <c r="Q4146" s="30">
        <f t="shared" si="298"/>
        <v>0</v>
      </c>
    </row>
    <row r="4147" spans="1:17" hidden="1" x14ac:dyDescent="0.3">
      <c r="A4147" s="21">
        <v>30253</v>
      </c>
      <c r="B4147" s="22" t="s">
        <v>4580</v>
      </c>
      <c r="C4147" s="22" t="s">
        <v>1333</v>
      </c>
      <c r="D4147" s="27" t="s">
        <v>4576</v>
      </c>
      <c r="E4147" s="24" t="s">
        <v>38</v>
      </c>
      <c r="F4147" s="25" t="s">
        <v>1348</v>
      </c>
      <c r="G4147" s="22" t="s">
        <v>39</v>
      </c>
      <c r="H4147" s="26">
        <v>473026</v>
      </c>
      <c r="I4147" s="28"/>
      <c r="J4147" s="26">
        <v>37842</v>
      </c>
      <c r="K4147" s="26">
        <v>510868</v>
      </c>
      <c r="L4147" s="22" t="s">
        <v>1336</v>
      </c>
      <c r="M4147" s="22"/>
      <c r="N4147">
        <f t="shared" si="296"/>
        <v>21728</v>
      </c>
      <c r="O4147">
        <f>+VLOOKUP(N4147,'Thanh toán '!O$8:P$8099,2,0)</f>
        <v>510868</v>
      </c>
      <c r="P4147">
        <f t="shared" si="297"/>
        <v>510868</v>
      </c>
      <c r="Q4147" s="30">
        <f t="shared" si="298"/>
        <v>0</v>
      </c>
    </row>
    <row r="4148" spans="1:17" hidden="1" x14ac:dyDescent="0.3">
      <c r="A4148" s="21">
        <v>30259</v>
      </c>
      <c r="B4148" s="22" t="s">
        <v>4581</v>
      </c>
      <c r="C4148" s="22" t="s">
        <v>1333</v>
      </c>
      <c r="D4148" s="27" t="s">
        <v>4576</v>
      </c>
      <c r="E4148" s="24" t="s">
        <v>38</v>
      </c>
      <c r="F4148" s="25" t="s">
        <v>1348</v>
      </c>
      <c r="G4148" s="22" t="s">
        <v>39</v>
      </c>
      <c r="H4148" s="26">
        <v>1519600</v>
      </c>
      <c r="I4148" s="28"/>
      <c r="J4148" s="26">
        <v>121568</v>
      </c>
      <c r="K4148" s="26">
        <v>1641168</v>
      </c>
      <c r="L4148" s="22" t="s">
        <v>1336</v>
      </c>
      <c r="M4148" s="22"/>
      <c r="N4148">
        <f t="shared" si="296"/>
        <v>21734</v>
      </c>
      <c r="O4148" t="e">
        <f>+VLOOKUP(N4148,'Thanh toán '!O$8:P$8099,2,0)</f>
        <v>#N/A</v>
      </c>
      <c r="P4148" t="e">
        <f t="shared" si="297"/>
        <v>#N/A</v>
      </c>
      <c r="Q4148" s="30" t="e">
        <f t="shared" si="298"/>
        <v>#N/A</v>
      </c>
    </row>
    <row r="4149" spans="1:17" hidden="1" x14ac:dyDescent="0.3">
      <c r="A4149" s="21">
        <v>30260</v>
      </c>
      <c r="B4149" s="22" t="s">
        <v>4582</v>
      </c>
      <c r="C4149" s="22" t="s">
        <v>1333</v>
      </c>
      <c r="D4149" s="27" t="s">
        <v>4576</v>
      </c>
      <c r="E4149" s="24" t="s">
        <v>38</v>
      </c>
      <c r="F4149" s="25" t="s">
        <v>1348</v>
      </c>
      <c r="G4149" s="22" t="s">
        <v>39</v>
      </c>
      <c r="H4149" s="26">
        <v>475734</v>
      </c>
      <c r="I4149" s="28"/>
      <c r="J4149" s="26">
        <v>38059</v>
      </c>
      <c r="K4149" s="26">
        <v>513793</v>
      </c>
      <c r="L4149" s="22" t="s">
        <v>1336</v>
      </c>
      <c r="M4149" s="22"/>
      <c r="N4149">
        <f t="shared" si="296"/>
        <v>21735</v>
      </c>
      <c r="O4149">
        <f>+VLOOKUP(N4149,'Thanh toán '!O$8:P$8099,2,0)</f>
        <v>513793</v>
      </c>
      <c r="P4149">
        <f t="shared" si="297"/>
        <v>513793</v>
      </c>
      <c r="Q4149" s="30">
        <f t="shared" si="298"/>
        <v>0</v>
      </c>
    </row>
    <row r="4150" spans="1:17" hidden="1" x14ac:dyDescent="0.3">
      <c r="A4150" s="21">
        <v>30261</v>
      </c>
      <c r="B4150" s="22" t="s">
        <v>4583</v>
      </c>
      <c r="C4150" s="22" t="s">
        <v>1333</v>
      </c>
      <c r="D4150" s="27" t="s">
        <v>4576</v>
      </c>
      <c r="E4150" s="24" t="s">
        <v>38</v>
      </c>
      <c r="F4150" s="25" t="s">
        <v>1348</v>
      </c>
      <c r="G4150" s="22" t="s">
        <v>39</v>
      </c>
      <c r="H4150" s="26">
        <v>700329</v>
      </c>
      <c r="I4150" s="28"/>
      <c r="J4150" s="26">
        <v>56026</v>
      </c>
      <c r="K4150" s="26">
        <v>756355</v>
      </c>
      <c r="L4150" s="22" t="s">
        <v>1336</v>
      </c>
      <c r="M4150" s="22"/>
      <c r="N4150">
        <f t="shared" si="296"/>
        <v>21736</v>
      </c>
      <c r="O4150" t="e">
        <f>+VLOOKUP(N4150,'Thanh toán '!O$8:P$8099,2,0)</f>
        <v>#N/A</v>
      </c>
      <c r="P4150" t="e">
        <f t="shared" si="297"/>
        <v>#N/A</v>
      </c>
      <c r="Q4150" s="30" t="e">
        <f t="shared" si="298"/>
        <v>#N/A</v>
      </c>
    </row>
    <row r="4151" spans="1:17" hidden="1" x14ac:dyDescent="0.3">
      <c r="A4151" s="21">
        <v>30281</v>
      </c>
      <c r="B4151" s="22" t="s">
        <v>4584</v>
      </c>
      <c r="C4151" s="22" t="s">
        <v>1333</v>
      </c>
      <c r="D4151" s="27" t="s">
        <v>4576</v>
      </c>
      <c r="E4151" s="24" t="s">
        <v>38</v>
      </c>
      <c r="F4151" s="25" t="s">
        <v>1348</v>
      </c>
      <c r="G4151" s="22" t="s">
        <v>39</v>
      </c>
      <c r="H4151" s="26">
        <v>1175627</v>
      </c>
      <c r="I4151" s="28"/>
      <c r="J4151" s="26">
        <v>94050</v>
      </c>
      <c r="K4151" s="26">
        <v>1269677</v>
      </c>
      <c r="L4151" s="22" t="s">
        <v>1336</v>
      </c>
      <c r="M4151" s="22"/>
      <c r="N4151">
        <f t="shared" si="296"/>
        <v>21757</v>
      </c>
      <c r="O4151">
        <f>+VLOOKUP(N4151,'Thanh toán '!O$8:P$8099,2,0)</f>
        <v>1269677</v>
      </c>
      <c r="P4151">
        <f t="shared" si="297"/>
        <v>1269677</v>
      </c>
      <c r="Q4151" s="30">
        <f t="shared" si="298"/>
        <v>0</v>
      </c>
    </row>
    <row r="4152" spans="1:17" hidden="1" x14ac:dyDescent="0.3">
      <c r="A4152" s="21">
        <v>30282</v>
      </c>
      <c r="B4152" s="22" t="s">
        <v>4585</v>
      </c>
      <c r="C4152" s="22" t="s">
        <v>1333</v>
      </c>
      <c r="D4152" s="27" t="s">
        <v>4576</v>
      </c>
      <c r="E4152" s="24" t="s">
        <v>38</v>
      </c>
      <c r="F4152" s="25" t="s">
        <v>1348</v>
      </c>
      <c r="G4152" s="22" t="s">
        <v>39</v>
      </c>
      <c r="H4152" s="26">
        <v>1285828</v>
      </c>
      <c r="I4152" s="28"/>
      <c r="J4152" s="26">
        <v>102866</v>
      </c>
      <c r="K4152" s="26">
        <v>1388694</v>
      </c>
      <c r="L4152" s="22" t="s">
        <v>1336</v>
      </c>
      <c r="M4152" s="22"/>
      <c r="N4152">
        <f t="shared" si="296"/>
        <v>21758</v>
      </c>
      <c r="O4152">
        <f>+VLOOKUP(N4152,'Thanh toán '!O$8:P$8099,2,0)</f>
        <v>1388694</v>
      </c>
      <c r="P4152">
        <f t="shared" si="297"/>
        <v>1388694</v>
      </c>
      <c r="Q4152" s="30">
        <f t="shared" si="298"/>
        <v>0</v>
      </c>
    </row>
    <row r="4153" spans="1:17" hidden="1" x14ac:dyDescent="0.3">
      <c r="A4153" s="21">
        <v>30284</v>
      </c>
      <c r="B4153" s="22" t="s">
        <v>4586</v>
      </c>
      <c r="C4153" s="22" t="s">
        <v>1333</v>
      </c>
      <c r="D4153" s="27" t="s">
        <v>4576</v>
      </c>
      <c r="E4153" s="24" t="s">
        <v>38</v>
      </c>
      <c r="F4153" s="25" t="s">
        <v>1348</v>
      </c>
      <c r="G4153" s="22" t="s">
        <v>39</v>
      </c>
      <c r="H4153" s="26">
        <v>483720</v>
      </c>
      <c r="I4153" s="28"/>
      <c r="J4153" s="26">
        <v>38698</v>
      </c>
      <c r="K4153" s="26">
        <v>522418</v>
      </c>
      <c r="L4153" s="22" t="s">
        <v>1336</v>
      </c>
      <c r="M4153" s="22"/>
      <c r="N4153">
        <f t="shared" si="296"/>
        <v>21760</v>
      </c>
      <c r="O4153">
        <f>+VLOOKUP(N4153,'Thanh toán '!O$8:P$8099,2,0)</f>
        <v>522418</v>
      </c>
      <c r="P4153">
        <f t="shared" si="297"/>
        <v>522418</v>
      </c>
      <c r="Q4153" s="30">
        <f t="shared" si="298"/>
        <v>0</v>
      </c>
    </row>
    <row r="4154" spans="1:17" hidden="1" x14ac:dyDescent="0.3">
      <c r="A4154" s="21">
        <v>30285</v>
      </c>
      <c r="B4154" s="22" t="s">
        <v>4587</v>
      </c>
      <c r="C4154" s="22" t="s">
        <v>1333</v>
      </c>
      <c r="D4154" s="27" t="s">
        <v>4576</v>
      </c>
      <c r="E4154" s="24" t="s">
        <v>38</v>
      </c>
      <c r="F4154" s="25" t="s">
        <v>1348</v>
      </c>
      <c r="G4154" s="22" t="s">
        <v>39</v>
      </c>
      <c r="H4154" s="26">
        <v>618065</v>
      </c>
      <c r="I4154" s="28"/>
      <c r="J4154" s="26">
        <v>49445</v>
      </c>
      <c r="K4154" s="26">
        <v>667510</v>
      </c>
      <c r="L4154" s="22" t="s">
        <v>1336</v>
      </c>
      <c r="M4154" s="22"/>
      <c r="N4154">
        <f t="shared" si="296"/>
        <v>21761</v>
      </c>
      <c r="O4154">
        <f>+VLOOKUP(N4154,'Thanh toán '!O$8:P$8099,2,0)</f>
        <v>667510</v>
      </c>
      <c r="P4154">
        <f t="shared" si="297"/>
        <v>667510</v>
      </c>
      <c r="Q4154" s="30">
        <f t="shared" si="298"/>
        <v>0</v>
      </c>
    </row>
    <row r="4155" spans="1:17" hidden="1" x14ac:dyDescent="0.3">
      <c r="A4155" s="21">
        <v>30286</v>
      </c>
      <c r="B4155" s="22" t="s">
        <v>4588</v>
      </c>
      <c r="C4155" s="22" t="s">
        <v>1333</v>
      </c>
      <c r="D4155" s="27" t="s">
        <v>4576</v>
      </c>
      <c r="E4155" s="24" t="s">
        <v>38</v>
      </c>
      <c r="F4155" s="25" t="s">
        <v>1348</v>
      </c>
      <c r="G4155" s="22" t="s">
        <v>39</v>
      </c>
      <c r="H4155" s="26">
        <v>825717</v>
      </c>
      <c r="I4155" s="28"/>
      <c r="J4155" s="26">
        <v>66057</v>
      </c>
      <c r="K4155" s="26">
        <v>891774</v>
      </c>
      <c r="L4155" s="22" t="s">
        <v>1336</v>
      </c>
      <c r="M4155" s="22"/>
      <c r="N4155">
        <f t="shared" si="296"/>
        <v>21762</v>
      </c>
      <c r="O4155">
        <f>+VLOOKUP(N4155,'Thanh toán '!O$8:P$8099,2,0)</f>
        <v>891774</v>
      </c>
      <c r="P4155">
        <f t="shared" si="297"/>
        <v>891774</v>
      </c>
      <c r="Q4155" s="30">
        <f t="shared" si="298"/>
        <v>0</v>
      </c>
    </row>
    <row r="4156" spans="1:17" hidden="1" x14ac:dyDescent="0.3">
      <c r="A4156" s="21">
        <v>30287</v>
      </c>
      <c r="B4156" s="22" t="s">
        <v>4589</v>
      </c>
      <c r="C4156" s="22" t="s">
        <v>1333</v>
      </c>
      <c r="D4156" s="27" t="s">
        <v>4576</v>
      </c>
      <c r="E4156" s="24" t="s">
        <v>38</v>
      </c>
      <c r="F4156" s="25" t="s">
        <v>1348</v>
      </c>
      <c r="G4156" s="22" t="s">
        <v>39</v>
      </c>
      <c r="H4156" s="26">
        <v>1299307</v>
      </c>
      <c r="I4156" s="28"/>
      <c r="J4156" s="26">
        <v>103945</v>
      </c>
      <c r="K4156" s="26">
        <v>1403252</v>
      </c>
      <c r="L4156" s="22" t="s">
        <v>1336</v>
      </c>
      <c r="M4156" s="22"/>
      <c r="N4156">
        <f t="shared" si="296"/>
        <v>21763</v>
      </c>
      <c r="O4156" t="e">
        <f>+VLOOKUP(N4156,'Thanh toán '!O$8:P$8099,2,0)</f>
        <v>#N/A</v>
      </c>
      <c r="P4156" t="e">
        <f t="shared" si="297"/>
        <v>#N/A</v>
      </c>
      <c r="Q4156" s="30" t="e">
        <f t="shared" si="298"/>
        <v>#N/A</v>
      </c>
    </row>
    <row r="4157" spans="1:17" ht="26.3" hidden="1" x14ac:dyDescent="0.3">
      <c r="A4157" s="21">
        <v>30402</v>
      </c>
      <c r="B4157" s="22" t="s">
        <v>4590</v>
      </c>
      <c r="C4157" s="22" t="s">
        <v>1333</v>
      </c>
      <c r="D4157" s="27" t="s">
        <v>4591</v>
      </c>
      <c r="E4157" s="24" t="s">
        <v>275</v>
      </c>
      <c r="F4157" s="25" t="s">
        <v>1632</v>
      </c>
      <c r="G4157" s="22" t="s">
        <v>276</v>
      </c>
      <c r="H4157" s="26">
        <v>962485</v>
      </c>
      <c r="I4157" s="28"/>
      <c r="J4157" s="26">
        <v>76999</v>
      </c>
      <c r="K4157" s="26">
        <v>1039484</v>
      </c>
      <c r="L4157" s="22" t="s">
        <v>1336</v>
      </c>
      <c r="M4157" s="22"/>
      <c r="N4157">
        <f t="shared" si="296"/>
        <v>21878</v>
      </c>
      <c r="O4157">
        <f>+VLOOKUP(N4157,'Thanh toán '!O$8:P$8099,2,0)</f>
        <v>1039484</v>
      </c>
      <c r="P4157">
        <f t="shared" si="297"/>
        <v>1039484</v>
      </c>
      <c r="Q4157" s="30">
        <f t="shared" si="298"/>
        <v>0</v>
      </c>
    </row>
    <row r="4158" spans="1:17" ht="26.3" hidden="1" x14ac:dyDescent="0.3">
      <c r="A4158" s="21">
        <v>30403</v>
      </c>
      <c r="B4158" s="22" t="s">
        <v>4592</v>
      </c>
      <c r="C4158" s="22" t="s">
        <v>1333</v>
      </c>
      <c r="D4158" s="27" t="s">
        <v>4591</v>
      </c>
      <c r="E4158" s="24" t="s">
        <v>71</v>
      </c>
      <c r="F4158" s="25" t="s">
        <v>1427</v>
      </c>
      <c r="G4158" s="22" t="s">
        <v>72</v>
      </c>
      <c r="H4158" s="26">
        <v>1758105</v>
      </c>
      <c r="I4158" s="28"/>
      <c r="J4158" s="26">
        <v>140648</v>
      </c>
      <c r="K4158" s="26">
        <v>1898753</v>
      </c>
      <c r="L4158" s="22" t="s">
        <v>1336</v>
      </c>
      <c r="M4158" s="22"/>
      <c r="N4158">
        <f t="shared" si="296"/>
        <v>21879</v>
      </c>
      <c r="O4158">
        <f>+VLOOKUP(N4158,'Thanh toán '!O$8:P$8099,2,0)</f>
        <v>1898753</v>
      </c>
      <c r="P4158">
        <f t="shared" si="297"/>
        <v>1898753</v>
      </c>
      <c r="Q4158" s="30">
        <f t="shared" si="298"/>
        <v>0</v>
      </c>
    </row>
    <row r="4159" spans="1:17" hidden="1" x14ac:dyDescent="0.3">
      <c r="A4159" s="21">
        <v>30404</v>
      </c>
      <c r="B4159" s="22" t="s">
        <v>4593</v>
      </c>
      <c r="C4159" s="22" t="s">
        <v>1333</v>
      </c>
      <c r="D4159" s="27" t="s">
        <v>4591</v>
      </c>
      <c r="E4159" s="24" t="s">
        <v>2860</v>
      </c>
      <c r="F4159" s="25" t="s">
        <v>2861</v>
      </c>
      <c r="G4159" s="22" t="s">
        <v>2862</v>
      </c>
      <c r="H4159" s="26">
        <v>1110580</v>
      </c>
      <c r="I4159" s="28"/>
      <c r="J4159" s="26">
        <v>88846</v>
      </c>
      <c r="K4159" s="26">
        <v>1199426</v>
      </c>
      <c r="L4159" s="22" t="s">
        <v>1336</v>
      </c>
      <c r="M4159" s="22"/>
      <c r="N4159">
        <f t="shared" si="296"/>
        <v>21880</v>
      </c>
      <c r="O4159">
        <f>+VLOOKUP(N4159,'Thanh toán '!O$8:P$8099,2,0)</f>
        <v>1199426</v>
      </c>
      <c r="P4159">
        <f t="shared" si="297"/>
        <v>1199426</v>
      </c>
      <c r="Q4159" s="30">
        <f t="shared" si="298"/>
        <v>0</v>
      </c>
    </row>
    <row r="4160" spans="1:17" hidden="1" x14ac:dyDescent="0.3">
      <c r="A4160" s="21">
        <v>30405</v>
      </c>
      <c r="B4160" s="22" t="s">
        <v>4594</v>
      </c>
      <c r="C4160" s="22" t="s">
        <v>1333</v>
      </c>
      <c r="D4160" s="27" t="s">
        <v>4591</v>
      </c>
      <c r="E4160" s="24" t="s">
        <v>170</v>
      </c>
      <c r="F4160" s="25" t="s">
        <v>2801</v>
      </c>
      <c r="G4160" s="22" t="s">
        <v>171</v>
      </c>
      <c r="H4160" s="26">
        <v>1236130</v>
      </c>
      <c r="I4160" s="28"/>
      <c r="J4160" s="26">
        <v>98890</v>
      </c>
      <c r="K4160" s="26">
        <v>1335020</v>
      </c>
      <c r="L4160" s="22" t="s">
        <v>1336</v>
      </c>
      <c r="M4160" s="22"/>
      <c r="N4160">
        <f t="shared" si="296"/>
        <v>21881</v>
      </c>
      <c r="O4160">
        <f>+VLOOKUP(N4160,'Thanh toán '!O$8:P$8099,2,0)</f>
        <v>1335020</v>
      </c>
      <c r="P4160">
        <f t="shared" si="297"/>
        <v>1335020</v>
      </c>
      <c r="Q4160" s="30">
        <f t="shared" si="298"/>
        <v>0</v>
      </c>
    </row>
    <row r="4161" spans="1:17" ht="26.3" hidden="1" x14ac:dyDescent="0.3">
      <c r="A4161" s="21">
        <v>30406</v>
      </c>
      <c r="B4161" s="22" t="s">
        <v>4595</v>
      </c>
      <c r="C4161" s="22" t="s">
        <v>1333</v>
      </c>
      <c r="D4161" s="27" t="s">
        <v>4591</v>
      </c>
      <c r="E4161" s="24" t="s">
        <v>62</v>
      </c>
      <c r="F4161" s="25" t="s">
        <v>1629</v>
      </c>
      <c r="G4161" s="22" t="s">
        <v>63</v>
      </c>
      <c r="H4161" s="26">
        <v>1213395</v>
      </c>
      <c r="I4161" s="28"/>
      <c r="J4161" s="26">
        <v>97072</v>
      </c>
      <c r="K4161" s="26">
        <v>1310467</v>
      </c>
      <c r="L4161" s="22" t="s">
        <v>1336</v>
      </c>
      <c r="M4161" s="22"/>
      <c r="N4161">
        <f t="shared" si="296"/>
        <v>21882</v>
      </c>
      <c r="O4161">
        <f>+VLOOKUP(N4161,'Thanh toán '!O$8:P$8099,2,0)</f>
        <v>1310467</v>
      </c>
      <c r="P4161">
        <f t="shared" si="297"/>
        <v>1310467</v>
      </c>
      <c r="Q4161" s="30">
        <f t="shared" si="298"/>
        <v>0</v>
      </c>
    </row>
    <row r="4162" spans="1:17" hidden="1" x14ac:dyDescent="0.3">
      <c r="A4162" s="21">
        <v>30407</v>
      </c>
      <c r="B4162" s="22" t="s">
        <v>4596</v>
      </c>
      <c r="C4162" s="22" t="s">
        <v>1333</v>
      </c>
      <c r="D4162" s="27" t="s">
        <v>4591</v>
      </c>
      <c r="E4162" s="24" t="s">
        <v>114</v>
      </c>
      <c r="F4162" s="25" t="s">
        <v>1447</v>
      </c>
      <c r="G4162" s="22" t="s">
        <v>115</v>
      </c>
      <c r="H4162" s="26">
        <v>17308350</v>
      </c>
      <c r="I4162" s="28"/>
      <c r="J4162" s="26">
        <v>1384668</v>
      </c>
      <c r="K4162" s="26">
        <v>18693018</v>
      </c>
      <c r="L4162" s="22" t="s">
        <v>1336</v>
      </c>
      <c r="M4162" s="22"/>
      <c r="N4162">
        <f t="shared" si="296"/>
        <v>21883</v>
      </c>
      <c r="O4162">
        <f>+VLOOKUP(N4162,'Thanh toán '!O$8:P$8099,2,0)</f>
        <v>18693018</v>
      </c>
      <c r="P4162">
        <f t="shared" si="297"/>
        <v>18693018</v>
      </c>
      <c r="Q4162" s="30">
        <f t="shared" si="298"/>
        <v>0</v>
      </c>
    </row>
    <row r="4163" spans="1:17" ht="26.3" hidden="1" x14ac:dyDescent="0.3">
      <c r="A4163" s="21">
        <v>30408</v>
      </c>
      <c r="B4163" s="22" t="s">
        <v>4597</v>
      </c>
      <c r="C4163" s="22" t="s">
        <v>1333</v>
      </c>
      <c r="D4163" s="27" t="s">
        <v>4591</v>
      </c>
      <c r="E4163" s="24" t="s">
        <v>2427</v>
      </c>
      <c r="F4163" s="25" t="s">
        <v>2428</v>
      </c>
      <c r="G4163" s="22" t="s">
        <v>2429</v>
      </c>
      <c r="H4163" s="26">
        <v>1178943</v>
      </c>
      <c r="I4163" s="28"/>
      <c r="J4163" s="26">
        <v>94315</v>
      </c>
      <c r="K4163" s="26">
        <v>1273258</v>
      </c>
      <c r="L4163" s="22" t="s">
        <v>1336</v>
      </c>
      <c r="M4163" s="22"/>
      <c r="N4163">
        <f t="shared" si="296"/>
        <v>21884</v>
      </c>
      <c r="O4163">
        <f>+VLOOKUP(N4163,'Thanh toán '!O$8:P$8099,2,0)</f>
        <v>1273258</v>
      </c>
      <c r="P4163">
        <f t="shared" si="297"/>
        <v>1273258</v>
      </c>
      <c r="Q4163" s="30">
        <f t="shared" si="298"/>
        <v>0</v>
      </c>
    </row>
    <row r="4164" spans="1:17" ht="26.3" hidden="1" x14ac:dyDescent="0.3">
      <c r="A4164" s="21">
        <v>30409</v>
      </c>
      <c r="B4164" s="22" t="s">
        <v>4598</v>
      </c>
      <c r="C4164" s="22" t="s">
        <v>1333</v>
      </c>
      <c r="D4164" s="27" t="s">
        <v>4591</v>
      </c>
      <c r="E4164" s="24" t="s">
        <v>102</v>
      </c>
      <c r="F4164" s="25" t="s">
        <v>1465</v>
      </c>
      <c r="G4164" s="22" t="s">
        <v>103</v>
      </c>
      <c r="H4164" s="26">
        <v>3689780</v>
      </c>
      <c r="I4164" s="28"/>
      <c r="J4164" s="26">
        <v>295182</v>
      </c>
      <c r="K4164" s="26">
        <v>3984962</v>
      </c>
      <c r="L4164" s="22" t="s">
        <v>1336</v>
      </c>
      <c r="M4164" s="22"/>
      <c r="N4164">
        <f t="shared" si="296"/>
        <v>21885</v>
      </c>
      <c r="O4164">
        <f>+VLOOKUP(N4164,'Thanh toán '!O$8:P$8099,2,0)</f>
        <v>3984962</v>
      </c>
      <c r="P4164">
        <f t="shared" si="297"/>
        <v>3984962</v>
      </c>
      <c r="Q4164" s="30">
        <f t="shared" si="298"/>
        <v>0</v>
      </c>
    </row>
    <row r="4165" spans="1:17" hidden="1" x14ac:dyDescent="0.3">
      <c r="A4165" s="21">
        <v>30410</v>
      </c>
      <c r="B4165" s="22" t="s">
        <v>4599</v>
      </c>
      <c r="C4165" s="22" t="s">
        <v>1333</v>
      </c>
      <c r="D4165" s="27" t="s">
        <v>4591</v>
      </c>
      <c r="E4165" s="24" t="s">
        <v>210</v>
      </c>
      <c r="F4165" s="25" t="s">
        <v>1467</v>
      </c>
      <c r="G4165" s="22" t="s">
        <v>211</v>
      </c>
      <c r="H4165" s="26">
        <v>3115630</v>
      </c>
      <c r="I4165" s="28"/>
      <c r="J4165" s="26">
        <v>249250</v>
      </c>
      <c r="K4165" s="26">
        <v>3364880</v>
      </c>
      <c r="L4165" s="22" t="s">
        <v>1336</v>
      </c>
      <c r="M4165" s="22"/>
      <c r="N4165">
        <f t="shared" si="296"/>
        <v>21886</v>
      </c>
      <c r="O4165">
        <f>+VLOOKUP(N4165,'Thanh toán '!O$8:P$8099,2,0)</f>
        <v>3364880</v>
      </c>
      <c r="P4165">
        <f t="shared" si="297"/>
        <v>3364880</v>
      </c>
      <c r="Q4165" s="30">
        <f t="shared" si="298"/>
        <v>0</v>
      </c>
    </row>
    <row r="4166" spans="1:17" ht="26.3" hidden="1" x14ac:dyDescent="0.3">
      <c r="A4166" s="21">
        <v>30411</v>
      </c>
      <c r="B4166" s="22" t="s">
        <v>4600</v>
      </c>
      <c r="C4166" s="22" t="s">
        <v>1333</v>
      </c>
      <c r="D4166" s="27" t="s">
        <v>4591</v>
      </c>
      <c r="E4166" s="24" t="s">
        <v>68</v>
      </c>
      <c r="F4166" s="25" t="s">
        <v>1338</v>
      </c>
      <c r="G4166" s="22" t="s">
        <v>69</v>
      </c>
      <c r="H4166" s="26">
        <v>3260040</v>
      </c>
      <c r="I4166" s="28"/>
      <c r="J4166" s="26">
        <v>260803</v>
      </c>
      <c r="K4166" s="26">
        <v>3520843</v>
      </c>
      <c r="L4166" s="22" t="s">
        <v>1336</v>
      </c>
      <c r="M4166" s="22"/>
      <c r="N4166">
        <f t="shared" ref="N4166:N4229" si="299">+B4166*1</f>
        <v>21887</v>
      </c>
      <c r="O4166">
        <f>+VLOOKUP(N4166,'Thanh toán '!O$8:P$8099,2,0)</f>
        <v>3520843</v>
      </c>
      <c r="P4166">
        <f t="shared" ref="P4166:P4229" si="300">+O4166</f>
        <v>3520843</v>
      </c>
      <c r="Q4166" s="30">
        <f t="shared" si="298"/>
        <v>0</v>
      </c>
    </row>
    <row r="4167" spans="1:17" hidden="1" x14ac:dyDescent="0.3">
      <c r="A4167" s="21">
        <v>30412</v>
      </c>
      <c r="B4167" s="22" t="s">
        <v>4601</v>
      </c>
      <c r="C4167" s="22" t="s">
        <v>1333</v>
      </c>
      <c r="D4167" s="27" t="s">
        <v>4591</v>
      </c>
      <c r="E4167" s="24" t="s">
        <v>65</v>
      </c>
      <c r="F4167" s="25" t="s">
        <v>1528</v>
      </c>
      <c r="G4167" s="22" t="s">
        <v>66</v>
      </c>
      <c r="H4167" s="26">
        <v>1110580</v>
      </c>
      <c r="I4167" s="28"/>
      <c r="J4167" s="26">
        <v>88846</v>
      </c>
      <c r="K4167" s="26">
        <v>1199426</v>
      </c>
      <c r="L4167" s="22" t="s">
        <v>1336</v>
      </c>
      <c r="M4167" s="22"/>
      <c r="N4167">
        <f t="shared" si="299"/>
        <v>21888</v>
      </c>
      <c r="O4167">
        <f>+VLOOKUP(N4167,'Thanh toán '!O$8:P$8099,2,0)</f>
        <v>1199426</v>
      </c>
      <c r="P4167">
        <f t="shared" si="300"/>
        <v>1199426</v>
      </c>
      <c r="Q4167" s="30">
        <f t="shared" si="298"/>
        <v>0</v>
      </c>
    </row>
    <row r="4168" spans="1:17" ht="26.3" hidden="1" x14ac:dyDescent="0.3">
      <c r="A4168" s="21">
        <v>30413</v>
      </c>
      <c r="B4168" s="22" t="s">
        <v>4602</v>
      </c>
      <c r="C4168" s="22" t="s">
        <v>1333</v>
      </c>
      <c r="D4168" s="27" t="s">
        <v>4591</v>
      </c>
      <c r="E4168" s="24" t="s">
        <v>1451</v>
      </c>
      <c r="F4168" s="25" t="s">
        <v>1452</v>
      </c>
      <c r="G4168" s="22" t="s">
        <v>1453</v>
      </c>
      <c r="H4168" s="26">
        <v>1924970</v>
      </c>
      <c r="I4168" s="28"/>
      <c r="J4168" s="26">
        <v>153998</v>
      </c>
      <c r="K4168" s="26">
        <v>2078968</v>
      </c>
      <c r="L4168" s="22" t="s">
        <v>1336</v>
      </c>
      <c r="M4168" s="22"/>
      <c r="N4168">
        <f t="shared" si="299"/>
        <v>21889</v>
      </c>
      <c r="O4168">
        <f>+VLOOKUP(N4168,'Thanh toán '!O$8:P$8099,2,0)</f>
        <v>2078968</v>
      </c>
      <c r="P4168">
        <f t="shared" si="300"/>
        <v>2078968</v>
      </c>
      <c r="Q4168" s="30">
        <f t="shared" si="298"/>
        <v>0</v>
      </c>
    </row>
    <row r="4169" spans="1:17" ht="26.3" hidden="1" x14ac:dyDescent="0.3">
      <c r="A4169" s="21">
        <v>30414</v>
      </c>
      <c r="B4169" s="22" t="s">
        <v>4603</v>
      </c>
      <c r="C4169" s="22" t="s">
        <v>1333</v>
      </c>
      <c r="D4169" s="27" t="s">
        <v>4591</v>
      </c>
      <c r="E4169" s="24" t="s">
        <v>71</v>
      </c>
      <c r="F4169" s="25" t="s">
        <v>1427</v>
      </c>
      <c r="G4169" s="22" t="s">
        <v>72</v>
      </c>
      <c r="H4169" s="26">
        <v>367155</v>
      </c>
      <c r="I4169" s="28"/>
      <c r="J4169" s="26">
        <v>29372</v>
      </c>
      <c r="K4169" s="26">
        <v>396527</v>
      </c>
      <c r="L4169" s="22" t="s">
        <v>1336</v>
      </c>
      <c r="M4169" s="22"/>
      <c r="N4169">
        <f t="shared" si="299"/>
        <v>21890</v>
      </c>
      <c r="O4169">
        <f>+VLOOKUP(N4169,'Thanh toán '!O$8:P$8099,2,0)</f>
        <v>396527</v>
      </c>
      <c r="P4169">
        <f t="shared" si="300"/>
        <v>396527</v>
      </c>
      <c r="Q4169" s="30">
        <f t="shared" si="298"/>
        <v>0</v>
      </c>
    </row>
    <row r="4170" spans="1:17" ht="26.3" hidden="1" x14ac:dyDescent="0.3">
      <c r="A4170" s="21">
        <v>30415</v>
      </c>
      <c r="B4170" s="22" t="s">
        <v>4604</v>
      </c>
      <c r="C4170" s="22" t="s">
        <v>1333</v>
      </c>
      <c r="D4170" s="27" t="s">
        <v>4591</v>
      </c>
      <c r="E4170" s="24" t="s">
        <v>71</v>
      </c>
      <c r="F4170" s="25" t="s">
        <v>1427</v>
      </c>
      <c r="G4170" s="22" t="s">
        <v>72</v>
      </c>
      <c r="H4170" s="26">
        <v>2054788</v>
      </c>
      <c r="I4170" s="28"/>
      <c r="J4170" s="26">
        <v>164383</v>
      </c>
      <c r="K4170" s="26">
        <v>2219171</v>
      </c>
      <c r="L4170" s="22" t="s">
        <v>1336</v>
      </c>
      <c r="M4170" s="22"/>
      <c r="N4170">
        <f t="shared" si="299"/>
        <v>21891</v>
      </c>
      <c r="O4170">
        <f>+VLOOKUP(N4170,'Thanh toán '!O$8:P$8099,2,0)</f>
        <v>2219171</v>
      </c>
      <c r="P4170">
        <f t="shared" si="300"/>
        <v>2219171</v>
      </c>
      <c r="Q4170" s="30">
        <f t="shared" si="298"/>
        <v>0</v>
      </c>
    </row>
    <row r="4171" spans="1:17" ht="26.3" hidden="1" x14ac:dyDescent="0.3">
      <c r="A4171" s="21">
        <v>30416</v>
      </c>
      <c r="B4171" s="22" t="s">
        <v>4605</v>
      </c>
      <c r="C4171" s="22" t="s">
        <v>1333</v>
      </c>
      <c r="D4171" s="27" t="s">
        <v>4591</v>
      </c>
      <c r="E4171" s="24" t="s">
        <v>71</v>
      </c>
      <c r="F4171" s="25" t="s">
        <v>1427</v>
      </c>
      <c r="G4171" s="22" t="s">
        <v>72</v>
      </c>
      <c r="H4171" s="26">
        <v>1208769</v>
      </c>
      <c r="I4171" s="28"/>
      <c r="J4171" s="26">
        <v>96702</v>
      </c>
      <c r="K4171" s="26">
        <v>1305471</v>
      </c>
      <c r="L4171" s="22" t="s">
        <v>1336</v>
      </c>
      <c r="M4171" s="22"/>
      <c r="N4171">
        <f t="shared" si="299"/>
        <v>21892</v>
      </c>
      <c r="O4171">
        <f>+VLOOKUP(N4171,'Thanh toán '!O$8:P$8099,2,0)</f>
        <v>1305471</v>
      </c>
      <c r="P4171">
        <f t="shared" si="300"/>
        <v>1305471</v>
      </c>
      <c r="Q4171" s="30">
        <f t="shared" si="298"/>
        <v>0</v>
      </c>
    </row>
    <row r="4172" spans="1:17" ht="26.3" hidden="1" x14ac:dyDescent="0.3">
      <c r="A4172" s="21">
        <v>30417</v>
      </c>
      <c r="B4172" s="22" t="s">
        <v>4606</v>
      </c>
      <c r="C4172" s="22" t="s">
        <v>1333</v>
      </c>
      <c r="D4172" s="27" t="s">
        <v>4591</v>
      </c>
      <c r="E4172" s="24" t="s">
        <v>71</v>
      </c>
      <c r="F4172" s="25" t="s">
        <v>1427</v>
      </c>
      <c r="G4172" s="22" t="s">
        <v>72</v>
      </c>
      <c r="H4172" s="26">
        <v>1399175</v>
      </c>
      <c r="I4172" s="28"/>
      <c r="J4172" s="26">
        <v>111934</v>
      </c>
      <c r="K4172" s="26">
        <v>1511109</v>
      </c>
      <c r="L4172" s="22" t="s">
        <v>1336</v>
      </c>
      <c r="M4172" s="22"/>
      <c r="N4172">
        <f t="shared" si="299"/>
        <v>21893</v>
      </c>
      <c r="O4172">
        <f>+VLOOKUP(N4172,'Thanh toán '!O$8:P$8099,2,0)</f>
        <v>1511109</v>
      </c>
      <c r="P4172">
        <f t="shared" si="300"/>
        <v>1511109</v>
      </c>
      <c r="Q4172" s="30">
        <f t="shared" si="298"/>
        <v>0</v>
      </c>
    </row>
    <row r="4173" spans="1:17" hidden="1" x14ac:dyDescent="0.3">
      <c r="A4173" s="21">
        <v>30419</v>
      </c>
      <c r="B4173" s="22" t="s">
        <v>4607</v>
      </c>
      <c r="C4173" s="22" t="s">
        <v>1333</v>
      </c>
      <c r="D4173" s="27" t="s">
        <v>4591</v>
      </c>
      <c r="E4173" s="24" t="s">
        <v>81</v>
      </c>
      <c r="F4173" s="25" t="s">
        <v>1432</v>
      </c>
      <c r="G4173" s="22" t="s">
        <v>82</v>
      </c>
      <c r="H4173" s="26">
        <v>5427420</v>
      </c>
      <c r="I4173" s="28"/>
      <c r="J4173" s="26">
        <v>434194</v>
      </c>
      <c r="K4173" s="26">
        <v>5861614</v>
      </c>
      <c r="L4173" s="22" t="s">
        <v>1336</v>
      </c>
      <c r="M4173" s="22"/>
      <c r="N4173">
        <f t="shared" si="299"/>
        <v>21896</v>
      </c>
      <c r="O4173">
        <f>+VLOOKUP(N4173,'Thanh toán '!O$8:P$8099,2,0)</f>
        <v>5861614</v>
      </c>
      <c r="P4173">
        <f t="shared" si="300"/>
        <v>5861614</v>
      </c>
      <c r="Q4173" s="30">
        <f t="shared" si="298"/>
        <v>0</v>
      </c>
    </row>
    <row r="4174" spans="1:17" hidden="1" x14ac:dyDescent="0.3">
      <c r="A4174" s="21">
        <v>30420</v>
      </c>
      <c r="B4174" s="22" t="s">
        <v>4608</v>
      </c>
      <c r="C4174" s="22" t="s">
        <v>1333</v>
      </c>
      <c r="D4174" s="27" t="s">
        <v>4591</v>
      </c>
      <c r="E4174" s="24" t="s">
        <v>32</v>
      </c>
      <c r="F4174" s="25" t="s">
        <v>1335</v>
      </c>
      <c r="G4174" s="22" t="s">
        <v>33</v>
      </c>
      <c r="H4174" s="26">
        <v>1101465</v>
      </c>
      <c r="I4174" s="28"/>
      <c r="J4174" s="26">
        <v>88117</v>
      </c>
      <c r="K4174" s="26">
        <v>1189582</v>
      </c>
      <c r="L4174" s="22" t="s">
        <v>1336</v>
      </c>
      <c r="M4174" s="22"/>
      <c r="N4174">
        <f t="shared" si="299"/>
        <v>21897</v>
      </c>
      <c r="O4174">
        <f>+VLOOKUP(N4174,'Thanh toán '!O$8:P$8099,2,0)</f>
        <v>1189582</v>
      </c>
      <c r="P4174">
        <f t="shared" si="300"/>
        <v>1189582</v>
      </c>
      <c r="Q4174" s="30">
        <f t="shared" si="298"/>
        <v>0</v>
      </c>
    </row>
    <row r="4175" spans="1:17" ht="26.3" hidden="1" x14ac:dyDescent="0.3">
      <c r="A4175" s="21">
        <v>30422</v>
      </c>
      <c r="B4175" s="22" t="s">
        <v>4609</v>
      </c>
      <c r="C4175" s="22" t="s">
        <v>1333</v>
      </c>
      <c r="D4175" s="27" t="s">
        <v>4591</v>
      </c>
      <c r="E4175" s="24" t="s">
        <v>99</v>
      </c>
      <c r="F4175" s="25" t="s">
        <v>1392</v>
      </c>
      <c r="G4175" s="22" t="s">
        <v>100</v>
      </c>
      <c r="H4175" s="26">
        <v>1246786</v>
      </c>
      <c r="I4175" s="28"/>
      <c r="J4175" s="26">
        <v>99743</v>
      </c>
      <c r="K4175" s="26">
        <v>1346529</v>
      </c>
      <c r="L4175" s="22" t="s">
        <v>1336</v>
      </c>
      <c r="M4175" s="22"/>
      <c r="N4175">
        <f t="shared" si="299"/>
        <v>21899</v>
      </c>
      <c r="O4175">
        <f>+VLOOKUP(N4175,'Thanh toán '!O$8:P$8099,2,0)</f>
        <v>1346529</v>
      </c>
      <c r="P4175">
        <f t="shared" si="300"/>
        <v>1346529</v>
      </c>
      <c r="Q4175" s="30">
        <f t="shared" si="298"/>
        <v>0</v>
      </c>
    </row>
    <row r="4176" spans="1:17" hidden="1" x14ac:dyDescent="0.3">
      <c r="A4176" s="21">
        <v>30423</v>
      </c>
      <c r="B4176" s="22" t="s">
        <v>4610</v>
      </c>
      <c r="C4176" s="22" t="s">
        <v>1333</v>
      </c>
      <c r="D4176" s="27" t="s">
        <v>4591</v>
      </c>
      <c r="E4176" s="24" t="s">
        <v>50</v>
      </c>
      <c r="F4176" s="25" t="s">
        <v>1350</v>
      </c>
      <c r="G4176" s="22" t="s">
        <v>51</v>
      </c>
      <c r="H4176" s="26">
        <v>2816490</v>
      </c>
      <c r="I4176" s="28"/>
      <c r="J4176" s="26">
        <v>225319</v>
      </c>
      <c r="K4176" s="26">
        <v>3041809</v>
      </c>
      <c r="L4176" s="22" t="s">
        <v>1336</v>
      </c>
      <c r="M4176" s="22"/>
      <c r="N4176">
        <f t="shared" si="299"/>
        <v>21901</v>
      </c>
      <c r="O4176">
        <f>+VLOOKUP(N4176,'Thanh toán '!O$8:P$8099,2,0)</f>
        <v>3041809</v>
      </c>
      <c r="P4176">
        <f t="shared" si="300"/>
        <v>3041809</v>
      </c>
      <c r="Q4176" s="30">
        <f t="shared" si="298"/>
        <v>0</v>
      </c>
    </row>
    <row r="4177" spans="1:17" hidden="1" x14ac:dyDescent="0.3">
      <c r="A4177" s="21">
        <v>30424</v>
      </c>
      <c r="B4177" s="22" t="s">
        <v>4611</v>
      </c>
      <c r="C4177" s="22" t="s">
        <v>1333</v>
      </c>
      <c r="D4177" s="27" t="s">
        <v>4591</v>
      </c>
      <c r="E4177" s="24" t="s">
        <v>4612</v>
      </c>
      <c r="F4177" s="25" t="s">
        <v>4613</v>
      </c>
      <c r="G4177" s="22" t="s">
        <v>39</v>
      </c>
      <c r="H4177" s="26">
        <v>806200</v>
      </c>
      <c r="I4177" s="28"/>
      <c r="J4177" s="26">
        <v>64496</v>
      </c>
      <c r="K4177" s="26">
        <v>870696</v>
      </c>
      <c r="L4177" s="22" t="s">
        <v>1336</v>
      </c>
      <c r="M4177" s="22"/>
      <c r="N4177">
        <f t="shared" si="299"/>
        <v>21902</v>
      </c>
      <c r="O4177">
        <f>+VLOOKUP(N4177,'Thanh toán '!O$8:P$8099,2,0)</f>
        <v>870696</v>
      </c>
      <c r="P4177">
        <f t="shared" si="300"/>
        <v>870696</v>
      </c>
      <c r="Q4177" s="30">
        <f t="shared" si="298"/>
        <v>0</v>
      </c>
    </row>
    <row r="4178" spans="1:17" hidden="1" x14ac:dyDescent="0.3">
      <c r="A4178" s="21">
        <v>30425</v>
      </c>
      <c r="B4178" s="22" t="s">
        <v>4614</v>
      </c>
      <c r="C4178" s="22" t="s">
        <v>1333</v>
      </c>
      <c r="D4178" s="27" t="s">
        <v>4591</v>
      </c>
      <c r="E4178" s="24" t="s">
        <v>4612</v>
      </c>
      <c r="F4178" s="25" t="s">
        <v>4613</v>
      </c>
      <c r="G4178" s="22" t="s">
        <v>39</v>
      </c>
      <c r="H4178" s="26">
        <v>1477735</v>
      </c>
      <c r="I4178" s="28"/>
      <c r="J4178" s="26">
        <v>118219</v>
      </c>
      <c r="K4178" s="26">
        <v>1595954</v>
      </c>
      <c r="L4178" s="22" t="s">
        <v>1336</v>
      </c>
      <c r="M4178" s="22"/>
      <c r="N4178">
        <f t="shared" si="299"/>
        <v>21903</v>
      </c>
      <c r="O4178">
        <f>+VLOOKUP(N4178,'Thanh toán '!O$8:P$8099,2,0)</f>
        <v>1595954</v>
      </c>
      <c r="P4178">
        <f t="shared" si="300"/>
        <v>1595954</v>
      </c>
      <c r="Q4178" s="30">
        <f t="shared" si="298"/>
        <v>0</v>
      </c>
    </row>
    <row r="4179" spans="1:17" hidden="1" x14ac:dyDescent="0.3">
      <c r="A4179" s="21">
        <v>30427</v>
      </c>
      <c r="B4179" s="22" t="s">
        <v>4615</v>
      </c>
      <c r="C4179" s="22" t="s">
        <v>1333</v>
      </c>
      <c r="D4179" s="27" t="s">
        <v>4591</v>
      </c>
      <c r="E4179" s="24" t="s">
        <v>4612</v>
      </c>
      <c r="F4179" s="25" t="s">
        <v>4613</v>
      </c>
      <c r="G4179" s="22" t="s">
        <v>39</v>
      </c>
      <c r="H4179" s="26">
        <v>1133415</v>
      </c>
      <c r="I4179" s="28"/>
      <c r="J4179" s="26">
        <v>90673</v>
      </c>
      <c r="K4179" s="26">
        <v>1224088</v>
      </c>
      <c r="L4179" s="22" t="s">
        <v>1336</v>
      </c>
      <c r="M4179" s="22"/>
      <c r="N4179">
        <f t="shared" si="299"/>
        <v>21905</v>
      </c>
      <c r="O4179">
        <f>+VLOOKUP(N4179,'Thanh toán '!O$8:P$8099,2,0)</f>
        <v>1224088</v>
      </c>
      <c r="P4179">
        <f t="shared" si="300"/>
        <v>1224088</v>
      </c>
      <c r="Q4179" s="30">
        <f t="shared" si="298"/>
        <v>0</v>
      </c>
    </row>
    <row r="4180" spans="1:17" hidden="1" x14ac:dyDescent="0.3">
      <c r="A4180" s="21">
        <v>30428</v>
      </c>
      <c r="B4180" s="22" t="s">
        <v>4616</v>
      </c>
      <c r="C4180" s="22" t="s">
        <v>1333</v>
      </c>
      <c r="D4180" s="27" t="s">
        <v>4591</v>
      </c>
      <c r="E4180" s="24" t="s">
        <v>4612</v>
      </c>
      <c r="F4180" s="25" t="s">
        <v>4613</v>
      </c>
      <c r="G4180" s="22" t="s">
        <v>39</v>
      </c>
      <c r="H4180" s="26">
        <v>1401530</v>
      </c>
      <c r="I4180" s="28"/>
      <c r="J4180" s="26">
        <v>112122</v>
      </c>
      <c r="K4180" s="26">
        <v>1513652</v>
      </c>
      <c r="L4180" s="22" t="s">
        <v>1336</v>
      </c>
      <c r="M4180" s="22"/>
      <c r="N4180">
        <f t="shared" si="299"/>
        <v>21906</v>
      </c>
      <c r="O4180" t="e">
        <f>+VLOOKUP(N4180,'Thanh toán '!O$8:P$8099,2,0)</f>
        <v>#N/A</v>
      </c>
      <c r="P4180" t="e">
        <f t="shared" si="300"/>
        <v>#N/A</v>
      </c>
      <c r="Q4180" s="30" t="e">
        <f t="shared" si="298"/>
        <v>#N/A</v>
      </c>
    </row>
    <row r="4181" spans="1:17" hidden="1" x14ac:dyDescent="0.3">
      <c r="A4181" s="21">
        <v>30429</v>
      </c>
      <c r="B4181" s="22" t="s">
        <v>4617</v>
      </c>
      <c r="C4181" s="22" t="s">
        <v>1333</v>
      </c>
      <c r="D4181" s="27" t="s">
        <v>4591</v>
      </c>
      <c r="E4181" s="24" t="s">
        <v>4612</v>
      </c>
      <c r="F4181" s="25" t="s">
        <v>4613</v>
      </c>
      <c r="G4181" s="22" t="s">
        <v>39</v>
      </c>
      <c r="H4181" s="26">
        <v>1069307</v>
      </c>
      <c r="I4181" s="28"/>
      <c r="J4181" s="26">
        <v>85545</v>
      </c>
      <c r="K4181" s="26">
        <v>1154852</v>
      </c>
      <c r="L4181" s="22" t="s">
        <v>1336</v>
      </c>
      <c r="M4181" s="22"/>
      <c r="N4181">
        <f t="shared" si="299"/>
        <v>21907</v>
      </c>
      <c r="O4181">
        <f>+VLOOKUP(N4181,'Thanh toán '!O$8:P$8099,2,0)</f>
        <v>1154852</v>
      </c>
      <c r="P4181">
        <f t="shared" si="300"/>
        <v>1154852</v>
      </c>
      <c r="Q4181" s="30">
        <f t="shared" si="298"/>
        <v>0</v>
      </c>
    </row>
    <row r="4182" spans="1:17" hidden="1" x14ac:dyDescent="0.3">
      <c r="A4182" s="21">
        <v>30430</v>
      </c>
      <c r="B4182" s="22" t="s">
        <v>4618</v>
      </c>
      <c r="C4182" s="22" t="s">
        <v>1333</v>
      </c>
      <c r="D4182" s="27" t="s">
        <v>4591</v>
      </c>
      <c r="E4182" s="24" t="s">
        <v>4612</v>
      </c>
      <c r="F4182" s="25" t="s">
        <v>4613</v>
      </c>
      <c r="G4182" s="22" t="s">
        <v>39</v>
      </c>
      <c r="H4182" s="26">
        <v>1550586</v>
      </c>
      <c r="I4182" s="28"/>
      <c r="J4182" s="26">
        <v>124047</v>
      </c>
      <c r="K4182" s="26">
        <v>1674633</v>
      </c>
      <c r="L4182" s="22" t="s">
        <v>1336</v>
      </c>
      <c r="M4182" s="22"/>
      <c r="N4182">
        <f t="shared" si="299"/>
        <v>21908</v>
      </c>
      <c r="O4182">
        <f>+VLOOKUP(N4182,'Thanh toán '!O$8:P$8099,2,0)</f>
        <v>1674633</v>
      </c>
      <c r="P4182">
        <f t="shared" si="300"/>
        <v>1674633</v>
      </c>
      <c r="Q4182" s="30">
        <f t="shared" ref="Q4182:Q4245" si="301">+O4182-K4182</f>
        <v>0</v>
      </c>
    </row>
    <row r="4183" spans="1:17" hidden="1" x14ac:dyDescent="0.3">
      <c r="A4183" s="21">
        <v>30431</v>
      </c>
      <c r="B4183" s="22" t="s">
        <v>4619</v>
      </c>
      <c r="C4183" s="22" t="s">
        <v>1333</v>
      </c>
      <c r="D4183" s="27" t="s">
        <v>4591</v>
      </c>
      <c r="E4183" s="24" t="s">
        <v>4612</v>
      </c>
      <c r="F4183" s="25" t="s">
        <v>4613</v>
      </c>
      <c r="G4183" s="22" t="s">
        <v>39</v>
      </c>
      <c r="H4183" s="26">
        <v>951239</v>
      </c>
      <c r="I4183" s="28"/>
      <c r="J4183" s="26">
        <v>76099</v>
      </c>
      <c r="K4183" s="26">
        <v>1027338</v>
      </c>
      <c r="L4183" s="22" t="s">
        <v>1336</v>
      </c>
      <c r="M4183" s="22"/>
      <c r="N4183">
        <f t="shared" si="299"/>
        <v>21909</v>
      </c>
      <c r="O4183">
        <f>+VLOOKUP(N4183,'Thanh toán '!O$8:P$8099,2,0)</f>
        <v>1027338</v>
      </c>
      <c r="P4183">
        <f t="shared" si="300"/>
        <v>1027338</v>
      </c>
      <c r="Q4183" s="30">
        <f t="shared" si="301"/>
        <v>0</v>
      </c>
    </row>
    <row r="4184" spans="1:17" hidden="1" x14ac:dyDescent="0.3">
      <c r="A4184" s="21">
        <v>30432</v>
      </c>
      <c r="B4184" s="22" t="s">
        <v>4620</v>
      </c>
      <c r="C4184" s="22" t="s">
        <v>1333</v>
      </c>
      <c r="D4184" s="27" t="s">
        <v>4591</v>
      </c>
      <c r="E4184" s="24" t="s">
        <v>42</v>
      </c>
      <c r="F4184" s="25" t="s">
        <v>1359</v>
      </c>
      <c r="G4184" s="22" t="s">
        <v>43</v>
      </c>
      <c r="H4184" s="26">
        <v>1956820</v>
      </c>
      <c r="I4184" s="28"/>
      <c r="J4184" s="26">
        <v>156546</v>
      </c>
      <c r="K4184" s="26">
        <v>2113366</v>
      </c>
      <c r="L4184" s="22" t="s">
        <v>1336</v>
      </c>
      <c r="M4184" s="22"/>
      <c r="N4184">
        <f t="shared" si="299"/>
        <v>21910</v>
      </c>
      <c r="O4184">
        <f>+VLOOKUP(N4184,'Thanh toán '!O$8:P$8099,2,0)</f>
        <v>2113366</v>
      </c>
      <c r="P4184">
        <f t="shared" si="300"/>
        <v>2113366</v>
      </c>
      <c r="Q4184" s="30">
        <f t="shared" si="301"/>
        <v>0</v>
      </c>
    </row>
    <row r="4185" spans="1:17" hidden="1" x14ac:dyDescent="0.3">
      <c r="A4185" s="21">
        <v>30434</v>
      </c>
      <c r="B4185" s="22" t="s">
        <v>4621</v>
      </c>
      <c r="C4185" s="22" t="s">
        <v>1333</v>
      </c>
      <c r="D4185" s="27" t="s">
        <v>4591</v>
      </c>
      <c r="E4185" s="24" t="s">
        <v>4612</v>
      </c>
      <c r="F4185" s="25" t="s">
        <v>4613</v>
      </c>
      <c r="G4185" s="22" t="s">
        <v>39</v>
      </c>
      <c r="H4185" s="26">
        <v>829226</v>
      </c>
      <c r="I4185" s="28"/>
      <c r="J4185" s="26">
        <v>66338</v>
      </c>
      <c r="K4185" s="26">
        <v>895564</v>
      </c>
      <c r="L4185" s="22" t="s">
        <v>1336</v>
      </c>
      <c r="M4185" s="22"/>
      <c r="N4185">
        <f t="shared" si="299"/>
        <v>21912</v>
      </c>
      <c r="O4185">
        <f>+VLOOKUP(N4185,'Thanh toán '!O$8:P$8099,2,0)</f>
        <v>895564</v>
      </c>
      <c r="P4185">
        <f t="shared" si="300"/>
        <v>895564</v>
      </c>
      <c r="Q4185" s="30">
        <f t="shared" si="301"/>
        <v>0</v>
      </c>
    </row>
    <row r="4186" spans="1:17" hidden="1" x14ac:dyDescent="0.3">
      <c r="A4186" s="21">
        <v>30435</v>
      </c>
      <c r="B4186" s="22" t="s">
        <v>4622</v>
      </c>
      <c r="C4186" s="22" t="s">
        <v>1333</v>
      </c>
      <c r="D4186" s="27" t="s">
        <v>4591</v>
      </c>
      <c r="E4186" s="24" t="s">
        <v>42</v>
      </c>
      <c r="F4186" s="25" t="s">
        <v>1359</v>
      </c>
      <c r="G4186" s="22" t="s">
        <v>43</v>
      </c>
      <c r="H4186" s="26">
        <v>2167425</v>
      </c>
      <c r="I4186" s="28"/>
      <c r="J4186" s="26">
        <v>173394</v>
      </c>
      <c r="K4186" s="26">
        <v>2340819</v>
      </c>
      <c r="L4186" s="22" t="s">
        <v>1336</v>
      </c>
      <c r="M4186" s="22"/>
      <c r="N4186">
        <f t="shared" si="299"/>
        <v>21913</v>
      </c>
      <c r="O4186">
        <f>+VLOOKUP(N4186,'Thanh toán '!O$8:P$8099,2,0)</f>
        <v>2340819</v>
      </c>
      <c r="P4186">
        <f t="shared" si="300"/>
        <v>2340819</v>
      </c>
      <c r="Q4186" s="30">
        <f t="shared" si="301"/>
        <v>0</v>
      </c>
    </row>
    <row r="4187" spans="1:17" ht="26.3" hidden="1" x14ac:dyDescent="0.3">
      <c r="A4187" s="21">
        <v>30440</v>
      </c>
      <c r="B4187" s="22" t="s">
        <v>4623</v>
      </c>
      <c r="C4187" s="22" t="s">
        <v>1333</v>
      </c>
      <c r="D4187" s="27" t="s">
        <v>4591</v>
      </c>
      <c r="E4187" s="24" t="s">
        <v>23</v>
      </c>
      <c r="F4187" s="25" t="s">
        <v>1342</v>
      </c>
      <c r="G4187" s="22" t="s">
        <v>24</v>
      </c>
      <c r="H4187" s="26">
        <v>2473775</v>
      </c>
      <c r="I4187" s="28"/>
      <c r="J4187" s="26">
        <v>197902</v>
      </c>
      <c r="K4187" s="26">
        <v>2671677</v>
      </c>
      <c r="L4187" s="22" t="s">
        <v>1336</v>
      </c>
      <c r="M4187" s="22"/>
      <c r="N4187">
        <f t="shared" si="299"/>
        <v>21919</v>
      </c>
      <c r="O4187">
        <f>+VLOOKUP(N4187,'Thanh toán '!O$8:P$8099,2,0)</f>
        <v>2671677</v>
      </c>
      <c r="P4187">
        <f t="shared" si="300"/>
        <v>2671677</v>
      </c>
      <c r="Q4187" s="30">
        <f t="shared" si="301"/>
        <v>0</v>
      </c>
    </row>
    <row r="4188" spans="1:17" hidden="1" x14ac:dyDescent="0.3">
      <c r="A4188" s="21">
        <v>30441</v>
      </c>
      <c r="B4188" s="22" t="s">
        <v>4624</v>
      </c>
      <c r="C4188" s="22" t="s">
        <v>1333</v>
      </c>
      <c r="D4188" s="27" t="s">
        <v>4591</v>
      </c>
      <c r="E4188" s="24" t="s">
        <v>195</v>
      </c>
      <c r="F4188" s="25" t="s">
        <v>4625</v>
      </c>
      <c r="G4188" s="22" t="s">
        <v>196</v>
      </c>
      <c r="H4188" s="26">
        <v>2400180</v>
      </c>
      <c r="I4188" s="28"/>
      <c r="J4188" s="26">
        <v>192014</v>
      </c>
      <c r="K4188" s="26">
        <v>2592194</v>
      </c>
      <c r="L4188" s="22" t="s">
        <v>1336</v>
      </c>
      <c r="M4188" s="22"/>
      <c r="N4188">
        <f t="shared" si="299"/>
        <v>21920</v>
      </c>
      <c r="O4188">
        <f>+VLOOKUP(N4188,'Thanh toán '!O$8:P$8099,2,0)</f>
        <v>2592194</v>
      </c>
      <c r="P4188">
        <f t="shared" si="300"/>
        <v>2592194</v>
      </c>
      <c r="Q4188" s="30">
        <f t="shared" si="301"/>
        <v>0</v>
      </c>
    </row>
    <row r="4189" spans="1:17" ht="26.3" hidden="1" x14ac:dyDescent="0.3">
      <c r="A4189" s="21">
        <v>30443</v>
      </c>
      <c r="B4189" s="22" t="s">
        <v>4626</v>
      </c>
      <c r="C4189" s="22" t="s">
        <v>1333</v>
      </c>
      <c r="D4189" s="27" t="s">
        <v>4591</v>
      </c>
      <c r="E4189" s="24" t="s">
        <v>23</v>
      </c>
      <c r="F4189" s="25" t="s">
        <v>1342</v>
      </c>
      <c r="G4189" s="22" t="s">
        <v>24</v>
      </c>
      <c r="H4189" s="26">
        <v>4604465</v>
      </c>
      <c r="I4189" s="28"/>
      <c r="J4189" s="26">
        <v>368357</v>
      </c>
      <c r="K4189" s="26">
        <v>4972822</v>
      </c>
      <c r="L4189" s="22" t="s">
        <v>1336</v>
      </c>
      <c r="M4189" s="22"/>
      <c r="N4189">
        <f t="shared" si="299"/>
        <v>21922</v>
      </c>
      <c r="O4189">
        <f>+VLOOKUP(N4189,'Thanh toán '!O$8:P$8099,2,0)</f>
        <v>4972822</v>
      </c>
      <c r="P4189">
        <f t="shared" si="300"/>
        <v>4972822</v>
      </c>
      <c r="Q4189" s="30">
        <f t="shared" si="301"/>
        <v>0</v>
      </c>
    </row>
    <row r="4190" spans="1:17" ht="26.3" hidden="1" x14ac:dyDescent="0.3">
      <c r="A4190" s="21">
        <v>30444</v>
      </c>
      <c r="B4190" s="22" t="s">
        <v>4627</v>
      </c>
      <c r="C4190" s="22" t="s">
        <v>1333</v>
      </c>
      <c r="D4190" s="27" t="s">
        <v>4591</v>
      </c>
      <c r="E4190" s="24" t="s">
        <v>23</v>
      </c>
      <c r="F4190" s="25" t="s">
        <v>1342</v>
      </c>
      <c r="G4190" s="22" t="s">
        <v>24</v>
      </c>
      <c r="H4190" s="26">
        <v>2218104</v>
      </c>
      <c r="I4190" s="28"/>
      <c r="J4190" s="26">
        <v>177448</v>
      </c>
      <c r="K4190" s="26">
        <v>2395552</v>
      </c>
      <c r="L4190" s="22" t="s">
        <v>1336</v>
      </c>
      <c r="M4190" s="22"/>
      <c r="N4190">
        <f t="shared" si="299"/>
        <v>21923</v>
      </c>
      <c r="O4190">
        <f>+VLOOKUP(N4190,'Thanh toán '!O$8:P$8099,2,0)</f>
        <v>2395552</v>
      </c>
      <c r="P4190">
        <f t="shared" si="300"/>
        <v>2395552</v>
      </c>
      <c r="Q4190" s="30">
        <f t="shared" si="301"/>
        <v>0</v>
      </c>
    </row>
    <row r="4191" spans="1:17" ht="26.3" hidden="1" x14ac:dyDescent="0.3">
      <c r="A4191" s="21">
        <v>30445</v>
      </c>
      <c r="B4191" s="22" t="s">
        <v>4628</v>
      </c>
      <c r="C4191" s="22" t="s">
        <v>1333</v>
      </c>
      <c r="D4191" s="27" t="s">
        <v>4591</v>
      </c>
      <c r="E4191" s="24" t="s">
        <v>23</v>
      </c>
      <c r="F4191" s="25" t="s">
        <v>1342</v>
      </c>
      <c r="G4191" s="22" t="s">
        <v>24</v>
      </c>
      <c r="H4191" s="26">
        <v>2692955</v>
      </c>
      <c r="I4191" s="28"/>
      <c r="J4191" s="26">
        <v>215436</v>
      </c>
      <c r="K4191" s="26">
        <v>2908391</v>
      </c>
      <c r="L4191" s="22" t="s">
        <v>1336</v>
      </c>
      <c r="M4191" s="22"/>
      <c r="N4191">
        <f t="shared" si="299"/>
        <v>21924</v>
      </c>
      <c r="O4191">
        <f>+VLOOKUP(N4191,'Thanh toán '!O$8:P$8099,2,0)</f>
        <v>2908391</v>
      </c>
      <c r="P4191">
        <f t="shared" si="300"/>
        <v>2908391</v>
      </c>
      <c r="Q4191" s="30">
        <f t="shared" si="301"/>
        <v>0</v>
      </c>
    </row>
    <row r="4192" spans="1:17" ht="26.3" hidden="1" x14ac:dyDescent="0.3">
      <c r="A4192" s="21">
        <v>30446</v>
      </c>
      <c r="B4192" s="22" t="s">
        <v>4629</v>
      </c>
      <c r="C4192" s="22" t="s">
        <v>1333</v>
      </c>
      <c r="D4192" s="27" t="s">
        <v>4591</v>
      </c>
      <c r="E4192" s="24" t="s">
        <v>23</v>
      </c>
      <c r="F4192" s="25" t="s">
        <v>1342</v>
      </c>
      <c r="G4192" s="22" t="s">
        <v>24</v>
      </c>
      <c r="H4192" s="26">
        <v>1149029</v>
      </c>
      <c r="I4192" s="28"/>
      <c r="J4192" s="26">
        <v>91922</v>
      </c>
      <c r="K4192" s="26">
        <v>1240951</v>
      </c>
      <c r="L4192" s="22" t="s">
        <v>1336</v>
      </c>
      <c r="M4192" s="22"/>
      <c r="N4192">
        <f t="shared" si="299"/>
        <v>21925</v>
      </c>
      <c r="O4192" t="e">
        <f>+VLOOKUP(N4192,'Thanh toán '!O$8:P$8099,2,0)</f>
        <v>#N/A</v>
      </c>
      <c r="P4192" t="e">
        <f t="shared" si="300"/>
        <v>#N/A</v>
      </c>
      <c r="Q4192" s="30" t="e">
        <f t="shared" si="301"/>
        <v>#N/A</v>
      </c>
    </row>
    <row r="4193" spans="1:17" ht="26.3" hidden="1" x14ac:dyDescent="0.3">
      <c r="A4193" s="21">
        <v>30447</v>
      </c>
      <c r="B4193" s="22" t="s">
        <v>4630</v>
      </c>
      <c r="C4193" s="22" t="s">
        <v>1333</v>
      </c>
      <c r="D4193" s="27" t="s">
        <v>4591</v>
      </c>
      <c r="E4193" s="24" t="s">
        <v>23</v>
      </c>
      <c r="F4193" s="25" t="s">
        <v>1342</v>
      </c>
      <c r="G4193" s="22" t="s">
        <v>24</v>
      </c>
      <c r="H4193" s="26">
        <v>2153421</v>
      </c>
      <c r="I4193" s="28"/>
      <c r="J4193" s="26">
        <v>172274</v>
      </c>
      <c r="K4193" s="26">
        <v>2325695</v>
      </c>
      <c r="L4193" s="22" t="s">
        <v>1336</v>
      </c>
      <c r="M4193" s="22"/>
      <c r="N4193">
        <f t="shared" si="299"/>
        <v>21926</v>
      </c>
      <c r="O4193">
        <f>+VLOOKUP(N4193,'Thanh toán '!O$8:P$8099,2,0)</f>
        <v>2325695</v>
      </c>
      <c r="P4193">
        <f t="shared" si="300"/>
        <v>2325695</v>
      </c>
      <c r="Q4193" s="30">
        <f t="shared" si="301"/>
        <v>0</v>
      </c>
    </row>
    <row r="4194" spans="1:17" hidden="1" x14ac:dyDescent="0.3">
      <c r="A4194" s="21">
        <v>30448</v>
      </c>
      <c r="B4194" s="22" t="s">
        <v>4631</v>
      </c>
      <c r="C4194" s="22" t="s">
        <v>1333</v>
      </c>
      <c r="D4194" s="27" t="s">
        <v>4591</v>
      </c>
      <c r="E4194" s="24" t="s">
        <v>214</v>
      </c>
      <c r="F4194" s="25" t="s">
        <v>1340</v>
      </c>
      <c r="G4194" s="22" t="s">
        <v>215</v>
      </c>
      <c r="H4194" s="26">
        <v>3035550</v>
      </c>
      <c r="I4194" s="28"/>
      <c r="J4194" s="26">
        <v>242844</v>
      </c>
      <c r="K4194" s="26">
        <v>3278394</v>
      </c>
      <c r="L4194" s="22" t="s">
        <v>1336</v>
      </c>
      <c r="M4194" s="22"/>
      <c r="N4194">
        <f t="shared" si="299"/>
        <v>21927</v>
      </c>
      <c r="O4194">
        <f>+VLOOKUP(N4194,'Thanh toán '!O$8:P$8099,2,0)</f>
        <v>3278394</v>
      </c>
      <c r="P4194">
        <f t="shared" si="300"/>
        <v>3278394</v>
      </c>
      <c r="Q4194" s="30">
        <f t="shared" si="301"/>
        <v>0</v>
      </c>
    </row>
    <row r="4195" spans="1:17" ht="26.3" hidden="1" x14ac:dyDescent="0.3">
      <c r="A4195" s="21">
        <v>30450</v>
      </c>
      <c r="B4195" s="22" t="s">
        <v>4632</v>
      </c>
      <c r="C4195" s="22" t="s">
        <v>1333</v>
      </c>
      <c r="D4195" s="27" t="s">
        <v>4591</v>
      </c>
      <c r="E4195" s="24" t="s">
        <v>23</v>
      </c>
      <c r="F4195" s="25" t="s">
        <v>1342</v>
      </c>
      <c r="G4195" s="22" t="s">
        <v>24</v>
      </c>
      <c r="H4195" s="26">
        <v>2365878</v>
      </c>
      <c r="I4195" s="28"/>
      <c r="J4195" s="26">
        <v>189270</v>
      </c>
      <c r="K4195" s="26">
        <v>2555148</v>
      </c>
      <c r="L4195" s="22" t="s">
        <v>1336</v>
      </c>
      <c r="M4195" s="22"/>
      <c r="N4195">
        <f t="shared" si="299"/>
        <v>21930</v>
      </c>
      <c r="O4195">
        <f>+VLOOKUP(N4195,'Thanh toán '!O$8:P$8099,2,0)</f>
        <v>2555148</v>
      </c>
      <c r="P4195">
        <f t="shared" si="300"/>
        <v>2555148</v>
      </c>
      <c r="Q4195" s="30">
        <f t="shared" si="301"/>
        <v>0</v>
      </c>
    </row>
    <row r="4196" spans="1:17" hidden="1" x14ac:dyDescent="0.3">
      <c r="A4196" s="21">
        <v>30451</v>
      </c>
      <c r="B4196" s="22" t="s">
        <v>4633</v>
      </c>
      <c r="C4196" s="22" t="s">
        <v>1333</v>
      </c>
      <c r="D4196" s="27" t="s">
        <v>4591</v>
      </c>
      <c r="E4196" s="24" t="s">
        <v>4612</v>
      </c>
      <c r="F4196" s="25" t="s">
        <v>4613</v>
      </c>
      <c r="G4196" s="22" t="s">
        <v>39</v>
      </c>
      <c r="H4196" s="26">
        <v>806200</v>
      </c>
      <c r="I4196" s="28"/>
      <c r="J4196" s="26">
        <v>64496</v>
      </c>
      <c r="K4196" s="26">
        <v>870696</v>
      </c>
      <c r="L4196" s="22" t="s">
        <v>1336</v>
      </c>
      <c r="M4196" s="22"/>
      <c r="N4196">
        <f t="shared" si="299"/>
        <v>21931</v>
      </c>
      <c r="O4196">
        <f>+VLOOKUP(N4196,'Thanh toán '!O$8:P$8099,2,0)</f>
        <v>870696</v>
      </c>
      <c r="P4196">
        <f t="shared" si="300"/>
        <v>870696</v>
      </c>
      <c r="Q4196" s="30">
        <f t="shared" si="301"/>
        <v>0</v>
      </c>
    </row>
    <row r="4197" spans="1:17" hidden="1" x14ac:dyDescent="0.3">
      <c r="A4197" s="21">
        <v>30452</v>
      </c>
      <c r="B4197" s="22" t="s">
        <v>4634</v>
      </c>
      <c r="C4197" s="22" t="s">
        <v>1333</v>
      </c>
      <c r="D4197" s="27" t="s">
        <v>4591</v>
      </c>
      <c r="E4197" s="24" t="s">
        <v>4612</v>
      </c>
      <c r="F4197" s="25" t="s">
        <v>4613</v>
      </c>
      <c r="G4197" s="22" t="s">
        <v>39</v>
      </c>
      <c r="H4197" s="26">
        <v>1608955</v>
      </c>
      <c r="I4197" s="28"/>
      <c r="J4197" s="26">
        <v>128716</v>
      </c>
      <c r="K4197" s="26">
        <v>1737671</v>
      </c>
      <c r="L4197" s="22" t="s">
        <v>1336</v>
      </c>
      <c r="M4197" s="22"/>
      <c r="N4197">
        <f t="shared" si="299"/>
        <v>21932</v>
      </c>
      <c r="O4197">
        <f>+VLOOKUP(N4197,'Thanh toán '!O$8:P$8099,2,0)</f>
        <v>1737671</v>
      </c>
      <c r="P4197">
        <f t="shared" si="300"/>
        <v>1737671</v>
      </c>
      <c r="Q4197" s="30">
        <f t="shared" si="301"/>
        <v>0</v>
      </c>
    </row>
    <row r="4198" spans="1:17" hidden="1" x14ac:dyDescent="0.3">
      <c r="A4198" s="21">
        <v>30453</v>
      </c>
      <c r="B4198" s="22" t="s">
        <v>4635</v>
      </c>
      <c r="C4198" s="22" t="s">
        <v>1333</v>
      </c>
      <c r="D4198" s="27" t="s">
        <v>4591</v>
      </c>
      <c r="E4198" s="24" t="s">
        <v>4612</v>
      </c>
      <c r="F4198" s="25" t="s">
        <v>4613</v>
      </c>
      <c r="G4198" s="22" t="s">
        <v>39</v>
      </c>
      <c r="H4198" s="26">
        <v>656382</v>
      </c>
      <c r="I4198" s="28"/>
      <c r="J4198" s="26">
        <v>52511</v>
      </c>
      <c r="K4198" s="26">
        <v>708893</v>
      </c>
      <c r="L4198" s="22" t="s">
        <v>1336</v>
      </c>
      <c r="M4198" s="22"/>
      <c r="N4198">
        <f t="shared" si="299"/>
        <v>21933</v>
      </c>
      <c r="O4198" t="e">
        <f>+VLOOKUP(N4198,'Thanh toán '!O$8:P$8099,2,0)</f>
        <v>#N/A</v>
      </c>
      <c r="P4198" t="e">
        <f t="shared" si="300"/>
        <v>#N/A</v>
      </c>
      <c r="Q4198" s="30" t="e">
        <f t="shared" si="301"/>
        <v>#N/A</v>
      </c>
    </row>
    <row r="4199" spans="1:17" hidden="1" x14ac:dyDescent="0.3">
      <c r="A4199" s="21">
        <v>30454</v>
      </c>
      <c r="B4199" s="22" t="s">
        <v>4636</v>
      </c>
      <c r="C4199" s="22" t="s">
        <v>1333</v>
      </c>
      <c r="D4199" s="27" t="s">
        <v>4591</v>
      </c>
      <c r="E4199" s="24" t="s">
        <v>4612</v>
      </c>
      <c r="F4199" s="25" t="s">
        <v>4613</v>
      </c>
      <c r="G4199" s="22" t="s">
        <v>39</v>
      </c>
      <c r="H4199" s="26">
        <v>425174</v>
      </c>
      <c r="I4199" s="28"/>
      <c r="J4199" s="26">
        <v>34014</v>
      </c>
      <c r="K4199" s="26">
        <v>459188</v>
      </c>
      <c r="L4199" s="22" t="s">
        <v>1336</v>
      </c>
      <c r="M4199" s="22"/>
      <c r="N4199">
        <f t="shared" si="299"/>
        <v>21934</v>
      </c>
      <c r="O4199">
        <f>+VLOOKUP(N4199,'Thanh toán '!O$8:P$8099,2,0)</f>
        <v>459188</v>
      </c>
      <c r="P4199">
        <f t="shared" si="300"/>
        <v>459188</v>
      </c>
      <c r="Q4199" s="30">
        <f t="shared" si="301"/>
        <v>0</v>
      </c>
    </row>
    <row r="4200" spans="1:17" hidden="1" x14ac:dyDescent="0.3">
      <c r="A4200" s="21">
        <v>30455</v>
      </c>
      <c r="B4200" s="22" t="s">
        <v>4637</v>
      </c>
      <c r="C4200" s="22" t="s">
        <v>1333</v>
      </c>
      <c r="D4200" s="27" t="s">
        <v>4591</v>
      </c>
      <c r="E4200" s="24" t="s">
        <v>4612</v>
      </c>
      <c r="F4200" s="25" t="s">
        <v>4613</v>
      </c>
      <c r="G4200" s="22" t="s">
        <v>39</v>
      </c>
      <c r="H4200" s="26">
        <v>807719</v>
      </c>
      <c r="I4200" s="28"/>
      <c r="J4200" s="26">
        <v>64618</v>
      </c>
      <c r="K4200" s="26">
        <v>872337</v>
      </c>
      <c r="L4200" s="22" t="s">
        <v>1336</v>
      </c>
      <c r="M4200" s="22"/>
      <c r="N4200">
        <f t="shared" si="299"/>
        <v>21935</v>
      </c>
      <c r="O4200">
        <f>+VLOOKUP(N4200,'Thanh toán '!O$8:P$8099,2,0)</f>
        <v>872337</v>
      </c>
      <c r="P4200">
        <f t="shared" si="300"/>
        <v>872337</v>
      </c>
      <c r="Q4200" s="30">
        <f t="shared" si="301"/>
        <v>0</v>
      </c>
    </row>
    <row r="4201" spans="1:17" hidden="1" x14ac:dyDescent="0.3">
      <c r="A4201" s="21">
        <v>30456</v>
      </c>
      <c r="B4201" s="22" t="s">
        <v>4638</v>
      </c>
      <c r="C4201" s="22" t="s">
        <v>1333</v>
      </c>
      <c r="D4201" s="27" t="s">
        <v>4591</v>
      </c>
      <c r="E4201" s="24" t="s">
        <v>4612</v>
      </c>
      <c r="F4201" s="25" t="s">
        <v>4613</v>
      </c>
      <c r="G4201" s="22" t="s">
        <v>39</v>
      </c>
      <c r="H4201" s="26">
        <v>1323430</v>
      </c>
      <c r="I4201" s="28"/>
      <c r="J4201" s="26">
        <v>105874</v>
      </c>
      <c r="K4201" s="26">
        <v>1429304</v>
      </c>
      <c r="L4201" s="22" t="s">
        <v>1336</v>
      </c>
      <c r="M4201" s="22"/>
      <c r="N4201">
        <f t="shared" si="299"/>
        <v>21936</v>
      </c>
      <c r="O4201" t="e">
        <f>+VLOOKUP(N4201,'Thanh toán '!O$8:P$8099,2,0)</f>
        <v>#N/A</v>
      </c>
      <c r="P4201" t="e">
        <f t="shared" si="300"/>
        <v>#N/A</v>
      </c>
      <c r="Q4201" s="30" t="e">
        <f t="shared" si="301"/>
        <v>#N/A</v>
      </c>
    </row>
    <row r="4202" spans="1:17" ht="26.3" hidden="1" x14ac:dyDescent="0.3">
      <c r="A4202" s="21">
        <v>30457</v>
      </c>
      <c r="B4202" s="22" t="s">
        <v>4639</v>
      </c>
      <c r="C4202" s="22" t="s">
        <v>1333</v>
      </c>
      <c r="D4202" s="27" t="s">
        <v>4591</v>
      </c>
      <c r="E4202" s="24" t="s">
        <v>23</v>
      </c>
      <c r="F4202" s="25" t="s">
        <v>1342</v>
      </c>
      <c r="G4202" s="22" t="s">
        <v>24</v>
      </c>
      <c r="H4202" s="26">
        <v>1995988</v>
      </c>
      <c r="I4202" s="28"/>
      <c r="J4202" s="26">
        <v>159679</v>
      </c>
      <c r="K4202" s="26">
        <v>2155667</v>
      </c>
      <c r="L4202" s="22" t="s">
        <v>1336</v>
      </c>
      <c r="M4202" s="22"/>
      <c r="N4202">
        <f t="shared" si="299"/>
        <v>21937</v>
      </c>
      <c r="O4202">
        <f>+VLOOKUP(N4202,'Thanh toán '!O$8:P$8099,2,0)</f>
        <v>2155667</v>
      </c>
      <c r="P4202">
        <f t="shared" si="300"/>
        <v>2155667</v>
      </c>
      <c r="Q4202" s="30">
        <f t="shared" si="301"/>
        <v>0</v>
      </c>
    </row>
    <row r="4203" spans="1:17" hidden="1" x14ac:dyDescent="0.3">
      <c r="A4203" s="21">
        <v>30458</v>
      </c>
      <c r="B4203" s="22" t="s">
        <v>4640</v>
      </c>
      <c r="C4203" s="22" t="s">
        <v>1333</v>
      </c>
      <c r="D4203" s="27" t="s">
        <v>4591</v>
      </c>
      <c r="E4203" s="24" t="s">
        <v>316</v>
      </c>
      <c r="F4203" s="25" t="s">
        <v>1461</v>
      </c>
      <c r="G4203" s="22" t="s">
        <v>317</v>
      </c>
      <c r="H4203" s="26">
        <v>2982080</v>
      </c>
      <c r="I4203" s="28"/>
      <c r="J4203" s="26">
        <v>238566</v>
      </c>
      <c r="K4203" s="26">
        <v>3220646</v>
      </c>
      <c r="L4203" s="22" t="s">
        <v>1336</v>
      </c>
      <c r="M4203" s="22"/>
      <c r="N4203">
        <f t="shared" si="299"/>
        <v>21938</v>
      </c>
      <c r="O4203">
        <f>+VLOOKUP(N4203,'Thanh toán '!O$8:P$8099,2,0)</f>
        <v>3220646</v>
      </c>
      <c r="P4203">
        <f t="shared" si="300"/>
        <v>3220646</v>
      </c>
      <c r="Q4203" s="30">
        <f t="shared" si="301"/>
        <v>0</v>
      </c>
    </row>
    <row r="4204" spans="1:17" hidden="1" x14ac:dyDescent="0.3">
      <c r="A4204" s="21">
        <v>30459</v>
      </c>
      <c r="B4204" s="22" t="s">
        <v>4641</v>
      </c>
      <c r="C4204" s="22" t="s">
        <v>1333</v>
      </c>
      <c r="D4204" s="27" t="s">
        <v>4591</v>
      </c>
      <c r="E4204" s="24" t="s">
        <v>321</v>
      </c>
      <c r="F4204" s="25" t="s">
        <v>2497</v>
      </c>
      <c r="G4204" s="22" t="s">
        <v>322</v>
      </c>
      <c r="H4204" s="26">
        <v>1003640</v>
      </c>
      <c r="I4204" s="28"/>
      <c r="J4204" s="26">
        <v>80291</v>
      </c>
      <c r="K4204" s="26">
        <v>1083931</v>
      </c>
      <c r="L4204" s="22" t="s">
        <v>1336</v>
      </c>
      <c r="M4204" s="22"/>
      <c r="N4204">
        <f t="shared" si="299"/>
        <v>21939</v>
      </c>
      <c r="O4204">
        <f>+VLOOKUP(N4204,'Thanh toán '!O$8:P$8099,2,0)</f>
        <v>1083931</v>
      </c>
      <c r="P4204">
        <f t="shared" si="300"/>
        <v>1083931</v>
      </c>
      <c r="Q4204" s="30">
        <f t="shared" si="301"/>
        <v>0</v>
      </c>
    </row>
    <row r="4205" spans="1:17" ht="26.3" hidden="1" x14ac:dyDescent="0.3">
      <c r="A4205" s="21">
        <v>30460</v>
      </c>
      <c r="B4205" s="22" t="s">
        <v>4642</v>
      </c>
      <c r="C4205" s="22" t="s">
        <v>1333</v>
      </c>
      <c r="D4205" s="27" t="s">
        <v>4591</v>
      </c>
      <c r="E4205" s="24" t="s">
        <v>105</v>
      </c>
      <c r="F4205" s="25" t="s">
        <v>1457</v>
      </c>
      <c r="G4205" s="22" t="s">
        <v>106</v>
      </c>
      <c r="H4205" s="26">
        <v>1101465</v>
      </c>
      <c r="I4205" s="28"/>
      <c r="J4205" s="26">
        <v>88117</v>
      </c>
      <c r="K4205" s="26">
        <v>1189582</v>
      </c>
      <c r="L4205" s="22" t="s">
        <v>1336</v>
      </c>
      <c r="M4205" s="22"/>
      <c r="N4205">
        <f t="shared" si="299"/>
        <v>21940</v>
      </c>
      <c r="O4205">
        <f>+VLOOKUP(N4205,'Thanh toán '!O$8:P$8099,2,0)</f>
        <v>1189582</v>
      </c>
      <c r="P4205">
        <f t="shared" si="300"/>
        <v>1189582</v>
      </c>
      <c r="Q4205" s="30">
        <f t="shared" si="301"/>
        <v>0</v>
      </c>
    </row>
    <row r="4206" spans="1:17" ht="26.3" hidden="1" x14ac:dyDescent="0.3">
      <c r="A4206" s="21">
        <v>30473</v>
      </c>
      <c r="B4206" s="22" t="s">
        <v>4643</v>
      </c>
      <c r="C4206" s="22" t="s">
        <v>1333</v>
      </c>
      <c r="D4206" s="27" t="s">
        <v>4591</v>
      </c>
      <c r="E4206" s="24" t="s">
        <v>23</v>
      </c>
      <c r="F4206" s="25" t="s">
        <v>1342</v>
      </c>
      <c r="G4206" s="22" t="s">
        <v>24</v>
      </c>
      <c r="H4206" s="26">
        <v>1750185</v>
      </c>
      <c r="I4206" s="28"/>
      <c r="J4206" s="26">
        <v>140015</v>
      </c>
      <c r="K4206" s="26">
        <v>1890200</v>
      </c>
      <c r="L4206" s="22" t="s">
        <v>1336</v>
      </c>
      <c r="M4206" s="22"/>
      <c r="N4206">
        <f t="shared" si="299"/>
        <v>21953</v>
      </c>
      <c r="O4206">
        <f>+VLOOKUP(N4206,'Thanh toán '!O$8:P$8099,2,0)</f>
        <v>1890200</v>
      </c>
      <c r="P4206">
        <f t="shared" si="300"/>
        <v>1890200</v>
      </c>
      <c r="Q4206" s="30">
        <f t="shared" si="301"/>
        <v>0</v>
      </c>
    </row>
    <row r="4207" spans="1:17" hidden="1" x14ac:dyDescent="0.3">
      <c r="A4207" s="21">
        <v>30487</v>
      </c>
      <c r="B4207" s="22" t="s">
        <v>4644</v>
      </c>
      <c r="C4207" s="22" t="s">
        <v>1333</v>
      </c>
      <c r="D4207" s="27" t="s">
        <v>4645</v>
      </c>
      <c r="E4207" s="24" t="s">
        <v>4612</v>
      </c>
      <c r="F4207" s="25" t="s">
        <v>4613</v>
      </c>
      <c r="G4207" s="22" t="s">
        <v>39</v>
      </c>
      <c r="H4207" s="26">
        <v>738405</v>
      </c>
      <c r="I4207" s="28"/>
      <c r="J4207" s="26">
        <v>59072</v>
      </c>
      <c r="K4207" s="26">
        <v>797477</v>
      </c>
      <c r="L4207" s="22" t="s">
        <v>1336</v>
      </c>
      <c r="M4207" s="22"/>
      <c r="N4207">
        <f t="shared" si="299"/>
        <v>21967</v>
      </c>
      <c r="O4207">
        <f>+VLOOKUP(N4207,'Thanh toán '!O$8:P$8099,2,0)</f>
        <v>797477</v>
      </c>
      <c r="P4207">
        <f t="shared" si="300"/>
        <v>797477</v>
      </c>
      <c r="Q4207" s="30">
        <f t="shared" si="301"/>
        <v>0</v>
      </c>
    </row>
    <row r="4208" spans="1:17" hidden="1" x14ac:dyDescent="0.3">
      <c r="A4208" s="21">
        <v>30488</v>
      </c>
      <c r="B4208" s="22" t="s">
        <v>4646</v>
      </c>
      <c r="C4208" s="22" t="s">
        <v>1333</v>
      </c>
      <c r="D4208" s="27" t="s">
        <v>4645</v>
      </c>
      <c r="E4208" s="24" t="s">
        <v>4612</v>
      </c>
      <c r="F4208" s="25" t="s">
        <v>4613</v>
      </c>
      <c r="G4208" s="22" t="s">
        <v>39</v>
      </c>
      <c r="H4208" s="26">
        <v>1026493</v>
      </c>
      <c r="I4208" s="28"/>
      <c r="J4208" s="26">
        <v>82119</v>
      </c>
      <c r="K4208" s="26">
        <v>1108612</v>
      </c>
      <c r="L4208" s="22" t="s">
        <v>1336</v>
      </c>
      <c r="M4208" s="22"/>
      <c r="N4208">
        <f t="shared" si="299"/>
        <v>21968</v>
      </c>
      <c r="O4208" t="e">
        <f>+VLOOKUP(N4208,'Thanh toán '!O$8:P$8099,2,0)</f>
        <v>#N/A</v>
      </c>
      <c r="P4208" t="e">
        <f t="shared" si="300"/>
        <v>#N/A</v>
      </c>
      <c r="Q4208" s="30" t="e">
        <f t="shared" si="301"/>
        <v>#N/A</v>
      </c>
    </row>
    <row r="4209" spans="1:17" hidden="1" x14ac:dyDescent="0.3">
      <c r="A4209" s="21">
        <v>30489</v>
      </c>
      <c r="B4209" s="22" t="s">
        <v>4647</v>
      </c>
      <c r="C4209" s="22" t="s">
        <v>1333</v>
      </c>
      <c r="D4209" s="27" t="s">
        <v>4645</v>
      </c>
      <c r="E4209" s="24" t="s">
        <v>4612</v>
      </c>
      <c r="F4209" s="25" t="s">
        <v>4613</v>
      </c>
      <c r="G4209" s="22" t="s">
        <v>39</v>
      </c>
      <c r="H4209" s="26">
        <v>775583</v>
      </c>
      <c r="I4209" s="28"/>
      <c r="J4209" s="26">
        <v>62047</v>
      </c>
      <c r="K4209" s="26">
        <v>837630</v>
      </c>
      <c r="L4209" s="22" t="s">
        <v>1336</v>
      </c>
      <c r="M4209" s="22"/>
      <c r="N4209">
        <f t="shared" si="299"/>
        <v>21969</v>
      </c>
      <c r="O4209">
        <f>+VLOOKUP(N4209,'Thanh toán '!O$8:P$8099,2,0)</f>
        <v>837630</v>
      </c>
      <c r="P4209">
        <f t="shared" si="300"/>
        <v>837630</v>
      </c>
      <c r="Q4209" s="30">
        <f t="shared" si="301"/>
        <v>0</v>
      </c>
    </row>
    <row r="4210" spans="1:17" hidden="1" x14ac:dyDescent="0.3">
      <c r="A4210" s="21">
        <v>30490</v>
      </c>
      <c r="B4210" s="22" t="s">
        <v>4648</v>
      </c>
      <c r="C4210" s="22" t="s">
        <v>1333</v>
      </c>
      <c r="D4210" s="27" t="s">
        <v>4645</v>
      </c>
      <c r="E4210" s="24" t="s">
        <v>4612</v>
      </c>
      <c r="F4210" s="25" t="s">
        <v>4613</v>
      </c>
      <c r="G4210" s="22" t="s">
        <v>39</v>
      </c>
      <c r="H4210" s="26">
        <v>1832080</v>
      </c>
      <c r="I4210" s="28"/>
      <c r="J4210" s="26">
        <v>146566</v>
      </c>
      <c r="K4210" s="26">
        <v>1978646</v>
      </c>
      <c r="L4210" s="22" t="s">
        <v>1336</v>
      </c>
      <c r="M4210" s="22"/>
      <c r="N4210">
        <f t="shared" si="299"/>
        <v>21974</v>
      </c>
      <c r="O4210">
        <f>+VLOOKUP(N4210,'Thanh toán '!O$8:P$8099,2,0)</f>
        <v>1978646</v>
      </c>
      <c r="P4210">
        <f t="shared" si="300"/>
        <v>1978646</v>
      </c>
      <c r="Q4210" s="30">
        <f t="shared" si="301"/>
        <v>0</v>
      </c>
    </row>
    <row r="4211" spans="1:17" hidden="1" x14ac:dyDescent="0.3">
      <c r="A4211" s="21">
        <v>30491</v>
      </c>
      <c r="B4211" s="22" t="s">
        <v>4649</v>
      </c>
      <c r="C4211" s="22" t="s">
        <v>1333</v>
      </c>
      <c r="D4211" s="27" t="s">
        <v>4645</v>
      </c>
      <c r="E4211" s="24" t="s">
        <v>15</v>
      </c>
      <c r="F4211" s="25" t="s">
        <v>1401</v>
      </c>
      <c r="G4211" s="22" t="s">
        <v>16</v>
      </c>
      <c r="H4211" s="26">
        <v>1329640</v>
      </c>
      <c r="I4211" s="28"/>
      <c r="J4211" s="26">
        <v>106371</v>
      </c>
      <c r="K4211" s="26">
        <v>1436011</v>
      </c>
      <c r="L4211" s="22" t="s">
        <v>1336</v>
      </c>
      <c r="M4211" s="22"/>
      <c r="N4211">
        <f t="shared" si="299"/>
        <v>21975</v>
      </c>
      <c r="O4211">
        <f>+VLOOKUP(N4211,'Thanh toán '!O$8:P$8099,2,0)</f>
        <v>1436011</v>
      </c>
      <c r="P4211">
        <f t="shared" si="300"/>
        <v>1436011</v>
      </c>
      <c r="Q4211" s="30">
        <f t="shared" si="301"/>
        <v>0</v>
      </c>
    </row>
    <row r="4212" spans="1:17" ht="26.3" hidden="1" x14ac:dyDescent="0.3">
      <c r="A4212" s="21">
        <v>30492</v>
      </c>
      <c r="B4212" s="22" t="s">
        <v>4650</v>
      </c>
      <c r="C4212" s="22" t="s">
        <v>1333</v>
      </c>
      <c r="D4212" s="27" t="s">
        <v>4645</v>
      </c>
      <c r="E4212" s="24" t="s">
        <v>4651</v>
      </c>
      <c r="F4212" s="25" t="s">
        <v>4652</v>
      </c>
      <c r="G4212" s="22" t="s">
        <v>21</v>
      </c>
      <c r="H4212" s="26">
        <v>1692480</v>
      </c>
      <c r="I4212" s="28"/>
      <c r="J4212" s="26">
        <v>135398</v>
      </c>
      <c r="K4212" s="26">
        <v>1827878</v>
      </c>
      <c r="L4212" s="22" t="s">
        <v>1336</v>
      </c>
      <c r="M4212" s="22"/>
      <c r="N4212">
        <f t="shared" si="299"/>
        <v>21976</v>
      </c>
      <c r="O4212">
        <f>+VLOOKUP(N4212,'Thanh toán '!O$8:P$8099,2,0)</f>
        <v>1827878</v>
      </c>
      <c r="P4212">
        <f t="shared" si="300"/>
        <v>1827878</v>
      </c>
      <c r="Q4212" s="30">
        <f t="shared" si="301"/>
        <v>0</v>
      </c>
    </row>
    <row r="4213" spans="1:17" hidden="1" x14ac:dyDescent="0.3">
      <c r="A4213" s="21">
        <v>30493</v>
      </c>
      <c r="B4213" s="22" t="s">
        <v>4653</v>
      </c>
      <c r="C4213" s="22" t="s">
        <v>1333</v>
      </c>
      <c r="D4213" s="27" t="s">
        <v>4645</v>
      </c>
      <c r="E4213" s="24" t="s">
        <v>310</v>
      </c>
      <c r="F4213" s="25" t="s">
        <v>1449</v>
      </c>
      <c r="G4213" s="22" t="s">
        <v>311</v>
      </c>
      <c r="H4213" s="26">
        <v>2073065</v>
      </c>
      <c r="I4213" s="28"/>
      <c r="J4213" s="26">
        <v>165845</v>
      </c>
      <c r="K4213" s="26">
        <v>2238910</v>
      </c>
      <c r="L4213" s="22" t="s">
        <v>1336</v>
      </c>
      <c r="M4213" s="22"/>
      <c r="N4213">
        <f t="shared" si="299"/>
        <v>21977</v>
      </c>
      <c r="O4213">
        <f>+VLOOKUP(N4213,'Thanh toán '!O$8:P$8099,2,0)</f>
        <v>2238910</v>
      </c>
      <c r="P4213">
        <f t="shared" si="300"/>
        <v>2238910</v>
      </c>
      <c r="Q4213" s="30">
        <f t="shared" si="301"/>
        <v>0</v>
      </c>
    </row>
    <row r="4214" spans="1:17" hidden="1" x14ac:dyDescent="0.3">
      <c r="A4214" s="21">
        <v>30494</v>
      </c>
      <c r="B4214" s="22" t="s">
        <v>4654</v>
      </c>
      <c r="C4214" s="22" t="s">
        <v>1333</v>
      </c>
      <c r="D4214" s="27" t="s">
        <v>4645</v>
      </c>
      <c r="E4214" s="24" t="s">
        <v>1093</v>
      </c>
      <c r="F4214" s="25" t="s">
        <v>1762</v>
      </c>
      <c r="G4214" s="22" t="s">
        <v>1094</v>
      </c>
      <c r="H4214" s="26">
        <v>2440220</v>
      </c>
      <c r="I4214" s="28"/>
      <c r="J4214" s="26">
        <v>195218</v>
      </c>
      <c r="K4214" s="26">
        <v>2635438</v>
      </c>
      <c r="L4214" s="22" t="s">
        <v>1336</v>
      </c>
      <c r="M4214" s="22"/>
      <c r="N4214">
        <f t="shared" si="299"/>
        <v>21978</v>
      </c>
      <c r="O4214">
        <f>+VLOOKUP(N4214,'Thanh toán '!O$8:P$8099,2,0)</f>
        <v>2635438</v>
      </c>
      <c r="P4214">
        <f t="shared" si="300"/>
        <v>2635438</v>
      </c>
      <c r="Q4214" s="30">
        <f t="shared" si="301"/>
        <v>0</v>
      </c>
    </row>
    <row r="4215" spans="1:17" ht="26.3" hidden="1" x14ac:dyDescent="0.3">
      <c r="A4215" s="21">
        <v>30495</v>
      </c>
      <c r="B4215" s="22" t="s">
        <v>4655</v>
      </c>
      <c r="C4215" s="22" t="s">
        <v>1333</v>
      </c>
      <c r="D4215" s="27" t="s">
        <v>4645</v>
      </c>
      <c r="E4215" s="24" t="s">
        <v>4656</v>
      </c>
      <c r="F4215" s="25" t="s">
        <v>4657</v>
      </c>
      <c r="G4215" s="22" t="s">
        <v>425</v>
      </c>
      <c r="H4215" s="26">
        <v>1517775</v>
      </c>
      <c r="I4215" s="28"/>
      <c r="J4215" s="26">
        <v>121422</v>
      </c>
      <c r="K4215" s="26">
        <v>1639197</v>
      </c>
      <c r="L4215" s="22" t="s">
        <v>1336</v>
      </c>
      <c r="M4215" s="22"/>
      <c r="N4215">
        <f t="shared" si="299"/>
        <v>21979</v>
      </c>
      <c r="O4215">
        <f>+VLOOKUP(N4215,'Thanh toán '!O$8:P$8099,2,0)</f>
        <v>1639197</v>
      </c>
      <c r="P4215">
        <f t="shared" si="300"/>
        <v>1639197</v>
      </c>
      <c r="Q4215" s="30">
        <f t="shared" si="301"/>
        <v>0</v>
      </c>
    </row>
    <row r="4216" spans="1:17" hidden="1" x14ac:dyDescent="0.3">
      <c r="A4216" s="21">
        <v>30496</v>
      </c>
      <c r="B4216" s="22" t="s">
        <v>4658</v>
      </c>
      <c r="C4216" s="22" t="s">
        <v>1333</v>
      </c>
      <c r="D4216" s="27" t="s">
        <v>4645</v>
      </c>
      <c r="E4216" s="24" t="s">
        <v>200</v>
      </c>
      <c r="F4216" s="25" t="s">
        <v>1844</v>
      </c>
      <c r="G4216" s="22" t="s">
        <v>201</v>
      </c>
      <c r="H4216" s="26">
        <v>2570890</v>
      </c>
      <c r="I4216" s="28"/>
      <c r="J4216" s="26">
        <v>205671</v>
      </c>
      <c r="K4216" s="26">
        <v>2776561</v>
      </c>
      <c r="L4216" s="22" t="s">
        <v>1336</v>
      </c>
      <c r="M4216" s="22"/>
      <c r="N4216">
        <f t="shared" si="299"/>
        <v>21981</v>
      </c>
      <c r="O4216">
        <f>+VLOOKUP(N4216,'Thanh toán '!O$8:P$8099,2,0)</f>
        <v>2776561</v>
      </c>
      <c r="P4216">
        <f t="shared" si="300"/>
        <v>2776561</v>
      </c>
      <c r="Q4216" s="30">
        <f t="shared" si="301"/>
        <v>0</v>
      </c>
    </row>
    <row r="4217" spans="1:17" ht="26.3" hidden="1" x14ac:dyDescent="0.3">
      <c r="A4217" s="21">
        <v>30497</v>
      </c>
      <c r="B4217" s="22" t="s">
        <v>4659</v>
      </c>
      <c r="C4217" s="22" t="s">
        <v>1333</v>
      </c>
      <c r="D4217" s="27" t="s">
        <v>4645</v>
      </c>
      <c r="E4217" s="24" t="s">
        <v>4660</v>
      </c>
      <c r="F4217" s="25" t="s">
        <v>4661</v>
      </c>
      <c r="G4217" s="22" t="s">
        <v>24</v>
      </c>
      <c r="H4217" s="26">
        <v>1289600</v>
      </c>
      <c r="I4217" s="28"/>
      <c r="J4217" s="26">
        <v>103168</v>
      </c>
      <c r="K4217" s="26">
        <v>1392768</v>
      </c>
      <c r="L4217" s="22" t="s">
        <v>1336</v>
      </c>
      <c r="M4217" s="22"/>
      <c r="N4217">
        <f t="shared" si="299"/>
        <v>21982</v>
      </c>
      <c r="O4217">
        <f>+VLOOKUP(N4217,'Thanh toán '!O$8:P$8099,2,0)</f>
        <v>1392768</v>
      </c>
      <c r="P4217">
        <f t="shared" si="300"/>
        <v>1392768</v>
      </c>
      <c r="Q4217" s="30">
        <f t="shared" si="301"/>
        <v>0</v>
      </c>
    </row>
    <row r="4218" spans="1:17" ht="26.3" hidden="1" x14ac:dyDescent="0.3">
      <c r="A4218" s="21">
        <v>30498</v>
      </c>
      <c r="B4218" s="22" t="s">
        <v>4662</v>
      </c>
      <c r="C4218" s="22" t="s">
        <v>1333</v>
      </c>
      <c r="D4218" s="27" t="s">
        <v>4645</v>
      </c>
      <c r="E4218" s="24" t="s">
        <v>4663</v>
      </c>
      <c r="F4218" s="25" t="s">
        <v>4664</v>
      </c>
      <c r="G4218" s="22" t="s">
        <v>204</v>
      </c>
      <c r="H4218" s="26">
        <v>2060686</v>
      </c>
      <c r="I4218" s="28"/>
      <c r="J4218" s="26">
        <v>164855</v>
      </c>
      <c r="K4218" s="26">
        <v>2225541</v>
      </c>
      <c r="L4218" s="22" t="s">
        <v>1336</v>
      </c>
      <c r="M4218" s="22"/>
      <c r="N4218">
        <f t="shared" si="299"/>
        <v>21983</v>
      </c>
      <c r="O4218">
        <f>+VLOOKUP(N4218,'Thanh toán '!O$8:P$8099,2,0)</f>
        <v>2225541</v>
      </c>
      <c r="P4218">
        <f t="shared" si="300"/>
        <v>2225541</v>
      </c>
      <c r="Q4218" s="30">
        <f t="shared" si="301"/>
        <v>0</v>
      </c>
    </row>
    <row r="4219" spans="1:17" hidden="1" x14ac:dyDescent="0.3">
      <c r="A4219" s="21">
        <v>30499</v>
      </c>
      <c r="B4219" s="22" t="s">
        <v>4665</v>
      </c>
      <c r="C4219" s="22" t="s">
        <v>1333</v>
      </c>
      <c r="D4219" s="27" t="s">
        <v>4645</v>
      </c>
      <c r="E4219" s="24" t="s">
        <v>845</v>
      </c>
      <c r="F4219" s="25" t="s">
        <v>1359</v>
      </c>
      <c r="G4219" s="22" t="s">
        <v>79</v>
      </c>
      <c r="H4219" s="26">
        <v>2178936</v>
      </c>
      <c r="I4219" s="28"/>
      <c r="J4219" s="26">
        <v>174315</v>
      </c>
      <c r="K4219" s="26">
        <v>2353251</v>
      </c>
      <c r="L4219" s="22" t="s">
        <v>1336</v>
      </c>
      <c r="M4219" s="22"/>
      <c r="N4219">
        <f t="shared" si="299"/>
        <v>21984</v>
      </c>
      <c r="O4219">
        <f>+VLOOKUP(N4219,'Thanh toán '!O$8:P$8099,2,0)</f>
        <v>2353251</v>
      </c>
      <c r="P4219">
        <f t="shared" si="300"/>
        <v>2353251</v>
      </c>
      <c r="Q4219" s="30">
        <f t="shared" si="301"/>
        <v>0</v>
      </c>
    </row>
    <row r="4220" spans="1:17" hidden="1" x14ac:dyDescent="0.3">
      <c r="A4220" s="21">
        <v>30500</v>
      </c>
      <c r="B4220" s="22" t="s">
        <v>4666</v>
      </c>
      <c r="C4220" s="22" t="s">
        <v>1333</v>
      </c>
      <c r="D4220" s="27" t="s">
        <v>4645</v>
      </c>
      <c r="E4220" s="24" t="s">
        <v>4612</v>
      </c>
      <c r="F4220" s="25" t="s">
        <v>4613</v>
      </c>
      <c r="G4220" s="22" t="s">
        <v>39</v>
      </c>
      <c r="H4220" s="26">
        <v>618065</v>
      </c>
      <c r="I4220" s="28"/>
      <c r="J4220" s="26">
        <v>49445</v>
      </c>
      <c r="K4220" s="26">
        <v>667510</v>
      </c>
      <c r="L4220" s="22" t="s">
        <v>1336</v>
      </c>
      <c r="M4220" s="22"/>
      <c r="N4220">
        <f t="shared" si="299"/>
        <v>21985</v>
      </c>
      <c r="O4220">
        <f>+VLOOKUP(N4220,'Thanh toán '!O$8:P$8099,2,0)</f>
        <v>667510</v>
      </c>
      <c r="P4220">
        <f t="shared" si="300"/>
        <v>667510</v>
      </c>
      <c r="Q4220" s="30">
        <f t="shared" si="301"/>
        <v>0</v>
      </c>
    </row>
    <row r="4221" spans="1:17" hidden="1" x14ac:dyDescent="0.3">
      <c r="A4221" s="21">
        <v>30501</v>
      </c>
      <c r="B4221" s="22" t="s">
        <v>4667</v>
      </c>
      <c r="C4221" s="22" t="s">
        <v>1333</v>
      </c>
      <c r="D4221" s="27" t="s">
        <v>4645</v>
      </c>
      <c r="E4221" s="24" t="s">
        <v>4668</v>
      </c>
      <c r="F4221" s="25" t="s">
        <v>4669</v>
      </c>
      <c r="G4221" s="22" t="s">
        <v>57</v>
      </c>
      <c r="H4221" s="26">
        <v>4291100</v>
      </c>
      <c r="I4221" s="28"/>
      <c r="J4221" s="26">
        <v>343288</v>
      </c>
      <c r="K4221" s="26">
        <v>4634388</v>
      </c>
      <c r="L4221" s="22" t="s">
        <v>1336</v>
      </c>
      <c r="M4221" s="22"/>
      <c r="N4221">
        <f t="shared" si="299"/>
        <v>21986</v>
      </c>
      <c r="O4221">
        <f>+VLOOKUP(N4221,'Thanh toán '!O$8:P$8099,2,0)</f>
        <v>4634388</v>
      </c>
      <c r="P4221">
        <f t="shared" si="300"/>
        <v>4634388</v>
      </c>
      <c r="Q4221" s="30">
        <f t="shared" si="301"/>
        <v>0</v>
      </c>
    </row>
    <row r="4222" spans="1:17" hidden="1" x14ac:dyDescent="0.3">
      <c r="A4222" s="21">
        <v>30502</v>
      </c>
      <c r="B4222" s="22" t="s">
        <v>4670</v>
      </c>
      <c r="C4222" s="22" t="s">
        <v>1333</v>
      </c>
      <c r="D4222" s="27" t="s">
        <v>4645</v>
      </c>
      <c r="E4222" s="24" t="s">
        <v>4671</v>
      </c>
      <c r="F4222" s="25" t="s">
        <v>4672</v>
      </c>
      <c r="G4222" s="22" t="s">
        <v>711</v>
      </c>
      <c r="H4222" s="26">
        <v>2705950</v>
      </c>
      <c r="I4222" s="28"/>
      <c r="J4222" s="26">
        <v>216476</v>
      </c>
      <c r="K4222" s="26">
        <v>2922426</v>
      </c>
      <c r="L4222" s="22" t="s">
        <v>1336</v>
      </c>
      <c r="M4222" s="22"/>
      <c r="N4222">
        <f t="shared" si="299"/>
        <v>21987</v>
      </c>
      <c r="O4222">
        <f>+VLOOKUP(N4222,'Thanh toán '!O$8:P$8099,2,0)</f>
        <v>2922426</v>
      </c>
      <c r="P4222">
        <f t="shared" si="300"/>
        <v>2922426</v>
      </c>
      <c r="Q4222" s="30">
        <f t="shared" si="301"/>
        <v>0</v>
      </c>
    </row>
    <row r="4223" spans="1:17" hidden="1" x14ac:dyDescent="0.3">
      <c r="A4223" s="21">
        <v>30503</v>
      </c>
      <c r="B4223" s="22" t="s">
        <v>4673</v>
      </c>
      <c r="C4223" s="22" t="s">
        <v>1333</v>
      </c>
      <c r="D4223" s="27" t="s">
        <v>4645</v>
      </c>
      <c r="E4223" s="24" t="s">
        <v>89</v>
      </c>
      <c r="F4223" s="25" t="s">
        <v>1525</v>
      </c>
      <c r="G4223" s="22" t="s">
        <v>90</v>
      </c>
      <c r="H4223" s="26">
        <v>1468620</v>
      </c>
      <c r="I4223" s="28"/>
      <c r="J4223" s="26">
        <v>117490</v>
      </c>
      <c r="K4223" s="26">
        <v>1586110</v>
      </c>
      <c r="L4223" s="22" t="s">
        <v>1336</v>
      </c>
      <c r="M4223" s="22"/>
      <c r="N4223">
        <f t="shared" si="299"/>
        <v>21988</v>
      </c>
      <c r="O4223">
        <f>+VLOOKUP(N4223,'Thanh toán '!O$8:P$8099,2,0)</f>
        <v>1586110</v>
      </c>
      <c r="P4223">
        <f t="shared" si="300"/>
        <v>1586110</v>
      </c>
      <c r="Q4223" s="30">
        <f t="shared" si="301"/>
        <v>0</v>
      </c>
    </row>
    <row r="4224" spans="1:17" hidden="1" x14ac:dyDescent="0.3">
      <c r="A4224" s="21">
        <v>30505</v>
      </c>
      <c r="B4224" s="22" t="s">
        <v>4674</v>
      </c>
      <c r="C4224" s="22" t="s">
        <v>1333</v>
      </c>
      <c r="D4224" s="27" t="s">
        <v>4645</v>
      </c>
      <c r="E4224" s="24" t="s">
        <v>4612</v>
      </c>
      <c r="F4224" s="25" t="s">
        <v>4613</v>
      </c>
      <c r="G4224" s="22" t="s">
        <v>39</v>
      </c>
      <c r="H4224" s="26">
        <v>555290</v>
      </c>
      <c r="I4224" s="28"/>
      <c r="J4224" s="26">
        <v>44423</v>
      </c>
      <c r="K4224" s="26">
        <v>599713</v>
      </c>
      <c r="L4224" s="22" t="s">
        <v>1336</v>
      </c>
      <c r="M4224" s="22"/>
      <c r="N4224">
        <f t="shared" si="299"/>
        <v>21990</v>
      </c>
      <c r="O4224">
        <f>+VLOOKUP(N4224,'Thanh toán '!O$8:P$8099,2,0)</f>
        <v>599713</v>
      </c>
      <c r="P4224">
        <f t="shared" si="300"/>
        <v>599713</v>
      </c>
      <c r="Q4224" s="30">
        <f t="shared" si="301"/>
        <v>0</v>
      </c>
    </row>
    <row r="4225" spans="1:17" hidden="1" x14ac:dyDescent="0.3">
      <c r="A4225" s="21">
        <v>30507</v>
      </c>
      <c r="B4225" s="22" t="s">
        <v>4675</v>
      </c>
      <c r="C4225" s="22" t="s">
        <v>1333</v>
      </c>
      <c r="D4225" s="27" t="s">
        <v>4645</v>
      </c>
      <c r="E4225" s="24" t="s">
        <v>96</v>
      </c>
      <c r="F4225" s="25" t="s">
        <v>1385</v>
      </c>
      <c r="G4225" s="22" t="s">
        <v>97</v>
      </c>
      <c r="H4225" s="26">
        <v>1110580</v>
      </c>
      <c r="I4225" s="28"/>
      <c r="J4225" s="26">
        <v>88846</v>
      </c>
      <c r="K4225" s="26">
        <v>1199426</v>
      </c>
      <c r="L4225" s="22" t="s">
        <v>1336</v>
      </c>
      <c r="M4225" s="22"/>
      <c r="N4225">
        <f t="shared" si="299"/>
        <v>21992</v>
      </c>
      <c r="O4225">
        <f>+VLOOKUP(N4225,'Thanh toán '!O$8:P$8099,2,0)</f>
        <v>1199426</v>
      </c>
      <c r="P4225">
        <f t="shared" si="300"/>
        <v>1199426</v>
      </c>
      <c r="Q4225" s="30">
        <f t="shared" si="301"/>
        <v>0</v>
      </c>
    </row>
    <row r="4226" spans="1:17" hidden="1" x14ac:dyDescent="0.3">
      <c r="A4226" s="21">
        <v>30508</v>
      </c>
      <c r="B4226" s="22" t="s">
        <v>4676</v>
      </c>
      <c r="C4226" s="22" t="s">
        <v>1333</v>
      </c>
      <c r="D4226" s="27" t="s">
        <v>4645</v>
      </c>
      <c r="E4226" s="24" t="s">
        <v>4612</v>
      </c>
      <c r="F4226" s="25" t="s">
        <v>4613</v>
      </c>
      <c r="G4226" s="22" t="s">
        <v>39</v>
      </c>
      <c r="H4226" s="26">
        <v>926129</v>
      </c>
      <c r="I4226" s="28"/>
      <c r="J4226" s="26">
        <v>74090</v>
      </c>
      <c r="K4226" s="26">
        <v>1000219</v>
      </c>
      <c r="L4226" s="22" t="s">
        <v>1336</v>
      </c>
      <c r="M4226" s="22"/>
      <c r="N4226">
        <f t="shared" si="299"/>
        <v>21993</v>
      </c>
      <c r="O4226">
        <f>+VLOOKUP(N4226,'Thanh toán '!O$8:P$8099,2,0)</f>
        <v>1000219</v>
      </c>
      <c r="P4226">
        <f t="shared" si="300"/>
        <v>1000219</v>
      </c>
      <c r="Q4226" s="30">
        <f t="shared" si="301"/>
        <v>0</v>
      </c>
    </row>
    <row r="4227" spans="1:17" hidden="1" x14ac:dyDescent="0.3">
      <c r="A4227" s="21">
        <v>30509</v>
      </c>
      <c r="B4227" s="22" t="s">
        <v>4677</v>
      </c>
      <c r="C4227" s="22" t="s">
        <v>1333</v>
      </c>
      <c r="D4227" s="27" t="s">
        <v>4645</v>
      </c>
      <c r="E4227" s="24" t="s">
        <v>4612</v>
      </c>
      <c r="F4227" s="25" t="s">
        <v>4613</v>
      </c>
      <c r="G4227" s="22" t="s">
        <v>39</v>
      </c>
      <c r="H4227" s="26">
        <v>2798269</v>
      </c>
      <c r="I4227" s="28"/>
      <c r="J4227" s="26">
        <v>223862</v>
      </c>
      <c r="K4227" s="26">
        <v>3022131</v>
      </c>
      <c r="L4227" s="22" t="s">
        <v>1336</v>
      </c>
      <c r="M4227" s="22"/>
      <c r="N4227">
        <f t="shared" si="299"/>
        <v>21994</v>
      </c>
      <c r="O4227">
        <f>+VLOOKUP(N4227,'Thanh toán '!O$8:P$8099,2,0)</f>
        <v>3022131</v>
      </c>
      <c r="P4227">
        <f t="shared" si="300"/>
        <v>3022131</v>
      </c>
      <c r="Q4227" s="30">
        <f t="shared" si="301"/>
        <v>0</v>
      </c>
    </row>
    <row r="4228" spans="1:17" hidden="1" x14ac:dyDescent="0.3">
      <c r="A4228" s="21">
        <v>30510</v>
      </c>
      <c r="B4228" s="22" t="s">
        <v>4678</v>
      </c>
      <c r="C4228" s="22" t="s">
        <v>1333</v>
      </c>
      <c r="D4228" s="27" t="s">
        <v>4645</v>
      </c>
      <c r="E4228" s="24" t="s">
        <v>845</v>
      </c>
      <c r="F4228" s="25" t="s">
        <v>1359</v>
      </c>
      <c r="G4228" s="22" t="s">
        <v>79</v>
      </c>
      <c r="H4228" s="26">
        <v>764889</v>
      </c>
      <c r="I4228" s="28"/>
      <c r="J4228" s="26">
        <v>61191</v>
      </c>
      <c r="K4228" s="26">
        <v>826080</v>
      </c>
      <c r="L4228" s="22" t="s">
        <v>1336</v>
      </c>
      <c r="M4228" s="22"/>
      <c r="N4228">
        <f t="shared" si="299"/>
        <v>21995</v>
      </c>
      <c r="O4228">
        <f>+VLOOKUP(N4228,'Thanh toán '!O$8:P$8099,2,0)</f>
        <v>826080</v>
      </c>
      <c r="P4228">
        <f t="shared" si="300"/>
        <v>826080</v>
      </c>
      <c r="Q4228" s="30">
        <f t="shared" si="301"/>
        <v>0</v>
      </c>
    </row>
    <row r="4229" spans="1:17" hidden="1" x14ac:dyDescent="0.3">
      <c r="A4229" s="21">
        <v>30511</v>
      </c>
      <c r="B4229" s="22" t="s">
        <v>4679</v>
      </c>
      <c r="C4229" s="22" t="s">
        <v>1333</v>
      </c>
      <c r="D4229" s="27" t="s">
        <v>4645</v>
      </c>
      <c r="E4229" s="24" t="s">
        <v>4612</v>
      </c>
      <c r="F4229" s="25" t="s">
        <v>4613</v>
      </c>
      <c r="G4229" s="22" t="s">
        <v>39</v>
      </c>
      <c r="H4229" s="26">
        <v>1173355</v>
      </c>
      <c r="I4229" s="28"/>
      <c r="J4229" s="26">
        <v>93868</v>
      </c>
      <c r="K4229" s="26">
        <v>1267223</v>
      </c>
      <c r="L4229" s="22" t="s">
        <v>1336</v>
      </c>
      <c r="M4229" s="22"/>
      <c r="N4229">
        <f t="shared" si="299"/>
        <v>21996</v>
      </c>
      <c r="O4229">
        <f>+VLOOKUP(N4229,'Thanh toán '!O$8:P$8099,2,0)</f>
        <v>1267223</v>
      </c>
      <c r="P4229">
        <f t="shared" si="300"/>
        <v>1267223</v>
      </c>
      <c r="Q4229" s="30">
        <f t="shared" si="301"/>
        <v>0</v>
      </c>
    </row>
    <row r="4230" spans="1:17" hidden="1" x14ac:dyDescent="0.3">
      <c r="A4230" s="21">
        <v>30512</v>
      </c>
      <c r="B4230" s="22" t="s">
        <v>4680</v>
      </c>
      <c r="C4230" s="22" t="s">
        <v>1333</v>
      </c>
      <c r="D4230" s="27" t="s">
        <v>4645</v>
      </c>
      <c r="E4230" s="24" t="s">
        <v>4612</v>
      </c>
      <c r="F4230" s="25" t="s">
        <v>4613</v>
      </c>
      <c r="G4230" s="22" t="s">
        <v>39</v>
      </c>
      <c r="H4230" s="26">
        <v>989350</v>
      </c>
      <c r="I4230" s="28"/>
      <c r="J4230" s="26">
        <v>79148</v>
      </c>
      <c r="K4230" s="26">
        <v>1068498</v>
      </c>
      <c r="L4230" s="22" t="s">
        <v>1336</v>
      </c>
      <c r="M4230" s="22"/>
      <c r="N4230">
        <f t="shared" ref="N4230:N4293" si="302">+B4230*1</f>
        <v>21997</v>
      </c>
      <c r="O4230">
        <f>+VLOOKUP(N4230,'Thanh toán '!O$8:P$8099,2,0)</f>
        <v>1068498</v>
      </c>
      <c r="P4230">
        <f t="shared" ref="P4230:P4293" si="303">+O4230</f>
        <v>1068498</v>
      </c>
      <c r="Q4230" s="30">
        <f t="shared" si="301"/>
        <v>0</v>
      </c>
    </row>
    <row r="4231" spans="1:17" hidden="1" x14ac:dyDescent="0.3">
      <c r="A4231" s="21">
        <v>30513</v>
      </c>
      <c r="B4231" s="22" t="s">
        <v>4681</v>
      </c>
      <c r="C4231" s="22" t="s">
        <v>1333</v>
      </c>
      <c r="D4231" s="27" t="s">
        <v>4645</v>
      </c>
      <c r="E4231" s="24" t="s">
        <v>4612</v>
      </c>
      <c r="F4231" s="25" t="s">
        <v>4613</v>
      </c>
      <c r="G4231" s="22" t="s">
        <v>39</v>
      </c>
      <c r="H4231" s="26">
        <v>471203</v>
      </c>
      <c r="I4231" s="28"/>
      <c r="J4231" s="26">
        <v>37696</v>
      </c>
      <c r="K4231" s="26">
        <v>508899</v>
      </c>
      <c r="L4231" s="22" t="s">
        <v>1336</v>
      </c>
      <c r="M4231" s="22"/>
      <c r="N4231">
        <f t="shared" si="302"/>
        <v>21998</v>
      </c>
      <c r="O4231">
        <f>+VLOOKUP(N4231,'Thanh toán '!O$8:P$8099,2,0)</f>
        <v>508899</v>
      </c>
      <c r="P4231">
        <f t="shared" si="303"/>
        <v>508899</v>
      </c>
      <c r="Q4231" s="30">
        <f t="shared" si="301"/>
        <v>0</v>
      </c>
    </row>
    <row r="4232" spans="1:17" hidden="1" x14ac:dyDescent="0.3">
      <c r="A4232" s="21">
        <v>30514</v>
      </c>
      <c r="B4232" s="22" t="s">
        <v>4682</v>
      </c>
      <c r="C4232" s="22" t="s">
        <v>1333</v>
      </c>
      <c r="D4232" s="27" t="s">
        <v>4645</v>
      </c>
      <c r="E4232" s="24" t="s">
        <v>4612</v>
      </c>
      <c r="F4232" s="25" t="s">
        <v>4613</v>
      </c>
      <c r="G4232" s="22" t="s">
        <v>39</v>
      </c>
      <c r="H4232" s="26">
        <v>480910</v>
      </c>
      <c r="I4232" s="28"/>
      <c r="J4232" s="26">
        <v>38473</v>
      </c>
      <c r="K4232" s="26">
        <v>519383</v>
      </c>
      <c r="L4232" s="22" t="s">
        <v>1336</v>
      </c>
      <c r="M4232" s="22"/>
      <c r="N4232">
        <f t="shared" si="302"/>
        <v>21999</v>
      </c>
      <c r="O4232">
        <f>+VLOOKUP(N4232,'Thanh toán '!O$8:P$8099,2,0)</f>
        <v>519383</v>
      </c>
      <c r="P4232">
        <f t="shared" si="303"/>
        <v>519383</v>
      </c>
      <c r="Q4232" s="30">
        <f t="shared" si="301"/>
        <v>0</v>
      </c>
    </row>
    <row r="4233" spans="1:17" hidden="1" x14ac:dyDescent="0.3">
      <c r="A4233" s="21">
        <v>30515</v>
      </c>
      <c r="B4233" s="22" t="s">
        <v>4683</v>
      </c>
      <c r="C4233" s="22" t="s">
        <v>1333</v>
      </c>
      <c r="D4233" s="27" t="s">
        <v>4645</v>
      </c>
      <c r="E4233" s="24" t="s">
        <v>4612</v>
      </c>
      <c r="F4233" s="25" t="s">
        <v>4613</v>
      </c>
      <c r="G4233" s="22" t="s">
        <v>39</v>
      </c>
      <c r="H4233" s="26">
        <v>922445</v>
      </c>
      <c r="I4233" s="28"/>
      <c r="J4233" s="26">
        <v>73796</v>
      </c>
      <c r="K4233" s="26">
        <v>996241</v>
      </c>
      <c r="L4233" s="22" t="s">
        <v>1336</v>
      </c>
      <c r="M4233" s="22"/>
      <c r="N4233">
        <f t="shared" si="302"/>
        <v>22000</v>
      </c>
      <c r="O4233">
        <f>+VLOOKUP(N4233,'Thanh toán '!O$8:P$8099,2,0)</f>
        <v>996241</v>
      </c>
      <c r="P4233">
        <f t="shared" si="303"/>
        <v>996241</v>
      </c>
      <c r="Q4233" s="30">
        <f t="shared" si="301"/>
        <v>0</v>
      </c>
    </row>
    <row r="4234" spans="1:17" hidden="1" x14ac:dyDescent="0.3">
      <c r="A4234" s="21">
        <v>30516</v>
      </c>
      <c r="B4234" s="22" t="s">
        <v>4684</v>
      </c>
      <c r="C4234" s="22" t="s">
        <v>1333</v>
      </c>
      <c r="D4234" s="27" t="s">
        <v>4645</v>
      </c>
      <c r="E4234" s="24" t="s">
        <v>4612</v>
      </c>
      <c r="F4234" s="25" t="s">
        <v>4613</v>
      </c>
      <c r="G4234" s="22" t="s">
        <v>39</v>
      </c>
      <c r="H4234" s="26">
        <v>700329</v>
      </c>
      <c r="I4234" s="28"/>
      <c r="J4234" s="26">
        <v>56026</v>
      </c>
      <c r="K4234" s="26">
        <v>756355</v>
      </c>
      <c r="L4234" s="22" t="s">
        <v>1336</v>
      </c>
      <c r="M4234" s="22"/>
      <c r="N4234">
        <f t="shared" si="302"/>
        <v>22001</v>
      </c>
      <c r="O4234">
        <f>+VLOOKUP(N4234,'Thanh toán '!O$8:P$8099,2,0)</f>
        <v>756355</v>
      </c>
      <c r="P4234">
        <f t="shared" si="303"/>
        <v>756355</v>
      </c>
      <c r="Q4234" s="30">
        <f t="shared" si="301"/>
        <v>0</v>
      </c>
    </row>
    <row r="4235" spans="1:17" hidden="1" x14ac:dyDescent="0.3">
      <c r="A4235" s="21">
        <v>30517</v>
      </c>
      <c r="B4235" s="22" t="s">
        <v>4685</v>
      </c>
      <c r="C4235" s="22" t="s">
        <v>1333</v>
      </c>
      <c r="D4235" s="27" t="s">
        <v>4645</v>
      </c>
      <c r="E4235" s="24" t="s">
        <v>4612</v>
      </c>
      <c r="F4235" s="25" t="s">
        <v>4613</v>
      </c>
      <c r="G4235" s="22" t="s">
        <v>39</v>
      </c>
      <c r="H4235" s="26">
        <v>799607</v>
      </c>
      <c r="I4235" s="28"/>
      <c r="J4235" s="26">
        <v>63969</v>
      </c>
      <c r="K4235" s="26">
        <v>863576</v>
      </c>
      <c r="L4235" s="22" t="s">
        <v>1336</v>
      </c>
      <c r="M4235" s="22"/>
      <c r="N4235">
        <f t="shared" si="302"/>
        <v>22002</v>
      </c>
      <c r="O4235">
        <f>+VLOOKUP(N4235,'Thanh toán '!O$8:P$8099,2,0)</f>
        <v>863576</v>
      </c>
      <c r="P4235">
        <f t="shared" si="303"/>
        <v>863576</v>
      </c>
      <c r="Q4235" s="30">
        <f t="shared" si="301"/>
        <v>0</v>
      </c>
    </row>
    <row r="4236" spans="1:17" hidden="1" x14ac:dyDescent="0.3">
      <c r="A4236" s="21">
        <v>30518</v>
      </c>
      <c r="B4236" s="22" t="s">
        <v>4686</v>
      </c>
      <c r="C4236" s="22" t="s">
        <v>1333</v>
      </c>
      <c r="D4236" s="27" t="s">
        <v>4645</v>
      </c>
      <c r="E4236" s="24" t="s">
        <v>4612</v>
      </c>
      <c r="F4236" s="25" t="s">
        <v>4613</v>
      </c>
      <c r="G4236" s="22" t="s">
        <v>39</v>
      </c>
      <c r="H4236" s="26">
        <v>303422</v>
      </c>
      <c r="I4236" s="28"/>
      <c r="J4236" s="26">
        <v>24274</v>
      </c>
      <c r="K4236" s="26">
        <v>327696</v>
      </c>
      <c r="L4236" s="22" t="s">
        <v>1336</v>
      </c>
      <c r="M4236" s="22"/>
      <c r="N4236">
        <f t="shared" si="302"/>
        <v>22003</v>
      </c>
      <c r="O4236">
        <f>+VLOOKUP(N4236,'Thanh toán '!O$8:P$8099,2,0)</f>
        <v>327696</v>
      </c>
      <c r="P4236">
        <f t="shared" si="303"/>
        <v>327696</v>
      </c>
      <c r="Q4236" s="30">
        <f t="shared" si="301"/>
        <v>0</v>
      </c>
    </row>
    <row r="4237" spans="1:17" hidden="1" x14ac:dyDescent="0.3">
      <c r="A4237" s="21">
        <v>30519</v>
      </c>
      <c r="B4237" s="22" t="s">
        <v>4687</v>
      </c>
      <c r="C4237" s="22" t="s">
        <v>1333</v>
      </c>
      <c r="D4237" s="27" t="s">
        <v>4645</v>
      </c>
      <c r="E4237" s="24" t="s">
        <v>4612</v>
      </c>
      <c r="F4237" s="25" t="s">
        <v>4613</v>
      </c>
      <c r="G4237" s="22" t="s">
        <v>39</v>
      </c>
      <c r="H4237" s="26">
        <v>563174</v>
      </c>
      <c r="I4237" s="28"/>
      <c r="J4237" s="26">
        <v>45054</v>
      </c>
      <c r="K4237" s="26">
        <v>608228</v>
      </c>
      <c r="L4237" s="22" t="s">
        <v>1336</v>
      </c>
      <c r="M4237" s="22"/>
      <c r="N4237">
        <f t="shared" si="302"/>
        <v>22004</v>
      </c>
      <c r="O4237">
        <f>+VLOOKUP(N4237,'Thanh toán '!O$8:P$8099,2,0)</f>
        <v>608228</v>
      </c>
      <c r="P4237">
        <f t="shared" si="303"/>
        <v>608228</v>
      </c>
      <c r="Q4237" s="30">
        <f t="shared" si="301"/>
        <v>0</v>
      </c>
    </row>
    <row r="4238" spans="1:17" hidden="1" x14ac:dyDescent="0.3">
      <c r="A4238" s="21">
        <v>30520</v>
      </c>
      <c r="B4238" s="22" t="s">
        <v>4688</v>
      </c>
      <c r="C4238" s="22" t="s">
        <v>1333</v>
      </c>
      <c r="D4238" s="27" t="s">
        <v>4645</v>
      </c>
      <c r="E4238" s="24" t="s">
        <v>4612</v>
      </c>
      <c r="F4238" s="25" t="s">
        <v>4613</v>
      </c>
      <c r="G4238" s="22" t="s">
        <v>39</v>
      </c>
      <c r="H4238" s="26">
        <v>793422</v>
      </c>
      <c r="I4238" s="28"/>
      <c r="J4238" s="26">
        <v>63474</v>
      </c>
      <c r="K4238" s="26">
        <v>856896</v>
      </c>
      <c r="L4238" s="22" t="s">
        <v>1336</v>
      </c>
      <c r="M4238" s="22"/>
      <c r="N4238">
        <f t="shared" si="302"/>
        <v>22005</v>
      </c>
      <c r="O4238">
        <f>+VLOOKUP(N4238,'Thanh toán '!O$8:P$8099,2,0)</f>
        <v>856896</v>
      </c>
      <c r="P4238">
        <f t="shared" si="303"/>
        <v>856896</v>
      </c>
      <c r="Q4238" s="30">
        <f t="shared" si="301"/>
        <v>0</v>
      </c>
    </row>
    <row r="4239" spans="1:17" hidden="1" x14ac:dyDescent="0.3">
      <c r="A4239" s="21">
        <v>30521</v>
      </c>
      <c r="B4239" s="22" t="s">
        <v>4689</v>
      </c>
      <c r="C4239" s="22" t="s">
        <v>1333</v>
      </c>
      <c r="D4239" s="27" t="s">
        <v>4645</v>
      </c>
      <c r="E4239" s="24" t="s">
        <v>4612</v>
      </c>
      <c r="F4239" s="25" t="s">
        <v>4613</v>
      </c>
      <c r="G4239" s="22" t="s">
        <v>39</v>
      </c>
      <c r="H4239" s="26">
        <v>854559</v>
      </c>
      <c r="I4239" s="28"/>
      <c r="J4239" s="26">
        <v>68365</v>
      </c>
      <c r="K4239" s="26">
        <v>922924</v>
      </c>
      <c r="L4239" s="22" t="s">
        <v>1336</v>
      </c>
      <c r="M4239" s="22"/>
      <c r="N4239">
        <f t="shared" si="302"/>
        <v>22006</v>
      </c>
      <c r="O4239" t="e">
        <f>+VLOOKUP(N4239,'Thanh toán '!O$8:P$8099,2,0)</f>
        <v>#N/A</v>
      </c>
      <c r="P4239" t="e">
        <f t="shared" si="303"/>
        <v>#N/A</v>
      </c>
      <c r="Q4239" s="30" t="e">
        <f t="shared" si="301"/>
        <v>#N/A</v>
      </c>
    </row>
    <row r="4240" spans="1:17" hidden="1" x14ac:dyDescent="0.3">
      <c r="A4240" s="21">
        <v>30522</v>
      </c>
      <c r="B4240" s="22" t="s">
        <v>4690</v>
      </c>
      <c r="C4240" s="22" t="s">
        <v>1333</v>
      </c>
      <c r="D4240" s="27" t="s">
        <v>4645</v>
      </c>
      <c r="E4240" s="24" t="s">
        <v>4612</v>
      </c>
      <c r="F4240" s="25" t="s">
        <v>4613</v>
      </c>
      <c r="G4240" s="22" t="s">
        <v>39</v>
      </c>
      <c r="H4240" s="26">
        <v>368978</v>
      </c>
      <c r="I4240" s="28"/>
      <c r="J4240" s="26">
        <v>29518</v>
      </c>
      <c r="K4240" s="26">
        <v>398496</v>
      </c>
      <c r="L4240" s="22" t="s">
        <v>1336</v>
      </c>
      <c r="M4240" s="22"/>
      <c r="N4240">
        <f t="shared" si="302"/>
        <v>22007</v>
      </c>
      <c r="O4240">
        <f>+VLOOKUP(N4240,'Thanh toán '!O$8:P$8099,2,0)</f>
        <v>398496</v>
      </c>
      <c r="P4240">
        <f t="shared" si="303"/>
        <v>398496</v>
      </c>
      <c r="Q4240" s="30">
        <f t="shared" si="301"/>
        <v>0</v>
      </c>
    </row>
    <row r="4241" spans="1:17" hidden="1" x14ac:dyDescent="0.3">
      <c r="A4241" s="21">
        <v>30523</v>
      </c>
      <c r="B4241" s="22" t="s">
        <v>4691</v>
      </c>
      <c r="C4241" s="22" t="s">
        <v>1333</v>
      </c>
      <c r="D4241" s="27" t="s">
        <v>4645</v>
      </c>
      <c r="E4241" s="24" t="s">
        <v>4612</v>
      </c>
      <c r="F4241" s="25" t="s">
        <v>4613</v>
      </c>
      <c r="G4241" s="22" t="s">
        <v>39</v>
      </c>
      <c r="H4241" s="26">
        <v>368978</v>
      </c>
      <c r="I4241" s="28"/>
      <c r="J4241" s="26">
        <v>29518</v>
      </c>
      <c r="K4241" s="26">
        <v>398496</v>
      </c>
      <c r="L4241" s="22" t="s">
        <v>1336</v>
      </c>
      <c r="M4241" s="22"/>
      <c r="N4241">
        <f t="shared" si="302"/>
        <v>22008</v>
      </c>
      <c r="O4241">
        <f>+VLOOKUP(N4241,'Thanh toán '!O$8:P$8099,2,0)</f>
        <v>398496</v>
      </c>
      <c r="P4241">
        <f t="shared" si="303"/>
        <v>398496</v>
      </c>
      <c r="Q4241" s="30">
        <f t="shared" si="301"/>
        <v>0</v>
      </c>
    </row>
    <row r="4242" spans="1:17" hidden="1" x14ac:dyDescent="0.3">
      <c r="A4242" s="21">
        <v>30526</v>
      </c>
      <c r="B4242" s="22" t="s">
        <v>4692</v>
      </c>
      <c r="C4242" s="22" t="s">
        <v>1333</v>
      </c>
      <c r="D4242" s="27" t="s">
        <v>4645</v>
      </c>
      <c r="E4242" s="24" t="s">
        <v>4612</v>
      </c>
      <c r="F4242" s="25" t="s">
        <v>4613</v>
      </c>
      <c r="G4242" s="22" t="s">
        <v>39</v>
      </c>
      <c r="H4242" s="26">
        <v>735487</v>
      </c>
      <c r="I4242" s="28"/>
      <c r="J4242" s="26">
        <v>58839</v>
      </c>
      <c r="K4242" s="26">
        <v>794326</v>
      </c>
      <c r="L4242" s="22" t="s">
        <v>1336</v>
      </c>
      <c r="M4242" s="22"/>
      <c r="N4242">
        <f t="shared" si="302"/>
        <v>22011</v>
      </c>
      <c r="O4242">
        <f>+VLOOKUP(N4242,'Thanh toán '!O$8:P$8099,2,0)</f>
        <v>794326</v>
      </c>
      <c r="P4242">
        <f t="shared" si="303"/>
        <v>794326</v>
      </c>
      <c r="Q4242" s="30">
        <f t="shared" si="301"/>
        <v>0</v>
      </c>
    </row>
    <row r="4243" spans="1:17" hidden="1" x14ac:dyDescent="0.3">
      <c r="A4243" s="21">
        <v>30527</v>
      </c>
      <c r="B4243" s="22" t="s">
        <v>4693</v>
      </c>
      <c r="C4243" s="22" t="s">
        <v>1333</v>
      </c>
      <c r="D4243" s="27" t="s">
        <v>4645</v>
      </c>
      <c r="E4243" s="24" t="s">
        <v>4612</v>
      </c>
      <c r="F4243" s="25" t="s">
        <v>4613</v>
      </c>
      <c r="G4243" s="22" t="s">
        <v>39</v>
      </c>
      <c r="H4243" s="26">
        <v>1958645</v>
      </c>
      <c r="I4243" s="28"/>
      <c r="J4243" s="26">
        <v>156692</v>
      </c>
      <c r="K4243" s="26">
        <v>2115337</v>
      </c>
      <c r="L4243" s="22" t="s">
        <v>1336</v>
      </c>
      <c r="M4243" s="22"/>
      <c r="N4243">
        <f t="shared" si="302"/>
        <v>22012</v>
      </c>
      <c r="O4243">
        <f>+VLOOKUP(N4243,'Thanh toán '!O$8:P$8099,2,0)</f>
        <v>2115337</v>
      </c>
      <c r="P4243">
        <f t="shared" si="303"/>
        <v>2115337</v>
      </c>
      <c r="Q4243" s="30">
        <f t="shared" si="301"/>
        <v>0</v>
      </c>
    </row>
    <row r="4244" spans="1:17" hidden="1" x14ac:dyDescent="0.3">
      <c r="A4244" s="21">
        <v>30528</v>
      </c>
      <c r="B4244" s="22" t="s">
        <v>4694</v>
      </c>
      <c r="C4244" s="22" t="s">
        <v>1333</v>
      </c>
      <c r="D4244" s="27" t="s">
        <v>4645</v>
      </c>
      <c r="E4244" s="24" t="s">
        <v>4612</v>
      </c>
      <c r="F4244" s="25" t="s">
        <v>4613</v>
      </c>
      <c r="G4244" s="22" t="s">
        <v>39</v>
      </c>
      <c r="H4244" s="26">
        <v>3510975</v>
      </c>
      <c r="I4244" s="28"/>
      <c r="J4244" s="26">
        <v>280877</v>
      </c>
      <c r="K4244" s="26">
        <v>3791852</v>
      </c>
      <c r="L4244" s="22" t="s">
        <v>1336</v>
      </c>
      <c r="M4244" s="22"/>
      <c r="N4244">
        <f t="shared" si="302"/>
        <v>22013</v>
      </c>
      <c r="O4244">
        <f>+VLOOKUP(N4244,'Thanh toán '!O$8:P$8099,2,0)</f>
        <v>3791853</v>
      </c>
      <c r="P4244">
        <f t="shared" si="303"/>
        <v>3791853</v>
      </c>
      <c r="Q4244" s="30">
        <f t="shared" si="301"/>
        <v>1</v>
      </c>
    </row>
    <row r="4245" spans="1:17" hidden="1" x14ac:dyDescent="0.3">
      <c r="A4245" s="21">
        <v>30535</v>
      </c>
      <c r="B4245" s="22" t="s">
        <v>4695</v>
      </c>
      <c r="C4245" s="22" t="s">
        <v>1333</v>
      </c>
      <c r="D4245" s="27" t="s">
        <v>4696</v>
      </c>
      <c r="E4245" s="24" t="s">
        <v>4612</v>
      </c>
      <c r="F4245" s="25" t="s">
        <v>4613</v>
      </c>
      <c r="G4245" s="22" t="s">
        <v>39</v>
      </c>
      <c r="H4245" s="26">
        <v>922445</v>
      </c>
      <c r="I4245" s="28"/>
      <c r="J4245" s="26">
        <v>73796</v>
      </c>
      <c r="K4245" s="26">
        <v>996241</v>
      </c>
      <c r="L4245" s="22" t="s">
        <v>1336</v>
      </c>
      <c r="M4245" s="22"/>
      <c r="N4245">
        <f t="shared" si="302"/>
        <v>22021</v>
      </c>
      <c r="O4245">
        <f>+VLOOKUP(N4245,'Thanh toán '!O$8:P$8099,2,0)</f>
        <v>996241</v>
      </c>
      <c r="P4245">
        <f t="shared" si="303"/>
        <v>996241</v>
      </c>
      <c r="Q4245" s="30">
        <f t="shared" si="301"/>
        <v>0</v>
      </c>
    </row>
    <row r="4246" spans="1:17" ht="26.3" hidden="1" x14ac:dyDescent="0.3">
      <c r="A4246" s="21">
        <v>30561</v>
      </c>
      <c r="B4246" s="22" t="s">
        <v>4697</v>
      </c>
      <c r="C4246" s="22" t="s">
        <v>1333</v>
      </c>
      <c r="D4246" s="27" t="s">
        <v>4696</v>
      </c>
      <c r="E4246" s="24" t="s">
        <v>4698</v>
      </c>
      <c r="F4246" s="25" t="s">
        <v>4699</v>
      </c>
      <c r="G4246" s="22" t="s">
        <v>106</v>
      </c>
      <c r="H4246" s="26">
        <v>7343100</v>
      </c>
      <c r="I4246" s="28"/>
      <c r="J4246" s="26">
        <v>587448</v>
      </c>
      <c r="K4246" s="26">
        <v>7930548</v>
      </c>
      <c r="L4246" s="22" t="s">
        <v>1336</v>
      </c>
      <c r="M4246" s="22"/>
      <c r="N4246">
        <f t="shared" si="302"/>
        <v>22047</v>
      </c>
      <c r="O4246">
        <f>+VLOOKUP(N4246,'Thanh toán '!O$8:P$8099,2,0)</f>
        <v>7930548</v>
      </c>
      <c r="P4246">
        <f t="shared" si="303"/>
        <v>7930548</v>
      </c>
      <c r="Q4246" s="30">
        <f t="shared" ref="Q4246:Q4309" si="304">+O4246-K4246</f>
        <v>0</v>
      </c>
    </row>
    <row r="4247" spans="1:17" hidden="1" x14ac:dyDescent="0.3">
      <c r="A4247" s="21">
        <v>30574</v>
      </c>
      <c r="B4247" s="22" t="s">
        <v>4700</v>
      </c>
      <c r="C4247" s="22" t="s">
        <v>1333</v>
      </c>
      <c r="D4247" s="27" t="s">
        <v>4696</v>
      </c>
      <c r="E4247" s="24" t="s">
        <v>32</v>
      </c>
      <c r="F4247" s="25" t="s">
        <v>1335</v>
      </c>
      <c r="G4247" s="22" t="s">
        <v>33</v>
      </c>
      <c r="H4247" s="26">
        <v>1612400</v>
      </c>
      <c r="I4247" s="28"/>
      <c r="J4247" s="26">
        <v>128992</v>
      </c>
      <c r="K4247" s="26">
        <v>1741392</v>
      </c>
      <c r="L4247" s="22" t="s">
        <v>1336</v>
      </c>
      <c r="M4247" s="22"/>
      <c r="N4247">
        <f t="shared" si="302"/>
        <v>22060</v>
      </c>
      <c r="O4247">
        <f>+VLOOKUP(N4247,'Thanh toán '!O$8:P$8099,2,0)</f>
        <v>1741392</v>
      </c>
      <c r="P4247">
        <f t="shared" si="303"/>
        <v>1741392</v>
      </c>
      <c r="Q4247" s="30">
        <f t="shared" si="304"/>
        <v>0</v>
      </c>
    </row>
    <row r="4248" spans="1:17" hidden="1" x14ac:dyDescent="0.3">
      <c r="A4248" s="21">
        <v>30576</v>
      </c>
      <c r="B4248" s="22" t="s">
        <v>4701</v>
      </c>
      <c r="C4248" s="22" t="s">
        <v>1333</v>
      </c>
      <c r="D4248" s="27" t="s">
        <v>4696</v>
      </c>
      <c r="E4248" s="24" t="s">
        <v>4612</v>
      </c>
      <c r="F4248" s="25" t="s">
        <v>4613</v>
      </c>
      <c r="G4248" s="22" t="s">
        <v>39</v>
      </c>
      <c r="H4248" s="26">
        <v>333174</v>
      </c>
      <c r="I4248" s="28"/>
      <c r="J4248" s="26">
        <v>26654</v>
      </c>
      <c r="K4248" s="26">
        <v>359828</v>
      </c>
      <c r="L4248" s="22" t="s">
        <v>1336</v>
      </c>
      <c r="M4248" s="22"/>
      <c r="N4248">
        <f t="shared" si="302"/>
        <v>22062</v>
      </c>
      <c r="O4248">
        <f>+VLOOKUP(N4248,'Thanh toán '!O$8:P$8099,2,0)</f>
        <v>359828</v>
      </c>
      <c r="P4248">
        <f t="shared" si="303"/>
        <v>359828</v>
      </c>
      <c r="Q4248" s="30">
        <f t="shared" si="304"/>
        <v>0</v>
      </c>
    </row>
    <row r="4249" spans="1:17" hidden="1" x14ac:dyDescent="0.3">
      <c r="A4249" s="21">
        <v>30603</v>
      </c>
      <c r="B4249" s="22" t="s">
        <v>4702</v>
      </c>
      <c r="C4249" s="22" t="s">
        <v>1333</v>
      </c>
      <c r="D4249" s="27" t="s">
        <v>4696</v>
      </c>
      <c r="E4249" s="24" t="s">
        <v>228</v>
      </c>
      <c r="F4249" s="25" t="s">
        <v>1615</v>
      </c>
      <c r="G4249" s="22" t="s">
        <v>229</v>
      </c>
      <c r="H4249" s="26">
        <v>3432480</v>
      </c>
      <c r="I4249" s="28"/>
      <c r="J4249" s="26">
        <v>274598</v>
      </c>
      <c r="K4249" s="26">
        <v>3707078</v>
      </c>
      <c r="L4249" s="22" t="s">
        <v>1336</v>
      </c>
      <c r="M4249" s="22"/>
      <c r="N4249">
        <f t="shared" si="302"/>
        <v>22091</v>
      </c>
      <c r="O4249">
        <f>+VLOOKUP(N4249,'Thanh toán '!O$8:P$8099,2,0)</f>
        <v>3707078</v>
      </c>
      <c r="P4249">
        <f t="shared" si="303"/>
        <v>3707078</v>
      </c>
      <c r="Q4249" s="30">
        <f t="shared" si="304"/>
        <v>0</v>
      </c>
    </row>
    <row r="4250" spans="1:17" hidden="1" x14ac:dyDescent="0.3">
      <c r="A4250" s="21">
        <v>30609</v>
      </c>
      <c r="B4250" s="22" t="s">
        <v>4703</v>
      </c>
      <c r="C4250" s="22" t="s">
        <v>1333</v>
      </c>
      <c r="D4250" s="27" t="s">
        <v>4696</v>
      </c>
      <c r="E4250" s="24" t="s">
        <v>4612</v>
      </c>
      <c r="F4250" s="25" t="s">
        <v>4613</v>
      </c>
      <c r="G4250" s="22" t="s">
        <v>39</v>
      </c>
      <c r="H4250" s="26">
        <v>1477735</v>
      </c>
      <c r="I4250" s="28"/>
      <c r="J4250" s="26">
        <v>118219</v>
      </c>
      <c r="K4250" s="26">
        <v>1595954</v>
      </c>
      <c r="L4250" s="22" t="s">
        <v>1336</v>
      </c>
      <c r="M4250" s="22"/>
      <c r="N4250">
        <f t="shared" si="302"/>
        <v>22097</v>
      </c>
      <c r="O4250">
        <f>+VLOOKUP(N4250,'Thanh toán '!O$8:P$8099,2,0)</f>
        <v>1595954</v>
      </c>
      <c r="P4250">
        <f t="shared" si="303"/>
        <v>1595954</v>
      </c>
      <c r="Q4250" s="30">
        <f t="shared" si="304"/>
        <v>0</v>
      </c>
    </row>
    <row r="4251" spans="1:17" ht="26.3" hidden="1" x14ac:dyDescent="0.3">
      <c r="A4251" s="21">
        <v>30610</v>
      </c>
      <c r="B4251" s="22" t="s">
        <v>4704</v>
      </c>
      <c r="C4251" s="22" t="s">
        <v>1333</v>
      </c>
      <c r="D4251" s="27" t="s">
        <v>4696</v>
      </c>
      <c r="E4251" s="24" t="s">
        <v>4660</v>
      </c>
      <c r="F4251" s="25" t="s">
        <v>4661</v>
      </c>
      <c r="G4251" s="22" t="s">
        <v>24</v>
      </c>
      <c r="H4251" s="26">
        <v>1460824</v>
      </c>
      <c r="I4251" s="28"/>
      <c r="J4251" s="26">
        <v>116866</v>
      </c>
      <c r="K4251" s="26">
        <v>1577690</v>
      </c>
      <c r="L4251" s="22" t="s">
        <v>1336</v>
      </c>
      <c r="M4251" s="22"/>
      <c r="N4251">
        <f t="shared" si="302"/>
        <v>22098</v>
      </c>
      <c r="O4251">
        <f>+VLOOKUP(N4251,'Thanh toán '!O$8:P$8099,2,0)</f>
        <v>1577690</v>
      </c>
      <c r="P4251">
        <f t="shared" si="303"/>
        <v>1577690</v>
      </c>
      <c r="Q4251" s="30">
        <f t="shared" si="304"/>
        <v>0</v>
      </c>
    </row>
    <row r="4252" spans="1:17" ht="26.3" hidden="1" x14ac:dyDescent="0.3">
      <c r="A4252" s="21">
        <v>30611</v>
      </c>
      <c r="B4252" s="22" t="s">
        <v>4705</v>
      </c>
      <c r="C4252" s="22" t="s">
        <v>1333</v>
      </c>
      <c r="D4252" s="27" t="s">
        <v>4696</v>
      </c>
      <c r="E4252" s="24" t="s">
        <v>4660</v>
      </c>
      <c r="F4252" s="25" t="s">
        <v>4661</v>
      </c>
      <c r="G4252" s="22" t="s">
        <v>24</v>
      </c>
      <c r="H4252" s="26">
        <v>1435511</v>
      </c>
      <c r="I4252" s="28"/>
      <c r="J4252" s="26">
        <v>114841</v>
      </c>
      <c r="K4252" s="26">
        <v>1550352</v>
      </c>
      <c r="L4252" s="22" t="s">
        <v>1336</v>
      </c>
      <c r="M4252" s="22"/>
      <c r="N4252">
        <f t="shared" si="302"/>
        <v>22099</v>
      </c>
      <c r="O4252">
        <f>+VLOOKUP(N4252,'Thanh toán '!O$8:P$8099,2,0)</f>
        <v>1550352</v>
      </c>
      <c r="P4252">
        <f t="shared" si="303"/>
        <v>1550352</v>
      </c>
      <c r="Q4252" s="30">
        <f t="shared" si="304"/>
        <v>0</v>
      </c>
    </row>
    <row r="4253" spans="1:17" ht="26.3" hidden="1" x14ac:dyDescent="0.3">
      <c r="A4253" s="21">
        <v>30612</v>
      </c>
      <c r="B4253" s="22" t="s">
        <v>4706</v>
      </c>
      <c r="C4253" s="22" t="s">
        <v>1333</v>
      </c>
      <c r="D4253" s="27" t="s">
        <v>4696</v>
      </c>
      <c r="E4253" s="24" t="s">
        <v>4660</v>
      </c>
      <c r="F4253" s="25" t="s">
        <v>4661</v>
      </c>
      <c r="G4253" s="22" t="s">
        <v>24</v>
      </c>
      <c r="H4253" s="26">
        <v>2413010</v>
      </c>
      <c r="I4253" s="28"/>
      <c r="J4253" s="26">
        <v>193041</v>
      </c>
      <c r="K4253" s="26">
        <v>2606051</v>
      </c>
      <c r="L4253" s="22" t="s">
        <v>1336</v>
      </c>
      <c r="M4253" s="22"/>
      <c r="N4253">
        <f t="shared" si="302"/>
        <v>22100</v>
      </c>
      <c r="O4253">
        <f>+VLOOKUP(N4253,'Thanh toán '!O$8:P$8099,2,0)</f>
        <v>2606051</v>
      </c>
      <c r="P4253">
        <f t="shared" si="303"/>
        <v>2606051</v>
      </c>
      <c r="Q4253" s="30">
        <f t="shared" si="304"/>
        <v>0</v>
      </c>
    </row>
    <row r="4254" spans="1:17" hidden="1" x14ac:dyDescent="0.3">
      <c r="A4254" s="21">
        <v>30617</v>
      </c>
      <c r="B4254" s="22" t="s">
        <v>4707</v>
      </c>
      <c r="C4254" s="22" t="s">
        <v>1333</v>
      </c>
      <c r="D4254" s="27" t="s">
        <v>4696</v>
      </c>
      <c r="E4254" s="24" t="s">
        <v>4612</v>
      </c>
      <c r="F4254" s="25" t="s">
        <v>4613</v>
      </c>
      <c r="G4254" s="22" t="s">
        <v>39</v>
      </c>
      <c r="H4254" s="26">
        <v>1272188</v>
      </c>
      <c r="I4254" s="28"/>
      <c r="J4254" s="26">
        <v>101775</v>
      </c>
      <c r="K4254" s="26">
        <v>1373963</v>
      </c>
      <c r="L4254" s="22" t="s">
        <v>1336</v>
      </c>
      <c r="M4254" s="22"/>
      <c r="N4254">
        <f t="shared" si="302"/>
        <v>22105</v>
      </c>
      <c r="O4254">
        <f>+VLOOKUP(N4254,'Thanh toán '!O$8:P$8099,2,0)</f>
        <v>1373963</v>
      </c>
      <c r="P4254">
        <f t="shared" si="303"/>
        <v>1373963</v>
      </c>
      <c r="Q4254" s="30">
        <f t="shared" si="304"/>
        <v>0</v>
      </c>
    </row>
    <row r="4255" spans="1:17" hidden="1" x14ac:dyDescent="0.3">
      <c r="A4255" s="21">
        <v>30619</v>
      </c>
      <c r="B4255" s="22" t="s">
        <v>4708</v>
      </c>
      <c r="C4255" s="22" t="s">
        <v>1333</v>
      </c>
      <c r="D4255" s="27" t="s">
        <v>4696</v>
      </c>
      <c r="E4255" s="24" t="s">
        <v>4668</v>
      </c>
      <c r="F4255" s="25" t="s">
        <v>4669</v>
      </c>
      <c r="G4255" s="22" t="s">
        <v>57</v>
      </c>
      <c r="H4255" s="26">
        <v>2058970</v>
      </c>
      <c r="I4255" s="28"/>
      <c r="J4255" s="26">
        <v>164718</v>
      </c>
      <c r="K4255" s="26">
        <v>2223688</v>
      </c>
      <c r="L4255" s="22" t="s">
        <v>1336</v>
      </c>
      <c r="M4255" s="22"/>
      <c r="N4255">
        <f t="shared" si="302"/>
        <v>22107</v>
      </c>
      <c r="O4255">
        <f>+VLOOKUP(N4255,'Thanh toán '!O$8:P$8099,2,0)</f>
        <v>2223688</v>
      </c>
      <c r="P4255">
        <f t="shared" si="303"/>
        <v>2223688</v>
      </c>
      <c r="Q4255" s="30">
        <f t="shared" si="304"/>
        <v>0</v>
      </c>
    </row>
    <row r="4256" spans="1:17" hidden="1" x14ac:dyDescent="0.3">
      <c r="A4256" s="21">
        <v>30621</v>
      </c>
      <c r="B4256" s="22" t="s">
        <v>4709</v>
      </c>
      <c r="C4256" s="22" t="s">
        <v>1333</v>
      </c>
      <c r="D4256" s="27" t="s">
        <v>4696</v>
      </c>
      <c r="E4256" s="24" t="s">
        <v>603</v>
      </c>
      <c r="F4256" s="25" t="s">
        <v>1405</v>
      </c>
      <c r="G4256" s="22" t="s">
        <v>604</v>
      </c>
      <c r="H4256" s="26">
        <v>7915990</v>
      </c>
      <c r="I4256" s="28"/>
      <c r="J4256" s="26">
        <v>633279</v>
      </c>
      <c r="K4256" s="26">
        <v>8549269</v>
      </c>
      <c r="L4256" s="22" t="s">
        <v>1336</v>
      </c>
      <c r="M4256" s="22"/>
      <c r="N4256">
        <f t="shared" si="302"/>
        <v>22109</v>
      </c>
      <c r="O4256">
        <f>+VLOOKUP(N4256,'Thanh toán '!O$8:P$8099,2,0)</f>
        <v>8549269</v>
      </c>
      <c r="P4256">
        <f t="shared" si="303"/>
        <v>8549269</v>
      </c>
      <c r="Q4256" s="30">
        <f t="shared" si="304"/>
        <v>0</v>
      </c>
    </row>
    <row r="4257" spans="1:17" hidden="1" x14ac:dyDescent="0.3">
      <c r="A4257" s="21">
        <v>30729</v>
      </c>
      <c r="B4257" s="22" t="s">
        <v>4710</v>
      </c>
      <c r="C4257" s="22" t="s">
        <v>1333</v>
      </c>
      <c r="D4257" s="27" t="s">
        <v>4696</v>
      </c>
      <c r="E4257" s="24" t="s">
        <v>65</v>
      </c>
      <c r="F4257" s="25" t="s">
        <v>1528</v>
      </c>
      <c r="G4257" s="22" t="s">
        <v>66</v>
      </c>
      <c r="H4257" s="26">
        <v>1110580</v>
      </c>
      <c r="I4257" s="28"/>
      <c r="J4257" s="26">
        <v>88846</v>
      </c>
      <c r="K4257" s="26">
        <v>1199426</v>
      </c>
      <c r="L4257" s="22" t="s">
        <v>1336</v>
      </c>
      <c r="M4257" s="22"/>
      <c r="N4257">
        <f t="shared" si="302"/>
        <v>22217</v>
      </c>
      <c r="O4257">
        <f>+VLOOKUP(N4257,'Thanh toán '!O$8:P$8099,2,0)</f>
        <v>1199426</v>
      </c>
      <c r="P4257">
        <f t="shared" si="303"/>
        <v>1199426</v>
      </c>
      <c r="Q4257" s="30">
        <f t="shared" si="304"/>
        <v>0</v>
      </c>
    </row>
    <row r="4258" spans="1:17" ht="26.3" hidden="1" x14ac:dyDescent="0.3">
      <c r="A4258" s="21">
        <v>30730</v>
      </c>
      <c r="B4258" s="22" t="s">
        <v>4711</v>
      </c>
      <c r="C4258" s="22" t="s">
        <v>1333</v>
      </c>
      <c r="D4258" s="27" t="s">
        <v>4696</v>
      </c>
      <c r="E4258" s="24" t="s">
        <v>4712</v>
      </c>
      <c r="F4258" s="25" t="s">
        <v>4713</v>
      </c>
      <c r="G4258" s="22" t="s">
        <v>276</v>
      </c>
      <c r="H4258" s="26">
        <v>1370440</v>
      </c>
      <c r="I4258" s="28"/>
      <c r="J4258" s="26">
        <v>109635</v>
      </c>
      <c r="K4258" s="26">
        <v>1480075</v>
      </c>
      <c r="L4258" s="22" t="s">
        <v>1336</v>
      </c>
      <c r="M4258" s="22"/>
      <c r="N4258">
        <f t="shared" si="302"/>
        <v>22218</v>
      </c>
      <c r="O4258">
        <f>+VLOOKUP(N4258,'Thanh toán '!O$8:P$8099,2,0)</f>
        <v>1480075</v>
      </c>
      <c r="P4258">
        <f t="shared" si="303"/>
        <v>1480075</v>
      </c>
      <c r="Q4258" s="30">
        <f t="shared" si="304"/>
        <v>0</v>
      </c>
    </row>
    <row r="4259" spans="1:17" hidden="1" x14ac:dyDescent="0.3">
      <c r="A4259" s="21">
        <v>30731</v>
      </c>
      <c r="B4259" s="22" t="s">
        <v>4714</v>
      </c>
      <c r="C4259" s="22" t="s">
        <v>1333</v>
      </c>
      <c r="D4259" s="27" t="s">
        <v>4696</v>
      </c>
      <c r="E4259" s="24" t="s">
        <v>170</v>
      </c>
      <c r="F4259" s="25" t="s">
        <v>2801</v>
      </c>
      <c r="G4259" s="22" t="s">
        <v>171</v>
      </c>
      <c r="H4259" s="26">
        <v>1844890</v>
      </c>
      <c r="I4259" s="28"/>
      <c r="J4259" s="26">
        <v>147591</v>
      </c>
      <c r="K4259" s="26">
        <v>1992481</v>
      </c>
      <c r="L4259" s="22" t="s">
        <v>1336</v>
      </c>
      <c r="M4259" s="22"/>
      <c r="N4259">
        <f t="shared" si="302"/>
        <v>22219</v>
      </c>
      <c r="O4259">
        <f>+VLOOKUP(N4259,'Thanh toán '!O$8:P$8099,2,0)</f>
        <v>1992481</v>
      </c>
      <c r="P4259">
        <f t="shared" si="303"/>
        <v>1992481</v>
      </c>
      <c r="Q4259" s="30">
        <f t="shared" si="304"/>
        <v>0</v>
      </c>
    </row>
    <row r="4260" spans="1:17" ht="26.3" hidden="1" x14ac:dyDescent="0.3">
      <c r="A4260" s="21">
        <v>30732</v>
      </c>
      <c r="B4260" s="22" t="s">
        <v>4715</v>
      </c>
      <c r="C4260" s="22" t="s">
        <v>1333</v>
      </c>
      <c r="D4260" s="27" t="s">
        <v>4696</v>
      </c>
      <c r="E4260" s="24" t="s">
        <v>4716</v>
      </c>
      <c r="F4260" s="25" t="s">
        <v>4717</v>
      </c>
      <c r="G4260" s="22" t="s">
        <v>63</v>
      </c>
      <c r="H4260" s="26">
        <v>2135840</v>
      </c>
      <c r="I4260" s="28"/>
      <c r="J4260" s="26">
        <v>170867</v>
      </c>
      <c r="K4260" s="26">
        <v>2306707</v>
      </c>
      <c r="L4260" s="22" t="s">
        <v>1336</v>
      </c>
      <c r="M4260" s="22"/>
      <c r="N4260">
        <f t="shared" si="302"/>
        <v>22220</v>
      </c>
      <c r="O4260">
        <f>+VLOOKUP(N4260,'Thanh toán '!O$8:P$8099,2,0)</f>
        <v>2306707</v>
      </c>
      <c r="P4260">
        <f t="shared" si="303"/>
        <v>2306707</v>
      </c>
      <c r="Q4260" s="30">
        <f t="shared" si="304"/>
        <v>0</v>
      </c>
    </row>
    <row r="4261" spans="1:17" hidden="1" x14ac:dyDescent="0.3">
      <c r="A4261" s="21">
        <v>30733</v>
      </c>
      <c r="B4261" s="22" t="s">
        <v>4718</v>
      </c>
      <c r="C4261" s="22" t="s">
        <v>1333</v>
      </c>
      <c r="D4261" s="27" t="s">
        <v>4696</v>
      </c>
      <c r="E4261" s="24" t="s">
        <v>548</v>
      </c>
      <c r="F4261" s="25" t="s">
        <v>1531</v>
      </c>
      <c r="G4261" s="22" t="s">
        <v>549</v>
      </c>
      <c r="H4261" s="26">
        <v>4271680</v>
      </c>
      <c r="I4261" s="28"/>
      <c r="J4261" s="26">
        <v>341734</v>
      </c>
      <c r="K4261" s="26">
        <v>4613414</v>
      </c>
      <c r="L4261" s="22" t="s">
        <v>1336</v>
      </c>
      <c r="M4261" s="22"/>
      <c r="N4261">
        <f t="shared" si="302"/>
        <v>22221</v>
      </c>
      <c r="O4261">
        <f>+VLOOKUP(N4261,'Thanh toán '!O$8:P$8099,2,0)</f>
        <v>4613414</v>
      </c>
      <c r="P4261">
        <f t="shared" si="303"/>
        <v>4613414</v>
      </c>
      <c r="Q4261" s="30">
        <f t="shared" si="304"/>
        <v>0</v>
      </c>
    </row>
    <row r="4262" spans="1:17" ht="26.3" hidden="1" x14ac:dyDescent="0.3">
      <c r="A4262" s="21">
        <v>30889</v>
      </c>
      <c r="B4262" s="22" t="s">
        <v>4719</v>
      </c>
      <c r="C4262" s="22" t="s">
        <v>1333</v>
      </c>
      <c r="D4262" s="27" t="s">
        <v>4696</v>
      </c>
      <c r="E4262" s="24" t="s">
        <v>4720</v>
      </c>
      <c r="F4262" s="25" t="s">
        <v>4721</v>
      </c>
      <c r="G4262" s="22" t="s">
        <v>72</v>
      </c>
      <c r="H4262" s="26">
        <v>785290</v>
      </c>
      <c r="I4262" s="28"/>
      <c r="J4262" s="26">
        <v>62823</v>
      </c>
      <c r="K4262" s="26">
        <v>848113</v>
      </c>
      <c r="L4262" s="22" t="s">
        <v>1336</v>
      </c>
      <c r="M4262" s="22"/>
      <c r="N4262">
        <f t="shared" si="302"/>
        <v>22377</v>
      </c>
      <c r="O4262">
        <f>+VLOOKUP(N4262,'Thanh toán '!O$8:P$8099,2,0)</f>
        <v>848113</v>
      </c>
      <c r="P4262">
        <f t="shared" si="303"/>
        <v>848113</v>
      </c>
      <c r="Q4262" s="30">
        <f t="shared" si="304"/>
        <v>0</v>
      </c>
    </row>
    <row r="4263" spans="1:17" hidden="1" x14ac:dyDescent="0.3">
      <c r="A4263" s="21">
        <v>30903</v>
      </c>
      <c r="B4263" s="22" t="s">
        <v>4722</v>
      </c>
      <c r="C4263" s="22" t="s">
        <v>1333</v>
      </c>
      <c r="D4263" s="27" t="s">
        <v>4696</v>
      </c>
      <c r="E4263" s="24" t="s">
        <v>164</v>
      </c>
      <c r="F4263" s="25" t="s">
        <v>4723</v>
      </c>
      <c r="G4263" s="22" t="s">
        <v>165</v>
      </c>
      <c r="H4263" s="26">
        <v>1926490</v>
      </c>
      <c r="I4263" s="28"/>
      <c r="J4263" s="26">
        <v>154119</v>
      </c>
      <c r="K4263" s="26">
        <v>2080609</v>
      </c>
      <c r="L4263" s="22" t="s">
        <v>1336</v>
      </c>
      <c r="M4263" s="22"/>
      <c r="N4263">
        <f t="shared" si="302"/>
        <v>22391</v>
      </c>
      <c r="O4263">
        <f>+VLOOKUP(N4263,'Thanh toán '!O$8:P$8099,2,0)</f>
        <v>2080609</v>
      </c>
      <c r="P4263">
        <f t="shared" si="303"/>
        <v>2080609</v>
      </c>
      <c r="Q4263" s="30">
        <f t="shared" si="304"/>
        <v>0</v>
      </c>
    </row>
    <row r="4264" spans="1:17" ht="26.3" hidden="1" x14ac:dyDescent="0.3">
      <c r="A4264" s="21">
        <v>30904</v>
      </c>
      <c r="B4264" s="22" t="s">
        <v>4724</v>
      </c>
      <c r="C4264" s="22" t="s">
        <v>1333</v>
      </c>
      <c r="D4264" s="27" t="s">
        <v>4725</v>
      </c>
      <c r="E4264" s="24" t="s">
        <v>4726</v>
      </c>
      <c r="F4264" s="25" t="s">
        <v>4727</v>
      </c>
      <c r="G4264" s="22" t="s">
        <v>237</v>
      </c>
      <c r="H4264" s="26">
        <v>2937240</v>
      </c>
      <c r="I4264" s="28"/>
      <c r="J4264" s="26">
        <v>234979</v>
      </c>
      <c r="K4264" s="26">
        <v>3172219</v>
      </c>
      <c r="L4264" s="22" t="s">
        <v>1336</v>
      </c>
      <c r="M4264" s="22"/>
      <c r="N4264">
        <f t="shared" si="302"/>
        <v>22392</v>
      </c>
      <c r="O4264">
        <f>+VLOOKUP(N4264,'Thanh toán '!O$8:P$8099,2,0)</f>
        <v>3172219</v>
      </c>
      <c r="P4264">
        <f t="shared" si="303"/>
        <v>3172219</v>
      </c>
      <c r="Q4264" s="30">
        <f t="shared" si="304"/>
        <v>0</v>
      </c>
    </row>
    <row r="4265" spans="1:17" hidden="1" x14ac:dyDescent="0.3">
      <c r="A4265" s="21">
        <v>30987</v>
      </c>
      <c r="B4265" s="22" t="s">
        <v>4728</v>
      </c>
      <c r="C4265" s="22" t="s">
        <v>1333</v>
      </c>
      <c r="D4265" s="27" t="s">
        <v>4725</v>
      </c>
      <c r="E4265" s="24" t="s">
        <v>4612</v>
      </c>
      <c r="F4265" s="25" t="s">
        <v>4613</v>
      </c>
      <c r="G4265" s="22" t="s">
        <v>39</v>
      </c>
      <c r="H4265" s="26">
        <v>1359683</v>
      </c>
      <c r="I4265" s="28"/>
      <c r="J4265" s="26">
        <v>108775</v>
      </c>
      <c r="K4265" s="26">
        <v>1468458</v>
      </c>
      <c r="L4265" s="22" t="s">
        <v>1336</v>
      </c>
      <c r="M4265" s="22"/>
      <c r="N4265">
        <f t="shared" si="302"/>
        <v>22476</v>
      </c>
      <c r="O4265">
        <f>+VLOOKUP(N4265,'Thanh toán '!O$8:P$8099,2,0)</f>
        <v>1468458</v>
      </c>
      <c r="P4265">
        <f t="shared" si="303"/>
        <v>1468458</v>
      </c>
      <c r="Q4265" s="30">
        <f t="shared" si="304"/>
        <v>0</v>
      </c>
    </row>
    <row r="4266" spans="1:17" hidden="1" x14ac:dyDescent="0.3">
      <c r="A4266" s="21">
        <v>31021</v>
      </c>
      <c r="B4266" s="22" t="s">
        <v>4729</v>
      </c>
      <c r="C4266" s="22" t="s">
        <v>1333</v>
      </c>
      <c r="D4266" s="27" t="s">
        <v>4725</v>
      </c>
      <c r="E4266" s="24" t="s">
        <v>4612</v>
      </c>
      <c r="F4266" s="25" t="s">
        <v>4613</v>
      </c>
      <c r="G4266" s="22" t="s">
        <v>39</v>
      </c>
      <c r="H4266" s="26">
        <v>1878445</v>
      </c>
      <c r="I4266" s="28"/>
      <c r="J4266" s="26">
        <v>150276</v>
      </c>
      <c r="K4266" s="26">
        <v>2028721</v>
      </c>
      <c r="L4266" s="22" t="s">
        <v>1336</v>
      </c>
      <c r="M4266" s="22"/>
      <c r="N4266">
        <f t="shared" si="302"/>
        <v>22510</v>
      </c>
      <c r="O4266">
        <f>+VLOOKUP(N4266,'Thanh toán '!O$8:P$8099,2,0)</f>
        <v>2028721</v>
      </c>
      <c r="P4266">
        <f t="shared" si="303"/>
        <v>2028721</v>
      </c>
      <c r="Q4266" s="30">
        <f t="shared" si="304"/>
        <v>0</v>
      </c>
    </row>
    <row r="4267" spans="1:17" hidden="1" x14ac:dyDescent="0.3">
      <c r="A4267" s="21">
        <v>31022</v>
      </c>
      <c r="B4267" s="22" t="s">
        <v>4730</v>
      </c>
      <c r="C4267" s="22" t="s">
        <v>1333</v>
      </c>
      <c r="D4267" s="27" t="s">
        <v>4725</v>
      </c>
      <c r="E4267" s="24" t="s">
        <v>4612</v>
      </c>
      <c r="F4267" s="25" t="s">
        <v>4613</v>
      </c>
      <c r="G4267" s="22" t="s">
        <v>39</v>
      </c>
      <c r="H4267" s="26">
        <v>1078065</v>
      </c>
      <c r="I4267" s="28"/>
      <c r="J4267" s="26">
        <v>86245</v>
      </c>
      <c r="K4267" s="26">
        <v>1164310</v>
      </c>
      <c r="L4267" s="22" t="s">
        <v>1336</v>
      </c>
      <c r="M4267" s="22"/>
      <c r="N4267">
        <f t="shared" si="302"/>
        <v>22511</v>
      </c>
      <c r="O4267">
        <f>+VLOOKUP(N4267,'Thanh toán '!O$8:P$8099,2,0)</f>
        <v>1164310</v>
      </c>
      <c r="P4267">
        <f t="shared" si="303"/>
        <v>1164310</v>
      </c>
      <c r="Q4267" s="30">
        <f t="shared" si="304"/>
        <v>0</v>
      </c>
    </row>
    <row r="4268" spans="1:17" hidden="1" x14ac:dyDescent="0.3">
      <c r="A4268" s="21">
        <v>31023</v>
      </c>
      <c r="B4268" s="22" t="s">
        <v>4731</v>
      </c>
      <c r="C4268" s="22" t="s">
        <v>1333</v>
      </c>
      <c r="D4268" s="27" t="s">
        <v>4725</v>
      </c>
      <c r="E4268" s="24" t="s">
        <v>4612</v>
      </c>
      <c r="F4268" s="25" t="s">
        <v>4613</v>
      </c>
      <c r="G4268" s="22" t="s">
        <v>39</v>
      </c>
      <c r="H4268" s="26">
        <v>571306</v>
      </c>
      <c r="I4268" s="28"/>
      <c r="J4268" s="26">
        <v>45704</v>
      </c>
      <c r="K4268" s="26">
        <v>617010</v>
      </c>
      <c r="L4268" s="22" t="s">
        <v>1336</v>
      </c>
      <c r="M4268" s="22"/>
      <c r="N4268">
        <f t="shared" si="302"/>
        <v>22512</v>
      </c>
      <c r="O4268">
        <f>+VLOOKUP(N4268,'Thanh toán '!O$8:P$8099,2,0)</f>
        <v>617010</v>
      </c>
      <c r="P4268">
        <f t="shared" si="303"/>
        <v>617010</v>
      </c>
      <c r="Q4268" s="30">
        <f t="shared" si="304"/>
        <v>0</v>
      </c>
    </row>
    <row r="4269" spans="1:17" ht="26.3" hidden="1" x14ac:dyDescent="0.3">
      <c r="A4269" s="21">
        <v>31028</v>
      </c>
      <c r="B4269" s="22" t="s">
        <v>4732</v>
      </c>
      <c r="C4269" s="22" t="s">
        <v>1333</v>
      </c>
      <c r="D4269" s="27" t="s">
        <v>4725</v>
      </c>
      <c r="E4269" s="24" t="s">
        <v>4660</v>
      </c>
      <c r="F4269" s="25" t="s">
        <v>4661</v>
      </c>
      <c r="G4269" s="22" t="s">
        <v>24</v>
      </c>
      <c r="H4269" s="26">
        <v>1308450</v>
      </c>
      <c r="I4269" s="28"/>
      <c r="J4269" s="26">
        <v>104676</v>
      </c>
      <c r="K4269" s="26">
        <v>1413126</v>
      </c>
      <c r="L4269" s="22" t="s">
        <v>1336</v>
      </c>
      <c r="M4269" s="22"/>
      <c r="N4269">
        <f t="shared" si="302"/>
        <v>22517</v>
      </c>
      <c r="O4269">
        <f>+VLOOKUP(N4269,'Thanh toán '!O$8:P$8099,2,0)</f>
        <v>1413126</v>
      </c>
      <c r="P4269">
        <f t="shared" si="303"/>
        <v>1413126</v>
      </c>
      <c r="Q4269" s="30">
        <f t="shared" si="304"/>
        <v>0</v>
      </c>
    </row>
    <row r="4270" spans="1:17" hidden="1" x14ac:dyDescent="0.3">
      <c r="A4270" s="21">
        <v>31113</v>
      </c>
      <c r="B4270" s="22" t="s">
        <v>4733</v>
      </c>
      <c r="C4270" s="22" t="s">
        <v>1333</v>
      </c>
      <c r="D4270" s="27" t="s">
        <v>4725</v>
      </c>
      <c r="E4270" s="24" t="s">
        <v>42</v>
      </c>
      <c r="F4270" s="25" t="s">
        <v>1359</v>
      </c>
      <c r="G4270" s="22" t="s">
        <v>43</v>
      </c>
      <c r="H4270" s="26">
        <v>1465330</v>
      </c>
      <c r="I4270" s="28"/>
      <c r="J4270" s="26">
        <v>117226</v>
      </c>
      <c r="K4270" s="26">
        <v>1582556</v>
      </c>
      <c r="L4270" s="22" t="s">
        <v>1336</v>
      </c>
      <c r="M4270" s="22"/>
      <c r="N4270">
        <f t="shared" si="302"/>
        <v>22602</v>
      </c>
      <c r="O4270">
        <f>+VLOOKUP(N4270,'Thanh toán '!O$8:P$8099,2,0)</f>
        <v>1582556</v>
      </c>
      <c r="P4270">
        <f t="shared" si="303"/>
        <v>1582556</v>
      </c>
      <c r="Q4270" s="30">
        <f t="shared" si="304"/>
        <v>0</v>
      </c>
    </row>
    <row r="4271" spans="1:17" hidden="1" x14ac:dyDescent="0.3">
      <c r="A4271" s="21">
        <v>31116</v>
      </c>
      <c r="B4271" s="22" t="s">
        <v>4734</v>
      </c>
      <c r="C4271" s="22" t="s">
        <v>1333</v>
      </c>
      <c r="D4271" s="27" t="s">
        <v>4725</v>
      </c>
      <c r="E4271" s="24" t="s">
        <v>4612</v>
      </c>
      <c r="F4271" s="25" t="s">
        <v>4613</v>
      </c>
      <c r="G4271" s="22" t="s">
        <v>39</v>
      </c>
      <c r="H4271" s="26">
        <v>445500</v>
      </c>
      <c r="I4271" s="28"/>
      <c r="J4271" s="26">
        <v>35640</v>
      </c>
      <c r="K4271" s="26">
        <v>481140</v>
      </c>
      <c r="L4271" s="22" t="s">
        <v>1336</v>
      </c>
      <c r="M4271" s="22"/>
      <c r="N4271">
        <f t="shared" si="302"/>
        <v>22605</v>
      </c>
      <c r="O4271">
        <f>+VLOOKUP(N4271,'Thanh toán '!O$8:P$8099,2,0)</f>
        <v>481140</v>
      </c>
      <c r="P4271">
        <f t="shared" si="303"/>
        <v>481140</v>
      </c>
      <c r="Q4271" s="30">
        <f t="shared" si="304"/>
        <v>0</v>
      </c>
    </row>
    <row r="4272" spans="1:17" hidden="1" x14ac:dyDescent="0.3">
      <c r="A4272" s="21">
        <v>31119</v>
      </c>
      <c r="B4272" s="22" t="s">
        <v>4735</v>
      </c>
      <c r="C4272" s="22" t="s">
        <v>1333</v>
      </c>
      <c r="D4272" s="27" t="s">
        <v>4725</v>
      </c>
      <c r="E4272" s="24" t="s">
        <v>42</v>
      </c>
      <c r="F4272" s="25" t="s">
        <v>1359</v>
      </c>
      <c r="G4272" s="22" t="s">
        <v>43</v>
      </c>
      <c r="H4272" s="26">
        <v>5387370</v>
      </c>
      <c r="I4272" s="28"/>
      <c r="J4272" s="26">
        <v>430990</v>
      </c>
      <c r="K4272" s="26">
        <v>5818360</v>
      </c>
      <c r="L4272" s="22" t="s">
        <v>1336</v>
      </c>
      <c r="M4272" s="22"/>
      <c r="N4272">
        <f t="shared" si="302"/>
        <v>22608</v>
      </c>
      <c r="O4272">
        <f>+VLOOKUP(N4272,'Thanh toán '!O$8:P$8099,2,0)</f>
        <v>5818360</v>
      </c>
      <c r="P4272">
        <f t="shared" si="303"/>
        <v>5818360</v>
      </c>
      <c r="Q4272" s="30">
        <f t="shared" si="304"/>
        <v>0</v>
      </c>
    </row>
    <row r="4273" spans="1:17" hidden="1" x14ac:dyDescent="0.3">
      <c r="A4273" s="21">
        <v>31178</v>
      </c>
      <c r="B4273" s="22" t="s">
        <v>4736</v>
      </c>
      <c r="C4273" s="22" t="s">
        <v>1333</v>
      </c>
      <c r="D4273" s="27" t="s">
        <v>4725</v>
      </c>
      <c r="E4273" s="24" t="s">
        <v>45</v>
      </c>
      <c r="F4273" s="25" t="s">
        <v>4737</v>
      </c>
      <c r="G4273" s="22" t="s">
        <v>46</v>
      </c>
      <c r="H4273" s="26">
        <v>2165910</v>
      </c>
      <c r="I4273" s="28"/>
      <c r="J4273" s="26">
        <v>173273</v>
      </c>
      <c r="K4273" s="26">
        <v>2339183</v>
      </c>
      <c r="L4273" s="22" t="s">
        <v>1336</v>
      </c>
      <c r="M4273" s="22"/>
      <c r="N4273">
        <f t="shared" si="302"/>
        <v>22667</v>
      </c>
      <c r="O4273">
        <f>+VLOOKUP(N4273,'Thanh toán '!O$8:P$8099,2,0)</f>
        <v>2339183</v>
      </c>
      <c r="P4273">
        <f t="shared" si="303"/>
        <v>2339183</v>
      </c>
      <c r="Q4273" s="30">
        <f t="shared" si="304"/>
        <v>0</v>
      </c>
    </row>
    <row r="4274" spans="1:17" hidden="1" x14ac:dyDescent="0.3">
      <c r="A4274" s="21">
        <v>31224</v>
      </c>
      <c r="B4274" s="22" t="s">
        <v>4738</v>
      </c>
      <c r="C4274" s="22" t="s">
        <v>1333</v>
      </c>
      <c r="D4274" s="27" t="s">
        <v>4725</v>
      </c>
      <c r="E4274" s="24" t="s">
        <v>206</v>
      </c>
      <c r="F4274" s="25" t="s">
        <v>4739</v>
      </c>
      <c r="G4274" s="22" t="s">
        <v>207</v>
      </c>
      <c r="H4274" s="26">
        <v>2426790</v>
      </c>
      <c r="I4274" s="28"/>
      <c r="J4274" s="26">
        <v>194143</v>
      </c>
      <c r="K4274" s="26">
        <v>2620933</v>
      </c>
      <c r="L4274" s="22" t="s">
        <v>1336</v>
      </c>
      <c r="M4274" s="22"/>
      <c r="N4274">
        <f t="shared" si="302"/>
        <v>22713</v>
      </c>
      <c r="O4274">
        <f>+VLOOKUP(N4274,'Thanh toán '!O$8:P$8099,2,0)</f>
        <v>2620933</v>
      </c>
      <c r="P4274">
        <f t="shared" si="303"/>
        <v>2620933</v>
      </c>
      <c r="Q4274" s="30">
        <f t="shared" si="304"/>
        <v>0</v>
      </c>
    </row>
    <row r="4275" spans="1:17" hidden="1" x14ac:dyDescent="0.3">
      <c r="A4275" s="21">
        <v>31230</v>
      </c>
      <c r="B4275" s="22" t="s">
        <v>4740</v>
      </c>
      <c r="C4275" s="22" t="s">
        <v>1333</v>
      </c>
      <c r="D4275" s="27" t="s">
        <v>4725</v>
      </c>
      <c r="E4275" s="24" t="s">
        <v>4612</v>
      </c>
      <c r="F4275" s="25" t="s">
        <v>4613</v>
      </c>
      <c r="G4275" s="22" t="s">
        <v>39</v>
      </c>
      <c r="H4275" s="26">
        <v>1468902</v>
      </c>
      <c r="I4275" s="28"/>
      <c r="J4275" s="26">
        <v>117512</v>
      </c>
      <c r="K4275" s="26">
        <v>1586414</v>
      </c>
      <c r="L4275" s="22" t="s">
        <v>1336</v>
      </c>
      <c r="M4275" s="22"/>
      <c r="N4275">
        <f t="shared" si="302"/>
        <v>22719</v>
      </c>
      <c r="O4275">
        <f>+VLOOKUP(N4275,'Thanh toán '!O$8:P$8099,2,0)</f>
        <v>1586414</v>
      </c>
      <c r="P4275">
        <f t="shared" si="303"/>
        <v>1586414</v>
      </c>
      <c r="Q4275" s="30">
        <f t="shared" si="304"/>
        <v>0</v>
      </c>
    </row>
    <row r="4276" spans="1:17" hidden="1" x14ac:dyDescent="0.3">
      <c r="A4276" s="21">
        <v>31233</v>
      </c>
      <c r="B4276" s="22" t="s">
        <v>4741</v>
      </c>
      <c r="C4276" s="22" t="s">
        <v>1333</v>
      </c>
      <c r="D4276" s="27" t="s">
        <v>4725</v>
      </c>
      <c r="E4276" s="24" t="s">
        <v>4612</v>
      </c>
      <c r="F4276" s="25" t="s">
        <v>4613</v>
      </c>
      <c r="G4276" s="22" t="s">
        <v>39</v>
      </c>
      <c r="H4276" s="26">
        <v>1090000</v>
      </c>
      <c r="I4276" s="28"/>
      <c r="J4276" s="26">
        <v>87200</v>
      </c>
      <c r="K4276" s="26">
        <v>1177200</v>
      </c>
      <c r="L4276" s="22" t="s">
        <v>1336</v>
      </c>
      <c r="M4276" s="22"/>
      <c r="N4276">
        <f t="shared" si="302"/>
        <v>22722</v>
      </c>
      <c r="O4276">
        <f>+VLOOKUP(N4276,'Thanh toán '!O$8:P$8099,2,0)</f>
        <v>1177200</v>
      </c>
      <c r="P4276">
        <f t="shared" si="303"/>
        <v>1177200</v>
      </c>
      <c r="Q4276" s="30">
        <f t="shared" si="304"/>
        <v>0</v>
      </c>
    </row>
    <row r="4277" spans="1:17" hidden="1" x14ac:dyDescent="0.3">
      <c r="A4277" s="21">
        <v>31267</v>
      </c>
      <c r="B4277" s="22" t="s">
        <v>4742</v>
      </c>
      <c r="C4277" s="22" t="s">
        <v>1333</v>
      </c>
      <c r="D4277" s="27" t="s">
        <v>4725</v>
      </c>
      <c r="E4277" s="24" t="s">
        <v>50</v>
      </c>
      <c r="F4277" s="25" t="s">
        <v>4743</v>
      </c>
      <c r="G4277" s="22" t="s">
        <v>51</v>
      </c>
      <c r="H4277" s="26">
        <v>1696795</v>
      </c>
      <c r="I4277" s="28"/>
      <c r="J4277" s="26">
        <v>135744</v>
      </c>
      <c r="K4277" s="26">
        <v>1832539</v>
      </c>
      <c r="L4277" s="22" t="s">
        <v>1336</v>
      </c>
      <c r="M4277" s="22"/>
      <c r="N4277">
        <f t="shared" si="302"/>
        <v>22756</v>
      </c>
      <c r="O4277">
        <f>+VLOOKUP(N4277,'Thanh toán '!O$8:P$8099,2,0)</f>
        <v>1832539</v>
      </c>
      <c r="P4277">
        <f t="shared" si="303"/>
        <v>1832539</v>
      </c>
      <c r="Q4277" s="30">
        <f t="shared" si="304"/>
        <v>0</v>
      </c>
    </row>
    <row r="4278" spans="1:17" hidden="1" x14ac:dyDescent="0.3">
      <c r="A4278" s="21">
        <v>31270</v>
      </c>
      <c r="B4278" s="22" t="s">
        <v>4744</v>
      </c>
      <c r="C4278" s="22" t="s">
        <v>1333</v>
      </c>
      <c r="D4278" s="27" t="s">
        <v>4725</v>
      </c>
      <c r="E4278" s="24" t="s">
        <v>4612</v>
      </c>
      <c r="F4278" s="25" t="s">
        <v>4613</v>
      </c>
      <c r="G4278" s="22" t="s">
        <v>39</v>
      </c>
      <c r="H4278" s="26">
        <v>1787080</v>
      </c>
      <c r="I4278" s="28"/>
      <c r="J4278" s="26">
        <v>142966</v>
      </c>
      <c r="K4278" s="26">
        <v>1930046</v>
      </c>
      <c r="L4278" s="22" t="s">
        <v>1336</v>
      </c>
      <c r="M4278" s="22"/>
      <c r="N4278">
        <f t="shared" si="302"/>
        <v>22759</v>
      </c>
      <c r="O4278">
        <f>+VLOOKUP(N4278,'Thanh toán '!O$8:P$8099,2,0)</f>
        <v>1930046</v>
      </c>
      <c r="P4278">
        <f t="shared" si="303"/>
        <v>1930046</v>
      </c>
      <c r="Q4278" s="30">
        <f t="shared" si="304"/>
        <v>0</v>
      </c>
    </row>
    <row r="4279" spans="1:17" hidden="1" x14ac:dyDescent="0.3">
      <c r="A4279" s="21">
        <v>31271</v>
      </c>
      <c r="B4279" s="22" t="s">
        <v>4745</v>
      </c>
      <c r="C4279" s="22" t="s">
        <v>1333</v>
      </c>
      <c r="D4279" s="27" t="s">
        <v>4725</v>
      </c>
      <c r="E4279" s="24" t="s">
        <v>4612</v>
      </c>
      <c r="F4279" s="25" t="s">
        <v>4613</v>
      </c>
      <c r="G4279" s="22" t="s">
        <v>39</v>
      </c>
      <c r="H4279" s="26">
        <v>1173355</v>
      </c>
      <c r="I4279" s="28"/>
      <c r="J4279" s="26">
        <v>93868</v>
      </c>
      <c r="K4279" s="26">
        <v>1267223</v>
      </c>
      <c r="L4279" s="22" t="s">
        <v>1336</v>
      </c>
      <c r="M4279" s="22"/>
      <c r="N4279">
        <f t="shared" si="302"/>
        <v>22760</v>
      </c>
      <c r="O4279">
        <f>+VLOOKUP(N4279,'Thanh toán '!O$8:P$8099,2,0)</f>
        <v>1267223</v>
      </c>
      <c r="P4279">
        <f t="shared" si="303"/>
        <v>1267223</v>
      </c>
      <c r="Q4279" s="30">
        <f t="shared" si="304"/>
        <v>0</v>
      </c>
    </row>
    <row r="4280" spans="1:17" hidden="1" x14ac:dyDescent="0.3">
      <c r="A4280" s="21">
        <v>31392</v>
      </c>
      <c r="B4280" s="22" t="s">
        <v>4746</v>
      </c>
      <c r="C4280" s="22" t="s">
        <v>1333</v>
      </c>
      <c r="D4280" s="27" t="s">
        <v>4725</v>
      </c>
      <c r="E4280" s="24" t="s">
        <v>111</v>
      </c>
      <c r="F4280" s="25" t="s">
        <v>1463</v>
      </c>
      <c r="G4280" s="22" t="s">
        <v>112</v>
      </c>
      <c r="H4280" s="26">
        <v>5660220</v>
      </c>
      <c r="I4280" s="28"/>
      <c r="J4280" s="26">
        <v>452818</v>
      </c>
      <c r="K4280" s="26">
        <v>6113038</v>
      </c>
      <c r="L4280" s="22" t="s">
        <v>1336</v>
      </c>
      <c r="M4280" s="22"/>
      <c r="N4280">
        <f t="shared" si="302"/>
        <v>22881</v>
      </c>
      <c r="O4280">
        <f>+VLOOKUP(N4280,'Thanh toán '!O$8:P$8099,2,0)</f>
        <v>6113038</v>
      </c>
      <c r="P4280">
        <f t="shared" si="303"/>
        <v>6113038</v>
      </c>
      <c r="Q4280" s="30">
        <f t="shared" si="304"/>
        <v>0</v>
      </c>
    </row>
    <row r="4281" spans="1:17" ht="26.3" hidden="1" x14ac:dyDescent="0.3">
      <c r="A4281" s="21">
        <v>31393</v>
      </c>
      <c r="B4281" s="22" t="s">
        <v>4747</v>
      </c>
      <c r="C4281" s="22" t="s">
        <v>1333</v>
      </c>
      <c r="D4281" s="27" t="s">
        <v>4725</v>
      </c>
      <c r="E4281" s="24" t="s">
        <v>4748</v>
      </c>
      <c r="F4281" s="25" t="s">
        <v>4749</v>
      </c>
      <c r="G4281" s="22" t="s">
        <v>103</v>
      </c>
      <c r="H4281" s="26">
        <v>5534670</v>
      </c>
      <c r="I4281" s="28"/>
      <c r="J4281" s="26">
        <v>442774</v>
      </c>
      <c r="K4281" s="26">
        <v>5977444</v>
      </c>
      <c r="L4281" s="22" t="s">
        <v>1336</v>
      </c>
      <c r="M4281" s="22"/>
      <c r="N4281">
        <f t="shared" si="302"/>
        <v>22882</v>
      </c>
      <c r="O4281">
        <f>+VLOOKUP(N4281,'Thanh toán '!O$8:P$8099,2,0)</f>
        <v>5977444</v>
      </c>
      <c r="P4281">
        <f t="shared" si="303"/>
        <v>5977444</v>
      </c>
      <c r="Q4281" s="30">
        <f t="shared" si="304"/>
        <v>0</v>
      </c>
    </row>
    <row r="4282" spans="1:17" hidden="1" x14ac:dyDescent="0.3">
      <c r="A4282" s="21">
        <v>31394</v>
      </c>
      <c r="B4282" s="22" t="s">
        <v>4750</v>
      </c>
      <c r="C4282" s="22" t="s">
        <v>1333</v>
      </c>
      <c r="D4282" s="27" t="s">
        <v>4725</v>
      </c>
      <c r="E4282" s="24" t="s">
        <v>2860</v>
      </c>
      <c r="F4282" s="25" t="s">
        <v>2861</v>
      </c>
      <c r="G4282" s="22" t="s">
        <v>2862</v>
      </c>
      <c r="H4282" s="26">
        <v>1110580</v>
      </c>
      <c r="I4282" s="28"/>
      <c r="J4282" s="26">
        <v>88846</v>
      </c>
      <c r="K4282" s="26">
        <v>1199426</v>
      </c>
      <c r="L4282" s="22" t="s">
        <v>1336</v>
      </c>
      <c r="M4282" s="22"/>
      <c r="N4282">
        <f t="shared" si="302"/>
        <v>22883</v>
      </c>
      <c r="O4282">
        <f>+VLOOKUP(N4282,'Thanh toán '!O$8:P$8099,2,0)</f>
        <v>1199426</v>
      </c>
      <c r="P4282">
        <f t="shared" si="303"/>
        <v>1199426</v>
      </c>
      <c r="Q4282" s="30">
        <f t="shared" si="304"/>
        <v>0</v>
      </c>
    </row>
    <row r="4283" spans="1:17" hidden="1" x14ac:dyDescent="0.3">
      <c r="A4283" s="21">
        <v>31395</v>
      </c>
      <c r="B4283" s="22" t="s">
        <v>4751</v>
      </c>
      <c r="C4283" s="22" t="s">
        <v>1333</v>
      </c>
      <c r="D4283" s="27" t="s">
        <v>4725</v>
      </c>
      <c r="E4283" s="24" t="s">
        <v>480</v>
      </c>
      <c r="F4283" s="25" t="s">
        <v>1455</v>
      </c>
      <c r="G4283" s="22" t="s">
        <v>481</v>
      </c>
      <c r="H4283" s="26">
        <v>734310</v>
      </c>
      <c r="I4283" s="28"/>
      <c r="J4283" s="26">
        <v>58745</v>
      </c>
      <c r="K4283" s="26">
        <v>793055</v>
      </c>
      <c r="L4283" s="22" t="s">
        <v>1336</v>
      </c>
      <c r="M4283" s="22"/>
      <c r="N4283">
        <f t="shared" si="302"/>
        <v>22884</v>
      </c>
      <c r="O4283">
        <f>+VLOOKUP(N4283,'Thanh toán '!O$8:P$8099,2,0)</f>
        <v>793055</v>
      </c>
      <c r="P4283">
        <f t="shared" si="303"/>
        <v>793055</v>
      </c>
      <c r="Q4283" s="30">
        <f t="shared" si="304"/>
        <v>0</v>
      </c>
    </row>
    <row r="4284" spans="1:17" ht="26.3" hidden="1" x14ac:dyDescent="0.3">
      <c r="A4284" s="21">
        <v>31396</v>
      </c>
      <c r="B4284" s="22" t="s">
        <v>4752</v>
      </c>
      <c r="C4284" s="22" t="s">
        <v>1333</v>
      </c>
      <c r="D4284" s="27" t="s">
        <v>4725</v>
      </c>
      <c r="E4284" s="24" t="s">
        <v>4753</v>
      </c>
      <c r="F4284" s="25" t="s">
        <v>4754</v>
      </c>
      <c r="G4284" s="22" t="s">
        <v>1453</v>
      </c>
      <c r="H4284" s="26">
        <v>1989929</v>
      </c>
      <c r="I4284" s="28"/>
      <c r="J4284" s="26">
        <v>159194</v>
      </c>
      <c r="K4284" s="26">
        <v>2149123</v>
      </c>
      <c r="L4284" s="22" t="s">
        <v>1336</v>
      </c>
      <c r="M4284" s="22"/>
      <c r="N4284">
        <f t="shared" si="302"/>
        <v>22885</v>
      </c>
      <c r="O4284">
        <f>+VLOOKUP(N4284,'Thanh toán '!O$8:P$8099,2,0)</f>
        <v>2149123</v>
      </c>
      <c r="P4284">
        <f t="shared" si="303"/>
        <v>2149123</v>
      </c>
      <c r="Q4284" s="30">
        <f t="shared" si="304"/>
        <v>0</v>
      </c>
    </row>
    <row r="4285" spans="1:17" hidden="1" x14ac:dyDescent="0.3">
      <c r="A4285" s="21">
        <v>31397</v>
      </c>
      <c r="B4285" s="22" t="s">
        <v>4755</v>
      </c>
      <c r="C4285" s="22" t="s">
        <v>1333</v>
      </c>
      <c r="D4285" s="27" t="s">
        <v>4725</v>
      </c>
      <c r="E4285" s="24" t="s">
        <v>324</v>
      </c>
      <c r="F4285" s="25" t="s">
        <v>1664</v>
      </c>
      <c r="G4285" s="22" t="s">
        <v>325</v>
      </c>
      <c r="H4285" s="26">
        <v>3035550</v>
      </c>
      <c r="I4285" s="28"/>
      <c r="J4285" s="26">
        <v>242844</v>
      </c>
      <c r="K4285" s="26">
        <v>3278394</v>
      </c>
      <c r="L4285" s="22" t="s">
        <v>1336</v>
      </c>
      <c r="M4285" s="22"/>
      <c r="N4285">
        <f t="shared" si="302"/>
        <v>22886</v>
      </c>
      <c r="O4285">
        <f>+VLOOKUP(N4285,'Thanh toán '!O$8:P$8099,2,0)</f>
        <v>3278394</v>
      </c>
      <c r="P4285">
        <f t="shared" si="303"/>
        <v>3278394</v>
      </c>
      <c r="Q4285" s="30">
        <f t="shared" si="304"/>
        <v>0</v>
      </c>
    </row>
    <row r="4286" spans="1:17" hidden="1" x14ac:dyDescent="0.3">
      <c r="A4286" s="21">
        <v>31398</v>
      </c>
      <c r="B4286" s="22" t="s">
        <v>4756</v>
      </c>
      <c r="C4286" s="22" t="s">
        <v>1333</v>
      </c>
      <c r="D4286" s="27" t="s">
        <v>4725</v>
      </c>
      <c r="E4286" s="24" t="s">
        <v>114</v>
      </c>
      <c r="F4286" s="25" t="s">
        <v>1447</v>
      </c>
      <c r="G4286" s="22" t="s">
        <v>115</v>
      </c>
      <c r="H4286" s="26">
        <v>17559260</v>
      </c>
      <c r="I4286" s="28"/>
      <c r="J4286" s="26">
        <v>1404741</v>
      </c>
      <c r="K4286" s="26">
        <v>18964001</v>
      </c>
      <c r="L4286" s="22" t="s">
        <v>1336</v>
      </c>
      <c r="M4286" s="22"/>
      <c r="N4286">
        <f t="shared" si="302"/>
        <v>22887</v>
      </c>
      <c r="O4286">
        <f>+VLOOKUP(N4286,'Thanh toán '!O$8:P$8099,2,0)</f>
        <v>18964001</v>
      </c>
      <c r="P4286">
        <f t="shared" si="303"/>
        <v>18964001</v>
      </c>
      <c r="Q4286" s="30">
        <f t="shared" si="304"/>
        <v>0</v>
      </c>
    </row>
    <row r="4287" spans="1:17" hidden="1" x14ac:dyDescent="0.3">
      <c r="A4287" s="21">
        <v>31399</v>
      </c>
      <c r="B4287" s="22" t="s">
        <v>4757</v>
      </c>
      <c r="C4287" s="22" t="s">
        <v>1333</v>
      </c>
      <c r="D4287" s="27" t="s">
        <v>4725</v>
      </c>
      <c r="E4287" s="24" t="s">
        <v>108</v>
      </c>
      <c r="F4287" s="25" t="s">
        <v>1459</v>
      </c>
      <c r="G4287" s="22" t="s">
        <v>109</v>
      </c>
      <c r="H4287" s="26">
        <v>4039815</v>
      </c>
      <c r="I4287" s="28"/>
      <c r="J4287" s="26">
        <v>323185</v>
      </c>
      <c r="K4287" s="26">
        <v>4363000</v>
      </c>
      <c r="L4287" s="22" t="s">
        <v>1336</v>
      </c>
      <c r="M4287" s="22"/>
      <c r="N4287">
        <f t="shared" si="302"/>
        <v>22888</v>
      </c>
      <c r="O4287">
        <f>+VLOOKUP(N4287,'Thanh toán '!O$8:P$8099,2,0)</f>
        <v>4363000</v>
      </c>
      <c r="P4287">
        <f t="shared" si="303"/>
        <v>4363000</v>
      </c>
      <c r="Q4287" s="30">
        <f t="shared" si="304"/>
        <v>0</v>
      </c>
    </row>
    <row r="4288" spans="1:17" hidden="1" x14ac:dyDescent="0.3">
      <c r="A4288" s="21">
        <v>31400</v>
      </c>
      <c r="B4288" s="22" t="s">
        <v>4758</v>
      </c>
      <c r="C4288" s="22" t="s">
        <v>1333</v>
      </c>
      <c r="D4288" s="27" t="s">
        <v>4725</v>
      </c>
      <c r="E4288" s="24" t="s">
        <v>2866</v>
      </c>
      <c r="F4288" s="25" t="s">
        <v>2867</v>
      </c>
      <c r="G4288" s="22" t="s">
        <v>2868</v>
      </c>
      <c r="H4288" s="26">
        <v>1110580</v>
      </c>
      <c r="I4288" s="28"/>
      <c r="J4288" s="26">
        <v>88846</v>
      </c>
      <c r="K4288" s="26">
        <v>1199426</v>
      </c>
      <c r="L4288" s="22" t="s">
        <v>1336</v>
      </c>
      <c r="M4288" s="22"/>
      <c r="N4288">
        <f t="shared" si="302"/>
        <v>22889</v>
      </c>
      <c r="O4288">
        <f>+VLOOKUP(N4288,'Thanh toán '!O$8:P$8099,2,0)</f>
        <v>1199426</v>
      </c>
      <c r="P4288">
        <f t="shared" si="303"/>
        <v>1199426</v>
      </c>
      <c r="Q4288" s="30">
        <f t="shared" si="304"/>
        <v>0</v>
      </c>
    </row>
    <row r="4289" spans="1:17" hidden="1" x14ac:dyDescent="0.3">
      <c r="A4289" s="21">
        <v>31401</v>
      </c>
      <c r="B4289" s="22" t="s">
        <v>4759</v>
      </c>
      <c r="C4289" s="22" t="s">
        <v>1333</v>
      </c>
      <c r="D4289" s="27" t="s">
        <v>4725</v>
      </c>
      <c r="E4289" s="24" t="s">
        <v>316</v>
      </c>
      <c r="F4289" s="25" t="s">
        <v>1461</v>
      </c>
      <c r="G4289" s="22" t="s">
        <v>317</v>
      </c>
      <c r="H4289" s="26">
        <v>3537370</v>
      </c>
      <c r="I4289" s="28"/>
      <c r="J4289" s="26">
        <v>282990</v>
      </c>
      <c r="K4289" s="26">
        <v>3820360</v>
      </c>
      <c r="L4289" s="22" t="s">
        <v>1336</v>
      </c>
      <c r="M4289" s="22"/>
      <c r="N4289">
        <f t="shared" si="302"/>
        <v>22890</v>
      </c>
      <c r="O4289">
        <f>+VLOOKUP(N4289,'Thanh toán '!O$8:P$8099,2,0)</f>
        <v>3820360</v>
      </c>
      <c r="P4289">
        <f t="shared" si="303"/>
        <v>3820360</v>
      </c>
      <c r="Q4289" s="30">
        <f t="shared" si="304"/>
        <v>0</v>
      </c>
    </row>
    <row r="4290" spans="1:17" ht="26.3" hidden="1" x14ac:dyDescent="0.3">
      <c r="A4290" s="21">
        <v>31402</v>
      </c>
      <c r="B4290" s="22" t="s">
        <v>4760</v>
      </c>
      <c r="C4290" s="22" t="s">
        <v>1333</v>
      </c>
      <c r="D4290" s="27" t="s">
        <v>4725</v>
      </c>
      <c r="E4290" s="24" t="s">
        <v>4698</v>
      </c>
      <c r="F4290" s="25" t="s">
        <v>4699</v>
      </c>
      <c r="G4290" s="22" t="s">
        <v>106</v>
      </c>
      <c r="H4290" s="26">
        <v>2869278</v>
      </c>
      <c r="I4290" s="28"/>
      <c r="J4290" s="26">
        <v>229542</v>
      </c>
      <c r="K4290" s="26">
        <v>3098820</v>
      </c>
      <c r="L4290" s="22" t="s">
        <v>1336</v>
      </c>
      <c r="M4290" s="22"/>
      <c r="N4290">
        <f t="shared" si="302"/>
        <v>22891</v>
      </c>
      <c r="O4290">
        <f>+VLOOKUP(N4290,'Thanh toán '!O$8:P$8099,2,0)</f>
        <v>3098820</v>
      </c>
      <c r="P4290">
        <f t="shared" si="303"/>
        <v>3098820</v>
      </c>
      <c r="Q4290" s="30">
        <f t="shared" si="304"/>
        <v>0</v>
      </c>
    </row>
    <row r="4291" spans="1:17" ht="26.3" hidden="1" x14ac:dyDescent="0.3">
      <c r="A4291" s="21">
        <v>31475</v>
      </c>
      <c r="B4291" s="22" t="s">
        <v>4761</v>
      </c>
      <c r="C4291" s="22" t="s">
        <v>1333</v>
      </c>
      <c r="D4291" s="27" t="s">
        <v>4725</v>
      </c>
      <c r="E4291" s="24" t="s">
        <v>4660</v>
      </c>
      <c r="F4291" s="25" t="s">
        <v>4661</v>
      </c>
      <c r="G4291" s="22" t="s">
        <v>24</v>
      </c>
      <c r="H4291" s="26">
        <v>1085868</v>
      </c>
      <c r="I4291" s="28"/>
      <c r="J4291" s="26">
        <v>86869</v>
      </c>
      <c r="K4291" s="26">
        <v>1172737</v>
      </c>
      <c r="L4291" s="22" t="s">
        <v>1336</v>
      </c>
      <c r="M4291" s="22"/>
      <c r="N4291">
        <f t="shared" si="302"/>
        <v>22964</v>
      </c>
      <c r="O4291">
        <f>+VLOOKUP(N4291,'Thanh toán '!O$8:P$8099,2,0)</f>
        <v>1172737</v>
      </c>
      <c r="P4291">
        <f t="shared" si="303"/>
        <v>1172737</v>
      </c>
      <c r="Q4291" s="30">
        <f t="shared" si="304"/>
        <v>0</v>
      </c>
    </row>
    <row r="4292" spans="1:17" hidden="1" x14ac:dyDescent="0.3">
      <c r="A4292" s="21">
        <v>31483</v>
      </c>
      <c r="B4292" s="22" t="s">
        <v>4762</v>
      </c>
      <c r="C4292" s="22" t="s">
        <v>1333</v>
      </c>
      <c r="D4292" s="27" t="s">
        <v>4725</v>
      </c>
      <c r="E4292" s="24" t="s">
        <v>4612</v>
      </c>
      <c r="F4292" s="25" t="s">
        <v>4613</v>
      </c>
      <c r="G4292" s="22" t="s">
        <v>39</v>
      </c>
      <c r="H4292" s="26">
        <v>555290</v>
      </c>
      <c r="I4292" s="28"/>
      <c r="J4292" s="26">
        <v>44423</v>
      </c>
      <c r="K4292" s="26">
        <v>599713</v>
      </c>
      <c r="L4292" s="22" t="s">
        <v>1336</v>
      </c>
      <c r="M4292" s="22"/>
      <c r="N4292">
        <f t="shared" si="302"/>
        <v>22972</v>
      </c>
      <c r="O4292">
        <f>+VLOOKUP(N4292,'Thanh toán '!O$8:P$8099,2,0)</f>
        <v>599713</v>
      </c>
      <c r="P4292">
        <f t="shared" si="303"/>
        <v>599713</v>
      </c>
      <c r="Q4292" s="30">
        <f t="shared" si="304"/>
        <v>0</v>
      </c>
    </row>
    <row r="4293" spans="1:17" hidden="1" x14ac:dyDescent="0.3">
      <c r="A4293" s="21">
        <v>31484</v>
      </c>
      <c r="B4293" s="22" t="s">
        <v>4763</v>
      </c>
      <c r="C4293" s="22" t="s">
        <v>1333</v>
      </c>
      <c r="D4293" s="27" t="s">
        <v>4725</v>
      </c>
      <c r="E4293" s="24" t="s">
        <v>4612</v>
      </c>
      <c r="F4293" s="25" t="s">
        <v>4613</v>
      </c>
      <c r="G4293" s="22" t="s">
        <v>39</v>
      </c>
      <c r="H4293" s="26">
        <v>1289600</v>
      </c>
      <c r="I4293" s="28"/>
      <c r="J4293" s="26">
        <v>103168</v>
      </c>
      <c r="K4293" s="26">
        <v>1392768</v>
      </c>
      <c r="L4293" s="22" t="s">
        <v>1336</v>
      </c>
      <c r="M4293" s="22"/>
      <c r="N4293">
        <f t="shared" si="302"/>
        <v>22973</v>
      </c>
      <c r="O4293">
        <f>+VLOOKUP(N4293,'Thanh toán '!O$8:P$8099,2,0)</f>
        <v>1392768</v>
      </c>
      <c r="P4293">
        <f t="shared" si="303"/>
        <v>1392768</v>
      </c>
      <c r="Q4293" s="30">
        <f t="shared" si="304"/>
        <v>0</v>
      </c>
    </row>
    <row r="4294" spans="1:17" hidden="1" x14ac:dyDescent="0.3">
      <c r="A4294" s="21">
        <v>31485</v>
      </c>
      <c r="B4294" s="22" t="s">
        <v>4764</v>
      </c>
      <c r="C4294" s="22" t="s">
        <v>1333</v>
      </c>
      <c r="D4294" s="27" t="s">
        <v>4725</v>
      </c>
      <c r="E4294" s="24" t="s">
        <v>4612</v>
      </c>
      <c r="F4294" s="25" t="s">
        <v>4613</v>
      </c>
      <c r="G4294" s="22" t="s">
        <v>39</v>
      </c>
      <c r="H4294" s="26">
        <v>2020585</v>
      </c>
      <c r="I4294" s="28"/>
      <c r="J4294" s="26">
        <v>161647</v>
      </c>
      <c r="K4294" s="26">
        <v>2182232</v>
      </c>
      <c r="L4294" s="22" t="s">
        <v>1336</v>
      </c>
      <c r="M4294" s="22"/>
      <c r="N4294">
        <f t="shared" ref="N4294:N4357" si="305">+B4294*1</f>
        <v>22974</v>
      </c>
      <c r="O4294">
        <f>+VLOOKUP(N4294,'Thanh toán '!O$8:P$8099,2,0)</f>
        <v>2182232</v>
      </c>
      <c r="P4294">
        <f t="shared" ref="P4294:P4357" si="306">+O4294</f>
        <v>2182232</v>
      </c>
      <c r="Q4294" s="30">
        <f t="shared" si="304"/>
        <v>0</v>
      </c>
    </row>
    <row r="4295" spans="1:17" hidden="1" x14ac:dyDescent="0.3">
      <c r="A4295" s="21">
        <v>31486</v>
      </c>
      <c r="B4295" s="22" t="s">
        <v>4765</v>
      </c>
      <c r="C4295" s="22" t="s">
        <v>1333</v>
      </c>
      <c r="D4295" s="27" t="s">
        <v>4725</v>
      </c>
      <c r="E4295" s="24" t="s">
        <v>4612</v>
      </c>
      <c r="F4295" s="25" t="s">
        <v>4613</v>
      </c>
      <c r="G4295" s="22" t="s">
        <v>39</v>
      </c>
      <c r="H4295" s="26">
        <v>480910</v>
      </c>
      <c r="I4295" s="28"/>
      <c r="J4295" s="26">
        <v>38473</v>
      </c>
      <c r="K4295" s="26">
        <v>519383</v>
      </c>
      <c r="L4295" s="22" t="s">
        <v>1336</v>
      </c>
      <c r="M4295" s="22"/>
      <c r="N4295">
        <f t="shared" si="305"/>
        <v>22975</v>
      </c>
      <c r="O4295" t="e">
        <f>+VLOOKUP(N4295,'Thanh toán '!O$8:P$8099,2,0)</f>
        <v>#N/A</v>
      </c>
      <c r="P4295" t="e">
        <f t="shared" si="306"/>
        <v>#N/A</v>
      </c>
      <c r="Q4295" s="30" t="e">
        <f t="shared" si="304"/>
        <v>#N/A</v>
      </c>
    </row>
    <row r="4296" spans="1:17" hidden="1" x14ac:dyDescent="0.3">
      <c r="A4296" s="21">
        <v>31487</v>
      </c>
      <c r="B4296" s="22" t="s">
        <v>4766</v>
      </c>
      <c r="C4296" s="22" t="s">
        <v>1333</v>
      </c>
      <c r="D4296" s="27" t="s">
        <v>4725</v>
      </c>
      <c r="E4296" s="24" t="s">
        <v>4612</v>
      </c>
      <c r="F4296" s="25" t="s">
        <v>4613</v>
      </c>
      <c r="G4296" s="22" t="s">
        <v>39</v>
      </c>
      <c r="H4296" s="26">
        <v>473026</v>
      </c>
      <c r="I4296" s="28"/>
      <c r="J4296" s="26">
        <v>37842</v>
      </c>
      <c r="K4296" s="26">
        <v>510868</v>
      </c>
      <c r="L4296" s="22" t="s">
        <v>1336</v>
      </c>
      <c r="M4296" s="22"/>
      <c r="N4296">
        <f t="shared" si="305"/>
        <v>22976</v>
      </c>
      <c r="O4296">
        <f>+VLOOKUP(N4296,'Thanh toán '!O$8:P$8099,2,0)</f>
        <v>510868</v>
      </c>
      <c r="P4296">
        <f t="shared" si="306"/>
        <v>510868</v>
      </c>
      <c r="Q4296" s="30">
        <f t="shared" si="304"/>
        <v>0</v>
      </c>
    </row>
    <row r="4297" spans="1:17" hidden="1" x14ac:dyDescent="0.3">
      <c r="A4297" s="21">
        <v>31488</v>
      </c>
      <c r="B4297" s="22" t="s">
        <v>4767</v>
      </c>
      <c r="C4297" s="22" t="s">
        <v>1333</v>
      </c>
      <c r="D4297" s="27" t="s">
        <v>4725</v>
      </c>
      <c r="E4297" s="24" t="s">
        <v>4612</v>
      </c>
      <c r="F4297" s="25" t="s">
        <v>4613</v>
      </c>
      <c r="G4297" s="22" t="s">
        <v>39</v>
      </c>
      <c r="H4297" s="26">
        <v>333174</v>
      </c>
      <c r="I4297" s="28"/>
      <c r="J4297" s="26">
        <v>26654</v>
      </c>
      <c r="K4297" s="26">
        <v>359828</v>
      </c>
      <c r="L4297" s="22" t="s">
        <v>1336</v>
      </c>
      <c r="M4297" s="22"/>
      <c r="N4297">
        <f t="shared" si="305"/>
        <v>22977</v>
      </c>
      <c r="O4297">
        <f>+VLOOKUP(N4297,'Thanh toán '!O$8:P$8099,2,0)</f>
        <v>359828</v>
      </c>
      <c r="P4297">
        <f t="shared" si="306"/>
        <v>359828</v>
      </c>
      <c r="Q4297" s="30">
        <f t="shared" si="304"/>
        <v>0</v>
      </c>
    </row>
    <row r="4298" spans="1:17" hidden="1" x14ac:dyDescent="0.3">
      <c r="A4298" s="21">
        <v>31489</v>
      </c>
      <c r="B4298" s="22" t="s">
        <v>4768</v>
      </c>
      <c r="C4298" s="22" t="s">
        <v>1333</v>
      </c>
      <c r="D4298" s="27" t="s">
        <v>4725</v>
      </c>
      <c r="E4298" s="24" t="s">
        <v>4612</v>
      </c>
      <c r="F4298" s="25" t="s">
        <v>4613</v>
      </c>
      <c r="G4298" s="22" t="s">
        <v>39</v>
      </c>
      <c r="H4298" s="26">
        <v>693290</v>
      </c>
      <c r="I4298" s="28"/>
      <c r="J4298" s="26">
        <v>55463</v>
      </c>
      <c r="K4298" s="26">
        <v>748753</v>
      </c>
      <c r="L4298" s="22" t="s">
        <v>1336</v>
      </c>
      <c r="M4298" s="22"/>
      <c r="N4298">
        <f t="shared" si="305"/>
        <v>22978</v>
      </c>
      <c r="O4298">
        <f>+VLOOKUP(N4298,'Thanh toán '!O$8:P$8099,2,0)</f>
        <v>748753</v>
      </c>
      <c r="P4298">
        <f t="shared" si="306"/>
        <v>748753</v>
      </c>
      <c r="Q4298" s="30">
        <f t="shared" si="304"/>
        <v>0</v>
      </c>
    </row>
    <row r="4299" spans="1:17" hidden="1" x14ac:dyDescent="0.3">
      <c r="A4299" s="21">
        <v>31490</v>
      </c>
      <c r="B4299" s="22" t="s">
        <v>4769</v>
      </c>
      <c r="C4299" s="22" t="s">
        <v>1333</v>
      </c>
      <c r="D4299" s="27" t="s">
        <v>4725</v>
      </c>
      <c r="E4299" s="24" t="s">
        <v>4612</v>
      </c>
      <c r="F4299" s="25" t="s">
        <v>4613</v>
      </c>
      <c r="G4299" s="22" t="s">
        <v>39</v>
      </c>
      <c r="H4299" s="26">
        <v>1708605</v>
      </c>
      <c r="I4299" s="28"/>
      <c r="J4299" s="26">
        <v>136688</v>
      </c>
      <c r="K4299" s="26">
        <v>1845293</v>
      </c>
      <c r="L4299" s="22" t="s">
        <v>1336</v>
      </c>
      <c r="M4299" s="22"/>
      <c r="N4299">
        <f t="shared" si="305"/>
        <v>22979</v>
      </c>
      <c r="O4299">
        <f>+VLOOKUP(N4299,'Thanh toán '!O$8:P$8099,2,0)</f>
        <v>1845293</v>
      </c>
      <c r="P4299">
        <f t="shared" si="306"/>
        <v>1845293</v>
      </c>
      <c r="Q4299" s="30">
        <f t="shared" si="304"/>
        <v>0</v>
      </c>
    </row>
    <row r="4300" spans="1:17" hidden="1" x14ac:dyDescent="0.3">
      <c r="A4300" s="21">
        <v>31491</v>
      </c>
      <c r="B4300" s="22" t="s">
        <v>4770</v>
      </c>
      <c r="C4300" s="22" t="s">
        <v>1333</v>
      </c>
      <c r="D4300" s="27" t="s">
        <v>4725</v>
      </c>
      <c r="E4300" s="24" t="s">
        <v>4612</v>
      </c>
      <c r="F4300" s="25" t="s">
        <v>4613</v>
      </c>
      <c r="G4300" s="22" t="s">
        <v>39</v>
      </c>
      <c r="H4300" s="26">
        <v>621720</v>
      </c>
      <c r="I4300" s="28"/>
      <c r="J4300" s="26">
        <v>49738</v>
      </c>
      <c r="K4300" s="26">
        <v>671458</v>
      </c>
      <c r="L4300" s="22" t="s">
        <v>1336</v>
      </c>
      <c r="M4300" s="22"/>
      <c r="N4300">
        <f t="shared" si="305"/>
        <v>22980</v>
      </c>
      <c r="O4300">
        <f>+VLOOKUP(N4300,'Thanh toán '!O$8:P$8099,2,0)</f>
        <v>671458</v>
      </c>
      <c r="P4300">
        <f t="shared" si="306"/>
        <v>671458</v>
      </c>
      <c r="Q4300" s="30">
        <f t="shared" si="304"/>
        <v>0</v>
      </c>
    </row>
    <row r="4301" spans="1:17" hidden="1" x14ac:dyDescent="0.3">
      <c r="A4301" s="21">
        <v>31492</v>
      </c>
      <c r="B4301" s="22" t="s">
        <v>4771</v>
      </c>
      <c r="C4301" s="22" t="s">
        <v>1333</v>
      </c>
      <c r="D4301" s="27" t="s">
        <v>4725</v>
      </c>
      <c r="E4301" s="24" t="s">
        <v>4612</v>
      </c>
      <c r="F4301" s="25" t="s">
        <v>4613</v>
      </c>
      <c r="G4301" s="22" t="s">
        <v>39</v>
      </c>
      <c r="H4301" s="26">
        <v>2019595</v>
      </c>
      <c r="I4301" s="28"/>
      <c r="J4301" s="26">
        <v>161568</v>
      </c>
      <c r="K4301" s="26">
        <v>2181163</v>
      </c>
      <c r="L4301" s="22" t="s">
        <v>1336</v>
      </c>
      <c r="M4301" s="22"/>
      <c r="N4301">
        <f t="shared" si="305"/>
        <v>22981</v>
      </c>
      <c r="O4301">
        <f>+VLOOKUP(N4301,'Thanh toán '!O$8:P$8099,2,0)</f>
        <v>2181163</v>
      </c>
      <c r="P4301">
        <f t="shared" si="306"/>
        <v>2181163</v>
      </c>
      <c r="Q4301" s="30">
        <f t="shared" si="304"/>
        <v>0</v>
      </c>
    </row>
    <row r="4302" spans="1:17" hidden="1" x14ac:dyDescent="0.3">
      <c r="A4302" s="21">
        <v>31493</v>
      </c>
      <c r="B4302" s="22" t="s">
        <v>4772</v>
      </c>
      <c r="C4302" s="22" t="s">
        <v>1333</v>
      </c>
      <c r="D4302" s="27" t="s">
        <v>4725</v>
      </c>
      <c r="E4302" s="24" t="s">
        <v>4612</v>
      </c>
      <c r="F4302" s="25" t="s">
        <v>4613</v>
      </c>
      <c r="G4302" s="22" t="s">
        <v>39</v>
      </c>
      <c r="H4302" s="26">
        <v>480910</v>
      </c>
      <c r="I4302" s="28"/>
      <c r="J4302" s="26">
        <v>38473</v>
      </c>
      <c r="K4302" s="26">
        <v>519383</v>
      </c>
      <c r="L4302" s="22" t="s">
        <v>1336</v>
      </c>
      <c r="M4302" s="22"/>
      <c r="N4302">
        <f t="shared" si="305"/>
        <v>22982</v>
      </c>
      <c r="O4302">
        <f>+VLOOKUP(N4302,'Thanh toán '!O$8:P$8099,2,0)</f>
        <v>519383</v>
      </c>
      <c r="P4302">
        <f t="shared" si="306"/>
        <v>519383</v>
      </c>
      <c r="Q4302" s="30">
        <f t="shared" si="304"/>
        <v>0</v>
      </c>
    </row>
    <row r="4303" spans="1:17" hidden="1" x14ac:dyDescent="0.3">
      <c r="A4303" s="21">
        <v>31494</v>
      </c>
      <c r="B4303" s="22" t="s">
        <v>4773</v>
      </c>
      <c r="C4303" s="22" t="s">
        <v>1333</v>
      </c>
      <c r="D4303" s="27" t="s">
        <v>4725</v>
      </c>
      <c r="E4303" s="24" t="s">
        <v>845</v>
      </c>
      <c r="F4303" s="25" t="s">
        <v>1359</v>
      </c>
      <c r="G4303" s="22" t="s">
        <v>79</v>
      </c>
      <c r="H4303" s="26">
        <v>1071080</v>
      </c>
      <c r="I4303" s="28"/>
      <c r="J4303" s="26">
        <v>85686</v>
      </c>
      <c r="K4303" s="26">
        <v>1156766</v>
      </c>
      <c r="L4303" s="22" t="s">
        <v>1336</v>
      </c>
      <c r="M4303" s="22"/>
      <c r="N4303">
        <f t="shared" si="305"/>
        <v>22983</v>
      </c>
      <c r="O4303">
        <f>+VLOOKUP(N4303,'Thanh toán '!O$8:P$8099,2,0)</f>
        <v>1156766</v>
      </c>
      <c r="P4303">
        <f t="shared" si="306"/>
        <v>1156766</v>
      </c>
      <c r="Q4303" s="30">
        <f t="shared" si="304"/>
        <v>0</v>
      </c>
    </row>
    <row r="4304" spans="1:17" ht="26.3" hidden="1" x14ac:dyDescent="0.3">
      <c r="A4304" s="21">
        <v>31495</v>
      </c>
      <c r="B4304" s="22" t="s">
        <v>4774</v>
      </c>
      <c r="C4304" s="22" t="s">
        <v>1333</v>
      </c>
      <c r="D4304" s="27" t="s">
        <v>4725</v>
      </c>
      <c r="E4304" s="24" t="s">
        <v>218</v>
      </c>
      <c r="F4304" s="25" t="s">
        <v>1667</v>
      </c>
      <c r="G4304" s="22" t="s">
        <v>219</v>
      </c>
      <c r="H4304" s="26">
        <v>1383691</v>
      </c>
      <c r="I4304" s="28"/>
      <c r="J4304" s="26">
        <v>110695</v>
      </c>
      <c r="K4304" s="26">
        <v>1494386</v>
      </c>
      <c r="L4304" s="22" t="s">
        <v>1336</v>
      </c>
      <c r="M4304" s="22"/>
      <c r="N4304">
        <f t="shared" si="305"/>
        <v>22984</v>
      </c>
      <c r="O4304">
        <f>+VLOOKUP(N4304,'Thanh toán '!O$8:P$8099,2,0)</f>
        <v>1494386</v>
      </c>
      <c r="P4304">
        <f t="shared" si="306"/>
        <v>1494386</v>
      </c>
      <c r="Q4304" s="30">
        <f t="shared" si="304"/>
        <v>0</v>
      </c>
    </row>
    <row r="4305" spans="1:17" hidden="1" x14ac:dyDescent="0.3">
      <c r="A4305" s="21">
        <v>31496</v>
      </c>
      <c r="B4305" s="22" t="s">
        <v>4775</v>
      </c>
      <c r="C4305" s="22" t="s">
        <v>1333</v>
      </c>
      <c r="D4305" s="27" t="s">
        <v>4725</v>
      </c>
      <c r="E4305" s="24" t="s">
        <v>4612</v>
      </c>
      <c r="F4305" s="25" t="s">
        <v>4613</v>
      </c>
      <c r="G4305" s="22" t="s">
        <v>39</v>
      </c>
      <c r="H4305" s="26">
        <v>553467</v>
      </c>
      <c r="I4305" s="28"/>
      <c r="J4305" s="26">
        <v>44277</v>
      </c>
      <c r="K4305" s="26">
        <v>597744</v>
      </c>
      <c r="L4305" s="22" t="s">
        <v>1336</v>
      </c>
      <c r="M4305" s="22"/>
      <c r="N4305">
        <f t="shared" si="305"/>
        <v>22985</v>
      </c>
      <c r="O4305" t="e">
        <f>+VLOOKUP(N4305,'Thanh toán '!O$8:P$8099,2,0)</f>
        <v>#N/A</v>
      </c>
      <c r="P4305" t="e">
        <f t="shared" si="306"/>
        <v>#N/A</v>
      </c>
      <c r="Q4305" s="30" t="e">
        <f t="shared" si="304"/>
        <v>#N/A</v>
      </c>
    </row>
    <row r="4306" spans="1:17" hidden="1" x14ac:dyDescent="0.3">
      <c r="A4306" s="21">
        <v>31497</v>
      </c>
      <c r="B4306" s="22" t="s">
        <v>4776</v>
      </c>
      <c r="C4306" s="22" t="s">
        <v>1333</v>
      </c>
      <c r="D4306" s="27" t="s">
        <v>4725</v>
      </c>
      <c r="E4306" s="24" t="s">
        <v>4612</v>
      </c>
      <c r="F4306" s="25" t="s">
        <v>4613</v>
      </c>
      <c r="G4306" s="22" t="s">
        <v>39</v>
      </c>
      <c r="H4306" s="26">
        <v>1403355</v>
      </c>
      <c r="I4306" s="28"/>
      <c r="J4306" s="26">
        <v>112268</v>
      </c>
      <c r="K4306" s="26">
        <v>1515623</v>
      </c>
      <c r="L4306" s="22" t="s">
        <v>1336</v>
      </c>
      <c r="M4306" s="22"/>
      <c r="N4306">
        <f t="shared" si="305"/>
        <v>22986</v>
      </c>
      <c r="O4306">
        <f>+VLOOKUP(N4306,'Thanh toán '!O$8:P$8099,2,0)</f>
        <v>1515623</v>
      </c>
      <c r="P4306">
        <f t="shared" si="306"/>
        <v>1515623</v>
      </c>
      <c r="Q4306" s="30">
        <f t="shared" si="304"/>
        <v>0</v>
      </c>
    </row>
    <row r="4307" spans="1:17" hidden="1" x14ac:dyDescent="0.3">
      <c r="A4307" s="21">
        <v>31498</v>
      </c>
      <c r="B4307" s="22" t="s">
        <v>4777</v>
      </c>
      <c r="C4307" s="22" t="s">
        <v>1333</v>
      </c>
      <c r="D4307" s="27" t="s">
        <v>4725</v>
      </c>
      <c r="E4307" s="24" t="s">
        <v>4612</v>
      </c>
      <c r="F4307" s="25" t="s">
        <v>4613</v>
      </c>
      <c r="G4307" s="22" t="s">
        <v>39</v>
      </c>
      <c r="H4307" s="26">
        <v>597155</v>
      </c>
      <c r="I4307" s="28"/>
      <c r="J4307" s="26">
        <v>47772</v>
      </c>
      <c r="K4307" s="26">
        <v>644927</v>
      </c>
      <c r="L4307" s="22" t="s">
        <v>1336</v>
      </c>
      <c r="M4307" s="22"/>
      <c r="N4307">
        <f t="shared" si="305"/>
        <v>22987</v>
      </c>
      <c r="O4307">
        <f>+VLOOKUP(N4307,'Thanh toán '!O$8:P$8099,2,0)</f>
        <v>644927</v>
      </c>
      <c r="P4307">
        <f t="shared" si="306"/>
        <v>644927</v>
      </c>
      <c r="Q4307" s="30">
        <f t="shared" si="304"/>
        <v>0</v>
      </c>
    </row>
    <row r="4308" spans="1:17" hidden="1" x14ac:dyDescent="0.3">
      <c r="A4308" s="21">
        <v>31499</v>
      </c>
      <c r="B4308" s="22" t="s">
        <v>4778</v>
      </c>
      <c r="C4308" s="22" t="s">
        <v>1333</v>
      </c>
      <c r="D4308" s="27" t="s">
        <v>4725</v>
      </c>
      <c r="E4308" s="24" t="s">
        <v>4612</v>
      </c>
      <c r="F4308" s="25" t="s">
        <v>4613</v>
      </c>
      <c r="G4308" s="22" t="s">
        <v>39</v>
      </c>
      <c r="H4308" s="26">
        <v>971451</v>
      </c>
      <c r="I4308" s="28"/>
      <c r="J4308" s="26">
        <v>77716</v>
      </c>
      <c r="K4308" s="26">
        <v>1049167</v>
      </c>
      <c r="L4308" s="22" t="s">
        <v>1336</v>
      </c>
      <c r="M4308" s="22"/>
      <c r="N4308">
        <f t="shared" si="305"/>
        <v>22988</v>
      </c>
      <c r="O4308">
        <f>+VLOOKUP(N4308,'Thanh toán '!O$8:P$8099,2,0)</f>
        <v>1049167</v>
      </c>
      <c r="P4308">
        <f t="shared" si="306"/>
        <v>1049167</v>
      </c>
      <c r="Q4308" s="30">
        <f t="shared" si="304"/>
        <v>0</v>
      </c>
    </row>
    <row r="4309" spans="1:17" hidden="1" x14ac:dyDescent="0.3">
      <c r="A4309" s="21">
        <v>31500</v>
      </c>
      <c r="B4309" s="22" t="s">
        <v>4779</v>
      </c>
      <c r="C4309" s="22" t="s">
        <v>1333</v>
      </c>
      <c r="D4309" s="27" t="s">
        <v>4725</v>
      </c>
      <c r="E4309" s="24" t="s">
        <v>4612</v>
      </c>
      <c r="F4309" s="25" t="s">
        <v>4613</v>
      </c>
      <c r="G4309" s="22" t="s">
        <v>39</v>
      </c>
      <c r="H4309" s="26">
        <v>920372</v>
      </c>
      <c r="I4309" s="28"/>
      <c r="J4309" s="26">
        <v>73630</v>
      </c>
      <c r="K4309" s="26">
        <v>994002</v>
      </c>
      <c r="L4309" s="22" t="s">
        <v>1336</v>
      </c>
      <c r="M4309" s="22"/>
      <c r="N4309">
        <f t="shared" si="305"/>
        <v>22989</v>
      </c>
      <c r="O4309" t="e">
        <f>+VLOOKUP(N4309,'Thanh toán '!O$8:P$8099,2,0)</f>
        <v>#N/A</v>
      </c>
      <c r="P4309" t="e">
        <f t="shared" si="306"/>
        <v>#N/A</v>
      </c>
      <c r="Q4309" s="30" t="e">
        <f t="shared" si="304"/>
        <v>#N/A</v>
      </c>
    </row>
    <row r="4310" spans="1:17" hidden="1" x14ac:dyDescent="0.3">
      <c r="A4310" s="21">
        <v>31501</v>
      </c>
      <c r="B4310" s="22" t="s">
        <v>4780</v>
      </c>
      <c r="C4310" s="22" t="s">
        <v>1333</v>
      </c>
      <c r="D4310" s="27" t="s">
        <v>4725</v>
      </c>
      <c r="E4310" s="24" t="s">
        <v>4612</v>
      </c>
      <c r="F4310" s="25" t="s">
        <v>4613</v>
      </c>
      <c r="G4310" s="22" t="s">
        <v>39</v>
      </c>
      <c r="H4310" s="26">
        <v>414810</v>
      </c>
      <c r="I4310" s="28"/>
      <c r="J4310" s="26">
        <v>33185</v>
      </c>
      <c r="K4310" s="26">
        <v>447995</v>
      </c>
      <c r="L4310" s="22" t="s">
        <v>1336</v>
      </c>
      <c r="M4310" s="22"/>
      <c r="N4310">
        <f t="shared" si="305"/>
        <v>22990</v>
      </c>
      <c r="O4310">
        <f>+VLOOKUP(N4310,'Thanh toán '!O$8:P$8099,2,0)</f>
        <v>447995</v>
      </c>
      <c r="P4310">
        <f t="shared" si="306"/>
        <v>447995</v>
      </c>
      <c r="Q4310" s="30">
        <f t="shared" ref="Q4310:Q4373" si="307">+O4310-K4310</f>
        <v>0</v>
      </c>
    </row>
    <row r="4311" spans="1:17" hidden="1" x14ac:dyDescent="0.3">
      <c r="A4311" s="21">
        <v>31542</v>
      </c>
      <c r="B4311" s="22" t="s">
        <v>4781</v>
      </c>
      <c r="C4311" s="22" t="s">
        <v>1333</v>
      </c>
      <c r="D4311" s="27" t="s">
        <v>4725</v>
      </c>
      <c r="E4311" s="24" t="s">
        <v>4612</v>
      </c>
      <c r="F4311" s="25" t="s">
        <v>4613</v>
      </c>
      <c r="G4311" s="22" t="s">
        <v>39</v>
      </c>
      <c r="H4311" s="26">
        <v>811387</v>
      </c>
      <c r="I4311" s="28"/>
      <c r="J4311" s="26">
        <v>64911</v>
      </c>
      <c r="K4311" s="26">
        <v>876298</v>
      </c>
      <c r="L4311" s="22" t="s">
        <v>1336</v>
      </c>
      <c r="M4311" s="22"/>
      <c r="N4311">
        <f t="shared" si="305"/>
        <v>23031</v>
      </c>
      <c r="O4311">
        <f>+VLOOKUP(N4311,'Thanh toán '!O$8:P$8099,2,0)</f>
        <v>876298</v>
      </c>
      <c r="P4311">
        <f t="shared" si="306"/>
        <v>876298</v>
      </c>
      <c r="Q4311" s="30">
        <f t="shared" si="307"/>
        <v>0</v>
      </c>
    </row>
    <row r="4312" spans="1:17" hidden="1" x14ac:dyDescent="0.3">
      <c r="A4312" s="21">
        <v>31543</v>
      </c>
      <c r="B4312" s="22" t="s">
        <v>4782</v>
      </c>
      <c r="C4312" s="22" t="s">
        <v>1333</v>
      </c>
      <c r="D4312" s="27" t="s">
        <v>4725</v>
      </c>
      <c r="E4312" s="24" t="s">
        <v>4612</v>
      </c>
      <c r="F4312" s="25" t="s">
        <v>4613</v>
      </c>
      <c r="G4312" s="22" t="s">
        <v>39</v>
      </c>
      <c r="H4312" s="26">
        <v>571306</v>
      </c>
      <c r="I4312" s="28"/>
      <c r="J4312" s="26">
        <v>45704</v>
      </c>
      <c r="K4312" s="26">
        <v>617010</v>
      </c>
      <c r="L4312" s="22" t="s">
        <v>1336</v>
      </c>
      <c r="M4312" s="22"/>
      <c r="N4312">
        <f t="shared" si="305"/>
        <v>23032</v>
      </c>
      <c r="O4312">
        <f>+VLOOKUP(N4312,'Thanh toán '!O$8:P$8099,2,0)</f>
        <v>617010</v>
      </c>
      <c r="P4312">
        <f t="shared" si="306"/>
        <v>617010</v>
      </c>
      <c r="Q4312" s="30">
        <f t="shared" si="307"/>
        <v>0</v>
      </c>
    </row>
    <row r="4313" spans="1:17" hidden="1" x14ac:dyDescent="0.3">
      <c r="A4313" s="21">
        <v>31544</v>
      </c>
      <c r="B4313" s="22" t="s">
        <v>4783</v>
      </c>
      <c r="C4313" s="22" t="s">
        <v>1333</v>
      </c>
      <c r="D4313" s="27" t="s">
        <v>4725</v>
      </c>
      <c r="E4313" s="24" t="s">
        <v>4612</v>
      </c>
      <c r="F4313" s="25" t="s">
        <v>4613</v>
      </c>
      <c r="G4313" s="22" t="s">
        <v>39</v>
      </c>
      <c r="H4313" s="26">
        <v>579314</v>
      </c>
      <c r="I4313" s="28"/>
      <c r="J4313" s="26">
        <v>46345</v>
      </c>
      <c r="K4313" s="26">
        <v>625659</v>
      </c>
      <c r="L4313" s="22" t="s">
        <v>1336</v>
      </c>
      <c r="M4313" s="22"/>
      <c r="N4313">
        <f t="shared" si="305"/>
        <v>23033</v>
      </c>
      <c r="O4313">
        <f>+VLOOKUP(N4313,'Thanh toán '!O$8:P$8099,2,0)</f>
        <v>625659</v>
      </c>
      <c r="P4313">
        <f t="shared" si="306"/>
        <v>625659</v>
      </c>
      <c r="Q4313" s="30">
        <f t="shared" si="307"/>
        <v>0</v>
      </c>
    </row>
    <row r="4314" spans="1:17" hidden="1" x14ac:dyDescent="0.3">
      <c r="A4314" s="21">
        <v>31545</v>
      </c>
      <c r="B4314" s="22" t="s">
        <v>4784</v>
      </c>
      <c r="C4314" s="22" t="s">
        <v>1333</v>
      </c>
      <c r="D4314" s="27" t="s">
        <v>4725</v>
      </c>
      <c r="E4314" s="24" t="s">
        <v>4612</v>
      </c>
      <c r="F4314" s="25" t="s">
        <v>4613</v>
      </c>
      <c r="G4314" s="22" t="s">
        <v>39</v>
      </c>
      <c r="H4314" s="26">
        <v>553467</v>
      </c>
      <c r="I4314" s="28"/>
      <c r="J4314" s="26">
        <v>44277</v>
      </c>
      <c r="K4314" s="26">
        <v>597744</v>
      </c>
      <c r="L4314" s="22" t="s">
        <v>1336</v>
      </c>
      <c r="M4314" s="22"/>
      <c r="N4314">
        <f t="shared" si="305"/>
        <v>23034</v>
      </c>
      <c r="O4314">
        <f>+VLOOKUP(N4314,'Thanh toán '!O$8:P$8099,2,0)</f>
        <v>597744</v>
      </c>
      <c r="P4314">
        <f t="shared" si="306"/>
        <v>597744</v>
      </c>
      <c r="Q4314" s="30">
        <f t="shared" si="307"/>
        <v>0</v>
      </c>
    </row>
    <row r="4315" spans="1:17" hidden="1" x14ac:dyDescent="0.3">
      <c r="A4315" s="21">
        <v>31546</v>
      </c>
      <c r="B4315" s="22" t="s">
        <v>4785</v>
      </c>
      <c r="C4315" s="22" t="s">
        <v>1333</v>
      </c>
      <c r="D4315" s="27" t="s">
        <v>4725</v>
      </c>
      <c r="E4315" s="24" t="s">
        <v>4612</v>
      </c>
      <c r="F4315" s="25" t="s">
        <v>4613</v>
      </c>
      <c r="G4315" s="22" t="s">
        <v>39</v>
      </c>
      <c r="H4315" s="26">
        <v>1281290</v>
      </c>
      <c r="I4315" s="28"/>
      <c r="J4315" s="26">
        <v>102503</v>
      </c>
      <c r="K4315" s="26">
        <v>1383793</v>
      </c>
      <c r="L4315" s="22" t="s">
        <v>1336</v>
      </c>
      <c r="M4315" s="22"/>
      <c r="N4315">
        <f t="shared" si="305"/>
        <v>23035</v>
      </c>
      <c r="O4315">
        <f>+VLOOKUP(N4315,'Thanh toán '!O$8:P$8099,2,0)</f>
        <v>1383793</v>
      </c>
      <c r="P4315">
        <f t="shared" si="306"/>
        <v>1383793</v>
      </c>
      <c r="Q4315" s="30">
        <f t="shared" si="307"/>
        <v>0</v>
      </c>
    </row>
    <row r="4316" spans="1:17" hidden="1" x14ac:dyDescent="0.3">
      <c r="A4316" s="21">
        <v>31547</v>
      </c>
      <c r="B4316" s="22" t="s">
        <v>4786</v>
      </c>
      <c r="C4316" s="22" t="s">
        <v>1333</v>
      </c>
      <c r="D4316" s="27" t="s">
        <v>4725</v>
      </c>
      <c r="E4316" s="24" t="s">
        <v>4612</v>
      </c>
      <c r="F4316" s="25" t="s">
        <v>4613</v>
      </c>
      <c r="G4316" s="22" t="s">
        <v>39</v>
      </c>
      <c r="H4316" s="26">
        <v>331351</v>
      </c>
      <c r="I4316" s="28"/>
      <c r="J4316" s="26">
        <v>26508</v>
      </c>
      <c r="K4316" s="26">
        <v>357859</v>
      </c>
      <c r="L4316" s="22" t="s">
        <v>1336</v>
      </c>
      <c r="M4316" s="22"/>
      <c r="N4316">
        <f t="shared" si="305"/>
        <v>23036</v>
      </c>
      <c r="O4316">
        <f>+VLOOKUP(N4316,'Thanh toán '!O$8:P$8099,2,0)</f>
        <v>357859</v>
      </c>
      <c r="P4316">
        <f t="shared" si="306"/>
        <v>357859</v>
      </c>
      <c r="Q4316" s="30">
        <f t="shared" si="307"/>
        <v>0</v>
      </c>
    </row>
    <row r="4317" spans="1:17" hidden="1" x14ac:dyDescent="0.3">
      <c r="A4317" s="21">
        <v>31548</v>
      </c>
      <c r="B4317" s="22" t="s">
        <v>4787</v>
      </c>
      <c r="C4317" s="22" t="s">
        <v>1333</v>
      </c>
      <c r="D4317" s="27" t="s">
        <v>4725</v>
      </c>
      <c r="E4317" s="24" t="s">
        <v>4612</v>
      </c>
      <c r="F4317" s="25" t="s">
        <v>4613</v>
      </c>
      <c r="G4317" s="22" t="s">
        <v>39</v>
      </c>
      <c r="H4317" s="26">
        <v>333174</v>
      </c>
      <c r="I4317" s="28"/>
      <c r="J4317" s="26">
        <v>26654</v>
      </c>
      <c r="K4317" s="26">
        <v>359828</v>
      </c>
      <c r="L4317" s="22" t="s">
        <v>1336</v>
      </c>
      <c r="M4317" s="22"/>
      <c r="N4317">
        <f t="shared" si="305"/>
        <v>23037</v>
      </c>
      <c r="O4317">
        <f>+VLOOKUP(N4317,'Thanh toán '!O$8:P$8099,2,0)</f>
        <v>359828</v>
      </c>
      <c r="P4317">
        <f t="shared" si="306"/>
        <v>359828</v>
      </c>
      <c r="Q4317" s="30">
        <f t="shared" si="307"/>
        <v>0</v>
      </c>
    </row>
    <row r="4318" spans="1:17" hidden="1" x14ac:dyDescent="0.3">
      <c r="A4318" s="21">
        <v>31549</v>
      </c>
      <c r="B4318" s="22" t="s">
        <v>4788</v>
      </c>
      <c r="C4318" s="22" t="s">
        <v>1333</v>
      </c>
      <c r="D4318" s="27" t="s">
        <v>4725</v>
      </c>
      <c r="E4318" s="24" t="s">
        <v>4612</v>
      </c>
      <c r="F4318" s="25" t="s">
        <v>4613</v>
      </c>
      <c r="G4318" s="22" t="s">
        <v>39</v>
      </c>
      <c r="H4318" s="26">
        <v>629767</v>
      </c>
      <c r="I4318" s="28"/>
      <c r="J4318" s="26">
        <v>50381</v>
      </c>
      <c r="K4318" s="26">
        <v>680148</v>
      </c>
      <c r="L4318" s="22" t="s">
        <v>1336</v>
      </c>
      <c r="M4318" s="22"/>
      <c r="N4318">
        <f t="shared" si="305"/>
        <v>23038</v>
      </c>
      <c r="O4318">
        <f>+VLOOKUP(N4318,'Thanh toán '!O$8:P$8099,2,0)</f>
        <v>680148</v>
      </c>
      <c r="P4318">
        <f t="shared" si="306"/>
        <v>680148</v>
      </c>
      <c r="Q4318" s="30">
        <f t="shared" si="307"/>
        <v>0</v>
      </c>
    </row>
    <row r="4319" spans="1:17" hidden="1" x14ac:dyDescent="0.3">
      <c r="A4319" s="21">
        <v>31550</v>
      </c>
      <c r="B4319" s="22" t="s">
        <v>4789</v>
      </c>
      <c r="C4319" s="22" t="s">
        <v>1333</v>
      </c>
      <c r="D4319" s="27" t="s">
        <v>4725</v>
      </c>
      <c r="E4319" s="24" t="s">
        <v>4612</v>
      </c>
      <c r="F4319" s="25" t="s">
        <v>4613</v>
      </c>
      <c r="G4319" s="22" t="s">
        <v>39</v>
      </c>
      <c r="H4319" s="26">
        <v>501820</v>
      </c>
      <c r="I4319" s="28"/>
      <c r="J4319" s="26">
        <v>40146</v>
      </c>
      <c r="K4319" s="26">
        <v>541966</v>
      </c>
      <c r="L4319" s="22" t="s">
        <v>1336</v>
      </c>
      <c r="M4319" s="22"/>
      <c r="N4319">
        <f t="shared" si="305"/>
        <v>23039</v>
      </c>
      <c r="O4319">
        <f>+VLOOKUP(N4319,'Thanh toán '!O$8:P$8099,2,0)</f>
        <v>541966</v>
      </c>
      <c r="P4319">
        <f t="shared" si="306"/>
        <v>541966</v>
      </c>
      <c r="Q4319" s="30">
        <f t="shared" si="307"/>
        <v>0</v>
      </c>
    </row>
    <row r="4320" spans="1:17" hidden="1" x14ac:dyDescent="0.3">
      <c r="A4320" s="21">
        <v>31551</v>
      </c>
      <c r="B4320" s="22" t="s">
        <v>4790</v>
      </c>
      <c r="C4320" s="22" t="s">
        <v>1333</v>
      </c>
      <c r="D4320" s="27" t="s">
        <v>4725</v>
      </c>
      <c r="E4320" s="24" t="s">
        <v>4612</v>
      </c>
      <c r="F4320" s="25" t="s">
        <v>4613</v>
      </c>
      <c r="G4320" s="22" t="s">
        <v>39</v>
      </c>
      <c r="H4320" s="26">
        <v>1255619</v>
      </c>
      <c r="I4320" s="28"/>
      <c r="J4320" s="26">
        <v>100450</v>
      </c>
      <c r="K4320" s="26">
        <v>1356069</v>
      </c>
      <c r="L4320" s="22" t="s">
        <v>1336</v>
      </c>
      <c r="M4320" s="22"/>
      <c r="N4320">
        <f t="shared" si="305"/>
        <v>23040</v>
      </c>
      <c r="O4320">
        <f>+VLOOKUP(N4320,'Thanh toán '!O$8:P$8099,2,0)</f>
        <v>1356069</v>
      </c>
      <c r="P4320">
        <f t="shared" si="306"/>
        <v>1356069</v>
      </c>
      <c r="Q4320" s="30">
        <f t="shared" si="307"/>
        <v>0</v>
      </c>
    </row>
    <row r="4321" spans="1:17" hidden="1" x14ac:dyDescent="0.3">
      <c r="A4321" s="21">
        <v>31552</v>
      </c>
      <c r="B4321" s="22" t="s">
        <v>4791</v>
      </c>
      <c r="C4321" s="22" t="s">
        <v>1333</v>
      </c>
      <c r="D4321" s="27" t="s">
        <v>4725</v>
      </c>
      <c r="E4321" s="24" t="s">
        <v>4612</v>
      </c>
      <c r="F4321" s="25" t="s">
        <v>4613</v>
      </c>
      <c r="G4321" s="22" t="s">
        <v>39</v>
      </c>
      <c r="H4321" s="26">
        <v>1022809</v>
      </c>
      <c r="I4321" s="28"/>
      <c r="J4321" s="26">
        <v>81825</v>
      </c>
      <c r="K4321" s="26">
        <v>1104634</v>
      </c>
      <c r="L4321" s="22" t="s">
        <v>1336</v>
      </c>
      <c r="M4321" s="22"/>
      <c r="N4321">
        <f t="shared" si="305"/>
        <v>23041</v>
      </c>
      <c r="O4321">
        <f>+VLOOKUP(N4321,'Thanh toán '!O$8:P$8099,2,0)</f>
        <v>1104634</v>
      </c>
      <c r="P4321">
        <f t="shared" si="306"/>
        <v>1104634</v>
      </c>
      <c r="Q4321" s="30">
        <f t="shared" si="307"/>
        <v>0</v>
      </c>
    </row>
    <row r="4322" spans="1:17" hidden="1" x14ac:dyDescent="0.3">
      <c r="A4322" s="21">
        <v>31553</v>
      </c>
      <c r="B4322" s="22" t="s">
        <v>4792</v>
      </c>
      <c r="C4322" s="22" t="s">
        <v>1333</v>
      </c>
      <c r="D4322" s="27" t="s">
        <v>4725</v>
      </c>
      <c r="E4322" s="24" t="s">
        <v>4612</v>
      </c>
      <c r="F4322" s="25" t="s">
        <v>4613</v>
      </c>
      <c r="G4322" s="22" t="s">
        <v>39</v>
      </c>
      <c r="H4322" s="26">
        <v>700329</v>
      </c>
      <c r="I4322" s="28"/>
      <c r="J4322" s="26">
        <v>56026</v>
      </c>
      <c r="K4322" s="26">
        <v>756355</v>
      </c>
      <c r="L4322" s="22" t="s">
        <v>1336</v>
      </c>
      <c r="M4322" s="22"/>
      <c r="N4322">
        <f t="shared" si="305"/>
        <v>23042</v>
      </c>
      <c r="O4322">
        <f>+VLOOKUP(N4322,'Thanh toán '!O$8:P$8099,2,0)</f>
        <v>756355</v>
      </c>
      <c r="P4322">
        <f t="shared" si="306"/>
        <v>756355</v>
      </c>
      <c r="Q4322" s="30">
        <f t="shared" si="307"/>
        <v>0</v>
      </c>
    </row>
    <row r="4323" spans="1:17" hidden="1" x14ac:dyDescent="0.3">
      <c r="A4323" s="21">
        <v>31554</v>
      </c>
      <c r="B4323" s="22" t="s">
        <v>4793</v>
      </c>
      <c r="C4323" s="22" t="s">
        <v>1333</v>
      </c>
      <c r="D4323" s="27" t="s">
        <v>4725</v>
      </c>
      <c r="E4323" s="24" t="s">
        <v>4612</v>
      </c>
      <c r="F4323" s="25" t="s">
        <v>4613</v>
      </c>
      <c r="G4323" s="22" t="s">
        <v>39</v>
      </c>
      <c r="H4323" s="26">
        <v>367155</v>
      </c>
      <c r="I4323" s="28"/>
      <c r="J4323" s="26">
        <v>29372</v>
      </c>
      <c r="K4323" s="26">
        <v>396527</v>
      </c>
      <c r="L4323" s="22" t="s">
        <v>1336</v>
      </c>
      <c r="M4323" s="22"/>
      <c r="N4323">
        <f t="shared" si="305"/>
        <v>23043</v>
      </c>
      <c r="O4323">
        <f>+VLOOKUP(N4323,'Thanh toán '!O$8:P$8099,2,0)</f>
        <v>396527</v>
      </c>
      <c r="P4323">
        <f t="shared" si="306"/>
        <v>396527</v>
      </c>
      <c r="Q4323" s="30">
        <f t="shared" si="307"/>
        <v>0</v>
      </c>
    </row>
    <row r="4324" spans="1:17" hidden="1" x14ac:dyDescent="0.3">
      <c r="A4324" s="21">
        <v>31555</v>
      </c>
      <c r="B4324" s="22" t="s">
        <v>4794</v>
      </c>
      <c r="C4324" s="22" t="s">
        <v>1333</v>
      </c>
      <c r="D4324" s="27" t="s">
        <v>4725</v>
      </c>
      <c r="E4324" s="24" t="s">
        <v>4612</v>
      </c>
      <c r="F4324" s="25" t="s">
        <v>4613</v>
      </c>
      <c r="G4324" s="22" t="s">
        <v>39</v>
      </c>
      <c r="H4324" s="26">
        <v>2879265</v>
      </c>
      <c r="I4324" s="28"/>
      <c r="J4324" s="26">
        <v>230341</v>
      </c>
      <c r="K4324" s="26">
        <v>3109606</v>
      </c>
      <c r="L4324" s="22" t="s">
        <v>1336</v>
      </c>
      <c r="M4324" s="22"/>
      <c r="N4324">
        <f t="shared" si="305"/>
        <v>23044</v>
      </c>
      <c r="O4324">
        <f>+VLOOKUP(N4324,'Thanh toán '!O$8:P$8099,2,0)</f>
        <v>3109606</v>
      </c>
      <c r="P4324">
        <f t="shared" si="306"/>
        <v>3109606</v>
      </c>
      <c r="Q4324" s="30">
        <f t="shared" si="307"/>
        <v>0</v>
      </c>
    </row>
    <row r="4325" spans="1:17" hidden="1" x14ac:dyDescent="0.3">
      <c r="A4325" s="21">
        <v>31556</v>
      </c>
      <c r="B4325" s="22" t="s">
        <v>4795</v>
      </c>
      <c r="C4325" s="22" t="s">
        <v>1333</v>
      </c>
      <c r="D4325" s="27" t="s">
        <v>4725</v>
      </c>
      <c r="E4325" s="24" t="s">
        <v>4612</v>
      </c>
      <c r="F4325" s="25" t="s">
        <v>4613</v>
      </c>
      <c r="G4325" s="22" t="s">
        <v>39</v>
      </c>
      <c r="H4325" s="26">
        <v>850875</v>
      </c>
      <c r="I4325" s="28"/>
      <c r="J4325" s="26">
        <v>68070</v>
      </c>
      <c r="K4325" s="26">
        <v>918945</v>
      </c>
      <c r="L4325" s="22" t="s">
        <v>1336</v>
      </c>
      <c r="M4325" s="22"/>
      <c r="N4325">
        <f t="shared" si="305"/>
        <v>23045</v>
      </c>
      <c r="O4325">
        <f>+VLOOKUP(N4325,'Thanh toán '!O$8:P$8099,2,0)</f>
        <v>918945</v>
      </c>
      <c r="P4325">
        <f t="shared" si="306"/>
        <v>918945</v>
      </c>
      <c r="Q4325" s="30">
        <f t="shared" si="307"/>
        <v>0</v>
      </c>
    </row>
    <row r="4326" spans="1:17" hidden="1" x14ac:dyDescent="0.3">
      <c r="A4326" s="21">
        <v>31557</v>
      </c>
      <c r="B4326" s="22" t="s">
        <v>4796</v>
      </c>
      <c r="C4326" s="22" t="s">
        <v>1333</v>
      </c>
      <c r="D4326" s="27" t="s">
        <v>4725</v>
      </c>
      <c r="E4326" s="24" t="s">
        <v>4612</v>
      </c>
      <c r="F4326" s="25" t="s">
        <v>4613</v>
      </c>
      <c r="G4326" s="22" t="s">
        <v>39</v>
      </c>
      <c r="H4326" s="26">
        <v>555290</v>
      </c>
      <c r="I4326" s="28"/>
      <c r="J4326" s="26">
        <v>44423</v>
      </c>
      <c r="K4326" s="26">
        <v>599713</v>
      </c>
      <c r="L4326" s="22" t="s">
        <v>1336</v>
      </c>
      <c r="M4326" s="22"/>
      <c r="N4326">
        <f t="shared" si="305"/>
        <v>23046</v>
      </c>
      <c r="O4326">
        <f>+VLOOKUP(N4326,'Thanh toán '!O$8:P$8099,2,0)</f>
        <v>599713</v>
      </c>
      <c r="P4326">
        <f t="shared" si="306"/>
        <v>599713</v>
      </c>
      <c r="Q4326" s="30">
        <f t="shared" si="307"/>
        <v>0</v>
      </c>
    </row>
    <row r="4327" spans="1:17" hidden="1" x14ac:dyDescent="0.3">
      <c r="A4327" s="21">
        <v>31558</v>
      </c>
      <c r="B4327" s="22" t="s">
        <v>4797</v>
      </c>
      <c r="C4327" s="22" t="s">
        <v>1333</v>
      </c>
      <c r="D4327" s="27" t="s">
        <v>4725</v>
      </c>
      <c r="E4327" s="24" t="s">
        <v>4612</v>
      </c>
      <c r="F4327" s="25" t="s">
        <v>4613</v>
      </c>
      <c r="G4327" s="22" t="s">
        <v>39</v>
      </c>
      <c r="H4327" s="26">
        <v>886641</v>
      </c>
      <c r="I4327" s="28"/>
      <c r="J4327" s="26">
        <v>70931</v>
      </c>
      <c r="K4327" s="26">
        <v>957572</v>
      </c>
      <c r="L4327" s="22" t="s">
        <v>1336</v>
      </c>
      <c r="M4327" s="22"/>
      <c r="N4327">
        <f t="shared" si="305"/>
        <v>23047</v>
      </c>
      <c r="O4327">
        <f>+VLOOKUP(N4327,'Thanh toán '!O$8:P$8099,2,0)</f>
        <v>957572</v>
      </c>
      <c r="P4327">
        <f t="shared" si="306"/>
        <v>957572</v>
      </c>
      <c r="Q4327" s="30">
        <f t="shared" si="307"/>
        <v>0</v>
      </c>
    </row>
    <row r="4328" spans="1:17" hidden="1" x14ac:dyDescent="0.3">
      <c r="A4328" s="21">
        <v>31559</v>
      </c>
      <c r="B4328" s="22" t="s">
        <v>4798</v>
      </c>
      <c r="C4328" s="22" t="s">
        <v>1333</v>
      </c>
      <c r="D4328" s="27" t="s">
        <v>4725</v>
      </c>
      <c r="E4328" s="24" t="s">
        <v>4612</v>
      </c>
      <c r="F4328" s="25" t="s">
        <v>4613</v>
      </c>
      <c r="G4328" s="22" t="s">
        <v>39</v>
      </c>
      <c r="H4328" s="26">
        <v>577491</v>
      </c>
      <c r="I4328" s="28"/>
      <c r="J4328" s="26">
        <v>46199</v>
      </c>
      <c r="K4328" s="26">
        <v>623690</v>
      </c>
      <c r="L4328" s="22" t="s">
        <v>1336</v>
      </c>
      <c r="M4328" s="22"/>
      <c r="N4328">
        <f t="shared" si="305"/>
        <v>23048</v>
      </c>
      <c r="O4328" t="e">
        <f>+VLOOKUP(N4328,'Thanh toán '!O$8:P$8099,2,0)</f>
        <v>#N/A</v>
      </c>
      <c r="P4328" t="e">
        <f t="shared" si="306"/>
        <v>#N/A</v>
      </c>
      <c r="Q4328" s="30" t="e">
        <f t="shared" si="307"/>
        <v>#N/A</v>
      </c>
    </row>
    <row r="4329" spans="1:17" hidden="1" x14ac:dyDescent="0.3">
      <c r="A4329" s="21">
        <v>31560</v>
      </c>
      <c r="B4329" s="22" t="s">
        <v>4799</v>
      </c>
      <c r="C4329" s="22" t="s">
        <v>1333</v>
      </c>
      <c r="D4329" s="27" t="s">
        <v>4725</v>
      </c>
      <c r="E4329" s="24" t="s">
        <v>4612</v>
      </c>
      <c r="F4329" s="25" t="s">
        <v>4613</v>
      </c>
      <c r="G4329" s="22" t="s">
        <v>39</v>
      </c>
      <c r="H4329" s="26">
        <v>1401530</v>
      </c>
      <c r="I4329" s="28"/>
      <c r="J4329" s="26">
        <v>112122</v>
      </c>
      <c r="K4329" s="26">
        <v>1513652</v>
      </c>
      <c r="L4329" s="22" t="s">
        <v>1336</v>
      </c>
      <c r="M4329" s="22"/>
      <c r="N4329">
        <f t="shared" si="305"/>
        <v>23049</v>
      </c>
      <c r="O4329">
        <f>+VLOOKUP(N4329,'Thanh toán '!O$8:P$8099,2,0)</f>
        <v>1513652</v>
      </c>
      <c r="P4329">
        <f t="shared" si="306"/>
        <v>1513652</v>
      </c>
      <c r="Q4329" s="30">
        <f t="shared" si="307"/>
        <v>0</v>
      </c>
    </row>
    <row r="4330" spans="1:17" hidden="1" x14ac:dyDescent="0.3">
      <c r="A4330" s="21">
        <v>31561</v>
      </c>
      <c r="B4330" s="22" t="s">
        <v>4800</v>
      </c>
      <c r="C4330" s="22" t="s">
        <v>1333</v>
      </c>
      <c r="D4330" s="27" t="s">
        <v>4725</v>
      </c>
      <c r="E4330" s="24" t="s">
        <v>4612</v>
      </c>
      <c r="F4330" s="25" t="s">
        <v>4613</v>
      </c>
      <c r="G4330" s="22" t="s">
        <v>39</v>
      </c>
      <c r="H4330" s="26">
        <v>653831</v>
      </c>
      <c r="I4330" s="28"/>
      <c r="J4330" s="26">
        <v>52306</v>
      </c>
      <c r="K4330" s="26">
        <v>706137</v>
      </c>
      <c r="L4330" s="22" t="s">
        <v>1336</v>
      </c>
      <c r="M4330" s="22"/>
      <c r="N4330">
        <f t="shared" si="305"/>
        <v>23050</v>
      </c>
      <c r="O4330">
        <f>+VLOOKUP(N4330,'Thanh toán '!O$8:P$8099,2,0)</f>
        <v>706137</v>
      </c>
      <c r="P4330">
        <f t="shared" si="306"/>
        <v>706137</v>
      </c>
      <c r="Q4330" s="30">
        <f t="shared" si="307"/>
        <v>0</v>
      </c>
    </row>
    <row r="4331" spans="1:17" hidden="1" x14ac:dyDescent="0.3">
      <c r="A4331" s="21">
        <v>31562</v>
      </c>
      <c r="B4331" s="22" t="s">
        <v>4801</v>
      </c>
      <c r="C4331" s="22" t="s">
        <v>1333</v>
      </c>
      <c r="D4331" s="27" t="s">
        <v>4725</v>
      </c>
      <c r="E4331" s="24" t="s">
        <v>4612</v>
      </c>
      <c r="F4331" s="25" t="s">
        <v>4613</v>
      </c>
      <c r="G4331" s="22" t="s">
        <v>39</v>
      </c>
      <c r="H4331" s="26">
        <v>1028159</v>
      </c>
      <c r="I4331" s="28"/>
      <c r="J4331" s="26">
        <v>82253</v>
      </c>
      <c r="K4331" s="26">
        <v>1110412</v>
      </c>
      <c r="L4331" s="22" t="s">
        <v>1336</v>
      </c>
      <c r="M4331" s="22"/>
      <c r="N4331">
        <f t="shared" si="305"/>
        <v>23051</v>
      </c>
      <c r="O4331">
        <f>+VLOOKUP(N4331,'Thanh toán '!O$8:P$8099,2,0)</f>
        <v>1110412</v>
      </c>
      <c r="P4331">
        <f t="shared" si="306"/>
        <v>1110412</v>
      </c>
      <c r="Q4331" s="30">
        <f t="shared" si="307"/>
        <v>0</v>
      </c>
    </row>
    <row r="4332" spans="1:17" hidden="1" x14ac:dyDescent="0.3">
      <c r="A4332" s="21">
        <v>31653</v>
      </c>
      <c r="B4332" s="22" t="s">
        <v>4802</v>
      </c>
      <c r="C4332" s="22" t="s">
        <v>1333</v>
      </c>
      <c r="D4332" s="27" t="s">
        <v>4803</v>
      </c>
      <c r="E4332" s="24" t="s">
        <v>260</v>
      </c>
      <c r="F4332" s="25" t="s">
        <v>1440</v>
      </c>
      <c r="G4332" s="22" t="s">
        <v>261</v>
      </c>
      <c r="H4332" s="26">
        <v>1150620</v>
      </c>
      <c r="I4332" s="28"/>
      <c r="J4332" s="26">
        <v>92050</v>
      </c>
      <c r="K4332" s="26">
        <v>1242670</v>
      </c>
      <c r="L4332" s="22" t="s">
        <v>1336</v>
      </c>
      <c r="M4332" s="22"/>
      <c r="N4332">
        <f t="shared" si="305"/>
        <v>23143</v>
      </c>
      <c r="O4332">
        <f>+VLOOKUP(N4332,'Thanh toán '!O$8:P$8099,2,0)</f>
        <v>1242670</v>
      </c>
      <c r="P4332">
        <f t="shared" si="306"/>
        <v>1242670</v>
      </c>
      <c r="Q4332" s="30">
        <f t="shared" si="307"/>
        <v>0</v>
      </c>
    </row>
    <row r="4333" spans="1:17" hidden="1" x14ac:dyDescent="0.3">
      <c r="A4333" s="21">
        <v>31654</v>
      </c>
      <c r="B4333" s="22" t="s">
        <v>4804</v>
      </c>
      <c r="C4333" s="22" t="s">
        <v>1333</v>
      </c>
      <c r="D4333" s="27" t="s">
        <v>4803</v>
      </c>
      <c r="E4333" s="24" t="s">
        <v>3868</v>
      </c>
      <c r="F4333" s="25" t="s">
        <v>3869</v>
      </c>
      <c r="G4333" s="22" t="s">
        <v>373</v>
      </c>
      <c r="H4333" s="26">
        <v>3884207</v>
      </c>
      <c r="I4333" s="28"/>
      <c r="J4333" s="26">
        <v>310737</v>
      </c>
      <c r="K4333" s="26">
        <v>4194944</v>
      </c>
      <c r="L4333" s="22" t="s">
        <v>1336</v>
      </c>
      <c r="M4333" s="22"/>
      <c r="N4333">
        <f t="shared" si="305"/>
        <v>23144</v>
      </c>
      <c r="O4333">
        <f>+VLOOKUP(N4333,'Thanh toán '!O$8:P$8099,2,0)</f>
        <v>4194944</v>
      </c>
      <c r="P4333">
        <f t="shared" si="306"/>
        <v>4194944</v>
      </c>
      <c r="Q4333" s="30">
        <f t="shared" si="307"/>
        <v>0</v>
      </c>
    </row>
    <row r="4334" spans="1:17" ht="26.3" hidden="1" x14ac:dyDescent="0.3">
      <c r="A4334" s="21">
        <v>31655</v>
      </c>
      <c r="B4334" s="22" t="s">
        <v>4805</v>
      </c>
      <c r="C4334" s="22" t="s">
        <v>1333</v>
      </c>
      <c r="D4334" s="27" t="s">
        <v>4803</v>
      </c>
      <c r="E4334" s="24" t="s">
        <v>4660</v>
      </c>
      <c r="F4334" s="25" t="s">
        <v>4661</v>
      </c>
      <c r="G4334" s="22" t="s">
        <v>24</v>
      </c>
      <c r="H4334" s="26">
        <v>4134588</v>
      </c>
      <c r="I4334" s="28"/>
      <c r="J4334" s="26">
        <v>330767</v>
      </c>
      <c r="K4334" s="26">
        <v>4465355</v>
      </c>
      <c r="L4334" s="22" t="s">
        <v>1336</v>
      </c>
      <c r="M4334" s="22"/>
      <c r="N4334">
        <f t="shared" si="305"/>
        <v>23145</v>
      </c>
      <c r="O4334">
        <f>+VLOOKUP(N4334,'Thanh toán '!O$8:P$8099,2,0)</f>
        <v>4465355</v>
      </c>
      <c r="P4334">
        <f t="shared" si="306"/>
        <v>4465355</v>
      </c>
      <c r="Q4334" s="30">
        <f t="shared" si="307"/>
        <v>0</v>
      </c>
    </row>
    <row r="4335" spans="1:17" hidden="1" x14ac:dyDescent="0.3">
      <c r="A4335" s="21">
        <v>31775</v>
      </c>
      <c r="B4335" s="22" t="s">
        <v>4806</v>
      </c>
      <c r="C4335" s="22" t="s">
        <v>1333</v>
      </c>
      <c r="D4335" s="27" t="s">
        <v>4803</v>
      </c>
      <c r="E4335" s="24" t="s">
        <v>42</v>
      </c>
      <c r="F4335" s="25" t="s">
        <v>1359</v>
      </c>
      <c r="G4335" s="22" t="s">
        <v>43</v>
      </c>
      <c r="H4335" s="26">
        <v>734310</v>
      </c>
      <c r="I4335" s="28"/>
      <c r="J4335" s="26">
        <v>58745</v>
      </c>
      <c r="K4335" s="26">
        <v>793055</v>
      </c>
      <c r="L4335" s="22" t="s">
        <v>1336</v>
      </c>
      <c r="M4335" s="22"/>
      <c r="N4335">
        <f t="shared" si="305"/>
        <v>23265</v>
      </c>
      <c r="O4335">
        <f>+VLOOKUP(N4335,'Thanh toán '!O$8:P$8099,2,0)</f>
        <v>793055</v>
      </c>
      <c r="P4335">
        <f t="shared" si="306"/>
        <v>793055</v>
      </c>
      <c r="Q4335" s="30">
        <f t="shared" si="307"/>
        <v>0</v>
      </c>
    </row>
    <row r="4336" spans="1:17" hidden="1" x14ac:dyDescent="0.3">
      <c r="A4336" s="21">
        <v>31821</v>
      </c>
      <c r="B4336" s="22" t="s">
        <v>4807</v>
      </c>
      <c r="C4336" s="22" t="s">
        <v>1333</v>
      </c>
      <c r="D4336" s="27" t="s">
        <v>4803</v>
      </c>
      <c r="E4336" s="24" t="s">
        <v>4612</v>
      </c>
      <c r="F4336" s="25" t="s">
        <v>4613</v>
      </c>
      <c r="G4336" s="22" t="s">
        <v>39</v>
      </c>
      <c r="H4336" s="26">
        <v>1085665</v>
      </c>
      <c r="I4336" s="28"/>
      <c r="J4336" s="26">
        <v>86853</v>
      </c>
      <c r="K4336" s="26">
        <v>1172518</v>
      </c>
      <c r="L4336" s="22" t="s">
        <v>1336</v>
      </c>
      <c r="M4336" s="22"/>
      <c r="N4336">
        <f t="shared" si="305"/>
        <v>23311</v>
      </c>
      <c r="O4336">
        <f>+VLOOKUP(N4336,'Thanh toán '!O$8:P$8099,2,0)</f>
        <v>1172518</v>
      </c>
      <c r="P4336">
        <f t="shared" si="306"/>
        <v>1172518</v>
      </c>
      <c r="Q4336" s="30">
        <f t="shared" si="307"/>
        <v>0</v>
      </c>
    </row>
    <row r="4337" spans="1:17" ht="26.3" hidden="1" x14ac:dyDescent="0.3">
      <c r="A4337" s="21">
        <v>31824</v>
      </c>
      <c r="B4337" s="22" t="s">
        <v>4808</v>
      </c>
      <c r="C4337" s="22" t="s">
        <v>1333</v>
      </c>
      <c r="D4337" s="27" t="s">
        <v>4803</v>
      </c>
      <c r="E4337" s="24" t="s">
        <v>4809</v>
      </c>
      <c r="F4337" s="25" t="s">
        <v>4810</v>
      </c>
      <c r="G4337" s="22" t="s">
        <v>812</v>
      </c>
      <c r="H4337" s="26">
        <v>2095800</v>
      </c>
      <c r="I4337" s="28"/>
      <c r="J4337" s="26">
        <v>167664</v>
      </c>
      <c r="K4337" s="26">
        <v>2263464</v>
      </c>
      <c r="L4337" s="22" t="s">
        <v>1336</v>
      </c>
      <c r="M4337" s="22"/>
      <c r="N4337">
        <f t="shared" si="305"/>
        <v>23314</v>
      </c>
      <c r="O4337">
        <f>+VLOOKUP(N4337,'Thanh toán '!O$8:P$8099,2,0)</f>
        <v>2263464</v>
      </c>
      <c r="P4337">
        <f t="shared" si="306"/>
        <v>2263464</v>
      </c>
      <c r="Q4337" s="30">
        <f t="shared" si="307"/>
        <v>0</v>
      </c>
    </row>
    <row r="4338" spans="1:17" hidden="1" x14ac:dyDescent="0.3">
      <c r="A4338" s="21">
        <v>31887</v>
      </c>
      <c r="B4338" s="22" t="s">
        <v>4811</v>
      </c>
      <c r="C4338" s="22" t="s">
        <v>1333</v>
      </c>
      <c r="D4338" s="27" t="s">
        <v>4803</v>
      </c>
      <c r="E4338" s="24" t="s">
        <v>136</v>
      </c>
      <c r="F4338" s="25" t="s">
        <v>1487</v>
      </c>
      <c r="G4338" s="22" t="s">
        <v>137</v>
      </c>
      <c r="H4338" s="26">
        <v>17495500</v>
      </c>
      <c r="I4338" s="28"/>
      <c r="J4338" s="26">
        <v>1399640</v>
      </c>
      <c r="K4338" s="26">
        <v>18895140</v>
      </c>
      <c r="L4338" s="22" t="s">
        <v>1336</v>
      </c>
      <c r="M4338" s="22"/>
      <c r="N4338">
        <f t="shared" si="305"/>
        <v>23377</v>
      </c>
      <c r="O4338">
        <f>+VLOOKUP(N4338,'Thanh toán '!O$8:P$8099,2,0)</f>
        <v>18895140</v>
      </c>
      <c r="P4338">
        <f t="shared" si="306"/>
        <v>18895140</v>
      </c>
      <c r="Q4338" s="30">
        <f t="shared" si="307"/>
        <v>0</v>
      </c>
    </row>
    <row r="4339" spans="1:17" ht="26.3" hidden="1" x14ac:dyDescent="0.3">
      <c r="A4339" s="21">
        <v>31888</v>
      </c>
      <c r="B4339" s="22" t="s">
        <v>4812</v>
      </c>
      <c r="C4339" s="22" t="s">
        <v>1333</v>
      </c>
      <c r="D4339" s="27" t="s">
        <v>4803</v>
      </c>
      <c r="E4339" s="24" t="s">
        <v>4813</v>
      </c>
      <c r="F4339" s="25" t="s">
        <v>4814</v>
      </c>
      <c r="G4339" s="22" t="s">
        <v>134</v>
      </c>
      <c r="H4339" s="26">
        <v>1710941</v>
      </c>
      <c r="I4339" s="28"/>
      <c r="J4339" s="26">
        <v>136875</v>
      </c>
      <c r="K4339" s="26">
        <v>1847816</v>
      </c>
      <c r="L4339" s="22" t="s">
        <v>1336</v>
      </c>
      <c r="M4339" s="22"/>
      <c r="N4339">
        <f t="shared" si="305"/>
        <v>23378</v>
      </c>
      <c r="O4339">
        <f>+VLOOKUP(N4339,'Thanh toán '!O$8:P$8099,2,0)</f>
        <v>1847816</v>
      </c>
      <c r="P4339">
        <f t="shared" si="306"/>
        <v>1847816</v>
      </c>
      <c r="Q4339" s="30">
        <f t="shared" si="307"/>
        <v>0</v>
      </c>
    </row>
    <row r="4340" spans="1:17" ht="26.3" hidden="1" x14ac:dyDescent="0.3">
      <c r="A4340" s="21">
        <v>31889</v>
      </c>
      <c r="B4340" s="22" t="s">
        <v>4815</v>
      </c>
      <c r="C4340" s="22" t="s">
        <v>1333</v>
      </c>
      <c r="D4340" s="27" t="s">
        <v>4803</v>
      </c>
      <c r="E4340" s="24" t="s">
        <v>4816</v>
      </c>
      <c r="F4340" s="25" t="s">
        <v>4817</v>
      </c>
      <c r="G4340" s="22" t="s">
        <v>140</v>
      </c>
      <c r="H4340" s="26">
        <v>367155</v>
      </c>
      <c r="I4340" s="28"/>
      <c r="J4340" s="26">
        <v>29372</v>
      </c>
      <c r="K4340" s="26">
        <v>396527</v>
      </c>
      <c r="L4340" s="22" t="s">
        <v>1336</v>
      </c>
      <c r="M4340" s="22"/>
      <c r="N4340">
        <f t="shared" si="305"/>
        <v>23379</v>
      </c>
      <c r="O4340">
        <f>+VLOOKUP(N4340,'Thanh toán '!O$8:P$8099,2,0)</f>
        <v>396527</v>
      </c>
      <c r="P4340">
        <f t="shared" si="306"/>
        <v>396527</v>
      </c>
      <c r="Q4340" s="30">
        <f t="shared" si="307"/>
        <v>0</v>
      </c>
    </row>
    <row r="4341" spans="1:17" ht="26.3" hidden="1" x14ac:dyDescent="0.3">
      <c r="A4341" s="21">
        <v>31890</v>
      </c>
      <c r="B4341" s="22" t="s">
        <v>4818</v>
      </c>
      <c r="C4341" s="22" t="s">
        <v>1333</v>
      </c>
      <c r="D4341" s="27" t="s">
        <v>4803</v>
      </c>
      <c r="E4341" s="24" t="s">
        <v>4819</v>
      </c>
      <c r="F4341" s="25" t="s">
        <v>4820</v>
      </c>
      <c r="G4341" s="22" t="s">
        <v>1493</v>
      </c>
      <c r="H4341" s="26">
        <v>922445</v>
      </c>
      <c r="I4341" s="28"/>
      <c r="J4341" s="26">
        <v>73796</v>
      </c>
      <c r="K4341" s="26">
        <v>996241</v>
      </c>
      <c r="L4341" s="22" t="s">
        <v>1336</v>
      </c>
      <c r="M4341" s="22"/>
      <c r="N4341">
        <f t="shared" si="305"/>
        <v>23380</v>
      </c>
      <c r="O4341">
        <f>+VLOOKUP(N4341,'Thanh toán '!O$8:P$8099,2,0)</f>
        <v>996241</v>
      </c>
      <c r="P4341">
        <f t="shared" si="306"/>
        <v>996241</v>
      </c>
      <c r="Q4341" s="30">
        <f t="shared" si="307"/>
        <v>0</v>
      </c>
    </row>
    <row r="4342" spans="1:17" hidden="1" x14ac:dyDescent="0.3">
      <c r="A4342" s="21">
        <v>31891</v>
      </c>
      <c r="B4342" s="22" t="s">
        <v>4821</v>
      </c>
      <c r="C4342" s="22" t="s">
        <v>1333</v>
      </c>
      <c r="D4342" s="27" t="s">
        <v>4803</v>
      </c>
      <c r="E4342" s="24" t="s">
        <v>427</v>
      </c>
      <c r="F4342" s="25" t="s">
        <v>1698</v>
      </c>
      <c r="G4342" s="22" t="s">
        <v>428</v>
      </c>
      <c r="H4342" s="26">
        <v>8738570</v>
      </c>
      <c r="I4342" s="28"/>
      <c r="J4342" s="26">
        <v>699086</v>
      </c>
      <c r="K4342" s="26">
        <v>9437656</v>
      </c>
      <c r="L4342" s="22" t="s">
        <v>1336</v>
      </c>
      <c r="M4342" s="22"/>
      <c r="N4342">
        <f t="shared" si="305"/>
        <v>23381</v>
      </c>
      <c r="O4342">
        <f>+VLOOKUP(N4342,'Thanh toán '!O$8:P$8099,2,0)</f>
        <v>9437656</v>
      </c>
      <c r="P4342">
        <f t="shared" si="306"/>
        <v>9437656</v>
      </c>
      <c r="Q4342" s="30">
        <f t="shared" si="307"/>
        <v>0</v>
      </c>
    </row>
    <row r="4343" spans="1:17" ht="26.3" hidden="1" x14ac:dyDescent="0.3">
      <c r="A4343" s="21">
        <v>31896</v>
      </c>
      <c r="B4343" s="22" t="s">
        <v>4822</v>
      </c>
      <c r="C4343" s="22" t="s">
        <v>1333</v>
      </c>
      <c r="D4343" s="27" t="s">
        <v>4803</v>
      </c>
      <c r="E4343" s="24" t="s">
        <v>4823</v>
      </c>
      <c r="F4343" s="25" t="s">
        <v>4824</v>
      </c>
      <c r="G4343" s="22" t="s">
        <v>1499</v>
      </c>
      <c r="H4343" s="26">
        <v>4253250</v>
      </c>
      <c r="I4343" s="28"/>
      <c r="J4343" s="26">
        <v>340260</v>
      </c>
      <c r="K4343" s="26">
        <v>4593510</v>
      </c>
      <c r="L4343" s="22" t="s">
        <v>1336</v>
      </c>
      <c r="M4343" s="22"/>
      <c r="N4343">
        <f t="shared" si="305"/>
        <v>23386</v>
      </c>
      <c r="O4343">
        <f>+VLOOKUP(N4343,'Thanh toán '!O$8:P$8099,2,0)</f>
        <v>4593510</v>
      </c>
      <c r="P4343">
        <f t="shared" si="306"/>
        <v>4593510</v>
      </c>
      <c r="Q4343" s="30">
        <f t="shared" si="307"/>
        <v>0</v>
      </c>
    </row>
    <row r="4344" spans="1:17" ht="26.3" hidden="1" x14ac:dyDescent="0.3">
      <c r="A4344" s="21">
        <v>31897</v>
      </c>
      <c r="B4344" s="22" t="s">
        <v>4825</v>
      </c>
      <c r="C4344" s="22" t="s">
        <v>1333</v>
      </c>
      <c r="D4344" s="27" t="s">
        <v>4803</v>
      </c>
      <c r="E4344" s="24" t="s">
        <v>4826</v>
      </c>
      <c r="F4344" s="25" t="s">
        <v>4827</v>
      </c>
      <c r="G4344" s="22" t="s">
        <v>1695</v>
      </c>
      <c r="H4344" s="26">
        <v>1110580</v>
      </c>
      <c r="I4344" s="28"/>
      <c r="J4344" s="26">
        <v>88846</v>
      </c>
      <c r="K4344" s="26">
        <v>1199426</v>
      </c>
      <c r="L4344" s="22" t="s">
        <v>1336</v>
      </c>
      <c r="M4344" s="22"/>
      <c r="N4344">
        <f t="shared" si="305"/>
        <v>23387</v>
      </c>
      <c r="O4344">
        <f>+VLOOKUP(N4344,'Thanh toán '!O$8:P$8099,2,0)</f>
        <v>1199426</v>
      </c>
      <c r="P4344">
        <f t="shared" si="306"/>
        <v>1199426</v>
      </c>
      <c r="Q4344" s="30">
        <f t="shared" si="307"/>
        <v>0</v>
      </c>
    </row>
    <row r="4345" spans="1:17" ht="26.3" hidden="1" x14ac:dyDescent="0.3">
      <c r="A4345" s="21">
        <v>31898</v>
      </c>
      <c r="B4345" s="22" t="s">
        <v>4828</v>
      </c>
      <c r="C4345" s="22" t="s">
        <v>1333</v>
      </c>
      <c r="D4345" s="27" t="s">
        <v>4803</v>
      </c>
      <c r="E4345" s="24" t="s">
        <v>4829</v>
      </c>
      <c r="F4345" s="25" t="s">
        <v>1495</v>
      </c>
      <c r="G4345" s="22" t="s">
        <v>354</v>
      </c>
      <c r="H4345" s="26">
        <v>2467050</v>
      </c>
      <c r="I4345" s="28"/>
      <c r="J4345" s="26">
        <v>197364</v>
      </c>
      <c r="K4345" s="26">
        <v>2664414</v>
      </c>
      <c r="L4345" s="22" t="s">
        <v>1336</v>
      </c>
      <c r="M4345" s="22"/>
      <c r="N4345">
        <f t="shared" si="305"/>
        <v>23388</v>
      </c>
      <c r="O4345">
        <f>+VLOOKUP(N4345,'Thanh toán '!O$8:P$8099,2,0)</f>
        <v>2664414</v>
      </c>
      <c r="P4345">
        <f t="shared" si="306"/>
        <v>2664414</v>
      </c>
      <c r="Q4345" s="30">
        <f t="shared" si="307"/>
        <v>0</v>
      </c>
    </row>
    <row r="4346" spans="1:17" ht="26.3" hidden="1" x14ac:dyDescent="0.3">
      <c r="A4346" s="21">
        <v>31899</v>
      </c>
      <c r="B4346" s="22" t="s">
        <v>4830</v>
      </c>
      <c r="C4346" s="22" t="s">
        <v>1333</v>
      </c>
      <c r="D4346" s="27" t="s">
        <v>4803</v>
      </c>
      <c r="E4346" s="24" t="s">
        <v>4831</v>
      </c>
      <c r="F4346" s="25" t="s">
        <v>4832</v>
      </c>
      <c r="G4346" s="22" t="s">
        <v>131</v>
      </c>
      <c r="H4346" s="26">
        <v>8744630</v>
      </c>
      <c r="I4346" s="28"/>
      <c r="J4346" s="26">
        <v>699570</v>
      </c>
      <c r="K4346" s="26">
        <v>9444200</v>
      </c>
      <c r="L4346" s="22" t="s">
        <v>1336</v>
      </c>
      <c r="M4346" s="22"/>
      <c r="N4346">
        <f t="shared" si="305"/>
        <v>23389</v>
      </c>
      <c r="O4346">
        <f>+VLOOKUP(N4346,'Thanh toán '!O$8:P$8099,2,0)</f>
        <v>9444200</v>
      </c>
      <c r="P4346">
        <f t="shared" si="306"/>
        <v>9444200</v>
      </c>
      <c r="Q4346" s="30">
        <f t="shared" si="307"/>
        <v>0</v>
      </c>
    </row>
    <row r="4347" spans="1:17" hidden="1" x14ac:dyDescent="0.3">
      <c r="A4347" s="21">
        <v>31900</v>
      </c>
      <c r="B4347" s="22" t="s">
        <v>4833</v>
      </c>
      <c r="C4347" s="22" t="s">
        <v>1333</v>
      </c>
      <c r="D4347" s="27" t="s">
        <v>4803</v>
      </c>
      <c r="E4347" s="24" t="s">
        <v>15</v>
      </c>
      <c r="F4347" s="25" t="s">
        <v>1401</v>
      </c>
      <c r="G4347" s="22" t="s">
        <v>16</v>
      </c>
      <c r="H4347" s="26">
        <v>1289600</v>
      </c>
      <c r="I4347" s="28"/>
      <c r="J4347" s="26">
        <v>103168</v>
      </c>
      <c r="K4347" s="26">
        <v>1392768</v>
      </c>
      <c r="L4347" s="22" t="s">
        <v>1336</v>
      </c>
      <c r="M4347" s="22"/>
      <c r="N4347">
        <f t="shared" si="305"/>
        <v>23390</v>
      </c>
      <c r="O4347">
        <f>+VLOOKUP(N4347,'Thanh toán '!O$8:P$8099,2,0)</f>
        <v>1392768</v>
      </c>
      <c r="P4347">
        <f t="shared" si="306"/>
        <v>1392768</v>
      </c>
      <c r="Q4347" s="30">
        <f t="shared" si="307"/>
        <v>0</v>
      </c>
    </row>
    <row r="4348" spans="1:17" hidden="1" x14ac:dyDescent="0.3">
      <c r="A4348" s="21">
        <v>31905</v>
      </c>
      <c r="B4348" s="22" t="s">
        <v>4834</v>
      </c>
      <c r="C4348" s="22" t="s">
        <v>1333</v>
      </c>
      <c r="D4348" s="27" t="s">
        <v>4803</v>
      </c>
      <c r="E4348" s="24" t="s">
        <v>214</v>
      </c>
      <c r="F4348" s="25" t="s">
        <v>4835</v>
      </c>
      <c r="G4348" s="22" t="s">
        <v>215</v>
      </c>
      <c r="H4348" s="26">
        <v>2475985</v>
      </c>
      <c r="I4348" s="28"/>
      <c r="J4348" s="26">
        <v>198079</v>
      </c>
      <c r="K4348" s="26">
        <v>2674064</v>
      </c>
      <c r="L4348" s="22" t="s">
        <v>1336</v>
      </c>
      <c r="M4348" s="22"/>
      <c r="N4348">
        <f t="shared" si="305"/>
        <v>23395</v>
      </c>
      <c r="O4348">
        <f>+VLOOKUP(N4348,'Thanh toán '!O$8:P$8099,2,0)</f>
        <v>2674064</v>
      </c>
      <c r="P4348">
        <f t="shared" si="306"/>
        <v>2674064</v>
      </c>
      <c r="Q4348" s="30">
        <f t="shared" si="307"/>
        <v>0</v>
      </c>
    </row>
    <row r="4349" spans="1:17" ht="26.3" hidden="1" x14ac:dyDescent="0.3">
      <c r="A4349" s="21">
        <v>31906</v>
      </c>
      <c r="B4349" s="22" t="s">
        <v>4836</v>
      </c>
      <c r="C4349" s="22" t="s">
        <v>1333</v>
      </c>
      <c r="D4349" s="27" t="s">
        <v>4803</v>
      </c>
      <c r="E4349" s="24" t="s">
        <v>4660</v>
      </c>
      <c r="F4349" s="25" t="s">
        <v>4661</v>
      </c>
      <c r="G4349" s="22" t="s">
        <v>24</v>
      </c>
      <c r="H4349" s="26">
        <v>1347868</v>
      </c>
      <c r="I4349" s="28"/>
      <c r="J4349" s="26">
        <v>107829</v>
      </c>
      <c r="K4349" s="26">
        <v>1455697</v>
      </c>
      <c r="L4349" s="22" t="s">
        <v>1336</v>
      </c>
      <c r="M4349" s="22"/>
      <c r="N4349">
        <f t="shared" si="305"/>
        <v>23396</v>
      </c>
      <c r="O4349">
        <f>+VLOOKUP(N4349,'Thanh toán '!O$8:P$8099,2,0)</f>
        <v>1455697</v>
      </c>
      <c r="P4349">
        <f t="shared" si="306"/>
        <v>1455697</v>
      </c>
      <c r="Q4349" s="30">
        <f t="shared" si="307"/>
        <v>0</v>
      </c>
    </row>
    <row r="4350" spans="1:17" ht="26.3" hidden="1" x14ac:dyDescent="0.3">
      <c r="A4350" s="21">
        <v>31907</v>
      </c>
      <c r="B4350" s="22" t="s">
        <v>4837</v>
      </c>
      <c r="C4350" s="22" t="s">
        <v>1333</v>
      </c>
      <c r="D4350" s="27" t="s">
        <v>4803</v>
      </c>
      <c r="E4350" s="24" t="s">
        <v>4660</v>
      </c>
      <c r="F4350" s="25" t="s">
        <v>4661</v>
      </c>
      <c r="G4350" s="22" t="s">
        <v>24</v>
      </c>
      <c r="H4350" s="26">
        <v>1189371</v>
      </c>
      <c r="I4350" s="28"/>
      <c r="J4350" s="26">
        <v>95150</v>
      </c>
      <c r="K4350" s="26">
        <v>1284521</v>
      </c>
      <c r="L4350" s="22" t="s">
        <v>1336</v>
      </c>
      <c r="M4350" s="22"/>
      <c r="N4350">
        <f t="shared" si="305"/>
        <v>23397</v>
      </c>
      <c r="O4350">
        <f>+VLOOKUP(N4350,'Thanh toán '!O$8:P$8099,2,0)</f>
        <v>1284521</v>
      </c>
      <c r="P4350">
        <f t="shared" si="306"/>
        <v>1284521</v>
      </c>
      <c r="Q4350" s="30">
        <f t="shared" si="307"/>
        <v>0</v>
      </c>
    </row>
    <row r="4351" spans="1:17" ht="26.3" hidden="1" x14ac:dyDescent="0.3">
      <c r="A4351" s="21">
        <v>31908</v>
      </c>
      <c r="B4351" s="22" t="s">
        <v>4838</v>
      </c>
      <c r="C4351" s="22" t="s">
        <v>1333</v>
      </c>
      <c r="D4351" s="27" t="s">
        <v>4803</v>
      </c>
      <c r="E4351" s="24" t="s">
        <v>4660</v>
      </c>
      <c r="F4351" s="25" t="s">
        <v>4661</v>
      </c>
      <c r="G4351" s="22" t="s">
        <v>24</v>
      </c>
      <c r="H4351" s="26">
        <v>1329640</v>
      </c>
      <c r="I4351" s="28"/>
      <c r="J4351" s="26">
        <v>106371</v>
      </c>
      <c r="K4351" s="26">
        <v>1436011</v>
      </c>
      <c r="L4351" s="22" t="s">
        <v>1336</v>
      </c>
      <c r="M4351" s="22"/>
      <c r="N4351">
        <f t="shared" si="305"/>
        <v>23398</v>
      </c>
      <c r="O4351">
        <f>+VLOOKUP(N4351,'Thanh toán '!O$8:P$8099,2,0)</f>
        <v>1436011</v>
      </c>
      <c r="P4351">
        <f t="shared" si="306"/>
        <v>1436011</v>
      </c>
      <c r="Q4351" s="30">
        <f t="shared" si="307"/>
        <v>0</v>
      </c>
    </row>
    <row r="4352" spans="1:17" hidden="1" x14ac:dyDescent="0.3">
      <c r="A4352" s="21">
        <v>31959</v>
      </c>
      <c r="B4352" s="22" t="s">
        <v>4839</v>
      </c>
      <c r="C4352" s="22" t="s">
        <v>1333</v>
      </c>
      <c r="D4352" s="27" t="s">
        <v>4803</v>
      </c>
      <c r="E4352" s="24" t="s">
        <v>192</v>
      </c>
      <c r="F4352" s="25" t="s">
        <v>4840</v>
      </c>
      <c r="G4352" s="22" t="s">
        <v>193</v>
      </c>
      <c r="H4352" s="26">
        <v>4661380</v>
      </c>
      <c r="I4352" s="28"/>
      <c r="J4352" s="26">
        <v>372910</v>
      </c>
      <c r="K4352" s="26">
        <v>5034290</v>
      </c>
      <c r="L4352" s="22" t="s">
        <v>1336</v>
      </c>
      <c r="M4352" s="22"/>
      <c r="N4352">
        <f t="shared" si="305"/>
        <v>23450</v>
      </c>
      <c r="O4352">
        <f>+VLOOKUP(N4352,'Thanh toán '!O$8:P$8099,2,0)</f>
        <v>5034290</v>
      </c>
      <c r="P4352">
        <f t="shared" si="306"/>
        <v>5034290</v>
      </c>
      <c r="Q4352" s="30">
        <f t="shared" si="307"/>
        <v>0</v>
      </c>
    </row>
    <row r="4353" spans="1:17" hidden="1" x14ac:dyDescent="0.3">
      <c r="A4353" s="21">
        <v>31968</v>
      </c>
      <c r="B4353" s="22" t="s">
        <v>4841</v>
      </c>
      <c r="C4353" s="22" t="s">
        <v>1333</v>
      </c>
      <c r="D4353" s="27" t="s">
        <v>4803</v>
      </c>
      <c r="E4353" s="24" t="s">
        <v>32</v>
      </c>
      <c r="F4353" s="25" t="s">
        <v>1335</v>
      </c>
      <c r="G4353" s="22" t="s">
        <v>33</v>
      </c>
      <c r="H4353" s="26">
        <v>1101465</v>
      </c>
      <c r="I4353" s="28"/>
      <c r="J4353" s="26">
        <v>88117</v>
      </c>
      <c r="K4353" s="26">
        <v>1189582</v>
      </c>
      <c r="L4353" s="22" t="s">
        <v>1336</v>
      </c>
      <c r="M4353" s="22"/>
      <c r="N4353">
        <f t="shared" si="305"/>
        <v>23459</v>
      </c>
      <c r="O4353">
        <f>+VLOOKUP(N4353,'Thanh toán '!O$8:P$8099,2,0)</f>
        <v>1189582</v>
      </c>
      <c r="P4353">
        <f t="shared" si="306"/>
        <v>1189582</v>
      </c>
      <c r="Q4353" s="30">
        <f t="shared" si="307"/>
        <v>0</v>
      </c>
    </row>
    <row r="4354" spans="1:17" hidden="1" x14ac:dyDescent="0.3">
      <c r="A4354" s="21">
        <v>31971</v>
      </c>
      <c r="B4354" s="22" t="s">
        <v>4842</v>
      </c>
      <c r="C4354" s="22" t="s">
        <v>1333</v>
      </c>
      <c r="D4354" s="27" t="s">
        <v>4803</v>
      </c>
      <c r="E4354" s="24" t="s">
        <v>42</v>
      </c>
      <c r="F4354" s="25" t="s">
        <v>1359</v>
      </c>
      <c r="G4354" s="22" t="s">
        <v>43</v>
      </c>
      <c r="H4354" s="26">
        <v>4495495</v>
      </c>
      <c r="I4354" s="28"/>
      <c r="J4354" s="26">
        <v>359640</v>
      </c>
      <c r="K4354" s="26">
        <v>4855135</v>
      </c>
      <c r="L4354" s="22" t="s">
        <v>1336</v>
      </c>
      <c r="M4354" s="22"/>
      <c r="N4354">
        <f t="shared" si="305"/>
        <v>23462</v>
      </c>
      <c r="O4354">
        <f>+VLOOKUP(N4354,'Thanh toán '!O$8:P$8099,2,0)</f>
        <v>4855135</v>
      </c>
      <c r="P4354">
        <f t="shared" si="306"/>
        <v>4855135</v>
      </c>
      <c r="Q4354" s="30">
        <f t="shared" si="307"/>
        <v>0</v>
      </c>
    </row>
    <row r="4355" spans="1:17" hidden="1" x14ac:dyDescent="0.3">
      <c r="A4355" s="21">
        <v>31973</v>
      </c>
      <c r="B4355" s="22" t="s">
        <v>4843</v>
      </c>
      <c r="C4355" s="22" t="s">
        <v>1333</v>
      </c>
      <c r="D4355" s="27" t="s">
        <v>4803</v>
      </c>
      <c r="E4355" s="24" t="s">
        <v>4612</v>
      </c>
      <c r="F4355" s="25" t="s">
        <v>4613</v>
      </c>
      <c r="G4355" s="22" t="s">
        <v>39</v>
      </c>
      <c r="H4355" s="26">
        <v>555290</v>
      </c>
      <c r="I4355" s="28"/>
      <c r="J4355" s="26">
        <v>44423</v>
      </c>
      <c r="K4355" s="26">
        <v>599713</v>
      </c>
      <c r="L4355" s="22" t="s">
        <v>1336</v>
      </c>
      <c r="M4355" s="22"/>
      <c r="N4355">
        <f t="shared" si="305"/>
        <v>23464</v>
      </c>
      <c r="O4355">
        <f>+VLOOKUP(N4355,'Thanh toán '!O$8:P$8099,2,0)</f>
        <v>599713</v>
      </c>
      <c r="P4355">
        <f t="shared" si="306"/>
        <v>599713</v>
      </c>
      <c r="Q4355" s="30">
        <f t="shared" si="307"/>
        <v>0</v>
      </c>
    </row>
    <row r="4356" spans="1:17" hidden="1" x14ac:dyDescent="0.3">
      <c r="A4356" s="21">
        <v>31974</v>
      </c>
      <c r="B4356" s="22" t="s">
        <v>4844</v>
      </c>
      <c r="C4356" s="22" t="s">
        <v>1333</v>
      </c>
      <c r="D4356" s="27" t="s">
        <v>4803</v>
      </c>
      <c r="E4356" s="24" t="s">
        <v>4612</v>
      </c>
      <c r="F4356" s="25" t="s">
        <v>4613</v>
      </c>
      <c r="G4356" s="22" t="s">
        <v>39</v>
      </c>
      <c r="H4356" s="26">
        <v>471203</v>
      </c>
      <c r="I4356" s="28"/>
      <c r="J4356" s="26">
        <v>37696</v>
      </c>
      <c r="K4356" s="26">
        <v>508899</v>
      </c>
      <c r="L4356" s="22" t="s">
        <v>1336</v>
      </c>
      <c r="M4356" s="22"/>
      <c r="N4356">
        <f t="shared" si="305"/>
        <v>23465</v>
      </c>
      <c r="O4356">
        <f>+VLOOKUP(N4356,'Thanh toán '!O$8:P$8099,2,0)</f>
        <v>508899</v>
      </c>
      <c r="P4356">
        <f t="shared" si="306"/>
        <v>508899</v>
      </c>
      <c r="Q4356" s="30">
        <f t="shared" si="307"/>
        <v>0</v>
      </c>
    </row>
    <row r="4357" spans="1:17" hidden="1" x14ac:dyDescent="0.3">
      <c r="A4357" s="21">
        <v>31976</v>
      </c>
      <c r="B4357" s="22" t="s">
        <v>4845</v>
      </c>
      <c r="C4357" s="22" t="s">
        <v>1333</v>
      </c>
      <c r="D4357" s="27" t="s">
        <v>4803</v>
      </c>
      <c r="E4357" s="24" t="s">
        <v>4612</v>
      </c>
      <c r="F4357" s="25" t="s">
        <v>4613</v>
      </c>
      <c r="G4357" s="22" t="s">
        <v>39</v>
      </c>
      <c r="H4357" s="26">
        <v>1072991</v>
      </c>
      <c r="I4357" s="28"/>
      <c r="J4357" s="26">
        <v>85839</v>
      </c>
      <c r="K4357" s="26">
        <v>1158830</v>
      </c>
      <c r="L4357" s="22" t="s">
        <v>1336</v>
      </c>
      <c r="M4357" s="22"/>
      <c r="N4357">
        <f t="shared" si="305"/>
        <v>23467</v>
      </c>
      <c r="O4357">
        <f>+VLOOKUP(N4357,'Thanh toán '!O$8:P$8099,2,0)</f>
        <v>1158830</v>
      </c>
      <c r="P4357">
        <f t="shared" si="306"/>
        <v>1158830</v>
      </c>
      <c r="Q4357" s="30">
        <f t="shared" si="307"/>
        <v>0</v>
      </c>
    </row>
    <row r="4358" spans="1:17" hidden="1" x14ac:dyDescent="0.3">
      <c r="A4358" s="21">
        <v>31977</v>
      </c>
      <c r="B4358" s="22" t="s">
        <v>4846</v>
      </c>
      <c r="C4358" s="22" t="s">
        <v>1333</v>
      </c>
      <c r="D4358" s="27" t="s">
        <v>4847</v>
      </c>
      <c r="E4358" s="24" t="s">
        <v>84</v>
      </c>
      <c r="F4358" s="25" t="s">
        <v>1585</v>
      </c>
      <c r="G4358" s="22" t="s">
        <v>85</v>
      </c>
      <c r="H4358" s="26">
        <v>3603860</v>
      </c>
      <c r="I4358" s="28"/>
      <c r="J4358" s="26">
        <v>288309</v>
      </c>
      <c r="K4358" s="26">
        <v>3892169</v>
      </c>
      <c r="L4358" s="22" t="s">
        <v>1336</v>
      </c>
      <c r="M4358" s="22"/>
      <c r="N4358">
        <f t="shared" ref="N4358:N4421" si="308">+B4358*1</f>
        <v>23468</v>
      </c>
      <c r="O4358">
        <f>+VLOOKUP(N4358,'Thanh toán '!O$8:P$8099,2,0)</f>
        <v>3892169</v>
      </c>
      <c r="P4358">
        <f t="shared" ref="P4358:P4421" si="309">+O4358</f>
        <v>3892169</v>
      </c>
      <c r="Q4358" s="30">
        <f t="shared" si="307"/>
        <v>0</v>
      </c>
    </row>
    <row r="4359" spans="1:17" hidden="1" x14ac:dyDescent="0.3">
      <c r="A4359" s="21">
        <v>31979</v>
      </c>
      <c r="B4359" s="22" t="s">
        <v>4848</v>
      </c>
      <c r="C4359" s="22" t="s">
        <v>1333</v>
      </c>
      <c r="D4359" s="27" t="s">
        <v>4847</v>
      </c>
      <c r="E4359" s="24" t="s">
        <v>4612</v>
      </c>
      <c r="F4359" s="25" t="s">
        <v>4613</v>
      </c>
      <c r="G4359" s="22" t="s">
        <v>39</v>
      </c>
      <c r="H4359" s="26">
        <v>775583</v>
      </c>
      <c r="I4359" s="28"/>
      <c r="J4359" s="26">
        <v>62047</v>
      </c>
      <c r="K4359" s="26">
        <v>837630</v>
      </c>
      <c r="L4359" s="22" t="s">
        <v>1336</v>
      </c>
      <c r="M4359" s="22"/>
      <c r="N4359">
        <f t="shared" si="308"/>
        <v>23470</v>
      </c>
      <c r="O4359">
        <f>+VLOOKUP(N4359,'Thanh toán '!O$8:P$8099,2,0)</f>
        <v>837630</v>
      </c>
      <c r="P4359">
        <f t="shared" si="309"/>
        <v>837630</v>
      </c>
      <c r="Q4359" s="30">
        <f t="shared" si="307"/>
        <v>0</v>
      </c>
    </row>
    <row r="4360" spans="1:17" hidden="1" x14ac:dyDescent="0.3">
      <c r="A4360" s="21">
        <v>31989</v>
      </c>
      <c r="B4360" s="22" t="s">
        <v>4849</v>
      </c>
      <c r="C4360" s="22" t="s">
        <v>1333</v>
      </c>
      <c r="D4360" s="27" t="s">
        <v>4847</v>
      </c>
      <c r="E4360" s="24" t="s">
        <v>4612</v>
      </c>
      <c r="F4360" s="25" t="s">
        <v>4613</v>
      </c>
      <c r="G4360" s="22" t="s">
        <v>39</v>
      </c>
      <c r="H4360" s="26">
        <v>1640874</v>
      </c>
      <c r="I4360" s="28"/>
      <c r="J4360" s="26">
        <v>131270</v>
      </c>
      <c r="K4360" s="26">
        <v>1772144</v>
      </c>
      <c r="L4360" s="22" t="s">
        <v>1336</v>
      </c>
      <c r="M4360" s="22"/>
      <c r="N4360">
        <f t="shared" si="308"/>
        <v>23480</v>
      </c>
      <c r="O4360" t="e">
        <f>+VLOOKUP(N4360,'Thanh toán '!O$8:P$8099,2,0)</f>
        <v>#N/A</v>
      </c>
      <c r="P4360" t="e">
        <f t="shared" si="309"/>
        <v>#N/A</v>
      </c>
      <c r="Q4360" s="30" t="e">
        <f t="shared" si="307"/>
        <v>#N/A</v>
      </c>
    </row>
    <row r="4361" spans="1:17" hidden="1" x14ac:dyDescent="0.3">
      <c r="A4361" s="21">
        <v>31990</v>
      </c>
      <c r="B4361" s="22" t="s">
        <v>4850</v>
      </c>
      <c r="C4361" s="22" t="s">
        <v>1333</v>
      </c>
      <c r="D4361" s="27" t="s">
        <v>4847</v>
      </c>
      <c r="E4361" s="24" t="s">
        <v>4612</v>
      </c>
      <c r="F4361" s="25" t="s">
        <v>4613</v>
      </c>
      <c r="G4361" s="22" t="s">
        <v>39</v>
      </c>
      <c r="H4361" s="26">
        <v>618065</v>
      </c>
      <c r="I4361" s="28"/>
      <c r="J4361" s="26">
        <v>49445</v>
      </c>
      <c r="K4361" s="26">
        <v>667510</v>
      </c>
      <c r="L4361" s="22" t="s">
        <v>1336</v>
      </c>
      <c r="M4361" s="22"/>
      <c r="N4361">
        <f t="shared" si="308"/>
        <v>23481</v>
      </c>
      <c r="O4361">
        <f>+VLOOKUP(N4361,'Thanh toán '!O$8:P$8099,2,0)</f>
        <v>667510</v>
      </c>
      <c r="P4361">
        <f t="shared" si="309"/>
        <v>667510</v>
      </c>
      <c r="Q4361" s="30">
        <f t="shared" si="307"/>
        <v>0</v>
      </c>
    </row>
    <row r="4362" spans="1:17" hidden="1" x14ac:dyDescent="0.3">
      <c r="A4362" s="21">
        <v>31991</v>
      </c>
      <c r="B4362" s="22" t="s">
        <v>4851</v>
      </c>
      <c r="C4362" s="22" t="s">
        <v>1333</v>
      </c>
      <c r="D4362" s="27" t="s">
        <v>4847</v>
      </c>
      <c r="E4362" s="24" t="s">
        <v>92</v>
      </c>
      <c r="F4362" s="25" t="s">
        <v>1413</v>
      </c>
      <c r="G4362" s="22" t="s">
        <v>93</v>
      </c>
      <c r="H4362" s="26">
        <v>2830110</v>
      </c>
      <c r="I4362" s="28"/>
      <c r="J4362" s="26">
        <v>226409</v>
      </c>
      <c r="K4362" s="26">
        <v>3056519</v>
      </c>
      <c r="L4362" s="22" t="s">
        <v>1336</v>
      </c>
      <c r="M4362" s="22"/>
      <c r="N4362">
        <f t="shared" si="308"/>
        <v>23482</v>
      </c>
      <c r="O4362">
        <f>+VLOOKUP(N4362,'Thanh toán '!O$8:P$8099,2,0)</f>
        <v>3056519</v>
      </c>
      <c r="P4362">
        <f t="shared" si="309"/>
        <v>3056519</v>
      </c>
      <c r="Q4362" s="30">
        <f t="shared" si="307"/>
        <v>0</v>
      </c>
    </row>
    <row r="4363" spans="1:17" hidden="1" x14ac:dyDescent="0.3">
      <c r="A4363" s="21">
        <v>32046</v>
      </c>
      <c r="B4363" s="22" t="s">
        <v>4852</v>
      </c>
      <c r="C4363" s="22" t="s">
        <v>1333</v>
      </c>
      <c r="D4363" s="27" t="s">
        <v>4847</v>
      </c>
      <c r="E4363" s="24" t="s">
        <v>42</v>
      </c>
      <c r="F4363" s="25" t="s">
        <v>4853</v>
      </c>
      <c r="G4363" s="22" t="s">
        <v>43</v>
      </c>
      <c r="H4363" s="26">
        <v>1342615</v>
      </c>
      <c r="I4363" s="28"/>
      <c r="J4363" s="26">
        <v>107409</v>
      </c>
      <c r="K4363" s="26">
        <v>1450024</v>
      </c>
      <c r="L4363" s="22" t="s">
        <v>1088</v>
      </c>
      <c r="M4363" s="22"/>
      <c r="N4363">
        <f t="shared" si="308"/>
        <v>23537</v>
      </c>
      <c r="O4363">
        <f>+VLOOKUP(N4363,'Thanh toán '!O$8:P$8099,2,0)</f>
        <v>1450024</v>
      </c>
      <c r="P4363">
        <f t="shared" si="309"/>
        <v>1450024</v>
      </c>
      <c r="Q4363" s="30">
        <f t="shared" si="307"/>
        <v>0</v>
      </c>
    </row>
    <row r="4364" spans="1:17" hidden="1" x14ac:dyDescent="0.3">
      <c r="A4364" s="21">
        <v>32078</v>
      </c>
      <c r="B4364" s="22" t="s">
        <v>4854</v>
      </c>
      <c r="C4364" s="22" t="s">
        <v>1333</v>
      </c>
      <c r="D4364" s="27" t="s">
        <v>4847</v>
      </c>
      <c r="E4364" s="24" t="s">
        <v>4612</v>
      </c>
      <c r="F4364" s="25" t="s">
        <v>4613</v>
      </c>
      <c r="G4364" s="22" t="s">
        <v>39</v>
      </c>
      <c r="H4364" s="26">
        <v>222116</v>
      </c>
      <c r="I4364" s="28"/>
      <c r="J4364" s="26">
        <v>17769</v>
      </c>
      <c r="K4364" s="26">
        <v>239885</v>
      </c>
      <c r="L4364" s="22" t="s">
        <v>1336</v>
      </c>
      <c r="M4364" s="22"/>
      <c r="N4364">
        <f t="shared" si="308"/>
        <v>23569</v>
      </c>
      <c r="O4364">
        <f>+VLOOKUP(N4364,'Thanh toán '!O$8:P$8099,2,0)</f>
        <v>239885</v>
      </c>
      <c r="P4364">
        <f t="shared" si="309"/>
        <v>239885</v>
      </c>
      <c r="Q4364" s="30">
        <f t="shared" si="307"/>
        <v>0</v>
      </c>
    </row>
    <row r="4365" spans="1:17" hidden="1" x14ac:dyDescent="0.3">
      <c r="A4365" s="21">
        <v>32079</v>
      </c>
      <c r="B4365" s="22" t="s">
        <v>4855</v>
      </c>
      <c r="C4365" s="22" t="s">
        <v>1333</v>
      </c>
      <c r="D4365" s="27" t="s">
        <v>4847</v>
      </c>
      <c r="E4365" s="24" t="s">
        <v>4612</v>
      </c>
      <c r="F4365" s="25" t="s">
        <v>4613</v>
      </c>
      <c r="G4365" s="22" t="s">
        <v>39</v>
      </c>
      <c r="H4365" s="26">
        <v>961933</v>
      </c>
      <c r="I4365" s="28"/>
      <c r="J4365" s="26">
        <v>76955</v>
      </c>
      <c r="K4365" s="26">
        <v>1038888</v>
      </c>
      <c r="L4365" s="22" t="s">
        <v>1336</v>
      </c>
      <c r="M4365" s="22"/>
      <c r="N4365">
        <f t="shared" si="308"/>
        <v>23570</v>
      </c>
      <c r="O4365">
        <f>+VLOOKUP(N4365,'Thanh toán '!O$8:P$8099,2,0)</f>
        <v>1038888</v>
      </c>
      <c r="P4365">
        <f t="shared" si="309"/>
        <v>1038888</v>
      </c>
      <c r="Q4365" s="30">
        <f t="shared" si="307"/>
        <v>0</v>
      </c>
    </row>
    <row r="4366" spans="1:17" hidden="1" x14ac:dyDescent="0.3">
      <c r="A4366" s="21">
        <v>32080</v>
      </c>
      <c r="B4366" s="22" t="s">
        <v>4856</v>
      </c>
      <c r="C4366" s="22" t="s">
        <v>1333</v>
      </c>
      <c r="D4366" s="27" t="s">
        <v>4847</v>
      </c>
      <c r="E4366" s="24" t="s">
        <v>4612</v>
      </c>
      <c r="F4366" s="25" t="s">
        <v>4613</v>
      </c>
      <c r="G4366" s="22" t="s">
        <v>39</v>
      </c>
      <c r="H4366" s="26">
        <v>922445</v>
      </c>
      <c r="I4366" s="28"/>
      <c r="J4366" s="26">
        <v>73796</v>
      </c>
      <c r="K4366" s="26">
        <v>996241</v>
      </c>
      <c r="L4366" s="22" t="s">
        <v>1336</v>
      </c>
      <c r="M4366" s="22"/>
      <c r="N4366">
        <f t="shared" si="308"/>
        <v>23571</v>
      </c>
      <c r="O4366">
        <f>+VLOOKUP(N4366,'Thanh toán '!O$8:P$8099,2,0)</f>
        <v>996241</v>
      </c>
      <c r="P4366">
        <f t="shared" si="309"/>
        <v>996241</v>
      </c>
      <c r="Q4366" s="30">
        <f t="shared" si="307"/>
        <v>0</v>
      </c>
    </row>
    <row r="4367" spans="1:17" hidden="1" x14ac:dyDescent="0.3">
      <c r="A4367" s="21">
        <v>32097</v>
      </c>
      <c r="B4367" s="22" t="s">
        <v>4857</v>
      </c>
      <c r="C4367" s="22" t="s">
        <v>1333</v>
      </c>
      <c r="D4367" s="27" t="s">
        <v>4847</v>
      </c>
      <c r="E4367" s="24" t="s">
        <v>45</v>
      </c>
      <c r="F4367" s="25" t="s">
        <v>4737</v>
      </c>
      <c r="G4367" s="22" t="s">
        <v>46</v>
      </c>
      <c r="H4367" s="26">
        <v>2806170</v>
      </c>
      <c r="I4367" s="28"/>
      <c r="J4367" s="26">
        <v>224494</v>
      </c>
      <c r="K4367" s="26">
        <v>3030664</v>
      </c>
      <c r="L4367" s="22" t="s">
        <v>1336</v>
      </c>
      <c r="M4367" s="22"/>
      <c r="N4367">
        <f t="shared" si="308"/>
        <v>23588</v>
      </c>
      <c r="O4367">
        <f>+VLOOKUP(N4367,'Thanh toán '!O$8:P$8099,2,0)</f>
        <v>3030664</v>
      </c>
      <c r="P4367">
        <f t="shared" si="309"/>
        <v>3030664</v>
      </c>
      <c r="Q4367" s="30">
        <f t="shared" si="307"/>
        <v>0</v>
      </c>
    </row>
    <row r="4368" spans="1:17" hidden="1" x14ac:dyDescent="0.3">
      <c r="A4368" s="21">
        <v>32124</v>
      </c>
      <c r="B4368" s="22" t="s">
        <v>4858</v>
      </c>
      <c r="C4368" s="22" t="s">
        <v>1333</v>
      </c>
      <c r="D4368" s="27" t="s">
        <v>4847</v>
      </c>
      <c r="E4368" s="24" t="s">
        <v>4612</v>
      </c>
      <c r="F4368" s="25" t="s">
        <v>4613</v>
      </c>
      <c r="G4368" s="22" t="s">
        <v>39</v>
      </c>
      <c r="H4368" s="26">
        <v>618065</v>
      </c>
      <c r="I4368" s="28"/>
      <c r="J4368" s="26">
        <v>49445</v>
      </c>
      <c r="K4368" s="26">
        <v>667510</v>
      </c>
      <c r="L4368" s="22" t="s">
        <v>1336</v>
      </c>
      <c r="M4368" s="22"/>
      <c r="N4368">
        <f t="shared" si="308"/>
        <v>23615</v>
      </c>
      <c r="O4368">
        <f>+VLOOKUP(N4368,'Thanh toán '!O$8:P$8099,2,0)</f>
        <v>667510</v>
      </c>
      <c r="P4368">
        <f t="shared" si="309"/>
        <v>667510</v>
      </c>
      <c r="Q4368" s="30">
        <f t="shared" si="307"/>
        <v>0</v>
      </c>
    </row>
    <row r="4369" spans="1:17" ht="26.3" hidden="1" x14ac:dyDescent="0.3">
      <c r="A4369" s="21">
        <v>32126</v>
      </c>
      <c r="B4369" s="22" t="s">
        <v>4859</v>
      </c>
      <c r="C4369" s="22" t="s">
        <v>1333</v>
      </c>
      <c r="D4369" s="27" t="s">
        <v>4847</v>
      </c>
      <c r="E4369" s="24" t="s">
        <v>4660</v>
      </c>
      <c r="F4369" s="25" t="s">
        <v>4661</v>
      </c>
      <c r="G4369" s="22" t="s">
        <v>24</v>
      </c>
      <c r="H4369" s="26">
        <v>3584916</v>
      </c>
      <c r="I4369" s="28"/>
      <c r="J4369" s="26">
        <v>286793</v>
      </c>
      <c r="K4369" s="26">
        <v>3871709</v>
      </c>
      <c r="L4369" s="22" t="s">
        <v>1336</v>
      </c>
      <c r="M4369" s="22"/>
      <c r="N4369">
        <f t="shared" si="308"/>
        <v>23617</v>
      </c>
      <c r="O4369">
        <f>+VLOOKUP(N4369,'Thanh toán '!O$8:P$8099,2,0)</f>
        <v>3871709</v>
      </c>
      <c r="P4369">
        <f t="shared" si="309"/>
        <v>3871709</v>
      </c>
      <c r="Q4369" s="30">
        <f t="shared" si="307"/>
        <v>0</v>
      </c>
    </row>
    <row r="4370" spans="1:17" ht="26.3" hidden="1" x14ac:dyDescent="0.3">
      <c r="A4370" s="21">
        <v>32127</v>
      </c>
      <c r="B4370" s="22" t="s">
        <v>4860</v>
      </c>
      <c r="C4370" s="22" t="s">
        <v>1333</v>
      </c>
      <c r="D4370" s="27" t="s">
        <v>4847</v>
      </c>
      <c r="E4370" s="24" t="s">
        <v>4660</v>
      </c>
      <c r="F4370" s="25" t="s">
        <v>4661</v>
      </c>
      <c r="G4370" s="22" t="s">
        <v>24</v>
      </c>
      <c r="H4370" s="26">
        <v>2235668</v>
      </c>
      <c r="I4370" s="28"/>
      <c r="J4370" s="26">
        <v>178853</v>
      </c>
      <c r="K4370" s="26">
        <v>2414521</v>
      </c>
      <c r="L4370" s="22" t="s">
        <v>1336</v>
      </c>
      <c r="M4370" s="22"/>
      <c r="N4370">
        <f t="shared" si="308"/>
        <v>23618</v>
      </c>
      <c r="O4370">
        <f>+VLOOKUP(N4370,'Thanh toán '!O$8:P$8099,2,0)</f>
        <v>2414521</v>
      </c>
      <c r="P4370">
        <f t="shared" si="309"/>
        <v>2414521</v>
      </c>
      <c r="Q4370" s="30">
        <f t="shared" si="307"/>
        <v>0</v>
      </c>
    </row>
    <row r="4371" spans="1:17" ht="26.3" hidden="1" x14ac:dyDescent="0.3">
      <c r="A4371" s="21">
        <v>32129</v>
      </c>
      <c r="B4371" s="22" t="s">
        <v>4861</v>
      </c>
      <c r="C4371" s="22" t="s">
        <v>1333</v>
      </c>
      <c r="D4371" s="27" t="s">
        <v>4847</v>
      </c>
      <c r="E4371" s="24" t="s">
        <v>4862</v>
      </c>
      <c r="F4371" s="25" t="s">
        <v>4863</v>
      </c>
      <c r="G4371" s="22" t="s">
        <v>69</v>
      </c>
      <c r="H4371" s="26">
        <v>3260040</v>
      </c>
      <c r="I4371" s="28"/>
      <c r="J4371" s="26">
        <v>260803</v>
      </c>
      <c r="K4371" s="26">
        <v>3520843</v>
      </c>
      <c r="L4371" s="22" t="s">
        <v>1336</v>
      </c>
      <c r="M4371" s="22"/>
      <c r="N4371">
        <f t="shared" si="308"/>
        <v>23620</v>
      </c>
      <c r="O4371">
        <f>+VLOOKUP(N4371,'Thanh toán '!O$8:P$8099,2,0)</f>
        <v>3520843</v>
      </c>
      <c r="P4371">
        <f t="shared" si="309"/>
        <v>3520843</v>
      </c>
      <c r="Q4371" s="30">
        <f t="shared" si="307"/>
        <v>0</v>
      </c>
    </row>
    <row r="4372" spans="1:17" hidden="1" x14ac:dyDescent="0.3">
      <c r="A4372" s="21">
        <v>32130</v>
      </c>
      <c r="B4372" s="22" t="s">
        <v>4864</v>
      </c>
      <c r="C4372" s="22" t="s">
        <v>1333</v>
      </c>
      <c r="D4372" s="27" t="s">
        <v>4847</v>
      </c>
      <c r="E4372" s="24" t="s">
        <v>548</v>
      </c>
      <c r="F4372" s="25" t="s">
        <v>1531</v>
      </c>
      <c r="G4372" s="22" t="s">
        <v>549</v>
      </c>
      <c r="H4372" s="26">
        <v>3904525</v>
      </c>
      <c r="I4372" s="28"/>
      <c r="J4372" s="26">
        <v>312362</v>
      </c>
      <c r="K4372" s="26">
        <v>4216887</v>
      </c>
      <c r="L4372" s="22" t="s">
        <v>1336</v>
      </c>
      <c r="M4372" s="22"/>
      <c r="N4372">
        <f t="shared" si="308"/>
        <v>23621</v>
      </c>
      <c r="O4372">
        <f>+VLOOKUP(N4372,'Thanh toán '!O$8:P$8099,2,0)</f>
        <v>4216887</v>
      </c>
      <c r="P4372">
        <f t="shared" si="309"/>
        <v>4216887</v>
      </c>
      <c r="Q4372" s="30">
        <f t="shared" si="307"/>
        <v>0</v>
      </c>
    </row>
    <row r="4373" spans="1:17" ht="26.3" hidden="1" x14ac:dyDescent="0.3">
      <c r="A4373" s="21">
        <v>32131</v>
      </c>
      <c r="B4373" s="22" t="s">
        <v>4865</v>
      </c>
      <c r="C4373" s="22" t="s">
        <v>1333</v>
      </c>
      <c r="D4373" s="27" t="s">
        <v>4847</v>
      </c>
      <c r="E4373" s="24" t="s">
        <v>4753</v>
      </c>
      <c r="F4373" s="25" t="s">
        <v>4754</v>
      </c>
      <c r="G4373" s="22" t="s">
        <v>1453</v>
      </c>
      <c r="H4373" s="26">
        <v>1540510</v>
      </c>
      <c r="I4373" s="28"/>
      <c r="J4373" s="26">
        <v>123241</v>
      </c>
      <c r="K4373" s="26">
        <v>1663751</v>
      </c>
      <c r="L4373" s="22" t="s">
        <v>1336</v>
      </c>
      <c r="M4373" s="22"/>
      <c r="N4373">
        <f t="shared" si="308"/>
        <v>23622</v>
      </c>
      <c r="O4373">
        <f>+VLOOKUP(N4373,'Thanh toán '!O$8:P$8099,2,0)</f>
        <v>1663751</v>
      </c>
      <c r="P4373">
        <f t="shared" si="309"/>
        <v>1663751</v>
      </c>
      <c r="Q4373" s="30">
        <f t="shared" si="307"/>
        <v>0</v>
      </c>
    </row>
    <row r="4374" spans="1:17" hidden="1" x14ac:dyDescent="0.3">
      <c r="A4374" s="21">
        <v>32194</v>
      </c>
      <c r="B4374" s="22" t="s">
        <v>4866</v>
      </c>
      <c r="C4374" s="22" t="s">
        <v>1333</v>
      </c>
      <c r="D4374" s="27" t="s">
        <v>4847</v>
      </c>
      <c r="E4374" s="24" t="s">
        <v>4612</v>
      </c>
      <c r="F4374" s="25" t="s">
        <v>4613</v>
      </c>
      <c r="G4374" s="22" t="s">
        <v>39</v>
      </c>
      <c r="H4374" s="26">
        <v>1166104</v>
      </c>
      <c r="I4374" s="28"/>
      <c r="J4374" s="26">
        <v>93288</v>
      </c>
      <c r="K4374" s="26">
        <v>1259392</v>
      </c>
      <c r="L4374" s="22" t="s">
        <v>1336</v>
      </c>
      <c r="M4374" s="22"/>
      <c r="N4374">
        <f t="shared" si="308"/>
        <v>23686</v>
      </c>
      <c r="O4374">
        <f>+VLOOKUP(N4374,'Thanh toán '!O$8:P$8099,2,0)</f>
        <v>1259392</v>
      </c>
      <c r="P4374">
        <f t="shared" si="309"/>
        <v>1259392</v>
      </c>
      <c r="Q4374" s="30">
        <f t="shared" ref="Q4374:Q4433" si="310">+O4374-K4374</f>
        <v>0</v>
      </c>
    </row>
    <row r="4375" spans="1:17" hidden="1" x14ac:dyDescent="0.3">
      <c r="A4375" s="21">
        <v>32195</v>
      </c>
      <c r="B4375" s="22" t="s">
        <v>4867</v>
      </c>
      <c r="C4375" s="22" t="s">
        <v>1333</v>
      </c>
      <c r="D4375" s="27" t="s">
        <v>4847</v>
      </c>
      <c r="E4375" s="24" t="s">
        <v>42</v>
      </c>
      <c r="F4375" s="25" t="s">
        <v>4853</v>
      </c>
      <c r="G4375" s="22" t="s">
        <v>43</v>
      </c>
      <c r="H4375" s="26">
        <v>1823250</v>
      </c>
      <c r="I4375" s="28"/>
      <c r="J4375" s="26">
        <v>145860</v>
      </c>
      <c r="K4375" s="26">
        <v>1969110</v>
      </c>
      <c r="L4375" s="22" t="s">
        <v>1336</v>
      </c>
      <c r="M4375" s="22"/>
      <c r="N4375">
        <f t="shared" si="308"/>
        <v>23687</v>
      </c>
      <c r="O4375">
        <f>+VLOOKUP(N4375,'Thanh toán '!O$8:P$8099,2,0)</f>
        <v>1969110</v>
      </c>
      <c r="P4375">
        <f t="shared" si="309"/>
        <v>1969110</v>
      </c>
      <c r="Q4375" s="30">
        <f t="shared" si="310"/>
        <v>0</v>
      </c>
    </row>
    <row r="4376" spans="1:17" hidden="1" x14ac:dyDescent="0.3">
      <c r="A4376" s="21">
        <v>32196</v>
      </c>
      <c r="B4376" s="22" t="s">
        <v>4868</v>
      </c>
      <c r="C4376" s="22" t="s">
        <v>1333</v>
      </c>
      <c r="D4376" s="27" t="s">
        <v>4847</v>
      </c>
      <c r="E4376" s="24" t="s">
        <v>4612</v>
      </c>
      <c r="F4376" s="25" t="s">
        <v>4613</v>
      </c>
      <c r="G4376" s="22" t="s">
        <v>39</v>
      </c>
      <c r="H4376" s="26">
        <v>846240</v>
      </c>
      <c r="I4376" s="28"/>
      <c r="J4376" s="26">
        <v>67699</v>
      </c>
      <c r="K4376" s="26">
        <v>913939</v>
      </c>
      <c r="L4376" s="22" t="s">
        <v>1336</v>
      </c>
      <c r="M4376" s="22"/>
      <c r="N4376">
        <f t="shared" si="308"/>
        <v>23688</v>
      </c>
      <c r="O4376">
        <f>+VLOOKUP(N4376,'Thanh toán '!O$8:P$8099,2,0)</f>
        <v>913939</v>
      </c>
      <c r="P4376">
        <f t="shared" si="309"/>
        <v>913939</v>
      </c>
      <c r="Q4376" s="30">
        <f t="shared" si="310"/>
        <v>0</v>
      </c>
    </row>
    <row r="4377" spans="1:17" hidden="1" x14ac:dyDescent="0.3">
      <c r="A4377" s="21">
        <v>32197</v>
      </c>
      <c r="B4377" s="22" t="s">
        <v>4869</v>
      </c>
      <c r="C4377" s="22" t="s">
        <v>1333</v>
      </c>
      <c r="D4377" s="27" t="s">
        <v>4847</v>
      </c>
      <c r="E4377" s="24" t="s">
        <v>4612</v>
      </c>
      <c r="F4377" s="25" t="s">
        <v>4613</v>
      </c>
      <c r="G4377" s="22" t="s">
        <v>39</v>
      </c>
      <c r="H4377" s="26">
        <v>691467</v>
      </c>
      <c r="I4377" s="28"/>
      <c r="J4377" s="26">
        <v>55317</v>
      </c>
      <c r="K4377" s="26">
        <v>746784</v>
      </c>
      <c r="L4377" s="22" t="s">
        <v>1336</v>
      </c>
      <c r="M4377" s="22"/>
      <c r="N4377">
        <f t="shared" si="308"/>
        <v>23689</v>
      </c>
      <c r="O4377" t="e">
        <f>+VLOOKUP(N4377,'Thanh toán '!O$8:P$8099,2,0)</f>
        <v>#N/A</v>
      </c>
      <c r="P4377" t="e">
        <f t="shared" si="309"/>
        <v>#N/A</v>
      </c>
      <c r="Q4377" s="30" t="e">
        <f t="shared" si="310"/>
        <v>#N/A</v>
      </c>
    </row>
    <row r="4378" spans="1:17" hidden="1" x14ac:dyDescent="0.3">
      <c r="A4378" s="21">
        <v>32198</v>
      </c>
      <c r="B4378" s="22" t="s">
        <v>4870</v>
      </c>
      <c r="C4378" s="22" t="s">
        <v>1333</v>
      </c>
      <c r="D4378" s="27" t="s">
        <v>4847</v>
      </c>
      <c r="E4378" s="24" t="s">
        <v>4612</v>
      </c>
      <c r="F4378" s="25" t="s">
        <v>4613</v>
      </c>
      <c r="G4378" s="22" t="s">
        <v>39</v>
      </c>
      <c r="H4378" s="26">
        <v>928298</v>
      </c>
      <c r="I4378" s="28"/>
      <c r="J4378" s="26">
        <v>74264</v>
      </c>
      <c r="K4378" s="26">
        <v>1002562</v>
      </c>
      <c r="L4378" s="22" t="s">
        <v>1336</v>
      </c>
      <c r="M4378" s="22"/>
      <c r="N4378">
        <f t="shared" si="308"/>
        <v>23690</v>
      </c>
      <c r="O4378">
        <f>+VLOOKUP(N4378,'Thanh toán '!O$8:P$8099,2,0)</f>
        <v>1002562</v>
      </c>
      <c r="P4378">
        <f t="shared" si="309"/>
        <v>1002562</v>
      </c>
      <c r="Q4378" s="30">
        <f t="shared" si="310"/>
        <v>0</v>
      </c>
    </row>
    <row r="4379" spans="1:17" hidden="1" x14ac:dyDescent="0.3">
      <c r="A4379" s="21">
        <v>32199</v>
      </c>
      <c r="B4379" s="22" t="s">
        <v>4871</v>
      </c>
      <c r="C4379" s="22" t="s">
        <v>1333</v>
      </c>
      <c r="D4379" s="27" t="s">
        <v>4847</v>
      </c>
      <c r="E4379" s="24" t="s">
        <v>4612</v>
      </c>
      <c r="F4379" s="25" t="s">
        <v>4613</v>
      </c>
      <c r="G4379" s="22" t="s">
        <v>39</v>
      </c>
      <c r="H4379" s="26">
        <v>555290</v>
      </c>
      <c r="I4379" s="28"/>
      <c r="J4379" s="26">
        <v>44423</v>
      </c>
      <c r="K4379" s="26">
        <v>599713</v>
      </c>
      <c r="L4379" s="22" t="s">
        <v>1336</v>
      </c>
      <c r="M4379" s="22"/>
      <c r="N4379">
        <f t="shared" si="308"/>
        <v>23691</v>
      </c>
      <c r="O4379">
        <f>+VLOOKUP(N4379,'Thanh toán '!O$8:P$8099,2,0)</f>
        <v>599713</v>
      </c>
      <c r="P4379">
        <f t="shared" si="309"/>
        <v>599713</v>
      </c>
      <c r="Q4379" s="30">
        <f t="shared" si="310"/>
        <v>0</v>
      </c>
    </row>
    <row r="4380" spans="1:17" hidden="1" x14ac:dyDescent="0.3">
      <c r="A4380" s="21">
        <v>32200</v>
      </c>
      <c r="B4380" s="22" t="s">
        <v>4872</v>
      </c>
      <c r="C4380" s="22" t="s">
        <v>1333</v>
      </c>
      <c r="D4380" s="27" t="s">
        <v>4847</v>
      </c>
      <c r="E4380" s="24" t="s">
        <v>4612</v>
      </c>
      <c r="F4380" s="25" t="s">
        <v>4613</v>
      </c>
      <c r="G4380" s="22" t="s">
        <v>39</v>
      </c>
      <c r="H4380" s="26">
        <v>1150620</v>
      </c>
      <c r="I4380" s="28"/>
      <c r="J4380" s="26">
        <v>92050</v>
      </c>
      <c r="K4380" s="26">
        <v>1242670</v>
      </c>
      <c r="L4380" s="22" t="s">
        <v>1336</v>
      </c>
      <c r="M4380" s="22"/>
      <c r="N4380">
        <f t="shared" si="308"/>
        <v>23692</v>
      </c>
      <c r="O4380">
        <f>+VLOOKUP(N4380,'Thanh toán '!O$8:P$8099,2,0)</f>
        <v>1242670</v>
      </c>
      <c r="P4380">
        <f t="shared" si="309"/>
        <v>1242670</v>
      </c>
      <c r="Q4380" s="30">
        <f t="shared" si="310"/>
        <v>0</v>
      </c>
    </row>
    <row r="4381" spans="1:17" hidden="1" x14ac:dyDescent="0.3">
      <c r="A4381" s="21">
        <v>32201</v>
      </c>
      <c r="B4381" s="22" t="s">
        <v>4873</v>
      </c>
      <c r="C4381" s="22" t="s">
        <v>1333</v>
      </c>
      <c r="D4381" s="27" t="s">
        <v>4847</v>
      </c>
      <c r="E4381" s="24" t="s">
        <v>4612</v>
      </c>
      <c r="F4381" s="25" t="s">
        <v>4613</v>
      </c>
      <c r="G4381" s="22" t="s">
        <v>39</v>
      </c>
      <c r="H4381" s="26">
        <v>910665</v>
      </c>
      <c r="I4381" s="28"/>
      <c r="J4381" s="26">
        <v>72853</v>
      </c>
      <c r="K4381" s="26">
        <v>983518</v>
      </c>
      <c r="L4381" s="22" t="s">
        <v>1336</v>
      </c>
      <c r="M4381" s="22"/>
      <c r="N4381">
        <f t="shared" si="308"/>
        <v>23693</v>
      </c>
      <c r="O4381">
        <f>+VLOOKUP(N4381,'Thanh toán '!O$8:P$8099,2,0)</f>
        <v>983518</v>
      </c>
      <c r="P4381">
        <f t="shared" si="309"/>
        <v>983518</v>
      </c>
      <c r="Q4381" s="30">
        <f t="shared" si="310"/>
        <v>0</v>
      </c>
    </row>
    <row r="4382" spans="1:17" hidden="1" x14ac:dyDescent="0.3">
      <c r="A4382" s="21">
        <v>32202</v>
      </c>
      <c r="B4382" s="22" t="s">
        <v>4874</v>
      </c>
      <c r="C4382" s="22" t="s">
        <v>1333</v>
      </c>
      <c r="D4382" s="27" t="s">
        <v>4847</v>
      </c>
      <c r="E4382" s="24" t="s">
        <v>4612</v>
      </c>
      <c r="F4382" s="25" t="s">
        <v>4613</v>
      </c>
      <c r="G4382" s="22" t="s">
        <v>39</v>
      </c>
      <c r="H4382" s="26">
        <v>444232</v>
      </c>
      <c r="I4382" s="28"/>
      <c r="J4382" s="26">
        <v>35539</v>
      </c>
      <c r="K4382" s="26">
        <v>479771</v>
      </c>
      <c r="L4382" s="22" t="s">
        <v>1336</v>
      </c>
      <c r="M4382" s="22"/>
      <c r="N4382">
        <f t="shared" si="308"/>
        <v>23694</v>
      </c>
      <c r="O4382">
        <f>+VLOOKUP(N4382,'Thanh toán '!O$8:P$8099,2,0)</f>
        <v>479771</v>
      </c>
      <c r="P4382">
        <f t="shared" si="309"/>
        <v>479771</v>
      </c>
      <c r="Q4382" s="30">
        <f t="shared" si="310"/>
        <v>0</v>
      </c>
    </row>
    <row r="4383" spans="1:17" hidden="1" x14ac:dyDescent="0.3">
      <c r="A4383" s="21">
        <v>32203</v>
      </c>
      <c r="B4383" s="22" t="s">
        <v>4875</v>
      </c>
      <c r="C4383" s="22" t="s">
        <v>1333</v>
      </c>
      <c r="D4383" s="27" t="s">
        <v>4847</v>
      </c>
      <c r="E4383" s="24" t="s">
        <v>4612</v>
      </c>
      <c r="F4383" s="25" t="s">
        <v>4613</v>
      </c>
      <c r="G4383" s="22" t="s">
        <v>39</v>
      </c>
      <c r="H4383" s="26">
        <v>704013</v>
      </c>
      <c r="I4383" s="28"/>
      <c r="J4383" s="26">
        <v>56321</v>
      </c>
      <c r="K4383" s="26">
        <v>760334</v>
      </c>
      <c r="L4383" s="22" t="s">
        <v>1336</v>
      </c>
      <c r="M4383" s="22"/>
      <c r="N4383">
        <f t="shared" si="308"/>
        <v>23695</v>
      </c>
      <c r="O4383">
        <f>+VLOOKUP(N4383,'Thanh toán '!O$8:P$8099,2,0)</f>
        <v>760334</v>
      </c>
      <c r="P4383">
        <f t="shared" si="309"/>
        <v>760334</v>
      </c>
      <c r="Q4383" s="30">
        <f t="shared" si="310"/>
        <v>0</v>
      </c>
    </row>
    <row r="4384" spans="1:17" hidden="1" x14ac:dyDescent="0.3">
      <c r="A4384" s="21">
        <v>32204</v>
      </c>
      <c r="B4384" s="22" t="s">
        <v>4876</v>
      </c>
      <c r="C4384" s="22" t="s">
        <v>1333</v>
      </c>
      <c r="D4384" s="27" t="s">
        <v>4847</v>
      </c>
      <c r="E4384" s="24" t="s">
        <v>4612</v>
      </c>
      <c r="F4384" s="25" t="s">
        <v>4613</v>
      </c>
      <c r="G4384" s="22" t="s">
        <v>39</v>
      </c>
      <c r="H4384" s="26">
        <v>773103</v>
      </c>
      <c r="I4384" s="28"/>
      <c r="J4384" s="26">
        <v>61848</v>
      </c>
      <c r="K4384" s="26">
        <v>834951</v>
      </c>
      <c r="L4384" s="22" t="s">
        <v>1336</v>
      </c>
      <c r="M4384" s="22"/>
      <c r="N4384">
        <f t="shared" si="308"/>
        <v>23696</v>
      </c>
      <c r="O4384">
        <f>+VLOOKUP(N4384,'Thanh toán '!O$8:P$8099,2,0)</f>
        <v>834951</v>
      </c>
      <c r="P4384">
        <f t="shared" si="309"/>
        <v>834951</v>
      </c>
      <c r="Q4384" s="30">
        <f t="shared" si="310"/>
        <v>0</v>
      </c>
    </row>
    <row r="4385" spans="1:17" hidden="1" x14ac:dyDescent="0.3">
      <c r="A4385" s="21">
        <v>32205</v>
      </c>
      <c r="B4385" s="22" t="s">
        <v>4877</v>
      </c>
      <c r="C4385" s="22" t="s">
        <v>1333</v>
      </c>
      <c r="D4385" s="27" t="s">
        <v>4847</v>
      </c>
      <c r="E4385" s="24" t="s">
        <v>4612</v>
      </c>
      <c r="F4385" s="25" t="s">
        <v>4613</v>
      </c>
      <c r="G4385" s="22" t="s">
        <v>39</v>
      </c>
      <c r="H4385" s="26">
        <v>1213395</v>
      </c>
      <c r="I4385" s="28"/>
      <c r="J4385" s="26">
        <v>97072</v>
      </c>
      <c r="K4385" s="26">
        <v>1310467</v>
      </c>
      <c r="L4385" s="22" t="s">
        <v>1336</v>
      </c>
      <c r="M4385" s="22"/>
      <c r="N4385">
        <f t="shared" si="308"/>
        <v>23697</v>
      </c>
      <c r="O4385">
        <f>+VLOOKUP(N4385,'Thanh toán '!O$8:P$8099,2,0)</f>
        <v>1310467</v>
      </c>
      <c r="P4385">
        <f t="shared" si="309"/>
        <v>1310467</v>
      </c>
      <c r="Q4385" s="30">
        <f t="shared" si="310"/>
        <v>0</v>
      </c>
    </row>
    <row r="4386" spans="1:17" hidden="1" x14ac:dyDescent="0.3">
      <c r="A4386" s="21">
        <v>32206</v>
      </c>
      <c r="B4386" s="22" t="s">
        <v>4878</v>
      </c>
      <c r="C4386" s="22" t="s">
        <v>1333</v>
      </c>
      <c r="D4386" s="27" t="s">
        <v>4847</v>
      </c>
      <c r="E4386" s="24" t="s">
        <v>4612</v>
      </c>
      <c r="F4386" s="25" t="s">
        <v>4613</v>
      </c>
      <c r="G4386" s="22" t="s">
        <v>39</v>
      </c>
      <c r="H4386" s="26">
        <v>1161575</v>
      </c>
      <c r="I4386" s="28"/>
      <c r="J4386" s="26">
        <v>92926</v>
      </c>
      <c r="K4386" s="26">
        <v>1254501</v>
      </c>
      <c r="L4386" s="22" t="s">
        <v>1336</v>
      </c>
      <c r="M4386" s="22"/>
      <c r="N4386">
        <f t="shared" si="308"/>
        <v>23698</v>
      </c>
      <c r="O4386">
        <f>+VLOOKUP(N4386,'Thanh toán '!O$8:P$8099,2,0)</f>
        <v>1254501</v>
      </c>
      <c r="P4386">
        <f t="shared" si="309"/>
        <v>1254501</v>
      </c>
      <c r="Q4386" s="30">
        <f t="shared" si="310"/>
        <v>0</v>
      </c>
    </row>
    <row r="4387" spans="1:17" hidden="1" x14ac:dyDescent="0.3">
      <c r="A4387" s="21">
        <v>32207</v>
      </c>
      <c r="B4387" s="22" t="s">
        <v>4879</v>
      </c>
      <c r="C4387" s="22" t="s">
        <v>1333</v>
      </c>
      <c r="D4387" s="27" t="s">
        <v>4847</v>
      </c>
      <c r="E4387" s="24" t="s">
        <v>4612</v>
      </c>
      <c r="F4387" s="25" t="s">
        <v>4613</v>
      </c>
      <c r="G4387" s="22" t="s">
        <v>39</v>
      </c>
      <c r="H4387" s="26">
        <v>922445</v>
      </c>
      <c r="I4387" s="28"/>
      <c r="J4387" s="26">
        <v>73796</v>
      </c>
      <c r="K4387" s="26">
        <v>996241</v>
      </c>
      <c r="L4387" s="22" t="s">
        <v>1336</v>
      </c>
      <c r="M4387" s="22"/>
      <c r="N4387">
        <f t="shared" si="308"/>
        <v>23699</v>
      </c>
      <c r="O4387">
        <f>+VLOOKUP(N4387,'Thanh toán '!O$8:P$8099,2,0)</f>
        <v>996241</v>
      </c>
      <c r="P4387">
        <f t="shared" si="309"/>
        <v>996241</v>
      </c>
      <c r="Q4387" s="30">
        <f t="shared" si="310"/>
        <v>0</v>
      </c>
    </row>
    <row r="4388" spans="1:17" hidden="1" x14ac:dyDescent="0.3">
      <c r="A4388" s="21">
        <v>32208</v>
      </c>
      <c r="B4388" s="22" t="s">
        <v>4880</v>
      </c>
      <c r="C4388" s="22" t="s">
        <v>1333</v>
      </c>
      <c r="D4388" s="27" t="s">
        <v>4847</v>
      </c>
      <c r="E4388" s="24" t="s">
        <v>42</v>
      </c>
      <c r="F4388" s="25" t="s">
        <v>4853</v>
      </c>
      <c r="G4388" s="22" t="s">
        <v>43</v>
      </c>
      <c r="H4388" s="26">
        <v>2853385</v>
      </c>
      <c r="I4388" s="28"/>
      <c r="J4388" s="26">
        <v>228271</v>
      </c>
      <c r="K4388" s="26">
        <v>3081656</v>
      </c>
      <c r="L4388" s="22" t="s">
        <v>1336</v>
      </c>
      <c r="M4388" s="22"/>
      <c r="N4388">
        <f t="shared" si="308"/>
        <v>23700</v>
      </c>
      <c r="O4388">
        <f>+VLOOKUP(N4388,'Thanh toán '!O$8:P$8099,2,0)</f>
        <v>3081656</v>
      </c>
      <c r="P4388">
        <f t="shared" si="309"/>
        <v>3081656</v>
      </c>
      <c r="Q4388" s="30">
        <f t="shared" si="310"/>
        <v>0</v>
      </c>
    </row>
    <row r="4389" spans="1:17" hidden="1" x14ac:dyDescent="0.3">
      <c r="A4389" s="21">
        <v>32211</v>
      </c>
      <c r="B4389" s="22" t="s">
        <v>4881</v>
      </c>
      <c r="C4389" s="22" t="s">
        <v>1333</v>
      </c>
      <c r="D4389" s="27" t="s">
        <v>4847</v>
      </c>
      <c r="E4389" s="24" t="s">
        <v>4612</v>
      </c>
      <c r="F4389" s="25" t="s">
        <v>4613</v>
      </c>
      <c r="G4389" s="22" t="s">
        <v>39</v>
      </c>
      <c r="H4389" s="26">
        <v>1386397</v>
      </c>
      <c r="I4389" s="28"/>
      <c r="J4389" s="26">
        <v>110912</v>
      </c>
      <c r="K4389" s="26">
        <v>1497309</v>
      </c>
      <c r="L4389" s="22" t="s">
        <v>1336</v>
      </c>
      <c r="M4389" s="22"/>
      <c r="N4389">
        <f t="shared" si="308"/>
        <v>23703</v>
      </c>
      <c r="O4389">
        <f>+VLOOKUP(N4389,'Thanh toán '!O$8:P$8099,2,0)</f>
        <v>1497309</v>
      </c>
      <c r="P4389">
        <f t="shared" si="309"/>
        <v>1497309</v>
      </c>
      <c r="Q4389" s="30">
        <f t="shared" si="310"/>
        <v>0</v>
      </c>
    </row>
    <row r="4390" spans="1:17" hidden="1" x14ac:dyDescent="0.3">
      <c r="A4390" s="21">
        <v>32212</v>
      </c>
      <c r="B4390" s="22" t="s">
        <v>4882</v>
      </c>
      <c r="C4390" s="22" t="s">
        <v>1333</v>
      </c>
      <c r="D4390" s="27" t="s">
        <v>4847</v>
      </c>
      <c r="E4390" s="24" t="s">
        <v>299</v>
      </c>
      <c r="F4390" s="25" t="s">
        <v>1355</v>
      </c>
      <c r="G4390" s="22" t="s">
        <v>300</v>
      </c>
      <c r="H4390" s="26">
        <v>2162896</v>
      </c>
      <c r="I4390" s="28"/>
      <c r="J4390" s="26">
        <v>173032</v>
      </c>
      <c r="K4390" s="26">
        <v>2335928</v>
      </c>
      <c r="L4390" s="22" t="s">
        <v>1336</v>
      </c>
      <c r="M4390" s="22"/>
      <c r="N4390">
        <f t="shared" si="308"/>
        <v>23704</v>
      </c>
      <c r="O4390">
        <f>+VLOOKUP(N4390,'Thanh toán '!O$8:P$8099,2,0)</f>
        <v>2335928</v>
      </c>
      <c r="P4390">
        <f t="shared" si="309"/>
        <v>2335928</v>
      </c>
      <c r="Q4390" s="30">
        <f t="shared" si="310"/>
        <v>0</v>
      </c>
    </row>
    <row r="4391" spans="1:17" hidden="1" x14ac:dyDescent="0.3">
      <c r="A4391" s="21">
        <v>32213</v>
      </c>
      <c r="B4391" s="22" t="s">
        <v>4883</v>
      </c>
      <c r="C4391" s="22" t="s">
        <v>1333</v>
      </c>
      <c r="D4391" s="27" t="s">
        <v>4847</v>
      </c>
      <c r="E4391" s="24" t="s">
        <v>4612</v>
      </c>
      <c r="F4391" s="25" t="s">
        <v>4613</v>
      </c>
      <c r="G4391" s="22" t="s">
        <v>39</v>
      </c>
      <c r="H4391" s="26">
        <v>666348</v>
      </c>
      <c r="I4391" s="28"/>
      <c r="J4391" s="26">
        <v>53308</v>
      </c>
      <c r="K4391" s="26">
        <v>719656</v>
      </c>
      <c r="L4391" s="22" t="s">
        <v>1336</v>
      </c>
      <c r="M4391" s="22"/>
      <c r="N4391">
        <f t="shared" si="308"/>
        <v>23705</v>
      </c>
      <c r="O4391" t="e">
        <f>+VLOOKUP(N4391,'Thanh toán '!O$8:P$8099,2,0)</f>
        <v>#N/A</v>
      </c>
      <c r="P4391" t="e">
        <f t="shared" si="309"/>
        <v>#N/A</v>
      </c>
      <c r="Q4391" s="30" t="e">
        <f t="shared" si="310"/>
        <v>#N/A</v>
      </c>
    </row>
    <row r="4392" spans="1:17" hidden="1" x14ac:dyDescent="0.3">
      <c r="A4392" s="21">
        <v>32214</v>
      </c>
      <c r="B4392" s="22" t="s">
        <v>4884</v>
      </c>
      <c r="C4392" s="22" t="s">
        <v>1333</v>
      </c>
      <c r="D4392" s="27" t="s">
        <v>4847</v>
      </c>
      <c r="E4392" s="24" t="s">
        <v>4612</v>
      </c>
      <c r="F4392" s="25" t="s">
        <v>4613</v>
      </c>
      <c r="G4392" s="22" t="s">
        <v>39</v>
      </c>
      <c r="H4392" s="26">
        <v>590909</v>
      </c>
      <c r="I4392" s="28"/>
      <c r="J4392" s="26">
        <v>47273</v>
      </c>
      <c r="K4392" s="26">
        <v>638182</v>
      </c>
      <c r="L4392" s="22" t="s">
        <v>1336</v>
      </c>
      <c r="M4392" s="22"/>
      <c r="N4392">
        <f t="shared" si="308"/>
        <v>23706</v>
      </c>
      <c r="O4392">
        <f>+VLOOKUP(N4392,'Thanh toán '!O$8:P$8099,2,0)</f>
        <v>638182</v>
      </c>
      <c r="P4392">
        <f t="shared" si="309"/>
        <v>638182</v>
      </c>
      <c r="Q4392" s="30">
        <f t="shared" si="310"/>
        <v>0</v>
      </c>
    </row>
    <row r="4393" spans="1:17" hidden="1" x14ac:dyDescent="0.3">
      <c r="A4393" s="21">
        <v>32216</v>
      </c>
      <c r="B4393" s="22" t="s">
        <v>4885</v>
      </c>
      <c r="C4393" s="22" t="s">
        <v>1333</v>
      </c>
      <c r="D4393" s="27" t="s">
        <v>4847</v>
      </c>
      <c r="E4393" s="24" t="s">
        <v>4612</v>
      </c>
      <c r="F4393" s="25" t="s">
        <v>4613</v>
      </c>
      <c r="G4393" s="22" t="s">
        <v>39</v>
      </c>
      <c r="H4393" s="26">
        <v>756018</v>
      </c>
      <c r="I4393" s="28"/>
      <c r="J4393" s="26">
        <v>60481</v>
      </c>
      <c r="K4393" s="26">
        <v>816499</v>
      </c>
      <c r="L4393" s="22" t="s">
        <v>1336</v>
      </c>
      <c r="M4393" s="22"/>
      <c r="N4393">
        <f t="shared" si="308"/>
        <v>23708</v>
      </c>
      <c r="O4393">
        <f>+VLOOKUP(N4393,'Thanh toán '!O$8:P$8099,2,0)</f>
        <v>816499</v>
      </c>
      <c r="P4393">
        <f t="shared" si="309"/>
        <v>816499</v>
      </c>
      <c r="Q4393" s="30">
        <f t="shared" si="310"/>
        <v>0</v>
      </c>
    </row>
    <row r="4394" spans="1:17" hidden="1" x14ac:dyDescent="0.3">
      <c r="A4394" s="21">
        <v>32217</v>
      </c>
      <c r="B4394" s="22" t="s">
        <v>4886</v>
      </c>
      <c r="C4394" s="22" t="s">
        <v>1333</v>
      </c>
      <c r="D4394" s="27" t="s">
        <v>4847</v>
      </c>
      <c r="E4394" s="24" t="s">
        <v>4612</v>
      </c>
      <c r="F4394" s="25" t="s">
        <v>4613</v>
      </c>
      <c r="G4394" s="22" t="s">
        <v>39</v>
      </c>
      <c r="H4394" s="26">
        <v>666348</v>
      </c>
      <c r="I4394" s="28"/>
      <c r="J4394" s="26">
        <v>53308</v>
      </c>
      <c r="K4394" s="26">
        <v>719656</v>
      </c>
      <c r="L4394" s="22" t="s">
        <v>1336</v>
      </c>
      <c r="M4394" s="22"/>
      <c r="N4394">
        <f t="shared" si="308"/>
        <v>23709</v>
      </c>
      <c r="O4394">
        <f>+VLOOKUP(N4394,'Thanh toán '!O$8:P$8099,2,0)</f>
        <v>719656</v>
      </c>
      <c r="P4394">
        <f t="shared" si="309"/>
        <v>719656</v>
      </c>
      <c r="Q4394" s="30">
        <f t="shared" si="310"/>
        <v>0</v>
      </c>
    </row>
    <row r="4395" spans="1:17" ht="26.3" hidden="1" x14ac:dyDescent="0.3">
      <c r="A4395" s="21">
        <v>32218</v>
      </c>
      <c r="B4395" s="22" t="s">
        <v>4887</v>
      </c>
      <c r="C4395" s="22" t="s">
        <v>1333</v>
      </c>
      <c r="D4395" s="27" t="s">
        <v>4847</v>
      </c>
      <c r="E4395" s="24" t="s">
        <v>184</v>
      </c>
      <c r="F4395" s="25" t="s">
        <v>4888</v>
      </c>
      <c r="G4395" s="22" t="s">
        <v>185</v>
      </c>
      <c r="H4395" s="26">
        <v>2574885</v>
      </c>
      <c r="I4395" s="28"/>
      <c r="J4395" s="26">
        <v>205991</v>
      </c>
      <c r="K4395" s="26">
        <v>2780876</v>
      </c>
      <c r="L4395" s="22" t="s">
        <v>1336</v>
      </c>
      <c r="M4395" s="22"/>
      <c r="N4395">
        <f t="shared" si="308"/>
        <v>23710</v>
      </c>
      <c r="O4395">
        <f>+VLOOKUP(N4395,'Thanh toán '!O$8:P$8099,2,0)</f>
        <v>2780876</v>
      </c>
      <c r="P4395">
        <f t="shared" si="309"/>
        <v>2780876</v>
      </c>
      <c r="Q4395" s="30">
        <f t="shared" si="310"/>
        <v>0</v>
      </c>
    </row>
    <row r="4396" spans="1:17" ht="26.3" hidden="1" x14ac:dyDescent="0.3">
      <c r="A4396" s="21">
        <v>32219</v>
      </c>
      <c r="B4396" s="22" t="s">
        <v>4889</v>
      </c>
      <c r="C4396" s="22" t="s">
        <v>1333</v>
      </c>
      <c r="D4396" s="27" t="s">
        <v>4847</v>
      </c>
      <c r="E4396" s="24" t="s">
        <v>4890</v>
      </c>
      <c r="F4396" s="25" t="s">
        <v>4891</v>
      </c>
      <c r="G4396" s="22" t="s">
        <v>100</v>
      </c>
      <c r="H4396" s="26">
        <v>672405</v>
      </c>
      <c r="I4396" s="28"/>
      <c r="J4396" s="26">
        <v>53792</v>
      </c>
      <c r="K4396" s="26">
        <v>726197</v>
      </c>
      <c r="L4396" s="22" t="s">
        <v>1336</v>
      </c>
      <c r="M4396" s="22"/>
      <c r="N4396">
        <f t="shared" si="308"/>
        <v>23711</v>
      </c>
      <c r="O4396">
        <f>+VLOOKUP(N4396,'Thanh toán '!O$8:P$8099,2,0)</f>
        <v>726197</v>
      </c>
      <c r="P4396">
        <f t="shared" si="309"/>
        <v>726197</v>
      </c>
      <c r="Q4396" s="30">
        <f t="shared" si="310"/>
        <v>0</v>
      </c>
    </row>
    <row r="4397" spans="1:17" hidden="1" x14ac:dyDescent="0.3">
      <c r="A4397" s="21">
        <v>32221</v>
      </c>
      <c r="B4397" s="22" t="s">
        <v>4892</v>
      </c>
      <c r="C4397" s="22" t="s">
        <v>1333</v>
      </c>
      <c r="D4397" s="27" t="s">
        <v>4847</v>
      </c>
      <c r="E4397" s="24" t="s">
        <v>4612</v>
      </c>
      <c r="F4397" s="25" t="s">
        <v>4613</v>
      </c>
      <c r="G4397" s="22" t="s">
        <v>39</v>
      </c>
      <c r="H4397" s="26">
        <v>924717</v>
      </c>
      <c r="I4397" s="28"/>
      <c r="J4397" s="26">
        <v>73977</v>
      </c>
      <c r="K4397" s="26">
        <v>998694</v>
      </c>
      <c r="L4397" s="22" t="s">
        <v>1336</v>
      </c>
      <c r="M4397" s="22"/>
      <c r="N4397">
        <f t="shared" si="308"/>
        <v>23713</v>
      </c>
      <c r="O4397">
        <f>+VLOOKUP(N4397,'Thanh toán '!O$8:P$8099,2,0)</f>
        <v>998694</v>
      </c>
      <c r="P4397">
        <f t="shared" si="309"/>
        <v>998694</v>
      </c>
      <c r="Q4397" s="30">
        <f t="shared" si="310"/>
        <v>0</v>
      </c>
    </row>
    <row r="4398" spans="1:17" hidden="1" x14ac:dyDescent="0.3">
      <c r="A4398" s="21">
        <v>32223</v>
      </c>
      <c r="B4398" s="22" t="s">
        <v>4893</v>
      </c>
      <c r="C4398" s="22" t="s">
        <v>1333</v>
      </c>
      <c r="D4398" s="27" t="s">
        <v>4847</v>
      </c>
      <c r="E4398" s="24" t="s">
        <v>861</v>
      </c>
      <c r="F4398" s="25" t="s">
        <v>1359</v>
      </c>
      <c r="G4398" s="22" t="s">
        <v>862</v>
      </c>
      <c r="H4398" s="26">
        <v>922445</v>
      </c>
      <c r="I4398" s="28"/>
      <c r="J4398" s="26">
        <v>73796</v>
      </c>
      <c r="K4398" s="26">
        <v>996241</v>
      </c>
      <c r="L4398" s="22" t="s">
        <v>1336</v>
      </c>
      <c r="M4398" s="22"/>
      <c r="N4398">
        <f t="shared" si="308"/>
        <v>23715</v>
      </c>
      <c r="O4398">
        <f>+VLOOKUP(N4398,'Thanh toán '!O$8:P$8099,2,0)</f>
        <v>996241</v>
      </c>
      <c r="P4398">
        <f t="shared" si="309"/>
        <v>996241</v>
      </c>
      <c r="Q4398" s="30">
        <f t="shared" si="310"/>
        <v>0</v>
      </c>
    </row>
    <row r="4399" spans="1:17" hidden="1" x14ac:dyDescent="0.3">
      <c r="A4399" s="21">
        <v>32224</v>
      </c>
      <c r="B4399" s="22" t="s">
        <v>4894</v>
      </c>
      <c r="C4399" s="22" t="s">
        <v>1333</v>
      </c>
      <c r="D4399" s="27" t="s">
        <v>4847</v>
      </c>
      <c r="E4399" s="24" t="s">
        <v>4612</v>
      </c>
      <c r="F4399" s="25" t="s">
        <v>4613</v>
      </c>
      <c r="G4399" s="22" t="s">
        <v>39</v>
      </c>
      <c r="H4399" s="26">
        <v>670296</v>
      </c>
      <c r="I4399" s="28"/>
      <c r="J4399" s="26">
        <v>53624</v>
      </c>
      <c r="K4399" s="26">
        <v>723920</v>
      </c>
      <c r="L4399" s="22" t="s">
        <v>1336</v>
      </c>
      <c r="M4399" s="22"/>
      <c r="N4399">
        <f t="shared" si="308"/>
        <v>23716</v>
      </c>
      <c r="O4399">
        <f>+VLOOKUP(N4399,'Thanh toán '!O$8:P$8099,2,0)</f>
        <v>723920</v>
      </c>
      <c r="P4399">
        <f t="shared" si="309"/>
        <v>723920</v>
      </c>
      <c r="Q4399" s="30">
        <f t="shared" si="310"/>
        <v>0</v>
      </c>
    </row>
    <row r="4400" spans="1:17" hidden="1" x14ac:dyDescent="0.3">
      <c r="A4400" s="21">
        <v>32225</v>
      </c>
      <c r="B4400" s="22" t="s">
        <v>4895</v>
      </c>
      <c r="C4400" s="22" t="s">
        <v>1333</v>
      </c>
      <c r="D4400" s="27" t="s">
        <v>4847</v>
      </c>
      <c r="E4400" s="24" t="s">
        <v>4612</v>
      </c>
      <c r="F4400" s="25" t="s">
        <v>4613</v>
      </c>
      <c r="G4400" s="22" t="s">
        <v>39</v>
      </c>
      <c r="H4400" s="26">
        <v>3152330</v>
      </c>
      <c r="I4400" s="28"/>
      <c r="J4400" s="26">
        <v>252186</v>
      </c>
      <c r="K4400" s="26">
        <v>3404516</v>
      </c>
      <c r="L4400" s="22" t="s">
        <v>1336</v>
      </c>
      <c r="M4400" s="22"/>
      <c r="N4400">
        <f t="shared" si="308"/>
        <v>23717</v>
      </c>
      <c r="O4400">
        <f>+VLOOKUP(N4400,'Thanh toán '!O$8:P$8099,2,0)</f>
        <v>3404516</v>
      </c>
      <c r="P4400">
        <f t="shared" si="309"/>
        <v>3404516</v>
      </c>
      <c r="Q4400" s="30">
        <f t="shared" si="310"/>
        <v>0</v>
      </c>
    </row>
    <row r="4401" spans="1:17" ht="26.3" hidden="1" x14ac:dyDescent="0.3">
      <c r="A4401" s="21">
        <v>32358</v>
      </c>
      <c r="B4401" s="22" t="s">
        <v>4896</v>
      </c>
      <c r="C4401" s="22" t="s">
        <v>1333</v>
      </c>
      <c r="D4401" s="27" t="s">
        <v>4897</v>
      </c>
      <c r="E4401" s="24" t="s">
        <v>4660</v>
      </c>
      <c r="F4401" s="25" t="s">
        <v>4661</v>
      </c>
      <c r="G4401" s="22" t="s">
        <v>24</v>
      </c>
      <c r="H4401" s="26">
        <v>1386205</v>
      </c>
      <c r="I4401" s="28"/>
      <c r="J4401" s="26">
        <v>110896</v>
      </c>
      <c r="K4401" s="26">
        <v>1497101</v>
      </c>
      <c r="L4401" s="22" t="s">
        <v>1336</v>
      </c>
      <c r="M4401" s="22"/>
      <c r="N4401">
        <f t="shared" si="308"/>
        <v>23852</v>
      </c>
      <c r="O4401">
        <f>+VLOOKUP(N4401,'Thanh toán '!O$8:P$8099,2,0)</f>
        <v>1497101</v>
      </c>
      <c r="P4401">
        <f t="shared" si="309"/>
        <v>1497101</v>
      </c>
      <c r="Q4401" s="30">
        <f t="shared" si="310"/>
        <v>0</v>
      </c>
    </row>
    <row r="4402" spans="1:17" ht="26.3" hidden="1" x14ac:dyDescent="0.3">
      <c r="A4402" s="21">
        <v>32359</v>
      </c>
      <c r="B4402" s="22" t="s">
        <v>4898</v>
      </c>
      <c r="C4402" s="22" t="s">
        <v>1333</v>
      </c>
      <c r="D4402" s="27" t="s">
        <v>4897</v>
      </c>
      <c r="E4402" s="24" t="s">
        <v>4660</v>
      </c>
      <c r="F4402" s="25" t="s">
        <v>4661</v>
      </c>
      <c r="G4402" s="22" t="s">
        <v>24</v>
      </c>
      <c r="H4402" s="26">
        <v>1973605</v>
      </c>
      <c r="I4402" s="28"/>
      <c r="J4402" s="26">
        <v>157888</v>
      </c>
      <c r="K4402" s="26">
        <v>2131493</v>
      </c>
      <c r="L4402" s="22" t="s">
        <v>1336</v>
      </c>
      <c r="M4402" s="22"/>
      <c r="N4402">
        <f t="shared" si="308"/>
        <v>23853</v>
      </c>
      <c r="O4402">
        <f>+VLOOKUP(N4402,'Thanh toán '!O$8:P$8099,2,0)</f>
        <v>2131493</v>
      </c>
      <c r="P4402">
        <f t="shared" si="309"/>
        <v>2131493</v>
      </c>
      <c r="Q4402" s="30">
        <f t="shared" si="310"/>
        <v>0</v>
      </c>
    </row>
    <row r="4403" spans="1:17" ht="26.3" hidden="1" x14ac:dyDescent="0.3">
      <c r="A4403" s="21">
        <v>32360</v>
      </c>
      <c r="B4403" s="22" t="s">
        <v>4899</v>
      </c>
      <c r="C4403" s="22" t="s">
        <v>1333</v>
      </c>
      <c r="D4403" s="27" t="s">
        <v>4897</v>
      </c>
      <c r="E4403" s="24" t="s">
        <v>4660</v>
      </c>
      <c r="F4403" s="25" t="s">
        <v>4661</v>
      </c>
      <c r="G4403" s="22" t="s">
        <v>24</v>
      </c>
      <c r="H4403" s="26">
        <v>4382117</v>
      </c>
      <c r="I4403" s="28"/>
      <c r="J4403" s="26">
        <v>350569</v>
      </c>
      <c r="K4403" s="26">
        <v>4732686</v>
      </c>
      <c r="L4403" s="22" t="s">
        <v>1336</v>
      </c>
      <c r="M4403" s="22"/>
      <c r="N4403">
        <f t="shared" si="308"/>
        <v>23854</v>
      </c>
      <c r="O4403">
        <f>+VLOOKUP(N4403,'Thanh toán '!O$8:P$8099,2,0)</f>
        <v>4732686</v>
      </c>
      <c r="P4403">
        <f t="shared" si="309"/>
        <v>4732686</v>
      </c>
      <c r="Q4403" s="30">
        <f t="shared" si="310"/>
        <v>0</v>
      </c>
    </row>
    <row r="4404" spans="1:17" ht="26.3" hidden="1" x14ac:dyDescent="0.3">
      <c r="A4404" s="21">
        <v>32467</v>
      </c>
      <c r="B4404" s="22" t="s">
        <v>4900</v>
      </c>
      <c r="C4404" s="22" t="s">
        <v>1333</v>
      </c>
      <c r="D4404" s="27" t="s">
        <v>4897</v>
      </c>
      <c r="E4404" s="24" t="s">
        <v>4901</v>
      </c>
      <c r="F4404" s="25" t="s">
        <v>4902</v>
      </c>
      <c r="G4404" s="22" t="s">
        <v>296</v>
      </c>
      <c r="H4404" s="26">
        <v>1665870</v>
      </c>
      <c r="I4404" s="28"/>
      <c r="J4404" s="26">
        <v>133270</v>
      </c>
      <c r="K4404" s="26">
        <v>1799140</v>
      </c>
      <c r="L4404" s="22" t="s">
        <v>1336</v>
      </c>
      <c r="M4404" s="22"/>
      <c r="N4404">
        <f t="shared" si="308"/>
        <v>23961</v>
      </c>
      <c r="O4404">
        <f>+VLOOKUP(N4404,'Thanh toán '!O$8:P$8099,2,0)</f>
        <v>1799140</v>
      </c>
      <c r="P4404">
        <f t="shared" si="309"/>
        <v>1799140</v>
      </c>
      <c r="Q4404" s="30">
        <f t="shared" si="310"/>
        <v>0</v>
      </c>
    </row>
    <row r="4405" spans="1:17" hidden="1" x14ac:dyDescent="0.3">
      <c r="A4405" s="21">
        <v>32468</v>
      </c>
      <c r="B4405" s="22" t="s">
        <v>4903</v>
      </c>
      <c r="C4405" s="22" t="s">
        <v>1333</v>
      </c>
      <c r="D4405" s="27" t="s">
        <v>4897</v>
      </c>
      <c r="E4405" s="24" t="s">
        <v>4612</v>
      </c>
      <c r="F4405" s="25" t="s">
        <v>4613</v>
      </c>
      <c r="G4405" s="22" t="s">
        <v>39</v>
      </c>
      <c r="H4405" s="26">
        <v>555290</v>
      </c>
      <c r="I4405" s="28"/>
      <c r="J4405" s="26">
        <v>44423</v>
      </c>
      <c r="K4405" s="26">
        <v>599713</v>
      </c>
      <c r="L4405" s="22" t="s">
        <v>1336</v>
      </c>
      <c r="M4405" s="22"/>
      <c r="N4405">
        <f t="shared" si="308"/>
        <v>23962</v>
      </c>
      <c r="O4405">
        <f>+VLOOKUP(N4405,'Thanh toán '!O$8:P$8099,2,0)</f>
        <v>599713</v>
      </c>
      <c r="P4405">
        <f t="shared" si="309"/>
        <v>599713</v>
      </c>
      <c r="Q4405" s="30">
        <f t="shared" si="310"/>
        <v>0</v>
      </c>
    </row>
    <row r="4406" spans="1:17" hidden="1" x14ac:dyDescent="0.3">
      <c r="A4406" s="21">
        <v>32469</v>
      </c>
      <c r="B4406" s="22" t="s">
        <v>4904</v>
      </c>
      <c r="C4406" s="22" t="s">
        <v>1333</v>
      </c>
      <c r="D4406" s="27" t="s">
        <v>4897</v>
      </c>
      <c r="E4406" s="24" t="s">
        <v>50</v>
      </c>
      <c r="F4406" s="25" t="s">
        <v>4743</v>
      </c>
      <c r="G4406" s="22" t="s">
        <v>51</v>
      </c>
      <c r="H4406" s="26">
        <v>5770110</v>
      </c>
      <c r="I4406" s="28"/>
      <c r="J4406" s="26">
        <v>461609</v>
      </c>
      <c r="K4406" s="26">
        <v>6231719</v>
      </c>
      <c r="L4406" s="22" t="s">
        <v>1336</v>
      </c>
      <c r="M4406" s="22"/>
      <c r="N4406">
        <f t="shared" si="308"/>
        <v>23963</v>
      </c>
      <c r="O4406">
        <f>+VLOOKUP(N4406,'Thanh toán '!O$8:P$8099,2,0)</f>
        <v>6231719</v>
      </c>
      <c r="P4406">
        <f t="shared" si="309"/>
        <v>6231719</v>
      </c>
      <c r="Q4406" s="30">
        <f t="shared" si="310"/>
        <v>0</v>
      </c>
    </row>
    <row r="4407" spans="1:17" hidden="1" x14ac:dyDescent="0.3">
      <c r="A4407" s="21">
        <v>32470</v>
      </c>
      <c r="B4407" s="22" t="s">
        <v>4905</v>
      </c>
      <c r="C4407" s="22" t="s">
        <v>1333</v>
      </c>
      <c r="D4407" s="27" t="s">
        <v>4897</v>
      </c>
      <c r="E4407" s="24" t="s">
        <v>4906</v>
      </c>
      <c r="F4407" s="25" t="s">
        <v>4907</v>
      </c>
      <c r="G4407" s="22" t="s">
        <v>97</v>
      </c>
      <c r="H4407" s="26">
        <v>2346710</v>
      </c>
      <c r="I4407" s="28"/>
      <c r="J4407" s="26">
        <v>187737</v>
      </c>
      <c r="K4407" s="26">
        <v>2534447</v>
      </c>
      <c r="L4407" s="22" t="s">
        <v>1336</v>
      </c>
      <c r="M4407" s="22"/>
      <c r="N4407">
        <f t="shared" si="308"/>
        <v>23964</v>
      </c>
      <c r="O4407">
        <f>+VLOOKUP(N4407,'Thanh toán '!O$8:P$8099,2,0)</f>
        <v>2534447</v>
      </c>
      <c r="P4407">
        <f t="shared" si="309"/>
        <v>2534447</v>
      </c>
      <c r="Q4407" s="30">
        <f t="shared" si="310"/>
        <v>0</v>
      </c>
    </row>
    <row r="4408" spans="1:17" hidden="1" x14ac:dyDescent="0.3">
      <c r="A4408" s="21">
        <v>32476</v>
      </c>
      <c r="B4408" s="22" t="s">
        <v>4908</v>
      </c>
      <c r="C4408" s="22" t="s">
        <v>1333</v>
      </c>
      <c r="D4408" s="27" t="s">
        <v>4897</v>
      </c>
      <c r="E4408" s="24" t="s">
        <v>206</v>
      </c>
      <c r="F4408" s="25" t="s">
        <v>4739</v>
      </c>
      <c r="G4408" s="22" t="s">
        <v>207</v>
      </c>
      <c r="H4408" s="26">
        <v>2866715</v>
      </c>
      <c r="I4408" s="28"/>
      <c r="J4408" s="26">
        <v>229337</v>
      </c>
      <c r="K4408" s="26">
        <v>3096052</v>
      </c>
      <c r="L4408" s="22" t="s">
        <v>1336</v>
      </c>
      <c r="M4408" s="22"/>
      <c r="N4408">
        <f t="shared" si="308"/>
        <v>23970</v>
      </c>
      <c r="O4408">
        <f>+VLOOKUP(N4408,'Thanh toán '!O$8:P$8099,2,0)</f>
        <v>3096052</v>
      </c>
      <c r="P4408">
        <f t="shared" si="309"/>
        <v>3096052</v>
      </c>
      <c r="Q4408" s="30">
        <f t="shared" si="310"/>
        <v>0</v>
      </c>
    </row>
    <row r="4409" spans="1:17" hidden="1" x14ac:dyDescent="0.3">
      <c r="A4409" s="21">
        <v>32477</v>
      </c>
      <c r="B4409" s="22" t="s">
        <v>4909</v>
      </c>
      <c r="C4409" s="22" t="s">
        <v>1333</v>
      </c>
      <c r="D4409" s="27" t="s">
        <v>4897</v>
      </c>
      <c r="E4409" s="24" t="s">
        <v>4612</v>
      </c>
      <c r="F4409" s="25" t="s">
        <v>4613</v>
      </c>
      <c r="G4409" s="22" t="s">
        <v>39</v>
      </c>
      <c r="H4409" s="26">
        <v>1533587</v>
      </c>
      <c r="I4409" s="28"/>
      <c r="J4409" s="26">
        <v>122687</v>
      </c>
      <c r="K4409" s="26">
        <v>1656274</v>
      </c>
      <c r="L4409" s="22" t="s">
        <v>1336</v>
      </c>
      <c r="M4409" s="22"/>
      <c r="N4409">
        <f t="shared" si="308"/>
        <v>23971</v>
      </c>
      <c r="O4409">
        <f>+VLOOKUP(N4409,'Thanh toán '!O$8:P$8099,2,0)</f>
        <v>1656274</v>
      </c>
      <c r="P4409">
        <f t="shared" si="309"/>
        <v>1656274</v>
      </c>
      <c r="Q4409" s="30">
        <f t="shared" si="310"/>
        <v>0</v>
      </c>
    </row>
    <row r="4410" spans="1:17" ht="26.3" hidden="1" x14ac:dyDescent="0.3">
      <c r="A4410" s="21">
        <v>32479</v>
      </c>
      <c r="B4410" s="22" t="s">
        <v>4910</v>
      </c>
      <c r="C4410" s="22" t="s">
        <v>1333</v>
      </c>
      <c r="D4410" s="27" t="s">
        <v>4897</v>
      </c>
      <c r="E4410" s="24" t="s">
        <v>4698</v>
      </c>
      <c r="F4410" s="25" t="s">
        <v>4699</v>
      </c>
      <c r="G4410" s="22" t="s">
        <v>106</v>
      </c>
      <c r="H4410" s="26">
        <v>2472260</v>
      </c>
      <c r="I4410" s="28"/>
      <c r="J4410" s="26">
        <v>197781</v>
      </c>
      <c r="K4410" s="26">
        <v>2670041</v>
      </c>
      <c r="L4410" s="22" t="s">
        <v>1336</v>
      </c>
      <c r="M4410" s="22"/>
      <c r="N4410">
        <f t="shared" si="308"/>
        <v>23973</v>
      </c>
      <c r="O4410">
        <f>+VLOOKUP(N4410,'Thanh toán '!O$8:P$8099,2,0)</f>
        <v>2670041</v>
      </c>
      <c r="P4410">
        <f t="shared" si="309"/>
        <v>2670041</v>
      </c>
      <c r="Q4410" s="30">
        <f t="shared" si="310"/>
        <v>0</v>
      </c>
    </row>
    <row r="4411" spans="1:17" ht="26.3" hidden="1" x14ac:dyDescent="0.3">
      <c r="A4411" s="21">
        <v>32480</v>
      </c>
      <c r="B4411" s="22" t="s">
        <v>4911</v>
      </c>
      <c r="C4411" s="22" t="s">
        <v>1333</v>
      </c>
      <c r="D4411" s="27" t="s">
        <v>4897</v>
      </c>
      <c r="E4411" s="24" t="s">
        <v>4698</v>
      </c>
      <c r="F4411" s="25" t="s">
        <v>4699</v>
      </c>
      <c r="G4411" s="22" t="s">
        <v>106</v>
      </c>
      <c r="H4411" s="26">
        <v>777406</v>
      </c>
      <c r="I4411" s="28"/>
      <c r="J4411" s="26">
        <v>62192</v>
      </c>
      <c r="K4411" s="26">
        <v>839598</v>
      </c>
      <c r="L4411" s="22" t="s">
        <v>1336</v>
      </c>
      <c r="M4411" s="22"/>
      <c r="N4411">
        <f t="shared" si="308"/>
        <v>23974</v>
      </c>
      <c r="O4411">
        <f>+VLOOKUP(N4411,'Thanh toán '!O$8:P$8099,2,0)</f>
        <v>839598</v>
      </c>
      <c r="P4411">
        <f t="shared" si="309"/>
        <v>839598</v>
      </c>
      <c r="Q4411" s="30">
        <f t="shared" si="310"/>
        <v>0</v>
      </c>
    </row>
    <row r="4412" spans="1:17" ht="26.3" hidden="1" x14ac:dyDescent="0.3">
      <c r="A4412" s="21">
        <v>32504</v>
      </c>
      <c r="B4412" s="22" t="s">
        <v>4912</v>
      </c>
      <c r="C4412" s="22" t="s">
        <v>1333</v>
      </c>
      <c r="D4412" s="27" t="s">
        <v>4897</v>
      </c>
      <c r="E4412" s="24" t="s">
        <v>4660</v>
      </c>
      <c r="F4412" s="25" t="s">
        <v>4661</v>
      </c>
      <c r="G4412" s="22" t="s">
        <v>24</v>
      </c>
      <c r="H4412" s="26">
        <v>2299022</v>
      </c>
      <c r="I4412" s="28"/>
      <c r="J4412" s="26">
        <v>183922</v>
      </c>
      <c r="K4412" s="26">
        <v>2482944</v>
      </c>
      <c r="L4412" s="22" t="s">
        <v>1336</v>
      </c>
      <c r="M4412" s="22"/>
      <c r="N4412">
        <f t="shared" si="308"/>
        <v>23998</v>
      </c>
      <c r="O4412">
        <f>+VLOOKUP(N4412,'Thanh toán '!O$8:P$8099,2,0)</f>
        <v>2482944</v>
      </c>
      <c r="P4412">
        <f t="shared" si="309"/>
        <v>2482944</v>
      </c>
      <c r="Q4412" s="30">
        <f t="shared" si="310"/>
        <v>0</v>
      </c>
    </row>
    <row r="4413" spans="1:17" hidden="1" x14ac:dyDescent="0.3">
      <c r="A4413" s="21">
        <v>32569</v>
      </c>
      <c r="B4413" s="22" t="s">
        <v>4913</v>
      </c>
      <c r="C4413" s="22" t="s">
        <v>1333</v>
      </c>
      <c r="D4413" s="27" t="s">
        <v>4897</v>
      </c>
      <c r="E4413" s="24" t="s">
        <v>488</v>
      </c>
      <c r="F4413" s="25" t="s">
        <v>1359</v>
      </c>
      <c r="G4413" s="22" t="s">
        <v>489</v>
      </c>
      <c r="H4413" s="26">
        <v>2123435</v>
      </c>
      <c r="I4413" s="28"/>
      <c r="J4413" s="26">
        <v>169875</v>
      </c>
      <c r="K4413" s="26">
        <v>2293310</v>
      </c>
      <c r="L4413" s="22" t="s">
        <v>1336</v>
      </c>
      <c r="M4413" s="22"/>
      <c r="N4413">
        <f t="shared" si="308"/>
        <v>24064</v>
      </c>
      <c r="O4413">
        <f>+VLOOKUP(N4413,'Thanh toán '!O$8:P$8099,2,0)</f>
        <v>2293310</v>
      </c>
      <c r="P4413">
        <f t="shared" si="309"/>
        <v>2293310</v>
      </c>
      <c r="Q4413" s="30">
        <f t="shared" si="310"/>
        <v>0</v>
      </c>
    </row>
    <row r="4414" spans="1:17" ht="26.3" hidden="1" x14ac:dyDescent="0.3">
      <c r="A4414" s="21">
        <v>32570</v>
      </c>
      <c r="B4414" s="22" t="s">
        <v>4914</v>
      </c>
      <c r="C4414" s="22" t="s">
        <v>1333</v>
      </c>
      <c r="D4414" s="27" t="s">
        <v>4915</v>
      </c>
      <c r="E4414" s="24" t="s">
        <v>4890</v>
      </c>
      <c r="F4414" s="25" t="s">
        <v>4891</v>
      </c>
      <c r="G4414" s="22" t="s">
        <v>100</v>
      </c>
      <c r="H4414" s="26">
        <v>1648637</v>
      </c>
      <c r="I4414" s="28"/>
      <c r="J4414" s="26">
        <v>131891</v>
      </c>
      <c r="K4414" s="26">
        <v>1780528</v>
      </c>
      <c r="L4414" s="22" t="s">
        <v>1336</v>
      </c>
      <c r="M4414" s="22"/>
      <c r="N4414">
        <f t="shared" si="308"/>
        <v>24065</v>
      </c>
      <c r="O4414">
        <f>+VLOOKUP(N4414,'Thanh toán '!O$8:P$8099,2,0)</f>
        <v>1780528</v>
      </c>
      <c r="P4414">
        <f t="shared" si="309"/>
        <v>1780528</v>
      </c>
      <c r="Q4414" s="30">
        <f t="shared" si="310"/>
        <v>0</v>
      </c>
    </row>
    <row r="4415" spans="1:17" hidden="1" x14ac:dyDescent="0.3">
      <c r="A4415" s="21">
        <v>32571</v>
      </c>
      <c r="B4415" s="22" t="s">
        <v>4916</v>
      </c>
      <c r="C4415" s="22" t="s">
        <v>1333</v>
      </c>
      <c r="D4415" s="27" t="s">
        <v>4915</v>
      </c>
      <c r="E4415" s="24" t="s">
        <v>4612</v>
      </c>
      <c r="F4415" s="25" t="s">
        <v>4613</v>
      </c>
      <c r="G4415" s="22" t="s">
        <v>39</v>
      </c>
      <c r="H4415" s="26">
        <v>1110580</v>
      </c>
      <c r="I4415" s="28"/>
      <c r="J4415" s="26">
        <v>88846</v>
      </c>
      <c r="K4415" s="26">
        <v>1199426</v>
      </c>
      <c r="L4415" s="22" t="s">
        <v>1336</v>
      </c>
      <c r="M4415" s="22"/>
      <c r="N4415">
        <f t="shared" si="308"/>
        <v>24066</v>
      </c>
      <c r="O4415">
        <f>+VLOOKUP(N4415,'Thanh toán '!O$8:P$8099,2,0)</f>
        <v>1199426</v>
      </c>
      <c r="P4415">
        <f t="shared" si="309"/>
        <v>1199426</v>
      </c>
      <c r="Q4415" s="30">
        <f t="shared" si="310"/>
        <v>0</v>
      </c>
    </row>
    <row r="4416" spans="1:17" hidden="1" x14ac:dyDescent="0.3">
      <c r="A4416" s="21">
        <v>32572</v>
      </c>
      <c r="B4416" s="22" t="s">
        <v>4917</v>
      </c>
      <c r="C4416" s="22" t="s">
        <v>1333</v>
      </c>
      <c r="D4416" s="27" t="s">
        <v>4915</v>
      </c>
      <c r="E4416" s="24" t="s">
        <v>4612</v>
      </c>
      <c r="F4416" s="25" t="s">
        <v>4613</v>
      </c>
      <c r="G4416" s="22" t="s">
        <v>39</v>
      </c>
      <c r="H4416" s="26">
        <v>1400598</v>
      </c>
      <c r="I4416" s="28"/>
      <c r="J4416" s="26">
        <v>112048</v>
      </c>
      <c r="K4416" s="26">
        <v>1512646</v>
      </c>
      <c r="L4416" s="22" t="s">
        <v>1336</v>
      </c>
      <c r="M4416" s="22"/>
      <c r="N4416">
        <f t="shared" si="308"/>
        <v>24067</v>
      </c>
      <c r="O4416">
        <f>+VLOOKUP(N4416,'Thanh toán '!O$8:P$8099,2,0)</f>
        <v>1512646</v>
      </c>
      <c r="P4416">
        <f t="shared" si="309"/>
        <v>1512646</v>
      </c>
      <c r="Q4416" s="30">
        <f t="shared" si="310"/>
        <v>0</v>
      </c>
    </row>
    <row r="4417" spans="1:17" ht="26.3" hidden="1" x14ac:dyDescent="0.3">
      <c r="A4417" s="21">
        <v>32633</v>
      </c>
      <c r="B4417" s="22" t="s">
        <v>4918</v>
      </c>
      <c r="C4417" s="22" t="s">
        <v>1333</v>
      </c>
      <c r="D4417" s="27" t="s">
        <v>4915</v>
      </c>
      <c r="E4417" s="24" t="s">
        <v>4919</v>
      </c>
      <c r="F4417" s="25" t="s">
        <v>4920</v>
      </c>
      <c r="G4417" s="22" t="s">
        <v>60</v>
      </c>
      <c r="H4417" s="26">
        <v>951239</v>
      </c>
      <c r="I4417" s="28"/>
      <c r="J4417" s="26">
        <v>76099</v>
      </c>
      <c r="K4417" s="26">
        <v>1027338</v>
      </c>
      <c r="L4417" s="22" t="s">
        <v>1336</v>
      </c>
      <c r="M4417" s="22"/>
      <c r="N4417">
        <f t="shared" si="308"/>
        <v>24129</v>
      </c>
      <c r="O4417">
        <f>+VLOOKUP(N4417,'Thanh toán '!O$8:P$8099,2,0)</f>
        <v>1027338</v>
      </c>
      <c r="P4417">
        <f t="shared" si="309"/>
        <v>1027338</v>
      </c>
      <c r="Q4417" s="30">
        <f t="shared" si="310"/>
        <v>0</v>
      </c>
    </row>
    <row r="4418" spans="1:17" hidden="1" x14ac:dyDescent="0.3">
      <c r="A4418" s="21">
        <v>32672</v>
      </c>
      <c r="B4418" s="22" t="s">
        <v>4921</v>
      </c>
      <c r="C4418" s="22" t="s">
        <v>1333</v>
      </c>
      <c r="D4418" s="27" t="s">
        <v>4915</v>
      </c>
      <c r="E4418" s="24" t="s">
        <v>4612</v>
      </c>
      <c r="F4418" s="25" t="s">
        <v>4613</v>
      </c>
      <c r="G4418" s="22" t="s">
        <v>39</v>
      </c>
      <c r="H4418" s="26">
        <v>922445</v>
      </c>
      <c r="I4418" s="28"/>
      <c r="J4418" s="26">
        <v>73796</v>
      </c>
      <c r="K4418" s="26">
        <v>996241</v>
      </c>
      <c r="L4418" s="22" t="s">
        <v>1336</v>
      </c>
      <c r="M4418" s="22"/>
      <c r="N4418">
        <f t="shared" si="308"/>
        <v>24168</v>
      </c>
      <c r="O4418">
        <f>+VLOOKUP(N4418,'Thanh toán '!O$8:P$8099,2,0)</f>
        <v>996241</v>
      </c>
      <c r="P4418">
        <f t="shared" si="309"/>
        <v>996241</v>
      </c>
      <c r="Q4418" s="30">
        <f t="shared" si="310"/>
        <v>0</v>
      </c>
    </row>
    <row r="4419" spans="1:17" hidden="1" x14ac:dyDescent="0.3">
      <c r="A4419" s="21">
        <v>32673</v>
      </c>
      <c r="B4419" s="22" t="s">
        <v>4922</v>
      </c>
      <c r="C4419" s="22" t="s">
        <v>1333</v>
      </c>
      <c r="D4419" s="27" t="s">
        <v>4915</v>
      </c>
      <c r="E4419" s="24" t="s">
        <v>4612</v>
      </c>
      <c r="F4419" s="25" t="s">
        <v>4613</v>
      </c>
      <c r="G4419" s="22" t="s">
        <v>39</v>
      </c>
      <c r="H4419" s="26">
        <v>1061211</v>
      </c>
      <c r="I4419" s="28"/>
      <c r="J4419" s="26">
        <v>84897</v>
      </c>
      <c r="K4419" s="26">
        <v>1146108</v>
      </c>
      <c r="L4419" s="22" t="s">
        <v>1336</v>
      </c>
      <c r="M4419" s="22"/>
      <c r="N4419">
        <f t="shared" si="308"/>
        <v>24169</v>
      </c>
      <c r="O4419">
        <f>+VLOOKUP(N4419,'Thanh toán '!O$8:P$8099,2,0)</f>
        <v>1146108</v>
      </c>
      <c r="P4419">
        <f t="shared" si="309"/>
        <v>1146108</v>
      </c>
      <c r="Q4419" s="30">
        <f t="shared" si="310"/>
        <v>0</v>
      </c>
    </row>
    <row r="4420" spans="1:17" hidden="1" x14ac:dyDescent="0.3">
      <c r="A4420" s="21">
        <v>32674</v>
      </c>
      <c r="B4420" s="22" t="s">
        <v>4923</v>
      </c>
      <c r="C4420" s="22" t="s">
        <v>1333</v>
      </c>
      <c r="D4420" s="27" t="s">
        <v>4915</v>
      </c>
      <c r="E4420" s="24" t="s">
        <v>4612</v>
      </c>
      <c r="F4420" s="25" t="s">
        <v>4613</v>
      </c>
      <c r="G4420" s="22" t="s">
        <v>39</v>
      </c>
      <c r="H4420" s="26">
        <v>704013</v>
      </c>
      <c r="I4420" s="28"/>
      <c r="J4420" s="26">
        <v>56321</v>
      </c>
      <c r="K4420" s="26">
        <v>760334</v>
      </c>
      <c r="L4420" s="22" t="s">
        <v>1336</v>
      </c>
      <c r="M4420" s="22"/>
      <c r="N4420">
        <f t="shared" si="308"/>
        <v>24170</v>
      </c>
      <c r="O4420">
        <f>+VLOOKUP(N4420,'Thanh toán '!O$8:P$8099,2,0)</f>
        <v>760334</v>
      </c>
      <c r="P4420">
        <f t="shared" si="309"/>
        <v>760334</v>
      </c>
      <c r="Q4420" s="30">
        <f t="shared" si="310"/>
        <v>0</v>
      </c>
    </row>
    <row r="4421" spans="1:17" hidden="1" x14ac:dyDescent="0.3">
      <c r="A4421" s="21">
        <v>32675</v>
      </c>
      <c r="B4421" s="22" t="s">
        <v>4924</v>
      </c>
      <c r="C4421" s="22" t="s">
        <v>1333</v>
      </c>
      <c r="D4421" s="27" t="s">
        <v>4915</v>
      </c>
      <c r="E4421" s="24" t="s">
        <v>228</v>
      </c>
      <c r="F4421" s="25" t="s">
        <v>1615</v>
      </c>
      <c r="G4421" s="22" t="s">
        <v>229</v>
      </c>
      <c r="H4421" s="26">
        <v>2562510</v>
      </c>
      <c r="I4421" s="28"/>
      <c r="J4421" s="26">
        <v>205001</v>
      </c>
      <c r="K4421" s="26">
        <v>2767511</v>
      </c>
      <c r="L4421" s="22" t="s">
        <v>1336</v>
      </c>
      <c r="M4421" s="22"/>
      <c r="N4421">
        <f t="shared" si="308"/>
        <v>24171</v>
      </c>
      <c r="O4421">
        <f>+VLOOKUP(N4421,'Thanh toán '!O$8:P$8099,2,0)</f>
        <v>2767511</v>
      </c>
      <c r="P4421">
        <f t="shared" si="309"/>
        <v>2767511</v>
      </c>
      <c r="Q4421" s="30">
        <f t="shared" si="310"/>
        <v>0</v>
      </c>
    </row>
    <row r="4422" spans="1:17" hidden="1" x14ac:dyDescent="0.3">
      <c r="A4422" s="21">
        <v>32676</v>
      </c>
      <c r="B4422" s="22" t="s">
        <v>4925</v>
      </c>
      <c r="C4422" s="22" t="s">
        <v>1333</v>
      </c>
      <c r="D4422" s="27" t="s">
        <v>4915</v>
      </c>
      <c r="E4422" s="24" t="s">
        <v>4612</v>
      </c>
      <c r="F4422" s="25" t="s">
        <v>4613</v>
      </c>
      <c r="G4422" s="22" t="s">
        <v>39</v>
      </c>
      <c r="H4422" s="26">
        <v>1849855</v>
      </c>
      <c r="I4422" s="28"/>
      <c r="J4422" s="26">
        <v>147988</v>
      </c>
      <c r="K4422" s="26">
        <v>1997843</v>
      </c>
      <c r="L4422" s="22" t="s">
        <v>1336</v>
      </c>
      <c r="M4422" s="22"/>
      <c r="N4422">
        <f t="shared" ref="N4422:N4485" si="311">+B4422*1</f>
        <v>24172</v>
      </c>
      <c r="O4422">
        <f>+VLOOKUP(N4422,'Thanh toán '!O$8:P$8099,2,0)</f>
        <v>1997843</v>
      </c>
      <c r="P4422">
        <f t="shared" ref="P4422:P4485" si="312">+O4422</f>
        <v>1997843</v>
      </c>
      <c r="Q4422" s="30">
        <f t="shared" si="310"/>
        <v>0</v>
      </c>
    </row>
    <row r="4423" spans="1:17" hidden="1" x14ac:dyDescent="0.3">
      <c r="A4423" s="21">
        <v>32677</v>
      </c>
      <c r="B4423" s="22" t="s">
        <v>4926</v>
      </c>
      <c r="C4423" s="22" t="s">
        <v>1333</v>
      </c>
      <c r="D4423" s="27" t="s">
        <v>4915</v>
      </c>
      <c r="E4423" s="24" t="s">
        <v>4612</v>
      </c>
      <c r="F4423" s="25" t="s">
        <v>4613</v>
      </c>
      <c r="G4423" s="22" t="s">
        <v>39</v>
      </c>
      <c r="H4423" s="26">
        <v>997699</v>
      </c>
      <c r="I4423" s="28"/>
      <c r="J4423" s="26">
        <v>79816</v>
      </c>
      <c r="K4423" s="26">
        <v>1077515</v>
      </c>
      <c r="L4423" s="22" t="s">
        <v>1336</v>
      </c>
      <c r="M4423" s="22"/>
      <c r="N4423">
        <f t="shared" si="311"/>
        <v>24173</v>
      </c>
      <c r="O4423">
        <f>+VLOOKUP(N4423,'Thanh toán '!O$8:P$8099,2,0)</f>
        <v>1077515</v>
      </c>
      <c r="P4423">
        <f t="shared" si="312"/>
        <v>1077515</v>
      </c>
      <c r="Q4423" s="30">
        <f t="shared" si="310"/>
        <v>0</v>
      </c>
    </row>
    <row r="4424" spans="1:17" hidden="1" x14ac:dyDescent="0.3">
      <c r="A4424" s="21">
        <v>32678</v>
      </c>
      <c r="B4424" s="22" t="s">
        <v>4927</v>
      </c>
      <c r="C4424" s="22" t="s">
        <v>1333</v>
      </c>
      <c r="D4424" s="27" t="s">
        <v>4915</v>
      </c>
      <c r="E4424" s="24" t="s">
        <v>164</v>
      </c>
      <c r="F4424" s="25" t="s">
        <v>4723</v>
      </c>
      <c r="G4424" s="22" t="s">
        <v>165</v>
      </c>
      <c r="H4424" s="26">
        <v>734310</v>
      </c>
      <c r="I4424" s="28"/>
      <c r="J4424" s="26">
        <v>58745</v>
      </c>
      <c r="K4424" s="26">
        <v>793055</v>
      </c>
      <c r="L4424" s="22" t="s">
        <v>1336</v>
      </c>
      <c r="M4424" s="22"/>
      <c r="N4424">
        <f t="shared" si="311"/>
        <v>24174</v>
      </c>
      <c r="O4424">
        <f>+VLOOKUP(N4424,'Thanh toán '!O$8:P$8099,2,0)</f>
        <v>793055</v>
      </c>
      <c r="P4424">
        <f t="shared" si="312"/>
        <v>793055</v>
      </c>
      <c r="Q4424" s="30">
        <f t="shared" si="310"/>
        <v>0</v>
      </c>
    </row>
    <row r="4425" spans="1:17" hidden="1" x14ac:dyDescent="0.3">
      <c r="A4425" s="21">
        <v>32680</v>
      </c>
      <c r="B4425" s="22" t="s">
        <v>4928</v>
      </c>
      <c r="C4425" s="22" t="s">
        <v>1333</v>
      </c>
      <c r="D4425" s="27" t="s">
        <v>4915</v>
      </c>
      <c r="E4425" s="24" t="s">
        <v>4612</v>
      </c>
      <c r="F4425" s="25" t="s">
        <v>4613</v>
      </c>
      <c r="G4425" s="22" t="s">
        <v>39</v>
      </c>
      <c r="H4425" s="26">
        <v>1173355</v>
      </c>
      <c r="I4425" s="28"/>
      <c r="J4425" s="26">
        <v>93868</v>
      </c>
      <c r="K4425" s="26">
        <v>1267223</v>
      </c>
      <c r="L4425" s="22" t="s">
        <v>1336</v>
      </c>
      <c r="M4425" s="22"/>
      <c r="N4425">
        <f t="shared" si="311"/>
        <v>24176</v>
      </c>
      <c r="O4425">
        <f>+VLOOKUP(N4425,'Thanh toán '!O$8:P$8099,2,0)</f>
        <v>1267223</v>
      </c>
      <c r="P4425">
        <f t="shared" si="312"/>
        <v>1267223</v>
      </c>
      <c r="Q4425" s="30">
        <f t="shared" si="310"/>
        <v>0</v>
      </c>
    </row>
    <row r="4426" spans="1:17" hidden="1" x14ac:dyDescent="0.3">
      <c r="A4426" s="21">
        <v>32710</v>
      </c>
      <c r="B4426" s="22" t="s">
        <v>4929</v>
      </c>
      <c r="C4426" s="22" t="s">
        <v>1333</v>
      </c>
      <c r="D4426" s="27" t="s">
        <v>4915</v>
      </c>
      <c r="E4426" s="24" t="s">
        <v>15</v>
      </c>
      <c r="F4426" s="25" t="s">
        <v>1401</v>
      </c>
      <c r="G4426" s="22" t="s">
        <v>16</v>
      </c>
      <c r="H4426" s="26">
        <v>1517775</v>
      </c>
      <c r="I4426" s="28"/>
      <c r="J4426" s="26">
        <v>121422</v>
      </c>
      <c r="K4426" s="26">
        <v>1639197</v>
      </c>
      <c r="L4426" s="22" t="s">
        <v>1336</v>
      </c>
      <c r="M4426" s="22"/>
      <c r="N4426">
        <f t="shared" si="311"/>
        <v>24208</v>
      </c>
      <c r="O4426">
        <f>+VLOOKUP(N4426,'Thanh toán '!O$8:P$8099,2,0)</f>
        <v>1639197</v>
      </c>
      <c r="P4426">
        <f t="shared" si="312"/>
        <v>1639197</v>
      </c>
      <c r="Q4426" s="30">
        <f t="shared" si="310"/>
        <v>0</v>
      </c>
    </row>
    <row r="4427" spans="1:17" hidden="1" x14ac:dyDescent="0.3">
      <c r="A4427" s="21">
        <v>32711</v>
      </c>
      <c r="B4427" s="22" t="s">
        <v>4930</v>
      </c>
      <c r="C4427" s="22" t="s">
        <v>1333</v>
      </c>
      <c r="D4427" s="27" t="s">
        <v>4915</v>
      </c>
      <c r="E4427" s="24" t="s">
        <v>310</v>
      </c>
      <c r="F4427" s="25" t="s">
        <v>1449</v>
      </c>
      <c r="G4427" s="22" t="s">
        <v>311</v>
      </c>
      <c r="H4427" s="26">
        <v>3035550</v>
      </c>
      <c r="I4427" s="28"/>
      <c r="J4427" s="26">
        <v>242844</v>
      </c>
      <c r="K4427" s="26">
        <v>3278394</v>
      </c>
      <c r="L4427" s="22" t="s">
        <v>1336</v>
      </c>
      <c r="M4427" s="22"/>
      <c r="N4427">
        <f t="shared" si="311"/>
        <v>24209</v>
      </c>
      <c r="O4427">
        <f>+VLOOKUP(N4427,'Thanh toán '!O$8:P$8099,2,0)</f>
        <v>3278394</v>
      </c>
      <c r="P4427">
        <f t="shared" si="312"/>
        <v>3278394</v>
      </c>
      <c r="Q4427" s="30">
        <f t="shared" si="310"/>
        <v>0</v>
      </c>
    </row>
    <row r="4428" spans="1:17" hidden="1" x14ac:dyDescent="0.3">
      <c r="A4428" s="21">
        <v>32714</v>
      </c>
      <c r="B4428" s="22" t="s">
        <v>4931</v>
      </c>
      <c r="C4428" s="22" t="s">
        <v>1333</v>
      </c>
      <c r="D4428" s="27" t="s">
        <v>4915</v>
      </c>
      <c r="E4428" s="24" t="s">
        <v>45</v>
      </c>
      <c r="F4428" s="25" t="s">
        <v>4737</v>
      </c>
      <c r="G4428" s="22" t="s">
        <v>46</v>
      </c>
      <c r="H4428" s="26">
        <v>1966125</v>
      </c>
      <c r="I4428" s="28"/>
      <c r="J4428" s="26">
        <v>157290</v>
      </c>
      <c r="K4428" s="26">
        <v>2123415</v>
      </c>
      <c r="L4428" s="22" t="s">
        <v>1336</v>
      </c>
      <c r="M4428" s="22"/>
      <c r="N4428">
        <f t="shared" si="311"/>
        <v>24212</v>
      </c>
      <c r="O4428">
        <f>+VLOOKUP(N4428,'Thanh toán '!O$8:P$8099,2,0)</f>
        <v>2123415</v>
      </c>
      <c r="P4428">
        <f t="shared" si="312"/>
        <v>2123415</v>
      </c>
      <c r="Q4428" s="30">
        <f t="shared" si="310"/>
        <v>0</v>
      </c>
    </row>
    <row r="4429" spans="1:17" ht="26.3" hidden="1" x14ac:dyDescent="0.3">
      <c r="A4429" s="21">
        <v>32715</v>
      </c>
      <c r="B4429" s="22" t="s">
        <v>4932</v>
      </c>
      <c r="C4429" s="22" t="s">
        <v>1333</v>
      </c>
      <c r="D4429" s="27" t="s">
        <v>4915</v>
      </c>
      <c r="E4429" s="24" t="s">
        <v>4933</v>
      </c>
      <c r="F4429" s="25" t="s">
        <v>4934</v>
      </c>
      <c r="G4429" s="22" t="s">
        <v>342</v>
      </c>
      <c r="H4429" s="26">
        <v>2153490</v>
      </c>
      <c r="I4429" s="28"/>
      <c r="J4429" s="26">
        <v>172279</v>
      </c>
      <c r="K4429" s="26">
        <v>2325769</v>
      </c>
      <c r="L4429" s="22" t="s">
        <v>1336</v>
      </c>
      <c r="M4429" s="22"/>
      <c r="N4429">
        <f t="shared" si="311"/>
        <v>24213</v>
      </c>
      <c r="O4429">
        <f>+VLOOKUP(N4429,'Thanh toán '!O$8:P$8099,2,0)</f>
        <v>2325769</v>
      </c>
      <c r="P4429">
        <f t="shared" si="312"/>
        <v>2325769</v>
      </c>
      <c r="Q4429" s="30">
        <f t="shared" si="310"/>
        <v>0</v>
      </c>
    </row>
    <row r="4430" spans="1:17" hidden="1" x14ac:dyDescent="0.3">
      <c r="A4430" s="21">
        <v>32716</v>
      </c>
      <c r="B4430" s="22" t="s">
        <v>4935</v>
      </c>
      <c r="C4430" s="22" t="s">
        <v>1333</v>
      </c>
      <c r="D4430" s="27" t="s">
        <v>4915</v>
      </c>
      <c r="E4430" s="24" t="s">
        <v>4612</v>
      </c>
      <c r="F4430" s="25" t="s">
        <v>4613</v>
      </c>
      <c r="G4430" s="22" t="s">
        <v>39</v>
      </c>
      <c r="H4430" s="26">
        <v>618065</v>
      </c>
      <c r="I4430" s="28"/>
      <c r="J4430" s="26">
        <v>49445</v>
      </c>
      <c r="K4430" s="26">
        <v>667510</v>
      </c>
      <c r="L4430" s="22" t="s">
        <v>1336</v>
      </c>
      <c r="M4430" s="22"/>
      <c r="N4430">
        <f t="shared" si="311"/>
        <v>24214</v>
      </c>
      <c r="O4430">
        <f>+VLOOKUP(N4430,'Thanh toán '!O$8:P$8099,2,0)</f>
        <v>667510</v>
      </c>
      <c r="P4430">
        <f t="shared" si="312"/>
        <v>667510</v>
      </c>
      <c r="Q4430" s="30">
        <f t="shared" si="310"/>
        <v>0</v>
      </c>
    </row>
    <row r="4431" spans="1:17" hidden="1" x14ac:dyDescent="0.3">
      <c r="A4431" s="21">
        <v>32717</v>
      </c>
      <c r="B4431" s="22" t="s">
        <v>4936</v>
      </c>
      <c r="C4431" s="22" t="s">
        <v>1333</v>
      </c>
      <c r="D4431" s="27" t="s">
        <v>4915</v>
      </c>
      <c r="E4431" s="24" t="s">
        <v>4612</v>
      </c>
      <c r="F4431" s="25" t="s">
        <v>4613</v>
      </c>
      <c r="G4431" s="22" t="s">
        <v>39</v>
      </c>
      <c r="H4431" s="26">
        <v>704013</v>
      </c>
      <c r="I4431" s="28"/>
      <c r="J4431" s="26">
        <v>56321</v>
      </c>
      <c r="K4431" s="26">
        <v>760334</v>
      </c>
      <c r="L4431" s="22" t="s">
        <v>1336</v>
      </c>
      <c r="M4431" s="22"/>
      <c r="N4431">
        <f t="shared" si="311"/>
        <v>24215</v>
      </c>
      <c r="O4431">
        <f>+VLOOKUP(N4431,'Thanh toán '!O$8:P$8099,2,0)</f>
        <v>760334</v>
      </c>
      <c r="P4431">
        <f t="shared" si="312"/>
        <v>760334</v>
      </c>
      <c r="Q4431" s="30">
        <f t="shared" si="310"/>
        <v>0</v>
      </c>
    </row>
    <row r="4432" spans="1:17" hidden="1" x14ac:dyDescent="0.3">
      <c r="A4432" s="21">
        <v>32718</v>
      </c>
      <c r="B4432" s="22" t="s">
        <v>4937</v>
      </c>
      <c r="C4432" s="22" t="s">
        <v>1333</v>
      </c>
      <c r="D4432" s="27" t="s">
        <v>4915</v>
      </c>
      <c r="E4432" s="24" t="s">
        <v>4612</v>
      </c>
      <c r="F4432" s="25" t="s">
        <v>4613</v>
      </c>
      <c r="G4432" s="22" t="s">
        <v>39</v>
      </c>
      <c r="H4432" s="26">
        <v>553467</v>
      </c>
      <c r="I4432" s="28"/>
      <c r="J4432" s="26">
        <v>44277</v>
      </c>
      <c r="K4432" s="26">
        <v>597744</v>
      </c>
      <c r="L4432" s="22" t="s">
        <v>1336</v>
      </c>
      <c r="M4432" s="22"/>
      <c r="N4432">
        <f t="shared" si="311"/>
        <v>24216</v>
      </c>
      <c r="O4432">
        <f>+VLOOKUP(N4432,'Thanh toán '!O$8:P$8099,2,0)</f>
        <v>597744</v>
      </c>
      <c r="P4432">
        <f t="shared" si="312"/>
        <v>597744</v>
      </c>
      <c r="Q4432" s="30">
        <f t="shared" si="310"/>
        <v>0</v>
      </c>
    </row>
    <row r="4433" spans="1:20" hidden="1" x14ac:dyDescent="0.3">
      <c r="A4433" s="21">
        <v>32719</v>
      </c>
      <c r="B4433" s="22" t="s">
        <v>4938</v>
      </c>
      <c r="C4433" s="22" t="s">
        <v>1333</v>
      </c>
      <c r="D4433" s="27" t="s">
        <v>4915</v>
      </c>
      <c r="E4433" s="24" t="s">
        <v>4612</v>
      </c>
      <c r="F4433" s="25" t="s">
        <v>4613</v>
      </c>
      <c r="G4433" s="22" t="s">
        <v>39</v>
      </c>
      <c r="H4433" s="26">
        <v>469342</v>
      </c>
      <c r="I4433" s="28"/>
      <c r="J4433" s="26">
        <v>37547</v>
      </c>
      <c r="K4433" s="26">
        <v>506889</v>
      </c>
      <c r="L4433" s="22" t="s">
        <v>1336</v>
      </c>
      <c r="M4433" s="22"/>
      <c r="N4433">
        <f t="shared" si="311"/>
        <v>24217</v>
      </c>
      <c r="O4433">
        <f>+VLOOKUP(N4433,'Thanh toán '!O$8:P$8099,2,0)</f>
        <v>506889</v>
      </c>
      <c r="P4433">
        <f t="shared" si="312"/>
        <v>506889</v>
      </c>
      <c r="Q4433" s="30">
        <f t="shared" si="310"/>
        <v>0</v>
      </c>
    </row>
    <row r="4434" spans="1:20" ht="26.3" x14ac:dyDescent="0.3">
      <c r="A4434" s="21">
        <v>32720</v>
      </c>
      <c r="B4434" s="22" t="s">
        <v>4939</v>
      </c>
      <c r="C4434" s="22" t="s">
        <v>1333</v>
      </c>
      <c r="D4434" s="27" t="s">
        <v>4915</v>
      </c>
      <c r="E4434" s="24" t="s">
        <v>4612</v>
      </c>
      <c r="F4434" s="25" t="s">
        <v>4613</v>
      </c>
      <c r="G4434" s="22" t="s">
        <v>39</v>
      </c>
      <c r="H4434" s="26">
        <v>1072991</v>
      </c>
      <c r="I4434" s="28"/>
      <c r="J4434" s="26">
        <v>85839</v>
      </c>
      <c r="K4434" s="26">
        <v>1158830</v>
      </c>
      <c r="L4434" s="22" t="s">
        <v>1336</v>
      </c>
      <c r="M4434" s="22" t="str">
        <f>+E4434</f>
        <v>CÔNG TY TNHH MỘT THÀNH VIÊN THỰC PHẨM SAIGON CO.OP</v>
      </c>
      <c r="N4434">
        <f t="shared" si="311"/>
        <v>24218</v>
      </c>
      <c r="O4434" s="18">
        <f>+VLOOKUP(N4434,'Thanh toán '!O$8:P$8099,2,0)</f>
        <v>2097183</v>
      </c>
      <c r="P4434" s="32">
        <f>+T4434</f>
        <v>1158830</v>
      </c>
      <c r="Q4434" s="30">
        <f>+P4434-K4434</f>
        <v>0</v>
      </c>
      <c r="R4434" t="s">
        <v>22782</v>
      </c>
      <c r="S4434">
        <f>+SUMIFS('Thanh toán '!P$27:P$4224,'Thanh toán '!O$27:O$4224,'Bảng kê HĐ 2022'!N4434)</f>
        <v>3256013</v>
      </c>
      <c r="T4434" s="32">
        <f>+S4434-O4434</f>
        <v>1158830</v>
      </c>
    </row>
    <row r="4435" spans="1:20" hidden="1" x14ac:dyDescent="0.3">
      <c r="A4435" s="21">
        <v>32721</v>
      </c>
      <c r="B4435" s="22" t="s">
        <v>4940</v>
      </c>
      <c r="C4435" s="22" t="s">
        <v>1333</v>
      </c>
      <c r="D4435" s="27" t="s">
        <v>4915</v>
      </c>
      <c r="E4435" s="24" t="s">
        <v>4612</v>
      </c>
      <c r="F4435" s="25" t="s">
        <v>4613</v>
      </c>
      <c r="G4435" s="22" t="s">
        <v>39</v>
      </c>
      <c r="H4435" s="26">
        <v>1979555</v>
      </c>
      <c r="I4435" s="28"/>
      <c r="J4435" s="26">
        <v>158364</v>
      </c>
      <c r="K4435" s="26">
        <v>2137919</v>
      </c>
      <c r="L4435" s="22" t="s">
        <v>1336</v>
      </c>
      <c r="M4435" s="22"/>
      <c r="N4435">
        <f t="shared" si="311"/>
        <v>24219</v>
      </c>
      <c r="O4435">
        <f>+VLOOKUP(N4435,'Thanh toán '!O$8:P$8099,2,0)</f>
        <v>2137919</v>
      </c>
      <c r="P4435">
        <f t="shared" si="312"/>
        <v>2137919</v>
      </c>
      <c r="Q4435" s="30">
        <f t="shared" ref="Q4435:Q4498" si="313">+O4435-K4435</f>
        <v>0</v>
      </c>
    </row>
    <row r="4436" spans="1:20" hidden="1" x14ac:dyDescent="0.3">
      <c r="A4436" s="21">
        <v>32722</v>
      </c>
      <c r="B4436" s="22" t="s">
        <v>4941</v>
      </c>
      <c r="C4436" s="22" t="s">
        <v>1333</v>
      </c>
      <c r="D4436" s="27" t="s">
        <v>4915</v>
      </c>
      <c r="E4436" s="24" t="s">
        <v>4612</v>
      </c>
      <c r="F4436" s="25" t="s">
        <v>4613</v>
      </c>
      <c r="G4436" s="22" t="s">
        <v>39</v>
      </c>
      <c r="H4436" s="26">
        <v>667616</v>
      </c>
      <c r="I4436" s="28"/>
      <c r="J4436" s="26">
        <v>53409</v>
      </c>
      <c r="K4436" s="26">
        <v>721025</v>
      </c>
      <c r="L4436" s="22" t="s">
        <v>1336</v>
      </c>
      <c r="M4436" s="22"/>
      <c r="N4436">
        <f t="shared" si="311"/>
        <v>24220</v>
      </c>
      <c r="O4436">
        <f>+VLOOKUP(N4436,'Thanh toán '!O$8:P$8099,2,0)</f>
        <v>721025</v>
      </c>
      <c r="P4436">
        <f t="shared" si="312"/>
        <v>721025</v>
      </c>
      <c r="Q4436" s="30">
        <f t="shared" si="313"/>
        <v>0</v>
      </c>
    </row>
    <row r="4437" spans="1:20" hidden="1" x14ac:dyDescent="0.3">
      <c r="A4437" s="21">
        <v>32725</v>
      </c>
      <c r="B4437" s="22" t="s">
        <v>4942</v>
      </c>
      <c r="C4437" s="22" t="s">
        <v>1333</v>
      </c>
      <c r="D4437" s="27" t="s">
        <v>4915</v>
      </c>
      <c r="E4437" s="24" t="s">
        <v>4612</v>
      </c>
      <c r="F4437" s="25" t="s">
        <v>4613</v>
      </c>
      <c r="G4437" s="22" t="s">
        <v>39</v>
      </c>
      <c r="H4437" s="26">
        <v>471203</v>
      </c>
      <c r="I4437" s="28"/>
      <c r="J4437" s="26">
        <v>37696</v>
      </c>
      <c r="K4437" s="26">
        <v>508899</v>
      </c>
      <c r="L4437" s="22" t="s">
        <v>1336</v>
      </c>
      <c r="M4437" s="22"/>
      <c r="N4437">
        <f t="shared" si="311"/>
        <v>24223</v>
      </c>
      <c r="O4437">
        <f>+VLOOKUP(N4437,'Thanh toán '!O$8:P$8099,2,0)</f>
        <v>508899</v>
      </c>
      <c r="P4437">
        <f t="shared" si="312"/>
        <v>508899</v>
      </c>
      <c r="Q4437" s="30">
        <f t="shared" si="313"/>
        <v>0</v>
      </c>
    </row>
    <row r="4438" spans="1:20" ht="26.3" hidden="1" x14ac:dyDescent="0.3">
      <c r="A4438" s="21">
        <v>32726</v>
      </c>
      <c r="B4438" s="22" t="s">
        <v>4943</v>
      </c>
      <c r="C4438" s="22" t="s">
        <v>1333</v>
      </c>
      <c r="D4438" s="27" t="s">
        <v>4915</v>
      </c>
      <c r="E4438" s="24" t="s">
        <v>4890</v>
      </c>
      <c r="F4438" s="25" t="s">
        <v>4891</v>
      </c>
      <c r="G4438" s="22" t="s">
        <v>100</v>
      </c>
      <c r="H4438" s="26">
        <v>962485</v>
      </c>
      <c r="I4438" s="28"/>
      <c r="J4438" s="26">
        <v>76999</v>
      </c>
      <c r="K4438" s="26">
        <v>1039484</v>
      </c>
      <c r="L4438" s="22" t="s">
        <v>1336</v>
      </c>
      <c r="M4438" s="22"/>
      <c r="N4438">
        <f t="shared" si="311"/>
        <v>24224</v>
      </c>
      <c r="O4438">
        <f>+VLOOKUP(N4438,'Thanh toán '!O$8:P$8099,2,0)</f>
        <v>1039484</v>
      </c>
      <c r="P4438">
        <f t="shared" si="312"/>
        <v>1039484</v>
      </c>
      <c r="Q4438" s="30">
        <f t="shared" si="313"/>
        <v>0</v>
      </c>
    </row>
    <row r="4439" spans="1:20" ht="26.3" hidden="1" x14ac:dyDescent="0.3">
      <c r="A4439" s="21">
        <v>32727</v>
      </c>
      <c r="B4439" s="22" t="s">
        <v>4944</v>
      </c>
      <c r="C4439" s="22" t="s">
        <v>1333</v>
      </c>
      <c r="D4439" s="27" t="s">
        <v>4915</v>
      </c>
      <c r="E4439" s="24" t="s">
        <v>4890</v>
      </c>
      <c r="F4439" s="25" t="s">
        <v>4891</v>
      </c>
      <c r="G4439" s="22" t="s">
        <v>100</v>
      </c>
      <c r="H4439" s="26">
        <v>1318394</v>
      </c>
      <c r="I4439" s="28"/>
      <c r="J4439" s="26">
        <v>105472</v>
      </c>
      <c r="K4439" s="26">
        <v>1423866</v>
      </c>
      <c r="L4439" s="22" t="s">
        <v>1336</v>
      </c>
      <c r="M4439" s="22"/>
      <c r="N4439">
        <f t="shared" si="311"/>
        <v>24225</v>
      </c>
      <c r="O4439">
        <f>+VLOOKUP(N4439,'Thanh toán '!O$8:P$8099,2,0)</f>
        <v>1423866</v>
      </c>
      <c r="P4439">
        <f t="shared" si="312"/>
        <v>1423866</v>
      </c>
      <c r="Q4439" s="30">
        <f t="shared" si="313"/>
        <v>0</v>
      </c>
    </row>
    <row r="4440" spans="1:20" ht="26.3" hidden="1" x14ac:dyDescent="0.3">
      <c r="A4440" s="21">
        <v>32728</v>
      </c>
      <c r="B4440" s="22" t="s">
        <v>4945</v>
      </c>
      <c r="C4440" s="22" t="s">
        <v>1333</v>
      </c>
      <c r="D4440" s="27" t="s">
        <v>4915</v>
      </c>
      <c r="E4440" s="24" t="s">
        <v>4890</v>
      </c>
      <c r="F4440" s="25" t="s">
        <v>4891</v>
      </c>
      <c r="G4440" s="22" t="s">
        <v>100</v>
      </c>
      <c r="H4440" s="26">
        <v>1445605</v>
      </c>
      <c r="I4440" s="28"/>
      <c r="J4440" s="26">
        <v>115648</v>
      </c>
      <c r="K4440" s="26">
        <v>1561253</v>
      </c>
      <c r="L4440" s="22" t="s">
        <v>1336</v>
      </c>
      <c r="M4440" s="22"/>
      <c r="N4440">
        <f t="shared" si="311"/>
        <v>24226</v>
      </c>
      <c r="O4440">
        <f>+VLOOKUP(N4440,'Thanh toán '!O$8:P$8099,2,0)</f>
        <v>1561253</v>
      </c>
      <c r="P4440">
        <f t="shared" si="312"/>
        <v>1561253</v>
      </c>
      <c r="Q4440" s="30">
        <f t="shared" si="313"/>
        <v>0</v>
      </c>
    </row>
    <row r="4441" spans="1:20" ht="26.3" hidden="1" x14ac:dyDescent="0.3">
      <c r="A4441" s="21">
        <v>32729</v>
      </c>
      <c r="B4441" s="22" t="s">
        <v>4946</v>
      </c>
      <c r="C4441" s="22" t="s">
        <v>1333</v>
      </c>
      <c r="D4441" s="27" t="s">
        <v>4915</v>
      </c>
      <c r="E4441" s="24" t="s">
        <v>4890</v>
      </c>
      <c r="F4441" s="25" t="s">
        <v>4891</v>
      </c>
      <c r="G4441" s="22" t="s">
        <v>100</v>
      </c>
      <c r="H4441" s="26">
        <v>2283250</v>
      </c>
      <c r="I4441" s="28"/>
      <c r="J4441" s="26">
        <v>182660</v>
      </c>
      <c r="K4441" s="26">
        <v>2465910</v>
      </c>
      <c r="L4441" s="22" t="s">
        <v>1336</v>
      </c>
      <c r="M4441" s="22"/>
      <c r="N4441">
        <f t="shared" si="311"/>
        <v>24227</v>
      </c>
      <c r="O4441">
        <f>+VLOOKUP(N4441,'Thanh toán '!O$8:P$8099,2,0)</f>
        <v>2465910</v>
      </c>
      <c r="P4441">
        <f t="shared" si="312"/>
        <v>2465910</v>
      </c>
      <c r="Q4441" s="30">
        <f t="shared" si="313"/>
        <v>0</v>
      </c>
    </row>
    <row r="4442" spans="1:20" hidden="1" x14ac:dyDescent="0.3">
      <c r="A4442" s="21">
        <v>32732</v>
      </c>
      <c r="B4442" s="22" t="s">
        <v>4947</v>
      </c>
      <c r="C4442" s="22" t="s">
        <v>1333</v>
      </c>
      <c r="D4442" s="27" t="s">
        <v>4948</v>
      </c>
      <c r="E4442" s="24" t="s">
        <v>114</v>
      </c>
      <c r="F4442" s="25" t="s">
        <v>1447</v>
      </c>
      <c r="G4442" s="22" t="s">
        <v>115</v>
      </c>
      <c r="H4442" s="26">
        <v>7002850</v>
      </c>
      <c r="I4442" s="28"/>
      <c r="J4442" s="26">
        <v>560228</v>
      </c>
      <c r="K4442" s="26">
        <v>7563078</v>
      </c>
      <c r="L4442" s="22" t="s">
        <v>1336</v>
      </c>
      <c r="M4442" s="22"/>
      <c r="N4442">
        <f t="shared" si="311"/>
        <v>24230</v>
      </c>
      <c r="O4442">
        <f>+VLOOKUP(N4442,'Thanh toán '!O$8:P$8099,2,0)</f>
        <v>7563078</v>
      </c>
      <c r="P4442">
        <f t="shared" si="312"/>
        <v>7563078</v>
      </c>
      <c r="Q4442" s="30">
        <f t="shared" si="313"/>
        <v>0</v>
      </c>
    </row>
    <row r="4443" spans="1:20" hidden="1" x14ac:dyDescent="0.3">
      <c r="A4443" s="21">
        <v>32741</v>
      </c>
      <c r="B4443" s="22" t="s">
        <v>4949</v>
      </c>
      <c r="C4443" s="22" t="s">
        <v>1333</v>
      </c>
      <c r="D4443" s="27" t="s">
        <v>4948</v>
      </c>
      <c r="E4443" s="24" t="s">
        <v>4612</v>
      </c>
      <c r="F4443" s="25" t="s">
        <v>4613</v>
      </c>
      <c r="G4443" s="22" t="s">
        <v>39</v>
      </c>
      <c r="H4443" s="26">
        <v>555290</v>
      </c>
      <c r="I4443" s="28"/>
      <c r="J4443" s="26">
        <v>44423</v>
      </c>
      <c r="K4443" s="26">
        <v>599713</v>
      </c>
      <c r="L4443" s="22" t="s">
        <v>1336</v>
      </c>
      <c r="M4443" s="22"/>
      <c r="N4443">
        <f t="shared" si="311"/>
        <v>24239</v>
      </c>
      <c r="O4443">
        <f>+VLOOKUP(N4443,'Thanh toán '!O$8:P$8099,2,0)</f>
        <v>599713</v>
      </c>
      <c r="P4443">
        <f t="shared" si="312"/>
        <v>599713</v>
      </c>
      <c r="Q4443" s="30">
        <f t="shared" si="313"/>
        <v>0</v>
      </c>
    </row>
    <row r="4444" spans="1:20" hidden="1" x14ac:dyDescent="0.3">
      <c r="A4444" s="21">
        <v>32742</v>
      </c>
      <c r="B4444" s="22" t="s">
        <v>4950</v>
      </c>
      <c r="C4444" s="22" t="s">
        <v>1333</v>
      </c>
      <c r="D4444" s="27" t="s">
        <v>4948</v>
      </c>
      <c r="E4444" s="24" t="s">
        <v>4612</v>
      </c>
      <c r="F4444" s="25" t="s">
        <v>4613</v>
      </c>
      <c r="G4444" s="22" t="s">
        <v>39</v>
      </c>
      <c r="H4444" s="26">
        <v>1173355</v>
      </c>
      <c r="I4444" s="28"/>
      <c r="J4444" s="26">
        <v>93868</v>
      </c>
      <c r="K4444" s="26">
        <v>1267223</v>
      </c>
      <c r="L4444" s="22" t="s">
        <v>1336</v>
      </c>
      <c r="M4444" s="22"/>
      <c r="N4444">
        <f t="shared" si="311"/>
        <v>24240</v>
      </c>
      <c r="O4444">
        <f>+VLOOKUP(N4444,'Thanh toán '!O$8:P$8099,2,0)</f>
        <v>1267223</v>
      </c>
      <c r="P4444">
        <f t="shared" si="312"/>
        <v>1267223</v>
      </c>
      <c r="Q4444" s="30">
        <f t="shared" si="313"/>
        <v>0</v>
      </c>
    </row>
    <row r="4445" spans="1:20" hidden="1" x14ac:dyDescent="0.3">
      <c r="A4445" s="21">
        <v>32744</v>
      </c>
      <c r="B4445" s="22" t="s">
        <v>4951</v>
      </c>
      <c r="C4445" s="22" t="s">
        <v>1333</v>
      </c>
      <c r="D4445" s="27" t="s">
        <v>4948</v>
      </c>
      <c r="E4445" s="24" t="s">
        <v>42</v>
      </c>
      <c r="F4445" s="25" t="s">
        <v>4853</v>
      </c>
      <c r="G4445" s="22" t="s">
        <v>43</v>
      </c>
      <c r="H4445" s="26">
        <v>2212045</v>
      </c>
      <c r="I4445" s="28"/>
      <c r="J4445" s="26">
        <v>176964</v>
      </c>
      <c r="K4445" s="26">
        <v>2389009</v>
      </c>
      <c r="L4445" s="22" t="s">
        <v>1336</v>
      </c>
      <c r="M4445" s="22"/>
      <c r="N4445">
        <f t="shared" si="311"/>
        <v>24242</v>
      </c>
      <c r="O4445">
        <f>+VLOOKUP(N4445,'Thanh toán '!O$8:P$8099,2,0)</f>
        <v>2389009</v>
      </c>
      <c r="P4445">
        <f t="shared" si="312"/>
        <v>2389009</v>
      </c>
      <c r="Q4445" s="30">
        <f t="shared" si="313"/>
        <v>0</v>
      </c>
    </row>
    <row r="4446" spans="1:20" hidden="1" x14ac:dyDescent="0.3">
      <c r="A4446" s="21">
        <v>32745</v>
      </c>
      <c r="B4446" s="22" t="s">
        <v>4952</v>
      </c>
      <c r="C4446" s="22" t="s">
        <v>1333</v>
      </c>
      <c r="D4446" s="27" t="s">
        <v>4948</v>
      </c>
      <c r="E4446" s="24" t="s">
        <v>4612</v>
      </c>
      <c r="F4446" s="25" t="s">
        <v>4613</v>
      </c>
      <c r="G4446" s="22" t="s">
        <v>39</v>
      </c>
      <c r="H4446" s="26">
        <v>1323430</v>
      </c>
      <c r="I4446" s="28"/>
      <c r="J4446" s="26">
        <v>105874</v>
      </c>
      <c r="K4446" s="26">
        <v>1429304</v>
      </c>
      <c r="L4446" s="22" t="s">
        <v>1336</v>
      </c>
      <c r="M4446" s="22"/>
      <c r="N4446">
        <f t="shared" si="311"/>
        <v>24243</v>
      </c>
      <c r="O4446">
        <f>+VLOOKUP(N4446,'Thanh toán '!O$8:P$8099,2,0)</f>
        <v>1429304</v>
      </c>
      <c r="P4446">
        <f t="shared" si="312"/>
        <v>1429304</v>
      </c>
      <c r="Q4446" s="30">
        <f t="shared" si="313"/>
        <v>0</v>
      </c>
    </row>
    <row r="4447" spans="1:20" hidden="1" x14ac:dyDescent="0.3">
      <c r="A4447" s="21">
        <v>32746</v>
      </c>
      <c r="B4447" s="22" t="s">
        <v>4953</v>
      </c>
      <c r="C4447" s="22" t="s">
        <v>1333</v>
      </c>
      <c r="D4447" s="27" t="s">
        <v>4948</v>
      </c>
      <c r="E4447" s="24" t="s">
        <v>92</v>
      </c>
      <c r="F4447" s="25" t="s">
        <v>1413</v>
      </c>
      <c r="G4447" s="22" t="s">
        <v>93</v>
      </c>
      <c r="H4447" s="26">
        <v>1110580</v>
      </c>
      <c r="I4447" s="28"/>
      <c r="J4447" s="26">
        <v>88846</v>
      </c>
      <c r="K4447" s="26">
        <v>1199426</v>
      </c>
      <c r="L4447" s="22" t="s">
        <v>1336</v>
      </c>
      <c r="M4447" s="22"/>
      <c r="N4447">
        <f t="shared" si="311"/>
        <v>24244</v>
      </c>
      <c r="O4447">
        <f>+VLOOKUP(N4447,'Thanh toán '!O$8:P$8099,2,0)</f>
        <v>1199426</v>
      </c>
      <c r="P4447">
        <f t="shared" si="312"/>
        <v>1199426</v>
      </c>
      <c r="Q4447" s="30">
        <f t="shared" si="313"/>
        <v>0</v>
      </c>
    </row>
    <row r="4448" spans="1:20" hidden="1" x14ac:dyDescent="0.3">
      <c r="A4448" s="21">
        <v>32747</v>
      </c>
      <c r="B4448" s="22" t="s">
        <v>4954</v>
      </c>
      <c r="C4448" s="22" t="s">
        <v>1333</v>
      </c>
      <c r="D4448" s="27" t="s">
        <v>4948</v>
      </c>
      <c r="E4448" s="24" t="s">
        <v>845</v>
      </c>
      <c r="F4448" s="25" t="s">
        <v>1359</v>
      </c>
      <c r="G4448" s="22" t="s">
        <v>79</v>
      </c>
      <c r="H4448" s="26">
        <v>1289600</v>
      </c>
      <c r="I4448" s="28"/>
      <c r="J4448" s="26">
        <v>103168</v>
      </c>
      <c r="K4448" s="26">
        <v>1392768</v>
      </c>
      <c r="L4448" s="22" t="s">
        <v>1336</v>
      </c>
      <c r="M4448" s="22"/>
      <c r="N4448">
        <f t="shared" si="311"/>
        <v>24245</v>
      </c>
      <c r="O4448">
        <f>+VLOOKUP(N4448,'Thanh toán '!O$8:P$8099,2,0)</f>
        <v>1392768</v>
      </c>
      <c r="P4448">
        <f t="shared" si="312"/>
        <v>1392768</v>
      </c>
      <c r="Q4448" s="30">
        <f t="shared" si="313"/>
        <v>0</v>
      </c>
    </row>
    <row r="4449" spans="1:17" hidden="1" x14ac:dyDescent="0.3">
      <c r="A4449" s="21">
        <v>32748</v>
      </c>
      <c r="B4449" s="22" t="s">
        <v>4955</v>
      </c>
      <c r="C4449" s="22" t="s">
        <v>1333</v>
      </c>
      <c r="D4449" s="27" t="s">
        <v>4948</v>
      </c>
      <c r="E4449" s="24" t="s">
        <v>4668</v>
      </c>
      <c r="F4449" s="25" t="s">
        <v>4669</v>
      </c>
      <c r="G4449" s="22" t="s">
        <v>57</v>
      </c>
      <c r="H4449" s="26">
        <v>8473520</v>
      </c>
      <c r="I4449" s="28"/>
      <c r="J4449" s="26">
        <v>677882</v>
      </c>
      <c r="K4449" s="26">
        <v>9151402</v>
      </c>
      <c r="L4449" s="22" t="s">
        <v>1336</v>
      </c>
      <c r="M4449" s="22"/>
      <c r="N4449">
        <f t="shared" si="311"/>
        <v>24246</v>
      </c>
      <c r="O4449">
        <f>+VLOOKUP(N4449,'Thanh toán '!O$8:P$8099,2,0)</f>
        <v>9151402</v>
      </c>
      <c r="P4449">
        <f t="shared" si="312"/>
        <v>9151402</v>
      </c>
      <c r="Q4449" s="30">
        <f t="shared" si="313"/>
        <v>0</v>
      </c>
    </row>
    <row r="4450" spans="1:17" hidden="1" x14ac:dyDescent="0.3">
      <c r="A4450" s="21">
        <v>32752</v>
      </c>
      <c r="B4450" s="22" t="s">
        <v>4956</v>
      </c>
      <c r="C4450" s="22" t="s">
        <v>1333</v>
      </c>
      <c r="D4450" s="27" t="s">
        <v>4948</v>
      </c>
      <c r="E4450" s="24" t="s">
        <v>42</v>
      </c>
      <c r="F4450" s="25" t="s">
        <v>4853</v>
      </c>
      <c r="G4450" s="22" t="s">
        <v>43</v>
      </c>
      <c r="H4450" s="26">
        <v>1531295</v>
      </c>
      <c r="I4450" s="28"/>
      <c r="J4450" s="26">
        <v>122504</v>
      </c>
      <c r="K4450" s="26">
        <v>1653799</v>
      </c>
      <c r="L4450" s="22" t="s">
        <v>1336</v>
      </c>
      <c r="M4450" s="22"/>
      <c r="N4450">
        <f t="shared" si="311"/>
        <v>24250</v>
      </c>
      <c r="O4450">
        <f>+VLOOKUP(N4450,'Thanh toán '!O$8:P$8099,2,0)</f>
        <v>1653799</v>
      </c>
      <c r="P4450">
        <f t="shared" si="312"/>
        <v>1653799</v>
      </c>
      <c r="Q4450" s="30">
        <f t="shared" si="313"/>
        <v>0</v>
      </c>
    </row>
    <row r="4451" spans="1:17" hidden="1" x14ac:dyDescent="0.3">
      <c r="A4451" s="21">
        <v>32753</v>
      </c>
      <c r="B4451" s="22" t="s">
        <v>4957</v>
      </c>
      <c r="C4451" s="22" t="s">
        <v>1333</v>
      </c>
      <c r="D4451" s="27" t="s">
        <v>4948</v>
      </c>
      <c r="E4451" s="24" t="s">
        <v>50</v>
      </c>
      <c r="F4451" s="25" t="s">
        <v>4743</v>
      </c>
      <c r="G4451" s="22" t="s">
        <v>51</v>
      </c>
      <c r="H4451" s="26">
        <v>5884080</v>
      </c>
      <c r="I4451" s="28"/>
      <c r="J4451" s="26">
        <v>470726</v>
      </c>
      <c r="K4451" s="26">
        <v>6354806</v>
      </c>
      <c r="L4451" s="22" t="s">
        <v>1336</v>
      </c>
      <c r="M4451" s="22"/>
      <c r="N4451">
        <f t="shared" si="311"/>
        <v>24251</v>
      </c>
      <c r="O4451">
        <f>+VLOOKUP(N4451,'Thanh toán '!O$8:P$8099,2,0)</f>
        <v>6354806</v>
      </c>
      <c r="P4451">
        <f t="shared" si="312"/>
        <v>6354806</v>
      </c>
      <c r="Q4451" s="30">
        <f t="shared" si="313"/>
        <v>0</v>
      </c>
    </row>
    <row r="4452" spans="1:17" hidden="1" x14ac:dyDescent="0.3">
      <c r="A4452" s="21">
        <v>32754</v>
      </c>
      <c r="B4452" s="22" t="s">
        <v>4958</v>
      </c>
      <c r="C4452" s="22" t="s">
        <v>1333</v>
      </c>
      <c r="D4452" s="27" t="s">
        <v>4948</v>
      </c>
      <c r="E4452" s="24" t="s">
        <v>548</v>
      </c>
      <c r="F4452" s="25" t="s">
        <v>1531</v>
      </c>
      <c r="G4452" s="22" t="s">
        <v>549</v>
      </c>
      <c r="H4452" s="26">
        <v>2221160</v>
      </c>
      <c r="I4452" s="28"/>
      <c r="J4452" s="26">
        <v>177693</v>
      </c>
      <c r="K4452" s="26">
        <v>2398853</v>
      </c>
      <c r="L4452" s="22" t="s">
        <v>1336</v>
      </c>
      <c r="M4452" s="22"/>
      <c r="N4452">
        <f t="shared" si="311"/>
        <v>24253</v>
      </c>
      <c r="O4452">
        <f>+VLOOKUP(N4452,'Thanh toán '!O$8:P$8099,2,0)</f>
        <v>2398853</v>
      </c>
      <c r="P4452">
        <f t="shared" si="312"/>
        <v>2398853</v>
      </c>
      <c r="Q4452" s="30">
        <f t="shared" si="313"/>
        <v>0</v>
      </c>
    </row>
    <row r="4453" spans="1:17" ht="26.3" hidden="1" x14ac:dyDescent="0.3">
      <c r="A4453" s="21">
        <v>32755</v>
      </c>
      <c r="B4453" s="22" t="s">
        <v>4959</v>
      </c>
      <c r="C4453" s="22" t="s">
        <v>1333</v>
      </c>
      <c r="D4453" s="27" t="s">
        <v>4948</v>
      </c>
      <c r="E4453" s="24" t="s">
        <v>4712</v>
      </c>
      <c r="F4453" s="25" t="s">
        <v>4713</v>
      </c>
      <c r="G4453" s="22" t="s">
        <v>276</v>
      </c>
      <c r="H4453" s="26">
        <v>555290</v>
      </c>
      <c r="I4453" s="28"/>
      <c r="J4453" s="26">
        <v>44423</v>
      </c>
      <c r="K4453" s="26">
        <v>599713</v>
      </c>
      <c r="L4453" s="22" t="s">
        <v>1336</v>
      </c>
      <c r="M4453" s="22"/>
      <c r="N4453">
        <f t="shared" si="311"/>
        <v>24254</v>
      </c>
      <c r="O4453">
        <f>+VLOOKUP(N4453,'Thanh toán '!O$8:P$8099,2,0)</f>
        <v>599713</v>
      </c>
      <c r="P4453">
        <f t="shared" si="312"/>
        <v>599713</v>
      </c>
      <c r="Q4453" s="30">
        <f t="shared" si="313"/>
        <v>0</v>
      </c>
    </row>
    <row r="4454" spans="1:17" ht="26.3" hidden="1" x14ac:dyDescent="0.3">
      <c r="A4454" s="21">
        <v>32756</v>
      </c>
      <c r="B4454" s="22" t="s">
        <v>4960</v>
      </c>
      <c r="C4454" s="22" t="s">
        <v>1333</v>
      </c>
      <c r="D4454" s="27" t="s">
        <v>4948</v>
      </c>
      <c r="E4454" s="24" t="s">
        <v>4716</v>
      </c>
      <c r="F4454" s="25" t="s">
        <v>4717</v>
      </c>
      <c r="G4454" s="22" t="s">
        <v>63</v>
      </c>
      <c r="H4454" s="26">
        <v>1517775</v>
      </c>
      <c r="I4454" s="28"/>
      <c r="J4454" s="26">
        <v>121422</v>
      </c>
      <c r="K4454" s="26">
        <v>1639197</v>
      </c>
      <c r="L4454" s="22" t="s">
        <v>1336</v>
      </c>
      <c r="M4454" s="22"/>
      <c r="N4454">
        <f t="shared" si="311"/>
        <v>24255</v>
      </c>
      <c r="O4454">
        <f>+VLOOKUP(N4454,'Thanh toán '!O$8:P$8099,2,0)</f>
        <v>1639197</v>
      </c>
      <c r="P4454">
        <f t="shared" si="312"/>
        <v>1639197</v>
      </c>
      <c r="Q4454" s="30">
        <f t="shared" si="313"/>
        <v>0</v>
      </c>
    </row>
    <row r="4455" spans="1:17" ht="26.3" hidden="1" x14ac:dyDescent="0.3">
      <c r="A4455" s="21">
        <v>32757</v>
      </c>
      <c r="B4455" s="22" t="s">
        <v>4961</v>
      </c>
      <c r="C4455" s="22" t="s">
        <v>1333</v>
      </c>
      <c r="D4455" s="27" t="s">
        <v>4948</v>
      </c>
      <c r="E4455" s="24" t="s">
        <v>4962</v>
      </c>
      <c r="F4455" s="25" t="s">
        <v>4963</v>
      </c>
      <c r="G4455" s="22" t="s">
        <v>272</v>
      </c>
      <c r="H4455" s="26">
        <v>1853080</v>
      </c>
      <c r="I4455" s="28"/>
      <c r="J4455" s="26">
        <v>148246</v>
      </c>
      <c r="K4455" s="26">
        <v>2001326</v>
      </c>
      <c r="L4455" s="22" t="s">
        <v>1336</v>
      </c>
      <c r="M4455" s="22"/>
      <c r="N4455">
        <f t="shared" si="311"/>
        <v>24256</v>
      </c>
      <c r="O4455">
        <f>+VLOOKUP(N4455,'Thanh toán '!O$8:P$8099,2,0)</f>
        <v>2001326</v>
      </c>
      <c r="P4455">
        <f t="shared" si="312"/>
        <v>2001326</v>
      </c>
      <c r="Q4455" s="30">
        <f t="shared" si="313"/>
        <v>0</v>
      </c>
    </row>
    <row r="4456" spans="1:17" ht="26.3" hidden="1" x14ac:dyDescent="0.3">
      <c r="A4456" s="21">
        <v>32758</v>
      </c>
      <c r="B4456" s="22" t="s">
        <v>4964</v>
      </c>
      <c r="C4456" s="22" t="s">
        <v>1333</v>
      </c>
      <c r="D4456" s="27" t="s">
        <v>4948</v>
      </c>
      <c r="E4456" s="24" t="s">
        <v>4965</v>
      </c>
      <c r="F4456" s="25" t="s">
        <v>4966</v>
      </c>
      <c r="G4456" s="22" t="s">
        <v>2429</v>
      </c>
      <c r="H4456" s="26">
        <v>1330110</v>
      </c>
      <c r="I4456" s="28"/>
      <c r="J4456" s="26">
        <v>106409</v>
      </c>
      <c r="K4456" s="26">
        <v>1436519</v>
      </c>
      <c r="L4456" s="22" t="s">
        <v>1336</v>
      </c>
      <c r="M4456" s="22"/>
      <c r="N4456">
        <f t="shared" si="311"/>
        <v>24257</v>
      </c>
      <c r="O4456">
        <f>+VLOOKUP(N4456,'Thanh toán '!O$8:P$8099,2,0)</f>
        <v>1436519</v>
      </c>
      <c r="P4456">
        <f t="shared" si="312"/>
        <v>1436519</v>
      </c>
      <c r="Q4456" s="30">
        <f t="shared" si="313"/>
        <v>0</v>
      </c>
    </row>
    <row r="4457" spans="1:17" ht="26.3" hidden="1" x14ac:dyDescent="0.3">
      <c r="A4457" s="21">
        <v>32759</v>
      </c>
      <c r="B4457" s="22" t="s">
        <v>4967</v>
      </c>
      <c r="C4457" s="22" t="s">
        <v>1333</v>
      </c>
      <c r="D4457" s="27" t="s">
        <v>4948</v>
      </c>
      <c r="E4457" s="24" t="s">
        <v>4720</v>
      </c>
      <c r="F4457" s="25" t="s">
        <v>4721</v>
      </c>
      <c r="G4457" s="22" t="s">
        <v>72</v>
      </c>
      <c r="H4457" s="26">
        <v>1517775</v>
      </c>
      <c r="I4457" s="28"/>
      <c r="J4457" s="26">
        <v>121422</v>
      </c>
      <c r="K4457" s="26">
        <v>1639197</v>
      </c>
      <c r="L4457" s="22" t="s">
        <v>1336</v>
      </c>
      <c r="M4457" s="22"/>
      <c r="N4457">
        <f t="shared" si="311"/>
        <v>24258</v>
      </c>
      <c r="O4457">
        <f>+VLOOKUP(N4457,'Thanh toán '!O$8:P$8099,2,0)</f>
        <v>1639197</v>
      </c>
      <c r="P4457">
        <f t="shared" si="312"/>
        <v>1639197</v>
      </c>
      <c r="Q4457" s="30">
        <f t="shared" si="313"/>
        <v>0</v>
      </c>
    </row>
    <row r="4458" spans="1:17" ht="26.3" hidden="1" x14ac:dyDescent="0.3">
      <c r="A4458" s="21">
        <v>32760</v>
      </c>
      <c r="B4458" s="22" t="s">
        <v>4968</v>
      </c>
      <c r="C4458" s="22" t="s">
        <v>1333</v>
      </c>
      <c r="D4458" s="27" t="s">
        <v>4948</v>
      </c>
      <c r="E4458" s="24" t="s">
        <v>4720</v>
      </c>
      <c r="F4458" s="25" t="s">
        <v>4721</v>
      </c>
      <c r="G4458" s="22" t="s">
        <v>72</v>
      </c>
      <c r="H4458" s="26">
        <v>734632</v>
      </c>
      <c r="I4458" s="28"/>
      <c r="J4458" s="26">
        <v>58771</v>
      </c>
      <c r="K4458" s="26">
        <v>793403</v>
      </c>
      <c r="L4458" s="22" t="s">
        <v>1336</v>
      </c>
      <c r="M4458" s="22"/>
      <c r="N4458">
        <f t="shared" si="311"/>
        <v>24259</v>
      </c>
      <c r="O4458">
        <f>+VLOOKUP(N4458,'Thanh toán '!O$8:P$8099,2,0)</f>
        <v>793403</v>
      </c>
      <c r="P4458">
        <f t="shared" si="312"/>
        <v>793403</v>
      </c>
      <c r="Q4458" s="30">
        <f t="shared" si="313"/>
        <v>0</v>
      </c>
    </row>
    <row r="4459" spans="1:17" ht="26.3" hidden="1" x14ac:dyDescent="0.3">
      <c r="A4459" s="21">
        <v>32761</v>
      </c>
      <c r="B4459" s="22" t="s">
        <v>4969</v>
      </c>
      <c r="C4459" s="22" t="s">
        <v>1333</v>
      </c>
      <c r="D4459" s="27" t="s">
        <v>4948</v>
      </c>
      <c r="E4459" s="24" t="s">
        <v>4720</v>
      </c>
      <c r="F4459" s="25" t="s">
        <v>4721</v>
      </c>
      <c r="G4459" s="22" t="s">
        <v>72</v>
      </c>
      <c r="H4459" s="26">
        <v>2177303</v>
      </c>
      <c r="I4459" s="28"/>
      <c r="J4459" s="26">
        <v>174184</v>
      </c>
      <c r="K4459" s="26">
        <v>2351487</v>
      </c>
      <c r="L4459" s="22" t="s">
        <v>1336</v>
      </c>
      <c r="M4459" s="22"/>
      <c r="N4459">
        <f t="shared" si="311"/>
        <v>24260</v>
      </c>
      <c r="O4459">
        <f>+VLOOKUP(N4459,'Thanh toán '!O$8:P$8099,2,0)</f>
        <v>2351487</v>
      </c>
      <c r="P4459">
        <f t="shared" si="312"/>
        <v>2351487</v>
      </c>
      <c r="Q4459" s="30">
        <f t="shared" si="313"/>
        <v>0</v>
      </c>
    </row>
    <row r="4460" spans="1:17" ht="26.3" hidden="1" x14ac:dyDescent="0.3">
      <c r="A4460" s="21">
        <v>32762</v>
      </c>
      <c r="B4460" s="22" t="s">
        <v>4970</v>
      </c>
      <c r="C4460" s="22" t="s">
        <v>1333</v>
      </c>
      <c r="D4460" s="27" t="s">
        <v>4948</v>
      </c>
      <c r="E4460" s="24" t="s">
        <v>4720</v>
      </c>
      <c r="F4460" s="25" t="s">
        <v>4721</v>
      </c>
      <c r="G4460" s="22" t="s">
        <v>72</v>
      </c>
      <c r="H4460" s="26">
        <v>827155</v>
      </c>
      <c r="I4460" s="28"/>
      <c r="J4460" s="26">
        <v>66172</v>
      </c>
      <c r="K4460" s="26">
        <v>893327</v>
      </c>
      <c r="L4460" s="22" t="s">
        <v>1336</v>
      </c>
      <c r="M4460" s="22"/>
      <c r="N4460">
        <f t="shared" si="311"/>
        <v>24261</v>
      </c>
      <c r="O4460">
        <f>+VLOOKUP(N4460,'Thanh toán '!O$8:P$8099,2,0)</f>
        <v>893327</v>
      </c>
      <c r="P4460">
        <f t="shared" si="312"/>
        <v>893327</v>
      </c>
      <c r="Q4460" s="30">
        <f t="shared" si="313"/>
        <v>0</v>
      </c>
    </row>
    <row r="4461" spans="1:17" ht="26.3" hidden="1" x14ac:dyDescent="0.3">
      <c r="A4461" s="21">
        <v>32763</v>
      </c>
      <c r="B4461" s="22" t="s">
        <v>4971</v>
      </c>
      <c r="C4461" s="22" t="s">
        <v>1333</v>
      </c>
      <c r="D4461" s="27" t="s">
        <v>4948</v>
      </c>
      <c r="E4461" s="24" t="s">
        <v>4720</v>
      </c>
      <c r="F4461" s="25" t="s">
        <v>4721</v>
      </c>
      <c r="G4461" s="22" t="s">
        <v>72</v>
      </c>
      <c r="H4461" s="26">
        <v>1809573</v>
      </c>
      <c r="I4461" s="28"/>
      <c r="J4461" s="26">
        <v>144766</v>
      </c>
      <c r="K4461" s="26">
        <v>1954339</v>
      </c>
      <c r="L4461" s="22" t="s">
        <v>1336</v>
      </c>
      <c r="M4461" s="22"/>
      <c r="N4461">
        <f t="shared" si="311"/>
        <v>24262</v>
      </c>
      <c r="O4461">
        <f>+VLOOKUP(N4461,'Thanh toán '!O$8:P$8099,2,0)</f>
        <v>1954339</v>
      </c>
      <c r="P4461">
        <f t="shared" si="312"/>
        <v>1954339</v>
      </c>
      <c r="Q4461" s="30">
        <f t="shared" si="313"/>
        <v>0</v>
      </c>
    </row>
    <row r="4462" spans="1:17" hidden="1" x14ac:dyDescent="0.3">
      <c r="A4462" s="21">
        <v>32786</v>
      </c>
      <c r="B4462" s="22" t="s">
        <v>4972</v>
      </c>
      <c r="C4462" s="22" t="s">
        <v>1333</v>
      </c>
      <c r="D4462" s="27" t="s">
        <v>4948</v>
      </c>
      <c r="E4462" s="24" t="s">
        <v>4612</v>
      </c>
      <c r="F4462" s="25" t="s">
        <v>4613</v>
      </c>
      <c r="G4462" s="22" t="s">
        <v>39</v>
      </c>
      <c r="H4462" s="26">
        <v>584084</v>
      </c>
      <c r="I4462" s="28"/>
      <c r="J4462" s="26">
        <v>46727</v>
      </c>
      <c r="K4462" s="26">
        <v>630811</v>
      </c>
      <c r="L4462" s="22" t="s">
        <v>1336</v>
      </c>
      <c r="M4462" s="22"/>
      <c r="N4462">
        <f t="shared" si="311"/>
        <v>24285</v>
      </c>
      <c r="O4462">
        <f>+VLOOKUP(N4462,'Thanh toán '!O$8:P$8099,2,0)</f>
        <v>630811</v>
      </c>
      <c r="P4462">
        <f t="shared" si="312"/>
        <v>630811</v>
      </c>
      <c r="Q4462" s="30">
        <f t="shared" si="313"/>
        <v>0</v>
      </c>
    </row>
    <row r="4463" spans="1:17" hidden="1" x14ac:dyDescent="0.3">
      <c r="A4463" s="21">
        <v>32788</v>
      </c>
      <c r="B4463" s="22" t="s">
        <v>4973</v>
      </c>
      <c r="C4463" s="22" t="s">
        <v>1333</v>
      </c>
      <c r="D4463" s="27" t="s">
        <v>4948</v>
      </c>
      <c r="E4463" s="24" t="s">
        <v>4612</v>
      </c>
      <c r="F4463" s="25" t="s">
        <v>4613</v>
      </c>
      <c r="G4463" s="22" t="s">
        <v>39</v>
      </c>
      <c r="H4463" s="26">
        <v>1184738</v>
      </c>
      <c r="I4463" s="28"/>
      <c r="J4463" s="26">
        <v>94779</v>
      </c>
      <c r="K4463" s="26">
        <v>1279517</v>
      </c>
      <c r="L4463" s="22" t="s">
        <v>1336</v>
      </c>
      <c r="M4463" s="22"/>
      <c r="N4463">
        <f t="shared" si="311"/>
        <v>24287</v>
      </c>
      <c r="O4463" t="e">
        <f>+VLOOKUP(N4463,'Thanh toán '!O$8:P$8099,2,0)</f>
        <v>#N/A</v>
      </c>
      <c r="P4463" t="e">
        <f t="shared" si="312"/>
        <v>#N/A</v>
      </c>
      <c r="Q4463" s="30" t="e">
        <f t="shared" si="313"/>
        <v>#N/A</v>
      </c>
    </row>
    <row r="4464" spans="1:17" hidden="1" x14ac:dyDescent="0.3">
      <c r="A4464" s="21">
        <v>32789</v>
      </c>
      <c r="B4464" s="22" t="s">
        <v>4974</v>
      </c>
      <c r="C4464" s="22" t="s">
        <v>1333</v>
      </c>
      <c r="D4464" s="27" t="s">
        <v>4948</v>
      </c>
      <c r="E4464" s="24" t="s">
        <v>4612</v>
      </c>
      <c r="F4464" s="25" t="s">
        <v>4613</v>
      </c>
      <c r="G4464" s="22" t="s">
        <v>39</v>
      </c>
      <c r="H4464" s="26">
        <v>1236130</v>
      </c>
      <c r="I4464" s="28"/>
      <c r="J4464" s="26">
        <v>98890</v>
      </c>
      <c r="K4464" s="26">
        <v>1335020</v>
      </c>
      <c r="L4464" s="22" t="s">
        <v>1336</v>
      </c>
      <c r="M4464" s="22"/>
      <c r="N4464">
        <f t="shared" si="311"/>
        <v>24288</v>
      </c>
      <c r="O4464">
        <f>+VLOOKUP(N4464,'Thanh toán '!O$8:P$8099,2,0)</f>
        <v>1335020</v>
      </c>
      <c r="P4464">
        <f t="shared" si="312"/>
        <v>1335020</v>
      </c>
      <c r="Q4464" s="30">
        <f t="shared" si="313"/>
        <v>0</v>
      </c>
    </row>
    <row r="4465" spans="1:17" hidden="1" x14ac:dyDescent="0.3">
      <c r="A4465" s="21">
        <v>32793</v>
      </c>
      <c r="B4465" s="22" t="s">
        <v>4975</v>
      </c>
      <c r="C4465" s="22" t="s">
        <v>1333</v>
      </c>
      <c r="D4465" s="27" t="s">
        <v>4976</v>
      </c>
      <c r="E4465" s="24" t="s">
        <v>32</v>
      </c>
      <c r="F4465" s="25" t="s">
        <v>1335</v>
      </c>
      <c r="G4465" s="22" t="s">
        <v>33</v>
      </c>
      <c r="H4465" s="26">
        <v>1612400</v>
      </c>
      <c r="I4465" s="28"/>
      <c r="J4465" s="26">
        <v>128992</v>
      </c>
      <c r="K4465" s="26">
        <v>1741392</v>
      </c>
      <c r="L4465" s="22" t="s">
        <v>1336</v>
      </c>
      <c r="M4465" s="22"/>
      <c r="N4465">
        <f t="shared" si="311"/>
        <v>24292</v>
      </c>
      <c r="O4465">
        <f>+VLOOKUP(N4465,'Thanh toán '!O$8:P$8099,2,0)</f>
        <v>1741392</v>
      </c>
      <c r="P4465">
        <f t="shared" si="312"/>
        <v>1741392</v>
      </c>
      <c r="Q4465" s="30">
        <f t="shared" si="313"/>
        <v>0</v>
      </c>
    </row>
    <row r="4466" spans="1:17" ht="26.3" hidden="1" x14ac:dyDescent="0.3">
      <c r="A4466" s="21">
        <v>32798</v>
      </c>
      <c r="B4466" s="22" t="s">
        <v>4977</v>
      </c>
      <c r="C4466" s="22" t="s">
        <v>1333</v>
      </c>
      <c r="D4466" s="27" t="s">
        <v>4976</v>
      </c>
      <c r="E4466" s="24" t="s">
        <v>4660</v>
      </c>
      <c r="F4466" s="25" t="s">
        <v>4661</v>
      </c>
      <c r="G4466" s="22" t="s">
        <v>24</v>
      </c>
      <c r="H4466" s="26">
        <v>1390554</v>
      </c>
      <c r="I4466" s="28"/>
      <c r="J4466" s="26">
        <v>111244</v>
      </c>
      <c r="K4466" s="26">
        <v>1501798</v>
      </c>
      <c r="L4466" s="22" t="s">
        <v>1336</v>
      </c>
      <c r="M4466" s="22"/>
      <c r="N4466">
        <f t="shared" si="311"/>
        <v>24297</v>
      </c>
      <c r="O4466">
        <f>+VLOOKUP(N4466,'Thanh toán '!O$8:P$8099,2,0)</f>
        <v>1501798</v>
      </c>
      <c r="P4466">
        <f t="shared" si="312"/>
        <v>1501798</v>
      </c>
      <c r="Q4466" s="30">
        <f t="shared" si="313"/>
        <v>0</v>
      </c>
    </row>
    <row r="4467" spans="1:17" hidden="1" x14ac:dyDescent="0.3">
      <c r="A4467" s="21">
        <v>32800</v>
      </c>
      <c r="B4467" s="22" t="s">
        <v>4978</v>
      </c>
      <c r="C4467" s="22" t="s">
        <v>1333</v>
      </c>
      <c r="D4467" s="27" t="s">
        <v>4976</v>
      </c>
      <c r="E4467" s="24" t="s">
        <v>4612</v>
      </c>
      <c r="F4467" s="25" t="s">
        <v>4613</v>
      </c>
      <c r="G4467" s="22" t="s">
        <v>39</v>
      </c>
      <c r="H4467" s="26">
        <v>704013</v>
      </c>
      <c r="I4467" s="28"/>
      <c r="J4467" s="26">
        <v>56321</v>
      </c>
      <c r="K4467" s="26">
        <v>760334</v>
      </c>
      <c r="L4467" s="22" t="s">
        <v>1336</v>
      </c>
      <c r="M4467" s="22"/>
      <c r="N4467">
        <f t="shared" si="311"/>
        <v>24299</v>
      </c>
      <c r="O4467">
        <f>+VLOOKUP(N4467,'Thanh toán '!O$8:P$8099,2,0)</f>
        <v>760334</v>
      </c>
      <c r="P4467">
        <f t="shared" si="312"/>
        <v>760334</v>
      </c>
      <c r="Q4467" s="30">
        <f t="shared" si="313"/>
        <v>0</v>
      </c>
    </row>
    <row r="4468" spans="1:17" hidden="1" x14ac:dyDescent="0.3">
      <c r="A4468" s="21">
        <v>32801</v>
      </c>
      <c r="B4468" s="22" t="s">
        <v>4979</v>
      </c>
      <c r="C4468" s="22" t="s">
        <v>1333</v>
      </c>
      <c r="D4468" s="27" t="s">
        <v>4976</v>
      </c>
      <c r="E4468" s="24" t="s">
        <v>4612</v>
      </c>
      <c r="F4468" s="25" t="s">
        <v>4613</v>
      </c>
      <c r="G4468" s="22" t="s">
        <v>39</v>
      </c>
      <c r="H4468" s="26">
        <v>879177</v>
      </c>
      <c r="I4468" s="28"/>
      <c r="J4468" s="26">
        <v>70334</v>
      </c>
      <c r="K4468" s="26">
        <v>949511</v>
      </c>
      <c r="L4468" s="22" t="s">
        <v>1336</v>
      </c>
      <c r="M4468" s="22"/>
      <c r="N4468">
        <f t="shared" si="311"/>
        <v>24300</v>
      </c>
      <c r="O4468" t="e">
        <f>+VLOOKUP(N4468,'Thanh toán '!O$8:P$8099,2,0)</f>
        <v>#N/A</v>
      </c>
      <c r="P4468" t="e">
        <f t="shared" si="312"/>
        <v>#N/A</v>
      </c>
      <c r="Q4468" s="30" t="e">
        <f t="shared" si="313"/>
        <v>#N/A</v>
      </c>
    </row>
    <row r="4469" spans="1:17" hidden="1" x14ac:dyDescent="0.3">
      <c r="A4469" s="21">
        <v>32803</v>
      </c>
      <c r="B4469" s="22" t="s">
        <v>4980</v>
      </c>
      <c r="C4469" s="22" t="s">
        <v>1333</v>
      </c>
      <c r="D4469" s="27" t="s">
        <v>4976</v>
      </c>
      <c r="E4469" s="24" t="s">
        <v>4612</v>
      </c>
      <c r="F4469" s="25" t="s">
        <v>4613</v>
      </c>
      <c r="G4469" s="22" t="s">
        <v>39</v>
      </c>
      <c r="H4469" s="26">
        <v>1612878</v>
      </c>
      <c r="I4469" s="28"/>
      <c r="J4469" s="26">
        <v>129030</v>
      </c>
      <c r="K4469" s="26">
        <v>1741908</v>
      </c>
      <c r="L4469" s="22" t="s">
        <v>1336</v>
      </c>
      <c r="M4469" s="22"/>
      <c r="N4469">
        <f t="shared" si="311"/>
        <v>24302</v>
      </c>
      <c r="O4469">
        <f>+VLOOKUP(N4469,'Thanh toán '!O$8:P$8099,2,0)</f>
        <v>1741908</v>
      </c>
      <c r="P4469">
        <f t="shared" si="312"/>
        <v>1741908</v>
      </c>
      <c r="Q4469" s="30">
        <f t="shared" si="313"/>
        <v>0</v>
      </c>
    </row>
    <row r="4470" spans="1:17" hidden="1" x14ac:dyDescent="0.3">
      <c r="A4470" s="21">
        <v>32805</v>
      </c>
      <c r="B4470" s="22" t="s">
        <v>4981</v>
      </c>
      <c r="C4470" s="22" t="s">
        <v>1333</v>
      </c>
      <c r="D4470" s="27" t="s">
        <v>4976</v>
      </c>
      <c r="E4470" s="24" t="s">
        <v>4612</v>
      </c>
      <c r="F4470" s="25" t="s">
        <v>4613</v>
      </c>
      <c r="G4470" s="22" t="s">
        <v>39</v>
      </c>
      <c r="H4470" s="26">
        <v>922445</v>
      </c>
      <c r="I4470" s="28"/>
      <c r="J4470" s="26">
        <v>73796</v>
      </c>
      <c r="K4470" s="26">
        <v>996241</v>
      </c>
      <c r="L4470" s="22" t="s">
        <v>1336</v>
      </c>
      <c r="M4470" s="22"/>
      <c r="N4470">
        <f t="shared" si="311"/>
        <v>24304</v>
      </c>
      <c r="O4470">
        <f>+VLOOKUP(N4470,'Thanh toán '!O$8:P$8099,2,0)</f>
        <v>996241</v>
      </c>
      <c r="P4470">
        <f t="shared" si="312"/>
        <v>996241</v>
      </c>
      <c r="Q4470" s="30">
        <f t="shared" si="313"/>
        <v>0</v>
      </c>
    </row>
    <row r="4471" spans="1:17" hidden="1" x14ac:dyDescent="0.3">
      <c r="A4471" s="21">
        <v>32807</v>
      </c>
      <c r="B4471" s="22" t="s">
        <v>4982</v>
      </c>
      <c r="C4471" s="22" t="s">
        <v>1333</v>
      </c>
      <c r="D4471" s="27" t="s">
        <v>4976</v>
      </c>
      <c r="E4471" s="24" t="s">
        <v>4612</v>
      </c>
      <c r="F4471" s="25" t="s">
        <v>4613</v>
      </c>
      <c r="G4471" s="22" t="s">
        <v>39</v>
      </c>
      <c r="H4471" s="26">
        <v>555290</v>
      </c>
      <c r="I4471" s="28"/>
      <c r="J4471" s="26">
        <v>44423</v>
      </c>
      <c r="K4471" s="26">
        <v>599713</v>
      </c>
      <c r="L4471" s="22" t="s">
        <v>1336</v>
      </c>
      <c r="M4471" s="22"/>
      <c r="N4471">
        <f t="shared" si="311"/>
        <v>24306</v>
      </c>
      <c r="O4471" t="e">
        <f>+VLOOKUP(N4471,'Thanh toán '!O$8:P$8099,2,0)</f>
        <v>#N/A</v>
      </c>
      <c r="P4471" t="e">
        <f t="shared" si="312"/>
        <v>#N/A</v>
      </c>
      <c r="Q4471" s="30" t="e">
        <f t="shared" si="313"/>
        <v>#N/A</v>
      </c>
    </row>
    <row r="4472" spans="1:17" hidden="1" x14ac:dyDescent="0.3">
      <c r="A4472" s="21">
        <v>32808</v>
      </c>
      <c r="B4472" s="22" t="s">
        <v>4983</v>
      </c>
      <c r="C4472" s="22" t="s">
        <v>1333</v>
      </c>
      <c r="D4472" s="27" t="s">
        <v>4976</v>
      </c>
      <c r="E4472" s="24" t="s">
        <v>164</v>
      </c>
      <c r="F4472" s="25" t="s">
        <v>4723</v>
      </c>
      <c r="G4472" s="22" t="s">
        <v>165</v>
      </c>
      <c r="H4472" s="26">
        <v>1853080</v>
      </c>
      <c r="I4472" s="28"/>
      <c r="J4472" s="26">
        <v>148246</v>
      </c>
      <c r="K4472" s="26">
        <v>2001326</v>
      </c>
      <c r="L4472" s="22" t="s">
        <v>1336</v>
      </c>
      <c r="M4472" s="22"/>
      <c r="N4472">
        <f t="shared" si="311"/>
        <v>24307</v>
      </c>
      <c r="O4472">
        <f>+VLOOKUP(N4472,'Thanh toán '!O$8:P$8099,2,0)</f>
        <v>2001326</v>
      </c>
      <c r="P4472">
        <f t="shared" si="312"/>
        <v>2001326</v>
      </c>
      <c r="Q4472" s="30">
        <f t="shared" si="313"/>
        <v>0</v>
      </c>
    </row>
    <row r="4473" spans="1:17" hidden="1" x14ac:dyDescent="0.3">
      <c r="A4473" s="21">
        <v>32809</v>
      </c>
      <c r="B4473" s="22" t="s">
        <v>4984</v>
      </c>
      <c r="C4473" s="22" t="s">
        <v>1333</v>
      </c>
      <c r="D4473" s="27" t="s">
        <v>4976</v>
      </c>
      <c r="E4473" s="24" t="s">
        <v>42</v>
      </c>
      <c r="F4473" s="25" t="s">
        <v>4853</v>
      </c>
      <c r="G4473" s="22" t="s">
        <v>43</v>
      </c>
      <c r="H4473" s="26">
        <v>2795467</v>
      </c>
      <c r="I4473" s="28"/>
      <c r="J4473" s="26">
        <v>223637</v>
      </c>
      <c r="K4473" s="26">
        <v>3019104</v>
      </c>
      <c r="L4473" s="22" t="s">
        <v>1336</v>
      </c>
      <c r="M4473" s="22"/>
      <c r="N4473">
        <f t="shared" si="311"/>
        <v>24308</v>
      </c>
      <c r="O4473">
        <f>+VLOOKUP(N4473,'Thanh toán '!O$8:P$8099,2,0)</f>
        <v>3019104</v>
      </c>
      <c r="P4473">
        <f t="shared" si="312"/>
        <v>3019104</v>
      </c>
      <c r="Q4473" s="30">
        <f t="shared" si="313"/>
        <v>0</v>
      </c>
    </row>
    <row r="4474" spans="1:17" hidden="1" x14ac:dyDescent="0.3">
      <c r="A4474" s="21">
        <v>32810</v>
      </c>
      <c r="B4474" s="22" t="s">
        <v>4985</v>
      </c>
      <c r="C4474" s="22" t="s">
        <v>1333</v>
      </c>
      <c r="D4474" s="27" t="s">
        <v>4976</v>
      </c>
      <c r="E4474" s="24" t="s">
        <v>4612</v>
      </c>
      <c r="F4474" s="25" t="s">
        <v>4613</v>
      </c>
      <c r="G4474" s="22" t="s">
        <v>39</v>
      </c>
      <c r="H4474" s="26">
        <v>1173355</v>
      </c>
      <c r="I4474" s="28"/>
      <c r="J4474" s="26">
        <v>93868</v>
      </c>
      <c r="K4474" s="26">
        <v>1267223</v>
      </c>
      <c r="L4474" s="22" t="s">
        <v>1336</v>
      </c>
      <c r="M4474" s="22"/>
      <c r="N4474">
        <f t="shared" si="311"/>
        <v>24309</v>
      </c>
      <c r="O4474">
        <f>+VLOOKUP(N4474,'Thanh toán '!O$8:P$8099,2,0)</f>
        <v>1267223</v>
      </c>
      <c r="P4474">
        <f t="shared" si="312"/>
        <v>1267223</v>
      </c>
      <c r="Q4474" s="30">
        <f t="shared" si="313"/>
        <v>0</v>
      </c>
    </row>
    <row r="4475" spans="1:17" hidden="1" x14ac:dyDescent="0.3">
      <c r="A4475" s="21">
        <v>32811</v>
      </c>
      <c r="B4475" s="22" t="s">
        <v>4986</v>
      </c>
      <c r="C4475" s="22" t="s">
        <v>1333</v>
      </c>
      <c r="D4475" s="27" t="s">
        <v>4976</v>
      </c>
      <c r="E4475" s="24" t="s">
        <v>4612</v>
      </c>
      <c r="F4475" s="25" t="s">
        <v>4613</v>
      </c>
      <c r="G4475" s="22" t="s">
        <v>39</v>
      </c>
      <c r="H4475" s="26">
        <v>1393522</v>
      </c>
      <c r="I4475" s="28"/>
      <c r="J4475" s="26">
        <v>111482</v>
      </c>
      <c r="K4475" s="26">
        <v>1505004</v>
      </c>
      <c r="L4475" s="22" t="s">
        <v>1336</v>
      </c>
      <c r="M4475" s="22"/>
      <c r="N4475">
        <f t="shared" si="311"/>
        <v>24310</v>
      </c>
      <c r="O4475">
        <f>+VLOOKUP(N4475,'Thanh toán '!O$8:P$8099,2,0)</f>
        <v>1505004</v>
      </c>
      <c r="P4475">
        <f t="shared" si="312"/>
        <v>1505004</v>
      </c>
      <c r="Q4475" s="30">
        <f t="shared" si="313"/>
        <v>0</v>
      </c>
    </row>
    <row r="4476" spans="1:17" ht="26.3" hidden="1" x14ac:dyDescent="0.3">
      <c r="A4476" s="21">
        <v>32812</v>
      </c>
      <c r="B4476" s="22" t="s">
        <v>4987</v>
      </c>
      <c r="C4476" s="22" t="s">
        <v>1333</v>
      </c>
      <c r="D4476" s="27" t="s">
        <v>4976</v>
      </c>
      <c r="E4476" s="24" t="s">
        <v>4660</v>
      </c>
      <c r="F4476" s="25" t="s">
        <v>4661</v>
      </c>
      <c r="G4476" s="22" t="s">
        <v>24</v>
      </c>
      <c r="H4476" s="26">
        <v>1771915</v>
      </c>
      <c r="I4476" s="28"/>
      <c r="J4476" s="26">
        <v>141753</v>
      </c>
      <c r="K4476" s="26">
        <v>1913668</v>
      </c>
      <c r="L4476" s="22" t="s">
        <v>1336</v>
      </c>
      <c r="M4476" s="22"/>
      <c r="N4476">
        <f t="shared" si="311"/>
        <v>24311</v>
      </c>
      <c r="O4476">
        <f>+VLOOKUP(N4476,'Thanh toán '!O$8:P$8099,2,0)</f>
        <v>1913668</v>
      </c>
      <c r="P4476">
        <f t="shared" si="312"/>
        <v>1913668</v>
      </c>
      <c r="Q4476" s="30">
        <f t="shared" si="313"/>
        <v>0</v>
      </c>
    </row>
    <row r="4477" spans="1:17" hidden="1" x14ac:dyDescent="0.3">
      <c r="A4477" s="21">
        <v>32813</v>
      </c>
      <c r="B4477" s="22" t="s">
        <v>4988</v>
      </c>
      <c r="C4477" s="22" t="s">
        <v>1333</v>
      </c>
      <c r="D4477" s="27" t="s">
        <v>4976</v>
      </c>
      <c r="E4477" s="24" t="s">
        <v>108</v>
      </c>
      <c r="F4477" s="25" t="s">
        <v>1459</v>
      </c>
      <c r="G4477" s="22" t="s">
        <v>109</v>
      </c>
      <c r="H4477" s="26">
        <v>2346710</v>
      </c>
      <c r="I4477" s="28"/>
      <c r="J4477" s="26">
        <v>187737</v>
      </c>
      <c r="K4477" s="26">
        <v>2534447</v>
      </c>
      <c r="L4477" s="22" t="s">
        <v>1336</v>
      </c>
      <c r="M4477" s="22"/>
      <c r="N4477">
        <f t="shared" si="311"/>
        <v>24312</v>
      </c>
      <c r="O4477">
        <f>+VLOOKUP(N4477,'Thanh toán '!O$8:P$8099,2,0)</f>
        <v>2534447</v>
      </c>
      <c r="P4477">
        <f t="shared" si="312"/>
        <v>2534447</v>
      </c>
      <c r="Q4477" s="30">
        <f t="shared" si="313"/>
        <v>0</v>
      </c>
    </row>
    <row r="4478" spans="1:17" hidden="1" x14ac:dyDescent="0.3">
      <c r="A4478" s="21">
        <v>32814</v>
      </c>
      <c r="B4478" s="22" t="s">
        <v>4989</v>
      </c>
      <c r="C4478" s="22" t="s">
        <v>1333</v>
      </c>
      <c r="D4478" s="27" t="s">
        <v>4976</v>
      </c>
      <c r="E4478" s="24" t="s">
        <v>324</v>
      </c>
      <c r="F4478" s="25" t="s">
        <v>1664</v>
      </c>
      <c r="G4478" s="22" t="s">
        <v>325</v>
      </c>
      <c r="H4478" s="26">
        <v>1236130</v>
      </c>
      <c r="I4478" s="28"/>
      <c r="J4478" s="26">
        <v>98890</v>
      </c>
      <c r="K4478" s="26">
        <v>1335020</v>
      </c>
      <c r="L4478" s="22" t="s">
        <v>1336</v>
      </c>
      <c r="M4478" s="22"/>
      <c r="N4478">
        <f t="shared" si="311"/>
        <v>24313</v>
      </c>
      <c r="O4478">
        <f>+VLOOKUP(N4478,'Thanh toán '!O$8:P$8099,2,0)</f>
        <v>1335020</v>
      </c>
      <c r="P4478">
        <f t="shared" si="312"/>
        <v>1335020</v>
      </c>
      <c r="Q4478" s="30">
        <f t="shared" si="313"/>
        <v>0</v>
      </c>
    </row>
    <row r="4479" spans="1:17" hidden="1" x14ac:dyDescent="0.3">
      <c r="A4479" s="21">
        <v>32815</v>
      </c>
      <c r="B4479" s="22" t="s">
        <v>4990</v>
      </c>
      <c r="C4479" s="22" t="s">
        <v>1333</v>
      </c>
      <c r="D4479" s="27" t="s">
        <v>4976</v>
      </c>
      <c r="E4479" s="24" t="s">
        <v>111</v>
      </c>
      <c r="F4479" s="25" t="s">
        <v>1463</v>
      </c>
      <c r="G4479" s="22" t="s">
        <v>112</v>
      </c>
      <c r="H4479" s="26">
        <v>3815330</v>
      </c>
      <c r="I4479" s="28"/>
      <c r="J4479" s="26">
        <v>305226</v>
      </c>
      <c r="K4479" s="26">
        <v>4120556</v>
      </c>
      <c r="L4479" s="22" t="s">
        <v>1336</v>
      </c>
      <c r="M4479" s="22"/>
      <c r="N4479">
        <f t="shared" si="311"/>
        <v>24314</v>
      </c>
      <c r="O4479">
        <f>+VLOOKUP(N4479,'Thanh toán '!O$8:P$8099,2,0)</f>
        <v>4120556</v>
      </c>
      <c r="P4479">
        <f t="shared" si="312"/>
        <v>4120556</v>
      </c>
      <c r="Q4479" s="30">
        <f t="shared" si="313"/>
        <v>0</v>
      </c>
    </row>
    <row r="4480" spans="1:17" ht="26.3" hidden="1" x14ac:dyDescent="0.3">
      <c r="A4480" s="21">
        <v>32816</v>
      </c>
      <c r="B4480" s="22" t="s">
        <v>4991</v>
      </c>
      <c r="C4480" s="22" t="s">
        <v>1333</v>
      </c>
      <c r="D4480" s="27" t="s">
        <v>4976</v>
      </c>
      <c r="E4480" s="24" t="s">
        <v>4698</v>
      </c>
      <c r="F4480" s="25" t="s">
        <v>4699</v>
      </c>
      <c r="G4480" s="22" t="s">
        <v>106</v>
      </c>
      <c r="H4480" s="26">
        <v>1297790</v>
      </c>
      <c r="I4480" s="28"/>
      <c r="J4480" s="26">
        <v>103823</v>
      </c>
      <c r="K4480" s="26">
        <v>1401613</v>
      </c>
      <c r="L4480" s="22" t="s">
        <v>1336</v>
      </c>
      <c r="M4480" s="22"/>
      <c r="N4480">
        <f t="shared" si="311"/>
        <v>24315</v>
      </c>
      <c r="O4480">
        <f>+VLOOKUP(N4480,'Thanh toán '!O$8:P$8099,2,0)</f>
        <v>1401613</v>
      </c>
      <c r="P4480">
        <f t="shared" si="312"/>
        <v>1401613</v>
      </c>
      <c r="Q4480" s="30">
        <f t="shared" si="313"/>
        <v>0</v>
      </c>
    </row>
    <row r="4481" spans="1:17" hidden="1" x14ac:dyDescent="0.3">
      <c r="A4481" s="21">
        <v>32817</v>
      </c>
      <c r="B4481" s="22" t="s">
        <v>4992</v>
      </c>
      <c r="C4481" s="22" t="s">
        <v>1333</v>
      </c>
      <c r="D4481" s="27" t="s">
        <v>4976</v>
      </c>
      <c r="E4481" s="24" t="s">
        <v>316</v>
      </c>
      <c r="F4481" s="25" t="s">
        <v>1461</v>
      </c>
      <c r="G4481" s="22" t="s">
        <v>317</v>
      </c>
      <c r="H4481" s="26">
        <v>3035550</v>
      </c>
      <c r="I4481" s="28"/>
      <c r="J4481" s="26">
        <v>242844</v>
      </c>
      <c r="K4481" s="26">
        <v>3278394</v>
      </c>
      <c r="L4481" s="22" t="s">
        <v>1336</v>
      </c>
      <c r="M4481" s="22"/>
      <c r="N4481">
        <f t="shared" si="311"/>
        <v>24316</v>
      </c>
      <c r="O4481">
        <f>+VLOOKUP(N4481,'Thanh toán '!O$8:P$8099,2,0)</f>
        <v>3278394</v>
      </c>
      <c r="P4481">
        <f t="shared" si="312"/>
        <v>3278394</v>
      </c>
      <c r="Q4481" s="30">
        <f t="shared" si="313"/>
        <v>0</v>
      </c>
    </row>
    <row r="4482" spans="1:17" ht="26.3" hidden="1" x14ac:dyDescent="0.3">
      <c r="A4482" s="21">
        <v>32818</v>
      </c>
      <c r="B4482" s="22" t="s">
        <v>4993</v>
      </c>
      <c r="C4482" s="22" t="s">
        <v>1333</v>
      </c>
      <c r="D4482" s="27" t="s">
        <v>4976</v>
      </c>
      <c r="E4482" s="24" t="s">
        <v>4748</v>
      </c>
      <c r="F4482" s="25" t="s">
        <v>4749</v>
      </c>
      <c r="G4482" s="22" t="s">
        <v>103</v>
      </c>
      <c r="H4482" s="26">
        <v>4146130</v>
      </c>
      <c r="I4482" s="28"/>
      <c r="J4482" s="26">
        <v>331690</v>
      </c>
      <c r="K4482" s="26">
        <v>4477820</v>
      </c>
      <c r="L4482" s="22" t="s">
        <v>1336</v>
      </c>
      <c r="M4482" s="22"/>
      <c r="N4482">
        <f t="shared" si="311"/>
        <v>24317</v>
      </c>
      <c r="O4482">
        <f>+VLOOKUP(N4482,'Thanh toán '!O$8:P$8099,2,0)</f>
        <v>4477820</v>
      </c>
      <c r="P4482">
        <f t="shared" si="312"/>
        <v>4477820</v>
      </c>
      <c r="Q4482" s="30">
        <f t="shared" si="313"/>
        <v>0</v>
      </c>
    </row>
    <row r="4483" spans="1:17" hidden="1" x14ac:dyDescent="0.3">
      <c r="A4483" s="21">
        <v>32819</v>
      </c>
      <c r="B4483" s="22" t="s">
        <v>4994</v>
      </c>
      <c r="C4483" s="22" t="s">
        <v>1333</v>
      </c>
      <c r="D4483" s="27" t="s">
        <v>4976</v>
      </c>
      <c r="E4483" s="24" t="s">
        <v>210</v>
      </c>
      <c r="F4483" s="25" t="s">
        <v>1467</v>
      </c>
      <c r="G4483" s="22" t="s">
        <v>211</v>
      </c>
      <c r="H4483" s="26">
        <v>2381320</v>
      </c>
      <c r="I4483" s="28"/>
      <c r="J4483" s="26">
        <v>190506</v>
      </c>
      <c r="K4483" s="26">
        <v>2571826</v>
      </c>
      <c r="L4483" s="22" t="s">
        <v>1336</v>
      </c>
      <c r="M4483" s="22"/>
      <c r="N4483">
        <f t="shared" si="311"/>
        <v>24318</v>
      </c>
      <c r="O4483">
        <f>+VLOOKUP(N4483,'Thanh toán '!O$8:P$8099,2,0)</f>
        <v>2571826</v>
      </c>
      <c r="P4483">
        <f t="shared" si="312"/>
        <v>2571826</v>
      </c>
      <c r="Q4483" s="30">
        <f t="shared" si="313"/>
        <v>0</v>
      </c>
    </row>
    <row r="4484" spans="1:17" ht="26.3" hidden="1" x14ac:dyDescent="0.3">
      <c r="A4484" s="21">
        <v>32820</v>
      </c>
      <c r="B4484" s="22" t="s">
        <v>4995</v>
      </c>
      <c r="C4484" s="22" t="s">
        <v>1333</v>
      </c>
      <c r="D4484" s="27" t="s">
        <v>4976</v>
      </c>
      <c r="E4484" s="24" t="s">
        <v>4753</v>
      </c>
      <c r="F4484" s="25" t="s">
        <v>4754</v>
      </c>
      <c r="G4484" s="22" t="s">
        <v>1453</v>
      </c>
      <c r="H4484" s="26">
        <v>1540510</v>
      </c>
      <c r="I4484" s="28"/>
      <c r="J4484" s="26">
        <v>123241</v>
      </c>
      <c r="K4484" s="26">
        <v>1663751</v>
      </c>
      <c r="L4484" s="22" t="s">
        <v>1336</v>
      </c>
      <c r="M4484" s="22"/>
      <c r="N4484">
        <f t="shared" si="311"/>
        <v>24319</v>
      </c>
      <c r="O4484">
        <f>+VLOOKUP(N4484,'Thanh toán '!O$8:P$8099,2,0)</f>
        <v>1663751</v>
      </c>
      <c r="P4484">
        <f t="shared" si="312"/>
        <v>1663751</v>
      </c>
      <c r="Q4484" s="30">
        <f t="shared" si="313"/>
        <v>0</v>
      </c>
    </row>
    <row r="4485" spans="1:17" hidden="1" x14ac:dyDescent="0.3">
      <c r="A4485" s="21">
        <v>32823</v>
      </c>
      <c r="B4485" s="22" t="s">
        <v>4996</v>
      </c>
      <c r="C4485" s="22" t="s">
        <v>1333</v>
      </c>
      <c r="D4485" s="27" t="s">
        <v>4976</v>
      </c>
      <c r="E4485" s="24" t="s">
        <v>4612</v>
      </c>
      <c r="F4485" s="25" t="s">
        <v>4613</v>
      </c>
      <c r="G4485" s="22" t="s">
        <v>39</v>
      </c>
      <c r="H4485" s="26">
        <v>698484</v>
      </c>
      <c r="I4485" s="28"/>
      <c r="J4485" s="26">
        <v>55879</v>
      </c>
      <c r="K4485" s="26">
        <v>754363</v>
      </c>
      <c r="L4485" s="22" t="s">
        <v>1336</v>
      </c>
      <c r="M4485" s="22"/>
      <c r="N4485">
        <f t="shared" si="311"/>
        <v>24322</v>
      </c>
      <c r="O4485">
        <f>+VLOOKUP(N4485,'Thanh toán '!O$8:P$8099,2,0)</f>
        <v>754363</v>
      </c>
      <c r="P4485">
        <f t="shared" si="312"/>
        <v>754363</v>
      </c>
      <c r="Q4485" s="30">
        <f t="shared" si="313"/>
        <v>0</v>
      </c>
    </row>
    <row r="4486" spans="1:17" hidden="1" x14ac:dyDescent="0.3">
      <c r="A4486" s="21">
        <v>32824</v>
      </c>
      <c r="B4486" s="22" t="s">
        <v>4997</v>
      </c>
      <c r="C4486" s="22" t="s">
        <v>1333</v>
      </c>
      <c r="D4486" s="27" t="s">
        <v>4976</v>
      </c>
      <c r="E4486" s="24" t="s">
        <v>4612</v>
      </c>
      <c r="F4486" s="25" t="s">
        <v>4613</v>
      </c>
      <c r="G4486" s="22" t="s">
        <v>39</v>
      </c>
      <c r="H4486" s="26">
        <v>322480</v>
      </c>
      <c r="I4486" s="28"/>
      <c r="J4486" s="26">
        <v>25798</v>
      </c>
      <c r="K4486" s="26">
        <v>348278</v>
      </c>
      <c r="L4486" s="22" t="s">
        <v>1336</v>
      </c>
      <c r="M4486" s="22"/>
      <c r="N4486">
        <f t="shared" ref="N4486:N4549" si="314">+B4486*1</f>
        <v>24323</v>
      </c>
      <c r="O4486">
        <f>+VLOOKUP(N4486,'Thanh toán '!O$8:P$8099,2,0)</f>
        <v>348278</v>
      </c>
      <c r="P4486">
        <f t="shared" ref="P4486:P4549" si="315">+O4486</f>
        <v>348278</v>
      </c>
      <c r="Q4486" s="30">
        <f t="shared" si="313"/>
        <v>0</v>
      </c>
    </row>
    <row r="4487" spans="1:17" hidden="1" x14ac:dyDescent="0.3">
      <c r="A4487" s="21">
        <v>32826</v>
      </c>
      <c r="B4487" s="22" t="s">
        <v>4998</v>
      </c>
      <c r="C4487" s="22" t="s">
        <v>1333</v>
      </c>
      <c r="D4487" s="27" t="s">
        <v>4976</v>
      </c>
      <c r="E4487" s="24" t="s">
        <v>3868</v>
      </c>
      <c r="F4487" s="25" t="s">
        <v>3869</v>
      </c>
      <c r="G4487" s="22" t="s">
        <v>373</v>
      </c>
      <c r="H4487" s="26">
        <v>2725878</v>
      </c>
      <c r="I4487" s="28"/>
      <c r="J4487" s="26">
        <v>218070</v>
      </c>
      <c r="K4487" s="26">
        <v>2943948</v>
      </c>
      <c r="L4487" s="22" t="s">
        <v>1336</v>
      </c>
      <c r="M4487" s="22"/>
      <c r="N4487">
        <f t="shared" si="314"/>
        <v>24325</v>
      </c>
      <c r="O4487">
        <f>+VLOOKUP(N4487,'Thanh toán '!O$8:P$8099,2,0)</f>
        <v>2943948</v>
      </c>
      <c r="P4487">
        <f t="shared" si="315"/>
        <v>2943948</v>
      </c>
      <c r="Q4487" s="30">
        <f t="shared" si="313"/>
        <v>0</v>
      </c>
    </row>
    <row r="4488" spans="1:17" hidden="1" x14ac:dyDescent="0.3">
      <c r="A4488" s="21">
        <v>32834</v>
      </c>
      <c r="B4488" s="22" t="s">
        <v>4999</v>
      </c>
      <c r="C4488" s="22" t="s">
        <v>1333</v>
      </c>
      <c r="D4488" s="27" t="s">
        <v>4976</v>
      </c>
      <c r="E4488" s="24" t="s">
        <v>4612</v>
      </c>
      <c r="F4488" s="25" t="s">
        <v>4613</v>
      </c>
      <c r="G4488" s="22" t="s">
        <v>39</v>
      </c>
      <c r="H4488" s="26">
        <v>1173355</v>
      </c>
      <c r="I4488" s="28"/>
      <c r="J4488" s="26">
        <v>93868</v>
      </c>
      <c r="K4488" s="26">
        <v>1267223</v>
      </c>
      <c r="L4488" s="22" t="s">
        <v>1336</v>
      </c>
      <c r="M4488" s="22"/>
      <c r="N4488">
        <f t="shared" si="314"/>
        <v>24333</v>
      </c>
      <c r="O4488">
        <f>+VLOOKUP(N4488,'Thanh toán '!O$8:P$8099,2,0)</f>
        <v>1267223</v>
      </c>
      <c r="P4488">
        <f t="shared" si="315"/>
        <v>1267223</v>
      </c>
      <c r="Q4488" s="30">
        <f t="shared" si="313"/>
        <v>0</v>
      </c>
    </row>
    <row r="4489" spans="1:17" hidden="1" x14ac:dyDescent="0.3">
      <c r="A4489" s="21">
        <v>32835</v>
      </c>
      <c r="B4489" s="22" t="s">
        <v>5000</v>
      </c>
      <c r="C4489" s="22" t="s">
        <v>1333</v>
      </c>
      <c r="D4489" s="27" t="s">
        <v>4976</v>
      </c>
      <c r="E4489" s="24" t="s">
        <v>4612</v>
      </c>
      <c r="F4489" s="25" t="s">
        <v>4613</v>
      </c>
      <c r="G4489" s="22" t="s">
        <v>39</v>
      </c>
      <c r="H4489" s="26">
        <v>483720</v>
      </c>
      <c r="I4489" s="28"/>
      <c r="J4489" s="26">
        <v>38698</v>
      </c>
      <c r="K4489" s="26">
        <v>522418</v>
      </c>
      <c r="L4489" s="22" t="s">
        <v>1336</v>
      </c>
      <c r="M4489" s="22"/>
      <c r="N4489">
        <f t="shared" si="314"/>
        <v>24334</v>
      </c>
      <c r="O4489">
        <f>+VLOOKUP(N4489,'Thanh toán '!O$8:P$8099,2,0)</f>
        <v>522418</v>
      </c>
      <c r="P4489">
        <f t="shared" si="315"/>
        <v>522418</v>
      </c>
      <c r="Q4489" s="30">
        <f t="shared" si="313"/>
        <v>0</v>
      </c>
    </row>
    <row r="4490" spans="1:17" hidden="1" x14ac:dyDescent="0.3">
      <c r="A4490" s="21">
        <v>32836</v>
      </c>
      <c r="B4490" s="22" t="s">
        <v>5001</v>
      </c>
      <c r="C4490" s="22" t="s">
        <v>1333</v>
      </c>
      <c r="D4490" s="27" t="s">
        <v>4976</v>
      </c>
      <c r="E4490" s="24" t="s">
        <v>4612</v>
      </c>
      <c r="F4490" s="25" t="s">
        <v>4613</v>
      </c>
      <c r="G4490" s="22" t="s">
        <v>39</v>
      </c>
      <c r="H4490" s="26">
        <v>691458</v>
      </c>
      <c r="I4490" s="28"/>
      <c r="J4490" s="26">
        <v>55317</v>
      </c>
      <c r="K4490" s="26">
        <v>746775</v>
      </c>
      <c r="L4490" s="22" t="s">
        <v>1336</v>
      </c>
      <c r="M4490" s="22"/>
      <c r="N4490">
        <f t="shared" si="314"/>
        <v>24335</v>
      </c>
      <c r="O4490">
        <f>+VLOOKUP(N4490,'Thanh toán '!O$8:P$8099,2,0)</f>
        <v>746775</v>
      </c>
      <c r="P4490">
        <f t="shared" si="315"/>
        <v>746775</v>
      </c>
      <c r="Q4490" s="30">
        <f t="shared" si="313"/>
        <v>0</v>
      </c>
    </row>
    <row r="4491" spans="1:17" hidden="1" x14ac:dyDescent="0.3">
      <c r="A4491" s="21">
        <v>32837</v>
      </c>
      <c r="B4491" s="22" t="s">
        <v>5002</v>
      </c>
      <c r="C4491" s="22" t="s">
        <v>1333</v>
      </c>
      <c r="D4491" s="27" t="s">
        <v>4976</v>
      </c>
      <c r="E4491" s="24" t="s">
        <v>4612</v>
      </c>
      <c r="F4491" s="25" t="s">
        <v>4613</v>
      </c>
      <c r="G4491" s="22" t="s">
        <v>39</v>
      </c>
      <c r="H4491" s="26">
        <v>1013715</v>
      </c>
      <c r="I4491" s="28"/>
      <c r="J4491" s="26">
        <v>81097</v>
      </c>
      <c r="K4491" s="26">
        <v>1094812</v>
      </c>
      <c r="L4491" s="22" t="s">
        <v>1336</v>
      </c>
      <c r="M4491" s="22"/>
      <c r="N4491">
        <f t="shared" si="314"/>
        <v>24336</v>
      </c>
      <c r="O4491">
        <f>+VLOOKUP(N4491,'Thanh toán '!O$8:P$8099,2,0)</f>
        <v>1094812</v>
      </c>
      <c r="P4491">
        <f t="shared" si="315"/>
        <v>1094812</v>
      </c>
      <c r="Q4491" s="30">
        <f t="shared" si="313"/>
        <v>0</v>
      </c>
    </row>
    <row r="4492" spans="1:17" hidden="1" x14ac:dyDescent="0.3">
      <c r="A4492" s="21">
        <v>32838</v>
      </c>
      <c r="B4492" s="22" t="s">
        <v>5003</v>
      </c>
      <c r="C4492" s="22" t="s">
        <v>1333</v>
      </c>
      <c r="D4492" s="27" t="s">
        <v>4976</v>
      </c>
      <c r="E4492" s="24" t="s">
        <v>4612</v>
      </c>
      <c r="F4492" s="25" t="s">
        <v>4613</v>
      </c>
      <c r="G4492" s="22" t="s">
        <v>39</v>
      </c>
      <c r="H4492" s="26">
        <v>222116</v>
      </c>
      <c r="I4492" s="28"/>
      <c r="J4492" s="26">
        <v>17769</v>
      </c>
      <c r="K4492" s="26">
        <v>239885</v>
      </c>
      <c r="L4492" s="22" t="s">
        <v>1336</v>
      </c>
      <c r="M4492" s="22"/>
      <c r="N4492">
        <f t="shared" si="314"/>
        <v>24337</v>
      </c>
      <c r="O4492">
        <f>+VLOOKUP(N4492,'Thanh toán '!O$8:P$8099,2,0)</f>
        <v>239885</v>
      </c>
      <c r="P4492">
        <f t="shared" si="315"/>
        <v>239885</v>
      </c>
      <c r="Q4492" s="30">
        <f t="shared" si="313"/>
        <v>0</v>
      </c>
    </row>
    <row r="4493" spans="1:17" hidden="1" x14ac:dyDescent="0.3">
      <c r="A4493" s="21">
        <v>32839</v>
      </c>
      <c r="B4493" s="22" t="s">
        <v>5004</v>
      </c>
      <c r="C4493" s="22" t="s">
        <v>1333</v>
      </c>
      <c r="D4493" s="27" t="s">
        <v>4976</v>
      </c>
      <c r="E4493" s="24" t="s">
        <v>4612</v>
      </c>
      <c r="F4493" s="25" t="s">
        <v>4613</v>
      </c>
      <c r="G4493" s="22" t="s">
        <v>39</v>
      </c>
      <c r="H4493" s="26">
        <v>460248</v>
      </c>
      <c r="I4493" s="28"/>
      <c r="J4493" s="26">
        <v>36820</v>
      </c>
      <c r="K4493" s="26">
        <v>497068</v>
      </c>
      <c r="L4493" s="22" t="s">
        <v>1336</v>
      </c>
      <c r="M4493" s="22"/>
      <c r="N4493">
        <f t="shared" si="314"/>
        <v>24338</v>
      </c>
      <c r="O4493">
        <f>+VLOOKUP(N4493,'Thanh toán '!O$8:P$8099,2,0)</f>
        <v>497068</v>
      </c>
      <c r="P4493">
        <f t="shared" si="315"/>
        <v>497068</v>
      </c>
      <c r="Q4493" s="30">
        <f t="shared" si="313"/>
        <v>0</v>
      </c>
    </row>
    <row r="4494" spans="1:17" hidden="1" x14ac:dyDescent="0.3">
      <c r="A4494" s="21">
        <v>32840</v>
      </c>
      <c r="B4494" s="22" t="s">
        <v>5005</v>
      </c>
      <c r="C4494" s="22" t="s">
        <v>1333</v>
      </c>
      <c r="D4494" s="27" t="s">
        <v>4976</v>
      </c>
      <c r="E4494" s="24" t="s">
        <v>4612</v>
      </c>
      <c r="F4494" s="25" t="s">
        <v>4613</v>
      </c>
      <c r="G4494" s="22" t="s">
        <v>39</v>
      </c>
      <c r="H4494" s="26">
        <v>370839</v>
      </c>
      <c r="I4494" s="28"/>
      <c r="J4494" s="26">
        <v>29667</v>
      </c>
      <c r="K4494" s="26">
        <v>400506</v>
      </c>
      <c r="L4494" s="22" t="s">
        <v>1336</v>
      </c>
      <c r="M4494" s="22"/>
      <c r="N4494">
        <f t="shared" si="314"/>
        <v>24339</v>
      </c>
      <c r="O4494">
        <f>+VLOOKUP(N4494,'Thanh toán '!O$8:P$8099,2,0)</f>
        <v>400506</v>
      </c>
      <c r="P4494">
        <f t="shared" si="315"/>
        <v>400506</v>
      </c>
      <c r="Q4494" s="30">
        <f t="shared" si="313"/>
        <v>0</v>
      </c>
    </row>
    <row r="4495" spans="1:17" hidden="1" x14ac:dyDescent="0.3">
      <c r="A4495" s="21">
        <v>32841</v>
      </c>
      <c r="B4495" s="22" t="s">
        <v>5006</v>
      </c>
      <c r="C4495" s="22" t="s">
        <v>1333</v>
      </c>
      <c r="D4495" s="27" t="s">
        <v>4976</v>
      </c>
      <c r="E4495" s="24" t="s">
        <v>4612</v>
      </c>
      <c r="F4495" s="25" t="s">
        <v>4613</v>
      </c>
      <c r="G4495" s="22" t="s">
        <v>39</v>
      </c>
      <c r="H4495" s="26">
        <v>567883</v>
      </c>
      <c r="I4495" s="28"/>
      <c r="J4495" s="26">
        <v>45431</v>
      </c>
      <c r="K4495" s="26">
        <v>613314</v>
      </c>
      <c r="L4495" s="22" t="s">
        <v>1336</v>
      </c>
      <c r="M4495" s="22"/>
      <c r="N4495">
        <f t="shared" si="314"/>
        <v>24340</v>
      </c>
      <c r="O4495">
        <f>+VLOOKUP(N4495,'Thanh toán '!O$8:P$8099,2,0)</f>
        <v>613314</v>
      </c>
      <c r="P4495">
        <f t="shared" si="315"/>
        <v>613314</v>
      </c>
      <c r="Q4495" s="30">
        <f t="shared" si="313"/>
        <v>0</v>
      </c>
    </row>
    <row r="4496" spans="1:17" hidden="1" x14ac:dyDescent="0.3">
      <c r="A4496" s="21">
        <v>32842</v>
      </c>
      <c r="B4496" s="22" t="s">
        <v>5007</v>
      </c>
      <c r="C4496" s="22" t="s">
        <v>1333</v>
      </c>
      <c r="D4496" s="27" t="s">
        <v>4976</v>
      </c>
      <c r="E4496" s="24" t="s">
        <v>4612</v>
      </c>
      <c r="F4496" s="25" t="s">
        <v>4613</v>
      </c>
      <c r="G4496" s="22" t="s">
        <v>39</v>
      </c>
      <c r="H4496" s="26">
        <v>384994</v>
      </c>
      <c r="I4496" s="28"/>
      <c r="J4496" s="26">
        <v>30800</v>
      </c>
      <c r="K4496" s="26">
        <v>415794</v>
      </c>
      <c r="L4496" s="22" t="s">
        <v>1336</v>
      </c>
      <c r="M4496" s="22"/>
      <c r="N4496">
        <f t="shared" si="314"/>
        <v>24341</v>
      </c>
      <c r="O4496">
        <f>+VLOOKUP(N4496,'Thanh toán '!O$8:P$8099,2,0)</f>
        <v>415794</v>
      </c>
      <c r="P4496">
        <f t="shared" si="315"/>
        <v>415794</v>
      </c>
      <c r="Q4496" s="30">
        <f t="shared" si="313"/>
        <v>0</v>
      </c>
    </row>
    <row r="4497" spans="1:17" hidden="1" x14ac:dyDescent="0.3">
      <c r="A4497" s="21">
        <v>32843</v>
      </c>
      <c r="B4497" s="22" t="s">
        <v>5008</v>
      </c>
      <c r="C4497" s="22" t="s">
        <v>1333</v>
      </c>
      <c r="D4497" s="27" t="s">
        <v>4976</v>
      </c>
      <c r="E4497" s="24" t="s">
        <v>29</v>
      </c>
      <c r="F4497" s="25" t="s">
        <v>1357</v>
      </c>
      <c r="G4497" s="22" t="s">
        <v>30</v>
      </c>
      <c r="H4497" s="26">
        <v>2942040</v>
      </c>
      <c r="I4497" s="28"/>
      <c r="J4497" s="26">
        <v>235363</v>
      </c>
      <c r="K4497" s="26">
        <v>3177403</v>
      </c>
      <c r="L4497" s="22" t="s">
        <v>1336</v>
      </c>
      <c r="M4497" s="22"/>
      <c r="N4497">
        <f t="shared" si="314"/>
        <v>24342</v>
      </c>
      <c r="O4497">
        <f>+VLOOKUP(N4497,'Thanh toán '!O$8:P$8099,2,0)</f>
        <v>3177403</v>
      </c>
      <c r="P4497">
        <f t="shared" si="315"/>
        <v>3177403</v>
      </c>
      <c r="Q4497" s="30">
        <f t="shared" si="313"/>
        <v>0</v>
      </c>
    </row>
    <row r="4498" spans="1:17" ht="26.3" hidden="1" x14ac:dyDescent="0.3">
      <c r="A4498" s="21">
        <v>32844</v>
      </c>
      <c r="B4498" s="22" t="s">
        <v>5009</v>
      </c>
      <c r="C4498" s="22" t="s">
        <v>1333</v>
      </c>
      <c r="D4498" s="27" t="s">
        <v>4976</v>
      </c>
      <c r="E4498" s="24" t="s">
        <v>4901</v>
      </c>
      <c r="F4498" s="25" t="s">
        <v>4902</v>
      </c>
      <c r="G4498" s="22" t="s">
        <v>296</v>
      </c>
      <c r="H4498" s="26">
        <v>3035550</v>
      </c>
      <c r="I4498" s="28"/>
      <c r="J4498" s="26">
        <v>242844</v>
      </c>
      <c r="K4498" s="26">
        <v>3278394</v>
      </c>
      <c r="L4498" s="22" t="s">
        <v>1336</v>
      </c>
      <c r="M4498" s="22"/>
      <c r="N4498">
        <f t="shared" si="314"/>
        <v>24343</v>
      </c>
      <c r="O4498">
        <f>+VLOOKUP(N4498,'Thanh toán '!O$8:P$8099,2,0)</f>
        <v>3278394</v>
      </c>
      <c r="P4498">
        <f t="shared" si="315"/>
        <v>3278394</v>
      </c>
      <c r="Q4498" s="30">
        <f t="shared" si="313"/>
        <v>0</v>
      </c>
    </row>
    <row r="4499" spans="1:17" hidden="1" x14ac:dyDescent="0.3">
      <c r="A4499" s="21">
        <v>32845</v>
      </c>
      <c r="B4499" s="22" t="s">
        <v>5010</v>
      </c>
      <c r="C4499" s="22" t="s">
        <v>1333</v>
      </c>
      <c r="D4499" s="27" t="s">
        <v>4976</v>
      </c>
      <c r="E4499" s="24" t="s">
        <v>4612</v>
      </c>
      <c r="F4499" s="25" t="s">
        <v>4613</v>
      </c>
      <c r="G4499" s="22" t="s">
        <v>39</v>
      </c>
      <c r="H4499" s="26">
        <v>1834534</v>
      </c>
      <c r="I4499" s="28"/>
      <c r="J4499" s="26">
        <v>146763</v>
      </c>
      <c r="K4499" s="26">
        <v>1981297</v>
      </c>
      <c r="L4499" s="22" t="s">
        <v>1336</v>
      </c>
      <c r="M4499" s="22"/>
      <c r="N4499">
        <f t="shared" si="314"/>
        <v>24344</v>
      </c>
      <c r="O4499" t="e">
        <f>+VLOOKUP(N4499,'Thanh toán '!O$8:P$8099,2,0)</f>
        <v>#N/A</v>
      </c>
      <c r="P4499" t="e">
        <f t="shared" si="315"/>
        <v>#N/A</v>
      </c>
      <c r="Q4499" s="30" t="e">
        <f t="shared" ref="Q4499:Q4562" si="316">+O4499-K4499</f>
        <v>#N/A</v>
      </c>
    </row>
    <row r="4500" spans="1:17" hidden="1" x14ac:dyDescent="0.3">
      <c r="A4500" s="21">
        <v>32846</v>
      </c>
      <c r="B4500" s="22" t="s">
        <v>5011</v>
      </c>
      <c r="C4500" s="22" t="s">
        <v>1333</v>
      </c>
      <c r="D4500" s="27" t="s">
        <v>4976</v>
      </c>
      <c r="E4500" s="24" t="s">
        <v>4612</v>
      </c>
      <c r="F4500" s="25" t="s">
        <v>4613</v>
      </c>
      <c r="G4500" s="22" t="s">
        <v>39</v>
      </c>
      <c r="H4500" s="26">
        <v>840918</v>
      </c>
      <c r="I4500" s="28"/>
      <c r="J4500" s="26">
        <v>67273</v>
      </c>
      <c r="K4500" s="26">
        <v>908191</v>
      </c>
      <c r="L4500" s="22" t="s">
        <v>1336</v>
      </c>
      <c r="M4500" s="22"/>
      <c r="N4500">
        <f t="shared" si="314"/>
        <v>24345</v>
      </c>
      <c r="O4500">
        <f>+VLOOKUP(N4500,'Thanh toán '!O$8:P$8099,2,0)</f>
        <v>908191</v>
      </c>
      <c r="P4500">
        <f t="shared" si="315"/>
        <v>908191</v>
      </c>
      <c r="Q4500" s="30">
        <f t="shared" si="316"/>
        <v>0</v>
      </c>
    </row>
    <row r="4501" spans="1:17" hidden="1" x14ac:dyDescent="0.3">
      <c r="A4501" s="21">
        <v>32847</v>
      </c>
      <c r="B4501" s="22" t="s">
        <v>5012</v>
      </c>
      <c r="C4501" s="22" t="s">
        <v>1333</v>
      </c>
      <c r="D4501" s="27" t="s">
        <v>4976</v>
      </c>
      <c r="E4501" s="24" t="s">
        <v>4612</v>
      </c>
      <c r="F4501" s="25" t="s">
        <v>4613</v>
      </c>
      <c r="G4501" s="22" t="s">
        <v>39</v>
      </c>
      <c r="H4501" s="26">
        <v>2679451</v>
      </c>
      <c r="I4501" s="28"/>
      <c r="J4501" s="26">
        <v>214356</v>
      </c>
      <c r="K4501" s="26">
        <v>2893807</v>
      </c>
      <c r="L4501" s="22" t="s">
        <v>1336</v>
      </c>
      <c r="M4501" s="22"/>
      <c r="N4501">
        <f t="shared" si="314"/>
        <v>24346</v>
      </c>
      <c r="O4501">
        <f>+VLOOKUP(N4501,'Thanh toán '!O$8:P$8099,2,0)</f>
        <v>2893807</v>
      </c>
      <c r="P4501">
        <f t="shared" si="315"/>
        <v>2893807</v>
      </c>
      <c r="Q4501" s="30">
        <f t="shared" si="316"/>
        <v>0</v>
      </c>
    </row>
    <row r="4502" spans="1:17" hidden="1" x14ac:dyDescent="0.3">
      <c r="A4502" s="21">
        <v>32848</v>
      </c>
      <c r="B4502" s="22" t="s">
        <v>5013</v>
      </c>
      <c r="C4502" s="22" t="s">
        <v>1333</v>
      </c>
      <c r="D4502" s="27" t="s">
        <v>4976</v>
      </c>
      <c r="E4502" s="24" t="s">
        <v>4612</v>
      </c>
      <c r="F4502" s="25" t="s">
        <v>4613</v>
      </c>
      <c r="G4502" s="22" t="s">
        <v>39</v>
      </c>
      <c r="H4502" s="26">
        <v>584084</v>
      </c>
      <c r="I4502" s="28"/>
      <c r="J4502" s="26">
        <v>46727</v>
      </c>
      <c r="K4502" s="26">
        <v>630811</v>
      </c>
      <c r="L4502" s="22" t="s">
        <v>1336</v>
      </c>
      <c r="M4502" s="22"/>
      <c r="N4502">
        <f t="shared" si="314"/>
        <v>24347</v>
      </c>
      <c r="O4502">
        <f>+VLOOKUP(N4502,'Thanh toán '!O$8:P$8099,2,0)</f>
        <v>630811</v>
      </c>
      <c r="P4502">
        <f t="shared" si="315"/>
        <v>630811</v>
      </c>
      <c r="Q4502" s="30">
        <f t="shared" si="316"/>
        <v>0</v>
      </c>
    </row>
    <row r="4503" spans="1:17" hidden="1" x14ac:dyDescent="0.3">
      <c r="A4503" s="21">
        <v>32849</v>
      </c>
      <c r="B4503" s="22" t="s">
        <v>5014</v>
      </c>
      <c r="C4503" s="22" t="s">
        <v>1333</v>
      </c>
      <c r="D4503" s="27" t="s">
        <v>4976</v>
      </c>
      <c r="E4503" s="24" t="s">
        <v>4612</v>
      </c>
      <c r="F4503" s="25" t="s">
        <v>4613</v>
      </c>
      <c r="G4503" s="22" t="s">
        <v>39</v>
      </c>
      <c r="H4503" s="26">
        <v>2603475</v>
      </c>
      <c r="I4503" s="28"/>
      <c r="J4503" s="26">
        <v>208278</v>
      </c>
      <c r="K4503" s="26">
        <v>2811753</v>
      </c>
      <c r="L4503" s="22" t="s">
        <v>1336</v>
      </c>
      <c r="M4503" s="22"/>
      <c r="N4503">
        <f t="shared" si="314"/>
        <v>24348</v>
      </c>
      <c r="O4503">
        <f>+VLOOKUP(N4503,'Thanh toán '!O$8:P$8099,2,0)</f>
        <v>2811753</v>
      </c>
      <c r="P4503">
        <f t="shared" si="315"/>
        <v>2811753</v>
      </c>
      <c r="Q4503" s="30">
        <f t="shared" si="316"/>
        <v>0</v>
      </c>
    </row>
    <row r="4504" spans="1:17" hidden="1" x14ac:dyDescent="0.3">
      <c r="A4504" s="21">
        <v>32850</v>
      </c>
      <c r="B4504" s="22" t="s">
        <v>5015</v>
      </c>
      <c r="C4504" s="22" t="s">
        <v>1333</v>
      </c>
      <c r="D4504" s="27" t="s">
        <v>4976</v>
      </c>
      <c r="E4504" s="24" t="s">
        <v>4612</v>
      </c>
      <c r="F4504" s="25" t="s">
        <v>4613</v>
      </c>
      <c r="G4504" s="22" t="s">
        <v>39</v>
      </c>
      <c r="H4504" s="26">
        <v>922445</v>
      </c>
      <c r="I4504" s="28"/>
      <c r="J4504" s="26">
        <v>73796</v>
      </c>
      <c r="K4504" s="26">
        <v>996241</v>
      </c>
      <c r="L4504" s="22" t="s">
        <v>1336</v>
      </c>
      <c r="M4504" s="22"/>
      <c r="N4504">
        <f t="shared" si="314"/>
        <v>24349</v>
      </c>
      <c r="O4504">
        <f>+VLOOKUP(N4504,'Thanh toán '!O$8:P$8099,2,0)</f>
        <v>996241</v>
      </c>
      <c r="P4504">
        <f t="shared" si="315"/>
        <v>996241</v>
      </c>
      <c r="Q4504" s="30">
        <f t="shared" si="316"/>
        <v>0</v>
      </c>
    </row>
    <row r="4505" spans="1:17" hidden="1" x14ac:dyDescent="0.3">
      <c r="A4505" s="21">
        <v>32851</v>
      </c>
      <c r="B4505" s="22" t="s">
        <v>5016</v>
      </c>
      <c r="C4505" s="22" t="s">
        <v>1333</v>
      </c>
      <c r="D4505" s="27" t="s">
        <v>4976</v>
      </c>
      <c r="E4505" s="24" t="s">
        <v>4612</v>
      </c>
      <c r="F4505" s="25" t="s">
        <v>4613</v>
      </c>
      <c r="G4505" s="22" t="s">
        <v>39</v>
      </c>
      <c r="H4505" s="26">
        <v>483720</v>
      </c>
      <c r="I4505" s="28"/>
      <c r="J4505" s="26">
        <v>38698</v>
      </c>
      <c r="K4505" s="26">
        <v>522418</v>
      </c>
      <c r="L4505" s="22" t="s">
        <v>1336</v>
      </c>
      <c r="M4505" s="22"/>
      <c r="N4505">
        <f t="shared" si="314"/>
        <v>24350</v>
      </c>
      <c r="O4505">
        <f>+VLOOKUP(N4505,'Thanh toán '!O$8:P$8099,2,0)</f>
        <v>522418</v>
      </c>
      <c r="P4505">
        <f t="shared" si="315"/>
        <v>522418</v>
      </c>
      <c r="Q4505" s="30">
        <f t="shared" si="316"/>
        <v>0</v>
      </c>
    </row>
    <row r="4506" spans="1:17" hidden="1" x14ac:dyDescent="0.3">
      <c r="A4506" s="21">
        <v>32852</v>
      </c>
      <c r="B4506" s="22" t="s">
        <v>5017</v>
      </c>
      <c r="C4506" s="22" t="s">
        <v>1333</v>
      </c>
      <c r="D4506" s="27" t="s">
        <v>4976</v>
      </c>
      <c r="E4506" s="24" t="s">
        <v>4612</v>
      </c>
      <c r="F4506" s="25" t="s">
        <v>4613</v>
      </c>
      <c r="G4506" s="22" t="s">
        <v>39</v>
      </c>
      <c r="H4506" s="26">
        <v>1723138</v>
      </c>
      <c r="I4506" s="28"/>
      <c r="J4506" s="26">
        <v>137851</v>
      </c>
      <c r="K4506" s="26">
        <v>1860989</v>
      </c>
      <c r="L4506" s="22" t="s">
        <v>1336</v>
      </c>
      <c r="M4506" s="22"/>
      <c r="N4506">
        <f t="shared" si="314"/>
        <v>24351</v>
      </c>
      <c r="O4506">
        <f>+VLOOKUP(N4506,'Thanh toán '!O$8:P$8099,2,0)</f>
        <v>1860989</v>
      </c>
      <c r="P4506">
        <f t="shared" si="315"/>
        <v>1860989</v>
      </c>
      <c r="Q4506" s="30">
        <f t="shared" si="316"/>
        <v>0</v>
      </c>
    </row>
    <row r="4507" spans="1:17" hidden="1" x14ac:dyDescent="0.3">
      <c r="A4507" s="21">
        <v>32855</v>
      </c>
      <c r="B4507" s="22" t="s">
        <v>5018</v>
      </c>
      <c r="C4507" s="22" t="s">
        <v>1333</v>
      </c>
      <c r="D4507" s="27" t="s">
        <v>4976</v>
      </c>
      <c r="E4507" s="24" t="s">
        <v>206</v>
      </c>
      <c r="F4507" s="25" t="s">
        <v>4739</v>
      </c>
      <c r="G4507" s="22" t="s">
        <v>207</v>
      </c>
      <c r="H4507" s="26">
        <v>3662920</v>
      </c>
      <c r="I4507" s="28"/>
      <c r="J4507" s="26">
        <v>293034</v>
      </c>
      <c r="K4507" s="26">
        <v>3955954</v>
      </c>
      <c r="L4507" s="22" t="s">
        <v>1336</v>
      </c>
      <c r="M4507" s="22"/>
      <c r="N4507">
        <f t="shared" si="314"/>
        <v>24354</v>
      </c>
      <c r="O4507">
        <f>+VLOOKUP(N4507,'Thanh toán '!O$8:P$8099,2,0)</f>
        <v>3955954</v>
      </c>
      <c r="P4507">
        <f t="shared" si="315"/>
        <v>3955954</v>
      </c>
      <c r="Q4507" s="30">
        <f t="shared" si="316"/>
        <v>0</v>
      </c>
    </row>
    <row r="4508" spans="1:17" hidden="1" x14ac:dyDescent="0.3">
      <c r="A4508" s="21">
        <v>32856</v>
      </c>
      <c r="B4508" s="22" t="s">
        <v>5019</v>
      </c>
      <c r="C4508" s="22" t="s">
        <v>1333</v>
      </c>
      <c r="D4508" s="27" t="s">
        <v>4976</v>
      </c>
      <c r="E4508" s="24" t="s">
        <v>4612</v>
      </c>
      <c r="F4508" s="25" t="s">
        <v>4613</v>
      </c>
      <c r="G4508" s="22" t="s">
        <v>39</v>
      </c>
      <c r="H4508" s="26">
        <v>444232</v>
      </c>
      <c r="I4508" s="28"/>
      <c r="J4508" s="26">
        <v>35539</v>
      </c>
      <c r="K4508" s="26">
        <v>479771</v>
      </c>
      <c r="L4508" s="22" t="s">
        <v>1336</v>
      </c>
      <c r="M4508" s="22"/>
      <c r="N4508">
        <f t="shared" si="314"/>
        <v>24355</v>
      </c>
      <c r="O4508">
        <f>+VLOOKUP(N4508,'Thanh toán '!O$8:P$8099,2,0)</f>
        <v>479771</v>
      </c>
      <c r="P4508">
        <f t="shared" si="315"/>
        <v>479771</v>
      </c>
      <c r="Q4508" s="30">
        <f t="shared" si="316"/>
        <v>0</v>
      </c>
    </row>
    <row r="4509" spans="1:17" hidden="1" x14ac:dyDescent="0.3">
      <c r="A4509" s="21">
        <v>32857</v>
      </c>
      <c r="B4509" s="22" t="s">
        <v>5020</v>
      </c>
      <c r="C4509" s="22" t="s">
        <v>1333</v>
      </c>
      <c r="D4509" s="27" t="s">
        <v>4976</v>
      </c>
      <c r="E4509" s="24" t="s">
        <v>4612</v>
      </c>
      <c r="F4509" s="25" t="s">
        <v>4613</v>
      </c>
      <c r="G4509" s="22" t="s">
        <v>39</v>
      </c>
      <c r="H4509" s="26">
        <v>1371202</v>
      </c>
      <c r="I4509" s="28"/>
      <c r="J4509" s="26">
        <v>109696</v>
      </c>
      <c r="K4509" s="26">
        <v>1480898</v>
      </c>
      <c r="L4509" s="22" t="s">
        <v>1336</v>
      </c>
      <c r="M4509" s="22"/>
      <c r="N4509">
        <f t="shared" si="314"/>
        <v>24356</v>
      </c>
      <c r="O4509">
        <f>+VLOOKUP(N4509,'Thanh toán '!O$8:P$8099,2,0)</f>
        <v>1480898</v>
      </c>
      <c r="P4509">
        <f t="shared" si="315"/>
        <v>1480898</v>
      </c>
      <c r="Q4509" s="30">
        <f t="shared" si="316"/>
        <v>0</v>
      </c>
    </row>
    <row r="4510" spans="1:17" hidden="1" x14ac:dyDescent="0.3">
      <c r="A4510" s="21">
        <v>32861</v>
      </c>
      <c r="B4510" s="22" t="s">
        <v>5021</v>
      </c>
      <c r="C4510" s="22" t="s">
        <v>1333</v>
      </c>
      <c r="D4510" s="27" t="s">
        <v>5022</v>
      </c>
      <c r="E4510" s="24" t="s">
        <v>84</v>
      </c>
      <c r="F4510" s="25" t="s">
        <v>1585</v>
      </c>
      <c r="G4510" s="22" t="s">
        <v>85</v>
      </c>
      <c r="H4510" s="26">
        <v>3331740</v>
      </c>
      <c r="I4510" s="28"/>
      <c r="J4510" s="26">
        <v>266539</v>
      </c>
      <c r="K4510" s="26">
        <v>3598279</v>
      </c>
      <c r="L4510" s="22" t="s">
        <v>1336</v>
      </c>
      <c r="M4510" s="22"/>
      <c r="N4510">
        <f t="shared" si="314"/>
        <v>24360</v>
      </c>
      <c r="O4510">
        <f>+VLOOKUP(N4510,'Thanh toán '!O$8:P$8099,2,0)</f>
        <v>3598279</v>
      </c>
      <c r="P4510">
        <f t="shared" si="315"/>
        <v>3598279</v>
      </c>
      <c r="Q4510" s="30">
        <f t="shared" si="316"/>
        <v>0</v>
      </c>
    </row>
    <row r="4511" spans="1:17" hidden="1" x14ac:dyDescent="0.3">
      <c r="A4511" s="21">
        <v>32862</v>
      </c>
      <c r="B4511" s="22" t="s">
        <v>5023</v>
      </c>
      <c r="C4511" s="22" t="s">
        <v>1333</v>
      </c>
      <c r="D4511" s="27" t="s">
        <v>5022</v>
      </c>
      <c r="E4511" s="24" t="s">
        <v>4612</v>
      </c>
      <c r="F4511" s="25" t="s">
        <v>4613</v>
      </c>
      <c r="G4511" s="22" t="s">
        <v>39</v>
      </c>
      <c r="H4511" s="26">
        <v>2521390</v>
      </c>
      <c r="I4511" s="28"/>
      <c r="J4511" s="26">
        <v>201711</v>
      </c>
      <c r="K4511" s="26">
        <v>2723101</v>
      </c>
      <c r="L4511" s="22" t="s">
        <v>1336</v>
      </c>
      <c r="M4511" s="22"/>
      <c r="N4511">
        <f t="shared" si="314"/>
        <v>24361</v>
      </c>
      <c r="O4511">
        <f>+VLOOKUP(N4511,'Thanh toán '!O$8:P$8099,2,0)</f>
        <v>2723101</v>
      </c>
      <c r="P4511">
        <f t="shared" si="315"/>
        <v>2723101</v>
      </c>
      <c r="Q4511" s="30">
        <f t="shared" si="316"/>
        <v>0</v>
      </c>
    </row>
    <row r="4512" spans="1:17" hidden="1" x14ac:dyDescent="0.3">
      <c r="A4512" s="21">
        <v>32863</v>
      </c>
      <c r="B4512" s="22" t="s">
        <v>5024</v>
      </c>
      <c r="C4512" s="22" t="s">
        <v>1333</v>
      </c>
      <c r="D4512" s="27" t="s">
        <v>5022</v>
      </c>
      <c r="E4512" s="24" t="s">
        <v>4612</v>
      </c>
      <c r="F4512" s="25" t="s">
        <v>4613</v>
      </c>
      <c r="G4512" s="22" t="s">
        <v>39</v>
      </c>
      <c r="H4512" s="26">
        <v>555290</v>
      </c>
      <c r="I4512" s="28"/>
      <c r="J4512" s="26">
        <v>44423</v>
      </c>
      <c r="K4512" s="26">
        <v>599713</v>
      </c>
      <c r="L4512" s="22" t="s">
        <v>1336</v>
      </c>
      <c r="M4512" s="22"/>
      <c r="N4512">
        <f t="shared" si="314"/>
        <v>24362</v>
      </c>
      <c r="O4512">
        <f>+VLOOKUP(N4512,'Thanh toán '!O$8:P$8099,2,0)</f>
        <v>599713</v>
      </c>
      <c r="P4512">
        <f t="shared" si="315"/>
        <v>599713</v>
      </c>
      <c r="Q4512" s="30">
        <f t="shared" si="316"/>
        <v>0</v>
      </c>
    </row>
    <row r="4513" spans="1:17" hidden="1" x14ac:dyDescent="0.3">
      <c r="A4513" s="21">
        <v>32864</v>
      </c>
      <c r="B4513" s="22" t="s">
        <v>5025</v>
      </c>
      <c r="C4513" s="22" t="s">
        <v>1333</v>
      </c>
      <c r="D4513" s="27" t="s">
        <v>5022</v>
      </c>
      <c r="E4513" s="24" t="s">
        <v>4612</v>
      </c>
      <c r="F4513" s="25" t="s">
        <v>4613</v>
      </c>
      <c r="G4513" s="22" t="s">
        <v>39</v>
      </c>
      <c r="H4513" s="26">
        <v>372662</v>
      </c>
      <c r="I4513" s="28"/>
      <c r="J4513" s="26">
        <v>29813</v>
      </c>
      <c r="K4513" s="26">
        <v>402475</v>
      </c>
      <c r="L4513" s="22" t="s">
        <v>1336</v>
      </c>
      <c r="M4513" s="22"/>
      <c r="N4513">
        <f t="shared" si="314"/>
        <v>24363</v>
      </c>
      <c r="O4513">
        <f>+VLOOKUP(N4513,'Thanh toán '!O$8:P$8099,2,0)</f>
        <v>402475</v>
      </c>
      <c r="P4513">
        <f t="shared" si="315"/>
        <v>402475</v>
      </c>
      <c r="Q4513" s="30">
        <f t="shared" si="316"/>
        <v>0</v>
      </c>
    </row>
    <row r="4514" spans="1:17" ht="26.3" hidden="1" x14ac:dyDescent="0.3">
      <c r="A4514" s="21">
        <v>32865</v>
      </c>
      <c r="B4514" s="22" t="s">
        <v>5026</v>
      </c>
      <c r="C4514" s="22" t="s">
        <v>1333</v>
      </c>
      <c r="D4514" s="27" t="s">
        <v>5022</v>
      </c>
      <c r="E4514" s="24" t="s">
        <v>4660</v>
      </c>
      <c r="F4514" s="25" t="s">
        <v>4661</v>
      </c>
      <c r="G4514" s="22" t="s">
        <v>24</v>
      </c>
      <c r="H4514" s="26">
        <v>730946</v>
      </c>
      <c r="I4514" s="28"/>
      <c r="J4514" s="26">
        <v>58476</v>
      </c>
      <c r="K4514" s="26">
        <v>789422</v>
      </c>
      <c r="L4514" s="22" t="s">
        <v>1336</v>
      </c>
      <c r="M4514" s="22"/>
      <c r="N4514">
        <f t="shared" si="314"/>
        <v>24364</v>
      </c>
      <c r="O4514">
        <f>+VLOOKUP(N4514,'Thanh toán '!O$8:P$8099,2,0)</f>
        <v>789422</v>
      </c>
      <c r="P4514">
        <f t="shared" si="315"/>
        <v>789422</v>
      </c>
      <c r="Q4514" s="30">
        <f t="shared" si="316"/>
        <v>0</v>
      </c>
    </row>
    <row r="4515" spans="1:17" ht="26.3" hidden="1" x14ac:dyDescent="0.3">
      <c r="A4515" s="21">
        <v>32866</v>
      </c>
      <c r="B4515" s="22" t="s">
        <v>5027</v>
      </c>
      <c r="C4515" s="22" t="s">
        <v>1333</v>
      </c>
      <c r="D4515" s="27" t="s">
        <v>5022</v>
      </c>
      <c r="E4515" s="24" t="s">
        <v>4660</v>
      </c>
      <c r="F4515" s="25" t="s">
        <v>4661</v>
      </c>
      <c r="G4515" s="22" t="s">
        <v>24</v>
      </c>
      <c r="H4515" s="26">
        <v>1337103</v>
      </c>
      <c r="I4515" s="28"/>
      <c r="J4515" s="26">
        <v>106968</v>
      </c>
      <c r="K4515" s="26">
        <v>1444071</v>
      </c>
      <c r="L4515" s="22" t="s">
        <v>1336</v>
      </c>
      <c r="M4515" s="22"/>
      <c r="N4515">
        <f t="shared" si="314"/>
        <v>24365</v>
      </c>
      <c r="O4515">
        <f>+VLOOKUP(N4515,'Thanh toán '!O$8:P$8099,2,0)</f>
        <v>1444071</v>
      </c>
      <c r="P4515">
        <f t="shared" si="315"/>
        <v>1444071</v>
      </c>
      <c r="Q4515" s="30">
        <f t="shared" si="316"/>
        <v>0</v>
      </c>
    </row>
    <row r="4516" spans="1:17" ht="26.3" hidden="1" x14ac:dyDescent="0.3">
      <c r="A4516" s="21">
        <v>32867</v>
      </c>
      <c r="B4516" s="22" t="s">
        <v>5028</v>
      </c>
      <c r="C4516" s="22" t="s">
        <v>1333</v>
      </c>
      <c r="D4516" s="27" t="s">
        <v>5022</v>
      </c>
      <c r="E4516" s="24" t="s">
        <v>4698</v>
      </c>
      <c r="F4516" s="25" t="s">
        <v>4699</v>
      </c>
      <c r="G4516" s="22" t="s">
        <v>106</v>
      </c>
      <c r="H4516" s="26">
        <v>7343100</v>
      </c>
      <c r="I4516" s="28"/>
      <c r="J4516" s="26">
        <v>587448</v>
      </c>
      <c r="K4516" s="26">
        <v>7930548</v>
      </c>
      <c r="L4516" s="22" t="s">
        <v>1336</v>
      </c>
      <c r="M4516" s="22"/>
      <c r="N4516">
        <f t="shared" si="314"/>
        <v>24366</v>
      </c>
      <c r="O4516">
        <f>+VLOOKUP(N4516,'Thanh toán '!O$8:P$8099,2,0)</f>
        <v>7930548</v>
      </c>
      <c r="P4516">
        <f t="shared" si="315"/>
        <v>7930548</v>
      </c>
      <c r="Q4516" s="30">
        <f t="shared" si="316"/>
        <v>0</v>
      </c>
    </row>
    <row r="4517" spans="1:17" hidden="1" x14ac:dyDescent="0.3">
      <c r="A4517" s="21">
        <v>32869</v>
      </c>
      <c r="B4517" s="22" t="s">
        <v>5029</v>
      </c>
      <c r="C4517" s="22" t="s">
        <v>1333</v>
      </c>
      <c r="D4517" s="27" t="s">
        <v>5022</v>
      </c>
      <c r="E4517" s="24" t="s">
        <v>89</v>
      </c>
      <c r="F4517" s="25" t="s">
        <v>5030</v>
      </c>
      <c r="G4517" s="22" t="s">
        <v>90</v>
      </c>
      <c r="H4517" s="26">
        <v>2722980</v>
      </c>
      <c r="I4517" s="28"/>
      <c r="J4517" s="26">
        <v>217838</v>
      </c>
      <c r="K4517" s="26">
        <v>2940818</v>
      </c>
      <c r="L4517" s="22" t="s">
        <v>1336</v>
      </c>
      <c r="M4517" s="22"/>
      <c r="N4517">
        <f t="shared" si="314"/>
        <v>24368</v>
      </c>
      <c r="O4517">
        <f>+VLOOKUP(N4517,'Thanh toán '!O$8:P$8099,2,0)</f>
        <v>2940818</v>
      </c>
      <c r="P4517">
        <f t="shared" si="315"/>
        <v>2940818</v>
      </c>
      <c r="Q4517" s="30">
        <f t="shared" si="316"/>
        <v>0</v>
      </c>
    </row>
    <row r="4518" spans="1:17" ht="26.3" hidden="1" x14ac:dyDescent="0.3">
      <c r="A4518" s="21">
        <v>32874</v>
      </c>
      <c r="B4518" s="22" t="s">
        <v>5031</v>
      </c>
      <c r="C4518" s="22" t="s">
        <v>1333</v>
      </c>
      <c r="D4518" s="27" t="s">
        <v>5022</v>
      </c>
      <c r="E4518" s="24" t="s">
        <v>4660</v>
      </c>
      <c r="F4518" s="25" t="s">
        <v>4661</v>
      </c>
      <c r="G4518" s="22" t="s">
        <v>24</v>
      </c>
      <c r="H4518" s="26">
        <v>1734466</v>
      </c>
      <c r="I4518" s="28"/>
      <c r="J4518" s="26">
        <v>138757</v>
      </c>
      <c r="K4518" s="26">
        <v>1873223</v>
      </c>
      <c r="L4518" s="22" t="s">
        <v>1336</v>
      </c>
      <c r="M4518" s="22"/>
      <c r="N4518">
        <f t="shared" si="314"/>
        <v>24373</v>
      </c>
      <c r="O4518">
        <f>+VLOOKUP(N4518,'Thanh toán '!O$8:P$8099,2,0)</f>
        <v>1873223</v>
      </c>
      <c r="P4518">
        <f t="shared" si="315"/>
        <v>1873223</v>
      </c>
      <c r="Q4518" s="30">
        <f t="shared" si="316"/>
        <v>0</v>
      </c>
    </row>
    <row r="4519" spans="1:17" hidden="1" x14ac:dyDescent="0.3">
      <c r="A4519" s="21">
        <v>32878</v>
      </c>
      <c r="B4519" s="22" t="s">
        <v>5032</v>
      </c>
      <c r="C4519" s="22" t="s">
        <v>1333</v>
      </c>
      <c r="D4519" s="27" t="s">
        <v>5022</v>
      </c>
      <c r="E4519" s="24" t="s">
        <v>4612</v>
      </c>
      <c r="F4519" s="25" t="s">
        <v>4613</v>
      </c>
      <c r="G4519" s="22" t="s">
        <v>39</v>
      </c>
      <c r="H4519" s="26">
        <v>700329</v>
      </c>
      <c r="I4519" s="28"/>
      <c r="J4519" s="26">
        <v>56026</v>
      </c>
      <c r="K4519" s="26">
        <v>756355</v>
      </c>
      <c r="L4519" s="22" t="s">
        <v>1336</v>
      </c>
      <c r="M4519" s="22"/>
      <c r="N4519">
        <f t="shared" si="314"/>
        <v>24377</v>
      </c>
      <c r="O4519">
        <f>+VLOOKUP(N4519,'Thanh toán '!O$8:P$8099,2,0)</f>
        <v>756355</v>
      </c>
      <c r="P4519">
        <f t="shared" si="315"/>
        <v>756355</v>
      </c>
      <c r="Q4519" s="30">
        <f t="shared" si="316"/>
        <v>0</v>
      </c>
    </row>
    <row r="4520" spans="1:17" hidden="1" x14ac:dyDescent="0.3">
      <c r="A4520" s="21">
        <v>32880</v>
      </c>
      <c r="B4520" s="22" t="s">
        <v>5033</v>
      </c>
      <c r="C4520" s="22" t="s">
        <v>1333</v>
      </c>
      <c r="D4520" s="27" t="s">
        <v>5022</v>
      </c>
      <c r="E4520" s="24" t="s">
        <v>260</v>
      </c>
      <c r="F4520" s="25" t="s">
        <v>1440</v>
      </c>
      <c r="G4520" s="22" t="s">
        <v>261</v>
      </c>
      <c r="H4520" s="26">
        <v>2301240</v>
      </c>
      <c r="I4520" s="28"/>
      <c r="J4520" s="26">
        <v>184099</v>
      </c>
      <c r="K4520" s="26">
        <v>2485339</v>
      </c>
      <c r="L4520" s="22" t="s">
        <v>1336</v>
      </c>
      <c r="M4520" s="22"/>
      <c r="N4520">
        <f t="shared" si="314"/>
        <v>24379</v>
      </c>
      <c r="O4520">
        <f>+VLOOKUP(N4520,'Thanh toán '!O$8:P$8099,2,0)</f>
        <v>2485339</v>
      </c>
      <c r="P4520">
        <f t="shared" si="315"/>
        <v>2485339</v>
      </c>
      <c r="Q4520" s="30">
        <f t="shared" si="316"/>
        <v>0</v>
      </c>
    </row>
    <row r="4521" spans="1:17" hidden="1" x14ac:dyDescent="0.3">
      <c r="A4521" s="21">
        <v>32881</v>
      </c>
      <c r="B4521" s="22" t="s">
        <v>5034</v>
      </c>
      <c r="C4521" s="22" t="s">
        <v>1333</v>
      </c>
      <c r="D4521" s="27" t="s">
        <v>5022</v>
      </c>
      <c r="E4521" s="24" t="s">
        <v>4612</v>
      </c>
      <c r="F4521" s="25" t="s">
        <v>4613</v>
      </c>
      <c r="G4521" s="22" t="s">
        <v>39</v>
      </c>
      <c r="H4521" s="26">
        <v>964205</v>
      </c>
      <c r="I4521" s="28"/>
      <c r="J4521" s="26">
        <v>77136</v>
      </c>
      <c r="K4521" s="26">
        <v>1041341</v>
      </c>
      <c r="L4521" s="22" t="s">
        <v>1336</v>
      </c>
      <c r="M4521" s="22"/>
      <c r="N4521">
        <f t="shared" si="314"/>
        <v>24381</v>
      </c>
      <c r="O4521">
        <f>+VLOOKUP(N4521,'Thanh toán '!O$8:P$8099,2,0)</f>
        <v>1041341</v>
      </c>
      <c r="P4521">
        <f t="shared" si="315"/>
        <v>1041341</v>
      </c>
      <c r="Q4521" s="30">
        <f t="shared" si="316"/>
        <v>0</v>
      </c>
    </row>
    <row r="4522" spans="1:17" hidden="1" x14ac:dyDescent="0.3">
      <c r="A4522" s="21">
        <v>32882</v>
      </c>
      <c r="B4522" s="22" t="s">
        <v>5035</v>
      </c>
      <c r="C4522" s="22" t="s">
        <v>1333</v>
      </c>
      <c r="D4522" s="27" t="s">
        <v>5022</v>
      </c>
      <c r="E4522" s="24" t="s">
        <v>4612</v>
      </c>
      <c r="F4522" s="25" t="s">
        <v>4613</v>
      </c>
      <c r="G4522" s="22" t="s">
        <v>39</v>
      </c>
      <c r="H4522" s="26">
        <v>1011720</v>
      </c>
      <c r="I4522" s="28"/>
      <c r="J4522" s="26">
        <v>80938</v>
      </c>
      <c r="K4522" s="26">
        <v>1092658</v>
      </c>
      <c r="L4522" s="22" t="s">
        <v>1336</v>
      </c>
      <c r="M4522" s="22"/>
      <c r="N4522">
        <f t="shared" si="314"/>
        <v>24382</v>
      </c>
      <c r="O4522">
        <f>+VLOOKUP(N4522,'Thanh toán '!O$8:P$8099,2,0)</f>
        <v>1092658</v>
      </c>
      <c r="P4522">
        <f t="shared" si="315"/>
        <v>1092658</v>
      </c>
      <c r="Q4522" s="30">
        <f t="shared" si="316"/>
        <v>0</v>
      </c>
    </row>
    <row r="4523" spans="1:17" hidden="1" x14ac:dyDescent="0.3">
      <c r="A4523" s="21">
        <v>32886</v>
      </c>
      <c r="B4523" s="22" t="s">
        <v>5036</v>
      </c>
      <c r="C4523" s="22" t="s">
        <v>1333</v>
      </c>
      <c r="D4523" s="27" t="s">
        <v>5022</v>
      </c>
      <c r="E4523" s="24" t="s">
        <v>136</v>
      </c>
      <c r="F4523" s="25" t="s">
        <v>1487</v>
      </c>
      <c r="G4523" s="22" t="s">
        <v>137</v>
      </c>
      <c r="H4523" s="26">
        <v>19527410</v>
      </c>
      <c r="I4523" s="28"/>
      <c r="J4523" s="26">
        <v>1562193</v>
      </c>
      <c r="K4523" s="26">
        <v>21089603</v>
      </c>
      <c r="L4523" s="22" t="s">
        <v>1336</v>
      </c>
      <c r="M4523" s="22"/>
      <c r="N4523">
        <f t="shared" si="314"/>
        <v>24386</v>
      </c>
      <c r="O4523">
        <f>+VLOOKUP(N4523,'Thanh toán '!O$8:P$8099,2,0)</f>
        <v>21089603</v>
      </c>
      <c r="P4523">
        <f t="shared" si="315"/>
        <v>21089603</v>
      </c>
      <c r="Q4523" s="30">
        <f t="shared" si="316"/>
        <v>0</v>
      </c>
    </row>
    <row r="4524" spans="1:17" ht="26.3" hidden="1" x14ac:dyDescent="0.3">
      <c r="A4524" s="21">
        <v>32887</v>
      </c>
      <c r="B4524" s="22" t="s">
        <v>5037</v>
      </c>
      <c r="C4524" s="22" t="s">
        <v>1333</v>
      </c>
      <c r="D4524" s="27" t="s">
        <v>5022</v>
      </c>
      <c r="E4524" s="24" t="s">
        <v>4831</v>
      </c>
      <c r="F4524" s="25" t="s">
        <v>4832</v>
      </c>
      <c r="G4524" s="22" t="s">
        <v>131</v>
      </c>
      <c r="H4524" s="26">
        <v>13653941</v>
      </c>
      <c r="I4524" s="28"/>
      <c r="J4524" s="26">
        <v>1092315</v>
      </c>
      <c r="K4524" s="26">
        <v>14746256</v>
      </c>
      <c r="L4524" s="22" t="s">
        <v>1336</v>
      </c>
      <c r="M4524" s="22"/>
      <c r="N4524">
        <f t="shared" si="314"/>
        <v>24387</v>
      </c>
      <c r="O4524">
        <f>+VLOOKUP(N4524,'Thanh toán '!O$8:P$8099,2,0)</f>
        <v>14746256</v>
      </c>
      <c r="P4524">
        <f t="shared" si="315"/>
        <v>14746256</v>
      </c>
      <c r="Q4524" s="30">
        <f t="shared" si="316"/>
        <v>0</v>
      </c>
    </row>
    <row r="4525" spans="1:17" hidden="1" x14ac:dyDescent="0.3">
      <c r="A4525" s="21">
        <v>32888</v>
      </c>
      <c r="B4525" s="22" t="s">
        <v>5038</v>
      </c>
      <c r="C4525" s="22" t="s">
        <v>1333</v>
      </c>
      <c r="D4525" s="27" t="s">
        <v>5022</v>
      </c>
      <c r="E4525" s="24" t="s">
        <v>15</v>
      </c>
      <c r="F4525" s="25" t="s">
        <v>1401</v>
      </c>
      <c r="G4525" s="22" t="s">
        <v>16</v>
      </c>
      <c r="H4525" s="26">
        <v>1884930</v>
      </c>
      <c r="I4525" s="28"/>
      <c r="J4525" s="26">
        <v>150794</v>
      </c>
      <c r="K4525" s="26">
        <v>2035724</v>
      </c>
      <c r="L4525" s="22" t="s">
        <v>1336</v>
      </c>
      <c r="M4525" s="22"/>
      <c r="N4525">
        <f t="shared" si="314"/>
        <v>24388</v>
      </c>
      <c r="O4525">
        <f>+VLOOKUP(N4525,'Thanh toán '!O$8:P$8099,2,0)</f>
        <v>2035724</v>
      </c>
      <c r="P4525">
        <f t="shared" si="315"/>
        <v>2035724</v>
      </c>
      <c r="Q4525" s="30">
        <f t="shared" si="316"/>
        <v>0</v>
      </c>
    </row>
    <row r="4526" spans="1:17" ht="26.3" hidden="1" x14ac:dyDescent="0.3">
      <c r="A4526" s="21">
        <v>32889</v>
      </c>
      <c r="B4526" s="22" t="s">
        <v>5039</v>
      </c>
      <c r="C4526" s="22" t="s">
        <v>1333</v>
      </c>
      <c r="D4526" s="27" t="s">
        <v>5022</v>
      </c>
      <c r="E4526" s="24" t="s">
        <v>4826</v>
      </c>
      <c r="F4526" s="25" t="s">
        <v>4827</v>
      </c>
      <c r="G4526" s="22" t="s">
        <v>1695</v>
      </c>
      <c r="H4526" s="26">
        <v>3778050</v>
      </c>
      <c r="I4526" s="28"/>
      <c r="J4526" s="26">
        <v>302244</v>
      </c>
      <c r="K4526" s="26">
        <v>4080294</v>
      </c>
      <c r="L4526" s="22" t="s">
        <v>1336</v>
      </c>
      <c r="M4526" s="22"/>
      <c r="N4526">
        <f t="shared" si="314"/>
        <v>24389</v>
      </c>
      <c r="O4526">
        <f>+VLOOKUP(N4526,'Thanh toán '!O$8:P$8099,2,0)</f>
        <v>4080294</v>
      </c>
      <c r="P4526">
        <f t="shared" si="315"/>
        <v>4080294</v>
      </c>
      <c r="Q4526" s="30">
        <f t="shared" si="316"/>
        <v>0</v>
      </c>
    </row>
    <row r="4527" spans="1:17" ht="26.3" hidden="1" x14ac:dyDescent="0.3">
      <c r="A4527" s="21">
        <v>32890</v>
      </c>
      <c r="B4527" s="22" t="s">
        <v>5040</v>
      </c>
      <c r="C4527" s="22" t="s">
        <v>1333</v>
      </c>
      <c r="D4527" s="27" t="s">
        <v>5022</v>
      </c>
      <c r="E4527" s="24" t="s">
        <v>4823</v>
      </c>
      <c r="F4527" s="25" t="s">
        <v>4824</v>
      </c>
      <c r="G4527" s="22" t="s">
        <v>1499</v>
      </c>
      <c r="H4527" s="26">
        <v>2073065</v>
      </c>
      <c r="I4527" s="28"/>
      <c r="J4527" s="26">
        <v>165845</v>
      </c>
      <c r="K4527" s="26">
        <v>2238910</v>
      </c>
      <c r="L4527" s="22" t="s">
        <v>1336</v>
      </c>
      <c r="M4527" s="22"/>
      <c r="N4527">
        <f t="shared" si="314"/>
        <v>24390</v>
      </c>
      <c r="O4527">
        <f>+VLOOKUP(N4527,'Thanh toán '!O$8:P$8099,2,0)</f>
        <v>2238910</v>
      </c>
      <c r="P4527">
        <f t="shared" si="315"/>
        <v>2238910</v>
      </c>
      <c r="Q4527" s="30">
        <f t="shared" si="316"/>
        <v>0</v>
      </c>
    </row>
    <row r="4528" spans="1:17" ht="26.3" hidden="1" x14ac:dyDescent="0.3">
      <c r="A4528" s="21">
        <v>32891</v>
      </c>
      <c r="B4528" s="22" t="s">
        <v>5041</v>
      </c>
      <c r="C4528" s="22" t="s">
        <v>1333</v>
      </c>
      <c r="D4528" s="27" t="s">
        <v>5022</v>
      </c>
      <c r="E4528" s="24" t="s">
        <v>4819</v>
      </c>
      <c r="F4528" s="25" t="s">
        <v>4820</v>
      </c>
      <c r="G4528" s="22" t="s">
        <v>1493</v>
      </c>
      <c r="H4528" s="26">
        <v>2323975</v>
      </c>
      <c r="I4528" s="28"/>
      <c r="J4528" s="26">
        <v>185918</v>
      </c>
      <c r="K4528" s="26">
        <v>2509893</v>
      </c>
      <c r="L4528" s="22" t="s">
        <v>1336</v>
      </c>
      <c r="M4528" s="22"/>
      <c r="N4528">
        <f t="shared" si="314"/>
        <v>24391</v>
      </c>
      <c r="O4528">
        <f>+VLOOKUP(N4528,'Thanh toán '!O$8:P$8099,2,0)</f>
        <v>2509893</v>
      </c>
      <c r="P4528">
        <f t="shared" si="315"/>
        <v>2509893</v>
      </c>
      <c r="Q4528" s="30">
        <f t="shared" si="316"/>
        <v>0</v>
      </c>
    </row>
    <row r="4529" spans="1:17" ht="26.3" hidden="1" x14ac:dyDescent="0.3">
      <c r="A4529" s="21">
        <v>32893</v>
      </c>
      <c r="B4529" s="22" t="s">
        <v>5042</v>
      </c>
      <c r="C4529" s="22" t="s">
        <v>1333</v>
      </c>
      <c r="D4529" s="27" t="s">
        <v>5022</v>
      </c>
      <c r="E4529" s="24" t="s">
        <v>4660</v>
      </c>
      <c r="F4529" s="25" t="s">
        <v>4661</v>
      </c>
      <c r="G4529" s="22" t="s">
        <v>24</v>
      </c>
      <c r="H4529" s="26">
        <v>1259118</v>
      </c>
      <c r="I4529" s="28"/>
      <c r="J4529" s="26">
        <v>100729</v>
      </c>
      <c r="K4529" s="26">
        <v>1359847</v>
      </c>
      <c r="L4529" s="22" t="s">
        <v>1336</v>
      </c>
      <c r="M4529" s="22"/>
      <c r="N4529">
        <f t="shared" si="314"/>
        <v>24393</v>
      </c>
      <c r="O4529">
        <f>+VLOOKUP(N4529,'Thanh toán '!O$8:P$8099,2,0)</f>
        <v>1359847</v>
      </c>
      <c r="P4529">
        <f t="shared" si="315"/>
        <v>1359847</v>
      </c>
      <c r="Q4529" s="30">
        <f t="shared" si="316"/>
        <v>0</v>
      </c>
    </row>
    <row r="4530" spans="1:17" ht="26.3" hidden="1" x14ac:dyDescent="0.3">
      <c r="A4530" s="21">
        <v>32894</v>
      </c>
      <c r="B4530" s="22" t="s">
        <v>5043</v>
      </c>
      <c r="C4530" s="22" t="s">
        <v>1333</v>
      </c>
      <c r="D4530" s="27" t="s">
        <v>5022</v>
      </c>
      <c r="E4530" s="24" t="s">
        <v>4660</v>
      </c>
      <c r="F4530" s="25" t="s">
        <v>4661</v>
      </c>
      <c r="G4530" s="22" t="s">
        <v>24</v>
      </c>
      <c r="H4530" s="26">
        <v>1173355</v>
      </c>
      <c r="I4530" s="28"/>
      <c r="J4530" s="26">
        <v>93868</v>
      </c>
      <c r="K4530" s="26">
        <v>1267223</v>
      </c>
      <c r="L4530" s="22" t="s">
        <v>1336</v>
      </c>
      <c r="M4530" s="22"/>
      <c r="N4530">
        <f t="shared" si="314"/>
        <v>24394</v>
      </c>
      <c r="O4530">
        <f>+VLOOKUP(N4530,'Thanh toán '!O$8:P$8099,2,0)</f>
        <v>1267223</v>
      </c>
      <c r="P4530">
        <f t="shared" si="315"/>
        <v>1267223</v>
      </c>
      <c r="Q4530" s="30">
        <f t="shared" si="316"/>
        <v>0</v>
      </c>
    </row>
    <row r="4531" spans="1:17" ht="26.3" hidden="1" x14ac:dyDescent="0.3">
      <c r="A4531" s="21">
        <v>32896</v>
      </c>
      <c r="B4531" s="22" t="s">
        <v>5044</v>
      </c>
      <c r="C4531" s="22" t="s">
        <v>1333</v>
      </c>
      <c r="D4531" s="27" t="s">
        <v>5022</v>
      </c>
      <c r="E4531" s="24" t="s">
        <v>218</v>
      </c>
      <c r="F4531" s="25" t="s">
        <v>1667</v>
      </c>
      <c r="G4531" s="22" t="s">
        <v>219</v>
      </c>
      <c r="H4531" s="26">
        <v>775583</v>
      </c>
      <c r="I4531" s="28"/>
      <c r="J4531" s="26">
        <v>62047</v>
      </c>
      <c r="K4531" s="26">
        <v>837630</v>
      </c>
      <c r="L4531" s="22" t="s">
        <v>1336</v>
      </c>
      <c r="M4531" s="22"/>
      <c r="N4531">
        <f t="shared" si="314"/>
        <v>24396</v>
      </c>
      <c r="O4531">
        <f>+VLOOKUP(N4531,'Thanh toán '!O$8:P$8099,2,0)</f>
        <v>837630</v>
      </c>
      <c r="P4531">
        <f t="shared" si="315"/>
        <v>837630</v>
      </c>
      <c r="Q4531" s="30">
        <f t="shared" si="316"/>
        <v>0</v>
      </c>
    </row>
    <row r="4532" spans="1:17" hidden="1" x14ac:dyDescent="0.3">
      <c r="A4532" s="21">
        <v>32897</v>
      </c>
      <c r="B4532" s="22" t="s">
        <v>5045</v>
      </c>
      <c r="C4532" s="22" t="s">
        <v>1333</v>
      </c>
      <c r="D4532" s="27" t="s">
        <v>5022</v>
      </c>
      <c r="E4532" s="24" t="s">
        <v>42</v>
      </c>
      <c r="F4532" s="25" t="s">
        <v>4853</v>
      </c>
      <c r="G4532" s="22" t="s">
        <v>43</v>
      </c>
      <c r="H4532" s="26">
        <v>1238184</v>
      </c>
      <c r="I4532" s="28"/>
      <c r="J4532" s="26">
        <v>99055</v>
      </c>
      <c r="K4532" s="26">
        <v>1337239</v>
      </c>
      <c r="L4532" s="22" t="s">
        <v>1336</v>
      </c>
      <c r="M4532" s="22"/>
      <c r="N4532">
        <f t="shared" si="314"/>
        <v>24397</v>
      </c>
      <c r="O4532">
        <f>+VLOOKUP(N4532,'Thanh toán '!O$8:P$8099,2,0)</f>
        <v>1337239</v>
      </c>
      <c r="P4532">
        <f t="shared" si="315"/>
        <v>1337239</v>
      </c>
      <c r="Q4532" s="30">
        <f t="shared" si="316"/>
        <v>0</v>
      </c>
    </row>
    <row r="4533" spans="1:17" hidden="1" x14ac:dyDescent="0.3">
      <c r="A4533" s="21">
        <v>32898</v>
      </c>
      <c r="B4533" s="22" t="s">
        <v>5046</v>
      </c>
      <c r="C4533" s="22" t="s">
        <v>1333</v>
      </c>
      <c r="D4533" s="27" t="s">
        <v>5022</v>
      </c>
      <c r="E4533" s="24" t="s">
        <v>4612</v>
      </c>
      <c r="F4533" s="25" t="s">
        <v>4613</v>
      </c>
      <c r="G4533" s="22" t="s">
        <v>39</v>
      </c>
      <c r="H4533" s="26">
        <v>1177450</v>
      </c>
      <c r="I4533" s="28"/>
      <c r="J4533" s="26">
        <v>94196</v>
      </c>
      <c r="K4533" s="26">
        <v>1271646</v>
      </c>
      <c r="L4533" s="22" t="s">
        <v>1336</v>
      </c>
      <c r="M4533" s="22"/>
      <c r="N4533">
        <f t="shared" si="314"/>
        <v>24398</v>
      </c>
      <c r="O4533">
        <f>+VLOOKUP(N4533,'Thanh toán '!O$8:P$8099,2,0)</f>
        <v>1271646</v>
      </c>
      <c r="P4533">
        <f t="shared" si="315"/>
        <v>1271646</v>
      </c>
      <c r="Q4533" s="30">
        <f t="shared" si="316"/>
        <v>0</v>
      </c>
    </row>
    <row r="4534" spans="1:17" hidden="1" x14ac:dyDescent="0.3">
      <c r="A4534" s="21">
        <v>32899</v>
      </c>
      <c r="B4534" s="22" t="s">
        <v>5047</v>
      </c>
      <c r="C4534" s="22" t="s">
        <v>1333</v>
      </c>
      <c r="D4534" s="27" t="s">
        <v>5022</v>
      </c>
      <c r="E4534" s="24" t="s">
        <v>4612</v>
      </c>
      <c r="F4534" s="25" t="s">
        <v>4613</v>
      </c>
      <c r="G4534" s="22" t="s">
        <v>39</v>
      </c>
      <c r="H4534" s="26">
        <v>975263</v>
      </c>
      <c r="I4534" s="28"/>
      <c r="J4534" s="26">
        <v>78021</v>
      </c>
      <c r="K4534" s="26">
        <v>1053284</v>
      </c>
      <c r="L4534" s="22" t="s">
        <v>1336</v>
      </c>
      <c r="M4534" s="22"/>
      <c r="N4534">
        <f t="shared" si="314"/>
        <v>24399</v>
      </c>
      <c r="O4534">
        <f>+VLOOKUP(N4534,'Thanh toán '!O$8:P$8099,2,0)</f>
        <v>1053284</v>
      </c>
      <c r="P4534">
        <f t="shared" si="315"/>
        <v>1053284</v>
      </c>
      <c r="Q4534" s="30">
        <f t="shared" si="316"/>
        <v>0</v>
      </c>
    </row>
    <row r="4535" spans="1:17" hidden="1" x14ac:dyDescent="0.3">
      <c r="A4535" s="21">
        <v>32901</v>
      </c>
      <c r="B4535" s="22" t="s">
        <v>5048</v>
      </c>
      <c r="C4535" s="22" t="s">
        <v>1333</v>
      </c>
      <c r="D4535" s="27" t="s">
        <v>5022</v>
      </c>
      <c r="E4535" s="24" t="s">
        <v>4671</v>
      </c>
      <c r="F4535" s="25" t="s">
        <v>4672</v>
      </c>
      <c r="G4535" s="22" t="s">
        <v>711</v>
      </c>
      <c r="H4535" s="26">
        <v>2793945</v>
      </c>
      <c r="I4535" s="28"/>
      <c r="J4535" s="26">
        <v>223516</v>
      </c>
      <c r="K4535" s="26">
        <v>3017461</v>
      </c>
      <c r="L4535" s="22" t="s">
        <v>1336</v>
      </c>
      <c r="M4535" s="22"/>
      <c r="N4535">
        <f t="shared" si="314"/>
        <v>24401</v>
      </c>
      <c r="O4535">
        <f>+VLOOKUP(N4535,'Thanh toán '!O$8:P$8099,2,0)</f>
        <v>3017461</v>
      </c>
      <c r="P4535">
        <f t="shared" si="315"/>
        <v>3017461</v>
      </c>
      <c r="Q4535" s="30">
        <f t="shared" si="316"/>
        <v>0</v>
      </c>
    </row>
    <row r="4536" spans="1:17" hidden="1" x14ac:dyDescent="0.3">
      <c r="A4536" s="21">
        <v>32902</v>
      </c>
      <c r="B4536" s="22" t="s">
        <v>5049</v>
      </c>
      <c r="C4536" s="22" t="s">
        <v>1333</v>
      </c>
      <c r="D4536" s="27" t="s">
        <v>5022</v>
      </c>
      <c r="E4536" s="24" t="s">
        <v>92</v>
      </c>
      <c r="F4536" s="25" t="s">
        <v>1413</v>
      </c>
      <c r="G4536" s="22" t="s">
        <v>93</v>
      </c>
      <c r="H4536" s="26">
        <v>2346710</v>
      </c>
      <c r="I4536" s="28"/>
      <c r="J4536" s="26">
        <v>187737</v>
      </c>
      <c r="K4536" s="26">
        <v>2534447</v>
      </c>
      <c r="L4536" s="22" t="s">
        <v>1336</v>
      </c>
      <c r="M4536" s="22"/>
      <c r="N4536">
        <f t="shared" si="314"/>
        <v>24402</v>
      </c>
      <c r="O4536">
        <f>+VLOOKUP(N4536,'Thanh toán '!O$8:P$8099,2,0)</f>
        <v>2534447</v>
      </c>
      <c r="P4536">
        <f t="shared" si="315"/>
        <v>2534447</v>
      </c>
      <c r="Q4536" s="30">
        <f t="shared" si="316"/>
        <v>0</v>
      </c>
    </row>
    <row r="4537" spans="1:17" hidden="1" x14ac:dyDescent="0.3">
      <c r="A4537" s="21">
        <v>33082</v>
      </c>
      <c r="B4537" s="22" t="s">
        <v>5050</v>
      </c>
      <c r="C4537" s="22" t="s">
        <v>1333</v>
      </c>
      <c r="D4537" s="27" t="s">
        <v>5051</v>
      </c>
      <c r="E4537" s="24" t="s">
        <v>4612</v>
      </c>
      <c r="F4537" s="25" t="s">
        <v>4613</v>
      </c>
      <c r="G4537" s="22" t="s">
        <v>39</v>
      </c>
      <c r="H4537" s="26">
        <v>1231379</v>
      </c>
      <c r="I4537" s="28"/>
      <c r="J4537" s="26">
        <v>98510</v>
      </c>
      <c r="K4537" s="26">
        <v>1329889</v>
      </c>
      <c r="L4537" s="22" t="s">
        <v>1336</v>
      </c>
      <c r="M4537" s="22"/>
      <c r="N4537">
        <f t="shared" si="314"/>
        <v>24582</v>
      </c>
      <c r="O4537">
        <f>+VLOOKUP(N4537,'Thanh toán '!O$8:P$8099,2,0)</f>
        <v>1329889</v>
      </c>
      <c r="P4537">
        <f t="shared" si="315"/>
        <v>1329889</v>
      </c>
      <c r="Q4537" s="30">
        <f t="shared" si="316"/>
        <v>0</v>
      </c>
    </row>
    <row r="4538" spans="1:17" hidden="1" x14ac:dyDescent="0.3">
      <c r="A4538" s="21">
        <v>33083</v>
      </c>
      <c r="B4538" s="22" t="s">
        <v>5052</v>
      </c>
      <c r="C4538" s="22" t="s">
        <v>1333</v>
      </c>
      <c r="D4538" s="27" t="s">
        <v>5051</v>
      </c>
      <c r="E4538" s="24" t="s">
        <v>4612</v>
      </c>
      <c r="F4538" s="25" t="s">
        <v>4613</v>
      </c>
      <c r="G4538" s="22" t="s">
        <v>39</v>
      </c>
      <c r="H4538" s="26">
        <v>1354990</v>
      </c>
      <c r="I4538" s="28"/>
      <c r="J4538" s="26">
        <v>108399</v>
      </c>
      <c r="K4538" s="26">
        <v>1463389</v>
      </c>
      <c r="L4538" s="22" t="s">
        <v>1336</v>
      </c>
      <c r="M4538" s="22"/>
      <c r="N4538">
        <f t="shared" si="314"/>
        <v>24583</v>
      </c>
      <c r="O4538">
        <f>+VLOOKUP(N4538,'Thanh toán '!O$8:P$8099,2,0)</f>
        <v>1463389</v>
      </c>
      <c r="P4538">
        <f t="shared" si="315"/>
        <v>1463389</v>
      </c>
      <c r="Q4538" s="30">
        <f t="shared" si="316"/>
        <v>0</v>
      </c>
    </row>
    <row r="4539" spans="1:17" ht="26.3" hidden="1" x14ac:dyDescent="0.3">
      <c r="A4539" s="21">
        <v>33237</v>
      </c>
      <c r="B4539" s="22" t="s">
        <v>5053</v>
      </c>
      <c r="C4539" s="22" t="s">
        <v>1333</v>
      </c>
      <c r="D4539" s="27" t="s">
        <v>5051</v>
      </c>
      <c r="E4539" s="24" t="s">
        <v>4890</v>
      </c>
      <c r="F4539" s="25" t="s">
        <v>4891</v>
      </c>
      <c r="G4539" s="22" t="s">
        <v>100</v>
      </c>
      <c r="H4539" s="26">
        <v>1553531</v>
      </c>
      <c r="I4539" s="28"/>
      <c r="J4539" s="26">
        <v>124282</v>
      </c>
      <c r="K4539" s="26">
        <v>1677813</v>
      </c>
      <c r="L4539" s="22" t="s">
        <v>1336</v>
      </c>
      <c r="M4539" s="22"/>
      <c r="N4539">
        <f t="shared" si="314"/>
        <v>24737</v>
      </c>
      <c r="O4539">
        <f>+VLOOKUP(N4539,'Thanh toán '!O$8:P$8099,2,0)</f>
        <v>1677813</v>
      </c>
      <c r="P4539">
        <f t="shared" si="315"/>
        <v>1677813</v>
      </c>
      <c r="Q4539" s="30">
        <f t="shared" si="316"/>
        <v>0</v>
      </c>
    </row>
    <row r="4540" spans="1:17" ht="26.3" hidden="1" x14ac:dyDescent="0.3">
      <c r="A4540" s="21">
        <v>33238</v>
      </c>
      <c r="B4540" s="22" t="s">
        <v>5054</v>
      </c>
      <c r="C4540" s="22" t="s">
        <v>1333</v>
      </c>
      <c r="D4540" s="27" t="s">
        <v>5051</v>
      </c>
      <c r="E4540" s="24" t="s">
        <v>4890</v>
      </c>
      <c r="F4540" s="25" t="s">
        <v>4891</v>
      </c>
      <c r="G4540" s="22" t="s">
        <v>100</v>
      </c>
      <c r="H4540" s="26">
        <v>618065</v>
      </c>
      <c r="I4540" s="28"/>
      <c r="J4540" s="26">
        <v>49445</v>
      </c>
      <c r="K4540" s="26">
        <v>667510</v>
      </c>
      <c r="L4540" s="22" t="s">
        <v>1336</v>
      </c>
      <c r="M4540" s="22"/>
      <c r="N4540">
        <f t="shared" si="314"/>
        <v>24738</v>
      </c>
      <c r="O4540">
        <f>+VLOOKUP(N4540,'Thanh toán '!O$8:P$8099,2,0)</f>
        <v>667510</v>
      </c>
      <c r="P4540">
        <f t="shared" si="315"/>
        <v>667510</v>
      </c>
      <c r="Q4540" s="30">
        <f t="shared" si="316"/>
        <v>0</v>
      </c>
    </row>
    <row r="4541" spans="1:17" hidden="1" x14ac:dyDescent="0.3">
      <c r="A4541" s="21">
        <v>33267</v>
      </c>
      <c r="B4541" s="22" t="s">
        <v>5055</v>
      </c>
      <c r="C4541" s="22" t="s">
        <v>1333</v>
      </c>
      <c r="D4541" s="27" t="s">
        <v>5051</v>
      </c>
      <c r="E4541" s="24" t="s">
        <v>4612</v>
      </c>
      <c r="F4541" s="25" t="s">
        <v>4613</v>
      </c>
      <c r="G4541" s="22" t="s">
        <v>39</v>
      </c>
      <c r="H4541" s="26">
        <v>223977</v>
      </c>
      <c r="I4541" s="28"/>
      <c r="J4541" s="26">
        <v>17918</v>
      </c>
      <c r="K4541" s="26">
        <v>241895</v>
      </c>
      <c r="L4541" s="22" t="s">
        <v>1336</v>
      </c>
      <c r="M4541" s="22"/>
      <c r="N4541">
        <f t="shared" si="314"/>
        <v>24767</v>
      </c>
      <c r="O4541">
        <f>+VLOOKUP(N4541,'Thanh toán '!O$8:P$8099,2,0)</f>
        <v>241895</v>
      </c>
      <c r="P4541">
        <f t="shared" si="315"/>
        <v>241895</v>
      </c>
      <c r="Q4541" s="30">
        <f t="shared" si="316"/>
        <v>0</v>
      </c>
    </row>
    <row r="4542" spans="1:17" hidden="1" x14ac:dyDescent="0.3">
      <c r="A4542" s="21">
        <v>33268</v>
      </c>
      <c r="B4542" s="22" t="s">
        <v>5056</v>
      </c>
      <c r="C4542" s="22" t="s">
        <v>1333</v>
      </c>
      <c r="D4542" s="27" t="s">
        <v>5051</v>
      </c>
      <c r="E4542" s="24" t="s">
        <v>4612</v>
      </c>
      <c r="F4542" s="25" t="s">
        <v>4613</v>
      </c>
      <c r="G4542" s="22" t="s">
        <v>39</v>
      </c>
      <c r="H4542" s="26">
        <v>766712</v>
      </c>
      <c r="I4542" s="28"/>
      <c r="J4542" s="26">
        <v>61337</v>
      </c>
      <c r="K4542" s="26">
        <v>828049</v>
      </c>
      <c r="L4542" s="22" t="s">
        <v>1336</v>
      </c>
      <c r="M4542" s="22"/>
      <c r="N4542">
        <f t="shared" si="314"/>
        <v>24768</v>
      </c>
      <c r="O4542">
        <f>+VLOOKUP(N4542,'Thanh toán '!O$8:P$8099,2,0)</f>
        <v>828049</v>
      </c>
      <c r="P4542">
        <f t="shared" si="315"/>
        <v>828049</v>
      </c>
      <c r="Q4542" s="30">
        <f t="shared" si="316"/>
        <v>0</v>
      </c>
    </row>
    <row r="4543" spans="1:17" hidden="1" x14ac:dyDescent="0.3">
      <c r="A4543" s="21">
        <v>33270</v>
      </c>
      <c r="B4543" s="22" t="s">
        <v>5057</v>
      </c>
      <c r="C4543" s="22" t="s">
        <v>1333</v>
      </c>
      <c r="D4543" s="27" t="s">
        <v>5051</v>
      </c>
      <c r="E4543" s="24" t="s">
        <v>4612</v>
      </c>
      <c r="F4543" s="25" t="s">
        <v>4613</v>
      </c>
      <c r="G4543" s="22" t="s">
        <v>39</v>
      </c>
      <c r="H4543" s="26">
        <v>941282</v>
      </c>
      <c r="I4543" s="28"/>
      <c r="J4543" s="26">
        <v>75303</v>
      </c>
      <c r="K4543" s="26">
        <v>1016585</v>
      </c>
      <c r="L4543" s="22" t="s">
        <v>1336</v>
      </c>
      <c r="M4543" s="22"/>
      <c r="N4543">
        <f t="shared" si="314"/>
        <v>24770</v>
      </c>
      <c r="O4543">
        <f>+VLOOKUP(N4543,'Thanh toán '!O$8:P$8099,2,0)</f>
        <v>1016585</v>
      </c>
      <c r="P4543">
        <f t="shared" si="315"/>
        <v>1016585</v>
      </c>
      <c r="Q4543" s="30">
        <f t="shared" si="316"/>
        <v>0</v>
      </c>
    </row>
    <row r="4544" spans="1:17" hidden="1" x14ac:dyDescent="0.3">
      <c r="A4544" s="21">
        <v>33381</v>
      </c>
      <c r="B4544" s="22" t="s">
        <v>5058</v>
      </c>
      <c r="C4544" s="22" t="s">
        <v>1333</v>
      </c>
      <c r="D4544" s="27" t="s">
        <v>5051</v>
      </c>
      <c r="E4544" s="24" t="s">
        <v>299</v>
      </c>
      <c r="F4544" s="25" t="s">
        <v>1355</v>
      </c>
      <c r="G4544" s="22" t="s">
        <v>300</v>
      </c>
      <c r="H4544" s="26">
        <v>1434449</v>
      </c>
      <c r="I4544" s="28"/>
      <c r="J4544" s="26">
        <v>114756</v>
      </c>
      <c r="K4544" s="26">
        <v>1549205</v>
      </c>
      <c r="L4544" s="22" t="s">
        <v>1336</v>
      </c>
      <c r="M4544" s="22"/>
      <c r="N4544">
        <f t="shared" si="314"/>
        <v>24881</v>
      </c>
      <c r="O4544">
        <f>+VLOOKUP(N4544,'Thanh toán '!O$8:P$8099,2,0)</f>
        <v>1549205</v>
      </c>
      <c r="P4544">
        <f t="shared" si="315"/>
        <v>1549205</v>
      </c>
      <c r="Q4544" s="30">
        <f t="shared" si="316"/>
        <v>0</v>
      </c>
    </row>
    <row r="4545" spans="1:17" hidden="1" x14ac:dyDescent="0.3">
      <c r="A4545" s="21">
        <v>33382</v>
      </c>
      <c r="B4545" s="22" t="s">
        <v>5059</v>
      </c>
      <c r="C4545" s="22" t="s">
        <v>1333</v>
      </c>
      <c r="D4545" s="27" t="s">
        <v>5051</v>
      </c>
      <c r="E4545" s="24" t="s">
        <v>4612</v>
      </c>
      <c r="F4545" s="25" t="s">
        <v>4613</v>
      </c>
      <c r="G4545" s="22" t="s">
        <v>39</v>
      </c>
      <c r="H4545" s="26">
        <v>553467</v>
      </c>
      <c r="I4545" s="28"/>
      <c r="J4545" s="26">
        <v>44277</v>
      </c>
      <c r="K4545" s="26">
        <v>597744</v>
      </c>
      <c r="L4545" s="22" t="s">
        <v>1336</v>
      </c>
      <c r="M4545" s="22"/>
      <c r="N4545">
        <f t="shared" si="314"/>
        <v>24882</v>
      </c>
      <c r="O4545">
        <f>+VLOOKUP(N4545,'Thanh toán '!O$8:P$8099,2,0)</f>
        <v>597744</v>
      </c>
      <c r="P4545">
        <f t="shared" si="315"/>
        <v>597744</v>
      </c>
      <c r="Q4545" s="30">
        <f t="shared" si="316"/>
        <v>0</v>
      </c>
    </row>
    <row r="4546" spans="1:17" hidden="1" x14ac:dyDescent="0.3">
      <c r="A4546" s="21">
        <v>33415</v>
      </c>
      <c r="B4546" s="22" t="s">
        <v>5060</v>
      </c>
      <c r="C4546" s="22" t="s">
        <v>1333</v>
      </c>
      <c r="D4546" s="27" t="s">
        <v>5051</v>
      </c>
      <c r="E4546" s="24" t="s">
        <v>548</v>
      </c>
      <c r="F4546" s="25" t="s">
        <v>1531</v>
      </c>
      <c r="G4546" s="22" t="s">
        <v>549</v>
      </c>
      <c r="H4546" s="26">
        <v>3537370</v>
      </c>
      <c r="I4546" s="28"/>
      <c r="J4546" s="26">
        <v>282990</v>
      </c>
      <c r="K4546" s="26">
        <v>3820360</v>
      </c>
      <c r="L4546" s="22" t="s">
        <v>1336</v>
      </c>
      <c r="M4546" s="22"/>
      <c r="N4546">
        <f t="shared" si="314"/>
        <v>24915</v>
      </c>
      <c r="O4546">
        <f>+VLOOKUP(N4546,'Thanh toán '!O$8:P$8099,2,0)</f>
        <v>3820360</v>
      </c>
      <c r="P4546">
        <f t="shared" si="315"/>
        <v>3820360</v>
      </c>
      <c r="Q4546" s="30">
        <f t="shared" si="316"/>
        <v>0</v>
      </c>
    </row>
    <row r="4547" spans="1:17" hidden="1" x14ac:dyDescent="0.3">
      <c r="A4547" s="21">
        <v>33783</v>
      </c>
      <c r="B4547" s="22" t="s">
        <v>5061</v>
      </c>
      <c r="C4547" s="22" t="s">
        <v>1333</v>
      </c>
      <c r="D4547" s="27" t="s">
        <v>5051</v>
      </c>
      <c r="E4547" s="24" t="s">
        <v>4612</v>
      </c>
      <c r="F4547" s="25" t="s">
        <v>4613</v>
      </c>
      <c r="G4547" s="22" t="s">
        <v>39</v>
      </c>
      <c r="H4547" s="26">
        <v>1072991</v>
      </c>
      <c r="I4547" s="28"/>
      <c r="J4547" s="26">
        <v>85839</v>
      </c>
      <c r="K4547" s="26">
        <v>1158830</v>
      </c>
      <c r="L4547" s="22" t="s">
        <v>1336</v>
      </c>
      <c r="M4547" s="22"/>
      <c r="N4547">
        <f t="shared" si="314"/>
        <v>25284</v>
      </c>
      <c r="O4547">
        <f>+VLOOKUP(N4547,'Thanh toán '!O$8:P$8099,2,0)</f>
        <v>1158830</v>
      </c>
      <c r="P4547">
        <f t="shared" si="315"/>
        <v>1158830</v>
      </c>
      <c r="Q4547" s="30">
        <f t="shared" si="316"/>
        <v>0</v>
      </c>
    </row>
    <row r="4548" spans="1:17" hidden="1" x14ac:dyDescent="0.3">
      <c r="A4548" s="21">
        <v>33784</v>
      </c>
      <c r="B4548" s="22" t="s">
        <v>5062</v>
      </c>
      <c r="C4548" s="22" t="s">
        <v>1333</v>
      </c>
      <c r="D4548" s="27" t="s">
        <v>5051</v>
      </c>
      <c r="E4548" s="24" t="s">
        <v>4612</v>
      </c>
      <c r="F4548" s="25" t="s">
        <v>4613</v>
      </c>
      <c r="G4548" s="22" t="s">
        <v>39</v>
      </c>
      <c r="H4548" s="26">
        <v>1173355</v>
      </c>
      <c r="I4548" s="28"/>
      <c r="J4548" s="26">
        <v>93868</v>
      </c>
      <c r="K4548" s="26">
        <v>1267223</v>
      </c>
      <c r="L4548" s="22" t="s">
        <v>1336</v>
      </c>
      <c r="M4548" s="22"/>
      <c r="N4548">
        <f t="shared" si="314"/>
        <v>25285</v>
      </c>
      <c r="O4548">
        <f>+VLOOKUP(N4548,'Thanh toán '!O$8:P$8099,2,0)</f>
        <v>1267223</v>
      </c>
      <c r="P4548">
        <f t="shared" si="315"/>
        <v>1267223</v>
      </c>
      <c r="Q4548" s="30">
        <f t="shared" si="316"/>
        <v>0</v>
      </c>
    </row>
    <row r="4549" spans="1:17" hidden="1" x14ac:dyDescent="0.3">
      <c r="A4549" s="21">
        <v>33785</v>
      </c>
      <c r="B4549" s="22" t="s">
        <v>5063</v>
      </c>
      <c r="C4549" s="22" t="s">
        <v>1333</v>
      </c>
      <c r="D4549" s="27" t="s">
        <v>5051</v>
      </c>
      <c r="E4549" s="24" t="s">
        <v>4612</v>
      </c>
      <c r="F4549" s="25" t="s">
        <v>4613</v>
      </c>
      <c r="G4549" s="22" t="s">
        <v>39</v>
      </c>
      <c r="H4549" s="26">
        <v>675644</v>
      </c>
      <c r="I4549" s="28"/>
      <c r="J4549" s="26">
        <v>54052</v>
      </c>
      <c r="K4549" s="26">
        <v>729696</v>
      </c>
      <c r="L4549" s="22" t="s">
        <v>1336</v>
      </c>
      <c r="M4549" s="22"/>
      <c r="N4549">
        <f t="shared" si="314"/>
        <v>25286</v>
      </c>
      <c r="O4549">
        <f>+VLOOKUP(N4549,'Thanh toán '!O$8:P$8099,2,0)</f>
        <v>729696</v>
      </c>
      <c r="P4549">
        <f t="shared" si="315"/>
        <v>729696</v>
      </c>
      <c r="Q4549" s="30">
        <f t="shared" si="316"/>
        <v>0</v>
      </c>
    </row>
    <row r="4550" spans="1:17" hidden="1" x14ac:dyDescent="0.3">
      <c r="A4550" s="21">
        <v>33834</v>
      </c>
      <c r="B4550" s="22" t="s">
        <v>5064</v>
      </c>
      <c r="C4550" s="22" t="s">
        <v>1333</v>
      </c>
      <c r="D4550" s="27" t="s">
        <v>5051</v>
      </c>
      <c r="E4550" s="24" t="s">
        <v>4612</v>
      </c>
      <c r="F4550" s="25" t="s">
        <v>4613</v>
      </c>
      <c r="G4550" s="22" t="s">
        <v>39</v>
      </c>
      <c r="H4550" s="26">
        <v>1768685</v>
      </c>
      <c r="I4550" s="28"/>
      <c r="J4550" s="26">
        <v>141495</v>
      </c>
      <c r="K4550" s="26">
        <v>1910180</v>
      </c>
      <c r="L4550" s="22" t="s">
        <v>1336</v>
      </c>
      <c r="M4550" s="22"/>
      <c r="N4550">
        <f t="shared" ref="N4550:N4613" si="317">+B4550*1</f>
        <v>25335</v>
      </c>
      <c r="O4550">
        <f>+VLOOKUP(N4550,'Thanh toán '!O$8:P$8099,2,0)</f>
        <v>1910180</v>
      </c>
      <c r="P4550">
        <f t="shared" ref="P4550:P4613" si="318">+O4550</f>
        <v>1910180</v>
      </c>
      <c r="Q4550" s="30">
        <f t="shared" si="316"/>
        <v>0</v>
      </c>
    </row>
    <row r="4551" spans="1:17" hidden="1" x14ac:dyDescent="0.3">
      <c r="A4551" s="21">
        <v>33835</v>
      </c>
      <c r="B4551" s="22" t="s">
        <v>5065</v>
      </c>
      <c r="C4551" s="22" t="s">
        <v>1333</v>
      </c>
      <c r="D4551" s="27" t="s">
        <v>5051</v>
      </c>
      <c r="E4551" s="24" t="s">
        <v>4612</v>
      </c>
      <c r="F4551" s="25" t="s">
        <v>4613</v>
      </c>
      <c r="G4551" s="22" t="s">
        <v>39</v>
      </c>
      <c r="H4551" s="26">
        <v>846240</v>
      </c>
      <c r="I4551" s="28"/>
      <c r="J4551" s="26">
        <v>67699</v>
      </c>
      <c r="K4551" s="26">
        <v>913939</v>
      </c>
      <c r="L4551" s="22" t="s">
        <v>1336</v>
      </c>
      <c r="M4551" s="22"/>
      <c r="N4551">
        <f t="shared" si="317"/>
        <v>25336</v>
      </c>
      <c r="O4551">
        <f>+VLOOKUP(N4551,'Thanh toán '!O$8:P$8099,2,0)</f>
        <v>913939</v>
      </c>
      <c r="P4551">
        <f t="shared" si="318"/>
        <v>913939</v>
      </c>
      <c r="Q4551" s="30">
        <f t="shared" si="316"/>
        <v>0</v>
      </c>
    </row>
    <row r="4552" spans="1:17" hidden="1" x14ac:dyDescent="0.3">
      <c r="A4552" s="21">
        <v>33867</v>
      </c>
      <c r="B4552" s="22" t="s">
        <v>5066</v>
      </c>
      <c r="C4552" s="22" t="s">
        <v>1333</v>
      </c>
      <c r="D4552" s="27" t="s">
        <v>5051</v>
      </c>
      <c r="E4552" s="24" t="s">
        <v>4612</v>
      </c>
      <c r="F4552" s="25" t="s">
        <v>4613</v>
      </c>
      <c r="G4552" s="22" t="s">
        <v>39</v>
      </c>
      <c r="H4552" s="26">
        <v>1386921</v>
      </c>
      <c r="I4552" s="28"/>
      <c r="J4552" s="26">
        <v>110954</v>
      </c>
      <c r="K4552" s="26">
        <v>1497875</v>
      </c>
      <c r="L4552" s="22" t="s">
        <v>1336</v>
      </c>
      <c r="M4552" s="22"/>
      <c r="N4552">
        <f t="shared" si="317"/>
        <v>25368</v>
      </c>
      <c r="O4552">
        <f>+VLOOKUP(N4552,'Thanh toán '!O$8:P$8099,2,0)</f>
        <v>1497875</v>
      </c>
      <c r="P4552">
        <f t="shared" si="318"/>
        <v>1497875</v>
      </c>
      <c r="Q4552" s="30">
        <f t="shared" si="316"/>
        <v>0</v>
      </c>
    </row>
    <row r="4553" spans="1:17" hidden="1" x14ac:dyDescent="0.3">
      <c r="A4553" s="21">
        <v>33868</v>
      </c>
      <c r="B4553" s="22" t="s">
        <v>5067</v>
      </c>
      <c r="C4553" s="22" t="s">
        <v>1333</v>
      </c>
      <c r="D4553" s="27" t="s">
        <v>5051</v>
      </c>
      <c r="E4553" s="24" t="s">
        <v>4612</v>
      </c>
      <c r="F4553" s="25" t="s">
        <v>4613</v>
      </c>
      <c r="G4553" s="22" t="s">
        <v>39</v>
      </c>
      <c r="H4553" s="26">
        <v>1173355</v>
      </c>
      <c r="I4553" s="28"/>
      <c r="J4553" s="26">
        <v>93868</v>
      </c>
      <c r="K4553" s="26">
        <v>1267223</v>
      </c>
      <c r="L4553" s="22" t="s">
        <v>1336</v>
      </c>
      <c r="M4553" s="22"/>
      <c r="N4553">
        <f t="shared" si="317"/>
        <v>25369</v>
      </c>
      <c r="O4553">
        <f>+VLOOKUP(N4553,'Thanh toán '!O$8:P$8099,2,0)</f>
        <v>1267223</v>
      </c>
      <c r="P4553">
        <f t="shared" si="318"/>
        <v>1267223</v>
      </c>
      <c r="Q4553" s="30">
        <f t="shared" si="316"/>
        <v>0</v>
      </c>
    </row>
    <row r="4554" spans="1:17" hidden="1" x14ac:dyDescent="0.3">
      <c r="A4554" s="21">
        <v>33869</v>
      </c>
      <c r="B4554" s="22" t="s">
        <v>5068</v>
      </c>
      <c r="C4554" s="22" t="s">
        <v>1333</v>
      </c>
      <c r="D4554" s="27" t="s">
        <v>5051</v>
      </c>
      <c r="E4554" s="24" t="s">
        <v>4612</v>
      </c>
      <c r="F4554" s="25" t="s">
        <v>4613</v>
      </c>
      <c r="G4554" s="22" t="s">
        <v>39</v>
      </c>
      <c r="H4554" s="26">
        <v>517701</v>
      </c>
      <c r="I4554" s="28"/>
      <c r="J4554" s="26">
        <v>41416</v>
      </c>
      <c r="K4554" s="26">
        <v>559117</v>
      </c>
      <c r="L4554" s="22" t="s">
        <v>1336</v>
      </c>
      <c r="M4554" s="22"/>
      <c r="N4554">
        <f t="shared" si="317"/>
        <v>25370</v>
      </c>
      <c r="O4554">
        <f>+VLOOKUP(N4554,'Thanh toán '!O$8:P$8099,2,0)</f>
        <v>559117</v>
      </c>
      <c r="P4554">
        <f t="shared" si="318"/>
        <v>559117</v>
      </c>
      <c r="Q4554" s="30">
        <f t="shared" si="316"/>
        <v>0</v>
      </c>
    </row>
    <row r="4555" spans="1:17" hidden="1" x14ac:dyDescent="0.3">
      <c r="A4555" s="21">
        <v>33870</v>
      </c>
      <c r="B4555" s="22" t="s">
        <v>5069</v>
      </c>
      <c r="C4555" s="22" t="s">
        <v>1333</v>
      </c>
      <c r="D4555" s="27" t="s">
        <v>5051</v>
      </c>
      <c r="E4555" s="24" t="s">
        <v>4612</v>
      </c>
      <c r="F4555" s="25" t="s">
        <v>4613</v>
      </c>
      <c r="G4555" s="22" t="s">
        <v>39</v>
      </c>
      <c r="H4555" s="26">
        <v>589271</v>
      </c>
      <c r="I4555" s="28"/>
      <c r="J4555" s="26">
        <v>47142</v>
      </c>
      <c r="K4555" s="26">
        <v>636413</v>
      </c>
      <c r="L4555" s="22" t="s">
        <v>1336</v>
      </c>
      <c r="M4555" s="22"/>
      <c r="N4555">
        <f t="shared" si="317"/>
        <v>25371</v>
      </c>
      <c r="O4555">
        <f>+VLOOKUP(N4555,'Thanh toán '!O$8:P$8099,2,0)</f>
        <v>636413</v>
      </c>
      <c r="P4555">
        <f t="shared" si="318"/>
        <v>636413</v>
      </c>
      <c r="Q4555" s="30">
        <f t="shared" si="316"/>
        <v>0</v>
      </c>
    </row>
    <row r="4556" spans="1:17" hidden="1" x14ac:dyDescent="0.3">
      <c r="A4556" s="21">
        <v>33871</v>
      </c>
      <c r="B4556" s="22" t="s">
        <v>5070</v>
      </c>
      <c r="C4556" s="22" t="s">
        <v>1333</v>
      </c>
      <c r="D4556" s="27" t="s">
        <v>5051</v>
      </c>
      <c r="E4556" s="24" t="s">
        <v>4612</v>
      </c>
      <c r="F4556" s="25" t="s">
        <v>4613</v>
      </c>
      <c r="G4556" s="22" t="s">
        <v>39</v>
      </c>
      <c r="H4556" s="26">
        <v>806200</v>
      </c>
      <c r="I4556" s="28"/>
      <c r="J4556" s="26">
        <v>64496</v>
      </c>
      <c r="K4556" s="26">
        <v>870696</v>
      </c>
      <c r="L4556" s="22" t="s">
        <v>1336</v>
      </c>
      <c r="M4556" s="22"/>
      <c r="N4556">
        <f t="shared" si="317"/>
        <v>25372</v>
      </c>
      <c r="O4556">
        <f>+VLOOKUP(N4556,'Thanh toán '!O$8:P$8099,2,0)</f>
        <v>870696</v>
      </c>
      <c r="P4556">
        <f t="shared" si="318"/>
        <v>870696</v>
      </c>
      <c r="Q4556" s="30">
        <f t="shared" si="316"/>
        <v>0</v>
      </c>
    </row>
    <row r="4557" spans="1:17" hidden="1" x14ac:dyDescent="0.3">
      <c r="A4557" s="21">
        <v>33872</v>
      </c>
      <c r="B4557" s="22" t="s">
        <v>5071</v>
      </c>
      <c r="C4557" s="22" t="s">
        <v>1333</v>
      </c>
      <c r="D4557" s="27" t="s">
        <v>5051</v>
      </c>
      <c r="E4557" s="24" t="s">
        <v>4612</v>
      </c>
      <c r="F4557" s="25" t="s">
        <v>4613</v>
      </c>
      <c r="G4557" s="22" t="s">
        <v>39</v>
      </c>
      <c r="H4557" s="26">
        <v>1506529</v>
      </c>
      <c r="I4557" s="28"/>
      <c r="J4557" s="26">
        <v>120522</v>
      </c>
      <c r="K4557" s="26">
        <v>1627051</v>
      </c>
      <c r="L4557" s="22" t="s">
        <v>1336</v>
      </c>
      <c r="M4557" s="22"/>
      <c r="N4557">
        <f t="shared" si="317"/>
        <v>25373</v>
      </c>
      <c r="O4557">
        <f>+VLOOKUP(N4557,'Thanh toán '!O$8:P$8099,2,0)</f>
        <v>1627051</v>
      </c>
      <c r="P4557">
        <f t="shared" si="318"/>
        <v>1627051</v>
      </c>
      <c r="Q4557" s="30">
        <f t="shared" si="316"/>
        <v>0</v>
      </c>
    </row>
    <row r="4558" spans="1:17" hidden="1" x14ac:dyDescent="0.3">
      <c r="A4558" s="21">
        <v>33873</v>
      </c>
      <c r="B4558" s="22" t="s">
        <v>5072</v>
      </c>
      <c r="C4558" s="22" t="s">
        <v>1333</v>
      </c>
      <c r="D4558" s="27" t="s">
        <v>5051</v>
      </c>
      <c r="E4558" s="24" t="s">
        <v>4612</v>
      </c>
      <c r="F4558" s="25" t="s">
        <v>4613</v>
      </c>
      <c r="G4558" s="22" t="s">
        <v>39</v>
      </c>
      <c r="H4558" s="26">
        <v>367155</v>
      </c>
      <c r="I4558" s="28"/>
      <c r="J4558" s="26">
        <v>29372</v>
      </c>
      <c r="K4558" s="26">
        <v>396527</v>
      </c>
      <c r="L4558" s="22" t="s">
        <v>1336</v>
      </c>
      <c r="M4558" s="22"/>
      <c r="N4558">
        <f t="shared" si="317"/>
        <v>25374</v>
      </c>
      <c r="O4558">
        <f>+VLOOKUP(N4558,'Thanh toán '!O$8:P$8099,2,0)</f>
        <v>396527</v>
      </c>
      <c r="P4558">
        <f t="shared" si="318"/>
        <v>396527</v>
      </c>
      <c r="Q4558" s="30">
        <f t="shared" si="316"/>
        <v>0</v>
      </c>
    </row>
    <row r="4559" spans="1:17" hidden="1" x14ac:dyDescent="0.3">
      <c r="A4559" s="21">
        <v>33874</v>
      </c>
      <c r="B4559" s="22" t="s">
        <v>5073</v>
      </c>
      <c r="C4559" s="22" t="s">
        <v>1333</v>
      </c>
      <c r="D4559" s="27" t="s">
        <v>5051</v>
      </c>
      <c r="E4559" s="24" t="s">
        <v>4612</v>
      </c>
      <c r="F4559" s="25" t="s">
        <v>4613</v>
      </c>
      <c r="G4559" s="22" t="s">
        <v>39</v>
      </c>
      <c r="H4559" s="26">
        <v>1009126</v>
      </c>
      <c r="I4559" s="28"/>
      <c r="J4559" s="26">
        <v>80730</v>
      </c>
      <c r="K4559" s="26">
        <v>1089856</v>
      </c>
      <c r="L4559" s="22" t="s">
        <v>1336</v>
      </c>
      <c r="M4559" s="22"/>
      <c r="N4559">
        <f t="shared" si="317"/>
        <v>25375</v>
      </c>
      <c r="O4559">
        <f>+VLOOKUP(N4559,'Thanh toán '!O$8:P$8099,2,0)</f>
        <v>1089856</v>
      </c>
      <c r="P4559">
        <f t="shared" si="318"/>
        <v>1089856</v>
      </c>
      <c r="Q4559" s="30">
        <f t="shared" si="316"/>
        <v>0</v>
      </c>
    </row>
    <row r="4560" spans="1:17" hidden="1" x14ac:dyDescent="0.3">
      <c r="A4560" s="21">
        <v>33875</v>
      </c>
      <c r="B4560" s="22" t="s">
        <v>5074</v>
      </c>
      <c r="C4560" s="22" t="s">
        <v>1333</v>
      </c>
      <c r="D4560" s="27" t="s">
        <v>5051</v>
      </c>
      <c r="E4560" s="24" t="s">
        <v>4612</v>
      </c>
      <c r="F4560" s="25" t="s">
        <v>4613</v>
      </c>
      <c r="G4560" s="22" t="s">
        <v>39</v>
      </c>
      <c r="H4560" s="26">
        <v>2772136</v>
      </c>
      <c r="I4560" s="28"/>
      <c r="J4560" s="26">
        <v>221771</v>
      </c>
      <c r="K4560" s="26">
        <v>2993907</v>
      </c>
      <c r="L4560" s="22" t="s">
        <v>1336</v>
      </c>
      <c r="M4560" s="22"/>
      <c r="N4560">
        <f t="shared" si="317"/>
        <v>25376</v>
      </c>
      <c r="O4560">
        <f>+VLOOKUP(N4560,'Thanh toán '!O$8:P$8099,2,0)</f>
        <v>2993907</v>
      </c>
      <c r="P4560">
        <f t="shared" si="318"/>
        <v>2993907</v>
      </c>
      <c r="Q4560" s="30">
        <f t="shared" si="316"/>
        <v>0</v>
      </c>
    </row>
    <row r="4561" spans="1:17" hidden="1" x14ac:dyDescent="0.3">
      <c r="A4561" s="21">
        <v>33877</v>
      </c>
      <c r="B4561" s="22" t="s">
        <v>5075</v>
      </c>
      <c r="C4561" s="22" t="s">
        <v>1333</v>
      </c>
      <c r="D4561" s="27" t="s">
        <v>5051</v>
      </c>
      <c r="E4561" s="24" t="s">
        <v>4612</v>
      </c>
      <c r="F4561" s="25" t="s">
        <v>4613</v>
      </c>
      <c r="G4561" s="22" t="s">
        <v>39</v>
      </c>
      <c r="H4561" s="26">
        <v>821684</v>
      </c>
      <c r="I4561" s="28"/>
      <c r="J4561" s="26">
        <v>65735</v>
      </c>
      <c r="K4561" s="26">
        <v>887419</v>
      </c>
      <c r="L4561" s="22" t="s">
        <v>1336</v>
      </c>
      <c r="M4561" s="22"/>
      <c r="N4561">
        <f t="shared" si="317"/>
        <v>25378</v>
      </c>
      <c r="O4561">
        <f>+VLOOKUP(N4561,'Thanh toán '!O$8:P$8099,2,0)</f>
        <v>887419</v>
      </c>
      <c r="P4561">
        <f t="shared" si="318"/>
        <v>887419</v>
      </c>
      <c r="Q4561" s="30">
        <f t="shared" si="316"/>
        <v>0</v>
      </c>
    </row>
    <row r="4562" spans="1:17" hidden="1" x14ac:dyDescent="0.3">
      <c r="A4562" s="21">
        <v>33878</v>
      </c>
      <c r="B4562" s="22" t="s">
        <v>5076</v>
      </c>
      <c r="C4562" s="22" t="s">
        <v>1333</v>
      </c>
      <c r="D4562" s="27" t="s">
        <v>5051</v>
      </c>
      <c r="E4562" s="24" t="s">
        <v>845</v>
      </c>
      <c r="F4562" s="25" t="s">
        <v>1359</v>
      </c>
      <c r="G4562" s="22" t="s">
        <v>79</v>
      </c>
      <c r="H4562" s="26">
        <v>666348</v>
      </c>
      <c r="I4562" s="28"/>
      <c r="J4562" s="26">
        <v>53308</v>
      </c>
      <c r="K4562" s="26">
        <v>719656</v>
      </c>
      <c r="L4562" s="22" t="s">
        <v>1336</v>
      </c>
      <c r="M4562" s="22"/>
      <c r="N4562">
        <f t="shared" si="317"/>
        <v>25379</v>
      </c>
      <c r="O4562">
        <f>+VLOOKUP(N4562,'Thanh toán '!O$8:P$8099,2,0)</f>
        <v>719656</v>
      </c>
      <c r="P4562">
        <f t="shared" si="318"/>
        <v>719656</v>
      </c>
      <c r="Q4562" s="30">
        <f t="shared" si="316"/>
        <v>0</v>
      </c>
    </row>
    <row r="4563" spans="1:17" hidden="1" x14ac:dyDescent="0.3">
      <c r="A4563" s="21">
        <v>33879</v>
      </c>
      <c r="B4563" s="22" t="s">
        <v>5077</v>
      </c>
      <c r="C4563" s="22" t="s">
        <v>1333</v>
      </c>
      <c r="D4563" s="27" t="s">
        <v>5051</v>
      </c>
      <c r="E4563" s="24" t="s">
        <v>32</v>
      </c>
      <c r="F4563" s="25" t="s">
        <v>1335</v>
      </c>
      <c r="G4563" s="22" t="s">
        <v>33</v>
      </c>
      <c r="H4563" s="26">
        <v>2722980</v>
      </c>
      <c r="I4563" s="28"/>
      <c r="J4563" s="26">
        <v>217838</v>
      </c>
      <c r="K4563" s="26">
        <v>2940818</v>
      </c>
      <c r="L4563" s="22" t="s">
        <v>1336</v>
      </c>
      <c r="M4563" s="22"/>
      <c r="N4563">
        <f t="shared" si="317"/>
        <v>25380</v>
      </c>
      <c r="O4563">
        <f>+VLOOKUP(N4563,'Thanh toán '!O$8:P$8099,2,0)</f>
        <v>2940818</v>
      </c>
      <c r="P4563">
        <f t="shared" si="318"/>
        <v>2940818</v>
      </c>
      <c r="Q4563" s="30">
        <f t="shared" ref="Q4563:Q4626" si="319">+O4563-K4563</f>
        <v>0</v>
      </c>
    </row>
    <row r="4564" spans="1:17" hidden="1" x14ac:dyDescent="0.3">
      <c r="A4564" s="21">
        <v>33880</v>
      </c>
      <c r="B4564" s="22" t="s">
        <v>5078</v>
      </c>
      <c r="C4564" s="22" t="s">
        <v>1333</v>
      </c>
      <c r="D4564" s="27" t="s">
        <v>5051</v>
      </c>
      <c r="E4564" s="24" t="s">
        <v>206</v>
      </c>
      <c r="F4564" s="25" t="s">
        <v>4739</v>
      </c>
      <c r="G4564" s="22" t="s">
        <v>207</v>
      </c>
      <c r="H4564" s="26">
        <v>1903470</v>
      </c>
      <c r="I4564" s="28"/>
      <c r="J4564" s="26">
        <v>152278</v>
      </c>
      <c r="K4564" s="26">
        <v>2055748</v>
      </c>
      <c r="L4564" s="22" t="s">
        <v>1336</v>
      </c>
      <c r="M4564" s="22"/>
      <c r="N4564">
        <f t="shared" si="317"/>
        <v>25381</v>
      </c>
      <c r="O4564">
        <f>+VLOOKUP(N4564,'Thanh toán '!O$8:P$8099,2,0)</f>
        <v>2055748</v>
      </c>
      <c r="P4564">
        <f t="shared" si="318"/>
        <v>2055748</v>
      </c>
      <c r="Q4564" s="30">
        <f t="shared" si="319"/>
        <v>0</v>
      </c>
    </row>
    <row r="4565" spans="1:17" hidden="1" x14ac:dyDescent="0.3">
      <c r="A4565" s="21">
        <v>33882</v>
      </c>
      <c r="B4565" s="22" t="s">
        <v>5079</v>
      </c>
      <c r="C4565" s="22" t="s">
        <v>1333</v>
      </c>
      <c r="D4565" s="27" t="s">
        <v>5051</v>
      </c>
      <c r="E4565" s="24" t="s">
        <v>4612</v>
      </c>
      <c r="F4565" s="25" t="s">
        <v>4613</v>
      </c>
      <c r="G4565" s="22" t="s">
        <v>39</v>
      </c>
      <c r="H4565" s="26">
        <v>806200</v>
      </c>
      <c r="I4565" s="28"/>
      <c r="J4565" s="26">
        <v>64496</v>
      </c>
      <c r="K4565" s="26">
        <v>870696</v>
      </c>
      <c r="L4565" s="22" t="s">
        <v>1336</v>
      </c>
      <c r="M4565" s="22"/>
      <c r="N4565">
        <f t="shared" si="317"/>
        <v>25383</v>
      </c>
      <c r="O4565">
        <f>+VLOOKUP(N4565,'Thanh toán '!O$8:P$8099,2,0)</f>
        <v>870696</v>
      </c>
      <c r="P4565">
        <f t="shared" si="318"/>
        <v>870696</v>
      </c>
      <c r="Q4565" s="30">
        <f t="shared" si="319"/>
        <v>0</v>
      </c>
    </row>
    <row r="4566" spans="1:17" hidden="1" x14ac:dyDescent="0.3">
      <c r="A4566" s="21">
        <v>33883</v>
      </c>
      <c r="B4566" s="22" t="s">
        <v>5080</v>
      </c>
      <c r="C4566" s="22" t="s">
        <v>1333</v>
      </c>
      <c r="D4566" s="27" t="s">
        <v>5051</v>
      </c>
      <c r="E4566" s="24" t="s">
        <v>4612</v>
      </c>
      <c r="F4566" s="25" t="s">
        <v>4613</v>
      </c>
      <c r="G4566" s="22" t="s">
        <v>39</v>
      </c>
      <c r="H4566" s="26">
        <v>987527</v>
      </c>
      <c r="I4566" s="28"/>
      <c r="J4566" s="26">
        <v>79002</v>
      </c>
      <c r="K4566" s="26">
        <v>1066529</v>
      </c>
      <c r="L4566" s="22" t="s">
        <v>1336</v>
      </c>
      <c r="M4566" s="22"/>
      <c r="N4566">
        <f t="shared" si="317"/>
        <v>25384</v>
      </c>
      <c r="O4566">
        <f>+VLOOKUP(N4566,'Thanh toán '!O$8:P$8099,2,0)</f>
        <v>1066529</v>
      </c>
      <c r="P4566">
        <f t="shared" si="318"/>
        <v>1066529</v>
      </c>
      <c r="Q4566" s="30">
        <f t="shared" si="319"/>
        <v>0</v>
      </c>
    </row>
    <row r="4567" spans="1:17" hidden="1" x14ac:dyDescent="0.3">
      <c r="A4567" s="21">
        <v>33884</v>
      </c>
      <c r="B4567" s="22" t="s">
        <v>5081</v>
      </c>
      <c r="C4567" s="22" t="s">
        <v>1333</v>
      </c>
      <c r="D4567" s="27" t="s">
        <v>5051</v>
      </c>
      <c r="E4567" s="24" t="s">
        <v>4612</v>
      </c>
      <c r="F4567" s="25" t="s">
        <v>4613</v>
      </c>
      <c r="G4567" s="22" t="s">
        <v>39</v>
      </c>
      <c r="H4567" s="26">
        <v>1715867</v>
      </c>
      <c r="I4567" s="28"/>
      <c r="J4567" s="26">
        <v>137269</v>
      </c>
      <c r="K4567" s="26">
        <v>1853136</v>
      </c>
      <c r="L4567" s="22" t="s">
        <v>1336</v>
      </c>
      <c r="M4567" s="22"/>
      <c r="N4567">
        <f t="shared" si="317"/>
        <v>25385</v>
      </c>
      <c r="O4567">
        <f>+VLOOKUP(N4567,'Thanh toán '!O$8:P$8099,2,0)</f>
        <v>1853136</v>
      </c>
      <c r="P4567">
        <f t="shared" si="318"/>
        <v>1853136</v>
      </c>
      <c r="Q4567" s="30">
        <f t="shared" si="319"/>
        <v>0</v>
      </c>
    </row>
    <row r="4568" spans="1:17" hidden="1" x14ac:dyDescent="0.3">
      <c r="A4568" s="21">
        <v>33885</v>
      </c>
      <c r="B4568" s="22" t="s">
        <v>5082</v>
      </c>
      <c r="C4568" s="22" t="s">
        <v>1333</v>
      </c>
      <c r="D4568" s="27" t="s">
        <v>5051</v>
      </c>
      <c r="E4568" s="24" t="s">
        <v>4612</v>
      </c>
      <c r="F4568" s="25" t="s">
        <v>4613</v>
      </c>
      <c r="G4568" s="22" t="s">
        <v>39</v>
      </c>
      <c r="H4568" s="26">
        <v>1110580</v>
      </c>
      <c r="I4568" s="28"/>
      <c r="J4568" s="26">
        <v>88846</v>
      </c>
      <c r="K4568" s="26">
        <v>1199426</v>
      </c>
      <c r="L4568" s="22" t="s">
        <v>1336</v>
      </c>
      <c r="M4568" s="22"/>
      <c r="N4568">
        <f t="shared" si="317"/>
        <v>25386</v>
      </c>
      <c r="O4568">
        <f>+VLOOKUP(N4568,'Thanh toán '!O$8:P$8099,2,0)</f>
        <v>1199426</v>
      </c>
      <c r="P4568">
        <f t="shared" si="318"/>
        <v>1199426</v>
      </c>
      <c r="Q4568" s="30">
        <f t="shared" si="319"/>
        <v>0</v>
      </c>
    </row>
    <row r="4569" spans="1:17" hidden="1" x14ac:dyDescent="0.3">
      <c r="A4569" s="21">
        <v>33886</v>
      </c>
      <c r="B4569" s="22" t="s">
        <v>5083</v>
      </c>
      <c r="C4569" s="22" t="s">
        <v>1333</v>
      </c>
      <c r="D4569" s="27" t="s">
        <v>5051</v>
      </c>
      <c r="E4569" s="24" t="s">
        <v>4612</v>
      </c>
      <c r="F4569" s="25" t="s">
        <v>4613</v>
      </c>
      <c r="G4569" s="22" t="s">
        <v>39</v>
      </c>
      <c r="H4569" s="26">
        <v>455400</v>
      </c>
      <c r="I4569" s="28"/>
      <c r="J4569" s="26">
        <v>36432</v>
      </c>
      <c r="K4569" s="26">
        <v>491832</v>
      </c>
      <c r="L4569" s="22" t="s">
        <v>1336</v>
      </c>
      <c r="M4569" s="22"/>
      <c r="N4569">
        <f t="shared" si="317"/>
        <v>25387</v>
      </c>
      <c r="O4569">
        <f>+VLOOKUP(N4569,'Thanh toán '!O$8:P$8099,2,0)</f>
        <v>491832</v>
      </c>
      <c r="P4569">
        <f t="shared" si="318"/>
        <v>491832</v>
      </c>
      <c r="Q4569" s="30">
        <f t="shared" si="319"/>
        <v>0</v>
      </c>
    </row>
    <row r="4570" spans="1:17" ht="26.3" hidden="1" x14ac:dyDescent="0.3">
      <c r="A4570" s="21">
        <v>33888</v>
      </c>
      <c r="B4570" s="22" t="s">
        <v>5084</v>
      </c>
      <c r="C4570" s="22" t="s">
        <v>1333</v>
      </c>
      <c r="D4570" s="27" t="s">
        <v>5051</v>
      </c>
      <c r="E4570" s="24" t="s">
        <v>4726</v>
      </c>
      <c r="F4570" s="25" t="s">
        <v>4727</v>
      </c>
      <c r="G4570" s="22" t="s">
        <v>237</v>
      </c>
      <c r="H4570" s="26">
        <v>6608790</v>
      </c>
      <c r="I4570" s="28"/>
      <c r="J4570" s="26">
        <v>528703</v>
      </c>
      <c r="K4570" s="26">
        <v>7137493</v>
      </c>
      <c r="L4570" s="22" t="s">
        <v>1336</v>
      </c>
      <c r="M4570" s="22"/>
      <c r="N4570">
        <f t="shared" si="317"/>
        <v>25389</v>
      </c>
      <c r="O4570">
        <f>+VLOOKUP(N4570,'Thanh toán '!O$8:P$8099,2,0)</f>
        <v>7137493</v>
      </c>
      <c r="P4570">
        <f t="shared" si="318"/>
        <v>7137493</v>
      </c>
      <c r="Q4570" s="30">
        <f t="shared" si="319"/>
        <v>0</v>
      </c>
    </row>
    <row r="4571" spans="1:17" hidden="1" x14ac:dyDescent="0.3">
      <c r="A4571" s="21">
        <v>33922</v>
      </c>
      <c r="B4571" s="22" t="s">
        <v>5085</v>
      </c>
      <c r="C4571" s="22" t="s">
        <v>1333</v>
      </c>
      <c r="D4571" s="27" t="s">
        <v>5086</v>
      </c>
      <c r="E4571" s="24" t="s">
        <v>192</v>
      </c>
      <c r="F4571" s="25" t="s">
        <v>4840</v>
      </c>
      <c r="G4571" s="22" t="s">
        <v>193</v>
      </c>
      <c r="H4571" s="26">
        <v>1831460</v>
      </c>
      <c r="I4571" s="28"/>
      <c r="J4571" s="26">
        <v>146517</v>
      </c>
      <c r="K4571" s="26">
        <v>1977977</v>
      </c>
      <c r="L4571" s="22" t="s">
        <v>1336</v>
      </c>
      <c r="M4571" s="22"/>
      <c r="N4571">
        <f t="shared" si="317"/>
        <v>25423</v>
      </c>
      <c r="O4571">
        <f>+VLOOKUP(N4571,'Thanh toán '!O$8:P$8099,2,0)</f>
        <v>1977977</v>
      </c>
      <c r="P4571">
        <f t="shared" si="318"/>
        <v>1977977</v>
      </c>
      <c r="Q4571" s="30">
        <f t="shared" si="319"/>
        <v>0</v>
      </c>
    </row>
    <row r="4572" spans="1:17" hidden="1" x14ac:dyDescent="0.3">
      <c r="A4572" s="21">
        <v>34325</v>
      </c>
      <c r="B4572" s="22" t="s">
        <v>5087</v>
      </c>
      <c r="C4572" s="22" t="s">
        <v>1333</v>
      </c>
      <c r="D4572" s="27" t="s">
        <v>5086</v>
      </c>
      <c r="E4572" s="24" t="s">
        <v>4612</v>
      </c>
      <c r="F4572" s="25" t="s">
        <v>4613</v>
      </c>
      <c r="G4572" s="22" t="s">
        <v>39</v>
      </c>
      <c r="H4572" s="26">
        <v>370839</v>
      </c>
      <c r="I4572" s="28"/>
      <c r="J4572" s="26">
        <v>29667</v>
      </c>
      <c r="K4572" s="26">
        <v>400506</v>
      </c>
      <c r="L4572" s="22" t="s">
        <v>1336</v>
      </c>
      <c r="M4572" s="22"/>
      <c r="N4572">
        <f t="shared" si="317"/>
        <v>25827</v>
      </c>
      <c r="O4572">
        <f>+VLOOKUP(N4572,'Thanh toán '!O$8:P$8099,2,0)</f>
        <v>400506</v>
      </c>
      <c r="P4572">
        <f t="shared" si="318"/>
        <v>400506</v>
      </c>
      <c r="Q4572" s="30">
        <f t="shared" si="319"/>
        <v>0</v>
      </c>
    </row>
    <row r="4573" spans="1:17" hidden="1" x14ac:dyDescent="0.3">
      <c r="A4573" s="21">
        <v>34326</v>
      </c>
      <c r="B4573" s="22" t="s">
        <v>5088</v>
      </c>
      <c r="C4573" s="22" t="s">
        <v>1333</v>
      </c>
      <c r="D4573" s="27" t="s">
        <v>5086</v>
      </c>
      <c r="E4573" s="24" t="s">
        <v>81</v>
      </c>
      <c r="F4573" s="25" t="s">
        <v>1432</v>
      </c>
      <c r="G4573" s="22" t="s">
        <v>82</v>
      </c>
      <c r="H4573" s="26">
        <v>5898261</v>
      </c>
      <c r="I4573" s="28"/>
      <c r="J4573" s="26">
        <v>471861</v>
      </c>
      <c r="K4573" s="26">
        <v>6370122</v>
      </c>
      <c r="L4573" s="22" t="s">
        <v>1336</v>
      </c>
      <c r="M4573" s="22"/>
      <c r="N4573">
        <f t="shared" si="317"/>
        <v>25828</v>
      </c>
      <c r="O4573">
        <f>+VLOOKUP(N4573,'Thanh toán '!O$8:P$8099,2,0)</f>
        <v>6370122</v>
      </c>
      <c r="P4573">
        <f t="shared" si="318"/>
        <v>6370122</v>
      </c>
      <c r="Q4573" s="30">
        <f t="shared" si="319"/>
        <v>0</v>
      </c>
    </row>
    <row r="4574" spans="1:17" ht="26.3" hidden="1" x14ac:dyDescent="0.3">
      <c r="A4574" s="21">
        <v>34327</v>
      </c>
      <c r="B4574" s="22" t="s">
        <v>5089</v>
      </c>
      <c r="C4574" s="22" t="s">
        <v>1333</v>
      </c>
      <c r="D4574" s="27" t="s">
        <v>5086</v>
      </c>
      <c r="E4574" s="24" t="s">
        <v>4660</v>
      </c>
      <c r="F4574" s="25" t="s">
        <v>4661</v>
      </c>
      <c r="G4574" s="22" t="s">
        <v>24</v>
      </c>
      <c r="H4574" s="26">
        <v>1710705</v>
      </c>
      <c r="I4574" s="28"/>
      <c r="J4574" s="26">
        <v>136856</v>
      </c>
      <c r="K4574" s="26">
        <v>1847561</v>
      </c>
      <c r="L4574" s="22" t="s">
        <v>1336</v>
      </c>
      <c r="M4574" s="22"/>
      <c r="N4574">
        <f t="shared" si="317"/>
        <v>25829</v>
      </c>
      <c r="O4574">
        <f>+VLOOKUP(N4574,'Thanh toán '!O$8:P$8099,2,0)</f>
        <v>1847561</v>
      </c>
      <c r="P4574">
        <f t="shared" si="318"/>
        <v>1847561</v>
      </c>
      <c r="Q4574" s="30">
        <f t="shared" si="319"/>
        <v>0</v>
      </c>
    </row>
    <row r="4575" spans="1:17" hidden="1" x14ac:dyDescent="0.3">
      <c r="A4575" s="21">
        <v>34330</v>
      </c>
      <c r="B4575" s="22" t="s">
        <v>5090</v>
      </c>
      <c r="C4575" s="22" t="s">
        <v>1333</v>
      </c>
      <c r="D4575" s="27" t="s">
        <v>5086</v>
      </c>
      <c r="E4575" s="24" t="s">
        <v>210</v>
      </c>
      <c r="F4575" s="25" t="s">
        <v>1467</v>
      </c>
      <c r="G4575" s="22" t="s">
        <v>211</v>
      </c>
      <c r="H4575" s="26">
        <v>962485</v>
      </c>
      <c r="I4575" s="28"/>
      <c r="J4575" s="26">
        <v>76999</v>
      </c>
      <c r="K4575" s="26">
        <v>1039484</v>
      </c>
      <c r="L4575" s="22" t="s">
        <v>1336</v>
      </c>
      <c r="M4575" s="22"/>
      <c r="N4575">
        <f t="shared" si="317"/>
        <v>25832</v>
      </c>
      <c r="O4575">
        <f>+VLOOKUP(N4575,'Thanh toán '!O$8:P$8099,2,0)</f>
        <v>1039484</v>
      </c>
      <c r="P4575">
        <f t="shared" si="318"/>
        <v>1039484</v>
      </c>
      <c r="Q4575" s="30">
        <f t="shared" si="319"/>
        <v>0</v>
      </c>
    </row>
    <row r="4576" spans="1:17" ht="26.3" hidden="1" x14ac:dyDescent="0.3">
      <c r="A4576" s="21">
        <v>34331</v>
      </c>
      <c r="B4576" s="22" t="s">
        <v>5091</v>
      </c>
      <c r="C4576" s="22" t="s">
        <v>1333</v>
      </c>
      <c r="D4576" s="27" t="s">
        <v>5086</v>
      </c>
      <c r="E4576" s="24" t="s">
        <v>4698</v>
      </c>
      <c r="F4576" s="25" t="s">
        <v>4699</v>
      </c>
      <c r="G4576" s="22" t="s">
        <v>106</v>
      </c>
      <c r="H4576" s="26">
        <v>806200</v>
      </c>
      <c r="I4576" s="28"/>
      <c r="J4576" s="26">
        <v>64496</v>
      </c>
      <c r="K4576" s="26">
        <v>870696</v>
      </c>
      <c r="L4576" s="22" t="s">
        <v>1336</v>
      </c>
      <c r="M4576" s="22"/>
      <c r="N4576">
        <f t="shared" si="317"/>
        <v>25833</v>
      </c>
      <c r="O4576">
        <f>+VLOOKUP(N4576,'Thanh toán '!O$8:P$8099,2,0)</f>
        <v>870696</v>
      </c>
      <c r="P4576">
        <f t="shared" si="318"/>
        <v>870696</v>
      </c>
      <c r="Q4576" s="30">
        <f t="shared" si="319"/>
        <v>0</v>
      </c>
    </row>
    <row r="4577" spans="1:17" hidden="1" x14ac:dyDescent="0.3">
      <c r="A4577" s="21">
        <v>34335</v>
      </c>
      <c r="B4577" s="22" t="s">
        <v>5092</v>
      </c>
      <c r="C4577" s="22" t="s">
        <v>1333</v>
      </c>
      <c r="D4577" s="27" t="s">
        <v>5086</v>
      </c>
      <c r="E4577" s="24" t="s">
        <v>4906</v>
      </c>
      <c r="F4577" s="25" t="s">
        <v>4907</v>
      </c>
      <c r="G4577" s="22" t="s">
        <v>97</v>
      </c>
      <c r="H4577" s="26">
        <v>4039190</v>
      </c>
      <c r="I4577" s="28"/>
      <c r="J4577" s="26">
        <v>323135</v>
      </c>
      <c r="K4577" s="26">
        <v>4362325</v>
      </c>
      <c r="L4577" s="22" t="s">
        <v>1336</v>
      </c>
      <c r="M4577" s="22"/>
      <c r="N4577">
        <f t="shared" si="317"/>
        <v>25837</v>
      </c>
      <c r="O4577">
        <f>+VLOOKUP(N4577,'Thanh toán '!O$8:P$8099,2,0)</f>
        <v>4362325</v>
      </c>
      <c r="P4577">
        <f t="shared" si="318"/>
        <v>4362325</v>
      </c>
      <c r="Q4577" s="30">
        <f t="shared" si="319"/>
        <v>0</v>
      </c>
    </row>
    <row r="4578" spans="1:17" hidden="1" x14ac:dyDescent="0.3">
      <c r="A4578" s="21">
        <v>34338</v>
      </c>
      <c r="B4578" s="22" t="s">
        <v>5093</v>
      </c>
      <c r="C4578" s="22" t="s">
        <v>1333</v>
      </c>
      <c r="D4578" s="27" t="s">
        <v>5086</v>
      </c>
      <c r="E4578" s="24" t="s">
        <v>4612</v>
      </c>
      <c r="F4578" s="25" t="s">
        <v>4613</v>
      </c>
      <c r="G4578" s="22" t="s">
        <v>39</v>
      </c>
      <c r="H4578" s="26">
        <v>664525</v>
      </c>
      <c r="I4578" s="28"/>
      <c r="J4578" s="26">
        <v>53162</v>
      </c>
      <c r="K4578" s="26">
        <v>717687</v>
      </c>
      <c r="L4578" s="22" t="s">
        <v>1336</v>
      </c>
      <c r="M4578" s="22"/>
      <c r="N4578">
        <f t="shared" si="317"/>
        <v>25840</v>
      </c>
      <c r="O4578">
        <f>+VLOOKUP(N4578,'Thanh toán '!O$8:P$8099,2,0)</f>
        <v>717687</v>
      </c>
      <c r="P4578">
        <f t="shared" si="318"/>
        <v>717687</v>
      </c>
      <c r="Q4578" s="30">
        <f t="shared" si="319"/>
        <v>0</v>
      </c>
    </row>
    <row r="4579" spans="1:17" ht="26.3" hidden="1" x14ac:dyDescent="0.3">
      <c r="A4579" s="21">
        <v>34340</v>
      </c>
      <c r="B4579" s="22" t="s">
        <v>5094</v>
      </c>
      <c r="C4579" s="22" t="s">
        <v>1333</v>
      </c>
      <c r="D4579" s="27" t="s">
        <v>5086</v>
      </c>
      <c r="E4579" s="24" t="s">
        <v>4660</v>
      </c>
      <c r="F4579" s="25" t="s">
        <v>4661</v>
      </c>
      <c r="G4579" s="22" t="s">
        <v>24</v>
      </c>
      <c r="H4579" s="26">
        <v>1444241</v>
      </c>
      <c r="I4579" s="28"/>
      <c r="J4579" s="26">
        <v>115539</v>
      </c>
      <c r="K4579" s="26">
        <v>1559780</v>
      </c>
      <c r="L4579" s="22" t="s">
        <v>1336</v>
      </c>
      <c r="M4579" s="22"/>
      <c r="N4579">
        <f t="shared" si="317"/>
        <v>25842</v>
      </c>
      <c r="O4579">
        <f>+VLOOKUP(N4579,'Thanh toán '!O$8:P$8099,2,0)</f>
        <v>1559780</v>
      </c>
      <c r="P4579">
        <f t="shared" si="318"/>
        <v>1559780</v>
      </c>
      <c r="Q4579" s="30">
        <f t="shared" si="319"/>
        <v>0</v>
      </c>
    </row>
    <row r="4580" spans="1:17" hidden="1" x14ac:dyDescent="0.3">
      <c r="A4580" s="21">
        <v>34341</v>
      </c>
      <c r="B4580" s="22" t="s">
        <v>5095</v>
      </c>
      <c r="C4580" s="22" t="s">
        <v>1333</v>
      </c>
      <c r="D4580" s="27" t="s">
        <v>5086</v>
      </c>
      <c r="E4580" s="24" t="s">
        <v>861</v>
      </c>
      <c r="F4580" s="25" t="s">
        <v>1359</v>
      </c>
      <c r="G4580" s="22" t="s">
        <v>862</v>
      </c>
      <c r="H4580" s="26">
        <v>555290</v>
      </c>
      <c r="I4580" s="28"/>
      <c r="J4580" s="26">
        <v>44423</v>
      </c>
      <c r="K4580" s="26">
        <v>599713</v>
      </c>
      <c r="L4580" s="22" t="s">
        <v>1336</v>
      </c>
      <c r="M4580" s="22"/>
      <c r="N4580">
        <f t="shared" si="317"/>
        <v>25843</v>
      </c>
      <c r="O4580">
        <f>+VLOOKUP(N4580,'Thanh toán '!O$8:P$8099,2,0)</f>
        <v>599713</v>
      </c>
      <c r="P4580">
        <f t="shared" si="318"/>
        <v>599713</v>
      </c>
      <c r="Q4580" s="30">
        <f t="shared" si="319"/>
        <v>0</v>
      </c>
    </row>
    <row r="4581" spans="1:17" ht="26.3" hidden="1" x14ac:dyDescent="0.3">
      <c r="A4581" s="21">
        <v>34348</v>
      </c>
      <c r="B4581" s="22" t="s">
        <v>5096</v>
      </c>
      <c r="C4581" s="22" t="s">
        <v>1333</v>
      </c>
      <c r="D4581" s="27" t="s">
        <v>5097</v>
      </c>
      <c r="E4581" s="24" t="s">
        <v>4660</v>
      </c>
      <c r="F4581" s="25" t="s">
        <v>4661</v>
      </c>
      <c r="G4581" s="22" t="s">
        <v>24</v>
      </c>
      <c r="H4581" s="26">
        <v>1638790</v>
      </c>
      <c r="I4581" s="28"/>
      <c r="J4581" s="26">
        <v>131103</v>
      </c>
      <c r="K4581" s="26">
        <v>1769893</v>
      </c>
      <c r="L4581" s="22" t="s">
        <v>1336</v>
      </c>
      <c r="M4581" s="22"/>
      <c r="N4581">
        <f t="shared" si="317"/>
        <v>25850</v>
      </c>
      <c r="O4581">
        <f>+VLOOKUP(N4581,'Thanh toán '!O$8:P$8099,2,0)</f>
        <v>1769893</v>
      </c>
      <c r="P4581">
        <f t="shared" si="318"/>
        <v>1769893</v>
      </c>
      <c r="Q4581" s="30">
        <f t="shared" si="319"/>
        <v>0</v>
      </c>
    </row>
    <row r="4582" spans="1:17" ht="26.3" hidden="1" x14ac:dyDescent="0.3">
      <c r="A4582" s="21">
        <v>34370</v>
      </c>
      <c r="B4582" s="22" t="s">
        <v>5098</v>
      </c>
      <c r="C4582" s="22" t="s">
        <v>1333</v>
      </c>
      <c r="D4582" s="27" t="s">
        <v>5097</v>
      </c>
      <c r="E4582" s="24" t="s">
        <v>4890</v>
      </c>
      <c r="F4582" s="25" t="s">
        <v>4891</v>
      </c>
      <c r="G4582" s="22" t="s">
        <v>100</v>
      </c>
      <c r="H4582" s="26">
        <v>903948</v>
      </c>
      <c r="I4582" s="28"/>
      <c r="J4582" s="26">
        <v>72316</v>
      </c>
      <c r="K4582" s="26">
        <v>976264</v>
      </c>
      <c r="L4582" s="22" t="s">
        <v>1336</v>
      </c>
      <c r="M4582" s="22"/>
      <c r="N4582">
        <f t="shared" si="317"/>
        <v>25872</v>
      </c>
      <c r="O4582">
        <f>+VLOOKUP(N4582,'Thanh toán '!O$8:P$8099,2,0)</f>
        <v>976264</v>
      </c>
      <c r="P4582">
        <f t="shared" si="318"/>
        <v>976264</v>
      </c>
      <c r="Q4582" s="30">
        <f t="shared" si="319"/>
        <v>0</v>
      </c>
    </row>
    <row r="4583" spans="1:17" ht="26.3" hidden="1" x14ac:dyDescent="0.3">
      <c r="A4583" s="21">
        <v>34426</v>
      </c>
      <c r="B4583" s="22" t="s">
        <v>5099</v>
      </c>
      <c r="C4583" s="22" t="s">
        <v>1333</v>
      </c>
      <c r="D4583" s="27" t="s">
        <v>5097</v>
      </c>
      <c r="E4583" s="24" t="s">
        <v>4660</v>
      </c>
      <c r="F4583" s="25" t="s">
        <v>4661</v>
      </c>
      <c r="G4583" s="22" t="s">
        <v>24</v>
      </c>
      <c r="H4583" s="26">
        <v>1551204</v>
      </c>
      <c r="I4583" s="28"/>
      <c r="J4583" s="26">
        <v>124096</v>
      </c>
      <c r="K4583" s="26">
        <v>1675300</v>
      </c>
      <c r="L4583" s="22" t="s">
        <v>1336</v>
      </c>
      <c r="M4583" s="22"/>
      <c r="N4583">
        <f t="shared" si="317"/>
        <v>25930</v>
      </c>
      <c r="O4583">
        <f>+VLOOKUP(N4583,'Thanh toán '!O$8:P$8099,2,0)</f>
        <v>1675300</v>
      </c>
      <c r="P4583">
        <f t="shared" si="318"/>
        <v>1675300</v>
      </c>
      <c r="Q4583" s="30">
        <f t="shared" si="319"/>
        <v>0</v>
      </c>
    </row>
    <row r="4584" spans="1:17" ht="26.3" hidden="1" x14ac:dyDescent="0.3">
      <c r="A4584" s="21">
        <v>34427</v>
      </c>
      <c r="B4584" s="22" t="s">
        <v>5100</v>
      </c>
      <c r="C4584" s="22" t="s">
        <v>1333</v>
      </c>
      <c r="D4584" s="27" t="s">
        <v>5097</v>
      </c>
      <c r="E4584" s="24" t="s">
        <v>4651</v>
      </c>
      <c r="F4584" s="25" t="s">
        <v>4652</v>
      </c>
      <c r="G4584" s="22" t="s">
        <v>21</v>
      </c>
      <c r="H4584" s="26">
        <v>1236130</v>
      </c>
      <c r="I4584" s="28"/>
      <c r="J4584" s="26">
        <v>98890</v>
      </c>
      <c r="K4584" s="26">
        <v>1335020</v>
      </c>
      <c r="L4584" s="22" t="s">
        <v>1336</v>
      </c>
      <c r="M4584" s="22"/>
      <c r="N4584">
        <f t="shared" si="317"/>
        <v>25931</v>
      </c>
      <c r="O4584">
        <f>+VLOOKUP(N4584,'Thanh toán '!O$8:P$8099,2,0)</f>
        <v>1335020</v>
      </c>
      <c r="P4584">
        <f t="shared" si="318"/>
        <v>1335020</v>
      </c>
      <c r="Q4584" s="30">
        <f t="shared" si="319"/>
        <v>0</v>
      </c>
    </row>
    <row r="4585" spans="1:17" hidden="1" x14ac:dyDescent="0.3">
      <c r="A4585" s="21">
        <v>34428</v>
      </c>
      <c r="B4585" s="22" t="s">
        <v>5101</v>
      </c>
      <c r="C4585" s="22" t="s">
        <v>1333</v>
      </c>
      <c r="D4585" s="27" t="s">
        <v>5097</v>
      </c>
      <c r="E4585" s="24" t="s">
        <v>310</v>
      </c>
      <c r="F4585" s="25" t="s">
        <v>1449</v>
      </c>
      <c r="G4585" s="22" t="s">
        <v>311</v>
      </c>
      <c r="H4585" s="26">
        <v>3035550</v>
      </c>
      <c r="I4585" s="28"/>
      <c r="J4585" s="26">
        <v>242844</v>
      </c>
      <c r="K4585" s="26">
        <v>3278394</v>
      </c>
      <c r="L4585" s="22" t="s">
        <v>1336</v>
      </c>
      <c r="M4585" s="22"/>
      <c r="N4585">
        <f t="shared" si="317"/>
        <v>25932</v>
      </c>
      <c r="O4585">
        <f>+VLOOKUP(N4585,'Thanh toán '!O$8:P$8099,2,0)</f>
        <v>3278394</v>
      </c>
      <c r="P4585">
        <f t="shared" si="318"/>
        <v>3278394</v>
      </c>
      <c r="Q4585" s="30">
        <f t="shared" si="319"/>
        <v>0</v>
      </c>
    </row>
    <row r="4586" spans="1:17" ht="26.3" hidden="1" x14ac:dyDescent="0.3">
      <c r="A4586" s="21">
        <v>34429</v>
      </c>
      <c r="B4586" s="22" t="s">
        <v>5102</v>
      </c>
      <c r="C4586" s="22" t="s">
        <v>1333</v>
      </c>
      <c r="D4586" s="27" t="s">
        <v>5097</v>
      </c>
      <c r="E4586" s="24" t="s">
        <v>4753</v>
      </c>
      <c r="F4586" s="25" t="s">
        <v>4754</v>
      </c>
      <c r="G4586" s="22" t="s">
        <v>1453</v>
      </c>
      <c r="H4586" s="26">
        <v>3682409</v>
      </c>
      <c r="I4586" s="28"/>
      <c r="J4586" s="26">
        <v>294593</v>
      </c>
      <c r="K4586" s="26">
        <v>3977002</v>
      </c>
      <c r="L4586" s="22" t="s">
        <v>1336</v>
      </c>
      <c r="M4586" s="22"/>
      <c r="N4586">
        <f t="shared" si="317"/>
        <v>25933</v>
      </c>
      <c r="O4586">
        <f>+VLOOKUP(N4586,'Thanh toán '!O$8:P$8099,2,0)</f>
        <v>3977002</v>
      </c>
      <c r="P4586">
        <f t="shared" si="318"/>
        <v>3977002</v>
      </c>
      <c r="Q4586" s="30">
        <f t="shared" si="319"/>
        <v>0</v>
      </c>
    </row>
    <row r="4587" spans="1:17" hidden="1" x14ac:dyDescent="0.3">
      <c r="A4587" s="21">
        <v>34430</v>
      </c>
      <c r="B4587" s="22" t="s">
        <v>5103</v>
      </c>
      <c r="C4587" s="22" t="s">
        <v>1333</v>
      </c>
      <c r="D4587" s="27" t="s">
        <v>5097</v>
      </c>
      <c r="E4587" s="24" t="s">
        <v>42</v>
      </c>
      <c r="F4587" s="25" t="s">
        <v>4853</v>
      </c>
      <c r="G4587" s="22" t="s">
        <v>43</v>
      </c>
      <c r="H4587" s="26">
        <v>4791686</v>
      </c>
      <c r="I4587" s="28"/>
      <c r="J4587" s="26">
        <v>383335</v>
      </c>
      <c r="K4587" s="26">
        <v>5175021</v>
      </c>
      <c r="L4587" s="22" t="s">
        <v>1336</v>
      </c>
      <c r="M4587" s="22"/>
      <c r="N4587">
        <f t="shared" si="317"/>
        <v>25934</v>
      </c>
      <c r="O4587">
        <f>+VLOOKUP(N4587,'Thanh toán '!O$8:P$8099,2,0)</f>
        <v>5175021</v>
      </c>
      <c r="P4587">
        <f t="shared" si="318"/>
        <v>5175021</v>
      </c>
      <c r="Q4587" s="30">
        <f t="shared" si="319"/>
        <v>0</v>
      </c>
    </row>
    <row r="4588" spans="1:17" hidden="1" x14ac:dyDescent="0.3">
      <c r="A4588" s="21">
        <v>34431</v>
      </c>
      <c r="B4588" s="22" t="s">
        <v>5104</v>
      </c>
      <c r="C4588" s="22" t="s">
        <v>1333</v>
      </c>
      <c r="D4588" s="27" t="s">
        <v>5097</v>
      </c>
      <c r="E4588" s="24" t="s">
        <v>4612</v>
      </c>
      <c r="F4588" s="25" t="s">
        <v>4613</v>
      </c>
      <c r="G4588" s="22" t="s">
        <v>39</v>
      </c>
      <c r="H4588" s="26">
        <v>555290</v>
      </c>
      <c r="I4588" s="28"/>
      <c r="J4588" s="26">
        <v>44423</v>
      </c>
      <c r="K4588" s="26">
        <v>599713</v>
      </c>
      <c r="L4588" s="22" t="s">
        <v>1336</v>
      </c>
      <c r="M4588" s="22"/>
      <c r="N4588">
        <f t="shared" si="317"/>
        <v>25935</v>
      </c>
      <c r="O4588">
        <f>+VLOOKUP(N4588,'Thanh toán '!O$8:P$8099,2,0)</f>
        <v>599713</v>
      </c>
      <c r="P4588">
        <f t="shared" si="318"/>
        <v>599713</v>
      </c>
      <c r="Q4588" s="30">
        <f t="shared" si="319"/>
        <v>0</v>
      </c>
    </row>
    <row r="4589" spans="1:17" hidden="1" x14ac:dyDescent="0.3">
      <c r="A4589" s="21">
        <v>34432</v>
      </c>
      <c r="B4589" s="22" t="s">
        <v>5105</v>
      </c>
      <c r="C4589" s="22" t="s">
        <v>1333</v>
      </c>
      <c r="D4589" s="27" t="s">
        <v>5097</v>
      </c>
      <c r="E4589" s="24" t="s">
        <v>4612</v>
      </c>
      <c r="F4589" s="25" t="s">
        <v>4613</v>
      </c>
      <c r="G4589" s="22" t="s">
        <v>39</v>
      </c>
      <c r="H4589" s="26">
        <v>592955</v>
      </c>
      <c r="I4589" s="28"/>
      <c r="J4589" s="26">
        <v>47436</v>
      </c>
      <c r="K4589" s="26">
        <v>640391</v>
      </c>
      <c r="L4589" s="22" t="s">
        <v>1336</v>
      </c>
      <c r="M4589" s="22"/>
      <c r="N4589">
        <f t="shared" si="317"/>
        <v>25936</v>
      </c>
      <c r="O4589">
        <f>+VLOOKUP(N4589,'Thanh toán '!O$8:P$8099,2,0)</f>
        <v>640391</v>
      </c>
      <c r="P4589">
        <f t="shared" si="318"/>
        <v>640391</v>
      </c>
      <c r="Q4589" s="30">
        <f t="shared" si="319"/>
        <v>0</v>
      </c>
    </row>
    <row r="4590" spans="1:17" hidden="1" x14ac:dyDescent="0.3">
      <c r="A4590" s="21">
        <v>34433</v>
      </c>
      <c r="B4590" s="22" t="s">
        <v>5106</v>
      </c>
      <c r="C4590" s="22" t="s">
        <v>1333</v>
      </c>
      <c r="D4590" s="27" t="s">
        <v>5097</v>
      </c>
      <c r="E4590" s="24" t="s">
        <v>4612</v>
      </c>
      <c r="F4590" s="25" t="s">
        <v>4613</v>
      </c>
      <c r="G4590" s="22" t="s">
        <v>39</v>
      </c>
      <c r="H4590" s="26">
        <v>563581</v>
      </c>
      <c r="I4590" s="28"/>
      <c r="J4590" s="26">
        <v>45086</v>
      </c>
      <c r="K4590" s="26">
        <v>608667</v>
      </c>
      <c r="L4590" s="22" t="s">
        <v>1336</v>
      </c>
      <c r="M4590" s="22"/>
      <c r="N4590">
        <f t="shared" si="317"/>
        <v>25937</v>
      </c>
      <c r="O4590">
        <f>+VLOOKUP(N4590,'Thanh toán '!O$8:P$8099,2,0)</f>
        <v>608667</v>
      </c>
      <c r="P4590">
        <f t="shared" si="318"/>
        <v>608667</v>
      </c>
      <c r="Q4590" s="30">
        <f t="shared" si="319"/>
        <v>0</v>
      </c>
    </row>
    <row r="4591" spans="1:17" hidden="1" x14ac:dyDescent="0.3">
      <c r="A4591" s="21">
        <v>34435</v>
      </c>
      <c r="B4591" s="22" t="s">
        <v>5107</v>
      </c>
      <c r="C4591" s="22" t="s">
        <v>1333</v>
      </c>
      <c r="D4591" s="27" t="s">
        <v>5097</v>
      </c>
      <c r="E4591" s="24" t="s">
        <v>4612</v>
      </c>
      <c r="F4591" s="25" t="s">
        <v>4613</v>
      </c>
      <c r="G4591" s="22" t="s">
        <v>39</v>
      </c>
      <c r="H4591" s="26">
        <v>2495800</v>
      </c>
      <c r="I4591" s="28"/>
      <c r="J4591" s="26">
        <v>199664</v>
      </c>
      <c r="K4591" s="26">
        <v>2695464</v>
      </c>
      <c r="L4591" s="22" t="s">
        <v>1336</v>
      </c>
      <c r="M4591" s="22"/>
      <c r="N4591">
        <f t="shared" si="317"/>
        <v>25939</v>
      </c>
      <c r="O4591">
        <f>+VLOOKUP(N4591,'Thanh toán '!O$8:P$8099,2,0)</f>
        <v>2695464</v>
      </c>
      <c r="P4591">
        <f t="shared" si="318"/>
        <v>2695464</v>
      </c>
      <c r="Q4591" s="30">
        <f t="shared" si="319"/>
        <v>0</v>
      </c>
    </row>
    <row r="4592" spans="1:17" hidden="1" x14ac:dyDescent="0.3">
      <c r="A4592" s="21">
        <v>34436</v>
      </c>
      <c r="B4592" s="22" t="s">
        <v>5108</v>
      </c>
      <c r="C4592" s="22" t="s">
        <v>1333</v>
      </c>
      <c r="D4592" s="27" t="s">
        <v>5097</v>
      </c>
      <c r="E4592" s="24" t="s">
        <v>4612</v>
      </c>
      <c r="F4592" s="25" t="s">
        <v>4613</v>
      </c>
      <c r="G4592" s="22" t="s">
        <v>39</v>
      </c>
      <c r="H4592" s="26">
        <v>1057110</v>
      </c>
      <c r="I4592" s="28"/>
      <c r="J4592" s="26">
        <v>84569</v>
      </c>
      <c r="K4592" s="26">
        <v>1141679</v>
      </c>
      <c r="L4592" s="22" t="s">
        <v>1336</v>
      </c>
      <c r="M4592" s="22"/>
      <c r="N4592">
        <f t="shared" si="317"/>
        <v>25940</v>
      </c>
      <c r="O4592">
        <f>+VLOOKUP(N4592,'Thanh toán '!O$8:P$8099,2,0)</f>
        <v>1141679</v>
      </c>
      <c r="P4592">
        <f t="shared" si="318"/>
        <v>1141679</v>
      </c>
      <c r="Q4592" s="30">
        <f t="shared" si="319"/>
        <v>0</v>
      </c>
    </row>
    <row r="4593" spans="1:17" hidden="1" x14ac:dyDescent="0.3">
      <c r="A4593" s="21">
        <v>34437</v>
      </c>
      <c r="B4593" s="22" t="s">
        <v>5109</v>
      </c>
      <c r="C4593" s="22" t="s">
        <v>1333</v>
      </c>
      <c r="D4593" s="27" t="s">
        <v>5097</v>
      </c>
      <c r="E4593" s="24" t="s">
        <v>4612</v>
      </c>
      <c r="F4593" s="25" t="s">
        <v>4613</v>
      </c>
      <c r="G4593" s="22" t="s">
        <v>39</v>
      </c>
      <c r="H4593" s="26">
        <v>1150620</v>
      </c>
      <c r="I4593" s="28"/>
      <c r="J4593" s="26">
        <v>92050</v>
      </c>
      <c r="K4593" s="26">
        <v>1242670</v>
      </c>
      <c r="L4593" s="22" t="s">
        <v>1336</v>
      </c>
      <c r="M4593" s="22"/>
      <c r="N4593">
        <f t="shared" si="317"/>
        <v>25941</v>
      </c>
      <c r="O4593">
        <f>+VLOOKUP(N4593,'Thanh toán '!O$8:P$8099,2,0)</f>
        <v>1242670</v>
      </c>
      <c r="P4593">
        <f t="shared" si="318"/>
        <v>1242670</v>
      </c>
      <c r="Q4593" s="30">
        <f t="shared" si="319"/>
        <v>0</v>
      </c>
    </row>
    <row r="4594" spans="1:17" hidden="1" x14ac:dyDescent="0.3">
      <c r="A4594" s="21">
        <v>34443</v>
      </c>
      <c r="B4594" s="22" t="s">
        <v>5110</v>
      </c>
      <c r="C4594" s="22" t="s">
        <v>1333</v>
      </c>
      <c r="D4594" s="27" t="s">
        <v>5111</v>
      </c>
      <c r="E4594" s="24" t="s">
        <v>4612</v>
      </c>
      <c r="F4594" s="25" t="s">
        <v>4613</v>
      </c>
      <c r="G4594" s="22" t="s">
        <v>39</v>
      </c>
      <c r="H4594" s="26">
        <v>368978</v>
      </c>
      <c r="I4594" s="28"/>
      <c r="J4594" s="26">
        <v>29518</v>
      </c>
      <c r="K4594" s="26">
        <v>398496</v>
      </c>
      <c r="L4594" s="22" t="s">
        <v>1336</v>
      </c>
      <c r="M4594" s="22"/>
      <c r="N4594">
        <f t="shared" si="317"/>
        <v>25947</v>
      </c>
      <c r="O4594">
        <f>+VLOOKUP(N4594,'Thanh toán '!O$8:P$8099,2,0)</f>
        <v>398496</v>
      </c>
      <c r="P4594">
        <f t="shared" si="318"/>
        <v>398496</v>
      </c>
      <c r="Q4594" s="30">
        <f t="shared" si="319"/>
        <v>0</v>
      </c>
    </row>
    <row r="4595" spans="1:17" hidden="1" x14ac:dyDescent="0.3">
      <c r="A4595" s="21">
        <v>34445</v>
      </c>
      <c r="B4595" s="22" t="s">
        <v>5112</v>
      </c>
      <c r="C4595" s="22" t="s">
        <v>1333</v>
      </c>
      <c r="D4595" s="27" t="s">
        <v>5111</v>
      </c>
      <c r="E4595" s="24" t="s">
        <v>4612</v>
      </c>
      <c r="F4595" s="25" t="s">
        <v>4613</v>
      </c>
      <c r="G4595" s="22" t="s">
        <v>39</v>
      </c>
      <c r="H4595" s="26">
        <v>370839</v>
      </c>
      <c r="I4595" s="28"/>
      <c r="J4595" s="26">
        <v>29667</v>
      </c>
      <c r="K4595" s="26">
        <v>400506</v>
      </c>
      <c r="L4595" s="22" t="s">
        <v>1336</v>
      </c>
      <c r="M4595" s="22"/>
      <c r="N4595">
        <f t="shared" si="317"/>
        <v>25949</v>
      </c>
      <c r="O4595">
        <f>+VLOOKUP(N4595,'Thanh toán '!O$8:P$8099,2,0)</f>
        <v>400506</v>
      </c>
      <c r="P4595">
        <f t="shared" si="318"/>
        <v>400506</v>
      </c>
      <c r="Q4595" s="30">
        <f t="shared" si="319"/>
        <v>0</v>
      </c>
    </row>
    <row r="4596" spans="1:17" hidden="1" x14ac:dyDescent="0.3">
      <c r="A4596" s="21">
        <v>34446</v>
      </c>
      <c r="B4596" s="22" t="s">
        <v>5113</v>
      </c>
      <c r="C4596" s="22" t="s">
        <v>1333</v>
      </c>
      <c r="D4596" s="27" t="s">
        <v>5111</v>
      </c>
      <c r="E4596" s="24" t="s">
        <v>4612</v>
      </c>
      <c r="F4596" s="25" t="s">
        <v>4613</v>
      </c>
      <c r="G4596" s="22" t="s">
        <v>39</v>
      </c>
      <c r="H4596" s="26">
        <v>591543</v>
      </c>
      <c r="I4596" s="28"/>
      <c r="J4596" s="26">
        <v>47323</v>
      </c>
      <c r="K4596" s="26">
        <v>638866</v>
      </c>
      <c r="L4596" s="22" t="s">
        <v>1336</v>
      </c>
      <c r="M4596" s="22"/>
      <c r="N4596">
        <f t="shared" si="317"/>
        <v>25950</v>
      </c>
      <c r="O4596">
        <f>+VLOOKUP(N4596,'Thanh toán '!O$8:P$8099,2,0)</f>
        <v>638866</v>
      </c>
      <c r="P4596">
        <f t="shared" si="318"/>
        <v>638866</v>
      </c>
      <c r="Q4596" s="30">
        <f t="shared" si="319"/>
        <v>0</v>
      </c>
    </row>
    <row r="4597" spans="1:17" hidden="1" x14ac:dyDescent="0.3">
      <c r="A4597" s="21">
        <v>34448</v>
      </c>
      <c r="B4597" s="22" t="s">
        <v>5114</v>
      </c>
      <c r="C4597" s="22" t="s">
        <v>1333</v>
      </c>
      <c r="D4597" s="27" t="s">
        <v>5111</v>
      </c>
      <c r="E4597" s="24" t="s">
        <v>4612</v>
      </c>
      <c r="F4597" s="25" t="s">
        <v>4613</v>
      </c>
      <c r="G4597" s="22" t="s">
        <v>39</v>
      </c>
      <c r="H4597" s="26">
        <v>444232</v>
      </c>
      <c r="I4597" s="28"/>
      <c r="J4597" s="26">
        <v>35539</v>
      </c>
      <c r="K4597" s="26">
        <v>479771</v>
      </c>
      <c r="L4597" s="22" t="s">
        <v>1336</v>
      </c>
      <c r="M4597" s="22"/>
      <c r="N4597">
        <f t="shared" si="317"/>
        <v>25952</v>
      </c>
      <c r="O4597">
        <f>+VLOOKUP(N4597,'Thanh toán '!O$8:P$8099,2,0)</f>
        <v>479771</v>
      </c>
      <c r="P4597">
        <f t="shared" si="318"/>
        <v>479771</v>
      </c>
      <c r="Q4597" s="30">
        <f t="shared" si="319"/>
        <v>0</v>
      </c>
    </row>
    <row r="4598" spans="1:17" hidden="1" x14ac:dyDescent="0.3">
      <c r="A4598" s="21">
        <v>34449</v>
      </c>
      <c r="B4598" s="22" t="s">
        <v>5115</v>
      </c>
      <c r="C4598" s="22" t="s">
        <v>1333</v>
      </c>
      <c r="D4598" s="27" t="s">
        <v>5111</v>
      </c>
      <c r="E4598" s="24" t="s">
        <v>4612</v>
      </c>
      <c r="F4598" s="25" t="s">
        <v>4613</v>
      </c>
      <c r="G4598" s="22" t="s">
        <v>39</v>
      </c>
      <c r="H4598" s="26">
        <v>1247208</v>
      </c>
      <c r="I4598" s="28"/>
      <c r="J4598" s="26">
        <v>99777</v>
      </c>
      <c r="K4598" s="26">
        <v>1346985</v>
      </c>
      <c r="L4598" s="22" t="s">
        <v>1336</v>
      </c>
      <c r="M4598" s="22"/>
      <c r="N4598">
        <f t="shared" si="317"/>
        <v>25953</v>
      </c>
      <c r="O4598">
        <f>+VLOOKUP(N4598,'Thanh toán '!O$8:P$8099,2,0)</f>
        <v>1346985</v>
      </c>
      <c r="P4598">
        <f t="shared" si="318"/>
        <v>1346985</v>
      </c>
      <c r="Q4598" s="30">
        <f t="shared" si="319"/>
        <v>0</v>
      </c>
    </row>
    <row r="4599" spans="1:17" hidden="1" x14ac:dyDescent="0.3">
      <c r="A4599" s="21">
        <v>34450</v>
      </c>
      <c r="B4599" s="22" t="s">
        <v>5116</v>
      </c>
      <c r="C4599" s="22" t="s">
        <v>1333</v>
      </c>
      <c r="D4599" s="27" t="s">
        <v>5111</v>
      </c>
      <c r="E4599" s="24" t="s">
        <v>299</v>
      </c>
      <c r="F4599" s="25" t="s">
        <v>1355</v>
      </c>
      <c r="G4599" s="22" t="s">
        <v>300</v>
      </c>
      <c r="H4599" s="26">
        <v>1988727</v>
      </c>
      <c r="I4599" s="28"/>
      <c r="J4599" s="26">
        <v>159098</v>
      </c>
      <c r="K4599" s="26">
        <v>2147825</v>
      </c>
      <c r="L4599" s="22" t="s">
        <v>1336</v>
      </c>
      <c r="M4599" s="22"/>
      <c r="N4599">
        <f t="shared" si="317"/>
        <v>25954</v>
      </c>
      <c r="O4599">
        <f>+VLOOKUP(N4599,'Thanh toán '!O$8:P$8099,2,0)</f>
        <v>2147825</v>
      </c>
      <c r="P4599">
        <f t="shared" si="318"/>
        <v>2147825</v>
      </c>
      <c r="Q4599" s="30">
        <f t="shared" si="319"/>
        <v>0</v>
      </c>
    </row>
    <row r="4600" spans="1:17" hidden="1" x14ac:dyDescent="0.3">
      <c r="A4600" s="21">
        <v>34451</v>
      </c>
      <c r="B4600" s="22" t="s">
        <v>5117</v>
      </c>
      <c r="C4600" s="22" t="s">
        <v>1333</v>
      </c>
      <c r="D4600" s="27" t="s">
        <v>5111</v>
      </c>
      <c r="E4600" s="24" t="s">
        <v>228</v>
      </c>
      <c r="F4600" s="25" t="s">
        <v>5118</v>
      </c>
      <c r="G4600" s="22" t="s">
        <v>229</v>
      </c>
      <c r="H4600" s="26">
        <v>1727720</v>
      </c>
      <c r="I4600" s="28"/>
      <c r="J4600" s="26">
        <v>138218</v>
      </c>
      <c r="K4600" s="26">
        <v>1865938</v>
      </c>
      <c r="L4600" s="22" t="s">
        <v>1336</v>
      </c>
      <c r="M4600" s="22"/>
      <c r="N4600">
        <f t="shared" si="317"/>
        <v>25955</v>
      </c>
      <c r="O4600">
        <f>+VLOOKUP(N4600,'Thanh toán '!O$8:P$8099,2,0)</f>
        <v>1865938</v>
      </c>
      <c r="P4600">
        <f t="shared" si="318"/>
        <v>1865938</v>
      </c>
      <c r="Q4600" s="30">
        <f t="shared" si="319"/>
        <v>0</v>
      </c>
    </row>
    <row r="4601" spans="1:17" ht="26.3" hidden="1" x14ac:dyDescent="0.3">
      <c r="A4601" s="21">
        <v>34452</v>
      </c>
      <c r="B4601" s="22" t="s">
        <v>5119</v>
      </c>
      <c r="C4601" s="22" t="s">
        <v>1333</v>
      </c>
      <c r="D4601" s="27" t="s">
        <v>5111</v>
      </c>
      <c r="E4601" s="24" t="s">
        <v>184</v>
      </c>
      <c r="F4601" s="25" t="s">
        <v>4888</v>
      </c>
      <c r="G4601" s="22" t="s">
        <v>185</v>
      </c>
      <c r="H4601" s="26">
        <v>704013</v>
      </c>
      <c r="I4601" s="28"/>
      <c r="J4601" s="26">
        <v>56321</v>
      </c>
      <c r="K4601" s="26">
        <v>760334</v>
      </c>
      <c r="L4601" s="22" t="s">
        <v>1336</v>
      </c>
      <c r="M4601" s="22"/>
      <c r="N4601">
        <f t="shared" si="317"/>
        <v>25956</v>
      </c>
      <c r="O4601">
        <f>+VLOOKUP(N4601,'Thanh toán '!O$8:P$8099,2,0)</f>
        <v>760334</v>
      </c>
      <c r="P4601">
        <f t="shared" si="318"/>
        <v>760334</v>
      </c>
      <c r="Q4601" s="30">
        <f t="shared" si="319"/>
        <v>0</v>
      </c>
    </row>
    <row r="4602" spans="1:17" hidden="1" x14ac:dyDescent="0.3">
      <c r="A4602" s="21">
        <v>34453</v>
      </c>
      <c r="B4602" s="22" t="s">
        <v>5120</v>
      </c>
      <c r="C4602" s="22" t="s">
        <v>1333</v>
      </c>
      <c r="D4602" s="27" t="s">
        <v>5111</v>
      </c>
      <c r="E4602" s="24" t="s">
        <v>4612</v>
      </c>
      <c r="F4602" s="25" t="s">
        <v>4613</v>
      </c>
      <c r="G4602" s="22" t="s">
        <v>39</v>
      </c>
      <c r="H4602" s="26">
        <v>2212045</v>
      </c>
      <c r="I4602" s="28"/>
      <c r="J4602" s="26">
        <v>176964</v>
      </c>
      <c r="K4602" s="26">
        <v>2389009</v>
      </c>
      <c r="L4602" s="22" t="s">
        <v>1336</v>
      </c>
      <c r="M4602" s="22"/>
      <c r="N4602">
        <f t="shared" si="317"/>
        <v>25957</v>
      </c>
      <c r="O4602" t="e">
        <f>+VLOOKUP(N4602,'Thanh toán '!O$8:P$8099,2,0)</f>
        <v>#N/A</v>
      </c>
      <c r="P4602" t="e">
        <f t="shared" si="318"/>
        <v>#N/A</v>
      </c>
      <c r="Q4602" s="30" t="e">
        <f t="shared" si="319"/>
        <v>#N/A</v>
      </c>
    </row>
    <row r="4603" spans="1:17" hidden="1" x14ac:dyDescent="0.3">
      <c r="A4603" s="21">
        <v>34458</v>
      </c>
      <c r="B4603" s="22" t="s">
        <v>5121</v>
      </c>
      <c r="C4603" s="22" t="s">
        <v>1333</v>
      </c>
      <c r="D4603" s="27" t="s">
        <v>5111</v>
      </c>
      <c r="E4603" s="24" t="s">
        <v>32</v>
      </c>
      <c r="F4603" s="25" t="s">
        <v>1335</v>
      </c>
      <c r="G4603" s="22" t="s">
        <v>33</v>
      </c>
      <c r="H4603" s="26">
        <v>1236130</v>
      </c>
      <c r="I4603" s="28"/>
      <c r="J4603" s="26">
        <v>98890</v>
      </c>
      <c r="K4603" s="26">
        <v>1335020</v>
      </c>
      <c r="L4603" s="22" t="s">
        <v>1336</v>
      </c>
      <c r="M4603" s="22"/>
      <c r="N4603">
        <f t="shared" si="317"/>
        <v>25962</v>
      </c>
      <c r="O4603">
        <f>+VLOOKUP(N4603,'Thanh toán '!O$8:P$8099,2,0)</f>
        <v>1335020</v>
      </c>
      <c r="P4603">
        <f t="shared" si="318"/>
        <v>1335020</v>
      </c>
      <c r="Q4603" s="30">
        <f t="shared" si="319"/>
        <v>0</v>
      </c>
    </row>
    <row r="4604" spans="1:17" hidden="1" x14ac:dyDescent="0.3">
      <c r="A4604" s="21">
        <v>34462</v>
      </c>
      <c r="B4604" s="22" t="s">
        <v>5122</v>
      </c>
      <c r="C4604" s="22" t="s">
        <v>1333</v>
      </c>
      <c r="D4604" s="27" t="s">
        <v>5111</v>
      </c>
      <c r="E4604" s="24" t="s">
        <v>260</v>
      </c>
      <c r="F4604" s="25" t="s">
        <v>1440</v>
      </c>
      <c r="G4604" s="22" t="s">
        <v>261</v>
      </c>
      <c r="H4604" s="26">
        <v>501820</v>
      </c>
      <c r="I4604" s="28"/>
      <c r="J4604" s="26">
        <v>40146</v>
      </c>
      <c r="K4604" s="26">
        <v>541966</v>
      </c>
      <c r="L4604" s="22" t="s">
        <v>1336</v>
      </c>
      <c r="M4604" s="22"/>
      <c r="N4604">
        <f t="shared" si="317"/>
        <v>25966</v>
      </c>
      <c r="O4604">
        <f>+VLOOKUP(N4604,'Thanh toán '!O$8:P$8099,2,0)</f>
        <v>541966</v>
      </c>
      <c r="P4604">
        <f t="shared" si="318"/>
        <v>541966</v>
      </c>
      <c r="Q4604" s="30">
        <f t="shared" si="319"/>
        <v>0</v>
      </c>
    </row>
    <row r="4605" spans="1:17" hidden="1" x14ac:dyDescent="0.3">
      <c r="A4605" s="21">
        <v>34463</v>
      </c>
      <c r="B4605" s="22" t="s">
        <v>5123</v>
      </c>
      <c r="C4605" s="22" t="s">
        <v>1333</v>
      </c>
      <c r="D4605" s="27" t="s">
        <v>5111</v>
      </c>
      <c r="E4605" s="24" t="s">
        <v>42</v>
      </c>
      <c r="F4605" s="25" t="s">
        <v>4853</v>
      </c>
      <c r="G4605" s="22" t="s">
        <v>43</v>
      </c>
      <c r="H4605" s="26">
        <v>2068080</v>
      </c>
      <c r="I4605" s="28"/>
      <c r="J4605" s="26">
        <v>165446</v>
      </c>
      <c r="K4605" s="26">
        <v>2233526</v>
      </c>
      <c r="L4605" s="22" t="s">
        <v>1336</v>
      </c>
      <c r="M4605" s="22"/>
      <c r="N4605">
        <f t="shared" si="317"/>
        <v>25967</v>
      </c>
      <c r="O4605">
        <f>+VLOOKUP(N4605,'Thanh toán '!O$8:P$8099,2,0)</f>
        <v>2233526</v>
      </c>
      <c r="P4605">
        <f t="shared" si="318"/>
        <v>2233526</v>
      </c>
      <c r="Q4605" s="30">
        <f t="shared" si="319"/>
        <v>0</v>
      </c>
    </row>
    <row r="4606" spans="1:17" ht="26.3" hidden="1" x14ac:dyDescent="0.3">
      <c r="A4606" s="21">
        <v>34464</v>
      </c>
      <c r="B4606" s="22" t="s">
        <v>5124</v>
      </c>
      <c r="C4606" s="22" t="s">
        <v>1333</v>
      </c>
      <c r="D4606" s="27" t="s">
        <v>5111</v>
      </c>
      <c r="E4606" s="24" t="s">
        <v>4716</v>
      </c>
      <c r="F4606" s="25" t="s">
        <v>4717</v>
      </c>
      <c r="G4606" s="22" t="s">
        <v>63</v>
      </c>
      <c r="H4606" s="26">
        <v>2135840</v>
      </c>
      <c r="I4606" s="28"/>
      <c r="J4606" s="26">
        <v>170867</v>
      </c>
      <c r="K4606" s="26">
        <v>2306707</v>
      </c>
      <c r="L4606" s="22" t="s">
        <v>1336</v>
      </c>
      <c r="M4606" s="22"/>
      <c r="N4606">
        <f t="shared" si="317"/>
        <v>25968</v>
      </c>
      <c r="O4606">
        <f>+VLOOKUP(N4606,'Thanh toán '!O$8:P$8099,2,0)</f>
        <v>2306707</v>
      </c>
      <c r="P4606">
        <f t="shared" si="318"/>
        <v>2306707</v>
      </c>
      <c r="Q4606" s="30">
        <f t="shared" si="319"/>
        <v>0</v>
      </c>
    </row>
    <row r="4607" spans="1:17" hidden="1" x14ac:dyDescent="0.3">
      <c r="A4607" s="21">
        <v>34465</v>
      </c>
      <c r="B4607" s="22" t="s">
        <v>5125</v>
      </c>
      <c r="C4607" s="22" t="s">
        <v>1333</v>
      </c>
      <c r="D4607" s="27" t="s">
        <v>5111</v>
      </c>
      <c r="E4607" s="24" t="s">
        <v>548</v>
      </c>
      <c r="F4607" s="25" t="s">
        <v>1531</v>
      </c>
      <c r="G4607" s="22" t="s">
        <v>549</v>
      </c>
      <c r="H4607" s="26">
        <v>4146130</v>
      </c>
      <c r="I4607" s="28"/>
      <c r="J4607" s="26">
        <v>331690</v>
      </c>
      <c r="K4607" s="26">
        <v>4477820</v>
      </c>
      <c r="L4607" s="22" t="s">
        <v>1336</v>
      </c>
      <c r="M4607" s="22"/>
      <c r="N4607">
        <f t="shared" si="317"/>
        <v>25969</v>
      </c>
      <c r="O4607">
        <f>+VLOOKUP(N4607,'Thanh toán '!O$8:P$8099,2,0)</f>
        <v>4477820</v>
      </c>
      <c r="P4607">
        <f t="shared" si="318"/>
        <v>4477820</v>
      </c>
      <c r="Q4607" s="30">
        <f t="shared" si="319"/>
        <v>0</v>
      </c>
    </row>
    <row r="4608" spans="1:17" hidden="1" x14ac:dyDescent="0.3">
      <c r="A4608" s="21">
        <v>34466</v>
      </c>
      <c r="B4608" s="22" t="s">
        <v>5126</v>
      </c>
      <c r="C4608" s="22" t="s">
        <v>1333</v>
      </c>
      <c r="D4608" s="27" t="s">
        <v>5111</v>
      </c>
      <c r="E4608" s="24" t="s">
        <v>65</v>
      </c>
      <c r="F4608" s="25" t="s">
        <v>1528</v>
      </c>
      <c r="G4608" s="22" t="s">
        <v>66</v>
      </c>
      <c r="H4608" s="26">
        <v>1916780</v>
      </c>
      <c r="I4608" s="28"/>
      <c r="J4608" s="26">
        <v>153342</v>
      </c>
      <c r="K4608" s="26">
        <v>2070122</v>
      </c>
      <c r="L4608" s="22" t="s">
        <v>1336</v>
      </c>
      <c r="M4608" s="22"/>
      <c r="N4608">
        <f t="shared" si="317"/>
        <v>25970</v>
      </c>
      <c r="O4608">
        <f>+VLOOKUP(N4608,'Thanh toán '!O$8:P$8099,2,0)</f>
        <v>2070122</v>
      </c>
      <c r="P4608">
        <f t="shared" si="318"/>
        <v>2070122</v>
      </c>
      <c r="Q4608" s="30">
        <f t="shared" si="319"/>
        <v>0</v>
      </c>
    </row>
    <row r="4609" spans="1:17" hidden="1" x14ac:dyDescent="0.3">
      <c r="A4609" s="21">
        <v>34467</v>
      </c>
      <c r="B4609" s="22" t="s">
        <v>5127</v>
      </c>
      <c r="C4609" s="22" t="s">
        <v>1333</v>
      </c>
      <c r="D4609" s="27" t="s">
        <v>5111</v>
      </c>
      <c r="E4609" s="24" t="s">
        <v>170</v>
      </c>
      <c r="F4609" s="25" t="s">
        <v>2801</v>
      </c>
      <c r="G4609" s="22" t="s">
        <v>171</v>
      </c>
      <c r="H4609" s="26">
        <v>2346710</v>
      </c>
      <c r="I4609" s="28"/>
      <c r="J4609" s="26">
        <v>187737</v>
      </c>
      <c r="K4609" s="26">
        <v>2534447</v>
      </c>
      <c r="L4609" s="22" t="s">
        <v>1336</v>
      </c>
      <c r="M4609" s="22"/>
      <c r="N4609">
        <f t="shared" si="317"/>
        <v>25971</v>
      </c>
      <c r="O4609">
        <f>+VLOOKUP(N4609,'Thanh toán '!O$8:P$8099,2,0)</f>
        <v>2534447</v>
      </c>
      <c r="P4609">
        <f t="shared" si="318"/>
        <v>2534447</v>
      </c>
      <c r="Q4609" s="30">
        <f t="shared" si="319"/>
        <v>0</v>
      </c>
    </row>
    <row r="4610" spans="1:17" ht="26.3" hidden="1" x14ac:dyDescent="0.3">
      <c r="A4610" s="21">
        <v>34468</v>
      </c>
      <c r="B4610" s="22" t="s">
        <v>5128</v>
      </c>
      <c r="C4610" s="22" t="s">
        <v>1333</v>
      </c>
      <c r="D4610" s="27" t="s">
        <v>5111</v>
      </c>
      <c r="E4610" s="24" t="s">
        <v>4720</v>
      </c>
      <c r="F4610" s="25" t="s">
        <v>4721</v>
      </c>
      <c r="G4610" s="22" t="s">
        <v>72</v>
      </c>
      <c r="H4610" s="26">
        <v>736617</v>
      </c>
      <c r="I4610" s="28"/>
      <c r="J4610" s="26">
        <v>58929</v>
      </c>
      <c r="K4610" s="26">
        <v>795546</v>
      </c>
      <c r="L4610" s="22" t="s">
        <v>1336</v>
      </c>
      <c r="M4610" s="22"/>
      <c r="N4610">
        <f t="shared" si="317"/>
        <v>25972</v>
      </c>
      <c r="O4610">
        <f>+VLOOKUP(N4610,'Thanh toán '!O$8:P$8099,2,0)</f>
        <v>795546</v>
      </c>
      <c r="P4610">
        <f t="shared" si="318"/>
        <v>795546</v>
      </c>
      <c r="Q4610" s="30">
        <f t="shared" si="319"/>
        <v>0</v>
      </c>
    </row>
    <row r="4611" spans="1:17" ht="26.3" hidden="1" x14ac:dyDescent="0.3">
      <c r="A4611" s="21">
        <v>34469</v>
      </c>
      <c r="B4611" s="22" t="s">
        <v>5129</v>
      </c>
      <c r="C4611" s="22" t="s">
        <v>1333</v>
      </c>
      <c r="D4611" s="27" t="s">
        <v>5111</v>
      </c>
      <c r="E4611" s="24" t="s">
        <v>4720</v>
      </c>
      <c r="F4611" s="25" t="s">
        <v>4721</v>
      </c>
      <c r="G4611" s="22" t="s">
        <v>72</v>
      </c>
      <c r="H4611" s="26">
        <v>1517775</v>
      </c>
      <c r="I4611" s="28"/>
      <c r="J4611" s="26">
        <v>121422</v>
      </c>
      <c r="K4611" s="26">
        <v>1639197</v>
      </c>
      <c r="L4611" s="22" t="s">
        <v>1336</v>
      </c>
      <c r="M4611" s="22"/>
      <c r="N4611">
        <f t="shared" si="317"/>
        <v>25973</v>
      </c>
      <c r="O4611">
        <f>+VLOOKUP(N4611,'Thanh toán '!O$8:P$8099,2,0)</f>
        <v>1639197</v>
      </c>
      <c r="P4611">
        <f t="shared" si="318"/>
        <v>1639197</v>
      </c>
      <c r="Q4611" s="30">
        <f t="shared" si="319"/>
        <v>0</v>
      </c>
    </row>
    <row r="4612" spans="1:17" ht="26.3" hidden="1" x14ac:dyDescent="0.3">
      <c r="A4612" s="21">
        <v>34470</v>
      </c>
      <c r="B4612" s="22" t="s">
        <v>5130</v>
      </c>
      <c r="C4612" s="22" t="s">
        <v>1333</v>
      </c>
      <c r="D4612" s="27" t="s">
        <v>5111</v>
      </c>
      <c r="E4612" s="24" t="s">
        <v>4720</v>
      </c>
      <c r="F4612" s="25" t="s">
        <v>4721</v>
      </c>
      <c r="G4612" s="22" t="s">
        <v>72</v>
      </c>
      <c r="H4612" s="26">
        <v>1517775</v>
      </c>
      <c r="I4612" s="28"/>
      <c r="J4612" s="26">
        <v>121422</v>
      </c>
      <c r="K4612" s="26">
        <v>1639197</v>
      </c>
      <c r="L4612" s="22" t="s">
        <v>1336</v>
      </c>
      <c r="M4612" s="22"/>
      <c r="N4612">
        <f t="shared" si="317"/>
        <v>25974</v>
      </c>
      <c r="O4612">
        <f>+VLOOKUP(N4612,'Thanh toán '!O$8:P$8099,2,0)</f>
        <v>1639197</v>
      </c>
      <c r="P4612">
        <f t="shared" si="318"/>
        <v>1639197</v>
      </c>
      <c r="Q4612" s="30">
        <f t="shared" si="319"/>
        <v>0</v>
      </c>
    </row>
    <row r="4613" spans="1:17" ht="26.3" hidden="1" x14ac:dyDescent="0.3">
      <c r="A4613" s="21">
        <v>34471</v>
      </c>
      <c r="B4613" s="22" t="s">
        <v>5131</v>
      </c>
      <c r="C4613" s="22" t="s">
        <v>1333</v>
      </c>
      <c r="D4613" s="27" t="s">
        <v>5111</v>
      </c>
      <c r="E4613" s="24" t="s">
        <v>4720</v>
      </c>
      <c r="F4613" s="25" t="s">
        <v>4721</v>
      </c>
      <c r="G4613" s="22" t="s">
        <v>72</v>
      </c>
      <c r="H4613" s="26">
        <v>2566313</v>
      </c>
      <c r="I4613" s="28"/>
      <c r="J4613" s="26">
        <v>205305</v>
      </c>
      <c r="K4613" s="26">
        <v>2771618</v>
      </c>
      <c r="L4613" s="22" t="s">
        <v>1336</v>
      </c>
      <c r="M4613" s="22"/>
      <c r="N4613">
        <f t="shared" si="317"/>
        <v>25975</v>
      </c>
      <c r="O4613">
        <f>+VLOOKUP(N4613,'Thanh toán '!O$8:P$8099,2,0)</f>
        <v>2771618</v>
      </c>
      <c r="P4613">
        <f t="shared" si="318"/>
        <v>2771618</v>
      </c>
      <c r="Q4613" s="30">
        <f t="shared" si="319"/>
        <v>0</v>
      </c>
    </row>
    <row r="4614" spans="1:17" ht="26.3" hidden="1" x14ac:dyDescent="0.3">
      <c r="A4614" s="21">
        <v>34472</v>
      </c>
      <c r="B4614" s="22" t="s">
        <v>5132</v>
      </c>
      <c r="C4614" s="22" t="s">
        <v>1333</v>
      </c>
      <c r="D4614" s="27" t="s">
        <v>5111</v>
      </c>
      <c r="E4614" s="24" t="s">
        <v>4720</v>
      </c>
      <c r="F4614" s="25" t="s">
        <v>4721</v>
      </c>
      <c r="G4614" s="22" t="s">
        <v>72</v>
      </c>
      <c r="H4614" s="26">
        <v>1824315</v>
      </c>
      <c r="I4614" s="28"/>
      <c r="J4614" s="26">
        <v>145945</v>
      </c>
      <c r="K4614" s="26">
        <v>1970260</v>
      </c>
      <c r="L4614" s="22" t="s">
        <v>1336</v>
      </c>
      <c r="M4614" s="22"/>
      <c r="N4614">
        <f t="shared" ref="N4614:N4677" si="320">+B4614*1</f>
        <v>25976</v>
      </c>
      <c r="O4614">
        <f>+VLOOKUP(N4614,'Thanh toán '!O$8:P$8099,2,0)</f>
        <v>1970260</v>
      </c>
      <c r="P4614">
        <f t="shared" ref="P4614:P4677" si="321">+O4614</f>
        <v>1970260</v>
      </c>
      <c r="Q4614" s="30">
        <f t="shared" si="319"/>
        <v>0</v>
      </c>
    </row>
    <row r="4615" spans="1:17" ht="26.3" hidden="1" x14ac:dyDescent="0.3">
      <c r="A4615" s="21">
        <v>34473</v>
      </c>
      <c r="B4615" s="22" t="s">
        <v>5133</v>
      </c>
      <c r="C4615" s="22" t="s">
        <v>1333</v>
      </c>
      <c r="D4615" s="27" t="s">
        <v>5111</v>
      </c>
      <c r="E4615" s="24" t="s">
        <v>4720</v>
      </c>
      <c r="F4615" s="25" t="s">
        <v>4721</v>
      </c>
      <c r="G4615" s="22" t="s">
        <v>72</v>
      </c>
      <c r="H4615" s="26">
        <v>444232</v>
      </c>
      <c r="I4615" s="28"/>
      <c r="J4615" s="26">
        <v>35539</v>
      </c>
      <c r="K4615" s="26">
        <v>479771</v>
      </c>
      <c r="L4615" s="22" t="s">
        <v>1336</v>
      </c>
      <c r="M4615" s="22"/>
      <c r="N4615">
        <f t="shared" si="320"/>
        <v>25977</v>
      </c>
      <c r="O4615">
        <f>+VLOOKUP(N4615,'Thanh toán '!O$8:P$8099,2,0)</f>
        <v>479771</v>
      </c>
      <c r="P4615">
        <f t="shared" si="321"/>
        <v>479771</v>
      </c>
      <c r="Q4615" s="30">
        <f t="shared" si="319"/>
        <v>0</v>
      </c>
    </row>
    <row r="4616" spans="1:17" ht="26.3" hidden="1" x14ac:dyDescent="0.3">
      <c r="A4616" s="21">
        <v>34498</v>
      </c>
      <c r="B4616" s="22" t="s">
        <v>5134</v>
      </c>
      <c r="C4616" s="22" t="s">
        <v>1333</v>
      </c>
      <c r="D4616" s="27" t="s">
        <v>5111</v>
      </c>
      <c r="E4616" s="24" t="s">
        <v>4962</v>
      </c>
      <c r="F4616" s="25" t="s">
        <v>4963</v>
      </c>
      <c r="G4616" s="22" t="s">
        <v>272</v>
      </c>
      <c r="H4616" s="26">
        <v>1481830</v>
      </c>
      <c r="I4616" s="28"/>
      <c r="J4616" s="26">
        <v>118546</v>
      </c>
      <c r="K4616" s="26">
        <v>1600376</v>
      </c>
      <c r="L4616" s="22" t="s">
        <v>1336</v>
      </c>
      <c r="M4616" s="22"/>
      <c r="N4616">
        <f t="shared" si="320"/>
        <v>26002</v>
      </c>
      <c r="O4616">
        <f>+VLOOKUP(N4616,'Thanh toán '!O$8:P$8099,2,0)</f>
        <v>1600376</v>
      </c>
      <c r="P4616">
        <f t="shared" si="321"/>
        <v>1600376</v>
      </c>
      <c r="Q4616" s="30">
        <f t="shared" si="319"/>
        <v>0</v>
      </c>
    </row>
    <row r="4617" spans="1:17" ht="26.3" hidden="1" x14ac:dyDescent="0.3">
      <c r="A4617" s="21">
        <v>34500</v>
      </c>
      <c r="B4617" s="22" t="s">
        <v>5135</v>
      </c>
      <c r="C4617" s="22" t="s">
        <v>1333</v>
      </c>
      <c r="D4617" s="27" t="s">
        <v>5111</v>
      </c>
      <c r="E4617" s="24" t="s">
        <v>4660</v>
      </c>
      <c r="F4617" s="25" t="s">
        <v>4661</v>
      </c>
      <c r="G4617" s="22" t="s">
        <v>24</v>
      </c>
      <c r="H4617" s="26">
        <v>1679687</v>
      </c>
      <c r="I4617" s="28"/>
      <c r="J4617" s="26">
        <v>134375</v>
      </c>
      <c r="K4617" s="26">
        <v>1814062</v>
      </c>
      <c r="L4617" s="22" t="s">
        <v>1336</v>
      </c>
      <c r="M4617" s="22"/>
      <c r="N4617">
        <f t="shared" si="320"/>
        <v>26004</v>
      </c>
      <c r="O4617">
        <f>+VLOOKUP(N4617,'Thanh toán '!O$8:P$8099,2,0)</f>
        <v>1814062</v>
      </c>
      <c r="P4617">
        <f t="shared" si="321"/>
        <v>1814062</v>
      </c>
      <c r="Q4617" s="30">
        <f t="shared" si="319"/>
        <v>0</v>
      </c>
    </row>
    <row r="4618" spans="1:17" ht="26.3" hidden="1" x14ac:dyDescent="0.3">
      <c r="A4618" s="21">
        <v>34501</v>
      </c>
      <c r="B4618" s="22" t="s">
        <v>5136</v>
      </c>
      <c r="C4618" s="22" t="s">
        <v>1333</v>
      </c>
      <c r="D4618" s="27" t="s">
        <v>5111</v>
      </c>
      <c r="E4618" s="24" t="s">
        <v>4660</v>
      </c>
      <c r="F4618" s="25" t="s">
        <v>4661</v>
      </c>
      <c r="G4618" s="22" t="s">
        <v>24</v>
      </c>
      <c r="H4618" s="26">
        <v>1649255</v>
      </c>
      <c r="I4618" s="28"/>
      <c r="J4618" s="26">
        <v>131940</v>
      </c>
      <c r="K4618" s="26">
        <v>1781195</v>
      </c>
      <c r="L4618" s="22" t="s">
        <v>1336</v>
      </c>
      <c r="M4618" s="22"/>
      <c r="N4618">
        <f t="shared" si="320"/>
        <v>26005</v>
      </c>
      <c r="O4618">
        <f>+VLOOKUP(N4618,'Thanh toán '!O$8:P$8099,2,0)</f>
        <v>1781195</v>
      </c>
      <c r="P4618">
        <f t="shared" si="321"/>
        <v>1781195</v>
      </c>
      <c r="Q4618" s="30">
        <f t="shared" si="319"/>
        <v>0</v>
      </c>
    </row>
    <row r="4619" spans="1:17" ht="26.3" hidden="1" x14ac:dyDescent="0.3">
      <c r="A4619" s="21">
        <v>34502</v>
      </c>
      <c r="B4619" s="22" t="s">
        <v>5137</v>
      </c>
      <c r="C4619" s="22" t="s">
        <v>1333</v>
      </c>
      <c r="D4619" s="27" t="s">
        <v>5111</v>
      </c>
      <c r="E4619" s="24" t="s">
        <v>4660</v>
      </c>
      <c r="F4619" s="25" t="s">
        <v>4661</v>
      </c>
      <c r="G4619" s="22" t="s">
        <v>24</v>
      </c>
      <c r="H4619" s="26">
        <v>705836</v>
      </c>
      <c r="I4619" s="28"/>
      <c r="J4619" s="26">
        <v>56467</v>
      </c>
      <c r="K4619" s="26">
        <v>762303</v>
      </c>
      <c r="L4619" s="22" t="s">
        <v>1336</v>
      </c>
      <c r="M4619" s="22"/>
      <c r="N4619">
        <f t="shared" si="320"/>
        <v>26006</v>
      </c>
      <c r="O4619">
        <f>+VLOOKUP(N4619,'Thanh toán '!O$8:P$8099,2,0)</f>
        <v>762303</v>
      </c>
      <c r="P4619">
        <f t="shared" si="321"/>
        <v>762303</v>
      </c>
      <c r="Q4619" s="30">
        <f t="shared" si="319"/>
        <v>0</v>
      </c>
    </row>
    <row r="4620" spans="1:17" ht="26.3" hidden="1" x14ac:dyDescent="0.3">
      <c r="A4620" s="21">
        <v>34503</v>
      </c>
      <c r="B4620" s="22" t="s">
        <v>5138</v>
      </c>
      <c r="C4620" s="22" t="s">
        <v>1333</v>
      </c>
      <c r="D4620" s="27" t="s">
        <v>5111</v>
      </c>
      <c r="E4620" s="24" t="s">
        <v>4660</v>
      </c>
      <c r="F4620" s="25" t="s">
        <v>4661</v>
      </c>
      <c r="G4620" s="22" t="s">
        <v>24</v>
      </c>
      <c r="H4620" s="26">
        <v>1498449</v>
      </c>
      <c r="I4620" s="28"/>
      <c r="J4620" s="26">
        <v>119876</v>
      </c>
      <c r="K4620" s="26">
        <v>1618325</v>
      </c>
      <c r="L4620" s="22" t="s">
        <v>1336</v>
      </c>
      <c r="M4620" s="22"/>
      <c r="N4620">
        <f t="shared" si="320"/>
        <v>26007</v>
      </c>
      <c r="O4620">
        <f>+VLOOKUP(N4620,'Thanh toán '!O$8:P$8099,2,0)</f>
        <v>1618325</v>
      </c>
      <c r="P4620">
        <f t="shared" si="321"/>
        <v>1618325</v>
      </c>
      <c r="Q4620" s="30">
        <f t="shared" si="319"/>
        <v>0</v>
      </c>
    </row>
    <row r="4621" spans="1:17" ht="26.3" hidden="1" x14ac:dyDescent="0.3">
      <c r="A4621" s="21">
        <v>34504</v>
      </c>
      <c r="B4621" s="22" t="s">
        <v>5139</v>
      </c>
      <c r="C4621" s="22" t="s">
        <v>1333</v>
      </c>
      <c r="D4621" s="27" t="s">
        <v>5111</v>
      </c>
      <c r="E4621" s="24" t="s">
        <v>4660</v>
      </c>
      <c r="F4621" s="25" t="s">
        <v>4661</v>
      </c>
      <c r="G4621" s="22" t="s">
        <v>24</v>
      </c>
      <c r="H4621" s="26">
        <v>2338920</v>
      </c>
      <c r="I4621" s="28"/>
      <c r="J4621" s="26">
        <v>187114</v>
      </c>
      <c r="K4621" s="26">
        <v>2526034</v>
      </c>
      <c r="L4621" s="22" t="s">
        <v>1336</v>
      </c>
      <c r="M4621" s="22"/>
      <c r="N4621">
        <f t="shared" si="320"/>
        <v>26008</v>
      </c>
      <c r="O4621">
        <f>+VLOOKUP(N4621,'Thanh toán '!O$8:P$8099,2,0)</f>
        <v>2526034</v>
      </c>
      <c r="P4621">
        <f t="shared" si="321"/>
        <v>2526034</v>
      </c>
      <c r="Q4621" s="30">
        <f t="shared" si="319"/>
        <v>0</v>
      </c>
    </row>
    <row r="4622" spans="1:17" ht="26.3" hidden="1" x14ac:dyDescent="0.3">
      <c r="A4622" s="21">
        <v>34505</v>
      </c>
      <c r="B4622" s="22" t="s">
        <v>5140</v>
      </c>
      <c r="C4622" s="22" t="s">
        <v>1333</v>
      </c>
      <c r="D4622" s="27" t="s">
        <v>5111</v>
      </c>
      <c r="E4622" s="24" t="s">
        <v>4660</v>
      </c>
      <c r="F4622" s="25" t="s">
        <v>4661</v>
      </c>
      <c r="G4622" s="22" t="s">
        <v>24</v>
      </c>
      <c r="H4622" s="26">
        <v>2204071</v>
      </c>
      <c r="I4622" s="28"/>
      <c r="J4622" s="26">
        <v>176326</v>
      </c>
      <c r="K4622" s="26">
        <v>2380397</v>
      </c>
      <c r="L4622" s="22" t="s">
        <v>1336</v>
      </c>
      <c r="M4622" s="22"/>
      <c r="N4622">
        <f t="shared" si="320"/>
        <v>26009</v>
      </c>
      <c r="O4622">
        <f>+VLOOKUP(N4622,'Thanh toán '!O$8:P$8099,2,0)</f>
        <v>2380397</v>
      </c>
      <c r="P4622">
        <f t="shared" si="321"/>
        <v>2380397</v>
      </c>
      <c r="Q4622" s="30">
        <f t="shared" si="319"/>
        <v>0</v>
      </c>
    </row>
    <row r="4623" spans="1:17" hidden="1" x14ac:dyDescent="0.3">
      <c r="A4623" s="21">
        <v>34506</v>
      </c>
      <c r="B4623" s="22" t="s">
        <v>5141</v>
      </c>
      <c r="C4623" s="22" t="s">
        <v>1333</v>
      </c>
      <c r="D4623" s="27" t="s">
        <v>5111</v>
      </c>
      <c r="E4623" s="24" t="s">
        <v>214</v>
      </c>
      <c r="F4623" s="25" t="s">
        <v>4835</v>
      </c>
      <c r="G4623" s="22" t="s">
        <v>215</v>
      </c>
      <c r="H4623" s="26">
        <v>2680653</v>
      </c>
      <c r="I4623" s="28"/>
      <c r="J4623" s="26">
        <v>214452</v>
      </c>
      <c r="K4623" s="26">
        <v>2895105</v>
      </c>
      <c r="L4623" s="22" t="s">
        <v>1336</v>
      </c>
      <c r="M4623" s="22"/>
      <c r="N4623">
        <f t="shared" si="320"/>
        <v>26010</v>
      </c>
      <c r="O4623">
        <f>+VLOOKUP(N4623,'Thanh toán '!O$8:P$8099,2,0)</f>
        <v>2895105</v>
      </c>
      <c r="P4623">
        <f t="shared" si="321"/>
        <v>2895105</v>
      </c>
      <c r="Q4623" s="30">
        <f t="shared" si="319"/>
        <v>0</v>
      </c>
    </row>
    <row r="4624" spans="1:17" hidden="1" x14ac:dyDescent="0.3">
      <c r="A4624" s="21">
        <v>34514</v>
      </c>
      <c r="B4624" s="22" t="s">
        <v>5142</v>
      </c>
      <c r="C4624" s="22" t="s">
        <v>1333</v>
      </c>
      <c r="D4624" s="27" t="s">
        <v>5143</v>
      </c>
      <c r="E4624" s="24" t="s">
        <v>89</v>
      </c>
      <c r="F4624" s="25" t="s">
        <v>5030</v>
      </c>
      <c r="G4624" s="22" t="s">
        <v>90</v>
      </c>
      <c r="H4624" s="26">
        <v>2292125</v>
      </c>
      <c r="I4624" s="28"/>
      <c r="J4624" s="26">
        <v>183370</v>
      </c>
      <c r="K4624" s="26">
        <v>2475495</v>
      </c>
      <c r="L4624" s="22" t="s">
        <v>1336</v>
      </c>
      <c r="M4624" s="22"/>
      <c r="N4624">
        <f t="shared" si="320"/>
        <v>26018</v>
      </c>
      <c r="O4624">
        <f>+VLOOKUP(N4624,'Thanh toán '!O$8:P$8099,2,0)</f>
        <v>2475495</v>
      </c>
      <c r="P4624">
        <f t="shared" si="321"/>
        <v>2475495</v>
      </c>
      <c r="Q4624" s="30">
        <f t="shared" si="319"/>
        <v>0</v>
      </c>
    </row>
    <row r="4625" spans="1:17" hidden="1" x14ac:dyDescent="0.3">
      <c r="A4625" s="21">
        <v>34515</v>
      </c>
      <c r="B4625" s="22" t="s">
        <v>5144</v>
      </c>
      <c r="C4625" s="22" t="s">
        <v>1333</v>
      </c>
      <c r="D4625" s="27" t="s">
        <v>5143</v>
      </c>
      <c r="E4625" s="24" t="s">
        <v>845</v>
      </c>
      <c r="F4625" s="25" t="s">
        <v>1359</v>
      </c>
      <c r="G4625" s="22" t="s">
        <v>79</v>
      </c>
      <c r="H4625" s="26">
        <v>1728645</v>
      </c>
      <c r="I4625" s="28"/>
      <c r="J4625" s="26">
        <v>138292</v>
      </c>
      <c r="K4625" s="26">
        <v>1866937</v>
      </c>
      <c r="L4625" s="22" t="s">
        <v>1336</v>
      </c>
      <c r="M4625" s="22"/>
      <c r="N4625">
        <f t="shared" si="320"/>
        <v>26019</v>
      </c>
      <c r="O4625">
        <f>+VLOOKUP(N4625,'Thanh toán '!O$8:P$8099,2,0)</f>
        <v>1866937</v>
      </c>
      <c r="P4625">
        <f t="shared" si="321"/>
        <v>1866937</v>
      </c>
      <c r="Q4625" s="30">
        <f t="shared" si="319"/>
        <v>0</v>
      </c>
    </row>
    <row r="4626" spans="1:17" hidden="1" x14ac:dyDescent="0.3">
      <c r="A4626" s="21">
        <v>34517</v>
      </c>
      <c r="B4626" s="22" t="s">
        <v>5145</v>
      </c>
      <c r="C4626" s="22" t="s">
        <v>1333</v>
      </c>
      <c r="D4626" s="27" t="s">
        <v>5143</v>
      </c>
      <c r="E4626" s="24" t="s">
        <v>4612</v>
      </c>
      <c r="F4626" s="25" t="s">
        <v>4613</v>
      </c>
      <c r="G4626" s="22" t="s">
        <v>39</v>
      </c>
      <c r="H4626" s="26">
        <v>1017227</v>
      </c>
      <c r="I4626" s="28"/>
      <c r="J4626" s="26">
        <v>81378</v>
      </c>
      <c r="K4626" s="26">
        <v>1098605</v>
      </c>
      <c r="L4626" s="22" t="s">
        <v>1336</v>
      </c>
      <c r="M4626" s="22"/>
      <c r="N4626">
        <f t="shared" si="320"/>
        <v>26021</v>
      </c>
      <c r="O4626">
        <f>+VLOOKUP(N4626,'Thanh toán '!O$8:P$8099,2,0)</f>
        <v>1098605</v>
      </c>
      <c r="P4626">
        <f t="shared" si="321"/>
        <v>1098605</v>
      </c>
      <c r="Q4626" s="30">
        <f t="shared" si="319"/>
        <v>0</v>
      </c>
    </row>
    <row r="4627" spans="1:17" hidden="1" x14ac:dyDescent="0.3">
      <c r="A4627" s="21">
        <v>34518</v>
      </c>
      <c r="B4627" s="22" t="s">
        <v>5146</v>
      </c>
      <c r="C4627" s="22" t="s">
        <v>1333</v>
      </c>
      <c r="D4627" s="27" t="s">
        <v>5143</v>
      </c>
      <c r="E4627" s="24" t="s">
        <v>45</v>
      </c>
      <c r="F4627" s="25" t="s">
        <v>4737</v>
      </c>
      <c r="G4627" s="22" t="s">
        <v>46</v>
      </c>
      <c r="H4627" s="26">
        <v>3570435</v>
      </c>
      <c r="I4627" s="28"/>
      <c r="J4627" s="26">
        <v>285635</v>
      </c>
      <c r="K4627" s="26">
        <v>3856070</v>
      </c>
      <c r="L4627" s="22" t="s">
        <v>1336</v>
      </c>
      <c r="M4627" s="22"/>
      <c r="N4627">
        <f t="shared" si="320"/>
        <v>26022</v>
      </c>
      <c r="O4627">
        <f>+VLOOKUP(N4627,'Thanh toán '!O$8:P$8099,2,0)</f>
        <v>3856070</v>
      </c>
      <c r="P4627">
        <f t="shared" si="321"/>
        <v>3856070</v>
      </c>
      <c r="Q4627" s="30">
        <f t="shared" ref="Q4627:Q4690" si="322">+O4627-K4627</f>
        <v>0</v>
      </c>
    </row>
    <row r="4628" spans="1:17" hidden="1" x14ac:dyDescent="0.3">
      <c r="A4628" s="21">
        <v>34519</v>
      </c>
      <c r="B4628" s="22" t="s">
        <v>5147</v>
      </c>
      <c r="C4628" s="22" t="s">
        <v>1333</v>
      </c>
      <c r="D4628" s="27" t="s">
        <v>5143</v>
      </c>
      <c r="E4628" s="24" t="s">
        <v>722</v>
      </c>
      <c r="F4628" s="25" t="s">
        <v>5148</v>
      </c>
      <c r="G4628" s="22" t="s">
        <v>723</v>
      </c>
      <c r="H4628" s="26">
        <v>922445</v>
      </c>
      <c r="I4628" s="28"/>
      <c r="J4628" s="26">
        <v>73796</v>
      </c>
      <c r="K4628" s="26">
        <v>996241</v>
      </c>
      <c r="L4628" s="22" t="s">
        <v>1336</v>
      </c>
      <c r="M4628" s="22"/>
      <c r="N4628">
        <f t="shared" si="320"/>
        <v>26023</v>
      </c>
      <c r="O4628">
        <f>+VLOOKUP(N4628,'Thanh toán '!O$8:P$8099,2,0)</f>
        <v>996241</v>
      </c>
      <c r="P4628">
        <f t="shared" si="321"/>
        <v>996241</v>
      </c>
      <c r="Q4628" s="30">
        <f t="shared" si="322"/>
        <v>0</v>
      </c>
    </row>
    <row r="4629" spans="1:17" hidden="1" x14ac:dyDescent="0.3">
      <c r="A4629" s="21">
        <v>34520</v>
      </c>
      <c r="B4629" s="22" t="s">
        <v>5149</v>
      </c>
      <c r="C4629" s="22" t="s">
        <v>1333</v>
      </c>
      <c r="D4629" s="27" t="s">
        <v>5143</v>
      </c>
      <c r="E4629" s="24" t="s">
        <v>200</v>
      </c>
      <c r="F4629" s="25" t="s">
        <v>1844</v>
      </c>
      <c r="G4629" s="22" t="s">
        <v>201</v>
      </c>
      <c r="H4629" s="26">
        <v>1882438</v>
      </c>
      <c r="I4629" s="28"/>
      <c r="J4629" s="26">
        <v>150595</v>
      </c>
      <c r="K4629" s="26">
        <v>2033033</v>
      </c>
      <c r="L4629" s="22" t="s">
        <v>1336</v>
      </c>
      <c r="M4629" s="22"/>
      <c r="N4629">
        <f t="shared" si="320"/>
        <v>26024</v>
      </c>
      <c r="O4629">
        <f>+VLOOKUP(N4629,'Thanh toán '!O$8:P$8099,2,0)</f>
        <v>2033033</v>
      </c>
      <c r="P4629">
        <f t="shared" si="321"/>
        <v>2033033</v>
      </c>
      <c r="Q4629" s="30">
        <f t="shared" si="322"/>
        <v>0</v>
      </c>
    </row>
    <row r="4630" spans="1:17" hidden="1" x14ac:dyDescent="0.3">
      <c r="A4630" s="21">
        <v>34521</v>
      </c>
      <c r="B4630" s="22" t="s">
        <v>5150</v>
      </c>
      <c r="C4630" s="22" t="s">
        <v>1333</v>
      </c>
      <c r="D4630" s="27" t="s">
        <v>5143</v>
      </c>
      <c r="E4630" s="24" t="s">
        <v>200</v>
      </c>
      <c r="F4630" s="25" t="s">
        <v>1844</v>
      </c>
      <c r="G4630" s="22" t="s">
        <v>201</v>
      </c>
      <c r="H4630" s="26">
        <v>1329129</v>
      </c>
      <c r="I4630" s="28"/>
      <c r="J4630" s="26">
        <v>106330</v>
      </c>
      <c r="K4630" s="26">
        <v>1435459</v>
      </c>
      <c r="L4630" s="22" t="s">
        <v>1336</v>
      </c>
      <c r="M4630" s="22"/>
      <c r="N4630">
        <f t="shared" si="320"/>
        <v>26025</v>
      </c>
      <c r="O4630">
        <f>+VLOOKUP(N4630,'Thanh toán '!O$8:P$8099,2,0)</f>
        <v>1435459</v>
      </c>
      <c r="P4630">
        <f t="shared" si="321"/>
        <v>1435459</v>
      </c>
      <c r="Q4630" s="30">
        <f t="shared" si="322"/>
        <v>0</v>
      </c>
    </row>
    <row r="4631" spans="1:17" ht="26.3" hidden="1" x14ac:dyDescent="0.3">
      <c r="A4631" s="21">
        <v>34526</v>
      </c>
      <c r="B4631" s="22" t="s">
        <v>5151</v>
      </c>
      <c r="C4631" s="22" t="s">
        <v>1333</v>
      </c>
      <c r="D4631" s="27" t="s">
        <v>5143</v>
      </c>
      <c r="E4631" s="24" t="s">
        <v>218</v>
      </c>
      <c r="F4631" s="25" t="s">
        <v>1667</v>
      </c>
      <c r="G4631" s="22" t="s">
        <v>219</v>
      </c>
      <c r="H4631" s="26">
        <v>1978134</v>
      </c>
      <c r="I4631" s="28"/>
      <c r="J4631" s="26">
        <v>158251</v>
      </c>
      <c r="K4631" s="26">
        <v>2136385</v>
      </c>
      <c r="L4631" s="22" t="s">
        <v>1336</v>
      </c>
      <c r="M4631" s="22"/>
      <c r="N4631">
        <f t="shared" si="320"/>
        <v>26030</v>
      </c>
      <c r="O4631">
        <f>+VLOOKUP(N4631,'Thanh toán '!O$8:P$8099,2,0)</f>
        <v>2136385</v>
      </c>
      <c r="P4631">
        <f t="shared" si="321"/>
        <v>2136385</v>
      </c>
      <c r="Q4631" s="30">
        <f t="shared" si="322"/>
        <v>0</v>
      </c>
    </row>
    <row r="4632" spans="1:17" ht="26.3" hidden="1" x14ac:dyDescent="0.3">
      <c r="A4632" s="21">
        <v>34527</v>
      </c>
      <c r="B4632" s="22" t="s">
        <v>5152</v>
      </c>
      <c r="C4632" s="22" t="s">
        <v>1333</v>
      </c>
      <c r="D4632" s="27" t="s">
        <v>5143</v>
      </c>
      <c r="E4632" s="24" t="s">
        <v>4890</v>
      </c>
      <c r="F4632" s="25" t="s">
        <v>4891</v>
      </c>
      <c r="G4632" s="22" t="s">
        <v>100</v>
      </c>
      <c r="H4632" s="26">
        <v>666348</v>
      </c>
      <c r="I4632" s="28"/>
      <c r="J4632" s="26">
        <v>53308</v>
      </c>
      <c r="K4632" s="26">
        <v>719656</v>
      </c>
      <c r="L4632" s="22" t="s">
        <v>1336</v>
      </c>
      <c r="M4632" s="22"/>
      <c r="N4632">
        <f t="shared" si="320"/>
        <v>26031</v>
      </c>
      <c r="O4632">
        <f>+VLOOKUP(N4632,'Thanh toán '!O$8:P$8099,2,0)</f>
        <v>719656</v>
      </c>
      <c r="P4632">
        <f t="shared" si="321"/>
        <v>719656</v>
      </c>
      <c r="Q4632" s="30">
        <f t="shared" si="322"/>
        <v>0</v>
      </c>
    </row>
    <row r="4633" spans="1:17" hidden="1" x14ac:dyDescent="0.3">
      <c r="A4633" s="21">
        <v>34531</v>
      </c>
      <c r="B4633" s="22" t="s">
        <v>5153</v>
      </c>
      <c r="C4633" s="22" t="s">
        <v>1333</v>
      </c>
      <c r="D4633" s="27" t="s">
        <v>5143</v>
      </c>
      <c r="E4633" s="24" t="s">
        <v>4612</v>
      </c>
      <c r="F4633" s="25" t="s">
        <v>4613</v>
      </c>
      <c r="G4633" s="22" t="s">
        <v>39</v>
      </c>
      <c r="H4633" s="26">
        <v>2123435</v>
      </c>
      <c r="I4633" s="28"/>
      <c r="J4633" s="26">
        <v>169875</v>
      </c>
      <c r="K4633" s="26">
        <v>2293310</v>
      </c>
      <c r="L4633" s="22" t="s">
        <v>1336</v>
      </c>
      <c r="M4633" s="22"/>
      <c r="N4633">
        <f t="shared" si="320"/>
        <v>26035</v>
      </c>
      <c r="O4633">
        <f>+VLOOKUP(N4633,'Thanh toán '!O$8:P$8099,2,0)</f>
        <v>2293310</v>
      </c>
      <c r="P4633">
        <f t="shared" si="321"/>
        <v>2293310</v>
      </c>
      <c r="Q4633" s="30">
        <f t="shared" si="322"/>
        <v>0</v>
      </c>
    </row>
    <row r="4634" spans="1:17" hidden="1" x14ac:dyDescent="0.3">
      <c r="A4634" s="21">
        <v>34532</v>
      </c>
      <c r="B4634" s="22" t="s">
        <v>5154</v>
      </c>
      <c r="C4634" s="22" t="s">
        <v>1333</v>
      </c>
      <c r="D4634" s="27" t="s">
        <v>5143</v>
      </c>
      <c r="E4634" s="24" t="s">
        <v>4612</v>
      </c>
      <c r="F4634" s="25" t="s">
        <v>4613</v>
      </c>
      <c r="G4634" s="22" t="s">
        <v>39</v>
      </c>
      <c r="H4634" s="26">
        <v>1867076</v>
      </c>
      <c r="I4634" s="28"/>
      <c r="J4634" s="26">
        <v>149366</v>
      </c>
      <c r="K4634" s="26">
        <v>2016442</v>
      </c>
      <c r="L4634" s="22" t="s">
        <v>1336</v>
      </c>
      <c r="M4634" s="22"/>
      <c r="N4634">
        <f t="shared" si="320"/>
        <v>26036</v>
      </c>
      <c r="O4634">
        <f>+VLOOKUP(N4634,'Thanh toán '!O$8:P$8099,2,0)</f>
        <v>2016442</v>
      </c>
      <c r="P4634">
        <f t="shared" si="321"/>
        <v>2016442</v>
      </c>
      <c r="Q4634" s="30">
        <f t="shared" si="322"/>
        <v>0</v>
      </c>
    </row>
    <row r="4635" spans="1:17" hidden="1" x14ac:dyDescent="0.3">
      <c r="A4635" s="21">
        <v>34533</v>
      </c>
      <c r="B4635" s="22" t="s">
        <v>5155</v>
      </c>
      <c r="C4635" s="22" t="s">
        <v>1333</v>
      </c>
      <c r="D4635" s="27" t="s">
        <v>5143</v>
      </c>
      <c r="E4635" s="24" t="s">
        <v>4668</v>
      </c>
      <c r="F4635" s="25" t="s">
        <v>4669</v>
      </c>
      <c r="G4635" s="22" t="s">
        <v>57</v>
      </c>
      <c r="H4635" s="26">
        <v>2936800</v>
      </c>
      <c r="I4635" s="28"/>
      <c r="J4635" s="26">
        <v>234944</v>
      </c>
      <c r="K4635" s="26">
        <v>3171744</v>
      </c>
      <c r="L4635" s="22" t="s">
        <v>1336</v>
      </c>
      <c r="M4635" s="22"/>
      <c r="N4635">
        <f t="shared" si="320"/>
        <v>26037</v>
      </c>
      <c r="O4635">
        <f>+VLOOKUP(N4635,'Thanh toán '!O$8:P$8099,2,0)</f>
        <v>3171744</v>
      </c>
      <c r="P4635">
        <f t="shared" si="321"/>
        <v>3171744</v>
      </c>
      <c r="Q4635" s="30">
        <f t="shared" si="322"/>
        <v>0</v>
      </c>
    </row>
    <row r="4636" spans="1:17" hidden="1" x14ac:dyDescent="0.3">
      <c r="A4636" s="21">
        <v>34536</v>
      </c>
      <c r="B4636" s="22" t="s">
        <v>5156</v>
      </c>
      <c r="C4636" s="22" t="s">
        <v>1333</v>
      </c>
      <c r="D4636" s="27" t="s">
        <v>5143</v>
      </c>
      <c r="E4636" s="24" t="s">
        <v>4612</v>
      </c>
      <c r="F4636" s="25" t="s">
        <v>4613</v>
      </c>
      <c r="G4636" s="22" t="s">
        <v>39</v>
      </c>
      <c r="H4636" s="26">
        <v>840181</v>
      </c>
      <c r="I4636" s="28"/>
      <c r="J4636" s="26">
        <v>67214</v>
      </c>
      <c r="K4636" s="26">
        <v>907395</v>
      </c>
      <c r="L4636" s="22" t="s">
        <v>1336</v>
      </c>
      <c r="M4636" s="22"/>
      <c r="N4636">
        <f t="shared" si="320"/>
        <v>26040</v>
      </c>
      <c r="O4636">
        <f>+VLOOKUP(N4636,'Thanh toán '!O$8:P$8099,2,0)</f>
        <v>907395</v>
      </c>
      <c r="P4636">
        <f t="shared" si="321"/>
        <v>907395</v>
      </c>
      <c r="Q4636" s="30">
        <f t="shared" si="322"/>
        <v>0</v>
      </c>
    </row>
    <row r="4637" spans="1:17" ht="26.3" hidden="1" x14ac:dyDescent="0.3">
      <c r="A4637" s="21">
        <v>34537</v>
      </c>
      <c r="B4637" s="22" t="s">
        <v>5157</v>
      </c>
      <c r="C4637" s="22" t="s">
        <v>1333</v>
      </c>
      <c r="D4637" s="27" t="s">
        <v>5143</v>
      </c>
      <c r="E4637" s="24" t="s">
        <v>4753</v>
      </c>
      <c r="F4637" s="25" t="s">
        <v>4754</v>
      </c>
      <c r="G4637" s="22" t="s">
        <v>1453</v>
      </c>
      <c r="H4637" s="26">
        <v>3075590</v>
      </c>
      <c r="I4637" s="28"/>
      <c r="J4637" s="26">
        <v>246047</v>
      </c>
      <c r="K4637" s="26">
        <v>3321637</v>
      </c>
      <c r="L4637" s="22" t="s">
        <v>1336</v>
      </c>
      <c r="M4637" s="22"/>
      <c r="N4637">
        <f t="shared" si="320"/>
        <v>26041</v>
      </c>
      <c r="O4637">
        <f>+VLOOKUP(N4637,'Thanh toán '!O$8:P$8099,2,0)</f>
        <v>3321637</v>
      </c>
      <c r="P4637">
        <f t="shared" si="321"/>
        <v>3321637</v>
      </c>
      <c r="Q4637" s="30">
        <f t="shared" si="322"/>
        <v>0</v>
      </c>
    </row>
    <row r="4638" spans="1:17" ht="26.3" hidden="1" x14ac:dyDescent="0.3">
      <c r="A4638" s="21">
        <v>34538</v>
      </c>
      <c r="B4638" s="22" t="s">
        <v>5158</v>
      </c>
      <c r="C4638" s="22" t="s">
        <v>1333</v>
      </c>
      <c r="D4638" s="27" t="s">
        <v>5143</v>
      </c>
      <c r="E4638" s="24" t="s">
        <v>4698</v>
      </c>
      <c r="F4638" s="25" t="s">
        <v>4699</v>
      </c>
      <c r="G4638" s="22" t="s">
        <v>106</v>
      </c>
      <c r="H4638" s="26">
        <v>7343100</v>
      </c>
      <c r="I4638" s="28"/>
      <c r="J4638" s="26">
        <v>587448</v>
      </c>
      <c r="K4638" s="26">
        <v>7930548</v>
      </c>
      <c r="L4638" s="22" t="s">
        <v>1336</v>
      </c>
      <c r="M4638" s="22"/>
      <c r="N4638">
        <f t="shared" si="320"/>
        <v>26042</v>
      </c>
      <c r="O4638">
        <f>+VLOOKUP(N4638,'Thanh toán '!O$8:P$8099,2,0)</f>
        <v>7930548</v>
      </c>
      <c r="P4638">
        <f t="shared" si="321"/>
        <v>7930548</v>
      </c>
      <c r="Q4638" s="30">
        <f t="shared" si="322"/>
        <v>0</v>
      </c>
    </row>
    <row r="4639" spans="1:17" hidden="1" x14ac:dyDescent="0.3">
      <c r="A4639" s="21">
        <v>34539</v>
      </c>
      <c r="B4639" s="22" t="s">
        <v>5159</v>
      </c>
      <c r="C4639" s="22" t="s">
        <v>1333</v>
      </c>
      <c r="D4639" s="27" t="s">
        <v>5143</v>
      </c>
      <c r="E4639" s="24" t="s">
        <v>324</v>
      </c>
      <c r="F4639" s="25" t="s">
        <v>1664</v>
      </c>
      <c r="G4639" s="22" t="s">
        <v>325</v>
      </c>
      <c r="H4639" s="26">
        <v>2803060</v>
      </c>
      <c r="I4639" s="28"/>
      <c r="J4639" s="26">
        <v>224245</v>
      </c>
      <c r="K4639" s="26">
        <v>3027305</v>
      </c>
      <c r="L4639" s="22" t="s">
        <v>1336</v>
      </c>
      <c r="M4639" s="22"/>
      <c r="N4639">
        <f t="shared" si="320"/>
        <v>26043</v>
      </c>
      <c r="O4639">
        <f>+VLOOKUP(N4639,'Thanh toán '!O$8:P$8099,2,0)</f>
        <v>3027305</v>
      </c>
      <c r="P4639">
        <f t="shared" si="321"/>
        <v>3027305</v>
      </c>
      <c r="Q4639" s="30">
        <f t="shared" si="322"/>
        <v>0</v>
      </c>
    </row>
    <row r="4640" spans="1:17" ht="26.3" hidden="1" x14ac:dyDescent="0.3">
      <c r="A4640" s="21">
        <v>34540</v>
      </c>
      <c r="B4640" s="22" t="s">
        <v>5160</v>
      </c>
      <c r="C4640" s="22" t="s">
        <v>1333</v>
      </c>
      <c r="D4640" s="27" t="s">
        <v>5143</v>
      </c>
      <c r="E4640" s="24" t="s">
        <v>4748</v>
      </c>
      <c r="F4640" s="25" t="s">
        <v>4749</v>
      </c>
      <c r="G4640" s="22" t="s">
        <v>103</v>
      </c>
      <c r="H4640" s="26">
        <v>2955470</v>
      </c>
      <c r="I4640" s="28"/>
      <c r="J4640" s="26">
        <v>236438</v>
      </c>
      <c r="K4640" s="26">
        <v>3191908</v>
      </c>
      <c r="L4640" s="22" t="s">
        <v>1336</v>
      </c>
      <c r="M4640" s="22"/>
      <c r="N4640">
        <f t="shared" si="320"/>
        <v>26044</v>
      </c>
      <c r="O4640">
        <f>+VLOOKUP(N4640,'Thanh toán '!O$8:P$8099,2,0)</f>
        <v>3191908</v>
      </c>
      <c r="P4640">
        <f t="shared" si="321"/>
        <v>3191908</v>
      </c>
      <c r="Q4640" s="30">
        <f t="shared" si="322"/>
        <v>0</v>
      </c>
    </row>
    <row r="4641" spans="1:17" ht="26.3" hidden="1" x14ac:dyDescent="0.3">
      <c r="A4641" s="21">
        <v>34541</v>
      </c>
      <c r="B4641" s="22" t="s">
        <v>5161</v>
      </c>
      <c r="C4641" s="22" t="s">
        <v>1333</v>
      </c>
      <c r="D4641" s="27" t="s">
        <v>5143</v>
      </c>
      <c r="E4641" s="24" t="s">
        <v>5162</v>
      </c>
      <c r="F4641" s="25" t="s">
        <v>5163</v>
      </c>
      <c r="G4641" s="22" t="s">
        <v>244</v>
      </c>
      <c r="H4641" s="26">
        <v>3923057</v>
      </c>
      <c r="I4641" s="28"/>
      <c r="J4641" s="26">
        <v>313845</v>
      </c>
      <c r="K4641" s="26">
        <v>4236902</v>
      </c>
      <c r="L4641" s="22" t="s">
        <v>1336</v>
      </c>
      <c r="M4641" s="22"/>
      <c r="N4641">
        <f t="shared" si="320"/>
        <v>26045</v>
      </c>
      <c r="O4641">
        <f>+VLOOKUP(N4641,'Thanh toán '!O$8:P$8099,2,0)</f>
        <v>4236902</v>
      </c>
      <c r="P4641">
        <f t="shared" si="321"/>
        <v>4236902</v>
      </c>
      <c r="Q4641" s="30">
        <f t="shared" si="322"/>
        <v>0</v>
      </c>
    </row>
    <row r="4642" spans="1:17" hidden="1" x14ac:dyDescent="0.3">
      <c r="A4642" s="21">
        <v>34542</v>
      </c>
      <c r="B4642" s="22" t="s">
        <v>5164</v>
      </c>
      <c r="C4642" s="22" t="s">
        <v>1333</v>
      </c>
      <c r="D4642" s="27" t="s">
        <v>5143</v>
      </c>
      <c r="E4642" s="24" t="s">
        <v>210</v>
      </c>
      <c r="F4642" s="25" t="s">
        <v>1467</v>
      </c>
      <c r="G4642" s="22" t="s">
        <v>211</v>
      </c>
      <c r="H4642" s="26">
        <v>2381320</v>
      </c>
      <c r="I4642" s="28"/>
      <c r="J4642" s="26">
        <v>190506</v>
      </c>
      <c r="K4642" s="26">
        <v>2571826</v>
      </c>
      <c r="L4642" s="22" t="s">
        <v>1336</v>
      </c>
      <c r="M4642" s="22"/>
      <c r="N4642">
        <f t="shared" si="320"/>
        <v>26046</v>
      </c>
      <c r="O4642">
        <f>+VLOOKUP(N4642,'Thanh toán '!O$8:P$8099,2,0)</f>
        <v>2571826</v>
      </c>
      <c r="P4642">
        <f t="shared" si="321"/>
        <v>2571826</v>
      </c>
      <c r="Q4642" s="30">
        <f t="shared" si="322"/>
        <v>0</v>
      </c>
    </row>
    <row r="4643" spans="1:17" hidden="1" x14ac:dyDescent="0.3">
      <c r="A4643" s="21">
        <v>34543</v>
      </c>
      <c r="B4643" s="22" t="s">
        <v>5165</v>
      </c>
      <c r="C4643" s="22" t="s">
        <v>1333</v>
      </c>
      <c r="D4643" s="27" t="s">
        <v>5143</v>
      </c>
      <c r="E4643" s="24" t="s">
        <v>108</v>
      </c>
      <c r="F4643" s="25" t="s">
        <v>1459</v>
      </c>
      <c r="G4643" s="22" t="s">
        <v>109</v>
      </c>
      <c r="H4643" s="26">
        <v>2346710</v>
      </c>
      <c r="I4643" s="28"/>
      <c r="J4643" s="26">
        <v>187737</v>
      </c>
      <c r="K4643" s="26">
        <v>2534447</v>
      </c>
      <c r="L4643" s="22" t="s">
        <v>1336</v>
      </c>
      <c r="M4643" s="22"/>
      <c r="N4643">
        <f t="shared" si="320"/>
        <v>26047</v>
      </c>
      <c r="O4643">
        <f>+VLOOKUP(N4643,'Thanh toán '!O$8:P$8099,2,0)</f>
        <v>2534447</v>
      </c>
      <c r="P4643">
        <f t="shared" si="321"/>
        <v>2534447</v>
      </c>
      <c r="Q4643" s="30">
        <f t="shared" si="322"/>
        <v>0</v>
      </c>
    </row>
    <row r="4644" spans="1:17" hidden="1" x14ac:dyDescent="0.3">
      <c r="A4644" s="21">
        <v>34544</v>
      </c>
      <c r="B4644" s="22" t="s">
        <v>5166</v>
      </c>
      <c r="C4644" s="22" t="s">
        <v>1333</v>
      </c>
      <c r="D4644" s="27" t="s">
        <v>5143</v>
      </c>
      <c r="E4644" s="24" t="s">
        <v>111</v>
      </c>
      <c r="F4644" s="25" t="s">
        <v>1463</v>
      </c>
      <c r="G4644" s="22" t="s">
        <v>112</v>
      </c>
      <c r="H4644" s="26">
        <v>5820380</v>
      </c>
      <c r="I4644" s="28"/>
      <c r="J4644" s="26">
        <v>465630</v>
      </c>
      <c r="K4644" s="26">
        <v>6286010</v>
      </c>
      <c r="L4644" s="22" t="s">
        <v>1336</v>
      </c>
      <c r="M4644" s="22"/>
      <c r="N4644">
        <f t="shared" si="320"/>
        <v>26048</v>
      </c>
      <c r="O4644">
        <f>+VLOOKUP(N4644,'Thanh toán '!O$8:P$8099,2,0)</f>
        <v>6286010</v>
      </c>
      <c r="P4644">
        <f t="shared" si="321"/>
        <v>6286010</v>
      </c>
      <c r="Q4644" s="30">
        <f t="shared" si="322"/>
        <v>0</v>
      </c>
    </row>
    <row r="4645" spans="1:17" ht="26.3" hidden="1" x14ac:dyDescent="0.3">
      <c r="A4645" s="21">
        <v>34545</v>
      </c>
      <c r="B4645" s="22" t="s">
        <v>5167</v>
      </c>
      <c r="C4645" s="22" t="s">
        <v>1333</v>
      </c>
      <c r="D4645" s="27" t="s">
        <v>5143</v>
      </c>
      <c r="E4645" s="24" t="s">
        <v>2842</v>
      </c>
      <c r="F4645" s="25" t="s">
        <v>5168</v>
      </c>
      <c r="G4645" s="22" t="s">
        <v>2844</v>
      </c>
      <c r="H4645" s="26">
        <v>1705910</v>
      </c>
      <c r="I4645" s="28"/>
      <c r="J4645" s="26">
        <v>136473</v>
      </c>
      <c r="K4645" s="26">
        <v>1842383</v>
      </c>
      <c r="L4645" s="22" t="s">
        <v>1336</v>
      </c>
      <c r="M4645" s="22"/>
      <c r="N4645">
        <f t="shared" si="320"/>
        <v>26049</v>
      </c>
      <c r="O4645">
        <f>+VLOOKUP(N4645,'Thanh toán '!O$8:P$8099,2,0)</f>
        <v>1842383</v>
      </c>
      <c r="P4645">
        <f t="shared" si="321"/>
        <v>1842383</v>
      </c>
      <c r="Q4645" s="30">
        <f t="shared" si="322"/>
        <v>0</v>
      </c>
    </row>
    <row r="4646" spans="1:17" ht="26.3" hidden="1" x14ac:dyDescent="0.3">
      <c r="A4646" s="21">
        <v>34546</v>
      </c>
      <c r="B4646" s="22" t="s">
        <v>5169</v>
      </c>
      <c r="C4646" s="22" t="s">
        <v>1333</v>
      </c>
      <c r="D4646" s="27" t="s">
        <v>5143</v>
      </c>
      <c r="E4646" s="24" t="s">
        <v>4660</v>
      </c>
      <c r="F4646" s="25" t="s">
        <v>4661</v>
      </c>
      <c r="G4646" s="22" t="s">
        <v>24</v>
      </c>
      <c r="H4646" s="26">
        <v>2992536</v>
      </c>
      <c r="I4646" s="28"/>
      <c r="J4646" s="26">
        <v>239403</v>
      </c>
      <c r="K4646" s="26">
        <v>3231939</v>
      </c>
      <c r="L4646" s="22" t="s">
        <v>1336</v>
      </c>
      <c r="M4646" s="22"/>
      <c r="N4646">
        <f t="shared" si="320"/>
        <v>26050</v>
      </c>
      <c r="O4646">
        <f>+VLOOKUP(N4646,'Thanh toán '!O$8:P$8099,2,0)</f>
        <v>3231939</v>
      </c>
      <c r="P4646">
        <f t="shared" si="321"/>
        <v>3231939</v>
      </c>
      <c r="Q4646" s="30">
        <f t="shared" si="322"/>
        <v>0</v>
      </c>
    </row>
    <row r="4647" spans="1:17" ht="26.3" hidden="1" x14ac:dyDescent="0.3">
      <c r="A4647" s="21">
        <v>34547</v>
      </c>
      <c r="B4647" s="22" t="s">
        <v>5170</v>
      </c>
      <c r="C4647" s="22" t="s">
        <v>1333</v>
      </c>
      <c r="D4647" s="27" t="s">
        <v>5143</v>
      </c>
      <c r="E4647" s="24" t="s">
        <v>4660</v>
      </c>
      <c r="F4647" s="25" t="s">
        <v>4661</v>
      </c>
      <c r="G4647" s="22" t="s">
        <v>24</v>
      </c>
      <c r="H4647" s="26">
        <v>5863155</v>
      </c>
      <c r="I4647" s="28"/>
      <c r="J4647" s="26">
        <v>469052</v>
      </c>
      <c r="K4647" s="26">
        <v>6332207</v>
      </c>
      <c r="L4647" s="22" t="s">
        <v>1336</v>
      </c>
      <c r="M4647" s="22"/>
      <c r="N4647">
        <f t="shared" si="320"/>
        <v>26051</v>
      </c>
      <c r="O4647">
        <f>+VLOOKUP(N4647,'Thanh toán '!O$8:P$8099,2,0)</f>
        <v>6332207</v>
      </c>
      <c r="P4647">
        <f t="shared" si="321"/>
        <v>6332207</v>
      </c>
      <c r="Q4647" s="30">
        <f t="shared" si="322"/>
        <v>0</v>
      </c>
    </row>
    <row r="4648" spans="1:17" ht="26.3" hidden="1" x14ac:dyDescent="0.3">
      <c r="A4648" s="21">
        <v>34548</v>
      </c>
      <c r="B4648" s="22" t="s">
        <v>5171</v>
      </c>
      <c r="C4648" s="22" t="s">
        <v>1333</v>
      </c>
      <c r="D4648" s="27" t="s">
        <v>5143</v>
      </c>
      <c r="E4648" s="24" t="s">
        <v>4660</v>
      </c>
      <c r="F4648" s="25" t="s">
        <v>4661</v>
      </c>
      <c r="G4648" s="22" t="s">
        <v>24</v>
      </c>
      <c r="H4648" s="26">
        <v>1786857</v>
      </c>
      <c r="I4648" s="28"/>
      <c r="J4648" s="26">
        <v>142949</v>
      </c>
      <c r="K4648" s="26">
        <v>1929806</v>
      </c>
      <c r="L4648" s="22" t="s">
        <v>1336</v>
      </c>
      <c r="M4648" s="22"/>
      <c r="N4648">
        <f t="shared" si="320"/>
        <v>26052</v>
      </c>
      <c r="O4648">
        <f>+VLOOKUP(N4648,'Thanh toán '!O$8:P$8099,2,0)</f>
        <v>1929806</v>
      </c>
      <c r="P4648">
        <f t="shared" si="321"/>
        <v>1929806</v>
      </c>
      <c r="Q4648" s="30">
        <f t="shared" si="322"/>
        <v>0</v>
      </c>
    </row>
    <row r="4649" spans="1:17" ht="26.3" hidden="1" x14ac:dyDescent="0.3">
      <c r="A4649" s="21">
        <v>34549</v>
      </c>
      <c r="B4649" s="22" t="s">
        <v>5172</v>
      </c>
      <c r="C4649" s="22" t="s">
        <v>1333</v>
      </c>
      <c r="D4649" s="27" t="s">
        <v>5143</v>
      </c>
      <c r="E4649" s="24" t="s">
        <v>4660</v>
      </c>
      <c r="F4649" s="25" t="s">
        <v>4661</v>
      </c>
      <c r="G4649" s="22" t="s">
        <v>24</v>
      </c>
      <c r="H4649" s="26">
        <v>1626869</v>
      </c>
      <c r="I4649" s="28"/>
      <c r="J4649" s="26">
        <v>130150</v>
      </c>
      <c r="K4649" s="26">
        <v>1757019</v>
      </c>
      <c r="L4649" s="22" t="s">
        <v>1336</v>
      </c>
      <c r="M4649" s="22"/>
      <c r="N4649">
        <f t="shared" si="320"/>
        <v>26053</v>
      </c>
      <c r="O4649">
        <f>+VLOOKUP(N4649,'Thanh toán '!O$8:P$8099,2,0)</f>
        <v>1757019</v>
      </c>
      <c r="P4649">
        <f t="shared" si="321"/>
        <v>1757019</v>
      </c>
      <c r="Q4649" s="30">
        <f t="shared" si="322"/>
        <v>0</v>
      </c>
    </row>
    <row r="4650" spans="1:17" hidden="1" x14ac:dyDescent="0.3">
      <c r="A4650" s="21">
        <v>34551</v>
      </c>
      <c r="B4650" s="22" t="s">
        <v>5173</v>
      </c>
      <c r="C4650" s="22" t="s">
        <v>1333</v>
      </c>
      <c r="D4650" s="27" t="s">
        <v>5143</v>
      </c>
      <c r="E4650" s="24" t="s">
        <v>81</v>
      </c>
      <c r="F4650" s="25" t="s">
        <v>1432</v>
      </c>
      <c r="G4650" s="22" t="s">
        <v>82</v>
      </c>
      <c r="H4650" s="26">
        <v>4537422</v>
      </c>
      <c r="I4650" s="28"/>
      <c r="J4650" s="26">
        <v>362994</v>
      </c>
      <c r="K4650" s="26">
        <v>4900416</v>
      </c>
      <c r="L4650" s="22" t="s">
        <v>1336</v>
      </c>
      <c r="M4650" s="22"/>
      <c r="N4650">
        <f t="shared" si="320"/>
        <v>26055</v>
      </c>
      <c r="O4650">
        <f>+VLOOKUP(N4650,'Thanh toán '!O$8:P$8099,2,0)</f>
        <v>4900416</v>
      </c>
      <c r="P4650">
        <f t="shared" si="321"/>
        <v>4900416</v>
      </c>
      <c r="Q4650" s="30">
        <f t="shared" si="322"/>
        <v>0</v>
      </c>
    </row>
    <row r="4651" spans="1:17" ht="26.3" hidden="1" x14ac:dyDescent="0.3">
      <c r="A4651" s="21">
        <v>34552</v>
      </c>
      <c r="B4651" s="22" t="s">
        <v>5174</v>
      </c>
      <c r="C4651" s="22" t="s">
        <v>1333</v>
      </c>
      <c r="D4651" s="27" t="s">
        <v>5143</v>
      </c>
      <c r="E4651" s="24" t="s">
        <v>4919</v>
      </c>
      <c r="F4651" s="25" t="s">
        <v>4920</v>
      </c>
      <c r="G4651" s="22" t="s">
        <v>60</v>
      </c>
      <c r="H4651" s="26">
        <v>1173355</v>
      </c>
      <c r="I4651" s="28"/>
      <c r="J4651" s="26">
        <v>93868</v>
      </c>
      <c r="K4651" s="26">
        <v>1267223</v>
      </c>
      <c r="L4651" s="22" t="s">
        <v>1336</v>
      </c>
      <c r="M4651" s="22"/>
      <c r="N4651">
        <f t="shared" si="320"/>
        <v>26056</v>
      </c>
      <c r="O4651">
        <f>+VLOOKUP(N4651,'Thanh toán '!O$8:P$8099,2,0)</f>
        <v>1267223</v>
      </c>
      <c r="P4651">
        <f t="shared" si="321"/>
        <v>1267223</v>
      </c>
      <c r="Q4651" s="30">
        <f t="shared" si="322"/>
        <v>0</v>
      </c>
    </row>
    <row r="4652" spans="1:17" hidden="1" x14ac:dyDescent="0.3">
      <c r="A4652" s="21">
        <v>34553</v>
      </c>
      <c r="B4652" s="22" t="s">
        <v>5175</v>
      </c>
      <c r="C4652" s="22" t="s">
        <v>1333</v>
      </c>
      <c r="D4652" s="27" t="s">
        <v>5143</v>
      </c>
      <c r="E4652" s="24" t="s">
        <v>42</v>
      </c>
      <c r="F4652" s="25" t="s">
        <v>4853</v>
      </c>
      <c r="G4652" s="22" t="s">
        <v>43</v>
      </c>
      <c r="H4652" s="26">
        <v>3187576</v>
      </c>
      <c r="I4652" s="28"/>
      <c r="J4652" s="26">
        <v>255006</v>
      </c>
      <c r="K4652" s="26">
        <v>3442582</v>
      </c>
      <c r="L4652" s="22" t="s">
        <v>1336</v>
      </c>
      <c r="M4652" s="22"/>
      <c r="N4652">
        <f t="shared" si="320"/>
        <v>26057</v>
      </c>
      <c r="O4652">
        <f>+VLOOKUP(N4652,'Thanh toán '!O$8:P$8099,2,0)</f>
        <v>3442582</v>
      </c>
      <c r="P4652">
        <f t="shared" si="321"/>
        <v>3442582</v>
      </c>
      <c r="Q4652" s="30">
        <f t="shared" si="322"/>
        <v>0</v>
      </c>
    </row>
    <row r="4653" spans="1:17" hidden="1" x14ac:dyDescent="0.3">
      <c r="A4653" s="21">
        <v>34557</v>
      </c>
      <c r="B4653" s="22" t="s">
        <v>5176</v>
      </c>
      <c r="C4653" s="22" t="s">
        <v>1333</v>
      </c>
      <c r="D4653" s="27" t="s">
        <v>5143</v>
      </c>
      <c r="E4653" s="24" t="s">
        <v>488</v>
      </c>
      <c r="F4653" s="25" t="s">
        <v>4613</v>
      </c>
      <c r="G4653" s="22" t="s">
        <v>489</v>
      </c>
      <c r="H4653" s="26">
        <v>1173355</v>
      </c>
      <c r="I4653" s="28"/>
      <c r="J4653" s="26">
        <v>93868</v>
      </c>
      <c r="K4653" s="26">
        <v>1267223</v>
      </c>
      <c r="L4653" s="22" t="s">
        <v>1336</v>
      </c>
      <c r="M4653" s="22"/>
      <c r="N4653">
        <f t="shared" si="320"/>
        <v>26061</v>
      </c>
      <c r="O4653">
        <f>+VLOOKUP(N4653,'Thanh toán '!O$8:P$8099,2,0)</f>
        <v>1267223</v>
      </c>
      <c r="P4653">
        <f t="shared" si="321"/>
        <v>1267223</v>
      </c>
      <c r="Q4653" s="30">
        <f t="shared" si="322"/>
        <v>0</v>
      </c>
    </row>
    <row r="4654" spans="1:17" hidden="1" x14ac:dyDescent="0.3">
      <c r="A4654" s="21">
        <v>34561</v>
      </c>
      <c r="B4654" s="22" t="s">
        <v>5177</v>
      </c>
      <c r="C4654" s="22" t="s">
        <v>1333</v>
      </c>
      <c r="D4654" s="27" t="s">
        <v>5143</v>
      </c>
      <c r="E4654" s="24" t="s">
        <v>4612</v>
      </c>
      <c r="F4654" s="25" t="s">
        <v>4613</v>
      </c>
      <c r="G4654" s="22" t="s">
        <v>39</v>
      </c>
      <c r="H4654" s="26">
        <v>473026</v>
      </c>
      <c r="I4654" s="28"/>
      <c r="J4654" s="26">
        <v>37842</v>
      </c>
      <c r="K4654" s="26">
        <v>510868</v>
      </c>
      <c r="L4654" s="22" t="s">
        <v>1336</v>
      </c>
      <c r="M4654" s="22"/>
      <c r="N4654">
        <f t="shared" si="320"/>
        <v>26065</v>
      </c>
      <c r="O4654">
        <f>+VLOOKUP(N4654,'Thanh toán '!O$8:P$8099,2,0)</f>
        <v>510868</v>
      </c>
      <c r="P4654">
        <f t="shared" si="321"/>
        <v>510868</v>
      </c>
      <c r="Q4654" s="30">
        <f t="shared" si="322"/>
        <v>0</v>
      </c>
    </row>
    <row r="4655" spans="1:17" hidden="1" x14ac:dyDescent="0.3">
      <c r="A4655" s="21">
        <v>34567</v>
      </c>
      <c r="B4655" s="22" t="s">
        <v>5178</v>
      </c>
      <c r="C4655" s="22" t="s">
        <v>1333</v>
      </c>
      <c r="D4655" s="27" t="s">
        <v>5143</v>
      </c>
      <c r="E4655" s="24" t="s">
        <v>4612</v>
      </c>
      <c r="F4655" s="25" t="s">
        <v>4613</v>
      </c>
      <c r="G4655" s="22" t="s">
        <v>39</v>
      </c>
      <c r="H4655" s="26">
        <v>1097015</v>
      </c>
      <c r="I4655" s="28"/>
      <c r="J4655" s="26">
        <v>87761</v>
      </c>
      <c r="K4655" s="26">
        <v>1184776</v>
      </c>
      <c r="L4655" s="22" t="s">
        <v>1336</v>
      </c>
      <c r="M4655" s="22"/>
      <c r="N4655">
        <f t="shared" si="320"/>
        <v>26071</v>
      </c>
      <c r="O4655">
        <f>+VLOOKUP(N4655,'Thanh toán '!O$8:P$8099,2,0)</f>
        <v>1184776</v>
      </c>
      <c r="P4655">
        <f t="shared" si="321"/>
        <v>1184776</v>
      </c>
      <c r="Q4655" s="30">
        <f t="shared" si="322"/>
        <v>0</v>
      </c>
    </row>
    <row r="4656" spans="1:17" ht="26.3" hidden="1" x14ac:dyDescent="0.3">
      <c r="A4656" s="21">
        <v>34570</v>
      </c>
      <c r="B4656" s="22" t="s">
        <v>5179</v>
      </c>
      <c r="C4656" s="22" t="s">
        <v>1333</v>
      </c>
      <c r="D4656" s="27" t="s">
        <v>5143</v>
      </c>
      <c r="E4656" s="24" t="s">
        <v>184</v>
      </c>
      <c r="F4656" s="25" t="s">
        <v>4888</v>
      </c>
      <c r="G4656" s="22" t="s">
        <v>185</v>
      </c>
      <c r="H4656" s="26">
        <v>2090680</v>
      </c>
      <c r="I4656" s="28"/>
      <c r="J4656" s="26">
        <v>167254</v>
      </c>
      <c r="K4656" s="26">
        <v>2257934</v>
      </c>
      <c r="L4656" s="22" t="s">
        <v>1336</v>
      </c>
      <c r="M4656" s="22"/>
      <c r="N4656">
        <f t="shared" si="320"/>
        <v>26074</v>
      </c>
      <c r="O4656">
        <f>+VLOOKUP(N4656,'Thanh toán '!O$8:P$8099,2,0)</f>
        <v>2257934</v>
      </c>
      <c r="P4656">
        <f t="shared" si="321"/>
        <v>2257934</v>
      </c>
      <c r="Q4656" s="30">
        <f t="shared" si="322"/>
        <v>0</v>
      </c>
    </row>
    <row r="4657" spans="1:17" hidden="1" x14ac:dyDescent="0.3">
      <c r="A4657" s="21">
        <v>34572</v>
      </c>
      <c r="B4657" s="22" t="s">
        <v>5180</v>
      </c>
      <c r="C4657" s="22" t="s">
        <v>1333</v>
      </c>
      <c r="D4657" s="27" t="s">
        <v>5143</v>
      </c>
      <c r="E4657" s="24" t="s">
        <v>4612</v>
      </c>
      <c r="F4657" s="25" t="s">
        <v>4613</v>
      </c>
      <c r="G4657" s="22" t="s">
        <v>39</v>
      </c>
      <c r="H4657" s="26">
        <v>1789917</v>
      </c>
      <c r="I4657" s="28"/>
      <c r="J4657" s="26">
        <v>143193</v>
      </c>
      <c r="K4657" s="26">
        <v>1933110</v>
      </c>
      <c r="L4657" s="22" t="s">
        <v>1336</v>
      </c>
      <c r="M4657" s="22"/>
      <c r="N4657">
        <f t="shared" si="320"/>
        <v>26076</v>
      </c>
      <c r="O4657">
        <f>+VLOOKUP(N4657,'Thanh toán '!O$8:P$8099,2,0)</f>
        <v>1933110</v>
      </c>
      <c r="P4657">
        <f t="shared" si="321"/>
        <v>1933110</v>
      </c>
      <c r="Q4657" s="30">
        <f t="shared" si="322"/>
        <v>0</v>
      </c>
    </row>
    <row r="4658" spans="1:17" hidden="1" x14ac:dyDescent="0.3">
      <c r="A4658" s="21">
        <v>34573</v>
      </c>
      <c r="B4658" s="22" t="s">
        <v>5181</v>
      </c>
      <c r="C4658" s="22" t="s">
        <v>1333</v>
      </c>
      <c r="D4658" s="27" t="s">
        <v>5143</v>
      </c>
      <c r="E4658" s="24" t="s">
        <v>4612</v>
      </c>
      <c r="F4658" s="25" t="s">
        <v>4613</v>
      </c>
      <c r="G4658" s="22" t="s">
        <v>39</v>
      </c>
      <c r="H4658" s="26">
        <v>1057527</v>
      </c>
      <c r="I4658" s="28"/>
      <c r="J4658" s="26">
        <v>84602</v>
      </c>
      <c r="K4658" s="26">
        <v>1142129</v>
      </c>
      <c r="L4658" s="22" t="s">
        <v>1336</v>
      </c>
      <c r="M4658" s="22"/>
      <c r="N4658">
        <f t="shared" si="320"/>
        <v>26077</v>
      </c>
      <c r="O4658">
        <f>+VLOOKUP(N4658,'Thanh toán '!O$8:P$8099,2,0)</f>
        <v>1142129</v>
      </c>
      <c r="P4658">
        <f t="shared" si="321"/>
        <v>1142129</v>
      </c>
      <c r="Q4658" s="30">
        <f t="shared" si="322"/>
        <v>0</v>
      </c>
    </row>
    <row r="4659" spans="1:17" hidden="1" x14ac:dyDescent="0.3">
      <c r="A4659" s="21">
        <v>34574</v>
      </c>
      <c r="B4659" s="22" t="s">
        <v>5182</v>
      </c>
      <c r="C4659" s="22" t="s">
        <v>1333</v>
      </c>
      <c r="D4659" s="27" t="s">
        <v>5143</v>
      </c>
      <c r="E4659" s="24" t="s">
        <v>84</v>
      </c>
      <c r="F4659" s="25" t="s">
        <v>1585</v>
      </c>
      <c r="G4659" s="22" t="s">
        <v>85</v>
      </c>
      <c r="H4659" s="26">
        <v>5435925</v>
      </c>
      <c r="I4659" s="28"/>
      <c r="J4659" s="26">
        <v>434874</v>
      </c>
      <c r="K4659" s="26">
        <v>5870799</v>
      </c>
      <c r="L4659" s="22" t="s">
        <v>1336</v>
      </c>
      <c r="M4659" s="22"/>
      <c r="N4659">
        <f t="shared" si="320"/>
        <v>26078</v>
      </c>
      <c r="O4659">
        <f>+VLOOKUP(N4659,'Thanh toán '!O$8:P$8099,2,0)</f>
        <v>5870799</v>
      </c>
      <c r="P4659">
        <f t="shared" si="321"/>
        <v>5870799</v>
      </c>
      <c r="Q4659" s="30">
        <f t="shared" si="322"/>
        <v>0</v>
      </c>
    </row>
    <row r="4660" spans="1:17" hidden="1" x14ac:dyDescent="0.3">
      <c r="A4660" s="21">
        <v>34575</v>
      </c>
      <c r="B4660" s="22" t="s">
        <v>5183</v>
      </c>
      <c r="C4660" s="22" t="s">
        <v>1333</v>
      </c>
      <c r="D4660" s="27" t="s">
        <v>5143</v>
      </c>
      <c r="E4660" s="24" t="s">
        <v>4612</v>
      </c>
      <c r="F4660" s="25" t="s">
        <v>4613</v>
      </c>
      <c r="G4660" s="22" t="s">
        <v>39</v>
      </c>
      <c r="H4660" s="26">
        <v>1519906</v>
      </c>
      <c r="I4660" s="28"/>
      <c r="J4660" s="26">
        <v>121592</v>
      </c>
      <c r="K4660" s="26">
        <v>1641498</v>
      </c>
      <c r="L4660" s="22" t="s">
        <v>1336</v>
      </c>
      <c r="M4660" s="22"/>
      <c r="N4660">
        <f t="shared" si="320"/>
        <v>26079</v>
      </c>
      <c r="O4660">
        <f>+VLOOKUP(N4660,'Thanh toán '!O$8:P$8099,2,0)</f>
        <v>1641498</v>
      </c>
      <c r="P4660">
        <f t="shared" si="321"/>
        <v>1641498</v>
      </c>
      <c r="Q4660" s="30">
        <f t="shared" si="322"/>
        <v>0</v>
      </c>
    </row>
    <row r="4661" spans="1:17" hidden="1" x14ac:dyDescent="0.3">
      <c r="A4661" s="21">
        <v>34576</v>
      </c>
      <c r="B4661" s="22" t="s">
        <v>5184</v>
      </c>
      <c r="C4661" s="22" t="s">
        <v>1333</v>
      </c>
      <c r="D4661" s="27" t="s">
        <v>5143</v>
      </c>
      <c r="E4661" s="24" t="s">
        <v>4612</v>
      </c>
      <c r="F4661" s="25" t="s">
        <v>4613</v>
      </c>
      <c r="G4661" s="22" t="s">
        <v>39</v>
      </c>
      <c r="H4661" s="26">
        <v>555290</v>
      </c>
      <c r="I4661" s="28"/>
      <c r="J4661" s="26">
        <v>44423</v>
      </c>
      <c r="K4661" s="26">
        <v>599713</v>
      </c>
      <c r="L4661" s="22" t="s">
        <v>1336</v>
      </c>
      <c r="M4661" s="22"/>
      <c r="N4661">
        <f t="shared" si="320"/>
        <v>26080</v>
      </c>
      <c r="O4661">
        <f>+VLOOKUP(N4661,'Thanh toán '!O$8:P$8099,2,0)</f>
        <v>599713</v>
      </c>
      <c r="P4661">
        <f t="shared" si="321"/>
        <v>599713</v>
      </c>
      <c r="Q4661" s="30">
        <f t="shared" si="322"/>
        <v>0</v>
      </c>
    </row>
    <row r="4662" spans="1:17" hidden="1" x14ac:dyDescent="0.3">
      <c r="A4662" s="21">
        <v>34583</v>
      </c>
      <c r="B4662" s="22" t="s">
        <v>5185</v>
      </c>
      <c r="C4662" s="22" t="s">
        <v>1333</v>
      </c>
      <c r="D4662" s="27" t="s">
        <v>5143</v>
      </c>
      <c r="E4662" s="24" t="s">
        <v>206</v>
      </c>
      <c r="F4662" s="25" t="s">
        <v>4739</v>
      </c>
      <c r="G4662" s="22" t="s">
        <v>207</v>
      </c>
      <c r="H4662" s="26">
        <v>6247160</v>
      </c>
      <c r="I4662" s="28"/>
      <c r="J4662" s="26">
        <v>499773</v>
      </c>
      <c r="K4662" s="26">
        <v>6746933</v>
      </c>
      <c r="L4662" s="22" t="s">
        <v>1336</v>
      </c>
      <c r="M4662" s="22"/>
      <c r="N4662">
        <f t="shared" si="320"/>
        <v>26087</v>
      </c>
      <c r="O4662">
        <f>+VLOOKUP(N4662,'Thanh toán '!O$8:P$8099,2,0)</f>
        <v>6746933</v>
      </c>
      <c r="P4662">
        <f t="shared" si="321"/>
        <v>6746933</v>
      </c>
      <c r="Q4662" s="30">
        <f t="shared" si="322"/>
        <v>0</v>
      </c>
    </row>
    <row r="4663" spans="1:17" ht="26.3" hidden="1" x14ac:dyDescent="0.3">
      <c r="A4663" s="21">
        <v>34584</v>
      </c>
      <c r="B4663" s="22" t="s">
        <v>5186</v>
      </c>
      <c r="C4663" s="22" t="s">
        <v>1333</v>
      </c>
      <c r="D4663" s="27" t="s">
        <v>5143</v>
      </c>
      <c r="E4663" s="24" t="s">
        <v>4901</v>
      </c>
      <c r="F4663" s="25" t="s">
        <v>4902</v>
      </c>
      <c r="G4663" s="22" t="s">
        <v>296</v>
      </c>
      <c r="H4663" s="26">
        <v>666348</v>
      </c>
      <c r="I4663" s="28"/>
      <c r="J4663" s="26">
        <v>53308</v>
      </c>
      <c r="K4663" s="26">
        <v>719656</v>
      </c>
      <c r="L4663" s="22" t="s">
        <v>1336</v>
      </c>
      <c r="M4663" s="22"/>
      <c r="N4663">
        <f t="shared" si="320"/>
        <v>26088</v>
      </c>
      <c r="O4663">
        <f>+VLOOKUP(N4663,'Thanh toán '!O$8:P$8099,2,0)</f>
        <v>719656</v>
      </c>
      <c r="P4663">
        <f t="shared" si="321"/>
        <v>719656</v>
      </c>
      <c r="Q4663" s="30">
        <f t="shared" si="322"/>
        <v>0</v>
      </c>
    </row>
    <row r="4664" spans="1:17" hidden="1" x14ac:dyDescent="0.3">
      <c r="A4664" s="21">
        <v>34585</v>
      </c>
      <c r="B4664" s="22" t="s">
        <v>5187</v>
      </c>
      <c r="C4664" s="22" t="s">
        <v>1333</v>
      </c>
      <c r="D4664" s="27" t="s">
        <v>5143</v>
      </c>
      <c r="E4664" s="24" t="s">
        <v>4612</v>
      </c>
      <c r="F4664" s="25" t="s">
        <v>4613</v>
      </c>
      <c r="G4664" s="22" t="s">
        <v>39</v>
      </c>
      <c r="H4664" s="26">
        <v>1160045</v>
      </c>
      <c r="I4664" s="28"/>
      <c r="J4664" s="26">
        <v>92804</v>
      </c>
      <c r="K4664" s="26">
        <v>1252849</v>
      </c>
      <c r="L4664" s="22" t="s">
        <v>1336</v>
      </c>
      <c r="M4664" s="22"/>
      <c r="N4664">
        <f t="shared" si="320"/>
        <v>26089</v>
      </c>
      <c r="O4664">
        <f>+VLOOKUP(N4664,'Thanh toán '!O$8:P$8099,2,0)</f>
        <v>1252849</v>
      </c>
      <c r="P4664">
        <f t="shared" si="321"/>
        <v>1252849</v>
      </c>
      <c r="Q4664" s="30">
        <f t="shared" si="322"/>
        <v>0</v>
      </c>
    </row>
    <row r="4665" spans="1:17" hidden="1" x14ac:dyDescent="0.3">
      <c r="A4665" s="21">
        <v>34586</v>
      </c>
      <c r="B4665" s="22" t="s">
        <v>5188</v>
      </c>
      <c r="C4665" s="22" t="s">
        <v>1333</v>
      </c>
      <c r="D4665" s="27" t="s">
        <v>5143</v>
      </c>
      <c r="E4665" s="24" t="s">
        <v>4612</v>
      </c>
      <c r="F4665" s="25" t="s">
        <v>4613</v>
      </c>
      <c r="G4665" s="22" t="s">
        <v>39</v>
      </c>
      <c r="H4665" s="26">
        <v>922445</v>
      </c>
      <c r="I4665" s="28"/>
      <c r="J4665" s="26">
        <v>73796</v>
      </c>
      <c r="K4665" s="26">
        <v>996241</v>
      </c>
      <c r="L4665" s="22" t="s">
        <v>1336</v>
      </c>
      <c r="M4665" s="22"/>
      <c r="N4665">
        <f t="shared" si="320"/>
        <v>26090</v>
      </c>
      <c r="O4665">
        <f>+VLOOKUP(N4665,'Thanh toán '!O$8:P$8099,2,0)</f>
        <v>996241</v>
      </c>
      <c r="P4665">
        <f t="shared" si="321"/>
        <v>996241</v>
      </c>
      <c r="Q4665" s="30">
        <f t="shared" si="322"/>
        <v>0</v>
      </c>
    </row>
    <row r="4666" spans="1:17" hidden="1" x14ac:dyDescent="0.3">
      <c r="A4666" s="21">
        <v>34587</v>
      </c>
      <c r="B4666" s="22" t="s">
        <v>5189</v>
      </c>
      <c r="C4666" s="22" t="s">
        <v>1333</v>
      </c>
      <c r="D4666" s="27" t="s">
        <v>5143</v>
      </c>
      <c r="E4666" s="24" t="s">
        <v>4612</v>
      </c>
      <c r="F4666" s="25" t="s">
        <v>4613</v>
      </c>
      <c r="G4666" s="22" t="s">
        <v>39</v>
      </c>
      <c r="H4666" s="26">
        <v>517701</v>
      </c>
      <c r="I4666" s="28"/>
      <c r="J4666" s="26">
        <v>41416</v>
      </c>
      <c r="K4666" s="26">
        <v>559117</v>
      </c>
      <c r="L4666" s="22" t="s">
        <v>1336</v>
      </c>
      <c r="M4666" s="22"/>
      <c r="N4666">
        <f t="shared" si="320"/>
        <v>26091</v>
      </c>
      <c r="O4666">
        <f>+VLOOKUP(N4666,'Thanh toán '!O$8:P$8099,2,0)</f>
        <v>559117</v>
      </c>
      <c r="P4666">
        <f t="shared" si="321"/>
        <v>559117</v>
      </c>
      <c r="Q4666" s="30">
        <f t="shared" si="322"/>
        <v>0</v>
      </c>
    </row>
    <row r="4667" spans="1:17" hidden="1" x14ac:dyDescent="0.3">
      <c r="A4667" s="21">
        <v>34588</v>
      </c>
      <c r="B4667" s="22" t="s">
        <v>5190</v>
      </c>
      <c r="C4667" s="22" t="s">
        <v>1333</v>
      </c>
      <c r="D4667" s="27" t="s">
        <v>5143</v>
      </c>
      <c r="E4667" s="24" t="s">
        <v>4612</v>
      </c>
      <c r="F4667" s="25" t="s">
        <v>4613</v>
      </c>
      <c r="G4667" s="22" t="s">
        <v>39</v>
      </c>
      <c r="H4667" s="26">
        <v>1173355</v>
      </c>
      <c r="I4667" s="28"/>
      <c r="J4667" s="26">
        <v>93868</v>
      </c>
      <c r="K4667" s="26">
        <v>1267223</v>
      </c>
      <c r="L4667" s="22" t="s">
        <v>1336</v>
      </c>
      <c r="M4667" s="22"/>
      <c r="N4667">
        <f t="shared" si="320"/>
        <v>26092</v>
      </c>
      <c r="O4667">
        <f>+VLOOKUP(N4667,'Thanh toán '!O$8:P$8099,2,0)</f>
        <v>1267223</v>
      </c>
      <c r="P4667">
        <f t="shared" si="321"/>
        <v>1267223</v>
      </c>
      <c r="Q4667" s="30">
        <f t="shared" si="322"/>
        <v>0</v>
      </c>
    </row>
    <row r="4668" spans="1:17" hidden="1" x14ac:dyDescent="0.3">
      <c r="A4668" s="21">
        <v>34589</v>
      </c>
      <c r="B4668" s="22" t="s">
        <v>5191</v>
      </c>
      <c r="C4668" s="22" t="s">
        <v>1333</v>
      </c>
      <c r="D4668" s="27" t="s">
        <v>5143</v>
      </c>
      <c r="E4668" s="24" t="s">
        <v>4612</v>
      </c>
      <c r="F4668" s="25" t="s">
        <v>4613</v>
      </c>
      <c r="G4668" s="22" t="s">
        <v>39</v>
      </c>
      <c r="H4668" s="26">
        <v>523208</v>
      </c>
      <c r="I4668" s="28"/>
      <c r="J4668" s="26">
        <v>41857</v>
      </c>
      <c r="K4668" s="26">
        <v>565065</v>
      </c>
      <c r="L4668" s="22" t="s">
        <v>1336</v>
      </c>
      <c r="M4668" s="22"/>
      <c r="N4668">
        <f t="shared" si="320"/>
        <v>26093</v>
      </c>
      <c r="O4668">
        <f>+VLOOKUP(N4668,'Thanh toán '!O$8:P$8099,2,0)</f>
        <v>565065</v>
      </c>
      <c r="P4668">
        <f t="shared" si="321"/>
        <v>565065</v>
      </c>
      <c r="Q4668" s="30">
        <f t="shared" si="322"/>
        <v>0</v>
      </c>
    </row>
    <row r="4669" spans="1:17" hidden="1" x14ac:dyDescent="0.3">
      <c r="A4669" s="21">
        <v>34590</v>
      </c>
      <c r="B4669" s="22" t="s">
        <v>5192</v>
      </c>
      <c r="C4669" s="22" t="s">
        <v>1333</v>
      </c>
      <c r="D4669" s="27" t="s">
        <v>5143</v>
      </c>
      <c r="E4669" s="24" t="s">
        <v>4612</v>
      </c>
      <c r="F4669" s="25" t="s">
        <v>4613</v>
      </c>
      <c r="G4669" s="22" t="s">
        <v>39</v>
      </c>
      <c r="H4669" s="26">
        <v>473026</v>
      </c>
      <c r="I4669" s="28"/>
      <c r="J4669" s="26">
        <v>37842</v>
      </c>
      <c r="K4669" s="26">
        <v>510868</v>
      </c>
      <c r="L4669" s="22" t="s">
        <v>1336</v>
      </c>
      <c r="M4669" s="22"/>
      <c r="N4669">
        <f t="shared" si="320"/>
        <v>26094</v>
      </c>
      <c r="O4669">
        <f>+VLOOKUP(N4669,'Thanh toán '!O$8:P$8099,2,0)</f>
        <v>510868</v>
      </c>
      <c r="P4669">
        <f t="shared" si="321"/>
        <v>510868</v>
      </c>
      <c r="Q4669" s="30">
        <f t="shared" si="322"/>
        <v>0</v>
      </c>
    </row>
    <row r="4670" spans="1:17" hidden="1" x14ac:dyDescent="0.3">
      <c r="A4670" s="21">
        <v>34591</v>
      </c>
      <c r="B4670" s="22" t="s">
        <v>5193</v>
      </c>
      <c r="C4670" s="22" t="s">
        <v>1333</v>
      </c>
      <c r="D4670" s="27" t="s">
        <v>5143</v>
      </c>
      <c r="E4670" s="24" t="s">
        <v>4612</v>
      </c>
      <c r="F4670" s="25" t="s">
        <v>4613</v>
      </c>
      <c r="G4670" s="22" t="s">
        <v>39</v>
      </c>
      <c r="H4670" s="26">
        <v>555290</v>
      </c>
      <c r="I4670" s="28"/>
      <c r="J4670" s="26">
        <v>44423</v>
      </c>
      <c r="K4670" s="26">
        <v>599713</v>
      </c>
      <c r="L4670" s="22" t="s">
        <v>1336</v>
      </c>
      <c r="M4670" s="22"/>
      <c r="N4670">
        <f t="shared" si="320"/>
        <v>26095</v>
      </c>
      <c r="O4670">
        <f>+VLOOKUP(N4670,'Thanh toán '!O$8:P$8099,2,0)</f>
        <v>599713</v>
      </c>
      <c r="P4670">
        <f t="shared" si="321"/>
        <v>599713</v>
      </c>
      <c r="Q4670" s="30">
        <f t="shared" si="322"/>
        <v>0</v>
      </c>
    </row>
    <row r="4671" spans="1:17" hidden="1" x14ac:dyDescent="0.3">
      <c r="A4671" s="21">
        <v>34592</v>
      </c>
      <c r="B4671" s="22" t="s">
        <v>5194</v>
      </c>
      <c r="C4671" s="22" t="s">
        <v>1333</v>
      </c>
      <c r="D4671" s="27" t="s">
        <v>5143</v>
      </c>
      <c r="E4671" s="24" t="s">
        <v>4612</v>
      </c>
      <c r="F4671" s="25" t="s">
        <v>4613</v>
      </c>
      <c r="G4671" s="22" t="s">
        <v>39</v>
      </c>
      <c r="H4671" s="26">
        <v>555290</v>
      </c>
      <c r="I4671" s="28"/>
      <c r="J4671" s="26">
        <v>44423</v>
      </c>
      <c r="K4671" s="26">
        <v>599713</v>
      </c>
      <c r="L4671" s="22" t="s">
        <v>1336</v>
      </c>
      <c r="M4671" s="22"/>
      <c r="N4671">
        <f t="shared" si="320"/>
        <v>26096</v>
      </c>
      <c r="O4671">
        <f>+VLOOKUP(N4671,'Thanh toán '!O$8:P$8099,2,0)</f>
        <v>599713</v>
      </c>
      <c r="P4671">
        <f t="shared" si="321"/>
        <v>599713</v>
      </c>
      <c r="Q4671" s="30">
        <f t="shared" si="322"/>
        <v>0</v>
      </c>
    </row>
    <row r="4672" spans="1:17" hidden="1" x14ac:dyDescent="0.3">
      <c r="A4672" s="21">
        <v>34593</v>
      </c>
      <c r="B4672" s="22" t="s">
        <v>5195</v>
      </c>
      <c r="C4672" s="22" t="s">
        <v>1333</v>
      </c>
      <c r="D4672" s="27" t="s">
        <v>5143</v>
      </c>
      <c r="E4672" s="24" t="s">
        <v>4612</v>
      </c>
      <c r="F4672" s="25" t="s">
        <v>4613</v>
      </c>
      <c r="G4672" s="22" t="s">
        <v>39</v>
      </c>
      <c r="H4672" s="26">
        <v>553467</v>
      </c>
      <c r="I4672" s="28"/>
      <c r="J4672" s="26">
        <v>44277</v>
      </c>
      <c r="K4672" s="26">
        <v>597744</v>
      </c>
      <c r="L4672" s="22" t="s">
        <v>1336</v>
      </c>
      <c r="M4672" s="22"/>
      <c r="N4672">
        <f t="shared" si="320"/>
        <v>26097</v>
      </c>
      <c r="O4672">
        <f>+VLOOKUP(N4672,'Thanh toán '!O$8:P$8099,2,0)</f>
        <v>597744</v>
      </c>
      <c r="P4672">
        <f t="shared" si="321"/>
        <v>597744</v>
      </c>
      <c r="Q4672" s="30">
        <f t="shared" si="322"/>
        <v>0</v>
      </c>
    </row>
    <row r="4673" spans="1:17" hidden="1" x14ac:dyDescent="0.3">
      <c r="A4673" s="21">
        <v>34594</v>
      </c>
      <c r="B4673" s="22" t="s">
        <v>5196</v>
      </c>
      <c r="C4673" s="22" t="s">
        <v>1333</v>
      </c>
      <c r="D4673" s="27" t="s">
        <v>5143</v>
      </c>
      <c r="E4673" s="24" t="s">
        <v>4612</v>
      </c>
      <c r="F4673" s="25" t="s">
        <v>4613</v>
      </c>
      <c r="G4673" s="22" t="s">
        <v>39</v>
      </c>
      <c r="H4673" s="26">
        <v>367155</v>
      </c>
      <c r="I4673" s="28"/>
      <c r="J4673" s="26">
        <v>29372</v>
      </c>
      <c r="K4673" s="26">
        <v>396527</v>
      </c>
      <c r="L4673" s="22" t="s">
        <v>1336</v>
      </c>
      <c r="M4673" s="22"/>
      <c r="N4673">
        <f t="shared" si="320"/>
        <v>26098</v>
      </c>
      <c r="O4673">
        <f>+VLOOKUP(N4673,'Thanh toán '!O$8:P$8099,2,0)</f>
        <v>396527</v>
      </c>
      <c r="P4673">
        <f t="shared" si="321"/>
        <v>396527</v>
      </c>
      <c r="Q4673" s="30">
        <f t="shared" si="322"/>
        <v>0</v>
      </c>
    </row>
    <row r="4674" spans="1:17" hidden="1" x14ac:dyDescent="0.3">
      <c r="A4674" s="21">
        <v>34595</v>
      </c>
      <c r="B4674" s="22" t="s">
        <v>5197</v>
      </c>
      <c r="C4674" s="22" t="s">
        <v>1333</v>
      </c>
      <c r="D4674" s="27" t="s">
        <v>5143</v>
      </c>
      <c r="E4674" s="24" t="s">
        <v>4612</v>
      </c>
      <c r="F4674" s="25" t="s">
        <v>4613</v>
      </c>
      <c r="G4674" s="22" t="s">
        <v>39</v>
      </c>
      <c r="H4674" s="26">
        <v>333174</v>
      </c>
      <c r="I4674" s="28"/>
      <c r="J4674" s="26">
        <v>26654</v>
      </c>
      <c r="K4674" s="26">
        <v>359828</v>
      </c>
      <c r="L4674" s="22" t="s">
        <v>1336</v>
      </c>
      <c r="M4674" s="22"/>
      <c r="N4674">
        <f t="shared" si="320"/>
        <v>26099</v>
      </c>
      <c r="O4674">
        <f>+VLOOKUP(N4674,'Thanh toán '!O$8:P$8099,2,0)</f>
        <v>359828</v>
      </c>
      <c r="P4674">
        <f t="shared" si="321"/>
        <v>359828</v>
      </c>
      <c r="Q4674" s="30">
        <f t="shared" si="322"/>
        <v>0</v>
      </c>
    </row>
    <row r="4675" spans="1:17" hidden="1" x14ac:dyDescent="0.3">
      <c r="A4675" s="21">
        <v>34596</v>
      </c>
      <c r="B4675" s="22" t="s">
        <v>5198</v>
      </c>
      <c r="C4675" s="22" t="s">
        <v>1333</v>
      </c>
      <c r="D4675" s="27" t="s">
        <v>5143</v>
      </c>
      <c r="E4675" s="24" t="s">
        <v>4612</v>
      </c>
      <c r="F4675" s="25" t="s">
        <v>4613</v>
      </c>
      <c r="G4675" s="22" t="s">
        <v>39</v>
      </c>
      <c r="H4675" s="26">
        <v>517701</v>
      </c>
      <c r="I4675" s="28"/>
      <c r="J4675" s="26">
        <v>41416</v>
      </c>
      <c r="K4675" s="26">
        <v>559117</v>
      </c>
      <c r="L4675" s="22" t="s">
        <v>1336</v>
      </c>
      <c r="M4675" s="22"/>
      <c r="N4675">
        <f t="shared" si="320"/>
        <v>26100</v>
      </c>
      <c r="O4675">
        <f>+VLOOKUP(N4675,'Thanh toán '!O$8:P$8099,2,0)</f>
        <v>559117</v>
      </c>
      <c r="P4675">
        <f t="shared" si="321"/>
        <v>559117</v>
      </c>
      <c r="Q4675" s="30">
        <f t="shared" si="322"/>
        <v>0</v>
      </c>
    </row>
    <row r="4676" spans="1:17" hidden="1" x14ac:dyDescent="0.3">
      <c r="A4676" s="21">
        <v>34597</v>
      </c>
      <c r="B4676" s="22" t="s">
        <v>5199</v>
      </c>
      <c r="C4676" s="22" t="s">
        <v>1333</v>
      </c>
      <c r="D4676" s="27" t="s">
        <v>5143</v>
      </c>
      <c r="E4676" s="24" t="s">
        <v>4612</v>
      </c>
      <c r="F4676" s="25" t="s">
        <v>4613</v>
      </c>
      <c r="G4676" s="22" t="s">
        <v>39</v>
      </c>
      <c r="H4676" s="26">
        <v>834994</v>
      </c>
      <c r="I4676" s="28"/>
      <c r="J4676" s="26">
        <v>66800</v>
      </c>
      <c r="K4676" s="26">
        <v>901794</v>
      </c>
      <c r="L4676" s="22" t="s">
        <v>1336</v>
      </c>
      <c r="M4676" s="22"/>
      <c r="N4676">
        <f t="shared" si="320"/>
        <v>26101</v>
      </c>
      <c r="O4676">
        <f>+VLOOKUP(N4676,'Thanh toán '!O$8:P$8099,2,0)</f>
        <v>901794</v>
      </c>
      <c r="P4676">
        <f t="shared" si="321"/>
        <v>901794</v>
      </c>
      <c r="Q4676" s="30">
        <f t="shared" si="322"/>
        <v>0</v>
      </c>
    </row>
    <row r="4677" spans="1:17" hidden="1" x14ac:dyDescent="0.3">
      <c r="A4677" s="21">
        <v>34598</v>
      </c>
      <c r="B4677" s="22" t="s">
        <v>5200</v>
      </c>
      <c r="C4677" s="22" t="s">
        <v>1333</v>
      </c>
      <c r="D4677" s="27" t="s">
        <v>5143</v>
      </c>
      <c r="E4677" s="24" t="s">
        <v>4612</v>
      </c>
      <c r="F4677" s="25" t="s">
        <v>4613</v>
      </c>
      <c r="G4677" s="22" t="s">
        <v>39</v>
      </c>
      <c r="H4677" s="26">
        <v>469342</v>
      </c>
      <c r="I4677" s="28"/>
      <c r="J4677" s="26">
        <v>37547</v>
      </c>
      <c r="K4677" s="26">
        <v>506889</v>
      </c>
      <c r="L4677" s="22" t="s">
        <v>1336</v>
      </c>
      <c r="M4677" s="22"/>
      <c r="N4677">
        <f t="shared" si="320"/>
        <v>26102</v>
      </c>
      <c r="O4677">
        <f>+VLOOKUP(N4677,'Thanh toán '!O$8:P$8099,2,0)</f>
        <v>506889</v>
      </c>
      <c r="P4677">
        <f t="shared" si="321"/>
        <v>506889</v>
      </c>
      <c r="Q4677" s="30">
        <f t="shared" si="322"/>
        <v>0</v>
      </c>
    </row>
    <row r="4678" spans="1:17" hidden="1" x14ac:dyDescent="0.3">
      <c r="A4678" s="21">
        <v>34599</v>
      </c>
      <c r="B4678" s="22" t="s">
        <v>5201</v>
      </c>
      <c r="C4678" s="22" t="s">
        <v>1333</v>
      </c>
      <c r="D4678" s="27" t="s">
        <v>5143</v>
      </c>
      <c r="E4678" s="24" t="s">
        <v>4612</v>
      </c>
      <c r="F4678" s="25" t="s">
        <v>4613</v>
      </c>
      <c r="G4678" s="22" t="s">
        <v>39</v>
      </c>
      <c r="H4678" s="26">
        <v>397772</v>
      </c>
      <c r="I4678" s="28"/>
      <c r="J4678" s="26">
        <v>31822</v>
      </c>
      <c r="K4678" s="26">
        <v>429594</v>
      </c>
      <c r="L4678" s="22" t="s">
        <v>1336</v>
      </c>
      <c r="M4678" s="22"/>
      <c r="N4678">
        <f t="shared" ref="N4678:N4741" si="323">+B4678*1</f>
        <v>26103</v>
      </c>
      <c r="O4678">
        <f>+VLOOKUP(N4678,'Thanh toán '!O$8:P$8099,2,0)</f>
        <v>429594</v>
      </c>
      <c r="P4678">
        <f t="shared" ref="P4678:P4741" si="324">+O4678</f>
        <v>429594</v>
      </c>
      <c r="Q4678" s="30">
        <f t="shared" si="322"/>
        <v>0</v>
      </c>
    </row>
    <row r="4679" spans="1:17" hidden="1" x14ac:dyDescent="0.3">
      <c r="A4679" s="21">
        <v>34600</v>
      </c>
      <c r="B4679" s="22" t="s">
        <v>5202</v>
      </c>
      <c r="C4679" s="22" t="s">
        <v>1333</v>
      </c>
      <c r="D4679" s="27" t="s">
        <v>5143</v>
      </c>
      <c r="E4679" s="24" t="s">
        <v>4612</v>
      </c>
      <c r="F4679" s="25" t="s">
        <v>4613</v>
      </c>
      <c r="G4679" s="22" t="s">
        <v>39</v>
      </c>
      <c r="H4679" s="26">
        <v>777444</v>
      </c>
      <c r="I4679" s="28"/>
      <c r="J4679" s="26">
        <v>62196</v>
      </c>
      <c r="K4679" s="26">
        <v>839640</v>
      </c>
      <c r="L4679" s="22" t="s">
        <v>1336</v>
      </c>
      <c r="M4679" s="22"/>
      <c r="N4679">
        <f t="shared" si="323"/>
        <v>26104</v>
      </c>
      <c r="O4679">
        <f>+VLOOKUP(N4679,'Thanh toán '!O$8:P$8099,2,0)</f>
        <v>839640</v>
      </c>
      <c r="P4679">
        <f t="shared" si="324"/>
        <v>839640</v>
      </c>
      <c r="Q4679" s="30">
        <f t="shared" si="322"/>
        <v>0</v>
      </c>
    </row>
    <row r="4680" spans="1:17" hidden="1" x14ac:dyDescent="0.3">
      <c r="A4680" s="21">
        <v>34601</v>
      </c>
      <c r="B4680" s="22" t="s">
        <v>5203</v>
      </c>
      <c r="C4680" s="22" t="s">
        <v>1333</v>
      </c>
      <c r="D4680" s="27" t="s">
        <v>5143</v>
      </c>
      <c r="E4680" s="24" t="s">
        <v>4612</v>
      </c>
      <c r="F4680" s="25" t="s">
        <v>4613</v>
      </c>
      <c r="G4680" s="22" t="s">
        <v>39</v>
      </c>
      <c r="H4680" s="26">
        <v>1110580</v>
      </c>
      <c r="I4680" s="28"/>
      <c r="J4680" s="26">
        <v>88846</v>
      </c>
      <c r="K4680" s="26">
        <v>1199426</v>
      </c>
      <c r="L4680" s="22" t="s">
        <v>1336</v>
      </c>
      <c r="M4680" s="22"/>
      <c r="N4680">
        <f t="shared" si="323"/>
        <v>26105</v>
      </c>
      <c r="O4680">
        <f>+VLOOKUP(N4680,'Thanh toán '!O$8:P$8099,2,0)</f>
        <v>1199426</v>
      </c>
      <c r="P4680">
        <f t="shared" si="324"/>
        <v>1199426</v>
      </c>
      <c r="Q4680" s="30">
        <f t="shared" si="322"/>
        <v>0</v>
      </c>
    </row>
    <row r="4681" spans="1:17" hidden="1" x14ac:dyDescent="0.3">
      <c r="A4681" s="21">
        <v>34602</v>
      </c>
      <c r="B4681" s="22" t="s">
        <v>5204</v>
      </c>
      <c r="C4681" s="22" t="s">
        <v>1333</v>
      </c>
      <c r="D4681" s="27" t="s">
        <v>5143</v>
      </c>
      <c r="E4681" s="24" t="s">
        <v>4612</v>
      </c>
      <c r="F4681" s="25" t="s">
        <v>4613</v>
      </c>
      <c r="G4681" s="22" t="s">
        <v>39</v>
      </c>
      <c r="H4681" s="26">
        <v>1061211</v>
      </c>
      <c r="I4681" s="28"/>
      <c r="J4681" s="26">
        <v>84897</v>
      </c>
      <c r="K4681" s="26">
        <v>1146108</v>
      </c>
      <c r="L4681" s="22" t="s">
        <v>1336</v>
      </c>
      <c r="M4681" s="22"/>
      <c r="N4681">
        <f t="shared" si="323"/>
        <v>26106</v>
      </c>
      <c r="O4681">
        <f>+VLOOKUP(N4681,'Thanh toán '!O$8:P$8099,2,0)</f>
        <v>1146108</v>
      </c>
      <c r="P4681">
        <f t="shared" si="324"/>
        <v>1146108</v>
      </c>
      <c r="Q4681" s="30">
        <f t="shared" si="322"/>
        <v>0</v>
      </c>
    </row>
    <row r="4682" spans="1:17" hidden="1" x14ac:dyDescent="0.3">
      <c r="A4682" s="21">
        <v>34603</v>
      </c>
      <c r="B4682" s="22" t="s">
        <v>5205</v>
      </c>
      <c r="C4682" s="22" t="s">
        <v>1333</v>
      </c>
      <c r="D4682" s="27" t="s">
        <v>5143</v>
      </c>
      <c r="E4682" s="24" t="s">
        <v>4612</v>
      </c>
      <c r="F4682" s="25" t="s">
        <v>4613</v>
      </c>
      <c r="G4682" s="22" t="s">
        <v>39</v>
      </c>
      <c r="H4682" s="26">
        <v>1361490</v>
      </c>
      <c r="I4682" s="28"/>
      <c r="J4682" s="26">
        <v>108919</v>
      </c>
      <c r="K4682" s="26">
        <v>1470409</v>
      </c>
      <c r="L4682" s="22" t="s">
        <v>1336</v>
      </c>
      <c r="M4682" s="22"/>
      <c r="N4682">
        <f t="shared" si="323"/>
        <v>26107</v>
      </c>
      <c r="O4682">
        <f>+VLOOKUP(N4682,'Thanh toán '!O$8:P$8099,2,0)</f>
        <v>1470409</v>
      </c>
      <c r="P4682">
        <f t="shared" si="324"/>
        <v>1470409</v>
      </c>
      <c r="Q4682" s="30">
        <f t="shared" si="322"/>
        <v>0</v>
      </c>
    </row>
    <row r="4683" spans="1:17" hidden="1" x14ac:dyDescent="0.3">
      <c r="A4683" s="21">
        <v>34604</v>
      </c>
      <c r="B4683" s="22" t="s">
        <v>5206</v>
      </c>
      <c r="C4683" s="22" t="s">
        <v>1333</v>
      </c>
      <c r="D4683" s="27" t="s">
        <v>5143</v>
      </c>
      <c r="E4683" s="24" t="s">
        <v>747</v>
      </c>
      <c r="F4683" s="25" t="s">
        <v>5207</v>
      </c>
      <c r="G4683" s="22" t="s">
        <v>748</v>
      </c>
      <c r="H4683" s="26">
        <v>3112860</v>
      </c>
      <c r="I4683" s="28"/>
      <c r="J4683" s="26">
        <v>249029</v>
      </c>
      <c r="K4683" s="26">
        <v>3361889</v>
      </c>
      <c r="L4683" s="22" t="s">
        <v>1336</v>
      </c>
      <c r="M4683" s="22"/>
      <c r="N4683">
        <f t="shared" si="323"/>
        <v>26108</v>
      </c>
      <c r="O4683">
        <f>+VLOOKUP(N4683,'Thanh toán '!O$8:P$8099,2,0)</f>
        <v>3361889</v>
      </c>
      <c r="P4683">
        <f t="shared" si="324"/>
        <v>3361889</v>
      </c>
      <c r="Q4683" s="30">
        <f t="shared" si="322"/>
        <v>0</v>
      </c>
    </row>
    <row r="4684" spans="1:17" ht="26.3" hidden="1" x14ac:dyDescent="0.3">
      <c r="A4684" s="21">
        <v>34608</v>
      </c>
      <c r="B4684" s="22" t="s">
        <v>5208</v>
      </c>
      <c r="C4684" s="22" t="s">
        <v>1333</v>
      </c>
      <c r="D4684" s="27" t="s">
        <v>5143</v>
      </c>
      <c r="E4684" s="24" t="s">
        <v>4663</v>
      </c>
      <c r="F4684" s="25" t="s">
        <v>4664</v>
      </c>
      <c r="G4684" s="22" t="s">
        <v>204</v>
      </c>
      <c r="H4684" s="26">
        <v>3109691</v>
      </c>
      <c r="I4684" s="28"/>
      <c r="J4684" s="26">
        <v>248775</v>
      </c>
      <c r="K4684" s="26">
        <v>3358466</v>
      </c>
      <c r="L4684" s="22" t="s">
        <v>1336</v>
      </c>
      <c r="M4684" s="22"/>
      <c r="N4684">
        <f t="shared" si="323"/>
        <v>26112</v>
      </c>
      <c r="O4684">
        <f>+VLOOKUP(N4684,'Thanh toán '!O$8:P$8099,2,0)</f>
        <v>3358466</v>
      </c>
      <c r="P4684">
        <f t="shared" si="324"/>
        <v>3358466</v>
      </c>
      <c r="Q4684" s="30">
        <f t="shared" si="322"/>
        <v>0</v>
      </c>
    </row>
    <row r="4685" spans="1:17" hidden="1" x14ac:dyDescent="0.3">
      <c r="A4685" s="21">
        <v>34611</v>
      </c>
      <c r="B4685" s="22" t="s">
        <v>5209</v>
      </c>
      <c r="C4685" s="22" t="s">
        <v>1333</v>
      </c>
      <c r="D4685" s="27" t="s">
        <v>5210</v>
      </c>
      <c r="E4685" s="24" t="s">
        <v>4612</v>
      </c>
      <c r="F4685" s="25" t="s">
        <v>4613</v>
      </c>
      <c r="G4685" s="22" t="s">
        <v>39</v>
      </c>
      <c r="H4685" s="26">
        <v>2390845</v>
      </c>
      <c r="I4685" s="28"/>
      <c r="J4685" s="26">
        <v>191268</v>
      </c>
      <c r="K4685" s="26">
        <v>2582113</v>
      </c>
      <c r="L4685" s="22" t="s">
        <v>1336</v>
      </c>
      <c r="M4685" s="22"/>
      <c r="N4685">
        <f t="shared" si="323"/>
        <v>26115</v>
      </c>
      <c r="O4685">
        <f>+VLOOKUP(N4685,'Thanh toán '!O$8:P$8099,2,0)</f>
        <v>2582113</v>
      </c>
      <c r="P4685">
        <f t="shared" si="324"/>
        <v>2582113</v>
      </c>
      <c r="Q4685" s="30">
        <f t="shared" si="322"/>
        <v>0</v>
      </c>
    </row>
    <row r="4686" spans="1:17" hidden="1" x14ac:dyDescent="0.3">
      <c r="A4686" s="21">
        <v>34614</v>
      </c>
      <c r="B4686" s="22" t="s">
        <v>5211</v>
      </c>
      <c r="C4686" s="22" t="s">
        <v>1333</v>
      </c>
      <c r="D4686" s="27" t="s">
        <v>5210</v>
      </c>
      <c r="E4686" s="24" t="s">
        <v>4612</v>
      </c>
      <c r="F4686" s="25" t="s">
        <v>4613</v>
      </c>
      <c r="G4686" s="22" t="s">
        <v>39</v>
      </c>
      <c r="H4686" s="26">
        <v>553467</v>
      </c>
      <c r="I4686" s="28"/>
      <c r="J4686" s="26">
        <v>44277</v>
      </c>
      <c r="K4686" s="26">
        <v>597744</v>
      </c>
      <c r="L4686" s="22" t="s">
        <v>1336</v>
      </c>
      <c r="M4686" s="22"/>
      <c r="N4686">
        <f t="shared" si="323"/>
        <v>26118</v>
      </c>
      <c r="O4686">
        <f>+VLOOKUP(N4686,'Thanh toán '!O$8:P$8099,2,0)</f>
        <v>597744</v>
      </c>
      <c r="P4686">
        <f t="shared" si="324"/>
        <v>597744</v>
      </c>
      <c r="Q4686" s="30">
        <f t="shared" si="322"/>
        <v>0</v>
      </c>
    </row>
    <row r="4687" spans="1:17" ht="26.3" hidden="1" x14ac:dyDescent="0.3">
      <c r="A4687" s="21">
        <v>34615</v>
      </c>
      <c r="B4687" s="22" t="s">
        <v>5212</v>
      </c>
      <c r="C4687" s="22" t="s">
        <v>1333</v>
      </c>
      <c r="D4687" s="27" t="s">
        <v>5210</v>
      </c>
      <c r="E4687" s="24" t="s">
        <v>4890</v>
      </c>
      <c r="F4687" s="25" t="s">
        <v>4891</v>
      </c>
      <c r="G4687" s="22" t="s">
        <v>100</v>
      </c>
      <c r="H4687" s="26">
        <v>1082287</v>
      </c>
      <c r="I4687" s="28"/>
      <c r="J4687" s="26">
        <v>86583</v>
      </c>
      <c r="K4687" s="26">
        <v>1168870</v>
      </c>
      <c r="L4687" s="22" t="s">
        <v>1336</v>
      </c>
      <c r="M4687" s="22"/>
      <c r="N4687">
        <f t="shared" si="323"/>
        <v>26119</v>
      </c>
      <c r="O4687">
        <f>+VLOOKUP(N4687,'Thanh toán '!O$8:P$8099,2,0)</f>
        <v>1168870</v>
      </c>
      <c r="P4687">
        <f t="shared" si="324"/>
        <v>1168870</v>
      </c>
      <c r="Q4687" s="30">
        <f t="shared" si="322"/>
        <v>0</v>
      </c>
    </row>
    <row r="4688" spans="1:17" hidden="1" x14ac:dyDescent="0.3">
      <c r="A4688" s="21">
        <v>34616</v>
      </c>
      <c r="B4688" s="22" t="s">
        <v>5213</v>
      </c>
      <c r="C4688" s="22" t="s">
        <v>1333</v>
      </c>
      <c r="D4688" s="27" t="s">
        <v>5210</v>
      </c>
      <c r="E4688" s="24" t="s">
        <v>4612</v>
      </c>
      <c r="F4688" s="25" t="s">
        <v>4613</v>
      </c>
      <c r="G4688" s="22" t="s">
        <v>39</v>
      </c>
      <c r="H4688" s="26">
        <v>2221105</v>
      </c>
      <c r="I4688" s="28"/>
      <c r="J4688" s="26">
        <v>177688</v>
      </c>
      <c r="K4688" s="26">
        <v>2398793</v>
      </c>
      <c r="L4688" s="22" t="s">
        <v>1336</v>
      </c>
      <c r="M4688" s="22"/>
      <c r="N4688">
        <f t="shared" si="323"/>
        <v>26120</v>
      </c>
      <c r="O4688">
        <f>+VLOOKUP(N4688,'Thanh toán '!O$8:P$8099,2,0)</f>
        <v>2398793</v>
      </c>
      <c r="P4688">
        <f t="shared" si="324"/>
        <v>2398793</v>
      </c>
      <c r="Q4688" s="30">
        <f t="shared" si="322"/>
        <v>0</v>
      </c>
    </row>
    <row r="4689" spans="1:17" hidden="1" x14ac:dyDescent="0.3">
      <c r="A4689" s="21">
        <v>34619</v>
      </c>
      <c r="B4689" s="22" t="s">
        <v>5214</v>
      </c>
      <c r="C4689" s="22" t="s">
        <v>1333</v>
      </c>
      <c r="D4689" s="27" t="s">
        <v>5210</v>
      </c>
      <c r="E4689" s="24" t="s">
        <v>42</v>
      </c>
      <c r="F4689" s="25" t="s">
        <v>4853</v>
      </c>
      <c r="G4689" s="22" t="s">
        <v>43</v>
      </c>
      <c r="H4689" s="26">
        <v>1598150</v>
      </c>
      <c r="I4689" s="28"/>
      <c r="J4689" s="26">
        <v>127852</v>
      </c>
      <c r="K4689" s="26">
        <v>1726002</v>
      </c>
      <c r="L4689" s="22" t="s">
        <v>1336</v>
      </c>
      <c r="M4689" s="22"/>
      <c r="N4689">
        <f t="shared" si="323"/>
        <v>26123</v>
      </c>
      <c r="O4689">
        <f>+VLOOKUP(N4689,'Thanh toán '!O$8:P$8099,2,0)</f>
        <v>1726002</v>
      </c>
      <c r="P4689">
        <f t="shared" si="324"/>
        <v>1726002</v>
      </c>
      <c r="Q4689" s="30">
        <f t="shared" si="322"/>
        <v>0</v>
      </c>
    </row>
    <row r="4690" spans="1:17" ht="26.3" hidden="1" x14ac:dyDescent="0.3">
      <c r="A4690" s="21">
        <v>34622</v>
      </c>
      <c r="B4690" s="22" t="s">
        <v>5215</v>
      </c>
      <c r="C4690" s="22" t="s">
        <v>1333</v>
      </c>
      <c r="D4690" s="27" t="s">
        <v>5210</v>
      </c>
      <c r="E4690" s="24" t="s">
        <v>4831</v>
      </c>
      <c r="F4690" s="25" t="s">
        <v>4832</v>
      </c>
      <c r="G4690" s="22" t="s">
        <v>131</v>
      </c>
      <c r="H4690" s="26">
        <v>2368110</v>
      </c>
      <c r="I4690" s="28"/>
      <c r="J4690" s="26">
        <v>189449</v>
      </c>
      <c r="K4690" s="26">
        <v>2557559</v>
      </c>
      <c r="L4690" s="22" t="s">
        <v>1336</v>
      </c>
      <c r="M4690" s="22"/>
      <c r="N4690">
        <f t="shared" si="323"/>
        <v>26126</v>
      </c>
      <c r="O4690">
        <f>+VLOOKUP(N4690,'Thanh toán '!O$8:P$8099,2,0)</f>
        <v>2557559</v>
      </c>
      <c r="P4690">
        <f t="shared" si="324"/>
        <v>2557559</v>
      </c>
      <c r="Q4690" s="30">
        <f t="shared" si="322"/>
        <v>0</v>
      </c>
    </row>
    <row r="4691" spans="1:17" ht="26.3" hidden="1" x14ac:dyDescent="0.3">
      <c r="A4691" s="21">
        <v>34623</v>
      </c>
      <c r="B4691" s="22" t="s">
        <v>5216</v>
      </c>
      <c r="C4691" s="22" t="s">
        <v>1333</v>
      </c>
      <c r="D4691" s="27" t="s">
        <v>5210</v>
      </c>
      <c r="E4691" s="24" t="s">
        <v>4819</v>
      </c>
      <c r="F4691" s="25" t="s">
        <v>4820</v>
      </c>
      <c r="G4691" s="22" t="s">
        <v>1493</v>
      </c>
      <c r="H4691" s="26">
        <v>1612400</v>
      </c>
      <c r="I4691" s="28"/>
      <c r="J4691" s="26">
        <v>128992</v>
      </c>
      <c r="K4691" s="26">
        <v>1741392</v>
      </c>
      <c r="L4691" s="22" t="s">
        <v>1336</v>
      </c>
      <c r="M4691" s="22"/>
      <c r="N4691">
        <f t="shared" si="323"/>
        <v>26127</v>
      </c>
      <c r="O4691">
        <f>+VLOOKUP(N4691,'Thanh toán '!O$8:P$8099,2,0)</f>
        <v>1741392</v>
      </c>
      <c r="P4691">
        <f t="shared" si="324"/>
        <v>1741392</v>
      </c>
      <c r="Q4691" s="30">
        <f t="shared" ref="Q4691:Q4754" si="325">+O4691-K4691</f>
        <v>0</v>
      </c>
    </row>
    <row r="4692" spans="1:17" ht="26.3" hidden="1" x14ac:dyDescent="0.3">
      <c r="A4692" s="21">
        <v>34624</v>
      </c>
      <c r="B4692" s="22" t="s">
        <v>5217</v>
      </c>
      <c r="C4692" s="22" t="s">
        <v>1333</v>
      </c>
      <c r="D4692" s="27" t="s">
        <v>5210</v>
      </c>
      <c r="E4692" s="24" t="s">
        <v>4829</v>
      </c>
      <c r="F4692" s="25" t="s">
        <v>1495</v>
      </c>
      <c r="G4692" s="22" t="s">
        <v>354</v>
      </c>
      <c r="H4692" s="26">
        <v>1732740</v>
      </c>
      <c r="I4692" s="28"/>
      <c r="J4692" s="26">
        <v>138619</v>
      </c>
      <c r="K4692" s="26">
        <v>1871359</v>
      </c>
      <c r="L4692" s="22" t="s">
        <v>1336</v>
      </c>
      <c r="M4692" s="22"/>
      <c r="N4692">
        <f t="shared" si="323"/>
        <v>26128</v>
      </c>
      <c r="O4692">
        <f>+VLOOKUP(N4692,'Thanh toán '!O$8:P$8099,2,0)</f>
        <v>1871359</v>
      </c>
      <c r="P4692">
        <f t="shared" si="324"/>
        <v>1871359</v>
      </c>
      <c r="Q4692" s="30">
        <f t="shared" si="325"/>
        <v>0</v>
      </c>
    </row>
    <row r="4693" spans="1:17" hidden="1" x14ac:dyDescent="0.3">
      <c r="A4693" s="21">
        <v>34625</v>
      </c>
      <c r="B4693" s="22" t="s">
        <v>5218</v>
      </c>
      <c r="C4693" s="22" t="s">
        <v>1333</v>
      </c>
      <c r="D4693" s="27" t="s">
        <v>5210</v>
      </c>
      <c r="E4693" s="24" t="s">
        <v>427</v>
      </c>
      <c r="F4693" s="25" t="s">
        <v>1698</v>
      </c>
      <c r="G4693" s="22" t="s">
        <v>428</v>
      </c>
      <c r="H4693" s="26">
        <v>11725860</v>
      </c>
      <c r="I4693" s="28"/>
      <c r="J4693" s="26">
        <v>938069</v>
      </c>
      <c r="K4693" s="26">
        <v>12663929</v>
      </c>
      <c r="L4693" s="22" t="s">
        <v>1336</v>
      </c>
      <c r="M4693" s="22"/>
      <c r="N4693">
        <f t="shared" si="323"/>
        <v>26129</v>
      </c>
      <c r="O4693">
        <f>+VLOOKUP(N4693,'Thanh toán '!O$8:P$8099,2,0)</f>
        <v>12663929</v>
      </c>
      <c r="P4693">
        <f t="shared" si="324"/>
        <v>12663929</v>
      </c>
      <c r="Q4693" s="30">
        <f t="shared" si="325"/>
        <v>0</v>
      </c>
    </row>
    <row r="4694" spans="1:17" hidden="1" x14ac:dyDescent="0.3">
      <c r="A4694" s="21">
        <v>34626</v>
      </c>
      <c r="B4694" s="22" t="s">
        <v>5219</v>
      </c>
      <c r="C4694" s="22" t="s">
        <v>1333</v>
      </c>
      <c r="D4694" s="27" t="s">
        <v>5210</v>
      </c>
      <c r="E4694" s="24" t="s">
        <v>136</v>
      </c>
      <c r="F4694" s="25" t="s">
        <v>1487</v>
      </c>
      <c r="G4694" s="22" t="s">
        <v>137</v>
      </c>
      <c r="H4694" s="26">
        <v>15385835</v>
      </c>
      <c r="I4694" s="28"/>
      <c r="J4694" s="26">
        <v>1230867</v>
      </c>
      <c r="K4694" s="26">
        <v>16616702</v>
      </c>
      <c r="L4694" s="22" t="s">
        <v>1336</v>
      </c>
      <c r="M4694" s="22"/>
      <c r="N4694">
        <f t="shared" si="323"/>
        <v>26130</v>
      </c>
      <c r="O4694">
        <f>+VLOOKUP(N4694,'Thanh toán '!O$8:P$8099,2,0)</f>
        <v>16616702</v>
      </c>
      <c r="P4694">
        <f t="shared" si="324"/>
        <v>16616702</v>
      </c>
      <c r="Q4694" s="30">
        <f t="shared" si="325"/>
        <v>0</v>
      </c>
    </row>
    <row r="4695" spans="1:17" ht="26.3" hidden="1" x14ac:dyDescent="0.3">
      <c r="A4695" s="21">
        <v>34627</v>
      </c>
      <c r="B4695" s="22" t="s">
        <v>5220</v>
      </c>
      <c r="C4695" s="22" t="s">
        <v>1333</v>
      </c>
      <c r="D4695" s="27" t="s">
        <v>5210</v>
      </c>
      <c r="E4695" s="24" t="s">
        <v>4826</v>
      </c>
      <c r="F4695" s="25" t="s">
        <v>4827</v>
      </c>
      <c r="G4695" s="22" t="s">
        <v>1695</v>
      </c>
      <c r="H4695" s="26">
        <v>3778050</v>
      </c>
      <c r="I4695" s="28"/>
      <c r="J4695" s="26">
        <v>302244</v>
      </c>
      <c r="K4695" s="26">
        <v>4080294</v>
      </c>
      <c r="L4695" s="22" t="s">
        <v>1336</v>
      </c>
      <c r="M4695" s="22"/>
      <c r="N4695">
        <f t="shared" si="323"/>
        <v>26131</v>
      </c>
      <c r="O4695">
        <f>+VLOOKUP(N4695,'Thanh toán '!O$8:P$8099,2,0)</f>
        <v>4080294</v>
      </c>
      <c r="P4695">
        <f t="shared" si="324"/>
        <v>4080294</v>
      </c>
      <c r="Q4695" s="30">
        <f t="shared" si="325"/>
        <v>0</v>
      </c>
    </row>
    <row r="4696" spans="1:17" hidden="1" x14ac:dyDescent="0.3">
      <c r="A4696" s="21">
        <v>34628</v>
      </c>
      <c r="B4696" s="22" t="s">
        <v>5221</v>
      </c>
      <c r="C4696" s="22" t="s">
        <v>1333</v>
      </c>
      <c r="D4696" s="27" t="s">
        <v>5210</v>
      </c>
      <c r="E4696" s="24" t="s">
        <v>15</v>
      </c>
      <c r="F4696" s="25" t="s">
        <v>1401</v>
      </c>
      <c r="G4696" s="22" t="s">
        <v>16</v>
      </c>
      <c r="H4696" s="26">
        <v>1924970</v>
      </c>
      <c r="I4696" s="28"/>
      <c r="J4696" s="26">
        <v>153998</v>
      </c>
      <c r="K4696" s="26">
        <v>2078968</v>
      </c>
      <c r="L4696" s="22" t="s">
        <v>1336</v>
      </c>
      <c r="M4696" s="22"/>
      <c r="N4696">
        <f t="shared" si="323"/>
        <v>26132</v>
      </c>
      <c r="O4696">
        <f>+VLOOKUP(N4696,'Thanh toán '!O$8:P$8099,2,0)</f>
        <v>2078968</v>
      </c>
      <c r="P4696">
        <f t="shared" si="324"/>
        <v>2078968</v>
      </c>
      <c r="Q4696" s="30">
        <f t="shared" si="325"/>
        <v>0</v>
      </c>
    </row>
    <row r="4697" spans="1:17" ht="26.3" hidden="1" x14ac:dyDescent="0.3">
      <c r="A4697" s="21">
        <v>34629</v>
      </c>
      <c r="B4697" s="22" t="s">
        <v>5222</v>
      </c>
      <c r="C4697" s="22" t="s">
        <v>1333</v>
      </c>
      <c r="D4697" s="27" t="s">
        <v>5210</v>
      </c>
      <c r="E4697" s="24" t="s">
        <v>4813</v>
      </c>
      <c r="F4697" s="25" t="s">
        <v>4814</v>
      </c>
      <c r="G4697" s="22" t="s">
        <v>134</v>
      </c>
      <c r="H4697" s="26">
        <v>589271</v>
      </c>
      <c r="I4697" s="28"/>
      <c r="J4697" s="26">
        <v>47142</v>
      </c>
      <c r="K4697" s="26">
        <v>636413</v>
      </c>
      <c r="L4697" s="22" t="s">
        <v>1336</v>
      </c>
      <c r="M4697" s="22"/>
      <c r="N4697">
        <f t="shared" si="323"/>
        <v>26133</v>
      </c>
      <c r="O4697">
        <f>+VLOOKUP(N4697,'Thanh toán '!O$8:P$8099,2,0)</f>
        <v>636413</v>
      </c>
      <c r="P4697">
        <f t="shared" si="324"/>
        <v>636413</v>
      </c>
      <c r="Q4697" s="30">
        <f t="shared" si="325"/>
        <v>0</v>
      </c>
    </row>
    <row r="4698" spans="1:17" ht="26.3" hidden="1" x14ac:dyDescent="0.3">
      <c r="A4698" s="21">
        <v>34630</v>
      </c>
      <c r="B4698" s="22" t="s">
        <v>5223</v>
      </c>
      <c r="C4698" s="22" t="s">
        <v>1333</v>
      </c>
      <c r="D4698" s="27" t="s">
        <v>5210</v>
      </c>
      <c r="E4698" s="24" t="s">
        <v>4816</v>
      </c>
      <c r="F4698" s="25" t="s">
        <v>4817</v>
      </c>
      <c r="G4698" s="22" t="s">
        <v>140</v>
      </c>
      <c r="H4698" s="26">
        <v>936861</v>
      </c>
      <c r="I4698" s="28"/>
      <c r="J4698" s="26">
        <v>74949</v>
      </c>
      <c r="K4698" s="26">
        <v>1011810</v>
      </c>
      <c r="L4698" s="22" t="s">
        <v>1336</v>
      </c>
      <c r="M4698" s="22"/>
      <c r="N4698">
        <f t="shared" si="323"/>
        <v>26134</v>
      </c>
      <c r="O4698">
        <f>+VLOOKUP(N4698,'Thanh toán '!O$8:P$8099,2,0)</f>
        <v>1011810</v>
      </c>
      <c r="P4698">
        <f t="shared" si="324"/>
        <v>1011810</v>
      </c>
      <c r="Q4698" s="30">
        <f t="shared" si="325"/>
        <v>0</v>
      </c>
    </row>
    <row r="4699" spans="1:17" hidden="1" x14ac:dyDescent="0.3">
      <c r="A4699" s="21">
        <v>34631</v>
      </c>
      <c r="B4699" s="22" t="s">
        <v>5224</v>
      </c>
      <c r="C4699" s="22" t="s">
        <v>1333</v>
      </c>
      <c r="D4699" s="27" t="s">
        <v>5210</v>
      </c>
      <c r="E4699" s="24" t="s">
        <v>200</v>
      </c>
      <c r="F4699" s="25" t="s">
        <v>1844</v>
      </c>
      <c r="G4699" s="22" t="s">
        <v>201</v>
      </c>
      <c r="H4699" s="26">
        <v>367155</v>
      </c>
      <c r="I4699" s="28"/>
      <c r="J4699" s="26">
        <v>29372</v>
      </c>
      <c r="K4699" s="26">
        <v>396527</v>
      </c>
      <c r="L4699" s="22" t="s">
        <v>1336</v>
      </c>
      <c r="M4699" s="22"/>
      <c r="N4699">
        <f t="shared" si="323"/>
        <v>26136</v>
      </c>
      <c r="O4699">
        <f>+VLOOKUP(N4699,'Thanh toán '!O$8:P$8099,2,0)</f>
        <v>396527</v>
      </c>
      <c r="P4699">
        <f t="shared" si="324"/>
        <v>396527</v>
      </c>
      <c r="Q4699" s="30">
        <f t="shared" si="325"/>
        <v>0</v>
      </c>
    </row>
    <row r="4700" spans="1:17" ht="26.3" hidden="1" x14ac:dyDescent="0.3">
      <c r="A4700" s="21">
        <v>34632</v>
      </c>
      <c r="B4700" s="22" t="s">
        <v>5225</v>
      </c>
      <c r="C4700" s="22" t="s">
        <v>1333</v>
      </c>
      <c r="D4700" s="27" t="s">
        <v>5210</v>
      </c>
      <c r="E4700" s="24" t="s">
        <v>4660</v>
      </c>
      <c r="F4700" s="25" t="s">
        <v>4661</v>
      </c>
      <c r="G4700" s="22" t="s">
        <v>24</v>
      </c>
      <c r="H4700" s="26">
        <v>1259714</v>
      </c>
      <c r="I4700" s="28"/>
      <c r="J4700" s="26">
        <v>100777</v>
      </c>
      <c r="K4700" s="26">
        <v>1360491</v>
      </c>
      <c r="L4700" s="22" t="s">
        <v>1336</v>
      </c>
      <c r="M4700" s="22"/>
      <c r="N4700">
        <f t="shared" si="323"/>
        <v>26137</v>
      </c>
      <c r="O4700">
        <f>+VLOOKUP(N4700,'Thanh toán '!O$8:P$8099,2,0)</f>
        <v>1360491</v>
      </c>
      <c r="P4700">
        <f t="shared" si="324"/>
        <v>1360491</v>
      </c>
      <c r="Q4700" s="30">
        <f t="shared" si="325"/>
        <v>0</v>
      </c>
    </row>
    <row r="4701" spans="1:17" hidden="1" x14ac:dyDescent="0.3">
      <c r="A4701" s="21">
        <v>34634</v>
      </c>
      <c r="B4701" s="22" t="s">
        <v>5226</v>
      </c>
      <c r="C4701" s="22" t="s">
        <v>1333</v>
      </c>
      <c r="D4701" s="27" t="s">
        <v>5210</v>
      </c>
      <c r="E4701" s="24" t="s">
        <v>410</v>
      </c>
      <c r="F4701" s="25" t="s">
        <v>1372</v>
      </c>
      <c r="G4701" s="22" t="s">
        <v>411</v>
      </c>
      <c r="H4701" s="26">
        <v>8274030</v>
      </c>
      <c r="I4701" s="28"/>
      <c r="J4701" s="26">
        <v>661922</v>
      </c>
      <c r="K4701" s="26">
        <v>8935952</v>
      </c>
      <c r="L4701" s="22" t="s">
        <v>1336</v>
      </c>
      <c r="M4701" s="22"/>
      <c r="N4701">
        <f t="shared" si="323"/>
        <v>26139</v>
      </c>
      <c r="O4701">
        <f>+VLOOKUP(N4701,'Thanh toán '!O$8:P$8099,2,0)</f>
        <v>8935952</v>
      </c>
      <c r="P4701">
        <f t="shared" si="324"/>
        <v>8935952</v>
      </c>
      <c r="Q4701" s="30">
        <f t="shared" si="325"/>
        <v>0</v>
      </c>
    </row>
    <row r="4702" spans="1:17" hidden="1" x14ac:dyDescent="0.3">
      <c r="A4702" s="21">
        <v>34637</v>
      </c>
      <c r="B4702" s="22" t="s">
        <v>5227</v>
      </c>
      <c r="C4702" s="22" t="s">
        <v>1333</v>
      </c>
      <c r="D4702" s="27" t="s">
        <v>5210</v>
      </c>
      <c r="E4702" s="24" t="s">
        <v>4612</v>
      </c>
      <c r="F4702" s="25" t="s">
        <v>4613</v>
      </c>
      <c r="G4702" s="22" t="s">
        <v>39</v>
      </c>
      <c r="H4702" s="26">
        <v>2064422</v>
      </c>
      <c r="I4702" s="28"/>
      <c r="J4702" s="26">
        <v>165154</v>
      </c>
      <c r="K4702" s="26">
        <v>2229576</v>
      </c>
      <c r="L4702" s="22" t="s">
        <v>1336</v>
      </c>
      <c r="M4702" s="22"/>
      <c r="N4702">
        <f t="shared" si="323"/>
        <v>26142</v>
      </c>
      <c r="O4702">
        <f>+VLOOKUP(N4702,'Thanh toán '!O$8:P$8099,2,0)</f>
        <v>2229576</v>
      </c>
      <c r="P4702">
        <f t="shared" si="324"/>
        <v>2229576</v>
      </c>
      <c r="Q4702" s="30">
        <f t="shared" si="325"/>
        <v>0</v>
      </c>
    </row>
    <row r="4703" spans="1:17" hidden="1" x14ac:dyDescent="0.3">
      <c r="A4703" s="21">
        <v>34638</v>
      </c>
      <c r="B4703" s="22" t="s">
        <v>5228</v>
      </c>
      <c r="C4703" s="22" t="s">
        <v>1333</v>
      </c>
      <c r="D4703" s="27" t="s">
        <v>5210</v>
      </c>
      <c r="E4703" s="24" t="s">
        <v>4612</v>
      </c>
      <c r="F4703" s="25" t="s">
        <v>4613</v>
      </c>
      <c r="G4703" s="22" t="s">
        <v>39</v>
      </c>
      <c r="H4703" s="26">
        <v>903411</v>
      </c>
      <c r="I4703" s="28"/>
      <c r="J4703" s="26">
        <v>72273</v>
      </c>
      <c r="K4703" s="26">
        <v>975684</v>
      </c>
      <c r="L4703" s="22" t="s">
        <v>1336</v>
      </c>
      <c r="M4703" s="22"/>
      <c r="N4703">
        <f t="shared" si="323"/>
        <v>26143</v>
      </c>
      <c r="O4703" t="e">
        <f>+VLOOKUP(N4703,'Thanh toán '!O$8:P$8099,2,0)</f>
        <v>#N/A</v>
      </c>
      <c r="P4703" t="e">
        <f t="shared" si="324"/>
        <v>#N/A</v>
      </c>
      <c r="Q4703" s="30" t="e">
        <f t="shared" si="325"/>
        <v>#N/A</v>
      </c>
    </row>
    <row r="4704" spans="1:17" hidden="1" x14ac:dyDescent="0.3">
      <c r="A4704" s="21">
        <v>34639</v>
      </c>
      <c r="B4704" s="22" t="s">
        <v>5229</v>
      </c>
      <c r="C4704" s="22" t="s">
        <v>1333</v>
      </c>
      <c r="D4704" s="27" t="s">
        <v>5210</v>
      </c>
      <c r="E4704" s="24" t="s">
        <v>4612</v>
      </c>
      <c r="F4704" s="25" t="s">
        <v>4613</v>
      </c>
      <c r="G4704" s="22" t="s">
        <v>39</v>
      </c>
      <c r="H4704" s="26">
        <v>1346281</v>
      </c>
      <c r="I4704" s="28"/>
      <c r="J4704" s="26">
        <v>107702</v>
      </c>
      <c r="K4704" s="26">
        <v>1453983</v>
      </c>
      <c r="L4704" s="22" t="s">
        <v>1336</v>
      </c>
      <c r="M4704" s="22"/>
      <c r="N4704">
        <f t="shared" si="323"/>
        <v>26144</v>
      </c>
      <c r="O4704" t="e">
        <f>+VLOOKUP(N4704,'Thanh toán '!O$8:P$8099,2,0)</f>
        <v>#N/A</v>
      </c>
      <c r="P4704" t="e">
        <f t="shared" si="324"/>
        <v>#N/A</v>
      </c>
      <c r="Q4704" s="30" t="e">
        <f t="shared" si="325"/>
        <v>#N/A</v>
      </c>
    </row>
    <row r="4705" spans="1:17" hidden="1" x14ac:dyDescent="0.3">
      <c r="A4705" s="21">
        <v>34640</v>
      </c>
      <c r="B4705" s="22" t="s">
        <v>5230</v>
      </c>
      <c r="C4705" s="22" t="s">
        <v>1333</v>
      </c>
      <c r="D4705" s="27" t="s">
        <v>5210</v>
      </c>
      <c r="E4705" s="24" t="s">
        <v>845</v>
      </c>
      <c r="F4705" s="25" t="s">
        <v>1359</v>
      </c>
      <c r="G4705" s="22" t="s">
        <v>79</v>
      </c>
      <c r="H4705" s="26">
        <v>501820</v>
      </c>
      <c r="I4705" s="28"/>
      <c r="J4705" s="26">
        <v>40146</v>
      </c>
      <c r="K4705" s="26">
        <v>541966</v>
      </c>
      <c r="L4705" s="22" t="s">
        <v>1336</v>
      </c>
      <c r="M4705" s="22"/>
      <c r="N4705">
        <f t="shared" si="323"/>
        <v>26145</v>
      </c>
      <c r="O4705">
        <f>+VLOOKUP(N4705,'Thanh toán '!O$8:P$8099,2,0)</f>
        <v>541966</v>
      </c>
      <c r="P4705">
        <f t="shared" si="324"/>
        <v>541966</v>
      </c>
      <c r="Q4705" s="30">
        <f t="shared" si="325"/>
        <v>0</v>
      </c>
    </row>
    <row r="4706" spans="1:17" hidden="1" x14ac:dyDescent="0.3">
      <c r="A4706" s="21">
        <v>34641</v>
      </c>
      <c r="B4706" s="22" t="s">
        <v>5231</v>
      </c>
      <c r="C4706" s="22" t="s">
        <v>1333</v>
      </c>
      <c r="D4706" s="27" t="s">
        <v>5210</v>
      </c>
      <c r="E4706" s="24" t="s">
        <v>4612</v>
      </c>
      <c r="F4706" s="25" t="s">
        <v>4613</v>
      </c>
      <c r="G4706" s="22" t="s">
        <v>39</v>
      </c>
      <c r="H4706" s="26">
        <v>444232</v>
      </c>
      <c r="I4706" s="28"/>
      <c r="J4706" s="26">
        <v>35539</v>
      </c>
      <c r="K4706" s="26">
        <v>479771</v>
      </c>
      <c r="L4706" s="22" t="s">
        <v>1336</v>
      </c>
      <c r="M4706" s="22"/>
      <c r="N4706">
        <f t="shared" si="323"/>
        <v>26146</v>
      </c>
      <c r="O4706">
        <f>+VLOOKUP(N4706,'Thanh toán '!O$8:P$8099,2,0)</f>
        <v>479771</v>
      </c>
      <c r="P4706">
        <f t="shared" si="324"/>
        <v>479771</v>
      </c>
      <c r="Q4706" s="30">
        <f t="shared" si="325"/>
        <v>0</v>
      </c>
    </row>
    <row r="4707" spans="1:17" hidden="1" x14ac:dyDescent="0.3">
      <c r="A4707" s="21">
        <v>34642</v>
      </c>
      <c r="B4707" s="22" t="s">
        <v>5232</v>
      </c>
      <c r="C4707" s="22" t="s">
        <v>1333</v>
      </c>
      <c r="D4707" s="27" t="s">
        <v>5210</v>
      </c>
      <c r="E4707" s="24" t="s">
        <v>4612</v>
      </c>
      <c r="F4707" s="25" t="s">
        <v>4613</v>
      </c>
      <c r="G4707" s="22" t="s">
        <v>39</v>
      </c>
      <c r="H4707" s="26">
        <v>951239</v>
      </c>
      <c r="I4707" s="28"/>
      <c r="J4707" s="26">
        <v>76099</v>
      </c>
      <c r="K4707" s="26">
        <v>1027338</v>
      </c>
      <c r="L4707" s="22" t="s">
        <v>1336</v>
      </c>
      <c r="M4707" s="22"/>
      <c r="N4707">
        <f t="shared" si="323"/>
        <v>26147</v>
      </c>
      <c r="O4707">
        <f>+VLOOKUP(N4707,'Thanh toán '!O$8:P$8099,2,0)</f>
        <v>1027338</v>
      </c>
      <c r="P4707">
        <f t="shared" si="324"/>
        <v>1027338</v>
      </c>
      <c r="Q4707" s="30">
        <f t="shared" si="325"/>
        <v>0</v>
      </c>
    </row>
    <row r="4708" spans="1:17" hidden="1" x14ac:dyDescent="0.3">
      <c r="A4708" s="21">
        <v>34643</v>
      </c>
      <c r="B4708" s="22" t="s">
        <v>5233</v>
      </c>
      <c r="C4708" s="22" t="s">
        <v>1333</v>
      </c>
      <c r="D4708" s="27" t="s">
        <v>5210</v>
      </c>
      <c r="E4708" s="24" t="s">
        <v>4612</v>
      </c>
      <c r="F4708" s="25" t="s">
        <v>4613</v>
      </c>
      <c r="G4708" s="22" t="s">
        <v>39</v>
      </c>
      <c r="H4708" s="26">
        <v>1039256</v>
      </c>
      <c r="I4708" s="28"/>
      <c r="J4708" s="26">
        <v>83140</v>
      </c>
      <c r="K4708" s="26">
        <v>1122396</v>
      </c>
      <c r="L4708" s="22" t="s">
        <v>1336</v>
      </c>
      <c r="M4708" s="22"/>
      <c r="N4708">
        <f t="shared" si="323"/>
        <v>26148</v>
      </c>
      <c r="O4708">
        <f>+VLOOKUP(N4708,'Thanh toán '!O$8:P$8099,2,0)</f>
        <v>1122396</v>
      </c>
      <c r="P4708">
        <f t="shared" si="324"/>
        <v>1122396</v>
      </c>
      <c r="Q4708" s="30">
        <f t="shared" si="325"/>
        <v>0</v>
      </c>
    </row>
    <row r="4709" spans="1:17" hidden="1" x14ac:dyDescent="0.3">
      <c r="A4709" s="21">
        <v>34647</v>
      </c>
      <c r="B4709" s="22" t="s">
        <v>5234</v>
      </c>
      <c r="C4709" s="22" t="s">
        <v>1333</v>
      </c>
      <c r="D4709" s="27" t="s">
        <v>5210</v>
      </c>
      <c r="E4709" s="24" t="s">
        <v>4612</v>
      </c>
      <c r="F4709" s="25" t="s">
        <v>4613</v>
      </c>
      <c r="G4709" s="22" t="s">
        <v>39</v>
      </c>
      <c r="H4709" s="26">
        <v>951239</v>
      </c>
      <c r="I4709" s="28"/>
      <c r="J4709" s="26">
        <v>76099</v>
      </c>
      <c r="K4709" s="26">
        <v>1027338</v>
      </c>
      <c r="L4709" s="22" t="s">
        <v>1336</v>
      </c>
      <c r="M4709" s="22"/>
      <c r="N4709">
        <f t="shared" si="323"/>
        <v>26152</v>
      </c>
      <c r="O4709">
        <f>+VLOOKUP(N4709,'Thanh toán '!O$8:P$8099,2,0)</f>
        <v>1027338</v>
      </c>
      <c r="P4709">
        <f t="shared" si="324"/>
        <v>1027338</v>
      </c>
      <c r="Q4709" s="30">
        <f t="shared" si="325"/>
        <v>0</v>
      </c>
    </row>
    <row r="4710" spans="1:17" hidden="1" x14ac:dyDescent="0.3">
      <c r="A4710" s="21">
        <v>34648</v>
      </c>
      <c r="B4710" s="22" t="s">
        <v>5235</v>
      </c>
      <c r="C4710" s="22" t="s">
        <v>1333</v>
      </c>
      <c r="D4710" s="27" t="s">
        <v>5210</v>
      </c>
      <c r="E4710" s="24" t="s">
        <v>4612</v>
      </c>
      <c r="F4710" s="25" t="s">
        <v>4613</v>
      </c>
      <c r="G4710" s="22" t="s">
        <v>39</v>
      </c>
      <c r="H4710" s="26">
        <v>1173355</v>
      </c>
      <c r="I4710" s="28"/>
      <c r="J4710" s="26">
        <v>93868</v>
      </c>
      <c r="K4710" s="26">
        <v>1267223</v>
      </c>
      <c r="L4710" s="22" t="s">
        <v>1336</v>
      </c>
      <c r="M4710" s="22"/>
      <c r="N4710">
        <f t="shared" si="323"/>
        <v>26153</v>
      </c>
      <c r="O4710">
        <f>+VLOOKUP(N4710,'Thanh toán '!O$8:P$8099,2,0)</f>
        <v>1267223</v>
      </c>
      <c r="P4710">
        <f t="shared" si="324"/>
        <v>1267223</v>
      </c>
      <c r="Q4710" s="30">
        <f t="shared" si="325"/>
        <v>0</v>
      </c>
    </row>
    <row r="4711" spans="1:17" hidden="1" x14ac:dyDescent="0.3">
      <c r="A4711" s="21">
        <v>34649</v>
      </c>
      <c r="B4711" s="22" t="s">
        <v>5236</v>
      </c>
      <c r="C4711" s="22" t="s">
        <v>1333</v>
      </c>
      <c r="D4711" s="27" t="s">
        <v>5210</v>
      </c>
      <c r="E4711" s="24" t="s">
        <v>3868</v>
      </c>
      <c r="F4711" s="25" t="s">
        <v>3869</v>
      </c>
      <c r="G4711" s="22" t="s">
        <v>373</v>
      </c>
      <c r="H4711" s="26">
        <v>1329640</v>
      </c>
      <c r="I4711" s="28"/>
      <c r="J4711" s="26">
        <v>106371</v>
      </c>
      <c r="K4711" s="26">
        <v>1436011</v>
      </c>
      <c r="L4711" s="22" t="s">
        <v>1336</v>
      </c>
      <c r="M4711" s="22"/>
      <c r="N4711">
        <f t="shared" si="323"/>
        <v>26154</v>
      </c>
      <c r="O4711">
        <f>+VLOOKUP(N4711,'Thanh toán '!O$8:P$8099,2,0)</f>
        <v>1436011</v>
      </c>
      <c r="P4711">
        <f t="shared" si="324"/>
        <v>1436011</v>
      </c>
      <c r="Q4711" s="30">
        <f t="shared" si="325"/>
        <v>0</v>
      </c>
    </row>
    <row r="4712" spans="1:17" ht="26.3" hidden="1" x14ac:dyDescent="0.3">
      <c r="A4712" s="21">
        <v>34651</v>
      </c>
      <c r="B4712" s="22" t="s">
        <v>5237</v>
      </c>
      <c r="C4712" s="22" t="s">
        <v>1333</v>
      </c>
      <c r="D4712" s="27" t="s">
        <v>5210</v>
      </c>
      <c r="E4712" s="24" t="s">
        <v>4890</v>
      </c>
      <c r="F4712" s="25" t="s">
        <v>4891</v>
      </c>
      <c r="G4712" s="22" t="s">
        <v>100</v>
      </c>
      <c r="H4712" s="26">
        <v>1336542</v>
      </c>
      <c r="I4712" s="28"/>
      <c r="J4712" s="26">
        <v>106923</v>
      </c>
      <c r="K4712" s="26">
        <v>1443465</v>
      </c>
      <c r="L4712" s="22" t="s">
        <v>1336</v>
      </c>
      <c r="M4712" s="22"/>
      <c r="N4712">
        <f t="shared" si="323"/>
        <v>26156</v>
      </c>
      <c r="O4712">
        <f>+VLOOKUP(N4712,'Thanh toán '!O$8:P$8099,2,0)</f>
        <v>1443465</v>
      </c>
      <c r="P4712">
        <f t="shared" si="324"/>
        <v>1443465</v>
      </c>
      <c r="Q4712" s="30">
        <f t="shared" si="325"/>
        <v>0</v>
      </c>
    </row>
    <row r="4713" spans="1:17" hidden="1" x14ac:dyDescent="0.3">
      <c r="A4713" s="21">
        <v>34652</v>
      </c>
      <c r="B4713" s="22" t="s">
        <v>5238</v>
      </c>
      <c r="C4713" s="22" t="s">
        <v>1333</v>
      </c>
      <c r="D4713" s="27" t="s">
        <v>5239</v>
      </c>
      <c r="E4713" s="24" t="s">
        <v>4612</v>
      </c>
      <c r="F4713" s="25" t="s">
        <v>4613</v>
      </c>
      <c r="G4713" s="22" t="s">
        <v>39</v>
      </c>
      <c r="H4713" s="26">
        <v>1257072</v>
      </c>
      <c r="I4713" s="28"/>
      <c r="J4713" s="26">
        <v>100566</v>
      </c>
      <c r="K4713" s="26">
        <v>1357638</v>
      </c>
      <c r="L4713" s="22" t="s">
        <v>1336</v>
      </c>
      <c r="M4713" s="22"/>
      <c r="N4713">
        <f t="shared" si="323"/>
        <v>26157</v>
      </c>
      <c r="O4713">
        <f>+VLOOKUP(N4713,'Thanh toán '!O$8:P$8099,2,0)</f>
        <v>1357638</v>
      </c>
      <c r="P4713">
        <f t="shared" si="324"/>
        <v>1357638</v>
      </c>
      <c r="Q4713" s="30">
        <f t="shared" si="325"/>
        <v>0</v>
      </c>
    </row>
    <row r="4714" spans="1:17" hidden="1" x14ac:dyDescent="0.3">
      <c r="A4714" s="21">
        <v>34653</v>
      </c>
      <c r="B4714" s="22" t="s">
        <v>5240</v>
      </c>
      <c r="C4714" s="22" t="s">
        <v>1333</v>
      </c>
      <c r="D4714" s="27" t="s">
        <v>5239</v>
      </c>
      <c r="E4714" s="24" t="s">
        <v>4612</v>
      </c>
      <c r="F4714" s="25" t="s">
        <v>4613</v>
      </c>
      <c r="G4714" s="22" t="s">
        <v>39</v>
      </c>
      <c r="H4714" s="26">
        <v>951239</v>
      </c>
      <c r="I4714" s="28"/>
      <c r="J4714" s="26">
        <v>76099</v>
      </c>
      <c r="K4714" s="26">
        <v>1027338</v>
      </c>
      <c r="L4714" s="22" t="s">
        <v>1336</v>
      </c>
      <c r="M4714" s="22"/>
      <c r="N4714">
        <f t="shared" si="323"/>
        <v>26158</v>
      </c>
      <c r="O4714">
        <f>+VLOOKUP(N4714,'Thanh toán '!O$8:P$8099,2,0)</f>
        <v>1027338</v>
      </c>
      <c r="P4714">
        <f t="shared" si="324"/>
        <v>1027338</v>
      </c>
      <c r="Q4714" s="30">
        <f t="shared" si="325"/>
        <v>0</v>
      </c>
    </row>
    <row r="4715" spans="1:17" hidden="1" x14ac:dyDescent="0.3">
      <c r="A4715" s="21">
        <v>34654</v>
      </c>
      <c r="B4715" s="22" t="s">
        <v>5241</v>
      </c>
      <c r="C4715" s="22" t="s">
        <v>1333</v>
      </c>
      <c r="D4715" s="27" t="s">
        <v>5239</v>
      </c>
      <c r="E4715" s="24" t="s">
        <v>4671</v>
      </c>
      <c r="F4715" s="25" t="s">
        <v>4672</v>
      </c>
      <c r="G4715" s="22" t="s">
        <v>711</v>
      </c>
      <c r="H4715" s="26">
        <v>1110580</v>
      </c>
      <c r="I4715" s="28"/>
      <c r="J4715" s="26">
        <v>88846</v>
      </c>
      <c r="K4715" s="26">
        <v>1199426</v>
      </c>
      <c r="L4715" s="22" t="s">
        <v>1336</v>
      </c>
      <c r="M4715" s="22"/>
      <c r="N4715">
        <f t="shared" si="323"/>
        <v>26159</v>
      </c>
      <c r="O4715">
        <f>+VLOOKUP(N4715,'Thanh toán '!O$8:P$8099,2,0)</f>
        <v>1199426</v>
      </c>
      <c r="P4715">
        <f t="shared" si="324"/>
        <v>1199426</v>
      </c>
      <c r="Q4715" s="30">
        <f t="shared" si="325"/>
        <v>0</v>
      </c>
    </row>
    <row r="4716" spans="1:17" hidden="1" x14ac:dyDescent="0.3">
      <c r="A4716" s="21">
        <v>34655</v>
      </c>
      <c r="B4716" s="22" t="s">
        <v>5242</v>
      </c>
      <c r="C4716" s="22" t="s">
        <v>1333</v>
      </c>
      <c r="D4716" s="27" t="s">
        <v>5239</v>
      </c>
      <c r="E4716" s="24" t="s">
        <v>32</v>
      </c>
      <c r="F4716" s="25" t="s">
        <v>1335</v>
      </c>
      <c r="G4716" s="22" t="s">
        <v>33</v>
      </c>
      <c r="H4716" s="26">
        <v>1236130</v>
      </c>
      <c r="I4716" s="28"/>
      <c r="J4716" s="26">
        <v>98890</v>
      </c>
      <c r="K4716" s="26">
        <v>1335020</v>
      </c>
      <c r="L4716" s="22" t="s">
        <v>1336</v>
      </c>
      <c r="M4716" s="22"/>
      <c r="N4716">
        <f t="shared" si="323"/>
        <v>26160</v>
      </c>
      <c r="O4716">
        <f>+VLOOKUP(N4716,'Thanh toán '!O$8:P$8099,2,0)</f>
        <v>1335020</v>
      </c>
      <c r="P4716">
        <f t="shared" si="324"/>
        <v>1335020</v>
      </c>
      <c r="Q4716" s="30">
        <f t="shared" si="325"/>
        <v>0</v>
      </c>
    </row>
    <row r="4717" spans="1:17" hidden="1" x14ac:dyDescent="0.3">
      <c r="A4717" s="21">
        <v>34657</v>
      </c>
      <c r="B4717" s="22" t="s">
        <v>5243</v>
      </c>
      <c r="C4717" s="22" t="s">
        <v>1333</v>
      </c>
      <c r="D4717" s="27" t="s">
        <v>5239</v>
      </c>
      <c r="E4717" s="24" t="s">
        <v>548</v>
      </c>
      <c r="F4717" s="25" t="s">
        <v>1531</v>
      </c>
      <c r="G4717" s="22" t="s">
        <v>549</v>
      </c>
      <c r="H4717" s="26">
        <v>3904525</v>
      </c>
      <c r="I4717" s="28"/>
      <c r="J4717" s="26">
        <v>312362</v>
      </c>
      <c r="K4717" s="26">
        <v>4216887</v>
      </c>
      <c r="L4717" s="22" t="s">
        <v>1336</v>
      </c>
      <c r="M4717" s="22"/>
      <c r="N4717">
        <f t="shared" si="323"/>
        <v>26162</v>
      </c>
      <c r="O4717">
        <f>+VLOOKUP(N4717,'Thanh toán '!O$8:P$8099,2,0)</f>
        <v>4216887</v>
      </c>
      <c r="P4717">
        <f t="shared" si="324"/>
        <v>4216887</v>
      </c>
      <c r="Q4717" s="30">
        <f t="shared" si="325"/>
        <v>0</v>
      </c>
    </row>
    <row r="4718" spans="1:17" ht="26.3" hidden="1" x14ac:dyDescent="0.3">
      <c r="A4718" s="21">
        <v>34658</v>
      </c>
      <c r="B4718" s="22" t="s">
        <v>5244</v>
      </c>
      <c r="C4718" s="22" t="s">
        <v>1333</v>
      </c>
      <c r="D4718" s="27" t="s">
        <v>5239</v>
      </c>
      <c r="E4718" s="24" t="s">
        <v>4862</v>
      </c>
      <c r="F4718" s="25" t="s">
        <v>4863</v>
      </c>
      <c r="G4718" s="22" t="s">
        <v>69</v>
      </c>
      <c r="H4718" s="26">
        <v>2346710</v>
      </c>
      <c r="I4718" s="28"/>
      <c r="J4718" s="26">
        <v>187737</v>
      </c>
      <c r="K4718" s="26">
        <v>2534447</v>
      </c>
      <c r="L4718" s="22" t="s">
        <v>1336</v>
      </c>
      <c r="M4718" s="22"/>
      <c r="N4718">
        <f t="shared" si="323"/>
        <v>26163</v>
      </c>
      <c r="O4718">
        <f>+VLOOKUP(N4718,'Thanh toán '!O$8:P$8099,2,0)</f>
        <v>2534447</v>
      </c>
      <c r="P4718">
        <f t="shared" si="324"/>
        <v>2534447</v>
      </c>
      <c r="Q4718" s="30">
        <f t="shared" si="325"/>
        <v>0</v>
      </c>
    </row>
    <row r="4719" spans="1:17" hidden="1" x14ac:dyDescent="0.3">
      <c r="A4719" s="21">
        <v>34659</v>
      </c>
      <c r="B4719" s="22" t="s">
        <v>5245</v>
      </c>
      <c r="C4719" s="22" t="s">
        <v>1333</v>
      </c>
      <c r="D4719" s="27" t="s">
        <v>5239</v>
      </c>
      <c r="E4719" s="24" t="s">
        <v>164</v>
      </c>
      <c r="F4719" s="25" t="s">
        <v>4723</v>
      </c>
      <c r="G4719" s="22" t="s">
        <v>165</v>
      </c>
      <c r="H4719" s="26">
        <v>1476810</v>
      </c>
      <c r="I4719" s="28"/>
      <c r="J4719" s="26">
        <v>118145</v>
      </c>
      <c r="K4719" s="26">
        <v>1594955</v>
      </c>
      <c r="L4719" s="22" t="s">
        <v>1336</v>
      </c>
      <c r="M4719" s="22"/>
      <c r="N4719">
        <f t="shared" si="323"/>
        <v>26164</v>
      </c>
      <c r="O4719">
        <f>+VLOOKUP(N4719,'Thanh toán '!O$8:P$8099,2,0)</f>
        <v>1594955</v>
      </c>
      <c r="P4719">
        <f t="shared" si="324"/>
        <v>1594955</v>
      </c>
      <c r="Q4719" s="30">
        <f t="shared" si="325"/>
        <v>0</v>
      </c>
    </row>
    <row r="4720" spans="1:17" hidden="1" x14ac:dyDescent="0.3">
      <c r="A4720" s="21">
        <v>34660</v>
      </c>
      <c r="B4720" s="22" t="s">
        <v>5246</v>
      </c>
      <c r="C4720" s="22" t="s">
        <v>1333</v>
      </c>
      <c r="D4720" s="27" t="s">
        <v>5239</v>
      </c>
      <c r="E4720" s="24" t="s">
        <v>4612</v>
      </c>
      <c r="F4720" s="25" t="s">
        <v>4613</v>
      </c>
      <c r="G4720" s="22" t="s">
        <v>39</v>
      </c>
      <c r="H4720" s="26">
        <v>1489396</v>
      </c>
      <c r="I4720" s="28"/>
      <c r="J4720" s="26">
        <v>119152</v>
      </c>
      <c r="K4720" s="26">
        <v>1608548</v>
      </c>
      <c r="L4720" s="22" t="s">
        <v>1336</v>
      </c>
      <c r="M4720" s="22"/>
      <c r="N4720">
        <f t="shared" si="323"/>
        <v>26165</v>
      </c>
      <c r="O4720" t="e">
        <f>+VLOOKUP(N4720,'Thanh toán '!O$8:P$8099,2,0)</f>
        <v>#N/A</v>
      </c>
      <c r="P4720" t="e">
        <f t="shared" si="324"/>
        <v>#N/A</v>
      </c>
      <c r="Q4720" s="30" t="e">
        <f t="shared" si="325"/>
        <v>#N/A</v>
      </c>
    </row>
    <row r="4721" spans="1:17" hidden="1" x14ac:dyDescent="0.3">
      <c r="A4721" s="21">
        <v>34661</v>
      </c>
      <c r="B4721" s="22" t="s">
        <v>5247</v>
      </c>
      <c r="C4721" s="22" t="s">
        <v>1333</v>
      </c>
      <c r="D4721" s="27" t="s">
        <v>5239</v>
      </c>
      <c r="E4721" s="24" t="s">
        <v>4612</v>
      </c>
      <c r="F4721" s="25" t="s">
        <v>4613</v>
      </c>
      <c r="G4721" s="22" t="s">
        <v>39</v>
      </c>
      <c r="H4721" s="26">
        <v>578470</v>
      </c>
      <c r="I4721" s="28"/>
      <c r="J4721" s="26">
        <v>46278</v>
      </c>
      <c r="K4721" s="26">
        <v>624748</v>
      </c>
      <c r="L4721" s="22" t="s">
        <v>1336</v>
      </c>
      <c r="M4721" s="22"/>
      <c r="N4721">
        <f t="shared" si="323"/>
        <v>26166</v>
      </c>
      <c r="O4721">
        <f>+VLOOKUP(N4721,'Thanh toán '!O$8:P$8099,2,0)</f>
        <v>624748</v>
      </c>
      <c r="P4721">
        <f t="shared" si="324"/>
        <v>624748</v>
      </c>
      <c r="Q4721" s="30">
        <f t="shared" si="325"/>
        <v>0</v>
      </c>
    </row>
    <row r="4722" spans="1:17" ht="26.3" hidden="1" x14ac:dyDescent="0.3">
      <c r="A4722" s="21">
        <v>34662</v>
      </c>
      <c r="B4722" s="22" t="s">
        <v>5248</v>
      </c>
      <c r="C4722" s="22" t="s">
        <v>1333</v>
      </c>
      <c r="D4722" s="27" t="s">
        <v>5239</v>
      </c>
      <c r="E4722" s="24" t="s">
        <v>4660</v>
      </c>
      <c r="F4722" s="25" t="s">
        <v>4661</v>
      </c>
      <c r="G4722" s="22" t="s">
        <v>24</v>
      </c>
      <c r="H4722" s="26">
        <v>1283961</v>
      </c>
      <c r="I4722" s="28"/>
      <c r="J4722" s="26">
        <v>102717</v>
      </c>
      <c r="K4722" s="26">
        <v>1386678</v>
      </c>
      <c r="L4722" s="22" t="s">
        <v>1336</v>
      </c>
      <c r="M4722" s="22"/>
      <c r="N4722">
        <f t="shared" si="323"/>
        <v>26167</v>
      </c>
      <c r="O4722">
        <f>+VLOOKUP(N4722,'Thanh toán '!O$8:P$8099,2,0)</f>
        <v>1386678</v>
      </c>
      <c r="P4722">
        <f t="shared" si="324"/>
        <v>1386678</v>
      </c>
      <c r="Q4722" s="30">
        <f t="shared" si="325"/>
        <v>0</v>
      </c>
    </row>
    <row r="4723" spans="1:17" ht="26.3" hidden="1" x14ac:dyDescent="0.3">
      <c r="A4723" s="21">
        <v>34663</v>
      </c>
      <c r="B4723" s="22" t="s">
        <v>5249</v>
      </c>
      <c r="C4723" s="22" t="s">
        <v>1333</v>
      </c>
      <c r="D4723" s="27" t="s">
        <v>5239</v>
      </c>
      <c r="E4723" s="24" t="s">
        <v>4660</v>
      </c>
      <c r="F4723" s="25" t="s">
        <v>4661</v>
      </c>
      <c r="G4723" s="22" t="s">
        <v>24</v>
      </c>
      <c r="H4723" s="26">
        <v>1380641</v>
      </c>
      <c r="I4723" s="28"/>
      <c r="J4723" s="26">
        <v>110451</v>
      </c>
      <c r="K4723" s="26">
        <v>1491092</v>
      </c>
      <c r="L4723" s="22" t="s">
        <v>1336</v>
      </c>
      <c r="M4723" s="22"/>
      <c r="N4723">
        <f t="shared" si="323"/>
        <v>26168</v>
      </c>
      <c r="O4723">
        <f>+VLOOKUP(N4723,'Thanh toán '!O$8:P$8099,2,0)</f>
        <v>1491092</v>
      </c>
      <c r="P4723">
        <f t="shared" si="324"/>
        <v>1491092</v>
      </c>
      <c r="Q4723" s="30">
        <f t="shared" si="325"/>
        <v>0</v>
      </c>
    </row>
    <row r="4724" spans="1:17" ht="26.3" hidden="1" x14ac:dyDescent="0.3">
      <c r="A4724" s="21">
        <v>34676</v>
      </c>
      <c r="B4724" s="22" t="s">
        <v>5250</v>
      </c>
      <c r="C4724" s="22" t="s">
        <v>1333</v>
      </c>
      <c r="D4724" s="27" t="s">
        <v>5239</v>
      </c>
      <c r="E4724" s="24" t="s">
        <v>218</v>
      </c>
      <c r="F4724" s="25" t="s">
        <v>1667</v>
      </c>
      <c r="G4724" s="22" t="s">
        <v>219</v>
      </c>
      <c r="H4724" s="26">
        <v>1274456</v>
      </c>
      <c r="I4724" s="28"/>
      <c r="J4724" s="26">
        <v>101956</v>
      </c>
      <c r="K4724" s="26">
        <v>1376412</v>
      </c>
      <c r="L4724" s="22" t="s">
        <v>1336</v>
      </c>
      <c r="M4724" s="22"/>
      <c r="N4724">
        <f t="shared" si="323"/>
        <v>26181</v>
      </c>
      <c r="O4724">
        <f>+VLOOKUP(N4724,'Thanh toán '!O$8:P$8099,2,0)</f>
        <v>1376412</v>
      </c>
      <c r="P4724">
        <f t="shared" si="324"/>
        <v>1376412</v>
      </c>
      <c r="Q4724" s="30">
        <f t="shared" si="325"/>
        <v>0</v>
      </c>
    </row>
    <row r="4725" spans="1:17" hidden="1" x14ac:dyDescent="0.3">
      <c r="A4725" s="21">
        <v>34733</v>
      </c>
      <c r="B4725" s="22" t="s">
        <v>5251</v>
      </c>
      <c r="C4725" s="22" t="s">
        <v>1333</v>
      </c>
      <c r="D4725" s="27" t="s">
        <v>5252</v>
      </c>
      <c r="E4725" s="24" t="s">
        <v>4612</v>
      </c>
      <c r="F4725" s="25" t="s">
        <v>4613</v>
      </c>
      <c r="G4725" s="22" t="s">
        <v>39</v>
      </c>
      <c r="H4725" s="26">
        <v>786702</v>
      </c>
      <c r="I4725" s="28"/>
      <c r="J4725" s="26">
        <v>62936</v>
      </c>
      <c r="K4725" s="26">
        <v>849638</v>
      </c>
      <c r="L4725" s="22" t="s">
        <v>1336</v>
      </c>
      <c r="M4725" s="22"/>
      <c r="N4725">
        <f t="shared" si="323"/>
        <v>26239</v>
      </c>
      <c r="O4725">
        <f>+VLOOKUP(N4725,'Thanh toán '!O$8:P$8099,2,0)</f>
        <v>849638</v>
      </c>
      <c r="P4725">
        <f t="shared" si="324"/>
        <v>849638</v>
      </c>
      <c r="Q4725" s="30">
        <f t="shared" si="325"/>
        <v>0</v>
      </c>
    </row>
    <row r="4726" spans="1:17" hidden="1" x14ac:dyDescent="0.3">
      <c r="A4726" s="21">
        <v>34734</v>
      </c>
      <c r="B4726" s="22" t="s">
        <v>5253</v>
      </c>
      <c r="C4726" s="22" t="s">
        <v>1333</v>
      </c>
      <c r="D4726" s="27" t="s">
        <v>5252</v>
      </c>
      <c r="E4726" s="24" t="s">
        <v>4612</v>
      </c>
      <c r="F4726" s="25" t="s">
        <v>4613</v>
      </c>
      <c r="G4726" s="22" t="s">
        <v>39</v>
      </c>
      <c r="H4726" s="26">
        <v>923315</v>
      </c>
      <c r="I4726" s="28"/>
      <c r="J4726" s="26">
        <v>73865</v>
      </c>
      <c r="K4726" s="26">
        <v>997180</v>
      </c>
      <c r="L4726" s="22" t="s">
        <v>1336</v>
      </c>
      <c r="M4726" s="22"/>
      <c r="N4726">
        <f t="shared" si="323"/>
        <v>26240</v>
      </c>
      <c r="O4726">
        <f>+VLOOKUP(N4726,'Thanh toán '!O$8:P$8099,2,0)</f>
        <v>997180</v>
      </c>
      <c r="P4726">
        <f t="shared" si="324"/>
        <v>997180</v>
      </c>
      <c r="Q4726" s="30">
        <f t="shared" si="325"/>
        <v>0</v>
      </c>
    </row>
    <row r="4727" spans="1:17" hidden="1" x14ac:dyDescent="0.3">
      <c r="A4727" s="21">
        <v>34735</v>
      </c>
      <c r="B4727" s="22" t="s">
        <v>5254</v>
      </c>
      <c r="C4727" s="22" t="s">
        <v>1333</v>
      </c>
      <c r="D4727" s="27" t="s">
        <v>5252</v>
      </c>
      <c r="E4727" s="24" t="s">
        <v>4612</v>
      </c>
      <c r="F4727" s="25" t="s">
        <v>4613</v>
      </c>
      <c r="G4727" s="22" t="s">
        <v>39</v>
      </c>
      <c r="H4727" s="26">
        <v>786702</v>
      </c>
      <c r="I4727" s="28"/>
      <c r="J4727" s="26">
        <v>62936</v>
      </c>
      <c r="K4727" s="26">
        <v>849638</v>
      </c>
      <c r="L4727" s="22" t="s">
        <v>1336</v>
      </c>
      <c r="M4727" s="22"/>
      <c r="N4727">
        <f t="shared" si="323"/>
        <v>26241</v>
      </c>
      <c r="O4727">
        <f>+VLOOKUP(N4727,'Thanh toán '!O$8:P$8099,2,0)</f>
        <v>849638</v>
      </c>
      <c r="P4727">
        <f t="shared" si="324"/>
        <v>849638</v>
      </c>
      <c r="Q4727" s="30">
        <f t="shared" si="325"/>
        <v>0</v>
      </c>
    </row>
    <row r="4728" spans="1:17" hidden="1" x14ac:dyDescent="0.3">
      <c r="A4728" s="21">
        <v>34737</v>
      </c>
      <c r="B4728" s="22" t="s">
        <v>5255</v>
      </c>
      <c r="C4728" s="22" t="s">
        <v>1333</v>
      </c>
      <c r="D4728" s="27" t="s">
        <v>5252</v>
      </c>
      <c r="E4728" s="24" t="s">
        <v>4612</v>
      </c>
      <c r="F4728" s="25" t="s">
        <v>4613</v>
      </c>
      <c r="G4728" s="22" t="s">
        <v>39</v>
      </c>
      <c r="H4728" s="26">
        <v>1449355</v>
      </c>
      <c r="I4728" s="28"/>
      <c r="J4728" s="26">
        <v>115948</v>
      </c>
      <c r="K4728" s="26">
        <v>1565303</v>
      </c>
      <c r="L4728" s="22" t="s">
        <v>1336</v>
      </c>
      <c r="M4728" s="22"/>
      <c r="N4728">
        <f t="shared" si="323"/>
        <v>26243</v>
      </c>
      <c r="O4728">
        <f>+VLOOKUP(N4728,'Thanh toán '!O$8:P$8099,2,0)</f>
        <v>1565303</v>
      </c>
      <c r="P4728">
        <f t="shared" si="324"/>
        <v>1565303</v>
      </c>
      <c r="Q4728" s="30">
        <f t="shared" si="325"/>
        <v>0</v>
      </c>
    </row>
    <row r="4729" spans="1:17" hidden="1" x14ac:dyDescent="0.3">
      <c r="A4729" s="21">
        <v>34738</v>
      </c>
      <c r="B4729" s="22" t="s">
        <v>5256</v>
      </c>
      <c r="C4729" s="22" t="s">
        <v>1333</v>
      </c>
      <c r="D4729" s="27" t="s">
        <v>5252</v>
      </c>
      <c r="E4729" s="24" t="s">
        <v>4612</v>
      </c>
      <c r="F4729" s="25" t="s">
        <v>4613</v>
      </c>
      <c r="G4729" s="22" t="s">
        <v>39</v>
      </c>
      <c r="H4729" s="26">
        <v>873926</v>
      </c>
      <c r="I4729" s="28"/>
      <c r="J4729" s="26">
        <v>69914</v>
      </c>
      <c r="K4729" s="26">
        <v>943840</v>
      </c>
      <c r="L4729" s="22" t="s">
        <v>1336</v>
      </c>
      <c r="M4729" s="22"/>
      <c r="N4729">
        <f t="shared" si="323"/>
        <v>26244</v>
      </c>
      <c r="O4729" t="e">
        <f>+VLOOKUP(N4729,'Thanh toán '!O$8:P$8099,2,0)</f>
        <v>#N/A</v>
      </c>
      <c r="P4729" t="e">
        <f t="shared" si="324"/>
        <v>#N/A</v>
      </c>
      <c r="Q4729" s="30" t="e">
        <f t="shared" si="325"/>
        <v>#N/A</v>
      </c>
    </row>
    <row r="4730" spans="1:17" hidden="1" x14ac:dyDescent="0.3">
      <c r="A4730" s="21">
        <v>34740</v>
      </c>
      <c r="B4730" s="22" t="s">
        <v>5257</v>
      </c>
      <c r="C4730" s="22" t="s">
        <v>1333</v>
      </c>
      <c r="D4730" s="27" t="s">
        <v>5252</v>
      </c>
      <c r="E4730" s="24" t="s">
        <v>4612</v>
      </c>
      <c r="F4730" s="25" t="s">
        <v>4613</v>
      </c>
      <c r="G4730" s="22" t="s">
        <v>39</v>
      </c>
      <c r="H4730" s="26">
        <v>926763</v>
      </c>
      <c r="I4730" s="28"/>
      <c r="J4730" s="26">
        <v>74141</v>
      </c>
      <c r="K4730" s="26">
        <v>1000904</v>
      </c>
      <c r="L4730" s="22" t="s">
        <v>1336</v>
      </c>
      <c r="M4730" s="22"/>
      <c r="N4730">
        <f t="shared" si="323"/>
        <v>26246</v>
      </c>
      <c r="O4730">
        <f>+VLOOKUP(N4730,'Thanh toán '!O$8:P$8099,2,0)</f>
        <v>1000904</v>
      </c>
      <c r="P4730">
        <f t="shared" si="324"/>
        <v>1000904</v>
      </c>
      <c r="Q4730" s="30">
        <f t="shared" si="325"/>
        <v>0</v>
      </c>
    </row>
    <row r="4731" spans="1:17" ht="26.3" hidden="1" x14ac:dyDescent="0.3">
      <c r="A4731" s="21">
        <v>34769</v>
      </c>
      <c r="B4731" s="22" t="s">
        <v>5258</v>
      </c>
      <c r="C4731" s="22" t="s">
        <v>1333</v>
      </c>
      <c r="D4731" s="27" t="s">
        <v>5252</v>
      </c>
      <c r="E4731" s="24" t="s">
        <v>4809</v>
      </c>
      <c r="F4731" s="25" t="s">
        <v>4810</v>
      </c>
      <c r="G4731" s="22" t="s">
        <v>812</v>
      </c>
      <c r="H4731" s="26">
        <v>1110580</v>
      </c>
      <c r="I4731" s="28"/>
      <c r="J4731" s="26">
        <v>88846</v>
      </c>
      <c r="K4731" s="26">
        <v>1199426</v>
      </c>
      <c r="L4731" s="22" t="s">
        <v>1336</v>
      </c>
      <c r="M4731" s="22"/>
      <c r="N4731">
        <f t="shared" si="323"/>
        <v>26275</v>
      </c>
      <c r="O4731">
        <f>+VLOOKUP(N4731,'Thanh toán '!O$8:P$8099,2,0)</f>
        <v>1199426</v>
      </c>
      <c r="P4731">
        <f t="shared" si="324"/>
        <v>1199426</v>
      </c>
      <c r="Q4731" s="30">
        <f t="shared" si="325"/>
        <v>0</v>
      </c>
    </row>
    <row r="4732" spans="1:17" hidden="1" x14ac:dyDescent="0.3">
      <c r="A4732" s="21">
        <v>34794</v>
      </c>
      <c r="B4732" s="22" t="s">
        <v>5259</v>
      </c>
      <c r="C4732" s="22" t="s">
        <v>1333</v>
      </c>
      <c r="D4732" s="27" t="s">
        <v>5252</v>
      </c>
      <c r="E4732" s="24" t="s">
        <v>4612</v>
      </c>
      <c r="F4732" s="25" t="s">
        <v>4613</v>
      </c>
      <c r="G4732" s="22" t="s">
        <v>39</v>
      </c>
      <c r="H4732" s="26">
        <v>1160915</v>
      </c>
      <c r="I4732" s="28"/>
      <c r="J4732" s="26">
        <v>92873</v>
      </c>
      <c r="K4732" s="26">
        <v>1253788</v>
      </c>
      <c r="L4732" s="22" t="s">
        <v>1336</v>
      </c>
      <c r="M4732" s="22"/>
      <c r="N4732">
        <f t="shared" si="323"/>
        <v>26300</v>
      </c>
      <c r="O4732">
        <f>+VLOOKUP(N4732,'Thanh toán '!O$8:P$8099,2,0)</f>
        <v>1253788</v>
      </c>
      <c r="P4732">
        <f t="shared" si="324"/>
        <v>1253788</v>
      </c>
      <c r="Q4732" s="30">
        <f t="shared" si="325"/>
        <v>0</v>
      </c>
    </row>
    <row r="4733" spans="1:17" hidden="1" x14ac:dyDescent="0.3">
      <c r="A4733" s="21">
        <v>34841</v>
      </c>
      <c r="B4733" s="22" t="s">
        <v>5260</v>
      </c>
      <c r="C4733" s="22" t="s">
        <v>1333</v>
      </c>
      <c r="D4733" s="27" t="s">
        <v>5252</v>
      </c>
      <c r="E4733" s="24" t="s">
        <v>4612</v>
      </c>
      <c r="F4733" s="25" t="s">
        <v>4613</v>
      </c>
      <c r="G4733" s="22" t="s">
        <v>39</v>
      </c>
      <c r="H4733" s="26">
        <v>715132</v>
      </c>
      <c r="I4733" s="28"/>
      <c r="J4733" s="26">
        <v>57211</v>
      </c>
      <c r="K4733" s="26">
        <v>772343</v>
      </c>
      <c r="L4733" s="22" t="s">
        <v>1336</v>
      </c>
      <c r="M4733" s="22"/>
      <c r="N4733">
        <f t="shared" si="323"/>
        <v>26347</v>
      </c>
      <c r="O4733">
        <f>+VLOOKUP(N4733,'Thanh toán '!O$8:P$8099,2,0)</f>
        <v>772343</v>
      </c>
      <c r="P4733">
        <f t="shared" si="324"/>
        <v>772343</v>
      </c>
      <c r="Q4733" s="30">
        <f t="shared" si="325"/>
        <v>0</v>
      </c>
    </row>
    <row r="4734" spans="1:17" hidden="1" x14ac:dyDescent="0.3">
      <c r="A4734" s="21">
        <v>34853</v>
      </c>
      <c r="B4734" s="22" t="s">
        <v>5261</v>
      </c>
      <c r="C4734" s="22" t="s">
        <v>1333</v>
      </c>
      <c r="D4734" s="27" t="s">
        <v>5252</v>
      </c>
      <c r="E4734" s="24" t="s">
        <v>45</v>
      </c>
      <c r="F4734" s="25" t="s">
        <v>4737</v>
      </c>
      <c r="G4734" s="22" t="s">
        <v>46</v>
      </c>
      <c r="H4734" s="26">
        <v>4029830</v>
      </c>
      <c r="I4734" s="28"/>
      <c r="J4734" s="26">
        <v>322386</v>
      </c>
      <c r="K4734" s="26">
        <v>4352216</v>
      </c>
      <c r="L4734" s="22" t="s">
        <v>1336</v>
      </c>
      <c r="M4734" s="22"/>
      <c r="N4734">
        <f t="shared" si="323"/>
        <v>26359</v>
      </c>
      <c r="O4734">
        <f>+VLOOKUP(N4734,'Thanh toán '!O$8:P$8099,2,0)</f>
        <v>4352216</v>
      </c>
      <c r="P4734">
        <f t="shared" si="324"/>
        <v>4352216</v>
      </c>
      <c r="Q4734" s="30">
        <f t="shared" si="325"/>
        <v>0</v>
      </c>
    </row>
    <row r="4735" spans="1:17" hidden="1" x14ac:dyDescent="0.3">
      <c r="A4735" s="21">
        <v>35006</v>
      </c>
      <c r="B4735" s="22" t="s">
        <v>5262</v>
      </c>
      <c r="C4735" s="22" t="s">
        <v>1333</v>
      </c>
      <c r="D4735" s="27" t="s">
        <v>5252</v>
      </c>
      <c r="E4735" s="24" t="s">
        <v>4612</v>
      </c>
      <c r="F4735" s="25" t="s">
        <v>4613</v>
      </c>
      <c r="G4735" s="22" t="s">
        <v>39</v>
      </c>
      <c r="H4735" s="26">
        <v>690372</v>
      </c>
      <c r="I4735" s="28"/>
      <c r="J4735" s="26">
        <v>55230</v>
      </c>
      <c r="K4735" s="26">
        <v>745602</v>
      </c>
      <c r="L4735" s="22" t="s">
        <v>1336</v>
      </c>
      <c r="M4735" s="22"/>
      <c r="N4735">
        <f t="shared" si="323"/>
        <v>26513</v>
      </c>
      <c r="O4735">
        <f>+VLOOKUP(N4735,'Thanh toán '!O$8:P$8099,2,0)</f>
        <v>745602</v>
      </c>
      <c r="P4735">
        <f t="shared" si="324"/>
        <v>745602</v>
      </c>
      <c r="Q4735" s="30">
        <f t="shared" si="325"/>
        <v>0</v>
      </c>
    </row>
    <row r="4736" spans="1:17" hidden="1" x14ac:dyDescent="0.3">
      <c r="A4736" s="21">
        <v>35007</v>
      </c>
      <c r="B4736" s="22" t="s">
        <v>5263</v>
      </c>
      <c r="C4736" s="22" t="s">
        <v>1333</v>
      </c>
      <c r="D4736" s="27" t="s">
        <v>5252</v>
      </c>
      <c r="E4736" s="24" t="s">
        <v>4906</v>
      </c>
      <c r="F4736" s="25" t="s">
        <v>4907</v>
      </c>
      <c r="G4736" s="22" t="s">
        <v>97</v>
      </c>
      <c r="H4736" s="26">
        <v>2579200</v>
      </c>
      <c r="I4736" s="28"/>
      <c r="J4736" s="26">
        <v>206336</v>
      </c>
      <c r="K4736" s="26">
        <v>2785536</v>
      </c>
      <c r="L4736" s="22" t="s">
        <v>1336</v>
      </c>
      <c r="M4736" s="22"/>
      <c r="N4736">
        <f t="shared" si="323"/>
        <v>26514</v>
      </c>
      <c r="O4736">
        <f>+VLOOKUP(N4736,'Thanh toán '!O$8:P$8099,2,0)</f>
        <v>2785536</v>
      </c>
      <c r="P4736">
        <f t="shared" si="324"/>
        <v>2785536</v>
      </c>
      <c r="Q4736" s="30">
        <f t="shared" si="325"/>
        <v>0</v>
      </c>
    </row>
    <row r="4737" spans="1:17" hidden="1" x14ac:dyDescent="0.3">
      <c r="A4737" s="21">
        <v>35027</v>
      </c>
      <c r="B4737" s="22" t="s">
        <v>5264</v>
      </c>
      <c r="C4737" s="22" t="s">
        <v>1333</v>
      </c>
      <c r="D4737" s="27" t="s">
        <v>5252</v>
      </c>
      <c r="E4737" s="24" t="s">
        <v>4612</v>
      </c>
      <c r="F4737" s="25" t="s">
        <v>4613</v>
      </c>
      <c r="G4737" s="22" t="s">
        <v>39</v>
      </c>
      <c r="H4737" s="26">
        <v>333174</v>
      </c>
      <c r="I4737" s="28"/>
      <c r="J4737" s="26">
        <v>26654</v>
      </c>
      <c r="K4737" s="26">
        <v>359828</v>
      </c>
      <c r="L4737" s="22" t="s">
        <v>1336</v>
      </c>
      <c r="M4737" s="22"/>
      <c r="N4737">
        <f t="shared" si="323"/>
        <v>26534</v>
      </c>
      <c r="O4737">
        <f>+VLOOKUP(N4737,'Thanh toán '!O$8:P$8099,2,0)</f>
        <v>359828</v>
      </c>
      <c r="P4737">
        <f t="shared" si="324"/>
        <v>359828</v>
      </c>
      <c r="Q4737" s="30">
        <f t="shared" si="325"/>
        <v>0</v>
      </c>
    </row>
    <row r="4738" spans="1:17" hidden="1" x14ac:dyDescent="0.3">
      <c r="A4738" s="21">
        <v>35044</v>
      </c>
      <c r="B4738" s="22" t="s">
        <v>5265</v>
      </c>
      <c r="C4738" s="22" t="s">
        <v>1333</v>
      </c>
      <c r="D4738" s="27" t="s">
        <v>5252</v>
      </c>
      <c r="E4738" s="24" t="s">
        <v>4612</v>
      </c>
      <c r="F4738" s="25" t="s">
        <v>4613</v>
      </c>
      <c r="G4738" s="22" t="s">
        <v>39</v>
      </c>
      <c r="H4738" s="26">
        <v>594778</v>
      </c>
      <c r="I4738" s="28"/>
      <c r="J4738" s="26">
        <v>47582</v>
      </c>
      <c r="K4738" s="26">
        <v>642360</v>
      </c>
      <c r="L4738" s="22" t="s">
        <v>1336</v>
      </c>
      <c r="M4738" s="22"/>
      <c r="N4738">
        <f t="shared" si="323"/>
        <v>26551</v>
      </c>
      <c r="O4738">
        <f>+VLOOKUP(N4738,'Thanh toán '!O$8:P$8099,2,0)</f>
        <v>642360</v>
      </c>
      <c r="P4738">
        <f t="shared" si="324"/>
        <v>642360</v>
      </c>
      <c r="Q4738" s="30">
        <f t="shared" si="325"/>
        <v>0</v>
      </c>
    </row>
    <row r="4739" spans="1:17" hidden="1" x14ac:dyDescent="0.3">
      <c r="A4739" s="21">
        <v>35045</v>
      </c>
      <c r="B4739" s="22" t="s">
        <v>5266</v>
      </c>
      <c r="C4739" s="22" t="s">
        <v>1333</v>
      </c>
      <c r="D4739" s="27" t="s">
        <v>5252</v>
      </c>
      <c r="E4739" s="24" t="s">
        <v>4612</v>
      </c>
      <c r="F4739" s="25" t="s">
        <v>4613</v>
      </c>
      <c r="G4739" s="22" t="s">
        <v>39</v>
      </c>
      <c r="H4739" s="26">
        <v>1150620</v>
      </c>
      <c r="I4739" s="28"/>
      <c r="J4739" s="26">
        <v>92050</v>
      </c>
      <c r="K4739" s="26">
        <v>1242670</v>
      </c>
      <c r="L4739" s="22" t="s">
        <v>1336</v>
      </c>
      <c r="M4739" s="22"/>
      <c r="N4739">
        <f t="shared" si="323"/>
        <v>26552</v>
      </c>
      <c r="O4739">
        <f>+VLOOKUP(N4739,'Thanh toán '!O$8:P$8099,2,0)</f>
        <v>1242670</v>
      </c>
      <c r="P4739">
        <f t="shared" si="324"/>
        <v>1242670</v>
      </c>
      <c r="Q4739" s="30">
        <f t="shared" si="325"/>
        <v>0</v>
      </c>
    </row>
    <row r="4740" spans="1:17" hidden="1" x14ac:dyDescent="0.3">
      <c r="A4740" s="21">
        <v>35116</v>
      </c>
      <c r="B4740" s="22" t="s">
        <v>5267</v>
      </c>
      <c r="C4740" s="22" t="s">
        <v>1333</v>
      </c>
      <c r="D4740" s="27" t="s">
        <v>5252</v>
      </c>
      <c r="E4740" s="24" t="s">
        <v>4612</v>
      </c>
      <c r="F4740" s="25" t="s">
        <v>4613</v>
      </c>
      <c r="G4740" s="22" t="s">
        <v>39</v>
      </c>
      <c r="H4740" s="26">
        <v>1131910</v>
      </c>
      <c r="I4740" s="28"/>
      <c r="J4740" s="26">
        <v>90553</v>
      </c>
      <c r="K4740" s="26">
        <v>1222463</v>
      </c>
      <c r="L4740" s="22" t="s">
        <v>1336</v>
      </c>
      <c r="M4740" s="22"/>
      <c r="N4740">
        <f t="shared" si="323"/>
        <v>26623</v>
      </c>
      <c r="O4740">
        <f>+VLOOKUP(N4740,'Thanh toán '!O$8:P$8099,2,0)</f>
        <v>1222463</v>
      </c>
      <c r="P4740">
        <f t="shared" si="324"/>
        <v>1222463</v>
      </c>
      <c r="Q4740" s="30">
        <f t="shared" si="325"/>
        <v>0</v>
      </c>
    </row>
    <row r="4741" spans="1:17" hidden="1" x14ac:dyDescent="0.3">
      <c r="A4741" s="21">
        <v>35117</v>
      </c>
      <c r="B4741" s="22" t="s">
        <v>5268</v>
      </c>
      <c r="C4741" s="22" t="s">
        <v>1333</v>
      </c>
      <c r="D4741" s="27" t="s">
        <v>5252</v>
      </c>
      <c r="E4741" s="24" t="s">
        <v>4612</v>
      </c>
      <c r="F4741" s="25" t="s">
        <v>4613</v>
      </c>
      <c r="G4741" s="22" t="s">
        <v>39</v>
      </c>
      <c r="H4741" s="26">
        <v>963982</v>
      </c>
      <c r="I4741" s="28"/>
      <c r="J4741" s="26">
        <v>77119</v>
      </c>
      <c r="K4741" s="26">
        <v>1041101</v>
      </c>
      <c r="L4741" s="22" t="s">
        <v>1336</v>
      </c>
      <c r="M4741" s="22"/>
      <c r="N4741">
        <f t="shared" si="323"/>
        <v>26624</v>
      </c>
      <c r="O4741">
        <f>+VLOOKUP(N4741,'Thanh toán '!O$8:P$8099,2,0)</f>
        <v>1041101</v>
      </c>
      <c r="P4741">
        <f t="shared" si="324"/>
        <v>1041101</v>
      </c>
      <c r="Q4741" s="30">
        <f t="shared" si="325"/>
        <v>0</v>
      </c>
    </row>
    <row r="4742" spans="1:17" hidden="1" x14ac:dyDescent="0.3">
      <c r="A4742" s="21">
        <v>35135</v>
      </c>
      <c r="B4742" s="22" t="s">
        <v>5269</v>
      </c>
      <c r="C4742" s="22" t="s">
        <v>1333</v>
      </c>
      <c r="D4742" s="27" t="s">
        <v>5252</v>
      </c>
      <c r="E4742" s="24" t="s">
        <v>4612</v>
      </c>
      <c r="F4742" s="25" t="s">
        <v>4613</v>
      </c>
      <c r="G4742" s="22" t="s">
        <v>39</v>
      </c>
      <c r="H4742" s="26">
        <v>1351348</v>
      </c>
      <c r="I4742" s="28"/>
      <c r="J4742" s="26">
        <v>108108</v>
      </c>
      <c r="K4742" s="26">
        <v>1459456</v>
      </c>
      <c r="L4742" s="22" t="s">
        <v>1336</v>
      </c>
      <c r="M4742" s="22"/>
      <c r="N4742">
        <f t="shared" ref="N4742:N4805" si="326">+B4742*1</f>
        <v>26642</v>
      </c>
      <c r="O4742">
        <f>+VLOOKUP(N4742,'Thanh toán '!O$8:P$8099,2,0)</f>
        <v>1459456</v>
      </c>
      <c r="P4742">
        <f t="shared" ref="P4742:P4805" si="327">+O4742</f>
        <v>1459456</v>
      </c>
      <c r="Q4742" s="30">
        <f t="shared" si="325"/>
        <v>0</v>
      </c>
    </row>
    <row r="4743" spans="1:17" hidden="1" x14ac:dyDescent="0.3">
      <c r="A4743" s="21">
        <v>35265</v>
      </c>
      <c r="B4743" s="22" t="s">
        <v>5270</v>
      </c>
      <c r="C4743" s="22" t="s">
        <v>1333</v>
      </c>
      <c r="D4743" s="27" t="s">
        <v>5252</v>
      </c>
      <c r="E4743" s="24" t="s">
        <v>4612</v>
      </c>
      <c r="F4743" s="25" t="s">
        <v>4613</v>
      </c>
      <c r="G4743" s="22" t="s">
        <v>39</v>
      </c>
      <c r="H4743" s="26">
        <v>1153134</v>
      </c>
      <c r="I4743" s="28"/>
      <c r="J4743" s="26">
        <v>92251</v>
      </c>
      <c r="K4743" s="26">
        <v>1245385</v>
      </c>
      <c r="L4743" s="22" t="s">
        <v>1336</v>
      </c>
      <c r="M4743" s="22"/>
      <c r="N4743">
        <f t="shared" si="326"/>
        <v>26772</v>
      </c>
      <c r="O4743">
        <f>+VLOOKUP(N4743,'Thanh toán '!O$8:P$8099,2,0)</f>
        <v>1245385</v>
      </c>
      <c r="P4743">
        <f t="shared" si="327"/>
        <v>1245385</v>
      </c>
      <c r="Q4743" s="30">
        <f t="shared" si="325"/>
        <v>0</v>
      </c>
    </row>
    <row r="4744" spans="1:17" hidden="1" x14ac:dyDescent="0.3">
      <c r="A4744" s="21">
        <v>35266</v>
      </c>
      <c r="B4744" s="22" t="s">
        <v>5271</v>
      </c>
      <c r="C4744" s="22" t="s">
        <v>1333</v>
      </c>
      <c r="D4744" s="27" t="s">
        <v>5252</v>
      </c>
      <c r="E4744" s="24" t="s">
        <v>4612</v>
      </c>
      <c r="F4744" s="25" t="s">
        <v>4613</v>
      </c>
      <c r="G4744" s="22" t="s">
        <v>39</v>
      </c>
      <c r="H4744" s="26">
        <v>922445</v>
      </c>
      <c r="I4744" s="28"/>
      <c r="J4744" s="26">
        <v>73796</v>
      </c>
      <c r="K4744" s="26">
        <v>996241</v>
      </c>
      <c r="L4744" s="22" t="s">
        <v>1336</v>
      </c>
      <c r="M4744" s="22"/>
      <c r="N4744">
        <f t="shared" si="326"/>
        <v>26773</v>
      </c>
      <c r="O4744">
        <f>+VLOOKUP(N4744,'Thanh toán '!O$8:P$8099,2,0)</f>
        <v>996241</v>
      </c>
      <c r="P4744">
        <f t="shared" si="327"/>
        <v>996241</v>
      </c>
      <c r="Q4744" s="30">
        <f t="shared" si="325"/>
        <v>0</v>
      </c>
    </row>
    <row r="4745" spans="1:17" hidden="1" x14ac:dyDescent="0.3">
      <c r="A4745" s="21">
        <v>35269</v>
      </c>
      <c r="B4745" s="22" t="s">
        <v>5272</v>
      </c>
      <c r="C4745" s="22" t="s">
        <v>1333</v>
      </c>
      <c r="D4745" s="27" t="s">
        <v>5252</v>
      </c>
      <c r="E4745" s="24" t="s">
        <v>4612</v>
      </c>
      <c r="F4745" s="25" t="s">
        <v>4613</v>
      </c>
      <c r="G4745" s="22" t="s">
        <v>39</v>
      </c>
      <c r="H4745" s="26">
        <v>835411</v>
      </c>
      <c r="I4745" s="28"/>
      <c r="J4745" s="26">
        <v>66833</v>
      </c>
      <c r="K4745" s="26">
        <v>902244</v>
      </c>
      <c r="L4745" s="22" t="s">
        <v>1336</v>
      </c>
      <c r="M4745" s="22"/>
      <c r="N4745">
        <f t="shared" si="326"/>
        <v>26777</v>
      </c>
      <c r="O4745">
        <f>+VLOOKUP(N4745,'Thanh toán '!O$8:P$8099,2,0)</f>
        <v>902244</v>
      </c>
      <c r="P4745">
        <f t="shared" si="327"/>
        <v>902244</v>
      </c>
      <c r="Q4745" s="30">
        <f t="shared" si="325"/>
        <v>0</v>
      </c>
    </row>
    <row r="4746" spans="1:17" hidden="1" x14ac:dyDescent="0.3">
      <c r="A4746" s="21">
        <v>35270</v>
      </c>
      <c r="B4746" s="22" t="s">
        <v>5273</v>
      </c>
      <c r="C4746" s="22" t="s">
        <v>1333</v>
      </c>
      <c r="D4746" s="27" t="s">
        <v>5252</v>
      </c>
      <c r="E4746" s="24" t="s">
        <v>4612</v>
      </c>
      <c r="F4746" s="25" t="s">
        <v>4613</v>
      </c>
      <c r="G4746" s="22" t="s">
        <v>39</v>
      </c>
      <c r="H4746" s="26">
        <v>501820</v>
      </c>
      <c r="I4746" s="28"/>
      <c r="J4746" s="26">
        <v>40146</v>
      </c>
      <c r="K4746" s="26">
        <v>541966</v>
      </c>
      <c r="L4746" s="22" t="s">
        <v>1336</v>
      </c>
      <c r="M4746" s="22"/>
      <c r="N4746">
        <f t="shared" si="326"/>
        <v>26778</v>
      </c>
      <c r="O4746">
        <f>+VLOOKUP(N4746,'Thanh toán '!O$8:P$8099,2,0)</f>
        <v>541966</v>
      </c>
      <c r="P4746">
        <f t="shared" si="327"/>
        <v>541966</v>
      </c>
      <c r="Q4746" s="30">
        <f t="shared" si="325"/>
        <v>0</v>
      </c>
    </row>
    <row r="4747" spans="1:17" hidden="1" x14ac:dyDescent="0.3">
      <c r="A4747" s="21">
        <v>35271</v>
      </c>
      <c r="B4747" s="22" t="s">
        <v>5274</v>
      </c>
      <c r="C4747" s="22" t="s">
        <v>1333</v>
      </c>
      <c r="D4747" s="27" t="s">
        <v>5252</v>
      </c>
      <c r="E4747" s="24" t="s">
        <v>4612</v>
      </c>
      <c r="F4747" s="25" t="s">
        <v>4613</v>
      </c>
      <c r="G4747" s="22" t="s">
        <v>39</v>
      </c>
      <c r="H4747" s="26">
        <v>662702</v>
      </c>
      <c r="I4747" s="28"/>
      <c r="J4747" s="26">
        <v>53016</v>
      </c>
      <c r="K4747" s="26">
        <v>715718</v>
      </c>
      <c r="L4747" s="22" t="s">
        <v>1336</v>
      </c>
      <c r="M4747" s="22"/>
      <c r="N4747">
        <f t="shared" si="326"/>
        <v>26779</v>
      </c>
      <c r="O4747">
        <f>+VLOOKUP(N4747,'Thanh toán '!O$8:P$8099,2,0)</f>
        <v>715718</v>
      </c>
      <c r="P4747">
        <f t="shared" si="327"/>
        <v>715718</v>
      </c>
      <c r="Q4747" s="30">
        <f t="shared" si="325"/>
        <v>0</v>
      </c>
    </row>
    <row r="4748" spans="1:17" hidden="1" x14ac:dyDescent="0.3">
      <c r="A4748" s="21">
        <v>35342</v>
      </c>
      <c r="B4748" s="22" t="s">
        <v>5275</v>
      </c>
      <c r="C4748" s="22" t="s">
        <v>1333</v>
      </c>
      <c r="D4748" s="27" t="s">
        <v>5252</v>
      </c>
      <c r="E4748" s="24" t="s">
        <v>4612</v>
      </c>
      <c r="F4748" s="25" t="s">
        <v>4613</v>
      </c>
      <c r="G4748" s="22" t="s">
        <v>39</v>
      </c>
      <c r="H4748" s="26">
        <v>806200</v>
      </c>
      <c r="I4748" s="28"/>
      <c r="J4748" s="26">
        <v>64496</v>
      </c>
      <c r="K4748" s="26">
        <v>870696</v>
      </c>
      <c r="L4748" s="22" t="s">
        <v>1336</v>
      </c>
      <c r="M4748" s="22"/>
      <c r="N4748">
        <f t="shared" si="326"/>
        <v>26850</v>
      </c>
      <c r="O4748" t="e">
        <f>+VLOOKUP(N4748,'Thanh toán '!O$8:P$8099,2,0)</f>
        <v>#N/A</v>
      </c>
      <c r="P4748" t="e">
        <f t="shared" si="327"/>
        <v>#N/A</v>
      </c>
      <c r="Q4748" s="30" t="e">
        <f t="shared" si="325"/>
        <v>#N/A</v>
      </c>
    </row>
    <row r="4749" spans="1:17" hidden="1" x14ac:dyDescent="0.3">
      <c r="A4749" s="21">
        <v>35346</v>
      </c>
      <c r="B4749" s="22" t="s">
        <v>5276</v>
      </c>
      <c r="C4749" s="22" t="s">
        <v>1333</v>
      </c>
      <c r="D4749" s="27" t="s">
        <v>5252</v>
      </c>
      <c r="E4749" s="24" t="s">
        <v>200</v>
      </c>
      <c r="F4749" s="25" t="s">
        <v>1844</v>
      </c>
      <c r="G4749" s="22" t="s">
        <v>201</v>
      </c>
      <c r="H4749" s="26">
        <v>2570890</v>
      </c>
      <c r="I4749" s="28"/>
      <c r="J4749" s="26">
        <v>205671</v>
      </c>
      <c r="K4749" s="26">
        <v>2776561</v>
      </c>
      <c r="L4749" s="22" t="s">
        <v>1336</v>
      </c>
      <c r="M4749" s="22"/>
      <c r="N4749">
        <f t="shared" si="326"/>
        <v>26854</v>
      </c>
      <c r="O4749">
        <f>+VLOOKUP(N4749,'Thanh toán '!O$8:P$8099,2,0)</f>
        <v>2776561</v>
      </c>
      <c r="P4749">
        <f t="shared" si="327"/>
        <v>2776561</v>
      </c>
      <c r="Q4749" s="30">
        <f t="shared" si="325"/>
        <v>0</v>
      </c>
    </row>
    <row r="4750" spans="1:17" ht="26.3" hidden="1" x14ac:dyDescent="0.3">
      <c r="A4750" s="21">
        <v>35347</v>
      </c>
      <c r="B4750" s="22" t="s">
        <v>5277</v>
      </c>
      <c r="C4750" s="22" t="s">
        <v>1333</v>
      </c>
      <c r="D4750" s="27" t="s">
        <v>5252</v>
      </c>
      <c r="E4750" s="24" t="s">
        <v>4660</v>
      </c>
      <c r="F4750" s="25" t="s">
        <v>4661</v>
      </c>
      <c r="G4750" s="22" t="s">
        <v>24</v>
      </c>
      <c r="H4750" s="26">
        <v>3098325</v>
      </c>
      <c r="I4750" s="28"/>
      <c r="J4750" s="26">
        <v>247866</v>
      </c>
      <c r="K4750" s="26">
        <v>3346191</v>
      </c>
      <c r="L4750" s="22" t="s">
        <v>1336</v>
      </c>
      <c r="M4750" s="22"/>
      <c r="N4750">
        <f t="shared" si="326"/>
        <v>26855</v>
      </c>
      <c r="O4750">
        <f>+VLOOKUP(N4750,'Thanh toán '!O$8:P$8099,2,0)</f>
        <v>3346191</v>
      </c>
      <c r="P4750">
        <f t="shared" si="327"/>
        <v>3346191</v>
      </c>
      <c r="Q4750" s="30">
        <f t="shared" si="325"/>
        <v>0</v>
      </c>
    </row>
    <row r="4751" spans="1:17" hidden="1" x14ac:dyDescent="0.3">
      <c r="A4751" s="21">
        <v>35399</v>
      </c>
      <c r="B4751" s="22" t="s">
        <v>5278</v>
      </c>
      <c r="C4751" s="22" t="s">
        <v>1333</v>
      </c>
      <c r="D4751" s="27" t="s">
        <v>5252</v>
      </c>
      <c r="E4751" s="24" t="s">
        <v>321</v>
      </c>
      <c r="F4751" s="25" t="s">
        <v>2497</v>
      </c>
      <c r="G4751" s="22" t="s">
        <v>322</v>
      </c>
      <c r="H4751" s="26">
        <v>1003640</v>
      </c>
      <c r="I4751" s="28"/>
      <c r="J4751" s="26">
        <v>80291</v>
      </c>
      <c r="K4751" s="26">
        <v>1083931</v>
      </c>
      <c r="L4751" s="22" t="s">
        <v>1336</v>
      </c>
      <c r="M4751" s="22"/>
      <c r="N4751">
        <f t="shared" si="326"/>
        <v>26907</v>
      </c>
      <c r="O4751">
        <f>+VLOOKUP(N4751,'Thanh toán '!O$8:P$8099,2,0)</f>
        <v>1083931</v>
      </c>
      <c r="P4751">
        <f t="shared" si="327"/>
        <v>1083931</v>
      </c>
      <c r="Q4751" s="30">
        <f t="shared" si="325"/>
        <v>0</v>
      </c>
    </row>
    <row r="4752" spans="1:17" hidden="1" x14ac:dyDescent="0.3">
      <c r="A4752" s="21">
        <v>35400</v>
      </c>
      <c r="B4752" s="22" t="s">
        <v>5279</v>
      </c>
      <c r="C4752" s="22" t="s">
        <v>1333</v>
      </c>
      <c r="D4752" s="27" t="s">
        <v>5252</v>
      </c>
      <c r="E4752" s="24" t="s">
        <v>316</v>
      </c>
      <c r="F4752" s="25" t="s">
        <v>1461</v>
      </c>
      <c r="G4752" s="22" t="s">
        <v>317</v>
      </c>
      <c r="H4752" s="26">
        <v>3998035</v>
      </c>
      <c r="I4752" s="28"/>
      <c r="J4752" s="26">
        <v>319843</v>
      </c>
      <c r="K4752" s="26">
        <v>4317878</v>
      </c>
      <c r="L4752" s="22" t="s">
        <v>1336</v>
      </c>
      <c r="M4752" s="22"/>
      <c r="N4752">
        <f t="shared" si="326"/>
        <v>26908</v>
      </c>
      <c r="O4752">
        <f>+VLOOKUP(N4752,'Thanh toán '!O$8:P$8099,2,0)</f>
        <v>4317878</v>
      </c>
      <c r="P4752">
        <f t="shared" si="327"/>
        <v>4317878</v>
      </c>
      <c r="Q4752" s="30">
        <f t="shared" si="325"/>
        <v>0</v>
      </c>
    </row>
    <row r="4753" spans="1:17" hidden="1" x14ac:dyDescent="0.3">
      <c r="A4753" s="21">
        <v>35420</v>
      </c>
      <c r="B4753" s="22" t="s">
        <v>5280</v>
      </c>
      <c r="C4753" s="22" t="s">
        <v>1333</v>
      </c>
      <c r="D4753" s="27" t="s">
        <v>5252</v>
      </c>
      <c r="E4753" s="24" t="s">
        <v>92</v>
      </c>
      <c r="F4753" s="25" t="s">
        <v>1413</v>
      </c>
      <c r="G4753" s="22" t="s">
        <v>93</v>
      </c>
      <c r="H4753" s="26">
        <v>1580550</v>
      </c>
      <c r="I4753" s="28"/>
      <c r="J4753" s="26">
        <v>126444</v>
      </c>
      <c r="K4753" s="26">
        <v>1706994</v>
      </c>
      <c r="L4753" s="22" t="s">
        <v>1336</v>
      </c>
      <c r="M4753" s="22"/>
      <c r="N4753">
        <f t="shared" si="326"/>
        <v>26928</v>
      </c>
      <c r="O4753">
        <f>+VLOOKUP(N4753,'Thanh toán '!O$8:P$8099,2,0)</f>
        <v>1706994</v>
      </c>
      <c r="P4753">
        <f t="shared" si="327"/>
        <v>1706994</v>
      </c>
      <c r="Q4753" s="30">
        <f t="shared" si="325"/>
        <v>0</v>
      </c>
    </row>
    <row r="4754" spans="1:17" hidden="1" x14ac:dyDescent="0.3">
      <c r="A4754" s="21">
        <v>35424</v>
      </c>
      <c r="B4754" s="22" t="s">
        <v>5281</v>
      </c>
      <c r="C4754" s="22" t="s">
        <v>1333</v>
      </c>
      <c r="D4754" s="27" t="s">
        <v>5252</v>
      </c>
      <c r="E4754" s="24" t="s">
        <v>488</v>
      </c>
      <c r="F4754" s="25" t="s">
        <v>4613</v>
      </c>
      <c r="G4754" s="22" t="s">
        <v>489</v>
      </c>
      <c r="H4754" s="26">
        <v>2033895</v>
      </c>
      <c r="I4754" s="28"/>
      <c r="J4754" s="26">
        <v>162712</v>
      </c>
      <c r="K4754" s="26">
        <v>2196607</v>
      </c>
      <c r="L4754" s="22" t="s">
        <v>1336</v>
      </c>
      <c r="M4754" s="22"/>
      <c r="N4754">
        <f t="shared" si="326"/>
        <v>26932</v>
      </c>
      <c r="O4754">
        <f>+VLOOKUP(N4754,'Thanh toán '!O$8:P$8099,2,0)</f>
        <v>2196607</v>
      </c>
      <c r="P4754">
        <f t="shared" si="327"/>
        <v>2196607</v>
      </c>
      <c r="Q4754" s="30">
        <f t="shared" si="325"/>
        <v>0</v>
      </c>
    </row>
    <row r="4755" spans="1:17" hidden="1" x14ac:dyDescent="0.3">
      <c r="A4755" s="21">
        <v>35425</v>
      </c>
      <c r="B4755" s="22" t="s">
        <v>5282</v>
      </c>
      <c r="C4755" s="22" t="s">
        <v>1333</v>
      </c>
      <c r="D4755" s="27" t="s">
        <v>5252</v>
      </c>
      <c r="E4755" s="24" t="s">
        <v>4612</v>
      </c>
      <c r="F4755" s="25" t="s">
        <v>4613</v>
      </c>
      <c r="G4755" s="22" t="s">
        <v>39</v>
      </c>
      <c r="H4755" s="26">
        <v>483720</v>
      </c>
      <c r="I4755" s="28"/>
      <c r="J4755" s="26">
        <v>38698</v>
      </c>
      <c r="K4755" s="26">
        <v>522418</v>
      </c>
      <c r="L4755" s="22" t="s">
        <v>1336</v>
      </c>
      <c r="M4755" s="22"/>
      <c r="N4755">
        <f t="shared" si="326"/>
        <v>26933</v>
      </c>
      <c r="O4755">
        <f>+VLOOKUP(N4755,'Thanh toán '!O$8:P$8099,2,0)</f>
        <v>522418</v>
      </c>
      <c r="P4755">
        <f t="shared" si="327"/>
        <v>522418</v>
      </c>
      <c r="Q4755" s="30">
        <f t="shared" ref="Q4755:Q4818" si="328">+O4755-K4755</f>
        <v>0</v>
      </c>
    </row>
    <row r="4756" spans="1:17" hidden="1" x14ac:dyDescent="0.3">
      <c r="A4756" s="21">
        <v>35543</v>
      </c>
      <c r="B4756" s="22" t="s">
        <v>5283</v>
      </c>
      <c r="C4756" s="22" t="s">
        <v>1333</v>
      </c>
      <c r="D4756" s="27" t="s">
        <v>5252</v>
      </c>
      <c r="E4756" s="24" t="s">
        <v>4906</v>
      </c>
      <c r="F4756" s="25" t="s">
        <v>4907</v>
      </c>
      <c r="G4756" s="22" t="s">
        <v>97</v>
      </c>
      <c r="H4756" s="26">
        <v>4039190</v>
      </c>
      <c r="I4756" s="28"/>
      <c r="J4756" s="26">
        <v>323135</v>
      </c>
      <c r="K4756" s="26">
        <v>4362325</v>
      </c>
      <c r="L4756" s="22" t="s">
        <v>1336</v>
      </c>
      <c r="M4756" s="22"/>
      <c r="N4756">
        <f t="shared" si="326"/>
        <v>27051</v>
      </c>
      <c r="O4756">
        <f>+VLOOKUP(N4756,'Thanh toán '!O$8:P$8099,2,0)</f>
        <v>4362325</v>
      </c>
      <c r="P4756">
        <f t="shared" si="327"/>
        <v>4362325</v>
      </c>
      <c r="Q4756" s="30">
        <f t="shared" si="328"/>
        <v>0</v>
      </c>
    </row>
    <row r="4757" spans="1:17" hidden="1" x14ac:dyDescent="0.3">
      <c r="A4757" s="21">
        <v>35551</v>
      </c>
      <c r="B4757" s="22" t="s">
        <v>5284</v>
      </c>
      <c r="C4757" s="22" t="s">
        <v>1333</v>
      </c>
      <c r="D4757" s="27" t="s">
        <v>5252</v>
      </c>
      <c r="E4757" s="24" t="s">
        <v>206</v>
      </c>
      <c r="F4757" s="25" t="s">
        <v>4739</v>
      </c>
      <c r="G4757" s="22" t="s">
        <v>207</v>
      </c>
      <c r="H4757" s="26">
        <v>3999150</v>
      </c>
      <c r="I4757" s="28"/>
      <c r="J4757" s="26">
        <v>319932</v>
      </c>
      <c r="K4757" s="26">
        <v>4319082</v>
      </c>
      <c r="L4757" s="22" t="s">
        <v>1336</v>
      </c>
      <c r="M4757" s="22"/>
      <c r="N4757">
        <f t="shared" si="326"/>
        <v>27059</v>
      </c>
      <c r="O4757">
        <f>+VLOOKUP(N4757,'Thanh toán '!O$8:P$8099,2,0)</f>
        <v>4319082</v>
      </c>
      <c r="P4757">
        <f t="shared" si="327"/>
        <v>4319082</v>
      </c>
      <c r="Q4757" s="30">
        <f t="shared" si="328"/>
        <v>0</v>
      </c>
    </row>
    <row r="4758" spans="1:17" hidden="1" x14ac:dyDescent="0.3">
      <c r="A4758" s="21">
        <v>35555</v>
      </c>
      <c r="B4758" s="22" t="s">
        <v>5285</v>
      </c>
      <c r="C4758" s="22" t="s">
        <v>1333</v>
      </c>
      <c r="D4758" s="27" t="s">
        <v>5252</v>
      </c>
      <c r="E4758" s="24" t="s">
        <v>164</v>
      </c>
      <c r="F4758" s="25" t="s">
        <v>4723</v>
      </c>
      <c r="G4758" s="22" t="s">
        <v>165</v>
      </c>
      <c r="H4758" s="26">
        <v>1273195</v>
      </c>
      <c r="I4758" s="28"/>
      <c r="J4758" s="26">
        <v>101856</v>
      </c>
      <c r="K4758" s="26">
        <v>1375051</v>
      </c>
      <c r="L4758" s="22" t="s">
        <v>1336</v>
      </c>
      <c r="M4758" s="22"/>
      <c r="N4758">
        <f t="shared" si="326"/>
        <v>27065</v>
      </c>
      <c r="O4758">
        <f>+VLOOKUP(N4758,'Thanh toán '!O$8:P$8099,2,0)</f>
        <v>1375051</v>
      </c>
      <c r="P4758">
        <f t="shared" si="327"/>
        <v>1375051</v>
      </c>
      <c r="Q4758" s="30">
        <f t="shared" si="328"/>
        <v>0</v>
      </c>
    </row>
    <row r="4759" spans="1:17" hidden="1" x14ac:dyDescent="0.3">
      <c r="A4759" s="21">
        <v>35556</v>
      </c>
      <c r="B4759" s="22" t="s">
        <v>5286</v>
      </c>
      <c r="C4759" s="22" t="s">
        <v>1333</v>
      </c>
      <c r="D4759" s="27" t="s">
        <v>5287</v>
      </c>
      <c r="E4759" s="24" t="s">
        <v>81</v>
      </c>
      <c r="F4759" s="25" t="s">
        <v>1432</v>
      </c>
      <c r="G4759" s="22" t="s">
        <v>82</v>
      </c>
      <c r="H4759" s="26">
        <v>4066040</v>
      </c>
      <c r="I4759" s="28"/>
      <c r="J4759" s="26">
        <v>325283</v>
      </c>
      <c r="K4759" s="26">
        <v>4391323</v>
      </c>
      <c r="L4759" s="22" t="s">
        <v>1336</v>
      </c>
      <c r="M4759" s="22"/>
      <c r="N4759">
        <f t="shared" si="326"/>
        <v>27066</v>
      </c>
      <c r="O4759">
        <f>+VLOOKUP(N4759,'Thanh toán '!O$8:P$8099,2,0)</f>
        <v>4391323</v>
      </c>
      <c r="P4759">
        <f t="shared" si="327"/>
        <v>4391323</v>
      </c>
      <c r="Q4759" s="30">
        <f t="shared" si="328"/>
        <v>0</v>
      </c>
    </row>
    <row r="4760" spans="1:17" hidden="1" x14ac:dyDescent="0.3">
      <c r="A4760" s="21">
        <v>35559</v>
      </c>
      <c r="B4760" s="22" t="s">
        <v>5288</v>
      </c>
      <c r="C4760" s="22" t="s">
        <v>1333</v>
      </c>
      <c r="D4760" s="27" t="s">
        <v>5287</v>
      </c>
      <c r="E4760" s="24" t="s">
        <v>42</v>
      </c>
      <c r="F4760" s="25" t="s">
        <v>4853</v>
      </c>
      <c r="G4760" s="22" t="s">
        <v>43</v>
      </c>
      <c r="H4760" s="26">
        <v>1632994</v>
      </c>
      <c r="I4760" s="28"/>
      <c r="J4760" s="26">
        <v>130640</v>
      </c>
      <c r="K4760" s="26">
        <v>1763634</v>
      </c>
      <c r="L4760" s="22" t="s">
        <v>1336</v>
      </c>
      <c r="M4760" s="22"/>
      <c r="N4760">
        <f t="shared" si="326"/>
        <v>27070</v>
      </c>
      <c r="O4760">
        <f>+VLOOKUP(N4760,'Thanh toán '!O$8:P$8099,2,0)</f>
        <v>1763634</v>
      </c>
      <c r="P4760">
        <f t="shared" si="327"/>
        <v>1763634</v>
      </c>
      <c r="Q4760" s="30">
        <f t="shared" si="328"/>
        <v>0</v>
      </c>
    </row>
    <row r="4761" spans="1:17" ht="26.3" hidden="1" x14ac:dyDescent="0.3">
      <c r="A4761" s="21">
        <v>35560</v>
      </c>
      <c r="B4761" s="22" t="s">
        <v>5289</v>
      </c>
      <c r="C4761" s="22" t="s">
        <v>1333</v>
      </c>
      <c r="D4761" s="27" t="s">
        <v>5287</v>
      </c>
      <c r="E4761" s="24" t="s">
        <v>4890</v>
      </c>
      <c r="F4761" s="25" t="s">
        <v>4891</v>
      </c>
      <c r="G4761" s="22" t="s">
        <v>100</v>
      </c>
      <c r="H4761" s="26">
        <v>1033503</v>
      </c>
      <c r="I4761" s="28"/>
      <c r="J4761" s="26">
        <v>82680</v>
      </c>
      <c r="K4761" s="26">
        <v>1116183</v>
      </c>
      <c r="L4761" s="22" t="s">
        <v>1336</v>
      </c>
      <c r="M4761" s="22"/>
      <c r="N4761">
        <f t="shared" si="326"/>
        <v>27071</v>
      </c>
      <c r="O4761">
        <f>+VLOOKUP(N4761,'Thanh toán '!O$8:P$8099,2,0)</f>
        <v>1116183</v>
      </c>
      <c r="P4761">
        <f t="shared" si="327"/>
        <v>1116183</v>
      </c>
      <c r="Q4761" s="30">
        <f t="shared" si="328"/>
        <v>0</v>
      </c>
    </row>
    <row r="4762" spans="1:17" hidden="1" x14ac:dyDescent="0.3">
      <c r="A4762" s="21">
        <v>35561</v>
      </c>
      <c r="B4762" s="22" t="s">
        <v>5290</v>
      </c>
      <c r="C4762" s="22" t="s">
        <v>1333</v>
      </c>
      <c r="D4762" s="27" t="s">
        <v>5287</v>
      </c>
      <c r="E4762" s="24" t="s">
        <v>4612</v>
      </c>
      <c r="F4762" s="25" t="s">
        <v>4613</v>
      </c>
      <c r="G4762" s="22" t="s">
        <v>39</v>
      </c>
      <c r="H4762" s="26">
        <v>804377</v>
      </c>
      <c r="I4762" s="28"/>
      <c r="J4762" s="26">
        <v>64350</v>
      </c>
      <c r="K4762" s="26">
        <v>868727</v>
      </c>
      <c r="L4762" s="22" t="s">
        <v>1336</v>
      </c>
      <c r="M4762" s="22"/>
      <c r="N4762">
        <f t="shared" si="326"/>
        <v>27072</v>
      </c>
      <c r="O4762" t="e">
        <f>+VLOOKUP(N4762,'Thanh toán '!O$8:P$8099,2,0)</f>
        <v>#N/A</v>
      </c>
      <c r="P4762" t="e">
        <f t="shared" si="327"/>
        <v>#N/A</v>
      </c>
      <c r="Q4762" s="30" t="e">
        <f t="shared" si="328"/>
        <v>#N/A</v>
      </c>
    </row>
    <row r="4763" spans="1:17" hidden="1" x14ac:dyDescent="0.3">
      <c r="A4763" s="21">
        <v>35562</v>
      </c>
      <c r="B4763" s="22" t="s">
        <v>5291</v>
      </c>
      <c r="C4763" s="22" t="s">
        <v>1333</v>
      </c>
      <c r="D4763" s="27" t="s">
        <v>5287</v>
      </c>
      <c r="E4763" s="24" t="s">
        <v>4612</v>
      </c>
      <c r="F4763" s="25" t="s">
        <v>4613</v>
      </c>
      <c r="G4763" s="22" t="s">
        <v>39</v>
      </c>
      <c r="H4763" s="26">
        <v>523253</v>
      </c>
      <c r="I4763" s="28"/>
      <c r="J4763" s="26">
        <v>41860</v>
      </c>
      <c r="K4763" s="26">
        <v>565113</v>
      </c>
      <c r="L4763" s="22" t="s">
        <v>1336</v>
      </c>
      <c r="M4763" s="22"/>
      <c r="N4763">
        <f t="shared" si="326"/>
        <v>27073</v>
      </c>
      <c r="O4763">
        <f>+VLOOKUP(N4763,'Thanh toán '!O$8:P$8099,2,0)</f>
        <v>565113</v>
      </c>
      <c r="P4763">
        <f t="shared" si="327"/>
        <v>565113</v>
      </c>
      <c r="Q4763" s="30">
        <f t="shared" si="328"/>
        <v>0</v>
      </c>
    </row>
    <row r="4764" spans="1:17" hidden="1" x14ac:dyDescent="0.3">
      <c r="A4764" s="21">
        <v>35563</v>
      </c>
      <c r="B4764" s="22" t="s">
        <v>5292</v>
      </c>
      <c r="C4764" s="22" t="s">
        <v>1333</v>
      </c>
      <c r="D4764" s="27" t="s">
        <v>5287</v>
      </c>
      <c r="E4764" s="24" t="s">
        <v>4612</v>
      </c>
      <c r="F4764" s="25" t="s">
        <v>4613</v>
      </c>
      <c r="G4764" s="22" t="s">
        <v>39</v>
      </c>
      <c r="H4764" s="26">
        <v>1379163</v>
      </c>
      <c r="I4764" s="28"/>
      <c r="J4764" s="26">
        <v>110333</v>
      </c>
      <c r="K4764" s="26">
        <v>1489496</v>
      </c>
      <c r="L4764" s="22" t="s">
        <v>1336</v>
      </c>
      <c r="M4764" s="22"/>
      <c r="N4764">
        <f t="shared" si="326"/>
        <v>27074</v>
      </c>
      <c r="O4764">
        <f>+VLOOKUP(N4764,'Thanh toán '!O$8:P$8099,2,0)</f>
        <v>1489496</v>
      </c>
      <c r="P4764">
        <f t="shared" si="327"/>
        <v>1489496</v>
      </c>
      <c r="Q4764" s="30">
        <f t="shared" si="328"/>
        <v>0</v>
      </c>
    </row>
    <row r="4765" spans="1:17" hidden="1" x14ac:dyDescent="0.3">
      <c r="A4765" s="21">
        <v>35564</v>
      </c>
      <c r="B4765" s="22" t="s">
        <v>5293</v>
      </c>
      <c r="C4765" s="22" t="s">
        <v>1333</v>
      </c>
      <c r="D4765" s="27" t="s">
        <v>5287</v>
      </c>
      <c r="E4765" s="24" t="s">
        <v>4612</v>
      </c>
      <c r="F4765" s="25" t="s">
        <v>4613</v>
      </c>
      <c r="G4765" s="22" t="s">
        <v>39</v>
      </c>
      <c r="H4765" s="26">
        <v>1062297</v>
      </c>
      <c r="I4765" s="28"/>
      <c r="J4765" s="26">
        <v>84984</v>
      </c>
      <c r="K4765" s="26">
        <v>1147281</v>
      </c>
      <c r="L4765" s="22" t="s">
        <v>1336</v>
      </c>
      <c r="M4765" s="22"/>
      <c r="N4765">
        <f t="shared" si="326"/>
        <v>27075</v>
      </c>
      <c r="O4765">
        <f>+VLOOKUP(N4765,'Thanh toán '!O$8:P$8099,2,0)</f>
        <v>1147281</v>
      </c>
      <c r="P4765">
        <f t="shared" si="327"/>
        <v>1147281</v>
      </c>
      <c r="Q4765" s="30">
        <f t="shared" si="328"/>
        <v>0</v>
      </c>
    </row>
    <row r="4766" spans="1:17" hidden="1" x14ac:dyDescent="0.3">
      <c r="A4766" s="21">
        <v>35740</v>
      </c>
      <c r="B4766" s="22" t="s">
        <v>5294</v>
      </c>
      <c r="C4766" s="22" t="s">
        <v>1333</v>
      </c>
      <c r="D4766" s="27" t="s">
        <v>5287</v>
      </c>
      <c r="E4766" s="24" t="s">
        <v>4612</v>
      </c>
      <c r="F4766" s="25" t="s">
        <v>4613</v>
      </c>
      <c r="G4766" s="22" t="s">
        <v>39</v>
      </c>
      <c r="H4766" s="26">
        <v>844178</v>
      </c>
      <c r="I4766" s="28"/>
      <c r="J4766" s="26">
        <v>67534</v>
      </c>
      <c r="K4766" s="26">
        <v>911712</v>
      </c>
      <c r="L4766" s="22" t="s">
        <v>1336</v>
      </c>
      <c r="M4766" s="22"/>
      <c r="N4766">
        <f t="shared" si="326"/>
        <v>27251</v>
      </c>
      <c r="O4766" t="e">
        <f>+VLOOKUP(N4766,'Thanh toán '!O$8:P$8099,2,0)</f>
        <v>#N/A</v>
      </c>
      <c r="P4766" t="e">
        <f t="shared" si="327"/>
        <v>#N/A</v>
      </c>
      <c r="Q4766" s="30" t="e">
        <f t="shared" si="328"/>
        <v>#N/A</v>
      </c>
    </row>
    <row r="4767" spans="1:17" hidden="1" x14ac:dyDescent="0.3">
      <c r="A4767" s="21">
        <v>35741</v>
      </c>
      <c r="B4767" s="22" t="s">
        <v>5295</v>
      </c>
      <c r="C4767" s="22" t="s">
        <v>1333</v>
      </c>
      <c r="D4767" s="27" t="s">
        <v>5287</v>
      </c>
      <c r="E4767" s="24" t="s">
        <v>4612</v>
      </c>
      <c r="F4767" s="25" t="s">
        <v>4613</v>
      </c>
      <c r="G4767" s="22" t="s">
        <v>39</v>
      </c>
      <c r="H4767" s="26">
        <v>1160045</v>
      </c>
      <c r="I4767" s="28"/>
      <c r="J4767" s="26">
        <v>92804</v>
      </c>
      <c r="K4767" s="26">
        <v>1252849</v>
      </c>
      <c r="L4767" s="22" t="s">
        <v>1336</v>
      </c>
      <c r="M4767" s="22"/>
      <c r="N4767">
        <f t="shared" si="326"/>
        <v>27252</v>
      </c>
      <c r="O4767">
        <f>+VLOOKUP(N4767,'Thanh toán '!O$8:P$8099,2,0)</f>
        <v>1252849</v>
      </c>
      <c r="P4767">
        <f t="shared" si="327"/>
        <v>1252849</v>
      </c>
      <c r="Q4767" s="30">
        <f t="shared" si="328"/>
        <v>0</v>
      </c>
    </row>
    <row r="4768" spans="1:17" hidden="1" x14ac:dyDescent="0.3">
      <c r="A4768" s="21">
        <v>35742</v>
      </c>
      <c r="B4768" s="22" t="s">
        <v>5296</v>
      </c>
      <c r="C4768" s="22" t="s">
        <v>1333</v>
      </c>
      <c r="D4768" s="27" t="s">
        <v>5287</v>
      </c>
      <c r="E4768" s="24" t="s">
        <v>4612</v>
      </c>
      <c r="F4768" s="25" t="s">
        <v>4613</v>
      </c>
      <c r="G4768" s="22" t="s">
        <v>39</v>
      </c>
      <c r="H4768" s="26">
        <v>1060703</v>
      </c>
      <c r="I4768" s="28"/>
      <c r="J4768" s="26">
        <v>84856</v>
      </c>
      <c r="K4768" s="26">
        <v>1145559</v>
      </c>
      <c r="L4768" s="22" t="s">
        <v>1336</v>
      </c>
      <c r="M4768" s="22"/>
      <c r="N4768">
        <f t="shared" si="326"/>
        <v>27253</v>
      </c>
      <c r="O4768">
        <f>+VLOOKUP(N4768,'Thanh toán '!O$8:P$8099,2,0)</f>
        <v>1145559</v>
      </c>
      <c r="P4768">
        <f t="shared" si="327"/>
        <v>1145559</v>
      </c>
      <c r="Q4768" s="30">
        <f t="shared" si="328"/>
        <v>0</v>
      </c>
    </row>
    <row r="4769" spans="1:17" hidden="1" x14ac:dyDescent="0.3">
      <c r="A4769" s="21">
        <v>35743</v>
      </c>
      <c r="B4769" s="22" t="s">
        <v>5297</v>
      </c>
      <c r="C4769" s="22" t="s">
        <v>1333</v>
      </c>
      <c r="D4769" s="27" t="s">
        <v>5287</v>
      </c>
      <c r="E4769" s="24" t="s">
        <v>4612</v>
      </c>
      <c r="F4769" s="25" t="s">
        <v>4613</v>
      </c>
      <c r="G4769" s="22" t="s">
        <v>39</v>
      </c>
      <c r="H4769" s="26">
        <v>553467</v>
      </c>
      <c r="I4769" s="28"/>
      <c r="J4769" s="26">
        <v>44277</v>
      </c>
      <c r="K4769" s="26">
        <v>597744</v>
      </c>
      <c r="L4769" s="22" t="s">
        <v>1336</v>
      </c>
      <c r="M4769" s="22"/>
      <c r="N4769">
        <f t="shared" si="326"/>
        <v>27254</v>
      </c>
      <c r="O4769">
        <f>+VLOOKUP(N4769,'Thanh toán '!O$8:P$8099,2,0)</f>
        <v>597744</v>
      </c>
      <c r="P4769">
        <f t="shared" si="327"/>
        <v>597744</v>
      </c>
      <c r="Q4769" s="30">
        <f t="shared" si="328"/>
        <v>0</v>
      </c>
    </row>
    <row r="4770" spans="1:17" ht="26.3" hidden="1" x14ac:dyDescent="0.3">
      <c r="A4770" s="21">
        <v>35745</v>
      </c>
      <c r="B4770" s="22" t="s">
        <v>5298</v>
      </c>
      <c r="C4770" s="22" t="s">
        <v>1333</v>
      </c>
      <c r="D4770" s="27" t="s">
        <v>5287</v>
      </c>
      <c r="E4770" s="24" t="s">
        <v>4890</v>
      </c>
      <c r="F4770" s="25" t="s">
        <v>4891</v>
      </c>
      <c r="G4770" s="22" t="s">
        <v>100</v>
      </c>
      <c r="H4770" s="26">
        <v>2649896</v>
      </c>
      <c r="I4770" s="28"/>
      <c r="J4770" s="26">
        <v>211992</v>
      </c>
      <c r="K4770" s="26">
        <v>2861888</v>
      </c>
      <c r="L4770" s="22" t="s">
        <v>1336</v>
      </c>
      <c r="M4770" s="22"/>
      <c r="N4770">
        <f t="shared" si="326"/>
        <v>27256</v>
      </c>
      <c r="O4770">
        <f>+VLOOKUP(N4770,'Thanh toán '!O$8:P$8099,2,0)</f>
        <v>2861888</v>
      </c>
      <c r="P4770">
        <f t="shared" si="327"/>
        <v>2861888</v>
      </c>
      <c r="Q4770" s="30">
        <f t="shared" si="328"/>
        <v>0</v>
      </c>
    </row>
    <row r="4771" spans="1:17" ht="26.3" hidden="1" x14ac:dyDescent="0.3">
      <c r="A4771" s="21">
        <v>35746</v>
      </c>
      <c r="B4771" s="22" t="s">
        <v>5299</v>
      </c>
      <c r="C4771" s="22" t="s">
        <v>1333</v>
      </c>
      <c r="D4771" s="27" t="s">
        <v>5287</v>
      </c>
      <c r="E4771" s="24" t="s">
        <v>4660</v>
      </c>
      <c r="F4771" s="25" t="s">
        <v>4661</v>
      </c>
      <c r="G4771" s="22" t="s">
        <v>24</v>
      </c>
      <c r="H4771" s="26">
        <v>591543</v>
      </c>
      <c r="I4771" s="28"/>
      <c r="J4771" s="26">
        <v>47323</v>
      </c>
      <c r="K4771" s="26">
        <v>638866</v>
      </c>
      <c r="L4771" s="22" t="s">
        <v>1336</v>
      </c>
      <c r="M4771" s="22"/>
      <c r="N4771">
        <f t="shared" si="326"/>
        <v>27257</v>
      </c>
      <c r="O4771">
        <f>+VLOOKUP(N4771,'Thanh toán '!O$8:P$8099,2,0)</f>
        <v>638866</v>
      </c>
      <c r="P4771">
        <f t="shared" si="327"/>
        <v>638866</v>
      </c>
      <c r="Q4771" s="30">
        <f t="shared" si="328"/>
        <v>0</v>
      </c>
    </row>
    <row r="4772" spans="1:17" ht="26.3" hidden="1" x14ac:dyDescent="0.3">
      <c r="A4772" s="21">
        <v>35747</v>
      </c>
      <c r="B4772" s="22" t="s">
        <v>5300</v>
      </c>
      <c r="C4772" s="22" t="s">
        <v>1333</v>
      </c>
      <c r="D4772" s="27" t="s">
        <v>5287</v>
      </c>
      <c r="E4772" s="24" t="s">
        <v>4660</v>
      </c>
      <c r="F4772" s="25" t="s">
        <v>4661</v>
      </c>
      <c r="G4772" s="22" t="s">
        <v>24</v>
      </c>
      <c r="H4772" s="26">
        <v>2299313</v>
      </c>
      <c r="I4772" s="28"/>
      <c r="J4772" s="26">
        <v>183945</v>
      </c>
      <c r="K4772" s="26">
        <v>2483258</v>
      </c>
      <c r="L4772" s="22" t="s">
        <v>1336</v>
      </c>
      <c r="M4772" s="22"/>
      <c r="N4772">
        <f t="shared" si="326"/>
        <v>27258</v>
      </c>
      <c r="O4772">
        <f>+VLOOKUP(N4772,'Thanh toán '!O$8:P$8099,2,0)</f>
        <v>2483258</v>
      </c>
      <c r="P4772">
        <f t="shared" si="327"/>
        <v>2483258</v>
      </c>
      <c r="Q4772" s="30">
        <f t="shared" si="328"/>
        <v>0</v>
      </c>
    </row>
    <row r="4773" spans="1:17" ht="26.3" hidden="1" x14ac:dyDescent="0.3">
      <c r="A4773" s="21">
        <v>35748</v>
      </c>
      <c r="B4773" s="22" t="s">
        <v>5301</v>
      </c>
      <c r="C4773" s="22" t="s">
        <v>1333</v>
      </c>
      <c r="D4773" s="27" t="s">
        <v>5287</v>
      </c>
      <c r="E4773" s="24" t="s">
        <v>4660</v>
      </c>
      <c r="F4773" s="25" t="s">
        <v>4661</v>
      </c>
      <c r="G4773" s="22" t="s">
        <v>24</v>
      </c>
      <c r="H4773" s="26">
        <v>1164672</v>
      </c>
      <c r="I4773" s="28"/>
      <c r="J4773" s="26">
        <v>93174</v>
      </c>
      <c r="K4773" s="26">
        <v>1257846</v>
      </c>
      <c r="L4773" s="22" t="s">
        <v>1336</v>
      </c>
      <c r="M4773" s="22"/>
      <c r="N4773">
        <f t="shared" si="326"/>
        <v>27259</v>
      </c>
      <c r="O4773">
        <f>+VLOOKUP(N4773,'Thanh toán '!O$8:P$8099,2,0)</f>
        <v>1257846</v>
      </c>
      <c r="P4773">
        <f t="shared" si="327"/>
        <v>1257846</v>
      </c>
      <c r="Q4773" s="30">
        <f t="shared" si="328"/>
        <v>0</v>
      </c>
    </row>
    <row r="4774" spans="1:17" hidden="1" x14ac:dyDescent="0.3">
      <c r="A4774" s="21">
        <v>35749</v>
      </c>
      <c r="B4774" s="22" t="s">
        <v>5302</v>
      </c>
      <c r="C4774" s="22" t="s">
        <v>1333</v>
      </c>
      <c r="D4774" s="27" t="s">
        <v>5287</v>
      </c>
      <c r="E4774" s="24" t="s">
        <v>114</v>
      </c>
      <c r="F4774" s="25" t="s">
        <v>1447</v>
      </c>
      <c r="G4774" s="22" t="s">
        <v>115</v>
      </c>
      <c r="H4774" s="26">
        <v>1665870</v>
      </c>
      <c r="I4774" s="28"/>
      <c r="J4774" s="26">
        <v>133270</v>
      </c>
      <c r="K4774" s="26">
        <v>1799140</v>
      </c>
      <c r="L4774" s="22" t="s">
        <v>1336</v>
      </c>
      <c r="M4774" s="22"/>
      <c r="N4774">
        <f t="shared" si="326"/>
        <v>27260</v>
      </c>
      <c r="O4774">
        <f>+VLOOKUP(N4774,'Thanh toán '!O$8:P$8099,2,0)</f>
        <v>1799140</v>
      </c>
      <c r="P4774">
        <f t="shared" si="327"/>
        <v>1799140</v>
      </c>
      <c r="Q4774" s="30">
        <f t="shared" si="328"/>
        <v>0</v>
      </c>
    </row>
    <row r="4775" spans="1:17" hidden="1" x14ac:dyDescent="0.3">
      <c r="A4775" s="21">
        <v>35750</v>
      </c>
      <c r="B4775" s="22" t="s">
        <v>5303</v>
      </c>
      <c r="C4775" s="22" t="s">
        <v>1333</v>
      </c>
      <c r="D4775" s="27" t="s">
        <v>5287</v>
      </c>
      <c r="E4775" s="24" t="s">
        <v>310</v>
      </c>
      <c r="F4775" s="25" t="s">
        <v>1449</v>
      </c>
      <c r="G4775" s="22" t="s">
        <v>311</v>
      </c>
      <c r="H4775" s="26">
        <v>3035550</v>
      </c>
      <c r="I4775" s="28"/>
      <c r="J4775" s="26">
        <v>242844</v>
      </c>
      <c r="K4775" s="26">
        <v>3278394</v>
      </c>
      <c r="L4775" s="22" t="s">
        <v>1336</v>
      </c>
      <c r="M4775" s="22"/>
      <c r="N4775">
        <f t="shared" si="326"/>
        <v>27261</v>
      </c>
      <c r="O4775">
        <f>+VLOOKUP(N4775,'Thanh toán '!O$8:P$8099,2,0)</f>
        <v>3278394</v>
      </c>
      <c r="P4775">
        <f t="shared" si="327"/>
        <v>3278394</v>
      </c>
      <c r="Q4775" s="30">
        <f t="shared" si="328"/>
        <v>0</v>
      </c>
    </row>
    <row r="4776" spans="1:17" ht="26.3" hidden="1" x14ac:dyDescent="0.3">
      <c r="A4776" s="21">
        <v>35751</v>
      </c>
      <c r="B4776" s="22" t="s">
        <v>5304</v>
      </c>
      <c r="C4776" s="22" t="s">
        <v>1333</v>
      </c>
      <c r="D4776" s="27" t="s">
        <v>5287</v>
      </c>
      <c r="E4776" s="24" t="s">
        <v>4753</v>
      </c>
      <c r="F4776" s="25" t="s">
        <v>4754</v>
      </c>
      <c r="G4776" s="22" t="s">
        <v>1453</v>
      </c>
      <c r="H4776" s="26">
        <v>2292125</v>
      </c>
      <c r="I4776" s="28"/>
      <c r="J4776" s="26">
        <v>183370</v>
      </c>
      <c r="K4776" s="26">
        <v>2475495</v>
      </c>
      <c r="L4776" s="22" t="s">
        <v>1336</v>
      </c>
      <c r="M4776" s="22"/>
      <c r="N4776">
        <f t="shared" si="326"/>
        <v>27262</v>
      </c>
      <c r="O4776">
        <f>+VLOOKUP(N4776,'Thanh toán '!O$8:P$8099,2,0)</f>
        <v>2475495</v>
      </c>
      <c r="P4776">
        <f t="shared" si="327"/>
        <v>2475495</v>
      </c>
      <c r="Q4776" s="30">
        <f t="shared" si="328"/>
        <v>0</v>
      </c>
    </row>
    <row r="4777" spans="1:17" hidden="1" x14ac:dyDescent="0.3">
      <c r="A4777" s="21">
        <v>35752</v>
      </c>
      <c r="B4777" s="22" t="s">
        <v>5305</v>
      </c>
      <c r="C4777" s="22" t="s">
        <v>1333</v>
      </c>
      <c r="D4777" s="27" t="s">
        <v>5287</v>
      </c>
      <c r="E4777" s="24" t="s">
        <v>1093</v>
      </c>
      <c r="F4777" s="25" t="s">
        <v>1762</v>
      </c>
      <c r="G4777" s="22" t="s">
        <v>1094</v>
      </c>
      <c r="H4777" s="26">
        <v>2073065</v>
      </c>
      <c r="I4777" s="28"/>
      <c r="J4777" s="26">
        <v>165845</v>
      </c>
      <c r="K4777" s="26">
        <v>2238910</v>
      </c>
      <c r="L4777" s="22" t="s">
        <v>1336</v>
      </c>
      <c r="M4777" s="22"/>
      <c r="N4777">
        <f t="shared" si="326"/>
        <v>27263</v>
      </c>
      <c r="O4777">
        <f>+VLOOKUP(N4777,'Thanh toán '!O$8:P$8099,2,0)</f>
        <v>2238910</v>
      </c>
      <c r="P4777">
        <f t="shared" si="327"/>
        <v>2238910</v>
      </c>
      <c r="Q4777" s="30">
        <f t="shared" si="328"/>
        <v>0</v>
      </c>
    </row>
    <row r="4778" spans="1:17" hidden="1" x14ac:dyDescent="0.3">
      <c r="A4778" s="21">
        <v>35753</v>
      </c>
      <c r="B4778" s="22" t="s">
        <v>5306</v>
      </c>
      <c r="C4778" s="22" t="s">
        <v>1333</v>
      </c>
      <c r="D4778" s="27" t="s">
        <v>5287</v>
      </c>
      <c r="E4778" s="24" t="s">
        <v>2866</v>
      </c>
      <c r="F4778" s="25" t="s">
        <v>2867</v>
      </c>
      <c r="G4778" s="22" t="s">
        <v>2868</v>
      </c>
      <c r="H4778" s="26">
        <v>2249110</v>
      </c>
      <c r="I4778" s="28"/>
      <c r="J4778" s="26">
        <v>179929</v>
      </c>
      <c r="K4778" s="26">
        <v>2429039</v>
      </c>
      <c r="L4778" s="22" t="s">
        <v>1336</v>
      </c>
      <c r="M4778" s="22"/>
      <c r="N4778">
        <f t="shared" si="326"/>
        <v>27264</v>
      </c>
      <c r="O4778">
        <f>+VLOOKUP(N4778,'Thanh toán '!O$8:P$8099,2,0)</f>
        <v>2429039</v>
      </c>
      <c r="P4778">
        <f t="shared" si="327"/>
        <v>2429039</v>
      </c>
      <c r="Q4778" s="30">
        <f t="shared" si="328"/>
        <v>0</v>
      </c>
    </row>
    <row r="4779" spans="1:17" hidden="1" x14ac:dyDescent="0.3">
      <c r="A4779" s="21">
        <v>35754</v>
      </c>
      <c r="B4779" s="22" t="s">
        <v>5307</v>
      </c>
      <c r="C4779" s="22" t="s">
        <v>1333</v>
      </c>
      <c r="D4779" s="27" t="s">
        <v>5287</v>
      </c>
      <c r="E4779" s="24" t="s">
        <v>4612</v>
      </c>
      <c r="F4779" s="25" t="s">
        <v>4613</v>
      </c>
      <c r="G4779" s="22" t="s">
        <v>39</v>
      </c>
      <c r="H4779" s="26">
        <v>333174</v>
      </c>
      <c r="I4779" s="28"/>
      <c r="J4779" s="26">
        <v>26654</v>
      </c>
      <c r="K4779" s="26">
        <v>359828</v>
      </c>
      <c r="L4779" s="22" t="s">
        <v>1336</v>
      </c>
      <c r="M4779" s="22"/>
      <c r="N4779">
        <f t="shared" si="326"/>
        <v>27265</v>
      </c>
      <c r="O4779">
        <f>+VLOOKUP(N4779,'Thanh toán '!O$8:P$8099,2,0)</f>
        <v>359828</v>
      </c>
      <c r="P4779">
        <f t="shared" si="327"/>
        <v>359828</v>
      </c>
      <c r="Q4779" s="30">
        <f t="shared" si="328"/>
        <v>0</v>
      </c>
    </row>
    <row r="4780" spans="1:17" hidden="1" x14ac:dyDescent="0.3">
      <c r="A4780" s="21">
        <v>35755</v>
      </c>
      <c r="B4780" s="22" t="s">
        <v>5308</v>
      </c>
      <c r="C4780" s="22" t="s">
        <v>1333</v>
      </c>
      <c r="D4780" s="27" t="s">
        <v>5287</v>
      </c>
      <c r="E4780" s="24" t="s">
        <v>42</v>
      </c>
      <c r="F4780" s="25" t="s">
        <v>4853</v>
      </c>
      <c r="G4780" s="22" t="s">
        <v>43</v>
      </c>
      <c r="H4780" s="26">
        <v>6521590</v>
      </c>
      <c r="I4780" s="28"/>
      <c r="J4780" s="26">
        <v>521727</v>
      </c>
      <c r="K4780" s="26">
        <v>7043317</v>
      </c>
      <c r="L4780" s="22" t="s">
        <v>1336</v>
      </c>
      <c r="M4780" s="22"/>
      <c r="N4780">
        <f t="shared" si="326"/>
        <v>27266</v>
      </c>
      <c r="O4780">
        <f>+VLOOKUP(N4780,'Thanh toán '!O$8:P$8099,2,0)</f>
        <v>7043317</v>
      </c>
      <c r="P4780">
        <f t="shared" si="327"/>
        <v>7043317</v>
      </c>
      <c r="Q4780" s="30">
        <f t="shared" si="328"/>
        <v>0</v>
      </c>
    </row>
    <row r="4781" spans="1:17" hidden="1" x14ac:dyDescent="0.3">
      <c r="A4781" s="21">
        <v>35758</v>
      </c>
      <c r="B4781" s="22" t="s">
        <v>5309</v>
      </c>
      <c r="C4781" s="22" t="s">
        <v>1333</v>
      </c>
      <c r="D4781" s="27" t="s">
        <v>5287</v>
      </c>
      <c r="E4781" s="24" t="s">
        <v>4612</v>
      </c>
      <c r="F4781" s="25" t="s">
        <v>4613</v>
      </c>
      <c r="G4781" s="22" t="s">
        <v>39</v>
      </c>
      <c r="H4781" s="26">
        <v>1475912</v>
      </c>
      <c r="I4781" s="28"/>
      <c r="J4781" s="26">
        <v>118073</v>
      </c>
      <c r="K4781" s="26">
        <v>1593985</v>
      </c>
      <c r="L4781" s="22" t="s">
        <v>1336</v>
      </c>
      <c r="M4781" s="22"/>
      <c r="N4781">
        <f t="shared" si="326"/>
        <v>27269</v>
      </c>
      <c r="O4781" t="e">
        <f>+VLOOKUP(N4781,'Thanh toán '!O$8:P$8099,2,0)</f>
        <v>#N/A</v>
      </c>
      <c r="P4781" t="e">
        <f t="shared" si="327"/>
        <v>#N/A</v>
      </c>
      <c r="Q4781" s="30" t="e">
        <f t="shared" si="328"/>
        <v>#N/A</v>
      </c>
    </row>
    <row r="4782" spans="1:17" hidden="1" x14ac:dyDescent="0.3">
      <c r="A4782" s="21">
        <v>35760</v>
      </c>
      <c r="B4782" s="22" t="s">
        <v>5310</v>
      </c>
      <c r="C4782" s="22" t="s">
        <v>1333</v>
      </c>
      <c r="D4782" s="27" t="s">
        <v>5287</v>
      </c>
      <c r="E4782" s="24" t="s">
        <v>4612</v>
      </c>
      <c r="F4782" s="25" t="s">
        <v>4613</v>
      </c>
      <c r="G4782" s="22" t="s">
        <v>39</v>
      </c>
      <c r="H4782" s="26">
        <v>434280</v>
      </c>
      <c r="I4782" s="28"/>
      <c r="J4782" s="26">
        <v>34742</v>
      </c>
      <c r="K4782" s="26">
        <v>469022</v>
      </c>
      <c r="L4782" s="22" t="s">
        <v>1336</v>
      </c>
      <c r="M4782" s="22"/>
      <c r="N4782">
        <f t="shared" si="326"/>
        <v>27271</v>
      </c>
      <c r="O4782">
        <f>+VLOOKUP(N4782,'Thanh toán '!O$8:P$8099,2,0)</f>
        <v>469022</v>
      </c>
      <c r="P4782">
        <f t="shared" si="327"/>
        <v>469022</v>
      </c>
      <c r="Q4782" s="30">
        <f t="shared" si="328"/>
        <v>0</v>
      </c>
    </row>
    <row r="4783" spans="1:17" hidden="1" x14ac:dyDescent="0.3">
      <c r="A4783" s="21">
        <v>35761</v>
      </c>
      <c r="B4783" s="22" t="s">
        <v>5311</v>
      </c>
      <c r="C4783" s="22" t="s">
        <v>1333</v>
      </c>
      <c r="D4783" s="27" t="s">
        <v>5287</v>
      </c>
      <c r="E4783" s="24" t="s">
        <v>4612</v>
      </c>
      <c r="F4783" s="25" t="s">
        <v>4613</v>
      </c>
      <c r="G4783" s="22" t="s">
        <v>39</v>
      </c>
      <c r="H4783" s="26">
        <v>1141038</v>
      </c>
      <c r="I4783" s="28"/>
      <c r="J4783" s="26">
        <v>91283</v>
      </c>
      <c r="K4783" s="26">
        <v>1232321</v>
      </c>
      <c r="L4783" s="22" t="s">
        <v>1336</v>
      </c>
      <c r="M4783" s="22"/>
      <c r="N4783">
        <f t="shared" si="326"/>
        <v>27272</v>
      </c>
      <c r="O4783">
        <f>+VLOOKUP(N4783,'Thanh toán '!O$8:P$8099,2,0)</f>
        <v>1232321</v>
      </c>
      <c r="P4783">
        <f t="shared" si="327"/>
        <v>1232321</v>
      </c>
      <c r="Q4783" s="30">
        <f t="shared" si="328"/>
        <v>0</v>
      </c>
    </row>
    <row r="4784" spans="1:17" hidden="1" x14ac:dyDescent="0.3">
      <c r="A4784" s="21">
        <v>35765</v>
      </c>
      <c r="B4784" s="22" t="s">
        <v>5312</v>
      </c>
      <c r="C4784" s="22" t="s">
        <v>1333</v>
      </c>
      <c r="D4784" s="27" t="s">
        <v>5313</v>
      </c>
      <c r="E4784" s="24" t="s">
        <v>50</v>
      </c>
      <c r="F4784" s="25" t="s">
        <v>5314</v>
      </c>
      <c r="G4784" s="22" t="s">
        <v>51</v>
      </c>
      <c r="H4784" s="26">
        <v>5537620</v>
      </c>
      <c r="I4784" s="28"/>
      <c r="J4784" s="26">
        <v>443010</v>
      </c>
      <c r="K4784" s="26">
        <v>5980630</v>
      </c>
      <c r="L4784" s="22" t="s">
        <v>1336</v>
      </c>
      <c r="M4784" s="22"/>
      <c r="N4784">
        <f t="shared" si="326"/>
        <v>27276</v>
      </c>
      <c r="O4784">
        <f>+VLOOKUP(N4784,'Thanh toán '!O$8:P$8099,2,0)</f>
        <v>5980630</v>
      </c>
      <c r="P4784">
        <f t="shared" si="327"/>
        <v>5980630</v>
      </c>
      <c r="Q4784" s="30">
        <f t="shared" si="328"/>
        <v>0</v>
      </c>
    </row>
    <row r="4785" spans="1:17" hidden="1" x14ac:dyDescent="0.3">
      <c r="A4785" s="21">
        <v>35767</v>
      </c>
      <c r="B4785" s="22" t="s">
        <v>5315</v>
      </c>
      <c r="C4785" s="22" t="s">
        <v>1333</v>
      </c>
      <c r="D4785" s="27" t="s">
        <v>5313</v>
      </c>
      <c r="E4785" s="24" t="s">
        <v>42</v>
      </c>
      <c r="F4785" s="25" t="s">
        <v>4853</v>
      </c>
      <c r="G4785" s="22" t="s">
        <v>43</v>
      </c>
      <c r="H4785" s="26">
        <v>2105750</v>
      </c>
      <c r="I4785" s="28"/>
      <c r="J4785" s="26">
        <v>168460</v>
      </c>
      <c r="K4785" s="26">
        <v>2274210</v>
      </c>
      <c r="L4785" s="22" t="s">
        <v>1336</v>
      </c>
      <c r="M4785" s="22"/>
      <c r="N4785">
        <f t="shared" si="326"/>
        <v>27278</v>
      </c>
      <c r="O4785">
        <f>+VLOOKUP(N4785,'Thanh toán '!O$8:P$8099,2,0)</f>
        <v>2274210</v>
      </c>
      <c r="P4785">
        <f t="shared" si="327"/>
        <v>2274210</v>
      </c>
      <c r="Q4785" s="30">
        <f t="shared" si="328"/>
        <v>0</v>
      </c>
    </row>
    <row r="4786" spans="1:17" hidden="1" x14ac:dyDescent="0.3">
      <c r="A4786" s="21">
        <v>35768</v>
      </c>
      <c r="B4786" s="22" t="s">
        <v>5316</v>
      </c>
      <c r="C4786" s="22" t="s">
        <v>1333</v>
      </c>
      <c r="D4786" s="27" t="s">
        <v>5313</v>
      </c>
      <c r="E4786" s="24" t="s">
        <v>4612</v>
      </c>
      <c r="F4786" s="25" t="s">
        <v>4613</v>
      </c>
      <c r="G4786" s="22" t="s">
        <v>39</v>
      </c>
      <c r="H4786" s="26">
        <v>910005</v>
      </c>
      <c r="I4786" s="28"/>
      <c r="J4786" s="26">
        <v>72800</v>
      </c>
      <c r="K4786" s="26">
        <v>982805</v>
      </c>
      <c r="L4786" s="22" t="s">
        <v>1336</v>
      </c>
      <c r="M4786" s="22"/>
      <c r="N4786">
        <f t="shared" si="326"/>
        <v>27279</v>
      </c>
      <c r="O4786">
        <f>+VLOOKUP(N4786,'Thanh toán '!O$8:P$8099,2,0)</f>
        <v>982805</v>
      </c>
      <c r="P4786">
        <f t="shared" si="327"/>
        <v>982805</v>
      </c>
      <c r="Q4786" s="30">
        <f t="shared" si="328"/>
        <v>0</v>
      </c>
    </row>
    <row r="4787" spans="1:17" ht="26.3" hidden="1" x14ac:dyDescent="0.3">
      <c r="A4787" s="21">
        <v>35769</v>
      </c>
      <c r="B4787" s="22" t="s">
        <v>5317</v>
      </c>
      <c r="C4787" s="22" t="s">
        <v>1333</v>
      </c>
      <c r="D4787" s="27" t="s">
        <v>5313</v>
      </c>
      <c r="E4787" s="24" t="s">
        <v>4919</v>
      </c>
      <c r="F4787" s="25" t="s">
        <v>4920</v>
      </c>
      <c r="G4787" s="22" t="s">
        <v>60</v>
      </c>
      <c r="H4787" s="26">
        <v>1665870</v>
      </c>
      <c r="I4787" s="28"/>
      <c r="J4787" s="26">
        <v>133270</v>
      </c>
      <c r="K4787" s="26">
        <v>1799140</v>
      </c>
      <c r="L4787" s="22" t="s">
        <v>1336</v>
      </c>
      <c r="M4787" s="22"/>
      <c r="N4787">
        <f t="shared" si="326"/>
        <v>27280</v>
      </c>
      <c r="O4787">
        <f>+VLOOKUP(N4787,'Thanh toán '!O$8:P$8099,2,0)</f>
        <v>1799140</v>
      </c>
      <c r="P4787">
        <f t="shared" si="327"/>
        <v>1799140</v>
      </c>
      <c r="Q4787" s="30">
        <f t="shared" si="328"/>
        <v>0</v>
      </c>
    </row>
    <row r="4788" spans="1:17" hidden="1" x14ac:dyDescent="0.3">
      <c r="A4788" s="21">
        <v>35770</v>
      </c>
      <c r="B4788" s="22" t="s">
        <v>5318</v>
      </c>
      <c r="C4788" s="22" t="s">
        <v>1333</v>
      </c>
      <c r="D4788" s="27" t="s">
        <v>5313</v>
      </c>
      <c r="E4788" s="24" t="s">
        <v>3868</v>
      </c>
      <c r="F4788" s="25" t="s">
        <v>3869</v>
      </c>
      <c r="G4788" s="22" t="s">
        <v>373</v>
      </c>
      <c r="H4788" s="26">
        <v>1642102</v>
      </c>
      <c r="I4788" s="28"/>
      <c r="J4788" s="26">
        <v>131368</v>
      </c>
      <c r="K4788" s="26">
        <v>1773470</v>
      </c>
      <c r="L4788" s="22" t="s">
        <v>1336</v>
      </c>
      <c r="M4788" s="22"/>
      <c r="N4788">
        <f t="shared" si="326"/>
        <v>27281</v>
      </c>
      <c r="O4788">
        <f>+VLOOKUP(N4788,'Thanh toán '!O$8:P$8099,2,0)</f>
        <v>1773470</v>
      </c>
      <c r="P4788">
        <f t="shared" si="327"/>
        <v>1773470</v>
      </c>
      <c r="Q4788" s="30">
        <f t="shared" si="328"/>
        <v>0</v>
      </c>
    </row>
    <row r="4789" spans="1:17" ht="26.3" hidden="1" x14ac:dyDescent="0.3">
      <c r="A4789" s="21">
        <v>35775</v>
      </c>
      <c r="B4789" s="22" t="s">
        <v>5319</v>
      </c>
      <c r="C4789" s="22" t="s">
        <v>1333</v>
      </c>
      <c r="D4789" s="27" t="s">
        <v>5313</v>
      </c>
      <c r="E4789" s="24" t="s">
        <v>4720</v>
      </c>
      <c r="F4789" s="25" t="s">
        <v>4721</v>
      </c>
      <c r="G4789" s="22" t="s">
        <v>72</v>
      </c>
      <c r="H4789" s="26">
        <v>806850</v>
      </c>
      <c r="I4789" s="28"/>
      <c r="J4789" s="26">
        <v>64548</v>
      </c>
      <c r="K4789" s="26">
        <v>871398</v>
      </c>
      <c r="L4789" s="22" t="s">
        <v>1336</v>
      </c>
      <c r="M4789" s="22"/>
      <c r="N4789">
        <f t="shared" si="326"/>
        <v>27286</v>
      </c>
      <c r="O4789">
        <f>+VLOOKUP(N4789,'Thanh toán '!O$8:P$8099,2,0)</f>
        <v>871398</v>
      </c>
      <c r="P4789">
        <f t="shared" si="327"/>
        <v>871398</v>
      </c>
      <c r="Q4789" s="30">
        <f t="shared" si="328"/>
        <v>0</v>
      </c>
    </row>
    <row r="4790" spans="1:17" ht="26.3" hidden="1" x14ac:dyDescent="0.3">
      <c r="A4790" s="21">
        <v>35776</v>
      </c>
      <c r="B4790" s="22" t="s">
        <v>5320</v>
      </c>
      <c r="C4790" s="22" t="s">
        <v>1333</v>
      </c>
      <c r="D4790" s="27" t="s">
        <v>5313</v>
      </c>
      <c r="E4790" s="24" t="s">
        <v>4720</v>
      </c>
      <c r="F4790" s="25" t="s">
        <v>4721</v>
      </c>
      <c r="G4790" s="22" t="s">
        <v>72</v>
      </c>
      <c r="H4790" s="26">
        <v>1173355</v>
      </c>
      <c r="I4790" s="28"/>
      <c r="J4790" s="26">
        <v>93868</v>
      </c>
      <c r="K4790" s="26">
        <v>1267223</v>
      </c>
      <c r="L4790" s="22" t="s">
        <v>1336</v>
      </c>
      <c r="M4790" s="22"/>
      <c r="N4790">
        <f t="shared" si="326"/>
        <v>27287</v>
      </c>
      <c r="O4790">
        <f>+VLOOKUP(N4790,'Thanh toán '!O$8:P$8099,2,0)</f>
        <v>1267223</v>
      </c>
      <c r="P4790">
        <f t="shared" si="327"/>
        <v>1267223</v>
      </c>
      <c r="Q4790" s="30">
        <f t="shared" si="328"/>
        <v>0</v>
      </c>
    </row>
    <row r="4791" spans="1:17" hidden="1" x14ac:dyDescent="0.3">
      <c r="A4791" s="21">
        <v>35777</v>
      </c>
      <c r="B4791" s="22" t="s">
        <v>5321</v>
      </c>
      <c r="C4791" s="22" t="s">
        <v>1333</v>
      </c>
      <c r="D4791" s="27" t="s">
        <v>5313</v>
      </c>
      <c r="E4791" s="24" t="s">
        <v>5322</v>
      </c>
      <c r="F4791" s="25" t="s">
        <v>5323</v>
      </c>
      <c r="G4791" s="22" t="s">
        <v>66</v>
      </c>
      <c r="H4791" s="26">
        <v>1477735</v>
      </c>
      <c r="I4791" s="28"/>
      <c r="J4791" s="26">
        <v>118219</v>
      </c>
      <c r="K4791" s="26">
        <v>1595954</v>
      </c>
      <c r="L4791" s="22" t="s">
        <v>1336</v>
      </c>
      <c r="M4791" s="22"/>
      <c r="N4791">
        <f t="shared" si="326"/>
        <v>27288</v>
      </c>
      <c r="O4791">
        <f>+VLOOKUP(N4791,'Thanh toán '!O$8:P$8099,2,0)</f>
        <v>1595954</v>
      </c>
      <c r="P4791">
        <f t="shared" si="327"/>
        <v>1595954</v>
      </c>
      <c r="Q4791" s="30">
        <f t="shared" si="328"/>
        <v>0</v>
      </c>
    </row>
    <row r="4792" spans="1:17" ht="26.3" hidden="1" x14ac:dyDescent="0.3">
      <c r="A4792" s="21">
        <v>35778</v>
      </c>
      <c r="B4792" s="22" t="s">
        <v>5324</v>
      </c>
      <c r="C4792" s="22" t="s">
        <v>1333</v>
      </c>
      <c r="D4792" s="27" t="s">
        <v>5313</v>
      </c>
      <c r="E4792" s="24" t="s">
        <v>4712</v>
      </c>
      <c r="F4792" s="25" t="s">
        <v>4713</v>
      </c>
      <c r="G4792" s="22" t="s">
        <v>276</v>
      </c>
      <c r="H4792" s="26">
        <v>806200</v>
      </c>
      <c r="I4792" s="28"/>
      <c r="J4792" s="26">
        <v>64496</v>
      </c>
      <c r="K4792" s="26">
        <v>870696</v>
      </c>
      <c r="L4792" s="22" t="s">
        <v>1336</v>
      </c>
      <c r="M4792" s="22"/>
      <c r="N4792">
        <f t="shared" si="326"/>
        <v>27289</v>
      </c>
      <c r="O4792">
        <f>+VLOOKUP(N4792,'Thanh toán '!O$8:P$8099,2,0)</f>
        <v>870696</v>
      </c>
      <c r="P4792">
        <f t="shared" si="327"/>
        <v>870696</v>
      </c>
      <c r="Q4792" s="30">
        <f t="shared" si="328"/>
        <v>0</v>
      </c>
    </row>
    <row r="4793" spans="1:17" hidden="1" x14ac:dyDescent="0.3">
      <c r="A4793" s="21">
        <v>35779</v>
      </c>
      <c r="B4793" s="22" t="s">
        <v>5325</v>
      </c>
      <c r="C4793" s="22" t="s">
        <v>1333</v>
      </c>
      <c r="D4793" s="27" t="s">
        <v>5313</v>
      </c>
      <c r="E4793" s="24" t="s">
        <v>5326</v>
      </c>
      <c r="F4793" s="25" t="s">
        <v>5327</v>
      </c>
      <c r="G4793" s="22" t="s">
        <v>549</v>
      </c>
      <c r="H4793" s="26">
        <v>4146130</v>
      </c>
      <c r="I4793" s="28"/>
      <c r="J4793" s="26">
        <v>331690</v>
      </c>
      <c r="K4793" s="26">
        <v>4477820</v>
      </c>
      <c r="L4793" s="22" t="s">
        <v>1336</v>
      </c>
      <c r="M4793" s="22"/>
      <c r="N4793">
        <f t="shared" si="326"/>
        <v>27290</v>
      </c>
      <c r="O4793">
        <f>+VLOOKUP(N4793,'Thanh toán '!O$8:P$8099,2,0)</f>
        <v>4477820</v>
      </c>
      <c r="P4793">
        <f t="shared" si="327"/>
        <v>4477820</v>
      </c>
      <c r="Q4793" s="30">
        <f t="shared" si="328"/>
        <v>0</v>
      </c>
    </row>
    <row r="4794" spans="1:17" ht="26.3" hidden="1" x14ac:dyDescent="0.3">
      <c r="A4794" s="21">
        <v>35780</v>
      </c>
      <c r="B4794" s="22" t="s">
        <v>5328</v>
      </c>
      <c r="C4794" s="22" t="s">
        <v>1333</v>
      </c>
      <c r="D4794" s="27" t="s">
        <v>5313</v>
      </c>
      <c r="E4794" s="24" t="s">
        <v>4716</v>
      </c>
      <c r="F4794" s="25" t="s">
        <v>4717</v>
      </c>
      <c r="G4794" s="22" t="s">
        <v>63</v>
      </c>
      <c r="H4794" s="26">
        <v>2691130</v>
      </c>
      <c r="I4794" s="28"/>
      <c r="J4794" s="26">
        <v>215290</v>
      </c>
      <c r="K4794" s="26">
        <v>2906420</v>
      </c>
      <c r="L4794" s="22" t="s">
        <v>1336</v>
      </c>
      <c r="M4794" s="22"/>
      <c r="N4794">
        <f t="shared" si="326"/>
        <v>27291</v>
      </c>
      <c r="O4794">
        <f>+VLOOKUP(N4794,'Thanh toán '!O$8:P$8099,2,0)</f>
        <v>2906420</v>
      </c>
      <c r="P4794">
        <f t="shared" si="327"/>
        <v>2906420</v>
      </c>
      <c r="Q4794" s="30">
        <f t="shared" si="328"/>
        <v>0</v>
      </c>
    </row>
    <row r="4795" spans="1:17" ht="26.3" hidden="1" x14ac:dyDescent="0.3">
      <c r="A4795" s="21">
        <v>35781</v>
      </c>
      <c r="B4795" s="22" t="s">
        <v>5329</v>
      </c>
      <c r="C4795" s="22" t="s">
        <v>1333</v>
      </c>
      <c r="D4795" s="27" t="s">
        <v>5313</v>
      </c>
      <c r="E4795" s="24" t="s">
        <v>4965</v>
      </c>
      <c r="F4795" s="25" t="s">
        <v>4966</v>
      </c>
      <c r="G4795" s="22" t="s">
        <v>2429</v>
      </c>
      <c r="H4795" s="26">
        <v>607574</v>
      </c>
      <c r="I4795" s="28"/>
      <c r="J4795" s="26">
        <v>48606</v>
      </c>
      <c r="K4795" s="26">
        <v>656180</v>
      </c>
      <c r="L4795" s="22" t="s">
        <v>1336</v>
      </c>
      <c r="M4795" s="22"/>
      <c r="N4795">
        <f t="shared" si="326"/>
        <v>27292</v>
      </c>
      <c r="O4795">
        <f>+VLOOKUP(N4795,'Thanh toán '!O$8:P$8099,2,0)</f>
        <v>656180</v>
      </c>
      <c r="P4795">
        <f t="shared" si="327"/>
        <v>656180</v>
      </c>
      <c r="Q4795" s="30">
        <f t="shared" si="328"/>
        <v>0</v>
      </c>
    </row>
    <row r="4796" spans="1:17" hidden="1" x14ac:dyDescent="0.3">
      <c r="A4796" s="21">
        <v>35782</v>
      </c>
      <c r="B4796" s="22" t="s">
        <v>5330</v>
      </c>
      <c r="C4796" s="22" t="s">
        <v>1333</v>
      </c>
      <c r="D4796" s="27" t="s">
        <v>5313</v>
      </c>
      <c r="E4796" s="24" t="s">
        <v>5331</v>
      </c>
      <c r="F4796" s="25" t="s">
        <v>5332</v>
      </c>
      <c r="G4796" s="22" t="s">
        <v>171</v>
      </c>
      <c r="H4796" s="26">
        <v>1844890</v>
      </c>
      <c r="I4796" s="28"/>
      <c r="J4796" s="26">
        <v>147591</v>
      </c>
      <c r="K4796" s="26">
        <v>1992481</v>
      </c>
      <c r="L4796" s="22" t="s">
        <v>1336</v>
      </c>
      <c r="M4796" s="22"/>
      <c r="N4796">
        <f t="shared" si="326"/>
        <v>27293</v>
      </c>
      <c r="O4796">
        <f>+VLOOKUP(N4796,'Thanh toán '!O$8:P$8099,2,0)</f>
        <v>1992481</v>
      </c>
      <c r="P4796">
        <f t="shared" si="327"/>
        <v>1992481</v>
      </c>
      <c r="Q4796" s="30">
        <f t="shared" si="328"/>
        <v>0</v>
      </c>
    </row>
    <row r="4797" spans="1:17" ht="26.3" hidden="1" x14ac:dyDescent="0.3">
      <c r="A4797" s="21">
        <v>35783</v>
      </c>
      <c r="B4797" s="22" t="s">
        <v>5333</v>
      </c>
      <c r="C4797" s="22" t="s">
        <v>1333</v>
      </c>
      <c r="D4797" s="27" t="s">
        <v>5313</v>
      </c>
      <c r="E4797" s="24" t="s">
        <v>4962</v>
      </c>
      <c r="F4797" s="25" t="s">
        <v>4963</v>
      </c>
      <c r="G4797" s="22" t="s">
        <v>272</v>
      </c>
      <c r="H4797" s="26">
        <v>1853080</v>
      </c>
      <c r="I4797" s="28"/>
      <c r="J4797" s="26">
        <v>148246</v>
      </c>
      <c r="K4797" s="26">
        <v>2001326</v>
      </c>
      <c r="L4797" s="22" t="s">
        <v>1336</v>
      </c>
      <c r="M4797" s="22"/>
      <c r="N4797">
        <f t="shared" si="326"/>
        <v>27294</v>
      </c>
      <c r="O4797">
        <f>+VLOOKUP(N4797,'Thanh toán '!O$8:P$8099,2,0)</f>
        <v>2001326</v>
      </c>
      <c r="P4797">
        <f t="shared" si="327"/>
        <v>2001326</v>
      </c>
      <c r="Q4797" s="30">
        <f t="shared" si="328"/>
        <v>0</v>
      </c>
    </row>
    <row r="4798" spans="1:17" ht="26.3" hidden="1" x14ac:dyDescent="0.3">
      <c r="A4798" s="21">
        <v>35784</v>
      </c>
      <c r="B4798" s="22" t="s">
        <v>5334</v>
      </c>
      <c r="C4798" s="22" t="s">
        <v>1333</v>
      </c>
      <c r="D4798" s="27" t="s">
        <v>5313</v>
      </c>
      <c r="E4798" s="24" t="s">
        <v>4720</v>
      </c>
      <c r="F4798" s="25" t="s">
        <v>4721</v>
      </c>
      <c r="G4798" s="22" t="s">
        <v>72</v>
      </c>
      <c r="H4798" s="26">
        <v>609852</v>
      </c>
      <c r="I4798" s="28"/>
      <c r="J4798" s="26">
        <v>48788</v>
      </c>
      <c r="K4798" s="26">
        <v>658640</v>
      </c>
      <c r="L4798" s="22" t="s">
        <v>1336</v>
      </c>
      <c r="M4798" s="22"/>
      <c r="N4798">
        <f t="shared" si="326"/>
        <v>27295</v>
      </c>
      <c r="O4798">
        <f>+VLOOKUP(N4798,'Thanh toán '!O$8:P$8099,2,0)</f>
        <v>658640</v>
      </c>
      <c r="P4798">
        <f t="shared" si="327"/>
        <v>658640</v>
      </c>
      <c r="Q4798" s="30">
        <f t="shared" si="328"/>
        <v>0</v>
      </c>
    </row>
    <row r="4799" spans="1:17" hidden="1" x14ac:dyDescent="0.3">
      <c r="A4799" s="21">
        <v>35785</v>
      </c>
      <c r="B4799" s="22" t="s">
        <v>5335</v>
      </c>
      <c r="C4799" s="22" t="s">
        <v>1333</v>
      </c>
      <c r="D4799" s="27" t="s">
        <v>5313</v>
      </c>
      <c r="E4799" s="24" t="s">
        <v>4612</v>
      </c>
      <c r="F4799" s="25" t="s">
        <v>4613</v>
      </c>
      <c r="G4799" s="22" t="s">
        <v>39</v>
      </c>
      <c r="H4799" s="26">
        <v>703790</v>
      </c>
      <c r="I4799" s="28"/>
      <c r="J4799" s="26">
        <v>56303</v>
      </c>
      <c r="K4799" s="26">
        <v>760093</v>
      </c>
      <c r="L4799" s="22" t="s">
        <v>1336</v>
      </c>
      <c r="M4799" s="22"/>
      <c r="N4799">
        <f t="shared" si="326"/>
        <v>27296</v>
      </c>
      <c r="O4799">
        <f>+VLOOKUP(N4799,'Thanh toán '!O$8:P$8099,2,0)</f>
        <v>760093</v>
      </c>
      <c r="P4799">
        <f t="shared" si="327"/>
        <v>760093</v>
      </c>
      <c r="Q4799" s="30">
        <f t="shared" si="328"/>
        <v>0</v>
      </c>
    </row>
    <row r="4800" spans="1:17" ht="26.3" hidden="1" x14ac:dyDescent="0.3">
      <c r="A4800" s="21">
        <v>35802</v>
      </c>
      <c r="B4800" s="22" t="s">
        <v>5336</v>
      </c>
      <c r="C4800" s="22" t="s">
        <v>1333</v>
      </c>
      <c r="D4800" s="27" t="s">
        <v>5313</v>
      </c>
      <c r="E4800" s="24" t="s">
        <v>5337</v>
      </c>
      <c r="F4800" s="25" t="s">
        <v>5338</v>
      </c>
      <c r="G4800" s="22" t="s">
        <v>1376</v>
      </c>
      <c r="H4800" s="26">
        <v>4624500</v>
      </c>
      <c r="I4800" s="28"/>
      <c r="J4800" s="26">
        <v>369960</v>
      </c>
      <c r="K4800" s="26">
        <v>4994460</v>
      </c>
      <c r="L4800" s="22" t="s">
        <v>1336</v>
      </c>
      <c r="M4800" s="22"/>
      <c r="N4800">
        <f t="shared" si="326"/>
        <v>27313</v>
      </c>
      <c r="O4800">
        <f>+VLOOKUP(N4800,'Thanh toán '!O$8:P$8099,2,0)</f>
        <v>4994460</v>
      </c>
      <c r="P4800">
        <f t="shared" si="327"/>
        <v>4994460</v>
      </c>
      <c r="Q4800" s="30">
        <f t="shared" si="328"/>
        <v>0</v>
      </c>
    </row>
    <row r="4801" spans="1:17" hidden="1" x14ac:dyDescent="0.3">
      <c r="A4801" s="21">
        <v>35803</v>
      </c>
      <c r="B4801" s="22" t="s">
        <v>5339</v>
      </c>
      <c r="C4801" s="22" t="s">
        <v>1333</v>
      </c>
      <c r="D4801" s="27" t="s">
        <v>5313</v>
      </c>
      <c r="E4801" s="24" t="s">
        <v>5340</v>
      </c>
      <c r="F4801" s="25" t="s">
        <v>5341</v>
      </c>
      <c r="G4801" s="22" t="s">
        <v>604</v>
      </c>
      <c r="H4801" s="26">
        <v>7915990</v>
      </c>
      <c r="I4801" s="28"/>
      <c r="J4801" s="26">
        <v>633279</v>
      </c>
      <c r="K4801" s="26">
        <v>8549269</v>
      </c>
      <c r="L4801" s="22" t="s">
        <v>1336</v>
      </c>
      <c r="M4801" s="22"/>
      <c r="N4801">
        <f t="shared" si="326"/>
        <v>27314</v>
      </c>
      <c r="O4801">
        <f>+VLOOKUP(N4801,'Thanh toán '!O$8:P$8099,2,0)</f>
        <v>8549269</v>
      </c>
      <c r="P4801">
        <f t="shared" si="327"/>
        <v>8549269</v>
      </c>
      <c r="Q4801" s="30">
        <f t="shared" si="328"/>
        <v>0</v>
      </c>
    </row>
    <row r="4802" spans="1:17" ht="26.3" hidden="1" x14ac:dyDescent="0.3">
      <c r="A4802" s="21">
        <v>35804</v>
      </c>
      <c r="B4802" s="22" t="s">
        <v>5342</v>
      </c>
      <c r="C4802" s="22" t="s">
        <v>1333</v>
      </c>
      <c r="D4802" s="27" t="s">
        <v>5313</v>
      </c>
      <c r="E4802" s="24" t="s">
        <v>4660</v>
      </c>
      <c r="F4802" s="25" t="s">
        <v>4661</v>
      </c>
      <c r="G4802" s="22" t="s">
        <v>24</v>
      </c>
      <c r="H4802" s="26">
        <v>2234977</v>
      </c>
      <c r="I4802" s="28"/>
      <c r="J4802" s="26">
        <v>178798</v>
      </c>
      <c r="K4802" s="26">
        <v>2413775</v>
      </c>
      <c r="L4802" s="22" t="s">
        <v>1336</v>
      </c>
      <c r="M4802" s="22"/>
      <c r="N4802">
        <f t="shared" si="326"/>
        <v>27315</v>
      </c>
      <c r="O4802">
        <f>+VLOOKUP(N4802,'Thanh toán '!O$8:P$8099,2,0)</f>
        <v>2413775</v>
      </c>
      <c r="P4802">
        <f t="shared" si="327"/>
        <v>2413775</v>
      </c>
      <c r="Q4802" s="30">
        <f t="shared" si="328"/>
        <v>0</v>
      </c>
    </row>
    <row r="4803" spans="1:17" ht="26.3" hidden="1" x14ac:dyDescent="0.3">
      <c r="A4803" s="21">
        <v>35805</v>
      </c>
      <c r="B4803" s="22" t="s">
        <v>5343</v>
      </c>
      <c r="C4803" s="22" t="s">
        <v>1333</v>
      </c>
      <c r="D4803" s="27" t="s">
        <v>5313</v>
      </c>
      <c r="E4803" s="24" t="s">
        <v>4660</v>
      </c>
      <c r="F4803" s="25" t="s">
        <v>4661</v>
      </c>
      <c r="G4803" s="22" t="s">
        <v>24</v>
      </c>
      <c r="H4803" s="26">
        <v>1020569</v>
      </c>
      <c r="I4803" s="28"/>
      <c r="J4803" s="26">
        <v>81646</v>
      </c>
      <c r="K4803" s="26">
        <v>1102215</v>
      </c>
      <c r="L4803" s="22" t="s">
        <v>1336</v>
      </c>
      <c r="M4803" s="22"/>
      <c r="N4803">
        <f t="shared" si="326"/>
        <v>27316</v>
      </c>
      <c r="O4803">
        <f>+VLOOKUP(N4803,'Thanh toán '!O$8:P$8099,2,0)</f>
        <v>1102215</v>
      </c>
      <c r="P4803">
        <f t="shared" si="327"/>
        <v>1102215</v>
      </c>
      <c r="Q4803" s="30">
        <f t="shared" si="328"/>
        <v>0</v>
      </c>
    </row>
    <row r="4804" spans="1:17" ht="26.3" hidden="1" x14ac:dyDescent="0.3">
      <c r="A4804" s="21">
        <v>35806</v>
      </c>
      <c r="B4804" s="22" t="s">
        <v>5344</v>
      </c>
      <c r="C4804" s="22" t="s">
        <v>1333</v>
      </c>
      <c r="D4804" s="27" t="s">
        <v>5313</v>
      </c>
      <c r="E4804" s="24" t="s">
        <v>4660</v>
      </c>
      <c r="F4804" s="25" t="s">
        <v>4661</v>
      </c>
      <c r="G4804" s="22" t="s">
        <v>24</v>
      </c>
      <c r="H4804" s="26">
        <v>1145646</v>
      </c>
      <c r="I4804" s="28"/>
      <c r="J4804" s="26">
        <v>91652</v>
      </c>
      <c r="K4804" s="26">
        <v>1237298</v>
      </c>
      <c r="L4804" s="22" t="s">
        <v>1336</v>
      </c>
      <c r="M4804" s="22"/>
      <c r="N4804">
        <f t="shared" si="326"/>
        <v>27317</v>
      </c>
      <c r="O4804">
        <f>+VLOOKUP(N4804,'Thanh toán '!O$8:P$8099,2,0)</f>
        <v>1237298</v>
      </c>
      <c r="P4804">
        <f t="shared" si="327"/>
        <v>1237298</v>
      </c>
      <c r="Q4804" s="30">
        <f t="shared" si="328"/>
        <v>0</v>
      </c>
    </row>
    <row r="4805" spans="1:17" ht="26.3" hidden="1" x14ac:dyDescent="0.3">
      <c r="A4805" s="21">
        <v>35819</v>
      </c>
      <c r="B4805" s="22" t="s">
        <v>5345</v>
      </c>
      <c r="C4805" s="22" t="s">
        <v>1333</v>
      </c>
      <c r="D4805" s="27" t="s">
        <v>5313</v>
      </c>
      <c r="E4805" s="24" t="s">
        <v>4660</v>
      </c>
      <c r="F4805" s="25" t="s">
        <v>4661</v>
      </c>
      <c r="G4805" s="22" t="s">
        <v>24</v>
      </c>
      <c r="H4805" s="26">
        <v>2178036</v>
      </c>
      <c r="I4805" s="28"/>
      <c r="J4805" s="26">
        <v>174243</v>
      </c>
      <c r="K4805" s="26">
        <v>2352279</v>
      </c>
      <c r="L4805" s="22" t="s">
        <v>1336</v>
      </c>
      <c r="M4805" s="22"/>
      <c r="N4805">
        <f t="shared" si="326"/>
        <v>27330</v>
      </c>
      <c r="O4805">
        <f>+VLOOKUP(N4805,'Thanh toán '!O$8:P$8099,2,0)</f>
        <v>2352279</v>
      </c>
      <c r="P4805">
        <f t="shared" si="327"/>
        <v>2352279</v>
      </c>
      <c r="Q4805" s="30">
        <f t="shared" si="328"/>
        <v>0</v>
      </c>
    </row>
    <row r="4806" spans="1:17" ht="26.3" hidden="1" x14ac:dyDescent="0.3">
      <c r="A4806" s="21">
        <v>35822</v>
      </c>
      <c r="B4806" s="22" t="s">
        <v>5346</v>
      </c>
      <c r="C4806" s="22" t="s">
        <v>1333</v>
      </c>
      <c r="D4806" s="27" t="s">
        <v>5347</v>
      </c>
      <c r="E4806" s="24" t="s">
        <v>4660</v>
      </c>
      <c r="F4806" s="25" t="s">
        <v>4661</v>
      </c>
      <c r="G4806" s="22" t="s">
        <v>24</v>
      </c>
      <c r="H4806" s="26">
        <v>2015584</v>
      </c>
      <c r="I4806" s="28"/>
      <c r="J4806" s="26">
        <v>161247</v>
      </c>
      <c r="K4806" s="26">
        <v>2176831</v>
      </c>
      <c r="L4806" s="22" t="s">
        <v>1336</v>
      </c>
      <c r="M4806" s="22"/>
      <c r="N4806">
        <f t="shared" ref="N4806:N4869" si="329">+B4806*1</f>
        <v>27333</v>
      </c>
      <c r="O4806">
        <f>+VLOOKUP(N4806,'Thanh toán '!O$8:P$8099,2,0)</f>
        <v>2176831</v>
      </c>
      <c r="P4806">
        <f t="shared" ref="P4806:P4869" si="330">+O4806</f>
        <v>2176831</v>
      </c>
      <c r="Q4806" s="30">
        <f t="shared" si="328"/>
        <v>0</v>
      </c>
    </row>
    <row r="4807" spans="1:17" hidden="1" x14ac:dyDescent="0.3">
      <c r="A4807" s="21">
        <v>35826</v>
      </c>
      <c r="B4807" s="22" t="s">
        <v>5348</v>
      </c>
      <c r="C4807" s="22" t="s">
        <v>1333</v>
      </c>
      <c r="D4807" s="27" t="s">
        <v>5347</v>
      </c>
      <c r="E4807" s="24" t="s">
        <v>4612</v>
      </c>
      <c r="F4807" s="25" t="s">
        <v>4613</v>
      </c>
      <c r="G4807" s="22" t="s">
        <v>39</v>
      </c>
      <c r="H4807" s="26">
        <v>730946</v>
      </c>
      <c r="I4807" s="28"/>
      <c r="J4807" s="26">
        <v>58476</v>
      </c>
      <c r="K4807" s="26">
        <v>789422</v>
      </c>
      <c r="L4807" s="22" t="s">
        <v>1336</v>
      </c>
      <c r="M4807" s="22"/>
      <c r="N4807">
        <f t="shared" si="329"/>
        <v>27337</v>
      </c>
      <c r="O4807">
        <f>+VLOOKUP(N4807,'Thanh toán '!O$8:P$8099,2,0)</f>
        <v>789422</v>
      </c>
      <c r="P4807">
        <f t="shared" si="330"/>
        <v>789422</v>
      </c>
      <c r="Q4807" s="30">
        <f t="shared" si="328"/>
        <v>0</v>
      </c>
    </row>
    <row r="4808" spans="1:17" hidden="1" x14ac:dyDescent="0.3">
      <c r="A4808" s="21">
        <v>35829</v>
      </c>
      <c r="B4808" s="22" t="s">
        <v>5349</v>
      </c>
      <c r="C4808" s="22" t="s">
        <v>1333</v>
      </c>
      <c r="D4808" s="27" t="s">
        <v>5347</v>
      </c>
      <c r="E4808" s="24" t="s">
        <v>4612</v>
      </c>
      <c r="F4808" s="25" t="s">
        <v>4613</v>
      </c>
      <c r="G4808" s="22" t="s">
        <v>39</v>
      </c>
      <c r="H4808" s="26">
        <v>1141436</v>
      </c>
      <c r="I4808" s="28"/>
      <c r="J4808" s="26">
        <v>91315</v>
      </c>
      <c r="K4808" s="26">
        <v>1232751</v>
      </c>
      <c r="L4808" s="22" t="s">
        <v>1336</v>
      </c>
      <c r="M4808" s="22"/>
      <c r="N4808">
        <f t="shared" si="329"/>
        <v>27340</v>
      </c>
      <c r="O4808">
        <f>+VLOOKUP(N4808,'Thanh toán '!O$8:P$8099,2,0)</f>
        <v>1232751</v>
      </c>
      <c r="P4808">
        <f t="shared" si="330"/>
        <v>1232751</v>
      </c>
      <c r="Q4808" s="30">
        <f t="shared" si="328"/>
        <v>0</v>
      </c>
    </row>
    <row r="4809" spans="1:17" hidden="1" x14ac:dyDescent="0.3">
      <c r="A4809" s="21">
        <v>35830</v>
      </c>
      <c r="B4809" s="22" t="s">
        <v>5350</v>
      </c>
      <c r="C4809" s="22" t="s">
        <v>1333</v>
      </c>
      <c r="D4809" s="27" t="s">
        <v>5347</v>
      </c>
      <c r="E4809" s="24" t="s">
        <v>4612</v>
      </c>
      <c r="F4809" s="25" t="s">
        <v>4613</v>
      </c>
      <c r="G4809" s="22" t="s">
        <v>39</v>
      </c>
      <c r="H4809" s="26">
        <v>1106934</v>
      </c>
      <c r="I4809" s="28"/>
      <c r="J4809" s="26">
        <v>88555</v>
      </c>
      <c r="K4809" s="26">
        <v>1195489</v>
      </c>
      <c r="L4809" s="22" t="s">
        <v>1336</v>
      </c>
      <c r="M4809" s="22"/>
      <c r="N4809">
        <f t="shared" si="329"/>
        <v>27341</v>
      </c>
      <c r="O4809">
        <f>+VLOOKUP(N4809,'Thanh toán '!O$8:P$8099,2,0)</f>
        <v>1195489</v>
      </c>
      <c r="P4809">
        <f t="shared" si="330"/>
        <v>1195489</v>
      </c>
      <c r="Q4809" s="30">
        <f t="shared" si="328"/>
        <v>0</v>
      </c>
    </row>
    <row r="4810" spans="1:17" hidden="1" x14ac:dyDescent="0.3">
      <c r="A4810" s="21">
        <v>35831</v>
      </c>
      <c r="B4810" s="22" t="s">
        <v>5351</v>
      </c>
      <c r="C4810" s="22" t="s">
        <v>1333</v>
      </c>
      <c r="D4810" s="27" t="s">
        <v>5347</v>
      </c>
      <c r="E4810" s="24" t="s">
        <v>4612</v>
      </c>
      <c r="F4810" s="25" t="s">
        <v>4613</v>
      </c>
      <c r="G4810" s="22" t="s">
        <v>39</v>
      </c>
      <c r="H4810" s="26">
        <v>748506</v>
      </c>
      <c r="I4810" s="28"/>
      <c r="J4810" s="26">
        <v>59880</v>
      </c>
      <c r="K4810" s="26">
        <v>808386</v>
      </c>
      <c r="L4810" s="22" t="s">
        <v>1336</v>
      </c>
      <c r="M4810" s="22"/>
      <c r="N4810">
        <f t="shared" si="329"/>
        <v>27342</v>
      </c>
      <c r="O4810">
        <f>+VLOOKUP(N4810,'Thanh toán '!O$8:P$8099,2,0)</f>
        <v>808386</v>
      </c>
      <c r="P4810">
        <f t="shared" si="330"/>
        <v>808386</v>
      </c>
      <c r="Q4810" s="30">
        <f t="shared" si="328"/>
        <v>0</v>
      </c>
    </row>
    <row r="4811" spans="1:17" hidden="1" x14ac:dyDescent="0.3">
      <c r="A4811" s="21">
        <v>35834</v>
      </c>
      <c r="B4811" s="22" t="s">
        <v>5352</v>
      </c>
      <c r="C4811" s="22" t="s">
        <v>1333</v>
      </c>
      <c r="D4811" s="27" t="s">
        <v>5347</v>
      </c>
      <c r="E4811" s="24" t="s">
        <v>42</v>
      </c>
      <c r="F4811" s="25" t="s">
        <v>4853</v>
      </c>
      <c r="G4811" s="22" t="s">
        <v>43</v>
      </c>
      <c r="H4811" s="26">
        <v>3792585</v>
      </c>
      <c r="I4811" s="28"/>
      <c r="J4811" s="26">
        <v>303407</v>
      </c>
      <c r="K4811" s="26">
        <v>4095992</v>
      </c>
      <c r="L4811" s="22" t="s">
        <v>1336</v>
      </c>
      <c r="M4811" s="22"/>
      <c r="N4811">
        <f t="shared" si="329"/>
        <v>27345</v>
      </c>
      <c r="O4811">
        <f>+VLOOKUP(N4811,'Thanh toán '!O$8:P$8099,2,0)</f>
        <v>4095992</v>
      </c>
      <c r="P4811">
        <f t="shared" si="330"/>
        <v>4095992</v>
      </c>
      <c r="Q4811" s="30">
        <f t="shared" si="328"/>
        <v>0</v>
      </c>
    </row>
    <row r="4812" spans="1:17" hidden="1" x14ac:dyDescent="0.3">
      <c r="A4812" s="21">
        <v>35837</v>
      </c>
      <c r="B4812" s="22" t="s">
        <v>5353</v>
      </c>
      <c r="C4812" s="22" t="s">
        <v>1333</v>
      </c>
      <c r="D4812" s="27" t="s">
        <v>5347</v>
      </c>
      <c r="E4812" s="24" t="s">
        <v>4612</v>
      </c>
      <c r="F4812" s="25" t="s">
        <v>4613</v>
      </c>
      <c r="G4812" s="22" t="s">
        <v>39</v>
      </c>
      <c r="H4812" s="26">
        <v>1748122</v>
      </c>
      <c r="I4812" s="28"/>
      <c r="J4812" s="26">
        <v>139850</v>
      </c>
      <c r="K4812" s="26">
        <v>1887972</v>
      </c>
      <c r="L4812" s="22" t="s">
        <v>1336</v>
      </c>
      <c r="M4812" s="22"/>
      <c r="N4812">
        <f t="shared" si="329"/>
        <v>27348</v>
      </c>
      <c r="O4812">
        <f>+VLOOKUP(N4812,'Thanh toán '!O$8:P$8099,2,0)</f>
        <v>1887972</v>
      </c>
      <c r="P4812">
        <f t="shared" si="330"/>
        <v>1887972</v>
      </c>
      <c r="Q4812" s="30">
        <f t="shared" si="328"/>
        <v>0</v>
      </c>
    </row>
    <row r="4813" spans="1:17" hidden="1" x14ac:dyDescent="0.3">
      <c r="A4813" s="21">
        <v>35838</v>
      </c>
      <c r="B4813" s="22" t="s">
        <v>5354</v>
      </c>
      <c r="C4813" s="22" t="s">
        <v>1333</v>
      </c>
      <c r="D4813" s="27" t="s">
        <v>5347</v>
      </c>
      <c r="E4813" s="24" t="s">
        <v>845</v>
      </c>
      <c r="F4813" s="25" t="s">
        <v>1359</v>
      </c>
      <c r="G4813" s="22" t="s">
        <v>79</v>
      </c>
      <c r="H4813" s="26">
        <v>1639662</v>
      </c>
      <c r="I4813" s="28"/>
      <c r="J4813" s="26">
        <v>131173</v>
      </c>
      <c r="K4813" s="26">
        <v>1770835</v>
      </c>
      <c r="L4813" s="22" t="s">
        <v>1336</v>
      </c>
      <c r="M4813" s="22"/>
      <c r="N4813">
        <f t="shared" si="329"/>
        <v>27349</v>
      </c>
      <c r="O4813">
        <f>+VLOOKUP(N4813,'Thanh toán '!O$8:P$8099,2,0)</f>
        <v>1770835</v>
      </c>
      <c r="P4813">
        <f t="shared" si="330"/>
        <v>1770835</v>
      </c>
      <c r="Q4813" s="30">
        <f t="shared" si="328"/>
        <v>0</v>
      </c>
    </row>
    <row r="4814" spans="1:17" hidden="1" x14ac:dyDescent="0.3">
      <c r="A4814" s="21">
        <v>35839</v>
      </c>
      <c r="B4814" s="22" t="s">
        <v>5355</v>
      </c>
      <c r="C4814" s="22" t="s">
        <v>1333</v>
      </c>
      <c r="D4814" s="27" t="s">
        <v>5347</v>
      </c>
      <c r="E4814" s="24" t="s">
        <v>4612</v>
      </c>
      <c r="F4814" s="25" t="s">
        <v>4613</v>
      </c>
      <c r="G4814" s="22" t="s">
        <v>39</v>
      </c>
      <c r="H4814" s="26">
        <v>927410</v>
      </c>
      <c r="I4814" s="28"/>
      <c r="J4814" s="26">
        <v>74193</v>
      </c>
      <c r="K4814" s="26">
        <v>1001603</v>
      </c>
      <c r="L4814" s="22" t="s">
        <v>1336</v>
      </c>
      <c r="M4814" s="22"/>
      <c r="N4814">
        <f t="shared" si="329"/>
        <v>27350</v>
      </c>
      <c r="O4814">
        <f>+VLOOKUP(N4814,'Thanh toán '!O$8:P$8099,2,0)</f>
        <v>1001603</v>
      </c>
      <c r="P4814">
        <f t="shared" si="330"/>
        <v>1001603</v>
      </c>
      <c r="Q4814" s="30">
        <f t="shared" si="328"/>
        <v>0</v>
      </c>
    </row>
    <row r="4815" spans="1:17" hidden="1" x14ac:dyDescent="0.3">
      <c r="A4815" s="21">
        <v>35840</v>
      </c>
      <c r="B4815" s="22" t="s">
        <v>5356</v>
      </c>
      <c r="C4815" s="22" t="s">
        <v>1333</v>
      </c>
      <c r="D4815" s="27" t="s">
        <v>5347</v>
      </c>
      <c r="E4815" s="24" t="s">
        <v>4612</v>
      </c>
      <c r="F4815" s="25" t="s">
        <v>4613</v>
      </c>
      <c r="G4815" s="22" t="s">
        <v>39</v>
      </c>
      <c r="H4815" s="26">
        <v>1664945</v>
      </c>
      <c r="I4815" s="28"/>
      <c r="J4815" s="26">
        <v>133196</v>
      </c>
      <c r="K4815" s="26">
        <v>1798141</v>
      </c>
      <c r="L4815" s="22" t="s">
        <v>1336</v>
      </c>
      <c r="M4815" s="22"/>
      <c r="N4815">
        <f t="shared" si="329"/>
        <v>27351</v>
      </c>
      <c r="O4815">
        <f>+VLOOKUP(N4815,'Thanh toán '!O$8:P$8099,2,0)</f>
        <v>1798141</v>
      </c>
      <c r="P4815">
        <f t="shared" si="330"/>
        <v>1798141</v>
      </c>
      <c r="Q4815" s="30">
        <f t="shared" si="328"/>
        <v>0</v>
      </c>
    </row>
    <row r="4816" spans="1:17" hidden="1" x14ac:dyDescent="0.3">
      <c r="A4816" s="21">
        <v>35841</v>
      </c>
      <c r="B4816" s="22" t="s">
        <v>5357</v>
      </c>
      <c r="C4816" s="22" t="s">
        <v>1333</v>
      </c>
      <c r="D4816" s="27" t="s">
        <v>5347</v>
      </c>
      <c r="E4816" s="24" t="s">
        <v>92</v>
      </c>
      <c r="F4816" s="25" t="s">
        <v>5358</v>
      </c>
      <c r="G4816" s="22" t="s">
        <v>93</v>
      </c>
      <c r="H4816" s="26">
        <v>2619240</v>
      </c>
      <c r="I4816" s="28"/>
      <c r="J4816" s="26">
        <v>209539</v>
      </c>
      <c r="K4816" s="26">
        <v>2828779</v>
      </c>
      <c r="L4816" s="22" t="s">
        <v>1336</v>
      </c>
      <c r="M4816" s="22"/>
      <c r="N4816">
        <f t="shared" si="329"/>
        <v>27352</v>
      </c>
      <c r="O4816">
        <f>+VLOOKUP(N4816,'Thanh toán '!O$8:P$8099,2,0)</f>
        <v>2828779</v>
      </c>
      <c r="P4816">
        <f t="shared" si="330"/>
        <v>2828779</v>
      </c>
      <c r="Q4816" s="30">
        <f t="shared" si="328"/>
        <v>0</v>
      </c>
    </row>
    <row r="4817" spans="1:17" ht="26.3" hidden="1" x14ac:dyDescent="0.3">
      <c r="A4817" s="21">
        <v>35843</v>
      </c>
      <c r="B4817" s="22" t="s">
        <v>5359</v>
      </c>
      <c r="C4817" s="22" t="s">
        <v>1333</v>
      </c>
      <c r="D4817" s="27" t="s">
        <v>5347</v>
      </c>
      <c r="E4817" s="24" t="s">
        <v>4933</v>
      </c>
      <c r="F4817" s="25" t="s">
        <v>4934</v>
      </c>
      <c r="G4817" s="22" t="s">
        <v>342</v>
      </c>
      <c r="H4817" s="26">
        <v>2932825</v>
      </c>
      <c r="I4817" s="28"/>
      <c r="J4817" s="26">
        <v>234626</v>
      </c>
      <c r="K4817" s="26">
        <v>3167451</v>
      </c>
      <c r="L4817" s="22" t="s">
        <v>1336</v>
      </c>
      <c r="M4817" s="22"/>
      <c r="N4817">
        <f t="shared" si="329"/>
        <v>27354</v>
      </c>
      <c r="O4817">
        <f>+VLOOKUP(N4817,'Thanh toán '!O$8:P$8099,2,0)</f>
        <v>3167451</v>
      </c>
      <c r="P4817">
        <f t="shared" si="330"/>
        <v>3167451</v>
      </c>
      <c r="Q4817" s="30">
        <f t="shared" si="328"/>
        <v>0</v>
      </c>
    </row>
    <row r="4818" spans="1:17" ht="26.3" hidden="1" x14ac:dyDescent="0.3">
      <c r="A4818" s="21">
        <v>35847</v>
      </c>
      <c r="B4818" s="22" t="s">
        <v>5360</v>
      </c>
      <c r="C4818" s="22" t="s">
        <v>1333</v>
      </c>
      <c r="D4818" s="27" t="s">
        <v>5347</v>
      </c>
      <c r="E4818" s="24" t="s">
        <v>4660</v>
      </c>
      <c r="F4818" s="25" t="s">
        <v>4661</v>
      </c>
      <c r="G4818" s="22" t="s">
        <v>24</v>
      </c>
      <c r="H4818" s="26">
        <v>2118330</v>
      </c>
      <c r="I4818" s="28"/>
      <c r="J4818" s="26">
        <v>169466</v>
      </c>
      <c r="K4818" s="26">
        <v>2287796</v>
      </c>
      <c r="L4818" s="22" t="s">
        <v>1336</v>
      </c>
      <c r="M4818" s="22"/>
      <c r="N4818">
        <f t="shared" si="329"/>
        <v>27358</v>
      </c>
      <c r="O4818">
        <f>+VLOOKUP(N4818,'Thanh toán '!O$8:P$8099,2,0)</f>
        <v>2287796</v>
      </c>
      <c r="P4818">
        <f t="shared" si="330"/>
        <v>2287796</v>
      </c>
      <c r="Q4818" s="30">
        <f t="shared" si="328"/>
        <v>0</v>
      </c>
    </row>
    <row r="4819" spans="1:17" ht="26.3" hidden="1" x14ac:dyDescent="0.3">
      <c r="A4819" s="21">
        <v>35848</v>
      </c>
      <c r="B4819" s="22" t="s">
        <v>5361</v>
      </c>
      <c r="C4819" s="22" t="s">
        <v>1333</v>
      </c>
      <c r="D4819" s="27" t="s">
        <v>5347</v>
      </c>
      <c r="E4819" s="24" t="s">
        <v>4660</v>
      </c>
      <c r="F4819" s="25" t="s">
        <v>4661</v>
      </c>
      <c r="G4819" s="22" t="s">
        <v>24</v>
      </c>
      <c r="H4819" s="26">
        <v>728448</v>
      </c>
      <c r="I4819" s="28"/>
      <c r="J4819" s="26">
        <v>58276</v>
      </c>
      <c r="K4819" s="26">
        <v>786724</v>
      </c>
      <c r="L4819" s="22" t="s">
        <v>1336</v>
      </c>
      <c r="M4819" s="22"/>
      <c r="N4819">
        <f t="shared" si="329"/>
        <v>27359</v>
      </c>
      <c r="O4819">
        <f>+VLOOKUP(N4819,'Thanh toán '!O$8:P$8099,2,0)</f>
        <v>786724</v>
      </c>
      <c r="P4819">
        <f t="shared" si="330"/>
        <v>786724</v>
      </c>
      <c r="Q4819" s="30">
        <f t="shared" ref="Q4819:Q4882" si="331">+O4819-K4819</f>
        <v>0</v>
      </c>
    </row>
    <row r="4820" spans="1:17" hidden="1" x14ac:dyDescent="0.3">
      <c r="A4820" s="21">
        <v>35853</v>
      </c>
      <c r="B4820" s="22" t="s">
        <v>5362</v>
      </c>
      <c r="C4820" s="22" t="s">
        <v>1333</v>
      </c>
      <c r="D4820" s="27" t="s">
        <v>5347</v>
      </c>
      <c r="E4820" s="24" t="s">
        <v>4612</v>
      </c>
      <c r="F4820" s="25" t="s">
        <v>4613</v>
      </c>
      <c r="G4820" s="22" t="s">
        <v>39</v>
      </c>
      <c r="H4820" s="26">
        <v>1200085</v>
      </c>
      <c r="I4820" s="28"/>
      <c r="J4820" s="26">
        <v>96007</v>
      </c>
      <c r="K4820" s="26">
        <v>1296092</v>
      </c>
      <c r="L4820" s="22" t="s">
        <v>1336</v>
      </c>
      <c r="M4820" s="22"/>
      <c r="N4820">
        <f t="shared" si="329"/>
        <v>27364</v>
      </c>
      <c r="O4820">
        <f>+VLOOKUP(N4820,'Thanh toán '!O$8:P$8099,2,0)</f>
        <v>1296092</v>
      </c>
      <c r="P4820">
        <f t="shared" si="330"/>
        <v>1296092</v>
      </c>
      <c r="Q4820" s="30">
        <f t="shared" si="331"/>
        <v>0</v>
      </c>
    </row>
    <row r="4821" spans="1:17" ht="26.3" hidden="1" x14ac:dyDescent="0.3">
      <c r="A4821" s="21">
        <v>35854</v>
      </c>
      <c r="B4821" s="22" t="s">
        <v>5363</v>
      </c>
      <c r="C4821" s="22" t="s">
        <v>1333</v>
      </c>
      <c r="D4821" s="27" t="s">
        <v>5347</v>
      </c>
      <c r="E4821" s="24" t="s">
        <v>4726</v>
      </c>
      <c r="F4821" s="25" t="s">
        <v>4727</v>
      </c>
      <c r="G4821" s="22" t="s">
        <v>237</v>
      </c>
      <c r="H4821" s="26">
        <v>3802020</v>
      </c>
      <c r="I4821" s="28"/>
      <c r="J4821" s="26">
        <v>304162</v>
      </c>
      <c r="K4821" s="26">
        <v>4106182</v>
      </c>
      <c r="L4821" s="22" t="s">
        <v>1336</v>
      </c>
      <c r="M4821" s="22"/>
      <c r="N4821">
        <f t="shared" si="329"/>
        <v>27365</v>
      </c>
      <c r="O4821">
        <f>+VLOOKUP(N4821,'Thanh toán '!O$8:P$8099,2,0)</f>
        <v>4106182</v>
      </c>
      <c r="P4821">
        <f t="shared" si="330"/>
        <v>4106182</v>
      </c>
      <c r="Q4821" s="30">
        <f t="shared" si="331"/>
        <v>0</v>
      </c>
    </row>
    <row r="4822" spans="1:17" hidden="1" x14ac:dyDescent="0.3">
      <c r="A4822" s="21">
        <v>35855</v>
      </c>
      <c r="B4822" s="22" t="s">
        <v>5364</v>
      </c>
      <c r="C4822" s="22" t="s">
        <v>1333</v>
      </c>
      <c r="D4822" s="27" t="s">
        <v>5347</v>
      </c>
      <c r="E4822" s="24" t="s">
        <v>4612</v>
      </c>
      <c r="F4822" s="25" t="s">
        <v>4613</v>
      </c>
      <c r="G4822" s="22" t="s">
        <v>39</v>
      </c>
      <c r="H4822" s="26">
        <v>938684</v>
      </c>
      <c r="I4822" s="28"/>
      <c r="J4822" s="26">
        <v>75095</v>
      </c>
      <c r="K4822" s="26">
        <v>1013779</v>
      </c>
      <c r="L4822" s="22" t="s">
        <v>1336</v>
      </c>
      <c r="M4822" s="22"/>
      <c r="N4822">
        <f t="shared" si="329"/>
        <v>27366</v>
      </c>
      <c r="O4822">
        <f>+VLOOKUP(N4822,'Thanh toán '!O$8:P$8099,2,0)</f>
        <v>1013779</v>
      </c>
      <c r="P4822">
        <f t="shared" si="330"/>
        <v>1013779</v>
      </c>
      <c r="Q4822" s="30">
        <f t="shared" si="331"/>
        <v>0</v>
      </c>
    </row>
    <row r="4823" spans="1:17" hidden="1" x14ac:dyDescent="0.3">
      <c r="A4823" s="21">
        <v>35856</v>
      </c>
      <c r="B4823" s="22" t="s">
        <v>5365</v>
      </c>
      <c r="C4823" s="22" t="s">
        <v>1333</v>
      </c>
      <c r="D4823" s="27" t="s">
        <v>5347</v>
      </c>
      <c r="E4823" s="24" t="s">
        <v>4612</v>
      </c>
      <c r="F4823" s="25" t="s">
        <v>4613</v>
      </c>
      <c r="G4823" s="22" t="s">
        <v>39</v>
      </c>
      <c r="H4823" s="26">
        <v>868714</v>
      </c>
      <c r="I4823" s="28"/>
      <c r="J4823" s="26">
        <v>69497</v>
      </c>
      <c r="K4823" s="26">
        <v>938211</v>
      </c>
      <c r="L4823" s="22" t="s">
        <v>1336</v>
      </c>
      <c r="M4823" s="22"/>
      <c r="N4823">
        <f t="shared" si="329"/>
        <v>27367</v>
      </c>
      <c r="O4823">
        <f>+VLOOKUP(N4823,'Thanh toán '!O$8:P$8099,2,0)</f>
        <v>938211</v>
      </c>
      <c r="P4823">
        <f t="shared" si="330"/>
        <v>938211</v>
      </c>
      <c r="Q4823" s="30">
        <f t="shared" si="331"/>
        <v>0</v>
      </c>
    </row>
    <row r="4824" spans="1:17" hidden="1" x14ac:dyDescent="0.3">
      <c r="A4824" s="21">
        <v>35857</v>
      </c>
      <c r="B4824" s="22" t="s">
        <v>5366</v>
      </c>
      <c r="C4824" s="22" t="s">
        <v>1333</v>
      </c>
      <c r="D4824" s="27" t="s">
        <v>5347</v>
      </c>
      <c r="E4824" s="24" t="s">
        <v>4612</v>
      </c>
      <c r="F4824" s="25" t="s">
        <v>4613</v>
      </c>
      <c r="G4824" s="22" t="s">
        <v>39</v>
      </c>
      <c r="H4824" s="26">
        <v>704013</v>
      </c>
      <c r="I4824" s="28"/>
      <c r="J4824" s="26">
        <v>56321</v>
      </c>
      <c r="K4824" s="26">
        <v>760334</v>
      </c>
      <c r="L4824" s="22" t="s">
        <v>1336</v>
      </c>
      <c r="M4824" s="22"/>
      <c r="N4824">
        <f t="shared" si="329"/>
        <v>27369</v>
      </c>
      <c r="O4824">
        <f>+VLOOKUP(N4824,'Thanh toán '!O$8:P$8099,2,0)</f>
        <v>760334</v>
      </c>
      <c r="P4824">
        <f t="shared" si="330"/>
        <v>760334</v>
      </c>
      <c r="Q4824" s="30">
        <f t="shared" si="331"/>
        <v>0</v>
      </c>
    </row>
    <row r="4825" spans="1:17" hidden="1" x14ac:dyDescent="0.3">
      <c r="A4825" s="21">
        <v>35858</v>
      </c>
      <c r="B4825" s="22" t="s">
        <v>5367</v>
      </c>
      <c r="C4825" s="22" t="s">
        <v>1333</v>
      </c>
      <c r="D4825" s="27" t="s">
        <v>5347</v>
      </c>
      <c r="E4825" s="24" t="s">
        <v>4612</v>
      </c>
      <c r="F4825" s="25" t="s">
        <v>4613</v>
      </c>
      <c r="G4825" s="22" t="s">
        <v>39</v>
      </c>
      <c r="H4825" s="26">
        <v>1584680</v>
      </c>
      <c r="I4825" s="28"/>
      <c r="J4825" s="26">
        <v>126774</v>
      </c>
      <c r="K4825" s="26">
        <v>1711454</v>
      </c>
      <c r="L4825" s="22" t="s">
        <v>1336</v>
      </c>
      <c r="M4825" s="22"/>
      <c r="N4825">
        <f t="shared" si="329"/>
        <v>27370</v>
      </c>
      <c r="O4825" t="e">
        <f>+VLOOKUP(N4825,'Thanh toán '!O$8:P$8099,2,0)</f>
        <v>#N/A</v>
      </c>
      <c r="P4825" t="e">
        <f t="shared" si="330"/>
        <v>#N/A</v>
      </c>
      <c r="Q4825" s="30" t="e">
        <f t="shared" si="331"/>
        <v>#N/A</v>
      </c>
    </row>
    <row r="4826" spans="1:17" hidden="1" x14ac:dyDescent="0.3">
      <c r="A4826" s="21">
        <v>35859</v>
      </c>
      <c r="B4826" s="22" t="s">
        <v>5368</v>
      </c>
      <c r="C4826" s="22" t="s">
        <v>1333</v>
      </c>
      <c r="D4826" s="27" t="s">
        <v>5347</v>
      </c>
      <c r="E4826" s="24" t="s">
        <v>4612</v>
      </c>
      <c r="F4826" s="25" t="s">
        <v>4613</v>
      </c>
      <c r="G4826" s="22" t="s">
        <v>39</v>
      </c>
      <c r="H4826" s="26">
        <v>888464</v>
      </c>
      <c r="I4826" s="28"/>
      <c r="J4826" s="26">
        <v>71077</v>
      </c>
      <c r="K4826" s="26">
        <v>959541</v>
      </c>
      <c r="L4826" s="22" t="s">
        <v>1336</v>
      </c>
      <c r="M4826" s="22"/>
      <c r="N4826">
        <f t="shared" si="329"/>
        <v>27371</v>
      </c>
      <c r="O4826">
        <f>+VLOOKUP(N4826,'Thanh toán '!O$8:P$8099,2,0)</f>
        <v>959541</v>
      </c>
      <c r="P4826">
        <f t="shared" si="330"/>
        <v>959541</v>
      </c>
      <c r="Q4826" s="30">
        <f t="shared" si="331"/>
        <v>0</v>
      </c>
    </row>
    <row r="4827" spans="1:17" hidden="1" x14ac:dyDescent="0.3">
      <c r="A4827" s="21">
        <v>35860</v>
      </c>
      <c r="B4827" s="22" t="s">
        <v>5369</v>
      </c>
      <c r="C4827" s="22" t="s">
        <v>1333</v>
      </c>
      <c r="D4827" s="27" t="s">
        <v>5347</v>
      </c>
      <c r="E4827" s="24" t="s">
        <v>4612</v>
      </c>
      <c r="F4827" s="25" t="s">
        <v>4613</v>
      </c>
      <c r="G4827" s="22" t="s">
        <v>39</v>
      </c>
      <c r="H4827" s="26">
        <v>1622774</v>
      </c>
      <c r="I4827" s="28"/>
      <c r="J4827" s="26">
        <v>129822</v>
      </c>
      <c r="K4827" s="26">
        <v>1752596</v>
      </c>
      <c r="L4827" s="22" t="s">
        <v>1336</v>
      </c>
      <c r="M4827" s="22"/>
      <c r="N4827">
        <f t="shared" si="329"/>
        <v>27372</v>
      </c>
      <c r="O4827">
        <f>+VLOOKUP(N4827,'Thanh toán '!O$8:P$8099,2,0)</f>
        <v>1752596</v>
      </c>
      <c r="P4827">
        <f t="shared" si="330"/>
        <v>1752596</v>
      </c>
      <c r="Q4827" s="30">
        <f t="shared" si="331"/>
        <v>0</v>
      </c>
    </row>
    <row r="4828" spans="1:17" hidden="1" x14ac:dyDescent="0.3">
      <c r="A4828" s="21">
        <v>35861</v>
      </c>
      <c r="B4828" s="22" t="s">
        <v>5370</v>
      </c>
      <c r="C4828" s="22" t="s">
        <v>1333</v>
      </c>
      <c r="D4828" s="27" t="s">
        <v>5347</v>
      </c>
      <c r="E4828" s="24" t="s">
        <v>4612</v>
      </c>
      <c r="F4828" s="25" t="s">
        <v>4613</v>
      </c>
      <c r="G4828" s="22" t="s">
        <v>39</v>
      </c>
      <c r="H4828" s="26">
        <v>408466</v>
      </c>
      <c r="I4828" s="28"/>
      <c r="J4828" s="26">
        <v>32677</v>
      </c>
      <c r="K4828" s="26">
        <v>441143</v>
      </c>
      <c r="L4828" s="22" t="s">
        <v>1336</v>
      </c>
      <c r="M4828" s="22"/>
      <c r="N4828">
        <f t="shared" si="329"/>
        <v>27373</v>
      </c>
      <c r="O4828">
        <f>+VLOOKUP(N4828,'Thanh toán '!O$8:P$8099,2,0)</f>
        <v>441143</v>
      </c>
      <c r="P4828">
        <f t="shared" si="330"/>
        <v>441143</v>
      </c>
      <c r="Q4828" s="30">
        <f t="shared" si="331"/>
        <v>0</v>
      </c>
    </row>
    <row r="4829" spans="1:17" hidden="1" x14ac:dyDescent="0.3">
      <c r="A4829" s="21">
        <v>35862</v>
      </c>
      <c r="B4829" s="22" t="s">
        <v>5371</v>
      </c>
      <c r="C4829" s="22" t="s">
        <v>1333</v>
      </c>
      <c r="D4829" s="27" t="s">
        <v>5347</v>
      </c>
      <c r="E4829" s="24" t="s">
        <v>4612</v>
      </c>
      <c r="F4829" s="25" t="s">
        <v>4613</v>
      </c>
      <c r="G4829" s="22" t="s">
        <v>39</v>
      </c>
      <c r="H4829" s="26">
        <v>544596</v>
      </c>
      <c r="I4829" s="28"/>
      <c r="J4829" s="26">
        <v>43568</v>
      </c>
      <c r="K4829" s="26">
        <v>588164</v>
      </c>
      <c r="L4829" s="22" t="s">
        <v>1336</v>
      </c>
      <c r="M4829" s="22"/>
      <c r="N4829">
        <f t="shared" si="329"/>
        <v>27374</v>
      </c>
      <c r="O4829">
        <f>+VLOOKUP(N4829,'Thanh toán '!O$8:P$8099,2,0)</f>
        <v>588164</v>
      </c>
      <c r="P4829">
        <f t="shared" si="330"/>
        <v>588164</v>
      </c>
      <c r="Q4829" s="30">
        <f t="shared" si="331"/>
        <v>0</v>
      </c>
    </row>
    <row r="4830" spans="1:17" hidden="1" x14ac:dyDescent="0.3">
      <c r="A4830" s="21">
        <v>35863</v>
      </c>
      <c r="B4830" s="22" t="s">
        <v>5372</v>
      </c>
      <c r="C4830" s="22" t="s">
        <v>1333</v>
      </c>
      <c r="D4830" s="27" t="s">
        <v>5347</v>
      </c>
      <c r="E4830" s="24" t="s">
        <v>4612</v>
      </c>
      <c r="F4830" s="25" t="s">
        <v>4613</v>
      </c>
      <c r="G4830" s="22" t="s">
        <v>39</v>
      </c>
      <c r="H4830" s="26">
        <v>1477735</v>
      </c>
      <c r="I4830" s="28"/>
      <c r="J4830" s="26">
        <v>118219</v>
      </c>
      <c r="K4830" s="26">
        <v>1595954</v>
      </c>
      <c r="L4830" s="22" t="s">
        <v>1336</v>
      </c>
      <c r="M4830" s="22"/>
      <c r="N4830">
        <f t="shared" si="329"/>
        <v>27375</v>
      </c>
      <c r="O4830">
        <f>+VLOOKUP(N4830,'Thanh toán '!O$8:P$8099,2,0)</f>
        <v>1595954</v>
      </c>
      <c r="P4830">
        <f t="shared" si="330"/>
        <v>1595954</v>
      </c>
      <c r="Q4830" s="30">
        <f t="shared" si="331"/>
        <v>0</v>
      </c>
    </row>
    <row r="4831" spans="1:17" hidden="1" x14ac:dyDescent="0.3">
      <c r="A4831" s="21">
        <v>35864</v>
      </c>
      <c r="B4831" s="22" t="s">
        <v>5373</v>
      </c>
      <c r="C4831" s="22" t="s">
        <v>1333</v>
      </c>
      <c r="D4831" s="27" t="s">
        <v>5347</v>
      </c>
      <c r="E4831" s="24" t="s">
        <v>4612</v>
      </c>
      <c r="F4831" s="25" t="s">
        <v>4613</v>
      </c>
      <c r="G4831" s="22" t="s">
        <v>39</v>
      </c>
      <c r="H4831" s="26">
        <v>1327996</v>
      </c>
      <c r="I4831" s="28"/>
      <c r="J4831" s="26">
        <v>106240</v>
      </c>
      <c r="K4831" s="26">
        <v>1434236</v>
      </c>
      <c r="L4831" s="22" t="s">
        <v>1336</v>
      </c>
      <c r="M4831" s="22"/>
      <c r="N4831">
        <f t="shared" si="329"/>
        <v>27376</v>
      </c>
      <c r="O4831">
        <f>+VLOOKUP(N4831,'Thanh toán '!O$8:P$8099,2,0)</f>
        <v>1434236</v>
      </c>
      <c r="P4831">
        <f t="shared" si="330"/>
        <v>1434236</v>
      </c>
      <c r="Q4831" s="30">
        <f t="shared" si="331"/>
        <v>0</v>
      </c>
    </row>
    <row r="4832" spans="1:17" hidden="1" x14ac:dyDescent="0.3">
      <c r="A4832" s="21">
        <v>35865</v>
      </c>
      <c r="B4832" s="22" t="s">
        <v>5374</v>
      </c>
      <c r="C4832" s="22" t="s">
        <v>1333</v>
      </c>
      <c r="D4832" s="27" t="s">
        <v>5347</v>
      </c>
      <c r="E4832" s="24" t="s">
        <v>45</v>
      </c>
      <c r="F4832" s="25" t="s">
        <v>4737</v>
      </c>
      <c r="G4832" s="22" t="s">
        <v>46</v>
      </c>
      <c r="H4832" s="26">
        <v>3427460</v>
      </c>
      <c r="I4832" s="28"/>
      <c r="J4832" s="26">
        <v>274197</v>
      </c>
      <c r="K4832" s="26">
        <v>3701657</v>
      </c>
      <c r="L4832" s="22" t="s">
        <v>1336</v>
      </c>
      <c r="M4832" s="22"/>
      <c r="N4832">
        <f t="shared" si="329"/>
        <v>27377</v>
      </c>
      <c r="O4832">
        <f>+VLOOKUP(N4832,'Thanh toán '!O$8:P$8099,2,0)</f>
        <v>3701657</v>
      </c>
      <c r="P4832">
        <f t="shared" si="330"/>
        <v>3701657</v>
      </c>
      <c r="Q4832" s="30">
        <f t="shared" si="331"/>
        <v>0</v>
      </c>
    </row>
    <row r="4833" spans="1:17" hidden="1" x14ac:dyDescent="0.3">
      <c r="A4833" s="21">
        <v>35866</v>
      </c>
      <c r="B4833" s="22" t="s">
        <v>5375</v>
      </c>
      <c r="C4833" s="22" t="s">
        <v>1333</v>
      </c>
      <c r="D4833" s="27" t="s">
        <v>5347</v>
      </c>
      <c r="E4833" s="24" t="s">
        <v>29</v>
      </c>
      <c r="F4833" s="25" t="s">
        <v>5376</v>
      </c>
      <c r="G4833" s="22" t="s">
        <v>30</v>
      </c>
      <c r="H4833" s="26">
        <v>2480260</v>
      </c>
      <c r="I4833" s="28"/>
      <c r="J4833" s="26">
        <v>198421</v>
      </c>
      <c r="K4833" s="26">
        <v>2678681</v>
      </c>
      <c r="L4833" s="22" t="s">
        <v>1336</v>
      </c>
      <c r="M4833" s="22"/>
      <c r="N4833">
        <f t="shared" si="329"/>
        <v>27378</v>
      </c>
      <c r="O4833">
        <f>+VLOOKUP(N4833,'Thanh toán '!O$8:P$8099,2,0)</f>
        <v>2678681</v>
      </c>
      <c r="P4833">
        <f t="shared" si="330"/>
        <v>2678681</v>
      </c>
      <c r="Q4833" s="30">
        <f t="shared" si="331"/>
        <v>0</v>
      </c>
    </row>
    <row r="4834" spans="1:17" hidden="1" x14ac:dyDescent="0.3">
      <c r="A4834" s="21">
        <v>35867</v>
      </c>
      <c r="B4834" s="22" t="s">
        <v>5377</v>
      </c>
      <c r="C4834" s="22" t="s">
        <v>1333</v>
      </c>
      <c r="D4834" s="27" t="s">
        <v>5347</v>
      </c>
      <c r="E4834" s="24" t="s">
        <v>164</v>
      </c>
      <c r="F4834" s="25" t="s">
        <v>4723</v>
      </c>
      <c r="G4834" s="22" t="s">
        <v>165</v>
      </c>
      <c r="H4834" s="26">
        <v>1110580</v>
      </c>
      <c r="I4834" s="28"/>
      <c r="J4834" s="26">
        <v>88846</v>
      </c>
      <c r="K4834" s="26">
        <v>1199426</v>
      </c>
      <c r="L4834" s="22" t="s">
        <v>1336</v>
      </c>
      <c r="M4834" s="22"/>
      <c r="N4834">
        <f t="shared" si="329"/>
        <v>27379</v>
      </c>
      <c r="O4834">
        <f>+VLOOKUP(N4834,'Thanh toán '!O$8:P$8099,2,0)</f>
        <v>1199426</v>
      </c>
      <c r="P4834">
        <f t="shared" si="330"/>
        <v>1199426</v>
      </c>
      <c r="Q4834" s="30">
        <f t="shared" si="331"/>
        <v>0</v>
      </c>
    </row>
    <row r="4835" spans="1:17" hidden="1" x14ac:dyDescent="0.3">
      <c r="A4835" s="21">
        <v>35868</v>
      </c>
      <c r="B4835" s="22" t="s">
        <v>5378</v>
      </c>
      <c r="C4835" s="22" t="s">
        <v>1333</v>
      </c>
      <c r="D4835" s="27" t="s">
        <v>5347</v>
      </c>
      <c r="E4835" s="24" t="s">
        <v>4612</v>
      </c>
      <c r="F4835" s="25" t="s">
        <v>4613</v>
      </c>
      <c r="G4835" s="22" t="s">
        <v>39</v>
      </c>
      <c r="H4835" s="26">
        <v>1077985</v>
      </c>
      <c r="I4835" s="28"/>
      <c r="J4835" s="26">
        <v>86239</v>
      </c>
      <c r="K4835" s="26">
        <v>1164224</v>
      </c>
      <c r="L4835" s="22" t="s">
        <v>1336</v>
      </c>
      <c r="M4835" s="22"/>
      <c r="N4835">
        <f t="shared" si="329"/>
        <v>27380</v>
      </c>
      <c r="O4835">
        <f>+VLOOKUP(N4835,'Thanh toán '!O$8:P$8099,2,0)</f>
        <v>1164224</v>
      </c>
      <c r="P4835">
        <f t="shared" si="330"/>
        <v>1164224</v>
      </c>
      <c r="Q4835" s="30">
        <f t="shared" si="331"/>
        <v>0</v>
      </c>
    </row>
    <row r="4836" spans="1:17" hidden="1" x14ac:dyDescent="0.3">
      <c r="A4836" s="21">
        <v>35869</v>
      </c>
      <c r="B4836" s="22" t="s">
        <v>5379</v>
      </c>
      <c r="C4836" s="22" t="s">
        <v>1333</v>
      </c>
      <c r="D4836" s="27" t="s">
        <v>5347</v>
      </c>
      <c r="E4836" s="24" t="s">
        <v>5380</v>
      </c>
      <c r="F4836" s="25" t="s">
        <v>5381</v>
      </c>
      <c r="G4836" s="22" t="s">
        <v>109</v>
      </c>
      <c r="H4836" s="26">
        <v>2346710</v>
      </c>
      <c r="I4836" s="28"/>
      <c r="J4836" s="26">
        <v>187737</v>
      </c>
      <c r="K4836" s="26">
        <v>2534447</v>
      </c>
      <c r="L4836" s="22" t="s">
        <v>1336</v>
      </c>
      <c r="M4836" s="22"/>
      <c r="N4836">
        <f t="shared" si="329"/>
        <v>27381</v>
      </c>
      <c r="O4836">
        <f>+VLOOKUP(N4836,'Thanh toán '!O$8:P$8099,2,0)</f>
        <v>2534447</v>
      </c>
      <c r="P4836">
        <f t="shared" si="330"/>
        <v>2534447</v>
      </c>
      <c r="Q4836" s="30">
        <f t="shared" si="331"/>
        <v>0</v>
      </c>
    </row>
    <row r="4837" spans="1:17" ht="26.3" hidden="1" x14ac:dyDescent="0.3">
      <c r="A4837" s="21">
        <v>35870</v>
      </c>
      <c r="B4837" s="22" t="s">
        <v>5382</v>
      </c>
      <c r="C4837" s="22" t="s">
        <v>1333</v>
      </c>
      <c r="D4837" s="27" t="s">
        <v>5347</v>
      </c>
      <c r="E4837" s="24" t="s">
        <v>5162</v>
      </c>
      <c r="F4837" s="25" t="s">
        <v>5163</v>
      </c>
      <c r="G4837" s="22" t="s">
        <v>244</v>
      </c>
      <c r="H4837" s="26">
        <v>2856530</v>
      </c>
      <c r="I4837" s="28"/>
      <c r="J4837" s="26">
        <v>228522</v>
      </c>
      <c r="K4837" s="26">
        <v>3085052</v>
      </c>
      <c r="L4837" s="22" t="s">
        <v>1336</v>
      </c>
      <c r="M4837" s="22"/>
      <c r="N4837">
        <f t="shared" si="329"/>
        <v>27382</v>
      </c>
      <c r="O4837">
        <f>+VLOOKUP(N4837,'Thanh toán '!O$8:P$8099,2,0)</f>
        <v>3085052</v>
      </c>
      <c r="P4837">
        <f t="shared" si="330"/>
        <v>3085052</v>
      </c>
      <c r="Q4837" s="30">
        <f t="shared" si="331"/>
        <v>0</v>
      </c>
    </row>
    <row r="4838" spans="1:17" ht="26.3" hidden="1" x14ac:dyDescent="0.3">
      <c r="A4838" s="21">
        <v>35871</v>
      </c>
      <c r="B4838" s="22" t="s">
        <v>5383</v>
      </c>
      <c r="C4838" s="22" t="s">
        <v>1333</v>
      </c>
      <c r="D4838" s="27" t="s">
        <v>5347</v>
      </c>
      <c r="E4838" s="24" t="s">
        <v>4753</v>
      </c>
      <c r="F4838" s="25" t="s">
        <v>4754</v>
      </c>
      <c r="G4838" s="22" t="s">
        <v>1453</v>
      </c>
      <c r="H4838" s="26">
        <v>2970834</v>
      </c>
      <c r="I4838" s="28"/>
      <c r="J4838" s="26">
        <v>237667</v>
      </c>
      <c r="K4838" s="26">
        <v>3208501</v>
      </c>
      <c r="L4838" s="22" t="s">
        <v>1336</v>
      </c>
      <c r="M4838" s="22"/>
      <c r="N4838">
        <f t="shared" si="329"/>
        <v>27383</v>
      </c>
      <c r="O4838">
        <f>+VLOOKUP(N4838,'Thanh toán '!O$8:P$8099,2,0)</f>
        <v>3208501</v>
      </c>
      <c r="P4838">
        <f t="shared" si="330"/>
        <v>3208501</v>
      </c>
      <c r="Q4838" s="30">
        <f t="shared" si="331"/>
        <v>0</v>
      </c>
    </row>
    <row r="4839" spans="1:17" hidden="1" x14ac:dyDescent="0.3">
      <c r="A4839" s="21">
        <v>35872</v>
      </c>
      <c r="B4839" s="22" t="s">
        <v>5384</v>
      </c>
      <c r="C4839" s="22" t="s">
        <v>1333</v>
      </c>
      <c r="D4839" s="27" t="s">
        <v>5347</v>
      </c>
      <c r="E4839" s="24" t="s">
        <v>5385</v>
      </c>
      <c r="F4839" s="25" t="s">
        <v>5386</v>
      </c>
      <c r="G4839" s="22" t="s">
        <v>325</v>
      </c>
      <c r="H4839" s="26">
        <v>2440220</v>
      </c>
      <c r="I4839" s="28"/>
      <c r="J4839" s="26">
        <v>195218</v>
      </c>
      <c r="K4839" s="26">
        <v>2635438</v>
      </c>
      <c r="L4839" s="22" t="s">
        <v>1336</v>
      </c>
      <c r="M4839" s="22"/>
      <c r="N4839">
        <f t="shared" si="329"/>
        <v>27384</v>
      </c>
      <c r="O4839">
        <f>+VLOOKUP(N4839,'Thanh toán '!O$8:P$8099,2,0)</f>
        <v>2635438</v>
      </c>
      <c r="P4839">
        <f t="shared" si="330"/>
        <v>2635438</v>
      </c>
      <c r="Q4839" s="30">
        <f t="shared" si="331"/>
        <v>0</v>
      </c>
    </row>
    <row r="4840" spans="1:17" hidden="1" x14ac:dyDescent="0.3">
      <c r="A4840" s="21">
        <v>35873</v>
      </c>
      <c r="B4840" s="22" t="s">
        <v>5387</v>
      </c>
      <c r="C4840" s="22" t="s">
        <v>1333</v>
      </c>
      <c r="D4840" s="27" t="s">
        <v>5347</v>
      </c>
      <c r="E4840" s="24" t="s">
        <v>316</v>
      </c>
      <c r="F4840" s="25" t="s">
        <v>5388</v>
      </c>
      <c r="G4840" s="22" t="s">
        <v>317</v>
      </c>
      <c r="H4840" s="26">
        <v>4039190</v>
      </c>
      <c r="I4840" s="28"/>
      <c r="J4840" s="26">
        <v>323135</v>
      </c>
      <c r="K4840" s="26">
        <v>4362325</v>
      </c>
      <c r="L4840" s="22" t="s">
        <v>1336</v>
      </c>
      <c r="M4840" s="22"/>
      <c r="N4840">
        <f t="shared" si="329"/>
        <v>27385</v>
      </c>
      <c r="O4840">
        <f>+VLOOKUP(N4840,'Thanh toán '!O$8:P$8099,2,0)</f>
        <v>4362325</v>
      </c>
      <c r="P4840">
        <f t="shared" si="330"/>
        <v>4362325</v>
      </c>
      <c r="Q4840" s="30">
        <f t="shared" si="331"/>
        <v>0</v>
      </c>
    </row>
    <row r="4841" spans="1:17" ht="26.3" hidden="1" x14ac:dyDescent="0.3">
      <c r="A4841" s="21">
        <v>35874</v>
      </c>
      <c r="B4841" s="22" t="s">
        <v>5389</v>
      </c>
      <c r="C4841" s="22" t="s">
        <v>1333</v>
      </c>
      <c r="D4841" s="27" t="s">
        <v>5347</v>
      </c>
      <c r="E4841" s="24" t="s">
        <v>4748</v>
      </c>
      <c r="F4841" s="25" t="s">
        <v>4749</v>
      </c>
      <c r="G4841" s="22" t="s">
        <v>103</v>
      </c>
      <c r="H4841" s="26">
        <v>3035550</v>
      </c>
      <c r="I4841" s="28"/>
      <c r="J4841" s="26">
        <v>242844</v>
      </c>
      <c r="K4841" s="26">
        <v>3278394</v>
      </c>
      <c r="L4841" s="22" t="s">
        <v>1336</v>
      </c>
      <c r="M4841" s="22"/>
      <c r="N4841">
        <f t="shared" si="329"/>
        <v>27386</v>
      </c>
      <c r="O4841">
        <f>+VLOOKUP(N4841,'Thanh toán '!O$8:P$8099,2,0)</f>
        <v>3278394</v>
      </c>
      <c r="P4841">
        <f t="shared" si="330"/>
        <v>3278394</v>
      </c>
      <c r="Q4841" s="30">
        <f t="shared" si="331"/>
        <v>0</v>
      </c>
    </row>
    <row r="4842" spans="1:17" ht="26.3" hidden="1" x14ac:dyDescent="0.3">
      <c r="A4842" s="21">
        <v>35875</v>
      </c>
      <c r="B4842" s="22" t="s">
        <v>5390</v>
      </c>
      <c r="C4842" s="22" t="s">
        <v>1333</v>
      </c>
      <c r="D4842" s="27" t="s">
        <v>5347</v>
      </c>
      <c r="E4842" s="24" t="s">
        <v>4698</v>
      </c>
      <c r="F4842" s="25" t="s">
        <v>4699</v>
      </c>
      <c r="G4842" s="22" t="s">
        <v>106</v>
      </c>
      <c r="H4842" s="26">
        <v>1622774</v>
      </c>
      <c r="I4842" s="28"/>
      <c r="J4842" s="26">
        <v>129822</v>
      </c>
      <c r="K4842" s="26">
        <v>1752596</v>
      </c>
      <c r="L4842" s="22" t="s">
        <v>1336</v>
      </c>
      <c r="M4842" s="22"/>
      <c r="N4842">
        <f t="shared" si="329"/>
        <v>27387</v>
      </c>
      <c r="O4842">
        <f>+VLOOKUP(N4842,'Thanh toán '!O$8:P$8099,2,0)</f>
        <v>1752596</v>
      </c>
      <c r="P4842">
        <f t="shared" si="330"/>
        <v>1752596</v>
      </c>
      <c r="Q4842" s="30">
        <f t="shared" si="331"/>
        <v>0</v>
      </c>
    </row>
    <row r="4843" spans="1:17" hidden="1" x14ac:dyDescent="0.3">
      <c r="A4843" s="21">
        <v>35877</v>
      </c>
      <c r="B4843" s="22" t="s">
        <v>5391</v>
      </c>
      <c r="C4843" s="22" t="s">
        <v>1333</v>
      </c>
      <c r="D4843" s="27" t="s">
        <v>5347</v>
      </c>
      <c r="E4843" s="24" t="s">
        <v>4612</v>
      </c>
      <c r="F4843" s="25" t="s">
        <v>4613</v>
      </c>
      <c r="G4843" s="22" t="s">
        <v>39</v>
      </c>
      <c r="H4843" s="26">
        <v>704013</v>
      </c>
      <c r="I4843" s="28"/>
      <c r="J4843" s="26">
        <v>56321</v>
      </c>
      <c r="K4843" s="26">
        <v>760334</v>
      </c>
      <c r="L4843" s="22" t="s">
        <v>1336</v>
      </c>
      <c r="M4843" s="22"/>
      <c r="N4843">
        <f t="shared" si="329"/>
        <v>27389</v>
      </c>
      <c r="O4843">
        <f>+VLOOKUP(N4843,'Thanh toán '!O$8:P$8099,2,0)</f>
        <v>760334</v>
      </c>
      <c r="P4843">
        <f t="shared" si="330"/>
        <v>760334</v>
      </c>
      <c r="Q4843" s="30">
        <f t="shared" si="331"/>
        <v>0</v>
      </c>
    </row>
    <row r="4844" spans="1:17" hidden="1" x14ac:dyDescent="0.3">
      <c r="A4844" s="21">
        <v>35878</v>
      </c>
      <c r="B4844" s="22" t="s">
        <v>5392</v>
      </c>
      <c r="C4844" s="22" t="s">
        <v>1333</v>
      </c>
      <c r="D4844" s="27" t="s">
        <v>5347</v>
      </c>
      <c r="E4844" s="24" t="s">
        <v>4612</v>
      </c>
      <c r="F4844" s="25" t="s">
        <v>4613</v>
      </c>
      <c r="G4844" s="22" t="s">
        <v>39</v>
      </c>
      <c r="H4844" s="26">
        <v>1430324</v>
      </c>
      <c r="I4844" s="28"/>
      <c r="J4844" s="26">
        <v>114426</v>
      </c>
      <c r="K4844" s="26">
        <v>1544750</v>
      </c>
      <c r="L4844" s="22" t="s">
        <v>1336</v>
      </c>
      <c r="M4844" s="22"/>
      <c r="N4844">
        <f t="shared" si="329"/>
        <v>27390</v>
      </c>
      <c r="O4844">
        <f>+VLOOKUP(N4844,'Thanh toán '!O$8:P$8099,2,0)</f>
        <v>1544750</v>
      </c>
      <c r="P4844">
        <f t="shared" si="330"/>
        <v>1544750</v>
      </c>
      <c r="Q4844" s="30">
        <f t="shared" si="331"/>
        <v>0</v>
      </c>
    </row>
    <row r="4845" spans="1:17" hidden="1" x14ac:dyDescent="0.3">
      <c r="A4845" s="21">
        <v>35879</v>
      </c>
      <c r="B4845" s="22" t="s">
        <v>5393</v>
      </c>
      <c r="C4845" s="22" t="s">
        <v>1333</v>
      </c>
      <c r="D4845" s="27" t="s">
        <v>5347</v>
      </c>
      <c r="E4845" s="24" t="s">
        <v>111</v>
      </c>
      <c r="F4845" s="25" t="s">
        <v>5394</v>
      </c>
      <c r="G4845" s="22" t="s">
        <v>112</v>
      </c>
      <c r="H4845" s="26">
        <v>7486250</v>
      </c>
      <c r="I4845" s="28"/>
      <c r="J4845" s="26">
        <v>598900</v>
      </c>
      <c r="K4845" s="26">
        <v>8085150</v>
      </c>
      <c r="L4845" s="22" t="s">
        <v>1336</v>
      </c>
      <c r="M4845" s="22"/>
      <c r="N4845">
        <f t="shared" si="329"/>
        <v>27391</v>
      </c>
      <c r="O4845">
        <f>+VLOOKUP(N4845,'Thanh toán '!O$8:P$8099,2,0)</f>
        <v>8085150</v>
      </c>
      <c r="P4845">
        <f t="shared" si="330"/>
        <v>8085150</v>
      </c>
      <c r="Q4845" s="30">
        <f t="shared" si="331"/>
        <v>0</v>
      </c>
    </row>
    <row r="4846" spans="1:17" ht="26.3" hidden="1" x14ac:dyDescent="0.3">
      <c r="A4846" s="21">
        <v>35880</v>
      </c>
      <c r="B4846" s="22" t="s">
        <v>5395</v>
      </c>
      <c r="C4846" s="22" t="s">
        <v>1333</v>
      </c>
      <c r="D4846" s="27" t="s">
        <v>5347</v>
      </c>
      <c r="E4846" s="24" t="s">
        <v>4660</v>
      </c>
      <c r="F4846" s="25" t="s">
        <v>4661</v>
      </c>
      <c r="G4846" s="22" t="s">
        <v>24</v>
      </c>
      <c r="H4846" s="26">
        <v>1628281</v>
      </c>
      <c r="I4846" s="28"/>
      <c r="J4846" s="26">
        <v>130262</v>
      </c>
      <c r="K4846" s="26">
        <v>1758543</v>
      </c>
      <c r="L4846" s="22" t="s">
        <v>1336</v>
      </c>
      <c r="M4846" s="22"/>
      <c r="N4846">
        <f t="shared" si="329"/>
        <v>27392</v>
      </c>
      <c r="O4846">
        <f>+VLOOKUP(N4846,'Thanh toán '!O$8:P$8099,2,0)</f>
        <v>1758543</v>
      </c>
      <c r="P4846">
        <f t="shared" si="330"/>
        <v>1758543</v>
      </c>
      <c r="Q4846" s="30">
        <f t="shared" si="331"/>
        <v>0</v>
      </c>
    </row>
    <row r="4847" spans="1:17" ht="26.3" hidden="1" x14ac:dyDescent="0.3">
      <c r="A4847" s="21">
        <v>35881</v>
      </c>
      <c r="B4847" s="22" t="s">
        <v>5396</v>
      </c>
      <c r="C4847" s="22" t="s">
        <v>1333</v>
      </c>
      <c r="D4847" s="27" t="s">
        <v>5347</v>
      </c>
      <c r="E4847" s="24" t="s">
        <v>4660</v>
      </c>
      <c r="F4847" s="25" t="s">
        <v>4661</v>
      </c>
      <c r="G4847" s="22" t="s">
        <v>24</v>
      </c>
      <c r="H4847" s="26">
        <v>1590738</v>
      </c>
      <c r="I4847" s="28"/>
      <c r="J4847" s="26">
        <v>127259</v>
      </c>
      <c r="K4847" s="26">
        <v>1717997</v>
      </c>
      <c r="L4847" s="22" t="s">
        <v>1336</v>
      </c>
      <c r="M4847" s="22"/>
      <c r="N4847">
        <f t="shared" si="329"/>
        <v>27393</v>
      </c>
      <c r="O4847">
        <f>+VLOOKUP(N4847,'Thanh toán '!O$8:P$8099,2,0)</f>
        <v>1717997</v>
      </c>
      <c r="P4847">
        <f t="shared" si="330"/>
        <v>1717997</v>
      </c>
      <c r="Q4847" s="30">
        <f t="shared" si="331"/>
        <v>0</v>
      </c>
    </row>
    <row r="4848" spans="1:17" hidden="1" x14ac:dyDescent="0.3">
      <c r="A4848" s="21">
        <v>35883</v>
      </c>
      <c r="B4848" s="22" t="s">
        <v>5397</v>
      </c>
      <c r="C4848" s="22" t="s">
        <v>1333</v>
      </c>
      <c r="D4848" s="27" t="s">
        <v>5347</v>
      </c>
      <c r="E4848" s="24" t="s">
        <v>4612</v>
      </c>
      <c r="F4848" s="25" t="s">
        <v>4613</v>
      </c>
      <c r="G4848" s="22" t="s">
        <v>39</v>
      </c>
      <c r="H4848" s="26">
        <v>739952</v>
      </c>
      <c r="I4848" s="28"/>
      <c r="J4848" s="26">
        <v>59196</v>
      </c>
      <c r="K4848" s="26">
        <v>799148</v>
      </c>
      <c r="L4848" s="22" t="s">
        <v>1336</v>
      </c>
      <c r="M4848" s="22"/>
      <c r="N4848">
        <f t="shared" si="329"/>
        <v>27395</v>
      </c>
      <c r="O4848">
        <f>+VLOOKUP(N4848,'Thanh toán '!O$8:P$8099,2,0)</f>
        <v>799148</v>
      </c>
      <c r="P4848">
        <f t="shared" si="330"/>
        <v>799148</v>
      </c>
      <c r="Q4848" s="30">
        <f t="shared" si="331"/>
        <v>0</v>
      </c>
    </row>
    <row r="4849" spans="1:17" hidden="1" x14ac:dyDescent="0.3">
      <c r="A4849" s="21">
        <v>35884</v>
      </c>
      <c r="B4849" s="22" t="s">
        <v>5398</v>
      </c>
      <c r="C4849" s="22" t="s">
        <v>1333</v>
      </c>
      <c r="D4849" s="27" t="s">
        <v>5347</v>
      </c>
      <c r="E4849" s="24" t="s">
        <v>845</v>
      </c>
      <c r="F4849" s="25" t="s">
        <v>1359</v>
      </c>
      <c r="G4849" s="22" t="s">
        <v>79</v>
      </c>
      <c r="H4849" s="26">
        <v>807838</v>
      </c>
      <c r="I4849" s="28"/>
      <c r="J4849" s="26">
        <v>64627</v>
      </c>
      <c r="K4849" s="26">
        <v>872465</v>
      </c>
      <c r="L4849" s="22" t="s">
        <v>1336</v>
      </c>
      <c r="M4849" s="22"/>
      <c r="N4849">
        <f t="shared" si="329"/>
        <v>27396</v>
      </c>
      <c r="O4849">
        <f>+VLOOKUP(N4849,'Thanh toán '!O$8:P$8099,2,0)</f>
        <v>872465</v>
      </c>
      <c r="P4849">
        <f t="shared" si="330"/>
        <v>872465</v>
      </c>
      <c r="Q4849" s="30">
        <f t="shared" si="331"/>
        <v>0</v>
      </c>
    </row>
    <row r="4850" spans="1:17" hidden="1" x14ac:dyDescent="0.3">
      <c r="A4850" s="21">
        <v>35885</v>
      </c>
      <c r="B4850" s="22" t="s">
        <v>5399</v>
      </c>
      <c r="C4850" s="22" t="s">
        <v>1333</v>
      </c>
      <c r="D4850" s="27" t="s">
        <v>5347</v>
      </c>
      <c r="E4850" s="24" t="s">
        <v>4612</v>
      </c>
      <c r="F4850" s="25" t="s">
        <v>4613</v>
      </c>
      <c r="G4850" s="22" t="s">
        <v>39</v>
      </c>
      <c r="H4850" s="26">
        <v>724353</v>
      </c>
      <c r="I4850" s="28"/>
      <c r="J4850" s="26">
        <v>57948</v>
      </c>
      <c r="K4850" s="26">
        <v>782301</v>
      </c>
      <c r="L4850" s="22" t="s">
        <v>1336</v>
      </c>
      <c r="M4850" s="22"/>
      <c r="N4850">
        <f t="shared" si="329"/>
        <v>27397</v>
      </c>
      <c r="O4850">
        <f>+VLOOKUP(N4850,'Thanh toán '!O$8:P$8099,2,0)</f>
        <v>782301</v>
      </c>
      <c r="P4850">
        <f t="shared" si="330"/>
        <v>782301</v>
      </c>
      <c r="Q4850" s="30">
        <f t="shared" si="331"/>
        <v>0</v>
      </c>
    </row>
    <row r="4851" spans="1:17" hidden="1" x14ac:dyDescent="0.3">
      <c r="A4851" s="21">
        <v>35886</v>
      </c>
      <c r="B4851" s="22" t="s">
        <v>5400</v>
      </c>
      <c r="C4851" s="22" t="s">
        <v>1333</v>
      </c>
      <c r="D4851" s="27" t="s">
        <v>5347</v>
      </c>
      <c r="E4851" s="24" t="s">
        <v>4612</v>
      </c>
      <c r="F4851" s="25" t="s">
        <v>4613</v>
      </c>
      <c r="G4851" s="22" t="s">
        <v>39</v>
      </c>
      <c r="H4851" s="26">
        <v>730248</v>
      </c>
      <c r="I4851" s="28"/>
      <c r="J4851" s="26">
        <v>58420</v>
      </c>
      <c r="K4851" s="26">
        <v>788668</v>
      </c>
      <c r="L4851" s="22" t="s">
        <v>1336</v>
      </c>
      <c r="M4851" s="22"/>
      <c r="N4851">
        <f t="shared" si="329"/>
        <v>27398</v>
      </c>
      <c r="O4851">
        <f>+VLOOKUP(N4851,'Thanh toán '!O$8:P$8099,2,0)</f>
        <v>788668</v>
      </c>
      <c r="P4851">
        <f t="shared" si="330"/>
        <v>788668</v>
      </c>
      <c r="Q4851" s="30">
        <f t="shared" si="331"/>
        <v>0</v>
      </c>
    </row>
    <row r="4852" spans="1:17" hidden="1" x14ac:dyDescent="0.3">
      <c r="A4852" s="21">
        <v>35887</v>
      </c>
      <c r="B4852" s="22" t="s">
        <v>5401</v>
      </c>
      <c r="C4852" s="22" t="s">
        <v>1333</v>
      </c>
      <c r="D4852" s="27" t="s">
        <v>5347</v>
      </c>
      <c r="E4852" s="24" t="s">
        <v>4612</v>
      </c>
      <c r="F4852" s="25" t="s">
        <v>4613</v>
      </c>
      <c r="G4852" s="22" t="s">
        <v>39</v>
      </c>
      <c r="H4852" s="26">
        <v>367155</v>
      </c>
      <c r="I4852" s="28"/>
      <c r="J4852" s="26">
        <v>29372</v>
      </c>
      <c r="K4852" s="26">
        <v>396527</v>
      </c>
      <c r="L4852" s="22" t="s">
        <v>1336</v>
      </c>
      <c r="M4852" s="22"/>
      <c r="N4852">
        <f t="shared" si="329"/>
        <v>27399</v>
      </c>
      <c r="O4852">
        <f>+VLOOKUP(N4852,'Thanh toán '!O$8:P$8099,2,0)</f>
        <v>396527</v>
      </c>
      <c r="P4852">
        <f t="shared" si="330"/>
        <v>396527</v>
      </c>
      <c r="Q4852" s="30">
        <f t="shared" si="331"/>
        <v>0</v>
      </c>
    </row>
    <row r="4853" spans="1:17" hidden="1" x14ac:dyDescent="0.3">
      <c r="A4853" s="21">
        <v>35888</v>
      </c>
      <c r="B4853" s="22" t="s">
        <v>5402</v>
      </c>
      <c r="C4853" s="22" t="s">
        <v>1333</v>
      </c>
      <c r="D4853" s="27" t="s">
        <v>5347</v>
      </c>
      <c r="E4853" s="24" t="s">
        <v>4612</v>
      </c>
      <c r="F4853" s="25" t="s">
        <v>4613</v>
      </c>
      <c r="G4853" s="22" t="s">
        <v>39</v>
      </c>
      <c r="H4853" s="26">
        <v>860540</v>
      </c>
      <c r="I4853" s="28"/>
      <c r="J4853" s="26">
        <v>68843</v>
      </c>
      <c r="K4853" s="26">
        <v>929383</v>
      </c>
      <c r="L4853" s="22" t="s">
        <v>1336</v>
      </c>
      <c r="M4853" s="22"/>
      <c r="N4853">
        <f t="shared" si="329"/>
        <v>27400</v>
      </c>
      <c r="O4853">
        <f>+VLOOKUP(N4853,'Thanh toán '!O$8:P$8099,2,0)</f>
        <v>929383</v>
      </c>
      <c r="P4853">
        <f t="shared" si="330"/>
        <v>929383</v>
      </c>
      <c r="Q4853" s="30">
        <f t="shared" si="331"/>
        <v>0</v>
      </c>
    </row>
    <row r="4854" spans="1:17" hidden="1" x14ac:dyDescent="0.3">
      <c r="A4854" s="21">
        <v>35889</v>
      </c>
      <c r="B4854" s="22" t="s">
        <v>5403</v>
      </c>
      <c r="C4854" s="22" t="s">
        <v>1333</v>
      </c>
      <c r="D4854" s="27" t="s">
        <v>5347</v>
      </c>
      <c r="E4854" s="24" t="s">
        <v>4612</v>
      </c>
      <c r="F4854" s="25" t="s">
        <v>4613</v>
      </c>
      <c r="G4854" s="22" t="s">
        <v>39</v>
      </c>
      <c r="H4854" s="26">
        <v>553467</v>
      </c>
      <c r="I4854" s="28"/>
      <c r="J4854" s="26">
        <v>44277</v>
      </c>
      <c r="K4854" s="26">
        <v>597744</v>
      </c>
      <c r="L4854" s="22" t="s">
        <v>1336</v>
      </c>
      <c r="M4854" s="22"/>
      <c r="N4854">
        <f t="shared" si="329"/>
        <v>27401</v>
      </c>
      <c r="O4854">
        <f>+VLOOKUP(N4854,'Thanh toán '!O$8:P$8099,2,0)</f>
        <v>597744</v>
      </c>
      <c r="P4854">
        <f t="shared" si="330"/>
        <v>597744</v>
      </c>
      <c r="Q4854" s="30">
        <f t="shared" si="331"/>
        <v>0</v>
      </c>
    </row>
    <row r="4855" spans="1:17" hidden="1" x14ac:dyDescent="0.3">
      <c r="A4855" s="21">
        <v>35890</v>
      </c>
      <c r="B4855" s="22" t="s">
        <v>5404</v>
      </c>
      <c r="C4855" s="22" t="s">
        <v>1333</v>
      </c>
      <c r="D4855" s="27" t="s">
        <v>5347</v>
      </c>
      <c r="E4855" s="24" t="s">
        <v>4612</v>
      </c>
      <c r="F4855" s="25" t="s">
        <v>4613</v>
      </c>
      <c r="G4855" s="22" t="s">
        <v>39</v>
      </c>
      <c r="H4855" s="26">
        <v>433538</v>
      </c>
      <c r="I4855" s="28"/>
      <c r="J4855" s="26">
        <v>34683</v>
      </c>
      <c r="K4855" s="26">
        <v>468221</v>
      </c>
      <c r="L4855" s="22" t="s">
        <v>1336</v>
      </c>
      <c r="M4855" s="22"/>
      <c r="N4855">
        <f t="shared" si="329"/>
        <v>27402</v>
      </c>
      <c r="O4855">
        <f>+VLOOKUP(N4855,'Thanh toán '!O$8:P$8099,2,0)</f>
        <v>468221</v>
      </c>
      <c r="P4855">
        <f t="shared" si="330"/>
        <v>468221</v>
      </c>
      <c r="Q4855" s="30">
        <f t="shared" si="331"/>
        <v>0</v>
      </c>
    </row>
    <row r="4856" spans="1:17" hidden="1" x14ac:dyDescent="0.3">
      <c r="A4856" s="21">
        <v>35891</v>
      </c>
      <c r="B4856" s="22" t="s">
        <v>5405</v>
      </c>
      <c r="C4856" s="22" t="s">
        <v>1333</v>
      </c>
      <c r="D4856" s="27" t="s">
        <v>5347</v>
      </c>
      <c r="E4856" s="24" t="s">
        <v>4612</v>
      </c>
      <c r="F4856" s="25" t="s">
        <v>4613</v>
      </c>
      <c r="G4856" s="22" t="s">
        <v>39</v>
      </c>
      <c r="H4856" s="26">
        <v>618065</v>
      </c>
      <c r="I4856" s="28"/>
      <c r="J4856" s="26">
        <v>49445</v>
      </c>
      <c r="K4856" s="26">
        <v>667510</v>
      </c>
      <c r="L4856" s="22" t="s">
        <v>1336</v>
      </c>
      <c r="M4856" s="22"/>
      <c r="N4856">
        <f t="shared" si="329"/>
        <v>27403</v>
      </c>
      <c r="O4856">
        <f>+VLOOKUP(N4856,'Thanh toán '!O$8:P$8099,2,0)</f>
        <v>667510</v>
      </c>
      <c r="P4856">
        <f t="shared" si="330"/>
        <v>667510</v>
      </c>
      <c r="Q4856" s="30">
        <f t="shared" si="331"/>
        <v>0</v>
      </c>
    </row>
    <row r="4857" spans="1:17" hidden="1" x14ac:dyDescent="0.3">
      <c r="A4857" s="21">
        <v>35892</v>
      </c>
      <c r="B4857" s="22" t="s">
        <v>5406</v>
      </c>
      <c r="C4857" s="22" t="s">
        <v>1333</v>
      </c>
      <c r="D4857" s="27" t="s">
        <v>5347</v>
      </c>
      <c r="E4857" s="24" t="s">
        <v>4612</v>
      </c>
      <c r="F4857" s="25" t="s">
        <v>4613</v>
      </c>
      <c r="G4857" s="22" t="s">
        <v>39</v>
      </c>
      <c r="H4857" s="26">
        <v>804377</v>
      </c>
      <c r="I4857" s="28"/>
      <c r="J4857" s="26">
        <v>64350</v>
      </c>
      <c r="K4857" s="26">
        <v>868727</v>
      </c>
      <c r="L4857" s="22" t="s">
        <v>1336</v>
      </c>
      <c r="M4857" s="22"/>
      <c r="N4857">
        <f t="shared" si="329"/>
        <v>27404</v>
      </c>
      <c r="O4857">
        <f>+VLOOKUP(N4857,'Thanh toán '!O$8:P$8099,2,0)</f>
        <v>868727</v>
      </c>
      <c r="P4857">
        <f t="shared" si="330"/>
        <v>868727</v>
      </c>
      <c r="Q4857" s="30">
        <f t="shared" si="331"/>
        <v>0</v>
      </c>
    </row>
    <row r="4858" spans="1:17" hidden="1" x14ac:dyDescent="0.3">
      <c r="A4858" s="21">
        <v>35893</v>
      </c>
      <c r="B4858" s="22" t="s">
        <v>5407</v>
      </c>
      <c r="C4858" s="22" t="s">
        <v>1333</v>
      </c>
      <c r="D4858" s="27" t="s">
        <v>5347</v>
      </c>
      <c r="E4858" s="24" t="s">
        <v>4612</v>
      </c>
      <c r="F4858" s="25" t="s">
        <v>4613</v>
      </c>
      <c r="G4858" s="22" t="s">
        <v>39</v>
      </c>
      <c r="H4858" s="26">
        <v>594778</v>
      </c>
      <c r="I4858" s="28"/>
      <c r="J4858" s="26">
        <v>47582</v>
      </c>
      <c r="K4858" s="26">
        <v>642360</v>
      </c>
      <c r="L4858" s="22" t="s">
        <v>1336</v>
      </c>
      <c r="M4858" s="22"/>
      <c r="N4858">
        <f t="shared" si="329"/>
        <v>27405</v>
      </c>
      <c r="O4858">
        <f>+VLOOKUP(N4858,'Thanh toán '!O$8:P$8099,2,0)</f>
        <v>642360</v>
      </c>
      <c r="P4858">
        <f t="shared" si="330"/>
        <v>642360</v>
      </c>
      <c r="Q4858" s="30">
        <f t="shared" si="331"/>
        <v>0</v>
      </c>
    </row>
    <row r="4859" spans="1:17" hidden="1" x14ac:dyDescent="0.3">
      <c r="A4859" s="21">
        <v>35901</v>
      </c>
      <c r="B4859" s="22" t="s">
        <v>5408</v>
      </c>
      <c r="C4859" s="22" t="s">
        <v>1333</v>
      </c>
      <c r="D4859" s="27" t="s">
        <v>5347</v>
      </c>
      <c r="E4859" s="24" t="s">
        <v>206</v>
      </c>
      <c r="F4859" s="25" t="s">
        <v>4739</v>
      </c>
      <c r="G4859" s="22" t="s">
        <v>207</v>
      </c>
      <c r="H4859" s="26">
        <v>2549026</v>
      </c>
      <c r="I4859" s="28"/>
      <c r="J4859" s="26">
        <v>203922</v>
      </c>
      <c r="K4859" s="26">
        <v>2752948</v>
      </c>
      <c r="L4859" s="22" t="s">
        <v>1336</v>
      </c>
      <c r="M4859" s="22"/>
      <c r="N4859">
        <f t="shared" si="329"/>
        <v>27413</v>
      </c>
      <c r="O4859">
        <f>+VLOOKUP(N4859,'Thanh toán '!O$8:P$8099,2,0)</f>
        <v>2752948</v>
      </c>
      <c r="P4859">
        <f t="shared" si="330"/>
        <v>2752948</v>
      </c>
      <c r="Q4859" s="30">
        <f t="shared" si="331"/>
        <v>0</v>
      </c>
    </row>
    <row r="4860" spans="1:17" hidden="1" x14ac:dyDescent="0.3">
      <c r="A4860" s="21">
        <v>35902</v>
      </c>
      <c r="B4860" s="22" t="s">
        <v>5409</v>
      </c>
      <c r="C4860" s="22" t="s">
        <v>1333</v>
      </c>
      <c r="D4860" s="27" t="s">
        <v>5347</v>
      </c>
      <c r="E4860" s="24" t="s">
        <v>4612</v>
      </c>
      <c r="F4860" s="25" t="s">
        <v>4613</v>
      </c>
      <c r="G4860" s="22" t="s">
        <v>39</v>
      </c>
      <c r="H4860" s="26">
        <v>1213395</v>
      </c>
      <c r="I4860" s="28"/>
      <c r="J4860" s="26">
        <v>97072</v>
      </c>
      <c r="K4860" s="26">
        <v>1310467</v>
      </c>
      <c r="L4860" s="22" t="s">
        <v>1336</v>
      </c>
      <c r="M4860" s="22"/>
      <c r="N4860">
        <f t="shared" si="329"/>
        <v>27414</v>
      </c>
      <c r="O4860">
        <f>+VLOOKUP(N4860,'Thanh toán '!O$8:P$8099,2,0)</f>
        <v>1310467</v>
      </c>
      <c r="P4860">
        <f t="shared" si="330"/>
        <v>1310467</v>
      </c>
      <c r="Q4860" s="30">
        <f t="shared" si="331"/>
        <v>0</v>
      </c>
    </row>
    <row r="4861" spans="1:17" ht="26.3" hidden="1" x14ac:dyDescent="0.3">
      <c r="A4861" s="21">
        <v>35903</v>
      </c>
      <c r="B4861" s="22" t="s">
        <v>5410</v>
      </c>
      <c r="C4861" s="22" t="s">
        <v>1333</v>
      </c>
      <c r="D4861" s="27" t="s">
        <v>5347</v>
      </c>
      <c r="E4861" s="24" t="s">
        <v>218</v>
      </c>
      <c r="F4861" s="25" t="s">
        <v>1667</v>
      </c>
      <c r="G4861" s="22" t="s">
        <v>219</v>
      </c>
      <c r="H4861" s="26">
        <v>2439142</v>
      </c>
      <c r="I4861" s="28"/>
      <c r="J4861" s="26">
        <v>195131</v>
      </c>
      <c r="K4861" s="26">
        <v>2634273</v>
      </c>
      <c r="L4861" s="22" t="s">
        <v>1336</v>
      </c>
      <c r="M4861" s="22"/>
      <c r="N4861">
        <f t="shared" si="329"/>
        <v>27415</v>
      </c>
      <c r="O4861">
        <f>+VLOOKUP(N4861,'Thanh toán '!O$8:P$8099,2,0)</f>
        <v>2634273</v>
      </c>
      <c r="P4861">
        <f t="shared" si="330"/>
        <v>2634273</v>
      </c>
      <c r="Q4861" s="30">
        <f t="shared" si="331"/>
        <v>0</v>
      </c>
    </row>
    <row r="4862" spans="1:17" ht="26.3" hidden="1" x14ac:dyDescent="0.3">
      <c r="A4862" s="21">
        <v>35904</v>
      </c>
      <c r="B4862" s="22" t="s">
        <v>5411</v>
      </c>
      <c r="C4862" s="22" t="s">
        <v>1333</v>
      </c>
      <c r="D4862" s="27" t="s">
        <v>5347</v>
      </c>
      <c r="E4862" s="24" t="s">
        <v>218</v>
      </c>
      <c r="F4862" s="25" t="s">
        <v>1667</v>
      </c>
      <c r="G4862" s="22" t="s">
        <v>219</v>
      </c>
      <c r="H4862" s="26">
        <v>636597</v>
      </c>
      <c r="I4862" s="28"/>
      <c r="J4862" s="26">
        <v>50928</v>
      </c>
      <c r="K4862" s="26">
        <v>687525</v>
      </c>
      <c r="L4862" s="22" t="s">
        <v>1336</v>
      </c>
      <c r="M4862" s="22"/>
      <c r="N4862">
        <f t="shared" si="329"/>
        <v>27416</v>
      </c>
      <c r="O4862">
        <f>+VLOOKUP(N4862,'Thanh toán '!O$8:P$8099,2,0)</f>
        <v>687525</v>
      </c>
      <c r="P4862">
        <f t="shared" si="330"/>
        <v>687525</v>
      </c>
      <c r="Q4862" s="30">
        <f t="shared" si="331"/>
        <v>0</v>
      </c>
    </row>
    <row r="4863" spans="1:17" ht="26.3" hidden="1" x14ac:dyDescent="0.3">
      <c r="A4863" s="21">
        <v>35905</v>
      </c>
      <c r="B4863" s="22" t="s">
        <v>5412</v>
      </c>
      <c r="C4863" s="22" t="s">
        <v>1333</v>
      </c>
      <c r="D4863" s="27" t="s">
        <v>5347</v>
      </c>
      <c r="E4863" s="24" t="s">
        <v>4660</v>
      </c>
      <c r="F4863" s="25" t="s">
        <v>4661</v>
      </c>
      <c r="G4863" s="22" t="s">
        <v>24</v>
      </c>
      <c r="H4863" s="26">
        <v>1941415</v>
      </c>
      <c r="I4863" s="28"/>
      <c r="J4863" s="26">
        <v>155313</v>
      </c>
      <c r="K4863" s="26">
        <v>2096728</v>
      </c>
      <c r="L4863" s="22" t="s">
        <v>1336</v>
      </c>
      <c r="M4863" s="22"/>
      <c r="N4863">
        <f t="shared" si="329"/>
        <v>27417</v>
      </c>
      <c r="O4863">
        <f>+VLOOKUP(N4863,'Thanh toán '!O$8:P$8099,2,0)</f>
        <v>2096728</v>
      </c>
      <c r="P4863">
        <f t="shared" si="330"/>
        <v>2096728</v>
      </c>
      <c r="Q4863" s="30">
        <f t="shared" si="331"/>
        <v>0</v>
      </c>
    </row>
    <row r="4864" spans="1:17" hidden="1" x14ac:dyDescent="0.3">
      <c r="A4864" s="21">
        <v>35908</v>
      </c>
      <c r="B4864" s="22" t="s">
        <v>5413</v>
      </c>
      <c r="C4864" s="22" t="s">
        <v>1333</v>
      </c>
      <c r="D4864" s="27" t="s">
        <v>5414</v>
      </c>
      <c r="E4864" s="24" t="s">
        <v>81</v>
      </c>
      <c r="F4864" s="25" t="s">
        <v>1432</v>
      </c>
      <c r="G4864" s="22" t="s">
        <v>82</v>
      </c>
      <c r="H4864" s="26">
        <v>2221160</v>
      </c>
      <c r="I4864" s="28"/>
      <c r="J4864" s="26">
        <v>177693</v>
      </c>
      <c r="K4864" s="26">
        <v>2398853</v>
      </c>
      <c r="L4864" s="22" t="s">
        <v>1336</v>
      </c>
      <c r="M4864" s="22"/>
      <c r="N4864">
        <f t="shared" si="329"/>
        <v>27420</v>
      </c>
      <c r="O4864">
        <f>+VLOOKUP(N4864,'Thanh toán '!O$8:P$8099,2,0)</f>
        <v>2398853</v>
      </c>
      <c r="P4864">
        <f t="shared" si="330"/>
        <v>2398853</v>
      </c>
      <c r="Q4864" s="30">
        <f t="shared" si="331"/>
        <v>0</v>
      </c>
    </row>
    <row r="4865" spans="1:17" hidden="1" x14ac:dyDescent="0.3">
      <c r="A4865" s="21">
        <v>35912</v>
      </c>
      <c r="B4865" s="22" t="s">
        <v>5415</v>
      </c>
      <c r="C4865" s="22" t="s">
        <v>1333</v>
      </c>
      <c r="D4865" s="27" t="s">
        <v>5414</v>
      </c>
      <c r="E4865" s="24" t="s">
        <v>4612</v>
      </c>
      <c r="F4865" s="25" t="s">
        <v>4613</v>
      </c>
      <c r="G4865" s="22" t="s">
        <v>39</v>
      </c>
      <c r="H4865" s="26">
        <v>704013</v>
      </c>
      <c r="I4865" s="28"/>
      <c r="J4865" s="26">
        <v>56321</v>
      </c>
      <c r="K4865" s="26">
        <v>760334</v>
      </c>
      <c r="L4865" s="22" t="s">
        <v>1336</v>
      </c>
      <c r="M4865" s="22"/>
      <c r="N4865">
        <f t="shared" si="329"/>
        <v>27424</v>
      </c>
      <c r="O4865">
        <f>+VLOOKUP(N4865,'Thanh toán '!O$8:P$8099,2,0)</f>
        <v>760334</v>
      </c>
      <c r="P4865">
        <f t="shared" si="330"/>
        <v>760334</v>
      </c>
      <c r="Q4865" s="30">
        <f t="shared" si="331"/>
        <v>0</v>
      </c>
    </row>
    <row r="4866" spans="1:17" hidden="1" x14ac:dyDescent="0.3">
      <c r="A4866" s="21">
        <v>35915</v>
      </c>
      <c r="B4866" s="22" t="s">
        <v>5416</v>
      </c>
      <c r="C4866" s="22" t="s">
        <v>1333</v>
      </c>
      <c r="D4866" s="27" t="s">
        <v>5414</v>
      </c>
      <c r="E4866" s="24" t="s">
        <v>192</v>
      </c>
      <c r="F4866" s="25" t="s">
        <v>4840</v>
      </c>
      <c r="G4866" s="22" t="s">
        <v>193</v>
      </c>
      <c r="H4866" s="26">
        <v>3927070</v>
      </c>
      <c r="I4866" s="28"/>
      <c r="J4866" s="26">
        <v>314166</v>
      </c>
      <c r="K4866" s="26">
        <v>4241236</v>
      </c>
      <c r="L4866" s="22" t="s">
        <v>1336</v>
      </c>
      <c r="M4866" s="22"/>
      <c r="N4866">
        <f t="shared" si="329"/>
        <v>27427</v>
      </c>
      <c r="O4866">
        <f>+VLOOKUP(N4866,'Thanh toán '!O$8:P$8099,2,0)</f>
        <v>4241236</v>
      </c>
      <c r="P4866">
        <f t="shared" si="330"/>
        <v>4241236</v>
      </c>
      <c r="Q4866" s="30">
        <f t="shared" si="331"/>
        <v>0</v>
      </c>
    </row>
    <row r="4867" spans="1:17" hidden="1" x14ac:dyDescent="0.3">
      <c r="A4867" s="21">
        <v>35916</v>
      </c>
      <c r="B4867" s="22" t="s">
        <v>5417</v>
      </c>
      <c r="C4867" s="22" t="s">
        <v>1333</v>
      </c>
      <c r="D4867" s="27" t="s">
        <v>5414</v>
      </c>
      <c r="E4867" s="24" t="s">
        <v>89</v>
      </c>
      <c r="F4867" s="25" t="s">
        <v>5030</v>
      </c>
      <c r="G4867" s="22" t="s">
        <v>90</v>
      </c>
      <c r="H4867" s="26">
        <v>3571980</v>
      </c>
      <c r="I4867" s="28"/>
      <c r="J4867" s="26">
        <v>285758</v>
      </c>
      <c r="K4867" s="26">
        <v>3857738</v>
      </c>
      <c r="L4867" s="22" t="s">
        <v>1336</v>
      </c>
      <c r="M4867" s="22"/>
      <c r="N4867">
        <f t="shared" si="329"/>
        <v>27428</v>
      </c>
      <c r="O4867">
        <f>+VLOOKUP(N4867,'Thanh toán '!O$8:P$8099,2,0)</f>
        <v>3857738</v>
      </c>
      <c r="P4867">
        <f t="shared" si="330"/>
        <v>3857738</v>
      </c>
      <c r="Q4867" s="30">
        <f t="shared" si="331"/>
        <v>0</v>
      </c>
    </row>
    <row r="4868" spans="1:17" hidden="1" x14ac:dyDescent="0.3">
      <c r="A4868" s="21">
        <v>35917</v>
      </c>
      <c r="B4868" s="22" t="s">
        <v>5418</v>
      </c>
      <c r="C4868" s="22" t="s">
        <v>1333</v>
      </c>
      <c r="D4868" s="27" t="s">
        <v>5414</v>
      </c>
      <c r="E4868" s="24" t="s">
        <v>4612</v>
      </c>
      <c r="F4868" s="25" t="s">
        <v>4613</v>
      </c>
      <c r="G4868" s="22" t="s">
        <v>39</v>
      </c>
      <c r="H4868" s="26">
        <v>1043800</v>
      </c>
      <c r="I4868" s="28"/>
      <c r="J4868" s="26">
        <v>83504</v>
      </c>
      <c r="K4868" s="26">
        <v>1127304</v>
      </c>
      <c r="L4868" s="22" t="s">
        <v>1336</v>
      </c>
      <c r="M4868" s="22"/>
      <c r="N4868">
        <f t="shared" si="329"/>
        <v>27429</v>
      </c>
      <c r="O4868">
        <f>+VLOOKUP(N4868,'Thanh toán '!O$8:P$8099,2,0)</f>
        <v>1127304</v>
      </c>
      <c r="P4868">
        <f t="shared" si="330"/>
        <v>1127304</v>
      </c>
      <c r="Q4868" s="30">
        <f t="shared" si="331"/>
        <v>0</v>
      </c>
    </row>
    <row r="4869" spans="1:17" hidden="1" x14ac:dyDescent="0.3">
      <c r="A4869" s="21">
        <v>35919</v>
      </c>
      <c r="B4869" s="22" t="s">
        <v>5419</v>
      </c>
      <c r="C4869" s="22" t="s">
        <v>1333</v>
      </c>
      <c r="D4869" s="27" t="s">
        <v>5414</v>
      </c>
      <c r="E4869" s="24" t="s">
        <v>4612</v>
      </c>
      <c r="F4869" s="25" t="s">
        <v>4613</v>
      </c>
      <c r="G4869" s="22" t="s">
        <v>39</v>
      </c>
      <c r="H4869" s="26">
        <v>806200</v>
      </c>
      <c r="I4869" s="28"/>
      <c r="J4869" s="26">
        <v>64496</v>
      </c>
      <c r="K4869" s="26">
        <v>870696</v>
      </c>
      <c r="L4869" s="22" t="s">
        <v>1336</v>
      </c>
      <c r="M4869" s="22"/>
      <c r="N4869">
        <f t="shared" si="329"/>
        <v>27431</v>
      </c>
      <c r="O4869">
        <f>+VLOOKUP(N4869,'Thanh toán '!O$8:P$8099,2,0)</f>
        <v>870696</v>
      </c>
      <c r="P4869">
        <f t="shared" si="330"/>
        <v>870696</v>
      </c>
      <c r="Q4869" s="30">
        <f t="shared" si="331"/>
        <v>0</v>
      </c>
    </row>
    <row r="4870" spans="1:17" ht="26.3" hidden="1" x14ac:dyDescent="0.3">
      <c r="A4870" s="21">
        <v>35923</v>
      </c>
      <c r="B4870" s="22" t="s">
        <v>5420</v>
      </c>
      <c r="C4870" s="22" t="s">
        <v>1333</v>
      </c>
      <c r="D4870" s="27" t="s">
        <v>5414</v>
      </c>
      <c r="E4870" s="24" t="s">
        <v>4819</v>
      </c>
      <c r="F4870" s="25" t="s">
        <v>4820</v>
      </c>
      <c r="G4870" s="22" t="s">
        <v>1493</v>
      </c>
      <c r="H4870" s="26">
        <v>2946135</v>
      </c>
      <c r="I4870" s="28"/>
      <c r="J4870" s="26">
        <v>235691</v>
      </c>
      <c r="K4870" s="26">
        <v>3181826</v>
      </c>
      <c r="L4870" s="22" t="s">
        <v>1336</v>
      </c>
      <c r="M4870" s="22"/>
      <c r="N4870">
        <f t="shared" ref="N4870:N4933" si="332">+B4870*1</f>
        <v>27435</v>
      </c>
      <c r="O4870">
        <f>+VLOOKUP(N4870,'Thanh toán '!O$8:P$8099,2,0)</f>
        <v>3181826</v>
      </c>
      <c r="P4870">
        <f t="shared" ref="P4870:P4933" si="333">+O4870</f>
        <v>3181826</v>
      </c>
      <c r="Q4870" s="30">
        <f t="shared" si="331"/>
        <v>0</v>
      </c>
    </row>
    <row r="4871" spans="1:17" ht="26.3" hidden="1" x14ac:dyDescent="0.3">
      <c r="A4871" s="21">
        <v>35924</v>
      </c>
      <c r="B4871" s="22" t="s">
        <v>5421</v>
      </c>
      <c r="C4871" s="22" t="s">
        <v>1333</v>
      </c>
      <c r="D4871" s="27" t="s">
        <v>5414</v>
      </c>
      <c r="E4871" s="24" t="s">
        <v>4813</v>
      </c>
      <c r="F4871" s="25" t="s">
        <v>4814</v>
      </c>
      <c r="G4871" s="22" t="s">
        <v>134</v>
      </c>
      <c r="H4871" s="26">
        <v>910665</v>
      </c>
      <c r="I4871" s="28"/>
      <c r="J4871" s="26">
        <v>72853</v>
      </c>
      <c r="K4871" s="26">
        <v>983518</v>
      </c>
      <c r="L4871" s="22" t="s">
        <v>1336</v>
      </c>
      <c r="M4871" s="22"/>
      <c r="N4871">
        <f t="shared" si="332"/>
        <v>27436</v>
      </c>
      <c r="O4871">
        <f>+VLOOKUP(N4871,'Thanh toán '!O$8:P$8099,2,0)</f>
        <v>983518</v>
      </c>
      <c r="P4871">
        <f t="shared" si="333"/>
        <v>983518</v>
      </c>
      <c r="Q4871" s="30">
        <f t="shared" si="331"/>
        <v>0</v>
      </c>
    </row>
    <row r="4872" spans="1:17" ht="26.3" hidden="1" x14ac:dyDescent="0.3">
      <c r="A4872" s="21">
        <v>35925</v>
      </c>
      <c r="B4872" s="22" t="s">
        <v>5422</v>
      </c>
      <c r="C4872" s="22" t="s">
        <v>1333</v>
      </c>
      <c r="D4872" s="27" t="s">
        <v>5414</v>
      </c>
      <c r="E4872" s="24" t="s">
        <v>4823</v>
      </c>
      <c r="F4872" s="25" t="s">
        <v>4824</v>
      </c>
      <c r="G4872" s="22" t="s">
        <v>1499</v>
      </c>
      <c r="H4872" s="26">
        <v>4808540</v>
      </c>
      <c r="I4872" s="28"/>
      <c r="J4872" s="26">
        <v>384683</v>
      </c>
      <c r="K4872" s="26">
        <v>5193223</v>
      </c>
      <c r="L4872" s="22" t="s">
        <v>1336</v>
      </c>
      <c r="M4872" s="22"/>
      <c r="N4872">
        <f t="shared" si="332"/>
        <v>27437</v>
      </c>
      <c r="O4872">
        <f>+VLOOKUP(N4872,'Thanh toán '!O$8:P$8099,2,0)</f>
        <v>5193223</v>
      </c>
      <c r="P4872">
        <f t="shared" si="333"/>
        <v>5193223</v>
      </c>
      <c r="Q4872" s="30">
        <f t="shared" si="331"/>
        <v>0</v>
      </c>
    </row>
    <row r="4873" spans="1:17" hidden="1" x14ac:dyDescent="0.3">
      <c r="A4873" s="21">
        <v>35926</v>
      </c>
      <c r="B4873" s="22" t="s">
        <v>5423</v>
      </c>
      <c r="C4873" s="22" t="s">
        <v>1333</v>
      </c>
      <c r="D4873" s="27" t="s">
        <v>5414</v>
      </c>
      <c r="E4873" s="24" t="s">
        <v>427</v>
      </c>
      <c r="F4873" s="25" t="s">
        <v>5424</v>
      </c>
      <c r="G4873" s="22" t="s">
        <v>428</v>
      </c>
      <c r="H4873" s="26">
        <v>6071100</v>
      </c>
      <c r="I4873" s="28"/>
      <c r="J4873" s="26">
        <v>485688</v>
      </c>
      <c r="K4873" s="26">
        <v>6556788</v>
      </c>
      <c r="L4873" s="22" t="s">
        <v>1336</v>
      </c>
      <c r="M4873" s="22"/>
      <c r="N4873">
        <f t="shared" si="332"/>
        <v>27438</v>
      </c>
      <c r="O4873">
        <f>+VLOOKUP(N4873,'Thanh toán '!O$8:P$8099,2,0)</f>
        <v>6556788</v>
      </c>
      <c r="P4873">
        <f t="shared" si="333"/>
        <v>6556788</v>
      </c>
      <c r="Q4873" s="30">
        <f t="shared" si="331"/>
        <v>0</v>
      </c>
    </row>
    <row r="4874" spans="1:17" ht="26.3" hidden="1" x14ac:dyDescent="0.3">
      <c r="A4874" s="21">
        <v>35927</v>
      </c>
      <c r="B4874" s="22" t="s">
        <v>5425</v>
      </c>
      <c r="C4874" s="22" t="s">
        <v>1333</v>
      </c>
      <c r="D4874" s="27" t="s">
        <v>5414</v>
      </c>
      <c r="E4874" s="24" t="s">
        <v>4829</v>
      </c>
      <c r="F4874" s="25" t="s">
        <v>1495</v>
      </c>
      <c r="G4874" s="22" t="s">
        <v>354</v>
      </c>
      <c r="H4874" s="26">
        <v>3089210</v>
      </c>
      <c r="I4874" s="28"/>
      <c r="J4874" s="26">
        <v>247137</v>
      </c>
      <c r="K4874" s="26">
        <v>3336347</v>
      </c>
      <c r="L4874" s="22" t="s">
        <v>1336</v>
      </c>
      <c r="M4874" s="22"/>
      <c r="N4874">
        <f t="shared" si="332"/>
        <v>27439</v>
      </c>
      <c r="O4874">
        <f>+VLOOKUP(N4874,'Thanh toán '!O$8:P$8099,2,0)</f>
        <v>3336347</v>
      </c>
      <c r="P4874">
        <f t="shared" si="333"/>
        <v>3336347</v>
      </c>
      <c r="Q4874" s="30">
        <f t="shared" si="331"/>
        <v>0</v>
      </c>
    </row>
    <row r="4875" spans="1:17" hidden="1" x14ac:dyDescent="0.3">
      <c r="A4875" s="21">
        <v>35928</v>
      </c>
      <c r="B4875" s="22" t="s">
        <v>5426</v>
      </c>
      <c r="C4875" s="22" t="s">
        <v>1333</v>
      </c>
      <c r="D4875" s="27" t="s">
        <v>5414</v>
      </c>
      <c r="E4875" s="24" t="s">
        <v>5427</v>
      </c>
      <c r="F4875" s="25" t="s">
        <v>5428</v>
      </c>
      <c r="G4875" s="22" t="s">
        <v>137</v>
      </c>
      <c r="H4875" s="26">
        <v>12630810</v>
      </c>
      <c r="I4875" s="28"/>
      <c r="J4875" s="26">
        <v>1010465</v>
      </c>
      <c r="K4875" s="26">
        <v>13641275</v>
      </c>
      <c r="L4875" s="22" t="s">
        <v>1336</v>
      </c>
      <c r="M4875" s="22"/>
      <c r="N4875">
        <f t="shared" si="332"/>
        <v>27440</v>
      </c>
      <c r="O4875">
        <f>+VLOOKUP(N4875,'Thanh toán '!O$8:P$8099,2,0)</f>
        <v>13641275</v>
      </c>
      <c r="P4875">
        <f t="shared" si="333"/>
        <v>13641275</v>
      </c>
      <c r="Q4875" s="30">
        <f t="shared" si="331"/>
        <v>0</v>
      </c>
    </row>
    <row r="4876" spans="1:17" ht="26.3" hidden="1" x14ac:dyDescent="0.3">
      <c r="A4876" s="21">
        <v>35929</v>
      </c>
      <c r="B4876" s="22" t="s">
        <v>5429</v>
      </c>
      <c r="C4876" s="22" t="s">
        <v>1333</v>
      </c>
      <c r="D4876" s="27" t="s">
        <v>5414</v>
      </c>
      <c r="E4876" s="24" t="s">
        <v>4826</v>
      </c>
      <c r="F4876" s="25" t="s">
        <v>4827</v>
      </c>
      <c r="G4876" s="22" t="s">
        <v>1695</v>
      </c>
      <c r="H4876" s="26">
        <v>3537370</v>
      </c>
      <c r="I4876" s="28"/>
      <c r="J4876" s="26">
        <v>282990</v>
      </c>
      <c r="K4876" s="26">
        <v>3820360</v>
      </c>
      <c r="L4876" s="22" t="s">
        <v>1336</v>
      </c>
      <c r="M4876" s="22"/>
      <c r="N4876">
        <f t="shared" si="332"/>
        <v>27441</v>
      </c>
      <c r="O4876">
        <f>+VLOOKUP(N4876,'Thanh toán '!O$8:P$8099,2,0)</f>
        <v>3820360</v>
      </c>
      <c r="P4876">
        <f t="shared" si="333"/>
        <v>3820360</v>
      </c>
      <c r="Q4876" s="30">
        <f t="shared" si="331"/>
        <v>0</v>
      </c>
    </row>
    <row r="4877" spans="1:17" ht="26.3" hidden="1" x14ac:dyDescent="0.3">
      <c r="A4877" s="21">
        <v>35930</v>
      </c>
      <c r="B4877" s="22" t="s">
        <v>5430</v>
      </c>
      <c r="C4877" s="22" t="s">
        <v>1333</v>
      </c>
      <c r="D4877" s="27" t="s">
        <v>5414</v>
      </c>
      <c r="E4877" s="24" t="s">
        <v>4831</v>
      </c>
      <c r="F4877" s="25" t="s">
        <v>4832</v>
      </c>
      <c r="G4877" s="22" t="s">
        <v>131</v>
      </c>
      <c r="H4877" s="26">
        <v>2212045</v>
      </c>
      <c r="I4877" s="28"/>
      <c r="J4877" s="26">
        <v>176964</v>
      </c>
      <c r="K4877" s="26">
        <v>2389009</v>
      </c>
      <c r="L4877" s="22" t="s">
        <v>1336</v>
      </c>
      <c r="M4877" s="22"/>
      <c r="N4877">
        <f t="shared" si="332"/>
        <v>27442</v>
      </c>
      <c r="O4877">
        <f>+VLOOKUP(N4877,'Thanh toán '!O$8:P$8099,2,0)</f>
        <v>2389009</v>
      </c>
      <c r="P4877">
        <f t="shared" si="333"/>
        <v>2389009</v>
      </c>
      <c r="Q4877" s="30">
        <f t="shared" si="331"/>
        <v>0</v>
      </c>
    </row>
    <row r="4878" spans="1:17" hidden="1" x14ac:dyDescent="0.3">
      <c r="A4878" s="21">
        <v>35936</v>
      </c>
      <c r="B4878" s="22" t="s">
        <v>5431</v>
      </c>
      <c r="C4878" s="22" t="s">
        <v>1333</v>
      </c>
      <c r="D4878" s="27" t="s">
        <v>5414</v>
      </c>
      <c r="E4878" s="24" t="s">
        <v>4612</v>
      </c>
      <c r="F4878" s="25" t="s">
        <v>4613</v>
      </c>
      <c r="G4878" s="22" t="s">
        <v>39</v>
      </c>
      <c r="H4878" s="26">
        <v>1337282</v>
      </c>
      <c r="I4878" s="28"/>
      <c r="J4878" s="26">
        <v>106983</v>
      </c>
      <c r="K4878" s="26">
        <v>1444265</v>
      </c>
      <c r="L4878" s="22" t="s">
        <v>1336</v>
      </c>
      <c r="M4878" s="22"/>
      <c r="N4878">
        <f t="shared" si="332"/>
        <v>27448</v>
      </c>
      <c r="O4878">
        <f>+VLOOKUP(N4878,'Thanh toán '!O$8:P$8099,2,0)</f>
        <v>1444265</v>
      </c>
      <c r="P4878">
        <f t="shared" si="333"/>
        <v>1444265</v>
      </c>
      <c r="Q4878" s="30">
        <f t="shared" si="331"/>
        <v>0</v>
      </c>
    </row>
    <row r="4879" spans="1:17" hidden="1" x14ac:dyDescent="0.3">
      <c r="A4879" s="21">
        <v>35938</v>
      </c>
      <c r="B4879" s="22" t="s">
        <v>5432</v>
      </c>
      <c r="C4879" s="22" t="s">
        <v>1333</v>
      </c>
      <c r="D4879" s="27" t="s">
        <v>5414</v>
      </c>
      <c r="E4879" s="24" t="s">
        <v>4612</v>
      </c>
      <c r="F4879" s="25" t="s">
        <v>4613</v>
      </c>
      <c r="G4879" s="22" t="s">
        <v>39</v>
      </c>
      <c r="H4879" s="26">
        <v>555290</v>
      </c>
      <c r="I4879" s="28"/>
      <c r="J4879" s="26">
        <v>44423</v>
      </c>
      <c r="K4879" s="26">
        <v>599713</v>
      </c>
      <c r="L4879" s="22" t="s">
        <v>1336</v>
      </c>
      <c r="M4879" s="22"/>
      <c r="N4879">
        <f t="shared" si="332"/>
        <v>27450</v>
      </c>
      <c r="O4879">
        <f>+VLOOKUP(N4879,'Thanh toán '!O$8:P$8099,2,0)</f>
        <v>599713</v>
      </c>
      <c r="P4879">
        <f t="shared" si="333"/>
        <v>599713</v>
      </c>
      <c r="Q4879" s="30">
        <f t="shared" si="331"/>
        <v>0</v>
      </c>
    </row>
    <row r="4880" spans="1:17" hidden="1" x14ac:dyDescent="0.3">
      <c r="A4880" s="21">
        <v>35940</v>
      </c>
      <c r="B4880" s="22" t="s">
        <v>5433</v>
      </c>
      <c r="C4880" s="22" t="s">
        <v>1333</v>
      </c>
      <c r="D4880" s="27" t="s">
        <v>5414</v>
      </c>
      <c r="E4880" s="24" t="s">
        <v>861</v>
      </c>
      <c r="F4880" s="25" t="s">
        <v>4613</v>
      </c>
      <c r="G4880" s="22" t="s">
        <v>862</v>
      </c>
      <c r="H4880" s="26">
        <v>555290</v>
      </c>
      <c r="I4880" s="28"/>
      <c r="J4880" s="26">
        <v>44423</v>
      </c>
      <c r="K4880" s="26">
        <v>599713</v>
      </c>
      <c r="L4880" s="22" t="s">
        <v>1336</v>
      </c>
      <c r="M4880" s="22"/>
      <c r="N4880">
        <f t="shared" si="332"/>
        <v>27452</v>
      </c>
      <c r="O4880">
        <f>+VLOOKUP(N4880,'Thanh toán '!O$8:P$8099,2,0)</f>
        <v>599713</v>
      </c>
      <c r="P4880">
        <f t="shared" si="333"/>
        <v>599713</v>
      </c>
      <c r="Q4880" s="30">
        <f t="shared" si="331"/>
        <v>0</v>
      </c>
    </row>
    <row r="4881" spans="1:17" hidden="1" x14ac:dyDescent="0.3">
      <c r="A4881" s="21">
        <v>35943</v>
      </c>
      <c r="B4881" s="22" t="s">
        <v>5434</v>
      </c>
      <c r="C4881" s="22" t="s">
        <v>1333</v>
      </c>
      <c r="D4881" s="27" t="s">
        <v>5435</v>
      </c>
      <c r="E4881" s="24" t="s">
        <v>4612</v>
      </c>
      <c r="F4881" s="25" t="s">
        <v>4613</v>
      </c>
      <c r="G4881" s="22" t="s">
        <v>39</v>
      </c>
      <c r="H4881" s="26">
        <v>555290</v>
      </c>
      <c r="I4881" s="28"/>
      <c r="J4881" s="26">
        <v>44423</v>
      </c>
      <c r="K4881" s="26">
        <v>599713</v>
      </c>
      <c r="L4881" s="22" t="s">
        <v>1336</v>
      </c>
      <c r="M4881" s="22"/>
      <c r="N4881">
        <f t="shared" si="332"/>
        <v>27456</v>
      </c>
      <c r="O4881">
        <f>+VLOOKUP(N4881,'Thanh toán '!O$8:P$8099,2,0)</f>
        <v>599713</v>
      </c>
      <c r="P4881">
        <f t="shared" si="333"/>
        <v>599713</v>
      </c>
      <c r="Q4881" s="30">
        <f t="shared" si="331"/>
        <v>0</v>
      </c>
    </row>
    <row r="4882" spans="1:17" ht="26.3" hidden="1" x14ac:dyDescent="0.3">
      <c r="A4882" s="21">
        <v>35944</v>
      </c>
      <c r="B4882" s="22" t="s">
        <v>5436</v>
      </c>
      <c r="C4882" s="22" t="s">
        <v>1333</v>
      </c>
      <c r="D4882" s="27" t="s">
        <v>5435</v>
      </c>
      <c r="E4882" s="24" t="s">
        <v>4890</v>
      </c>
      <c r="F4882" s="25" t="s">
        <v>4891</v>
      </c>
      <c r="G4882" s="22" t="s">
        <v>100</v>
      </c>
      <c r="H4882" s="26">
        <v>2073485</v>
      </c>
      <c r="I4882" s="28"/>
      <c r="J4882" s="26">
        <v>165879</v>
      </c>
      <c r="K4882" s="26">
        <v>2239364</v>
      </c>
      <c r="L4882" s="22" t="s">
        <v>1336</v>
      </c>
      <c r="M4882" s="22"/>
      <c r="N4882">
        <f t="shared" si="332"/>
        <v>27457</v>
      </c>
      <c r="O4882">
        <f>+VLOOKUP(N4882,'Thanh toán '!O$8:P$8099,2,0)</f>
        <v>2239364</v>
      </c>
      <c r="P4882">
        <f t="shared" si="333"/>
        <v>2239364</v>
      </c>
      <c r="Q4882" s="30">
        <f t="shared" si="331"/>
        <v>0</v>
      </c>
    </row>
    <row r="4883" spans="1:17" ht="26.3" hidden="1" x14ac:dyDescent="0.3">
      <c r="A4883" s="21">
        <v>35947</v>
      </c>
      <c r="B4883" s="22" t="s">
        <v>5437</v>
      </c>
      <c r="C4883" s="22" t="s">
        <v>1333</v>
      </c>
      <c r="D4883" s="27" t="s">
        <v>5435</v>
      </c>
      <c r="E4883" s="24" t="s">
        <v>4663</v>
      </c>
      <c r="F4883" s="25" t="s">
        <v>4664</v>
      </c>
      <c r="G4883" s="22" t="s">
        <v>204</v>
      </c>
      <c r="H4883" s="26">
        <v>2095800</v>
      </c>
      <c r="I4883" s="28"/>
      <c r="J4883" s="26">
        <v>167664</v>
      </c>
      <c r="K4883" s="26">
        <v>2263464</v>
      </c>
      <c r="L4883" s="22" t="s">
        <v>1336</v>
      </c>
      <c r="M4883" s="22"/>
      <c r="N4883">
        <f t="shared" si="332"/>
        <v>27460</v>
      </c>
      <c r="O4883">
        <f>+VLOOKUP(N4883,'Thanh toán '!O$8:P$8099,2,0)</f>
        <v>2263464</v>
      </c>
      <c r="P4883">
        <f t="shared" si="333"/>
        <v>2263464</v>
      </c>
      <c r="Q4883" s="30">
        <f t="shared" ref="Q4883:Q4946" si="334">+O4883-K4883</f>
        <v>0</v>
      </c>
    </row>
    <row r="4884" spans="1:17" ht="26.3" hidden="1" x14ac:dyDescent="0.3">
      <c r="A4884" s="21">
        <v>35948</v>
      </c>
      <c r="B4884" s="22" t="s">
        <v>5438</v>
      </c>
      <c r="C4884" s="22" t="s">
        <v>1333</v>
      </c>
      <c r="D4884" s="27" t="s">
        <v>5435</v>
      </c>
      <c r="E4884" s="24" t="s">
        <v>4663</v>
      </c>
      <c r="F4884" s="25" t="s">
        <v>4664</v>
      </c>
      <c r="G4884" s="22" t="s">
        <v>204</v>
      </c>
      <c r="H4884" s="26">
        <v>555290</v>
      </c>
      <c r="I4884" s="28"/>
      <c r="J4884" s="26">
        <v>44423</v>
      </c>
      <c r="K4884" s="26">
        <v>599713</v>
      </c>
      <c r="L4884" s="22" t="s">
        <v>1336</v>
      </c>
      <c r="M4884" s="22"/>
      <c r="N4884">
        <f t="shared" si="332"/>
        <v>27461</v>
      </c>
      <c r="O4884">
        <f>+VLOOKUP(N4884,'Thanh toán '!O$8:P$8099,2,0)</f>
        <v>599713</v>
      </c>
      <c r="P4884">
        <f t="shared" si="333"/>
        <v>599713</v>
      </c>
      <c r="Q4884" s="30">
        <f t="shared" si="334"/>
        <v>0</v>
      </c>
    </row>
    <row r="4885" spans="1:17" hidden="1" x14ac:dyDescent="0.3">
      <c r="A4885" s="21">
        <v>35949</v>
      </c>
      <c r="B4885" s="22" t="s">
        <v>5439</v>
      </c>
      <c r="C4885" s="22" t="s">
        <v>1333</v>
      </c>
      <c r="D4885" s="27" t="s">
        <v>5435</v>
      </c>
      <c r="E4885" s="24" t="s">
        <v>4612</v>
      </c>
      <c r="F4885" s="25" t="s">
        <v>4613</v>
      </c>
      <c r="G4885" s="22" t="s">
        <v>39</v>
      </c>
      <c r="H4885" s="26">
        <v>929590</v>
      </c>
      <c r="I4885" s="28"/>
      <c r="J4885" s="26">
        <v>74367</v>
      </c>
      <c r="K4885" s="26">
        <v>1003957</v>
      </c>
      <c r="L4885" s="22" t="s">
        <v>1336</v>
      </c>
      <c r="M4885" s="22"/>
      <c r="N4885">
        <f t="shared" si="332"/>
        <v>27462</v>
      </c>
      <c r="O4885">
        <f>+VLOOKUP(N4885,'Thanh toán '!O$8:P$8099,2,0)</f>
        <v>1003957</v>
      </c>
      <c r="P4885">
        <f t="shared" si="333"/>
        <v>1003957</v>
      </c>
      <c r="Q4885" s="30">
        <f t="shared" si="334"/>
        <v>0</v>
      </c>
    </row>
    <row r="4886" spans="1:17" hidden="1" x14ac:dyDescent="0.3">
      <c r="A4886" s="21">
        <v>35950</v>
      </c>
      <c r="B4886" s="22" t="s">
        <v>5440</v>
      </c>
      <c r="C4886" s="22" t="s">
        <v>1333</v>
      </c>
      <c r="D4886" s="27" t="s">
        <v>5435</v>
      </c>
      <c r="E4886" s="24" t="s">
        <v>4612</v>
      </c>
      <c r="F4886" s="25" t="s">
        <v>4613</v>
      </c>
      <c r="G4886" s="22" t="s">
        <v>39</v>
      </c>
      <c r="H4886" s="26">
        <v>200728</v>
      </c>
      <c r="I4886" s="28"/>
      <c r="J4886" s="26">
        <v>16058</v>
      </c>
      <c r="K4886" s="26">
        <v>216786</v>
      </c>
      <c r="L4886" s="22" t="s">
        <v>1336</v>
      </c>
      <c r="M4886" s="22"/>
      <c r="N4886">
        <f t="shared" si="332"/>
        <v>27463</v>
      </c>
      <c r="O4886">
        <f>+VLOOKUP(N4886,'Thanh toán '!O$8:P$8099,2,0)</f>
        <v>216786</v>
      </c>
      <c r="P4886">
        <f t="shared" si="333"/>
        <v>216786</v>
      </c>
      <c r="Q4886" s="30">
        <f t="shared" si="334"/>
        <v>0</v>
      </c>
    </row>
    <row r="4887" spans="1:17" hidden="1" x14ac:dyDescent="0.3">
      <c r="A4887" s="21">
        <v>35951</v>
      </c>
      <c r="B4887" s="22" t="s">
        <v>5441</v>
      </c>
      <c r="C4887" s="22" t="s">
        <v>1333</v>
      </c>
      <c r="D4887" s="27" t="s">
        <v>5435</v>
      </c>
      <c r="E4887" s="24" t="s">
        <v>4612</v>
      </c>
      <c r="F4887" s="25" t="s">
        <v>4613</v>
      </c>
      <c r="G4887" s="22" t="s">
        <v>39</v>
      </c>
      <c r="H4887" s="26">
        <v>1097195</v>
      </c>
      <c r="I4887" s="28"/>
      <c r="J4887" s="26">
        <v>87776</v>
      </c>
      <c r="K4887" s="26">
        <v>1184971</v>
      </c>
      <c r="L4887" s="22" t="s">
        <v>1336</v>
      </c>
      <c r="M4887" s="22"/>
      <c r="N4887">
        <f t="shared" si="332"/>
        <v>27464</v>
      </c>
      <c r="O4887">
        <f>+VLOOKUP(N4887,'Thanh toán '!O$8:P$8099,2,0)</f>
        <v>1184971</v>
      </c>
      <c r="P4887">
        <f t="shared" si="333"/>
        <v>1184971</v>
      </c>
      <c r="Q4887" s="30">
        <f t="shared" si="334"/>
        <v>0</v>
      </c>
    </row>
    <row r="4888" spans="1:17" hidden="1" x14ac:dyDescent="0.3">
      <c r="A4888" s="21">
        <v>35952</v>
      </c>
      <c r="B4888" s="22" t="s">
        <v>5442</v>
      </c>
      <c r="C4888" s="22" t="s">
        <v>1333</v>
      </c>
      <c r="D4888" s="27" t="s">
        <v>5435</v>
      </c>
      <c r="E4888" s="24" t="s">
        <v>4612</v>
      </c>
      <c r="F4888" s="25" t="s">
        <v>4613</v>
      </c>
      <c r="G4888" s="22" t="s">
        <v>39</v>
      </c>
      <c r="H4888" s="26">
        <v>706470</v>
      </c>
      <c r="I4888" s="28"/>
      <c r="J4888" s="26">
        <v>56518</v>
      </c>
      <c r="K4888" s="26">
        <v>762988</v>
      </c>
      <c r="L4888" s="22" t="s">
        <v>1336</v>
      </c>
      <c r="M4888" s="22"/>
      <c r="N4888">
        <f t="shared" si="332"/>
        <v>27465</v>
      </c>
      <c r="O4888">
        <f>+VLOOKUP(N4888,'Thanh toán '!O$8:P$8099,2,0)</f>
        <v>762988</v>
      </c>
      <c r="P4888">
        <f t="shared" si="333"/>
        <v>762988</v>
      </c>
      <c r="Q4888" s="30">
        <f t="shared" si="334"/>
        <v>0</v>
      </c>
    </row>
    <row r="4889" spans="1:17" hidden="1" x14ac:dyDescent="0.3">
      <c r="A4889" s="21">
        <v>35953</v>
      </c>
      <c r="B4889" s="22" t="s">
        <v>5443</v>
      </c>
      <c r="C4889" s="22" t="s">
        <v>1333</v>
      </c>
      <c r="D4889" s="27" t="s">
        <v>5435</v>
      </c>
      <c r="E4889" s="24" t="s">
        <v>4612</v>
      </c>
      <c r="F4889" s="25" t="s">
        <v>4613</v>
      </c>
      <c r="G4889" s="22" t="s">
        <v>39</v>
      </c>
      <c r="H4889" s="26">
        <v>473026</v>
      </c>
      <c r="I4889" s="28"/>
      <c r="J4889" s="26">
        <v>37842</v>
      </c>
      <c r="K4889" s="26">
        <v>510868</v>
      </c>
      <c r="L4889" s="22" t="s">
        <v>1336</v>
      </c>
      <c r="M4889" s="22"/>
      <c r="N4889">
        <f t="shared" si="332"/>
        <v>27466</v>
      </c>
      <c r="O4889">
        <f>+VLOOKUP(N4889,'Thanh toán '!O$8:P$8099,2,0)</f>
        <v>510868</v>
      </c>
      <c r="P4889">
        <f t="shared" si="333"/>
        <v>510868</v>
      </c>
      <c r="Q4889" s="30">
        <f t="shared" si="334"/>
        <v>0</v>
      </c>
    </row>
    <row r="4890" spans="1:17" hidden="1" x14ac:dyDescent="0.3">
      <c r="A4890" s="21">
        <v>35955</v>
      </c>
      <c r="B4890" s="22" t="s">
        <v>5444</v>
      </c>
      <c r="C4890" s="22" t="s">
        <v>1333</v>
      </c>
      <c r="D4890" s="27" t="s">
        <v>5435</v>
      </c>
      <c r="E4890" s="24" t="s">
        <v>4612</v>
      </c>
      <c r="F4890" s="25" t="s">
        <v>4613</v>
      </c>
      <c r="G4890" s="22" t="s">
        <v>39</v>
      </c>
      <c r="H4890" s="26">
        <v>1062297</v>
      </c>
      <c r="I4890" s="28"/>
      <c r="J4890" s="26">
        <v>84984</v>
      </c>
      <c r="K4890" s="26">
        <v>1147281</v>
      </c>
      <c r="L4890" s="22" t="s">
        <v>1336</v>
      </c>
      <c r="M4890" s="22"/>
      <c r="N4890">
        <f t="shared" si="332"/>
        <v>27468</v>
      </c>
      <c r="O4890">
        <f>+VLOOKUP(N4890,'Thanh toán '!O$8:P$8099,2,0)</f>
        <v>1147281</v>
      </c>
      <c r="P4890">
        <f t="shared" si="333"/>
        <v>1147281</v>
      </c>
      <c r="Q4890" s="30">
        <f t="shared" si="334"/>
        <v>0</v>
      </c>
    </row>
    <row r="4891" spans="1:17" hidden="1" x14ac:dyDescent="0.3">
      <c r="A4891" s="21">
        <v>35956</v>
      </c>
      <c r="B4891" s="22" t="s">
        <v>5445</v>
      </c>
      <c r="C4891" s="22" t="s">
        <v>1333</v>
      </c>
      <c r="D4891" s="27" t="s">
        <v>5435</v>
      </c>
      <c r="E4891" s="24" t="s">
        <v>4612</v>
      </c>
      <c r="F4891" s="25" t="s">
        <v>4613</v>
      </c>
      <c r="G4891" s="22" t="s">
        <v>39</v>
      </c>
      <c r="H4891" s="26">
        <v>922445</v>
      </c>
      <c r="I4891" s="28"/>
      <c r="J4891" s="26">
        <v>73796</v>
      </c>
      <c r="K4891" s="26">
        <v>996241</v>
      </c>
      <c r="L4891" s="22" t="s">
        <v>1336</v>
      </c>
      <c r="M4891" s="22"/>
      <c r="N4891">
        <f t="shared" si="332"/>
        <v>27469</v>
      </c>
      <c r="O4891">
        <f>+VLOOKUP(N4891,'Thanh toán '!O$8:P$8099,2,0)</f>
        <v>996241</v>
      </c>
      <c r="P4891">
        <f t="shared" si="333"/>
        <v>996241</v>
      </c>
      <c r="Q4891" s="30">
        <f t="shared" si="334"/>
        <v>0</v>
      </c>
    </row>
    <row r="4892" spans="1:17" hidden="1" x14ac:dyDescent="0.3">
      <c r="A4892" s="21">
        <v>35957</v>
      </c>
      <c r="B4892" s="22" t="s">
        <v>5446</v>
      </c>
      <c r="C4892" s="22" t="s">
        <v>1333</v>
      </c>
      <c r="D4892" s="27" t="s">
        <v>5435</v>
      </c>
      <c r="E4892" s="24" t="s">
        <v>4612</v>
      </c>
      <c r="F4892" s="25" t="s">
        <v>4613</v>
      </c>
      <c r="G4892" s="22" t="s">
        <v>39</v>
      </c>
      <c r="H4892" s="26">
        <v>1289600</v>
      </c>
      <c r="I4892" s="28"/>
      <c r="J4892" s="26">
        <v>103168</v>
      </c>
      <c r="K4892" s="26">
        <v>1392768</v>
      </c>
      <c r="L4892" s="22" t="s">
        <v>1336</v>
      </c>
      <c r="M4892" s="22"/>
      <c r="N4892">
        <f t="shared" si="332"/>
        <v>27470</v>
      </c>
      <c r="O4892">
        <f>+VLOOKUP(N4892,'Thanh toán '!O$8:P$8099,2,0)</f>
        <v>1392768</v>
      </c>
      <c r="P4892">
        <f t="shared" si="333"/>
        <v>1392768</v>
      </c>
      <c r="Q4892" s="30">
        <f t="shared" si="334"/>
        <v>0</v>
      </c>
    </row>
    <row r="4893" spans="1:17" hidden="1" x14ac:dyDescent="0.3">
      <c r="A4893" s="21">
        <v>35958</v>
      </c>
      <c r="B4893" s="22" t="s">
        <v>5447</v>
      </c>
      <c r="C4893" s="22" t="s">
        <v>1333</v>
      </c>
      <c r="D4893" s="27" t="s">
        <v>5435</v>
      </c>
      <c r="E4893" s="24" t="s">
        <v>4612</v>
      </c>
      <c r="F4893" s="25" t="s">
        <v>4613</v>
      </c>
      <c r="G4893" s="22" t="s">
        <v>39</v>
      </c>
      <c r="H4893" s="26">
        <v>595330</v>
      </c>
      <c r="I4893" s="28"/>
      <c r="J4893" s="26">
        <v>47626</v>
      </c>
      <c r="K4893" s="26">
        <v>642956</v>
      </c>
      <c r="L4893" s="22" t="s">
        <v>1336</v>
      </c>
      <c r="M4893" s="22"/>
      <c r="N4893">
        <f t="shared" si="332"/>
        <v>27471</v>
      </c>
      <c r="O4893">
        <f>+VLOOKUP(N4893,'Thanh toán '!O$8:P$8099,2,0)</f>
        <v>642956</v>
      </c>
      <c r="P4893">
        <f t="shared" si="333"/>
        <v>642956</v>
      </c>
      <c r="Q4893" s="30">
        <f t="shared" si="334"/>
        <v>0</v>
      </c>
    </row>
    <row r="4894" spans="1:17" hidden="1" x14ac:dyDescent="0.3">
      <c r="A4894" s="21">
        <v>35959</v>
      </c>
      <c r="B4894" s="22" t="s">
        <v>5448</v>
      </c>
      <c r="C4894" s="22" t="s">
        <v>1333</v>
      </c>
      <c r="D4894" s="27" t="s">
        <v>5435</v>
      </c>
      <c r="E4894" s="24" t="s">
        <v>4612</v>
      </c>
      <c r="F4894" s="25" t="s">
        <v>4613</v>
      </c>
      <c r="G4894" s="22" t="s">
        <v>39</v>
      </c>
      <c r="H4894" s="26">
        <v>1823025</v>
      </c>
      <c r="I4894" s="28"/>
      <c r="J4894" s="26">
        <v>145842</v>
      </c>
      <c r="K4894" s="26">
        <v>1968867</v>
      </c>
      <c r="L4894" s="22" t="s">
        <v>1336</v>
      </c>
      <c r="M4894" s="22"/>
      <c r="N4894">
        <f t="shared" si="332"/>
        <v>27472</v>
      </c>
      <c r="O4894">
        <f>+VLOOKUP(N4894,'Thanh toán '!O$8:P$8099,2,0)</f>
        <v>1968867</v>
      </c>
      <c r="P4894">
        <f t="shared" si="333"/>
        <v>1968867</v>
      </c>
      <c r="Q4894" s="30">
        <f t="shared" si="334"/>
        <v>0</v>
      </c>
    </row>
    <row r="4895" spans="1:17" hidden="1" x14ac:dyDescent="0.3">
      <c r="A4895" s="21">
        <v>35960</v>
      </c>
      <c r="B4895" s="22" t="s">
        <v>5449</v>
      </c>
      <c r="C4895" s="22" t="s">
        <v>1333</v>
      </c>
      <c r="D4895" s="27" t="s">
        <v>5435</v>
      </c>
      <c r="E4895" s="24" t="s">
        <v>845</v>
      </c>
      <c r="F4895" s="25" t="s">
        <v>1359</v>
      </c>
      <c r="G4895" s="22" t="s">
        <v>79</v>
      </c>
      <c r="H4895" s="26">
        <v>922445</v>
      </c>
      <c r="I4895" s="28"/>
      <c r="J4895" s="26">
        <v>73796</v>
      </c>
      <c r="K4895" s="26">
        <v>996241</v>
      </c>
      <c r="L4895" s="22" t="s">
        <v>1336</v>
      </c>
      <c r="M4895" s="22"/>
      <c r="N4895">
        <f t="shared" si="332"/>
        <v>27473</v>
      </c>
      <c r="O4895">
        <f>+VLOOKUP(N4895,'Thanh toán '!O$8:P$8099,2,0)</f>
        <v>996241</v>
      </c>
      <c r="P4895">
        <f t="shared" si="333"/>
        <v>996241</v>
      </c>
      <c r="Q4895" s="30">
        <f t="shared" si="334"/>
        <v>0</v>
      </c>
    </row>
    <row r="4896" spans="1:17" hidden="1" x14ac:dyDescent="0.3">
      <c r="A4896" s="21">
        <v>35961</v>
      </c>
      <c r="B4896" s="22" t="s">
        <v>5450</v>
      </c>
      <c r="C4896" s="22" t="s">
        <v>1333</v>
      </c>
      <c r="D4896" s="27" t="s">
        <v>5435</v>
      </c>
      <c r="E4896" s="24" t="s">
        <v>4612</v>
      </c>
      <c r="F4896" s="25" t="s">
        <v>4613</v>
      </c>
      <c r="G4896" s="22" t="s">
        <v>39</v>
      </c>
      <c r="H4896" s="26">
        <v>1864292</v>
      </c>
      <c r="I4896" s="28"/>
      <c r="J4896" s="26">
        <v>149143</v>
      </c>
      <c r="K4896" s="26">
        <v>2013435</v>
      </c>
      <c r="L4896" s="22" t="s">
        <v>1336</v>
      </c>
      <c r="M4896" s="22"/>
      <c r="N4896">
        <f t="shared" si="332"/>
        <v>27474</v>
      </c>
      <c r="O4896">
        <f>+VLOOKUP(N4896,'Thanh toán '!O$8:P$8099,2,0)</f>
        <v>2013435</v>
      </c>
      <c r="P4896">
        <f t="shared" si="333"/>
        <v>2013435</v>
      </c>
      <c r="Q4896" s="30">
        <f t="shared" si="334"/>
        <v>0</v>
      </c>
    </row>
    <row r="4897" spans="1:17" hidden="1" x14ac:dyDescent="0.3">
      <c r="A4897" s="21">
        <v>35962</v>
      </c>
      <c r="B4897" s="22" t="s">
        <v>5451</v>
      </c>
      <c r="C4897" s="22" t="s">
        <v>1333</v>
      </c>
      <c r="D4897" s="27" t="s">
        <v>5435</v>
      </c>
      <c r="E4897" s="24" t="s">
        <v>4612</v>
      </c>
      <c r="F4897" s="25" t="s">
        <v>4613</v>
      </c>
      <c r="G4897" s="22" t="s">
        <v>39</v>
      </c>
      <c r="H4897" s="26">
        <v>1150620</v>
      </c>
      <c r="I4897" s="28"/>
      <c r="J4897" s="26">
        <v>92050</v>
      </c>
      <c r="K4897" s="26">
        <v>1242670</v>
      </c>
      <c r="L4897" s="22" t="s">
        <v>1336</v>
      </c>
      <c r="M4897" s="22"/>
      <c r="N4897">
        <f t="shared" si="332"/>
        <v>27475</v>
      </c>
      <c r="O4897">
        <f>+VLOOKUP(N4897,'Thanh toán '!O$8:P$8099,2,0)</f>
        <v>1242670</v>
      </c>
      <c r="P4897">
        <f t="shared" si="333"/>
        <v>1242670</v>
      </c>
      <c r="Q4897" s="30">
        <f t="shared" si="334"/>
        <v>0</v>
      </c>
    </row>
    <row r="4898" spans="1:17" hidden="1" x14ac:dyDescent="0.3">
      <c r="A4898" s="21">
        <v>35963</v>
      </c>
      <c r="B4898" s="22" t="s">
        <v>5452</v>
      </c>
      <c r="C4898" s="22" t="s">
        <v>1333</v>
      </c>
      <c r="D4898" s="27" t="s">
        <v>5435</v>
      </c>
      <c r="E4898" s="24" t="s">
        <v>4612</v>
      </c>
      <c r="F4898" s="25" t="s">
        <v>4613</v>
      </c>
      <c r="G4898" s="22" t="s">
        <v>39</v>
      </c>
      <c r="H4898" s="26">
        <v>890409</v>
      </c>
      <c r="I4898" s="28"/>
      <c r="J4898" s="26">
        <v>71233</v>
      </c>
      <c r="K4898" s="26">
        <v>961642</v>
      </c>
      <c r="L4898" s="22" t="s">
        <v>1336</v>
      </c>
      <c r="M4898" s="22"/>
      <c r="N4898">
        <f t="shared" si="332"/>
        <v>27476</v>
      </c>
      <c r="O4898">
        <f>+VLOOKUP(N4898,'Thanh toán '!O$8:P$8099,2,0)</f>
        <v>961642</v>
      </c>
      <c r="P4898">
        <f t="shared" si="333"/>
        <v>961642</v>
      </c>
      <c r="Q4898" s="30">
        <f t="shared" si="334"/>
        <v>0</v>
      </c>
    </row>
    <row r="4899" spans="1:17" hidden="1" x14ac:dyDescent="0.3">
      <c r="A4899" s="21">
        <v>35964</v>
      </c>
      <c r="B4899" s="22" t="s">
        <v>5453</v>
      </c>
      <c r="C4899" s="22" t="s">
        <v>1333</v>
      </c>
      <c r="D4899" s="27" t="s">
        <v>5435</v>
      </c>
      <c r="E4899" s="24" t="s">
        <v>50</v>
      </c>
      <c r="F4899" s="25" t="s">
        <v>5314</v>
      </c>
      <c r="G4899" s="22" t="s">
        <v>51</v>
      </c>
      <c r="H4899" s="26">
        <v>2955470</v>
      </c>
      <c r="I4899" s="28"/>
      <c r="J4899" s="26">
        <v>236438</v>
      </c>
      <c r="K4899" s="26">
        <v>3191908</v>
      </c>
      <c r="L4899" s="22" t="s">
        <v>1336</v>
      </c>
      <c r="M4899" s="22"/>
      <c r="N4899">
        <f t="shared" si="332"/>
        <v>27477</v>
      </c>
      <c r="O4899">
        <f>+VLOOKUP(N4899,'Thanh toán '!O$8:P$8099,2,0)</f>
        <v>3191908</v>
      </c>
      <c r="P4899">
        <f t="shared" si="333"/>
        <v>3191908</v>
      </c>
      <c r="Q4899" s="30">
        <f t="shared" si="334"/>
        <v>0</v>
      </c>
    </row>
    <row r="4900" spans="1:17" hidden="1" x14ac:dyDescent="0.3">
      <c r="A4900" s="21">
        <v>35965</v>
      </c>
      <c r="B4900" s="22" t="s">
        <v>5454</v>
      </c>
      <c r="C4900" s="22" t="s">
        <v>1333</v>
      </c>
      <c r="D4900" s="27" t="s">
        <v>5435</v>
      </c>
      <c r="E4900" s="24" t="s">
        <v>4612</v>
      </c>
      <c r="F4900" s="25" t="s">
        <v>4613</v>
      </c>
      <c r="G4900" s="22" t="s">
        <v>39</v>
      </c>
      <c r="H4900" s="26">
        <v>3009158</v>
      </c>
      <c r="I4900" s="28"/>
      <c r="J4900" s="26">
        <v>240733</v>
      </c>
      <c r="K4900" s="26">
        <v>3249891</v>
      </c>
      <c r="L4900" s="22" t="s">
        <v>1336</v>
      </c>
      <c r="M4900" s="22"/>
      <c r="N4900">
        <f t="shared" si="332"/>
        <v>27478</v>
      </c>
      <c r="O4900">
        <f>+VLOOKUP(N4900,'Thanh toán '!O$8:P$8099,2,0)</f>
        <v>3249891</v>
      </c>
      <c r="P4900">
        <f t="shared" si="333"/>
        <v>3249891</v>
      </c>
      <c r="Q4900" s="30">
        <f t="shared" si="334"/>
        <v>0</v>
      </c>
    </row>
    <row r="4901" spans="1:17" hidden="1" x14ac:dyDescent="0.3">
      <c r="A4901" s="21">
        <v>35966</v>
      </c>
      <c r="B4901" s="22" t="s">
        <v>5455</v>
      </c>
      <c r="C4901" s="22" t="s">
        <v>1333</v>
      </c>
      <c r="D4901" s="27" t="s">
        <v>5435</v>
      </c>
      <c r="E4901" s="24" t="s">
        <v>4612</v>
      </c>
      <c r="F4901" s="25" t="s">
        <v>4613</v>
      </c>
      <c r="G4901" s="22" t="s">
        <v>39</v>
      </c>
      <c r="H4901" s="26">
        <v>555290</v>
      </c>
      <c r="I4901" s="28"/>
      <c r="J4901" s="26">
        <v>44423</v>
      </c>
      <c r="K4901" s="26">
        <v>599713</v>
      </c>
      <c r="L4901" s="22" t="s">
        <v>1336</v>
      </c>
      <c r="M4901" s="22"/>
      <c r="N4901">
        <f t="shared" si="332"/>
        <v>27479</v>
      </c>
      <c r="O4901">
        <f>+VLOOKUP(N4901,'Thanh toán '!O$8:P$8099,2,0)</f>
        <v>599713</v>
      </c>
      <c r="P4901">
        <f t="shared" si="333"/>
        <v>599713</v>
      </c>
      <c r="Q4901" s="30">
        <f t="shared" si="334"/>
        <v>0</v>
      </c>
    </row>
    <row r="4902" spans="1:17" hidden="1" x14ac:dyDescent="0.3">
      <c r="A4902" s="21">
        <v>35967</v>
      </c>
      <c r="B4902" s="22" t="s">
        <v>5456</v>
      </c>
      <c r="C4902" s="22" t="s">
        <v>1333</v>
      </c>
      <c r="D4902" s="27" t="s">
        <v>5435</v>
      </c>
      <c r="E4902" s="24" t="s">
        <v>4612</v>
      </c>
      <c r="F4902" s="25" t="s">
        <v>4613</v>
      </c>
      <c r="G4902" s="22" t="s">
        <v>39</v>
      </c>
      <c r="H4902" s="26">
        <v>589271</v>
      </c>
      <c r="I4902" s="28"/>
      <c r="J4902" s="26">
        <v>47142</v>
      </c>
      <c r="K4902" s="26">
        <v>636413</v>
      </c>
      <c r="L4902" s="22" t="s">
        <v>1336</v>
      </c>
      <c r="M4902" s="22"/>
      <c r="N4902">
        <f t="shared" si="332"/>
        <v>27480</v>
      </c>
      <c r="O4902">
        <f>+VLOOKUP(N4902,'Thanh toán '!O$8:P$8099,2,0)</f>
        <v>636413</v>
      </c>
      <c r="P4902">
        <f t="shared" si="333"/>
        <v>636413</v>
      </c>
      <c r="Q4902" s="30">
        <f t="shared" si="334"/>
        <v>0</v>
      </c>
    </row>
    <row r="4903" spans="1:17" hidden="1" x14ac:dyDescent="0.3">
      <c r="A4903" s="21">
        <v>35968</v>
      </c>
      <c r="B4903" s="22" t="s">
        <v>5457</v>
      </c>
      <c r="C4903" s="22" t="s">
        <v>1333</v>
      </c>
      <c r="D4903" s="27" t="s">
        <v>5435</v>
      </c>
      <c r="E4903" s="24" t="s">
        <v>4612</v>
      </c>
      <c r="F4903" s="25" t="s">
        <v>4613</v>
      </c>
      <c r="G4903" s="22" t="s">
        <v>39</v>
      </c>
      <c r="H4903" s="26">
        <v>1013715</v>
      </c>
      <c r="I4903" s="28"/>
      <c r="J4903" s="26">
        <v>81097</v>
      </c>
      <c r="K4903" s="26">
        <v>1094812</v>
      </c>
      <c r="L4903" s="22" t="s">
        <v>1336</v>
      </c>
      <c r="M4903" s="22"/>
      <c r="N4903">
        <f t="shared" si="332"/>
        <v>27481</v>
      </c>
      <c r="O4903">
        <f>+VLOOKUP(N4903,'Thanh toán '!O$8:P$8099,2,0)</f>
        <v>1094812</v>
      </c>
      <c r="P4903">
        <f t="shared" si="333"/>
        <v>1094812</v>
      </c>
      <c r="Q4903" s="30">
        <f t="shared" si="334"/>
        <v>0</v>
      </c>
    </row>
    <row r="4904" spans="1:17" hidden="1" x14ac:dyDescent="0.3">
      <c r="A4904" s="21">
        <v>35969</v>
      </c>
      <c r="B4904" s="22" t="s">
        <v>5458</v>
      </c>
      <c r="C4904" s="22" t="s">
        <v>1333</v>
      </c>
      <c r="D4904" s="27" t="s">
        <v>5435</v>
      </c>
      <c r="E4904" s="24" t="s">
        <v>4612</v>
      </c>
      <c r="F4904" s="25" t="s">
        <v>4613</v>
      </c>
      <c r="G4904" s="22" t="s">
        <v>39</v>
      </c>
      <c r="H4904" s="26">
        <v>950153</v>
      </c>
      <c r="I4904" s="28"/>
      <c r="J4904" s="26">
        <v>76012</v>
      </c>
      <c r="K4904" s="26">
        <v>1026165</v>
      </c>
      <c r="L4904" s="22" t="s">
        <v>1336</v>
      </c>
      <c r="M4904" s="22"/>
      <c r="N4904">
        <f t="shared" si="332"/>
        <v>27482</v>
      </c>
      <c r="O4904">
        <f>+VLOOKUP(N4904,'Thanh toán '!O$8:P$8099,2,0)</f>
        <v>1026165</v>
      </c>
      <c r="P4904">
        <f t="shared" si="333"/>
        <v>1026165</v>
      </c>
      <c r="Q4904" s="30">
        <f t="shared" si="334"/>
        <v>0</v>
      </c>
    </row>
    <row r="4905" spans="1:17" hidden="1" x14ac:dyDescent="0.3">
      <c r="A4905" s="21">
        <v>35970</v>
      </c>
      <c r="B4905" s="22" t="s">
        <v>5459</v>
      </c>
      <c r="C4905" s="22" t="s">
        <v>1333</v>
      </c>
      <c r="D4905" s="27" t="s">
        <v>5435</v>
      </c>
      <c r="E4905" s="24" t="s">
        <v>42</v>
      </c>
      <c r="F4905" s="25" t="s">
        <v>4853</v>
      </c>
      <c r="G4905" s="22" t="s">
        <v>43</v>
      </c>
      <c r="H4905" s="26">
        <v>1844890</v>
      </c>
      <c r="I4905" s="28"/>
      <c r="J4905" s="26">
        <v>147591</v>
      </c>
      <c r="K4905" s="26">
        <v>1992481</v>
      </c>
      <c r="L4905" s="22" t="s">
        <v>1336</v>
      </c>
      <c r="M4905" s="22"/>
      <c r="N4905">
        <f t="shared" si="332"/>
        <v>27483</v>
      </c>
      <c r="O4905">
        <f>+VLOOKUP(N4905,'Thanh toán '!O$8:P$8099,2,0)</f>
        <v>1992481</v>
      </c>
      <c r="P4905">
        <f t="shared" si="333"/>
        <v>1992481</v>
      </c>
      <c r="Q4905" s="30">
        <f t="shared" si="334"/>
        <v>0</v>
      </c>
    </row>
    <row r="4906" spans="1:17" ht="26.3" hidden="1" x14ac:dyDescent="0.3">
      <c r="A4906" s="21">
        <v>35973</v>
      </c>
      <c r="B4906" s="22" t="s">
        <v>5460</v>
      </c>
      <c r="C4906" s="22" t="s">
        <v>1333</v>
      </c>
      <c r="D4906" s="27" t="s">
        <v>5435</v>
      </c>
      <c r="E4906" s="24" t="s">
        <v>4660</v>
      </c>
      <c r="F4906" s="25" t="s">
        <v>4661</v>
      </c>
      <c r="G4906" s="22" t="s">
        <v>24</v>
      </c>
      <c r="H4906" s="26">
        <v>1238097</v>
      </c>
      <c r="I4906" s="28"/>
      <c r="J4906" s="26">
        <v>99048</v>
      </c>
      <c r="K4906" s="26">
        <v>1337145</v>
      </c>
      <c r="L4906" s="22" t="s">
        <v>1336</v>
      </c>
      <c r="M4906" s="22"/>
      <c r="N4906">
        <f t="shared" si="332"/>
        <v>27486</v>
      </c>
      <c r="O4906">
        <f>+VLOOKUP(N4906,'Thanh toán '!O$8:P$8099,2,0)</f>
        <v>1337145</v>
      </c>
      <c r="P4906">
        <f t="shared" si="333"/>
        <v>1337145</v>
      </c>
      <c r="Q4906" s="30">
        <f t="shared" si="334"/>
        <v>0</v>
      </c>
    </row>
    <row r="4907" spans="1:17" hidden="1" x14ac:dyDescent="0.3">
      <c r="A4907" s="21">
        <v>35975</v>
      </c>
      <c r="B4907" s="22" t="s">
        <v>5461</v>
      </c>
      <c r="C4907" s="22" t="s">
        <v>1333</v>
      </c>
      <c r="D4907" s="27" t="s">
        <v>5435</v>
      </c>
      <c r="E4907" s="24" t="s">
        <v>45</v>
      </c>
      <c r="F4907" s="25" t="s">
        <v>4737</v>
      </c>
      <c r="G4907" s="22" t="s">
        <v>46</v>
      </c>
      <c r="H4907" s="26">
        <v>2940870</v>
      </c>
      <c r="I4907" s="28"/>
      <c r="J4907" s="26">
        <v>235270</v>
      </c>
      <c r="K4907" s="26">
        <v>3176140</v>
      </c>
      <c r="L4907" s="22" t="s">
        <v>1336</v>
      </c>
      <c r="M4907" s="22"/>
      <c r="N4907">
        <f t="shared" si="332"/>
        <v>27488</v>
      </c>
      <c r="O4907">
        <f>+VLOOKUP(N4907,'Thanh toán '!O$8:P$8099,2,0)</f>
        <v>3176140</v>
      </c>
      <c r="P4907">
        <f t="shared" si="333"/>
        <v>3176140</v>
      </c>
      <c r="Q4907" s="30">
        <f t="shared" si="334"/>
        <v>0</v>
      </c>
    </row>
    <row r="4908" spans="1:17" hidden="1" x14ac:dyDescent="0.3">
      <c r="A4908" s="21">
        <v>35977</v>
      </c>
      <c r="B4908" s="22" t="s">
        <v>5462</v>
      </c>
      <c r="C4908" s="22" t="s">
        <v>1333</v>
      </c>
      <c r="D4908" s="27" t="s">
        <v>5435</v>
      </c>
      <c r="E4908" s="24" t="s">
        <v>4612</v>
      </c>
      <c r="F4908" s="25" t="s">
        <v>4613</v>
      </c>
      <c r="G4908" s="22" t="s">
        <v>39</v>
      </c>
      <c r="H4908" s="26">
        <v>1401530</v>
      </c>
      <c r="I4908" s="28"/>
      <c r="J4908" s="26">
        <v>112122</v>
      </c>
      <c r="K4908" s="26">
        <v>1513652</v>
      </c>
      <c r="L4908" s="22" t="s">
        <v>1336</v>
      </c>
      <c r="M4908" s="22"/>
      <c r="N4908">
        <f t="shared" si="332"/>
        <v>27490</v>
      </c>
      <c r="O4908">
        <f>+VLOOKUP(N4908,'Thanh toán '!O$8:P$8099,2,0)</f>
        <v>1513652</v>
      </c>
      <c r="P4908">
        <f t="shared" si="333"/>
        <v>1513652</v>
      </c>
      <c r="Q4908" s="30">
        <f t="shared" si="334"/>
        <v>0</v>
      </c>
    </row>
    <row r="4909" spans="1:17" hidden="1" x14ac:dyDescent="0.3">
      <c r="A4909" s="21">
        <v>35978</v>
      </c>
      <c r="B4909" s="22" t="s">
        <v>5463</v>
      </c>
      <c r="C4909" s="22" t="s">
        <v>1333</v>
      </c>
      <c r="D4909" s="27" t="s">
        <v>5435</v>
      </c>
      <c r="E4909" s="24" t="s">
        <v>4612</v>
      </c>
      <c r="F4909" s="25" t="s">
        <v>4613</v>
      </c>
      <c r="G4909" s="22" t="s">
        <v>39</v>
      </c>
      <c r="H4909" s="26">
        <v>1173355</v>
      </c>
      <c r="I4909" s="28"/>
      <c r="J4909" s="26">
        <v>93868</v>
      </c>
      <c r="K4909" s="26">
        <v>1267223</v>
      </c>
      <c r="L4909" s="22" t="s">
        <v>1336</v>
      </c>
      <c r="M4909" s="22"/>
      <c r="N4909">
        <f t="shared" si="332"/>
        <v>27491</v>
      </c>
      <c r="O4909">
        <f>+VLOOKUP(N4909,'Thanh toán '!O$8:P$8099,2,0)</f>
        <v>1267223</v>
      </c>
      <c r="P4909">
        <f t="shared" si="333"/>
        <v>1267223</v>
      </c>
      <c r="Q4909" s="30">
        <f t="shared" si="334"/>
        <v>0</v>
      </c>
    </row>
    <row r="4910" spans="1:17" hidden="1" x14ac:dyDescent="0.3">
      <c r="A4910" s="21">
        <v>35979</v>
      </c>
      <c r="B4910" s="22" t="s">
        <v>5464</v>
      </c>
      <c r="C4910" s="22" t="s">
        <v>1333</v>
      </c>
      <c r="D4910" s="27" t="s">
        <v>5435</v>
      </c>
      <c r="E4910" s="24" t="s">
        <v>5326</v>
      </c>
      <c r="F4910" s="25" t="s">
        <v>5327</v>
      </c>
      <c r="G4910" s="22" t="s">
        <v>549</v>
      </c>
      <c r="H4910" s="26">
        <v>3336642</v>
      </c>
      <c r="I4910" s="28"/>
      <c r="J4910" s="26">
        <v>266931</v>
      </c>
      <c r="K4910" s="26">
        <v>3603573</v>
      </c>
      <c r="L4910" s="22" t="s">
        <v>1336</v>
      </c>
      <c r="M4910" s="22"/>
      <c r="N4910">
        <f t="shared" si="332"/>
        <v>27492</v>
      </c>
      <c r="O4910">
        <f>+VLOOKUP(N4910,'Thanh toán '!O$8:P$8099,2,0)</f>
        <v>3603573</v>
      </c>
      <c r="P4910">
        <f t="shared" si="333"/>
        <v>3603573</v>
      </c>
      <c r="Q4910" s="30">
        <f t="shared" si="334"/>
        <v>0</v>
      </c>
    </row>
    <row r="4911" spans="1:17" ht="26.3" hidden="1" x14ac:dyDescent="0.3">
      <c r="A4911" s="21">
        <v>35980</v>
      </c>
      <c r="B4911" s="22" t="s">
        <v>5465</v>
      </c>
      <c r="C4911" s="22" t="s">
        <v>1333</v>
      </c>
      <c r="D4911" s="27" t="s">
        <v>5435</v>
      </c>
      <c r="E4911" s="24" t="s">
        <v>4862</v>
      </c>
      <c r="F4911" s="25" t="s">
        <v>4863</v>
      </c>
      <c r="G4911" s="22" t="s">
        <v>69</v>
      </c>
      <c r="H4911" s="26">
        <v>1844890</v>
      </c>
      <c r="I4911" s="28"/>
      <c r="J4911" s="26">
        <v>147591</v>
      </c>
      <c r="K4911" s="26">
        <v>1992481</v>
      </c>
      <c r="L4911" s="22" t="s">
        <v>1336</v>
      </c>
      <c r="M4911" s="22"/>
      <c r="N4911">
        <f t="shared" si="332"/>
        <v>27493</v>
      </c>
      <c r="O4911">
        <f>+VLOOKUP(N4911,'Thanh toán '!O$8:P$8099,2,0)</f>
        <v>1992481</v>
      </c>
      <c r="P4911">
        <f t="shared" si="333"/>
        <v>1992481</v>
      </c>
      <c r="Q4911" s="30">
        <f t="shared" si="334"/>
        <v>0</v>
      </c>
    </row>
    <row r="4912" spans="1:17" ht="26.3" hidden="1" x14ac:dyDescent="0.3">
      <c r="A4912" s="21">
        <v>35981</v>
      </c>
      <c r="B4912" s="22" t="s">
        <v>5466</v>
      </c>
      <c r="C4912" s="22" t="s">
        <v>1333</v>
      </c>
      <c r="D4912" s="27" t="s">
        <v>5435</v>
      </c>
      <c r="E4912" s="24" t="s">
        <v>4753</v>
      </c>
      <c r="F4912" s="25" t="s">
        <v>4754</v>
      </c>
      <c r="G4912" s="22" t="s">
        <v>1453</v>
      </c>
      <c r="H4912" s="26">
        <v>2480260</v>
      </c>
      <c r="I4912" s="28"/>
      <c r="J4912" s="26">
        <v>198421</v>
      </c>
      <c r="K4912" s="26">
        <v>2678681</v>
      </c>
      <c r="L4912" s="22" t="s">
        <v>1336</v>
      </c>
      <c r="M4912" s="22"/>
      <c r="N4912">
        <f t="shared" si="332"/>
        <v>27494</v>
      </c>
      <c r="O4912">
        <f>+VLOOKUP(N4912,'Thanh toán '!O$8:P$8099,2,0)</f>
        <v>2678681</v>
      </c>
      <c r="P4912">
        <f t="shared" si="333"/>
        <v>2678681</v>
      </c>
      <c r="Q4912" s="30">
        <f t="shared" si="334"/>
        <v>0</v>
      </c>
    </row>
    <row r="4913" spans="1:17" ht="26.3" hidden="1" x14ac:dyDescent="0.3">
      <c r="A4913" s="21">
        <v>35996</v>
      </c>
      <c r="B4913" s="22" t="s">
        <v>5467</v>
      </c>
      <c r="C4913" s="22" t="s">
        <v>1333</v>
      </c>
      <c r="D4913" s="27" t="s">
        <v>5435</v>
      </c>
      <c r="E4913" s="24" t="s">
        <v>4826</v>
      </c>
      <c r="F4913" s="25" t="s">
        <v>4827</v>
      </c>
      <c r="G4913" s="22" t="s">
        <v>1695</v>
      </c>
      <c r="H4913" s="26">
        <v>501820</v>
      </c>
      <c r="I4913" s="28"/>
      <c r="J4913" s="26">
        <v>40146</v>
      </c>
      <c r="K4913" s="26">
        <v>541966</v>
      </c>
      <c r="L4913" s="22" t="s">
        <v>1336</v>
      </c>
      <c r="M4913" s="22"/>
      <c r="N4913">
        <f t="shared" si="332"/>
        <v>27510</v>
      </c>
      <c r="O4913" t="e">
        <f>+VLOOKUP(N4913,'Thanh toán '!O$8:P$8099,2,0)</f>
        <v>#N/A</v>
      </c>
      <c r="P4913" t="e">
        <f t="shared" si="333"/>
        <v>#N/A</v>
      </c>
      <c r="Q4913" s="30" t="e">
        <f t="shared" si="334"/>
        <v>#N/A</v>
      </c>
    </row>
    <row r="4914" spans="1:17" hidden="1" x14ac:dyDescent="0.3">
      <c r="A4914" s="21">
        <v>35999</v>
      </c>
      <c r="B4914" s="22" t="s">
        <v>5468</v>
      </c>
      <c r="C4914" s="22" t="s">
        <v>1333</v>
      </c>
      <c r="D4914" s="27" t="s">
        <v>5435</v>
      </c>
      <c r="E4914" s="24" t="s">
        <v>4612</v>
      </c>
      <c r="F4914" s="25" t="s">
        <v>4613</v>
      </c>
      <c r="G4914" s="22" t="s">
        <v>39</v>
      </c>
      <c r="H4914" s="26">
        <v>247226</v>
      </c>
      <c r="I4914" s="28"/>
      <c r="J4914" s="26">
        <v>19778</v>
      </c>
      <c r="K4914" s="26">
        <v>267004</v>
      </c>
      <c r="L4914" s="22" t="s">
        <v>1336</v>
      </c>
      <c r="M4914" s="22"/>
      <c r="N4914">
        <f t="shared" si="332"/>
        <v>27513</v>
      </c>
      <c r="O4914">
        <f>+VLOOKUP(N4914,'Thanh toán '!O$8:P$8099,2,0)</f>
        <v>267004</v>
      </c>
      <c r="P4914">
        <f t="shared" si="333"/>
        <v>267004</v>
      </c>
      <c r="Q4914" s="30">
        <f t="shared" si="334"/>
        <v>0</v>
      </c>
    </row>
    <row r="4915" spans="1:17" hidden="1" x14ac:dyDescent="0.3">
      <c r="A4915" s="21">
        <v>36000</v>
      </c>
      <c r="B4915" s="22" t="s">
        <v>5469</v>
      </c>
      <c r="C4915" s="22" t="s">
        <v>1333</v>
      </c>
      <c r="D4915" s="27" t="s">
        <v>5435</v>
      </c>
      <c r="E4915" s="24" t="s">
        <v>4612</v>
      </c>
      <c r="F4915" s="25" t="s">
        <v>4613</v>
      </c>
      <c r="G4915" s="22" t="s">
        <v>39</v>
      </c>
      <c r="H4915" s="26">
        <v>1315915</v>
      </c>
      <c r="I4915" s="28"/>
      <c r="J4915" s="26">
        <v>105273</v>
      </c>
      <c r="K4915" s="26">
        <v>1421188</v>
      </c>
      <c r="L4915" s="22" t="s">
        <v>1336</v>
      </c>
      <c r="M4915" s="22"/>
      <c r="N4915">
        <f t="shared" si="332"/>
        <v>27514</v>
      </c>
      <c r="O4915">
        <f>+VLOOKUP(N4915,'Thanh toán '!O$8:P$8099,2,0)</f>
        <v>1421188</v>
      </c>
      <c r="P4915">
        <f t="shared" si="333"/>
        <v>1421188</v>
      </c>
      <c r="Q4915" s="30">
        <f t="shared" si="334"/>
        <v>0</v>
      </c>
    </row>
    <row r="4916" spans="1:17" hidden="1" x14ac:dyDescent="0.3">
      <c r="A4916" s="21">
        <v>36001</v>
      </c>
      <c r="B4916" s="22" t="s">
        <v>5470</v>
      </c>
      <c r="C4916" s="22" t="s">
        <v>1333</v>
      </c>
      <c r="D4916" s="27" t="s">
        <v>5435</v>
      </c>
      <c r="E4916" s="24" t="s">
        <v>4612</v>
      </c>
      <c r="F4916" s="25" t="s">
        <v>4613</v>
      </c>
      <c r="G4916" s="22" t="s">
        <v>39</v>
      </c>
      <c r="H4916" s="26">
        <v>367155</v>
      </c>
      <c r="I4916" s="28"/>
      <c r="J4916" s="26">
        <v>29372</v>
      </c>
      <c r="K4916" s="26">
        <v>396527</v>
      </c>
      <c r="L4916" s="22" t="s">
        <v>1336</v>
      </c>
      <c r="M4916" s="22"/>
      <c r="N4916">
        <f t="shared" si="332"/>
        <v>27515</v>
      </c>
      <c r="O4916">
        <f>+VLOOKUP(N4916,'Thanh toán '!O$8:P$8099,2,0)</f>
        <v>396527</v>
      </c>
      <c r="P4916">
        <f t="shared" si="333"/>
        <v>396527</v>
      </c>
      <c r="Q4916" s="30">
        <f t="shared" si="334"/>
        <v>0</v>
      </c>
    </row>
    <row r="4917" spans="1:17" hidden="1" x14ac:dyDescent="0.3">
      <c r="A4917" s="21">
        <v>36002</v>
      </c>
      <c r="B4917" s="22" t="s">
        <v>5471</v>
      </c>
      <c r="C4917" s="22" t="s">
        <v>1333</v>
      </c>
      <c r="D4917" s="27" t="s">
        <v>5435</v>
      </c>
      <c r="E4917" s="24" t="s">
        <v>4612</v>
      </c>
      <c r="F4917" s="25" t="s">
        <v>4613</v>
      </c>
      <c r="G4917" s="22" t="s">
        <v>39</v>
      </c>
      <c r="H4917" s="26">
        <v>793422</v>
      </c>
      <c r="I4917" s="28"/>
      <c r="J4917" s="26">
        <v>63474</v>
      </c>
      <c r="K4917" s="26">
        <v>856896</v>
      </c>
      <c r="L4917" s="22" t="s">
        <v>1336</v>
      </c>
      <c r="M4917" s="22"/>
      <c r="N4917">
        <f t="shared" si="332"/>
        <v>27516</v>
      </c>
      <c r="O4917">
        <f>+VLOOKUP(N4917,'Thanh toán '!O$8:P$8099,2,0)</f>
        <v>856896</v>
      </c>
      <c r="P4917">
        <f t="shared" si="333"/>
        <v>856896</v>
      </c>
      <c r="Q4917" s="30">
        <f t="shared" si="334"/>
        <v>0</v>
      </c>
    </row>
    <row r="4918" spans="1:17" hidden="1" x14ac:dyDescent="0.3">
      <c r="A4918" s="21">
        <v>36005</v>
      </c>
      <c r="B4918" s="22" t="s">
        <v>5472</v>
      </c>
      <c r="C4918" s="22" t="s">
        <v>1333</v>
      </c>
      <c r="D4918" s="27" t="s">
        <v>5435</v>
      </c>
      <c r="E4918" s="24" t="s">
        <v>4612</v>
      </c>
      <c r="F4918" s="25" t="s">
        <v>4613</v>
      </c>
      <c r="G4918" s="22" t="s">
        <v>39</v>
      </c>
      <c r="H4918" s="26">
        <v>602136</v>
      </c>
      <c r="I4918" s="28"/>
      <c r="J4918" s="26">
        <v>48171</v>
      </c>
      <c r="K4918" s="26">
        <v>650307</v>
      </c>
      <c r="L4918" s="22" t="s">
        <v>1336</v>
      </c>
      <c r="M4918" s="22"/>
      <c r="N4918">
        <f t="shared" si="332"/>
        <v>27519</v>
      </c>
      <c r="O4918">
        <f>+VLOOKUP(N4918,'Thanh toán '!O$8:P$8099,2,0)</f>
        <v>650307</v>
      </c>
      <c r="P4918">
        <f t="shared" si="333"/>
        <v>650307</v>
      </c>
      <c r="Q4918" s="30">
        <f t="shared" si="334"/>
        <v>0</v>
      </c>
    </row>
    <row r="4919" spans="1:17" hidden="1" x14ac:dyDescent="0.3">
      <c r="A4919" s="21">
        <v>36007</v>
      </c>
      <c r="B4919" s="22" t="s">
        <v>5473</v>
      </c>
      <c r="C4919" s="22" t="s">
        <v>1333</v>
      </c>
      <c r="D4919" s="27" t="s">
        <v>5435</v>
      </c>
      <c r="E4919" s="24" t="s">
        <v>4612</v>
      </c>
      <c r="F4919" s="25" t="s">
        <v>4613</v>
      </c>
      <c r="G4919" s="22" t="s">
        <v>39</v>
      </c>
      <c r="H4919" s="26">
        <v>1057110</v>
      </c>
      <c r="I4919" s="28"/>
      <c r="J4919" s="26">
        <v>84569</v>
      </c>
      <c r="K4919" s="26">
        <v>1141679</v>
      </c>
      <c r="L4919" s="22" t="s">
        <v>1336</v>
      </c>
      <c r="M4919" s="22"/>
      <c r="N4919">
        <f t="shared" si="332"/>
        <v>27521</v>
      </c>
      <c r="O4919">
        <f>+VLOOKUP(N4919,'Thanh toán '!O$8:P$8099,2,0)</f>
        <v>1141679</v>
      </c>
      <c r="P4919">
        <f t="shared" si="333"/>
        <v>1141679</v>
      </c>
      <c r="Q4919" s="30">
        <f t="shared" si="334"/>
        <v>0</v>
      </c>
    </row>
    <row r="4920" spans="1:17" ht="26.3" hidden="1" x14ac:dyDescent="0.3">
      <c r="A4920" s="21">
        <v>36008</v>
      </c>
      <c r="B4920" s="22" t="s">
        <v>5474</v>
      </c>
      <c r="C4920" s="22" t="s">
        <v>1333</v>
      </c>
      <c r="D4920" s="27" t="s">
        <v>5435</v>
      </c>
      <c r="E4920" s="24" t="s">
        <v>4890</v>
      </c>
      <c r="F4920" s="25" t="s">
        <v>4891</v>
      </c>
      <c r="G4920" s="22" t="s">
        <v>100</v>
      </c>
      <c r="H4920" s="26">
        <v>806200</v>
      </c>
      <c r="I4920" s="28"/>
      <c r="J4920" s="26">
        <v>64496</v>
      </c>
      <c r="K4920" s="26">
        <v>870696</v>
      </c>
      <c r="L4920" s="22" t="s">
        <v>1336</v>
      </c>
      <c r="M4920" s="22"/>
      <c r="N4920">
        <f t="shared" si="332"/>
        <v>27522</v>
      </c>
      <c r="O4920">
        <f>+VLOOKUP(N4920,'Thanh toán '!O$8:P$8099,2,0)</f>
        <v>870696</v>
      </c>
      <c r="P4920">
        <f t="shared" si="333"/>
        <v>870696</v>
      </c>
      <c r="Q4920" s="30">
        <f t="shared" si="334"/>
        <v>0</v>
      </c>
    </row>
    <row r="4921" spans="1:17" ht="26.3" hidden="1" x14ac:dyDescent="0.3">
      <c r="A4921" s="21">
        <v>36009</v>
      </c>
      <c r="B4921" s="22" t="s">
        <v>5475</v>
      </c>
      <c r="C4921" s="22" t="s">
        <v>1333</v>
      </c>
      <c r="D4921" s="27" t="s">
        <v>5435</v>
      </c>
      <c r="E4921" s="24" t="s">
        <v>4890</v>
      </c>
      <c r="F4921" s="25" t="s">
        <v>4891</v>
      </c>
      <c r="G4921" s="22" t="s">
        <v>100</v>
      </c>
      <c r="H4921" s="26">
        <v>1173355</v>
      </c>
      <c r="I4921" s="28"/>
      <c r="J4921" s="26">
        <v>93868</v>
      </c>
      <c r="K4921" s="26">
        <v>1267223</v>
      </c>
      <c r="L4921" s="22" t="s">
        <v>1336</v>
      </c>
      <c r="M4921" s="22"/>
      <c r="N4921">
        <f t="shared" si="332"/>
        <v>27523</v>
      </c>
      <c r="O4921">
        <f>+VLOOKUP(N4921,'Thanh toán '!O$8:P$8099,2,0)</f>
        <v>1267223</v>
      </c>
      <c r="P4921">
        <f t="shared" si="333"/>
        <v>1267223</v>
      </c>
      <c r="Q4921" s="30">
        <f t="shared" si="334"/>
        <v>0</v>
      </c>
    </row>
    <row r="4922" spans="1:17" ht="26.3" hidden="1" x14ac:dyDescent="0.3">
      <c r="A4922" s="21">
        <v>36010</v>
      </c>
      <c r="B4922" s="22" t="s">
        <v>5476</v>
      </c>
      <c r="C4922" s="22" t="s">
        <v>1333</v>
      </c>
      <c r="D4922" s="27" t="s">
        <v>5435</v>
      </c>
      <c r="E4922" s="24" t="s">
        <v>4890</v>
      </c>
      <c r="F4922" s="25" t="s">
        <v>4891</v>
      </c>
      <c r="G4922" s="22" t="s">
        <v>100</v>
      </c>
      <c r="H4922" s="26">
        <v>1478605</v>
      </c>
      <c r="I4922" s="28"/>
      <c r="J4922" s="26">
        <v>118288</v>
      </c>
      <c r="K4922" s="26">
        <v>1596893</v>
      </c>
      <c r="L4922" s="22" t="s">
        <v>1336</v>
      </c>
      <c r="M4922" s="22"/>
      <c r="N4922">
        <f t="shared" si="332"/>
        <v>27524</v>
      </c>
      <c r="O4922">
        <f>+VLOOKUP(N4922,'Thanh toán '!O$8:P$8099,2,0)</f>
        <v>1596893</v>
      </c>
      <c r="P4922">
        <f t="shared" si="333"/>
        <v>1596893</v>
      </c>
      <c r="Q4922" s="30">
        <f t="shared" si="334"/>
        <v>0</v>
      </c>
    </row>
    <row r="4923" spans="1:17" ht="26.3" hidden="1" x14ac:dyDescent="0.3">
      <c r="A4923" s="21">
        <v>36011</v>
      </c>
      <c r="B4923" s="22" t="s">
        <v>5477</v>
      </c>
      <c r="C4923" s="22" t="s">
        <v>1333</v>
      </c>
      <c r="D4923" s="27" t="s">
        <v>5435</v>
      </c>
      <c r="E4923" s="24" t="s">
        <v>4890</v>
      </c>
      <c r="F4923" s="25" t="s">
        <v>4891</v>
      </c>
      <c r="G4923" s="22" t="s">
        <v>100</v>
      </c>
      <c r="H4923" s="26">
        <v>1856263</v>
      </c>
      <c r="I4923" s="28"/>
      <c r="J4923" s="26">
        <v>148501</v>
      </c>
      <c r="K4923" s="26">
        <v>2004764</v>
      </c>
      <c r="L4923" s="22" t="s">
        <v>1336</v>
      </c>
      <c r="M4923" s="22"/>
      <c r="N4923">
        <f t="shared" si="332"/>
        <v>27525</v>
      </c>
      <c r="O4923" t="e">
        <f>+VLOOKUP(N4923,'Thanh toán '!O$8:P$8099,2,0)</f>
        <v>#N/A</v>
      </c>
      <c r="P4923" t="e">
        <f t="shared" si="333"/>
        <v>#N/A</v>
      </c>
      <c r="Q4923" s="30" t="e">
        <f t="shared" si="334"/>
        <v>#N/A</v>
      </c>
    </row>
    <row r="4924" spans="1:17" hidden="1" x14ac:dyDescent="0.3">
      <c r="A4924" s="21">
        <v>36012</v>
      </c>
      <c r="B4924" s="22" t="s">
        <v>5478</v>
      </c>
      <c r="C4924" s="22" t="s">
        <v>1333</v>
      </c>
      <c r="D4924" s="27" t="s">
        <v>5435</v>
      </c>
      <c r="E4924" s="24" t="s">
        <v>4612</v>
      </c>
      <c r="F4924" s="25" t="s">
        <v>4613</v>
      </c>
      <c r="G4924" s="22" t="s">
        <v>39</v>
      </c>
      <c r="H4924" s="26">
        <v>618065</v>
      </c>
      <c r="I4924" s="28"/>
      <c r="J4924" s="26">
        <v>49445</v>
      </c>
      <c r="K4924" s="26">
        <v>667510</v>
      </c>
      <c r="L4924" s="22" t="s">
        <v>1336</v>
      </c>
      <c r="M4924" s="22"/>
      <c r="N4924">
        <f t="shared" si="332"/>
        <v>27526</v>
      </c>
      <c r="O4924">
        <f>+VLOOKUP(N4924,'Thanh toán '!O$8:P$8099,2,0)</f>
        <v>667510</v>
      </c>
      <c r="P4924">
        <f t="shared" si="333"/>
        <v>667510</v>
      </c>
      <c r="Q4924" s="30">
        <f t="shared" si="334"/>
        <v>0</v>
      </c>
    </row>
    <row r="4925" spans="1:17" ht="26.3" hidden="1" x14ac:dyDescent="0.3">
      <c r="A4925" s="21">
        <v>36014</v>
      </c>
      <c r="B4925" s="22" t="s">
        <v>5479</v>
      </c>
      <c r="C4925" s="22" t="s">
        <v>1333</v>
      </c>
      <c r="D4925" s="27" t="s">
        <v>5435</v>
      </c>
      <c r="E4925" s="24" t="s">
        <v>4753</v>
      </c>
      <c r="F4925" s="25" t="s">
        <v>4754</v>
      </c>
      <c r="G4925" s="22" t="s">
        <v>1453</v>
      </c>
      <c r="H4925" s="26">
        <v>2202930</v>
      </c>
      <c r="I4925" s="28"/>
      <c r="J4925" s="26">
        <v>176234</v>
      </c>
      <c r="K4925" s="26">
        <v>2379164</v>
      </c>
      <c r="L4925" s="22" t="s">
        <v>1336</v>
      </c>
      <c r="M4925" s="22"/>
      <c r="N4925">
        <f t="shared" si="332"/>
        <v>27528</v>
      </c>
      <c r="O4925">
        <f>+VLOOKUP(N4925,'Thanh toán '!O$8:P$8099,2,0)</f>
        <v>2379164</v>
      </c>
      <c r="P4925">
        <f t="shared" si="333"/>
        <v>2379164</v>
      </c>
      <c r="Q4925" s="30">
        <f t="shared" si="334"/>
        <v>0</v>
      </c>
    </row>
    <row r="4926" spans="1:17" hidden="1" x14ac:dyDescent="0.3">
      <c r="A4926" s="21">
        <v>36266</v>
      </c>
      <c r="B4926" s="22" t="s">
        <v>5480</v>
      </c>
      <c r="C4926" s="22" t="s">
        <v>1333</v>
      </c>
      <c r="D4926" s="27" t="s">
        <v>5481</v>
      </c>
      <c r="E4926" s="24" t="s">
        <v>4612</v>
      </c>
      <c r="F4926" s="25" t="s">
        <v>4613</v>
      </c>
      <c r="G4926" s="22" t="s">
        <v>39</v>
      </c>
      <c r="H4926" s="26">
        <v>1259789</v>
      </c>
      <c r="I4926" s="28"/>
      <c r="J4926" s="26">
        <v>100783</v>
      </c>
      <c r="K4926" s="26">
        <v>1360572</v>
      </c>
      <c r="L4926" s="22" t="s">
        <v>1336</v>
      </c>
      <c r="M4926" s="22"/>
      <c r="N4926">
        <f t="shared" si="332"/>
        <v>27780</v>
      </c>
      <c r="O4926">
        <f>+VLOOKUP(N4926,'Thanh toán '!O$8:P$8099,2,0)</f>
        <v>1360572</v>
      </c>
      <c r="P4926">
        <f t="shared" si="333"/>
        <v>1360572</v>
      </c>
      <c r="Q4926" s="30">
        <f t="shared" si="334"/>
        <v>0</v>
      </c>
    </row>
    <row r="4927" spans="1:17" hidden="1" x14ac:dyDescent="0.3">
      <c r="A4927" s="21">
        <v>36267</v>
      </c>
      <c r="B4927" s="22" t="s">
        <v>5482</v>
      </c>
      <c r="C4927" s="22" t="s">
        <v>1333</v>
      </c>
      <c r="D4927" s="27" t="s">
        <v>5481</v>
      </c>
      <c r="E4927" s="24" t="s">
        <v>4612</v>
      </c>
      <c r="F4927" s="25" t="s">
        <v>4613</v>
      </c>
      <c r="G4927" s="22" t="s">
        <v>39</v>
      </c>
      <c r="H4927" s="26">
        <v>1066763</v>
      </c>
      <c r="I4927" s="28"/>
      <c r="J4927" s="26">
        <v>85341</v>
      </c>
      <c r="K4927" s="26">
        <v>1152104</v>
      </c>
      <c r="L4927" s="22" t="s">
        <v>1336</v>
      </c>
      <c r="M4927" s="22"/>
      <c r="N4927">
        <f t="shared" si="332"/>
        <v>27781</v>
      </c>
      <c r="O4927" t="e">
        <f>+VLOOKUP(N4927,'Thanh toán '!O$8:P$8099,2,0)</f>
        <v>#N/A</v>
      </c>
      <c r="P4927" t="e">
        <f t="shared" si="333"/>
        <v>#N/A</v>
      </c>
      <c r="Q4927" s="30" t="e">
        <f t="shared" si="334"/>
        <v>#N/A</v>
      </c>
    </row>
    <row r="4928" spans="1:17" hidden="1" x14ac:dyDescent="0.3">
      <c r="A4928" s="21">
        <v>36268</v>
      </c>
      <c r="B4928" s="22" t="s">
        <v>5483</v>
      </c>
      <c r="C4928" s="22" t="s">
        <v>1333</v>
      </c>
      <c r="D4928" s="27" t="s">
        <v>5481</v>
      </c>
      <c r="E4928" s="24" t="s">
        <v>3868</v>
      </c>
      <c r="F4928" s="25" t="s">
        <v>3869</v>
      </c>
      <c r="G4928" s="22" t="s">
        <v>373</v>
      </c>
      <c r="H4928" s="26">
        <v>1762776</v>
      </c>
      <c r="I4928" s="28"/>
      <c r="J4928" s="26">
        <v>141022</v>
      </c>
      <c r="K4928" s="26">
        <v>1903798</v>
      </c>
      <c r="L4928" s="22" t="s">
        <v>1336</v>
      </c>
      <c r="M4928" s="22"/>
      <c r="N4928">
        <f t="shared" si="332"/>
        <v>27782</v>
      </c>
      <c r="O4928">
        <f>+VLOOKUP(N4928,'Thanh toán '!O$8:P$8099,2,0)</f>
        <v>1903798</v>
      </c>
      <c r="P4928">
        <f t="shared" si="333"/>
        <v>1903798</v>
      </c>
      <c r="Q4928" s="30">
        <f t="shared" si="334"/>
        <v>0</v>
      </c>
    </row>
    <row r="4929" spans="1:17" ht="26.3" hidden="1" x14ac:dyDescent="0.3">
      <c r="A4929" s="21">
        <v>36856</v>
      </c>
      <c r="B4929" s="22" t="s">
        <v>5484</v>
      </c>
      <c r="C4929" s="22" t="s">
        <v>1333</v>
      </c>
      <c r="D4929" s="27" t="s">
        <v>5481</v>
      </c>
      <c r="E4929" s="24" t="s">
        <v>184</v>
      </c>
      <c r="F4929" s="25" t="s">
        <v>4888</v>
      </c>
      <c r="G4929" s="22" t="s">
        <v>185</v>
      </c>
      <c r="H4929" s="26">
        <v>2201594</v>
      </c>
      <c r="I4929" s="28"/>
      <c r="J4929" s="26">
        <v>176128</v>
      </c>
      <c r="K4929" s="26">
        <v>2377722</v>
      </c>
      <c r="L4929" s="22" t="s">
        <v>1336</v>
      </c>
      <c r="M4929" s="22"/>
      <c r="N4929">
        <f t="shared" si="332"/>
        <v>28370</v>
      </c>
      <c r="O4929">
        <f>+VLOOKUP(N4929,'Thanh toán '!O$8:P$8099,2,0)</f>
        <v>2377722</v>
      </c>
      <c r="P4929">
        <f t="shared" si="333"/>
        <v>2377722</v>
      </c>
      <c r="Q4929" s="30">
        <f t="shared" si="334"/>
        <v>0</v>
      </c>
    </row>
    <row r="4930" spans="1:17" hidden="1" x14ac:dyDescent="0.3">
      <c r="A4930" s="21">
        <v>37186</v>
      </c>
      <c r="B4930" s="22" t="s">
        <v>5485</v>
      </c>
      <c r="C4930" s="22" t="s">
        <v>1333</v>
      </c>
      <c r="D4930" s="27" t="s">
        <v>5481</v>
      </c>
      <c r="E4930" s="24" t="s">
        <v>4612</v>
      </c>
      <c r="F4930" s="25" t="s">
        <v>4613</v>
      </c>
      <c r="G4930" s="22" t="s">
        <v>39</v>
      </c>
      <c r="H4930" s="26">
        <v>580400</v>
      </c>
      <c r="I4930" s="28"/>
      <c r="J4930" s="26">
        <v>46432</v>
      </c>
      <c r="K4930" s="26">
        <v>626832</v>
      </c>
      <c r="L4930" s="22" t="s">
        <v>1336</v>
      </c>
      <c r="M4930" s="22"/>
      <c r="N4930">
        <f t="shared" si="332"/>
        <v>28702</v>
      </c>
      <c r="O4930">
        <f>+VLOOKUP(N4930,'Thanh toán '!O$8:P$8099,2,0)</f>
        <v>626832</v>
      </c>
      <c r="P4930">
        <f t="shared" si="333"/>
        <v>626832</v>
      </c>
      <c r="Q4930" s="30">
        <f t="shared" si="334"/>
        <v>0</v>
      </c>
    </row>
    <row r="4931" spans="1:17" hidden="1" x14ac:dyDescent="0.3">
      <c r="A4931" s="21">
        <v>37192</v>
      </c>
      <c r="B4931" s="22" t="s">
        <v>5486</v>
      </c>
      <c r="C4931" s="22" t="s">
        <v>1333</v>
      </c>
      <c r="D4931" s="27" t="s">
        <v>5481</v>
      </c>
      <c r="E4931" s="24" t="s">
        <v>92</v>
      </c>
      <c r="F4931" s="25" t="s">
        <v>5358</v>
      </c>
      <c r="G4931" s="22" t="s">
        <v>93</v>
      </c>
      <c r="H4931" s="26">
        <v>2579200</v>
      </c>
      <c r="I4931" s="28"/>
      <c r="J4931" s="26">
        <v>206336</v>
      </c>
      <c r="K4931" s="26">
        <v>2785536</v>
      </c>
      <c r="L4931" s="22" t="s">
        <v>1336</v>
      </c>
      <c r="M4931" s="22"/>
      <c r="N4931">
        <f t="shared" si="332"/>
        <v>28708</v>
      </c>
      <c r="O4931">
        <f>+VLOOKUP(N4931,'Thanh toán '!O$8:P$8099,2,0)</f>
        <v>2785536</v>
      </c>
      <c r="P4931">
        <f t="shared" si="333"/>
        <v>2785536</v>
      </c>
      <c r="Q4931" s="30">
        <f t="shared" si="334"/>
        <v>0</v>
      </c>
    </row>
    <row r="4932" spans="1:17" hidden="1" x14ac:dyDescent="0.3">
      <c r="A4932" s="21">
        <v>37325</v>
      </c>
      <c r="B4932" s="22" t="s">
        <v>5487</v>
      </c>
      <c r="C4932" s="22" t="s">
        <v>1333</v>
      </c>
      <c r="D4932" s="27" t="s">
        <v>5488</v>
      </c>
      <c r="E4932" s="24" t="s">
        <v>206</v>
      </c>
      <c r="F4932" s="25" t="s">
        <v>4739</v>
      </c>
      <c r="G4932" s="22" t="s">
        <v>207</v>
      </c>
      <c r="H4932" s="26">
        <v>1831460</v>
      </c>
      <c r="I4932" s="28"/>
      <c r="J4932" s="26">
        <v>146517</v>
      </c>
      <c r="K4932" s="26">
        <v>1977977</v>
      </c>
      <c r="L4932" s="22" t="s">
        <v>1336</v>
      </c>
      <c r="M4932" s="22"/>
      <c r="N4932">
        <f t="shared" si="332"/>
        <v>28842</v>
      </c>
      <c r="O4932">
        <f>+VLOOKUP(N4932,'Thanh toán '!O$8:P$8099,2,0)</f>
        <v>1977977</v>
      </c>
      <c r="P4932">
        <f t="shared" si="333"/>
        <v>1977977</v>
      </c>
      <c r="Q4932" s="30">
        <f t="shared" si="334"/>
        <v>0</v>
      </c>
    </row>
    <row r="4933" spans="1:17" hidden="1" x14ac:dyDescent="0.3">
      <c r="A4933" s="21">
        <v>37327</v>
      </c>
      <c r="B4933" s="22" t="s">
        <v>5489</v>
      </c>
      <c r="C4933" s="22" t="s">
        <v>1333</v>
      </c>
      <c r="D4933" s="27" t="s">
        <v>5488</v>
      </c>
      <c r="E4933" s="24" t="s">
        <v>4612</v>
      </c>
      <c r="F4933" s="25" t="s">
        <v>4613</v>
      </c>
      <c r="G4933" s="22" t="s">
        <v>39</v>
      </c>
      <c r="H4933" s="26">
        <v>1748655</v>
      </c>
      <c r="I4933" s="28"/>
      <c r="J4933" s="26">
        <v>139892</v>
      </c>
      <c r="K4933" s="26">
        <v>1888547</v>
      </c>
      <c r="L4933" s="22" t="s">
        <v>1336</v>
      </c>
      <c r="M4933" s="22"/>
      <c r="N4933">
        <f t="shared" si="332"/>
        <v>28844</v>
      </c>
      <c r="O4933">
        <f>+VLOOKUP(N4933,'Thanh toán '!O$8:P$8099,2,0)</f>
        <v>1888547</v>
      </c>
      <c r="P4933">
        <f t="shared" si="333"/>
        <v>1888547</v>
      </c>
      <c r="Q4933" s="30">
        <f t="shared" si="334"/>
        <v>0</v>
      </c>
    </row>
    <row r="4934" spans="1:17" hidden="1" x14ac:dyDescent="0.3">
      <c r="A4934" s="21">
        <v>37331</v>
      </c>
      <c r="B4934" s="22" t="s">
        <v>5490</v>
      </c>
      <c r="C4934" s="22" t="s">
        <v>1333</v>
      </c>
      <c r="D4934" s="27" t="s">
        <v>5488</v>
      </c>
      <c r="E4934" s="24" t="s">
        <v>4612</v>
      </c>
      <c r="F4934" s="25" t="s">
        <v>4613</v>
      </c>
      <c r="G4934" s="22" t="s">
        <v>39</v>
      </c>
      <c r="H4934" s="26">
        <v>1410955</v>
      </c>
      <c r="I4934" s="28"/>
      <c r="J4934" s="26">
        <v>112876</v>
      </c>
      <c r="K4934" s="26">
        <v>1523831</v>
      </c>
      <c r="L4934" s="22" t="s">
        <v>1336</v>
      </c>
      <c r="M4934" s="22"/>
      <c r="N4934">
        <f t="shared" ref="N4934:N4997" si="335">+B4934*1</f>
        <v>28848</v>
      </c>
      <c r="O4934">
        <f>+VLOOKUP(N4934,'Thanh toán '!O$8:P$8099,2,0)</f>
        <v>1523831</v>
      </c>
      <c r="P4934">
        <f t="shared" ref="P4934:P4997" si="336">+O4934</f>
        <v>1523831</v>
      </c>
      <c r="Q4934" s="30">
        <f t="shared" si="334"/>
        <v>0</v>
      </c>
    </row>
    <row r="4935" spans="1:17" hidden="1" x14ac:dyDescent="0.3">
      <c r="A4935" s="21">
        <v>37439</v>
      </c>
      <c r="B4935" s="22" t="s">
        <v>5491</v>
      </c>
      <c r="C4935" s="22" t="s">
        <v>1333</v>
      </c>
      <c r="D4935" s="27" t="s">
        <v>5488</v>
      </c>
      <c r="E4935" s="24" t="s">
        <v>32</v>
      </c>
      <c r="F4935" s="25" t="s">
        <v>1335</v>
      </c>
      <c r="G4935" s="22" t="s">
        <v>33</v>
      </c>
      <c r="H4935" s="26">
        <v>2221160</v>
      </c>
      <c r="I4935" s="28"/>
      <c r="J4935" s="26">
        <v>177693</v>
      </c>
      <c r="K4935" s="26">
        <v>2398853</v>
      </c>
      <c r="L4935" s="22" t="s">
        <v>1336</v>
      </c>
      <c r="M4935" s="22"/>
      <c r="N4935">
        <f t="shared" si="335"/>
        <v>28956</v>
      </c>
      <c r="O4935">
        <f>+VLOOKUP(N4935,'Thanh toán '!O$8:P$8099,2,0)</f>
        <v>2398853</v>
      </c>
      <c r="P4935">
        <f t="shared" si="336"/>
        <v>2398853</v>
      </c>
      <c r="Q4935" s="30">
        <f t="shared" si="334"/>
        <v>0</v>
      </c>
    </row>
    <row r="4936" spans="1:17" hidden="1" x14ac:dyDescent="0.3">
      <c r="A4936" s="21">
        <v>37440</v>
      </c>
      <c r="B4936" s="22" t="s">
        <v>5492</v>
      </c>
      <c r="C4936" s="22" t="s">
        <v>1333</v>
      </c>
      <c r="D4936" s="27" t="s">
        <v>5488</v>
      </c>
      <c r="E4936" s="24" t="s">
        <v>4612</v>
      </c>
      <c r="F4936" s="25" t="s">
        <v>4613</v>
      </c>
      <c r="G4936" s="22" t="s">
        <v>39</v>
      </c>
      <c r="H4936" s="26">
        <v>459716</v>
      </c>
      <c r="I4936" s="28"/>
      <c r="J4936" s="26">
        <v>36777</v>
      </c>
      <c r="K4936" s="26">
        <v>496493</v>
      </c>
      <c r="L4936" s="22" t="s">
        <v>1336</v>
      </c>
      <c r="M4936" s="22"/>
      <c r="N4936">
        <f t="shared" si="335"/>
        <v>28958</v>
      </c>
      <c r="O4936" t="e">
        <f>+VLOOKUP(N4936,'Thanh toán '!O$8:P$8099,2,0)</f>
        <v>#N/A</v>
      </c>
      <c r="P4936" t="e">
        <f t="shared" si="336"/>
        <v>#N/A</v>
      </c>
      <c r="Q4936" s="30" t="e">
        <f t="shared" si="334"/>
        <v>#N/A</v>
      </c>
    </row>
    <row r="4937" spans="1:17" hidden="1" x14ac:dyDescent="0.3">
      <c r="A4937" s="21">
        <v>37442</v>
      </c>
      <c r="B4937" s="22" t="s">
        <v>5493</v>
      </c>
      <c r="C4937" s="22" t="s">
        <v>1333</v>
      </c>
      <c r="D4937" s="27" t="s">
        <v>5494</v>
      </c>
      <c r="E4937" s="24" t="s">
        <v>5495</v>
      </c>
      <c r="F4937" s="25" t="s">
        <v>5496</v>
      </c>
      <c r="G4937" s="22" t="s">
        <v>311</v>
      </c>
      <c r="H4937" s="26">
        <v>3035550</v>
      </c>
      <c r="I4937" s="28"/>
      <c r="J4937" s="26">
        <v>242844</v>
      </c>
      <c r="K4937" s="26">
        <v>3278394</v>
      </c>
      <c r="L4937" s="22" t="s">
        <v>1336</v>
      </c>
      <c r="M4937" s="22"/>
      <c r="N4937">
        <f t="shared" si="335"/>
        <v>28960</v>
      </c>
      <c r="O4937">
        <f>+VLOOKUP(N4937,'Thanh toán '!O$8:P$8099,2,0)</f>
        <v>3278394</v>
      </c>
      <c r="P4937">
        <f t="shared" si="336"/>
        <v>3278394</v>
      </c>
      <c r="Q4937" s="30">
        <f t="shared" si="334"/>
        <v>0</v>
      </c>
    </row>
    <row r="4938" spans="1:17" hidden="1" x14ac:dyDescent="0.3">
      <c r="A4938" s="21">
        <v>37443</v>
      </c>
      <c r="B4938" s="22" t="s">
        <v>5497</v>
      </c>
      <c r="C4938" s="22" t="s">
        <v>1333</v>
      </c>
      <c r="D4938" s="27" t="s">
        <v>5494</v>
      </c>
      <c r="E4938" s="24" t="s">
        <v>5498</v>
      </c>
      <c r="F4938" s="25" t="s">
        <v>5499</v>
      </c>
      <c r="G4938" s="22" t="s">
        <v>16</v>
      </c>
      <c r="H4938" s="26">
        <v>1924970</v>
      </c>
      <c r="I4938" s="28"/>
      <c r="J4938" s="26">
        <v>153998</v>
      </c>
      <c r="K4938" s="26">
        <v>2078968</v>
      </c>
      <c r="L4938" s="22" t="s">
        <v>1336</v>
      </c>
      <c r="M4938" s="22"/>
      <c r="N4938">
        <f t="shared" si="335"/>
        <v>28961</v>
      </c>
      <c r="O4938">
        <f>+VLOOKUP(N4938,'Thanh toán '!O$8:P$8099,2,0)</f>
        <v>2078968</v>
      </c>
      <c r="P4938">
        <f t="shared" si="336"/>
        <v>2078968</v>
      </c>
      <c r="Q4938" s="30">
        <f t="shared" si="334"/>
        <v>0</v>
      </c>
    </row>
    <row r="4939" spans="1:17" ht="26.3" hidden="1" x14ac:dyDescent="0.3">
      <c r="A4939" s="21">
        <v>37444</v>
      </c>
      <c r="B4939" s="22" t="s">
        <v>5500</v>
      </c>
      <c r="C4939" s="22" t="s">
        <v>1333</v>
      </c>
      <c r="D4939" s="27" t="s">
        <v>5494</v>
      </c>
      <c r="E4939" s="24" t="s">
        <v>4651</v>
      </c>
      <c r="F4939" s="25" t="s">
        <v>4652</v>
      </c>
      <c r="G4939" s="22" t="s">
        <v>21</v>
      </c>
      <c r="H4939" s="26">
        <v>2426790</v>
      </c>
      <c r="I4939" s="28"/>
      <c r="J4939" s="26">
        <v>194143</v>
      </c>
      <c r="K4939" s="26">
        <v>2620933</v>
      </c>
      <c r="L4939" s="22" t="s">
        <v>1336</v>
      </c>
      <c r="M4939" s="22"/>
      <c r="N4939">
        <f t="shared" si="335"/>
        <v>28962</v>
      </c>
      <c r="O4939">
        <f>+VLOOKUP(N4939,'Thanh toán '!O$8:P$8099,2,0)</f>
        <v>2620933</v>
      </c>
      <c r="P4939">
        <f t="shared" si="336"/>
        <v>2620933</v>
      </c>
      <c r="Q4939" s="30">
        <f t="shared" si="334"/>
        <v>0</v>
      </c>
    </row>
    <row r="4940" spans="1:17" hidden="1" x14ac:dyDescent="0.3">
      <c r="A4940" s="21">
        <v>37447</v>
      </c>
      <c r="B4940" s="22" t="s">
        <v>5501</v>
      </c>
      <c r="C4940" s="22" t="s">
        <v>1333</v>
      </c>
      <c r="D4940" s="27" t="s">
        <v>5494</v>
      </c>
      <c r="E4940" s="24" t="s">
        <v>114</v>
      </c>
      <c r="F4940" s="25" t="s">
        <v>5502</v>
      </c>
      <c r="G4940" s="22" t="s">
        <v>115</v>
      </c>
      <c r="H4940" s="26">
        <v>8676910</v>
      </c>
      <c r="I4940" s="28"/>
      <c r="J4940" s="26">
        <v>694153</v>
      </c>
      <c r="K4940" s="26">
        <v>9371063</v>
      </c>
      <c r="L4940" s="22" t="s">
        <v>1336</v>
      </c>
      <c r="M4940" s="22"/>
      <c r="N4940">
        <f t="shared" si="335"/>
        <v>28965</v>
      </c>
      <c r="O4940">
        <f>+VLOOKUP(N4940,'Thanh toán '!O$8:P$8099,2,0)</f>
        <v>9371063</v>
      </c>
      <c r="P4940">
        <f t="shared" si="336"/>
        <v>9371063</v>
      </c>
      <c r="Q4940" s="30">
        <f t="shared" si="334"/>
        <v>0</v>
      </c>
    </row>
    <row r="4941" spans="1:17" hidden="1" x14ac:dyDescent="0.3">
      <c r="A4941" s="21">
        <v>37448</v>
      </c>
      <c r="B4941" s="22" t="s">
        <v>5503</v>
      </c>
      <c r="C4941" s="22" t="s">
        <v>1333</v>
      </c>
      <c r="D4941" s="27" t="s">
        <v>5494</v>
      </c>
      <c r="E4941" s="24" t="s">
        <v>32</v>
      </c>
      <c r="F4941" s="25" t="s">
        <v>1335</v>
      </c>
      <c r="G4941" s="22" t="s">
        <v>33</v>
      </c>
      <c r="H4941" s="26">
        <v>734310</v>
      </c>
      <c r="I4941" s="28"/>
      <c r="J4941" s="26">
        <v>58745</v>
      </c>
      <c r="K4941" s="26">
        <v>793055</v>
      </c>
      <c r="L4941" s="22" t="s">
        <v>1336</v>
      </c>
      <c r="M4941" s="22"/>
      <c r="N4941">
        <f t="shared" si="335"/>
        <v>28966</v>
      </c>
      <c r="O4941">
        <f>+VLOOKUP(N4941,'Thanh toán '!O$8:P$8099,2,0)</f>
        <v>793055</v>
      </c>
      <c r="P4941">
        <f t="shared" si="336"/>
        <v>793055</v>
      </c>
      <c r="Q4941" s="30">
        <f t="shared" si="334"/>
        <v>0</v>
      </c>
    </row>
    <row r="4942" spans="1:17" hidden="1" x14ac:dyDescent="0.3">
      <c r="A4942" s="21">
        <v>37449</v>
      </c>
      <c r="B4942" s="22" t="s">
        <v>5504</v>
      </c>
      <c r="C4942" s="22" t="s">
        <v>1333</v>
      </c>
      <c r="D4942" s="27" t="s">
        <v>5494</v>
      </c>
      <c r="E4942" s="24" t="s">
        <v>4612</v>
      </c>
      <c r="F4942" s="25" t="s">
        <v>4613</v>
      </c>
      <c r="G4942" s="22" t="s">
        <v>39</v>
      </c>
      <c r="H4942" s="26">
        <v>889160</v>
      </c>
      <c r="I4942" s="28"/>
      <c r="J4942" s="26">
        <v>71133</v>
      </c>
      <c r="K4942" s="26">
        <v>960293</v>
      </c>
      <c r="L4942" s="22" t="s">
        <v>1336</v>
      </c>
      <c r="M4942" s="22"/>
      <c r="N4942">
        <f t="shared" si="335"/>
        <v>28967</v>
      </c>
      <c r="O4942">
        <f>+VLOOKUP(N4942,'Thanh toán '!O$8:P$8099,2,0)</f>
        <v>960293</v>
      </c>
      <c r="P4942">
        <f t="shared" si="336"/>
        <v>960293</v>
      </c>
      <c r="Q4942" s="30">
        <f t="shared" si="334"/>
        <v>0</v>
      </c>
    </row>
    <row r="4943" spans="1:17" hidden="1" x14ac:dyDescent="0.3">
      <c r="A4943" s="21">
        <v>37454</v>
      </c>
      <c r="B4943" s="22" t="s">
        <v>5505</v>
      </c>
      <c r="C4943" s="22" t="s">
        <v>1333</v>
      </c>
      <c r="D4943" s="27" t="s">
        <v>5494</v>
      </c>
      <c r="E4943" s="24" t="s">
        <v>4612</v>
      </c>
      <c r="F4943" s="25" t="s">
        <v>4613</v>
      </c>
      <c r="G4943" s="22" t="s">
        <v>39</v>
      </c>
      <c r="H4943" s="26">
        <v>843946</v>
      </c>
      <c r="I4943" s="28"/>
      <c r="J4943" s="26">
        <v>67516</v>
      </c>
      <c r="K4943" s="26">
        <v>911462</v>
      </c>
      <c r="L4943" s="22" t="s">
        <v>1336</v>
      </c>
      <c r="M4943" s="22"/>
      <c r="N4943">
        <f t="shared" si="335"/>
        <v>28972</v>
      </c>
      <c r="O4943">
        <f>+VLOOKUP(N4943,'Thanh toán '!O$8:P$8099,2,0)</f>
        <v>911462</v>
      </c>
      <c r="P4943">
        <f t="shared" si="336"/>
        <v>911462</v>
      </c>
      <c r="Q4943" s="30">
        <f t="shared" si="334"/>
        <v>0</v>
      </c>
    </row>
    <row r="4944" spans="1:17" hidden="1" x14ac:dyDescent="0.3">
      <c r="A4944" s="21">
        <v>37457</v>
      </c>
      <c r="B4944" s="22" t="s">
        <v>5506</v>
      </c>
      <c r="C4944" s="22" t="s">
        <v>1333</v>
      </c>
      <c r="D4944" s="27" t="s">
        <v>5494</v>
      </c>
      <c r="E4944" s="24" t="s">
        <v>4612</v>
      </c>
      <c r="F4944" s="25" t="s">
        <v>4613</v>
      </c>
      <c r="G4944" s="22" t="s">
        <v>39</v>
      </c>
      <c r="H4944" s="26">
        <v>974488</v>
      </c>
      <c r="I4944" s="28"/>
      <c r="J4944" s="26">
        <v>77959</v>
      </c>
      <c r="K4944" s="26">
        <v>1052447</v>
      </c>
      <c r="L4944" s="22" t="s">
        <v>1336</v>
      </c>
      <c r="M4944" s="22"/>
      <c r="N4944">
        <f t="shared" si="335"/>
        <v>28975</v>
      </c>
      <c r="O4944">
        <f>+VLOOKUP(N4944,'Thanh toán '!O$8:P$8099,2,0)</f>
        <v>1052447</v>
      </c>
      <c r="P4944">
        <f t="shared" si="336"/>
        <v>1052447</v>
      </c>
      <c r="Q4944" s="30">
        <f t="shared" si="334"/>
        <v>0</v>
      </c>
    </row>
    <row r="4945" spans="1:17" hidden="1" x14ac:dyDescent="0.3">
      <c r="A4945" s="21">
        <v>37458</v>
      </c>
      <c r="B4945" s="22" t="s">
        <v>5507</v>
      </c>
      <c r="C4945" s="22" t="s">
        <v>1333</v>
      </c>
      <c r="D4945" s="27" t="s">
        <v>5494</v>
      </c>
      <c r="E4945" s="24" t="s">
        <v>4612</v>
      </c>
      <c r="F4945" s="25" t="s">
        <v>4613</v>
      </c>
      <c r="G4945" s="22" t="s">
        <v>39</v>
      </c>
      <c r="H4945" s="26">
        <v>816339</v>
      </c>
      <c r="I4945" s="28"/>
      <c r="J4945" s="26">
        <v>65307</v>
      </c>
      <c r="K4945" s="26">
        <v>881646</v>
      </c>
      <c r="L4945" s="22" t="s">
        <v>1336</v>
      </c>
      <c r="M4945" s="22"/>
      <c r="N4945">
        <f t="shared" si="335"/>
        <v>28976</v>
      </c>
      <c r="O4945">
        <f>+VLOOKUP(N4945,'Thanh toán '!O$8:P$8099,2,0)</f>
        <v>881646</v>
      </c>
      <c r="P4945">
        <f t="shared" si="336"/>
        <v>881646</v>
      </c>
      <c r="Q4945" s="30">
        <f t="shared" si="334"/>
        <v>0</v>
      </c>
    </row>
    <row r="4946" spans="1:17" hidden="1" x14ac:dyDescent="0.3">
      <c r="A4946" s="21">
        <v>37459</v>
      </c>
      <c r="B4946" s="22" t="s">
        <v>5508</v>
      </c>
      <c r="C4946" s="22" t="s">
        <v>1333</v>
      </c>
      <c r="D4946" s="27" t="s">
        <v>5494</v>
      </c>
      <c r="E4946" s="24" t="s">
        <v>4612</v>
      </c>
      <c r="F4946" s="25" t="s">
        <v>4613</v>
      </c>
      <c r="G4946" s="22" t="s">
        <v>39</v>
      </c>
      <c r="H4946" s="26">
        <v>704013</v>
      </c>
      <c r="I4946" s="28"/>
      <c r="J4946" s="26">
        <v>56321</v>
      </c>
      <c r="K4946" s="26">
        <v>760334</v>
      </c>
      <c r="L4946" s="22" t="s">
        <v>1336</v>
      </c>
      <c r="M4946" s="22"/>
      <c r="N4946">
        <f t="shared" si="335"/>
        <v>28977</v>
      </c>
      <c r="O4946">
        <f>+VLOOKUP(N4946,'Thanh toán '!O$8:P$8099,2,0)</f>
        <v>760334</v>
      </c>
      <c r="P4946">
        <f t="shared" si="336"/>
        <v>760334</v>
      </c>
      <c r="Q4946" s="30">
        <f t="shared" si="334"/>
        <v>0</v>
      </c>
    </row>
    <row r="4947" spans="1:17" hidden="1" x14ac:dyDescent="0.3">
      <c r="A4947" s="21">
        <v>37460</v>
      </c>
      <c r="B4947" s="22" t="s">
        <v>5509</v>
      </c>
      <c r="C4947" s="22" t="s">
        <v>1333</v>
      </c>
      <c r="D4947" s="27" t="s">
        <v>5494</v>
      </c>
      <c r="E4947" s="24" t="s">
        <v>4612</v>
      </c>
      <c r="F4947" s="25" t="s">
        <v>4613</v>
      </c>
      <c r="G4947" s="22" t="s">
        <v>39</v>
      </c>
      <c r="H4947" s="26">
        <v>1173355</v>
      </c>
      <c r="I4947" s="28"/>
      <c r="J4947" s="26">
        <v>93868</v>
      </c>
      <c r="K4947" s="26">
        <v>1267223</v>
      </c>
      <c r="L4947" s="22" t="s">
        <v>1336</v>
      </c>
      <c r="M4947" s="22"/>
      <c r="N4947">
        <f t="shared" si="335"/>
        <v>28978</v>
      </c>
      <c r="O4947">
        <f>+VLOOKUP(N4947,'Thanh toán '!O$8:P$8099,2,0)</f>
        <v>1267223</v>
      </c>
      <c r="P4947">
        <f t="shared" si="336"/>
        <v>1267223</v>
      </c>
      <c r="Q4947" s="30">
        <f t="shared" ref="Q4947:Q5010" si="337">+O4947-K4947</f>
        <v>0</v>
      </c>
    </row>
    <row r="4948" spans="1:17" hidden="1" x14ac:dyDescent="0.3">
      <c r="A4948" s="21">
        <v>37461</v>
      </c>
      <c r="B4948" s="22" t="s">
        <v>5510</v>
      </c>
      <c r="C4948" s="22" t="s">
        <v>1333</v>
      </c>
      <c r="D4948" s="27" t="s">
        <v>5494</v>
      </c>
      <c r="E4948" s="24" t="s">
        <v>4612</v>
      </c>
      <c r="F4948" s="25" t="s">
        <v>4613</v>
      </c>
      <c r="G4948" s="22" t="s">
        <v>39</v>
      </c>
      <c r="H4948" s="26">
        <v>989067</v>
      </c>
      <c r="I4948" s="28"/>
      <c r="J4948" s="26">
        <v>79125</v>
      </c>
      <c r="K4948" s="26">
        <v>1068192</v>
      </c>
      <c r="L4948" s="22" t="s">
        <v>1336</v>
      </c>
      <c r="M4948" s="22"/>
      <c r="N4948">
        <f t="shared" si="335"/>
        <v>28979</v>
      </c>
      <c r="O4948">
        <f>+VLOOKUP(N4948,'Thanh toán '!O$8:P$8099,2,0)</f>
        <v>1068192</v>
      </c>
      <c r="P4948">
        <f t="shared" si="336"/>
        <v>1068192</v>
      </c>
      <c r="Q4948" s="30">
        <f t="shared" si="337"/>
        <v>0</v>
      </c>
    </row>
    <row r="4949" spans="1:17" hidden="1" x14ac:dyDescent="0.3">
      <c r="A4949" s="21">
        <v>37465</v>
      </c>
      <c r="B4949" s="22" t="s">
        <v>5511</v>
      </c>
      <c r="C4949" s="22" t="s">
        <v>1333</v>
      </c>
      <c r="D4949" s="27" t="s">
        <v>5494</v>
      </c>
      <c r="E4949" s="24" t="s">
        <v>45</v>
      </c>
      <c r="F4949" s="25" t="s">
        <v>4737</v>
      </c>
      <c r="G4949" s="22" t="s">
        <v>46</v>
      </c>
      <c r="H4949" s="26">
        <v>2801097</v>
      </c>
      <c r="I4949" s="28"/>
      <c r="J4949" s="26">
        <v>224088</v>
      </c>
      <c r="K4949" s="26">
        <v>3025185</v>
      </c>
      <c r="L4949" s="22" t="s">
        <v>1336</v>
      </c>
      <c r="M4949" s="22"/>
      <c r="N4949">
        <f t="shared" si="335"/>
        <v>28983</v>
      </c>
      <c r="O4949">
        <f>+VLOOKUP(N4949,'Thanh toán '!O$8:P$8099,2,0)</f>
        <v>3025185</v>
      </c>
      <c r="P4949">
        <f t="shared" si="336"/>
        <v>3025185</v>
      </c>
      <c r="Q4949" s="30">
        <f t="shared" si="337"/>
        <v>0</v>
      </c>
    </row>
    <row r="4950" spans="1:17" hidden="1" x14ac:dyDescent="0.3">
      <c r="A4950" s="21">
        <v>37469</v>
      </c>
      <c r="B4950" s="22" t="s">
        <v>5512</v>
      </c>
      <c r="C4950" s="22" t="s">
        <v>1333</v>
      </c>
      <c r="D4950" s="27" t="s">
        <v>5494</v>
      </c>
      <c r="E4950" s="24" t="s">
        <v>4612</v>
      </c>
      <c r="F4950" s="25" t="s">
        <v>4613</v>
      </c>
      <c r="G4950" s="22" t="s">
        <v>39</v>
      </c>
      <c r="H4950" s="26">
        <v>1173968</v>
      </c>
      <c r="I4950" s="28"/>
      <c r="J4950" s="26">
        <v>93917</v>
      </c>
      <c r="K4950" s="26">
        <v>1267885</v>
      </c>
      <c r="L4950" s="22" t="s">
        <v>1336</v>
      </c>
      <c r="M4950" s="22"/>
      <c r="N4950">
        <f t="shared" si="335"/>
        <v>28987</v>
      </c>
      <c r="O4950">
        <f>+VLOOKUP(N4950,'Thanh toán '!O$8:P$8099,2,0)</f>
        <v>1267885</v>
      </c>
      <c r="P4950">
        <f t="shared" si="336"/>
        <v>1267885</v>
      </c>
      <c r="Q4950" s="30">
        <f t="shared" si="337"/>
        <v>0</v>
      </c>
    </row>
    <row r="4951" spans="1:17" hidden="1" x14ac:dyDescent="0.3">
      <c r="A4951" s="21">
        <v>37472</v>
      </c>
      <c r="B4951" s="22" t="s">
        <v>5513</v>
      </c>
      <c r="C4951" s="22" t="s">
        <v>1333</v>
      </c>
      <c r="D4951" s="27" t="s">
        <v>5494</v>
      </c>
      <c r="E4951" s="24" t="s">
        <v>4612</v>
      </c>
      <c r="F4951" s="25" t="s">
        <v>4613</v>
      </c>
      <c r="G4951" s="22" t="s">
        <v>39</v>
      </c>
      <c r="H4951" s="26">
        <v>951239</v>
      </c>
      <c r="I4951" s="28"/>
      <c r="J4951" s="26">
        <v>76099</v>
      </c>
      <c r="K4951" s="26">
        <v>1027338</v>
      </c>
      <c r="L4951" s="22" t="s">
        <v>1336</v>
      </c>
      <c r="M4951" s="22"/>
      <c r="N4951">
        <f t="shared" si="335"/>
        <v>28990</v>
      </c>
      <c r="O4951">
        <f>+VLOOKUP(N4951,'Thanh toán '!O$8:P$8099,2,0)</f>
        <v>1027338</v>
      </c>
      <c r="P4951">
        <f t="shared" si="336"/>
        <v>1027338</v>
      </c>
      <c r="Q4951" s="30">
        <f t="shared" si="337"/>
        <v>0</v>
      </c>
    </row>
    <row r="4952" spans="1:17" ht="26.3" hidden="1" x14ac:dyDescent="0.3">
      <c r="A4952" s="21">
        <v>37473</v>
      </c>
      <c r="B4952" s="22" t="s">
        <v>5514</v>
      </c>
      <c r="C4952" s="22" t="s">
        <v>1333</v>
      </c>
      <c r="D4952" s="27" t="s">
        <v>5494</v>
      </c>
      <c r="E4952" s="24" t="s">
        <v>4720</v>
      </c>
      <c r="F4952" s="25" t="s">
        <v>4721</v>
      </c>
      <c r="G4952" s="22" t="s">
        <v>72</v>
      </c>
      <c r="H4952" s="26">
        <v>1070507</v>
      </c>
      <c r="I4952" s="28"/>
      <c r="J4952" s="26">
        <v>85641</v>
      </c>
      <c r="K4952" s="26">
        <v>1156148</v>
      </c>
      <c r="L4952" s="22" t="s">
        <v>1336</v>
      </c>
      <c r="M4952" s="22"/>
      <c r="N4952">
        <f t="shared" si="335"/>
        <v>28991</v>
      </c>
      <c r="O4952">
        <f>+VLOOKUP(N4952,'Thanh toán '!O$8:P$8099,2,0)</f>
        <v>1156148</v>
      </c>
      <c r="P4952">
        <f t="shared" si="336"/>
        <v>1156148</v>
      </c>
      <c r="Q4952" s="30">
        <f t="shared" si="337"/>
        <v>0</v>
      </c>
    </row>
    <row r="4953" spans="1:17" ht="26.3" hidden="1" x14ac:dyDescent="0.3">
      <c r="A4953" s="21">
        <v>37474</v>
      </c>
      <c r="B4953" s="22" t="s">
        <v>5515</v>
      </c>
      <c r="C4953" s="22" t="s">
        <v>1333</v>
      </c>
      <c r="D4953" s="27" t="s">
        <v>5494</v>
      </c>
      <c r="E4953" s="24" t="s">
        <v>4720</v>
      </c>
      <c r="F4953" s="25" t="s">
        <v>4721</v>
      </c>
      <c r="G4953" s="22" t="s">
        <v>72</v>
      </c>
      <c r="H4953" s="26">
        <v>618065</v>
      </c>
      <c r="I4953" s="28"/>
      <c r="J4953" s="26">
        <v>49445</v>
      </c>
      <c r="K4953" s="26">
        <v>667510</v>
      </c>
      <c r="L4953" s="22" t="s">
        <v>1336</v>
      </c>
      <c r="M4953" s="22"/>
      <c r="N4953">
        <f t="shared" si="335"/>
        <v>28992</v>
      </c>
      <c r="O4953">
        <f>+VLOOKUP(N4953,'Thanh toán '!O$8:P$8099,2,0)</f>
        <v>667510</v>
      </c>
      <c r="P4953">
        <f t="shared" si="336"/>
        <v>667510</v>
      </c>
      <c r="Q4953" s="30">
        <f t="shared" si="337"/>
        <v>0</v>
      </c>
    </row>
    <row r="4954" spans="1:17" hidden="1" x14ac:dyDescent="0.3">
      <c r="A4954" s="21">
        <v>37475</v>
      </c>
      <c r="B4954" s="22" t="s">
        <v>5516</v>
      </c>
      <c r="C4954" s="22" t="s">
        <v>1333</v>
      </c>
      <c r="D4954" s="27" t="s">
        <v>5494</v>
      </c>
      <c r="E4954" s="24" t="s">
        <v>5326</v>
      </c>
      <c r="F4954" s="25" t="s">
        <v>5327</v>
      </c>
      <c r="G4954" s="22" t="s">
        <v>549</v>
      </c>
      <c r="H4954" s="26">
        <v>2221160</v>
      </c>
      <c r="I4954" s="28"/>
      <c r="J4954" s="26">
        <v>177693</v>
      </c>
      <c r="K4954" s="26">
        <v>2398853</v>
      </c>
      <c r="L4954" s="22" t="s">
        <v>1336</v>
      </c>
      <c r="M4954" s="22"/>
      <c r="N4954">
        <f t="shared" si="335"/>
        <v>28993</v>
      </c>
      <c r="O4954">
        <f>+VLOOKUP(N4954,'Thanh toán '!O$8:P$8099,2,0)</f>
        <v>2398853</v>
      </c>
      <c r="P4954">
        <f t="shared" si="336"/>
        <v>2398853</v>
      </c>
      <c r="Q4954" s="30">
        <f t="shared" si="337"/>
        <v>0</v>
      </c>
    </row>
    <row r="4955" spans="1:17" ht="26.3" hidden="1" x14ac:dyDescent="0.3">
      <c r="A4955" s="21">
        <v>37476</v>
      </c>
      <c r="B4955" s="22" t="s">
        <v>5517</v>
      </c>
      <c r="C4955" s="22" t="s">
        <v>1333</v>
      </c>
      <c r="D4955" s="27" t="s">
        <v>5494</v>
      </c>
      <c r="E4955" s="24" t="s">
        <v>4962</v>
      </c>
      <c r="F4955" s="25" t="s">
        <v>4963</v>
      </c>
      <c r="G4955" s="22" t="s">
        <v>272</v>
      </c>
      <c r="H4955" s="26">
        <v>2020620</v>
      </c>
      <c r="I4955" s="28"/>
      <c r="J4955" s="26">
        <v>161650</v>
      </c>
      <c r="K4955" s="26">
        <v>2182270</v>
      </c>
      <c r="L4955" s="22" t="s">
        <v>1336</v>
      </c>
      <c r="M4955" s="22"/>
      <c r="N4955">
        <f t="shared" si="335"/>
        <v>28994</v>
      </c>
      <c r="O4955">
        <f>+VLOOKUP(N4955,'Thanh toán '!O$8:P$8099,2,0)</f>
        <v>2182270</v>
      </c>
      <c r="P4955">
        <f t="shared" si="336"/>
        <v>2182270</v>
      </c>
      <c r="Q4955" s="30">
        <f t="shared" si="337"/>
        <v>0</v>
      </c>
    </row>
    <row r="4956" spans="1:17" ht="26.3" hidden="1" x14ac:dyDescent="0.3">
      <c r="A4956" s="21">
        <v>37477</v>
      </c>
      <c r="B4956" s="22" t="s">
        <v>5518</v>
      </c>
      <c r="C4956" s="22" t="s">
        <v>1333</v>
      </c>
      <c r="D4956" s="27" t="s">
        <v>5494</v>
      </c>
      <c r="E4956" s="24" t="s">
        <v>4716</v>
      </c>
      <c r="F4956" s="25" t="s">
        <v>4717</v>
      </c>
      <c r="G4956" s="22" t="s">
        <v>63</v>
      </c>
      <c r="H4956" s="26">
        <v>1580550</v>
      </c>
      <c r="I4956" s="28"/>
      <c r="J4956" s="26">
        <v>126444</v>
      </c>
      <c r="K4956" s="26">
        <v>1706994</v>
      </c>
      <c r="L4956" s="22" t="s">
        <v>1336</v>
      </c>
      <c r="M4956" s="22"/>
      <c r="N4956">
        <f t="shared" si="335"/>
        <v>28995</v>
      </c>
      <c r="O4956">
        <f>+VLOOKUP(N4956,'Thanh toán '!O$8:P$8099,2,0)</f>
        <v>1706994</v>
      </c>
      <c r="P4956">
        <f t="shared" si="336"/>
        <v>1706994</v>
      </c>
      <c r="Q4956" s="30">
        <f t="shared" si="337"/>
        <v>0</v>
      </c>
    </row>
    <row r="4957" spans="1:17" hidden="1" x14ac:dyDescent="0.3">
      <c r="A4957" s="21">
        <v>37478</v>
      </c>
      <c r="B4957" s="22" t="s">
        <v>5519</v>
      </c>
      <c r="C4957" s="22" t="s">
        <v>1333</v>
      </c>
      <c r="D4957" s="27" t="s">
        <v>5494</v>
      </c>
      <c r="E4957" s="24" t="s">
        <v>5322</v>
      </c>
      <c r="F4957" s="25" t="s">
        <v>5323</v>
      </c>
      <c r="G4957" s="22" t="s">
        <v>66</v>
      </c>
      <c r="H4957" s="26">
        <v>1361490</v>
      </c>
      <c r="I4957" s="28"/>
      <c r="J4957" s="26">
        <v>108919</v>
      </c>
      <c r="K4957" s="26">
        <v>1470409</v>
      </c>
      <c r="L4957" s="22" t="s">
        <v>1336</v>
      </c>
      <c r="M4957" s="22"/>
      <c r="N4957">
        <f t="shared" si="335"/>
        <v>28996</v>
      </c>
      <c r="O4957">
        <f>+VLOOKUP(N4957,'Thanh toán '!O$8:P$8099,2,0)</f>
        <v>1470409</v>
      </c>
      <c r="P4957">
        <f t="shared" si="336"/>
        <v>1470409</v>
      </c>
      <c r="Q4957" s="30">
        <f t="shared" si="337"/>
        <v>0</v>
      </c>
    </row>
    <row r="4958" spans="1:17" hidden="1" x14ac:dyDescent="0.3">
      <c r="A4958" s="21">
        <v>37479</v>
      </c>
      <c r="B4958" s="22" t="s">
        <v>5520</v>
      </c>
      <c r="C4958" s="22" t="s">
        <v>1333</v>
      </c>
      <c r="D4958" s="27" t="s">
        <v>5494</v>
      </c>
      <c r="E4958" s="24" t="s">
        <v>5331</v>
      </c>
      <c r="F4958" s="25" t="s">
        <v>5332</v>
      </c>
      <c r="G4958" s="22" t="s">
        <v>171</v>
      </c>
      <c r="H4958" s="26">
        <v>1844890</v>
      </c>
      <c r="I4958" s="28"/>
      <c r="J4958" s="26">
        <v>147591</v>
      </c>
      <c r="K4958" s="26">
        <v>1992481</v>
      </c>
      <c r="L4958" s="22" t="s">
        <v>1336</v>
      </c>
      <c r="M4958" s="22"/>
      <c r="N4958">
        <f t="shared" si="335"/>
        <v>28997</v>
      </c>
      <c r="O4958">
        <f>+VLOOKUP(N4958,'Thanh toán '!O$8:P$8099,2,0)</f>
        <v>1992481</v>
      </c>
      <c r="P4958">
        <f t="shared" si="336"/>
        <v>1992481</v>
      </c>
      <c r="Q4958" s="30">
        <f t="shared" si="337"/>
        <v>0</v>
      </c>
    </row>
    <row r="4959" spans="1:17" ht="26.3" hidden="1" x14ac:dyDescent="0.3">
      <c r="A4959" s="21">
        <v>37480</v>
      </c>
      <c r="B4959" s="22" t="s">
        <v>5521</v>
      </c>
      <c r="C4959" s="22" t="s">
        <v>1333</v>
      </c>
      <c r="D4959" s="27" t="s">
        <v>5494</v>
      </c>
      <c r="E4959" s="24" t="s">
        <v>4712</v>
      </c>
      <c r="F4959" s="25" t="s">
        <v>4713</v>
      </c>
      <c r="G4959" s="22" t="s">
        <v>276</v>
      </c>
      <c r="H4959" s="26">
        <v>555290</v>
      </c>
      <c r="I4959" s="28"/>
      <c r="J4959" s="26">
        <v>44423</v>
      </c>
      <c r="K4959" s="26">
        <v>599713</v>
      </c>
      <c r="L4959" s="22" t="s">
        <v>1336</v>
      </c>
      <c r="M4959" s="22"/>
      <c r="N4959">
        <f t="shared" si="335"/>
        <v>28998</v>
      </c>
      <c r="O4959">
        <f>+VLOOKUP(N4959,'Thanh toán '!O$8:P$8099,2,0)</f>
        <v>599713</v>
      </c>
      <c r="P4959">
        <f t="shared" si="336"/>
        <v>599713</v>
      </c>
      <c r="Q4959" s="30">
        <f t="shared" si="337"/>
        <v>0</v>
      </c>
    </row>
    <row r="4960" spans="1:17" ht="26.3" hidden="1" x14ac:dyDescent="0.3">
      <c r="A4960" s="21">
        <v>37501</v>
      </c>
      <c r="B4960" s="22" t="s">
        <v>5522</v>
      </c>
      <c r="C4960" s="22" t="s">
        <v>1333</v>
      </c>
      <c r="D4960" s="27" t="s">
        <v>5494</v>
      </c>
      <c r="E4960" s="24" t="s">
        <v>4660</v>
      </c>
      <c r="F4960" s="25" t="s">
        <v>4661</v>
      </c>
      <c r="G4960" s="22" t="s">
        <v>24</v>
      </c>
      <c r="H4960" s="26">
        <v>1538583</v>
      </c>
      <c r="I4960" s="28"/>
      <c r="J4960" s="26">
        <v>123087</v>
      </c>
      <c r="K4960" s="26">
        <v>1661670</v>
      </c>
      <c r="L4960" s="22" t="s">
        <v>1336</v>
      </c>
      <c r="M4960" s="22"/>
      <c r="N4960">
        <f t="shared" si="335"/>
        <v>29019</v>
      </c>
      <c r="O4960">
        <f>+VLOOKUP(N4960,'Thanh toán '!O$8:P$8099,2,0)</f>
        <v>1661670</v>
      </c>
      <c r="P4960">
        <f t="shared" si="336"/>
        <v>1661670</v>
      </c>
      <c r="Q4960" s="30">
        <f t="shared" si="337"/>
        <v>0</v>
      </c>
    </row>
    <row r="4961" spans="1:17" ht="26.3" hidden="1" x14ac:dyDescent="0.3">
      <c r="A4961" s="21">
        <v>37502</v>
      </c>
      <c r="B4961" s="22" t="s">
        <v>5523</v>
      </c>
      <c r="C4961" s="22" t="s">
        <v>1333</v>
      </c>
      <c r="D4961" s="27" t="s">
        <v>5494</v>
      </c>
      <c r="E4961" s="24" t="s">
        <v>4660</v>
      </c>
      <c r="F4961" s="25" t="s">
        <v>4661</v>
      </c>
      <c r="G4961" s="22" t="s">
        <v>24</v>
      </c>
      <c r="H4961" s="26">
        <v>1789248</v>
      </c>
      <c r="I4961" s="28"/>
      <c r="J4961" s="26">
        <v>143140</v>
      </c>
      <c r="K4961" s="26">
        <v>1932388</v>
      </c>
      <c r="L4961" s="22" t="s">
        <v>1336</v>
      </c>
      <c r="M4961" s="22"/>
      <c r="N4961">
        <f t="shared" si="335"/>
        <v>29020</v>
      </c>
      <c r="O4961">
        <f>+VLOOKUP(N4961,'Thanh toán '!O$8:P$8099,2,0)</f>
        <v>1932388</v>
      </c>
      <c r="P4961">
        <f t="shared" si="336"/>
        <v>1932388</v>
      </c>
      <c r="Q4961" s="30">
        <f t="shared" si="337"/>
        <v>0</v>
      </c>
    </row>
    <row r="4962" spans="1:17" hidden="1" x14ac:dyDescent="0.3">
      <c r="A4962" s="21">
        <v>37503</v>
      </c>
      <c r="B4962" s="22" t="s">
        <v>5524</v>
      </c>
      <c r="C4962" s="22" t="s">
        <v>1333</v>
      </c>
      <c r="D4962" s="27" t="s">
        <v>5494</v>
      </c>
      <c r="E4962" s="24" t="s">
        <v>214</v>
      </c>
      <c r="F4962" s="25" t="s">
        <v>5525</v>
      </c>
      <c r="G4962" s="22" t="s">
        <v>215</v>
      </c>
      <c r="H4962" s="26">
        <v>3035550</v>
      </c>
      <c r="I4962" s="28"/>
      <c r="J4962" s="26">
        <v>242844</v>
      </c>
      <c r="K4962" s="26">
        <v>3278394</v>
      </c>
      <c r="L4962" s="22" t="s">
        <v>1336</v>
      </c>
      <c r="M4962" s="22"/>
      <c r="N4962">
        <f t="shared" si="335"/>
        <v>29021</v>
      </c>
      <c r="O4962">
        <f>+VLOOKUP(N4962,'Thanh toán '!O$8:P$8099,2,0)</f>
        <v>3278394</v>
      </c>
      <c r="P4962">
        <f t="shared" si="336"/>
        <v>3278394</v>
      </c>
      <c r="Q4962" s="30">
        <f t="shared" si="337"/>
        <v>0</v>
      </c>
    </row>
    <row r="4963" spans="1:17" hidden="1" x14ac:dyDescent="0.3">
      <c r="A4963" s="21">
        <v>37506</v>
      </c>
      <c r="B4963" s="22" t="s">
        <v>5526</v>
      </c>
      <c r="C4963" s="22" t="s">
        <v>1333</v>
      </c>
      <c r="D4963" s="27" t="s">
        <v>5494</v>
      </c>
      <c r="E4963" s="24" t="s">
        <v>214</v>
      </c>
      <c r="F4963" s="25" t="s">
        <v>5527</v>
      </c>
      <c r="G4963" s="22" t="s">
        <v>215</v>
      </c>
      <c r="H4963" s="26">
        <v>2763481</v>
      </c>
      <c r="I4963" s="28"/>
      <c r="J4963" s="26">
        <v>221078</v>
      </c>
      <c r="K4963" s="26">
        <v>2984559</v>
      </c>
      <c r="L4963" s="22" t="s">
        <v>1336</v>
      </c>
      <c r="M4963" s="22"/>
      <c r="N4963">
        <f t="shared" si="335"/>
        <v>29024</v>
      </c>
      <c r="O4963">
        <f>+VLOOKUP(N4963,'Thanh toán '!O$8:P$8099,2,0)</f>
        <v>2984559</v>
      </c>
      <c r="P4963">
        <f t="shared" si="336"/>
        <v>2984559</v>
      </c>
      <c r="Q4963" s="30">
        <f t="shared" si="337"/>
        <v>0</v>
      </c>
    </row>
    <row r="4964" spans="1:17" ht="26.3" hidden="1" x14ac:dyDescent="0.3">
      <c r="A4964" s="21">
        <v>37507</v>
      </c>
      <c r="B4964" s="22" t="s">
        <v>5528</v>
      </c>
      <c r="C4964" s="22" t="s">
        <v>1333</v>
      </c>
      <c r="D4964" s="27" t="s">
        <v>5494</v>
      </c>
      <c r="E4964" s="24" t="s">
        <v>4660</v>
      </c>
      <c r="F4964" s="25" t="s">
        <v>4661</v>
      </c>
      <c r="G4964" s="22" t="s">
        <v>24</v>
      </c>
      <c r="H4964" s="26">
        <v>2135840</v>
      </c>
      <c r="I4964" s="28"/>
      <c r="J4964" s="26">
        <v>170867</v>
      </c>
      <c r="K4964" s="26">
        <v>2306707</v>
      </c>
      <c r="L4964" s="22" t="s">
        <v>1336</v>
      </c>
      <c r="M4964" s="22"/>
      <c r="N4964">
        <f t="shared" si="335"/>
        <v>29025</v>
      </c>
      <c r="O4964">
        <f>+VLOOKUP(N4964,'Thanh toán '!O$8:P$8099,2,0)</f>
        <v>2306707</v>
      </c>
      <c r="P4964">
        <f t="shared" si="336"/>
        <v>2306707</v>
      </c>
      <c r="Q4964" s="30">
        <f t="shared" si="337"/>
        <v>0</v>
      </c>
    </row>
    <row r="4965" spans="1:17" ht="26.3" hidden="1" x14ac:dyDescent="0.3">
      <c r="A4965" s="21">
        <v>37508</v>
      </c>
      <c r="B4965" s="22" t="s">
        <v>5529</v>
      </c>
      <c r="C4965" s="22" t="s">
        <v>1333</v>
      </c>
      <c r="D4965" s="27" t="s">
        <v>5494</v>
      </c>
      <c r="E4965" s="24" t="s">
        <v>4660</v>
      </c>
      <c r="F4965" s="25" t="s">
        <v>4661</v>
      </c>
      <c r="G4965" s="22" t="s">
        <v>24</v>
      </c>
      <c r="H4965" s="26">
        <v>1051157</v>
      </c>
      <c r="I4965" s="28"/>
      <c r="J4965" s="26">
        <v>84093</v>
      </c>
      <c r="K4965" s="26">
        <v>1135250</v>
      </c>
      <c r="L4965" s="22" t="s">
        <v>1336</v>
      </c>
      <c r="M4965" s="22"/>
      <c r="N4965">
        <f t="shared" si="335"/>
        <v>29026</v>
      </c>
      <c r="O4965">
        <f>+VLOOKUP(N4965,'Thanh toán '!O$8:P$8099,2,0)</f>
        <v>1135250</v>
      </c>
      <c r="P4965">
        <f t="shared" si="336"/>
        <v>1135250</v>
      </c>
      <c r="Q4965" s="30">
        <f t="shared" si="337"/>
        <v>0</v>
      </c>
    </row>
    <row r="4966" spans="1:17" ht="26.3" hidden="1" x14ac:dyDescent="0.3">
      <c r="A4966" s="21">
        <v>37509</v>
      </c>
      <c r="B4966" s="22" t="s">
        <v>5530</v>
      </c>
      <c r="C4966" s="22" t="s">
        <v>1333</v>
      </c>
      <c r="D4966" s="27" t="s">
        <v>5494</v>
      </c>
      <c r="E4966" s="24" t="s">
        <v>4660</v>
      </c>
      <c r="F4966" s="25" t="s">
        <v>4661</v>
      </c>
      <c r="G4966" s="22" t="s">
        <v>24</v>
      </c>
      <c r="H4966" s="26">
        <v>1778642</v>
      </c>
      <c r="I4966" s="28"/>
      <c r="J4966" s="26">
        <v>142291</v>
      </c>
      <c r="K4966" s="26">
        <v>1920933</v>
      </c>
      <c r="L4966" s="22" t="s">
        <v>1336</v>
      </c>
      <c r="M4966" s="22"/>
      <c r="N4966">
        <f t="shared" si="335"/>
        <v>29027</v>
      </c>
      <c r="O4966">
        <f>+VLOOKUP(N4966,'Thanh toán '!O$8:P$8099,2,0)</f>
        <v>1920933</v>
      </c>
      <c r="P4966">
        <f t="shared" si="336"/>
        <v>1920933</v>
      </c>
      <c r="Q4966" s="30">
        <f t="shared" si="337"/>
        <v>0</v>
      </c>
    </row>
    <row r="4967" spans="1:17" ht="26.3" hidden="1" x14ac:dyDescent="0.3">
      <c r="A4967" s="21">
        <v>37510</v>
      </c>
      <c r="B4967" s="22" t="s">
        <v>5531</v>
      </c>
      <c r="C4967" s="22" t="s">
        <v>1333</v>
      </c>
      <c r="D4967" s="27" t="s">
        <v>5494</v>
      </c>
      <c r="E4967" s="24" t="s">
        <v>4660</v>
      </c>
      <c r="F4967" s="25" t="s">
        <v>4661</v>
      </c>
      <c r="G4967" s="22" t="s">
        <v>24</v>
      </c>
      <c r="H4967" s="26">
        <v>3286460</v>
      </c>
      <c r="I4967" s="28"/>
      <c r="J4967" s="26">
        <v>262917</v>
      </c>
      <c r="K4967" s="26">
        <v>3549377</v>
      </c>
      <c r="L4967" s="22" t="s">
        <v>1336</v>
      </c>
      <c r="M4967" s="22"/>
      <c r="N4967">
        <f t="shared" si="335"/>
        <v>29028</v>
      </c>
      <c r="O4967">
        <f>+VLOOKUP(N4967,'Thanh toán '!O$8:P$8099,2,0)</f>
        <v>3549377</v>
      </c>
      <c r="P4967">
        <f t="shared" si="336"/>
        <v>3549377</v>
      </c>
      <c r="Q4967" s="30">
        <f t="shared" si="337"/>
        <v>0</v>
      </c>
    </row>
    <row r="4968" spans="1:17" hidden="1" x14ac:dyDescent="0.3">
      <c r="A4968" s="21">
        <v>37519</v>
      </c>
      <c r="B4968" s="22" t="s">
        <v>5532</v>
      </c>
      <c r="C4968" s="22" t="s">
        <v>1333</v>
      </c>
      <c r="D4968" s="27" t="s">
        <v>5494</v>
      </c>
      <c r="E4968" s="24" t="s">
        <v>5340</v>
      </c>
      <c r="F4968" s="25" t="s">
        <v>5341</v>
      </c>
      <c r="G4968" s="22" t="s">
        <v>604</v>
      </c>
      <c r="H4968" s="26">
        <v>5991020</v>
      </c>
      <c r="I4968" s="28"/>
      <c r="J4968" s="26">
        <v>479282</v>
      </c>
      <c r="K4968" s="26">
        <v>6470302</v>
      </c>
      <c r="L4968" s="22" t="s">
        <v>1336</v>
      </c>
      <c r="M4968" s="22"/>
      <c r="N4968">
        <f t="shared" si="335"/>
        <v>29037</v>
      </c>
      <c r="O4968">
        <f>+VLOOKUP(N4968,'Thanh toán '!O$8:P$8099,2,0)</f>
        <v>6470302</v>
      </c>
      <c r="P4968">
        <f t="shared" si="336"/>
        <v>6470302</v>
      </c>
      <c r="Q4968" s="30">
        <f t="shared" si="337"/>
        <v>0</v>
      </c>
    </row>
    <row r="4969" spans="1:17" ht="26.3" hidden="1" x14ac:dyDescent="0.3">
      <c r="A4969" s="21">
        <v>37525</v>
      </c>
      <c r="B4969" s="22" t="s">
        <v>5533</v>
      </c>
      <c r="C4969" s="22" t="s">
        <v>1333</v>
      </c>
      <c r="D4969" s="27" t="s">
        <v>5494</v>
      </c>
      <c r="E4969" s="24" t="s">
        <v>4890</v>
      </c>
      <c r="F4969" s="25" t="s">
        <v>4891</v>
      </c>
      <c r="G4969" s="22" t="s">
        <v>100</v>
      </c>
      <c r="H4969" s="26">
        <v>2024251</v>
      </c>
      <c r="I4969" s="28"/>
      <c r="J4969" s="26">
        <v>161940</v>
      </c>
      <c r="K4969" s="26">
        <v>2186191</v>
      </c>
      <c r="L4969" s="22" t="s">
        <v>1336</v>
      </c>
      <c r="M4969" s="22"/>
      <c r="N4969">
        <f t="shared" si="335"/>
        <v>29043</v>
      </c>
      <c r="O4969">
        <f>+VLOOKUP(N4969,'Thanh toán '!O$8:P$8099,2,0)</f>
        <v>2186191</v>
      </c>
      <c r="P4969">
        <f t="shared" si="336"/>
        <v>2186191</v>
      </c>
      <c r="Q4969" s="30">
        <f t="shared" si="337"/>
        <v>0</v>
      </c>
    </row>
    <row r="4970" spans="1:17" ht="26.3" hidden="1" x14ac:dyDescent="0.3">
      <c r="A4970" s="21">
        <v>37526</v>
      </c>
      <c r="B4970" s="22" t="s">
        <v>5534</v>
      </c>
      <c r="C4970" s="22" t="s">
        <v>1333</v>
      </c>
      <c r="D4970" s="27" t="s">
        <v>5494</v>
      </c>
      <c r="E4970" s="24" t="s">
        <v>4890</v>
      </c>
      <c r="F4970" s="25" t="s">
        <v>4891</v>
      </c>
      <c r="G4970" s="22" t="s">
        <v>100</v>
      </c>
      <c r="H4970" s="26">
        <v>555290</v>
      </c>
      <c r="I4970" s="28"/>
      <c r="J4970" s="26">
        <v>44423</v>
      </c>
      <c r="K4970" s="26">
        <v>599713</v>
      </c>
      <c r="L4970" s="22" t="s">
        <v>1336</v>
      </c>
      <c r="M4970" s="22"/>
      <c r="N4970">
        <f t="shared" si="335"/>
        <v>29044</v>
      </c>
      <c r="O4970">
        <f>+VLOOKUP(N4970,'Thanh toán '!O$8:P$8099,2,0)</f>
        <v>599713</v>
      </c>
      <c r="P4970">
        <f t="shared" si="336"/>
        <v>599713</v>
      </c>
      <c r="Q4970" s="30">
        <f t="shared" si="337"/>
        <v>0</v>
      </c>
    </row>
    <row r="4971" spans="1:17" ht="26.3" hidden="1" x14ac:dyDescent="0.3">
      <c r="A4971" s="21">
        <v>37527</v>
      </c>
      <c r="B4971" s="22" t="s">
        <v>5535</v>
      </c>
      <c r="C4971" s="22" t="s">
        <v>1333</v>
      </c>
      <c r="D4971" s="27" t="s">
        <v>5494</v>
      </c>
      <c r="E4971" s="24" t="s">
        <v>4890</v>
      </c>
      <c r="F4971" s="25" t="s">
        <v>4891</v>
      </c>
      <c r="G4971" s="22" t="s">
        <v>100</v>
      </c>
      <c r="H4971" s="26">
        <v>1184049</v>
      </c>
      <c r="I4971" s="28"/>
      <c r="J4971" s="26">
        <v>94724</v>
      </c>
      <c r="K4971" s="26">
        <v>1278773</v>
      </c>
      <c r="L4971" s="22" t="s">
        <v>1336</v>
      </c>
      <c r="M4971" s="22"/>
      <c r="N4971">
        <f t="shared" si="335"/>
        <v>29045</v>
      </c>
      <c r="O4971">
        <f>+VLOOKUP(N4971,'Thanh toán '!O$8:P$8099,2,0)</f>
        <v>1278773</v>
      </c>
      <c r="P4971">
        <f t="shared" si="336"/>
        <v>1278773</v>
      </c>
      <c r="Q4971" s="30">
        <f t="shared" si="337"/>
        <v>0</v>
      </c>
    </row>
    <row r="4972" spans="1:17" ht="26.3" hidden="1" x14ac:dyDescent="0.3">
      <c r="A4972" s="21">
        <v>37528</v>
      </c>
      <c r="B4972" s="22" t="s">
        <v>5536</v>
      </c>
      <c r="C4972" s="22" t="s">
        <v>1333</v>
      </c>
      <c r="D4972" s="27" t="s">
        <v>5494</v>
      </c>
      <c r="E4972" s="24" t="s">
        <v>4716</v>
      </c>
      <c r="F4972" s="25" t="s">
        <v>4717</v>
      </c>
      <c r="G4972" s="22" t="s">
        <v>63</v>
      </c>
      <c r="H4972" s="26">
        <v>238132</v>
      </c>
      <c r="I4972" s="28"/>
      <c r="J4972" s="26">
        <v>19051</v>
      </c>
      <c r="K4972" s="26">
        <v>257183</v>
      </c>
      <c r="L4972" s="22" t="s">
        <v>1336</v>
      </c>
      <c r="M4972" s="22"/>
      <c r="N4972">
        <f t="shared" si="335"/>
        <v>29046</v>
      </c>
      <c r="O4972">
        <f>+VLOOKUP(N4972,'Thanh toán '!O$8:P$8099,2,0)</f>
        <v>257183</v>
      </c>
      <c r="P4972">
        <f t="shared" si="336"/>
        <v>257183</v>
      </c>
      <c r="Q4972" s="30">
        <f t="shared" si="337"/>
        <v>0</v>
      </c>
    </row>
    <row r="4973" spans="1:17" hidden="1" x14ac:dyDescent="0.3">
      <c r="A4973" s="21">
        <v>37529</v>
      </c>
      <c r="B4973" s="22" t="s">
        <v>5537</v>
      </c>
      <c r="C4973" s="22" t="s">
        <v>1333</v>
      </c>
      <c r="D4973" s="27" t="s">
        <v>5538</v>
      </c>
      <c r="E4973" s="24" t="s">
        <v>89</v>
      </c>
      <c r="F4973" s="25" t="s">
        <v>5030</v>
      </c>
      <c r="G4973" s="22" t="s">
        <v>90</v>
      </c>
      <c r="H4973" s="26">
        <v>1612400</v>
      </c>
      <c r="I4973" s="28"/>
      <c r="J4973" s="26">
        <v>128992</v>
      </c>
      <c r="K4973" s="26">
        <v>1741392</v>
      </c>
      <c r="L4973" s="22" t="s">
        <v>1336</v>
      </c>
      <c r="M4973" s="22"/>
      <c r="N4973">
        <f t="shared" si="335"/>
        <v>29047</v>
      </c>
      <c r="O4973">
        <f>+VLOOKUP(N4973,'Thanh toán '!O$8:P$8099,2,0)</f>
        <v>1741392</v>
      </c>
      <c r="P4973">
        <f t="shared" si="336"/>
        <v>1741392</v>
      </c>
      <c r="Q4973" s="30">
        <f t="shared" si="337"/>
        <v>0</v>
      </c>
    </row>
    <row r="4974" spans="1:17" hidden="1" x14ac:dyDescent="0.3">
      <c r="A4974" s="21">
        <v>37531</v>
      </c>
      <c r="B4974" s="22" t="s">
        <v>5539</v>
      </c>
      <c r="C4974" s="22" t="s">
        <v>1333</v>
      </c>
      <c r="D4974" s="27" t="s">
        <v>5538</v>
      </c>
      <c r="E4974" s="24" t="s">
        <v>4612</v>
      </c>
      <c r="F4974" s="25" t="s">
        <v>4613</v>
      </c>
      <c r="G4974" s="22" t="s">
        <v>39</v>
      </c>
      <c r="H4974" s="26">
        <v>555290</v>
      </c>
      <c r="I4974" s="28"/>
      <c r="J4974" s="26">
        <v>44423</v>
      </c>
      <c r="K4974" s="26">
        <v>599713</v>
      </c>
      <c r="L4974" s="22" t="s">
        <v>1336</v>
      </c>
      <c r="M4974" s="22"/>
      <c r="N4974">
        <f t="shared" si="335"/>
        <v>29049</v>
      </c>
      <c r="O4974">
        <f>+VLOOKUP(N4974,'Thanh toán '!O$8:P$8099,2,0)</f>
        <v>599713</v>
      </c>
      <c r="P4974">
        <f t="shared" si="336"/>
        <v>599713</v>
      </c>
      <c r="Q4974" s="30">
        <f t="shared" si="337"/>
        <v>0</v>
      </c>
    </row>
    <row r="4975" spans="1:17" hidden="1" x14ac:dyDescent="0.3">
      <c r="A4975" s="21">
        <v>37533</v>
      </c>
      <c r="B4975" s="22" t="s">
        <v>5540</v>
      </c>
      <c r="C4975" s="22" t="s">
        <v>1333</v>
      </c>
      <c r="D4975" s="27" t="s">
        <v>5538</v>
      </c>
      <c r="E4975" s="24" t="s">
        <v>4612</v>
      </c>
      <c r="F4975" s="25" t="s">
        <v>4613</v>
      </c>
      <c r="G4975" s="22" t="s">
        <v>39</v>
      </c>
      <c r="H4975" s="26">
        <v>1401530</v>
      </c>
      <c r="I4975" s="28"/>
      <c r="J4975" s="26">
        <v>112122</v>
      </c>
      <c r="K4975" s="26">
        <v>1513652</v>
      </c>
      <c r="L4975" s="22" t="s">
        <v>1336</v>
      </c>
      <c r="M4975" s="22"/>
      <c r="N4975">
        <f t="shared" si="335"/>
        <v>29051</v>
      </c>
      <c r="O4975">
        <f>+VLOOKUP(N4975,'Thanh toán '!O$8:P$8099,2,0)</f>
        <v>1513652</v>
      </c>
      <c r="P4975">
        <f t="shared" si="336"/>
        <v>1513652</v>
      </c>
      <c r="Q4975" s="30">
        <f t="shared" si="337"/>
        <v>0</v>
      </c>
    </row>
    <row r="4976" spans="1:17" hidden="1" x14ac:dyDescent="0.3">
      <c r="A4976" s="21">
        <v>37536</v>
      </c>
      <c r="B4976" s="22" t="s">
        <v>5541</v>
      </c>
      <c r="C4976" s="22" t="s">
        <v>1333</v>
      </c>
      <c r="D4976" s="27" t="s">
        <v>5538</v>
      </c>
      <c r="E4976" s="24" t="s">
        <v>4612</v>
      </c>
      <c r="F4976" s="25" t="s">
        <v>4613</v>
      </c>
      <c r="G4976" s="22" t="s">
        <v>39</v>
      </c>
      <c r="H4976" s="26">
        <v>3270025</v>
      </c>
      <c r="I4976" s="28"/>
      <c r="J4976" s="26">
        <v>261602</v>
      </c>
      <c r="K4976" s="26">
        <v>3531627</v>
      </c>
      <c r="L4976" s="22" t="s">
        <v>1336</v>
      </c>
      <c r="M4976" s="22"/>
      <c r="N4976">
        <f t="shared" si="335"/>
        <v>29054</v>
      </c>
      <c r="O4976">
        <f>+VLOOKUP(N4976,'Thanh toán '!O$8:P$8099,2,0)</f>
        <v>3531627</v>
      </c>
      <c r="P4976">
        <f t="shared" si="336"/>
        <v>3531627</v>
      </c>
      <c r="Q4976" s="30">
        <f t="shared" si="337"/>
        <v>0</v>
      </c>
    </row>
    <row r="4977" spans="1:17" hidden="1" x14ac:dyDescent="0.3">
      <c r="A4977" s="21">
        <v>37537</v>
      </c>
      <c r="B4977" s="22" t="s">
        <v>5542</v>
      </c>
      <c r="C4977" s="22" t="s">
        <v>1333</v>
      </c>
      <c r="D4977" s="27" t="s">
        <v>5538</v>
      </c>
      <c r="E4977" s="24" t="s">
        <v>4612</v>
      </c>
      <c r="F4977" s="25" t="s">
        <v>4613</v>
      </c>
      <c r="G4977" s="22" t="s">
        <v>39</v>
      </c>
      <c r="H4977" s="26">
        <v>1934985</v>
      </c>
      <c r="I4977" s="28"/>
      <c r="J4977" s="26">
        <v>154799</v>
      </c>
      <c r="K4977" s="26">
        <v>2089784</v>
      </c>
      <c r="L4977" s="22" t="s">
        <v>1336</v>
      </c>
      <c r="M4977" s="22"/>
      <c r="N4977">
        <f t="shared" si="335"/>
        <v>29055</v>
      </c>
      <c r="O4977">
        <f>+VLOOKUP(N4977,'Thanh toán '!O$8:P$8099,2,0)</f>
        <v>2089784</v>
      </c>
      <c r="P4977">
        <f t="shared" si="336"/>
        <v>2089784</v>
      </c>
      <c r="Q4977" s="30">
        <f t="shared" si="337"/>
        <v>0</v>
      </c>
    </row>
    <row r="4978" spans="1:17" hidden="1" x14ac:dyDescent="0.3">
      <c r="A4978" s="21">
        <v>37538</v>
      </c>
      <c r="B4978" s="22" t="s">
        <v>5543</v>
      </c>
      <c r="C4978" s="22" t="s">
        <v>1333</v>
      </c>
      <c r="D4978" s="27" t="s">
        <v>5538</v>
      </c>
      <c r="E4978" s="24" t="s">
        <v>4612</v>
      </c>
      <c r="F4978" s="25" t="s">
        <v>4613</v>
      </c>
      <c r="G4978" s="22" t="s">
        <v>39</v>
      </c>
      <c r="H4978" s="26">
        <v>806200</v>
      </c>
      <c r="I4978" s="28"/>
      <c r="J4978" s="26">
        <v>64496</v>
      </c>
      <c r="K4978" s="26">
        <v>870696</v>
      </c>
      <c r="L4978" s="22" t="s">
        <v>1336</v>
      </c>
      <c r="M4978" s="22"/>
      <c r="N4978">
        <f t="shared" si="335"/>
        <v>29056</v>
      </c>
      <c r="O4978">
        <f>+VLOOKUP(N4978,'Thanh toán '!O$8:P$8099,2,0)</f>
        <v>870696</v>
      </c>
      <c r="P4978">
        <f t="shared" si="336"/>
        <v>870696</v>
      </c>
      <c r="Q4978" s="30">
        <f t="shared" si="337"/>
        <v>0</v>
      </c>
    </row>
    <row r="4979" spans="1:17" hidden="1" x14ac:dyDescent="0.3">
      <c r="A4979" s="21">
        <v>37539</v>
      </c>
      <c r="B4979" s="22" t="s">
        <v>5544</v>
      </c>
      <c r="C4979" s="22" t="s">
        <v>1333</v>
      </c>
      <c r="D4979" s="27" t="s">
        <v>5538</v>
      </c>
      <c r="E4979" s="24" t="s">
        <v>845</v>
      </c>
      <c r="F4979" s="25" t="s">
        <v>1359</v>
      </c>
      <c r="G4979" s="22" t="s">
        <v>79</v>
      </c>
      <c r="H4979" s="26">
        <v>848542</v>
      </c>
      <c r="I4979" s="28"/>
      <c r="J4979" s="26">
        <v>67883</v>
      </c>
      <c r="K4979" s="26">
        <v>916425</v>
      </c>
      <c r="L4979" s="22" t="s">
        <v>1336</v>
      </c>
      <c r="M4979" s="22"/>
      <c r="N4979">
        <f t="shared" si="335"/>
        <v>29057</v>
      </c>
      <c r="O4979">
        <f>+VLOOKUP(N4979,'Thanh toán '!O$8:P$8099,2,0)</f>
        <v>916425</v>
      </c>
      <c r="P4979">
        <f t="shared" si="336"/>
        <v>916425</v>
      </c>
      <c r="Q4979" s="30">
        <f t="shared" si="337"/>
        <v>0</v>
      </c>
    </row>
    <row r="4980" spans="1:17" hidden="1" x14ac:dyDescent="0.3">
      <c r="A4980" s="21">
        <v>37540</v>
      </c>
      <c r="B4980" s="22" t="s">
        <v>5545</v>
      </c>
      <c r="C4980" s="22" t="s">
        <v>1333</v>
      </c>
      <c r="D4980" s="27" t="s">
        <v>5538</v>
      </c>
      <c r="E4980" s="24" t="s">
        <v>42</v>
      </c>
      <c r="F4980" s="25" t="s">
        <v>4853</v>
      </c>
      <c r="G4980" s="22" t="s">
        <v>43</v>
      </c>
      <c r="H4980" s="26">
        <v>4132800</v>
      </c>
      <c r="I4980" s="28"/>
      <c r="J4980" s="26">
        <v>330624</v>
      </c>
      <c r="K4980" s="26">
        <v>4463424</v>
      </c>
      <c r="L4980" s="22" t="s">
        <v>1336</v>
      </c>
      <c r="M4980" s="22"/>
      <c r="N4980">
        <f t="shared" si="335"/>
        <v>29058</v>
      </c>
      <c r="O4980">
        <f>+VLOOKUP(N4980,'Thanh toán '!O$8:P$8099,2,0)</f>
        <v>4463424</v>
      </c>
      <c r="P4980">
        <f t="shared" si="336"/>
        <v>4463424</v>
      </c>
      <c r="Q4980" s="30">
        <f t="shared" si="337"/>
        <v>0</v>
      </c>
    </row>
    <row r="4981" spans="1:17" hidden="1" x14ac:dyDescent="0.3">
      <c r="A4981" s="21">
        <v>37541</v>
      </c>
      <c r="B4981" s="22" t="s">
        <v>5546</v>
      </c>
      <c r="C4981" s="22" t="s">
        <v>1333</v>
      </c>
      <c r="D4981" s="27" t="s">
        <v>5538</v>
      </c>
      <c r="E4981" s="24" t="s">
        <v>42</v>
      </c>
      <c r="F4981" s="25" t="s">
        <v>4853</v>
      </c>
      <c r="G4981" s="22" t="s">
        <v>43</v>
      </c>
      <c r="H4981" s="26">
        <v>1317732</v>
      </c>
      <c r="I4981" s="28"/>
      <c r="J4981" s="26">
        <v>105419</v>
      </c>
      <c r="K4981" s="26">
        <v>1423151</v>
      </c>
      <c r="L4981" s="22" t="s">
        <v>1336</v>
      </c>
      <c r="M4981" s="22"/>
      <c r="N4981">
        <f t="shared" si="335"/>
        <v>29059</v>
      </c>
      <c r="O4981">
        <f>+VLOOKUP(N4981,'Thanh toán '!O$8:P$8099,2,0)</f>
        <v>1423151</v>
      </c>
      <c r="P4981">
        <f t="shared" si="336"/>
        <v>1423151</v>
      </c>
      <c r="Q4981" s="30">
        <f t="shared" si="337"/>
        <v>0</v>
      </c>
    </row>
    <row r="4982" spans="1:17" hidden="1" x14ac:dyDescent="0.3">
      <c r="A4982" s="21">
        <v>37542</v>
      </c>
      <c r="B4982" s="22" t="s">
        <v>5547</v>
      </c>
      <c r="C4982" s="22" t="s">
        <v>1333</v>
      </c>
      <c r="D4982" s="27" t="s">
        <v>5538</v>
      </c>
      <c r="E4982" s="24" t="s">
        <v>206</v>
      </c>
      <c r="F4982" s="25" t="s">
        <v>4739</v>
      </c>
      <c r="G4982" s="22" t="s">
        <v>207</v>
      </c>
      <c r="H4982" s="26">
        <v>3323730</v>
      </c>
      <c r="I4982" s="28"/>
      <c r="J4982" s="26">
        <v>265898</v>
      </c>
      <c r="K4982" s="26">
        <v>3589628</v>
      </c>
      <c r="L4982" s="22" t="s">
        <v>1336</v>
      </c>
      <c r="M4982" s="22"/>
      <c r="N4982">
        <f t="shared" si="335"/>
        <v>29060</v>
      </c>
      <c r="O4982">
        <f>+VLOOKUP(N4982,'Thanh toán '!O$8:P$8099,2,0)</f>
        <v>3589628</v>
      </c>
      <c r="P4982">
        <f t="shared" si="336"/>
        <v>3589628</v>
      </c>
      <c r="Q4982" s="30">
        <f t="shared" si="337"/>
        <v>0</v>
      </c>
    </row>
    <row r="4983" spans="1:17" hidden="1" x14ac:dyDescent="0.3">
      <c r="A4983" s="21">
        <v>37544</v>
      </c>
      <c r="B4983" s="22" t="s">
        <v>5548</v>
      </c>
      <c r="C4983" s="22" t="s">
        <v>1333</v>
      </c>
      <c r="D4983" s="27" t="s">
        <v>5538</v>
      </c>
      <c r="E4983" s="24" t="s">
        <v>4612</v>
      </c>
      <c r="F4983" s="25" t="s">
        <v>4613</v>
      </c>
      <c r="G4983" s="22" t="s">
        <v>39</v>
      </c>
      <c r="H4983" s="26">
        <v>1646381</v>
      </c>
      <c r="I4983" s="28"/>
      <c r="J4983" s="26">
        <v>131710</v>
      </c>
      <c r="K4983" s="26">
        <v>1778091</v>
      </c>
      <c r="L4983" s="22" t="s">
        <v>1336</v>
      </c>
      <c r="M4983" s="22"/>
      <c r="N4983">
        <f t="shared" si="335"/>
        <v>29062</v>
      </c>
      <c r="O4983">
        <f>+VLOOKUP(N4983,'Thanh toán '!O$8:P$8099,2,0)</f>
        <v>1778091</v>
      </c>
      <c r="P4983">
        <f t="shared" si="336"/>
        <v>1778091</v>
      </c>
      <c r="Q4983" s="30">
        <f t="shared" si="337"/>
        <v>0</v>
      </c>
    </row>
    <row r="4984" spans="1:17" hidden="1" x14ac:dyDescent="0.3">
      <c r="A4984" s="21">
        <v>37547</v>
      </c>
      <c r="B4984" s="22" t="s">
        <v>5549</v>
      </c>
      <c r="C4984" s="22" t="s">
        <v>1333</v>
      </c>
      <c r="D4984" s="27" t="s">
        <v>5538</v>
      </c>
      <c r="E4984" s="24" t="s">
        <v>4612</v>
      </c>
      <c r="F4984" s="25" t="s">
        <v>4613</v>
      </c>
      <c r="G4984" s="22" t="s">
        <v>39</v>
      </c>
      <c r="H4984" s="26">
        <v>691458</v>
      </c>
      <c r="I4984" s="28"/>
      <c r="J4984" s="26">
        <v>55317</v>
      </c>
      <c r="K4984" s="26">
        <v>746775</v>
      </c>
      <c r="L4984" s="22" t="s">
        <v>1336</v>
      </c>
      <c r="M4984" s="22"/>
      <c r="N4984">
        <f t="shared" si="335"/>
        <v>29065</v>
      </c>
      <c r="O4984">
        <f>+VLOOKUP(N4984,'Thanh toán '!O$8:P$8099,2,0)</f>
        <v>746775</v>
      </c>
      <c r="P4984">
        <f t="shared" si="336"/>
        <v>746775</v>
      </c>
      <c r="Q4984" s="30">
        <f t="shared" si="337"/>
        <v>0</v>
      </c>
    </row>
    <row r="4985" spans="1:17" hidden="1" x14ac:dyDescent="0.3">
      <c r="A4985" s="21">
        <v>37548</v>
      </c>
      <c r="B4985" s="22" t="s">
        <v>5550</v>
      </c>
      <c r="C4985" s="22" t="s">
        <v>1333</v>
      </c>
      <c r="D4985" s="27" t="s">
        <v>5538</v>
      </c>
      <c r="E4985" s="24" t="s">
        <v>4612</v>
      </c>
      <c r="F4985" s="25" t="s">
        <v>4613</v>
      </c>
      <c r="G4985" s="22" t="s">
        <v>39</v>
      </c>
      <c r="H4985" s="26">
        <v>2137971</v>
      </c>
      <c r="I4985" s="28"/>
      <c r="J4985" s="26">
        <v>171038</v>
      </c>
      <c r="K4985" s="26">
        <v>2309009</v>
      </c>
      <c r="L4985" s="22" t="s">
        <v>1336</v>
      </c>
      <c r="M4985" s="22"/>
      <c r="N4985">
        <f t="shared" si="335"/>
        <v>29066</v>
      </c>
      <c r="O4985">
        <f>+VLOOKUP(N4985,'Thanh toán '!O$8:P$8099,2,0)</f>
        <v>2309009</v>
      </c>
      <c r="P4985">
        <f t="shared" si="336"/>
        <v>2309009</v>
      </c>
      <c r="Q4985" s="30">
        <f t="shared" si="337"/>
        <v>0</v>
      </c>
    </row>
    <row r="4986" spans="1:17" hidden="1" x14ac:dyDescent="0.3">
      <c r="A4986" s="21">
        <v>37550</v>
      </c>
      <c r="B4986" s="22" t="s">
        <v>5551</v>
      </c>
      <c r="C4986" s="22" t="s">
        <v>1333</v>
      </c>
      <c r="D4986" s="27" t="s">
        <v>5538</v>
      </c>
      <c r="E4986" s="24" t="s">
        <v>4612</v>
      </c>
      <c r="F4986" s="25" t="s">
        <v>4613</v>
      </c>
      <c r="G4986" s="22" t="s">
        <v>39</v>
      </c>
      <c r="H4986" s="26">
        <v>555290</v>
      </c>
      <c r="I4986" s="28"/>
      <c r="J4986" s="26">
        <v>44423</v>
      </c>
      <c r="K4986" s="26">
        <v>599713</v>
      </c>
      <c r="L4986" s="22" t="s">
        <v>1336</v>
      </c>
      <c r="M4986" s="22"/>
      <c r="N4986">
        <f t="shared" si="335"/>
        <v>29068</v>
      </c>
      <c r="O4986">
        <f>+VLOOKUP(N4986,'Thanh toán '!O$8:P$8099,2,0)</f>
        <v>599713</v>
      </c>
      <c r="P4986">
        <f t="shared" si="336"/>
        <v>599713</v>
      </c>
      <c r="Q4986" s="30">
        <f t="shared" si="337"/>
        <v>0</v>
      </c>
    </row>
    <row r="4987" spans="1:17" hidden="1" x14ac:dyDescent="0.3">
      <c r="A4987" s="21">
        <v>37551</v>
      </c>
      <c r="B4987" s="22" t="s">
        <v>5552</v>
      </c>
      <c r="C4987" s="22" t="s">
        <v>1333</v>
      </c>
      <c r="D4987" s="27" t="s">
        <v>5538</v>
      </c>
      <c r="E4987" s="24" t="s">
        <v>4612</v>
      </c>
      <c r="F4987" s="25" t="s">
        <v>4613</v>
      </c>
      <c r="G4987" s="22" t="s">
        <v>39</v>
      </c>
      <c r="H4987" s="26">
        <v>220293</v>
      </c>
      <c r="I4987" s="28"/>
      <c r="J4987" s="26">
        <v>17623</v>
      </c>
      <c r="K4987" s="26">
        <v>237916</v>
      </c>
      <c r="L4987" s="22" t="s">
        <v>1336</v>
      </c>
      <c r="M4987" s="22"/>
      <c r="N4987">
        <f t="shared" si="335"/>
        <v>29069</v>
      </c>
      <c r="O4987">
        <f>+VLOOKUP(N4987,'Thanh toán '!O$8:P$8099,2,0)</f>
        <v>237916</v>
      </c>
      <c r="P4987">
        <f t="shared" si="336"/>
        <v>237916</v>
      </c>
      <c r="Q4987" s="30">
        <f t="shared" si="337"/>
        <v>0</v>
      </c>
    </row>
    <row r="4988" spans="1:17" hidden="1" x14ac:dyDescent="0.3">
      <c r="A4988" s="21">
        <v>37552</v>
      </c>
      <c r="B4988" s="22" t="s">
        <v>5553</v>
      </c>
      <c r="C4988" s="22" t="s">
        <v>1333</v>
      </c>
      <c r="D4988" s="27" t="s">
        <v>5538</v>
      </c>
      <c r="E4988" s="24" t="s">
        <v>92</v>
      </c>
      <c r="F4988" s="25" t="s">
        <v>5358</v>
      </c>
      <c r="G4988" s="22" t="s">
        <v>93</v>
      </c>
      <c r="H4988" s="26">
        <v>1110580</v>
      </c>
      <c r="I4988" s="28"/>
      <c r="J4988" s="26">
        <v>88846</v>
      </c>
      <c r="K4988" s="26">
        <v>1199426</v>
      </c>
      <c r="L4988" s="22" t="s">
        <v>1336</v>
      </c>
      <c r="M4988" s="22"/>
      <c r="N4988">
        <f t="shared" si="335"/>
        <v>29070</v>
      </c>
      <c r="O4988">
        <f>+VLOOKUP(N4988,'Thanh toán '!O$8:P$8099,2,0)</f>
        <v>1199426</v>
      </c>
      <c r="P4988">
        <f t="shared" si="336"/>
        <v>1199426</v>
      </c>
      <c r="Q4988" s="30">
        <f t="shared" si="337"/>
        <v>0</v>
      </c>
    </row>
    <row r="4989" spans="1:17" hidden="1" x14ac:dyDescent="0.3">
      <c r="A4989" s="21">
        <v>37553</v>
      </c>
      <c r="B4989" s="22" t="s">
        <v>5554</v>
      </c>
      <c r="C4989" s="22" t="s">
        <v>1333</v>
      </c>
      <c r="D4989" s="27" t="s">
        <v>5538</v>
      </c>
      <c r="E4989" s="24" t="s">
        <v>4612</v>
      </c>
      <c r="F4989" s="25" t="s">
        <v>4613</v>
      </c>
      <c r="G4989" s="22" t="s">
        <v>39</v>
      </c>
      <c r="H4989" s="26">
        <v>985420</v>
      </c>
      <c r="I4989" s="28"/>
      <c r="J4989" s="26">
        <v>78834</v>
      </c>
      <c r="K4989" s="26">
        <v>1064254</v>
      </c>
      <c r="L4989" s="22" t="s">
        <v>1336</v>
      </c>
      <c r="M4989" s="22"/>
      <c r="N4989">
        <f t="shared" si="335"/>
        <v>29071</v>
      </c>
      <c r="O4989">
        <f>+VLOOKUP(N4989,'Thanh toán '!O$8:P$8099,2,0)</f>
        <v>1064254</v>
      </c>
      <c r="P4989">
        <f t="shared" si="336"/>
        <v>1064254</v>
      </c>
      <c r="Q4989" s="30">
        <f t="shared" si="337"/>
        <v>0</v>
      </c>
    </row>
    <row r="4990" spans="1:17" ht="26.3" hidden="1" x14ac:dyDescent="0.3">
      <c r="A4990" s="21">
        <v>37554</v>
      </c>
      <c r="B4990" s="22" t="s">
        <v>5555</v>
      </c>
      <c r="C4990" s="22" t="s">
        <v>1333</v>
      </c>
      <c r="D4990" s="27" t="s">
        <v>5538</v>
      </c>
      <c r="E4990" s="24" t="s">
        <v>4698</v>
      </c>
      <c r="F4990" s="25" t="s">
        <v>4699</v>
      </c>
      <c r="G4990" s="22" t="s">
        <v>106</v>
      </c>
      <c r="H4990" s="26">
        <v>6419396</v>
      </c>
      <c r="I4990" s="28"/>
      <c r="J4990" s="26">
        <v>513552</v>
      </c>
      <c r="K4990" s="26">
        <v>6932948</v>
      </c>
      <c r="L4990" s="22" t="s">
        <v>1336</v>
      </c>
      <c r="M4990" s="22"/>
      <c r="N4990">
        <f t="shared" si="335"/>
        <v>29072</v>
      </c>
      <c r="O4990">
        <f>+VLOOKUP(N4990,'Thanh toán '!O$8:P$8099,2,0)</f>
        <v>6932948</v>
      </c>
      <c r="P4990">
        <f t="shared" si="336"/>
        <v>6932948</v>
      </c>
      <c r="Q4990" s="30">
        <f t="shared" si="337"/>
        <v>0</v>
      </c>
    </row>
    <row r="4991" spans="1:17" ht="26.3" hidden="1" x14ac:dyDescent="0.3">
      <c r="A4991" s="21">
        <v>37555</v>
      </c>
      <c r="B4991" s="22" t="s">
        <v>5556</v>
      </c>
      <c r="C4991" s="22" t="s">
        <v>1333</v>
      </c>
      <c r="D4991" s="27" t="s">
        <v>5538</v>
      </c>
      <c r="E4991" s="24" t="s">
        <v>2842</v>
      </c>
      <c r="F4991" s="25" t="s">
        <v>5168</v>
      </c>
      <c r="G4991" s="22" t="s">
        <v>2844</v>
      </c>
      <c r="H4991" s="26">
        <v>1956820</v>
      </c>
      <c r="I4991" s="28"/>
      <c r="J4991" s="26">
        <v>156546</v>
      </c>
      <c r="K4991" s="26">
        <v>2113366</v>
      </c>
      <c r="L4991" s="22" t="s">
        <v>1336</v>
      </c>
      <c r="M4991" s="22"/>
      <c r="N4991">
        <f t="shared" si="335"/>
        <v>29073</v>
      </c>
      <c r="O4991">
        <f>+VLOOKUP(N4991,'Thanh toán '!O$8:P$8099,2,0)</f>
        <v>2113366</v>
      </c>
      <c r="P4991">
        <f t="shared" si="336"/>
        <v>2113366</v>
      </c>
      <c r="Q4991" s="30">
        <f t="shared" si="337"/>
        <v>0</v>
      </c>
    </row>
    <row r="4992" spans="1:17" hidden="1" x14ac:dyDescent="0.3">
      <c r="A4992" s="21">
        <v>37556</v>
      </c>
      <c r="B4992" s="22" t="s">
        <v>5557</v>
      </c>
      <c r="C4992" s="22" t="s">
        <v>1333</v>
      </c>
      <c r="D4992" s="27" t="s">
        <v>5538</v>
      </c>
      <c r="E4992" s="24" t="s">
        <v>111</v>
      </c>
      <c r="F4992" s="25" t="s">
        <v>5394</v>
      </c>
      <c r="G4992" s="22" t="s">
        <v>112</v>
      </c>
      <c r="H4992" s="26">
        <v>5238480</v>
      </c>
      <c r="I4992" s="28"/>
      <c r="J4992" s="26">
        <v>419078</v>
      </c>
      <c r="K4992" s="26">
        <v>5657558</v>
      </c>
      <c r="L4992" s="22" t="s">
        <v>1336</v>
      </c>
      <c r="M4992" s="22"/>
      <c r="N4992">
        <f t="shared" si="335"/>
        <v>29074</v>
      </c>
      <c r="O4992">
        <f>+VLOOKUP(N4992,'Thanh toán '!O$8:P$8099,2,0)</f>
        <v>5657558</v>
      </c>
      <c r="P4992">
        <f t="shared" si="336"/>
        <v>5657558</v>
      </c>
      <c r="Q4992" s="30">
        <f t="shared" si="337"/>
        <v>0</v>
      </c>
    </row>
    <row r="4993" spans="1:17" hidden="1" x14ac:dyDescent="0.3">
      <c r="A4993" s="21">
        <v>37557</v>
      </c>
      <c r="B4993" s="22" t="s">
        <v>5558</v>
      </c>
      <c r="C4993" s="22" t="s">
        <v>1333</v>
      </c>
      <c r="D4993" s="27" t="s">
        <v>5538</v>
      </c>
      <c r="E4993" s="24" t="s">
        <v>5380</v>
      </c>
      <c r="F4993" s="25" t="s">
        <v>5381</v>
      </c>
      <c r="G4993" s="22" t="s">
        <v>109</v>
      </c>
      <c r="H4993" s="26">
        <v>3287687</v>
      </c>
      <c r="I4993" s="28"/>
      <c r="J4993" s="26">
        <v>263015</v>
      </c>
      <c r="K4993" s="26">
        <v>3550702</v>
      </c>
      <c r="L4993" s="22" t="s">
        <v>1336</v>
      </c>
      <c r="M4993" s="22"/>
      <c r="N4993">
        <f t="shared" si="335"/>
        <v>29075</v>
      </c>
      <c r="O4993">
        <f>+VLOOKUP(N4993,'Thanh toán '!O$8:P$8099,2,0)</f>
        <v>3550702</v>
      </c>
      <c r="P4993">
        <f t="shared" si="336"/>
        <v>3550702</v>
      </c>
      <c r="Q4993" s="30">
        <f t="shared" si="337"/>
        <v>0</v>
      </c>
    </row>
    <row r="4994" spans="1:17" hidden="1" x14ac:dyDescent="0.3">
      <c r="A4994" s="21">
        <v>37558</v>
      </c>
      <c r="B4994" s="22" t="s">
        <v>5559</v>
      </c>
      <c r="C4994" s="22" t="s">
        <v>1333</v>
      </c>
      <c r="D4994" s="27" t="s">
        <v>5538</v>
      </c>
      <c r="E4994" s="24" t="s">
        <v>316</v>
      </c>
      <c r="F4994" s="25" t="s">
        <v>5388</v>
      </c>
      <c r="G4994" s="22" t="s">
        <v>317</v>
      </c>
      <c r="H4994" s="26">
        <v>2579200</v>
      </c>
      <c r="I4994" s="28"/>
      <c r="J4994" s="26">
        <v>206336</v>
      </c>
      <c r="K4994" s="26">
        <v>2785536</v>
      </c>
      <c r="L4994" s="22" t="s">
        <v>1336</v>
      </c>
      <c r="M4994" s="22"/>
      <c r="N4994">
        <f t="shared" si="335"/>
        <v>29076</v>
      </c>
      <c r="O4994">
        <f>+VLOOKUP(N4994,'Thanh toán '!O$8:P$8099,2,0)</f>
        <v>2785536</v>
      </c>
      <c r="P4994">
        <f t="shared" si="336"/>
        <v>2785536</v>
      </c>
      <c r="Q4994" s="30">
        <f t="shared" si="337"/>
        <v>0</v>
      </c>
    </row>
    <row r="4995" spans="1:17" ht="26.3" hidden="1" x14ac:dyDescent="0.3">
      <c r="A4995" s="21">
        <v>37559</v>
      </c>
      <c r="B4995" s="22" t="s">
        <v>5560</v>
      </c>
      <c r="C4995" s="22" t="s">
        <v>1333</v>
      </c>
      <c r="D4995" s="27" t="s">
        <v>5538</v>
      </c>
      <c r="E4995" s="24" t="s">
        <v>5162</v>
      </c>
      <c r="F4995" s="25" t="s">
        <v>5163</v>
      </c>
      <c r="G4995" s="22" t="s">
        <v>244</v>
      </c>
      <c r="H4995" s="26">
        <v>3923057</v>
      </c>
      <c r="I4995" s="28"/>
      <c r="J4995" s="26">
        <v>313845</v>
      </c>
      <c r="K4995" s="26">
        <v>4236902</v>
      </c>
      <c r="L4995" s="22" t="s">
        <v>1336</v>
      </c>
      <c r="M4995" s="22"/>
      <c r="N4995">
        <f t="shared" si="335"/>
        <v>29077</v>
      </c>
      <c r="O4995">
        <f>+VLOOKUP(N4995,'Thanh toán '!O$8:P$8099,2,0)</f>
        <v>4236902</v>
      </c>
      <c r="P4995">
        <f t="shared" si="336"/>
        <v>4236902</v>
      </c>
      <c r="Q4995" s="30">
        <f t="shared" si="337"/>
        <v>0</v>
      </c>
    </row>
    <row r="4996" spans="1:17" ht="26.3" hidden="1" x14ac:dyDescent="0.3">
      <c r="A4996" s="21">
        <v>37560</v>
      </c>
      <c r="B4996" s="22" t="s">
        <v>5561</v>
      </c>
      <c r="C4996" s="22" t="s">
        <v>1333</v>
      </c>
      <c r="D4996" s="27" t="s">
        <v>5538</v>
      </c>
      <c r="E4996" s="24" t="s">
        <v>4748</v>
      </c>
      <c r="F4996" s="25" t="s">
        <v>4749</v>
      </c>
      <c r="G4996" s="22" t="s">
        <v>103</v>
      </c>
      <c r="H4996" s="26">
        <v>2221160</v>
      </c>
      <c r="I4996" s="28"/>
      <c r="J4996" s="26">
        <v>177693</v>
      </c>
      <c r="K4996" s="26">
        <v>2398853</v>
      </c>
      <c r="L4996" s="22" t="s">
        <v>1336</v>
      </c>
      <c r="M4996" s="22"/>
      <c r="N4996">
        <f t="shared" si="335"/>
        <v>29078</v>
      </c>
      <c r="O4996">
        <f>+VLOOKUP(N4996,'Thanh toán '!O$8:P$8099,2,0)</f>
        <v>2398853</v>
      </c>
      <c r="P4996">
        <f t="shared" si="336"/>
        <v>2398853</v>
      </c>
      <c r="Q4996" s="30">
        <f t="shared" si="337"/>
        <v>0</v>
      </c>
    </row>
    <row r="4997" spans="1:17" ht="26.3" hidden="1" x14ac:dyDescent="0.3">
      <c r="A4997" s="21">
        <v>37561</v>
      </c>
      <c r="B4997" s="22" t="s">
        <v>5562</v>
      </c>
      <c r="C4997" s="22" t="s">
        <v>1333</v>
      </c>
      <c r="D4997" s="27" t="s">
        <v>5538</v>
      </c>
      <c r="E4997" s="24" t="s">
        <v>4753</v>
      </c>
      <c r="F4997" s="25" t="s">
        <v>4754</v>
      </c>
      <c r="G4997" s="22" t="s">
        <v>1453</v>
      </c>
      <c r="H4997" s="26">
        <v>2982080</v>
      </c>
      <c r="I4997" s="28"/>
      <c r="J4997" s="26">
        <v>238566</v>
      </c>
      <c r="K4997" s="26">
        <v>3220646</v>
      </c>
      <c r="L4997" s="22" t="s">
        <v>1336</v>
      </c>
      <c r="M4997" s="22"/>
      <c r="N4997">
        <f t="shared" si="335"/>
        <v>29079</v>
      </c>
      <c r="O4997">
        <f>+VLOOKUP(N4997,'Thanh toán '!O$8:P$8099,2,0)</f>
        <v>3220646</v>
      </c>
      <c r="P4997">
        <f t="shared" si="336"/>
        <v>3220646</v>
      </c>
      <c r="Q4997" s="30">
        <f t="shared" si="337"/>
        <v>0</v>
      </c>
    </row>
    <row r="4998" spans="1:17" ht="26.3" hidden="1" x14ac:dyDescent="0.3">
      <c r="A4998" s="21">
        <v>37562</v>
      </c>
      <c r="B4998" s="22" t="s">
        <v>5563</v>
      </c>
      <c r="C4998" s="22" t="s">
        <v>1333</v>
      </c>
      <c r="D4998" s="27" t="s">
        <v>5538</v>
      </c>
      <c r="E4998" s="24" t="s">
        <v>4660</v>
      </c>
      <c r="F4998" s="25" t="s">
        <v>4661</v>
      </c>
      <c r="G4998" s="22" t="s">
        <v>24</v>
      </c>
      <c r="H4998" s="26">
        <v>975903</v>
      </c>
      <c r="I4998" s="28"/>
      <c r="J4998" s="26">
        <v>78072</v>
      </c>
      <c r="K4998" s="26">
        <v>1053975</v>
      </c>
      <c r="L4998" s="22" t="s">
        <v>1336</v>
      </c>
      <c r="M4998" s="22"/>
      <c r="N4998">
        <f t="shared" ref="N4998:N5061" si="338">+B4998*1</f>
        <v>29080</v>
      </c>
      <c r="O4998">
        <f>+VLOOKUP(N4998,'Thanh toán '!O$8:P$8099,2,0)</f>
        <v>1053975</v>
      </c>
      <c r="P4998">
        <f t="shared" ref="P4998:P5061" si="339">+O4998</f>
        <v>1053975</v>
      </c>
      <c r="Q4998" s="30">
        <f t="shared" si="337"/>
        <v>0</v>
      </c>
    </row>
    <row r="4999" spans="1:17" ht="26.3" hidden="1" x14ac:dyDescent="0.3">
      <c r="A4999" s="21">
        <v>37567</v>
      </c>
      <c r="B4999" s="22" t="s">
        <v>5564</v>
      </c>
      <c r="C4999" s="22" t="s">
        <v>1333</v>
      </c>
      <c r="D4999" s="27" t="s">
        <v>5538</v>
      </c>
      <c r="E4999" s="24" t="s">
        <v>4660</v>
      </c>
      <c r="F4999" s="25" t="s">
        <v>4661</v>
      </c>
      <c r="G4999" s="22" t="s">
        <v>24</v>
      </c>
      <c r="H4999" s="26">
        <v>2190924</v>
      </c>
      <c r="I4999" s="28"/>
      <c r="J4999" s="26">
        <v>175274</v>
      </c>
      <c r="K4999" s="26">
        <v>2366198</v>
      </c>
      <c r="L4999" s="22" t="s">
        <v>1336</v>
      </c>
      <c r="M4999" s="22"/>
      <c r="N4999">
        <f t="shared" si="338"/>
        <v>29085</v>
      </c>
      <c r="O4999">
        <f>+VLOOKUP(N4999,'Thanh toán '!O$8:P$8099,2,0)</f>
        <v>2366198</v>
      </c>
      <c r="P4999">
        <f t="shared" si="339"/>
        <v>2366198</v>
      </c>
      <c r="Q4999" s="30">
        <f t="shared" si="337"/>
        <v>0</v>
      </c>
    </row>
    <row r="5000" spans="1:17" hidden="1" x14ac:dyDescent="0.3">
      <c r="A5000" s="21">
        <v>37619</v>
      </c>
      <c r="B5000" s="22" t="s">
        <v>5565</v>
      </c>
      <c r="C5000" s="22" t="s">
        <v>1333</v>
      </c>
      <c r="D5000" s="27" t="s">
        <v>5538</v>
      </c>
      <c r="E5000" s="24" t="s">
        <v>4612</v>
      </c>
      <c r="F5000" s="25" t="s">
        <v>4613</v>
      </c>
      <c r="G5000" s="22" t="s">
        <v>39</v>
      </c>
      <c r="H5000" s="26">
        <v>1164522</v>
      </c>
      <c r="I5000" s="28"/>
      <c r="J5000" s="26">
        <v>93162</v>
      </c>
      <c r="K5000" s="26">
        <v>1257684</v>
      </c>
      <c r="L5000" s="22" t="s">
        <v>1336</v>
      </c>
      <c r="M5000" s="22"/>
      <c r="N5000">
        <f t="shared" si="338"/>
        <v>29137</v>
      </c>
      <c r="O5000" t="e">
        <f>+VLOOKUP(N5000,'Thanh toán '!O$8:P$8099,2,0)</f>
        <v>#N/A</v>
      </c>
      <c r="P5000" t="e">
        <f t="shared" si="339"/>
        <v>#N/A</v>
      </c>
      <c r="Q5000" s="30" t="e">
        <f t="shared" si="337"/>
        <v>#N/A</v>
      </c>
    </row>
    <row r="5001" spans="1:17" hidden="1" x14ac:dyDescent="0.3">
      <c r="A5001" s="21">
        <v>37622</v>
      </c>
      <c r="B5001" s="22" t="s">
        <v>5566</v>
      </c>
      <c r="C5001" s="22" t="s">
        <v>1333</v>
      </c>
      <c r="D5001" s="27" t="s">
        <v>5538</v>
      </c>
      <c r="E5001" s="24" t="s">
        <v>4612</v>
      </c>
      <c r="F5001" s="25" t="s">
        <v>4613</v>
      </c>
      <c r="G5001" s="22" t="s">
        <v>39</v>
      </c>
      <c r="H5001" s="26">
        <v>740451</v>
      </c>
      <c r="I5001" s="28"/>
      <c r="J5001" s="26">
        <v>59236</v>
      </c>
      <c r="K5001" s="26">
        <v>799687</v>
      </c>
      <c r="L5001" s="22" t="s">
        <v>1336</v>
      </c>
      <c r="M5001" s="22"/>
      <c r="N5001">
        <f t="shared" si="338"/>
        <v>29140</v>
      </c>
      <c r="O5001">
        <f>+VLOOKUP(N5001,'Thanh toán '!O$8:P$8099,2,0)</f>
        <v>799687</v>
      </c>
      <c r="P5001">
        <f t="shared" si="339"/>
        <v>799687</v>
      </c>
      <c r="Q5001" s="30">
        <f t="shared" si="337"/>
        <v>0</v>
      </c>
    </row>
    <row r="5002" spans="1:17" hidden="1" x14ac:dyDescent="0.3">
      <c r="A5002" s="21">
        <v>37623</v>
      </c>
      <c r="B5002" s="22" t="s">
        <v>5567</v>
      </c>
      <c r="C5002" s="22" t="s">
        <v>1333</v>
      </c>
      <c r="D5002" s="27" t="s">
        <v>5538</v>
      </c>
      <c r="E5002" s="24" t="s">
        <v>4612</v>
      </c>
      <c r="F5002" s="25" t="s">
        <v>4613</v>
      </c>
      <c r="G5002" s="22" t="s">
        <v>39</v>
      </c>
      <c r="H5002" s="26">
        <v>842889</v>
      </c>
      <c r="I5002" s="28"/>
      <c r="J5002" s="26">
        <v>67431</v>
      </c>
      <c r="K5002" s="26">
        <v>910320</v>
      </c>
      <c r="L5002" s="22" t="s">
        <v>1336</v>
      </c>
      <c r="M5002" s="22"/>
      <c r="N5002">
        <f t="shared" si="338"/>
        <v>29141</v>
      </c>
      <c r="O5002">
        <f>+VLOOKUP(N5002,'Thanh toán '!O$8:P$8099,2,0)</f>
        <v>910320</v>
      </c>
      <c r="P5002">
        <f t="shared" si="339"/>
        <v>910320</v>
      </c>
      <c r="Q5002" s="30">
        <f t="shared" si="337"/>
        <v>0</v>
      </c>
    </row>
    <row r="5003" spans="1:17" hidden="1" x14ac:dyDescent="0.3">
      <c r="A5003" s="21">
        <v>37624</v>
      </c>
      <c r="B5003" s="22" t="s">
        <v>5568</v>
      </c>
      <c r="C5003" s="22" t="s">
        <v>1333</v>
      </c>
      <c r="D5003" s="27" t="s">
        <v>5538</v>
      </c>
      <c r="E5003" s="24" t="s">
        <v>4612</v>
      </c>
      <c r="F5003" s="25" t="s">
        <v>4613</v>
      </c>
      <c r="G5003" s="22" t="s">
        <v>39</v>
      </c>
      <c r="H5003" s="26">
        <v>855665</v>
      </c>
      <c r="I5003" s="28"/>
      <c r="J5003" s="26">
        <v>68453</v>
      </c>
      <c r="K5003" s="26">
        <v>924118</v>
      </c>
      <c r="L5003" s="22" t="s">
        <v>1336</v>
      </c>
      <c r="M5003" s="22"/>
      <c r="N5003">
        <f t="shared" si="338"/>
        <v>29142</v>
      </c>
      <c r="O5003">
        <f>+VLOOKUP(N5003,'Thanh toán '!O$8:P$8099,2,0)</f>
        <v>924118</v>
      </c>
      <c r="P5003">
        <f t="shared" si="339"/>
        <v>924118</v>
      </c>
      <c r="Q5003" s="30">
        <f t="shared" si="337"/>
        <v>0</v>
      </c>
    </row>
    <row r="5004" spans="1:17" hidden="1" x14ac:dyDescent="0.3">
      <c r="A5004" s="21">
        <v>37625</v>
      </c>
      <c r="B5004" s="22" t="s">
        <v>5569</v>
      </c>
      <c r="C5004" s="22" t="s">
        <v>1333</v>
      </c>
      <c r="D5004" s="27" t="s">
        <v>5538</v>
      </c>
      <c r="E5004" s="24" t="s">
        <v>4612</v>
      </c>
      <c r="F5004" s="25" t="s">
        <v>4613</v>
      </c>
      <c r="G5004" s="22" t="s">
        <v>39</v>
      </c>
      <c r="H5004" s="26">
        <v>777406</v>
      </c>
      <c r="I5004" s="28"/>
      <c r="J5004" s="26">
        <v>62192</v>
      </c>
      <c r="K5004" s="26">
        <v>839598</v>
      </c>
      <c r="L5004" s="22" t="s">
        <v>1336</v>
      </c>
      <c r="M5004" s="22"/>
      <c r="N5004">
        <f t="shared" si="338"/>
        <v>29143</v>
      </c>
      <c r="O5004">
        <f>+VLOOKUP(N5004,'Thanh toán '!O$8:P$8099,2,0)</f>
        <v>839598</v>
      </c>
      <c r="P5004">
        <f t="shared" si="339"/>
        <v>839598</v>
      </c>
      <c r="Q5004" s="30">
        <f t="shared" si="337"/>
        <v>0</v>
      </c>
    </row>
    <row r="5005" spans="1:17" hidden="1" x14ac:dyDescent="0.3">
      <c r="A5005" s="21">
        <v>37627</v>
      </c>
      <c r="B5005" s="22" t="s">
        <v>5570</v>
      </c>
      <c r="C5005" s="22" t="s">
        <v>1333</v>
      </c>
      <c r="D5005" s="27" t="s">
        <v>5538</v>
      </c>
      <c r="E5005" s="24" t="s">
        <v>4612</v>
      </c>
      <c r="F5005" s="25" t="s">
        <v>4613</v>
      </c>
      <c r="G5005" s="22" t="s">
        <v>39</v>
      </c>
      <c r="H5005" s="26">
        <v>367155</v>
      </c>
      <c r="I5005" s="28"/>
      <c r="J5005" s="26">
        <v>29372</v>
      </c>
      <c r="K5005" s="26">
        <v>396527</v>
      </c>
      <c r="L5005" s="22" t="s">
        <v>1336</v>
      </c>
      <c r="M5005" s="22"/>
      <c r="N5005">
        <f t="shared" si="338"/>
        <v>29145</v>
      </c>
      <c r="O5005">
        <f>+VLOOKUP(N5005,'Thanh toán '!O$8:P$8099,2,0)</f>
        <v>396527</v>
      </c>
      <c r="P5005">
        <f t="shared" si="339"/>
        <v>396527</v>
      </c>
      <c r="Q5005" s="30">
        <f t="shared" si="337"/>
        <v>0</v>
      </c>
    </row>
    <row r="5006" spans="1:17" hidden="1" x14ac:dyDescent="0.3">
      <c r="A5006" s="21">
        <v>37628</v>
      </c>
      <c r="B5006" s="22" t="s">
        <v>5571</v>
      </c>
      <c r="C5006" s="22" t="s">
        <v>1333</v>
      </c>
      <c r="D5006" s="27" t="s">
        <v>5538</v>
      </c>
      <c r="E5006" s="24" t="s">
        <v>4612</v>
      </c>
      <c r="F5006" s="25" t="s">
        <v>4613</v>
      </c>
      <c r="G5006" s="22" t="s">
        <v>39</v>
      </c>
      <c r="H5006" s="26">
        <v>1172217</v>
      </c>
      <c r="I5006" s="28"/>
      <c r="J5006" s="26">
        <v>93777</v>
      </c>
      <c r="K5006" s="26">
        <v>1265994</v>
      </c>
      <c r="L5006" s="22" t="s">
        <v>1336</v>
      </c>
      <c r="M5006" s="22"/>
      <c r="N5006">
        <f t="shared" si="338"/>
        <v>29146</v>
      </c>
      <c r="O5006">
        <f>+VLOOKUP(N5006,'Thanh toán '!O$8:P$8099,2,0)</f>
        <v>1265994</v>
      </c>
      <c r="P5006">
        <f t="shared" si="339"/>
        <v>1265994</v>
      </c>
      <c r="Q5006" s="30">
        <f t="shared" si="337"/>
        <v>0</v>
      </c>
    </row>
    <row r="5007" spans="1:17" hidden="1" x14ac:dyDescent="0.3">
      <c r="A5007" s="21">
        <v>37630</v>
      </c>
      <c r="B5007" s="22" t="s">
        <v>5572</v>
      </c>
      <c r="C5007" s="22" t="s">
        <v>1333</v>
      </c>
      <c r="D5007" s="27" t="s">
        <v>5538</v>
      </c>
      <c r="E5007" s="24" t="s">
        <v>4612</v>
      </c>
      <c r="F5007" s="25" t="s">
        <v>4613</v>
      </c>
      <c r="G5007" s="22" t="s">
        <v>39</v>
      </c>
      <c r="H5007" s="26">
        <v>333174</v>
      </c>
      <c r="I5007" s="28"/>
      <c r="J5007" s="26">
        <v>26654</v>
      </c>
      <c r="K5007" s="26">
        <v>359828</v>
      </c>
      <c r="L5007" s="22" t="s">
        <v>1336</v>
      </c>
      <c r="M5007" s="22"/>
      <c r="N5007">
        <f t="shared" si="338"/>
        <v>29148</v>
      </c>
      <c r="O5007">
        <f>+VLOOKUP(N5007,'Thanh toán '!O$8:P$8099,2,0)</f>
        <v>359828</v>
      </c>
      <c r="P5007">
        <f t="shared" si="339"/>
        <v>359828</v>
      </c>
      <c r="Q5007" s="30">
        <f t="shared" si="337"/>
        <v>0</v>
      </c>
    </row>
    <row r="5008" spans="1:17" hidden="1" x14ac:dyDescent="0.3">
      <c r="A5008" s="21">
        <v>37631</v>
      </c>
      <c r="B5008" s="22" t="s">
        <v>5573</v>
      </c>
      <c r="C5008" s="22" t="s">
        <v>1333</v>
      </c>
      <c r="D5008" s="27" t="s">
        <v>5538</v>
      </c>
      <c r="E5008" s="24" t="s">
        <v>4612</v>
      </c>
      <c r="F5008" s="25" t="s">
        <v>4613</v>
      </c>
      <c r="G5008" s="22" t="s">
        <v>39</v>
      </c>
      <c r="H5008" s="26">
        <v>146862</v>
      </c>
      <c r="I5008" s="28"/>
      <c r="J5008" s="26">
        <v>11749</v>
      </c>
      <c r="K5008" s="26">
        <v>158611</v>
      </c>
      <c r="L5008" s="22" t="s">
        <v>1336</v>
      </c>
      <c r="M5008" s="22"/>
      <c r="N5008">
        <f t="shared" si="338"/>
        <v>29149</v>
      </c>
      <c r="O5008">
        <f>+VLOOKUP(N5008,'Thanh toán '!O$8:P$8099,2,0)</f>
        <v>158611</v>
      </c>
      <c r="P5008">
        <f t="shared" si="339"/>
        <v>158611</v>
      </c>
      <c r="Q5008" s="30">
        <f t="shared" si="337"/>
        <v>0</v>
      </c>
    </row>
    <row r="5009" spans="1:17" hidden="1" x14ac:dyDescent="0.3">
      <c r="A5009" s="21">
        <v>37633</v>
      </c>
      <c r="B5009" s="22" t="s">
        <v>5574</v>
      </c>
      <c r="C5009" s="22" t="s">
        <v>1333</v>
      </c>
      <c r="D5009" s="27" t="s">
        <v>5538</v>
      </c>
      <c r="E5009" s="24" t="s">
        <v>4612</v>
      </c>
      <c r="F5009" s="25" t="s">
        <v>4613</v>
      </c>
      <c r="G5009" s="22" t="s">
        <v>39</v>
      </c>
      <c r="H5009" s="26">
        <v>922445</v>
      </c>
      <c r="I5009" s="28"/>
      <c r="J5009" s="26">
        <v>73796</v>
      </c>
      <c r="K5009" s="26">
        <v>996241</v>
      </c>
      <c r="L5009" s="22" t="s">
        <v>1336</v>
      </c>
      <c r="M5009" s="22"/>
      <c r="N5009">
        <f t="shared" si="338"/>
        <v>29151</v>
      </c>
      <c r="O5009">
        <f>+VLOOKUP(N5009,'Thanh toán '!O$8:P$8099,2,0)</f>
        <v>996241</v>
      </c>
      <c r="P5009">
        <f t="shared" si="339"/>
        <v>996241</v>
      </c>
      <c r="Q5009" s="30">
        <f t="shared" si="337"/>
        <v>0</v>
      </c>
    </row>
    <row r="5010" spans="1:17" hidden="1" x14ac:dyDescent="0.3">
      <c r="A5010" s="21">
        <v>37634</v>
      </c>
      <c r="B5010" s="22" t="s">
        <v>5575</v>
      </c>
      <c r="C5010" s="22" t="s">
        <v>1333</v>
      </c>
      <c r="D5010" s="27" t="s">
        <v>5538</v>
      </c>
      <c r="E5010" s="24" t="s">
        <v>4612</v>
      </c>
      <c r="F5010" s="25" t="s">
        <v>4613</v>
      </c>
      <c r="G5010" s="22" t="s">
        <v>39</v>
      </c>
      <c r="H5010" s="26">
        <v>467519</v>
      </c>
      <c r="I5010" s="28"/>
      <c r="J5010" s="26">
        <v>37402</v>
      </c>
      <c r="K5010" s="26">
        <v>504921</v>
      </c>
      <c r="L5010" s="22" t="s">
        <v>1336</v>
      </c>
      <c r="M5010" s="22"/>
      <c r="N5010">
        <f t="shared" si="338"/>
        <v>29152</v>
      </c>
      <c r="O5010">
        <f>+VLOOKUP(N5010,'Thanh toán '!O$8:P$8099,2,0)</f>
        <v>504921</v>
      </c>
      <c r="P5010">
        <f t="shared" si="339"/>
        <v>504921</v>
      </c>
      <c r="Q5010" s="30">
        <f t="shared" si="337"/>
        <v>0</v>
      </c>
    </row>
    <row r="5011" spans="1:17" hidden="1" x14ac:dyDescent="0.3">
      <c r="A5011" s="21">
        <v>37636</v>
      </c>
      <c r="B5011" s="22" t="s">
        <v>5576</v>
      </c>
      <c r="C5011" s="22" t="s">
        <v>1333</v>
      </c>
      <c r="D5011" s="27" t="s">
        <v>5538</v>
      </c>
      <c r="E5011" s="24" t="s">
        <v>4612</v>
      </c>
      <c r="F5011" s="25" t="s">
        <v>4613</v>
      </c>
      <c r="G5011" s="22" t="s">
        <v>39</v>
      </c>
      <c r="H5011" s="26">
        <v>1173355</v>
      </c>
      <c r="I5011" s="28"/>
      <c r="J5011" s="26">
        <v>93868</v>
      </c>
      <c r="K5011" s="26">
        <v>1267223</v>
      </c>
      <c r="L5011" s="22" t="s">
        <v>1336</v>
      </c>
      <c r="M5011" s="22"/>
      <c r="N5011">
        <f t="shared" si="338"/>
        <v>29154</v>
      </c>
      <c r="O5011">
        <f>+VLOOKUP(N5011,'Thanh toán '!O$8:P$8099,2,0)</f>
        <v>1267223</v>
      </c>
      <c r="P5011">
        <f t="shared" si="339"/>
        <v>1267223</v>
      </c>
      <c r="Q5011" s="30">
        <f t="shared" ref="Q5011:Q5074" si="340">+O5011-K5011</f>
        <v>0</v>
      </c>
    </row>
    <row r="5012" spans="1:17" hidden="1" x14ac:dyDescent="0.3">
      <c r="A5012" s="21">
        <v>37638</v>
      </c>
      <c r="B5012" s="22" t="s">
        <v>5577</v>
      </c>
      <c r="C5012" s="22" t="s">
        <v>1333</v>
      </c>
      <c r="D5012" s="27" t="s">
        <v>5538</v>
      </c>
      <c r="E5012" s="24" t="s">
        <v>4612</v>
      </c>
      <c r="F5012" s="25" t="s">
        <v>4613</v>
      </c>
      <c r="G5012" s="22" t="s">
        <v>39</v>
      </c>
      <c r="H5012" s="26">
        <v>704013</v>
      </c>
      <c r="I5012" s="28"/>
      <c r="J5012" s="26">
        <v>56321</v>
      </c>
      <c r="K5012" s="26">
        <v>760334</v>
      </c>
      <c r="L5012" s="22" t="s">
        <v>1336</v>
      </c>
      <c r="M5012" s="22"/>
      <c r="N5012">
        <f t="shared" si="338"/>
        <v>29156</v>
      </c>
      <c r="O5012">
        <f>+VLOOKUP(N5012,'Thanh toán '!O$8:P$8099,2,0)</f>
        <v>760334</v>
      </c>
      <c r="P5012">
        <f t="shared" si="339"/>
        <v>760334</v>
      </c>
      <c r="Q5012" s="30">
        <f t="shared" si="340"/>
        <v>0</v>
      </c>
    </row>
    <row r="5013" spans="1:17" hidden="1" x14ac:dyDescent="0.3">
      <c r="A5013" s="21">
        <v>37639</v>
      </c>
      <c r="B5013" s="22" t="s">
        <v>5578</v>
      </c>
      <c r="C5013" s="22" t="s">
        <v>1333</v>
      </c>
      <c r="D5013" s="27" t="s">
        <v>5538</v>
      </c>
      <c r="E5013" s="24" t="s">
        <v>4612</v>
      </c>
      <c r="F5013" s="25" t="s">
        <v>4613</v>
      </c>
      <c r="G5013" s="22" t="s">
        <v>39</v>
      </c>
      <c r="H5013" s="26">
        <v>704013</v>
      </c>
      <c r="I5013" s="28"/>
      <c r="J5013" s="26">
        <v>56321</v>
      </c>
      <c r="K5013" s="26">
        <v>760334</v>
      </c>
      <c r="L5013" s="22" t="s">
        <v>1336</v>
      </c>
      <c r="M5013" s="22"/>
      <c r="N5013">
        <f t="shared" si="338"/>
        <v>29157</v>
      </c>
      <c r="O5013">
        <f>+VLOOKUP(N5013,'Thanh toán '!O$8:P$8099,2,0)</f>
        <v>760334</v>
      </c>
      <c r="P5013">
        <f t="shared" si="339"/>
        <v>760334</v>
      </c>
      <c r="Q5013" s="30">
        <f t="shared" si="340"/>
        <v>0</v>
      </c>
    </row>
    <row r="5014" spans="1:17" hidden="1" x14ac:dyDescent="0.3">
      <c r="A5014" s="21">
        <v>37641</v>
      </c>
      <c r="B5014" s="22" t="s">
        <v>5579</v>
      </c>
      <c r="C5014" s="22" t="s">
        <v>1333</v>
      </c>
      <c r="D5014" s="27" t="s">
        <v>5538</v>
      </c>
      <c r="E5014" s="24" t="s">
        <v>4612</v>
      </c>
      <c r="F5014" s="25" t="s">
        <v>4613</v>
      </c>
      <c r="G5014" s="22" t="s">
        <v>39</v>
      </c>
      <c r="H5014" s="26">
        <v>580400</v>
      </c>
      <c r="I5014" s="28"/>
      <c r="J5014" s="26">
        <v>46432</v>
      </c>
      <c r="K5014" s="26">
        <v>626832</v>
      </c>
      <c r="L5014" s="22" t="s">
        <v>1336</v>
      </c>
      <c r="M5014" s="22"/>
      <c r="N5014">
        <f t="shared" si="338"/>
        <v>29159</v>
      </c>
      <c r="O5014">
        <f>+VLOOKUP(N5014,'Thanh toán '!O$8:P$8099,2,0)</f>
        <v>626832</v>
      </c>
      <c r="P5014">
        <f t="shared" si="339"/>
        <v>626832</v>
      </c>
      <c r="Q5014" s="30">
        <f t="shared" si="340"/>
        <v>0</v>
      </c>
    </row>
    <row r="5015" spans="1:17" hidden="1" x14ac:dyDescent="0.3">
      <c r="A5015" s="21">
        <v>37642</v>
      </c>
      <c r="B5015" s="22" t="s">
        <v>5580</v>
      </c>
      <c r="C5015" s="22" t="s">
        <v>1333</v>
      </c>
      <c r="D5015" s="27" t="s">
        <v>5538</v>
      </c>
      <c r="E5015" s="24" t="s">
        <v>4612</v>
      </c>
      <c r="F5015" s="25" t="s">
        <v>4613</v>
      </c>
      <c r="G5015" s="22" t="s">
        <v>39</v>
      </c>
      <c r="H5015" s="26">
        <v>951239</v>
      </c>
      <c r="I5015" s="28"/>
      <c r="J5015" s="26">
        <v>76099</v>
      </c>
      <c r="K5015" s="26">
        <v>1027338</v>
      </c>
      <c r="L5015" s="22" t="s">
        <v>1336</v>
      </c>
      <c r="M5015" s="22"/>
      <c r="N5015">
        <f t="shared" si="338"/>
        <v>29160</v>
      </c>
      <c r="O5015">
        <f>+VLOOKUP(N5015,'Thanh toán '!O$8:P$8099,2,0)</f>
        <v>1027338</v>
      </c>
      <c r="P5015">
        <f t="shared" si="339"/>
        <v>1027338</v>
      </c>
      <c r="Q5015" s="30">
        <f t="shared" si="340"/>
        <v>0</v>
      </c>
    </row>
    <row r="5016" spans="1:17" hidden="1" x14ac:dyDescent="0.3">
      <c r="A5016" s="21">
        <v>37644</v>
      </c>
      <c r="B5016" s="22" t="s">
        <v>5581</v>
      </c>
      <c r="C5016" s="22" t="s">
        <v>1333</v>
      </c>
      <c r="D5016" s="27" t="s">
        <v>5538</v>
      </c>
      <c r="E5016" s="24" t="s">
        <v>4612</v>
      </c>
      <c r="F5016" s="25" t="s">
        <v>4613</v>
      </c>
      <c r="G5016" s="22" t="s">
        <v>39</v>
      </c>
      <c r="H5016" s="26">
        <v>910665</v>
      </c>
      <c r="I5016" s="28"/>
      <c r="J5016" s="26">
        <v>72853</v>
      </c>
      <c r="K5016" s="26">
        <v>983518</v>
      </c>
      <c r="L5016" s="22" t="s">
        <v>1336</v>
      </c>
      <c r="M5016" s="22"/>
      <c r="N5016">
        <f t="shared" si="338"/>
        <v>29162</v>
      </c>
      <c r="O5016">
        <f>+VLOOKUP(N5016,'Thanh toán '!O$8:P$8099,2,0)</f>
        <v>983518</v>
      </c>
      <c r="P5016">
        <f t="shared" si="339"/>
        <v>983518</v>
      </c>
      <c r="Q5016" s="30">
        <f t="shared" si="340"/>
        <v>0</v>
      </c>
    </row>
    <row r="5017" spans="1:17" hidden="1" x14ac:dyDescent="0.3">
      <c r="A5017" s="21">
        <v>37645</v>
      </c>
      <c r="B5017" s="22" t="s">
        <v>5582</v>
      </c>
      <c r="C5017" s="22" t="s">
        <v>1333</v>
      </c>
      <c r="D5017" s="27" t="s">
        <v>5538</v>
      </c>
      <c r="E5017" s="24" t="s">
        <v>4612</v>
      </c>
      <c r="F5017" s="25" t="s">
        <v>4613</v>
      </c>
      <c r="G5017" s="22" t="s">
        <v>39</v>
      </c>
      <c r="H5017" s="26">
        <v>553467</v>
      </c>
      <c r="I5017" s="28"/>
      <c r="J5017" s="26">
        <v>44277</v>
      </c>
      <c r="K5017" s="26">
        <v>597744</v>
      </c>
      <c r="L5017" s="22" t="s">
        <v>1336</v>
      </c>
      <c r="M5017" s="22"/>
      <c r="N5017">
        <f t="shared" si="338"/>
        <v>29163</v>
      </c>
      <c r="O5017">
        <f>+VLOOKUP(N5017,'Thanh toán '!O$8:P$8099,2,0)</f>
        <v>597744</v>
      </c>
      <c r="P5017">
        <f t="shared" si="339"/>
        <v>597744</v>
      </c>
      <c r="Q5017" s="30">
        <f t="shared" si="340"/>
        <v>0</v>
      </c>
    </row>
    <row r="5018" spans="1:17" hidden="1" x14ac:dyDescent="0.3">
      <c r="A5018" s="21">
        <v>37647</v>
      </c>
      <c r="B5018" s="22" t="s">
        <v>5583</v>
      </c>
      <c r="C5018" s="22" t="s">
        <v>1333</v>
      </c>
      <c r="D5018" s="27" t="s">
        <v>5538</v>
      </c>
      <c r="E5018" s="24" t="s">
        <v>4612</v>
      </c>
      <c r="F5018" s="25" t="s">
        <v>4613</v>
      </c>
      <c r="G5018" s="22" t="s">
        <v>39</v>
      </c>
      <c r="H5018" s="26">
        <v>595330</v>
      </c>
      <c r="I5018" s="28"/>
      <c r="J5018" s="26">
        <v>47626</v>
      </c>
      <c r="K5018" s="26">
        <v>642956</v>
      </c>
      <c r="L5018" s="22" t="s">
        <v>1336</v>
      </c>
      <c r="M5018" s="22"/>
      <c r="N5018">
        <f t="shared" si="338"/>
        <v>29165</v>
      </c>
      <c r="O5018">
        <f>+VLOOKUP(N5018,'Thanh toán '!O$8:P$8099,2,0)</f>
        <v>642956</v>
      </c>
      <c r="P5018">
        <f t="shared" si="339"/>
        <v>642956</v>
      </c>
      <c r="Q5018" s="30">
        <f t="shared" si="340"/>
        <v>0</v>
      </c>
    </row>
    <row r="5019" spans="1:17" hidden="1" x14ac:dyDescent="0.3">
      <c r="A5019" s="21">
        <v>37648</v>
      </c>
      <c r="B5019" s="22" t="s">
        <v>5584</v>
      </c>
      <c r="C5019" s="22" t="s">
        <v>1333</v>
      </c>
      <c r="D5019" s="27" t="s">
        <v>5538</v>
      </c>
      <c r="E5019" s="24" t="s">
        <v>192</v>
      </c>
      <c r="F5019" s="25" t="s">
        <v>4840</v>
      </c>
      <c r="G5019" s="22" t="s">
        <v>193</v>
      </c>
      <c r="H5019" s="26">
        <v>6125685</v>
      </c>
      <c r="I5019" s="28"/>
      <c r="J5019" s="26">
        <v>490055</v>
      </c>
      <c r="K5019" s="26">
        <v>6615740</v>
      </c>
      <c r="L5019" s="22" t="s">
        <v>1336</v>
      </c>
      <c r="M5019" s="22"/>
      <c r="N5019">
        <f t="shared" si="338"/>
        <v>29166</v>
      </c>
      <c r="O5019">
        <f>+VLOOKUP(N5019,'Thanh toán '!O$8:P$8099,2,0)</f>
        <v>6615740</v>
      </c>
      <c r="P5019">
        <f t="shared" si="339"/>
        <v>6615740</v>
      </c>
      <c r="Q5019" s="30">
        <f t="shared" si="340"/>
        <v>0</v>
      </c>
    </row>
    <row r="5020" spans="1:17" hidden="1" x14ac:dyDescent="0.3">
      <c r="A5020" s="21">
        <v>37649</v>
      </c>
      <c r="B5020" s="22" t="s">
        <v>5585</v>
      </c>
      <c r="C5020" s="22" t="s">
        <v>1333</v>
      </c>
      <c r="D5020" s="27" t="s">
        <v>5538</v>
      </c>
      <c r="E5020" s="24" t="s">
        <v>4612</v>
      </c>
      <c r="F5020" s="25" t="s">
        <v>4613</v>
      </c>
      <c r="G5020" s="22" t="s">
        <v>39</v>
      </c>
      <c r="H5020" s="26">
        <v>884649</v>
      </c>
      <c r="I5020" s="28"/>
      <c r="J5020" s="26">
        <v>70772</v>
      </c>
      <c r="K5020" s="26">
        <v>955421</v>
      </c>
      <c r="L5020" s="22" t="s">
        <v>1336</v>
      </c>
      <c r="M5020" s="22"/>
      <c r="N5020">
        <f t="shared" si="338"/>
        <v>29167</v>
      </c>
      <c r="O5020">
        <f>+VLOOKUP(N5020,'Thanh toán '!O$8:P$8099,2,0)</f>
        <v>955421</v>
      </c>
      <c r="P5020">
        <f t="shared" si="339"/>
        <v>955421</v>
      </c>
      <c r="Q5020" s="30">
        <f t="shared" si="340"/>
        <v>0</v>
      </c>
    </row>
    <row r="5021" spans="1:17" hidden="1" x14ac:dyDescent="0.3">
      <c r="A5021" s="21">
        <v>37651</v>
      </c>
      <c r="B5021" s="22" t="s">
        <v>5586</v>
      </c>
      <c r="C5021" s="22" t="s">
        <v>1333</v>
      </c>
      <c r="D5021" s="27" t="s">
        <v>5538</v>
      </c>
      <c r="E5021" s="24" t="s">
        <v>845</v>
      </c>
      <c r="F5021" s="25" t="s">
        <v>1359</v>
      </c>
      <c r="G5021" s="22" t="s">
        <v>79</v>
      </c>
      <c r="H5021" s="26">
        <v>1464305</v>
      </c>
      <c r="I5021" s="28"/>
      <c r="J5021" s="26">
        <v>117144</v>
      </c>
      <c r="K5021" s="26">
        <v>1581449</v>
      </c>
      <c r="L5021" s="22" t="s">
        <v>1336</v>
      </c>
      <c r="M5021" s="22"/>
      <c r="N5021">
        <f t="shared" si="338"/>
        <v>29169</v>
      </c>
      <c r="O5021">
        <f>+VLOOKUP(N5021,'Thanh toán '!O$8:P$8099,2,0)</f>
        <v>1581449</v>
      </c>
      <c r="P5021">
        <f t="shared" si="339"/>
        <v>1581449</v>
      </c>
      <c r="Q5021" s="30">
        <f t="shared" si="340"/>
        <v>0</v>
      </c>
    </row>
    <row r="5022" spans="1:17" hidden="1" x14ac:dyDescent="0.3">
      <c r="A5022" s="21">
        <v>37669</v>
      </c>
      <c r="B5022" s="22" t="s">
        <v>5587</v>
      </c>
      <c r="C5022" s="22" t="s">
        <v>1333</v>
      </c>
      <c r="D5022" s="27" t="s">
        <v>5538</v>
      </c>
      <c r="E5022" s="24" t="s">
        <v>4612</v>
      </c>
      <c r="F5022" s="25" t="s">
        <v>4613</v>
      </c>
      <c r="G5022" s="22" t="s">
        <v>39</v>
      </c>
      <c r="H5022" s="26">
        <v>1323430</v>
      </c>
      <c r="I5022" s="28"/>
      <c r="J5022" s="26">
        <v>105874</v>
      </c>
      <c r="K5022" s="26">
        <v>1429304</v>
      </c>
      <c r="L5022" s="22" t="s">
        <v>1336</v>
      </c>
      <c r="M5022" s="22"/>
      <c r="N5022">
        <f t="shared" si="338"/>
        <v>29187</v>
      </c>
      <c r="O5022">
        <f>+VLOOKUP(N5022,'Thanh toán '!O$8:P$8099,2,0)</f>
        <v>1429304</v>
      </c>
      <c r="P5022">
        <f t="shared" si="339"/>
        <v>1429304</v>
      </c>
      <c r="Q5022" s="30">
        <f t="shared" si="340"/>
        <v>0</v>
      </c>
    </row>
    <row r="5023" spans="1:17" hidden="1" x14ac:dyDescent="0.3">
      <c r="A5023" s="21">
        <v>37688</v>
      </c>
      <c r="B5023" s="22" t="s">
        <v>5588</v>
      </c>
      <c r="C5023" s="22" t="s">
        <v>1333</v>
      </c>
      <c r="D5023" s="27" t="s">
        <v>5538</v>
      </c>
      <c r="E5023" s="24" t="s">
        <v>4612</v>
      </c>
      <c r="F5023" s="25" t="s">
        <v>4613</v>
      </c>
      <c r="G5023" s="22" t="s">
        <v>39</v>
      </c>
      <c r="H5023" s="26">
        <v>853745</v>
      </c>
      <c r="I5023" s="28"/>
      <c r="J5023" s="26">
        <v>68300</v>
      </c>
      <c r="K5023" s="26">
        <v>922045</v>
      </c>
      <c r="L5023" s="22" t="s">
        <v>1336</v>
      </c>
      <c r="M5023" s="22"/>
      <c r="N5023">
        <f t="shared" si="338"/>
        <v>29206</v>
      </c>
      <c r="O5023" t="e">
        <f>+VLOOKUP(N5023,'Thanh toán '!O$8:P$8099,2,0)</f>
        <v>#N/A</v>
      </c>
      <c r="P5023" t="e">
        <f t="shared" si="339"/>
        <v>#N/A</v>
      </c>
      <c r="Q5023" s="30" t="e">
        <f t="shared" si="340"/>
        <v>#N/A</v>
      </c>
    </row>
    <row r="5024" spans="1:17" hidden="1" x14ac:dyDescent="0.3">
      <c r="A5024" s="21">
        <v>37690</v>
      </c>
      <c r="B5024" s="22" t="s">
        <v>5589</v>
      </c>
      <c r="C5024" s="22" t="s">
        <v>1333</v>
      </c>
      <c r="D5024" s="27" t="s">
        <v>5538</v>
      </c>
      <c r="E5024" s="24" t="s">
        <v>228</v>
      </c>
      <c r="F5024" s="25" t="s">
        <v>5118</v>
      </c>
      <c r="G5024" s="22" t="s">
        <v>229</v>
      </c>
      <c r="H5024" s="26">
        <v>2320090</v>
      </c>
      <c r="I5024" s="28"/>
      <c r="J5024" s="26">
        <v>185607</v>
      </c>
      <c r="K5024" s="26">
        <v>2505697</v>
      </c>
      <c r="L5024" s="22" t="s">
        <v>1336</v>
      </c>
      <c r="M5024" s="22"/>
      <c r="N5024">
        <f t="shared" si="338"/>
        <v>29208</v>
      </c>
      <c r="O5024">
        <f>+VLOOKUP(N5024,'Thanh toán '!O$8:P$8099,2,0)</f>
        <v>2505697</v>
      </c>
      <c r="P5024">
        <f t="shared" si="339"/>
        <v>2505697</v>
      </c>
      <c r="Q5024" s="30">
        <f t="shared" si="340"/>
        <v>0</v>
      </c>
    </row>
    <row r="5025" spans="1:17" hidden="1" x14ac:dyDescent="0.3">
      <c r="A5025" s="21">
        <v>37692</v>
      </c>
      <c r="B5025" s="22" t="s">
        <v>5590</v>
      </c>
      <c r="C5025" s="22" t="s">
        <v>1333</v>
      </c>
      <c r="D5025" s="27" t="s">
        <v>5538</v>
      </c>
      <c r="E5025" s="24" t="s">
        <v>4612</v>
      </c>
      <c r="F5025" s="25" t="s">
        <v>4613</v>
      </c>
      <c r="G5025" s="22" t="s">
        <v>39</v>
      </c>
      <c r="H5025" s="26">
        <v>927712</v>
      </c>
      <c r="I5025" s="28"/>
      <c r="J5025" s="26">
        <v>74217</v>
      </c>
      <c r="K5025" s="26">
        <v>1001929</v>
      </c>
      <c r="L5025" s="22" t="s">
        <v>1336</v>
      </c>
      <c r="M5025" s="22"/>
      <c r="N5025">
        <f t="shared" si="338"/>
        <v>29210</v>
      </c>
      <c r="O5025">
        <f>+VLOOKUP(N5025,'Thanh toán '!O$8:P$8099,2,0)</f>
        <v>1001929</v>
      </c>
      <c r="P5025">
        <f t="shared" si="339"/>
        <v>1001929</v>
      </c>
      <c r="Q5025" s="30">
        <f t="shared" si="340"/>
        <v>0</v>
      </c>
    </row>
    <row r="5026" spans="1:17" ht="26.3" hidden="1" x14ac:dyDescent="0.3">
      <c r="A5026" s="21">
        <v>37695</v>
      </c>
      <c r="B5026" s="22" t="s">
        <v>5591</v>
      </c>
      <c r="C5026" s="22" t="s">
        <v>1333</v>
      </c>
      <c r="D5026" s="27" t="s">
        <v>5538</v>
      </c>
      <c r="E5026" s="24" t="s">
        <v>4809</v>
      </c>
      <c r="F5026" s="25" t="s">
        <v>4810</v>
      </c>
      <c r="G5026" s="22" t="s">
        <v>812</v>
      </c>
      <c r="H5026" s="26">
        <v>1517775</v>
      </c>
      <c r="I5026" s="28"/>
      <c r="J5026" s="26">
        <v>121422</v>
      </c>
      <c r="K5026" s="26">
        <v>1639197</v>
      </c>
      <c r="L5026" s="22" t="s">
        <v>1336</v>
      </c>
      <c r="M5026" s="22"/>
      <c r="N5026">
        <f t="shared" si="338"/>
        <v>29213</v>
      </c>
      <c r="O5026">
        <f>+VLOOKUP(N5026,'Thanh toán '!O$8:P$8099,2,0)</f>
        <v>1639197</v>
      </c>
      <c r="P5026">
        <f t="shared" si="339"/>
        <v>1639197</v>
      </c>
      <c r="Q5026" s="30">
        <f t="shared" si="340"/>
        <v>0</v>
      </c>
    </row>
    <row r="5027" spans="1:17" hidden="1" x14ac:dyDescent="0.3">
      <c r="A5027" s="21">
        <v>37698</v>
      </c>
      <c r="B5027" s="22" t="s">
        <v>5592</v>
      </c>
      <c r="C5027" s="22" t="s">
        <v>1333</v>
      </c>
      <c r="D5027" s="27" t="s">
        <v>5538</v>
      </c>
      <c r="E5027" s="24" t="s">
        <v>4906</v>
      </c>
      <c r="F5027" s="25" t="s">
        <v>4907</v>
      </c>
      <c r="G5027" s="22" t="s">
        <v>97</v>
      </c>
      <c r="H5027" s="26">
        <v>3035550</v>
      </c>
      <c r="I5027" s="28"/>
      <c r="J5027" s="26">
        <v>242844</v>
      </c>
      <c r="K5027" s="26">
        <v>3278394</v>
      </c>
      <c r="L5027" s="22" t="s">
        <v>1336</v>
      </c>
      <c r="M5027" s="22"/>
      <c r="N5027">
        <f t="shared" si="338"/>
        <v>29216</v>
      </c>
      <c r="O5027">
        <f>+VLOOKUP(N5027,'Thanh toán '!O$8:P$8099,2,0)</f>
        <v>3278394</v>
      </c>
      <c r="P5027">
        <f t="shared" si="339"/>
        <v>3278394</v>
      </c>
      <c r="Q5027" s="30">
        <f t="shared" si="340"/>
        <v>0</v>
      </c>
    </row>
    <row r="5028" spans="1:17" hidden="1" x14ac:dyDescent="0.3">
      <c r="A5028" s="21">
        <v>37699</v>
      </c>
      <c r="B5028" s="22" t="s">
        <v>5593</v>
      </c>
      <c r="C5028" s="22" t="s">
        <v>1333</v>
      </c>
      <c r="D5028" s="27" t="s">
        <v>5538</v>
      </c>
      <c r="E5028" s="24" t="s">
        <v>4612</v>
      </c>
      <c r="F5028" s="25" t="s">
        <v>4613</v>
      </c>
      <c r="G5028" s="22" t="s">
        <v>39</v>
      </c>
      <c r="H5028" s="26">
        <v>1281838</v>
      </c>
      <c r="I5028" s="28"/>
      <c r="J5028" s="26">
        <v>102547</v>
      </c>
      <c r="K5028" s="26">
        <v>1384385</v>
      </c>
      <c r="L5028" s="22" t="s">
        <v>1336</v>
      </c>
      <c r="M5028" s="22"/>
      <c r="N5028">
        <f t="shared" si="338"/>
        <v>29217</v>
      </c>
      <c r="O5028">
        <f>+VLOOKUP(N5028,'Thanh toán '!O$8:P$8099,2,0)</f>
        <v>1384385</v>
      </c>
      <c r="P5028">
        <f t="shared" si="339"/>
        <v>1384385</v>
      </c>
      <c r="Q5028" s="30">
        <f t="shared" si="340"/>
        <v>0</v>
      </c>
    </row>
    <row r="5029" spans="1:17" hidden="1" x14ac:dyDescent="0.3">
      <c r="A5029" s="21">
        <v>37702</v>
      </c>
      <c r="B5029" s="22" t="s">
        <v>5594</v>
      </c>
      <c r="C5029" s="22" t="s">
        <v>1333</v>
      </c>
      <c r="D5029" s="27" t="s">
        <v>5538</v>
      </c>
      <c r="E5029" s="24" t="s">
        <v>42</v>
      </c>
      <c r="F5029" s="25" t="s">
        <v>4853</v>
      </c>
      <c r="G5029" s="22" t="s">
        <v>43</v>
      </c>
      <c r="H5029" s="26">
        <v>1370907</v>
      </c>
      <c r="I5029" s="28"/>
      <c r="J5029" s="26">
        <v>109673</v>
      </c>
      <c r="K5029" s="26">
        <v>1480580</v>
      </c>
      <c r="L5029" s="22" t="s">
        <v>1336</v>
      </c>
      <c r="M5029" s="22"/>
      <c r="N5029">
        <f t="shared" si="338"/>
        <v>29221</v>
      </c>
      <c r="O5029">
        <f>+VLOOKUP(N5029,'Thanh toán '!O$8:P$8099,2,0)</f>
        <v>1480580</v>
      </c>
      <c r="P5029">
        <f t="shared" si="339"/>
        <v>1480580</v>
      </c>
      <c r="Q5029" s="30">
        <f t="shared" si="340"/>
        <v>0</v>
      </c>
    </row>
    <row r="5030" spans="1:17" hidden="1" x14ac:dyDescent="0.3">
      <c r="A5030" s="21">
        <v>37704</v>
      </c>
      <c r="B5030" s="22" t="s">
        <v>5595</v>
      </c>
      <c r="C5030" s="22" t="s">
        <v>1333</v>
      </c>
      <c r="D5030" s="27" t="s">
        <v>5538</v>
      </c>
      <c r="E5030" s="24" t="s">
        <v>42</v>
      </c>
      <c r="F5030" s="25" t="s">
        <v>4853</v>
      </c>
      <c r="G5030" s="22" t="s">
        <v>43</v>
      </c>
      <c r="H5030" s="26">
        <v>2621657</v>
      </c>
      <c r="I5030" s="28"/>
      <c r="J5030" s="26">
        <v>209733</v>
      </c>
      <c r="K5030" s="26">
        <v>2831390</v>
      </c>
      <c r="L5030" s="22" t="s">
        <v>1336</v>
      </c>
      <c r="M5030" s="22"/>
      <c r="N5030">
        <f t="shared" si="338"/>
        <v>29223</v>
      </c>
      <c r="O5030">
        <f>+VLOOKUP(N5030,'Thanh toán '!O$8:P$8099,2,0)</f>
        <v>2831390</v>
      </c>
      <c r="P5030">
        <f t="shared" si="339"/>
        <v>2831390</v>
      </c>
      <c r="Q5030" s="30">
        <f t="shared" si="340"/>
        <v>0</v>
      </c>
    </row>
    <row r="5031" spans="1:17" hidden="1" x14ac:dyDescent="0.3">
      <c r="A5031" s="21">
        <v>37711</v>
      </c>
      <c r="B5031" s="22" t="s">
        <v>5596</v>
      </c>
      <c r="C5031" s="22" t="s">
        <v>1333</v>
      </c>
      <c r="D5031" s="27" t="s">
        <v>5538</v>
      </c>
      <c r="E5031" s="24" t="s">
        <v>4612</v>
      </c>
      <c r="F5031" s="25" t="s">
        <v>4613</v>
      </c>
      <c r="G5031" s="22" t="s">
        <v>39</v>
      </c>
      <c r="H5031" s="26">
        <v>222116</v>
      </c>
      <c r="I5031" s="28"/>
      <c r="J5031" s="26">
        <v>17769</v>
      </c>
      <c r="K5031" s="26">
        <v>239885</v>
      </c>
      <c r="L5031" s="22" t="s">
        <v>1336</v>
      </c>
      <c r="M5031" s="22"/>
      <c r="N5031">
        <f t="shared" si="338"/>
        <v>29231</v>
      </c>
      <c r="O5031">
        <f>+VLOOKUP(N5031,'Thanh toán '!O$8:P$8099,2,0)</f>
        <v>239885</v>
      </c>
      <c r="P5031">
        <f t="shared" si="339"/>
        <v>239885</v>
      </c>
      <c r="Q5031" s="30">
        <f t="shared" si="340"/>
        <v>0</v>
      </c>
    </row>
    <row r="5032" spans="1:17" hidden="1" x14ac:dyDescent="0.3">
      <c r="A5032" s="21">
        <v>37712</v>
      </c>
      <c r="B5032" s="22" t="s">
        <v>5597</v>
      </c>
      <c r="C5032" s="22" t="s">
        <v>1333</v>
      </c>
      <c r="D5032" s="27" t="s">
        <v>5538</v>
      </c>
      <c r="E5032" s="24" t="s">
        <v>4612</v>
      </c>
      <c r="F5032" s="25" t="s">
        <v>4613</v>
      </c>
      <c r="G5032" s="22" t="s">
        <v>39</v>
      </c>
      <c r="H5032" s="26">
        <v>1665870</v>
      </c>
      <c r="I5032" s="28"/>
      <c r="J5032" s="26">
        <v>133270</v>
      </c>
      <c r="K5032" s="26">
        <v>1799140</v>
      </c>
      <c r="L5032" s="22" t="s">
        <v>1336</v>
      </c>
      <c r="M5032" s="22"/>
      <c r="N5032">
        <f t="shared" si="338"/>
        <v>29232</v>
      </c>
      <c r="O5032">
        <f>+VLOOKUP(N5032,'Thanh toán '!O$8:P$8099,2,0)</f>
        <v>1799140</v>
      </c>
      <c r="P5032">
        <f t="shared" si="339"/>
        <v>1799140</v>
      </c>
      <c r="Q5032" s="30">
        <f t="shared" si="340"/>
        <v>0</v>
      </c>
    </row>
    <row r="5033" spans="1:17" hidden="1" x14ac:dyDescent="0.3">
      <c r="A5033" s="21">
        <v>37713</v>
      </c>
      <c r="B5033" s="22" t="s">
        <v>5598</v>
      </c>
      <c r="C5033" s="22" t="s">
        <v>1333</v>
      </c>
      <c r="D5033" s="27" t="s">
        <v>5538</v>
      </c>
      <c r="E5033" s="24" t="s">
        <v>42</v>
      </c>
      <c r="F5033" s="25" t="s">
        <v>4853</v>
      </c>
      <c r="G5033" s="22" t="s">
        <v>43</v>
      </c>
      <c r="H5033" s="26">
        <v>5199996</v>
      </c>
      <c r="I5033" s="28"/>
      <c r="J5033" s="26">
        <v>416000</v>
      </c>
      <c r="K5033" s="26">
        <v>5615996</v>
      </c>
      <c r="L5033" s="22" t="s">
        <v>1336</v>
      </c>
      <c r="M5033" s="22"/>
      <c r="N5033">
        <f t="shared" si="338"/>
        <v>29233</v>
      </c>
      <c r="O5033">
        <f>+VLOOKUP(N5033,'Thanh toán '!O$8:P$8099,2,0)</f>
        <v>5615996</v>
      </c>
      <c r="P5033">
        <f t="shared" si="339"/>
        <v>5615996</v>
      </c>
      <c r="Q5033" s="30">
        <f t="shared" si="340"/>
        <v>0</v>
      </c>
    </row>
    <row r="5034" spans="1:17" ht="26.3" hidden="1" x14ac:dyDescent="0.3">
      <c r="A5034" s="21">
        <v>37715</v>
      </c>
      <c r="B5034" s="22" t="s">
        <v>5599</v>
      </c>
      <c r="C5034" s="22" t="s">
        <v>1333</v>
      </c>
      <c r="D5034" s="27" t="s">
        <v>5538</v>
      </c>
      <c r="E5034" s="24" t="s">
        <v>4890</v>
      </c>
      <c r="F5034" s="25" t="s">
        <v>4891</v>
      </c>
      <c r="G5034" s="22" t="s">
        <v>100</v>
      </c>
      <c r="H5034" s="26">
        <v>1024670</v>
      </c>
      <c r="I5034" s="28"/>
      <c r="J5034" s="26">
        <v>81974</v>
      </c>
      <c r="K5034" s="26">
        <v>1106644</v>
      </c>
      <c r="L5034" s="22" t="s">
        <v>1336</v>
      </c>
      <c r="M5034" s="22"/>
      <c r="N5034">
        <f t="shared" si="338"/>
        <v>29235</v>
      </c>
      <c r="O5034">
        <f>+VLOOKUP(N5034,'Thanh toán '!O$8:P$8099,2,0)</f>
        <v>1106644</v>
      </c>
      <c r="P5034">
        <f t="shared" si="339"/>
        <v>1106644</v>
      </c>
      <c r="Q5034" s="30">
        <f t="shared" si="340"/>
        <v>0</v>
      </c>
    </row>
    <row r="5035" spans="1:17" hidden="1" x14ac:dyDescent="0.3">
      <c r="A5035" s="21">
        <v>37736</v>
      </c>
      <c r="B5035" s="22" t="s">
        <v>5600</v>
      </c>
      <c r="C5035" s="22" t="s">
        <v>1333</v>
      </c>
      <c r="D5035" s="27" t="s">
        <v>5601</v>
      </c>
      <c r="E5035" s="24" t="s">
        <v>4612</v>
      </c>
      <c r="F5035" s="25" t="s">
        <v>4613</v>
      </c>
      <c r="G5035" s="22" t="s">
        <v>39</v>
      </c>
      <c r="H5035" s="26">
        <v>985220</v>
      </c>
      <c r="I5035" s="28"/>
      <c r="J5035" s="26">
        <v>78818</v>
      </c>
      <c r="K5035" s="26">
        <v>1064038</v>
      </c>
      <c r="L5035" s="22" t="s">
        <v>1336</v>
      </c>
      <c r="M5035" s="22"/>
      <c r="N5035">
        <f t="shared" si="338"/>
        <v>29256</v>
      </c>
      <c r="O5035">
        <f>+VLOOKUP(N5035,'Thanh toán '!O$8:P$8099,2,0)</f>
        <v>1064038</v>
      </c>
      <c r="P5035">
        <f t="shared" si="339"/>
        <v>1064038</v>
      </c>
      <c r="Q5035" s="30">
        <f t="shared" si="340"/>
        <v>0</v>
      </c>
    </row>
    <row r="5036" spans="1:17" hidden="1" x14ac:dyDescent="0.3">
      <c r="A5036" s="21">
        <v>37739</v>
      </c>
      <c r="B5036" s="22" t="s">
        <v>5602</v>
      </c>
      <c r="C5036" s="22" t="s">
        <v>1333</v>
      </c>
      <c r="D5036" s="27" t="s">
        <v>5601</v>
      </c>
      <c r="E5036" s="24" t="s">
        <v>4612</v>
      </c>
      <c r="F5036" s="25" t="s">
        <v>4613</v>
      </c>
      <c r="G5036" s="22" t="s">
        <v>39</v>
      </c>
      <c r="H5036" s="26">
        <v>154275</v>
      </c>
      <c r="I5036" s="28"/>
      <c r="J5036" s="26">
        <v>12342</v>
      </c>
      <c r="K5036" s="26">
        <v>166617</v>
      </c>
      <c r="L5036" s="22" t="s">
        <v>1336</v>
      </c>
      <c r="M5036" s="22"/>
      <c r="N5036">
        <f t="shared" si="338"/>
        <v>29259</v>
      </c>
      <c r="O5036">
        <f>+VLOOKUP(N5036,'Thanh toán '!O$8:P$8099,2,0)</f>
        <v>166617</v>
      </c>
      <c r="P5036">
        <f t="shared" si="339"/>
        <v>166617</v>
      </c>
      <c r="Q5036" s="30">
        <f t="shared" si="340"/>
        <v>0</v>
      </c>
    </row>
    <row r="5037" spans="1:17" hidden="1" x14ac:dyDescent="0.3">
      <c r="A5037" s="21">
        <v>37742</v>
      </c>
      <c r="B5037" s="22" t="s">
        <v>5603</v>
      </c>
      <c r="C5037" s="22" t="s">
        <v>1333</v>
      </c>
      <c r="D5037" s="27" t="s">
        <v>5601</v>
      </c>
      <c r="E5037" s="24" t="s">
        <v>4612</v>
      </c>
      <c r="F5037" s="25" t="s">
        <v>4613</v>
      </c>
      <c r="G5037" s="22" t="s">
        <v>39</v>
      </c>
      <c r="H5037" s="26">
        <v>700329</v>
      </c>
      <c r="I5037" s="28"/>
      <c r="J5037" s="26">
        <v>56026</v>
      </c>
      <c r="K5037" s="26">
        <v>756355</v>
      </c>
      <c r="L5037" s="22" t="s">
        <v>1336</v>
      </c>
      <c r="M5037" s="22"/>
      <c r="N5037">
        <f t="shared" si="338"/>
        <v>29262</v>
      </c>
      <c r="O5037">
        <f>+VLOOKUP(N5037,'Thanh toán '!O$8:P$8099,2,0)</f>
        <v>756355</v>
      </c>
      <c r="P5037">
        <f t="shared" si="339"/>
        <v>756355</v>
      </c>
      <c r="Q5037" s="30">
        <f t="shared" si="340"/>
        <v>0</v>
      </c>
    </row>
    <row r="5038" spans="1:17" hidden="1" x14ac:dyDescent="0.3">
      <c r="A5038" s="21">
        <v>37747</v>
      </c>
      <c r="B5038" s="22" t="s">
        <v>5604</v>
      </c>
      <c r="C5038" s="22" t="s">
        <v>1333</v>
      </c>
      <c r="D5038" s="27" t="s">
        <v>5601</v>
      </c>
      <c r="E5038" s="24" t="s">
        <v>4612</v>
      </c>
      <c r="F5038" s="25" t="s">
        <v>4613</v>
      </c>
      <c r="G5038" s="22" t="s">
        <v>39</v>
      </c>
      <c r="H5038" s="26">
        <v>1285784</v>
      </c>
      <c r="I5038" s="28"/>
      <c r="J5038" s="26">
        <v>102863</v>
      </c>
      <c r="K5038" s="26">
        <v>1388647</v>
      </c>
      <c r="L5038" s="22" t="s">
        <v>1336</v>
      </c>
      <c r="M5038" s="22"/>
      <c r="N5038">
        <f t="shared" si="338"/>
        <v>29267</v>
      </c>
      <c r="O5038">
        <f>+VLOOKUP(N5038,'Thanh toán '!O$8:P$8099,2,0)</f>
        <v>1388647</v>
      </c>
      <c r="P5038">
        <f t="shared" si="339"/>
        <v>1388647</v>
      </c>
      <c r="Q5038" s="30">
        <f t="shared" si="340"/>
        <v>0</v>
      </c>
    </row>
    <row r="5039" spans="1:17" ht="26.3" hidden="1" x14ac:dyDescent="0.3">
      <c r="A5039" s="21">
        <v>37751</v>
      </c>
      <c r="B5039" s="22" t="s">
        <v>5605</v>
      </c>
      <c r="C5039" s="22" t="s">
        <v>1333</v>
      </c>
      <c r="D5039" s="27" t="s">
        <v>5601</v>
      </c>
      <c r="E5039" s="24" t="s">
        <v>4660</v>
      </c>
      <c r="F5039" s="25" t="s">
        <v>4661</v>
      </c>
      <c r="G5039" s="22" t="s">
        <v>24</v>
      </c>
      <c r="H5039" s="26">
        <v>1005583</v>
      </c>
      <c r="I5039" s="28"/>
      <c r="J5039" s="26">
        <v>80447</v>
      </c>
      <c r="K5039" s="26">
        <v>1086030</v>
      </c>
      <c r="L5039" s="22" t="s">
        <v>1336</v>
      </c>
      <c r="M5039" s="22"/>
      <c r="N5039">
        <f t="shared" si="338"/>
        <v>29271</v>
      </c>
      <c r="O5039">
        <f>+VLOOKUP(N5039,'Thanh toán '!O$8:P$8099,2,0)</f>
        <v>1086030</v>
      </c>
      <c r="P5039">
        <f t="shared" si="339"/>
        <v>1086030</v>
      </c>
      <c r="Q5039" s="30">
        <f t="shared" si="340"/>
        <v>0</v>
      </c>
    </row>
    <row r="5040" spans="1:17" ht="26.3" hidden="1" x14ac:dyDescent="0.3">
      <c r="A5040" s="21">
        <v>37756</v>
      </c>
      <c r="B5040" s="22" t="s">
        <v>5606</v>
      </c>
      <c r="C5040" s="22" t="s">
        <v>1333</v>
      </c>
      <c r="D5040" s="27" t="s">
        <v>5601</v>
      </c>
      <c r="E5040" s="24" t="s">
        <v>4831</v>
      </c>
      <c r="F5040" s="25" t="s">
        <v>4832</v>
      </c>
      <c r="G5040" s="22" t="s">
        <v>131</v>
      </c>
      <c r="H5040" s="26">
        <v>2256180</v>
      </c>
      <c r="I5040" s="28"/>
      <c r="J5040" s="26">
        <v>180494</v>
      </c>
      <c r="K5040" s="26">
        <v>2436674</v>
      </c>
      <c r="L5040" s="22" t="s">
        <v>1336</v>
      </c>
      <c r="M5040" s="22"/>
      <c r="N5040">
        <f t="shared" si="338"/>
        <v>29277</v>
      </c>
      <c r="O5040">
        <f>+VLOOKUP(N5040,'Thanh toán '!O$8:P$8099,2,0)</f>
        <v>2436674</v>
      </c>
      <c r="P5040">
        <f t="shared" si="339"/>
        <v>2436674</v>
      </c>
      <c r="Q5040" s="30">
        <f t="shared" si="340"/>
        <v>0</v>
      </c>
    </row>
    <row r="5041" spans="1:17" hidden="1" x14ac:dyDescent="0.3">
      <c r="A5041" s="21">
        <v>37757</v>
      </c>
      <c r="B5041" s="22" t="s">
        <v>5607</v>
      </c>
      <c r="C5041" s="22" t="s">
        <v>1333</v>
      </c>
      <c r="D5041" s="27" t="s">
        <v>5601</v>
      </c>
      <c r="E5041" s="24" t="s">
        <v>5498</v>
      </c>
      <c r="F5041" s="25" t="s">
        <v>5499</v>
      </c>
      <c r="G5041" s="22" t="s">
        <v>16</v>
      </c>
      <c r="H5041" s="26">
        <v>1884930</v>
      </c>
      <c r="I5041" s="28"/>
      <c r="J5041" s="26">
        <v>150794</v>
      </c>
      <c r="K5041" s="26">
        <v>2035724</v>
      </c>
      <c r="L5041" s="22" t="s">
        <v>1336</v>
      </c>
      <c r="M5041" s="22"/>
      <c r="N5041">
        <f t="shared" si="338"/>
        <v>29278</v>
      </c>
      <c r="O5041">
        <f>+VLOOKUP(N5041,'Thanh toán '!O$8:P$8099,2,0)</f>
        <v>2035724</v>
      </c>
      <c r="P5041">
        <f t="shared" si="339"/>
        <v>2035724</v>
      </c>
      <c r="Q5041" s="30">
        <f t="shared" si="340"/>
        <v>0</v>
      </c>
    </row>
    <row r="5042" spans="1:17" ht="26.3" hidden="1" x14ac:dyDescent="0.3">
      <c r="A5042" s="21">
        <v>37758</v>
      </c>
      <c r="B5042" s="22" t="s">
        <v>5608</v>
      </c>
      <c r="C5042" s="22" t="s">
        <v>1333</v>
      </c>
      <c r="D5042" s="27" t="s">
        <v>5601</v>
      </c>
      <c r="E5042" s="24" t="s">
        <v>4826</v>
      </c>
      <c r="F5042" s="25" t="s">
        <v>4827</v>
      </c>
      <c r="G5042" s="22" t="s">
        <v>1695</v>
      </c>
      <c r="H5042" s="26">
        <v>2087600</v>
      </c>
      <c r="I5042" s="28"/>
      <c r="J5042" s="26">
        <v>167008</v>
      </c>
      <c r="K5042" s="26">
        <v>2254608</v>
      </c>
      <c r="L5042" s="22" t="s">
        <v>1336</v>
      </c>
      <c r="M5042" s="22"/>
      <c r="N5042">
        <f t="shared" si="338"/>
        <v>29279</v>
      </c>
      <c r="O5042">
        <f>+VLOOKUP(N5042,'Thanh toán '!O$8:P$8099,2,0)</f>
        <v>2254608</v>
      </c>
      <c r="P5042">
        <f t="shared" si="339"/>
        <v>2254608</v>
      </c>
      <c r="Q5042" s="30">
        <f t="shared" si="340"/>
        <v>0</v>
      </c>
    </row>
    <row r="5043" spans="1:17" hidden="1" x14ac:dyDescent="0.3">
      <c r="A5043" s="21">
        <v>37759</v>
      </c>
      <c r="B5043" s="22" t="s">
        <v>5609</v>
      </c>
      <c r="C5043" s="22" t="s">
        <v>1333</v>
      </c>
      <c r="D5043" s="27" t="s">
        <v>5601</v>
      </c>
      <c r="E5043" s="24" t="s">
        <v>427</v>
      </c>
      <c r="F5043" s="25" t="s">
        <v>5424</v>
      </c>
      <c r="G5043" s="22" t="s">
        <v>428</v>
      </c>
      <c r="H5043" s="26">
        <v>8188490</v>
      </c>
      <c r="I5043" s="28"/>
      <c r="J5043" s="26">
        <v>655079</v>
      </c>
      <c r="K5043" s="26">
        <v>8843569</v>
      </c>
      <c r="L5043" s="22" t="s">
        <v>1336</v>
      </c>
      <c r="M5043" s="22"/>
      <c r="N5043">
        <f t="shared" si="338"/>
        <v>29280</v>
      </c>
      <c r="O5043">
        <f>+VLOOKUP(N5043,'Thanh toán '!O$8:P$8099,2,0)</f>
        <v>8843569</v>
      </c>
      <c r="P5043">
        <f t="shared" si="339"/>
        <v>8843569</v>
      </c>
      <c r="Q5043" s="30">
        <f t="shared" si="340"/>
        <v>0</v>
      </c>
    </row>
    <row r="5044" spans="1:17" ht="26.3" hidden="1" x14ac:dyDescent="0.3">
      <c r="A5044" s="21">
        <v>37760</v>
      </c>
      <c r="B5044" s="22" t="s">
        <v>5610</v>
      </c>
      <c r="C5044" s="22" t="s">
        <v>1333</v>
      </c>
      <c r="D5044" s="27" t="s">
        <v>5601</v>
      </c>
      <c r="E5044" s="24" t="s">
        <v>4823</v>
      </c>
      <c r="F5044" s="25" t="s">
        <v>4824</v>
      </c>
      <c r="G5044" s="22" t="s">
        <v>1499</v>
      </c>
      <c r="H5044" s="26">
        <v>3035550</v>
      </c>
      <c r="I5044" s="28"/>
      <c r="J5044" s="26">
        <v>242844</v>
      </c>
      <c r="K5044" s="26">
        <v>3278394</v>
      </c>
      <c r="L5044" s="22" t="s">
        <v>1336</v>
      </c>
      <c r="M5044" s="22"/>
      <c r="N5044">
        <f t="shared" si="338"/>
        <v>29281</v>
      </c>
      <c r="O5044">
        <f>+VLOOKUP(N5044,'Thanh toán '!O$8:P$8099,2,0)</f>
        <v>3278394</v>
      </c>
      <c r="P5044">
        <f t="shared" si="339"/>
        <v>3278394</v>
      </c>
      <c r="Q5044" s="30">
        <f t="shared" si="340"/>
        <v>0</v>
      </c>
    </row>
    <row r="5045" spans="1:17" ht="26.3" hidden="1" x14ac:dyDescent="0.3">
      <c r="A5045" s="21">
        <v>37761</v>
      </c>
      <c r="B5045" s="22" t="s">
        <v>5611</v>
      </c>
      <c r="C5045" s="22" t="s">
        <v>1333</v>
      </c>
      <c r="D5045" s="27" t="s">
        <v>5601</v>
      </c>
      <c r="E5045" s="24" t="s">
        <v>4816</v>
      </c>
      <c r="F5045" s="25" t="s">
        <v>4817</v>
      </c>
      <c r="G5045" s="22" t="s">
        <v>140</v>
      </c>
      <c r="H5045" s="26">
        <v>739817</v>
      </c>
      <c r="I5045" s="28"/>
      <c r="J5045" s="26">
        <v>59185</v>
      </c>
      <c r="K5045" s="26">
        <v>799002</v>
      </c>
      <c r="L5045" s="22" t="s">
        <v>1336</v>
      </c>
      <c r="M5045" s="22"/>
      <c r="N5045">
        <f t="shared" si="338"/>
        <v>29282</v>
      </c>
      <c r="O5045">
        <f>+VLOOKUP(N5045,'Thanh toán '!O$8:P$8099,2,0)</f>
        <v>799002</v>
      </c>
      <c r="P5045">
        <f t="shared" si="339"/>
        <v>799002</v>
      </c>
      <c r="Q5045" s="30">
        <f t="shared" si="340"/>
        <v>0</v>
      </c>
    </row>
    <row r="5046" spans="1:17" ht="26.3" hidden="1" x14ac:dyDescent="0.3">
      <c r="A5046" s="21">
        <v>37762</v>
      </c>
      <c r="B5046" s="22" t="s">
        <v>5612</v>
      </c>
      <c r="C5046" s="22" t="s">
        <v>1333</v>
      </c>
      <c r="D5046" s="27" t="s">
        <v>5601</v>
      </c>
      <c r="E5046" s="24" t="s">
        <v>4829</v>
      </c>
      <c r="F5046" s="25" t="s">
        <v>1495</v>
      </c>
      <c r="G5046" s="22" t="s">
        <v>354</v>
      </c>
      <c r="H5046" s="26">
        <v>1110580</v>
      </c>
      <c r="I5046" s="28"/>
      <c r="J5046" s="26">
        <v>88846</v>
      </c>
      <c r="K5046" s="26">
        <v>1199426</v>
      </c>
      <c r="L5046" s="22" t="s">
        <v>1336</v>
      </c>
      <c r="M5046" s="22"/>
      <c r="N5046">
        <f t="shared" si="338"/>
        <v>29283</v>
      </c>
      <c r="O5046">
        <f>+VLOOKUP(N5046,'Thanh toán '!O$8:P$8099,2,0)</f>
        <v>1199426</v>
      </c>
      <c r="P5046">
        <f t="shared" si="339"/>
        <v>1199426</v>
      </c>
      <c r="Q5046" s="30">
        <f t="shared" si="340"/>
        <v>0</v>
      </c>
    </row>
    <row r="5047" spans="1:17" ht="26.3" hidden="1" x14ac:dyDescent="0.3">
      <c r="A5047" s="21">
        <v>37763</v>
      </c>
      <c r="B5047" s="22" t="s">
        <v>5613</v>
      </c>
      <c r="C5047" s="22" t="s">
        <v>1333</v>
      </c>
      <c r="D5047" s="27" t="s">
        <v>5601</v>
      </c>
      <c r="E5047" s="24" t="s">
        <v>4829</v>
      </c>
      <c r="F5047" s="25" t="s">
        <v>1495</v>
      </c>
      <c r="G5047" s="22" t="s">
        <v>354</v>
      </c>
      <c r="H5047" s="26">
        <v>3089210</v>
      </c>
      <c r="I5047" s="28"/>
      <c r="J5047" s="26">
        <v>247137</v>
      </c>
      <c r="K5047" s="26">
        <v>3336347</v>
      </c>
      <c r="L5047" s="22" t="s">
        <v>1336</v>
      </c>
      <c r="M5047" s="22"/>
      <c r="N5047">
        <f t="shared" si="338"/>
        <v>29284</v>
      </c>
      <c r="O5047">
        <f>+VLOOKUP(N5047,'Thanh toán '!O$8:P$8099,2,0)</f>
        <v>3336347</v>
      </c>
      <c r="P5047">
        <f t="shared" si="339"/>
        <v>3336347</v>
      </c>
      <c r="Q5047" s="30">
        <f t="shared" si="340"/>
        <v>0</v>
      </c>
    </row>
    <row r="5048" spans="1:17" hidden="1" x14ac:dyDescent="0.3">
      <c r="A5048" s="21">
        <v>37764</v>
      </c>
      <c r="B5048" s="22" t="s">
        <v>5614</v>
      </c>
      <c r="C5048" s="22" t="s">
        <v>1333</v>
      </c>
      <c r="D5048" s="27" t="s">
        <v>5601</v>
      </c>
      <c r="E5048" s="24" t="s">
        <v>5427</v>
      </c>
      <c r="F5048" s="25" t="s">
        <v>5428</v>
      </c>
      <c r="G5048" s="22" t="s">
        <v>137</v>
      </c>
      <c r="H5048" s="26">
        <v>12288435</v>
      </c>
      <c r="I5048" s="28"/>
      <c r="J5048" s="26">
        <v>983075</v>
      </c>
      <c r="K5048" s="26">
        <v>13271510</v>
      </c>
      <c r="L5048" s="22" t="s">
        <v>1336</v>
      </c>
      <c r="M5048" s="22"/>
      <c r="N5048">
        <f t="shared" si="338"/>
        <v>29285</v>
      </c>
      <c r="O5048">
        <f>+VLOOKUP(N5048,'Thanh toán '!O$8:P$8099,2,0)</f>
        <v>13271510</v>
      </c>
      <c r="P5048">
        <f t="shared" si="339"/>
        <v>13271510</v>
      </c>
      <c r="Q5048" s="30">
        <f t="shared" si="340"/>
        <v>0</v>
      </c>
    </row>
    <row r="5049" spans="1:17" ht="26.3" hidden="1" x14ac:dyDescent="0.3">
      <c r="A5049" s="21">
        <v>37765</v>
      </c>
      <c r="B5049" s="22" t="s">
        <v>5615</v>
      </c>
      <c r="C5049" s="22" t="s">
        <v>1333</v>
      </c>
      <c r="D5049" s="27" t="s">
        <v>5601</v>
      </c>
      <c r="E5049" s="24" t="s">
        <v>4813</v>
      </c>
      <c r="F5049" s="25" t="s">
        <v>4814</v>
      </c>
      <c r="G5049" s="22" t="s">
        <v>134</v>
      </c>
      <c r="H5049" s="26">
        <v>690372</v>
      </c>
      <c r="I5049" s="28"/>
      <c r="J5049" s="26">
        <v>55230</v>
      </c>
      <c r="K5049" s="26">
        <v>745602</v>
      </c>
      <c r="L5049" s="22" t="s">
        <v>1336</v>
      </c>
      <c r="M5049" s="22"/>
      <c r="N5049">
        <f t="shared" si="338"/>
        <v>29286</v>
      </c>
      <c r="O5049">
        <f>+VLOOKUP(N5049,'Thanh toán '!O$8:P$8099,2,0)</f>
        <v>745602</v>
      </c>
      <c r="P5049">
        <f t="shared" si="339"/>
        <v>745602</v>
      </c>
      <c r="Q5049" s="30">
        <f t="shared" si="340"/>
        <v>0</v>
      </c>
    </row>
    <row r="5050" spans="1:17" ht="26.3" hidden="1" x14ac:dyDescent="0.3">
      <c r="A5050" s="21">
        <v>37774</v>
      </c>
      <c r="B5050" s="22" t="s">
        <v>5616</v>
      </c>
      <c r="C5050" s="22" t="s">
        <v>1333</v>
      </c>
      <c r="D5050" s="27" t="s">
        <v>5601</v>
      </c>
      <c r="E5050" s="24" t="s">
        <v>4660</v>
      </c>
      <c r="F5050" s="25" t="s">
        <v>4661</v>
      </c>
      <c r="G5050" s="22" t="s">
        <v>24</v>
      </c>
      <c r="H5050" s="26">
        <v>924717</v>
      </c>
      <c r="I5050" s="28"/>
      <c r="J5050" s="26">
        <v>73977</v>
      </c>
      <c r="K5050" s="26">
        <v>998694</v>
      </c>
      <c r="L5050" s="22" t="s">
        <v>1336</v>
      </c>
      <c r="M5050" s="22"/>
      <c r="N5050">
        <f t="shared" si="338"/>
        <v>29295</v>
      </c>
      <c r="O5050">
        <f>+VLOOKUP(N5050,'Thanh toán '!O$8:P$8099,2,0)</f>
        <v>998694</v>
      </c>
      <c r="P5050">
        <f t="shared" si="339"/>
        <v>998694</v>
      </c>
      <c r="Q5050" s="30">
        <f t="shared" si="340"/>
        <v>0</v>
      </c>
    </row>
    <row r="5051" spans="1:17" ht="26.3" hidden="1" x14ac:dyDescent="0.3">
      <c r="A5051" s="21">
        <v>37776</v>
      </c>
      <c r="B5051" s="22" t="s">
        <v>5617</v>
      </c>
      <c r="C5051" s="22" t="s">
        <v>1333</v>
      </c>
      <c r="D5051" s="27" t="s">
        <v>5601</v>
      </c>
      <c r="E5051" s="24" t="s">
        <v>4660</v>
      </c>
      <c r="F5051" s="25" t="s">
        <v>4661</v>
      </c>
      <c r="G5051" s="22" t="s">
        <v>24</v>
      </c>
      <c r="H5051" s="26">
        <v>1541247</v>
      </c>
      <c r="I5051" s="28"/>
      <c r="J5051" s="26">
        <v>123300</v>
      </c>
      <c r="K5051" s="26">
        <v>1664547</v>
      </c>
      <c r="L5051" s="22" t="s">
        <v>1336</v>
      </c>
      <c r="M5051" s="22"/>
      <c r="N5051">
        <f t="shared" si="338"/>
        <v>29297</v>
      </c>
      <c r="O5051">
        <f>+VLOOKUP(N5051,'Thanh toán '!O$8:P$8099,2,0)</f>
        <v>1664547</v>
      </c>
      <c r="P5051">
        <f t="shared" si="339"/>
        <v>1664547</v>
      </c>
      <c r="Q5051" s="30">
        <f t="shared" si="340"/>
        <v>0</v>
      </c>
    </row>
    <row r="5052" spans="1:17" ht="26.3" hidden="1" x14ac:dyDescent="0.3">
      <c r="A5052" s="21">
        <v>37842</v>
      </c>
      <c r="B5052" s="22" t="s">
        <v>5618</v>
      </c>
      <c r="C5052" s="22" t="s">
        <v>1333</v>
      </c>
      <c r="D5052" s="27" t="s">
        <v>5601</v>
      </c>
      <c r="E5052" s="24" t="s">
        <v>4660</v>
      </c>
      <c r="F5052" s="25" t="s">
        <v>4661</v>
      </c>
      <c r="G5052" s="22" t="s">
        <v>24</v>
      </c>
      <c r="H5052" s="26">
        <v>2272349</v>
      </c>
      <c r="I5052" s="28"/>
      <c r="J5052" s="26">
        <v>181788</v>
      </c>
      <c r="K5052" s="26">
        <v>2454137</v>
      </c>
      <c r="L5052" s="22" t="s">
        <v>1336</v>
      </c>
      <c r="M5052" s="22"/>
      <c r="N5052">
        <f t="shared" si="338"/>
        <v>29364</v>
      </c>
      <c r="O5052">
        <f>+VLOOKUP(N5052,'Thanh toán '!O$8:P$8099,2,0)</f>
        <v>2454137</v>
      </c>
      <c r="P5052">
        <f t="shared" si="339"/>
        <v>2454137</v>
      </c>
      <c r="Q5052" s="30">
        <f t="shared" si="340"/>
        <v>0</v>
      </c>
    </row>
    <row r="5053" spans="1:17" hidden="1" x14ac:dyDescent="0.3">
      <c r="A5053" s="21">
        <v>37843</v>
      </c>
      <c r="B5053" s="22" t="s">
        <v>5619</v>
      </c>
      <c r="C5053" s="22" t="s">
        <v>1333</v>
      </c>
      <c r="D5053" s="27" t="s">
        <v>5601</v>
      </c>
      <c r="E5053" s="24" t="s">
        <v>4612</v>
      </c>
      <c r="F5053" s="25" t="s">
        <v>4613</v>
      </c>
      <c r="G5053" s="22" t="s">
        <v>39</v>
      </c>
      <c r="H5053" s="26">
        <v>922445</v>
      </c>
      <c r="I5053" s="28"/>
      <c r="J5053" s="26">
        <v>73796</v>
      </c>
      <c r="K5053" s="26">
        <v>996241</v>
      </c>
      <c r="L5053" s="22" t="s">
        <v>1336</v>
      </c>
      <c r="M5053" s="22"/>
      <c r="N5053">
        <f t="shared" si="338"/>
        <v>29365</v>
      </c>
      <c r="O5053">
        <f>+VLOOKUP(N5053,'Thanh toán '!O$8:P$8099,2,0)</f>
        <v>996241</v>
      </c>
      <c r="P5053">
        <f t="shared" si="339"/>
        <v>996241</v>
      </c>
      <c r="Q5053" s="30">
        <f t="shared" si="340"/>
        <v>0</v>
      </c>
    </row>
    <row r="5054" spans="1:17" hidden="1" x14ac:dyDescent="0.3">
      <c r="A5054" s="21">
        <v>37844</v>
      </c>
      <c r="B5054" s="22" t="s">
        <v>5620</v>
      </c>
      <c r="C5054" s="22" t="s">
        <v>1333</v>
      </c>
      <c r="D5054" s="27" t="s">
        <v>5601</v>
      </c>
      <c r="E5054" s="24" t="s">
        <v>92</v>
      </c>
      <c r="F5054" s="25" t="s">
        <v>5358</v>
      </c>
      <c r="G5054" s="22" t="s">
        <v>93</v>
      </c>
      <c r="H5054" s="26">
        <v>2579200</v>
      </c>
      <c r="I5054" s="28"/>
      <c r="J5054" s="26">
        <v>206336</v>
      </c>
      <c r="K5054" s="26">
        <v>2785536</v>
      </c>
      <c r="L5054" s="22" t="s">
        <v>1336</v>
      </c>
      <c r="M5054" s="22"/>
      <c r="N5054">
        <f t="shared" si="338"/>
        <v>29366</v>
      </c>
      <c r="O5054">
        <f>+VLOOKUP(N5054,'Thanh toán '!O$8:P$8099,2,0)</f>
        <v>2785536</v>
      </c>
      <c r="P5054">
        <f t="shared" si="339"/>
        <v>2785536</v>
      </c>
      <c r="Q5054" s="30">
        <f t="shared" si="340"/>
        <v>0</v>
      </c>
    </row>
    <row r="5055" spans="1:17" hidden="1" x14ac:dyDescent="0.3">
      <c r="A5055" s="21">
        <v>37845</v>
      </c>
      <c r="B5055" s="22" t="s">
        <v>5621</v>
      </c>
      <c r="C5055" s="22" t="s">
        <v>1333</v>
      </c>
      <c r="D5055" s="27" t="s">
        <v>5601</v>
      </c>
      <c r="E5055" s="24" t="s">
        <v>84</v>
      </c>
      <c r="F5055" s="25" t="s">
        <v>5622</v>
      </c>
      <c r="G5055" s="22" t="s">
        <v>85</v>
      </c>
      <c r="H5055" s="26">
        <v>4795120</v>
      </c>
      <c r="I5055" s="28"/>
      <c r="J5055" s="26">
        <v>383610</v>
      </c>
      <c r="K5055" s="26">
        <v>5178730</v>
      </c>
      <c r="L5055" s="22" t="s">
        <v>1336</v>
      </c>
      <c r="M5055" s="22"/>
      <c r="N5055">
        <f t="shared" si="338"/>
        <v>29367</v>
      </c>
      <c r="O5055">
        <f>+VLOOKUP(N5055,'Thanh toán '!O$8:P$8099,2,0)</f>
        <v>5178730</v>
      </c>
      <c r="P5055">
        <f t="shared" si="339"/>
        <v>5178730</v>
      </c>
      <c r="Q5055" s="30">
        <f t="shared" si="340"/>
        <v>0</v>
      </c>
    </row>
    <row r="5056" spans="1:17" hidden="1" x14ac:dyDescent="0.3">
      <c r="A5056" s="21">
        <v>37846</v>
      </c>
      <c r="B5056" s="22" t="s">
        <v>5623</v>
      </c>
      <c r="C5056" s="22" t="s">
        <v>1333</v>
      </c>
      <c r="D5056" s="27" t="s">
        <v>5601</v>
      </c>
      <c r="E5056" s="24" t="s">
        <v>4612</v>
      </c>
      <c r="F5056" s="25" t="s">
        <v>4613</v>
      </c>
      <c r="G5056" s="22" t="s">
        <v>39</v>
      </c>
      <c r="H5056" s="26">
        <v>553467</v>
      </c>
      <c r="I5056" s="28"/>
      <c r="J5056" s="26">
        <v>44277</v>
      </c>
      <c r="K5056" s="26">
        <v>597744</v>
      </c>
      <c r="L5056" s="22" t="s">
        <v>1336</v>
      </c>
      <c r="M5056" s="22"/>
      <c r="N5056">
        <f t="shared" si="338"/>
        <v>29368</v>
      </c>
      <c r="O5056">
        <f>+VLOOKUP(N5056,'Thanh toán '!O$8:P$8099,2,0)</f>
        <v>597744</v>
      </c>
      <c r="P5056">
        <f t="shared" si="339"/>
        <v>597744</v>
      </c>
      <c r="Q5056" s="30">
        <f t="shared" si="340"/>
        <v>0</v>
      </c>
    </row>
    <row r="5057" spans="1:17" hidden="1" x14ac:dyDescent="0.3">
      <c r="A5057" s="21">
        <v>37850</v>
      </c>
      <c r="B5057" s="22" t="s">
        <v>5624</v>
      </c>
      <c r="C5057" s="22" t="s">
        <v>1333</v>
      </c>
      <c r="D5057" s="27" t="s">
        <v>5601</v>
      </c>
      <c r="E5057" s="24" t="s">
        <v>4671</v>
      </c>
      <c r="F5057" s="25" t="s">
        <v>4672</v>
      </c>
      <c r="G5057" s="22" t="s">
        <v>711</v>
      </c>
      <c r="H5057" s="26">
        <v>4394895</v>
      </c>
      <c r="I5057" s="28"/>
      <c r="J5057" s="26">
        <v>351592</v>
      </c>
      <c r="K5057" s="26">
        <v>4746487</v>
      </c>
      <c r="L5057" s="22" t="s">
        <v>1336</v>
      </c>
      <c r="M5057" s="22"/>
      <c r="N5057">
        <f t="shared" si="338"/>
        <v>29372</v>
      </c>
      <c r="O5057">
        <f>+VLOOKUP(N5057,'Thanh toán '!O$8:P$8099,2,0)</f>
        <v>4746487</v>
      </c>
      <c r="P5057">
        <f t="shared" si="339"/>
        <v>4746487</v>
      </c>
      <c r="Q5057" s="30">
        <f t="shared" si="340"/>
        <v>0</v>
      </c>
    </row>
    <row r="5058" spans="1:17" hidden="1" x14ac:dyDescent="0.3">
      <c r="A5058" s="21">
        <v>37851</v>
      </c>
      <c r="B5058" s="22" t="s">
        <v>5625</v>
      </c>
      <c r="C5058" s="22" t="s">
        <v>1333</v>
      </c>
      <c r="D5058" s="27" t="s">
        <v>5601</v>
      </c>
      <c r="E5058" s="24" t="s">
        <v>4612</v>
      </c>
      <c r="F5058" s="25" t="s">
        <v>4613</v>
      </c>
      <c r="G5058" s="22" t="s">
        <v>39</v>
      </c>
      <c r="H5058" s="26">
        <v>951239</v>
      </c>
      <c r="I5058" s="28"/>
      <c r="J5058" s="26">
        <v>76099</v>
      </c>
      <c r="K5058" s="26">
        <v>1027338</v>
      </c>
      <c r="L5058" s="22" t="s">
        <v>1336</v>
      </c>
      <c r="M5058" s="22"/>
      <c r="N5058">
        <f t="shared" si="338"/>
        <v>29373</v>
      </c>
      <c r="O5058">
        <f>+VLOOKUP(N5058,'Thanh toán '!O$8:P$8099,2,0)</f>
        <v>1027338</v>
      </c>
      <c r="P5058">
        <f t="shared" si="339"/>
        <v>1027338</v>
      </c>
      <c r="Q5058" s="30">
        <f t="shared" si="340"/>
        <v>0</v>
      </c>
    </row>
    <row r="5059" spans="1:17" hidden="1" x14ac:dyDescent="0.3">
      <c r="A5059" s="21">
        <v>37853</v>
      </c>
      <c r="B5059" s="22" t="s">
        <v>5626</v>
      </c>
      <c r="C5059" s="22" t="s">
        <v>1333</v>
      </c>
      <c r="D5059" s="27" t="s">
        <v>5601</v>
      </c>
      <c r="E5059" s="24" t="s">
        <v>4612</v>
      </c>
      <c r="F5059" s="25" t="s">
        <v>4613</v>
      </c>
      <c r="G5059" s="22" t="s">
        <v>39</v>
      </c>
      <c r="H5059" s="26">
        <v>1224089</v>
      </c>
      <c r="I5059" s="28"/>
      <c r="J5059" s="26">
        <v>97927</v>
      </c>
      <c r="K5059" s="26">
        <v>1322016</v>
      </c>
      <c r="L5059" s="22" t="s">
        <v>1336</v>
      </c>
      <c r="M5059" s="22"/>
      <c r="N5059">
        <f t="shared" si="338"/>
        <v>29375</v>
      </c>
      <c r="O5059">
        <f>+VLOOKUP(N5059,'Thanh toán '!O$8:P$8099,2,0)</f>
        <v>1322016</v>
      </c>
      <c r="P5059">
        <f t="shared" si="339"/>
        <v>1322016</v>
      </c>
      <c r="Q5059" s="30">
        <f t="shared" si="340"/>
        <v>0</v>
      </c>
    </row>
    <row r="5060" spans="1:17" ht="26.3" hidden="1" x14ac:dyDescent="0.3">
      <c r="A5060" s="21">
        <v>37854</v>
      </c>
      <c r="B5060" s="22" t="s">
        <v>5627</v>
      </c>
      <c r="C5060" s="22" t="s">
        <v>1333</v>
      </c>
      <c r="D5060" s="27" t="s">
        <v>5601</v>
      </c>
      <c r="E5060" s="24" t="s">
        <v>218</v>
      </c>
      <c r="F5060" s="25" t="s">
        <v>1667</v>
      </c>
      <c r="G5060" s="22" t="s">
        <v>219</v>
      </c>
      <c r="H5060" s="26">
        <v>618065</v>
      </c>
      <c r="I5060" s="28"/>
      <c r="J5060" s="26">
        <v>49445</v>
      </c>
      <c r="K5060" s="26">
        <v>667510</v>
      </c>
      <c r="L5060" s="22" t="s">
        <v>1336</v>
      </c>
      <c r="M5060" s="22"/>
      <c r="N5060">
        <f t="shared" si="338"/>
        <v>29376</v>
      </c>
      <c r="O5060">
        <f>+VLOOKUP(N5060,'Thanh toán '!O$8:P$8099,2,0)</f>
        <v>667510</v>
      </c>
      <c r="P5060">
        <f t="shared" si="339"/>
        <v>667510</v>
      </c>
      <c r="Q5060" s="30">
        <f t="shared" si="340"/>
        <v>0</v>
      </c>
    </row>
    <row r="5061" spans="1:17" hidden="1" x14ac:dyDescent="0.3">
      <c r="A5061" s="21">
        <v>37855</v>
      </c>
      <c r="B5061" s="22" t="s">
        <v>5628</v>
      </c>
      <c r="C5061" s="22" t="s">
        <v>1333</v>
      </c>
      <c r="D5061" s="27" t="s">
        <v>5601</v>
      </c>
      <c r="E5061" s="24" t="s">
        <v>4612</v>
      </c>
      <c r="F5061" s="25" t="s">
        <v>4613</v>
      </c>
      <c r="G5061" s="22" t="s">
        <v>39</v>
      </c>
      <c r="H5061" s="26">
        <v>1173355</v>
      </c>
      <c r="I5061" s="28"/>
      <c r="J5061" s="26">
        <v>93868</v>
      </c>
      <c r="K5061" s="26">
        <v>1267223</v>
      </c>
      <c r="L5061" s="22" t="s">
        <v>1336</v>
      </c>
      <c r="M5061" s="22"/>
      <c r="N5061">
        <f t="shared" si="338"/>
        <v>29377</v>
      </c>
      <c r="O5061">
        <f>+VLOOKUP(N5061,'Thanh toán '!O$8:P$8099,2,0)</f>
        <v>1267223</v>
      </c>
      <c r="P5061">
        <f t="shared" si="339"/>
        <v>1267223</v>
      </c>
      <c r="Q5061" s="30">
        <f t="shared" si="340"/>
        <v>0</v>
      </c>
    </row>
    <row r="5062" spans="1:17" hidden="1" x14ac:dyDescent="0.3">
      <c r="A5062" s="21">
        <v>37856</v>
      </c>
      <c r="B5062" s="22" t="s">
        <v>5629</v>
      </c>
      <c r="C5062" s="22" t="s">
        <v>1333</v>
      </c>
      <c r="D5062" s="27" t="s">
        <v>5601</v>
      </c>
      <c r="E5062" s="24" t="s">
        <v>4612</v>
      </c>
      <c r="F5062" s="25" t="s">
        <v>4613</v>
      </c>
      <c r="G5062" s="22" t="s">
        <v>39</v>
      </c>
      <c r="H5062" s="26">
        <v>1111252</v>
      </c>
      <c r="I5062" s="28"/>
      <c r="J5062" s="26">
        <v>88900</v>
      </c>
      <c r="K5062" s="26">
        <v>1200152</v>
      </c>
      <c r="L5062" s="22" t="s">
        <v>1336</v>
      </c>
      <c r="M5062" s="22"/>
      <c r="N5062">
        <f t="shared" ref="N5062:N5125" si="341">+B5062*1</f>
        <v>29378</v>
      </c>
      <c r="O5062">
        <f>+VLOOKUP(N5062,'Thanh toán '!O$8:P$8099,2,0)</f>
        <v>1200152</v>
      </c>
      <c r="P5062">
        <f t="shared" ref="P5062:P5125" si="342">+O5062</f>
        <v>1200152</v>
      </c>
      <c r="Q5062" s="30">
        <f t="shared" si="340"/>
        <v>0</v>
      </c>
    </row>
    <row r="5063" spans="1:17" hidden="1" x14ac:dyDescent="0.3">
      <c r="A5063" s="21">
        <v>37862</v>
      </c>
      <c r="B5063" s="22" t="s">
        <v>5630</v>
      </c>
      <c r="C5063" s="22" t="s">
        <v>1333</v>
      </c>
      <c r="D5063" s="27" t="s">
        <v>5601</v>
      </c>
      <c r="E5063" s="24" t="s">
        <v>4612</v>
      </c>
      <c r="F5063" s="25" t="s">
        <v>4613</v>
      </c>
      <c r="G5063" s="22" t="s">
        <v>39</v>
      </c>
      <c r="H5063" s="26">
        <v>1065005</v>
      </c>
      <c r="I5063" s="28"/>
      <c r="J5063" s="26">
        <v>85200</v>
      </c>
      <c r="K5063" s="26">
        <v>1150205</v>
      </c>
      <c r="L5063" s="22" t="s">
        <v>1336</v>
      </c>
      <c r="M5063" s="22"/>
      <c r="N5063">
        <f t="shared" si="341"/>
        <v>29384</v>
      </c>
      <c r="O5063">
        <f>+VLOOKUP(N5063,'Thanh toán '!O$8:P$8099,2,0)</f>
        <v>1150205</v>
      </c>
      <c r="P5063">
        <f t="shared" si="342"/>
        <v>1150205</v>
      </c>
      <c r="Q5063" s="30">
        <f t="shared" si="340"/>
        <v>0</v>
      </c>
    </row>
    <row r="5064" spans="1:17" hidden="1" x14ac:dyDescent="0.3">
      <c r="A5064" s="21">
        <v>37863</v>
      </c>
      <c r="B5064" s="22" t="s">
        <v>5631</v>
      </c>
      <c r="C5064" s="22" t="s">
        <v>1333</v>
      </c>
      <c r="D5064" s="27" t="s">
        <v>5601</v>
      </c>
      <c r="E5064" s="24" t="s">
        <v>4612</v>
      </c>
      <c r="F5064" s="25" t="s">
        <v>4613</v>
      </c>
      <c r="G5064" s="22" t="s">
        <v>39</v>
      </c>
      <c r="H5064" s="26">
        <v>2068987</v>
      </c>
      <c r="I5064" s="28"/>
      <c r="J5064" s="26">
        <v>165519</v>
      </c>
      <c r="K5064" s="26">
        <v>2234506</v>
      </c>
      <c r="L5064" s="22" t="s">
        <v>1336</v>
      </c>
      <c r="M5064" s="22"/>
      <c r="N5064">
        <f t="shared" si="341"/>
        <v>29385</v>
      </c>
      <c r="O5064">
        <f>+VLOOKUP(N5064,'Thanh toán '!O$8:P$8099,2,0)</f>
        <v>2234506</v>
      </c>
      <c r="P5064">
        <f t="shared" si="342"/>
        <v>2234506</v>
      </c>
      <c r="Q5064" s="30">
        <f t="shared" si="340"/>
        <v>0</v>
      </c>
    </row>
    <row r="5065" spans="1:17" hidden="1" x14ac:dyDescent="0.3">
      <c r="A5065" s="21">
        <v>37865</v>
      </c>
      <c r="B5065" s="22" t="s">
        <v>5632</v>
      </c>
      <c r="C5065" s="22" t="s">
        <v>1333</v>
      </c>
      <c r="D5065" s="27" t="s">
        <v>5633</v>
      </c>
      <c r="E5065" s="24" t="s">
        <v>4612</v>
      </c>
      <c r="F5065" s="25" t="s">
        <v>4613</v>
      </c>
      <c r="G5065" s="22" t="s">
        <v>39</v>
      </c>
      <c r="H5065" s="26">
        <v>1311541</v>
      </c>
      <c r="I5065" s="28"/>
      <c r="J5065" s="26">
        <v>104923</v>
      </c>
      <c r="K5065" s="26">
        <v>1416464</v>
      </c>
      <c r="L5065" s="22" t="s">
        <v>1336</v>
      </c>
      <c r="M5065" s="22"/>
      <c r="N5065">
        <f t="shared" si="341"/>
        <v>29387</v>
      </c>
      <c r="O5065">
        <f>+VLOOKUP(N5065,'Thanh toán '!O$8:P$8099,2,0)</f>
        <v>1416464</v>
      </c>
      <c r="P5065">
        <f t="shared" si="342"/>
        <v>1416464</v>
      </c>
      <c r="Q5065" s="30">
        <f t="shared" si="340"/>
        <v>0</v>
      </c>
    </row>
    <row r="5066" spans="1:17" hidden="1" x14ac:dyDescent="0.3">
      <c r="A5066" s="21">
        <v>37870</v>
      </c>
      <c r="B5066" s="22" t="s">
        <v>5634</v>
      </c>
      <c r="C5066" s="22" t="s">
        <v>1333</v>
      </c>
      <c r="D5066" s="27" t="s">
        <v>5633</v>
      </c>
      <c r="E5066" s="24" t="s">
        <v>50</v>
      </c>
      <c r="F5066" s="25" t="s">
        <v>5314</v>
      </c>
      <c r="G5066" s="22" t="s">
        <v>51</v>
      </c>
      <c r="H5066" s="26">
        <v>2659280</v>
      </c>
      <c r="I5066" s="28"/>
      <c r="J5066" s="26">
        <v>212742</v>
      </c>
      <c r="K5066" s="26">
        <v>2872022</v>
      </c>
      <c r="L5066" s="22" t="s">
        <v>1336</v>
      </c>
      <c r="M5066" s="22"/>
      <c r="N5066">
        <f t="shared" si="341"/>
        <v>29392</v>
      </c>
      <c r="O5066">
        <f>+VLOOKUP(N5066,'Thanh toán '!O$8:P$8099,2,0)</f>
        <v>2872022</v>
      </c>
      <c r="P5066">
        <f t="shared" si="342"/>
        <v>2872022</v>
      </c>
      <c r="Q5066" s="30">
        <f t="shared" si="340"/>
        <v>0</v>
      </c>
    </row>
    <row r="5067" spans="1:17" hidden="1" x14ac:dyDescent="0.3">
      <c r="A5067" s="21">
        <v>37872</v>
      </c>
      <c r="B5067" s="22" t="s">
        <v>5635</v>
      </c>
      <c r="C5067" s="22" t="s">
        <v>1333</v>
      </c>
      <c r="D5067" s="27" t="s">
        <v>5633</v>
      </c>
      <c r="E5067" s="24" t="s">
        <v>4612</v>
      </c>
      <c r="F5067" s="25" t="s">
        <v>4613</v>
      </c>
      <c r="G5067" s="22" t="s">
        <v>39</v>
      </c>
      <c r="H5067" s="26">
        <v>589271</v>
      </c>
      <c r="I5067" s="28"/>
      <c r="J5067" s="26">
        <v>47142</v>
      </c>
      <c r="K5067" s="26">
        <v>636413</v>
      </c>
      <c r="L5067" s="22" t="s">
        <v>1336</v>
      </c>
      <c r="M5067" s="22"/>
      <c r="N5067">
        <f t="shared" si="341"/>
        <v>29394</v>
      </c>
      <c r="O5067">
        <f>+VLOOKUP(N5067,'Thanh toán '!O$8:P$8099,2,0)</f>
        <v>636413</v>
      </c>
      <c r="P5067">
        <f t="shared" si="342"/>
        <v>636413</v>
      </c>
      <c r="Q5067" s="30">
        <f t="shared" si="340"/>
        <v>0</v>
      </c>
    </row>
    <row r="5068" spans="1:17" hidden="1" x14ac:dyDescent="0.3">
      <c r="A5068" s="21">
        <v>37873</v>
      </c>
      <c r="B5068" s="22" t="s">
        <v>5636</v>
      </c>
      <c r="C5068" s="22" t="s">
        <v>1333</v>
      </c>
      <c r="D5068" s="27" t="s">
        <v>5633</v>
      </c>
      <c r="E5068" s="24" t="s">
        <v>4612</v>
      </c>
      <c r="F5068" s="25" t="s">
        <v>4613</v>
      </c>
      <c r="G5068" s="22" t="s">
        <v>39</v>
      </c>
      <c r="H5068" s="26">
        <v>922445</v>
      </c>
      <c r="I5068" s="28"/>
      <c r="J5068" s="26">
        <v>73796</v>
      </c>
      <c r="K5068" s="26">
        <v>996241</v>
      </c>
      <c r="L5068" s="22" t="s">
        <v>1336</v>
      </c>
      <c r="M5068" s="22"/>
      <c r="N5068">
        <f t="shared" si="341"/>
        <v>29395</v>
      </c>
      <c r="O5068">
        <f>+VLOOKUP(N5068,'Thanh toán '!O$8:P$8099,2,0)</f>
        <v>996241</v>
      </c>
      <c r="P5068">
        <f t="shared" si="342"/>
        <v>996241</v>
      </c>
      <c r="Q5068" s="30">
        <f t="shared" si="340"/>
        <v>0</v>
      </c>
    </row>
    <row r="5069" spans="1:17" hidden="1" x14ac:dyDescent="0.3">
      <c r="A5069" s="21">
        <v>37874</v>
      </c>
      <c r="B5069" s="22" t="s">
        <v>5637</v>
      </c>
      <c r="C5069" s="22" t="s">
        <v>1333</v>
      </c>
      <c r="D5069" s="27" t="s">
        <v>5633</v>
      </c>
      <c r="E5069" s="24" t="s">
        <v>4612</v>
      </c>
      <c r="F5069" s="25" t="s">
        <v>4613</v>
      </c>
      <c r="G5069" s="22" t="s">
        <v>39</v>
      </c>
      <c r="H5069" s="26">
        <v>577491</v>
      </c>
      <c r="I5069" s="28"/>
      <c r="J5069" s="26">
        <v>46199</v>
      </c>
      <c r="K5069" s="26">
        <v>623690</v>
      </c>
      <c r="L5069" s="22" t="s">
        <v>1336</v>
      </c>
      <c r="M5069" s="22"/>
      <c r="N5069">
        <f t="shared" si="341"/>
        <v>29396</v>
      </c>
      <c r="O5069">
        <f>+VLOOKUP(N5069,'Thanh toán '!O$8:P$8099,2,0)</f>
        <v>623690</v>
      </c>
      <c r="P5069">
        <f t="shared" si="342"/>
        <v>623690</v>
      </c>
      <c r="Q5069" s="30">
        <f t="shared" si="340"/>
        <v>0</v>
      </c>
    </row>
    <row r="5070" spans="1:17" hidden="1" x14ac:dyDescent="0.3">
      <c r="A5070" s="21">
        <v>37875</v>
      </c>
      <c r="B5070" s="22" t="s">
        <v>5638</v>
      </c>
      <c r="C5070" s="22" t="s">
        <v>1333</v>
      </c>
      <c r="D5070" s="27" t="s">
        <v>5633</v>
      </c>
      <c r="E5070" s="24" t="s">
        <v>4612</v>
      </c>
      <c r="F5070" s="25" t="s">
        <v>4613</v>
      </c>
      <c r="G5070" s="22" t="s">
        <v>39</v>
      </c>
      <c r="H5070" s="26">
        <v>577491</v>
      </c>
      <c r="I5070" s="28"/>
      <c r="J5070" s="26">
        <v>46199</v>
      </c>
      <c r="K5070" s="26">
        <v>623690</v>
      </c>
      <c r="L5070" s="22" t="s">
        <v>1336</v>
      </c>
      <c r="M5070" s="22"/>
      <c r="N5070">
        <f t="shared" si="341"/>
        <v>29397</v>
      </c>
      <c r="O5070">
        <f>+VLOOKUP(N5070,'Thanh toán '!O$8:P$8099,2,0)</f>
        <v>623690</v>
      </c>
      <c r="P5070">
        <f t="shared" si="342"/>
        <v>623690</v>
      </c>
      <c r="Q5070" s="30">
        <f t="shared" si="340"/>
        <v>0</v>
      </c>
    </row>
    <row r="5071" spans="1:17" hidden="1" x14ac:dyDescent="0.3">
      <c r="A5071" s="21">
        <v>37876</v>
      </c>
      <c r="B5071" s="22" t="s">
        <v>5639</v>
      </c>
      <c r="C5071" s="22" t="s">
        <v>1333</v>
      </c>
      <c r="D5071" s="27" t="s">
        <v>5633</v>
      </c>
      <c r="E5071" s="24" t="s">
        <v>4612</v>
      </c>
      <c r="F5071" s="25" t="s">
        <v>4613</v>
      </c>
      <c r="G5071" s="22" t="s">
        <v>39</v>
      </c>
      <c r="H5071" s="26">
        <v>444232</v>
      </c>
      <c r="I5071" s="28"/>
      <c r="J5071" s="26">
        <v>35539</v>
      </c>
      <c r="K5071" s="26">
        <v>479771</v>
      </c>
      <c r="L5071" s="22" t="s">
        <v>1336</v>
      </c>
      <c r="M5071" s="22"/>
      <c r="N5071">
        <f t="shared" si="341"/>
        <v>29398</v>
      </c>
      <c r="O5071">
        <f>+VLOOKUP(N5071,'Thanh toán '!O$8:P$8099,2,0)</f>
        <v>479771</v>
      </c>
      <c r="P5071">
        <f t="shared" si="342"/>
        <v>479771</v>
      </c>
      <c r="Q5071" s="30">
        <f t="shared" si="340"/>
        <v>0</v>
      </c>
    </row>
    <row r="5072" spans="1:17" hidden="1" x14ac:dyDescent="0.3">
      <c r="A5072" s="21">
        <v>37877</v>
      </c>
      <c r="B5072" s="22" t="s">
        <v>5640</v>
      </c>
      <c r="C5072" s="22" t="s">
        <v>1333</v>
      </c>
      <c r="D5072" s="27" t="s">
        <v>5633</v>
      </c>
      <c r="E5072" s="24" t="s">
        <v>89</v>
      </c>
      <c r="F5072" s="25" t="s">
        <v>5030</v>
      </c>
      <c r="G5072" s="22" t="s">
        <v>90</v>
      </c>
      <c r="H5072" s="26">
        <v>3849940</v>
      </c>
      <c r="I5072" s="28"/>
      <c r="J5072" s="26">
        <v>307995</v>
      </c>
      <c r="K5072" s="26">
        <v>4157935</v>
      </c>
      <c r="L5072" s="22" t="s">
        <v>1336</v>
      </c>
      <c r="M5072" s="22"/>
      <c r="N5072">
        <f t="shared" si="341"/>
        <v>29399</v>
      </c>
      <c r="O5072">
        <f>+VLOOKUP(N5072,'Thanh toán '!O$8:P$8099,2,0)</f>
        <v>4157935</v>
      </c>
      <c r="P5072">
        <f t="shared" si="342"/>
        <v>4157935</v>
      </c>
      <c r="Q5072" s="30">
        <f t="shared" si="340"/>
        <v>0</v>
      </c>
    </row>
    <row r="5073" spans="1:17" ht="26.3" hidden="1" x14ac:dyDescent="0.3">
      <c r="A5073" s="21">
        <v>37878</v>
      </c>
      <c r="B5073" s="22" t="s">
        <v>5641</v>
      </c>
      <c r="C5073" s="22" t="s">
        <v>1333</v>
      </c>
      <c r="D5073" s="27" t="s">
        <v>5633</v>
      </c>
      <c r="E5073" s="24" t="s">
        <v>4862</v>
      </c>
      <c r="F5073" s="25" t="s">
        <v>4863</v>
      </c>
      <c r="G5073" s="22" t="s">
        <v>69</v>
      </c>
      <c r="H5073" s="26">
        <v>1289600</v>
      </c>
      <c r="I5073" s="28"/>
      <c r="J5073" s="26">
        <v>103168</v>
      </c>
      <c r="K5073" s="26">
        <v>1392768</v>
      </c>
      <c r="L5073" s="22" t="s">
        <v>1336</v>
      </c>
      <c r="M5073" s="22"/>
      <c r="N5073">
        <f t="shared" si="341"/>
        <v>29401</v>
      </c>
      <c r="O5073">
        <f>+VLOOKUP(N5073,'Thanh toán '!O$8:P$8099,2,0)</f>
        <v>1392768</v>
      </c>
      <c r="P5073">
        <f t="shared" si="342"/>
        <v>1392768</v>
      </c>
      <c r="Q5073" s="30">
        <f t="shared" si="340"/>
        <v>0</v>
      </c>
    </row>
    <row r="5074" spans="1:17" hidden="1" x14ac:dyDescent="0.3">
      <c r="A5074" s="21">
        <v>37879</v>
      </c>
      <c r="B5074" s="22" t="s">
        <v>5642</v>
      </c>
      <c r="C5074" s="22" t="s">
        <v>1333</v>
      </c>
      <c r="D5074" s="27" t="s">
        <v>5633</v>
      </c>
      <c r="E5074" s="24" t="s">
        <v>5326</v>
      </c>
      <c r="F5074" s="25" t="s">
        <v>5327</v>
      </c>
      <c r="G5074" s="22" t="s">
        <v>549</v>
      </c>
      <c r="H5074" s="26">
        <v>5382260</v>
      </c>
      <c r="I5074" s="28"/>
      <c r="J5074" s="26">
        <v>430581</v>
      </c>
      <c r="K5074" s="26">
        <v>5812841</v>
      </c>
      <c r="L5074" s="22" t="s">
        <v>1336</v>
      </c>
      <c r="M5074" s="22"/>
      <c r="N5074">
        <f t="shared" si="341"/>
        <v>29402</v>
      </c>
      <c r="O5074">
        <f>+VLOOKUP(N5074,'Thanh toán '!O$8:P$8099,2,0)</f>
        <v>5812841</v>
      </c>
      <c r="P5074">
        <f t="shared" si="342"/>
        <v>5812841</v>
      </c>
      <c r="Q5074" s="30">
        <f t="shared" si="340"/>
        <v>0</v>
      </c>
    </row>
    <row r="5075" spans="1:17" ht="26.3" hidden="1" x14ac:dyDescent="0.3">
      <c r="A5075" s="21">
        <v>37883</v>
      </c>
      <c r="B5075" s="22" t="s">
        <v>5643</v>
      </c>
      <c r="C5075" s="22" t="s">
        <v>1333</v>
      </c>
      <c r="D5075" s="27" t="s">
        <v>5633</v>
      </c>
      <c r="E5075" s="24" t="s">
        <v>4660</v>
      </c>
      <c r="F5075" s="25" t="s">
        <v>5644</v>
      </c>
      <c r="G5075" s="22" t="s">
        <v>24</v>
      </c>
      <c r="H5075" s="26">
        <v>1205620</v>
      </c>
      <c r="I5075" s="28"/>
      <c r="J5075" s="26">
        <v>96450</v>
      </c>
      <c r="K5075" s="26">
        <v>1302070</v>
      </c>
      <c r="L5075" s="22" t="s">
        <v>1336</v>
      </c>
      <c r="M5075" s="22"/>
      <c r="N5075">
        <f t="shared" si="341"/>
        <v>29408</v>
      </c>
      <c r="O5075">
        <f>+VLOOKUP(N5075,'Thanh toán '!O$8:P$8099,2,0)</f>
        <v>1302070</v>
      </c>
      <c r="P5075">
        <f t="shared" si="342"/>
        <v>1302070</v>
      </c>
      <c r="Q5075" s="30">
        <f t="shared" ref="Q5075:Q5138" si="343">+O5075-K5075</f>
        <v>0</v>
      </c>
    </row>
    <row r="5076" spans="1:17" ht="26.3" hidden="1" x14ac:dyDescent="0.3">
      <c r="A5076" s="21">
        <v>37884</v>
      </c>
      <c r="B5076" s="22" t="s">
        <v>5645</v>
      </c>
      <c r="C5076" s="22" t="s">
        <v>1333</v>
      </c>
      <c r="D5076" s="27" t="s">
        <v>5633</v>
      </c>
      <c r="E5076" s="24" t="s">
        <v>4660</v>
      </c>
      <c r="F5076" s="25" t="s">
        <v>5644</v>
      </c>
      <c r="G5076" s="22" t="s">
        <v>24</v>
      </c>
      <c r="H5076" s="26">
        <v>1238370</v>
      </c>
      <c r="I5076" s="28"/>
      <c r="J5076" s="26">
        <v>99070</v>
      </c>
      <c r="K5076" s="26">
        <v>1337440</v>
      </c>
      <c r="L5076" s="22" t="s">
        <v>1336</v>
      </c>
      <c r="M5076" s="22"/>
      <c r="N5076">
        <f t="shared" si="341"/>
        <v>29409</v>
      </c>
      <c r="O5076">
        <f>+VLOOKUP(N5076,'Thanh toán '!O$8:P$8099,2,0)</f>
        <v>1337440</v>
      </c>
      <c r="P5076">
        <f t="shared" si="342"/>
        <v>1337440</v>
      </c>
      <c r="Q5076" s="30">
        <f t="shared" si="343"/>
        <v>0</v>
      </c>
    </row>
    <row r="5077" spans="1:17" hidden="1" x14ac:dyDescent="0.3">
      <c r="A5077" s="21">
        <v>37897</v>
      </c>
      <c r="B5077" s="22" t="s">
        <v>5646</v>
      </c>
      <c r="C5077" s="22" t="s">
        <v>1333</v>
      </c>
      <c r="D5077" s="27" t="s">
        <v>5633</v>
      </c>
      <c r="E5077" s="24" t="s">
        <v>845</v>
      </c>
      <c r="F5077" s="25" t="s">
        <v>1359</v>
      </c>
      <c r="G5077" s="22" t="s">
        <v>79</v>
      </c>
      <c r="H5077" s="26">
        <v>555290</v>
      </c>
      <c r="I5077" s="28"/>
      <c r="J5077" s="26">
        <v>44423</v>
      </c>
      <c r="K5077" s="26">
        <v>599713</v>
      </c>
      <c r="L5077" s="22" t="s">
        <v>1336</v>
      </c>
      <c r="M5077" s="22"/>
      <c r="N5077">
        <f t="shared" si="341"/>
        <v>29422</v>
      </c>
      <c r="O5077">
        <f>+VLOOKUP(N5077,'Thanh toán '!O$8:P$8099,2,0)</f>
        <v>599713</v>
      </c>
      <c r="P5077">
        <f t="shared" si="342"/>
        <v>599713</v>
      </c>
      <c r="Q5077" s="30">
        <f t="shared" si="343"/>
        <v>0</v>
      </c>
    </row>
    <row r="5078" spans="1:17" ht="26.3" hidden="1" x14ac:dyDescent="0.3">
      <c r="A5078" s="21">
        <v>37900</v>
      </c>
      <c r="B5078" s="22" t="s">
        <v>5647</v>
      </c>
      <c r="C5078" s="22" t="s">
        <v>1333</v>
      </c>
      <c r="D5078" s="27" t="s">
        <v>5633</v>
      </c>
      <c r="E5078" s="24" t="s">
        <v>184</v>
      </c>
      <c r="F5078" s="25" t="s">
        <v>4888</v>
      </c>
      <c r="G5078" s="22" t="s">
        <v>185</v>
      </c>
      <c r="H5078" s="26">
        <v>1700890</v>
      </c>
      <c r="I5078" s="28"/>
      <c r="J5078" s="26">
        <v>136071</v>
      </c>
      <c r="K5078" s="26">
        <v>1836961</v>
      </c>
      <c r="L5078" s="22" t="s">
        <v>1336</v>
      </c>
      <c r="M5078" s="22"/>
      <c r="N5078">
        <f t="shared" si="341"/>
        <v>29425</v>
      </c>
      <c r="O5078">
        <f>+VLOOKUP(N5078,'Thanh toán '!O$8:P$8099,2,0)</f>
        <v>1836961</v>
      </c>
      <c r="P5078">
        <f t="shared" si="342"/>
        <v>1836961</v>
      </c>
      <c r="Q5078" s="30">
        <f t="shared" si="343"/>
        <v>0</v>
      </c>
    </row>
    <row r="5079" spans="1:17" hidden="1" x14ac:dyDescent="0.3">
      <c r="A5079" s="21">
        <v>37901</v>
      </c>
      <c r="B5079" s="22" t="s">
        <v>5648</v>
      </c>
      <c r="C5079" s="22" t="s">
        <v>1333</v>
      </c>
      <c r="D5079" s="27" t="s">
        <v>5633</v>
      </c>
      <c r="E5079" s="24" t="s">
        <v>4612</v>
      </c>
      <c r="F5079" s="25" t="s">
        <v>4613</v>
      </c>
      <c r="G5079" s="22" t="s">
        <v>39</v>
      </c>
      <c r="H5079" s="26">
        <v>592955</v>
      </c>
      <c r="I5079" s="28"/>
      <c r="J5079" s="26">
        <v>47436</v>
      </c>
      <c r="K5079" s="26">
        <v>640391</v>
      </c>
      <c r="L5079" s="22" t="s">
        <v>1336</v>
      </c>
      <c r="M5079" s="22"/>
      <c r="N5079">
        <f t="shared" si="341"/>
        <v>29426</v>
      </c>
      <c r="O5079">
        <f>+VLOOKUP(N5079,'Thanh toán '!O$8:P$8099,2,0)</f>
        <v>640391</v>
      </c>
      <c r="P5079">
        <f t="shared" si="342"/>
        <v>640391</v>
      </c>
      <c r="Q5079" s="30">
        <f t="shared" si="343"/>
        <v>0</v>
      </c>
    </row>
    <row r="5080" spans="1:17" hidden="1" x14ac:dyDescent="0.3">
      <c r="A5080" s="21">
        <v>37902</v>
      </c>
      <c r="B5080" s="22" t="s">
        <v>5649</v>
      </c>
      <c r="C5080" s="22" t="s">
        <v>1333</v>
      </c>
      <c r="D5080" s="27" t="s">
        <v>5633</v>
      </c>
      <c r="E5080" s="24" t="s">
        <v>29</v>
      </c>
      <c r="F5080" s="25" t="s">
        <v>5376</v>
      </c>
      <c r="G5080" s="22" t="s">
        <v>30</v>
      </c>
      <c r="H5080" s="26">
        <v>1732740</v>
      </c>
      <c r="I5080" s="28"/>
      <c r="J5080" s="26">
        <v>138619</v>
      </c>
      <c r="K5080" s="26">
        <v>1871359</v>
      </c>
      <c r="L5080" s="22" t="s">
        <v>1336</v>
      </c>
      <c r="M5080" s="22"/>
      <c r="N5080">
        <f t="shared" si="341"/>
        <v>29427</v>
      </c>
      <c r="O5080">
        <f>+VLOOKUP(N5080,'Thanh toán '!O$8:P$8099,2,0)</f>
        <v>1871359</v>
      </c>
      <c r="P5080">
        <f t="shared" si="342"/>
        <v>1871359</v>
      </c>
      <c r="Q5080" s="30">
        <f t="shared" si="343"/>
        <v>0</v>
      </c>
    </row>
    <row r="5081" spans="1:17" hidden="1" x14ac:dyDescent="0.3">
      <c r="A5081" s="21">
        <v>37903</v>
      </c>
      <c r="B5081" s="22" t="s">
        <v>5650</v>
      </c>
      <c r="C5081" s="22" t="s">
        <v>1333</v>
      </c>
      <c r="D5081" s="27" t="s">
        <v>5633</v>
      </c>
      <c r="E5081" s="24" t="s">
        <v>42</v>
      </c>
      <c r="F5081" s="25" t="s">
        <v>4853</v>
      </c>
      <c r="G5081" s="22" t="s">
        <v>43</v>
      </c>
      <c r="H5081" s="26">
        <v>4006862</v>
      </c>
      <c r="I5081" s="28"/>
      <c r="J5081" s="26">
        <v>320549</v>
      </c>
      <c r="K5081" s="26">
        <v>4327411</v>
      </c>
      <c r="L5081" s="22" t="s">
        <v>1336</v>
      </c>
      <c r="M5081" s="22"/>
      <c r="N5081">
        <f t="shared" si="341"/>
        <v>29428</v>
      </c>
      <c r="O5081">
        <f>+VLOOKUP(N5081,'Thanh toán '!O$8:P$8099,2,0)</f>
        <v>4327411</v>
      </c>
      <c r="P5081">
        <f t="shared" si="342"/>
        <v>4327411</v>
      </c>
      <c r="Q5081" s="30">
        <f t="shared" si="343"/>
        <v>0</v>
      </c>
    </row>
    <row r="5082" spans="1:17" hidden="1" x14ac:dyDescent="0.3">
      <c r="A5082" s="21">
        <v>37904</v>
      </c>
      <c r="B5082" s="22" t="s">
        <v>5651</v>
      </c>
      <c r="C5082" s="22" t="s">
        <v>1333</v>
      </c>
      <c r="D5082" s="27" t="s">
        <v>5633</v>
      </c>
      <c r="E5082" s="24" t="s">
        <v>4612</v>
      </c>
      <c r="F5082" s="25" t="s">
        <v>4613</v>
      </c>
      <c r="G5082" s="22" t="s">
        <v>39</v>
      </c>
      <c r="H5082" s="26">
        <v>376391</v>
      </c>
      <c r="I5082" s="28"/>
      <c r="J5082" s="26">
        <v>30111</v>
      </c>
      <c r="K5082" s="26">
        <v>406502</v>
      </c>
      <c r="L5082" s="22" t="s">
        <v>1336</v>
      </c>
      <c r="M5082" s="22"/>
      <c r="N5082">
        <f t="shared" si="341"/>
        <v>29429</v>
      </c>
      <c r="O5082">
        <f>+VLOOKUP(N5082,'Thanh toán '!O$8:P$8099,2,0)</f>
        <v>406502</v>
      </c>
      <c r="P5082">
        <f t="shared" si="342"/>
        <v>406502</v>
      </c>
      <c r="Q5082" s="30">
        <f t="shared" si="343"/>
        <v>0</v>
      </c>
    </row>
    <row r="5083" spans="1:17" hidden="1" x14ac:dyDescent="0.3">
      <c r="A5083" s="21">
        <v>37905</v>
      </c>
      <c r="B5083" s="22" t="s">
        <v>5652</v>
      </c>
      <c r="C5083" s="22" t="s">
        <v>1333</v>
      </c>
      <c r="D5083" s="27" t="s">
        <v>5633</v>
      </c>
      <c r="E5083" s="24" t="s">
        <v>4612</v>
      </c>
      <c r="F5083" s="25" t="s">
        <v>4613</v>
      </c>
      <c r="G5083" s="22" t="s">
        <v>39</v>
      </c>
      <c r="H5083" s="26">
        <v>704013</v>
      </c>
      <c r="I5083" s="28"/>
      <c r="J5083" s="26">
        <v>56321</v>
      </c>
      <c r="K5083" s="26">
        <v>760334</v>
      </c>
      <c r="L5083" s="22" t="s">
        <v>1336</v>
      </c>
      <c r="M5083" s="22"/>
      <c r="N5083">
        <f t="shared" si="341"/>
        <v>29430</v>
      </c>
      <c r="O5083">
        <f>+VLOOKUP(N5083,'Thanh toán '!O$8:P$8099,2,0)</f>
        <v>760334</v>
      </c>
      <c r="P5083">
        <f t="shared" si="342"/>
        <v>760334</v>
      </c>
      <c r="Q5083" s="30">
        <f t="shared" si="343"/>
        <v>0</v>
      </c>
    </row>
    <row r="5084" spans="1:17" hidden="1" x14ac:dyDescent="0.3">
      <c r="A5084" s="21">
        <v>37906</v>
      </c>
      <c r="B5084" s="22" t="s">
        <v>5653</v>
      </c>
      <c r="C5084" s="22" t="s">
        <v>1333</v>
      </c>
      <c r="D5084" s="27" t="s">
        <v>5633</v>
      </c>
      <c r="E5084" s="24" t="s">
        <v>4612</v>
      </c>
      <c r="F5084" s="25" t="s">
        <v>4613</v>
      </c>
      <c r="G5084" s="22" t="s">
        <v>39</v>
      </c>
      <c r="H5084" s="26">
        <v>220293</v>
      </c>
      <c r="I5084" s="28"/>
      <c r="J5084" s="26">
        <v>17623</v>
      </c>
      <c r="K5084" s="26">
        <v>237916</v>
      </c>
      <c r="L5084" s="22" t="s">
        <v>1336</v>
      </c>
      <c r="M5084" s="22"/>
      <c r="N5084">
        <f t="shared" si="341"/>
        <v>29431</v>
      </c>
      <c r="O5084">
        <f>+VLOOKUP(N5084,'Thanh toán '!O$8:P$8099,2,0)</f>
        <v>237916</v>
      </c>
      <c r="P5084">
        <f t="shared" si="342"/>
        <v>237916</v>
      </c>
      <c r="Q5084" s="30">
        <f t="shared" si="343"/>
        <v>0</v>
      </c>
    </row>
    <row r="5085" spans="1:17" hidden="1" x14ac:dyDescent="0.3">
      <c r="A5085" s="21">
        <v>37907</v>
      </c>
      <c r="B5085" s="22" t="s">
        <v>5654</v>
      </c>
      <c r="C5085" s="22" t="s">
        <v>1333</v>
      </c>
      <c r="D5085" s="27" t="s">
        <v>5633</v>
      </c>
      <c r="E5085" s="24" t="s">
        <v>4612</v>
      </c>
      <c r="F5085" s="25" t="s">
        <v>4613</v>
      </c>
      <c r="G5085" s="22" t="s">
        <v>39</v>
      </c>
      <c r="H5085" s="26">
        <v>1067844</v>
      </c>
      <c r="I5085" s="28"/>
      <c r="J5085" s="26">
        <v>85428</v>
      </c>
      <c r="K5085" s="26">
        <v>1153272</v>
      </c>
      <c r="L5085" s="22" t="s">
        <v>1336</v>
      </c>
      <c r="M5085" s="22"/>
      <c r="N5085">
        <f t="shared" si="341"/>
        <v>29432</v>
      </c>
      <c r="O5085">
        <f>+VLOOKUP(N5085,'Thanh toán '!O$8:P$8099,2,0)</f>
        <v>1153272</v>
      </c>
      <c r="P5085">
        <f t="shared" si="342"/>
        <v>1153272</v>
      </c>
      <c r="Q5085" s="30">
        <f t="shared" si="343"/>
        <v>0</v>
      </c>
    </row>
    <row r="5086" spans="1:17" hidden="1" x14ac:dyDescent="0.3">
      <c r="A5086" s="21">
        <v>37908</v>
      </c>
      <c r="B5086" s="22" t="s">
        <v>5655</v>
      </c>
      <c r="C5086" s="22" t="s">
        <v>1333</v>
      </c>
      <c r="D5086" s="27" t="s">
        <v>5633</v>
      </c>
      <c r="E5086" s="24" t="s">
        <v>4612</v>
      </c>
      <c r="F5086" s="25" t="s">
        <v>4613</v>
      </c>
      <c r="G5086" s="22" t="s">
        <v>39</v>
      </c>
      <c r="H5086" s="26">
        <v>922445</v>
      </c>
      <c r="I5086" s="28"/>
      <c r="J5086" s="26">
        <v>73796</v>
      </c>
      <c r="K5086" s="26">
        <v>996241</v>
      </c>
      <c r="L5086" s="22" t="s">
        <v>1336</v>
      </c>
      <c r="M5086" s="22"/>
      <c r="N5086">
        <f t="shared" si="341"/>
        <v>29433</v>
      </c>
      <c r="O5086">
        <f>+VLOOKUP(N5086,'Thanh toán '!O$8:P$8099,2,0)</f>
        <v>996241</v>
      </c>
      <c r="P5086">
        <f t="shared" si="342"/>
        <v>996241</v>
      </c>
      <c r="Q5086" s="30">
        <f t="shared" si="343"/>
        <v>0</v>
      </c>
    </row>
    <row r="5087" spans="1:17" hidden="1" x14ac:dyDescent="0.3">
      <c r="A5087" s="21">
        <v>37909</v>
      </c>
      <c r="B5087" s="22" t="s">
        <v>5656</v>
      </c>
      <c r="C5087" s="22" t="s">
        <v>1333</v>
      </c>
      <c r="D5087" s="27" t="s">
        <v>5633</v>
      </c>
      <c r="E5087" s="24" t="s">
        <v>4612</v>
      </c>
      <c r="F5087" s="25" t="s">
        <v>4613</v>
      </c>
      <c r="G5087" s="22" t="s">
        <v>39</v>
      </c>
      <c r="H5087" s="26">
        <v>1289600</v>
      </c>
      <c r="I5087" s="28"/>
      <c r="J5087" s="26">
        <v>103168</v>
      </c>
      <c r="K5087" s="26">
        <v>1392768</v>
      </c>
      <c r="L5087" s="22" t="s">
        <v>1336</v>
      </c>
      <c r="M5087" s="22"/>
      <c r="N5087">
        <f t="shared" si="341"/>
        <v>29434</v>
      </c>
      <c r="O5087">
        <f>+VLOOKUP(N5087,'Thanh toán '!O$8:P$8099,2,0)</f>
        <v>1392768</v>
      </c>
      <c r="P5087">
        <f t="shared" si="342"/>
        <v>1392768</v>
      </c>
      <c r="Q5087" s="30">
        <f t="shared" si="343"/>
        <v>0</v>
      </c>
    </row>
    <row r="5088" spans="1:17" hidden="1" x14ac:dyDescent="0.3">
      <c r="A5088" s="21">
        <v>37910</v>
      </c>
      <c r="B5088" s="22" t="s">
        <v>5657</v>
      </c>
      <c r="C5088" s="22" t="s">
        <v>1333</v>
      </c>
      <c r="D5088" s="27" t="s">
        <v>5633</v>
      </c>
      <c r="E5088" s="24" t="s">
        <v>4612</v>
      </c>
      <c r="F5088" s="25" t="s">
        <v>4613</v>
      </c>
      <c r="G5088" s="22" t="s">
        <v>39</v>
      </c>
      <c r="H5088" s="26">
        <v>704013</v>
      </c>
      <c r="I5088" s="28"/>
      <c r="J5088" s="26">
        <v>56321</v>
      </c>
      <c r="K5088" s="26">
        <v>760334</v>
      </c>
      <c r="L5088" s="22" t="s">
        <v>1336</v>
      </c>
      <c r="M5088" s="22"/>
      <c r="N5088">
        <f t="shared" si="341"/>
        <v>29435</v>
      </c>
      <c r="O5088">
        <f>+VLOOKUP(N5088,'Thanh toán '!O$8:P$8099,2,0)</f>
        <v>760334</v>
      </c>
      <c r="P5088">
        <f t="shared" si="342"/>
        <v>760334</v>
      </c>
      <c r="Q5088" s="30">
        <f t="shared" si="343"/>
        <v>0</v>
      </c>
    </row>
    <row r="5089" spans="1:17" ht="26.3" hidden="1" x14ac:dyDescent="0.3">
      <c r="A5089" s="21">
        <v>37911</v>
      </c>
      <c r="B5089" s="22" t="s">
        <v>5658</v>
      </c>
      <c r="C5089" s="22" t="s">
        <v>1333</v>
      </c>
      <c r="D5089" s="27" t="s">
        <v>5633</v>
      </c>
      <c r="E5089" s="24" t="s">
        <v>4890</v>
      </c>
      <c r="F5089" s="25" t="s">
        <v>4891</v>
      </c>
      <c r="G5089" s="22" t="s">
        <v>100</v>
      </c>
      <c r="H5089" s="26">
        <v>1755899</v>
      </c>
      <c r="I5089" s="28"/>
      <c r="J5089" s="26">
        <v>140472</v>
      </c>
      <c r="K5089" s="26">
        <v>1896371</v>
      </c>
      <c r="L5089" s="22" t="s">
        <v>1336</v>
      </c>
      <c r="M5089" s="22"/>
      <c r="N5089">
        <f t="shared" si="341"/>
        <v>29436</v>
      </c>
      <c r="O5089">
        <f>+VLOOKUP(N5089,'Thanh toán '!O$8:P$8099,2,0)</f>
        <v>1896371</v>
      </c>
      <c r="P5089">
        <f t="shared" si="342"/>
        <v>1896371</v>
      </c>
      <c r="Q5089" s="30">
        <f t="shared" si="343"/>
        <v>0</v>
      </c>
    </row>
    <row r="5090" spans="1:17" ht="26.3" hidden="1" x14ac:dyDescent="0.3">
      <c r="A5090" s="21">
        <v>37912</v>
      </c>
      <c r="B5090" s="22" t="s">
        <v>5659</v>
      </c>
      <c r="C5090" s="22" t="s">
        <v>1333</v>
      </c>
      <c r="D5090" s="27" t="s">
        <v>5633</v>
      </c>
      <c r="E5090" s="24" t="s">
        <v>4890</v>
      </c>
      <c r="F5090" s="25" t="s">
        <v>4891</v>
      </c>
      <c r="G5090" s="22" t="s">
        <v>100</v>
      </c>
      <c r="H5090" s="26">
        <v>1173355</v>
      </c>
      <c r="I5090" s="28"/>
      <c r="J5090" s="26">
        <v>93868</v>
      </c>
      <c r="K5090" s="26">
        <v>1267223</v>
      </c>
      <c r="L5090" s="22" t="s">
        <v>1336</v>
      </c>
      <c r="M5090" s="22"/>
      <c r="N5090">
        <f t="shared" si="341"/>
        <v>29437</v>
      </c>
      <c r="O5090">
        <f>+VLOOKUP(N5090,'Thanh toán '!O$8:P$8099,2,0)</f>
        <v>1267223</v>
      </c>
      <c r="P5090">
        <f t="shared" si="342"/>
        <v>1267223</v>
      </c>
      <c r="Q5090" s="30">
        <f t="shared" si="343"/>
        <v>0</v>
      </c>
    </row>
    <row r="5091" spans="1:17" hidden="1" x14ac:dyDescent="0.3">
      <c r="A5091" s="21">
        <v>37913</v>
      </c>
      <c r="B5091" s="22" t="s">
        <v>5660</v>
      </c>
      <c r="C5091" s="22" t="s">
        <v>1333</v>
      </c>
      <c r="D5091" s="27" t="s">
        <v>5633</v>
      </c>
      <c r="E5091" s="24" t="s">
        <v>4612</v>
      </c>
      <c r="F5091" s="25" t="s">
        <v>4613</v>
      </c>
      <c r="G5091" s="22" t="s">
        <v>39</v>
      </c>
      <c r="H5091" s="26">
        <v>1173355</v>
      </c>
      <c r="I5091" s="28"/>
      <c r="J5091" s="26">
        <v>93868</v>
      </c>
      <c r="K5091" s="26">
        <v>1267223</v>
      </c>
      <c r="L5091" s="22" t="s">
        <v>1336</v>
      </c>
      <c r="M5091" s="22"/>
      <c r="N5091">
        <f t="shared" si="341"/>
        <v>29438</v>
      </c>
      <c r="O5091">
        <f>+VLOOKUP(N5091,'Thanh toán '!O$8:P$8099,2,0)</f>
        <v>1267223</v>
      </c>
      <c r="P5091">
        <f t="shared" si="342"/>
        <v>1267223</v>
      </c>
      <c r="Q5091" s="30">
        <f t="shared" si="343"/>
        <v>0</v>
      </c>
    </row>
    <row r="5092" spans="1:17" hidden="1" x14ac:dyDescent="0.3">
      <c r="A5092" s="21">
        <v>37914</v>
      </c>
      <c r="B5092" s="22" t="s">
        <v>5661</v>
      </c>
      <c r="C5092" s="22" t="s">
        <v>1333</v>
      </c>
      <c r="D5092" s="27" t="s">
        <v>5633</v>
      </c>
      <c r="E5092" s="24" t="s">
        <v>4612</v>
      </c>
      <c r="F5092" s="25" t="s">
        <v>4613</v>
      </c>
      <c r="G5092" s="22" t="s">
        <v>39</v>
      </c>
      <c r="H5092" s="26">
        <v>806200</v>
      </c>
      <c r="I5092" s="28"/>
      <c r="J5092" s="26">
        <v>64496</v>
      </c>
      <c r="K5092" s="26">
        <v>870696</v>
      </c>
      <c r="L5092" s="22" t="s">
        <v>1336</v>
      </c>
      <c r="M5092" s="22"/>
      <c r="N5092">
        <f t="shared" si="341"/>
        <v>29439</v>
      </c>
      <c r="O5092">
        <f>+VLOOKUP(N5092,'Thanh toán '!O$8:P$8099,2,0)</f>
        <v>870696</v>
      </c>
      <c r="P5092">
        <f t="shared" si="342"/>
        <v>870696</v>
      </c>
      <c r="Q5092" s="30">
        <f t="shared" si="343"/>
        <v>0</v>
      </c>
    </row>
    <row r="5093" spans="1:17" hidden="1" x14ac:dyDescent="0.3">
      <c r="A5093" s="21">
        <v>37915</v>
      </c>
      <c r="B5093" s="22" t="s">
        <v>5662</v>
      </c>
      <c r="C5093" s="22" t="s">
        <v>1333</v>
      </c>
      <c r="D5093" s="27" t="s">
        <v>5633</v>
      </c>
      <c r="E5093" s="24" t="s">
        <v>4612</v>
      </c>
      <c r="F5093" s="25" t="s">
        <v>4613</v>
      </c>
      <c r="G5093" s="22" t="s">
        <v>39</v>
      </c>
      <c r="H5093" s="26">
        <v>376391</v>
      </c>
      <c r="I5093" s="28"/>
      <c r="J5093" s="26">
        <v>30111</v>
      </c>
      <c r="K5093" s="26">
        <v>406502</v>
      </c>
      <c r="L5093" s="22" t="s">
        <v>1336</v>
      </c>
      <c r="M5093" s="22"/>
      <c r="N5093">
        <f t="shared" si="341"/>
        <v>29440</v>
      </c>
      <c r="O5093">
        <f>+VLOOKUP(N5093,'Thanh toán '!O$8:P$8099,2,0)</f>
        <v>406502</v>
      </c>
      <c r="P5093">
        <f t="shared" si="342"/>
        <v>406502</v>
      </c>
      <c r="Q5093" s="30">
        <f t="shared" si="343"/>
        <v>0</v>
      </c>
    </row>
    <row r="5094" spans="1:17" hidden="1" x14ac:dyDescent="0.3">
      <c r="A5094" s="21">
        <v>37916</v>
      </c>
      <c r="B5094" s="22" t="s">
        <v>5663</v>
      </c>
      <c r="C5094" s="22" t="s">
        <v>1333</v>
      </c>
      <c r="D5094" s="27" t="s">
        <v>5633</v>
      </c>
      <c r="E5094" s="24" t="s">
        <v>4612</v>
      </c>
      <c r="F5094" s="25" t="s">
        <v>4613</v>
      </c>
      <c r="G5094" s="22" t="s">
        <v>39</v>
      </c>
      <c r="H5094" s="26">
        <v>728494</v>
      </c>
      <c r="I5094" s="28"/>
      <c r="J5094" s="26">
        <v>58280</v>
      </c>
      <c r="K5094" s="26">
        <v>786774</v>
      </c>
      <c r="L5094" s="22" t="s">
        <v>1336</v>
      </c>
      <c r="M5094" s="22"/>
      <c r="N5094">
        <f t="shared" si="341"/>
        <v>29441</v>
      </c>
      <c r="O5094">
        <f>+VLOOKUP(N5094,'Thanh toán '!O$8:P$8099,2,0)</f>
        <v>786774</v>
      </c>
      <c r="P5094">
        <f t="shared" si="342"/>
        <v>786774</v>
      </c>
      <c r="Q5094" s="30">
        <f t="shared" si="343"/>
        <v>0</v>
      </c>
    </row>
    <row r="5095" spans="1:17" hidden="1" x14ac:dyDescent="0.3">
      <c r="A5095" s="21">
        <v>37919</v>
      </c>
      <c r="B5095" s="22" t="s">
        <v>5664</v>
      </c>
      <c r="C5095" s="22" t="s">
        <v>1333</v>
      </c>
      <c r="D5095" s="27" t="s">
        <v>5633</v>
      </c>
      <c r="E5095" s="24" t="s">
        <v>4612</v>
      </c>
      <c r="F5095" s="25" t="s">
        <v>4613</v>
      </c>
      <c r="G5095" s="22" t="s">
        <v>39</v>
      </c>
      <c r="H5095" s="26">
        <v>960475</v>
      </c>
      <c r="I5095" s="28"/>
      <c r="J5095" s="26">
        <v>76838</v>
      </c>
      <c r="K5095" s="26">
        <v>1037313</v>
      </c>
      <c r="L5095" s="22" t="s">
        <v>1336</v>
      </c>
      <c r="M5095" s="22"/>
      <c r="N5095">
        <f t="shared" si="341"/>
        <v>29444</v>
      </c>
      <c r="O5095">
        <f>+VLOOKUP(N5095,'Thanh toán '!O$8:P$8099,2,0)</f>
        <v>1037313</v>
      </c>
      <c r="P5095">
        <f t="shared" si="342"/>
        <v>1037313</v>
      </c>
      <c r="Q5095" s="30">
        <f t="shared" si="343"/>
        <v>0</v>
      </c>
    </row>
    <row r="5096" spans="1:17" hidden="1" x14ac:dyDescent="0.3">
      <c r="A5096" s="21">
        <v>37921</v>
      </c>
      <c r="B5096" s="22" t="s">
        <v>5665</v>
      </c>
      <c r="C5096" s="22" t="s">
        <v>1333</v>
      </c>
      <c r="D5096" s="27" t="s">
        <v>5666</v>
      </c>
      <c r="E5096" s="24" t="s">
        <v>195</v>
      </c>
      <c r="F5096" s="25" t="s">
        <v>4625</v>
      </c>
      <c r="G5096" s="22" t="s">
        <v>196</v>
      </c>
      <c r="H5096" s="26">
        <v>2955470</v>
      </c>
      <c r="I5096" s="28"/>
      <c r="J5096" s="26">
        <v>236438</v>
      </c>
      <c r="K5096" s="26">
        <v>3191908</v>
      </c>
      <c r="L5096" s="22" t="s">
        <v>1336</v>
      </c>
      <c r="M5096" s="22"/>
      <c r="N5096">
        <f t="shared" si="341"/>
        <v>29446</v>
      </c>
      <c r="O5096">
        <f>+VLOOKUP(N5096,'Thanh toán '!O$8:P$8099,2,0)</f>
        <v>3191908</v>
      </c>
      <c r="P5096">
        <f t="shared" si="342"/>
        <v>3191908</v>
      </c>
      <c r="Q5096" s="30">
        <f t="shared" si="343"/>
        <v>0</v>
      </c>
    </row>
    <row r="5097" spans="1:17" hidden="1" x14ac:dyDescent="0.3">
      <c r="A5097" s="21">
        <v>37922</v>
      </c>
      <c r="B5097" s="22" t="s">
        <v>5667</v>
      </c>
      <c r="C5097" s="22" t="s">
        <v>1333</v>
      </c>
      <c r="D5097" s="27" t="s">
        <v>5666</v>
      </c>
      <c r="E5097" s="24" t="s">
        <v>4612</v>
      </c>
      <c r="F5097" s="25" t="s">
        <v>4613</v>
      </c>
      <c r="G5097" s="22" t="s">
        <v>39</v>
      </c>
      <c r="H5097" s="26">
        <v>385687</v>
      </c>
      <c r="I5097" s="28"/>
      <c r="J5097" s="26">
        <v>30855</v>
      </c>
      <c r="K5097" s="26">
        <v>416542</v>
      </c>
      <c r="L5097" s="22" t="s">
        <v>1336</v>
      </c>
      <c r="M5097" s="22"/>
      <c r="N5097">
        <f t="shared" si="341"/>
        <v>29447</v>
      </c>
      <c r="O5097">
        <f>+VLOOKUP(N5097,'Thanh toán '!O$8:P$8099,2,0)</f>
        <v>416542</v>
      </c>
      <c r="P5097">
        <f t="shared" si="342"/>
        <v>416542</v>
      </c>
      <c r="Q5097" s="30">
        <f t="shared" si="343"/>
        <v>0</v>
      </c>
    </row>
    <row r="5098" spans="1:17" ht="26.3" hidden="1" x14ac:dyDescent="0.3">
      <c r="A5098" s="21">
        <v>37923</v>
      </c>
      <c r="B5098" s="22" t="s">
        <v>5668</v>
      </c>
      <c r="C5098" s="22" t="s">
        <v>1333</v>
      </c>
      <c r="D5098" s="27" t="s">
        <v>5666</v>
      </c>
      <c r="E5098" s="24" t="s">
        <v>4660</v>
      </c>
      <c r="F5098" s="25" t="s">
        <v>5644</v>
      </c>
      <c r="G5098" s="22" t="s">
        <v>24</v>
      </c>
      <c r="H5098" s="26">
        <v>2507090</v>
      </c>
      <c r="I5098" s="28"/>
      <c r="J5098" s="26">
        <v>200567</v>
      </c>
      <c r="K5098" s="26">
        <v>2707657</v>
      </c>
      <c r="L5098" s="22" t="s">
        <v>1336</v>
      </c>
      <c r="M5098" s="22"/>
      <c r="N5098">
        <f t="shared" si="341"/>
        <v>29448</v>
      </c>
      <c r="O5098">
        <f>+VLOOKUP(N5098,'Thanh toán '!O$8:P$8099,2,0)</f>
        <v>2707657</v>
      </c>
      <c r="P5098">
        <f t="shared" si="342"/>
        <v>2707657</v>
      </c>
      <c r="Q5098" s="30">
        <f t="shared" si="343"/>
        <v>0</v>
      </c>
    </row>
    <row r="5099" spans="1:17" hidden="1" x14ac:dyDescent="0.3">
      <c r="A5099" s="21">
        <v>37931</v>
      </c>
      <c r="B5099" s="22" t="s">
        <v>5669</v>
      </c>
      <c r="C5099" s="22" t="s">
        <v>1333</v>
      </c>
      <c r="D5099" s="27" t="s">
        <v>5666</v>
      </c>
      <c r="E5099" s="24" t="s">
        <v>5670</v>
      </c>
      <c r="F5099" s="25" t="s">
        <v>5671</v>
      </c>
      <c r="G5099" s="22" t="s">
        <v>211</v>
      </c>
      <c r="H5099" s="26">
        <v>2381320</v>
      </c>
      <c r="I5099" s="28"/>
      <c r="J5099" s="26">
        <v>190506</v>
      </c>
      <c r="K5099" s="26">
        <v>2571826</v>
      </c>
      <c r="L5099" s="22" t="s">
        <v>1336</v>
      </c>
      <c r="M5099" s="22"/>
      <c r="N5099">
        <f t="shared" si="341"/>
        <v>29456</v>
      </c>
      <c r="O5099">
        <f>+VLOOKUP(N5099,'Thanh toán '!O$8:P$8099,2,0)</f>
        <v>2571826</v>
      </c>
      <c r="P5099">
        <f t="shared" si="342"/>
        <v>2571826</v>
      </c>
      <c r="Q5099" s="30">
        <f t="shared" si="343"/>
        <v>0</v>
      </c>
    </row>
    <row r="5100" spans="1:17" hidden="1" x14ac:dyDescent="0.3">
      <c r="A5100" s="21">
        <v>37932</v>
      </c>
      <c r="B5100" s="22" t="s">
        <v>5672</v>
      </c>
      <c r="C5100" s="22" t="s">
        <v>1333</v>
      </c>
      <c r="D5100" s="27" t="s">
        <v>5666</v>
      </c>
      <c r="E5100" s="24" t="s">
        <v>5673</v>
      </c>
      <c r="F5100" s="25" t="s">
        <v>5674</v>
      </c>
      <c r="G5100" s="22" t="s">
        <v>322</v>
      </c>
      <c r="H5100" s="26">
        <v>1003640</v>
      </c>
      <c r="I5100" s="28"/>
      <c r="J5100" s="26">
        <v>80291</v>
      </c>
      <c r="K5100" s="26">
        <v>1083931</v>
      </c>
      <c r="L5100" s="22" t="s">
        <v>1336</v>
      </c>
      <c r="M5100" s="22"/>
      <c r="N5100">
        <f t="shared" si="341"/>
        <v>29457</v>
      </c>
      <c r="O5100">
        <f>+VLOOKUP(N5100,'Thanh toán '!O$8:P$8099,2,0)</f>
        <v>1083931</v>
      </c>
      <c r="P5100">
        <f t="shared" si="342"/>
        <v>1083931</v>
      </c>
      <c r="Q5100" s="30">
        <f t="shared" si="343"/>
        <v>0</v>
      </c>
    </row>
    <row r="5101" spans="1:17" ht="26.3" hidden="1" x14ac:dyDescent="0.3">
      <c r="A5101" s="21">
        <v>37934</v>
      </c>
      <c r="B5101" s="22" t="s">
        <v>5675</v>
      </c>
      <c r="C5101" s="22" t="s">
        <v>1333</v>
      </c>
      <c r="D5101" s="27" t="s">
        <v>5666</v>
      </c>
      <c r="E5101" s="24" t="s">
        <v>4698</v>
      </c>
      <c r="F5101" s="25" t="s">
        <v>4699</v>
      </c>
      <c r="G5101" s="22" t="s">
        <v>106</v>
      </c>
      <c r="H5101" s="26">
        <v>1297790</v>
      </c>
      <c r="I5101" s="28"/>
      <c r="J5101" s="26">
        <v>103823</v>
      </c>
      <c r="K5101" s="26">
        <v>1401613</v>
      </c>
      <c r="L5101" s="22" t="s">
        <v>1336</v>
      </c>
      <c r="M5101" s="22"/>
      <c r="N5101">
        <f t="shared" si="341"/>
        <v>29459</v>
      </c>
      <c r="O5101">
        <f>+VLOOKUP(N5101,'Thanh toán '!O$8:P$8099,2,0)</f>
        <v>1401613</v>
      </c>
      <c r="P5101">
        <f t="shared" si="342"/>
        <v>1401613</v>
      </c>
      <c r="Q5101" s="30">
        <f t="shared" si="343"/>
        <v>0</v>
      </c>
    </row>
    <row r="5102" spans="1:17" hidden="1" x14ac:dyDescent="0.3">
      <c r="A5102" s="21">
        <v>37936</v>
      </c>
      <c r="B5102" s="22" t="s">
        <v>5676</v>
      </c>
      <c r="C5102" s="22" t="s">
        <v>1333</v>
      </c>
      <c r="D5102" s="27" t="s">
        <v>5666</v>
      </c>
      <c r="E5102" s="24" t="s">
        <v>4612</v>
      </c>
      <c r="F5102" s="25" t="s">
        <v>4613</v>
      </c>
      <c r="G5102" s="22" t="s">
        <v>39</v>
      </c>
      <c r="H5102" s="26">
        <v>775583</v>
      </c>
      <c r="I5102" s="28"/>
      <c r="J5102" s="26">
        <v>62047</v>
      </c>
      <c r="K5102" s="26">
        <v>837630</v>
      </c>
      <c r="L5102" s="22" t="s">
        <v>1336</v>
      </c>
      <c r="M5102" s="22"/>
      <c r="N5102">
        <f t="shared" si="341"/>
        <v>29461</v>
      </c>
      <c r="O5102">
        <f>+VLOOKUP(N5102,'Thanh toán '!O$8:P$8099,2,0)</f>
        <v>837630</v>
      </c>
      <c r="P5102">
        <f t="shared" si="342"/>
        <v>837630</v>
      </c>
      <c r="Q5102" s="30">
        <f t="shared" si="343"/>
        <v>0</v>
      </c>
    </row>
    <row r="5103" spans="1:17" hidden="1" x14ac:dyDescent="0.3">
      <c r="A5103" s="21">
        <v>37937</v>
      </c>
      <c r="B5103" s="22" t="s">
        <v>5677</v>
      </c>
      <c r="C5103" s="22" t="s">
        <v>1333</v>
      </c>
      <c r="D5103" s="27" t="s">
        <v>5666</v>
      </c>
      <c r="E5103" s="24" t="s">
        <v>4612</v>
      </c>
      <c r="F5103" s="25" t="s">
        <v>4613</v>
      </c>
      <c r="G5103" s="22" t="s">
        <v>39</v>
      </c>
      <c r="H5103" s="26">
        <v>1188839</v>
      </c>
      <c r="I5103" s="28"/>
      <c r="J5103" s="26">
        <v>95107</v>
      </c>
      <c r="K5103" s="26">
        <v>1283946</v>
      </c>
      <c r="L5103" s="22" t="s">
        <v>1336</v>
      </c>
      <c r="M5103" s="22"/>
      <c r="N5103">
        <f t="shared" si="341"/>
        <v>29462</v>
      </c>
      <c r="O5103">
        <f>+VLOOKUP(N5103,'Thanh toán '!O$8:P$8099,2,0)</f>
        <v>1283946</v>
      </c>
      <c r="P5103">
        <f t="shared" si="342"/>
        <v>1283946</v>
      </c>
      <c r="Q5103" s="30">
        <f t="shared" si="343"/>
        <v>0</v>
      </c>
    </row>
    <row r="5104" spans="1:17" hidden="1" x14ac:dyDescent="0.3">
      <c r="A5104" s="21">
        <v>37938</v>
      </c>
      <c r="B5104" s="22" t="s">
        <v>5678</v>
      </c>
      <c r="C5104" s="22" t="s">
        <v>1333</v>
      </c>
      <c r="D5104" s="27" t="s">
        <v>5666</v>
      </c>
      <c r="E5104" s="24" t="s">
        <v>4612</v>
      </c>
      <c r="F5104" s="25" t="s">
        <v>4613</v>
      </c>
      <c r="G5104" s="22" t="s">
        <v>39</v>
      </c>
      <c r="H5104" s="26">
        <v>1079311</v>
      </c>
      <c r="I5104" s="28"/>
      <c r="J5104" s="26">
        <v>86345</v>
      </c>
      <c r="K5104" s="26">
        <v>1165656</v>
      </c>
      <c r="L5104" s="22" t="s">
        <v>1336</v>
      </c>
      <c r="M5104" s="22"/>
      <c r="N5104">
        <f t="shared" si="341"/>
        <v>29463</v>
      </c>
      <c r="O5104">
        <f>+VLOOKUP(N5104,'Thanh toán '!O$8:P$8099,2,0)</f>
        <v>1165656</v>
      </c>
      <c r="P5104">
        <f t="shared" si="342"/>
        <v>1165656</v>
      </c>
      <c r="Q5104" s="30">
        <f t="shared" si="343"/>
        <v>0</v>
      </c>
    </row>
    <row r="5105" spans="1:17" hidden="1" x14ac:dyDescent="0.3">
      <c r="A5105" s="21">
        <v>37939</v>
      </c>
      <c r="B5105" s="22" t="s">
        <v>5679</v>
      </c>
      <c r="C5105" s="22" t="s">
        <v>1333</v>
      </c>
      <c r="D5105" s="27" t="s">
        <v>5666</v>
      </c>
      <c r="E5105" s="24" t="s">
        <v>81</v>
      </c>
      <c r="F5105" s="25" t="s">
        <v>1432</v>
      </c>
      <c r="G5105" s="22" t="s">
        <v>82</v>
      </c>
      <c r="H5105" s="26">
        <v>4605535</v>
      </c>
      <c r="I5105" s="28"/>
      <c r="J5105" s="26">
        <v>368443</v>
      </c>
      <c r="K5105" s="26">
        <v>4973978</v>
      </c>
      <c r="L5105" s="22" t="s">
        <v>1336</v>
      </c>
      <c r="M5105" s="22"/>
      <c r="N5105">
        <f t="shared" si="341"/>
        <v>29464</v>
      </c>
      <c r="O5105">
        <f>+VLOOKUP(N5105,'Thanh toán '!O$8:P$8099,2,0)</f>
        <v>4973978</v>
      </c>
      <c r="P5105">
        <f t="shared" si="342"/>
        <v>4973978</v>
      </c>
      <c r="Q5105" s="30">
        <f t="shared" si="343"/>
        <v>0</v>
      </c>
    </row>
    <row r="5106" spans="1:17" hidden="1" x14ac:dyDescent="0.3">
      <c r="A5106" s="21">
        <v>37941</v>
      </c>
      <c r="B5106" s="22" t="s">
        <v>5680</v>
      </c>
      <c r="C5106" s="22" t="s">
        <v>1333</v>
      </c>
      <c r="D5106" s="27" t="s">
        <v>5666</v>
      </c>
      <c r="E5106" s="24" t="s">
        <v>5681</v>
      </c>
      <c r="F5106" s="25" t="s">
        <v>5682</v>
      </c>
      <c r="G5106" s="22" t="s">
        <v>411</v>
      </c>
      <c r="H5106" s="26">
        <v>9464690</v>
      </c>
      <c r="I5106" s="28"/>
      <c r="J5106" s="26">
        <v>757175</v>
      </c>
      <c r="K5106" s="26">
        <v>10221865</v>
      </c>
      <c r="L5106" s="22" t="s">
        <v>1336</v>
      </c>
      <c r="M5106" s="22"/>
      <c r="N5106">
        <f t="shared" si="341"/>
        <v>29466</v>
      </c>
      <c r="O5106">
        <f>+VLOOKUP(N5106,'Thanh toán '!O$8:P$8099,2,0)</f>
        <v>10221865</v>
      </c>
      <c r="P5106">
        <f t="shared" si="342"/>
        <v>10221865</v>
      </c>
      <c r="Q5106" s="30">
        <f t="shared" si="343"/>
        <v>0</v>
      </c>
    </row>
    <row r="5107" spans="1:17" hidden="1" x14ac:dyDescent="0.3">
      <c r="A5107" s="21">
        <v>37944</v>
      </c>
      <c r="B5107" s="22" t="s">
        <v>5683</v>
      </c>
      <c r="C5107" s="22" t="s">
        <v>1333</v>
      </c>
      <c r="D5107" s="27" t="s">
        <v>5666</v>
      </c>
      <c r="E5107" s="24" t="s">
        <v>32</v>
      </c>
      <c r="F5107" s="25" t="s">
        <v>1335</v>
      </c>
      <c r="G5107" s="22" t="s">
        <v>33</v>
      </c>
      <c r="H5107" s="26">
        <v>734310</v>
      </c>
      <c r="I5107" s="28"/>
      <c r="J5107" s="26">
        <v>58745</v>
      </c>
      <c r="K5107" s="26">
        <v>793055</v>
      </c>
      <c r="L5107" s="22" t="s">
        <v>1336</v>
      </c>
      <c r="M5107" s="22"/>
      <c r="N5107">
        <f t="shared" si="341"/>
        <v>29469</v>
      </c>
      <c r="O5107">
        <f>+VLOOKUP(N5107,'Thanh toán '!O$8:P$8099,2,0)</f>
        <v>793055</v>
      </c>
      <c r="P5107">
        <f t="shared" si="342"/>
        <v>793055</v>
      </c>
      <c r="Q5107" s="30">
        <f t="shared" si="343"/>
        <v>0</v>
      </c>
    </row>
    <row r="5108" spans="1:17" hidden="1" x14ac:dyDescent="0.3">
      <c r="A5108" s="21">
        <v>37947</v>
      </c>
      <c r="B5108" s="22" t="s">
        <v>5684</v>
      </c>
      <c r="C5108" s="22" t="s">
        <v>1333</v>
      </c>
      <c r="D5108" s="27" t="s">
        <v>5666</v>
      </c>
      <c r="E5108" s="24" t="s">
        <v>4612</v>
      </c>
      <c r="F5108" s="25" t="s">
        <v>4613</v>
      </c>
      <c r="G5108" s="22" t="s">
        <v>39</v>
      </c>
      <c r="H5108" s="26">
        <v>1171024</v>
      </c>
      <c r="I5108" s="28"/>
      <c r="J5108" s="26">
        <v>93682</v>
      </c>
      <c r="K5108" s="26">
        <v>1264706</v>
      </c>
      <c r="L5108" s="22" t="s">
        <v>1336</v>
      </c>
      <c r="M5108" s="22"/>
      <c r="N5108">
        <f t="shared" si="341"/>
        <v>29472</v>
      </c>
      <c r="O5108">
        <f>+VLOOKUP(N5108,'Thanh toán '!O$8:P$8099,2,0)</f>
        <v>1264706</v>
      </c>
      <c r="P5108">
        <f t="shared" si="342"/>
        <v>1264706</v>
      </c>
      <c r="Q5108" s="30">
        <f t="shared" si="343"/>
        <v>0</v>
      </c>
    </row>
    <row r="5109" spans="1:17" ht="26.3" hidden="1" x14ac:dyDescent="0.3">
      <c r="A5109" s="21">
        <v>37950</v>
      </c>
      <c r="B5109" s="22" t="s">
        <v>5685</v>
      </c>
      <c r="C5109" s="22" t="s">
        <v>1333</v>
      </c>
      <c r="D5109" s="27" t="s">
        <v>5666</v>
      </c>
      <c r="E5109" s="24" t="s">
        <v>4660</v>
      </c>
      <c r="F5109" s="25" t="s">
        <v>5644</v>
      </c>
      <c r="G5109" s="22" t="s">
        <v>24</v>
      </c>
      <c r="H5109" s="26">
        <v>2139935</v>
      </c>
      <c r="I5109" s="28"/>
      <c r="J5109" s="26">
        <v>171195</v>
      </c>
      <c r="K5109" s="26">
        <v>2311130</v>
      </c>
      <c r="L5109" s="22" t="s">
        <v>1336</v>
      </c>
      <c r="M5109" s="22"/>
      <c r="N5109">
        <f t="shared" si="341"/>
        <v>29475</v>
      </c>
      <c r="O5109">
        <f>+VLOOKUP(N5109,'Thanh toán '!O$8:P$8099,2,0)</f>
        <v>2311130</v>
      </c>
      <c r="P5109">
        <f t="shared" si="342"/>
        <v>2311130</v>
      </c>
      <c r="Q5109" s="30">
        <f t="shared" si="343"/>
        <v>0</v>
      </c>
    </row>
    <row r="5110" spans="1:17" hidden="1" x14ac:dyDescent="0.3">
      <c r="A5110" s="21">
        <v>37951</v>
      </c>
      <c r="B5110" s="22" t="s">
        <v>5686</v>
      </c>
      <c r="C5110" s="22" t="s">
        <v>1333</v>
      </c>
      <c r="D5110" s="27" t="s">
        <v>5666</v>
      </c>
      <c r="E5110" s="24" t="s">
        <v>4612</v>
      </c>
      <c r="F5110" s="25" t="s">
        <v>4613</v>
      </c>
      <c r="G5110" s="22" t="s">
        <v>39</v>
      </c>
      <c r="H5110" s="26">
        <v>806200</v>
      </c>
      <c r="I5110" s="28"/>
      <c r="J5110" s="26">
        <v>64496</v>
      </c>
      <c r="K5110" s="26">
        <v>870696</v>
      </c>
      <c r="L5110" s="22" t="s">
        <v>1336</v>
      </c>
      <c r="M5110" s="22"/>
      <c r="N5110">
        <f t="shared" si="341"/>
        <v>29476</v>
      </c>
      <c r="O5110">
        <f>+VLOOKUP(N5110,'Thanh toán '!O$8:P$8099,2,0)</f>
        <v>870696</v>
      </c>
      <c r="P5110">
        <f t="shared" si="342"/>
        <v>870696</v>
      </c>
      <c r="Q5110" s="30">
        <f t="shared" si="343"/>
        <v>0</v>
      </c>
    </row>
    <row r="5111" spans="1:17" hidden="1" x14ac:dyDescent="0.3">
      <c r="A5111" s="21">
        <v>37955</v>
      </c>
      <c r="B5111" s="22" t="s">
        <v>5687</v>
      </c>
      <c r="C5111" s="22" t="s">
        <v>1333</v>
      </c>
      <c r="D5111" s="27" t="s">
        <v>5666</v>
      </c>
      <c r="E5111" s="24" t="s">
        <v>4612</v>
      </c>
      <c r="F5111" s="25" t="s">
        <v>4613</v>
      </c>
      <c r="G5111" s="22" t="s">
        <v>39</v>
      </c>
      <c r="H5111" s="26">
        <v>2482202</v>
      </c>
      <c r="I5111" s="28"/>
      <c r="J5111" s="26">
        <v>198576</v>
      </c>
      <c r="K5111" s="26">
        <v>2680778</v>
      </c>
      <c r="L5111" s="22" t="s">
        <v>1336</v>
      </c>
      <c r="M5111" s="22"/>
      <c r="N5111">
        <f t="shared" si="341"/>
        <v>29481</v>
      </c>
      <c r="O5111">
        <f>+VLOOKUP(N5111,'Thanh toán '!O$8:P$8099,2,0)</f>
        <v>2680778</v>
      </c>
      <c r="P5111">
        <f t="shared" si="342"/>
        <v>2680778</v>
      </c>
      <c r="Q5111" s="30">
        <f t="shared" si="343"/>
        <v>0</v>
      </c>
    </row>
    <row r="5112" spans="1:17" hidden="1" x14ac:dyDescent="0.3">
      <c r="A5112" s="21">
        <v>37957</v>
      </c>
      <c r="B5112" s="22" t="s">
        <v>5688</v>
      </c>
      <c r="C5112" s="22" t="s">
        <v>1333</v>
      </c>
      <c r="D5112" s="27" t="s">
        <v>5666</v>
      </c>
      <c r="E5112" s="24" t="s">
        <v>4612</v>
      </c>
      <c r="F5112" s="25" t="s">
        <v>4613</v>
      </c>
      <c r="G5112" s="22" t="s">
        <v>39</v>
      </c>
      <c r="H5112" s="26">
        <v>2082490</v>
      </c>
      <c r="I5112" s="28"/>
      <c r="J5112" s="26">
        <v>166599</v>
      </c>
      <c r="K5112" s="26">
        <v>2249089</v>
      </c>
      <c r="L5112" s="22" t="s">
        <v>1336</v>
      </c>
      <c r="M5112" s="22"/>
      <c r="N5112">
        <f t="shared" si="341"/>
        <v>29483</v>
      </c>
      <c r="O5112">
        <f>+VLOOKUP(N5112,'Thanh toán '!O$8:P$8099,2,0)</f>
        <v>2249089</v>
      </c>
      <c r="P5112">
        <f t="shared" si="342"/>
        <v>2249089</v>
      </c>
      <c r="Q5112" s="30">
        <f t="shared" si="343"/>
        <v>0</v>
      </c>
    </row>
    <row r="5113" spans="1:17" ht="26.3" hidden="1" x14ac:dyDescent="0.3">
      <c r="A5113" s="21">
        <v>37961</v>
      </c>
      <c r="B5113" s="22" t="s">
        <v>5689</v>
      </c>
      <c r="C5113" s="22" t="s">
        <v>1333</v>
      </c>
      <c r="D5113" s="27" t="s">
        <v>5666</v>
      </c>
      <c r="E5113" s="24" t="s">
        <v>4901</v>
      </c>
      <c r="F5113" s="25" t="s">
        <v>4902</v>
      </c>
      <c r="G5113" s="22" t="s">
        <v>296</v>
      </c>
      <c r="H5113" s="26">
        <v>2480260</v>
      </c>
      <c r="I5113" s="28"/>
      <c r="J5113" s="26">
        <v>198421</v>
      </c>
      <c r="K5113" s="26">
        <v>2678681</v>
      </c>
      <c r="L5113" s="22" t="s">
        <v>1336</v>
      </c>
      <c r="M5113" s="22"/>
      <c r="N5113">
        <f t="shared" si="341"/>
        <v>29487</v>
      </c>
      <c r="O5113">
        <f>+VLOOKUP(N5113,'Thanh toán '!O$8:P$8099,2,0)</f>
        <v>2678681</v>
      </c>
      <c r="P5113">
        <f t="shared" si="342"/>
        <v>2678681</v>
      </c>
      <c r="Q5113" s="30">
        <f t="shared" si="343"/>
        <v>0</v>
      </c>
    </row>
    <row r="5114" spans="1:17" hidden="1" x14ac:dyDescent="0.3">
      <c r="A5114" s="21">
        <v>37964</v>
      </c>
      <c r="B5114" s="22" t="s">
        <v>5690</v>
      </c>
      <c r="C5114" s="22" t="s">
        <v>1333</v>
      </c>
      <c r="D5114" s="27" t="s">
        <v>5691</v>
      </c>
      <c r="E5114" s="24" t="s">
        <v>92</v>
      </c>
      <c r="F5114" s="25" t="s">
        <v>5358</v>
      </c>
      <c r="G5114" s="22" t="s">
        <v>93</v>
      </c>
      <c r="H5114" s="26">
        <v>1612400</v>
      </c>
      <c r="I5114" s="28"/>
      <c r="J5114" s="26">
        <v>128992</v>
      </c>
      <c r="K5114" s="26">
        <v>1741392</v>
      </c>
      <c r="L5114" s="22" t="s">
        <v>1336</v>
      </c>
      <c r="M5114" s="22"/>
      <c r="N5114">
        <f t="shared" si="341"/>
        <v>29490</v>
      </c>
      <c r="O5114">
        <f>+VLOOKUP(N5114,'Thanh toán '!O$8:P$8099,2,0)</f>
        <v>1741392</v>
      </c>
      <c r="P5114">
        <f t="shared" si="342"/>
        <v>1741392</v>
      </c>
      <c r="Q5114" s="30">
        <f t="shared" si="343"/>
        <v>0</v>
      </c>
    </row>
    <row r="5115" spans="1:17" hidden="1" x14ac:dyDescent="0.3">
      <c r="A5115" s="21">
        <v>37966</v>
      </c>
      <c r="B5115" s="22" t="s">
        <v>5692</v>
      </c>
      <c r="C5115" s="22" t="s">
        <v>1333</v>
      </c>
      <c r="D5115" s="27" t="s">
        <v>5691</v>
      </c>
      <c r="E5115" s="24" t="s">
        <v>299</v>
      </c>
      <c r="F5115" s="25" t="s">
        <v>5693</v>
      </c>
      <c r="G5115" s="22" t="s">
        <v>300</v>
      </c>
      <c r="H5115" s="26">
        <v>1889025</v>
      </c>
      <c r="I5115" s="28"/>
      <c r="J5115" s="26">
        <v>151122</v>
      </c>
      <c r="K5115" s="26">
        <v>2040147</v>
      </c>
      <c r="L5115" s="22" t="s">
        <v>1336</v>
      </c>
      <c r="M5115" s="22"/>
      <c r="N5115">
        <f t="shared" si="341"/>
        <v>29492</v>
      </c>
      <c r="O5115">
        <f>+VLOOKUP(N5115,'Thanh toán '!O$8:P$8099,2,0)</f>
        <v>2040147</v>
      </c>
      <c r="P5115">
        <f t="shared" si="342"/>
        <v>2040147</v>
      </c>
      <c r="Q5115" s="30">
        <f t="shared" si="343"/>
        <v>0</v>
      </c>
    </row>
    <row r="5116" spans="1:17" hidden="1" x14ac:dyDescent="0.3">
      <c r="A5116" s="21">
        <v>37969</v>
      </c>
      <c r="B5116" s="22" t="s">
        <v>5694</v>
      </c>
      <c r="C5116" s="22" t="s">
        <v>1333</v>
      </c>
      <c r="D5116" s="27" t="s">
        <v>5691</v>
      </c>
      <c r="E5116" s="24" t="s">
        <v>206</v>
      </c>
      <c r="F5116" s="25" t="s">
        <v>4739</v>
      </c>
      <c r="G5116" s="22" t="s">
        <v>207</v>
      </c>
      <c r="H5116" s="26">
        <v>3035550</v>
      </c>
      <c r="I5116" s="28"/>
      <c r="J5116" s="26">
        <v>242844</v>
      </c>
      <c r="K5116" s="26">
        <v>3278394</v>
      </c>
      <c r="L5116" s="22" t="s">
        <v>1336</v>
      </c>
      <c r="M5116" s="22"/>
      <c r="N5116">
        <f t="shared" si="341"/>
        <v>29495</v>
      </c>
      <c r="O5116">
        <f>+VLOOKUP(N5116,'Thanh toán '!O$8:P$8099,2,0)</f>
        <v>3278394</v>
      </c>
      <c r="P5116">
        <f t="shared" si="342"/>
        <v>3278394</v>
      </c>
      <c r="Q5116" s="30">
        <f t="shared" si="343"/>
        <v>0</v>
      </c>
    </row>
    <row r="5117" spans="1:17" hidden="1" x14ac:dyDescent="0.3">
      <c r="A5117" s="21">
        <v>37970</v>
      </c>
      <c r="B5117" s="22" t="s">
        <v>5695</v>
      </c>
      <c r="C5117" s="22" t="s">
        <v>1333</v>
      </c>
      <c r="D5117" s="27" t="s">
        <v>5691</v>
      </c>
      <c r="E5117" s="24" t="s">
        <v>164</v>
      </c>
      <c r="F5117" s="25" t="s">
        <v>4723</v>
      </c>
      <c r="G5117" s="22" t="s">
        <v>165</v>
      </c>
      <c r="H5117" s="26">
        <v>2365242</v>
      </c>
      <c r="I5117" s="28"/>
      <c r="J5117" s="26">
        <v>189219</v>
      </c>
      <c r="K5117" s="26">
        <v>2554461</v>
      </c>
      <c r="L5117" s="22" t="s">
        <v>1336</v>
      </c>
      <c r="M5117" s="22"/>
      <c r="N5117">
        <f t="shared" si="341"/>
        <v>29496</v>
      </c>
      <c r="O5117">
        <f>+VLOOKUP(N5117,'Thanh toán '!O$8:P$8099,2,0)</f>
        <v>2554461</v>
      </c>
      <c r="P5117">
        <f t="shared" si="342"/>
        <v>2554461</v>
      </c>
      <c r="Q5117" s="30">
        <f t="shared" si="343"/>
        <v>0</v>
      </c>
    </row>
    <row r="5118" spans="1:17" ht="26.3" hidden="1" x14ac:dyDescent="0.3">
      <c r="A5118" s="21">
        <v>37971</v>
      </c>
      <c r="B5118" s="22" t="s">
        <v>5696</v>
      </c>
      <c r="C5118" s="22" t="s">
        <v>1333</v>
      </c>
      <c r="D5118" s="27" t="s">
        <v>5691</v>
      </c>
      <c r="E5118" s="24" t="s">
        <v>4660</v>
      </c>
      <c r="F5118" s="25" t="s">
        <v>5644</v>
      </c>
      <c r="G5118" s="22" t="s">
        <v>24</v>
      </c>
      <c r="H5118" s="26">
        <v>1279643</v>
      </c>
      <c r="I5118" s="28"/>
      <c r="J5118" s="26">
        <v>102371</v>
      </c>
      <c r="K5118" s="26">
        <v>1382014</v>
      </c>
      <c r="L5118" s="22" t="s">
        <v>1336</v>
      </c>
      <c r="M5118" s="22"/>
      <c r="N5118">
        <f t="shared" si="341"/>
        <v>29497</v>
      </c>
      <c r="O5118">
        <f>+VLOOKUP(N5118,'Thanh toán '!O$8:P$8099,2,0)</f>
        <v>1382014</v>
      </c>
      <c r="P5118">
        <f t="shared" si="342"/>
        <v>1382014</v>
      </c>
      <c r="Q5118" s="30">
        <f t="shared" si="343"/>
        <v>0</v>
      </c>
    </row>
    <row r="5119" spans="1:17" ht="26.3" hidden="1" x14ac:dyDescent="0.3">
      <c r="A5119" s="21">
        <v>37972</v>
      </c>
      <c r="B5119" s="22" t="s">
        <v>5697</v>
      </c>
      <c r="C5119" s="22" t="s">
        <v>1333</v>
      </c>
      <c r="D5119" s="27" t="s">
        <v>5691</v>
      </c>
      <c r="E5119" s="24" t="s">
        <v>4660</v>
      </c>
      <c r="F5119" s="25" t="s">
        <v>5644</v>
      </c>
      <c r="G5119" s="22" t="s">
        <v>24</v>
      </c>
      <c r="H5119" s="26">
        <v>1705910</v>
      </c>
      <c r="I5119" s="28"/>
      <c r="J5119" s="26">
        <v>136473</v>
      </c>
      <c r="K5119" s="26">
        <v>1842383</v>
      </c>
      <c r="L5119" s="22" t="s">
        <v>1336</v>
      </c>
      <c r="M5119" s="22"/>
      <c r="N5119">
        <f t="shared" si="341"/>
        <v>29498</v>
      </c>
      <c r="O5119">
        <f>+VLOOKUP(N5119,'Thanh toán '!O$8:P$8099,2,0)</f>
        <v>1842383</v>
      </c>
      <c r="P5119">
        <f t="shared" si="342"/>
        <v>1842383</v>
      </c>
      <c r="Q5119" s="30">
        <f t="shared" si="343"/>
        <v>0</v>
      </c>
    </row>
    <row r="5120" spans="1:17" hidden="1" x14ac:dyDescent="0.3">
      <c r="A5120" s="21">
        <v>37973</v>
      </c>
      <c r="B5120" s="22" t="s">
        <v>5698</v>
      </c>
      <c r="C5120" s="22" t="s">
        <v>1333</v>
      </c>
      <c r="D5120" s="27" t="s">
        <v>5691</v>
      </c>
      <c r="E5120" s="24" t="s">
        <v>114</v>
      </c>
      <c r="F5120" s="25" t="s">
        <v>5502</v>
      </c>
      <c r="G5120" s="22" t="s">
        <v>115</v>
      </c>
      <c r="H5120" s="26">
        <v>7083370</v>
      </c>
      <c r="I5120" s="28"/>
      <c r="J5120" s="26">
        <v>566670</v>
      </c>
      <c r="K5120" s="26">
        <v>7650040</v>
      </c>
      <c r="L5120" s="22" t="s">
        <v>1336</v>
      </c>
      <c r="M5120" s="22"/>
      <c r="N5120">
        <f t="shared" si="341"/>
        <v>29499</v>
      </c>
      <c r="O5120">
        <f>+VLOOKUP(N5120,'Thanh toán '!O$8:P$8099,2,0)</f>
        <v>7650040</v>
      </c>
      <c r="P5120">
        <f t="shared" si="342"/>
        <v>7650040</v>
      </c>
      <c r="Q5120" s="30">
        <f t="shared" si="343"/>
        <v>0</v>
      </c>
    </row>
    <row r="5121" spans="1:17" hidden="1" x14ac:dyDescent="0.3">
      <c r="A5121" s="21">
        <v>37974</v>
      </c>
      <c r="B5121" s="22" t="s">
        <v>5699</v>
      </c>
      <c r="C5121" s="22" t="s">
        <v>1333</v>
      </c>
      <c r="D5121" s="27" t="s">
        <v>5691</v>
      </c>
      <c r="E5121" s="24" t="s">
        <v>5498</v>
      </c>
      <c r="F5121" s="25" t="s">
        <v>5499</v>
      </c>
      <c r="G5121" s="22" t="s">
        <v>16</v>
      </c>
      <c r="H5121" s="26">
        <v>1884930</v>
      </c>
      <c r="I5121" s="28"/>
      <c r="J5121" s="26">
        <v>150794</v>
      </c>
      <c r="K5121" s="26">
        <v>2035724</v>
      </c>
      <c r="L5121" s="22" t="s">
        <v>1336</v>
      </c>
      <c r="M5121" s="22"/>
      <c r="N5121">
        <f t="shared" si="341"/>
        <v>29500</v>
      </c>
      <c r="O5121">
        <f>+VLOOKUP(N5121,'Thanh toán '!O$8:P$8099,2,0)</f>
        <v>2035724</v>
      </c>
      <c r="P5121">
        <f t="shared" si="342"/>
        <v>2035724</v>
      </c>
      <c r="Q5121" s="30">
        <f t="shared" si="343"/>
        <v>0</v>
      </c>
    </row>
    <row r="5122" spans="1:17" hidden="1" x14ac:dyDescent="0.3">
      <c r="A5122" s="21">
        <v>37975</v>
      </c>
      <c r="B5122" s="22" t="s">
        <v>5700</v>
      </c>
      <c r="C5122" s="22" t="s">
        <v>1333</v>
      </c>
      <c r="D5122" s="27" t="s">
        <v>5691</v>
      </c>
      <c r="E5122" s="24" t="s">
        <v>5495</v>
      </c>
      <c r="F5122" s="25" t="s">
        <v>5496</v>
      </c>
      <c r="G5122" s="22" t="s">
        <v>311</v>
      </c>
      <c r="H5122" s="26">
        <v>3035550</v>
      </c>
      <c r="I5122" s="28"/>
      <c r="J5122" s="26">
        <v>242844</v>
      </c>
      <c r="K5122" s="26">
        <v>3278394</v>
      </c>
      <c r="L5122" s="22" t="s">
        <v>1336</v>
      </c>
      <c r="M5122" s="22"/>
      <c r="N5122">
        <f t="shared" si="341"/>
        <v>29501</v>
      </c>
      <c r="O5122">
        <f>+VLOOKUP(N5122,'Thanh toán '!O$8:P$8099,2,0)</f>
        <v>3278394</v>
      </c>
      <c r="P5122">
        <f t="shared" si="342"/>
        <v>3278394</v>
      </c>
      <c r="Q5122" s="30">
        <f t="shared" si="343"/>
        <v>0</v>
      </c>
    </row>
    <row r="5123" spans="1:17" ht="26.3" hidden="1" x14ac:dyDescent="0.3">
      <c r="A5123" s="21">
        <v>37976</v>
      </c>
      <c r="B5123" s="22" t="s">
        <v>5701</v>
      </c>
      <c r="C5123" s="22" t="s">
        <v>1333</v>
      </c>
      <c r="D5123" s="27" t="s">
        <v>5691</v>
      </c>
      <c r="E5123" s="24" t="s">
        <v>4753</v>
      </c>
      <c r="F5123" s="25" t="s">
        <v>4754</v>
      </c>
      <c r="G5123" s="22" t="s">
        <v>1453</v>
      </c>
      <c r="H5123" s="26">
        <v>5472714</v>
      </c>
      <c r="I5123" s="28"/>
      <c r="J5123" s="26">
        <v>437817</v>
      </c>
      <c r="K5123" s="26">
        <v>5910531</v>
      </c>
      <c r="L5123" s="22" t="s">
        <v>1336</v>
      </c>
      <c r="M5123" s="22"/>
      <c r="N5123">
        <f t="shared" si="341"/>
        <v>29502</v>
      </c>
      <c r="O5123">
        <f>+VLOOKUP(N5123,'Thanh toán '!O$8:P$8099,2,0)</f>
        <v>5910531</v>
      </c>
      <c r="P5123">
        <f t="shared" si="342"/>
        <v>5910531</v>
      </c>
      <c r="Q5123" s="30">
        <f t="shared" si="343"/>
        <v>0</v>
      </c>
    </row>
    <row r="5124" spans="1:17" hidden="1" x14ac:dyDescent="0.3">
      <c r="A5124" s="21">
        <v>37977</v>
      </c>
      <c r="B5124" s="22" t="s">
        <v>5702</v>
      </c>
      <c r="C5124" s="22" t="s">
        <v>1333</v>
      </c>
      <c r="D5124" s="27" t="s">
        <v>5691</v>
      </c>
      <c r="E5124" s="24" t="s">
        <v>4612</v>
      </c>
      <c r="F5124" s="25" t="s">
        <v>4613</v>
      </c>
      <c r="G5124" s="22" t="s">
        <v>39</v>
      </c>
      <c r="H5124" s="26">
        <v>570774</v>
      </c>
      <c r="I5124" s="28"/>
      <c r="J5124" s="26">
        <v>45662</v>
      </c>
      <c r="K5124" s="26">
        <v>616436</v>
      </c>
      <c r="L5124" s="22" t="s">
        <v>1336</v>
      </c>
      <c r="M5124" s="22"/>
      <c r="N5124">
        <f t="shared" si="341"/>
        <v>29503</v>
      </c>
      <c r="O5124">
        <f>+VLOOKUP(N5124,'Thanh toán '!O$8:P$8099,2,0)</f>
        <v>616436</v>
      </c>
      <c r="P5124">
        <f t="shared" si="342"/>
        <v>616436</v>
      </c>
      <c r="Q5124" s="30">
        <f t="shared" si="343"/>
        <v>0</v>
      </c>
    </row>
    <row r="5125" spans="1:17" hidden="1" x14ac:dyDescent="0.3">
      <c r="A5125" s="21">
        <v>37978</v>
      </c>
      <c r="B5125" s="22" t="s">
        <v>5703</v>
      </c>
      <c r="C5125" s="22" t="s">
        <v>1333</v>
      </c>
      <c r="D5125" s="27" t="s">
        <v>5691</v>
      </c>
      <c r="E5125" s="24" t="s">
        <v>4612</v>
      </c>
      <c r="F5125" s="25" t="s">
        <v>4613</v>
      </c>
      <c r="G5125" s="22" t="s">
        <v>39</v>
      </c>
      <c r="H5125" s="26">
        <v>886641</v>
      </c>
      <c r="I5125" s="28"/>
      <c r="J5125" s="26">
        <v>70931</v>
      </c>
      <c r="K5125" s="26">
        <v>957572</v>
      </c>
      <c r="L5125" s="22" t="s">
        <v>1336</v>
      </c>
      <c r="M5125" s="22"/>
      <c r="N5125">
        <f t="shared" si="341"/>
        <v>29504</v>
      </c>
      <c r="O5125">
        <f>+VLOOKUP(N5125,'Thanh toán '!O$8:P$8099,2,0)</f>
        <v>957572</v>
      </c>
      <c r="P5125">
        <f t="shared" si="342"/>
        <v>957572</v>
      </c>
      <c r="Q5125" s="30">
        <f t="shared" si="343"/>
        <v>0</v>
      </c>
    </row>
    <row r="5126" spans="1:17" hidden="1" x14ac:dyDescent="0.3">
      <c r="A5126" s="21">
        <v>37980</v>
      </c>
      <c r="B5126" s="22" t="s">
        <v>5704</v>
      </c>
      <c r="C5126" s="22" t="s">
        <v>1333</v>
      </c>
      <c r="D5126" s="27" t="s">
        <v>5691</v>
      </c>
      <c r="E5126" s="24" t="s">
        <v>4612</v>
      </c>
      <c r="F5126" s="25" t="s">
        <v>4613</v>
      </c>
      <c r="G5126" s="22" t="s">
        <v>39</v>
      </c>
      <c r="H5126" s="26">
        <v>2509848</v>
      </c>
      <c r="I5126" s="28"/>
      <c r="J5126" s="26">
        <v>200788</v>
      </c>
      <c r="K5126" s="26">
        <v>2710636</v>
      </c>
      <c r="L5126" s="22" t="s">
        <v>1336</v>
      </c>
      <c r="M5126" s="22"/>
      <c r="N5126">
        <f t="shared" ref="N5126:N5189" si="344">+B5126*1</f>
        <v>29506</v>
      </c>
      <c r="O5126" t="e">
        <f>+VLOOKUP(N5126,'Thanh toán '!O$8:P$8099,2,0)</f>
        <v>#N/A</v>
      </c>
      <c r="P5126" t="e">
        <f t="shared" ref="P5126:P5189" si="345">+O5126</f>
        <v>#N/A</v>
      </c>
      <c r="Q5126" s="30" t="e">
        <f t="shared" si="343"/>
        <v>#N/A</v>
      </c>
    </row>
    <row r="5127" spans="1:17" ht="26.3" hidden="1" x14ac:dyDescent="0.3">
      <c r="A5127" s="21">
        <v>37981</v>
      </c>
      <c r="B5127" s="22" t="s">
        <v>5705</v>
      </c>
      <c r="C5127" s="22" t="s">
        <v>1333</v>
      </c>
      <c r="D5127" s="27" t="s">
        <v>5691</v>
      </c>
      <c r="E5127" s="24" t="s">
        <v>4890</v>
      </c>
      <c r="F5127" s="25" t="s">
        <v>4891</v>
      </c>
      <c r="G5127" s="22" t="s">
        <v>100</v>
      </c>
      <c r="H5127" s="26">
        <v>555290</v>
      </c>
      <c r="I5127" s="28"/>
      <c r="J5127" s="26">
        <v>44423</v>
      </c>
      <c r="K5127" s="26">
        <v>599713</v>
      </c>
      <c r="L5127" s="22" t="s">
        <v>1336</v>
      </c>
      <c r="M5127" s="22"/>
      <c r="N5127">
        <f t="shared" si="344"/>
        <v>29507</v>
      </c>
      <c r="O5127">
        <f>+VLOOKUP(N5127,'Thanh toán '!O$8:P$8099,2,0)</f>
        <v>599713</v>
      </c>
      <c r="P5127">
        <f t="shared" si="345"/>
        <v>599713</v>
      </c>
      <c r="Q5127" s="30">
        <f t="shared" si="343"/>
        <v>0</v>
      </c>
    </row>
    <row r="5128" spans="1:17" hidden="1" x14ac:dyDescent="0.3">
      <c r="A5128" s="21">
        <v>37982</v>
      </c>
      <c r="B5128" s="22" t="s">
        <v>5706</v>
      </c>
      <c r="C5128" s="22" t="s">
        <v>1333</v>
      </c>
      <c r="D5128" s="27" t="s">
        <v>5691</v>
      </c>
      <c r="E5128" s="24" t="s">
        <v>4612</v>
      </c>
      <c r="F5128" s="25" t="s">
        <v>4613</v>
      </c>
      <c r="G5128" s="22" t="s">
        <v>39</v>
      </c>
      <c r="H5128" s="26">
        <v>1207336</v>
      </c>
      <c r="I5128" s="28"/>
      <c r="J5128" s="26">
        <v>96587</v>
      </c>
      <c r="K5128" s="26">
        <v>1303923</v>
      </c>
      <c r="L5128" s="22" t="s">
        <v>1336</v>
      </c>
      <c r="M5128" s="22"/>
      <c r="N5128">
        <f t="shared" si="344"/>
        <v>29508</v>
      </c>
      <c r="O5128">
        <f>+VLOOKUP(N5128,'Thanh toán '!O$8:P$8099,2,0)</f>
        <v>1303923</v>
      </c>
      <c r="P5128">
        <f t="shared" si="345"/>
        <v>1303923</v>
      </c>
      <c r="Q5128" s="30">
        <f t="shared" si="343"/>
        <v>0</v>
      </c>
    </row>
    <row r="5129" spans="1:17" hidden="1" x14ac:dyDescent="0.3">
      <c r="A5129" s="21">
        <v>37983</v>
      </c>
      <c r="B5129" s="22" t="s">
        <v>5707</v>
      </c>
      <c r="C5129" s="22" t="s">
        <v>1333</v>
      </c>
      <c r="D5129" s="27" t="s">
        <v>5691</v>
      </c>
      <c r="E5129" s="24" t="s">
        <v>4612</v>
      </c>
      <c r="F5129" s="25" t="s">
        <v>4613</v>
      </c>
      <c r="G5129" s="22" t="s">
        <v>39</v>
      </c>
      <c r="H5129" s="26">
        <v>1057110</v>
      </c>
      <c r="I5129" s="28"/>
      <c r="J5129" s="26">
        <v>84569</v>
      </c>
      <c r="K5129" s="26">
        <v>1141679</v>
      </c>
      <c r="L5129" s="22" t="s">
        <v>1336</v>
      </c>
      <c r="M5129" s="22"/>
      <c r="N5129">
        <f t="shared" si="344"/>
        <v>29509</v>
      </c>
      <c r="O5129">
        <f>+VLOOKUP(N5129,'Thanh toán '!O$8:P$8099,2,0)</f>
        <v>1141679</v>
      </c>
      <c r="P5129">
        <f t="shared" si="345"/>
        <v>1141679</v>
      </c>
      <c r="Q5129" s="30">
        <f t="shared" si="343"/>
        <v>0</v>
      </c>
    </row>
    <row r="5130" spans="1:17" hidden="1" x14ac:dyDescent="0.3">
      <c r="A5130" s="21">
        <v>37984</v>
      </c>
      <c r="B5130" s="22" t="s">
        <v>5708</v>
      </c>
      <c r="C5130" s="22" t="s">
        <v>1333</v>
      </c>
      <c r="D5130" s="27" t="s">
        <v>5691</v>
      </c>
      <c r="E5130" s="24" t="s">
        <v>4612</v>
      </c>
      <c r="F5130" s="25" t="s">
        <v>4613</v>
      </c>
      <c r="G5130" s="22" t="s">
        <v>39</v>
      </c>
      <c r="H5130" s="26">
        <v>1455870</v>
      </c>
      <c r="I5130" s="28"/>
      <c r="J5130" s="26">
        <v>116470</v>
      </c>
      <c r="K5130" s="26">
        <v>1572340</v>
      </c>
      <c r="L5130" s="22" t="s">
        <v>1336</v>
      </c>
      <c r="M5130" s="22"/>
      <c r="N5130">
        <f t="shared" si="344"/>
        <v>29510</v>
      </c>
      <c r="O5130">
        <f>+VLOOKUP(N5130,'Thanh toán '!O$8:P$8099,2,0)</f>
        <v>1572340</v>
      </c>
      <c r="P5130">
        <f t="shared" si="345"/>
        <v>1572340</v>
      </c>
      <c r="Q5130" s="30">
        <f t="shared" si="343"/>
        <v>0</v>
      </c>
    </row>
    <row r="5131" spans="1:17" hidden="1" x14ac:dyDescent="0.3">
      <c r="A5131" s="21">
        <v>37985</v>
      </c>
      <c r="B5131" s="22" t="s">
        <v>5709</v>
      </c>
      <c r="C5131" s="22" t="s">
        <v>1333</v>
      </c>
      <c r="D5131" s="27" t="s">
        <v>5691</v>
      </c>
      <c r="E5131" s="24" t="s">
        <v>4612</v>
      </c>
      <c r="F5131" s="25" t="s">
        <v>4613</v>
      </c>
      <c r="G5131" s="22" t="s">
        <v>39</v>
      </c>
      <c r="H5131" s="26">
        <v>555290</v>
      </c>
      <c r="I5131" s="28"/>
      <c r="J5131" s="26">
        <v>44423</v>
      </c>
      <c r="K5131" s="26">
        <v>599713</v>
      </c>
      <c r="L5131" s="22" t="s">
        <v>1336</v>
      </c>
      <c r="M5131" s="22"/>
      <c r="N5131">
        <f t="shared" si="344"/>
        <v>29511</v>
      </c>
      <c r="O5131">
        <f>+VLOOKUP(N5131,'Thanh toán '!O$8:P$8099,2,0)</f>
        <v>599713</v>
      </c>
      <c r="P5131">
        <f t="shared" si="345"/>
        <v>599713</v>
      </c>
      <c r="Q5131" s="30">
        <f t="shared" si="343"/>
        <v>0</v>
      </c>
    </row>
    <row r="5132" spans="1:17" hidden="1" x14ac:dyDescent="0.3">
      <c r="A5132" s="21">
        <v>37987</v>
      </c>
      <c r="B5132" s="22" t="s">
        <v>5710</v>
      </c>
      <c r="C5132" s="22" t="s">
        <v>1333</v>
      </c>
      <c r="D5132" s="27" t="s">
        <v>5691</v>
      </c>
      <c r="E5132" s="24" t="s">
        <v>4612</v>
      </c>
      <c r="F5132" s="25" t="s">
        <v>4613</v>
      </c>
      <c r="G5132" s="22" t="s">
        <v>39</v>
      </c>
      <c r="H5132" s="26">
        <v>722113</v>
      </c>
      <c r="I5132" s="28"/>
      <c r="J5132" s="26">
        <v>57769</v>
      </c>
      <c r="K5132" s="26">
        <v>779882</v>
      </c>
      <c r="L5132" s="22" t="s">
        <v>1336</v>
      </c>
      <c r="M5132" s="22"/>
      <c r="N5132">
        <f t="shared" si="344"/>
        <v>29513</v>
      </c>
      <c r="O5132">
        <f>+VLOOKUP(N5132,'Thanh toán '!O$8:P$8099,2,0)</f>
        <v>779882</v>
      </c>
      <c r="P5132">
        <f t="shared" si="345"/>
        <v>779882</v>
      </c>
      <c r="Q5132" s="30">
        <f t="shared" si="343"/>
        <v>0</v>
      </c>
    </row>
    <row r="5133" spans="1:17" hidden="1" x14ac:dyDescent="0.3">
      <c r="A5133" s="21">
        <v>37988</v>
      </c>
      <c r="B5133" s="22" t="s">
        <v>5711</v>
      </c>
      <c r="C5133" s="22" t="s">
        <v>1333</v>
      </c>
      <c r="D5133" s="27" t="s">
        <v>5691</v>
      </c>
      <c r="E5133" s="24" t="s">
        <v>4612</v>
      </c>
      <c r="F5133" s="25" t="s">
        <v>4613</v>
      </c>
      <c r="G5133" s="22" t="s">
        <v>39</v>
      </c>
      <c r="H5133" s="26">
        <v>501820</v>
      </c>
      <c r="I5133" s="28"/>
      <c r="J5133" s="26">
        <v>40146</v>
      </c>
      <c r="K5133" s="26">
        <v>541966</v>
      </c>
      <c r="L5133" s="22" t="s">
        <v>1336</v>
      </c>
      <c r="M5133" s="22"/>
      <c r="N5133">
        <f t="shared" si="344"/>
        <v>29514</v>
      </c>
      <c r="O5133">
        <f>+VLOOKUP(N5133,'Thanh toán '!O$8:P$8099,2,0)</f>
        <v>541966</v>
      </c>
      <c r="P5133">
        <f t="shared" si="345"/>
        <v>541966</v>
      </c>
      <c r="Q5133" s="30">
        <f t="shared" si="343"/>
        <v>0</v>
      </c>
    </row>
    <row r="5134" spans="1:17" hidden="1" x14ac:dyDescent="0.3">
      <c r="A5134" s="21">
        <v>37989</v>
      </c>
      <c r="B5134" s="22" t="s">
        <v>5712</v>
      </c>
      <c r="C5134" s="22" t="s">
        <v>1333</v>
      </c>
      <c r="D5134" s="27" t="s">
        <v>5691</v>
      </c>
      <c r="E5134" s="24" t="s">
        <v>4612</v>
      </c>
      <c r="F5134" s="25" t="s">
        <v>4613</v>
      </c>
      <c r="G5134" s="22" t="s">
        <v>39</v>
      </c>
      <c r="H5134" s="26">
        <v>967440</v>
      </c>
      <c r="I5134" s="28"/>
      <c r="J5134" s="26">
        <v>77395</v>
      </c>
      <c r="K5134" s="26">
        <v>1044835</v>
      </c>
      <c r="L5134" s="22" t="s">
        <v>1336</v>
      </c>
      <c r="M5134" s="22"/>
      <c r="N5134">
        <f t="shared" si="344"/>
        <v>29515</v>
      </c>
      <c r="O5134">
        <f>+VLOOKUP(N5134,'Thanh toán '!O$8:P$8099,2,0)</f>
        <v>1044835</v>
      </c>
      <c r="P5134">
        <f t="shared" si="345"/>
        <v>1044835</v>
      </c>
      <c r="Q5134" s="30">
        <f t="shared" si="343"/>
        <v>0</v>
      </c>
    </row>
    <row r="5135" spans="1:17" hidden="1" x14ac:dyDescent="0.3">
      <c r="A5135" s="21">
        <v>37994</v>
      </c>
      <c r="B5135" s="22" t="s">
        <v>5713</v>
      </c>
      <c r="C5135" s="22" t="s">
        <v>1333</v>
      </c>
      <c r="D5135" s="27" t="s">
        <v>5714</v>
      </c>
      <c r="E5135" s="24" t="s">
        <v>42</v>
      </c>
      <c r="F5135" s="25" t="s">
        <v>4853</v>
      </c>
      <c r="G5135" s="22" t="s">
        <v>43</v>
      </c>
      <c r="H5135" s="26">
        <v>3959300</v>
      </c>
      <c r="I5135" s="28"/>
      <c r="J5135" s="26">
        <v>316744</v>
      </c>
      <c r="K5135" s="26">
        <v>4276044</v>
      </c>
      <c r="L5135" s="22" t="s">
        <v>1336</v>
      </c>
      <c r="M5135" s="22"/>
      <c r="N5135">
        <f t="shared" si="344"/>
        <v>29520</v>
      </c>
      <c r="O5135">
        <f>+VLOOKUP(N5135,'Thanh toán '!O$8:P$8099,2,0)</f>
        <v>4276044</v>
      </c>
      <c r="P5135">
        <f t="shared" si="345"/>
        <v>4276044</v>
      </c>
      <c r="Q5135" s="30">
        <f t="shared" si="343"/>
        <v>0</v>
      </c>
    </row>
    <row r="5136" spans="1:17" hidden="1" x14ac:dyDescent="0.3">
      <c r="A5136" s="21">
        <v>37995</v>
      </c>
      <c r="B5136" s="22" t="s">
        <v>5715</v>
      </c>
      <c r="C5136" s="22" t="s">
        <v>1333</v>
      </c>
      <c r="D5136" s="27" t="s">
        <v>5714</v>
      </c>
      <c r="E5136" s="24" t="s">
        <v>32</v>
      </c>
      <c r="F5136" s="25" t="s">
        <v>1335</v>
      </c>
      <c r="G5136" s="22" t="s">
        <v>33</v>
      </c>
      <c r="H5136" s="26">
        <v>2221160</v>
      </c>
      <c r="I5136" s="28"/>
      <c r="J5136" s="26">
        <v>177693</v>
      </c>
      <c r="K5136" s="26">
        <v>2398853</v>
      </c>
      <c r="L5136" s="22" t="s">
        <v>1336</v>
      </c>
      <c r="M5136" s="22"/>
      <c r="N5136">
        <f t="shared" si="344"/>
        <v>29521</v>
      </c>
      <c r="O5136">
        <f>+VLOOKUP(N5136,'Thanh toán '!O$8:P$8099,2,0)</f>
        <v>2398853</v>
      </c>
      <c r="P5136">
        <f t="shared" si="345"/>
        <v>2398853</v>
      </c>
      <c r="Q5136" s="30">
        <f t="shared" si="343"/>
        <v>0</v>
      </c>
    </row>
    <row r="5137" spans="1:17" ht="26.3" hidden="1" x14ac:dyDescent="0.3">
      <c r="A5137" s="21">
        <v>37996</v>
      </c>
      <c r="B5137" s="22" t="s">
        <v>5716</v>
      </c>
      <c r="C5137" s="22" t="s">
        <v>1333</v>
      </c>
      <c r="D5137" s="27" t="s">
        <v>5714</v>
      </c>
      <c r="E5137" s="24" t="s">
        <v>4651</v>
      </c>
      <c r="F5137" s="25" t="s">
        <v>4652</v>
      </c>
      <c r="G5137" s="22" t="s">
        <v>21</v>
      </c>
      <c r="H5137" s="26">
        <v>2426790</v>
      </c>
      <c r="I5137" s="28"/>
      <c r="J5137" s="26">
        <v>194143</v>
      </c>
      <c r="K5137" s="26">
        <v>2620933</v>
      </c>
      <c r="L5137" s="22" t="s">
        <v>1336</v>
      </c>
      <c r="M5137" s="22"/>
      <c r="N5137">
        <f t="shared" si="344"/>
        <v>29522</v>
      </c>
      <c r="O5137">
        <f>+VLOOKUP(N5137,'Thanh toán '!O$8:P$8099,2,0)</f>
        <v>2620933</v>
      </c>
      <c r="P5137">
        <f t="shared" si="345"/>
        <v>2620933</v>
      </c>
      <c r="Q5137" s="30">
        <f t="shared" si="343"/>
        <v>0</v>
      </c>
    </row>
    <row r="5138" spans="1:17" ht="26.3" hidden="1" x14ac:dyDescent="0.3">
      <c r="A5138" s="21">
        <v>37999</v>
      </c>
      <c r="B5138" s="22" t="s">
        <v>5717</v>
      </c>
      <c r="C5138" s="22" t="s">
        <v>1333</v>
      </c>
      <c r="D5138" s="27" t="s">
        <v>5714</v>
      </c>
      <c r="E5138" s="24" t="s">
        <v>4660</v>
      </c>
      <c r="F5138" s="25" t="s">
        <v>5644</v>
      </c>
      <c r="G5138" s="22" t="s">
        <v>24</v>
      </c>
      <c r="H5138" s="26">
        <v>1404342</v>
      </c>
      <c r="I5138" s="28"/>
      <c r="J5138" s="26">
        <v>112347</v>
      </c>
      <c r="K5138" s="26">
        <v>1516689</v>
      </c>
      <c r="L5138" s="22" t="s">
        <v>1336</v>
      </c>
      <c r="M5138" s="22"/>
      <c r="N5138">
        <f t="shared" si="344"/>
        <v>29525</v>
      </c>
      <c r="O5138">
        <f>+VLOOKUP(N5138,'Thanh toán '!O$8:P$8099,2,0)</f>
        <v>1516689</v>
      </c>
      <c r="P5138">
        <f t="shared" si="345"/>
        <v>1516689</v>
      </c>
      <c r="Q5138" s="30">
        <f t="shared" si="343"/>
        <v>0</v>
      </c>
    </row>
    <row r="5139" spans="1:17" hidden="1" x14ac:dyDescent="0.3">
      <c r="A5139" s="21">
        <v>38000</v>
      </c>
      <c r="B5139" s="22" t="s">
        <v>5718</v>
      </c>
      <c r="C5139" s="22" t="s">
        <v>1333</v>
      </c>
      <c r="D5139" s="27" t="s">
        <v>5714</v>
      </c>
      <c r="E5139" s="24" t="s">
        <v>4612</v>
      </c>
      <c r="F5139" s="25" t="s">
        <v>4613</v>
      </c>
      <c r="G5139" s="22" t="s">
        <v>39</v>
      </c>
      <c r="H5139" s="26">
        <v>867076</v>
      </c>
      <c r="I5139" s="28"/>
      <c r="J5139" s="26">
        <v>69366</v>
      </c>
      <c r="K5139" s="26">
        <v>936442</v>
      </c>
      <c r="L5139" s="22" t="s">
        <v>1336</v>
      </c>
      <c r="M5139" s="22"/>
      <c r="N5139">
        <f t="shared" si="344"/>
        <v>29526</v>
      </c>
      <c r="O5139">
        <f>+VLOOKUP(N5139,'Thanh toán '!O$8:P$8099,2,0)</f>
        <v>936442</v>
      </c>
      <c r="P5139">
        <f t="shared" si="345"/>
        <v>936442</v>
      </c>
      <c r="Q5139" s="30">
        <f t="shared" ref="Q5139:Q5202" si="346">+O5139-K5139</f>
        <v>0</v>
      </c>
    </row>
    <row r="5140" spans="1:17" hidden="1" x14ac:dyDescent="0.3">
      <c r="A5140" s="21">
        <v>38001</v>
      </c>
      <c r="B5140" s="22" t="s">
        <v>5719</v>
      </c>
      <c r="C5140" s="22" t="s">
        <v>1333</v>
      </c>
      <c r="D5140" s="27" t="s">
        <v>5714</v>
      </c>
      <c r="E5140" s="24" t="s">
        <v>92</v>
      </c>
      <c r="F5140" s="25" t="s">
        <v>5358</v>
      </c>
      <c r="G5140" s="22" t="s">
        <v>93</v>
      </c>
      <c r="H5140" s="26">
        <v>1110580</v>
      </c>
      <c r="I5140" s="28"/>
      <c r="J5140" s="26">
        <v>88846</v>
      </c>
      <c r="K5140" s="26">
        <v>1199426</v>
      </c>
      <c r="L5140" s="22" t="s">
        <v>1336</v>
      </c>
      <c r="M5140" s="22"/>
      <c r="N5140">
        <f t="shared" si="344"/>
        <v>29527</v>
      </c>
      <c r="O5140">
        <f>+VLOOKUP(N5140,'Thanh toán '!O$8:P$8099,2,0)</f>
        <v>1199426</v>
      </c>
      <c r="P5140">
        <f t="shared" si="345"/>
        <v>1199426</v>
      </c>
      <c r="Q5140" s="30">
        <f t="shared" si="346"/>
        <v>0</v>
      </c>
    </row>
    <row r="5141" spans="1:17" hidden="1" x14ac:dyDescent="0.3">
      <c r="A5141" s="21">
        <v>38002</v>
      </c>
      <c r="B5141" s="22" t="s">
        <v>5720</v>
      </c>
      <c r="C5141" s="22" t="s">
        <v>1333</v>
      </c>
      <c r="D5141" s="27" t="s">
        <v>5714</v>
      </c>
      <c r="E5141" s="24" t="s">
        <v>4612</v>
      </c>
      <c r="F5141" s="25" t="s">
        <v>4613</v>
      </c>
      <c r="G5141" s="22" t="s">
        <v>39</v>
      </c>
      <c r="H5141" s="26">
        <v>628759</v>
      </c>
      <c r="I5141" s="28"/>
      <c r="J5141" s="26">
        <v>50301</v>
      </c>
      <c r="K5141" s="26">
        <v>679060</v>
      </c>
      <c r="L5141" s="22" t="s">
        <v>1336</v>
      </c>
      <c r="M5141" s="22"/>
      <c r="N5141">
        <f t="shared" si="344"/>
        <v>29528</v>
      </c>
      <c r="O5141">
        <f>+VLOOKUP(N5141,'Thanh toán '!O$8:P$8099,2,0)</f>
        <v>679060</v>
      </c>
      <c r="P5141">
        <f t="shared" si="345"/>
        <v>679060</v>
      </c>
      <c r="Q5141" s="30">
        <f t="shared" si="346"/>
        <v>0</v>
      </c>
    </row>
    <row r="5142" spans="1:17" hidden="1" x14ac:dyDescent="0.3">
      <c r="A5142" s="21">
        <v>38003</v>
      </c>
      <c r="B5142" s="22" t="s">
        <v>5721</v>
      </c>
      <c r="C5142" s="22" t="s">
        <v>1333</v>
      </c>
      <c r="D5142" s="27" t="s">
        <v>5714</v>
      </c>
      <c r="E5142" s="24" t="s">
        <v>4612</v>
      </c>
      <c r="F5142" s="25" t="s">
        <v>4613</v>
      </c>
      <c r="G5142" s="22" t="s">
        <v>39</v>
      </c>
      <c r="H5142" s="26">
        <v>555290</v>
      </c>
      <c r="I5142" s="28"/>
      <c r="J5142" s="26">
        <v>44423</v>
      </c>
      <c r="K5142" s="26">
        <v>599713</v>
      </c>
      <c r="L5142" s="22" t="s">
        <v>1336</v>
      </c>
      <c r="M5142" s="22"/>
      <c r="N5142">
        <f t="shared" si="344"/>
        <v>29529</v>
      </c>
      <c r="O5142">
        <f>+VLOOKUP(N5142,'Thanh toán '!O$8:P$8099,2,0)</f>
        <v>599713</v>
      </c>
      <c r="P5142">
        <f t="shared" si="345"/>
        <v>599713</v>
      </c>
      <c r="Q5142" s="30">
        <f t="shared" si="346"/>
        <v>0</v>
      </c>
    </row>
    <row r="5143" spans="1:17" hidden="1" x14ac:dyDescent="0.3">
      <c r="A5143" s="21">
        <v>38004</v>
      </c>
      <c r="B5143" s="22" t="s">
        <v>5722</v>
      </c>
      <c r="C5143" s="22" t="s">
        <v>1333</v>
      </c>
      <c r="D5143" s="27" t="s">
        <v>5714</v>
      </c>
      <c r="E5143" s="24" t="s">
        <v>4612</v>
      </c>
      <c r="F5143" s="25" t="s">
        <v>4613</v>
      </c>
      <c r="G5143" s="22" t="s">
        <v>39</v>
      </c>
      <c r="H5143" s="26">
        <v>150546</v>
      </c>
      <c r="I5143" s="28"/>
      <c r="J5143" s="26">
        <v>12044</v>
      </c>
      <c r="K5143" s="26">
        <v>162590</v>
      </c>
      <c r="L5143" s="22" t="s">
        <v>1336</v>
      </c>
      <c r="M5143" s="22"/>
      <c r="N5143">
        <f t="shared" si="344"/>
        <v>29530</v>
      </c>
      <c r="O5143">
        <f>+VLOOKUP(N5143,'Thanh toán '!O$8:P$8099,2,0)</f>
        <v>162590</v>
      </c>
      <c r="P5143">
        <f t="shared" si="345"/>
        <v>162590</v>
      </c>
      <c r="Q5143" s="30">
        <f t="shared" si="346"/>
        <v>0</v>
      </c>
    </row>
    <row r="5144" spans="1:17" hidden="1" x14ac:dyDescent="0.3">
      <c r="A5144" s="21">
        <v>38005</v>
      </c>
      <c r="B5144" s="22" t="s">
        <v>5723</v>
      </c>
      <c r="C5144" s="22" t="s">
        <v>1333</v>
      </c>
      <c r="D5144" s="27" t="s">
        <v>5714</v>
      </c>
      <c r="E5144" s="24" t="s">
        <v>845</v>
      </c>
      <c r="F5144" s="25" t="s">
        <v>1359</v>
      </c>
      <c r="G5144" s="22" t="s">
        <v>79</v>
      </c>
      <c r="H5144" s="26">
        <v>1305985</v>
      </c>
      <c r="I5144" s="28"/>
      <c r="J5144" s="26">
        <v>104479</v>
      </c>
      <c r="K5144" s="26">
        <v>1410464</v>
      </c>
      <c r="L5144" s="22" t="s">
        <v>1336</v>
      </c>
      <c r="M5144" s="22"/>
      <c r="N5144">
        <f t="shared" si="344"/>
        <v>29531</v>
      </c>
      <c r="O5144">
        <f>+VLOOKUP(N5144,'Thanh toán '!O$8:P$8099,2,0)</f>
        <v>1410464</v>
      </c>
      <c r="P5144">
        <f t="shared" si="345"/>
        <v>1410464</v>
      </c>
      <c r="Q5144" s="30">
        <f t="shared" si="346"/>
        <v>0</v>
      </c>
    </row>
    <row r="5145" spans="1:17" ht="26.3" hidden="1" x14ac:dyDescent="0.3">
      <c r="A5145" s="21">
        <v>38006</v>
      </c>
      <c r="B5145" s="22" t="s">
        <v>5724</v>
      </c>
      <c r="C5145" s="22" t="s">
        <v>1333</v>
      </c>
      <c r="D5145" s="27" t="s">
        <v>5714</v>
      </c>
      <c r="E5145" s="24" t="s">
        <v>4663</v>
      </c>
      <c r="F5145" s="25" t="s">
        <v>4664</v>
      </c>
      <c r="G5145" s="22" t="s">
        <v>204</v>
      </c>
      <c r="H5145" s="26">
        <v>2884302</v>
      </c>
      <c r="I5145" s="28"/>
      <c r="J5145" s="26">
        <v>230744</v>
      </c>
      <c r="K5145" s="26">
        <v>3115046</v>
      </c>
      <c r="L5145" s="22" t="s">
        <v>1336</v>
      </c>
      <c r="M5145" s="22"/>
      <c r="N5145">
        <f t="shared" si="344"/>
        <v>29532</v>
      </c>
      <c r="O5145">
        <f>+VLOOKUP(N5145,'Thanh toán '!O$8:P$8099,2,0)</f>
        <v>3115046</v>
      </c>
      <c r="P5145">
        <f t="shared" si="345"/>
        <v>3115046</v>
      </c>
      <c r="Q5145" s="30">
        <f t="shared" si="346"/>
        <v>0</v>
      </c>
    </row>
    <row r="5146" spans="1:17" ht="26.3" hidden="1" x14ac:dyDescent="0.3">
      <c r="A5146" s="21">
        <v>38012</v>
      </c>
      <c r="B5146" s="22" t="s">
        <v>5725</v>
      </c>
      <c r="C5146" s="22" t="s">
        <v>1333</v>
      </c>
      <c r="D5146" s="27" t="s">
        <v>5714</v>
      </c>
      <c r="E5146" s="24" t="s">
        <v>4660</v>
      </c>
      <c r="F5146" s="25" t="s">
        <v>5644</v>
      </c>
      <c r="G5146" s="22" t="s">
        <v>24</v>
      </c>
      <c r="H5146" s="26">
        <v>4746770</v>
      </c>
      <c r="I5146" s="28"/>
      <c r="J5146" s="26">
        <v>379742</v>
      </c>
      <c r="K5146" s="26">
        <v>5126512</v>
      </c>
      <c r="L5146" s="22" t="s">
        <v>1336</v>
      </c>
      <c r="M5146" s="22"/>
      <c r="N5146">
        <f t="shared" si="344"/>
        <v>29538</v>
      </c>
      <c r="O5146">
        <f>+VLOOKUP(N5146,'Thanh toán '!O$8:P$8099,2,0)</f>
        <v>5126512</v>
      </c>
      <c r="P5146">
        <f t="shared" si="345"/>
        <v>5126512</v>
      </c>
      <c r="Q5146" s="30">
        <f t="shared" si="346"/>
        <v>0</v>
      </c>
    </row>
    <row r="5147" spans="1:17" ht="26.3" hidden="1" x14ac:dyDescent="0.3">
      <c r="A5147" s="21">
        <v>38014</v>
      </c>
      <c r="B5147" s="22" t="s">
        <v>5726</v>
      </c>
      <c r="C5147" s="22" t="s">
        <v>1333</v>
      </c>
      <c r="D5147" s="27" t="s">
        <v>5714</v>
      </c>
      <c r="E5147" s="24" t="s">
        <v>4712</v>
      </c>
      <c r="F5147" s="25" t="s">
        <v>4713</v>
      </c>
      <c r="G5147" s="22" t="s">
        <v>276</v>
      </c>
      <c r="H5147" s="26">
        <v>555290</v>
      </c>
      <c r="I5147" s="28"/>
      <c r="J5147" s="26">
        <v>44423</v>
      </c>
      <c r="K5147" s="26">
        <v>599713</v>
      </c>
      <c r="L5147" s="22" t="s">
        <v>1336</v>
      </c>
      <c r="M5147" s="22"/>
      <c r="N5147">
        <f t="shared" si="344"/>
        <v>29540</v>
      </c>
      <c r="O5147">
        <f>+VLOOKUP(N5147,'Thanh toán '!O$8:P$8099,2,0)</f>
        <v>599713</v>
      </c>
      <c r="P5147">
        <f t="shared" si="345"/>
        <v>599713</v>
      </c>
      <c r="Q5147" s="30">
        <f t="shared" si="346"/>
        <v>0</v>
      </c>
    </row>
    <row r="5148" spans="1:17" hidden="1" x14ac:dyDescent="0.3">
      <c r="A5148" s="21">
        <v>38015</v>
      </c>
      <c r="B5148" s="22" t="s">
        <v>5727</v>
      </c>
      <c r="C5148" s="22" t="s">
        <v>1333</v>
      </c>
      <c r="D5148" s="27" t="s">
        <v>5714</v>
      </c>
      <c r="E5148" s="24" t="s">
        <v>5326</v>
      </c>
      <c r="F5148" s="25" t="s">
        <v>5327</v>
      </c>
      <c r="G5148" s="22" t="s">
        <v>549</v>
      </c>
      <c r="H5148" s="26">
        <v>2221160</v>
      </c>
      <c r="I5148" s="28"/>
      <c r="J5148" s="26">
        <v>177693</v>
      </c>
      <c r="K5148" s="26">
        <v>2398853</v>
      </c>
      <c r="L5148" s="22" t="s">
        <v>1336</v>
      </c>
      <c r="M5148" s="22"/>
      <c r="N5148">
        <f t="shared" si="344"/>
        <v>29541</v>
      </c>
      <c r="O5148">
        <f>+VLOOKUP(N5148,'Thanh toán '!O$8:P$8099,2,0)</f>
        <v>2398853</v>
      </c>
      <c r="P5148">
        <f t="shared" si="345"/>
        <v>2398853</v>
      </c>
      <c r="Q5148" s="30">
        <f t="shared" si="346"/>
        <v>0</v>
      </c>
    </row>
    <row r="5149" spans="1:17" hidden="1" x14ac:dyDescent="0.3">
      <c r="A5149" s="21">
        <v>38016</v>
      </c>
      <c r="B5149" s="22" t="s">
        <v>5728</v>
      </c>
      <c r="C5149" s="22" t="s">
        <v>1333</v>
      </c>
      <c r="D5149" s="27" t="s">
        <v>5714</v>
      </c>
      <c r="E5149" s="24" t="s">
        <v>5331</v>
      </c>
      <c r="F5149" s="25" t="s">
        <v>5332</v>
      </c>
      <c r="G5149" s="22" t="s">
        <v>171</v>
      </c>
      <c r="H5149" s="26">
        <v>1612400</v>
      </c>
      <c r="I5149" s="28"/>
      <c r="J5149" s="26">
        <v>128992</v>
      </c>
      <c r="K5149" s="26">
        <v>1741392</v>
      </c>
      <c r="L5149" s="22" t="s">
        <v>1336</v>
      </c>
      <c r="M5149" s="22"/>
      <c r="N5149">
        <f t="shared" si="344"/>
        <v>29542</v>
      </c>
      <c r="O5149">
        <f>+VLOOKUP(N5149,'Thanh toán '!O$8:P$8099,2,0)</f>
        <v>1741392</v>
      </c>
      <c r="P5149">
        <f t="shared" si="345"/>
        <v>1741392</v>
      </c>
      <c r="Q5149" s="30">
        <f t="shared" si="346"/>
        <v>0</v>
      </c>
    </row>
    <row r="5150" spans="1:17" hidden="1" x14ac:dyDescent="0.3">
      <c r="A5150" s="21">
        <v>38017</v>
      </c>
      <c r="B5150" s="22" t="s">
        <v>5729</v>
      </c>
      <c r="C5150" s="22" t="s">
        <v>1333</v>
      </c>
      <c r="D5150" s="27" t="s">
        <v>5714</v>
      </c>
      <c r="E5150" s="24" t="s">
        <v>5322</v>
      </c>
      <c r="F5150" s="25" t="s">
        <v>5323</v>
      </c>
      <c r="G5150" s="22" t="s">
        <v>66</v>
      </c>
      <c r="H5150" s="26">
        <v>1470948</v>
      </c>
      <c r="I5150" s="28"/>
      <c r="J5150" s="26">
        <v>117676</v>
      </c>
      <c r="K5150" s="26">
        <v>1588624</v>
      </c>
      <c r="L5150" s="22" t="s">
        <v>1336</v>
      </c>
      <c r="M5150" s="22"/>
      <c r="N5150">
        <f t="shared" si="344"/>
        <v>29543</v>
      </c>
      <c r="O5150">
        <f>+VLOOKUP(N5150,'Thanh toán '!O$8:P$8099,2,0)</f>
        <v>1588624</v>
      </c>
      <c r="P5150">
        <f t="shared" si="345"/>
        <v>1588624</v>
      </c>
      <c r="Q5150" s="30">
        <f t="shared" si="346"/>
        <v>0</v>
      </c>
    </row>
    <row r="5151" spans="1:17" hidden="1" x14ac:dyDescent="0.3">
      <c r="A5151" s="21">
        <v>38018</v>
      </c>
      <c r="B5151" s="22" t="s">
        <v>5730</v>
      </c>
      <c r="C5151" s="22" t="s">
        <v>1333</v>
      </c>
      <c r="D5151" s="27" t="s">
        <v>5714</v>
      </c>
      <c r="E5151" s="24" t="s">
        <v>4612</v>
      </c>
      <c r="F5151" s="25" t="s">
        <v>4613</v>
      </c>
      <c r="G5151" s="22" t="s">
        <v>39</v>
      </c>
      <c r="H5151" s="26">
        <v>555290</v>
      </c>
      <c r="I5151" s="28"/>
      <c r="J5151" s="26">
        <v>44423</v>
      </c>
      <c r="K5151" s="26">
        <v>599713</v>
      </c>
      <c r="L5151" s="22" t="s">
        <v>1336</v>
      </c>
      <c r="M5151" s="22"/>
      <c r="N5151">
        <f t="shared" si="344"/>
        <v>29544</v>
      </c>
      <c r="O5151">
        <f>+VLOOKUP(N5151,'Thanh toán '!O$8:P$8099,2,0)</f>
        <v>599713</v>
      </c>
      <c r="P5151">
        <f t="shared" si="345"/>
        <v>599713</v>
      </c>
      <c r="Q5151" s="30">
        <f t="shared" si="346"/>
        <v>0</v>
      </c>
    </row>
    <row r="5152" spans="1:17" ht="26.3" hidden="1" x14ac:dyDescent="0.3">
      <c r="A5152" s="21">
        <v>38019</v>
      </c>
      <c r="B5152" s="22" t="s">
        <v>5731</v>
      </c>
      <c r="C5152" s="22" t="s">
        <v>1333</v>
      </c>
      <c r="D5152" s="27" t="s">
        <v>5714</v>
      </c>
      <c r="E5152" s="24" t="s">
        <v>4965</v>
      </c>
      <c r="F5152" s="25" t="s">
        <v>4966</v>
      </c>
      <c r="G5152" s="22" t="s">
        <v>2429</v>
      </c>
      <c r="H5152" s="26">
        <v>1537941</v>
      </c>
      <c r="I5152" s="28"/>
      <c r="J5152" s="26">
        <v>123035</v>
      </c>
      <c r="K5152" s="26">
        <v>1660976</v>
      </c>
      <c r="L5152" s="22" t="s">
        <v>1336</v>
      </c>
      <c r="M5152" s="22"/>
      <c r="N5152">
        <f t="shared" si="344"/>
        <v>29545</v>
      </c>
      <c r="O5152">
        <f>+VLOOKUP(N5152,'Thanh toán '!O$8:P$8099,2,0)</f>
        <v>1660976</v>
      </c>
      <c r="P5152">
        <f t="shared" si="345"/>
        <v>1660976</v>
      </c>
      <c r="Q5152" s="30">
        <f t="shared" si="346"/>
        <v>0</v>
      </c>
    </row>
    <row r="5153" spans="1:17" ht="26.3" hidden="1" x14ac:dyDescent="0.3">
      <c r="A5153" s="21">
        <v>38020</v>
      </c>
      <c r="B5153" s="22" t="s">
        <v>5732</v>
      </c>
      <c r="C5153" s="22" t="s">
        <v>1333</v>
      </c>
      <c r="D5153" s="27" t="s">
        <v>5714</v>
      </c>
      <c r="E5153" s="24" t="s">
        <v>4720</v>
      </c>
      <c r="F5153" s="25" t="s">
        <v>4721</v>
      </c>
      <c r="G5153" s="22" t="s">
        <v>72</v>
      </c>
      <c r="H5153" s="26">
        <v>991795</v>
      </c>
      <c r="I5153" s="28"/>
      <c r="J5153" s="26">
        <v>79344</v>
      </c>
      <c r="K5153" s="26">
        <v>1071139</v>
      </c>
      <c r="L5153" s="22" t="s">
        <v>1336</v>
      </c>
      <c r="M5153" s="22"/>
      <c r="N5153">
        <f t="shared" si="344"/>
        <v>29546</v>
      </c>
      <c r="O5153">
        <f>+VLOOKUP(N5153,'Thanh toán '!O$8:P$8099,2,0)</f>
        <v>1071139</v>
      </c>
      <c r="P5153">
        <f t="shared" si="345"/>
        <v>1071139</v>
      </c>
      <c r="Q5153" s="30">
        <f t="shared" si="346"/>
        <v>0</v>
      </c>
    </row>
    <row r="5154" spans="1:17" ht="26.3" hidden="1" x14ac:dyDescent="0.3">
      <c r="A5154" s="21">
        <v>38021</v>
      </c>
      <c r="B5154" s="22" t="s">
        <v>5733</v>
      </c>
      <c r="C5154" s="22" t="s">
        <v>1333</v>
      </c>
      <c r="D5154" s="27" t="s">
        <v>5714</v>
      </c>
      <c r="E5154" s="24" t="s">
        <v>4720</v>
      </c>
      <c r="F5154" s="25" t="s">
        <v>4721</v>
      </c>
      <c r="G5154" s="22" t="s">
        <v>72</v>
      </c>
      <c r="H5154" s="26">
        <v>1110580</v>
      </c>
      <c r="I5154" s="28"/>
      <c r="J5154" s="26">
        <v>88846</v>
      </c>
      <c r="K5154" s="26">
        <v>1199426</v>
      </c>
      <c r="L5154" s="22" t="s">
        <v>1336</v>
      </c>
      <c r="M5154" s="22"/>
      <c r="N5154">
        <f t="shared" si="344"/>
        <v>29547</v>
      </c>
      <c r="O5154">
        <f>+VLOOKUP(N5154,'Thanh toán '!O$8:P$8099,2,0)</f>
        <v>1199426</v>
      </c>
      <c r="P5154">
        <f t="shared" si="345"/>
        <v>1199426</v>
      </c>
      <c r="Q5154" s="30">
        <f t="shared" si="346"/>
        <v>0</v>
      </c>
    </row>
    <row r="5155" spans="1:17" ht="26.3" hidden="1" x14ac:dyDescent="0.3">
      <c r="A5155" s="21">
        <v>38022</v>
      </c>
      <c r="B5155" s="22" t="s">
        <v>5734</v>
      </c>
      <c r="C5155" s="22" t="s">
        <v>1333</v>
      </c>
      <c r="D5155" s="27" t="s">
        <v>5714</v>
      </c>
      <c r="E5155" s="24" t="s">
        <v>4720</v>
      </c>
      <c r="F5155" s="25" t="s">
        <v>4721</v>
      </c>
      <c r="G5155" s="22" t="s">
        <v>72</v>
      </c>
      <c r="H5155" s="26">
        <v>846240</v>
      </c>
      <c r="I5155" s="28"/>
      <c r="J5155" s="26">
        <v>67699</v>
      </c>
      <c r="K5155" s="26">
        <v>913939</v>
      </c>
      <c r="L5155" s="22" t="s">
        <v>1336</v>
      </c>
      <c r="M5155" s="22"/>
      <c r="N5155">
        <f t="shared" si="344"/>
        <v>29548</v>
      </c>
      <c r="O5155">
        <f>+VLOOKUP(N5155,'Thanh toán '!O$8:P$8099,2,0)</f>
        <v>913939</v>
      </c>
      <c r="P5155">
        <f t="shared" si="345"/>
        <v>913939</v>
      </c>
      <c r="Q5155" s="30">
        <f t="shared" si="346"/>
        <v>0</v>
      </c>
    </row>
    <row r="5156" spans="1:17" ht="26.3" hidden="1" x14ac:dyDescent="0.3">
      <c r="A5156" s="21">
        <v>38023</v>
      </c>
      <c r="B5156" s="22" t="s">
        <v>5735</v>
      </c>
      <c r="C5156" s="22" t="s">
        <v>1333</v>
      </c>
      <c r="D5156" s="27" t="s">
        <v>5714</v>
      </c>
      <c r="E5156" s="24" t="s">
        <v>4720</v>
      </c>
      <c r="F5156" s="25" t="s">
        <v>4721</v>
      </c>
      <c r="G5156" s="22" t="s">
        <v>72</v>
      </c>
      <c r="H5156" s="26">
        <v>1260236</v>
      </c>
      <c r="I5156" s="28"/>
      <c r="J5156" s="26">
        <v>100819</v>
      </c>
      <c r="K5156" s="26">
        <v>1361055</v>
      </c>
      <c r="L5156" s="22" t="s">
        <v>1336</v>
      </c>
      <c r="M5156" s="22"/>
      <c r="N5156">
        <f t="shared" si="344"/>
        <v>29549</v>
      </c>
      <c r="O5156">
        <f>+VLOOKUP(N5156,'Thanh toán '!O$8:P$8099,2,0)</f>
        <v>1361055</v>
      </c>
      <c r="P5156">
        <f t="shared" si="345"/>
        <v>1361055</v>
      </c>
      <c r="Q5156" s="30">
        <f t="shared" si="346"/>
        <v>0</v>
      </c>
    </row>
    <row r="5157" spans="1:17" ht="26.3" hidden="1" x14ac:dyDescent="0.3">
      <c r="A5157" s="21">
        <v>38024</v>
      </c>
      <c r="B5157" s="22" t="s">
        <v>5736</v>
      </c>
      <c r="C5157" s="22" t="s">
        <v>1333</v>
      </c>
      <c r="D5157" s="27" t="s">
        <v>5714</v>
      </c>
      <c r="E5157" s="24" t="s">
        <v>4720</v>
      </c>
      <c r="F5157" s="25" t="s">
        <v>4721</v>
      </c>
      <c r="G5157" s="22" t="s">
        <v>72</v>
      </c>
      <c r="H5157" s="26">
        <v>2715759</v>
      </c>
      <c r="I5157" s="28"/>
      <c r="J5157" s="26">
        <v>217261</v>
      </c>
      <c r="K5157" s="26">
        <v>2933020</v>
      </c>
      <c r="L5157" s="22" t="s">
        <v>1336</v>
      </c>
      <c r="M5157" s="22"/>
      <c r="N5157">
        <f t="shared" si="344"/>
        <v>29550</v>
      </c>
      <c r="O5157">
        <f>+VLOOKUP(N5157,'Thanh toán '!O$8:P$8099,2,0)</f>
        <v>2933020</v>
      </c>
      <c r="P5157">
        <f t="shared" si="345"/>
        <v>2933020</v>
      </c>
      <c r="Q5157" s="30">
        <f t="shared" si="346"/>
        <v>0</v>
      </c>
    </row>
    <row r="5158" spans="1:17" ht="26.3" hidden="1" x14ac:dyDescent="0.3">
      <c r="A5158" s="21">
        <v>38025</v>
      </c>
      <c r="B5158" s="22" t="s">
        <v>5737</v>
      </c>
      <c r="C5158" s="22" t="s">
        <v>1333</v>
      </c>
      <c r="D5158" s="27" t="s">
        <v>5714</v>
      </c>
      <c r="E5158" s="24" t="s">
        <v>4716</v>
      </c>
      <c r="F5158" s="25" t="s">
        <v>4717</v>
      </c>
      <c r="G5158" s="22" t="s">
        <v>63</v>
      </c>
      <c r="H5158" s="26">
        <v>1110580</v>
      </c>
      <c r="I5158" s="28"/>
      <c r="J5158" s="26">
        <v>88846</v>
      </c>
      <c r="K5158" s="26">
        <v>1199426</v>
      </c>
      <c r="L5158" s="22" t="s">
        <v>1336</v>
      </c>
      <c r="M5158" s="22"/>
      <c r="N5158">
        <f t="shared" si="344"/>
        <v>29551</v>
      </c>
      <c r="O5158">
        <f>+VLOOKUP(N5158,'Thanh toán '!O$8:P$8099,2,0)</f>
        <v>1199426</v>
      </c>
      <c r="P5158">
        <f t="shared" si="345"/>
        <v>1199426</v>
      </c>
      <c r="Q5158" s="30">
        <f t="shared" si="346"/>
        <v>0</v>
      </c>
    </row>
    <row r="5159" spans="1:17" ht="26.3" hidden="1" x14ac:dyDescent="0.3">
      <c r="A5159" s="21">
        <v>38050</v>
      </c>
      <c r="B5159" s="22" t="s">
        <v>5738</v>
      </c>
      <c r="C5159" s="22" t="s">
        <v>1333</v>
      </c>
      <c r="D5159" s="27" t="s">
        <v>5714</v>
      </c>
      <c r="E5159" s="24" t="s">
        <v>4919</v>
      </c>
      <c r="F5159" s="25" t="s">
        <v>4920</v>
      </c>
      <c r="G5159" s="22" t="s">
        <v>60</v>
      </c>
      <c r="H5159" s="26">
        <v>1330401</v>
      </c>
      <c r="I5159" s="28"/>
      <c r="J5159" s="26">
        <v>106432</v>
      </c>
      <c r="K5159" s="26">
        <v>1436833</v>
      </c>
      <c r="L5159" s="22" t="s">
        <v>1336</v>
      </c>
      <c r="M5159" s="22"/>
      <c r="N5159">
        <f t="shared" si="344"/>
        <v>29576</v>
      </c>
      <c r="O5159">
        <f>+VLOOKUP(N5159,'Thanh toán '!O$8:P$8099,2,0)</f>
        <v>1436833</v>
      </c>
      <c r="P5159">
        <f t="shared" si="345"/>
        <v>1436833</v>
      </c>
      <c r="Q5159" s="30">
        <f t="shared" si="346"/>
        <v>0</v>
      </c>
    </row>
    <row r="5160" spans="1:17" hidden="1" x14ac:dyDescent="0.3">
      <c r="A5160" s="21">
        <v>38051</v>
      </c>
      <c r="B5160" s="22" t="s">
        <v>5739</v>
      </c>
      <c r="C5160" s="22" t="s">
        <v>1333</v>
      </c>
      <c r="D5160" s="27" t="s">
        <v>5714</v>
      </c>
      <c r="E5160" s="24" t="s">
        <v>42</v>
      </c>
      <c r="F5160" s="25" t="s">
        <v>4853</v>
      </c>
      <c r="G5160" s="22" t="s">
        <v>43</v>
      </c>
      <c r="H5160" s="26">
        <v>1580550</v>
      </c>
      <c r="I5160" s="28"/>
      <c r="J5160" s="26">
        <v>126444</v>
      </c>
      <c r="K5160" s="26">
        <v>1706994</v>
      </c>
      <c r="L5160" s="22" t="s">
        <v>1336</v>
      </c>
      <c r="M5160" s="22"/>
      <c r="N5160">
        <f t="shared" si="344"/>
        <v>29577</v>
      </c>
      <c r="O5160">
        <f>+VLOOKUP(N5160,'Thanh toán '!O$8:P$8099,2,0)</f>
        <v>1706994</v>
      </c>
      <c r="P5160">
        <f t="shared" si="345"/>
        <v>1706994</v>
      </c>
      <c r="Q5160" s="30">
        <f t="shared" si="346"/>
        <v>0</v>
      </c>
    </row>
    <row r="5161" spans="1:17" hidden="1" x14ac:dyDescent="0.3">
      <c r="A5161" s="21">
        <v>38052</v>
      </c>
      <c r="B5161" s="22" t="s">
        <v>5740</v>
      </c>
      <c r="C5161" s="22" t="s">
        <v>1333</v>
      </c>
      <c r="D5161" s="27" t="s">
        <v>5714</v>
      </c>
      <c r="E5161" s="24" t="s">
        <v>260</v>
      </c>
      <c r="F5161" s="25" t="s">
        <v>1440</v>
      </c>
      <c r="G5161" s="22" t="s">
        <v>261</v>
      </c>
      <c r="H5161" s="26">
        <v>1289600</v>
      </c>
      <c r="I5161" s="28"/>
      <c r="J5161" s="26">
        <v>103168</v>
      </c>
      <c r="K5161" s="26">
        <v>1392768</v>
      </c>
      <c r="L5161" s="22" t="s">
        <v>1336</v>
      </c>
      <c r="M5161" s="22"/>
      <c r="N5161">
        <f t="shared" si="344"/>
        <v>29578</v>
      </c>
      <c r="O5161">
        <f>+VLOOKUP(N5161,'Thanh toán '!O$8:P$8099,2,0)</f>
        <v>1392768</v>
      </c>
      <c r="P5161">
        <f t="shared" si="345"/>
        <v>1392768</v>
      </c>
      <c r="Q5161" s="30">
        <f t="shared" si="346"/>
        <v>0</v>
      </c>
    </row>
    <row r="5162" spans="1:17" hidden="1" x14ac:dyDescent="0.3">
      <c r="A5162" s="21">
        <v>38053</v>
      </c>
      <c r="B5162" s="22" t="s">
        <v>5741</v>
      </c>
      <c r="C5162" s="22" t="s">
        <v>1333</v>
      </c>
      <c r="D5162" s="27" t="s">
        <v>5714</v>
      </c>
      <c r="E5162" s="24" t="s">
        <v>4906</v>
      </c>
      <c r="F5162" s="25" t="s">
        <v>4907</v>
      </c>
      <c r="G5162" s="22" t="s">
        <v>97</v>
      </c>
      <c r="H5162" s="26">
        <v>1110580</v>
      </c>
      <c r="I5162" s="28"/>
      <c r="J5162" s="26">
        <v>88846</v>
      </c>
      <c r="K5162" s="26">
        <v>1199426</v>
      </c>
      <c r="L5162" s="22" t="s">
        <v>1336</v>
      </c>
      <c r="M5162" s="22"/>
      <c r="N5162">
        <f t="shared" si="344"/>
        <v>29579</v>
      </c>
      <c r="O5162">
        <f>+VLOOKUP(N5162,'Thanh toán '!O$8:P$8099,2,0)</f>
        <v>1199426</v>
      </c>
      <c r="P5162">
        <f t="shared" si="345"/>
        <v>1199426</v>
      </c>
      <c r="Q5162" s="30">
        <f t="shared" si="346"/>
        <v>0</v>
      </c>
    </row>
    <row r="5163" spans="1:17" hidden="1" x14ac:dyDescent="0.3">
      <c r="A5163" s="21">
        <v>38054</v>
      </c>
      <c r="B5163" s="22" t="s">
        <v>5742</v>
      </c>
      <c r="C5163" s="22" t="s">
        <v>1333</v>
      </c>
      <c r="D5163" s="27" t="s">
        <v>5714</v>
      </c>
      <c r="E5163" s="24" t="s">
        <v>45</v>
      </c>
      <c r="F5163" s="25" t="s">
        <v>4737</v>
      </c>
      <c r="G5163" s="22" t="s">
        <v>46</v>
      </c>
      <c r="H5163" s="26">
        <v>1989960</v>
      </c>
      <c r="I5163" s="28"/>
      <c r="J5163" s="26">
        <v>159197</v>
      </c>
      <c r="K5163" s="26">
        <v>2149157</v>
      </c>
      <c r="L5163" s="22" t="s">
        <v>1336</v>
      </c>
      <c r="M5163" s="22"/>
      <c r="N5163">
        <f t="shared" si="344"/>
        <v>29580</v>
      </c>
      <c r="O5163">
        <f>+VLOOKUP(N5163,'Thanh toán '!O$8:P$8099,2,0)</f>
        <v>2149157</v>
      </c>
      <c r="P5163">
        <f t="shared" si="345"/>
        <v>2149157</v>
      </c>
      <c r="Q5163" s="30">
        <f t="shared" si="346"/>
        <v>0</v>
      </c>
    </row>
    <row r="5164" spans="1:17" hidden="1" x14ac:dyDescent="0.3">
      <c r="A5164" s="21">
        <v>38063</v>
      </c>
      <c r="B5164" s="22" t="s">
        <v>5743</v>
      </c>
      <c r="C5164" s="22" t="s">
        <v>1333</v>
      </c>
      <c r="D5164" s="27" t="s">
        <v>5714</v>
      </c>
      <c r="E5164" s="24" t="s">
        <v>4612</v>
      </c>
      <c r="F5164" s="25" t="s">
        <v>4613</v>
      </c>
      <c r="G5164" s="22" t="s">
        <v>39</v>
      </c>
      <c r="H5164" s="26">
        <v>622160</v>
      </c>
      <c r="I5164" s="28"/>
      <c r="J5164" s="26">
        <v>49773</v>
      </c>
      <c r="K5164" s="26">
        <v>671933</v>
      </c>
      <c r="L5164" s="22" t="s">
        <v>1336</v>
      </c>
      <c r="M5164" s="22"/>
      <c r="N5164">
        <f t="shared" si="344"/>
        <v>29592</v>
      </c>
      <c r="O5164">
        <f>+VLOOKUP(N5164,'Thanh toán '!O$8:P$8099,2,0)</f>
        <v>671933</v>
      </c>
      <c r="P5164">
        <f t="shared" si="345"/>
        <v>671933</v>
      </c>
      <c r="Q5164" s="30">
        <f t="shared" si="346"/>
        <v>0</v>
      </c>
    </row>
    <row r="5165" spans="1:17" hidden="1" x14ac:dyDescent="0.3">
      <c r="A5165" s="21">
        <v>38064</v>
      </c>
      <c r="B5165" s="22" t="s">
        <v>5744</v>
      </c>
      <c r="C5165" s="22" t="s">
        <v>1333</v>
      </c>
      <c r="D5165" s="27" t="s">
        <v>5714</v>
      </c>
      <c r="E5165" s="24" t="s">
        <v>4612</v>
      </c>
      <c r="F5165" s="25" t="s">
        <v>4613</v>
      </c>
      <c r="G5165" s="22" t="s">
        <v>39</v>
      </c>
      <c r="H5165" s="26">
        <v>911230</v>
      </c>
      <c r="I5165" s="28"/>
      <c r="J5165" s="26">
        <v>72898</v>
      </c>
      <c r="K5165" s="26">
        <v>984128</v>
      </c>
      <c r="L5165" s="22" t="s">
        <v>1336</v>
      </c>
      <c r="M5165" s="22"/>
      <c r="N5165">
        <f t="shared" si="344"/>
        <v>29593</v>
      </c>
      <c r="O5165">
        <f>+VLOOKUP(N5165,'Thanh toán '!O$8:P$8099,2,0)</f>
        <v>984128</v>
      </c>
      <c r="P5165">
        <f t="shared" si="345"/>
        <v>984128</v>
      </c>
      <c r="Q5165" s="30">
        <f t="shared" si="346"/>
        <v>0</v>
      </c>
    </row>
    <row r="5166" spans="1:17" hidden="1" x14ac:dyDescent="0.3">
      <c r="A5166" s="21">
        <v>38067</v>
      </c>
      <c r="B5166" s="22" t="s">
        <v>5745</v>
      </c>
      <c r="C5166" s="22" t="s">
        <v>1333</v>
      </c>
      <c r="D5166" s="27" t="s">
        <v>5746</v>
      </c>
      <c r="E5166" s="24" t="s">
        <v>84</v>
      </c>
      <c r="F5166" s="25" t="s">
        <v>5622</v>
      </c>
      <c r="G5166" s="22" t="s">
        <v>85</v>
      </c>
      <c r="H5166" s="26">
        <v>5761700</v>
      </c>
      <c r="I5166" s="28"/>
      <c r="J5166" s="26">
        <v>460936</v>
      </c>
      <c r="K5166" s="26">
        <v>6222636</v>
      </c>
      <c r="L5166" s="22" t="s">
        <v>1336</v>
      </c>
      <c r="M5166" s="22"/>
      <c r="N5166">
        <f t="shared" si="344"/>
        <v>29596</v>
      </c>
      <c r="O5166">
        <f>+VLOOKUP(N5166,'Thanh toán '!O$8:P$8099,2,0)</f>
        <v>6222636</v>
      </c>
      <c r="P5166">
        <f t="shared" si="345"/>
        <v>6222636</v>
      </c>
      <c r="Q5166" s="30">
        <f t="shared" si="346"/>
        <v>0</v>
      </c>
    </row>
    <row r="5167" spans="1:17" hidden="1" x14ac:dyDescent="0.3">
      <c r="A5167" s="21">
        <v>38068</v>
      </c>
      <c r="B5167" s="22" t="s">
        <v>5747</v>
      </c>
      <c r="C5167" s="22" t="s">
        <v>1333</v>
      </c>
      <c r="D5167" s="27" t="s">
        <v>5746</v>
      </c>
      <c r="E5167" s="24" t="s">
        <v>4612</v>
      </c>
      <c r="F5167" s="25" t="s">
        <v>4613</v>
      </c>
      <c r="G5167" s="22" t="s">
        <v>39</v>
      </c>
      <c r="H5167" s="26">
        <v>618065</v>
      </c>
      <c r="I5167" s="28"/>
      <c r="J5167" s="26">
        <v>49445</v>
      </c>
      <c r="K5167" s="26">
        <v>667510</v>
      </c>
      <c r="L5167" s="22" t="s">
        <v>1336</v>
      </c>
      <c r="M5167" s="22"/>
      <c r="N5167">
        <f t="shared" si="344"/>
        <v>29598</v>
      </c>
      <c r="O5167">
        <f>+VLOOKUP(N5167,'Thanh toán '!O$8:P$8099,2,0)</f>
        <v>667510</v>
      </c>
      <c r="P5167">
        <f t="shared" si="345"/>
        <v>667510</v>
      </c>
      <c r="Q5167" s="30">
        <f t="shared" si="346"/>
        <v>0</v>
      </c>
    </row>
    <row r="5168" spans="1:17" hidden="1" x14ac:dyDescent="0.3">
      <c r="A5168" s="21">
        <v>38069</v>
      </c>
      <c r="B5168" s="22" t="s">
        <v>5748</v>
      </c>
      <c r="C5168" s="22" t="s">
        <v>1333</v>
      </c>
      <c r="D5168" s="27" t="s">
        <v>5746</v>
      </c>
      <c r="E5168" s="24" t="s">
        <v>4612</v>
      </c>
      <c r="F5168" s="25" t="s">
        <v>4613</v>
      </c>
      <c r="G5168" s="22" t="s">
        <v>39</v>
      </c>
      <c r="H5168" s="26">
        <v>333174</v>
      </c>
      <c r="I5168" s="28"/>
      <c r="J5168" s="26">
        <v>26654</v>
      </c>
      <c r="K5168" s="26">
        <v>359828</v>
      </c>
      <c r="L5168" s="22" t="s">
        <v>1336</v>
      </c>
      <c r="M5168" s="22"/>
      <c r="N5168">
        <f t="shared" si="344"/>
        <v>29599</v>
      </c>
      <c r="O5168">
        <f>+VLOOKUP(N5168,'Thanh toán '!O$8:P$8099,2,0)</f>
        <v>359828</v>
      </c>
      <c r="P5168">
        <f t="shared" si="345"/>
        <v>359828</v>
      </c>
      <c r="Q5168" s="30">
        <f t="shared" si="346"/>
        <v>0</v>
      </c>
    </row>
    <row r="5169" spans="1:17" hidden="1" x14ac:dyDescent="0.3">
      <c r="A5169" s="21">
        <v>38070</v>
      </c>
      <c r="B5169" s="22" t="s">
        <v>5749</v>
      </c>
      <c r="C5169" s="22" t="s">
        <v>1333</v>
      </c>
      <c r="D5169" s="27" t="s">
        <v>5746</v>
      </c>
      <c r="E5169" s="24" t="s">
        <v>4612</v>
      </c>
      <c r="F5169" s="25" t="s">
        <v>4613</v>
      </c>
      <c r="G5169" s="22" t="s">
        <v>39</v>
      </c>
      <c r="H5169" s="26">
        <v>752682</v>
      </c>
      <c r="I5169" s="28"/>
      <c r="J5169" s="26">
        <v>60215</v>
      </c>
      <c r="K5169" s="26">
        <v>812897</v>
      </c>
      <c r="L5169" s="22" t="s">
        <v>1336</v>
      </c>
      <c r="M5169" s="22"/>
      <c r="N5169">
        <f t="shared" si="344"/>
        <v>29600</v>
      </c>
      <c r="O5169">
        <f>+VLOOKUP(N5169,'Thanh toán '!O$8:P$8099,2,0)</f>
        <v>812897</v>
      </c>
      <c r="P5169">
        <f t="shared" si="345"/>
        <v>812897</v>
      </c>
      <c r="Q5169" s="30">
        <f t="shared" si="346"/>
        <v>0</v>
      </c>
    </row>
    <row r="5170" spans="1:17" hidden="1" x14ac:dyDescent="0.3">
      <c r="A5170" s="21">
        <v>38072</v>
      </c>
      <c r="B5170" s="22" t="s">
        <v>5750</v>
      </c>
      <c r="C5170" s="22" t="s">
        <v>1333</v>
      </c>
      <c r="D5170" s="27" t="s">
        <v>5746</v>
      </c>
      <c r="E5170" s="24" t="s">
        <v>4668</v>
      </c>
      <c r="F5170" s="25" t="s">
        <v>4669</v>
      </c>
      <c r="G5170" s="22" t="s">
        <v>57</v>
      </c>
      <c r="H5170" s="26">
        <v>10174395</v>
      </c>
      <c r="I5170" s="28"/>
      <c r="J5170" s="26">
        <v>813952</v>
      </c>
      <c r="K5170" s="26">
        <v>10988347</v>
      </c>
      <c r="L5170" s="22" t="s">
        <v>1336</v>
      </c>
      <c r="M5170" s="22"/>
      <c r="N5170">
        <f t="shared" si="344"/>
        <v>29603</v>
      </c>
      <c r="O5170">
        <f>+VLOOKUP(N5170,'Thanh toán '!O$8:P$8099,2,0)</f>
        <v>10988347</v>
      </c>
      <c r="P5170">
        <f t="shared" si="345"/>
        <v>10988347</v>
      </c>
      <c r="Q5170" s="30">
        <f t="shared" si="346"/>
        <v>0</v>
      </c>
    </row>
    <row r="5171" spans="1:17" hidden="1" x14ac:dyDescent="0.3">
      <c r="A5171" s="21">
        <v>38073</v>
      </c>
      <c r="B5171" s="22" t="s">
        <v>5751</v>
      </c>
      <c r="C5171" s="22" t="s">
        <v>1333</v>
      </c>
      <c r="D5171" s="27" t="s">
        <v>5746</v>
      </c>
      <c r="E5171" s="24" t="s">
        <v>5495</v>
      </c>
      <c r="F5171" s="25" t="s">
        <v>5496</v>
      </c>
      <c r="G5171" s="22" t="s">
        <v>311</v>
      </c>
      <c r="H5171" s="26">
        <v>1924970</v>
      </c>
      <c r="I5171" s="28"/>
      <c r="J5171" s="26">
        <v>153998</v>
      </c>
      <c r="K5171" s="26">
        <v>2078968</v>
      </c>
      <c r="L5171" s="22" t="s">
        <v>1336</v>
      </c>
      <c r="M5171" s="22"/>
      <c r="N5171">
        <f t="shared" si="344"/>
        <v>29604</v>
      </c>
      <c r="O5171">
        <f>+VLOOKUP(N5171,'Thanh toán '!O$8:P$8099,2,0)</f>
        <v>2078968</v>
      </c>
      <c r="P5171">
        <f t="shared" si="345"/>
        <v>2078968</v>
      </c>
      <c r="Q5171" s="30">
        <f t="shared" si="346"/>
        <v>0</v>
      </c>
    </row>
    <row r="5172" spans="1:17" hidden="1" x14ac:dyDescent="0.3">
      <c r="A5172" s="21">
        <v>38074</v>
      </c>
      <c r="B5172" s="22" t="s">
        <v>5752</v>
      </c>
      <c r="C5172" s="22" t="s">
        <v>1333</v>
      </c>
      <c r="D5172" s="27" t="s">
        <v>5746</v>
      </c>
      <c r="E5172" s="24" t="s">
        <v>2860</v>
      </c>
      <c r="F5172" s="25" t="s">
        <v>2861</v>
      </c>
      <c r="G5172" s="22" t="s">
        <v>2862</v>
      </c>
      <c r="H5172" s="26">
        <v>1665870</v>
      </c>
      <c r="I5172" s="28"/>
      <c r="J5172" s="26">
        <v>133270</v>
      </c>
      <c r="K5172" s="26">
        <v>1799140</v>
      </c>
      <c r="L5172" s="22" t="s">
        <v>1336</v>
      </c>
      <c r="M5172" s="22"/>
      <c r="N5172">
        <f t="shared" si="344"/>
        <v>29605</v>
      </c>
      <c r="O5172">
        <f>+VLOOKUP(N5172,'Thanh toán '!O$8:P$8099,2,0)</f>
        <v>1799140</v>
      </c>
      <c r="P5172">
        <f t="shared" si="345"/>
        <v>1799140</v>
      </c>
      <c r="Q5172" s="30">
        <f t="shared" si="346"/>
        <v>0</v>
      </c>
    </row>
    <row r="5173" spans="1:17" hidden="1" x14ac:dyDescent="0.3">
      <c r="A5173" s="21">
        <v>38075</v>
      </c>
      <c r="B5173" s="22" t="s">
        <v>5753</v>
      </c>
      <c r="C5173" s="22" t="s">
        <v>1333</v>
      </c>
      <c r="D5173" s="27" t="s">
        <v>5746</v>
      </c>
      <c r="E5173" s="24" t="s">
        <v>111</v>
      </c>
      <c r="F5173" s="25" t="s">
        <v>5394</v>
      </c>
      <c r="G5173" s="22" t="s">
        <v>112</v>
      </c>
      <c r="H5173" s="26">
        <v>7486250</v>
      </c>
      <c r="I5173" s="28"/>
      <c r="J5173" s="26">
        <v>598900</v>
      </c>
      <c r="K5173" s="26">
        <v>8085150</v>
      </c>
      <c r="L5173" s="22" t="s">
        <v>1336</v>
      </c>
      <c r="M5173" s="22"/>
      <c r="N5173">
        <f t="shared" si="344"/>
        <v>29606</v>
      </c>
      <c r="O5173">
        <f>+VLOOKUP(N5173,'Thanh toán '!O$8:P$8099,2,0)</f>
        <v>8085150</v>
      </c>
      <c r="P5173">
        <f t="shared" si="345"/>
        <v>8085150</v>
      </c>
      <c r="Q5173" s="30">
        <f t="shared" si="346"/>
        <v>0</v>
      </c>
    </row>
    <row r="5174" spans="1:17" hidden="1" x14ac:dyDescent="0.3">
      <c r="A5174" s="21">
        <v>38076</v>
      </c>
      <c r="B5174" s="22" t="s">
        <v>5754</v>
      </c>
      <c r="C5174" s="22" t="s">
        <v>1333</v>
      </c>
      <c r="D5174" s="27" t="s">
        <v>5746</v>
      </c>
      <c r="E5174" s="24" t="s">
        <v>5385</v>
      </c>
      <c r="F5174" s="25" t="s">
        <v>5386</v>
      </c>
      <c r="G5174" s="22" t="s">
        <v>325</v>
      </c>
      <c r="H5174" s="26">
        <v>2346710</v>
      </c>
      <c r="I5174" s="28"/>
      <c r="J5174" s="26">
        <v>187737</v>
      </c>
      <c r="K5174" s="26">
        <v>2534447</v>
      </c>
      <c r="L5174" s="22" t="s">
        <v>1336</v>
      </c>
      <c r="M5174" s="22"/>
      <c r="N5174">
        <f t="shared" si="344"/>
        <v>29607</v>
      </c>
      <c r="O5174">
        <f>+VLOOKUP(N5174,'Thanh toán '!O$8:P$8099,2,0)</f>
        <v>2534447</v>
      </c>
      <c r="P5174">
        <f t="shared" si="345"/>
        <v>2534447</v>
      </c>
      <c r="Q5174" s="30">
        <f t="shared" si="346"/>
        <v>0</v>
      </c>
    </row>
    <row r="5175" spans="1:17" hidden="1" x14ac:dyDescent="0.3">
      <c r="A5175" s="21">
        <v>38077</v>
      </c>
      <c r="B5175" s="22" t="s">
        <v>5755</v>
      </c>
      <c r="C5175" s="22" t="s">
        <v>1333</v>
      </c>
      <c r="D5175" s="27" t="s">
        <v>5746</v>
      </c>
      <c r="E5175" s="24" t="s">
        <v>5380</v>
      </c>
      <c r="F5175" s="25" t="s">
        <v>5381</v>
      </c>
      <c r="G5175" s="22" t="s">
        <v>109</v>
      </c>
      <c r="H5175" s="26">
        <v>2952370</v>
      </c>
      <c r="I5175" s="28"/>
      <c r="J5175" s="26">
        <v>236190</v>
      </c>
      <c r="K5175" s="26">
        <v>3188560</v>
      </c>
      <c r="L5175" s="22" t="s">
        <v>1336</v>
      </c>
      <c r="M5175" s="22"/>
      <c r="N5175">
        <f t="shared" si="344"/>
        <v>29608</v>
      </c>
      <c r="O5175">
        <f>+VLOOKUP(N5175,'Thanh toán '!O$8:P$8099,2,0)</f>
        <v>3188560</v>
      </c>
      <c r="P5175">
        <f t="shared" si="345"/>
        <v>3188560</v>
      </c>
      <c r="Q5175" s="30">
        <f t="shared" si="346"/>
        <v>0</v>
      </c>
    </row>
    <row r="5176" spans="1:17" ht="26.3" hidden="1" x14ac:dyDescent="0.3">
      <c r="A5176" s="21">
        <v>38078</v>
      </c>
      <c r="B5176" s="22" t="s">
        <v>5756</v>
      </c>
      <c r="C5176" s="22" t="s">
        <v>1333</v>
      </c>
      <c r="D5176" s="27" t="s">
        <v>5746</v>
      </c>
      <c r="E5176" s="24" t="s">
        <v>4698</v>
      </c>
      <c r="F5176" s="25" t="s">
        <v>4699</v>
      </c>
      <c r="G5176" s="22" t="s">
        <v>106</v>
      </c>
      <c r="H5176" s="26">
        <v>1361490</v>
      </c>
      <c r="I5176" s="28"/>
      <c r="J5176" s="26">
        <v>108919</v>
      </c>
      <c r="K5176" s="26">
        <v>1470409</v>
      </c>
      <c r="L5176" s="22" t="s">
        <v>1336</v>
      </c>
      <c r="M5176" s="22"/>
      <c r="N5176">
        <f t="shared" si="344"/>
        <v>29609</v>
      </c>
      <c r="O5176">
        <f>+VLOOKUP(N5176,'Thanh toán '!O$8:P$8099,2,0)</f>
        <v>1470409</v>
      </c>
      <c r="P5176">
        <f t="shared" si="345"/>
        <v>1470409</v>
      </c>
      <c r="Q5176" s="30">
        <f t="shared" si="346"/>
        <v>0</v>
      </c>
    </row>
    <row r="5177" spans="1:17" ht="26.3" hidden="1" x14ac:dyDescent="0.3">
      <c r="A5177" s="21">
        <v>38079</v>
      </c>
      <c r="B5177" s="22" t="s">
        <v>5757</v>
      </c>
      <c r="C5177" s="22" t="s">
        <v>1333</v>
      </c>
      <c r="D5177" s="27" t="s">
        <v>5746</v>
      </c>
      <c r="E5177" s="24" t="s">
        <v>4753</v>
      </c>
      <c r="F5177" s="25" t="s">
        <v>4754</v>
      </c>
      <c r="G5177" s="22" t="s">
        <v>1453</v>
      </c>
      <c r="H5177" s="26">
        <v>3716390</v>
      </c>
      <c r="I5177" s="28"/>
      <c r="J5177" s="26">
        <v>297311</v>
      </c>
      <c r="K5177" s="26">
        <v>4013701</v>
      </c>
      <c r="L5177" s="22" t="s">
        <v>1336</v>
      </c>
      <c r="M5177" s="22"/>
      <c r="N5177">
        <f t="shared" si="344"/>
        <v>29610</v>
      </c>
      <c r="O5177">
        <f>+VLOOKUP(N5177,'Thanh toán '!O$8:P$8099,2,0)</f>
        <v>4013701</v>
      </c>
      <c r="P5177">
        <f t="shared" si="345"/>
        <v>4013701</v>
      </c>
      <c r="Q5177" s="30">
        <f t="shared" si="346"/>
        <v>0</v>
      </c>
    </row>
    <row r="5178" spans="1:17" ht="26.3" hidden="1" x14ac:dyDescent="0.3">
      <c r="A5178" s="21">
        <v>38080</v>
      </c>
      <c r="B5178" s="22" t="s">
        <v>5758</v>
      </c>
      <c r="C5178" s="22" t="s">
        <v>1333</v>
      </c>
      <c r="D5178" s="27" t="s">
        <v>5746</v>
      </c>
      <c r="E5178" s="24" t="s">
        <v>4748</v>
      </c>
      <c r="F5178" s="25" t="s">
        <v>4749</v>
      </c>
      <c r="G5178" s="22" t="s">
        <v>103</v>
      </c>
      <c r="H5178" s="26">
        <v>3035550</v>
      </c>
      <c r="I5178" s="28"/>
      <c r="J5178" s="26">
        <v>242844</v>
      </c>
      <c r="K5178" s="26">
        <v>3278394</v>
      </c>
      <c r="L5178" s="22" t="s">
        <v>1336</v>
      </c>
      <c r="M5178" s="22"/>
      <c r="N5178">
        <f t="shared" si="344"/>
        <v>29611</v>
      </c>
      <c r="O5178">
        <f>+VLOOKUP(N5178,'Thanh toán '!O$8:P$8099,2,0)</f>
        <v>3278394</v>
      </c>
      <c r="P5178">
        <f t="shared" si="345"/>
        <v>3278394</v>
      </c>
      <c r="Q5178" s="30">
        <f t="shared" si="346"/>
        <v>0</v>
      </c>
    </row>
    <row r="5179" spans="1:17" hidden="1" x14ac:dyDescent="0.3">
      <c r="A5179" s="21">
        <v>38081</v>
      </c>
      <c r="B5179" s="22" t="s">
        <v>5759</v>
      </c>
      <c r="C5179" s="22" t="s">
        <v>1333</v>
      </c>
      <c r="D5179" s="27" t="s">
        <v>5746</v>
      </c>
      <c r="E5179" s="24" t="s">
        <v>5760</v>
      </c>
      <c r="F5179" s="25" t="s">
        <v>5761</v>
      </c>
      <c r="G5179" s="22" t="s">
        <v>2868</v>
      </c>
      <c r="H5179" s="26">
        <v>1110580</v>
      </c>
      <c r="I5179" s="28"/>
      <c r="J5179" s="26">
        <v>88846</v>
      </c>
      <c r="K5179" s="26">
        <v>1199426</v>
      </c>
      <c r="L5179" s="22" t="s">
        <v>1336</v>
      </c>
      <c r="M5179" s="22"/>
      <c r="N5179">
        <f t="shared" si="344"/>
        <v>29612</v>
      </c>
      <c r="O5179">
        <f>+VLOOKUP(N5179,'Thanh toán '!O$8:P$8099,2,0)</f>
        <v>1199426</v>
      </c>
      <c r="P5179">
        <f t="shared" si="345"/>
        <v>1199426</v>
      </c>
      <c r="Q5179" s="30">
        <f t="shared" si="346"/>
        <v>0</v>
      </c>
    </row>
    <row r="5180" spans="1:17" hidden="1" x14ac:dyDescent="0.3">
      <c r="A5180" s="21">
        <v>38083</v>
      </c>
      <c r="B5180" s="22" t="s">
        <v>5762</v>
      </c>
      <c r="C5180" s="22" t="s">
        <v>1333</v>
      </c>
      <c r="D5180" s="27" t="s">
        <v>5763</v>
      </c>
      <c r="E5180" s="24" t="s">
        <v>3868</v>
      </c>
      <c r="F5180" s="25" t="s">
        <v>3869</v>
      </c>
      <c r="G5180" s="22" t="s">
        <v>373</v>
      </c>
      <c r="H5180" s="26">
        <v>2323975</v>
      </c>
      <c r="I5180" s="28"/>
      <c r="J5180" s="26">
        <v>185918</v>
      </c>
      <c r="K5180" s="26">
        <v>2509893</v>
      </c>
      <c r="L5180" s="22" t="s">
        <v>1336</v>
      </c>
      <c r="M5180" s="22"/>
      <c r="N5180">
        <f t="shared" si="344"/>
        <v>29614</v>
      </c>
      <c r="O5180">
        <f>+VLOOKUP(N5180,'Thanh toán '!O$8:P$8099,2,0)</f>
        <v>2509893</v>
      </c>
      <c r="P5180">
        <f t="shared" si="345"/>
        <v>2509893</v>
      </c>
      <c r="Q5180" s="30">
        <f t="shared" si="346"/>
        <v>0</v>
      </c>
    </row>
    <row r="5181" spans="1:17" hidden="1" x14ac:dyDescent="0.3">
      <c r="A5181" s="21">
        <v>38084</v>
      </c>
      <c r="B5181" s="22" t="s">
        <v>5764</v>
      </c>
      <c r="C5181" s="22" t="s">
        <v>1333</v>
      </c>
      <c r="D5181" s="27" t="s">
        <v>5763</v>
      </c>
      <c r="E5181" s="24" t="s">
        <v>4612</v>
      </c>
      <c r="F5181" s="25" t="s">
        <v>4613</v>
      </c>
      <c r="G5181" s="22" t="s">
        <v>39</v>
      </c>
      <c r="H5181" s="26">
        <v>333174</v>
      </c>
      <c r="I5181" s="28"/>
      <c r="J5181" s="26">
        <v>26654</v>
      </c>
      <c r="K5181" s="26">
        <v>359828</v>
      </c>
      <c r="L5181" s="22" t="s">
        <v>1336</v>
      </c>
      <c r="M5181" s="22"/>
      <c r="N5181">
        <f t="shared" si="344"/>
        <v>29615</v>
      </c>
      <c r="O5181">
        <f>+VLOOKUP(N5181,'Thanh toán '!O$8:P$8099,2,0)</f>
        <v>359828</v>
      </c>
      <c r="P5181">
        <f t="shared" si="345"/>
        <v>359828</v>
      </c>
      <c r="Q5181" s="30">
        <f t="shared" si="346"/>
        <v>0</v>
      </c>
    </row>
    <row r="5182" spans="1:17" hidden="1" x14ac:dyDescent="0.3">
      <c r="A5182" s="21">
        <v>38087</v>
      </c>
      <c r="B5182" s="22" t="s">
        <v>5765</v>
      </c>
      <c r="C5182" s="22" t="s">
        <v>1333</v>
      </c>
      <c r="D5182" s="27" t="s">
        <v>5763</v>
      </c>
      <c r="E5182" s="24" t="s">
        <v>4612</v>
      </c>
      <c r="F5182" s="25" t="s">
        <v>4613</v>
      </c>
      <c r="G5182" s="22" t="s">
        <v>39</v>
      </c>
      <c r="H5182" s="26">
        <v>1092048</v>
      </c>
      <c r="I5182" s="28"/>
      <c r="J5182" s="26">
        <v>87364</v>
      </c>
      <c r="K5182" s="26">
        <v>1179412</v>
      </c>
      <c r="L5182" s="22" t="s">
        <v>1336</v>
      </c>
      <c r="M5182" s="22"/>
      <c r="N5182">
        <f t="shared" si="344"/>
        <v>29618</v>
      </c>
      <c r="O5182">
        <f>+VLOOKUP(N5182,'Thanh toán '!O$8:P$8099,2,0)</f>
        <v>1179412</v>
      </c>
      <c r="P5182">
        <f t="shared" si="345"/>
        <v>1179412</v>
      </c>
      <c r="Q5182" s="30">
        <f t="shared" si="346"/>
        <v>0</v>
      </c>
    </row>
    <row r="5183" spans="1:17" hidden="1" x14ac:dyDescent="0.3">
      <c r="A5183" s="21">
        <v>38088</v>
      </c>
      <c r="B5183" s="22" t="s">
        <v>5766</v>
      </c>
      <c r="C5183" s="22" t="s">
        <v>1333</v>
      </c>
      <c r="D5183" s="27" t="s">
        <v>5763</v>
      </c>
      <c r="E5183" s="24" t="s">
        <v>4612</v>
      </c>
      <c r="F5183" s="25" t="s">
        <v>4613</v>
      </c>
      <c r="G5183" s="22" t="s">
        <v>39</v>
      </c>
      <c r="H5183" s="26">
        <v>367155</v>
      </c>
      <c r="I5183" s="28"/>
      <c r="J5183" s="26">
        <v>29372</v>
      </c>
      <c r="K5183" s="26">
        <v>396527</v>
      </c>
      <c r="L5183" s="22" t="s">
        <v>1336</v>
      </c>
      <c r="M5183" s="22"/>
      <c r="N5183">
        <f t="shared" si="344"/>
        <v>29619</v>
      </c>
      <c r="O5183">
        <f>+VLOOKUP(N5183,'Thanh toán '!O$8:P$8099,2,0)</f>
        <v>396527</v>
      </c>
      <c r="P5183">
        <f t="shared" si="345"/>
        <v>396527</v>
      </c>
      <c r="Q5183" s="30">
        <f t="shared" si="346"/>
        <v>0</v>
      </c>
    </row>
    <row r="5184" spans="1:17" hidden="1" x14ac:dyDescent="0.3">
      <c r="A5184" s="21">
        <v>38090</v>
      </c>
      <c r="B5184" s="22" t="s">
        <v>5767</v>
      </c>
      <c r="C5184" s="22" t="s">
        <v>1333</v>
      </c>
      <c r="D5184" s="27" t="s">
        <v>5763</v>
      </c>
      <c r="E5184" s="24" t="s">
        <v>4612</v>
      </c>
      <c r="F5184" s="25" t="s">
        <v>4613</v>
      </c>
      <c r="G5184" s="22" t="s">
        <v>39</v>
      </c>
      <c r="H5184" s="26">
        <v>1361490</v>
      </c>
      <c r="I5184" s="28"/>
      <c r="J5184" s="26">
        <v>108919</v>
      </c>
      <c r="K5184" s="26">
        <v>1470409</v>
      </c>
      <c r="L5184" s="22" t="s">
        <v>1336</v>
      </c>
      <c r="M5184" s="22"/>
      <c r="N5184">
        <f t="shared" si="344"/>
        <v>29621</v>
      </c>
      <c r="O5184">
        <f>+VLOOKUP(N5184,'Thanh toán '!O$8:P$8099,2,0)</f>
        <v>1470409</v>
      </c>
      <c r="P5184">
        <f t="shared" si="345"/>
        <v>1470409</v>
      </c>
      <c r="Q5184" s="30">
        <f t="shared" si="346"/>
        <v>0</v>
      </c>
    </row>
    <row r="5185" spans="1:17" hidden="1" x14ac:dyDescent="0.3">
      <c r="A5185" s="21">
        <v>38091</v>
      </c>
      <c r="B5185" s="22" t="s">
        <v>5768</v>
      </c>
      <c r="C5185" s="22" t="s">
        <v>1333</v>
      </c>
      <c r="D5185" s="27" t="s">
        <v>5763</v>
      </c>
      <c r="E5185" s="24" t="s">
        <v>4612</v>
      </c>
      <c r="F5185" s="25" t="s">
        <v>4613</v>
      </c>
      <c r="G5185" s="22" t="s">
        <v>39</v>
      </c>
      <c r="H5185" s="26">
        <v>1558264</v>
      </c>
      <c r="I5185" s="28"/>
      <c r="J5185" s="26">
        <v>124661</v>
      </c>
      <c r="K5185" s="26">
        <v>1682925</v>
      </c>
      <c r="L5185" s="22" t="s">
        <v>1336</v>
      </c>
      <c r="M5185" s="22"/>
      <c r="N5185">
        <f t="shared" si="344"/>
        <v>29622</v>
      </c>
      <c r="O5185">
        <f>+VLOOKUP(N5185,'Thanh toán '!O$8:P$8099,2,0)</f>
        <v>1682925</v>
      </c>
      <c r="P5185">
        <f t="shared" si="345"/>
        <v>1682925</v>
      </c>
      <c r="Q5185" s="30">
        <f t="shared" si="346"/>
        <v>0</v>
      </c>
    </row>
    <row r="5186" spans="1:17" hidden="1" x14ac:dyDescent="0.3">
      <c r="A5186" s="21">
        <v>38092</v>
      </c>
      <c r="B5186" s="22" t="s">
        <v>5769</v>
      </c>
      <c r="C5186" s="22" t="s">
        <v>1333</v>
      </c>
      <c r="D5186" s="27" t="s">
        <v>5763</v>
      </c>
      <c r="E5186" s="24" t="s">
        <v>4612</v>
      </c>
      <c r="F5186" s="25" t="s">
        <v>4613</v>
      </c>
      <c r="G5186" s="22" t="s">
        <v>39</v>
      </c>
      <c r="H5186" s="26">
        <v>1579960</v>
      </c>
      <c r="I5186" s="28"/>
      <c r="J5186" s="26">
        <v>126397</v>
      </c>
      <c r="K5186" s="26">
        <v>1706357</v>
      </c>
      <c r="L5186" s="22" t="s">
        <v>1336</v>
      </c>
      <c r="M5186" s="22"/>
      <c r="N5186">
        <f t="shared" si="344"/>
        <v>29623</v>
      </c>
      <c r="O5186">
        <f>+VLOOKUP(N5186,'Thanh toán '!O$8:P$8099,2,0)</f>
        <v>1706357</v>
      </c>
      <c r="P5186">
        <f t="shared" si="345"/>
        <v>1706357</v>
      </c>
      <c r="Q5186" s="30">
        <f t="shared" si="346"/>
        <v>0</v>
      </c>
    </row>
    <row r="5187" spans="1:17" hidden="1" x14ac:dyDescent="0.3">
      <c r="A5187" s="21">
        <v>38093</v>
      </c>
      <c r="B5187" s="22" t="s">
        <v>5770</v>
      </c>
      <c r="C5187" s="22" t="s">
        <v>1333</v>
      </c>
      <c r="D5187" s="27" t="s">
        <v>5763</v>
      </c>
      <c r="E5187" s="24" t="s">
        <v>4612</v>
      </c>
      <c r="F5187" s="25" t="s">
        <v>4613</v>
      </c>
      <c r="G5187" s="22" t="s">
        <v>39</v>
      </c>
      <c r="H5187" s="26">
        <v>1517775</v>
      </c>
      <c r="I5187" s="28"/>
      <c r="J5187" s="26">
        <v>121422</v>
      </c>
      <c r="K5187" s="26">
        <v>1639197</v>
      </c>
      <c r="L5187" s="22" t="s">
        <v>1336</v>
      </c>
      <c r="M5187" s="22"/>
      <c r="N5187">
        <f t="shared" si="344"/>
        <v>29624</v>
      </c>
      <c r="O5187">
        <f>+VLOOKUP(N5187,'Thanh toán '!O$8:P$8099,2,0)</f>
        <v>1639197</v>
      </c>
      <c r="P5187">
        <f t="shared" si="345"/>
        <v>1639197</v>
      </c>
      <c r="Q5187" s="30">
        <f t="shared" si="346"/>
        <v>0</v>
      </c>
    </row>
    <row r="5188" spans="1:17" hidden="1" x14ac:dyDescent="0.3">
      <c r="A5188" s="21">
        <v>38095</v>
      </c>
      <c r="B5188" s="22" t="s">
        <v>5771</v>
      </c>
      <c r="C5188" s="22" t="s">
        <v>1333</v>
      </c>
      <c r="D5188" s="27" t="s">
        <v>5763</v>
      </c>
      <c r="E5188" s="24" t="s">
        <v>4612</v>
      </c>
      <c r="F5188" s="25" t="s">
        <v>4613</v>
      </c>
      <c r="G5188" s="22" t="s">
        <v>39</v>
      </c>
      <c r="H5188" s="26">
        <v>1477735</v>
      </c>
      <c r="I5188" s="28"/>
      <c r="J5188" s="26">
        <v>118219</v>
      </c>
      <c r="K5188" s="26">
        <v>1595954</v>
      </c>
      <c r="L5188" s="22" t="s">
        <v>1336</v>
      </c>
      <c r="M5188" s="22"/>
      <c r="N5188">
        <f t="shared" si="344"/>
        <v>29626</v>
      </c>
      <c r="O5188">
        <f>+VLOOKUP(N5188,'Thanh toán '!O$8:P$8099,2,0)</f>
        <v>1595954</v>
      </c>
      <c r="P5188">
        <f t="shared" si="345"/>
        <v>1595954</v>
      </c>
      <c r="Q5188" s="30">
        <f t="shared" si="346"/>
        <v>0</v>
      </c>
    </row>
    <row r="5189" spans="1:17" hidden="1" x14ac:dyDescent="0.3">
      <c r="A5189" s="21">
        <v>38098</v>
      </c>
      <c r="B5189" s="22" t="s">
        <v>5772</v>
      </c>
      <c r="C5189" s="22" t="s">
        <v>1333</v>
      </c>
      <c r="D5189" s="27" t="s">
        <v>5763</v>
      </c>
      <c r="E5189" s="24" t="s">
        <v>4612</v>
      </c>
      <c r="F5189" s="25" t="s">
        <v>4613</v>
      </c>
      <c r="G5189" s="22" t="s">
        <v>39</v>
      </c>
      <c r="H5189" s="26">
        <v>1932960</v>
      </c>
      <c r="I5189" s="28"/>
      <c r="J5189" s="26">
        <v>154637</v>
      </c>
      <c r="K5189" s="26">
        <v>2087597</v>
      </c>
      <c r="L5189" s="22" t="s">
        <v>1336</v>
      </c>
      <c r="M5189" s="22"/>
      <c r="N5189">
        <f t="shared" si="344"/>
        <v>29629</v>
      </c>
      <c r="O5189">
        <f>+VLOOKUP(N5189,'Thanh toán '!O$8:P$8099,2,0)</f>
        <v>2087597</v>
      </c>
      <c r="P5189">
        <f t="shared" si="345"/>
        <v>2087597</v>
      </c>
      <c r="Q5189" s="30">
        <f t="shared" si="346"/>
        <v>0</v>
      </c>
    </row>
    <row r="5190" spans="1:17" hidden="1" x14ac:dyDescent="0.3">
      <c r="A5190" s="21">
        <v>38100</v>
      </c>
      <c r="B5190" s="22" t="s">
        <v>5773</v>
      </c>
      <c r="C5190" s="22" t="s">
        <v>1333</v>
      </c>
      <c r="D5190" s="27" t="s">
        <v>5763</v>
      </c>
      <c r="E5190" s="24" t="s">
        <v>42</v>
      </c>
      <c r="F5190" s="25" t="s">
        <v>4853</v>
      </c>
      <c r="G5190" s="22" t="s">
        <v>43</v>
      </c>
      <c r="H5190" s="26">
        <v>1768685</v>
      </c>
      <c r="I5190" s="28"/>
      <c r="J5190" s="26">
        <v>141495</v>
      </c>
      <c r="K5190" s="26">
        <v>1910180</v>
      </c>
      <c r="L5190" s="22" t="s">
        <v>1336</v>
      </c>
      <c r="M5190" s="22"/>
      <c r="N5190">
        <f t="shared" ref="N5190:N5253" si="347">+B5190*1</f>
        <v>29631</v>
      </c>
      <c r="O5190">
        <f>+VLOOKUP(N5190,'Thanh toán '!O$8:P$8099,2,0)</f>
        <v>1910180</v>
      </c>
      <c r="P5190">
        <f t="shared" ref="P5190:P5253" si="348">+O5190</f>
        <v>1910180</v>
      </c>
      <c r="Q5190" s="30">
        <f t="shared" si="346"/>
        <v>0</v>
      </c>
    </row>
    <row r="5191" spans="1:17" hidden="1" x14ac:dyDescent="0.3">
      <c r="A5191" s="21">
        <v>38102</v>
      </c>
      <c r="B5191" s="22" t="s">
        <v>5774</v>
      </c>
      <c r="C5191" s="22" t="s">
        <v>1333</v>
      </c>
      <c r="D5191" s="27" t="s">
        <v>5763</v>
      </c>
      <c r="E5191" s="24" t="s">
        <v>4612</v>
      </c>
      <c r="F5191" s="25" t="s">
        <v>4613</v>
      </c>
      <c r="G5191" s="22" t="s">
        <v>39</v>
      </c>
      <c r="H5191" s="26">
        <v>560612</v>
      </c>
      <c r="I5191" s="28"/>
      <c r="J5191" s="26">
        <v>44849</v>
      </c>
      <c r="K5191" s="26">
        <v>605461</v>
      </c>
      <c r="L5191" s="22" t="s">
        <v>1336</v>
      </c>
      <c r="M5191" s="22"/>
      <c r="N5191">
        <f t="shared" si="347"/>
        <v>29633</v>
      </c>
      <c r="O5191">
        <f>+VLOOKUP(N5191,'Thanh toán '!O$8:P$8099,2,0)</f>
        <v>605461</v>
      </c>
      <c r="P5191">
        <f t="shared" si="348"/>
        <v>605461</v>
      </c>
      <c r="Q5191" s="30">
        <f t="shared" si="346"/>
        <v>0</v>
      </c>
    </row>
    <row r="5192" spans="1:17" hidden="1" x14ac:dyDescent="0.3">
      <c r="A5192" s="21">
        <v>38103</v>
      </c>
      <c r="B5192" s="22" t="s">
        <v>5775</v>
      </c>
      <c r="C5192" s="22" t="s">
        <v>1333</v>
      </c>
      <c r="D5192" s="27" t="s">
        <v>5763</v>
      </c>
      <c r="E5192" s="24" t="s">
        <v>4612</v>
      </c>
      <c r="F5192" s="25" t="s">
        <v>4613</v>
      </c>
      <c r="G5192" s="22" t="s">
        <v>39</v>
      </c>
      <c r="H5192" s="26">
        <v>618065</v>
      </c>
      <c r="I5192" s="28"/>
      <c r="J5192" s="26">
        <v>49445</v>
      </c>
      <c r="K5192" s="26">
        <v>667510</v>
      </c>
      <c r="L5192" s="22" t="s">
        <v>1336</v>
      </c>
      <c r="M5192" s="22"/>
      <c r="N5192">
        <f t="shared" si="347"/>
        <v>29634</v>
      </c>
      <c r="O5192">
        <f>+VLOOKUP(N5192,'Thanh toán '!O$8:P$8099,2,0)</f>
        <v>667510</v>
      </c>
      <c r="P5192">
        <f t="shared" si="348"/>
        <v>667510</v>
      </c>
      <c r="Q5192" s="30">
        <f t="shared" si="346"/>
        <v>0</v>
      </c>
    </row>
    <row r="5193" spans="1:17" hidden="1" x14ac:dyDescent="0.3">
      <c r="A5193" s="21">
        <v>38104</v>
      </c>
      <c r="B5193" s="22" t="s">
        <v>5776</v>
      </c>
      <c r="C5193" s="22" t="s">
        <v>1333</v>
      </c>
      <c r="D5193" s="27" t="s">
        <v>5763</v>
      </c>
      <c r="E5193" s="24" t="s">
        <v>4612</v>
      </c>
      <c r="F5193" s="25" t="s">
        <v>4613</v>
      </c>
      <c r="G5193" s="22" t="s">
        <v>39</v>
      </c>
      <c r="H5193" s="26">
        <v>333174</v>
      </c>
      <c r="I5193" s="28"/>
      <c r="J5193" s="26">
        <v>26654</v>
      </c>
      <c r="K5193" s="26">
        <v>359828</v>
      </c>
      <c r="L5193" s="22" t="s">
        <v>1336</v>
      </c>
      <c r="M5193" s="22"/>
      <c r="N5193">
        <f t="shared" si="347"/>
        <v>29635</v>
      </c>
      <c r="O5193">
        <f>+VLOOKUP(N5193,'Thanh toán '!O$8:P$8099,2,0)</f>
        <v>359828</v>
      </c>
      <c r="P5193">
        <f t="shared" si="348"/>
        <v>359828</v>
      </c>
      <c r="Q5193" s="30">
        <f t="shared" si="346"/>
        <v>0</v>
      </c>
    </row>
    <row r="5194" spans="1:17" hidden="1" x14ac:dyDescent="0.3">
      <c r="A5194" s="21">
        <v>38105</v>
      </c>
      <c r="B5194" s="22" t="s">
        <v>5777</v>
      </c>
      <c r="C5194" s="22" t="s">
        <v>1333</v>
      </c>
      <c r="D5194" s="27" t="s">
        <v>5763</v>
      </c>
      <c r="E5194" s="24" t="s">
        <v>4612</v>
      </c>
      <c r="F5194" s="25" t="s">
        <v>4613</v>
      </c>
      <c r="G5194" s="22" t="s">
        <v>39</v>
      </c>
      <c r="H5194" s="26">
        <v>555290</v>
      </c>
      <c r="I5194" s="28"/>
      <c r="J5194" s="26">
        <v>44423</v>
      </c>
      <c r="K5194" s="26">
        <v>599713</v>
      </c>
      <c r="L5194" s="22" t="s">
        <v>1336</v>
      </c>
      <c r="M5194" s="22"/>
      <c r="N5194">
        <f t="shared" si="347"/>
        <v>29636</v>
      </c>
      <c r="O5194">
        <f>+VLOOKUP(N5194,'Thanh toán '!O$8:P$8099,2,0)</f>
        <v>599713</v>
      </c>
      <c r="P5194">
        <f t="shared" si="348"/>
        <v>599713</v>
      </c>
      <c r="Q5194" s="30">
        <f t="shared" si="346"/>
        <v>0</v>
      </c>
    </row>
    <row r="5195" spans="1:17" hidden="1" x14ac:dyDescent="0.3">
      <c r="A5195" s="21">
        <v>38106</v>
      </c>
      <c r="B5195" s="22" t="s">
        <v>5778</v>
      </c>
      <c r="C5195" s="22" t="s">
        <v>1333</v>
      </c>
      <c r="D5195" s="27" t="s">
        <v>5763</v>
      </c>
      <c r="E5195" s="24" t="s">
        <v>4612</v>
      </c>
      <c r="F5195" s="25" t="s">
        <v>4613</v>
      </c>
      <c r="G5195" s="22" t="s">
        <v>39</v>
      </c>
      <c r="H5195" s="26">
        <v>146862</v>
      </c>
      <c r="I5195" s="28"/>
      <c r="J5195" s="26">
        <v>11749</v>
      </c>
      <c r="K5195" s="26">
        <v>158611</v>
      </c>
      <c r="L5195" s="22" t="s">
        <v>1336</v>
      </c>
      <c r="M5195" s="22"/>
      <c r="N5195">
        <f t="shared" si="347"/>
        <v>29637</v>
      </c>
      <c r="O5195">
        <f>+VLOOKUP(N5195,'Thanh toán '!O$8:P$8099,2,0)</f>
        <v>158611</v>
      </c>
      <c r="P5195">
        <f t="shared" si="348"/>
        <v>158611</v>
      </c>
      <c r="Q5195" s="30">
        <f t="shared" si="346"/>
        <v>0</v>
      </c>
    </row>
    <row r="5196" spans="1:17" hidden="1" x14ac:dyDescent="0.3">
      <c r="A5196" s="21">
        <v>38107</v>
      </c>
      <c r="B5196" s="22" t="s">
        <v>5779</v>
      </c>
      <c r="C5196" s="22" t="s">
        <v>1333</v>
      </c>
      <c r="D5196" s="27" t="s">
        <v>5763</v>
      </c>
      <c r="E5196" s="24" t="s">
        <v>4612</v>
      </c>
      <c r="F5196" s="25" t="s">
        <v>4613</v>
      </c>
      <c r="G5196" s="22" t="s">
        <v>39</v>
      </c>
      <c r="H5196" s="26">
        <v>1768685</v>
      </c>
      <c r="I5196" s="28"/>
      <c r="J5196" s="26">
        <v>141495</v>
      </c>
      <c r="K5196" s="26">
        <v>1910180</v>
      </c>
      <c r="L5196" s="22" t="s">
        <v>1336</v>
      </c>
      <c r="M5196" s="22"/>
      <c r="N5196">
        <f t="shared" si="347"/>
        <v>29638</v>
      </c>
      <c r="O5196">
        <f>+VLOOKUP(N5196,'Thanh toán '!O$8:P$8099,2,0)</f>
        <v>1910180</v>
      </c>
      <c r="P5196">
        <f t="shared" si="348"/>
        <v>1910180</v>
      </c>
      <c r="Q5196" s="30">
        <f t="shared" si="346"/>
        <v>0</v>
      </c>
    </row>
    <row r="5197" spans="1:17" hidden="1" x14ac:dyDescent="0.3">
      <c r="A5197" s="21">
        <v>38108</v>
      </c>
      <c r="B5197" s="22" t="s">
        <v>5780</v>
      </c>
      <c r="C5197" s="22" t="s">
        <v>1333</v>
      </c>
      <c r="D5197" s="27" t="s">
        <v>5763</v>
      </c>
      <c r="E5197" s="24" t="s">
        <v>4612</v>
      </c>
      <c r="F5197" s="25" t="s">
        <v>4613</v>
      </c>
      <c r="G5197" s="22" t="s">
        <v>39</v>
      </c>
      <c r="H5197" s="26">
        <v>831087</v>
      </c>
      <c r="I5197" s="28"/>
      <c r="J5197" s="26">
        <v>66487</v>
      </c>
      <c r="K5197" s="26">
        <v>897574</v>
      </c>
      <c r="L5197" s="22" t="s">
        <v>1336</v>
      </c>
      <c r="M5197" s="22"/>
      <c r="N5197">
        <f t="shared" si="347"/>
        <v>29639</v>
      </c>
      <c r="O5197">
        <f>+VLOOKUP(N5197,'Thanh toán '!O$8:P$8099,2,0)</f>
        <v>897574</v>
      </c>
      <c r="P5197">
        <f t="shared" si="348"/>
        <v>897574</v>
      </c>
      <c r="Q5197" s="30">
        <f t="shared" si="346"/>
        <v>0</v>
      </c>
    </row>
    <row r="5198" spans="1:17" ht="26.3" hidden="1" x14ac:dyDescent="0.3">
      <c r="A5198" s="21">
        <v>38109</v>
      </c>
      <c r="B5198" s="22" t="s">
        <v>5781</v>
      </c>
      <c r="C5198" s="22" t="s">
        <v>1333</v>
      </c>
      <c r="D5198" s="27" t="s">
        <v>5763</v>
      </c>
      <c r="E5198" s="24" t="s">
        <v>4726</v>
      </c>
      <c r="F5198" s="25" t="s">
        <v>4727</v>
      </c>
      <c r="G5198" s="22" t="s">
        <v>237</v>
      </c>
      <c r="H5198" s="26">
        <v>3537370</v>
      </c>
      <c r="I5198" s="28"/>
      <c r="J5198" s="26">
        <v>282990</v>
      </c>
      <c r="K5198" s="26">
        <v>3820360</v>
      </c>
      <c r="L5198" s="22" t="s">
        <v>1336</v>
      </c>
      <c r="M5198" s="22"/>
      <c r="N5198">
        <f t="shared" si="347"/>
        <v>29640</v>
      </c>
      <c r="O5198">
        <f>+VLOOKUP(N5198,'Thanh toán '!O$8:P$8099,2,0)</f>
        <v>3820360</v>
      </c>
      <c r="P5198">
        <f t="shared" si="348"/>
        <v>3820360</v>
      </c>
      <c r="Q5198" s="30">
        <f t="shared" si="346"/>
        <v>0</v>
      </c>
    </row>
    <row r="5199" spans="1:17" hidden="1" x14ac:dyDescent="0.3">
      <c r="A5199" s="21">
        <v>38112</v>
      </c>
      <c r="B5199" s="22" t="s">
        <v>5782</v>
      </c>
      <c r="C5199" s="22" t="s">
        <v>1333</v>
      </c>
      <c r="D5199" s="27" t="s">
        <v>5763</v>
      </c>
      <c r="E5199" s="24" t="s">
        <v>89</v>
      </c>
      <c r="F5199" s="25" t="s">
        <v>5030</v>
      </c>
      <c r="G5199" s="22" t="s">
        <v>90</v>
      </c>
      <c r="H5199" s="26">
        <v>1612400</v>
      </c>
      <c r="I5199" s="28"/>
      <c r="J5199" s="26">
        <v>128992</v>
      </c>
      <c r="K5199" s="26">
        <v>1741392</v>
      </c>
      <c r="L5199" s="22" t="s">
        <v>1336</v>
      </c>
      <c r="M5199" s="22"/>
      <c r="N5199">
        <f t="shared" si="347"/>
        <v>29643</v>
      </c>
      <c r="O5199">
        <f>+VLOOKUP(N5199,'Thanh toán '!O$8:P$8099,2,0)</f>
        <v>1741392</v>
      </c>
      <c r="P5199">
        <f t="shared" si="348"/>
        <v>1741392</v>
      </c>
      <c r="Q5199" s="30">
        <f t="shared" si="346"/>
        <v>0</v>
      </c>
    </row>
    <row r="5200" spans="1:17" hidden="1" x14ac:dyDescent="0.3">
      <c r="A5200" s="21">
        <v>38114</v>
      </c>
      <c r="B5200" s="22" t="s">
        <v>5783</v>
      </c>
      <c r="C5200" s="22" t="s">
        <v>1333</v>
      </c>
      <c r="D5200" s="27" t="s">
        <v>5763</v>
      </c>
      <c r="E5200" s="24" t="s">
        <v>164</v>
      </c>
      <c r="F5200" s="25" t="s">
        <v>4723</v>
      </c>
      <c r="G5200" s="22" t="s">
        <v>165</v>
      </c>
      <c r="H5200" s="26">
        <v>1924970</v>
      </c>
      <c r="I5200" s="28"/>
      <c r="J5200" s="26">
        <v>153998</v>
      </c>
      <c r="K5200" s="26">
        <v>2078968</v>
      </c>
      <c r="L5200" s="22" t="s">
        <v>1336</v>
      </c>
      <c r="M5200" s="22"/>
      <c r="N5200">
        <f t="shared" si="347"/>
        <v>29645</v>
      </c>
      <c r="O5200">
        <f>+VLOOKUP(N5200,'Thanh toán '!O$8:P$8099,2,0)</f>
        <v>2078968</v>
      </c>
      <c r="P5200">
        <f t="shared" si="348"/>
        <v>2078968</v>
      </c>
      <c r="Q5200" s="30">
        <f t="shared" si="346"/>
        <v>0</v>
      </c>
    </row>
    <row r="5201" spans="1:17" hidden="1" x14ac:dyDescent="0.3">
      <c r="A5201" s="21">
        <v>38115</v>
      </c>
      <c r="B5201" s="22" t="s">
        <v>5784</v>
      </c>
      <c r="C5201" s="22" t="s">
        <v>1333</v>
      </c>
      <c r="D5201" s="27" t="s">
        <v>5763</v>
      </c>
      <c r="E5201" s="24" t="s">
        <v>4612</v>
      </c>
      <c r="F5201" s="25" t="s">
        <v>4613</v>
      </c>
      <c r="G5201" s="22" t="s">
        <v>39</v>
      </c>
      <c r="H5201" s="26">
        <v>693319</v>
      </c>
      <c r="I5201" s="28"/>
      <c r="J5201" s="26">
        <v>55466</v>
      </c>
      <c r="K5201" s="26">
        <v>748785</v>
      </c>
      <c r="L5201" s="22" t="s">
        <v>1336</v>
      </c>
      <c r="M5201" s="22"/>
      <c r="N5201">
        <f t="shared" si="347"/>
        <v>29646</v>
      </c>
      <c r="O5201">
        <f>+VLOOKUP(N5201,'Thanh toán '!O$8:P$8099,2,0)</f>
        <v>748785</v>
      </c>
      <c r="P5201">
        <f t="shared" si="348"/>
        <v>748785</v>
      </c>
      <c r="Q5201" s="30">
        <f t="shared" si="346"/>
        <v>0</v>
      </c>
    </row>
    <row r="5202" spans="1:17" ht="26.3" hidden="1" x14ac:dyDescent="0.3">
      <c r="A5202" s="21">
        <v>38116</v>
      </c>
      <c r="B5202" s="22" t="s">
        <v>5785</v>
      </c>
      <c r="C5202" s="22" t="s">
        <v>1333</v>
      </c>
      <c r="D5202" s="27" t="s">
        <v>5763</v>
      </c>
      <c r="E5202" s="24" t="s">
        <v>4901</v>
      </c>
      <c r="F5202" s="25" t="s">
        <v>4902</v>
      </c>
      <c r="G5202" s="22" t="s">
        <v>296</v>
      </c>
      <c r="H5202" s="26">
        <v>1850949</v>
      </c>
      <c r="I5202" s="28"/>
      <c r="J5202" s="26">
        <v>148076</v>
      </c>
      <c r="K5202" s="26">
        <v>1999025</v>
      </c>
      <c r="L5202" s="22" t="s">
        <v>1336</v>
      </c>
      <c r="M5202" s="22"/>
      <c r="N5202">
        <f t="shared" si="347"/>
        <v>29647</v>
      </c>
      <c r="O5202">
        <f>+VLOOKUP(N5202,'Thanh toán '!O$8:P$8099,2,0)</f>
        <v>1999025</v>
      </c>
      <c r="P5202">
        <f t="shared" si="348"/>
        <v>1999025</v>
      </c>
      <c r="Q5202" s="30">
        <f t="shared" si="346"/>
        <v>0</v>
      </c>
    </row>
    <row r="5203" spans="1:17" hidden="1" x14ac:dyDescent="0.3">
      <c r="A5203" s="21">
        <v>38120</v>
      </c>
      <c r="B5203" s="22" t="s">
        <v>5786</v>
      </c>
      <c r="C5203" s="22" t="s">
        <v>1333</v>
      </c>
      <c r="D5203" s="27" t="s">
        <v>5763</v>
      </c>
      <c r="E5203" s="24" t="s">
        <v>4612</v>
      </c>
      <c r="F5203" s="25" t="s">
        <v>4613</v>
      </c>
      <c r="G5203" s="22" t="s">
        <v>39</v>
      </c>
      <c r="H5203" s="26">
        <v>183150</v>
      </c>
      <c r="I5203" s="28"/>
      <c r="J5203" s="26">
        <v>14652</v>
      </c>
      <c r="K5203" s="26">
        <v>197802</v>
      </c>
      <c r="L5203" s="22" t="s">
        <v>1336</v>
      </c>
      <c r="M5203" s="22"/>
      <c r="N5203">
        <f t="shared" si="347"/>
        <v>29652</v>
      </c>
      <c r="O5203">
        <f>+VLOOKUP(N5203,'Thanh toán '!O$8:P$8099,2,0)</f>
        <v>197802</v>
      </c>
      <c r="P5203">
        <f t="shared" si="348"/>
        <v>197802</v>
      </c>
      <c r="Q5203" s="30">
        <f t="shared" ref="Q5203:Q5266" si="349">+O5203-K5203</f>
        <v>0</v>
      </c>
    </row>
    <row r="5204" spans="1:17" hidden="1" x14ac:dyDescent="0.3">
      <c r="A5204" s="21">
        <v>38122</v>
      </c>
      <c r="B5204" s="22" t="s">
        <v>5787</v>
      </c>
      <c r="C5204" s="22" t="s">
        <v>1333</v>
      </c>
      <c r="D5204" s="27" t="s">
        <v>5763</v>
      </c>
      <c r="E5204" s="24" t="s">
        <v>4612</v>
      </c>
      <c r="F5204" s="25" t="s">
        <v>4613</v>
      </c>
      <c r="G5204" s="22" t="s">
        <v>39</v>
      </c>
      <c r="H5204" s="26">
        <v>1279643</v>
      </c>
      <c r="I5204" s="28"/>
      <c r="J5204" s="26">
        <v>102371</v>
      </c>
      <c r="K5204" s="26">
        <v>1382014</v>
      </c>
      <c r="L5204" s="22" t="s">
        <v>1336</v>
      </c>
      <c r="M5204" s="22"/>
      <c r="N5204">
        <f t="shared" si="347"/>
        <v>29654</v>
      </c>
      <c r="O5204">
        <f>+VLOOKUP(N5204,'Thanh toán '!O$8:P$8099,2,0)</f>
        <v>1382014</v>
      </c>
      <c r="P5204">
        <f t="shared" si="348"/>
        <v>1382014</v>
      </c>
      <c r="Q5204" s="30">
        <f t="shared" si="349"/>
        <v>0</v>
      </c>
    </row>
    <row r="5205" spans="1:17" hidden="1" x14ac:dyDescent="0.3">
      <c r="A5205" s="21">
        <v>38123</v>
      </c>
      <c r="B5205" s="22" t="s">
        <v>5788</v>
      </c>
      <c r="C5205" s="22" t="s">
        <v>1333</v>
      </c>
      <c r="D5205" s="27" t="s">
        <v>5763</v>
      </c>
      <c r="E5205" s="24" t="s">
        <v>4612</v>
      </c>
      <c r="F5205" s="25" t="s">
        <v>4613</v>
      </c>
      <c r="G5205" s="22" t="s">
        <v>39</v>
      </c>
      <c r="H5205" s="26">
        <v>742500</v>
      </c>
      <c r="I5205" s="28"/>
      <c r="J5205" s="26">
        <v>59400</v>
      </c>
      <c r="K5205" s="26">
        <v>801900</v>
      </c>
      <c r="L5205" s="22" t="s">
        <v>1336</v>
      </c>
      <c r="M5205" s="22"/>
      <c r="N5205">
        <f t="shared" si="347"/>
        <v>29655</v>
      </c>
      <c r="O5205">
        <f>+VLOOKUP(N5205,'Thanh toán '!O$8:P$8099,2,0)</f>
        <v>801900</v>
      </c>
      <c r="P5205">
        <f t="shared" si="348"/>
        <v>801900</v>
      </c>
      <c r="Q5205" s="30">
        <f t="shared" si="349"/>
        <v>0</v>
      </c>
    </row>
    <row r="5206" spans="1:17" hidden="1" x14ac:dyDescent="0.3">
      <c r="A5206" s="21">
        <v>38125</v>
      </c>
      <c r="B5206" s="22" t="s">
        <v>5789</v>
      </c>
      <c r="C5206" s="22" t="s">
        <v>1333</v>
      </c>
      <c r="D5206" s="27" t="s">
        <v>5763</v>
      </c>
      <c r="E5206" s="24" t="s">
        <v>4612</v>
      </c>
      <c r="F5206" s="25" t="s">
        <v>4613</v>
      </c>
      <c r="G5206" s="22" t="s">
        <v>39</v>
      </c>
      <c r="H5206" s="26">
        <v>806200</v>
      </c>
      <c r="I5206" s="28"/>
      <c r="J5206" s="26">
        <v>64496</v>
      </c>
      <c r="K5206" s="26">
        <v>870696</v>
      </c>
      <c r="L5206" s="22" t="s">
        <v>1336</v>
      </c>
      <c r="M5206" s="22"/>
      <c r="N5206">
        <f t="shared" si="347"/>
        <v>29657</v>
      </c>
      <c r="O5206" t="e">
        <f>+VLOOKUP(N5206,'Thanh toán '!O$8:P$8099,2,0)</f>
        <v>#N/A</v>
      </c>
      <c r="P5206" t="e">
        <f t="shared" si="348"/>
        <v>#N/A</v>
      </c>
      <c r="Q5206" s="30" t="e">
        <f t="shared" si="349"/>
        <v>#N/A</v>
      </c>
    </row>
    <row r="5207" spans="1:17" hidden="1" x14ac:dyDescent="0.3">
      <c r="A5207" s="21">
        <v>38126</v>
      </c>
      <c r="B5207" s="22" t="s">
        <v>5790</v>
      </c>
      <c r="C5207" s="22" t="s">
        <v>1333</v>
      </c>
      <c r="D5207" s="27" t="s">
        <v>5763</v>
      </c>
      <c r="E5207" s="24" t="s">
        <v>4612</v>
      </c>
      <c r="F5207" s="25" t="s">
        <v>4613</v>
      </c>
      <c r="G5207" s="22" t="s">
        <v>39</v>
      </c>
      <c r="H5207" s="26">
        <v>848396</v>
      </c>
      <c r="I5207" s="28"/>
      <c r="J5207" s="26">
        <v>67872</v>
      </c>
      <c r="K5207" s="26">
        <v>916268</v>
      </c>
      <c r="L5207" s="22" t="s">
        <v>1336</v>
      </c>
      <c r="M5207" s="22"/>
      <c r="N5207">
        <f t="shared" si="347"/>
        <v>29658</v>
      </c>
      <c r="O5207">
        <f>+VLOOKUP(N5207,'Thanh toán '!O$8:P$8099,2,0)</f>
        <v>916268</v>
      </c>
      <c r="P5207">
        <f t="shared" si="348"/>
        <v>916268</v>
      </c>
      <c r="Q5207" s="30">
        <f t="shared" si="349"/>
        <v>0</v>
      </c>
    </row>
    <row r="5208" spans="1:17" hidden="1" x14ac:dyDescent="0.3">
      <c r="A5208" s="21">
        <v>38127</v>
      </c>
      <c r="B5208" s="22" t="s">
        <v>5791</v>
      </c>
      <c r="C5208" s="22" t="s">
        <v>1333</v>
      </c>
      <c r="D5208" s="27" t="s">
        <v>5763</v>
      </c>
      <c r="E5208" s="24" t="s">
        <v>4612</v>
      </c>
      <c r="F5208" s="25" t="s">
        <v>4613</v>
      </c>
      <c r="G5208" s="22" t="s">
        <v>39</v>
      </c>
      <c r="H5208" s="26">
        <v>926763</v>
      </c>
      <c r="I5208" s="28"/>
      <c r="J5208" s="26">
        <v>74141</v>
      </c>
      <c r="K5208" s="26">
        <v>1000904</v>
      </c>
      <c r="L5208" s="22" t="s">
        <v>1336</v>
      </c>
      <c r="M5208" s="22"/>
      <c r="N5208">
        <f t="shared" si="347"/>
        <v>29659</v>
      </c>
      <c r="O5208">
        <f>+VLOOKUP(N5208,'Thanh toán '!O$8:P$8099,2,0)</f>
        <v>1000904</v>
      </c>
      <c r="P5208">
        <f t="shared" si="348"/>
        <v>1000904</v>
      </c>
      <c r="Q5208" s="30">
        <f t="shared" si="349"/>
        <v>0</v>
      </c>
    </row>
    <row r="5209" spans="1:17" ht="26.3" hidden="1" x14ac:dyDescent="0.3">
      <c r="A5209" s="21">
        <v>38128</v>
      </c>
      <c r="B5209" s="22" t="s">
        <v>5792</v>
      </c>
      <c r="C5209" s="22" t="s">
        <v>1333</v>
      </c>
      <c r="D5209" s="27" t="s">
        <v>5763</v>
      </c>
      <c r="E5209" s="24" t="s">
        <v>4660</v>
      </c>
      <c r="F5209" s="25" t="s">
        <v>5644</v>
      </c>
      <c r="G5209" s="22" t="s">
        <v>24</v>
      </c>
      <c r="H5209" s="26">
        <v>724353</v>
      </c>
      <c r="I5209" s="28"/>
      <c r="J5209" s="26">
        <v>57948</v>
      </c>
      <c r="K5209" s="26">
        <v>782301</v>
      </c>
      <c r="L5209" s="22" t="s">
        <v>1336</v>
      </c>
      <c r="M5209" s="22"/>
      <c r="N5209">
        <f t="shared" si="347"/>
        <v>29660</v>
      </c>
      <c r="O5209">
        <f>+VLOOKUP(N5209,'Thanh toán '!O$8:P$8099,2,0)</f>
        <v>782301</v>
      </c>
      <c r="P5209">
        <f t="shared" si="348"/>
        <v>782301</v>
      </c>
      <c r="Q5209" s="30">
        <f t="shared" si="349"/>
        <v>0</v>
      </c>
    </row>
    <row r="5210" spans="1:17" hidden="1" x14ac:dyDescent="0.3">
      <c r="A5210" s="21">
        <v>38131</v>
      </c>
      <c r="B5210" s="22" t="s">
        <v>5793</v>
      </c>
      <c r="C5210" s="22" t="s">
        <v>1333</v>
      </c>
      <c r="D5210" s="27" t="s">
        <v>5763</v>
      </c>
      <c r="E5210" s="24" t="s">
        <v>5340</v>
      </c>
      <c r="F5210" s="25" t="s">
        <v>5341</v>
      </c>
      <c r="G5210" s="22" t="s">
        <v>604</v>
      </c>
      <c r="H5210" s="26">
        <v>5542860</v>
      </c>
      <c r="I5210" s="28"/>
      <c r="J5210" s="26">
        <v>443429</v>
      </c>
      <c r="K5210" s="26">
        <v>5986289</v>
      </c>
      <c r="L5210" s="22" t="s">
        <v>1336</v>
      </c>
      <c r="M5210" s="22"/>
      <c r="N5210">
        <f t="shared" si="347"/>
        <v>29663</v>
      </c>
      <c r="O5210">
        <f>+VLOOKUP(N5210,'Thanh toán '!O$8:P$8099,2,0)</f>
        <v>5986289</v>
      </c>
      <c r="P5210">
        <f t="shared" si="348"/>
        <v>5986289</v>
      </c>
      <c r="Q5210" s="30">
        <f t="shared" si="349"/>
        <v>0</v>
      </c>
    </row>
    <row r="5211" spans="1:17" hidden="1" x14ac:dyDescent="0.3">
      <c r="A5211" s="21">
        <v>38132</v>
      </c>
      <c r="B5211" s="22" t="s">
        <v>5794</v>
      </c>
      <c r="C5211" s="22" t="s">
        <v>1333</v>
      </c>
      <c r="D5211" s="27" t="s">
        <v>5763</v>
      </c>
      <c r="E5211" s="24" t="s">
        <v>4612</v>
      </c>
      <c r="F5211" s="25" t="s">
        <v>4613</v>
      </c>
      <c r="G5211" s="22" t="s">
        <v>39</v>
      </c>
      <c r="H5211" s="26">
        <v>592362</v>
      </c>
      <c r="I5211" s="28"/>
      <c r="J5211" s="26">
        <v>47389</v>
      </c>
      <c r="K5211" s="26">
        <v>639751</v>
      </c>
      <c r="L5211" s="22" t="s">
        <v>1336</v>
      </c>
      <c r="M5211" s="22"/>
      <c r="N5211">
        <f t="shared" si="347"/>
        <v>29664</v>
      </c>
      <c r="O5211">
        <f>+VLOOKUP(N5211,'Thanh toán '!O$8:P$8099,2,0)</f>
        <v>639751</v>
      </c>
      <c r="P5211">
        <f t="shared" si="348"/>
        <v>639751</v>
      </c>
      <c r="Q5211" s="30">
        <f t="shared" si="349"/>
        <v>0</v>
      </c>
    </row>
    <row r="5212" spans="1:17" ht="26.3" hidden="1" x14ac:dyDescent="0.3">
      <c r="A5212" s="21">
        <v>38136</v>
      </c>
      <c r="B5212" s="22" t="s">
        <v>5795</v>
      </c>
      <c r="C5212" s="22" t="s">
        <v>1333</v>
      </c>
      <c r="D5212" s="27" t="s">
        <v>5763</v>
      </c>
      <c r="E5212" s="24" t="s">
        <v>4660</v>
      </c>
      <c r="F5212" s="25" t="s">
        <v>5644</v>
      </c>
      <c r="G5212" s="22" t="s">
        <v>24</v>
      </c>
      <c r="H5212" s="26">
        <v>2033430</v>
      </c>
      <c r="I5212" s="28"/>
      <c r="J5212" s="26">
        <v>162674</v>
      </c>
      <c r="K5212" s="26">
        <v>2196104</v>
      </c>
      <c r="L5212" s="22" t="s">
        <v>1336</v>
      </c>
      <c r="M5212" s="22"/>
      <c r="N5212">
        <f t="shared" si="347"/>
        <v>29668</v>
      </c>
      <c r="O5212">
        <f>+VLOOKUP(N5212,'Thanh toán '!O$8:P$8099,2,0)</f>
        <v>2196104</v>
      </c>
      <c r="P5212">
        <f t="shared" si="348"/>
        <v>2196104</v>
      </c>
      <c r="Q5212" s="30">
        <f t="shared" si="349"/>
        <v>0</v>
      </c>
    </row>
    <row r="5213" spans="1:17" ht="26.3" hidden="1" x14ac:dyDescent="0.3">
      <c r="A5213" s="21">
        <v>38137</v>
      </c>
      <c r="B5213" s="22" t="s">
        <v>5796</v>
      </c>
      <c r="C5213" s="22" t="s">
        <v>1333</v>
      </c>
      <c r="D5213" s="27" t="s">
        <v>5763</v>
      </c>
      <c r="E5213" s="24" t="s">
        <v>4660</v>
      </c>
      <c r="F5213" s="25" t="s">
        <v>5644</v>
      </c>
      <c r="G5213" s="22" t="s">
        <v>24</v>
      </c>
      <c r="H5213" s="26">
        <v>1782435</v>
      </c>
      <c r="I5213" s="28"/>
      <c r="J5213" s="26">
        <v>142595</v>
      </c>
      <c r="K5213" s="26">
        <v>1925030</v>
      </c>
      <c r="L5213" s="22" t="s">
        <v>1336</v>
      </c>
      <c r="M5213" s="22"/>
      <c r="N5213">
        <f t="shared" si="347"/>
        <v>29669</v>
      </c>
      <c r="O5213">
        <f>+VLOOKUP(N5213,'Thanh toán '!O$8:P$8099,2,0)</f>
        <v>1925030</v>
      </c>
      <c r="P5213">
        <f t="shared" si="348"/>
        <v>1925030</v>
      </c>
      <c r="Q5213" s="30">
        <f t="shared" si="349"/>
        <v>0</v>
      </c>
    </row>
    <row r="5214" spans="1:17" ht="26.3" hidden="1" x14ac:dyDescent="0.3">
      <c r="A5214" s="21">
        <v>38138</v>
      </c>
      <c r="B5214" s="22" t="s">
        <v>5797</v>
      </c>
      <c r="C5214" s="22" t="s">
        <v>1333</v>
      </c>
      <c r="D5214" s="27" t="s">
        <v>5763</v>
      </c>
      <c r="E5214" s="24" t="s">
        <v>4660</v>
      </c>
      <c r="F5214" s="25" t="s">
        <v>5644</v>
      </c>
      <c r="G5214" s="22" t="s">
        <v>24</v>
      </c>
      <c r="H5214" s="26">
        <v>1763178</v>
      </c>
      <c r="I5214" s="28"/>
      <c r="J5214" s="26">
        <v>141054</v>
      </c>
      <c r="K5214" s="26">
        <v>1904232</v>
      </c>
      <c r="L5214" s="22" t="s">
        <v>1336</v>
      </c>
      <c r="M5214" s="22"/>
      <c r="N5214">
        <f t="shared" si="347"/>
        <v>29670</v>
      </c>
      <c r="O5214">
        <f>+VLOOKUP(N5214,'Thanh toán '!O$8:P$8099,2,0)</f>
        <v>1904232</v>
      </c>
      <c r="P5214">
        <f t="shared" si="348"/>
        <v>1904232</v>
      </c>
      <c r="Q5214" s="30">
        <f t="shared" si="349"/>
        <v>0</v>
      </c>
    </row>
    <row r="5215" spans="1:17" hidden="1" x14ac:dyDescent="0.3">
      <c r="A5215" s="21">
        <v>38143</v>
      </c>
      <c r="B5215" s="22" t="s">
        <v>5798</v>
      </c>
      <c r="C5215" s="22" t="s">
        <v>1333</v>
      </c>
      <c r="D5215" s="27" t="s">
        <v>5763</v>
      </c>
      <c r="E5215" s="24" t="s">
        <v>5427</v>
      </c>
      <c r="F5215" s="25" t="s">
        <v>5428</v>
      </c>
      <c r="G5215" s="22" t="s">
        <v>137</v>
      </c>
      <c r="H5215" s="26">
        <v>11177855</v>
      </c>
      <c r="I5215" s="28"/>
      <c r="J5215" s="26">
        <v>894228</v>
      </c>
      <c r="K5215" s="26">
        <v>12072083</v>
      </c>
      <c r="L5215" s="22" t="s">
        <v>1336</v>
      </c>
      <c r="M5215" s="22"/>
      <c r="N5215">
        <f t="shared" si="347"/>
        <v>29675</v>
      </c>
      <c r="O5215">
        <f>+VLOOKUP(N5215,'Thanh toán '!O$8:P$8099,2,0)</f>
        <v>12072083</v>
      </c>
      <c r="P5215">
        <f t="shared" si="348"/>
        <v>12072083</v>
      </c>
      <c r="Q5215" s="30">
        <f t="shared" si="349"/>
        <v>0</v>
      </c>
    </row>
    <row r="5216" spans="1:17" ht="26.3" hidden="1" x14ac:dyDescent="0.3">
      <c r="A5216" s="21">
        <v>38144</v>
      </c>
      <c r="B5216" s="22" t="s">
        <v>5799</v>
      </c>
      <c r="C5216" s="22" t="s">
        <v>1333</v>
      </c>
      <c r="D5216" s="27" t="s">
        <v>5763</v>
      </c>
      <c r="E5216" s="24" t="s">
        <v>4813</v>
      </c>
      <c r="F5216" s="25" t="s">
        <v>4814</v>
      </c>
      <c r="G5216" s="22" t="s">
        <v>134</v>
      </c>
      <c r="H5216" s="26">
        <v>910665</v>
      </c>
      <c r="I5216" s="28"/>
      <c r="J5216" s="26">
        <v>72853</v>
      </c>
      <c r="K5216" s="26">
        <v>983518</v>
      </c>
      <c r="L5216" s="22" t="s">
        <v>1336</v>
      </c>
      <c r="M5216" s="22"/>
      <c r="N5216">
        <f t="shared" si="347"/>
        <v>29676</v>
      </c>
      <c r="O5216">
        <f>+VLOOKUP(N5216,'Thanh toán '!O$8:P$8099,2,0)</f>
        <v>983518</v>
      </c>
      <c r="P5216">
        <f t="shared" si="348"/>
        <v>983518</v>
      </c>
      <c r="Q5216" s="30">
        <f t="shared" si="349"/>
        <v>0</v>
      </c>
    </row>
    <row r="5217" spans="1:17" ht="26.3" hidden="1" x14ac:dyDescent="0.3">
      <c r="A5217" s="21">
        <v>38145</v>
      </c>
      <c r="B5217" s="22" t="s">
        <v>5800</v>
      </c>
      <c r="C5217" s="22" t="s">
        <v>1333</v>
      </c>
      <c r="D5217" s="27" t="s">
        <v>5763</v>
      </c>
      <c r="E5217" s="24" t="s">
        <v>4823</v>
      </c>
      <c r="F5217" s="25" t="s">
        <v>4824</v>
      </c>
      <c r="G5217" s="22" t="s">
        <v>1499</v>
      </c>
      <c r="H5217" s="26">
        <v>3089110</v>
      </c>
      <c r="I5217" s="28"/>
      <c r="J5217" s="26">
        <v>247129</v>
      </c>
      <c r="K5217" s="26">
        <v>3336239</v>
      </c>
      <c r="L5217" s="22" t="s">
        <v>1336</v>
      </c>
      <c r="M5217" s="22"/>
      <c r="N5217">
        <f t="shared" si="347"/>
        <v>29677</v>
      </c>
      <c r="O5217">
        <f>+VLOOKUP(N5217,'Thanh toán '!O$8:P$8099,2,0)</f>
        <v>3336239</v>
      </c>
      <c r="P5217">
        <f t="shared" si="348"/>
        <v>3336239</v>
      </c>
      <c r="Q5217" s="30">
        <f t="shared" si="349"/>
        <v>0</v>
      </c>
    </row>
    <row r="5218" spans="1:17" ht="26.3" hidden="1" x14ac:dyDescent="0.3">
      <c r="A5218" s="21">
        <v>38146</v>
      </c>
      <c r="B5218" s="22" t="s">
        <v>5801</v>
      </c>
      <c r="C5218" s="22" t="s">
        <v>1333</v>
      </c>
      <c r="D5218" s="27" t="s">
        <v>5763</v>
      </c>
      <c r="E5218" s="24" t="s">
        <v>4826</v>
      </c>
      <c r="F5218" s="25" t="s">
        <v>4827</v>
      </c>
      <c r="G5218" s="22" t="s">
        <v>1695</v>
      </c>
      <c r="H5218" s="26">
        <v>3537370</v>
      </c>
      <c r="I5218" s="28"/>
      <c r="J5218" s="26">
        <v>282990</v>
      </c>
      <c r="K5218" s="26">
        <v>3820360</v>
      </c>
      <c r="L5218" s="22" t="s">
        <v>1336</v>
      </c>
      <c r="M5218" s="22"/>
      <c r="N5218">
        <f t="shared" si="347"/>
        <v>29678</v>
      </c>
      <c r="O5218">
        <f>+VLOOKUP(N5218,'Thanh toán '!O$8:P$8099,2,0)</f>
        <v>3820360</v>
      </c>
      <c r="P5218">
        <f t="shared" si="348"/>
        <v>3820360</v>
      </c>
      <c r="Q5218" s="30">
        <f t="shared" si="349"/>
        <v>0</v>
      </c>
    </row>
    <row r="5219" spans="1:17" ht="26.3" hidden="1" x14ac:dyDescent="0.3">
      <c r="A5219" s="21">
        <v>38147</v>
      </c>
      <c r="B5219" s="22" t="s">
        <v>5802</v>
      </c>
      <c r="C5219" s="22" t="s">
        <v>1333</v>
      </c>
      <c r="D5219" s="27" t="s">
        <v>5763</v>
      </c>
      <c r="E5219" s="24" t="s">
        <v>4819</v>
      </c>
      <c r="F5219" s="25" t="s">
        <v>4820</v>
      </c>
      <c r="G5219" s="22" t="s">
        <v>1493</v>
      </c>
      <c r="H5219" s="26">
        <v>3501425</v>
      </c>
      <c r="I5219" s="28"/>
      <c r="J5219" s="26">
        <v>280114</v>
      </c>
      <c r="K5219" s="26">
        <v>3781539</v>
      </c>
      <c r="L5219" s="22" t="s">
        <v>1336</v>
      </c>
      <c r="M5219" s="22"/>
      <c r="N5219">
        <f t="shared" si="347"/>
        <v>29679</v>
      </c>
      <c r="O5219">
        <f>+VLOOKUP(N5219,'Thanh toán '!O$8:P$8099,2,0)</f>
        <v>3781539</v>
      </c>
      <c r="P5219">
        <f t="shared" si="348"/>
        <v>3781539</v>
      </c>
      <c r="Q5219" s="30">
        <f t="shared" si="349"/>
        <v>0</v>
      </c>
    </row>
    <row r="5220" spans="1:17" ht="26.3" hidden="1" x14ac:dyDescent="0.3">
      <c r="A5220" s="21">
        <v>38148</v>
      </c>
      <c r="B5220" s="22" t="s">
        <v>5803</v>
      </c>
      <c r="C5220" s="22" t="s">
        <v>1333</v>
      </c>
      <c r="D5220" s="27" t="s">
        <v>5763</v>
      </c>
      <c r="E5220" s="24" t="s">
        <v>4831</v>
      </c>
      <c r="F5220" s="25" t="s">
        <v>4832</v>
      </c>
      <c r="G5220" s="22" t="s">
        <v>131</v>
      </c>
      <c r="H5220" s="26">
        <v>3032570</v>
      </c>
      <c r="I5220" s="28"/>
      <c r="J5220" s="26">
        <v>242606</v>
      </c>
      <c r="K5220" s="26">
        <v>3275176</v>
      </c>
      <c r="L5220" s="22" t="s">
        <v>1336</v>
      </c>
      <c r="M5220" s="22"/>
      <c r="N5220">
        <f t="shared" si="347"/>
        <v>29680</v>
      </c>
      <c r="O5220">
        <f>+VLOOKUP(N5220,'Thanh toán '!O$8:P$8099,2,0)</f>
        <v>3275176</v>
      </c>
      <c r="P5220">
        <f t="shared" si="348"/>
        <v>3275176</v>
      </c>
      <c r="Q5220" s="30">
        <f t="shared" si="349"/>
        <v>0</v>
      </c>
    </row>
    <row r="5221" spans="1:17" ht="26.3" hidden="1" x14ac:dyDescent="0.3">
      <c r="A5221" s="21">
        <v>38150</v>
      </c>
      <c r="B5221" s="22" t="s">
        <v>5804</v>
      </c>
      <c r="C5221" s="22" t="s">
        <v>1333</v>
      </c>
      <c r="D5221" s="27" t="s">
        <v>5763</v>
      </c>
      <c r="E5221" s="24" t="s">
        <v>4890</v>
      </c>
      <c r="F5221" s="25" t="s">
        <v>4891</v>
      </c>
      <c r="G5221" s="22" t="s">
        <v>100</v>
      </c>
      <c r="H5221" s="26">
        <v>695142</v>
      </c>
      <c r="I5221" s="28"/>
      <c r="J5221" s="26">
        <v>55611</v>
      </c>
      <c r="K5221" s="26">
        <v>750753</v>
      </c>
      <c r="L5221" s="22" t="s">
        <v>1336</v>
      </c>
      <c r="M5221" s="22"/>
      <c r="N5221">
        <f t="shared" si="347"/>
        <v>29682</v>
      </c>
      <c r="O5221" t="e">
        <f>+VLOOKUP(N5221,'Thanh toán '!O$8:P$8099,2,0)</f>
        <v>#N/A</v>
      </c>
      <c r="P5221" t="e">
        <f t="shared" si="348"/>
        <v>#N/A</v>
      </c>
      <c r="Q5221" s="30" t="e">
        <f t="shared" si="349"/>
        <v>#N/A</v>
      </c>
    </row>
    <row r="5222" spans="1:17" hidden="1" x14ac:dyDescent="0.3">
      <c r="A5222" s="21">
        <v>38151</v>
      </c>
      <c r="B5222" s="22" t="s">
        <v>5805</v>
      </c>
      <c r="C5222" s="22" t="s">
        <v>1333</v>
      </c>
      <c r="D5222" s="27" t="s">
        <v>5763</v>
      </c>
      <c r="E5222" s="24" t="s">
        <v>4612</v>
      </c>
      <c r="F5222" s="25" t="s">
        <v>4613</v>
      </c>
      <c r="G5222" s="22" t="s">
        <v>39</v>
      </c>
      <c r="H5222" s="26">
        <v>1352837</v>
      </c>
      <c r="I5222" s="28"/>
      <c r="J5222" s="26">
        <v>108227</v>
      </c>
      <c r="K5222" s="26">
        <v>1461064</v>
      </c>
      <c r="L5222" s="22" t="s">
        <v>1336</v>
      </c>
      <c r="M5222" s="22"/>
      <c r="N5222">
        <f t="shared" si="347"/>
        <v>29683</v>
      </c>
      <c r="O5222">
        <f>+VLOOKUP(N5222,'Thanh toán '!O$8:P$8099,2,0)</f>
        <v>1461064</v>
      </c>
      <c r="P5222">
        <f t="shared" si="348"/>
        <v>1461064</v>
      </c>
      <c r="Q5222" s="30">
        <f t="shared" si="349"/>
        <v>0</v>
      </c>
    </row>
    <row r="5223" spans="1:17" hidden="1" x14ac:dyDescent="0.3">
      <c r="A5223" s="21">
        <v>38152</v>
      </c>
      <c r="B5223" s="22" t="s">
        <v>5806</v>
      </c>
      <c r="C5223" s="22" t="s">
        <v>1333</v>
      </c>
      <c r="D5223" s="27" t="s">
        <v>5763</v>
      </c>
      <c r="E5223" s="24" t="s">
        <v>4612</v>
      </c>
      <c r="F5223" s="25" t="s">
        <v>4613</v>
      </c>
      <c r="G5223" s="22" t="s">
        <v>39</v>
      </c>
      <c r="H5223" s="26">
        <v>1173355</v>
      </c>
      <c r="I5223" s="28"/>
      <c r="J5223" s="26">
        <v>93868</v>
      </c>
      <c r="K5223" s="26">
        <v>1267223</v>
      </c>
      <c r="L5223" s="22" t="s">
        <v>1336</v>
      </c>
      <c r="M5223" s="22"/>
      <c r="N5223">
        <f t="shared" si="347"/>
        <v>29684</v>
      </c>
      <c r="O5223">
        <f>+VLOOKUP(N5223,'Thanh toán '!O$8:P$8099,2,0)</f>
        <v>1267223</v>
      </c>
      <c r="P5223">
        <f t="shared" si="348"/>
        <v>1267223</v>
      </c>
      <c r="Q5223" s="30">
        <f t="shared" si="349"/>
        <v>0</v>
      </c>
    </row>
    <row r="5224" spans="1:17" hidden="1" x14ac:dyDescent="0.3">
      <c r="A5224" s="21">
        <v>38155</v>
      </c>
      <c r="B5224" s="22" t="s">
        <v>5807</v>
      </c>
      <c r="C5224" s="22" t="s">
        <v>1333</v>
      </c>
      <c r="D5224" s="27" t="s">
        <v>5763</v>
      </c>
      <c r="E5224" s="24" t="s">
        <v>206</v>
      </c>
      <c r="F5224" s="25" t="s">
        <v>4739</v>
      </c>
      <c r="G5224" s="22" t="s">
        <v>207</v>
      </c>
      <c r="H5224" s="26">
        <v>4039190</v>
      </c>
      <c r="I5224" s="28"/>
      <c r="J5224" s="26">
        <v>323135</v>
      </c>
      <c r="K5224" s="26">
        <v>4362325</v>
      </c>
      <c r="L5224" s="22" t="s">
        <v>1336</v>
      </c>
      <c r="M5224" s="22"/>
      <c r="N5224">
        <f t="shared" si="347"/>
        <v>29687</v>
      </c>
      <c r="O5224">
        <f>+VLOOKUP(N5224,'Thanh toán '!O$8:P$8099,2,0)</f>
        <v>4362325</v>
      </c>
      <c r="P5224">
        <f t="shared" si="348"/>
        <v>4362325</v>
      </c>
      <c r="Q5224" s="30">
        <f t="shared" si="349"/>
        <v>0</v>
      </c>
    </row>
    <row r="5225" spans="1:17" hidden="1" x14ac:dyDescent="0.3">
      <c r="A5225" s="21">
        <v>38156</v>
      </c>
      <c r="B5225" s="22" t="s">
        <v>5808</v>
      </c>
      <c r="C5225" s="22" t="s">
        <v>1333</v>
      </c>
      <c r="D5225" s="27" t="s">
        <v>5763</v>
      </c>
      <c r="E5225" s="24" t="s">
        <v>228</v>
      </c>
      <c r="F5225" s="25" t="s">
        <v>5118</v>
      </c>
      <c r="G5225" s="22" t="s">
        <v>229</v>
      </c>
      <c r="H5225" s="26">
        <v>1244320</v>
      </c>
      <c r="I5225" s="28"/>
      <c r="J5225" s="26">
        <v>99546</v>
      </c>
      <c r="K5225" s="26">
        <v>1343866</v>
      </c>
      <c r="L5225" s="22" t="s">
        <v>1336</v>
      </c>
      <c r="M5225" s="22"/>
      <c r="N5225">
        <f t="shared" si="347"/>
        <v>29688</v>
      </c>
      <c r="O5225">
        <f>+VLOOKUP(N5225,'Thanh toán '!O$8:P$8099,2,0)</f>
        <v>1343866</v>
      </c>
      <c r="P5225">
        <f t="shared" si="348"/>
        <v>1343866</v>
      </c>
      <c r="Q5225" s="30">
        <f t="shared" si="349"/>
        <v>0</v>
      </c>
    </row>
    <row r="5226" spans="1:17" hidden="1" x14ac:dyDescent="0.3">
      <c r="A5226" s="21">
        <v>38157</v>
      </c>
      <c r="B5226" s="22" t="s">
        <v>5809</v>
      </c>
      <c r="C5226" s="22" t="s">
        <v>1333</v>
      </c>
      <c r="D5226" s="27" t="s">
        <v>5763</v>
      </c>
      <c r="E5226" s="24" t="s">
        <v>81</v>
      </c>
      <c r="F5226" s="25" t="s">
        <v>1432</v>
      </c>
      <c r="G5226" s="22" t="s">
        <v>82</v>
      </c>
      <c r="H5226" s="26">
        <v>1836216</v>
      </c>
      <c r="I5226" s="28"/>
      <c r="J5226" s="26">
        <v>146897</v>
      </c>
      <c r="K5226" s="26">
        <v>1983113</v>
      </c>
      <c r="L5226" s="22" t="s">
        <v>1336</v>
      </c>
      <c r="M5226" s="22"/>
      <c r="N5226">
        <f t="shared" si="347"/>
        <v>29689</v>
      </c>
      <c r="O5226">
        <f>+VLOOKUP(N5226,'Thanh toán '!O$8:P$8099,2,0)</f>
        <v>1983113</v>
      </c>
      <c r="P5226">
        <f t="shared" si="348"/>
        <v>1983113</v>
      </c>
      <c r="Q5226" s="30">
        <f t="shared" si="349"/>
        <v>0</v>
      </c>
    </row>
    <row r="5227" spans="1:17" ht="26.3" hidden="1" x14ac:dyDescent="0.3">
      <c r="A5227" s="21">
        <v>38159</v>
      </c>
      <c r="B5227" s="22" t="s">
        <v>5810</v>
      </c>
      <c r="C5227" s="22" t="s">
        <v>1333</v>
      </c>
      <c r="D5227" s="27" t="s">
        <v>5763</v>
      </c>
      <c r="E5227" s="24" t="s">
        <v>4933</v>
      </c>
      <c r="F5227" s="25" t="s">
        <v>4934</v>
      </c>
      <c r="G5227" s="22" t="s">
        <v>342</v>
      </c>
      <c r="H5227" s="26">
        <v>2444315</v>
      </c>
      <c r="I5227" s="28"/>
      <c r="J5227" s="26">
        <v>195545</v>
      </c>
      <c r="K5227" s="26">
        <v>2639860</v>
      </c>
      <c r="L5227" s="22" t="s">
        <v>1336</v>
      </c>
      <c r="M5227" s="22"/>
      <c r="N5227">
        <f t="shared" si="347"/>
        <v>29691</v>
      </c>
      <c r="O5227">
        <f>+VLOOKUP(N5227,'Thanh toán '!O$8:P$8099,2,0)</f>
        <v>2639860</v>
      </c>
      <c r="P5227">
        <f t="shared" si="348"/>
        <v>2639860</v>
      </c>
      <c r="Q5227" s="30">
        <f t="shared" si="349"/>
        <v>0</v>
      </c>
    </row>
    <row r="5228" spans="1:17" hidden="1" x14ac:dyDescent="0.3">
      <c r="A5228" s="21">
        <v>38160</v>
      </c>
      <c r="B5228" s="22" t="s">
        <v>5811</v>
      </c>
      <c r="C5228" s="22" t="s">
        <v>1333</v>
      </c>
      <c r="D5228" s="27" t="s">
        <v>5763</v>
      </c>
      <c r="E5228" s="24" t="s">
        <v>4612</v>
      </c>
      <c r="F5228" s="25" t="s">
        <v>4613</v>
      </c>
      <c r="G5228" s="22" t="s">
        <v>39</v>
      </c>
      <c r="H5228" s="26">
        <v>1173355</v>
      </c>
      <c r="I5228" s="28"/>
      <c r="J5228" s="26">
        <v>93868</v>
      </c>
      <c r="K5228" s="26">
        <v>1267223</v>
      </c>
      <c r="L5228" s="22" t="s">
        <v>1336</v>
      </c>
      <c r="M5228" s="22"/>
      <c r="N5228">
        <f t="shared" si="347"/>
        <v>29692</v>
      </c>
      <c r="O5228">
        <f>+VLOOKUP(N5228,'Thanh toán '!O$8:P$8099,2,0)</f>
        <v>1267223</v>
      </c>
      <c r="P5228">
        <f t="shared" si="348"/>
        <v>1267223</v>
      </c>
      <c r="Q5228" s="30">
        <f t="shared" si="349"/>
        <v>0</v>
      </c>
    </row>
    <row r="5229" spans="1:17" hidden="1" x14ac:dyDescent="0.3">
      <c r="A5229" s="21">
        <v>38161</v>
      </c>
      <c r="B5229" s="22" t="s">
        <v>5812</v>
      </c>
      <c r="C5229" s="22" t="s">
        <v>1333</v>
      </c>
      <c r="D5229" s="27" t="s">
        <v>5763</v>
      </c>
      <c r="E5229" s="24" t="s">
        <v>4612</v>
      </c>
      <c r="F5229" s="25" t="s">
        <v>4613</v>
      </c>
      <c r="G5229" s="22" t="s">
        <v>39</v>
      </c>
      <c r="H5229" s="26">
        <v>718429</v>
      </c>
      <c r="I5229" s="28"/>
      <c r="J5229" s="26">
        <v>57474</v>
      </c>
      <c r="K5229" s="26">
        <v>775903</v>
      </c>
      <c r="L5229" s="22" t="s">
        <v>1336</v>
      </c>
      <c r="M5229" s="22"/>
      <c r="N5229">
        <f t="shared" si="347"/>
        <v>29693</v>
      </c>
      <c r="O5229">
        <f>+VLOOKUP(N5229,'Thanh toán '!O$8:P$8099,2,0)</f>
        <v>775903</v>
      </c>
      <c r="P5229">
        <f t="shared" si="348"/>
        <v>775903</v>
      </c>
      <c r="Q5229" s="30">
        <f t="shared" si="349"/>
        <v>0</v>
      </c>
    </row>
    <row r="5230" spans="1:17" hidden="1" x14ac:dyDescent="0.3">
      <c r="A5230" s="21">
        <v>38162</v>
      </c>
      <c r="B5230" s="22" t="s">
        <v>5813</v>
      </c>
      <c r="C5230" s="22" t="s">
        <v>1333</v>
      </c>
      <c r="D5230" s="27" t="s">
        <v>5763</v>
      </c>
      <c r="E5230" s="24" t="s">
        <v>4612</v>
      </c>
      <c r="F5230" s="25" t="s">
        <v>4613</v>
      </c>
      <c r="G5230" s="22" t="s">
        <v>39</v>
      </c>
      <c r="H5230" s="26">
        <v>553467</v>
      </c>
      <c r="I5230" s="28"/>
      <c r="J5230" s="26">
        <v>44277</v>
      </c>
      <c r="K5230" s="26">
        <v>597744</v>
      </c>
      <c r="L5230" s="22" t="s">
        <v>1336</v>
      </c>
      <c r="M5230" s="22"/>
      <c r="N5230">
        <f t="shared" si="347"/>
        <v>29694</v>
      </c>
      <c r="O5230">
        <f>+VLOOKUP(N5230,'Thanh toán '!O$8:P$8099,2,0)</f>
        <v>597744</v>
      </c>
      <c r="P5230">
        <f t="shared" si="348"/>
        <v>597744</v>
      </c>
      <c r="Q5230" s="30">
        <f t="shared" si="349"/>
        <v>0</v>
      </c>
    </row>
    <row r="5231" spans="1:17" hidden="1" x14ac:dyDescent="0.3">
      <c r="A5231" s="21">
        <v>38163</v>
      </c>
      <c r="B5231" s="22" t="s">
        <v>5814</v>
      </c>
      <c r="C5231" s="22" t="s">
        <v>1333</v>
      </c>
      <c r="D5231" s="27" t="s">
        <v>5763</v>
      </c>
      <c r="E5231" s="24" t="s">
        <v>4612</v>
      </c>
      <c r="F5231" s="25" t="s">
        <v>4613</v>
      </c>
      <c r="G5231" s="22" t="s">
        <v>39</v>
      </c>
      <c r="H5231" s="26">
        <v>730248</v>
      </c>
      <c r="I5231" s="28"/>
      <c r="J5231" s="26">
        <v>58420</v>
      </c>
      <c r="K5231" s="26">
        <v>788668</v>
      </c>
      <c r="L5231" s="22" t="s">
        <v>1336</v>
      </c>
      <c r="M5231" s="22"/>
      <c r="N5231">
        <f t="shared" si="347"/>
        <v>29695</v>
      </c>
      <c r="O5231">
        <f>+VLOOKUP(N5231,'Thanh toán '!O$8:P$8099,2,0)</f>
        <v>788668</v>
      </c>
      <c r="P5231">
        <f t="shared" si="348"/>
        <v>788668</v>
      </c>
      <c r="Q5231" s="30">
        <f t="shared" si="349"/>
        <v>0</v>
      </c>
    </row>
    <row r="5232" spans="1:17" hidden="1" x14ac:dyDescent="0.3">
      <c r="A5232" s="21">
        <v>38166</v>
      </c>
      <c r="B5232" s="22" t="s">
        <v>5815</v>
      </c>
      <c r="C5232" s="22" t="s">
        <v>1333</v>
      </c>
      <c r="D5232" s="27" t="s">
        <v>5763</v>
      </c>
      <c r="E5232" s="24" t="s">
        <v>192</v>
      </c>
      <c r="F5232" s="25" t="s">
        <v>4840</v>
      </c>
      <c r="G5232" s="22" t="s">
        <v>193</v>
      </c>
      <c r="H5232" s="26">
        <v>5391375</v>
      </c>
      <c r="I5232" s="28"/>
      <c r="J5232" s="26">
        <v>431310</v>
      </c>
      <c r="K5232" s="26">
        <v>5822685</v>
      </c>
      <c r="L5232" s="22" t="s">
        <v>1336</v>
      </c>
      <c r="M5232" s="22"/>
      <c r="N5232">
        <f t="shared" si="347"/>
        <v>29698</v>
      </c>
      <c r="O5232">
        <f>+VLOOKUP(N5232,'Thanh toán '!O$8:P$8099,2,0)</f>
        <v>5822685</v>
      </c>
      <c r="P5232">
        <f t="shared" si="348"/>
        <v>5822685</v>
      </c>
      <c r="Q5232" s="30">
        <f t="shared" si="349"/>
        <v>0</v>
      </c>
    </row>
    <row r="5233" spans="1:17" ht="26.3" hidden="1" x14ac:dyDescent="0.3">
      <c r="A5233" s="21">
        <v>38168</v>
      </c>
      <c r="B5233" s="22" t="s">
        <v>5816</v>
      </c>
      <c r="C5233" s="22" t="s">
        <v>1333</v>
      </c>
      <c r="D5233" s="27" t="s">
        <v>5763</v>
      </c>
      <c r="E5233" s="24" t="s">
        <v>218</v>
      </c>
      <c r="F5233" s="25" t="s">
        <v>1667</v>
      </c>
      <c r="G5233" s="22" t="s">
        <v>219</v>
      </c>
      <c r="H5233" s="26">
        <v>1173355</v>
      </c>
      <c r="I5233" s="28"/>
      <c r="J5233" s="26">
        <v>93868</v>
      </c>
      <c r="K5233" s="26">
        <v>1267223</v>
      </c>
      <c r="L5233" s="22" t="s">
        <v>1336</v>
      </c>
      <c r="M5233" s="22"/>
      <c r="N5233">
        <f t="shared" si="347"/>
        <v>29700</v>
      </c>
      <c r="O5233">
        <f>+VLOOKUP(N5233,'Thanh toán '!O$8:P$8099,2,0)</f>
        <v>1267223</v>
      </c>
      <c r="P5233">
        <f t="shared" si="348"/>
        <v>1267223</v>
      </c>
      <c r="Q5233" s="30">
        <f t="shared" si="349"/>
        <v>0</v>
      </c>
    </row>
    <row r="5234" spans="1:17" hidden="1" x14ac:dyDescent="0.3">
      <c r="A5234" s="21">
        <v>38169</v>
      </c>
      <c r="B5234" s="22" t="s">
        <v>5817</v>
      </c>
      <c r="C5234" s="22" t="s">
        <v>1333</v>
      </c>
      <c r="D5234" s="27" t="s">
        <v>5763</v>
      </c>
      <c r="E5234" s="24" t="s">
        <v>4612</v>
      </c>
      <c r="F5234" s="25" t="s">
        <v>4613</v>
      </c>
      <c r="G5234" s="22" t="s">
        <v>39</v>
      </c>
      <c r="H5234" s="26">
        <v>1478605</v>
      </c>
      <c r="I5234" s="28"/>
      <c r="J5234" s="26">
        <v>118288</v>
      </c>
      <c r="K5234" s="26">
        <v>1596893</v>
      </c>
      <c r="L5234" s="22" t="s">
        <v>1336</v>
      </c>
      <c r="M5234" s="22"/>
      <c r="N5234">
        <f t="shared" si="347"/>
        <v>29701</v>
      </c>
      <c r="O5234">
        <f>+VLOOKUP(N5234,'Thanh toán '!O$8:P$8099,2,0)</f>
        <v>1596893</v>
      </c>
      <c r="P5234">
        <f t="shared" si="348"/>
        <v>1596893</v>
      </c>
      <c r="Q5234" s="30">
        <f t="shared" si="349"/>
        <v>0</v>
      </c>
    </row>
    <row r="5235" spans="1:17" ht="26.3" hidden="1" x14ac:dyDescent="0.3">
      <c r="A5235" s="21">
        <v>38181</v>
      </c>
      <c r="B5235" s="22" t="s">
        <v>5818</v>
      </c>
      <c r="C5235" s="22" t="s">
        <v>1333</v>
      </c>
      <c r="D5235" s="27" t="s">
        <v>5819</v>
      </c>
      <c r="E5235" s="24" t="s">
        <v>4660</v>
      </c>
      <c r="F5235" s="25" t="s">
        <v>5644</v>
      </c>
      <c r="G5235" s="22" t="s">
        <v>24</v>
      </c>
      <c r="H5235" s="26">
        <v>2137768</v>
      </c>
      <c r="I5235" s="28"/>
      <c r="J5235" s="26">
        <v>171021</v>
      </c>
      <c r="K5235" s="26">
        <v>2308789</v>
      </c>
      <c r="L5235" s="22" t="s">
        <v>1336</v>
      </c>
      <c r="M5235" s="22"/>
      <c r="N5235">
        <f t="shared" si="347"/>
        <v>29713</v>
      </c>
      <c r="O5235">
        <f>+VLOOKUP(N5235,'Thanh toán '!O$8:P$8099,2,0)</f>
        <v>2308789</v>
      </c>
      <c r="P5235">
        <f t="shared" si="348"/>
        <v>2308789</v>
      </c>
      <c r="Q5235" s="30">
        <f t="shared" si="349"/>
        <v>0</v>
      </c>
    </row>
    <row r="5236" spans="1:17" hidden="1" x14ac:dyDescent="0.3">
      <c r="A5236" s="21">
        <v>38183</v>
      </c>
      <c r="B5236" s="22" t="s">
        <v>5820</v>
      </c>
      <c r="C5236" s="22" t="s">
        <v>1333</v>
      </c>
      <c r="D5236" s="27" t="s">
        <v>5819</v>
      </c>
      <c r="E5236" s="24" t="s">
        <v>4612</v>
      </c>
      <c r="F5236" s="25" t="s">
        <v>4613</v>
      </c>
      <c r="G5236" s="22" t="s">
        <v>39</v>
      </c>
      <c r="H5236" s="26">
        <v>1091091</v>
      </c>
      <c r="I5236" s="28"/>
      <c r="J5236" s="26">
        <v>87287</v>
      </c>
      <c r="K5236" s="26">
        <v>1178378</v>
      </c>
      <c r="L5236" s="22" t="s">
        <v>1336</v>
      </c>
      <c r="M5236" s="22"/>
      <c r="N5236">
        <f t="shared" si="347"/>
        <v>29715</v>
      </c>
      <c r="O5236">
        <f>+VLOOKUP(N5236,'Thanh toán '!O$8:P$8099,2,0)</f>
        <v>1178378</v>
      </c>
      <c r="P5236">
        <f t="shared" si="348"/>
        <v>1178378</v>
      </c>
      <c r="Q5236" s="30">
        <f t="shared" si="349"/>
        <v>0</v>
      </c>
    </row>
    <row r="5237" spans="1:17" hidden="1" x14ac:dyDescent="0.3">
      <c r="A5237" s="21">
        <v>38184</v>
      </c>
      <c r="B5237" s="22" t="s">
        <v>5821</v>
      </c>
      <c r="C5237" s="22" t="s">
        <v>1333</v>
      </c>
      <c r="D5237" s="27" t="s">
        <v>5819</v>
      </c>
      <c r="E5237" s="24" t="s">
        <v>4612</v>
      </c>
      <c r="F5237" s="25" t="s">
        <v>4613</v>
      </c>
      <c r="G5237" s="22" t="s">
        <v>39</v>
      </c>
      <c r="H5237" s="26">
        <v>705836</v>
      </c>
      <c r="I5237" s="28"/>
      <c r="J5237" s="26">
        <v>56467</v>
      </c>
      <c r="K5237" s="26">
        <v>762303</v>
      </c>
      <c r="L5237" s="22" t="s">
        <v>1336</v>
      </c>
      <c r="M5237" s="22"/>
      <c r="N5237">
        <f t="shared" si="347"/>
        <v>29716</v>
      </c>
      <c r="O5237">
        <f>+VLOOKUP(N5237,'Thanh toán '!O$8:P$8099,2,0)</f>
        <v>762303</v>
      </c>
      <c r="P5237">
        <f t="shared" si="348"/>
        <v>762303</v>
      </c>
      <c r="Q5237" s="30">
        <f t="shared" si="349"/>
        <v>0</v>
      </c>
    </row>
    <row r="5238" spans="1:17" hidden="1" x14ac:dyDescent="0.3">
      <c r="A5238" s="21">
        <v>38185</v>
      </c>
      <c r="B5238" s="22" t="s">
        <v>5822</v>
      </c>
      <c r="C5238" s="22" t="s">
        <v>1333</v>
      </c>
      <c r="D5238" s="27" t="s">
        <v>5819</v>
      </c>
      <c r="E5238" s="24" t="s">
        <v>4612</v>
      </c>
      <c r="F5238" s="25" t="s">
        <v>4613</v>
      </c>
      <c r="G5238" s="22" t="s">
        <v>39</v>
      </c>
      <c r="H5238" s="26">
        <v>1110580</v>
      </c>
      <c r="I5238" s="28"/>
      <c r="J5238" s="26">
        <v>88846</v>
      </c>
      <c r="K5238" s="26">
        <v>1199426</v>
      </c>
      <c r="L5238" s="22" t="s">
        <v>1336</v>
      </c>
      <c r="M5238" s="22"/>
      <c r="N5238">
        <f t="shared" si="347"/>
        <v>29717</v>
      </c>
      <c r="O5238">
        <f>+VLOOKUP(N5238,'Thanh toán '!O$8:P$8099,2,0)</f>
        <v>1199426</v>
      </c>
      <c r="P5238">
        <f t="shared" si="348"/>
        <v>1199426</v>
      </c>
      <c r="Q5238" s="30">
        <f t="shared" si="349"/>
        <v>0</v>
      </c>
    </row>
    <row r="5239" spans="1:17" hidden="1" x14ac:dyDescent="0.3">
      <c r="A5239" s="21">
        <v>38186</v>
      </c>
      <c r="B5239" s="22" t="s">
        <v>5823</v>
      </c>
      <c r="C5239" s="22" t="s">
        <v>1333</v>
      </c>
      <c r="D5239" s="27" t="s">
        <v>5819</v>
      </c>
      <c r="E5239" s="24" t="s">
        <v>4612</v>
      </c>
      <c r="F5239" s="25" t="s">
        <v>4613</v>
      </c>
      <c r="G5239" s="22" t="s">
        <v>39</v>
      </c>
      <c r="H5239" s="26">
        <v>935146</v>
      </c>
      <c r="I5239" s="28"/>
      <c r="J5239" s="26">
        <v>74812</v>
      </c>
      <c r="K5239" s="26">
        <v>1009958</v>
      </c>
      <c r="L5239" s="22" t="s">
        <v>1336</v>
      </c>
      <c r="M5239" s="22"/>
      <c r="N5239">
        <f t="shared" si="347"/>
        <v>29718</v>
      </c>
      <c r="O5239">
        <f>+VLOOKUP(N5239,'Thanh toán '!O$8:P$8099,2,0)</f>
        <v>1009958</v>
      </c>
      <c r="P5239">
        <f t="shared" si="348"/>
        <v>1009958</v>
      </c>
      <c r="Q5239" s="30">
        <f t="shared" si="349"/>
        <v>0</v>
      </c>
    </row>
    <row r="5240" spans="1:17" hidden="1" x14ac:dyDescent="0.3">
      <c r="A5240" s="21">
        <v>38187</v>
      </c>
      <c r="B5240" s="22" t="s">
        <v>5824</v>
      </c>
      <c r="C5240" s="22" t="s">
        <v>1333</v>
      </c>
      <c r="D5240" s="27" t="s">
        <v>5819</v>
      </c>
      <c r="E5240" s="24" t="s">
        <v>4612</v>
      </c>
      <c r="F5240" s="25" t="s">
        <v>4613</v>
      </c>
      <c r="G5240" s="22" t="s">
        <v>39</v>
      </c>
      <c r="H5240" s="26">
        <v>951239</v>
      </c>
      <c r="I5240" s="28"/>
      <c r="J5240" s="26">
        <v>76099</v>
      </c>
      <c r="K5240" s="26">
        <v>1027338</v>
      </c>
      <c r="L5240" s="22" t="s">
        <v>1336</v>
      </c>
      <c r="M5240" s="22"/>
      <c r="N5240">
        <f t="shared" si="347"/>
        <v>29719</v>
      </c>
      <c r="O5240">
        <f>+VLOOKUP(N5240,'Thanh toán '!O$8:P$8099,2,0)</f>
        <v>1027338</v>
      </c>
      <c r="P5240">
        <f t="shared" si="348"/>
        <v>1027338</v>
      </c>
      <c r="Q5240" s="30">
        <f t="shared" si="349"/>
        <v>0</v>
      </c>
    </row>
    <row r="5241" spans="1:17" hidden="1" x14ac:dyDescent="0.3">
      <c r="A5241" s="21">
        <v>38188</v>
      </c>
      <c r="B5241" s="22" t="s">
        <v>5825</v>
      </c>
      <c r="C5241" s="22" t="s">
        <v>1333</v>
      </c>
      <c r="D5241" s="27" t="s">
        <v>5819</v>
      </c>
      <c r="E5241" s="24" t="s">
        <v>4612</v>
      </c>
      <c r="F5241" s="25" t="s">
        <v>4613</v>
      </c>
      <c r="G5241" s="22" t="s">
        <v>39</v>
      </c>
      <c r="H5241" s="26">
        <v>592955</v>
      </c>
      <c r="I5241" s="28"/>
      <c r="J5241" s="26">
        <v>47436</v>
      </c>
      <c r="K5241" s="26">
        <v>640391</v>
      </c>
      <c r="L5241" s="22" t="s">
        <v>1336</v>
      </c>
      <c r="M5241" s="22"/>
      <c r="N5241">
        <f t="shared" si="347"/>
        <v>29720</v>
      </c>
      <c r="O5241">
        <f>+VLOOKUP(N5241,'Thanh toán '!O$8:P$8099,2,0)</f>
        <v>640391</v>
      </c>
      <c r="P5241">
        <f t="shared" si="348"/>
        <v>640391</v>
      </c>
      <c r="Q5241" s="30">
        <f t="shared" si="349"/>
        <v>0</v>
      </c>
    </row>
    <row r="5242" spans="1:17" hidden="1" x14ac:dyDescent="0.3">
      <c r="A5242" s="21">
        <v>38189</v>
      </c>
      <c r="B5242" s="22" t="s">
        <v>5826</v>
      </c>
      <c r="C5242" s="22" t="s">
        <v>1333</v>
      </c>
      <c r="D5242" s="27" t="s">
        <v>5819</v>
      </c>
      <c r="E5242" s="24" t="s">
        <v>4612</v>
      </c>
      <c r="F5242" s="25" t="s">
        <v>4613</v>
      </c>
      <c r="G5242" s="22" t="s">
        <v>39</v>
      </c>
      <c r="H5242" s="26">
        <v>951239</v>
      </c>
      <c r="I5242" s="28"/>
      <c r="J5242" s="26">
        <v>76099</v>
      </c>
      <c r="K5242" s="26">
        <v>1027338</v>
      </c>
      <c r="L5242" s="22" t="s">
        <v>1336</v>
      </c>
      <c r="M5242" s="22"/>
      <c r="N5242">
        <f t="shared" si="347"/>
        <v>29721</v>
      </c>
      <c r="O5242">
        <f>+VLOOKUP(N5242,'Thanh toán '!O$8:P$8099,2,0)</f>
        <v>1027338</v>
      </c>
      <c r="P5242">
        <f t="shared" si="348"/>
        <v>1027338</v>
      </c>
      <c r="Q5242" s="30">
        <f t="shared" si="349"/>
        <v>0</v>
      </c>
    </row>
    <row r="5243" spans="1:17" hidden="1" x14ac:dyDescent="0.3">
      <c r="A5243" s="21">
        <v>38191</v>
      </c>
      <c r="B5243" s="22" t="s">
        <v>5827</v>
      </c>
      <c r="C5243" s="22" t="s">
        <v>1333</v>
      </c>
      <c r="D5243" s="27" t="s">
        <v>5819</v>
      </c>
      <c r="E5243" s="24" t="s">
        <v>4612</v>
      </c>
      <c r="F5243" s="25" t="s">
        <v>4613</v>
      </c>
      <c r="G5243" s="22" t="s">
        <v>39</v>
      </c>
      <c r="H5243" s="26">
        <v>1430189</v>
      </c>
      <c r="I5243" s="28"/>
      <c r="J5243" s="26">
        <v>114415</v>
      </c>
      <c r="K5243" s="26">
        <v>1544604</v>
      </c>
      <c r="L5243" s="22" t="s">
        <v>1336</v>
      </c>
      <c r="M5243" s="22"/>
      <c r="N5243">
        <f t="shared" si="347"/>
        <v>29723</v>
      </c>
      <c r="O5243">
        <f>+VLOOKUP(N5243,'Thanh toán '!O$8:P$8099,2,0)</f>
        <v>1544604</v>
      </c>
      <c r="P5243">
        <f t="shared" si="348"/>
        <v>1544604</v>
      </c>
      <c r="Q5243" s="30">
        <f t="shared" si="349"/>
        <v>0</v>
      </c>
    </row>
    <row r="5244" spans="1:17" ht="26.3" hidden="1" x14ac:dyDescent="0.3">
      <c r="A5244" s="21">
        <v>38193</v>
      </c>
      <c r="B5244" s="22" t="s">
        <v>5828</v>
      </c>
      <c r="C5244" s="22" t="s">
        <v>1333</v>
      </c>
      <c r="D5244" s="27" t="s">
        <v>5819</v>
      </c>
      <c r="E5244" s="24" t="s">
        <v>4660</v>
      </c>
      <c r="F5244" s="25" t="s">
        <v>5644</v>
      </c>
      <c r="G5244" s="22" t="s">
        <v>24</v>
      </c>
      <c r="H5244" s="26">
        <v>1378583</v>
      </c>
      <c r="I5244" s="28"/>
      <c r="J5244" s="26">
        <v>110287</v>
      </c>
      <c r="K5244" s="26">
        <v>1488870</v>
      </c>
      <c r="L5244" s="22" t="s">
        <v>1336</v>
      </c>
      <c r="M5244" s="22"/>
      <c r="N5244">
        <f t="shared" si="347"/>
        <v>29725</v>
      </c>
      <c r="O5244">
        <f>+VLOOKUP(N5244,'Thanh toán '!O$8:P$8099,2,0)</f>
        <v>1488870</v>
      </c>
      <c r="P5244">
        <f t="shared" si="348"/>
        <v>1488870</v>
      </c>
      <c r="Q5244" s="30">
        <f t="shared" si="349"/>
        <v>0</v>
      </c>
    </row>
    <row r="5245" spans="1:17" ht="26.3" hidden="1" x14ac:dyDescent="0.3">
      <c r="A5245" s="21">
        <v>38196</v>
      </c>
      <c r="B5245" s="22" t="s">
        <v>5829</v>
      </c>
      <c r="C5245" s="22" t="s">
        <v>1333</v>
      </c>
      <c r="D5245" s="27" t="s">
        <v>5819</v>
      </c>
      <c r="E5245" s="24" t="s">
        <v>4862</v>
      </c>
      <c r="F5245" s="25" t="s">
        <v>4863</v>
      </c>
      <c r="G5245" s="22" t="s">
        <v>69</v>
      </c>
      <c r="H5245" s="26">
        <v>1803617</v>
      </c>
      <c r="I5245" s="28"/>
      <c r="J5245" s="26">
        <v>144289</v>
      </c>
      <c r="K5245" s="26">
        <v>1947906</v>
      </c>
      <c r="L5245" s="22" t="s">
        <v>1336</v>
      </c>
      <c r="M5245" s="22"/>
      <c r="N5245">
        <f t="shared" si="347"/>
        <v>29728</v>
      </c>
      <c r="O5245">
        <f>+VLOOKUP(N5245,'Thanh toán '!O$8:P$8099,2,0)</f>
        <v>1947906</v>
      </c>
      <c r="P5245">
        <f t="shared" si="348"/>
        <v>1947906</v>
      </c>
      <c r="Q5245" s="30">
        <f t="shared" si="349"/>
        <v>0</v>
      </c>
    </row>
    <row r="5246" spans="1:17" hidden="1" x14ac:dyDescent="0.3">
      <c r="A5246" s="21">
        <v>38208</v>
      </c>
      <c r="B5246" s="22" t="s">
        <v>5830</v>
      </c>
      <c r="C5246" s="22" t="s">
        <v>1333</v>
      </c>
      <c r="D5246" s="27" t="s">
        <v>5819</v>
      </c>
      <c r="E5246" s="24" t="s">
        <v>4612</v>
      </c>
      <c r="F5246" s="25" t="s">
        <v>4613</v>
      </c>
      <c r="G5246" s="22" t="s">
        <v>39</v>
      </c>
      <c r="H5246" s="26">
        <v>700329</v>
      </c>
      <c r="I5246" s="28"/>
      <c r="J5246" s="26">
        <v>56026</v>
      </c>
      <c r="K5246" s="26">
        <v>756355</v>
      </c>
      <c r="L5246" s="22" t="s">
        <v>1336</v>
      </c>
      <c r="M5246" s="22"/>
      <c r="N5246">
        <f t="shared" si="347"/>
        <v>29740</v>
      </c>
      <c r="O5246">
        <f>+VLOOKUP(N5246,'Thanh toán '!O$8:P$8099,2,0)</f>
        <v>756355</v>
      </c>
      <c r="P5246">
        <f t="shared" si="348"/>
        <v>756355</v>
      </c>
      <c r="Q5246" s="30">
        <f t="shared" si="349"/>
        <v>0</v>
      </c>
    </row>
    <row r="5247" spans="1:17" hidden="1" x14ac:dyDescent="0.3">
      <c r="A5247" s="21">
        <v>38209</v>
      </c>
      <c r="B5247" s="22" t="s">
        <v>5831</v>
      </c>
      <c r="C5247" s="22" t="s">
        <v>1333</v>
      </c>
      <c r="D5247" s="27" t="s">
        <v>5819</v>
      </c>
      <c r="E5247" s="24" t="s">
        <v>4612</v>
      </c>
      <c r="F5247" s="25" t="s">
        <v>4613</v>
      </c>
      <c r="G5247" s="22" t="s">
        <v>39</v>
      </c>
      <c r="H5247" s="26">
        <v>372662</v>
      </c>
      <c r="I5247" s="28"/>
      <c r="J5247" s="26">
        <v>29813</v>
      </c>
      <c r="K5247" s="26">
        <v>402475</v>
      </c>
      <c r="L5247" s="22" t="s">
        <v>1336</v>
      </c>
      <c r="M5247" s="22"/>
      <c r="N5247">
        <f t="shared" si="347"/>
        <v>29742</v>
      </c>
      <c r="O5247">
        <f>+VLOOKUP(N5247,'Thanh toán '!O$8:P$8099,2,0)</f>
        <v>402475</v>
      </c>
      <c r="P5247">
        <f t="shared" si="348"/>
        <v>402475</v>
      </c>
      <c r="Q5247" s="30">
        <f t="shared" si="349"/>
        <v>0</v>
      </c>
    </row>
    <row r="5248" spans="1:17" hidden="1" x14ac:dyDescent="0.3">
      <c r="A5248" s="21">
        <v>38210</v>
      </c>
      <c r="B5248" s="22" t="s">
        <v>5832</v>
      </c>
      <c r="C5248" s="22" t="s">
        <v>1333</v>
      </c>
      <c r="D5248" s="27" t="s">
        <v>5819</v>
      </c>
      <c r="E5248" s="24" t="s">
        <v>4612</v>
      </c>
      <c r="F5248" s="25" t="s">
        <v>4613</v>
      </c>
      <c r="G5248" s="22" t="s">
        <v>39</v>
      </c>
      <c r="H5248" s="26">
        <v>250910</v>
      </c>
      <c r="I5248" s="28"/>
      <c r="J5248" s="26">
        <v>20073</v>
      </c>
      <c r="K5248" s="26">
        <v>270983</v>
      </c>
      <c r="L5248" s="22" t="s">
        <v>1336</v>
      </c>
      <c r="M5248" s="22"/>
      <c r="N5248">
        <f t="shared" si="347"/>
        <v>29743</v>
      </c>
      <c r="O5248">
        <f>+VLOOKUP(N5248,'Thanh toán '!O$8:P$8099,2,0)</f>
        <v>270983</v>
      </c>
      <c r="P5248">
        <f t="shared" si="348"/>
        <v>270983</v>
      </c>
      <c r="Q5248" s="30">
        <f t="shared" si="349"/>
        <v>0</v>
      </c>
    </row>
    <row r="5249" spans="1:17" hidden="1" x14ac:dyDescent="0.3">
      <c r="A5249" s="21">
        <v>38211</v>
      </c>
      <c r="B5249" s="22" t="s">
        <v>5833</v>
      </c>
      <c r="C5249" s="22" t="s">
        <v>1333</v>
      </c>
      <c r="D5249" s="27" t="s">
        <v>5819</v>
      </c>
      <c r="E5249" s="24" t="s">
        <v>4612</v>
      </c>
      <c r="F5249" s="25" t="s">
        <v>4613</v>
      </c>
      <c r="G5249" s="22" t="s">
        <v>39</v>
      </c>
      <c r="H5249" s="26">
        <v>375743</v>
      </c>
      <c r="I5249" s="28"/>
      <c r="J5249" s="26">
        <v>30059</v>
      </c>
      <c r="K5249" s="26">
        <v>405802</v>
      </c>
      <c r="L5249" s="22" t="s">
        <v>1336</v>
      </c>
      <c r="M5249" s="22"/>
      <c r="N5249">
        <f t="shared" si="347"/>
        <v>29744</v>
      </c>
      <c r="O5249">
        <f>+VLOOKUP(N5249,'Thanh toán '!O$8:P$8099,2,0)</f>
        <v>405802</v>
      </c>
      <c r="P5249">
        <f t="shared" si="348"/>
        <v>405802</v>
      </c>
      <c r="Q5249" s="30">
        <f t="shared" si="349"/>
        <v>0</v>
      </c>
    </row>
    <row r="5250" spans="1:17" hidden="1" x14ac:dyDescent="0.3">
      <c r="A5250" s="21">
        <v>38212</v>
      </c>
      <c r="B5250" s="22" t="s">
        <v>5834</v>
      </c>
      <c r="C5250" s="22" t="s">
        <v>1333</v>
      </c>
      <c r="D5250" s="27" t="s">
        <v>5819</v>
      </c>
      <c r="E5250" s="24" t="s">
        <v>50</v>
      </c>
      <c r="F5250" s="25" t="s">
        <v>5314</v>
      </c>
      <c r="G5250" s="22" t="s">
        <v>51</v>
      </c>
      <c r="H5250" s="26">
        <v>5402647</v>
      </c>
      <c r="I5250" s="28"/>
      <c r="J5250" s="26">
        <v>432212</v>
      </c>
      <c r="K5250" s="26">
        <v>5834859</v>
      </c>
      <c r="L5250" s="22" t="s">
        <v>1336</v>
      </c>
      <c r="M5250" s="22"/>
      <c r="N5250">
        <f t="shared" si="347"/>
        <v>29745</v>
      </c>
      <c r="O5250">
        <f>+VLOOKUP(N5250,'Thanh toán '!O$8:P$8099,2,0)</f>
        <v>5834859</v>
      </c>
      <c r="P5250">
        <f t="shared" si="348"/>
        <v>5834859</v>
      </c>
      <c r="Q5250" s="30">
        <f t="shared" si="349"/>
        <v>0</v>
      </c>
    </row>
    <row r="5251" spans="1:17" hidden="1" x14ac:dyDescent="0.3">
      <c r="A5251" s="21">
        <v>38216</v>
      </c>
      <c r="B5251" s="22" t="s">
        <v>5835</v>
      </c>
      <c r="C5251" s="22" t="s">
        <v>1333</v>
      </c>
      <c r="D5251" s="27" t="s">
        <v>5819</v>
      </c>
      <c r="E5251" s="24" t="s">
        <v>4612</v>
      </c>
      <c r="F5251" s="25" t="s">
        <v>4613</v>
      </c>
      <c r="G5251" s="22" t="s">
        <v>39</v>
      </c>
      <c r="H5251" s="26">
        <v>444232</v>
      </c>
      <c r="I5251" s="28"/>
      <c r="J5251" s="26">
        <v>35539</v>
      </c>
      <c r="K5251" s="26">
        <v>479771</v>
      </c>
      <c r="L5251" s="22" t="s">
        <v>1336</v>
      </c>
      <c r="M5251" s="22"/>
      <c r="N5251">
        <f t="shared" si="347"/>
        <v>29749</v>
      </c>
      <c r="O5251">
        <f>+VLOOKUP(N5251,'Thanh toán '!O$8:P$8099,2,0)</f>
        <v>479771</v>
      </c>
      <c r="P5251">
        <f t="shared" si="348"/>
        <v>479771</v>
      </c>
      <c r="Q5251" s="30">
        <f t="shared" si="349"/>
        <v>0</v>
      </c>
    </row>
    <row r="5252" spans="1:17" hidden="1" x14ac:dyDescent="0.3">
      <c r="A5252" s="21">
        <v>38217</v>
      </c>
      <c r="B5252" s="22" t="s">
        <v>5836</v>
      </c>
      <c r="C5252" s="22" t="s">
        <v>1333</v>
      </c>
      <c r="D5252" s="27" t="s">
        <v>5819</v>
      </c>
      <c r="E5252" s="24" t="s">
        <v>4612</v>
      </c>
      <c r="F5252" s="25" t="s">
        <v>4613</v>
      </c>
      <c r="G5252" s="22" t="s">
        <v>39</v>
      </c>
      <c r="H5252" s="26">
        <v>436914</v>
      </c>
      <c r="I5252" s="28"/>
      <c r="J5252" s="26">
        <v>34953</v>
      </c>
      <c r="K5252" s="26">
        <v>471867</v>
      </c>
      <c r="L5252" s="22" t="s">
        <v>1336</v>
      </c>
      <c r="M5252" s="22"/>
      <c r="N5252">
        <f t="shared" si="347"/>
        <v>29750</v>
      </c>
      <c r="O5252">
        <f>+VLOOKUP(N5252,'Thanh toán '!O$8:P$8099,2,0)</f>
        <v>471867</v>
      </c>
      <c r="P5252">
        <f t="shared" si="348"/>
        <v>471867</v>
      </c>
      <c r="Q5252" s="30">
        <f t="shared" si="349"/>
        <v>0</v>
      </c>
    </row>
    <row r="5253" spans="1:17" hidden="1" x14ac:dyDescent="0.3">
      <c r="A5253" s="21">
        <v>38218</v>
      </c>
      <c r="B5253" s="22" t="s">
        <v>5837</v>
      </c>
      <c r="C5253" s="22" t="s">
        <v>1333</v>
      </c>
      <c r="D5253" s="27" t="s">
        <v>5819</v>
      </c>
      <c r="E5253" s="24" t="s">
        <v>4612</v>
      </c>
      <c r="F5253" s="25" t="s">
        <v>4613</v>
      </c>
      <c r="G5253" s="22" t="s">
        <v>39</v>
      </c>
      <c r="H5253" s="26">
        <v>975263</v>
      </c>
      <c r="I5253" s="28"/>
      <c r="J5253" s="26">
        <v>78021</v>
      </c>
      <c r="K5253" s="26">
        <v>1053284</v>
      </c>
      <c r="L5253" s="22" t="s">
        <v>1336</v>
      </c>
      <c r="M5253" s="22"/>
      <c r="N5253">
        <f t="shared" si="347"/>
        <v>29751</v>
      </c>
      <c r="O5253">
        <f>+VLOOKUP(N5253,'Thanh toán '!O$8:P$8099,2,0)</f>
        <v>1053284</v>
      </c>
      <c r="P5253">
        <f t="shared" si="348"/>
        <v>1053284</v>
      </c>
      <c r="Q5253" s="30">
        <f t="shared" si="349"/>
        <v>0</v>
      </c>
    </row>
    <row r="5254" spans="1:17" hidden="1" x14ac:dyDescent="0.3">
      <c r="A5254" s="21">
        <v>38219</v>
      </c>
      <c r="B5254" s="22" t="s">
        <v>5838</v>
      </c>
      <c r="C5254" s="22" t="s">
        <v>1333</v>
      </c>
      <c r="D5254" s="27" t="s">
        <v>5819</v>
      </c>
      <c r="E5254" s="24" t="s">
        <v>4612</v>
      </c>
      <c r="F5254" s="25" t="s">
        <v>4613</v>
      </c>
      <c r="G5254" s="22" t="s">
        <v>39</v>
      </c>
      <c r="H5254" s="26">
        <v>922445</v>
      </c>
      <c r="I5254" s="28"/>
      <c r="J5254" s="26">
        <v>73796</v>
      </c>
      <c r="K5254" s="26">
        <v>996241</v>
      </c>
      <c r="L5254" s="22" t="s">
        <v>1336</v>
      </c>
      <c r="M5254" s="22"/>
      <c r="N5254">
        <f t="shared" ref="N5254:N5317" si="350">+B5254*1</f>
        <v>29752</v>
      </c>
      <c r="O5254">
        <f>+VLOOKUP(N5254,'Thanh toán '!O$8:P$8099,2,0)</f>
        <v>996241</v>
      </c>
      <c r="P5254">
        <f t="shared" ref="P5254:P5317" si="351">+O5254</f>
        <v>996241</v>
      </c>
      <c r="Q5254" s="30">
        <f t="shared" si="349"/>
        <v>0</v>
      </c>
    </row>
    <row r="5255" spans="1:17" hidden="1" x14ac:dyDescent="0.3">
      <c r="A5255" s="21">
        <v>38220</v>
      </c>
      <c r="B5255" s="22" t="s">
        <v>5839</v>
      </c>
      <c r="C5255" s="22" t="s">
        <v>1333</v>
      </c>
      <c r="D5255" s="27" t="s">
        <v>5819</v>
      </c>
      <c r="E5255" s="24" t="s">
        <v>4612</v>
      </c>
      <c r="F5255" s="25" t="s">
        <v>4613</v>
      </c>
      <c r="G5255" s="22" t="s">
        <v>39</v>
      </c>
      <c r="H5255" s="26">
        <v>1163398</v>
      </c>
      <c r="I5255" s="28"/>
      <c r="J5255" s="26">
        <v>93072</v>
      </c>
      <c r="K5255" s="26">
        <v>1256470</v>
      </c>
      <c r="L5255" s="22" t="s">
        <v>1336</v>
      </c>
      <c r="M5255" s="22"/>
      <c r="N5255">
        <f t="shared" si="350"/>
        <v>29753</v>
      </c>
      <c r="O5255">
        <f>+VLOOKUP(N5255,'Thanh toán '!O$8:P$8099,2,0)</f>
        <v>1256470</v>
      </c>
      <c r="P5255">
        <f t="shared" si="351"/>
        <v>1256470</v>
      </c>
      <c r="Q5255" s="30">
        <f t="shared" si="349"/>
        <v>0</v>
      </c>
    </row>
    <row r="5256" spans="1:17" ht="26.3" hidden="1" x14ac:dyDescent="0.3">
      <c r="A5256" s="21">
        <v>38221</v>
      </c>
      <c r="B5256" s="22" t="s">
        <v>5840</v>
      </c>
      <c r="C5256" s="22" t="s">
        <v>1333</v>
      </c>
      <c r="D5256" s="27" t="s">
        <v>5819</v>
      </c>
      <c r="E5256" s="24" t="s">
        <v>4890</v>
      </c>
      <c r="F5256" s="25" t="s">
        <v>4891</v>
      </c>
      <c r="G5256" s="22" t="s">
        <v>100</v>
      </c>
      <c r="H5256" s="26">
        <v>644960</v>
      </c>
      <c r="I5256" s="28"/>
      <c r="J5256" s="26">
        <v>51597</v>
      </c>
      <c r="K5256" s="26">
        <v>696557</v>
      </c>
      <c r="L5256" s="22" t="s">
        <v>1336</v>
      </c>
      <c r="M5256" s="22"/>
      <c r="N5256">
        <f t="shared" si="350"/>
        <v>29754</v>
      </c>
      <c r="O5256">
        <f>+VLOOKUP(N5256,'Thanh toán '!O$8:P$8099,2,0)</f>
        <v>696557</v>
      </c>
      <c r="P5256">
        <f t="shared" si="351"/>
        <v>696557</v>
      </c>
      <c r="Q5256" s="30">
        <f t="shared" si="349"/>
        <v>0</v>
      </c>
    </row>
    <row r="5257" spans="1:17" ht="26.3" hidden="1" x14ac:dyDescent="0.3">
      <c r="A5257" s="21">
        <v>38222</v>
      </c>
      <c r="B5257" s="22" t="s">
        <v>5841</v>
      </c>
      <c r="C5257" s="22" t="s">
        <v>1333</v>
      </c>
      <c r="D5257" s="27" t="s">
        <v>5819</v>
      </c>
      <c r="E5257" s="24" t="s">
        <v>4890</v>
      </c>
      <c r="F5257" s="25" t="s">
        <v>4891</v>
      </c>
      <c r="G5257" s="22" t="s">
        <v>100</v>
      </c>
      <c r="H5257" s="26">
        <v>1585079</v>
      </c>
      <c r="I5257" s="28"/>
      <c r="J5257" s="26">
        <v>126806</v>
      </c>
      <c r="K5257" s="26">
        <v>1711885</v>
      </c>
      <c r="L5257" s="22" t="s">
        <v>1336</v>
      </c>
      <c r="M5257" s="22"/>
      <c r="N5257">
        <f t="shared" si="350"/>
        <v>29755</v>
      </c>
      <c r="O5257">
        <f>+VLOOKUP(N5257,'Thanh toán '!O$8:P$8099,2,0)</f>
        <v>1711885</v>
      </c>
      <c r="P5257">
        <f t="shared" si="351"/>
        <v>1711885</v>
      </c>
      <c r="Q5257" s="30">
        <f t="shared" si="349"/>
        <v>0</v>
      </c>
    </row>
    <row r="5258" spans="1:17" hidden="1" x14ac:dyDescent="0.3">
      <c r="A5258" s="21">
        <v>38223</v>
      </c>
      <c r="B5258" s="22" t="s">
        <v>5842</v>
      </c>
      <c r="C5258" s="22" t="s">
        <v>1333</v>
      </c>
      <c r="D5258" s="27" t="s">
        <v>5819</v>
      </c>
      <c r="E5258" s="24" t="s">
        <v>4612</v>
      </c>
      <c r="F5258" s="25" t="s">
        <v>4613</v>
      </c>
      <c r="G5258" s="22" t="s">
        <v>39</v>
      </c>
      <c r="H5258" s="26">
        <v>1179414</v>
      </c>
      <c r="I5258" s="28"/>
      <c r="J5258" s="26">
        <v>94353</v>
      </c>
      <c r="K5258" s="26">
        <v>1273767</v>
      </c>
      <c r="L5258" s="22" t="s">
        <v>1336</v>
      </c>
      <c r="M5258" s="22"/>
      <c r="N5258">
        <f t="shared" si="350"/>
        <v>29756</v>
      </c>
      <c r="O5258">
        <f>+VLOOKUP(N5258,'Thanh toán '!O$8:P$8099,2,0)</f>
        <v>1273767</v>
      </c>
      <c r="P5258">
        <f t="shared" si="351"/>
        <v>1273767</v>
      </c>
      <c r="Q5258" s="30">
        <f t="shared" si="349"/>
        <v>0</v>
      </c>
    </row>
    <row r="5259" spans="1:17" hidden="1" x14ac:dyDescent="0.3">
      <c r="A5259" s="21">
        <v>38224</v>
      </c>
      <c r="B5259" s="22" t="s">
        <v>5843</v>
      </c>
      <c r="C5259" s="22" t="s">
        <v>1333</v>
      </c>
      <c r="D5259" s="27" t="s">
        <v>5819</v>
      </c>
      <c r="E5259" s="24" t="s">
        <v>4612</v>
      </c>
      <c r="F5259" s="25" t="s">
        <v>4613</v>
      </c>
      <c r="G5259" s="22" t="s">
        <v>39</v>
      </c>
      <c r="H5259" s="26">
        <v>555290</v>
      </c>
      <c r="I5259" s="28"/>
      <c r="J5259" s="26">
        <v>44423</v>
      </c>
      <c r="K5259" s="26">
        <v>599713</v>
      </c>
      <c r="L5259" s="22" t="s">
        <v>1336</v>
      </c>
      <c r="M5259" s="22"/>
      <c r="N5259">
        <f t="shared" si="350"/>
        <v>29757</v>
      </c>
      <c r="O5259">
        <f>+VLOOKUP(N5259,'Thanh toán '!O$8:P$8099,2,0)</f>
        <v>599713</v>
      </c>
      <c r="P5259">
        <f t="shared" si="351"/>
        <v>599713</v>
      </c>
      <c r="Q5259" s="30">
        <f t="shared" si="349"/>
        <v>0</v>
      </c>
    </row>
    <row r="5260" spans="1:17" hidden="1" x14ac:dyDescent="0.3">
      <c r="A5260" s="21">
        <v>38225</v>
      </c>
      <c r="B5260" s="22" t="s">
        <v>5844</v>
      </c>
      <c r="C5260" s="22" t="s">
        <v>1333</v>
      </c>
      <c r="D5260" s="27" t="s">
        <v>5819</v>
      </c>
      <c r="E5260" s="24" t="s">
        <v>4612</v>
      </c>
      <c r="F5260" s="25" t="s">
        <v>4613</v>
      </c>
      <c r="G5260" s="22" t="s">
        <v>39</v>
      </c>
      <c r="H5260" s="26">
        <v>724353</v>
      </c>
      <c r="I5260" s="28"/>
      <c r="J5260" s="26">
        <v>57948</v>
      </c>
      <c r="K5260" s="26">
        <v>782301</v>
      </c>
      <c r="L5260" s="22" t="s">
        <v>1336</v>
      </c>
      <c r="M5260" s="22"/>
      <c r="N5260">
        <f t="shared" si="350"/>
        <v>29758</v>
      </c>
      <c r="O5260">
        <f>+VLOOKUP(N5260,'Thanh toán '!O$8:P$8099,2,0)</f>
        <v>782301</v>
      </c>
      <c r="P5260">
        <f t="shared" si="351"/>
        <v>782301</v>
      </c>
      <c r="Q5260" s="30">
        <f t="shared" si="349"/>
        <v>0</v>
      </c>
    </row>
    <row r="5261" spans="1:17" hidden="1" x14ac:dyDescent="0.3">
      <c r="A5261" s="21">
        <v>38226</v>
      </c>
      <c r="B5261" s="22" t="s">
        <v>5845</v>
      </c>
      <c r="C5261" s="22" t="s">
        <v>1333</v>
      </c>
      <c r="D5261" s="27" t="s">
        <v>5819</v>
      </c>
      <c r="E5261" s="24" t="s">
        <v>45</v>
      </c>
      <c r="F5261" s="25" t="s">
        <v>4737</v>
      </c>
      <c r="G5261" s="22" t="s">
        <v>46</v>
      </c>
      <c r="H5261" s="26">
        <v>2305437</v>
      </c>
      <c r="I5261" s="28"/>
      <c r="J5261" s="26">
        <v>184435</v>
      </c>
      <c r="K5261" s="26">
        <v>2489872</v>
      </c>
      <c r="L5261" s="22" t="s">
        <v>1336</v>
      </c>
      <c r="M5261" s="22"/>
      <c r="N5261">
        <f t="shared" si="350"/>
        <v>29759</v>
      </c>
      <c r="O5261">
        <f>+VLOOKUP(N5261,'Thanh toán '!O$8:P$8099,2,0)</f>
        <v>2489872</v>
      </c>
      <c r="P5261">
        <f t="shared" si="351"/>
        <v>2489872</v>
      </c>
      <c r="Q5261" s="30">
        <f t="shared" si="349"/>
        <v>0</v>
      </c>
    </row>
    <row r="5262" spans="1:17" hidden="1" x14ac:dyDescent="0.3">
      <c r="A5262" s="21">
        <v>38227</v>
      </c>
      <c r="B5262" s="22" t="s">
        <v>5846</v>
      </c>
      <c r="C5262" s="22" t="s">
        <v>1333</v>
      </c>
      <c r="D5262" s="27" t="s">
        <v>5819</v>
      </c>
      <c r="E5262" s="24" t="s">
        <v>42</v>
      </c>
      <c r="F5262" s="25" t="s">
        <v>4853</v>
      </c>
      <c r="G5262" s="22" t="s">
        <v>43</v>
      </c>
      <c r="H5262" s="26">
        <v>2330073</v>
      </c>
      <c r="I5262" s="28"/>
      <c r="J5262" s="26">
        <v>186406</v>
      </c>
      <c r="K5262" s="26">
        <v>2516479</v>
      </c>
      <c r="L5262" s="22" t="s">
        <v>1336</v>
      </c>
      <c r="M5262" s="22"/>
      <c r="N5262">
        <f t="shared" si="350"/>
        <v>29760</v>
      </c>
      <c r="O5262">
        <f>+VLOOKUP(N5262,'Thanh toán '!O$8:P$8099,2,0)</f>
        <v>2516479</v>
      </c>
      <c r="P5262">
        <f t="shared" si="351"/>
        <v>2516479</v>
      </c>
      <c r="Q5262" s="30">
        <f t="shared" si="349"/>
        <v>0</v>
      </c>
    </row>
    <row r="5263" spans="1:17" hidden="1" x14ac:dyDescent="0.3">
      <c r="A5263" s="21">
        <v>38228</v>
      </c>
      <c r="B5263" s="22" t="s">
        <v>5847</v>
      </c>
      <c r="C5263" s="22" t="s">
        <v>1333</v>
      </c>
      <c r="D5263" s="27" t="s">
        <v>5819</v>
      </c>
      <c r="E5263" s="24" t="s">
        <v>861</v>
      </c>
      <c r="F5263" s="25" t="s">
        <v>4613</v>
      </c>
      <c r="G5263" s="22" t="s">
        <v>862</v>
      </c>
      <c r="H5263" s="26">
        <v>3226836</v>
      </c>
      <c r="I5263" s="28"/>
      <c r="J5263" s="26">
        <v>258147</v>
      </c>
      <c r="K5263" s="26">
        <v>3484983</v>
      </c>
      <c r="L5263" s="22" t="s">
        <v>1336</v>
      </c>
      <c r="M5263" s="22"/>
      <c r="N5263">
        <f t="shared" si="350"/>
        <v>29761</v>
      </c>
      <c r="O5263">
        <f>+VLOOKUP(N5263,'Thanh toán '!O$8:P$8099,2,0)</f>
        <v>3484983</v>
      </c>
      <c r="P5263">
        <f t="shared" si="351"/>
        <v>3484983</v>
      </c>
      <c r="Q5263" s="30">
        <f t="shared" si="349"/>
        <v>0</v>
      </c>
    </row>
    <row r="5264" spans="1:17" hidden="1" x14ac:dyDescent="0.3">
      <c r="A5264" s="21">
        <v>38229</v>
      </c>
      <c r="B5264" s="22" t="s">
        <v>5848</v>
      </c>
      <c r="C5264" s="22" t="s">
        <v>1333</v>
      </c>
      <c r="D5264" s="27" t="s">
        <v>5819</v>
      </c>
      <c r="E5264" s="24" t="s">
        <v>29</v>
      </c>
      <c r="F5264" s="25" t="s">
        <v>5376</v>
      </c>
      <c r="G5264" s="22" t="s">
        <v>30</v>
      </c>
      <c r="H5264" s="26">
        <v>2370113</v>
      </c>
      <c r="I5264" s="28"/>
      <c r="J5264" s="26">
        <v>189609</v>
      </c>
      <c r="K5264" s="26">
        <v>2559722</v>
      </c>
      <c r="L5264" s="22" t="s">
        <v>1336</v>
      </c>
      <c r="M5264" s="22"/>
      <c r="N5264">
        <f t="shared" si="350"/>
        <v>29762</v>
      </c>
      <c r="O5264">
        <f>+VLOOKUP(N5264,'Thanh toán '!O$8:P$8099,2,0)</f>
        <v>2559722</v>
      </c>
      <c r="P5264">
        <f t="shared" si="351"/>
        <v>2559722</v>
      </c>
      <c r="Q5264" s="30">
        <f t="shared" si="349"/>
        <v>0</v>
      </c>
    </row>
    <row r="5265" spans="1:17" hidden="1" x14ac:dyDescent="0.3">
      <c r="A5265" s="21">
        <v>38230</v>
      </c>
      <c r="B5265" s="22" t="s">
        <v>5849</v>
      </c>
      <c r="C5265" s="22" t="s">
        <v>1333</v>
      </c>
      <c r="D5265" s="27" t="s">
        <v>5819</v>
      </c>
      <c r="E5265" s="24" t="s">
        <v>32</v>
      </c>
      <c r="F5265" s="25" t="s">
        <v>1335</v>
      </c>
      <c r="G5265" s="22" t="s">
        <v>33</v>
      </c>
      <c r="H5265" s="26">
        <v>936245</v>
      </c>
      <c r="I5265" s="28"/>
      <c r="J5265" s="26">
        <v>74900</v>
      </c>
      <c r="K5265" s="26">
        <v>1011145</v>
      </c>
      <c r="L5265" s="22" t="s">
        <v>1336</v>
      </c>
      <c r="M5265" s="22"/>
      <c r="N5265">
        <f t="shared" si="350"/>
        <v>29763</v>
      </c>
      <c r="O5265">
        <f>+VLOOKUP(N5265,'Thanh toán '!O$8:P$8099,2,0)</f>
        <v>1011145</v>
      </c>
      <c r="P5265">
        <f t="shared" si="351"/>
        <v>1011145</v>
      </c>
      <c r="Q5265" s="30">
        <f t="shared" si="349"/>
        <v>0</v>
      </c>
    </row>
    <row r="5266" spans="1:17" hidden="1" x14ac:dyDescent="0.3">
      <c r="A5266" s="21">
        <v>38231</v>
      </c>
      <c r="B5266" s="22" t="s">
        <v>5850</v>
      </c>
      <c r="C5266" s="22" t="s">
        <v>1333</v>
      </c>
      <c r="D5266" s="27" t="s">
        <v>5851</v>
      </c>
      <c r="E5266" s="24" t="s">
        <v>42</v>
      </c>
      <c r="F5266" s="25" t="s">
        <v>4853</v>
      </c>
      <c r="G5266" s="22" t="s">
        <v>43</v>
      </c>
      <c r="H5266" s="26">
        <v>5394373</v>
      </c>
      <c r="I5266" s="28"/>
      <c r="J5266" s="26">
        <v>431550</v>
      </c>
      <c r="K5266" s="26">
        <v>5825923</v>
      </c>
      <c r="L5266" s="22" t="s">
        <v>1336</v>
      </c>
      <c r="M5266" s="22"/>
      <c r="N5266">
        <f t="shared" si="350"/>
        <v>29765</v>
      </c>
      <c r="O5266">
        <f>+VLOOKUP(N5266,'Thanh toán '!O$8:P$8099,2,0)</f>
        <v>5825923</v>
      </c>
      <c r="P5266">
        <f t="shared" si="351"/>
        <v>5825923</v>
      </c>
      <c r="Q5266" s="30">
        <f t="shared" si="349"/>
        <v>0</v>
      </c>
    </row>
    <row r="5267" spans="1:17" hidden="1" x14ac:dyDescent="0.3">
      <c r="A5267" s="21">
        <v>38232</v>
      </c>
      <c r="B5267" s="22" t="s">
        <v>5852</v>
      </c>
      <c r="C5267" s="22" t="s">
        <v>1333</v>
      </c>
      <c r="D5267" s="27" t="s">
        <v>5851</v>
      </c>
      <c r="E5267" s="24" t="s">
        <v>4612</v>
      </c>
      <c r="F5267" s="25" t="s">
        <v>4613</v>
      </c>
      <c r="G5267" s="22" t="s">
        <v>39</v>
      </c>
      <c r="H5267" s="26">
        <v>926540</v>
      </c>
      <c r="I5267" s="28"/>
      <c r="J5267" s="26">
        <v>74123</v>
      </c>
      <c r="K5267" s="26">
        <v>1000663</v>
      </c>
      <c r="L5267" s="22" t="s">
        <v>1336</v>
      </c>
      <c r="M5267" s="22"/>
      <c r="N5267">
        <f t="shared" si="350"/>
        <v>29766</v>
      </c>
      <c r="O5267">
        <f>+VLOOKUP(N5267,'Thanh toán '!O$8:P$8099,2,0)</f>
        <v>1000663</v>
      </c>
      <c r="P5267">
        <f t="shared" si="351"/>
        <v>1000663</v>
      </c>
      <c r="Q5267" s="30">
        <f t="shared" ref="Q5267:Q5330" si="352">+O5267-K5267</f>
        <v>0</v>
      </c>
    </row>
    <row r="5268" spans="1:17" hidden="1" x14ac:dyDescent="0.3">
      <c r="A5268" s="21">
        <v>38233</v>
      </c>
      <c r="B5268" s="22" t="s">
        <v>5853</v>
      </c>
      <c r="C5268" s="22" t="s">
        <v>1333</v>
      </c>
      <c r="D5268" s="27" t="s">
        <v>5851</v>
      </c>
      <c r="E5268" s="24" t="s">
        <v>3868</v>
      </c>
      <c r="F5268" s="25" t="s">
        <v>3869</v>
      </c>
      <c r="G5268" s="22" t="s">
        <v>373</v>
      </c>
      <c r="H5268" s="26">
        <v>1165138</v>
      </c>
      <c r="I5268" s="28"/>
      <c r="J5268" s="26">
        <v>93211</v>
      </c>
      <c r="K5268" s="26">
        <v>1258349</v>
      </c>
      <c r="L5268" s="22" t="s">
        <v>1336</v>
      </c>
      <c r="M5268" s="22"/>
      <c r="N5268">
        <f t="shared" si="350"/>
        <v>29767</v>
      </c>
      <c r="O5268">
        <f>+VLOOKUP(N5268,'Thanh toán '!O$8:P$8099,2,0)</f>
        <v>1258349</v>
      </c>
      <c r="P5268">
        <f t="shared" si="351"/>
        <v>1258349</v>
      </c>
      <c r="Q5268" s="30">
        <f t="shared" si="352"/>
        <v>0</v>
      </c>
    </row>
    <row r="5269" spans="1:17" ht="26.3" hidden="1" x14ac:dyDescent="0.3">
      <c r="A5269" s="21">
        <v>38236</v>
      </c>
      <c r="B5269" s="22" t="s">
        <v>5854</v>
      </c>
      <c r="C5269" s="22" t="s">
        <v>1333</v>
      </c>
      <c r="D5269" s="27" t="s">
        <v>5851</v>
      </c>
      <c r="E5269" s="24" t="s">
        <v>4660</v>
      </c>
      <c r="F5269" s="25" t="s">
        <v>5644</v>
      </c>
      <c r="G5269" s="22" t="s">
        <v>24</v>
      </c>
      <c r="H5269" s="26">
        <v>1808782</v>
      </c>
      <c r="I5269" s="28"/>
      <c r="J5269" s="26">
        <v>144703</v>
      </c>
      <c r="K5269" s="26">
        <v>1953485</v>
      </c>
      <c r="L5269" s="22" t="s">
        <v>1336</v>
      </c>
      <c r="M5269" s="22"/>
      <c r="N5269">
        <f t="shared" si="350"/>
        <v>29770</v>
      </c>
      <c r="O5269">
        <f>+VLOOKUP(N5269,'Thanh toán '!O$8:P$8099,2,0)</f>
        <v>1953485</v>
      </c>
      <c r="P5269">
        <f t="shared" si="351"/>
        <v>1953485</v>
      </c>
      <c r="Q5269" s="30">
        <f t="shared" si="352"/>
        <v>0</v>
      </c>
    </row>
    <row r="5270" spans="1:17" ht="26.3" hidden="1" x14ac:dyDescent="0.3">
      <c r="A5270" s="21">
        <v>38239</v>
      </c>
      <c r="B5270" s="22" t="s">
        <v>5855</v>
      </c>
      <c r="C5270" s="22" t="s">
        <v>1333</v>
      </c>
      <c r="D5270" s="27" t="s">
        <v>5851</v>
      </c>
      <c r="E5270" s="24" t="s">
        <v>4660</v>
      </c>
      <c r="F5270" s="25" t="s">
        <v>5644</v>
      </c>
      <c r="G5270" s="22" t="s">
        <v>24</v>
      </c>
      <c r="H5270" s="26">
        <v>1817936</v>
      </c>
      <c r="I5270" s="28"/>
      <c r="J5270" s="26">
        <v>145435</v>
      </c>
      <c r="K5270" s="26">
        <v>1963371</v>
      </c>
      <c r="L5270" s="22" t="s">
        <v>1336</v>
      </c>
      <c r="M5270" s="22"/>
      <c r="N5270">
        <f t="shared" si="350"/>
        <v>29773</v>
      </c>
      <c r="O5270">
        <f>+VLOOKUP(N5270,'Thanh toán '!O$8:P$8099,2,0)</f>
        <v>1963371</v>
      </c>
      <c r="P5270">
        <f t="shared" si="351"/>
        <v>1963371</v>
      </c>
      <c r="Q5270" s="30">
        <f t="shared" si="352"/>
        <v>0</v>
      </c>
    </row>
    <row r="5271" spans="1:17" ht="26.3" hidden="1" x14ac:dyDescent="0.3">
      <c r="A5271" s="21">
        <v>38240</v>
      </c>
      <c r="B5271" s="22" t="s">
        <v>5856</v>
      </c>
      <c r="C5271" s="22" t="s">
        <v>1333</v>
      </c>
      <c r="D5271" s="27" t="s">
        <v>5851</v>
      </c>
      <c r="E5271" s="24" t="s">
        <v>4660</v>
      </c>
      <c r="F5271" s="25" t="s">
        <v>5644</v>
      </c>
      <c r="G5271" s="22" t="s">
        <v>24</v>
      </c>
      <c r="H5271" s="26">
        <v>1055255</v>
      </c>
      <c r="I5271" s="28"/>
      <c r="J5271" s="26">
        <v>84420</v>
      </c>
      <c r="K5271" s="26">
        <v>1139675</v>
      </c>
      <c r="L5271" s="22" t="s">
        <v>1336</v>
      </c>
      <c r="M5271" s="22"/>
      <c r="N5271">
        <f t="shared" si="350"/>
        <v>29774</v>
      </c>
      <c r="O5271">
        <f>+VLOOKUP(N5271,'Thanh toán '!O$8:P$8099,2,0)</f>
        <v>1139675</v>
      </c>
      <c r="P5271">
        <f t="shared" si="351"/>
        <v>1139675</v>
      </c>
      <c r="Q5271" s="30">
        <f t="shared" si="352"/>
        <v>0</v>
      </c>
    </row>
    <row r="5272" spans="1:17" ht="26.3" hidden="1" x14ac:dyDescent="0.3">
      <c r="A5272" s="21">
        <v>38241</v>
      </c>
      <c r="B5272" s="22" t="s">
        <v>5857</v>
      </c>
      <c r="C5272" s="22" t="s">
        <v>1333</v>
      </c>
      <c r="D5272" s="27" t="s">
        <v>5851</v>
      </c>
      <c r="E5272" s="24" t="s">
        <v>4660</v>
      </c>
      <c r="F5272" s="25" t="s">
        <v>5644</v>
      </c>
      <c r="G5272" s="22" t="s">
        <v>24</v>
      </c>
      <c r="H5272" s="26">
        <v>1513556</v>
      </c>
      <c r="I5272" s="28"/>
      <c r="J5272" s="26">
        <v>121084</v>
      </c>
      <c r="K5272" s="26">
        <v>1634640</v>
      </c>
      <c r="L5272" s="22" t="s">
        <v>1336</v>
      </c>
      <c r="M5272" s="22"/>
      <c r="N5272">
        <f t="shared" si="350"/>
        <v>29775</v>
      </c>
      <c r="O5272">
        <f>+VLOOKUP(N5272,'Thanh toán '!O$8:P$8099,2,0)</f>
        <v>1634640</v>
      </c>
      <c r="P5272">
        <f t="shared" si="351"/>
        <v>1634640</v>
      </c>
      <c r="Q5272" s="30">
        <f t="shared" si="352"/>
        <v>0</v>
      </c>
    </row>
    <row r="5273" spans="1:17" hidden="1" x14ac:dyDescent="0.3">
      <c r="A5273" s="21">
        <v>38242</v>
      </c>
      <c r="B5273" s="22" t="s">
        <v>5858</v>
      </c>
      <c r="C5273" s="22" t="s">
        <v>1333</v>
      </c>
      <c r="D5273" s="27" t="s">
        <v>5851</v>
      </c>
      <c r="E5273" s="24" t="s">
        <v>214</v>
      </c>
      <c r="F5273" s="25" t="s">
        <v>5525</v>
      </c>
      <c r="G5273" s="22" t="s">
        <v>215</v>
      </c>
      <c r="H5273" s="26">
        <v>1734743</v>
      </c>
      <c r="I5273" s="28"/>
      <c r="J5273" s="26">
        <v>138779</v>
      </c>
      <c r="K5273" s="26">
        <v>1873522</v>
      </c>
      <c r="L5273" s="22" t="s">
        <v>1336</v>
      </c>
      <c r="M5273" s="22"/>
      <c r="N5273">
        <f t="shared" si="350"/>
        <v>29776</v>
      </c>
      <c r="O5273">
        <f>+VLOOKUP(N5273,'Thanh toán '!O$8:P$8099,2,0)</f>
        <v>1873522</v>
      </c>
      <c r="P5273">
        <f t="shared" si="351"/>
        <v>1873522</v>
      </c>
      <c r="Q5273" s="30">
        <f t="shared" si="352"/>
        <v>0</v>
      </c>
    </row>
    <row r="5274" spans="1:17" ht="26.3" hidden="1" x14ac:dyDescent="0.3">
      <c r="A5274" s="21">
        <v>38243</v>
      </c>
      <c r="B5274" s="22" t="s">
        <v>5859</v>
      </c>
      <c r="C5274" s="22" t="s">
        <v>1333</v>
      </c>
      <c r="D5274" s="27" t="s">
        <v>5851</v>
      </c>
      <c r="E5274" s="24" t="s">
        <v>4890</v>
      </c>
      <c r="F5274" s="25" t="s">
        <v>4891</v>
      </c>
      <c r="G5274" s="22" t="s">
        <v>100</v>
      </c>
      <c r="H5274" s="26">
        <v>1525088</v>
      </c>
      <c r="I5274" s="28"/>
      <c r="J5274" s="26">
        <v>122007</v>
      </c>
      <c r="K5274" s="26">
        <v>1647095</v>
      </c>
      <c r="L5274" s="22" t="s">
        <v>1336</v>
      </c>
      <c r="M5274" s="22"/>
      <c r="N5274">
        <f t="shared" si="350"/>
        <v>29777</v>
      </c>
      <c r="O5274" t="e">
        <f>+VLOOKUP(N5274,'Thanh toán '!O$8:P$8099,2,0)</f>
        <v>#N/A</v>
      </c>
      <c r="P5274" t="e">
        <f t="shared" si="351"/>
        <v>#N/A</v>
      </c>
      <c r="Q5274" s="30" t="e">
        <f t="shared" si="352"/>
        <v>#N/A</v>
      </c>
    </row>
    <row r="5275" spans="1:17" ht="26.3" hidden="1" x14ac:dyDescent="0.3">
      <c r="A5275" s="21">
        <v>38244</v>
      </c>
      <c r="B5275" s="22" t="s">
        <v>5860</v>
      </c>
      <c r="C5275" s="22" t="s">
        <v>1333</v>
      </c>
      <c r="D5275" s="27" t="s">
        <v>5851</v>
      </c>
      <c r="E5275" s="24" t="s">
        <v>4890</v>
      </c>
      <c r="F5275" s="25" t="s">
        <v>4891</v>
      </c>
      <c r="G5275" s="22" t="s">
        <v>100</v>
      </c>
      <c r="H5275" s="26">
        <v>935358</v>
      </c>
      <c r="I5275" s="28"/>
      <c r="J5275" s="26">
        <v>74829</v>
      </c>
      <c r="K5275" s="26">
        <v>1010187</v>
      </c>
      <c r="L5275" s="22" t="s">
        <v>1336</v>
      </c>
      <c r="M5275" s="22"/>
      <c r="N5275">
        <f t="shared" si="350"/>
        <v>29778</v>
      </c>
      <c r="O5275" t="e">
        <f>+VLOOKUP(N5275,'Thanh toán '!O$8:P$8099,2,0)</f>
        <v>#N/A</v>
      </c>
      <c r="P5275" t="e">
        <f t="shared" si="351"/>
        <v>#N/A</v>
      </c>
      <c r="Q5275" s="30" t="e">
        <f t="shared" si="352"/>
        <v>#N/A</v>
      </c>
    </row>
    <row r="5276" spans="1:17" ht="26.3" hidden="1" x14ac:dyDescent="0.3">
      <c r="A5276" s="21">
        <v>38245</v>
      </c>
      <c r="B5276" s="22" t="s">
        <v>5861</v>
      </c>
      <c r="C5276" s="22" t="s">
        <v>1333</v>
      </c>
      <c r="D5276" s="27" t="s">
        <v>5851</v>
      </c>
      <c r="E5276" s="24" t="s">
        <v>4660</v>
      </c>
      <c r="F5276" s="25" t="s">
        <v>5644</v>
      </c>
      <c r="G5276" s="22" t="s">
        <v>24</v>
      </c>
      <c r="H5276" s="26">
        <v>1088994</v>
      </c>
      <c r="I5276" s="28"/>
      <c r="J5276" s="26">
        <v>87120</v>
      </c>
      <c r="K5276" s="26">
        <v>1176114</v>
      </c>
      <c r="L5276" s="22" t="s">
        <v>1336</v>
      </c>
      <c r="M5276" s="22"/>
      <c r="N5276">
        <f t="shared" si="350"/>
        <v>29779</v>
      </c>
      <c r="O5276">
        <f>+VLOOKUP(N5276,'Thanh toán '!O$8:P$8099,2,0)</f>
        <v>1176114</v>
      </c>
      <c r="P5276">
        <f t="shared" si="351"/>
        <v>1176114</v>
      </c>
      <c r="Q5276" s="30">
        <f t="shared" si="352"/>
        <v>0</v>
      </c>
    </row>
    <row r="5277" spans="1:17" hidden="1" x14ac:dyDescent="0.3">
      <c r="A5277" s="21">
        <v>38247</v>
      </c>
      <c r="B5277" s="22" t="s">
        <v>5862</v>
      </c>
      <c r="C5277" s="22" t="s">
        <v>1333</v>
      </c>
      <c r="D5277" s="27" t="s">
        <v>5851</v>
      </c>
      <c r="E5277" s="24" t="s">
        <v>4612</v>
      </c>
      <c r="F5277" s="25" t="s">
        <v>4613</v>
      </c>
      <c r="G5277" s="22" t="s">
        <v>39</v>
      </c>
      <c r="H5277" s="26">
        <v>1817452</v>
      </c>
      <c r="I5277" s="28"/>
      <c r="J5277" s="26">
        <v>145396</v>
      </c>
      <c r="K5277" s="26">
        <v>1962848</v>
      </c>
      <c r="L5277" s="22" t="s">
        <v>1336</v>
      </c>
      <c r="M5277" s="22"/>
      <c r="N5277">
        <f t="shared" si="350"/>
        <v>29781</v>
      </c>
      <c r="O5277">
        <f>+VLOOKUP(N5277,'Thanh toán '!O$8:P$8099,2,0)</f>
        <v>1962848</v>
      </c>
      <c r="P5277">
        <f t="shared" si="351"/>
        <v>1962848</v>
      </c>
      <c r="Q5277" s="30">
        <f t="shared" si="352"/>
        <v>0</v>
      </c>
    </row>
    <row r="5278" spans="1:17" hidden="1" x14ac:dyDescent="0.3">
      <c r="A5278" s="21">
        <v>38248</v>
      </c>
      <c r="B5278" s="22" t="s">
        <v>5863</v>
      </c>
      <c r="C5278" s="22" t="s">
        <v>1333</v>
      </c>
      <c r="D5278" s="27" t="s">
        <v>5851</v>
      </c>
      <c r="E5278" s="24" t="s">
        <v>4612</v>
      </c>
      <c r="F5278" s="25" t="s">
        <v>4613</v>
      </c>
      <c r="G5278" s="22" t="s">
        <v>39</v>
      </c>
      <c r="H5278" s="26">
        <v>501820</v>
      </c>
      <c r="I5278" s="28"/>
      <c r="J5278" s="26">
        <v>40146</v>
      </c>
      <c r="K5278" s="26">
        <v>541966</v>
      </c>
      <c r="L5278" s="22" t="s">
        <v>1336</v>
      </c>
      <c r="M5278" s="22"/>
      <c r="N5278">
        <f t="shared" si="350"/>
        <v>29782</v>
      </c>
      <c r="O5278">
        <f>+VLOOKUP(N5278,'Thanh toán '!O$8:P$8099,2,0)</f>
        <v>541966</v>
      </c>
      <c r="P5278">
        <f t="shared" si="351"/>
        <v>541966</v>
      </c>
      <c r="Q5278" s="30">
        <f t="shared" si="352"/>
        <v>0</v>
      </c>
    </row>
    <row r="5279" spans="1:17" ht="26.3" hidden="1" x14ac:dyDescent="0.3">
      <c r="A5279" s="21">
        <v>38252</v>
      </c>
      <c r="B5279" s="22" t="s">
        <v>5864</v>
      </c>
      <c r="C5279" s="22" t="s">
        <v>1333</v>
      </c>
      <c r="D5279" s="27" t="s">
        <v>5851</v>
      </c>
      <c r="E5279" s="24" t="s">
        <v>4660</v>
      </c>
      <c r="F5279" s="25" t="s">
        <v>5644</v>
      </c>
      <c r="G5279" s="22" t="s">
        <v>24</v>
      </c>
      <c r="H5279" s="26">
        <v>1810450</v>
      </c>
      <c r="I5279" s="28"/>
      <c r="J5279" s="26">
        <v>144836</v>
      </c>
      <c r="K5279" s="26">
        <v>1955286</v>
      </c>
      <c r="L5279" s="22" t="s">
        <v>1336</v>
      </c>
      <c r="M5279" s="22"/>
      <c r="N5279">
        <f t="shared" si="350"/>
        <v>29786</v>
      </c>
      <c r="O5279">
        <f>+VLOOKUP(N5279,'Thanh toán '!O$8:P$8099,2,0)</f>
        <v>1955286</v>
      </c>
      <c r="P5279">
        <f t="shared" si="351"/>
        <v>1955286</v>
      </c>
      <c r="Q5279" s="30">
        <f t="shared" si="352"/>
        <v>0</v>
      </c>
    </row>
    <row r="5280" spans="1:17" hidden="1" x14ac:dyDescent="0.3">
      <c r="A5280" s="21">
        <v>38377</v>
      </c>
      <c r="B5280" s="22" t="s">
        <v>5865</v>
      </c>
      <c r="C5280" s="22" t="s">
        <v>1333</v>
      </c>
      <c r="D5280" s="27" t="s">
        <v>5851</v>
      </c>
      <c r="E5280" s="24" t="s">
        <v>4906</v>
      </c>
      <c r="F5280" s="25" t="s">
        <v>4907</v>
      </c>
      <c r="G5280" s="22" t="s">
        <v>97</v>
      </c>
      <c r="H5280" s="26">
        <v>2925403</v>
      </c>
      <c r="I5280" s="28"/>
      <c r="J5280" s="26">
        <v>234032</v>
      </c>
      <c r="K5280" s="26">
        <v>3159435</v>
      </c>
      <c r="L5280" s="22" t="s">
        <v>1336</v>
      </c>
      <c r="M5280" s="22"/>
      <c r="N5280">
        <f t="shared" si="350"/>
        <v>29911</v>
      </c>
      <c r="O5280">
        <f>+VLOOKUP(N5280,'Thanh toán '!O$8:P$8099,2,0)</f>
        <v>3159435</v>
      </c>
      <c r="P5280">
        <f t="shared" si="351"/>
        <v>3159435</v>
      </c>
      <c r="Q5280" s="30">
        <f t="shared" si="352"/>
        <v>0</v>
      </c>
    </row>
    <row r="5281" spans="1:17" hidden="1" x14ac:dyDescent="0.3">
      <c r="A5281" s="21">
        <v>38378</v>
      </c>
      <c r="B5281" s="22" t="s">
        <v>5866</v>
      </c>
      <c r="C5281" s="22" t="s">
        <v>1333</v>
      </c>
      <c r="D5281" s="27" t="s">
        <v>5851</v>
      </c>
      <c r="E5281" s="24" t="s">
        <v>316</v>
      </c>
      <c r="F5281" s="25" t="s">
        <v>5388</v>
      </c>
      <c r="G5281" s="22" t="s">
        <v>317</v>
      </c>
      <c r="H5281" s="26">
        <v>4553207</v>
      </c>
      <c r="I5281" s="28"/>
      <c r="J5281" s="26">
        <v>364257</v>
      </c>
      <c r="K5281" s="26">
        <v>4917464</v>
      </c>
      <c r="L5281" s="22" t="s">
        <v>1336</v>
      </c>
      <c r="M5281" s="22"/>
      <c r="N5281">
        <f t="shared" si="350"/>
        <v>29912</v>
      </c>
      <c r="O5281">
        <f>+VLOOKUP(N5281,'Thanh toán '!O$8:P$8099,2,0)</f>
        <v>4917464</v>
      </c>
      <c r="P5281">
        <f t="shared" si="351"/>
        <v>4917464</v>
      </c>
      <c r="Q5281" s="30">
        <f t="shared" si="352"/>
        <v>0</v>
      </c>
    </row>
    <row r="5282" spans="1:17" ht="26.3" hidden="1" x14ac:dyDescent="0.3">
      <c r="A5282" s="21">
        <v>38379</v>
      </c>
      <c r="B5282" s="22" t="s">
        <v>5867</v>
      </c>
      <c r="C5282" s="22" t="s">
        <v>1333</v>
      </c>
      <c r="D5282" s="27" t="s">
        <v>5851</v>
      </c>
      <c r="E5282" s="24" t="s">
        <v>4698</v>
      </c>
      <c r="F5282" s="25" t="s">
        <v>4699</v>
      </c>
      <c r="G5282" s="22" t="s">
        <v>106</v>
      </c>
      <c r="H5282" s="26">
        <v>806200</v>
      </c>
      <c r="I5282" s="28"/>
      <c r="J5282" s="26">
        <v>64496</v>
      </c>
      <c r="K5282" s="26">
        <v>870696</v>
      </c>
      <c r="L5282" s="22" t="s">
        <v>1336</v>
      </c>
      <c r="M5282" s="22"/>
      <c r="N5282">
        <f t="shared" si="350"/>
        <v>29913</v>
      </c>
      <c r="O5282">
        <f>+VLOOKUP(N5282,'Thanh toán '!O$8:P$8099,2,0)</f>
        <v>870696</v>
      </c>
      <c r="P5282">
        <f t="shared" si="351"/>
        <v>870696</v>
      </c>
      <c r="Q5282" s="30">
        <f t="shared" si="352"/>
        <v>0</v>
      </c>
    </row>
    <row r="5283" spans="1:17" hidden="1" x14ac:dyDescent="0.3">
      <c r="A5283" s="21">
        <v>38612</v>
      </c>
      <c r="B5283" s="22" t="s">
        <v>5868</v>
      </c>
      <c r="C5283" s="22" t="s">
        <v>1333</v>
      </c>
      <c r="D5283" s="27" t="s">
        <v>5851</v>
      </c>
      <c r="E5283" s="24" t="s">
        <v>4612</v>
      </c>
      <c r="F5283" s="25" t="s">
        <v>4613</v>
      </c>
      <c r="G5283" s="22" t="s">
        <v>39</v>
      </c>
      <c r="H5283" s="26">
        <v>1093518</v>
      </c>
      <c r="I5283" s="28"/>
      <c r="J5283" s="26">
        <v>87481</v>
      </c>
      <c r="K5283" s="26">
        <v>1180999</v>
      </c>
      <c r="L5283" s="22" t="s">
        <v>1336</v>
      </c>
      <c r="M5283" s="22"/>
      <c r="N5283">
        <f t="shared" si="350"/>
        <v>30146</v>
      </c>
      <c r="O5283">
        <f>+VLOOKUP(N5283,'Thanh toán '!O$8:P$8099,2,0)</f>
        <v>1180999</v>
      </c>
      <c r="P5283">
        <f t="shared" si="351"/>
        <v>1180999</v>
      </c>
      <c r="Q5283" s="30">
        <f t="shared" si="352"/>
        <v>0</v>
      </c>
    </row>
    <row r="5284" spans="1:17" hidden="1" x14ac:dyDescent="0.3">
      <c r="A5284" s="21">
        <v>38677</v>
      </c>
      <c r="B5284" s="22" t="s">
        <v>5869</v>
      </c>
      <c r="C5284" s="22" t="s">
        <v>1333</v>
      </c>
      <c r="D5284" s="27" t="s">
        <v>5851</v>
      </c>
      <c r="E5284" s="24" t="s">
        <v>845</v>
      </c>
      <c r="F5284" s="25" t="s">
        <v>1359</v>
      </c>
      <c r="G5284" s="22" t="s">
        <v>79</v>
      </c>
      <c r="H5284" s="26">
        <v>1466475</v>
      </c>
      <c r="I5284" s="28"/>
      <c r="J5284" s="26">
        <v>117318</v>
      </c>
      <c r="K5284" s="26">
        <v>1583793</v>
      </c>
      <c r="L5284" s="22" t="s">
        <v>1336</v>
      </c>
      <c r="M5284" s="22"/>
      <c r="N5284">
        <f t="shared" si="350"/>
        <v>30211</v>
      </c>
      <c r="O5284">
        <f>+VLOOKUP(N5284,'Thanh toán '!O$8:P$8099,2,0)</f>
        <v>1583793</v>
      </c>
      <c r="P5284">
        <f t="shared" si="351"/>
        <v>1583793</v>
      </c>
      <c r="Q5284" s="30">
        <f t="shared" si="352"/>
        <v>0</v>
      </c>
    </row>
    <row r="5285" spans="1:17" hidden="1" x14ac:dyDescent="0.3">
      <c r="A5285" s="21">
        <v>38678</v>
      </c>
      <c r="B5285" s="22" t="s">
        <v>5870</v>
      </c>
      <c r="C5285" s="22" t="s">
        <v>1333</v>
      </c>
      <c r="D5285" s="27" t="s">
        <v>5851</v>
      </c>
      <c r="E5285" s="24" t="s">
        <v>32</v>
      </c>
      <c r="F5285" s="25" t="s">
        <v>1335</v>
      </c>
      <c r="G5285" s="22" t="s">
        <v>33</v>
      </c>
      <c r="H5285" s="26">
        <v>1110580</v>
      </c>
      <c r="I5285" s="28"/>
      <c r="J5285" s="26">
        <v>88846</v>
      </c>
      <c r="K5285" s="26">
        <v>1199426</v>
      </c>
      <c r="L5285" s="22" t="s">
        <v>1336</v>
      </c>
      <c r="M5285" s="22"/>
      <c r="N5285">
        <f t="shared" si="350"/>
        <v>30212</v>
      </c>
      <c r="O5285">
        <f>+VLOOKUP(N5285,'Thanh toán '!O$8:P$8099,2,0)</f>
        <v>1199426</v>
      </c>
      <c r="P5285">
        <f t="shared" si="351"/>
        <v>1199426</v>
      </c>
      <c r="Q5285" s="30">
        <f t="shared" si="352"/>
        <v>0</v>
      </c>
    </row>
    <row r="5286" spans="1:17" ht="26.3" hidden="1" x14ac:dyDescent="0.3">
      <c r="A5286" s="21">
        <v>38840</v>
      </c>
      <c r="B5286" s="22" t="s">
        <v>5871</v>
      </c>
      <c r="C5286" s="22" t="s">
        <v>1333</v>
      </c>
      <c r="D5286" s="27" t="s">
        <v>5851</v>
      </c>
      <c r="E5286" s="24" t="s">
        <v>4660</v>
      </c>
      <c r="F5286" s="25" t="s">
        <v>5644</v>
      </c>
      <c r="G5286" s="22" t="s">
        <v>24</v>
      </c>
      <c r="H5286" s="26">
        <v>1043800</v>
      </c>
      <c r="I5286" s="28"/>
      <c r="J5286" s="26">
        <v>83504</v>
      </c>
      <c r="K5286" s="26">
        <v>1127304</v>
      </c>
      <c r="L5286" s="22" t="s">
        <v>1336</v>
      </c>
      <c r="M5286" s="22"/>
      <c r="N5286">
        <f t="shared" si="350"/>
        <v>30374</v>
      </c>
      <c r="O5286">
        <f>+VLOOKUP(N5286,'Thanh toán '!O$8:P$8099,2,0)</f>
        <v>1127304</v>
      </c>
      <c r="P5286">
        <f t="shared" si="351"/>
        <v>1127304</v>
      </c>
      <c r="Q5286" s="30">
        <f t="shared" si="352"/>
        <v>0</v>
      </c>
    </row>
    <row r="5287" spans="1:17" hidden="1" x14ac:dyDescent="0.3">
      <c r="A5287" s="21">
        <v>38960</v>
      </c>
      <c r="B5287" s="22" t="s">
        <v>5872</v>
      </c>
      <c r="C5287" s="22" t="s">
        <v>1333</v>
      </c>
      <c r="D5287" s="27" t="s">
        <v>5851</v>
      </c>
      <c r="E5287" s="24" t="s">
        <v>4612</v>
      </c>
      <c r="F5287" s="25" t="s">
        <v>4613</v>
      </c>
      <c r="G5287" s="22" t="s">
        <v>39</v>
      </c>
      <c r="H5287" s="26">
        <v>333174</v>
      </c>
      <c r="I5287" s="28"/>
      <c r="J5287" s="26">
        <v>26654</v>
      </c>
      <c r="K5287" s="26">
        <v>359828</v>
      </c>
      <c r="L5287" s="22" t="s">
        <v>1336</v>
      </c>
      <c r="M5287" s="22"/>
      <c r="N5287">
        <f t="shared" si="350"/>
        <v>30494</v>
      </c>
      <c r="O5287" t="e">
        <f>+VLOOKUP(N5287,'Thanh toán '!O$8:P$8099,2,0)</f>
        <v>#N/A</v>
      </c>
      <c r="P5287" t="e">
        <f t="shared" si="351"/>
        <v>#N/A</v>
      </c>
      <c r="Q5287" s="30" t="e">
        <f t="shared" si="352"/>
        <v>#N/A</v>
      </c>
    </row>
    <row r="5288" spans="1:17" ht="26.3" hidden="1" x14ac:dyDescent="0.3">
      <c r="A5288" s="21">
        <v>39089</v>
      </c>
      <c r="B5288" s="22" t="s">
        <v>5873</v>
      </c>
      <c r="C5288" s="22" t="s">
        <v>1333</v>
      </c>
      <c r="D5288" s="27" t="s">
        <v>5874</v>
      </c>
      <c r="E5288" s="24" t="s">
        <v>4660</v>
      </c>
      <c r="F5288" s="25" t="s">
        <v>5644</v>
      </c>
      <c r="G5288" s="22" t="s">
        <v>24</v>
      </c>
      <c r="H5288" s="26">
        <v>1709809</v>
      </c>
      <c r="I5288" s="28"/>
      <c r="J5288" s="26">
        <v>136785</v>
      </c>
      <c r="K5288" s="26">
        <v>1846594</v>
      </c>
      <c r="L5288" s="22" t="s">
        <v>1336</v>
      </c>
      <c r="M5288" s="22"/>
      <c r="N5288">
        <f t="shared" si="350"/>
        <v>30623</v>
      </c>
      <c r="O5288">
        <f>+VLOOKUP(N5288,'Thanh toán '!O$8:P$8099,2,0)</f>
        <v>1846594</v>
      </c>
      <c r="P5288">
        <f t="shared" si="351"/>
        <v>1846594</v>
      </c>
      <c r="Q5288" s="30">
        <f t="shared" si="352"/>
        <v>0</v>
      </c>
    </row>
    <row r="5289" spans="1:17" ht="26.3" hidden="1" x14ac:dyDescent="0.3">
      <c r="A5289" s="21">
        <v>39090</v>
      </c>
      <c r="B5289" s="22" t="s">
        <v>5875</v>
      </c>
      <c r="C5289" s="22" t="s">
        <v>1333</v>
      </c>
      <c r="D5289" s="27" t="s">
        <v>5874</v>
      </c>
      <c r="E5289" s="24" t="s">
        <v>4660</v>
      </c>
      <c r="F5289" s="25" t="s">
        <v>5644</v>
      </c>
      <c r="G5289" s="22" t="s">
        <v>24</v>
      </c>
      <c r="H5289" s="26">
        <v>1694127</v>
      </c>
      <c r="I5289" s="28"/>
      <c r="J5289" s="26">
        <v>135530</v>
      </c>
      <c r="K5289" s="26">
        <v>1829657</v>
      </c>
      <c r="L5289" s="22" t="s">
        <v>1336</v>
      </c>
      <c r="M5289" s="22"/>
      <c r="N5289">
        <f t="shared" si="350"/>
        <v>30624</v>
      </c>
      <c r="O5289">
        <f>+VLOOKUP(N5289,'Thanh toán '!O$8:P$8099,2,0)</f>
        <v>1829657</v>
      </c>
      <c r="P5289">
        <f t="shared" si="351"/>
        <v>1829657</v>
      </c>
      <c r="Q5289" s="30">
        <f t="shared" si="352"/>
        <v>0</v>
      </c>
    </row>
    <row r="5290" spans="1:17" hidden="1" x14ac:dyDescent="0.3">
      <c r="A5290" s="21">
        <v>39528</v>
      </c>
      <c r="B5290" s="22" t="s">
        <v>5876</v>
      </c>
      <c r="C5290" s="22" t="s">
        <v>1333</v>
      </c>
      <c r="D5290" s="27" t="s">
        <v>5874</v>
      </c>
      <c r="E5290" s="24" t="s">
        <v>861</v>
      </c>
      <c r="F5290" s="25" t="s">
        <v>4613</v>
      </c>
      <c r="G5290" s="22" t="s">
        <v>862</v>
      </c>
      <c r="H5290" s="26">
        <v>1110580</v>
      </c>
      <c r="I5290" s="28"/>
      <c r="J5290" s="26">
        <v>88846</v>
      </c>
      <c r="K5290" s="26">
        <v>1199426</v>
      </c>
      <c r="L5290" s="22" t="s">
        <v>1336</v>
      </c>
      <c r="M5290" s="22"/>
      <c r="N5290">
        <f t="shared" si="350"/>
        <v>31062</v>
      </c>
      <c r="O5290">
        <f>+VLOOKUP(N5290,'Thanh toán '!O$8:P$8099,2,0)</f>
        <v>1199426</v>
      </c>
      <c r="P5290">
        <f t="shared" si="351"/>
        <v>1199426</v>
      </c>
      <c r="Q5290" s="30">
        <f t="shared" si="352"/>
        <v>0</v>
      </c>
    </row>
    <row r="5291" spans="1:17" hidden="1" x14ac:dyDescent="0.3">
      <c r="A5291" s="21">
        <v>39557</v>
      </c>
      <c r="B5291" s="22" t="s">
        <v>5877</v>
      </c>
      <c r="C5291" s="22" t="s">
        <v>1333</v>
      </c>
      <c r="D5291" s="27" t="s">
        <v>5874</v>
      </c>
      <c r="E5291" s="24" t="s">
        <v>4612</v>
      </c>
      <c r="F5291" s="25" t="s">
        <v>4613</v>
      </c>
      <c r="G5291" s="22" t="s">
        <v>39</v>
      </c>
      <c r="H5291" s="26">
        <v>1236130</v>
      </c>
      <c r="I5291" s="28"/>
      <c r="J5291" s="26">
        <v>98890</v>
      </c>
      <c r="K5291" s="26">
        <v>1335020</v>
      </c>
      <c r="L5291" s="22" t="s">
        <v>1336</v>
      </c>
      <c r="M5291" s="22"/>
      <c r="N5291">
        <f t="shared" si="350"/>
        <v>31091</v>
      </c>
      <c r="O5291">
        <f>+VLOOKUP(N5291,'Thanh toán '!O$8:P$8099,2,0)</f>
        <v>1335020</v>
      </c>
      <c r="P5291">
        <f t="shared" si="351"/>
        <v>1335020</v>
      </c>
      <c r="Q5291" s="30">
        <f t="shared" si="352"/>
        <v>0</v>
      </c>
    </row>
    <row r="5292" spans="1:17" hidden="1" x14ac:dyDescent="0.3">
      <c r="A5292" s="21">
        <v>39608</v>
      </c>
      <c r="B5292" s="22" t="s">
        <v>5878</v>
      </c>
      <c r="C5292" s="22" t="s">
        <v>1333</v>
      </c>
      <c r="D5292" s="27" t="s">
        <v>5874</v>
      </c>
      <c r="E5292" s="24" t="s">
        <v>4612</v>
      </c>
      <c r="F5292" s="25" t="s">
        <v>4613</v>
      </c>
      <c r="G5292" s="22" t="s">
        <v>39</v>
      </c>
      <c r="H5292" s="26">
        <v>670969</v>
      </c>
      <c r="I5292" s="28"/>
      <c r="J5292" s="26">
        <v>53678</v>
      </c>
      <c r="K5292" s="26">
        <v>724647</v>
      </c>
      <c r="L5292" s="22" t="s">
        <v>1336</v>
      </c>
      <c r="M5292" s="22"/>
      <c r="N5292">
        <f t="shared" si="350"/>
        <v>31142</v>
      </c>
      <c r="O5292">
        <f>+VLOOKUP(N5292,'Thanh toán '!O$8:P$8099,2,0)</f>
        <v>724647</v>
      </c>
      <c r="P5292">
        <f t="shared" si="351"/>
        <v>724647</v>
      </c>
      <c r="Q5292" s="30">
        <f t="shared" si="352"/>
        <v>0</v>
      </c>
    </row>
    <row r="5293" spans="1:17" hidden="1" x14ac:dyDescent="0.3">
      <c r="A5293" s="21">
        <v>39609</v>
      </c>
      <c r="B5293" s="22" t="s">
        <v>5879</v>
      </c>
      <c r="C5293" s="22" t="s">
        <v>1333</v>
      </c>
      <c r="D5293" s="27" t="s">
        <v>5874</v>
      </c>
      <c r="E5293" s="24" t="s">
        <v>4612</v>
      </c>
      <c r="F5293" s="25" t="s">
        <v>4613</v>
      </c>
      <c r="G5293" s="22" t="s">
        <v>39</v>
      </c>
      <c r="H5293" s="26">
        <v>1017918</v>
      </c>
      <c r="I5293" s="28"/>
      <c r="J5293" s="26">
        <v>81433</v>
      </c>
      <c r="K5293" s="26">
        <v>1099351</v>
      </c>
      <c r="L5293" s="22" t="s">
        <v>1336</v>
      </c>
      <c r="M5293" s="22"/>
      <c r="N5293">
        <f t="shared" si="350"/>
        <v>31143</v>
      </c>
      <c r="O5293">
        <f>+VLOOKUP(N5293,'Thanh toán '!O$8:P$8099,2,0)</f>
        <v>1099351</v>
      </c>
      <c r="P5293">
        <f t="shared" si="351"/>
        <v>1099351</v>
      </c>
      <c r="Q5293" s="30">
        <f t="shared" si="352"/>
        <v>0</v>
      </c>
    </row>
    <row r="5294" spans="1:17" hidden="1" x14ac:dyDescent="0.3">
      <c r="A5294" s="21">
        <v>39610</v>
      </c>
      <c r="B5294" s="22" t="s">
        <v>5880</v>
      </c>
      <c r="C5294" s="22" t="s">
        <v>1333</v>
      </c>
      <c r="D5294" s="27" t="s">
        <v>5874</v>
      </c>
      <c r="E5294" s="24" t="s">
        <v>4612</v>
      </c>
      <c r="F5294" s="25" t="s">
        <v>4613</v>
      </c>
      <c r="G5294" s="22" t="s">
        <v>39</v>
      </c>
      <c r="H5294" s="26">
        <v>312082</v>
      </c>
      <c r="I5294" s="28"/>
      <c r="J5294" s="26">
        <v>24967</v>
      </c>
      <c r="K5294" s="26">
        <v>337049</v>
      </c>
      <c r="L5294" s="22" t="s">
        <v>1336</v>
      </c>
      <c r="M5294" s="22"/>
      <c r="N5294">
        <f t="shared" si="350"/>
        <v>31144</v>
      </c>
      <c r="O5294">
        <f>+VLOOKUP(N5294,'Thanh toán '!O$8:P$8099,2,0)</f>
        <v>337049</v>
      </c>
      <c r="P5294">
        <f t="shared" si="351"/>
        <v>337049</v>
      </c>
      <c r="Q5294" s="30">
        <f t="shared" si="352"/>
        <v>0</v>
      </c>
    </row>
    <row r="5295" spans="1:17" hidden="1" x14ac:dyDescent="0.3">
      <c r="A5295" s="21">
        <v>39611</v>
      </c>
      <c r="B5295" s="22" t="s">
        <v>5881</v>
      </c>
      <c r="C5295" s="22" t="s">
        <v>1333</v>
      </c>
      <c r="D5295" s="27" t="s">
        <v>5874</v>
      </c>
      <c r="E5295" s="24" t="s">
        <v>4612</v>
      </c>
      <c r="F5295" s="25" t="s">
        <v>4613</v>
      </c>
      <c r="G5295" s="22" t="s">
        <v>39</v>
      </c>
      <c r="H5295" s="26">
        <v>555290</v>
      </c>
      <c r="I5295" s="28"/>
      <c r="J5295" s="26">
        <v>44423</v>
      </c>
      <c r="K5295" s="26">
        <v>599713</v>
      </c>
      <c r="L5295" s="22" t="s">
        <v>1336</v>
      </c>
      <c r="M5295" s="22"/>
      <c r="N5295">
        <f t="shared" si="350"/>
        <v>31145</v>
      </c>
      <c r="O5295">
        <f>+VLOOKUP(N5295,'Thanh toán '!O$8:P$8099,2,0)</f>
        <v>599713</v>
      </c>
      <c r="P5295">
        <f t="shared" si="351"/>
        <v>599713</v>
      </c>
      <c r="Q5295" s="30">
        <f t="shared" si="352"/>
        <v>0</v>
      </c>
    </row>
    <row r="5296" spans="1:17" hidden="1" x14ac:dyDescent="0.3">
      <c r="A5296" s="21">
        <v>39612</v>
      </c>
      <c r="B5296" s="22" t="s">
        <v>5882</v>
      </c>
      <c r="C5296" s="22" t="s">
        <v>1333</v>
      </c>
      <c r="D5296" s="27" t="s">
        <v>5874</v>
      </c>
      <c r="E5296" s="24" t="s">
        <v>4612</v>
      </c>
      <c r="F5296" s="25" t="s">
        <v>4613</v>
      </c>
      <c r="G5296" s="22" t="s">
        <v>39</v>
      </c>
      <c r="H5296" s="26">
        <v>806200</v>
      </c>
      <c r="I5296" s="28"/>
      <c r="J5296" s="26">
        <v>64496</v>
      </c>
      <c r="K5296" s="26">
        <v>870696</v>
      </c>
      <c r="L5296" s="22" t="s">
        <v>1336</v>
      </c>
      <c r="M5296" s="22"/>
      <c r="N5296">
        <f t="shared" si="350"/>
        <v>31146</v>
      </c>
      <c r="O5296">
        <f>+VLOOKUP(N5296,'Thanh toán '!O$8:P$8099,2,0)</f>
        <v>870696</v>
      </c>
      <c r="P5296">
        <f t="shared" si="351"/>
        <v>870696</v>
      </c>
      <c r="Q5296" s="30">
        <f t="shared" si="352"/>
        <v>0</v>
      </c>
    </row>
    <row r="5297" spans="1:17" hidden="1" x14ac:dyDescent="0.3">
      <c r="A5297" s="21">
        <v>39613</v>
      </c>
      <c r="B5297" s="22" t="s">
        <v>5883</v>
      </c>
      <c r="C5297" s="22" t="s">
        <v>1333</v>
      </c>
      <c r="D5297" s="27" t="s">
        <v>5874</v>
      </c>
      <c r="E5297" s="24" t="s">
        <v>4612</v>
      </c>
      <c r="F5297" s="25" t="s">
        <v>4613</v>
      </c>
      <c r="G5297" s="22" t="s">
        <v>39</v>
      </c>
      <c r="H5297" s="26">
        <v>1526238</v>
      </c>
      <c r="I5297" s="28"/>
      <c r="J5297" s="26">
        <v>122099</v>
      </c>
      <c r="K5297" s="26">
        <v>1648337</v>
      </c>
      <c r="L5297" s="22" t="s">
        <v>1336</v>
      </c>
      <c r="M5297" s="22"/>
      <c r="N5297">
        <f t="shared" si="350"/>
        <v>31147</v>
      </c>
      <c r="O5297">
        <f>+VLOOKUP(N5297,'Thanh toán '!O$8:P$8099,2,0)</f>
        <v>1648337</v>
      </c>
      <c r="P5297">
        <f t="shared" si="351"/>
        <v>1648337</v>
      </c>
      <c r="Q5297" s="30">
        <f t="shared" si="352"/>
        <v>0</v>
      </c>
    </row>
    <row r="5298" spans="1:17" hidden="1" x14ac:dyDescent="0.3">
      <c r="A5298" s="21">
        <v>39614</v>
      </c>
      <c r="B5298" s="22" t="s">
        <v>5884</v>
      </c>
      <c r="C5298" s="22" t="s">
        <v>1333</v>
      </c>
      <c r="D5298" s="27" t="s">
        <v>5874</v>
      </c>
      <c r="E5298" s="24" t="s">
        <v>4612</v>
      </c>
      <c r="F5298" s="25" t="s">
        <v>4613</v>
      </c>
      <c r="G5298" s="22" t="s">
        <v>39</v>
      </c>
      <c r="H5298" s="26">
        <v>846133</v>
      </c>
      <c r="I5298" s="28"/>
      <c r="J5298" s="26">
        <v>67691</v>
      </c>
      <c r="K5298" s="26">
        <v>913824</v>
      </c>
      <c r="L5298" s="22" t="s">
        <v>1336</v>
      </c>
      <c r="M5298" s="22"/>
      <c r="N5298">
        <f t="shared" si="350"/>
        <v>31148</v>
      </c>
      <c r="O5298">
        <f>+VLOOKUP(N5298,'Thanh toán '!O$8:P$8099,2,0)</f>
        <v>913824</v>
      </c>
      <c r="P5298">
        <f t="shared" si="351"/>
        <v>913824</v>
      </c>
      <c r="Q5298" s="30">
        <f t="shared" si="352"/>
        <v>0</v>
      </c>
    </row>
    <row r="5299" spans="1:17" hidden="1" x14ac:dyDescent="0.3">
      <c r="A5299" s="21">
        <v>39631</v>
      </c>
      <c r="B5299" s="22" t="s">
        <v>5885</v>
      </c>
      <c r="C5299" s="22" t="s">
        <v>1333</v>
      </c>
      <c r="D5299" s="27" t="s">
        <v>5874</v>
      </c>
      <c r="E5299" s="24" t="s">
        <v>4612</v>
      </c>
      <c r="F5299" s="25" t="s">
        <v>4613</v>
      </c>
      <c r="G5299" s="22" t="s">
        <v>39</v>
      </c>
      <c r="H5299" s="26">
        <v>1158322</v>
      </c>
      <c r="I5299" s="28"/>
      <c r="J5299" s="26">
        <v>92666</v>
      </c>
      <c r="K5299" s="26">
        <v>1250988</v>
      </c>
      <c r="L5299" s="22" t="s">
        <v>1336</v>
      </c>
      <c r="M5299" s="22"/>
      <c r="N5299">
        <f t="shared" si="350"/>
        <v>31165</v>
      </c>
      <c r="O5299">
        <f>+VLOOKUP(N5299,'Thanh toán '!O$8:P$8099,2,0)</f>
        <v>1250988</v>
      </c>
      <c r="P5299">
        <f t="shared" si="351"/>
        <v>1250988</v>
      </c>
      <c r="Q5299" s="30">
        <f t="shared" si="352"/>
        <v>0</v>
      </c>
    </row>
    <row r="5300" spans="1:17" hidden="1" x14ac:dyDescent="0.3">
      <c r="A5300" s="21">
        <v>39633</v>
      </c>
      <c r="B5300" s="22" t="s">
        <v>5886</v>
      </c>
      <c r="C5300" s="22" t="s">
        <v>1333</v>
      </c>
      <c r="D5300" s="27" t="s">
        <v>5874</v>
      </c>
      <c r="E5300" s="24" t="s">
        <v>4612</v>
      </c>
      <c r="F5300" s="25" t="s">
        <v>4613</v>
      </c>
      <c r="G5300" s="22" t="s">
        <v>39</v>
      </c>
      <c r="H5300" s="26">
        <v>806200</v>
      </c>
      <c r="I5300" s="28"/>
      <c r="J5300" s="26">
        <v>64496</v>
      </c>
      <c r="K5300" s="26">
        <v>870696</v>
      </c>
      <c r="L5300" s="22" t="s">
        <v>1336</v>
      </c>
      <c r="M5300" s="22"/>
      <c r="N5300">
        <f t="shared" si="350"/>
        <v>31167</v>
      </c>
      <c r="O5300">
        <f>+VLOOKUP(N5300,'Thanh toán '!O$8:P$8099,2,0)</f>
        <v>870696</v>
      </c>
      <c r="P5300">
        <f t="shared" si="351"/>
        <v>870696</v>
      </c>
      <c r="Q5300" s="30">
        <f t="shared" si="352"/>
        <v>0</v>
      </c>
    </row>
    <row r="5301" spans="1:17" ht="26.3" hidden="1" x14ac:dyDescent="0.3">
      <c r="A5301" s="21">
        <v>39966</v>
      </c>
      <c r="B5301" s="22" t="s">
        <v>5887</v>
      </c>
      <c r="C5301" s="22" t="s">
        <v>1333</v>
      </c>
      <c r="D5301" s="27" t="s">
        <v>5874</v>
      </c>
      <c r="E5301" s="24" t="s">
        <v>4753</v>
      </c>
      <c r="F5301" s="25" t="s">
        <v>4754</v>
      </c>
      <c r="G5301" s="22" t="s">
        <v>1453</v>
      </c>
      <c r="H5301" s="26">
        <v>4395807</v>
      </c>
      <c r="I5301" s="28"/>
      <c r="J5301" s="26">
        <v>351665</v>
      </c>
      <c r="K5301" s="26">
        <v>4747472</v>
      </c>
      <c r="L5301" s="22" t="s">
        <v>1336</v>
      </c>
      <c r="M5301" s="22"/>
      <c r="N5301">
        <f t="shared" si="350"/>
        <v>31500</v>
      </c>
      <c r="O5301">
        <f>+VLOOKUP(N5301,'Thanh toán '!O$8:P$8099,2,0)</f>
        <v>4747472</v>
      </c>
      <c r="P5301">
        <f t="shared" si="351"/>
        <v>4747472</v>
      </c>
      <c r="Q5301" s="30">
        <f t="shared" si="352"/>
        <v>0</v>
      </c>
    </row>
    <row r="5302" spans="1:17" hidden="1" x14ac:dyDescent="0.3">
      <c r="A5302" s="21">
        <v>39967</v>
      </c>
      <c r="B5302" s="22" t="s">
        <v>5888</v>
      </c>
      <c r="C5302" s="22" t="s">
        <v>1333</v>
      </c>
      <c r="D5302" s="27" t="s">
        <v>5874</v>
      </c>
      <c r="E5302" s="24" t="s">
        <v>5498</v>
      </c>
      <c r="F5302" s="25" t="s">
        <v>5499</v>
      </c>
      <c r="G5302" s="22" t="s">
        <v>16</v>
      </c>
      <c r="H5302" s="26">
        <v>1814823</v>
      </c>
      <c r="I5302" s="28"/>
      <c r="J5302" s="26">
        <v>145186</v>
      </c>
      <c r="K5302" s="26">
        <v>1960009</v>
      </c>
      <c r="L5302" s="22" t="s">
        <v>1336</v>
      </c>
      <c r="M5302" s="22"/>
      <c r="N5302">
        <f t="shared" si="350"/>
        <v>31501</v>
      </c>
      <c r="O5302">
        <f>+VLOOKUP(N5302,'Thanh toán '!O$8:P$8099,2,0)</f>
        <v>1960009</v>
      </c>
      <c r="P5302">
        <f t="shared" si="351"/>
        <v>1960009</v>
      </c>
      <c r="Q5302" s="30">
        <f t="shared" si="352"/>
        <v>0</v>
      </c>
    </row>
    <row r="5303" spans="1:17" hidden="1" x14ac:dyDescent="0.3">
      <c r="A5303" s="21">
        <v>39968</v>
      </c>
      <c r="B5303" s="22" t="s">
        <v>5889</v>
      </c>
      <c r="C5303" s="22" t="s">
        <v>1333</v>
      </c>
      <c r="D5303" s="27" t="s">
        <v>5874</v>
      </c>
      <c r="E5303" s="24" t="s">
        <v>5495</v>
      </c>
      <c r="F5303" s="25" t="s">
        <v>5496</v>
      </c>
      <c r="G5303" s="22" t="s">
        <v>311</v>
      </c>
      <c r="H5303" s="26">
        <v>1814823</v>
      </c>
      <c r="I5303" s="28"/>
      <c r="J5303" s="26">
        <v>145186</v>
      </c>
      <c r="K5303" s="26">
        <v>1960009</v>
      </c>
      <c r="L5303" s="22" t="s">
        <v>1336</v>
      </c>
      <c r="M5303" s="22"/>
      <c r="N5303">
        <f t="shared" si="350"/>
        <v>31502</v>
      </c>
      <c r="O5303">
        <f>+VLOOKUP(N5303,'Thanh toán '!O$8:P$8099,2,0)</f>
        <v>1960009</v>
      </c>
      <c r="P5303">
        <f t="shared" si="351"/>
        <v>1960009</v>
      </c>
      <c r="Q5303" s="30">
        <f t="shared" si="352"/>
        <v>0</v>
      </c>
    </row>
    <row r="5304" spans="1:17" hidden="1" x14ac:dyDescent="0.3">
      <c r="A5304" s="21">
        <v>39969</v>
      </c>
      <c r="B5304" s="22" t="s">
        <v>5890</v>
      </c>
      <c r="C5304" s="22" t="s">
        <v>1333</v>
      </c>
      <c r="D5304" s="27" t="s">
        <v>5874</v>
      </c>
      <c r="E5304" s="24" t="s">
        <v>4612</v>
      </c>
      <c r="F5304" s="25" t="s">
        <v>4613</v>
      </c>
      <c r="G5304" s="22" t="s">
        <v>39</v>
      </c>
      <c r="H5304" s="26">
        <v>646040</v>
      </c>
      <c r="I5304" s="28"/>
      <c r="J5304" s="26">
        <v>51683</v>
      </c>
      <c r="K5304" s="26">
        <v>697723</v>
      </c>
      <c r="L5304" s="22" t="s">
        <v>1336</v>
      </c>
      <c r="M5304" s="22"/>
      <c r="N5304">
        <f t="shared" si="350"/>
        <v>31503</v>
      </c>
      <c r="O5304">
        <f>+VLOOKUP(N5304,'Thanh toán '!O$8:P$8099,2,0)</f>
        <v>697723</v>
      </c>
      <c r="P5304">
        <f t="shared" si="351"/>
        <v>697723</v>
      </c>
      <c r="Q5304" s="30">
        <f t="shared" si="352"/>
        <v>0</v>
      </c>
    </row>
    <row r="5305" spans="1:17" hidden="1" x14ac:dyDescent="0.3">
      <c r="A5305" s="21">
        <v>39970</v>
      </c>
      <c r="B5305" s="22" t="s">
        <v>5891</v>
      </c>
      <c r="C5305" s="22" t="s">
        <v>1333</v>
      </c>
      <c r="D5305" s="27" t="s">
        <v>5874</v>
      </c>
      <c r="E5305" s="24" t="s">
        <v>4612</v>
      </c>
      <c r="F5305" s="25" t="s">
        <v>4613</v>
      </c>
      <c r="G5305" s="22" t="s">
        <v>39</v>
      </c>
      <c r="H5305" s="26">
        <v>645256</v>
      </c>
      <c r="I5305" s="28"/>
      <c r="J5305" s="26">
        <v>51620</v>
      </c>
      <c r="K5305" s="26">
        <v>696876</v>
      </c>
      <c r="L5305" s="22" t="s">
        <v>1336</v>
      </c>
      <c r="M5305" s="22"/>
      <c r="N5305">
        <f t="shared" si="350"/>
        <v>31504</v>
      </c>
      <c r="O5305">
        <f>+VLOOKUP(N5305,'Thanh toán '!O$8:P$8099,2,0)</f>
        <v>696876</v>
      </c>
      <c r="P5305">
        <f t="shared" si="351"/>
        <v>696876</v>
      </c>
      <c r="Q5305" s="30">
        <f t="shared" si="352"/>
        <v>0</v>
      </c>
    </row>
    <row r="5306" spans="1:17" hidden="1" x14ac:dyDescent="0.3">
      <c r="A5306" s="21">
        <v>39972</v>
      </c>
      <c r="B5306" s="22" t="s">
        <v>5892</v>
      </c>
      <c r="C5306" s="22" t="s">
        <v>1333</v>
      </c>
      <c r="D5306" s="27" t="s">
        <v>5874</v>
      </c>
      <c r="E5306" s="24" t="s">
        <v>5893</v>
      </c>
      <c r="F5306" s="25" t="s">
        <v>2770</v>
      </c>
      <c r="G5306" s="22" t="s">
        <v>2771</v>
      </c>
      <c r="H5306" s="26">
        <v>2860727</v>
      </c>
      <c r="I5306" s="28"/>
      <c r="J5306" s="26">
        <v>228858</v>
      </c>
      <c r="K5306" s="26">
        <v>3089585</v>
      </c>
      <c r="L5306" s="22" t="s">
        <v>1336</v>
      </c>
      <c r="M5306" s="22"/>
      <c r="N5306">
        <f t="shared" si="350"/>
        <v>31506</v>
      </c>
      <c r="O5306">
        <f>+VLOOKUP(N5306,'Thanh toán '!O$8:P$8099,2,0)</f>
        <v>3089585</v>
      </c>
      <c r="P5306">
        <f t="shared" si="351"/>
        <v>3089585</v>
      </c>
      <c r="Q5306" s="30">
        <f t="shared" si="352"/>
        <v>0</v>
      </c>
    </row>
    <row r="5307" spans="1:17" hidden="1" x14ac:dyDescent="0.3">
      <c r="A5307" s="21">
        <v>39973</v>
      </c>
      <c r="B5307" s="22" t="s">
        <v>5894</v>
      </c>
      <c r="C5307" s="22" t="s">
        <v>1333</v>
      </c>
      <c r="D5307" s="27" t="s">
        <v>5874</v>
      </c>
      <c r="E5307" s="24" t="s">
        <v>4612</v>
      </c>
      <c r="F5307" s="25" t="s">
        <v>4613</v>
      </c>
      <c r="G5307" s="22" t="s">
        <v>39</v>
      </c>
      <c r="H5307" s="26">
        <v>1627058</v>
      </c>
      <c r="I5307" s="28"/>
      <c r="J5307" s="26">
        <v>130165</v>
      </c>
      <c r="K5307" s="26">
        <v>1757223</v>
      </c>
      <c r="L5307" s="22" t="s">
        <v>1336</v>
      </c>
      <c r="M5307" s="22"/>
      <c r="N5307">
        <f t="shared" si="350"/>
        <v>31507</v>
      </c>
      <c r="O5307">
        <f>+VLOOKUP(N5307,'Thanh toán '!O$8:P$8099,2,0)</f>
        <v>1757223</v>
      </c>
      <c r="P5307">
        <f t="shared" si="351"/>
        <v>1757223</v>
      </c>
      <c r="Q5307" s="30">
        <f t="shared" si="352"/>
        <v>0</v>
      </c>
    </row>
    <row r="5308" spans="1:17" hidden="1" x14ac:dyDescent="0.3">
      <c r="A5308" s="21">
        <v>39974</v>
      </c>
      <c r="B5308" s="22" t="s">
        <v>5895</v>
      </c>
      <c r="C5308" s="22" t="s">
        <v>1333</v>
      </c>
      <c r="D5308" s="27" t="s">
        <v>5874</v>
      </c>
      <c r="E5308" s="24" t="s">
        <v>4612</v>
      </c>
      <c r="F5308" s="25" t="s">
        <v>4613</v>
      </c>
      <c r="G5308" s="22" t="s">
        <v>39</v>
      </c>
      <c r="H5308" s="26">
        <v>907412</v>
      </c>
      <c r="I5308" s="28"/>
      <c r="J5308" s="26">
        <v>72593</v>
      </c>
      <c r="K5308" s="26">
        <v>980005</v>
      </c>
      <c r="L5308" s="22" t="s">
        <v>1336</v>
      </c>
      <c r="M5308" s="22"/>
      <c r="N5308">
        <f t="shared" si="350"/>
        <v>31508</v>
      </c>
      <c r="O5308">
        <f>+VLOOKUP(N5308,'Thanh toán '!O$8:P$8099,2,0)</f>
        <v>980005</v>
      </c>
      <c r="P5308">
        <f t="shared" si="351"/>
        <v>980005</v>
      </c>
      <c r="Q5308" s="30">
        <f t="shared" si="352"/>
        <v>0</v>
      </c>
    </row>
    <row r="5309" spans="1:17" hidden="1" x14ac:dyDescent="0.3">
      <c r="A5309" s="21">
        <v>39975</v>
      </c>
      <c r="B5309" s="22" t="s">
        <v>5896</v>
      </c>
      <c r="C5309" s="22" t="s">
        <v>1333</v>
      </c>
      <c r="D5309" s="27" t="s">
        <v>5874</v>
      </c>
      <c r="E5309" s="24" t="s">
        <v>81</v>
      </c>
      <c r="F5309" s="25" t="s">
        <v>1432</v>
      </c>
      <c r="G5309" s="22" t="s">
        <v>82</v>
      </c>
      <c r="H5309" s="26">
        <v>3547563</v>
      </c>
      <c r="I5309" s="28"/>
      <c r="J5309" s="26">
        <v>283805</v>
      </c>
      <c r="K5309" s="26">
        <v>3831368</v>
      </c>
      <c r="L5309" s="22" t="s">
        <v>1336</v>
      </c>
      <c r="M5309" s="22"/>
      <c r="N5309">
        <f t="shared" si="350"/>
        <v>31509</v>
      </c>
      <c r="O5309">
        <f>+VLOOKUP(N5309,'Thanh toán '!O$8:P$8099,2,0)</f>
        <v>3831368</v>
      </c>
      <c r="P5309">
        <f t="shared" si="351"/>
        <v>3831368</v>
      </c>
      <c r="Q5309" s="30">
        <f t="shared" si="352"/>
        <v>0</v>
      </c>
    </row>
    <row r="5310" spans="1:17" hidden="1" x14ac:dyDescent="0.3">
      <c r="A5310" s="21">
        <v>39976</v>
      </c>
      <c r="B5310" s="22" t="s">
        <v>5897</v>
      </c>
      <c r="C5310" s="22" t="s">
        <v>1333</v>
      </c>
      <c r="D5310" s="27" t="s">
        <v>5874</v>
      </c>
      <c r="E5310" s="24" t="s">
        <v>488</v>
      </c>
      <c r="F5310" s="25" t="s">
        <v>4613</v>
      </c>
      <c r="G5310" s="22" t="s">
        <v>489</v>
      </c>
      <c r="H5310" s="26">
        <v>1734743</v>
      </c>
      <c r="I5310" s="28"/>
      <c r="J5310" s="26">
        <v>138779</v>
      </c>
      <c r="K5310" s="26">
        <v>1873522</v>
      </c>
      <c r="L5310" s="22" t="s">
        <v>1336</v>
      </c>
      <c r="M5310" s="22"/>
      <c r="N5310">
        <f t="shared" si="350"/>
        <v>31510</v>
      </c>
      <c r="O5310">
        <f>+VLOOKUP(N5310,'Thanh toán '!O$8:P$8099,2,0)</f>
        <v>1873522</v>
      </c>
      <c r="P5310">
        <f t="shared" si="351"/>
        <v>1873522</v>
      </c>
      <c r="Q5310" s="30">
        <f t="shared" si="352"/>
        <v>0</v>
      </c>
    </row>
    <row r="5311" spans="1:17" hidden="1" x14ac:dyDescent="0.3">
      <c r="A5311" s="21">
        <v>39981</v>
      </c>
      <c r="B5311" s="22" t="s">
        <v>5898</v>
      </c>
      <c r="C5311" s="22" t="s">
        <v>1333</v>
      </c>
      <c r="D5311" s="27" t="s">
        <v>5899</v>
      </c>
      <c r="E5311" s="24" t="s">
        <v>114</v>
      </c>
      <c r="F5311" s="25" t="s">
        <v>5502</v>
      </c>
      <c r="G5311" s="22" t="s">
        <v>115</v>
      </c>
      <c r="H5311" s="26">
        <v>14282545</v>
      </c>
      <c r="I5311" s="28"/>
      <c r="J5311" s="26">
        <v>1142604</v>
      </c>
      <c r="K5311" s="26">
        <v>15425149</v>
      </c>
      <c r="L5311" s="22" t="s">
        <v>1336</v>
      </c>
      <c r="M5311" s="22"/>
      <c r="N5311">
        <f t="shared" si="350"/>
        <v>31515</v>
      </c>
      <c r="O5311">
        <f>+VLOOKUP(N5311,'Thanh toán '!O$8:P$8099,2,0)</f>
        <v>15425149</v>
      </c>
      <c r="P5311">
        <f t="shared" si="351"/>
        <v>15425149</v>
      </c>
      <c r="Q5311" s="30">
        <f t="shared" si="352"/>
        <v>0</v>
      </c>
    </row>
    <row r="5312" spans="1:17" hidden="1" x14ac:dyDescent="0.3">
      <c r="A5312" s="21">
        <v>39983</v>
      </c>
      <c r="B5312" s="22" t="s">
        <v>5900</v>
      </c>
      <c r="C5312" s="22" t="s">
        <v>1333</v>
      </c>
      <c r="D5312" s="27" t="s">
        <v>5899</v>
      </c>
      <c r="E5312" s="24" t="s">
        <v>845</v>
      </c>
      <c r="F5312" s="25" t="s">
        <v>1359</v>
      </c>
      <c r="G5312" s="22" t="s">
        <v>79</v>
      </c>
      <c r="H5312" s="26">
        <v>2548402</v>
      </c>
      <c r="I5312" s="28"/>
      <c r="J5312" s="26">
        <v>203872</v>
      </c>
      <c r="K5312" s="26">
        <v>2752274</v>
      </c>
      <c r="L5312" s="22" t="s">
        <v>1336</v>
      </c>
      <c r="M5312" s="22"/>
      <c r="N5312">
        <f t="shared" si="350"/>
        <v>31517</v>
      </c>
      <c r="O5312">
        <f>+VLOOKUP(N5312,'Thanh toán '!O$8:P$8099,2,0)</f>
        <v>2752274</v>
      </c>
      <c r="P5312">
        <f t="shared" si="351"/>
        <v>2752274</v>
      </c>
      <c r="Q5312" s="30">
        <f t="shared" si="352"/>
        <v>0</v>
      </c>
    </row>
    <row r="5313" spans="1:17" hidden="1" x14ac:dyDescent="0.3">
      <c r="A5313" s="21">
        <v>39988</v>
      </c>
      <c r="B5313" s="22" t="s">
        <v>5901</v>
      </c>
      <c r="C5313" s="22" t="s">
        <v>1333</v>
      </c>
      <c r="D5313" s="27" t="s">
        <v>5899</v>
      </c>
      <c r="E5313" s="24" t="s">
        <v>4668</v>
      </c>
      <c r="F5313" s="25" t="s">
        <v>4669</v>
      </c>
      <c r="G5313" s="22" t="s">
        <v>57</v>
      </c>
      <c r="H5313" s="26">
        <v>3331740</v>
      </c>
      <c r="I5313" s="28"/>
      <c r="J5313" s="26">
        <v>266539</v>
      </c>
      <c r="K5313" s="26">
        <v>3598279</v>
      </c>
      <c r="L5313" s="22" t="s">
        <v>1336</v>
      </c>
      <c r="M5313" s="22"/>
      <c r="N5313">
        <f t="shared" si="350"/>
        <v>31522</v>
      </c>
      <c r="O5313">
        <f>+VLOOKUP(N5313,'Thanh toán '!O$8:P$8099,2,0)</f>
        <v>3598279</v>
      </c>
      <c r="P5313">
        <f t="shared" si="351"/>
        <v>3598279</v>
      </c>
      <c r="Q5313" s="30">
        <f t="shared" si="352"/>
        <v>0</v>
      </c>
    </row>
    <row r="5314" spans="1:17" hidden="1" x14ac:dyDescent="0.3">
      <c r="A5314" s="21">
        <v>39992</v>
      </c>
      <c r="B5314" s="22" t="s">
        <v>5902</v>
      </c>
      <c r="C5314" s="22" t="s">
        <v>1333</v>
      </c>
      <c r="D5314" s="27" t="s">
        <v>5899</v>
      </c>
      <c r="E5314" s="24" t="s">
        <v>4612</v>
      </c>
      <c r="F5314" s="25" t="s">
        <v>4613</v>
      </c>
      <c r="G5314" s="22" t="s">
        <v>39</v>
      </c>
      <c r="H5314" s="26">
        <v>1103200</v>
      </c>
      <c r="I5314" s="28"/>
      <c r="J5314" s="26">
        <v>88256</v>
      </c>
      <c r="K5314" s="26">
        <v>1191456</v>
      </c>
      <c r="L5314" s="22" t="s">
        <v>1336</v>
      </c>
      <c r="M5314" s="22"/>
      <c r="N5314">
        <f t="shared" si="350"/>
        <v>31526</v>
      </c>
      <c r="O5314">
        <f>+VLOOKUP(N5314,'Thanh toán '!O$8:P$8099,2,0)</f>
        <v>1191456</v>
      </c>
      <c r="P5314">
        <f t="shared" si="351"/>
        <v>1191456</v>
      </c>
      <c r="Q5314" s="30">
        <f t="shared" si="352"/>
        <v>0</v>
      </c>
    </row>
    <row r="5315" spans="1:17" hidden="1" x14ac:dyDescent="0.3">
      <c r="A5315" s="21">
        <v>39995</v>
      </c>
      <c r="B5315" s="22" t="s">
        <v>5903</v>
      </c>
      <c r="C5315" s="22" t="s">
        <v>1333</v>
      </c>
      <c r="D5315" s="27" t="s">
        <v>5899</v>
      </c>
      <c r="E5315" s="24" t="s">
        <v>3868</v>
      </c>
      <c r="F5315" s="25" t="s">
        <v>3869</v>
      </c>
      <c r="G5315" s="22" t="s">
        <v>373</v>
      </c>
      <c r="H5315" s="26">
        <v>2779026</v>
      </c>
      <c r="I5315" s="28"/>
      <c r="J5315" s="26">
        <v>222322</v>
      </c>
      <c r="K5315" s="26">
        <v>3001348</v>
      </c>
      <c r="L5315" s="22" t="s">
        <v>1336</v>
      </c>
      <c r="M5315" s="22"/>
      <c r="N5315">
        <f t="shared" si="350"/>
        <v>31529</v>
      </c>
      <c r="O5315">
        <f>+VLOOKUP(N5315,'Thanh toán '!O$8:P$8099,2,0)</f>
        <v>3001348</v>
      </c>
      <c r="P5315">
        <f t="shared" si="351"/>
        <v>3001348</v>
      </c>
      <c r="Q5315" s="30">
        <f t="shared" si="352"/>
        <v>0</v>
      </c>
    </row>
    <row r="5316" spans="1:17" hidden="1" x14ac:dyDescent="0.3">
      <c r="A5316" s="21">
        <v>39996</v>
      </c>
      <c r="B5316" s="22" t="s">
        <v>5904</v>
      </c>
      <c r="C5316" s="22" t="s">
        <v>1333</v>
      </c>
      <c r="D5316" s="27" t="s">
        <v>5899</v>
      </c>
      <c r="E5316" s="24" t="s">
        <v>4668</v>
      </c>
      <c r="F5316" s="25" t="s">
        <v>4669</v>
      </c>
      <c r="G5316" s="22" t="s">
        <v>57</v>
      </c>
      <c r="H5316" s="26">
        <v>1248327</v>
      </c>
      <c r="I5316" s="28"/>
      <c r="J5316" s="26">
        <v>99866</v>
      </c>
      <c r="K5316" s="26">
        <v>1348193</v>
      </c>
      <c r="L5316" s="22" t="s">
        <v>1336</v>
      </c>
      <c r="M5316" s="22"/>
      <c r="N5316">
        <f t="shared" si="350"/>
        <v>31530</v>
      </c>
      <c r="O5316">
        <f>+VLOOKUP(N5316,'Thanh toán '!O$8:P$8099,2,0)</f>
        <v>1348193</v>
      </c>
      <c r="P5316">
        <f t="shared" si="351"/>
        <v>1348193</v>
      </c>
      <c r="Q5316" s="30">
        <f t="shared" si="352"/>
        <v>0</v>
      </c>
    </row>
    <row r="5317" spans="1:17" hidden="1" x14ac:dyDescent="0.3">
      <c r="A5317" s="21">
        <v>39997</v>
      </c>
      <c r="B5317" s="22" t="s">
        <v>5905</v>
      </c>
      <c r="C5317" s="22" t="s">
        <v>1333</v>
      </c>
      <c r="D5317" s="27" t="s">
        <v>5899</v>
      </c>
      <c r="E5317" s="24" t="s">
        <v>50</v>
      </c>
      <c r="F5317" s="25" t="s">
        <v>5314</v>
      </c>
      <c r="G5317" s="22" t="s">
        <v>51</v>
      </c>
      <c r="H5317" s="26">
        <v>3971307</v>
      </c>
      <c r="I5317" s="28"/>
      <c r="J5317" s="26">
        <v>317705</v>
      </c>
      <c r="K5317" s="26">
        <v>4289012</v>
      </c>
      <c r="L5317" s="22" t="s">
        <v>1336</v>
      </c>
      <c r="M5317" s="22"/>
      <c r="N5317">
        <f t="shared" si="350"/>
        <v>31531</v>
      </c>
      <c r="O5317">
        <f>+VLOOKUP(N5317,'Thanh toán '!O$8:P$8099,2,0)</f>
        <v>4289012</v>
      </c>
      <c r="P5317">
        <f t="shared" si="351"/>
        <v>4289012</v>
      </c>
      <c r="Q5317" s="30">
        <f t="shared" si="352"/>
        <v>0</v>
      </c>
    </row>
    <row r="5318" spans="1:17" hidden="1" x14ac:dyDescent="0.3">
      <c r="A5318" s="21">
        <v>39998</v>
      </c>
      <c r="B5318" s="22" t="s">
        <v>5906</v>
      </c>
      <c r="C5318" s="22" t="s">
        <v>1333</v>
      </c>
      <c r="D5318" s="27" t="s">
        <v>5899</v>
      </c>
      <c r="E5318" s="24" t="s">
        <v>4612</v>
      </c>
      <c r="F5318" s="25" t="s">
        <v>4613</v>
      </c>
      <c r="G5318" s="22" t="s">
        <v>39</v>
      </c>
      <c r="H5318" s="26">
        <v>1056019</v>
      </c>
      <c r="I5318" s="28"/>
      <c r="J5318" s="26">
        <v>84482</v>
      </c>
      <c r="K5318" s="26">
        <v>1140501</v>
      </c>
      <c r="L5318" s="22" t="s">
        <v>1336</v>
      </c>
      <c r="M5318" s="22"/>
      <c r="N5318">
        <f t="shared" ref="N5318:N5381" si="353">+B5318*1</f>
        <v>31532</v>
      </c>
      <c r="O5318">
        <f>+VLOOKUP(N5318,'Thanh toán '!O$8:P$8099,2,0)</f>
        <v>1140501</v>
      </c>
      <c r="P5318">
        <f t="shared" ref="P5318:P5381" si="354">+O5318</f>
        <v>1140501</v>
      </c>
      <c r="Q5318" s="30">
        <f t="shared" si="352"/>
        <v>0</v>
      </c>
    </row>
    <row r="5319" spans="1:17" ht="26.3" hidden="1" x14ac:dyDescent="0.3">
      <c r="A5319" s="21">
        <v>40003</v>
      </c>
      <c r="B5319" s="22" t="s">
        <v>5907</v>
      </c>
      <c r="C5319" s="22" t="s">
        <v>1333</v>
      </c>
      <c r="D5319" s="27" t="s">
        <v>5899</v>
      </c>
      <c r="E5319" s="24" t="s">
        <v>4660</v>
      </c>
      <c r="F5319" s="25" t="s">
        <v>5644</v>
      </c>
      <c r="G5319" s="22" t="s">
        <v>24</v>
      </c>
      <c r="H5319" s="26">
        <v>2565601</v>
      </c>
      <c r="I5319" s="28"/>
      <c r="J5319" s="26">
        <v>205248</v>
      </c>
      <c r="K5319" s="26">
        <v>2770849</v>
      </c>
      <c r="L5319" s="22" t="s">
        <v>1336</v>
      </c>
      <c r="M5319" s="22"/>
      <c r="N5319">
        <f t="shared" si="353"/>
        <v>31537</v>
      </c>
      <c r="O5319">
        <f>+VLOOKUP(N5319,'Thanh toán '!O$8:P$8099,2,0)</f>
        <v>2770849</v>
      </c>
      <c r="P5319">
        <f t="shared" si="354"/>
        <v>2770849</v>
      </c>
      <c r="Q5319" s="30">
        <f t="shared" si="352"/>
        <v>0</v>
      </c>
    </row>
    <row r="5320" spans="1:17" ht="26.3" hidden="1" x14ac:dyDescent="0.3">
      <c r="A5320" s="21">
        <v>40005</v>
      </c>
      <c r="B5320" s="22" t="s">
        <v>5908</v>
      </c>
      <c r="C5320" s="22" t="s">
        <v>1333</v>
      </c>
      <c r="D5320" s="27" t="s">
        <v>5899</v>
      </c>
      <c r="E5320" s="24" t="s">
        <v>5337</v>
      </c>
      <c r="F5320" s="25" t="s">
        <v>5338</v>
      </c>
      <c r="G5320" s="22" t="s">
        <v>1376</v>
      </c>
      <c r="H5320" s="26">
        <v>4637285</v>
      </c>
      <c r="I5320" s="28"/>
      <c r="J5320" s="26">
        <v>370983</v>
      </c>
      <c r="K5320" s="26">
        <v>5008268</v>
      </c>
      <c r="L5320" s="22" t="s">
        <v>1336</v>
      </c>
      <c r="M5320" s="22"/>
      <c r="N5320">
        <f t="shared" si="353"/>
        <v>31539</v>
      </c>
      <c r="O5320">
        <f>+VLOOKUP(N5320,'Thanh toán '!O$8:P$8099,2,0)</f>
        <v>5008268</v>
      </c>
      <c r="P5320">
        <f t="shared" si="354"/>
        <v>5008268</v>
      </c>
      <c r="Q5320" s="30">
        <f t="shared" si="352"/>
        <v>0</v>
      </c>
    </row>
    <row r="5321" spans="1:17" ht="26.3" hidden="1" x14ac:dyDescent="0.3">
      <c r="A5321" s="21">
        <v>40009</v>
      </c>
      <c r="B5321" s="22" t="s">
        <v>5909</v>
      </c>
      <c r="C5321" s="22" t="s">
        <v>1333</v>
      </c>
      <c r="D5321" s="27" t="s">
        <v>5899</v>
      </c>
      <c r="E5321" s="24" t="s">
        <v>4660</v>
      </c>
      <c r="F5321" s="25" t="s">
        <v>5644</v>
      </c>
      <c r="G5321" s="22" t="s">
        <v>24</v>
      </c>
      <c r="H5321" s="26">
        <v>1443299</v>
      </c>
      <c r="I5321" s="28"/>
      <c r="J5321" s="26">
        <v>115464</v>
      </c>
      <c r="K5321" s="26">
        <v>1558763</v>
      </c>
      <c r="L5321" s="22" t="s">
        <v>1336</v>
      </c>
      <c r="M5321" s="22"/>
      <c r="N5321">
        <f t="shared" si="353"/>
        <v>31543</v>
      </c>
      <c r="O5321">
        <f>+VLOOKUP(N5321,'Thanh toán '!O$8:P$8099,2,0)</f>
        <v>1558763</v>
      </c>
      <c r="P5321">
        <f t="shared" si="354"/>
        <v>1558763</v>
      </c>
      <c r="Q5321" s="30">
        <f t="shared" si="352"/>
        <v>0</v>
      </c>
    </row>
    <row r="5322" spans="1:17" ht="26.3" hidden="1" x14ac:dyDescent="0.3">
      <c r="A5322" s="21">
        <v>40011</v>
      </c>
      <c r="B5322" s="22" t="s">
        <v>5910</v>
      </c>
      <c r="C5322" s="22" t="s">
        <v>1333</v>
      </c>
      <c r="D5322" s="27" t="s">
        <v>5899</v>
      </c>
      <c r="E5322" s="24" t="s">
        <v>4660</v>
      </c>
      <c r="F5322" s="25" t="s">
        <v>5644</v>
      </c>
      <c r="G5322" s="22" t="s">
        <v>24</v>
      </c>
      <c r="H5322" s="26">
        <v>3378295</v>
      </c>
      <c r="I5322" s="28"/>
      <c r="J5322" s="26">
        <v>270264</v>
      </c>
      <c r="K5322" s="26">
        <v>3648559</v>
      </c>
      <c r="L5322" s="22" t="s">
        <v>1336</v>
      </c>
      <c r="M5322" s="22"/>
      <c r="N5322">
        <f t="shared" si="353"/>
        <v>31545</v>
      </c>
      <c r="O5322">
        <f>+VLOOKUP(N5322,'Thanh toán '!O$8:P$8099,2,0)</f>
        <v>3648559</v>
      </c>
      <c r="P5322">
        <f t="shared" si="354"/>
        <v>3648559</v>
      </c>
      <c r="Q5322" s="30">
        <f t="shared" si="352"/>
        <v>0</v>
      </c>
    </row>
    <row r="5323" spans="1:17" ht="26.3" hidden="1" x14ac:dyDescent="0.3">
      <c r="A5323" s="21">
        <v>40012</v>
      </c>
      <c r="B5323" s="22" t="s">
        <v>5911</v>
      </c>
      <c r="C5323" s="22" t="s">
        <v>1333</v>
      </c>
      <c r="D5323" s="27" t="s">
        <v>5899</v>
      </c>
      <c r="E5323" s="24" t="s">
        <v>4720</v>
      </c>
      <c r="F5323" s="25" t="s">
        <v>4721</v>
      </c>
      <c r="G5323" s="22" t="s">
        <v>72</v>
      </c>
      <c r="H5323" s="26">
        <v>907412</v>
      </c>
      <c r="I5323" s="28"/>
      <c r="J5323" s="26">
        <v>72593</v>
      </c>
      <c r="K5323" s="26">
        <v>980005</v>
      </c>
      <c r="L5323" s="22" t="s">
        <v>1336</v>
      </c>
      <c r="M5323" s="22"/>
      <c r="N5323">
        <f t="shared" si="353"/>
        <v>31546</v>
      </c>
      <c r="O5323">
        <f>+VLOOKUP(N5323,'Thanh toán '!O$8:P$8099,2,0)</f>
        <v>980005</v>
      </c>
      <c r="P5323">
        <f t="shared" si="354"/>
        <v>980005</v>
      </c>
      <c r="Q5323" s="30">
        <f t="shared" si="352"/>
        <v>0</v>
      </c>
    </row>
    <row r="5324" spans="1:17" ht="26.3" hidden="1" x14ac:dyDescent="0.3">
      <c r="A5324" s="21">
        <v>40013</v>
      </c>
      <c r="B5324" s="22" t="s">
        <v>5912</v>
      </c>
      <c r="C5324" s="22" t="s">
        <v>1333</v>
      </c>
      <c r="D5324" s="27" t="s">
        <v>5899</v>
      </c>
      <c r="E5324" s="24" t="s">
        <v>4720</v>
      </c>
      <c r="F5324" s="25" t="s">
        <v>4721</v>
      </c>
      <c r="G5324" s="22" t="s">
        <v>72</v>
      </c>
      <c r="H5324" s="26">
        <v>333174</v>
      </c>
      <c r="I5324" s="28"/>
      <c r="J5324" s="26">
        <v>26654</v>
      </c>
      <c r="K5324" s="26">
        <v>359828</v>
      </c>
      <c r="L5324" s="22" t="s">
        <v>1336</v>
      </c>
      <c r="M5324" s="22"/>
      <c r="N5324">
        <f t="shared" si="353"/>
        <v>31547</v>
      </c>
      <c r="O5324">
        <f>+VLOOKUP(N5324,'Thanh toán '!O$8:P$8099,2,0)</f>
        <v>359828</v>
      </c>
      <c r="P5324">
        <f t="shared" si="354"/>
        <v>359828</v>
      </c>
      <c r="Q5324" s="30">
        <f t="shared" si="352"/>
        <v>0</v>
      </c>
    </row>
    <row r="5325" spans="1:17" ht="26.3" hidden="1" x14ac:dyDescent="0.3">
      <c r="A5325" s="21">
        <v>40014</v>
      </c>
      <c r="B5325" s="22" t="s">
        <v>5913</v>
      </c>
      <c r="C5325" s="22" t="s">
        <v>1333</v>
      </c>
      <c r="D5325" s="27" t="s">
        <v>5899</v>
      </c>
      <c r="E5325" s="24" t="s">
        <v>4720</v>
      </c>
      <c r="F5325" s="25" t="s">
        <v>4721</v>
      </c>
      <c r="G5325" s="22" t="s">
        <v>72</v>
      </c>
      <c r="H5325" s="26">
        <v>878143</v>
      </c>
      <c r="I5325" s="28"/>
      <c r="J5325" s="26">
        <v>70251</v>
      </c>
      <c r="K5325" s="26">
        <v>948394</v>
      </c>
      <c r="L5325" s="22" t="s">
        <v>1336</v>
      </c>
      <c r="M5325" s="22"/>
      <c r="N5325">
        <f t="shared" si="353"/>
        <v>31548</v>
      </c>
      <c r="O5325">
        <f>+VLOOKUP(N5325,'Thanh toán '!O$8:P$8099,2,0)</f>
        <v>948394</v>
      </c>
      <c r="P5325">
        <f t="shared" si="354"/>
        <v>948394</v>
      </c>
      <c r="Q5325" s="30">
        <f t="shared" si="352"/>
        <v>0</v>
      </c>
    </row>
    <row r="5326" spans="1:17" ht="26.3" hidden="1" x14ac:dyDescent="0.3">
      <c r="A5326" s="21">
        <v>40015</v>
      </c>
      <c r="B5326" s="22" t="s">
        <v>5914</v>
      </c>
      <c r="C5326" s="22" t="s">
        <v>1333</v>
      </c>
      <c r="D5326" s="27" t="s">
        <v>5899</v>
      </c>
      <c r="E5326" s="24" t="s">
        <v>4720</v>
      </c>
      <c r="F5326" s="25" t="s">
        <v>4721</v>
      </c>
      <c r="G5326" s="22" t="s">
        <v>72</v>
      </c>
      <c r="H5326" s="26">
        <v>1048872</v>
      </c>
      <c r="I5326" s="28"/>
      <c r="J5326" s="26">
        <v>83910</v>
      </c>
      <c r="K5326" s="26">
        <v>1132782</v>
      </c>
      <c r="L5326" s="22" t="s">
        <v>1336</v>
      </c>
      <c r="M5326" s="22"/>
      <c r="N5326">
        <f t="shared" si="353"/>
        <v>31549</v>
      </c>
      <c r="O5326">
        <f>+VLOOKUP(N5326,'Thanh toán '!O$8:P$8099,2,0)</f>
        <v>1132782</v>
      </c>
      <c r="P5326">
        <f t="shared" si="354"/>
        <v>1132782</v>
      </c>
      <c r="Q5326" s="30">
        <f t="shared" si="352"/>
        <v>0</v>
      </c>
    </row>
    <row r="5327" spans="1:17" ht="26.3" hidden="1" x14ac:dyDescent="0.3">
      <c r="A5327" s="21">
        <v>40016</v>
      </c>
      <c r="B5327" s="22" t="s">
        <v>5915</v>
      </c>
      <c r="C5327" s="22" t="s">
        <v>1333</v>
      </c>
      <c r="D5327" s="27" t="s">
        <v>5899</v>
      </c>
      <c r="E5327" s="24" t="s">
        <v>4965</v>
      </c>
      <c r="F5327" s="25" t="s">
        <v>4966</v>
      </c>
      <c r="G5327" s="22" t="s">
        <v>2429</v>
      </c>
      <c r="H5327" s="26">
        <v>1615567</v>
      </c>
      <c r="I5327" s="28"/>
      <c r="J5327" s="26">
        <v>129245</v>
      </c>
      <c r="K5327" s="26">
        <v>1744812</v>
      </c>
      <c r="L5327" s="22" t="s">
        <v>1336</v>
      </c>
      <c r="M5327" s="22"/>
      <c r="N5327">
        <f t="shared" si="353"/>
        <v>31550</v>
      </c>
      <c r="O5327">
        <f>+VLOOKUP(N5327,'Thanh toán '!O$8:P$8099,2,0)</f>
        <v>1744812</v>
      </c>
      <c r="P5327">
        <f t="shared" si="354"/>
        <v>1744812</v>
      </c>
      <c r="Q5327" s="30">
        <f t="shared" si="352"/>
        <v>0</v>
      </c>
    </row>
    <row r="5328" spans="1:17" hidden="1" x14ac:dyDescent="0.3">
      <c r="A5328" s="21">
        <v>40017</v>
      </c>
      <c r="B5328" s="22" t="s">
        <v>5916</v>
      </c>
      <c r="C5328" s="22" t="s">
        <v>1333</v>
      </c>
      <c r="D5328" s="27" t="s">
        <v>5899</v>
      </c>
      <c r="E5328" s="24" t="s">
        <v>5326</v>
      </c>
      <c r="F5328" s="25" t="s">
        <v>5327</v>
      </c>
      <c r="G5328" s="22" t="s">
        <v>549</v>
      </c>
      <c r="H5328" s="26">
        <v>3427223</v>
      </c>
      <c r="I5328" s="28"/>
      <c r="J5328" s="26">
        <v>274178</v>
      </c>
      <c r="K5328" s="26">
        <v>3701401</v>
      </c>
      <c r="L5328" s="22" t="s">
        <v>1336</v>
      </c>
      <c r="M5328" s="22"/>
      <c r="N5328">
        <f t="shared" si="353"/>
        <v>31551</v>
      </c>
      <c r="O5328">
        <f>+VLOOKUP(N5328,'Thanh toán '!O$8:P$8099,2,0)</f>
        <v>3701401</v>
      </c>
      <c r="P5328">
        <f t="shared" si="354"/>
        <v>3701401</v>
      </c>
      <c r="Q5328" s="30">
        <f t="shared" si="352"/>
        <v>0</v>
      </c>
    </row>
    <row r="5329" spans="1:17" ht="26.3" hidden="1" x14ac:dyDescent="0.3">
      <c r="A5329" s="21">
        <v>40018</v>
      </c>
      <c r="B5329" s="22" t="s">
        <v>5917</v>
      </c>
      <c r="C5329" s="22" t="s">
        <v>1333</v>
      </c>
      <c r="D5329" s="27" t="s">
        <v>5899</v>
      </c>
      <c r="E5329" s="24" t="s">
        <v>4962</v>
      </c>
      <c r="F5329" s="25" t="s">
        <v>4963</v>
      </c>
      <c r="G5329" s="22" t="s">
        <v>272</v>
      </c>
      <c r="H5329" s="26">
        <v>1465330</v>
      </c>
      <c r="I5329" s="28"/>
      <c r="J5329" s="26">
        <v>117226</v>
      </c>
      <c r="K5329" s="26">
        <v>1582556</v>
      </c>
      <c r="L5329" s="22" t="s">
        <v>1336</v>
      </c>
      <c r="M5329" s="22"/>
      <c r="N5329">
        <f t="shared" si="353"/>
        <v>31552</v>
      </c>
      <c r="O5329">
        <f>+VLOOKUP(N5329,'Thanh toán '!O$8:P$8099,2,0)</f>
        <v>1582556</v>
      </c>
      <c r="P5329">
        <f t="shared" si="354"/>
        <v>1582556</v>
      </c>
      <c r="Q5329" s="30">
        <f t="shared" si="352"/>
        <v>0</v>
      </c>
    </row>
    <row r="5330" spans="1:17" hidden="1" x14ac:dyDescent="0.3">
      <c r="A5330" s="21">
        <v>40019</v>
      </c>
      <c r="B5330" s="22" t="s">
        <v>5918</v>
      </c>
      <c r="C5330" s="22" t="s">
        <v>1333</v>
      </c>
      <c r="D5330" s="27" t="s">
        <v>5899</v>
      </c>
      <c r="E5330" s="24" t="s">
        <v>5331</v>
      </c>
      <c r="F5330" s="25" t="s">
        <v>5332</v>
      </c>
      <c r="G5330" s="22" t="s">
        <v>171</v>
      </c>
      <c r="H5330" s="26">
        <v>1110580</v>
      </c>
      <c r="I5330" s="28"/>
      <c r="J5330" s="26">
        <v>88846</v>
      </c>
      <c r="K5330" s="26">
        <v>1199426</v>
      </c>
      <c r="L5330" s="22" t="s">
        <v>1336</v>
      </c>
      <c r="M5330" s="22"/>
      <c r="N5330">
        <f t="shared" si="353"/>
        <v>31553</v>
      </c>
      <c r="O5330">
        <f>+VLOOKUP(N5330,'Thanh toán '!O$8:P$8099,2,0)</f>
        <v>1199426</v>
      </c>
      <c r="P5330">
        <f t="shared" si="354"/>
        <v>1199426</v>
      </c>
      <c r="Q5330" s="30">
        <f t="shared" si="352"/>
        <v>0</v>
      </c>
    </row>
    <row r="5331" spans="1:17" ht="26.3" hidden="1" x14ac:dyDescent="0.3">
      <c r="A5331" s="21">
        <v>40020</v>
      </c>
      <c r="B5331" s="22" t="s">
        <v>5919</v>
      </c>
      <c r="C5331" s="22" t="s">
        <v>1333</v>
      </c>
      <c r="D5331" s="27" t="s">
        <v>5899</v>
      </c>
      <c r="E5331" s="24" t="s">
        <v>4660</v>
      </c>
      <c r="F5331" s="25" t="s">
        <v>5644</v>
      </c>
      <c r="G5331" s="22" t="s">
        <v>24</v>
      </c>
      <c r="H5331" s="26">
        <v>1536929</v>
      </c>
      <c r="I5331" s="28"/>
      <c r="J5331" s="26">
        <v>122954</v>
      </c>
      <c r="K5331" s="26">
        <v>1659883</v>
      </c>
      <c r="L5331" s="22" t="s">
        <v>1336</v>
      </c>
      <c r="M5331" s="22"/>
      <c r="N5331">
        <f t="shared" si="353"/>
        <v>31554</v>
      </c>
      <c r="O5331">
        <f>+VLOOKUP(N5331,'Thanh toán '!O$8:P$8099,2,0)</f>
        <v>1659883</v>
      </c>
      <c r="P5331">
        <f t="shared" si="354"/>
        <v>1659883</v>
      </c>
      <c r="Q5331" s="30">
        <f t="shared" ref="Q5331:Q5394" si="355">+O5331-K5331</f>
        <v>0</v>
      </c>
    </row>
    <row r="5332" spans="1:17" hidden="1" x14ac:dyDescent="0.3">
      <c r="A5332" s="21">
        <v>40021</v>
      </c>
      <c r="B5332" s="22" t="s">
        <v>5920</v>
      </c>
      <c r="C5332" s="22" t="s">
        <v>1333</v>
      </c>
      <c r="D5332" s="27" t="s">
        <v>5899</v>
      </c>
      <c r="E5332" s="24" t="s">
        <v>5681</v>
      </c>
      <c r="F5332" s="25" t="s">
        <v>5682</v>
      </c>
      <c r="G5332" s="22" t="s">
        <v>411</v>
      </c>
      <c r="H5332" s="26">
        <v>5284310</v>
      </c>
      <c r="I5332" s="28"/>
      <c r="J5332" s="26">
        <v>422745</v>
      </c>
      <c r="K5332" s="26">
        <v>5707055</v>
      </c>
      <c r="L5332" s="22" t="s">
        <v>1336</v>
      </c>
      <c r="M5332" s="22"/>
      <c r="N5332">
        <f t="shared" si="353"/>
        <v>31555</v>
      </c>
      <c r="O5332">
        <f>+VLOOKUP(N5332,'Thanh toán '!O$8:P$8099,2,0)</f>
        <v>5707055</v>
      </c>
      <c r="P5332">
        <f t="shared" si="354"/>
        <v>5707055</v>
      </c>
      <c r="Q5332" s="30">
        <f t="shared" si="355"/>
        <v>0</v>
      </c>
    </row>
    <row r="5333" spans="1:17" ht="26.3" hidden="1" x14ac:dyDescent="0.3">
      <c r="A5333" s="21">
        <v>40023</v>
      </c>
      <c r="B5333" s="22" t="s">
        <v>5921</v>
      </c>
      <c r="C5333" s="22" t="s">
        <v>1333</v>
      </c>
      <c r="D5333" s="27" t="s">
        <v>5899</v>
      </c>
      <c r="E5333" s="24" t="s">
        <v>4660</v>
      </c>
      <c r="F5333" s="25" t="s">
        <v>5644</v>
      </c>
      <c r="G5333" s="22" t="s">
        <v>24</v>
      </c>
      <c r="H5333" s="26">
        <v>3369365</v>
      </c>
      <c r="I5333" s="28"/>
      <c r="J5333" s="26">
        <v>269549</v>
      </c>
      <c r="K5333" s="26">
        <v>3638914</v>
      </c>
      <c r="L5333" s="22" t="s">
        <v>1336</v>
      </c>
      <c r="M5333" s="22"/>
      <c r="N5333">
        <f t="shared" si="353"/>
        <v>31557</v>
      </c>
      <c r="O5333">
        <f>+VLOOKUP(N5333,'Thanh toán '!O$8:P$8099,2,0)</f>
        <v>3638914</v>
      </c>
      <c r="P5333">
        <f t="shared" si="354"/>
        <v>3638914</v>
      </c>
      <c r="Q5333" s="30">
        <f t="shared" si="355"/>
        <v>0</v>
      </c>
    </row>
    <row r="5334" spans="1:17" hidden="1" x14ac:dyDescent="0.3">
      <c r="A5334" s="21">
        <v>40075</v>
      </c>
      <c r="B5334" s="22" t="s">
        <v>5922</v>
      </c>
      <c r="C5334" s="22" t="s">
        <v>1333</v>
      </c>
      <c r="D5334" s="27" t="s">
        <v>5899</v>
      </c>
      <c r="E5334" s="24" t="s">
        <v>4612</v>
      </c>
      <c r="F5334" s="25" t="s">
        <v>4613</v>
      </c>
      <c r="G5334" s="22" t="s">
        <v>39</v>
      </c>
      <c r="H5334" s="26">
        <v>521796</v>
      </c>
      <c r="I5334" s="28"/>
      <c r="J5334" s="26">
        <v>41744</v>
      </c>
      <c r="K5334" s="26">
        <v>563540</v>
      </c>
      <c r="L5334" s="22" t="s">
        <v>1336</v>
      </c>
      <c r="M5334" s="22"/>
      <c r="N5334">
        <f t="shared" si="353"/>
        <v>31609</v>
      </c>
      <c r="O5334">
        <f>+VLOOKUP(N5334,'Thanh toán '!O$8:P$8099,2,0)</f>
        <v>563540</v>
      </c>
      <c r="P5334">
        <f t="shared" si="354"/>
        <v>563540</v>
      </c>
      <c r="Q5334" s="30">
        <f t="shared" si="355"/>
        <v>0</v>
      </c>
    </row>
    <row r="5335" spans="1:17" hidden="1" x14ac:dyDescent="0.3">
      <c r="A5335" s="21">
        <v>40077</v>
      </c>
      <c r="B5335" s="22" t="s">
        <v>5923</v>
      </c>
      <c r="C5335" s="22" t="s">
        <v>1333</v>
      </c>
      <c r="D5335" s="27" t="s">
        <v>5899</v>
      </c>
      <c r="E5335" s="24" t="s">
        <v>4612</v>
      </c>
      <c r="F5335" s="25" t="s">
        <v>4613</v>
      </c>
      <c r="G5335" s="22" t="s">
        <v>39</v>
      </c>
      <c r="H5335" s="26">
        <v>2596153</v>
      </c>
      <c r="I5335" s="28"/>
      <c r="J5335" s="26">
        <v>207692</v>
      </c>
      <c r="K5335" s="26">
        <v>2803845</v>
      </c>
      <c r="L5335" s="22" t="s">
        <v>1336</v>
      </c>
      <c r="M5335" s="22"/>
      <c r="N5335">
        <f t="shared" si="353"/>
        <v>31611</v>
      </c>
      <c r="O5335">
        <f>+VLOOKUP(N5335,'Thanh toán '!O$8:P$8099,2,0)</f>
        <v>2803845</v>
      </c>
      <c r="P5335">
        <f t="shared" si="354"/>
        <v>2803845</v>
      </c>
      <c r="Q5335" s="30">
        <f t="shared" si="355"/>
        <v>0</v>
      </c>
    </row>
    <row r="5336" spans="1:17" hidden="1" x14ac:dyDescent="0.3">
      <c r="A5336" s="21">
        <v>40079</v>
      </c>
      <c r="B5336" s="22" t="s">
        <v>5924</v>
      </c>
      <c r="C5336" s="22" t="s">
        <v>1333</v>
      </c>
      <c r="D5336" s="27" t="s">
        <v>5899</v>
      </c>
      <c r="E5336" s="24" t="s">
        <v>42</v>
      </c>
      <c r="F5336" s="25" t="s">
        <v>4853</v>
      </c>
      <c r="G5336" s="22" t="s">
        <v>43</v>
      </c>
      <c r="H5336" s="26">
        <v>2623652</v>
      </c>
      <c r="I5336" s="28"/>
      <c r="J5336" s="26">
        <v>209892</v>
      </c>
      <c r="K5336" s="26">
        <v>2833544</v>
      </c>
      <c r="L5336" s="22" t="s">
        <v>1336</v>
      </c>
      <c r="M5336" s="22"/>
      <c r="N5336">
        <f t="shared" si="353"/>
        <v>31613</v>
      </c>
      <c r="O5336">
        <f>+VLOOKUP(N5336,'Thanh toán '!O$8:P$8099,2,0)</f>
        <v>2833544</v>
      </c>
      <c r="P5336">
        <f t="shared" si="354"/>
        <v>2833544</v>
      </c>
      <c r="Q5336" s="30">
        <f t="shared" si="355"/>
        <v>0</v>
      </c>
    </row>
    <row r="5337" spans="1:17" hidden="1" x14ac:dyDescent="0.3">
      <c r="A5337" s="21">
        <v>40080</v>
      </c>
      <c r="B5337" s="22" t="s">
        <v>5925</v>
      </c>
      <c r="C5337" s="22" t="s">
        <v>1333</v>
      </c>
      <c r="D5337" s="27" t="s">
        <v>5899</v>
      </c>
      <c r="E5337" s="24" t="s">
        <v>206</v>
      </c>
      <c r="F5337" s="25" t="s">
        <v>4739</v>
      </c>
      <c r="G5337" s="22" t="s">
        <v>207</v>
      </c>
      <c r="H5337" s="26">
        <v>4484333</v>
      </c>
      <c r="I5337" s="28"/>
      <c r="J5337" s="26">
        <v>358747</v>
      </c>
      <c r="K5337" s="26">
        <v>4843080</v>
      </c>
      <c r="L5337" s="22" t="s">
        <v>1336</v>
      </c>
      <c r="M5337" s="22"/>
      <c r="N5337">
        <f t="shared" si="353"/>
        <v>31614</v>
      </c>
      <c r="O5337">
        <f>+VLOOKUP(N5337,'Thanh toán '!O$8:P$8099,2,0)</f>
        <v>4843080</v>
      </c>
      <c r="P5337">
        <f t="shared" si="354"/>
        <v>4843080</v>
      </c>
      <c r="Q5337" s="30">
        <f t="shared" si="355"/>
        <v>0</v>
      </c>
    </row>
    <row r="5338" spans="1:17" hidden="1" x14ac:dyDescent="0.3">
      <c r="A5338" s="21">
        <v>40081</v>
      </c>
      <c r="B5338" s="22" t="s">
        <v>5926</v>
      </c>
      <c r="C5338" s="22" t="s">
        <v>1333</v>
      </c>
      <c r="D5338" s="27" t="s">
        <v>5899</v>
      </c>
      <c r="E5338" s="24" t="s">
        <v>45</v>
      </c>
      <c r="F5338" s="25" t="s">
        <v>4737</v>
      </c>
      <c r="G5338" s="22" t="s">
        <v>46</v>
      </c>
      <c r="H5338" s="26">
        <v>2455450</v>
      </c>
      <c r="I5338" s="28"/>
      <c r="J5338" s="26">
        <v>196436</v>
      </c>
      <c r="K5338" s="26">
        <v>2651886</v>
      </c>
      <c r="L5338" s="22" t="s">
        <v>1336</v>
      </c>
      <c r="M5338" s="22"/>
      <c r="N5338">
        <f t="shared" si="353"/>
        <v>31615</v>
      </c>
      <c r="O5338">
        <f>+VLOOKUP(N5338,'Thanh toán '!O$8:P$8099,2,0)</f>
        <v>2651886</v>
      </c>
      <c r="P5338">
        <f t="shared" si="354"/>
        <v>2651886</v>
      </c>
      <c r="Q5338" s="30">
        <f t="shared" si="355"/>
        <v>0</v>
      </c>
    </row>
    <row r="5339" spans="1:17" hidden="1" x14ac:dyDescent="0.3">
      <c r="A5339" s="21">
        <v>40082</v>
      </c>
      <c r="B5339" s="22" t="s">
        <v>5927</v>
      </c>
      <c r="C5339" s="22" t="s">
        <v>1333</v>
      </c>
      <c r="D5339" s="27" t="s">
        <v>5899</v>
      </c>
      <c r="E5339" s="24" t="s">
        <v>4612</v>
      </c>
      <c r="F5339" s="25" t="s">
        <v>4613</v>
      </c>
      <c r="G5339" s="22" t="s">
        <v>39</v>
      </c>
      <c r="H5339" s="26">
        <v>2527613</v>
      </c>
      <c r="I5339" s="28"/>
      <c r="J5339" s="26">
        <v>202209</v>
      </c>
      <c r="K5339" s="26">
        <v>2729822</v>
      </c>
      <c r="L5339" s="22" t="s">
        <v>1336</v>
      </c>
      <c r="M5339" s="22"/>
      <c r="N5339">
        <f t="shared" si="353"/>
        <v>31616</v>
      </c>
      <c r="O5339">
        <f>+VLOOKUP(N5339,'Thanh toán '!O$8:P$8099,2,0)</f>
        <v>2729822</v>
      </c>
      <c r="P5339">
        <f t="shared" si="354"/>
        <v>2729822</v>
      </c>
      <c r="Q5339" s="30">
        <f t="shared" si="355"/>
        <v>0</v>
      </c>
    </row>
    <row r="5340" spans="1:17" ht="26.3" hidden="1" x14ac:dyDescent="0.3">
      <c r="A5340" s="21">
        <v>40086</v>
      </c>
      <c r="B5340" s="22" t="s">
        <v>5928</v>
      </c>
      <c r="C5340" s="22" t="s">
        <v>1333</v>
      </c>
      <c r="D5340" s="27" t="s">
        <v>5899</v>
      </c>
      <c r="E5340" s="24" t="s">
        <v>4933</v>
      </c>
      <c r="F5340" s="25" t="s">
        <v>4934</v>
      </c>
      <c r="G5340" s="22" t="s">
        <v>342</v>
      </c>
      <c r="H5340" s="26">
        <v>2084862</v>
      </c>
      <c r="I5340" s="28"/>
      <c r="J5340" s="26">
        <v>166789</v>
      </c>
      <c r="K5340" s="26">
        <v>2251651</v>
      </c>
      <c r="L5340" s="22" t="s">
        <v>1336</v>
      </c>
      <c r="M5340" s="22"/>
      <c r="N5340">
        <f t="shared" si="353"/>
        <v>31620</v>
      </c>
      <c r="O5340">
        <f>+VLOOKUP(N5340,'Thanh toán '!O$8:P$8099,2,0)</f>
        <v>2251651</v>
      </c>
      <c r="P5340">
        <f t="shared" si="354"/>
        <v>2251651</v>
      </c>
      <c r="Q5340" s="30">
        <f t="shared" si="355"/>
        <v>0</v>
      </c>
    </row>
    <row r="5341" spans="1:17" hidden="1" x14ac:dyDescent="0.3">
      <c r="A5341" s="21">
        <v>40088</v>
      </c>
      <c r="B5341" s="22" t="s">
        <v>5929</v>
      </c>
      <c r="C5341" s="22" t="s">
        <v>1333</v>
      </c>
      <c r="D5341" s="27" t="s">
        <v>5899</v>
      </c>
      <c r="E5341" s="24" t="s">
        <v>4612</v>
      </c>
      <c r="F5341" s="25" t="s">
        <v>4613</v>
      </c>
      <c r="G5341" s="22" t="s">
        <v>39</v>
      </c>
      <c r="H5341" s="26">
        <v>3881730</v>
      </c>
      <c r="I5341" s="28"/>
      <c r="J5341" s="26">
        <v>310538</v>
      </c>
      <c r="K5341" s="26">
        <v>4192268</v>
      </c>
      <c r="L5341" s="22" t="s">
        <v>1336</v>
      </c>
      <c r="M5341" s="22"/>
      <c r="N5341">
        <f t="shared" si="353"/>
        <v>31622</v>
      </c>
      <c r="O5341" t="e">
        <f>+VLOOKUP(N5341,'Thanh toán '!O$8:P$8099,2,0)</f>
        <v>#N/A</v>
      </c>
      <c r="P5341" t="e">
        <f t="shared" si="354"/>
        <v>#N/A</v>
      </c>
      <c r="Q5341" s="30" t="e">
        <f t="shared" si="355"/>
        <v>#N/A</v>
      </c>
    </row>
    <row r="5342" spans="1:17" hidden="1" x14ac:dyDescent="0.3">
      <c r="A5342" s="21">
        <v>40090</v>
      </c>
      <c r="B5342" s="22" t="s">
        <v>5930</v>
      </c>
      <c r="C5342" s="22" t="s">
        <v>1333</v>
      </c>
      <c r="D5342" s="27" t="s">
        <v>5931</v>
      </c>
      <c r="E5342" s="24" t="s">
        <v>84</v>
      </c>
      <c r="F5342" s="25" t="s">
        <v>5622</v>
      </c>
      <c r="G5342" s="22" t="s">
        <v>85</v>
      </c>
      <c r="H5342" s="26">
        <v>5115480</v>
      </c>
      <c r="I5342" s="28"/>
      <c r="J5342" s="26">
        <v>409238</v>
      </c>
      <c r="K5342" s="26">
        <v>5524718</v>
      </c>
      <c r="L5342" s="22" t="s">
        <v>1336</v>
      </c>
      <c r="M5342" s="22"/>
      <c r="N5342">
        <f t="shared" si="353"/>
        <v>31624</v>
      </c>
      <c r="O5342">
        <f>+VLOOKUP(N5342,'Thanh toán '!O$8:P$8099,2,0)</f>
        <v>5524718</v>
      </c>
      <c r="P5342">
        <f t="shared" si="354"/>
        <v>5524718</v>
      </c>
      <c r="Q5342" s="30">
        <f t="shared" si="355"/>
        <v>0</v>
      </c>
    </row>
    <row r="5343" spans="1:17" hidden="1" x14ac:dyDescent="0.3">
      <c r="A5343" s="21">
        <v>40091</v>
      </c>
      <c r="B5343" s="22" t="s">
        <v>5932</v>
      </c>
      <c r="C5343" s="22" t="s">
        <v>1333</v>
      </c>
      <c r="D5343" s="27" t="s">
        <v>5931</v>
      </c>
      <c r="E5343" s="24" t="s">
        <v>4612</v>
      </c>
      <c r="F5343" s="25" t="s">
        <v>4613</v>
      </c>
      <c r="G5343" s="22" t="s">
        <v>39</v>
      </c>
      <c r="H5343" s="26">
        <v>243916</v>
      </c>
      <c r="I5343" s="28"/>
      <c r="J5343" s="26">
        <v>19513</v>
      </c>
      <c r="K5343" s="26">
        <v>263429</v>
      </c>
      <c r="L5343" s="22" t="s">
        <v>1336</v>
      </c>
      <c r="M5343" s="22"/>
      <c r="N5343">
        <f t="shared" si="353"/>
        <v>31625</v>
      </c>
      <c r="O5343">
        <f>+VLOOKUP(N5343,'Thanh toán '!O$8:P$8099,2,0)</f>
        <v>263429</v>
      </c>
      <c r="P5343">
        <f t="shared" si="354"/>
        <v>263429</v>
      </c>
      <c r="Q5343" s="30">
        <f t="shared" si="355"/>
        <v>0</v>
      </c>
    </row>
    <row r="5344" spans="1:17" hidden="1" x14ac:dyDescent="0.3">
      <c r="A5344" s="21">
        <v>40092</v>
      </c>
      <c r="B5344" s="22" t="s">
        <v>5933</v>
      </c>
      <c r="C5344" s="22" t="s">
        <v>1333</v>
      </c>
      <c r="D5344" s="27" t="s">
        <v>5931</v>
      </c>
      <c r="E5344" s="24" t="s">
        <v>4612</v>
      </c>
      <c r="F5344" s="25" t="s">
        <v>4613</v>
      </c>
      <c r="G5344" s="22" t="s">
        <v>39</v>
      </c>
      <c r="H5344" s="26">
        <v>333174</v>
      </c>
      <c r="I5344" s="28"/>
      <c r="J5344" s="26">
        <v>26654</v>
      </c>
      <c r="K5344" s="26">
        <v>359828</v>
      </c>
      <c r="L5344" s="22" t="s">
        <v>1336</v>
      </c>
      <c r="M5344" s="22"/>
      <c r="N5344">
        <f t="shared" si="353"/>
        <v>31626</v>
      </c>
      <c r="O5344">
        <f>+VLOOKUP(N5344,'Thanh toán '!O$8:P$8099,2,0)</f>
        <v>359828</v>
      </c>
      <c r="P5344">
        <f t="shared" si="354"/>
        <v>359828</v>
      </c>
      <c r="Q5344" s="30">
        <f t="shared" si="355"/>
        <v>0</v>
      </c>
    </row>
    <row r="5345" spans="1:17" hidden="1" x14ac:dyDescent="0.3">
      <c r="A5345" s="21">
        <v>40093</v>
      </c>
      <c r="B5345" s="22" t="s">
        <v>5934</v>
      </c>
      <c r="C5345" s="22" t="s">
        <v>1333</v>
      </c>
      <c r="D5345" s="27" t="s">
        <v>5931</v>
      </c>
      <c r="E5345" s="24" t="s">
        <v>4612</v>
      </c>
      <c r="F5345" s="25" t="s">
        <v>4613</v>
      </c>
      <c r="G5345" s="22" t="s">
        <v>39</v>
      </c>
      <c r="H5345" s="26">
        <v>444232</v>
      </c>
      <c r="I5345" s="28"/>
      <c r="J5345" s="26">
        <v>35539</v>
      </c>
      <c r="K5345" s="26">
        <v>479771</v>
      </c>
      <c r="L5345" s="22" t="s">
        <v>1336</v>
      </c>
      <c r="M5345" s="22"/>
      <c r="N5345">
        <f t="shared" si="353"/>
        <v>31627</v>
      </c>
      <c r="O5345">
        <f>+VLOOKUP(N5345,'Thanh toán '!O$8:P$8099,2,0)</f>
        <v>479771</v>
      </c>
      <c r="P5345">
        <f t="shared" si="354"/>
        <v>479771</v>
      </c>
      <c r="Q5345" s="30">
        <f t="shared" si="355"/>
        <v>0</v>
      </c>
    </row>
    <row r="5346" spans="1:17" hidden="1" x14ac:dyDescent="0.3">
      <c r="A5346" s="21">
        <v>40096</v>
      </c>
      <c r="B5346" s="22" t="s">
        <v>5935</v>
      </c>
      <c r="C5346" s="22" t="s">
        <v>1333</v>
      </c>
      <c r="D5346" s="27" t="s">
        <v>5931</v>
      </c>
      <c r="E5346" s="24" t="s">
        <v>4612</v>
      </c>
      <c r="F5346" s="25" t="s">
        <v>4613</v>
      </c>
      <c r="G5346" s="22" t="s">
        <v>39</v>
      </c>
      <c r="H5346" s="26">
        <v>447313</v>
      </c>
      <c r="I5346" s="28"/>
      <c r="J5346" s="26">
        <v>35785</v>
      </c>
      <c r="K5346" s="26">
        <v>483098</v>
      </c>
      <c r="L5346" s="22" t="s">
        <v>1336</v>
      </c>
      <c r="M5346" s="22"/>
      <c r="N5346">
        <f t="shared" si="353"/>
        <v>31630</v>
      </c>
      <c r="O5346">
        <f>+VLOOKUP(N5346,'Thanh toán '!O$8:P$8099,2,0)</f>
        <v>483098</v>
      </c>
      <c r="P5346">
        <f t="shared" si="354"/>
        <v>483098</v>
      </c>
      <c r="Q5346" s="30">
        <f t="shared" si="355"/>
        <v>0</v>
      </c>
    </row>
    <row r="5347" spans="1:17" hidden="1" x14ac:dyDescent="0.3">
      <c r="A5347" s="21">
        <v>40097</v>
      </c>
      <c r="B5347" s="22" t="s">
        <v>5936</v>
      </c>
      <c r="C5347" s="22" t="s">
        <v>1333</v>
      </c>
      <c r="D5347" s="27" t="s">
        <v>5931</v>
      </c>
      <c r="E5347" s="24" t="s">
        <v>4612</v>
      </c>
      <c r="F5347" s="25" t="s">
        <v>4613</v>
      </c>
      <c r="G5347" s="22" t="s">
        <v>39</v>
      </c>
      <c r="H5347" s="26">
        <v>312082</v>
      </c>
      <c r="I5347" s="28"/>
      <c r="J5347" s="26">
        <v>24967</v>
      </c>
      <c r="K5347" s="26">
        <v>337049</v>
      </c>
      <c r="L5347" s="22" t="s">
        <v>1336</v>
      </c>
      <c r="M5347" s="22"/>
      <c r="N5347">
        <f t="shared" si="353"/>
        <v>31631</v>
      </c>
      <c r="O5347">
        <f>+VLOOKUP(N5347,'Thanh toán '!O$8:P$8099,2,0)</f>
        <v>337049</v>
      </c>
      <c r="P5347">
        <f t="shared" si="354"/>
        <v>337049</v>
      </c>
      <c r="Q5347" s="30">
        <f t="shared" si="355"/>
        <v>0</v>
      </c>
    </row>
    <row r="5348" spans="1:17" hidden="1" x14ac:dyDescent="0.3">
      <c r="A5348" s="21">
        <v>40099</v>
      </c>
      <c r="B5348" s="22" t="s">
        <v>5937</v>
      </c>
      <c r="C5348" s="22" t="s">
        <v>1333</v>
      </c>
      <c r="D5348" s="27" t="s">
        <v>5931</v>
      </c>
      <c r="E5348" s="24" t="s">
        <v>4612</v>
      </c>
      <c r="F5348" s="25" t="s">
        <v>4613</v>
      </c>
      <c r="G5348" s="22" t="s">
        <v>39</v>
      </c>
      <c r="H5348" s="26">
        <v>804955</v>
      </c>
      <c r="I5348" s="28"/>
      <c r="J5348" s="26">
        <v>64396</v>
      </c>
      <c r="K5348" s="26">
        <v>869351</v>
      </c>
      <c r="L5348" s="22" t="s">
        <v>1336</v>
      </c>
      <c r="M5348" s="22"/>
      <c r="N5348">
        <f t="shared" si="353"/>
        <v>31633</v>
      </c>
      <c r="O5348">
        <f>+VLOOKUP(N5348,'Thanh toán '!O$8:P$8099,2,0)</f>
        <v>869351</v>
      </c>
      <c r="P5348">
        <f t="shared" si="354"/>
        <v>869351</v>
      </c>
      <c r="Q5348" s="30">
        <f t="shared" si="355"/>
        <v>0</v>
      </c>
    </row>
    <row r="5349" spans="1:17" hidden="1" x14ac:dyDescent="0.3">
      <c r="A5349" s="21">
        <v>40100</v>
      </c>
      <c r="B5349" s="22" t="s">
        <v>5938</v>
      </c>
      <c r="C5349" s="22" t="s">
        <v>1333</v>
      </c>
      <c r="D5349" s="27" t="s">
        <v>5931</v>
      </c>
      <c r="E5349" s="24" t="s">
        <v>4612</v>
      </c>
      <c r="F5349" s="25" t="s">
        <v>4613</v>
      </c>
      <c r="G5349" s="22" t="s">
        <v>39</v>
      </c>
      <c r="H5349" s="26">
        <v>806200</v>
      </c>
      <c r="I5349" s="28"/>
      <c r="J5349" s="26">
        <v>64496</v>
      </c>
      <c r="K5349" s="26">
        <v>870696</v>
      </c>
      <c r="L5349" s="22" t="s">
        <v>1336</v>
      </c>
      <c r="M5349" s="22"/>
      <c r="N5349">
        <f t="shared" si="353"/>
        <v>31634</v>
      </c>
      <c r="O5349">
        <f>+VLOOKUP(N5349,'Thanh toán '!O$8:P$8099,2,0)</f>
        <v>870696</v>
      </c>
      <c r="P5349">
        <f t="shared" si="354"/>
        <v>870696</v>
      </c>
      <c r="Q5349" s="30">
        <f t="shared" si="355"/>
        <v>0</v>
      </c>
    </row>
    <row r="5350" spans="1:17" hidden="1" x14ac:dyDescent="0.3">
      <c r="A5350" s="21">
        <v>40101</v>
      </c>
      <c r="B5350" s="22" t="s">
        <v>5939</v>
      </c>
      <c r="C5350" s="22" t="s">
        <v>1333</v>
      </c>
      <c r="D5350" s="27" t="s">
        <v>5931</v>
      </c>
      <c r="E5350" s="24" t="s">
        <v>4612</v>
      </c>
      <c r="F5350" s="25" t="s">
        <v>4613</v>
      </c>
      <c r="G5350" s="22" t="s">
        <v>39</v>
      </c>
      <c r="H5350" s="26">
        <v>312082</v>
      </c>
      <c r="I5350" s="28"/>
      <c r="J5350" s="26">
        <v>24967</v>
      </c>
      <c r="K5350" s="26">
        <v>337049</v>
      </c>
      <c r="L5350" s="22" t="s">
        <v>1336</v>
      </c>
      <c r="M5350" s="22"/>
      <c r="N5350">
        <f t="shared" si="353"/>
        <v>31635</v>
      </c>
      <c r="O5350">
        <f>+VLOOKUP(N5350,'Thanh toán '!O$8:P$8099,2,0)</f>
        <v>337049</v>
      </c>
      <c r="P5350">
        <f t="shared" si="354"/>
        <v>337049</v>
      </c>
      <c r="Q5350" s="30">
        <f t="shared" si="355"/>
        <v>0</v>
      </c>
    </row>
    <row r="5351" spans="1:17" hidden="1" x14ac:dyDescent="0.3">
      <c r="A5351" s="21">
        <v>40102</v>
      </c>
      <c r="B5351" s="22" t="s">
        <v>5940</v>
      </c>
      <c r="C5351" s="22" t="s">
        <v>1333</v>
      </c>
      <c r="D5351" s="27" t="s">
        <v>5931</v>
      </c>
      <c r="E5351" s="24" t="s">
        <v>4612</v>
      </c>
      <c r="F5351" s="25" t="s">
        <v>4613</v>
      </c>
      <c r="G5351" s="22" t="s">
        <v>39</v>
      </c>
      <c r="H5351" s="26">
        <v>444232</v>
      </c>
      <c r="I5351" s="28"/>
      <c r="J5351" s="26">
        <v>35539</v>
      </c>
      <c r="K5351" s="26">
        <v>479771</v>
      </c>
      <c r="L5351" s="22" t="s">
        <v>1336</v>
      </c>
      <c r="M5351" s="22"/>
      <c r="N5351">
        <f t="shared" si="353"/>
        <v>31636</v>
      </c>
      <c r="O5351">
        <f>+VLOOKUP(N5351,'Thanh toán '!O$8:P$8099,2,0)</f>
        <v>479771</v>
      </c>
      <c r="P5351">
        <f t="shared" si="354"/>
        <v>479771</v>
      </c>
      <c r="Q5351" s="30">
        <f t="shared" si="355"/>
        <v>0</v>
      </c>
    </row>
    <row r="5352" spans="1:17" hidden="1" x14ac:dyDescent="0.3">
      <c r="A5352" s="21">
        <v>40103</v>
      </c>
      <c r="B5352" s="22" t="s">
        <v>5941</v>
      </c>
      <c r="C5352" s="22" t="s">
        <v>1333</v>
      </c>
      <c r="D5352" s="27" t="s">
        <v>5931</v>
      </c>
      <c r="E5352" s="24" t="s">
        <v>4612</v>
      </c>
      <c r="F5352" s="25" t="s">
        <v>4613</v>
      </c>
      <c r="G5352" s="22" t="s">
        <v>39</v>
      </c>
      <c r="H5352" s="26">
        <v>447313</v>
      </c>
      <c r="I5352" s="28"/>
      <c r="J5352" s="26">
        <v>35785</v>
      </c>
      <c r="K5352" s="26">
        <v>483098</v>
      </c>
      <c r="L5352" s="22" t="s">
        <v>1336</v>
      </c>
      <c r="M5352" s="22"/>
      <c r="N5352">
        <f t="shared" si="353"/>
        <v>31637</v>
      </c>
      <c r="O5352">
        <f>+VLOOKUP(N5352,'Thanh toán '!O$8:P$8099,2,0)</f>
        <v>483098</v>
      </c>
      <c r="P5352">
        <f t="shared" si="354"/>
        <v>483098</v>
      </c>
      <c r="Q5352" s="30">
        <f t="shared" si="355"/>
        <v>0</v>
      </c>
    </row>
    <row r="5353" spans="1:17" hidden="1" x14ac:dyDescent="0.3">
      <c r="A5353" s="21">
        <v>40104</v>
      </c>
      <c r="B5353" s="22" t="s">
        <v>5942</v>
      </c>
      <c r="C5353" s="22" t="s">
        <v>1333</v>
      </c>
      <c r="D5353" s="27" t="s">
        <v>5931</v>
      </c>
      <c r="E5353" s="24" t="s">
        <v>4612</v>
      </c>
      <c r="F5353" s="25" t="s">
        <v>4613</v>
      </c>
      <c r="G5353" s="22" t="s">
        <v>39</v>
      </c>
      <c r="H5353" s="26">
        <v>447313</v>
      </c>
      <c r="I5353" s="28"/>
      <c r="J5353" s="26">
        <v>35785</v>
      </c>
      <c r="K5353" s="26">
        <v>483098</v>
      </c>
      <c r="L5353" s="22" t="s">
        <v>1336</v>
      </c>
      <c r="M5353" s="22"/>
      <c r="N5353">
        <f t="shared" si="353"/>
        <v>31638</v>
      </c>
      <c r="O5353">
        <f>+VLOOKUP(N5353,'Thanh toán '!O$8:P$8099,2,0)</f>
        <v>483098</v>
      </c>
      <c r="P5353">
        <f t="shared" si="354"/>
        <v>483098</v>
      </c>
      <c r="Q5353" s="30">
        <f t="shared" si="355"/>
        <v>0</v>
      </c>
    </row>
    <row r="5354" spans="1:17" hidden="1" x14ac:dyDescent="0.3">
      <c r="A5354" s="21">
        <v>40105</v>
      </c>
      <c r="B5354" s="22" t="s">
        <v>5943</v>
      </c>
      <c r="C5354" s="22" t="s">
        <v>1333</v>
      </c>
      <c r="D5354" s="27" t="s">
        <v>5931</v>
      </c>
      <c r="E5354" s="24" t="s">
        <v>4612</v>
      </c>
      <c r="F5354" s="25" t="s">
        <v>4613</v>
      </c>
      <c r="G5354" s="22" t="s">
        <v>39</v>
      </c>
      <c r="H5354" s="26">
        <v>312082</v>
      </c>
      <c r="I5354" s="28"/>
      <c r="J5354" s="26">
        <v>24967</v>
      </c>
      <c r="K5354" s="26">
        <v>337049</v>
      </c>
      <c r="L5354" s="22" t="s">
        <v>1336</v>
      </c>
      <c r="M5354" s="22"/>
      <c r="N5354">
        <f t="shared" si="353"/>
        <v>31639</v>
      </c>
      <c r="O5354">
        <f>+VLOOKUP(N5354,'Thanh toán '!O$8:P$8099,2,0)</f>
        <v>337049</v>
      </c>
      <c r="P5354">
        <f t="shared" si="354"/>
        <v>337049</v>
      </c>
      <c r="Q5354" s="30">
        <f t="shared" si="355"/>
        <v>0</v>
      </c>
    </row>
    <row r="5355" spans="1:17" hidden="1" x14ac:dyDescent="0.3">
      <c r="A5355" s="21">
        <v>40106</v>
      </c>
      <c r="B5355" s="22" t="s">
        <v>5944</v>
      </c>
      <c r="C5355" s="22" t="s">
        <v>1333</v>
      </c>
      <c r="D5355" s="27" t="s">
        <v>5931</v>
      </c>
      <c r="E5355" s="24" t="s">
        <v>4612</v>
      </c>
      <c r="F5355" s="25" t="s">
        <v>4613</v>
      </c>
      <c r="G5355" s="22" t="s">
        <v>39</v>
      </c>
      <c r="H5355" s="26">
        <v>670969</v>
      </c>
      <c r="I5355" s="28"/>
      <c r="J5355" s="26">
        <v>53678</v>
      </c>
      <c r="K5355" s="26">
        <v>724647</v>
      </c>
      <c r="L5355" s="22" t="s">
        <v>1336</v>
      </c>
      <c r="M5355" s="22"/>
      <c r="N5355">
        <f t="shared" si="353"/>
        <v>31640</v>
      </c>
      <c r="O5355">
        <f>+VLOOKUP(N5355,'Thanh toán '!O$8:P$8099,2,0)</f>
        <v>724647</v>
      </c>
      <c r="P5355">
        <f t="shared" si="354"/>
        <v>724647</v>
      </c>
      <c r="Q5355" s="30">
        <f t="shared" si="355"/>
        <v>0</v>
      </c>
    </row>
    <row r="5356" spans="1:17" hidden="1" x14ac:dyDescent="0.3">
      <c r="A5356" s="21">
        <v>40107</v>
      </c>
      <c r="B5356" s="22" t="s">
        <v>5945</v>
      </c>
      <c r="C5356" s="22" t="s">
        <v>1333</v>
      </c>
      <c r="D5356" s="27" t="s">
        <v>5931</v>
      </c>
      <c r="E5356" s="24" t="s">
        <v>4612</v>
      </c>
      <c r="F5356" s="25" t="s">
        <v>4613</v>
      </c>
      <c r="G5356" s="22" t="s">
        <v>39</v>
      </c>
      <c r="H5356" s="26">
        <v>555290</v>
      </c>
      <c r="I5356" s="28"/>
      <c r="J5356" s="26">
        <v>44423</v>
      </c>
      <c r="K5356" s="26">
        <v>599713</v>
      </c>
      <c r="L5356" s="22" t="s">
        <v>1336</v>
      </c>
      <c r="M5356" s="22"/>
      <c r="N5356">
        <f t="shared" si="353"/>
        <v>31641</v>
      </c>
      <c r="O5356">
        <f>+VLOOKUP(N5356,'Thanh toán '!O$8:P$8099,2,0)</f>
        <v>599713</v>
      </c>
      <c r="P5356">
        <f t="shared" si="354"/>
        <v>599713</v>
      </c>
      <c r="Q5356" s="30">
        <f t="shared" si="355"/>
        <v>0</v>
      </c>
    </row>
    <row r="5357" spans="1:17" hidden="1" x14ac:dyDescent="0.3">
      <c r="A5357" s="21">
        <v>40108</v>
      </c>
      <c r="B5357" s="22" t="s">
        <v>5946</v>
      </c>
      <c r="C5357" s="22" t="s">
        <v>1333</v>
      </c>
      <c r="D5357" s="27" t="s">
        <v>5931</v>
      </c>
      <c r="E5357" s="24" t="s">
        <v>4612</v>
      </c>
      <c r="F5357" s="25" t="s">
        <v>4613</v>
      </c>
      <c r="G5357" s="22" t="s">
        <v>39</v>
      </c>
      <c r="H5357" s="26">
        <v>438159</v>
      </c>
      <c r="I5357" s="28"/>
      <c r="J5357" s="26">
        <v>35053</v>
      </c>
      <c r="K5357" s="26">
        <v>473212</v>
      </c>
      <c r="L5357" s="22" t="s">
        <v>1336</v>
      </c>
      <c r="M5357" s="22"/>
      <c r="N5357">
        <f t="shared" si="353"/>
        <v>31642</v>
      </c>
      <c r="O5357">
        <f>+VLOOKUP(N5357,'Thanh toán '!O$8:P$8099,2,0)</f>
        <v>473212</v>
      </c>
      <c r="P5357">
        <f t="shared" si="354"/>
        <v>473212</v>
      </c>
      <c r="Q5357" s="30">
        <f t="shared" si="355"/>
        <v>0</v>
      </c>
    </row>
    <row r="5358" spans="1:17" hidden="1" x14ac:dyDescent="0.3">
      <c r="A5358" s="21">
        <v>40109</v>
      </c>
      <c r="B5358" s="22" t="s">
        <v>5947</v>
      </c>
      <c r="C5358" s="22" t="s">
        <v>1333</v>
      </c>
      <c r="D5358" s="27" t="s">
        <v>5931</v>
      </c>
      <c r="E5358" s="24" t="s">
        <v>4612</v>
      </c>
      <c r="F5358" s="25" t="s">
        <v>4613</v>
      </c>
      <c r="G5358" s="22" t="s">
        <v>39</v>
      </c>
      <c r="H5358" s="26">
        <v>814059</v>
      </c>
      <c r="I5358" s="28"/>
      <c r="J5358" s="26">
        <v>65125</v>
      </c>
      <c r="K5358" s="26">
        <v>879184</v>
      </c>
      <c r="L5358" s="22" t="s">
        <v>1336</v>
      </c>
      <c r="M5358" s="22"/>
      <c r="N5358">
        <f t="shared" si="353"/>
        <v>31643</v>
      </c>
      <c r="O5358">
        <f>+VLOOKUP(N5358,'Thanh toán '!O$8:P$8099,2,0)</f>
        <v>879184</v>
      </c>
      <c r="P5358">
        <f t="shared" si="354"/>
        <v>879184</v>
      </c>
      <c r="Q5358" s="30">
        <f t="shared" si="355"/>
        <v>0</v>
      </c>
    </row>
    <row r="5359" spans="1:17" hidden="1" x14ac:dyDescent="0.3">
      <c r="A5359" s="21">
        <v>40110</v>
      </c>
      <c r="B5359" s="22" t="s">
        <v>5948</v>
      </c>
      <c r="C5359" s="22" t="s">
        <v>1333</v>
      </c>
      <c r="D5359" s="27" t="s">
        <v>5931</v>
      </c>
      <c r="E5359" s="24" t="s">
        <v>4612</v>
      </c>
      <c r="F5359" s="25" t="s">
        <v>4613</v>
      </c>
      <c r="G5359" s="22" t="s">
        <v>39</v>
      </c>
      <c r="H5359" s="26">
        <v>682364</v>
      </c>
      <c r="I5359" s="28"/>
      <c r="J5359" s="26">
        <v>54589</v>
      </c>
      <c r="K5359" s="26">
        <v>736953</v>
      </c>
      <c r="L5359" s="22" t="s">
        <v>1336</v>
      </c>
      <c r="M5359" s="22"/>
      <c r="N5359">
        <f t="shared" si="353"/>
        <v>31644</v>
      </c>
      <c r="O5359">
        <f>+VLOOKUP(N5359,'Thanh toán '!O$8:P$8099,2,0)</f>
        <v>736953</v>
      </c>
      <c r="P5359">
        <f t="shared" si="354"/>
        <v>736953</v>
      </c>
      <c r="Q5359" s="30">
        <f t="shared" si="355"/>
        <v>0</v>
      </c>
    </row>
    <row r="5360" spans="1:17" hidden="1" x14ac:dyDescent="0.3">
      <c r="A5360" s="21">
        <v>40111</v>
      </c>
      <c r="B5360" s="22" t="s">
        <v>5949</v>
      </c>
      <c r="C5360" s="22" t="s">
        <v>1333</v>
      </c>
      <c r="D5360" s="27" t="s">
        <v>5931</v>
      </c>
      <c r="E5360" s="24" t="s">
        <v>4612</v>
      </c>
      <c r="F5360" s="25" t="s">
        <v>4613</v>
      </c>
      <c r="G5360" s="22" t="s">
        <v>39</v>
      </c>
      <c r="H5360" s="26">
        <v>475734</v>
      </c>
      <c r="I5360" s="28"/>
      <c r="J5360" s="26">
        <v>38059</v>
      </c>
      <c r="K5360" s="26">
        <v>513793</v>
      </c>
      <c r="L5360" s="22" t="s">
        <v>1336</v>
      </c>
      <c r="M5360" s="22"/>
      <c r="N5360">
        <f t="shared" si="353"/>
        <v>31645</v>
      </c>
      <c r="O5360">
        <f>+VLOOKUP(N5360,'Thanh toán '!O$8:P$8099,2,0)</f>
        <v>513793</v>
      </c>
      <c r="P5360">
        <f t="shared" si="354"/>
        <v>513793</v>
      </c>
      <c r="Q5360" s="30">
        <f t="shared" si="355"/>
        <v>0</v>
      </c>
    </row>
    <row r="5361" spans="1:17" hidden="1" x14ac:dyDescent="0.3">
      <c r="A5361" s="21">
        <v>40112</v>
      </c>
      <c r="B5361" s="22" t="s">
        <v>5950</v>
      </c>
      <c r="C5361" s="22" t="s">
        <v>1333</v>
      </c>
      <c r="D5361" s="27" t="s">
        <v>5931</v>
      </c>
      <c r="E5361" s="24" t="s">
        <v>4612</v>
      </c>
      <c r="F5361" s="25" t="s">
        <v>4613</v>
      </c>
      <c r="G5361" s="22" t="s">
        <v>39</v>
      </c>
      <c r="H5361" s="26">
        <v>868242</v>
      </c>
      <c r="I5361" s="28"/>
      <c r="J5361" s="26">
        <v>69459</v>
      </c>
      <c r="K5361" s="26">
        <v>937701</v>
      </c>
      <c r="L5361" s="22" t="s">
        <v>1336</v>
      </c>
      <c r="M5361" s="22"/>
      <c r="N5361">
        <f t="shared" si="353"/>
        <v>31646</v>
      </c>
      <c r="O5361">
        <f>+VLOOKUP(N5361,'Thanh toán '!O$8:P$8099,2,0)</f>
        <v>937701</v>
      </c>
      <c r="P5361">
        <f t="shared" si="354"/>
        <v>937701</v>
      </c>
      <c r="Q5361" s="30">
        <f t="shared" si="355"/>
        <v>0</v>
      </c>
    </row>
    <row r="5362" spans="1:17" hidden="1" x14ac:dyDescent="0.3">
      <c r="A5362" s="21">
        <v>40113</v>
      </c>
      <c r="B5362" s="22" t="s">
        <v>5951</v>
      </c>
      <c r="C5362" s="22" t="s">
        <v>1333</v>
      </c>
      <c r="D5362" s="27" t="s">
        <v>5931</v>
      </c>
      <c r="E5362" s="24" t="s">
        <v>4612</v>
      </c>
      <c r="F5362" s="25" t="s">
        <v>4613</v>
      </c>
      <c r="G5362" s="22" t="s">
        <v>39</v>
      </c>
      <c r="H5362" s="26">
        <v>3600054</v>
      </c>
      <c r="I5362" s="28"/>
      <c r="J5362" s="26">
        <v>288004</v>
      </c>
      <c r="K5362" s="26">
        <v>3888058</v>
      </c>
      <c r="L5362" s="22" t="s">
        <v>1336</v>
      </c>
      <c r="M5362" s="22"/>
      <c r="N5362">
        <f t="shared" si="353"/>
        <v>31647</v>
      </c>
      <c r="O5362">
        <f>+VLOOKUP(N5362,'Thanh toán '!O$8:P$8099,2,0)</f>
        <v>3888058</v>
      </c>
      <c r="P5362">
        <f t="shared" si="354"/>
        <v>3888058</v>
      </c>
      <c r="Q5362" s="30">
        <f t="shared" si="355"/>
        <v>0</v>
      </c>
    </row>
    <row r="5363" spans="1:17" hidden="1" x14ac:dyDescent="0.3">
      <c r="A5363" s="21">
        <v>40114</v>
      </c>
      <c r="B5363" s="22" t="s">
        <v>5952</v>
      </c>
      <c r="C5363" s="22" t="s">
        <v>1333</v>
      </c>
      <c r="D5363" s="27" t="s">
        <v>5931</v>
      </c>
      <c r="E5363" s="24" t="s">
        <v>4612</v>
      </c>
      <c r="F5363" s="25" t="s">
        <v>4613</v>
      </c>
      <c r="G5363" s="22" t="s">
        <v>39</v>
      </c>
      <c r="H5363" s="26">
        <v>250910</v>
      </c>
      <c r="I5363" s="28"/>
      <c r="J5363" s="26">
        <v>20073</v>
      </c>
      <c r="K5363" s="26">
        <v>270983</v>
      </c>
      <c r="L5363" s="22" t="s">
        <v>1336</v>
      </c>
      <c r="M5363" s="22"/>
      <c r="N5363">
        <f t="shared" si="353"/>
        <v>31648</v>
      </c>
      <c r="O5363">
        <f>+VLOOKUP(N5363,'Thanh toán '!O$8:P$8099,2,0)</f>
        <v>270983</v>
      </c>
      <c r="P5363">
        <f t="shared" si="354"/>
        <v>270983</v>
      </c>
      <c r="Q5363" s="30">
        <f t="shared" si="355"/>
        <v>0</v>
      </c>
    </row>
    <row r="5364" spans="1:17" hidden="1" x14ac:dyDescent="0.3">
      <c r="A5364" s="21">
        <v>40115</v>
      </c>
      <c r="B5364" s="22" t="s">
        <v>5953</v>
      </c>
      <c r="C5364" s="22" t="s">
        <v>1333</v>
      </c>
      <c r="D5364" s="27" t="s">
        <v>5931</v>
      </c>
      <c r="E5364" s="24" t="s">
        <v>4612</v>
      </c>
      <c r="F5364" s="25" t="s">
        <v>4613</v>
      </c>
      <c r="G5364" s="22" t="s">
        <v>39</v>
      </c>
      <c r="H5364" s="26">
        <v>795802</v>
      </c>
      <c r="I5364" s="28"/>
      <c r="J5364" s="26">
        <v>63664</v>
      </c>
      <c r="K5364" s="26">
        <v>859466</v>
      </c>
      <c r="L5364" s="22" t="s">
        <v>1336</v>
      </c>
      <c r="M5364" s="22"/>
      <c r="N5364">
        <f t="shared" si="353"/>
        <v>31649</v>
      </c>
      <c r="O5364">
        <f>+VLOOKUP(N5364,'Thanh toán '!O$8:P$8099,2,0)</f>
        <v>859466</v>
      </c>
      <c r="P5364">
        <f t="shared" si="354"/>
        <v>859466</v>
      </c>
      <c r="Q5364" s="30">
        <f t="shared" si="355"/>
        <v>0</v>
      </c>
    </row>
    <row r="5365" spans="1:17" hidden="1" x14ac:dyDescent="0.3">
      <c r="A5365" s="21">
        <v>40116</v>
      </c>
      <c r="B5365" s="22" t="s">
        <v>5954</v>
      </c>
      <c r="C5365" s="22" t="s">
        <v>1333</v>
      </c>
      <c r="D5365" s="27" t="s">
        <v>5931</v>
      </c>
      <c r="E5365" s="24" t="s">
        <v>4612</v>
      </c>
      <c r="F5365" s="25" t="s">
        <v>4613</v>
      </c>
      <c r="G5365" s="22" t="s">
        <v>39</v>
      </c>
      <c r="H5365" s="26">
        <v>788188</v>
      </c>
      <c r="I5365" s="28"/>
      <c r="J5365" s="26">
        <v>63055</v>
      </c>
      <c r="K5365" s="26">
        <v>851243</v>
      </c>
      <c r="L5365" s="22" t="s">
        <v>1336</v>
      </c>
      <c r="M5365" s="22"/>
      <c r="N5365">
        <f t="shared" si="353"/>
        <v>31650</v>
      </c>
      <c r="O5365">
        <f>+VLOOKUP(N5365,'Thanh toán '!O$8:P$8099,2,0)</f>
        <v>851243</v>
      </c>
      <c r="P5365">
        <f t="shared" si="354"/>
        <v>851243</v>
      </c>
      <c r="Q5365" s="30">
        <f t="shared" si="355"/>
        <v>0</v>
      </c>
    </row>
    <row r="5366" spans="1:17" hidden="1" x14ac:dyDescent="0.3">
      <c r="A5366" s="21">
        <v>40117</v>
      </c>
      <c r="B5366" s="22" t="s">
        <v>5955</v>
      </c>
      <c r="C5366" s="22" t="s">
        <v>1333</v>
      </c>
      <c r="D5366" s="27" t="s">
        <v>5931</v>
      </c>
      <c r="E5366" s="24" t="s">
        <v>4612</v>
      </c>
      <c r="F5366" s="25" t="s">
        <v>4613</v>
      </c>
      <c r="G5366" s="22" t="s">
        <v>39</v>
      </c>
      <c r="H5366" s="26">
        <v>1835916</v>
      </c>
      <c r="I5366" s="28"/>
      <c r="J5366" s="26">
        <v>146873</v>
      </c>
      <c r="K5366" s="26">
        <v>1982789</v>
      </c>
      <c r="L5366" s="22" t="s">
        <v>1336</v>
      </c>
      <c r="M5366" s="22"/>
      <c r="N5366">
        <f t="shared" si="353"/>
        <v>31651</v>
      </c>
      <c r="O5366">
        <f>+VLOOKUP(N5366,'Thanh toán '!O$8:P$8099,2,0)</f>
        <v>1982789</v>
      </c>
      <c r="P5366">
        <f t="shared" si="354"/>
        <v>1982789</v>
      </c>
      <c r="Q5366" s="30">
        <f t="shared" si="355"/>
        <v>0</v>
      </c>
    </row>
    <row r="5367" spans="1:17" hidden="1" x14ac:dyDescent="0.3">
      <c r="A5367" s="21">
        <v>40119</v>
      </c>
      <c r="B5367" s="22" t="s">
        <v>5956</v>
      </c>
      <c r="C5367" s="22" t="s">
        <v>1333</v>
      </c>
      <c r="D5367" s="27" t="s">
        <v>5931</v>
      </c>
      <c r="E5367" s="24" t="s">
        <v>4612</v>
      </c>
      <c r="F5367" s="25" t="s">
        <v>4613</v>
      </c>
      <c r="G5367" s="22" t="s">
        <v>39</v>
      </c>
      <c r="H5367" s="26">
        <v>1355882</v>
      </c>
      <c r="I5367" s="28"/>
      <c r="J5367" s="26">
        <v>108471</v>
      </c>
      <c r="K5367" s="26">
        <v>1464353</v>
      </c>
      <c r="L5367" s="22" t="s">
        <v>1336</v>
      </c>
      <c r="M5367" s="22"/>
      <c r="N5367">
        <f t="shared" si="353"/>
        <v>31653</v>
      </c>
      <c r="O5367">
        <f>+VLOOKUP(N5367,'Thanh toán '!O$8:P$8099,2,0)</f>
        <v>1464353</v>
      </c>
      <c r="P5367">
        <f t="shared" si="354"/>
        <v>1464353</v>
      </c>
      <c r="Q5367" s="30">
        <f t="shared" si="355"/>
        <v>0</v>
      </c>
    </row>
    <row r="5368" spans="1:17" hidden="1" x14ac:dyDescent="0.3">
      <c r="A5368" s="21">
        <v>40120</v>
      </c>
      <c r="B5368" s="22" t="s">
        <v>5957</v>
      </c>
      <c r="C5368" s="22" t="s">
        <v>1333</v>
      </c>
      <c r="D5368" s="27" t="s">
        <v>5931</v>
      </c>
      <c r="E5368" s="24" t="s">
        <v>42</v>
      </c>
      <c r="F5368" s="25" t="s">
        <v>4853</v>
      </c>
      <c r="G5368" s="22" t="s">
        <v>43</v>
      </c>
      <c r="H5368" s="26">
        <v>1784175</v>
      </c>
      <c r="I5368" s="28"/>
      <c r="J5368" s="26">
        <v>142734</v>
      </c>
      <c r="K5368" s="26">
        <v>1926909</v>
      </c>
      <c r="L5368" s="22" t="s">
        <v>1336</v>
      </c>
      <c r="M5368" s="22"/>
      <c r="N5368">
        <f t="shared" si="353"/>
        <v>31654</v>
      </c>
      <c r="O5368">
        <f>+VLOOKUP(N5368,'Thanh toán '!O$8:P$8099,2,0)</f>
        <v>1926909</v>
      </c>
      <c r="P5368">
        <f t="shared" si="354"/>
        <v>1926909</v>
      </c>
      <c r="Q5368" s="30">
        <f t="shared" si="355"/>
        <v>0</v>
      </c>
    </row>
    <row r="5369" spans="1:17" ht="26.3" hidden="1" x14ac:dyDescent="0.3">
      <c r="A5369" s="21">
        <v>40121</v>
      </c>
      <c r="B5369" s="22" t="s">
        <v>5958</v>
      </c>
      <c r="C5369" s="22" t="s">
        <v>1333</v>
      </c>
      <c r="D5369" s="27" t="s">
        <v>5931</v>
      </c>
      <c r="E5369" s="24" t="s">
        <v>4660</v>
      </c>
      <c r="F5369" s="25" t="s">
        <v>5644</v>
      </c>
      <c r="G5369" s="22" t="s">
        <v>24</v>
      </c>
      <c r="H5369" s="26">
        <v>1290511</v>
      </c>
      <c r="I5369" s="28"/>
      <c r="J5369" s="26">
        <v>103241</v>
      </c>
      <c r="K5369" s="26">
        <v>1393752</v>
      </c>
      <c r="L5369" s="22" t="s">
        <v>1336</v>
      </c>
      <c r="M5369" s="22"/>
      <c r="N5369">
        <f t="shared" si="353"/>
        <v>31655</v>
      </c>
      <c r="O5369">
        <f>+VLOOKUP(N5369,'Thanh toán '!O$8:P$8099,2,0)</f>
        <v>1393752</v>
      </c>
      <c r="P5369">
        <f t="shared" si="354"/>
        <v>1393752</v>
      </c>
      <c r="Q5369" s="30">
        <f t="shared" si="355"/>
        <v>0</v>
      </c>
    </row>
    <row r="5370" spans="1:17" hidden="1" x14ac:dyDescent="0.3">
      <c r="A5370" s="21">
        <v>40123</v>
      </c>
      <c r="B5370" s="22" t="s">
        <v>5959</v>
      </c>
      <c r="C5370" s="22" t="s">
        <v>1333</v>
      </c>
      <c r="D5370" s="27" t="s">
        <v>5931</v>
      </c>
      <c r="E5370" s="24" t="s">
        <v>5385</v>
      </c>
      <c r="F5370" s="25" t="s">
        <v>5386</v>
      </c>
      <c r="G5370" s="22" t="s">
        <v>325</v>
      </c>
      <c r="H5370" s="26">
        <v>2803060</v>
      </c>
      <c r="I5370" s="28"/>
      <c r="J5370" s="26">
        <v>224245</v>
      </c>
      <c r="K5370" s="26">
        <v>3027305</v>
      </c>
      <c r="L5370" s="22" t="s">
        <v>1336</v>
      </c>
      <c r="M5370" s="22"/>
      <c r="N5370">
        <f t="shared" si="353"/>
        <v>31657</v>
      </c>
      <c r="O5370">
        <f>+VLOOKUP(N5370,'Thanh toán '!O$8:P$8099,2,0)</f>
        <v>3027305</v>
      </c>
      <c r="P5370">
        <f t="shared" si="354"/>
        <v>3027305</v>
      </c>
      <c r="Q5370" s="30">
        <f t="shared" si="355"/>
        <v>0</v>
      </c>
    </row>
    <row r="5371" spans="1:17" hidden="1" x14ac:dyDescent="0.3">
      <c r="A5371" s="21">
        <v>40124</v>
      </c>
      <c r="B5371" s="22" t="s">
        <v>5960</v>
      </c>
      <c r="C5371" s="22" t="s">
        <v>1333</v>
      </c>
      <c r="D5371" s="27" t="s">
        <v>5931</v>
      </c>
      <c r="E5371" s="24" t="s">
        <v>111</v>
      </c>
      <c r="F5371" s="25" t="s">
        <v>5394</v>
      </c>
      <c r="G5371" s="22" t="s">
        <v>112</v>
      </c>
      <c r="H5371" s="26">
        <v>4877974</v>
      </c>
      <c r="I5371" s="28"/>
      <c r="J5371" s="26">
        <v>390238</v>
      </c>
      <c r="K5371" s="26">
        <v>5268212</v>
      </c>
      <c r="L5371" s="22" t="s">
        <v>1336</v>
      </c>
      <c r="M5371" s="22"/>
      <c r="N5371">
        <f t="shared" si="353"/>
        <v>31658</v>
      </c>
      <c r="O5371">
        <f>+VLOOKUP(N5371,'Thanh toán '!O$8:P$8099,2,0)</f>
        <v>5268212</v>
      </c>
      <c r="P5371">
        <f t="shared" si="354"/>
        <v>5268212</v>
      </c>
      <c r="Q5371" s="30">
        <f t="shared" si="355"/>
        <v>0</v>
      </c>
    </row>
    <row r="5372" spans="1:17" hidden="1" x14ac:dyDescent="0.3">
      <c r="A5372" s="21">
        <v>40125</v>
      </c>
      <c r="B5372" s="22" t="s">
        <v>5961</v>
      </c>
      <c r="C5372" s="22" t="s">
        <v>1333</v>
      </c>
      <c r="D5372" s="27" t="s">
        <v>5931</v>
      </c>
      <c r="E5372" s="24" t="s">
        <v>5962</v>
      </c>
      <c r="F5372" s="25" t="s">
        <v>5963</v>
      </c>
      <c r="G5372" s="22" t="s">
        <v>481</v>
      </c>
      <c r="H5372" s="26">
        <v>624163</v>
      </c>
      <c r="I5372" s="28"/>
      <c r="J5372" s="26">
        <v>49933</v>
      </c>
      <c r="K5372" s="26">
        <v>674096</v>
      </c>
      <c r="L5372" s="22" t="s">
        <v>1336</v>
      </c>
      <c r="M5372" s="22"/>
      <c r="N5372">
        <f t="shared" si="353"/>
        <v>31659</v>
      </c>
      <c r="O5372">
        <f>+VLOOKUP(N5372,'Thanh toán '!O$8:P$8099,2,0)</f>
        <v>674096</v>
      </c>
      <c r="P5372">
        <f t="shared" si="354"/>
        <v>674096</v>
      </c>
      <c r="Q5372" s="30">
        <f t="shared" si="355"/>
        <v>0</v>
      </c>
    </row>
    <row r="5373" spans="1:17" hidden="1" x14ac:dyDescent="0.3">
      <c r="A5373" s="21">
        <v>40126</v>
      </c>
      <c r="B5373" s="22" t="s">
        <v>5964</v>
      </c>
      <c r="C5373" s="22" t="s">
        <v>1333</v>
      </c>
      <c r="D5373" s="27" t="s">
        <v>5931</v>
      </c>
      <c r="E5373" s="24" t="s">
        <v>5760</v>
      </c>
      <c r="F5373" s="25" t="s">
        <v>5761</v>
      </c>
      <c r="G5373" s="22" t="s">
        <v>2868</v>
      </c>
      <c r="H5373" s="26">
        <v>1110580</v>
      </c>
      <c r="I5373" s="28"/>
      <c r="J5373" s="26">
        <v>88846</v>
      </c>
      <c r="K5373" s="26">
        <v>1199426</v>
      </c>
      <c r="L5373" s="22" t="s">
        <v>1336</v>
      </c>
      <c r="M5373" s="22"/>
      <c r="N5373">
        <f t="shared" si="353"/>
        <v>31660</v>
      </c>
      <c r="O5373">
        <f>+VLOOKUP(N5373,'Thanh toán '!O$8:P$8099,2,0)</f>
        <v>1199426</v>
      </c>
      <c r="P5373">
        <f t="shared" si="354"/>
        <v>1199426</v>
      </c>
      <c r="Q5373" s="30">
        <f t="shared" si="355"/>
        <v>0</v>
      </c>
    </row>
    <row r="5374" spans="1:17" ht="26.3" hidden="1" x14ac:dyDescent="0.3">
      <c r="A5374" s="21">
        <v>40127</v>
      </c>
      <c r="B5374" s="22" t="s">
        <v>5965</v>
      </c>
      <c r="C5374" s="22" t="s">
        <v>1333</v>
      </c>
      <c r="D5374" s="27" t="s">
        <v>5931</v>
      </c>
      <c r="E5374" s="24" t="s">
        <v>4698</v>
      </c>
      <c r="F5374" s="25" t="s">
        <v>4699</v>
      </c>
      <c r="G5374" s="22" t="s">
        <v>106</v>
      </c>
      <c r="H5374" s="26">
        <v>3270053</v>
      </c>
      <c r="I5374" s="28"/>
      <c r="J5374" s="26">
        <v>261604</v>
      </c>
      <c r="K5374" s="26">
        <v>3531657</v>
      </c>
      <c r="L5374" s="22" t="s">
        <v>1336</v>
      </c>
      <c r="M5374" s="22"/>
      <c r="N5374">
        <f t="shared" si="353"/>
        <v>31661</v>
      </c>
      <c r="O5374">
        <f>+VLOOKUP(N5374,'Thanh toán '!O$8:P$8099,2,0)</f>
        <v>3531657</v>
      </c>
      <c r="P5374">
        <f t="shared" si="354"/>
        <v>3531657</v>
      </c>
      <c r="Q5374" s="30">
        <f t="shared" si="355"/>
        <v>0</v>
      </c>
    </row>
    <row r="5375" spans="1:17" hidden="1" x14ac:dyDescent="0.3">
      <c r="A5375" s="21">
        <v>40128</v>
      </c>
      <c r="B5375" s="22" t="s">
        <v>5966</v>
      </c>
      <c r="C5375" s="22" t="s">
        <v>1333</v>
      </c>
      <c r="D5375" s="27" t="s">
        <v>5931</v>
      </c>
      <c r="E5375" s="24" t="s">
        <v>5380</v>
      </c>
      <c r="F5375" s="25" t="s">
        <v>5381</v>
      </c>
      <c r="G5375" s="22" t="s">
        <v>109</v>
      </c>
      <c r="H5375" s="26">
        <v>4281621</v>
      </c>
      <c r="I5375" s="28"/>
      <c r="J5375" s="26">
        <v>342530</v>
      </c>
      <c r="K5375" s="26">
        <v>4624151</v>
      </c>
      <c r="L5375" s="22" t="s">
        <v>1336</v>
      </c>
      <c r="M5375" s="22"/>
      <c r="N5375">
        <f t="shared" si="353"/>
        <v>31662</v>
      </c>
      <c r="O5375">
        <f>+VLOOKUP(N5375,'Thanh toán '!O$8:P$8099,2,0)</f>
        <v>4624151</v>
      </c>
      <c r="P5375">
        <f t="shared" si="354"/>
        <v>4624151</v>
      </c>
      <c r="Q5375" s="30">
        <f t="shared" si="355"/>
        <v>0</v>
      </c>
    </row>
    <row r="5376" spans="1:17" ht="26.3" hidden="1" x14ac:dyDescent="0.3">
      <c r="A5376" s="21">
        <v>40129</v>
      </c>
      <c r="B5376" s="22" t="s">
        <v>5967</v>
      </c>
      <c r="C5376" s="22" t="s">
        <v>1333</v>
      </c>
      <c r="D5376" s="27" t="s">
        <v>5931</v>
      </c>
      <c r="E5376" s="24" t="s">
        <v>5162</v>
      </c>
      <c r="F5376" s="25" t="s">
        <v>5163</v>
      </c>
      <c r="G5376" s="22" t="s">
        <v>244</v>
      </c>
      <c r="H5376" s="26">
        <v>5594585</v>
      </c>
      <c r="I5376" s="28"/>
      <c r="J5376" s="26">
        <v>447567</v>
      </c>
      <c r="K5376" s="26">
        <v>6042152</v>
      </c>
      <c r="L5376" s="22" t="s">
        <v>1336</v>
      </c>
      <c r="M5376" s="22"/>
      <c r="N5376">
        <f t="shared" si="353"/>
        <v>31663</v>
      </c>
      <c r="O5376">
        <f>+VLOOKUP(N5376,'Thanh toán '!O$8:P$8099,2,0)</f>
        <v>6042152</v>
      </c>
      <c r="P5376">
        <f t="shared" si="354"/>
        <v>6042152</v>
      </c>
      <c r="Q5376" s="30">
        <f t="shared" si="355"/>
        <v>0</v>
      </c>
    </row>
    <row r="5377" spans="1:17" ht="26.3" hidden="1" x14ac:dyDescent="0.3">
      <c r="A5377" s="21">
        <v>40130</v>
      </c>
      <c r="B5377" s="22" t="s">
        <v>5968</v>
      </c>
      <c r="C5377" s="22" t="s">
        <v>1333</v>
      </c>
      <c r="D5377" s="27" t="s">
        <v>5931</v>
      </c>
      <c r="E5377" s="24" t="s">
        <v>307</v>
      </c>
      <c r="F5377" s="25" t="s">
        <v>5969</v>
      </c>
      <c r="G5377" s="22" t="s">
        <v>308</v>
      </c>
      <c r="H5377" s="26">
        <v>936245</v>
      </c>
      <c r="I5377" s="28"/>
      <c r="J5377" s="26">
        <v>74900</v>
      </c>
      <c r="K5377" s="26">
        <v>1011145</v>
      </c>
      <c r="L5377" s="22" t="s">
        <v>1336</v>
      </c>
      <c r="M5377" s="22"/>
      <c r="N5377">
        <f t="shared" si="353"/>
        <v>31664</v>
      </c>
      <c r="O5377">
        <f>+VLOOKUP(N5377,'Thanh toán '!O$8:P$8099,2,0)</f>
        <v>1011145</v>
      </c>
      <c r="P5377">
        <f t="shared" si="354"/>
        <v>1011145</v>
      </c>
      <c r="Q5377" s="30">
        <f t="shared" si="355"/>
        <v>0</v>
      </c>
    </row>
    <row r="5378" spans="1:17" ht="26.3" hidden="1" x14ac:dyDescent="0.3">
      <c r="A5378" s="21">
        <v>40131</v>
      </c>
      <c r="B5378" s="22" t="s">
        <v>5970</v>
      </c>
      <c r="C5378" s="22" t="s">
        <v>1333</v>
      </c>
      <c r="D5378" s="27" t="s">
        <v>5931</v>
      </c>
      <c r="E5378" s="24" t="s">
        <v>4753</v>
      </c>
      <c r="F5378" s="25" t="s">
        <v>4754</v>
      </c>
      <c r="G5378" s="22" t="s">
        <v>1453</v>
      </c>
      <c r="H5378" s="26">
        <v>2370113</v>
      </c>
      <c r="I5378" s="28"/>
      <c r="J5378" s="26">
        <v>189609</v>
      </c>
      <c r="K5378" s="26">
        <v>2559722</v>
      </c>
      <c r="L5378" s="22" t="s">
        <v>1336</v>
      </c>
      <c r="M5378" s="22"/>
      <c r="N5378">
        <f t="shared" si="353"/>
        <v>31665</v>
      </c>
      <c r="O5378">
        <f>+VLOOKUP(N5378,'Thanh toán '!O$8:P$8099,2,0)</f>
        <v>2559722</v>
      </c>
      <c r="P5378">
        <f t="shared" si="354"/>
        <v>2559722</v>
      </c>
      <c r="Q5378" s="30">
        <f t="shared" si="355"/>
        <v>0</v>
      </c>
    </row>
    <row r="5379" spans="1:17" hidden="1" x14ac:dyDescent="0.3">
      <c r="A5379" s="21">
        <v>40132</v>
      </c>
      <c r="B5379" s="22" t="s">
        <v>5971</v>
      </c>
      <c r="C5379" s="22" t="s">
        <v>1333</v>
      </c>
      <c r="D5379" s="27" t="s">
        <v>5931</v>
      </c>
      <c r="E5379" s="24" t="s">
        <v>5670</v>
      </c>
      <c r="F5379" s="25" t="s">
        <v>5671</v>
      </c>
      <c r="G5379" s="22" t="s">
        <v>211</v>
      </c>
      <c r="H5379" s="26">
        <v>2381320</v>
      </c>
      <c r="I5379" s="28"/>
      <c r="J5379" s="26">
        <v>190506</v>
      </c>
      <c r="K5379" s="26">
        <v>2571826</v>
      </c>
      <c r="L5379" s="22" t="s">
        <v>1336</v>
      </c>
      <c r="M5379" s="22"/>
      <c r="N5379">
        <f t="shared" si="353"/>
        <v>31666</v>
      </c>
      <c r="O5379">
        <f>+VLOOKUP(N5379,'Thanh toán '!O$8:P$8099,2,0)</f>
        <v>2571826</v>
      </c>
      <c r="P5379">
        <f t="shared" si="354"/>
        <v>2571826</v>
      </c>
      <c r="Q5379" s="30">
        <f t="shared" si="355"/>
        <v>0</v>
      </c>
    </row>
    <row r="5380" spans="1:17" ht="26.3" hidden="1" x14ac:dyDescent="0.3">
      <c r="A5380" s="21">
        <v>40133</v>
      </c>
      <c r="B5380" s="22" t="s">
        <v>5972</v>
      </c>
      <c r="C5380" s="22" t="s">
        <v>1333</v>
      </c>
      <c r="D5380" s="27" t="s">
        <v>5931</v>
      </c>
      <c r="E5380" s="24" t="s">
        <v>2842</v>
      </c>
      <c r="F5380" s="25" t="s">
        <v>5168</v>
      </c>
      <c r="G5380" s="22" t="s">
        <v>2844</v>
      </c>
      <c r="H5380" s="26">
        <v>1705910</v>
      </c>
      <c r="I5380" s="28"/>
      <c r="J5380" s="26">
        <v>136473</v>
      </c>
      <c r="K5380" s="26">
        <v>1842383</v>
      </c>
      <c r="L5380" s="22" t="s">
        <v>1336</v>
      </c>
      <c r="M5380" s="22"/>
      <c r="N5380">
        <f t="shared" si="353"/>
        <v>31667</v>
      </c>
      <c r="O5380">
        <f>+VLOOKUP(N5380,'Thanh toán '!O$8:P$8099,2,0)</f>
        <v>1842383</v>
      </c>
      <c r="P5380">
        <f t="shared" si="354"/>
        <v>1842383</v>
      </c>
      <c r="Q5380" s="30">
        <f t="shared" si="355"/>
        <v>0</v>
      </c>
    </row>
    <row r="5381" spans="1:17" hidden="1" x14ac:dyDescent="0.3">
      <c r="A5381" s="21">
        <v>40135</v>
      </c>
      <c r="B5381" s="22" t="s">
        <v>5973</v>
      </c>
      <c r="C5381" s="22" t="s">
        <v>1333</v>
      </c>
      <c r="D5381" s="27" t="s">
        <v>5931</v>
      </c>
      <c r="E5381" s="24" t="s">
        <v>4612</v>
      </c>
      <c r="F5381" s="25" t="s">
        <v>4613</v>
      </c>
      <c r="G5381" s="22" t="s">
        <v>39</v>
      </c>
      <c r="H5381" s="26">
        <v>459716</v>
      </c>
      <c r="I5381" s="28"/>
      <c r="J5381" s="26">
        <v>36777</v>
      </c>
      <c r="K5381" s="26">
        <v>496493</v>
      </c>
      <c r="L5381" s="22" t="s">
        <v>1336</v>
      </c>
      <c r="M5381" s="22"/>
      <c r="N5381">
        <f t="shared" si="353"/>
        <v>31669</v>
      </c>
      <c r="O5381">
        <f>+VLOOKUP(N5381,'Thanh toán '!O$8:P$8099,2,0)</f>
        <v>496493</v>
      </c>
      <c r="P5381">
        <f t="shared" si="354"/>
        <v>496493</v>
      </c>
      <c r="Q5381" s="30">
        <f t="shared" si="355"/>
        <v>0</v>
      </c>
    </row>
    <row r="5382" spans="1:17" hidden="1" x14ac:dyDescent="0.3">
      <c r="A5382" s="21">
        <v>40136</v>
      </c>
      <c r="B5382" s="22" t="s">
        <v>5974</v>
      </c>
      <c r="C5382" s="22" t="s">
        <v>1333</v>
      </c>
      <c r="D5382" s="27" t="s">
        <v>5931</v>
      </c>
      <c r="E5382" s="24" t="s">
        <v>4612</v>
      </c>
      <c r="F5382" s="25" t="s">
        <v>4613</v>
      </c>
      <c r="G5382" s="22" t="s">
        <v>39</v>
      </c>
      <c r="H5382" s="26">
        <v>779341</v>
      </c>
      <c r="I5382" s="28"/>
      <c r="J5382" s="26">
        <v>62347</v>
      </c>
      <c r="K5382" s="26">
        <v>841688</v>
      </c>
      <c r="L5382" s="22" t="s">
        <v>1336</v>
      </c>
      <c r="M5382" s="22"/>
      <c r="N5382">
        <f t="shared" ref="N5382:N5445" si="356">+B5382*1</f>
        <v>31670</v>
      </c>
      <c r="O5382">
        <f>+VLOOKUP(N5382,'Thanh toán '!O$8:P$8099,2,0)</f>
        <v>841688</v>
      </c>
      <c r="P5382">
        <f t="shared" ref="P5382:P5445" si="357">+O5382</f>
        <v>841688</v>
      </c>
      <c r="Q5382" s="30">
        <f t="shared" si="355"/>
        <v>0</v>
      </c>
    </row>
    <row r="5383" spans="1:17" hidden="1" x14ac:dyDescent="0.3">
      <c r="A5383" s="21">
        <v>40138</v>
      </c>
      <c r="B5383" s="22" t="s">
        <v>5975</v>
      </c>
      <c r="C5383" s="22" t="s">
        <v>1333</v>
      </c>
      <c r="D5383" s="27" t="s">
        <v>5931</v>
      </c>
      <c r="E5383" s="24" t="s">
        <v>4612</v>
      </c>
      <c r="F5383" s="25" t="s">
        <v>4613</v>
      </c>
      <c r="G5383" s="22" t="s">
        <v>39</v>
      </c>
      <c r="H5383" s="26">
        <v>1917966</v>
      </c>
      <c r="I5383" s="28"/>
      <c r="J5383" s="26">
        <v>153437</v>
      </c>
      <c r="K5383" s="26">
        <v>2071403</v>
      </c>
      <c r="L5383" s="22" t="s">
        <v>1336</v>
      </c>
      <c r="M5383" s="22"/>
      <c r="N5383">
        <f t="shared" si="356"/>
        <v>31672</v>
      </c>
      <c r="O5383">
        <f>+VLOOKUP(N5383,'Thanh toán '!O$8:P$8099,2,0)</f>
        <v>2071403</v>
      </c>
      <c r="P5383">
        <f t="shared" si="357"/>
        <v>2071403</v>
      </c>
      <c r="Q5383" s="30">
        <f t="shared" si="355"/>
        <v>0</v>
      </c>
    </row>
    <row r="5384" spans="1:17" hidden="1" x14ac:dyDescent="0.3">
      <c r="A5384" s="21">
        <v>40139</v>
      </c>
      <c r="B5384" s="22" t="s">
        <v>5976</v>
      </c>
      <c r="C5384" s="22" t="s">
        <v>1333</v>
      </c>
      <c r="D5384" s="27" t="s">
        <v>5931</v>
      </c>
      <c r="E5384" s="24" t="s">
        <v>4612</v>
      </c>
      <c r="F5384" s="25" t="s">
        <v>4613</v>
      </c>
      <c r="G5384" s="22" t="s">
        <v>39</v>
      </c>
      <c r="H5384" s="26">
        <v>957042</v>
      </c>
      <c r="I5384" s="28"/>
      <c r="J5384" s="26">
        <v>76563</v>
      </c>
      <c r="K5384" s="26">
        <v>1033605</v>
      </c>
      <c r="L5384" s="22" t="s">
        <v>1336</v>
      </c>
      <c r="M5384" s="22"/>
      <c r="N5384">
        <f t="shared" si="356"/>
        <v>31673</v>
      </c>
      <c r="O5384">
        <f>+VLOOKUP(N5384,'Thanh toán '!O$8:P$8099,2,0)</f>
        <v>1033605</v>
      </c>
      <c r="P5384">
        <f t="shared" si="357"/>
        <v>1033605</v>
      </c>
      <c r="Q5384" s="30">
        <f t="shared" si="355"/>
        <v>0</v>
      </c>
    </row>
    <row r="5385" spans="1:17" hidden="1" x14ac:dyDescent="0.3">
      <c r="A5385" s="21">
        <v>40142</v>
      </c>
      <c r="B5385" s="22" t="s">
        <v>5977</v>
      </c>
      <c r="C5385" s="22" t="s">
        <v>1333</v>
      </c>
      <c r="D5385" s="27" t="s">
        <v>5931</v>
      </c>
      <c r="E5385" s="24" t="s">
        <v>4612</v>
      </c>
      <c r="F5385" s="25" t="s">
        <v>4613</v>
      </c>
      <c r="G5385" s="22" t="s">
        <v>39</v>
      </c>
      <c r="H5385" s="26">
        <v>1726650</v>
      </c>
      <c r="I5385" s="28"/>
      <c r="J5385" s="26">
        <v>138132</v>
      </c>
      <c r="K5385" s="26">
        <v>1864782</v>
      </c>
      <c r="L5385" s="22" t="s">
        <v>1336</v>
      </c>
      <c r="M5385" s="22"/>
      <c r="N5385">
        <f t="shared" si="356"/>
        <v>31676</v>
      </c>
      <c r="O5385">
        <f>+VLOOKUP(N5385,'Thanh toán '!O$8:P$8099,2,0)</f>
        <v>1864782</v>
      </c>
      <c r="P5385">
        <f t="shared" si="357"/>
        <v>1864782</v>
      </c>
      <c r="Q5385" s="30">
        <f t="shared" si="355"/>
        <v>0</v>
      </c>
    </row>
    <row r="5386" spans="1:17" hidden="1" x14ac:dyDescent="0.3">
      <c r="A5386" s="21">
        <v>40144</v>
      </c>
      <c r="B5386" s="22" t="s">
        <v>5978</v>
      </c>
      <c r="C5386" s="22" t="s">
        <v>1333</v>
      </c>
      <c r="D5386" s="27" t="s">
        <v>5931</v>
      </c>
      <c r="E5386" s="24" t="s">
        <v>845</v>
      </c>
      <c r="F5386" s="25" t="s">
        <v>1359</v>
      </c>
      <c r="G5386" s="22" t="s">
        <v>79</v>
      </c>
      <c r="H5386" s="26">
        <v>1055865</v>
      </c>
      <c r="I5386" s="28"/>
      <c r="J5386" s="26">
        <v>84469</v>
      </c>
      <c r="K5386" s="26">
        <v>1140334</v>
      </c>
      <c r="L5386" s="22" t="s">
        <v>1336</v>
      </c>
      <c r="M5386" s="22"/>
      <c r="N5386">
        <f t="shared" si="356"/>
        <v>31678</v>
      </c>
      <c r="O5386">
        <f>+VLOOKUP(N5386,'Thanh toán '!O$8:P$8099,2,0)</f>
        <v>1140334</v>
      </c>
      <c r="P5386">
        <f t="shared" si="357"/>
        <v>1140334</v>
      </c>
      <c r="Q5386" s="30">
        <f t="shared" si="355"/>
        <v>0</v>
      </c>
    </row>
    <row r="5387" spans="1:17" hidden="1" x14ac:dyDescent="0.3">
      <c r="A5387" s="21">
        <v>40152</v>
      </c>
      <c r="B5387" s="22" t="s">
        <v>5979</v>
      </c>
      <c r="C5387" s="22" t="s">
        <v>1333</v>
      </c>
      <c r="D5387" s="27" t="s">
        <v>5931</v>
      </c>
      <c r="E5387" s="24" t="s">
        <v>4612</v>
      </c>
      <c r="F5387" s="25" t="s">
        <v>4613</v>
      </c>
      <c r="G5387" s="22" t="s">
        <v>39</v>
      </c>
      <c r="H5387" s="26">
        <v>674050</v>
      </c>
      <c r="I5387" s="28"/>
      <c r="J5387" s="26">
        <v>53924</v>
      </c>
      <c r="K5387" s="26">
        <v>727974</v>
      </c>
      <c r="L5387" s="22" t="s">
        <v>1336</v>
      </c>
      <c r="M5387" s="22"/>
      <c r="N5387">
        <f t="shared" si="356"/>
        <v>31686</v>
      </c>
      <c r="O5387">
        <f>+VLOOKUP(N5387,'Thanh toán '!O$8:P$8099,2,0)</f>
        <v>727974</v>
      </c>
      <c r="P5387">
        <f t="shared" si="357"/>
        <v>727974</v>
      </c>
      <c r="Q5387" s="30">
        <f t="shared" si="355"/>
        <v>0</v>
      </c>
    </row>
    <row r="5388" spans="1:17" hidden="1" x14ac:dyDescent="0.3">
      <c r="A5388" s="21">
        <v>40153</v>
      </c>
      <c r="B5388" s="22" t="s">
        <v>5980</v>
      </c>
      <c r="C5388" s="22" t="s">
        <v>1333</v>
      </c>
      <c r="D5388" s="27" t="s">
        <v>5931</v>
      </c>
      <c r="E5388" s="24" t="s">
        <v>4612</v>
      </c>
      <c r="F5388" s="25" t="s">
        <v>4613</v>
      </c>
      <c r="G5388" s="22" t="s">
        <v>39</v>
      </c>
      <c r="H5388" s="26">
        <v>1057110</v>
      </c>
      <c r="I5388" s="28"/>
      <c r="J5388" s="26">
        <v>84569</v>
      </c>
      <c r="K5388" s="26">
        <v>1141679</v>
      </c>
      <c r="L5388" s="22" t="s">
        <v>1336</v>
      </c>
      <c r="M5388" s="22"/>
      <c r="N5388">
        <f t="shared" si="356"/>
        <v>31687</v>
      </c>
      <c r="O5388">
        <f>+VLOOKUP(N5388,'Thanh toán '!O$8:P$8099,2,0)</f>
        <v>1141679</v>
      </c>
      <c r="P5388">
        <f t="shared" si="357"/>
        <v>1141679</v>
      </c>
      <c r="Q5388" s="30">
        <f t="shared" si="355"/>
        <v>0</v>
      </c>
    </row>
    <row r="5389" spans="1:17" hidden="1" x14ac:dyDescent="0.3">
      <c r="A5389" s="21">
        <v>40154</v>
      </c>
      <c r="B5389" s="22" t="s">
        <v>5981</v>
      </c>
      <c r="C5389" s="22" t="s">
        <v>1333</v>
      </c>
      <c r="D5389" s="27" t="s">
        <v>5931</v>
      </c>
      <c r="E5389" s="24" t="s">
        <v>4612</v>
      </c>
      <c r="F5389" s="25" t="s">
        <v>4613</v>
      </c>
      <c r="G5389" s="22" t="s">
        <v>39</v>
      </c>
      <c r="H5389" s="26">
        <v>795802</v>
      </c>
      <c r="I5389" s="28"/>
      <c r="J5389" s="26">
        <v>63664</v>
      </c>
      <c r="K5389" s="26">
        <v>859466</v>
      </c>
      <c r="L5389" s="22" t="s">
        <v>1336</v>
      </c>
      <c r="M5389" s="22"/>
      <c r="N5389">
        <f t="shared" si="356"/>
        <v>31688</v>
      </c>
      <c r="O5389">
        <f>+VLOOKUP(N5389,'Thanh toán '!O$8:P$8099,2,0)</f>
        <v>859466</v>
      </c>
      <c r="P5389">
        <f t="shared" si="357"/>
        <v>859466</v>
      </c>
      <c r="Q5389" s="30">
        <f t="shared" si="355"/>
        <v>0</v>
      </c>
    </row>
    <row r="5390" spans="1:17" hidden="1" x14ac:dyDescent="0.3">
      <c r="A5390" s="21">
        <v>40155</v>
      </c>
      <c r="B5390" s="22" t="s">
        <v>5982</v>
      </c>
      <c r="C5390" s="22" t="s">
        <v>1333</v>
      </c>
      <c r="D5390" s="27" t="s">
        <v>5931</v>
      </c>
      <c r="E5390" s="24" t="s">
        <v>4612</v>
      </c>
      <c r="F5390" s="25" t="s">
        <v>4613</v>
      </c>
      <c r="G5390" s="22" t="s">
        <v>39</v>
      </c>
      <c r="H5390" s="26">
        <v>555290</v>
      </c>
      <c r="I5390" s="28"/>
      <c r="J5390" s="26">
        <v>44423</v>
      </c>
      <c r="K5390" s="26">
        <v>599713</v>
      </c>
      <c r="L5390" s="22" t="s">
        <v>1336</v>
      </c>
      <c r="M5390" s="22"/>
      <c r="N5390">
        <f t="shared" si="356"/>
        <v>31689</v>
      </c>
      <c r="O5390">
        <f>+VLOOKUP(N5390,'Thanh toán '!O$8:P$8099,2,0)</f>
        <v>599713</v>
      </c>
      <c r="P5390">
        <f t="shared" si="357"/>
        <v>599713</v>
      </c>
      <c r="Q5390" s="30">
        <f t="shared" si="355"/>
        <v>0</v>
      </c>
    </row>
    <row r="5391" spans="1:17" ht="26.3" hidden="1" x14ac:dyDescent="0.3">
      <c r="A5391" s="21">
        <v>40156</v>
      </c>
      <c r="B5391" s="22" t="s">
        <v>5983</v>
      </c>
      <c r="C5391" s="22" t="s">
        <v>1333</v>
      </c>
      <c r="D5391" s="27" t="s">
        <v>5931</v>
      </c>
      <c r="E5391" s="24" t="s">
        <v>218</v>
      </c>
      <c r="F5391" s="25" t="s">
        <v>1667</v>
      </c>
      <c r="G5391" s="22" t="s">
        <v>219</v>
      </c>
      <c r="H5391" s="26">
        <v>312082</v>
      </c>
      <c r="I5391" s="28"/>
      <c r="J5391" s="26">
        <v>24967</v>
      </c>
      <c r="K5391" s="26">
        <v>337049</v>
      </c>
      <c r="L5391" s="22" t="s">
        <v>1336</v>
      </c>
      <c r="M5391" s="22"/>
      <c r="N5391">
        <f t="shared" si="356"/>
        <v>31690</v>
      </c>
      <c r="O5391">
        <f>+VLOOKUP(N5391,'Thanh toán '!O$8:P$8099,2,0)</f>
        <v>337049</v>
      </c>
      <c r="P5391">
        <f t="shared" si="357"/>
        <v>337049</v>
      </c>
      <c r="Q5391" s="30">
        <f t="shared" si="355"/>
        <v>0</v>
      </c>
    </row>
    <row r="5392" spans="1:17" ht="26.3" hidden="1" x14ac:dyDescent="0.3">
      <c r="A5392" s="21">
        <v>40159</v>
      </c>
      <c r="B5392" s="22" t="s">
        <v>5984</v>
      </c>
      <c r="C5392" s="22" t="s">
        <v>1333</v>
      </c>
      <c r="D5392" s="27" t="s">
        <v>5931</v>
      </c>
      <c r="E5392" s="24" t="s">
        <v>4726</v>
      </c>
      <c r="F5392" s="25" t="s">
        <v>4727</v>
      </c>
      <c r="G5392" s="22" t="s">
        <v>237</v>
      </c>
      <c r="H5392" s="26">
        <v>2914197</v>
      </c>
      <c r="I5392" s="28"/>
      <c r="J5392" s="26">
        <v>233136</v>
      </c>
      <c r="K5392" s="26">
        <v>3147333</v>
      </c>
      <c r="L5392" s="22" t="s">
        <v>1336</v>
      </c>
      <c r="M5392" s="22"/>
      <c r="N5392">
        <f t="shared" si="356"/>
        <v>31693</v>
      </c>
      <c r="O5392">
        <f>+VLOOKUP(N5392,'Thanh toán '!O$8:P$8099,2,0)</f>
        <v>3147333</v>
      </c>
      <c r="P5392">
        <f t="shared" si="357"/>
        <v>3147333</v>
      </c>
      <c r="Q5392" s="30">
        <f t="shared" si="355"/>
        <v>0</v>
      </c>
    </row>
    <row r="5393" spans="1:17" hidden="1" x14ac:dyDescent="0.3">
      <c r="A5393" s="21">
        <v>40161</v>
      </c>
      <c r="B5393" s="22" t="s">
        <v>5985</v>
      </c>
      <c r="C5393" s="22" t="s">
        <v>1333</v>
      </c>
      <c r="D5393" s="27" t="s">
        <v>5931</v>
      </c>
      <c r="E5393" s="24" t="s">
        <v>299</v>
      </c>
      <c r="F5393" s="25" t="s">
        <v>5693</v>
      </c>
      <c r="G5393" s="22" t="s">
        <v>300</v>
      </c>
      <c r="H5393" s="26">
        <v>2456112</v>
      </c>
      <c r="I5393" s="28"/>
      <c r="J5393" s="26">
        <v>196489</v>
      </c>
      <c r="K5393" s="26">
        <v>2652601</v>
      </c>
      <c r="L5393" s="22" t="s">
        <v>1336</v>
      </c>
      <c r="M5393" s="22"/>
      <c r="N5393">
        <f t="shared" si="356"/>
        <v>31695</v>
      </c>
      <c r="O5393">
        <f>+VLOOKUP(N5393,'Thanh toán '!O$8:P$8099,2,0)</f>
        <v>2652601</v>
      </c>
      <c r="P5393">
        <f t="shared" si="357"/>
        <v>2652601</v>
      </c>
      <c r="Q5393" s="30">
        <f t="shared" si="355"/>
        <v>0</v>
      </c>
    </row>
    <row r="5394" spans="1:17" hidden="1" x14ac:dyDescent="0.3">
      <c r="A5394" s="21">
        <v>40162</v>
      </c>
      <c r="B5394" s="22" t="s">
        <v>5986</v>
      </c>
      <c r="C5394" s="22" t="s">
        <v>1333</v>
      </c>
      <c r="D5394" s="27" t="s">
        <v>5931</v>
      </c>
      <c r="E5394" s="24" t="s">
        <v>488</v>
      </c>
      <c r="F5394" s="25" t="s">
        <v>4613</v>
      </c>
      <c r="G5394" s="22" t="s">
        <v>489</v>
      </c>
      <c r="H5394" s="26">
        <v>2927439</v>
      </c>
      <c r="I5394" s="28"/>
      <c r="J5394" s="26">
        <v>234195</v>
      </c>
      <c r="K5394" s="26">
        <v>3161634</v>
      </c>
      <c r="L5394" s="22" t="s">
        <v>1336</v>
      </c>
      <c r="M5394" s="22"/>
      <c r="N5394">
        <f t="shared" si="356"/>
        <v>31696</v>
      </c>
      <c r="O5394">
        <f>+VLOOKUP(N5394,'Thanh toán '!O$8:P$8099,2,0)</f>
        <v>3161634</v>
      </c>
      <c r="P5394">
        <f t="shared" si="357"/>
        <v>3161634</v>
      </c>
      <c r="Q5394" s="30">
        <f t="shared" si="355"/>
        <v>0</v>
      </c>
    </row>
    <row r="5395" spans="1:17" hidden="1" x14ac:dyDescent="0.3">
      <c r="A5395" s="21">
        <v>40166</v>
      </c>
      <c r="B5395" s="22" t="s">
        <v>5987</v>
      </c>
      <c r="C5395" s="22" t="s">
        <v>1333</v>
      </c>
      <c r="D5395" s="27" t="s">
        <v>5931</v>
      </c>
      <c r="E5395" s="24" t="s">
        <v>4612</v>
      </c>
      <c r="F5395" s="25" t="s">
        <v>4613</v>
      </c>
      <c r="G5395" s="22" t="s">
        <v>39</v>
      </c>
      <c r="H5395" s="26">
        <v>862396</v>
      </c>
      <c r="I5395" s="28"/>
      <c r="J5395" s="26">
        <v>68992</v>
      </c>
      <c r="K5395" s="26">
        <v>931388</v>
      </c>
      <c r="L5395" s="22" t="s">
        <v>1336</v>
      </c>
      <c r="M5395" s="22"/>
      <c r="N5395">
        <f t="shared" si="356"/>
        <v>31701</v>
      </c>
      <c r="O5395">
        <f>+VLOOKUP(N5395,'Thanh toán '!O$8:P$8099,2,0)</f>
        <v>931388</v>
      </c>
      <c r="P5395">
        <f t="shared" si="357"/>
        <v>931388</v>
      </c>
      <c r="Q5395" s="30">
        <f t="shared" ref="Q5395:Q5458" si="358">+O5395-K5395</f>
        <v>0</v>
      </c>
    </row>
    <row r="5396" spans="1:17" hidden="1" x14ac:dyDescent="0.3">
      <c r="A5396" s="21">
        <v>40167</v>
      </c>
      <c r="B5396" s="22" t="s">
        <v>5988</v>
      </c>
      <c r="C5396" s="22" t="s">
        <v>1333</v>
      </c>
      <c r="D5396" s="27" t="s">
        <v>5931</v>
      </c>
      <c r="E5396" s="24" t="s">
        <v>4612</v>
      </c>
      <c r="F5396" s="25" t="s">
        <v>4613</v>
      </c>
      <c r="G5396" s="22" t="s">
        <v>39</v>
      </c>
      <c r="H5396" s="26">
        <v>1210589</v>
      </c>
      <c r="I5396" s="28"/>
      <c r="J5396" s="26">
        <v>96847</v>
      </c>
      <c r="K5396" s="26">
        <v>1307436</v>
      </c>
      <c r="L5396" s="22" t="s">
        <v>1336</v>
      </c>
      <c r="M5396" s="22"/>
      <c r="N5396">
        <f t="shared" si="356"/>
        <v>31702</v>
      </c>
      <c r="O5396">
        <f>+VLOOKUP(N5396,'Thanh toán '!O$8:P$8099,2,0)</f>
        <v>1307436</v>
      </c>
      <c r="P5396">
        <f t="shared" si="357"/>
        <v>1307436</v>
      </c>
      <c r="Q5396" s="30">
        <f t="shared" si="358"/>
        <v>0</v>
      </c>
    </row>
    <row r="5397" spans="1:17" hidden="1" x14ac:dyDescent="0.3">
      <c r="A5397" s="21">
        <v>40169</v>
      </c>
      <c r="B5397" s="22" t="s">
        <v>5989</v>
      </c>
      <c r="C5397" s="22" t="s">
        <v>1333</v>
      </c>
      <c r="D5397" s="27" t="s">
        <v>5931</v>
      </c>
      <c r="E5397" s="24" t="s">
        <v>4612</v>
      </c>
      <c r="F5397" s="25" t="s">
        <v>4613</v>
      </c>
      <c r="G5397" s="22" t="s">
        <v>39</v>
      </c>
      <c r="H5397" s="26">
        <v>2171383</v>
      </c>
      <c r="I5397" s="28"/>
      <c r="J5397" s="26">
        <v>173711</v>
      </c>
      <c r="K5397" s="26">
        <v>2345094</v>
      </c>
      <c r="L5397" s="22" t="s">
        <v>1336</v>
      </c>
      <c r="M5397" s="22"/>
      <c r="N5397">
        <f t="shared" si="356"/>
        <v>31704</v>
      </c>
      <c r="O5397">
        <f>+VLOOKUP(N5397,'Thanh toán '!O$8:P$8099,2,0)</f>
        <v>2345094</v>
      </c>
      <c r="P5397">
        <f t="shared" si="357"/>
        <v>2345094</v>
      </c>
      <c r="Q5397" s="30">
        <f t="shared" si="358"/>
        <v>0</v>
      </c>
    </row>
    <row r="5398" spans="1:17" hidden="1" x14ac:dyDescent="0.3">
      <c r="A5398" s="21">
        <v>40170</v>
      </c>
      <c r="B5398" s="22" t="s">
        <v>5990</v>
      </c>
      <c r="C5398" s="22" t="s">
        <v>1333</v>
      </c>
      <c r="D5398" s="27" t="s">
        <v>5931</v>
      </c>
      <c r="E5398" s="24" t="s">
        <v>260</v>
      </c>
      <c r="F5398" s="25" t="s">
        <v>1440</v>
      </c>
      <c r="G5398" s="22" t="s">
        <v>261</v>
      </c>
      <c r="H5398" s="26">
        <v>2046825</v>
      </c>
      <c r="I5398" s="28"/>
      <c r="J5398" s="26">
        <v>163746</v>
      </c>
      <c r="K5398" s="26">
        <v>2210571</v>
      </c>
      <c r="L5398" s="22" t="s">
        <v>1336</v>
      </c>
      <c r="M5398" s="22"/>
      <c r="N5398">
        <f t="shared" si="356"/>
        <v>31705</v>
      </c>
      <c r="O5398">
        <f>+VLOOKUP(N5398,'Thanh toán '!O$8:P$8099,2,0)</f>
        <v>2210571</v>
      </c>
      <c r="P5398">
        <f t="shared" si="357"/>
        <v>2210571</v>
      </c>
      <c r="Q5398" s="30">
        <f t="shared" si="358"/>
        <v>0</v>
      </c>
    </row>
    <row r="5399" spans="1:17" hidden="1" x14ac:dyDescent="0.3">
      <c r="A5399" s="21">
        <v>40171</v>
      </c>
      <c r="B5399" s="22" t="s">
        <v>5991</v>
      </c>
      <c r="C5399" s="22" t="s">
        <v>1333</v>
      </c>
      <c r="D5399" s="27" t="s">
        <v>5931</v>
      </c>
      <c r="E5399" s="24" t="s">
        <v>4612</v>
      </c>
      <c r="F5399" s="25" t="s">
        <v>4613</v>
      </c>
      <c r="G5399" s="22" t="s">
        <v>39</v>
      </c>
      <c r="H5399" s="26">
        <v>594000</v>
      </c>
      <c r="I5399" s="28"/>
      <c r="J5399" s="26">
        <v>47520</v>
      </c>
      <c r="K5399" s="26">
        <v>641520</v>
      </c>
      <c r="L5399" s="22" t="s">
        <v>1336</v>
      </c>
      <c r="M5399" s="22"/>
      <c r="N5399">
        <f t="shared" si="356"/>
        <v>31706</v>
      </c>
      <c r="O5399">
        <f>+VLOOKUP(N5399,'Thanh toán '!O$8:P$8099,2,0)</f>
        <v>641520</v>
      </c>
      <c r="P5399">
        <f t="shared" si="357"/>
        <v>641520</v>
      </c>
      <c r="Q5399" s="30">
        <f t="shared" si="358"/>
        <v>0</v>
      </c>
    </row>
    <row r="5400" spans="1:17" hidden="1" x14ac:dyDescent="0.3">
      <c r="A5400" s="21">
        <v>40179</v>
      </c>
      <c r="B5400" s="22" t="s">
        <v>5992</v>
      </c>
      <c r="C5400" s="22" t="s">
        <v>1333</v>
      </c>
      <c r="D5400" s="27" t="s">
        <v>5993</v>
      </c>
      <c r="E5400" s="24" t="s">
        <v>4612</v>
      </c>
      <c r="F5400" s="25" t="s">
        <v>4613</v>
      </c>
      <c r="G5400" s="22" t="s">
        <v>39</v>
      </c>
      <c r="H5400" s="26">
        <v>559911</v>
      </c>
      <c r="I5400" s="28"/>
      <c r="J5400" s="26">
        <v>44793</v>
      </c>
      <c r="K5400" s="26">
        <v>604704</v>
      </c>
      <c r="L5400" s="22" t="s">
        <v>1336</v>
      </c>
      <c r="M5400" s="22"/>
      <c r="N5400">
        <f t="shared" si="356"/>
        <v>31714</v>
      </c>
      <c r="O5400">
        <f>+VLOOKUP(N5400,'Thanh toán '!O$8:P$8099,2,0)</f>
        <v>604704</v>
      </c>
      <c r="P5400">
        <f t="shared" si="357"/>
        <v>604704</v>
      </c>
      <c r="Q5400" s="30">
        <f t="shared" si="358"/>
        <v>0</v>
      </c>
    </row>
    <row r="5401" spans="1:17" hidden="1" x14ac:dyDescent="0.3">
      <c r="A5401" s="21">
        <v>40180</v>
      </c>
      <c r="B5401" s="22" t="s">
        <v>5994</v>
      </c>
      <c r="C5401" s="22" t="s">
        <v>1333</v>
      </c>
      <c r="D5401" s="27" t="s">
        <v>5993</v>
      </c>
      <c r="E5401" s="24" t="s">
        <v>4612</v>
      </c>
      <c r="F5401" s="25" t="s">
        <v>4613</v>
      </c>
      <c r="G5401" s="22" t="s">
        <v>39</v>
      </c>
      <c r="H5401" s="26">
        <v>693897</v>
      </c>
      <c r="I5401" s="28"/>
      <c r="J5401" s="26">
        <v>55512</v>
      </c>
      <c r="K5401" s="26">
        <v>749409</v>
      </c>
      <c r="L5401" s="22" t="s">
        <v>1336</v>
      </c>
      <c r="M5401" s="22"/>
      <c r="N5401">
        <f t="shared" si="356"/>
        <v>31715</v>
      </c>
      <c r="O5401">
        <f>+VLOOKUP(N5401,'Thanh toán '!O$8:P$8099,2,0)</f>
        <v>749409</v>
      </c>
      <c r="P5401">
        <f t="shared" si="357"/>
        <v>749409</v>
      </c>
      <c r="Q5401" s="30">
        <f t="shared" si="358"/>
        <v>0</v>
      </c>
    </row>
    <row r="5402" spans="1:17" hidden="1" x14ac:dyDescent="0.3">
      <c r="A5402" s="21">
        <v>40181</v>
      </c>
      <c r="B5402" s="22" t="s">
        <v>5995</v>
      </c>
      <c r="C5402" s="22" t="s">
        <v>1333</v>
      </c>
      <c r="D5402" s="27" t="s">
        <v>5993</v>
      </c>
      <c r="E5402" s="24" t="s">
        <v>4612</v>
      </c>
      <c r="F5402" s="25" t="s">
        <v>4613</v>
      </c>
      <c r="G5402" s="22" t="s">
        <v>39</v>
      </c>
      <c r="H5402" s="26">
        <v>1796746</v>
      </c>
      <c r="I5402" s="28"/>
      <c r="J5402" s="26">
        <v>143740</v>
      </c>
      <c r="K5402" s="26">
        <v>1940486</v>
      </c>
      <c r="L5402" s="22" t="s">
        <v>1336</v>
      </c>
      <c r="M5402" s="22"/>
      <c r="N5402">
        <f t="shared" si="356"/>
        <v>31716</v>
      </c>
      <c r="O5402">
        <f>+VLOOKUP(N5402,'Thanh toán '!O$8:P$8099,2,0)</f>
        <v>1940486</v>
      </c>
      <c r="P5402">
        <f t="shared" si="357"/>
        <v>1940486</v>
      </c>
      <c r="Q5402" s="30">
        <f t="shared" si="358"/>
        <v>0</v>
      </c>
    </row>
    <row r="5403" spans="1:17" hidden="1" x14ac:dyDescent="0.3">
      <c r="A5403" s="21">
        <v>40182</v>
      </c>
      <c r="B5403" s="22" t="s">
        <v>5996</v>
      </c>
      <c r="C5403" s="22" t="s">
        <v>1333</v>
      </c>
      <c r="D5403" s="27" t="s">
        <v>5993</v>
      </c>
      <c r="E5403" s="24" t="s">
        <v>5997</v>
      </c>
      <c r="F5403" s="25" t="s">
        <v>5998</v>
      </c>
      <c r="G5403" s="22" t="s">
        <v>201</v>
      </c>
      <c r="H5403" s="26">
        <v>2971033</v>
      </c>
      <c r="I5403" s="28"/>
      <c r="J5403" s="26">
        <v>237683</v>
      </c>
      <c r="K5403" s="26">
        <v>3208716</v>
      </c>
      <c r="L5403" s="22" t="s">
        <v>1336</v>
      </c>
      <c r="M5403" s="22"/>
      <c r="N5403">
        <f t="shared" si="356"/>
        <v>31717</v>
      </c>
      <c r="O5403">
        <f>+VLOOKUP(N5403,'Thanh toán '!O$8:P$8099,2,0)</f>
        <v>3208716</v>
      </c>
      <c r="P5403">
        <f t="shared" si="357"/>
        <v>3208716</v>
      </c>
      <c r="Q5403" s="30">
        <f t="shared" si="358"/>
        <v>0</v>
      </c>
    </row>
    <row r="5404" spans="1:17" hidden="1" x14ac:dyDescent="0.3">
      <c r="A5404" s="21">
        <v>40183</v>
      </c>
      <c r="B5404" s="22" t="s">
        <v>5999</v>
      </c>
      <c r="C5404" s="22" t="s">
        <v>1333</v>
      </c>
      <c r="D5404" s="27" t="s">
        <v>5993</v>
      </c>
      <c r="E5404" s="24" t="s">
        <v>4612</v>
      </c>
      <c r="F5404" s="25" t="s">
        <v>4613</v>
      </c>
      <c r="G5404" s="22" t="s">
        <v>39</v>
      </c>
      <c r="H5404" s="26">
        <v>1462702</v>
      </c>
      <c r="I5404" s="28"/>
      <c r="J5404" s="26">
        <v>117016</v>
      </c>
      <c r="K5404" s="26">
        <v>1579718</v>
      </c>
      <c r="L5404" s="22" t="s">
        <v>1336</v>
      </c>
      <c r="M5404" s="22"/>
      <c r="N5404">
        <f t="shared" si="356"/>
        <v>31718</v>
      </c>
      <c r="O5404">
        <f>+VLOOKUP(N5404,'Thanh toán '!O$8:P$8099,2,0)</f>
        <v>1579718</v>
      </c>
      <c r="P5404">
        <f t="shared" si="357"/>
        <v>1579718</v>
      </c>
      <c r="Q5404" s="30">
        <f t="shared" si="358"/>
        <v>0</v>
      </c>
    </row>
    <row r="5405" spans="1:17" ht="26.3" hidden="1" x14ac:dyDescent="0.3">
      <c r="A5405" s="21">
        <v>40186</v>
      </c>
      <c r="B5405" s="22" t="s">
        <v>6000</v>
      </c>
      <c r="C5405" s="22" t="s">
        <v>1333</v>
      </c>
      <c r="D5405" s="27" t="s">
        <v>5993</v>
      </c>
      <c r="E5405" s="24" t="s">
        <v>4890</v>
      </c>
      <c r="F5405" s="25" t="s">
        <v>4891</v>
      </c>
      <c r="G5405" s="22" t="s">
        <v>100</v>
      </c>
      <c r="H5405" s="26">
        <v>778040</v>
      </c>
      <c r="I5405" s="28"/>
      <c r="J5405" s="26">
        <v>62243</v>
      </c>
      <c r="K5405" s="26">
        <v>840283</v>
      </c>
      <c r="L5405" s="22" t="s">
        <v>1336</v>
      </c>
      <c r="M5405" s="22"/>
      <c r="N5405">
        <f t="shared" si="356"/>
        <v>31721</v>
      </c>
      <c r="O5405">
        <f>+VLOOKUP(N5405,'Thanh toán '!O$8:P$8099,2,0)</f>
        <v>840283</v>
      </c>
      <c r="P5405">
        <f t="shared" si="357"/>
        <v>840283</v>
      </c>
      <c r="Q5405" s="30">
        <f t="shared" si="358"/>
        <v>0</v>
      </c>
    </row>
    <row r="5406" spans="1:17" hidden="1" x14ac:dyDescent="0.3">
      <c r="A5406" s="21">
        <v>40191</v>
      </c>
      <c r="B5406" s="22" t="s">
        <v>6001</v>
      </c>
      <c r="C5406" s="22" t="s">
        <v>1333</v>
      </c>
      <c r="D5406" s="27" t="s">
        <v>5993</v>
      </c>
      <c r="E5406" s="24" t="s">
        <v>4612</v>
      </c>
      <c r="F5406" s="25" t="s">
        <v>4613</v>
      </c>
      <c r="G5406" s="22" t="s">
        <v>39</v>
      </c>
      <c r="H5406" s="26">
        <v>582036</v>
      </c>
      <c r="I5406" s="28"/>
      <c r="J5406" s="26">
        <v>46563</v>
      </c>
      <c r="K5406" s="26">
        <v>628599</v>
      </c>
      <c r="L5406" s="22" t="s">
        <v>1336</v>
      </c>
      <c r="M5406" s="22"/>
      <c r="N5406">
        <f t="shared" si="356"/>
        <v>31726</v>
      </c>
      <c r="O5406">
        <f>+VLOOKUP(N5406,'Thanh toán '!O$8:P$8099,2,0)</f>
        <v>628599</v>
      </c>
      <c r="P5406">
        <f t="shared" si="357"/>
        <v>628599</v>
      </c>
      <c r="Q5406" s="30">
        <f t="shared" si="358"/>
        <v>0</v>
      </c>
    </row>
    <row r="5407" spans="1:17" hidden="1" x14ac:dyDescent="0.3">
      <c r="A5407" s="21">
        <v>40192</v>
      </c>
      <c r="B5407" s="22" t="s">
        <v>6002</v>
      </c>
      <c r="C5407" s="22" t="s">
        <v>1333</v>
      </c>
      <c r="D5407" s="27" t="s">
        <v>5993</v>
      </c>
      <c r="E5407" s="24" t="s">
        <v>4612</v>
      </c>
      <c r="F5407" s="25" t="s">
        <v>4613</v>
      </c>
      <c r="G5407" s="22" t="s">
        <v>39</v>
      </c>
      <c r="H5407" s="26">
        <v>520423</v>
      </c>
      <c r="I5407" s="28"/>
      <c r="J5407" s="26">
        <v>41634</v>
      </c>
      <c r="K5407" s="26">
        <v>562057</v>
      </c>
      <c r="L5407" s="22" t="s">
        <v>1336</v>
      </c>
      <c r="M5407" s="22"/>
      <c r="N5407">
        <f t="shared" si="356"/>
        <v>31727</v>
      </c>
      <c r="O5407">
        <f>+VLOOKUP(N5407,'Thanh toán '!O$8:P$8099,2,0)</f>
        <v>562057</v>
      </c>
      <c r="P5407">
        <f t="shared" si="357"/>
        <v>562057</v>
      </c>
      <c r="Q5407" s="30">
        <f t="shared" si="358"/>
        <v>0</v>
      </c>
    </row>
    <row r="5408" spans="1:17" ht="26.3" hidden="1" x14ac:dyDescent="0.3">
      <c r="A5408" s="21">
        <v>40193</v>
      </c>
      <c r="B5408" s="22" t="s">
        <v>6003</v>
      </c>
      <c r="C5408" s="22" t="s">
        <v>1333</v>
      </c>
      <c r="D5408" s="27" t="s">
        <v>5993</v>
      </c>
      <c r="E5408" s="24" t="s">
        <v>4826</v>
      </c>
      <c r="F5408" s="25" t="s">
        <v>4827</v>
      </c>
      <c r="G5408" s="22" t="s">
        <v>1695</v>
      </c>
      <c r="H5408" s="26">
        <v>3427223</v>
      </c>
      <c r="I5408" s="28"/>
      <c r="J5408" s="26">
        <v>274178</v>
      </c>
      <c r="K5408" s="26">
        <v>3701401</v>
      </c>
      <c r="L5408" s="22" t="s">
        <v>1336</v>
      </c>
      <c r="M5408" s="22"/>
      <c r="N5408">
        <f t="shared" si="356"/>
        <v>31728</v>
      </c>
      <c r="O5408">
        <f>+VLOOKUP(N5408,'Thanh toán '!O$8:P$8099,2,0)</f>
        <v>3701401</v>
      </c>
      <c r="P5408">
        <f t="shared" si="357"/>
        <v>3701401</v>
      </c>
      <c r="Q5408" s="30">
        <f t="shared" si="358"/>
        <v>0</v>
      </c>
    </row>
    <row r="5409" spans="1:17" hidden="1" x14ac:dyDescent="0.3">
      <c r="A5409" s="21">
        <v>40194</v>
      </c>
      <c r="B5409" s="22" t="s">
        <v>6004</v>
      </c>
      <c r="C5409" s="22" t="s">
        <v>1333</v>
      </c>
      <c r="D5409" s="27" t="s">
        <v>5993</v>
      </c>
      <c r="E5409" s="24" t="s">
        <v>427</v>
      </c>
      <c r="F5409" s="25" t="s">
        <v>5424</v>
      </c>
      <c r="G5409" s="22" t="s">
        <v>428</v>
      </c>
      <c r="H5409" s="26">
        <v>6854447</v>
      </c>
      <c r="I5409" s="28"/>
      <c r="J5409" s="26">
        <v>548356</v>
      </c>
      <c r="K5409" s="26">
        <v>7402803</v>
      </c>
      <c r="L5409" s="22" t="s">
        <v>1336</v>
      </c>
      <c r="M5409" s="22"/>
      <c r="N5409">
        <f t="shared" si="356"/>
        <v>31729</v>
      </c>
      <c r="O5409">
        <f>+VLOOKUP(N5409,'Thanh toán '!O$8:P$8099,2,0)</f>
        <v>7402803</v>
      </c>
      <c r="P5409">
        <f t="shared" si="357"/>
        <v>7402803</v>
      </c>
      <c r="Q5409" s="30">
        <f t="shared" si="358"/>
        <v>0</v>
      </c>
    </row>
    <row r="5410" spans="1:17" hidden="1" x14ac:dyDescent="0.3">
      <c r="A5410" s="21">
        <v>40195</v>
      </c>
      <c r="B5410" s="22" t="s">
        <v>6005</v>
      </c>
      <c r="C5410" s="22" t="s">
        <v>1333</v>
      </c>
      <c r="D5410" s="27" t="s">
        <v>5993</v>
      </c>
      <c r="E5410" s="24" t="s">
        <v>5427</v>
      </c>
      <c r="F5410" s="25" t="s">
        <v>5428</v>
      </c>
      <c r="G5410" s="22" t="s">
        <v>137</v>
      </c>
      <c r="H5410" s="26">
        <v>7025787</v>
      </c>
      <c r="I5410" s="28"/>
      <c r="J5410" s="26">
        <v>562063</v>
      </c>
      <c r="K5410" s="26">
        <v>7587850</v>
      </c>
      <c r="L5410" s="22" t="s">
        <v>1336</v>
      </c>
      <c r="M5410" s="22"/>
      <c r="N5410">
        <f t="shared" si="356"/>
        <v>31730</v>
      </c>
      <c r="O5410">
        <f>+VLOOKUP(N5410,'Thanh toán '!O$8:P$8099,2,0)</f>
        <v>7587850</v>
      </c>
      <c r="P5410">
        <f t="shared" si="357"/>
        <v>7587850</v>
      </c>
      <c r="Q5410" s="30">
        <f t="shared" si="358"/>
        <v>0</v>
      </c>
    </row>
    <row r="5411" spans="1:17" ht="26.3" hidden="1" x14ac:dyDescent="0.3">
      <c r="A5411" s="21">
        <v>40196</v>
      </c>
      <c r="B5411" s="22" t="s">
        <v>6006</v>
      </c>
      <c r="C5411" s="22" t="s">
        <v>1333</v>
      </c>
      <c r="D5411" s="27" t="s">
        <v>5993</v>
      </c>
      <c r="E5411" s="24" t="s">
        <v>4829</v>
      </c>
      <c r="F5411" s="25" t="s">
        <v>1495</v>
      </c>
      <c r="G5411" s="22" t="s">
        <v>354</v>
      </c>
      <c r="H5411" s="26">
        <v>2979063</v>
      </c>
      <c r="I5411" s="28"/>
      <c r="J5411" s="26">
        <v>238325</v>
      </c>
      <c r="K5411" s="26">
        <v>3217388</v>
      </c>
      <c r="L5411" s="22" t="s">
        <v>1336</v>
      </c>
      <c r="M5411" s="22"/>
      <c r="N5411">
        <f t="shared" si="356"/>
        <v>31731</v>
      </c>
      <c r="O5411">
        <f>+VLOOKUP(N5411,'Thanh toán '!O$8:P$8099,2,0)</f>
        <v>3217388</v>
      </c>
      <c r="P5411">
        <f t="shared" si="357"/>
        <v>3217388</v>
      </c>
      <c r="Q5411" s="30">
        <f t="shared" si="358"/>
        <v>0</v>
      </c>
    </row>
    <row r="5412" spans="1:17" ht="26.3" hidden="1" x14ac:dyDescent="0.3">
      <c r="A5412" s="21">
        <v>40197</v>
      </c>
      <c r="B5412" s="22" t="s">
        <v>6007</v>
      </c>
      <c r="C5412" s="22" t="s">
        <v>1333</v>
      </c>
      <c r="D5412" s="27" t="s">
        <v>5993</v>
      </c>
      <c r="E5412" s="24" t="s">
        <v>4819</v>
      </c>
      <c r="F5412" s="25" t="s">
        <v>4820</v>
      </c>
      <c r="G5412" s="22" t="s">
        <v>1493</v>
      </c>
      <c r="H5412" s="26">
        <v>2389242</v>
      </c>
      <c r="I5412" s="28"/>
      <c r="J5412" s="26">
        <v>191139</v>
      </c>
      <c r="K5412" s="26">
        <v>2580381</v>
      </c>
      <c r="L5412" s="22" t="s">
        <v>1336</v>
      </c>
      <c r="M5412" s="22"/>
      <c r="N5412">
        <f t="shared" si="356"/>
        <v>31732</v>
      </c>
      <c r="O5412">
        <f>+VLOOKUP(N5412,'Thanh toán '!O$8:P$8099,2,0)</f>
        <v>2580381</v>
      </c>
      <c r="P5412">
        <f t="shared" si="357"/>
        <v>2580381</v>
      </c>
      <c r="Q5412" s="30">
        <f t="shared" si="358"/>
        <v>0</v>
      </c>
    </row>
    <row r="5413" spans="1:17" ht="26.3" hidden="1" x14ac:dyDescent="0.3">
      <c r="A5413" s="21">
        <v>40198</v>
      </c>
      <c r="B5413" s="22" t="s">
        <v>6008</v>
      </c>
      <c r="C5413" s="22" t="s">
        <v>1333</v>
      </c>
      <c r="D5413" s="27" t="s">
        <v>5993</v>
      </c>
      <c r="E5413" s="24" t="s">
        <v>4823</v>
      </c>
      <c r="F5413" s="25" t="s">
        <v>4824</v>
      </c>
      <c r="G5413" s="22" t="s">
        <v>1499</v>
      </c>
      <c r="H5413" s="26">
        <v>3296653</v>
      </c>
      <c r="I5413" s="28"/>
      <c r="J5413" s="26">
        <v>263732</v>
      </c>
      <c r="K5413" s="26">
        <v>3560385</v>
      </c>
      <c r="L5413" s="22" t="s">
        <v>1336</v>
      </c>
      <c r="M5413" s="22"/>
      <c r="N5413">
        <f t="shared" si="356"/>
        <v>31733</v>
      </c>
      <c r="O5413">
        <f>+VLOOKUP(N5413,'Thanh toán '!O$8:P$8099,2,0)</f>
        <v>3560385</v>
      </c>
      <c r="P5413">
        <f t="shared" si="357"/>
        <v>3560385</v>
      </c>
      <c r="Q5413" s="30">
        <f t="shared" si="358"/>
        <v>0</v>
      </c>
    </row>
    <row r="5414" spans="1:17" ht="26.3" hidden="1" x14ac:dyDescent="0.3">
      <c r="A5414" s="21">
        <v>40199</v>
      </c>
      <c r="B5414" s="22" t="s">
        <v>6009</v>
      </c>
      <c r="C5414" s="22" t="s">
        <v>1333</v>
      </c>
      <c r="D5414" s="27" t="s">
        <v>5993</v>
      </c>
      <c r="E5414" s="24" t="s">
        <v>4816</v>
      </c>
      <c r="F5414" s="25" t="s">
        <v>4817</v>
      </c>
      <c r="G5414" s="22" t="s">
        <v>140</v>
      </c>
      <c r="H5414" s="26">
        <v>909940</v>
      </c>
      <c r="I5414" s="28"/>
      <c r="J5414" s="26">
        <v>72795</v>
      </c>
      <c r="K5414" s="26">
        <v>982735</v>
      </c>
      <c r="L5414" s="22" t="s">
        <v>1336</v>
      </c>
      <c r="M5414" s="22"/>
      <c r="N5414">
        <f t="shared" si="356"/>
        <v>31734</v>
      </c>
      <c r="O5414">
        <f>+VLOOKUP(N5414,'Thanh toán '!O$8:P$8099,2,0)</f>
        <v>982735</v>
      </c>
      <c r="P5414">
        <f t="shared" si="357"/>
        <v>982735</v>
      </c>
      <c r="Q5414" s="30">
        <f t="shared" si="358"/>
        <v>0</v>
      </c>
    </row>
    <row r="5415" spans="1:17" ht="26.3" hidden="1" x14ac:dyDescent="0.3">
      <c r="A5415" s="21">
        <v>40200</v>
      </c>
      <c r="B5415" s="22" t="s">
        <v>6010</v>
      </c>
      <c r="C5415" s="22" t="s">
        <v>1333</v>
      </c>
      <c r="D5415" s="27" t="s">
        <v>5993</v>
      </c>
      <c r="E5415" s="24" t="s">
        <v>4831</v>
      </c>
      <c r="F5415" s="25" t="s">
        <v>4832</v>
      </c>
      <c r="G5415" s="22" t="s">
        <v>131</v>
      </c>
      <c r="H5415" s="26">
        <v>4921123</v>
      </c>
      <c r="I5415" s="28"/>
      <c r="J5415" s="26">
        <v>393690</v>
      </c>
      <c r="K5415" s="26">
        <v>5314813</v>
      </c>
      <c r="L5415" s="22" t="s">
        <v>1336</v>
      </c>
      <c r="M5415" s="22"/>
      <c r="N5415">
        <f t="shared" si="356"/>
        <v>31735</v>
      </c>
      <c r="O5415">
        <f>+VLOOKUP(N5415,'Thanh toán '!O$8:P$8099,2,0)</f>
        <v>5314813</v>
      </c>
      <c r="P5415">
        <f t="shared" si="357"/>
        <v>5314813</v>
      </c>
      <c r="Q5415" s="30">
        <f t="shared" si="358"/>
        <v>0</v>
      </c>
    </row>
    <row r="5416" spans="1:17" ht="26.3" hidden="1" x14ac:dyDescent="0.3">
      <c r="A5416" s="21">
        <v>40201</v>
      </c>
      <c r="B5416" s="22" t="s">
        <v>6011</v>
      </c>
      <c r="C5416" s="22" t="s">
        <v>1333</v>
      </c>
      <c r="D5416" s="27" t="s">
        <v>5993</v>
      </c>
      <c r="E5416" s="24" t="s">
        <v>4660</v>
      </c>
      <c r="F5416" s="25" t="s">
        <v>5644</v>
      </c>
      <c r="G5416" s="22" t="s">
        <v>24</v>
      </c>
      <c r="H5416" s="26">
        <v>2513019</v>
      </c>
      <c r="I5416" s="28"/>
      <c r="J5416" s="26">
        <v>201042</v>
      </c>
      <c r="K5416" s="26">
        <v>2714061</v>
      </c>
      <c r="L5416" s="22" t="s">
        <v>1336</v>
      </c>
      <c r="M5416" s="22"/>
      <c r="N5416">
        <f t="shared" si="356"/>
        <v>31736</v>
      </c>
      <c r="O5416">
        <f>+VLOOKUP(N5416,'Thanh toán '!O$8:P$8099,2,0)</f>
        <v>2714061</v>
      </c>
      <c r="P5416">
        <f t="shared" si="357"/>
        <v>2714061</v>
      </c>
      <c r="Q5416" s="30">
        <f t="shared" si="358"/>
        <v>0</v>
      </c>
    </row>
    <row r="5417" spans="1:17" ht="26.3" hidden="1" x14ac:dyDescent="0.3">
      <c r="A5417" s="21">
        <v>40202</v>
      </c>
      <c r="B5417" s="22" t="s">
        <v>6012</v>
      </c>
      <c r="C5417" s="22" t="s">
        <v>1333</v>
      </c>
      <c r="D5417" s="27" t="s">
        <v>5993</v>
      </c>
      <c r="E5417" s="24" t="s">
        <v>4660</v>
      </c>
      <c r="F5417" s="25" t="s">
        <v>5644</v>
      </c>
      <c r="G5417" s="22" t="s">
        <v>24</v>
      </c>
      <c r="H5417" s="26">
        <v>3041565</v>
      </c>
      <c r="I5417" s="28"/>
      <c r="J5417" s="26">
        <v>243325</v>
      </c>
      <c r="K5417" s="26">
        <v>3284890</v>
      </c>
      <c r="L5417" s="22" t="s">
        <v>1336</v>
      </c>
      <c r="M5417" s="22"/>
      <c r="N5417">
        <f t="shared" si="356"/>
        <v>31737</v>
      </c>
      <c r="O5417" t="e">
        <f>+VLOOKUP(N5417,'Thanh toán '!O$8:P$8099,2,0)</f>
        <v>#N/A</v>
      </c>
      <c r="P5417" t="e">
        <f t="shared" si="357"/>
        <v>#N/A</v>
      </c>
      <c r="Q5417" s="30" t="e">
        <f t="shared" si="358"/>
        <v>#N/A</v>
      </c>
    </row>
    <row r="5418" spans="1:17" ht="26.3" hidden="1" x14ac:dyDescent="0.3">
      <c r="A5418" s="21">
        <v>40207</v>
      </c>
      <c r="B5418" s="22" t="s">
        <v>6013</v>
      </c>
      <c r="C5418" s="22" t="s">
        <v>1333</v>
      </c>
      <c r="D5418" s="27" t="s">
        <v>5993</v>
      </c>
      <c r="E5418" s="24" t="s">
        <v>4809</v>
      </c>
      <c r="F5418" s="25" t="s">
        <v>4810</v>
      </c>
      <c r="G5418" s="22" t="s">
        <v>812</v>
      </c>
      <c r="H5418" s="26">
        <v>1734743</v>
      </c>
      <c r="I5418" s="28"/>
      <c r="J5418" s="26">
        <v>138779</v>
      </c>
      <c r="K5418" s="26">
        <v>1873522</v>
      </c>
      <c r="L5418" s="22" t="s">
        <v>1336</v>
      </c>
      <c r="M5418" s="22"/>
      <c r="N5418">
        <f t="shared" si="356"/>
        <v>31742</v>
      </c>
      <c r="O5418">
        <f>+VLOOKUP(N5418,'Thanh toán '!O$8:P$8099,2,0)</f>
        <v>1873522</v>
      </c>
      <c r="P5418">
        <f t="shared" si="357"/>
        <v>1873522</v>
      </c>
      <c r="Q5418" s="30">
        <f t="shared" si="358"/>
        <v>0</v>
      </c>
    </row>
    <row r="5419" spans="1:17" hidden="1" x14ac:dyDescent="0.3">
      <c r="A5419" s="21">
        <v>40209</v>
      </c>
      <c r="B5419" s="22" t="s">
        <v>6014</v>
      </c>
      <c r="C5419" s="22" t="s">
        <v>1333</v>
      </c>
      <c r="D5419" s="27" t="s">
        <v>5993</v>
      </c>
      <c r="E5419" s="24" t="s">
        <v>4612</v>
      </c>
      <c r="F5419" s="25" t="s">
        <v>4613</v>
      </c>
      <c r="G5419" s="22" t="s">
        <v>39</v>
      </c>
      <c r="H5419" s="26">
        <v>1118282</v>
      </c>
      <c r="I5419" s="28"/>
      <c r="J5419" s="26">
        <v>89463</v>
      </c>
      <c r="K5419" s="26">
        <v>1207745</v>
      </c>
      <c r="L5419" s="22" t="s">
        <v>1336</v>
      </c>
      <c r="M5419" s="22"/>
      <c r="N5419">
        <f t="shared" si="356"/>
        <v>31744</v>
      </c>
      <c r="O5419">
        <f>+VLOOKUP(N5419,'Thanh toán '!O$8:P$8099,2,0)</f>
        <v>1207745</v>
      </c>
      <c r="P5419">
        <f t="shared" si="357"/>
        <v>1207745</v>
      </c>
      <c r="Q5419" s="30">
        <f t="shared" si="358"/>
        <v>0</v>
      </c>
    </row>
    <row r="5420" spans="1:17" hidden="1" x14ac:dyDescent="0.3">
      <c r="A5420" s="21">
        <v>40210</v>
      </c>
      <c r="B5420" s="22" t="s">
        <v>6015</v>
      </c>
      <c r="C5420" s="22" t="s">
        <v>1333</v>
      </c>
      <c r="D5420" s="27" t="s">
        <v>5993</v>
      </c>
      <c r="E5420" s="24" t="s">
        <v>4612</v>
      </c>
      <c r="F5420" s="25" t="s">
        <v>4613</v>
      </c>
      <c r="G5420" s="22" t="s">
        <v>39</v>
      </c>
      <c r="H5420" s="26">
        <v>893085</v>
      </c>
      <c r="I5420" s="28"/>
      <c r="J5420" s="26">
        <v>71447</v>
      </c>
      <c r="K5420" s="26">
        <v>964532</v>
      </c>
      <c r="L5420" s="22" t="s">
        <v>1336</v>
      </c>
      <c r="M5420" s="22"/>
      <c r="N5420">
        <f t="shared" si="356"/>
        <v>31745</v>
      </c>
      <c r="O5420">
        <f>+VLOOKUP(N5420,'Thanh toán '!O$8:P$8099,2,0)</f>
        <v>964532</v>
      </c>
      <c r="P5420">
        <f t="shared" si="357"/>
        <v>964532</v>
      </c>
      <c r="Q5420" s="30">
        <f t="shared" si="358"/>
        <v>0</v>
      </c>
    </row>
    <row r="5421" spans="1:17" hidden="1" x14ac:dyDescent="0.3">
      <c r="A5421" s="21">
        <v>40211</v>
      </c>
      <c r="B5421" s="22" t="s">
        <v>6016</v>
      </c>
      <c r="C5421" s="22" t="s">
        <v>1333</v>
      </c>
      <c r="D5421" s="27" t="s">
        <v>5993</v>
      </c>
      <c r="E5421" s="24" t="s">
        <v>4612</v>
      </c>
      <c r="F5421" s="25" t="s">
        <v>4613</v>
      </c>
      <c r="G5421" s="22" t="s">
        <v>39</v>
      </c>
      <c r="H5421" s="26">
        <v>555290</v>
      </c>
      <c r="I5421" s="28"/>
      <c r="J5421" s="26">
        <v>44423</v>
      </c>
      <c r="K5421" s="26">
        <v>599713</v>
      </c>
      <c r="L5421" s="22" t="s">
        <v>1336</v>
      </c>
      <c r="M5421" s="22"/>
      <c r="N5421">
        <f t="shared" si="356"/>
        <v>31746</v>
      </c>
      <c r="O5421">
        <f>+VLOOKUP(N5421,'Thanh toán '!O$8:P$8099,2,0)</f>
        <v>599713</v>
      </c>
      <c r="P5421">
        <f t="shared" si="357"/>
        <v>599713</v>
      </c>
      <c r="Q5421" s="30">
        <f t="shared" si="358"/>
        <v>0</v>
      </c>
    </row>
    <row r="5422" spans="1:17" hidden="1" x14ac:dyDescent="0.3">
      <c r="A5422" s="21">
        <v>40212</v>
      </c>
      <c r="B5422" s="22" t="s">
        <v>6017</v>
      </c>
      <c r="C5422" s="22" t="s">
        <v>1333</v>
      </c>
      <c r="D5422" s="27" t="s">
        <v>5993</v>
      </c>
      <c r="E5422" s="24" t="s">
        <v>4612</v>
      </c>
      <c r="F5422" s="25" t="s">
        <v>4613</v>
      </c>
      <c r="G5422" s="22" t="s">
        <v>39</v>
      </c>
      <c r="H5422" s="26">
        <v>483720</v>
      </c>
      <c r="I5422" s="28"/>
      <c r="J5422" s="26">
        <v>38698</v>
      </c>
      <c r="K5422" s="26">
        <v>522418</v>
      </c>
      <c r="L5422" s="22" t="s">
        <v>1336</v>
      </c>
      <c r="M5422" s="22"/>
      <c r="N5422">
        <f t="shared" si="356"/>
        <v>31747</v>
      </c>
      <c r="O5422">
        <f>+VLOOKUP(N5422,'Thanh toán '!O$8:P$8099,2,0)</f>
        <v>522418</v>
      </c>
      <c r="P5422">
        <f t="shared" si="357"/>
        <v>522418</v>
      </c>
      <c r="Q5422" s="30">
        <f t="shared" si="358"/>
        <v>0</v>
      </c>
    </row>
    <row r="5423" spans="1:17" hidden="1" x14ac:dyDescent="0.3">
      <c r="A5423" s="21">
        <v>40213</v>
      </c>
      <c r="B5423" s="22" t="s">
        <v>6018</v>
      </c>
      <c r="C5423" s="22" t="s">
        <v>1333</v>
      </c>
      <c r="D5423" s="27" t="s">
        <v>5993</v>
      </c>
      <c r="E5423" s="24" t="s">
        <v>45</v>
      </c>
      <c r="F5423" s="25" t="s">
        <v>4737</v>
      </c>
      <c r="G5423" s="22" t="s">
        <v>46</v>
      </c>
      <c r="H5423" s="26">
        <v>2917230</v>
      </c>
      <c r="I5423" s="28"/>
      <c r="J5423" s="26">
        <v>233378</v>
      </c>
      <c r="K5423" s="26">
        <v>3150608</v>
      </c>
      <c r="L5423" s="22" t="s">
        <v>1336</v>
      </c>
      <c r="M5423" s="22"/>
      <c r="N5423">
        <f t="shared" si="356"/>
        <v>31748</v>
      </c>
      <c r="O5423">
        <f>+VLOOKUP(N5423,'Thanh toán '!O$8:P$8099,2,0)</f>
        <v>3150608</v>
      </c>
      <c r="P5423">
        <f t="shared" si="357"/>
        <v>3150608</v>
      </c>
      <c r="Q5423" s="30">
        <f t="shared" si="358"/>
        <v>0</v>
      </c>
    </row>
    <row r="5424" spans="1:17" ht="26.3" hidden="1" x14ac:dyDescent="0.3">
      <c r="A5424" s="21">
        <v>40214</v>
      </c>
      <c r="B5424" s="22" t="s">
        <v>6019</v>
      </c>
      <c r="C5424" s="22" t="s">
        <v>1333</v>
      </c>
      <c r="D5424" s="27" t="s">
        <v>5993</v>
      </c>
      <c r="E5424" s="24" t="s">
        <v>4660</v>
      </c>
      <c r="F5424" s="25" t="s">
        <v>5644</v>
      </c>
      <c r="G5424" s="22" t="s">
        <v>24</v>
      </c>
      <c r="H5424" s="26">
        <v>1625927</v>
      </c>
      <c r="I5424" s="28"/>
      <c r="J5424" s="26">
        <v>130074</v>
      </c>
      <c r="K5424" s="26">
        <v>1756001</v>
      </c>
      <c r="L5424" s="22" t="s">
        <v>1336</v>
      </c>
      <c r="M5424" s="22"/>
      <c r="N5424">
        <f t="shared" si="356"/>
        <v>31749</v>
      </c>
      <c r="O5424">
        <f>+VLOOKUP(N5424,'Thanh toán '!O$8:P$8099,2,0)</f>
        <v>1756001</v>
      </c>
      <c r="P5424">
        <f t="shared" si="357"/>
        <v>1756001</v>
      </c>
      <c r="Q5424" s="30">
        <f t="shared" si="358"/>
        <v>0</v>
      </c>
    </row>
    <row r="5425" spans="1:17" hidden="1" x14ac:dyDescent="0.3">
      <c r="A5425" s="21">
        <v>40215</v>
      </c>
      <c r="B5425" s="22" t="s">
        <v>6020</v>
      </c>
      <c r="C5425" s="22" t="s">
        <v>1333</v>
      </c>
      <c r="D5425" s="27" t="s">
        <v>6021</v>
      </c>
      <c r="E5425" s="24" t="s">
        <v>4612</v>
      </c>
      <c r="F5425" s="25" t="s">
        <v>4613</v>
      </c>
      <c r="G5425" s="22" t="s">
        <v>39</v>
      </c>
      <c r="H5425" s="26">
        <v>520945</v>
      </c>
      <c r="I5425" s="28"/>
      <c r="J5425" s="26">
        <v>41676</v>
      </c>
      <c r="K5425" s="26">
        <v>562621</v>
      </c>
      <c r="L5425" s="22" t="s">
        <v>1336</v>
      </c>
      <c r="M5425" s="22"/>
      <c r="N5425">
        <f t="shared" si="356"/>
        <v>31750</v>
      </c>
      <c r="O5425">
        <f>+VLOOKUP(N5425,'Thanh toán '!O$8:P$8099,2,0)</f>
        <v>562621</v>
      </c>
      <c r="P5425">
        <f t="shared" si="357"/>
        <v>562621</v>
      </c>
      <c r="Q5425" s="30">
        <f t="shared" si="358"/>
        <v>0</v>
      </c>
    </row>
    <row r="5426" spans="1:17" hidden="1" x14ac:dyDescent="0.3">
      <c r="A5426" s="21">
        <v>40963</v>
      </c>
      <c r="B5426" s="22" t="s">
        <v>6022</v>
      </c>
      <c r="C5426" s="22" t="s">
        <v>1333</v>
      </c>
      <c r="D5426" s="27" t="s">
        <v>6021</v>
      </c>
      <c r="E5426" s="24" t="s">
        <v>4612</v>
      </c>
      <c r="F5426" s="25" t="s">
        <v>4613</v>
      </c>
      <c r="G5426" s="22" t="s">
        <v>39</v>
      </c>
      <c r="H5426" s="26">
        <v>508189</v>
      </c>
      <c r="I5426" s="28"/>
      <c r="J5426" s="26">
        <v>40655</v>
      </c>
      <c r="K5426" s="26">
        <v>548844</v>
      </c>
      <c r="L5426" s="22" t="s">
        <v>1336</v>
      </c>
      <c r="M5426" s="22"/>
      <c r="N5426">
        <f t="shared" si="356"/>
        <v>32504</v>
      </c>
      <c r="O5426">
        <f>+VLOOKUP(N5426,'Thanh toán '!O$8:P$8099,2,0)</f>
        <v>548844</v>
      </c>
      <c r="P5426">
        <f t="shared" si="357"/>
        <v>548844</v>
      </c>
      <c r="Q5426" s="30">
        <f t="shared" si="358"/>
        <v>0</v>
      </c>
    </row>
    <row r="5427" spans="1:17" hidden="1" x14ac:dyDescent="0.3">
      <c r="A5427" s="21">
        <v>40965</v>
      </c>
      <c r="B5427" s="22" t="s">
        <v>6023</v>
      </c>
      <c r="C5427" s="22" t="s">
        <v>1333</v>
      </c>
      <c r="D5427" s="27" t="s">
        <v>6021</v>
      </c>
      <c r="E5427" s="24" t="s">
        <v>4612</v>
      </c>
      <c r="F5427" s="25" t="s">
        <v>4613</v>
      </c>
      <c r="G5427" s="22" t="s">
        <v>39</v>
      </c>
      <c r="H5427" s="26">
        <v>337795</v>
      </c>
      <c r="I5427" s="28"/>
      <c r="J5427" s="26">
        <v>27024</v>
      </c>
      <c r="K5427" s="26">
        <v>364819</v>
      </c>
      <c r="L5427" s="22" t="s">
        <v>1336</v>
      </c>
      <c r="M5427" s="22"/>
      <c r="N5427">
        <f t="shared" si="356"/>
        <v>32506</v>
      </c>
      <c r="O5427">
        <f>+VLOOKUP(N5427,'Thanh toán '!O$8:P$8099,2,0)</f>
        <v>364819</v>
      </c>
      <c r="P5427">
        <f t="shared" si="357"/>
        <v>364819</v>
      </c>
      <c r="Q5427" s="30">
        <f t="shared" si="358"/>
        <v>0</v>
      </c>
    </row>
    <row r="5428" spans="1:17" hidden="1" x14ac:dyDescent="0.3">
      <c r="A5428" s="21">
        <v>40966</v>
      </c>
      <c r="B5428" s="22" t="s">
        <v>6024</v>
      </c>
      <c r="C5428" s="22" t="s">
        <v>1333</v>
      </c>
      <c r="D5428" s="27" t="s">
        <v>6021</v>
      </c>
      <c r="E5428" s="24" t="s">
        <v>4612</v>
      </c>
      <c r="F5428" s="25" t="s">
        <v>4613</v>
      </c>
      <c r="G5428" s="22" t="s">
        <v>39</v>
      </c>
      <c r="H5428" s="26">
        <v>766563</v>
      </c>
      <c r="I5428" s="28"/>
      <c r="J5428" s="26">
        <v>61325</v>
      </c>
      <c r="K5428" s="26">
        <v>827888</v>
      </c>
      <c r="L5428" s="22" t="s">
        <v>1336</v>
      </c>
      <c r="M5428" s="22"/>
      <c r="N5428">
        <f t="shared" si="356"/>
        <v>32507</v>
      </c>
      <c r="O5428">
        <f>+VLOOKUP(N5428,'Thanh toán '!O$8:P$8099,2,0)</f>
        <v>827888</v>
      </c>
      <c r="P5428">
        <f t="shared" si="357"/>
        <v>827888</v>
      </c>
      <c r="Q5428" s="30">
        <f t="shared" si="358"/>
        <v>0</v>
      </c>
    </row>
    <row r="5429" spans="1:17" hidden="1" x14ac:dyDescent="0.3">
      <c r="A5429" s="21">
        <v>40967</v>
      </c>
      <c r="B5429" s="22" t="s">
        <v>6025</v>
      </c>
      <c r="C5429" s="22" t="s">
        <v>1333</v>
      </c>
      <c r="D5429" s="27" t="s">
        <v>6021</v>
      </c>
      <c r="E5429" s="24" t="s">
        <v>4612</v>
      </c>
      <c r="F5429" s="25" t="s">
        <v>4613</v>
      </c>
      <c r="G5429" s="22" t="s">
        <v>39</v>
      </c>
      <c r="H5429" s="26">
        <v>806200</v>
      </c>
      <c r="I5429" s="28"/>
      <c r="J5429" s="26">
        <v>64496</v>
      </c>
      <c r="K5429" s="26">
        <v>870696</v>
      </c>
      <c r="L5429" s="22" t="s">
        <v>1336</v>
      </c>
      <c r="M5429" s="22"/>
      <c r="N5429">
        <f t="shared" si="356"/>
        <v>32508</v>
      </c>
      <c r="O5429">
        <f>+VLOOKUP(N5429,'Thanh toán '!O$8:P$8099,2,0)</f>
        <v>870696</v>
      </c>
      <c r="P5429">
        <f t="shared" si="357"/>
        <v>870696</v>
      </c>
      <c r="Q5429" s="30">
        <f t="shared" si="358"/>
        <v>0</v>
      </c>
    </row>
    <row r="5430" spans="1:17" hidden="1" x14ac:dyDescent="0.3">
      <c r="A5430" s="21">
        <v>40968</v>
      </c>
      <c r="B5430" s="22" t="s">
        <v>6026</v>
      </c>
      <c r="C5430" s="22" t="s">
        <v>1333</v>
      </c>
      <c r="D5430" s="27" t="s">
        <v>6021</v>
      </c>
      <c r="E5430" s="24" t="s">
        <v>4612</v>
      </c>
      <c r="F5430" s="25" t="s">
        <v>4613</v>
      </c>
      <c r="G5430" s="22" t="s">
        <v>39</v>
      </c>
      <c r="H5430" s="26">
        <v>1110580</v>
      </c>
      <c r="I5430" s="28"/>
      <c r="J5430" s="26">
        <v>88846</v>
      </c>
      <c r="K5430" s="26">
        <v>1199426</v>
      </c>
      <c r="L5430" s="22" t="s">
        <v>1336</v>
      </c>
      <c r="M5430" s="22"/>
      <c r="N5430">
        <f t="shared" si="356"/>
        <v>32509</v>
      </c>
      <c r="O5430">
        <f>+VLOOKUP(N5430,'Thanh toán '!O$8:P$8099,2,0)</f>
        <v>1199426</v>
      </c>
      <c r="P5430">
        <f t="shared" si="357"/>
        <v>1199426</v>
      </c>
      <c r="Q5430" s="30">
        <f t="shared" si="358"/>
        <v>0</v>
      </c>
    </row>
    <row r="5431" spans="1:17" ht="26.3" hidden="1" x14ac:dyDescent="0.3">
      <c r="A5431" s="21">
        <v>40969</v>
      </c>
      <c r="B5431" s="22" t="s">
        <v>6027</v>
      </c>
      <c r="C5431" s="22" t="s">
        <v>1333</v>
      </c>
      <c r="D5431" s="27" t="s">
        <v>6021</v>
      </c>
      <c r="E5431" s="24" t="s">
        <v>4890</v>
      </c>
      <c r="F5431" s="25" t="s">
        <v>4891</v>
      </c>
      <c r="G5431" s="22" t="s">
        <v>100</v>
      </c>
      <c r="H5431" s="26">
        <v>1068395</v>
      </c>
      <c r="I5431" s="28"/>
      <c r="J5431" s="26">
        <v>85472</v>
      </c>
      <c r="K5431" s="26">
        <v>1153867</v>
      </c>
      <c r="L5431" s="22" t="s">
        <v>1336</v>
      </c>
      <c r="M5431" s="22"/>
      <c r="N5431">
        <f t="shared" si="356"/>
        <v>32510</v>
      </c>
      <c r="O5431">
        <f>+VLOOKUP(N5431,'Thanh toán '!O$8:P$8099,2,0)</f>
        <v>1153867</v>
      </c>
      <c r="P5431">
        <f t="shared" si="357"/>
        <v>1153867</v>
      </c>
      <c r="Q5431" s="30">
        <f t="shared" si="358"/>
        <v>0</v>
      </c>
    </row>
    <row r="5432" spans="1:17" hidden="1" x14ac:dyDescent="0.3">
      <c r="A5432" s="21">
        <v>40970</v>
      </c>
      <c r="B5432" s="22" t="s">
        <v>6028</v>
      </c>
      <c r="C5432" s="22" t="s">
        <v>1333</v>
      </c>
      <c r="D5432" s="27" t="s">
        <v>6021</v>
      </c>
      <c r="E5432" s="24" t="s">
        <v>42</v>
      </c>
      <c r="F5432" s="25" t="s">
        <v>4853</v>
      </c>
      <c r="G5432" s="22" t="s">
        <v>43</v>
      </c>
      <c r="H5432" s="26">
        <v>1521870</v>
      </c>
      <c r="I5432" s="28"/>
      <c r="J5432" s="26">
        <v>121750</v>
      </c>
      <c r="K5432" s="26">
        <v>1643620</v>
      </c>
      <c r="L5432" s="22" t="s">
        <v>1336</v>
      </c>
      <c r="M5432" s="22"/>
      <c r="N5432">
        <f t="shared" si="356"/>
        <v>32511</v>
      </c>
      <c r="O5432">
        <f>+VLOOKUP(N5432,'Thanh toán '!O$8:P$8099,2,0)</f>
        <v>1643620</v>
      </c>
      <c r="P5432">
        <f t="shared" si="357"/>
        <v>1643620</v>
      </c>
      <c r="Q5432" s="30">
        <f t="shared" si="358"/>
        <v>0</v>
      </c>
    </row>
    <row r="5433" spans="1:17" hidden="1" x14ac:dyDescent="0.3">
      <c r="A5433" s="21">
        <v>40972</v>
      </c>
      <c r="B5433" s="22" t="s">
        <v>6029</v>
      </c>
      <c r="C5433" s="22" t="s">
        <v>1333</v>
      </c>
      <c r="D5433" s="27" t="s">
        <v>6021</v>
      </c>
      <c r="E5433" s="24" t="s">
        <v>4612</v>
      </c>
      <c r="F5433" s="25" t="s">
        <v>4613</v>
      </c>
      <c r="G5433" s="22" t="s">
        <v>39</v>
      </c>
      <c r="H5433" s="26">
        <v>1118282</v>
      </c>
      <c r="I5433" s="28"/>
      <c r="J5433" s="26">
        <v>89463</v>
      </c>
      <c r="K5433" s="26">
        <v>1207745</v>
      </c>
      <c r="L5433" s="22" t="s">
        <v>1336</v>
      </c>
      <c r="M5433" s="22"/>
      <c r="N5433">
        <f t="shared" si="356"/>
        <v>32513</v>
      </c>
      <c r="O5433">
        <f>+VLOOKUP(N5433,'Thanh toán '!O$8:P$8099,2,0)</f>
        <v>1207745</v>
      </c>
      <c r="P5433">
        <f t="shared" si="357"/>
        <v>1207745</v>
      </c>
      <c r="Q5433" s="30">
        <f t="shared" si="358"/>
        <v>0</v>
      </c>
    </row>
    <row r="5434" spans="1:17" hidden="1" x14ac:dyDescent="0.3">
      <c r="A5434" s="21">
        <v>40973</v>
      </c>
      <c r="B5434" s="22" t="s">
        <v>6030</v>
      </c>
      <c r="C5434" s="22" t="s">
        <v>1333</v>
      </c>
      <c r="D5434" s="27" t="s">
        <v>6021</v>
      </c>
      <c r="E5434" s="24" t="s">
        <v>4612</v>
      </c>
      <c r="F5434" s="25" t="s">
        <v>4613</v>
      </c>
      <c r="G5434" s="22" t="s">
        <v>39</v>
      </c>
      <c r="H5434" s="26">
        <v>483720</v>
      </c>
      <c r="I5434" s="28"/>
      <c r="J5434" s="26">
        <v>38698</v>
      </c>
      <c r="K5434" s="26">
        <v>522418</v>
      </c>
      <c r="L5434" s="22" t="s">
        <v>1336</v>
      </c>
      <c r="M5434" s="22"/>
      <c r="N5434">
        <f t="shared" si="356"/>
        <v>32514</v>
      </c>
      <c r="O5434">
        <f>+VLOOKUP(N5434,'Thanh toán '!O$8:P$8099,2,0)</f>
        <v>522418</v>
      </c>
      <c r="P5434">
        <f t="shared" si="357"/>
        <v>522418</v>
      </c>
      <c r="Q5434" s="30">
        <f t="shared" si="358"/>
        <v>0</v>
      </c>
    </row>
    <row r="5435" spans="1:17" hidden="1" x14ac:dyDescent="0.3">
      <c r="A5435" s="21">
        <v>40974</v>
      </c>
      <c r="B5435" s="22" t="s">
        <v>6031</v>
      </c>
      <c r="C5435" s="22" t="s">
        <v>1333</v>
      </c>
      <c r="D5435" s="27" t="s">
        <v>6021</v>
      </c>
      <c r="E5435" s="24" t="s">
        <v>4612</v>
      </c>
      <c r="F5435" s="25" t="s">
        <v>4613</v>
      </c>
      <c r="G5435" s="22" t="s">
        <v>39</v>
      </c>
      <c r="H5435" s="26">
        <v>1859576</v>
      </c>
      <c r="I5435" s="28"/>
      <c r="J5435" s="26">
        <v>148766</v>
      </c>
      <c r="K5435" s="26">
        <v>2008342</v>
      </c>
      <c r="L5435" s="22" t="s">
        <v>1336</v>
      </c>
      <c r="M5435" s="22"/>
      <c r="N5435">
        <f t="shared" si="356"/>
        <v>32515</v>
      </c>
      <c r="O5435">
        <f>+VLOOKUP(N5435,'Thanh toán '!O$8:P$8099,2,0)</f>
        <v>2008342</v>
      </c>
      <c r="P5435">
        <f t="shared" si="357"/>
        <v>2008342</v>
      </c>
      <c r="Q5435" s="30">
        <f t="shared" si="358"/>
        <v>0</v>
      </c>
    </row>
    <row r="5436" spans="1:17" hidden="1" x14ac:dyDescent="0.3">
      <c r="A5436" s="21">
        <v>40975</v>
      </c>
      <c r="B5436" s="22" t="s">
        <v>6032</v>
      </c>
      <c r="C5436" s="22" t="s">
        <v>1333</v>
      </c>
      <c r="D5436" s="27" t="s">
        <v>6021</v>
      </c>
      <c r="E5436" s="24" t="s">
        <v>4612</v>
      </c>
      <c r="F5436" s="25" t="s">
        <v>4613</v>
      </c>
      <c r="G5436" s="22" t="s">
        <v>39</v>
      </c>
      <c r="H5436" s="26">
        <v>1488415</v>
      </c>
      <c r="I5436" s="28"/>
      <c r="J5436" s="26">
        <v>119073</v>
      </c>
      <c r="K5436" s="26">
        <v>1607488</v>
      </c>
      <c r="L5436" s="22" t="s">
        <v>1336</v>
      </c>
      <c r="M5436" s="22"/>
      <c r="N5436">
        <f t="shared" si="356"/>
        <v>32516</v>
      </c>
      <c r="O5436">
        <f>+VLOOKUP(N5436,'Thanh toán '!O$8:P$8099,2,0)</f>
        <v>1607488</v>
      </c>
      <c r="P5436">
        <f t="shared" si="357"/>
        <v>1607488</v>
      </c>
      <c r="Q5436" s="30">
        <f t="shared" si="358"/>
        <v>0</v>
      </c>
    </row>
    <row r="5437" spans="1:17" hidden="1" x14ac:dyDescent="0.3">
      <c r="A5437" s="21">
        <v>40976</v>
      </c>
      <c r="B5437" s="22" t="s">
        <v>6033</v>
      </c>
      <c r="C5437" s="22" t="s">
        <v>1333</v>
      </c>
      <c r="D5437" s="27" t="s">
        <v>6021</v>
      </c>
      <c r="E5437" s="24" t="s">
        <v>4612</v>
      </c>
      <c r="F5437" s="25" t="s">
        <v>4613</v>
      </c>
      <c r="G5437" s="22" t="s">
        <v>39</v>
      </c>
      <c r="H5437" s="26">
        <v>438159</v>
      </c>
      <c r="I5437" s="28"/>
      <c r="J5437" s="26">
        <v>35053</v>
      </c>
      <c r="K5437" s="26">
        <v>473212</v>
      </c>
      <c r="L5437" s="22" t="s">
        <v>1336</v>
      </c>
      <c r="M5437" s="22"/>
      <c r="N5437">
        <f t="shared" si="356"/>
        <v>32517</v>
      </c>
      <c r="O5437">
        <f>+VLOOKUP(N5437,'Thanh toán '!O$8:P$8099,2,0)</f>
        <v>473212</v>
      </c>
      <c r="P5437">
        <f t="shared" si="357"/>
        <v>473212</v>
      </c>
      <c r="Q5437" s="30">
        <f t="shared" si="358"/>
        <v>0</v>
      </c>
    </row>
    <row r="5438" spans="1:17" hidden="1" x14ac:dyDescent="0.3">
      <c r="A5438" s="21">
        <v>40977</v>
      </c>
      <c r="B5438" s="22" t="s">
        <v>6034</v>
      </c>
      <c r="C5438" s="22" t="s">
        <v>1333</v>
      </c>
      <c r="D5438" s="27" t="s">
        <v>6021</v>
      </c>
      <c r="E5438" s="24" t="s">
        <v>4612</v>
      </c>
      <c r="F5438" s="25" t="s">
        <v>4613</v>
      </c>
      <c r="G5438" s="22" t="s">
        <v>39</v>
      </c>
      <c r="H5438" s="26">
        <v>867372</v>
      </c>
      <c r="I5438" s="28"/>
      <c r="J5438" s="26">
        <v>69390</v>
      </c>
      <c r="K5438" s="26">
        <v>936762</v>
      </c>
      <c r="L5438" s="22" t="s">
        <v>1336</v>
      </c>
      <c r="M5438" s="22"/>
      <c r="N5438">
        <f t="shared" si="356"/>
        <v>32518</v>
      </c>
      <c r="O5438">
        <f>+VLOOKUP(N5438,'Thanh toán '!O$8:P$8099,2,0)</f>
        <v>936762</v>
      </c>
      <c r="P5438">
        <f t="shared" si="357"/>
        <v>936762</v>
      </c>
      <c r="Q5438" s="30">
        <f t="shared" si="358"/>
        <v>0</v>
      </c>
    </row>
    <row r="5439" spans="1:17" hidden="1" x14ac:dyDescent="0.3">
      <c r="A5439" s="21">
        <v>40979</v>
      </c>
      <c r="B5439" s="22" t="s">
        <v>6035</v>
      </c>
      <c r="C5439" s="22" t="s">
        <v>1333</v>
      </c>
      <c r="D5439" s="27" t="s">
        <v>6021</v>
      </c>
      <c r="E5439" s="24" t="s">
        <v>50</v>
      </c>
      <c r="F5439" s="25" t="s">
        <v>5314</v>
      </c>
      <c r="G5439" s="22" t="s">
        <v>51</v>
      </c>
      <c r="H5439" s="26">
        <v>2221160</v>
      </c>
      <c r="I5439" s="28"/>
      <c r="J5439" s="26">
        <v>177693</v>
      </c>
      <c r="K5439" s="26">
        <v>2398853</v>
      </c>
      <c r="L5439" s="22" t="s">
        <v>1336</v>
      </c>
      <c r="M5439" s="22"/>
      <c r="N5439">
        <f t="shared" si="356"/>
        <v>32520</v>
      </c>
      <c r="O5439">
        <f>+VLOOKUP(N5439,'Thanh toán '!O$8:P$8099,2,0)</f>
        <v>2398853</v>
      </c>
      <c r="P5439">
        <f t="shared" si="357"/>
        <v>2398853</v>
      </c>
      <c r="Q5439" s="30">
        <f t="shared" si="358"/>
        <v>0</v>
      </c>
    </row>
    <row r="5440" spans="1:17" hidden="1" x14ac:dyDescent="0.3">
      <c r="A5440" s="21">
        <v>40981</v>
      </c>
      <c r="B5440" s="22" t="s">
        <v>6036</v>
      </c>
      <c r="C5440" s="22" t="s">
        <v>1333</v>
      </c>
      <c r="D5440" s="27" t="s">
        <v>6021</v>
      </c>
      <c r="E5440" s="24" t="s">
        <v>4612</v>
      </c>
      <c r="F5440" s="25" t="s">
        <v>4613</v>
      </c>
      <c r="G5440" s="22" t="s">
        <v>39</v>
      </c>
      <c r="H5440" s="26">
        <v>312082</v>
      </c>
      <c r="I5440" s="28"/>
      <c r="J5440" s="26">
        <v>24967</v>
      </c>
      <c r="K5440" s="26">
        <v>337049</v>
      </c>
      <c r="L5440" s="22" t="s">
        <v>1336</v>
      </c>
      <c r="M5440" s="22"/>
      <c r="N5440">
        <f t="shared" si="356"/>
        <v>32522</v>
      </c>
      <c r="O5440">
        <f>+VLOOKUP(N5440,'Thanh toán '!O$8:P$8099,2,0)</f>
        <v>337049</v>
      </c>
      <c r="P5440">
        <f t="shared" si="357"/>
        <v>337049</v>
      </c>
      <c r="Q5440" s="30">
        <f t="shared" si="358"/>
        <v>0</v>
      </c>
    </row>
    <row r="5441" spans="1:17" hidden="1" x14ac:dyDescent="0.3">
      <c r="A5441" s="21">
        <v>40982</v>
      </c>
      <c r="B5441" s="22" t="s">
        <v>6037</v>
      </c>
      <c r="C5441" s="22" t="s">
        <v>1333</v>
      </c>
      <c r="D5441" s="27" t="s">
        <v>6021</v>
      </c>
      <c r="E5441" s="24" t="s">
        <v>4612</v>
      </c>
      <c r="F5441" s="25" t="s">
        <v>4613</v>
      </c>
      <c r="G5441" s="22" t="s">
        <v>39</v>
      </c>
      <c r="H5441" s="26">
        <v>653281</v>
      </c>
      <c r="I5441" s="28"/>
      <c r="J5441" s="26">
        <v>52262</v>
      </c>
      <c r="K5441" s="26">
        <v>705543</v>
      </c>
      <c r="L5441" s="22" t="s">
        <v>1336</v>
      </c>
      <c r="M5441" s="22"/>
      <c r="N5441">
        <f t="shared" si="356"/>
        <v>32523</v>
      </c>
      <c r="O5441" t="e">
        <f>+VLOOKUP(N5441,'Thanh toán '!O$8:P$8099,2,0)</f>
        <v>#N/A</v>
      </c>
      <c r="P5441" t="e">
        <f t="shared" si="357"/>
        <v>#N/A</v>
      </c>
      <c r="Q5441" s="30" t="e">
        <f t="shared" si="358"/>
        <v>#N/A</v>
      </c>
    </row>
    <row r="5442" spans="1:17" hidden="1" x14ac:dyDescent="0.3">
      <c r="A5442" s="21">
        <v>40983</v>
      </c>
      <c r="B5442" s="22" t="s">
        <v>6038</v>
      </c>
      <c r="C5442" s="22" t="s">
        <v>1333</v>
      </c>
      <c r="D5442" s="27" t="s">
        <v>6021</v>
      </c>
      <c r="E5442" s="24" t="s">
        <v>4612</v>
      </c>
      <c r="F5442" s="25" t="s">
        <v>4613</v>
      </c>
      <c r="G5442" s="22" t="s">
        <v>39</v>
      </c>
      <c r="H5442" s="26">
        <v>813902</v>
      </c>
      <c r="I5442" s="28"/>
      <c r="J5442" s="26">
        <v>65112</v>
      </c>
      <c r="K5442" s="26">
        <v>879014</v>
      </c>
      <c r="L5442" s="22" t="s">
        <v>1336</v>
      </c>
      <c r="M5442" s="22"/>
      <c r="N5442">
        <f t="shared" si="356"/>
        <v>32524</v>
      </c>
      <c r="O5442">
        <f>+VLOOKUP(N5442,'Thanh toán '!O$8:P$8099,2,0)</f>
        <v>879014</v>
      </c>
      <c r="P5442">
        <f t="shared" si="357"/>
        <v>879014</v>
      </c>
      <c r="Q5442" s="30">
        <f t="shared" si="358"/>
        <v>0</v>
      </c>
    </row>
    <row r="5443" spans="1:17" hidden="1" x14ac:dyDescent="0.3">
      <c r="A5443" s="21">
        <v>40984</v>
      </c>
      <c r="B5443" s="22" t="s">
        <v>6039</v>
      </c>
      <c r="C5443" s="22" t="s">
        <v>1333</v>
      </c>
      <c r="D5443" s="27" t="s">
        <v>6021</v>
      </c>
      <c r="E5443" s="24" t="s">
        <v>4612</v>
      </c>
      <c r="F5443" s="25" t="s">
        <v>4613</v>
      </c>
      <c r="G5443" s="22" t="s">
        <v>39</v>
      </c>
      <c r="H5443" s="26">
        <v>888464</v>
      </c>
      <c r="I5443" s="28"/>
      <c r="J5443" s="26">
        <v>71077</v>
      </c>
      <c r="K5443" s="26">
        <v>959541</v>
      </c>
      <c r="L5443" s="22" t="s">
        <v>1336</v>
      </c>
      <c r="M5443" s="22"/>
      <c r="N5443">
        <f t="shared" si="356"/>
        <v>32525</v>
      </c>
      <c r="O5443">
        <f>+VLOOKUP(N5443,'Thanh toán '!O$8:P$8099,2,0)</f>
        <v>959541</v>
      </c>
      <c r="P5443">
        <f t="shared" si="357"/>
        <v>959541</v>
      </c>
      <c r="Q5443" s="30">
        <f t="shared" si="358"/>
        <v>0</v>
      </c>
    </row>
    <row r="5444" spans="1:17" hidden="1" x14ac:dyDescent="0.3">
      <c r="A5444" s="21">
        <v>40985</v>
      </c>
      <c r="B5444" s="22" t="s">
        <v>6040</v>
      </c>
      <c r="C5444" s="22" t="s">
        <v>1333</v>
      </c>
      <c r="D5444" s="27" t="s">
        <v>6021</v>
      </c>
      <c r="E5444" s="24" t="s">
        <v>4612</v>
      </c>
      <c r="F5444" s="25" t="s">
        <v>4613</v>
      </c>
      <c r="G5444" s="22" t="s">
        <v>39</v>
      </c>
      <c r="H5444" s="26">
        <v>458007</v>
      </c>
      <c r="I5444" s="28"/>
      <c r="J5444" s="26">
        <v>36641</v>
      </c>
      <c r="K5444" s="26">
        <v>494648</v>
      </c>
      <c r="L5444" s="22" t="s">
        <v>1336</v>
      </c>
      <c r="M5444" s="22"/>
      <c r="N5444">
        <f t="shared" si="356"/>
        <v>32526</v>
      </c>
      <c r="O5444">
        <f>+VLOOKUP(N5444,'Thanh toán '!O$8:P$8099,2,0)</f>
        <v>494648</v>
      </c>
      <c r="P5444">
        <f t="shared" si="357"/>
        <v>494648</v>
      </c>
      <c r="Q5444" s="30">
        <f t="shared" si="358"/>
        <v>0</v>
      </c>
    </row>
    <row r="5445" spans="1:17" hidden="1" x14ac:dyDescent="0.3">
      <c r="A5445" s="21">
        <v>40996</v>
      </c>
      <c r="B5445" s="22" t="s">
        <v>6041</v>
      </c>
      <c r="C5445" s="22" t="s">
        <v>1333</v>
      </c>
      <c r="D5445" s="27" t="s">
        <v>6021</v>
      </c>
      <c r="E5445" s="24" t="s">
        <v>845</v>
      </c>
      <c r="F5445" s="25" t="s">
        <v>1359</v>
      </c>
      <c r="G5445" s="22" t="s">
        <v>79</v>
      </c>
      <c r="H5445" s="26">
        <v>1332696</v>
      </c>
      <c r="I5445" s="28"/>
      <c r="J5445" s="26">
        <v>106616</v>
      </c>
      <c r="K5445" s="26">
        <v>1439312</v>
      </c>
      <c r="L5445" s="22" t="s">
        <v>1336</v>
      </c>
      <c r="M5445" s="22"/>
      <c r="N5445">
        <f t="shared" si="356"/>
        <v>32537</v>
      </c>
      <c r="O5445">
        <f>+VLOOKUP(N5445,'Thanh toán '!O$8:P$8099,2,0)</f>
        <v>1439312</v>
      </c>
      <c r="P5445">
        <f t="shared" si="357"/>
        <v>1439312</v>
      </c>
      <c r="Q5445" s="30">
        <f t="shared" si="358"/>
        <v>0</v>
      </c>
    </row>
    <row r="5446" spans="1:17" hidden="1" x14ac:dyDescent="0.3">
      <c r="A5446" s="21">
        <v>40997</v>
      </c>
      <c r="B5446" s="22" t="s">
        <v>6042</v>
      </c>
      <c r="C5446" s="22" t="s">
        <v>1333</v>
      </c>
      <c r="D5446" s="27" t="s">
        <v>6021</v>
      </c>
      <c r="E5446" s="24" t="s">
        <v>4612</v>
      </c>
      <c r="F5446" s="25" t="s">
        <v>4613</v>
      </c>
      <c r="G5446" s="22" t="s">
        <v>39</v>
      </c>
      <c r="H5446" s="26">
        <v>840918</v>
      </c>
      <c r="I5446" s="28"/>
      <c r="J5446" s="26">
        <v>67273</v>
      </c>
      <c r="K5446" s="26">
        <v>908191</v>
      </c>
      <c r="L5446" s="22" t="s">
        <v>1336</v>
      </c>
      <c r="M5446" s="22"/>
      <c r="N5446">
        <f t="shared" ref="N5446:N5509" si="359">+B5446*1</f>
        <v>32538</v>
      </c>
      <c r="O5446">
        <f>+VLOOKUP(N5446,'Thanh toán '!O$8:P$8099,2,0)</f>
        <v>908191</v>
      </c>
      <c r="P5446">
        <f t="shared" ref="P5446:P5509" si="360">+O5446</f>
        <v>908191</v>
      </c>
      <c r="Q5446" s="30">
        <f t="shared" si="358"/>
        <v>0</v>
      </c>
    </row>
    <row r="5447" spans="1:17" hidden="1" x14ac:dyDescent="0.3">
      <c r="A5447" s="21">
        <v>40998</v>
      </c>
      <c r="B5447" s="22" t="s">
        <v>6043</v>
      </c>
      <c r="C5447" s="22" t="s">
        <v>1333</v>
      </c>
      <c r="D5447" s="27" t="s">
        <v>6021</v>
      </c>
      <c r="E5447" s="24" t="s">
        <v>4612</v>
      </c>
      <c r="F5447" s="25" t="s">
        <v>4613</v>
      </c>
      <c r="G5447" s="22" t="s">
        <v>39</v>
      </c>
      <c r="H5447" s="26">
        <v>250910</v>
      </c>
      <c r="I5447" s="28"/>
      <c r="J5447" s="26">
        <v>20073</v>
      </c>
      <c r="K5447" s="26">
        <v>270983</v>
      </c>
      <c r="L5447" s="22" t="s">
        <v>1336</v>
      </c>
      <c r="M5447" s="22"/>
      <c r="N5447">
        <f t="shared" si="359"/>
        <v>32539</v>
      </c>
      <c r="O5447">
        <f>+VLOOKUP(N5447,'Thanh toán '!O$8:P$8099,2,0)</f>
        <v>270983</v>
      </c>
      <c r="P5447">
        <f t="shared" si="360"/>
        <v>270983</v>
      </c>
      <c r="Q5447" s="30">
        <f t="shared" si="358"/>
        <v>0</v>
      </c>
    </row>
    <row r="5448" spans="1:17" hidden="1" x14ac:dyDescent="0.3">
      <c r="A5448" s="21">
        <v>40999</v>
      </c>
      <c r="B5448" s="22" t="s">
        <v>6044</v>
      </c>
      <c r="C5448" s="22" t="s">
        <v>1333</v>
      </c>
      <c r="D5448" s="27" t="s">
        <v>6021</v>
      </c>
      <c r="E5448" s="24" t="s">
        <v>4612</v>
      </c>
      <c r="F5448" s="25" t="s">
        <v>4613</v>
      </c>
      <c r="G5448" s="22" t="s">
        <v>39</v>
      </c>
      <c r="H5448" s="26">
        <v>896166</v>
      </c>
      <c r="I5448" s="28"/>
      <c r="J5448" s="26">
        <v>71693</v>
      </c>
      <c r="K5448" s="26">
        <v>967859</v>
      </c>
      <c r="L5448" s="22" t="s">
        <v>1336</v>
      </c>
      <c r="M5448" s="22"/>
      <c r="N5448">
        <f t="shared" si="359"/>
        <v>32540</v>
      </c>
      <c r="O5448">
        <f>+VLOOKUP(N5448,'Thanh toán '!O$8:P$8099,2,0)</f>
        <v>967859</v>
      </c>
      <c r="P5448">
        <f t="shared" si="360"/>
        <v>967859</v>
      </c>
      <c r="Q5448" s="30">
        <f t="shared" si="358"/>
        <v>0</v>
      </c>
    </row>
    <row r="5449" spans="1:17" hidden="1" x14ac:dyDescent="0.3">
      <c r="A5449" s="21">
        <v>41192</v>
      </c>
      <c r="B5449" s="22" t="s">
        <v>6045</v>
      </c>
      <c r="C5449" s="22" t="s">
        <v>1333</v>
      </c>
      <c r="D5449" s="27" t="s">
        <v>6021</v>
      </c>
      <c r="E5449" s="24" t="s">
        <v>5326</v>
      </c>
      <c r="F5449" s="25" t="s">
        <v>5327</v>
      </c>
      <c r="G5449" s="22" t="s">
        <v>549</v>
      </c>
      <c r="H5449" s="26">
        <v>4537803</v>
      </c>
      <c r="I5449" s="28"/>
      <c r="J5449" s="26">
        <v>363024</v>
      </c>
      <c r="K5449" s="26">
        <v>4900827</v>
      </c>
      <c r="L5449" s="22" t="s">
        <v>1336</v>
      </c>
      <c r="M5449" s="22"/>
      <c r="N5449">
        <f t="shared" si="359"/>
        <v>32734</v>
      </c>
      <c r="O5449">
        <f>+VLOOKUP(N5449,'Thanh toán '!O$8:P$8099,2,0)</f>
        <v>4900827</v>
      </c>
      <c r="P5449">
        <f t="shared" si="360"/>
        <v>4900827</v>
      </c>
      <c r="Q5449" s="30">
        <f t="shared" si="358"/>
        <v>0</v>
      </c>
    </row>
    <row r="5450" spans="1:17" ht="26.3" hidden="1" x14ac:dyDescent="0.3">
      <c r="A5450" s="21">
        <v>41202</v>
      </c>
      <c r="B5450" s="22" t="s">
        <v>6046</v>
      </c>
      <c r="C5450" s="22" t="s">
        <v>1333</v>
      </c>
      <c r="D5450" s="27" t="s">
        <v>6021</v>
      </c>
      <c r="E5450" s="24" t="s">
        <v>4862</v>
      </c>
      <c r="F5450" s="25" t="s">
        <v>4863</v>
      </c>
      <c r="G5450" s="22" t="s">
        <v>69</v>
      </c>
      <c r="H5450" s="26">
        <v>2305437</v>
      </c>
      <c r="I5450" s="28"/>
      <c r="J5450" s="26">
        <v>184435</v>
      </c>
      <c r="K5450" s="26">
        <v>2489872</v>
      </c>
      <c r="L5450" s="22" t="s">
        <v>1336</v>
      </c>
      <c r="M5450" s="22"/>
      <c r="N5450">
        <f t="shared" si="359"/>
        <v>32744</v>
      </c>
      <c r="O5450">
        <f>+VLOOKUP(N5450,'Thanh toán '!O$8:P$8099,2,0)</f>
        <v>2489872</v>
      </c>
      <c r="P5450">
        <f t="shared" si="360"/>
        <v>2489872</v>
      </c>
      <c r="Q5450" s="30">
        <f t="shared" si="358"/>
        <v>0</v>
      </c>
    </row>
    <row r="5451" spans="1:17" ht="26.3" hidden="1" x14ac:dyDescent="0.3">
      <c r="A5451" s="21">
        <v>41518</v>
      </c>
      <c r="B5451" s="22" t="s">
        <v>6047</v>
      </c>
      <c r="C5451" s="22" t="s">
        <v>1333</v>
      </c>
      <c r="D5451" s="27" t="s">
        <v>6021</v>
      </c>
      <c r="E5451" s="24" t="s">
        <v>4660</v>
      </c>
      <c r="F5451" s="25" t="s">
        <v>5644</v>
      </c>
      <c r="G5451" s="22" t="s">
        <v>24</v>
      </c>
      <c r="H5451" s="26">
        <v>1746366</v>
      </c>
      <c r="I5451" s="28"/>
      <c r="J5451" s="26">
        <v>139709</v>
      </c>
      <c r="K5451" s="26">
        <v>1886075</v>
      </c>
      <c r="L5451" s="22" t="s">
        <v>1336</v>
      </c>
      <c r="M5451" s="22"/>
      <c r="N5451">
        <f t="shared" si="359"/>
        <v>33060</v>
      </c>
      <c r="O5451">
        <f>+VLOOKUP(N5451,'Thanh toán '!O$8:P$8099,2,0)</f>
        <v>1886075</v>
      </c>
      <c r="P5451">
        <f t="shared" si="360"/>
        <v>1886075</v>
      </c>
      <c r="Q5451" s="30">
        <f t="shared" si="358"/>
        <v>0</v>
      </c>
    </row>
    <row r="5452" spans="1:17" hidden="1" x14ac:dyDescent="0.3">
      <c r="A5452" s="21">
        <v>41531</v>
      </c>
      <c r="B5452" s="22" t="s">
        <v>6048</v>
      </c>
      <c r="C5452" s="22" t="s">
        <v>1333</v>
      </c>
      <c r="D5452" s="27" t="s">
        <v>6021</v>
      </c>
      <c r="E5452" s="24" t="s">
        <v>214</v>
      </c>
      <c r="F5452" s="25" t="s">
        <v>5525</v>
      </c>
      <c r="G5452" s="22" t="s">
        <v>215</v>
      </c>
      <c r="H5452" s="26">
        <v>3871173</v>
      </c>
      <c r="I5452" s="28"/>
      <c r="J5452" s="26">
        <v>309694</v>
      </c>
      <c r="K5452" s="26">
        <v>4180867</v>
      </c>
      <c r="L5452" s="22" t="s">
        <v>1336</v>
      </c>
      <c r="M5452" s="22"/>
      <c r="N5452">
        <f t="shared" si="359"/>
        <v>33073</v>
      </c>
      <c r="O5452">
        <f>+VLOOKUP(N5452,'Thanh toán '!O$8:P$8099,2,0)</f>
        <v>4180867</v>
      </c>
      <c r="P5452">
        <f t="shared" si="360"/>
        <v>4180867</v>
      </c>
      <c r="Q5452" s="30">
        <f t="shared" si="358"/>
        <v>0</v>
      </c>
    </row>
    <row r="5453" spans="1:17" hidden="1" x14ac:dyDescent="0.3">
      <c r="A5453" s="21">
        <v>41916</v>
      </c>
      <c r="B5453" s="22" t="s">
        <v>6049</v>
      </c>
      <c r="C5453" s="22" t="s">
        <v>1333</v>
      </c>
      <c r="D5453" s="27" t="s">
        <v>6021</v>
      </c>
      <c r="E5453" s="24" t="s">
        <v>4612</v>
      </c>
      <c r="F5453" s="25" t="s">
        <v>4613</v>
      </c>
      <c r="G5453" s="22" t="s">
        <v>39</v>
      </c>
      <c r="H5453" s="26">
        <v>896166</v>
      </c>
      <c r="I5453" s="28"/>
      <c r="J5453" s="26">
        <v>71693</v>
      </c>
      <c r="K5453" s="26">
        <v>967859</v>
      </c>
      <c r="L5453" s="22" t="s">
        <v>1336</v>
      </c>
      <c r="M5453" s="22"/>
      <c r="N5453">
        <f t="shared" si="359"/>
        <v>33459</v>
      </c>
      <c r="O5453">
        <f>+VLOOKUP(N5453,'Thanh toán '!O$8:P$8099,2,0)</f>
        <v>967859</v>
      </c>
      <c r="P5453">
        <f t="shared" si="360"/>
        <v>967859</v>
      </c>
      <c r="Q5453" s="30">
        <f t="shared" si="358"/>
        <v>0</v>
      </c>
    </row>
    <row r="5454" spans="1:17" hidden="1" x14ac:dyDescent="0.3">
      <c r="A5454" s="21">
        <v>41924</v>
      </c>
      <c r="B5454" s="22" t="s">
        <v>6050</v>
      </c>
      <c r="C5454" s="22" t="s">
        <v>1333</v>
      </c>
      <c r="D5454" s="27" t="s">
        <v>6021</v>
      </c>
      <c r="E5454" s="24" t="s">
        <v>4612</v>
      </c>
      <c r="F5454" s="25" t="s">
        <v>4613</v>
      </c>
      <c r="G5454" s="22" t="s">
        <v>39</v>
      </c>
      <c r="H5454" s="26">
        <v>1040846</v>
      </c>
      <c r="I5454" s="28"/>
      <c r="J5454" s="26">
        <v>83268</v>
      </c>
      <c r="K5454" s="26">
        <v>1124114</v>
      </c>
      <c r="L5454" s="22" t="s">
        <v>1336</v>
      </c>
      <c r="M5454" s="22"/>
      <c r="N5454">
        <f t="shared" si="359"/>
        <v>33467</v>
      </c>
      <c r="O5454">
        <f>+VLOOKUP(N5454,'Thanh toán '!O$8:P$8099,2,0)</f>
        <v>1124114</v>
      </c>
      <c r="P5454">
        <f t="shared" si="360"/>
        <v>1124114</v>
      </c>
      <c r="Q5454" s="30">
        <f t="shared" si="358"/>
        <v>0</v>
      </c>
    </row>
    <row r="5455" spans="1:17" hidden="1" x14ac:dyDescent="0.3">
      <c r="A5455" s="21">
        <v>41925</v>
      </c>
      <c r="B5455" s="22" t="s">
        <v>6051</v>
      </c>
      <c r="C5455" s="22" t="s">
        <v>1333</v>
      </c>
      <c r="D5455" s="27" t="s">
        <v>6021</v>
      </c>
      <c r="E5455" s="24" t="s">
        <v>32</v>
      </c>
      <c r="F5455" s="25" t="s">
        <v>1335</v>
      </c>
      <c r="G5455" s="22" t="s">
        <v>33</v>
      </c>
      <c r="H5455" s="26">
        <v>1612400</v>
      </c>
      <c r="I5455" s="28"/>
      <c r="J5455" s="26">
        <v>128992</v>
      </c>
      <c r="K5455" s="26">
        <v>1741392</v>
      </c>
      <c r="L5455" s="22" t="s">
        <v>1336</v>
      </c>
      <c r="M5455" s="22"/>
      <c r="N5455">
        <f t="shared" si="359"/>
        <v>33468</v>
      </c>
      <c r="O5455">
        <f>+VLOOKUP(N5455,'Thanh toán '!O$8:P$8099,2,0)</f>
        <v>1741392</v>
      </c>
      <c r="P5455">
        <f t="shared" si="360"/>
        <v>1741392</v>
      </c>
      <c r="Q5455" s="30">
        <f t="shared" si="358"/>
        <v>0</v>
      </c>
    </row>
    <row r="5456" spans="1:17" hidden="1" x14ac:dyDescent="0.3">
      <c r="A5456" s="21">
        <v>41939</v>
      </c>
      <c r="B5456" s="22" t="s">
        <v>6052</v>
      </c>
      <c r="C5456" s="22" t="s">
        <v>1333</v>
      </c>
      <c r="D5456" s="27" t="s">
        <v>6021</v>
      </c>
      <c r="E5456" s="24" t="s">
        <v>4612</v>
      </c>
      <c r="F5456" s="25" t="s">
        <v>4613</v>
      </c>
      <c r="G5456" s="22" t="s">
        <v>39</v>
      </c>
      <c r="H5456" s="26">
        <v>2397642</v>
      </c>
      <c r="I5456" s="28"/>
      <c r="J5456" s="26">
        <v>191811</v>
      </c>
      <c r="K5456" s="26">
        <v>2589453</v>
      </c>
      <c r="L5456" s="22" t="s">
        <v>1336</v>
      </c>
      <c r="M5456" s="22"/>
      <c r="N5456">
        <f t="shared" si="359"/>
        <v>33482</v>
      </c>
      <c r="O5456">
        <f>+VLOOKUP(N5456,'Thanh toán '!O$8:P$8099,2,0)</f>
        <v>2589453</v>
      </c>
      <c r="P5456">
        <f t="shared" si="360"/>
        <v>2589453</v>
      </c>
      <c r="Q5456" s="30">
        <f t="shared" si="358"/>
        <v>0</v>
      </c>
    </row>
    <row r="5457" spans="1:17" ht="26.3" hidden="1" x14ac:dyDescent="0.3">
      <c r="A5457" s="21">
        <v>41948</v>
      </c>
      <c r="B5457" s="22" t="s">
        <v>6053</v>
      </c>
      <c r="C5457" s="22" t="s">
        <v>1333</v>
      </c>
      <c r="D5457" s="27" t="s">
        <v>6021</v>
      </c>
      <c r="E5457" s="24" t="s">
        <v>4919</v>
      </c>
      <c r="F5457" s="25" t="s">
        <v>4920</v>
      </c>
      <c r="G5457" s="22" t="s">
        <v>60</v>
      </c>
      <c r="H5457" s="26">
        <v>1673572</v>
      </c>
      <c r="I5457" s="28"/>
      <c r="J5457" s="26">
        <v>133886</v>
      </c>
      <c r="K5457" s="26">
        <v>1807458</v>
      </c>
      <c r="L5457" s="22" t="s">
        <v>1336</v>
      </c>
      <c r="M5457" s="22"/>
      <c r="N5457">
        <f t="shared" si="359"/>
        <v>33491</v>
      </c>
      <c r="O5457">
        <f>+VLOOKUP(N5457,'Thanh toán '!O$8:P$8099,2,0)</f>
        <v>1807458</v>
      </c>
      <c r="P5457">
        <f t="shared" si="360"/>
        <v>1807458</v>
      </c>
      <c r="Q5457" s="30">
        <f t="shared" si="358"/>
        <v>0</v>
      </c>
    </row>
    <row r="5458" spans="1:17" hidden="1" x14ac:dyDescent="0.3">
      <c r="A5458" s="21">
        <v>41958</v>
      </c>
      <c r="B5458" s="22" t="s">
        <v>6054</v>
      </c>
      <c r="C5458" s="22" t="s">
        <v>1333</v>
      </c>
      <c r="D5458" s="27" t="s">
        <v>6021</v>
      </c>
      <c r="E5458" s="24" t="s">
        <v>4612</v>
      </c>
      <c r="F5458" s="25" t="s">
        <v>4613</v>
      </c>
      <c r="G5458" s="22" t="s">
        <v>39</v>
      </c>
      <c r="H5458" s="26">
        <v>966048</v>
      </c>
      <c r="I5458" s="28"/>
      <c r="J5458" s="26">
        <v>77284</v>
      </c>
      <c r="K5458" s="26">
        <v>1043332</v>
      </c>
      <c r="L5458" s="22" t="s">
        <v>1336</v>
      </c>
      <c r="M5458" s="22"/>
      <c r="N5458">
        <f t="shared" si="359"/>
        <v>33501</v>
      </c>
      <c r="O5458">
        <f>+VLOOKUP(N5458,'Thanh toán '!O$8:P$8099,2,0)</f>
        <v>1043332</v>
      </c>
      <c r="P5458">
        <f t="shared" si="360"/>
        <v>1043332</v>
      </c>
      <c r="Q5458" s="30">
        <f t="shared" si="358"/>
        <v>0</v>
      </c>
    </row>
    <row r="5459" spans="1:17" hidden="1" x14ac:dyDescent="0.3">
      <c r="A5459" s="21">
        <v>41971</v>
      </c>
      <c r="B5459" s="22" t="s">
        <v>6055</v>
      </c>
      <c r="C5459" s="22" t="s">
        <v>1333</v>
      </c>
      <c r="D5459" s="27" t="s">
        <v>6021</v>
      </c>
      <c r="E5459" s="24" t="s">
        <v>4612</v>
      </c>
      <c r="F5459" s="25" t="s">
        <v>4613</v>
      </c>
      <c r="G5459" s="22" t="s">
        <v>39</v>
      </c>
      <c r="H5459" s="26">
        <v>562992</v>
      </c>
      <c r="I5459" s="28"/>
      <c r="J5459" s="26">
        <v>45039</v>
      </c>
      <c r="K5459" s="26">
        <v>608031</v>
      </c>
      <c r="L5459" s="22" t="s">
        <v>1336</v>
      </c>
      <c r="M5459" s="22"/>
      <c r="N5459">
        <f t="shared" si="359"/>
        <v>33514</v>
      </c>
      <c r="O5459">
        <f>+VLOOKUP(N5459,'Thanh toán '!O$8:P$8099,2,0)</f>
        <v>608031</v>
      </c>
      <c r="P5459">
        <f t="shared" si="360"/>
        <v>608031</v>
      </c>
      <c r="Q5459" s="30">
        <f t="shared" ref="Q5459:Q5522" si="361">+O5459-K5459</f>
        <v>0</v>
      </c>
    </row>
    <row r="5460" spans="1:17" hidden="1" x14ac:dyDescent="0.3">
      <c r="A5460" s="21">
        <v>41976</v>
      </c>
      <c r="B5460" s="22" t="s">
        <v>6056</v>
      </c>
      <c r="C5460" s="22" t="s">
        <v>1333</v>
      </c>
      <c r="D5460" s="27" t="s">
        <v>6021</v>
      </c>
      <c r="E5460" s="24" t="s">
        <v>228</v>
      </c>
      <c r="F5460" s="25" t="s">
        <v>5118</v>
      </c>
      <c r="G5460" s="22" t="s">
        <v>229</v>
      </c>
      <c r="H5460" s="26">
        <v>3587823</v>
      </c>
      <c r="I5460" s="28"/>
      <c r="J5460" s="26">
        <v>287026</v>
      </c>
      <c r="K5460" s="26">
        <v>3874849</v>
      </c>
      <c r="L5460" s="22" t="s">
        <v>1336</v>
      </c>
      <c r="M5460" s="22"/>
      <c r="N5460">
        <f t="shared" si="359"/>
        <v>33519</v>
      </c>
      <c r="O5460">
        <f>+VLOOKUP(N5460,'Thanh toán '!O$8:P$8099,2,0)</f>
        <v>3874849</v>
      </c>
      <c r="P5460">
        <f t="shared" si="360"/>
        <v>3874849</v>
      </c>
      <c r="Q5460" s="30">
        <f t="shared" si="361"/>
        <v>0</v>
      </c>
    </row>
    <row r="5461" spans="1:17" hidden="1" x14ac:dyDescent="0.3">
      <c r="A5461" s="21">
        <v>41980</v>
      </c>
      <c r="B5461" s="22" t="s">
        <v>6057</v>
      </c>
      <c r="C5461" s="22" t="s">
        <v>1333</v>
      </c>
      <c r="D5461" s="27" t="s">
        <v>6021</v>
      </c>
      <c r="E5461" s="24" t="s">
        <v>89</v>
      </c>
      <c r="F5461" s="25" t="s">
        <v>5030</v>
      </c>
      <c r="G5461" s="22" t="s">
        <v>90</v>
      </c>
      <c r="H5461" s="26">
        <v>1612400</v>
      </c>
      <c r="I5461" s="28"/>
      <c r="J5461" s="26">
        <v>128992</v>
      </c>
      <c r="K5461" s="26">
        <v>1741392</v>
      </c>
      <c r="L5461" s="22" t="s">
        <v>1336</v>
      </c>
      <c r="M5461" s="22"/>
      <c r="N5461">
        <f t="shared" si="359"/>
        <v>33523</v>
      </c>
      <c r="O5461">
        <f>+VLOOKUP(N5461,'Thanh toán '!O$8:P$8099,2,0)</f>
        <v>1741392</v>
      </c>
      <c r="P5461">
        <f t="shared" si="360"/>
        <v>1741392</v>
      </c>
      <c r="Q5461" s="30">
        <f t="shared" si="361"/>
        <v>0</v>
      </c>
    </row>
    <row r="5462" spans="1:17" hidden="1" x14ac:dyDescent="0.3">
      <c r="A5462" s="21">
        <v>42026</v>
      </c>
      <c r="B5462" s="22" t="s">
        <v>6058</v>
      </c>
      <c r="C5462" s="22" t="s">
        <v>1333</v>
      </c>
      <c r="D5462" s="27" t="s">
        <v>6021</v>
      </c>
      <c r="E5462" s="24" t="s">
        <v>4671</v>
      </c>
      <c r="F5462" s="25" t="s">
        <v>4672</v>
      </c>
      <c r="G5462" s="22" t="s">
        <v>711</v>
      </c>
      <c r="H5462" s="26">
        <v>3416433</v>
      </c>
      <c r="I5462" s="28"/>
      <c r="J5462" s="26">
        <v>273315</v>
      </c>
      <c r="K5462" s="26">
        <v>3689748</v>
      </c>
      <c r="L5462" s="22" t="s">
        <v>1336</v>
      </c>
      <c r="M5462" s="22"/>
      <c r="N5462">
        <f t="shared" si="359"/>
        <v>33569</v>
      </c>
      <c r="O5462">
        <f>+VLOOKUP(N5462,'Thanh toán '!O$8:P$8099,2,0)</f>
        <v>3689748</v>
      </c>
      <c r="P5462">
        <f t="shared" si="360"/>
        <v>3689748</v>
      </c>
      <c r="Q5462" s="30">
        <f t="shared" si="361"/>
        <v>0</v>
      </c>
    </row>
    <row r="5463" spans="1:17" hidden="1" x14ac:dyDescent="0.3">
      <c r="A5463" s="21">
        <v>42032</v>
      </c>
      <c r="B5463" s="22" t="s">
        <v>6059</v>
      </c>
      <c r="C5463" s="22" t="s">
        <v>1333</v>
      </c>
      <c r="D5463" s="27" t="s">
        <v>6021</v>
      </c>
      <c r="E5463" s="24" t="s">
        <v>81</v>
      </c>
      <c r="F5463" s="25" t="s">
        <v>1432</v>
      </c>
      <c r="G5463" s="22" t="s">
        <v>82</v>
      </c>
      <c r="H5463" s="26">
        <v>3577938</v>
      </c>
      <c r="I5463" s="28"/>
      <c r="J5463" s="26">
        <v>286235</v>
      </c>
      <c r="K5463" s="26">
        <v>3864173</v>
      </c>
      <c r="L5463" s="22" t="s">
        <v>1336</v>
      </c>
      <c r="M5463" s="22"/>
      <c r="N5463">
        <f t="shared" si="359"/>
        <v>33575</v>
      </c>
      <c r="O5463">
        <f>+VLOOKUP(N5463,'Thanh toán '!O$8:P$8099,2,0)</f>
        <v>3864173</v>
      </c>
      <c r="P5463">
        <f t="shared" si="360"/>
        <v>3864173</v>
      </c>
      <c r="Q5463" s="30">
        <f t="shared" si="361"/>
        <v>0</v>
      </c>
    </row>
    <row r="5464" spans="1:17" hidden="1" x14ac:dyDescent="0.3">
      <c r="A5464" s="21">
        <v>42034</v>
      </c>
      <c r="B5464" s="22" t="s">
        <v>6060</v>
      </c>
      <c r="C5464" s="22" t="s">
        <v>1333</v>
      </c>
      <c r="D5464" s="27" t="s">
        <v>6021</v>
      </c>
      <c r="E5464" s="24" t="s">
        <v>4612</v>
      </c>
      <c r="F5464" s="25" t="s">
        <v>4613</v>
      </c>
      <c r="G5464" s="22" t="s">
        <v>39</v>
      </c>
      <c r="H5464" s="26">
        <v>974530</v>
      </c>
      <c r="I5464" s="28"/>
      <c r="J5464" s="26">
        <v>77962</v>
      </c>
      <c r="K5464" s="26">
        <v>1052492</v>
      </c>
      <c r="L5464" s="22" t="s">
        <v>1336</v>
      </c>
      <c r="M5464" s="22"/>
      <c r="N5464">
        <f t="shared" si="359"/>
        <v>33577</v>
      </c>
      <c r="O5464">
        <f>+VLOOKUP(N5464,'Thanh toán '!O$8:P$8099,2,0)</f>
        <v>1052492</v>
      </c>
      <c r="P5464">
        <f t="shared" si="360"/>
        <v>1052492</v>
      </c>
      <c r="Q5464" s="30">
        <f t="shared" si="361"/>
        <v>0</v>
      </c>
    </row>
    <row r="5465" spans="1:17" hidden="1" x14ac:dyDescent="0.3">
      <c r="A5465" s="21">
        <v>42127</v>
      </c>
      <c r="B5465" s="22" t="s">
        <v>6061</v>
      </c>
      <c r="C5465" s="22" t="s">
        <v>1333</v>
      </c>
      <c r="D5465" s="27" t="s">
        <v>6062</v>
      </c>
      <c r="E5465" s="24" t="s">
        <v>4906</v>
      </c>
      <c r="F5465" s="25" t="s">
        <v>4907</v>
      </c>
      <c r="G5465" s="22" t="s">
        <v>97</v>
      </c>
      <c r="H5465" s="26">
        <v>2925403</v>
      </c>
      <c r="I5465" s="28"/>
      <c r="J5465" s="26">
        <v>234032</v>
      </c>
      <c r="K5465" s="26">
        <v>3159435</v>
      </c>
      <c r="L5465" s="22" t="s">
        <v>1336</v>
      </c>
      <c r="M5465" s="22"/>
      <c r="N5465">
        <f t="shared" si="359"/>
        <v>33670</v>
      </c>
      <c r="O5465">
        <f>+VLOOKUP(N5465,'Thanh toán '!O$8:P$8099,2,0)</f>
        <v>3159435</v>
      </c>
      <c r="P5465">
        <f t="shared" si="360"/>
        <v>3159435</v>
      </c>
      <c r="Q5465" s="30">
        <f t="shared" si="361"/>
        <v>0</v>
      </c>
    </row>
    <row r="5466" spans="1:17" hidden="1" x14ac:dyDescent="0.3">
      <c r="A5466" s="21">
        <v>42154</v>
      </c>
      <c r="B5466" s="22" t="s">
        <v>6063</v>
      </c>
      <c r="C5466" s="22" t="s">
        <v>1333</v>
      </c>
      <c r="D5466" s="27" t="s">
        <v>6062</v>
      </c>
      <c r="E5466" s="24" t="s">
        <v>4612</v>
      </c>
      <c r="F5466" s="25" t="s">
        <v>4613</v>
      </c>
      <c r="G5466" s="22" t="s">
        <v>39</v>
      </c>
      <c r="H5466" s="26">
        <v>896166</v>
      </c>
      <c r="I5466" s="28"/>
      <c r="J5466" s="26">
        <v>71693</v>
      </c>
      <c r="K5466" s="26">
        <v>967859</v>
      </c>
      <c r="L5466" s="22" t="s">
        <v>1336</v>
      </c>
      <c r="M5466" s="22"/>
      <c r="N5466">
        <f t="shared" si="359"/>
        <v>33697</v>
      </c>
      <c r="O5466" t="e">
        <f>+VLOOKUP(N5466,'Thanh toán '!O$8:P$8099,2,0)</f>
        <v>#N/A</v>
      </c>
      <c r="P5466" t="e">
        <f t="shared" si="360"/>
        <v>#N/A</v>
      </c>
      <c r="Q5466" s="30" t="e">
        <f t="shared" si="361"/>
        <v>#N/A</v>
      </c>
    </row>
    <row r="5467" spans="1:17" hidden="1" x14ac:dyDescent="0.3">
      <c r="A5467" s="21">
        <v>42166</v>
      </c>
      <c r="B5467" s="22" t="s">
        <v>6064</v>
      </c>
      <c r="C5467" s="22" t="s">
        <v>1333</v>
      </c>
      <c r="D5467" s="27" t="s">
        <v>6062</v>
      </c>
      <c r="E5467" s="24" t="s">
        <v>4612</v>
      </c>
      <c r="F5467" s="25" t="s">
        <v>4613</v>
      </c>
      <c r="G5467" s="22" t="s">
        <v>39</v>
      </c>
      <c r="H5467" s="26">
        <v>669280</v>
      </c>
      <c r="I5467" s="28"/>
      <c r="J5467" s="26">
        <v>53542</v>
      </c>
      <c r="K5467" s="26">
        <v>722822</v>
      </c>
      <c r="L5467" s="22" t="s">
        <v>1336</v>
      </c>
      <c r="M5467" s="22"/>
      <c r="N5467">
        <f t="shared" si="359"/>
        <v>33709</v>
      </c>
      <c r="O5467">
        <f>+VLOOKUP(N5467,'Thanh toán '!O$8:P$8099,2,0)</f>
        <v>722822</v>
      </c>
      <c r="P5467">
        <f t="shared" si="360"/>
        <v>722822</v>
      </c>
      <c r="Q5467" s="30">
        <f t="shared" si="361"/>
        <v>0</v>
      </c>
    </row>
    <row r="5468" spans="1:17" hidden="1" x14ac:dyDescent="0.3">
      <c r="A5468" s="21">
        <v>42313</v>
      </c>
      <c r="B5468" s="22" t="s">
        <v>6065</v>
      </c>
      <c r="C5468" s="22" t="s">
        <v>1333</v>
      </c>
      <c r="D5468" s="27" t="s">
        <v>6062</v>
      </c>
      <c r="E5468" s="24" t="s">
        <v>214</v>
      </c>
      <c r="F5468" s="25" t="s">
        <v>5525</v>
      </c>
      <c r="G5468" s="22" t="s">
        <v>215</v>
      </c>
      <c r="H5468" s="26">
        <v>2925403</v>
      </c>
      <c r="I5468" s="28"/>
      <c r="J5468" s="26">
        <v>234032</v>
      </c>
      <c r="K5468" s="26">
        <v>3159435</v>
      </c>
      <c r="L5468" s="22" t="s">
        <v>1336</v>
      </c>
      <c r="M5468" s="22"/>
      <c r="N5468">
        <f t="shared" si="359"/>
        <v>33857</v>
      </c>
      <c r="O5468">
        <f>+VLOOKUP(N5468,'Thanh toán '!O$8:P$8099,2,0)</f>
        <v>3159435</v>
      </c>
      <c r="P5468">
        <f t="shared" si="360"/>
        <v>3159435</v>
      </c>
      <c r="Q5468" s="30">
        <f t="shared" si="361"/>
        <v>0</v>
      </c>
    </row>
    <row r="5469" spans="1:17" ht="26.3" hidden="1" x14ac:dyDescent="0.3">
      <c r="A5469" s="21">
        <v>42314</v>
      </c>
      <c r="B5469" s="22" t="s">
        <v>6066</v>
      </c>
      <c r="C5469" s="22" t="s">
        <v>1333</v>
      </c>
      <c r="D5469" s="27" t="s">
        <v>6062</v>
      </c>
      <c r="E5469" s="24" t="s">
        <v>4660</v>
      </c>
      <c r="F5469" s="25" t="s">
        <v>5644</v>
      </c>
      <c r="G5469" s="22" t="s">
        <v>24</v>
      </c>
      <c r="H5469" s="26">
        <v>2826493</v>
      </c>
      <c r="I5469" s="28"/>
      <c r="J5469" s="26">
        <v>226119</v>
      </c>
      <c r="K5469" s="26">
        <v>3052612</v>
      </c>
      <c r="L5469" s="22" t="s">
        <v>1336</v>
      </c>
      <c r="M5469" s="22"/>
      <c r="N5469">
        <f t="shared" si="359"/>
        <v>33858</v>
      </c>
      <c r="O5469">
        <f>+VLOOKUP(N5469,'Thanh toán '!O$8:P$8099,2,0)</f>
        <v>3052612</v>
      </c>
      <c r="P5469">
        <f t="shared" si="360"/>
        <v>3052612</v>
      </c>
      <c r="Q5469" s="30">
        <f t="shared" si="361"/>
        <v>0</v>
      </c>
    </row>
    <row r="5470" spans="1:17" hidden="1" x14ac:dyDescent="0.3">
      <c r="A5470" s="21">
        <v>42342</v>
      </c>
      <c r="B5470" s="22" t="s">
        <v>6067</v>
      </c>
      <c r="C5470" s="22" t="s">
        <v>1333</v>
      </c>
      <c r="D5470" s="27" t="s">
        <v>6062</v>
      </c>
      <c r="E5470" s="24" t="s">
        <v>4612</v>
      </c>
      <c r="F5470" s="25" t="s">
        <v>4613</v>
      </c>
      <c r="G5470" s="22" t="s">
        <v>39</v>
      </c>
      <c r="H5470" s="26">
        <v>1232271</v>
      </c>
      <c r="I5470" s="28"/>
      <c r="J5470" s="26">
        <v>98582</v>
      </c>
      <c r="K5470" s="26">
        <v>1330853</v>
      </c>
      <c r="L5470" s="22" t="s">
        <v>1336</v>
      </c>
      <c r="M5470" s="22"/>
      <c r="N5470">
        <f t="shared" si="359"/>
        <v>33886</v>
      </c>
      <c r="O5470">
        <f>+VLOOKUP(N5470,'Thanh toán '!O$8:P$8099,2,0)</f>
        <v>1330853</v>
      </c>
      <c r="P5470">
        <f t="shared" si="360"/>
        <v>1330853</v>
      </c>
      <c r="Q5470" s="30">
        <f t="shared" si="361"/>
        <v>0</v>
      </c>
    </row>
    <row r="5471" spans="1:17" ht="26.3" hidden="1" x14ac:dyDescent="0.3">
      <c r="A5471" s="21">
        <v>42347</v>
      </c>
      <c r="B5471" s="22" t="s">
        <v>6068</v>
      </c>
      <c r="C5471" s="22" t="s">
        <v>1333</v>
      </c>
      <c r="D5471" s="27" t="s">
        <v>6062</v>
      </c>
      <c r="E5471" s="24" t="s">
        <v>4698</v>
      </c>
      <c r="F5471" s="25" t="s">
        <v>4699</v>
      </c>
      <c r="G5471" s="22" t="s">
        <v>106</v>
      </c>
      <c r="H5471" s="26">
        <v>806200</v>
      </c>
      <c r="I5471" s="28"/>
      <c r="J5471" s="26">
        <v>64496</v>
      </c>
      <c r="K5471" s="26">
        <v>870696</v>
      </c>
      <c r="L5471" s="22" t="s">
        <v>1336</v>
      </c>
      <c r="M5471" s="22"/>
      <c r="N5471">
        <f t="shared" si="359"/>
        <v>33891</v>
      </c>
      <c r="O5471">
        <f>+VLOOKUP(N5471,'Thanh toán '!O$8:P$8099,2,0)</f>
        <v>870696</v>
      </c>
      <c r="P5471">
        <f t="shared" si="360"/>
        <v>870696</v>
      </c>
      <c r="Q5471" s="30">
        <f t="shared" si="361"/>
        <v>0</v>
      </c>
    </row>
    <row r="5472" spans="1:17" hidden="1" x14ac:dyDescent="0.3">
      <c r="A5472" s="21">
        <v>42366</v>
      </c>
      <c r="B5472" s="22" t="s">
        <v>6069</v>
      </c>
      <c r="C5472" s="22" t="s">
        <v>1333</v>
      </c>
      <c r="D5472" s="27" t="s">
        <v>6062</v>
      </c>
      <c r="E5472" s="24" t="s">
        <v>4612</v>
      </c>
      <c r="F5472" s="25" t="s">
        <v>4613</v>
      </c>
      <c r="G5472" s="22" t="s">
        <v>39</v>
      </c>
      <c r="H5472" s="26">
        <v>1009040</v>
      </c>
      <c r="I5472" s="28"/>
      <c r="J5472" s="26">
        <v>80723</v>
      </c>
      <c r="K5472" s="26">
        <v>1089763</v>
      </c>
      <c r="L5472" s="22" t="s">
        <v>1336</v>
      </c>
      <c r="M5472" s="22"/>
      <c r="N5472">
        <f t="shared" si="359"/>
        <v>33912</v>
      </c>
      <c r="O5472">
        <f>+VLOOKUP(N5472,'Thanh toán '!O$8:P$8099,2,0)</f>
        <v>1089763</v>
      </c>
      <c r="P5472">
        <f t="shared" si="360"/>
        <v>1089763</v>
      </c>
      <c r="Q5472" s="30">
        <f t="shared" si="361"/>
        <v>0</v>
      </c>
    </row>
    <row r="5473" spans="1:17" hidden="1" x14ac:dyDescent="0.3">
      <c r="A5473" s="21">
        <v>42367</v>
      </c>
      <c r="B5473" s="22" t="s">
        <v>6070</v>
      </c>
      <c r="C5473" s="22" t="s">
        <v>1333</v>
      </c>
      <c r="D5473" s="27" t="s">
        <v>6062</v>
      </c>
      <c r="E5473" s="24" t="s">
        <v>4612</v>
      </c>
      <c r="F5473" s="25" t="s">
        <v>4613</v>
      </c>
      <c r="G5473" s="22" t="s">
        <v>39</v>
      </c>
      <c r="H5473" s="26">
        <v>806200</v>
      </c>
      <c r="I5473" s="28"/>
      <c r="J5473" s="26">
        <v>64496</v>
      </c>
      <c r="K5473" s="26">
        <v>870696</v>
      </c>
      <c r="L5473" s="22" t="s">
        <v>1336</v>
      </c>
      <c r="M5473" s="22"/>
      <c r="N5473">
        <f t="shared" si="359"/>
        <v>33913</v>
      </c>
      <c r="O5473">
        <f>+VLOOKUP(N5473,'Thanh toán '!O$8:P$8099,2,0)</f>
        <v>870696</v>
      </c>
      <c r="P5473">
        <f t="shared" si="360"/>
        <v>870696</v>
      </c>
      <c r="Q5473" s="30">
        <f t="shared" si="361"/>
        <v>0</v>
      </c>
    </row>
    <row r="5474" spans="1:17" hidden="1" x14ac:dyDescent="0.3">
      <c r="A5474" s="21">
        <v>42369</v>
      </c>
      <c r="B5474" s="22" t="s">
        <v>6071</v>
      </c>
      <c r="C5474" s="22" t="s">
        <v>1333</v>
      </c>
      <c r="D5474" s="27" t="s">
        <v>6062</v>
      </c>
      <c r="E5474" s="24" t="s">
        <v>4612</v>
      </c>
      <c r="F5474" s="25" t="s">
        <v>4613</v>
      </c>
      <c r="G5474" s="22" t="s">
        <v>39</v>
      </c>
      <c r="H5474" s="26">
        <v>926540</v>
      </c>
      <c r="I5474" s="28"/>
      <c r="J5474" s="26">
        <v>74123</v>
      </c>
      <c r="K5474" s="26">
        <v>1000663</v>
      </c>
      <c r="L5474" s="22" t="s">
        <v>1336</v>
      </c>
      <c r="M5474" s="22"/>
      <c r="N5474">
        <f t="shared" si="359"/>
        <v>33915</v>
      </c>
      <c r="O5474">
        <f>+VLOOKUP(N5474,'Thanh toán '!O$8:P$8099,2,0)</f>
        <v>1000663</v>
      </c>
      <c r="P5474">
        <f t="shared" si="360"/>
        <v>1000663</v>
      </c>
      <c r="Q5474" s="30">
        <f t="shared" si="361"/>
        <v>0</v>
      </c>
    </row>
    <row r="5475" spans="1:17" hidden="1" x14ac:dyDescent="0.3">
      <c r="A5475" s="21">
        <v>42372</v>
      </c>
      <c r="B5475" s="22" t="s">
        <v>6072</v>
      </c>
      <c r="C5475" s="22" t="s">
        <v>1333</v>
      </c>
      <c r="D5475" s="27" t="s">
        <v>6073</v>
      </c>
      <c r="E5475" s="24" t="s">
        <v>4612</v>
      </c>
      <c r="F5475" s="25" t="s">
        <v>4613</v>
      </c>
      <c r="G5475" s="22" t="s">
        <v>39</v>
      </c>
      <c r="H5475" s="26">
        <v>1314240</v>
      </c>
      <c r="I5475" s="28"/>
      <c r="J5475" s="26">
        <v>105139</v>
      </c>
      <c r="K5475" s="26">
        <v>1419379</v>
      </c>
      <c r="L5475" s="22" t="s">
        <v>1336</v>
      </c>
      <c r="M5475" s="22"/>
      <c r="N5475">
        <f t="shared" si="359"/>
        <v>33918</v>
      </c>
      <c r="O5475" t="e">
        <f>+VLOOKUP(N5475,'Thanh toán '!O$8:P$8099,2,0)</f>
        <v>#N/A</v>
      </c>
      <c r="P5475" t="e">
        <f t="shared" si="360"/>
        <v>#N/A</v>
      </c>
      <c r="Q5475" s="30" t="e">
        <f t="shared" si="361"/>
        <v>#N/A</v>
      </c>
    </row>
    <row r="5476" spans="1:17" hidden="1" x14ac:dyDescent="0.3">
      <c r="A5476" s="21">
        <v>42373</v>
      </c>
      <c r="B5476" s="22" t="s">
        <v>6074</v>
      </c>
      <c r="C5476" s="22" t="s">
        <v>1333</v>
      </c>
      <c r="D5476" s="27" t="s">
        <v>6073</v>
      </c>
      <c r="E5476" s="24" t="s">
        <v>4612</v>
      </c>
      <c r="F5476" s="25" t="s">
        <v>4613</v>
      </c>
      <c r="G5476" s="22" t="s">
        <v>39</v>
      </c>
      <c r="H5476" s="26">
        <v>644960</v>
      </c>
      <c r="I5476" s="28"/>
      <c r="J5476" s="26">
        <v>51597</v>
      </c>
      <c r="K5476" s="26">
        <v>696557</v>
      </c>
      <c r="L5476" s="22" t="s">
        <v>1336</v>
      </c>
      <c r="M5476" s="22"/>
      <c r="N5476">
        <f t="shared" si="359"/>
        <v>33919</v>
      </c>
      <c r="O5476">
        <f>+VLOOKUP(N5476,'Thanh toán '!O$8:P$8099,2,0)</f>
        <v>696557</v>
      </c>
      <c r="P5476">
        <f t="shared" si="360"/>
        <v>696557</v>
      </c>
      <c r="Q5476" s="30">
        <f t="shared" si="361"/>
        <v>0</v>
      </c>
    </row>
    <row r="5477" spans="1:17" ht="26.3" hidden="1" x14ac:dyDescent="0.3">
      <c r="A5477" s="21">
        <v>42374</v>
      </c>
      <c r="B5477" s="22" t="s">
        <v>6075</v>
      </c>
      <c r="C5477" s="22" t="s">
        <v>1333</v>
      </c>
      <c r="D5477" s="27" t="s">
        <v>6073</v>
      </c>
      <c r="E5477" s="24" t="s">
        <v>4660</v>
      </c>
      <c r="F5477" s="25" t="s">
        <v>5644</v>
      </c>
      <c r="G5477" s="22" t="s">
        <v>24</v>
      </c>
      <c r="H5477" s="26">
        <v>1408848</v>
      </c>
      <c r="I5477" s="28"/>
      <c r="J5477" s="26">
        <v>112708</v>
      </c>
      <c r="K5477" s="26">
        <v>1521556</v>
      </c>
      <c r="L5477" s="22" t="s">
        <v>1336</v>
      </c>
      <c r="M5477" s="22"/>
      <c r="N5477">
        <f t="shared" si="359"/>
        <v>33920</v>
      </c>
      <c r="O5477">
        <f>+VLOOKUP(N5477,'Thanh toán '!O$8:P$8099,2,0)</f>
        <v>1521556</v>
      </c>
      <c r="P5477">
        <f t="shared" si="360"/>
        <v>1521556</v>
      </c>
      <c r="Q5477" s="30">
        <f t="shared" si="361"/>
        <v>0</v>
      </c>
    </row>
    <row r="5478" spans="1:17" hidden="1" x14ac:dyDescent="0.3">
      <c r="A5478" s="21">
        <v>42379</v>
      </c>
      <c r="B5478" s="22" t="s">
        <v>6076</v>
      </c>
      <c r="C5478" s="22" t="s">
        <v>1333</v>
      </c>
      <c r="D5478" s="27" t="s">
        <v>6073</v>
      </c>
      <c r="E5478" s="24" t="s">
        <v>4612</v>
      </c>
      <c r="F5478" s="25" t="s">
        <v>4613</v>
      </c>
      <c r="G5478" s="22" t="s">
        <v>39</v>
      </c>
      <c r="H5478" s="26">
        <v>562992</v>
      </c>
      <c r="I5478" s="28"/>
      <c r="J5478" s="26">
        <v>45039</v>
      </c>
      <c r="K5478" s="26">
        <v>608031</v>
      </c>
      <c r="L5478" s="22" t="s">
        <v>1336</v>
      </c>
      <c r="M5478" s="22"/>
      <c r="N5478">
        <f t="shared" si="359"/>
        <v>33925</v>
      </c>
      <c r="O5478">
        <f>+VLOOKUP(N5478,'Thanh toán '!O$8:P$8099,2,0)</f>
        <v>608031</v>
      </c>
      <c r="P5478">
        <f t="shared" si="360"/>
        <v>608031</v>
      </c>
      <c r="Q5478" s="30">
        <f t="shared" si="361"/>
        <v>0</v>
      </c>
    </row>
    <row r="5479" spans="1:17" hidden="1" x14ac:dyDescent="0.3">
      <c r="A5479" s="21">
        <v>42380</v>
      </c>
      <c r="B5479" s="22" t="s">
        <v>6077</v>
      </c>
      <c r="C5479" s="22" t="s">
        <v>1333</v>
      </c>
      <c r="D5479" s="27" t="s">
        <v>6073</v>
      </c>
      <c r="E5479" s="24" t="s">
        <v>4612</v>
      </c>
      <c r="F5479" s="25" t="s">
        <v>4613</v>
      </c>
      <c r="G5479" s="22" t="s">
        <v>39</v>
      </c>
      <c r="H5479" s="26">
        <v>596614</v>
      </c>
      <c r="I5479" s="28"/>
      <c r="J5479" s="26">
        <v>47729</v>
      </c>
      <c r="K5479" s="26">
        <v>644343</v>
      </c>
      <c r="L5479" s="22" t="s">
        <v>1336</v>
      </c>
      <c r="M5479" s="22"/>
      <c r="N5479">
        <f t="shared" si="359"/>
        <v>33926</v>
      </c>
      <c r="O5479">
        <f>+VLOOKUP(N5479,'Thanh toán '!O$8:P$8099,2,0)</f>
        <v>644343</v>
      </c>
      <c r="P5479">
        <f t="shared" si="360"/>
        <v>644343</v>
      </c>
      <c r="Q5479" s="30">
        <f t="shared" si="361"/>
        <v>0</v>
      </c>
    </row>
    <row r="5480" spans="1:17" hidden="1" x14ac:dyDescent="0.3">
      <c r="A5480" s="21">
        <v>42403</v>
      </c>
      <c r="B5480" s="22" t="s">
        <v>6078</v>
      </c>
      <c r="C5480" s="22" t="s">
        <v>1333</v>
      </c>
      <c r="D5480" s="27" t="s">
        <v>6073</v>
      </c>
      <c r="E5480" s="24" t="s">
        <v>5495</v>
      </c>
      <c r="F5480" s="25" t="s">
        <v>5496</v>
      </c>
      <c r="G5480" s="22" t="s">
        <v>311</v>
      </c>
      <c r="H5480" s="26">
        <v>2925403</v>
      </c>
      <c r="I5480" s="28"/>
      <c r="J5480" s="26">
        <v>234032</v>
      </c>
      <c r="K5480" s="26">
        <v>3159435</v>
      </c>
      <c r="L5480" s="22" t="s">
        <v>1336</v>
      </c>
      <c r="M5480" s="22"/>
      <c r="N5480">
        <f t="shared" si="359"/>
        <v>33949</v>
      </c>
      <c r="O5480">
        <f>+VLOOKUP(N5480,'Thanh toán '!O$8:P$8099,2,0)</f>
        <v>3159435</v>
      </c>
      <c r="P5480">
        <f t="shared" si="360"/>
        <v>3159435</v>
      </c>
      <c r="Q5480" s="30">
        <f t="shared" si="361"/>
        <v>0</v>
      </c>
    </row>
    <row r="5481" spans="1:17" ht="26.3" hidden="1" x14ac:dyDescent="0.3">
      <c r="A5481" s="21">
        <v>42404</v>
      </c>
      <c r="B5481" s="22" t="s">
        <v>6079</v>
      </c>
      <c r="C5481" s="22" t="s">
        <v>1333</v>
      </c>
      <c r="D5481" s="27" t="s">
        <v>6073</v>
      </c>
      <c r="E5481" s="24" t="s">
        <v>4651</v>
      </c>
      <c r="F5481" s="25" t="s">
        <v>4652</v>
      </c>
      <c r="G5481" s="22" t="s">
        <v>21</v>
      </c>
      <c r="H5481" s="26">
        <v>1721313</v>
      </c>
      <c r="I5481" s="28"/>
      <c r="J5481" s="26">
        <v>137705</v>
      </c>
      <c r="K5481" s="26">
        <v>1859018</v>
      </c>
      <c r="L5481" s="22" t="s">
        <v>1336</v>
      </c>
      <c r="M5481" s="22"/>
      <c r="N5481">
        <f t="shared" si="359"/>
        <v>33950</v>
      </c>
      <c r="O5481">
        <f>+VLOOKUP(N5481,'Thanh toán '!O$8:P$8099,2,0)</f>
        <v>1859018</v>
      </c>
      <c r="P5481">
        <f t="shared" si="360"/>
        <v>1859018</v>
      </c>
      <c r="Q5481" s="30">
        <f t="shared" si="361"/>
        <v>0</v>
      </c>
    </row>
    <row r="5482" spans="1:17" hidden="1" x14ac:dyDescent="0.3">
      <c r="A5482" s="21">
        <v>42405</v>
      </c>
      <c r="B5482" s="22" t="s">
        <v>6080</v>
      </c>
      <c r="C5482" s="22" t="s">
        <v>1333</v>
      </c>
      <c r="D5482" s="27" t="s">
        <v>6073</v>
      </c>
      <c r="E5482" s="24" t="s">
        <v>5760</v>
      </c>
      <c r="F5482" s="25" t="s">
        <v>5761</v>
      </c>
      <c r="G5482" s="22" t="s">
        <v>2868</v>
      </c>
      <c r="H5482" s="26">
        <v>1734743</v>
      </c>
      <c r="I5482" s="28"/>
      <c r="J5482" s="26">
        <v>138779</v>
      </c>
      <c r="K5482" s="26">
        <v>1873522</v>
      </c>
      <c r="L5482" s="22" t="s">
        <v>1336</v>
      </c>
      <c r="M5482" s="22"/>
      <c r="N5482">
        <f t="shared" si="359"/>
        <v>33951</v>
      </c>
      <c r="O5482">
        <f>+VLOOKUP(N5482,'Thanh toán '!O$8:P$8099,2,0)</f>
        <v>1873522</v>
      </c>
      <c r="P5482">
        <f t="shared" si="360"/>
        <v>1873522</v>
      </c>
      <c r="Q5482" s="30">
        <f t="shared" si="361"/>
        <v>0</v>
      </c>
    </row>
    <row r="5483" spans="1:17" hidden="1" x14ac:dyDescent="0.3">
      <c r="A5483" s="21">
        <v>42406</v>
      </c>
      <c r="B5483" s="22" t="s">
        <v>6081</v>
      </c>
      <c r="C5483" s="22" t="s">
        <v>1333</v>
      </c>
      <c r="D5483" s="27" t="s">
        <v>6073</v>
      </c>
      <c r="E5483" s="24" t="s">
        <v>6082</v>
      </c>
      <c r="F5483" s="25" t="s">
        <v>6083</v>
      </c>
      <c r="G5483" s="22" t="s">
        <v>422</v>
      </c>
      <c r="H5483" s="26">
        <v>624163</v>
      </c>
      <c r="I5483" s="28"/>
      <c r="J5483" s="26">
        <v>49933</v>
      </c>
      <c r="K5483" s="26">
        <v>674096</v>
      </c>
      <c r="L5483" s="22" t="s">
        <v>1336</v>
      </c>
      <c r="M5483" s="22"/>
      <c r="N5483">
        <f t="shared" si="359"/>
        <v>33952</v>
      </c>
      <c r="O5483">
        <f>+VLOOKUP(N5483,'Thanh toán '!O$8:P$8099,2,0)</f>
        <v>674096</v>
      </c>
      <c r="P5483">
        <f t="shared" si="360"/>
        <v>674096</v>
      </c>
      <c r="Q5483" s="30">
        <f t="shared" si="361"/>
        <v>0</v>
      </c>
    </row>
    <row r="5484" spans="1:17" hidden="1" x14ac:dyDescent="0.3">
      <c r="A5484" s="21">
        <v>42407</v>
      </c>
      <c r="B5484" s="22" t="s">
        <v>6084</v>
      </c>
      <c r="C5484" s="22" t="s">
        <v>1333</v>
      </c>
      <c r="D5484" s="27" t="s">
        <v>6073</v>
      </c>
      <c r="E5484" s="24" t="s">
        <v>6085</v>
      </c>
      <c r="F5484" s="25" t="s">
        <v>6086</v>
      </c>
      <c r="G5484" s="22" t="s">
        <v>1094</v>
      </c>
      <c r="H5484" s="26">
        <v>2925403</v>
      </c>
      <c r="I5484" s="28"/>
      <c r="J5484" s="26">
        <v>234032</v>
      </c>
      <c r="K5484" s="26">
        <v>3159435</v>
      </c>
      <c r="L5484" s="22" t="s">
        <v>1336</v>
      </c>
      <c r="M5484" s="22"/>
      <c r="N5484">
        <f t="shared" si="359"/>
        <v>33953</v>
      </c>
      <c r="O5484">
        <f>+VLOOKUP(N5484,'Thanh toán '!O$8:P$8099,2,0)</f>
        <v>3159435</v>
      </c>
      <c r="P5484">
        <f t="shared" si="360"/>
        <v>3159435</v>
      </c>
      <c r="Q5484" s="30">
        <f t="shared" si="361"/>
        <v>0</v>
      </c>
    </row>
    <row r="5485" spans="1:17" hidden="1" x14ac:dyDescent="0.3">
      <c r="A5485" s="21">
        <v>42571</v>
      </c>
      <c r="B5485" s="22" t="s">
        <v>6087</v>
      </c>
      <c r="C5485" s="22" t="s">
        <v>1333</v>
      </c>
      <c r="D5485" s="27" t="s">
        <v>6073</v>
      </c>
      <c r="E5485" s="24" t="s">
        <v>4612</v>
      </c>
      <c r="F5485" s="25" t="s">
        <v>4613</v>
      </c>
      <c r="G5485" s="22" t="s">
        <v>39</v>
      </c>
      <c r="H5485" s="26">
        <v>875073</v>
      </c>
      <c r="I5485" s="28"/>
      <c r="J5485" s="26">
        <v>70006</v>
      </c>
      <c r="K5485" s="26">
        <v>945079</v>
      </c>
      <c r="L5485" s="22" t="s">
        <v>1336</v>
      </c>
      <c r="M5485" s="22"/>
      <c r="N5485">
        <f t="shared" si="359"/>
        <v>34118</v>
      </c>
      <c r="O5485">
        <f>+VLOOKUP(N5485,'Thanh toán '!O$8:P$8099,2,0)</f>
        <v>945079</v>
      </c>
      <c r="P5485">
        <f t="shared" si="360"/>
        <v>945079</v>
      </c>
      <c r="Q5485" s="30">
        <f t="shared" si="361"/>
        <v>0</v>
      </c>
    </row>
    <row r="5486" spans="1:17" hidden="1" x14ac:dyDescent="0.3">
      <c r="A5486" s="21">
        <v>42572</v>
      </c>
      <c r="B5486" s="22" t="s">
        <v>6088</v>
      </c>
      <c r="C5486" s="22" t="s">
        <v>1333</v>
      </c>
      <c r="D5486" s="27" t="s">
        <v>6073</v>
      </c>
      <c r="E5486" s="24" t="s">
        <v>4612</v>
      </c>
      <c r="F5486" s="25" t="s">
        <v>4613</v>
      </c>
      <c r="G5486" s="22" t="s">
        <v>39</v>
      </c>
      <c r="H5486" s="26">
        <v>645256</v>
      </c>
      <c r="I5486" s="28"/>
      <c r="J5486" s="26">
        <v>51620</v>
      </c>
      <c r="K5486" s="26">
        <v>696876</v>
      </c>
      <c r="L5486" s="22" t="s">
        <v>1336</v>
      </c>
      <c r="M5486" s="22"/>
      <c r="N5486">
        <f t="shared" si="359"/>
        <v>34119</v>
      </c>
      <c r="O5486">
        <f>+VLOOKUP(N5486,'Thanh toán '!O$8:P$8099,2,0)</f>
        <v>696875</v>
      </c>
      <c r="P5486">
        <f t="shared" si="360"/>
        <v>696875</v>
      </c>
      <c r="Q5486" s="30">
        <f t="shared" si="361"/>
        <v>-1</v>
      </c>
    </row>
    <row r="5487" spans="1:17" hidden="1" x14ac:dyDescent="0.3">
      <c r="A5487" s="21">
        <v>42573</v>
      </c>
      <c r="B5487" s="22" t="s">
        <v>6089</v>
      </c>
      <c r="C5487" s="22" t="s">
        <v>1333</v>
      </c>
      <c r="D5487" s="27" t="s">
        <v>6073</v>
      </c>
      <c r="E5487" s="24" t="s">
        <v>4612</v>
      </c>
      <c r="F5487" s="25" t="s">
        <v>4613</v>
      </c>
      <c r="G5487" s="22" t="s">
        <v>39</v>
      </c>
      <c r="H5487" s="26">
        <v>575226</v>
      </c>
      <c r="I5487" s="28"/>
      <c r="J5487" s="26">
        <v>46018</v>
      </c>
      <c r="K5487" s="26">
        <v>621244</v>
      </c>
      <c r="L5487" s="22" t="s">
        <v>1336</v>
      </c>
      <c r="M5487" s="22"/>
      <c r="N5487">
        <f t="shared" si="359"/>
        <v>34120</v>
      </c>
      <c r="O5487">
        <f>+VLOOKUP(N5487,'Thanh toán '!O$8:P$8099,2,0)</f>
        <v>621244</v>
      </c>
      <c r="P5487">
        <f t="shared" si="360"/>
        <v>621244</v>
      </c>
      <c r="Q5487" s="30">
        <f t="shared" si="361"/>
        <v>0</v>
      </c>
    </row>
    <row r="5488" spans="1:17" hidden="1" x14ac:dyDescent="0.3">
      <c r="A5488" s="21">
        <v>42574</v>
      </c>
      <c r="B5488" s="22" t="s">
        <v>6090</v>
      </c>
      <c r="C5488" s="22" t="s">
        <v>1333</v>
      </c>
      <c r="D5488" s="27" t="s">
        <v>6073</v>
      </c>
      <c r="E5488" s="24" t="s">
        <v>4612</v>
      </c>
      <c r="F5488" s="25" t="s">
        <v>4613</v>
      </c>
      <c r="G5488" s="22" t="s">
        <v>39</v>
      </c>
      <c r="H5488" s="26">
        <v>788796</v>
      </c>
      <c r="I5488" s="28"/>
      <c r="J5488" s="26">
        <v>63104</v>
      </c>
      <c r="K5488" s="26">
        <v>851900</v>
      </c>
      <c r="L5488" s="22" t="s">
        <v>1336</v>
      </c>
      <c r="M5488" s="22"/>
      <c r="N5488">
        <f t="shared" si="359"/>
        <v>34121</v>
      </c>
      <c r="O5488">
        <f>+VLOOKUP(N5488,'Thanh toán '!O$8:P$8099,2,0)</f>
        <v>851900</v>
      </c>
      <c r="P5488">
        <f t="shared" si="360"/>
        <v>851900</v>
      </c>
      <c r="Q5488" s="30">
        <f t="shared" si="361"/>
        <v>0</v>
      </c>
    </row>
    <row r="5489" spans="1:17" ht="26.3" hidden="1" x14ac:dyDescent="0.3">
      <c r="A5489" s="21">
        <v>42575</v>
      </c>
      <c r="B5489" s="22" t="s">
        <v>6091</v>
      </c>
      <c r="C5489" s="22" t="s">
        <v>1333</v>
      </c>
      <c r="D5489" s="27" t="s">
        <v>6073</v>
      </c>
      <c r="E5489" s="24" t="s">
        <v>4890</v>
      </c>
      <c r="F5489" s="25" t="s">
        <v>4891</v>
      </c>
      <c r="G5489" s="22" t="s">
        <v>100</v>
      </c>
      <c r="H5489" s="26">
        <v>555290</v>
      </c>
      <c r="I5489" s="28"/>
      <c r="J5489" s="26">
        <v>44423</v>
      </c>
      <c r="K5489" s="26">
        <v>599713</v>
      </c>
      <c r="L5489" s="22" t="s">
        <v>1336</v>
      </c>
      <c r="M5489" s="22"/>
      <c r="N5489">
        <f t="shared" si="359"/>
        <v>34122</v>
      </c>
      <c r="O5489" t="e">
        <f>+VLOOKUP(N5489,'Thanh toán '!O$8:P$8099,2,0)</f>
        <v>#N/A</v>
      </c>
      <c r="P5489" t="e">
        <f t="shared" si="360"/>
        <v>#N/A</v>
      </c>
      <c r="Q5489" s="30" t="e">
        <f t="shared" si="361"/>
        <v>#N/A</v>
      </c>
    </row>
    <row r="5490" spans="1:17" hidden="1" x14ac:dyDescent="0.3">
      <c r="A5490" s="21">
        <v>42577</v>
      </c>
      <c r="B5490" s="22" t="s">
        <v>6092</v>
      </c>
      <c r="C5490" s="22" t="s">
        <v>1333</v>
      </c>
      <c r="D5490" s="27" t="s">
        <v>6073</v>
      </c>
      <c r="E5490" s="24" t="s">
        <v>4612</v>
      </c>
      <c r="F5490" s="25" t="s">
        <v>4613</v>
      </c>
      <c r="G5490" s="22" t="s">
        <v>39</v>
      </c>
      <c r="H5490" s="26">
        <v>312082</v>
      </c>
      <c r="I5490" s="28"/>
      <c r="J5490" s="26">
        <v>24967</v>
      </c>
      <c r="K5490" s="26">
        <v>337049</v>
      </c>
      <c r="L5490" s="22" t="s">
        <v>1336</v>
      </c>
      <c r="M5490" s="22"/>
      <c r="N5490">
        <f t="shared" si="359"/>
        <v>34124</v>
      </c>
      <c r="O5490">
        <f>+VLOOKUP(N5490,'Thanh toán '!O$8:P$8099,2,0)</f>
        <v>337049</v>
      </c>
      <c r="P5490">
        <f t="shared" si="360"/>
        <v>337049</v>
      </c>
      <c r="Q5490" s="30">
        <f t="shared" si="361"/>
        <v>0</v>
      </c>
    </row>
    <row r="5491" spans="1:17" hidden="1" x14ac:dyDescent="0.3">
      <c r="A5491" s="21">
        <v>42579</v>
      </c>
      <c r="B5491" s="22" t="s">
        <v>6093</v>
      </c>
      <c r="C5491" s="22" t="s">
        <v>1333</v>
      </c>
      <c r="D5491" s="27" t="s">
        <v>6073</v>
      </c>
      <c r="E5491" s="24" t="s">
        <v>4612</v>
      </c>
      <c r="F5491" s="25" t="s">
        <v>4613</v>
      </c>
      <c r="G5491" s="22" t="s">
        <v>39</v>
      </c>
      <c r="H5491" s="26">
        <v>312082</v>
      </c>
      <c r="I5491" s="28"/>
      <c r="J5491" s="26">
        <v>24967</v>
      </c>
      <c r="K5491" s="26">
        <v>337049</v>
      </c>
      <c r="L5491" s="22" t="s">
        <v>1336</v>
      </c>
      <c r="M5491" s="22"/>
      <c r="N5491">
        <f t="shared" si="359"/>
        <v>34126</v>
      </c>
      <c r="O5491">
        <f>+VLOOKUP(N5491,'Thanh toán '!O$8:P$8099,2,0)</f>
        <v>337049</v>
      </c>
      <c r="P5491">
        <f t="shared" si="360"/>
        <v>337049</v>
      </c>
      <c r="Q5491" s="30">
        <f t="shared" si="361"/>
        <v>0</v>
      </c>
    </row>
    <row r="5492" spans="1:17" hidden="1" x14ac:dyDescent="0.3">
      <c r="A5492" s="21">
        <v>42580</v>
      </c>
      <c r="B5492" s="22" t="s">
        <v>6094</v>
      </c>
      <c r="C5492" s="22" t="s">
        <v>1333</v>
      </c>
      <c r="D5492" s="27" t="s">
        <v>6073</v>
      </c>
      <c r="E5492" s="24" t="s">
        <v>4612</v>
      </c>
      <c r="F5492" s="25" t="s">
        <v>4613</v>
      </c>
      <c r="G5492" s="22" t="s">
        <v>39</v>
      </c>
      <c r="H5492" s="26">
        <v>645256</v>
      </c>
      <c r="I5492" s="28"/>
      <c r="J5492" s="26">
        <v>51620</v>
      </c>
      <c r="K5492" s="26">
        <v>696876</v>
      </c>
      <c r="L5492" s="22" t="s">
        <v>1336</v>
      </c>
      <c r="M5492" s="22"/>
      <c r="N5492">
        <f t="shared" si="359"/>
        <v>34127</v>
      </c>
      <c r="O5492">
        <f>+VLOOKUP(N5492,'Thanh toán '!O$8:P$8099,2,0)</f>
        <v>696876</v>
      </c>
      <c r="P5492">
        <f t="shared" si="360"/>
        <v>696876</v>
      </c>
      <c r="Q5492" s="30">
        <f t="shared" si="361"/>
        <v>0</v>
      </c>
    </row>
    <row r="5493" spans="1:17" hidden="1" x14ac:dyDescent="0.3">
      <c r="A5493" s="21">
        <v>42581</v>
      </c>
      <c r="B5493" s="22" t="s">
        <v>6095</v>
      </c>
      <c r="C5493" s="22" t="s">
        <v>1333</v>
      </c>
      <c r="D5493" s="27" t="s">
        <v>6073</v>
      </c>
      <c r="E5493" s="24" t="s">
        <v>4612</v>
      </c>
      <c r="F5493" s="25" t="s">
        <v>4613</v>
      </c>
      <c r="G5493" s="22" t="s">
        <v>39</v>
      </c>
      <c r="H5493" s="26">
        <v>1728782</v>
      </c>
      <c r="I5493" s="28"/>
      <c r="J5493" s="26">
        <v>138303</v>
      </c>
      <c r="K5493" s="26">
        <v>1867085</v>
      </c>
      <c r="L5493" s="22" t="s">
        <v>1336</v>
      </c>
      <c r="M5493" s="22"/>
      <c r="N5493">
        <f t="shared" si="359"/>
        <v>34128</v>
      </c>
      <c r="O5493">
        <f>+VLOOKUP(N5493,'Thanh toán '!O$8:P$8099,2,0)</f>
        <v>1867085</v>
      </c>
      <c r="P5493">
        <f t="shared" si="360"/>
        <v>1867085</v>
      </c>
      <c r="Q5493" s="30">
        <f t="shared" si="361"/>
        <v>0</v>
      </c>
    </row>
    <row r="5494" spans="1:17" hidden="1" x14ac:dyDescent="0.3">
      <c r="A5494" s="21">
        <v>42582</v>
      </c>
      <c r="B5494" s="22" t="s">
        <v>6096</v>
      </c>
      <c r="C5494" s="22" t="s">
        <v>1333</v>
      </c>
      <c r="D5494" s="27" t="s">
        <v>6073</v>
      </c>
      <c r="E5494" s="24" t="s">
        <v>4612</v>
      </c>
      <c r="F5494" s="25" t="s">
        <v>4613</v>
      </c>
      <c r="G5494" s="22" t="s">
        <v>39</v>
      </c>
      <c r="H5494" s="26">
        <v>559911</v>
      </c>
      <c r="I5494" s="28"/>
      <c r="J5494" s="26">
        <v>44793</v>
      </c>
      <c r="K5494" s="26">
        <v>604704</v>
      </c>
      <c r="L5494" s="22" t="s">
        <v>1336</v>
      </c>
      <c r="M5494" s="22"/>
      <c r="N5494">
        <f t="shared" si="359"/>
        <v>34129</v>
      </c>
      <c r="O5494">
        <f>+VLOOKUP(N5494,'Thanh toán '!O$8:P$8099,2,0)</f>
        <v>604704</v>
      </c>
      <c r="P5494">
        <f t="shared" si="360"/>
        <v>604704</v>
      </c>
      <c r="Q5494" s="30">
        <f t="shared" si="361"/>
        <v>0</v>
      </c>
    </row>
    <row r="5495" spans="1:17" hidden="1" x14ac:dyDescent="0.3">
      <c r="A5495" s="21">
        <v>42583</v>
      </c>
      <c r="B5495" s="22" t="s">
        <v>6097</v>
      </c>
      <c r="C5495" s="22" t="s">
        <v>1333</v>
      </c>
      <c r="D5495" s="27" t="s">
        <v>6073</v>
      </c>
      <c r="E5495" s="24" t="s">
        <v>4612</v>
      </c>
      <c r="F5495" s="25" t="s">
        <v>4613</v>
      </c>
      <c r="G5495" s="22" t="s">
        <v>39</v>
      </c>
      <c r="H5495" s="26">
        <v>534198</v>
      </c>
      <c r="I5495" s="28"/>
      <c r="J5495" s="26">
        <v>42736</v>
      </c>
      <c r="K5495" s="26">
        <v>576934</v>
      </c>
      <c r="L5495" s="22" t="s">
        <v>1336</v>
      </c>
      <c r="M5495" s="22"/>
      <c r="N5495">
        <f t="shared" si="359"/>
        <v>34130</v>
      </c>
      <c r="O5495">
        <f>+VLOOKUP(N5495,'Thanh toán '!O$8:P$8099,2,0)</f>
        <v>576934</v>
      </c>
      <c r="P5495">
        <f t="shared" si="360"/>
        <v>576934</v>
      </c>
      <c r="Q5495" s="30">
        <f t="shared" si="361"/>
        <v>0</v>
      </c>
    </row>
    <row r="5496" spans="1:17" hidden="1" x14ac:dyDescent="0.3">
      <c r="A5496" s="21">
        <v>42584</v>
      </c>
      <c r="B5496" s="22" t="s">
        <v>6098</v>
      </c>
      <c r="C5496" s="22" t="s">
        <v>1333</v>
      </c>
      <c r="D5496" s="27" t="s">
        <v>6073</v>
      </c>
      <c r="E5496" s="24" t="s">
        <v>4612</v>
      </c>
      <c r="F5496" s="25" t="s">
        <v>4613</v>
      </c>
      <c r="G5496" s="22" t="s">
        <v>39</v>
      </c>
      <c r="H5496" s="26">
        <v>562992</v>
      </c>
      <c r="I5496" s="28"/>
      <c r="J5496" s="26">
        <v>45039</v>
      </c>
      <c r="K5496" s="26">
        <v>608031</v>
      </c>
      <c r="L5496" s="22" t="s">
        <v>1336</v>
      </c>
      <c r="M5496" s="22"/>
      <c r="N5496">
        <f t="shared" si="359"/>
        <v>34131</v>
      </c>
      <c r="O5496">
        <f>+VLOOKUP(N5496,'Thanh toán '!O$8:P$8099,2,0)</f>
        <v>608031</v>
      </c>
      <c r="P5496">
        <f t="shared" si="360"/>
        <v>608031</v>
      </c>
      <c r="Q5496" s="30">
        <f t="shared" si="361"/>
        <v>0</v>
      </c>
    </row>
    <row r="5497" spans="1:17" hidden="1" x14ac:dyDescent="0.3">
      <c r="A5497" s="21">
        <v>42585</v>
      </c>
      <c r="B5497" s="22" t="s">
        <v>6099</v>
      </c>
      <c r="C5497" s="22" t="s">
        <v>1333</v>
      </c>
      <c r="D5497" s="27" t="s">
        <v>6073</v>
      </c>
      <c r="E5497" s="24" t="s">
        <v>4612</v>
      </c>
      <c r="F5497" s="25" t="s">
        <v>4613</v>
      </c>
      <c r="G5497" s="22" t="s">
        <v>39</v>
      </c>
      <c r="H5497" s="26">
        <v>721151</v>
      </c>
      <c r="I5497" s="28"/>
      <c r="J5497" s="26">
        <v>57692</v>
      </c>
      <c r="K5497" s="26">
        <v>778843</v>
      </c>
      <c r="L5497" s="22" t="s">
        <v>1336</v>
      </c>
      <c r="M5497" s="22"/>
      <c r="N5497">
        <f t="shared" si="359"/>
        <v>34132</v>
      </c>
      <c r="O5497">
        <f>+VLOOKUP(N5497,'Thanh toán '!O$8:P$8099,2,0)</f>
        <v>778843</v>
      </c>
      <c r="P5497">
        <f t="shared" si="360"/>
        <v>778843</v>
      </c>
      <c r="Q5497" s="30">
        <f t="shared" si="361"/>
        <v>0</v>
      </c>
    </row>
    <row r="5498" spans="1:17" hidden="1" x14ac:dyDescent="0.3">
      <c r="A5498" s="21">
        <v>42586</v>
      </c>
      <c r="B5498" s="22" t="s">
        <v>6100</v>
      </c>
      <c r="C5498" s="22" t="s">
        <v>1333</v>
      </c>
      <c r="D5498" s="27" t="s">
        <v>6073</v>
      </c>
      <c r="E5498" s="24" t="s">
        <v>4612</v>
      </c>
      <c r="F5498" s="25" t="s">
        <v>4613</v>
      </c>
      <c r="G5498" s="22" t="s">
        <v>39</v>
      </c>
      <c r="H5498" s="26">
        <v>1161236</v>
      </c>
      <c r="I5498" s="28"/>
      <c r="J5498" s="26">
        <v>92899</v>
      </c>
      <c r="K5498" s="26">
        <v>1254135</v>
      </c>
      <c r="L5498" s="22" t="s">
        <v>1336</v>
      </c>
      <c r="M5498" s="22"/>
      <c r="N5498">
        <f t="shared" si="359"/>
        <v>34133</v>
      </c>
      <c r="O5498">
        <f>+VLOOKUP(N5498,'Thanh toán '!O$8:P$8099,2,0)</f>
        <v>1254135</v>
      </c>
      <c r="P5498">
        <f t="shared" si="360"/>
        <v>1254135</v>
      </c>
      <c r="Q5498" s="30">
        <f t="shared" si="361"/>
        <v>0</v>
      </c>
    </row>
    <row r="5499" spans="1:17" hidden="1" x14ac:dyDescent="0.3">
      <c r="A5499" s="21">
        <v>42587</v>
      </c>
      <c r="B5499" s="22" t="s">
        <v>6101</v>
      </c>
      <c r="C5499" s="22" t="s">
        <v>1333</v>
      </c>
      <c r="D5499" s="27" t="s">
        <v>6073</v>
      </c>
      <c r="E5499" s="24" t="s">
        <v>4612</v>
      </c>
      <c r="F5499" s="25" t="s">
        <v>4613</v>
      </c>
      <c r="G5499" s="22" t="s">
        <v>39</v>
      </c>
      <c r="H5499" s="26">
        <v>571306</v>
      </c>
      <c r="I5499" s="28"/>
      <c r="J5499" s="26">
        <v>45704</v>
      </c>
      <c r="K5499" s="26">
        <v>617010</v>
      </c>
      <c r="L5499" s="22" t="s">
        <v>1336</v>
      </c>
      <c r="M5499" s="22"/>
      <c r="N5499">
        <f t="shared" si="359"/>
        <v>34134</v>
      </c>
      <c r="O5499">
        <f>+VLOOKUP(N5499,'Thanh toán '!O$8:P$8099,2,0)</f>
        <v>617010</v>
      </c>
      <c r="P5499">
        <f t="shared" si="360"/>
        <v>617010</v>
      </c>
      <c r="Q5499" s="30">
        <f t="shared" si="361"/>
        <v>0</v>
      </c>
    </row>
    <row r="5500" spans="1:17" hidden="1" x14ac:dyDescent="0.3">
      <c r="A5500" s="21">
        <v>42588</v>
      </c>
      <c r="B5500" s="22" t="s">
        <v>6102</v>
      </c>
      <c r="C5500" s="22" t="s">
        <v>1333</v>
      </c>
      <c r="D5500" s="27" t="s">
        <v>6073</v>
      </c>
      <c r="E5500" s="24" t="s">
        <v>4612</v>
      </c>
      <c r="F5500" s="25" t="s">
        <v>4613</v>
      </c>
      <c r="G5500" s="22" t="s">
        <v>39</v>
      </c>
      <c r="H5500" s="26">
        <v>903948</v>
      </c>
      <c r="I5500" s="28"/>
      <c r="J5500" s="26">
        <v>72316</v>
      </c>
      <c r="K5500" s="26">
        <v>976264</v>
      </c>
      <c r="L5500" s="22" t="s">
        <v>1336</v>
      </c>
      <c r="M5500" s="22"/>
      <c r="N5500">
        <f t="shared" si="359"/>
        <v>34135</v>
      </c>
      <c r="O5500">
        <f>+VLOOKUP(N5500,'Thanh toán '!O$8:P$8099,2,0)</f>
        <v>976264</v>
      </c>
      <c r="P5500">
        <f t="shared" si="360"/>
        <v>976264</v>
      </c>
      <c r="Q5500" s="30">
        <f t="shared" si="361"/>
        <v>0</v>
      </c>
    </row>
    <row r="5501" spans="1:17" hidden="1" x14ac:dyDescent="0.3">
      <c r="A5501" s="21">
        <v>42590</v>
      </c>
      <c r="B5501" s="22" t="s">
        <v>6103</v>
      </c>
      <c r="C5501" s="22" t="s">
        <v>1333</v>
      </c>
      <c r="D5501" s="27" t="s">
        <v>6073</v>
      </c>
      <c r="E5501" s="24" t="s">
        <v>4612</v>
      </c>
      <c r="F5501" s="25" t="s">
        <v>4613</v>
      </c>
      <c r="G5501" s="22" t="s">
        <v>39</v>
      </c>
      <c r="H5501" s="26">
        <v>322480</v>
      </c>
      <c r="I5501" s="28"/>
      <c r="J5501" s="26">
        <v>25798</v>
      </c>
      <c r="K5501" s="26">
        <v>348278</v>
      </c>
      <c r="L5501" s="22" t="s">
        <v>1336</v>
      </c>
      <c r="M5501" s="22"/>
      <c r="N5501">
        <f t="shared" si="359"/>
        <v>34137</v>
      </c>
      <c r="O5501">
        <f>+VLOOKUP(N5501,'Thanh toán '!O$8:P$8099,2,0)</f>
        <v>348278</v>
      </c>
      <c r="P5501">
        <f t="shared" si="360"/>
        <v>348278</v>
      </c>
      <c r="Q5501" s="30">
        <f t="shared" si="361"/>
        <v>0</v>
      </c>
    </row>
    <row r="5502" spans="1:17" hidden="1" x14ac:dyDescent="0.3">
      <c r="A5502" s="21">
        <v>42591</v>
      </c>
      <c r="B5502" s="22" t="s">
        <v>6104</v>
      </c>
      <c r="C5502" s="22" t="s">
        <v>1333</v>
      </c>
      <c r="D5502" s="27" t="s">
        <v>6073</v>
      </c>
      <c r="E5502" s="24" t="s">
        <v>4612</v>
      </c>
      <c r="F5502" s="25" t="s">
        <v>4613</v>
      </c>
      <c r="G5502" s="22" t="s">
        <v>39</v>
      </c>
      <c r="H5502" s="26">
        <v>2134998</v>
      </c>
      <c r="I5502" s="28"/>
      <c r="J5502" s="26">
        <v>170800</v>
      </c>
      <c r="K5502" s="26">
        <v>2305798</v>
      </c>
      <c r="L5502" s="22" t="s">
        <v>1336</v>
      </c>
      <c r="M5502" s="22"/>
      <c r="N5502">
        <f t="shared" si="359"/>
        <v>34138</v>
      </c>
      <c r="O5502">
        <f>+VLOOKUP(N5502,'Thanh toán '!O$8:P$8099,2,0)</f>
        <v>2305798</v>
      </c>
      <c r="P5502">
        <f t="shared" si="360"/>
        <v>2305798</v>
      </c>
      <c r="Q5502" s="30">
        <f t="shared" si="361"/>
        <v>0</v>
      </c>
    </row>
    <row r="5503" spans="1:17" hidden="1" x14ac:dyDescent="0.3">
      <c r="A5503" s="21">
        <v>42595</v>
      </c>
      <c r="B5503" s="22" t="s">
        <v>6105</v>
      </c>
      <c r="C5503" s="22" t="s">
        <v>1333</v>
      </c>
      <c r="D5503" s="27" t="s">
        <v>6073</v>
      </c>
      <c r="E5503" s="24" t="s">
        <v>4612</v>
      </c>
      <c r="F5503" s="25" t="s">
        <v>4613</v>
      </c>
      <c r="G5503" s="22" t="s">
        <v>39</v>
      </c>
      <c r="H5503" s="26">
        <v>1201068</v>
      </c>
      <c r="I5503" s="28"/>
      <c r="J5503" s="26">
        <v>96085</v>
      </c>
      <c r="K5503" s="26">
        <v>1297153</v>
      </c>
      <c r="L5503" s="22" t="s">
        <v>1336</v>
      </c>
      <c r="M5503" s="22"/>
      <c r="N5503">
        <f t="shared" si="359"/>
        <v>34142</v>
      </c>
      <c r="O5503">
        <f>+VLOOKUP(N5503,'Thanh toán '!O$8:P$8099,2,0)</f>
        <v>1297153</v>
      </c>
      <c r="P5503">
        <f t="shared" si="360"/>
        <v>1297153</v>
      </c>
      <c r="Q5503" s="30">
        <f t="shared" si="361"/>
        <v>0</v>
      </c>
    </row>
    <row r="5504" spans="1:17" ht="26.3" hidden="1" x14ac:dyDescent="0.3">
      <c r="A5504" s="21">
        <v>42596</v>
      </c>
      <c r="B5504" s="22" t="s">
        <v>6106</v>
      </c>
      <c r="C5504" s="22" t="s">
        <v>1333</v>
      </c>
      <c r="D5504" s="27" t="s">
        <v>6073</v>
      </c>
      <c r="E5504" s="24" t="s">
        <v>4890</v>
      </c>
      <c r="F5504" s="25" t="s">
        <v>4891</v>
      </c>
      <c r="G5504" s="22" t="s">
        <v>100</v>
      </c>
      <c r="H5504" s="26">
        <v>1779228</v>
      </c>
      <c r="I5504" s="28"/>
      <c r="J5504" s="26">
        <v>142338</v>
      </c>
      <c r="K5504" s="26">
        <v>1921566</v>
      </c>
      <c r="L5504" s="22" t="s">
        <v>1336</v>
      </c>
      <c r="M5504" s="22"/>
      <c r="N5504">
        <f t="shared" si="359"/>
        <v>34143</v>
      </c>
      <c r="O5504">
        <f>+VLOOKUP(N5504,'Thanh toán '!O$8:P$8099,2,0)</f>
        <v>1921566</v>
      </c>
      <c r="P5504">
        <f t="shared" si="360"/>
        <v>1921566</v>
      </c>
      <c r="Q5504" s="30">
        <f t="shared" si="361"/>
        <v>0</v>
      </c>
    </row>
    <row r="5505" spans="1:17" ht="26.3" hidden="1" x14ac:dyDescent="0.3">
      <c r="A5505" s="21">
        <v>42598</v>
      </c>
      <c r="B5505" s="22" t="s">
        <v>6107</v>
      </c>
      <c r="C5505" s="22" t="s">
        <v>1333</v>
      </c>
      <c r="D5505" s="27" t="s">
        <v>6073</v>
      </c>
      <c r="E5505" s="24" t="s">
        <v>4660</v>
      </c>
      <c r="F5505" s="25" t="s">
        <v>5644</v>
      </c>
      <c r="G5505" s="22" t="s">
        <v>24</v>
      </c>
      <c r="H5505" s="26">
        <v>2198072</v>
      </c>
      <c r="I5505" s="28"/>
      <c r="J5505" s="26">
        <v>175846</v>
      </c>
      <c r="K5505" s="26">
        <v>2373918</v>
      </c>
      <c r="L5505" s="22" t="s">
        <v>1336</v>
      </c>
      <c r="M5505" s="22"/>
      <c r="N5505">
        <f t="shared" si="359"/>
        <v>34145</v>
      </c>
      <c r="O5505">
        <f>+VLOOKUP(N5505,'Thanh toán '!O$8:P$8099,2,0)</f>
        <v>2373918</v>
      </c>
      <c r="P5505">
        <f t="shared" si="360"/>
        <v>2373918</v>
      </c>
      <c r="Q5505" s="30">
        <f t="shared" si="361"/>
        <v>0</v>
      </c>
    </row>
    <row r="5506" spans="1:17" hidden="1" x14ac:dyDescent="0.3">
      <c r="A5506" s="21">
        <v>42599</v>
      </c>
      <c r="B5506" s="22" t="s">
        <v>6108</v>
      </c>
      <c r="C5506" s="22" t="s">
        <v>1333</v>
      </c>
      <c r="D5506" s="27" t="s">
        <v>6109</v>
      </c>
      <c r="E5506" s="24" t="s">
        <v>114</v>
      </c>
      <c r="F5506" s="25" t="s">
        <v>5502</v>
      </c>
      <c r="G5506" s="22" t="s">
        <v>115</v>
      </c>
      <c r="H5506" s="26">
        <v>14475788</v>
      </c>
      <c r="I5506" s="28"/>
      <c r="J5506" s="26">
        <v>1158063</v>
      </c>
      <c r="K5506" s="26">
        <v>15633851</v>
      </c>
      <c r="L5506" s="22" t="s">
        <v>1336</v>
      </c>
      <c r="M5506" s="22"/>
      <c r="N5506">
        <f t="shared" si="359"/>
        <v>34146</v>
      </c>
      <c r="O5506">
        <f>+VLOOKUP(N5506,'Thanh toán '!O$8:P$8099,2,0)</f>
        <v>15633851</v>
      </c>
      <c r="P5506">
        <f t="shared" si="360"/>
        <v>15633851</v>
      </c>
      <c r="Q5506" s="30">
        <f t="shared" si="361"/>
        <v>0</v>
      </c>
    </row>
    <row r="5507" spans="1:17" hidden="1" x14ac:dyDescent="0.3">
      <c r="A5507" s="21">
        <v>42605</v>
      </c>
      <c r="B5507" s="22" t="s">
        <v>6110</v>
      </c>
      <c r="C5507" s="22" t="s">
        <v>1333</v>
      </c>
      <c r="D5507" s="27" t="s">
        <v>6109</v>
      </c>
      <c r="E5507" s="24" t="s">
        <v>4612</v>
      </c>
      <c r="F5507" s="25" t="s">
        <v>4613</v>
      </c>
      <c r="G5507" s="22" t="s">
        <v>39</v>
      </c>
      <c r="H5507" s="26">
        <v>1116870</v>
      </c>
      <c r="I5507" s="28"/>
      <c r="J5507" s="26">
        <v>89350</v>
      </c>
      <c r="K5507" s="26">
        <v>1206220</v>
      </c>
      <c r="L5507" s="22" t="s">
        <v>1336</v>
      </c>
      <c r="M5507" s="22"/>
      <c r="N5507">
        <f t="shared" si="359"/>
        <v>34152</v>
      </c>
      <c r="O5507">
        <f>+VLOOKUP(N5507,'Thanh toán '!O$8:P$8099,2,0)</f>
        <v>1206220</v>
      </c>
      <c r="P5507">
        <f t="shared" si="360"/>
        <v>1206220</v>
      </c>
      <c r="Q5507" s="30">
        <f t="shared" si="361"/>
        <v>0</v>
      </c>
    </row>
    <row r="5508" spans="1:17" ht="26.3" hidden="1" x14ac:dyDescent="0.3">
      <c r="A5508" s="21">
        <v>42606</v>
      </c>
      <c r="B5508" s="22" t="s">
        <v>6111</v>
      </c>
      <c r="C5508" s="22" t="s">
        <v>1333</v>
      </c>
      <c r="D5508" s="27" t="s">
        <v>6109</v>
      </c>
      <c r="E5508" s="24" t="s">
        <v>4890</v>
      </c>
      <c r="F5508" s="25" t="s">
        <v>4891</v>
      </c>
      <c r="G5508" s="22" t="s">
        <v>100</v>
      </c>
      <c r="H5508" s="26">
        <v>761310</v>
      </c>
      <c r="I5508" s="28"/>
      <c r="J5508" s="26">
        <v>60905</v>
      </c>
      <c r="K5508" s="26">
        <v>822215</v>
      </c>
      <c r="L5508" s="22" t="s">
        <v>1336</v>
      </c>
      <c r="M5508" s="22"/>
      <c r="N5508">
        <f t="shared" si="359"/>
        <v>34153</v>
      </c>
      <c r="O5508">
        <f>+VLOOKUP(N5508,'Thanh toán '!O$8:P$8099,2,0)</f>
        <v>822215</v>
      </c>
      <c r="P5508">
        <f t="shared" si="360"/>
        <v>822215</v>
      </c>
      <c r="Q5508" s="30">
        <f t="shared" si="361"/>
        <v>0</v>
      </c>
    </row>
    <row r="5509" spans="1:17" ht="26.3" hidden="1" x14ac:dyDescent="0.3">
      <c r="A5509" s="21">
        <v>42607</v>
      </c>
      <c r="B5509" s="22" t="s">
        <v>6112</v>
      </c>
      <c r="C5509" s="22" t="s">
        <v>1333</v>
      </c>
      <c r="D5509" s="27" t="s">
        <v>6109</v>
      </c>
      <c r="E5509" s="24" t="s">
        <v>4890</v>
      </c>
      <c r="F5509" s="25" t="s">
        <v>4891</v>
      </c>
      <c r="G5509" s="22" t="s">
        <v>100</v>
      </c>
      <c r="H5509" s="26">
        <v>1445254</v>
      </c>
      <c r="I5509" s="28"/>
      <c r="J5509" s="26">
        <v>115620</v>
      </c>
      <c r="K5509" s="26">
        <v>1560874</v>
      </c>
      <c r="L5509" s="22" t="s">
        <v>1336</v>
      </c>
      <c r="M5509" s="22"/>
      <c r="N5509">
        <f t="shared" si="359"/>
        <v>34154</v>
      </c>
      <c r="O5509">
        <f>+VLOOKUP(N5509,'Thanh toán '!O$8:P$8099,2,0)</f>
        <v>1560874</v>
      </c>
      <c r="P5509">
        <f t="shared" si="360"/>
        <v>1560874</v>
      </c>
      <c r="Q5509" s="30">
        <f t="shared" si="361"/>
        <v>0</v>
      </c>
    </row>
    <row r="5510" spans="1:17" hidden="1" x14ac:dyDescent="0.3">
      <c r="A5510" s="21">
        <v>42609</v>
      </c>
      <c r="B5510" s="22" t="s">
        <v>6113</v>
      </c>
      <c r="C5510" s="22" t="s">
        <v>1333</v>
      </c>
      <c r="D5510" s="27" t="s">
        <v>6109</v>
      </c>
      <c r="E5510" s="24" t="s">
        <v>4612</v>
      </c>
      <c r="F5510" s="25" t="s">
        <v>4613</v>
      </c>
      <c r="G5510" s="22" t="s">
        <v>39</v>
      </c>
      <c r="H5510" s="26">
        <v>686496</v>
      </c>
      <c r="I5510" s="28"/>
      <c r="J5510" s="26">
        <v>54920</v>
      </c>
      <c r="K5510" s="26">
        <v>741416</v>
      </c>
      <c r="L5510" s="22" t="s">
        <v>1336</v>
      </c>
      <c r="M5510" s="22"/>
      <c r="N5510">
        <f t="shared" ref="N5510:N5573" si="362">+B5510*1</f>
        <v>34156</v>
      </c>
      <c r="O5510">
        <f>+VLOOKUP(N5510,'Thanh toán '!O$8:P$8099,2,0)</f>
        <v>741416</v>
      </c>
      <c r="P5510">
        <f t="shared" ref="P5510:P5573" si="363">+O5510</f>
        <v>741416</v>
      </c>
      <c r="Q5510" s="30">
        <f t="shared" si="361"/>
        <v>0</v>
      </c>
    </row>
    <row r="5511" spans="1:17" hidden="1" x14ac:dyDescent="0.3">
      <c r="A5511" s="21">
        <v>42610</v>
      </c>
      <c r="B5511" s="22" t="s">
        <v>6114</v>
      </c>
      <c r="C5511" s="22" t="s">
        <v>1333</v>
      </c>
      <c r="D5511" s="27" t="s">
        <v>6109</v>
      </c>
      <c r="E5511" s="24" t="s">
        <v>42</v>
      </c>
      <c r="F5511" s="25" t="s">
        <v>4853</v>
      </c>
      <c r="G5511" s="22" t="s">
        <v>43</v>
      </c>
      <c r="H5511" s="26">
        <v>1465330</v>
      </c>
      <c r="I5511" s="28"/>
      <c r="J5511" s="26">
        <v>117226</v>
      </c>
      <c r="K5511" s="26">
        <v>1582556</v>
      </c>
      <c r="L5511" s="22" t="s">
        <v>1336</v>
      </c>
      <c r="M5511" s="22"/>
      <c r="N5511">
        <f t="shared" si="362"/>
        <v>34157</v>
      </c>
      <c r="O5511">
        <f>+VLOOKUP(N5511,'Thanh toán '!O$8:P$8099,2,0)</f>
        <v>1582556</v>
      </c>
      <c r="P5511">
        <f t="shared" si="363"/>
        <v>1582556</v>
      </c>
      <c r="Q5511" s="30">
        <f t="shared" si="361"/>
        <v>0</v>
      </c>
    </row>
    <row r="5512" spans="1:17" ht="26.3" hidden="1" x14ac:dyDescent="0.3">
      <c r="A5512" s="21">
        <v>42617</v>
      </c>
      <c r="B5512" s="22" t="s">
        <v>6115</v>
      </c>
      <c r="C5512" s="22" t="s">
        <v>1333</v>
      </c>
      <c r="D5512" s="27" t="s">
        <v>6109</v>
      </c>
      <c r="E5512" s="24" t="s">
        <v>4660</v>
      </c>
      <c r="F5512" s="25" t="s">
        <v>5644</v>
      </c>
      <c r="G5512" s="22" t="s">
        <v>24</v>
      </c>
      <c r="H5512" s="26">
        <v>1896002</v>
      </c>
      <c r="I5512" s="28"/>
      <c r="J5512" s="26">
        <v>151680</v>
      </c>
      <c r="K5512" s="26">
        <v>2047682</v>
      </c>
      <c r="L5512" s="22" t="s">
        <v>1336</v>
      </c>
      <c r="M5512" s="22"/>
      <c r="N5512">
        <f t="shared" si="362"/>
        <v>34164</v>
      </c>
      <c r="O5512">
        <f>+VLOOKUP(N5512,'Thanh toán '!O$8:P$8099,2,0)</f>
        <v>2047682</v>
      </c>
      <c r="P5512">
        <f t="shared" si="363"/>
        <v>2047682</v>
      </c>
      <c r="Q5512" s="30">
        <f t="shared" si="361"/>
        <v>0</v>
      </c>
    </row>
    <row r="5513" spans="1:17" ht="26.3" hidden="1" x14ac:dyDescent="0.3">
      <c r="A5513" s="21">
        <v>42618</v>
      </c>
      <c r="B5513" s="22" t="s">
        <v>6116</v>
      </c>
      <c r="C5513" s="22" t="s">
        <v>1333</v>
      </c>
      <c r="D5513" s="27" t="s">
        <v>6109</v>
      </c>
      <c r="E5513" s="24" t="s">
        <v>4660</v>
      </c>
      <c r="F5513" s="25" t="s">
        <v>5644</v>
      </c>
      <c r="G5513" s="22" t="s">
        <v>24</v>
      </c>
      <c r="H5513" s="26">
        <v>5146563</v>
      </c>
      <c r="I5513" s="28"/>
      <c r="J5513" s="26">
        <v>411725</v>
      </c>
      <c r="K5513" s="26">
        <v>5558288</v>
      </c>
      <c r="L5513" s="22" t="s">
        <v>1336</v>
      </c>
      <c r="M5513" s="22"/>
      <c r="N5513">
        <f t="shared" si="362"/>
        <v>34165</v>
      </c>
      <c r="O5513">
        <f>+VLOOKUP(N5513,'Thanh toán '!O$8:P$8099,2,0)</f>
        <v>5558288</v>
      </c>
      <c r="P5513">
        <f t="shared" si="363"/>
        <v>5558288</v>
      </c>
      <c r="Q5513" s="30">
        <f t="shared" si="361"/>
        <v>0</v>
      </c>
    </row>
    <row r="5514" spans="1:17" ht="26.3" hidden="1" x14ac:dyDescent="0.3">
      <c r="A5514" s="21">
        <v>42622</v>
      </c>
      <c r="B5514" s="22" t="s">
        <v>6117</v>
      </c>
      <c r="C5514" s="22" t="s">
        <v>1333</v>
      </c>
      <c r="D5514" s="27" t="s">
        <v>6109</v>
      </c>
      <c r="E5514" s="24" t="s">
        <v>4962</v>
      </c>
      <c r="F5514" s="25" t="s">
        <v>4963</v>
      </c>
      <c r="G5514" s="22" t="s">
        <v>272</v>
      </c>
      <c r="H5514" s="26">
        <v>1734743</v>
      </c>
      <c r="I5514" s="28"/>
      <c r="J5514" s="26">
        <v>138779</v>
      </c>
      <c r="K5514" s="26">
        <v>1873522</v>
      </c>
      <c r="L5514" s="22" t="s">
        <v>1336</v>
      </c>
      <c r="M5514" s="22"/>
      <c r="N5514">
        <f t="shared" si="362"/>
        <v>34169</v>
      </c>
      <c r="O5514">
        <f>+VLOOKUP(N5514,'Thanh toán '!O$8:P$8099,2,0)</f>
        <v>1873522</v>
      </c>
      <c r="P5514">
        <f t="shared" si="363"/>
        <v>1873522</v>
      </c>
      <c r="Q5514" s="30">
        <f t="shared" si="361"/>
        <v>0</v>
      </c>
    </row>
    <row r="5515" spans="1:17" ht="26.3" hidden="1" x14ac:dyDescent="0.3">
      <c r="A5515" s="21">
        <v>42623</v>
      </c>
      <c r="B5515" s="22" t="s">
        <v>6118</v>
      </c>
      <c r="C5515" s="22" t="s">
        <v>1333</v>
      </c>
      <c r="D5515" s="27" t="s">
        <v>6109</v>
      </c>
      <c r="E5515" s="24" t="s">
        <v>4716</v>
      </c>
      <c r="F5515" s="25" t="s">
        <v>4717</v>
      </c>
      <c r="G5515" s="22" t="s">
        <v>63</v>
      </c>
      <c r="H5515" s="26">
        <v>1470403</v>
      </c>
      <c r="I5515" s="28"/>
      <c r="J5515" s="26">
        <v>117632</v>
      </c>
      <c r="K5515" s="26">
        <v>1588035</v>
      </c>
      <c r="L5515" s="22" t="s">
        <v>1336</v>
      </c>
      <c r="M5515" s="22"/>
      <c r="N5515">
        <f t="shared" si="362"/>
        <v>34170</v>
      </c>
      <c r="O5515">
        <f>+VLOOKUP(N5515,'Thanh toán '!O$8:P$8099,2,0)</f>
        <v>1588035</v>
      </c>
      <c r="P5515">
        <f t="shared" si="363"/>
        <v>1588035</v>
      </c>
      <c r="Q5515" s="30">
        <f t="shared" si="361"/>
        <v>0</v>
      </c>
    </row>
    <row r="5516" spans="1:17" hidden="1" x14ac:dyDescent="0.3">
      <c r="A5516" s="21">
        <v>42624</v>
      </c>
      <c r="B5516" s="22" t="s">
        <v>6119</v>
      </c>
      <c r="C5516" s="22" t="s">
        <v>1333</v>
      </c>
      <c r="D5516" s="27" t="s">
        <v>6109</v>
      </c>
      <c r="E5516" s="24" t="s">
        <v>5331</v>
      </c>
      <c r="F5516" s="25" t="s">
        <v>5332</v>
      </c>
      <c r="G5516" s="22" t="s">
        <v>171</v>
      </c>
      <c r="H5516" s="26">
        <v>2236563</v>
      </c>
      <c r="I5516" s="28"/>
      <c r="J5516" s="26">
        <v>178925</v>
      </c>
      <c r="K5516" s="26">
        <v>2415488</v>
      </c>
      <c r="L5516" s="22" t="s">
        <v>1336</v>
      </c>
      <c r="M5516" s="22"/>
      <c r="N5516">
        <f t="shared" si="362"/>
        <v>34171</v>
      </c>
      <c r="O5516">
        <f>+VLOOKUP(N5516,'Thanh toán '!O$8:P$8099,2,0)</f>
        <v>2415488</v>
      </c>
      <c r="P5516">
        <f t="shared" si="363"/>
        <v>2415488</v>
      </c>
      <c r="Q5516" s="30">
        <f t="shared" si="361"/>
        <v>0</v>
      </c>
    </row>
    <row r="5517" spans="1:17" hidden="1" x14ac:dyDescent="0.3">
      <c r="A5517" s="21">
        <v>42625</v>
      </c>
      <c r="B5517" s="22" t="s">
        <v>6120</v>
      </c>
      <c r="C5517" s="22" t="s">
        <v>1333</v>
      </c>
      <c r="D5517" s="27" t="s">
        <v>6109</v>
      </c>
      <c r="E5517" s="24" t="s">
        <v>6121</v>
      </c>
      <c r="F5517" s="25" t="s">
        <v>6122</v>
      </c>
      <c r="G5517" s="22" t="s">
        <v>2806</v>
      </c>
      <c r="H5517" s="26">
        <v>624163</v>
      </c>
      <c r="I5517" s="28"/>
      <c r="J5517" s="26">
        <v>49933</v>
      </c>
      <c r="K5517" s="26">
        <v>674096</v>
      </c>
      <c r="L5517" s="22" t="s">
        <v>1336</v>
      </c>
      <c r="M5517" s="22"/>
      <c r="N5517">
        <f t="shared" si="362"/>
        <v>34172</v>
      </c>
      <c r="O5517">
        <f>+VLOOKUP(N5517,'Thanh toán '!O$8:P$8099,2,0)</f>
        <v>674096</v>
      </c>
      <c r="P5517">
        <f t="shared" si="363"/>
        <v>674096</v>
      </c>
      <c r="Q5517" s="30">
        <f t="shared" si="361"/>
        <v>0</v>
      </c>
    </row>
    <row r="5518" spans="1:17" ht="26.3" hidden="1" x14ac:dyDescent="0.3">
      <c r="A5518" s="21">
        <v>42626</v>
      </c>
      <c r="B5518" s="22" t="s">
        <v>6123</v>
      </c>
      <c r="C5518" s="22" t="s">
        <v>1333</v>
      </c>
      <c r="D5518" s="27" t="s">
        <v>6109</v>
      </c>
      <c r="E5518" s="24" t="s">
        <v>4862</v>
      </c>
      <c r="F5518" s="25" t="s">
        <v>4863</v>
      </c>
      <c r="G5518" s="22" t="s">
        <v>69</v>
      </c>
      <c r="H5518" s="26">
        <v>1430363</v>
      </c>
      <c r="I5518" s="28"/>
      <c r="J5518" s="26">
        <v>114429</v>
      </c>
      <c r="K5518" s="26">
        <v>1544792</v>
      </c>
      <c r="L5518" s="22" t="s">
        <v>1336</v>
      </c>
      <c r="M5518" s="22"/>
      <c r="N5518">
        <f t="shared" si="362"/>
        <v>34173</v>
      </c>
      <c r="O5518">
        <f>+VLOOKUP(N5518,'Thanh toán '!O$8:P$8099,2,0)</f>
        <v>1544792</v>
      </c>
      <c r="P5518">
        <f t="shared" si="363"/>
        <v>1544792</v>
      </c>
      <c r="Q5518" s="30">
        <f t="shared" si="361"/>
        <v>0</v>
      </c>
    </row>
    <row r="5519" spans="1:17" ht="26.3" hidden="1" x14ac:dyDescent="0.3">
      <c r="A5519" s="21">
        <v>42627</v>
      </c>
      <c r="B5519" s="22" t="s">
        <v>6124</v>
      </c>
      <c r="C5519" s="22" t="s">
        <v>1333</v>
      </c>
      <c r="D5519" s="27" t="s">
        <v>6109</v>
      </c>
      <c r="E5519" s="24" t="s">
        <v>4712</v>
      </c>
      <c r="F5519" s="25" t="s">
        <v>4713</v>
      </c>
      <c r="G5519" s="22" t="s">
        <v>276</v>
      </c>
      <c r="H5519" s="26">
        <v>1430363</v>
      </c>
      <c r="I5519" s="28"/>
      <c r="J5519" s="26">
        <v>114429</v>
      </c>
      <c r="K5519" s="26">
        <v>1544792</v>
      </c>
      <c r="L5519" s="22" t="s">
        <v>1336</v>
      </c>
      <c r="M5519" s="22"/>
      <c r="N5519">
        <f t="shared" si="362"/>
        <v>34174</v>
      </c>
      <c r="O5519">
        <f>+VLOOKUP(N5519,'Thanh toán '!O$8:P$8099,2,0)</f>
        <v>1544792</v>
      </c>
      <c r="P5519">
        <f t="shared" si="363"/>
        <v>1544792</v>
      </c>
      <c r="Q5519" s="30">
        <f t="shared" si="361"/>
        <v>0</v>
      </c>
    </row>
    <row r="5520" spans="1:17" hidden="1" x14ac:dyDescent="0.3">
      <c r="A5520" s="21">
        <v>42628</v>
      </c>
      <c r="B5520" s="22" t="s">
        <v>6125</v>
      </c>
      <c r="C5520" s="22" t="s">
        <v>1333</v>
      </c>
      <c r="D5520" s="27" t="s">
        <v>6109</v>
      </c>
      <c r="E5520" s="24" t="s">
        <v>5326</v>
      </c>
      <c r="F5520" s="25" t="s">
        <v>5327</v>
      </c>
      <c r="G5520" s="22" t="s">
        <v>549</v>
      </c>
      <c r="H5520" s="26">
        <v>2221160</v>
      </c>
      <c r="I5520" s="28"/>
      <c r="J5520" s="26">
        <v>177693</v>
      </c>
      <c r="K5520" s="26">
        <v>2398853</v>
      </c>
      <c r="L5520" s="22" t="s">
        <v>1336</v>
      </c>
      <c r="M5520" s="22"/>
      <c r="N5520">
        <f t="shared" si="362"/>
        <v>34175</v>
      </c>
      <c r="O5520">
        <f>+VLOOKUP(N5520,'Thanh toán '!O$8:P$8099,2,0)</f>
        <v>2398853</v>
      </c>
      <c r="P5520">
        <f t="shared" si="363"/>
        <v>2398853</v>
      </c>
      <c r="Q5520" s="30">
        <f t="shared" si="361"/>
        <v>0</v>
      </c>
    </row>
    <row r="5521" spans="1:17" ht="26.3" hidden="1" x14ac:dyDescent="0.3">
      <c r="A5521" s="21">
        <v>42630</v>
      </c>
      <c r="B5521" s="22" t="s">
        <v>6126</v>
      </c>
      <c r="C5521" s="22" t="s">
        <v>1333</v>
      </c>
      <c r="D5521" s="27" t="s">
        <v>6109</v>
      </c>
      <c r="E5521" s="24" t="s">
        <v>4720</v>
      </c>
      <c r="F5521" s="25" t="s">
        <v>4721</v>
      </c>
      <c r="G5521" s="22" t="s">
        <v>72</v>
      </c>
      <c r="H5521" s="26">
        <v>732389</v>
      </c>
      <c r="I5521" s="28"/>
      <c r="J5521" s="26">
        <v>58591</v>
      </c>
      <c r="K5521" s="26">
        <v>790980</v>
      </c>
      <c r="L5521" s="22" t="s">
        <v>1336</v>
      </c>
      <c r="M5521" s="22"/>
      <c r="N5521">
        <f t="shared" si="362"/>
        <v>34177</v>
      </c>
      <c r="O5521">
        <f>+VLOOKUP(N5521,'Thanh toán '!O$8:P$8099,2,0)</f>
        <v>790980</v>
      </c>
      <c r="P5521">
        <f t="shared" si="363"/>
        <v>790980</v>
      </c>
      <c r="Q5521" s="30">
        <f t="shared" si="361"/>
        <v>0</v>
      </c>
    </row>
    <row r="5522" spans="1:17" ht="26.3" hidden="1" x14ac:dyDescent="0.3">
      <c r="A5522" s="21">
        <v>42631</v>
      </c>
      <c r="B5522" s="22" t="s">
        <v>6127</v>
      </c>
      <c r="C5522" s="22" t="s">
        <v>1333</v>
      </c>
      <c r="D5522" s="27" t="s">
        <v>6109</v>
      </c>
      <c r="E5522" s="24" t="s">
        <v>4720</v>
      </c>
      <c r="F5522" s="25" t="s">
        <v>4721</v>
      </c>
      <c r="G5522" s="22" t="s">
        <v>72</v>
      </c>
      <c r="H5522" s="26">
        <v>2245406</v>
      </c>
      <c r="I5522" s="28"/>
      <c r="J5522" s="26">
        <v>179632</v>
      </c>
      <c r="K5522" s="26">
        <v>2425038</v>
      </c>
      <c r="L5522" s="22" t="s">
        <v>1336</v>
      </c>
      <c r="M5522" s="22"/>
      <c r="N5522">
        <f t="shared" si="362"/>
        <v>34178</v>
      </c>
      <c r="O5522">
        <f>+VLOOKUP(N5522,'Thanh toán '!O$8:P$8099,2,0)</f>
        <v>2425038</v>
      </c>
      <c r="P5522">
        <f t="shared" si="363"/>
        <v>2425038</v>
      </c>
      <c r="Q5522" s="30">
        <f t="shared" si="361"/>
        <v>0</v>
      </c>
    </row>
    <row r="5523" spans="1:17" ht="26.3" hidden="1" x14ac:dyDescent="0.3">
      <c r="A5523" s="21">
        <v>42632</v>
      </c>
      <c r="B5523" s="22" t="s">
        <v>6128</v>
      </c>
      <c r="C5523" s="22" t="s">
        <v>1333</v>
      </c>
      <c r="D5523" s="27" t="s">
        <v>6109</v>
      </c>
      <c r="E5523" s="24" t="s">
        <v>4720</v>
      </c>
      <c r="F5523" s="25" t="s">
        <v>4721</v>
      </c>
      <c r="G5523" s="22" t="s">
        <v>72</v>
      </c>
      <c r="H5523" s="26">
        <v>943219</v>
      </c>
      <c r="I5523" s="28"/>
      <c r="J5523" s="26">
        <v>75458</v>
      </c>
      <c r="K5523" s="26">
        <v>1018677</v>
      </c>
      <c r="L5523" s="22" t="s">
        <v>1336</v>
      </c>
      <c r="M5523" s="22"/>
      <c r="N5523">
        <f t="shared" si="362"/>
        <v>34179</v>
      </c>
      <c r="O5523">
        <f>+VLOOKUP(N5523,'Thanh toán '!O$8:P$8099,2,0)</f>
        <v>1018677</v>
      </c>
      <c r="P5523">
        <f t="shared" si="363"/>
        <v>1018677</v>
      </c>
      <c r="Q5523" s="30">
        <f t="shared" ref="Q5523:Q5586" si="364">+O5523-K5523</f>
        <v>0</v>
      </c>
    </row>
    <row r="5524" spans="1:17" hidden="1" x14ac:dyDescent="0.3">
      <c r="A5524" s="21">
        <v>42658</v>
      </c>
      <c r="B5524" s="22" t="s">
        <v>6129</v>
      </c>
      <c r="C5524" s="22" t="s">
        <v>1333</v>
      </c>
      <c r="D5524" s="27" t="s">
        <v>6109</v>
      </c>
      <c r="E5524" s="24" t="s">
        <v>260</v>
      </c>
      <c r="F5524" s="25" t="s">
        <v>1440</v>
      </c>
      <c r="G5524" s="22" t="s">
        <v>261</v>
      </c>
      <c r="H5524" s="26">
        <v>1190660</v>
      </c>
      <c r="I5524" s="28"/>
      <c r="J5524" s="26">
        <v>95253</v>
      </c>
      <c r="K5524" s="26">
        <v>1285913</v>
      </c>
      <c r="L5524" s="22" t="s">
        <v>1336</v>
      </c>
      <c r="M5524" s="22"/>
      <c r="N5524">
        <f t="shared" si="362"/>
        <v>34205</v>
      </c>
      <c r="O5524">
        <f>+VLOOKUP(N5524,'Thanh toán '!O$8:P$8099,2,0)</f>
        <v>1285913</v>
      </c>
      <c r="P5524">
        <f t="shared" si="363"/>
        <v>1285913</v>
      </c>
      <c r="Q5524" s="30">
        <f t="shared" si="364"/>
        <v>0</v>
      </c>
    </row>
    <row r="5525" spans="1:17" hidden="1" x14ac:dyDescent="0.3">
      <c r="A5525" s="21">
        <v>42659</v>
      </c>
      <c r="B5525" s="22" t="s">
        <v>6130</v>
      </c>
      <c r="C5525" s="22" t="s">
        <v>1333</v>
      </c>
      <c r="D5525" s="27" t="s">
        <v>6109</v>
      </c>
      <c r="E5525" s="24" t="s">
        <v>92</v>
      </c>
      <c r="F5525" s="25" t="s">
        <v>5358</v>
      </c>
      <c r="G5525" s="22" t="s">
        <v>93</v>
      </c>
      <c r="H5525" s="26">
        <v>1956820</v>
      </c>
      <c r="I5525" s="28"/>
      <c r="J5525" s="26">
        <v>156546</v>
      </c>
      <c r="K5525" s="26">
        <v>2113366</v>
      </c>
      <c r="L5525" s="22" t="s">
        <v>1336</v>
      </c>
      <c r="M5525" s="22"/>
      <c r="N5525">
        <f t="shared" si="362"/>
        <v>34206</v>
      </c>
      <c r="O5525">
        <f>+VLOOKUP(N5525,'Thanh toán '!O$8:P$8099,2,0)</f>
        <v>2113366</v>
      </c>
      <c r="P5525">
        <f t="shared" si="363"/>
        <v>2113366</v>
      </c>
      <c r="Q5525" s="30">
        <f t="shared" si="364"/>
        <v>0</v>
      </c>
    </row>
    <row r="5526" spans="1:17" hidden="1" x14ac:dyDescent="0.3">
      <c r="A5526" s="21">
        <v>42663</v>
      </c>
      <c r="B5526" s="22" t="s">
        <v>6131</v>
      </c>
      <c r="C5526" s="22" t="s">
        <v>1333</v>
      </c>
      <c r="D5526" s="27" t="s">
        <v>6109</v>
      </c>
      <c r="E5526" s="24" t="s">
        <v>4612</v>
      </c>
      <c r="F5526" s="25" t="s">
        <v>4613</v>
      </c>
      <c r="G5526" s="22" t="s">
        <v>39</v>
      </c>
      <c r="H5526" s="26">
        <v>892982</v>
      </c>
      <c r="I5526" s="28"/>
      <c r="J5526" s="26">
        <v>71439</v>
      </c>
      <c r="K5526" s="26">
        <v>964421</v>
      </c>
      <c r="L5526" s="22" t="s">
        <v>1336</v>
      </c>
      <c r="M5526" s="22"/>
      <c r="N5526">
        <f t="shared" si="362"/>
        <v>34210</v>
      </c>
      <c r="O5526">
        <f>+VLOOKUP(N5526,'Thanh toán '!O$8:P$8099,2,0)</f>
        <v>964421</v>
      </c>
      <c r="P5526">
        <f t="shared" si="363"/>
        <v>964421</v>
      </c>
      <c r="Q5526" s="30">
        <f t="shared" si="364"/>
        <v>0</v>
      </c>
    </row>
    <row r="5527" spans="1:17" hidden="1" x14ac:dyDescent="0.3">
      <c r="A5527" s="21">
        <v>42669</v>
      </c>
      <c r="B5527" s="22" t="s">
        <v>6132</v>
      </c>
      <c r="C5527" s="22" t="s">
        <v>1333</v>
      </c>
      <c r="D5527" s="27" t="s">
        <v>6109</v>
      </c>
      <c r="E5527" s="24" t="s">
        <v>206</v>
      </c>
      <c r="F5527" s="25" t="s">
        <v>4739</v>
      </c>
      <c r="G5527" s="22" t="s">
        <v>207</v>
      </c>
      <c r="H5527" s="26">
        <v>1750147</v>
      </c>
      <c r="I5527" s="28"/>
      <c r="J5527" s="26">
        <v>140012</v>
      </c>
      <c r="K5527" s="26">
        <v>1890159</v>
      </c>
      <c r="L5527" s="22" t="s">
        <v>1336</v>
      </c>
      <c r="M5527" s="22"/>
      <c r="N5527">
        <f t="shared" si="362"/>
        <v>34216</v>
      </c>
      <c r="O5527">
        <f>+VLOOKUP(N5527,'Thanh toán '!O$8:P$8099,2,0)</f>
        <v>1890159</v>
      </c>
      <c r="P5527">
        <f t="shared" si="363"/>
        <v>1890159</v>
      </c>
      <c r="Q5527" s="30">
        <f t="shared" si="364"/>
        <v>0</v>
      </c>
    </row>
    <row r="5528" spans="1:17" hidden="1" x14ac:dyDescent="0.3">
      <c r="A5528" s="21">
        <v>42670</v>
      </c>
      <c r="B5528" s="22" t="s">
        <v>6133</v>
      </c>
      <c r="C5528" s="22" t="s">
        <v>1333</v>
      </c>
      <c r="D5528" s="27" t="s">
        <v>6109</v>
      </c>
      <c r="E5528" s="24" t="s">
        <v>42</v>
      </c>
      <c r="F5528" s="25" t="s">
        <v>4853</v>
      </c>
      <c r="G5528" s="22" t="s">
        <v>43</v>
      </c>
      <c r="H5528" s="26">
        <v>4444293</v>
      </c>
      <c r="I5528" s="28"/>
      <c r="J5528" s="26">
        <v>355543</v>
      </c>
      <c r="K5528" s="26">
        <v>4799836</v>
      </c>
      <c r="L5528" s="22" t="s">
        <v>1336</v>
      </c>
      <c r="M5528" s="22"/>
      <c r="N5528">
        <f t="shared" si="362"/>
        <v>34217</v>
      </c>
      <c r="O5528">
        <f>+VLOOKUP(N5528,'Thanh toán '!O$8:P$8099,2,0)</f>
        <v>4799836</v>
      </c>
      <c r="P5528">
        <f t="shared" si="363"/>
        <v>4799836</v>
      </c>
      <c r="Q5528" s="30">
        <f t="shared" si="364"/>
        <v>0</v>
      </c>
    </row>
    <row r="5529" spans="1:17" hidden="1" x14ac:dyDescent="0.3">
      <c r="A5529" s="21">
        <v>42671</v>
      </c>
      <c r="B5529" s="22" t="s">
        <v>6134</v>
      </c>
      <c r="C5529" s="22" t="s">
        <v>1333</v>
      </c>
      <c r="D5529" s="27" t="s">
        <v>6109</v>
      </c>
      <c r="E5529" s="24" t="s">
        <v>4612</v>
      </c>
      <c r="F5529" s="25" t="s">
        <v>4613</v>
      </c>
      <c r="G5529" s="22" t="s">
        <v>39</v>
      </c>
      <c r="H5529" s="26">
        <v>1799610</v>
      </c>
      <c r="I5529" s="28"/>
      <c r="J5529" s="26">
        <v>143969</v>
      </c>
      <c r="K5529" s="26">
        <v>1943579</v>
      </c>
      <c r="L5529" s="22" t="s">
        <v>1336</v>
      </c>
      <c r="M5529" s="22"/>
      <c r="N5529">
        <f t="shared" si="362"/>
        <v>34218</v>
      </c>
      <c r="O5529">
        <f>+VLOOKUP(N5529,'Thanh toán '!O$8:P$8099,2,0)</f>
        <v>1943578</v>
      </c>
      <c r="P5529">
        <f t="shared" si="363"/>
        <v>1943578</v>
      </c>
      <c r="Q5529" s="30">
        <f t="shared" si="364"/>
        <v>-1</v>
      </c>
    </row>
    <row r="5530" spans="1:17" ht="26.3" hidden="1" x14ac:dyDescent="0.3">
      <c r="A5530" s="21">
        <v>42672</v>
      </c>
      <c r="B5530" s="22" t="s">
        <v>6135</v>
      </c>
      <c r="C5530" s="22" t="s">
        <v>1333</v>
      </c>
      <c r="D5530" s="27" t="s">
        <v>6109</v>
      </c>
      <c r="E5530" s="24" t="s">
        <v>184</v>
      </c>
      <c r="F5530" s="25" t="s">
        <v>4888</v>
      </c>
      <c r="G5530" s="22" t="s">
        <v>185</v>
      </c>
      <c r="H5530" s="26">
        <v>2760492</v>
      </c>
      <c r="I5530" s="28"/>
      <c r="J5530" s="26">
        <v>220839</v>
      </c>
      <c r="K5530" s="26">
        <v>2981331</v>
      </c>
      <c r="L5530" s="22" t="s">
        <v>1336</v>
      </c>
      <c r="M5530" s="22"/>
      <c r="N5530">
        <f t="shared" si="362"/>
        <v>34219</v>
      </c>
      <c r="O5530">
        <f>+VLOOKUP(N5530,'Thanh toán '!O$8:P$8099,2,0)</f>
        <v>2981331</v>
      </c>
      <c r="P5530">
        <f t="shared" si="363"/>
        <v>2981331</v>
      </c>
      <c r="Q5530" s="30">
        <f t="shared" si="364"/>
        <v>0</v>
      </c>
    </row>
    <row r="5531" spans="1:17" hidden="1" x14ac:dyDescent="0.3">
      <c r="A5531" s="21">
        <v>42674</v>
      </c>
      <c r="B5531" s="22" t="s">
        <v>6136</v>
      </c>
      <c r="C5531" s="22" t="s">
        <v>1333</v>
      </c>
      <c r="D5531" s="27" t="s">
        <v>6109</v>
      </c>
      <c r="E5531" s="24" t="s">
        <v>89</v>
      </c>
      <c r="F5531" s="25" t="s">
        <v>5030</v>
      </c>
      <c r="G5531" s="22" t="s">
        <v>90</v>
      </c>
      <c r="H5531" s="26">
        <v>2983070</v>
      </c>
      <c r="I5531" s="28"/>
      <c r="J5531" s="26">
        <v>238646</v>
      </c>
      <c r="K5531" s="26">
        <v>3221716</v>
      </c>
      <c r="L5531" s="22" t="s">
        <v>1336</v>
      </c>
      <c r="M5531" s="22"/>
      <c r="N5531">
        <f t="shared" si="362"/>
        <v>34221</v>
      </c>
      <c r="O5531">
        <f>+VLOOKUP(N5531,'Thanh toán '!O$8:P$8099,2,0)</f>
        <v>3221716</v>
      </c>
      <c r="P5531">
        <f t="shared" si="363"/>
        <v>3221716</v>
      </c>
      <c r="Q5531" s="30">
        <f t="shared" si="364"/>
        <v>0</v>
      </c>
    </row>
    <row r="5532" spans="1:17" hidden="1" x14ac:dyDescent="0.3">
      <c r="A5532" s="21">
        <v>42675</v>
      </c>
      <c r="B5532" s="22" t="s">
        <v>6137</v>
      </c>
      <c r="C5532" s="22" t="s">
        <v>1333</v>
      </c>
      <c r="D5532" s="27" t="s">
        <v>6109</v>
      </c>
      <c r="E5532" s="24" t="s">
        <v>45</v>
      </c>
      <c r="F5532" s="25" t="s">
        <v>4737</v>
      </c>
      <c r="G5532" s="22" t="s">
        <v>46</v>
      </c>
      <c r="H5532" s="26">
        <v>1750147</v>
      </c>
      <c r="I5532" s="28"/>
      <c r="J5532" s="26">
        <v>140012</v>
      </c>
      <c r="K5532" s="26">
        <v>1890159</v>
      </c>
      <c r="L5532" s="22" t="s">
        <v>1336</v>
      </c>
      <c r="M5532" s="22"/>
      <c r="N5532">
        <f t="shared" si="362"/>
        <v>34222</v>
      </c>
      <c r="O5532">
        <f>+VLOOKUP(N5532,'Thanh toán '!O$8:P$8099,2,0)</f>
        <v>1890159</v>
      </c>
      <c r="P5532">
        <f t="shared" si="363"/>
        <v>1890159</v>
      </c>
      <c r="Q5532" s="30">
        <f t="shared" si="364"/>
        <v>0</v>
      </c>
    </row>
    <row r="5533" spans="1:17" ht="26.3" hidden="1" x14ac:dyDescent="0.3">
      <c r="A5533" s="21">
        <v>42676</v>
      </c>
      <c r="B5533" s="22" t="s">
        <v>6138</v>
      </c>
      <c r="C5533" s="22" t="s">
        <v>1333</v>
      </c>
      <c r="D5533" s="27" t="s">
        <v>6109</v>
      </c>
      <c r="E5533" s="24" t="s">
        <v>4901</v>
      </c>
      <c r="F5533" s="25" t="s">
        <v>4902</v>
      </c>
      <c r="G5533" s="22" t="s">
        <v>296</v>
      </c>
      <c r="H5533" s="26">
        <v>1512627</v>
      </c>
      <c r="I5533" s="28"/>
      <c r="J5533" s="26">
        <v>121010</v>
      </c>
      <c r="K5533" s="26">
        <v>1633637</v>
      </c>
      <c r="L5533" s="22" t="s">
        <v>1336</v>
      </c>
      <c r="M5533" s="22"/>
      <c r="N5533">
        <f t="shared" si="362"/>
        <v>34223</v>
      </c>
      <c r="O5533">
        <f>+VLOOKUP(N5533,'Thanh toán '!O$8:P$8099,2,0)</f>
        <v>1633637</v>
      </c>
      <c r="P5533">
        <f t="shared" si="363"/>
        <v>1633637</v>
      </c>
      <c r="Q5533" s="30">
        <f t="shared" si="364"/>
        <v>0</v>
      </c>
    </row>
    <row r="5534" spans="1:17" hidden="1" x14ac:dyDescent="0.3">
      <c r="A5534" s="21">
        <v>42677</v>
      </c>
      <c r="B5534" s="22" t="s">
        <v>6139</v>
      </c>
      <c r="C5534" s="22" t="s">
        <v>1333</v>
      </c>
      <c r="D5534" s="27" t="s">
        <v>6109</v>
      </c>
      <c r="E5534" s="24" t="s">
        <v>4612</v>
      </c>
      <c r="F5534" s="25" t="s">
        <v>4613</v>
      </c>
      <c r="G5534" s="22" t="s">
        <v>39</v>
      </c>
      <c r="H5534" s="26">
        <v>1422662</v>
      </c>
      <c r="I5534" s="28"/>
      <c r="J5534" s="26">
        <v>113813</v>
      </c>
      <c r="K5534" s="26">
        <v>1536475</v>
      </c>
      <c r="L5534" s="22" t="s">
        <v>1336</v>
      </c>
      <c r="M5534" s="22"/>
      <c r="N5534">
        <f t="shared" si="362"/>
        <v>34224</v>
      </c>
      <c r="O5534">
        <f>+VLOOKUP(N5534,'Thanh toán '!O$8:P$8099,2,0)</f>
        <v>1536475</v>
      </c>
      <c r="P5534">
        <f t="shared" si="363"/>
        <v>1536475</v>
      </c>
      <c r="Q5534" s="30">
        <f t="shared" si="364"/>
        <v>0</v>
      </c>
    </row>
    <row r="5535" spans="1:17" hidden="1" x14ac:dyDescent="0.3">
      <c r="A5535" s="21">
        <v>42679</v>
      </c>
      <c r="B5535" s="22" t="s">
        <v>6140</v>
      </c>
      <c r="C5535" s="22" t="s">
        <v>1333</v>
      </c>
      <c r="D5535" s="27" t="s">
        <v>6109</v>
      </c>
      <c r="E5535" s="24" t="s">
        <v>32</v>
      </c>
      <c r="F5535" s="25" t="s">
        <v>1335</v>
      </c>
      <c r="G5535" s="22" t="s">
        <v>33</v>
      </c>
      <c r="H5535" s="26">
        <v>1248327</v>
      </c>
      <c r="I5535" s="28"/>
      <c r="J5535" s="26">
        <v>99866</v>
      </c>
      <c r="K5535" s="26">
        <v>1348193</v>
      </c>
      <c r="L5535" s="22" t="s">
        <v>1336</v>
      </c>
      <c r="M5535" s="22"/>
      <c r="N5535">
        <f t="shared" si="362"/>
        <v>34226</v>
      </c>
      <c r="O5535">
        <f>+VLOOKUP(N5535,'Thanh toán '!O$8:P$8099,2,0)</f>
        <v>1348193</v>
      </c>
      <c r="P5535">
        <f t="shared" si="363"/>
        <v>1348193</v>
      </c>
      <c r="Q5535" s="30">
        <f t="shared" si="364"/>
        <v>0</v>
      </c>
    </row>
    <row r="5536" spans="1:17" hidden="1" x14ac:dyDescent="0.3">
      <c r="A5536" s="21">
        <v>42680</v>
      </c>
      <c r="B5536" s="22" t="s">
        <v>6141</v>
      </c>
      <c r="C5536" s="22" t="s">
        <v>1333</v>
      </c>
      <c r="D5536" s="27" t="s">
        <v>6109</v>
      </c>
      <c r="E5536" s="24" t="s">
        <v>4671</v>
      </c>
      <c r="F5536" s="25" t="s">
        <v>4672</v>
      </c>
      <c r="G5536" s="22" t="s">
        <v>711</v>
      </c>
      <c r="H5536" s="26">
        <v>3484890</v>
      </c>
      <c r="I5536" s="28"/>
      <c r="J5536" s="26">
        <v>278791</v>
      </c>
      <c r="K5536" s="26">
        <v>3763681</v>
      </c>
      <c r="L5536" s="22" t="s">
        <v>1336</v>
      </c>
      <c r="M5536" s="22"/>
      <c r="N5536">
        <f t="shared" si="362"/>
        <v>34227</v>
      </c>
      <c r="O5536">
        <f>+VLOOKUP(N5536,'Thanh toán '!O$8:P$8099,2,0)</f>
        <v>3763681</v>
      </c>
      <c r="P5536">
        <f t="shared" si="363"/>
        <v>3763681</v>
      </c>
      <c r="Q5536" s="30">
        <f t="shared" si="364"/>
        <v>0</v>
      </c>
    </row>
    <row r="5537" spans="1:17" hidden="1" x14ac:dyDescent="0.3">
      <c r="A5537" s="21">
        <v>42681</v>
      </c>
      <c r="B5537" s="22" t="s">
        <v>6142</v>
      </c>
      <c r="C5537" s="22" t="s">
        <v>1333</v>
      </c>
      <c r="D5537" s="27" t="s">
        <v>6109</v>
      </c>
      <c r="E5537" s="24" t="s">
        <v>92</v>
      </c>
      <c r="F5537" s="25" t="s">
        <v>5358</v>
      </c>
      <c r="G5537" s="22" t="s">
        <v>93</v>
      </c>
      <c r="H5537" s="26">
        <v>2860727</v>
      </c>
      <c r="I5537" s="28"/>
      <c r="J5537" s="26">
        <v>228858</v>
      </c>
      <c r="K5537" s="26">
        <v>3089585</v>
      </c>
      <c r="L5537" s="22" t="s">
        <v>1336</v>
      </c>
      <c r="M5537" s="22"/>
      <c r="N5537">
        <f t="shared" si="362"/>
        <v>34228</v>
      </c>
      <c r="O5537">
        <f>+VLOOKUP(N5537,'Thanh toán '!O$8:P$8099,2,0)</f>
        <v>3089585</v>
      </c>
      <c r="P5537">
        <f t="shared" si="363"/>
        <v>3089585</v>
      </c>
      <c r="Q5537" s="30">
        <f t="shared" si="364"/>
        <v>0</v>
      </c>
    </row>
    <row r="5538" spans="1:17" ht="26.3" hidden="1" x14ac:dyDescent="0.3">
      <c r="A5538" s="21">
        <v>42682</v>
      </c>
      <c r="B5538" s="22" t="s">
        <v>6143</v>
      </c>
      <c r="C5538" s="22" t="s">
        <v>1333</v>
      </c>
      <c r="D5538" s="27" t="s">
        <v>6109</v>
      </c>
      <c r="E5538" s="24" t="s">
        <v>4726</v>
      </c>
      <c r="F5538" s="25" t="s">
        <v>4727</v>
      </c>
      <c r="G5538" s="22" t="s">
        <v>237</v>
      </c>
      <c r="H5538" s="26">
        <v>1248327</v>
      </c>
      <c r="I5538" s="28"/>
      <c r="J5538" s="26">
        <v>99866</v>
      </c>
      <c r="K5538" s="26">
        <v>1348193</v>
      </c>
      <c r="L5538" s="22" t="s">
        <v>1336</v>
      </c>
      <c r="M5538" s="22"/>
      <c r="N5538">
        <f t="shared" si="362"/>
        <v>34229</v>
      </c>
      <c r="O5538">
        <f>+VLOOKUP(N5538,'Thanh toán '!O$8:P$8099,2,0)</f>
        <v>1348193</v>
      </c>
      <c r="P5538">
        <f t="shared" si="363"/>
        <v>1348193</v>
      </c>
      <c r="Q5538" s="30">
        <f t="shared" si="364"/>
        <v>0</v>
      </c>
    </row>
    <row r="5539" spans="1:17" hidden="1" x14ac:dyDescent="0.3">
      <c r="A5539" s="21">
        <v>42683</v>
      </c>
      <c r="B5539" s="22" t="s">
        <v>6144</v>
      </c>
      <c r="C5539" s="22" t="s">
        <v>1333</v>
      </c>
      <c r="D5539" s="27" t="s">
        <v>6109</v>
      </c>
      <c r="E5539" s="24" t="s">
        <v>50</v>
      </c>
      <c r="F5539" s="25" t="s">
        <v>5314</v>
      </c>
      <c r="G5539" s="22" t="s">
        <v>51</v>
      </c>
      <c r="H5539" s="26">
        <v>3210320</v>
      </c>
      <c r="I5539" s="28"/>
      <c r="J5539" s="26">
        <v>256826</v>
      </c>
      <c r="K5539" s="26">
        <v>3467146</v>
      </c>
      <c r="L5539" s="22" t="s">
        <v>1336</v>
      </c>
      <c r="M5539" s="22"/>
      <c r="N5539">
        <f t="shared" si="362"/>
        <v>34230</v>
      </c>
      <c r="O5539">
        <f>+VLOOKUP(N5539,'Thanh toán '!O$8:P$8099,2,0)</f>
        <v>3467146</v>
      </c>
      <c r="P5539">
        <f t="shared" si="363"/>
        <v>3467146</v>
      </c>
      <c r="Q5539" s="30">
        <f t="shared" si="364"/>
        <v>0</v>
      </c>
    </row>
    <row r="5540" spans="1:17" hidden="1" x14ac:dyDescent="0.3">
      <c r="A5540" s="21">
        <v>42684</v>
      </c>
      <c r="B5540" s="22" t="s">
        <v>6145</v>
      </c>
      <c r="C5540" s="22" t="s">
        <v>1333</v>
      </c>
      <c r="D5540" s="27" t="s">
        <v>6109</v>
      </c>
      <c r="E5540" s="24" t="s">
        <v>4668</v>
      </c>
      <c r="F5540" s="25" t="s">
        <v>4669</v>
      </c>
      <c r="G5540" s="22" t="s">
        <v>57</v>
      </c>
      <c r="H5540" s="26">
        <v>1248327</v>
      </c>
      <c r="I5540" s="28"/>
      <c r="J5540" s="26">
        <v>99866</v>
      </c>
      <c r="K5540" s="26">
        <v>1348193</v>
      </c>
      <c r="L5540" s="22" t="s">
        <v>1336</v>
      </c>
      <c r="M5540" s="22"/>
      <c r="N5540">
        <f t="shared" si="362"/>
        <v>34231</v>
      </c>
      <c r="O5540">
        <f>+VLOOKUP(N5540,'Thanh toán '!O$8:P$8099,2,0)</f>
        <v>1348193</v>
      </c>
      <c r="P5540">
        <f t="shared" si="363"/>
        <v>1348193</v>
      </c>
      <c r="Q5540" s="30">
        <f t="shared" si="364"/>
        <v>0</v>
      </c>
    </row>
    <row r="5541" spans="1:17" hidden="1" x14ac:dyDescent="0.3">
      <c r="A5541" s="21">
        <v>42689</v>
      </c>
      <c r="B5541" s="22" t="s">
        <v>6146</v>
      </c>
      <c r="C5541" s="22" t="s">
        <v>1333</v>
      </c>
      <c r="D5541" s="27" t="s">
        <v>6109</v>
      </c>
      <c r="E5541" s="24" t="s">
        <v>4612</v>
      </c>
      <c r="F5541" s="25" t="s">
        <v>4613</v>
      </c>
      <c r="G5541" s="22" t="s">
        <v>39</v>
      </c>
      <c r="H5541" s="26">
        <v>450393</v>
      </c>
      <c r="I5541" s="28"/>
      <c r="J5541" s="26">
        <v>36031</v>
      </c>
      <c r="K5541" s="26">
        <v>486424</v>
      </c>
      <c r="L5541" s="22" t="s">
        <v>1336</v>
      </c>
      <c r="M5541" s="22"/>
      <c r="N5541">
        <f t="shared" si="362"/>
        <v>34236</v>
      </c>
      <c r="O5541">
        <f>+VLOOKUP(N5541,'Thanh toán '!O$8:P$8099,2,0)</f>
        <v>486424</v>
      </c>
      <c r="P5541">
        <f t="shared" si="363"/>
        <v>486424</v>
      </c>
      <c r="Q5541" s="30">
        <f t="shared" si="364"/>
        <v>0</v>
      </c>
    </row>
    <row r="5542" spans="1:17" hidden="1" x14ac:dyDescent="0.3">
      <c r="A5542" s="21">
        <v>42704</v>
      </c>
      <c r="B5542" s="22" t="s">
        <v>6147</v>
      </c>
      <c r="C5542" s="22" t="s">
        <v>1333</v>
      </c>
      <c r="D5542" s="27" t="s">
        <v>6148</v>
      </c>
      <c r="E5542" s="24" t="s">
        <v>84</v>
      </c>
      <c r="F5542" s="25" t="s">
        <v>5622</v>
      </c>
      <c r="G5542" s="22" t="s">
        <v>85</v>
      </c>
      <c r="H5542" s="26">
        <v>3123820</v>
      </c>
      <c r="I5542" s="28"/>
      <c r="J5542" s="26">
        <v>249906</v>
      </c>
      <c r="K5542" s="26">
        <v>3373726</v>
      </c>
      <c r="L5542" s="22" t="s">
        <v>1336</v>
      </c>
      <c r="M5542" s="22"/>
      <c r="N5542">
        <f t="shared" si="362"/>
        <v>34252</v>
      </c>
      <c r="O5542">
        <f>+VLOOKUP(N5542,'Thanh toán '!O$8:P$8099,2,0)</f>
        <v>3373726</v>
      </c>
      <c r="P5542">
        <f t="shared" si="363"/>
        <v>3373726</v>
      </c>
      <c r="Q5542" s="30">
        <f t="shared" si="364"/>
        <v>0</v>
      </c>
    </row>
    <row r="5543" spans="1:17" hidden="1" x14ac:dyDescent="0.3">
      <c r="A5543" s="21">
        <v>42711</v>
      </c>
      <c r="B5543" s="22" t="s">
        <v>6149</v>
      </c>
      <c r="C5543" s="22" t="s">
        <v>1333</v>
      </c>
      <c r="D5543" s="27" t="s">
        <v>6148</v>
      </c>
      <c r="E5543" s="24" t="s">
        <v>4612</v>
      </c>
      <c r="F5543" s="25" t="s">
        <v>4613</v>
      </c>
      <c r="G5543" s="22" t="s">
        <v>39</v>
      </c>
      <c r="H5543" s="26">
        <v>867372</v>
      </c>
      <c r="I5543" s="28"/>
      <c r="J5543" s="26">
        <v>69390</v>
      </c>
      <c r="K5543" s="26">
        <v>936762</v>
      </c>
      <c r="L5543" s="22" t="s">
        <v>1336</v>
      </c>
      <c r="M5543" s="22"/>
      <c r="N5543">
        <f t="shared" si="362"/>
        <v>34259</v>
      </c>
      <c r="O5543">
        <f>+VLOOKUP(N5543,'Thanh toán '!O$8:P$8099,2,0)</f>
        <v>936762</v>
      </c>
      <c r="P5543">
        <f t="shared" si="363"/>
        <v>936762</v>
      </c>
      <c r="Q5543" s="30">
        <f t="shared" si="364"/>
        <v>0</v>
      </c>
    </row>
    <row r="5544" spans="1:17" ht="26.3" hidden="1" x14ac:dyDescent="0.3">
      <c r="A5544" s="21">
        <v>42714</v>
      </c>
      <c r="B5544" s="22" t="s">
        <v>6150</v>
      </c>
      <c r="C5544" s="22" t="s">
        <v>1333</v>
      </c>
      <c r="D5544" s="27" t="s">
        <v>6148</v>
      </c>
      <c r="E5544" s="24" t="s">
        <v>4660</v>
      </c>
      <c r="F5544" s="25" t="s">
        <v>5644</v>
      </c>
      <c r="G5544" s="22" t="s">
        <v>24</v>
      </c>
      <c r="H5544" s="26">
        <v>2208321</v>
      </c>
      <c r="I5544" s="28"/>
      <c r="J5544" s="26">
        <v>176666</v>
      </c>
      <c r="K5544" s="26">
        <v>2384987</v>
      </c>
      <c r="L5544" s="22" t="s">
        <v>1336</v>
      </c>
      <c r="M5544" s="22"/>
      <c r="N5544">
        <f t="shared" si="362"/>
        <v>34262</v>
      </c>
      <c r="O5544">
        <f>+VLOOKUP(N5544,'Thanh toán '!O$8:P$8099,2,0)</f>
        <v>2384987</v>
      </c>
      <c r="P5544">
        <f t="shared" si="363"/>
        <v>2384987</v>
      </c>
      <c r="Q5544" s="30">
        <f t="shared" si="364"/>
        <v>0</v>
      </c>
    </row>
    <row r="5545" spans="1:17" ht="26.3" hidden="1" x14ac:dyDescent="0.3">
      <c r="A5545" s="21">
        <v>42715</v>
      </c>
      <c r="B5545" s="22" t="s">
        <v>6151</v>
      </c>
      <c r="C5545" s="22" t="s">
        <v>1333</v>
      </c>
      <c r="D5545" s="27" t="s">
        <v>6148</v>
      </c>
      <c r="E5545" s="24" t="s">
        <v>4660</v>
      </c>
      <c r="F5545" s="25" t="s">
        <v>5644</v>
      </c>
      <c r="G5545" s="22" t="s">
        <v>24</v>
      </c>
      <c r="H5545" s="26">
        <v>1467468</v>
      </c>
      <c r="I5545" s="28"/>
      <c r="J5545" s="26">
        <v>117397</v>
      </c>
      <c r="K5545" s="26">
        <v>1584865</v>
      </c>
      <c r="L5545" s="22" t="s">
        <v>1336</v>
      </c>
      <c r="M5545" s="22"/>
      <c r="N5545">
        <f t="shared" si="362"/>
        <v>34263</v>
      </c>
      <c r="O5545">
        <f>+VLOOKUP(N5545,'Thanh toán '!O$8:P$8099,2,0)</f>
        <v>1584865</v>
      </c>
      <c r="P5545">
        <f t="shared" si="363"/>
        <v>1584865</v>
      </c>
      <c r="Q5545" s="30">
        <f t="shared" si="364"/>
        <v>0</v>
      </c>
    </row>
    <row r="5546" spans="1:17" hidden="1" x14ac:dyDescent="0.3">
      <c r="A5546" s="21">
        <v>42718</v>
      </c>
      <c r="B5546" s="22" t="s">
        <v>6152</v>
      </c>
      <c r="C5546" s="22" t="s">
        <v>1333</v>
      </c>
      <c r="D5546" s="27" t="s">
        <v>6148</v>
      </c>
      <c r="E5546" s="24" t="s">
        <v>195</v>
      </c>
      <c r="F5546" s="25" t="s">
        <v>4625</v>
      </c>
      <c r="G5546" s="22" t="s">
        <v>196</v>
      </c>
      <c r="H5546" s="26">
        <v>2290033</v>
      </c>
      <c r="I5546" s="28"/>
      <c r="J5546" s="26">
        <v>183203</v>
      </c>
      <c r="K5546" s="26">
        <v>2473236</v>
      </c>
      <c r="L5546" s="22" t="s">
        <v>1336</v>
      </c>
      <c r="M5546" s="22"/>
      <c r="N5546">
        <f t="shared" si="362"/>
        <v>34266</v>
      </c>
      <c r="O5546">
        <f>+VLOOKUP(N5546,'Thanh toán '!O$8:P$8099,2,0)</f>
        <v>2473236</v>
      </c>
      <c r="P5546">
        <f t="shared" si="363"/>
        <v>2473236</v>
      </c>
      <c r="Q5546" s="30">
        <f t="shared" si="364"/>
        <v>0</v>
      </c>
    </row>
    <row r="5547" spans="1:17" ht="26.3" hidden="1" x14ac:dyDescent="0.3">
      <c r="A5547" s="21">
        <v>42720</v>
      </c>
      <c r="B5547" s="22" t="s">
        <v>6153</v>
      </c>
      <c r="C5547" s="22" t="s">
        <v>1333</v>
      </c>
      <c r="D5547" s="27" t="s">
        <v>6148</v>
      </c>
      <c r="E5547" s="24" t="s">
        <v>4660</v>
      </c>
      <c r="F5547" s="25" t="s">
        <v>5644</v>
      </c>
      <c r="G5547" s="22" t="s">
        <v>24</v>
      </c>
      <c r="H5547" s="26">
        <v>2107957</v>
      </c>
      <c r="I5547" s="28"/>
      <c r="J5547" s="26">
        <v>168637</v>
      </c>
      <c r="K5547" s="26">
        <v>2276594</v>
      </c>
      <c r="L5547" s="22" t="s">
        <v>1336</v>
      </c>
      <c r="M5547" s="22"/>
      <c r="N5547">
        <f t="shared" si="362"/>
        <v>34268</v>
      </c>
      <c r="O5547">
        <f>+VLOOKUP(N5547,'Thanh toán '!O$8:P$8099,2,0)</f>
        <v>2276594</v>
      </c>
      <c r="P5547">
        <f t="shared" si="363"/>
        <v>2276594</v>
      </c>
      <c r="Q5547" s="30">
        <f t="shared" si="364"/>
        <v>0</v>
      </c>
    </row>
    <row r="5548" spans="1:17" hidden="1" x14ac:dyDescent="0.3">
      <c r="A5548" s="21">
        <v>42721</v>
      </c>
      <c r="B5548" s="22" t="s">
        <v>6154</v>
      </c>
      <c r="C5548" s="22" t="s">
        <v>1333</v>
      </c>
      <c r="D5548" s="27" t="s">
        <v>6148</v>
      </c>
      <c r="E5548" s="24" t="s">
        <v>5385</v>
      </c>
      <c r="F5548" s="25" t="s">
        <v>5386</v>
      </c>
      <c r="G5548" s="22" t="s">
        <v>325</v>
      </c>
      <c r="H5548" s="26">
        <v>4051387</v>
      </c>
      <c r="I5548" s="28"/>
      <c r="J5548" s="26">
        <v>324111</v>
      </c>
      <c r="K5548" s="26">
        <v>4375498</v>
      </c>
      <c r="L5548" s="22" t="s">
        <v>1336</v>
      </c>
      <c r="M5548" s="22"/>
      <c r="N5548">
        <f t="shared" si="362"/>
        <v>34269</v>
      </c>
      <c r="O5548">
        <f>+VLOOKUP(N5548,'Thanh toán '!O$8:P$8099,2,0)</f>
        <v>4375498</v>
      </c>
      <c r="P5548">
        <f t="shared" si="363"/>
        <v>4375498</v>
      </c>
      <c r="Q5548" s="30">
        <f t="shared" si="364"/>
        <v>0</v>
      </c>
    </row>
    <row r="5549" spans="1:17" ht="26.3" hidden="1" x14ac:dyDescent="0.3">
      <c r="A5549" s="21">
        <v>42722</v>
      </c>
      <c r="B5549" s="22" t="s">
        <v>6155</v>
      </c>
      <c r="C5549" s="22" t="s">
        <v>1333</v>
      </c>
      <c r="D5549" s="27" t="s">
        <v>6148</v>
      </c>
      <c r="E5549" s="24" t="s">
        <v>307</v>
      </c>
      <c r="F5549" s="25" t="s">
        <v>5969</v>
      </c>
      <c r="G5549" s="22" t="s">
        <v>308</v>
      </c>
      <c r="H5549" s="26">
        <v>2753787</v>
      </c>
      <c r="I5549" s="28"/>
      <c r="J5549" s="26">
        <v>220303</v>
      </c>
      <c r="K5549" s="26">
        <v>2974090</v>
      </c>
      <c r="L5549" s="22" t="s">
        <v>1336</v>
      </c>
      <c r="M5549" s="22"/>
      <c r="N5549">
        <f t="shared" si="362"/>
        <v>34270</v>
      </c>
      <c r="O5549">
        <f>+VLOOKUP(N5549,'Thanh toán '!O$8:P$8099,2,0)</f>
        <v>2974090</v>
      </c>
      <c r="P5549">
        <f t="shared" si="363"/>
        <v>2974090</v>
      </c>
      <c r="Q5549" s="30">
        <f t="shared" si="364"/>
        <v>0</v>
      </c>
    </row>
    <row r="5550" spans="1:17" hidden="1" x14ac:dyDescent="0.3">
      <c r="A5550" s="21">
        <v>42723</v>
      </c>
      <c r="B5550" s="22" t="s">
        <v>6156</v>
      </c>
      <c r="C5550" s="22" t="s">
        <v>1333</v>
      </c>
      <c r="D5550" s="27" t="s">
        <v>6148</v>
      </c>
      <c r="E5550" s="24" t="s">
        <v>316</v>
      </c>
      <c r="F5550" s="25" t="s">
        <v>5388</v>
      </c>
      <c r="G5550" s="22" t="s">
        <v>317</v>
      </c>
      <c r="H5550" s="26">
        <v>3549567</v>
      </c>
      <c r="I5550" s="28"/>
      <c r="J5550" s="26">
        <v>283965</v>
      </c>
      <c r="K5550" s="26">
        <v>3833532</v>
      </c>
      <c r="L5550" s="22" t="s">
        <v>1336</v>
      </c>
      <c r="M5550" s="22"/>
      <c r="N5550">
        <f t="shared" si="362"/>
        <v>34271</v>
      </c>
      <c r="O5550">
        <f>+VLOOKUP(N5550,'Thanh toán '!O$8:P$8099,2,0)</f>
        <v>3833532</v>
      </c>
      <c r="P5550">
        <f t="shared" si="363"/>
        <v>3833532</v>
      </c>
      <c r="Q5550" s="30">
        <f t="shared" si="364"/>
        <v>0</v>
      </c>
    </row>
    <row r="5551" spans="1:17" ht="26.3" hidden="1" x14ac:dyDescent="0.3">
      <c r="A5551" s="21">
        <v>42724</v>
      </c>
      <c r="B5551" s="22" t="s">
        <v>6157</v>
      </c>
      <c r="C5551" s="22" t="s">
        <v>1333</v>
      </c>
      <c r="D5551" s="27" t="s">
        <v>6148</v>
      </c>
      <c r="E5551" s="24" t="s">
        <v>4748</v>
      </c>
      <c r="F5551" s="25" t="s">
        <v>4749</v>
      </c>
      <c r="G5551" s="22" t="s">
        <v>103</v>
      </c>
      <c r="H5551" s="26">
        <v>5284310</v>
      </c>
      <c r="I5551" s="28"/>
      <c r="J5551" s="26">
        <v>422745</v>
      </c>
      <c r="K5551" s="26">
        <v>5707055</v>
      </c>
      <c r="L5551" s="22" t="s">
        <v>1336</v>
      </c>
      <c r="M5551" s="22"/>
      <c r="N5551">
        <f t="shared" si="362"/>
        <v>34272</v>
      </c>
      <c r="O5551">
        <f>+VLOOKUP(N5551,'Thanh toán '!O$8:P$8099,2,0)</f>
        <v>5707055</v>
      </c>
      <c r="P5551">
        <f t="shared" si="363"/>
        <v>5707055</v>
      </c>
      <c r="Q5551" s="30">
        <f t="shared" si="364"/>
        <v>0</v>
      </c>
    </row>
    <row r="5552" spans="1:17" ht="26.3" hidden="1" x14ac:dyDescent="0.3">
      <c r="A5552" s="21">
        <v>42725</v>
      </c>
      <c r="B5552" s="22" t="s">
        <v>6158</v>
      </c>
      <c r="C5552" s="22" t="s">
        <v>1333</v>
      </c>
      <c r="D5552" s="27" t="s">
        <v>6148</v>
      </c>
      <c r="E5552" s="24" t="s">
        <v>4753</v>
      </c>
      <c r="F5552" s="25" t="s">
        <v>4754</v>
      </c>
      <c r="G5552" s="22" t="s">
        <v>1453</v>
      </c>
      <c r="H5552" s="26">
        <v>5177370</v>
      </c>
      <c r="I5552" s="28"/>
      <c r="J5552" s="26">
        <v>414190</v>
      </c>
      <c r="K5552" s="26">
        <v>5591560</v>
      </c>
      <c r="L5552" s="22" t="s">
        <v>1336</v>
      </c>
      <c r="M5552" s="22"/>
      <c r="N5552">
        <f t="shared" si="362"/>
        <v>34273</v>
      </c>
      <c r="O5552">
        <f>+VLOOKUP(N5552,'Thanh toán '!O$8:P$8099,2,0)</f>
        <v>5591560</v>
      </c>
      <c r="P5552">
        <f t="shared" si="363"/>
        <v>5591560</v>
      </c>
      <c r="Q5552" s="30">
        <f t="shared" si="364"/>
        <v>0</v>
      </c>
    </row>
    <row r="5553" spans="1:17" hidden="1" x14ac:dyDescent="0.3">
      <c r="A5553" s="21">
        <v>42726</v>
      </c>
      <c r="B5553" s="22" t="s">
        <v>6159</v>
      </c>
      <c r="C5553" s="22" t="s">
        <v>1333</v>
      </c>
      <c r="D5553" s="27" t="s">
        <v>6148</v>
      </c>
      <c r="E5553" s="24" t="s">
        <v>5380</v>
      </c>
      <c r="F5553" s="25" t="s">
        <v>5381</v>
      </c>
      <c r="G5553" s="22" t="s">
        <v>109</v>
      </c>
      <c r="H5553" s="26">
        <v>4769005</v>
      </c>
      <c r="I5553" s="28"/>
      <c r="J5553" s="26">
        <v>381520</v>
      </c>
      <c r="K5553" s="26">
        <v>5150525</v>
      </c>
      <c r="L5553" s="22" t="s">
        <v>1336</v>
      </c>
      <c r="M5553" s="22"/>
      <c r="N5553">
        <f t="shared" si="362"/>
        <v>34274</v>
      </c>
      <c r="O5553">
        <f>+VLOOKUP(N5553,'Thanh toán '!O$8:P$8099,2,0)</f>
        <v>5150525</v>
      </c>
      <c r="P5553">
        <f t="shared" si="363"/>
        <v>5150525</v>
      </c>
      <c r="Q5553" s="30">
        <f t="shared" si="364"/>
        <v>0</v>
      </c>
    </row>
    <row r="5554" spans="1:17" hidden="1" x14ac:dyDescent="0.3">
      <c r="A5554" s="21">
        <v>42727</v>
      </c>
      <c r="B5554" s="22" t="s">
        <v>6160</v>
      </c>
      <c r="C5554" s="22" t="s">
        <v>1333</v>
      </c>
      <c r="D5554" s="27" t="s">
        <v>6148</v>
      </c>
      <c r="E5554" s="24" t="s">
        <v>111</v>
      </c>
      <c r="F5554" s="25" t="s">
        <v>5394</v>
      </c>
      <c r="G5554" s="22" t="s">
        <v>112</v>
      </c>
      <c r="H5554" s="26">
        <v>3564970</v>
      </c>
      <c r="I5554" s="28"/>
      <c r="J5554" s="26">
        <v>285198</v>
      </c>
      <c r="K5554" s="26">
        <v>3850168</v>
      </c>
      <c r="L5554" s="22" t="s">
        <v>1336</v>
      </c>
      <c r="M5554" s="22"/>
      <c r="N5554">
        <f t="shared" si="362"/>
        <v>34275</v>
      </c>
      <c r="O5554">
        <f>+VLOOKUP(N5554,'Thanh toán '!O$8:P$8099,2,0)</f>
        <v>3850168</v>
      </c>
      <c r="P5554">
        <f t="shared" si="363"/>
        <v>3850168</v>
      </c>
      <c r="Q5554" s="30">
        <f t="shared" si="364"/>
        <v>0</v>
      </c>
    </row>
    <row r="5555" spans="1:17" hidden="1" x14ac:dyDescent="0.3">
      <c r="A5555" s="21">
        <v>42728</v>
      </c>
      <c r="B5555" s="22" t="s">
        <v>6161</v>
      </c>
      <c r="C5555" s="22" t="s">
        <v>1333</v>
      </c>
      <c r="D5555" s="27" t="s">
        <v>6148</v>
      </c>
      <c r="E5555" s="24" t="s">
        <v>2860</v>
      </c>
      <c r="F5555" s="25" t="s">
        <v>2861</v>
      </c>
      <c r="G5555" s="22" t="s">
        <v>2862</v>
      </c>
      <c r="H5555" s="26">
        <v>1248327</v>
      </c>
      <c r="I5555" s="28"/>
      <c r="J5555" s="26">
        <v>99866</v>
      </c>
      <c r="K5555" s="26">
        <v>1348193</v>
      </c>
      <c r="L5555" s="22" t="s">
        <v>1336</v>
      </c>
      <c r="M5555" s="22"/>
      <c r="N5555">
        <f t="shared" si="362"/>
        <v>34276</v>
      </c>
      <c r="O5555">
        <f>+VLOOKUP(N5555,'Thanh toán '!O$8:P$8099,2,0)</f>
        <v>1348193</v>
      </c>
      <c r="P5555">
        <f t="shared" si="363"/>
        <v>1348193</v>
      </c>
      <c r="Q5555" s="30">
        <f t="shared" si="364"/>
        <v>0</v>
      </c>
    </row>
    <row r="5556" spans="1:17" ht="26.3" hidden="1" x14ac:dyDescent="0.3">
      <c r="A5556" s="21">
        <v>42729</v>
      </c>
      <c r="B5556" s="22" t="s">
        <v>6162</v>
      </c>
      <c r="C5556" s="22" t="s">
        <v>1333</v>
      </c>
      <c r="D5556" s="27" t="s">
        <v>6148</v>
      </c>
      <c r="E5556" s="24" t="s">
        <v>4698</v>
      </c>
      <c r="F5556" s="25" t="s">
        <v>4699</v>
      </c>
      <c r="G5556" s="22" t="s">
        <v>106</v>
      </c>
      <c r="H5556" s="26">
        <v>1803617</v>
      </c>
      <c r="I5556" s="28"/>
      <c r="J5556" s="26">
        <v>144289</v>
      </c>
      <c r="K5556" s="26">
        <v>1947906</v>
      </c>
      <c r="L5556" s="22" t="s">
        <v>1336</v>
      </c>
      <c r="M5556" s="22"/>
      <c r="N5556">
        <f t="shared" si="362"/>
        <v>34277</v>
      </c>
      <c r="O5556">
        <f>+VLOOKUP(N5556,'Thanh toán '!O$8:P$8099,2,0)</f>
        <v>1947906</v>
      </c>
      <c r="P5556">
        <f t="shared" si="363"/>
        <v>1947906</v>
      </c>
      <c r="Q5556" s="30">
        <f t="shared" si="364"/>
        <v>0</v>
      </c>
    </row>
    <row r="5557" spans="1:17" ht="26.3" hidden="1" x14ac:dyDescent="0.3">
      <c r="A5557" s="21">
        <v>42730</v>
      </c>
      <c r="B5557" s="22" t="s">
        <v>6163</v>
      </c>
      <c r="C5557" s="22" t="s">
        <v>1333</v>
      </c>
      <c r="D5557" s="27" t="s">
        <v>6148</v>
      </c>
      <c r="E5557" s="24" t="s">
        <v>4698</v>
      </c>
      <c r="F5557" s="25" t="s">
        <v>4699</v>
      </c>
      <c r="G5557" s="22" t="s">
        <v>106</v>
      </c>
      <c r="H5557" s="26">
        <v>2496654</v>
      </c>
      <c r="I5557" s="28"/>
      <c r="J5557" s="26">
        <v>199732</v>
      </c>
      <c r="K5557" s="26">
        <v>2696386</v>
      </c>
      <c r="L5557" s="22" t="s">
        <v>1336</v>
      </c>
      <c r="M5557" s="22"/>
      <c r="N5557">
        <f t="shared" si="362"/>
        <v>34278</v>
      </c>
      <c r="O5557">
        <f>+VLOOKUP(N5557,'Thanh toán '!O$8:P$8099,2,0)</f>
        <v>2696386</v>
      </c>
      <c r="P5557">
        <f t="shared" si="363"/>
        <v>2696386</v>
      </c>
      <c r="Q5557" s="30">
        <f t="shared" si="364"/>
        <v>0</v>
      </c>
    </row>
    <row r="5558" spans="1:17" ht="26.3" hidden="1" x14ac:dyDescent="0.3">
      <c r="A5558" s="21">
        <v>42732</v>
      </c>
      <c r="B5558" s="22" t="s">
        <v>6164</v>
      </c>
      <c r="C5558" s="22" t="s">
        <v>1333</v>
      </c>
      <c r="D5558" s="27" t="s">
        <v>6148</v>
      </c>
      <c r="E5558" s="24" t="s">
        <v>5162</v>
      </c>
      <c r="F5558" s="25" t="s">
        <v>5163</v>
      </c>
      <c r="G5558" s="22" t="s">
        <v>244</v>
      </c>
      <c r="H5558" s="26">
        <v>6603625</v>
      </c>
      <c r="I5558" s="28"/>
      <c r="J5558" s="26">
        <v>528290</v>
      </c>
      <c r="K5558" s="26">
        <v>7131915</v>
      </c>
      <c r="L5558" s="22" t="s">
        <v>1336</v>
      </c>
      <c r="M5558" s="22"/>
      <c r="N5558">
        <f t="shared" si="362"/>
        <v>34280</v>
      </c>
      <c r="O5558">
        <f>+VLOOKUP(N5558,'Thanh toán '!O$8:P$8099,2,0)</f>
        <v>7131915</v>
      </c>
      <c r="P5558">
        <f t="shared" si="363"/>
        <v>7131915</v>
      </c>
      <c r="Q5558" s="30">
        <f t="shared" si="364"/>
        <v>0</v>
      </c>
    </row>
    <row r="5559" spans="1:17" hidden="1" x14ac:dyDescent="0.3">
      <c r="A5559" s="21">
        <v>42734</v>
      </c>
      <c r="B5559" s="22" t="s">
        <v>6165</v>
      </c>
      <c r="C5559" s="22" t="s">
        <v>1333</v>
      </c>
      <c r="D5559" s="27" t="s">
        <v>6148</v>
      </c>
      <c r="E5559" s="24" t="s">
        <v>4612</v>
      </c>
      <c r="F5559" s="25" t="s">
        <v>4613</v>
      </c>
      <c r="G5559" s="22" t="s">
        <v>39</v>
      </c>
      <c r="H5559" s="26">
        <v>476264</v>
      </c>
      <c r="I5559" s="28"/>
      <c r="J5559" s="26">
        <v>38101</v>
      </c>
      <c r="K5559" s="26">
        <v>514365</v>
      </c>
      <c r="L5559" s="22" t="s">
        <v>1336</v>
      </c>
      <c r="M5559" s="22"/>
      <c r="N5559">
        <f t="shared" si="362"/>
        <v>34282</v>
      </c>
      <c r="O5559">
        <f>+VLOOKUP(N5559,'Thanh toán '!O$8:P$8099,2,0)</f>
        <v>514365</v>
      </c>
      <c r="P5559">
        <f t="shared" si="363"/>
        <v>514365</v>
      </c>
      <c r="Q5559" s="30">
        <f t="shared" si="364"/>
        <v>0</v>
      </c>
    </row>
    <row r="5560" spans="1:17" hidden="1" x14ac:dyDescent="0.3">
      <c r="A5560" s="21">
        <v>42735</v>
      </c>
      <c r="B5560" s="22" t="s">
        <v>6166</v>
      </c>
      <c r="C5560" s="22" t="s">
        <v>1333</v>
      </c>
      <c r="D5560" s="27" t="s">
        <v>6148</v>
      </c>
      <c r="E5560" s="24" t="s">
        <v>4612</v>
      </c>
      <c r="F5560" s="25" t="s">
        <v>4613</v>
      </c>
      <c r="G5560" s="22" t="s">
        <v>39</v>
      </c>
      <c r="H5560" s="26">
        <v>893085</v>
      </c>
      <c r="I5560" s="28"/>
      <c r="J5560" s="26">
        <v>71447</v>
      </c>
      <c r="K5560" s="26">
        <v>964532</v>
      </c>
      <c r="L5560" s="22" t="s">
        <v>1336</v>
      </c>
      <c r="M5560" s="22"/>
      <c r="N5560">
        <f t="shared" si="362"/>
        <v>34283</v>
      </c>
      <c r="O5560" t="e">
        <f>+VLOOKUP(N5560,'Thanh toán '!O$8:P$8099,2,0)</f>
        <v>#N/A</v>
      </c>
      <c r="P5560" t="e">
        <f t="shared" si="363"/>
        <v>#N/A</v>
      </c>
      <c r="Q5560" s="30" t="e">
        <f t="shared" si="364"/>
        <v>#N/A</v>
      </c>
    </row>
    <row r="5561" spans="1:17" hidden="1" x14ac:dyDescent="0.3">
      <c r="A5561" s="21">
        <v>42736</v>
      </c>
      <c r="B5561" s="22" t="s">
        <v>6167</v>
      </c>
      <c r="C5561" s="22" t="s">
        <v>1333</v>
      </c>
      <c r="D5561" s="27" t="s">
        <v>6148</v>
      </c>
      <c r="E5561" s="24" t="s">
        <v>4612</v>
      </c>
      <c r="F5561" s="25" t="s">
        <v>4613</v>
      </c>
      <c r="G5561" s="22" t="s">
        <v>39</v>
      </c>
      <c r="H5561" s="26">
        <v>1040846</v>
      </c>
      <c r="I5561" s="28"/>
      <c r="J5561" s="26">
        <v>83268</v>
      </c>
      <c r="K5561" s="26">
        <v>1124114</v>
      </c>
      <c r="L5561" s="22" t="s">
        <v>1336</v>
      </c>
      <c r="M5561" s="22"/>
      <c r="N5561">
        <f t="shared" si="362"/>
        <v>34284</v>
      </c>
      <c r="O5561">
        <f>+VLOOKUP(N5561,'Thanh toán '!O$8:P$8099,2,0)</f>
        <v>1124114</v>
      </c>
      <c r="P5561">
        <f t="shared" si="363"/>
        <v>1124114</v>
      </c>
      <c r="Q5561" s="30">
        <f t="shared" si="364"/>
        <v>0</v>
      </c>
    </row>
    <row r="5562" spans="1:17" hidden="1" x14ac:dyDescent="0.3">
      <c r="A5562" s="21">
        <v>42737</v>
      </c>
      <c r="B5562" s="22" t="s">
        <v>6168</v>
      </c>
      <c r="C5562" s="22" t="s">
        <v>1333</v>
      </c>
      <c r="D5562" s="27" t="s">
        <v>6148</v>
      </c>
      <c r="E5562" s="24" t="s">
        <v>4612</v>
      </c>
      <c r="F5562" s="25" t="s">
        <v>4613</v>
      </c>
      <c r="G5562" s="22" t="s">
        <v>39</v>
      </c>
      <c r="H5562" s="26">
        <v>1075713</v>
      </c>
      <c r="I5562" s="28"/>
      <c r="J5562" s="26">
        <v>86057</v>
      </c>
      <c r="K5562" s="26">
        <v>1161770</v>
      </c>
      <c r="L5562" s="22" t="s">
        <v>1336</v>
      </c>
      <c r="M5562" s="22"/>
      <c r="N5562">
        <f t="shared" si="362"/>
        <v>34285</v>
      </c>
      <c r="O5562">
        <f>+VLOOKUP(N5562,'Thanh toán '!O$8:P$8099,2,0)</f>
        <v>1161770</v>
      </c>
      <c r="P5562">
        <f t="shared" si="363"/>
        <v>1161770</v>
      </c>
      <c r="Q5562" s="30">
        <f t="shared" si="364"/>
        <v>0</v>
      </c>
    </row>
    <row r="5563" spans="1:17" hidden="1" x14ac:dyDescent="0.3">
      <c r="A5563" s="21">
        <v>42740</v>
      </c>
      <c r="B5563" s="22" t="s">
        <v>6169</v>
      </c>
      <c r="C5563" s="22" t="s">
        <v>1333</v>
      </c>
      <c r="D5563" s="27" t="s">
        <v>6148</v>
      </c>
      <c r="E5563" s="24" t="s">
        <v>164</v>
      </c>
      <c r="F5563" s="25" t="s">
        <v>4723</v>
      </c>
      <c r="G5563" s="22" t="s">
        <v>165</v>
      </c>
      <c r="H5563" s="26">
        <v>742500</v>
      </c>
      <c r="I5563" s="28"/>
      <c r="J5563" s="26">
        <v>59400</v>
      </c>
      <c r="K5563" s="26">
        <v>801900</v>
      </c>
      <c r="L5563" s="22" t="s">
        <v>1336</v>
      </c>
      <c r="M5563" s="22"/>
      <c r="N5563">
        <f t="shared" si="362"/>
        <v>34288</v>
      </c>
      <c r="O5563">
        <f>+VLOOKUP(N5563,'Thanh toán '!O$8:P$8099,2,0)</f>
        <v>801900</v>
      </c>
      <c r="P5563">
        <f t="shared" si="363"/>
        <v>801900</v>
      </c>
      <c r="Q5563" s="30">
        <f t="shared" si="364"/>
        <v>0</v>
      </c>
    </row>
    <row r="5564" spans="1:17" hidden="1" x14ac:dyDescent="0.3">
      <c r="A5564" s="21">
        <v>42741</v>
      </c>
      <c r="B5564" s="22" t="s">
        <v>6170</v>
      </c>
      <c r="C5564" s="22" t="s">
        <v>1333</v>
      </c>
      <c r="D5564" s="27" t="s">
        <v>6148</v>
      </c>
      <c r="E5564" s="24" t="s">
        <v>4612</v>
      </c>
      <c r="F5564" s="25" t="s">
        <v>4613</v>
      </c>
      <c r="G5564" s="22" t="s">
        <v>39</v>
      </c>
      <c r="H5564" s="26">
        <v>1040278</v>
      </c>
      <c r="I5564" s="28"/>
      <c r="J5564" s="26">
        <v>83222</v>
      </c>
      <c r="K5564" s="26">
        <v>1123500</v>
      </c>
      <c r="L5564" s="22" t="s">
        <v>1336</v>
      </c>
      <c r="M5564" s="22"/>
      <c r="N5564">
        <f t="shared" si="362"/>
        <v>34289</v>
      </c>
      <c r="O5564">
        <f>+VLOOKUP(N5564,'Thanh toán '!O$8:P$8099,2,0)</f>
        <v>1123500</v>
      </c>
      <c r="P5564">
        <f t="shared" si="363"/>
        <v>1123500</v>
      </c>
      <c r="Q5564" s="30">
        <f t="shared" si="364"/>
        <v>0</v>
      </c>
    </row>
    <row r="5565" spans="1:17" ht="26.3" hidden="1" x14ac:dyDescent="0.3">
      <c r="A5565" s="21">
        <v>42742</v>
      </c>
      <c r="B5565" s="22" t="s">
        <v>6171</v>
      </c>
      <c r="C5565" s="22" t="s">
        <v>1333</v>
      </c>
      <c r="D5565" s="27" t="s">
        <v>6148</v>
      </c>
      <c r="E5565" s="24" t="s">
        <v>218</v>
      </c>
      <c r="F5565" s="25" t="s">
        <v>1667</v>
      </c>
      <c r="G5565" s="22" t="s">
        <v>219</v>
      </c>
      <c r="H5565" s="26">
        <v>250910</v>
      </c>
      <c r="I5565" s="28"/>
      <c r="J5565" s="26">
        <v>20073</v>
      </c>
      <c r="K5565" s="26">
        <v>270983</v>
      </c>
      <c r="L5565" s="22" t="s">
        <v>1336</v>
      </c>
      <c r="M5565" s="22"/>
      <c r="N5565">
        <f t="shared" si="362"/>
        <v>34290</v>
      </c>
      <c r="O5565">
        <f>+VLOOKUP(N5565,'Thanh toán '!O$8:P$8099,2,0)</f>
        <v>270983</v>
      </c>
      <c r="P5565">
        <f t="shared" si="363"/>
        <v>270983</v>
      </c>
      <c r="Q5565" s="30">
        <f t="shared" si="364"/>
        <v>0</v>
      </c>
    </row>
    <row r="5566" spans="1:17" ht="26.3" hidden="1" x14ac:dyDescent="0.3">
      <c r="A5566" s="21">
        <v>42744</v>
      </c>
      <c r="B5566" s="22" t="s">
        <v>6172</v>
      </c>
      <c r="C5566" s="22" t="s">
        <v>1333</v>
      </c>
      <c r="D5566" s="27" t="s">
        <v>6148</v>
      </c>
      <c r="E5566" s="24" t="s">
        <v>218</v>
      </c>
      <c r="F5566" s="25" t="s">
        <v>1667</v>
      </c>
      <c r="G5566" s="22" t="s">
        <v>219</v>
      </c>
      <c r="H5566" s="26">
        <v>806200</v>
      </c>
      <c r="I5566" s="28"/>
      <c r="J5566" s="26">
        <v>64496</v>
      </c>
      <c r="K5566" s="26">
        <v>870696</v>
      </c>
      <c r="L5566" s="22" t="s">
        <v>1336</v>
      </c>
      <c r="M5566" s="22"/>
      <c r="N5566">
        <f t="shared" si="362"/>
        <v>34292</v>
      </c>
      <c r="O5566">
        <f>+VLOOKUP(N5566,'Thanh toán '!O$8:P$8099,2,0)</f>
        <v>870696</v>
      </c>
      <c r="P5566">
        <f t="shared" si="363"/>
        <v>870696</v>
      </c>
      <c r="Q5566" s="30">
        <f t="shared" si="364"/>
        <v>0</v>
      </c>
    </row>
    <row r="5567" spans="1:17" ht="26.3" hidden="1" x14ac:dyDescent="0.3">
      <c r="A5567" s="21">
        <v>42745</v>
      </c>
      <c r="B5567" s="22" t="s">
        <v>6173</v>
      </c>
      <c r="C5567" s="22" t="s">
        <v>1333</v>
      </c>
      <c r="D5567" s="27" t="s">
        <v>6148</v>
      </c>
      <c r="E5567" s="24" t="s">
        <v>218</v>
      </c>
      <c r="F5567" s="25" t="s">
        <v>1667</v>
      </c>
      <c r="G5567" s="22" t="s">
        <v>219</v>
      </c>
      <c r="H5567" s="26">
        <v>943219</v>
      </c>
      <c r="I5567" s="28"/>
      <c r="J5567" s="26">
        <v>75458</v>
      </c>
      <c r="K5567" s="26">
        <v>1018677</v>
      </c>
      <c r="L5567" s="22" t="s">
        <v>1336</v>
      </c>
      <c r="M5567" s="22"/>
      <c r="N5567">
        <f t="shared" si="362"/>
        <v>34293</v>
      </c>
      <c r="O5567">
        <f>+VLOOKUP(N5567,'Thanh toán '!O$8:P$8099,2,0)</f>
        <v>1018677</v>
      </c>
      <c r="P5567">
        <f t="shared" si="363"/>
        <v>1018677</v>
      </c>
      <c r="Q5567" s="30">
        <f t="shared" si="364"/>
        <v>0</v>
      </c>
    </row>
    <row r="5568" spans="1:17" ht="26.3" hidden="1" x14ac:dyDescent="0.3">
      <c r="A5568" s="21">
        <v>42746</v>
      </c>
      <c r="B5568" s="22" t="s">
        <v>6174</v>
      </c>
      <c r="C5568" s="22" t="s">
        <v>1333</v>
      </c>
      <c r="D5568" s="27" t="s">
        <v>6148</v>
      </c>
      <c r="E5568" s="24" t="s">
        <v>218</v>
      </c>
      <c r="F5568" s="25" t="s">
        <v>1667</v>
      </c>
      <c r="G5568" s="22" t="s">
        <v>219</v>
      </c>
      <c r="H5568" s="26">
        <v>2497761</v>
      </c>
      <c r="I5568" s="28"/>
      <c r="J5568" s="26">
        <v>199821</v>
      </c>
      <c r="K5568" s="26">
        <v>2697582</v>
      </c>
      <c r="L5568" s="22" t="s">
        <v>1336</v>
      </c>
      <c r="M5568" s="22"/>
      <c r="N5568">
        <f t="shared" si="362"/>
        <v>34294</v>
      </c>
      <c r="O5568">
        <f>+VLOOKUP(N5568,'Thanh toán '!O$8:P$8099,2,0)</f>
        <v>2697582</v>
      </c>
      <c r="P5568">
        <f t="shared" si="363"/>
        <v>2697582</v>
      </c>
      <c r="Q5568" s="30">
        <f t="shared" si="364"/>
        <v>0</v>
      </c>
    </row>
    <row r="5569" spans="1:17" hidden="1" x14ac:dyDescent="0.3">
      <c r="A5569" s="21">
        <v>42747</v>
      </c>
      <c r="B5569" s="22" t="s">
        <v>6175</v>
      </c>
      <c r="C5569" s="22" t="s">
        <v>1333</v>
      </c>
      <c r="D5569" s="27" t="s">
        <v>6148</v>
      </c>
      <c r="E5569" s="24" t="s">
        <v>4612</v>
      </c>
      <c r="F5569" s="25" t="s">
        <v>4613</v>
      </c>
      <c r="G5569" s="22" t="s">
        <v>39</v>
      </c>
      <c r="H5569" s="26">
        <v>471781</v>
      </c>
      <c r="I5569" s="28"/>
      <c r="J5569" s="26">
        <v>37742</v>
      </c>
      <c r="K5569" s="26">
        <v>509523</v>
      </c>
      <c r="L5569" s="22" t="s">
        <v>1336</v>
      </c>
      <c r="M5569" s="22"/>
      <c r="N5569">
        <f t="shared" si="362"/>
        <v>34295</v>
      </c>
      <c r="O5569">
        <f>+VLOOKUP(N5569,'Thanh toán '!O$8:P$8099,2,0)</f>
        <v>509523</v>
      </c>
      <c r="P5569">
        <f t="shared" si="363"/>
        <v>509523</v>
      </c>
      <c r="Q5569" s="30">
        <f t="shared" si="364"/>
        <v>0</v>
      </c>
    </row>
    <row r="5570" spans="1:17" hidden="1" x14ac:dyDescent="0.3">
      <c r="A5570" s="21">
        <v>42748</v>
      </c>
      <c r="B5570" s="22" t="s">
        <v>6176</v>
      </c>
      <c r="C5570" s="22" t="s">
        <v>1333</v>
      </c>
      <c r="D5570" s="27" t="s">
        <v>6148</v>
      </c>
      <c r="E5570" s="24" t="s">
        <v>4612</v>
      </c>
      <c r="F5570" s="25" t="s">
        <v>4613</v>
      </c>
      <c r="G5570" s="22" t="s">
        <v>39</v>
      </c>
      <c r="H5570" s="26">
        <v>2323242</v>
      </c>
      <c r="I5570" s="28"/>
      <c r="J5570" s="26">
        <v>185859</v>
      </c>
      <c r="K5570" s="26">
        <v>2509101</v>
      </c>
      <c r="L5570" s="22" t="s">
        <v>1336</v>
      </c>
      <c r="M5570" s="22"/>
      <c r="N5570">
        <f t="shared" si="362"/>
        <v>34296</v>
      </c>
      <c r="O5570">
        <f>+VLOOKUP(N5570,'Thanh toán '!O$8:P$8099,2,0)</f>
        <v>2509101</v>
      </c>
      <c r="P5570">
        <f t="shared" si="363"/>
        <v>2509101</v>
      </c>
      <c r="Q5570" s="30">
        <f t="shared" si="364"/>
        <v>0</v>
      </c>
    </row>
    <row r="5571" spans="1:17" hidden="1" x14ac:dyDescent="0.3">
      <c r="A5571" s="21">
        <v>42749</v>
      </c>
      <c r="B5571" s="22" t="s">
        <v>6177</v>
      </c>
      <c r="C5571" s="22" t="s">
        <v>1333</v>
      </c>
      <c r="D5571" s="27" t="s">
        <v>6148</v>
      </c>
      <c r="E5571" s="24" t="s">
        <v>4612</v>
      </c>
      <c r="F5571" s="25" t="s">
        <v>4613</v>
      </c>
      <c r="G5571" s="22" t="s">
        <v>39</v>
      </c>
      <c r="H5571" s="26">
        <v>1118282</v>
      </c>
      <c r="I5571" s="28"/>
      <c r="J5571" s="26">
        <v>89463</v>
      </c>
      <c r="K5571" s="26">
        <v>1207745</v>
      </c>
      <c r="L5571" s="22" t="s">
        <v>1336</v>
      </c>
      <c r="M5571" s="22"/>
      <c r="N5571">
        <f t="shared" si="362"/>
        <v>34297</v>
      </c>
      <c r="O5571">
        <f>+VLOOKUP(N5571,'Thanh toán '!O$8:P$8099,2,0)</f>
        <v>1207745</v>
      </c>
      <c r="P5571">
        <f t="shared" si="363"/>
        <v>1207745</v>
      </c>
      <c r="Q5571" s="30">
        <f t="shared" si="364"/>
        <v>0</v>
      </c>
    </row>
    <row r="5572" spans="1:17" hidden="1" x14ac:dyDescent="0.3">
      <c r="A5572" s="21">
        <v>42750</v>
      </c>
      <c r="B5572" s="22" t="s">
        <v>6178</v>
      </c>
      <c r="C5572" s="22" t="s">
        <v>1333</v>
      </c>
      <c r="D5572" s="27" t="s">
        <v>6148</v>
      </c>
      <c r="E5572" s="24" t="s">
        <v>4612</v>
      </c>
      <c r="F5572" s="25" t="s">
        <v>4613</v>
      </c>
      <c r="G5572" s="22" t="s">
        <v>39</v>
      </c>
      <c r="H5572" s="26">
        <v>666348</v>
      </c>
      <c r="I5572" s="28"/>
      <c r="J5572" s="26">
        <v>53308</v>
      </c>
      <c r="K5572" s="26">
        <v>719656</v>
      </c>
      <c r="L5572" s="22" t="s">
        <v>1336</v>
      </c>
      <c r="M5572" s="22"/>
      <c r="N5572">
        <f t="shared" si="362"/>
        <v>34298</v>
      </c>
      <c r="O5572">
        <f>+VLOOKUP(N5572,'Thanh toán '!O$8:P$8099,2,0)</f>
        <v>719656</v>
      </c>
      <c r="P5572">
        <f t="shared" si="363"/>
        <v>719656</v>
      </c>
      <c r="Q5572" s="30">
        <f t="shared" si="364"/>
        <v>0</v>
      </c>
    </row>
    <row r="5573" spans="1:17" hidden="1" x14ac:dyDescent="0.3">
      <c r="A5573" s="21">
        <v>42751</v>
      </c>
      <c r="B5573" s="22" t="s">
        <v>6179</v>
      </c>
      <c r="C5573" s="22" t="s">
        <v>1333</v>
      </c>
      <c r="D5573" s="27" t="s">
        <v>6148</v>
      </c>
      <c r="E5573" s="24" t="s">
        <v>4612</v>
      </c>
      <c r="F5573" s="25" t="s">
        <v>4613</v>
      </c>
      <c r="G5573" s="22" t="s">
        <v>39</v>
      </c>
      <c r="H5573" s="26">
        <v>555290</v>
      </c>
      <c r="I5573" s="28"/>
      <c r="J5573" s="26">
        <v>44423</v>
      </c>
      <c r="K5573" s="26">
        <v>599713</v>
      </c>
      <c r="L5573" s="22" t="s">
        <v>1336</v>
      </c>
      <c r="M5573" s="22"/>
      <c r="N5573">
        <f t="shared" si="362"/>
        <v>34299</v>
      </c>
      <c r="O5573">
        <f>+VLOOKUP(N5573,'Thanh toán '!O$8:P$8099,2,0)</f>
        <v>599713</v>
      </c>
      <c r="P5573">
        <f t="shared" si="363"/>
        <v>599713</v>
      </c>
      <c r="Q5573" s="30">
        <f t="shared" si="364"/>
        <v>0</v>
      </c>
    </row>
    <row r="5574" spans="1:17" hidden="1" x14ac:dyDescent="0.3">
      <c r="A5574" s="21">
        <v>42752</v>
      </c>
      <c r="B5574" s="22" t="s">
        <v>6180</v>
      </c>
      <c r="C5574" s="22" t="s">
        <v>1333</v>
      </c>
      <c r="D5574" s="27" t="s">
        <v>6148</v>
      </c>
      <c r="E5574" s="24" t="s">
        <v>4612</v>
      </c>
      <c r="F5574" s="25" t="s">
        <v>4613</v>
      </c>
      <c r="G5574" s="22" t="s">
        <v>39</v>
      </c>
      <c r="H5574" s="26">
        <v>971496</v>
      </c>
      <c r="I5574" s="28"/>
      <c r="J5574" s="26">
        <v>77720</v>
      </c>
      <c r="K5574" s="26">
        <v>1049216</v>
      </c>
      <c r="L5574" s="22" t="s">
        <v>1336</v>
      </c>
      <c r="M5574" s="22"/>
      <c r="N5574">
        <f t="shared" ref="N5574:N5637" si="365">+B5574*1</f>
        <v>34300</v>
      </c>
      <c r="O5574">
        <f>+VLOOKUP(N5574,'Thanh toán '!O$8:P$8099,2,0)</f>
        <v>1049216</v>
      </c>
      <c r="P5574">
        <f t="shared" ref="P5574:P5637" si="366">+O5574</f>
        <v>1049216</v>
      </c>
      <c r="Q5574" s="30">
        <f t="shared" si="364"/>
        <v>0</v>
      </c>
    </row>
    <row r="5575" spans="1:17" hidden="1" x14ac:dyDescent="0.3">
      <c r="A5575" s="21">
        <v>42753</v>
      </c>
      <c r="B5575" s="22" t="s">
        <v>6181</v>
      </c>
      <c r="C5575" s="22" t="s">
        <v>1333</v>
      </c>
      <c r="D5575" s="27" t="s">
        <v>6148</v>
      </c>
      <c r="E5575" s="24" t="s">
        <v>4612</v>
      </c>
      <c r="F5575" s="25" t="s">
        <v>4613</v>
      </c>
      <c r="G5575" s="22" t="s">
        <v>39</v>
      </c>
      <c r="H5575" s="26">
        <v>1489532</v>
      </c>
      <c r="I5575" s="28"/>
      <c r="J5575" s="26">
        <v>119163</v>
      </c>
      <c r="K5575" s="26">
        <v>1608695</v>
      </c>
      <c r="L5575" s="22" t="s">
        <v>1336</v>
      </c>
      <c r="M5575" s="22"/>
      <c r="N5575">
        <f t="shared" si="365"/>
        <v>34301</v>
      </c>
      <c r="O5575" t="e">
        <f>+VLOOKUP(N5575,'Thanh toán '!O$8:P$8099,2,0)</f>
        <v>#N/A</v>
      </c>
      <c r="P5575" t="e">
        <f t="shared" si="366"/>
        <v>#N/A</v>
      </c>
      <c r="Q5575" s="30" t="e">
        <f t="shared" si="364"/>
        <v>#N/A</v>
      </c>
    </row>
    <row r="5576" spans="1:17" hidden="1" x14ac:dyDescent="0.3">
      <c r="A5576" s="21">
        <v>42754</v>
      </c>
      <c r="B5576" s="22" t="s">
        <v>6182</v>
      </c>
      <c r="C5576" s="22" t="s">
        <v>1333</v>
      </c>
      <c r="D5576" s="27" t="s">
        <v>6148</v>
      </c>
      <c r="E5576" s="24" t="s">
        <v>4612</v>
      </c>
      <c r="F5576" s="25" t="s">
        <v>4613</v>
      </c>
      <c r="G5576" s="22" t="s">
        <v>39</v>
      </c>
      <c r="H5576" s="26">
        <v>312082</v>
      </c>
      <c r="I5576" s="28"/>
      <c r="J5576" s="26">
        <v>24967</v>
      </c>
      <c r="K5576" s="26">
        <v>337049</v>
      </c>
      <c r="L5576" s="22" t="s">
        <v>1336</v>
      </c>
      <c r="M5576" s="22"/>
      <c r="N5576">
        <f t="shared" si="365"/>
        <v>34302</v>
      </c>
      <c r="O5576">
        <f>+VLOOKUP(N5576,'Thanh toán '!O$8:P$8099,2,0)</f>
        <v>337049</v>
      </c>
      <c r="P5576">
        <f t="shared" si="366"/>
        <v>337049</v>
      </c>
      <c r="Q5576" s="30">
        <f t="shared" si="364"/>
        <v>0</v>
      </c>
    </row>
    <row r="5577" spans="1:17" hidden="1" x14ac:dyDescent="0.3">
      <c r="A5577" s="21">
        <v>42755</v>
      </c>
      <c r="B5577" s="22" t="s">
        <v>6183</v>
      </c>
      <c r="C5577" s="22" t="s">
        <v>1333</v>
      </c>
      <c r="D5577" s="27" t="s">
        <v>6148</v>
      </c>
      <c r="E5577" s="24" t="s">
        <v>4612</v>
      </c>
      <c r="F5577" s="25" t="s">
        <v>4613</v>
      </c>
      <c r="G5577" s="22" t="s">
        <v>39</v>
      </c>
      <c r="H5577" s="26">
        <v>1118282</v>
      </c>
      <c r="I5577" s="28"/>
      <c r="J5577" s="26">
        <v>89463</v>
      </c>
      <c r="K5577" s="26">
        <v>1207745</v>
      </c>
      <c r="L5577" s="22" t="s">
        <v>1336</v>
      </c>
      <c r="M5577" s="22"/>
      <c r="N5577">
        <f t="shared" si="365"/>
        <v>34303</v>
      </c>
      <c r="O5577">
        <f>+VLOOKUP(N5577,'Thanh toán '!O$8:P$8099,2,0)</f>
        <v>1207745</v>
      </c>
      <c r="P5577">
        <f t="shared" si="366"/>
        <v>1207745</v>
      </c>
      <c r="Q5577" s="30">
        <f t="shared" si="364"/>
        <v>0</v>
      </c>
    </row>
    <row r="5578" spans="1:17" hidden="1" x14ac:dyDescent="0.3">
      <c r="A5578" s="21">
        <v>42756</v>
      </c>
      <c r="B5578" s="22" t="s">
        <v>6184</v>
      </c>
      <c r="C5578" s="22" t="s">
        <v>1333</v>
      </c>
      <c r="D5578" s="27" t="s">
        <v>6148</v>
      </c>
      <c r="E5578" s="24" t="s">
        <v>4612</v>
      </c>
      <c r="F5578" s="25" t="s">
        <v>4613</v>
      </c>
      <c r="G5578" s="22" t="s">
        <v>39</v>
      </c>
      <c r="H5578" s="26">
        <v>645256</v>
      </c>
      <c r="I5578" s="28"/>
      <c r="J5578" s="26">
        <v>51620</v>
      </c>
      <c r="K5578" s="26">
        <v>696876</v>
      </c>
      <c r="L5578" s="22" t="s">
        <v>1336</v>
      </c>
      <c r="M5578" s="22"/>
      <c r="N5578">
        <f t="shared" si="365"/>
        <v>34304</v>
      </c>
      <c r="O5578">
        <f>+VLOOKUP(N5578,'Thanh toán '!O$8:P$8099,2,0)</f>
        <v>696876</v>
      </c>
      <c r="P5578">
        <f t="shared" si="366"/>
        <v>696876</v>
      </c>
      <c r="Q5578" s="30">
        <f t="shared" si="364"/>
        <v>0</v>
      </c>
    </row>
    <row r="5579" spans="1:17" hidden="1" x14ac:dyDescent="0.3">
      <c r="A5579" s="21">
        <v>42757</v>
      </c>
      <c r="B5579" s="22" t="s">
        <v>6185</v>
      </c>
      <c r="C5579" s="22" t="s">
        <v>1333</v>
      </c>
      <c r="D5579" s="27" t="s">
        <v>6148</v>
      </c>
      <c r="E5579" s="24" t="s">
        <v>81</v>
      </c>
      <c r="F5579" s="25" t="s">
        <v>1432</v>
      </c>
      <c r="G5579" s="22" t="s">
        <v>82</v>
      </c>
      <c r="H5579" s="26">
        <v>1753036</v>
      </c>
      <c r="I5579" s="28"/>
      <c r="J5579" s="26">
        <v>140243</v>
      </c>
      <c r="K5579" s="26">
        <v>1893279</v>
      </c>
      <c r="L5579" s="22" t="s">
        <v>1336</v>
      </c>
      <c r="M5579" s="22"/>
      <c r="N5579">
        <f t="shared" si="365"/>
        <v>34305</v>
      </c>
      <c r="O5579">
        <f>+VLOOKUP(N5579,'Thanh toán '!O$8:P$8099,2,0)</f>
        <v>1893279</v>
      </c>
      <c r="P5579">
        <f t="shared" si="366"/>
        <v>1893279</v>
      </c>
      <c r="Q5579" s="30">
        <f t="shared" si="364"/>
        <v>0</v>
      </c>
    </row>
    <row r="5580" spans="1:17" ht="26.3" hidden="1" x14ac:dyDescent="0.3">
      <c r="A5580" s="21">
        <v>42758</v>
      </c>
      <c r="B5580" s="22" t="s">
        <v>6186</v>
      </c>
      <c r="C5580" s="22" t="s">
        <v>1333</v>
      </c>
      <c r="D5580" s="27" t="s">
        <v>6148</v>
      </c>
      <c r="E5580" s="24" t="s">
        <v>2842</v>
      </c>
      <c r="F5580" s="25" t="s">
        <v>5168</v>
      </c>
      <c r="G5580" s="22" t="s">
        <v>2844</v>
      </c>
      <c r="H5580" s="26">
        <v>1916780</v>
      </c>
      <c r="I5580" s="28"/>
      <c r="J5580" s="26">
        <v>153342</v>
      </c>
      <c r="K5580" s="26">
        <v>2070122</v>
      </c>
      <c r="L5580" s="22" t="s">
        <v>1336</v>
      </c>
      <c r="M5580" s="22"/>
      <c r="N5580">
        <f t="shared" si="365"/>
        <v>34306</v>
      </c>
      <c r="O5580">
        <f>+VLOOKUP(N5580,'Thanh toán '!O$8:P$8099,2,0)</f>
        <v>2070122</v>
      </c>
      <c r="P5580">
        <f t="shared" si="366"/>
        <v>2070122</v>
      </c>
      <c r="Q5580" s="30">
        <f t="shared" si="364"/>
        <v>0</v>
      </c>
    </row>
    <row r="5581" spans="1:17" hidden="1" x14ac:dyDescent="0.3">
      <c r="A5581" s="21">
        <v>42759</v>
      </c>
      <c r="B5581" s="22" t="s">
        <v>6187</v>
      </c>
      <c r="C5581" s="22" t="s">
        <v>1333</v>
      </c>
      <c r="D5581" s="27" t="s">
        <v>6148</v>
      </c>
      <c r="E5581" s="24" t="s">
        <v>4612</v>
      </c>
      <c r="F5581" s="25" t="s">
        <v>4613</v>
      </c>
      <c r="G5581" s="22" t="s">
        <v>39</v>
      </c>
      <c r="H5581" s="26">
        <v>911360</v>
      </c>
      <c r="I5581" s="28"/>
      <c r="J5581" s="26">
        <v>72909</v>
      </c>
      <c r="K5581" s="26">
        <v>984269</v>
      </c>
      <c r="L5581" s="22" t="s">
        <v>1336</v>
      </c>
      <c r="M5581" s="22"/>
      <c r="N5581">
        <f t="shared" si="365"/>
        <v>34307</v>
      </c>
      <c r="O5581">
        <f>+VLOOKUP(N5581,'Thanh toán '!O$8:P$8099,2,0)</f>
        <v>984269</v>
      </c>
      <c r="P5581">
        <f t="shared" si="366"/>
        <v>984269</v>
      </c>
      <c r="Q5581" s="30">
        <f t="shared" si="364"/>
        <v>0</v>
      </c>
    </row>
    <row r="5582" spans="1:17" hidden="1" x14ac:dyDescent="0.3">
      <c r="A5582" s="21">
        <v>42760</v>
      </c>
      <c r="B5582" s="22" t="s">
        <v>6188</v>
      </c>
      <c r="C5582" s="22" t="s">
        <v>1333</v>
      </c>
      <c r="D5582" s="27" t="s">
        <v>6148</v>
      </c>
      <c r="E5582" s="24" t="s">
        <v>42</v>
      </c>
      <c r="F5582" s="25" t="s">
        <v>4853</v>
      </c>
      <c r="G5582" s="22" t="s">
        <v>43</v>
      </c>
      <c r="H5582" s="26">
        <v>2947405</v>
      </c>
      <c r="I5582" s="28"/>
      <c r="J5582" s="26">
        <v>235792</v>
      </c>
      <c r="K5582" s="26">
        <v>3183197</v>
      </c>
      <c r="L5582" s="22" t="s">
        <v>1336</v>
      </c>
      <c r="M5582" s="22"/>
      <c r="N5582">
        <f t="shared" si="365"/>
        <v>34308</v>
      </c>
      <c r="O5582">
        <f>+VLOOKUP(N5582,'Thanh toán '!O$8:P$8099,2,0)</f>
        <v>3183197</v>
      </c>
      <c r="P5582">
        <f t="shared" si="366"/>
        <v>3183197</v>
      </c>
      <c r="Q5582" s="30">
        <f t="shared" si="364"/>
        <v>0</v>
      </c>
    </row>
    <row r="5583" spans="1:17" hidden="1" x14ac:dyDescent="0.3">
      <c r="A5583" s="21">
        <v>42763</v>
      </c>
      <c r="B5583" s="22" t="s">
        <v>6189</v>
      </c>
      <c r="C5583" s="22" t="s">
        <v>1333</v>
      </c>
      <c r="D5583" s="27" t="s">
        <v>6148</v>
      </c>
      <c r="E5583" s="24" t="s">
        <v>4612</v>
      </c>
      <c r="F5583" s="25" t="s">
        <v>4613</v>
      </c>
      <c r="G5583" s="22" t="s">
        <v>39</v>
      </c>
      <c r="H5583" s="26">
        <v>483720</v>
      </c>
      <c r="I5583" s="28"/>
      <c r="J5583" s="26">
        <v>38698</v>
      </c>
      <c r="K5583" s="26">
        <v>522418</v>
      </c>
      <c r="L5583" s="22" t="s">
        <v>1336</v>
      </c>
      <c r="M5583" s="22"/>
      <c r="N5583">
        <f t="shared" si="365"/>
        <v>34311</v>
      </c>
      <c r="O5583">
        <f>+VLOOKUP(N5583,'Thanh toán '!O$8:P$8099,2,0)</f>
        <v>522418</v>
      </c>
      <c r="P5583">
        <f t="shared" si="366"/>
        <v>522418</v>
      </c>
      <c r="Q5583" s="30">
        <f t="shared" si="364"/>
        <v>0</v>
      </c>
    </row>
    <row r="5584" spans="1:17" hidden="1" x14ac:dyDescent="0.3">
      <c r="A5584" s="21">
        <v>42764</v>
      </c>
      <c r="B5584" s="22" t="s">
        <v>6190</v>
      </c>
      <c r="C5584" s="22" t="s">
        <v>1333</v>
      </c>
      <c r="D5584" s="27" t="s">
        <v>6148</v>
      </c>
      <c r="E5584" s="24" t="s">
        <v>4612</v>
      </c>
      <c r="F5584" s="25" t="s">
        <v>4613</v>
      </c>
      <c r="G5584" s="22" t="s">
        <v>39</v>
      </c>
      <c r="H5584" s="26">
        <v>312082</v>
      </c>
      <c r="I5584" s="28"/>
      <c r="J5584" s="26">
        <v>24967</v>
      </c>
      <c r="K5584" s="26">
        <v>337049</v>
      </c>
      <c r="L5584" s="22" t="s">
        <v>1336</v>
      </c>
      <c r="M5584" s="22"/>
      <c r="N5584">
        <f t="shared" si="365"/>
        <v>34312</v>
      </c>
      <c r="O5584">
        <f>+VLOOKUP(N5584,'Thanh toán '!O$8:P$8099,2,0)</f>
        <v>337049</v>
      </c>
      <c r="P5584">
        <f t="shared" si="366"/>
        <v>337049</v>
      </c>
      <c r="Q5584" s="30">
        <f t="shared" si="364"/>
        <v>0</v>
      </c>
    </row>
    <row r="5585" spans="1:17" hidden="1" x14ac:dyDescent="0.3">
      <c r="A5585" s="21">
        <v>42765</v>
      </c>
      <c r="B5585" s="22" t="s">
        <v>6191</v>
      </c>
      <c r="C5585" s="22" t="s">
        <v>1333</v>
      </c>
      <c r="D5585" s="27" t="s">
        <v>6148</v>
      </c>
      <c r="E5585" s="24" t="s">
        <v>4612</v>
      </c>
      <c r="F5585" s="25" t="s">
        <v>4613</v>
      </c>
      <c r="G5585" s="22" t="s">
        <v>39</v>
      </c>
      <c r="H5585" s="26">
        <v>645256</v>
      </c>
      <c r="I5585" s="28"/>
      <c r="J5585" s="26">
        <v>51620</v>
      </c>
      <c r="K5585" s="26">
        <v>696876</v>
      </c>
      <c r="L5585" s="22" t="s">
        <v>1336</v>
      </c>
      <c r="M5585" s="22"/>
      <c r="N5585">
        <f t="shared" si="365"/>
        <v>34313</v>
      </c>
      <c r="O5585">
        <f>+VLOOKUP(N5585,'Thanh toán '!O$8:P$8099,2,0)</f>
        <v>696876</v>
      </c>
      <c r="P5585">
        <f t="shared" si="366"/>
        <v>696876</v>
      </c>
      <c r="Q5585" s="30">
        <f t="shared" si="364"/>
        <v>0</v>
      </c>
    </row>
    <row r="5586" spans="1:17" hidden="1" x14ac:dyDescent="0.3">
      <c r="A5586" s="21">
        <v>42766</v>
      </c>
      <c r="B5586" s="22" t="s">
        <v>6192</v>
      </c>
      <c r="C5586" s="22" t="s">
        <v>1333</v>
      </c>
      <c r="D5586" s="27" t="s">
        <v>6148</v>
      </c>
      <c r="E5586" s="24" t="s">
        <v>4612</v>
      </c>
      <c r="F5586" s="25" t="s">
        <v>4613</v>
      </c>
      <c r="G5586" s="22" t="s">
        <v>39</v>
      </c>
      <c r="H5586" s="26">
        <v>685445</v>
      </c>
      <c r="I5586" s="28"/>
      <c r="J5586" s="26">
        <v>54836</v>
      </c>
      <c r="K5586" s="26">
        <v>740281</v>
      </c>
      <c r="L5586" s="22" t="s">
        <v>1336</v>
      </c>
      <c r="M5586" s="22"/>
      <c r="N5586">
        <f t="shared" si="365"/>
        <v>34314</v>
      </c>
      <c r="O5586">
        <f>+VLOOKUP(N5586,'Thanh toán '!O$8:P$8099,2,0)</f>
        <v>740281</v>
      </c>
      <c r="P5586">
        <f t="shared" si="366"/>
        <v>740281</v>
      </c>
      <c r="Q5586" s="30">
        <f t="shared" si="364"/>
        <v>0</v>
      </c>
    </row>
    <row r="5587" spans="1:17" hidden="1" x14ac:dyDescent="0.3">
      <c r="A5587" s="21">
        <v>42767</v>
      </c>
      <c r="B5587" s="22" t="s">
        <v>6193</v>
      </c>
      <c r="C5587" s="22" t="s">
        <v>1333</v>
      </c>
      <c r="D5587" s="27" t="s">
        <v>6148</v>
      </c>
      <c r="E5587" s="24" t="s">
        <v>4612</v>
      </c>
      <c r="F5587" s="25" t="s">
        <v>4613</v>
      </c>
      <c r="G5587" s="22" t="s">
        <v>39</v>
      </c>
      <c r="H5587" s="26">
        <v>1892229</v>
      </c>
      <c r="I5587" s="28"/>
      <c r="J5587" s="26">
        <v>151378</v>
      </c>
      <c r="K5587" s="26">
        <v>2043607</v>
      </c>
      <c r="L5587" s="22" t="s">
        <v>1336</v>
      </c>
      <c r="M5587" s="22"/>
      <c r="N5587">
        <f t="shared" si="365"/>
        <v>34315</v>
      </c>
      <c r="O5587">
        <f>+VLOOKUP(N5587,'Thanh toán '!O$8:P$8099,2,0)</f>
        <v>2043607</v>
      </c>
      <c r="P5587">
        <f t="shared" si="366"/>
        <v>2043607</v>
      </c>
      <c r="Q5587" s="30">
        <f t="shared" ref="Q5587:Q5650" si="367">+O5587-K5587</f>
        <v>0</v>
      </c>
    </row>
    <row r="5588" spans="1:17" hidden="1" x14ac:dyDescent="0.3">
      <c r="A5588" s="21">
        <v>42768</v>
      </c>
      <c r="B5588" s="22" t="s">
        <v>6194</v>
      </c>
      <c r="C5588" s="22" t="s">
        <v>1333</v>
      </c>
      <c r="D5588" s="27" t="s">
        <v>6148</v>
      </c>
      <c r="E5588" s="24" t="s">
        <v>4612</v>
      </c>
      <c r="F5588" s="25" t="s">
        <v>4613</v>
      </c>
      <c r="G5588" s="22" t="s">
        <v>39</v>
      </c>
      <c r="H5588" s="26">
        <v>250910</v>
      </c>
      <c r="I5588" s="28"/>
      <c r="J5588" s="26">
        <v>20073</v>
      </c>
      <c r="K5588" s="26">
        <v>270983</v>
      </c>
      <c r="L5588" s="22" t="s">
        <v>1336</v>
      </c>
      <c r="M5588" s="22"/>
      <c r="N5588">
        <f t="shared" si="365"/>
        <v>34316</v>
      </c>
      <c r="O5588">
        <f>+VLOOKUP(N5588,'Thanh toán '!O$8:P$8099,2,0)</f>
        <v>270983</v>
      </c>
      <c r="P5588">
        <f t="shared" si="366"/>
        <v>270983</v>
      </c>
      <c r="Q5588" s="30">
        <f t="shared" si="367"/>
        <v>0</v>
      </c>
    </row>
    <row r="5589" spans="1:17" hidden="1" x14ac:dyDescent="0.3">
      <c r="A5589" s="21">
        <v>42769</v>
      </c>
      <c r="B5589" s="22" t="s">
        <v>6195</v>
      </c>
      <c r="C5589" s="22" t="s">
        <v>1333</v>
      </c>
      <c r="D5589" s="27" t="s">
        <v>6148</v>
      </c>
      <c r="E5589" s="24" t="s">
        <v>4612</v>
      </c>
      <c r="F5589" s="25" t="s">
        <v>4613</v>
      </c>
      <c r="G5589" s="22" t="s">
        <v>39</v>
      </c>
      <c r="H5589" s="26">
        <v>312082</v>
      </c>
      <c r="I5589" s="28"/>
      <c r="J5589" s="26">
        <v>24967</v>
      </c>
      <c r="K5589" s="26">
        <v>337049</v>
      </c>
      <c r="L5589" s="22" t="s">
        <v>1336</v>
      </c>
      <c r="M5589" s="22"/>
      <c r="N5589">
        <f t="shared" si="365"/>
        <v>34317</v>
      </c>
      <c r="O5589">
        <f>+VLOOKUP(N5589,'Thanh toán '!O$8:P$8099,2,0)</f>
        <v>337049</v>
      </c>
      <c r="P5589">
        <f t="shared" si="366"/>
        <v>337049</v>
      </c>
      <c r="Q5589" s="30">
        <f t="shared" si="367"/>
        <v>0</v>
      </c>
    </row>
    <row r="5590" spans="1:17" hidden="1" x14ac:dyDescent="0.3">
      <c r="A5590" s="21">
        <v>42770</v>
      </c>
      <c r="B5590" s="22" t="s">
        <v>6196</v>
      </c>
      <c r="C5590" s="22" t="s">
        <v>1333</v>
      </c>
      <c r="D5590" s="27" t="s">
        <v>6148</v>
      </c>
      <c r="E5590" s="24" t="s">
        <v>4612</v>
      </c>
      <c r="F5590" s="25" t="s">
        <v>4613</v>
      </c>
      <c r="G5590" s="22" t="s">
        <v>39</v>
      </c>
      <c r="H5590" s="26">
        <v>732832</v>
      </c>
      <c r="I5590" s="28"/>
      <c r="J5590" s="26">
        <v>58627</v>
      </c>
      <c r="K5590" s="26">
        <v>791459</v>
      </c>
      <c r="L5590" s="22" t="s">
        <v>1336</v>
      </c>
      <c r="M5590" s="22"/>
      <c r="N5590">
        <f t="shared" si="365"/>
        <v>34318</v>
      </c>
      <c r="O5590">
        <f>+VLOOKUP(N5590,'Thanh toán '!O$8:P$8099,2,0)</f>
        <v>791459</v>
      </c>
      <c r="P5590">
        <f t="shared" si="366"/>
        <v>791459</v>
      </c>
      <c r="Q5590" s="30">
        <f t="shared" si="367"/>
        <v>0</v>
      </c>
    </row>
    <row r="5591" spans="1:17" hidden="1" x14ac:dyDescent="0.3">
      <c r="A5591" s="21">
        <v>42771</v>
      </c>
      <c r="B5591" s="22" t="s">
        <v>6197</v>
      </c>
      <c r="C5591" s="22" t="s">
        <v>1333</v>
      </c>
      <c r="D5591" s="27" t="s">
        <v>6148</v>
      </c>
      <c r="E5591" s="24" t="s">
        <v>4612</v>
      </c>
      <c r="F5591" s="25" t="s">
        <v>4613</v>
      </c>
      <c r="G5591" s="22" t="s">
        <v>39</v>
      </c>
      <c r="H5591" s="26">
        <v>1734743</v>
      </c>
      <c r="I5591" s="28"/>
      <c r="J5591" s="26">
        <v>138779</v>
      </c>
      <c r="K5591" s="26">
        <v>1873522</v>
      </c>
      <c r="L5591" s="22" t="s">
        <v>1336</v>
      </c>
      <c r="M5591" s="22"/>
      <c r="N5591">
        <f t="shared" si="365"/>
        <v>34319</v>
      </c>
      <c r="O5591">
        <f>+VLOOKUP(N5591,'Thanh toán '!O$8:P$8099,2,0)</f>
        <v>1873522</v>
      </c>
      <c r="P5591">
        <f t="shared" si="366"/>
        <v>1873522</v>
      </c>
      <c r="Q5591" s="30">
        <f t="shared" si="367"/>
        <v>0</v>
      </c>
    </row>
    <row r="5592" spans="1:17" hidden="1" x14ac:dyDescent="0.3">
      <c r="A5592" s="21">
        <v>42774</v>
      </c>
      <c r="B5592" s="22" t="s">
        <v>6198</v>
      </c>
      <c r="C5592" s="22" t="s">
        <v>1333</v>
      </c>
      <c r="D5592" s="27" t="s">
        <v>6148</v>
      </c>
      <c r="E5592" s="24" t="s">
        <v>4612</v>
      </c>
      <c r="F5592" s="25" t="s">
        <v>4613</v>
      </c>
      <c r="G5592" s="22" t="s">
        <v>39</v>
      </c>
      <c r="H5592" s="26">
        <v>843320</v>
      </c>
      <c r="I5592" s="28"/>
      <c r="J5592" s="26">
        <v>67466</v>
      </c>
      <c r="K5592" s="26">
        <v>910786</v>
      </c>
      <c r="L5592" s="22" t="s">
        <v>1336</v>
      </c>
      <c r="M5592" s="22"/>
      <c r="N5592">
        <f t="shared" si="365"/>
        <v>34322</v>
      </c>
      <c r="O5592">
        <f>+VLOOKUP(N5592,'Thanh toán '!O$8:P$8099,2,0)</f>
        <v>910786</v>
      </c>
      <c r="P5592">
        <f t="shared" si="366"/>
        <v>910786</v>
      </c>
      <c r="Q5592" s="30">
        <f t="shared" si="367"/>
        <v>0</v>
      </c>
    </row>
    <row r="5593" spans="1:17" hidden="1" x14ac:dyDescent="0.3">
      <c r="A5593" s="21">
        <v>42775</v>
      </c>
      <c r="B5593" s="22" t="s">
        <v>6199</v>
      </c>
      <c r="C5593" s="22" t="s">
        <v>1333</v>
      </c>
      <c r="D5593" s="27" t="s">
        <v>6148</v>
      </c>
      <c r="E5593" s="24" t="s">
        <v>29</v>
      </c>
      <c r="F5593" s="25" t="s">
        <v>5376</v>
      </c>
      <c r="G5593" s="22" t="s">
        <v>30</v>
      </c>
      <c r="H5593" s="26">
        <v>2607813</v>
      </c>
      <c r="I5593" s="28"/>
      <c r="J5593" s="26">
        <v>208625</v>
      </c>
      <c r="K5593" s="26">
        <v>2816438</v>
      </c>
      <c r="L5593" s="22" t="s">
        <v>1336</v>
      </c>
      <c r="M5593" s="22"/>
      <c r="N5593">
        <f t="shared" si="365"/>
        <v>34323</v>
      </c>
      <c r="O5593">
        <f>+VLOOKUP(N5593,'Thanh toán '!O$8:P$8099,2,0)</f>
        <v>2816438</v>
      </c>
      <c r="P5593">
        <f t="shared" si="366"/>
        <v>2816438</v>
      </c>
      <c r="Q5593" s="30">
        <f t="shared" si="367"/>
        <v>0</v>
      </c>
    </row>
    <row r="5594" spans="1:17" hidden="1" x14ac:dyDescent="0.3">
      <c r="A5594" s="21">
        <v>42786</v>
      </c>
      <c r="B5594" s="22" t="s">
        <v>6200</v>
      </c>
      <c r="C5594" s="22" t="s">
        <v>1333</v>
      </c>
      <c r="D5594" s="27" t="s">
        <v>6201</v>
      </c>
      <c r="E5594" s="24" t="s">
        <v>4612</v>
      </c>
      <c r="F5594" s="25" t="s">
        <v>4613</v>
      </c>
      <c r="G5594" s="22" t="s">
        <v>39</v>
      </c>
      <c r="H5594" s="26">
        <v>1719449</v>
      </c>
      <c r="I5594" s="28"/>
      <c r="J5594" s="26">
        <v>137556</v>
      </c>
      <c r="K5594" s="26">
        <v>1857005</v>
      </c>
      <c r="L5594" s="22" t="s">
        <v>1336</v>
      </c>
      <c r="M5594" s="22"/>
      <c r="N5594">
        <f t="shared" si="365"/>
        <v>34334</v>
      </c>
      <c r="O5594">
        <f>+VLOOKUP(N5594,'Thanh toán '!O$8:P$8099,2,0)</f>
        <v>1857005</v>
      </c>
      <c r="P5594">
        <f t="shared" si="366"/>
        <v>1857005</v>
      </c>
      <c r="Q5594" s="30">
        <f t="shared" si="367"/>
        <v>0</v>
      </c>
    </row>
    <row r="5595" spans="1:17" hidden="1" x14ac:dyDescent="0.3">
      <c r="A5595" s="21">
        <v>42787</v>
      </c>
      <c r="B5595" s="22" t="s">
        <v>6202</v>
      </c>
      <c r="C5595" s="22" t="s">
        <v>1333</v>
      </c>
      <c r="D5595" s="27" t="s">
        <v>6201</v>
      </c>
      <c r="E5595" s="24" t="s">
        <v>4612</v>
      </c>
      <c r="F5595" s="25" t="s">
        <v>4613</v>
      </c>
      <c r="G5595" s="22" t="s">
        <v>39</v>
      </c>
      <c r="H5595" s="26">
        <v>806200</v>
      </c>
      <c r="I5595" s="28"/>
      <c r="J5595" s="26">
        <v>64496</v>
      </c>
      <c r="K5595" s="26">
        <v>870696</v>
      </c>
      <c r="L5595" s="22" t="s">
        <v>1336</v>
      </c>
      <c r="M5595" s="22"/>
      <c r="N5595">
        <f t="shared" si="365"/>
        <v>34335</v>
      </c>
      <c r="O5595">
        <f>+VLOOKUP(N5595,'Thanh toán '!O$8:P$8099,2,0)</f>
        <v>870696</v>
      </c>
      <c r="P5595">
        <f t="shared" si="366"/>
        <v>870696</v>
      </c>
      <c r="Q5595" s="30">
        <f t="shared" si="367"/>
        <v>0</v>
      </c>
    </row>
    <row r="5596" spans="1:17" hidden="1" x14ac:dyDescent="0.3">
      <c r="A5596" s="21">
        <v>42801</v>
      </c>
      <c r="B5596" s="22" t="s">
        <v>6203</v>
      </c>
      <c r="C5596" s="22" t="s">
        <v>1333</v>
      </c>
      <c r="D5596" s="27" t="s">
        <v>6201</v>
      </c>
      <c r="E5596" s="24" t="s">
        <v>5997</v>
      </c>
      <c r="F5596" s="25" t="s">
        <v>5998</v>
      </c>
      <c r="G5596" s="22" t="s">
        <v>201</v>
      </c>
      <c r="H5596" s="26">
        <v>3344615</v>
      </c>
      <c r="I5596" s="28"/>
      <c r="J5596" s="26">
        <v>267569</v>
      </c>
      <c r="K5596" s="26">
        <v>3612184</v>
      </c>
      <c r="L5596" s="22" t="s">
        <v>1336</v>
      </c>
      <c r="M5596" s="22"/>
      <c r="N5596">
        <f t="shared" si="365"/>
        <v>34349</v>
      </c>
      <c r="O5596">
        <f>+VLOOKUP(N5596,'Thanh toán '!O$8:P$8099,2,0)</f>
        <v>3612184</v>
      </c>
      <c r="P5596">
        <f t="shared" si="366"/>
        <v>3612184</v>
      </c>
      <c r="Q5596" s="30">
        <f t="shared" si="367"/>
        <v>0</v>
      </c>
    </row>
    <row r="5597" spans="1:17" hidden="1" x14ac:dyDescent="0.3">
      <c r="A5597" s="21">
        <v>42827</v>
      </c>
      <c r="B5597" s="22" t="s">
        <v>6204</v>
      </c>
      <c r="C5597" s="22" t="s">
        <v>1333</v>
      </c>
      <c r="D5597" s="27" t="s">
        <v>6201</v>
      </c>
      <c r="E5597" s="24" t="s">
        <v>4612</v>
      </c>
      <c r="F5597" s="25" t="s">
        <v>4613</v>
      </c>
      <c r="G5597" s="22" t="s">
        <v>39</v>
      </c>
      <c r="H5597" s="26">
        <v>555290</v>
      </c>
      <c r="I5597" s="28"/>
      <c r="J5597" s="26">
        <v>44423</v>
      </c>
      <c r="K5597" s="26">
        <v>599713</v>
      </c>
      <c r="L5597" s="22" t="s">
        <v>1336</v>
      </c>
      <c r="M5597" s="22"/>
      <c r="N5597">
        <f t="shared" si="365"/>
        <v>34375</v>
      </c>
      <c r="O5597">
        <f>+VLOOKUP(N5597,'Thanh toán '!O$8:P$8099,2,0)</f>
        <v>599713</v>
      </c>
      <c r="P5597">
        <f t="shared" si="366"/>
        <v>599713</v>
      </c>
      <c r="Q5597" s="30">
        <f t="shared" si="367"/>
        <v>0</v>
      </c>
    </row>
    <row r="5598" spans="1:17" hidden="1" x14ac:dyDescent="0.3">
      <c r="A5598" s="21">
        <v>42828</v>
      </c>
      <c r="B5598" s="22" t="s">
        <v>6205</v>
      </c>
      <c r="C5598" s="22" t="s">
        <v>1333</v>
      </c>
      <c r="D5598" s="27" t="s">
        <v>6201</v>
      </c>
      <c r="E5598" s="24" t="s">
        <v>3868</v>
      </c>
      <c r="F5598" s="25" t="s">
        <v>3869</v>
      </c>
      <c r="G5598" s="22" t="s">
        <v>373</v>
      </c>
      <c r="H5598" s="26">
        <v>2776440</v>
      </c>
      <c r="I5598" s="28"/>
      <c r="J5598" s="26">
        <v>222115</v>
      </c>
      <c r="K5598" s="26">
        <v>2998555</v>
      </c>
      <c r="L5598" s="22" t="s">
        <v>1336</v>
      </c>
      <c r="M5598" s="22"/>
      <c r="N5598">
        <f t="shared" si="365"/>
        <v>34376</v>
      </c>
      <c r="O5598">
        <f>+VLOOKUP(N5598,'Thanh toán '!O$8:P$8099,2,0)</f>
        <v>2998555</v>
      </c>
      <c r="P5598">
        <f t="shared" si="366"/>
        <v>2998555</v>
      </c>
      <c r="Q5598" s="30">
        <f t="shared" si="367"/>
        <v>0</v>
      </c>
    </row>
    <row r="5599" spans="1:17" ht="26.3" hidden="1" x14ac:dyDescent="0.3">
      <c r="A5599" s="21">
        <v>42838</v>
      </c>
      <c r="B5599" s="22" t="s">
        <v>6206</v>
      </c>
      <c r="C5599" s="22" t="s">
        <v>1333</v>
      </c>
      <c r="D5599" s="27" t="s">
        <v>6201</v>
      </c>
      <c r="E5599" s="24" t="s">
        <v>4660</v>
      </c>
      <c r="F5599" s="25" t="s">
        <v>5644</v>
      </c>
      <c r="G5599" s="22" t="s">
        <v>24</v>
      </c>
      <c r="H5599" s="26">
        <v>1576691</v>
      </c>
      <c r="I5599" s="28"/>
      <c r="J5599" s="26">
        <v>126135</v>
      </c>
      <c r="K5599" s="26">
        <v>1702826</v>
      </c>
      <c r="L5599" s="22" t="s">
        <v>1336</v>
      </c>
      <c r="M5599" s="22"/>
      <c r="N5599">
        <f t="shared" si="365"/>
        <v>34386</v>
      </c>
      <c r="O5599">
        <f>+VLOOKUP(N5599,'Thanh toán '!O$8:P$8099,2,0)</f>
        <v>1702826</v>
      </c>
      <c r="P5599">
        <f t="shared" si="366"/>
        <v>1702826</v>
      </c>
      <c r="Q5599" s="30">
        <f t="shared" si="367"/>
        <v>0</v>
      </c>
    </row>
    <row r="5600" spans="1:17" ht="26.3" hidden="1" x14ac:dyDescent="0.3">
      <c r="A5600" s="21">
        <v>42844</v>
      </c>
      <c r="B5600" s="22" t="s">
        <v>6207</v>
      </c>
      <c r="C5600" s="22" t="s">
        <v>1333</v>
      </c>
      <c r="D5600" s="27" t="s">
        <v>6201</v>
      </c>
      <c r="E5600" s="24" t="s">
        <v>4813</v>
      </c>
      <c r="F5600" s="25" t="s">
        <v>4814</v>
      </c>
      <c r="G5600" s="22" t="s">
        <v>134</v>
      </c>
      <c r="H5600" s="26">
        <v>2224012</v>
      </c>
      <c r="I5600" s="28"/>
      <c r="J5600" s="26">
        <v>177921</v>
      </c>
      <c r="K5600" s="26">
        <v>2401933</v>
      </c>
      <c r="L5600" s="22" t="s">
        <v>1336</v>
      </c>
      <c r="M5600" s="22"/>
      <c r="N5600">
        <f t="shared" si="365"/>
        <v>34392</v>
      </c>
      <c r="O5600">
        <f>+VLOOKUP(N5600,'Thanh toán '!O$8:P$8099,2,0)</f>
        <v>2401933</v>
      </c>
      <c r="P5600">
        <f t="shared" si="366"/>
        <v>2401933</v>
      </c>
      <c r="Q5600" s="30">
        <f t="shared" si="367"/>
        <v>0</v>
      </c>
    </row>
    <row r="5601" spans="1:17" ht="26.3" hidden="1" x14ac:dyDescent="0.3">
      <c r="A5601" s="21">
        <v>42845</v>
      </c>
      <c r="B5601" s="22" t="s">
        <v>6208</v>
      </c>
      <c r="C5601" s="22" t="s">
        <v>1333</v>
      </c>
      <c r="D5601" s="27" t="s">
        <v>6201</v>
      </c>
      <c r="E5601" s="24" t="s">
        <v>4819</v>
      </c>
      <c r="F5601" s="25" t="s">
        <v>4820</v>
      </c>
      <c r="G5601" s="22" t="s">
        <v>1493</v>
      </c>
      <c r="H5601" s="26">
        <v>2831893</v>
      </c>
      <c r="I5601" s="28"/>
      <c r="J5601" s="26">
        <v>226551</v>
      </c>
      <c r="K5601" s="26">
        <v>3058444</v>
      </c>
      <c r="L5601" s="22" t="s">
        <v>1336</v>
      </c>
      <c r="M5601" s="22"/>
      <c r="N5601">
        <f t="shared" si="365"/>
        <v>34393</v>
      </c>
      <c r="O5601">
        <f>+VLOOKUP(N5601,'Thanh toán '!O$8:P$8099,2,0)</f>
        <v>3058444</v>
      </c>
      <c r="P5601">
        <f t="shared" si="366"/>
        <v>3058444</v>
      </c>
      <c r="Q5601" s="30">
        <f t="shared" si="367"/>
        <v>0</v>
      </c>
    </row>
    <row r="5602" spans="1:17" hidden="1" x14ac:dyDescent="0.3">
      <c r="A5602" s="21">
        <v>42846</v>
      </c>
      <c r="B5602" s="22" t="s">
        <v>6209</v>
      </c>
      <c r="C5602" s="22" t="s">
        <v>1333</v>
      </c>
      <c r="D5602" s="27" t="s">
        <v>6201</v>
      </c>
      <c r="E5602" s="24" t="s">
        <v>6210</v>
      </c>
      <c r="F5602" s="25" t="s">
        <v>6211</v>
      </c>
      <c r="G5602" s="22" t="s">
        <v>6212</v>
      </c>
      <c r="H5602" s="26">
        <v>312082</v>
      </c>
      <c r="I5602" s="28"/>
      <c r="J5602" s="26">
        <v>24967</v>
      </c>
      <c r="K5602" s="26">
        <v>337049</v>
      </c>
      <c r="L5602" s="22" t="s">
        <v>1336</v>
      </c>
      <c r="M5602" s="22"/>
      <c r="N5602">
        <f t="shared" si="365"/>
        <v>34394</v>
      </c>
      <c r="O5602">
        <f>+VLOOKUP(N5602,'Thanh toán '!O$8:P$8099,2,0)</f>
        <v>337049</v>
      </c>
      <c r="P5602">
        <f t="shared" si="366"/>
        <v>337049</v>
      </c>
      <c r="Q5602" s="30">
        <f t="shared" si="367"/>
        <v>0</v>
      </c>
    </row>
    <row r="5603" spans="1:17" ht="26.3" hidden="1" x14ac:dyDescent="0.3">
      <c r="A5603" s="21">
        <v>42847</v>
      </c>
      <c r="B5603" s="22" t="s">
        <v>6213</v>
      </c>
      <c r="C5603" s="22" t="s">
        <v>1333</v>
      </c>
      <c r="D5603" s="27" t="s">
        <v>6201</v>
      </c>
      <c r="E5603" s="24" t="s">
        <v>4823</v>
      </c>
      <c r="F5603" s="25" t="s">
        <v>4824</v>
      </c>
      <c r="G5603" s="22" t="s">
        <v>1499</v>
      </c>
      <c r="H5603" s="26">
        <v>2730157</v>
      </c>
      <c r="I5603" s="28"/>
      <c r="J5603" s="26">
        <v>218413</v>
      </c>
      <c r="K5603" s="26">
        <v>2948570</v>
      </c>
      <c r="L5603" s="22" t="s">
        <v>1336</v>
      </c>
      <c r="M5603" s="22"/>
      <c r="N5603">
        <f t="shared" si="365"/>
        <v>34395</v>
      </c>
      <c r="O5603">
        <f>+VLOOKUP(N5603,'Thanh toán '!O$8:P$8099,2,0)</f>
        <v>2948570</v>
      </c>
      <c r="P5603">
        <f t="shared" si="366"/>
        <v>2948570</v>
      </c>
      <c r="Q5603" s="30">
        <f t="shared" si="367"/>
        <v>0</v>
      </c>
    </row>
    <row r="5604" spans="1:17" ht="26.3" hidden="1" x14ac:dyDescent="0.3">
      <c r="A5604" s="21">
        <v>42848</v>
      </c>
      <c r="B5604" s="22" t="s">
        <v>6214</v>
      </c>
      <c r="C5604" s="22" t="s">
        <v>1333</v>
      </c>
      <c r="D5604" s="27" t="s">
        <v>6201</v>
      </c>
      <c r="E5604" s="24" t="s">
        <v>4826</v>
      </c>
      <c r="F5604" s="25" t="s">
        <v>4827</v>
      </c>
      <c r="G5604" s="22" t="s">
        <v>1695</v>
      </c>
      <c r="H5604" s="26">
        <v>3427223</v>
      </c>
      <c r="I5604" s="28"/>
      <c r="J5604" s="26">
        <v>274178</v>
      </c>
      <c r="K5604" s="26">
        <v>3701401</v>
      </c>
      <c r="L5604" s="22" t="s">
        <v>1336</v>
      </c>
      <c r="M5604" s="22"/>
      <c r="N5604">
        <f t="shared" si="365"/>
        <v>34396</v>
      </c>
      <c r="O5604">
        <f>+VLOOKUP(N5604,'Thanh toán '!O$8:P$8099,2,0)</f>
        <v>3701401</v>
      </c>
      <c r="P5604">
        <f t="shared" si="366"/>
        <v>3701401</v>
      </c>
      <c r="Q5604" s="30">
        <f t="shared" si="367"/>
        <v>0</v>
      </c>
    </row>
    <row r="5605" spans="1:17" hidden="1" x14ac:dyDescent="0.3">
      <c r="A5605" s="21">
        <v>42849</v>
      </c>
      <c r="B5605" s="22" t="s">
        <v>6215</v>
      </c>
      <c r="C5605" s="22" t="s">
        <v>1333</v>
      </c>
      <c r="D5605" s="27" t="s">
        <v>6201</v>
      </c>
      <c r="E5605" s="24" t="s">
        <v>5962</v>
      </c>
      <c r="F5605" s="25" t="s">
        <v>5963</v>
      </c>
      <c r="G5605" s="22" t="s">
        <v>481</v>
      </c>
      <c r="H5605" s="26">
        <v>1248327</v>
      </c>
      <c r="I5605" s="28"/>
      <c r="J5605" s="26">
        <v>99866</v>
      </c>
      <c r="K5605" s="26">
        <v>1348193</v>
      </c>
      <c r="L5605" s="22" t="s">
        <v>1336</v>
      </c>
      <c r="M5605" s="22"/>
      <c r="N5605">
        <f t="shared" si="365"/>
        <v>34397</v>
      </c>
      <c r="O5605">
        <f>+VLOOKUP(N5605,'Thanh toán '!O$8:P$8099,2,0)</f>
        <v>1348193</v>
      </c>
      <c r="P5605">
        <f t="shared" si="366"/>
        <v>1348193</v>
      </c>
      <c r="Q5605" s="30">
        <f t="shared" si="367"/>
        <v>0</v>
      </c>
    </row>
    <row r="5606" spans="1:17" hidden="1" x14ac:dyDescent="0.3">
      <c r="A5606" s="21">
        <v>42850</v>
      </c>
      <c r="B5606" s="22" t="s">
        <v>6216</v>
      </c>
      <c r="C5606" s="22" t="s">
        <v>1333</v>
      </c>
      <c r="D5606" s="27" t="s">
        <v>6201</v>
      </c>
      <c r="E5606" s="24" t="s">
        <v>427</v>
      </c>
      <c r="F5606" s="25" t="s">
        <v>5424</v>
      </c>
      <c r="G5606" s="22" t="s">
        <v>428</v>
      </c>
      <c r="H5606" s="26">
        <v>11138287</v>
      </c>
      <c r="I5606" s="28"/>
      <c r="J5606" s="26">
        <v>891063</v>
      </c>
      <c r="K5606" s="26">
        <v>12029350</v>
      </c>
      <c r="L5606" s="22" t="s">
        <v>1336</v>
      </c>
      <c r="M5606" s="22"/>
      <c r="N5606">
        <f t="shared" si="365"/>
        <v>34398</v>
      </c>
      <c r="O5606">
        <f>+VLOOKUP(N5606,'Thanh toán '!O$8:P$8099,2,0)</f>
        <v>12029350</v>
      </c>
      <c r="P5606">
        <f t="shared" si="366"/>
        <v>12029350</v>
      </c>
      <c r="Q5606" s="30">
        <f t="shared" si="367"/>
        <v>0</v>
      </c>
    </row>
    <row r="5607" spans="1:17" hidden="1" x14ac:dyDescent="0.3">
      <c r="A5607" s="21">
        <v>42851</v>
      </c>
      <c r="B5607" s="22" t="s">
        <v>6217</v>
      </c>
      <c r="C5607" s="22" t="s">
        <v>1333</v>
      </c>
      <c r="D5607" s="27" t="s">
        <v>6201</v>
      </c>
      <c r="E5607" s="24" t="s">
        <v>5498</v>
      </c>
      <c r="F5607" s="25" t="s">
        <v>5499</v>
      </c>
      <c r="G5607" s="22" t="s">
        <v>16</v>
      </c>
      <c r="H5607" s="26">
        <v>4253810</v>
      </c>
      <c r="I5607" s="28"/>
      <c r="J5607" s="26">
        <v>340305</v>
      </c>
      <c r="K5607" s="26">
        <v>4594115</v>
      </c>
      <c r="L5607" s="22" t="s">
        <v>1336</v>
      </c>
      <c r="M5607" s="22"/>
      <c r="N5607">
        <f t="shared" si="365"/>
        <v>34399</v>
      </c>
      <c r="O5607">
        <f>+VLOOKUP(N5607,'Thanh toán '!O$8:P$8099,2,0)</f>
        <v>4594115</v>
      </c>
      <c r="P5607">
        <f t="shared" si="366"/>
        <v>4594115</v>
      </c>
      <c r="Q5607" s="30">
        <f t="shared" si="367"/>
        <v>0</v>
      </c>
    </row>
    <row r="5608" spans="1:17" ht="26.3" hidden="1" x14ac:dyDescent="0.3">
      <c r="A5608" s="21">
        <v>42852</v>
      </c>
      <c r="B5608" s="22" t="s">
        <v>6218</v>
      </c>
      <c r="C5608" s="22" t="s">
        <v>1333</v>
      </c>
      <c r="D5608" s="27" t="s">
        <v>6201</v>
      </c>
      <c r="E5608" s="24" t="s">
        <v>4831</v>
      </c>
      <c r="F5608" s="25" t="s">
        <v>4832</v>
      </c>
      <c r="G5608" s="22" t="s">
        <v>131</v>
      </c>
      <c r="H5608" s="26">
        <v>4921123</v>
      </c>
      <c r="I5608" s="28"/>
      <c r="J5608" s="26">
        <v>393690</v>
      </c>
      <c r="K5608" s="26">
        <v>5314813</v>
      </c>
      <c r="L5608" s="22" t="s">
        <v>1336</v>
      </c>
      <c r="M5608" s="22"/>
      <c r="N5608">
        <f t="shared" si="365"/>
        <v>34400</v>
      </c>
      <c r="O5608">
        <f>+VLOOKUP(N5608,'Thanh toán '!O$8:P$8099,2,0)</f>
        <v>5314813</v>
      </c>
      <c r="P5608">
        <f t="shared" si="366"/>
        <v>5314813</v>
      </c>
      <c r="Q5608" s="30">
        <f t="shared" si="367"/>
        <v>0</v>
      </c>
    </row>
    <row r="5609" spans="1:17" hidden="1" x14ac:dyDescent="0.3">
      <c r="A5609" s="21">
        <v>42856</v>
      </c>
      <c r="B5609" s="22" t="s">
        <v>6219</v>
      </c>
      <c r="C5609" s="22" t="s">
        <v>1333</v>
      </c>
      <c r="D5609" s="27" t="s">
        <v>6201</v>
      </c>
      <c r="E5609" s="24" t="s">
        <v>81</v>
      </c>
      <c r="F5609" s="25" t="s">
        <v>1432</v>
      </c>
      <c r="G5609" s="22" t="s">
        <v>82</v>
      </c>
      <c r="H5609" s="26">
        <v>1793912</v>
      </c>
      <c r="I5609" s="28"/>
      <c r="J5609" s="26">
        <v>143513</v>
      </c>
      <c r="K5609" s="26">
        <v>1937425</v>
      </c>
      <c r="L5609" s="22" t="s">
        <v>1336</v>
      </c>
      <c r="M5609" s="22"/>
      <c r="N5609">
        <f t="shared" si="365"/>
        <v>34404</v>
      </c>
      <c r="O5609">
        <f>+VLOOKUP(N5609,'Thanh toán '!O$8:P$8099,2,0)</f>
        <v>1937425</v>
      </c>
      <c r="P5609">
        <f t="shared" si="366"/>
        <v>1937425</v>
      </c>
      <c r="Q5609" s="30">
        <f t="shared" si="367"/>
        <v>0</v>
      </c>
    </row>
    <row r="5610" spans="1:17" hidden="1" x14ac:dyDescent="0.3">
      <c r="A5610" s="21">
        <v>42860</v>
      </c>
      <c r="B5610" s="22" t="s">
        <v>6220</v>
      </c>
      <c r="C5610" s="22" t="s">
        <v>1333</v>
      </c>
      <c r="D5610" s="27" t="s">
        <v>6201</v>
      </c>
      <c r="E5610" s="24" t="s">
        <v>192</v>
      </c>
      <c r="F5610" s="25" t="s">
        <v>4840</v>
      </c>
      <c r="G5610" s="22" t="s">
        <v>193</v>
      </c>
      <c r="H5610" s="26">
        <v>1190660</v>
      </c>
      <c r="I5610" s="28"/>
      <c r="J5610" s="26">
        <v>95253</v>
      </c>
      <c r="K5610" s="26">
        <v>1285913</v>
      </c>
      <c r="L5610" s="22" t="s">
        <v>1336</v>
      </c>
      <c r="M5610" s="22"/>
      <c r="N5610">
        <f t="shared" si="365"/>
        <v>34408</v>
      </c>
      <c r="O5610">
        <f>+VLOOKUP(N5610,'Thanh toán '!O$8:P$8099,2,0)</f>
        <v>1285913</v>
      </c>
      <c r="P5610">
        <f t="shared" si="366"/>
        <v>1285913</v>
      </c>
      <c r="Q5610" s="30">
        <f t="shared" si="367"/>
        <v>0</v>
      </c>
    </row>
    <row r="5611" spans="1:17" hidden="1" x14ac:dyDescent="0.3">
      <c r="A5611" s="21">
        <v>42861</v>
      </c>
      <c r="B5611" s="22" t="s">
        <v>6221</v>
      </c>
      <c r="C5611" s="22" t="s">
        <v>1333</v>
      </c>
      <c r="D5611" s="27" t="s">
        <v>6201</v>
      </c>
      <c r="E5611" s="24" t="s">
        <v>4612</v>
      </c>
      <c r="F5611" s="25" t="s">
        <v>4613</v>
      </c>
      <c r="G5611" s="22" t="s">
        <v>39</v>
      </c>
      <c r="H5611" s="26">
        <v>645256</v>
      </c>
      <c r="I5611" s="28"/>
      <c r="J5611" s="26">
        <v>51620</v>
      </c>
      <c r="K5611" s="26">
        <v>696876</v>
      </c>
      <c r="L5611" s="22" t="s">
        <v>1336</v>
      </c>
      <c r="M5611" s="22"/>
      <c r="N5611">
        <f t="shared" si="365"/>
        <v>34409</v>
      </c>
      <c r="O5611">
        <f>+VLOOKUP(N5611,'Thanh toán '!O$8:P$8099,2,0)</f>
        <v>696876</v>
      </c>
      <c r="P5611">
        <f t="shared" si="366"/>
        <v>696876</v>
      </c>
      <c r="Q5611" s="30">
        <f t="shared" si="367"/>
        <v>0</v>
      </c>
    </row>
    <row r="5612" spans="1:17" hidden="1" x14ac:dyDescent="0.3">
      <c r="A5612" s="21">
        <v>42862</v>
      </c>
      <c r="B5612" s="22" t="s">
        <v>6222</v>
      </c>
      <c r="C5612" s="22" t="s">
        <v>1333</v>
      </c>
      <c r="D5612" s="27" t="s">
        <v>6201</v>
      </c>
      <c r="E5612" s="24" t="s">
        <v>4612</v>
      </c>
      <c r="F5612" s="25" t="s">
        <v>4613</v>
      </c>
      <c r="G5612" s="22" t="s">
        <v>39</v>
      </c>
      <c r="H5612" s="26">
        <v>438159</v>
      </c>
      <c r="I5612" s="28"/>
      <c r="J5612" s="26">
        <v>35053</v>
      </c>
      <c r="K5612" s="26">
        <v>473212</v>
      </c>
      <c r="L5612" s="22" t="s">
        <v>1336</v>
      </c>
      <c r="M5612" s="22"/>
      <c r="N5612">
        <f t="shared" si="365"/>
        <v>34410</v>
      </c>
      <c r="O5612">
        <f>+VLOOKUP(N5612,'Thanh toán '!O$8:P$8099,2,0)</f>
        <v>473212</v>
      </c>
      <c r="P5612">
        <f t="shared" si="366"/>
        <v>473212</v>
      </c>
      <c r="Q5612" s="30">
        <f t="shared" si="367"/>
        <v>0</v>
      </c>
    </row>
    <row r="5613" spans="1:17" hidden="1" x14ac:dyDescent="0.3">
      <c r="A5613" s="21">
        <v>42863</v>
      </c>
      <c r="B5613" s="22" t="s">
        <v>6223</v>
      </c>
      <c r="C5613" s="22" t="s">
        <v>1333</v>
      </c>
      <c r="D5613" s="27" t="s">
        <v>6201</v>
      </c>
      <c r="E5613" s="24" t="s">
        <v>4612</v>
      </c>
      <c r="F5613" s="25" t="s">
        <v>4613</v>
      </c>
      <c r="G5613" s="22" t="s">
        <v>39</v>
      </c>
      <c r="H5613" s="26">
        <v>755970</v>
      </c>
      <c r="I5613" s="28"/>
      <c r="J5613" s="26">
        <v>60478</v>
      </c>
      <c r="K5613" s="26">
        <v>816448</v>
      </c>
      <c r="L5613" s="22" t="s">
        <v>1336</v>
      </c>
      <c r="M5613" s="22"/>
      <c r="N5613">
        <f t="shared" si="365"/>
        <v>34411</v>
      </c>
      <c r="O5613">
        <f>+VLOOKUP(N5613,'Thanh toán '!O$8:P$8099,2,0)</f>
        <v>816448</v>
      </c>
      <c r="P5613">
        <f t="shared" si="366"/>
        <v>816448</v>
      </c>
      <c r="Q5613" s="30">
        <f t="shared" si="367"/>
        <v>0</v>
      </c>
    </row>
    <row r="5614" spans="1:17" hidden="1" x14ac:dyDescent="0.3">
      <c r="A5614" s="21">
        <v>43337</v>
      </c>
      <c r="B5614" s="22" t="s">
        <v>6224</v>
      </c>
      <c r="C5614" s="22" t="s">
        <v>1333</v>
      </c>
      <c r="D5614" s="27" t="s">
        <v>6225</v>
      </c>
      <c r="E5614" s="24" t="s">
        <v>4612</v>
      </c>
      <c r="F5614" s="25" t="s">
        <v>4613</v>
      </c>
      <c r="G5614" s="22" t="s">
        <v>39</v>
      </c>
      <c r="H5614" s="26">
        <v>819826</v>
      </c>
      <c r="I5614" s="28"/>
      <c r="J5614" s="26">
        <v>65586</v>
      </c>
      <c r="K5614" s="26">
        <v>885412</v>
      </c>
      <c r="L5614" s="22" t="s">
        <v>1336</v>
      </c>
      <c r="M5614" s="22"/>
      <c r="N5614">
        <f t="shared" si="365"/>
        <v>34886</v>
      </c>
      <c r="O5614">
        <f>+VLOOKUP(N5614,'Thanh toán '!O$8:P$8099,2,0)</f>
        <v>885412</v>
      </c>
      <c r="P5614">
        <f t="shared" si="366"/>
        <v>885412</v>
      </c>
      <c r="Q5614" s="30">
        <f t="shared" si="367"/>
        <v>0</v>
      </c>
    </row>
    <row r="5615" spans="1:17" ht="26.3" hidden="1" x14ac:dyDescent="0.3">
      <c r="A5615" s="21">
        <v>43545</v>
      </c>
      <c r="B5615" s="22" t="s">
        <v>6226</v>
      </c>
      <c r="C5615" s="22" t="s">
        <v>1333</v>
      </c>
      <c r="D5615" s="27" t="s">
        <v>6225</v>
      </c>
      <c r="E5615" s="24" t="s">
        <v>4663</v>
      </c>
      <c r="F5615" s="25" t="s">
        <v>4664</v>
      </c>
      <c r="G5615" s="22" t="s">
        <v>204</v>
      </c>
      <c r="H5615" s="26">
        <v>4214187</v>
      </c>
      <c r="I5615" s="28"/>
      <c r="J5615" s="26">
        <v>337135</v>
      </c>
      <c r="K5615" s="26">
        <v>4551322</v>
      </c>
      <c r="L5615" s="22" t="s">
        <v>1336</v>
      </c>
      <c r="M5615" s="22"/>
      <c r="N5615">
        <f t="shared" si="365"/>
        <v>35101</v>
      </c>
      <c r="O5615">
        <f>+VLOOKUP(N5615,'Thanh toán '!O$8:P$8099,2,0)</f>
        <v>4551322</v>
      </c>
      <c r="P5615">
        <f t="shared" si="366"/>
        <v>4551322</v>
      </c>
      <c r="Q5615" s="30">
        <f t="shared" si="367"/>
        <v>0</v>
      </c>
    </row>
    <row r="5616" spans="1:17" ht="26.3" hidden="1" x14ac:dyDescent="0.3">
      <c r="A5616" s="21">
        <v>43570</v>
      </c>
      <c r="B5616" s="22" t="s">
        <v>6227</v>
      </c>
      <c r="C5616" s="22" t="s">
        <v>1333</v>
      </c>
      <c r="D5616" s="27" t="s">
        <v>6225</v>
      </c>
      <c r="E5616" s="24" t="s">
        <v>4660</v>
      </c>
      <c r="F5616" s="25" t="s">
        <v>5644</v>
      </c>
      <c r="G5616" s="22" t="s">
        <v>24</v>
      </c>
      <c r="H5616" s="26">
        <v>1525118</v>
      </c>
      <c r="I5616" s="28"/>
      <c r="J5616" s="26">
        <v>122009</v>
      </c>
      <c r="K5616" s="26">
        <v>1647127</v>
      </c>
      <c r="L5616" s="22" t="s">
        <v>1336</v>
      </c>
      <c r="M5616" s="22"/>
      <c r="N5616">
        <f t="shared" si="365"/>
        <v>35135</v>
      </c>
      <c r="O5616">
        <f>+VLOOKUP(N5616,'Thanh toán '!O$8:P$8099,2,0)</f>
        <v>1647127</v>
      </c>
      <c r="P5616">
        <f t="shared" si="366"/>
        <v>1647127</v>
      </c>
      <c r="Q5616" s="30">
        <f t="shared" si="367"/>
        <v>0</v>
      </c>
    </row>
    <row r="5617" spans="1:17" ht="26.3" hidden="1" x14ac:dyDescent="0.3">
      <c r="A5617" s="21">
        <v>43785</v>
      </c>
      <c r="B5617" s="22" t="s">
        <v>6228</v>
      </c>
      <c r="C5617" s="22" t="s">
        <v>1333</v>
      </c>
      <c r="D5617" s="27" t="s">
        <v>6225</v>
      </c>
      <c r="E5617" s="24" t="s">
        <v>4890</v>
      </c>
      <c r="F5617" s="25" t="s">
        <v>4891</v>
      </c>
      <c r="G5617" s="22" t="s">
        <v>100</v>
      </c>
      <c r="H5617" s="26">
        <v>806200</v>
      </c>
      <c r="I5617" s="28"/>
      <c r="J5617" s="26">
        <v>64496</v>
      </c>
      <c r="K5617" s="26">
        <v>870696</v>
      </c>
      <c r="L5617" s="22" t="s">
        <v>1336</v>
      </c>
      <c r="M5617" s="22"/>
      <c r="N5617">
        <f t="shared" si="365"/>
        <v>35351</v>
      </c>
      <c r="O5617" t="e">
        <f>+VLOOKUP(N5617,'Thanh toán '!O$8:P$8099,2,0)</f>
        <v>#N/A</v>
      </c>
      <c r="P5617" t="e">
        <f t="shared" si="366"/>
        <v>#N/A</v>
      </c>
      <c r="Q5617" s="30" t="e">
        <f t="shared" si="367"/>
        <v>#N/A</v>
      </c>
    </row>
    <row r="5618" spans="1:17" ht="26.3" hidden="1" x14ac:dyDescent="0.3">
      <c r="A5618" s="21">
        <v>43786</v>
      </c>
      <c r="B5618" s="22" t="s">
        <v>6229</v>
      </c>
      <c r="C5618" s="22" t="s">
        <v>1333</v>
      </c>
      <c r="D5618" s="27" t="s">
        <v>6225</v>
      </c>
      <c r="E5618" s="24" t="s">
        <v>4890</v>
      </c>
      <c r="F5618" s="25" t="s">
        <v>4891</v>
      </c>
      <c r="G5618" s="22" t="s">
        <v>100</v>
      </c>
      <c r="H5618" s="26">
        <v>806200</v>
      </c>
      <c r="I5618" s="28"/>
      <c r="J5618" s="26">
        <v>64496</v>
      </c>
      <c r="K5618" s="26">
        <v>870696</v>
      </c>
      <c r="L5618" s="22" t="s">
        <v>1336</v>
      </c>
      <c r="M5618" s="22"/>
      <c r="N5618">
        <f t="shared" si="365"/>
        <v>35352</v>
      </c>
      <c r="O5618">
        <f>+VLOOKUP(N5618,'Thanh toán '!O$8:P$8099,2,0)</f>
        <v>870696</v>
      </c>
      <c r="P5618">
        <f t="shared" si="366"/>
        <v>870696</v>
      </c>
      <c r="Q5618" s="30">
        <f t="shared" si="367"/>
        <v>0</v>
      </c>
    </row>
    <row r="5619" spans="1:17" ht="26.3" hidden="1" x14ac:dyDescent="0.3">
      <c r="A5619" s="21">
        <v>43798</v>
      </c>
      <c r="B5619" s="22" t="s">
        <v>6230</v>
      </c>
      <c r="C5619" s="22" t="s">
        <v>1333</v>
      </c>
      <c r="D5619" s="27" t="s">
        <v>6225</v>
      </c>
      <c r="E5619" s="24" t="s">
        <v>4890</v>
      </c>
      <c r="F5619" s="25" t="s">
        <v>4891</v>
      </c>
      <c r="G5619" s="22" t="s">
        <v>100</v>
      </c>
      <c r="H5619" s="26">
        <v>1951744</v>
      </c>
      <c r="I5619" s="28"/>
      <c r="J5619" s="26">
        <v>156140</v>
      </c>
      <c r="K5619" s="26">
        <v>2107884</v>
      </c>
      <c r="L5619" s="22" t="s">
        <v>1336</v>
      </c>
      <c r="M5619" s="22"/>
      <c r="N5619">
        <f t="shared" si="365"/>
        <v>35364</v>
      </c>
      <c r="O5619">
        <f>+VLOOKUP(N5619,'Thanh toán '!O$8:P$8099,2,0)</f>
        <v>2107884</v>
      </c>
      <c r="P5619">
        <f t="shared" si="366"/>
        <v>2107884</v>
      </c>
      <c r="Q5619" s="30">
        <f t="shared" si="367"/>
        <v>0</v>
      </c>
    </row>
    <row r="5620" spans="1:17" hidden="1" x14ac:dyDescent="0.3">
      <c r="A5620" s="21">
        <v>43809</v>
      </c>
      <c r="B5620" s="22" t="s">
        <v>6231</v>
      </c>
      <c r="C5620" s="22" t="s">
        <v>1333</v>
      </c>
      <c r="D5620" s="27" t="s">
        <v>6225</v>
      </c>
      <c r="E5620" s="24" t="s">
        <v>4612</v>
      </c>
      <c r="F5620" s="25" t="s">
        <v>4613</v>
      </c>
      <c r="G5620" s="22" t="s">
        <v>39</v>
      </c>
      <c r="H5620" s="26">
        <v>337795</v>
      </c>
      <c r="I5620" s="28"/>
      <c r="J5620" s="26">
        <v>27024</v>
      </c>
      <c r="K5620" s="26">
        <v>364819</v>
      </c>
      <c r="L5620" s="22" t="s">
        <v>1336</v>
      </c>
      <c r="M5620" s="22"/>
      <c r="N5620">
        <f t="shared" si="365"/>
        <v>35375</v>
      </c>
      <c r="O5620">
        <f>+VLOOKUP(N5620,'Thanh toán '!O$8:P$8099,2,0)</f>
        <v>364819</v>
      </c>
      <c r="P5620">
        <f t="shared" si="366"/>
        <v>364819</v>
      </c>
      <c r="Q5620" s="30">
        <f t="shared" si="367"/>
        <v>0</v>
      </c>
    </row>
    <row r="5621" spans="1:17" hidden="1" x14ac:dyDescent="0.3">
      <c r="A5621" s="21">
        <v>43821</v>
      </c>
      <c r="B5621" s="22" t="s">
        <v>6232</v>
      </c>
      <c r="C5621" s="22" t="s">
        <v>1333</v>
      </c>
      <c r="D5621" s="27" t="s">
        <v>6225</v>
      </c>
      <c r="E5621" s="24" t="s">
        <v>4612</v>
      </c>
      <c r="F5621" s="25" t="s">
        <v>4613</v>
      </c>
      <c r="G5621" s="22" t="s">
        <v>39</v>
      </c>
      <c r="H5621" s="26">
        <v>1016082</v>
      </c>
      <c r="I5621" s="28"/>
      <c r="J5621" s="26">
        <v>81287</v>
      </c>
      <c r="K5621" s="26">
        <v>1097369</v>
      </c>
      <c r="L5621" s="22" t="s">
        <v>1336</v>
      </c>
      <c r="M5621" s="22"/>
      <c r="N5621">
        <f t="shared" si="365"/>
        <v>35387</v>
      </c>
      <c r="O5621">
        <f>+VLOOKUP(N5621,'Thanh toán '!O$8:P$8099,2,0)</f>
        <v>1097369</v>
      </c>
      <c r="P5621">
        <f t="shared" si="366"/>
        <v>1097369</v>
      </c>
      <c r="Q5621" s="30">
        <f t="shared" si="367"/>
        <v>0</v>
      </c>
    </row>
    <row r="5622" spans="1:17" hidden="1" x14ac:dyDescent="0.3">
      <c r="A5622" s="21">
        <v>43830</v>
      </c>
      <c r="B5622" s="22" t="s">
        <v>6233</v>
      </c>
      <c r="C5622" s="22" t="s">
        <v>1333</v>
      </c>
      <c r="D5622" s="27" t="s">
        <v>6225</v>
      </c>
      <c r="E5622" s="24" t="s">
        <v>4612</v>
      </c>
      <c r="F5622" s="25" t="s">
        <v>4613</v>
      </c>
      <c r="G5622" s="22" t="s">
        <v>39</v>
      </c>
      <c r="H5622" s="26">
        <v>1005683</v>
      </c>
      <c r="I5622" s="28"/>
      <c r="J5622" s="26">
        <v>80455</v>
      </c>
      <c r="K5622" s="26">
        <v>1086138</v>
      </c>
      <c r="L5622" s="22" t="s">
        <v>1336</v>
      </c>
      <c r="M5622" s="22"/>
      <c r="N5622">
        <f t="shared" si="365"/>
        <v>35396</v>
      </c>
      <c r="O5622">
        <f>+VLOOKUP(N5622,'Thanh toán '!O$8:P$8099,2,0)</f>
        <v>1086138</v>
      </c>
      <c r="P5622">
        <f t="shared" si="366"/>
        <v>1086138</v>
      </c>
      <c r="Q5622" s="30">
        <f t="shared" si="367"/>
        <v>0</v>
      </c>
    </row>
    <row r="5623" spans="1:17" hidden="1" x14ac:dyDescent="0.3">
      <c r="A5623" s="21">
        <v>43831</v>
      </c>
      <c r="B5623" s="22" t="s">
        <v>6234</v>
      </c>
      <c r="C5623" s="22" t="s">
        <v>1333</v>
      </c>
      <c r="D5623" s="27" t="s">
        <v>6225</v>
      </c>
      <c r="E5623" s="24" t="s">
        <v>4612</v>
      </c>
      <c r="F5623" s="25" t="s">
        <v>4613</v>
      </c>
      <c r="G5623" s="22" t="s">
        <v>39</v>
      </c>
      <c r="H5623" s="26">
        <v>2290033</v>
      </c>
      <c r="I5623" s="28"/>
      <c r="J5623" s="26">
        <v>183203</v>
      </c>
      <c r="K5623" s="26">
        <v>2473236</v>
      </c>
      <c r="L5623" s="22" t="s">
        <v>1336</v>
      </c>
      <c r="M5623" s="22"/>
      <c r="N5623">
        <f t="shared" si="365"/>
        <v>35397</v>
      </c>
      <c r="O5623">
        <f>+VLOOKUP(N5623,'Thanh toán '!O$8:P$8099,2,0)</f>
        <v>2473236</v>
      </c>
      <c r="P5623">
        <f t="shared" si="366"/>
        <v>2473236</v>
      </c>
      <c r="Q5623" s="30">
        <f t="shared" si="367"/>
        <v>0</v>
      </c>
    </row>
    <row r="5624" spans="1:17" hidden="1" x14ac:dyDescent="0.3">
      <c r="A5624" s="21">
        <v>43832</v>
      </c>
      <c r="B5624" s="22" t="s">
        <v>6235</v>
      </c>
      <c r="C5624" s="22" t="s">
        <v>1333</v>
      </c>
      <c r="D5624" s="27" t="s">
        <v>6225</v>
      </c>
      <c r="E5624" s="24" t="s">
        <v>4612</v>
      </c>
      <c r="F5624" s="25" t="s">
        <v>4613</v>
      </c>
      <c r="G5624" s="22" t="s">
        <v>39</v>
      </c>
      <c r="H5624" s="26">
        <v>337795</v>
      </c>
      <c r="I5624" s="28"/>
      <c r="J5624" s="26">
        <v>27024</v>
      </c>
      <c r="K5624" s="26">
        <v>364819</v>
      </c>
      <c r="L5624" s="22" t="s">
        <v>1336</v>
      </c>
      <c r="M5624" s="22"/>
      <c r="N5624">
        <f t="shared" si="365"/>
        <v>35398</v>
      </c>
      <c r="O5624">
        <f>+VLOOKUP(N5624,'Thanh toán '!O$8:P$8099,2,0)</f>
        <v>364819</v>
      </c>
      <c r="P5624">
        <f t="shared" si="366"/>
        <v>364819</v>
      </c>
      <c r="Q5624" s="30">
        <f t="shared" si="367"/>
        <v>0</v>
      </c>
    </row>
    <row r="5625" spans="1:17" hidden="1" x14ac:dyDescent="0.3">
      <c r="A5625" s="21">
        <v>43838</v>
      </c>
      <c r="B5625" s="22" t="s">
        <v>6236</v>
      </c>
      <c r="C5625" s="22" t="s">
        <v>1333</v>
      </c>
      <c r="D5625" s="27" t="s">
        <v>6225</v>
      </c>
      <c r="E5625" s="24" t="s">
        <v>5326</v>
      </c>
      <c r="F5625" s="25" t="s">
        <v>5327</v>
      </c>
      <c r="G5625" s="22" t="s">
        <v>549</v>
      </c>
      <c r="H5625" s="26">
        <v>4537803</v>
      </c>
      <c r="I5625" s="28"/>
      <c r="J5625" s="26">
        <v>363024</v>
      </c>
      <c r="K5625" s="26">
        <v>4900827</v>
      </c>
      <c r="L5625" s="22" t="s">
        <v>1336</v>
      </c>
      <c r="M5625" s="22"/>
      <c r="N5625">
        <f t="shared" si="365"/>
        <v>35404</v>
      </c>
      <c r="O5625">
        <f>+VLOOKUP(N5625,'Thanh toán '!O$8:P$8099,2,0)</f>
        <v>4900827</v>
      </c>
      <c r="P5625">
        <f t="shared" si="366"/>
        <v>4900827</v>
      </c>
      <c r="Q5625" s="30">
        <f t="shared" si="367"/>
        <v>0</v>
      </c>
    </row>
    <row r="5626" spans="1:17" hidden="1" x14ac:dyDescent="0.3">
      <c r="A5626" s="21">
        <v>43852</v>
      </c>
      <c r="B5626" s="22" t="s">
        <v>6237</v>
      </c>
      <c r="C5626" s="22" t="s">
        <v>1333</v>
      </c>
      <c r="D5626" s="27" t="s">
        <v>6225</v>
      </c>
      <c r="E5626" s="24" t="s">
        <v>4612</v>
      </c>
      <c r="F5626" s="25" t="s">
        <v>4613</v>
      </c>
      <c r="G5626" s="22" t="s">
        <v>39</v>
      </c>
      <c r="H5626" s="26">
        <v>669280</v>
      </c>
      <c r="I5626" s="28"/>
      <c r="J5626" s="26">
        <v>53542</v>
      </c>
      <c r="K5626" s="26">
        <v>722822</v>
      </c>
      <c r="L5626" s="22" t="s">
        <v>1336</v>
      </c>
      <c r="M5626" s="22"/>
      <c r="N5626">
        <f t="shared" si="365"/>
        <v>35418</v>
      </c>
      <c r="O5626">
        <f>+VLOOKUP(N5626,'Thanh toán '!O$8:P$8099,2,0)</f>
        <v>722822</v>
      </c>
      <c r="P5626">
        <f t="shared" si="366"/>
        <v>722822</v>
      </c>
      <c r="Q5626" s="30">
        <f t="shared" si="367"/>
        <v>0</v>
      </c>
    </row>
    <row r="5627" spans="1:17" hidden="1" x14ac:dyDescent="0.3">
      <c r="A5627" s="21">
        <v>43854</v>
      </c>
      <c r="B5627" s="22" t="s">
        <v>6238</v>
      </c>
      <c r="C5627" s="22" t="s">
        <v>1333</v>
      </c>
      <c r="D5627" s="27" t="s">
        <v>6225</v>
      </c>
      <c r="E5627" s="24" t="s">
        <v>4612</v>
      </c>
      <c r="F5627" s="25" t="s">
        <v>4613</v>
      </c>
      <c r="G5627" s="22" t="s">
        <v>39</v>
      </c>
      <c r="H5627" s="26">
        <v>520423</v>
      </c>
      <c r="I5627" s="28"/>
      <c r="J5627" s="26">
        <v>41634</v>
      </c>
      <c r="K5627" s="26">
        <v>562057</v>
      </c>
      <c r="L5627" s="22" t="s">
        <v>1336</v>
      </c>
      <c r="M5627" s="22"/>
      <c r="N5627">
        <f t="shared" si="365"/>
        <v>35420</v>
      </c>
      <c r="O5627">
        <f>+VLOOKUP(N5627,'Thanh toán '!O$8:P$8099,2,0)</f>
        <v>562057</v>
      </c>
      <c r="P5627">
        <f t="shared" si="366"/>
        <v>562057</v>
      </c>
      <c r="Q5627" s="30">
        <f t="shared" si="367"/>
        <v>0</v>
      </c>
    </row>
    <row r="5628" spans="1:17" hidden="1" x14ac:dyDescent="0.3">
      <c r="A5628" s="21">
        <v>43856</v>
      </c>
      <c r="B5628" s="22" t="s">
        <v>6239</v>
      </c>
      <c r="C5628" s="22" t="s">
        <v>1333</v>
      </c>
      <c r="D5628" s="27" t="s">
        <v>6225</v>
      </c>
      <c r="E5628" s="24" t="s">
        <v>4612</v>
      </c>
      <c r="F5628" s="25" t="s">
        <v>4613</v>
      </c>
      <c r="G5628" s="22" t="s">
        <v>39</v>
      </c>
      <c r="H5628" s="26">
        <v>875073</v>
      </c>
      <c r="I5628" s="28"/>
      <c r="J5628" s="26">
        <v>70006</v>
      </c>
      <c r="K5628" s="26">
        <v>945079</v>
      </c>
      <c r="L5628" s="22" t="s">
        <v>1336</v>
      </c>
      <c r="M5628" s="22"/>
      <c r="N5628">
        <f t="shared" si="365"/>
        <v>35422</v>
      </c>
      <c r="O5628">
        <f>+VLOOKUP(N5628,'Thanh toán '!O$8:P$8099,2,0)</f>
        <v>945079</v>
      </c>
      <c r="P5628">
        <f t="shared" si="366"/>
        <v>945079</v>
      </c>
      <c r="Q5628" s="30">
        <f t="shared" si="367"/>
        <v>0</v>
      </c>
    </row>
    <row r="5629" spans="1:17" hidden="1" x14ac:dyDescent="0.3">
      <c r="A5629" s="21">
        <v>43857</v>
      </c>
      <c r="B5629" s="22" t="s">
        <v>6240</v>
      </c>
      <c r="C5629" s="22" t="s">
        <v>1333</v>
      </c>
      <c r="D5629" s="27" t="s">
        <v>6225</v>
      </c>
      <c r="E5629" s="24" t="s">
        <v>4612</v>
      </c>
      <c r="F5629" s="25" t="s">
        <v>4613</v>
      </c>
      <c r="G5629" s="22" t="s">
        <v>39</v>
      </c>
      <c r="H5629" s="26">
        <v>1028167</v>
      </c>
      <c r="I5629" s="28"/>
      <c r="J5629" s="26">
        <v>82253</v>
      </c>
      <c r="K5629" s="26">
        <v>1110420</v>
      </c>
      <c r="L5629" s="22" t="s">
        <v>1336</v>
      </c>
      <c r="M5629" s="22"/>
      <c r="N5629">
        <f t="shared" si="365"/>
        <v>35423</v>
      </c>
      <c r="O5629">
        <f>+VLOOKUP(N5629,'Thanh toán '!O$8:P$8099,2,0)</f>
        <v>1110420</v>
      </c>
      <c r="P5629">
        <f t="shared" si="366"/>
        <v>1110420</v>
      </c>
      <c r="Q5629" s="30">
        <f t="shared" si="367"/>
        <v>0</v>
      </c>
    </row>
    <row r="5630" spans="1:17" hidden="1" x14ac:dyDescent="0.3">
      <c r="A5630" s="21">
        <v>43858</v>
      </c>
      <c r="B5630" s="22" t="s">
        <v>6241</v>
      </c>
      <c r="C5630" s="22" t="s">
        <v>1333</v>
      </c>
      <c r="D5630" s="27" t="s">
        <v>6225</v>
      </c>
      <c r="E5630" s="24" t="s">
        <v>845</v>
      </c>
      <c r="F5630" s="25" t="s">
        <v>1359</v>
      </c>
      <c r="G5630" s="22" t="s">
        <v>79</v>
      </c>
      <c r="H5630" s="26">
        <v>1734743</v>
      </c>
      <c r="I5630" s="28"/>
      <c r="J5630" s="26">
        <v>138779</v>
      </c>
      <c r="K5630" s="26">
        <v>1873522</v>
      </c>
      <c r="L5630" s="22" t="s">
        <v>1336</v>
      </c>
      <c r="M5630" s="22"/>
      <c r="N5630">
        <f t="shared" si="365"/>
        <v>35424</v>
      </c>
      <c r="O5630">
        <f>+VLOOKUP(N5630,'Thanh toán '!O$8:P$8099,2,0)</f>
        <v>1873522</v>
      </c>
      <c r="P5630">
        <f t="shared" si="366"/>
        <v>1873522</v>
      </c>
      <c r="Q5630" s="30">
        <f t="shared" si="367"/>
        <v>0</v>
      </c>
    </row>
    <row r="5631" spans="1:17" hidden="1" x14ac:dyDescent="0.3">
      <c r="A5631" s="21">
        <v>43859</v>
      </c>
      <c r="B5631" s="22" t="s">
        <v>6242</v>
      </c>
      <c r="C5631" s="22" t="s">
        <v>1333</v>
      </c>
      <c r="D5631" s="27" t="s">
        <v>6225</v>
      </c>
      <c r="E5631" s="24" t="s">
        <v>4612</v>
      </c>
      <c r="F5631" s="25" t="s">
        <v>4613</v>
      </c>
      <c r="G5631" s="22" t="s">
        <v>39</v>
      </c>
      <c r="H5631" s="26">
        <v>616359</v>
      </c>
      <c r="I5631" s="28"/>
      <c r="J5631" s="26">
        <v>49309</v>
      </c>
      <c r="K5631" s="26">
        <v>665668</v>
      </c>
      <c r="L5631" s="22" t="s">
        <v>1336</v>
      </c>
      <c r="M5631" s="22"/>
      <c r="N5631">
        <f t="shared" si="365"/>
        <v>35425</v>
      </c>
      <c r="O5631">
        <f>+VLOOKUP(N5631,'Thanh toán '!O$8:P$8099,2,0)</f>
        <v>665668</v>
      </c>
      <c r="P5631">
        <f t="shared" si="366"/>
        <v>665668</v>
      </c>
      <c r="Q5631" s="30">
        <f t="shared" si="367"/>
        <v>0</v>
      </c>
    </row>
    <row r="5632" spans="1:17" hidden="1" x14ac:dyDescent="0.3">
      <c r="A5632" s="21">
        <v>43860</v>
      </c>
      <c r="B5632" s="22" t="s">
        <v>6243</v>
      </c>
      <c r="C5632" s="22" t="s">
        <v>1333</v>
      </c>
      <c r="D5632" s="27" t="s">
        <v>6225</v>
      </c>
      <c r="E5632" s="24" t="s">
        <v>845</v>
      </c>
      <c r="F5632" s="25" t="s">
        <v>1359</v>
      </c>
      <c r="G5632" s="22" t="s">
        <v>79</v>
      </c>
      <c r="H5632" s="26">
        <v>1219493</v>
      </c>
      <c r="I5632" s="28"/>
      <c r="J5632" s="26">
        <v>97559</v>
      </c>
      <c r="K5632" s="26">
        <v>1317052</v>
      </c>
      <c r="L5632" s="22" t="s">
        <v>1336</v>
      </c>
      <c r="M5632" s="22"/>
      <c r="N5632">
        <f t="shared" si="365"/>
        <v>35426</v>
      </c>
      <c r="O5632">
        <f>+VLOOKUP(N5632,'Thanh toán '!O$8:P$8099,2,0)</f>
        <v>1317052</v>
      </c>
      <c r="P5632">
        <f t="shared" si="366"/>
        <v>1317052</v>
      </c>
      <c r="Q5632" s="30">
        <f t="shared" si="367"/>
        <v>0</v>
      </c>
    </row>
    <row r="5633" spans="1:17" hidden="1" x14ac:dyDescent="0.3">
      <c r="A5633" s="21">
        <v>43861</v>
      </c>
      <c r="B5633" s="22" t="s">
        <v>6244</v>
      </c>
      <c r="C5633" s="22" t="s">
        <v>1333</v>
      </c>
      <c r="D5633" s="27" t="s">
        <v>6225</v>
      </c>
      <c r="E5633" s="24" t="s">
        <v>45</v>
      </c>
      <c r="F5633" s="25" t="s">
        <v>4737</v>
      </c>
      <c r="G5633" s="22" t="s">
        <v>46</v>
      </c>
      <c r="H5633" s="26">
        <v>2557323</v>
      </c>
      <c r="I5633" s="28"/>
      <c r="J5633" s="26">
        <v>204586</v>
      </c>
      <c r="K5633" s="26">
        <v>2761909</v>
      </c>
      <c r="L5633" s="22" t="s">
        <v>1336</v>
      </c>
      <c r="M5633" s="22"/>
      <c r="N5633">
        <f t="shared" si="365"/>
        <v>35427</v>
      </c>
      <c r="O5633">
        <f>+VLOOKUP(N5633,'Thanh toán '!O$8:P$8099,2,0)</f>
        <v>2761909</v>
      </c>
      <c r="P5633">
        <f t="shared" si="366"/>
        <v>2761909</v>
      </c>
      <c r="Q5633" s="30">
        <f t="shared" si="367"/>
        <v>0</v>
      </c>
    </row>
    <row r="5634" spans="1:17" ht="26.3" hidden="1" x14ac:dyDescent="0.3">
      <c r="A5634" s="21">
        <v>43862</v>
      </c>
      <c r="B5634" s="22" t="s">
        <v>6245</v>
      </c>
      <c r="C5634" s="22" t="s">
        <v>1333</v>
      </c>
      <c r="D5634" s="27" t="s">
        <v>6225</v>
      </c>
      <c r="E5634" s="24" t="s">
        <v>4919</v>
      </c>
      <c r="F5634" s="25" t="s">
        <v>4920</v>
      </c>
      <c r="G5634" s="22" t="s">
        <v>60</v>
      </c>
      <c r="H5634" s="26">
        <v>562992</v>
      </c>
      <c r="I5634" s="28"/>
      <c r="J5634" s="26">
        <v>45039</v>
      </c>
      <c r="K5634" s="26">
        <v>608031</v>
      </c>
      <c r="L5634" s="22" t="s">
        <v>1336</v>
      </c>
      <c r="M5634" s="22"/>
      <c r="N5634">
        <f t="shared" si="365"/>
        <v>35428</v>
      </c>
      <c r="O5634">
        <f>+VLOOKUP(N5634,'Thanh toán '!O$8:P$8099,2,0)</f>
        <v>608031</v>
      </c>
      <c r="P5634">
        <f t="shared" si="366"/>
        <v>608031</v>
      </c>
      <c r="Q5634" s="30">
        <f t="shared" si="367"/>
        <v>0</v>
      </c>
    </row>
    <row r="5635" spans="1:17" hidden="1" x14ac:dyDescent="0.3">
      <c r="A5635" s="21">
        <v>43863</v>
      </c>
      <c r="B5635" s="22" t="s">
        <v>6246</v>
      </c>
      <c r="C5635" s="22" t="s">
        <v>1333</v>
      </c>
      <c r="D5635" s="27" t="s">
        <v>6225</v>
      </c>
      <c r="E5635" s="24" t="s">
        <v>4612</v>
      </c>
      <c r="F5635" s="25" t="s">
        <v>4613</v>
      </c>
      <c r="G5635" s="22" t="s">
        <v>39</v>
      </c>
      <c r="H5635" s="26">
        <v>1118282</v>
      </c>
      <c r="I5635" s="28"/>
      <c r="J5635" s="26">
        <v>89463</v>
      </c>
      <c r="K5635" s="26">
        <v>1207745</v>
      </c>
      <c r="L5635" s="22" t="s">
        <v>1336</v>
      </c>
      <c r="M5635" s="22"/>
      <c r="N5635">
        <f t="shared" si="365"/>
        <v>35429</v>
      </c>
      <c r="O5635">
        <f>+VLOOKUP(N5635,'Thanh toán '!O$8:P$8099,2,0)</f>
        <v>1207745</v>
      </c>
      <c r="P5635">
        <f t="shared" si="366"/>
        <v>1207745</v>
      </c>
      <c r="Q5635" s="30">
        <f t="shared" si="367"/>
        <v>0</v>
      </c>
    </row>
    <row r="5636" spans="1:17" hidden="1" x14ac:dyDescent="0.3">
      <c r="A5636" s="21">
        <v>43948</v>
      </c>
      <c r="B5636" s="22" t="s">
        <v>6247</v>
      </c>
      <c r="C5636" s="22" t="s">
        <v>1333</v>
      </c>
      <c r="D5636" s="27" t="s">
        <v>6225</v>
      </c>
      <c r="E5636" s="24" t="s">
        <v>5893</v>
      </c>
      <c r="F5636" s="25" t="s">
        <v>2770</v>
      </c>
      <c r="G5636" s="22" t="s">
        <v>2771</v>
      </c>
      <c r="H5636" s="26">
        <v>5097290</v>
      </c>
      <c r="I5636" s="28"/>
      <c r="J5636" s="26">
        <v>407783</v>
      </c>
      <c r="K5636" s="26">
        <v>5505073</v>
      </c>
      <c r="L5636" s="22" t="s">
        <v>1336</v>
      </c>
      <c r="M5636" s="22"/>
      <c r="N5636">
        <f t="shared" si="365"/>
        <v>35514</v>
      </c>
      <c r="O5636">
        <f>+VLOOKUP(N5636,'Thanh toán '!O$8:P$8099,2,0)</f>
        <v>5505073</v>
      </c>
      <c r="P5636">
        <f t="shared" si="366"/>
        <v>5505073</v>
      </c>
      <c r="Q5636" s="30">
        <f t="shared" si="367"/>
        <v>0</v>
      </c>
    </row>
    <row r="5637" spans="1:17" hidden="1" x14ac:dyDescent="0.3">
      <c r="A5637" s="21">
        <v>44495</v>
      </c>
      <c r="B5637" s="22" t="s">
        <v>6248</v>
      </c>
      <c r="C5637" s="22" t="s">
        <v>1333</v>
      </c>
      <c r="D5637" s="27" t="s">
        <v>6225</v>
      </c>
      <c r="E5637" s="24" t="s">
        <v>42</v>
      </c>
      <c r="F5637" s="25" t="s">
        <v>4853</v>
      </c>
      <c r="G5637" s="22" t="s">
        <v>43</v>
      </c>
      <c r="H5637" s="26">
        <v>4899730</v>
      </c>
      <c r="I5637" s="28"/>
      <c r="J5637" s="26">
        <v>391978</v>
      </c>
      <c r="K5637" s="26">
        <v>5291708</v>
      </c>
      <c r="L5637" s="22" t="s">
        <v>1336</v>
      </c>
      <c r="M5637" s="22"/>
      <c r="N5637">
        <f t="shared" si="365"/>
        <v>36067</v>
      </c>
      <c r="O5637">
        <f>+VLOOKUP(N5637,'Thanh toán '!O$8:P$8099,2,0)</f>
        <v>5291708</v>
      </c>
      <c r="P5637">
        <f t="shared" si="366"/>
        <v>5291708</v>
      </c>
      <c r="Q5637" s="30">
        <f t="shared" si="367"/>
        <v>0</v>
      </c>
    </row>
    <row r="5638" spans="1:17" hidden="1" x14ac:dyDescent="0.3">
      <c r="A5638" s="21">
        <v>44497</v>
      </c>
      <c r="B5638" s="22" t="s">
        <v>6249</v>
      </c>
      <c r="C5638" s="22" t="s">
        <v>1333</v>
      </c>
      <c r="D5638" s="27" t="s">
        <v>6225</v>
      </c>
      <c r="E5638" s="24" t="s">
        <v>206</v>
      </c>
      <c r="F5638" s="25" t="s">
        <v>4739</v>
      </c>
      <c r="G5638" s="22" t="s">
        <v>207</v>
      </c>
      <c r="H5638" s="26">
        <v>2358907</v>
      </c>
      <c r="I5638" s="28"/>
      <c r="J5638" s="26">
        <v>188713</v>
      </c>
      <c r="K5638" s="26">
        <v>2547620</v>
      </c>
      <c r="L5638" s="22" t="s">
        <v>1336</v>
      </c>
      <c r="M5638" s="22"/>
      <c r="N5638">
        <f t="shared" ref="N5638:N5701" si="368">+B5638*1</f>
        <v>36070</v>
      </c>
      <c r="O5638">
        <f>+VLOOKUP(N5638,'Thanh toán '!O$8:P$8099,2,0)</f>
        <v>2547620</v>
      </c>
      <c r="P5638">
        <f t="shared" ref="P5638:P5701" si="369">+O5638</f>
        <v>2547620</v>
      </c>
      <c r="Q5638" s="30">
        <f t="shared" si="367"/>
        <v>0</v>
      </c>
    </row>
    <row r="5639" spans="1:17" hidden="1" x14ac:dyDescent="0.3">
      <c r="A5639" s="21">
        <v>44500</v>
      </c>
      <c r="B5639" s="22" t="s">
        <v>6250</v>
      </c>
      <c r="C5639" s="22" t="s">
        <v>1333</v>
      </c>
      <c r="D5639" s="27" t="s">
        <v>6251</v>
      </c>
      <c r="E5639" s="24" t="s">
        <v>42</v>
      </c>
      <c r="F5639" s="25" t="s">
        <v>4853</v>
      </c>
      <c r="G5639" s="22" t="s">
        <v>43</v>
      </c>
      <c r="H5639" s="26">
        <v>2580983</v>
      </c>
      <c r="I5639" s="28"/>
      <c r="J5639" s="26">
        <v>206479</v>
      </c>
      <c r="K5639" s="26">
        <v>2787462</v>
      </c>
      <c r="L5639" s="22" t="s">
        <v>1336</v>
      </c>
      <c r="M5639" s="22"/>
      <c r="N5639">
        <f t="shared" si="368"/>
        <v>36073</v>
      </c>
      <c r="O5639">
        <f>+VLOOKUP(N5639,'Thanh toán '!O$8:P$8099,2,0)</f>
        <v>2787462</v>
      </c>
      <c r="P5639">
        <f t="shared" si="369"/>
        <v>2787462</v>
      </c>
      <c r="Q5639" s="30">
        <f t="shared" si="367"/>
        <v>0</v>
      </c>
    </row>
    <row r="5640" spans="1:17" hidden="1" x14ac:dyDescent="0.3">
      <c r="A5640" s="21">
        <v>44501</v>
      </c>
      <c r="B5640" s="22" t="s">
        <v>6252</v>
      </c>
      <c r="C5640" s="22" t="s">
        <v>1333</v>
      </c>
      <c r="D5640" s="27" t="s">
        <v>6251</v>
      </c>
      <c r="E5640" s="24" t="s">
        <v>4612</v>
      </c>
      <c r="F5640" s="25" t="s">
        <v>4613</v>
      </c>
      <c r="G5640" s="22" t="s">
        <v>39</v>
      </c>
      <c r="H5640" s="26">
        <v>769793</v>
      </c>
      <c r="I5640" s="28"/>
      <c r="J5640" s="26">
        <v>61583</v>
      </c>
      <c r="K5640" s="26">
        <v>831376</v>
      </c>
      <c r="L5640" s="22" t="s">
        <v>1336</v>
      </c>
      <c r="M5640" s="22"/>
      <c r="N5640">
        <f t="shared" si="368"/>
        <v>36074</v>
      </c>
      <c r="O5640">
        <f>+VLOOKUP(N5640,'Thanh toán '!O$8:P$8099,2,0)</f>
        <v>831376</v>
      </c>
      <c r="P5640">
        <f t="shared" si="369"/>
        <v>831376</v>
      </c>
      <c r="Q5640" s="30">
        <f t="shared" si="367"/>
        <v>0</v>
      </c>
    </row>
    <row r="5641" spans="1:17" hidden="1" x14ac:dyDescent="0.3">
      <c r="A5641" s="21">
        <v>44502</v>
      </c>
      <c r="B5641" s="22" t="s">
        <v>6253</v>
      </c>
      <c r="C5641" s="22" t="s">
        <v>1333</v>
      </c>
      <c r="D5641" s="27" t="s">
        <v>6251</v>
      </c>
      <c r="E5641" s="24" t="s">
        <v>4612</v>
      </c>
      <c r="F5641" s="25" t="s">
        <v>4613</v>
      </c>
      <c r="G5641" s="22" t="s">
        <v>39</v>
      </c>
      <c r="H5641" s="26">
        <v>1657553</v>
      </c>
      <c r="I5641" s="28"/>
      <c r="J5641" s="26">
        <v>132604</v>
      </c>
      <c r="K5641" s="26">
        <v>1790157</v>
      </c>
      <c r="L5641" s="22" t="s">
        <v>1336</v>
      </c>
      <c r="M5641" s="22"/>
      <c r="N5641">
        <f t="shared" si="368"/>
        <v>36075</v>
      </c>
      <c r="O5641" t="e">
        <f>+VLOOKUP(N5641,'Thanh toán '!O$8:P$8099,2,0)</f>
        <v>#N/A</v>
      </c>
      <c r="P5641" t="e">
        <f t="shared" si="369"/>
        <v>#N/A</v>
      </c>
      <c r="Q5641" s="30" t="e">
        <f t="shared" si="367"/>
        <v>#N/A</v>
      </c>
    </row>
    <row r="5642" spans="1:17" hidden="1" x14ac:dyDescent="0.3">
      <c r="A5642" s="21">
        <v>44503</v>
      </c>
      <c r="B5642" s="22" t="s">
        <v>6254</v>
      </c>
      <c r="C5642" s="22" t="s">
        <v>1333</v>
      </c>
      <c r="D5642" s="27" t="s">
        <v>6251</v>
      </c>
      <c r="E5642" s="24" t="s">
        <v>4612</v>
      </c>
      <c r="F5642" s="25" t="s">
        <v>4613</v>
      </c>
      <c r="G5642" s="22" t="s">
        <v>39</v>
      </c>
      <c r="H5642" s="26">
        <v>1830149</v>
      </c>
      <c r="I5642" s="28"/>
      <c r="J5642" s="26">
        <v>146412</v>
      </c>
      <c r="K5642" s="26">
        <v>1976561</v>
      </c>
      <c r="L5642" s="22" t="s">
        <v>1336</v>
      </c>
      <c r="M5642" s="22"/>
      <c r="N5642">
        <f t="shared" si="368"/>
        <v>36076</v>
      </c>
      <c r="O5642">
        <f>+VLOOKUP(N5642,'Thanh toán '!O$8:P$8099,2,0)</f>
        <v>1976561</v>
      </c>
      <c r="P5642">
        <f t="shared" si="369"/>
        <v>1976561</v>
      </c>
      <c r="Q5642" s="30">
        <f t="shared" si="367"/>
        <v>0</v>
      </c>
    </row>
    <row r="5643" spans="1:17" hidden="1" x14ac:dyDescent="0.3">
      <c r="A5643" s="21">
        <v>44507</v>
      </c>
      <c r="B5643" s="22" t="s">
        <v>6255</v>
      </c>
      <c r="C5643" s="22" t="s">
        <v>1333</v>
      </c>
      <c r="D5643" s="27" t="s">
        <v>6251</v>
      </c>
      <c r="E5643" s="24" t="s">
        <v>4612</v>
      </c>
      <c r="F5643" s="25" t="s">
        <v>4613</v>
      </c>
      <c r="G5643" s="22" t="s">
        <v>39</v>
      </c>
      <c r="H5643" s="26">
        <v>533902</v>
      </c>
      <c r="I5643" s="28"/>
      <c r="J5643" s="26">
        <v>42712</v>
      </c>
      <c r="K5643" s="26">
        <v>576614</v>
      </c>
      <c r="L5643" s="22" t="s">
        <v>1336</v>
      </c>
      <c r="M5643" s="22"/>
      <c r="N5643">
        <f t="shared" si="368"/>
        <v>36080</v>
      </c>
      <c r="O5643">
        <f>+VLOOKUP(N5643,'Thanh toán '!O$8:P$8099,2,0)</f>
        <v>576614</v>
      </c>
      <c r="P5643">
        <f t="shared" si="369"/>
        <v>576614</v>
      </c>
      <c r="Q5643" s="30">
        <f t="shared" si="367"/>
        <v>0</v>
      </c>
    </row>
    <row r="5644" spans="1:17" hidden="1" x14ac:dyDescent="0.3">
      <c r="A5644" s="21">
        <v>44508</v>
      </c>
      <c r="B5644" s="22" t="s">
        <v>6256</v>
      </c>
      <c r="C5644" s="22" t="s">
        <v>1333</v>
      </c>
      <c r="D5644" s="27" t="s">
        <v>6251</v>
      </c>
      <c r="E5644" s="24" t="s">
        <v>4612</v>
      </c>
      <c r="F5644" s="25" t="s">
        <v>4613</v>
      </c>
      <c r="G5644" s="22" t="s">
        <v>39</v>
      </c>
      <c r="H5644" s="26">
        <v>795802</v>
      </c>
      <c r="I5644" s="28"/>
      <c r="J5644" s="26">
        <v>63664</v>
      </c>
      <c r="K5644" s="26">
        <v>859466</v>
      </c>
      <c r="L5644" s="22" t="s">
        <v>1336</v>
      </c>
      <c r="M5644" s="22"/>
      <c r="N5644">
        <f t="shared" si="368"/>
        <v>36082</v>
      </c>
      <c r="O5644">
        <f>+VLOOKUP(N5644,'Thanh toán '!O$8:P$8099,2,0)</f>
        <v>859466</v>
      </c>
      <c r="P5644">
        <f t="shared" si="369"/>
        <v>859466</v>
      </c>
      <c r="Q5644" s="30">
        <f t="shared" si="367"/>
        <v>0</v>
      </c>
    </row>
    <row r="5645" spans="1:17" hidden="1" x14ac:dyDescent="0.3">
      <c r="A5645" s="21">
        <v>44509</v>
      </c>
      <c r="B5645" s="22" t="s">
        <v>6257</v>
      </c>
      <c r="C5645" s="22" t="s">
        <v>1333</v>
      </c>
      <c r="D5645" s="27" t="s">
        <v>6251</v>
      </c>
      <c r="E5645" s="24" t="s">
        <v>4612</v>
      </c>
      <c r="F5645" s="25" t="s">
        <v>4613</v>
      </c>
      <c r="G5645" s="22" t="s">
        <v>39</v>
      </c>
      <c r="H5645" s="26">
        <v>1193166</v>
      </c>
      <c r="I5645" s="28"/>
      <c r="J5645" s="26">
        <v>95453</v>
      </c>
      <c r="K5645" s="26">
        <v>1288619</v>
      </c>
      <c r="L5645" s="22" t="s">
        <v>1336</v>
      </c>
      <c r="M5645" s="22"/>
      <c r="N5645">
        <f t="shared" si="368"/>
        <v>36083</v>
      </c>
      <c r="O5645">
        <f>+VLOOKUP(N5645,'Thanh toán '!O$8:P$8099,2,0)</f>
        <v>1288619</v>
      </c>
      <c r="P5645">
        <f t="shared" si="369"/>
        <v>1288619</v>
      </c>
      <c r="Q5645" s="30">
        <f t="shared" si="367"/>
        <v>0</v>
      </c>
    </row>
    <row r="5646" spans="1:17" hidden="1" x14ac:dyDescent="0.3">
      <c r="A5646" s="21">
        <v>44510</v>
      </c>
      <c r="B5646" s="22" t="s">
        <v>6258</v>
      </c>
      <c r="C5646" s="22" t="s">
        <v>1333</v>
      </c>
      <c r="D5646" s="27" t="s">
        <v>6251</v>
      </c>
      <c r="E5646" s="24" t="s">
        <v>4612</v>
      </c>
      <c r="F5646" s="25" t="s">
        <v>4613</v>
      </c>
      <c r="G5646" s="22" t="s">
        <v>39</v>
      </c>
      <c r="H5646" s="26">
        <v>462628</v>
      </c>
      <c r="I5646" s="28"/>
      <c r="J5646" s="26">
        <v>37010</v>
      </c>
      <c r="K5646" s="26">
        <v>499638</v>
      </c>
      <c r="L5646" s="22" t="s">
        <v>1336</v>
      </c>
      <c r="M5646" s="22"/>
      <c r="N5646">
        <f t="shared" si="368"/>
        <v>36084</v>
      </c>
      <c r="O5646">
        <f>+VLOOKUP(N5646,'Thanh toán '!O$8:P$8099,2,0)</f>
        <v>499638</v>
      </c>
      <c r="P5646">
        <f t="shared" si="369"/>
        <v>499638</v>
      </c>
      <c r="Q5646" s="30">
        <f t="shared" si="367"/>
        <v>0</v>
      </c>
    </row>
    <row r="5647" spans="1:17" hidden="1" x14ac:dyDescent="0.3">
      <c r="A5647" s="21">
        <v>44511</v>
      </c>
      <c r="B5647" s="22" t="s">
        <v>6259</v>
      </c>
      <c r="C5647" s="22" t="s">
        <v>1333</v>
      </c>
      <c r="D5647" s="27" t="s">
        <v>6251</v>
      </c>
      <c r="E5647" s="24" t="s">
        <v>4612</v>
      </c>
      <c r="F5647" s="25" t="s">
        <v>4613</v>
      </c>
      <c r="G5647" s="22" t="s">
        <v>39</v>
      </c>
      <c r="H5647" s="26">
        <v>1341032</v>
      </c>
      <c r="I5647" s="28"/>
      <c r="J5647" s="26">
        <v>107283</v>
      </c>
      <c r="K5647" s="26">
        <v>1448315</v>
      </c>
      <c r="L5647" s="22" t="s">
        <v>1336</v>
      </c>
      <c r="M5647" s="22"/>
      <c r="N5647">
        <f t="shared" si="368"/>
        <v>36085</v>
      </c>
      <c r="O5647">
        <f>+VLOOKUP(N5647,'Thanh toán '!O$8:P$8099,2,0)</f>
        <v>1448315</v>
      </c>
      <c r="P5647">
        <f t="shared" si="369"/>
        <v>1448315</v>
      </c>
      <c r="Q5647" s="30">
        <f t="shared" si="367"/>
        <v>0</v>
      </c>
    </row>
    <row r="5648" spans="1:17" hidden="1" x14ac:dyDescent="0.3">
      <c r="A5648" s="21">
        <v>44513</v>
      </c>
      <c r="B5648" s="22" t="s">
        <v>6260</v>
      </c>
      <c r="C5648" s="22" t="s">
        <v>1333</v>
      </c>
      <c r="D5648" s="27" t="s">
        <v>6251</v>
      </c>
      <c r="E5648" s="24" t="s">
        <v>299</v>
      </c>
      <c r="F5648" s="25" t="s">
        <v>5693</v>
      </c>
      <c r="G5648" s="22" t="s">
        <v>300</v>
      </c>
      <c r="H5648" s="26">
        <v>2713918</v>
      </c>
      <c r="I5648" s="28"/>
      <c r="J5648" s="26">
        <v>217113</v>
      </c>
      <c r="K5648" s="26">
        <v>2931031</v>
      </c>
      <c r="L5648" s="22" t="s">
        <v>1336</v>
      </c>
      <c r="M5648" s="22"/>
      <c r="N5648">
        <f t="shared" si="368"/>
        <v>36087</v>
      </c>
      <c r="O5648">
        <f>+VLOOKUP(N5648,'Thanh toán '!O$8:P$8099,2,0)</f>
        <v>2931031</v>
      </c>
      <c r="P5648">
        <f t="shared" si="369"/>
        <v>2931031</v>
      </c>
      <c r="Q5648" s="30">
        <f t="shared" si="367"/>
        <v>0</v>
      </c>
    </row>
    <row r="5649" spans="1:17" ht="26.3" hidden="1" x14ac:dyDescent="0.3">
      <c r="A5649" s="21">
        <v>44514</v>
      </c>
      <c r="B5649" s="22" t="s">
        <v>6261</v>
      </c>
      <c r="C5649" s="22" t="s">
        <v>1333</v>
      </c>
      <c r="D5649" s="27" t="s">
        <v>6251</v>
      </c>
      <c r="E5649" s="24" t="s">
        <v>4660</v>
      </c>
      <c r="F5649" s="25" t="s">
        <v>5644</v>
      </c>
      <c r="G5649" s="22" t="s">
        <v>24</v>
      </c>
      <c r="H5649" s="26">
        <v>1972875</v>
      </c>
      <c r="I5649" s="28"/>
      <c r="J5649" s="26">
        <v>157830</v>
      </c>
      <c r="K5649" s="26">
        <v>2130705</v>
      </c>
      <c r="L5649" s="22" t="s">
        <v>1336</v>
      </c>
      <c r="M5649" s="22"/>
      <c r="N5649">
        <f t="shared" si="368"/>
        <v>36088</v>
      </c>
      <c r="O5649">
        <f>+VLOOKUP(N5649,'Thanh toán '!O$8:P$8099,2,0)</f>
        <v>2130705</v>
      </c>
      <c r="P5649">
        <f t="shared" si="369"/>
        <v>2130705</v>
      </c>
      <c r="Q5649" s="30">
        <f t="shared" si="367"/>
        <v>0</v>
      </c>
    </row>
    <row r="5650" spans="1:17" hidden="1" x14ac:dyDescent="0.3">
      <c r="A5650" s="21">
        <v>44657</v>
      </c>
      <c r="B5650" s="22" t="s">
        <v>6262</v>
      </c>
      <c r="C5650" s="22" t="s">
        <v>1333</v>
      </c>
      <c r="D5650" s="27" t="s">
        <v>6251</v>
      </c>
      <c r="E5650" s="24" t="s">
        <v>316</v>
      </c>
      <c r="F5650" s="25" t="s">
        <v>5388</v>
      </c>
      <c r="G5650" s="22" t="s">
        <v>317</v>
      </c>
      <c r="H5650" s="26">
        <v>2358907</v>
      </c>
      <c r="I5650" s="28"/>
      <c r="J5650" s="26">
        <v>188713</v>
      </c>
      <c r="K5650" s="26">
        <v>2547620</v>
      </c>
      <c r="L5650" s="22" t="s">
        <v>1336</v>
      </c>
      <c r="M5650" s="22"/>
      <c r="N5650">
        <f t="shared" si="368"/>
        <v>36231</v>
      </c>
      <c r="O5650">
        <f>+VLOOKUP(N5650,'Thanh toán '!O$8:P$8099,2,0)</f>
        <v>2547620</v>
      </c>
      <c r="P5650">
        <f t="shared" si="369"/>
        <v>2547620</v>
      </c>
      <c r="Q5650" s="30">
        <f t="shared" si="367"/>
        <v>0</v>
      </c>
    </row>
    <row r="5651" spans="1:17" hidden="1" x14ac:dyDescent="0.3">
      <c r="A5651" s="21">
        <v>44658</v>
      </c>
      <c r="B5651" s="22" t="s">
        <v>6263</v>
      </c>
      <c r="C5651" s="22" t="s">
        <v>1333</v>
      </c>
      <c r="D5651" s="27" t="s">
        <v>6251</v>
      </c>
      <c r="E5651" s="24" t="s">
        <v>316</v>
      </c>
      <c r="F5651" s="25" t="s">
        <v>5388</v>
      </c>
      <c r="G5651" s="22" t="s">
        <v>317</v>
      </c>
      <c r="H5651" s="26">
        <v>4740227</v>
      </c>
      <c r="I5651" s="28"/>
      <c r="J5651" s="26">
        <v>379218</v>
      </c>
      <c r="K5651" s="26">
        <v>5119445</v>
      </c>
      <c r="L5651" s="22" t="s">
        <v>1336</v>
      </c>
      <c r="M5651" s="22"/>
      <c r="N5651">
        <f t="shared" si="368"/>
        <v>36232</v>
      </c>
      <c r="O5651">
        <f>+VLOOKUP(N5651,'Thanh toán '!O$8:P$8099,2,0)</f>
        <v>5119445</v>
      </c>
      <c r="P5651">
        <f t="shared" si="369"/>
        <v>5119445</v>
      </c>
      <c r="Q5651" s="30">
        <f t="shared" ref="Q5651:Q5714" si="370">+O5651-K5651</f>
        <v>0</v>
      </c>
    </row>
    <row r="5652" spans="1:17" hidden="1" x14ac:dyDescent="0.3">
      <c r="A5652" s="21">
        <v>44659</v>
      </c>
      <c r="B5652" s="22" t="s">
        <v>6264</v>
      </c>
      <c r="C5652" s="22" t="s">
        <v>1333</v>
      </c>
      <c r="D5652" s="27" t="s">
        <v>6251</v>
      </c>
      <c r="E5652" s="24" t="s">
        <v>5670</v>
      </c>
      <c r="F5652" s="25" t="s">
        <v>5671</v>
      </c>
      <c r="G5652" s="22" t="s">
        <v>211</v>
      </c>
      <c r="H5652" s="26">
        <v>2381320</v>
      </c>
      <c r="I5652" s="28"/>
      <c r="J5652" s="26">
        <v>190506</v>
      </c>
      <c r="K5652" s="26">
        <v>2571826</v>
      </c>
      <c r="L5652" s="22" t="s">
        <v>1336</v>
      </c>
      <c r="M5652" s="22"/>
      <c r="N5652">
        <f t="shared" si="368"/>
        <v>36233</v>
      </c>
      <c r="O5652">
        <f>+VLOOKUP(N5652,'Thanh toán '!O$8:P$8099,2,0)</f>
        <v>2571826</v>
      </c>
      <c r="P5652">
        <f t="shared" si="369"/>
        <v>2571826</v>
      </c>
      <c r="Q5652" s="30">
        <f t="shared" si="370"/>
        <v>0</v>
      </c>
    </row>
    <row r="5653" spans="1:17" ht="26.3" hidden="1" x14ac:dyDescent="0.3">
      <c r="A5653" s="21">
        <v>44660</v>
      </c>
      <c r="B5653" s="22" t="s">
        <v>6265</v>
      </c>
      <c r="C5653" s="22" t="s">
        <v>1333</v>
      </c>
      <c r="D5653" s="27" t="s">
        <v>6251</v>
      </c>
      <c r="E5653" s="24" t="s">
        <v>4698</v>
      </c>
      <c r="F5653" s="25" t="s">
        <v>4699</v>
      </c>
      <c r="G5653" s="22" t="s">
        <v>106</v>
      </c>
      <c r="H5653" s="26">
        <v>5706050</v>
      </c>
      <c r="I5653" s="28"/>
      <c r="J5653" s="26">
        <v>456484</v>
      </c>
      <c r="K5653" s="26">
        <v>6162534</v>
      </c>
      <c r="L5653" s="22" t="s">
        <v>1336</v>
      </c>
      <c r="M5653" s="22"/>
      <c r="N5653">
        <f t="shared" si="368"/>
        <v>36234</v>
      </c>
      <c r="O5653">
        <f>+VLOOKUP(N5653,'Thanh toán '!O$8:P$8099,2,0)</f>
        <v>6162534</v>
      </c>
      <c r="P5653">
        <f t="shared" si="369"/>
        <v>6162534</v>
      </c>
      <c r="Q5653" s="30">
        <f t="shared" si="370"/>
        <v>0</v>
      </c>
    </row>
    <row r="5654" spans="1:17" hidden="1" x14ac:dyDescent="0.3">
      <c r="A5654" s="21">
        <v>44661</v>
      </c>
      <c r="B5654" s="22" t="s">
        <v>6266</v>
      </c>
      <c r="C5654" s="22" t="s">
        <v>1333</v>
      </c>
      <c r="D5654" s="27" t="s">
        <v>6251</v>
      </c>
      <c r="E5654" s="24" t="s">
        <v>5673</v>
      </c>
      <c r="F5654" s="25" t="s">
        <v>5674</v>
      </c>
      <c r="G5654" s="22" t="s">
        <v>322</v>
      </c>
      <c r="H5654" s="26">
        <v>1003640</v>
      </c>
      <c r="I5654" s="28"/>
      <c r="J5654" s="26">
        <v>80291</v>
      </c>
      <c r="K5654" s="26">
        <v>1083931</v>
      </c>
      <c r="L5654" s="22" t="s">
        <v>1336</v>
      </c>
      <c r="M5654" s="22"/>
      <c r="N5654">
        <f t="shared" si="368"/>
        <v>36235</v>
      </c>
      <c r="O5654">
        <f>+VLOOKUP(N5654,'Thanh toán '!O$8:P$8099,2,0)</f>
        <v>1083931</v>
      </c>
      <c r="P5654">
        <f t="shared" si="369"/>
        <v>1083931</v>
      </c>
      <c r="Q5654" s="30">
        <f t="shared" si="370"/>
        <v>0</v>
      </c>
    </row>
    <row r="5655" spans="1:17" hidden="1" x14ac:dyDescent="0.3">
      <c r="A5655" s="21">
        <v>44662</v>
      </c>
      <c r="B5655" s="22" t="s">
        <v>6267</v>
      </c>
      <c r="C5655" s="22" t="s">
        <v>1333</v>
      </c>
      <c r="D5655" s="27" t="s">
        <v>6251</v>
      </c>
      <c r="E5655" s="24" t="s">
        <v>228</v>
      </c>
      <c r="F5655" s="25" t="s">
        <v>5118</v>
      </c>
      <c r="G5655" s="22" t="s">
        <v>229</v>
      </c>
      <c r="H5655" s="26">
        <v>3465480</v>
      </c>
      <c r="I5655" s="28"/>
      <c r="J5655" s="26">
        <v>277238</v>
      </c>
      <c r="K5655" s="26">
        <v>3742718</v>
      </c>
      <c r="L5655" s="22" t="s">
        <v>1336</v>
      </c>
      <c r="M5655" s="22"/>
      <c r="N5655">
        <f t="shared" si="368"/>
        <v>36236</v>
      </c>
      <c r="O5655">
        <f>+VLOOKUP(N5655,'Thanh toán '!O$8:P$8099,2,0)</f>
        <v>3742718</v>
      </c>
      <c r="P5655">
        <f t="shared" si="369"/>
        <v>3742718</v>
      </c>
      <c r="Q5655" s="30">
        <f t="shared" si="370"/>
        <v>0</v>
      </c>
    </row>
    <row r="5656" spans="1:17" hidden="1" x14ac:dyDescent="0.3">
      <c r="A5656" s="21">
        <v>44663</v>
      </c>
      <c r="B5656" s="22" t="s">
        <v>6268</v>
      </c>
      <c r="C5656" s="22" t="s">
        <v>1333</v>
      </c>
      <c r="D5656" s="27" t="s">
        <v>6251</v>
      </c>
      <c r="E5656" s="24" t="s">
        <v>4906</v>
      </c>
      <c r="F5656" s="25" t="s">
        <v>4907</v>
      </c>
      <c r="G5656" s="22" t="s">
        <v>97</v>
      </c>
      <c r="H5656" s="26">
        <v>5108497</v>
      </c>
      <c r="I5656" s="28"/>
      <c r="J5656" s="26">
        <v>408680</v>
      </c>
      <c r="K5656" s="26">
        <v>5517177</v>
      </c>
      <c r="L5656" s="22" t="s">
        <v>1336</v>
      </c>
      <c r="M5656" s="22"/>
      <c r="N5656">
        <f t="shared" si="368"/>
        <v>36237</v>
      </c>
      <c r="O5656">
        <f>+VLOOKUP(N5656,'Thanh toán '!O$8:P$8099,2,0)</f>
        <v>5517177</v>
      </c>
      <c r="P5656">
        <f t="shared" si="369"/>
        <v>5517177</v>
      </c>
      <c r="Q5656" s="30">
        <f t="shared" si="370"/>
        <v>0</v>
      </c>
    </row>
    <row r="5657" spans="1:17" hidden="1" x14ac:dyDescent="0.3">
      <c r="A5657" s="21">
        <v>44667</v>
      </c>
      <c r="B5657" s="22" t="s">
        <v>6269</v>
      </c>
      <c r="C5657" s="22" t="s">
        <v>1333</v>
      </c>
      <c r="D5657" s="27" t="s">
        <v>6251</v>
      </c>
      <c r="E5657" s="24" t="s">
        <v>4612</v>
      </c>
      <c r="F5657" s="25" t="s">
        <v>4613</v>
      </c>
      <c r="G5657" s="22" t="s">
        <v>39</v>
      </c>
      <c r="H5657" s="26">
        <v>1090756</v>
      </c>
      <c r="I5657" s="28"/>
      <c r="J5657" s="26">
        <v>87260</v>
      </c>
      <c r="K5657" s="26">
        <v>1178016</v>
      </c>
      <c r="L5657" s="22" t="s">
        <v>1336</v>
      </c>
      <c r="M5657" s="22"/>
      <c r="N5657">
        <f t="shared" si="368"/>
        <v>36241</v>
      </c>
      <c r="O5657">
        <f>+VLOOKUP(N5657,'Thanh toán '!O$8:P$8099,2,0)</f>
        <v>1178016</v>
      </c>
      <c r="P5657">
        <f t="shared" si="369"/>
        <v>1178016</v>
      </c>
      <c r="Q5657" s="30">
        <f t="shared" si="370"/>
        <v>0</v>
      </c>
    </row>
    <row r="5658" spans="1:17" hidden="1" x14ac:dyDescent="0.3">
      <c r="A5658" s="21">
        <v>44668</v>
      </c>
      <c r="B5658" s="22" t="s">
        <v>6270</v>
      </c>
      <c r="C5658" s="22" t="s">
        <v>1333</v>
      </c>
      <c r="D5658" s="27" t="s">
        <v>6251</v>
      </c>
      <c r="E5658" s="24" t="s">
        <v>5673</v>
      </c>
      <c r="F5658" s="25" t="s">
        <v>5674</v>
      </c>
      <c r="G5658" s="22" t="s">
        <v>322</v>
      </c>
      <c r="H5658" s="26">
        <v>501820</v>
      </c>
      <c r="I5658" s="28"/>
      <c r="J5658" s="26">
        <v>40146</v>
      </c>
      <c r="K5658" s="26">
        <v>541966</v>
      </c>
      <c r="L5658" s="22" t="s">
        <v>1336</v>
      </c>
      <c r="M5658" s="22"/>
      <c r="N5658">
        <f t="shared" si="368"/>
        <v>36242</v>
      </c>
      <c r="O5658">
        <f>+VLOOKUP(N5658,'Thanh toán '!O$8:P$8099,2,0)</f>
        <v>541966</v>
      </c>
      <c r="P5658">
        <f t="shared" si="369"/>
        <v>541966</v>
      </c>
      <c r="Q5658" s="30">
        <f t="shared" si="370"/>
        <v>0</v>
      </c>
    </row>
    <row r="5659" spans="1:17" hidden="1" x14ac:dyDescent="0.3">
      <c r="A5659" s="21">
        <v>44675</v>
      </c>
      <c r="B5659" s="22" t="s">
        <v>6271</v>
      </c>
      <c r="C5659" s="22" t="s">
        <v>1333</v>
      </c>
      <c r="D5659" s="27" t="s">
        <v>6251</v>
      </c>
      <c r="E5659" s="24" t="s">
        <v>4612</v>
      </c>
      <c r="F5659" s="25" t="s">
        <v>4613</v>
      </c>
      <c r="G5659" s="22" t="s">
        <v>39</v>
      </c>
      <c r="H5659" s="26">
        <v>584084</v>
      </c>
      <c r="I5659" s="28"/>
      <c r="J5659" s="26">
        <v>46727</v>
      </c>
      <c r="K5659" s="26">
        <v>630811</v>
      </c>
      <c r="L5659" s="22" t="s">
        <v>1336</v>
      </c>
      <c r="M5659" s="22"/>
      <c r="N5659">
        <f t="shared" si="368"/>
        <v>36249</v>
      </c>
      <c r="O5659">
        <f>+VLOOKUP(N5659,'Thanh toán '!O$8:P$8099,2,0)</f>
        <v>630811</v>
      </c>
      <c r="P5659">
        <f t="shared" si="369"/>
        <v>630811</v>
      </c>
      <c r="Q5659" s="30">
        <f t="shared" si="370"/>
        <v>0</v>
      </c>
    </row>
    <row r="5660" spans="1:17" hidden="1" x14ac:dyDescent="0.3">
      <c r="A5660" s="21">
        <v>44676</v>
      </c>
      <c r="B5660" s="22" t="s">
        <v>6272</v>
      </c>
      <c r="C5660" s="22" t="s">
        <v>1333</v>
      </c>
      <c r="D5660" s="27" t="s">
        <v>6251</v>
      </c>
      <c r="E5660" s="24" t="s">
        <v>42</v>
      </c>
      <c r="F5660" s="25" t="s">
        <v>4853</v>
      </c>
      <c r="G5660" s="22" t="s">
        <v>43</v>
      </c>
      <c r="H5660" s="26">
        <v>12193170</v>
      </c>
      <c r="I5660" s="28"/>
      <c r="J5660" s="26">
        <v>975454</v>
      </c>
      <c r="K5660" s="26">
        <v>13168624</v>
      </c>
      <c r="L5660" s="22" t="s">
        <v>1336</v>
      </c>
      <c r="M5660" s="22"/>
      <c r="N5660">
        <f t="shared" si="368"/>
        <v>36250</v>
      </c>
      <c r="O5660">
        <f>+VLOOKUP(N5660,'Thanh toán '!O$8:P$8099,2,0)</f>
        <v>13168624</v>
      </c>
      <c r="P5660">
        <f t="shared" si="369"/>
        <v>13168624</v>
      </c>
      <c r="Q5660" s="30">
        <f t="shared" si="370"/>
        <v>0</v>
      </c>
    </row>
    <row r="5661" spans="1:17" hidden="1" x14ac:dyDescent="0.3">
      <c r="A5661" s="21">
        <v>44683</v>
      </c>
      <c r="B5661" s="22" t="s">
        <v>6273</v>
      </c>
      <c r="C5661" s="22" t="s">
        <v>1333</v>
      </c>
      <c r="D5661" s="27" t="s">
        <v>6274</v>
      </c>
      <c r="E5661" s="24" t="s">
        <v>214</v>
      </c>
      <c r="F5661" s="25" t="s">
        <v>5525</v>
      </c>
      <c r="G5661" s="22" t="s">
        <v>215</v>
      </c>
      <c r="H5661" s="26">
        <v>624163</v>
      </c>
      <c r="I5661" s="28"/>
      <c r="J5661" s="26">
        <v>49933</v>
      </c>
      <c r="K5661" s="26">
        <v>674096</v>
      </c>
      <c r="L5661" s="22" t="s">
        <v>1336</v>
      </c>
      <c r="M5661" s="22"/>
      <c r="N5661">
        <f t="shared" si="368"/>
        <v>36257</v>
      </c>
      <c r="O5661">
        <f>+VLOOKUP(N5661,'Thanh toán '!O$8:P$8099,2,0)</f>
        <v>674096</v>
      </c>
      <c r="P5661">
        <f t="shared" si="369"/>
        <v>674096</v>
      </c>
      <c r="Q5661" s="30">
        <f t="shared" si="370"/>
        <v>0</v>
      </c>
    </row>
    <row r="5662" spans="1:17" ht="26.3" hidden="1" x14ac:dyDescent="0.3">
      <c r="A5662" s="21">
        <v>44684</v>
      </c>
      <c r="B5662" s="22" t="s">
        <v>6275</v>
      </c>
      <c r="C5662" s="22" t="s">
        <v>1333</v>
      </c>
      <c r="D5662" s="27" t="s">
        <v>6274</v>
      </c>
      <c r="E5662" s="24" t="s">
        <v>5337</v>
      </c>
      <c r="F5662" s="25" t="s">
        <v>5338</v>
      </c>
      <c r="G5662" s="22" t="s">
        <v>1376</v>
      </c>
      <c r="H5662" s="26">
        <v>4671353</v>
      </c>
      <c r="I5662" s="28"/>
      <c r="J5662" s="26">
        <v>373708</v>
      </c>
      <c r="K5662" s="26">
        <v>5045061</v>
      </c>
      <c r="L5662" s="22" t="s">
        <v>1336</v>
      </c>
      <c r="M5662" s="22"/>
      <c r="N5662">
        <f t="shared" si="368"/>
        <v>36258</v>
      </c>
      <c r="O5662">
        <f>+VLOOKUP(N5662,'Thanh toán '!O$8:P$8099,2,0)</f>
        <v>5045061</v>
      </c>
      <c r="P5662">
        <f t="shared" si="369"/>
        <v>5045061</v>
      </c>
      <c r="Q5662" s="30">
        <f t="shared" si="370"/>
        <v>0</v>
      </c>
    </row>
    <row r="5663" spans="1:17" ht="26.3" hidden="1" x14ac:dyDescent="0.3">
      <c r="A5663" s="21">
        <v>44685</v>
      </c>
      <c r="B5663" s="22" t="s">
        <v>6276</v>
      </c>
      <c r="C5663" s="22" t="s">
        <v>1333</v>
      </c>
      <c r="D5663" s="27" t="s">
        <v>6274</v>
      </c>
      <c r="E5663" s="24" t="s">
        <v>4660</v>
      </c>
      <c r="F5663" s="25" t="s">
        <v>5644</v>
      </c>
      <c r="G5663" s="22" t="s">
        <v>24</v>
      </c>
      <c r="H5663" s="26">
        <v>1224570</v>
      </c>
      <c r="I5663" s="28"/>
      <c r="J5663" s="26">
        <v>97966</v>
      </c>
      <c r="K5663" s="26">
        <v>1322536</v>
      </c>
      <c r="L5663" s="22" t="s">
        <v>1336</v>
      </c>
      <c r="M5663" s="22"/>
      <c r="N5663">
        <f t="shared" si="368"/>
        <v>36259</v>
      </c>
      <c r="O5663">
        <f>+VLOOKUP(N5663,'Thanh toán '!O$8:P$8099,2,0)</f>
        <v>1322536</v>
      </c>
      <c r="P5663">
        <f t="shared" si="369"/>
        <v>1322536</v>
      </c>
      <c r="Q5663" s="30">
        <f t="shared" si="370"/>
        <v>0</v>
      </c>
    </row>
    <row r="5664" spans="1:17" hidden="1" x14ac:dyDescent="0.3">
      <c r="A5664" s="21">
        <v>44686</v>
      </c>
      <c r="B5664" s="22" t="s">
        <v>6277</v>
      </c>
      <c r="C5664" s="22" t="s">
        <v>1333</v>
      </c>
      <c r="D5664" s="27" t="s">
        <v>6274</v>
      </c>
      <c r="E5664" s="24" t="s">
        <v>84</v>
      </c>
      <c r="F5664" s="25" t="s">
        <v>5622</v>
      </c>
      <c r="G5664" s="22" t="s">
        <v>85</v>
      </c>
      <c r="H5664" s="26">
        <v>2221160</v>
      </c>
      <c r="I5664" s="28"/>
      <c r="J5664" s="26">
        <v>177693</v>
      </c>
      <c r="K5664" s="26">
        <v>2398853</v>
      </c>
      <c r="L5664" s="22" t="s">
        <v>1336</v>
      </c>
      <c r="M5664" s="22"/>
      <c r="N5664">
        <f t="shared" si="368"/>
        <v>36260</v>
      </c>
      <c r="O5664">
        <f>+VLOOKUP(N5664,'Thanh toán '!O$8:P$8099,2,0)</f>
        <v>2398853</v>
      </c>
      <c r="P5664">
        <f t="shared" si="369"/>
        <v>2398853</v>
      </c>
      <c r="Q5664" s="30">
        <f t="shared" si="370"/>
        <v>0</v>
      </c>
    </row>
    <row r="5665" spans="1:17" ht="26.3" hidden="1" x14ac:dyDescent="0.3">
      <c r="A5665" s="21">
        <v>44689</v>
      </c>
      <c r="B5665" s="22" t="s">
        <v>6278</v>
      </c>
      <c r="C5665" s="22" t="s">
        <v>1333</v>
      </c>
      <c r="D5665" s="27" t="s">
        <v>6274</v>
      </c>
      <c r="E5665" s="24" t="s">
        <v>4698</v>
      </c>
      <c r="F5665" s="25" t="s">
        <v>4699</v>
      </c>
      <c r="G5665" s="22" t="s">
        <v>106</v>
      </c>
      <c r="H5665" s="26">
        <v>12483270</v>
      </c>
      <c r="I5665" s="28"/>
      <c r="J5665" s="26">
        <v>998662</v>
      </c>
      <c r="K5665" s="26">
        <v>13481932</v>
      </c>
      <c r="L5665" s="22" t="s">
        <v>1336</v>
      </c>
      <c r="M5665" s="22"/>
      <c r="N5665">
        <f t="shared" si="368"/>
        <v>36263</v>
      </c>
      <c r="O5665">
        <f>+VLOOKUP(N5665,'Thanh toán '!O$8:P$8099,2,0)</f>
        <v>13481932</v>
      </c>
      <c r="P5665">
        <f t="shared" si="369"/>
        <v>13481932</v>
      </c>
      <c r="Q5665" s="30">
        <f t="shared" si="370"/>
        <v>0</v>
      </c>
    </row>
    <row r="5666" spans="1:17" hidden="1" x14ac:dyDescent="0.3">
      <c r="A5666" s="21">
        <v>44690</v>
      </c>
      <c r="B5666" s="22" t="s">
        <v>6279</v>
      </c>
      <c r="C5666" s="22" t="s">
        <v>1333</v>
      </c>
      <c r="D5666" s="27" t="s">
        <v>6274</v>
      </c>
      <c r="E5666" s="24" t="s">
        <v>4612</v>
      </c>
      <c r="F5666" s="25" t="s">
        <v>4613</v>
      </c>
      <c r="G5666" s="22" t="s">
        <v>39</v>
      </c>
      <c r="H5666" s="26">
        <v>936245</v>
      </c>
      <c r="I5666" s="28"/>
      <c r="J5666" s="26">
        <v>74900</v>
      </c>
      <c r="K5666" s="26">
        <v>1011145</v>
      </c>
      <c r="L5666" s="22" t="s">
        <v>1336</v>
      </c>
      <c r="M5666" s="22"/>
      <c r="N5666">
        <f t="shared" si="368"/>
        <v>36264</v>
      </c>
      <c r="O5666">
        <f>+VLOOKUP(N5666,'Thanh toán '!O$8:P$8099,2,0)</f>
        <v>1011145</v>
      </c>
      <c r="P5666">
        <f t="shared" si="369"/>
        <v>1011145</v>
      </c>
      <c r="Q5666" s="30">
        <f t="shared" si="370"/>
        <v>0</v>
      </c>
    </row>
    <row r="5667" spans="1:17" hidden="1" x14ac:dyDescent="0.3">
      <c r="A5667" s="21">
        <v>44691</v>
      </c>
      <c r="B5667" s="22" t="s">
        <v>6280</v>
      </c>
      <c r="C5667" s="22" t="s">
        <v>1333</v>
      </c>
      <c r="D5667" s="27" t="s">
        <v>6274</v>
      </c>
      <c r="E5667" s="24" t="s">
        <v>4612</v>
      </c>
      <c r="F5667" s="25" t="s">
        <v>4613</v>
      </c>
      <c r="G5667" s="22" t="s">
        <v>39</v>
      </c>
      <c r="H5667" s="26">
        <v>1180698</v>
      </c>
      <c r="I5667" s="28"/>
      <c r="J5667" s="26">
        <v>94456</v>
      </c>
      <c r="K5667" s="26">
        <v>1275154</v>
      </c>
      <c r="L5667" s="22" t="s">
        <v>1336</v>
      </c>
      <c r="M5667" s="22"/>
      <c r="N5667">
        <f t="shared" si="368"/>
        <v>36265</v>
      </c>
      <c r="O5667">
        <f>+VLOOKUP(N5667,'Thanh toán '!O$8:P$8099,2,0)</f>
        <v>1275154</v>
      </c>
      <c r="P5667">
        <f t="shared" si="369"/>
        <v>1275154</v>
      </c>
      <c r="Q5667" s="30">
        <f t="shared" si="370"/>
        <v>0</v>
      </c>
    </row>
    <row r="5668" spans="1:17" hidden="1" x14ac:dyDescent="0.3">
      <c r="A5668" s="21">
        <v>44692</v>
      </c>
      <c r="B5668" s="22" t="s">
        <v>6281</v>
      </c>
      <c r="C5668" s="22" t="s">
        <v>1333</v>
      </c>
      <c r="D5668" s="27" t="s">
        <v>6274</v>
      </c>
      <c r="E5668" s="24" t="s">
        <v>4612</v>
      </c>
      <c r="F5668" s="25" t="s">
        <v>4613</v>
      </c>
      <c r="G5668" s="22" t="s">
        <v>39</v>
      </c>
      <c r="H5668" s="26">
        <v>1794782</v>
      </c>
      <c r="I5668" s="28"/>
      <c r="J5668" s="26">
        <v>143583</v>
      </c>
      <c r="K5668" s="26">
        <v>1938365</v>
      </c>
      <c r="L5668" s="22" t="s">
        <v>1336</v>
      </c>
      <c r="M5668" s="22"/>
      <c r="N5668">
        <f t="shared" si="368"/>
        <v>36266</v>
      </c>
      <c r="O5668">
        <f>+VLOOKUP(N5668,'Thanh toán '!O$8:P$8099,2,0)</f>
        <v>1938365</v>
      </c>
      <c r="P5668">
        <f t="shared" si="369"/>
        <v>1938365</v>
      </c>
      <c r="Q5668" s="30">
        <f t="shared" si="370"/>
        <v>0</v>
      </c>
    </row>
    <row r="5669" spans="1:17" hidden="1" x14ac:dyDescent="0.3">
      <c r="A5669" s="21">
        <v>44693</v>
      </c>
      <c r="B5669" s="22" t="s">
        <v>6282</v>
      </c>
      <c r="C5669" s="22" t="s">
        <v>1333</v>
      </c>
      <c r="D5669" s="27" t="s">
        <v>6274</v>
      </c>
      <c r="E5669" s="24" t="s">
        <v>4612</v>
      </c>
      <c r="F5669" s="25" t="s">
        <v>4613</v>
      </c>
      <c r="G5669" s="22" t="s">
        <v>39</v>
      </c>
      <c r="H5669" s="26">
        <v>1652479</v>
      </c>
      <c r="I5669" s="28"/>
      <c r="J5669" s="26">
        <v>132198</v>
      </c>
      <c r="K5669" s="26">
        <v>1784677</v>
      </c>
      <c r="L5669" s="22" t="s">
        <v>1336</v>
      </c>
      <c r="M5669" s="22"/>
      <c r="N5669">
        <f t="shared" si="368"/>
        <v>36267</v>
      </c>
      <c r="O5669">
        <f>+VLOOKUP(N5669,'Thanh toán '!O$8:P$8099,2,0)</f>
        <v>1784677</v>
      </c>
      <c r="P5669">
        <f t="shared" si="369"/>
        <v>1784677</v>
      </c>
      <c r="Q5669" s="30">
        <f t="shared" si="370"/>
        <v>0</v>
      </c>
    </row>
    <row r="5670" spans="1:17" hidden="1" x14ac:dyDescent="0.3">
      <c r="A5670" s="21">
        <v>44694</v>
      </c>
      <c r="B5670" s="22" t="s">
        <v>6283</v>
      </c>
      <c r="C5670" s="22" t="s">
        <v>1333</v>
      </c>
      <c r="D5670" s="27" t="s">
        <v>6274</v>
      </c>
      <c r="E5670" s="24" t="s">
        <v>42</v>
      </c>
      <c r="F5670" s="25" t="s">
        <v>4853</v>
      </c>
      <c r="G5670" s="22" t="s">
        <v>43</v>
      </c>
      <c r="H5670" s="26">
        <v>2645325</v>
      </c>
      <c r="I5670" s="28"/>
      <c r="J5670" s="26">
        <v>211626</v>
      </c>
      <c r="K5670" s="26">
        <v>2856951</v>
      </c>
      <c r="L5670" s="22" t="s">
        <v>1336</v>
      </c>
      <c r="M5670" s="22"/>
      <c r="N5670">
        <f t="shared" si="368"/>
        <v>36268</v>
      </c>
      <c r="O5670">
        <f>+VLOOKUP(N5670,'Thanh toán '!O$8:P$8099,2,0)</f>
        <v>2856951</v>
      </c>
      <c r="P5670">
        <f t="shared" si="369"/>
        <v>2856951</v>
      </c>
      <c r="Q5670" s="30">
        <f t="shared" si="370"/>
        <v>0</v>
      </c>
    </row>
    <row r="5671" spans="1:17" hidden="1" x14ac:dyDescent="0.3">
      <c r="A5671" s="21">
        <v>44695</v>
      </c>
      <c r="B5671" s="22" t="s">
        <v>6284</v>
      </c>
      <c r="C5671" s="22" t="s">
        <v>1333</v>
      </c>
      <c r="D5671" s="27" t="s">
        <v>6274</v>
      </c>
      <c r="E5671" s="24" t="s">
        <v>4612</v>
      </c>
      <c r="F5671" s="25" t="s">
        <v>4613</v>
      </c>
      <c r="G5671" s="22" t="s">
        <v>39</v>
      </c>
      <c r="H5671" s="26">
        <v>1068395</v>
      </c>
      <c r="I5671" s="28"/>
      <c r="J5671" s="26">
        <v>85472</v>
      </c>
      <c r="K5671" s="26">
        <v>1153867</v>
      </c>
      <c r="L5671" s="22" t="s">
        <v>1336</v>
      </c>
      <c r="M5671" s="22"/>
      <c r="N5671">
        <f t="shared" si="368"/>
        <v>36269</v>
      </c>
      <c r="O5671" t="e">
        <f>+VLOOKUP(N5671,'Thanh toán '!O$8:P$8099,2,0)</f>
        <v>#N/A</v>
      </c>
      <c r="P5671" t="e">
        <f t="shared" si="369"/>
        <v>#N/A</v>
      </c>
      <c r="Q5671" s="30" t="e">
        <f t="shared" si="370"/>
        <v>#N/A</v>
      </c>
    </row>
    <row r="5672" spans="1:17" hidden="1" x14ac:dyDescent="0.3">
      <c r="A5672" s="21">
        <v>44697</v>
      </c>
      <c r="B5672" s="22" t="s">
        <v>6285</v>
      </c>
      <c r="C5672" s="22" t="s">
        <v>1333</v>
      </c>
      <c r="D5672" s="27" t="s">
        <v>6274</v>
      </c>
      <c r="E5672" s="24" t="s">
        <v>4612</v>
      </c>
      <c r="F5672" s="25" t="s">
        <v>4613</v>
      </c>
      <c r="G5672" s="22" t="s">
        <v>39</v>
      </c>
      <c r="H5672" s="26">
        <v>409365</v>
      </c>
      <c r="I5672" s="28"/>
      <c r="J5672" s="26">
        <v>32749</v>
      </c>
      <c r="K5672" s="26">
        <v>442114</v>
      </c>
      <c r="L5672" s="22" t="s">
        <v>1336</v>
      </c>
      <c r="M5672" s="22"/>
      <c r="N5672">
        <f t="shared" si="368"/>
        <v>36271</v>
      </c>
      <c r="O5672">
        <f>+VLOOKUP(N5672,'Thanh toán '!O$8:P$8099,2,0)</f>
        <v>442114</v>
      </c>
      <c r="P5672">
        <f t="shared" si="369"/>
        <v>442114</v>
      </c>
      <c r="Q5672" s="30">
        <f t="shared" si="370"/>
        <v>0</v>
      </c>
    </row>
    <row r="5673" spans="1:17" hidden="1" x14ac:dyDescent="0.3">
      <c r="A5673" s="21">
        <v>44700</v>
      </c>
      <c r="B5673" s="22" t="s">
        <v>6286</v>
      </c>
      <c r="C5673" s="22" t="s">
        <v>1333</v>
      </c>
      <c r="D5673" s="27" t="s">
        <v>6274</v>
      </c>
      <c r="E5673" s="24" t="s">
        <v>4612</v>
      </c>
      <c r="F5673" s="25" t="s">
        <v>4613</v>
      </c>
      <c r="G5673" s="22" t="s">
        <v>39</v>
      </c>
      <c r="H5673" s="26">
        <v>1581536</v>
      </c>
      <c r="I5673" s="28"/>
      <c r="J5673" s="26">
        <v>126523</v>
      </c>
      <c r="K5673" s="26">
        <v>1708059</v>
      </c>
      <c r="L5673" s="22" t="s">
        <v>1336</v>
      </c>
      <c r="M5673" s="22"/>
      <c r="N5673">
        <f t="shared" si="368"/>
        <v>36274</v>
      </c>
      <c r="O5673">
        <f>+VLOOKUP(N5673,'Thanh toán '!O$8:P$8099,2,0)</f>
        <v>1708059</v>
      </c>
      <c r="P5673">
        <f t="shared" si="369"/>
        <v>1708059</v>
      </c>
      <c r="Q5673" s="30">
        <f t="shared" si="370"/>
        <v>0</v>
      </c>
    </row>
    <row r="5674" spans="1:17" hidden="1" x14ac:dyDescent="0.3">
      <c r="A5674" s="21">
        <v>44701</v>
      </c>
      <c r="B5674" s="22" t="s">
        <v>6287</v>
      </c>
      <c r="C5674" s="22" t="s">
        <v>1333</v>
      </c>
      <c r="D5674" s="27" t="s">
        <v>6274</v>
      </c>
      <c r="E5674" s="24" t="s">
        <v>214</v>
      </c>
      <c r="F5674" s="25" t="s">
        <v>5525</v>
      </c>
      <c r="G5674" s="22" t="s">
        <v>215</v>
      </c>
      <c r="H5674" s="26">
        <v>2751693</v>
      </c>
      <c r="I5674" s="28"/>
      <c r="J5674" s="26">
        <v>220135</v>
      </c>
      <c r="K5674" s="26">
        <v>2971828</v>
      </c>
      <c r="L5674" s="22" t="s">
        <v>1336</v>
      </c>
      <c r="M5674" s="22"/>
      <c r="N5674">
        <f t="shared" si="368"/>
        <v>36275</v>
      </c>
      <c r="O5674">
        <f>+VLOOKUP(N5674,'Thanh toán '!O$8:P$8099,2,0)</f>
        <v>2971828</v>
      </c>
      <c r="P5674">
        <f t="shared" si="369"/>
        <v>2971828</v>
      </c>
      <c r="Q5674" s="30">
        <f t="shared" si="370"/>
        <v>0</v>
      </c>
    </row>
    <row r="5675" spans="1:17" hidden="1" x14ac:dyDescent="0.3">
      <c r="A5675" s="21">
        <v>44702</v>
      </c>
      <c r="B5675" s="22" t="s">
        <v>6288</v>
      </c>
      <c r="C5675" s="22" t="s">
        <v>1333</v>
      </c>
      <c r="D5675" s="27" t="s">
        <v>6274</v>
      </c>
      <c r="E5675" s="24" t="s">
        <v>4612</v>
      </c>
      <c r="F5675" s="25" t="s">
        <v>4613</v>
      </c>
      <c r="G5675" s="22" t="s">
        <v>39</v>
      </c>
      <c r="H5675" s="26">
        <v>520423</v>
      </c>
      <c r="I5675" s="28"/>
      <c r="J5675" s="26">
        <v>41634</v>
      </c>
      <c r="K5675" s="26">
        <v>562057</v>
      </c>
      <c r="L5675" s="22" t="s">
        <v>1336</v>
      </c>
      <c r="M5675" s="22"/>
      <c r="N5675">
        <f t="shared" si="368"/>
        <v>36276</v>
      </c>
      <c r="O5675">
        <f>+VLOOKUP(N5675,'Thanh toán '!O$8:P$8099,2,0)</f>
        <v>562057</v>
      </c>
      <c r="P5675">
        <f t="shared" si="369"/>
        <v>562057</v>
      </c>
      <c r="Q5675" s="30">
        <f t="shared" si="370"/>
        <v>0</v>
      </c>
    </row>
    <row r="5676" spans="1:17" hidden="1" x14ac:dyDescent="0.3">
      <c r="A5676" s="21">
        <v>44706</v>
      </c>
      <c r="B5676" s="22" t="s">
        <v>6289</v>
      </c>
      <c r="C5676" s="22" t="s">
        <v>1333</v>
      </c>
      <c r="D5676" s="27" t="s">
        <v>6274</v>
      </c>
      <c r="E5676" s="24" t="s">
        <v>4612</v>
      </c>
      <c r="F5676" s="25" t="s">
        <v>4613</v>
      </c>
      <c r="G5676" s="22" t="s">
        <v>39</v>
      </c>
      <c r="H5676" s="26">
        <v>1072937</v>
      </c>
      <c r="I5676" s="28"/>
      <c r="J5676" s="26">
        <v>85835</v>
      </c>
      <c r="K5676" s="26">
        <v>1158772</v>
      </c>
      <c r="L5676" s="22" t="s">
        <v>1336</v>
      </c>
      <c r="M5676" s="22"/>
      <c r="N5676">
        <f t="shared" si="368"/>
        <v>36280</v>
      </c>
      <c r="O5676">
        <f>+VLOOKUP(N5676,'Thanh toán '!O$8:P$8099,2,0)</f>
        <v>1158772</v>
      </c>
      <c r="P5676">
        <f t="shared" si="369"/>
        <v>1158772</v>
      </c>
      <c r="Q5676" s="30">
        <f t="shared" si="370"/>
        <v>0</v>
      </c>
    </row>
    <row r="5677" spans="1:17" hidden="1" x14ac:dyDescent="0.3">
      <c r="A5677" s="21">
        <v>44707</v>
      </c>
      <c r="B5677" s="22" t="s">
        <v>6290</v>
      </c>
      <c r="C5677" s="22" t="s">
        <v>1333</v>
      </c>
      <c r="D5677" s="27" t="s">
        <v>6274</v>
      </c>
      <c r="E5677" s="24" t="s">
        <v>5427</v>
      </c>
      <c r="F5677" s="25" t="s">
        <v>5428</v>
      </c>
      <c r="G5677" s="22" t="s">
        <v>137</v>
      </c>
      <c r="H5677" s="26">
        <v>24851184</v>
      </c>
      <c r="I5677" s="28"/>
      <c r="J5677" s="26">
        <v>1988095</v>
      </c>
      <c r="K5677" s="26">
        <v>26839279</v>
      </c>
      <c r="L5677" s="22" t="s">
        <v>1336</v>
      </c>
      <c r="M5677" s="22"/>
      <c r="N5677">
        <f t="shared" si="368"/>
        <v>36281</v>
      </c>
      <c r="O5677">
        <f>+VLOOKUP(N5677,'Thanh toán '!O$8:P$8099,2,0)</f>
        <v>26839279</v>
      </c>
      <c r="P5677">
        <f t="shared" si="369"/>
        <v>26839279</v>
      </c>
      <c r="Q5677" s="30">
        <f t="shared" si="370"/>
        <v>0</v>
      </c>
    </row>
    <row r="5678" spans="1:17" hidden="1" x14ac:dyDescent="0.3">
      <c r="A5678" s="21">
        <v>44708</v>
      </c>
      <c r="B5678" s="22" t="s">
        <v>6291</v>
      </c>
      <c r="C5678" s="22" t="s">
        <v>1333</v>
      </c>
      <c r="D5678" s="27" t="s">
        <v>6274</v>
      </c>
      <c r="E5678" s="24" t="s">
        <v>114</v>
      </c>
      <c r="F5678" s="25" t="s">
        <v>5502</v>
      </c>
      <c r="G5678" s="22" t="s">
        <v>115</v>
      </c>
      <c r="H5678" s="26">
        <v>20590882</v>
      </c>
      <c r="I5678" s="28"/>
      <c r="J5678" s="26">
        <v>1647271</v>
      </c>
      <c r="K5678" s="26">
        <v>22238153</v>
      </c>
      <c r="L5678" s="22" t="s">
        <v>1336</v>
      </c>
      <c r="M5678" s="22"/>
      <c r="N5678">
        <f t="shared" si="368"/>
        <v>36282</v>
      </c>
      <c r="O5678">
        <f>+VLOOKUP(N5678,'Thanh toán '!O$8:P$8099,2,0)</f>
        <v>22238153</v>
      </c>
      <c r="P5678">
        <f t="shared" si="369"/>
        <v>22238153</v>
      </c>
      <c r="Q5678" s="30">
        <f t="shared" si="370"/>
        <v>0</v>
      </c>
    </row>
    <row r="5679" spans="1:17" hidden="1" x14ac:dyDescent="0.3">
      <c r="A5679" s="21">
        <v>44709</v>
      </c>
      <c r="B5679" s="22" t="s">
        <v>6292</v>
      </c>
      <c r="C5679" s="22" t="s">
        <v>1333</v>
      </c>
      <c r="D5679" s="27" t="s">
        <v>6274</v>
      </c>
      <c r="E5679" s="24" t="s">
        <v>5495</v>
      </c>
      <c r="F5679" s="25" t="s">
        <v>5496</v>
      </c>
      <c r="G5679" s="22" t="s">
        <v>311</v>
      </c>
      <c r="H5679" s="26">
        <v>3237485</v>
      </c>
      <c r="I5679" s="28"/>
      <c r="J5679" s="26">
        <v>258999</v>
      </c>
      <c r="K5679" s="26">
        <v>3496484</v>
      </c>
      <c r="L5679" s="22" t="s">
        <v>1336</v>
      </c>
      <c r="M5679" s="22"/>
      <c r="N5679">
        <f t="shared" si="368"/>
        <v>36283</v>
      </c>
      <c r="O5679">
        <f>+VLOOKUP(N5679,'Thanh toán '!O$8:P$8099,2,0)</f>
        <v>3496484</v>
      </c>
      <c r="P5679">
        <f t="shared" si="369"/>
        <v>3496484</v>
      </c>
      <c r="Q5679" s="30">
        <f t="shared" si="370"/>
        <v>0</v>
      </c>
    </row>
    <row r="5680" spans="1:17" hidden="1" x14ac:dyDescent="0.3">
      <c r="A5680" s="21">
        <v>44710</v>
      </c>
      <c r="B5680" s="22" t="s">
        <v>6293</v>
      </c>
      <c r="C5680" s="22" t="s">
        <v>1333</v>
      </c>
      <c r="D5680" s="27" t="s">
        <v>6274</v>
      </c>
      <c r="E5680" s="24" t="s">
        <v>5498</v>
      </c>
      <c r="F5680" s="25" t="s">
        <v>5499</v>
      </c>
      <c r="G5680" s="22" t="s">
        <v>16</v>
      </c>
      <c r="H5680" s="26">
        <v>4253810</v>
      </c>
      <c r="I5680" s="28"/>
      <c r="J5680" s="26">
        <v>340305</v>
      </c>
      <c r="K5680" s="26">
        <v>4594115</v>
      </c>
      <c r="L5680" s="22" t="s">
        <v>1336</v>
      </c>
      <c r="M5680" s="22"/>
      <c r="N5680">
        <f t="shared" si="368"/>
        <v>36284</v>
      </c>
      <c r="O5680">
        <f>+VLOOKUP(N5680,'Thanh toán '!O$8:P$8099,2,0)</f>
        <v>4594115</v>
      </c>
      <c r="P5680">
        <f t="shared" si="369"/>
        <v>4594115</v>
      </c>
      <c r="Q5680" s="30">
        <f t="shared" si="370"/>
        <v>0</v>
      </c>
    </row>
    <row r="5681" spans="1:17" ht="26.3" hidden="1" x14ac:dyDescent="0.3">
      <c r="A5681" s="21">
        <v>44711</v>
      </c>
      <c r="B5681" s="22" t="s">
        <v>6294</v>
      </c>
      <c r="C5681" s="22" t="s">
        <v>1333</v>
      </c>
      <c r="D5681" s="27" t="s">
        <v>6274</v>
      </c>
      <c r="E5681" s="24" t="s">
        <v>4829</v>
      </c>
      <c r="F5681" s="25" t="s">
        <v>1495</v>
      </c>
      <c r="G5681" s="22" t="s">
        <v>354</v>
      </c>
      <c r="H5681" s="26">
        <v>4401725</v>
      </c>
      <c r="I5681" s="28"/>
      <c r="J5681" s="26">
        <v>352138</v>
      </c>
      <c r="K5681" s="26">
        <v>4753863</v>
      </c>
      <c r="L5681" s="22" t="s">
        <v>1336</v>
      </c>
      <c r="M5681" s="22"/>
      <c r="N5681">
        <f t="shared" si="368"/>
        <v>36285</v>
      </c>
      <c r="O5681">
        <f>+VLOOKUP(N5681,'Thanh toán '!O$8:P$8099,2,0)</f>
        <v>4753863</v>
      </c>
      <c r="P5681">
        <f t="shared" si="369"/>
        <v>4753863</v>
      </c>
      <c r="Q5681" s="30">
        <f t="shared" si="370"/>
        <v>0</v>
      </c>
    </row>
    <row r="5682" spans="1:17" ht="26.3" hidden="1" x14ac:dyDescent="0.3">
      <c r="A5682" s="21">
        <v>44712</v>
      </c>
      <c r="B5682" s="22" t="s">
        <v>6295</v>
      </c>
      <c r="C5682" s="22" t="s">
        <v>1333</v>
      </c>
      <c r="D5682" s="27" t="s">
        <v>6274</v>
      </c>
      <c r="E5682" s="24" t="s">
        <v>4823</v>
      </c>
      <c r="F5682" s="25" t="s">
        <v>4824</v>
      </c>
      <c r="G5682" s="22" t="s">
        <v>1499</v>
      </c>
      <c r="H5682" s="26">
        <v>4476107</v>
      </c>
      <c r="I5682" s="28"/>
      <c r="J5682" s="26">
        <v>358089</v>
      </c>
      <c r="K5682" s="26">
        <v>4834196</v>
      </c>
      <c r="L5682" s="22" t="s">
        <v>1336</v>
      </c>
      <c r="M5682" s="22"/>
      <c r="N5682">
        <f t="shared" si="368"/>
        <v>36286</v>
      </c>
      <c r="O5682">
        <f>+VLOOKUP(N5682,'Thanh toán '!O$8:P$8099,2,0)</f>
        <v>4834196</v>
      </c>
      <c r="P5682">
        <f t="shared" si="369"/>
        <v>4834196</v>
      </c>
      <c r="Q5682" s="30">
        <f t="shared" si="370"/>
        <v>0</v>
      </c>
    </row>
    <row r="5683" spans="1:17" ht="26.3" hidden="1" x14ac:dyDescent="0.3">
      <c r="A5683" s="21">
        <v>44713</v>
      </c>
      <c r="B5683" s="22" t="s">
        <v>6296</v>
      </c>
      <c r="C5683" s="22" t="s">
        <v>1333</v>
      </c>
      <c r="D5683" s="27" t="s">
        <v>6274</v>
      </c>
      <c r="E5683" s="24" t="s">
        <v>4826</v>
      </c>
      <c r="F5683" s="25" t="s">
        <v>4827</v>
      </c>
      <c r="G5683" s="22" t="s">
        <v>1695</v>
      </c>
      <c r="H5683" s="26">
        <v>3832815</v>
      </c>
      <c r="I5683" s="28"/>
      <c r="J5683" s="26">
        <v>306625</v>
      </c>
      <c r="K5683" s="26">
        <v>4139440</v>
      </c>
      <c r="L5683" s="22" t="s">
        <v>1336</v>
      </c>
      <c r="M5683" s="22"/>
      <c r="N5683">
        <f t="shared" si="368"/>
        <v>36287</v>
      </c>
      <c r="O5683">
        <f>+VLOOKUP(N5683,'Thanh toán '!O$8:P$8099,2,0)</f>
        <v>4139440</v>
      </c>
      <c r="P5683">
        <f t="shared" si="369"/>
        <v>4139440</v>
      </c>
      <c r="Q5683" s="30">
        <f t="shared" si="370"/>
        <v>0</v>
      </c>
    </row>
    <row r="5684" spans="1:17" ht="26.3" hidden="1" x14ac:dyDescent="0.3">
      <c r="A5684" s="21">
        <v>44714</v>
      </c>
      <c r="B5684" s="22" t="s">
        <v>6297</v>
      </c>
      <c r="C5684" s="22" t="s">
        <v>1333</v>
      </c>
      <c r="D5684" s="27" t="s">
        <v>6274</v>
      </c>
      <c r="E5684" s="24" t="s">
        <v>4753</v>
      </c>
      <c r="F5684" s="25" t="s">
        <v>4754</v>
      </c>
      <c r="G5684" s="22" t="s">
        <v>1453</v>
      </c>
      <c r="H5684" s="26">
        <v>6117120</v>
      </c>
      <c r="I5684" s="28"/>
      <c r="J5684" s="26">
        <v>489370</v>
      </c>
      <c r="K5684" s="26">
        <v>6606490</v>
      </c>
      <c r="L5684" s="22" t="s">
        <v>1336</v>
      </c>
      <c r="M5684" s="22"/>
      <c r="N5684">
        <f t="shared" si="368"/>
        <v>36288</v>
      </c>
      <c r="O5684">
        <f>+VLOOKUP(N5684,'Thanh toán '!O$8:P$8099,2,0)</f>
        <v>6606490</v>
      </c>
      <c r="P5684">
        <f t="shared" si="369"/>
        <v>6606490</v>
      </c>
      <c r="Q5684" s="30">
        <f t="shared" si="370"/>
        <v>0</v>
      </c>
    </row>
    <row r="5685" spans="1:17" ht="26.3" hidden="1" x14ac:dyDescent="0.3">
      <c r="A5685" s="21">
        <v>44715</v>
      </c>
      <c r="B5685" s="22" t="s">
        <v>6298</v>
      </c>
      <c r="C5685" s="22" t="s">
        <v>1333</v>
      </c>
      <c r="D5685" s="27" t="s">
        <v>6274</v>
      </c>
      <c r="E5685" s="24" t="s">
        <v>4748</v>
      </c>
      <c r="F5685" s="25" t="s">
        <v>4749</v>
      </c>
      <c r="G5685" s="22" t="s">
        <v>103</v>
      </c>
      <c r="H5685" s="26">
        <v>4660147</v>
      </c>
      <c r="I5685" s="28"/>
      <c r="J5685" s="26">
        <v>372812</v>
      </c>
      <c r="K5685" s="26">
        <v>5032959</v>
      </c>
      <c r="L5685" s="22" t="s">
        <v>1336</v>
      </c>
      <c r="M5685" s="22"/>
      <c r="N5685">
        <f t="shared" si="368"/>
        <v>36289</v>
      </c>
      <c r="O5685">
        <f>+VLOOKUP(N5685,'Thanh toán '!O$8:P$8099,2,0)</f>
        <v>5032959</v>
      </c>
      <c r="P5685">
        <f t="shared" si="369"/>
        <v>5032959</v>
      </c>
      <c r="Q5685" s="30">
        <f t="shared" si="370"/>
        <v>0</v>
      </c>
    </row>
    <row r="5686" spans="1:17" ht="26.3" hidden="1" x14ac:dyDescent="0.3">
      <c r="A5686" s="21">
        <v>44716</v>
      </c>
      <c r="B5686" s="22" t="s">
        <v>6299</v>
      </c>
      <c r="C5686" s="22" t="s">
        <v>1333</v>
      </c>
      <c r="D5686" s="27" t="s">
        <v>6274</v>
      </c>
      <c r="E5686" s="24" t="s">
        <v>4831</v>
      </c>
      <c r="F5686" s="25" t="s">
        <v>4832</v>
      </c>
      <c r="G5686" s="22" t="s">
        <v>131</v>
      </c>
      <c r="H5686" s="26">
        <v>5447557</v>
      </c>
      <c r="I5686" s="28"/>
      <c r="J5686" s="26">
        <v>435805</v>
      </c>
      <c r="K5686" s="26">
        <v>5883362</v>
      </c>
      <c r="L5686" s="22" t="s">
        <v>1336</v>
      </c>
      <c r="M5686" s="22"/>
      <c r="N5686">
        <f t="shared" si="368"/>
        <v>36290</v>
      </c>
      <c r="O5686">
        <f>+VLOOKUP(N5686,'Thanh toán '!O$8:P$8099,2,0)</f>
        <v>5883362</v>
      </c>
      <c r="P5686">
        <f t="shared" si="369"/>
        <v>5883362</v>
      </c>
      <c r="Q5686" s="30">
        <f t="shared" si="370"/>
        <v>0</v>
      </c>
    </row>
    <row r="5687" spans="1:17" ht="26.3" hidden="1" x14ac:dyDescent="0.3">
      <c r="A5687" s="21">
        <v>44717</v>
      </c>
      <c r="B5687" s="22" t="s">
        <v>6300</v>
      </c>
      <c r="C5687" s="22" t="s">
        <v>1333</v>
      </c>
      <c r="D5687" s="27" t="s">
        <v>6274</v>
      </c>
      <c r="E5687" s="24" t="s">
        <v>4819</v>
      </c>
      <c r="F5687" s="25" t="s">
        <v>4820</v>
      </c>
      <c r="G5687" s="22" t="s">
        <v>1493</v>
      </c>
      <c r="H5687" s="26">
        <v>4225722</v>
      </c>
      <c r="I5687" s="28"/>
      <c r="J5687" s="26">
        <v>338058</v>
      </c>
      <c r="K5687" s="26">
        <v>4563780</v>
      </c>
      <c r="L5687" s="22" t="s">
        <v>1336</v>
      </c>
      <c r="M5687" s="22"/>
      <c r="N5687">
        <f t="shared" si="368"/>
        <v>36291</v>
      </c>
      <c r="O5687">
        <f>+VLOOKUP(N5687,'Thanh toán '!O$8:P$8099,2,0)</f>
        <v>4563780</v>
      </c>
      <c r="P5687">
        <f t="shared" si="369"/>
        <v>4563780</v>
      </c>
      <c r="Q5687" s="30">
        <f t="shared" si="370"/>
        <v>0</v>
      </c>
    </row>
    <row r="5688" spans="1:17" hidden="1" x14ac:dyDescent="0.3">
      <c r="A5688" s="21">
        <v>44718</v>
      </c>
      <c r="B5688" s="22" t="s">
        <v>6301</v>
      </c>
      <c r="C5688" s="22" t="s">
        <v>1333</v>
      </c>
      <c r="D5688" s="27" t="s">
        <v>6274</v>
      </c>
      <c r="E5688" s="24" t="s">
        <v>5385</v>
      </c>
      <c r="F5688" s="25" t="s">
        <v>5386</v>
      </c>
      <c r="G5688" s="22" t="s">
        <v>325</v>
      </c>
      <c r="H5688" s="26">
        <v>1734743</v>
      </c>
      <c r="I5688" s="28"/>
      <c r="J5688" s="26">
        <v>138779</v>
      </c>
      <c r="K5688" s="26">
        <v>1873522</v>
      </c>
      <c r="L5688" s="22" t="s">
        <v>1336</v>
      </c>
      <c r="M5688" s="22"/>
      <c r="N5688">
        <f t="shared" si="368"/>
        <v>36292</v>
      </c>
      <c r="O5688">
        <f>+VLOOKUP(N5688,'Thanh toán '!O$8:P$8099,2,0)</f>
        <v>1873522</v>
      </c>
      <c r="P5688">
        <f t="shared" si="369"/>
        <v>1873522</v>
      </c>
      <c r="Q5688" s="30">
        <f t="shared" si="370"/>
        <v>0</v>
      </c>
    </row>
    <row r="5689" spans="1:17" hidden="1" x14ac:dyDescent="0.3">
      <c r="A5689" s="21">
        <v>44719</v>
      </c>
      <c r="B5689" s="22" t="s">
        <v>6302</v>
      </c>
      <c r="C5689" s="22" t="s">
        <v>1333</v>
      </c>
      <c r="D5689" s="27" t="s">
        <v>6274</v>
      </c>
      <c r="E5689" s="24" t="s">
        <v>4612</v>
      </c>
      <c r="F5689" s="25" t="s">
        <v>4613</v>
      </c>
      <c r="G5689" s="22" t="s">
        <v>39</v>
      </c>
      <c r="H5689" s="26">
        <v>1258291</v>
      </c>
      <c r="I5689" s="28"/>
      <c r="J5689" s="26">
        <v>100663</v>
      </c>
      <c r="K5689" s="26">
        <v>1358954</v>
      </c>
      <c r="L5689" s="22" t="s">
        <v>1336</v>
      </c>
      <c r="M5689" s="22"/>
      <c r="N5689">
        <f t="shared" si="368"/>
        <v>36293</v>
      </c>
      <c r="O5689">
        <f>+VLOOKUP(N5689,'Thanh toán '!O$8:P$8099,2,0)</f>
        <v>1358954</v>
      </c>
      <c r="P5689">
        <f t="shared" si="369"/>
        <v>1358954</v>
      </c>
      <c r="Q5689" s="30">
        <f t="shared" si="370"/>
        <v>0</v>
      </c>
    </row>
    <row r="5690" spans="1:17" hidden="1" x14ac:dyDescent="0.3">
      <c r="A5690" s="21">
        <v>44720</v>
      </c>
      <c r="B5690" s="22" t="s">
        <v>6303</v>
      </c>
      <c r="C5690" s="22" t="s">
        <v>1333</v>
      </c>
      <c r="D5690" s="27" t="s">
        <v>6274</v>
      </c>
      <c r="E5690" s="24" t="s">
        <v>4612</v>
      </c>
      <c r="F5690" s="25" t="s">
        <v>4613</v>
      </c>
      <c r="G5690" s="22" t="s">
        <v>39</v>
      </c>
      <c r="H5690" s="26">
        <v>685445</v>
      </c>
      <c r="I5690" s="28"/>
      <c r="J5690" s="26">
        <v>54836</v>
      </c>
      <c r="K5690" s="26">
        <v>740281</v>
      </c>
      <c r="L5690" s="22" t="s">
        <v>1336</v>
      </c>
      <c r="M5690" s="22"/>
      <c r="N5690">
        <f t="shared" si="368"/>
        <v>36294</v>
      </c>
      <c r="O5690">
        <f>+VLOOKUP(N5690,'Thanh toán '!O$8:P$8099,2,0)</f>
        <v>740281</v>
      </c>
      <c r="P5690">
        <f t="shared" si="369"/>
        <v>740281</v>
      </c>
      <c r="Q5690" s="30">
        <f t="shared" si="370"/>
        <v>0</v>
      </c>
    </row>
    <row r="5691" spans="1:17" hidden="1" x14ac:dyDescent="0.3">
      <c r="A5691" s="21">
        <v>44721</v>
      </c>
      <c r="B5691" s="22" t="s">
        <v>6304</v>
      </c>
      <c r="C5691" s="22" t="s">
        <v>1333</v>
      </c>
      <c r="D5691" s="27" t="s">
        <v>6274</v>
      </c>
      <c r="E5691" s="24" t="s">
        <v>4612</v>
      </c>
      <c r="F5691" s="25" t="s">
        <v>4613</v>
      </c>
      <c r="G5691" s="22" t="s">
        <v>39</v>
      </c>
      <c r="H5691" s="26">
        <v>1063034</v>
      </c>
      <c r="I5691" s="28"/>
      <c r="J5691" s="26">
        <v>85043</v>
      </c>
      <c r="K5691" s="26">
        <v>1148077</v>
      </c>
      <c r="L5691" s="22" t="s">
        <v>1336</v>
      </c>
      <c r="M5691" s="22"/>
      <c r="N5691">
        <f t="shared" si="368"/>
        <v>36295</v>
      </c>
      <c r="O5691" t="e">
        <f>+VLOOKUP(N5691,'Thanh toán '!O$8:P$8099,2,0)</f>
        <v>#N/A</v>
      </c>
      <c r="P5691" t="e">
        <f t="shared" si="369"/>
        <v>#N/A</v>
      </c>
      <c r="Q5691" s="30" t="e">
        <f t="shared" si="370"/>
        <v>#N/A</v>
      </c>
    </row>
    <row r="5692" spans="1:17" hidden="1" x14ac:dyDescent="0.3">
      <c r="A5692" s="21">
        <v>44722</v>
      </c>
      <c r="B5692" s="22" t="s">
        <v>6305</v>
      </c>
      <c r="C5692" s="22" t="s">
        <v>1333</v>
      </c>
      <c r="D5692" s="27" t="s">
        <v>6274</v>
      </c>
      <c r="E5692" s="24" t="s">
        <v>4612</v>
      </c>
      <c r="F5692" s="25" t="s">
        <v>4613</v>
      </c>
      <c r="G5692" s="22" t="s">
        <v>39</v>
      </c>
      <c r="H5692" s="26">
        <v>1157540</v>
      </c>
      <c r="I5692" s="28"/>
      <c r="J5692" s="26">
        <v>92603</v>
      </c>
      <c r="K5692" s="26">
        <v>1250143</v>
      </c>
      <c r="L5692" s="22" t="s">
        <v>1336</v>
      </c>
      <c r="M5692" s="22"/>
      <c r="N5692">
        <f t="shared" si="368"/>
        <v>36296</v>
      </c>
      <c r="O5692">
        <f>+VLOOKUP(N5692,'Thanh toán '!O$8:P$8099,2,0)</f>
        <v>1250143</v>
      </c>
      <c r="P5692">
        <f t="shared" si="369"/>
        <v>1250143</v>
      </c>
      <c r="Q5692" s="30">
        <f t="shared" si="370"/>
        <v>0</v>
      </c>
    </row>
    <row r="5693" spans="1:17" hidden="1" x14ac:dyDescent="0.3">
      <c r="A5693" s="21">
        <v>44723</v>
      </c>
      <c r="B5693" s="22" t="s">
        <v>6306</v>
      </c>
      <c r="C5693" s="22" t="s">
        <v>1333</v>
      </c>
      <c r="D5693" s="27" t="s">
        <v>6274</v>
      </c>
      <c r="E5693" s="24" t="s">
        <v>4612</v>
      </c>
      <c r="F5693" s="25" t="s">
        <v>4613</v>
      </c>
      <c r="G5693" s="22" t="s">
        <v>39</v>
      </c>
      <c r="H5693" s="26">
        <v>1430363</v>
      </c>
      <c r="I5693" s="28"/>
      <c r="J5693" s="26">
        <v>114429</v>
      </c>
      <c r="K5693" s="26">
        <v>1544792</v>
      </c>
      <c r="L5693" s="22" t="s">
        <v>1336</v>
      </c>
      <c r="M5693" s="22"/>
      <c r="N5693">
        <f t="shared" si="368"/>
        <v>36297</v>
      </c>
      <c r="O5693">
        <f>+VLOOKUP(N5693,'Thanh toán '!O$8:P$8099,2,0)</f>
        <v>1544792</v>
      </c>
      <c r="P5693">
        <f t="shared" si="369"/>
        <v>1544792</v>
      </c>
      <c r="Q5693" s="30">
        <f t="shared" si="370"/>
        <v>0</v>
      </c>
    </row>
    <row r="5694" spans="1:17" hidden="1" x14ac:dyDescent="0.3">
      <c r="A5694" s="21">
        <v>44724</v>
      </c>
      <c r="B5694" s="22" t="s">
        <v>6307</v>
      </c>
      <c r="C5694" s="22" t="s">
        <v>1333</v>
      </c>
      <c r="D5694" s="27" t="s">
        <v>6274</v>
      </c>
      <c r="E5694" s="24" t="s">
        <v>4612</v>
      </c>
      <c r="F5694" s="25" t="s">
        <v>4613</v>
      </c>
      <c r="G5694" s="22" t="s">
        <v>39</v>
      </c>
      <c r="H5694" s="26">
        <v>830669</v>
      </c>
      <c r="I5694" s="28"/>
      <c r="J5694" s="26">
        <v>66454</v>
      </c>
      <c r="K5694" s="26">
        <v>897123</v>
      </c>
      <c r="L5694" s="22" t="s">
        <v>1336</v>
      </c>
      <c r="M5694" s="22"/>
      <c r="N5694">
        <f t="shared" si="368"/>
        <v>36298</v>
      </c>
      <c r="O5694">
        <f>+VLOOKUP(N5694,'Thanh toán '!O$8:P$8099,2,0)</f>
        <v>897123</v>
      </c>
      <c r="P5694">
        <f t="shared" si="369"/>
        <v>897123</v>
      </c>
      <c r="Q5694" s="30">
        <f t="shared" si="370"/>
        <v>0</v>
      </c>
    </row>
    <row r="5695" spans="1:17" hidden="1" x14ac:dyDescent="0.3">
      <c r="A5695" s="21">
        <v>44725</v>
      </c>
      <c r="B5695" s="22" t="s">
        <v>6308</v>
      </c>
      <c r="C5695" s="22" t="s">
        <v>1333</v>
      </c>
      <c r="D5695" s="27" t="s">
        <v>6274</v>
      </c>
      <c r="E5695" s="24" t="s">
        <v>4612</v>
      </c>
      <c r="F5695" s="25" t="s">
        <v>4613</v>
      </c>
      <c r="G5695" s="22" t="s">
        <v>39</v>
      </c>
      <c r="H5695" s="26">
        <v>483720</v>
      </c>
      <c r="I5695" s="28"/>
      <c r="J5695" s="26">
        <v>38698</v>
      </c>
      <c r="K5695" s="26">
        <v>522418</v>
      </c>
      <c r="L5695" s="22" t="s">
        <v>1336</v>
      </c>
      <c r="M5695" s="22"/>
      <c r="N5695">
        <f t="shared" si="368"/>
        <v>36299</v>
      </c>
      <c r="O5695">
        <f>+VLOOKUP(N5695,'Thanh toán '!O$8:P$8099,2,0)</f>
        <v>522418</v>
      </c>
      <c r="P5695">
        <f t="shared" si="369"/>
        <v>522418</v>
      </c>
      <c r="Q5695" s="30">
        <f t="shared" si="370"/>
        <v>0</v>
      </c>
    </row>
    <row r="5696" spans="1:17" hidden="1" x14ac:dyDescent="0.3">
      <c r="A5696" s="21">
        <v>44726</v>
      </c>
      <c r="B5696" s="22" t="s">
        <v>6309</v>
      </c>
      <c r="C5696" s="22" t="s">
        <v>1333</v>
      </c>
      <c r="D5696" s="27" t="s">
        <v>6274</v>
      </c>
      <c r="E5696" s="24" t="s">
        <v>4612</v>
      </c>
      <c r="F5696" s="25" t="s">
        <v>4613</v>
      </c>
      <c r="G5696" s="22" t="s">
        <v>39</v>
      </c>
      <c r="H5696" s="26">
        <v>645256</v>
      </c>
      <c r="I5696" s="28"/>
      <c r="J5696" s="26">
        <v>51620</v>
      </c>
      <c r="K5696" s="26">
        <v>696876</v>
      </c>
      <c r="L5696" s="22" t="s">
        <v>1336</v>
      </c>
      <c r="M5696" s="22"/>
      <c r="N5696">
        <f t="shared" si="368"/>
        <v>36300</v>
      </c>
      <c r="O5696">
        <f>+VLOOKUP(N5696,'Thanh toán '!O$8:P$8099,2,0)</f>
        <v>696876</v>
      </c>
      <c r="P5696">
        <f t="shared" si="369"/>
        <v>696876</v>
      </c>
      <c r="Q5696" s="30">
        <f t="shared" si="370"/>
        <v>0</v>
      </c>
    </row>
    <row r="5697" spans="1:17" hidden="1" x14ac:dyDescent="0.3">
      <c r="A5697" s="21">
        <v>44727</v>
      </c>
      <c r="B5697" s="22" t="s">
        <v>6310</v>
      </c>
      <c r="C5697" s="22" t="s">
        <v>1333</v>
      </c>
      <c r="D5697" s="27" t="s">
        <v>6274</v>
      </c>
      <c r="E5697" s="24" t="s">
        <v>89</v>
      </c>
      <c r="F5697" s="25" t="s">
        <v>5030</v>
      </c>
      <c r="G5697" s="22" t="s">
        <v>90</v>
      </c>
      <c r="H5697" s="26">
        <v>2940807</v>
      </c>
      <c r="I5697" s="28"/>
      <c r="J5697" s="26">
        <v>235265</v>
      </c>
      <c r="K5697" s="26">
        <v>3176072</v>
      </c>
      <c r="L5697" s="22" t="s">
        <v>1336</v>
      </c>
      <c r="M5697" s="22"/>
      <c r="N5697">
        <f t="shared" si="368"/>
        <v>36301</v>
      </c>
      <c r="O5697">
        <f>+VLOOKUP(N5697,'Thanh toán '!O$8:P$8099,2,0)</f>
        <v>3176072</v>
      </c>
      <c r="P5697">
        <f t="shared" si="369"/>
        <v>3176072</v>
      </c>
      <c r="Q5697" s="30">
        <f t="shared" si="370"/>
        <v>0</v>
      </c>
    </row>
    <row r="5698" spans="1:17" hidden="1" x14ac:dyDescent="0.3">
      <c r="A5698" s="21">
        <v>44728</v>
      </c>
      <c r="B5698" s="22" t="s">
        <v>6311</v>
      </c>
      <c r="C5698" s="22" t="s">
        <v>1333</v>
      </c>
      <c r="D5698" s="27" t="s">
        <v>6274</v>
      </c>
      <c r="E5698" s="24" t="s">
        <v>845</v>
      </c>
      <c r="F5698" s="25" t="s">
        <v>1359</v>
      </c>
      <c r="G5698" s="22" t="s">
        <v>79</v>
      </c>
      <c r="H5698" s="26">
        <v>1427283</v>
      </c>
      <c r="I5698" s="28"/>
      <c r="J5698" s="26">
        <v>114183</v>
      </c>
      <c r="K5698" s="26">
        <v>1541466</v>
      </c>
      <c r="L5698" s="22" t="s">
        <v>1336</v>
      </c>
      <c r="M5698" s="22"/>
      <c r="N5698">
        <f t="shared" si="368"/>
        <v>36302</v>
      </c>
      <c r="O5698">
        <f>+VLOOKUP(N5698,'Thanh toán '!O$8:P$8099,2,0)</f>
        <v>1541466</v>
      </c>
      <c r="P5698">
        <f t="shared" si="369"/>
        <v>1541466</v>
      </c>
      <c r="Q5698" s="30">
        <f t="shared" si="370"/>
        <v>0</v>
      </c>
    </row>
    <row r="5699" spans="1:17" hidden="1" x14ac:dyDescent="0.3">
      <c r="A5699" s="21">
        <v>44729</v>
      </c>
      <c r="B5699" s="22" t="s">
        <v>6312</v>
      </c>
      <c r="C5699" s="22" t="s">
        <v>1333</v>
      </c>
      <c r="D5699" s="27" t="s">
        <v>6274</v>
      </c>
      <c r="E5699" s="24" t="s">
        <v>4612</v>
      </c>
      <c r="F5699" s="25" t="s">
        <v>4613</v>
      </c>
      <c r="G5699" s="22" t="s">
        <v>39</v>
      </c>
      <c r="H5699" s="26">
        <v>333174</v>
      </c>
      <c r="I5699" s="28"/>
      <c r="J5699" s="26">
        <v>26654</v>
      </c>
      <c r="K5699" s="26">
        <v>359828</v>
      </c>
      <c r="L5699" s="22" t="s">
        <v>1336</v>
      </c>
      <c r="M5699" s="22"/>
      <c r="N5699">
        <f t="shared" si="368"/>
        <v>36303</v>
      </c>
      <c r="O5699">
        <f>+VLOOKUP(N5699,'Thanh toán '!O$8:P$8099,2,0)</f>
        <v>359827</v>
      </c>
      <c r="P5699">
        <f t="shared" si="369"/>
        <v>359827</v>
      </c>
      <c r="Q5699" s="30">
        <f t="shared" si="370"/>
        <v>-1</v>
      </c>
    </row>
    <row r="5700" spans="1:17" hidden="1" x14ac:dyDescent="0.3">
      <c r="A5700" s="21">
        <v>44730</v>
      </c>
      <c r="B5700" s="22" t="s">
        <v>6313</v>
      </c>
      <c r="C5700" s="22" t="s">
        <v>1333</v>
      </c>
      <c r="D5700" s="27" t="s">
        <v>6274</v>
      </c>
      <c r="E5700" s="24" t="s">
        <v>4612</v>
      </c>
      <c r="F5700" s="25" t="s">
        <v>4613</v>
      </c>
      <c r="G5700" s="22" t="s">
        <v>39</v>
      </c>
      <c r="H5700" s="26">
        <v>1673572</v>
      </c>
      <c r="I5700" s="28"/>
      <c r="J5700" s="26">
        <v>133886</v>
      </c>
      <c r="K5700" s="26">
        <v>1807458</v>
      </c>
      <c r="L5700" s="22" t="s">
        <v>1336</v>
      </c>
      <c r="M5700" s="22"/>
      <c r="N5700">
        <f t="shared" si="368"/>
        <v>36304</v>
      </c>
      <c r="O5700">
        <f>+VLOOKUP(N5700,'Thanh toán '!O$8:P$8099,2,0)</f>
        <v>1807458</v>
      </c>
      <c r="P5700">
        <f t="shared" si="369"/>
        <v>1807458</v>
      </c>
      <c r="Q5700" s="30">
        <f t="shared" si="370"/>
        <v>0</v>
      </c>
    </row>
    <row r="5701" spans="1:17" hidden="1" x14ac:dyDescent="0.3">
      <c r="A5701" s="21">
        <v>44731</v>
      </c>
      <c r="B5701" s="22" t="s">
        <v>6314</v>
      </c>
      <c r="C5701" s="22" t="s">
        <v>1333</v>
      </c>
      <c r="D5701" s="27" t="s">
        <v>6274</v>
      </c>
      <c r="E5701" s="24" t="s">
        <v>427</v>
      </c>
      <c r="F5701" s="25" t="s">
        <v>5424</v>
      </c>
      <c r="G5701" s="22" t="s">
        <v>428</v>
      </c>
      <c r="H5701" s="26">
        <v>11028177</v>
      </c>
      <c r="I5701" s="28"/>
      <c r="J5701" s="26">
        <v>882254</v>
      </c>
      <c r="K5701" s="26">
        <v>11910431</v>
      </c>
      <c r="L5701" s="22" t="s">
        <v>1336</v>
      </c>
      <c r="M5701" s="22"/>
      <c r="N5701">
        <f t="shared" si="368"/>
        <v>36305</v>
      </c>
      <c r="O5701">
        <f>+VLOOKUP(N5701,'Thanh toán '!O$8:P$8099,2,0)</f>
        <v>11910431</v>
      </c>
      <c r="P5701">
        <f t="shared" si="369"/>
        <v>11910431</v>
      </c>
      <c r="Q5701" s="30">
        <f t="shared" si="370"/>
        <v>0</v>
      </c>
    </row>
    <row r="5702" spans="1:17" ht="26.3" hidden="1" x14ac:dyDescent="0.3">
      <c r="A5702" s="21">
        <v>44739</v>
      </c>
      <c r="B5702" s="22" t="s">
        <v>6315</v>
      </c>
      <c r="C5702" s="22" t="s">
        <v>1333</v>
      </c>
      <c r="D5702" s="27" t="s">
        <v>6274</v>
      </c>
      <c r="E5702" s="24" t="s">
        <v>4890</v>
      </c>
      <c r="F5702" s="25" t="s">
        <v>4891</v>
      </c>
      <c r="G5702" s="22" t="s">
        <v>100</v>
      </c>
      <c r="H5702" s="26">
        <v>1110580</v>
      </c>
      <c r="I5702" s="28"/>
      <c r="J5702" s="26">
        <v>88846</v>
      </c>
      <c r="K5702" s="26">
        <v>1199426</v>
      </c>
      <c r="L5702" s="22" t="s">
        <v>1336</v>
      </c>
      <c r="M5702" s="22"/>
      <c r="N5702">
        <f t="shared" ref="N5702:N5765" si="371">+B5702*1</f>
        <v>36313</v>
      </c>
      <c r="O5702">
        <f>+VLOOKUP(N5702,'Thanh toán '!O$8:P$8099,2,0)</f>
        <v>1199426</v>
      </c>
      <c r="P5702">
        <f t="shared" ref="P5702:P5765" si="372">+O5702</f>
        <v>1199426</v>
      </c>
      <c r="Q5702" s="30">
        <f t="shared" si="370"/>
        <v>0</v>
      </c>
    </row>
    <row r="5703" spans="1:17" hidden="1" x14ac:dyDescent="0.3">
      <c r="A5703" s="21">
        <v>44740</v>
      </c>
      <c r="B5703" s="22" t="s">
        <v>6316</v>
      </c>
      <c r="C5703" s="22" t="s">
        <v>1333</v>
      </c>
      <c r="D5703" s="27" t="s">
        <v>6274</v>
      </c>
      <c r="E5703" s="24" t="s">
        <v>4612</v>
      </c>
      <c r="F5703" s="25" t="s">
        <v>4613</v>
      </c>
      <c r="G5703" s="22" t="s">
        <v>39</v>
      </c>
      <c r="H5703" s="26">
        <v>1229340</v>
      </c>
      <c r="I5703" s="28"/>
      <c r="J5703" s="26">
        <v>98347</v>
      </c>
      <c r="K5703" s="26">
        <v>1327687</v>
      </c>
      <c r="L5703" s="22" t="s">
        <v>1336</v>
      </c>
      <c r="M5703" s="22"/>
      <c r="N5703">
        <f t="shared" si="371"/>
        <v>36314</v>
      </c>
      <c r="O5703">
        <f>+VLOOKUP(N5703,'Thanh toán '!O$8:P$8099,2,0)</f>
        <v>1327686</v>
      </c>
      <c r="P5703">
        <f t="shared" si="372"/>
        <v>1327686</v>
      </c>
      <c r="Q5703" s="30">
        <f t="shared" si="370"/>
        <v>-1</v>
      </c>
    </row>
    <row r="5704" spans="1:17" hidden="1" x14ac:dyDescent="0.3">
      <c r="A5704" s="21">
        <v>44741</v>
      </c>
      <c r="B5704" s="22" t="s">
        <v>6317</v>
      </c>
      <c r="C5704" s="22" t="s">
        <v>1333</v>
      </c>
      <c r="D5704" s="27" t="s">
        <v>6274</v>
      </c>
      <c r="E5704" s="24" t="s">
        <v>4612</v>
      </c>
      <c r="F5704" s="25" t="s">
        <v>4613</v>
      </c>
      <c r="G5704" s="22" t="s">
        <v>39</v>
      </c>
      <c r="H5704" s="26">
        <v>249665</v>
      </c>
      <c r="I5704" s="28"/>
      <c r="J5704" s="26">
        <v>19973</v>
      </c>
      <c r="K5704" s="26">
        <v>269638</v>
      </c>
      <c r="L5704" s="22" t="s">
        <v>1336</v>
      </c>
      <c r="M5704" s="22"/>
      <c r="N5704">
        <f t="shared" si="371"/>
        <v>36315</v>
      </c>
      <c r="O5704">
        <f>+VLOOKUP(N5704,'Thanh toán '!O$8:P$8099,2,0)</f>
        <v>269638</v>
      </c>
      <c r="P5704">
        <f t="shared" si="372"/>
        <v>269638</v>
      </c>
      <c r="Q5704" s="30">
        <f t="shared" si="370"/>
        <v>0</v>
      </c>
    </row>
    <row r="5705" spans="1:17" hidden="1" x14ac:dyDescent="0.3">
      <c r="A5705" s="21">
        <v>44742</v>
      </c>
      <c r="B5705" s="22" t="s">
        <v>6318</v>
      </c>
      <c r="C5705" s="22" t="s">
        <v>1333</v>
      </c>
      <c r="D5705" s="27" t="s">
        <v>6274</v>
      </c>
      <c r="E5705" s="24" t="s">
        <v>4612</v>
      </c>
      <c r="F5705" s="25" t="s">
        <v>4613</v>
      </c>
      <c r="G5705" s="22" t="s">
        <v>39</v>
      </c>
      <c r="H5705" s="26">
        <v>200728</v>
      </c>
      <c r="I5705" s="28"/>
      <c r="J5705" s="26">
        <v>16058</v>
      </c>
      <c r="K5705" s="26">
        <v>216786</v>
      </c>
      <c r="L5705" s="22" t="s">
        <v>1336</v>
      </c>
      <c r="M5705" s="22"/>
      <c r="N5705">
        <f t="shared" si="371"/>
        <v>36316</v>
      </c>
      <c r="O5705">
        <f>+VLOOKUP(N5705,'Thanh toán '!O$8:P$8099,2,0)</f>
        <v>216786</v>
      </c>
      <c r="P5705">
        <f t="shared" si="372"/>
        <v>216786</v>
      </c>
      <c r="Q5705" s="30">
        <f t="shared" si="370"/>
        <v>0</v>
      </c>
    </row>
    <row r="5706" spans="1:17" hidden="1" x14ac:dyDescent="0.3">
      <c r="A5706" s="21">
        <v>44743</v>
      </c>
      <c r="B5706" s="22" t="s">
        <v>6319</v>
      </c>
      <c r="C5706" s="22" t="s">
        <v>1333</v>
      </c>
      <c r="D5706" s="27" t="s">
        <v>6274</v>
      </c>
      <c r="E5706" s="24" t="s">
        <v>4612</v>
      </c>
      <c r="F5706" s="25" t="s">
        <v>4613</v>
      </c>
      <c r="G5706" s="22" t="s">
        <v>39</v>
      </c>
      <c r="H5706" s="26">
        <v>669429</v>
      </c>
      <c r="I5706" s="28"/>
      <c r="J5706" s="26">
        <v>53554</v>
      </c>
      <c r="K5706" s="26">
        <v>722983</v>
      </c>
      <c r="L5706" s="22" t="s">
        <v>1336</v>
      </c>
      <c r="M5706" s="22"/>
      <c r="N5706">
        <f t="shared" si="371"/>
        <v>36317</v>
      </c>
      <c r="O5706">
        <f>+VLOOKUP(N5706,'Thanh toán '!O$8:P$8099,2,0)</f>
        <v>722983</v>
      </c>
      <c r="P5706">
        <f t="shared" si="372"/>
        <v>722983</v>
      </c>
      <c r="Q5706" s="30">
        <f t="shared" si="370"/>
        <v>0</v>
      </c>
    </row>
    <row r="5707" spans="1:17" hidden="1" x14ac:dyDescent="0.3">
      <c r="A5707" s="21">
        <v>44744</v>
      </c>
      <c r="B5707" s="22" t="s">
        <v>6320</v>
      </c>
      <c r="C5707" s="22" t="s">
        <v>1333</v>
      </c>
      <c r="D5707" s="27" t="s">
        <v>6274</v>
      </c>
      <c r="E5707" s="24" t="s">
        <v>81</v>
      </c>
      <c r="F5707" s="25" t="s">
        <v>1432</v>
      </c>
      <c r="G5707" s="22" t="s">
        <v>82</v>
      </c>
      <c r="H5707" s="26">
        <v>12029944</v>
      </c>
      <c r="I5707" s="28"/>
      <c r="J5707" s="26">
        <v>962396</v>
      </c>
      <c r="K5707" s="26">
        <v>12992340</v>
      </c>
      <c r="L5707" s="22" t="s">
        <v>1336</v>
      </c>
      <c r="M5707" s="22"/>
      <c r="N5707">
        <f t="shared" si="371"/>
        <v>36318</v>
      </c>
      <c r="O5707">
        <f>+VLOOKUP(N5707,'Thanh toán '!O$8:P$8099,2,0)</f>
        <v>12992340</v>
      </c>
      <c r="P5707">
        <f t="shared" si="372"/>
        <v>12992340</v>
      </c>
      <c r="Q5707" s="30">
        <f t="shared" si="370"/>
        <v>0</v>
      </c>
    </row>
    <row r="5708" spans="1:17" hidden="1" x14ac:dyDescent="0.3">
      <c r="A5708" s="21">
        <v>44755</v>
      </c>
      <c r="B5708" s="22" t="s">
        <v>6321</v>
      </c>
      <c r="C5708" s="22" t="s">
        <v>1333</v>
      </c>
      <c r="D5708" s="27" t="s">
        <v>6322</v>
      </c>
      <c r="E5708" s="24" t="s">
        <v>32</v>
      </c>
      <c r="F5708" s="25" t="s">
        <v>1335</v>
      </c>
      <c r="G5708" s="22" t="s">
        <v>33</v>
      </c>
      <c r="H5708" s="26">
        <v>1248327</v>
      </c>
      <c r="I5708" s="28"/>
      <c r="J5708" s="26">
        <v>99866</v>
      </c>
      <c r="K5708" s="26">
        <v>1348193</v>
      </c>
      <c r="L5708" s="22" t="s">
        <v>1336</v>
      </c>
      <c r="M5708" s="22"/>
      <c r="N5708">
        <f t="shared" si="371"/>
        <v>36329</v>
      </c>
      <c r="O5708">
        <f>+VLOOKUP(N5708,'Thanh toán '!O$8:P$8099,2,0)</f>
        <v>1348193</v>
      </c>
      <c r="P5708">
        <f t="shared" si="372"/>
        <v>1348193</v>
      </c>
      <c r="Q5708" s="30">
        <f t="shared" si="370"/>
        <v>0</v>
      </c>
    </row>
    <row r="5709" spans="1:17" hidden="1" x14ac:dyDescent="0.3">
      <c r="A5709" s="21">
        <v>44758</v>
      </c>
      <c r="B5709" s="22" t="s">
        <v>6323</v>
      </c>
      <c r="C5709" s="22" t="s">
        <v>1333</v>
      </c>
      <c r="D5709" s="27" t="s">
        <v>6322</v>
      </c>
      <c r="E5709" s="24" t="s">
        <v>4612</v>
      </c>
      <c r="F5709" s="25" t="s">
        <v>4613</v>
      </c>
      <c r="G5709" s="22" t="s">
        <v>39</v>
      </c>
      <c r="H5709" s="26">
        <v>559911</v>
      </c>
      <c r="I5709" s="28"/>
      <c r="J5709" s="26">
        <v>44793</v>
      </c>
      <c r="K5709" s="26">
        <v>604704</v>
      </c>
      <c r="L5709" s="22" t="s">
        <v>1336</v>
      </c>
      <c r="M5709" s="22"/>
      <c r="N5709">
        <f t="shared" si="371"/>
        <v>36332</v>
      </c>
      <c r="O5709">
        <f>+VLOOKUP(N5709,'Thanh toán '!O$8:P$8099,2,0)</f>
        <v>604704</v>
      </c>
      <c r="P5709">
        <f t="shared" si="372"/>
        <v>604704</v>
      </c>
      <c r="Q5709" s="30">
        <f t="shared" si="370"/>
        <v>0</v>
      </c>
    </row>
    <row r="5710" spans="1:17" hidden="1" x14ac:dyDescent="0.3">
      <c r="A5710" s="21">
        <v>44760</v>
      </c>
      <c r="B5710" s="22" t="s">
        <v>6324</v>
      </c>
      <c r="C5710" s="22" t="s">
        <v>1333</v>
      </c>
      <c r="D5710" s="27" t="s">
        <v>6322</v>
      </c>
      <c r="E5710" s="24" t="s">
        <v>4612</v>
      </c>
      <c r="F5710" s="25" t="s">
        <v>4613</v>
      </c>
      <c r="G5710" s="22" t="s">
        <v>39</v>
      </c>
      <c r="H5710" s="26">
        <v>1444238</v>
      </c>
      <c r="I5710" s="28"/>
      <c r="J5710" s="26">
        <v>115539</v>
      </c>
      <c r="K5710" s="26">
        <v>1559777</v>
      </c>
      <c r="L5710" s="22" t="s">
        <v>1336</v>
      </c>
      <c r="M5710" s="22"/>
      <c r="N5710">
        <f t="shared" si="371"/>
        <v>36334</v>
      </c>
      <c r="O5710">
        <f>+VLOOKUP(N5710,'Thanh toán '!O$8:P$8099,2,0)</f>
        <v>1559777</v>
      </c>
      <c r="P5710">
        <f t="shared" si="372"/>
        <v>1559777</v>
      </c>
      <c r="Q5710" s="30">
        <f t="shared" si="370"/>
        <v>0</v>
      </c>
    </row>
    <row r="5711" spans="1:17" ht="26.3" hidden="1" x14ac:dyDescent="0.3">
      <c r="A5711" s="21">
        <v>44763</v>
      </c>
      <c r="B5711" s="22" t="s">
        <v>6325</v>
      </c>
      <c r="C5711" s="22" t="s">
        <v>1333</v>
      </c>
      <c r="D5711" s="27" t="s">
        <v>6322</v>
      </c>
      <c r="E5711" s="24" t="s">
        <v>4890</v>
      </c>
      <c r="F5711" s="25" t="s">
        <v>4891</v>
      </c>
      <c r="G5711" s="22" t="s">
        <v>100</v>
      </c>
      <c r="H5711" s="26">
        <v>3055477</v>
      </c>
      <c r="I5711" s="28"/>
      <c r="J5711" s="26">
        <v>244438</v>
      </c>
      <c r="K5711" s="26">
        <v>3299915</v>
      </c>
      <c r="L5711" s="22" t="s">
        <v>1336</v>
      </c>
      <c r="M5711" s="22"/>
      <c r="N5711">
        <f t="shared" si="371"/>
        <v>36337</v>
      </c>
      <c r="O5711" t="e">
        <f>+VLOOKUP(N5711,'Thanh toán '!O$8:P$8099,2,0)</f>
        <v>#N/A</v>
      </c>
      <c r="P5711" t="e">
        <f t="shared" si="372"/>
        <v>#N/A</v>
      </c>
      <c r="Q5711" s="30" t="e">
        <f t="shared" si="370"/>
        <v>#N/A</v>
      </c>
    </row>
    <row r="5712" spans="1:17" hidden="1" x14ac:dyDescent="0.3">
      <c r="A5712" s="21">
        <v>44764</v>
      </c>
      <c r="B5712" s="22" t="s">
        <v>6326</v>
      </c>
      <c r="C5712" s="22" t="s">
        <v>1333</v>
      </c>
      <c r="D5712" s="27" t="s">
        <v>6322</v>
      </c>
      <c r="E5712" s="24" t="s">
        <v>4668</v>
      </c>
      <c r="F5712" s="25" t="s">
        <v>4669</v>
      </c>
      <c r="G5712" s="22" t="s">
        <v>57</v>
      </c>
      <c r="H5712" s="26">
        <v>6074200</v>
      </c>
      <c r="I5712" s="28"/>
      <c r="J5712" s="26">
        <v>485936</v>
      </c>
      <c r="K5712" s="26">
        <v>6560136</v>
      </c>
      <c r="L5712" s="22" t="s">
        <v>1336</v>
      </c>
      <c r="M5712" s="22"/>
      <c r="N5712">
        <f t="shared" si="371"/>
        <v>36338</v>
      </c>
      <c r="O5712">
        <f>+VLOOKUP(N5712,'Thanh toán '!O$8:P$8099,2,0)</f>
        <v>6560136</v>
      </c>
      <c r="P5712">
        <f t="shared" si="372"/>
        <v>6560136</v>
      </c>
      <c r="Q5712" s="30">
        <f t="shared" si="370"/>
        <v>0</v>
      </c>
    </row>
    <row r="5713" spans="1:17" hidden="1" x14ac:dyDescent="0.3">
      <c r="A5713" s="21">
        <v>44765</v>
      </c>
      <c r="B5713" s="22" t="s">
        <v>6327</v>
      </c>
      <c r="C5713" s="22" t="s">
        <v>1333</v>
      </c>
      <c r="D5713" s="27" t="s">
        <v>6322</v>
      </c>
      <c r="E5713" s="24" t="s">
        <v>5340</v>
      </c>
      <c r="F5713" s="25" t="s">
        <v>5341</v>
      </c>
      <c r="G5713" s="22" t="s">
        <v>604</v>
      </c>
      <c r="H5713" s="26">
        <v>11391201</v>
      </c>
      <c r="I5713" s="28"/>
      <c r="J5713" s="26">
        <v>911296</v>
      </c>
      <c r="K5713" s="26">
        <v>12302497</v>
      </c>
      <c r="L5713" s="22" t="s">
        <v>1336</v>
      </c>
      <c r="M5713" s="22"/>
      <c r="N5713">
        <f t="shared" si="371"/>
        <v>36339</v>
      </c>
      <c r="O5713">
        <f>+VLOOKUP(N5713,'Thanh toán '!O$8:P$8099,2,0)</f>
        <v>12302497</v>
      </c>
      <c r="P5713">
        <f t="shared" si="372"/>
        <v>12302497</v>
      </c>
      <c r="Q5713" s="30">
        <f t="shared" si="370"/>
        <v>0</v>
      </c>
    </row>
    <row r="5714" spans="1:17" hidden="1" x14ac:dyDescent="0.3">
      <c r="A5714" s="21">
        <v>44766</v>
      </c>
      <c r="B5714" s="22" t="s">
        <v>6328</v>
      </c>
      <c r="C5714" s="22" t="s">
        <v>1333</v>
      </c>
      <c r="D5714" s="27" t="s">
        <v>6322</v>
      </c>
      <c r="E5714" s="24" t="s">
        <v>42</v>
      </c>
      <c r="F5714" s="25" t="s">
        <v>4853</v>
      </c>
      <c r="G5714" s="22" t="s">
        <v>43</v>
      </c>
      <c r="H5714" s="26">
        <v>4240600</v>
      </c>
      <c r="I5714" s="28"/>
      <c r="J5714" s="26">
        <v>339248</v>
      </c>
      <c r="K5714" s="26">
        <v>4579848</v>
      </c>
      <c r="L5714" s="22" t="s">
        <v>1336</v>
      </c>
      <c r="M5714" s="22"/>
      <c r="N5714">
        <f t="shared" si="371"/>
        <v>36340</v>
      </c>
      <c r="O5714">
        <f>+VLOOKUP(N5714,'Thanh toán '!O$8:P$8099,2,0)</f>
        <v>4579848</v>
      </c>
      <c r="P5714">
        <f t="shared" si="372"/>
        <v>4579848</v>
      </c>
      <c r="Q5714" s="30">
        <f t="shared" si="370"/>
        <v>0</v>
      </c>
    </row>
    <row r="5715" spans="1:17" hidden="1" x14ac:dyDescent="0.3">
      <c r="A5715" s="21">
        <v>44767</v>
      </c>
      <c r="B5715" s="22" t="s">
        <v>6329</v>
      </c>
      <c r="C5715" s="22" t="s">
        <v>1333</v>
      </c>
      <c r="D5715" s="27" t="s">
        <v>6322</v>
      </c>
      <c r="E5715" s="24" t="s">
        <v>4612</v>
      </c>
      <c r="F5715" s="25" t="s">
        <v>4613</v>
      </c>
      <c r="G5715" s="22" t="s">
        <v>39</v>
      </c>
      <c r="H5715" s="26">
        <v>774709</v>
      </c>
      <c r="I5715" s="28"/>
      <c r="J5715" s="26">
        <v>61977</v>
      </c>
      <c r="K5715" s="26">
        <v>836686</v>
      </c>
      <c r="L5715" s="22" t="s">
        <v>1336</v>
      </c>
      <c r="M5715" s="22"/>
      <c r="N5715">
        <f t="shared" si="371"/>
        <v>36343</v>
      </c>
      <c r="O5715">
        <f>+VLOOKUP(N5715,'Thanh toán '!O$8:P$8099,2,0)</f>
        <v>836686</v>
      </c>
      <c r="P5715">
        <f t="shared" si="372"/>
        <v>836686</v>
      </c>
      <c r="Q5715" s="30">
        <f t="shared" ref="Q5715:Q5778" si="373">+O5715-K5715</f>
        <v>0</v>
      </c>
    </row>
    <row r="5716" spans="1:17" hidden="1" x14ac:dyDescent="0.3">
      <c r="A5716" s="21">
        <v>44768</v>
      </c>
      <c r="B5716" s="22" t="s">
        <v>6330</v>
      </c>
      <c r="C5716" s="22" t="s">
        <v>1333</v>
      </c>
      <c r="D5716" s="27" t="s">
        <v>6322</v>
      </c>
      <c r="E5716" s="24" t="s">
        <v>4612</v>
      </c>
      <c r="F5716" s="25" t="s">
        <v>4613</v>
      </c>
      <c r="G5716" s="22" t="s">
        <v>39</v>
      </c>
      <c r="H5716" s="26">
        <v>813902</v>
      </c>
      <c r="I5716" s="28"/>
      <c r="J5716" s="26">
        <v>65112</v>
      </c>
      <c r="K5716" s="26">
        <v>879014</v>
      </c>
      <c r="L5716" s="22" t="s">
        <v>1336</v>
      </c>
      <c r="M5716" s="22"/>
      <c r="N5716">
        <f t="shared" si="371"/>
        <v>36344</v>
      </c>
      <c r="O5716">
        <f>+VLOOKUP(N5716,'Thanh toán '!O$8:P$8099,2,0)</f>
        <v>879014</v>
      </c>
      <c r="P5716">
        <f t="shared" si="372"/>
        <v>879014</v>
      </c>
      <c r="Q5716" s="30">
        <f t="shared" si="373"/>
        <v>0</v>
      </c>
    </row>
    <row r="5717" spans="1:17" hidden="1" x14ac:dyDescent="0.3">
      <c r="A5717" s="21">
        <v>44770</v>
      </c>
      <c r="B5717" s="22" t="s">
        <v>6331</v>
      </c>
      <c r="C5717" s="22" t="s">
        <v>1333</v>
      </c>
      <c r="D5717" s="27" t="s">
        <v>6322</v>
      </c>
      <c r="E5717" s="24" t="s">
        <v>206</v>
      </c>
      <c r="F5717" s="25" t="s">
        <v>4739</v>
      </c>
      <c r="G5717" s="22" t="s">
        <v>207</v>
      </c>
      <c r="H5717" s="26">
        <v>4051387</v>
      </c>
      <c r="I5717" s="28"/>
      <c r="J5717" s="26">
        <v>324111</v>
      </c>
      <c r="K5717" s="26">
        <v>4375498</v>
      </c>
      <c r="L5717" s="22" t="s">
        <v>1336</v>
      </c>
      <c r="M5717" s="22"/>
      <c r="N5717">
        <f t="shared" si="371"/>
        <v>36346</v>
      </c>
      <c r="O5717">
        <f>+VLOOKUP(N5717,'Thanh toán '!O$8:P$8099,2,0)</f>
        <v>4375498</v>
      </c>
      <c r="P5717">
        <f t="shared" si="372"/>
        <v>4375498</v>
      </c>
      <c r="Q5717" s="30">
        <f t="shared" si="373"/>
        <v>0</v>
      </c>
    </row>
    <row r="5718" spans="1:17" hidden="1" x14ac:dyDescent="0.3">
      <c r="A5718" s="21">
        <v>44786</v>
      </c>
      <c r="B5718" s="22" t="s">
        <v>6332</v>
      </c>
      <c r="C5718" s="22" t="s">
        <v>1333</v>
      </c>
      <c r="D5718" s="27" t="s">
        <v>6322</v>
      </c>
      <c r="E5718" s="24" t="s">
        <v>111</v>
      </c>
      <c r="F5718" s="25" t="s">
        <v>5394</v>
      </c>
      <c r="G5718" s="22" t="s">
        <v>112</v>
      </c>
      <c r="H5718" s="26">
        <v>5923877</v>
      </c>
      <c r="I5718" s="28"/>
      <c r="J5718" s="26">
        <v>473910</v>
      </c>
      <c r="K5718" s="26">
        <v>6397787</v>
      </c>
      <c r="L5718" s="22" t="s">
        <v>1336</v>
      </c>
      <c r="M5718" s="22"/>
      <c r="N5718">
        <f t="shared" si="371"/>
        <v>36362</v>
      </c>
      <c r="O5718">
        <f>+VLOOKUP(N5718,'Thanh toán '!O$8:P$8099,2,0)</f>
        <v>6397787</v>
      </c>
      <c r="P5718">
        <f t="shared" si="372"/>
        <v>6397787</v>
      </c>
      <c r="Q5718" s="30">
        <f t="shared" si="373"/>
        <v>0</v>
      </c>
    </row>
    <row r="5719" spans="1:17" hidden="1" x14ac:dyDescent="0.3">
      <c r="A5719" s="21">
        <v>44787</v>
      </c>
      <c r="B5719" s="22" t="s">
        <v>6333</v>
      </c>
      <c r="C5719" s="22" t="s">
        <v>1333</v>
      </c>
      <c r="D5719" s="27" t="s">
        <v>6322</v>
      </c>
      <c r="E5719" s="24" t="s">
        <v>5380</v>
      </c>
      <c r="F5719" s="25" t="s">
        <v>5381</v>
      </c>
      <c r="G5719" s="22" t="s">
        <v>109</v>
      </c>
      <c r="H5719" s="26">
        <v>4277987</v>
      </c>
      <c r="I5719" s="28"/>
      <c r="J5719" s="26">
        <v>342239</v>
      </c>
      <c r="K5719" s="26">
        <v>4620226</v>
      </c>
      <c r="L5719" s="22" t="s">
        <v>1336</v>
      </c>
      <c r="M5719" s="22"/>
      <c r="N5719">
        <f t="shared" si="371"/>
        <v>36363</v>
      </c>
      <c r="O5719">
        <f>+VLOOKUP(N5719,'Thanh toán '!O$8:P$8099,2,0)</f>
        <v>4620226</v>
      </c>
      <c r="P5719">
        <f t="shared" si="372"/>
        <v>4620226</v>
      </c>
      <c r="Q5719" s="30">
        <f t="shared" si="373"/>
        <v>0</v>
      </c>
    </row>
    <row r="5720" spans="1:17" ht="26.3" hidden="1" x14ac:dyDescent="0.3">
      <c r="A5720" s="21">
        <v>44788</v>
      </c>
      <c r="B5720" s="22" t="s">
        <v>6334</v>
      </c>
      <c r="C5720" s="22" t="s">
        <v>1333</v>
      </c>
      <c r="D5720" s="27" t="s">
        <v>6322</v>
      </c>
      <c r="E5720" s="24" t="s">
        <v>4716</v>
      </c>
      <c r="F5720" s="25" t="s">
        <v>4717</v>
      </c>
      <c r="G5720" s="22" t="s">
        <v>63</v>
      </c>
      <c r="H5720" s="26">
        <v>3456057</v>
      </c>
      <c r="I5720" s="28"/>
      <c r="J5720" s="26">
        <v>276485</v>
      </c>
      <c r="K5720" s="26">
        <v>3732542</v>
      </c>
      <c r="L5720" s="22" t="s">
        <v>1336</v>
      </c>
      <c r="M5720" s="22"/>
      <c r="N5720">
        <f t="shared" si="371"/>
        <v>36364</v>
      </c>
      <c r="O5720">
        <f>+VLOOKUP(N5720,'Thanh toán '!O$8:P$8099,2,0)</f>
        <v>3732542</v>
      </c>
      <c r="P5720">
        <f t="shared" si="372"/>
        <v>3732542</v>
      </c>
      <c r="Q5720" s="30">
        <f t="shared" si="373"/>
        <v>0</v>
      </c>
    </row>
    <row r="5721" spans="1:17" ht="26.3" hidden="1" x14ac:dyDescent="0.3">
      <c r="A5721" s="21">
        <v>44789</v>
      </c>
      <c r="B5721" s="22" t="s">
        <v>6335</v>
      </c>
      <c r="C5721" s="22" t="s">
        <v>1333</v>
      </c>
      <c r="D5721" s="27" t="s">
        <v>6322</v>
      </c>
      <c r="E5721" s="24" t="s">
        <v>4962</v>
      </c>
      <c r="F5721" s="25" t="s">
        <v>4963</v>
      </c>
      <c r="G5721" s="22" t="s">
        <v>272</v>
      </c>
      <c r="H5721" s="26">
        <v>1110580</v>
      </c>
      <c r="I5721" s="28"/>
      <c r="J5721" s="26">
        <v>88846</v>
      </c>
      <c r="K5721" s="26">
        <v>1199426</v>
      </c>
      <c r="L5721" s="22" t="s">
        <v>1336</v>
      </c>
      <c r="M5721" s="22"/>
      <c r="N5721">
        <f t="shared" si="371"/>
        <v>36365</v>
      </c>
      <c r="O5721">
        <f>+VLOOKUP(N5721,'Thanh toán '!O$8:P$8099,2,0)</f>
        <v>1199426</v>
      </c>
      <c r="P5721">
        <f t="shared" si="372"/>
        <v>1199426</v>
      </c>
      <c r="Q5721" s="30">
        <f t="shared" si="373"/>
        <v>0</v>
      </c>
    </row>
    <row r="5722" spans="1:17" ht="26.3" hidden="1" x14ac:dyDescent="0.3">
      <c r="A5722" s="21">
        <v>44790</v>
      </c>
      <c r="B5722" s="22" t="s">
        <v>6336</v>
      </c>
      <c r="C5722" s="22" t="s">
        <v>1333</v>
      </c>
      <c r="D5722" s="27" t="s">
        <v>6322</v>
      </c>
      <c r="E5722" s="24" t="s">
        <v>4862</v>
      </c>
      <c r="F5722" s="25" t="s">
        <v>4863</v>
      </c>
      <c r="G5722" s="22" t="s">
        <v>69</v>
      </c>
      <c r="H5722" s="26">
        <v>2860727</v>
      </c>
      <c r="I5722" s="28"/>
      <c r="J5722" s="26">
        <v>228858</v>
      </c>
      <c r="K5722" s="26">
        <v>3089585</v>
      </c>
      <c r="L5722" s="22" t="s">
        <v>1336</v>
      </c>
      <c r="M5722" s="22"/>
      <c r="N5722">
        <f t="shared" si="371"/>
        <v>36366</v>
      </c>
      <c r="O5722">
        <f>+VLOOKUP(N5722,'Thanh toán '!O$8:P$8099,2,0)</f>
        <v>3089585</v>
      </c>
      <c r="P5722">
        <f t="shared" si="372"/>
        <v>3089585</v>
      </c>
      <c r="Q5722" s="30">
        <f t="shared" si="373"/>
        <v>0</v>
      </c>
    </row>
    <row r="5723" spans="1:17" ht="26.3" hidden="1" x14ac:dyDescent="0.3">
      <c r="A5723" s="21">
        <v>44791</v>
      </c>
      <c r="B5723" s="22" t="s">
        <v>6337</v>
      </c>
      <c r="C5723" s="22" t="s">
        <v>1333</v>
      </c>
      <c r="D5723" s="27" t="s">
        <v>6322</v>
      </c>
      <c r="E5723" s="24" t="s">
        <v>4965</v>
      </c>
      <c r="F5723" s="25" t="s">
        <v>4966</v>
      </c>
      <c r="G5723" s="22" t="s">
        <v>2429</v>
      </c>
      <c r="H5723" s="26">
        <v>1694206</v>
      </c>
      <c r="I5723" s="28"/>
      <c r="J5723" s="26">
        <v>135536</v>
      </c>
      <c r="K5723" s="26">
        <v>1829742</v>
      </c>
      <c r="L5723" s="22" t="s">
        <v>1336</v>
      </c>
      <c r="M5723" s="22"/>
      <c r="N5723">
        <f t="shared" si="371"/>
        <v>36367</v>
      </c>
      <c r="O5723">
        <f>+VLOOKUP(N5723,'Thanh toán '!O$8:P$8099,2,0)</f>
        <v>1829742</v>
      </c>
      <c r="P5723">
        <f t="shared" si="372"/>
        <v>1829742</v>
      </c>
      <c r="Q5723" s="30">
        <f t="shared" si="373"/>
        <v>0</v>
      </c>
    </row>
    <row r="5724" spans="1:17" hidden="1" x14ac:dyDescent="0.3">
      <c r="A5724" s="21">
        <v>44792</v>
      </c>
      <c r="B5724" s="22" t="s">
        <v>6338</v>
      </c>
      <c r="C5724" s="22" t="s">
        <v>1333</v>
      </c>
      <c r="D5724" s="27" t="s">
        <v>6322</v>
      </c>
      <c r="E5724" s="24" t="s">
        <v>5962</v>
      </c>
      <c r="F5724" s="25" t="s">
        <v>5963</v>
      </c>
      <c r="G5724" s="22" t="s">
        <v>481</v>
      </c>
      <c r="H5724" s="26">
        <v>1248327</v>
      </c>
      <c r="I5724" s="28"/>
      <c r="J5724" s="26">
        <v>99866</v>
      </c>
      <c r="K5724" s="26">
        <v>1348193</v>
      </c>
      <c r="L5724" s="22" t="s">
        <v>1336</v>
      </c>
      <c r="M5724" s="22"/>
      <c r="N5724">
        <f t="shared" si="371"/>
        <v>36368</v>
      </c>
      <c r="O5724">
        <f>+VLOOKUP(N5724,'Thanh toán '!O$8:P$8099,2,0)</f>
        <v>1348193</v>
      </c>
      <c r="P5724">
        <f t="shared" si="372"/>
        <v>1348193</v>
      </c>
      <c r="Q5724" s="30">
        <f t="shared" si="373"/>
        <v>0</v>
      </c>
    </row>
    <row r="5725" spans="1:17" hidden="1" x14ac:dyDescent="0.3">
      <c r="A5725" s="21">
        <v>44793</v>
      </c>
      <c r="B5725" s="22" t="s">
        <v>6339</v>
      </c>
      <c r="C5725" s="22" t="s">
        <v>1333</v>
      </c>
      <c r="D5725" s="27" t="s">
        <v>6322</v>
      </c>
      <c r="E5725" s="24" t="s">
        <v>5322</v>
      </c>
      <c r="F5725" s="25" t="s">
        <v>5323</v>
      </c>
      <c r="G5725" s="22" t="s">
        <v>66</v>
      </c>
      <c r="H5725" s="26">
        <v>2989477</v>
      </c>
      <c r="I5725" s="28"/>
      <c r="J5725" s="26">
        <v>239158</v>
      </c>
      <c r="K5725" s="26">
        <v>3228635</v>
      </c>
      <c r="L5725" s="22" t="s">
        <v>1336</v>
      </c>
      <c r="M5725" s="22"/>
      <c r="N5725">
        <f t="shared" si="371"/>
        <v>36369</v>
      </c>
      <c r="O5725">
        <f>+VLOOKUP(N5725,'Thanh toán '!O$8:P$8099,2,0)</f>
        <v>3228635</v>
      </c>
      <c r="P5725">
        <f t="shared" si="372"/>
        <v>3228635</v>
      </c>
      <c r="Q5725" s="30">
        <f t="shared" si="373"/>
        <v>0</v>
      </c>
    </row>
    <row r="5726" spans="1:17" ht="26.3" hidden="1" x14ac:dyDescent="0.3">
      <c r="A5726" s="21">
        <v>44794</v>
      </c>
      <c r="B5726" s="22" t="s">
        <v>6340</v>
      </c>
      <c r="C5726" s="22" t="s">
        <v>1333</v>
      </c>
      <c r="D5726" s="27" t="s">
        <v>6322</v>
      </c>
      <c r="E5726" s="24" t="s">
        <v>4753</v>
      </c>
      <c r="F5726" s="25" t="s">
        <v>4754</v>
      </c>
      <c r="G5726" s="22" t="s">
        <v>1453</v>
      </c>
      <c r="H5726" s="26">
        <v>5977347</v>
      </c>
      <c r="I5726" s="28"/>
      <c r="J5726" s="26">
        <v>478188</v>
      </c>
      <c r="K5726" s="26">
        <v>6455535</v>
      </c>
      <c r="L5726" s="22" t="s">
        <v>1336</v>
      </c>
      <c r="M5726" s="22"/>
      <c r="N5726">
        <f t="shared" si="371"/>
        <v>36370</v>
      </c>
      <c r="O5726">
        <f>+VLOOKUP(N5726,'Thanh toán '!O$8:P$8099,2,0)</f>
        <v>6455535</v>
      </c>
      <c r="P5726">
        <f t="shared" si="372"/>
        <v>6455535</v>
      </c>
      <c r="Q5726" s="30">
        <f t="shared" si="373"/>
        <v>0</v>
      </c>
    </row>
    <row r="5727" spans="1:17" ht="26.3" hidden="1" x14ac:dyDescent="0.3">
      <c r="A5727" s="21">
        <v>44795</v>
      </c>
      <c r="B5727" s="22" t="s">
        <v>6341</v>
      </c>
      <c r="C5727" s="22" t="s">
        <v>1333</v>
      </c>
      <c r="D5727" s="27" t="s">
        <v>6322</v>
      </c>
      <c r="E5727" s="24" t="s">
        <v>5162</v>
      </c>
      <c r="F5727" s="25" t="s">
        <v>5163</v>
      </c>
      <c r="G5727" s="22" t="s">
        <v>244</v>
      </c>
      <c r="H5727" s="26">
        <v>5696125</v>
      </c>
      <c r="I5727" s="28"/>
      <c r="J5727" s="26">
        <v>455690</v>
      </c>
      <c r="K5727" s="26">
        <v>6151815</v>
      </c>
      <c r="L5727" s="22" t="s">
        <v>1336</v>
      </c>
      <c r="M5727" s="22"/>
      <c r="N5727">
        <f t="shared" si="371"/>
        <v>36371</v>
      </c>
      <c r="O5727">
        <f>+VLOOKUP(N5727,'Thanh toán '!O$8:P$8099,2,0)</f>
        <v>6151815</v>
      </c>
      <c r="P5727">
        <f t="shared" si="372"/>
        <v>6151815</v>
      </c>
      <c r="Q5727" s="30">
        <f t="shared" si="373"/>
        <v>0</v>
      </c>
    </row>
    <row r="5728" spans="1:17" hidden="1" x14ac:dyDescent="0.3">
      <c r="A5728" s="21">
        <v>44796</v>
      </c>
      <c r="B5728" s="22" t="s">
        <v>6342</v>
      </c>
      <c r="C5728" s="22" t="s">
        <v>1333</v>
      </c>
      <c r="D5728" s="27" t="s">
        <v>6322</v>
      </c>
      <c r="E5728" s="24" t="s">
        <v>5326</v>
      </c>
      <c r="F5728" s="25" t="s">
        <v>5327</v>
      </c>
      <c r="G5728" s="22" t="s">
        <v>549</v>
      </c>
      <c r="H5728" s="26">
        <v>8872439</v>
      </c>
      <c r="I5728" s="28"/>
      <c r="J5728" s="26">
        <v>709795</v>
      </c>
      <c r="K5728" s="26">
        <v>9582234</v>
      </c>
      <c r="L5728" s="22" t="s">
        <v>1336</v>
      </c>
      <c r="M5728" s="22"/>
      <c r="N5728">
        <f t="shared" si="371"/>
        <v>36372</v>
      </c>
      <c r="O5728">
        <f>+VLOOKUP(N5728,'Thanh toán '!O$8:P$8099,2,0)</f>
        <v>9582234</v>
      </c>
      <c r="P5728">
        <f t="shared" si="372"/>
        <v>9582234</v>
      </c>
      <c r="Q5728" s="30">
        <f t="shared" si="373"/>
        <v>0</v>
      </c>
    </row>
    <row r="5729" spans="1:17" ht="26.3" hidden="1" x14ac:dyDescent="0.3">
      <c r="A5729" s="21">
        <v>44797</v>
      </c>
      <c r="B5729" s="22" t="s">
        <v>6343</v>
      </c>
      <c r="C5729" s="22" t="s">
        <v>1333</v>
      </c>
      <c r="D5729" s="27" t="s">
        <v>6322</v>
      </c>
      <c r="E5729" s="24" t="s">
        <v>4720</v>
      </c>
      <c r="F5729" s="25" t="s">
        <v>4721</v>
      </c>
      <c r="G5729" s="22" t="s">
        <v>72</v>
      </c>
      <c r="H5729" s="26">
        <v>2735153</v>
      </c>
      <c r="I5729" s="28"/>
      <c r="J5729" s="26">
        <v>218812</v>
      </c>
      <c r="K5729" s="26">
        <v>2953965</v>
      </c>
      <c r="L5729" s="22" t="s">
        <v>1336</v>
      </c>
      <c r="M5729" s="22"/>
      <c r="N5729">
        <f t="shared" si="371"/>
        <v>36373</v>
      </c>
      <c r="O5729">
        <f>+VLOOKUP(N5729,'Thanh toán '!O$8:P$8099,2,0)</f>
        <v>2953965</v>
      </c>
      <c r="P5729">
        <f t="shared" si="372"/>
        <v>2953965</v>
      </c>
      <c r="Q5729" s="30">
        <f t="shared" si="373"/>
        <v>0</v>
      </c>
    </row>
    <row r="5730" spans="1:17" ht="26.3" hidden="1" x14ac:dyDescent="0.3">
      <c r="A5730" s="21">
        <v>44798</v>
      </c>
      <c r="B5730" s="22" t="s">
        <v>6344</v>
      </c>
      <c r="C5730" s="22" t="s">
        <v>1333</v>
      </c>
      <c r="D5730" s="27" t="s">
        <v>6322</v>
      </c>
      <c r="E5730" s="24" t="s">
        <v>4720</v>
      </c>
      <c r="F5730" s="25" t="s">
        <v>4721</v>
      </c>
      <c r="G5730" s="22" t="s">
        <v>72</v>
      </c>
      <c r="H5730" s="26">
        <v>867372</v>
      </c>
      <c r="I5730" s="28"/>
      <c r="J5730" s="26">
        <v>69390</v>
      </c>
      <c r="K5730" s="26">
        <v>936762</v>
      </c>
      <c r="L5730" s="22" t="s">
        <v>1336</v>
      </c>
      <c r="M5730" s="22"/>
      <c r="N5730">
        <f t="shared" si="371"/>
        <v>36374</v>
      </c>
      <c r="O5730">
        <f>+VLOOKUP(N5730,'Thanh toán '!O$8:P$8099,2,0)</f>
        <v>936762</v>
      </c>
      <c r="P5730">
        <f t="shared" si="372"/>
        <v>936762</v>
      </c>
      <c r="Q5730" s="30">
        <f t="shared" si="373"/>
        <v>0</v>
      </c>
    </row>
    <row r="5731" spans="1:17" ht="26.3" hidden="1" x14ac:dyDescent="0.3">
      <c r="A5731" s="21">
        <v>44799</v>
      </c>
      <c r="B5731" s="22" t="s">
        <v>6345</v>
      </c>
      <c r="C5731" s="22" t="s">
        <v>1333</v>
      </c>
      <c r="D5731" s="27" t="s">
        <v>6322</v>
      </c>
      <c r="E5731" s="24" t="s">
        <v>4720</v>
      </c>
      <c r="F5731" s="25" t="s">
        <v>4721</v>
      </c>
      <c r="G5731" s="22" t="s">
        <v>72</v>
      </c>
      <c r="H5731" s="26">
        <v>544447</v>
      </c>
      <c r="I5731" s="28"/>
      <c r="J5731" s="26">
        <v>43556</v>
      </c>
      <c r="K5731" s="26">
        <v>588003</v>
      </c>
      <c r="L5731" s="22" t="s">
        <v>1336</v>
      </c>
      <c r="M5731" s="22"/>
      <c r="N5731">
        <f t="shared" si="371"/>
        <v>36375</v>
      </c>
      <c r="O5731">
        <f>+VLOOKUP(N5731,'Thanh toán '!O$8:P$8099,2,0)</f>
        <v>588003</v>
      </c>
      <c r="P5731">
        <f t="shared" si="372"/>
        <v>588003</v>
      </c>
      <c r="Q5731" s="30">
        <f t="shared" si="373"/>
        <v>0</v>
      </c>
    </row>
    <row r="5732" spans="1:17" ht="26.3" hidden="1" x14ac:dyDescent="0.3">
      <c r="A5732" s="21">
        <v>44800</v>
      </c>
      <c r="B5732" s="22" t="s">
        <v>6346</v>
      </c>
      <c r="C5732" s="22" t="s">
        <v>1333</v>
      </c>
      <c r="D5732" s="27" t="s">
        <v>6322</v>
      </c>
      <c r="E5732" s="24" t="s">
        <v>4660</v>
      </c>
      <c r="F5732" s="25" t="s">
        <v>5644</v>
      </c>
      <c r="G5732" s="22" t="s">
        <v>24</v>
      </c>
      <c r="H5732" s="26">
        <v>2147050</v>
      </c>
      <c r="I5732" s="28"/>
      <c r="J5732" s="26">
        <v>171764</v>
      </c>
      <c r="K5732" s="26">
        <v>2318814</v>
      </c>
      <c r="L5732" s="22" t="s">
        <v>1336</v>
      </c>
      <c r="M5732" s="22"/>
      <c r="N5732">
        <f t="shared" si="371"/>
        <v>36376</v>
      </c>
      <c r="O5732">
        <f>+VLOOKUP(N5732,'Thanh toán '!O$8:P$8099,2,0)</f>
        <v>2318814</v>
      </c>
      <c r="P5732">
        <f t="shared" si="372"/>
        <v>2318814</v>
      </c>
      <c r="Q5732" s="30">
        <f t="shared" si="373"/>
        <v>0</v>
      </c>
    </row>
    <row r="5733" spans="1:17" hidden="1" x14ac:dyDescent="0.3">
      <c r="A5733" s="21">
        <v>44805</v>
      </c>
      <c r="B5733" s="22" t="s">
        <v>6347</v>
      </c>
      <c r="C5733" s="22" t="s">
        <v>1333</v>
      </c>
      <c r="D5733" s="27" t="s">
        <v>6322</v>
      </c>
      <c r="E5733" s="24" t="s">
        <v>5681</v>
      </c>
      <c r="F5733" s="25" t="s">
        <v>5682</v>
      </c>
      <c r="G5733" s="22" t="s">
        <v>411</v>
      </c>
      <c r="H5733" s="26">
        <v>10134957</v>
      </c>
      <c r="I5733" s="28"/>
      <c r="J5733" s="26">
        <v>810797</v>
      </c>
      <c r="K5733" s="26">
        <v>10945754</v>
      </c>
      <c r="L5733" s="22" t="s">
        <v>1336</v>
      </c>
      <c r="M5733" s="22"/>
      <c r="N5733">
        <f t="shared" si="371"/>
        <v>36382</v>
      </c>
      <c r="O5733">
        <f>+VLOOKUP(N5733,'Thanh toán '!O$8:P$8099,2,0)</f>
        <v>10945754</v>
      </c>
      <c r="P5733">
        <f t="shared" si="372"/>
        <v>10945754</v>
      </c>
      <c r="Q5733" s="30">
        <f t="shared" si="373"/>
        <v>0</v>
      </c>
    </row>
    <row r="5734" spans="1:17" ht="26.3" hidden="1" x14ac:dyDescent="0.3">
      <c r="A5734" s="21">
        <v>44806</v>
      </c>
      <c r="B5734" s="22" t="s">
        <v>6348</v>
      </c>
      <c r="C5734" s="22" t="s">
        <v>1333</v>
      </c>
      <c r="D5734" s="27" t="s">
        <v>6322</v>
      </c>
      <c r="E5734" s="24" t="s">
        <v>4720</v>
      </c>
      <c r="F5734" s="25" t="s">
        <v>4721</v>
      </c>
      <c r="G5734" s="22" t="s">
        <v>72</v>
      </c>
      <c r="H5734" s="26">
        <v>333174</v>
      </c>
      <c r="I5734" s="28"/>
      <c r="J5734" s="26">
        <v>26654</v>
      </c>
      <c r="K5734" s="26">
        <v>359828</v>
      </c>
      <c r="L5734" s="22" t="s">
        <v>1336</v>
      </c>
      <c r="M5734" s="22"/>
      <c r="N5734">
        <f t="shared" si="371"/>
        <v>36383</v>
      </c>
      <c r="O5734">
        <f>+VLOOKUP(N5734,'Thanh toán '!O$8:P$8099,2,0)</f>
        <v>359828</v>
      </c>
      <c r="P5734">
        <f t="shared" si="372"/>
        <v>359828</v>
      </c>
      <c r="Q5734" s="30">
        <f t="shared" si="373"/>
        <v>0</v>
      </c>
    </row>
    <row r="5735" spans="1:17" ht="26.3" hidden="1" x14ac:dyDescent="0.3">
      <c r="A5735" s="21">
        <v>44807</v>
      </c>
      <c r="B5735" s="22" t="s">
        <v>6349</v>
      </c>
      <c r="C5735" s="22" t="s">
        <v>1333</v>
      </c>
      <c r="D5735" s="27" t="s">
        <v>6322</v>
      </c>
      <c r="E5735" s="24" t="s">
        <v>4720</v>
      </c>
      <c r="F5735" s="25" t="s">
        <v>4721</v>
      </c>
      <c r="G5735" s="22" t="s">
        <v>72</v>
      </c>
      <c r="H5735" s="26">
        <v>333174</v>
      </c>
      <c r="I5735" s="28"/>
      <c r="J5735" s="26">
        <v>26654</v>
      </c>
      <c r="K5735" s="26">
        <v>359828</v>
      </c>
      <c r="L5735" s="22" t="s">
        <v>1336</v>
      </c>
      <c r="M5735" s="22"/>
      <c r="N5735">
        <f t="shared" si="371"/>
        <v>36384</v>
      </c>
      <c r="O5735">
        <f>+VLOOKUP(N5735,'Thanh toán '!O$8:P$8099,2,0)</f>
        <v>359828</v>
      </c>
      <c r="P5735">
        <f t="shared" si="372"/>
        <v>359828</v>
      </c>
      <c r="Q5735" s="30">
        <f t="shared" si="373"/>
        <v>0</v>
      </c>
    </row>
    <row r="5736" spans="1:17" ht="26.3" hidden="1" x14ac:dyDescent="0.3">
      <c r="A5736" s="21">
        <v>44808</v>
      </c>
      <c r="B5736" s="22" t="s">
        <v>6350</v>
      </c>
      <c r="C5736" s="22" t="s">
        <v>1333</v>
      </c>
      <c r="D5736" s="27" t="s">
        <v>6322</v>
      </c>
      <c r="E5736" s="24" t="s">
        <v>4720</v>
      </c>
      <c r="F5736" s="25" t="s">
        <v>4721</v>
      </c>
      <c r="G5736" s="22" t="s">
        <v>72</v>
      </c>
      <c r="H5736" s="26">
        <v>906860</v>
      </c>
      <c r="I5736" s="28"/>
      <c r="J5736" s="26">
        <v>72549</v>
      </c>
      <c r="K5736" s="26">
        <v>979409</v>
      </c>
      <c r="L5736" s="22" t="s">
        <v>1336</v>
      </c>
      <c r="M5736" s="22"/>
      <c r="N5736">
        <f t="shared" si="371"/>
        <v>36385</v>
      </c>
      <c r="O5736">
        <f>+VLOOKUP(N5736,'Thanh toán '!O$8:P$8099,2,0)</f>
        <v>979409</v>
      </c>
      <c r="P5736">
        <f t="shared" si="372"/>
        <v>979409</v>
      </c>
      <c r="Q5736" s="30">
        <f t="shared" si="373"/>
        <v>0</v>
      </c>
    </row>
    <row r="5737" spans="1:17" hidden="1" x14ac:dyDescent="0.3">
      <c r="A5737" s="21">
        <v>44829</v>
      </c>
      <c r="B5737" s="22" t="s">
        <v>6351</v>
      </c>
      <c r="C5737" s="22" t="s">
        <v>1333</v>
      </c>
      <c r="D5737" s="27" t="s">
        <v>6322</v>
      </c>
      <c r="E5737" s="24" t="s">
        <v>42</v>
      </c>
      <c r="F5737" s="25" t="s">
        <v>4853</v>
      </c>
      <c r="G5737" s="22" t="s">
        <v>43</v>
      </c>
      <c r="H5737" s="26">
        <v>3120817</v>
      </c>
      <c r="I5737" s="28"/>
      <c r="J5737" s="26">
        <v>249665</v>
      </c>
      <c r="K5737" s="26">
        <v>3370482</v>
      </c>
      <c r="L5737" s="22" t="s">
        <v>1336</v>
      </c>
      <c r="M5737" s="22"/>
      <c r="N5737">
        <f t="shared" si="371"/>
        <v>36406</v>
      </c>
      <c r="O5737">
        <f>+VLOOKUP(N5737,'Thanh toán '!O$8:P$8099,2,0)</f>
        <v>3370482</v>
      </c>
      <c r="P5737">
        <f t="shared" si="372"/>
        <v>3370482</v>
      </c>
      <c r="Q5737" s="30">
        <f t="shared" si="373"/>
        <v>0</v>
      </c>
    </row>
    <row r="5738" spans="1:17" hidden="1" x14ac:dyDescent="0.3">
      <c r="A5738" s="21">
        <v>44830</v>
      </c>
      <c r="B5738" s="22" t="s">
        <v>6352</v>
      </c>
      <c r="C5738" s="22" t="s">
        <v>1333</v>
      </c>
      <c r="D5738" s="27" t="s">
        <v>6322</v>
      </c>
      <c r="E5738" s="24" t="s">
        <v>45</v>
      </c>
      <c r="F5738" s="25" t="s">
        <v>4737</v>
      </c>
      <c r="G5738" s="22" t="s">
        <v>46</v>
      </c>
      <c r="H5738" s="26">
        <v>2358907</v>
      </c>
      <c r="I5738" s="28"/>
      <c r="J5738" s="26">
        <v>188713</v>
      </c>
      <c r="K5738" s="26">
        <v>2547620</v>
      </c>
      <c r="L5738" s="22" t="s">
        <v>1336</v>
      </c>
      <c r="M5738" s="22"/>
      <c r="N5738">
        <f t="shared" si="371"/>
        <v>36407</v>
      </c>
      <c r="O5738">
        <f>+VLOOKUP(N5738,'Thanh toán '!O$8:P$8099,2,0)</f>
        <v>2547620</v>
      </c>
      <c r="P5738">
        <f t="shared" si="372"/>
        <v>2547620</v>
      </c>
      <c r="Q5738" s="30">
        <f t="shared" si="373"/>
        <v>0</v>
      </c>
    </row>
    <row r="5739" spans="1:17" hidden="1" x14ac:dyDescent="0.3">
      <c r="A5739" s="21">
        <v>44831</v>
      </c>
      <c r="B5739" s="22" t="s">
        <v>6353</v>
      </c>
      <c r="C5739" s="22" t="s">
        <v>1333</v>
      </c>
      <c r="D5739" s="27" t="s">
        <v>6322</v>
      </c>
      <c r="E5739" s="24" t="s">
        <v>260</v>
      </c>
      <c r="F5739" s="25" t="s">
        <v>1440</v>
      </c>
      <c r="G5739" s="22" t="s">
        <v>261</v>
      </c>
      <c r="H5739" s="26">
        <v>4072519</v>
      </c>
      <c r="I5739" s="28"/>
      <c r="J5739" s="26">
        <v>325802</v>
      </c>
      <c r="K5739" s="26">
        <v>4398321</v>
      </c>
      <c r="L5739" s="22" t="s">
        <v>1336</v>
      </c>
      <c r="M5739" s="22"/>
      <c r="N5739">
        <f t="shared" si="371"/>
        <v>36408</v>
      </c>
      <c r="O5739">
        <f>+VLOOKUP(N5739,'Thanh toán '!O$8:P$8099,2,0)</f>
        <v>4398321</v>
      </c>
      <c r="P5739">
        <f t="shared" si="372"/>
        <v>4398321</v>
      </c>
      <c r="Q5739" s="30">
        <f t="shared" si="373"/>
        <v>0</v>
      </c>
    </row>
    <row r="5740" spans="1:17" hidden="1" x14ac:dyDescent="0.3">
      <c r="A5740" s="21">
        <v>44832</v>
      </c>
      <c r="B5740" s="22" t="s">
        <v>6354</v>
      </c>
      <c r="C5740" s="22" t="s">
        <v>1333</v>
      </c>
      <c r="D5740" s="27" t="s">
        <v>6322</v>
      </c>
      <c r="E5740" s="24" t="s">
        <v>50</v>
      </c>
      <c r="F5740" s="25" t="s">
        <v>5314</v>
      </c>
      <c r="G5740" s="22" t="s">
        <v>51</v>
      </c>
      <c r="H5740" s="26">
        <v>8247970</v>
      </c>
      <c r="I5740" s="28"/>
      <c r="J5740" s="26">
        <v>659838</v>
      </c>
      <c r="K5740" s="26">
        <v>8907808</v>
      </c>
      <c r="L5740" s="22" t="s">
        <v>1336</v>
      </c>
      <c r="M5740" s="22"/>
      <c r="N5740">
        <f t="shared" si="371"/>
        <v>36409</v>
      </c>
      <c r="O5740">
        <f>+VLOOKUP(N5740,'Thanh toán '!O$8:P$8099,2,0)</f>
        <v>8907808</v>
      </c>
      <c r="P5740">
        <f t="shared" si="372"/>
        <v>8907808</v>
      </c>
      <c r="Q5740" s="30">
        <f t="shared" si="373"/>
        <v>0</v>
      </c>
    </row>
    <row r="5741" spans="1:17" ht="26.3" hidden="1" x14ac:dyDescent="0.3">
      <c r="A5741" s="21">
        <v>44833</v>
      </c>
      <c r="B5741" s="22" t="s">
        <v>6355</v>
      </c>
      <c r="C5741" s="22" t="s">
        <v>1333</v>
      </c>
      <c r="D5741" s="27" t="s">
        <v>6322</v>
      </c>
      <c r="E5741" s="24" t="s">
        <v>4901</v>
      </c>
      <c r="F5741" s="25" t="s">
        <v>4902</v>
      </c>
      <c r="G5741" s="22" t="s">
        <v>296</v>
      </c>
      <c r="H5741" s="26">
        <v>2358907</v>
      </c>
      <c r="I5741" s="28"/>
      <c r="J5741" s="26">
        <v>188713</v>
      </c>
      <c r="K5741" s="26">
        <v>2547620</v>
      </c>
      <c r="L5741" s="22" t="s">
        <v>1336</v>
      </c>
      <c r="M5741" s="22"/>
      <c r="N5741">
        <f t="shared" si="371"/>
        <v>36410</v>
      </c>
      <c r="O5741">
        <f>+VLOOKUP(N5741,'Thanh toán '!O$8:P$8099,2,0)</f>
        <v>2547620</v>
      </c>
      <c r="P5741">
        <f t="shared" si="372"/>
        <v>2547620</v>
      </c>
      <c r="Q5741" s="30">
        <f t="shared" si="373"/>
        <v>0</v>
      </c>
    </row>
    <row r="5742" spans="1:17" hidden="1" x14ac:dyDescent="0.3">
      <c r="A5742" s="21">
        <v>44834</v>
      </c>
      <c r="B5742" s="22" t="s">
        <v>6356</v>
      </c>
      <c r="C5742" s="22" t="s">
        <v>1333</v>
      </c>
      <c r="D5742" s="27" t="s">
        <v>6322</v>
      </c>
      <c r="E5742" s="24" t="s">
        <v>164</v>
      </c>
      <c r="F5742" s="25" t="s">
        <v>4723</v>
      </c>
      <c r="G5742" s="22" t="s">
        <v>165</v>
      </c>
      <c r="H5742" s="26">
        <v>3645795</v>
      </c>
      <c r="I5742" s="28"/>
      <c r="J5742" s="26">
        <v>291664</v>
      </c>
      <c r="K5742" s="26">
        <v>3937459</v>
      </c>
      <c r="L5742" s="22" t="s">
        <v>1336</v>
      </c>
      <c r="M5742" s="22"/>
      <c r="N5742">
        <f t="shared" si="371"/>
        <v>36411</v>
      </c>
      <c r="O5742">
        <f>+VLOOKUP(N5742,'Thanh toán '!O$8:P$8099,2,0)</f>
        <v>3937459</v>
      </c>
      <c r="P5742">
        <f t="shared" si="372"/>
        <v>3937459</v>
      </c>
      <c r="Q5742" s="30">
        <f t="shared" si="373"/>
        <v>0</v>
      </c>
    </row>
    <row r="5743" spans="1:17" hidden="1" x14ac:dyDescent="0.3">
      <c r="A5743" s="21">
        <v>44841</v>
      </c>
      <c r="B5743" s="22" t="s">
        <v>6357</v>
      </c>
      <c r="C5743" s="22" t="s">
        <v>1333</v>
      </c>
      <c r="D5743" s="27" t="s">
        <v>6358</v>
      </c>
      <c r="E5743" s="24" t="s">
        <v>4612</v>
      </c>
      <c r="F5743" s="25" t="s">
        <v>4613</v>
      </c>
      <c r="G5743" s="22" t="s">
        <v>39</v>
      </c>
      <c r="H5743" s="26">
        <v>1082496</v>
      </c>
      <c r="I5743" s="28"/>
      <c r="J5743" s="26">
        <v>86600</v>
      </c>
      <c r="K5743" s="26">
        <v>1169096</v>
      </c>
      <c r="L5743" s="22" t="s">
        <v>1336</v>
      </c>
      <c r="M5743" s="22"/>
      <c r="N5743">
        <f t="shared" si="371"/>
        <v>36419</v>
      </c>
      <c r="O5743">
        <f>+VLOOKUP(N5743,'Thanh toán '!O$8:P$8099,2,0)</f>
        <v>1169096</v>
      </c>
      <c r="P5743">
        <f t="shared" si="372"/>
        <v>1169096</v>
      </c>
      <c r="Q5743" s="30">
        <f t="shared" si="373"/>
        <v>0</v>
      </c>
    </row>
    <row r="5744" spans="1:17" hidden="1" x14ac:dyDescent="0.3">
      <c r="A5744" s="21">
        <v>44842</v>
      </c>
      <c r="B5744" s="22" t="s">
        <v>6359</v>
      </c>
      <c r="C5744" s="22" t="s">
        <v>1333</v>
      </c>
      <c r="D5744" s="27" t="s">
        <v>6358</v>
      </c>
      <c r="E5744" s="24" t="s">
        <v>4612</v>
      </c>
      <c r="F5744" s="25" t="s">
        <v>4613</v>
      </c>
      <c r="G5744" s="22" t="s">
        <v>39</v>
      </c>
      <c r="H5744" s="26">
        <v>1118282</v>
      </c>
      <c r="I5744" s="28"/>
      <c r="J5744" s="26">
        <v>89463</v>
      </c>
      <c r="K5744" s="26">
        <v>1207745</v>
      </c>
      <c r="L5744" s="22" t="s">
        <v>1336</v>
      </c>
      <c r="M5744" s="22"/>
      <c r="N5744">
        <f t="shared" si="371"/>
        <v>36420</v>
      </c>
      <c r="O5744">
        <f>+VLOOKUP(N5744,'Thanh toán '!O$8:P$8099,2,0)</f>
        <v>1207745</v>
      </c>
      <c r="P5744">
        <f t="shared" si="372"/>
        <v>1207745</v>
      </c>
      <c r="Q5744" s="30">
        <f t="shared" si="373"/>
        <v>0</v>
      </c>
    </row>
    <row r="5745" spans="1:17" hidden="1" x14ac:dyDescent="0.3">
      <c r="A5745" s="21">
        <v>44845</v>
      </c>
      <c r="B5745" s="22" t="s">
        <v>6360</v>
      </c>
      <c r="C5745" s="22" t="s">
        <v>1333</v>
      </c>
      <c r="D5745" s="27" t="s">
        <v>6358</v>
      </c>
      <c r="E5745" s="24" t="s">
        <v>42</v>
      </c>
      <c r="F5745" s="25" t="s">
        <v>4853</v>
      </c>
      <c r="G5745" s="22" t="s">
        <v>43</v>
      </c>
      <c r="H5745" s="26">
        <v>2368772</v>
      </c>
      <c r="I5745" s="28"/>
      <c r="J5745" s="26">
        <v>189502</v>
      </c>
      <c r="K5745" s="26">
        <v>2558274</v>
      </c>
      <c r="L5745" s="22" t="s">
        <v>1336</v>
      </c>
      <c r="M5745" s="22"/>
      <c r="N5745">
        <f t="shared" si="371"/>
        <v>36424</v>
      </c>
      <c r="O5745">
        <f>+VLOOKUP(N5745,'Thanh toán '!O$8:P$8099,2,0)</f>
        <v>2558274</v>
      </c>
      <c r="P5745">
        <f t="shared" si="372"/>
        <v>2558274</v>
      </c>
      <c r="Q5745" s="30">
        <f t="shared" si="373"/>
        <v>0</v>
      </c>
    </row>
    <row r="5746" spans="1:17" hidden="1" x14ac:dyDescent="0.3">
      <c r="A5746" s="21">
        <v>44846</v>
      </c>
      <c r="B5746" s="22" t="s">
        <v>6361</v>
      </c>
      <c r="C5746" s="22" t="s">
        <v>1333</v>
      </c>
      <c r="D5746" s="27" t="s">
        <v>6358</v>
      </c>
      <c r="E5746" s="24" t="s">
        <v>861</v>
      </c>
      <c r="F5746" s="25" t="s">
        <v>4613</v>
      </c>
      <c r="G5746" s="22" t="s">
        <v>862</v>
      </c>
      <c r="H5746" s="26">
        <v>2330073</v>
      </c>
      <c r="I5746" s="28"/>
      <c r="J5746" s="26">
        <v>186406</v>
      </c>
      <c r="K5746" s="26">
        <v>2516479</v>
      </c>
      <c r="L5746" s="22" t="s">
        <v>1336</v>
      </c>
      <c r="M5746" s="22"/>
      <c r="N5746">
        <f t="shared" si="371"/>
        <v>36425</v>
      </c>
      <c r="O5746">
        <f>+VLOOKUP(N5746,'Thanh toán '!O$8:P$8099,2,0)</f>
        <v>2516479</v>
      </c>
      <c r="P5746">
        <f t="shared" si="372"/>
        <v>2516479</v>
      </c>
      <c r="Q5746" s="30">
        <f t="shared" si="373"/>
        <v>0</v>
      </c>
    </row>
    <row r="5747" spans="1:17" hidden="1" x14ac:dyDescent="0.3">
      <c r="A5747" s="21">
        <v>44848</v>
      </c>
      <c r="B5747" s="22" t="s">
        <v>6362</v>
      </c>
      <c r="C5747" s="22" t="s">
        <v>1333</v>
      </c>
      <c r="D5747" s="27" t="s">
        <v>6358</v>
      </c>
      <c r="E5747" s="24" t="s">
        <v>4612</v>
      </c>
      <c r="F5747" s="25" t="s">
        <v>4613</v>
      </c>
      <c r="G5747" s="22" t="s">
        <v>39</v>
      </c>
      <c r="H5747" s="26">
        <v>806200</v>
      </c>
      <c r="I5747" s="28"/>
      <c r="J5747" s="26">
        <v>64496</v>
      </c>
      <c r="K5747" s="26">
        <v>870696</v>
      </c>
      <c r="L5747" s="22" t="s">
        <v>1336</v>
      </c>
      <c r="M5747" s="22"/>
      <c r="N5747">
        <f t="shared" si="371"/>
        <v>36427</v>
      </c>
      <c r="O5747">
        <f>+VLOOKUP(N5747,'Thanh toán '!O$8:P$8099,2,0)</f>
        <v>870696</v>
      </c>
      <c r="P5747">
        <f t="shared" si="372"/>
        <v>870696</v>
      </c>
      <c r="Q5747" s="30">
        <f t="shared" si="373"/>
        <v>0</v>
      </c>
    </row>
    <row r="5748" spans="1:17" hidden="1" x14ac:dyDescent="0.3">
      <c r="A5748" s="21">
        <v>44849</v>
      </c>
      <c r="B5748" s="22" t="s">
        <v>6363</v>
      </c>
      <c r="C5748" s="22" t="s">
        <v>1333</v>
      </c>
      <c r="D5748" s="27" t="s">
        <v>6358</v>
      </c>
      <c r="E5748" s="24" t="s">
        <v>4612</v>
      </c>
      <c r="F5748" s="25" t="s">
        <v>4613</v>
      </c>
      <c r="G5748" s="22" t="s">
        <v>39</v>
      </c>
      <c r="H5748" s="26">
        <v>2626723</v>
      </c>
      <c r="I5748" s="28"/>
      <c r="J5748" s="26">
        <v>210138</v>
      </c>
      <c r="K5748" s="26">
        <v>2836861</v>
      </c>
      <c r="L5748" s="22" t="s">
        <v>1336</v>
      </c>
      <c r="M5748" s="22"/>
      <c r="N5748">
        <f t="shared" si="371"/>
        <v>36428</v>
      </c>
      <c r="O5748" t="e">
        <f>+VLOOKUP(N5748,'Thanh toán '!O$8:P$8099,2,0)</f>
        <v>#N/A</v>
      </c>
      <c r="P5748" t="e">
        <f t="shared" si="372"/>
        <v>#N/A</v>
      </c>
      <c r="Q5748" s="30" t="e">
        <f t="shared" si="373"/>
        <v>#N/A</v>
      </c>
    </row>
    <row r="5749" spans="1:17" hidden="1" x14ac:dyDescent="0.3">
      <c r="A5749" s="21">
        <v>44857</v>
      </c>
      <c r="B5749" s="22" t="s">
        <v>6364</v>
      </c>
      <c r="C5749" s="22" t="s">
        <v>1333</v>
      </c>
      <c r="D5749" s="27" t="s">
        <v>6358</v>
      </c>
      <c r="E5749" s="24" t="s">
        <v>4612</v>
      </c>
      <c r="F5749" s="25" t="s">
        <v>4613</v>
      </c>
      <c r="G5749" s="22" t="s">
        <v>39</v>
      </c>
      <c r="H5749" s="26">
        <v>867372</v>
      </c>
      <c r="I5749" s="28"/>
      <c r="J5749" s="26">
        <v>69390</v>
      </c>
      <c r="K5749" s="26">
        <v>936762</v>
      </c>
      <c r="L5749" s="22" t="s">
        <v>1336</v>
      </c>
      <c r="M5749" s="22"/>
      <c r="N5749">
        <f t="shared" si="371"/>
        <v>36436</v>
      </c>
      <c r="O5749">
        <f>+VLOOKUP(N5749,'Thanh toán '!O$8:P$8099,2,0)</f>
        <v>936762</v>
      </c>
      <c r="P5749">
        <f t="shared" si="372"/>
        <v>936762</v>
      </c>
      <c r="Q5749" s="30">
        <f t="shared" si="373"/>
        <v>0</v>
      </c>
    </row>
    <row r="5750" spans="1:17" hidden="1" x14ac:dyDescent="0.3">
      <c r="A5750" s="21">
        <v>44858</v>
      </c>
      <c r="B5750" s="22" t="s">
        <v>6365</v>
      </c>
      <c r="C5750" s="22" t="s">
        <v>1333</v>
      </c>
      <c r="D5750" s="27" t="s">
        <v>6358</v>
      </c>
      <c r="E5750" s="24" t="s">
        <v>4612</v>
      </c>
      <c r="F5750" s="25" t="s">
        <v>4613</v>
      </c>
      <c r="G5750" s="22" t="s">
        <v>39</v>
      </c>
      <c r="H5750" s="26">
        <v>1340922</v>
      </c>
      <c r="I5750" s="28"/>
      <c r="J5750" s="26">
        <v>107274</v>
      </c>
      <c r="K5750" s="26">
        <v>1448196</v>
      </c>
      <c r="L5750" s="22" t="s">
        <v>1336</v>
      </c>
      <c r="M5750" s="22"/>
      <c r="N5750">
        <f t="shared" si="371"/>
        <v>36437</v>
      </c>
      <c r="O5750">
        <f>+VLOOKUP(N5750,'Thanh toán '!O$8:P$8099,2,0)</f>
        <v>1448196</v>
      </c>
      <c r="P5750">
        <f t="shared" si="372"/>
        <v>1448196</v>
      </c>
      <c r="Q5750" s="30">
        <f t="shared" si="373"/>
        <v>0</v>
      </c>
    </row>
    <row r="5751" spans="1:17" hidden="1" x14ac:dyDescent="0.3">
      <c r="A5751" s="21">
        <v>44859</v>
      </c>
      <c r="B5751" s="22" t="s">
        <v>6366</v>
      </c>
      <c r="C5751" s="22" t="s">
        <v>1333</v>
      </c>
      <c r="D5751" s="27" t="s">
        <v>6358</v>
      </c>
      <c r="E5751" s="24" t="s">
        <v>4612</v>
      </c>
      <c r="F5751" s="25" t="s">
        <v>4613</v>
      </c>
      <c r="G5751" s="22" t="s">
        <v>39</v>
      </c>
      <c r="H5751" s="26">
        <v>1050522</v>
      </c>
      <c r="I5751" s="28"/>
      <c r="J5751" s="26">
        <v>84042</v>
      </c>
      <c r="K5751" s="26">
        <v>1134564</v>
      </c>
      <c r="L5751" s="22" t="s">
        <v>1336</v>
      </c>
      <c r="M5751" s="22"/>
      <c r="N5751">
        <f t="shared" si="371"/>
        <v>36438</v>
      </c>
      <c r="O5751">
        <f>+VLOOKUP(N5751,'Thanh toán '!O$8:P$8099,2,0)</f>
        <v>1134564</v>
      </c>
      <c r="P5751">
        <f t="shared" si="372"/>
        <v>1134564</v>
      </c>
      <c r="Q5751" s="30">
        <f t="shared" si="373"/>
        <v>0</v>
      </c>
    </row>
    <row r="5752" spans="1:17" ht="26.3" hidden="1" x14ac:dyDescent="0.3">
      <c r="A5752" s="21">
        <v>44860</v>
      </c>
      <c r="B5752" s="22" t="s">
        <v>6367</v>
      </c>
      <c r="C5752" s="22" t="s">
        <v>1333</v>
      </c>
      <c r="D5752" s="27" t="s">
        <v>6358</v>
      </c>
      <c r="E5752" s="24" t="s">
        <v>4890</v>
      </c>
      <c r="F5752" s="25" t="s">
        <v>4891</v>
      </c>
      <c r="G5752" s="22" t="s">
        <v>100</v>
      </c>
      <c r="H5752" s="26">
        <v>2362702</v>
      </c>
      <c r="I5752" s="28"/>
      <c r="J5752" s="26">
        <v>189016</v>
      </c>
      <c r="K5752" s="26">
        <v>2551718</v>
      </c>
      <c r="L5752" s="22" t="s">
        <v>1336</v>
      </c>
      <c r="M5752" s="22"/>
      <c r="N5752">
        <f t="shared" si="371"/>
        <v>36439</v>
      </c>
      <c r="O5752" t="e">
        <f>+VLOOKUP(N5752,'Thanh toán '!O$8:P$8099,2,0)</f>
        <v>#N/A</v>
      </c>
      <c r="P5752" t="e">
        <f t="shared" si="372"/>
        <v>#N/A</v>
      </c>
      <c r="Q5752" s="30" t="e">
        <f t="shared" si="373"/>
        <v>#N/A</v>
      </c>
    </row>
    <row r="5753" spans="1:17" hidden="1" x14ac:dyDescent="0.3">
      <c r="A5753" s="21">
        <v>44862</v>
      </c>
      <c r="B5753" s="22" t="s">
        <v>6368</v>
      </c>
      <c r="C5753" s="22" t="s">
        <v>1333</v>
      </c>
      <c r="D5753" s="27" t="s">
        <v>6358</v>
      </c>
      <c r="E5753" s="24" t="s">
        <v>4612</v>
      </c>
      <c r="F5753" s="25" t="s">
        <v>4613</v>
      </c>
      <c r="G5753" s="22" t="s">
        <v>39</v>
      </c>
      <c r="H5753" s="26">
        <v>1898768</v>
      </c>
      <c r="I5753" s="28"/>
      <c r="J5753" s="26">
        <v>151901</v>
      </c>
      <c r="K5753" s="26">
        <v>2050669</v>
      </c>
      <c r="L5753" s="22" t="s">
        <v>1336</v>
      </c>
      <c r="M5753" s="22"/>
      <c r="N5753">
        <f t="shared" si="371"/>
        <v>36441</v>
      </c>
      <c r="O5753">
        <f>+VLOOKUP(N5753,'Thanh toán '!O$8:P$8099,2,0)</f>
        <v>2050669</v>
      </c>
      <c r="P5753">
        <f t="shared" si="372"/>
        <v>2050669</v>
      </c>
      <c r="Q5753" s="30">
        <f t="shared" si="373"/>
        <v>0</v>
      </c>
    </row>
    <row r="5754" spans="1:17" hidden="1" x14ac:dyDescent="0.3">
      <c r="A5754" s="21">
        <v>44867</v>
      </c>
      <c r="B5754" s="22" t="s">
        <v>6369</v>
      </c>
      <c r="C5754" s="22" t="s">
        <v>1333</v>
      </c>
      <c r="D5754" s="27" t="s">
        <v>6358</v>
      </c>
      <c r="E5754" s="24" t="s">
        <v>32</v>
      </c>
      <c r="F5754" s="25" t="s">
        <v>1335</v>
      </c>
      <c r="G5754" s="22" t="s">
        <v>33</v>
      </c>
      <c r="H5754" s="26">
        <v>2167690</v>
      </c>
      <c r="I5754" s="28"/>
      <c r="J5754" s="26">
        <v>173415</v>
      </c>
      <c r="K5754" s="26">
        <v>2341105</v>
      </c>
      <c r="L5754" s="22" t="s">
        <v>1336</v>
      </c>
      <c r="M5754" s="22"/>
      <c r="N5754">
        <f t="shared" si="371"/>
        <v>36446</v>
      </c>
      <c r="O5754">
        <f>+VLOOKUP(N5754,'Thanh toán '!O$8:P$8099,2,0)</f>
        <v>2341105</v>
      </c>
      <c r="P5754">
        <f t="shared" si="372"/>
        <v>2341105</v>
      </c>
      <c r="Q5754" s="30">
        <f t="shared" si="373"/>
        <v>0</v>
      </c>
    </row>
    <row r="5755" spans="1:17" ht="26.3" hidden="1" x14ac:dyDescent="0.3">
      <c r="A5755" s="21">
        <v>44869</v>
      </c>
      <c r="B5755" s="22" t="s">
        <v>6370</v>
      </c>
      <c r="C5755" s="22" t="s">
        <v>1333</v>
      </c>
      <c r="D5755" s="27" t="s">
        <v>6358</v>
      </c>
      <c r="E5755" s="24" t="s">
        <v>4660</v>
      </c>
      <c r="F5755" s="25" t="s">
        <v>5644</v>
      </c>
      <c r="G5755" s="22" t="s">
        <v>24</v>
      </c>
      <c r="H5755" s="26">
        <v>1218941</v>
      </c>
      <c r="I5755" s="28"/>
      <c r="J5755" s="26">
        <v>97515</v>
      </c>
      <c r="K5755" s="26">
        <v>1316456</v>
      </c>
      <c r="L5755" s="22" t="s">
        <v>1336</v>
      </c>
      <c r="M5755" s="22"/>
      <c r="N5755">
        <f t="shared" si="371"/>
        <v>36448</v>
      </c>
      <c r="O5755">
        <f>+VLOOKUP(N5755,'Thanh toán '!O$8:P$8099,2,0)</f>
        <v>1316456</v>
      </c>
      <c r="P5755">
        <f t="shared" si="372"/>
        <v>1316456</v>
      </c>
      <c r="Q5755" s="30">
        <f t="shared" si="373"/>
        <v>0</v>
      </c>
    </row>
    <row r="5756" spans="1:17" hidden="1" x14ac:dyDescent="0.3">
      <c r="A5756" s="21">
        <v>44872</v>
      </c>
      <c r="B5756" s="22" t="s">
        <v>6371</v>
      </c>
      <c r="C5756" s="22" t="s">
        <v>1333</v>
      </c>
      <c r="D5756" s="27" t="s">
        <v>6372</v>
      </c>
      <c r="E5756" s="24" t="s">
        <v>4612</v>
      </c>
      <c r="F5756" s="25" t="s">
        <v>4613</v>
      </c>
      <c r="G5756" s="22" t="s">
        <v>39</v>
      </c>
      <c r="H5756" s="26">
        <v>914332</v>
      </c>
      <c r="I5756" s="28"/>
      <c r="J5756" s="26">
        <v>73147</v>
      </c>
      <c r="K5756" s="26">
        <v>987479</v>
      </c>
      <c r="L5756" s="22" t="s">
        <v>1336</v>
      </c>
      <c r="M5756" s="22"/>
      <c r="N5756">
        <f t="shared" si="371"/>
        <v>36451</v>
      </c>
      <c r="O5756">
        <f>+VLOOKUP(N5756,'Thanh toán '!O$8:P$8099,2,0)</f>
        <v>987479</v>
      </c>
      <c r="P5756">
        <f t="shared" si="372"/>
        <v>987479</v>
      </c>
      <c r="Q5756" s="30">
        <f t="shared" si="373"/>
        <v>0</v>
      </c>
    </row>
    <row r="5757" spans="1:17" hidden="1" x14ac:dyDescent="0.3">
      <c r="A5757" s="21">
        <v>44873</v>
      </c>
      <c r="B5757" s="22" t="s">
        <v>6373</v>
      </c>
      <c r="C5757" s="22" t="s">
        <v>1333</v>
      </c>
      <c r="D5757" s="27" t="s">
        <v>6372</v>
      </c>
      <c r="E5757" s="24" t="s">
        <v>4612</v>
      </c>
      <c r="F5757" s="25" t="s">
        <v>4613</v>
      </c>
      <c r="G5757" s="22" t="s">
        <v>39</v>
      </c>
      <c r="H5757" s="26">
        <v>670969</v>
      </c>
      <c r="I5757" s="28"/>
      <c r="J5757" s="26">
        <v>53678</v>
      </c>
      <c r="K5757" s="26">
        <v>724647</v>
      </c>
      <c r="L5757" s="22" t="s">
        <v>1336</v>
      </c>
      <c r="M5757" s="22"/>
      <c r="N5757">
        <f t="shared" si="371"/>
        <v>36452</v>
      </c>
      <c r="O5757">
        <f>+VLOOKUP(N5757,'Thanh toán '!O$8:P$8099,2,0)</f>
        <v>724647</v>
      </c>
      <c r="P5757">
        <f t="shared" si="372"/>
        <v>724647</v>
      </c>
      <c r="Q5757" s="30">
        <f t="shared" si="373"/>
        <v>0</v>
      </c>
    </row>
    <row r="5758" spans="1:17" hidden="1" x14ac:dyDescent="0.3">
      <c r="A5758" s="21">
        <v>44875</v>
      </c>
      <c r="B5758" s="22" t="s">
        <v>6374</v>
      </c>
      <c r="C5758" s="22" t="s">
        <v>1333</v>
      </c>
      <c r="D5758" s="27" t="s">
        <v>6372</v>
      </c>
      <c r="E5758" s="24" t="s">
        <v>4612</v>
      </c>
      <c r="F5758" s="25" t="s">
        <v>4613</v>
      </c>
      <c r="G5758" s="22" t="s">
        <v>39</v>
      </c>
      <c r="H5758" s="26">
        <v>846279</v>
      </c>
      <c r="I5758" s="28"/>
      <c r="J5758" s="26">
        <v>67702</v>
      </c>
      <c r="K5758" s="26">
        <v>913981</v>
      </c>
      <c r="L5758" s="22" t="s">
        <v>1336</v>
      </c>
      <c r="M5758" s="22"/>
      <c r="N5758">
        <f t="shared" si="371"/>
        <v>36454</v>
      </c>
      <c r="O5758">
        <f>+VLOOKUP(N5758,'Thanh toán '!O$8:P$8099,2,0)</f>
        <v>913981</v>
      </c>
      <c r="P5758">
        <f t="shared" si="372"/>
        <v>913981</v>
      </c>
      <c r="Q5758" s="30">
        <f t="shared" si="373"/>
        <v>0</v>
      </c>
    </row>
    <row r="5759" spans="1:17" hidden="1" x14ac:dyDescent="0.3">
      <c r="A5759" s="21">
        <v>44876</v>
      </c>
      <c r="B5759" s="22" t="s">
        <v>6375</v>
      </c>
      <c r="C5759" s="22" t="s">
        <v>1333</v>
      </c>
      <c r="D5759" s="27" t="s">
        <v>6372</v>
      </c>
      <c r="E5759" s="24" t="s">
        <v>4612</v>
      </c>
      <c r="F5759" s="25" t="s">
        <v>4613</v>
      </c>
      <c r="G5759" s="22" t="s">
        <v>39</v>
      </c>
      <c r="H5759" s="26">
        <v>1275488</v>
      </c>
      <c r="I5759" s="28"/>
      <c r="J5759" s="26">
        <v>102039</v>
      </c>
      <c r="K5759" s="26">
        <v>1377527</v>
      </c>
      <c r="L5759" s="22" t="s">
        <v>1336</v>
      </c>
      <c r="M5759" s="22"/>
      <c r="N5759">
        <f t="shared" si="371"/>
        <v>36455</v>
      </c>
      <c r="O5759" t="e">
        <f>+VLOOKUP(N5759,'Thanh toán '!O$8:P$8099,2,0)</f>
        <v>#N/A</v>
      </c>
      <c r="P5759" t="e">
        <f t="shared" si="372"/>
        <v>#N/A</v>
      </c>
      <c r="Q5759" s="30" t="e">
        <f t="shared" si="373"/>
        <v>#N/A</v>
      </c>
    </row>
    <row r="5760" spans="1:17" hidden="1" x14ac:dyDescent="0.3">
      <c r="A5760" s="21">
        <v>44878</v>
      </c>
      <c r="B5760" s="22" t="s">
        <v>6376</v>
      </c>
      <c r="C5760" s="22" t="s">
        <v>1333</v>
      </c>
      <c r="D5760" s="27" t="s">
        <v>6372</v>
      </c>
      <c r="E5760" s="24" t="s">
        <v>4612</v>
      </c>
      <c r="F5760" s="25" t="s">
        <v>4613</v>
      </c>
      <c r="G5760" s="22" t="s">
        <v>39</v>
      </c>
      <c r="H5760" s="26">
        <v>683332</v>
      </c>
      <c r="I5760" s="28"/>
      <c r="J5760" s="26">
        <v>54667</v>
      </c>
      <c r="K5760" s="26">
        <v>737999</v>
      </c>
      <c r="L5760" s="22" t="s">
        <v>1336</v>
      </c>
      <c r="M5760" s="22"/>
      <c r="N5760">
        <f t="shared" si="371"/>
        <v>36457</v>
      </c>
      <c r="O5760">
        <f>+VLOOKUP(N5760,'Thanh toán '!O$8:P$8099,2,0)</f>
        <v>737999</v>
      </c>
      <c r="P5760">
        <f t="shared" si="372"/>
        <v>737999</v>
      </c>
      <c r="Q5760" s="30">
        <f t="shared" si="373"/>
        <v>0</v>
      </c>
    </row>
    <row r="5761" spans="1:17" hidden="1" x14ac:dyDescent="0.3">
      <c r="A5761" s="21">
        <v>44879</v>
      </c>
      <c r="B5761" s="22" t="s">
        <v>6377</v>
      </c>
      <c r="C5761" s="22" t="s">
        <v>1333</v>
      </c>
      <c r="D5761" s="27" t="s">
        <v>6372</v>
      </c>
      <c r="E5761" s="24" t="s">
        <v>4612</v>
      </c>
      <c r="F5761" s="25" t="s">
        <v>4613</v>
      </c>
      <c r="G5761" s="22" t="s">
        <v>39</v>
      </c>
      <c r="H5761" s="26">
        <v>1430363</v>
      </c>
      <c r="I5761" s="28"/>
      <c r="J5761" s="26">
        <v>114429</v>
      </c>
      <c r="K5761" s="26">
        <v>1544792</v>
      </c>
      <c r="L5761" s="22" t="s">
        <v>1336</v>
      </c>
      <c r="M5761" s="22"/>
      <c r="N5761">
        <f t="shared" si="371"/>
        <v>36458</v>
      </c>
      <c r="O5761">
        <f>+VLOOKUP(N5761,'Thanh toán '!O$8:P$8099,2,0)</f>
        <v>1544792</v>
      </c>
      <c r="P5761">
        <f t="shared" si="372"/>
        <v>1544792</v>
      </c>
      <c r="Q5761" s="30">
        <f t="shared" si="373"/>
        <v>0</v>
      </c>
    </row>
    <row r="5762" spans="1:17" hidden="1" x14ac:dyDescent="0.3">
      <c r="A5762" s="21">
        <v>44880</v>
      </c>
      <c r="B5762" s="22" t="s">
        <v>6378</v>
      </c>
      <c r="C5762" s="22" t="s">
        <v>1333</v>
      </c>
      <c r="D5762" s="27" t="s">
        <v>6372</v>
      </c>
      <c r="E5762" s="24" t="s">
        <v>4612</v>
      </c>
      <c r="F5762" s="25" t="s">
        <v>4613</v>
      </c>
      <c r="G5762" s="22" t="s">
        <v>39</v>
      </c>
      <c r="H5762" s="26">
        <v>609082</v>
      </c>
      <c r="I5762" s="28"/>
      <c r="J5762" s="26">
        <v>48727</v>
      </c>
      <c r="K5762" s="26">
        <v>657809</v>
      </c>
      <c r="L5762" s="22" t="s">
        <v>1336</v>
      </c>
      <c r="M5762" s="22"/>
      <c r="N5762">
        <f t="shared" si="371"/>
        <v>36459</v>
      </c>
      <c r="O5762">
        <f>+VLOOKUP(N5762,'Thanh toán '!O$8:P$8099,2,0)</f>
        <v>657809</v>
      </c>
      <c r="P5762">
        <f t="shared" si="372"/>
        <v>657809</v>
      </c>
      <c r="Q5762" s="30">
        <f t="shared" si="373"/>
        <v>0</v>
      </c>
    </row>
    <row r="5763" spans="1:17" hidden="1" x14ac:dyDescent="0.3">
      <c r="A5763" s="21">
        <v>44881</v>
      </c>
      <c r="B5763" s="22" t="s">
        <v>6379</v>
      </c>
      <c r="C5763" s="22" t="s">
        <v>1333</v>
      </c>
      <c r="D5763" s="27" t="s">
        <v>6372</v>
      </c>
      <c r="E5763" s="24" t="s">
        <v>4612</v>
      </c>
      <c r="F5763" s="25" t="s">
        <v>4613</v>
      </c>
      <c r="G5763" s="22" t="s">
        <v>39</v>
      </c>
      <c r="H5763" s="26">
        <v>346949</v>
      </c>
      <c r="I5763" s="28"/>
      <c r="J5763" s="26">
        <v>27756</v>
      </c>
      <c r="K5763" s="26">
        <v>374705</v>
      </c>
      <c r="L5763" s="22" t="s">
        <v>1336</v>
      </c>
      <c r="M5763" s="22"/>
      <c r="N5763">
        <f t="shared" si="371"/>
        <v>36460</v>
      </c>
      <c r="O5763">
        <f>+VLOOKUP(N5763,'Thanh toán '!O$8:P$8099,2,0)</f>
        <v>374705</v>
      </c>
      <c r="P5763">
        <f t="shared" si="372"/>
        <v>374705</v>
      </c>
      <c r="Q5763" s="30">
        <f t="shared" si="373"/>
        <v>0</v>
      </c>
    </row>
    <row r="5764" spans="1:17" hidden="1" x14ac:dyDescent="0.3">
      <c r="A5764" s="21">
        <v>44882</v>
      </c>
      <c r="B5764" s="22" t="s">
        <v>6380</v>
      </c>
      <c r="C5764" s="22" t="s">
        <v>1333</v>
      </c>
      <c r="D5764" s="27" t="s">
        <v>6372</v>
      </c>
      <c r="E5764" s="24" t="s">
        <v>3868</v>
      </c>
      <c r="F5764" s="25" t="s">
        <v>3869</v>
      </c>
      <c r="G5764" s="22" t="s">
        <v>373</v>
      </c>
      <c r="H5764" s="26">
        <v>3282209</v>
      </c>
      <c r="I5764" s="28"/>
      <c r="J5764" s="26">
        <v>262577</v>
      </c>
      <c r="K5764" s="26">
        <v>3544786</v>
      </c>
      <c r="L5764" s="22" t="s">
        <v>1336</v>
      </c>
      <c r="M5764" s="22"/>
      <c r="N5764">
        <f t="shared" si="371"/>
        <v>36461</v>
      </c>
      <c r="O5764">
        <f>+VLOOKUP(N5764,'Thanh toán '!O$8:P$8099,2,0)</f>
        <v>3544786</v>
      </c>
      <c r="P5764">
        <f t="shared" si="372"/>
        <v>3544786</v>
      </c>
      <c r="Q5764" s="30">
        <f t="shared" si="373"/>
        <v>0</v>
      </c>
    </row>
    <row r="5765" spans="1:17" hidden="1" x14ac:dyDescent="0.3">
      <c r="A5765" s="21">
        <v>44883</v>
      </c>
      <c r="B5765" s="22" t="s">
        <v>6381</v>
      </c>
      <c r="C5765" s="22" t="s">
        <v>1333</v>
      </c>
      <c r="D5765" s="27" t="s">
        <v>6372</v>
      </c>
      <c r="E5765" s="24" t="s">
        <v>4612</v>
      </c>
      <c r="F5765" s="25" t="s">
        <v>4613</v>
      </c>
      <c r="G5765" s="22" t="s">
        <v>39</v>
      </c>
      <c r="H5765" s="26">
        <v>2275273</v>
      </c>
      <c r="I5765" s="28"/>
      <c r="J5765" s="26">
        <v>182022</v>
      </c>
      <c r="K5765" s="26">
        <v>2457295</v>
      </c>
      <c r="L5765" s="22" t="s">
        <v>1336</v>
      </c>
      <c r="M5765" s="22"/>
      <c r="N5765">
        <f t="shared" si="371"/>
        <v>36462</v>
      </c>
      <c r="O5765">
        <f>+VLOOKUP(N5765,'Thanh toán '!O$8:P$8099,2,0)</f>
        <v>2457295</v>
      </c>
      <c r="P5765">
        <f t="shared" si="372"/>
        <v>2457295</v>
      </c>
      <c r="Q5765" s="30">
        <f t="shared" si="373"/>
        <v>0</v>
      </c>
    </row>
    <row r="5766" spans="1:17" hidden="1" x14ac:dyDescent="0.3">
      <c r="A5766" s="21">
        <v>44884</v>
      </c>
      <c r="B5766" s="22" t="s">
        <v>6382</v>
      </c>
      <c r="C5766" s="22" t="s">
        <v>1333</v>
      </c>
      <c r="D5766" s="27" t="s">
        <v>6372</v>
      </c>
      <c r="E5766" s="24" t="s">
        <v>4612</v>
      </c>
      <c r="F5766" s="25" t="s">
        <v>4613</v>
      </c>
      <c r="G5766" s="22" t="s">
        <v>39</v>
      </c>
      <c r="H5766" s="26">
        <v>312082</v>
      </c>
      <c r="I5766" s="28"/>
      <c r="J5766" s="26">
        <v>24967</v>
      </c>
      <c r="K5766" s="26">
        <v>337049</v>
      </c>
      <c r="L5766" s="22" t="s">
        <v>1336</v>
      </c>
      <c r="M5766" s="22"/>
      <c r="N5766">
        <f t="shared" ref="N5766:N5829" si="374">+B5766*1</f>
        <v>36463</v>
      </c>
      <c r="O5766">
        <f>+VLOOKUP(N5766,'Thanh toán '!O$8:P$8099,2,0)</f>
        <v>337049</v>
      </c>
      <c r="P5766">
        <f t="shared" ref="P5766:P5829" si="375">+O5766</f>
        <v>337049</v>
      </c>
      <c r="Q5766" s="30">
        <f t="shared" si="373"/>
        <v>0</v>
      </c>
    </row>
    <row r="5767" spans="1:17" hidden="1" x14ac:dyDescent="0.3">
      <c r="A5767" s="21">
        <v>44885</v>
      </c>
      <c r="B5767" s="22" t="s">
        <v>6383</v>
      </c>
      <c r="C5767" s="22" t="s">
        <v>1333</v>
      </c>
      <c r="D5767" s="27" t="s">
        <v>6372</v>
      </c>
      <c r="E5767" s="24" t="s">
        <v>4612</v>
      </c>
      <c r="F5767" s="25" t="s">
        <v>4613</v>
      </c>
      <c r="G5767" s="22" t="s">
        <v>39</v>
      </c>
      <c r="H5767" s="26">
        <v>555290</v>
      </c>
      <c r="I5767" s="28"/>
      <c r="J5767" s="26">
        <v>44423</v>
      </c>
      <c r="K5767" s="26">
        <v>599713</v>
      </c>
      <c r="L5767" s="22" t="s">
        <v>1336</v>
      </c>
      <c r="M5767" s="22"/>
      <c r="N5767">
        <f t="shared" si="374"/>
        <v>36464</v>
      </c>
      <c r="O5767">
        <f>+VLOOKUP(N5767,'Thanh toán '!O$8:P$8099,2,0)</f>
        <v>599713</v>
      </c>
      <c r="P5767">
        <f t="shared" si="375"/>
        <v>599713</v>
      </c>
      <c r="Q5767" s="30">
        <f t="shared" si="373"/>
        <v>0</v>
      </c>
    </row>
    <row r="5768" spans="1:17" hidden="1" x14ac:dyDescent="0.3">
      <c r="A5768" s="21">
        <v>44886</v>
      </c>
      <c r="B5768" s="22" t="s">
        <v>6384</v>
      </c>
      <c r="C5768" s="22" t="s">
        <v>1333</v>
      </c>
      <c r="D5768" s="27" t="s">
        <v>6372</v>
      </c>
      <c r="E5768" s="24" t="s">
        <v>4612</v>
      </c>
      <c r="F5768" s="25" t="s">
        <v>4613</v>
      </c>
      <c r="G5768" s="22" t="s">
        <v>39</v>
      </c>
      <c r="H5768" s="26">
        <v>756948</v>
      </c>
      <c r="I5768" s="28"/>
      <c r="J5768" s="26">
        <v>60556</v>
      </c>
      <c r="K5768" s="26">
        <v>817504</v>
      </c>
      <c r="L5768" s="22" t="s">
        <v>1336</v>
      </c>
      <c r="M5768" s="22"/>
      <c r="N5768">
        <f t="shared" si="374"/>
        <v>36465</v>
      </c>
      <c r="O5768">
        <f>+VLOOKUP(N5768,'Thanh toán '!O$8:P$8099,2,0)</f>
        <v>817504</v>
      </c>
      <c r="P5768">
        <f t="shared" si="375"/>
        <v>817504</v>
      </c>
      <c r="Q5768" s="30">
        <f t="shared" si="373"/>
        <v>0</v>
      </c>
    </row>
    <row r="5769" spans="1:17" hidden="1" x14ac:dyDescent="0.3">
      <c r="A5769" s="21">
        <v>44888</v>
      </c>
      <c r="B5769" s="22" t="s">
        <v>6385</v>
      </c>
      <c r="C5769" s="22" t="s">
        <v>1333</v>
      </c>
      <c r="D5769" s="27" t="s">
        <v>6372</v>
      </c>
      <c r="E5769" s="24" t="s">
        <v>84</v>
      </c>
      <c r="F5769" s="25" t="s">
        <v>5622</v>
      </c>
      <c r="G5769" s="22" t="s">
        <v>85</v>
      </c>
      <c r="H5769" s="26">
        <v>13749783</v>
      </c>
      <c r="I5769" s="28"/>
      <c r="J5769" s="26">
        <v>1099983</v>
      </c>
      <c r="K5769" s="26">
        <v>14849766</v>
      </c>
      <c r="L5769" s="22" t="s">
        <v>1336</v>
      </c>
      <c r="M5769" s="22"/>
      <c r="N5769">
        <f t="shared" si="374"/>
        <v>36467</v>
      </c>
      <c r="O5769">
        <f>+VLOOKUP(N5769,'Thanh toán '!O$8:P$8099,2,0)</f>
        <v>14849766</v>
      </c>
      <c r="P5769">
        <f t="shared" si="375"/>
        <v>14849766</v>
      </c>
      <c r="Q5769" s="30">
        <f t="shared" si="373"/>
        <v>0</v>
      </c>
    </row>
    <row r="5770" spans="1:17" ht="26.3" hidden="1" x14ac:dyDescent="0.3">
      <c r="A5770" s="21">
        <v>44890</v>
      </c>
      <c r="B5770" s="22" t="s">
        <v>6386</v>
      </c>
      <c r="C5770" s="22" t="s">
        <v>1333</v>
      </c>
      <c r="D5770" s="27" t="s">
        <v>6372</v>
      </c>
      <c r="E5770" s="24" t="s">
        <v>4890</v>
      </c>
      <c r="F5770" s="25" t="s">
        <v>4891</v>
      </c>
      <c r="G5770" s="22" t="s">
        <v>100</v>
      </c>
      <c r="H5770" s="26">
        <v>1734743</v>
      </c>
      <c r="I5770" s="28"/>
      <c r="J5770" s="26">
        <v>138779</v>
      </c>
      <c r="K5770" s="26">
        <v>1873522</v>
      </c>
      <c r="L5770" s="22" t="s">
        <v>1336</v>
      </c>
      <c r="M5770" s="22"/>
      <c r="N5770">
        <f t="shared" si="374"/>
        <v>36469</v>
      </c>
      <c r="O5770">
        <f>+VLOOKUP(N5770,'Thanh toán '!O$8:P$8099,2,0)</f>
        <v>1873522</v>
      </c>
      <c r="P5770">
        <f t="shared" si="375"/>
        <v>1873522</v>
      </c>
      <c r="Q5770" s="30">
        <f t="shared" si="373"/>
        <v>0</v>
      </c>
    </row>
    <row r="5771" spans="1:17" hidden="1" x14ac:dyDescent="0.3">
      <c r="A5771" s="21">
        <v>44914</v>
      </c>
      <c r="B5771" s="22" t="s">
        <v>6387</v>
      </c>
      <c r="C5771" s="22" t="s">
        <v>1333</v>
      </c>
      <c r="D5771" s="27" t="s">
        <v>6372</v>
      </c>
      <c r="E5771" s="24" t="s">
        <v>4612</v>
      </c>
      <c r="F5771" s="25" t="s">
        <v>4613</v>
      </c>
      <c r="G5771" s="22" t="s">
        <v>39</v>
      </c>
      <c r="H5771" s="26">
        <v>707181</v>
      </c>
      <c r="I5771" s="28"/>
      <c r="J5771" s="26">
        <v>56574</v>
      </c>
      <c r="K5771" s="26">
        <v>763755</v>
      </c>
      <c r="L5771" s="22" t="s">
        <v>1336</v>
      </c>
      <c r="M5771" s="22"/>
      <c r="N5771">
        <f t="shared" si="374"/>
        <v>36501</v>
      </c>
      <c r="O5771">
        <f>+VLOOKUP(N5771,'Thanh toán '!O$8:P$8099,2,0)</f>
        <v>763755</v>
      </c>
      <c r="P5771">
        <f t="shared" si="375"/>
        <v>763755</v>
      </c>
      <c r="Q5771" s="30">
        <f t="shared" si="373"/>
        <v>0</v>
      </c>
    </row>
    <row r="5772" spans="1:17" hidden="1" x14ac:dyDescent="0.3">
      <c r="A5772" s="21">
        <v>44915</v>
      </c>
      <c r="B5772" s="22" t="s">
        <v>6388</v>
      </c>
      <c r="C5772" s="22" t="s">
        <v>1333</v>
      </c>
      <c r="D5772" s="27" t="s">
        <v>6372</v>
      </c>
      <c r="E5772" s="24" t="s">
        <v>4612</v>
      </c>
      <c r="F5772" s="25" t="s">
        <v>4613</v>
      </c>
      <c r="G5772" s="22" t="s">
        <v>39</v>
      </c>
      <c r="H5772" s="26">
        <v>3128572</v>
      </c>
      <c r="I5772" s="28"/>
      <c r="J5772" s="26">
        <v>250286</v>
      </c>
      <c r="K5772" s="26">
        <v>3378858</v>
      </c>
      <c r="L5772" s="22" t="s">
        <v>1336</v>
      </c>
      <c r="M5772" s="22"/>
      <c r="N5772">
        <f t="shared" si="374"/>
        <v>36502</v>
      </c>
      <c r="O5772">
        <f>+VLOOKUP(N5772,'Thanh toán '!O$8:P$8099,2,0)</f>
        <v>3378858</v>
      </c>
      <c r="P5772">
        <f t="shared" si="375"/>
        <v>3378858</v>
      </c>
      <c r="Q5772" s="30">
        <f t="shared" si="373"/>
        <v>0</v>
      </c>
    </row>
    <row r="5773" spans="1:17" hidden="1" x14ac:dyDescent="0.3">
      <c r="A5773" s="21">
        <v>44916</v>
      </c>
      <c r="B5773" s="22" t="s">
        <v>6389</v>
      </c>
      <c r="C5773" s="22" t="s">
        <v>1333</v>
      </c>
      <c r="D5773" s="27" t="s">
        <v>6372</v>
      </c>
      <c r="E5773" s="24" t="s">
        <v>4612</v>
      </c>
      <c r="F5773" s="25" t="s">
        <v>4613</v>
      </c>
      <c r="G5773" s="22" t="s">
        <v>39</v>
      </c>
      <c r="H5773" s="26">
        <v>1343636</v>
      </c>
      <c r="I5773" s="28"/>
      <c r="J5773" s="26">
        <v>107491</v>
      </c>
      <c r="K5773" s="26">
        <v>1451127</v>
      </c>
      <c r="L5773" s="22" t="s">
        <v>1336</v>
      </c>
      <c r="M5773" s="22"/>
      <c r="N5773">
        <f t="shared" si="374"/>
        <v>36503</v>
      </c>
      <c r="O5773">
        <f>+VLOOKUP(N5773,'Thanh toán '!O$8:P$8099,2,0)</f>
        <v>1451126</v>
      </c>
      <c r="P5773">
        <f t="shared" si="375"/>
        <v>1451126</v>
      </c>
      <c r="Q5773" s="30">
        <f t="shared" si="373"/>
        <v>-1</v>
      </c>
    </row>
    <row r="5774" spans="1:17" hidden="1" x14ac:dyDescent="0.3">
      <c r="A5774" s="21">
        <v>44917</v>
      </c>
      <c r="B5774" s="22" t="s">
        <v>6390</v>
      </c>
      <c r="C5774" s="22" t="s">
        <v>1333</v>
      </c>
      <c r="D5774" s="27" t="s">
        <v>6372</v>
      </c>
      <c r="E5774" s="24" t="s">
        <v>4612</v>
      </c>
      <c r="F5774" s="25" t="s">
        <v>4613</v>
      </c>
      <c r="G5774" s="22" t="s">
        <v>39</v>
      </c>
      <c r="H5774" s="26">
        <v>582839</v>
      </c>
      <c r="I5774" s="28"/>
      <c r="J5774" s="26">
        <v>46627</v>
      </c>
      <c r="K5774" s="26">
        <v>629466</v>
      </c>
      <c r="L5774" s="22" t="s">
        <v>1336</v>
      </c>
      <c r="M5774" s="22"/>
      <c r="N5774">
        <f t="shared" si="374"/>
        <v>36504</v>
      </c>
      <c r="O5774">
        <f>+VLOOKUP(N5774,'Thanh toán '!O$8:P$8099,2,0)</f>
        <v>629466</v>
      </c>
      <c r="P5774">
        <f t="shared" si="375"/>
        <v>629466</v>
      </c>
      <c r="Q5774" s="30">
        <f t="shared" si="373"/>
        <v>0</v>
      </c>
    </row>
    <row r="5775" spans="1:17" hidden="1" x14ac:dyDescent="0.3">
      <c r="A5775" s="21">
        <v>44928</v>
      </c>
      <c r="B5775" s="22" t="s">
        <v>6391</v>
      </c>
      <c r="C5775" s="22" t="s">
        <v>1333</v>
      </c>
      <c r="D5775" s="27" t="s">
        <v>6372</v>
      </c>
      <c r="E5775" s="24" t="s">
        <v>4612</v>
      </c>
      <c r="F5775" s="25" t="s">
        <v>4613</v>
      </c>
      <c r="G5775" s="22" t="s">
        <v>39</v>
      </c>
      <c r="H5775" s="26">
        <v>555290</v>
      </c>
      <c r="I5775" s="28"/>
      <c r="J5775" s="26">
        <v>44423</v>
      </c>
      <c r="K5775" s="26">
        <v>599713</v>
      </c>
      <c r="L5775" s="22" t="s">
        <v>1336</v>
      </c>
      <c r="M5775" s="22"/>
      <c r="N5775">
        <f t="shared" si="374"/>
        <v>36516</v>
      </c>
      <c r="O5775">
        <f>+VLOOKUP(N5775,'Thanh toán '!O$8:P$8099,2,0)</f>
        <v>599713</v>
      </c>
      <c r="P5775">
        <f t="shared" si="375"/>
        <v>599713</v>
      </c>
      <c r="Q5775" s="30">
        <f t="shared" si="373"/>
        <v>0</v>
      </c>
    </row>
    <row r="5776" spans="1:17" hidden="1" x14ac:dyDescent="0.3">
      <c r="A5776" s="21">
        <v>44929</v>
      </c>
      <c r="B5776" s="22" t="s">
        <v>6392</v>
      </c>
      <c r="C5776" s="22" t="s">
        <v>1333</v>
      </c>
      <c r="D5776" s="27" t="s">
        <v>6372</v>
      </c>
      <c r="E5776" s="24" t="s">
        <v>89</v>
      </c>
      <c r="F5776" s="25" t="s">
        <v>5030</v>
      </c>
      <c r="G5776" s="22" t="s">
        <v>90</v>
      </c>
      <c r="H5776" s="26">
        <v>2358907</v>
      </c>
      <c r="I5776" s="28"/>
      <c r="J5776" s="26">
        <v>188713</v>
      </c>
      <c r="K5776" s="26">
        <v>2547620</v>
      </c>
      <c r="L5776" s="22" t="s">
        <v>1336</v>
      </c>
      <c r="M5776" s="22"/>
      <c r="N5776">
        <f t="shared" si="374"/>
        <v>36517</v>
      </c>
      <c r="O5776">
        <f>+VLOOKUP(N5776,'Thanh toán '!O$8:P$8099,2,0)</f>
        <v>2547620</v>
      </c>
      <c r="P5776">
        <f t="shared" si="375"/>
        <v>2547620</v>
      </c>
      <c r="Q5776" s="30">
        <f t="shared" si="373"/>
        <v>0</v>
      </c>
    </row>
    <row r="5777" spans="1:17" hidden="1" x14ac:dyDescent="0.3">
      <c r="A5777" s="21">
        <v>44951</v>
      </c>
      <c r="B5777" s="22" t="s">
        <v>6393</v>
      </c>
      <c r="C5777" s="22" t="s">
        <v>1333</v>
      </c>
      <c r="D5777" s="27" t="s">
        <v>6372</v>
      </c>
      <c r="E5777" s="24" t="s">
        <v>4612</v>
      </c>
      <c r="F5777" s="25" t="s">
        <v>4613</v>
      </c>
      <c r="G5777" s="22" t="s">
        <v>39</v>
      </c>
      <c r="H5777" s="26">
        <v>1089488</v>
      </c>
      <c r="I5777" s="28"/>
      <c r="J5777" s="26">
        <v>87159</v>
      </c>
      <c r="K5777" s="26">
        <v>1176647</v>
      </c>
      <c r="L5777" s="22" t="s">
        <v>1336</v>
      </c>
      <c r="M5777" s="22"/>
      <c r="N5777">
        <f t="shared" si="374"/>
        <v>36543</v>
      </c>
      <c r="O5777">
        <f>+VLOOKUP(N5777,'Thanh toán '!O$8:P$8099,2,0)</f>
        <v>1176647</v>
      </c>
      <c r="P5777">
        <f t="shared" si="375"/>
        <v>1176647</v>
      </c>
      <c r="Q5777" s="30">
        <f t="shared" si="373"/>
        <v>0</v>
      </c>
    </row>
    <row r="5778" spans="1:17" ht="26.3" hidden="1" x14ac:dyDescent="0.3">
      <c r="A5778" s="21">
        <v>44959</v>
      </c>
      <c r="B5778" s="22" t="s">
        <v>6394</v>
      </c>
      <c r="C5778" s="22" t="s">
        <v>1333</v>
      </c>
      <c r="D5778" s="27" t="s">
        <v>6372</v>
      </c>
      <c r="E5778" s="24" t="s">
        <v>4726</v>
      </c>
      <c r="F5778" s="25" t="s">
        <v>4727</v>
      </c>
      <c r="G5778" s="22" t="s">
        <v>237</v>
      </c>
      <c r="H5778" s="26">
        <v>2358907</v>
      </c>
      <c r="I5778" s="28"/>
      <c r="J5778" s="26">
        <v>188713</v>
      </c>
      <c r="K5778" s="26">
        <v>2547620</v>
      </c>
      <c r="L5778" s="22" t="s">
        <v>1336</v>
      </c>
      <c r="M5778" s="22"/>
      <c r="N5778">
        <f t="shared" si="374"/>
        <v>36551</v>
      </c>
      <c r="O5778">
        <f>+VLOOKUP(N5778,'Thanh toán '!O$8:P$8099,2,0)</f>
        <v>2547620</v>
      </c>
      <c r="P5778">
        <f t="shared" si="375"/>
        <v>2547620</v>
      </c>
      <c r="Q5778" s="30">
        <f t="shared" si="373"/>
        <v>0</v>
      </c>
    </row>
    <row r="5779" spans="1:17" hidden="1" x14ac:dyDescent="0.3">
      <c r="A5779" s="21">
        <v>44960</v>
      </c>
      <c r="B5779" s="22" t="s">
        <v>6395</v>
      </c>
      <c r="C5779" s="22" t="s">
        <v>1333</v>
      </c>
      <c r="D5779" s="27" t="s">
        <v>6372</v>
      </c>
      <c r="E5779" s="24" t="s">
        <v>4612</v>
      </c>
      <c r="F5779" s="25" t="s">
        <v>4613</v>
      </c>
      <c r="G5779" s="22" t="s">
        <v>39</v>
      </c>
      <c r="H5779" s="26">
        <v>756314</v>
      </c>
      <c r="I5779" s="28"/>
      <c r="J5779" s="26">
        <v>60505</v>
      </c>
      <c r="K5779" s="26">
        <v>816819</v>
      </c>
      <c r="L5779" s="22" t="s">
        <v>1336</v>
      </c>
      <c r="M5779" s="22"/>
      <c r="N5779">
        <f t="shared" si="374"/>
        <v>36552</v>
      </c>
      <c r="O5779">
        <f>+VLOOKUP(N5779,'Thanh toán '!O$8:P$8099,2,0)</f>
        <v>816819</v>
      </c>
      <c r="P5779">
        <f t="shared" si="375"/>
        <v>816819</v>
      </c>
      <c r="Q5779" s="30">
        <f t="shared" ref="Q5779:Q5842" si="376">+O5779-K5779</f>
        <v>0</v>
      </c>
    </row>
    <row r="5780" spans="1:17" ht="26.3" hidden="1" x14ac:dyDescent="0.3">
      <c r="A5780" s="21">
        <v>44961</v>
      </c>
      <c r="B5780" s="22" t="s">
        <v>6396</v>
      </c>
      <c r="C5780" s="22" t="s">
        <v>1333</v>
      </c>
      <c r="D5780" s="27" t="s">
        <v>6372</v>
      </c>
      <c r="E5780" s="24" t="s">
        <v>218</v>
      </c>
      <c r="F5780" s="25" t="s">
        <v>1667</v>
      </c>
      <c r="G5780" s="22" t="s">
        <v>219</v>
      </c>
      <c r="H5780" s="26">
        <v>2029160</v>
      </c>
      <c r="I5780" s="28"/>
      <c r="J5780" s="26">
        <v>162333</v>
      </c>
      <c r="K5780" s="26">
        <v>2191493</v>
      </c>
      <c r="L5780" s="22" t="s">
        <v>1336</v>
      </c>
      <c r="M5780" s="22"/>
      <c r="N5780">
        <f t="shared" si="374"/>
        <v>36553</v>
      </c>
      <c r="O5780">
        <f>+VLOOKUP(N5780,'Thanh toán '!O$8:P$8099,2,0)</f>
        <v>2191493</v>
      </c>
      <c r="P5780">
        <f t="shared" si="375"/>
        <v>2191493</v>
      </c>
      <c r="Q5780" s="30">
        <f t="shared" si="376"/>
        <v>0</v>
      </c>
    </row>
    <row r="5781" spans="1:17" ht="26.3" hidden="1" x14ac:dyDescent="0.3">
      <c r="A5781" s="21">
        <v>44962</v>
      </c>
      <c r="B5781" s="22" t="s">
        <v>6397</v>
      </c>
      <c r="C5781" s="22" t="s">
        <v>1333</v>
      </c>
      <c r="D5781" s="27" t="s">
        <v>6372</v>
      </c>
      <c r="E5781" s="24" t="s">
        <v>218</v>
      </c>
      <c r="F5781" s="25" t="s">
        <v>1667</v>
      </c>
      <c r="G5781" s="22" t="s">
        <v>219</v>
      </c>
      <c r="H5781" s="26">
        <v>1570215</v>
      </c>
      <c r="I5781" s="28"/>
      <c r="J5781" s="26">
        <v>125617</v>
      </c>
      <c r="K5781" s="26">
        <v>1695832</v>
      </c>
      <c r="L5781" s="22" t="s">
        <v>1336</v>
      </c>
      <c r="M5781" s="22"/>
      <c r="N5781">
        <f t="shared" si="374"/>
        <v>36554</v>
      </c>
      <c r="O5781">
        <f>+VLOOKUP(N5781,'Thanh toán '!O$8:P$8099,2,0)</f>
        <v>1695832</v>
      </c>
      <c r="P5781">
        <f t="shared" si="375"/>
        <v>1695832</v>
      </c>
      <c r="Q5781" s="30">
        <f t="shared" si="376"/>
        <v>0</v>
      </c>
    </row>
    <row r="5782" spans="1:17" hidden="1" x14ac:dyDescent="0.3">
      <c r="A5782" s="21">
        <v>44965</v>
      </c>
      <c r="B5782" s="22" t="s">
        <v>6398</v>
      </c>
      <c r="C5782" s="22" t="s">
        <v>1333</v>
      </c>
      <c r="D5782" s="27" t="s">
        <v>6372</v>
      </c>
      <c r="E5782" s="24" t="s">
        <v>4612</v>
      </c>
      <c r="F5782" s="25" t="s">
        <v>4613</v>
      </c>
      <c r="G5782" s="22" t="s">
        <v>39</v>
      </c>
      <c r="H5782" s="26">
        <v>1398044</v>
      </c>
      <c r="I5782" s="28"/>
      <c r="J5782" s="26">
        <v>111844</v>
      </c>
      <c r="K5782" s="26">
        <v>1509888</v>
      </c>
      <c r="L5782" s="22" t="s">
        <v>1336</v>
      </c>
      <c r="M5782" s="22"/>
      <c r="N5782">
        <f t="shared" si="374"/>
        <v>36562</v>
      </c>
      <c r="O5782">
        <f>+VLOOKUP(N5782,'Thanh toán '!O$8:P$8099,2,0)</f>
        <v>1509888</v>
      </c>
      <c r="P5782">
        <f t="shared" si="375"/>
        <v>1509888</v>
      </c>
      <c r="Q5782" s="30">
        <f t="shared" si="376"/>
        <v>0</v>
      </c>
    </row>
    <row r="5783" spans="1:17" hidden="1" x14ac:dyDescent="0.3">
      <c r="A5783" s="21">
        <v>44966</v>
      </c>
      <c r="B5783" s="22" t="s">
        <v>6399</v>
      </c>
      <c r="C5783" s="22" t="s">
        <v>1333</v>
      </c>
      <c r="D5783" s="27" t="s">
        <v>6372</v>
      </c>
      <c r="E5783" s="24" t="s">
        <v>4612</v>
      </c>
      <c r="F5783" s="25" t="s">
        <v>4613</v>
      </c>
      <c r="G5783" s="22" t="s">
        <v>39</v>
      </c>
      <c r="H5783" s="26">
        <v>670969</v>
      </c>
      <c r="I5783" s="28"/>
      <c r="J5783" s="26">
        <v>53678</v>
      </c>
      <c r="K5783" s="26">
        <v>724647</v>
      </c>
      <c r="L5783" s="22" t="s">
        <v>1336</v>
      </c>
      <c r="M5783" s="22"/>
      <c r="N5783">
        <f t="shared" si="374"/>
        <v>36563</v>
      </c>
      <c r="O5783">
        <f>+VLOOKUP(N5783,'Thanh toán '!O$8:P$8099,2,0)</f>
        <v>724647</v>
      </c>
      <c r="P5783">
        <f t="shared" si="375"/>
        <v>724647</v>
      </c>
      <c r="Q5783" s="30">
        <f t="shared" si="376"/>
        <v>0</v>
      </c>
    </row>
    <row r="5784" spans="1:17" hidden="1" x14ac:dyDescent="0.3">
      <c r="A5784" s="21">
        <v>44967</v>
      </c>
      <c r="B5784" s="22" t="s">
        <v>6400</v>
      </c>
      <c r="C5784" s="22" t="s">
        <v>1333</v>
      </c>
      <c r="D5784" s="27" t="s">
        <v>6372</v>
      </c>
      <c r="E5784" s="24" t="s">
        <v>4612</v>
      </c>
      <c r="F5784" s="25" t="s">
        <v>4613</v>
      </c>
      <c r="G5784" s="22" t="s">
        <v>39</v>
      </c>
      <c r="H5784" s="26">
        <v>675590</v>
      </c>
      <c r="I5784" s="28"/>
      <c r="J5784" s="26">
        <v>54047</v>
      </c>
      <c r="K5784" s="26">
        <v>729637</v>
      </c>
      <c r="L5784" s="22" t="s">
        <v>1336</v>
      </c>
      <c r="M5784" s="22"/>
      <c r="N5784">
        <f t="shared" si="374"/>
        <v>36564</v>
      </c>
      <c r="O5784">
        <f>+VLOOKUP(N5784,'Thanh toán '!O$8:P$8099,2,0)</f>
        <v>729637</v>
      </c>
      <c r="P5784">
        <f t="shared" si="375"/>
        <v>729637</v>
      </c>
      <c r="Q5784" s="30">
        <f t="shared" si="376"/>
        <v>0</v>
      </c>
    </row>
    <row r="5785" spans="1:17" hidden="1" x14ac:dyDescent="0.3">
      <c r="A5785" s="21">
        <v>44968</v>
      </c>
      <c r="B5785" s="22" t="s">
        <v>6401</v>
      </c>
      <c r="C5785" s="22" t="s">
        <v>1333</v>
      </c>
      <c r="D5785" s="27" t="s">
        <v>6372</v>
      </c>
      <c r="E5785" s="24" t="s">
        <v>4612</v>
      </c>
      <c r="F5785" s="25" t="s">
        <v>4613</v>
      </c>
      <c r="G5785" s="22" t="s">
        <v>39</v>
      </c>
      <c r="H5785" s="26">
        <v>1684818</v>
      </c>
      <c r="I5785" s="28"/>
      <c r="J5785" s="26">
        <v>134785</v>
      </c>
      <c r="K5785" s="26">
        <v>1819603</v>
      </c>
      <c r="L5785" s="22" t="s">
        <v>1336</v>
      </c>
      <c r="M5785" s="22"/>
      <c r="N5785">
        <f t="shared" si="374"/>
        <v>36565</v>
      </c>
      <c r="O5785">
        <f>+VLOOKUP(N5785,'Thanh toán '!O$8:P$8099,2,0)</f>
        <v>1819603</v>
      </c>
      <c r="P5785">
        <f t="shared" si="375"/>
        <v>1819603</v>
      </c>
      <c r="Q5785" s="30">
        <f t="shared" si="376"/>
        <v>0</v>
      </c>
    </row>
    <row r="5786" spans="1:17" hidden="1" x14ac:dyDescent="0.3">
      <c r="A5786" s="21">
        <v>44969</v>
      </c>
      <c r="B5786" s="22" t="s">
        <v>6402</v>
      </c>
      <c r="C5786" s="22" t="s">
        <v>1333</v>
      </c>
      <c r="D5786" s="27" t="s">
        <v>6372</v>
      </c>
      <c r="E5786" s="24" t="s">
        <v>4612</v>
      </c>
      <c r="F5786" s="25" t="s">
        <v>4613</v>
      </c>
      <c r="G5786" s="22" t="s">
        <v>39</v>
      </c>
      <c r="H5786" s="26">
        <v>1612400</v>
      </c>
      <c r="I5786" s="28"/>
      <c r="J5786" s="26">
        <v>128992</v>
      </c>
      <c r="K5786" s="26">
        <v>1741392</v>
      </c>
      <c r="L5786" s="22" t="s">
        <v>1336</v>
      </c>
      <c r="M5786" s="22"/>
      <c r="N5786">
        <f t="shared" si="374"/>
        <v>36566</v>
      </c>
      <c r="O5786">
        <f>+VLOOKUP(N5786,'Thanh toán '!O$8:P$8099,2,0)</f>
        <v>1741392</v>
      </c>
      <c r="P5786">
        <f t="shared" si="375"/>
        <v>1741392</v>
      </c>
      <c r="Q5786" s="30">
        <f t="shared" si="376"/>
        <v>0</v>
      </c>
    </row>
    <row r="5787" spans="1:17" hidden="1" x14ac:dyDescent="0.3">
      <c r="A5787" s="21">
        <v>44970</v>
      </c>
      <c r="B5787" s="22" t="s">
        <v>6403</v>
      </c>
      <c r="C5787" s="22" t="s">
        <v>1333</v>
      </c>
      <c r="D5787" s="27" t="s">
        <v>6372</v>
      </c>
      <c r="E5787" s="24" t="s">
        <v>4612</v>
      </c>
      <c r="F5787" s="25" t="s">
        <v>4613</v>
      </c>
      <c r="G5787" s="22" t="s">
        <v>39</v>
      </c>
      <c r="H5787" s="26">
        <v>1706780</v>
      </c>
      <c r="I5787" s="28"/>
      <c r="J5787" s="26">
        <v>136542</v>
      </c>
      <c r="K5787" s="26">
        <v>1843322</v>
      </c>
      <c r="L5787" s="22" t="s">
        <v>1336</v>
      </c>
      <c r="M5787" s="22"/>
      <c r="N5787">
        <f t="shared" si="374"/>
        <v>36567</v>
      </c>
      <c r="O5787">
        <f>+VLOOKUP(N5787,'Thanh toán '!O$8:P$8099,2,0)</f>
        <v>1843322</v>
      </c>
      <c r="P5787">
        <f t="shared" si="375"/>
        <v>1843322</v>
      </c>
      <c r="Q5787" s="30">
        <f t="shared" si="376"/>
        <v>0</v>
      </c>
    </row>
    <row r="5788" spans="1:17" hidden="1" x14ac:dyDescent="0.3">
      <c r="A5788" s="21">
        <v>44971</v>
      </c>
      <c r="B5788" s="22" t="s">
        <v>6404</v>
      </c>
      <c r="C5788" s="22" t="s">
        <v>1333</v>
      </c>
      <c r="D5788" s="27" t="s">
        <v>6372</v>
      </c>
      <c r="E5788" s="24" t="s">
        <v>4612</v>
      </c>
      <c r="F5788" s="25" t="s">
        <v>4613</v>
      </c>
      <c r="G5788" s="22" t="s">
        <v>39</v>
      </c>
      <c r="H5788" s="26">
        <v>989472</v>
      </c>
      <c r="I5788" s="28"/>
      <c r="J5788" s="26">
        <v>79158</v>
      </c>
      <c r="K5788" s="26">
        <v>1068630</v>
      </c>
      <c r="L5788" s="22" t="s">
        <v>1336</v>
      </c>
      <c r="M5788" s="22"/>
      <c r="N5788">
        <f t="shared" si="374"/>
        <v>36568</v>
      </c>
      <c r="O5788">
        <f>+VLOOKUP(N5788,'Thanh toán '!O$8:P$8099,2,0)</f>
        <v>1068630</v>
      </c>
      <c r="P5788">
        <f t="shared" si="375"/>
        <v>1068630</v>
      </c>
      <c r="Q5788" s="30">
        <f t="shared" si="376"/>
        <v>0</v>
      </c>
    </row>
    <row r="5789" spans="1:17" hidden="1" x14ac:dyDescent="0.3">
      <c r="A5789" s="21">
        <v>44976</v>
      </c>
      <c r="B5789" s="22" t="s">
        <v>6405</v>
      </c>
      <c r="C5789" s="22" t="s">
        <v>1333</v>
      </c>
      <c r="D5789" s="27" t="s">
        <v>6372</v>
      </c>
      <c r="E5789" s="24" t="s">
        <v>4612</v>
      </c>
      <c r="F5789" s="25" t="s">
        <v>4613</v>
      </c>
      <c r="G5789" s="22" t="s">
        <v>39</v>
      </c>
      <c r="H5789" s="26">
        <v>181500</v>
      </c>
      <c r="I5789" s="28"/>
      <c r="J5789" s="26">
        <v>14520</v>
      </c>
      <c r="K5789" s="26">
        <v>196020</v>
      </c>
      <c r="L5789" s="22" t="s">
        <v>1336</v>
      </c>
      <c r="M5789" s="22"/>
      <c r="N5789">
        <f t="shared" si="374"/>
        <v>36575</v>
      </c>
      <c r="O5789">
        <f>+VLOOKUP(N5789,'Thanh toán '!O$8:P$8099,2,0)</f>
        <v>196020</v>
      </c>
      <c r="P5789">
        <f t="shared" si="375"/>
        <v>196020</v>
      </c>
      <c r="Q5789" s="30">
        <f t="shared" si="376"/>
        <v>0</v>
      </c>
    </row>
    <row r="5790" spans="1:17" hidden="1" x14ac:dyDescent="0.3">
      <c r="A5790" s="21">
        <v>44977</v>
      </c>
      <c r="B5790" s="22" t="s">
        <v>6406</v>
      </c>
      <c r="C5790" s="22" t="s">
        <v>1333</v>
      </c>
      <c r="D5790" s="27" t="s">
        <v>6372</v>
      </c>
      <c r="E5790" s="24" t="s">
        <v>4612</v>
      </c>
      <c r="F5790" s="25" t="s">
        <v>4613</v>
      </c>
      <c r="G5790" s="22" t="s">
        <v>39</v>
      </c>
      <c r="H5790" s="26">
        <v>2241172</v>
      </c>
      <c r="I5790" s="28"/>
      <c r="J5790" s="26">
        <v>179294</v>
      </c>
      <c r="K5790" s="26">
        <v>2420466</v>
      </c>
      <c r="L5790" s="22" t="s">
        <v>1336</v>
      </c>
      <c r="M5790" s="22"/>
      <c r="N5790">
        <f t="shared" si="374"/>
        <v>36576</v>
      </c>
      <c r="O5790">
        <f>+VLOOKUP(N5790,'Thanh toán '!O$8:P$8099,2,0)</f>
        <v>2420466</v>
      </c>
      <c r="P5790">
        <f t="shared" si="375"/>
        <v>2420466</v>
      </c>
      <c r="Q5790" s="30">
        <f t="shared" si="376"/>
        <v>0</v>
      </c>
    </row>
    <row r="5791" spans="1:17" hidden="1" x14ac:dyDescent="0.3">
      <c r="A5791" s="21">
        <v>44979</v>
      </c>
      <c r="B5791" s="22" t="s">
        <v>6407</v>
      </c>
      <c r="C5791" s="22" t="s">
        <v>1333</v>
      </c>
      <c r="D5791" s="27" t="s">
        <v>6372</v>
      </c>
      <c r="E5791" s="24" t="s">
        <v>488</v>
      </c>
      <c r="F5791" s="25" t="s">
        <v>4613</v>
      </c>
      <c r="G5791" s="22" t="s">
        <v>489</v>
      </c>
      <c r="H5791" s="26">
        <v>1727912</v>
      </c>
      <c r="I5791" s="28"/>
      <c r="J5791" s="26">
        <v>138233</v>
      </c>
      <c r="K5791" s="26">
        <v>1866145</v>
      </c>
      <c r="L5791" s="22" t="s">
        <v>1336</v>
      </c>
      <c r="M5791" s="22"/>
      <c r="N5791">
        <f t="shared" si="374"/>
        <v>36579</v>
      </c>
      <c r="O5791">
        <f>+VLOOKUP(N5791,'Thanh toán '!O$8:P$8099,2,0)</f>
        <v>1866145</v>
      </c>
      <c r="P5791">
        <f t="shared" si="375"/>
        <v>1866145</v>
      </c>
      <c r="Q5791" s="30">
        <f t="shared" si="376"/>
        <v>0</v>
      </c>
    </row>
    <row r="5792" spans="1:17" hidden="1" x14ac:dyDescent="0.3">
      <c r="A5792" s="21">
        <v>44981</v>
      </c>
      <c r="B5792" s="22" t="s">
        <v>6408</v>
      </c>
      <c r="C5792" s="22" t="s">
        <v>1333</v>
      </c>
      <c r="D5792" s="27" t="s">
        <v>6372</v>
      </c>
      <c r="E5792" s="24" t="s">
        <v>4612</v>
      </c>
      <c r="F5792" s="25" t="s">
        <v>4613</v>
      </c>
      <c r="G5792" s="22" t="s">
        <v>39</v>
      </c>
      <c r="H5792" s="26">
        <v>312082</v>
      </c>
      <c r="I5792" s="28"/>
      <c r="J5792" s="26">
        <v>24967</v>
      </c>
      <c r="K5792" s="26">
        <v>337049</v>
      </c>
      <c r="L5792" s="22" t="s">
        <v>1336</v>
      </c>
      <c r="M5792" s="22"/>
      <c r="N5792">
        <f t="shared" si="374"/>
        <v>36581</v>
      </c>
      <c r="O5792" t="e">
        <f>+VLOOKUP(N5792,'Thanh toán '!O$8:P$8099,2,0)</f>
        <v>#N/A</v>
      </c>
      <c r="P5792" t="e">
        <f t="shared" si="375"/>
        <v>#N/A</v>
      </c>
      <c r="Q5792" s="30" t="e">
        <f t="shared" si="376"/>
        <v>#N/A</v>
      </c>
    </row>
    <row r="5793" spans="1:17" hidden="1" x14ac:dyDescent="0.3">
      <c r="A5793" s="21">
        <v>44982</v>
      </c>
      <c r="B5793" s="22" t="s">
        <v>6409</v>
      </c>
      <c r="C5793" s="22" t="s">
        <v>1333</v>
      </c>
      <c r="D5793" s="27" t="s">
        <v>6372</v>
      </c>
      <c r="E5793" s="24" t="s">
        <v>4612</v>
      </c>
      <c r="F5793" s="25" t="s">
        <v>4613</v>
      </c>
      <c r="G5793" s="22" t="s">
        <v>39</v>
      </c>
      <c r="H5793" s="26">
        <v>867372</v>
      </c>
      <c r="I5793" s="28"/>
      <c r="J5793" s="26">
        <v>69390</v>
      </c>
      <c r="K5793" s="26">
        <v>936762</v>
      </c>
      <c r="L5793" s="22" t="s">
        <v>1336</v>
      </c>
      <c r="M5793" s="22"/>
      <c r="N5793">
        <f t="shared" si="374"/>
        <v>36582</v>
      </c>
      <c r="O5793">
        <f>+VLOOKUP(N5793,'Thanh toán '!O$8:P$8099,2,0)</f>
        <v>936762</v>
      </c>
      <c r="P5793">
        <f t="shared" si="375"/>
        <v>936762</v>
      </c>
      <c r="Q5793" s="30">
        <f t="shared" si="376"/>
        <v>0</v>
      </c>
    </row>
    <row r="5794" spans="1:17" hidden="1" x14ac:dyDescent="0.3">
      <c r="A5794" s="21">
        <v>44992</v>
      </c>
      <c r="B5794" s="22" t="s">
        <v>6410</v>
      </c>
      <c r="C5794" s="22" t="s">
        <v>1333</v>
      </c>
      <c r="D5794" s="27" t="s">
        <v>6372</v>
      </c>
      <c r="E5794" s="24" t="s">
        <v>4612</v>
      </c>
      <c r="F5794" s="25" t="s">
        <v>4613</v>
      </c>
      <c r="G5794" s="22" t="s">
        <v>39</v>
      </c>
      <c r="H5794" s="26">
        <v>1451703</v>
      </c>
      <c r="I5794" s="28"/>
      <c r="J5794" s="26">
        <v>116136</v>
      </c>
      <c r="K5794" s="26">
        <v>1567839</v>
      </c>
      <c r="L5794" s="22" t="s">
        <v>1336</v>
      </c>
      <c r="M5794" s="22"/>
      <c r="N5794">
        <f t="shared" si="374"/>
        <v>36597</v>
      </c>
      <c r="O5794">
        <f>+VLOOKUP(N5794,'Thanh toán '!O$8:P$8099,2,0)</f>
        <v>1567839</v>
      </c>
      <c r="P5794">
        <f t="shared" si="375"/>
        <v>1567839</v>
      </c>
      <c r="Q5794" s="30">
        <f t="shared" si="376"/>
        <v>0</v>
      </c>
    </row>
    <row r="5795" spans="1:17" hidden="1" x14ac:dyDescent="0.3">
      <c r="A5795" s="21">
        <v>44995</v>
      </c>
      <c r="B5795" s="22" t="s">
        <v>6411</v>
      </c>
      <c r="C5795" s="22" t="s">
        <v>1333</v>
      </c>
      <c r="D5795" s="27" t="s">
        <v>6372</v>
      </c>
      <c r="E5795" s="24" t="s">
        <v>4612</v>
      </c>
      <c r="F5795" s="25" t="s">
        <v>4613</v>
      </c>
      <c r="G5795" s="22" t="s">
        <v>39</v>
      </c>
      <c r="H5795" s="26">
        <v>981361</v>
      </c>
      <c r="I5795" s="28"/>
      <c r="J5795" s="26">
        <v>78509</v>
      </c>
      <c r="K5795" s="26">
        <v>1059870</v>
      </c>
      <c r="L5795" s="22" t="s">
        <v>1336</v>
      </c>
      <c r="M5795" s="22"/>
      <c r="N5795">
        <f t="shared" si="374"/>
        <v>36601</v>
      </c>
      <c r="O5795">
        <f>+VLOOKUP(N5795,'Thanh toán '!O$8:P$8099,2,0)</f>
        <v>1059870</v>
      </c>
      <c r="P5795">
        <f t="shared" si="375"/>
        <v>1059870</v>
      </c>
      <c r="Q5795" s="30">
        <f t="shared" si="376"/>
        <v>0</v>
      </c>
    </row>
    <row r="5796" spans="1:17" hidden="1" x14ac:dyDescent="0.3">
      <c r="A5796" s="21">
        <v>44996</v>
      </c>
      <c r="B5796" s="22" t="s">
        <v>6412</v>
      </c>
      <c r="C5796" s="22" t="s">
        <v>1333</v>
      </c>
      <c r="D5796" s="27" t="s">
        <v>6372</v>
      </c>
      <c r="E5796" s="24" t="s">
        <v>4612</v>
      </c>
      <c r="F5796" s="25" t="s">
        <v>4613</v>
      </c>
      <c r="G5796" s="22" t="s">
        <v>39</v>
      </c>
      <c r="H5796" s="26">
        <v>777406</v>
      </c>
      <c r="I5796" s="28"/>
      <c r="J5796" s="26">
        <v>62192</v>
      </c>
      <c r="K5796" s="26">
        <v>839598</v>
      </c>
      <c r="L5796" s="22" t="s">
        <v>1336</v>
      </c>
      <c r="M5796" s="22"/>
      <c r="N5796">
        <f t="shared" si="374"/>
        <v>36602</v>
      </c>
      <c r="O5796">
        <f>+VLOOKUP(N5796,'Thanh toán '!O$8:P$8099,2,0)</f>
        <v>839598</v>
      </c>
      <c r="P5796">
        <f t="shared" si="375"/>
        <v>839598</v>
      </c>
      <c r="Q5796" s="30">
        <f t="shared" si="376"/>
        <v>0</v>
      </c>
    </row>
    <row r="5797" spans="1:17" hidden="1" x14ac:dyDescent="0.3">
      <c r="A5797" s="21">
        <v>44997</v>
      </c>
      <c r="B5797" s="22" t="s">
        <v>6413</v>
      </c>
      <c r="C5797" s="22" t="s">
        <v>1333</v>
      </c>
      <c r="D5797" s="27" t="s">
        <v>6372</v>
      </c>
      <c r="E5797" s="24" t="s">
        <v>4612</v>
      </c>
      <c r="F5797" s="25" t="s">
        <v>4613</v>
      </c>
      <c r="G5797" s="22" t="s">
        <v>39</v>
      </c>
      <c r="H5797" s="26">
        <v>1369192</v>
      </c>
      <c r="I5797" s="28"/>
      <c r="J5797" s="26">
        <v>109535</v>
      </c>
      <c r="K5797" s="26">
        <v>1478727</v>
      </c>
      <c r="L5797" s="22" t="s">
        <v>1336</v>
      </c>
      <c r="M5797" s="22"/>
      <c r="N5797">
        <f t="shared" si="374"/>
        <v>36603</v>
      </c>
      <c r="O5797">
        <f>+VLOOKUP(N5797,'Thanh toán '!O$8:P$8099,2,0)</f>
        <v>1478727</v>
      </c>
      <c r="P5797">
        <f t="shared" si="375"/>
        <v>1478727</v>
      </c>
      <c r="Q5797" s="30">
        <f t="shared" si="376"/>
        <v>0</v>
      </c>
    </row>
    <row r="5798" spans="1:17" hidden="1" x14ac:dyDescent="0.3">
      <c r="A5798" s="21">
        <v>44998</v>
      </c>
      <c r="B5798" s="22" t="s">
        <v>6414</v>
      </c>
      <c r="C5798" s="22" t="s">
        <v>1333</v>
      </c>
      <c r="D5798" s="27" t="s">
        <v>6372</v>
      </c>
      <c r="E5798" s="24" t="s">
        <v>4612</v>
      </c>
      <c r="F5798" s="25" t="s">
        <v>4613</v>
      </c>
      <c r="G5798" s="22" t="s">
        <v>39</v>
      </c>
      <c r="H5798" s="26">
        <v>1430363</v>
      </c>
      <c r="I5798" s="28"/>
      <c r="J5798" s="26">
        <v>114429</v>
      </c>
      <c r="K5798" s="26">
        <v>1544792</v>
      </c>
      <c r="L5798" s="22" t="s">
        <v>1336</v>
      </c>
      <c r="M5798" s="22"/>
      <c r="N5798">
        <f t="shared" si="374"/>
        <v>36604</v>
      </c>
      <c r="O5798">
        <f>+VLOOKUP(N5798,'Thanh toán '!O$8:P$8099,2,0)</f>
        <v>1544792</v>
      </c>
      <c r="P5798">
        <f t="shared" si="375"/>
        <v>1544792</v>
      </c>
      <c r="Q5798" s="30">
        <f t="shared" si="376"/>
        <v>0</v>
      </c>
    </row>
    <row r="5799" spans="1:17" hidden="1" x14ac:dyDescent="0.3">
      <c r="A5799" s="21">
        <v>44999</v>
      </c>
      <c r="B5799" s="22" t="s">
        <v>6415</v>
      </c>
      <c r="C5799" s="22" t="s">
        <v>1333</v>
      </c>
      <c r="D5799" s="27" t="s">
        <v>6372</v>
      </c>
      <c r="E5799" s="24" t="s">
        <v>4612</v>
      </c>
      <c r="F5799" s="25" t="s">
        <v>4613</v>
      </c>
      <c r="G5799" s="22" t="s">
        <v>39</v>
      </c>
      <c r="H5799" s="26">
        <v>896166</v>
      </c>
      <c r="I5799" s="28"/>
      <c r="J5799" s="26">
        <v>71693</v>
      </c>
      <c r="K5799" s="26">
        <v>967859</v>
      </c>
      <c r="L5799" s="22" t="s">
        <v>1336</v>
      </c>
      <c r="M5799" s="22"/>
      <c r="N5799">
        <f t="shared" si="374"/>
        <v>36605</v>
      </c>
      <c r="O5799">
        <f>+VLOOKUP(N5799,'Thanh toán '!O$8:P$8099,2,0)</f>
        <v>967859</v>
      </c>
      <c r="P5799">
        <f t="shared" si="375"/>
        <v>967859</v>
      </c>
      <c r="Q5799" s="30">
        <f t="shared" si="376"/>
        <v>0</v>
      </c>
    </row>
    <row r="5800" spans="1:17" hidden="1" x14ac:dyDescent="0.3">
      <c r="A5800" s="21">
        <v>45000</v>
      </c>
      <c r="B5800" s="22" t="s">
        <v>6416</v>
      </c>
      <c r="C5800" s="22" t="s">
        <v>1333</v>
      </c>
      <c r="D5800" s="27" t="s">
        <v>6372</v>
      </c>
      <c r="E5800" s="24" t="s">
        <v>4612</v>
      </c>
      <c r="F5800" s="25" t="s">
        <v>4613</v>
      </c>
      <c r="G5800" s="22" t="s">
        <v>39</v>
      </c>
      <c r="H5800" s="26">
        <v>795802</v>
      </c>
      <c r="I5800" s="28"/>
      <c r="J5800" s="26">
        <v>63664</v>
      </c>
      <c r="K5800" s="26">
        <v>859466</v>
      </c>
      <c r="L5800" s="22" t="s">
        <v>1336</v>
      </c>
      <c r="M5800" s="22"/>
      <c r="N5800">
        <f t="shared" si="374"/>
        <v>36606</v>
      </c>
      <c r="O5800">
        <f>+VLOOKUP(N5800,'Thanh toán '!O$8:P$8099,2,0)</f>
        <v>859466</v>
      </c>
      <c r="P5800">
        <f t="shared" si="375"/>
        <v>859466</v>
      </c>
      <c r="Q5800" s="30">
        <f t="shared" si="376"/>
        <v>0</v>
      </c>
    </row>
    <row r="5801" spans="1:17" hidden="1" x14ac:dyDescent="0.3">
      <c r="A5801" s="21">
        <v>45001</v>
      </c>
      <c r="B5801" s="22" t="s">
        <v>6417</v>
      </c>
      <c r="C5801" s="22" t="s">
        <v>1333</v>
      </c>
      <c r="D5801" s="27" t="s">
        <v>6372</v>
      </c>
      <c r="E5801" s="24" t="s">
        <v>4612</v>
      </c>
      <c r="F5801" s="25" t="s">
        <v>4613</v>
      </c>
      <c r="G5801" s="22" t="s">
        <v>39</v>
      </c>
      <c r="H5801" s="26">
        <v>312082</v>
      </c>
      <c r="I5801" s="28"/>
      <c r="J5801" s="26">
        <v>24967</v>
      </c>
      <c r="K5801" s="26">
        <v>337049</v>
      </c>
      <c r="L5801" s="22" t="s">
        <v>1336</v>
      </c>
      <c r="M5801" s="22"/>
      <c r="N5801">
        <f t="shared" si="374"/>
        <v>36607</v>
      </c>
      <c r="O5801">
        <f>+VLOOKUP(N5801,'Thanh toán '!O$8:P$8099,2,0)</f>
        <v>337049</v>
      </c>
      <c r="P5801">
        <f t="shared" si="375"/>
        <v>337049</v>
      </c>
      <c r="Q5801" s="30">
        <f t="shared" si="376"/>
        <v>0</v>
      </c>
    </row>
    <row r="5802" spans="1:17" hidden="1" x14ac:dyDescent="0.3">
      <c r="A5802" s="21">
        <v>45002</v>
      </c>
      <c r="B5802" s="22" t="s">
        <v>6418</v>
      </c>
      <c r="C5802" s="22" t="s">
        <v>1333</v>
      </c>
      <c r="D5802" s="27" t="s">
        <v>6372</v>
      </c>
      <c r="E5802" s="24" t="s">
        <v>192</v>
      </c>
      <c r="F5802" s="25" t="s">
        <v>4840</v>
      </c>
      <c r="G5802" s="22" t="s">
        <v>193</v>
      </c>
      <c r="H5802" s="26">
        <v>3347143</v>
      </c>
      <c r="I5802" s="28"/>
      <c r="J5802" s="26">
        <v>267771</v>
      </c>
      <c r="K5802" s="26">
        <v>3614914</v>
      </c>
      <c r="L5802" s="22" t="s">
        <v>1336</v>
      </c>
      <c r="M5802" s="22"/>
      <c r="N5802">
        <f t="shared" si="374"/>
        <v>36608</v>
      </c>
      <c r="O5802">
        <f>+VLOOKUP(N5802,'Thanh toán '!O$8:P$8099,2,0)</f>
        <v>3614914</v>
      </c>
      <c r="P5802">
        <f t="shared" si="375"/>
        <v>3614914</v>
      </c>
      <c r="Q5802" s="30">
        <f t="shared" si="376"/>
        <v>0</v>
      </c>
    </row>
    <row r="5803" spans="1:17" ht="26.3" hidden="1" x14ac:dyDescent="0.3">
      <c r="A5803" s="21">
        <v>45487</v>
      </c>
      <c r="B5803" s="22" t="s">
        <v>6419</v>
      </c>
      <c r="C5803" s="22" t="s">
        <v>1333</v>
      </c>
      <c r="D5803" s="27" t="s">
        <v>6420</v>
      </c>
      <c r="E5803" s="24" t="s">
        <v>4660</v>
      </c>
      <c r="F5803" s="25" t="s">
        <v>5644</v>
      </c>
      <c r="G5803" s="22" t="s">
        <v>24</v>
      </c>
      <c r="H5803" s="26">
        <v>1734743</v>
      </c>
      <c r="I5803" s="28"/>
      <c r="J5803" s="26">
        <v>138779</v>
      </c>
      <c r="K5803" s="26">
        <v>1873522</v>
      </c>
      <c r="L5803" s="22" t="s">
        <v>1336</v>
      </c>
      <c r="M5803" s="22"/>
      <c r="N5803">
        <f t="shared" si="374"/>
        <v>37108</v>
      </c>
      <c r="O5803">
        <f>+VLOOKUP(N5803,'Thanh toán '!O$8:P$8099,2,0)</f>
        <v>1873522</v>
      </c>
      <c r="P5803">
        <f t="shared" si="375"/>
        <v>1873522</v>
      </c>
      <c r="Q5803" s="30">
        <f t="shared" si="376"/>
        <v>0</v>
      </c>
    </row>
    <row r="5804" spans="1:17" ht="26.3" hidden="1" x14ac:dyDescent="0.3">
      <c r="A5804" s="21">
        <v>45488</v>
      </c>
      <c r="B5804" s="22" t="s">
        <v>6421</v>
      </c>
      <c r="C5804" s="22" t="s">
        <v>1333</v>
      </c>
      <c r="D5804" s="27" t="s">
        <v>6420</v>
      </c>
      <c r="E5804" s="24" t="s">
        <v>4660</v>
      </c>
      <c r="F5804" s="25" t="s">
        <v>5644</v>
      </c>
      <c r="G5804" s="22" t="s">
        <v>24</v>
      </c>
      <c r="H5804" s="26">
        <v>2195959</v>
      </c>
      <c r="I5804" s="28"/>
      <c r="J5804" s="26">
        <v>175677</v>
      </c>
      <c r="K5804" s="26">
        <v>2371636</v>
      </c>
      <c r="L5804" s="22" t="s">
        <v>1336</v>
      </c>
      <c r="M5804" s="22"/>
      <c r="N5804">
        <f t="shared" si="374"/>
        <v>37109</v>
      </c>
      <c r="O5804">
        <f>+VLOOKUP(N5804,'Thanh toán '!O$8:P$8099,2,0)</f>
        <v>2371636</v>
      </c>
      <c r="P5804">
        <f t="shared" si="375"/>
        <v>2371636</v>
      </c>
      <c r="Q5804" s="30">
        <f t="shared" si="376"/>
        <v>0</v>
      </c>
    </row>
    <row r="5805" spans="1:17" ht="26.3" hidden="1" x14ac:dyDescent="0.3">
      <c r="A5805" s="21">
        <v>45489</v>
      </c>
      <c r="B5805" s="22" t="s">
        <v>6422</v>
      </c>
      <c r="C5805" s="22" t="s">
        <v>1333</v>
      </c>
      <c r="D5805" s="27" t="s">
        <v>6420</v>
      </c>
      <c r="E5805" s="24" t="s">
        <v>4660</v>
      </c>
      <c r="F5805" s="25" t="s">
        <v>5644</v>
      </c>
      <c r="G5805" s="22" t="s">
        <v>24</v>
      </c>
      <c r="H5805" s="26">
        <v>2644791</v>
      </c>
      <c r="I5805" s="28"/>
      <c r="J5805" s="26">
        <v>211583</v>
      </c>
      <c r="K5805" s="26">
        <v>2856374</v>
      </c>
      <c r="L5805" s="22" t="s">
        <v>1336</v>
      </c>
      <c r="M5805" s="22"/>
      <c r="N5805">
        <f t="shared" si="374"/>
        <v>37110</v>
      </c>
      <c r="O5805">
        <f>+VLOOKUP(N5805,'Thanh toán '!O$8:P$8099,2,0)</f>
        <v>2856374</v>
      </c>
      <c r="P5805">
        <f t="shared" si="375"/>
        <v>2856374</v>
      </c>
      <c r="Q5805" s="30">
        <f t="shared" si="376"/>
        <v>0</v>
      </c>
    </row>
    <row r="5806" spans="1:17" ht="26.3" hidden="1" x14ac:dyDescent="0.3">
      <c r="A5806" s="21">
        <v>45494</v>
      </c>
      <c r="B5806" s="22" t="s">
        <v>6423</v>
      </c>
      <c r="C5806" s="22" t="s">
        <v>1333</v>
      </c>
      <c r="D5806" s="27" t="s">
        <v>6420</v>
      </c>
      <c r="E5806" s="24" t="s">
        <v>4660</v>
      </c>
      <c r="F5806" s="25" t="s">
        <v>5644</v>
      </c>
      <c r="G5806" s="22" t="s">
        <v>24</v>
      </c>
      <c r="H5806" s="26">
        <v>2204741</v>
      </c>
      <c r="I5806" s="28"/>
      <c r="J5806" s="26">
        <v>176379</v>
      </c>
      <c r="K5806" s="26">
        <v>2381120</v>
      </c>
      <c r="L5806" s="22" t="s">
        <v>1336</v>
      </c>
      <c r="M5806" s="22"/>
      <c r="N5806">
        <f t="shared" si="374"/>
        <v>37115</v>
      </c>
      <c r="O5806">
        <f>+VLOOKUP(N5806,'Thanh toán '!O$8:P$8099,2,0)</f>
        <v>2381120</v>
      </c>
      <c r="P5806">
        <f t="shared" si="375"/>
        <v>2381120</v>
      </c>
      <c r="Q5806" s="30">
        <f t="shared" si="376"/>
        <v>0</v>
      </c>
    </row>
    <row r="5807" spans="1:17" hidden="1" x14ac:dyDescent="0.3">
      <c r="A5807" s="21">
        <v>45498</v>
      </c>
      <c r="B5807" s="22" t="s">
        <v>6424</v>
      </c>
      <c r="C5807" s="22" t="s">
        <v>1333</v>
      </c>
      <c r="D5807" s="27" t="s">
        <v>6420</v>
      </c>
      <c r="E5807" s="24" t="s">
        <v>4612</v>
      </c>
      <c r="F5807" s="25" t="s">
        <v>4613</v>
      </c>
      <c r="G5807" s="22" t="s">
        <v>39</v>
      </c>
      <c r="H5807" s="26">
        <v>644960</v>
      </c>
      <c r="I5807" s="28"/>
      <c r="J5807" s="26">
        <v>51597</v>
      </c>
      <c r="K5807" s="26">
        <v>696557</v>
      </c>
      <c r="L5807" s="22" t="s">
        <v>1336</v>
      </c>
      <c r="M5807" s="22"/>
      <c r="N5807">
        <f t="shared" si="374"/>
        <v>37119</v>
      </c>
      <c r="O5807">
        <f>+VLOOKUP(N5807,'Thanh toán '!O$8:P$8099,2,0)</f>
        <v>696557</v>
      </c>
      <c r="P5807">
        <f t="shared" si="375"/>
        <v>696557</v>
      </c>
      <c r="Q5807" s="30">
        <f t="shared" si="376"/>
        <v>0</v>
      </c>
    </row>
    <row r="5808" spans="1:17" hidden="1" x14ac:dyDescent="0.3">
      <c r="A5808" s="21">
        <v>45499</v>
      </c>
      <c r="B5808" s="22" t="s">
        <v>6425</v>
      </c>
      <c r="C5808" s="22" t="s">
        <v>1333</v>
      </c>
      <c r="D5808" s="27" t="s">
        <v>6420</v>
      </c>
      <c r="E5808" s="24" t="s">
        <v>4612</v>
      </c>
      <c r="F5808" s="25" t="s">
        <v>4613</v>
      </c>
      <c r="G5808" s="22" t="s">
        <v>39</v>
      </c>
      <c r="H5808" s="26">
        <v>670969</v>
      </c>
      <c r="I5808" s="28"/>
      <c r="J5808" s="26">
        <v>53678</v>
      </c>
      <c r="K5808" s="26">
        <v>724647</v>
      </c>
      <c r="L5808" s="22" t="s">
        <v>1336</v>
      </c>
      <c r="M5808" s="22"/>
      <c r="N5808">
        <f t="shared" si="374"/>
        <v>37120</v>
      </c>
      <c r="O5808">
        <f>+VLOOKUP(N5808,'Thanh toán '!O$8:P$8099,2,0)</f>
        <v>724647</v>
      </c>
      <c r="P5808">
        <f t="shared" si="375"/>
        <v>724647</v>
      </c>
      <c r="Q5808" s="30">
        <f t="shared" si="376"/>
        <v>0</v>
      </c>
    </row>
    <row r="5809" spans="1:17" hidden="1" x14ac:dyDescent="0.3">
      <c r="A5809" s="21">
        <v>45500</v>
      </c>
      <c r="B5809" s="22" t="s">
        <v>6426</v>
      </c>
      <c r="C5809" s="22" t="s">
        <v>1333</v>
      </c>
      <c r="D5809" s="27" t="s">
        <v>6420</v>
      </c>
      <c r="E5809" s="24" t="s">
        <v>45</v>
      </c>
      <c r="F5809" s="25" t="s">
        <v>4737</v>
      </c>
      <c r="G5809" s="22" t="s">
        <v>46</v>
      </c>
      <c r="H5809" s="26">
        <v>2614990</v>
      </c>
      <c r="I5809" s="28"/>
      <c r="J5809" s="26">
        <v>209199</v>
      </c>
      <c r="K5809" s="26">
        <v>2824189</v>
      </c>
      <c r="L5809" s="22" t="s">
        <v>1336</v>
      </c>
      <c r="M5809" s="22"/>
      <c r="N5809">
        <f t="shared" si="374"/>
        <v>37121</v>
      </c>
      <c r="O5809">
        <f>+VLOOKUP(N5809,'Thanh toán '!O$8:P$8099,2,0)</f>
        <v>2824189</v>
      </c>
      <c r="P5809">
        <f t="shared" si="375"/>
        <v>2824189</v>
      </c>
      <c r="Q5809" s="30">
        <f t="shared" si="376"/>
        <v>0</v>
      </c>
    </row>
    <row r="5810" spans="1:17" hidden="1" x14ac:dyDescent="0.3">
      <c r="A5810" s="21">
        <v>45512</v>
      </c>
      <c r="B5810" s="22" t="s">
        <v>6427</v>
      </c>
      <c r="C5810" s="22" t="s">
        <v>1333</v>
      </c>
      <c r="D5810" s="27" t="s">
        <v>6420</v>
      </c>
      <c r="E5810" s="24" t="s">
        <v>5997</v>
      </c>
      <c r="F5810" s="25" t="s">
        <v>5998</v>
      </c>
      <c r="G5810" s="22" t="s">
        <v>201</v>
      </c>
      <c r="H5810" s="26">
        <v>2370113</v>
      </c>
      <c r="I5810" s="28"/>
      <c r="J5810" s="26">
        <v>189609</v>
      </c>
      <c r="K5810" s="26">
        <v>2559722</v>
      </c>
      <c r="L5810" s="22" t="s">
        <v>1336</v>
      </c>
      <c r="M5810" s="22"/>
      <c r="N5810">
        <f t="shared" si="374"/>
        <v>37133</v>
      </c>
      <c r="O5810">
        <f>+VLOOKUP(N5810,'Thanh toán '!O$8:P$8099,2,0)</f>
        <v>2559722</v>
      </c>
      <c r="P5810">
        <f t="shared" si="375"/>
        <v>2559722</v>
      </c>
      <c r="Q5810" s="30">
        <f t="shared" si="376"/>
        <v>0</v>
      </c>
    </row>
    <row r="5811" spans="1:17" ht="26.3" hidden="1" x14ac:dyDescent="0.3">
      <c r="A5811" s="21">
        <v>45515</v>
      </c>
      <c r="B5811" s="22" t="s">
        <v>6428</v>
      </c>
      <c r="C5811" s="22" t="s">
        <v>1333</v>
      </c>
      <c r="D5811" s="27" t="s">
        <v>6420</v>
      </c>
      <c r="E5811" s="24" t="s">
        <v>4933</v>
      </c>
      <c r="F5811" s="25" t="s">
        <v>4934</v>
      </c>
      <c r="G5811" s="22" t="s">
        <v>342</v>
      </c>
      <c r="H5811" s="26">
        <v>1826572</v>
      </c>
      <c r="I5811" s="28"/>
      <c r="J5811" s="26">
        <v>146126</v>
      </c>
      <c r="K5811" s="26">
        <v>1972698</v>
      </c>
      <c r="L5811" s="22" t="s">
        <v>1336</v>
      </c>
      <c r="M5811" s="22"/>
      <c r="N5811">
        <f t="shared" si="374"/>
        <v>37136</v>
      </c>
      <c r="O5811">
        <f>+VLOOKUP(N5811,'Thanh toán '!O$8:P$8099,2,0)</f>
        <v>1972698</v>
      </c>
      <c r="P5811">
        <f t="shared" si="375"/>
        <v>1972698</v>
      </c>
      <c r="Q5811" s="30">
        <f t="shared" si="376"/>
        <v>0</v>
      </c>
    </row>
    <row r="5812" spans="1:17" hidden="1" x14ac:dyDescent="0.3">
      <c r="A5812" s="21">
        <v>45517</v>
      </c>
      <c r="B5812" s="22" t="s">
        <v>6429</v>
      </c>
      <c r="C5812" s="22" t="s">
        <v>1333</v>
      </c>
      <c r="D5812" s="27" t="s">
        <v>6420</v>
      </c>
      <c r="E5812" s="24" t="s">
        <v>4612</v>
      </c>
      <c r="F5812" s="25" t="s">
        <v>4613</v>
      </c>
      <c r="G5812" s="22" t="s">
        <v>39</v>
      </c>
      <c r="H5812" s="26">
        <v>1083879</v>
      </c>
      <c r="I5812" s="28"/>
      <c r="J5812" s="26">
        <v>86710</v>
      </c>
      <c r="K5812" s="26">
        <v>1170589</v>
      </c>
      <c r="L5812" s="22" t="s">
        <v>1336</v>
      </c>
      <c r="M5812" s="22"/>
      <c r="N5812">
        <f t="shared" si="374"/>
        <v>37138</v>
      </c>
      <c r="O5812">
        <f>+VLOOKUP(N5812,'Thanh toán '!O$8:P$8099,2,0)</f>
        <v>1170589</v>
      </c>
      <c r="P5812">
        <f t="shared" si="375"/>
        <v>1170589</v>
      </c>
      <c r="Q5812" s="30">
        <f t="shared" si="376"/>
        <v>0</v>
      </c>
    </row>
    <row r="5813" spans="1:17" hidden="1" x14ac:dyDescent="0.3">
      <c r="A5813" s="21">
        <v>45519</v>
      </c>
      <c r="B5813" s="22" t="s">
        <v>6430</v>
      </c>
      <c r="C5813" s="22" t="s">
        <v>1333</v>
      </c>
      <c r="D5813" s="27" t="s">
        <v>6420</v>
      </c>
      <c r="E5813" s="24" t="s">
        <v>4612</v>
      </c>
      <c r="F5813" s="25" t="s">
        <v>4613</v>
      </c>
      <c r="G5813" s="22" t="s">
        <v>39</v>
      </c>
      <c r="H5813" s="26">
        <v>1291989</v>
      </c>
      <c r="I5813" s="28"/>
      <c r="J5813" s="26">
        <v>103359</v>
      </c>
      <c r="K5813" s="26">
        <v>1395348</v>
      </c>
      <c r="L5813" s="22" t="s">
        <v>1336</v>
      </c>
      <c r="M5813" s="22"/>
      <c r="N5813">
        <f t="shared" si="374"/>
        <v>37140</v>
      </c>
      <c r="O5813">
        <f>+VLOOKUP(N5813,'Thanh toán '!O$8:P$8099,2,0)</f>
        <v>1395348</v>
      </c>
      <c r="P5813">
        <f t="shared" si="375"/>
        <v>1395348</v>
      </c>
      <c r="Q5813" s="30">
        <f t="shared" si="376"/>
        <v>0</v>
      </c>
    </row>
    <row r="5814" spans="1:17" hidden="1" x14ac:dyDescent="0.3">
      <c r="A5814" s="21">
        <v>45520</v>
      </c>
      <c r="B5814" s="22" t="s">
        <v>6431</v>
      </c>
      <c r="C5814" s="22" t="s">
        <v>1333</v>
      </c>
      <c r="D5814" s="27" t="s">
        <v>6420</v>
      </c>
      <c r="E5814" s="24" t="s">
        <v>42</v>
      </c>
      <c r="F5814" s="25" t="s">
        <v>4853</v>
      </c>
      <c r="G5814" s="22" t="s">
        <v>43</v>
      </c>
      <c r="H5814" s="26">
        <v>5146563</v>
      </c>
      <c r="I5814" s="28"/>
      <c r="J5814" s="26">
        <v>411725</v>
      </c>
      <c r="K5814" s="26">
        <v>5558288</v>
      </c>
      <c r="L5814" s="22" t="s">
        <v>1336</v>
      </c>
      <c r="M5814" s="22"/>
      <c r="N5814">
        <f t="shared" si="374"/>
        <v>37141</v>
      </c>
      <c r="O5814">
        <f>+VLOOKUP(N5814,'Thanh toán '!O$8:P$8099,2,0)</f>
        <v>5558288</v>
      </c>
      <c r="P5814">
        <f t="shared" si="375"/>
        <v>5558288</v>
      </c>
      <c r="Q5814" s="30">
        <f t="shared" si="376"/>
        <v>0</v>
      </c>
    </row>
    <row r="5815" spans="1:17" hidden="1" x14ac:dyDescent="0.3">
      <c r="A5815" s="21">
        <v>45521</v>
      </c>
      <c r="B5815" s="22" t="s">
        <v>6432</v>
      </c>
      <c r="C5815" s="22" t="s">
        <v>1333</v>
      </c>
      <c r="D5815" s="27" t="s">
        <v>6420</v>
      </c>
      <c r="E5815" s="24" t="s">
        <v>4612</v>
      </c>
      <c r="F5815" s="25" t="s">
        <v>4613</v>
      </c>
      <c r="G5815" s="22" t="s">
        <v>39</v>
      </c>
      <c r="H5815" s="26">
        <v>1002454</v>
      </c>
      <c r="I5815" s="28"/>
      <c r="J5815" s="26">
        <v>80196</v>
      </c>
      <c r="K5815" s="26">
        <v>1082650</v>
      </c>
      <c r="L5815" s="22" t="s">
        <v>1336</v>
      </c>
      <c r="M5815" s="22"/>
      <c r="N5815">
        <f t="shared" si="374"/>
        <v>37142</v>
      </c>
      <c r="O5815">
        <f>+VLOOKUP(N5815,'Thanh toán '!O$8:P$8099,2,0)</f>
        <v>1082650</v>
      </c>
      <c r="P5815">
        <f t="shared" si="375"/>
        <v>1082650</v>
      </c>
      <c r="Q5815" s="30">
        <f t="shared" si="376"/>
        <v>0</v>
      </c>
    </row>
    <row r="5816" spans="1:17" ht="26.3" hidden="1" x14ac:dyDescent="0.3">
      <c r="A5816" s="21">
        <v>45522</v>
      </c>
      <c r="B5816" s="22" t="s">
        <v>6433</v>
      </c>
      <c r="C5816" s="22" t="s">
        <v>1333</v>
      </c>
      <c r="D5816" s="27" t="s">
        <v>6420</v>
      </c>
      <c r="E5816" s="24" t="s">
        <v>218</v>
      </c>
      <c r="F5816" s="25" t="s">
        <v>1667</v>
      </c>
      <c r="G5816" s="22" t="s">
        <v>219</v>
      </c>
      <c r="H5816" s="26">
        <v>894625</v>
      </c>
      <c r="I5816" s="28"/>
      <c r="J5816" s="26">
        <v>71570</v>
      </c>
      <c r="K5816" s="26">
        <v>966195</v>
      </c>
      <c r="L5816" s="22" t="s">
        <v>1336</v>
      </c>
      <c r="M5816" s="22"/>
      <c r="N5816">
        <f t="shared" si="374"/>
        <v>37143</v>
      </c>
      <c r="O5816">
        <f>+VLOOKUP(N5816,'Thanh toán '!O$8:P$8099,2,0)</f>
        <v>966195</v>
      </c>
      <c r="P5816">
        <f t="shared" si="375"/>
        <v>966195</v>
      </c>
      <c r="Q5816" s="30">
        <f t="shared" si="376"/>
        <v>0</v>
      </c>
    </row>
    <row r="5817" spans="1:17" hidden="1" x14ac:dyDescent="0.3">
      <c r="A5817" s="21">
        <v>45523</v>
      </c>
      <c r="B5817" s="22" t="s">
        <v>6434</v>
      </c>
      <c r="C5817" s="22" t="s">
        <v>1333</v>
      </c>
      <c r="D5817" s="27" t="s">
        <v>6420</v>
      </c>
      <c r="E5817" s="24" t="s">
        <v>4612</v>
      </c>
      <c r="F5817" s="25" t="s">
        <v>4613</v>
      </c>
      <c r="G5817" s="22" t="s">
        <v>39</v>
      </c>
      <c r="H5817" s="26">
        <v>693897</v>
      </c>
      <c r="I5817" s="28"/>
      <c r="J5817" s="26">
        <v>55512</v>
      </c>
      <c r="K5817" s="26">
        <v>749409</v>
      </c>
      <c r="L5817" s="22" t="s">
        <v>1336</v>
      </c>
      <c r="M5817" s="22"/>
      <c r="N5817">
        <f t="shared" si="374"/>
        <v>37144</v>
      </c>
      <c r="O5817">
        <f>+VLOOKUP(N5817,'Thanh toán '!O$8:P$8099,2,0)</f>
        <v>749409</v>
      </c>
      <c r="P5817">
        <f t="shared" si="375"/>
        <v>749409</v>
      </c>
      <c r="Q5817" s="30">
        <f t="shared" si="376"/>
        <v>0</v>
      </c>
    </row>
    <row r="5818" spans="1:17" hidden="1" x14ac:dyDescent="0.3">
      <c r="A5818" s="21">
        <v>45524</v>
      </c>
      <c r="B5818" s="22" t="s">
        <v>6435</v>
      </c>
      <c r="C5818" s="22" t="s">
        <v>1333</v>
      </c>
      <c r="D5818" s="27" t="s">
        <v>6420</v>
      </c>
      <c r="E5818" s="24" t="s">
        <v>4612</v>
      </c>
      <c r="F5818" s="25" t="s">
        <v>4613</v>
      </c>
      <c r="G5818" s="22" t="s">
        <v>39</v>
      </c>
      <c r="H5818" s="26">
        <v>520423</v>
      </c>
      <c r="I5818" s="28"/>
      <c r="J5818" s="26">
        <v>41634</v>
      </c>
      <c r="K5818" s="26">
        <v>562057</v>
      </c>
      <c r="L5818" s="22" t="s">
        <v>1336</v>
      </c>
      <c r="M5818" s="22"/>
      <c r="N5818">
        <f t="shared" si="374"/>
        <v>37145</v>
      </c>
      <c r="O5818">
        <f>+VLOOKUP(N5818,'Thanh toán '!O$8:P$8099,2,0)</f>
        <v>562057</v>
      </c>
      <c r="P5818">
        <f t="shared" si="375"/>
        <v>562057</v>
      </c>
      <c r="Q5818" s="30">
        <f t="shared" si="376"/>
        <v>0</v>
      </c>
    </row>
    <row r="5819" spans="1:17" hidden="1" x14ac:dyDescent="0.3">
      <c r="A5819" s="21">
        <v>45525</v>
      </c>
      <c r="B5819" s="22" t="s">
        <v>6436</v>
      </c>
      <c r="C5819" s="22" t="s">
        <v>1333</v>
      </c>
      <c r="D5819" s="27" t="s">
        <v>6420</v>
      </c>
      <c r="E5819" s="24" t="s">
        <v>4612</v>
      </c>
      <c r="F5819" s="25" t="s">
        <v>4613</v>
      </c>
      <c r="G5819" s="22" t="s">
        <v>39</v>
      </c>
      <c r="H5819" s="26">
        <v>534198</v>
      </c>
      <c r="I5819" s="28"/>
      <c r="J5819" s="26">
        <v>42736</v>
      </c>
      <c r="K5819" s="26">
        <v>576934</v>
      </c>
      <c r="L5819" s="22" t="s">
        <v>1336</v>
      </c>
      <c r="M5819" s="22"/>
      <c r="N5819">
        <f t="shared" si="374"/>
        <v>37146</v>
      </c>
      <c r="O5819">
        <f>+VLOOKUP(N5819,'Thanh toán '!O$8:P$8099,2,0)</f>
        <v>576934</v>
      </c>
      <c r="P5819">
        <f t="shared" si="375"/>
        <v>576934</v>
      </c>
      <c r="Q5819" s="30">
        <f t="shared" si="376"/>
        <v>0</v>
      </c>
    </row>
    <row r="5820" spans="1:17" hidden="1" x14ac:dyDescent="0.3">
      <c r="A5820" s="21">
        <v>45526</v>
      </c>
      <c r="B5820" s="22" t="s">
        <v>6437</v>
      </c>
      <c r="C5820" s="22" t="s">
        <v>1333</v>
      </c>
      <c r="D5820" s="27" t="s">
        <v>6420</v>
      </c>
      <c r="E5820" s="24" t="s">
        <v>4612</v>
      </c>
      <c r="F5820" s="25" t="s">
        <v>4613</v>
      </c>
      <c r="G5820" s="22" t="s">
        <v>39</v>
      </c>
      <c r="H5820" s="26">
        <v>584084</v>
      </c>
      <c r="I5820" s="28"/>
      <c r="J5820" s="26">
        <v>46727</v>
      </c>
      <c r="K5820" s="26">
        <v>630811</v>
      </c>
      <c r="L5820" s="22" t="s">
        <v>1336</v>
      </c>
      <c r="M5820" s="22"/>
      <c r="N5820">
        <f t="shared" si="374"/>
        <v>37147</v>
      </c>
      <c r="O5820">
        <f>+VLOOKUP(N5820,'Thanh toán '!O$8:P$8099,2,0)</f>
        <v>630811</v>
      </c>
      <c r="P5820">
        <f t="shared" si="375"/>
        <v>630811</v>
      </c>
      <c r="Q5820" s="30">
        <f t="shared" si="376"/>
        <v>0</v>
      </c>
    </row>
    <row r="5821" spans="1:17" hidden="1" x14ac:dyDescent="0.3">
      <c r="A5821" s="21">
        <v>45527</v>
      </c>
      <c r="B5821" s="22" t="s">
        <v>6438</v>
      </c>
      <c r="C5821" s="22" t="s">
        <v>1333</v>
      </c>
      <c r="D5821" s="27" t="s">
        <v>6420</v>
      </c>
      <c r="E5821" s="24" t="s">
        <v>4612</v>
      </c>
      <c r="F5821" s="25" t="s">
        <v>4613</v>
      </c>
      <c r="G5821" s="22" t="s">
        <v>39</v>
      </c>
      <c r="H5821" s="26">
        <v>1027698</v>
      </c>
      <c r="I5821" s="28"/>
      <c r="J5821" s="26">
        <v>82216</v>
      </c>
      <c r="K5821" s="26">
        <v>1109914</v>
      </c>
      <c r="L5821" s="22" t="s">
        <v>1336</v>
      </c>
      <c r="M5821" s="22"/>
      <c r="N5821">
        <f t="shared" si="374"/>
        <v>37148</v>
      </c>
      <c r="O5821">
        <f>+VLOOKUP(N5821,'Thanh toán '!O$8:P$8099,2,0)</f>
        <v>1109914</v>
      </c>
      <c r="P5821">
        <f t="shared" si="375"/>
        <v>1109914</v>
      </c>
      <c r="Q5821" s="30">
        <f t="shared" si="376"/>
        <v>0</v>
      </c>
    </row>
    <row r="5822" spans="1:17" hidden="1" x14ac:dyDescent="0.3">
      <c r="A5822" s="21">
        <v>45528</v>
      </c>
      <c r="B5822" s="22" t="s">
        <v>6439</v>
      </c>
      <c r="C5822" s="22" t="s">
        <v>1333</v>
      </c>
      <c r="D5822" s="27" t="s">
        <v>6420</v>
      </c>
      <c r="E5822" s="24" t="s">
        <v>4612</v>
      </c>
      <c r="F5822" s="25" t="s">
        <v>4613</v>
      </c>
      <c r="G5822" s="22" t="s">
        <v>39</v>
      </c>
      <c r="H5822" s="26">
        <v>1618509</v>
      </c>
      <c r="I5822" s="28"/>
      <c r="J5822" s="26">
        <v>129481</v>
      </c>
      <c r="K5822" s="26">
        <v>1747990</v>
      </c>
      <c r="L5822" s="22" t="s">
        <v>1336</v>
      </c>
      <c r="M5822" s="22"/>
      <c r="N5822">
        <f t="shared" si="374"/>
        <v>37149</v>
      </c>
      <c r="O5822" t="e">
        <f>+VLOOKUP(N5822,'Thanh toán '!O$8:P$8099,2,0)</f>
        <v>#N/A</v>
      </c>
      <c r="P5822" t="e">
        <f t="shared" si="375"/>
        <v>#N/A</v>
      </c>
      <c r="Q5822" s="30" t="e">
        <f t="shared" si="376"/>
        <v>#N/A</v>
      </c>
    </row>
    <row r="5823" spans="1:17" hidden="1" x14ac:dyDescent="0.3">
      <c r="A5823" s="21">
        <v>45529</v>
      </c>
      <c r="B5823" s="22" t="s">
        <v>6440</v>
      </c>
      <c r="C5823" s="22" t="s">
        <v>1333</v>
      </c>
      <c r="D5823" s="27" t="s">
        <v>6420</v>
      </c>
      <c r="E5823" s="24" t="s">
        <v>299</v>
      </c>
      <c r="F5823" s="25" t="s">
        <v>5693</v>
      </c>
      <c r="G5823" s="22" t="s">
        <v>300</v>
      </c>
      <c r="H5823" s="26">
        <v>2581853</v>
      </c>
      <c r="I5823" s="28"/>
      <c r="J5823" s="26">
        <v>206548</v>
      </c>
      <c r="K5823" s="26">
        <v>2788401</v>
      </c>
      <c r="L5823" s="22" t="s">
        <v>1336</v>
      </c>
      <c r="M5823" s="22"/>
      <c r="N5823">
        <f t="shared" si="374"/>
        <v>37150</v>
      </c>
      <c r="O5823">
        <f>+VLOOKUP(N5823,'Thanh toán '!O$8:P$8099,2,0)</f>
        <v>2788401</v>
      </c>
      <c r="P5823">
        <f t="shared" si="375"/>
        <v>2788401</v>
      </c>
      <c r="Q5823" s="30">
        <f t="shared" si="376"/>
        <v>0</v>
      </c>
    </row>
    <row r="5824" spans="1:17" hidden="1" x14ac:dyDescent="0.3">
      <c r="A5824" s="21">
        <v>45530</v>
      </c>
      <c r="B5824" s="22" t="s">
        <v>6441</v>
      </c>
      <c r="C5824" s="22" t="s">
        <v>1333</v>
      </c>
      <c r="D5824" s="27" t="s">
        <v>6420</v>
      </c>
      <c r="E5824" s="24" t="s">
        <v>29</v>
      </c>
      <c r="F5824" s="25" t="s">
        <v>5376</v>
      </c>
      <c r="G5824" s="22" t="s">
        <v>30</v>
      </c>
      <c r="H5824" s="26">
        <v>3480883</v>
      </c>
      <c r="I5824" s="28"/>
      <c r="J5824" s="26">
        <v>278471</v>
      </c>
      <c r="K5824" s="26">
        <v>3759354</v>
      </c>
      <c r="L5824" s="22" t="s">
        <v>1336</v>
      </c>
      <c r="M5824" s="22"/>
      <c r="N5824">
        <f t="shared" si="374"/>
        <v>37151</v>
      </c>
      <c r="O5824">
        <f>+VLOOKUP(N5824,'Thanh toán '!O$8:P$8099,2,0)</f>
        <v>3759354</v>
      </c>
      <c r="P5824">
        <f t="shared" si="375"/>
        <v>3759354</v>
      </c>
      <c r="Q5824" s="30">
        <f t="shared" si="376"/>
        <v>0</v>
      </c>
    </row>
    <row r="5825" spans="1:17" hidden="1" x14ac:dyDescent="0.3">
      <c r="A5825" s="21">
        <v>45531</v>
      </c>
      <c r="B5825" s="22" t="s">
        <v>6442</v>
      </c>
      <c r="C5825" s="22" t="s">
        <v>1333</v>
      </c>
      <c r="D5825" s="27" t="s">
        <v>6420</v>
      </c>
      <c r="E5825" s="24" t="s">
        <v>4612</v>
      </c>
      <c r="F5825" s="25" t="s">
        <v>4613</v>
      </c>
      <c r="G5825" s="22" t="s">
        <v>39</v>
      </c>
      <c r="H5825" s="26">
        <v>1118282</v>
      </c>
      <c r="I5825" s="28"/>
      <c r="J5825" s="26">
        <v>89463</v>
      </c>
      <c r="K5825" s="26">
        <v>1207745</v>
      </c>
      <c r="L5825" s="22" t="s">
        <v>1336</v>
      </c>
      <c r="M5825" s="22"/>
      <c r="N5825">
        <f t="shared" si="374"/>
        <v>37152</v>
      </c>
      <c r="O5825">
        <f>+VLOOKUP(N5825,'Thanh toán '!O$8:P$8099,2,0)</f>
        <v>1207745</v>
      </c>
      <c r="P5825">
        <f t="shared" si="375"/>
        <v>1207745</v>
      </c>
      <c r="Q5825" s="30">
        <f t="shared" si="376"/>
        <v>0</v>
      </c>
    </row>
    <row r="5826" spans="1:17" hidden="1" x14ac:dyDescent="0.3">
      <c r="A5826" s="21">
        <v>45533</v>
      </c>
      <c r="B5826" s="22" t="s">
        <v>6443</v>
      </c>
      <c r="C5826" s="22" t="s">
        <v>1333</v>
      </c>
      <c r="D5826" s="27" t="s">
        <v>6420</v>
      </c>
      <c r="E5826" s="24" t="s">
        <v>4612</v>
      </c>
      <c r="F5826" s="25" t="s">
        <v>4613</v>
      </c>
      <c r="G5826" s="22" t="s">
        <v>39</v>
      </c>
      <c r="H5826" s="26">
        <v>2297735</v>
      </c>
      <c r="I5826" s="28"/>
      <c r="J5826" s="26">
        <v>183819</v>
      </c>
      <c r="K5826" s="26">
        <v>2481554</v>
      </c>
      <c r="L5826" s="22" t="s">
        <v>1336</v>
      </c>
      <c r="M5826" s="22"/>
      <c r="N5826">
        <f t="shared" si="374"/>
        <v>37154</v>
      </c>
      <c r="O5826">
        <f>+VLOOKUP(N5826,'Thanh toán '!O$8:P$8099,2,0)</f>
        <v>2481554</v>
      </c>
      <c r="P5826">
        <f t="shared" si="375"/>
        <v>2481554</v>
      </c>
      <c r="Q5826" s="30">
        <f t="shared" si="376"/>
        <v>0</v>
      </c>
    </row>
    <row r="5827" spans="1:17" hidden="1" x14ac:dyDescent="0.3">
      <c r="A5827" s="21">
        <v>45534</v>
      </c>
      <c r="B5827" s="22" t="s">
        <v>6444</v>
      </c>
      <c r="C5827" s="22" t="s">
        <v>1333</v>
      </c>
      <c r="D5827" s="27" t="s">
        <v>6420</v>
      </c>
      <c r="E5827" s="24" t="s">
        <v>4612</v>
      </c>
      <c r="F5827" s="25" t="s">
        <v>4613</v>
      </c>
      <c r="G5827" s="22" t="s">
        <v>39</v>
      </c>
      <c r="H5827" s="26">
        <v>806200</v>
      </c>
      <c r="I5827" s="28"/>
      <c r="J5827" s="26">
        <v>64496</v>
      </c>
      <c r="K5827" s="26">
        <v>870696</v>
      </c>
      <c r="L5827" s="22" t="s">
        <v>1336</v>
      </c>
      <c r="M5827" s="22"/>
      <c r="N5827">
        <f t="shared" si="374"/>
        <v>37155</v>
      </c>
      <c r="O5827">
        <f>+VLOOKUP(N5827,'Thanh toán '!O$8:P$8099,2,0)</f>
        <v>870696</v>
      </c>
      <c r="P5827">
        <f t="shared" si="375"/>
        <v>870696</v>
      </c>
      <c r="Q5827" s="30">
        <f t="shared" si="376"/>
        <v>0</v>
      </c>
    </row>
    <row r="5828" spans="1:17" hidden="1" x14ac:dyDescent="0.3">
      <c r="A5828" s="21">
        <v>45535</v>
      </c>
      <c r="B5828" s="22" t="s">
        <v>6445</v>
      </c>
      <c r="C5828" s="22" t="s">
        <v>1333</v>
      </c>
      <c r="D5828" s="27" t="s">
        <v>6420</v>
      </c>
      <c r="E5828" s="24" t="s">
        <v>4612</v>
      </c>
      <c r="F5828" s="25" t="s">
        <v>4613</v>
      </c>
      <c r="G5828" s="22" t="s">
        <v>39</v>
      </c>
      <c r="H5828" s="26">
        <v>1440762</v>
      </c>
      <c r="I5828" s="28"/>
      <c r="J5828" s="26">
        <v>115261</v>
      </c>
      <c r="K5828" s="26">
        <v>1556023</v>
      </c>
      <c r="L5828" s="22" t="s">
        <v>1336</v>
      </c>
      <c r="M5828" s="22"/>
      <c r="N5828">
        <f t="shared" si="374"/>
        <v>37156</v>
      </c>
      <c r="O5828">
        <f>+VLOOKUP(N5828,'Thanh toán '!O$8:P$8099,2,0)</f>
        <v>1556023</v>
      </c>
      <c r="P5828">
        <f t="shared" si="375"/>
        <v>1556023</v>
      </c>
      <c r="Q5828" s="30">
        <f t="shared" si="376"/>
        <v>0</v>
      </c>
    </row>
    <row r="5829" spans="1:17" hidden="1" x14ac:dyDescent="0.3">
      <c r="A5829" s="21">
        <v>45536</v>
      </c>
      <c r="B5829" s="22" t="s">
        <v>6446</v>
      </c>
      <c r="C5829" s="22" t="s">
        <v>1333</v>
      </c>
      <c r="D5829" s="27" t="s">
        <v>6420</v>
      </c>
      <c r="E5829" s="24" t="s">
        <v>4612</v>
      </c>
      <c r="F5829" s="25" t="s">
        <v>4613</v>
      </c>
      <c r="G5829" s="22" t="s">
        <v>39</v>
      </c>
      <c r="H5829" s="26">
        <v>562992</v>
      </c>
      <c r="I5829" s="28"/>
      <c r="J5829" s="26">
        <v>45039</v>
      </c>
      <c r="K5829" s="26">
        <v>608031</v>
      </c>
      <c r="L5829" s="22" t="s">
        <v>1336</v>
      </c>
      <c r="M5829" s="22"/>
      <c r="N5829">
        <f t="shared" si="374"/>
        <v>37157</v>
      </c>
      <c r="O5829">
        <f>+VLOOKUP(N5829,'Thanh toán '!O$8:P$8099,2,0)</f>
        <v>608031</v>
      </c>
      <c r="P5829">
        <f t="shared" si="375"/>
        <v>608031</v>
      </c>
      <c r="Q5829" s="30">
        <f t="shared" si="376"/>
        <v>0</v>
      </c>
    </row>
    <row r="5830" spans="1:17" ht="26.3" hidden="1" x14ac:dyDescent="0.3">
      <c r="A5830" s="21">
        <v>45540</v>
      </c>
      <c r="B5830" s="22" t="s">
        <v>6447</v>
      </c>
      <c r="C5830" s="22" t="s">
        <v>1333</v>
      </c>
      <c r="D5830" s="27" t="s">
        <v>6420</v>
      </c>
      <c r="E5830" s="24" t="s">
        <v>184</v>
      </c>
      <c r="F5830" s="25" t="s">
        <v>4888</v>
      </c>
      <c r="G5830" s="22" t="s">
        <v>185</v>
      </c>
      <c r="H5830" s="26">
        <v>4575315</v>
      </c>
      <c r="I5830" s="28"/>
      <c r="J5830" s="26">
        <v>366025</v>
      </c>
      <c r="K5830" s="26">
        <v>4941340</v>
      </c>
      <c r="L5830" s="22" t="s">
        <v>1336</v>
      </c>
      <c r="M5830" s="22"/>
      <c r="N5830">
        <f t="shared" ref="N5830:N5893" si="377">+B5830*1</f>
        <v>37161</v>
      </c>
      <c r="O5830">
        <f>+VLOOKUP(N5830,'Thanh toán '!O$8:P$8099,2,0)</f>
        <v>4941340</v>
      </c>
      <c r="P5830">
        <f t="shared" ref="P5830:P5893" si="378">+O5830</f>
        <v>4941340</v>
      </c>
      <c r="Q5830" s="30">
        <f t="shared" si="376"/>
        <v>0</v>
      </c>
    </row>
    <row r="5831" spans="1:17" hidden="1" x14ac:dyDescent="0.3">
      <c r="A5831" s="21">
        <v>45541</v>
      </c>
      <c r="B5831" s="22" t="s">
        <v>6448</v>
      </c>
      <c r="C5831" s="22" t="s">
        <v>1333</v>
      </c>
      <c r="D5831" s="27" t="s">
        <v>6420</v>
      </c>
      <c r="E5831" s="24" t="s">
        <v>4612</v>
      </c>
      <c r="F5831" s="25" t="s">
        <v>4613</v>
      </c>
      <c r="G5831" s="22" t="s">
        <v>39</v>
      </c>
      <c r="H5831" s="26">
        <v>1881380</v>
      </c>
      <c r="I5831" s="28"/>
      <c r="J5831" s="26">
        <v>150510</v>
      </c>
      <c r="K5831" s="26">
        <v>2031890</v>
      </c>
      <c r="L5831" s="22" t="s">
        <v>1336</v>
      </c>
      <c r="M5831" s="22"/>
      <c r="N5831">
        <f t="shared" si="377"/>
        <v>37162</v>
      </c>
      <c r="O5831">
        <f>+VLOOKUP(N5831,'Thanh toán '!O$8:P$8099,2,0)</f>
        <v>2031890</v>
      </c>
      <c r="P5831">
        <f t="shared" si="378"/>
        <v>2031890</v>
      </c>
      <c r="Q5831" s="30">
        <f t="shared" si="376"/>
        <v>0</v>
      </c>
    </row>
    <row r="5832" spans="1:17" hidden="1" x14ac:dyDescent="0.3">
      <c r="A5832" s="21">
        <v>45542</v>
      </c>
      <c r="B5832" s="22" t="s">
        <v>6449</v>
      </c>
      <c r="C5832" s="22" t="s">
        <v>1333</v>
      </c>
      <c r="D5832" s="27" t="s">
        <v>6420</v>
      </c>
      <c r="E5832" s="24" t="s">
        <v>4612</v>
      </c>
      <c r="F5832" s="25" t="s">
        <v>4613</v>
      </c>
      <c r="G5832" s="22" t="s">
        <v>39</v>
      </c>
      <c r="H5832" s="26">
        <v>1744078</v>
      </c>
      <c r="I5832" s="28"/>
      <c r="J5832" s="26">
        <v>139526</v>
      </c>
      <c r="K5832" s="26">
        <v>1883604</v>
      </c>
      <c r="L5832" s="22" t="s">
        <v>1336</v>
      </c>
      <c r="M5832" s="22"/>
      <c r="N5832">
        <f t="shared" si="377"/>
        <v>37163</v>
      </c>
      <c r="O5832">
        <f>+VLOOKUP(N5832,'Thanh toán '!O$8:P$8099,2,0)</f>
        <v>1883604</v>
      </c>
      <c r="P5832">
        <f t="shared" si="378"/>
        <v>1883604</v>
      </c>
      <c r="Q5832" s="30">
        <f t="shared" si="376"/>
        <v>0</v>
      </c>
    </row>
    <row r="5833" spans="1:17" hidden="1" x14ac:dyDescent="0.3">
      <c r="A5833" s="21">
        <v>45543</v>
      </c>
      <c r="B5833" s="22" t="s">
        <v>6450</v>
      </c>
      <c r="C5833" s="22" t="s">
        <v>1333</v>
      </c>
      <c r="D5833" s="27" t="s">
        <v>6420</v>
      </c>
      <c r="E5833" s="24" t="s">
        <v>4612</v>
      </c>
      <c r="F5833" s="25" t="s">
        <v>4613</v>
      </c>
      <c r="G5833" s="22" t="s">
        <v>39</v>
      </c>
      <c r="H5833" s="26">
        <v>337795</v>
      </c>
      <c r="I5833" s="28"/>
      <c r="J5833" s="26">
        <v>27024</v>
      </c>
      <c r="K5833" s="26">
        <v>364819</v>
      </c>
      <c r="L5833" s="22" t="s">
        <v>1336</v>
      </c>
      <c r="M5833" s="22"/>
      <c r="N5833">
        <f t="shared" si="377"/>
        <v>37164</v>
      </c>
      <c r="O5833">
        <f>+VLOOKUP(N5833,'Thanh toán '!O$8:P$8099,2,0)</f>
        <v>364819</v>
      </c>
      <c r="P5833">
        <f t="shared" si="378"/>
        <v>364819</v>
      </c>
      <c r="Q5833" s="30">
        <f t="shared" si="376"/>
        <v>0</v>
      </c>
    </row>
    <row r="5834" spans="1:17" hidden="1" x14ac:dyDescent="0.3">
      <c r="A5834" s="21">
        <v>45544</v>
      </c>
      <c r="B5834" s="22" t="s">
        <v>6451</v>
      </c>
      <c r="C5834" s="22" t="s">
        <v>1333</v>
      </c>
      <c r="D5834" s="27" t="s">
        <v>6420</v>
      </c>
      <c r="E5834" s="24" t="s">
        <v>4612</v>
      </c>
      <c r="F5834" s="25" t="s">
        <v>4613</v>
      </c>
      <c r="G5834" s="22" t="s">
        <v>39</v>
      </c>
      <c r="H5834" s="26">
        <v>1118282</v>
      </c>
      <c r="I5834" s="28"/>
      <c r="J5834" s="26">
        <v>89463</v>
      </c>
      <c r="K5834" s="26">
        <v>1207745</v>
      </c>
      <c r="L5834" s="22" t="s">
        <v>1336</v>
      </c>
      <c r="M5834" s="22"/>
      <c r="N5834">
        <f t="shared" si="377"/>
        <v>37165</v>
      </c>
      <c r="O5834">
        <f>+VLOOKUP(N5834,'Thanh toán '!O$8:P$8099,2,0)</f>
        <v>1207745</v>
      </c>
      <c r="P5834">
        <f t="shared" si="378"/>
        <v>1207745</v>
      </c>
      <c r="Q5834" s="30">
        <f t="shared" si="376"/>
        <v>0</v>
      </c>
    </row>
    <row r="5835" spans="1:17" hidden="1" x14ac:dyDescent="0.3">
      <c r="A5835" s="21">
        <v>45545</v>
      </c>
      <c r="B5835" s="22" t="s">
        <v>6452</v>
      </c>
      <c r="C5835" s="22" t="s">
        <v>1333</v>
      </c>
      <c r="D5835" s="27" t="s">
        <v>6420</v>
      </c>
      <c r="E5835" s="24" t="s">
        <v>4612</v>
      </c>
      <c r="F5835" s="25" t="s">
        <v>4613</v>
      </c>
      <c r="G5835" s="22" t="s">
        <v>39</v>
      </c>
      <c r="H5835" s="26">
        <v>631481</v>
      </c>
      <c r="I5835" s="28"/>
      <c r="J5835" s="26">
        <v>50518</v>
      </c>
      <c r="K5835" s="26">
        <v>681999</v>
      </c>
      <c r="L5835" s="22" t="s">
        <v>1336</v>
      </c>
      <c r="M5835" s="22"/>
      <c r="N5835">
        <f t="shared" si="377"/>
        <v>37166</v>
      </c>
      <c r="O5835">
        <f>+VLOOKUP(N5835,'Thanh toán '!O$8:P$8099,2,0)</f>
        <v>681999</v>
      </c>
      <c r="P5835">
        <f t="shared" si="378"/>
        <v>681999</v>
      </c>
      <c r="Q5835" s="30">
        <f t="shared" si="376"/>
        <v>0</v>
      </c>
    </row>
    <row r="5836" spans="1:17" hidden="1" x14ac:dyDescent="0.3">
      <c r="A5836" s="21">
        <v>45546</v>
      </c>
      <c r="B5836" s="22" t="s">
        <v>6453</v>
      </c>
      <c r="C5836" s="22" t="s">
        <v>1333</v>
      </c>
      <c r="D5836" s="27" t="s">
        <v>6420</v>
      </c>
      <c r="E5836" s="24" t="s">
        <v>206</v>
      </c>
      <c r="F5836" s="25" t="s">
        <v>4739</v>
      </c>
      <c r="G5836" s="22" t="s">
        <v>207</v>
      </c>
      <c r="H5836" s="26">
        <v>2940807</v>
      </c>
      <c r="I5836" s="28"/>
      <c r="J5836" s="26">
        <v>235265</v>
      </c>
      <c r="K5836" s="26">
        <v>3176072</v>
      </c>
      <c r="L5836" s="22" t="s">
        <v>1336</v>
      </c>
      <c r="M5836" s="22"/>
      <c r="N5836">
        <f t="shared" si="377"/>
        <v>37168</v>
      </c>
      <c r="O5836">
        <f>+VLOOKUP(N5836,'Thanh toán '!O$8:P$8099,2,0)</f>
        <v>3176072</v>
      </c>
      <c r="P5836">
        <f t="shared" si="378"/>
        <v>3176072</v>
      </c>
      <c r="Q5836" s="30">
        <f t="shared" si="376"/>
        <v>0</v>
      </c>
    </row>
    <row r="5837" spans="1:17" hidden="1" x14ac:dyDescent="0.3">
      <c r="A5837" s="21">
        <v>45549</v>
      </c>
      <c r="B5837" s="22" t="s">
        <v>6454</v>
      </c>
      <c r="C5837" s="22" t="s">
        <v>1333</v>
      </c>
      <c r="D5837" s="27" t="s">
        <v>6420</v>
      </c>
      <c r="E5837" s="24" t="s">
        <v>4612</v>
      </c>
      <c r="F5837" s="25" t="s">
        <v>4613</v>
      </c>
      <c r="G5837" s="22" t="s">
        <v>39</v>
      </c>
      <c r="H5837" s="26">
        <v>624163</v>
      </c>
      <c r="I5837" s="28"/>
      <c r="J5837" s="26">
        <v>49933</v>
      </c>
      <c r="K5837" s="26">
        <v>674096</v>
      </c>
      <c r="L5837" s="22" t="s">
        <v>1336</v>
      </c>
      <c r="M5837" s="22"/>
      <c r="N5837">
        <f t="shared" si="377"/>
        <v>37171</v>
      </c>
      <c r="O5837">
        <f>+VLOOKUP(N5837,'Thanh toán '!O$8:P$8099,2,0)</f>
        <v>674096</v>
      </c>
      <c r="P5837">
        <f t="shared" si="378"/>
        <v>674096</v>
      </c>
      <c r="Q5837" s="30">
        <f t="shared" si="376"/>
        <v>0</v>
      </c>
    </row>
    <row r="5838" spans="1:17" hidden="1" x14ac:dyDescent="0.3">
      <c r="A5838" s="21">
        <v>45550</v>
      </c>
      <c r="B5838" s="22" t="s">
        <v>6455</v>
      </c>
      <c r="C5838" s="22" t="s">
        <v>1333</v>
      </c>
      <c r="D5838" s="27" t="s">
        <v>6420</v>
      </c>
      <c r="E5838" s="24" t="s">
        <v>4612</v>
      </c>
      <c r="F5838" s="25" t="s">
        <v>4613</v>
      </c>
      <c r="G5838" s="22" t="s">
        <v>39</v>
      </c>
      <c r="H5838" s="26">
        <v>1118282</v>
      </c>
      <c r="I5838" s="28"/>
      <c r="J5838" s="26">
        <v>89463</v>
      </c>
      <c r="K5838" s="26">
        <v>1207745</v>
      </c>
      <c r="L5838" s="22" t="s">
        <v>1336</v>
      </c>
      <c r="M5838" s="22"/>
      <c r="N5838">
        <f t="shared" si="377"/>
        <v>37172</v>
      </c>
      <c r="O5838">
        <f>+VLOOKUP(N5838,'Thanh toán '!O$8:P$8099,2,0)</f>
        <v>1207745</v>
      </c>
      <c r="P5838">
        <f t="shared" si="378"/>
        <v>1207745</v>
      </c>
      <c r="Q5838" s="30">
        <f t="shared" si="376"/>
        <v>0</v>
      </c>
    </row>
    <row r="5839" spans="1:17" ht="26.3" hidden="1" x14ac:dyDescent="0.3">
      <c r="A5839" s="21">
        <v>45553</v>
      </c>
      <c r="B5839" s="22" t="s">
        <v>6456</v>
      </c>
      <c r="C5839" s="22" t="s">
        <v>1333</v>
      </c>
      <c r="D5839" s="27" t="s">
        <v>6420</v>
      </c>
      <c r="E5839" s="24" t="s">
        <v>4660</v>
      </c>
      <c r="F5839" s="25" t="s">
        <v>5644</v>
      </c>
      <c r="G5839" s="22" t="s">
        <v>24</v>
      </c>
      <c r="H5839" s="26">
        <v>3300130</v>
      </c>
      <c r="I5839" s="28"/>
      <c r="J5839" s="26">
        <v>264010</v>
      </c>
      <c r="K5839" s="26">
        <v>3564140</v>
      </c>
      <c r="L5839" s="22" t="s">
        <v>1336</v>
      </c>
      <c r="M5839" s="22"/>
      <c r="N5839">
        <f t="shared" si="377"/>
        <v>37175</v>
      </c>
      <c r="O5839">
        <f>+VLOOKUP(N5839,'Thanh toán '!O$8:P$8099,2,0)</f>
        <v>3564140</v>
      </c>
      <c r="P5839">
        <f t="shared" si="378"/>
        <v>3564140</v>
      </c>
      <c r="Q5839" s="30">
        <f t="shared" si="376"/>
        <v>0</v>
      </c>
    </row>
    <row r="5840" spans="1:17" hidden="1" x14ac:dyDescent="0.3">
      <c r="A5840" s="21">
        <v>45554</v>
      </c>
      <c r="B5840" s="22" t="s">
        <v>6457</v>
      </c>
      <c r="C5840" s="22" t="s">
        <v>1333</v>
      </c>
      <c r="D5840" s="27" t="s">
        <v>6420</v>
      </c>
      <c r="E5840" s="24" t="s">
        <v>4612</v>
      </c>
      <c r="F5840" s="25" t="s">
        <v>4613</v>
      </c>
      <c r="G5840" s="22" t="s">
        <v>39</v>
      </c>
      <c r="H5840" s="26">
        <v>1010690</v>
      </c>
      <c r="I5840" s="28"/>
      <c r="J5840" s="26">
        <v>80855</v>
      </c>
      <c r="K5840" s="26">
        <v>1091545</v>
      </c>
      <c r="L5840" s="22" t="s">
        <v>1336</v>
      </c>
      <c r="M5840" s="22"/>
      <c r="N5840">
        <f t="shared" si="377"/>
        <v>37176</v>
      </c>
      <c r="O5840" t="e">
        <f>+VLOOKUP(N5840,'Thanh toán '!O$8:P$8099,2,0)</f>
        <v>#N/A</v>
      </c>
      <c r="P5840" t="e">
        <f t="shared" si="378"/>
        <v>#N/A</v>
      </c>
      <c r="Q5840" s="30" t="e">
        <f t="shared" si="376"/>
        <v>#N/A</v>
      </c>
    </row>
    <row r="5841" spans="1:17" hidden="1" x14ac:dyDescent="0.3">
      <c r="A5841" s="21">
        <v>45555</v>
      </c>
      <c r="B5841" s="22" t="s">
        <v>6458</v>
      </c>
      <c r="C5841" s="22" t="s">
        <v>1333</v>
      </c>
      <c r="D5841" s="27" t="s">
        <v>6420</v>
      </c>
      <c r="E5841" s="24" t="s">
        <v>4612</v>
      </c>
      <c r="F5841" s="25" t="s">
        <v>4613</v>
      </c>
      <c r="G5841" s="22" t="s">
        <v>39</v>
      </c>
      <c r="H5841" s="26">
        <v>584084</v>
      </c>
      <c r="I5841" s="28"/>
      <c r="J5841" s="26">
        <v>46727</v>
      </c>
      <c r="K5841" s="26">
        <v>630811</v>
      </c>
      <c r="L5841" s="22" t="s">
        <v>1336</v>
      </c>
      <c r="M5841" s="22"/>
      <c r="N5841">
        <f t="shared" si="377"/>
        <v>37177</v>
      </c>
      <c r="O5841">
        <f>+VLOOKUP(N5841,'Thanh toán '!O$8:P$8099,2,0)</f>
        <v>630811</v>
      </c>
      <c r="P5841">
        <f t="shared" si="378"/>
        <v>630811</v>
      </c>
      <c r="Q5841" s="30">
        <f t="shared" si="376"/>
        <v>0</v>
      </c>
    </row>
    <row r="5842" spans="1:17" hidden="1" x14ac:dyDescent="0.3">
      <c r="A5842" s="21">
        <v>45556</v>
      </c>
      <c r="B5842" s="22" t="s">
        <v>6459</v>
      </c>
      <c r="C5842" s="22" t="s">
        <v>1333</v>
      </c>
      <c r="D5842" s="27" t="s">
        <v>6420</v>
      </c>
      <c r="E5842" s="24" t="s">
        <v>4612</v>
      </c>
      <c r="F5842" s="25" t="s">
        <v>4613</v>
      </c>
      <c r="G5842" s="22" t="s">
        <v>39</v>
      </c>
      <c r="H5842" s="26">
        <v>555290</v>
      </c>
      <c r="I5842" s="28"/>
      <c r="J5842" s="26">
        <v>44423</v>
      </c>
      <c r="K5842" s="26">
        <v>599713</v>
      </c>
      <c r="L5842" s="22" t="s">
        <v>1336</v>
      </c>
      <c r="M5842" s="22"/>
      <c r="N5842">
        <f t="shared" si="377"/>
        <v>37178</v>
      </c>
      <c r="O5842">
        <f>+VLOOKUP(N5842,'Thanh toán '!O$8:P$8099,2,0)</f>
        <v>599713</v>
      </c>
      <c r="P5842">
        <f t="shared" si="378"/>
        <v>599713</v>
      </c>
      <c r="Q5842" s="30">
        <f t="shared" si="376"/>
        <v>0</v>
      </c>
    </row>
    <row r="5843" spans="1:17" hidden="1" x14ac:dyDescent="0.3">
      <c r="A5843" s="21">
        <v>45557</v>
      </c>
      <c r="B5843" s="22" t="s">
        <v>6460</v>
      </c>
      <c r="C5843" s="22" t="s">
        <v>1333</v>
      </c>
      <c r="D5843" s="27" t="s">
        <v>6420</v>
      </c>
      <c r="E5843" s="24" t="s">
        <v>214</v>
      </c>
      <c r="F5843" s="25" t="s">
        <v>5525</v>
      </c>
      <c r="G5843" s="22" t="s">
        <v>215</v>
      </c>
      <c r="H5843" s="26">
        <v>624163</v>
      </c>
      <c r="I5843" s="28"/>
      <c r="J5843" s="26">
        <v>49933</v>
      </c>
      <c r="K5843" s="26">
        <v>674096</v>
      </c>
      <c r="L5843" s="22" t="s">
        <v>1336</v>
      </c>
      <c r="M5843" s="22"/>
      <c r="N5843">
        <f t="shared" si="377"/>
        <v>37179</v>
      </c>
      <c r="O5843">
        <f>+VLOOKUP(N5843,'Thanh toán '!O$8:P$8099,2,0)</f>
        <v>674096</v>
      </c>
      <c r="P5843">
        <f t="shared" si="378"/>
        <v>674096</v>
      </c>
      <c r="Q5843" s="30">
        <f t="shared" ref="Q5843:Q5906" si="379">+O5843-K5843</f>
        <v>0</v>
      </c>
    </row>
    <row r="5844" spans="1:17" ht="26.3" hidden="1" x14ac:dyDescent="0.3">
      <c r="A5844" s="21">
        <v>45558</v>
      </c>
      <c r="B5844" s="22" t="s">
        <v>6461</v>
      </c>
      <c r="C5844" s="22" t="s">
        <v>1333</v>
      </c>
      <c r="D5844" s="27" t="s">
        <v>6420</v>
      </c>
      <c r="E5844" s="24" t="s">
        <v>4660</v>
      </c>
      <c r="F5844" s="25" t="s">
        <v>5644</v>
      </c>
      <c r="G5844" s="22" t="s">
        <v>24</v>
      </c>
      <c r="H5844" s="26">
        <v>1698230</v>
      </c>
      <c r="I5844" s="28"/>
      <c r="J5844" s="26">
        <v>135858</v>
      </c>
      <c r="K5844" s="26">
        <v>1834088</v>
      </c>
      <c r="L5844" s="22" t="s">
        <v>1336</v>
      </c>
      <c r="M5844" s="22"/>
      <c r="N5844">
        <f t="shared" si="377"/>
        <v>37180</v>
      </c>
      <c r="O5844">
        <f>+VLOOKUP(N5844,'Thanh toán '!O$8:P$8099,2,0)</f>
        <v>1834088</v>
      </c>
      <c r="P5844">
        <f t="shared" si="378"/>
        <v>1834088</v>
      </c>
      <c r="Q5844" s="30">
        <f t="shared" si="379"/>
        <v>0</v>
      </c>
    </row>
    <row r="5845" spans="1:17" hidden="1" x14ac:dyDescent="0.3">
      <c r="A5845" s="21">
        <v>45559</v>
      </c>
      <c r="B5845" s="22" t="s">
        <v>6462</v>
      </c>
      <c r="C5845" s="22" t="s">
        <v>1333</v>
      </c>
      <c r="D5845" s="27" t="s">
        <v>6463</v>
      </c>
      <c r="E5845" s="24" t="s">
        <v>316</v>
      </c>
      <c r="F5845" s="25" t="s">
        <v>5388</v>
      </c>
      <c r="G5845" s="22" t="s">
        <v>317</v>
      </c>
      <c r="H5845" s="26">
        <v>2358907</v>
      </c>
      <c r="I5845" s="28"/>
      <c r="J5845" s="26">
        <v>188713</v>
      </c>
      <c r="K5845" s="26">
        <v>2547620</v>
      </c>
      <c r="L5845" s="22" t="s">
        <v>1336</v>
      </c>
      <c r="M5845" s="22"/>
      <c r="N5845">
        <f t="shared" si="377"/>
        <v>37181</v>
      </c>
      <c r="O5845">
        <f>+VLOOKUP(N5845,'Thanh toán '!O$8:P$8099,2,0)</f>
        <v>2547620</v>
      </c>
      <c r="P5845">
        <f t="shared" si="378"/>
        <v>2547620</v>
      </c>
      <c r="Q5845" s="30">
        <f t="shared" si="379"/>
        <v>0</v>
      </c>
    </row>
    <row r="5846" spans="1:17" hidden="1" x14ac:dyDescent="0.3">
      <c r="A5846" s="21">
        <v>45560</v>
      </c>
      <c r="B5846" s="22" t="s">
        <v>6464</v>
      </c>
      <c r="C5846" s="22" t="s">
        <v>1333</v>
      </c>
      <c r="D5846" s="27" t="s">
        <v>6463</v>
      </c>
      <c r="E5846" s="24" t="s">
        <v>5760</v>
      </c>
      <c r="F5846" s="25" t="s">
        <v>5761</v>
      </c>
      <c r="G5846" s="22" t="s">
        <v>2868</v>
      </c>
      <c r="H5846" s="26">
        <v>1734743</v>
      </c>
      <c r="I5846" s="28"/>
      <c r="J5846" s="26">
        <v>138779</v>
      </c>
      <c r="K5846" s="26">
        <v>1873522</v>
      </c>
      <c r="L5846" s="22" t="s">
        <v>1336</v>
      </c>
      <c r="M5846" s="22"/>
      <c r="N5846">
        <f t="shared" si="377"/>
        <v>37182</v>
      </c>
      <c r="O5846">
        <f>+VLOOKUP(N5846,'Thanh toán '!O$8:P$8099,2,0)</f>
        <v>1873522</v>
      </c>
      <c r="P5846">
        <f t="shared" si="378"/>
        <v>1873522</v>
      </c>
      <c r="Q5846" s="30">
        <f t="shared" si="379"/>
        <v>0</v>
      </c>
    </row>
    <row r="5847" spans="1:17" hidden="1" x14ac:dyDescent="0.3">
      <c r="A5847" s="21">
        <v>45561</v>
      </c>
      <c r="B5847" s="22" t="s">
        <v>6465</v>
      </c>
      <c r="C5847" s="22" t="s">
        <v>1333</v>
      </c>
      <c r="D5847" s="27" t="s">
        <v>6463</v>
      </c>
      <c r="E5847" s="24" t="s">
        <v>5495</v>
      </c>
      <c r="F5847" s="25" t="s">
        <v>5496</v>
      </c>
      <c r="G5847" s="22" t="s">
        <v>311</v>
      </c>
      <c r="H5847" s="26">
        <v>2925403</v>
      </c>
      <c r="I5847" s="28"/>
      <c r="J5847" s="26">
        <v>234032</v>
      </c>
      <c r="K5847" s="26">
        <v>3159435</v>
      </c>
      <c r="L5847" s="22" t="s">
        <v>1336</v>
      </c>
      <c r="M5847" s="22"/>
      <c r="N5847">
        <f t="shared" si="377"/>
        <v>37183</v>
      </c>
      <c r="O5847">
        <f>+VLOOKUP(N5847,'Thanh toán '!O$8:P$8099,2,0)</f>
        <v>3159435</v>
      </c>
      <c r="P5847">
        <f t="shared" si="378"/>
        <v>3159435</v>
      </c>
      <c r="Q5847" s="30">
        <f t="shared" si="379"/>
        <v>0</v>
      </c>
    </row>
    <row r="5848" spans="1:17" hidden="1" x14ac:dyDescent="0.3">
      <c r="A5848" s="21">
        <v>45562</v>
      </c>
      <c r="B5848" s="22" t="s">
        <v>6466</v>
      </c>
      <c r="C5848" s="22" t="s">
        <v>1333</v>
      </c>
      <c r="D5848" s="27" t="s">
        <v>6463</v>
      </c>
      <c r="E5848" s="24" t="s">
        <v>5673</v>
      </c>
      <c r="F5848" s="25" t="s">
        <v>5674</v>
      </c>
      <c r="G5848" s="22" t="s">
        <v>322</v>
      </c>
      <c r="H5848" s="26">
        <v>1003640</v>
      </c>
      <c r="I5848" s="28"/>
      <c r="J5848" s="26">
        <v>80291</v>
      </c>
      <c r="K5848" s="26">
        <v>1083931</v>
      </c>
      <c r="L5848" s="22" t="s">
        <v>1336</v>
      </c>
      <c r="M5848" s="22"/>
      <c r="N5848">
        <f t="shared" si="377"/>
        <v>37184</v>
      </c>
      <c r="O5848">
        <f>+VLOOKUP(N5848,'Thanh toán '!O$8:P$8099,2,0)</f>
        <v>1083931</v>
      </c>
      <c r="P5848">
        <f t="shared" si="378"/>
        <v>1083931</v>
      </c>
      <c r="Q5848" s="30">
        <f t="shared" si="379"/>
        <v>0</v>
      </c>
    </row>
    <row r="5849" spans="1:17" hidden="1" x14ac:dyDescent="0.3">
      <c r="A5849" s="21">
        <v>45563</v>
      </c>
      <c r="B5849" s="22" t="s">
        <v>6467</v>
      </c>
      <c r="C5849" s="22" t="s">
        <v>1333</v>
      </c>
      <c r="D5849" s="27" t="s">
        <v>6463</v>
      </c>
      <c r="E5849" s="24" t="s">
        <v>5670</v>
      </c>
      <c r="F5849" s="25" t="s">
        <v>5671</v>
      </c>
      <c r="G5849" s="22" t="s">
        <v>211</v>
      </c>
      <c r="H5849" s="26">
        <v>2381320</v>
      </c>
      <c r="I5849" s="28"/>
      <c r="J5849" s="26">
        <v>190506</v>
      </c>
      <c r="K5849" s="26">
        <v>2571826</v>
      </c>
      <c r="L5849" s="22" t="s">
        <v>1336</v>
      </c>
      <c r="M5849" s="22"/>
      <c r="N5849">
        <f t="shared" si="377"/>
        <v>37185</v>
      </c>
      <c r="O5849">
        <f>+VLOOKUP(N5849,'Thanh toán '!O$8:P$8099,2,0)</f>
        <v>2571826</v>
      </c>
      <c r="P5849">
        <f t="shared" si="378"/>
        <v>2571826</v>
      </c>
      <c r="Q5849" s="30">
        <f t="shared" si="379"/>
        <v>0</v>
      </c>
    </row>
    <row r="5850" spans="1:17" hidden="1" x14ac:dyDescent="0.3">
      <c r="A5850" s="21">
        <v>45564</v>
      </c>
      <c r="B5850" s="22" t="s">
        <v>6468</v>
      </c>
      <c r="C5850" s="22" t="s">
        <v>1333</v>
      </c>
      <c r="D5850" s="27" t="s">
        <v>6463</v>
      </c>
      <c r="E5850" s="24" t="s">
        <v>4612</v>
      </c>
      <c r="F5850" s="25" t="s">
        <v>4613</v>
      </c>
      <c r="G5850" s="22" t="s">
        <v>39</v>
      </c>
      <c r="H5850" s="26">
        <v>645256</v>
      </c>
      <c r="I5850" s="28"/>
      <c r="J5850" s="26">
        <v>51620</v>
      </c>
      <c r="K5850" s="26">
        <v>696876</v>
      </c>
      <c r="L5850" s="22" t="s">
        <v>1336</v>
      </c>
      <c r="M5850" s="22"/>
      <c r="N5850">
        <f t="shared" si="377"/>
        <v>37186</v>
      </c>
      <c r="O5850">
        <f>+VLOOKUP(N5850,'Thanh toán '!O$8:P$8099,2,0)</f>
        <v>696876</v>
      </c>
      <c r="P5850">
        <f t="shared" si="378"/>
        <v>696876</v>
      </c>
      <c r="Q5850" s="30">
        <f t="shared" si="379"/>
        <v>0</v>
      </c>
    </row>
    <row r="5851" spans="1:17" ht="26.3" hidden="1" x14ac:dyDescent="0.3">
      <c r="A5851" s="21">
        <v>45565</v>
      </c>
      <c r="B5851" s="22" t="s">
        <v>6469</v>
      </c>
      <c r="C5851" s="22" t="s">
        <v>1333</v>
      </c>
      <c r="D5851" s="27" t="s">
        <v>6463</v>
      </c>
      <c r="E5851" s="24" t="s">
        <v>4660</v>
      </c>
      <c r="F5851" s="25" t="s">
        <v>5644</v>
      </c>
      <c r="G5851" s="22" t="s">
        <v>24</v>
      </c>
      <c r="H5851" s="26">
        <v>2730907</v>
      </c>
      <c r="I5851" s="28"/>
      <c r="J5851" s="26">
        <v>218473</v>
      </c>
      <c r="K5851" s="26">
        <v>2949380</v>
      </c>
      <c r="L5851" s="22" t="s">
        <v>1336</v>
      </c>
      <c r="M5851" s="22"/>
      <c r="N5851">
        <f t="shared" si="377"/>
        <v>37187</v>
      </c>
      <c r="O5851">
        <f>+VLOOKUP(N5851,'Thanh toán '!O$8:P$8099,2,0)</f>
        <v>2949380</v>
      </c>
      <c r="P5851">
        <f t="shared" si="378"/>
        <v>2949380</v>
      </c>
      <c r="Q5851" s="30">
        <f t="shared" si="379"/>
        <v>0</v>
      </c>
    </row>
    <row r="5852" spans="1:17" hidden="1" x14ac:dyDescent="0.3">
      <c r="A5852" s="21">
        <v>45566</v>
      </c>
      <c r="B5852" s="22" t="s">
        <v>6470</v>
      </c>
      <c r="C5852" s="22" t="s">
        <v>1333</v>
      </c>
      <c r="D5852" s="27" t="s">
        <v>6463</v>
      </c>
      <c r="E5852" s="24" t="s">
        <v>42</v>
      </c>
      <c r="F5852" s="25" t="s">
        <v>4853</v>
      </c>
      <c r="G5852" s="22" t="s">
        <v>43</v>
      </c>
      <c r="H5852" s="26">
        <v>859018</v>
      </c>
      <c r="I5852" s="28"/>
      <c r="J5852" s="26">
        <v>68721</v>
      </c>
      <c r="K5852" s="26">
        <v>927739</v>
      </c>
      <c r="L5852" s="22" t="s">
        <v>1336</v>
      </c>
      <c r="M5852" s="22"/>
      <c r="N5852">
        <f t="shared" si="377"/>
        <v>37188</v>
      </c>
      <c r="O5852">
        <f>+VLOOKUP(N5852,'Thanh toán '!O$8:P$8099,2,0)</f>
        <v>927739</v>
      </c>
      <c r="P5852">
        <f t="shared" si="378"/>
        <v>927739</v>
      </c>
      <c r="Q5852" s="30">
        <f t="shared" si="379"/>
        <v>0</v>
      </c>
    </row>
    <row r="5853" spans="1:17" ht="26.3" hidden="1" x14ac:dyDescent="0.3">
      <c r="A5853" s="21">
        <v>45568</v>
      </c>
      <c r="B5853" s="22" t="s">
        <v>6471</v>
      </c>
      <c r="C5853" s="22" t="s">
        <v>1333</v>
      </c>
      <c r="D5853" s="27" t="s">
        <v>6472</v>
      </c>
      <c r="E5853" s="24" t="s">
        <v>4660</v>
      </c>
      <c r="F5853" s="25" t="s">
        <v>5644</v>
      </c>
      <c r="G5853" s="22" t="s">
        <v>24</v>
      </c>
      <c r="H5853" s="26">
        <v>1562365</v>
      </c>
      <c r="I5853" s="28"/>
      <c r="J5853" s="26">
        <v>124989</v>
      </c>
      <c r="K5853" s="26">
        <v>1687354</v>
      </c>
      <c r="L5853" s="22" t="s">
        <v>1336</v>
      </c>
      <c r="M5853" s="22"/>
      <c r="N5853">
        <f t="shared" si="377"/>
        <v>37190</v>
      </c>
      <c r="O5853">
        <f>+VLOOKUP(N5853,'Thanh toán '!O$8:P$8099,2,0)</f>
        <v>1687354</v>
      </c>
      <c r="P5853">
        <f t="shared" si="378"/>
        <v>1687354</v>
      </c>
      <c r="Q5853" s="30">
        <f t="shared" si="379"/>
        <v>0</v>
      </c>
    </row>
    <row r="5854" spans="1:17" ht="26.3" hidden="1" x14ac:dyDescent="0.3">
      <c r="A5854" s="21">
        <v>45569</v>
      </c>
      <c r="B5854" s="22" t="s">
        <v>6473</v>
      </c>
      <c r="C5854" s="22" t="s">
        <v>1333</v>
      </c>
      <c r="D5854" s="27" t="s">
        <v>6472</v>
      </c>
      <c r="E5854" s="24" t="s">
        <v>4660</v>
      </c>
      <c r="F5854" s="25" t="s">
        <v>5644</v>
      </c>
      <c r="G5854" s="22" t="s">
        <v>24</v>
      </c>
      <c r="H5854" s="26">
        <v>2092575</v>
      </c>
      <c r="I5854" s="28"/>
      <c r="J5854" s="26">
        <v>167406</v>
      </c>
      <c r="K5854" s="26">
        <v>2259981</v>
      </c>
      <c r="L5854" s="22" t="s">
        <v>1336</v>
      </c>
      <c r="M5854" s="22"/>
      <c r="N5854">
        <f t="shared" si="377"/>
        <v>37191</v>
      </c>
      <c r="O5854">
        <f>+VLOOKUP(N5854,'Thanh toán '!O$8:P$8099,2,0)</f>
        <v>2259981</v>
      </c>
      <c r="P5854">
        <f t="shared" si="378"/>
        <v>2259981</v>
      </c>
      <c r="Q5854" s="30">
        <f t="shared" si="379"/>
        <v>0</v>
      </c>
    </row>
    <row r="5855" spans="1:17" hidden="1" x14ac:dyDescent="0.3">
      <c r="A5855" s="21">
        <v>45576</v>
      </c>
      <c r="B5855" s="22" t="s">
        <v>6474</v>
      </c>
      <c r="C5855" s="22" t="s">
        <v>1333</v>
      </c>
      <c r="D5855" s="27" t="s">
        <v>6472</v>
      </c>
      <c r="E5855" s="24" t="s">
        <v>4612</v>
      </c>
      <c r="F5855" s="25" t="s">
        <v>4613</v>
      </c>
      <c r="G5855" s="22" t="s">
        <v>39</v>
      </c>
      <c r="H5855" s="26">
        <v>910040</v>
      </c>
      <c r="I5855" s="28"/>
      <c r="J5855" s="26">
        <v>72803</v>
      </c>
      <c r="K5855" s="26">
        <v>982843</v>
      </c>
      <c r="L5855" s="22" t="s">
        <v>1336</v>
      </c>
      <c r="M5855" s="22"/>
      <c r="N5855">
        <f t="shared" si="377"/>
        <v>37198</v>
      </c>
      <c r="O5855">
        <f>+VLOOKUP(N5855,'Thanh toán '!O$8:P$8099,2,0)</f>
        <v>982843</v>
      </c>
      <c r="P5855">
        <f t="shared" si="378"/>
        <v>982843</v>
      </c>
      <c r="Q5855" s="30">
        <f t="shared" si="379"/>
        <v>0</v>
      </c>
    </row>
    <row r="5856" spans="1:17" hidden="1" x14ac:dyDescent="0.3">
      <c r="A5856" s="21">
        <v>45577</v>
      </c>
      <c r="B5856" s="22" t="s">
        <v>6475</v>
      </c>
      <c r="C5856" s="22" t="s">
        <v>1333</v>
      </c>
      <c r="D5856" s="27" t="s">
        <v>6472</v>
      </c>
      <c r="E5856" s="24" t="s">
        <v>42</v>
      </c>
      <c r="F5856" s="25" t="s">
        <v>4853</v>
      </c>
      <c r="G5856" s="22" t="s">
        <v>43</v>
      </c>
      <c r="H5856" s="26">
        <v>1872490</v>
      </c>
      <c r="I5856" s="28"/>
      <c r="J5856" s="26">
        <v>149799</v>
      </c>
      <c r="K5856" s="26">
        <v>2022289</v>
      </c>
      <c r="L5856" s="22" t="s">
        <v>1336</v>
      </c>
      <c r="M5856" s="22"/>
      <c r="N5856">
        <f t="shared" si="377"/>
        <v>37199</v>
      </c>
      <c r="O5856">
        <f>+VLOOKUP(N5856,'Thanh toán '!O$8:P$8099,2,0)</f>
        <v>2022289</v>
      </c>
      <c r="P5856">
        <f t="shared" si="378"/>
        <v>2022289</v>
      </c>
      <c r="Q5856" s="30">
        <f t="shared" si="379"/>
        <v>0</v>
      </c>
    </row>
    <row r="5857" spans="1:17" hidden="1" x14ac:dyDescent="0.3">
      <c r="A5857" s="21">
        <v>45578</v>
      </c>
      <c r="B5857" s="22" t="s">
        <v>6476</v>
      </c>
      <c r="C5857" s="22" t="s">
        <v>1333</v>
      </c>
      <c r="D5857" s="27" t="s">
        <v>6472</v>
      </c>
      <c r="E5857" s="24" t="s">
        <v>4612</v>
      </c>
      <c r="F5857" s="25" t="s">
        <v>4613</v>
      </c>
      <c r="G5857" s="22" t="s">
        <v>39</v>
      </c>
      <c r="H5857" s="26">
        <v>333174</v>
      </c>
      <c r="I5857" s="28"/>
      <c r="J5857" s="26">
        <v>26654</v>
      </c>
      <c r="K5857" s="26">
        <v>359828</v>
      </c>
      <c r="L5857" s="22" t="s">
        <v>1336</v>
      </c>
      <c r="M5857" s="22"/>
      <c r="N5857">
        <f t="shared" si="377"/>
        <v>37200</v>
      </c>
      <c r="O5857">
        <f>+VLOOKUP(N5857,'Thanh toán '!O$8:P$8099,2,0)</f>
        <v>359828</v>
      </c>
      <c r="P5857">
        <f t="shared" si="378"/>
        <v>359828</v>
      </c>
      <c r="Q5857" s="30">
        <f t="shared" si="379"/>
        <v>0</v>
      </c>
    </row>
    <row r="5858" spans="1:17" ht="26.3" hidden="1" x14ac:dyDescent="0.3">
      <c r="A5858" s="21">
        <v>45579</v>
      </c>
      <c r="B5858" s="22" t="s">
        <v>6477</v>
      </c>
      <c r="C5858" s="22" t="s">
        <v>1333</v>
      </c>
      <c r="D5858" s="27" t="s">
        <v>6472</v>
      </c>
      <c r="E5858" s="24" t="s">
        <v>4890</v>
      </c>
      <c r="F5858" s="25" t="s">
        <v>4891</v>
      </c>
      <c r="G5858" s="22" t="s">
        <v>100</v>
      </c>
      <c r="H5858" s="26">
        <v>1281290</v>
      </c>
      <c r="I5858" s="28"/>
      <c r="J5858" s="26">
        <v>102503</v>
      </c>
      <c r="K5858" s="26">
        <v>1383793</v>
      </c>
      <c r="L5858" s="22" t="s">
        <v>1336</v>
      </c>
      <c r="M5858" s="22"/>
      <c r="N5858">
        <f t="shared" si="377"/>
        <v>37201</v>
      </c>
      <c r="O5858" t="e">
        <f>+VLOOKUP(N5858,'Thanh toán '!O$8:P$8099,2,0)</f>
        <v>#N/A</v>
      </c>
      <c r="P5858" t="e">
        <f t="shared" si="378"/>
        <v>#N/A</v>
      </c>
      <c r="Q5858" s="30" t="e">
        <f t="shared" si="379"/>
        <v>#N/A</v>
      </c>
    </row>
    <row r="5859" spans="1:17" hidden="1" x14ac:dyDescent="0.3">
      <c r="A5859" s="21">
        <v>45580</v>
      </c>
      <c r="B5859" s="22" t="s">
        <v>6478</v>
      </c>
      <c r="C5859" s="22" t="s">
        <v>1333</v>
      </c>
      <c r="D5859" s="27" t="s">
        <v>6472</v>
      </c>
      <c r="E5859" s="24" t="s">
        <v>4671</v>
      </c>
      <c r="F5859" s="25" t="s">
        <v>4672</v>
      </c>
      <c r="G5859" s="22" t="s">
        <v>711</v>
      </c>
      <c r="H5859" s="26">
        <v>2487473</v>
      </c>
      <c r="I5859" s="28"/>
      <c r="J5859" s="26">
        <v>198998</v>
      </c>
      <c r="K5859" s="26">
        <v>2686471</v>
      </c>
      <c r="L5859" s="22" t="s">
        <v>1336</v>
      </c>
      <c r="M5859" s="22"/>
      <c r="N5859">
        <f t="shared" si="377"/>
        <v>37202</v>
      </c>
      <c r="O5859">
        <f>+VLOOKUP(N5859,'Thanh toán '!O$8:P$8099,2,0)</f>
        <v>2686471</v>
      </c>
      <c r="P5859">
        <f t="shared" si="378"/>
        <v>2686471</v>
      </c>
      <c r="Q5859" s="30">
        <f t="shared" si="379"/>
        <v>0</v>
      </c>
    </row>
    <row r="5860" spans="1:17" hidden="1" x14ac:dyDescent="0.3">
      <c r="A5860" s="21">
        <v>45581</v>
      </c>
      <c r="B5860" s="22" t="s">
        <v>6479</v>
      </c>
      <c r="C5860" s="22" t="s">
        <v>1333</v>
      </c>
      <c r="D5860" s="27" t="s">
        <v>6472</v>
      </c>
      <c r="E5860" s="24" t="s">
        <v>861</v>
      </c>
      <c r="F5860" s="25" t="s">
        <v>4613</v>
      </c>
      <c r="G5860" s="22" t="s">
        <v>862</v>
      </c>
      <c r="H5860" s="26">
        <v>1493455</v>
      </c>
      <c r="I5860" s="28"/>
      <c r="J5860" s="26">
        <v>119476</v>
      </c>
      <c r="K5860" s="26">
        <v>1612931</v>
      </c>
      <c r="L5860" s="22" t="s">
        <v>1336</v>
      </c>
      <c r="M5860" s="22"/>
      <c r="N5860">
        <f t="shared" si="377"/>
        <v>37203</v>
      </c>
      <c r="O5860">
        <f>+VLOOKUP(N5860,'Thanh toán '!O$8:P$8099,2,0)</f>
        <v>1612931</v>
      </c>
      <c r="P5860">
        <f t="shared" si="378"/>
        <v>1612931</v>
      </c>
      <c r="Q5860" s="30">
        <f t="shared" si="379"/>
        <v>0</v>
      </c>
    </row>
    <row r="5861" spans="1:17" hidden="1" x14ac:dyDescent="0.3">
      <c r="A5861" s="21">
        <v>45583</v>
      </c>
      <c r="B5861" s="22" t="s">
        <v>6480</v>
      </c>
      <c r="C5861" s="22" t="s">
        <v>1333</v>
      </c>
      <c r="D5861" s="27" t="s">
        <v>6472</v>
      </c>
      <c r="E5861" s="24" t="s">
        <v>845</v>
      </c>
      <c r="F5861" s="25" t="s">
        <v>1359</v>
      </c>
      <c r="G5861" s="22" t="s">
        <v>79</v>
      </c>
      <c r="H5861" s="26">
        <v>1361490</v>
      </c>
      <c r="I5861" s="28"/>
      <c r="J5861" s="26">
        <v>108919</v>
      </c>
      <c r="K5861" s="26">
        <v>1470409</v>
      </c>
      <c r="L5861" s="22" t="s">
        <v>1336</v>
      </c>
      <c r="M5861" s="22"/>
      <c r="N5861">
        <f t="shared" si="377"/>
        <v>37205</v>
      </c>
      <c r="O5861">
        <f>+VLOOKUP(N5861,'Thanh toán '!O$8:P$8099,2,0)</f>
        <v>1470409</v>
      </c>
      <c r="P5861">
        <f t="shared" si="378"/>
        <v>1470409</v>
      </c>
      <c r="Q5861" s="30">
        <f t="shared" si="379"/>
        <v>0</v>
      </c>
    </row>
    <row r="5862" spans="1:17" ht="26.3" hidden="1" x14ac:dyDescent="0.3">
      <c r="A5862" s="21">
        <v>45585</v>
      </c>
      <c r="B5862" s="22" t="s">
        <v>6481</v>
      </c>
      <c r="C5862" s="22" t="s">
        <v>1333</v>
      </c>
      <c r="D5862" s="27" t="s">
        <v>6472</v>
      </c>
      <c r="E5862" s="24" t="s">
        <v>4890</v>
      </c>
      <c r="F5862" s="25" t="s">
        <v>4891</v>
      </c>
      <c r="G5862" s="22" t="s">
        <v>100</v>
      </c>
      <c r="H5862" s="26">
        <v>1100161</v>
      </c>
      <c r="I5862" s="28"/>
      <c r="J5862" s="26">
        <v>88013</v>
      </c>
      <c r="K5862" s="26">
        <v>1188174</v>
      </c>
      <c r="L5862" s="22" t="s">
        <v>1336</v>
      </c>
      <c r="M5862" s="22"/>
      <c r="N5862">
        <f t="shared" si="377"/>
        <v>37207</v>
      </c>
      <c r="O5862" t="e">
        <f>+VLOOKUP(N5862,'Thanh toán '!O$8:P$8099,2,0)</f>
        <v>#N/A</v>
      </c>
      <c r="P5862" t="e">
        <f t="shared" si="378"/>
        <v>#N/A</v>
      </c>
      <c r="Q5862" s="30" t="e">
        <f t="shared" si="379"/>
        <v>#N/A</v>
      </c>
    </row>
    <row r="5863" spans="1:17" hidden="1" x14ac:dyDescent="0.3">
      <c r="A5863" s="21">
        <v>45587</v>
      </c>
      <c r="B5863" s="22" t="s">
        <v>6482</v>
      </c>
      <c r="C5863" s="22" t="s">
        <v>1333</v>
      </c>
      <c r="D5863" s="27" t="s">
        <v>6472</v>
      </c>
      <c r="E5863" s="24" t="s">
        <v>4612</v>
      </c>
      <c r="F5863" s="25" t="s">
        <v>4613</v>
      </c>
      <c r="G5863" s="22" t="s">
        <v>39</v>
      </c>
      <c r="H5863" s="26">
        <v>1118282</v>
      </c>
      <c r="I5863" s="28"/>
      <c r="J5863" s="26">
        <v>89463</v>
      </c>
      <c r="K5863" s="26">
        <v>1207745</v>
      </c>
      <c r="L5863" s="22" t="s">
        <v>1336</v>
      </c>
      <c r="M5863" s="22"/>
      <c r="N5863">
        <f t="shared" si="377"/>
        <v>37209</v>
      </c>
      <c r="O5863">
        <f>+VLOOKUP(N5863,'Thanh toán '!O$8:P$8099,2,0)</f>
        <v>1207745</v>
      </c>
      <c r="P5863">
        <f t="shared" si="378"/>
        <v>1207745</v>
      </c>
      <c r="Q5863" s="30">
        <f t="shared" si="379"/>
        <v>0</v>
      </c>
    </row>
    <row r="5864" spans="1:17" ht="26.3" hidden="1" x14ac:dyDescent="0.3">
      <c r="A5864" s="21">
        <v>45588</v>
      </c>
      <c r="B5864" s="22" t="s">
        <v>6483</v>
      </c>
      <c r="C5864" s="22" t="s">
        <v>1333</v>
      </c>
      <c r="D5864" s="27" t="s">
        <v>6472</v>
      </c>
      <c r="E5864" s="24" t="s">
        <v>4919</v>
      </c>
      <c r="F5864" s="25" t="s">
        <v>4920</v>
      </c>
      <c r="G5864" s="22" t="s">
        <v>60</v>
      </c>
      <c r="H5864" s="26">
        <v>1422662</v>
      </c>
      <c r="I5864" s="28"/>
      <c r="J5864" s="26">
        <v>113813</v>
      </c>
      <c r="K5864" s="26">
        <v>1536475</v>
      </c>
      <c r="L5864" s="22" t="s">
        <v>1336</v>
      </c>
      <c r="M5864" s="22"/>
      <c r="N5864">
        <f t="shared" si="377"/>
        <v>37210</v>
      </c>
      <c r="O5864">
        <f>+VLOOKUP(N5864,'Thanh toán '!O$8:P$8099,2,0)</f>
        <v>1536475</v>
      </c>
      <c r="P5864">
        <f t="shared" si="378"/>
        <v>1536475</v>
      </c>
      <c r="Q5864" s="30">
        <f t="shared" si="379"/>
        <v>0</v>
      </c>
    </row>
    <row r="5865" spans="1:17" hidden="1" x14ac:dyDescent="0.3">
      <c r="A5865" s="21">
        <v>45591</v>
      </c>
      <c r="B5865" s="22" t="s">
        <v>6484</v>
      </c>
      <c r="C5865" s="22" t="s">
        <v>1333</v>
      </c>
      <c r="D5865" s="27" t="s">
        <v>6472</v>
      </c>
      <c r="E5865" s="24" t="s">
        <v>4612</v>
      </c>
      <c r="F5865" s="25" t="s">
        <v>4613</v>
      </c>
      <c r="G5865" s="22" t="s">
        <v>39</v>
      </c>
      <c r="H5865" s="26">
        <v>1111450</v>
      </c>
      <c r="I5865" s="28"/>
      <c r="J5865" s="26">
        <v>88916</v>
      </c>
      <c r="K5865" s="26">
        <v>1200366</v>
      </c>
      <c r="L5865" s="22" t="s">
        <v>1336</v>
      </c>
      <c r="M5865" s="22"/>
      <c r="N5865">
        <f t="shared" si="377"/>
        <v>37213</v>
      </c>
      <c r="O5865">
        <f>+VLOOKUP(N5865,'Thanh toán '!O$8:P$8099,2,0)</f>
        <v>1200366</v>
      </c>
      <c r="P5865">
        <f t="shared" si="378"/>
        <v>1200366</v>
      </c>
      <c r="Q5865" s="30">
        <f t="shared" si="379"/>
        <v>0</v>
      </c>
    </row>
    <row r="5866" spans="1:17" hidden="1" x14ac:dyDescent="0.3">
      <c r="A5866" s="21">
        <v>45597</v>
      </c>
      <c r="B5866" s="22" t="s">
        <v>6485</v>
      </c>
      <c r="C5866" s="22" t="s">
        <v>1333</v>
      </c>
      <c r="D5866" s="27" t="s">
        <v>6472</v>
      </c>
      <c r="E5866" s="24" t="s">
        <v>4612</v>
      </c>
      <c r="F5866" s="25" t="s">
        <v>4613</v>
      </c>
      <c r="G5866" s="22" t="s">
        <v>39</v>
      </c>
      <c r="H5866" s="26">
        <v>483720</v>
      </c>
      <c r="I5866" s="28"/>
      <c r="J5866" s="26">
        <v>38698</v>
      </c>
      <c r="K5866" s="26">
        <v>522418</v>
      </c>
      <c r="L5866" s="22" t="s">
        <v>1336</v>
      </c>
      <c r="M5866" s="22"/>
      <c r="N5866">
        <f t="shared" si="377"/>
        <v>37219</v>
      </c>
      <c r="O5866">
        <f>+VLOOKUP(N5866,'Thanh toán '!O$8:P$8099,2,0)</f>
        <v>522418</v>
      </c>
      <c r="P5866">
        <f t="shared" si="378"/>
        <v>522418</v>
      </c>
      <c r="Q5866" s="30">
        <f t="shared" si="379"/>
        <v>0</v>
      </c>
    </row>
    <row r="5867" spans="1:17" hidden="1" x14ac:dyDescent="0.3">
      <c r="A5867" s="21">
        <v>45598</v>
      </c>
      <c r="B5867" s="22" t="s">
        <v>6486</v>
      </c>
      <c r="C5867" s="22" t="s">
        <v>1333</v>
      </c>
      <c r="D5867" s="27" t="s">
        <v>6472</v>
      </c>
      <c r="E5867" s="24" t="s">
        <v>4612</v>
      </c>
      <c r="F5867" s="25" t="s">
        <v>4613</v>
      </c>
      <c r="G5867" s="22" t="s">
        <v>39</v>
      </c>
      <c r="H5867" s="26">
        <v>993449</v>
      </c>
      <c r="I5867" s="28"/>
      <c r="J5867" s="26">
        <v>79476</v>
      </c>
      <c r="K5867" s="26">
        <v>1072925</v>
      </c>
      <c r="L5867" s="22" t="s">
        <v>1336</v>
      </c>
      <c r="M5867" s="22"/>
      <c r="N5867">
        <f t="shared" si="377"/>
        <v>37220</v>
      </c>
      <c r="O5867">
        <f>+VLOOKUP(N5867,'Thanh toán '!O$8:P$8099,2,0)</f>
        <v>1072925</v>
      </c>
      <c r="P5867">
        <f t="shared" si="378"/>
        <v>1072925</v>
      </c>
      <c r="Q5867" s="30">
        <f t="shared" si="379"/>
        <v>0</v>
      </c>
    </row>
    <row r="5868" spans="1:17" ht="26.3" hidden="1" x14ac:dyDescent="0.3">
      <c r="A5868" s="21">
        <v>45599</v>
      </c>
      <c r="B5868" s="22" t="s">
        <v>6487</v>
      </c>
      <c r="C5868" s="22" t="s">
        <v>1333</v>
      </c>
      <c r="D5868" s="27" t="s">
        <v>6472</v>
      </c>
      <c r="E5868" s="24" t="s">
        <v>4726</v>
      </c>
      <c r="F5868" s="25" t="s">
        <v>4727</v>
      </c>
      <c r="G5868" s="22" t="s">
        <v>237</v>
      </c>
      <c r="H5868" s="26">
        <v>2085535</v>
      </c>
      <c r="I5868" s="28"/>
      <c r="J5868" s="26">
        <v>166843</v>
      </c>
      <c r="K5868" s="26">
        <v>2252378</v>
      </c>
      <c r="L5868" s="22" t="s">
        <v>1336</v>
      </c>
      <c r="M5868" s="22"/>
      <c r="N5868">
        <f t="shared" si="377"/>
        <v>37221</v>
      </c>
      <c r="O5868">
        <f>+VLOOKUP(N5868,'Thanh toán '!O$8:P$8099,2,0)</f>
        <v>2252378</v>
      </c>
      <c r="P5868">
        <f t="shared" si="378"/>
        <v>2252378</v>
      </c>
      <c r="Q5868" s="30">
        <f t="shared" si="379"/>
        <v>0</v>
      </c>
    </row>
    <row r="5869" spans="1:17" hidden="1" x14ac:dyDescent="0.3">
      <c r="A5869" s="21">
        <v>45601</v>
      </c>
      <c r="B5869" s="22" t="s">
        <v>6488</v>
      </c>
      <c r="C5869" s="22" t="s">
        <v>1333</v>
      </c>
      <c r="D5869" s="27" t="s">
        <v>6472</v>
      </c>
      <c r="E5869" s="24" t="s">
        <v>89</v>
      </c>
      <c r="F5869" s="25" t="s">
        <v>5030</v>
      </c>
      <c r="G5869" s="22" t="s">
        <v>90</v>
      </c>
      <c r="H5869" s="26">
        <v>1248327</v>
      </c>
      <c r="I5869" s="28"/>
      <c r="J5869" s="26">
        <v>99866</v>
      </c>
      <c r="K5869" s="26">
        <v>1348193</v>
      </c>
      <c r="L5869" s="22" t="s">
        <v>1336</v>
      </c>
      <c r="M5869" s="22"/>
      <c r="N5869">
        <f t="shared" si="377"/>
        <v>37223</v>
      </c>
      <c r="O5869">
        <f>+VLOOKUP(N5869,'Thanh toán '!O$8:P$8099,2,0)</f>
        <v>1348193</v>
      </c>
      <c r="P5869">
        <f t="shared" si="378"/>
        <v>1348193</v>
      </c>
      <c r="Q5869" s="30">
        <f t="shared" si="379"/>
        <v>0</v>
      </c>
    </row>
    <row r="5870" spans="1:17" hidden="1" x14ac:dyDescent="0.3">
      <c r="A5870" s="21">
        <v>45602</v>
      </c>
      <c r="B5870" s="22" t="s">
        <v>6489</v>
      </c>
      <c r="C5870" s="22" t="s">
        <v>1333</v>
      </c>
      <c r="D5870" s="27" t="s">
        <v>6472</v>
      </c>
      <c r="E5870" s="24" t="s">
        <v>228</v>
      </c>
      <c r="F5870" s="25" t="s">
        <v>5118</v>
      </c>
      <c r="G5870" s="22" t="s">
        <v>229</v>
      </c>
      <c r="H5870" s="26">
        <v>1612400</v>
      </c>
      <c r="I5870" s="28"/>
      <c r="J5870" s="26">
        <v>128992</v>
      </c>
      <c r="K5870" s="26">
        <v>1741392</v>
      </c>
      <c r="L5870" s="22" t="s">
        <v>1336</v>
      </c>
      <c r="M5870" s="22"/>
      <c r="N5870">
        <f t="shared" si="377"/>
        <v>37224</v>
      </c>
      <c r="O5870">
        <f>+VLOOKUP(N5870,'Thanh toán '!O$8:P$8099,2,0)</f>
        <v>1741392</v>
      </c>
      <c r="P5870">
        <f t="shared" si="378"/>
        <v>1741392</v>
      </c>
      <c r="Q5870" s="30">
        <f t="shared" si="379"/>
        <v>0</v>
      </c>
    </row>
    <row r="5871" spans="1:17" ht="26.3" hidden="1" x14ac:dyDescent="0.3">
      <c r="A5871" s="21">
        <v>45603</v>
      </c>
      <c r="B5871" s="22" t="s">
        <v>6490</v>
      </c>
      <c r="C5871" s="22" t="s">
        <v>1333</v>
      </c>
      <c r="D5871" s="27" t="s">
        <v>6472</v>
      </c>
      <c r="E5871" s="24" t="s">
        <v>4660</v>
      </c>
      <c r="F5871" s="25" t="s">
        <v>5644</v>
      </c>
      <c r="G5871" s="22" t="s">
        <v>24</v>
      </c>
      <c r="H5871" s="26">
        <v>4216959</v>
      </c>
      <c r="I5871" s="28"/>
      <c r="J5871" s="26">
        <v>337357</v>
      </c>
      <c r="K5871" s="26">
        <v>4554316</v>
      </c>
      <c r="L5871" s="22" t="s">
        <v>1336</v>
      </c>
      <c r="M5871" s="22"/>
      <c r="N5871">
        <f t="shared" si="377"/>
        <v>37225</v>
      </c>
      <c r="O5871">
        <f>+VLOOKUP(N5871,'Thanh toán '!O$8:P$8099,2,0)</f>
        <v>4554316</v>
      </c>
      <c r="P5871">
        <f t="shared" si="378"/>
        <v>4554316</v>
      </c>
      <c r="Q5871" s="30">
        <f t="shared" si="379"/>
        <v>0</v>
      </c>
    </row>
    <row r="5872" spans="1:17" hidden="1" x14ac:dyDescent="0.3">
      <c r="A5872" s="21">
        <v>45604</v>
      </c>
      <c r="B5872" s="22" t="s">
        <v>6491</v>
      </c>
      <c r="C5872" s="22" t="s">
        <v>1333</v>
      </c>
      <c r="D5872" s="27" t="s">
        <v>6472</v>
      </c>
      <c r="E5872" s="24" t="s">
        <v>50</v>
      </c>
      <c r="F5872" s="25" t="s">
        <v>5314</v>
      </c>
      <c r="G5872" s="22" t="s">
        <v>51</v>
      </c>
      <c r="H5872" s="26">
        <v>2221160</v>
      </c>
      <c r="I5872" s="28"/>
      <c r="J5872" s="26">
        <v>177693</v>
      </c>
      <c r="K5872" s="26">
        <v>2398853</v>
      </c>
      <c r="L5872" s="22" t="s">
        <v>1336</v>
      </c>
      <c r="M5872" s="22"/>
      <c r="N5872">
        <f t="shared" si="377"/>
        <v>37226</v>
      </c>
      <c r="O5872">
        <f>+VLOOKUP(N5872,'Thanh toán '!O$8:P$8099,2,0)</f>
        <v>2398853</v>
      </c>
      <c r="P5872">
        <f t="shared" si="378"/>
        <v>2398853</v>
      </c>
      <c r="Q5872" s="30">
        <f t="shared" si="379"/>
        <v>0</v>
      </c>
    </row>
    <row r="5873" spans="1:17" hidden="1" x14ac:dyDescent="0.3">
      <c r="A5873" s="21">
        <v>45606</v>
      </c>
      <c r="B5873" s="22" t="s">
        <v>6492</v>
      </c>
      <c r="C5873" s="22" t="s">
        <v>1333</v>
      </c>
      <c r="D5873" s="27" t="s">
        <v>6472</v>
      </c>
      <c r="E5873" s="24" t="s">
        <v>4612</v>
      </c>
      <c r="F5873" s="25" t="s">
        <v>4613</v>
      </c>
      <c r="G5873" s="22" t="s">
        <v>39</v>
      </c>
      <c r="H5873" s="26">
        <v>1118282</v>
      </c>
      <c r="I5873" s="28"/>
      <c r="J5873" s="26">
        <v>89463</v>
      </c>
      <c r="K5873" s="26">
        <v>1207745</v>
      </c>
      <c r="L5873" s="22" t="s">
        <v>1336</v>
      </c>
      <c r="M5873" s="22"/>
      <c r="N5873">
        <f t="shared" si="377"/>
        <v>37228</v>
      </c>
      <c r="O5873">
        <f>+VLOOKUP(N5873,'Thanh toán '!O$8:P$8099,2,0)</f>
        <v>1207745</v>
      </c>
      <c r="P5873">
        <f t="shared" si="378"/>
        <v>1207745</v>
      </c>
      <c r="Q5873" s="30">
        <f t="shared" si="379"/>
        <v>0</v>
      </c>
    </row>
    <row r="5874" spans="1:17" hidden="1" x14ac:dyDescent="0.3">
      <c r="A5874" s="21">
        <v>45608</v>
      </c>
      <c r="B5874" s="22" t="s">
        <v>6493</v>
      </c>
      <c r="C5874" s="22" t="s">
        <v>1333</v>
      </c>
      <c r="D5874" s="27" t="s">
        <v>6472</v>
      </c>
      <c r="E5874" s="24" t="s">
        <v>92</v>
      </c>
      <c r="F5874" s="25" t="s">
        <v>5358</v>
      </c>
      <c r="G5874" s="22" t="s">
        <v>93</v>
      </c>
      <c r="H5874" s="26">
        <v>2236563</v>
      </c>
      <c r="I5874" s="28"/>
      <c r="J5874" s="26">
        <v>178925</v>
      </c>
      <c r="K5874" s="26">
        <v>2415488</v>
      </c>
      <c r="L5874" s="22" t="s">
        <v>1336</v>
      </c>
      <c r="M5874" s="22"/>
      <c r="N5874">
        <f t="shared" si="377"/>
        <v>37230</v>
      </c>
      <c r="O5874">
        <f>+VLOOKUP(N5874,'Thanh toán '!O$8:P$8099,2,0)</f>
        <v>2415488</v>
      </c>
      <c r="P5874">
        <f t="shared" si="378"/>
        <v>2415488</v>
      </c>
      <c r="Q5874" s="30">
        <f t="shared" si="379"/>
        <v>0</v>
      </c>
    </row>
    <row r="5875" spans="1:17" hidden="1" x14ac:dyDescent="0.3">
      <c r="A5875" s="21">
        <v>45609</v>
      </c>
      <c r="B5875" s="22" t="s">
        <v>6494</v>
      </c>
      <c r="C5875" s="22" t="s">
        <v>1333</v>
      </c>
      <c r="D5875" s="27" t="s">
        <v>6472</v>
      </c>
      <c r="E5875" s="24" t="s">
        <v>4668</v>
      </c>
      <c r="F5875" s="25" t="s">
        <v>4669</v>
      </c>
      <c r="G5875" s="22" t="s">
        <v>57</v>
      </c>
      <c r="H5875" s="26">
        <v>3208990</v>
      </c>
      <c r="I5875" s="28"/>
      <c r="J5875" s="26">
        <v>256719</v>
      </c>
      <c r="K5875" s="26">
        <v>3465709</v>
      </c>
      <c r="L5875" s="22" t="s">
        <v>1336</v>
      </c>
      <c r="M5875" s="22"/>
      <c r="N5875">
        <f t="shared" si="377"/>
        <v>37231</v>
      </c>
      <c r="O5875">
        <f>+VLOOKUP(N5875,'Thanh toán '!O$8:P$8099,2,0)</f>
        <v>3465709</v>
      </c>
      <c r="P5875">
        <f t="shared" si="378"/>
        <v>3465709</v>
      </c>
      <c r="Q5875" s="30">
        <f t="shared" si="379"/>
        <v>0</v>
      </c>
    </row>
    <row r="5876" spans="1:17" ht="26.3" hidden="1" x14ac:dyDescent="0.3">
      <c r="A5876" s="21">
        <v>45614</v>
      </c>
      <c r="B5876" s="22" t="s">
        <v>6495</v>
      </c>
      <c r="C5876" s="22" t="s">
        <v>1333</v>
      </c>
      <c r="D5876" s="27" t="s">
        <v>6472</v>
      </c>
      <c r="E5876" s="24" t="s">
        <v>4660</v>
      </c>
      <c r="F5876" s="25" t="s">
        <v>5644</v>
      </c>
      <c r="G5876" s="22" t="s">
        <v>24</v>
      </c>
      <c r="H5876" s="26">
        <v>1426227</v>
      </c>
      <c r="I5876" s="28"/>
      <c r="J5876" s="26">
        <v>114098</v>
      </c>
      <c r="K5876" s="26">
        <v>1540325</v>
      </c>
      <c r="L5876" s="22" t="s">
        <v>1336</v>
      </c>
      <c r="M5876" s="22"/>
      <c r="N5876">
        <f t="shared" si="377"/>
        <v>37236</v>
      </c>
      <c r="O5876">
        <f>+VLOOKUP(N5876,'Thanh toán '!O$8:P$8099,2,0)</f>
        <v>1540325</v>
      </c>
      <c r="P5876">
        <f t="shared" si="378"/>
        <v>1540325</v>
      </c>
      <c r="Q5876" s="30">
        <f t="shared" si="379"/>
        <v>0</v>
      </c>
    </row>
    <row r="5877" spans="1:17" ht="26.3" hidden="1" x14ac:dyDescent="0.3">
      <c r="A5877" s="21">
        <v>45615</v>
      </c>
      <c r="B5877" s="22" t="s">
        <v>6496</v>
      </c>
      <c r="C5877" s="22" t="s">
        <v>1333</v>
      </c>
      <c r="D5877" s="27" t="s">
        <v>6472</v>
      </c>
      <c r="E5877" s="24" t="s">
        <v>4660</v>
      </c>
      <c r="F5877" s="25" t="s">
        <v>5644</v>
      </c>
      <c r="G5877" s="22" t="s">
        <v>24</v>
      </c>
      <c r="H5877" s="26">
        <v>2062841</v>
      </c>
      <c r="I5877" s="28"/>
      <c r="J5877" s="26">
        <v>165027</v>
      </c>
      <c r="K5877" s="26">
        <v>2227868</v>
      </c>
      <c r="L5877" s="22" t="s">
        <v>1336</v>
      </c>
      <c r="M5877" s="22"/>
      <c r="N5877">
        <f t="shared" si="377"/>
        <v>37237</v>
      </c>
      <c r="O5877">
        <f>+VLOOKUP(N5877,'Thanh toán '!O$8:P$8099,2,0)</f>
        <v>2227868</v>
      </c>
      <c r="P5877">
        <f t="shared" si="378"/>
        <v>2227868</v>
      </c>
      <c r="Q5877" s="30">
        <f t="shared" si="379"/>
        <v>0</v>
      </c>
    </row>
    <row r="5878" spans="1:17" hidden="1" x14ac:dyDescent="0.3">
      <c r="A5878" s="21">
        <v>45616</v>
      </c>
      <c r="B5878" s="22" t="s">
        <v>6497</v>
      </c>
      <c r="C5878" s="22" t="s">
        <v>1333</v>
      </c>
      <c r="D5878" s="27" t="s">
        <v>6472</v>
      </c>
      <c r="E5878" s="24" t="s">
        <v>5340</v>
      </c>
      <c r="F5878" s="25" t="s">
        <v>5341</v>
      </c>
      <c r="G5878" s="22" t="s">
        <v>604</v>
      </c>
      <c r="H5878" s="26">
        <v>5341977</v>
      </c>
      <c r="I5878" s="28"/>
      <c r="J5878" s="26">
        <v>427358</v>
      </c>
      <c r="K5878" s="26">
        <v>5769335</v>
      </c>
      <c r="L5878" s="22" t="s">
        <v>1336</v>
      </c>
      <c r="M5878" s="22"/>
      <c r="N5878">
        <f t="shared" si="377"/>
        <v>37238</v>
      </c>
      <c r="O5878">
        <f>+VLOOKUP(N5878,'Thanh toán '!O$8:P$8099,2,0)</f>
        <v>5769335</v>
      </c>
      <c r="P5878">
        <f t="shared" si="378"/>
        <v>5769335</v>
      </c>
      <c r="Q5878" s="30">
        <f t="shared" si="379"/>
        <v>0</v>
      </c>
    </row>
    <row r="5879" spans="1:17" hidden="1" x14ac:dyDescent="0.3">
      <c r="A5879" s="21">
        <v>45618</v>
      </c>
      <c r="B5879" s="22" t="s">
        <v>6498</v>
      </c>
      <c r="C5879" s="22" t="s">
        <v>1333</v>
      </c>
      <c r="D5879" s="27" t="s">
        <v>6472</v>
      </c>
      <c r="E5879" s="24" t="s">
        <v>195</v>
      </c>
      <c r="F5879" s="25" t="s">
        <v>4625</v>
      </c>
      <c r="G5879" s="22" t="s">
        <v>196</v>
      </c>
      <c r="H5879" s="26">
        <v>7697377</v>
      </c>
      <c r="I5879" s="28"/>
      <c r="J5879" s="26">
        <v>615790</v>
      </c>
      <c r="K5879" s="26">
        <v>8313167</v>
      </c>
      <c r="L5879" s="22" t="s">
        <v>1336</v>
      </c>
      <c r="M5879" s="22"/>
      <c r="N5879">
        <f t="shared" si="377"/>
        <v>37240</v>
      </c>
      <c r="O5879">
        <f>+VLOOKUP(N5879,'Thanh toán '!O$8:P$8099,2,0)</f>
        <v>8313167</v>
      </c>
      <c r="P5879">
        <f t="shared" si="378"/>
        <v>8313167</v>
      </c>
      <c r="Q5879" s="30">
        <f t="shared" si="379"/>
        <v>0</v>
      </c>
    </row>
    <row r="5880" spans="1:17" ht="26.3" hidden="1" x14ac:dyDescent="0.3">
      <c r="A5880" s="21">
        <v>45619</v>
      </c>
      <c r="B5880" s="22" t="s">
        <v>6499</v>
      </c>
      <c r="C5880" s="22" t="s">
        <v>1333</v>
      </c>
      <c r="D5880" s="27" t="s">
        <v>6472</v>
      </c>
      <c r="E5880" s="24" t="s">
        <v>4716</v>
      </c>
      <c r="F5880" s="25" t="s">
        <v>4717</v>
      </c>
      <c r="G5880" s="22" t="s">
        <v>63</v>
      </c>
      <c r="H5880" s="26">
        <v>806200</v>
      </c>
      <c r="I5880" s="28"/>
      <c r="J5880" s="26">
        <v>64496</v>
      </c>
      <c r="K5880" s="26">
        <v>870696</v>
      </c>
      <c r="L5880" s="22" t="s">
        <v>1336</v>
      </c>
      <c r="M5880" s="22"/>
      <c r="N5880">
        <f t="shared" si="377"/>
        <v>37241</v>
      </c>
      <c r="O5880">
        <f>+VLOOKUP(N5880,'Thanh toán '!O$8:P$8099,2,0)</f>
        <v>870696</v>
      </c>
      <c r="P5880">
        <f t="shared" si="378"/>
        <v>870696</v>
      </c>
      <c r="Q5880" s="30">
        <f t="shared" si="379"/>
        <v>0</v>
      </c>
    </row>
    <row r="5881" spans="1:17" ht="26.3" hidden="1" x14ac:dyDescent="0.3">
      <c r="A5881" s="21">
        <v>45620</v>
      </c>
      <c r="B5881" s="22" t="s">
        <v>6500</v>
      </c>
      <c r="C5881" s="22" t="s">
        <v>1333</v>
      </c>
      <c r="D5881" s="27" t="s">
        <v>6472</v>
      </c>
      <c r="E5881" s="24" t="s">
        <v>4962</v>
      </c>
      <c r="F5881" s="25" t="s">
        <v>4963</v>
      </c>
      <c r="G5881" s="22" t="s">
        <v>272</v>
      </c>
      <c r="H5881" s="26">
        <v>1422662</v>
      </c>
      <c r="I5881" s="28"/>
      <c r="J5881" s="26">
        <v>113813</v>
      </c>
      <c r="K5881" s="26">
        <v>1536475</v>
      </c>
      <c r="L5881" s="22" t="s">
        <v>1336</v>
      </c>
      <c r="M5881" s="22"/>
      <c r="N5881">
        <f t="shared" si="377"/>
        <v>37242</v>
      </c>
      <c r="O5881">
        <f>+VLOOKUP(N5881,'Thanh toán '!O$8:P$8099,2,0)</f>
        <v>1536475</v>
      </c>
      <c r="P5881">
        <f t="shared" si="378"/>
        <v>1536475</v>
      </c>
      <c r="Q5881" s="30">
        <f t="shared" si="379"/>
        <v>0</v>
      </c>
    </row>
    <row r="5882" spans="1:17" hidden="1" x14ac:dyDescent="0.3">
      <c r="A5882" s="21">
        <v>45621</v>
      </c>
      <c r="B5882" s="22" t="s">
        <v>6501</v>
      </c>
      <c r="C5882" s="22" t="s">
        <v>1333</v>
      </c>
      <c r="D5882" s="27" t="s">
        <v>6472</v>
      </c>
      <c r="E5882" s="24" t="s">
        <v>5331</v>
      </c>
      <c r="F5882" s="25" t="s">
        <v>5332</v>
      </c>
      <c r="G5882" s="22" t="s">
        <v>171</v>
      </c>
      <c r="H5882" s="26">
        <v>1734743</v>
      </c>
      <c r="I5882" s="28"/>
      <c r="J5882" s="26">
        <v>138779</v>
      </c>
      <c r="K5882" s="26">
        <v>1873522</v>
      </c>
      <c r="L5882" s="22" t="s">
        <v>1336</v>
      </c>
      <c r="M5882" s="22"/>
      <c r="N5882">
        <f t="shared" si="377"/>
        <v>37243</v>
      </c>
      <c r="O5882">
        <f>+VLOOKUP(N5882,'Thanh toán '!O$8:P$8099,2,0)</f>
        <v>1873522</v>
      </c>
      <c r="P5882">
        <f t="shared" si="378"/>
        <v>1873522</v>
      </c>
      <c r="Q5882" s="30">
        <f t="shared" si="379"/>
        <v>0</v>
      </c>
    </row>
    <row r="5883" spans="1:17" ht="26.3" hidden="1" x14ac:dyDescent="0.3">
      <c r="A5883" s="21">
        <v>45622</v>
      </c>
      <c r="B5883" s="22" t="s">
        <v>6502</v>
      </c>
      <c r="C5883" s="22" t="s">
        <v>1333</v>
      </c>
      <c r="D5883" s="27" t="s">
        <v>6472</v>
      </c>
      <c r="E5883" s="24" t="s">
        <v>4965</v>
      </c>
      <c r="F5883" s="25" t="s">
        <v>4966</v>
      </c>
      <c r="G5883" s="22" t="s">
        <v>2429</v>
      </c>
      <c r="H5883" s="26">
        <v>1283007</v>
      </c>
      <c r="I5883" s="28"/>
      <c r="J5883" s="26">
        <v>102641</v>
      </c>
      <c r="K5883" s="26">
        <v>1385648</v>
      </c>
      <c r="L5883" s="22" t="s">
        <v>1336</v>
      </c>
      <c r="M5883" s="22"/>
      <c r="N5883">
        <f t="shared" si="377"/>
        <v>37244</v>
      </c>
      <c r="O5883">
        <f>+VLOOKUP(N5883,'Thanh toán '!O$8:P$8099,2,0)</f>
        <v>1385648</v>
      </c>
      <c r="P5883">
        <f t="shared" si="378"/>
        <v>1385648</v>
      </c>
      <c r="Q5883" s="30">
        <f t="shared" si="379"/>
        <v>0</v>
      </c>
    </row>
    <row r="5884" spans="1:17" ht="26.3" hidden="1" x14ac:dyDescent="0.3">
      <c r="A5884" s="21">
        <v>45623</v>
      </c>
      <c r="B5884" s="22" t="s">
        <v>6503</v>
      </c>
      <c r="C5884" s="22" t="s">
        <v>1333</v>
      </c>
      <c r="D5884" s="27" t="s">
        <v>6472</v>
      </c>
      <c r="E5884" s="24" t="s">
        <v>4862</v>
      </c>
      <c r="F5884" s="25" t="s">
        <v>4863</v>
      </c>
      <c r="G5884" s="22" t="s">
        <v>69</v>
      </c>
      <c r="H5884" s="26">
        <v>2305437</v>
      </c>
      <c r="I5884" s="28"/>
      <c r="J5884" s="26">
        <v>184435</v>
      </c>
      <c r="K5884" s="26">
        <v>2489872</v>
      </c>
      <c r="L5884" s="22" t="s">
        <v>1336</v>
      </c>
      <c r="M5884" s="22"/>
      <c r="N5884">
        <f t="shared" si="377"/>
        <v>37245</v>
      </c>
      <c r="O5884">
        <f>+VLOOKUP(N5884,'Thanh toán '!O$8:P$8099,2,0)</f>
        <v>2489872</v>
      </c>
      <c r="P5884">
        <f t="shared" si="378"/>
        <v>2489872</v>
      </c>
      <c r="Q5884" s="30">
        <f t="shared" si="379"/>
        <v>0</v>
      </c>
    </row>
    <row r="5885" spans="1:17" ht="26.3" hidden="1" x14ac:dyDescent="0.3">
      <c r="A5885" s="21">
        <v>45624</v>
      </c>
      <c r="B5885" s="22" t="s">
        <v>6504</v>
      </c>
      <c r="C5885" s="22" t="s">
        <v>1333</v>
      </c>
      <c r="D5885" s="27" t="s">
        <v>6472</v>
      </c>
      <c r="E5885" s="24" t="s">
        <v>4720</v>
      </c>
      <c r="F5885" s="25" t="s">
        <v>4721</v>
      </c>
      <c r="G5885" s="22" t="s">
        <v>72</v>
      </c>
      <c r="H5885" s="26">
        <v>312082</v>
      </c>
      <c r="I5885" s="28"/>
      <c r="J5885" s="26">
        <v>24967</v>
      </c>
      <c r="K5885" s="26">
        <v>337049</v>
      </c>
      <c r="L5885" s="22" t="s">
        <v>1336</v>
      </c>
      <c r="M5885" s="22"/>
      <c r="N5885">
        <f t="shared" si="377"/>
        <v>37246</v>
      </c>
      <c r="O5885">
        <f>+VLOOKUP(N5885,'Thanh toán '!O$8:P$8099,2,0)</f>
        <v>337049</v>
      </c>
      <c r="P5885">
        <f t="shared" si="378"/>
        <v>337049</v>
      </c>
      <c r="Q5885" s="30">
        <f t="shared" si="379"/>
        <v>0</v>
      </c>
    </row>
    <row r="5886" spans="1:17" ht="26.3" hidden="1" x14ac:dyDescent="0.3">
      <c r="A5886" s="21">
        <v>45625</v>
      </c>
      <c r="B5886" s="22" t="s">
        <v>6505</v>
      </c>
      <c r="C5886" s="22" t="s">
        <v>1333</v>
      </c>
      <c r="D5886" s="27" t="s">
        <v>6472</v>
      </c>
      <c r="E5886" s="24" t="s">
        <v>4720</v>
      </c>
      <c r="F5886" s="25" t="s">
        <v>4721</v>
      </c>
      <c r="G5886" s="22" t="s">
        <v>72</v>
      </c>
      <c r="H5886" s="26">
        <v>1150620</v>
      </c>
      <c r="I5886" s="28"/>
      <c r="J5886" s="26">
        <v>92050</v>
      </c>
      <c r="K5886" s="26">
        <v>1242670</v>
      </c>
      <c r="L5886" s="22" t="s">
        <v>1336</v>
      </c>
      <c r="M5886" s="22"/>
      <c r="N5886">
        <f t="shared" si="377"/>
        <v>37247</v>
      </c>
      <c r="O5886">
        <f>+VLOOKUP(N5886,'Thanh toán '!O$8:P$8099,2,0)</f>
        <v>1242670</v>
      </c>
      <c r="P5886">
        <f t="shared" si="378"/>
        <v>1242670</v>
      </c>
      <c r="Q5886" s="30">
        <f t="shared" si="379"/>
        <v>0</v>
      </c>
    </row>
    <row r="5887" spans="1:17" ht="26.3" hidden="1" x14ac:dyDescent="0.3">
      <c r="A5887" s="21">
        <v>45626</v>
      </c>
      <c r="B5887" s="22" t="s">
        <v>6506</v>
      </c>
      <c r="C5887" s="22" t="s">
        <v>1333</v>
      </c>
      <c r="D5887" s="27" t="s">
        <v>6472</v>
      </c>
      <c r="E5887" s="24" t="s">
        <v>4720</v>
      </c>
      <c r="F5887" s="25" t="s">
        <v>4721</v>
      </c>
      <c r="G5887" s="22" t="s">
        <v>72</v>
      </c>
      <c r="H5887" s="26">
        <v>877621</v>
      </c>
      <c r="I5887" s="28"/>
      <c r="J5887" s="26">
        <v>70210</v>
      </c>
      <c r="K5887" s="26">
        <v>947831</v>
      </c>
      <c r="L5887" s="22" t="s">
        <v>1336</v>
      </c>
      <c r="M5887" s="22"/>
      <c r="N5887">
        <f t="shared" si="377"/>
        <v>37248</v>
      </c>
      <c r="O5887">
        <f>+VLOOKUP(N5887,'Thanh toán '!O$8:P$8099,2,0)</f>
        <v>947831</v>
      </c>
      <c r="P5887">
        <f t="shared" si="378"/>
        <v>947831</v>
      </c>
      <c r="Q5887" s="30">
        <f t="shared" si="379"/>
        <v>0</v>
      </c>
    </row>
    <row r="5888" spans="1:17" ht="26.3" hidden="1" x14ac:dyDescent="0.3">
      <c r="A5888" s="21">
        <v>45627</v>
      </c>
      <c r="B5888" s="22" t="s">
        <v>6507</v>
      </c>
      <c r="C5888" s="22" t="s">
        <v>1333</v>
      </c>
      <c r="D5888" s="27" t="s">
        <v>6472</v>
      </c>
      <c r="E5888" s="24" t="s">
        <v>4720</v>
      </c>
      <c r="F5888" s="25" t="s">
        <v>4721</v>
      </c>
      <c r="G5888" s="22" t="s">
        <v>72</v>
      </c>
      <c r="H5888" s="26">
        <v>725929</v>
      </c>
      <c r="I5888" s="28"/>
      <c r="J5888" s="26">
        <v>58074</v>
      </c>
      <c r="K5888" s="26">
        <v>784003</v>
      </c>
      <c r="L5888" s="22" t="s">
        <v>1336</v>
      </c>
      <c r="M5888" s="22"/>
      <c r="N5888">
        <f t="shared" si="377"/>
        <v>37249</v>
      </c>
      <c r="O5888">
        <f>+VLOOKUP(N5888,'Thanh toán '!O$8:P$8099,2,0)</f>
        <v>784003</v>
      </c>
      <c r="P5888">
        <f t="shared" si="378"/>
        <v>784003</v>
      </c>
      <c r="Q5888" s="30">
        <f t="shared" si="379"/>
        <v>0</v>
      </c>
    </row>
    <row r="5889" spans="1:17" hidden="1" x14ac:dyDescent="0.3">
      <c r="A5889" s="21">
        <v>45635</v>
      </c>
      <c r="B5889" s="22" t="s">
        <v>6508</v>
      </c>
      <c r="C5889" s="22" t="s">
        <v>1333</v>
      </c>
      <c r="D5889" s="27" t="s">
        <v>6472</v>
      </c>
      <c r="E5889" s="24" t="s">
        <v>45</v>
      </c>
      <c r="F5889" s="25" t="s">
        <v>4737</v>
      </c>
      <c r="G5889" s="22" t="s">
        <v>46</v>
      </c>
      <c r="H5889" s="26">
        <v>3109317</v>
      </c>
      <c r="I5889" s="28"/>
      <c r="J5889" s="26">
        <v>248745</v>
      </c>
      <c r="K5889" s="26">
        <v>3358062</v>
      </c>
      <c r="L5889" s="22" t="s">
        <v>1336</v>
      </c>
      <c r="M5889" s="22"/>
      <c r="N5889">
        <f t="shared" si="377"/>
        <v>37257</v>
      </c>
      <c r="O5889">
        <f>+VLOOKUP(N5889,'Thanh toán '!O$8:P$8099,2,0)</f>
        <v>3358062</v>
      </c>
      <c r="P5889">
        <f t="shared" si="378"/>
        <v>3358062</v>
      </c>
      <c r="Q5889" s="30">
        <f t="shared" si="379"/>
        <v>0</v>
      </c>
    </row>
    <row r="5890" spans="1:17" hidden="1" x14ac:dyDescent="0.3">
      <c r="A5890" s="21">
        <v>45636</v>
      </c>
      <c r="B5890" s="22" t="s">
        <v>6509</v>
      </c>
      <c r="C5890" s="22" t="s">
        <v>1333</v>
      </c>
      <c r="D5890" s="27" t="s">
        <v>6472</v>
      </c>
      <c r="E5890" s="24" t="s">
        <v>206</v>
      </c>
      <c r="F5890" s="25" t="s">
        <v>4739</v>
      </c>
      <c r="G5890" s="22" t="s">
        <v>207</v>
      </c>
      <c r="H5890" s="26">
        <v>3416017</v>
      </c>
      <c r="I5890" s="28"/>
      <c r="J5890" s="26">
        <v>273281</v>
      </c>
      <c r="K5890" s="26">
        <v>3689298</v>
      </c>
      <c r="L5890" s="22" t="s">
        <v>1336</v>
      </c>
      <c r="M5890" s="22"/>
      <c r="N5890">
        <f t="shared" si="377"/>
        <v>37258</v>
      </c>
      <c r="O5890">
        <f>+VLOOKUP(N5890,'Thanh toán '!O$8:P$8099,2,0)</f>
        <v>3689298</v>
      </c>
      <c r="P5890">
        <f t="shared" si="378"/>
        <v>3689298</v>
      </c>
      <c r="Q5890" s="30">
        <f t="shared" si="379"/>
        <v>0</v>
      </c>
    </row>
    <row r="5891" spans="1:17" hidden="1" x14ac:dyDescent="0.3">
      <c r="A5891" s="21">
        <v>45637</v>
      </c>
      <c r="B5891" s="22" t="s">
        <v>6510</v>
      </c>
      <c r="C5891" s="22" t="s">
        <v>1333</v>
      </c>
      <c r="D5891" s="27" t="s">
        <v>6472</v>
      </c>
      <c r="E5891" s="24" t="s">
        <v>32</v>
      </c>
      <c r="F5891" s="25" t="s">
        <v>1335</v>
      </c>
      <c r="G5891" s="22" t="s">
        <v>33</v>
      </c>
      <c r="H5891" s="26">
        <v>501820</v>
      </c>
      <c r="I5891" s="28"/>
      <c r="J5891" s="26">
        <v>40146</v>
      </c>
      <c r="K5891" s="26">
        <v>541966</v>
      </c>
      <c r="L5891" s="22" t="s">
        <v>1336</v>
      </c>
      <c r="M5891" s="22"/>
      <c r="N5891">
        <f t="shared" si="377"/>
        <v>37259</v>
      </c>
      <c r="O5891">
        <f>+VLOOKUP(N5891,'Thanh toán '!O$8:P$8099,2,0)</f>
        <v>541966</v>
      </c>
      <c r="P5891">
        <f t="shared" si="378"/>
        <v>541966</v>
      </c>
      <c r="Q5891" s="30">
        <f t="shared" si="379"/>
        <v>0</v>
      </c>
    </row>
    <row r="5892" spans="1:17" hidden="1" x14ac:dyDescent="0.3">
      <c r="A5892" s="21">
        <v>45638</v>
      </c>
      <c r="B5892" s="22" t="s">
        <v>6511</v>
      </c>
      <c r="C5892" s="22" t="s">
        <v>1333</v>
      </c>
      <c r="D5892" s="27" t="s">
        <v>6472</v>
      </c>
      <c r="E5892" s="24" t="s">
        <v>4612</v>
      </c>
      <c r="F5892" s="25" t="s">
        <v>4613</v>
      </c>
      <c r="G5892" s="22" t="s">
        <v>39</v>
      </c>
      <c r="H5892" s="26">
        <v>896166</v>
      </c>
      <c r="I5892" s="28"/>
      <c r="J5892" s="26">
        <v>71693</v>
      </c>
      <c r="K5892" s="26">
        <v>967859</v>
      </c>
      <c r="L5892" s="22" t="s">
        <v>1336</v>
      </c>
      <c r="M5892" s="22"/>
      <c r="N5892">
        <f t="shared" si="377"/>
        <v>37260</v>
      </c>
      <c r="O5892">
        <f>+VLOOKUP(N5892,'Thanh toán '!O$8:P$8099,2,0)</f>
        <v>967859</v>
      </c>
      <c r="P5892">
        <f t="shared" si="378"/>
        <v>967859</v>
      </c>
      <c r="Q5892" s="30">
        <f t="shared" si="379"/>
        <v>0</v>
      </c>
    </row>
    <row r="5893" spans="1:17" hidden="1" x14ac:dyDescent="0.3">
      <c r="A5893" s="21">
        <v>45639</v>
      </c>
      <c r="B5893" s="22" t="s">
        <v>6512</v>
      </c>
      <c r="C5893" s="22" t="s">
        <v>1333</v>
      </c>
      <c r="D5893" s="27" t="s">
        <v>6472</v>
      </c>
      <c r="E5893" s="24" t="s">
        <v>4612</v>
      </c>
      <c r="F5893" s="25" t="s">
        <v>4613</v>
      </c>
      <c r="G5893" s="22" t="s">
        <v>39</v>
      </c>
      <c r="H5893" s="26">
        <v>371250</v>
      </c>
      <c r="I5893" s="28"/>
      <c r="J5893" s="26">
        <v>29700</v>
      </c>
      <c r="K5893" s="26">
        <v>400950</v>
      </c>
      <c r="L5893" s="22" t="s">
        <v>1336</v>
      </c>
      <c r="M5893" s="22"/>
      <c r="N5893">
        <f t="shared" si="377"/>
        <v>37261</v>
      </c>
      <c r="O5893">
        <f>+VLOOKUP(N5893,'Thanh toán '!O$8:P$8099,2,0)</f>
        <v>400950</v>
      </c>
      <c r="P5893">
        <f t="shared" si="378"/>
        <v>400950</v>
      </c>
      <c r="Q5893" s="30">
        <f t="shared" si="379"/>
        <v>0</v>
      </c>
    </row>
    <row r="5894" spans="1:17" ht="26.3" hidden="1" x14ac:dyDescent="0.3">
      <c r="A5894" s="21">
        <v>45640</v>
      </c>
      <c r="B5894" s="22" t="s">
        <v>6513</v>
      </c>
      <c r="C5894" s="22" t="s">
        <v>1333</v>
      </c>
      <c r="D5894" s="27" t="s">
        <v>6472</v>
      </c>
      <c r="E5894" s="24" t="s">
        <v>4660</v>
      </c>
      <c r="F5894" s="25" t="s">
        <v>5644</v>
      </c>
      <c r="G5894" s="22" t="s">
        <v>24</v>
      </c>
      <c r="H5894" s="26">
        <v>2131218</v>
      </c>
      <c r="I5894" s="28"/>
      <c r="J5894" s="26">
        <v>170497</v>
      </c>
      <c r="K5894" s="26">
        <v>2301715</v>
      </c>
      <c r="L5894" s="22" t="s">
        <v>1336</v>
      </c>
      <c r="M5894" s="22"/>
      <c r="N5894">
        <f t="shared" ref="N5894:N5957" si="380">+B5894*1</f>
        <v>37262</v>
      </c>
      <c r="O5894">
        <f>+VLOOKUP(N5894,'Thanh toán '!O$8:P$8099,2,0)</f>
        <v>2301715</v>
      </c>
      <c r="P5894">
        <f t="shared" ref="P5894:P5957" si="381">+O5894</f>
        <v>2301715</v>
      </c>
      <c r="Q5894" s="30">
        <f t="shared" si="379"/>
        <v>0</v>
      </c>
    </row>
    <row r="5895" spans="1:17" hidden="1" x14ac:dyDescent="0.3">
      <c r="A5895" s="21">
        <v>45657</v>
      </c>
      <c r="B5895" s="22" t="s">
        <v>6514</v>
      </c>
      <c r="C5895" s="22" t="s">
        <v>1333</v>
      </c>
      <c r="D5895" s="27" t="s">
        <v>6472</v>
      </c>
      <c r="E5895" s="24" t="s">
        <v>32</v>
      </c>
      <c r="F5895" s="25" t="s">
        <v>1335</v>
      </c>
      <c r="G5895" s="22" t="s">
        <v>33</v>
      </c>
      <c r="H5895" s="26">
        <v>1179453</v>
      </c>
      <c r="I5895" s="28"/>
      <c r="J5895" s="26">
        <v>94356</v>
      </c>
      <c r="K5895" s="26">
        <v>1273809</v>
      </c>
      <c r="L5895" s="22" t="s">
        <v>1336</v>
      </c>
      <c r="M5895" s="22"/>
      <c r="N5895">
        <f t="shared" si="380"/>
        <v>37279</v>
      </c>
      <c r="O5895">
        <f>+VLOOKUP(N5895,'Thanh toán '!O$8:P$8099,2,0)</f>
        <v>1273809</v>
      </c>
      <c r="P5895">
        <f t="shared" si="381"/>
        <v>1273809</v>
      </c>
      <c r="Q5895" s="30">
        <f t="shared" si="379"/>
        <v>0</v>
      </c>
    </row>
    <row r="5896" spans="1:17" hidden="1" x14ac:dyDescent="0.3">
      <c r="A5896" s="21">
        <v>45659</v>
      </c>
      <c r="B5896" s="22" t="s">
        <v>6515</v>
      </c>
      <c r="C5896" s="22" t="s">
        <v>1333</v>
      </c>
      <c r="D5896" s="27" t="s">
        <v>6472</v>
      </c>
      <c r="E5896" s="24" t="s">
        <v>4612</v>
      </c>
      <c r="F5896" s="25" t="s">
        <v>4613</v>
      </c>
      <c r="G5896" s="22" t="s">
        <v>39</v>
      </c>
      <c r="H5896" s="26">
        <v>742539</v>
      </c>
      <c r="I5896" s="28"/>
      <c r="J5896" s="26">
        <v>59403</v>
      </c>
      <c r="K5896" s="26">
        <v>801942</v>
      </c>
      <c r="L5896" s="22" t="s">
        <v>1336</v>
      </c>
      <c r="M5896" s="22"/>
      <c r="N5896">
        <f t="shared" si="380"/>
        <v>37281</v>
      </c>
      <c r="O5896">
        <f>+VLOOKUP(N5896,'Thanh toán '!O$8:P$8099,2,0)</f>
        <v>801942</v>
      </c>
      <c r="P5896">
        <f t="shared" si="381"/>
        <v>801942</v>
      </c>
      <c r="Q5896" s="30">
        <f t="shared" si="379"/>
        <v>0</v>
      </c>
    </row>
    <row r="5897" spans="1:17" hidden="1" x14ac:dyDescent="0.3">
      <c r="A5897" s="21">
        <v>45660</v>
      </c>
      <c r="B5897" s="22" t="s">
        <v>6516</v>
      </c>
      <c r="C5897" s="22" t="s">
        <v>1333</v>
      </c>
      <c r="D5897" s="27" t="s">
        <v>6472</v>
      </c>
      <c r="E5897" s="24" t="s">
        <v>4906</v>
      </c>
      <c r="F5897" s="25" t="s">
        <v>4907</v>
      </c>
      <c r="G5897" s="22" t="s">
        <v>97</v>
      </c>
      <c r="H5897" s="26">
        <v>2831893</v>
      </c>
      <c r="I5897" s="28"/>
      <c r="J5897" s="26">
        <v>226551</v>
      </c>
      <c r="K5897" s="26">
        <v>3058444</v>
      </c>
      <c r="L5897" s="22" t="s">
        <v>1336</v>
      </c>
      <c r="M5897" s="22"/>
      <c r="N5897">
        <f t="shared" si="380"/>
        <v>37282</v>
      </c>
      <c r="O5897">
        <f>+VLOOKUP(N5897,'Thanh toán '!O$8:P$8099,2,0)</f>
        <v>3058444</v>
      </c>
      <c r="P5897">
        <f t="shared" si="381"/>
        <v>3058444</v>
      </c>
      <c r="Q5897" s="30">
        <f t="shared" si="379"/>
        <v>0</v>
      </c>
    </row>
    <row r="5898" spans="1:17" hidden="1" x14ac:dyDescent="0.3">
      <c r="A5898" s="21">
        <v>45662</v>
      </c>
      <c r="B5898" s="22" t="s">
        <v>6517</v>
      </c>
      <c r="C5898" s="22" t="s">
        <v>1333</v>
      </c>
      <c r="D5898" s="27" t="s">
        <v>6472</v>
      </c>
      <c r="E5898" s="24" t="s">
        <v>861</v>
      </c>
      <c r="F5898" s="25" t="s">
        <v>4613</v>
      </c>
      <c r="G5898" s="22" t="s">
        <v>862</v>
      </c>
      <c r="H5898" s="26">
        <v>1110580</v>
      </c>
      <c r="I5898" s="28"/>
      <c r="J5898" s="26">
        <v>88846</v>
      </c>
      <c r="K5898" s="26">
        <v>1199426</v>
      </c>
      <c r="L5898" s="22" t="s">
        <v>1336</v>
      </c>
      <c r="M5898" s="22"/>
      <c r="N5898">
        <f t="shared" si="380"/>
        <v>37284</v>
      </c>
      <c r="O5898">
        <f>+VLOOKUP(N5898,'Thanh toán '!O$8:P$8099,2,0)</f>
        <v>1199426</v>
      </c>
      <c r="P5898">
        <f t="shared" si="381"/>
        <v>1199426</v>
      </c>
      <c r="Q5898" s="30">
        <f t="shared" si="379"/>
        <v>0</v>
      </c>
    </row>
    <row r="5899" spans="1:17" hidden="1" x14ac:dyDescent="0.3">
      <c r="A5899" s="21">
        <v>45663</v>
      </c>
      <c r="B5899" s="22" t="s">
        <v>6518</v>
      </c>
      <c r="C5899" s="22" t="s">
        <v>1333</v>
      </c>
      <c r="D5899" s="27" t="s">
        <v>6472</v>
      </c>
      <c r="E5899" s="24" t="s">
        <v>84</v>
      </c>
      <c r="F5899" s="25" t="s">
        <v>5622</v>
      </c>
      <c r="G5899" s="22" t="s">
        <v>85</v>
      </c>
      <c r="H5899" s="26">
        <v>2109163</v>
      </c>
      <c r="I5899" s="28"/>
      <c r="J5899" s="26">
        <v>168733</v>
      </c>
      <c r="K5899" s="26">
        <v>2277896</v>
      </c>
      <c r="L5899" s="22" t="s">
        <v>1336</v>
      </c>
      <c r="M5899" s="22"/>
      <c r="N5899">
        <f t="shared" si="380"/>
        <v>37285</v>
      </c>
      <c r="O5899">
        <f>+VLOOKUP(N5899,'Thanh toán '!O$8:P$8099,2,0)</f>
        <v>2277896</v>
      </c>
      <c r="P5899">
        <f t="shared" si="381"/>
        <v>2277896</v>
      </c>
      <c r="Q5899" s="30">
        <f t="shared" si="379"/>
        <v>0</v>
      </c>
    </row>
    <row r="5900" spans="1:17" hidden="1" x14ac:dyDescent="0.3">
      <c r="A5900" s="21">
        <v>45665</v>
      </c>
      <c r="B5900" s="22" t="s">
        <v>6519</v>
      </c>
      <c r="C5900" s="22" t="s">
        <v>1333</v>
      </c>
      <c r="D5900" s="27" t="s">
        <v>6472</v>
      </c>
      <c r="E5900" s="24" t="s">
        <v>4612</v>
      </c>
      <c r="F5900" s="25" t="s">
        <v>4613</v>
      </c>
      <c r="G5900" s="22" t="s">
        <v>39</v>
      </c>
      <c r="H5900" s="26">
        <v>1740442</v>
      </c>
      <c r="I5900" s="28"/>
      <c r="J5900" s="26">
        <v>139235</v>
      </c>
      <c r="K5900" s="26">
        <v>1879677</v>
      </c>
      <c r="L5900" s="22" t="s">
        <v>1336</v>
      </c>
      <c r="M5900" s="22"/>
      <c r="N5900">
        <f t="shared" si="380"/>
        <v>37287</v>
      </c>
      <c r="O5900">
        <f>+VLOOKUP(N5900,'Thanh toán '!O$8:P$8099,2,0)</f>
        <v>1879677</v>
      </c>
      <c r="P5900">
        <f t="shared" si="381"/>
        <v>1879677</v>
      </c>
      <c r="Q5900" s="30">
        <f t="shared" si="379"/>
        <v>0</v>
      </c>
    </row>
    <row r="5901" spans="1:17" ht="26.3" hidden="1" x14ac:dyDescent="0.3">
      <c r="A5901" s="21">
        <v>45675</v>
      </c>
      <c r="B5901" s="22" t="s">
        <v>6520</v>
      </c>
      <c r="C5901" s="22" t="s">
        <v>1333</v>
      </c>
      <c r="D5901" s="27" t="s">
        <v>6521</v>
      </c>
      <c r="E5901" s="24" t="s">
        <v>4890</v>
      </c>
      <c r="F5901" s="25" t="s">
        <v>4891</v>
      </c>
      <c r="G5901" s="22" t="s">
        <v>100</v>
      </c>
      <c r="H5901" s="26">
        <v>1915232</v>
      </c>
      <c r="I5901" s="28"/>
      <c r="J5901" s="26">
        <v>153219</v>
      </c>
      <c r="K5901" s="26">
        <v>2068451</v>
      </c>
      <c r="L5901" s="22" t="s">
        <v>1336</v>
      </c>
      <c r="M5901" s="22"/>
      <c r="N5901">
        <f t="shared" si="380"/>
        <v>37298</v>
      </c>
      <c r="O5901" t="e">
        <f>+VLOOKUP(N5901,'Thanh toán '!O$8:P$8099,2,0)</f>
        <v>#N/A</v>
      </c>
      <c r="P5901" t="e">
        <f t="shared" si="381"/>
        <v>#N/A</v>
      </c>
      <c r="Q5901" s="30" t="e">
        <f t="shared" si="379"/>
        <v>#N/A</v>
      </c>
    </row>
    <row r="5902" spans="1:17" ht="26.3" hidden="1" x14ac:dyDescent="0.3">
      <c r="A5902" s="21">
        <v>45676</v>
      </c>
      <c r="B5902" s="22" t="s">
        <v>6522</v>
      </c>
      <c r="C5902" s="22" t="s">
        <v>1333</v>
      </c>
      <c r="D5902" s="27" t="s">
        <v>6521</v>
      </c>
      <c r="E5902" s="24" t="s">
        <v>4890</v>
      </c>
      <c r="F5902" s="25" t="s">
        <v>4891</v>
      </c>
      <c r="G5902" s="22" t="s">
        <v>100</v>
      </c>
      <c r="H5902" s="26">
        <v>1673248</v>
      </c>
      <c r="I5902" s="28"/>
      <c r="J5902" s="26">
        <v>133860</v>
      </c>
      <c r="K5902" s="26">
        <v>1807108</v>
      </c>
      <c r="L5902" s="22" t="s">
        <v>1336</v>
      </c>
      <c r="M5902" s="22"/>
      <c r="N5902">
        <f t="shared" si="380"/>
        <v>37299</v>
      </c>
      <c r="O5902">
        <f>+VLOOKUP(N5902,'Thanh toán '!O$8:P$8099,2,0)</f>
        <v>1807108</v>
      </c>
      <c r="P5902">
        <f t="shared" si="381"/>
        <v>1807108</v>
      </c>
      <c r="Q5902" s="30">
        <f t="shared" si="379"/>
        <v>0</v>
      </c>
    </row>
    <row r="5903" spans="1:17" ht="26.3" hidden="1" x14ac:dyDescent="0.3">
      <c r="A5903" s="21">
        <v>45678</v>
      </c>
      <c r="B5903" s="22" t="s">
        <v>6523</v>
      </c>
      <c r="C5903" s="22" t="s">
        <v>1333</v>
      </c>
      <c r="D5903" s="27" t="s">
        <v>6521</v>
      </c>
      <c r="E5903" s="24" t="s">
        <v>4660</v>
      </c>
      <c r="F5903" s="25" t="s">
        <v>5644</v>
      </c>
      <c r="G5903" s="22" t="s">
        <v>24</v>
      </c>
      <c r="H5903" s="26">
        <v>1440206</v>
      </c>
      <c r="I5903" s="28"/>
      <c r="J5903" s="26">
        <v>115216</v>
      </c>
      <c r="K5903" s="26">
        <v>1555422</v>
      </c>
      <c r="L5903" s="22" t="s">
        <v>1336</v>
      </c>
      <c r="M5903" s="22"/>
      <c r="N5903">
        <f t="shared" si="380"/>
        <v>37301</v>
      </c>
      <c r="O5903">
        <f>+VLOOKUP(N5903,'Thanh toán '!O$8:P$8099,2,0)</f>
        <v>1555422</v>
      </c>
      <c r="P5903">
        <f t="shared" si="381"/>
        <v>1555422</v>
      </c>
      <c r="Q5903" s="30">
        <f t="shared" si="379"/>
        <v>0</v>
      </c>
    </row>
    <row r="5904" spans="1:17" ht="26.3" hidden="1" x14ac:dyDescent="0.3">
      <c r="A5904" s="21">
        <v>45679</v>
      </c>
      <c r="B5904" s="22" t="s">
        <v>6524</v>
      </c>
      <c r="C5904" s="22" t="s">
        <v>1333</v>
      </c>
      <c r="D5904" s="27" t="s">
        <v>6521</v>
      </c>
      <c r="E5904" s="24" t="s">
        <v>4660</v>
      </c>
      <c r="F5904" s="25" t="s">
        <v>5644</v>
      </c>
      <c r="G5904" s="22" t="s">
        <v>24</v>
      </c>
      <c r="H5904" s="26">
        <v>1469008</v>
      </c>
      <c r="I5904" s="28"/>
      <c r="J5904" s="26">
        <v>117521</v>
      </c>
      <c r="K5904" s="26">
        <v>1586529</v>
      </c>
      <c r="L5904" s="22" t="s">
        <v>1336</v>
      </c>
      <c r="M5904" s="22"/>
      <c r="N5904">
        <f t="shared" si="380"/>
        <v>37302</v>
      </c>
      <c r="O5904">
        <f>+VLOOKUP(N5904,'Thanh toán '!O$8:P$8099,2,0)</f>
        <v>1586529</v>
      </c>
      <c r="P5904">
        <f t="shared" si="381"/>
        <v>1586529</v>
      </c>
      <c r="Q5904" s="30">
        <f t="shared" si="379"/>
        <v>0</v>
      </c>
    </row>
    <row r="5905" spans="1:17" ht="26.3" hidden="1" x14ac:dyDescent="0.3">
      <c r="A5905" s="21">
        <v>45680</v>
      </c>
      <c r="B5905" s="22" t="s">
        <v>6525</v>
      </c>
      <c r="C5905" s="22" t="s">
        <v>1333</v>
      </c>
      <c r="D5905" s="27" t="s">
        <v>6521</v>
      </c>
      <c r="E5905" s="24" t="s">
        <v>4660</v>
      </c>
      <c r="F5905" s="25" t="s">
        <v>5644</v>
      </c>
      <c r="G5905" s="22" t="s">
        <v>24</v>
      </c>
      <c r="H5905" s="26">
        <v>1647709</v>
      </c>
      <c r="I5905" s="28"/>
      <c r="J5905" s="26">
        <v>131817</v>
      </c>
      <c r="K5905" s="26">
        <v>1779526</v>
      </c>
      <c r="L5905" s="22" t="s">
        <v>1336</v>
      </c>
      <c r="M5905" s="22"/>
      <c r="N5905">
        <f t="shared" si="380"/>
        <v>37303</v>
      </c>
      <c r="O5905">
        <f>+VLOOKUP(N5905,'Thanh toán '!O$8:P$8099,2,0)</f>
        <v>1779526</v>
      </c>
      <c r="P5905">
        <f t="shared" si="381"/>
        <v>1779526</v>
      </c>
      <c r="Q5905" s="30">
        <f t="shared" si="379"/>
        <v>0</v>
      </c>
    </row>
    <row r="5906" spans="1:17" hidden="1" x14ac:dyDescent="0.3">
      <c r="A5906" s="21">
        <v>45683</v>
      </c>
      <c r="B5906" s="22" t="s">
        <v>6526</v>
      </c>
      <c r="C5906" s="22" t="s">
        <v>1333</v>
      </c>
      <c r="D5906" s="27" t="s">
        <v>6521</v>
      </c>
      <c r="E5906" s="24" t="s">
        <v>4612</v>
      </c>
      <c r="F5906" s="25" t="s">
        <v>4613</v>
      </c>
      <c r="G5906" s="22" t="s">
        <v>39</v>
      </c>
      <c r="H5906" s="26">
        <v>1459157</v>
      </c>
      <c r="I5906" s="28"/>
      <c r="J5906" s="26">
        <v>116733</v>
      </c>
      <c r="K5906" s="26">
        <v>1575890</v>
      </c>
      <c r="L5906" s="22" t="s">
        <v>1336</v>
      </c>
      <c r="M5906" s="22"/>
      <c r="N5906">
        <f t="shared" si="380"/>
        <v>37306</v>
      </c>
      <c r="O5906" t="e">
        <f>+VLOOKUP(N5906,'Thanh toán '!O$8:P$8099,2,0)</f>
        <v>#N/A</v>
      </c>
      <c r="P5906" t="e">
        <f t="shared" si="381"/>
        <v>#N/A</v>
      </c>
      <c r="Q5906" s="30" t="e">
        <f t="shared" si="379"/>
        <v>#N/A</v>
      </c>
    </row>
    <row r="5907" spans="1:17" hidden="1" x14ac:dyDescent="0.3">
      <c r="A5907" s="21">
        <v>45684</v>
      </c>
      <c r="B5907" s="22" t="s">
        <v>6527</v>
      </c>
      <c r="C5907" s="22" t="s">
        <v>1333</v>
      </c>
      <c r="D5907" s="27" t="s">
        <v>6521</v>
      </c>
      <c r="E5907" s="24" t="s">
        <v>4612</v>
      </c>
      <c r="F5907" s="25" t="s">
        <v>4613</v>
      </c>
      <c r="G5907" s="22" t="s">
        <v>39</v>
      </c>
      <c r="H5907" s="26">
        <v>680123</v>
      </c>
      <c r="I5907" s="28"/>
      <c r="J5907" s="26">
        <v>54410</v>
      </c>
      <c r="K5907" s="26">
        <v>734533</v>
      </c>
      <c r="L5907" s="22" t="s">
        <v>1336</v>
      </c>
      <c r="M5907" s="22"/>
      <c r="N5907">
        <f t="shared" si="380"/>
        <v>37307</v>
      </c>
      <c r="O5907">
        <f>+VLOOKUP(N5907,'Thanh toán '!O$8:P$8099,2,0)</f>
        <v>734533</v>
      </c>
      <c r="P5907">
        <f t="shared" si="381"/>
        <v>734533</v>
      </c>
      <c r="Q5907" s="30">
        <f t="shared" ref="Q5907:Q5970" si="382">+O5907-K5907</f>
        <v>0</v>
      </c>
    </row>
    <row r="5908" spans="1:17" hidden="1" x14ac:dyDescent="0.3">
      <c r="A5908" s="21">
        <v>45685</v>
      </c>
      <c r="B5908" s="22" t="s">
        <v>6528</v>
      </c>
      <c r="C5908" s="22" t="s">
        <v>1333</v>
      </c>
      <c r="D5908" s="27" t="s">
        <v>6521</v>
      </c>
      <c r="E5908" s="24" t="s">
        <v>4612</v>
      </c>
      <c r="F5908" s="25" t="s">
        <v>4613</v>
      </c>
      <c r="G5908" s="22" t="s">
        <v>39</v>
      </c>
      <c r="H5908" s="26">
        <v>666348</v>
      </c>
      <c r="I5908" s="28"/>
      <c r="J5908" s="26">
        <v>53308</v>
      </c>
      <c r="K5908" s="26">
        <v>719656</v>
      </c>
      <c r="L5908" s="22" t="s">
        <v>1336</v>
      </c>
      <c r="M5908" s="22"/>
      <c r="N5908">
        <f t="shared" si="380"/>
        <v>37308</v>
      </c>
      <c r="O5908">
        <f>+VLOOKUP(N5908,'Thanh toán '!O$8:P$8099,2,0)</f>
        <v>719656</v>
      </c>
      <c r="P5908">
        <f t="shared" si="381"/>
        <v>719656</v>
      </c>
      <c r="Q5908" s="30">
        <f t="shared" si="382"/>
        <v>0</v>
      </c>
    </row>
    <row r="5909" spans="1:17" hidden="1" x14ac:dyDescent="0.3">
      <c r="A5909" s="21">
        <v>45686</v>
      </c>
      <c r="B5909" s="22" t="s">
        <v>6529</v>
      </c>
      <c r="C5909" s="22" t="s">
        <v>1333</v>
      </c>
      <c r="D5909" s="27" t="s">
        <v>6521</v>
      </c>
      <c r="E5909" s="24" t="s">
        <v>4612</v>
      </c>
      <c r="F5909" s="25" t="s">
        <v>4613</v>
      </c>
      <c r="G5909" s="22" t="s">
        <v>39</v>
      </c>
      <c r="H5909" s="26">
        <v>562992</v>
      </c>
      <c r="I5909" s="28"/>
      <c r="J5909" s="26">
        <v>45039</v>
      </c>
      <c r="K5909" s="26">
        <v>608031</v>
      </c>
      <c r="L5909" s="22" t="s">
        <v>1336</v>
      </c>
      <c r="M5909" s="22"/>
      <c r="N5909">
        <f t="shared" si="380"/>
        <v>37309</v>
      </c>
      <c r="O5909">
        <f>+VLOOKUP(N5909,'Thanh toán '!O$8:P$8099,2,0)</f>
        <v>608031</v>
      </c>
      <c r="P5909">
        <f t="shared" si="381"/>
        <v>608031</v>
      </c>
      <c r="Q5909" s="30">
        <f t="shared" si="382"/>
        <v>0</v>
      </c>
    </row>
    <row r="5910" spans="1:17" hidden="1" x14ac:dyDescent="0.3">
      <c r="A5910" s="21">
        <v>45687</v>
      </c>
      <c r="B5910" s="22" t="s">
        <v>6530</v>
      </c>
      <c r="C5910" s="22" t="s">
        <v>1333</v>
      </c>
      <c r="D5910" s="27" t="s">
        <v>6521</v>
      </c>
      <c r="E5910" s="24" t="s">
        <v>4612</v>
      </c>
      <c r="F5910" s="25" t="s">
        <v>4613</v>
      </c>
      <c r="G5910" s="22" t="s">
        <v>39</v>
      </c>
      <c r="H5910" s="26">
        <v>867372</v>
      </c>
      <c r="I5910" s="28"/>
      <c r="J5910" s="26">
        <v>69390</v>
      </c>
      <c r="K5910" s="26">
        <v>936762</v>
      </c>
      <c r="L5910" s="22" t="s">
        <v>1336</v>
      </c>
      <c r="M5910" s="22"/>
      <c r="N5910">
        <f t="shared" si="380"/>
        <v>37310</v>
      </c>
      <c r="O5910">
        <f>+VLOOKUP(N5910,'Thanh toán '!O$8:P$8099,2,0)</f>
        <v>936762</v>
      </c>
      <c r="P5910">
        <f t="shared" si="381"/>
        <v>936762</v>
      </c>
      <c r="Q5910" s="30">
        <f t="shared" si="382"/>
        <v>0</v>
      </c>
    </row>
    <row r="5911" spans="1:17" hidden="1" x14ac:dyDescent="0.3">
      <c r="A5911" s="21">
        <v>45688</v>
      </c>
      <c r="B5911" s="22" t="s">
        <v>6531</v>
      </c>
      <c r="C5911" s="22" t="s">
        <v>1333</v>
      </c>
      <c r="D5911" s="27" t="s">
        <v>6521</v>
      </c>
      <c r="E5911" s="24" t="s">
        <v>4612</v>
      </c>
      <c r="F5911" s="25" t="s">
        <v>4613</v>
      </c>
      <c r="G5911" s="22" t="s">
        <v>39</v>
      </c>
      <c r="H5911" s="26">
        <v>742539</v>
      </c>
      <c r="I5911" s="28"/>
      <c r="J5911" s="26">
        <v>59403</v>
      </c>
      <c r="K5911" s="26">
        <v>801942</v>
      </c>
      <c r="L5911" s="22" t="s">
        <v>1336</v>
      </c>
      <c r="M5911" s="22"/>
      <c r="N5911">
        <f t="shared" si="380"/>
        <v>37311</v>
      </c>
      <c r="O5911">
        <f>+VLOOKUP(N5911,'Thanh toán '!O$8:P$8099,2,0)</f>
        <v>801942</v>
      </c>
      <c r="P5911">
        <f t="shared" si="381"/>
        <v>801942</v>
      </c>
      <c r="Q5911" s="30">
        <f t="shared" si="382"/>
        <v>0</v>
      </c>
    </row>
    <row r="5912" spans="1:17" hidden="1" x14ac:dyDescent="0.3">
      <c r="A5912" s="21">
        <v>45689</v>
      </c>
      <c r="B5912" s="22" t="s">
        <v>6532</v>
      </c>
      <c r="C5912" s="22" t="s">
        <v>1333</v>
      </c>
      <c r="D5912" s="27" t="s">
        <v>6521</v>
      </c>
      <c r="E5912" s="24" t="s">
        <v>4612</v>
      </c>
      <c r="F5912" s="25" t="s">
        <v>4613</v>
      </c>
      <c r="G5912" s="22" t="s">
        <v>39</v>
      </c>
      <c r="H5912" s="26">
        <v>1430363</v>
      </c>
      <c r="I5912" s="28"/>
      <c r="J5912" s="26">
        <v>114429</v>
      </c>
      <c r="K5912" s="26">
        <v>1544792</v>
      </c>
      <c r="L5912" s="22" t="s">
        <v>1336</v>
      </c>
      <c r="M5912" s="22"/>
      <c r="N5912">
        <f t="shared" si="380"/>
        <v>37312</v>
      </c>
      <c r="O5912">
        <f>+VLOOKUP(N5912,'Thanh toán '!O$8:P$8099,2,0)</f>
        <v>1544792</v>
      </c>
      <c r="P5912">
        <f t="shared" si="381"/>
        <v>1544792</v>
      </c>
      <c r="Q5912" s="30">
        <f t="shared" si="382"/>
        <v>0</v>
      </c>
    </row>
    <row r="5913" spans="1:17" hidden="1" x14ac:dyDescent="0.3">
      <c r="A5913" s="21">
        <v>45690</v>
      </c>
      <c r="B5913" s="22" t="s">
        <v>6533</v>
      </c>
      <c r="C5913" s="22" t="s">
        <v>1333</v>
      </c>
      <c r="D5913" s="27" t="s">
        <v>6521</v>
      </c>
      <c r="E5913" s="24" t="s">
        <v>4612</v>
      </c>
      <c r="F5913" s="25" t="s">
        <v>4613</v>
      </c>
      <c r="G5913" s="22" t="s">
        <v>39</v>
      </c>
      <c r="H5913" s="26">
        <v>562992</v>
      </c>
      <c r="I5913" s="28"/>
      <c r="J5913" s="26">
        <v>45039</v>
      </c>
      <c r="K5913" s="26">
        <v>608031</v>
      </c>
      <c r="L5913" s="22" t="s">
        <v>1336</v>
      </c>
      <c r="M5913" s="22"/>
      <c r="N5913">
        <f t="shared" si="380"/>
        <v>37313</v>
      </c>
      <c r="O5913">
        <f>+VLOOKUP(N5913,'Thanh toán '!O$8:P$8099,2,0)</f>
        <v>608031</v>
      </c>
      <c r="P5913">
        <f t="shared" si="381"/>
        <v>608031</v>
      </c>
      <c r="Q5913" s="30">
        <f t="shared" si="382"/>
        <v>0</v>
      </c>
    </row>
    <row r="5914" spans="1:17" hidden="1" x14ac:dyDescent="0.3">
      <c r="A5914" s="21">
        <v>45692</v>
      </c>
      <c r="B5914" s="22" t="s">
        <v>6534</v>
      </c>
      <c r="C5914" s="22" t="s">
        <v>1333</v>
      </c>
      <c r="D5914" s="27" t="s">
        <v>6521</v>
      </c>
      <c r="E5914" s="24" t="s">
        <v>4612</v>
      </c>
      <c r="F5914" s="25" t="s">
        <v>4613</v>
      </c>
      <c r="G5914" s="22" t="s">
        <v>39</v>
      </c>
      <c r="H5914" s="26">
        <v>631481</v>
      </c>
      <c r="I5914" s="28"/>
      <c r="J5914" s="26">
        <v>50518</v>
      </c>
      <c r="K5914" s="26">
        <v>681999</v>
      </c>
      <c r="L5914" s="22" t="s">
        <v>1336</v>
      </c>
      <c r="M5914" s="22"/>
      <c r="N5914">
        <f t="shared" si="380"/>
        <v>37315</v>
      </c>
      <c r="O5914">
        <f>+VLOOKUP(N5914,'Thanh toán '!O$8:P$8099,2,0)</f>
        <v>681999</v>
      </c>
      <c r="P5914">
        <f t="shared" si="381"/>
        <v>681999</v>
      </c>
      <c r="Q5914" s="30">
        <f t="shared" si="382"/>
        <v>0</v>
      </c>
    </row>
    <row r="5915" spans="1:17" hidden="1" x14ac:dyDescent="0.3">
      <c r="A5915" s="21">
        <v>45693</v>
      </c>
      <c r="B5915" s="22" t="s">
        <v>6535</v>
      </c>
      <c r="C5915" s="22" t="s">
        <v>1333</v>
      </c>
      <c r="D5915" s="27" t="s">
        <v>6521</v>
      </c>
      <c r="E5915" s="24" t="s">
        <v>192</v>
      </c>
      <c r="F5915" s="25" t="s">
        <v>4840</v>
      </c>
      <c r="G5915" s="22" t="s">
        <v>193</v>
      </c>
      <c r="H5915" s="26">
        <v>5081887</v>
      </c>
      <c r="I5915" s="28"/>
      <c r="J5915" s="26">
        <v>406551</v>
      </c>
      <c r="K5915" s="26">
        <v>5488438</v>
      </c>
      <c r="L5915" s="22" t="s">
        <v>1336</v>
      </c>
      <c r="M5915" s="22"/>
      <c r="N5915">
        <f t="shared" si="380"/>
        <v>37316</v>
      </c>
      <c r="O5915">
        <f>+VLOOKUP(N5915,'Thanh toán '!O$8:P$8099,2,0)</f>
        <v>5488438</v>
      </c>
      <c r="P5915">
        <f t="shared" si="381"/>
        <v>5488438</v>
      </c>
      <c r="Q5915" s="30">
        <f t="shared" si="382"/>
        <v>0</v>
      </c>
    </row>
    <row r="5916" spans="1:17" hidden="1" x14ac:dyDescent="0.3">
      <c r="A5916" s="21">
        <v>45694</v>
      </c>
      <c r="B5916" s="22" t="s">
        <v>6536</v>
      </c>
      <c r="C5916" s="22" t="s">
        <v>1333</v>
      </c>
      <c r="D5916" s="27" t="s">
        <v>6521</v>
      </c>
      <c r="E5916" s="24" t="s">
        <v>4612</v>
      </c>
      <c r="F5916" s="25" t="s">
        <v>4613</v>
      </c>
      <c r="G5916" s="22" t="s">
        <v>39</v>
      </c>
      <c r="H5916" s="26">
        <v>867372</v>
      </c>
      <c r="I5916" s="28"/>
      <c r="J5916" s="26">
        <v>69390</v>
      </c>
      <c r="K5916" s="26">
        <v>936762</v>
      </c>
      <c r="L5916" s="22" t="s">
        <v>1336</v>
      </c>
      <c r="M5916" s="22"/>
      <c r="N5916">
        <f t="shared" si="380"/>
        <v>37317</v>
      </c>
      <c r="O5916">
        <f>+VLOOKUP(N5916,'Thanh toán '!O$8:P$8099,2,0)</f>
        <v>936762</v>
      </c>
      <c r="P5916">
        <f t="shared" si="381"/>
        <v>936762</v>
      </c>
      <c r="Q5916" s="30">
        <f t="shared" si="382"/>
        <v>0</v>
      </c>
    </row>
    <row r="5917" spans="1:17" hidden="1" x14ac:dyDescent="0.3">
      <c r="A5917" s="21">
        <v>45698</v>
      </c>
      <c r="B5917" s="22" t="s">
        <v>6537</v>
      </c>
      <c r="C5917" s="22" t="s">
        <v>1333</v>
      </c>
      <c r="D5917" s="27" t="s">
        <v>6521</v>
      </c>
      <c r="E5917" s="24" t="s">
        <v>4612</v>
      </c>
      <c r="F5917" s="25" t="s">
        <v>4613</v>
      </c>
      <c r="G5917" s="22" t="s">
        <v>39</v>
      </c>
      <c r="H5917" s="26">
        <v>333174</v>
      </c>
      <c r="I5917" s="28"/>
      <c r="J5917" s="26">
        <v>26654</v>
      </c>
      <c r="K5917" s="26">
        <v>359828</v>
      </c>
      <c r="L5917" s="22" t="s">
        <v>1336</v>
      </c>
      <c r="M5917" s="22"/>
      <c r="N5917">
        <f t="shared" si="380"/>
        <v>37321</v>
      </c>
      <c r="O5917">
        <f>+VLOOKUP(N5917,'Thanh toán '!O$8:P$8099,2,0)</f>
        <v>359828</v>
      </c>
      <c r="P5917">
        <f t="shared" si="381"/>
        <v>359828</v>
      </c>
      <c r="Q5917" s="30">
        <f t="shared" si="382"/>
        <v>0</v>
      </c>
    </row>
    <row r="5918" spans="1:17" hidden="1" x14ac:dyDescent="0.3">
      <c r="A5918" s="21">
        <v>45699</v>
      </c>
      <c r="B5918" s="22" t="s">
        <v>6538</v>
      </c>
      <c r="C5918" s="22" t="s">
        <v>1333</v>
      </c>
      <c r="D5918" s="27" t="s">
        <v>6521</v>
      </c>
      <c r="E5918" s="24" t="s">
        <v>4612</v>
      </c>
      <c r="F5918" s="25" t="s">
        <v>4613</v>
      </c>
      <c r="G5918" s="22" t="s">
        <v>39</v>
      </c>
      <c r="H5918" s="26">
        <v>2792062</v>
      </c>
      <c r="I5918" s="28"/>
      <c r="J5918" s="26">
        <v>223365</v>
      </c>
      <c r="K5918" s="26">
        <v>3015427</v>
      </c>
      <c r="L5918" s="22" t="s">
        <v>1336</v>
      </c>
      <c r="M5918" s="22"/>
      <c r="N5918">
        <f t="shared" si="380"/>
        <v>37322</v>
      </c>
      <c r="O5918">
        <f>+VLOOKUP(N5918,'Thanh toán '!O$8:P$8099,2,0)</f>
        <v>3015427</v>
      </c>
      <c r="P5918">
        <f t="shared" si="381"/>
        <v>3015427</v>
      </c>
      <c r="Q5918" s="30">
        <f t="shared" si="382"/>
        <v>0</v>
      </c>
    </row>
    <row r="5919" spans="1:17" hidden="1" x14ac:dyDescent="0.3">
      <c r="A5919" s="21">
        <v>45700</v>
      </c>
      <c r="B5919" s="22" t="s">
        <v>6539</v>
      </c>
      <c r="C5919" s="22" t="s">
        <v>1333</v>
      </c>
      <c r="D5919" s="27" t="s">
        <v>6521</v>
      </c>
      <c r="E5919" s="24" t="s">
        <v>4612</v>
      </c>
      <c r="F5919" s="25" t="s">
        <v>4613</v>
      </c>
      <c r="G5919" s="22" t="s">
        <v>39</v>
      </c>
      <c r="H5919" s="26">
        <v>1289920</v>
      </c>
      <c r="I5919" s="28"/>
      <c r="J5919" s="26">
        <v>103194</v>
      </c>
      <c r="K5919" s="26">
        <v>1393114</v>
      </c>
      <c r="L5919" s="22" t="s">
        <v>1336</v>
      </c>
      <c r="M5919" s="22"/>
      <c r="N5919">
        <f t="shared" si="380"/>
        <v>37323</v>
      </c>
      <c r="O5919">
        <f>+VLOOKUP(N5919,'Thanh toán '!O$8:P$8099,2,0)</f>
        <v>1393114</v>
      </c>
      <c r="P5919">
        <f t="shared" si="381"/>
        <v>1393114</v>
      </c>
      <c r="Q5919" s="30">
        <f t="shared" si="382"/>
        <v>0</v>
      </c>
    </row>
    <row r="5920" spans="1:17" hidden="1" x14ac:dyDescent="0.3">
      <c r="A5920" s="21">
        <v>45701</v>
      </c>
      <c r="B5920" s="22" t="s">
        <v>6540</v>
      </c>
      <c r="C5920" s="22" t="s">
        <v>1333</v>
      </c>
      <c r="D5920" s="27" t="s">
        <v>6521</v>
      </c>
      <c r="E5920" s="24" t="s">
        <v>4612</v>
      </c>
      <c r="F5920" s="25" t="s">
        <v>4613</v>
      </c>
      <c r="G5920" s="22" t="s">
        <v>39</v>
      </c>
      <c r="H5920" s="26">
        <v>487797</v>
      </c>
      <c r="I5920" s="28"/>
      <c r="J5920" s="26">
        <v>39024</v>
      </c>
      <c r="K5920" s="26">
        <v>526821</v>
      </c>
      <c r="L5920" s="22" t="s">
        <v>1336</v>
      </c>
      <c r="M5920" s="22"/>
      <c r="N5920">
        <f t="shared" si="380"/>
        <v>37324</v>
      </c>
      <c r="O5920">
        <f>+VLOOKUP(N5920,'Thanh toán '!O$8:P$8099,2,0)</f>
        <v>526821</v>
      </c>
      <c r="P5920">
        <f t="shared" si="381"/>
        <v>526821</v>
      </c>
      <c r="Q5920" s="30">
        <f t="shared" si="382"/>
        <v>0</v>
      </c>
    </row>
    <row r="5921" spans="1:17" hidden="1" x14ac:dyDescent="0.3">
      <c r="A5921" s="21">
        <v>45702</v>
      </c>
      <c r="B5921" s="22" t="s">
        <v>6541</v>
      </c>
      <c r="C5921" s="22" t="s">
        <v>1333</v>
      </c>
      <c r="D5921" s="27" t="s">
        <v>6521</v>
      </c>
      <c r="E5921" s="24" t="s">
        <v>4612</v>
      </c>
      <c r="F5921" s="25" t="s">
        <v>4613</v>
      </c>
      <c r="G5921" s="22" t="s">
        <v>39</v>
      </c>
      <c r="H5921" s="26">
        <v>1591603</v>
      </c>
      <c r="I5921" s="28"/>
      <c r="J5921" s="26">
        <v>127328</v>
      </c>
      <c r="K5921" s="26">
        <v>1718931</v>
      </c>
      <c r="L5921" s="22" t="s">
        <v>1336</v>
      </c>
      <c r="M5921" s="22"/>
      <c r="N5921">
        <f t="shared" si="380"/>
        <v>37325</v>
      </c>
      <c r="O5921">
        <f>+VLOOKUP(N5921,'Thanh toán '!O$8:P$8099,2,0)</f>
        <v>1718931</v>
      </c>
      <c r="P5921">
        <f t="shared" si="381"/>
        <v>1718931</v>
      </c>
      <c r="Q5921" s="30">
        <f t="shared" si="382"/>
        <v>0</v>
      </c>
    </row>
    <row r="5922" spans="1:17" ht="26.3" hidden="1" x14ac:dyDescent="0.3">
      <c r="A5922" s="21">
        <v>45710</v>
      </c>
      <c r="B5922" s="22" t="s">
        <v>6542</v>
      </c>
      <c r="C5922" s="22" t="s">
        <v>1333</v>
      </c>
      <c r="D5922" s="27" t="s">
        <v>6521</v>
      </c>
      <c r="E5922" s="24" t="s">
        <v>4753</v>
      </c>
      <c r="F5922" s="25" t="s">
        <v>4754</v>
      </c>
      <c r="G5922" s="22" t="s">
        <v>1453</v>
      </c>
      <c r="H5922" s="26">
        <v>9986471</v>
      </c>
      <c r="I5922" s="28"/>
      <c r="J5922" s="26">
        <v>798918</v>
      </c>
      <c r="K5922" s="26">
        <v>10785389</v>
      </c>
      <c r="L5922" s="22" t="s">
        <v>1336</v>
      </c>
      <c r="M5922" s="22"/>
      <c r="N5922">
        <f t="shared" si="380"/>
        <v>37333</v>
      </c>
      <c r="O5922">
        <f>+VLOOKUP(N5922,'Thanh toán '!O$8:P$8099,2,0)</f>
        <v>10785389</v>
      </c>
      <c r="P5922">
        <f t="shared" si="381"/>
        <v>10785389</v>
      </c>
      <c r="Q5922" s="30">
        <f t="shared" si="382"/>
        <v>0</v>
      </c>
    </row>
    <row r="5923" spans="1:17" ht="26.3" hidden="1" x14ac:dyDescent="0.3">
      <c r="A5923" s="21">
        <v>45711</v>
      </c>
      <c r="B5923" s="22" t="s">
        <v>6543</v>
      </c>
      <c r="C5923" s="22" t="s">
        <v>1333</v>
      </c>
      <c r="D5923" s="27" t="s">
        <v>6521</v>
      </c>
      <c r="E5923" s="24" t="s">
        <v>2842</v>
      </c>
      <c r="F5923" s="25" t="s">
        <v>5168</v>
      </c>
      <c r="G5923" s="22" t="s">
        <v>2844</v>
      </c>
      <c r="H5923" s="26">
        <v>1705910</v>
      </c>
      <c r="I5923" s="28"/>
      <c r="J5923" s="26">
        <v>136473</v>
      </c>
      <c r="K5923" s="26">
        <v>1842383</v>
      </c>
      <c r="L5923" s="22" t="s">
        <v>1336</v>
      </c>
      <c r="M5923" s="22"/>
      <c r="N5923">
        <f t="shared" si="380"/>
        <v>37334</v>
      </c>
      <c r="O5923">
        <f>+VLOOKUP(N5923,'Thanh toán '!O$8:P$8099,2,0)</f>
        <v>1842383</v>
      </c>
      <c r="P5923">
        <f t="shared" si="381"/>
        <v>1842383</v>
      </c>
      <c r="Q5923" s="30">
        <f t="shared" si="382"/>
        <v>0</v>
      </c>
    </row>
    <row r="5924" spans="1:17" ht="26.3" hidden="1" x14ac:dyDescent="0.3">
      <c r="A5924" s="21">
        <v>45712</v>
      </c>
      <c r="B5924" s="22" t="s">
        <v>6544</v>
      </c>
      <c r="C5924" s="22" t="s">
        <v>1333</v>
      </c>
      <c r="D5924" s="27" t="s">
        <v>6521</v>
      </c>
      <c r="E5924" s="24" t="s">
        <v>5162</v>
      </c>
      <c r="F5924" s="25" t="s">
        <v>5163</v>
      </c>
      <c r="G5924" s="22" t="s">
        <v>244</v>
      </c>
      <c r="H5924" s="26">
        <v>1734743</v>
      </c>
      <c r="I5924" s="28"/>
      <c r="J5924" s="26">
        <v>138779</v>
      </c>
      <c r="K5924" s="26">
        <v>1873522</v>
      </c>
      <c r="L5924" s="22" t="s">
        <v>1336</v>
      </c>
      <c r="M5924" s="22"/>
      <c r="N5924">
        <f t="shared" si="380"/>
        <v>37335</v>
      </c>
      <c r="O5924">
        <f>+VLOOKUP(N5924,'Thanh toán '!O$8:P$8099,2,0)</f>
        <v>1873522</v>
      </c>
      <c r="P5924">
        <f t="shared" si="381"/>
        <v>1873522</v>
      </c>
      <c r="Q5924" s="30">
        <f t="shared" si="382"/>
        <v>0</v>
      </c>
    </row>
    <row r="5925" spans="1:17" hidden="1" x14ac:dyDescent="0.3">
      <c r="A5925" s="21">
        <v>45713</v>
      </c>
      <c r="B5925" s="22" t="s">
        <v>6545</v>
      </c>
      <c r="C5925" s="22" t="s">
        <v>1333</v>
      </c>
      <c r="D5925" s="27" t="s">
        <v>6521</v>
      </c>
      <c r="E5925" s="24" t="s">
        <v>114</v>
      </c>
      <c r="F5925" s="25" t="s">
        <v>5502</v>
      </c>
      <c r="G5925" s="22" t="s">
        <v>115</v>
      </c>
      <c r="H5925" s="26">
        <v>6421500</v>
      </c>
      <c r="I5925" s="28"/>
      <c r="J5925" s="26">
        <v>513720</v>
      </c>
      <c r="K5925" s="26">
        <v>6935220</v>
      </c>
      <c r="L5925" s="22" t="s">
        <v>1336</v>
      </c>
      <c r="M5925" s="22"/>
      <c r="N5925">
        <f t="shared" si="380"/>
        <v>37336</v>
      </c>
      <c r="O5925">
        <f>+VLOOKUP(N5925,'Thanh toán '!O$8:P$8099,2,0)</f>
        <v>6935220</v>
      </c>
      <c r="P5925">
        <f t="shared" si="381"/>
        <v>6935220</v>
      </c>
      <c r="Q5925" s="30">
        <f t="shared" si="382"/>
        <v>0</v>
      </c>
    </row>
    <row r="5926" spans="1:17" hidden="1" x14ac:dyDescent="0.3">
      <c r="A5926" s="21">
        <v>45714</v>
      </c>
      <c r="B5926" s="22" t="s">
        <v>6546</v>
      </c>
      <c r="C5926" s="22" t="s">
        <v>1333</v>
      </c>
      <c r="D5926" s="27" t="s">
        <v>6521</v>
      </c>
      <c r="E5926" s="24" t="s">
        <v>5385</v>
      </c>
      <c r="F5926" s="25" t="s">
        <v>5386</v>
      </c>
      <c r="G5926" s="22" t="s">
        <v>325</v>
      </c>
      <c r="H5926" s="26">
        <v>1734743</v>
      </c>
      <c r="I5926" s="28"/>
      <c r="J5926" s="26">
        <v>138779</v>
      </c>
      <c r="K5926" s="26">
        <v>1873522</v>
      </c>
      <c r="L5926" s="22" t="s">
        <v>1336</v>
      </c>
      <c r="M5926" s="22"/>
      <c r="N5926">
        <f t="shared" si="380"/>
        <v>37337</v>
      </c>
      <c r="O5926">
        <f>+VLOOKUP(N5926,'Thanh toán '!O$8:P$8099,2,0)</f>
        <v>1873522</v>
      </c>
      <c r="P5926">
        <f t="shared" si="381"/>
        <v>1873522</v>
      </c>
      <c r="Q5926" s="30">
        <f t="shared" si="382"/>
        <v>0</v>
      </c>
    </row>
    <row r="5927" spans="1:17" hidden="1" x14ac:dyDescent="0.3">
      <c r="A5927" s="21">
        <v>45715</v>
      </c>
      <c r="B5927" s="22" t="s">
        <v>6547</v>
      </c>
      <c r="C5927" s="22" t="s">
        <v>1333</v>
      </c>
      <c r="D5927" s="27" t="s">
        <v>6521</v>
      </c>
      <c r="E5927" s="24" t="s">
        <v>111</v>
      </c>
      <c r="F5927" s="25" t="s">
        <v>5394</v>
      </c>
      <c r="G5927" s="22" t="s">
        <v>112</v>
      </c>
      <c r="H5927" s="26">
        <v>5299714</v>
      </c>
      <c r="I5927" s="28"/>
      <c r="J5927" s="26">
        <v>423977</v>
      </c>
      <c r="K5927" s="26">
        <v>5723691</v>
      </c>
      <c r="L5927" s="22" t="s">
        <v>1336</v>
      </c>
      <c r="M5927" s="22"/>
      <c r="N5927">
        <f t="shared" si="380"/>
        <v>37338</v>
      </c>
      <c r="O5927">
        <f>+VLOOKUP(N5927,'Thanh toán '!O$8:P$8099,2,0)</f>
        <v>5723691</v>
      </c>
      <c r="P5927">
        <f t="shared" si="381"/>
        <v>5723691</v>
      </c>
      <c r="Q5927" s="30">
        <f t="shared" si="382"/>
        <v>0</v>
      </c>
    </row>
    <row r="5928" spans="1:17" hidden="1" x14ac:dyDescent="0.3">
      <c r="A5928" s="21">
        <v>45716</v>
      </c>
      <c r="B5928" s="22" t="s">
        <v>6548</v>
      </c>
      <c r="C5928" s="22" t="s">
        <v>1333</v>
      </c>
      <c r="D5928" s="27" t="s">
        <v>6521</v>
      </c>
      <c r="E5928" s="24" t="s">
        <v>5380</v>
      </c>
      <c r="F5928" s="25" t="s">
        <v>5381</v>
      </c>
      <c r="G5928" s="22" t="s">
        <v>109</v>
      </c>
      <c r="H5928" s="26">
        <v>2025733</v>
      </c>
      <c r="I5928" s="28"/>
      <c r="J5928" s="26">
        <v>162059</v>
      </c>
      <c r="K5928" s="26">
        <v>2187792</v>
      </c>
      <c r="L5928" s="22" t="s">
        <v>1336</v>
      </c>
      <c r="M5928" s="22"/>
      <c r="N5928">
        <f t="shared" si="380"/>
        <v>37339</v>
      </c>
      <c r="O5928">
        <f>+VLOOKUP(N5928,'Thanh toán '!O$8:P$8099,2,0)</f>
        <v>2187792</v>
      </c>
      <c r="P5928">
        <f t="shared" si="381"/>
        <v>2187792</v>
      </c>
      <c r="Q5928" s="30">
        <f t="shared" si="382"/>
        <v>0</v>
      </c>
    </row>
    <row r="5929" spans="1:17" ht="26.3" hidden="1" x14ac:dyDescent="0.3">
      <c r="A5929" s="21">
        <v>45717</v>
      </c>
      <c r="B5929" s="22" t="s">
        <v>6549</v>
      </c>
      <c r="C5929" s="22" t="s">
        <v>1333</v>
      </c>
      <c r="D5929" s="27" t="s">
        <v>6521</v>
      </c>
      <c r="E5929" s="24" t="s">
        <v>4698</v>
      </c>
      <c r="F5929" s="25" t="s">
        <v>4699</v>
      </c>
      <c r="G5929" s="22" t="s">
        <v>106</v>
      </c>
      <c r="H5929" s="26">
        <v>2305437</v>
      </c>
      <c r="I5929" s="28"/>
      <c r="J5929" s="26">
        <v>184435</v>
      </c>
      <c r="K5929" s="26">
        <v>2489872</v>
      </c>
      <c r="L5929" s="22" t="s">
        <v>1336</v>
      </c>
      <c r="M5929" s="22"/>
      <c r="N5929">
        <f t="shared" si="380"/>
        <v>37340</v>
      </c>
      <c r="O5929">
        <f>+VLOOKUP(N5929,'Thanh toán '!O$8:P$8099,2,0)</f>
        <v>2489872</v>
      </c>
      <c r="P5929">
        <f t="shared" si="381"/>
        <v>2489872</v>
      </c>
      <c r="Q5929" s="30">
        <f t="shared" si="382"/>
        <v>0</v>
      </c>
    </row>
    <row r="5930" spans="1:17" hidden="1" x14ac:dyDescent="0.3">
      <c r="A5930" s="21">
        <v>45718</v>
      </c>
      <c r="B5930" s="22" t="s">
        <v>6550</v>
      </c>
      <c r="C5930" s="22" t="s">
        <v>1333</v>
      </c>
      <c r="D5930" s="27" t="s">
        <v>6521</v>
      </c>
      <c r="E5930" s="24" t="s">
        <v>5760</v>
      </c>
      <c r="F5930" s="25" t="s">
        <v>5761</v>
      </c>
      <c r="G5930" s="22" t="s">
        <v>2868</v>
      </c>
      <c r="H5930" s="26">
        <v>2845323</v>
      </c>
      <c r="I5930" s="28"/>
      <c r="J5930" s="26">
        <v>227626</v>
      </c>
      <c r="K5930" s="26">
        <v>3072949</v>
      </c>
      <c r="L5930" s="22" t="s">
        <v>1336</v>
      </c>
      <c r="M5930" s="22"/>
      <c r="N5930">
        <f t="shared" si="380"/>
        <v>37341</v>
      </c>
      <c r="O5930">
        <f>+VLOOKUP(N5930,'Thanh toán '!O$8:P$8099,2,0)</f>
        <v>3072949</v>
      </c>
      <c r="P5930">
        <f t="shared" si="381"/>
        <v>3072949</v>
      </c>
      <c r="Q5930" s="30">
        <f t="shared" si="382"/>
        <v>0</v>
      </c>
    </row>
    <row r="5931" spans="1:17" hidden="1" x14ac:dyDescent="0.3">
      <c r="A5931" s="21">
        <v>45719</v>
      </c>
      <c r="B5931" s="22" t="s">
        <v>6551</v>
      </c>
      <c r="C5931" s="22" t="s">
        <v>1333</v>
      </c>
      <c r="D5931" s="27" t="s">
        <v>6521</v>
      </c>
      <c r="E5931" s="24" t="s">
        <v>316</v>
      </c>
      <c r="F5931" s="25" t="s">
        <v>5388</v>
      </c>
      <c r="G5931" s="22" t="s">
        <v>317</v>
      </c>
      <c r="H5931" s="26">
        <v>5315117</v>
      </c>
      <c r="I5931" s="28"/>
      <c r="J5931" s="26">
        <v>425209</v>
      </c>
      <c r="K5931" s="26">
        <v>5740326</v>
      </c>
      <c r="L5931" s="22" t="s">
        <v>1336</v>
      </c>
      <c r="M5931" s="22"/>
      <c r="N5931">
        <f t="shared" si="380"/>
        <v>37342</v>
      </c>
      <c r="O5931">
        <f>+VLOOKUP(N5931,'Thanh toán '!O$8:P$8099,2,0)</f>
        <v>5740326</v>
      </c>
      <c r="P5931">
        <f t="shared" si="381"/>
        <v>5740326</v>
      </c>
      <c r="Q5931" s="30">
        <f t="shared" si="382"/>
        <v>0</v>
      </c>
    </row>
    <row r="5932" spans="1:17" ht="26.3" hidden="1" x14ac:dyDescent="0.3">
      <c r="A5932" s="21">
        <v>45720</v>
      </c>
      <c r="B5932" s="22" t="s">
        <v>6552</v>
      </c>
      <c r="C5932" s="22" t="s">
        <v>1333</v>
      </c>
      <c r="D5932" s="27" t="s">
        <v>6521</v>
      </c>
      <c r="E5932" s="24" t="s">
        <v>4748</v>
      </c>
      <c r="F5932" s="25" t="s">
        <v>4749</v>
      </c>
      <c r="G5932" s="22" t="s">
        <v>103</v>
      </c>
      <c r="H5932" s="26">
        <v>5850807</v>
      </c>
      <c r="I5932" s="28"/>
      <c r="J5932" s="26">
        <v>468065</v>
      </c>
      <c r="K5932" s="26">
        <v>6318872</v>
      </c>
      <c r="L5932" s="22" t="s">
        <v>1336</v>
      </c>
      <c r="M5932" s="22"/>
      <c r="N5932">
        <f t="shared" si="380"/>
        <v>37343</v>
      </c>
      <c r="O5932">
        <f>+VLOOKUP(N5932,'Thanh toán '!O$8:P$8099,2,0)</f>
        <v>6318872</v>
      </c>
      <c r="P5932">
        <f t="shared" si="381"/>
        <v>6318872</v>
      </c>
      <c r="Q5932" s="30">
        <f t="shared" si="382"/>
        <v>0</v>
      </c>
    </row>
    <row r="5933" spans="1:17" hidden="1" x14ac:dyDescent="0.3">
      <c r="A5933" s="21">
        <v>45721</v>
      </c>
      <c r="B5933" s="22" t="s">
        <v>6553</v>
      </c>
      <c r="C5933" s="22" t="s">
        <v>1333</v>
      </c>
      <c r="D5933" s="27" t="s">
        <v>6521</v>
      </c>
      <c r="E5933" s="24" t="s">
        <v>5670</v>
      </c>
      <c r="F5933" s="25" t="s">
        <v>5671</v>
      </c>
      <c r="G5933" s="22" t="s">
        <v>211</v>
      </c>
      <c r="H5933" s="26">
        <v>3288820</v>
      </c>
      <c r="I5933" s="28"/>
      <c r="J5933" s="26">
        <v>263106</v>
      </c>
      <c r="K5933" s="26">
        <v>3551926</v>
      </c>
      <c r="L5933" s="22" t="s">
        <v>1336</v>
      </c>
      <c r="M5933" s="22"/>
      <c r="N5933">
        <f t="shared" si="380"/>
        <v>37344</v>
      </c>
      <c r="O5933">
        <f>+VLOOKUP(N5933,'Thanh toán '!O$8:P$8099,2,0)</f>
        <v>3551926</v>
      </c>
      <c r="P5933">
        <f t="shared" si="381"/>
        <v>3551926</v>
      </c>
      <c r="Q5933" s="30">
        <f t="shared" si="382"/>
        <v>0</v>
      </c>
    </row>
    <row r="5934" spans="1:17" hidden="1" x14ac:dyDescent="0.3">
      <c r="A5934" s="21">
        <v>45725</v>
      </c>
      <c r="B5934" s="22" t="s">
        <v>6554</v>
      </c>
      <c r="C5934" s="22" t="s">
        <v>1333</v>
      </c>
      <c r="D5934" s="27" t="s">
        <v>6521</v>
      </c>
      <c r="E5934" s="24" t="s">
        <v>4612</v>
      </c>
      <c r="F5934" s="25" t="s">
        <v>4613</v>
      </c>
      <c r="G5934" s="22" t="s">
        <v>39</v>
      </c>
      <c r="H5934" s="26">
        <v>333174</v>
      </c>
      <c r="I5934" s="28"/>
      <c r="J5934" s="26">
        <v>26654</v>
      </c>
      <c r="K5934" s="26">
        <v>359828</v>
      </c>
      <c r="L5934" s="22" t="s">
        <v>1336</v>
      </c>
      <c r="M5934" s="22"/>
      <c r="N5934">
        <f t="shared" si="380"/>
        <v>37348</v>
      </c>
      <c r="O5934">
        <f>+VLOOKUP(N5934,'Thanh toán '!O$8:P$8099,2,0)</f>
        <v>359828</v>
      </c>
      <c r="P5934">
        <f t="shared" si="381"/>
        <v>359828</v>
      </c>
      <c r="Q5934" s="30">
        <f t="shared" si="382"/>
        <v>0</v>
      </c>
    </row>
    <row r="5935" spans="1:17" hidden="1" x14ac:dyDescent="0.3">
      <c r="A5935" s="21">
        <v>45726</v>
      </c>
      <c r="B5935" s="22" t="s">
        <v>6555</v>
      </c>
      <c r="C5935" s="22" t="s">
        <v>1333</v>
      </c>
      <c r="D5935" s="27" t="s">
        <v>6521</v>
      </c>
      <c r="E5935" s="24" t="s">
        <v>4612</v>
      </c>
      <c r="F5935" s="25" t="s">
        <v>4613</v>
      </c>
      <c r="G5935" s="22" t="s">
        <v>39</v>
      </c>
      <c r="H5935" s="26">
        <v>562992</v>
      </c>
      <c r="I5935" s="28"/>
      <c r="J5935" s="26">
        <v>45039</v>
      </c>
      <c r="K5935" s="26">
        <v>608031</v>
      </c>
      <c r="L5935" s="22" t="s">
        <v>1336</v>
      </c>
      <c r="M5935" s="22"/>
      <c r="N5935">
        <f t="shared" si="380"/>
        <v>37349</v>
      </c>
      <c r="O5935">
        <f>+VLOOKUP(N5935,'Thanh toán '!O$8:P$8099,2,0)</f>
        <v>608031</v>
      </c>
      <c r="P5935">
        <f t="shared" si="381"/>
        <v>608031</v>
      </c>
      <c r="Q5935" s="30">
        <f t="shared" si="382"/>
        <v>0</v>
      </c>
    </row>
    <row r="5936" spans="1:17" hidden="1" x14ac:dyDescent="0.3">
      <c r="A5936" s="21">
        <v>45727</v>
      </c>
      <c r="B5936" s="22" t="s">
        <v>6556</v>
      </c>
      <c r="C5936" s="22" t="s">
        <v>1333</v>
      </c>
      <c r="D5936" s="27" t="s">
        <v>6521</v>
      </c>
      <c r="E5936" s="24" t="s">
        <v>4612</v>
      </c>
      <c r="F5936" s="25" t="s">
        <v>4613</v>
      </c>
      <c r="G5936" s="22" t="s">
        <v>39</v>
      </c>
      <c r="H5936" s="26">
        <v>333174</v>
      </c>
      <c r="I5936" s="28"/>
      <c r="J5936" s="26">
        <v>26654</v>
      </c>
      <c r="K5936" s="26">
        <v>359828</v>
      </c>
      <c r="L5936" s="22" t="s">
        <v>1336</v>
      </c>
      <c r="M5936" s="22"/>
      <c r="N5936">
        <f t="shared" si="380"/>
        <v>37350</v>
      </c>
      <c r="O5936">
        <f>+VLOOKUP(N5936,'Thanh toán '!O$8:P$8099,2,0)</f>
        <v>359828</v>
      </c>
      <c r="P5936">
        <f t="shared" si="381"/>
        <v>359828</v>
      </c>
      <c r="Q5936" s="30">
        <f t="shared" si="382"/>
        <v>0</v>
      </c>
    </row>
    <row r="5937" spans="1:17" hidden="1" x14ac:dyDescent="0.3">
      <c r="A5937" s="21">
        <v>45728</v>
      </c>
      <c r="B5937" s="22" t="s">
        <v>6557</v>
      </c>
      <c r="C5937" s="22" t="s">
        <v>1333</v>
      </c>
      <c r="D5937" s="27" t="s">
        <v>6521</v>
      </c>
      <c r="E5937" s="24" t="s">
        <v>4612</v>
      </c>
      <c r="F5937" s="25" t="s">
        <v>4613</v>
      </c>
      <c r="G5937" s="22" t="s">
        <v>39</v>
      </c>
      <c r="H5937" s="26">
        <v>1366407</v>
      </c>
      <c r="I5937" s="28"/>
      <c r="J5937" s="26">
        <v>109313</v>
      </c>
      <c r="K5937" s="26">
        <v>1475720</v>
      </c>
      <c r="L5937" s="22" t="s">
        <v>1336</v>
      </c>
      <c r="M5937" s="22"/>
      <c r="N5937">
        <f t="shared" si="380"/>
        <v>37351</v>
      </c>
      <c r="O5937">
        <f>+VLOOKUP(N5937,'Thanh toán '!O$8:P$8099,2,0)</f>
        <v>1475720</v>
      </c>
      <c r="P5937">
        <f t="shared" si="381"/>
        <v>1475720</v>
      </c>
      <c r="Q5937" s="30">
        <f t="shared" si="382"/>
        <v>0</v>
      </c>
    </row>
    <row r="5938" spans="1:17" hidden="1" x14ac:dyDescent="0.3">
      <c r="A5938" s="21">
        <v>45729</v>
      </c>
      <c r="B5938" s="22" t="s">
        <v>6558</v>
      </c>
      <c r="C5938" s="22" t="s">
        <v>1333</v>
      </c>
      <c r="D5938" s="27" t="s">
        <v>6521</v>
      </c>
      <c r="E5938" s="24" t="s">
        <v>4612</v>
      </c>
      <c r="F5938" s="25" t="s">
        <v>4613</v>
      </c>
      <c r="G5938" s="22" t="s">
        <v>39</v>
      </c>
      <c r="H5938" s="26">
        <v>1172622</v>
      </c>
      <c r="I5938" s="28"/>
      <c r="J5938" s="26">
        <v>93810</v>
      </c>
      <c r="K5938" s="26">
        <v>1266432</v>
      </c>
      <c r="L5938" s="22" t="s">
        <v>1336</v>
      </c>
      <c r="M5938" s="22"/>
      <c r="N5938">
        <f t="shared" si="380"/>
        <v>37352</v>
      </c>
      <c r="O5938">
        <f>+VLOOKUP(N5938,'Thanh toán '!O$8:P$8099,2,0)</f>
        <v>1266432</v>
      </c>
      <c r="P5938">
        <f t="shared" si="381"/>
        <v>1266432</v>
      </c>
      <c r="Q5938" s="30">
        <f t="shared" si="382"/>
        <v>0</v>
      </c>
    </row>
    <row r="5939" spans="1:17" hidden="1" x14ac:dyDescent="0.3">
      <c r="A5939" s="21">
        <v>45730</v>
      </c>
      <c r="B5939" s="22" t="s">
        <v>6559</v>
      </c>
      <c r="C5939" s="22" t="s">
        <v>1333</v>
      </c>
      <c r="D5939" s="27" t="s">
        <v>6521</v>
      </c>
      <c r="E5939" s="24" t="s">
        <v>4612</v>
      </c>
      <c r="F5939" s="25" t="s">
        <v>4613</v>
      </c>
      <c r="G5939" s="22" t="s">
        <v>39</v>
      </c>
      <c r="H5939" s="26">
        <v>624163</v>
      </c>
      <c r="I5939" s="28"/>
      <c r="J5939" s="26">
        <v>49933</v>
      </c>
      <c r="K5939" s="26">
        <v>674096</v>
      </c>
      <c r="L5939" s="22" t="s">
        <v>1336</v>
      </c>
      <c r="M5939" s="22"/>
      <c r="N5939">
        <f t="shared" si="380"/>
        <v>37353</v>
      </c>
      <c r="O5939">
        <f>+VLOOKUP(N5939,'Thanh toán '!O$8:P$8099,2,0)</f>
        <v>674096</v>
      </c>
      <c r="P5939">
        <f t="shared" si="381"/>
        <v>674096</v>
      </c>
      <c r="Q5939" s="30">
        <f t="shared" si="382"/>
        <v>0</v>
      </c>
    </row>
    <row r="5940" spans="1:17" hidden="1" x14ac:dyDescent="0.3">
      <c r="A5940" s="21">
        <v>45731</v>
      </c>
      <c r="B5940" s="22" t="s">
        <v>6560</v>
      </c>
      <c r="C5940" s="22" t="s">
        <v>1333</v>
      </c>
      <c r="D5940" s="27" t="s">
        <v>6521</v>
      </c>
      <c r="E5940" s="24" t="s">
        <v>4612</v>
      </c>
      <c r="F5940" s="25" t="s">
        <v>4613</v>
      </c>
      <c r="G5940" s="22" t="s">
        <v>39</v>
      </c>
      <c r="H5940" s="26">
        <v>555290</v>
      </c>
      <c r="I5940" s="28"/>
      <c r="J5940" s="26">
        <v>44423</v>
      </c>
      <c r="K5940" s="26">
        <v>599713</v>
      </c>
      <c r="L5940" s="22" t="s">
        <v>1336</v>
      </c>
      <c r="M5940" s="22"/>
      <c r="N5940">
        <f t="shared" si="380"/>
        <v>37354</v>
      </c>
      <c r="O5940">
        <f>+VLOOKUP(N5940,'Thanh toán '!O$8:P$8099,2,0)</f>
        <v>599713</v>
      </c>
      <c r="P5940">
        <f t="shared" si="381"/>
        <v>599713</v>
      </c>
      <c r="Q5940" s="30">
        <f t="shared" si="382"/>
        <v>0</v>
      </c>
    </row>
    <row r="5941" spans="1:17" hidden="1" x14ac:dyDescent="0.3">
      <c r="A5941" s="21">
        <v>45732</v>
      </c>
      <c r="B5941" s="22" t="s">
        <v>6561</v>
      </c>
      <c r="C5941" s="22" t="s">
        <v>1333</v>
      </c>
      <c r="D5941" s="27" t="s">
        <v>6521</v>
      </c>
      <c r="E5941" s="24" t="s">
        <v>4612</v>
      </c>
      <c r="F5941" s="25" t="s">
        <v>4613</v>
      </c>
      <c r="G5941" s="22" t="s">
        <v>39</v>
      </c>
      <c r="H5941" s="26">
        <v>555290</v>
      </c>
      <c r="I5941" s="28"/>
      <c r="J5941" s="26">
        <v>44423</v>
      </c>
      <c r="K5941" s="26">
        <v>599713</v>
      </c>
      <c r="L5941" s="22" t="s">
        <v>1336</v>
      </c>
      <c r="M5941" s="22"/>
      <c r="N5941">
        <f t="shared" si="380"/>
        <v>37355</v>
      </c>
      <c r="O5941">
        <f>+VLOOKUP(N5941,'Thanh toán '!O$8:P$8099,2,0)</f>
        <v>599713</v>
      </c>
      <c r="P5941">
        <f t="shared" si="381"/>
        <v>599713</v>
      </c>
      <c r="Q5941" s="30">
        <f t="shared" si="382"/>
        <v>0</v>
      </c>
    </row>
    <row r="5942" spans="1:17" hidden="1" x14ac:dyDescent="0.3">
      <c r="A5942" s="21">
        <v>45733</v>
      </c>
      <c r="B5942" s="22" t="s">
        <v>6562</v>
      </c>
      <c r="C5942" s="22" t="s">
        <v>1333</v>
      </c>
      <c r="D5942" s="27" t="s">
        <v>6521</v>
      </c>
      <c r="E5942" s="24" t="s">
        <v>4612</v>
      </c>
      <c r="F5942" s="25" t="s">
        <v>4613</v>
      </c>
      <c r="G5942" s="22" t="s">
        <v>39</v>
      </c>
      <c r="H5942" s="26">
        <v>520423</v>
      </c>
      <c r="I5942" s="28"/>
      <c r="J5942" s="26">
        <v>41634</v>
      </c>
      <c r="K5942" s="26">
        <v>562057</v>
      </c>
      <c r="L5942" s="22" t="s">
        <v>1336</v>
      </c>
      <c r="M5942" s="22"/>
      <c r="N5942">
        <f t="shared" si="380"/>
        <v>37356</v>
      </c>
      <c r="O5942">
        <f>+VLOOKUP(N5942,'Thanh toán '!O$8:P$8099,2,0)</f>
        <v>562057</v>
      </c>
      <c r="P5942">
        <f t="shared" si="381"/>
        <v>562057</v>
      </c>
      <c r="Q5942" s="30">
        <f t="shared" si="382"/>
        <v>0</v>
      </c>
    </row>
    <row r="5943" spans="1:17" hidden="1" x14ac:dyDescent="0.3">
      <c r="A5943" s="21">
        <v>45734</v>
      </c>
      <c r="B5943" s="22" t="s">
        <v>6563</v>
      </c>
      <c r="C5943" s="22" t="s">
        <v>1333</v>
      </c>
      <c r="D5943" s="27" t="s">
        <v>6521</v>
      </c>
      <c r="E5943" s="24" t="s">
        <v>4612</v>
      </c>
      <c r="F5943" s="25" t="s">
        <v>4613</v>
      </c>
      <c r="G5943" s="22" t="s">
        <v>39</v>
      </c>
      <c r="H5943" s="26">
        <v>1341938</v>
      </c>
      <c r="I5943" s="28"/>
      <c r="J5943" s="26">
        <v>107355</v>
      </c>
      <c r="K5943" s="26">
        <v>1449293</v>
      </c>
      <c r="L5943" s="22" t="s">
        <v>1336</v>
      </c>
      <c r="M5943" s="22"/>
      <c r="N5943">
        <f t="shared" si="380"/>
        <v>37357</v>
      </c>
      <c r="O5943">
        <f>+VLOOKUP(N5943,'Thanh toán '!O$8:P$8099,2,0)</f>
        <v>1449293</v>
      </c>
      <c r="P5943">
        <f t="shared" si="381"/>
        <v>1449293</v>
      </c>
      <c r="Q5943" s="30">
        <f t="shared" si="382"/>
        <v>0</v>
      </c>
    </row>
    <row r="5944" spans="1:17" hidden="1" x14ac:dyDescent="0.3">
      <c r="A5944" s="21">
        <v>45735</v>
      </c>
      <c r="B5944" s="22" t="s">
        <v>6564</v>
      </c>
      <c r="C5944" s="22" t="s">
        <v>1333</v>
      </c>
      <c r="D5944" s="27" t="s">
        <v>6521</v>
      </c>
      <c r="E5944" s="24" t="s">
        <v>4612</v>
      </c>
      <c r="F5944" s="25" t="s">
        <v>4613</v>
      </c>
      <c r="G5944" s="22" t="s">
        <v>39</v>
      </c>
      <c r="H5944" s="26">
        <v>866065</v>
      </c>
      <c r="I5944" s="28"/>
      <c r="J5944" s="26">
        <v>69285</v>
      </c>
      <c r="K5944" s="26">
        <v>935350</v>
      </c>
      <c r="L5944" s="22" t="s">
        <v>1336</v>
      </c>
      <c r="M5944" s="22"/>
      <c r="N5944">
        <f t="shared" si="380"/>
        <v>37358</v>
      </c>
      <c r="O5944">
        <f>+VLOOKUP(N5944,'Thanh toán '!O$8:P$8099,2,0)</f>
        <v>935350</v>
      </c>
      <c r="P5944">
        <f t="shared" si="381"/>
        <v>935350</v>
      </c>
      <c r="Q5944" s="30">
        <f t="shared" si="382"/>
        <v>0</v>
      </c>
    </row>
    <row r="5945" spans="1:17" hidden="1" x14ac:dyDescent="0.3">
      <c r="A5945" s="21">
        <v>45736</v>
      </c>
      <c r="B5945" s="22" t="s">
        <v>6565</v>
      </c>
      <c r="C5945" s="22" t="s">
        <v>1333</v>
      </c>
      <c r="D5945" s="27" t="s">
        <v>6521</v>
      </c>
      <c r="E5945" s="24" t="s">
        <v>4612</v>
      </c>
      <c r="F5945" s="25" t="s">
        <v>4613</v>
      </c>
      <c r="G5945" s="22" t="s">
        <v>39</v>
      </c>
      <c r="H5945" s="26">
        <v>669429</v>
      </c>
      <c r="I5945" s="28"/>
      <c r="J5945" s="26">
        <v>53554</v>
      </c>
      <c r="K5945" s="26">
        <v>722983</v>
      </c>
      <c r="L5945" s="22" t="s">
        <v>1336</v>
      </c>
      <c r="M5945" s="22"/>
      <c r="N5945">
        <f t="shared" si="380"/>
        <v>37359</v>
      </c>
      <c r="O5945">
        <f>+VLOOKUP(N5945,'Thanh toán '!O$8:P$8099,2,0)</f>
        <v>722983</v>
      </c>
      <c r="P5945">
        <f t="shared" si="381"/>
        <v>722983</v>
      </c>
      <c r="Q5945" s="30">
        <f t="shared" si="382"/>
        <v>0</v>
      </c>
    </row>
    <row r="5946" spans="1:17" hidden="1" x14ac:dyDescent="0.3">
      <c r="A5946" s="21">
        <v>45737</v>
      </c>
      <c r="B5946" s="22" t="s">
        <v>6566</v>
      </c>
      <c r="C5946" s="22" t="s">
        <v>1333</v>
      </c>
      <c r="D5946" s="27" t="s">
        <v>6521</v>
      </c>
      <c r="E5946" s="24" t="s">
        <v>845</v>
      </c>
      <c r="F5946" s="25" t="s">
        <v>1359</v>
      </c>
      <c r="G5946" s="22" t="s">
        <v>79</v>
      </c>
      <c r="H5946" s="26">
        <v>644960</v>
      </c>
      <c r="I5946" s="28"/>
      <c r="J5946" s="26">
        <v>51597</v>
      </c>
      <c r="K5946" s="26">
        <v>696557</v>
      </c>
      <c r="L5946" s="22" t="s">
        <v>1336</v>
      </c>
      <c r="M5946" s="22"/>
      <c r="N5946">
        <f t="shared" si="380"/>
        <v>37360</v>
      </c>
      <c r="O5946">
        <f>+VLOOKUP(N5946,'Thanh toán '!O$8:P$8099,2,0)</f>
        <v>696557</v>
      </c>
      <c r="P5946">
        <f t="shared" si="381"/>
        <v>696557</v>
      </c>
      <c r="Q5946" s="30">
        <f t="shared" si="382"/>
        <v>0</v>
      </c>
    </row>
    <row r="5947" spans="1:17" hidden="1" x14ac:dyDescent="0.3">
      <c r="A5947" s="21">
        <v>45738</v>
      </c>
      <c r="B5947" s="22" t="s">
        <v>6567</v>
      </c>
      <c r="C5947" s="22" t="s">
        <v>1333</v>
      </c>
      <c r="D5947" s="27" t="s">
        <v>6521</v>
      </c>
      <c r="E5947" s="24" t="s">
        <v>42</v>
      </c>
      <c r="F5947" s="25" t="s">
        <v>4853</v>
      </c>
      <c r="G5947" s="22" t="s">
        <v>43</v>
      </c>
      <c r="H5947" s="26">
        <v>1633203</v>
      </c>
      <c r="I5947" s="28"/>
      <c r="J5947" s="26">
        <v>130656</v>
      </c>
      <c r="K5947" s="26">
        <v>1763859</v>
      </c>
      <c r="L5947" s="22" t="s">
        <v>1336</v>
      </c>
      <c r="M5947" s="22"/>
      <c r="N5947">
        <f t="shared" si="380"/>
        <v>37361</v>
      </c>
      <c r="O5947">
        <f>+VLOOKUP(N5947,'Thanh toán '!O$8:P$8099,2,0)</f>
        <v>1763859</v>
      </c>
      <c r="P5947">
        <f t="shared" si="381"/>
        <v>1763859</v>
      </c>
      <c r="Q5947" s="30">
        <f t="shared" si="382"/>
        <v>0</v>
      </c>
    </row>
    <row r="5948" spans="1:17" hidden="1" x14ac:dyDescent="0.3">
      <c r="A5948" s="21">
        <v>45739</v>
      </c>
      <c r="B5948" s="22" t="s">
        <v>6568</v>
      </c>
      <c r="C5948" s="22" t="s">
        <v>1333</v>
      </c>
      <c r="D5948" s="27" t="s">
        <v>6521</v>
      </c>
      <c r="E5948" s="24" t="s">
        <v>4612</v>
      </c>
      <c r="F5948" s="25" t="s">
        <v>4613</v>
      </c>
      <c r="G5948" s="22" t="s">
        <v>39</v>
      </c>
      <c r="H5948" s="26">
        <v>785108</v>
      </c>
      <c r="I5948" s="28"/>
      <c r="J5948" s="26">
        <v>62809</v>
      </c>
      <c r="K5948" s="26">
        <v>847917</v>
      </c>
      <c r="L5948" s="22" t="s">
        <v>1336</v>
      </c>
      <c r="M5948" s="22"/>
      <c r="N5948">
        <f t="shared" si="380"/>
        <v>37362</v>
      </c>
      <c r="O5948">
        <f>+VLOOKUP(N5948,'Thanh toán '!O$8:P$8099,2,0)</f>
        <v>847917</v>
      </c>
      <c r="P5948">
        <f t="shared" si="381"/>
        <v>847917</v>
      </c>
      <c r="Q5948" s="30">
        <f t="shared" si="382"/>
        <v>0</v>
      </c>
    </row>
    <row r="5949" spans="1:17" hidden="1" x14ac:dyDescent="0.3">
      <c r="A5949" s="21">
        <v>45740</v>
      </c>
      <c r="B5949" s="22" t="s">
        <v>6569</v>
      </c>
      <c r="C5949" s="22" t="s">
        <v>1333</v>
      </c>
      <c r="D5949" s="27" t="s">
        <v>6521</v>
      </c>
      <c r="E5949" s="24" t="s">
        <v>4612</v>
      </c>
      <c r="F5949" s="25" t="s">
        <v>4613</v>
      </c>
      <c r="G5949" s="22" t="s">
        <v>39</v>
      </c>
      <c r="H5949" s="26">
        <v>1209768</v>
      </c>
      <c r="I5949" s="28"/>
      <c r="J5949" s="26">
        <v>96781</v>
      </c>
      <c r="K5949" s="26">
        <v>1306549</v>
      </c>
      <c r="L5949" s="22" t="s">
        <v>1336</v>
      </c>
      <c r="M5949" s="22"/>
      <c r="N5949">
        <f t="shared" si="380"/>
        <v>37363</v>
      </c>
      <c r="O5949">
        <f>+VLOOKUP(N5949,'Thanh toán '!O$8:P$8099,2,0)</f>
        <v>1306549</v>
      </c>
      <c r="P5949">
        <f t="shared" si="381"/>
        <v>1306549</v>
      </c>
      <c r="Q5949" s="30">
        <f t="shared" si="382"/>
        <v>0</v>
      </c>
    </row>
    <row r="5950" spans="1:17" hidden="1" x14ac:dyDescent="0.3">
      <c r="A5950" s="21">
        <v>45741</v>
      </c>
      <c r="B5950" s="22" t="s">
        <v>6570</v>
      </c>
      <c r="C5950" s="22" t="s">
        <v>1333</v>
      </c>
      <c r="D5950" s="27" t="s">
        <v>6521</v>
      </c>
      <c r="E5950" s="24" t="s">
        <v>4612</v>
      </c>
      <c r="F5950" s="25" t="s">
        <v>4613</v>
      </c>
      <c r="G5950" s="22" t="s">
        <v>39</v>
      </c>
      <c r="H5950" s="26">
        <v>875073</v>
      </c>
      <c r="I5950" s="28"/>
      <c r="J5950" s="26">
        <v>70006</v>
      </c>
      <c r="K5950" s="26">
        <v>945079</v>
      </c>
      <c r="L5950" s="22" t="s">
        <v>1336</v>
      </c>
      <c r="M5950" s="22"/>
      <c r="N5950">
        <f t="shared" si="380"/>
        <v>37364</v>
      </c>
      <c r="O5950">
        <f>+VLOOKUP(N5950,'Thanh toán '!O$8:P$8099,2,0)</f>
        <v>945079</v>
      </c>
      <c r="P5950">
        <f t="shared" si="381"/>
        <v>945079</v>
      </c>
      <c r="Q5950" s="30">
        <f t="shared" si="382"/>
        <v>0</v>
      </c>
    </row>
    <row r="5951" spans="1:17" hidden="1" x14ac:dyDescent="0.3">
      <c r="A5951" s="21">
        <v>45742</v>
      </c>
      <c r="B5951" s="22" t="s">
        <v>6571</v>
      </c>
      <c r="C5951" s="22" t="s">
        <v>1333</v>
      </c>
      <c r="D5951" s="27" t="s">
        <v>6521</v>
      </c>
      <c r="E5951" s="24" t="s">
        <v>488</v>
      </c>
      <c r="F5951" s="25" t="s">
        <v>4613</v>
      </c>
      <c r="G5951" s="22" t="s">
        <v>489</v>
      </c>
      <c r="H5951" s="26">
        <v>1125983</v>
      </c>
      <c r="I5951" s="28"/>
      <c r="J5951" s="26">
        <v>90079</v>
      </c>
      <c r="K5951" s="26">
        <v>1216062</v>
      </c>
      <c r="L5951" s="22" t="s">
        <v>1336</v>
      </c>
      <c r="M5951" s="22"/>
      <c r="N5951">
        <f t="shared" si="380"/>
        <v>37365</v>
      </c>
      <c r="O5951">
        <f>+VLOOKUP(N5951,'Thanh toán '!O$8:P$8099,2,0)</f>
        <v>1216062</v>
      </c>
      <c r="P5951">
        <f t="shared" si="381"/>
        <v>1216062</v>
      </c>
      <c r="Q5951" s="30">
        <f t="shared" si="382"/>
        <v>0</v>
      </c>
    </row>
    <row r="5952" spans="1:17" hidden="1" x14ac:dyDescent="0.3">
      <c r="A5952" s="21">
        <v>45743</v>
      </c>
      <c r="B5952" s="22" t="s">
        <v>6572</v>
      </c>
      <c r="C5952" s="22" t="s">
        <v>1333</v>
      </c>
      <c r="D5952" s="27" t="s">
        <v>6521</v>
      </c>
      <c r="E5952" s="24" t="s">
        <v>4612</v>
      </c>
      <c r="F5952" s="25" t="s">
        <v>4613</v>
      </c>
      <c r="G5952" s="22" t="s">
        <v>39</v>
      </c>
      <c r="H5952" s="26">
        <v>923224</v>
      </c>
      <c r="I5952" s="28"/>
      <c r="J5952" s="26">
        <v>73858</v>
      </c>
      <c r="K5952" s="26">
        <v>997082</v>
      </c>
      <c r="L5952" s="22" t="s">
        <v>1336</v>
      </c>
      <c r="M5952" s="22"/>
      <c r="N5952">
        <f t="shared" si="380"/>
        <v>37366</v>
      </c>
      <c r="O5952">
        <f>+VLOOKUP(N5952,'Thanh toán '!O$8:P$8099,2,0)</f>
        <v>997082</v>
      </c>
      <c r="P5952">
        <f t="shared" si="381"/>
        <v>997082</v>
      </c>
      <c r="Q5952" s="30">
        <f t="shared" si="382"/>
        <v>0</v>
      </c>
    </row>
    <row r="5953" spans="1:17" hidden="1" x14ac:dyDescent="0.3">
      <c r="A5953" s="21">
        <v>45744</v>
      </c>
      <c r="B5953" s="22" t="s">
        <v>6573</v>
      </c>
      <c r="C5953" s="22" t="s">
        <v>1333</v>
      </c>
      <c r="D5953" s="27" t="s">
        <v>6521</v>
      </c>
      <c r="E5953" s="24" t="s">
        <v>4612</v>
      </c>
      <c r="F5953" s="25" t="s">
        <v>4613</v>
      </c>
      <c r="G5953" s="22" t="s">
        <v>39</v>
      </c>
      <c r="H5953" s="26">
        <v>869651</v>
      </c>
      <c r="I5953" s="28"/>
      <c r="J5953" s="26">
        <v>69572</v>
      </c>
      <c r="K5953" s="26">
        <v>939223</v>
      </c>
      <c r="L5953" s="22" t="s">
        <v>1336</v>
      </c>
      <c r="M5953" s="22"/>
      <c r="N5953">
        <f t="shared" si="380"/>
        <v>37367</v>
      </c>
      <c r="O5953">
        <f>+VLOOKUP(N5953,'Thanh toán '!O$8:P$8099,2,0)</f>
        <v>939223</v>
      </c>
      <c r="P5953">
        <f t="shared" si="381"/>
        <v>939223</v>
      </c>
      <c r="Q5953" s="30">
        <f t="shared" si="382"/>
        <v>0</v>
      </c>
    </row>
    <row r="5954" spans="1:17" hidden="1" x14ac:dyDescent="0.3">
      <c r="A5954" s="21">
        <v>45745</v>
      </c>
      <c r="B5954" s="22" t="s">
        <v>6574</v>
      </c>
      <c r="C5954" s="22" t="s">
        <v>1333</v>
      </c>
      <c r="D5954" s="27" t="s">
        <v>6521</v>
      </c>
      <c r="E5954" s="24" t="s">
        <v>722</v>
      </c>
      <c r="F5954" s="25" t="s">
        <v>5148</v>
      </c>
      <c r="G5954" s="22" t="s">
        <v>723</v>
      </c>
      <c r="H5954" s="26">
        <v>1462702</v>
      </c>
      <c r="I5954" s="28"/>
      <c r="J5954" s="26">
        <v>117016</v>
      </c>
      <c r="K5954" s="26">
        <v>1579718</v>
      </c>
      <c r="L5954" s="22" t="s">
        <v>1336</v>
      </c>
      <c r="M5954" s="22"/>
      <c r="N5954">
        <f t="shared" si="380"/>
        <v>37368</v>
      </c>
      <c r="O5954">
        <f>+VLOOKUP(N5954,'Thanh toán '!O$8:P$8099,2,0)</f>
        <v>1579718</v>
      </c>
      <c r="P5954">
        <f t="shared" si="381"/>
        <v>1579718</v>
      </c>
      <c r="Q5954" s="30">
        <f t="shared" si="382"/>
        <v>0</v>
      </c>
    </row>
    <row r="5955" spans="1:17" hidden="1" x14ac:dyDescent="0.3">
      <c r="A5955" s="21">
        <v>45746</v>
      </c>
      <c r="B5955" s="22" t="s">
        <v>6575</v>
      </c>
      <c r="C5955" s="22" t="s">
        <v>1333</v>
      </c>
      <c r="D5955" s="27" t="s">
        <v>6521</v>
      </c>
      <c r="E5955" s="24" t="s">
        <v>4612</v>
      </c>
      <c r="F5955" s="25" t="s">
        <v>4613</v>
      </c>
      <c r="G5955" s="22" t="s">
        <v>39</v>
      </c>
      <c r="H5955" s="26">
        <v>1210409</v>
      </c>
      <c r="I5955" s="28"/>
      <c r="J5955" s="26">
        <v>96833</v>
      </c>
      <c r="K5955" s="26">
        <v>1307242</v>
      </c>
      <c r="L5955" s="22" t="s">
        <v>1336</v>
      </c>
      <c r="M5955" s="22"/>
      <c r="N5955">
        <f t="shared" si="380"/>
        <v>37369</v>
      </c>
      <c r="O5955">
        <f>+VLOOKUP(N5955,'Thanh toán '!O$8:P$8099,2,0)</f>
        <v>1307242</v>
      </c>
      <c r="P5955">
        <f t="shared" si="381"/>
        <v>1307242</v>
      </c>
      <c r="Q5955" s="30">
        <f t="shared" si="382"/>
        <v>0</v>
      </c>
    </row>
    <row r="5956" spans="1:17" ht="26.3" hidden="1" x14ac:dyDescent="0.3">
      <c r="A5956" s="21">
        <v>45750</v>
      </c>
      <c r="B5956" s="22" t="s">
        <v>6576</v>
      </c>
      <c r="C5956" s="22" t="s">
        <v>1333</v>
      </c>
      <c r="D5956" s="27" t="s">
        <v>6521</v>
      </c>
      <c r="E5956" s="24" t="s">
        <v>218</v>
      </c>
      <c r="F5956" s="25" t="s">
        <v>1667</v>
      </c>
      <c r="G5956" s="22" t="s">
        <v>219</v>
      </c>
      <c r="H5956" s="26">
        <v>2104774</v>
      </c>
      <c r="I5956" s="28"/>
      <c r="J5956" s="26">
        <v>168382</v>
      </c>
      <c r="K5956" s="26">
        <v>2273156</v>
      </c>
      <c r="L5956" s="22" t="s">
        <v>1336</v>
      </c>
      <c r="M5956" s="22"/>
      <c r="N5956">
        <f t="shared" si="380"/>
        <v>37373</v>
      </c>
      <c r="O5956">
        <f>+VLOOKUP(N5956,'Thanh toán '!O$8:P$8099,2,0)</f>
        <v>2273156</v>
      </c>
      <c r="P5956">
        <f t="shared" si="381"/>
        <v>2273156</v>
      </c>
      <c r="Q5956" s="30">
        <f t="shared" si="382"/>
        <v>0</v>
      </c>
    </row>
    <row r="5957" spans="1:17" hidden="1" x14ac:dyDescent="0.3">
      <c r="A5957" s="21">
        <v>45754</v>
      </c>
      <c r="B5957" s="22" t="s">
        <v>6577</v>
      </c>
      <c r="C5957" s="22" t="s">
        <v>1333</v>
      </c>
      <c r="D5957" s="27" t="s">
        <v>6521</v>
      </c>
      <c r="E5957" s="24" t="s">
        <v>4612</v>
      </c>
      <c r="F5957" s="25" t="s">
        <v>4613</v>
      </c>
      <c r="G5957" s="22" t="s">
        <v>39</v>
      </c>
      <c r="H5957" s="26">
        <v>1600590</v>
      </c>
      <c r="I5957" s="28"/>
      <c r="J5957" s="26">
        <v>128047</v>
      </c>
      <c r="K5957" s="26">
        <v>1728637</v>
      </c>
      <c r="L5957" s="22" t="s">
        <v>1336</v>
      </c>
      <c r="M5957" s="22"/>
      <c r="N5957">
        <f t="shared" si="380"/>
        <v>37377</v>
      </c>
      <c r="O5957">
        <f>+VLOOKUP(N5957,'Thanh toán '!O$8:P$8099,2,0)</f>
        <v>1728637</v>
      </c>
      <c r="P5957">
        <f t="shared" si="381"/>
        <v>1728637</v>
      </c>
      <c r="Q5957" s="30">
        <f t="shared" si="382"/>
        <v>0</v>
      </c>
    </row>
    <row r="5958" spans="1:17" hidden="1" x14ac:dyDescent="0.3">
      <c r="A5958" s="21">
        <v>45755</v>
      </c>
      <c r="B5958" s="22" t="s">
        <v>6578</v>
      </c>
      <c r="C5958" s="22" t="s">
        <v>1333</v>
      </c>
      <c r="D5958" s="27" t="s">
        <v>6521</v>
      </c>
      <c r="E5958" s="24" t="s">
        <v>4612</v>
      </c>
      <c r="F5958" s="25" t="s">
        <v>4613</v>
      </c>
      <c r="G5958" s="22" t="s">
        <v>39</v>
      </c>
      <c r="H5958" s="26">
        <v>1430363</v>
      </c>
      <c r="I5958" s="28"/>
      <c r="J5958" s="26">
        <v>114429</v>
      </c>
      <c r="K5958" s="26">
        <v>1544792</v>
      </c>
      <c r="L5958" s="22" t="s">
        <v>1336</v>
      </c>
      <c r="M5958" s="22"/>
      <c r="N5958">
        <f t="shared" ref="N5958:N6021" si="383">+B5958*1</f>
        <v>37378</v>
      </c>
      <c r="O5958">
        <f>+VLOOKUP(N5958,'Thanh toán '!O$8:P$8099,2,0)</f>
        <v>1544792</v>
      </c>
      <c r="P5958">
        <f t="shared" ref="P5958:P6021" si="384">+O5958</f>
        <v>1544792</v>
      </c>
      <c r="Q5958" s="30">
        <f t="shared" si="382"/>
        <v>0</v>
      </c>
    </row>
    <row r="5959" spans="1:17" hidden="1" x14ac:dyDescent="0.3">
      <c r="A5959" s="21">
        <v>45874</v>
      </c>
      <c r="B5959" s="22" t="s">
        <v>6579</v>
      </c>
      <c r="C5959" s="22" t="s">
        <v>1333</v>
      </c>
      <c r="D5959" s="27" t="s">
        <v>6580</v>
      </c>
      <c r="E5959" s="24" t="s">
        <v>4612</v>
      </c>
      <c r="F5959" s="25" t="s">
        <v>4613</v>
      </c>
      <c r="G5959" s="22" t="s">
        <v>39</v>
      </c>
      <c r="H5959" s="26">
        <v>833878</v>
      </c>
      <c r="I5959" s="28"/>
      <c r="J5959" s="26">
        <v>66710</v>
      </c>
      <c r="K5959" s="26">
        <v>900588</v>
      </c>
      <c r="L5959" s="22" t="s">
        <v>1336</v>
      </c>
      <c r="M5959" s="22"/>
      <c r="N5959">
        <f t="shared" si="383"/>
        <v>37498</v>
      </c>
      <c r="O5959">
        <f>+VLOOKUP(N5959,'Thanh toán '!O$8:P$8099,2,0)</f>
        <v>900588</v>
      </c>
      <c r="P5959">
        <f t="shared" si="384"/>
        <v>900588</v>
      </c>
      <c r="Q5959" s="30">
        <f t="shared" si="382"/>
        <v>0</v>
      </c>
    </row>
    <row r="5960" spans="1:17" hidden="1" x14ac:dyDescent="0.3">
      <c r="A5960" s="21">
        <v>45885</v>
      </c>
      <c r="B5960" s="22" t="s">
        <v>6581</v>
      </c>
      <c r="C5960" s="22" t="s">
        <v>1333</v>
      </c>
      <c r="D5960" s="27" t="s">
        <v>6580</v>
      </c>
      <c r="E5960" s="24" t="s">
        <v>4612</v>
      </c>
      <c r="F5960" s="25" t="s">
        <v>4613</v>
      </c>
      <c r="G5960" s="22" t="s">
        <v>39</v>
      </c>
      <c r="H5960" s="26">
        <v>842903</v>
      </c>
      <c r="I5960" s="28"/>
      <c r="J5960" s="26">
        <v>67432</v>
      </c>
      <c r="K5960" s="26">
        <v>910335</v>
      </c>
      <c r="L5960" s="22" t="s">
        <v>1336</v>
      </c>
      <c r="M5960" s="22"/>
      <c r="N5960">
        <f t="shared" si="383"/>
        <v>37509</v>
      </c>
      <c r="O5960">
        <f>+VLOOKUP(N5960,'Thanh toán '!O$8:P$8099,2,0)</f>
        <v>910335</v>
      </c>
      <c r="P5960">
        <f t="shared" si="384"/>
        <v>910335</v>
      </c>
      <c r="Q5960" s="30">
        <f t="shared" si="382"/>
        <v>0</v>
      </c>
    </row>
    <row r="5961" spans="1:17" hidden="1" x14ac:dyDescent="0.3">
      <c r="A5961" s="21">
        <v>45896</v>
      </c>
      <c r="B5961" s="22" t="s">
        <v>6582</v>
      </c>
      <c r="C5961" s="22" t="s">
        <v>1333</v>
      </c>
      <c r="D5961" s="27" t="s">
        <v>6580</v>
      </c>
      <c r="E5961" s="24" t="s">
        <v>4612</v>
      </c>
      <c r="F5961" s="25" t="s">
        <v>4613</v>
      </c>
      <c r="G5961" s="22" t="s">
        <v>39</v>
      </c>
      <c r="H5961" s="26">
        <v>670969</v>
      </c>
      <c r="I5961" s="28"/>
      <c r="J5961" s="26">
        <v>53678</v>
      </c>
      <c r="K5961" s="26">
        <v>724647</v>
      </c>
      <c r="L5961" s="22" t="s">
        <v>1336</v>
      </c>
      <c r="M5961" s="22"/>
      <c r="N5961">
        <f t="shared" si="383"/>
        <v>37520</v>
      </c>
      <c r="O5961">
        <f>+VLOOKUP(N5961,'Thanh toán '!O$8:P$8099,2,0)</f>
        <v>724647</v>
      </c>
      <c r="P5961">
        <f t="shared" si="384"/>
        <v>724647</v>
      </c>
      <c r="Q5961" s="30">
        <f t="shared" si="382"/>
        <v>0</v>
      </c>
    </row>
    <row r="5962" spans="1:17" hidden="1" x14ac:dyDescent="0.3">
      <c r="A5962" s="21">
        <v>46038</v>
      </c>
      <c r="B5962" s="22" t="s">
        <v>6583</v>
      </c>
      <c r="C5962" s="22" t="s">
        <v>1333</v>
      </c>
      <c r="D5962" s="27" t="s">
        <v>6580</v>
      </c>
      <c r="E5962" s="24" t="s">
        <v>4612</v>
      </c>
      <c r="F5962" s="25" t="s">
        <v>4613</v>
      </c>
      <c r="G5962" s="22" t="s">
        <v>39</v>
      </c>
      <c r="H5962" s="26">
        <v>1792331</v>
      </c>
      <c r="I5962" s="28"/>
      <c r="J5962" s="26">
        <v>143386</v>
      </c>
      <c r="K5962" s="26">
        <v>1935717</v>
      </c>
      <c r="L5962" s="22" t="s">
        <v>1336</v>
      </c>
      <c r="M5962" s="22"/>
      <c r="N5962">
        <f t="shared" si="383"/>
        <v>37663</v>
      </c>
      <c r="O5962">
        <f>+VLOOKUP(N5962,'Thanh toán '!O$8:P$8099,2,0)</f>
        <v>1935717</v>
      </c>
      <c r="P5962">
        <f t="shared" si="384"/>
        <v>1935717</v>
      </c>
      <c r="Q5962" s="30">
        <f t="shared" si="382"/>
        <v>0</v>
      </c>
    </row>
    <row r="5963" spans="1:17" hidden="1" x14ac:dyDescent="0.3">
      <c r="A5963" s="21">
        <v>46039</v>
      </c>
      <c r="B5963" s="22" t="s">
        <v>6584</v>
      </c>
      <c r="C5963" s="22" t="s">
        <v>1333</v>
      </c>
      <c r="D5963" s="27" t="s">
        <v>6580</v>
      </c>
      <c r="E5963" s="24" t="s">
        <v>32</v>
      </c>
      <c r="F5963" s="25" t="s">
        <v>1335</v>
      </c>
      <c r="G5963" s="22" t="s">
        <v>33</v>
      </c>
      <c r="H5963" s="26">
        <v>2602115</v>
      </c>
      <c r="I5963" s="28"/>
      <c r="J5963" s="26">
        <v>208169</v>
      </c>
      <c r="K5963" s="26">
        <v>2810284</v>
      </c>
      <c r="L5963" s="22" t="s">
        <v>1336</v>
      </c>
      <c r="M5963" s="22"/>
      <c r="N5963">
        <f t="shared" si="383"/>
        <v>37664</v>
      </c>
      <c r="O5963">
        <f>+VLOOKUP(N5963,'Thanh toán '!O$8:P$8099,2,0)</f>
        <v>2810284</v>
      </c>
      <c r="P5963">
        <f t="shared" si="384"/>
        <v>2810284</v>
      </c>
      <c r="Q5963" s="30">
        <f t="shared" si="382"/>
        <v>0</v>
      </c>
    </row>
    <row r="5964" spans="1:17" hidden="1" x14ac:dyDescent="0.3">
      <c r="A5964" s="21">
        <v>46101</v>
      </c>
      <c r="B5964" s="22" t="s">
        <v>6585</v>
      </c>
      <c r="C5964" s="22" t="s">
        <v>1333</v>
      </c>
      <c r="D5964" s="27" t="s">
        <v>6580</v>
      </c>
      <c r="E5964" s="24" t="s">
        <v>42</v>
      </c>
      <c r="F5964" s="25" t="s">
        <v>4853</v>
      </c>
      <c r="G5964" s="22" t="s">
        <v>43</v>
      </c>
      <c r="H5964" s="26">
        <v>1734743</v>
      </c>
      <c r="I5964" s="28"/>
      <c r="J5964" s="26">
        <v>138779</v>
      </c>
      <c r="K5964" s="26">
        <v>1873522</v>
      </c>
      <c r="L5964" s="22" t="s">
        <v>1336</v>
      </c>
      <c r="M5964" s="22"/>
      <c r="N5964">
        <f t="shared" si="383"/>
        <v>37727</v>
      </c>
      <c r="O5964">
        <f>+VLOOKUP(N5964,'Thanh toán '!O$8:P$8099,2,0)</f>
        <v>1873522</v>
      </c>
      <c r="P5964">
        <f t="shared" si="384"/>
        <v>1873522</v>
      </c>
      <c r="Q5964" s="30">
        <f t="shared" si="382"/>
        <v>0</v>
      </c>
    </row>
    <row r="5965" spans="1:17" hidden="1" x14ac:dyDescent="0.3">
      <c r="A5965" s="21">
        <v>46143</v>
      </c>
      <c r="B5965" s="22" t="s">
        <v>6586</v>
      </c>
      <c r="C5965" s="22" t="s">
        <v>1333</v>
      </c>
      <c r="D5965" s="27" t="s">
        <v>6580</v>
      </c>
      <c r="E5965" s="24" t="s">
        <v>4612</v>
      </c>
      <c r="F5965" s="25" t="s">
        <v>4613</v>
      </c>
      <c r="G5965" s="22" t="s">
        <v>39</v>
      </c>
      <c r="H5965" s="26">
        <v>445500</v>
      </c>
      <c r="I5965" s="28"/>
      <c r="J5965" s="26">
        <v>35640</v>
      </c>
      <c r="K5965" s="26">
        <v>481140</v>
      </c>
      <c r="L5965" s="22" t="s">
        <v>1336</v>
      </c>
      <c r="M5965" s="22"/>
      <c r="N5965">
        <f t="shared" si="383"/>
        <v>37769</v>
      </c>
      <c r="O5965">
        <f>+VLOOKUP(N5965,'Thanh toán '!O$8:P$8099,2,0)</f>
        <v>481140</v>
      </c>
      <c r="P5965">
        <f t="shared" si="384"/>
        <v>481140</v>
      </c>
      <c r="Q5965" s="30">
        <f t="shared" si="382"/>
        <v>0</v>
      </c>
    </row>
    <row r="5966" spans="1:17" ht="26.3" hidden="1" x14ac:dyDescent="0.3">
      <c r="A5966" s="21">
        <v>46532</v>
      </c>
      <c r="B5966" s="22" t="s">
        <v>6587</v>
      </c>
      <c r="C5966" s="22" t="s">
        <v>1333</v>
      </c>
      <c r="D5966" s="27" t="s">
        <v>6580</v>
      </c>
      <c r="E5966" s="24" t="s">
        <v>4890</v>
      </c>
      <c r="F5966" s="25" t="s">
        <v>4891</v>
      </c>
      <c r="G5966" s="22" t="s">
        <v>100</v>
      </c>
      <c r="H5966" s="26">
        <v>1711648</v>
      </c>
      <c r="I5966" s="28"/>
      <c r="J5966" s="26">
        <v>136932</v>
      </c>
      <c r="K5966" s="26">
        <v>1848580</v>
      </c>
      <c r="L5966" s="22" t="s">
        <v>1336</v>
      </c>
      <c r="M5966" s="22"/>
      <c r="N5966">
        <f t="shared" si="383"/>
        <v>38159</v>
      </c>
      <c r="O5966">
        <f>+VLOOKUP(N5966,'Thanh toán '!O$8:P$8099,2,0)</f>
        <v>1848580</v>
      </c>
      <c r="P5966">
        <f t="shared" si="384"/>
        <v>1848580</v>
      </c>
      <c r="Q5966" s="30">
        <f t="shared" si="382"/>
        <v>0</v>
      </c>
    </row>
    <row r="5967" spans="1:17" hidden="1" x14ac:dyDescent="0.3">
      <c r="A5967" s="21">
        <v>46537</v>
      </c>
      <c r="B5967" s="22" t="s">
        <v>6588</v>
      </c>
      <c r="C5967" s="22" t="s">
        <v>1333</v>
      </c>
      <c r="D5967" s="27" t="s">
        <v>6580</v>
      </c>
      <c r="E5967" s="24" t="s">
        <v>4612</v>
      </c>
      <c r="F5967" s="25" t="s">
        <v>4613</v>
      </c>
      <c r="G5967" s="22" t="s">
        <v>39</v>
      </c>
      <c r="H5967" s="26">
        <v>560612</v>
      </c>
      <c r="I5967" s="28"/>
      <c r="J5967" s="26">
        <v>44849</v>
      </c>
      <c r="K5967" s="26">
        <v>605461</v>
      </c>
      <c r="L5967" s="22" t="s">
        <v>1336</v>
      </c>
      <c r="M5967" s="22"/>
      <c r="N5967">
        <f t="shared" si="383"/>
        <v>38164</v>
      </c>
      <c r="O5967">
        <f>+VLOOKUP(N5967,'Thanh toán '!O$8:P$8099,2,0)</f>
        <v>605461</v>
      </c>
      <c r="P5967">
        <f t="shared" si="384"/>
        <v>605461</v>
      </c>
      <c r="Q5967" s="30">
        <f t="shared" si="382"/>
        <v>0</v>
      </c>
    </row>
    <row r="5968" spans="1:17" hidden="1" x14ac:dyDescent="0.3">
      <c r="A5968" s="21">
        <v>46544</v>
      </c>
      <c r="B5968" s="22" t="s">
        <v>6589</v>
      </c>
      <c r="C5968" s="22" t="s">
        <v>1333</v>
      </c>
      <c r="D5968" s="27" t="s">
        <v>6580</v>
      </c>
      <c r="E5968" s="24" t="s">
        <v>5427</v>
      </c>
      <c r="F5968" s="25" t="s">
        <v>5428</v>
      </c>
      <c r="G5968" s="22" t="s">
        <v>137</v>
      </c>
      <c r="H5968" s="26">
        <v>19476304</v>
      </c>
      <c r="I5968" s="28"/>
      <c r="J5968" s="26">
        <v>1558104</v>
      </c>
      <c r="K5968" s="26">
        <v>21034408</v>
      </c>
      <c r="L5968" s="22" t="s">
        <v>1336</v>
      </c>
      <c r="M5968" s="22"/>
      <c r="N5968">
        <f t="shared" si="383"/>
        <v>38171</v>
      </c>
      <c r="O5968">
        <f>+VLOOKUP(N5968,'Thanh toán '!O$8:P$8099,2,0)</f>
        <v>21034408</v>
      </c>
      <c r="P5968">
        <f t="shared" si="384"/>
        <v>21034408</v>
      </c>
      <c r="Q5968" s="30">
        <f t="shared" si="382"/>
        <v>0</v>
      </c>
    </row>
    <row r="5969" spans="1:17" hidden="1" x14ac:dyDescent="0.3">
      <c r="A5969" s="21">
        <v>46545</v>
      </c>
      <c r="B5969" s="22" t="s">
        <v>6590</v>
      </c>
      <c r="C5969" s="22" t="s">
        <v>1333</v>
      </c>
      <c r="D5969" s="27" t="s">
        <v>6580</v>
      </c>
      <c r="E5969" s="24" t="s">
        <v>427</v>
      </c>
      <c r="F5969" s="25" t="s">
        <v>5424</v>
      </c>
      <c r="G5969" s="22" t="s">
        <v>428</v>
      </c>
      <c r="H5969" s="26">
        <v>8221110</v>
      </c>
      <c r="I5969" s="28"/>
      <c r="J5969" s="26">
        <v>657689</v>
      </c>
      <c r="K5969" s="26">
        <v>8878799</v>
      </c>
      <c r="L5969" s="22" t="s">
        <v>1336</v>
      </c>
      <c r="M5969" s="22"/>
      <c r="N5969">
        <f t="shared" si="383"/>
        <v>38172</v>
      </c>
      <c r="O5969">
        <f>+VLOOKUP(N5969,'Thanh toán '!O$8:P$8099,2,0)</f>
        <v>8878799</v>
      </c>
      <c r="P5969">
        <f t="shared" si="384"/>
        <v>8878799</v>
      </c>
      <c r="Q5969" s="30">
        <f t="shared" si="382"/>
        <v>0</v>
      </c>
    </row>
    <row r="5970" spans="1:17" ht="26.3" hidden="1" x14ac:dyDescent="0.3">
      <c r="A5970" s="21">
        <v>46547</v>
      </c>
      <c r="B5970" s="22" t="s">
        <v>6591</v>
      </c>
      <c r="C5970" s="22" t="s">
        <v>1333</v>
      </c>
      <c r="D5970" s="27" t="s">
        <v>6580</v>
      </c>
      <c r="E5970" s="24" t="s">
        <v>4819</v>
      </c>
      <c r="F5970" s="25" t="s">
        <v>4820</v>
      </c>
      <c r="G5970" s="22" t="s">
        <v>1493</v>
      </c>
      <c r="H5970" s="26">
        <v>3750732</v>
      </c>
      <c r="I5970" s="28"/>
      <c r="J5970" s="26">
        <v>300059</v>
      </c>
      <c r="K5970" s="26">
        <v>4050791</v>
      </c>
      <c r="L5970" s="22" t="s">
        <v>1336</v>
      </c>
      <c r="M5970" s="22"/>
      <c r="N5970">
        <f t="shared" si="383"/>
        <v>38174</v>
      </c>
      <c r="O5970">
        <f>+VLOOKUP(N5970,'Thanh toán '!O$8:P$8099,2,0)</f>
        <v>4050791</v>
      </c>
      <c r="P5970">
        <f t="shared" si="384"/>
        <v>4050791</v>
      </c>
      <c r="Q5970" s="30">
        <f t="shared" si="382"/>
        <v>0</v>
      </c>
    </row>
    <row r="5971" spans="1:17" ht="26.3" hidden="1" x14ac:dyDescent="0.3">
      <c r="A5971" s="21">
        <v>46548</v>
      </c>
      <c r="B5971" s="22" t="s">
        <v>6592</v>
      </c>
      <c r="C5971" s="22" t="s">
        <v>1333</v>
      </c>
      <c r="D5971" s="27" t="s">
        <v>6580</v>
      </c>
      <c r="E5971" s="24" t="s">
        <v>4829</v>
      </c>
      <c r="F5971" s="25" t="s">
        <v>1495</v>
      </c>
      <c r="G5971" s="22" t="s">
        <v>354</v>
      </c>
      <c r="H5971" s="26">
        <v>1734743</v>
      </c>
      <c r="I5971" s="28"/>
      <c r="J5971" s="26">
        <v>138779</v>
      </c>
      <c r="K5971" s="26">
        <v>1873522</v>
      </c>
      <c r="L5971" s="22" t="s">
        <v>1336</v>
      </c>
      <c r="M5971" s="22"/>
      <c r="N5971">
        <f t="shared" si="383"/>
        <v>38175</v>
      </c>
      <c r="O5971">
        <f>+VLOOKUP(N5971,'Thanh toán '!O$8:P$8099,2,0)</f>
        <v>1873522</v>
      </c>
      <c r="P5971">
        <f t="shared" si="384"/>
        <v>1873522</v>
      </c>
      <c r="Q5971" s="30">
        <f t="shared" ref="Q5971:Q6034" si="385">+O5971-K5971</f>
        <v>0</v>
      </c>
    </row>
    <row r="5972" spans="1:17" ht="26.3" hidden="1" x14ac:dyDescent="0.3">
      <c r="A5972" s="21">
        <v>46550</v>
      </c>
      <c r="B5972" s="22" t="s">
        <v>6593</v>
      </c>
      <c r="C5972" s="22" t="s">
        <v>1333</v>
      </c>
      <c r="D5972" s="27" t="s">
        <v>6580</v>
      </c>
      <c r="E5972" s="24" t="s">
        <v>4826</v>
      </c>
      <c r="F5972" s="25" t="s">
        <v>4827</v>
      </c>
      <c r="G5972" s="22" t="s">
        <v>1695</v>
      </c>
      <c r="H5972" s="26">
        <v>1110580</v>
      </c>
      <c r="I5972" s="28"/>
      <c r="J5972" s="26">
        <v>88846</v>
      </c>
      <c r="K5972" s="26">
        <v>1199426</v>
      </c>
      <c r="L5972" s="22" t="s">
        <v>1336</v>
      </c>
      <c r="M5972" s="22"/>
      <c r="N5972">
        <f t="shared" si="383"/>
        <v>38177</v>
      </c>
      <c r="O5972">
        <f>+VLOOKUP(N5972,'Thanh toán '!O$8:P$8099,2,0)</f>
        <v>1199426</v>
      </c>
      <c r="P5972">
        <f t="shared" si="384"/>
        <v>1199426</v>
      </c>
      <c r="Q5972" s="30">
        <f t="shared" si="385"/>
        <v>0</v>
      </c>
    </row>
    <row r="5973" spans="1:17" hidden="1" x14ac:dyDescent="0.3">
      <c r="A5973" s="21">
        <v>46551</v>
      </c>
      <c r="B5973" s="22" t="s">
        <v>6594</v>
      </c>
      <c r="C5973" s="22" t="s">
        <v>1333</v>
      </c>
      <c r="D5973" s="27" t="s">
        <v>6580</v>
      </c>
      <c r="E5973" s="24" t="s">
        <v>6210</v>
      </c>
      <c r="F5973" s="25" t="s">
        <v>6211</v>
      </c>
      <c r="G5973" s="22" t="s">
        <v>6212</v>
      </c>
      <c r="H5973" s="26">
        <v>312082</v>
      </c>
      <c r="I5973" s="28"/>
      <c r="J5973" s="26">
        <v>24967</v>
      </c>
      <c r="K5973" s="26">
        <v>337049</v>
      </c>
      <c r="L5973" s="22" t="s">
        <v>1336</v>
      </c>
      <c r="M5973" s="22"/>
      <c r="N5973">
        <f t="shared" si="383"/>
        <v>38178</v>
      </c>
      <c r="O5973">
        <f>+VLOOKUP(N5973,'Thanh toán '!O$8:P$8099,2,0)</f>
        <v>337049</v>
      </c>
      <c r="P5973">
        <f t="shared" si="384"/>
        <v>337049</v>
      </c>
      <c r="Q5973" s="30">
        <f t="shared" si="385"/>
        <v>0</v>
      </c>
    </row>
    <row r="5974" spans="1:17" ht="26.3" hidden="1" x14ac:dyDescent="0.3">
      <c r="A5974" s="21">
        <v>46552</v>
      </c>
      <c r="B5974" s="22" t="s">
        <v>6595</v>
      </c>
      <c r="C5974" s="22" t="s">
        <v>1333</v>
      </c>
      <c r="D5974" s="27" t="s">
        <v>6580</v>
      </c>
      <c r="E5974" s="24" t="s">
        <v>4823</v>
      </c>
      <c r="F5974" s="25" t="s">
        <v>4824</v>
      </c>
      <c r="G5974" s="22" t="s">
        <v>1499</v>
      </c>
      <c r="H5974" s="26">
        <v>1734743</v>
      </c>
      <c r="I5974" s="28"/>
      <c r="J5974" s="26">
        <v>138779</v>
      </c>
      <c r="K5974" s="26">
        <v>1873522</v>
      </c>
      <c r="L5974" s="22" t="s">
        <v>1336</v>
      </c>
      <c r="M5974" s="22"/>
      <c r="N5974">
        <f t="shared" si="383"/>
        <v>38179</v>
      </c>
      <c r="O5974">
        <f>+VLOOKUP(N5974,'Thanh toán '!O$8:P$8099,2,0)</f>
        <v>1873522</v>
      </c>
      <c r="P5974">
        <f t="shared" si="384"/>
        <v>1873522</v>
      </c>
      <c r="Q5974" s="30">
        <f t="shared" si="385"/>
        <v>0</v>
      </c>
    </row>
    <row r="5975" spans="1:17" ht="26.3" hidden="1" x14ac:dyDescent="0.3">
      <c r="A5975" s="21">
        <v>46554</v>
      </c>
      <c r="B5975" s="22" t="s">
        <v>6596</v>
      </c>
      <c r="C5975" s="22" t="s">
        <v>1333</v>
      </c>
      <c r="D5975" s="27" t="s">
        <v>6580</v>
      </c>
      <c r="E5975" s="24" t="s">
        <v>4813</v>
      </c>
      <c r="F5975" s="25" t="s">
        <v>4814</v>
      </c>
      <c r="G5975" s="22" t="s">
        <v>134</v>
      </c>
      <c r="H5975" s="26">
        <v>1045572</v>
      </c>
      <c r="I5975" s="28"/>
      <c r="J5975" s="26">
        <v>83646</v>
      </c>
      <c r="K5975" s="26">
        <v>1129218</v>
      </c>
      <c r="L5975" s="22" t="s">
        <v>1336</v>
      </c>
      <c r="M5975" s="22"/>
      <c r="N5975">
        <f t="shared" si="383"/>
        <v>38181</v>
      </c>
      <c r="O5975">
        <f>+VLOOKUP(N5975,'Thanh toán '!O$8:P$8099,2,0)</f>
        <v>1129218</v>
      </c>
      <c r="P5975">
        <f t="shared" si="384"/>
        <v>1129218</v>
      </c>
      <c r="Q5975" s="30">
        <f t="shared" si="385"/>
        <v>0</v>
      </c>
    </row>
    <row r="5976" spans="1:17" ht="26.3" hidden="1" x14ac:dyDescent="0.3">
      <c r="A5976" s="21">
        <v>46555</v>
      </c>
      <c r="B5976" s="22" t="s">
        <v>6597</v>
      </c>
      <c r="C5976" s="22" t="s">
        <v>1333</v>
      </c>
      <c r="D5976" s="27" t="s">
        <v>6580</v>
      </c>
      <c r="E5976" s="24" t="s">
        <v>4816</v>
      </c>
      <c r="F5976" s="25" t="s">
        <v>6598</v>
      </c>
      <c r="G5976" s="22" t="s">
        <v>140</v>
      </c>
      <c r="H5976" s="26">
        <v>909940</v>
      </c>
      <c r="I5976" s="28"/>
      <c r="J5976" s="26">
        <v>72795</v>
      </c>
      <c r="K5976" s="26">
        <v>982735</v>
      </c>
      <c r="L5976" s="22" t="s">
        <v>1336</v>
      </c>
      <c r="M5976" s="22"/>
      <c r="N5976">
        <f t="shared" si="383"/>
        <v>38182</v>
      </c>
      <c r="O5976">
        <f>+VLOOKUP(N5976,'Thanh toán '!O$8:P$8099,2,0)</f>
        <v>982735</v>
      </c>
      <c r="P5976">
        <f t="shared" si="384"/>
        <v>982735</v>
      </c>
      <c r="Q5976" s="30">
        <f t="shared" si="385"/>
        <v>0</v>
      </c>
    </row>
    <row r="5977" spans="1:17" hidden="1" x14ac:dyDescent="0.3">
      <c r="A5977" s="21">
        <v>46797</v>
      </c>
      <c r="B5977" s="22" t="s">
        <v>6599</v>
      </c>
      <c r="C5977" s="22" t="s">
        <v>1333</v>
      </c>
      <c r="D5977" s="27" t="s">
        <v>6580</v>
      </c>
      <c r="E5977" s="24" t="s">
        <v>5997</v>
      </c>
      <c r="F5977" s="25" t="s">
        <v>5998</v>
      </c>
      <c r="G5977" s="22" t="s">
        <v>201</v>
      </c>
      <c r="H5977" s="26">
        <v>2602115</v>
      </c>
      <c r="I5977" s="28"/>
      <c r="J5977" s="26">
        <v>208169</v>
      </c>
      <c r="K5977" s="26">
        <v>2810284</v>
      </c>
      <c r="L5977" s="22" t="s">
        <v>1336</v>
      </c>
      <c r="M5977" s="22"/>
      <c r="N5977">
        <f t="shared" si="383"/>
        <v>38425</v>
      </c>
      <c r="O5977">
        <f>+VLOOKUP(N5977,'Thanh toán '!O$8:P$8099,2,0)</f>
        <v>2810284</v>
      </c>
      <c r="P5977">
        <f t="shared" si="384"/>
        <v>2810284</v>
      </c>
      <c r="Q5977" s="30">
        <f t="shared" si="385"/>
        <v>0</v>
      </c>
    </row>
    <row r="5978" spans="1:17" ht="26.3" hidden="1" x14ac:dyDescent="0.3">
      <c r="A5978" s="21">
        <v>46801</v>
      </c>
      <c r="B5978" s="22" t="s">
        <v>6600</v>
      </c>
      <c r="C5978" s="22" t="s">
        <v>1333</v>
      </c>
      <c r="D5978" s="27" t="s">
        <v>6580</v>
      </c>
      <c r="E5978" s="24" t="s">
        <v>4901</v>
      </c>
      <c r="F5978" s="25" t="s">
        <v>4902</v>
      </c>
      <c r="G5978" s="22" t="s">
        <v>296</v>
      </c>
      <c r="H5978" s="26">
        <v>1774783</v>
      </c>
      <c r="I5978" s="28"/>
      <c r="J5978" s="26">
        <v>141983</v>
      </c>
      <c r="K5978" s="26">
        <v>1916766</v>
      </c>
      <c r="L5978" s="22" t="s">
        <v>1336</v>
      </c>
      <c r="M5978" s="22"/>
      <c r="N5978">
        <f t="shared" si="383"/>
        <v>38429</v>
      </c>
      <c r="O5978">
        <f>+VLOOKUP(N5978,'Thanh toán '!O$8:P$8099,2,0)</f>
        <v>1916766</v>
      </c>
      <c r="P5978">
        <f t="shared" si="384"/>
        <v>1916766</v>
      </c>
      <c r="Q5978" s="30">
        <f t="shared" si="385"/>
        <v>0</v>
      </c>
    </row>
    <row r="5979" spans="1:17" hidden="1" x14ac:dyDescent="0.3">
      <c r="A5979" s="21">
        <v>46802</v>
      </c>
      <c r="B5979" s="22" t="s">
        <v>6601</v>
      </c>
      <c r="C5979" s="22" t="s">
        <v>1333</v>
      </c>
      <c r="D5979" s="27" t="s">
        <v>6580</v>
      </c>
      <c r="E5979" s="24" t="s">
        <v>4612</v>
      </c>
      <c r="F5979" s="25" t="s">
        <v>4613</v>
      </c>
      <c r="G5979" s="22" t="s">
        <v>39</v>
      </c>
      <c r="H5979" s="26">
        <v>1591603</v>
      </c>
      <c r="I5979" s="28"/>
      <c r="J5979" s="26">
        <v>127328</v>
      </c>
      <c r="K5979" s="26">
        <v>1718931</v>
      </c>
      <c r="L5979" s="22" t="s">
        <v>1336</v>
      </c>
      <c r="M5979" s="22"/>
      <c r="N5979">
        <f t="shared" si="383"/>
        <v>38430</v>
      </c>
      <c r="O5979">
        <f>+VLOOKUP(N5979,'Thanh toán '!O$8:P$8099,2,0)</f>
        <v>1718931</v>
      </c>
      <c r="P5979">
        <f t="shared" si="384"/>
        <v>1718931</v>
      </c>
      <c r="Q5979" s="30">
        <f t="shared" si="385"/>
        <v>0</v>
      </c>
    </row>
    <row r="5980" spans="1:17" hidden="1" x14ac:dyDescent="0.3">
      <c r="A5980" s="21">
        <v>46808</v>
      </c>
      <c r="B5980" s="22" t="s">
        <v>6602</v>
      </c>
      <c r="C5980" s="22" t="s">
        <v>1333</v>
      </c>
      <c r="D5980" s="27" t="s">
        <v>6603</v>
      </c>
      <c r="E5980" s="24" t="s">
        <v>5893</v>
      </c>
      <c r="F5980" s="25" t="s">
        <v>2770</v>
      </c>
      <c r="G5980" s="22" t="s">
        <v>2771</v>
      </c>
      <c r="H5980" s="26">
        <v>2983070</v>
      </c>
      <c r="I5980" s="28"/>
      <c r="J5980" s="26">
        <v>238646</v>
      </c>
      <c r="K5980" s="26">
        <v>3221716</v>
      </c>
      <c r="L5980" s="22" t="s">
        <v>1336</v>
      </c>
      <c r="M5980" s="22"/>
      <c r="N5980">
        <f t="shared" si="383"/>
        <v>38436</v>
      </c>
      <c r="O5980">
        <f>+VLOOKUP(N5980,'Thanh toán '!O$8:P$8099,2,0)</f>
        <v>3221716</v>
      </c>
      <c r="P5980">
        <f t="shared" si="384"/>
        <v>3221716</v>
      </c>
      <c r="Q5980" s="30">
        <f t="shared" si="385"/>
        <v>0</v>
      </c>
    </row>
    <row r="5981" spans="1:17" hidden="1" x14ac:dyDescent="0.3">
      <c r="A5981" s="21">
        <v>46814</v>
      </c>
      <c r="B5981" s="22" t="s">
        <v>6604</v>
      </c>
      <c r="C5981" s="22" t="s">
        <v>1333</v>
      </c>
      <c r="D5981" s="27" t="s">
        <v>6603</v>
      </c>
      <c r="E5981" s="24" t="s">
        <v>4612</v>
      </c>
      <c r="F5981" s="25" t="s">
        <v>4613</v>
      </c>
      <c r="G5981" s="22" t="s">
        <v>39</v>
      </c>
      <c r="H5981" s="26">
        <v>409365</v>
      </c>
      <c r="I5981" s="28"/>
      <c r="J5981" s="26">
        <v>32749</v>
      </c>
      <c r="K5981" s="26">
        <v>442114</v>
      </c>
      <c r="L5981" s="22" t="s">
        <v>1336</v>
      </c>
      <c r="M5981" s="22"/>
      <c r="N5981">
        <f t="shared" si="383"/>
        <v>38442</v>
      </c>
      <c r="O5981">
        <f>+VLOOKUP(N5981,'Thanh toán '!O$8:P$8099,2,0)</f>
        <v>442114</v>
      </c>
      <c r="P5981">
        <f t="shared" si="384"/>
        <v>442114</v>
      </c>
      <c r="Q5981" s="30">
        <f t="shared" si="385"/>
        <v>0</v>
      </c>
    </row>
    <row r="5982" spans="1:17" hidden="1" x14ac:dyDescent="0.3">
      <c r="A5982" s="21">
        <v>46815</v>
      </c>
      <c r="B5982" s="22" t="s">
        <v>6605</v>
      </c>
      <c r="C5982" s="22" t="s">
        <v>1333</v>
      </c>
      <c r="D5982" s="27" t="s">
        <v>6603</v>
      </c>
      <c r="E5982" s="24" t="s">
        <v>4612</v>
      </c>
      <c r="F5982" s="25" t="s">
        <v>4613</v>
      </c>
      <c r="G5982" s="22" t="s">
        <v>39</v>
      </c>
      <c r="H5982" s="26">
        <v>544447</v>
      </c>
      <c r="I5982" s="28"/>
      <c r="J5982" s="26">
        <v>43556</v>
      </c>
      <c r="K5982" s="26">
        <v>588003</v>
      </c>
      <c r="L5982" s="22" t="s">
        <v>1336</v>
      </c>
      <c r="M5982" s="22"/>
      <c r="N5982">
        <f t="shared" si="383"/>
        <v>38443</v>
      </c>
      <c r="O5982">
        <f>+VLOOKUP(N5982,'Thanh toán '!O$8:P$8099,2,0)</f>
        <v>588003</v>
      </c>
      <c r="P5982">
        <f t="shared" si="384"/>
        <v>588003</v>
      </c>
      <c r="Q5982" s="30">
        <f t="shared" si="385"/>
        <v>0</v>
      </c>
    </row>
    <row r="5983" spans="1:17" hidden="1" x14ac:dyDescent="0.3">
      <c r="A5983" s="21">
        <v>46816</v>
      </c>
      <c r="B5983" s="22" t="s">
        <v>6606</v>
      </c>
      <c r="C5983" s="22" t="s">
        <v>1333</v>
      </c>
      <c r="D5983" s="27" t="s">
        <v>6603</v>
      </c>
      <c r="E5983" s="24" t="s">
        <v>4612</v>
      </c>
      <c r="F5983" s="25" t="s">
        <v>4613</v>
      </c>
      <c r="G5983" s="22" t="s">
        <v>39</v>
      </c>
      <c r="H5983" s="26">
        <v>725929</v>
      </c>
      <c r="I5983" s="28"/>
      <c r="J5983" s="26">
        <v>58074</v>
      </c>
      <c r="K5983" s="26">
        <v>784003</v>
      </c>
      <c r="L5983" s="22" t="s">
        <v>1336</v>
      </c>
      <c r="M5983" s="22"/>
      <c r="N5983">
        <f t="shared" si="383"/>
        <v>38444</v>
      </c>
      <c r="O5983">
        <f>+VLOOKUP(N5983,'Thanh toán '!O$8:P$8099,2,0)</f>
        <v>784003</v>
      </c>
      <c r="P5983">
        <f t="shared" si="384"/>
        <v>784003</v>
      </c>
      <c r="Q5983" s="30">
        <f t="shared" si="385"/>
        <v>0</v>
      </c>
    </row>
    <row r="5984" spans="1:17" hidden="1" x14ac:dyDescent="0.3">
      <c r="A5984" s="21">
        <v>46817</v>
      </c>
      <c r="B5984" s="22" t="s">
        <v>6607</v>
      </c>
      <c r="C5984" s="22" t="s">
        <v>1333</v>
      </c>
      <c r="D5984" s="27" t="s">
        <v>6603</v>
      </c>
      <c r="E5984" s="24" t="s">
        <v>4612</v>
      </c>
      <c r="F5984" s="25" t="s">
        <v>4613</v>
      </c>
      <c r="G5984" s="22" t="s">
        <v>39</v>
      </c>
      <c r="H5984" s="26">
        <v>333174</v>
      </c>
      <c r="I5984" s="28"/>
      <c r="J5984" s="26">
        <v>26654</v>
      </c>
      <c r="K5984" s="26">
        <v>359828</v>
      </c>
      <c r="L5984" s="22" t="s">
        <v>1336</v>
      </c>
      <c r="M5984" s="22"/>
      <c r="N5984">
        <f t="shared" si="383"/>
        <v>38445</v>
      </c>
      <c r="O5984">
        <f>+VLOOKUP(N5984,'Thanh toán '!O$8:P$8099,2,0)</f>
        <v>359828</v>
      </c>
      <c r="P5984">
        <f t="shared" si="384"/>
        <v>359828</v>
      </c>
      <c r="Q5984" s="30">
        <f t="shared" si="385"/>
        <v>0</v>
      </c>
    </row>
    <row r="5985" spans="1:17" hidden="1" x14ac:dyDescent="0.3">
      <c r="A5985" s="21">
        <v>46818</v>
      </c>
      <c r="B5985" s="22" t="s">
        <v>6608</v>
      </c>
      <c r="C5985" s="22" t="s">
        <v>1333</v>
      </c>
      <c r="D5985" s="27" t="s">
        <v>6603</v>
      </c>
      <c r="E5985" s="24" t="s">
        <v>4612</v>
      </c>
      <c r="F5985" s="25" t="s">
        <v>4613</v>
      </c>
      <c r="G5985" s="22" t="s">
        <v>39</v>
      </c>
      <c r="H5985" s="26">
        <v>912182</v>
      </c>
      <c r="I5985" s="28"/>
      <c r="J5985" s="26">
        <v>72975</v>
      </c>
      <c r="K5985" s="26">
        <v>985157</v>
      </c>
      <c r="L5985" s="22" t="s">
        <v>1336</v>
      </c>
      <c r="M5985" s="22"/>
      <c r="N5985">
        <f t="shared" si="383"/>
        <v>38446</v>
      </c>
      <c r="O5985">
        <f>+VLOOKUP(N5985,'Thanh toán '!O$8:P$8099,2,0)</f>
        <v>985157</v>
      </c>
      <c r="P5985">
        <f t="shared" si="384"/>
        <v>985157</v>
      </c>
      <c r="Q5985" s="30">
        <f t="shared" si="385"/>
        <v>0</v>
      </c>
    </row>
    <row r="5986" spans="1:17" ht="26.3" hidden="1" x14ac:dyDescent="0.3">
      <c r="A5986" s="21">
        <v>46819</v>
      </c>
      <c r="B5986" s="22" t="s">
        <v>6609</v>
      </c>
      <c r="C5986" s="22" t="s">
        <v>1333</v>
      </c>
      <c r="D5986" s="27" t="s">
        <v>6603</v>
      </c>
      <c r="E5986" s="24" t="s">
        <v>4890</v>
      </c>
      <c r="F5986" s="25" t="s">
        <v>4891</v>
      </c>
      <c r="G5986" s="22" t="s">
        <v>100</v>
      </c>
      <c r="H5986" s="26">
        <v>447313</v>
      </c>
      <c r="I5986" s="28"/>
      <c r="J5986" s="26">
        <v>35785</v>
      </c>
      <c r="K5986" s="26">
        <v>483098</v>
      </c>
      <c r="L5986" s="22" t="s">
        <v>1336</v>
      </c>
      <c r="M5986" s="22"/>
      <c r="N5986">
        <f t="shared" si="383"/>
        <v>38447</v>
      </c>
      <c r="O5986">
        <f>+VLOOKUP(N5986,'Thanh toán '!O$8:P$8099,2,0)</f>
        <v>483098</v>
      </c>
      <c r="P5986">
        <f t="shared" si="384"/>
        <v>483098</v>
      </c>
      <c r="Q5986" s="30">
        <f t="shared" si="385"/>
        <v>0</v>
      </c>
    </row>
    <row r="5987" spans="1:17" hidden="1" x14ac:dyDescent="0.3">
      <c r="A5987" s="21">
        <v>46820</v>
      </c>
      <c r="B5987" s="22" t="s">
        <v>6610</v>
      </c>
      <c r="C5987" s="22" t="s">
        <v>1333</v>
      </c>
      <c r="D5987" s="27" t="s">
        <v>6603</v>
      </c>
      <c r="E5987" s="24" t="s">
        <v>4612</v>
      </c>
      <c r="F5987" s="25" t="s">
        <v>4613</v>
      </c>
      <c r="G5987" s="22" t="s">
        <v>39</v>
      </c>
      <c r="H5987" s="26">
        <v>1455322</v>
      </c>
      <c r="I5987" s="28"/>
      <c r="J5987" s="26">
        <v>116426</v>
      </c>
      <c r="K5987" s="26">
        <v>1571748</v>
      </c>
      <c r="L5987" s="22" t="s">
        <v>1336</v>
      </c>
      <c r="M5987" s="22"/>
      <c r="N5987">
        <f t="shared" si="383"/>
        <v>38448</v>
      </c>
      <c r="O5987">
        <f>+VLOOKUP(N5987,'Thanh toán '!O$8:P$8099,2,0)</f>
        <v>1571748</v>
      </c>
      <c r="P5987">
        <f t="shared" si="384"/>
        <v>1571748</v>
      </c>
      <c r="Q5987" s="30">
        <f t="shared" si="385"/>
        <v>0</v>
      </c>
    </row>
    <row r="5988" spans="1:17" hidden="1" x14ac:dyDescent="0.3">
      <c r="A5988" s="21">
        <v>46821</v>
      </c>
      <c r="B5988" s="22" t="s">
        <v>6611</v>
      </c>
      <c r="C5988" s="22" t="s">
        <v>1333</v>
      </c>
      <c r="D5988" s="27" t="s">
        <v>6603</v>
      </c>
      <c r="E5988" s="24" t="s">
        <v>4612</v>
      </c>
      <c r="F5988" s="25" t="s">
        <v>4613</v>
      </c>
      <c r="G5988" s="22" t="s">
        <v>39</v>
      </c>
      <c r="H5988" s="26">
        <v>1240586</v>
      </c>
      <c r="I5988" s="28"/>
      <c r="J5988" s="26">
        <v>99247</v>
      </c>
      <c r="K5988" s="26">
        <v>1339833</v>
      </c>
      <c r="L5988" s="22" t="s">
        <v>1336</v>
      </c>
      <c r="M5988" s="22"/>
      <c r="N5988">
        <f t="shared" si="383"/>
        <v>38449</v>
      </c>
      <c r="O5988">
        <f>+VLOOKUP(N5988,'Thanh toán '!O$8:P$8099,2,0)</f>
        <v>1339833</v>
      </c>
      <c r="P5988">
        <f t="shared" si="384"/>
        <v>1339833</v>
      </c>
      <c r="Q5988" s="30">
        <f t="shared" si="385"/>
        <v>0</v>
      </c>
    </row>
    <row r="5989" spans="1:17" hidden="1" x14ac:dyDescent="0.3">
      <c r="A5989" s="21">
        <v>46822</v>
      </c>
      <c r="B5989" s="22" t="s">
        <v>6612</v>
      </c>
      <c r="C5989" s="22" t="s">
        <v>1333</v>
      </c>
      <c r="D5989" s="27" t="s">
        <v>6603</v>
      </c>
      <c r="E5989" s="24" t="s">
        <v>45</v>
      </c>
      <c r="F5989" s="25" t="s">
        <v>4737</v>
      </c>
      <c r="G5989" s="22" t="s">
        <v>46</v>
      </c>
      <c r="H5989" s="26">
        <v>2054527</v>
      </c>
      <c r="I5989" s="28"/>
      <c r="J5989" s="26">
        <v>164362</v>
      </c>
      <c r="K5989" s="26">
        <v>2218889</v>
      </c>
      <c r="L5989" s="22" t="s">
        <v>1336</v>
      </c>
      <c r="M5989" s="22"/>
      <c r="N5989">
        <f t="shared" si="383"/>
        <v>38450</v>
      </c>
      <c r="O5989">
        <f>+VLOOKUP(N5989,'Thanh toán '!O$8:P$8099,2,0)</f>
        <v>2218889</v>
      </c>
      <c r="P5989">
        <f t="shared" si="384"/>
        <v>2218889</v>
      </c>
      <c r="Q5989" s="30">
        <f t="shared" si="385"/>
        <v>0</v>
      </c>
    </row>
    <row r="5990" spans="1:17" hidden="1" x14ac:dyDescent="0.3">
      <c r="A5990" s="21">
        <v>46823</v>
      </c>
      <c r="B5990" s="22" t="s">
        <v>6613</v>
      </c>
      <c r="C5990" s="22" t="s">
        <v>1333</v>
      </c>
      <c r="D5990" s="27" t="s">
        <v>6603</v>
      </c>
      <c r="E5990" s="24" t="s">
        <v>4612</v>
      </c>
      <c r="F5990" s="25" t="s">
        <v>4613</v>
      </c>
      <c r="G5990" s="22" t="s">
        <v>39</v>
      </c>
      <c r="H5990" s="26">
        <v>1142306</v>
      </c>
      <c r="I5990" s="28"/>
      <c r="J5990" s="26">
        <v>91384</v>
      </c>
      <c r="K5990" s="26">
        <v>1233690</v>
      </c>
      <c r="L5990" s="22" t="s">
        <v>1336</v>
      </c>
      <c r="M5990" s="22"/>
      <c r="N5990">
        <f t="shared" si="383"/>
        <v>38451</v>
      </c>
      <c r="O5990">
        <f>+VLOOKUP(N5990,'Thanh toán '!O$8:P$8099,2,0)</f>
        <v>1233690</v>
      </c>
      <c r="P5990">
        <f t="shared" si="384"/>
        <v>1233690</v>
      </c>
      <c r="Q5990" s="30">
        <f t="shared" si="385"/>
        <v>0</v>
      </c>
    </row>
    <row r="5991" spans="1:17" hidden="1" x14ac:dyDescent="0.3">
      <c r="A5991" s="21">
        <v>46824</v>
      </c>
      <c r="B5991" s="22" t="s">
        <v>6614</v>
      </c>
      <c r="C5991" s="22" t="s">
        <v>1333</v>
      </c>
      <c r="D5991" s="27" t="s">
        <v>6603</v>
      </c>
      <c r="E5991" s="24" t="s">
        <v>4612</v>
      </c>
      <c r="F5991" s="25" t="s">
        <v>4613</v>
      </c>
      <c r="G5991" s="22" t="s">
        <v>39</v>
      </c>
      <c r="H5991" s="26">
        <v>867372</v>
      </c>
      <c r="I5991" s="28"/>
      <c r="J5991" s="26">
        <v>69390</v>
      </c>
      <c r="K5991" s="26">
        <v>936762</v>
      </c>
      <c r="L5991" s="22" t="s">
        <v>1336</v>
      </c>
      <c r="M5991" s="22"/>
      <c r="N5991">
        <f t="shared" si="383"/>
        <v>38452</v>
      </c>
      <c r="O5991">
        <f>+VLOOKUP(N5991,'Thanh toán '!O$8:P$8099,2,0)</f>
        <v>936762</v>
      </c>
      <c r="P5991">
        <f t="shared" si="384"/>
        <v>936762</v>
      </c>
      <c r="Q5991" s="30">
        <f t="shared" si="385"/>
        <v>0</v>
      </c>
    </row>
    <row r="5992" spans="1:17" hidden="1" x14ac:dyDescent="0.3">
      <c r="A5992" s="21">
        <v>46825</v>
      </c>
      <c r="B5992" s="22" t="s">
        <v>6615</v>
      </c>
      <c r="C5992" s="22" t="s">
        <v>1333</v>
      </c>
      <c r="D5992" s="27" t="s">
        <v>6603</v>
      </c>
      <c r="E5992" s="24" t="s">
        <v>4612</v>
      </c>
      <c r="F5992" s="25" t="s">
        <v>4613</v>
      </c>
      <c r="G5992" s="22" t="s">
        <v>39</v>
      </c>
      <c r="H5992" s="26">
        <v>555290</v>
      </c>
      <c r="I5992" s="28"/>
      <c r="J5992" s="26">
        <v>44423</v>
      </c>
      <c r="K5992" s="26">
        <v>599713</v>
      </c>
      <c r="L5992" s="22" t="s">
        <v>1336</v>
      </c>
      <c r="M5992" s="22"/>
      <c r="N5992">
        <f t="shared" si="383"/>
        <v>38453</v>
      </c>
      <c r="O5992">
        <f>+VLOOKUP(N5992,'Thanh toán '!O$8:P$8099,2,0)</f>
        <v>599713</v>
      </c>
      <c r="P5992">
        <f t="shared" si="384"/>
        <v>599713</v>
      </c>
      <c r="Q5992" s="30">
        <f t="shared" si="385"/>
        <v>0</v>
      </c>
    </row>
    <row r="5993" spans="1:17" hidden="1" x14ac:dyDescent="0.3">
      <c r="A5993" s="21">
        <v>46826</v>
      </c>
      <c r="B5993" s="22" t="s">
        <v>6616</v>
      </c>
      <c r="C5993" s="22" t="s">
        <v>1333</v>
      </c>
      <c r="D5993" s="27" t="s">
        <v>6603</v>
      </c>
      <c r="E5993" s="24" t="s">
        <v>4612</v>
      </c>
      <c r="F5993" s="25" t="s">
        <v>4613</v>
      </c>
      <c r="G5993" s="22" t="s">
        <v>39</v>
      </c>
      <c r="H5993" s="26">
        <v>1179453</v>
      </c>
      <c r="I5993" s="28"/>
      <c r="J5993" s="26">
        <v>94356</v>
      </c>
      <c r="K5993" s="26">
        <v>1273809</v>
      </c>
      <c r="L5993" s="22" t="s">
        <v>1336</v>
      </c>
      <c r="M5993" s="22"/>
      <c r="N5993">
        <f t="shared" si="383"/>
        <v>38454</v>
      </c>
      <c r="O5993">
        <f>+VLOOKUP(N5993,'Thanh toán '!O$8:P$8099,2,0)</f>
        <v>1273809</v>
      </c>
      <c r="P5993">
        <f t="shared" si="384"/>
        <v>1273809</v>
      </c>
      <c r="Q5993" s="30">
        <f t="shared" si="385"/>
        <v>0</v>
      </c>
    </row>
    <row r="5994" spans="1:17" hidden="1" x14ac:dyDescent="0.3">
      <c r="A5994" s="21">
        <v>46827</v>
      </c>
      <c r="B5994" s="22" t="s">
        <v>6617</v>
      </c>
      <c r="C5994" s="22" t="s">
        <v>1333</v>
      </c>
      <c r="D5994" s="27" t="s">
        <v>6603</v>
      </c>
      <c r="E5994" s="24" t="s">
        <v>5322</v>
      </c>
      <c r="F5994" s="25" t="s">
        <v>5323</v>
      </c>
      <c r="G5994" s="22" t="s">
        <v>66</v>
      </c>
      <c r="H5994" s="26">
        <v>1345872</v>
      </c>
      <c r="I5994" s="28"/>
      <c r="J5994" s="26">
        <v>107670</v>
      </c>
      <c r="K5994" s="26">
        <v>1453542</v>
      </c>
      <c r="L5994" s="22" t="s">
        <v>1336</v>
      </c>
      <c r="M5994" s="22"/>
      <c r="N5994">
        <f t="shared" si="383"/>
        <v>38455</v>
      </c>
      <c r="O5994">
        <f>+VLOOKUP(N5994,'Thanh toán '!O$8:P$8099,2,0)</f>
        <v>1453542</v>
      </c>
      <c r="P5994">
        <f t="shared" si="384"/>
        <v>1453542</v>
      </c>
      <c r="Q5994" s="30">
        <f t="shared" si="385"/>
        <v>0</v>
      </c>
    </row>
    <row r="5995" spans="1:17" hidden="1" x14ac:dyDescent="0.3">
      <c r="A5995" s="21">
        <v>46828</v>
      </c>
      <c r="B5995" s="22" t="s">
        <v>6618</v>
      </c>
      <c r="C5995" s="22" t="s">
        <v>1333</v>
      </c>
      <c r="D5995" s="27" t="s">
        <v>6603</v>
      </c>
      <c r="E5995" s="24" t="s">
        <v>5326</v>
      </c>
      <c r="F5995" s="25" t="s">
        <v>5327</v>
      </c>
      <c r="G5995" s="22" t="s">
        <v>549</v>
      </c>
      <c r="H5995" s="26">
        <v>2221160</v>
      </c>
      <c r="I5995" s="28"/>
      <c r="J5995" s="26">
        <v>177693</v>
      </c>
      <c r="K5995" s="26">
        <v>2398853</v>
      </c>
      <c r="L5995" s="22" t="s">
        <v>1336</v>
      </c>
      <c r="M5995" s="22"/>
      <c r="N5995">
        <f t="shared" si="383"/>
        <v>38456</v>
      </c>
      <c r="O5995">
        <f>+VLOOKUP(N5995,'Thanh toán '!O$8:P$8099,2,0)</f>
        <v>2398853</v>
      </c>
      <c r="P5995">
        <f t="shared" si="384"/>
        <v>2398853</v>
      </c>
      <c r="Q5995" s="30">
        <f t="shared" si="385"/>
        <v>0</v>
      </c>
    </row>
    <row r="5996" spans="1:17" hidden="1" x14ac:dyDescent="0.3">
      <c r="A5996" s="21">
        <v>46829</v>
      </c>
      <c r="B5996" s="22" t="s">
        <v>6619</v>
      </c>
      <c r="C5996" s="22" t="s">
        <v>1333</v>
      </c>
      <c r="D5996" s="27" t="s">
        <v>6603</v>
      </c>
      <c r="E5996" s="24" t="s">
        <v>50</v>
      </c>
      <c r="F5996" s="25" t="s">
        <v>5314</v>
      </c>
      <c r="G5996" s="22" t="s">
        <v>51</v>
      </c>
      <c r="H5996" s="26">
        <v>4198557</v>
      </c>
      <c r="I5996" s="28"/>
      <c r="J5996" s="26">
        <v>335885</v>
      </c>
      <c r="K5996" s="26">
        <v>4534442</v>
      </c>
      <c r="L5996" s="22" t="s">
        <v>1336</v>
      </c>
      <c r="M5996" s="22"/>
      <c r="N5996">
        <f t="shared" si="383"/>
        <v>38457</v>
      </c>
      <c r="O5996">
        <f>+VLOOKUP(N5996,'Thanh toán '!O$8:P$8099,2,0)</f>
        <v>4534442</v>
      </c>
      <c r="P5996">
        <f t="shared" si="384"/>
        <v>4534442</v>
      </c>
      <c r="Q5996" s="30">
        <f t="shared" si="385"/>
        <v>0</v>
      </c>
    </row>
    <row r="5997" spans="1:17" hidden="1" x14ac:dyDescent="0.3">
      <c r="A5997" s="21">
        <v>46841</v>
      </c>
      <c r="B5997" s="22" t="s">
        <v>6620</v>
      </c>
      <c r="C5997" s="22" t="s">
        <v>1333</v>
      </c>
      <c r="D5997" s="27" t="s">
        <v>6603</v>
      </c>
      <c r="E5997" s="24" t="s">
        <v>4612</v>
      </c>
      <c r="F5997" s="25" t="s">
        <v>4613</v>
      </c>
      <c r="G5997" s="22" t="s">
        <v>39</v>
      </c>
      <c r="H5997" s="26">
        <v>755869</v>
      </c>
      <c r="I5997" s="28"/>
      <c r="J5997" s="26">
        <v>60470</v>
      </c>
      <c r="K5997" s="26">
        <v>816339</v>
      </c>
      <c r="L5997" s="22" t="s">
        <v>1336</v>
      </c>
      <c r="M5997" s="22"/>
      <c r="N5997">
        <f t="shared" si="383"/>
        <v>38469</v>
      </c>
      <c r="O5997">
        <f>+VLOOKUP(N5997,'Thanh toán '!O$8:P$8099,2,0)</f>
        <v>816339</v>
      </c>
      <c r="P5997">
        <f t="shared" si="384"/>
        <v>816339</v>
      </c>
      <c r="Q5997" s="30">
        <f t="shared" si="385"/>
        <v>0</v>
      </c>
    </row>
    <row r="5998" spans="1:17" hidden="1" x14ac:dyDescent="0.3">
      <c r="A5998" s="21">
        <v>46842</v>
      </c>
      <c r="B5998" s="22" t="s">
        <v>6621</v>
      </c>
      <c r="C5998" s="22" t="s">
        <v>1333</v>
      </c>
      <c r="D5998" s="27" t="s">
        <v>6603</v>
      </c>
      <c r="E5998" s="24" t="s">
        <v>4612</v>
      </c>
      <c r="F5998" s="25" t="s">
        <v>4613</v>
      </c>
      <c r="G5998" s="22" t="s">
        <v>39</v>
      </c>
      <c r="H5998" s="26">
        <v>806200</v>
      </c>
      <c r="I5998" s="28"/>
      <c r="J5998" s="26">
        <v>64496</v>
      </c>
      <c r="K5998" s="26">
        <v>870696</v>
      </c>
      <c r="L5998" s="22" t="s">
        <v>1336</v>
      </c>
      <c r="M5998" s="22"/>
      <c r="N5998">
        <f t="shared" si="383"/>
        <v>38470</v>
      </c>
      <c r="O5998">
        <f>+VLOOKUP(N5998,'Thanh toán '!O$8:P$8099,2,0)</f>
        <v>870696</v>
      </c>
      <c r="P5998">
        <f t="shared" si="384"/>
        <v>870696</v>
      </c>
      <c r="Q5998" s="30">
        <f t="shared" si="385"/>
        <v>0</v>
      </c>
    </row>
    <row r="5999" spans="1:17" ht="26.3" hidden="1" x14ac:dyDescent="0.3">
      <c r="A5999" s="21">
        <v>46845</v>
      </c>
      <c r="B5999" s="22" t="s">
        <v>6622</v>
      </c>
      <c r="C5999" s="22" t="s">
        <v>1333</v>
      </c>
      <c r="D5999" s="27" t="s">
        <v>6603</v>
      </c>
      <c r="E5999" s="24" t="s">
        <v>4660</v>
      </c>
      <c r="F5999" s="25" t="s">
        <v>5644</v>
      </c>
      <c r="G5999" s="22" t="s">
        <v>24</v>
      </c>
      <c r="H5999" s="26">
        <v>2007149</v>
      </c>
      <c r="I5999" s="28"/>
      <c r="J5999" s="26">
        <v>160572</v>
      </c>
      <c r="K5999" s="26">
        <v>2167721</v>
      </c>
      <c r="L5999" s="22" t="s">
        <v>1336</v>
      </c>
      <c r="M5999" s="22"/>
      <c r="N5999">
        <f t="shared" si="383"/>
        <v>38473</v>
      </c>
      <c r="O5999">
        <f>+VLOOKUP(N5999,'Thanh toán '!O$8:P$8099,2,0)</f>
        <v>2167721</v>
      </c>
      <c r="P5999">
        <f t="shared" si="384"/>
        <v>2167721</v>
      </c>
      <c r="Q5999" s="30">
        <f t="shared" si="385"/>
        <v>0</v>
      </c>
    </row>
    <row r="6000" spans="1:17" hidden="1" x14ac:dyDescent="0.3">
      <c r="A6000" s="21">
        <v>46846</v>
      </c>
      <c r="B6000" s="22" t="s">
        <v>6623</v>
      </c>
      <c r="C6000" s="22" t="s">
        <v>1333</v>
      </c>
      <c r="D6000" s="27" t="s">
        <v>6603</v>
      </c>
      <c r="E6000" s="24" t="s">
        <v>228</v>
      </c>
      <c r="F6000" s="25" t="s">
        <v>5118</v>
      </c>
      <c r="G6000" s="22" t="s">
        <v>229</v>
      </c>
      <c r="H6000" s="26">
        <v>3002823</v>
      </c>
      <c r="I6000" s="28"/>
      <c r="J6000" s="26">
        <v>240226</v>
      </c>
      <c r="K6000" s="26">
        <v>3243049</v>
      </c>
      <c r="L6000" s="22" t="s">
        <v>1336</v>
      </c>
      <c r="M6000" s="22"/>
      <c r="N6000">
        <f t="shared" si="383"/>
        <v>38474</v>
      </c>
      <c r="O6000">
        <f>+VLOOKUP(N6000,'Thanh toán '!O$8:P$8099,2,0)</f>
        <v>3243049</v>
      </c>
      <c r="P6000">
        <f t="shared" si="384"/>
        <v>3243049</v>
      </c>
      <c r="Q6000" s="30">
        <f t="shared" si="385"/>
        <v>0</v>
      </c>
    </row>
    <row r="6001" spans="1:17" hidden="1" x14ac:dyDescent="0.3">
      <c r="A6001" s="21">
        <v>46849</v>
      </c>
      <c r="B6001" s="22" t="s">
        <v>6624</v>
      </c>
      <c r="C6001" s="22" t="s">
        <v>1333</v>
      </c>
      <c r="D6001" s="27" t="s">
        <v>6603</v>
      </c>
      <c r="E6001" s="24" t="s">
        <v>4612</v>
      </c>
      <c r="F6001" s="25" t="s">
        <v>4613</v>
      </c>
      <c r="G6001" s="22" t="s">
        <v>39</v>
      </c>
      <c r="H6001" s="26">
        <v>912488</v>
      </c>
      <c r="I6001" s="28"/>
      <c r="J6001" s="26">
        <v>72999</v>
      </c>
      <c r="K6001" s="26">
        <v>985487</v>
      </c>
      <c r="L6001" s="22" t="s">
        <v>1336</v>
      </c>
      <c r="M6001" s="22"/>
      <c r="N6001">
        <f t="shared" si="383"/>
        <v>38477</v>
      </c>
      <c r="O6001">
        <f>+VLOOKUP(N6001,'Thanh toán '!O$8:P$8099,2,0)</f>
        <v>985487</v>
      </c>
      <c r="P6001">
        <f t="shared" si="384"/>
        <v>985487</v>
      </c>
      <c r="Q6001" s="30">
        <f t="shared" si="385"/>
        <v>0</v>
      </c>
    </row>
    <row r="6002" spans="1:17" hidden="1" x14ac:dyDescent="0.3">
      <c r="A6002" s="21">
        <v>46850</v>
      </c>
      <c r="B6002" s="22" t="s">
        <v>6625</v>
      </c>
      <c r="C6002" s="22" t="s">
        <v>1333</v>
      </c>
      <c r="D6002" s="27" t="s">
        <v>6603</v>
      </c>
      <c r="E6002" s="24" t="s">
        <v>206</v>
      </c>
      <c r="F6002" s="25" t="s">
        <v>4739</v>
      </c>
      <c r="G6002" s="22" t="s">
        <v>207</v>
      </c>
      <c r="H6002" s="26">
        <v>2438987</v>
      </c>
      <c r="I6002" s="28"/>
      <c r="J6002" s="26">
        <v>195119</v>
      </c>
      <c r="K6002" s="26">
        <v>2634106</v>
      </c>
      <c r="L6002" s="22" t="s">
        <v>1336</v>
      </c>
      <c r="M6002" s="22"/>
      <c r="N6002">
        <f t="shared" si="383"/>
        <v>38478</v>
      </c>
      <c r="O6002">
        <f>+VLOOKUP(N6002,'Thanh toán '!O$8:P$8099,2,0)</f>
        <v>2634106</v>
      </c>
      <c r="P6002">
        <f t="shared" si="384"/>
        <v>2634106</v>
      </c>
      <c r="Q6002" s="30">
        <f t="shared" si="385"/>
        <v>0</v>
      </c>
    </row>
    <row r="6003" spans="1:17" hidden="1" x14ac:dyDescent="0.3">
      <c r="A6003" s="21">
        <v>46851</v>
      </c>
      <c r="B6003" s="22" t="s">
        <v>6626</v>
      </c>
      <c r="C6003" s="22" t="s">
        <v>1333</v>
      </c>
      <c r="D6003" s="27" t="s">
        <v>6603</v>
      </c>
      <c r="E6003" s="24" t="s">
        <v>4612</v>
      </c>
      <c r="F6003" s="25" t="s">
        <v>4613</v>
      </c>
      <c r="G6003" s="22" t="s">
        <v>39</v>
      </c>
      <c r="H6003" s="26">
        <v>1250283</v>
      </c>
      <c r="I6003" s="28"/>
      <c r="J6003" s="26">
        <v>100023</v>
      </c>
      <c r="K6003" s="26">
        <v>1350306</v>
      </c>
      <c r="L6003" s="22" t="s">
        <v>1336</v>
      </c>
      <c r="M6003" s="22"/>
      <c r="N6003">
        <f t="shared" si="383"/>
        <v>38479</v>
      </c>
      <c r="O6003">
        <f>+VLOOKUP(N6003,'Thanh toán '!O$8:P$8099,2,0)</f>
        <v>1350306</v>
      </c>
      <c r="P6003">
        <f t="shared" si="384"/>
        <v>1350306</v>
      </c>
      <c r="Q6003" s="30">
        <f t="shared" si="385"/>
        <v>0</v>
      </c>
    </row>
    <row r="6004" spans="1:17" hidden="1" x14ac:dyDescent="0.3">
      <c r="A6004" s="21">
        <v>46852</v>
      </c>
      <c r="B6004" s="22" t="s">
        <v>6627</v>
      </c>
      <c r="C6004" s="22" t="s">
        <v>1333</v>
      </c>
      <c r="D6004" s="27" t="s">
        <v>6603</v>
      </c>
      <c r="E6004" s="24" t="s">
        <v>4612</v>
      </c>
      <c r="F6004" s="25" t="s">
        <v>4613</v>
      </c>
      <c r="G6004" s="22" t="s">
        <v>39</v>
      </c>
      <c r="H6004" s="26">
        <v>447313</v>
      </c>
      <c r="I6004" s="28"/>
      <c r="J6004" s="26">
        <v>35785</v>
      </c>
      <c r="K6004" s="26">
        <v>483098</v>
      </c>
      <c r="L6004" s="22" t="s">
        <v>1336</v>
      </c>
      <c r="M6004" s="22"/>
      <c r="N6004">
        <f t="shared" si="383"/>
        <v>38480</v>
      </c>
      <c r="O6004">
        <f>+VLOOKUP(N6004,'Thanh toán '!O$8:P$8099,2,0)</f>
        <v>483098</v>
      </c>
      <c r="P6004">
        <f t="shared" si="384"/>
        <v>483098</v>
      </c>
      <c r="Q6004" s="30">
        <f t="shared" si="385"/>
        <v>0</v>
      </c>
    </row>
    <row r="6005" spans="1:17" hidden="1" x14ac:dyDescent="0.3">
      <c r="A6005" s="21">
        <v>46853</v>
      </c>
      <c r="B6005" s="22" t="s">
        <v>6628</v>
      </c>
      <c r="C6005" s="22" t="s">
        <v>1333</v>
      </c>
      <c r="D6005" s="27" t="s">
        <v>6603</v>
      </c>
      <c r="E6005" s="24" t="s">
        <v>4612</v>
      </c>
      <c r="F6005" s="25" t="s">
        <v>4613</v>
      </c>
      <c r="G6005" s="22" t="s">
        <v>39</v>
      </c>
      <c r="H6005" s="26">
        <v>921163</v>
      </c>
      <c r="I6005" s="28"/>
      <c r="J6005" s="26">
        <v>73693</v>
      </c>
      <c r="K6005" s="26">
        <v>994856</v>
      </c>
      <c r="L6005" s="22" t="s">
        <v>1336</v>
      </c>
      <c r="M6005" s="22"/>
      <c r="N6005">
        <f t="shared" si="383"/>
        <v>38481</v>
      </c>
      <c r="O6005">
        <f>+VLOOKUP(N6005,'Thanh toán '!O$8:P$8099,2,0)</f>
        <v>994856</v>
      </c>
      <c r="P6005">
        <f t="shared" si="384"/>
        <v>994856</v>
      </c>
      <c r="Q6005" s="30">
        <f t="shared" si="385"/>
        <v>0</v>
      </c>
    </row>
    <row r="6006" spans="1:17" hidden="1" x14ac:dyDescent="0.3">
      <c r="A6006" s="21">
        <v>46855</v>
      </c>
      <c r="B6006" s="22" t="s">
        <v>6629</v>
      </c>
      <c r="C6006" s="22" t="s">
        <v>1333</v>
      </c>
      <c r="D6006" s="27" t="s">
        <v>6603</v>
      </c>
      <c r="E6006" s="24" t="s">
        <v>4612</v>
      </c>
      <c r="F6006" s="25" t="s">
        <v>4613</v>
      </c>
      <c r="G6006" s="22" t="s">
        <v>39</v>
      </c>
      <c r="H6006" s="26">
        <v>785108</v>
      </c>
      <c r="I6006" s="28"/>
      <c r="J6006" s="26">
        <v>62809</v>
      </c>
      <c r="K6006" s="26">
        <v>847917</v>
      </c>
      <c r="L6006" s="22" t="s">
        <v>1336</v>
      </c>
      <c r="M6006" s="22"/>
      <c r="N6006">
        <f t="shared" si="383"/>
        <v>38483</v>
      </c>
      <c r="O6006">
        <f>+VLOOKUP(N6006,'Thanh toán '!O$8:P$8099,2,0)</f>
        <v>847917</v>
      </c>
      <c r="P6006">
        <f t="shared" si="384"/>
        <v>847917</v>
      </c>
      <c r="Q6006" s="30">
        <f t="shared" si="385"/>
        <v>0</v>
      </c>
    </row>
    <row r="6007" spans="1:17" hidden="1" x14ac:dyDescent="0.3">
      <c r="A6007" s="21">
        <v>46856</v>
      </c>
      <c r="B6007" s="22" t="s">
        <v>6630</v>
      </c>
      <c r="C6007" s="22" t="s">
        <v>1333</v>
      </c>
      <c r="D6007" s="27" t="s">
        <v>6603</v>
      </c>
      <c r="E6007" s="24" t="s">
        <v>4612</v>
      </c>
      <c r="F6007" s="25" t="s">
        <v>4613</v>
      </c>
      <c r="G6007" s="22" t="s">
        <v>39</v>
      </c>
      <c r="H6007" s="26">
        <v>1202268</v>
      </c>
      <c r="I6007" s="28"/>
      <c r="J6007" s="26">
        <v>96181</v>
      </c>
      <c r="K6007" s="26">
        <v>1298449</v>
      </c>
      <c r="L6007" s="22" t="s">
        <v>1336</v>
      </c>
      <c r="M6007" s="22"/>
      <c r="N6007">
        <f t="shared" si="383"/>
        <v>38484</v>
      </c>
      <c r="O6007">
        <f>+VLOOKUP(N6007,'Thanh toán '!O$8:P$8099,2,0)</f>
        <v>1298449</v>
      </c>
      <c r="P6007">
        <f t="shared" si="384"/>
        <v>1298449</v>
      </c>
      <c r="Q6007" s="30">
        <f t="shared" si="385"/>
        <v>0</v>
      </c>
    </row>
    <row r="6008" spans="1:17" hidden="1" x14ac:dyDescent="0.3">
      <c r="A6008" s="21">
        <v>46857</v>
      </c>
      <c r="B6008" s="22" t="s">
        <v>6631</v>
      </c>
      <c r="C6008" s="22" t="s">
        <v>1333</v>
      </c>
      <c r="D6008" s="27" t="s">
        <v>6603</v>
      </c>
      <c r="E6008" s="24" t="s">
        <v>4612</v>
      </c>
      <c r="F6008" s="25" t="s">
        <v>4613</v>
      </c>
      <c r="G6008" s="22" t="s">
        <v>39</v>
      </c>
      <c r="H6008" s="26">
        <v>867372</v>
      </c>
      <c r="I6008" s="28"/>
      <c r="J6008" s="26">
        <v>69390</v>
      </c>
      <c r="K6008" s="26">
        <v>936762</v>
      </c>
      <c r="L6008" s="22" t="s">
        <v>1336</v>
      </c>
      <c r="M6008" s="22"/>
      <c r="N6008">
        <f t="shared" si="383"/>
        <v>38485</v>
      </c>
      <c r="O6008">
        <f>+VLOOKUP(N6008,'Thanh toán '!O$8:P$8099,2,0)</f>
        <v>936762</v>
      </c>
      <c r="P6008">
        <f t="shared" si="384"/>
        <v>936762</v>
      </c>
      <c r="Q6008" s="30">
        <f t="shared" si="385"/>
        <v>0</v>
      </c>
    </row>
    <row r="6009" spans="1:17" hidden="1" x14ac:dyDescent="0.3">
      <c r="A6009" s="21">
        <v>46858</v>
      </c>
      <c r="B6009" s="22" t="s">
        <v>6632</v>
      </c>
      <c r="C6009" s="22" t="s">
        <v>1333</v>
      </c>
      <c r="D6009" s="27" t="s">
        <v>6603</v>
      </c>
      <c r="E6009" s="24" t="s">
        <v>4612</v>
      </c>
      <c r="F6009" s="25" t="s">
        <v>4613</v>
      </c>
      <c r="G6009" s="22" t="s">
        <v>39</v>
      </c>
      <c r="H6009" s="26">
        <v>867372</v>
      </c>
      <c r="I6009" s="28"/>
      <c r="J6009" s="26">
        <v>69390</v>
      </c>
      <c r="K6009" s="26">
        <v>936762</v>
      </c>
      <c r="L6009" s="22" t="s">
        <v>1336</v>
      </c>
      <c r="M6009" s="22"/>
      <c r="N6009">
        <f t="shared" si="383"/>
        <v>38486</v>
      </c>
      <c r="O6009">
        <f>+VLOOKUP(N6009,'Thanh toán '!O$8:P$8099,2,0)</f>
        <v>936762</v>
      </c>
      <c r="P6009">
        <f t="shared" si="384"/>
        <v>936762</v>
      </c>
      <c r="Q6009" s="30">
        <f t="shared" si="385"/>
        <v>0</v>
      </c>
    </row>
    <row r="6010" spans="1:17" hidden="1" x14ac:dyDescent="0.3">
      <c r="A6010" s="21">
        <v>47393</v>
      </c>
      <c r="B6010" s="22" t="s">
        <v>6633</v>
      </c>
      <c r="C6010" s="22" t="s">
        <v>1333</v>
      </c>
      <c r="D6010" s="27" t="s">
        <v>6634</v>
      </c>
      <c r="E6010" s="24" t="s">
        <v>4612</v>
      </c>
      <c r="F6010" s="25" t="s">
        <v>4613</v>
      </c>
      <c r="G6010" s="22" t="s">
        <v>39</v>
      </c>
      <c r="H6010" s="26">
        <v>1151922</v>
      </c>
      <c r="I6010" s="28"/>
      <c r="J6010" s="26">
        <v>92154</v>
      </c>
      <c r="K6010" s="26">
        <v>1244076</v>
      </c>
      <c r="L6010" s="22" t="s">
        <v>1336</v>
      </c>
      <c r="M6010" s="22"/>
      <c r="N6010">
        <f t="shared" si="383"/>
        <v>39023</v>
      </c>
      <c r="O6010" t="e">
        <f>+VLOOKUP(N6010,'Thanh toán '!O$8:P$8099,2,0)</f>
        <v>#N/A</v>
      </c>
      <c r="P6010" t="e">
        <f t="shared" si="384"/>
        <v>#N/A</v>
      </c>
      <c r="Q6010" s="30" t="e">
        <f t="shared" si="385"/>
        <v>#N/A</v>
      </c>
    </row>
    <row r="6011" spans="1:17" hidden="1" x14ac:dyDescent="0.3">
      <c r="A6011" s="21">
        <v>47456</v>
      </c>
      <c r="B6011" s="22" t="s">
        <v>6635</v>
      </c>
      <c r="C6011" s="22" t="s">
        <v>1333</v>
      </c>
      <c r="D6011" s="27" t="s">
        <v>6634</v>
      </c>
      <c r="E6011" s="24" t="s">
        <v>81</v>
      </c>
      <c r="F6011" s="25" t="s">
        <v>1432</v>
      </c>
      <c r="G6011" s="22" t="s">
        <v>82</v>
      </c>
      <c r="H6011" s="26">
        <v>3226279</v>
      </c>
      <c r="I6011" s="28"/>
      <c r="J6011" s="26">
        <v>258102</v>
      </c>
      <c r="K6011" s="26">
        <v>3484381</v>
      </c>
      <c r="L6011" s="22" t="s">
        <v>1336</v>
      </c>
      <c r="M6011" s="22"/>
      <c r="N6011">
        <f t="shared" si="383"/>
        <v>39086</v>
      </c>
      <c r="O6011">
        <f>+VLOOKUP(N6011,'Thanh toán '!O$8:P$8099,2,0)</f>
        <v>3484381</v>
      </c>
      <c r="P6011">
        <f t="shared" si="384"/>
        <v>3484381</v>
      </c>
      <c r="Q6011" s="30">
        <f t="shared" si="385"/>
        <v>0</v>
      </c>
    </row>
    <row r="6012" spans="1:17" ht="26.3" hidden="1" x14ac:dyDescent="0.3">
      <c r="A6012" s="21">
        <v>47457</v>
      </c>
      <c r="B6012" s="22" t="s">
        <v>6636</v>
      </c>
      <c r="C6012" s="22" t="s">
        <v>1333</v>
      </c>
      <c r="D6012" s="27" t="s">
        <v>6634</v>
      </c>
      <c r="E6012" s="24" t="s">
        <v>4890</v>
      </c>
      <c r="F6012" s="25" t="s">
        <v>4891</v>
      </c>
      <c r="G6012" s="22" t="s">
        <v>100</v>
      </c>
      <c r="H6012" s="26">
        <v>934242</v>
      </c>
      <c r="I6012" s="28"/>
      <c r="J6012" s="26">
        <v>74739</v>
      </c>
      <c r="K6012" s="26">
        <v>1008981</v>
      </c>
      <c r="L6012" s="22" t="s">
        <v>1336</v>
      </c>
      <c r="M6012" s="22"/>
      <c r="N6012">
        <f t="shared" si="383"/>
        <v>39087</v>
      </c>
      <c r="O6012" t="e">
        <f>+VLOOKUP(N6012,'Thanh toán '!O$8:P$8099,2,0)</f>
        <v>#N/A</v>
      </c>
      <c r="P6012" t="e">
        <f t="shared" si="384"/>
        <v>#N/A</v>
      </c>
      <c r="Q6012" s="30" t="e">
        <f t="shared" si="385"/>
        <v>#N/A</v>
      </c>
    </row>
    <row r="6013" spans="1:17" ht="26.3" hidden="1" x14ac:dyDescent="0.3">
      <c r="A6013" s="21">
        <v>47458</v>
      </c>
      <c r="B6013" s="22" t="s">
        <v>6637</v>
      </c>
      <c r="C6013" s="22" t="s">
        <v>1333</v>
      </c>
      <c r="D6013" s="27" t="s">
        <v>6634</v>
      </c>
      <c r="E6013" s="24" t="s">
        <v>4890</v>
      </c>
      <c r="F6013" s="25" t="s">
        <v>4891</v>
      </c>
      <c r="G6013" s="22" t="s">
        <v>100</v>
      </c>
      <c r="H6013" s="26">
        <v>333174</v>
      </c>
      <c r="I6013" s="28"/>
      <c r="J6013" s="26">
        <v>26654</v>
      </c>
      <c r="K6013" s="26">
        <v>359828</v>
      </c>
      <c r="L6013" s="22" t="s">
        <v>1336</v>
      </c>
      <c r="M6013" s="22"/>
      <c r="N6013">
        <f t="shared" si="383"/>
        <v>39088</v>
      </c>
      <c r="O6013">
        <f>+VLOOKUP(N6013,'Thanh toán '!O$8:P$8099,2,0)</f>
        <v>359828</v>
      </c>
      <c r="P6013">
        <f t="shared" si="384"/>
        <v>359828</v>
      </c>
      <c r="Q6013" s="30">
        <f t="shared" si="385"/>
        <v>0</v>
      </c>
    </row>
    <row r="6014" spans="1:17" ht="26.3" hidden="1" x14ac:dyDescent="0.3">
      <c r="A6014" s="21">
        <v>47846</v>
      </c>
      <c r="B6014" s="22" t="s">
        <v>6638</v>
      </c>
      <c r="C6014" s="22" t="s">
        <v>1333</v>
      </c>
      <c r="D6014" s="27" t="s">
        <v>6634</v>
      </c>
      <c r="E6014" s="24" t="s">
        <v>4831</v>
      </c>
      <c r="F6014" s="25" t="s">
        <v>4832</v>
      </c>
      <c r="G6014" s="22" t="s">
        <v>131</v>
      </c>
      <c r="H6014" s="26">
        <v>6241635</v>
      </c>
      <c r="I6014" s="28"/>
      <c r="J6014" s="26">
        <v>499331</v>
      </c>
      <c r="K6014" s="26">
        <v>6740966</v>
      </c>
      <c r="L6014" s="22" t="s">
        <v>1336</v>
      </c>
      <c r="M6014" s="22"/>
      <c r="N6014">
        <f t="shared" si="383"/>
        <v>39477</v>
      </c>
      <c r="O6014">
        <f>+VLOOKUP(N6014,'Thanh toán '!O$8:P$8099,2,0)</f>
        <v>6740966</v>
      </c>
      <c r="P6014">
        <f t="shared" si="384"/>
        <v>6740966</v>
      </c>
      <c r="Q6014" s="30">
        <f t="shared" si="385"/>
        <v>0</v>
      </c>
    </row>
    <row r="6015" spans="1:17" ht="26.3" hidden="1" x14ac:dyDescent="0.3">
      <c r="A6015" s="21">
        <v>47847</v>
      </c>
      <c r="B6015" s="22" t="s">
        <v>6639</v>
      </c>
      <c r="C6015" s="22" t="s">
        <v>1333</v>
      </c>
      <c r="D6015" s="27" t="s">
        <v>6634</v>
      </c>
      <c r="E6015" s="24" t="s">
        <v>4698</v>
      </c>
      <c r="F6015" s="25" t="s">
        <v>4699</v>
      </c>
      <c r="G6015" s="22" t="s">
        <v>106</v>
      </c>
      <c r="H6015" s="26">
        <v>2172863</v>
      </c>
      <c r="I6015" s="28"/>
      <c r="J6015" s="26">
        <v>173829</v>
      </c>
      <c r="K6015" s="26">
        <v>2346692</v>
      </c>
      <c r="L6015" s="22" t="s">
        <v>1336</v>
      </c>
      <c r="M6015" s="22"/>
      <c r="N6015">
        <f t="shared" si="383"/>
        <v>39478</v>
      </c>
      <c r="O6015">
        <f>+VLOOKUP(N6015,'Thanh toán '!O$8:P$8099,2,0)</f>
        <v>2346692</v>
      </c>
      <c r="P6015">
        <f t="shared" si="384"/>
        <v>2346692</v>
      </c>
      <c r="Q6015" s="30">
        <f t="shared" si="385"/>
        <v>0</v>
      </c>
    </row>
    <row r="6016" spans="1:17" hidden="1" x14ac:dyDescent="0.3">
      <c r="A6016" s="21">
        <v>47882</v>
      </c>
      <c r="B6016" s="22" t="s">
        <v>6640</v>
      </c>
      <c r="C6016" s="22" t="s">
        <v>1333</v>
      </c>
      <c r="D6016" s="27" t="s">
        <v>6634</v>
      </c>
      <c r="E6016" s="24" t="s">
        <v>4906</v>
      </c>
      <c r="F6016" s="25" t="s">
        <v>4907</v>
      </c>
      <c r="G6016" s="22" t="s">
        <v>97</v>
      </c>
      <c r="H6016" s="26">
        <v>2831893</v>
      </c>
      <c r="I6016" s="28"/>
      <c r="J6016" s="26">
        <v>226551</v>
      </c>
      <c r="K6016" s="26">
        <v>3058444</v>
      </c>
      <c r="L6016" s="22" t="s">
        <v>1336</v>
      </c>
      <c r="M6016" s="22"/>
      <c r="N6016">
        <f t="shared" si="383"/>
        <v>39513</v>
      </c>
      <c r="O6016">
        <f>+VLOOKUP(N6016,'Thanh toán '!O$8:P$8099,2,0)</f>
        <v>3058444</v>
      </c>
      <c r="P6016">
        <f t="shared" si="384"/>
        <v>3058444</v>
      </c>
      <c r="Q6016" s="30">
        <f t="shared" si="385"/>
        <v>0</v>
      </c>
    </row>
    <row r="6017" spans="1:17" hidden="1" x14ac:dyDescent="0.3">
      <c r="A6017" s="21">
        <v>47897</v>
      </c>
      <c r="B6017" s="22" t="s">
        <v>6641</v>
      </c>
      <c r="C6017" s="22" t="s">
        <v>1333</v>
      </c>
      <c r="D6017" s="27" t="s">
        <v>6634</v>
      </c>
      <c r="E6017" s="24" t="s">
        <v>4612</v>
      </c>
      <c r="F6017" s="25" t="s">
        <v>4613</v>
      </c>
      <c r="G6017" s="22" t="s">
        <v>39</v>
      </c>
      <c r="H6017" s="26">
        <v>680123</v>
      </c>
      <c r="I6017" s="28"/>
      <c r="J6017" s="26">
        <v>54410</v>
      </c>
      <c r="K6017" s="26">
        <v>734533</v>
      </c>
      <c r="L6017" s="22" t="s">
        <v>1336</v>
      </c>
      <c r="M6017" s="22"/>
      <c r="N6017">
        <f t="shared" si="383"/>
        <v>39528</v>
      </c>
      <c r="O6017">
        <f>+VLOOKUP(N6017,'Thanh toán '!O$8:P$8099,2,0)</f>
        <v>734533</v>
      </c>
      <c r="P6017">
        <f t="shared" si="384"/>
        <v>734533</v>
      </c>
      <c r="Q6017" s="30">
        <f t="shared" si="385"/>
        <v>0</v>
      </c>
    </row>
    <row r="6018" spans="1:17" hidden="1" x14ac:dyDescent="0.3">
      <c r="A6018" s="21">
        <v>47898</v>
      </c>
      <c r="B6018" s="22" t="s">
        <v>6642</v>
      </c>
      <c r="C6018" s="22" t="s">
        <v>1333</v>
      </c>
      <c r="D6018" s="27" t="s">
        <v>6634</v>
      </c>
      <c r="E6018" s="24" t="s">
        <v>4612</v>
      </c>
      <c r="F6018" s="25" t="s">
        <v>4613</v>
      </c>
      <c r="G6018" s="22" t="s">
        <v>39</v>
      </c>
      <c r="H6018" s="26">
        <v>742539</v>
      </c>
      <c r="I6018" s="28"/>
      <c r="J6018" s="26">
        <v>59403</v>
      </c>
      <c r="K6018" s="26">
        <v>801942</v>
      </c>
      <c r="L6018" s="22" t="s">
        <v>1336</v>
      </c>
      <c r="M6018" s="22"/>
      <c r="N6018">
        <f t="shared" si="383"/>
        <v>39529</v>
      </c>
      <c r="O6018">
        <f>+VLOOKUP(N6018,'Thanh toán '!O$8:P$8099,2,0)</f>
        <v>801942</v>
      </c>
      <c r="P6018">
        <f t="shared" si="384"/>
        <v>801942</v>
      </c>
      <c r="Q6018" s="30">
        <f t="shared" si="385"/>
        <v>0</v>
      </c>
    </row>
    <row r="6019" spans="1:17" hidden="1" x14ac:dyDescent="0.3">
      <c r="A6019" s="21">
        <v>47899</v>
      </c>
      <c r="B6019" s="22" t="s">
        <v>6643</v>
      </c>
      <c r="C6019" s="22" t="s">
        <v>1333</v>
      </c>
      <c r="D6019" s="27" t="s">
        <v>6634</v>
      </c>
      <c r="E6019" s="24" t="s">
        <v>4612</v>
      </c>
      <c r="F6019" s="25" t="s">
        <v>4613</v>
      </c>
      <c r="G6019" s="22" t="s">
        <v>39</v>
      </c>
      <c r="H6019" s="26">
        <v>1125983</v>
      </c>
      <c r="I6019" s="28"/>
      <c r="J6019" s="26">
        <v>90079</v>
      </c>
      <c r="K6019" s="26">
        <v>1216062</v>
      </c>
      <c r="L6019" s="22" t="s">
        <v>1336</v>
      </c>
      <c r="M6019" s="22"/>
      <c r="N6019">
        <f t="shared" si="383"/>
        <v>39530</v>
      </c>
      <c r="O6019">
        <f>+VLOOKUP(N6019,'Thanh toán '!O$8:P$8099,2,0)</f>
        <v>1216062</v>
      </c>
      <c r="P6019">
        <f t="shared" si="384"/>
        <v>1216062</v>
      </c>
      <c r="Q6019" s="30">
        <f t="shared" si="385"/>
        <v>0</v>
      </c>
    </row>
    <row r="6020" spans="1:17" hidden="1" x14ac:dyDescent="0.3">
      <c r="A6020" s="21">
        <v>47901</v>
      </c>
      <c r="B6020" s="22" t="s">
        <v>6644</v>
      </c>
      <c r="C6020" s="22" t="s">
        <v>1333</v>
      </c>
      <c r="D6020" s="27" t="s">
        <v>6634</v>
      </c>
      <c r="E6020" s="24" t="s">
        <v>4612</v>
      </c>
      <c r="F6020" s="25" t="s">
        <v>4613</v>
      </c>
      <c r="G6020" s="22" t="s">
        <v>39</v>
      </c>
      <c r="H6020" s="26">
        <v>555290</v>
      </c>
      <c r="I6020" s="28"/>
      <c r="J6020" s="26">
        <v>44423</v>
      </c>
      <c r="K6020" s="26">
        <v>599713</v>
      </c>
      <c r="L6020" s="22" t="s">
        <v>1336</v>
      </c>
      <c r="M6020" s="22"/>
      <c r="N6020">
        <f t="shared" si="383"/>
        <v>39532</v>
      </c>
      <c r="O6020">
        <f>+VLOOKUP(N6020,'Thanh toán '!O$8:P$8099,2,0)</f>
        <v>599713</v>
      </c>
      <c r="P6020">
        <f t="shared" si="384"/>
        <v>599713</v>
      </c>
      <c r="Q6020" s="30">
        <f t="shared" si="385"/>
        <v>0</v>
      </c>
    </row>
    <row r="6021" spans="1:17" hidden="1" x14ac:dyDescent="0.3">
      <c r="A6021" s="21">
        <v>48129</v>
      </c>
      <c r="B6021" s="22" t="s">
        <v>6645</v>
      </c>
      <c r="C6021" s="22" t="s">
        <v>1333</v>
      </c>
      <c r="D6021" s="27" t="s">
        <v>6634</v>
      </c>
      <c r="E6021" s="24" t="s">
        <v>4612</v>
      </c>
      <c r="F6021" s="25" t="s">
        <v>4613</v>
      </c>
      <c r="G6021" s="22" t="s">
        <v>39</v>
      </c>
      <c r="H6021" s="26">
        <v>1261126</v>
      </c>
      <c r="I6021" s="28"/>
      <c r="J6021" s="26">
        <v>100890</v>
      </c>
      <c r="K6021" s="26">
        <v>1362016</v>
      </c>
      <c r="L6021" s="22" t="s">
        <v>1336</v>
      </c>
      <c r="M6021" s="22"/>
      <c r="N6021">
        <f t="shared" si="383"/>
        <v>39760</v>
      </c>
      <c r="O6021">
        <f>+VLOOKUP(N6021,'Thanh toán '!O$8:P$8099,2,0)</f>
        <v>1362016</v>
      </c>
      <c r="P6021">
        <f t="shared" si="384"/>
        <v>1362016</v>
      </c>
      <c r="Q6021" s="30">
        <f t="shared" si="385"/>
        <v>0</v>
      </c>
    </row>
    <row r="6022" spans="1:17" hidden="1" x14ac:dyDescent="0.3">
      <c r="A6022" s="21">
        <v>48165</v>
      </c>
      <c r="B6022" s="22" t="s">
        <v>6646</v>
      </c>
      <c r="C6022" s="22" t="s">
        <v>1333</v>
      </c>
      <c r="D6022" s="27" t="s">
        <v>6634</v>
      </c>
      <c r="E6022" s="24" t="s">
        <v>4612</v>
      </c>
      <c r="F6022" s="25" t="s">
        <v>4613</v>
      </c>
      <c r="G6022" s="22" t="s">
        <v>39</v>
      </c>
      <c r="H6022" s="26">
        <v>555290</v>
      </c>
      <c r="I6022" s="28"/>
      <c r="J6022" s="26">
        <v>44423</v>
      </c>
      <c r="K6022" s="26">
        <v>599713</v>
      </c>
      <c r="L6022" s="22" t="s">
        <v>1336</v>
      </c>
      <c r="M6022" s="22"/>
      <c r="N6022">
        <f t="shared" ref="N6022:N6085" si="386">+B6022*1</f>
        <v>39797</v>
      </c>
      <c r="O6022">
        <f>+VLOOKUP(N6022,'Thanh toán '!O$8:P$8099,2,0)</f>
        <v>599713</v>
      </c>
      <c r="P6022">
        <f t="shared" ref="P6022:P6085" si="387">+O6022</f>
        <v>599713</v>
      </c>
      <c r="Q6022" s="30">
        <f t="shared" si="385"/>
        <v>0</v>
      </c>
    </row>
    <row r="6023" spans="1:17" hidden="1" x14ac:dyDescent="0.3">
      <c r="A6023" s="21">
        <v>48255</v>
      </c>
      <c r="B6023" s="22" t="s">
        <v>6647</v>
      </c>
      <c r="C6023" s="22" t="s">
        <v>1333</v>
      </c>
      <c r="D6023" s="27" t="s">
        <v>6634</v>
      </c>
      <c r="E6023" s="24" t="s">
        <v>4612</v>
      </c>
      <c r="F6023" s="25" t="s">
        <v>4613</v>
      </c>
      <c r="G6023" s="22" t="s">
        <v>39</v>
      </c>
      <c r="H6023" s="26">
        <v>867372</v>
      </c>
      <c r="I6023" s="28"/>
      <c r="J6023" s="26">
        <v>69390</v>
      </c>
      <c r="K6023" s="26">
        <v>936762</v>
      </c>
      <c r="L6023" s="22" t="s">
        <v>1336</v>
      </c>
      <c r="M6023" s="22"/>
      <c r="N6023">
        <f t="shared" si="386"/>
        <v>39887</v>
      </c>
      <c r="O6023">
        <f>+VLOOKUP(N6023,'Thanh toán '!O$8:P$8099,2,0)</f>
        <v>936762</v>
      </c>
      <c r="P6023">
        <f t="shared" si="387"/>
        <v>936762</v>
      </c>
      <c r="Q6023" s="30">
        <f t="shared" si="385"/>
        <v>0</v>
      </c>
    </row>
    <row r="6024" spans="1:17" hidden="1" x14ac:dyDescent="0.3">
      <c r="A6024" s="21">
        <v>48256</v>
      </c>
      <c r="B6024" s="22" t="s">
        <v>6648</v>
      </c>
      <c r="C6024" s="22" t="s">
        <v>1333</v>
      </c>
      <c r="D6024" s="27" t="s">
        <v>6634</v>
      </c>
      <c r="E6024" s="24" t="s">
        <v>4612</v>
      </c>
      <c r="F6024" s="25" t="s">
        <v>4613</v>
      </c>
      <c r="G6024" s="22" t="s">
        <v>39</v>
      </c>
      <c r="H6024" s="26">
        <v>1150620</v>
      </c>
      <c r="I6024" s="28"/>
      <c r="J6024" s="26">
        <v>92050</v>
      </c>
      <c r="K6024" s="26">
        <v>1242670</v>
      </c>
      <c r="L6024" s="22" t="s">
        <v>1336</v>
      </c>
      <c r="M6024" s="22"/>
      <c r="N6024">
        <f t="shared" si="386"/>
        <v>39888</v>
      </c>
      <c r="O6024">
        <f>+VLOOKUP(N6024,'Thanh toán '!O$8:P$8099,2,0)</f>
        <v>1242669</v>
      </c>
      <c r="P6024">
        <f t="shared" si="387"/>
        <v>1242669</v>
      </c>
      <c r="Q6024" s="30">
        <f t="shared" si="385"/>
        <v>-1</v>
      </c>
    </row>
    <row r="6025" spans="1:17" hidden="1" x14ac:dyDescent="0.3">
      <c r="A6025" s="21">
        <v>48257</v>
      </c>
      <c r="B6025" s="22" t="s">
        <v>6649</v>
      </c>
      <c r="C6025" s="22" t="s">
        <v>1333</v>
      </c>
      <c r="D6025" s="27" t="s">
        <v>6634</v>
      </c>
      <c r="E6025" s="24" t="s">
        <v>4612</v>
      </c>
      <c r="F6025" s="25" t="s">
        <v>4613</v>
      </c>
      <c r="G6025" s="22" t="s">
        <v>39</v>
      </c>
      <c r="H6025" s="26">
        <v>1118282</v>
      </c>
      <c r="I6025" s="28"/>
      <c r="J6025" s="26">
        <v>89463</v>
      </c>
      <c r="K6025" s="26">
        <v>1207745</v>
      </c>
      <c r="L6025" s="22" t="s">
        <v>1336</v>
      </c>
      <c r="M6025" s="22"/>
      <c r="N6025">
        <f t="shared" si="386"/>
        <v>39889</v>
      </c>
      <c r="O6025">
        <f>+VLOOKUP(N6025,'Thanh toán '!O$8:P$8099,2,0)</f>
        <v>1207745</v>
      </c>
      <c r="P6025">
        <f t="shared" si="387"/>
        <v>1207745</v>
      </c>
      <c r="Q6025" s="30">
        <f t="shared" si="385"/>
        <v>0</v>
      </c>
    </row>
    <row r="6026" spans="1:17" ht="26.3" hidden="1" x14ac:dyDescent="0.3">
      <c r="A6026" s="21">
        <v>48259</v>
      </c>
      <c r="B6026" s="22" t="s">
        <v>6650</v>
      </c>
      <c r="C6026" s="22" t="s">
        <v>1333</v>
      </c>
      <c r="D6026" s="27" t="s">
        <v>6651</v>
      </c>
      <c r="E6026" s="24" t="s">
        <v>4660</v>
      </c>
      <c r="F6026" s="25" t="s">
        <v>5644</v>
      </c>
      <c r="G6026" s="22" t="s">
        <v>24</v>
      </c>
      <c r="H6026" s="26">
        <v>2508001</v>
      </c>
      <c r="I6026" s="28"/>
      <c r="J6026" s="26">
        <v>200640</v>
      </c>
      <c r="K6026" s="26">
        <v>2708641</v>
      </c>
      <c r="L6026" s="22" t="s">
        <v>1336</v>
      </c>
      <c r="M6026" s="22"/>
      <c r="N6026">
        <f t="shared" si="386"/>
        <v>39891</v>
      </c>
      <c r="O6026">
        <f>+VLOOKUP(N6026,'Thanh toán '!O$8:P$8099,2,0)</f>
        <v>2708641</v>
      </c>
      <c r="P6026">
        <f t="shared" si="387"/>
        <v>2708641</v>
      </c>
      <c r="Q6026" s="30">
        <f t="shared" si="385"/>
        <v>0</v>
      </c>
    </row>
    <row r="6027" spans="1:17" hidden="1" x14ac:dyDescent="0.3">
      <c r="A6027" s="21">
        <v>48260</v>
      </c>
      <c r="B6027" s="22" t="s">
        <v>6652</v>
      </c>
      <c r="C6027" s="22" t="s">
        <v>1333</v>
      </c>
      <c r="D6027" s="27" t="s">
        <v>6651</v>
      </c>
      <c r="E6027" s="24" t="s">
        <v>4612</v>
      </c>
      <c r="F6027" s="25" t="s">
        <v>4613</v>
      </c>
      <c r="G6027" s="22" t="s">
        <v>39</v>
      </c>
      <c r="H6027" s="26">
        <v>1219493</v>
      </c>
      <c r="I6027" s="28"/>
      <c r="J6027" s="26">
        <v>97559</v>
      </c>
      <c r="K6027" s="26">
        <v>1317052</v>
      </c>
      <c r="L6027" s="22" t="s">
        <v>1336</v>
      </c>
      <c r="M6027" s="22"/>
      <c r="N6027">
        <f t="shared" si="386"/>
        <v>39892</v>
      </c>
      <c r="O6027">
        <f>+VLOOKUP(N6027,'Thanh toán '!O$8:P$8099,2,0)</f>
        <v>1317052</v>
      </c>
      <c r="P6027">
        <f t="shared" si="387"/>
        <v>1317052</v>
      </c>
      <c r="Q6027" s="30">
        <f t="shared" si="385"/>
        <v>0</v>
      </c>
    </row>
    <row r="6028" spans="1:17" hidden="1" x14ac:dyDescent="0.3">
      <c r="A6028" s="21">
        <v>48262</v>
      </c>
      <c r="B6028" s="22" t="s">
        <v>6653</v>
      </c>
      <c r="C6028" s="22" t="s">
        <v>1333</v>
      </c>
      <c r="D6028" s="27" t="s">
        <v>6651</v>
      </c>
      <c r="E6028" s="24" t="s">
        <v>845</v>
      </c>
      <c r="F6028" s="25" t="s">
        <v>1359</v>
      </c>
      <c r="G6028" s="22" t="s">
        <v>79</v>
      </c>
      <c r="H6028" s="26">
        <v>1262962</v>
      </c>
      <c r="I6028" s="28"/>
      <c r="J6028" s="26">
        <v>101037</v>
      </c>
      <c r="K6028" s="26">
        <v>1363999</v>
      </c>
      <c r="L6028" s="22" t="s">
        <v>1336</v>
      </c>
      <c r="M6028" s="22"/>
      <c r="N6028">
        <f t="shared" si="386"/>
        <v>39894</v>
      </c>
      <c r="O6028">
        <f>+VLOOKUP(N6028,'Thanh toán '!O$8:P$8099,2,0)</f>
        <v>1363999</v>
      </c>
      <c r="P6028">
        <f t="shared" si="387"/>
        <v>1363999</v>
      </c>
      <c r="Q6028" s="30">
        <f t="shared" si="385"/>
        <v>0</v>
      </c>
    </row>
    <row r="6029" spans="1:17" hidden="1" x14ac:dyDescent="0.3">
      <c r="A6029" s="21">
        <v>48263</v>
      </c>
      <c r="B6029" s="22" t="s">
        <v>6654</v>
      </c>
      <c r="C6029" s="22" t="s">
        <v>1333</v>
      </c>
      <c r="D6029" s="27" t="s">
        <v>6651</v>
      </c>
      <c r="E6029" s="24" t="s">
        <v>4612</v>
      </c>
      <c r="F6029" s="25" t="s">
        <v>4613</v>
      </c>
      <c r="G6029" s="22" t="s">
        <v>39</v>
      </c>
      <c r="H6029" s="26">
        <v>670969</v>
      </c>
      <c r="I6029" s="28"/>
      <c r="J6029" s="26">
        <v>53678</v>
      </c>
      <c r="K6029" s="26">
        <v>724647</v>
      </c>
      <c r="L6029" s="22" t="s">
        <v>1336</v>
      </c>
      <c r="M6029" s="22"/>
      <c r="N6029">
        <f t="shared" si="386"/>
        <v>39895</v>
      </c>
      <c r="O6029">
        <f>+VLOOKUP(N6029,'Thanh toán '!O$8:P$8099,2,0)</f>
        <v>724647</v>
      </c>
      <c r="P6029">
        <f t="shared" si="387"/>
        <v>724647</v>
      </c>
      <c r="Q6029" s="30">
        <f t="shared" si="385"/>
        <v>0</v>
      </c>
    </row>
    <row r="6030" spans="1:17" hidden="1" x14ac:dyDescent="0.3">
      <c r="A6030" s="21">
        <v>48267</v>
      </c>
      <c r="B6030" s="22" t="s">
        <v>6655</v>
      </c>
      <c r="C6030" s="22" t="s">
        <v>1333</v>
      </c>
      <c r="D6030" s="27" t="s">
        <v>6651</v>
      </c>
      <c r="E6030" s="24" t="s">
        <v>4612</v>
      </c>
      <c r="F6030" s="25" t="s">
        <v>4613</v>
      </c>
      <c r="G6030" s="22" t="s">
        <v>39</v>
      </c>
      <c r="H6030" s="26">
        <v>1205830</v>
      </c>
      <c r="I6030" s="28"/>
      <c r="J6030" s="26">
        <v>96466</v>
      </c>
      <c r="K6030" s="26">
        <v>1302296</v>
      </c>
      <c r="L6030" s="22" t="s">
        <v>1336</v>
      </c>
      <c r="M6030" s="22"/>
      <c r="N6030">
        <f t="shared" si="386"/>
        <v>39899</v>
      </c>
      <c r="O6030">
        <f>+VLOOKUP(N6030,'Thanh toán '!O$8:P$8099,2,0)</f>
        <v>1302296</v>
      </c>
      <c r="P6030">
        <f t="shared" si="387"/>
        <v>1302296</v>
      </c>
      <c r="Q6030" s="30">
        <f t="shared" si="385"/>
        <v>0</v>
      </c>
    </row>
    <row r="6031" spans="1:17" hidden="1" x14ac:dyDescent="0.3">
      <c r="A6031" s="21">
        <v>48268</v>
      </c>
      <c r="B6031" s="22" t="s">
        <v>6656</v>
      </c>
      <c r="C6031" s="22" t="s">
        <v>1333</v>
      </c>
      <c r="D6031" s="27" t="s">
        <v>6651</v>
      </c>
      <c r="E6031" s="24" t="s">
        <v>4612</v>
      </c>
      <c r="F6031" s="25" t="s">
        <v>4613</v>
      </c>
      <c r="G6031" s="22" t="s">
        <v>39</v>
      </c>
      <c r="H6031" s="26">
        <v>555290</v>
      </c>
      <c r="I6031" s="28"/>
      <c r="J6031" s="26">
        <v>44423</v>
      </c>
      <c r="K6031" s="26">
        <v>599713</v>
      </c>
      <c r="L6031" s="22" t="s">
        <v>1336</v>
      </c>
      <c r="M6031" s="22"/>
      <c r="N6031">
        <f t="shared" si="386"/>
        <v>39900</v>
      </c>
      <c r="O6031">
        <f>+VLOOKUP(N6031,'Thanh toán '!O$8:P$8099,2,0)</f>
        <v>599713</v>
      </c>
      <c r="P6031">
        <f t="shared" si="387"/>
        <v>599713</v>
      </c>
      <c r="Q6031" s="30">
        <f t="shared" si="385"/>
        <v>0</v>
      </c>
    </row>
    <row r="6032" spans="1:17" hidden="1" x14ac:dyDescent="0.3">
      <c r="A6032" s="21">
        <v>48269</v>
      </c>
      <c r="B6032" s="22" t="s">
        <v>6657</v>
      </c>
      <c r="C6032" s="22" t="s">
        <v>1333</v>
      </c>
      <c r="D6032" s="27" t="s">
        <v>6651</v>
      </c>
      <c r="E6032" s="24" t="s">
        <v>4612</v>
      </c>
      <c r="F6032" s="25" t="s">
        <v>4613</v>
      </c>
      <c r="G6032" s="22" t="s">
        <v>39</v>
      </c>
      <c r="H6032" s="26">
        <v>670969</v>
      </c>
      <c r="I6032" s="28"/>
      <c r="J6032" s="26">
        <v>53678</v>
      </c>
      <c r="K6032" s="26">
        <v>724647</v>
      </c>
      <c r="L6032" s="22" t="s">
        <v>1336</v>
      </c>
      <c r="M6032" s="22"/>
      <c r="N6032">
        <f t="shared" si="386"/>
        <v>39901</v>
      </c>
      <c r="O6032">
        <f>+VLOOKUP(N6032,'Thanh toán '!O$8:P$8099,2,0)</f>
        <v>724647</v>
      </c>
      <c r="P6032">
        <f t="shared" si="387"/>
        <v>724647</v>
      </c>
      <c r="Q6032" s="30">
        <f t="shared" si="385"/>
        <v>0</v>
      </c>
    </row>
    <row r="6033" spans="1:17" hidden="1" x14ac:dyDescent="0.3">
      <c r="A6033" s="21">
        <v>48280</v>
      </c>
      <c r="B6033" s="22" t="s">
        <v>6658</v>
      </c>
      <c r="C6033" s="22" t="s">
        <v>1333</v>
      </c>
      <c r="D6033" s="27" t="s">
        <v>6651</v>
      </c>
      <c r="E6033" s="24" t="s">
        <v>4612</v>
      </c>
      <c r="F6033" s="25" t="s">
        <v>4613</v>
      </c>
      <c r="G6033" s="22" t="s">
        <v>39</v>
      </c>
      <c r="H6033" s="26">
        <v>560612</v>
      </c>
      <c r="I6033" s="28"/>
      <c r="J6033" s="26">
        <v>44849</v>
      </c>
      <c r="K6033" s="26">
        <v>605461</v>
      </c>
      <c r="L6033" s="22" t="s">
        <v>1336</v>
      </c>
      <c r="M6033" s="22"/>
      <c r="N6033">
        <f t="shared" si="386"/>
        <v>39912</v>
      </c>
      <c r="O6033">
        <f>+VLOOKUP(N6033,'Thanh toán '!O$8:P$8099,2,0)</f>
        <v>605461</v>
      </c>
      <c r="P6033">
        <f t="shared" si="387"/>
        <v>605461</v>
      </c>
      <c r="Q6033" s="30">
        <f t="shared" si="385"/>
        <v>0</v>
      </c>
    </row>
    <row r="6034" spans="1:17" hidden="1" x14ac:dyDescent="0.3">
      <c r="A6034" s="21">
        <v>48281</v>
      </c>
      <c r="B6034" s="22" t="s">
        <v>6659</v>
      </c>
      <c r="C6034" s="22" t="s">
        <v>1333</v>
      </c>
      <c r="D6034" s="27" t="s">
        <v>6651</v>
      </c>
      <c r="E6034" s="24" t="s">
        <v>4612</v>
      </c>
      <c r="F6034" s="25" t="s">
        <v>4613</v>
      </c>
      <c r="G6034" s="22" t="s">
        <v>39</v>
      </c>
      <c r="H6034" s="26">
        <v>322480</v>
      </c>
      <c r="I6034" s="28"/>
      <c r="J6034" s="26">
        <v>25798</v>
      </c>
      <c r="K6034" s="26">
        <v>348278</v>
      </c>
      <c r="L6034" s="22" t="s">
        <v>1336</v>
      </c>
      <c r="M6034" s="22"/>
      <c r="N6034">
        <f t="shared" si="386"/>
        <v>39913</v>
      </c>
      <c r="O6034">
        <f>+VLOOKUP(N6034,'Thanh toán '!O$8:P$8099,2,0)</f>
        <v>348278</v>
      </c>
      <c r="P6034">
        <f t="shared" si="387"/>
        <v>348278</v>
      </c>
      <c r="Q6034" s="30">
        <f t="shared" si="385"/>
        <v>0</v>
      </c>
    </row>
    <row r="6035" spans="1:17" ht="26.3" hidden="1" x14ac:dyDescent="0.3">
      <c r="A6035" s="21">
        <v>48369</v>
      </c>
      <c r="B6035" s="22" t="s">
        <v>6660</v>
      </c>
      <c r="C6035" s="22" t="s">
        <v>1333</v>
      </c>
      <c r="D6035" s="27" t="s">
        <v>6651</v>
      </c>
      <c r="E6035" s="24" t="s">
        <v>4890</v>
      </c>
      <c r="F6035" s="25" t="s">
        <v>4891</v>
      </c>
      <c r="G6035" s="22" t="s">
        <v>100</v>
      </c>
      <c r="H6035" s="26">
        <v>1288992</v>
      </c>
      <c r="I6035" s="28"/>
      <c r="J6035" s="26">
        <v>103119</v>
      </c>
      <c r="K6035" s="26">
        <v>1392111</v>
      </c>
      <c r="L6035" s="22" t="s">
        <v>1336</v>
      </c>
      <c r="M6035" s="22"/>
      <c r="N6035">
        <f t="shared" si="386"/>
        <v>40001</v>
      </c>
      <c r="O6035">
        <f>+VLOOKUP(N6035,'Thanh toán '!O$8:P$8099,2,0)</f>
        <v>1392111</v>
      </c>
      <c r="P6035">
        <f t="shared" si="387"/>
        <v>1392111</v>
      </c>
      <c r="Q6035" s="30">
        <f t="shared" ref="Q6035:Q6098" si="388">+O6035-K6035</f>
        <v>0</v>
      </c>
    </row>
    <row r="6036" spans="1:17" ht="26.3" hidden="1" x14ac:dyDescent="0.3">
      <c r="A6036" s="21">
        <v>48469</v>
      </c>
      <c r="B6036" s="22" t="s">
        <v>6661</v>
      </c>
      <c r="C6036" s="22" t="s">
        <v>1333</v>
      </c>
      <c r="D6036" s="27" t="s">
        <v>6651</v>
      </c>
      <c r="E6036" s="24" t="s">
        <v>4651</v>
      </c>
      <c r="F6036" s="25" t="s">
        <v>4652</v>
      </c>
      <c r="G6036" s="22" t="s">
        <v>21</v>
      </c>
      <c r="H6036" s="26">
        <v>2316643</v>
      </c>
      <c r="I6036" s="28"/>
      <c r="J6036" s="26">
        <v>185331</v>
      </c>
      <c r="K6036" s="26">
        <v>2501974</v>
      </c>
      <c r="L6036" s="22" t="s">
        <v>1336</v>
      </c>
      <c r="M6036" s="22"/>
      <c r="N6036">
        <f t="shared" si="386"/>
        <v>40101</v>
      </c>
      <c r="O6036">
        <f>+VLOOKUP(N6036,'Thanh toán '!O$8:P$8099,2,0)</f>
        <v>2501974</v>
      </c>
      <c r="P6036">
        <f t="shared" si="387"/>
        <v>2501974</v>
      </c>
      <c r="Q6036" s="30">
        <f t="shared" si="388"/>
        <v>0</v>
      </c>
    </row>
    <row r="6037" spans="1:17" hidden="1" x14ac:dyDescent="0.3">
      <c r="A6037" s="21">
        <v>48470</v>
      </c>
      <c r="B6037" s="22" t="s">
        <v>6662</v>
      </c>
      <c r="C6037" s="22" t="s">
        <v>1333</v>
      </c>
      <c r="D6037" s="27" t="s">
        <v>6651</v>
      </c>
      <c r="E6037" s="24" t="s">
        <v>5495</v>
      </c>
      <c r="F6037" s="25" t="s">
        <v>5496</v>
      </c>
      <c r="G6037" s="22" t="s">
        <v>311</v>
      </c>
      <c r="H6037" s="26">
        <v>2925403</v>
      </c>
      <c r="I6037" s="28"/>
      <c r="J6037" s="26">
        <v>234032</v>
      </c>
      <c r="K6037" s="26">
        <v>3159435</v>
      </c>
      <c r="L6037" s="22" t="s">
        <v>1336</v>
      </c>
      <c r="M6037" s="22"/>
      <c r="N6037">
        <f t="shared" si="386"/>
        <v>40102</v>
      </c>
      <c r="O6037">
        <f>+VLOOKUP(N6037,'Thanh toán '!O$8:P$8099,2,0)</f>
        <v>3159435</v>
      </c>
      <c r="P6037">
        <f t="shared" si="387"/>
        <v>3159435</v>
      </c>
      <c r="Q6037" s="30">
        <f t="shared" si="388"/>
        <v>0</v>
      </c>
    </row>
    <row r="6038" spans="1:17" hidden="1" x14ac:dyDescent="0.3">
      <c r="A6038" s="21">
        <v>48471</v>
      </c>
      <c r="B6038" s="22" t="s">
        <v>6663</v>
      </c>
      <c r="C6038" s="22" t="s">
        <v>1333</v>
      </c>
      <c r="D6038" s="27" t="s">
        <v>6651</v>
      </c>
      <c r="E6038" s="24" t="s">
        <v>5760</v>
      </c>
      <c r="F6038" s="25" t="s">
        <v>5761</v>
      </c>
      <c r="G6038" s="22" t="s">
        <v>2868</v>
      </c>
      <c r="H6038" s="26">
        <v>907500</v>
      </c>
      <c r="I6038" s="28"/>
      <c r="J6038" s="26">
        <v>72600</v>
      </c>
      <c r="K6038" s="26">
        <v>980100</v>
      </c>
      <c r="L6038" s="22" t="s">
        <v>1336</v>
      </c>
      <c r="M6038" s="22"/>
      <c r="N6038">
        <f t="shared" si="386"/>
        <v>40103</v>
      </c>
      <c r="O6038">
        <f>+VLOOKUP(N6038,'Thanh toán '!O$8:P$8099,2,0)</f>
        <v>980100</v>
      </c>
      <c r="P6038">
        <f t="shared" si="387"/>
        <v>980100</v>
      </c>
      <c r="Q6038" s="30">
        <f t="shared" si="388"/>
        <v>0</v>
      </c>
    </row>
    <row r="6039" spans="1:17" ht="26.3" hidden="1" x14ac:dyDescent="0.3">
      <c r="A6039" s="21">
        <v>48472</v>
      </c>
      <c r="B6039" s="22" t="s">
        <v>6664</v>
      </c>
      <c r="C6039" s="22" t="s">
        <v>1333</v>
      </c>
      <c r="D6039" s="27" t="s">
        <v>6651</v>
      </c>
      <c r="E6039" s="24" t="s">
        <v>4660</v>
      </c>
      <c r="F6039" s="25" t="s">
        <v>5644</v>
      </c>
      <c r="G6039" s="22" t="s">
        <v>24</v>
      </c>
      <c r="H6039" s="26">
        <v>1576323</v>
      </c>
      <c r="I6039" s="28"/>
      <c r="J6039" s="26">
        <v>126106</v>
      </c>
      <c r="K6039" s="26">
        <v>1702429</v>
      </c>
      <c r="L6039" s="22" t="s">
        <v>1336</v>
      </c>
      <c r="M6039" s="22"/>
      <c r="N6039">
        <f t="shared" si="386"/>
        <v>40104</v>
      </c>
      <c r="O6039">
        <f>+VLOOKUP(N6039,'Thanh toán '!O$8:P$8099,2,0)</f>
        <v>1702429</v>
      </c>
      <c r="P6039">
        <f t="shared" si="387"/>
        <v>1702429</v>
      </c>
      <c r="Q6039" s="30">
        <f t="shared" si="388"/>
        <v>0</v>
      </c>
    </row>
    <row r="6040" spans="1:17" hidden="1" x14ac:dyDescent="0.3">
      <c r="A6040" s="21">
        <v>48475</v>
      </c>
      <c r="B6040" s="22" t="s">
        <v>6665</v>
      </c>
      <c r="C6040" s="22" t="s">
        <v>1333</v>
      </c>
      <c r="D6040" s="27" t="s">
        <v>6651</v>
      </c>
      <c r="E6040" s="24" t="s">
        <v>206</v>
      </c>
      <c r="F6040" s="25" t="s">
        <v>4739</v>
      </c>
      <c r="G6040" s="22" t="s">
        <v>207</v>
      </c>
      <c r="H6040" s="26">
        <v>2236563</v>
      </c>
      <c r="I6040" s="28"/>
      <c r="J6040" s="26">
        <v>178925</v>
      </c>
      <c r="K6040" s="26">
        <v>2415488</v>
      </c>
      <c r="L6040" s="22" t="s">
        <v>1336</v>
      </c>
      <c r="M6040" s="22"/>
      <c r="N6040">
        <f t="shared" si="386"/>
        <v>40107</v>
      </c>
      <c r="O6040">
        <f>+VLOOKUP(N6040,'Thanh toán '!O$8:P$8099,2,0)</f>
        <v>2415488</v>
      </c>
      <c r="P6040">
        <f t="shared" si="387"/>
        <v>2415488</v>
      </c>
      <c r="Q6040" s="30">
        <f t="shared" si="388"/>
        <v>0</v>
      </c>
    </row>
    <row r="6041" spans="1:17" hidden="1" x14ac:dyDescent="0.3">
      <c r="A6041" s="21">
        <v>48476</v>
      </c>
      <c r="B6041" s="22" t="s">
        <v>6666</v>
      </c>
      <c r="C6041" s="22" t="s">
        <v>1333</v>
      </c>
      <c r="D6041" s="27" t="s">
        <v>6651</v>
      </c>
      <c r="E6041" s="24" t="s">
        <v>4612</v>
      </c>
      <c r="F6041" s="25" t="s">
        <v>4613</v>
      </c>
      <c r="G6041" s="22" t="s">
        <v>39</v>
      </c>
      <c r="H6041" s="26">
        <v>883388</v>
      </c>
      <c r="I6041" s="28"/>
      <c r="J6041" s="26">
        <v>70671</v>
      </c>
      <c r="K6041" s="26">
        <v>954059</v>
      </c>
      <c r="L6041" s="22" t="s">
        <v>1336</v>
      </c>
      <c r="M6041" s="22"/>
      <c r="N6041">
        <f t="shared" si="386"/>
        <v>40108</v>
      </c>
      <c r="O6041">
        <f>+VLOOKUP(N6041,'Thanh toán '!O$8:P$8099,2,0)</f>
        <v>954059</v>
      </c>
      <c r="P6041">
        <f t="shared" si="387"/>
        <v>954059</v>
      </c>
      <c r="Q6041" s="30">
        <f t="shared" si="388"/>
        <v>0</v>
      </c>
    </row>
    <row r="6042" spans="1:17" hidden="1" x14ac:dyDescent="0.3">
      <c r="A6042" s="21">
        <v>48480</v>
      </c>
      <c r="B6042" s="22" t="s">
        <v>6667</v>
      </c>
      <c r="C6042" s="22" t="s">
        <v>1333</v>
      </c>
      <c r="D6042" s="27" t="s">
        <v>6668</v>
      </c>
      <c r="E6042" s="24" t="s">
        <v>114</v>
      </c>
      <c r="F6042" s="25" t="s">
        <v>5502</v>
      </c>
      <c r="G6042" s="22" t="s">
        <v>115</v>
      </c>
      <c r="H6042" s="26">
        <v>4606677</v>
      </c>
      <c r="I6042" s="28"/>
      <c r="J6042" s="26">
        <v>368534</v>
      </c>
      <c r="K6042" s="26">
        <v>4975211</v>
      </c>
      <c r="L6042" s="22" t="s">
        <v>1336</v>
      </c>
      <c r="M6042" s="22"/>
      <c r="N6042">
        <f t="shared" si="386"/>
        <v>40112</v>
      </c>
      <c r="O6042">
        <f>+VLOOKUP(N6042,'Thanh toán '!O$8:P$8099,2,0)</f>
        <v>4975211</v>
      </c>
      <c r="P6042">
        <f t="shared" si="387"/>
        <v>4975211</v>
      </c>
      <c r="Q6042" s="30">
        <f t="shared" si="388"/>
        <v>0</v>
      </c>
    </row>
    <row r="6043" spans="1:17" hidden="1" x14ac:dyDescent="0.3">
      <c r="A6043" s="21">
        <v>48481</v>
      </c>
      <c r="B6043" s="22" t="s">
        <v>6669</v>
      </c>
      <c r="C6043" s="22" t="s">
        <v>1333</v>
      </c>
      <c r="D6043" s="27" t="s">
        <v>6668</v>
      </c>
      <c r="E6043" s="24" t="s">
        <v>42</v>
      </c>
      <c r="F6043" s="25" t="s">
        <v>4853</v>
      </c>
      <c r="G6043" s="22" t="s">
        <v>43</v>
      </c>
      <c r="H6043" s="26">
        <v>1756280</v>
      </c>
      <c r="I6043" s="28"/>
      <c r="J6043" s="26">
        <v>140502</v>
      </c>
      <c r="K6043" s="26">
        <v>1896782</v>
      </c>
      <c r="L6043" s="22" t="s">
        <v>1336</v>
      </c>
      <c r="M6043" s="22"/>
      <c r="N6043">
        <f t="shared" si="386"/>
        <v>40113</v>
      </c>
      <c r="O6043">
        <f>+VLOOKUP(N6043,'Thanh toán '!O$8:P$8099,2,0)</f>
        <v>1896782</v>
      </c>
      <c r="P6043">
        <f t="shared" si="387"/>
        <v>1896782</v>
      </c>
      <c r="Q6043" s="30">
        <f t="shared" si="388"/>
        <v>0</v>
      </c>
    </row>
    <row r="6044" spans="1:17" ht="26.3" hidden="1" x14ac:dyDescent="0.3">
      <c r="A6044" s="21">
        <v>48488</v>
      </c>
      <c r="B6044" s="22" t="s">
        <v>6670</v>
      </c>
      <c r="C6044" s="22" t="s">
        <v>1333</v>
      </c>
      <c r="D6044" s="27" t="s">
        <v>6668</v>
      </c>
      <c r="E6044" s="24" t="s">
        <v>4660</v>
      </c>
      <c r="F6044" s="25" t="s">
        <v>5644</v>
      </c>
      <c r="G6044" s="22" t="s">
        <v>24</v>
      </c>
      <c r="H6044" s="26">
        <v>1258457</v>
      </c>
      <c r="I6044" s="28"/>
      <c r="J6044" s="26">
        <v>100677</v>
      </c>
      <c r="K6044" s="26">
        <v>1359134</v>
      </c>
      <c r="L6044" s="22" t="s">
        <v>1336</v>
      </c>
      <c r="M6044" s="22"/>
      <c r="N6044">
        <f t="shared" si="386"/>
        <v>40121</v>
      </c>
      <c r="O6044">
        <f>+VLOOKUP(N6044,'Thanh toán '!O$8:P$8099,2,0)</f>
        <v>1359134</v>
      </c>
      <c r="P6044">
        <f t="shared" si="387"/>
        <v>1359134</v>
      </c>
      <c r="Q6044" s="30">
        <f t="shared" si="388"/>
        <v>0</v>
      </c>
    </row>
    <row r="6045" spans="1:17" hidden="1" x14ac:dyDescent="0.3">
      <c r="A6045" s="21">
        <v>48489</v>
      </c>
      <c r="B6045" s="22" t="s">
        <v>6671</v>
      </c>
      <c r="C6045" s="22" t="s">
        <v>1333</v>
      </c>
      <c r="D6045" s="27" t="s">
        <v>6668</v>
      </c>
      <c r="E6045" s="24" t="s">
        <v>5340</v>
      </c>
      <c r="F6045" s="25" t="s">
        <v>5341</v>
      </c>
      <c r="G6045" s="22" t="s">
        <v>604</v>
      </c>
      <c r="H6045" s="26">
        <v>2221160</v>
      </c>
      <c r="I6045" s="28"/>
      <c r="J6045" s="26">
        <v>177693</v>
      </c>
      <c r="K6045" s="26">
        <v>2398853</v>
      </c>
      <c r="L6045" s="22" t="s">
        <v>1336</v>
      </c>
      <c r="M6045" s="22"/>
      <c r="N6045">
        <f t="shared" si="386"/>
        <v>40123</v>
      </c>
      <c r="O6045">
        <f>+VLOOKUP(N6045,'Thanh toán '!O$8:P$8099,2,0)</f>
        <v>2398853</v>
      </c>
      <c r="P6045">
        <f t="shared" si="387"/>
        <v>2398853</v>
      </c>
      <c r="Q6045" s="30">
        <f t="shared" si="388"/>
        <v>0</v>
      </c>
    </row>
    <row r="6046" spans="1:17" hidden="1" x14ac:dyDescent="0.3">
      <c r="A6046" s="21">
        <v>48490</v>
      </c>
      <c r="B6046" s="22" t="s">
        <v>6672</v>
      </c>
      <c r="C6046" s="22" t="s">
        <v>1333</v>
      </c>
      <c r="D6046" s="27" t="s">
        <v>6668</v>
      </c>
      <c r="E6046" s="24" t="s">
        <v>92</v>
      </c>
      <c r="F6046" s="25" t="s">
        <v>5358</v>
      </c>
      <c r="G6046" s="22" t="s">
        <v>93</v>
      </c>
      <c r="H6046" s="26">
        <v>1750147</v>
      </c>
      <c r="I6046" s="28"/>
      <c r="J6046" s="26">
        <v>140012</v>
      </c>
      <c r="K6046" s="26">
        <v>1890159</v>
      </c>
      <c r="L6046" s="22" t="s">
        <v>1336</v>
      </c>
      <c r="M6046" s="22"/>
      <c r="N6046">
        <f t="shared" si="386"/>
        <v>40124</v>
      </c>
      <c r="O6046">
        <f>+VLOOKUP(N6046,'Thanh toán '!O$8:P$8099,2,0)</f>
        <v>1890159</v>
      </c>
      <c r="P6046">
        <f t="shared" si="387"/>
        <v>1890159</v>
      </c>
      <c r="Q6046" s="30">
        <f t="shared" si="388"/>
        <v>0</v>
      </c>
    </row>
    <row r="6047" spans="1:17" hidden="1" x14ac:dyDescent="0.3">
      <c r="A6047" s="21">
        <v>48491</v>
      </c>
      <c r="B6047" s="22" t="s">
        <v>6673</v>
      </c>
      <c r="C6047" s="22" t="s">
        <v>1333</v>
      </c>
      <c r="D6047" s="27" t="s">
        <v>6668</v>
      </c>
      <c r="E6047" s="24" t="s">
        <v>260</v>
      </c>
      <c r="F6047" s="25" t="s">
        <v>1440</v>
      </c>
      <c r="G6047" s="22" t="s">
        <v>261</v>
      </c>
      <c r="H6047" s="26">
        <v>1187155</v>
      </c>
      <c r="I6047" s="28"/>
      <c r="J6047" s="26">
        <v>94972</v>
      </c>
      <c r="K6047" s="26">
        <v>1282127</v>
      </c>
      <c r="L6047" s="22" t="s">
        <v>1336</v>
      </c>
      <c r="M6047" s="22"/>
      <c r="N6047">
        <f t="shared" si="386"/>
        <v>40125</v>
      </c>
      <c r="O6047">
        <f>+VLOOKUP(N6047,'Thanh toán '!O$8:P$8099,2,0)</f>
        <v>1282127</v>
      </c>
      <c r="P6047">
        <f t="shared" si="387"/>
        <v>1282127</v>
      </c>
      <c r="Q6047" s="30">
        <f t="shared" si="388"/>
        <v>0</v>
      </c>
    </row>
    <row r="6048" spans="1:17" hidden="1" x14ac:dyDescent="0.3">
      <c r="A6048" s="21">
        <v>48492</v>
      </c>
      <c r="B6048" s="22" t="s">
        <v>6674</v>
      </c>
      <c r="C6048" s="22" t="s">
        <v>1333</v>
      </c>
      <c r="D6048" s="27" t="s">
        <v>6668</v>
      </c>
      <c r="E6048" s="24" t="s">
        <v>164</v>
      </c>
      <c r="F6048" s="25" t="s">
        <v>4723</v>
      </c>
      <c r="G6048" s="22" t="s">
        <v>165</v>
      </c>
      <c r="H6048" s="26">
        <v>624163</v>
      </c>
      <c r="I6048" s="28"/>
      <c r="J6048" s="26">
        <v>49933</v>
      </c>
      <c r="K6048" s="26">
        <v>674096</v>
      </c>
      <c r="L6048" s="22" t="s">
        <v>1336</v>
      </c>
      <c r="M6048" s="22"/>
      <c r="N6048">
        <f t="shared" si="386"/>
        <v>40126</v>
      </c>
      <c r="O6048">
        <f>+VLOOKUP(N6048,'Thanh toán '!O$8:P$8099,2,0)</f>
        <v>674096</v>
      </c>
      <c r="P6048">
        <f t="shared" si="387"/>
        <v>674096</v>
      </c>
      <c r="Q6048" s="30">
        <f t="shared" si="388"/>
        <v>0</v>
      </c>
    </row>
    <row r="6049" spans="1:17" hidden="1" x14ac:dyDescent="0.3">
      <c r="A6049" s="21">
        <v>48494</v>
      </c>
      <c r="B6049" s="22" t="s">
        <v>6675</v>
      </c>
      <c r="C6049" s="22" t="s">
        <v>1333</v>
      </c>
      <c r="D6049" s="27" t="s">
        <v>6668</v>
      </c>
      <c r="E6049" s="24" t="s">
        <v>4612</v>
      </c>
      <c r="F6049" s="25" t="s">
        <v>4613</v>
      </c>
      <c r="G6049" s="22" t="s">
        <v>39</v>
      </c>
      <c r="H6049" s="26">
        <v>896166</v>
      </c>
      <c r="I6049" s="28"/>
      <c r="J6049" s="26">
        <v>71693</v>
      </c>
      <c r="K6049" s="26">
        <v>967859</v>
      </c>
      <c r="L6049" s="22" t="s">
        <v>1336</v>
      </c>
      <c r="M6049" s="22"/>
      <c r="N6049">
        <f t="shared" si="386"/>
        <v>40128</v>
      </c>
      <c r="O6049">
        <f>+VLOOKUP(N6049,'Thanh toán '!O$8:P$8099,2,0)</f>
        <v>967859</v>
      </c>
      <c r="P6049">
        <f t="shared" si="387"/>
        <v>967859</v>
      </c>
      <c r="Q6049" s="30">
        <f t="shared" si="388"/>
        <v>0</v>
      </c>
    </row>
    <row r="6050" spans="1:17" hidden="1" x14ac:dyDescent="0.3">
      <c r="A6050" s="21">
        <v>48497</v>
      </c>
      <c r="B6050" s="22" t="s">
        <v>6676</v>
      </c>
      <c r="C6050" s="22" t="s">
        <v>1333</v>
      </c>
      <c r="D6050" s="27" t="s">
        <v>6668</v>
      </c>
      <c r="E6050" s="24" t="s">
        <v>4612</v>
      </c>
      <c r="F6050" s="25" t="s">
        <v>4613</v>
      </c>
      <c r="G6050" s="22" t="s">
        <v>39</v>
      </c>
      <c r="H6050" s="26">
        <v>907412</v>
      </c>
      <c r="I6050" s="28"/>
      <c r="J6050" s="26">
        <v>72593</v>
      </c>
      <c r="K6050" s="26">
        <v>980005</v>
      </c>
      <c r="L6050" s="22" t="s">
        <v>1336</v>
      </c>
      <c r="M6050" s="22"/>
      <c r="N6050">
        <f t="shared" si="386"/>
        <v>40131</v>
      </c>
      <c r="O6050">
        <f>+VLOOKUP(N6050,'Thanh toán '!O$8:P$8099,2,0)</f>
        <v>980005</v>
      </c>
      <c r="P6050">
        <f t="shared" si="387"/>
        <v>980005</v>
      </c>
      <c r="Q6050" s="30">
        <f t="shared" si="388"/>
        <v>0</v>
      </c>
    </row>
    <row r="6051" spans="1:17" hidden="1" x14ac:dyDescent="0.3">
      <c r="A6051" s="21">
        <v>48498</v>
      </c>
      <c r="B6051" s="22" t="s">
        <v>6677</v>
      </c>
      <c r="C6051" s="22" t="s">
        <v>1333</v>
      </c>
      <c r="D6051" s="27" t="s">
        <v>6668</v>
      </c>
      <c r="E6051" s="24" t="s">
        <v>4612</v>
      </c>
      <c r="F6051" s="25" t="s">
        <v>4613</v>
      </c>
      <c r="G6051" s="22" t="s">
        <v>39</v>
      </c>
      <c r="H6051" s="26">
        <v>2205202</v>
      </c>
      <c r="I6051" s="28"/>
      <c r="J6051" s="26">
        <v>176416</v>
      </c>
      <c r="K6051" s="26">
        <v>2381618</v>
      </c>
      <c r="L6051" s="22" t="s">
        <v>1336</v>
      </c>
      <c r="M6051" s="22"/>
      <c r="N6051">
        <f t="shared" si="386"/>
        <v>40132</v>
      </c>
      <c r="O6051">
        <f>+VLOOKUP(N6051,'Thanh toán '!O$8:P$8099,2,0)</f>
        <v>2381618</v>
      </c>
      <c r="P6051">
        <f t="shared" si="387"/>
        <v>2381618</v>
      </c>
      <c r="Q6051" s="30">
        <f t="shared" si="388"/>
        <v>0</v>
      </c>
    </row>
    <row r="6052" spans="1:17" ht="26.3" hidden="1" x14ac:dyDescent="0.3">
      <c r="A6052" s="21">
        <v>48500</v>
      </c>
      <c r="B6052" s="22" t="s">
        <v>6678</v>
      </c>
      <c r="C6052" s="22" t="s">
        <v>1333</v>
      </c>
      <c r="D6052" s="27" t="s">
        <v>6668</v>
      </c>
      <c r="E6052" s="24" t="s">
        <v>4809</v>
      </c>
      <c r="F6052" s="25" t="s">
        <v>4810</v>
      </c>
      <c r="G6052" s="22" t="s">
        <v>812</v>
      </c>
      <c r="H6052" s="26">
        <v>2925403</v>
      </c>
      <c r="I6052" s="28"/>
      <c r="J6052" s="26">
        <v>234032</v>
      </c>
      <c r="K6052" s="26">
        <v>3159435</v>
      </c>
      <c r="L6052" s="22" t="s">
        <v>1336</v>
      </c>
      <c r="M6052" s="22"/>
      <c r="N6052">
        <f t="shared" si="386"/>
        <v>40134</v>
      </c>
      <c r="O6052">
        <f>+VLOOKUP(N6052,'Thanh toán '!O$8:P$8099,2,0)</f>
        <v>3159435</v>
      </c>
      <c r="P6052">
        <f t="shared" si="387"/>
        <v>3159435</v>
      </c>
      <c r="Q6052" s="30">
        <f t="shared" si="388"/>
        <v>0</v>
      </c>
    </row>
    <row r="6053" spans="1:17" hidden="1" x14ac:dyDescent="0.3">
      <c r="A6053" s="21">
        <v>48501</v>
      </c>
      <c r="B6053" s="22" t="s">
        <v>6679</v>
      </c>
      <c r="C6053" s="22" t="s">
        <v>1333</v>
      </c>
      <c r="D6053" s="27" t="s">
        <v>6668</v>
      </c>
      <c r="E6053" s="24" t="s">
        <v>4612</v>
      </c>
      <c r="F6053" s="25" t="s">
        <v>4613</v>
      </c>
      <c r="G6053" s="22" t="s">
        <v>39</v>
      </c>
      <c r="H6053" s="26">
        <v>1401530</v>
      </c>
      <c r="I6053" s="28"/>
      <c r="J6053" s="26">
        <v>112122</v>
      </c>
      <c r="K6053" s="26">
        <v>1513652</v>
      </c>
      <c r="L6053" s="22" t="s">
        <v>1336</v>
      </c>
      <c r="M6053" s="22"/>
      <c r="N6053">
        <f t="shared" si="386"/>
        <v>40135</v>
      </c>
      <c r="O6053">
        <f>+VLOOKUP(N6053,'Thanh toán '!O$8:P$8099,2,0)</f>
        <v>1513652</v>
      </c>
      <c r="P6053">
        <f t="shared" si="387"/>
        <v>1513652</v>
      </c>
      <c r="Q6053" s="30">
        <f t="shared" si="388"/>
        <v>0</v>
      </c>
    </row>
    <row r="6054" spans="1:17" ht="26.3" hidden="1" x14ac:dyDescent="0.3">
      <c r="A6054" s="21">
        <v>48502</v>
      </c>
      <c r="B6054" s="22" t="s">
        <v>6680</v>
      </c>
      <c r="C6054" s="22" t="s">
        <v>1333</v>
      </c>
      <c r="D6054" s="27" t="s">
        <v>6668</v>
      </c>
      <c r="E6054" s="24" t="s">
        <v>4962</v>
      </c>
      <c r="F6054" s="25" t="s">
        <v>4963</v>
      </c>
      <c r="G6054" s="22" t="s">
        <v>272</v>
      </c>
      <c r="H6054" s="26">
        <v>1110580</v>
      </c>
      <c r="I6054" s="28"/>
      <c r="J6054" s="26">
        <v>88846</v>
      </c>
      <c r="K6054" s="26">
        <v>1199426</v>
      </c>
      <c r="L6054" s="22" t="s">
        <v>1336</v>
      </c>
      <c r="M6054" s="22"/>
      <c r="N6054">
        <f t="shared" si="386"/>
        <v>40136</v>
      </c>
      <c r="O6054">
        <f>+VLOOKUP(N6054,'Thanh toán '!O$8:P$8099,2,0)</f>
        <v>1199426</v>
      </c>
      <c r="P6054">
        <f t="shared" si="387"/>
        <v>1199426</v>
      </c>
      <c r="Q6054" s="30">
        <f t="shared" si="388"/>
        <v>0</v>
      </c>
    </row>
    <row r="6055" spans="1:17" ht="26.3" hidden="1" x14ac:dyDescent="0.3">
      <c r="A6055" s="21">
        <v>48503</v>
      </c>
      <c r="B6055" s="22" t="s">
        <v>6681</v>
      </c>
      <c r="C6055" s="22" t="s">
        <v>1333</v>
      </c>
      <c r="D6055" s="27" t="s">
        <v>6668</v>
      </c>
      <c r="E6055" s="24" t="s">
        <v>4716</v>
      </c>
      <c r="F6055" s="25" t="s">
        <v>4717</v>
      </c>
      <c r="G6055" s="22" t="s">
        <v>63</v>
      </c>
      <c r="H6055" s="26">
        <v>1713612</v>
      </c>
      <c r="I6055" s="28"/>
      <c r="J6055" s="26">
        <v>137089</v>
      </c>
      <c r="K6055" s="26">
        <v>1850701</v>
      </c>
      <c r="L6055" s="22" t="s">
        <v>1336</v>
      </c>
      <c r="M6055" s="22"/>
      <c r="N6055">
        <f t="shared" si="386"/>
        <v>40137</v>
      </c>
      <c r="O6055">
        <f>+VLOOKUP(N6055,'Thanh toán '!O$8:P$8099,2,0)</f>
        <v>1850701</v>
      </c>
      <c r="P6055">
        <f t="shared" si="387"/>
        <v>1850701</v>
      </c>
      <c r="Q6055" s="30">
        <f t="shared" si="388"/>
        <v>0</v>
      </c>
    </row>
    <row r="6056" spans="1:17" ht="26.3" hidden="1" x14ac:dyDescent="0.3">
      <c r="A6056" s="21">
        <v>48504</v>
      </c>
      <c r="B6056" s="22" t="s">
        <v>6682</v>
      </c>
      <c r="C6056" s="22" t="s">
        <v>1333</v>
      </c>
      <c r="D6056" s="27" t="s">
        <v>6668</v>
      </c>
      <c r="E6056" s="24" t="s">
        <v>4862</v>
      </c>
      <c r="F6056" s="25" t="s">
        <v>4863</v>
      </c>
      <c r="G6056" s="22" t="s">
        <v>69</v>
      </c>
      <c r="H6056" s="26">
        <v>1803617</v>
      </c>
      <c r="I6056" s="28"/>
      <c r="J6056" s="26">
        <v>144289</v>
      </c>
      <c r="K6056" s="26">
        <v>1947906</v>
      </c>
      <c r="L6056" s="22" t="s">
        <v>1336</v>
      </c>
      <c r="M6056" s="22"/>
      <c r="N6056">
        <f t="shared" si="386"/>
        <v>40138</v>
      </c>
      <c r="O6056">
        <f>+VLOOKUP(N6056,'Thanh toán '!O$8:P$8099,2,0)</f>
        <v>1947906</v>
      </c>
      <c r="P6056">
        <f t="shared" si="387"/>
        <v>1947906</v>
      </c>
      <c r="Q6056" s="30">
        <f t="shared" si="388"/>
        <v>0</v>
      </c>
    </row>
    <row r="6057" spans="1:17" ht="26.3" hidden="1" x14ac:dyDescent="0.3">
      <c r="A6057" s="21">
        <v>48505</v>
      </c>
      <c r="B6057" s="22" t="s">
        <v>6683</v>
      </c>
      <c r="C6057" s="22" t="s">
        <v>1333</v>
      </c>
      <c r="D6057" s="27" t="s">
        <v>6668</v>
      </c>
      <c r="E6057" s="24" t="s">
        <v>4712</v>
      </c>
      <c r="F6057" s="25" t="s">
        <v>4713</v>
      </c>
      <c r="G6057" s="22" t="s">
        <v>276</v>
      </c>
      <c r="H6057" s="26">
        <v>3185308</v>
      </c>
      <c r="I6057" s="28"/>
      <c r="J6057" s="26">
        <v>254825</v>
      </c>
      <c r="K6057" s="26">
        <v>3440133</v>
      </c>
      <c r="L6057" s="22" t="s">
        <v>1336</v>
      </c>
      <c r="M6057" s="22"/>
      <c r="N6057">
        <f t="shared" si="386"/>
        <v>40139</v>
      </c>
      <c r="O6057">
        <f>+VLOOKUP(N6057,'Thanh toán '!O$8:P$8099,2,0)</f>
        <v>3440133</v>
      </c>
      <c r="P6057">
        <f t="shared" si="387"/>
        <v>3440133</v>
      </c>
      <c r="Q6057" s="30">
        <f t="shared" si="388"/>
        <v>0</v>
      </c>
    </row>
    <row r="6058" spans="1:17" hidden="1" x14ac:dyDescent="0.3">
      <c r="A6058" s="21">
        <v>48506</v>
      </c>
      <c r="B6058" s="22" t="s">
        <v>6684</v>
      </c>
      <c r="C6058" s="22" t="s">
        <v>1333</v>
      </c>
      <c r="D6058" s="27" t="s">
        <v>6668</v>
      </c>
      <c r="E6058" s="24" t="s">
        <v>5326</v>
      </c>
      <c r="F6058" s="25" t="s">
        <v>5327</v>
      </c>
      <c r="G6058" s="22" t="s">
        <v>549</v>
      </c>
      <c r="H6058" s="26">
        <v>3792775</v>
      </c>
      <c r="I6058" s="28"/>
      <c r="J6058" s="26">
        <v>303422</v>
      </c>
      <c r="K6058" s="26">
        <v>4096197</v>
      </c>
      <c r="L6058" s="22" t="s">
        <v>1336</v>
      </c>
      <c r="M6058" s="22"/>
      <c r="N6058">
        <f t="shared" si="386"/>
        <v>40140</v>
      </c>
      <c r="O6058">
        <f>+VLOOKUP(N6058,'Thanh toán '!O$8:P$8099,2,0)</f>
        <v>4096197</v>
      </c>
      <c r="P6058">
        <f t="shared" si="387"/>
        <v>4096197</v>
      </c>
      <c r="Q6058" s="30">
        <f t="shared" si="388"/>
        <v>0</v>
      </c>
    </row>
    <row r="6059" spans="1:17" hidden="1" x14ac:dyDescent="0.3">
      <c r="A6059" s="21">
        <v>48507</v>
      </c>
      <c r="B6059" s="22" t="s">
        <v>6685</v>
      </c>
      <c r="C6059" s="22" t="s">
        <v>1333</v>
      </c>
      <c r="D6059" s="27" t="s">
        <v>6668</v>
      </c>
      <c r="E6059" s="24" t="s">
        <v>5331</v>
      </c>
      <c r="F6059" s="25" t="s">
        <v>5332</v>
      </c>
      <c r="G6059" s="22" t="s">
        <v>171</v>
      </c>
      <c r="H6059" s="26">
        <v>1110580</v>
      </c>
      <c r="I6059" s="28"/>
      <c r="J6059" s="26">
        <v>88846</v>
      </c>
      <c r="K6059" s="26">
        <v>1199426</v>
      </c>
      <c r="L6059" s="22" t="s">
        <v>1336</v>
      </c>
      <c r="M6059" s="22"/>
      <c r="N6059">
        <f t="shared" si="386"/>
        <v>40141</v>
      </c>
      <c r="O6059">
        <f>+VLOOKUP(N6059,'Thanh toán '!O$8:P$8099,2,0)</f>
        <v>1199426</v>
      </c>
      <c r="P6059">
        <f t="shared" si="387"/>
        <v>1199426</v>
      </c>
      <c r="Q6059" s="30">
        <f t="shared" si="388"/>
        <v>0</v>
      </c>
    </row>
    <row r="6060" spans="1:17" ht="26.3" hidden="1" x14ac:dyDescent="0.3">
      <c r="A6060" s="21">
        <v>48508</v>
      </c>
      <c r="B6060" s="22" t="s">
        <v>6686</v>
      </c>
      <c r="C6060" s="22" t="s">
        <v>1333</v>
      </c>
      <c r="D6060" s="27" t="s">
        <v>6668</v>
      </c>
      <c r="E6060" s="24" t="s">
        <v>4965</v>
      </c>
      <c r="F6060" s="25" t="s">
        <v>4966</v>
      </c>
      <c r="G6060" s="22" t="s">
        <v>2429</v>
      </c>
      <c r="H6060" s="26">
        <v>1200709</v>
      </c>
      <c r="I6060" s="28"/>
      <c r="J6060" s="26">
        <v>96057</v>
      </c>
      <c r="K6060" s="26">
        <v>1296766</v>
      </c>
      <c r="L6060" s="22" t="s">
        <v>1336</v>
      </c>
      <c r="M6060" s="22"/>
      <c r="N6060">
        <f t="shared" si="386"/>
        <v>40142</v>
      </c>
      <c r="O6060">
        <f>+VLOOKUP(N6060,'Thanh toán '!O$8:P$8099,2,0)</f>
        <v>1296766</v>
      </c>
      <c r="P6060">
        <f t="shared" si="387"/>
        <v>1296766</v>
      </c>
      <c r="Q6060" s="30">
        <f t="shared" si="388"/>
        <v>0</v>
      </c>
    </row>
    <row r="6061" spans="1:17" ht="26.3" hidden="1" x14ac:dyDescent="0.3">
      <c r="A6061" s="21">
        <v>48509</v>
      </c>
      <c r="B6061" s="22" t="s">
        <v>6687</v>
      </c>
      <c r="C6061" s="22" t="s">
        <v>1333</v>
      </c>
      <c r="D6061" s="27" t="s">
        <v>6668</v>
      </c>
      <c r="E6061" s="24" t="s">
        <v>4720</v>
      </c>
      <c r="F6061" s="25" t="s">
        <v>4721</v>
      </c>
      <c r="G6061" s="22" t="s">
        <v>72</v>
      </c>
      <c r="H6061" s="26">
        <v>357198</v>
      </c>
      <c r="I6061" s="28"/>
      <c r="J6061" s="26">
        <v>28576</v>
      </c>
      <c r="K6061" s="26">
        <v>385774</v>
      </c>
      <c r="L6061" s="22" t="s">
        <v>1336</v>
      </c>
      <c r="M6061" s="22"/>
      <c r="N6061">
        <f t="shared" si="386"/>
        <v>40143</v>
      </c>
      <c r="O6061">
        <f>+VLOOKUP(N6061,'Thanh toán '!O$8:P$8099,2,0)</f>
        <v>385774</v>
      </c>
      <c r="P6061">
        <f t="shared" si="387"/>
        <v>385774</v>
      </c>
      <c r="Q6061" s="30">
        <f t="shared" si="388"/>
        <v>0</v>
      </c>
    </row>
    <row r="6062" spans="1:17" ht="26.3" hidden="1" x14ac:dyDescent="0.3">
      <c r="A6062" s="21">
        <v>48510</v>
      </c>
      <c r="B6062" s="22" t="s">
        <v>6688</v>
      </c>
      <c r="C6062" s="22" t="s">
        <v>1333</v>
      </c>
      <c r="D6062" s="27" t="s">
        <v>6668</v>
      </c>
      <c r="E6062" s="24" t="s">
        <v>4720</v>
      </c>
      <c r="F6062" s="25" t="s">
        <v>4721</v>
      </c>
      <c r="G6062" s="22" t="s">
        <v>72</v>
      </c>
      <c r="H6062" s="26">
        <v>370399</v>
      </c>
      <c r="I6062" s="28"/>
      <c r="J6062" s="26">
        <v>29632</v>
      </c>
      <c r="K6062" s="26">
        <v>400031</v>
      </c>
      <c r="L6062" s="22" t="s">
        <v>1336</v>
      </c>
      <c r="M6062" s="22"/>
      <c r="N6062">
        <f t="shared" si="386"/>
        <v>40144</v>
      </c>
      <c r="O6062">
        <f>+VLOOKUP(N6062,'Thanh toán '!O$8:P$8099,2,0)</f>
        <v>400031</v>
      </c>
      <c r="P6062">
        <f t="shared" si="387"/>
        <v>400031</v>
      </c>
      <c r="Q6062" s="30">
        <f t="shared" si="388"/>
        <v>0</v>
      </c>
    </row>
    <row r="6063" spans="1:17" ht="26.3" hidden="1" x14ac:dyDescent="0.3">
      <c r="A6063" s="21">
        <v>48511</v>
      </c>
      <c r="B6063" s="22" t="s">
        <v>6689</v>
      </c>
      <c r="C6063" s="22" t="s">
        <v>1333</v>
      </c>
      <c r="D6063" s="27" t="s">
        <v>6668</v>
      </c>
      <c r="E6063" s="24" t="s">
        <v>4720</v>
      </c>
      <c r="F6063" s="25" t="s">
        <v>4721</v>
      </c>
      <c r="G6063" s="22" t="s">
        <v>72</v>
      </c>
      <c r="H6063" s="26">
        <v>1006374</v>
      </c>
      <c r="I6063" s="28"/>
      <c r="J6063" s="26">
        <v>80510</v>
      </c>
      <c r="K6063" s="26">
        <v>1086884</v>
      </c>
      <c r="L6063" s="22" t="s">
        <v>1336</v>
      </c>
      <c r="M6063" s="22"/>
      <c r="N6063">
        <f t="shared" si="386"/>
        <v>40145</v>
      </c>
      <c r="O6063">
        <f>+VLOOKUP(N6063,'Thanh toán '!O$8:P$8099,2,0)</f>
        <v>1086884</v>
      </c>
      <c r="P6063">
        <f t="shared" si="387"/>
        <v>1086884</v>
      </c>
      <c r="Q6063" s="30">
        <f t="shared" si="388"/>
        <v>0</v>
      </c>
    </row>
    <row r="6064" spans="1:17" ht="26.3" hidden="1" x14ac:dyDescent="0.3">
      <c r="A6064" s="21">
        <v>48512</v>
      </c>
      <c r="B6064" s="22" t="s">
        <v>6690</v>
      </c>
      <c r="C6064" s="22" t="s">
        <v>1333</v>
      </c>
      <c r="D6064" s="27" t="s">
        <v>6668</v>
      </c>
      <c r="E6064" s="24" t="s">
        <v>4720</v>
      </c>
      <c r="F6064" s="25" t="s">
        <v>4721</v>
      </c>
      <c r="G6064" s="22" t="s">
        <v>72</v>
      </c>
      <c r="H6064" s="26">
        <v>1139397</v>
      </c>
      <c r="I6064" s="28"/>
      <c r="J6064" s="26">
        <v>91152</v>
      </c>
      <c r="K6064" s="26">
        <v>1230549</v>
      </c>
      <c r="L6064" s="22" t="s">
        <v>1336</v>
      </c>
      <c r="M6064" s="22"/>
      <c r="N6064">
        <f t="shared" si="386"/>
        <v>40146</v>
      </c>
      <c r="O6064">
        <f>+VLOOKUP(N6064,'Thanh toán '!O$8:P$8099,2,0)</f>
        <v>1230549</v>
      </c>
      <c r="P6064">
        <f t="shared" si="387"/>
        <v>1230549</v>
      </c>
      <c r="Q6064" s="30">
        <f t="shared" si="388"/>
        <v>0</v>
      </c>
    </row>
    <row r="6065" spans="1:17" ht="26.3" hidden="1" x14ac:dyDescent="0.3">
      <c r="A6065" s="21">
        <v>48513</v>
      </c>
      <c r="B6065" s="22" t="s">
        <v>6691</v>
      </c>
      <c r="C6065" s="22" t="s">
        <v>1333</v>
      </c>
      <c r="D6065" s="27" t="s">
        <v>6668</v>
      </c>
      <c r="E6065" s="24" t="s">
        <v>4660</v>
      </c>
      <c r="F6065" s="25" t="s">
        <v>5644</v>
      </c>
      <c r="G6065" s="22" t="s">
        <v>24</v>
      </c>
      <c r="H6065" s="26">
        <v>1416589</v>
      </c>
      <c r="I6065" s="28"/>
      <c r="J6065" s="26">
        <v>113327</v>
      </c>
      <c r="K6065" s="26">
        <v>1529916</v>
      </c>
      <c r="L6065" s="22" t="s">
        <v>1336</v>
      </c>
      <c r="M6065" s="22"/>
      <c r="N6065">
        <f t="shared" si="386"/>
        <v>40147</v>
      </c>
      <c r="O6065">
        <f>+VLOOKUP(N6065,'Thanh toán '!O$8:P$8099,2,0)</f>
        <v>1529916</v>
      </c>
      <c r="P6065">
        <f t="shared" si="387"/>
        <v>1529916</v>
      </c>
      <c r="Q6065" s="30">
        <f t="shared" si="388"/>
        <v>0</v>
      </c>
    </row>
    <row r="6066" spans="1:17" ht="26.3" hidden="1" x14ac:dyDescent="0.3">
      <c r="A6066" s="21">
        <v>48514</v>
      </c>
      <c r="B6066" s="22" t="s">
        <v>6692</v>
      </c>
      <c r="C6066" s="22" t="s">
        <v>1333</v>
      </c>
      <c r="D6066" s="27" t="s">
        <v>6668</v>
      </c>
      <c r="E6066" s="24" t="s">
        <v>4660</v>
      </c>
      <c r="F6066" s="25" t="s">
        <v>5644</v>
      </c>
      <c r="G6066" s="22" t="s">
        <v>24</v>
      </c>
      <c r="H6066" s="26">
        <v>3456157</v>
      </c>
      <c r="I6066" s="28"/>
      <c r="J6066" s="26">
        <v>276493</v>
      </c>
      <c r="K6066" s="26">
        <v>3732650</v>
      </c>
      <c r="L6066" s="22" t="s">
        <v>1336</v>
      </c>
      <c r="M6066" s="22"/>
      <c r="N6066">
        <f t="shared" si="386"/>
        <v>40148</v>
      </c>
      <c r="O6066">
        <f>+VLOOKUP(N6066,'Thanh toán '!O$8:P$8099,2,0)</f>
        <v>3732650</v>
      </c>
      <c r="P6066">
        <f t="shared" si="387"/>
        <v>3732650</v>
      </c>
      <c r="Q6066" s="30">
        <f t="shared" si="388"/>
        <v>0</v>
      </c>
    </row>
    <row r="6067" spans="1:17" hidden="1" x14ac:dyDescent="0.3">
      <c r="A6067" s="21">
        <v>48529</v>
      </c>
      <c r="B6067" s="22" t="s">
        <v>6693</v>
      </c>
      <c r="C6067" s="22" t="s">
        <v>1333</v>
      </c>
      <c r="D6067" s="27" t="s">
        <v>6668</v>
      </c>
      <c r="E6067" s="24" t="s">
        <v>747</v>
      </c>
      <c r="F6067" s="25" t="s">
        <v>5207</v>
      </c>
      <c r="G6067" s="22" t="s">
        <v>748</v>
      </c>
      <c r="H6067" s="26">
        <v>3494767</v>
      </c>
      <c r="I6067" s="28"/>
      <c r="J6067" s="26">
        <v>279581</v>
      </c>
      <c r="K6067" s="26">
        <v>3774348</v>
      </c>
      <c r="L6067" s="22" t="s">
        <v>1336</v>
      </c>
      <c r="M6067" s="22"/>
      <c r="N6067">
        <f t="shared" si="386"/>
        <v>40163</v>
      </c>
      <c r="O6067">
        <f>+VLOOKUP(N6067,'Thanh toán '!O$8:P$8099,2,0)</f>
        <v>3774348</v>
      </c>
      <c r="P6067">
        <f t="shared" si="387"/>
        <v>3774348</v>
      </c>
      <c r="Q6067" s="30">
        <f t="shared" si="388"/>
        <v>0</v>
      </c>
    </row>
    <row r="6068" spans="1:17" hidden="1" x14ac:dyDescent="0.3">
      <c r="A6068" s="21">
        <v>48530</v>
      </c>
      <c r="B6068" s="22" t="s">
        <v>6694</v>
      </c>
      <c r="C6068" s="22" t="s">
        <v>1333</v>
      </c>
      <c r="D6068" s="27" t="s">
        <v>6668</v>
      </c>
      <c r="E6068" s="24" t="s">
        <v>84</v>
      </c>
      <c r="F6068" s="25" t="s">
        <v>5622</v>
      </c>
      <c r="G6068" s="22" t="s">
        <v>85</v>
      </c>
      <c r="H6068" s="26">
        <v>3356143</v>
      </c>
      <c r="I6068" s="28"/>
      <c r="J6068" s="26">
        <v>268491</v>
      </c>
      <c r="K6068" s="26">
        <v>3624634</v>
      </c>
      <c r="L6068" s="22" t="s">
        <v>1336</v>
      </c>
      <c r="M6068" s="22"/>
      <c r="N6068">
        <f t="shared" si="386"/>
        <v>40164</v>
      </c>
      <c r="O6068">
        <f>+VLOOKUP(N6068,'Thanh toán '!O$8:P$8099,2,0)</f>
        <v>3624634</v>
      </c>
      <c r="P6068">
        <f t="shared" si="387"/>
        <v>3624634</v>
      </c>
      <c r="Q6068" s="30">
        <f t="shared" si="388"/>
        <v>0</v>
      </c>
    </row>
    <row r="6069" spans="1:17" hidden="1" x14ac:dyDescent="0.3">
      <c r="A6069" s="21">
        <v>48532</v>
      </c>
      <c r="B6069" s="22" t="s">
        <v>6695</v>
      </c>
      <c r="C6069" s="22" t="s">
        <v>1333</v>
      </c>
      <c r="D6069" s="27" t="s">
        <v>6668</v>
      </c>
      <c r="E6069" s="24" t="s">
        <v>4612</v>
      </c>
      <c r="F6069" s="25" t="s">
        <v>4613</v>
      </c>
      <c r="G6069" s="22" t="s">
        <v>39</v>
      </c>
      <c r="H6069" s="26">
        <v>679678</v>
      </c>
      <c r="I6069" s="28"/>
      <c r="J6069" s="26">
        <v>54374</v>
      </c>
      <c r="K6069" s="26">
        <v>734052</v>
      </c>
      <c r="L6069" s="22" t="s">
        <v>1336</v>
      </c>
      <c r="M6069" s="22"/>
      <c r="N6069">
        <f t="shared" si="386"/>
        <v>40166</v>
      </c>
      <c r="O6069">
        <f>+VLOOKUP(N6069,'Thanh toán '!O$8:P$8099,2,0)</f>
        <v>734052</v>
      </c>
      <c r="P6069">
        <f t="shared" si="387"/>
        <v>734052</v>
      </c>
      <c r="Q6069" s="30">
        <f t="shared" si="388"/>
        <v>0</v>
      </c>
    </row>
    <row r="6070" spans="1:17" hidden="1" x14ac:dyDescent="0.3">
      <c r="A6070" s="21">
        <v>48535</v>
      </c>
      <c r="B6070" s="22" t="s">
        <v>6696</v>
      </c>
      <c r="C6070" s="22" t="s">
        <v>1333</v>
      </c>
      <c r="D6070" s="27" t="s">
        <v>6668</v>
      </c>
      <c r="E6070" s="24" t="s">
        <v>4612</v>
      </c>
      <c r="F6070" s="25" t="s">
        <v>4613</v>
      </c>
      <c r="G6070" s="22" t="s">
        <v>39</v>
      </c>
      <c r="H6070" s="26">
        <v>1162474</v>
      </c>
      <c r="I6070" s="28"/>
      <c r="J6070" s="26">
        <v>92998</v>
      </c>
      <c r="K6070" s="26">
        <v>1255472</v>
      </c>
      <c r="L6070" s="22" t="s">
        <v>1336</v>
      </c>
      <c r="M6070" s="22"/>
      <c r="N6070">
        <f t="shared" si="386"/>
        <v>40170</v>
      </c>
      <c r="O6070" t="e">
        <f>+VLOOKUP(N6070,'Thanh toán '!O$8:P$8099,2,0)</f>
        <v>#N/A</v>
      </c>
      <c r="P6070" t="e">
        <f t="shared" si="387"/>
        <v>#N/A</v>
      </c>
      <c r="Q6070" s="30" t="e">
        <f t="shared" si="388"/>
        <v>#N/A</v>
      </c>
    </row>
    <row r="6071" spans="1:17" hidden="1" x14ac:dyDescent="0.3">
      <c r="A6071" s="21">
        <v>48536</v>
      </c>
      <c r="B6071" s="22" t="s">
        <v>6697</v>
      </c>
      <c r="C6071" s="22" t="s">
        <v>1333</v>
      </c>
      <c r="D6071" s="27" t="s">
        <v>6668</v>
      </c>
      <c r="E6071" s="24" t="s">
        <v>4612</v>
      </c>
      <c r="F6071" s="25" t="s">
        <v>4613</v>
      </c>
      <c r="G6071" s="22" t="s">
        <v>39</v>
      </c>
      <c r="H6071" s="26">
        <v>1629298</v>
      </c>
      <c r="I6071" s="28"/>
      <c r="J6071" s="26">
        <v>130344</v>
      </c>
      <c r="K6071" s="26">
        <v>1759642</v>
      </c>
      <c r="L6071" s="22" t="s">
        <v>1336</v>
      </c>
      <c r="M6071" s="22"/>
      <c r="N6071">
        <f t="shared" si="386"/>
        <v>40171</v>
      </c>
      <c r="O6071">
        <f>+VLOOKUP(N6071,'Thanh toán '!O$8:P$8099,2,0)</f>
        <v>1759642</v>
      </c>
      <c r="P6071">
        <f t="shared" si="387"/>
        <v>1759642</v>
      </c>
      <c r="Q6071" s="30">
        <f t="shared" si="388"/>
        <v>0</v>
      </c>
    </row>
    <row r="6072" spans="1:17" hidden="1" x14ac:dyDescent="0.3">
      <c r="A6072" s="21">
        <v>48537</v>
      </c>
      <c r="B6072" s="22" t="s">
        <v>6698</v>
      </c>
      <c r="C6072" s="22" t="s">
        <v>1333</v>
      </c>
      <c r="D6072" s="27" t="s">
        <v>6668</v>
      </c>
      <c r="E6072" s="24" t="s">
        <v>4612</v>
      </c>
      <c r="F6072" s="25" t="s">
        <v>4613</v>
      </c>
      <c r="G6072" s="22" t="s">
        <v>39</v>
      </c>
      <c r="H6072" s="26">
        <v>1057110</v>
      </c>
      <c r="I6072" s="28"/>
      <c r="J6072" s="26">
        <v>84569</v>
      </c>
      <c r="K6072" s="26">
        <v>1141679</v>
      </c>
      <c r="L6072" s="22" t="s">
        <v>1336</v>
      </c>
      <c r="M6072" s="22"/>
      <c r="N6072">
        <f t="shared" si="386"/>
        <v>40172</v>
      </c>
      <c r="O6072" t="e">
        <f>+VLOOKUP(N6072,'Thanh toán '!O$8:P$8099,2,0)</f>
        <v>#N/A</v>
      </c>
      <c r="P6072" t="e">
        <f t="shared" si="387"/>
        <v>#N/A</v>
      </c>
      <c r="Q6072" s="30" t="e">
        <f t="shared" si="388"/>
        <v>#N/A</v>
      </c>
    </row>
    <row r="6073" spans="1:17" hidden="1" x14ac:dyDescent="0.3">
      <c r="A6073" s="21">
        <v>48542</v>
      </c>
      <c r="B6073" s="22" t="s">
        <v>6699</v>
      </c>
      <c r="C6073" s="22" t="s">
        <v>1333</v>
      </c>
      <c r="D6073" s="27" t="s">
        <v>6668</v>
      </c>
      <c r="E6073" s="24" t="s">
        <v>92</v>
      </c>
      <c r="F6073" s="25" t="s">
        <v>5358</v>
      </c>
      <c r="G6073" s="22" t="s">
        <v>93</v>
      </c>
      <c r="H6073" s="26">
        <v>2954237</v>
      </c>
      <c r="I6073" s="28"/>
      <c r="J6073" s="26">
        <v>236339</v>
      </c>
      <c r="K6073" s="26">
        <v>3190576</v>
      </c>
      <c r="L6073" s="22" t="s">
        <v>1336</v>
      </c>
      <c r="M6073" s="22"/>
      <c r="N6073">
        <f t="shared" si="386"/>
        <v>40179</v>
      </c>
      <c r="O6073">
        <f>+VLOOKUP(N6073,'Thanh toán '!O$8:P$8099,2,0)</f>
        <v>3190576</v>
      </c>
      <c r="P6073">
        <f t="shared" si="387"/>
        <v>3190576</v>
      </c>
      <c r="Q6073" s="30">
        <f t="shared" si="388"/>
        <v>0</v>
      </c>
    </row>
    <row r="6074" spans="1:17" ht="26.3" hidden="1" x14ac:dyDescent="0.3">
      <c r="A6074" s="21">
        <v>48543</v>
      </c>
      <c r="B6074" s="22" t="s">
        <v>6700</v>
      </c>
      <c r="C6074" s="22" t="s">
        <v>1333</v>
      </c>
      <c r="D6074" s="27" t="s">
        <v>6668</v>
      </c>
      <c r="E6074" s="24" t="s">
        <v>4890</v>
      </c>
      <c r="F6074" s="25" t="s">
        <v>4891</v>
      </c>
      <c r="G6074" s="22" t="s">
        <v>100</v>
      </c>
      <c r="H6074" s="26">
        <v>2232690</v>
      </c>
      <c r="I6074" s="28"/>
      <c r="J6074" s="26">
        <v>178615</v>
      </c>
      <c r="K6074" s="26">
        <v>2411305</v>
      </c>
      <c r="L6074" s="22" t="s">
        <v>1336</v>
      </c>
      <c r="M6074" s="22"/>
      <c r="N6074">
        <f t="shared" si="386"/>
        <v>40180</v>
      </c>
      <c r="O6074" t="e">
        <f>+VLOOKUP(N6074,'Thanh toán '!O$8:P$8099,2,0)</f>
        <v>#N/A</v>
      </c>
      <c r="P6074" t="e">
        <f t="shared" si="387"/>
        <v>#N/A</v>
      </c>
      <c r="Q6074" s="30" t="e">
        <f t="shared" si="388"/>
        <v>#N/A</v>
      </c>
    </row>
    <row r="6075" spans="1:17" hidden="1" x14ac:dyDescent="0.3">
      <c r="A6075" s="21">
        <v>48544</v>
      </c>
      <c r="B6075" s="22" t="s">
        <v>6701</v>
      </c>
      <c r="C6075" s="22" t="s">
        <v>1333</v>
      </c>
      <c r="D6075" s="27" t="s">
        <v>6668</v>
      </c>
      <c r="E6075" s="24" t="s">
        <v>42</v>
      </c>
      <c r="F6075" s="25" t="s">
        <v>4853</v>
      </c>
      <c r="G6075" s="22" t="s">
        <v>43</v>
      </c>
      <c r="H6075" s="26">
        <v>1734743</v>
      </c>
      <c r="I6075" s="28"/>
      <c r="J6075" s="26">
        <v>138779</v>
      </c>
      <c r="K6075" s="26">
        <v>1873522</v>
      </c>
      <c r="L6075" s="22" t="s">
        <v>1336</v>
      </c>
      <c r="M6075" s="22"/>
      <c r="N6075">
        <f t="shared" si="386"/>
        <v>40181</v>
      </c>
      <c r="O6075">
        <f>+VLOOKUP(N6075,'Thanh toán '!O$8:P$8099,2,0)</f>
        <v>1873522</v>
      </c>
      <c r="P6075">
        <f t="shared" si="387"/>
        <v>1873522</v>
      </c>
      <c r="Q6075" s="30">
        <f t="shared" si="388"/>
        <v>0</v>
      </c>
    </row>
    <row r="6076" spans="1:17" hidden="1" x14ac:dyDescent="0.3">
      <c r="A6076" s="21">
        <v>48549</v>
      </c>
      <c r="B6076" s="22" t="s">
        <v>6702</v>
      </c>
      <c r="C6076" s="22" t="s">
        <v>1333</v>
      </c>
      <c r="D6076" s="27" t="s">
        <v>6703</v>
      </c>
      <c r="E6076" s="24" t="s">
        <v>42</v>
      </c>
      <c r="F6076" s="25" t="s">
        <v>4853</v>
      </c>
      <c r="G6076" s="22" t="s">
        <v>43</v>
      </c>
      <c r="H6076" s="26">
        <v>4348065</v>
      </c>
      <c r="I6076" s="28"/>
      <c r="J6076" s="26">
        <v>347845</v>
      </c>
      <c r="K6076" s="26">
        <v>4695910</v>
      </c>
      <c r="L6076" s="22" t="s">
        <v>1336</v>
      </c>
      <c r="M6076" s="22"/>
      <c r="N6076">
        <f t="shared" si="386"/>
        <v>40186</v>
      </c>
      <c r="O6076">
        <f>+VLOOKUP(N6076,'Thanh toán '!O$8:P$8099,2,0)</f>
        <v>4695910</v>
      </c>
      <c r="P6076">
        <f t="shared" si="387"/>
        <v>4695910</v>
      </c>
      <c r="Q6076" s="30">
        <f t="shared" si="388"/>
        <v>0</v>
      </c>
    </row>
    <row r="6077" spans="1:17" ht="26.3" hidden="1" x14ac:dyDescent="0.3">
      <c r="A6077" s="21">
        <v>48551</v>
      </c>
      <c r="B6077" s="22" t="s">
        <v>6704</v>
      </c>
      <c r="C6077" s="22" t="s">
        <v>1333</v>
      </c>
      <c r="D6077" s="27" t="s">
        <v>6703</v>
      </c>
      <c r="E6077" s="24" t="s">
        <v>4890</v>
      </c>
      <c r="F6077" s="25" t="s">
        <v>4891</v>
      </c>
      <c r="G6077" s="22" t="s">
        <v>100</v>
      </c>
      <c r="H6077" s="26">
        <v>2778842</v>
      </c>
      <c r="I6077" s="28"/>
      <c r="J6077" s="26">
        <v>222307</v>
      </c>
      <c r="K6077" s="26">
        <v>3001149</v>
      </c>
      <c r="L6077" s="22" t="s">
        <v>1336</v>
      </c>
      <c r="M6077" s="22"/>
      <c r="N6077">
        <f t="shared" si="386"/>
        <v>40188</v>
      </c>
      <c r="O6077">
        <f>+VLOOKUP(N6077,'Thanh toán '!O$8:P$8099,2,0)</f>
        <v>3001149</v>
      </c>
      <c r="P6077">
        <f t="shared" si="387"/>
        <v>3001149</v>
      </c>
      <c r="Q6077" s="30">
        <f t="shared" si="388"/>
        <v>0</v>
      </c>
    </row>
    <row r="6078" spans="1:17" hidden="1" x14ac:dyDescent="0.3">
      <c r="A6078" s="21">
        <v>48552</v>
      </c>
      <c r="B6078" s="22" t="s">
        <v>6705</v>
      </c>
      <c r="C6078" s="22" t="s">
        <v>1333</v>
      </c>
      <c r="D6078" s="27" t="s">
        <v>6703</v>
      </c>
      <c r="E6078" s="24" t="s">
        <v>4612</v>
      </c>
      <c r="F6078" s="25" t="s">
        <v>4613</v>
      </c>
      <c r="G6078" s="22" t="s">
        <v>39</v>
      </c>
      <c r="H6078" s="26">
        <v>1564131</v>
      </c>
      <c r="I6078" s="28"/>
      <c r="J6078" s="26">
        <v>125130</v>
      </c>
      <c r="K6078" s="26">
        <v>1689261</v>
      </c>
      <c r="L6078" s="22" t="s">
        <v>1336</v>
      </c>
      <c r="M6078" s="22"/>
      <c r="N6078">
        <f t="shared" si="386"/>
        <v>40189</v>
      </c>
      <c r="O6078">
        <f>+VLOOKUP(N6078,'Thanh toán '!O$8:P$8099,2,0)</f>
        <v>1689261</v>
      </c>
      <c r="P6078">
        <f t="shared" si="387"/>
        <v>1689261</v>
      </c>
      <c r="Q6078" s="30">
        <f t="shared" si="388"/>
        <v>0</v>
      </c>
    </row>
    <row r="6079" spans="1:17" ht="26.3" hidden="1" x14ac:dyDescent="0.3">
      <c r="A6079" s="21">
        <v>48554</v>
      </c>
      <c r="B6079" s="22" t="s">
        <v>6706</v>
      </c>
      <c r="C6079" s="22" t="s">
        <v>1333</v>
      </c>
      <c r="D6079" s="27" t="s">
        <v>6703</v>
      </c>
      <c r="E6079" s="24" t="s">
        <v>4660</v>
      </c>
      <c r="F6079" s="25" t="s">
        <v>5644</v>
      </c>
      <c r="G6079" s="22" t="s">
        <v>24</v>
      </c>
      <c r="H6079" s="26">
        <v>838258</v>
      </c>
      <c r="I6079" s="28"/>
      <c r="J6079" s="26">
        <v>67061</v>
      </c>
      <c r="K6079" s="26">
        <v>905319</v>
      </c>
      <c r="L6079" s="22" t="s">
        <v>1336</v>
      </c>
      <c r="M6079" s="22"/>
      <c r="N6079">
        <f t="shared" si="386"/>
        <v>40191</v>
      </c>
      <c r="O6079">
        <f>+VLOOKUP(N6079,'Thanh toán '!O$8:P$8099,2,0)</f>
        <v>905319</v>
      </c>
      <c r="P6079">
        <f t="shared" si="387"/>
        <v>905319</v>
      </c>
      <c r="Q6079" s="30">
        <f t="shared" si="388"/>
        <v>0</v>
      </c>
    </row>
    <row r="6080" spans="1:17" ht="26.3" hidden="1" x14ac:dyDescent="0.3">
      <c r="A6080" s="21">
        <v>48555</v>
      </c>
      <c r="B6080" s="22" t="s">
        <v>6707</v>
      </c>
      <c r="C6080" s="22" t="s">
        <v>1333</v>
      </c>
      <c r="D6080" s="27" t="s">
        <v>6703</v>
      </c>
      <c r="E6080" s="24" t="s">
        <v>184</v>
      </c>
      <c r="F6080" s="25" t="s">
        <v>4888</v>
      </c>
      <c r="G6080" s="22" t="s">
        <v>185</v>
      </c>
      <c r="H6080" s="26">
        <v>1777412</v>
      </c>
      <c r="I6080" s="28"/>
      <c r="J6080" s="26">
        <v>142193</v>
      </c>
      <c r="K6080" s="26">
        <v>1919605</v>
      </c>
      <c r="L6080" s="22" t="s">
        <v>1336</v>
      </c>
      <c r="M6080" s="22"/>
      <c r="N6080">
        <f t="shared" si="386"/>
        <v>40192</v>
      </c>
      <c r="O6080">
        <f>+VLOOKUP(N6080,'Thanh toán '!O$8:P$8099,2,0)</f>
        <v>1919605</v>
      </c>
      <c r="P6080">
        <f t="shared" si="387"/>
        <v>1919605</v>
      </c>
      <c r="Q6080" s="30">
        <f t="shared" si="388"/>
        <v>0</v>
      </c>
    </row>
    <row r="6081" spans="1:17" hidden="1" x14ac:dyDescent="0.3">
      <c r="A6081" s="21">
        <v>48556</v>
      </c>
      <c r="B6081" s="22" t="s">
        <v>6708</v>
      </c>
      <c r="C6081" s="22" t="s">
        <v>1333</v>
      </c>
      <c r="D6081" s="27" t="s">
        <v>6703</v>
      </c>
      <c r="E6081" s="24" t="s">
        <v>4612</v>
      </c>
      <c r="F6081" s="25" t="s">
        <v>4613</v>
      </c>
      <c r="G6081" s="22" t="s">
        <v>39</v>
      </c>
      <c r="H6081" s="26">
        <v>867372</v>
      </c>
      <c r="I6081" s="28"/>
      <c r="J6081" s="26">
        <v>69390</v>
      </c>
      <c r="K6081" s="26">
        <v>936762</v>
      </c>
      <c r="L6081" s="22" t="s">
        <v>1336</v>
      </c>
      <c r="M6081" s="22"/>
      <c r="N6081">
        <f t="shared" si="386"/>
        <v>40193</v>
      </c>
      <c r="O6081">
        <f>+VLOOKUP(N6081,'Thanh toán '!O$8:P$8099,2,0)</f>
        <v>936762</v>
      </c>
      <c r="P6081">
        <f t="shared" si="387"/>
        <v>936762</v>
      </c>
      <c r="Q6081" s="30">
        <f t="shared" si="388"/>
        <v>0</v>
      </c>
    </row>
    <row r="6082" spans="1:17" hidden="1" x14ac:dyDescent="0.3">
      <c r="A6082" s="21">
        <v>48557</v>
      </c>
      <c r="B6082" s="22" t="s">
        <v>6709</v>
      </c>
      <c r="C6082" s="22" t="s">
        <v>1333</v>
      </c>
      <c r="D6082" s="27" t="s">
        <v>6703</v>
      </c>
      <c r="E6082" s="24" t="s">
        <v>4612</v>
      </c>
      <c r="F6082" s="25" t="s">
        <v>4613</v>
      </c>
      <c r="G6082" s="22" t="s">
        <v>39</v>
      </c>
      <c r="H6082" s="26">
        <v>896166</v>
      </c>
      <c r="I6082" s="28"/>
      <c r="J6082" s="26">
        <v>71693</v>
      </c>
      <c r="K6082" s="26">
        <v>967859</v>
      </c>
      <c r="L6082" s="22" t="s">
        <v>1336</v>
      </c>
      <c r="M6082" s="22"/>
      <c r="N6082">
        <f t="shared" si="386"/>
        <v>40194</v>
      </c>
      <c r="O6082">
        <f>+VLOOKUP(N6082,'Thanh toán '!O$8:P$8099,2,0)</f>
        <v>967859</v>
      </c>
      <c r="P6082">
        <f t="shared" si="387"/>
        <v>967859</v>
      </c>
      <c r="Q6082" s="30">
        <f t="shared" si="388"/>
        <v>0</v>
      </c>
    </row>
    <row r="6083" spans="1:17" hidden="1" x14ac:dyDescent="0.3">
      <c r="A6083" s="21">
        <v>48558</v>
      </c>
      <c r="B6083" s="22" t="s">
        <v>6710</v>
      </c>
      <c r="C6083" s="22" t="s">
        <v>1333</v>
      </c>
      <c r="D6083" s="27" t="s">
        <v>6703</v>
      </c>
      <c r="E6083" s="24" t="s">
        <v>4612</v>
      </c>
      <c r="F6083" s="25" t="s">
        <v>4613</v>
      </c>
      <c r="G6083" s="22" t="s">
        <v>39</v>
      </c>
      <c r="H6083" s="26">
        <v>893085</v>
      </c>
      <c r="I6083" s="28"/>
      <c r="J6083" s="26">
        <v>71447</v>
      </c>
      <c r="K6083" s="26">
        <v>964532</v>
      </c>
      <c r="L6083" s="22" t="s">
        <v>1336</v>
      </c>
      <c r="M6083" s="22"/>
      <c r="N6083">
        <f t="shared" si="386"/>
        <v>40195</v>
      </c>
      <c r="O6083">
        <f>+VLOOKUP(N6083,'Thanh toán '!O$8:P$8099,2,0)</f>
        <v>964532</v>
      </c>
      <c r="P6083">
        <f t="shared" si="387"/>
        <v>964532</v>
      </c>
      <c r="Q6083" s="30">
        <f t="shared" si="388"/>
        <v>0</v>
      </c>
    </row>
    <row r="6084" spans="1:17" hidden="1" x14ac:dyDescent="0.3">
      <c r="A6084" s="21">
        <v>48559</v>
      </c>
      <c r="B6084" s="22" t="s">
        <v>6711</v>
      </c>
      <c r="C6084" s="22" t="s">
        <v>1333</v>
      </c>
      <c r="D6084" s="27" t="s">
        <v>6703</v>
      </c>
      <c r="E6084" s="24" t="s">
        <v>4612</v>
      </c>
      <c r="F6084" s="25" t="s">
        <v>4613</v>
      </c>
      <c r="G6084" s="22" t="s">
        <v>39</v>
      </c>
      <c r="H6084" s="26">
        <v>896166</v>
      </c>
      <c r="I6084" s="28"/>
      <c r="J6084" s="26">
        <v>71693</v>
      </c>
      <c r="K6084" s="26">
        <v>967859</v>
      </c>
      <c r="L6084" s="22" t="s">
        <v>1336</v>
      </c>
      <c r="M6084" s="22"/>
      <c r="N6084">
        <f t="shared" si="386"/>
        <v>40196</v>
      </c>
      <c r="O6084">
        <f>+VLOOKUP(N6084,'Thanh toán '!O$8:P$8099,2,0)</f>
        <v>967859</v>
      </c>
      <c r="P6084">
        <f t="shared" si="387"/>
        <v>967859</v>
      </c>
      <c r="Q6084" s="30">
        <f t="shared" si="388"/>
        <v>0</v>
      </c>
    </row>
    <row r="6085" spans="1:17" hidden="1" x14ac:dyDescent="0.3">
      <c r="A6085" s="21">
        <v>48560</v>
      </c>
      <c r="B6085" s="22" t="s">
        <v>6712</v>
      </c>
      <c r="C6085" s="22" t="s">
        <v>1333</v>
      </c>
      <c r="D6085" s="27" t="s">
        <v>6703</v>
      </c>
      <c r="E6085" s="24" t="s">
        <v>4612</v>
      </c>
      <c r="F6085" s="25" t="s">
        <v>4613</v>
      </c>
      <c r="G6085" s="22" t="s">
        <v>39</v>
      </c>
      <c r="H6085" s="26">
        <v>817423</v>
      </c>
      <c r="I6085" s="28"/>
      <c r="J6085" s="26">
        <v>65394</v>
      </c>
      <c r="K6085" s="26">
        <v>882817</v>
      </c>
      <c r="L6085" s="22" t="s">
        <v>1336</v>
      </c>
      <c r="M6085" s="22"/>
      <c r="N6085">
        <f t="shared" si="386"/>
        <v>40197</v>
      </c>
      <c r="O6085" t="e">
        <f>+VLOOKUP(N6085,'Thanh toán '!O$8:P$8099,2,0)</f>
        <v>#N/A</v>
      </c>
      <c r="P6085" t="e">
        <f t="shared" si="387"/>
        <v>#N/A</v>
      </c>
      <c r="Q6085" s="30" t="e">
        <f t="shared" si="388"/>
        <v>#N/A</v>
      </c>
    </row>
    <row r="6086" spans="1:17" hidden="1" x14ac:dyDescent="0.3">
      <c r="A6086" s="21">
        <v>48561</v>
      </c>
      <c r="B6086" s="22" t="s">
        <v>6713</v>
      </c>
      <c r="C6086" s="22" t="s">
        <v>1333</v>
      </c>
      <c r="D6086" s="27" t="s">
        <v>6703</v>
      </c>
      <c r="E6086" s="24" t="s">
        <v>4612</v>
      </c>
      <c r="F6086" s="25" t="s">
        <v>4613</v>
      </c>
      <c r="G6086" s="22" t="s">
        <v>39</v>
      </c>
      <c r="H6086" s="26">
        <v>645256</v>
      </c>
      <c r="I6086" s="28"/>
      <c r="J6086" s="26">
        <v>51620</v>
      </c>
      <c r="K6086" s="26">
        <v>696876</v>
      </c>
      <c r="L6086" s="22" t="s">
        <v>1336</v>
      </c>
      <c r="M6086" s="22"/>
      <c r="N6086">
        <f t="shared" ref="N6086:N6149" si="389">+B6086*1</f>
        <v>40198</v>
      </c>
      <c r="O6086">
        <f>+VLOOKUP(N6086,'Thanh toán '!O$8:P$8099,2,0)</f>
        <v>696876</v>
      </c>
      <c r="P6086">
        <f t="shared" ref="P6086:P6149" si="390">+O6086</f>
        <v>696876</v>
      </c>
      <c r="Q6086" s="30">
        <f t="shared" si="388"/>
        <v>0</v>
      </c>
    </row>
    <row r="6087" spans="1:17" hidden="1" x14ac:dyDescent="0.3">
      <c r="A6087" s="21">
        <v>48562</v>
      </c>
      <c r="B6087" s="22" t="s">
        <v>6714</v>
      </c>
      <c r="C6087" s="22" t="s">
        <v>1333</v>
      </c>
      <c r="D6087" s="27" t="s">
        <v>6703</v>
      </c>
      <c r="E6087" s="24" t="s">
        <v>4612</v>
      </c>
      <c r="F6087" s="25" t="s">
        <v>4613</v>
      </c>
      <c r="G6087" s="22" t="s">
        <v>39</v>
      </c>
      <c r="H6087" s="26">
        <v>695776</v>
      </c>
      <c r="I6087" s="28"/>
      <c r="J6087" s="26">
        <v>55662</v>
      </c>
      <c r="K6087" s="26">
        <v>751438</v>
      </c>
      <c r="L6087" s="22" t="s">
        <v>1336</v>
      </c>
      <c r="M6087" s="22"/>
      <c r="N6087">
        <f t="shared" si="389"/>
        <v>40199</v>
      </c>
      <c r="O6087">
        <f>+VLOOKUP(N6087,'Thanh toán '!O$8:P$8099,2,0)</f>
        <v>751438</v>
      </c>
      <c r="P6087">
        <f t="shared" si="390"/>
        <v>751438</v>
      </c>
      <c r="Q6087" s="30">
        <f t="shared" si="388"/>
        <v>0</v>
      </c>
    </row>
    <row r="6088" spans="1:17" hidden="1" x14ac:dyDescent="0.3">
      <c r="A6088" s="21">
        <v>48563</v>
      </c>
      <c r="B6088" s="22" t="s">
        <v>6715</v>
      </c>
      <c r="C6088" s="22" t="s">
        <v>1333</v>
      </c>
      <c r="D6088" s="27" t="s">
        <v>6703</v>
      </c>
      <c r="E6088" s="24" t="s">
        <v>4612</v>
      </c>
      <c r="F6088" s="25" t="s">
        <v>4613</v>
      </c>
      <c r="G6088" s="22" t="s">
        <v>39</v>
      </c>
      <c r="H6088" s="26">
        <v>520423</v>
      </c>
      <c r="I6088" s="28"/>
      <c r="J6088" s="26">
        <v>41634</v>
      </c>
      <c r="K6088" s="26">
        <v>562057</v>
      </c>
      <c r="L6088" s="22" t="s">
        <v>1336</v>
      </c>
      <c r="M6088" s="22"/>
      <c r="N6088">
        <f t="shared" si="389"/>
        <v>40200</v>
      </c>
      <c r="O6088">
        <f>+VLOOKUP(N6088,'Thanh toán '!O$8:P$8099,2,0)</f>
        <v>562057</v>
      </c>
      <c r="P6088">
        <f t="shared" si="390"/>
        <v>562057</v>
      </c>
      <c r="Q6088" s="30">
        <f t="shared" si="388"/>
        <v>0</v>
      </c>
    </row>
    <row r="6089" spans="1:17" hidden="1" x14ac:dyDescent="0.3">
      <c r="A6089" s="21">
        <v>48564</v>
      </c>
      <c r="B6089" s="22" t="s">
        <v>6716</v>
      </c>
      <c r="C6089" s="22" t="s">
        <v>1333</v>
      </c>
      <c r="D6089" s="27" t="s">
        <v>6703</v>
      </c>
      <c r="E6089" s="24" t="s">
        <v>4612</v>
      </c>
      <c r="F6089" s="25" t="s">
        <v>4613</v>
      </c>
      <c r="G6089" s="22" t="s">
        <v>39</v>
      </c>
      <c r="H6089" s="26">
        <v>462628</v>
      </c>
      <c r="I6089" s="28"/>
      <c r="J6089" s="26">
        <v>37010</v>
      </c>
      <c r="K6089" s="26">
        <v>499638</v>
      </c>
      <c r="L6089" s="22" t="s">
        <v>1336</v>
      </c>
      <c r="M6089" s="22"/>
      <c r="N6089">
        <f t="shared" si="389"/>
        <v>40201</v>
      </c>
      <c r="O6089">
        <f>+VLOOKUP(N6089,'Thanh toán '!O$8:P$8099,2,0)</f>
        <v>499638</v>
      </c>
      <c r="P6089">
        <f t="shared" si="390"/>
        <v>499638</v>
      </c>
      <c r="Q6089" s="30">
        <f t="shared" si="388"/>
        <v>0</v>
      </c>
    </row>
    <row r="6090" spans="1:17" hidden="1" x14ac:dyDescent="0.3">
      <c r="A6090" s="21">
        <v>48565</v>
      </c>
      <c r="B6090" s="22" t="s">
        <v>6717</v>
      </c>
      <c r="C6090" s="22" t="s">
        <v>1333</v>
      </c>
      <c r="D6090" s="27" t="s">
        <v>6703</v>
      </c>
      <c r="E6090" s="24" t="s">
        <v>4612</v>
      </c>
      <c r="F6090" s="25" t="s">
        <v>4613</v>
      </c>
      <c r="G6090" s="22" t="s">
        <v>39</v>
      </c>
      <c r="H6090" s="26">
        <v>994083</v>
      </c>
      <c r="I6090" s="28"/>
      <c r="J6090" s="26">
        <v>79527</v>
      </c>
      <c r="K6090" s="26">
        <v>1073610</v>
      </c>
      <c r="L6090" s="22" t="s">
        <v>1336</v>
      </c>
      <c r="M6090" s="22"/>
      <c r="N6090">
        <f t="shared" si="389"/>
        <v>40202</v>
      </c>
      <c r="O6090">
        <f>+VLOOKUP(N6090,'Thanh toán '!O$8:P$8099,2,0)</f>
        <v>1073610</v>
      </c>
      <c r="P6090">
        <f t="shared" si="390"/>
        <v>1073610</v>
      </c>
      <c r="Q6090" s="30">
        <f t="shared" si="388"/>
        <v>0</v>
      </c>
    </row>
    <row r="6091" spans="1:17" hidden="1" x14ac:dyDescent="0.3">
      <c r="A6091" s="21">
        <v>48566</v>
      </c>
      <c r="B6091" s="22" t="s">
        <v>6718</v>
      </c>
      <c r="C6091" s="22" t="s">
        <v>1333</v>
      </c>
      <c r="D6091" s="27" t="s">
        <v>6703</v>
      </c>
      <c r="E6091" s="24" t="s">
        <v>42</v>
      </c>
      <c r="F6091" s="25" t="s">
        <v>4853</v>
      </c>
      <c r="G6091" s="22" t="s">
        <v>43</v>
      </c>
      <c r="H6091" s="26">
        <v>3503080</v>
      </c>
      <c r="I6091" s="28"/>
      <c r="J6091" s="26">
        <v>280246</v>
      </c>
      <c r="K6091" s="26">
        <v>3783326</v>
      </c>
      <c r="L6091" s="22" t="s">
        <v>1336</v>
      </c>
      <c r="M6091" s="22"/>
      <c r="N6091">
        <f t="shared" si="389"/>
        <v>40203</v>
      </c>
      <c r="O6091">
        <f>+VLOOKUP(N6091,'Thanh toán '!O$8:P$8099,2,0)</f>
        <v>3783326</v>
      </c>
      <c r="P6091">
        <f t="shared" si="390"/>
        <v>3783326</v>
      </c>
      <c r="Q6091" s="30">
        <f t="shared" si="388"/>
        <v>0</v>
      </c>
    </row>
    <row r="6092" spans="1:17" ht="26.3" hidden="1" x14ac:dyDescent="0.3">
      <c r="A6092" s="21">
        <v>48567</v>
      </c>
      <c r="B6092" s="22" t="s">
        <v>6719</v>
      </c>
      <c r="C6092" s="22" t="s">
        <v>1333</v>
      </c>
      <c r="D6092" s="27" t="s">
        <v>6703</v>
      </c>
      <c r="E6092" s="24" t="s">
        <v>4933</v>
      </c>
      <c r="F6092" s="25" t="s">
        <v>4934</v>
      </c>
      <c r="G6092" s="22" t="s">
        <v>342</v>
      </c>
      <c r="H6092" s="26">
        <v>1706780</v>
      </c>
      <c r="I6092" s="28"/>
      <c r="J6092" s="26">
        <v>136542</v>
      </c>
      <c r="K6092" s="26">
        <v>1843322</v>
      </c>
      <c r="L6092" s="22" t="s">
        <v>1336</v>
      </c>
      <c r="M6092" s="22"/>
      <c r="N6092">
        <f t="shared" si="389"/>
        <v>40204</v>
      </c>
      <c r="O6092">
        <f>+VLOOKUP(N6092,'Thanh toán '!O$8:P$8099,2,0)</f>
        <v>1843322</v>
      </c>
      <c r="P6092">
        <f t="shared" si="390"/>
        <v>1843322</v>
      </c>
      <c r="Q6092" s="30">
        <f t="shared" si="388"/>
        <v>0</v>
      </c>
    </row>
    <row r="6093" spans="1:17" hidden="1" x14ac:dyDescent="0.3">
      <c r="A6093" s="21">
        <v>48568</v>
      </c>
      <c r="B6093" s="22" t="s">
        <v>6720</v>
      </c>
      <c r="C6093" s="22" t="s">
        <v>1333</v>
      </c>
      <c r="D6093" s="27" t="s">
        <v>6703</v>
      </c>
      <c r="E6093" s="24" t="s">
        <v>4612</v>
      </c>
      <c r="F6093" s="25" t="s">
        <v>4613</v>
      </c>
      <c r="G6093" s="22" t="s">
        <v>39</v>
      </c>
      <c r="H6093" s="26">
        <v>1430363</v>
      </c>
      <c r="I6093" s="28"/>
      <c r="J6093" s="26">
        <v>114429</v>
      </c>
      <c r="K6093" s="26">
        <v>1544792</v>
      </c>
      <c r="L6093" s="22" t="s">
        <v>1336</v>
      </c>
      <c r="M6093" s="22"/>
      <c r="N6093">
        <f t="shared" si="389"/>
        <v>40205</v>
      </c>
      <c r="O6093">
        <f>+VLOOKUP(N6093,'Thanh toán '!O$8:P$8099,2,0)</f>
        <v>1544792</v>
      </c>
      <c r="P6093">
        <f t="shared" si="390"/>
        <v>1544792</v>
      </c>
      <c r="Q6093" s="30">
        <f t="shared" si="388"/>
        <v>0</v>
      </c>
    </row>
    <row r="6094" spans="1:17" hidden="1" x14ac:dyDescent="0.3">
      <c r="A6094" s="21">
        <v>48569</v>
      </c>
      <c r="B6094" s="22" t="s">
        <v>6721</v>
      </c>
      <c r="C6094" s="22" t="s">
        <v>1333</v>
      </c>
      <c r="D6094" s="27" t="s">
        <v>6703</v>
      </c>
      <c r="E6094" s="24" t="s">
        <v>4612</v>
      </c>
      <c r="F6094" s="25" t="s">
        <v>4613</v>
      </c>
      <c r="G6094" s="22" t="s">
        <v>39</v>
      </c>
      <c r="H6094" s="26">
        <v>333174</v>
      </c>
      <c r="I6094" s="28"/>
      <c r="J6094" s="26">
        <v>26654</v>
      </c>
      <c r="K6094" s="26">
        <v>359828</v>
      </c>
      <c r="L6094" s="22" t="s">
        <v>1336</v>
      </c>
      <c r="M6094" s="22"/>
      <c r="N6094">
        <f t="shared" si="389"/>
        <v>40206</v>
      </c>
      <c r="O6094">
        <f>+VLOOKUP(N6094,'Thanh toán '!O$8:P$8099,2,0)</f>
        <v>359828</v>
      </c>
      <c r="P6094">
        <f t="shared" si="390"/>
        <v>359828</v>
      </c>
      <c r="Q6094" s="30">
        <f t="shared" si="388"/>
        <v>0</v>
      </c>
    </row>
    <row r="6095" spans="1:17" hidden="1" x14ac:dyDescent="0.3">
      <c r="A6095" s="21">
        <v>48570</v>
      </c>
      <c r="B6095" s="22" t="s">
        <v>6722</v>
      </c>
      <c r="C6095" s="22" t="s">
        <v>1333</v>
      </c>
      <c r="D6095" s="27" t="s">
        <v>6703</v>
      </c>
      <c r="E6095" s="24" t="s">
        <v>4612</v>
      </c>
      <c r="F6095" s="25" t="s">
        <v>4613</v>
      </c>
      <c r="G6095" s="22" t="s">
        <v>39</v>
      </c>
      <c r="H6095" s="26">
        <v>584084</v>
      </c>
      <c r="I6095" s="28"/>
      <c r="J6095" s="26">
        <v>46727</v>
      </c>
      <c r="K6095" s="26">
        <v>630811</v>
      </c>
      <c r="L6095" s="22" t="s">
        <v>1336</v>
      </c>
      <c r="M6095" s="22"/>
      <c r="N6095">
        <f t="shared" si="389"/>
        <v>40207</v>
      </c>
      <c r="O6095">
        <f>+VLOOKUP(N6095,'Thanh toán '!O$8:P$8099,2,0)</f>
        <v>630811</v>
      </c>
      <c r="P6095">
        <f t="shared" si="390"/>
        <v>630811</v>
      </c>
      <c r="Q6095" s="30">
        <f t="shared" si="388"/>
        <v>0</v>
      </c>
    </row>
    <row r="6096" spans="1:17" hidden="1" x14ac:dyDescent="0.3">
      <c r="A6096" s="21">
        <v>48571</v>
      </c>
      <c r="B6096" s="22" t="s">
        <v>6723</v>
      </c>
      <c r="C6096" s="22" t="s">
        <v>1333</v>
      </c>
      <c r="D6096" s="27" t="s">
        <v>6703</v>
      </c>
      <c r="E6096" s="24" t="s">
        <v>4612</v>
      </c>
      <c r="F6096" s="25" t="s">
        <v>4613</v>
      </c>
      <c r="G6096" s="22" t="s">
        <v>39</v>
      </c>
      <c r="H6096" s="26">
        <v>584084</v>
      </c>
      <c r="I6096" s="28"/>
      <c r="J6096" s="26">
        <v>46727</v>
      </c>
      <c r="K6096" s="26">
        <v>630811</v>
      </c>
      <c r="L6096" s="22" t="s">
        <v>1336</v>
      </c>
      <c r="M6096" s="22"/>
      <c r="N6096">
        <f t="shared" si="389"/>
        <v>40208</v>
      </c>
      <c r="O6096">
        <f>+VLOOKUP(N6096,'Thanh toán '!O$8:P$8099,2,0)</f>
        <v>630811</v>
      </c>
      <c r="P6096">
        <f t="shared" si="390"/>
        <v>630811</v>
      </c>
      <c r="Q6096" s="30">
        <f t="shared" si="388"/>
        <v>0</v>
      </c>
    </row>
    <row r="6097" spans="1:17" hidden="1" x14ac:dyDescent="0.3">
      <c r="A6097" s="21">
        <v>48572</v>
      </c>
      <c r="B6097" s="22" t="s">
        <v>6724</v>
      </c>
      <c r="C6097" s="22" t="s">
        <v>1333</v>
      </c>
      <c r="D6097" s="27" t="s">
        <v>6703</v>
      </c>
      <c r="E6097" s="24" t="s">
        <v>4612</v>
      </c>
      <c r="F6097" s="25" t="s">
        <v>4613</v>
      </c>
      <c r="G6097" s="22" t="s">
        <v>39</v>
      </c>
      <c r="H6097" s="26">
        <v>644960</v>
      </c>
      <c r="I6097" s="28"/>
      <c r="J6097" s="26">
        <v>51597</v>
      </c>
      <c r="K6097" s="26">
        <v>696557</v>
      </c>
      <c r="L6097" s="22" t="s">
        <v>1336</v>
      </c>
      <c r="M6097" s="22"/>
      <c r="N6097">
        <f t="shared" si="389"/>
        <v>40209</v>
      </c>
      <c r="O6097">
        <f>+VLOOKUP(N6097,'Thanh toán '!O$8:P$8099,2,0)</f>
        <v>696557</v>
      </c>
      <c r="P6097">
        <f t="shared" si="390"/>
        <v>696557</v>
      </c>
      <c r="Q6097" s="30">
        <f t="shared" si="388"/>
        <v>0</v>
      </c>
    </row>
    <row r="6098" spans="1:17" hidden="1" x14ac:dyDescent="0.3">
      <c r="A6098" s="21">
        <v>48573</v>
      </c>
      <c r="B6098" s="22" t="s">
        <v>6725</v>
      </c>
      <c r="C6098" s="22" t="s">
        <v>1333</v>
      </c>
      <c r="D6098" s="27" t="s">
        <v>6703</v>
      </c>
      <c r="E6098" s="24" t="s">
        <v>4612</v>
      </c>
      <c r="F6098" s="25" t="s">
        <v>4613</v>
      </c>
      <c r="G6098" s="22" t="s">
        <v>39</v>
      </c>
      <c r="H6098" s="26">
        <v>978430</v>
      </c>
      <c r="I6098" s="28"/>
      <c r="J6098" s="26">
        <v>78274</v>
      </c>
      <c r="K6098" s="26">
        <v>1056704</v>
      </c>
      <c r="L6098" s="22" t="s">
        <v>1336</v>
      </c>
      <c r="M6098" s="22"/>
      <c r="N6098">
        <f t="shared" si="389"/>
        <v>40210</v>
      </c>
      <c r="O6098">
        <f>+VLOOKUP(N6098,'Thanh toán '!O$8:P$8099,2,0)</f>
        <v>1056703</v>
      </c>
      <c r="P6098">
        <f t="shared" si="390"/>
        <v>1056703</v>
      </c>
      <c r="Q6098" s="30">
        <f t="shared" si="388"/>
        <v>-1</v>
      </c>
    </row>
    <row r="6099" spans="1:17" hidden="1" x14ac:dyDescent="0.3">
      <c r="A6099" s="21">
        <v>48574</v>
      </c>
      <c r="B6099" s="22" t="s">
        <v>6726</v>
      </c>
      <c r="C6099" s="22" t="s">
        <v>1333</v>
      </c>
      <c r="D6099" s="27" t="s">
        <v>6703</v>
      </c>
      <c r="E6099" s="24" t="s">
        <v>4612</v>
      </c>
      <c r="F6099" s="25" t="s">
        <v>4613</v>
      </c>
      <c r="G6099" s="22" t="s">
        <v>39</v>
      </c>
      <c r="H6099" s="26">
        <v>1430363</v>
      </c>
      <c r="I6099" s="28"/>
      <c r="J6099" s="26">
        <v>114429</v>
      </c>
      <c r="K6099" s="26">
        <v>1544792</v>
      </c>
      <c r="L6099" s="22" t="s">
        <v>1336</v>
      </c>
      <c r="M6099" s="22"/>
      <c r="N6099">
        <f t="shared" si="389"/>
        <v>40211</v>
      </c>
      <c r="O6099">
        <f>+VLOOKUP(N6099,'Thanh toán '!O$8:P$8099,2,0)</f>
        <v>1544792</v>
      </c>
      <c r="P6099">
        <f t="shared" si="390"/>
        <v>1544792</v>
      </c>
      <c r="Q6099" s="30">
        <f t="shared" ref="Q6099:Q6162" si="391">+O6099-K6099</f>
        <v>0</v>
      </c>
    </row>
    <row r="6100" spans="1:17" hidden="1" x14ac:dyDescent="0.3">
      <c r="A6100" s="21">
        <v>48575</v>
      </c>
      <c r="B6100" s="22" t="s">
        <v>6727</v>
      </c>
      <c r="C6100" s="22" t="s">
        <v>1333</v>
      </c>
      <c r="D6100" s="27" t="s">
        <v>6703</v>
      </c>
      <c r="E6100" s="24" t="s">
        <v>4612</v>
      </c>
      <c r="F6100" s="25" t="s">
        <v>4613</v>
      </c>
      <c r="G6100" s="22" t="s">
        <v>39</v>
      </c>
      <c r="H6100" s="26">
        <v>438159</v>
      </c>
      <c r="I6100" s="28"/>
      <c r="J6100" s="26">
        <v>35053</v>
      </c>
      <c r="K6100" s="26">
        <v>473212</v>
      </c>
      <c r="L6100" s="22" t="s">
        <v>1336</v>
      </c>
      <c r="M6100" s="22"/>
      <c r="N6100">
        <f t="shared" si="389"/>
        <v>40212</v>
      </c>
      <c r="O6100">
        <f>+VLOOKUP(N6100,'Thanh toán '!O$8:P$8099,2,0)</f>
        <v>473212</v>
      </c>
      <c r="P6100">
        <f t="shared" si="390"/>
        <v>473212</v>
      </c>
      <c r="Q6100" s="30">
        <f t="shared" si="391"/>
        <v>0</v>
      </c>
    </row>
    <row r="6101" spans="1:17" ht="26.3" hidden="1" x14ac:dyDescent="0.3">
      <c r="A6101" s="21">
        <v>48579</v>
      </c>
      <c r="B6101" s="22" t="s">
        <v>6728</v>
      </c>
      <c r="C6101" s="22" t="s">
        <v>1333</v>
      </c>
      <c r="D6101" s="27" t="s">
        <v>6703</v>
      </c>
      <c r="E6101" s="24" t="s">
        <v>4660</v>
      </c>
      <c r="F6101" s="25" t="s">
        <v>5644</v>
      </c>
      <c r="G6101" s="22" t="s">
        <v>24</v>
      </c>
      <c r="H6101" s="26">
        <v>1273451</v>
      </c>
      <c r="I6101" s="28"/>
      <c r="J6101" s="26">
        <v>101876</v>
      </c>
      <c r="K6101" s="26">
        <v>1375327</v>
      </c>
      <c r="L6101" s="22" t="s">
        <v>1336</v>
      </c>
      <c r="M6101" s="22"/>
      <c r="N6101">
        <f t="shared" si="389"/>
        <v>40216</v>
      </c>
      <c r="O6101">
        <f>+VLOOKUP(N6101,'Thanh toán '!O$8:P$8099,2,0)</f>
        <v>1375327</v>
      </c>
      <c r="P6101">
        <f t="shared" si="390"/>
        <v>1375327</v>
      </c>
      <c r="Q6101" s="30">
        <f t="shared" si="391"/>
        <v>0</v>
      </c>
    </row>
    <row r="6102" spans="1:17" ht="26.3" hidden="1" x14ac:dyDescent="0.3">
      <c r="A6102" s="21">
        <v>48582</v>
      </c>
      <c r="B6102" s="22" t="s">
        <v>6729</v>
      </c>
      <c r="C6102" s="22" t="s">
        <v>1333</v>
      </c>
      <c r="D6102" s="27" t="s">
        <v>6703</v>
      </c>
      <c r="E6102" s="24" t="s">
        <v>4660</v>
      </c>
      <c r="F6102" s="25" t="s">
        <v>5644</v>
      </c>
      <c r="G6102" s="22" t="s">
        <v>24</v>
      </c>
      <c r="H6102" s="26">
        <v>1481830</v>
      </c>
      <c r="I6102" s="28"/>
      <c r="J6102" s="26">
        <v>118546</v>
      </c>
      <c r="K6102" s="26">
        <v>1600376</v>
      </c>
      <c r="L6102" s="22" t="s">
        <v>1336</v>
      </c>
      <c r="M6102" s="22"/>
      <c r="N6102">
        <f t="shared" si="389"/>
        <v>40219</v>
      </c>
      <c r="O6102">
        <f>+VLOOKUP(N6102,'Thanh toán '!O$8:P$8099,2,0)</f>
        <v>1600376</v>
      </c>
      <c r="P6102">
        <f t="shared" si="390"/>
        <v>1600376</v>
      </c>
      <c r="Q6102" s="30">
        <f t="shared" si="391"/>
        <v>0</v>
      </c>
    </row>
    <row r="6103" spans="1:17" ht="26.3" hidden="1" x14ac:dyDescent="0.3">
      <c r="A6103" s="21">
        <v>48584</v>
      </c>
      <c r="B6103" s="22" t="s">
        <v>6730</v>
      </c>
      <c r="C6103" s="22" t="s">
        <v>1333</v>
      </c>
      <c r="D6103" s="27" t="s">
        <v>6703</v>
      </c>
      <c r="E6103" s="24" t="s">
        <v>4748</v>
      </c>
      <c r="F6103" s="25" t="s">
        <v>4749</v>
      </c>
      <c r="G6103" s="22" t="s">
        <v>103</v>
      </c>
      <c r="H6103" s="26">
        <v>5850807</v>
      </c>
      <c r="I6103" s="28"/>
      <c r="J6103" s="26">
        <v>468065</v>
      </c>
      <c r="K6103" s="26">
        <v>6318872</v>
      </c>
      <c r="L6103" s="22" t="s">
        <v>1336</v>
      </c>
      <c r="M6103" s="22"/>
      <c r="N6103">
        <f t="shared" si="389"/>
        <v>40221</v>
      </c>
      <c r="O6103">
        <f>+VLOOKUP(N6103,'Thanh toán '!O$8:P$8099,2,0)</f>
        <v>6318872</v>
      </c>
      <c r="P6103">
        <f t="shared" si="390"/>
        <v>6318872</v>
      </c>
      <c r="Q6103" s="30">
        <f t="shared" si="391"/>
        <v>0</v>
      </c>
    </row>
    <row r="6104" spans="1:17" ht="26.3" hidden="1" x14ac:dyDescent="0.3">
      <c r="A6104" s="21">
        <v>48585</v>
      </c>
      <c r="B6104" s="22" t="s">
        <v>6731</v>
      </c>
      <c r="C6104" s="22" t="s">
        <v>1333</v>
      </c>
      <c r="D6104" s="27" t="s">
        <v>6703</v>
      </c>
      <c r="E6104" s="24" t="s">
        <v>4753</v>
      </c>
      <c r="F6104" s="25" t="s">
        <v>4754</v>
      </c>
      <c r="G6104" s="22" t="s">
        <v>1453</v>
      </c>
      <c r="H6104" s="26">
        <v>3480693</v>
      </c>
      <c r="I6104" s="28"/>
      <c r="J6104" s="26">
        <v>278455</v>
      </c>
      <c r="K6104" s="26">
        <v>3759148</v>
      </c>
      <c r="L6104" s="22" t="s">
        <v>1336</v>
      </c>
      <c r="M6104" s="22"/>
      <c r="N6104">
        <f t="shared" si="389"/>
        <v>40222</v>
      </c>
      <c r="O6104">
        <f>+VLOOKUP(N6104,'Thanh toán '!O$8:P$8099,2,0)</f>
        <v>3759148</v>
      </c>
      <c r="P6104">
        <f t="shared" si="390"/>
        <v>3759148</v>
      </c>
      <c r="Q6104" s="30">
        <f t="shared" si="391"/>
        <v>0</v>
      </c>
    </row>
    <row r="6105" spans="1:17" hidden="1" x14ac:dyDescent="0.3">
      <c r="A6105" s="21">
        <v>48586</v>
      </c>
      <c r="B6105" s="22" t="s">
        <v>6732</v>
      </c>
      <c r="C6105" s="22" t="s">
        <v>1333</v>
      </c>
      <c r="D6105" s="27" t="s">
        <v>6703</v>
      </c>
      <c r="E6105" s="24" t="s">
        <v>5380</v>
      </c>
      <c r="F6105" s="25" t="s">
        <v>5381</v>
      </c>
      <c r="G6105" s="22" t="s">
        <v>109</v>
      </c>
      <c r="H6105" s="26">
        <v>2556347</v>
      </c>
      <c r="I6105" s="28"/>
      <c r="J6105" s="26">
        <v>204508</v>
      </c>
      <c r="K6105" s="26">
        <v>2760855</v>
      </c>
      <c r="L6105" s="22" t="s">
        <v>1336</v>
      </c>
      <c r="M6105" s="22"/>
      <c r="N6105">
        <f t="shared" si="389"/>
        <v>40223</v>
      </c>
      <c r="O6105">
        <f>+VLOOKUP(N6105,'Thanh toán '!O$8:P$8099,2,0)</f>
        <v>2760855</v>
      </c>
      <c r="P6105">
        <f t="shared" si="390"/>
        <v>2760855</v>
      </c>
      <c r="Q6105" s="30">
        <f t="shared" si="391"/>
        <v>0</v>
      </c>
    </row>
    <row r="6106" spans="1:17" ht="26.3" hidden="1" x14ac:dyDescent="0.3">
      <c r="A6106" s="21">
        <v>48587</v>
      </c>
      <c r="B6106" s="22" t="s">
        <v>6733</v>
      </c>
      <c r="C6106" s="22" t="s">
        <v>1333</v>
      </c>
      <c r="D6106" s="27" t="s">
        <v>6703</v>
      </c>
      <c r="E6106" s="24" t="s">
        <v>5162</v>
      </c>
      <c r="F6106" s="25" t="s">
        <v>5163</v>
      </c>
      <c r="G6106" s="22" t="s">
        <v>244</v>
      </c>
      <c r="H6106" s="26">
        <v>2831893</v>
      </c>
      <c r="I6106" s="28"/>
      <c r="J6106" s="26">
        <v>226551</v>
      </c>
      <c r="K6106" s="26">
        <v>3058444</v>
      </c>
      <c r="L6106" s="22" t="s">
        <v>1336</v>
      </c>
      <c r="M6106" s="22"/>
      <c r="N6106">
        <f t="shared" si="389"/>
        <v>40224</v>
      </c>
      <c r="O6106">
        <f>+VLOOKUP(N6106,'Thanh toán '!O$8:P$8099,2,0)</f>
        <v>3058444</v>
      </c>
      <c r="P6106">
        <f t="shared" si="390"/>
        <v>3058444</v>
      </c>
      <c r="Q6106" s="30">
        <f t="shared" si="391"/>
        <v>0</v>
      </c>
    </row>
    <row r="6107" spans="1:17" hidden="1" x14ac:dyDescent="0.3">
      <c r="A6107" s="21">
        <v>48588</v>
      </c>
      <c r="B6107" s="22" t="s">
        <v>6734</v>
      </c>
      <c r="C6107" s="22" t="s">
        <v>1333</v>
      </c>
      <c r="D6107" s="27" t="s">
        <v>6703</v>
      </c>
      <c r="E6107" s="24" t="s">
        <v>111</v>
      </c>
      <c r="F6107" s="25" t="s">
        <v>5394</v>
      </c>
      <c r="G6107" s="22" t="s">
        <v>112</v>
      </c>
      <c r="H6107" s="26">
        <v>4109054</v>
      </c>
      <c r="I6107" s="28"/>
      <c r="J6107" s="26">
        <v>328724</v>
      </c>
      <c r="K6107" s="26">
        <v>4437778</v>
      </c>
      <c r="L6107" s="22" t="s">
        <v>1336</v>
      </c>
      <c r="M6107" s="22"/>
      <c r="N6107">
        <f t="shared" si="389"/>
        <v>40225</v>
      </c>
      <c r="O6107">
        <f>+VLOOKUP(N6107,'Thanh toán '!O$8:P$8099,2,0)</f>
        <v>4437778</v>
      </c>
      <c r="P6107">
        <f t="shared" si="390"/>
        <v>4437778</v>
      </c>
      <c r="Q6107" s="30">
        <f t="shared" si="391"/>
        <v>0</v>
      </c>
    </row>
    <row r="6108" spans="1:17" ht="26.3" hidden="1" x14ac:dyDescent="0.3">
      <c r="A6108" s="21">
        <v>48589</v>
      </c>
      <c r="B6108" s="22" t="s">
        <v>6735</v>
      </c>
      <c r="C6108" s="22" t="s">
        <v>1333</v>
      </c>
      <c r="D6108" s="27" t="s">
        <v>6703</v>
      </c>
      <c r="E6108" s="24" t="s">
        <v>4698</v>
      </c>
      <c r="F6108" s="25" t="s">
        <v>4699</v>
      </c>
      <c r="G6108" s="22" t="s">
        <v>106</v>
      </c>
      <c r="H6108" s="26">
        <v>1128680</v>
      </c>
      <c r="I6108" s="28"/>
      <c r="J6108" s="26">
        <v>90294</v>
      </c>
      <c r="K6108" s="26">
        <v>1218974</v>
      </c>
      <c r="L6108" s="22" t="s">
        <v>1336</v>
      </c>
      <c r="M6108" s="22"/>
      <c r="N6108">
        <f t="shared" si="389"/>
        <v>40226</v>
      </c>
      <c r="O6108">
        <f>+VLOOKUP(N6108,'Thanh toán '!O$8:P$8099,2,0)</f>
        <v>1218974</v>
      </c>
      <c r="P6108">
        <f t="shared" si="390"/>
        <v>1218974</v>
      </c>
      <c r="Q6108" s="30">
        <f t="shared" si="391"/>
        <v>0</v>
      </c>
    </row>
    <row r="6109" spans="1:17" hidden="1" x14ac:dyDescent="0.3">
      <c r="A6109" s="21">
        <v>48590</v>
      </c>
      <c r="B6109" s="22" t="s">
        <v>6736</v>
      </c>
      <c r="C6109" s="22" t="s">
        <v>1333</v>
      </c>
      <c r="D6109" s="27" t="s">
        <v>6703</v>
      </c>
      <c r="E6109" s="24" t="s">
        <v>5385</v>
      </c>
      <c r="F6109" s="25" t="s">
        <v>5386</v>
      </c>
      <c r="G6109" s="22" t="s">
        <v>325</v>
      </c>
      <c r="H6109" s="26">
        <v>2316643</v>
      </c>
      <c r="I6109" s="28"/>
      <c r="J6109" s="26">
        <v>185331</v>
      </c>
      <c r="K6109" s="26">
        <v>2501974</v>
      </c>
      <c r="L6109" s="22" t="s">
        <v>1336</v>
      </c>
      <c r="M6109" s="22"/>
      <c r="N6109">
        <f t="shared" si="389"/>
        <v>40227</v>
      </c>
      <c r="O6109">
        <f>+VLOOKUP(N6109,'Thanh toán '!O$8:P$8099,2,0)</f>
        <v>2501974</v>
      </c>
      <c r="P6109">
        <f t="shared" si="390"/>
        <v>2501974</v>
      </c>
      <c r="Q6109" s="30">
        <f t="shared" si="391"/>
        <v>0</v>
      </c>
    </row>
    <row r="6110" spans="1:17" ht="26.3" hidden="1" x14ac:dyDescent="0.3">
      <c r="A6110" s="21">
        <v>48592</v>
      </c>
      <c r="B6110" s="22" t="s">
        <v>6737</v>
      </c>
      <c r="C6110" s="22" t="s">
        <v>1333</v>
      </c>
      <c r="D6110" s="27" t="s">
        <v>6703</v>
      </c>
      <c r="E6110" s="24" t="s">
        <v>218</v>
      </c>
      <c r="F6110" s="25" t="s">
        <v>1667</v>
      </c>
      <c r="G6110" s="22" t="s">
        <v>219</v>
      </c>
      <c r="H6110" s="26">
        <v>742539</v>
      </c>
      <c r="I6110" s="28"/>
      <c r="J6110" s="26">
        <v>59403</v>
      </c>
      <c r="K6110" s="26">
        <v>801942</v>
      </c>
      <c r="L6110" s="22" t="s">
        <v>1336</v>
      </c>
      <c r="M6110" s="22"/>
      <c r="N6110">
        <f t="shared" si="389"/>
        <v>40229</v>
      </c>
      <c r="O6110">
        <f>+VLOOKUP(N6110,'Thanh toán '!O$8:P$8099,2,0)</f>
        <v>801942</v>
      </c>
      <c r="P6110">
        <f t="shared" si="390"/>
        <v>801942</v>
      </c>
      <c r="Q6110" s="30">
        <f t="shared" si="391"/>
        <v>0</v>
      </c>
    </row>
    <row r="6111" spans="1:17" ht="26.3" hidden="1" x14ac:dyDescent="0.3">
      <c r="A6111" s="21">
        <v>48593</v>
      </c>
      <c r="B6111" s="22" t="s">
        <v>6738</v>
      </c>
      <c r="C6111" s="22" t="s">
        <v>1333</v>
      </c>
      <c r="D6111" s="27" t="s">
        <v>6703</v>
      </c>
      <c r="E6111" s="24" t="s">
        <v>218</v>
      </c>
      <c r="F6111" s="25" t="s">
        <v>1667</v>
      </c>
      <c r="G6111" s="22" t="s">
        <v>219</v>
      </c>
      <c r="H6111" s="26">
        <v>312082</v>
      </c>
      <c r="I6111" s="28"/>
      <c r="J6111" s="26">
        <v>24967</v>
      </c>
      <c r="K6111" s="26">
        <v>337049</v>
      </c>
      <c r="L6111" s="22" t="s">
        <v>1336</v>
      </c>
      <c r="M6111" s="22"/>
      <c r="N6111">
        <f t="shared" si="389"/>
        <v>40230</v>
      </c>
      <c r="O6111">
        <f>+VLOOKUP(N6111,'Thanh toán '!O$8:P$8099,2,0)</f>
        <v>337049</v>
      </c>
      <c r="P6111">
        <f t="shared" si="390"/>
        <v>337049</v>
      </c>
      <c r="Q6111" s="30">
        <f t="shared" si="391"/>
        <v>0</v>
      </c>
    </row>
    <row r="6112" spans="1:17" ht="26.3" hidden="1" x14ac:dyDescent="0.3">
      <c r="A6112" s="21">
        <v>48594</v>
      </c>
      <c r="B6112" s="22" t="s">
        <v>6739</v>
      </c>
      <c r="C6112" s="22" t="s">
        <v>1333</v>
      </c>
      <c r="D6112" s="27" t="s">
        <v>6703</v>
      </c>
      <c r="E6112" s="24" t="s">
        <v>218</v>
      </c>
      <c r="F6112" s="25" t="s">
        <v>1667</v>
      </c>
      <c r="G6112" s="22" t="s">
        <v>219</v>
      </c>
      <c r="H6112" s="26">
        <v>1404256</v>
      </c>
      <c r="I6112" s="28"/>
      <c r="J6112" s="26">
        <v>112340</v>
      </c>
      <c r="K6112" s="26">
        <v>1516596</v>
      </c>
      <c r="L6112" s="22" t="s">
        <v>1336</v>
      </c>
      <c r="M6112" s="22"/>
      <c r="N6112">
        <f t="shared" si="389"/>
        <v>40231</v>
      </c>
      <c r="O6112">
        <f>+VLOOKUP(N6112,'Thanh toán '!O$8:P$8099,2,0)</f>
        <v>1516596</v>
      </c>
      <c r="P6112">
        <f t="shared" si="390"/>
        <v>1516596</v>
      </c>
      <c r="Q6112" s="30">
        <f t="shared" si="391"/>
        <v>0</v>
      </c>
    </row>
    <row r="6113" spans="1:17" ht="26.3" hidden="1" x14ac:dyDescent="0.3">
      <c r="A6113" s="21">
        <v>48595</v>
      </c>
      <c r="B6113" s="22" t="s">
        <v>6740</v>
      </c>
      <c r="C6113" s="22" t="s">
        <v>1333</v>
      </c>
      <c r="D6113" s="27" t="s">
        <v>6703</v>
      </c>
      <c r="E6113" s="24" t="s">
        <v>218</v>
      </c>
      <c r="F6113" s="25" t="s">
        <v>1667</v>
      </c>
      <c r="G6113" s="22" t="s">
        <v>219</v>
      </c>
      <c r="H6113" s="26">
        <v>1118282</v>
      </c>
      <c r="I6113" s="28"/>
      <c r="J6113" s="26">
        <v>89463</v>
      </c>
      <c r="K6113" s="26">
        <v>1207745</v>
      </c>
      <c r="L6113" s="22" t="s">
        <v>1336</v>
      </c>
      <c r="M6113" s="22"/>
      <c r="N6113">
        <f t="shared" si="389"/>
        <v>40232</v>
      </c>
      <c r="O6113">
        <f>+VLOOKUP(N6113,'Thanh toán '!O$8:P$8099,2,0)</f>
        <v>1207745</v>
      </c>
      <c r="P6113">
        <f t="shared" si="390"/>
        <v>1207745</v>
      </c>
      <c r="Q6113" s="30">
        <f t="shared" si="391"/>
        <v>0</v>
      </c>
    </row>
    <row r="6114" spans="1:17" ht="26.3" hidden="1" x14ac:dyDescent="0.3">
      <c r="A6114" s="21">
        <v>48596</v>
      </c>
      <c r="B6114" s="22" t="s">
        <v>6741</v>
      </c>
      <c r="C6114" s="22" t="s">
        <v>1333</v>
      </c>
      <c r="D6114" s="27" t="s">
        <v>6703</v>
      </c>
      <c r="E6114" s="24" t="s">
        <v>4726</v>
      </c>
      <c r="F6114" s="25" t="s">
        <v>4727</v>
      </c>
      <c r="G6114" s="22" t="s">
        <v>237</v>
      </c>
      <c r="H6114" s="26">
        <v>3205147</v>
      </c>
      <c r="I6114" s="28"/>
      <c r="J6114" s="26">
        <v>256412</v>
      </c>
      <c r="K6114" s="26">
        <v>3461559</v>
      </c>
      <c r="L6114" s="22" t="s">
        <v>1336</v>
      </c>
      <c r="M6114" s="22"/>
      <c r="N6114">
        <f t="shared" si="389"/>
        <v>40233</v>
      </c>
      <c r="O6114">
        <f>+VLOOKUP(N6114,'Thanh toán '!O$8:P$8099,2,0)</f>
        <v>3461559</v>
      </c>
      <c r="P6114">
        <f t="shared" si="390"/>
        <v>3461559</v>
      </c>
      <c r="Q6114" s="30">
        <f t="shared" si="391"/>
        <v>0</v>
      </c>
    </row>
    <row r="6115" spans="1:17" hidden="1" x14ac:dyDescent="0.3">
      <c r="A6115" s="21">
        <v>48597</v>
      </c>
      <c r="B6115" s="22" t="s">
        <v>6742</v>
      </c>
      <c r="C6115" s="22" t="s">
        <v>1333</v>
      </c>
      <c r="D6115" s="27" t="s">
        <v>6703</v>
      </c>
      <c r="E6115" s="24" t="s">
        <v>4612</v>
      </c>
      <c r="F6115" s="25" t="s">
        <v>4613</v>
      </c>
      <c r="G6115" s="22" t="s">
        <v>39</v>
      </c>
      <c r="H6115" s="26">
        <v>867372</v>
      </c>
      <c r="I6115" s="28"/>
      <c r="J6115" s="26">
        <v>69390</v>
      </c>
      <c r="K6115" s="26">
        <v>936762</v>
      </c>
      <c r="L6115" s="22" t="s">
        <v>1336</v>
      </c>
      <c r="M6115" s="22"/>
      <c r="N6115">
        <f t="shared" si="389"/>
        <v>40234</v>
      </c>
      <c r="O6115">
        <f>+VLOOKUP(N6115,'Thanh toán '!O$8:P$8099,2,0)</f>
        <v>936761</v>
      </c>
      <c r="P6115">
        <f t="shared" si="390"/>
        <v>936761</v>
      </c>
      <c r="Q6115" s="30">
        <f t="shared" si="391"/>
        <v>-1</v>
      </c>
    </row>
    <row r="6116" spans="1:17" hidden="1" x14ac:dyDescent="0.3">
      <c r="A6116" s="21">
        <v>48604</v>
      </c>
      <c r="B6116" s="22" t="s">
        <v>6743</v>
      </c>
      <c r="C6116" s="22" t="s">
        <v>1333</v>
      </c>
      <c r="D6116" s="27" t="s">
        <v>6744</v>
      </c>
      <c r="E6116" s="24" t="s">
        <v>5997</v>
      </c>
      <c r="F6116" s="25" t="s">
        <v>5998</v>
      </c>
      <c r="G6116" s="22" t="s">
        <v>201</v>
      </c>
      <c r="H6116" s="26">
        <v>2375703</v>
      </c>
      <c r="I6116" s="28"/>
      <c r="J6116" s="26">
        <v>190056</v>
      </c>
      <c r="K6116" s="26">
        <v>2565759</v>
      </c>
      <c r="L6116" s="22" t="s">
        <v>1336</v>
      </c>
      <c r="M6116" s="22"/>
      <c r="N6116">
        <f t="shared" si="389"/>
        <v>40241</v>
      </c>
      <c r="O6116">
        <f>+VLOOKUP(N6116,'Thanh toán '!O$8:P$8099,2,0)</f>
        <v>2565759</v>
      </c>
      <c r="P6116">
        <f t="shared" si="390"/>
        <v>2565759</v>
      </c>
      <c r="Q6116" s="30">
        <f t="shared" si="391"/>
        <v>0</v>
      </c>
    </row>
    <row r="6117" spans="1:17" ht="26.3" hidden="1" x14ac:dyDescent="0.3">
      <c r="A6117" s="21">
        <v>48605</v>
      </c>
      <c r="B6117" s="22" t="s">
        <v>6745</v>
      </c>
      <c r="C6117" s="22" t="s">
        <v>1333</v>
      </c>
      <c r="D6117" s="27" t="s">
        <v>6744</v>
      </c>
      <c r="E6117" s="24" t="s">
        <v>4890</v>
      </c>
      <c r="F6117" s="25" t="s">
        <v>4891</v>
      </c>
      <c r="G6117" s="22" t="s">
        <v>100</v>
      </c>
      <c r="H6117" s="26">
        <v>1473599</v>
      </c>
      <c r="I6117" s="28"/>
      <c r="J6117" s="26">
        <v>117888</v>
      </c>
      <c r="K6117" s="26">
        <v>1591487</v>
      </c>
      <c r="L6117" s="22" t="s">
        <v>1336</v>
      </c>
      <c r="M6117" s="22"/>
      <c r="N6117">
        <f t="shared" si="389"/>
        <v>40242</v>
      </c>
      <c r="O6117">
        <f>+VLOOKUP(N6117,'Thanh toán '!O$8:P$8099,2,0)</f>
        <v>1591487</v>
      </c>
      <c r="P6117">
        <f t="shared" si="390"/>
        <v>1591487</v>
      </c>
      <c r="Q6117" s="30">
        <f t="shared" si="391"/>
        <v>0</v>
      </c>
    </row>
    <row r="6118" spans="1:17" ht="26.3" hidden="1" x14ac:dyDescent="0.3">
      <c r="A6118" s="21">
        <v>48606</v>
      </c>
      <c r="B6118" s="22" t="s">
        <v>6746</v>
      </c>
      <c r="C6118" s="22" t="s">
        <v>1333</v>
      </c>
      <c r="D6118" s="27" t="s">
        <v>6744</v>
      </c>
      <c r="E6118" s="24" t="s">
        <v>4890</v>
      </c>
      <c r="F6118" s="25" t="s">
        <v>4891</v>
      </c>
      <c r="G6118" s="22" t="s">
        <v>100</v>
      </c>
      <c r="H6118" s="26">
        <v>2267387</v>
      </c>
      <c r="I6118" s="28"/>
      <c r="J6118" s="26">
        <v>181391</v>
      </c>
      <c r="K6118" s="26">
        <v>2448778</v>
      </c>
      <c r="L6118" s="22" t="s">
        <v>1336</v>
      </c>
      <c r="M6118" s="22"/>
      <c r="N6118">
        <f t="shared" si="389"/>
        <v>40243</v>
      </c>
      <c r="O6118">
        <f>+VLOOKUP(N6118,'Thanh toán '!O$8:P$8099,2,0)</f>
        <v>2448778</v>
      </c>
      <c r="P6118">
        <f t="shared" si="390"/>
        <v>2448778</v>
      </c>
      <c r="Q6118" s="30">
        <f t="shared" si="391"/>
        <v>0</v>
      </c>
    </row>
    <row r="6119" spans="1:17" hidden="1" x14ac:dyDescent="0.3">
      <c r="A6119" s="21">
        <v>48607</v>
      </c>
      <c r="B6119" s="22" t="s">
        <v>6747</v>
      </c>
      <c r="C6119" s="22" t="s">
        <v>1333</v>
      </c>
      <c r="D6119" s="27" t="s">
        <v>6744</v>
      </c>
      <c r="E6119" s="24" t="s">
        <v>89</v>
      </c>
      <c r="F6119" s="25" t="s">
        <v>5030</v>
      </c>
      <c r="G6119" s="22" t="s">
        <v>90</v>
      </c>
      <c r="H6119" s="26">
        <v>1734743</v>
      </c>
      <c r="I6119" s="28"/>
      <c r="J6119" s="26">
        <v>138779</v>
      </c>
      <c r="K6119" s="26">
        <v>1873522</v>
      </c>
      <c r="L6119" s="22" t="s">
        <v>1336</v>
      </c>
      <c r="M6119" s="22"/>
      <c r="N6119">
        <f t="shared" si="389"/>
        <v>40244</v>
      </c>
      <c r="O6119">
        <f>+VLOOKUP(N6119,'Thanh toán '!O$8:P$8099,2,0)</f>
        <v>1873522</v>
      </c>
      <c r="P6119">
        <f t="shared" si="390"/>
        <v>1873522</v>
      </c>
      <c r="Q6119" s="30">
        <f t="shared" si="391"/>
        <v>0</v>
      </c>
    </row>
    <row r="6120" spans="1:17" hidden="1" x14ac:dyDescent="0.3">
      <c r="A6120" s="21">
        <v>48610</v>
      </c>
      <c r="B6120" s="22" t="s">
        <v>6748</v>
      </c>
      <c r="C6120" s="22" t="s">
        <v>1333</v>
      </c>
      <c r="D6120" s="27" t="s">
        <v>6744</v>
      </c>
      <c r="E6120" s="24" t="s">
        <v>4612</v>
      </c>
      <c r="F6120" s="25" t="s">
        <v>4613</v>
      </c>
      <c r="G6120" s="22" t="s">
        <v>39</v>
      </c>
      <c r="H6120" s="26">
        <v>1307473</v>
      </c>
      <c r="I6120" s="28"/>
      <c r="J6120" s="26">
        <v>104598</v>
      </c>
      <c r="K6120" s="26">
        <v>1412071</v>
      </c>
      <c r="L6120" s="22" t="s">
        <v>1336</v>
      </c>
      <c r="M6120" s="22"/>
      <c r="N6120">
        <f t="shared" si="389"/>
        <v>40247</v>
      </c>
      <c r="O6120">
        <f>+VLOOKUP(N6120,'Thanh toán '!O$8:P$8099,2,0)</f>
        <v>1412071</v>
      </c>
      <c r="P6120">
        <f t="shared" si="390"/>
        <v>1412071</v>
      </c>
      <c r="Q6120" s="30">
        <f t="shared" si="391"/>
        <v>0</v>
      </c>
    </row>
    <row r="6121" spans="1:17" hidden="1" x14ac:dyDescent="0.3">
      <c r="A6121" s="21">
        <v>48612</v>
      </c>
      <c r="B6121" s="22" t="s">
        <v>6749</v>
      </c>
      <c r="C6121" s="22" t="s">
        <v>1333</v>
      </c>
      <c r="D6121" s="27" t="s">
        <v>6744</v>
      </c>
      <c r="E6121" s="24" t="s">
        <v>4612</v>
      </c>
      <c r="F6121" s="25" t="s">
        <v>4613</v>
      </c>
      <c r="G6121" s="22" t="s">
        <v>39</v>
      </c>
      <c r="H6121" s="26">
        <v>771333</v>
      </c>
      <c r="I6121" s="28"/>
      <c r="J6121" s="26">
        <v>61707</v>
      </c>
      <c r="K6121" s="26">
        <v>833040</v>
      </c>
      <c r="L6121" s="22" t="s">
        <v>1336</v>
      </c>
      <c r="M6121" s="22"/>
      <c r="N6121">
        <f t="shared" si="389"/>
        <v>40249</v>
      </c>
      <c r="O6121">
        <f>+VLOOKUP(N6121,'Thanh toán '!O$8:P$8099,2,0)</f>
        <v>833040</v>
      </c>
      <c r="P6121">
        <f t="shared" si="390"/>
        <v>833040</v>
      </c>
      <c r="Q6121" s="30">
        <f t="shared" si="391"/>
        <v>0</v>
      </c>
    </row>
    <row r="6122" spans="1:17" ht="26.3" hidden="1" x14ac:dyDescent="0.3">
      <c r="A6122" s="21">
        <v>48613</v>
      </c>
      <c r="B6122" s="22" t="s">
        <v>6750</v>
      </c>
      <c r="C6122" s="22" t="s">
        <v>1333</v>
      </c>
      <c r="D6122" s="27" t="s">
        <v>6744</v>
      </c>
      <c r="E6122" s="24" t="s">
        <v>4660</v>
      </c>
      <c r="F6122" s="25" t="s">
        <v>5644</v>
      </c>
      <c r="G6122" s="22" t="s">
        <v>24</v>
      </c>
      <c r="H6122" s="26">
        <v>1610332</v>
      </c>
      <c r="I6122" s="28"/>
      <c r="J6122" s="26">
        <v>128827</v>
      </c>
      <c r="K6122" s="26">
        <v>1739159</v>
      </c>
      <c r="L6122" s="22" t="s">
        <v>1336</v>
      </c>
      <c r="M6122" s="22"/>
      <c r="N6122">
        <f t="shared" si="389"/>
        <v>40250</v>
      </c>
      <c r="O6122">
        <f>+VLOOKUP(N6122,'Thanh toán '!O$8:P$8099,2,0)</f>
        <v>1739159</v>
      </c>
      <c r="P6122">
        <f t="shared" si="390"/>
        <v>1739159</v>
      </c>
      <c r="Q6122" s="30">
        <f t="shared" si="391"/>
        <v>0</v>
      </c>
    </row>
    <row r="6123" spans="1:17" hidden="1" x14ac:dyDescent="0.3">
      <c r="A6123" s="21">
        <v>48615</v>
      </c>
      <c r="B6123" s="22" t="s">
        <v>6751</v>
      </c>
      <c r="C6123" s="22" t="s">
        <v>1333</v>
      </c>
      <c r="D6123" s="27" t="s">
        <v>6744</v>
      </c>
      <c r="E6123" s="24" t="s">
        <v>845</v>
      </c>
      <c r="F6123" s="25" t="s">
        <v>1359</v>
      </c>
      <c r="G6123" s="22" t="s">
        <v>79</v>
      </c>
      <c r="H6123" s="26">
        <v>2301240</v>
      </c>
      <c r="I6123" s="28"/>
      <c r="J6123" s="26">
        <v>184099</v>
      </c>
      <c r="K6123" s="26">
        <v>2485339</v>
      </c>
      <c r="L6123" s="22" t="s">
        <v>1336</v>
      </c>
      <c r="M6123" s="22"/>
      <c r="N6123">
        <f t="shared" si="389"/>
        <v>40252</v>
      </c>
      <c r="O6123">
        <f>+VLOOKUP(N6123,'Thanh toán '!O$8:P$8099,2,0)</f>
        <v>2485339</v>
      </c>
      <c r="P6123">
        <f t="shared" si="390"/>
        <v>2485339</v>
      </c>
      <c r="Q6123" s="30">
        <f t="shared" si="391"/>
        <v>0</v>
      </c>
    </row>
    <row r="6124" spans="1:17" hidden="1" x14ac:dyDescent="0.3">
      <c r="A6124" s="21">
        <v>48616</v>
      </c>
      <c r="B6124" s="22" t="s">
        <v>6752</v>
      </c>
      <c r="C6124" s="22" t="s">
        <v>1333</v>
      </c>
      <c r="D6124" s="27" t="s">
        <v>6744</v>
      </c>
      <c r="E6124" s="24" t="s">
        <v>5681</v>
      </c>
      <c r="F6124" s="25" t="s">
        <v>5682</v>
      </c>
      <c r="G6124" s="22" t="s">
        <v>411</v>
      </c>
      <c r="H6124" s="26">
        <v>5364390</v>
      </c>
      <c r="I6124" s="28"/>
      <c r="J6124" s="26">
        <v>429151</v>
      </c>
      <c r="K6124" s="26">
        <v>5793541</v>
      </c>
      <c r="L6124" s="22" t="s">
        <v>1336</v>
      </c>
      <c r="M6124" s="22"/>
      <c r="N6124">
        <f t="shared" si="389"/>
        <v>40253</v>
      </c>
      <c r="O6124">
        <f>+VLOOKUP(N6124,'Thanh toán '!O$8:P$8099,2,0)</f>
        <v>5793541</v>
      </c>
      <c r="P6124">
        <f t="shared" si="390"/>
        <v>5793541</v>
      </c>
      <c r="Q6124" s="30">
        <f t="shared" si="391"/>
        <v>0</v>
      </c>
    </row>
    <row r="6125" spans="1:17" ht="26.3" hidden="1" x14ac:dyDescent="0.3">
      <c r="A6125" s="21">
        <v>48617</v>
      </c>
      <c r="B6125" s="22" t="s">
        <v>6753</v>
      </c>
      <c r="C6125" s="22" t="s">
        <v>1333</v>
      </c>
      <c r="D6125" s="27" t="s">
        <v>6744</v>
      </c>
      <c r="E6125" s="24" t="s">
        <v>5337</v>
      </c>
      <c r="F6125" s="25" t="s">
        <v>5338</v>
      </c>
      <c r="G6125" s="22" t="s">
        <v>1376</v>
      </c>
      <c r="H6125" s="26">
        <v>4936015</v>
      </c>
      <c r="I6125" s="28"/>
      <c r="J6125" s="26">
        <v>394881</v>
      </c>
      <c r="K6125" s="26">
        <v>5330896</v>
      </c>
      <c r="L6125" s="22" t="s">
        <v>1336</v>
      </c>
      <c r="M6125" s="22"/>
      <c r="N6125">
        <f t="shared" si="389"/>
        <v>40254</v>
      </c>
      <c r="O6125">
        <f>+VLOOKUP(N6125,'Thanh toán '!O$8:P$8099,2,0)</f>
        <v>5330896</v>
      </c>
      <c r="P6125">
        <f t="shared" si="390"/>
        <v>5330896</v>
      </c>
      <c r="Q6125" s="30">
        <f t="shared" si="391"/>
        <v>0</v>
      </c>
    </row>
    <row r="6126" spans="1:17" hidden="1" x14ac:dyDescent="0.3">
      <c r="A6126" s="21">
        <v>48619</v>
      </c>
      <c r="B6126" s="22" t="s">
        <v>6754</v>
      </c>
      <c r="C6126" s="22" t="s">
        <v>1333</v>
      </c>
      <c r="D6126" s="27" t="s">
        <v>6744</v>
      </c>
      <c r="E6126" s="24" t="s">
        <v>192</v>
      </c>
      <c r="F6126" s="25" t="s">
        <v>4840</v>
      </c>
      <c r="G6126" s="22" t="s">
        <v>193</v>
      </c>
      <c r="H6126" s="26">
        <v>3427223</v>
      </c>
      <c r="I6126" s="28"/>
      <c r="J6126" s="26">
        <v>274178</v>
      </c>
      <c r="K6126" s="26">
        <v>3701401</v>
      </c>
      <c r="L6126" s="22" t="s">
        <v>1336</v>
      </c>
      <c r="M6126" s="22"/>
      <c r="N6126">
        <f t="shared" si="389"/>
        <v>40256</v>
      </c>
      <c r="O6126">
        <f>+VLOOKUP(N6126,'Thanh toán '!O$8:P$8099,2,0)</f>
        <v>3701401</v>
      </c>
      <c r="P6126">
        <f t="shared" si="390"/>
        <v>3701401</v>
      </c>
      <c r="Q6126" s="30">
        <f t="shared" si="391"/>
        <v>0</v>
      </c>
    </row>
    <row r="6127" spans="1:17" hidden="1" x14ac:dyDescent="0.3">
      <c r="A6127" s="21">
        <v>48620</v>
      </c>
      <c r="B6127" s="22" t="s">
        <v>6755</v>
      </c>
      <c r="C6127" s="22" t="s">
        <v>1333</v>
      </c>
      <c r="D6127" s="27" t="s">
        <v>6744</v>
      </c>
      <c r="E6127" s="24" t="s">
        <v>5498</v>
      </c>
      <c r="F6127" s="25" t="s">
        <v>5499</v>
      </c>
      <c r="G6127" s="22" t="s">
        <v>16</v>
      </c>
      <c r="H6127" s="26">
        <v>3549567</v>
      </c>
      <c r="I6127" s="28"/>
      <c r="J6127" s="26">
        <v>283965</v>
      </c>
      <c r="K6127" s="26">
        <v>3833532</v>
      </c>
      <c r="L6127" s="22" t="s">
        <v>1336</v>
      </c>
      <c r="M6127" s="22"/>
      <c r="N6127">
        <f t="shared" si="389"/>
        <v>40257</v>
      </c>
      <c r="O6127">
        <f>+VLOOKUP(N6127,'Thanh toán '!O$8:P$8099,2,0)</f>
        <v>3833532</v>
      </c>
      <c r="P6127">
        <f t="shared" si="390"/>
        <v>3833532</v>
      </c>
      <c r="Q6127" s="30">
        <f t="shared" si="391"/>
        <v>0</v>
      </c>
    </row>
    <row r="6128" spans="1:17" ht="26.3" hidden="1" x14ac:dyDescent="0.3">
      <c r="A6128" s="21">
        <v>48621</v>
      </c>
      <c r="B6128" s="22" t="s">
        <v>6756</v>
      </c>
      <c r="C6128" s="22" t="s">
        <v>1333</v>
      </c>
      <c r="D6128" s="27" t="s">
        <v>6744</v>
      </c>
      <c r="E6128" s="24" t="s">
        <v>4813</v>
      </c>
      <c r="F6128" s="25" t="s">
        <v>4814</v>
      </c>
      <c r="G6128" s="22" t="s">
        <v>134</v>
      </c>
      <c r="H6128" s="26">
        <v>980047</v>
      </c>
      <c r="I6128" s="28"/>
      <c r="J6128" s="26">
        <v>78404</v>
      </c>
      <c r="K6128" s="26">
        <v>1058451</v>
      </c>
      <c r="L6128" s="22" t="s">
        <v>1336</v>
      </c>
      <c r="M6128" s="22"/>
      <c r="N6128">
        <f t="shared" si="389"/>
        <v>40258</v>
      </c>
      <c r="O6128">
        <f>+VLOOKUP(N6128,'Thanh toán '!O$8:P$8099,2,0)</f>
        <v>1058451</v>
      </c>
      <c r="P6128">
        <f t="shared" si="390"/>
        <v>1058451</v>
      </c>
      <c r="Q6128" s="30">
        <f t="shared" si="391"/>
        <v>0</v>
      </c>
    </row>
    <row r="6129" spans="1:17" ht="26.3" hidden="1" x14ac:dyDescent="0.3">
      <c r="A6129" s="21">
        <v>48622</v>
      </c>
      <c r="B6129" s="22" t="s">
        <v>6757</v>
      </c>
      <c r="C6129" s="22" t="s">
        <v>1333</v>
      </c>
      <c r="D6129" s="27" t="s">
        <v>6744</v>
      </c>
      <c r="E6129" s="24" t="s">
        <v>4819</v>
      </c>
      <c r="F6129" s="25" t="s">
        <v>4820</v>
      </c>
      <c r="G6129" s="22" t="s">
        <v>1493</v>
      </c>
      <c r="H6129" s="26">
        <v>2316643</v>
      </c>
      <c r="I6129" s="28"/>
      <c r="J6129" s="26">
        <v>185331</v>
      </c>
      <c r="K6129" s="26">
        <v>2501974</v>
      </c>
      <c r="L6129" s="22" t="s">
        <v>1336</v>
      </c>
      <c r="M6129" s="22"/>
      <c r="N6129">
        <f t="shared" si="389"/>
        <v>40259</v>
      </c>
      <c r="O6129">
        <f>+VLOOKUP(N6129,'Thanh toán '!O$8:P$8099,2,0)</f>
        <v>2501974</v>
      </c>
      <c r="P6129">
        <f t="shared" si="390"/>
        <v>2501974</v>
      </c>
      <c r="Q6129" s="30">
        <f t="shared" si="391"/>
        <v>0</v>
      </c>
    </row>
    <row r="6130" spans="1:17" ht="26.3" hidden="1" x14ac:dyDescent="0.3">
      <c r="A6130" s="21">
        <v>48623</v>
      </c>
      <c r="B6130" s="22" t="s">
        <v>6758</v>
      </c>
      <c r="C6130" s="22" t="s">
        <v>1333</v>
      </c>
      <c r="D6130" s="27" t="s">
        <v>6744</v>
      </c>
      <c r="E6130" s="24" t="s">
        <v>4829</v>
      </c>
      <c r="F6130" s="25" t="s">
        <v>1495</v>
      </c>
      <c r="G6130" s="22" t="s">
        <v>354</v>
      </c>
      <c r="H6130" s="26">
        <v>1734743</v>
      </c>
      <c r="I6130" s="28"/>
      <c r="J6130" s="26">
        <v>138779</v>
      </c>
      <c r="K6130" s="26">
        <v>1873522</v>
      </c>
      <c r="L6130" s="22" t="s">
        <v>1336</v>
      </c>
      <c r="M6130" s="22"/>
      <c r="N6130">
        <f t="shared" si="389"/>
        <v>40260</v>
      </c>
      <c r="O6130">
        <f>+VLOOKUP(N6130,'Thanh toán '!O$8:P$8099,2,0)</f>
        <v>1873522</v>
      </c>
      <c r="P6130">
        <f t="shared" si="390"/>
        <v>1873522</v>
      </c>
      <c r="Q6130" s="30">
        <f t="shared" si="391"/>
        <v>0</v>
      </c>
    </row>
    <row r="6131" spans="1:17" ht="26.3" hidden="1" x14ac:dyDescent="0.3">
      <c r="A6131" s="21">
        <v>48624</v>
      </c>
      <c r="B6131" s="22" t="s">
        <v>6759</v>
      </c>
      <c r="C6131" s="22" t="s">
        <v>1333</v>
      </c>
      <c r="D6131" s="27" t="s">
        <v>6744</v>
      </c>
      <c r="E6131" s="24" t="s">
        <v>4826</v>
      </c>
      <c r="F6131" s="25" t="s">
        <v>4827</v>
      </c>
      <c r="G6131" s="22" t="s">
        <v>1695</v>
      </c>
      <c r="H6131" s="26">
        <v>1160762</v>
      </c>
      <c r="I6131" s="28"/>
      <c r="J6131" s="26">
        <v>92861</v>
      </c>
      <c r="K6131" s="26">
        <v>1253623</v>
      </c>
      <c r="L6131" s="22" t="s">
        <v>1336</v>
      </c>
      <c r="M6131" s="22"/>
      <c r="N6131">
        <f t="shared" si="389"/>
        <v>40261</v>
      </c>
      <c r="O6131">
        <f>+VLOOKUP(N6131,'Thanh toán '!O$8:P$8099,2,0)</f>
        <v>1253623</v>
      </c>
      <c r="P6131">
        <f t="shared" si="390"/>
        <v>1253623</v>
      </c>
      <c r="Q6131" s="30">
        <f t="shared" si="391"/>
        <v>0</v>
      </c>
    </row>
    <row r="6132" spans="1:17" ht="26.3" hidden="1" x14ac:dyDescent="0.3">
      <c r="A6132" s="21">
        <v>48625</v>
      </c>
      <c r="B6132" s="22" t="s">
        <v>6760</v>
      </c>
      <c r="C6132" s="22" t="s">
        <v>1333</v>
      </c>
      <c r="D6132" s="27" t="s">
        <v>6744</v>
      </c>
      <c r="E6132" s="24" t="s">
        <v>4823</v>
      </c>
      <c r="F6132" s="25" t="s">
        <v>4824</v>
      </c>
      <c r="G6132" s="22" t="s">
        <v>1499</v>
      </c>
      <c r="H6132" s="26">
        <v>1705910</v>
      </c>
      <c r="I6132" s="28"/>
      <c r="J6132" s="26">
        <v>136473</v>
      </c>
      <c r="K6132" s="26">
        <v>1842383</v>
      </c>
      <c r="L6132" s="22" t="s">
        <v>1336</v>
      </c>
      <c r="M6132" s="22"/>
      <c r="N6132">
        <f t="shared" si="389"/>
        <v>40262</v>
      </c>
      <c r="O6132">
        <f>+VLOOKUP(N6132,'Thanh toán '!O$8:P$8099,2,0)</f>
        <v>1842383</v>
      </c>
      <c r="P6132">
        <f t="shared" si="390"/>
        <v>1842383</v>
      </c>
      <c r="Q6132" s="30">
        <f t="shared" si="391"/>
        <v>0</v>
      </c>
    </row>
    <row r="6133" spans="1:17" ht="26.3" hidden="1" x14ac:dyDescent="0.3">
      <c r="A6133" s="21">
        <v>48626</v>
      </c>
      <c r="B6133" s="22" t="s">
        <v>6761</v>
      </c>
      <c r="C6133" s="22" t="s">
        <v>1333</v>
      </c>
      <c r="D6133" s="27" t="s">
        <v>6744</v>
      </c>
      <c r="E6133" s="24" t="s">
        <v>4831</v>
      </c>
      <c r="F6133" s="25" t="s">
        <v>4832</v>
      </c>
      <c r="G6133" s="22" t="s">
        <v>131</v>
      </c>
      <c r="H6133" s="26">
        <v>2926273</v>
      </c>
      <c r="I6133" s="28"/>
      <c r="J6133" s="26">
        <v>234102</v>
      </c>
      <c r="K6133" s="26">
        <v>3160375</v>
      </c>
      <c r="L6133" s="22" t="s">
        <v>1336</v>
      </c>
      <c r="M6133" s="22"/>
      <c r="N6133">
        <f t="shared" si="389"/>
        <v>40263</v>
      </c>
      <c r="O6133">
        <f>+VLOOKUP(N6133,'Thanh toán '!O$8:P$8099,2,0)</f>
        <v>3160375</v>
      </c>
      <c r="P6133">
        <f t="shared" si="390"/>
        <v>3160375</v>
      </c>
      <c r="Q6133" s="30">
        <f t="shared" si="391"/>
        <v>0</v>
      </c>
    </row>
    <row r="6134" spans="1:17" hidden="1" x14ac:dyDescent="0.3">
      <c r="A6134" s="21">
        <v>48627</v>
      </c>
      <c r="B6134" s="22" t="s">
        <v>6762</v>
      </c>
      <c r="C6134" s="22" t="s">
        <v>1333</v>
      </c>
      <c r="D6134" s="27" t="s">
        <v>6744</v>
      </c>
      <c r="E6134" s="24" t="s">
        <v>5427</v>
      </c>
      <c r="F6134" s="25" t="s">
        <v>5428</v>
      </c>
      <c r="G6134" s="22" t="s">
        <v>137</v>
      </c>
      <c r="H6134" s="26">
        <v>20883884</v>
      </c>
      <c r="I6134" s="28"/>
      <c r="J6134" s="26">
        <v>1670711</v>
      </c>
      <c r="K6134" s="26">
        <v>22554595</v>
      </c>
      <c r="L6134" s="22" t="s">
        <v>1336</v>
      </c>
      <c r="M6134" s="22"/>
      <c r="N6134">
        <f t="shared" si="389"/>
        <v>40264</v>
      </c>
      <c r="O6134">
        <f>+VLOOKUP(N6134,'Thanh toán '!O$8:P$8099,2,0)</f>
        <v>22554595</v>
      </c>
      <c r="P6134">
        <f t="shared" si="390"/>
        <v>22554595</v>
      </c>
      <c r="Q6134" s="30">
        <f t="shared" si="391"/>
        <v>0</v>
      </c>
    </row>
    <row r="6135" spans="1:17" hidden="1" x14ac:dyDescent="0.3">
      <c r="A6135" s="21">
        <v>48629</v>
      </c>
      <c r="B6135" s="22" t="s">
        <v>6763</v>
      </c>
      <c r="C6135" s="22" t="s">
        <v>1333</v>
      </c>
      <c r="D6135" s="27" t="s">
        <v>6744</v>
      </c>
      <c r="E6135" s="24" t="s">
        <v>4612</v>
      </c>
      <c r="F6135" s="25" t="s">
        <v>4613</v>
      </c>
      <c r="G6135" s="22" t="s">
        <v>39</v>
      </c>
      <c r="H6135" s="26">
        <v>375743</v>
      </c>
      <c r="I6135" s="28"/>
      <c r="J6135" s="26">
        <v>30059</v>
      </c>
      <c r="K6135" s="26">
        <v>405802</v>
      </c>
      <c r="L6135" s="22" t="s">
        <v>1336</v>
      </c>
      <c r="M6135" s="22"/>
      <c r="N6135">
        <f t="shared" si="389"/>
        <v>40268</v>
      </c>
      <c r="O6135">
        <f>+VLOOKUP(N6135,'Thanh toán '!O$8:P$8099,2,0)</f>
        <v>405802</v>
      </c>
      <c r="P6135">
        <f t="shared" si="390"/>
        <v>405802</v>
      </c>
      <c r="Q6135" s="30">
        <f t="shared" si="391"/>
        <v>0</v>
      </c>
    </row>
    <row r="6136" spans="1:17" hidden="1" x14ac:dyDescent="0.3">
      <c r="A6136" s="21">
        <v>48630</v>
      </c>
      <c r="B6136" s="22" t="s">
        <v>6764</v>
      </c>
      <c r="C6136" s="22" t="s">
        <v>1333</v>
      </c>
      <c r="D6136" s="27" t="s">
        <v>6744</v>
      </c>
      <c r="E6136" s="24" t="s">
        <v>29</v>
      </c>
      <c r="F6136" s="25" t="s">
        <v>5376</v>
      </c>
      <c r="G6136" s="22" t="s">
        <v>30</v>
      </c>
      <c r="H6136" s="26">
        <v>2925403</v>
      </c>
      <c r="I6136" s="28"/>
      <c r="J6136" s="26">
        <v>234032</v>
      </c>
      <c r="K6136" s="26">
        <v>3159435</v>
      </c>
      <c r="L6136" s="22" t="s">
        <v>1336</v>
      </c>
      <c r="M6136" s="22"/>
      <c r="N6136">
        <f t="shared" si="389"/>
        <v>40269</v>
      </c>
      <c r="O6136">
        <f>+VLOOKUP(N6136,'Thanh toán '!O$8:P$8099,2,0)</f>
        <v>3159435</v>
      </c>
      <c r="P6136">
        <f t="shared" si="390"/>
        <v>3159435</v>
      </c>
      <c r="Q6136" s="30">
        <f t="shared" si="391"/>
        <v>0</v>
      </c>
    </row>
    <row r="6137" spans="1:17" ht="26.3" hidden="1" x14ac:dyDescent="0.3">
      <c r="A6137" s="21">
        <v>48631</v>
      </c>
      <c r="B6137" s="22" t="s">
        <v>6765</v>
      </c>
      <c r="C6137" s="22" t="s">
        <v>1333</v>
      </c>
      <c r="D6137" s="27" t="s">
        <v>6744</v>
      </c>
      <c r="E6137" s="24" t="s">
        <v>4901</v>
      </c>
      <c r="F6137" s="25" t="s">
        <v>4902</v>
      </c>
      <c r="G6137" s="22" t="s">
        <v>296</v>
      </c>
      <c r="H6137" s="26">
        <v>1054621</v>
      </c>
      <c r="I6137" s="28"/>
      <c r="J6137" s="26">
        <v>84370</v>
      </c>
      <c r="K6137" s="26">
        <v>1138991</v>
      </c>
      <c r="L6137" s="22" t="s">
        <v>1336</v>
      </c>
      <c r="M6137" s="22"/>
      <c r="N6137">
        <f t="shared" si="389"/>
        <v>40270</v>
      </c>
      <c r="O6137">
        <f>+VLOOKUP(N6137,'Thanh toán '!O$8:P$8099,2,0)</f>
        <v>1138991</v>
      </c>
      <c r="P6137">
        <f t="shared" si="390"/>
        <v>1138991</v>
      </c>
      <c r="Q6137" s="30">
        <f t="shared" si="391"/>
        <v>0</v>
      </c>
    </row>
    <row r="6138" spans="1:17" hidden="1" x14ac:dyDescent="0.3">
      <c r="A6138" s="21">
        <v>48632</v>
      </c>
      <c r="B6138" s="22" t="s">
        <v>6766</v>
      </c>
      <c r="C6138" s="22" t="s">
        <v>1333</v>
      </c>
      <c r="D6138" s="27" t="s">
        <v>6744</v>
      </c>
      <c r="E6138" s="24" t="s">
        <v>4612</v>
      </c>
      <c r="F6138" s="25" t="s">
        <v>4613</v>
      </c>
      <c r="G6138" s="22" t="s">
        <v>39</v>
      </c>
      <c r="H6138" s="26">
        <v>1161135</v>
      </c>
      <c r="I6138" s="28"/>
      <c r="J6138" s="26">
        <v>92891</v>
      </c>
      <c r="K6138" s="26">
        <v>1254026</v>
      </c>
      <c r="L6138" s="22" t="s">
        <v>1336</v>
      </c>
      <c r="M6138" s="22"/>
      <c r="N6138">
        <f t="shared" si="389"/>
        <v>40271</v>
      </c>
      <c r="O6138">
        <f>+VLOOKUP(N6138,'Thanh toán '!O$8:P$8099,2,0)</f>
        <v>1254026</v>
      </c>
      <c r="P6138">
        <f t="shared" si="390"/>
        <v>1254026</v>
      </c>
      <c r="Q6138" s="30">
        <f t="shared" si="391"/>
        <v>0</v>
      </c>
    </row>
    <row r="6139" spans="1:17" hidden="1" x14ac:dyDescent="0.3">
      <c r="A6139" s="21">
        <v>48634</v>
      </c>
      <c r="B6139" s="22" t="s">
        <v>6767</v>
      </c>
      <c r="C6139" s="22" t="s">
        <v>1333</v>
      </c>
      <c r="D6139" s="27" t="s">
        <v>6744</v>
      </c>
      <c r="E6139" s="24" t="s">
        <v>4612</v>
      </c>
      <c r="F6139" s="25" t="s">
        <v>4613</v>
      </c>
      <c r="G6139" s="22" t="s">
        <v>39</v>
      </c>
      <c r="H6139" s="26">
        <v>934797</v>
      </c>
      <c r="I6139" s="28"/>
      <c r="J6139" s="26">
        <v>74784</v>
      </c>
      <c r="K6139" s="26">
        <v>1009581</v>
      </c>
      <c r="L6139" s="22" t="s">
        <v>1336</v>
      </c>
      <c r="M6139" s="22"/>
      <c r="N6139">
        <f t="shared" si="389"/>
        <v>40273</v>
      </c>
      <c r="O6139">
        <f>+VLOOKUP(N6139,'Thanh toán '!O$8:P$8099,2,0)</f>
        <v>1009581</v>
      </c>
      <c r="P6139">
        <f t="shared" si="390"/>
        <v>1009581</v>
      </c>
      <c r="Q6139" s="30">
        <f t="shared" si="391"/>
        <v>0</v>
      </c>
    </row>
    <row r="6140" spans="1:17" hidden="1" x14ac:dyDescent="0.3">
      <c r="A6140" s="21">
        <v>48635</v>
      </c>
      <c r="B6140" s="22" t="s">
        <v>6768</v>
      </c>
      <c r="C6140" s="22" t="s">
        <v>1333</v>
      </c>
      <c r="D6140" s="27" t="s">
        <v>6744</v>
      </c>
      <c r="E6140" s="24" t="s">
        <v>4612</v>
      </c>
      <c r="F6140" s="25" t="s">
        <v>4613</v>
      </c>
      <c r="G6140" s="22" t="s">
        <v>39</v>
      </c>
      <c r="H6140" s="26">
        <v>520423</v>
      </c>
      <c r="I6140" s="28"/>
      <c r="J6140" s="26">
        <v>41634</v>
      </c>
      <c r="K6140" s="26">
        <v>562057</v>
      </c>
      <c r="L6140" s="22" t="s">
        <v>1336</v>
      </c>
      <c r="M6140" s="22"/>
      <c r="N6140">
        <f t="shared" si="389"/>
        <v>40274</v>
      </c>
      <c r="O6140">
        <f>+VLOOKUP(N6140,'Thanh toán '!O$8:P$8099,2,0)</f>
        <v>562057</v>
      </c>
      <c r="P6140">
        <f t="shared" si="390"/>
        <v>562057</v>
      </c>
      <c r="Q6140" s="30">
        <f t="shared" si="391"/>
        <v>0</v>
      </c>
    </row>
    <row r="6141" spans="1:17" hidden="1" x14ac:dyDescent="0.3">
      <c r="A6141" s="21">
        <v>48636</v>
      </c>
      <c r="B6141" s="22" t="s">
        <v>6769</v>
      </c>
      <c r="C6141" s="22" t="s">
        <v>1333</v>
      </c>
      <c r="D6141" s="27" t="s">
        <v>6744</v>
      </c>
      <c r="E6141" s="24" t="s">
        <v>4612</v>
      </c>
      <c r="F6141" s="25" t="s">
        <v>4613</v>
      </c>
      <c r="G6141" s="22" t="s">
        <v>39</v>
      </c>
      <c r="H6141" s="26">
        <v>1775516</v>
      </c>
      <c r="I6141" s="28"/>
      <c r="J6141" s="26">
        <v>142041</v>
      </c>
      <c r="K6141" s="26">
        <v>1917557</v>
      </c>
      <c r="L6141" s="22" t="s">
        <v>1336</v>
      </c>
      <c r="M6141" s="22"/>
      <c r="N6141">
        <f t="shared" si="389"/>
        <v>40275</v>
      </c>
      <c r="O6141">
        <f>+VLOOKUP(N6141,'Thanh toán '!O$8:P$8099,2,0)</f>
        <v>1917557</v>
      </c>
      <c r="P6141">
        <f t="shared" si="390"/>
        <v>1917557</v>
      </c>
      <c r="Q6141" s="30">
        <f t="shared" si="391"/>
        <v>0</v>
      </c>
    </row>
    <row r="6142" spans="1:17" hidden="1" x14ac:dyDescent="0.3">
      <c r="A6142" s="21">
        <v>48638</v>
      </c>
      <c r="B6142" s="22" t="s">
        <v>6770</v>
      </c>
      <c r="C6142" s="22" t="s">
        <v>1333</v>
      </c>
      <c r="D6142" s="27" t="s">
        <v>6744</v>
      </c>
      <c r="E6142" s="24" t="s">
        <v>4612</v>
      </c>
      <c r="F6142" s="25" t="s">
        <v>4613</v>
      </c>
      <c r="G6142" s="22" t="s">
        <v>39</v>
      </c>
      <c r="H6142" s="26">
        <v>1734743</v>
      </c>
      <c r="I6142" s="28"/>
      <c r="J6142" s="26">
        <v>138779</v>
      </c>
      <c r="K6142" s="26">
        <v>1873522</v>
      </c>
      <c r="L6142" s="22" t="s">
        <v>1336</v>
      </c>
      <c r="M6142" s="22"/>
      <c r="N6142">
        <f t="shared" si="389"/>
        <v>40277</v>
      </c>
      <c r="O6142">
        <f>+VLOOKUP(N6142,'Thanh toán '!O$8:P$8099,2,0)</f>
        <v>1873522</v>
      </c>
      <c r="P6142">
        <f t="shared" si="390"/>
        <v>1873522</v>
      </c>
      <c r="Q6142" s="30">
        <f t="shared" si="391"/>
        <v>0</v>
      </c>
    </row>
    <row r="6143" spans="1:17" hidden="1" x14ac:dyDescent="0.3">
      <c r="A6143" s="21">
        <v>49060</v>
      </c>
      <c r="B6143" s="22" t="s">
        <v>6771</v>
      </c>
      <c r="C6143" s="22" t="s">
        <v>1333</v>
      </c>
      <c r="D6143" s="27" t="s">
        <v>6772</v>
      </c>
      <c r="E6143" s="24" t="s">
        <v>195</v>
      </c>
      <c r="F6143" s="25" t="s">
        <v>4625</v>
      </c>
      <c r="G6143" s="22" t="s">
        <v>196</v>
      </c>
      <c r="H6143" s="26">
        <v>1665870</v>
      </c>
      <c r="I6143" s="28"/>
      <c r="J6143" s="26">
        <v>133270</v>
      </c>
      <c r="K6143" s="26">
        <v>1799140</v>
      </c>
      <c r="L6143" s="22" t="s">
        <v>1336</v>
      </c>
      <c r="M6143" s="22"/>
      <c r="N6143">
        <f t="shared" si="389"/>
        <v>40699</v>
      </c>
      <c r="O6143">
        <f>+VLOOKUP(N6143,'Thanh toán '!O$8:P$8099,2,0)</f>
        <v>1799140</v>
      </c>
      <c r="P6143">
        <f t="shared" si="390"/>
        <v>1799140</v>
      </c>
      <c r="Q6143" s="30">
        <f t="shared" si="391"/>
        <v>0</v>
      </c>
    </row>
    <row r="6144" spans="1:17" hidden="1" x14ac:dyDescent="0.3">
      <c r="A6144" s="21">
        <v>49117</v>
      </c>
      <c r="B6144" s="22" t="s">
        <v>6773</v>
      </c>
      <c r="C6144" s="22" t="s">
        <v>1333</v>
      </c>
      <c r="D6144" s="27" t="s">
        <v>6772</v>
      </c>
      <c r="E6144" s="24" t="s">
        <v>3868</v>
      </c>
      <c r="F6144" s="25" t="s">
        <v>3869</v>
      </c>
      <c r="G6144" s="22" t="s">
        <v>373</v>
      </c>
      <c r="H6144" s="26">
        <v>2076163</v>
      </c>
      <c r="I6144" s="28"/>
      <c r="J6144" s="26">
        <v>166093</v>
      </c>
      <c r="K6144" s="26">
        <v>2242256</v>
      </c>
      <c r="L6144" s="22" t="s">
        <v>1336</v>
      </c>
      <c r="M6144" s="22"/>
      <c r="N6144">
        <f t="shared" si="389"/>
        <v>40756</v>
      </c>
      <c r="O6144">
        <f>+VLOOKUP(N6144,'Thanh toán '!O$8:P$8099,2,0)</f>
        <v>2242256</v>
      </c>
      <c r="P6144">
        <f t="shared" si="390"/>
        <v>2242256</v>
      </c>
      <c r="Q6144" s="30">
        <f t="shared" si="391"/>
        <v>0</v>
      </c>
    </row>
    <row r="6145" spans="1:17" ht="26.3" hidden="1" x14ac:dyDescent="0.3">
      <c r="A6145" s="21">
        <v>49118</v>
      </c>
      <c r="B6145" s="22" t="s">
        <v>6774</v>
      </c>
      <c r="C6145" s="22" t="s">
        <v>1333</v>
      </c>
      <c r="D6145" s="27" t="s">
        <v>6772</v>
      </c>
      <c r="E6145" s="24" t="s">
        <v>4890</v>
      </c>
      <c r="F6145" s="25" t="s">
        <v>4891</v>
      </c>
      <c r="G6145" s="22" t="s">
        <v>100</v>
      </c>
      <c r="H6145" s="26">
        <v>808500</v>
      </c>
      <c r="I6145" s="28"/>
      <c r="J6145" s="26">
        <v>64680</v>
      </c>
      <c r="K6145" s="26">
        <v>873180</v>
      </c>
      <c r="L6145" s="22" t="s">
        <v>1336</v>
      </c>
      <c r="M6145" s="22"/>
      <c r="N6145">
        <f t="shared" si="389"/>
        <v>40757</v>
      </c>
      <c r="O6145">
        <f>+VLOOKUP(N6145,'Thanh toán '!O$8:P$8099,2,0)</f>
        <v>873180</v>
      </c>
      <c r="P6145">
        <f t="shared" si="390"/>
        <v>873180</v>
      </c>
      <c r="Q6145" s="30">
        <f t="shared" si="391"/>
        <v>0</v>
      </c>
    </row>
    <row r="6146" spans="1:17" ht="26.3" hidden="1" x14ac:dyDescent="0.3">
      <c r="A6146" s="21">
        <v>49120</v>
      </c>
      <c r="B6146" s="22" t="s">
        <v>6775</v>
      </c>
      <c r="C6146" s="22" t="s">
        <v>1333</v>
      </c>
      <c r="D6146" s="27" t="s">
        <v>6772</v>
      </c>
      <c r="E6146" s="24" t="s">
        <v>4890</v>
      </c>
      <c r="F6146" s="25" t="s">
        <v>4891</v>
      </c>
      <c r="G6146" s="22" t="s">
        <v>100</v>
      </c>
      <c r="H6146" s="26">
        <v>562992</v>
      </c>
      <c r="I6146" s="28"/>
      <c r="J6146" s="26">
        <v>45039</v>
      </c>
      <c r="K6146" s="26">
        <v>608031</v>
      </c>
      <c r="L6146" s="22" t="s">
        <v>1336</v>
      </c>
      <c r="M6146" s="22"/>
      <c r="N6146">
        <f t="shared" si="389"/>
        <v>40760</v>
      </c>
      <c r="O6146">
        <f>+VLOOKUP(N6146,'Thanh toán '!O$8:P$8099,2,0)</f>
        <v>608031</v>
      </c>
      <c r="P6146">
        <f t="shared" si="390"/>
        <v>608031</v>
      </c>
      <c r="Q6146" s="30">
        <f t="shared" si="391"/>
        <v>0</v>
      </c>
    </row>
    <row r="6147" spans="1:17" hidden="1" x14ac:dyDescent="0.3">
      <c r="A6147" s="21">
        <v>49214</v>
      </c>
      <c r="B6147" s="22" t="s">
        <v>6776</v>
      </c>
      <c r="C6147" s="22" t="s">
        <v>1333</v>
      </c>
      <c r="D6147" s="27" t="s">
        <v>6772</v>
      </c>
      <c r="E6147" s="24" t="s">
        <v>4612</v>
      </c>
      <c r="F6147" s="25" t="s">
        <v>4613</v>
      </c>
      <c r="G6147" s="22" t="s">
        <v>39</v>
      </c>
      <c r="H6147" s="26">
        <v>631481</v>
      </c>
      <c r="I6147" s="28"/>
      <c r="J6147" s="26">
        <v>50518</v>
      </c>
      <c r="K6147" s="26">
        <v>681999</v>
      </c>
      <c r="L6147" s="22" t="s">
        <v>1336</v>
      </c>
      <c r="M6147" s="22"/>
      <c r="N6147">
        <f t="shared" si="389"/>
        <v>40854</v>
      </c>
      <c r="O6147">
        <f>+VLOOKUP(N6147,'Thanh toán '!O$8:P$8099,2,0)</f>
        <v>681999</v>
      </c>
      <c r="P6147">
        <f t="shared" si="390"/>
        <v>681999</v>
      </c>
      <c r="Q6147" s="30">
        <f t="shared" si="391"/>
        <v>0</v>
      </c>
    </row>
    <row r="6148" spans="1:17" hidden="1" x14ac:dyDescent="0.3">
      <c r="A6148" s="21">
        <v>49250</v>
      </c>
      <c r="B6148" s="22" t="s">
        <v>6777</v>
      </c>
      <c r="C6148" s="22" t="s">
        <v>1333</v>
      </c>
      <c r="D6148" s="27" t="s">
        <v>6772</v>
      </c>
      <c r="E6148" s="24" t="s">
        <v>845</v>
      </c>
      <c r="F6148" s="25" t="s">
        <v>1359</v>
      </c>
      <c r="G6148" s="22" t="s">
        <v>79</v>
      </c>
      <c r="H6148" s="26">
        <v>2078572</v>
      </c>
      <c r="I6148" s="28"/>
      <c r="J6148" s="26">
        <v>166286</v>
      </c>
      <c r="K6148" s="26">
        <v>2244858</v>
      </c>
      <c r="L6148" s="22" t="s">
        <v>1336</v>
      </c>
      <c r="M6148" s="22"/>
      <c r="N6148">
        <f t="shared" si="389"/>
        <v>40890</v>
      </c>
      <c r="O6148">
        <f>+VLOOKUP(N6148,'Thanh toán '!O$8:P$8099,2,0)</f>
        <v>2244858</v>
      </c>
      <c r="P6148">
        <f t="shared" si="390"/>
        <v>2244858</v>
      </c>
      <c r="Q6148" s="30">
        <f t="shared" si="391"/>
        <v>0</v>
      </c>
    </row>
    <row r="6149" spans="1:17" hidden="1" x14ac:dyDescent="0.3">
      <c r="A6149" s="21">
        <v>49251</v>
      </c>
      <c r="B6149" s="22" t="s">
        <v>6778</v>
      </c>
      <c r="C6149" s="22" t="s">
        <v>1333</v>
      </c>
      <c r="D6149" s="27" t="s">
        <v>6772</v>
      </c>
      <c r="E6149" s="24" t="s">
        <v>4612</v>
      </c>
      <c r="F6149" s="25" t="s">
        <v>4613</v>
      </c>
      <c r="G6149" s="22" t="s">
        <v>39</v>
      </c>
      <c r="H6149" s="26">
        <v>1132683</v>
      </c>
      <c r="I6149" s="28"/>
      <c r="J6149" s="26">
        <v>90615</v>
      </c>
      <c r="K6149" s="26">
        <v>1223298</v>
      </c>
      <c r="L6149" s="22" t="s">
        <v>1336</v>
      </c>
      <c r="M6149" s="22"/>
      <c r="N6149">
        <f t="shared" si="389"/>
        <v>40891</v>
      </c>
      <c r="O6149">
        <f>+VLOOKUP(N6149,'Thanh toán '!O$8:P$8099,2,0)</f>
        <v>1223298</v>
      </c>
      <c r="P6149">
        <f t="shared" si="390"/>
        <v>1223298</v>
      </c>
      <c r="Q6149" s="30">
        <f t="shared" si="391"/>
        <v>0</v>
      </c>
    </row>
    <row r="6150" spans="1:17" hidden="1" x14ac:dyDescent="0.3">
      <c r="A6150" s="21">
        <v>49252</v>
      </c>
      <c r="B6150" s="22" t="s">
        <v>6779</v>
      </c>
      <c r="C6150" s="22" t="s">
        <v>1333</v>
      </c>
      <c r="D6150" s="27" t="s">
        <v>6772</v>
      </c>
      <c r="E6150" s="24" t="s">
        <v>4612</v>
      </c>
      <c r="F6150" s="25" t="s">
        <v>4613</v>
      </c>
      <c r="G6150" s="22" t="s">
        <v>39</v>
      </c>
      <c r="H6150" s="26">
        <v>2119512</v>
      </c>
      <c r="I6150" s="28"/>
      <c r="J6150" s="26">
        <v>169561</v>
      </c>
      <c r="K6150" s="26">
        <v>2289073</v>
      </c>
      <c r="L6150" s="22" t="s">
        <v>1336</v>
      </c>
      <c r="M6150" s="22"/>
      <c r="N6150">
        <f t="shared" ref="N6150:N6213" si="392">+B6150*1</f>
        <v>40892</v>
      </c>
      <c r="O6150">
        <f>+VLOOKUP(N6150,'Thanh toán '!O$8:P$8099,2,0)</f>
        <v>2289073</v>
      </c>
      <c r="P6150">
        <f t="shared" ref="P6150:P6213" si="393">+O6150</f>
        <v>2289073</v>
      </c>
      <c r="Q6150" s="30">
        <f t="shared" si="391"/>
        <v>0</v>
      </c>
    </row>
    <row r="6151" spans="1:17" hidden="1" x14ac:dyDescent="0.3">
      <c r="A6151" s="21">
        <v>49705</v>
      </c>
      <c r="B6151" s="22" t="s">
        <v>6780</v>
      </c>
      <c r="C6151" s="22" t="s">
        <v>1333</v>
      </c>
      <c r="D6151" s="27" t="s">
        <v>6772</v>
      </c>
      <c r="E6151" s="24" t="s">
        <v>4612</v>
      </c>
      <c r="F6151" s="25" t="s">
        <v>4613</v>
      </c>
      <c r="G6151" s="22" t="s">
        <v>39</v>
      </c>
      <c r="H6151" s="26">
        <v>555290</v>
      </c>
      <c r="I6151" s="28"/>
      <c r="J6151" s="26">
        <v>44423</v>
      </c>
      <c r="K6151" s="26">
        <v>599713</v>
      </c>
      <c r="L6151" s="22" t="s">
        <v>1336</v>
      </c>
      <c r="M6151" s="22"/>
      <c r="N6151">
        <f t="shared" si="392"/>
        <v>41345</v>
      </c>
      <c r="O6151">
        <f>+VLOOKUP(N6151,'Thanh toán '!O$8:P$8099,2,0)</f>
        <v>599713</v>
      </c>
      <c r="P6151">
        <f t="shared" si="393"/>
        <v>599713</v>
      </c>
      <c r="Q6151" s="30">
        <f t="shared" si="391"/>
        <v>0</v>
      </c>
    </row>
    <row r="6152" spans="1:17" hidden="1" x14ac:dyDescent="0.3">
      <c r="A6152" s="21">
        <v>49706</v>
      </c>
      <c r="B6152" s="22" t="s">
        <v>6781</v>
      </c>
      <c r="C6152" s="22" t="s">
        <v>1333</v>
      </c>
      <c r="D6152" s="27" t="s">
        <v>6772</v>
      </c>
      <c r="E6152" s="24" t="s">
        <v>4612</v>
      </c>
      <c r="F6152" s="25" t="s">
        <v>4613</v>
      </c>
      <c r="G6152" s="22" t="s">
        <v>39</v>
      </c>
      <c r="H6152" s="26">
        <v>1980078</v>
      </c>
      <c r="I6152" s="28"/>
      <c r="J6152" s="26">
        <v>158406</v>
      </c>
      <c r="K6152" s="26">
        <v>2138484</v>
      </c>
      <c r="L6152" s="22" t="s">
        <v>1336</v>
      </c>
      <c r="M6152" s="22"/>
      <c r="N6152">
        <f t="shared" si="392"/>
        <v>41346</v>
      </c>
      <c r="O6152">
        <f>+VLOOKUP(N6152,'Thanh toán '!O$8:P$8099,2,0)</f>
        <v>2138484</v>
      </c>
      <c r="P6152">
        <f t="shared" si="393"/>
        <v>2138484</v>
      </c>
      <c r="Q6152" s="30">
        <f t="shared" si="391"/>
        <v>0</v>
      </c>
    </row>
    <row r="6153" spans="1:17" hidden="1" x14ac:dyDescent="0.3">
      <c r="A6153" s="21">
        <v>49707</v>
      </c>
      <c r="B6153" s="22" t="s">
        <v>6782</v>
      </c>
      <c r="C6153" s="22" t="s">
        <v>1333</v>
      </c>
      <c r="D6153" s="27" t="s">
        <v>6772</v>
      </c>
      <c r="E6153" s="24" t="s">
        <v>4612</v>
      </c>
      <c r="F6153" s="25" t="s">
        <v>4613</v>
      </c>
      <c r="G6153" s="22" t="s">
        <v>39</v>
      </c>
      <c r="H6153" s="26">
        <v>534198</v>
      </c>
      <c r="I6153" s="28"/>
      <c r="J6153" s="26">
        <v>42736</v>
      </c>
      <c r="K6153" s="26">
        <v>576934</v>
      </c>
      <c r="L6153" s="22" t="s">
        <v>1336</v>
      </c>
      <c r="M6153" s="22"/>
      <c r="N6153">
        <f t="shared" si="392"/>
        <v>41347</v>
      </c>
      <c r="O6153">
        <f>+VLOOKUP(N6153,'Thanh toán '!O$8:P$8099,2,0)</f>
        <v>576934</v>
      </c>
      <c r="P6153">
        <f t="shared" si="393"/>
        <v>576934</v>
      </c>
      <c r="Q6153" s="30">
        <f t="shared" si="391"/>
        <v>0</v>
      </c>
    </row>
    <row r="6154" spans="1:17" hidden="1" x14ac:dyDescent="0.3">
      <c r="A6154" s="21">
        <v>49708</v>
      </c>
      <c r="B6154" s="22" t="s">
        <v>6783</v>
      </c>
      <c r="C6154" s="22" t="s">
        <v>1333</v>
      </c>
      <c r="D6154" s="27" t="s">
        <v>6772</v>
      </c>
      <c r="E6154" s="24" t="s">
        <v>42</v>
      </c>
      <c r="F6154" s="25" t="s">
        <v>4853</v>
      </c>
      <c r="G6154" s="22" t="s">
        <v>43</v>
      </c>
      <c r="H6154" s="26">
        <v>1836580</v>
      </c>
      <c r="I6154" s="28"/>
      <c r="J6154" s="26">
        <v>146926</v>
      </c>
      <c r="K6154" s="26">
        <v>1983506</v>
      </c>
      <c r="L6154" s="22" t="s">
        <v>1336</v>
      </c>
      <c r="M6154" s="22"/>
      <c r="N6154">
        <f t="shared" si="392"/>
        <v>41348</v>
      </c>
      <c r="O6154">
        <f>+VLOOKUP(N6154,'Thanh toán '!O$8:P$8099,2,0)</f>
        <v>1983506</v>
      </c>
      <c r="P6154">
        <f t="shared" si="393"/>
        <v>1983506</v>
      </c>
      <c r="Q6154" s="30">
        <f t="shared" si="391"/>
        <v>0</v>
      </c>
    </row>
    <row r="6155" spans="1:17" hidden="1" x14ac:dyDescent="0.3">
      <c r="A6155" s="21">
        <v>49709</v>
      </c>
      <c r="B6155" s="22" t="s">
        <v>6784</v>
      </c>
      <c r="C6155" s="22" t="s">
        <v>1333</v>
      </c>
      <c r="D6155" s="27" t="s">
        <v>6772</v>
      </c>
      <c r="E6155" s="24" t="s">
        <v>4612</v>
      </c>
      <c r="F6155" s="25" t="s">
        <v>4613</v>
      </c>
      <c r="G6155" s="22" t="s">
        <v>39</v>
      </c>
      <c r="H6155" s="26">
        <v>782027</v>
      </c>
      <c r="I6155" s="28"/>
      <c r="J6155" s="26">
        <v>62562</v>
      </c>
      <c r="K6155" s="26">
        <v>844589</v>
      </c>
      <c r="L6155" s="22" t="s">
        <v>1336</v>
      </c>
      <c r="M6155" s="22"/>
      <c r="N6155">
        <f t="shared" si="392"/>
        <v>41349</v>
      </c>
      <c r="O6155">
        <f>+VLOOKUP(N6155,'Thanh toán '!O$8:P$8099,2,0)</f>
        <v>844589</v>
      </c>
      <c r="P6155">
        <f t="shared" si="393"/>
        <v>844589</v>
      </c>
      <c r="Q6155" s="30">
        <f t="shared" si="391"/>
        <v>0</v>
      </c>
    </row>
    <row r="6156" spans="1:17" hidden="1" x14ac:dyDescent="0.3">
      <c r="A6156" s="21">
        <v>49710</v>
      </c>
      <c r="B6156" s="22" t="s">
        <v>6785</v>
      </c>
      <c r="C6156" s="22" t="s">
        <v>1333</v>
      </c>
      <c r="D6156" s="27" t="s">
        <v>6772</v>
      </c>
      <c r="E6156" s="24" t="s">
        <v>4612</v>
      </c>
      <c r="F6156" s="25" t="s">
        <v>4613</v>
      </c>
      <c r="G6156" s="22" t="s">
        <v>39</v>
      </c>
      <c r="H6156" s="26">
        <v>846240</v>
      </c>
      <c r="I6156" s="28"/>
      <c r="J6156" s="26">
        <v>67699</v>
      </c>
      <c r="K6156" s="26">
        <v>913939</v>
      </c>
      <c r="L6156" s="22" t="s">
        <v>1336</v>
      </c>
      <c r="M6156" s="22"/>
      <c r="N6156">
        <f t="shared" si="392"/>
        <v>41350</v>
      </c>
      <c r="O6156">
        <f>+VLOOKUP(N6156,'Thanh toán '!O$8:P$8099,2,0)</f>
        <v>913939</v>
      </c>
      <c r="P6156">
        <f t="shared" si="393"/>
        <v>913939</v>
      </c>
      <c r="Q6156" s="30">
        <f t="shared" si="391"/>
        <v>0</v>
      </c>
    </row>
    <row r="6157" spans="1:17" ht="26.3" hidden="1" x14ac:dyDescent="0.3">
      <c r="A6157" s="21">
        <v>49711</v>
      </c>
      <c r="B6157" s="22" t="s">
        <v>6786</v>
      </c>
      <c r="C6157" s="22" t="s">
        <v>1333</v>
      </c>
      <c r="D6157" s="27" t="s">
        <v>6772</v>
      </c>
      <c r="E6157" s="24" t="s">
        <v>4890</v>
      </c>
      <c r="F6157" s="25" t="s">
        <v>4891</v>
      </c>
      <c r="G6157" s="22" t="s">
        <v>100</v>
      </c>
      <c r="H6157" s="26">
        <v>447313</v>
      </c>
      <c r="I6157" s="28"/>
      <c r="J6157" s="26">
        <v>35785</v>
      </c>
      <c r="K6157" s="26">
        <v>483098</v>
      </c>
      <c r="L6157" s="22" t="s">
        <v>1336</v>
      </c>
      <c r="M6157" s="22"/>
      <c r="N6157">
        <f t="shared" si="392"/>
        <v>41351</v>
      </c>
      <c r="O6157">
        <f>+VLOOKUP(N6157,'Thanh toán '!O$8:P$8099,2,0)</f>
        <v>483098</v>
      </c>
      <c r="P6157">
        <f t="shared" si="393"/>
        <v>483098</v>
      </c>
      <c r="Q6157" s="30">
        <f t="shared" si="391"/>
        <v>0</v>
      </c>
    </row>
    <row r="6158" spans="1:17" hidden="1" x14ac:dyDescent="0.3">
      <c r="A6158" s="21">
        <v>49713</v>
      </c>
      <c r="B6158" s="22" t="s">
        <v>6787</v>
      </c>
      <c r="C6158" s="22" t="s">
        <v>1333</v>
      </c>
      <c r="D6158" s="27" t="s">
        <v>6772</v>
      </c>
      <c r="E6158" s="24" t="s">
        <v>4612</v>
      </c>
      <c r="F6158" s="25" t="s">
        <v>4613</v>
      </c>
      <c r="G6158" s="22" t="s">
        <v>39</v>
      </c>
      <c r="H6158" s="26">
        <v>907412</v>
      </c>
      <c r="I6158" s="28"/>
      <c r="J6158" s="26">
        <v>72593</v>
      </c>
      <c r="K6158" s="26">
        <v>980005</v>
      </c>
      <c r="L6158" s="22" t="s">
        <v>1336</v>
      </c>
      <c r="M6158" s="22"/>
      <c r="N6158">
        <f t="shared" si="392"/>
        <v>41353</v>
      </c>
      <c r="O6158">
        <f>+VLOOKUP(N6158,'Thanh toán '!O$8:P$8099,2,0)</f>
        <v>980005</v>
      </c>
      <c r="P6158">
        <f t="shared" si="393"/>
        <v>980005</v>
      </c>
      <c r="Q6158" s="30">
        <f t="shared" si="391"/>
        <v>0</v>
      </c>
    </row>
    <row r="6159" spans="1:17" hidden="1" x14ac:dyDescent="0.3">
      <c r="A6159" s="21">
        <v>49714</v>
      </c>
      <c r="B6159" s="22" t="s">
        <v>6788</v>
      </c>
      <c r="C6159" s="22" t="s">
        <v>1333</v>
      </c>
      <c r="D6159" s="27" t="s">
        <v>6772</v>
      </c>
      <c r="E6159" s="24" t="s">
        <v>4612</v>
      </c>
      <c r="F6159" s="25" t="s">
        <v>4613</v>
      </c>
      <c r="G6159" s="22" t="s">
        <v>39</v>
      </c>
      <c r="H6159" s="26">
        <v>1660470</v>
      </c>
      <c r="I6159" s="28"/>
      <c r="J6159" s="26">
        <v>132838</v>
      </c>
      <c r="K6159" s="26">
        <v>1793308</v>
      </c>
      <c r="L6159" s="22" t="s">
        <v>1336</v>
      </c>
      <c r="M6159" s="22"/>
      <c r="N6159">
        <f t="shared" si="392"/>
        <v>41354</v>
      </c>
      <c r="O6159" t="e">
        <f>+VLOOKUP(N6159,'Thanh toán '!O$8:P$8099,2,0)</f>
        <v>#N/A</v>
      </c>
      <c r="P6159" t="e">
        <f t="shared" si="393"/>
        <v>#N/A</v>
      </c>
      <c r="Q6159" s="30" t="e">
        <f t="shared" si="391"/>
        <v>#N/A</v>
      </c>
    </row>
    <row r="6160" spans="1:17" hidden="1" x14ac:dyDescent="0.3">
      <c r="A6160" s="21">
        <v>49715</v>
      </c>
      <c r="B6160" s="22" t="s">
        <v>6789</v>
      </c>
      <c r="C6160" s="22" t="s">
        <v>1333</v>
      </c>
      <c r="D6160" s="27" t="s">
        <v>6772</v>
      </c>
      <c r="E6160" s="24" t="s">
        <v>4612</v>
      </c>
      <c r="F6160" s="25" t="s">
        <v>4613</v>
      </c>
      <c r="G6160" s="22" t="s">
        <v>39</v>
      </c>
      <c r="H6160" s="26">
        <v>624163</v>
      </c>
      <c r="I6160" s="28"/>
      <c r="J6160" s="26">
        <v>49933</v>
      </c>
      <c r="K6160" s="26">
        <v>674096</v>
      </c>
      <c r="L6160" s="22" t="s">
        <v>1336</v>
      </c>
      <c r="M6160" s="22"/>
      <c r="N6160">
        <f t="shared" si="392"/>
        <v>41355</v>
      </c>
      <c r="O6160">
        <f>+VLOOKUP(N6160,'Thanh toán '!O$8:P$8099,2,0)</f>
        <v>674096</v>
      </c>
      <c r="P6160">
        <f t="shared" si="393"/>
        <v>674096</v>
      </c>
      <c r="Q6160" s="30">
        <f t="shared" si="391"/>
        <v>0</v>
      </c>
    </row>
    <row r="6161" spans="1:17" hidden="1" x14ac:dyDescent="0.3">
      <c r="A6161" s="21">
        <v>49716</v>
      </c>
      <c r="B6161" s="22" t="s">
        <v>6790</v>
      </c>
      <c r="C6161" s="22" t="s">
        <v>1333</v>
      </c>
      <c r="D6161" s="27" t="s">
        <v>6772</v>
      </c>
      <c r="E6161" s="24" t="s">
        <v>4612</v>
      </c>
      <c r="F6161" s="25" t="s">
        <v>4613</v>
      </c>
      <c r="G6161" s="22" t="s">
        <v>39</v>
      </c>
      <c r="H6161" s="26">
        <v>1173355</v>
      </c>
      <c r="I6161" s="28"/>
      <c r="J6161" s="26">
        <v>93868</v>
      </c>
      <c r="K6161" s="26">
        <v>1267223</v>
      </c>
      <c r="L6161" s="22" t="s">
        <v>1336</v>
      </c>
      <c r="M6161" s="22"/>
      <c r="N6161">
        <f t="shared" si="392"/>
        <v>41356</v>
      </c>
      <c r="O6161">
        <f>+VLOOKUP(N6161,'Thanh toán '!O$8:P$8099,2,0)</f>
        <v>1267223</v>
      </c>
      <c r="P6161">
        <f t="shared" si="393"/>
        <v>1267223</v>
      </c>
      <c r="Q6161" s="30">
        <f t="shared" si="391"/>
        <v>0</v>
      </c>
    </row>
    <row r="6162" spans="1:17" hidden="1" x14ac:dyDescent="0.3">
      <c r="A6162" s="21">
        <v>49718</v>
      </c>
      <c r="B6162" s="22" t="s">
        <v>6791</v>
      </c>
      <c r="C6162" s="22" t="s">
        <v>1333</v>
      </c>
      <c r="D6162" s="27" t="s">
        <v>6772</v>
      </c>
      <c r="E6162" s="24" t="s">
        <v>4612</v>
      </c>
      <c r="F6162" s="25" t="s">
        <v>4613</v>
      </c>
      <c r="G6162" s="22" t="s">
        <v>39</v>
      </c>
      <c r="H6162" s="26">
        <v>2827541</v>
      </c>
      <c r="I6162" s="28"/>
      <c r="J6162" s="26">
        <v>226203</v>
      </c>
      <c r="K6162" s="26">
        <v>3053744</v>
      </c>
      <c r="L6162" s="22" t="s">
        <v>1336</v>
      </c>
      <c r="M6162" s="22"/>
      <c r="N6162">
        <f t="shared" si="392"/>
        <v>41358</v>
      </c>
      <c r="O6162">
        <f>+VLOOKUP(N6162,'Thanh toán '!O$8:P$8099,2,0)</f>
        <v>3053744</v>
      </c>
      <c r="P6162">
        <f t="shared" si="393"/>
        <v>3053744</v>
      </c>
      <c r="Q6162" s="30">
        <f t="shared" si="391"/>
        <v>0</v>
      </c>
    </row>
    <row r="6163" spans="1:17" hidden="1" x14ac:dyDescent="0.3">
      <c r="A6163" s="21">
        <v>49720</v>
      </c>
      <c r="B6163" s="22" t="s">
        <v>6792</v>
      </c>
      <c r="C6163" s="22" t="s">
        <v>1333</v>
      </c>
      <c r="D6163" s="27" t="s">
        <v>6772</v>
      </c>
      <c r="E6163" s="24" t="s">
        <v>4612</v>
      </c>
      <c r="F6163" s="25" t="s">
        <v>4613</v>
      </c>
      <c r="G6163" s="22" t="s">
        <v>39</v>
      </c>
      <c r="H6163" s="26">
        <v>965525</v>
      </c>
      <c r="I6163" s="28"/>
      <c r="J6163" s="26">
        <v>77242</v>
      </c>
      <c r="K6163" s="26">
        <v>1042767</v>
      </c>
      <c r="L6163" s="22" t="s">
        <v>1336</v>
      </c>
      <c r="M6163" s="22"/>
      <c r="N6163">
        <f t="shared" si="392"/>
        <v>41360</v>
      </c>
      <c r="O6163">
        <f>+VLOOKUP(N6163,'Thanh toán '!O$8:P$8099,2,0)</f>
        <v>1042767</v>
      </c>
      <c r="P6163">
        <f t="shared" si="393"/>
        <v>1042767</v>
      </c>
      <c r="Q6163" s="30">
        <f t="shared" ref="Q6163:Q6226" si="394">+O6163-K6163</f>
        <v>0</v>
      </c>
    </row>
    <row r="6164" spans="1:17" hidden="1" x14ac:dyDescent="0.3">
      <c r="A6164" s="21">
        <v>49730</v>
      </c>
      <c r="B6164" s="22" t="s">
        <v>6793</v>
      </c>
      <c r="C6164" s="22" t="s">
        <v>1333</v>
      </c>
      <c r="D6164" s="27" t="s">
        <v>6772</v>
      </c>
      <c r="E6164" s="24" t="s">
        <v>5326</v>
      </c>
      <c r="F6164" s="25" t="s">
        <v>5327</v>
      </c>
      <c r="G6164" s="22" t="s">
        <v>549</v>
      </c>
      <c r="H6164" s="26">
        <v>1612400</v>
      </c>
      <c r="I6164" s="28"/>
      <c r="J6164" s="26">
        <v>128992</v>
      </c>
      <c r="K6164" s="26">
        <v>1741392</v>
      </c>
      <c r="L6164" s="22" t="s">
        <v>1336</v>
      </c>
      <c r="M6164" s="22"/>
      <c r="N6164">
        <f t="shared" si="392"/>
        <v>41370</v>
      </c>
      <c r="O6164">
        <f>+VLOOKUP(N6164,'Thanh toán '!O$8:P$8099,2,0)</f>
        <v>1741392</v>
      </c>
      <c r="P6164">
        <f t="shared" si="393"/>
        <v>1741392</v>
      </c>
      <c r="Q6164" s="30">
        <f t="shared" si="394"/>
        <v>0</v>
      </c>
    </row>
    <row r="6165" spans="1:17" hidden="1" x14ac:dyDescent="0.3">
      <c r="A6165" s="21">
        <v>49731</v>
      </c>
      <c r="B6165" s="22" t="s">
        <v>6794</v>
      </c>
      <c r="C6165" s="22" t="s">
        <v>1333</v>
      </c>
      <c r="D6165" s="27" t="s">
        <v>6772</v>
      </c>
      <c r="E6165" s="24" t="s">
        <v>4612</v>
      </c>
      <c r="F6165" s="25" t="s">
        <v>4613</v>
      </c>
      <c r="G6165" s="22" t="s">
        <v>39</v>
      </c>
      <c r="H6165" s="26">
        <v>1452000</v>
      </c>
      <c r="I6165" s="28"/>
      <c r="J6165" s="26">
        <v>116160</v>
      </c>
      <c r="K6165" s="26">
        <v>1568160</v>
      </c>
      <c r="L6165" s="22" t="s">
        <v>1336</v>
      </c>
      <c r="M6165" s="22"/>
      <c r="N6165">
        <f t="shared" si="392"/>
        <v>41371</v>
      </c>
      <c r="O6165">
        <f>+VLOOKUP(N6165,'Thanh toán '!O$8:P$8099,2,0)</f>
        <v>1568160</v>
      </c>
      <c r="P6165">
        <f t="shared" si="393"/>
        <v>1568160</v>
      </c>
      <c r="Q6165" s="30">
        <f t="shared" si="394"/>
        <v>0</v>
      </c>
    </row>
    <row r="6166" spans="1:17" hidden="1" x14ac:dyDescent="0.3">
      <c r="A6166" s="21">
        <v>49733</v>
      </c>
      <c r="B6166" s="22" t="s">
        <v>6795</v>
      </c>
      <c r="C6166" s="22" t="s">
        <v>1333</v>
      </c>
      <c r="D6166" s="27" t="s">
        <v>6772</v>
      </c>
      <c r="E6166" s="24" t="s">
        <v>4612</v>
      </c>
      <c r="F6166" s="25" t="s">
        <v>4613</v>
      </c>
      <c r="G6166" s="22" t="s">
        <v>39</v>
      </c>
      <c r="H6166" s="26">
        <v>438159</v>
      </c>
      <c r="I6166" s="28"/>
      <c r="J6166" s="26">
        <v>35053</v>
      </c>
      <c r="K6166" s="26">
        <v>473212</v>
      </c>
      <c r="L6166" s="22" t="s">
        <v>1336</v>
      </c>
      <c r="M6166" s="22"/>
      <c r="N6166">
        <f t="shared" si="392"/>
        <v>41373</v>
      </c>
      <c r="O6166">
        <f>+VLOOKUP(N6166,'Thanh toán '!O$8:P$8099,2,0)</f>
        <v>473212</v>
      </c>
      <c r="P6166">
        <f t="shared" si="393"/>
        <v>473212</v>
      </c>
      <c r="Q6166" s="30">
        <f t="shared" si="394"/>
        <v>0</v>
      </c>
    </row>
    <row r="6167" spans="1:17" hidden="1" x14ac:dyDescent="0.3">
      <c r="A6167" s="21">
        <v>49742</v>
      </c>
      <c r="B6167" s="22" t="s">
        <v>6796</v>
      </c>
      <c r="C6167" s="22" t="s">
        <v>1333</v>
      </c>
      <c r="D6167" s="27" t="s">
        <v>6772</v>
      </c>
      <c r="E6167" s="24" t="s">
        <v>206</v>
      </c>
      <c r="F6167" s="25" t="s">
        <v>4739</v>
      </c>
      <c r="G6167" s="22" t="s">
        <v>207</v>
      </c>
      <c r="H6167" s="26">
        <v>2440220</v>
      </c>
      <c r="I6167" s="28"/>
      <c r="J6167" s="26">
        <v>195218</v>
      </c>
      <c r="K6167" s="26">
        <v>2635438</v>
      </c>
      <c r="L6167" s="22" t="s">
        <v>1336</v>
      </c>
      <c r="M6167" s="22"/>
      <c r="N6167">
        <f t="shared" si="392"/>
        <v>41382</v>
      </c>
      <c r="O6167">
        <f>+VLOOKUP(N6167,'Thanh toán '!O$8:P$8099,2,0)</f>
        <v>2635438</v>
      </c>
      <c r="P6167">
        <f t="shared" si="393"/>
        <v>2635438</v>
      </c>
      <c r="Q6167" s="30">
        <f t="shared" si="394"/>
        <v>0</v>
      </c>
    </row>
    <row r="6168" spans="1:17" ht="26.3" hidden="1" x14ac:dyDescent="0.3">
      <c r="A6168" s="21">
        <v>49910</v>
      </c>
      <c r="B6168" s="22" t="s">
        <v>6797</v>
      </c>
      <c r="C6168" s="22" t="s">
        <v>1333</v>
      </c>
      <c r="D6168" s="27" t="s">
        <v>6772</v>
      </c>
      <c r="E6168" s="24" t="s">
        <v>4660</v>
      </c>
      <c r="F6168" s="25" t="s">
        <v>5644</v>
      </c>
      <c r="G6168" s="22" t="s">
        <v>24</v>
      </c>
      <c r="H6168" s="26">
        <v>1534648</v>
      </c>
      <c r="I6168" s="28"/>
      <c r="J6168" s="26">
        <v>122772</v>
      </c>
      <c r="K6168" s="26">
        <v>1657420</v>
      </c>
      <c r="L6168" s="22" t="s">
        <v>1336</v>
      </c>
      <c r="M6168" s="22"/>
      <c r="N6168">
        <f t="shared" si="392"/>
        <v>41550</v>
      </c>
      <c r="O6168">
        <f>+VLOOKUP(N6168,'Thanh toán '!O$8:P$8099,2,0)</f>
        <v>1657420</v>
      </c>
      <c r="P6168">
        <f t="shared" si="393"/>
        <v>1657420</v>
      </c>
      <c r="Q6168" s="30">
        <f t="shared" si="394"/>
        <v>0</v>
      </c>
    </row>
    <row r="6169" spans="1:17" hidden="1" x14ac:dyDescent="0.3">
      <c r="A6169" s="21">
        <v>50055</v>
      </c>
      <c r="B6169" s="22" t="s">
        <v>6798</v>
      </c>
      <c r="C6169" s="22" t="s">
        <v>1333</v>
      </c>
      <c r="D6169" s="27" t="s">
        <v>6772</v>
      </c>
      <c r="E6169" s="24" t="s">
        <v>4612</v>
      </c>
      <c r="F6169" s="25" t="s">
        <v>4613</v>
      </c>
      <c r="G6169" s="22" t="s">
        <v>39</v>
      </c>
      <c r="H6169" s="26">
        <v>261604</v>
      </c>
      <c r="I6169" s="28"/>
      <c r="J6169" s="26">
        <v>20928</v>
      </c>
      <c r="K6169" s="26">
        <v>282532</v>
      </c>
      <c r="L6169" s="22" t="s">
        <v>1336</v>
      </c>
      <c r="M6169" s="22"/>
      <c r="N6169">
        <f t="shared" si="392"/>
        <v>41695</v>
      </c>
      <c r="O6169">
        <f>+VLOOKUP(N6169,'Thanh toán '!O$8:P$8099,2,0)</f>
        <v>282532</v>
      </c>
      <c r="P6169">
        <f t="shared" si="393"/>
        <v>282532</v>
      </c>
      <c r="Q6169" s="30">
        <f t="shared" si="394"/>
        <v>0</v>
      </c>
    </row>
    <row r="6170" spans="1:17" hidden="1" x14ac:dyDescent="0.3">
      <c r="A6170" s="21">
        <v>50057</v>
      </c>
      <c r="B6170" s="22" t="s">
        <v>6799</v>
      </c>
      <c r="C6170" s="22" t="s">
        <v>1333</v>
      </c>
      <c r="D6170" s="27" t="s">
        <v>6800</v>
      </c>
      <c r="E6170" s="24" t="s">
        <v>299</v>
      </c>
      <c r="F6170" s="25" t="s">
        <v>5693</v>
      </c>
      <c r="G6170" s="22" t="s">
        <v>300</v>
      </c>
      <c r="H6170" s="26">
        <v>1872525</v>
      </c>
      <c r="I6170" s="28"/>
      <c r="J6170" s="26">
        <v>149802</v>
      </c>
      <c r="K6170" s="26">
        <v>2022327</v>
      </c>
      <c r="L6170" s="22" t="s">
        <v>1336</v>
      </c>
      <c r="M6170" s="22"/>
      <c r="N6170">
        <f t="shared" si="392"/>
        <v>41697</v>
      </c>
      <c r="O6170">
        <f>+VLOOKUP(N6170,'Thanh toán '!O$8:P$8099,2,0)</f>
        <v>2022327</v>
      </c>
      <c r="P6170">
        <f t="shared" si="393"/>
        <v>2022327</v>
      </c>
      <c r="Q6170" s="30">
        <f t="shared" si="394"/>
        <v>0</v>
      </c>
    </row>
    <row r="6171" spans="1:17" ht="26.3" hidden="1" x14ac:dyDescent="0.3">
      <c r="A6171" s="21">
        <v>50060</v>
      </c>
      <c r="B6171" s="22" t="s">
        <v>6801</v>
      </c>
      <c r="C6171" s="22" t="s">
        <v>1333</v>
      </c>
      <c r="D6171" s="27" t="s">
        <v>6800</v>
      </c>
      <c r="E6171" s="24" t="s">
        <v>4890</v>
      </c>
      <c r="F6171" s="25" t="s">
        <v>4891</v>
      </c>
      <c r="G6171" s="22" t="s">
        <v>100</v>
      </c>
      <c r="H6171" s="26">
        <v>1475480</v>
      </c>
      <c r="I6171" s="28"/>
      <c r="J6171" s="26">
        <v>118038</v>
      </c>
      <c r="K6171" s="26">
        <v>1593518</v>
      </c>
      <c r="L6171" s="22" t="s">
        <v>1336</v>
      </c>
      <c r="M6171" s="22"/>
      <c r="N6171">
        <f t="shared" si="392"/>
        <v>41700</v>
      </c>
      <c r="O6171">
        <f>+VLOOKUP(N6171,'Thanh toán '!O$8:P$8099,2,0)</f>
        <v>1593518</v>
      </c>
      <c r="P6171">
        <f t="shared" si="393"/>
        <v>1593518</v>
      </c>
      <c r="Q6171" s="30">
        <f t="shared" si="394"/>
        <v>0</v>
      </c>
    </row>
    <row r="6172" spans="1:17" ht="26.3" hidden="1" x14ac:dyDescent="0.3">
      <c r="A6172" s="21">
        <v>50061</v>
      </c>
      <c r="B6172" s="22" t="s">
        <v>6802</v>
      </c>
      <c r="C6172" s="22" t="s">
        <v>1333</v>
      </c>
      <c r="D6172" s="27" t="s">
        <v>6800</v>
      </c>
      <c r="E6172" s="24" t="s">
        <v>4890</v>
      </c>
      <c r="F6172" s="25" t="s">
        <v>4891</v>
      </c>
      <c r="G6172" s="22" t="s">
        <v>100</v>
      </c>
      <c r="H6172" s="26">
        <v>1056902</v>
      </c>
      <c r="I6172" s="28"/>
      <c r="J6172" s="26">
        <v>84552</v>
      </c>
      <c r="K6172" s="26">
        <v>1141454</v>
      </c>
      <c r="L6172" s="22" t="s">
        <v>1336</v>
      </c>
      <c r="M6172" s="22"/>
      <c r="N6172">
        <f t="shared" si="392"/>
        <v>41701</v>
      </c>
      <c r="O6172">
        <f>+VLOOKUP(N6172,'Thanh toán '!O$8:P$8099,2,0)</f>
        <v>1141454</v>
      </c>
      <c r="P6172">
        <f t="shared" si="393"/>
        <v>1141454</v>
      </c>
      <c r="Q6172" s="30">
        <f t="shared" si="394"/>
        <v>0</v>
      </c>
    </row>
    <row r="6173" spans="1:17" ht="26.3" hidden="1" x14ac:dyDescent="0.3">
      <c r="A6173" s="21">
        <v>50064</v>
      </c>
      <c r="B6173" s="22" t="s">
        <v>6803</v>
      </c>
      <c r="C6173" s="22" t="s">
        <v>1333</v>
      </c>
      <c r="D6173" s="27" t="s">
        <v>6800</v>
      </c>
      <c r="E6173" s="24" t="s">
        <v>4660</v>
      </c>
      <c r="F6173" s="25" t="s">
        <v>5644</v>
      </c>
      <c r="G6173" s="22" t="s">
        <v>24</v>
      </c>
      <c r="H6173" s="26">
        <v>1495198</v>
      </c>
      <c r="I6173" s="28"/>
      <c r="J6173" s="26">
        <v>119616</v>
      </c>
      <c r="K6173" s="26">
        <v>1614814</v>
      </c>
      <c r="L6173" s="22" t="s">
        <v>1336</v>
      </c>
      <c r="M6173" s="22"/>
      <c r="N6173">
        <f t="shared" si="392"/>
        <v>41704</v>
      </c>
      <c r="O6173">
        <f>+VLOOKUP(N6173,'Thanh toán '!O$8:P$8099,2,0)</f>
        <v>1614814</v>
      </c>
      <c r="P6173">
        <f t="shared" si="393"/>
        <v>1614814</v>
      </c>
      <c r="Q6173" s="30">
        <f t="shared" si="394"/>
        <v>0</v>
      </c>
    </row>
    <row r="6174" spans="1:17" hidden="1" x14ac:dyDescent="0.3">
      <c r="A6174" s="21">
        <v>50066</v>
      </c>
      <c r="B6174" s="22" t="s">
        <v>6804</v>
      </c>
      <c r="C6174" s="22" t="s">
        <v>1333</v>
      </c>
      <c r="D6174" s="27" t="s">
        <v>6800</v>
      </c>
      <c r="E6174" s="24" t="s">
        <v>4906</v>
      </c>
      <c r="F6174" s="25" t="s">
        <v>4907</v>
      </c>
      <c r="G6174" s="22" t="s">
        <v>97</v>
      </c>
      <c r="H6174" s="26">
        <v>1110580</v>
      </c>
      <c r="I6174" s="28"/>
      <c r="J6174" s="26">
        <v>88846</v>
      </c>
      <c r="K6174" s="26">
        <v>1199426</v>
      </c>
      <c r="L6174" s="22" t="s">
        <v>1336</v>
      </c>
      <c r="M6174" s="22"/>
      <c r="N6174">
        <f t="shared" si="392"/>
        <v>41706</v>
      </c>
      <c r="O6174">
        <f>+VLOOKUP(N6174,'Thanh toán '!O$8:P$8099,2,0)</f>
        <v>1199426</v>
      </c>
      <c r="P6174">
        <f t="shared" si="393"/>
        <v>1199426</v>
      </c>
      <c r="Q6174" s="30">
        <f t="shared" si="394"/>
        <v>0</v>
      </c>
    </row>
    <row r="6175" spans="1:17" ht="26.3" hidden="1" x14ac:dyDescent="0.3">
      <c r="A6175" s="21">
        <v>50067</v>
      </c>
      <c r="B6175" s="22" t="s">
        <v>6805</v>
      </c>
      <c r="C6175" s="22" t="s">
        <v>1333</v>
      </c>
      <c r="D6175" s="27" t="s">
        <v>6800</v>
      </c>
      <c r="E6175" s="24" t="s">
        <v>4660</v>
      </c>
      <c r="F6175" s="25" t="s">
        <v>5644</v>
      </c>
      <c r="G6175" s="22" t="s">
        <v>24</v>
      </c>
      <c r="H6175" s="26">
        <v>2040208</v>
      </c>
      <c r="I6175" s="28"/>
      <c r="J6175" s="26">
        <v>163217</v>
      </c>
      <c r="K6175" s="26">
        <v>2203425</v>
      </c>
      <c r="L6175" s="22" t="s">
        <v>1336</v>
      </c>
      <c r="M6175" s="22"/>
      <c r="N6175">
        <f t="shared" si="392"/>
        <v>41707</v>
      </c>
      <c r="O6175">
        <f>+VLOOKUP(N6175,'Thanh toán '!O$8:P$8099,2,0)</f>
        <v>2203425</v>
      </c>
      <c r="P6175">
        <f t="shared" si="393"/>
        <v>2203425</v>
      </c>
      <c r="Q6175" s="30">
        <f t="shared" si="394"/>
        <v>0</v>
      </c>
    </row>
    <row r="6176" spans="1:17" ht="26.3" hidden="1" x14ac:dyDescent="0.3">
      <c r="A6176" s="21">
        <v>50068</v>
      </c>
      <c r="B6176" s="22" t="s">
        <v>6806</v>
      </c>
      <c r="C6176" s="22" t="s">
        <v>1333</v>
      </c>
      <c r="D6176" s="27" t="s">
        <v>6800</v>
      </c>
      <c r="E6176" s="24" t="s">
        <v>5162</v>
      </c>
      <c r="F6176" s="25" t="s">
        <v>5163</v>
      </c>
      <c r="G6176" s="22" t="s">
        <v>244</v>
      </c>
      <c r="H6176" s="26">
        <v>1956820</v>
      </c>
      <c r="I6176" s="28"/>
      <c r="J6176" s="26">
        <v>156546</v>
      </c>
      <c r="K6176" s="26">
        <v>2113366</v>
      </c>
      <c r="L6176" s="22" t="s">
        <v>1336</v>
      </c>
      <c r="M6176" s="22"/>
      <c r="N6176">
        <f t="shared" si="392"/>
        <v>41708</v>
      </c>
      <c r="O6176">
        <f>+VLOOKUP(N6176,'Thanh toán '!O$8:P$8099,2,0)</f>
        <v>2113366</v>
      </c>
      <c r="P6176">
        <f t="shared" si="393"/>
        <v>2113366</v>
      </c>
      <c r="Q6176" s="30">
        <f t="shared" si="394"/>
        <v>0</v>
      </c>
    </row>
    <row r="6177" spans="1:17" hidden="1" x14ac:dyDescent="0.3">
      <c r="A6177" s="21">
        <v>50069</v>
      </c>
      <c r="B6177" s="22" t="s">
        <v>6807</v>
      </c>
      <c r="C6177" s="22" t="s">
        <v>1333</v>
      </c>
      <c r="D6177" s="27" t="s">
        <v>6800</v>
      </c>
      <c r="E6177" s="24" t="s">
        <v>316</v>
      </c>
      <c r="F6177" s="25" t="s">
        <v>5388</v>
      </c>
      <c r="G6177" s="22" t="s">
        <v>317</v>
      </c>
      <c r="H6177" s="26">
        <v>1665870</v>
      </c>
      <c r="I6177" s="28"/>
      <c r="J6177" s="26">
        <v>133270</v>
      </c>
      <c r="K6177" s="26">
        <v>1799140</v>
      </c>
      <c r="L6177" s="22" t="s">
        <v>1336</v>
      </c>
      <c r="M6177" s="22"/>
      <c r="N6177">
        <f t="shared" si="392"/>
        <v>41709</v>
      </c>
      <c r="O6177">
        <f>+VLOOKUP(N6177,'Thanh toán '!O$8:P$8099,2,0)</f>
        <v>1799140</v>
      </c>
      <c r="P6177">
        <f t="shared" si="393"/>
        <v>1799140</v>
      </c>
      <c r="Q6177" s="30">
        <f t="shared" si="394"/>
        <v>0</v>
      </c>
    </row>
    <row r="6178" spans="1:17" ht="26.3" hidden="1" x14ac:dyDescent="0.3">
      <c r="A6178" s="21">
        <v>50070</v>
      </c>
      <c r="B6178" s="22" t="s">
        <v>6808</v>
      </c>
      <c r="C6178" s="22" t="s">
        <v>1333</v>
      </c>
      <c r="D6178" s="27" t="s">
        <v>6800</v>
      </c>
      <c r="E6178" s="24" t="s">
        <v>4698</v>
      </c>
      <c r="F6178" s="25" t="s">
        <v>4699</v>
      </c>
      <c r="G6178" s="22" t="s">
        <v>106</v>
      </c>
      <c r="H6178" s="26">
        <v>8811720</v>
      </c>
      <c r="I6178" s="28"/>
      <c r="J6178" s="26">
        <v>704938</v>
      </c>
      <c r="K6178" s="26">
        <v>9516658</v>
      </c>
      <c r="L6178" s="22" t="s">
        <v>1336</v>
      </c>
      <c r="M6178" s="22"/>
      <c r="N6178">
        <f t="shared" si="392"/>
        <v>41710</v>
      </c>
      <c r="O6178">
        <f>+VLOOKUP(N6178,'Thanh toán '!O$8:P$8099,2,0)</f>
        <v>9516658</v>
      </c>
      <c r="P6178">
        <f t="shared" si="393"/>
        <v>9516658</v>
      </c>
      <c r="Q6178" s="30">
        <f t="shared" si="394"/>
        <v>0</v>
      </c>
    </row>
    <row r="6179" spans="1:17" hidden="1" x14ac:dyDescent="0.3">
      <c r="A6179" s="21">
        <v>50071</v>
      </c>
      <c r="B6179" s="22" t="s">
        <v>6809</v>
      </c>
      <c r="C6179" s="22" t="s">
        <v>1333</v>
      </c>
      <c r="D6179" s="27" t="s">
        <v>6800</v>
      </c>
      <c r="E6179" s="24" t="s">
        <v>81</v>
      </c>
      <c r="F6179" s="25" t="s">
        <v>1432</v>
      </c>
      <c r="G6179" s="22" t="s">
        <v>82</v>
      </c>
      <c r="H6179" s="26">
        <v>3440550</v>
      </c>
      <c r="I6179" s="28"/>
      <c r="J6179" s="26">
        <v>275244</v>
      </c>
      <c r="K6179" s="26">
        <v>3715794</v>
      </c>
      <c r="L6179" s="22" t="s">
        <v>1336</v>
      </c>
      <c r="M6179" s="22"/>
      <c r="N6179">
        <f t="shared" si="392"/>
        <v>41711</v>
      </c>
      <c r="O6179">
        <f>+VLOOKUP(N6179,'Thanh toán '!O$8:P$8099,2,0)</f>
        <v>3715794</v>
      </c>
      <c r="P6179">
        <f t="shared" si="393"/>
        <v>3715794</v>
      </c>
      <c r="Q6179" s="30">
        <f t="shared" si="394"/>
        <v>0</v>
      </c>
    </row>
    <row r="6180" spans="1:17" hidden="1" x14ac:dyDescent="0.3">
      <c r="A6180" s="21">
        <v>50074</v>
      </c>
      <c r="B6180" s="22" t="s">
        <v>6810</v>
      </c>
      <c r="C6180" s="22" t="s">
        <v>1333</v>
      </c>
      <c r="D6180" s="27" t="s">
        <v>6800</v>
      </c>
      <c r="E6180" s="24" t="s">
        <v>4612</v>
      </c>
      <c r="F6180" s="25" t="s">
        <v>4613</v>
      </c>
      <c r="G6180" s="22" t="s">
        <v>39</v>
      </c>
      <c r="H6180" s="26">
        <v>2111793</v>
      </c>
      <c r="I6180" s="28"/>
      <c r="J6180" s="26">
        <v>168943</v>
      </c>
      <c r="K6180" s="26">
        <v>2280736</v>
      </c>
      <c r="L6180" s="22" t="s">
        <v>1336</v>
      </c>
      <c r="M6180" s="22"/>
      <c r="N6180">
        <f t="shared" si="392"/>
        <v>41714</v>
      </c>
      <c r="O6180" t="e">
        <f>+VLOOKUP(N6180,'Thanh toán '!O$8:P$8099,2,0)</f>
        <v>#N/A</v>
      </c>
      <c r="P6180" t="e">
        <f t="shared" si="393"/>
        <v>#N/A</v>
      </c>
      <c r="Q6180" s="30" t="e">
        <f t="shared" si="394"/>
        <v>#N/A</v>
      </c>
    </row>
    <row r="6181" spans="1:17" hidden="1" x14ac:dyDescent="0.3">
      <c r="A6181" s="21">
        <v>50286</v>
      </c>
      <c r="B6181" s="22" t="s">
        <v>6811</v>
      </c>
      <c r="C6181" s="22" t="s">
        <v>1333</v>
      </c>
      <c r="D6181" s="27" t="s">
        <v>6800</v>
      </c>
      <c r="E6181" s="24" t="s">
        <v>214</v>
      </c>
      <c r="F6181" s="25" t="s">
        <v>5525</v>
      </c>
      <c r="G6181" s="22" t="s">
        <v>215</v>
      </c>
      <c r="H6181" s="26">
        <v>1844890</v>
      </c>
      <c r="I6181" s="28"/>
      <c r="J6181" s="26">
        <v>147591</v>
      </c>
      <c r="K6181" s="26">
        <v>1992481</v>
      </c>
      <c r="L6181" s="22" t="s">
        <v>1336</v>
      </c>
      <c r="M6181" s="22"/>
      <c r="N6181">
        <f t="shared" si="392"/>
        <v>41927</v>
      </c>
      <c r="O6181">
        <f>+VLOOKUP(N6181,'Thanh toán '!O$8:P$8099,2,0)</f>
        <v>1992481</v>
      </c>
      <c r="P6181">
        <f t="shared" si="393"/>
        <v>1992481</v>
      </c>
      <c r="Q6181" s="30">
        <f t="shared" si="394"/>
        <v>0</v>
      </c>
    </row>
    <row r="6182" spans="1:17" hidden="1" x14ac:dyDescent="0.3">
      <c r="A6182" s="21">
        <v>50287</v>
      </c>
      <c r="B6182" s="22" t="s">
        <v>6812</v>
      </c>
      <c r="C6182" s="22" t="s">
        <v>1333</v>
      </c>
      <c r="D6182" s="27" t="s">
        <v>6800</v>
      </c>
      <c r="E6182" s="24" t="s">
        <v>4612</v>
      </c>
      <c r="F6182" s="25" t="s">
        <v>4613</v>
      </c>
      <c r="G6182" s="22" t="s">
        <v>39</v>
      </c>
      <c r="H6182" s="26">
        <v>1106934</v>
      </c>
      <c r="I6182" s="28"/>
      <c r="J6182" s="26">
        <v>88555</v>
      </c>
      <c r="K6182" s="26">
        <v>1195489</v>
      </c>
      <c r="L6182" s="22" t="s">
        <v>1336</v>
      </c>
      <c r="M6182" s="22"/>
      <c r="N6182">
        <f t="shared" si="392"/>
        <v>41928</v>
      </c>
      <c r="O6182">
        <f>+VLOOKUP(N6182,'Thanh toán '!O$8:P$8099,2,0)</f>
        <v>1195489</v>
      </c>
      <c r="P6182">
        <f t="shared" si="393"/>
        <v>1195489</v>
      </c>
      <c r="Q6182" s="30">
        <f t="shared" si="394"/>
        <v>0</v>
      </c>
    </row>
    <row r="6183" spans="1:17" hidden="1" x14ac:dyDescent="0.3">
      <c r="A6183" s="21">
        <v>50319</v>
      </c>
      <c r="B6183" s="22" t="s">
        <v>6813</v>
      </c>
      <c r="C6183" s="22" t="s">
        <v>1333</v>
      </c>
      <c r="D6183" s="27" t="s">
        <v>6800</v>
      </c>
      <c r="E6183" s="24" t="s">
        <v>4612</v>
      </c>
      <c r="F6183" s="25" t="s">
        <v>4613</v>
      </c>
      <c r="G6183" s="22" t="s">
        <v>39</v>
      </c>
      <c r="H6183" s="26">
        <v>1654988</v>
      </c>
      <c r="I6183" s="28"/>
      <c r="J6183" s="26">
        <v>132399</v>
      </c>
      <c r="K6183" s="26">
        <v>1787387</v>
      </c>
      <c r="L6183" s="22" t="s">
        <v>1336</v>
      </c>
      <c r="M6183" s="22"/>
      <c r="N6183">
        <f t="shared" si="392"/>
        <v>41961</v>
      </c>
      <c r="O6183">
        <f>+VLOOKUP(N6183,'Thanh toán '!O$8:P$8099,2,0)</f>
        <v>1787387</v>
      </c>
      <c r="P6183">
        <f t="shared" si="393"/>
        <v>1787387</v>
      </c>
      <c r="Q6183" s="30">
        <f t="shared" si="394"/>
        <v>0</v>
      </c>
    </row>
    <row r="6184" spans="1:17" hidden="1" x14ac:dyDescent="0.3">
      <c r="A6184" s="21">
        <v>50333</v>
      </c>
      <c r="B6184" s="22" t="s">
        <v>6814</v>
      </c>
      <c r="C6184" s="22" t="s">
        <v>1333</v>
      </c>
      <c r="D6184" s="27" t="s">
        <v>6800</v>
      </c>
      <c r="E6184" s="24" t="s">
        <v>4612</v>
      </c>
      <c r="F6184" s="25" t="s">
        <v>4613</v>
      </c>
      <c r="G6184" s="22" t="s">
        <v>39</v>
      </c>
      <c r="H6184" s="26">
        <v>1072991</v>
      </c>
      <c r="I6184" s="28"/>
      <c r="J6184" s="26">
        <v>85839</v>
      </c>
      <c r="K6184" s="26">
        <v>1158830</v>
      </c>
      <c r="L6184" s="22" t="s">
        <v>1336</v>
      </c>
      <c r="M6184" s="22"/>
      <c r="N6184">
        <f t="shared" si="392"/>
        <v>41975</v>
      </c>
      <c r="O6184">
        <f>+VLOOKUP(N6184,'Thanh toán '!O$8:P$8099,2,0)</f>
        <v>1158830</v>
      </c>
      <c r="P6184">
        <f t="shared" si="393"/>
        <v>1158830</v>
      </c>
      <c r="Q6184" s="30">
        <f t="shared" si="394"/>
        <v>0</v>
      </c>
    </row>
    <row r="6185" spans="1:17" hidden="1" x14ac:dyDescent="0.3">
      <c r="A6185" s="21">
        <v>50398</v>
      </c>
      <c r="B6185" s="22" t="s">
        <v>6815</v>
      </c>
      <c r="C6185" s="22" t="s">
        <v>1333</v>
      </c>
      <c r="D6185" s="27" t="s">
        <v>6816</v>
      </c>
      <c r="E6185" s="24" t="s">
        <v>4612</v>
      </c>
      <c r="F6185" s="25" t="s">
        <v>4613</v>
      </c>
      <c r="G6185" s="22" t="s">
        <v>39</v>
      </c>
      <c r="H6185" s="26">
        <v>851286</v>
      </c>
      <c r="I6185" s="28"/>
      <c r="J6185" s="26">
        <v>68103</v>
      </c>
      <c r="K6185" s="26">
        <v>919389</v>
      </c>
      <c r="L6185" s="22" t="s">
        <v>1336</v>
      </c>
      <c r="M6185" s="22"/>
      <c r="N6185">
        <f t="shared" si="392"/>
        <v>42040</v>
      </c>
      <c r="O6185" t="e">
        <f>+VLOOKUP(N6185,'Thanh toán '!O$8:P$8099,2,0)</f>
        <v>#N/A</v>
      </c>
      <c r="P6185" t="e">
        <f t="shared" si="393"/>
        <v>#N/A</v>
      </c>
      <c r="Q6185" s="30" t="e">
        <f t="shared" si="394"/>
        <v>#N/A</v>
      </c>
    </row>
    <row r="6186" spans="1:17" hidden="1" x14ac:dyDescent="0.3">
      <c r="A6186" s="21">
        <v>50399</v>
      </c>
      <c r="B6186" s="22" t="s">
        <v>6817</v>
      </c>
      <c r="C6186" s="22" t="s">
        <v>1333</v>
      </c>
      <c r="D6186" s="27" t="s">
        <v>6816</v>
      </c>
      <c r="E6186" s="24" t="s">
        <v>4612</v>
      </c>
      <c r="F6186" s="25" t="s">
        <v>4613</v>
      </c>
      <c r="G6186" s="22" t="s">
        <v>39</v>
      </c>
      <c r="H6186" s="26">
        <v>990729</v>
      </c>
      <c r="I6186" s="28"/>
      <c r="J6186" s="26">
        <v>79258</v>
      </c>
      <c r="K6186" s="26">
        <v>1069987</v>
      </c>
      <c r="L6186" s="22" t="s">
        <v>1336</v>
      </c>
      <c r="M6186" s="22"/>
      <c r="N6186">
        <f t="shared" si="392"/>
        <v>42041</v>
      </c>
      <c r="O6186">
        <f>+VLOOKUP(N6186,'Thanh toán '!O$8:P$8099,2,0)</f>
        <v>1069987</v>
      </c>
      <c r="P6186">
        <f t="shared" si="393"/>
        <v>1069987</v>
      </c>
      <c r="Q6186" s="30">
        <f t="shared" si="394"/>
        <v>0</v>
      </c>
    </row>
    <row r="6187" spans="1:17" hidden="1" x14ac:dyDescent="0.3">
      <c r="A6187" s="21">
        <v>50400</v>
      </c>
      <c r="B6187" s="22" t="s">
        <v>6818</v>
      </c>
      <c r="C6187" s="22" t="s">
        <v>1333</v>
      </c>
      <c r="D6187" s="27" t="s">
        <v>6816</v>
      </c>
      <c r="E6187" s="24" t="s">
        <v>4612</v>
      </c>
      <c r="F6187" s="25" t="s">
        <v>4613</v>
      </c>
      <c r="G6187" s="22" t="s">
        <v>39</v>
      </c>
      <c r="H6187" s="26">
        <v>222116</v>
      </c>
      <c r="I6187" s="28"/>
      <c r="J6187" s="26">
        <v>17769</v>
      </c>
      <c r="K6187" s="26">
        <v>239885</v>
      </c>
      <c r="L6187" s="22" t="s">
        <v>1336</v>
      </c>
      <c r="M6187" s="22"/>
      <c r="N6187">
        <f t="shared" si="392"/>
        <v>42042</v>
      </c>
      <c r="O6187" t="e">
        <f>+VLOOKUP(N6187,'Thanh toán '!O$8:P$8099,2,0)</f>
        <v>#N/A</v>
      </c>
      <c r="P6187" t="e">
        <f t="shared" si="393"/>
        <v>#N/A</v>
      </c>
      <c r="Q6187" s="30" t="e">
        <f t="shared" si="394"/>
        <v>#N/A</v>
      </c>
    </row>
    <row r="6188" spans="1:17" hidden="1" x14ac:dyDescent="0.3">
      <c r="A6188" s="21">
        <v>50401</v>
      </c>
      <c r="B6188" s="22" t="s">
        <v>6819</v>
      </c>
      <c r="C6188" s="22" t="s">
        <v>1333</v>
      </c>
      <c r="D6188" s="27" t="s">
        <v>6816</v>
      </c>
      <c r="E6188" s="24" t="s">
        <v>4612</v>
      </c>
      <c r="F6188" s="25" t="s">
        <v>4613</v>
      </c>
      <c r="G6188" s="22" t="s">
        <v>39</v>
      </c>
      <c r="H6188" s="26">
        <v>1780143</v>
      </c>
      <c r="I6188" s="28"/>
      <c r="J6188" s="26">
        <v>142411</v>
      </c>
      <c r="K6188" s="26">
        <v>1922554</v>
      </c>
      <c r="L6188" s="22" t="s">
        <v>1336</v>
      </c>
      <c r="M6188" s="22"/>
      <c r="N6188">
        <f t="shared" si="392"/>
        <v>42043</v>
      </c>
      <c r="O6188">
        <f>+VLOOKUP(N6188,'Thanh toán '!O$8:P$8099,2,0)</f>
        <v>1922554</v>
      </c>
      <c r="P6188">
        <f t="shared" si="393"/>
        <v>1922554</v>
      </c>
      <c r="Q6188" s="30">
        <f t="shared" si="394"/>
        <v>0</v>
      </c>
    </row>
    <row r="6189" spans="1:17" hidden="1" x14ac:dyDescent="0.3">
      <c r="A6189" s="21">
        <v>50408</v>
      </c>
      <c r="B6189" s="22" t="s">
        <v>6820</v>
      </c>
      <c r="C6189" s="22" t="s">
        <v>1333</v>
      </c>
      <c r="D6189" s="27" t="s">
        <v>6816</v>
      </c>
      <c r="E6189" s="24" t="s">
        <v>84</v>
      </c>
      <c r="F6189" s="25" t="s">
        <v>5622</v>
      </c>
      <c r="G6189" s="22" t="s">
        <v>85</v>
      </c>
      <c r="H6189" s="26">
        <v>1485000</v>
      </c>
      <c r="I6189" s="28"/>
      <c r="J6189" s="26">
        <v>118800</v>
      </c>
      <c r="K6189" s="26">
        <v>1603800</v>
      </c>
      <c r="L6189" s="22" t="s">
        <v>1336</v>
      </c>
      <c r="M6189" s="22"/>
      <c r="N6189">
        <f t="shared" si="392"/>
        <v>42050</v>
      </c>
      <c r="O6189">
        <f>+VLOOKUP(N6189,'Thanh toán '!O$8:P$8099,2,0)</f>
        <v>1603800</v>
      </c>
      <c r="P6189">
        <f t="shared" si="393"/>
        <v>1603800</v>
      </c>
      <c r="Q6189" s="30">
        <f t="shared" si="394"/>
        <v>0</v>
      </c>
    </row>
    <row r="6190" spans="1:17" hidden="1" x14ac:dyDescent="0.3">
      <c r="A6190" s="21">
        <v>50409</v>
      </c>
      <c r="B6190" s="22" t="s">
        <v>6821</v>
      </c>
      <c r="C6190" s="22" t="s">
        <v>1333</v>
      </c>
      <c r="D6190" s="27" t="s">
        <v>6816</v>
      </c>
      <c r="E6190" s="24" t="s">
        <v>4612</v>
      </c>
      <c r="F6190" s="25" t="s">
        <v>4613</v>
      </c>
      <c r="G6190" s="22" t="s">
        <v>39</v>
      </c>
      <c r="H6190" s="26">
        <v>705836</v>
      </c>
      <c r="I6190" s="28"/>
      <c r="J6190" s="26">
        <v>56467</v>
      </c>
      <c r="K6190" s="26">
        <v>762303</v>
      </c>
      <c r="L6190" s="22" t="s">
        <v>1336</v>
      </c>
      <c r="M6190" s="22"/>
      <c r="N6190">
        <f t="shared" si="392"/>
        <v>42051</v>
      </c>
      <c r="O6190">
        <f>+VLOOKUP(N6190,'Thanh toán '!O$8:P$8099,2,0)</f>
        <v>762302</v>
      </c>
      <c r="P6190">
        <f t="shared" si="393"/>
        <v>762302</v>
      </c>
      <c r="Q6190" s="30">
        <f t="shared" si="394"/>
        <v>-1</v>
      </c>
    </row>
    <row r="6191" spans="1:17" ht="26.3" hidden="1" x14ac:dyDescent="0.3">
      <c r="A6191" s="21">
        <v>50411</v>
      </c>
      <c r="B6191" s="22" t="s">
        <v>6822</v>
      </c>
      <c r="C6191" s="22" t="s">
        <v>1333</v>
      </c>
      <c r="D6191" s="27" t="s">
        <v>6816</v>
      </c>
      <c r="E6191" s="24" t="s">
        <v>4660</v>
      </c>
      <c r="F6191" s="25" t="s">
        <v>5644</v>
      </c>
      <c r="G6191" s="22" t="s">
        <v>24</v>
      </c>
      <c r="H6191" s="26">
        <v>3095380</v>
      </c>
      <c r="I6191" s="28"/>
      <c r="J6191" s="26">
        <v>247630</v>
      </c>
      <c r="K6191" s="26">
        <v>3343010</v>
      </c>
      <c r="L6191" s="22" t="s">
        <v>1336</v>
      </c>
      <c r="M6191" s="22"/>
      <c r="N6191">
        <f t="shared" si="392"/>
        <v>42053</v>
      </c>
      <c r="O6191">
        <f>+VLOOKUP(N6191,'Thanh toán '!O$8:P$8099,2,0)</f>
        <v>3343010</v>
      </c>
      <c r="P6191">
        <f t="shared" si="393"/>
        <v>3343010</v>
      </c>
      <c r="Q6191" s="30">
        <f t="shared" si="394"/>
        <v>0</v>
      </c>
    </row>
    <row r="6192" spans="1:17" hidden="1" x14ac:dyDescent="0.3">
      <c r="A6192" s="21">
        <v>50413</v>
      </c>
      <c r="B6192" s="22" t="s">
        <v>6823</v>
      </c>
      <c r="C6192" s="22" t="s">
        <v>1333</v>
      </c>
      <c r="D6192" s="27" t="s">
        <v>6816</v>
      </c>
      <c r="E6192" s="24" t="s">
        <v>4612</v>
      </c>
      <c r="F6192" s="25" t="s">
        <v>4613</v>
      </c>
      <c r="G6192" s="22" t="s">
        <v>39</v>
      </c>
      <c r="H6192" s="26">
        <v>516474</v>
      </c>
      <c r="I6192" s="28"/>
      <c r="J6192" s="26">
        <v>41318</v>
      </c>
      <c r="K6192" s="26">
        <v>557792</v>
      </c>
      <c r="L6192" s="22" t="s">
        <v>1336</v>
      </c>
      <c r="M6192" s="22"/>
      <c r="N6192">
        <f t="shared" si="392"/>
        <v>42055</v>
      </c>
      <c r="O6192">
        <f>+VLOOKUP(N6192,'Thanh toán '!O$8:P$8099,2,0)</f>
        <v>557792</v>
      </c>
      <c r="P6192">
        <f t="shared" si="393"/>
        <v>557792</v>
      </c>
      <c r="Q6192" s="30">
        <f t="shared" si="394"/>
        <v>0</v>
      </c>
    </row>
    <row r="6193" spans="1:17" hidden="1" x14ac:dyDescent="0.3">
      <c r="A6193" s="21">
        <v>50414</v>
      </c>
      <c r="B6193" s="22" t="s">
        <v>6824</v>
      </c>
      <c r="C6193" s="22" t="s">
        <v>1333</v>
      </c>
      <c r="D6193" s="27" t="s">
        <v>6816</v>
      </c>
      <c r="E6193" s="24" t="s">
        <v>4612</v>
      </c>
      <c r="F6193" s="25" t="s">
        <v>4613</v>
      </c>
      <c r="G6193" s="22" t="s">
        <v>39</v>
      </c>
      <c r="H6193" s="26">
        <v>922445</v>
      </c>
      <c r="I6193" s="28"/>
      <c r="J6193" s="26">
        <v>73796</v>
      </c>
      <c r="K6193" s="26">
        <v>996241</v>
      </c>
      <c r="L6193" s="22" t="s">
        <v>1336</v>
      </c>
      <c r="M6193" s="22"/>
      <c r="N6193">
        <f t="shared" si="392"/>
        <v>42056</v>
      </c>
      <c r="O6193" t="e">
        <f>+VLOOKUP(N6193,'Thanh toán '!O$8:P$8099,2,0)</f>
        <v>#N/A</v>
      </c>
      <c r="P6193" t="e">
        <f t="shared" si="393"/>
        <v>#N/A</v>
      </c>
      <c r="Q6193" s="30" t="e">
        <f t="shared" si="394"/>
        <v>#N/A</v>
      </c>
    </row>
    <row r="6194" spans="1:17" hidden="1" x14ac:dyDescent="0.3">
      <c r="A6194" s="21">
        <v>50415</v>
      </c>
      <c r="B6194" s="22" t="s">
        <v>6825</v>
      </c>
      <c r="C6194" s="22" t="s">
        <v>1333</v>
      </c>
      <c r="D6194" s="27" t="s">
        <v>6816</v>
      </c>
      <c r="E6194" s="24" t="s">
        <v>4612</v>
      </c>
      <c r="F6194" s="25" t="s">
        <v>4613</v>
      </c>
      <c r="G6194" s="22" t="s">
        <v>39</v>
      </c>
      <c r="H6194" s="26">
        <v>1667721</v>
      </c>
      <c r="I6194" s="28"/>
      <c r="J6194" s="26">
        <v>133418</v>
      </c>
      <c r="K6194" s="26">
        <v>1801139</v>
      </c>
      <c r="L6194" s="22" t="s">
        <v>1336</v>
      </c>
      <c r="M6194" s="22"/>
      <c r="N6194">
        <f t="shared" si="392"/>
        <v>42057</v>
      </c>
      <c r="O6194">
        <f>+VLOOKUP(N6194,'Thanh toán '!O$8:P$8099,2,0)</f>
        <v>1801139</v>
      </c>
      <c r="P6194">
        <f t="shared" si="393"/>
        <v>1801139</v>
      </c>
      <c r="Q6194" s="30">
        <f t="shared" si="394"/>
        <v>0</v>
      </c>
    </row>
    <row r="6195" spans="1:17" hidden="1" x14ac:dyDescent="0.3">
      <c r="A6195" s="21">
        <v>50416</v>
      </c>
      <c r="B6195" s="22" t="s">
        <v>6826</v>
      </c>
      <c r="C6195" s="22" t="s">
        <v>1333</v>
      </c>
      <c r="D6195" s="27" t="s">
        <v>6816</v>
      </c>
      <c r="E6195" s="24" t="s">
        <v>4612</v>
      </c>
      <c r="F6195" s="25" t="s">
        <v>4613</v>
      </c>
      <c r="G6195" s="22" t="s">
        <v>39</v>
      </c>
      <c r="H6195" s="26">
        <v>792798</v>
      </c>
      <c r="I6195" s="28"/>
      <c r="J6195" s="26">
        <v>63424</v>
      </c>
      <c r="K6195" s="26">
        <v>856222</v>
      </c>
      <c r="L6195" s="22" t="s">
        <v>1336</v>
      </c>
      <c r="M6195" s="22"/>
      <c r="N6195">
        <f t="shared" si="392"/>
        <v>42058</v>
      </c>
      <c r="O6195">
        <f>+VLOOKUP(N6195,'Thanh toán '!O$8:P$8099,2,0)</f>
        <v>856222</v>
      </c>
      <c r="P6195">
        <f t="shared" si="393"/>
        <v>856222</v>
      </c>
      <c r="Q6195" s="30">
        <f t="shared" si="394"/>
        <v>0</v>
      </c>
    </row>
    <row r="6196" spans="1:17" hidden="1" x14ac:dyDescent="0.3">
      <c r="A6196" s="21">
        <v>50417</v>
      </c>
      <c r="B6196" s="22" t="s">
        <v>6827</v>
      </c>
      <c r="C6196" s="22" t="s">
        <v>1333</v>
      </c>
      <c r="D6196" s="27" t="s">
        <v>6816</v>
      </c>
      <c r="E6196" s="24" t="s">
        <v>4612</v>
      </c>
      <c r="F6196" s="25" t="s">
        <v>4613</v>
      </c>
      <c r="G6196" s="22" t="s">
        <v>39</v>
      </c>
      <c r="H6196" s="26">
        <v>322480</v>
      </c>
      <c r="I6196" s="28"/>
      <c r="J6196" s="26">
        <v>25798</v>
      </c>
      <c r="K6196" s="26">
        <v>348278</v>
      </c>
      <c r="L6196" s="22" t="s">
        <v>1336</v>
      </c>
      <c r="M6196" s="22"/>
      <c r="N6196">
        <f t="shared" si="392"/>
        <v>42059</v>
      </c>
      <c r="O6196">
        <f>+VLOOKUP(N6196,'Thanh toán '!O$8:P$8099,2,0)</f>
        <v>348278</v>
      </c>
      <c r="P6196">
        <f t="shared" si="393"/>
        <v>348278</v>
      </c>
      <c r="Q6196" s="30">
        <f t="shared" si="394"/>
        <v>0</v>
      </c>
    </row>
    <row r="6197" spans="1:17" hidden="1" x14ac:dyDescent="0.3">
      <c r="A6197" s="21">
        <v>50418</v>
      </c>
      <c r="B6197" s="22" t="s">
        <v>6828</v>
      </c>
      <c r="C6197" s="22" t="s">
        <v>1333</v>
      </c>
      <c r="D6197" s="27" t="s">
        <v>6816</v>
      </c>
      <c r="E6197" s="24" t="s">
        <v>4612</v>
      </c>
      <c r="F6197" s="25" t="s">
        <v>4613</v>
      </c>
      <c r="G6197" s="22" t="s">
        <v>39</v>
      </c>
      <c r="H6197" s="26">
        <v>542773</v>
      </c>
      <c r="I6197" s="28"/>
      <c r="J6197" s="26">
        <v>43422</v>
      </c>
      <c r="K6197" s="26">
        <v>586195</v>
      </c>
      <c r="L6197" s="22" t="s">
        <v>1336</v>
      </c>
      <c r="M6197" s="22"/>
      <c r="N6197">
        <f t="shared" si="392"/>
        <v>42060</v>
      </c>
      <c r="O6197">
        <f>+VLOOKUP(N6197,'Thanh toán '!O$8:P$8099,2,0)</f>
        <v>586195</v>
      </c>
      <c r="P6197">
        <f t="shared" si="393"/>
        <v>586195</v>
      </c>
      <c r="Q6197" s="30">
        <f t="shared" si="394"/>
        <v>0</v>
      </c>
    </row>
    <row r="6198" spans="1:17" hidden="1" x14ac:dyDescent="0.3">
      <c r="A6198" s="21">
        <v>50419</v>
      </c>
      <c r="B6198" s="22" t="s">
        <v>6829</v>
      </c>
      <c r="C6198" s="22" t="s">
        <v>1333</v>
      </c>
      <c r="D6198" s="27" t="s">
        <v>6816</v>
      </c>
      <c r="E6198" s="24" t="s">
        <v>4612</v>
      </c>
      <c r="F6198" s="25" t="s">
        <v>4613</v>
      </c>
      <c r="G6198" s="22" t="s">
        <v>39</v>
      </c>
      <c r="H6198" s="26">
        <v>250910</v>
      </c>
      <c r="I6198" s="28"/>
      <c r="J6198" s="26">
        <v>20073</v>
      </c>
      <c r="K6198" s="26">
        <v>270983</v>
      </c>
      <c r="L6198" s="22" t="s">
        <v>1336</v>
      </c>
      <c r="M6198" s="22"/>
      <c r="N6198">
        <f t="shared" si="392"/>
        <v>42061</v>
      </c>
      <c r="O6198">
        <f>+VLOOKUP(N6198,'Thanh toán '!O$8:P$8099,2,0)</f>
        <v>270983</v>
      </c>
      <c r="P6198">
        <f t="shared" si="393"/>
        <v>270983</v>
      </c>
      <c r="Q6198" s="30">
        <f t="shared" si="394"/>
        <v>0</v>
      </c>
    </row>
    <row r="6199" spans="1:17" hidden="1" x14ac:dyDescent="0.3">
      <c r="A6199" s="21">
        <v>50421</v>
      </c>
      <c r="B6199" s="22" t="s">
        <v>6830</v>
      </c>
      <c r="C6199" s="22" t="s">
        <v>1333</v>
      </c>
      <c r="D6199" s="27" t="s">
        <v>6816</v>
      </c>
      <c r="E6199" s="24" t="s">
        <v>4612</v>
      </c>
      <c r="F6199" s="25" t="s">
        <v>4613</v>
      </c>
      <c r="G6199" s="22" t="s">
        <v>39</v>
      </c>
      <c r="H6199" s="26">
        <v>553467</v>
      </c>
      <c r="I6199" s="28"/>
      <c r="J6199" s="26">
        <v>44277</v>
      </c>
      <c r="K6199" s="26">
        <v>597744</v>
      </c>
      <c r="L6199" s="22" t="s">
        <v>1336</v>
      </c>
      <c r="M6199" s="22"/>
      <c r="N6199">
        <f t="shared" si="392"/>
        <v>42063</v>
      </c>
      <c r="O6199">
        <f>+VLOOKUP(N6199,'Thanh toán '!O$8:P$8099,2,0)</f>
        <v>597744</v>
      </c>
      <c r="P6199">
        <f t="shared" si="393"/>
        <v>597744</v>
      </c>
      <c r="Q6199" s="30">
        <f t="shared" si="394"/>
        <v>0</v>
      </c>
    </row>
    <row r="6200" spans="1:17" hidden="1" x14ac:dyDescent="0.3">
      <c r="A6200" s="21">
        <v>50422</v>
      </c>
      <c r="B6200" s="22" t="s">
        <v>6831</v>
      </c>
      <c r="C6200" s="22" t="s">
        <v>1333</v>
      </c>
      <c r="D6200" s="27" t="s">
        <v>6816</v>
      </c>
      <c r="E6200" s="24" t="s">
        <v>4612</v>
      </c>
      <c r="F6200" s="25" t="s">
        <v>4613</v>
      </c>
      <c r="G6200" s="22" t="s">
        <v>39</v>
      </c>
      <c r="H6200" s="26">
        <v>555290</v>
      </c>
      <c r="I6200" s="28"/>
      <c r="J6200" s="26">
        <v>44423</v>
      </c>
      <c r="K6200" s="26">
        <v>599713</v>
      </c>
      <c r="L6200" s="22" t="s">
        <v>1336</v>
      </c>
      <c r="M6200" s="22"/>
      <c r="N6200">
        <f t="shared" si="392"/>
        <v>42064</v>
      </c>
      <c r="O6200">
        <f>+VLOOKUP(N6200,'Thanh toán '!O$8:P$8099,2,0)</f>
        <v>599713</v>
      </c>
      <c r="P6200">
        <f t="shared" si="393"/>
        <v>599713</v>
      </c>
      <c r="Q6200" s="30">
        <f t="shared" si="394"/>
        <v>0</v>
      </c>
    </row>
    <row r="6201" spans="1:17" hidden="1" x14ac:dyDescent="0.3">
      <c r="A6201" s="21">
        <v>50423</v>
      </c>
      <c r="B6201" s="22" t="s">
        <v>6832</v>
      </c>
      <c r="C6201" s="22" t="s">
        <v>1333</v>
      </c>
      <c r="D6201" s="27" t="s">
        <v>6816</v>
      </c>
      <c r="E6201" s="24" t="s">
        <v>4612</v>
      </c>
      <c r="F6201" s="25" t="s">
        <v>4613</v>
      </c>
      <c r="G6201" s="22" t="s">
        <v>39</v>
      </c>
      <c r="H6201" s="26">
        <v>584084</v>
      </c>
      <c r="I6201" s="28"/>
      <c r="J6201" s="26">
        <v>46727</v>
      </c>
      <c r="K6201" s="26">
        <v>630811</v>
      </c>
      <c r="L6201" s="22" t="s">
        <v>1336</v>
      </c>
      <c r="M6201" s="22"/>
      <c r="N6201">
        <f t="shared" si="392"/>
        <v>42065</v>
      </c>
      <c r="O6201">
        <f>+VLOOKUP(N6201,'Thanh toán '!O$8:P$8099,2,0)</f>
        <v>630811</v>
      </c>
      <c r="P6201">
        <f t="shared" si="393"/>
        <v>630811</v>
      </c>
      <c r="Q6201" s="30">
        <f t="shared" si="394"/>
        <v>0</v>
      </c>
    </row>
    <row r="6202" spans="1:17" ht="26.3" hidden="1" x14ac:dyDescent="0.3">
      <c r="A6202" s="21">
        <v>50424</v>
      </c>
      <c r="B6202" s="22" t="s">
        <v>6833</v>
      </c>
      <c r="C6202" s="22" t="s">
        <v>1333</v>
      </c>
      <c r="D6202" s="27" t="s">
        <v>6816</v>
      </c>
      <c r="E6202" s="24" t="s">
        <v>4660</v>
      </c>
      <c r="F6202" s="25" t="s">
        <v>5644</v>
      </c>
      <c r="G6202" s="22" t="s">
        <v>24</v>
      </c>
      <c r="H6202" s="26">
        <v>3861885</v>
      </c>
      <c r="I6202" s="28"/>
      <c r="J6202" s="26">
        <v>308951</v>
      </c>
      <c r="K6202" s="26">
        <v>4170836</v>
      </c>
      <c r="L6202" s="22" t="s">
        <v>1336</v>
      </c>
      <c r="M6202" s="22"/>
      <c r="N6202">
        <f t="shared" si="392"/>
        <v>42066</v>
      </c>
      <c r="O6202">
        <f>+VLOOKUP(N6202,'Thanh toán '!O$8:P$8099,2,0)</f>
        <v>4170836</v>
      </c>
      <c r="P6202">
        <f t="shared" si="393"/>
        <v>4170836</v>
      </c>
      <c r="Q6202" s="30">
        <f t="shared" si="394"/>
        <v>0</v>
      </c>
    </row>
    <row r="6203" spans="1:17" hidden="1" x14ac:dyDescent="0.3">
      <c r="A6203" s="21">
        <v>50425</v>
      </c>
      <c r="B6203" s="22" t="s">
        <v>6834</v>
      </c>
      <c r="C6203" s="22" t="s">
        <v>1333</v>
      </c>
      <c r="D6203" s="27" t="s">
        <v>6816</v>
      </c>
      <c r="E6203" s="24" t="s">
        <v>45</v>
      </c>
      <c r="F6203" s="25" t="s">
        <v>4737</v>
      </c>
      <c r="G6203" s="22" t="s">
        <v>46</v>
      </c>
      <c r="H6203" s="26">
        <v>1772780</v>
      </c>
      <c r="I6203" s="28"/>
      <c r="J6203" s="26">
        <v>141822</v>
      </c>
      <c r="K6203" s="26">
        <v>1914602</v>
      </c>
      <c r="L6203" s="22" t="s">
        <v>1336</v>
      </c>
      <c r="M6203" s="22"/>
      <c r="N6203">
        <f t="shared" si="392"/>
        <v>42067</v>
      </c>
      <c r="O6203">
        <f>+VLOOKUP(N6203,'Thanh toán '!O$8:P$8099,2,0)</f>
        <v>1914602</v>
      </c>
      <c r="P6203">
        <f t="shared" si="393"/>
        <v>1914602</v>
      </c>
      <c r="Q6203" s="30">
        <f t="shared" si="394"/>
        <v>0</v>
      </c>
    </row>
    <row r="6204" spans="1:17" hidden="1" x14ac:dyDescent="0.3">
      <c r="A6204" s="21">
        <v>50428</v>
      </c>
      <c r="B6204" s="22" t="s">
        <v>6835</v>
      </c>
      <c r="C6204" s="22" t="s">
        <v>1333</v>
      </c>
      <c r="D6204" s="27" t="s">
        <v>6816</v>
      </c>
      <c r="E6204" s="24" t="s">
        <v>4612</v>
      </c>
      <c r="F6204" s="25" t="s">
        <v>4613</v>
      </c>
      <c r="G6204" s="22" t="s">
        <v>39</v>
      </c>
      <c r="H6204" s="26">
        <v>521796</v>
      </c>
      <c r="I6204" s="28"/>
      <c r="J6204" s="26">
        <v>41744</v>
      </c>
      <c r="K6204" s="26">
        <v>563540</v>
      </c>
      <c r="L6204" s="22" t="s">
        <v>1336</v>
      </c>
      <c r="M6204" s="22"/>
      <c r="N6204">
        <f t="shared" si="392"/>
        <v>42070</v>
      </c>
      <c r="O6204">
        <f>+VLOOKUP(N6204,'Thanh toán '!O$8:P$8099,2,0)</f>
        <v>563540</v>
      </c>
      <c r="P6204">
        <f t="shared" si="393"/>
        <v>563540</v>
      </c>
      <c r="Q6204" s="30">
        <f t="shared" si="394"/>
        <v>0</v>
      </c>
    </row>
    <row r="6205" spans="1:17" ht="26.3" hidden="1" x14ac:dyDescent="0.3">
      <c r="A6205" s="21">
        <v>50467</v>
      </c>
      <c r="B6205" s="22" t="s">
        <v>6836</v>
      </c>
      <c r="C6205" s="22" t="s">
        <v>1333</v>
      </c>
      <c r="D6205" s="27" t="s">
        <v>6816</v>
      </c>
      <c r="E6205" s="24" t="s">
        <v>4651</v>
      </c>
      <c r="F6205" s="25" t="s">
        <v>4652</v>
      </c>
      <c r="G6205" s="22" t="s">
        <v>21</v>
      </c>
      <c r="H6205" s="26">
        <v>1831460</v>
      </c>
      <c r="I6205" s="28"/>
      <c r="J6205" s="26">
        <v>146517</v>
      </c>
      <c r="K6205" s="26">
        <v>1977977</v>
      </c>
      <c r="L6205" s="22" t="s">
        <v>1336</v>
      </c>
      <c r="M6205" s="22"/>
      <c r="N6205">
        <f t="shared" si="392"/>
        <v>42109</v>
      </c>
      <c r="O6205">
        <f>+VLOOKUP(N6205,'Thanh toán '!O$8:P$8099,2,0)</f>
        <v>1977977</v>
      </c>
      <c r="P6205">
        <f t="shared" si="393"/>
        <v>1977977</v>
      </c>
      <c r="Q6205" s="30">
        <f t="shared" si="394"/>
        <v>0</v>
      </c>
    </row>
    <row r="6206" spans="1:17" hidden="1" x14ac:dyDescent="0.3">
      <c r="A6206" s="21">
        <v>50468</v>
      </c>
      <c r="B6206" s="22" t="s">
        <v>6837</v>
      </c>
      <c r="C6206" s="22" t="s">
        <v>1333</v>
      </c>
      <c r="D6206" s="27" t="s">
        <v>6816</v>
      </c>
      <c r="E6206" s="24" t="s">
        <v>5495</v>
      </c>
      <c r="F6206" s="25" t="s">
        <v>5496</v>
      </c>
      <c r="G6206" s="22" t="s">
        <v>311</v>
      </c>
      <c r="H6206" s="26">
        <v>1110580</v>
      </c>
      <c r="I6206" s="28"/>
      <c r="J6206" s="26">
        <v>88846</v>
      </c>
      <c r="K6206" s="26">
        <v>1199426</v>
      </c>
      <c r="L6206" s="22" t="s">
        <v>1336</v>
      </c>
      <c r="M6206" s="22"/>
      <c r="N6206">
        <f t="shared" si="392"/>
        <v>42110</v>
      </c>
      <c r="O6206">
        <f>+VLOOKUP(N6206,'Thanh toán '!O$8:P$8099,2,0)</f>
        <v>1199426</v>
      </c>
      <c r="P6206">
        <f t="shared" si="393"/>
        <v>1199426</v>
      </c>
      <c r="Q6206" s="30">
        <f t="shared" si="394"/>
        <v>0</v>
      </c>
    </row>
    <row r="6207" spans="1:17" hidden="1" x14ac:dyDescent="0.3">
      <c r="A6207" s="21">
        <v>50469</v>
      </c>
      <c r="B6207" s="22" t="s">
        <v>6838</v>
      </c>
      <c r="C6207" s="22" t="s">
        <v>1333</v>
      </c>
      <c r="D6207" s="27" t="s">
        <v>6816</v>
      </c>
      <c r="E6207" s="24" t="s">
        <v>5498</v>
      </c>
      <c r="F6207" s="25" t="s">
        <v>5499</v>
      </c>
      <c r="G6207" s="22" t="s">
        <v>16</v>
      </c>
      <c r="H6207" s="26">
        <v>2659280</v>
      </c>
      <c r="I6207" s="28"/>
      <c r="J6207" s="26">
        <v>212742</v>
      </c>
      <c r="K6207" s="26">
        <v>2872022</v>
      </c>
      <c r="L6207" s="22" t="s">
        <v>1336</v>
      </c>
      <c r="M6207" s="22"/>
      <c r="N6207">
        <f t="shared" si="392"/>
        <v>42111</v>
      </c>
      <c r="O6207">
        <f>+VLOOKUP(N6207,'Thanh toán '!O$8:P$8099,2,0)</f>
        <v>2872022</v>
      </c>
      <c r="P6207">
        <f t="shared" si="393"/>
        <v>2872022</v>
      </c>
      <c r="Q6207" s="30">
        <f t="shared" si="394"/>
        <v>0</v>
      </c>
    </row>
    <row r="6208" spans="1:17" ht="26.3" hidden="1" x14ac:dyDescent="0.3">
      <c r="A6208" s="21">
        <v>50651</v>
      </c>
      <c r="B6208" s="22" t="s">
        <v>6839</v>
      </c>
      <c r="C6208" s="22" t="s">
        <v>1333</v>
      </c>
      <c r="D6208" s="27" t="s">
        <v>6816</v>
      </c>
      <c r="E6208" s="24" t="s">
        <v>4660</v>
      </c>
      <c r="F6208" s="25" t="s">
        <v>5644</v>
      </c>
      <c r="G6208" s="22" t="s">
        <v>24</v>
      </c>
      <c r="H6208" s="26">
        <v>2443139</v>
      </c>
      <c r="I6208" s="28"/>
      <c r="J6208" s="26">
        <v>195451</v>
      </c>
      <c r="K6208" s="26">
        <v>2638590</v>
      </c>
      <c r="L6208" s="22" t="s">
        <v>1336</v>
      </c>
      <c r="M6208" s="22"/>
      <c r="N6208">
        <f t="shared" si="392"/>
        <v>42294</v>
      </c>
      <c r="O6208">
        <f>+VLOOKUP(N6208,'Thanh toán '!O$8:P$8099,2,0)</f>
        <v>2638590</v>
      </c>
      <c r="P6208">
        <f t="shared" si="393"/>
        <v>2638590</v>
      </c>
      <c r="Q6208" s="30">
        <f t="shared" si="394"/>
        <v>0</v>
      </c>
    </row>
    <row r="6209" spans="1:17" hidden="1" x14ac:dyDescent="0.3">
      <c r="A6209" s="21">
        <v>50657</v>
      </c>
      <c r="B6209" s="22" t="s">
        <v>6840</v>
      </c>
      <c r="C6209" s="22" t="s">
        <v>1333</v>
      </c>
      <c r="D6209" s="27" t="s">
        <v>6841</v>
      </c>
      <c r="E6209" s="24" t="s">
        <v>4612</v>
      </c>
      <c r="F6209" s="25" t="s">
        <v>4613</v>
      </c>
      <c r="G6209" s="22" t="s">
        <v>39</v>
      </c>
      <c r="H6209" s="26">
        <v>1517293</v>
      </c>
      <c r="I6209" s="28"/>
      <c r="J6209" s="26">
        <v>121383</v>
      </c>
      <c r="K6209" s="26">
        <v>1638676</v>
      </c>
      <c r="L6209" s="22" t="s">
        <v>1336</v>
      </c>
      <c r="M6209" s="22"/>
      <c r="N6209">
        <f t="shared" si="392"/>
        <v>42300</v>
      </c>
      <c r="O6209">
        <f>+VLOOKUP(N6209,'Thanh toán '!O$8:P$8099,2,0)</f>
        <v>1638676</v>
      </c>
      <c r="P6209">
        <f t="shared" si="393"/>
        <v>1638676</v>
      </c>
      <c r="Q6209" s="30">
        <f t="shared" si="394"/>
        <v>0</v>
      </c>
    </row>
    <row r="6210" spans="1:17" hidden="1" x14ac:dyDescent="0.3">
      <c r="A6210" s="21">
        <v>50660</v>
      </c>
      <c r="B6210" s="22" t="s">
        <v>6842</v>
      </c>
      <c r="C6210" s="22" t="s">
        <v>1333</v>
      </c>
      <c r="D6210" s="27" t="s">
        <v>6841</v>
      </c>
      <c r="E6210" s="24" t="s">
        <v>32</v>
      </c>
      <c r="F6210" s="25" t="s">
        <v>1335</v>
      </c>
      <c r="G6210" s="22" t="s">
        <v>33</v>
      </c>
      <c r="H6210" s="26">
        <v>734310</v>
      </c>
      <c r="I6210" s="28"/>
      <c r="J6210" s="26">
        <v>58745</v>
      </c>
      <c r="K6210" s="26">
        <v>793055</v>
      </c>
      <c r="L6210" s="22" t="s">
        <v>1336</v>
      </c>
      <c r="M6210" s="22"/>
      <c r="N6210">
        <f t="shared" si="392"/>
        <v>42303</v>
      </c>
      <c r="O6210">
        <f>+VLOOKUP(N6210,'Thanh toán '!O$8:P$8099,2,0)</f>
        <v>793055</v>
      </c>
      <c r="P6210">
        <f t="shared" si="393"/>
        <v>793055</v>
      </c>
      <c r="Q6210" s="30">
        <f t="shared" si="394"/>
        <v>0</v>
      </c>
    </row>
    <row r="6211" spans="1:17" hidden="1" x14ac:dyDescent="0.3">
      <c r="A6211" s="21">
        <v>50665</v>
      </c>
      <c r="B6211" s="22" t="s">
        <v>6843</v>
      </c>
      <c r="C6211" s="22" t="s">
        <v>1333</v>
      </c>
      <c r="D6211" s="27" t="s">
        <v>6841</v>
      </c>
      <c r="E6211" s="24" t="s">
        <v>4612</v>
      </c>
      <c r="F6211" s="25" t="s">
        <v>4613</v>
      </c>
      <c r="G6211" s="22" t="s">
        <v>39</v>
      </c>
      <c r="H6211" s="26">
        <v>1185951</v>
      </c>
      <c r="I6211" s="28"/>
      <c r="J6211" s="26">
        <v>94876</v>
      </c>
      <c r="K6211" s="26">
        <v>1280827</v>
      </c>
      <c r="L6211" s="22" t="s">
        <v>1336</v>
      </c>
      <c r="M6211" s="22"/>
      <c r="N6211">
        <f t="shared" si="392"/>
        <v>42308</v>
      </c>
      <c r="O6211">
        <f>+VLOOKUP(N6211,'Thanh toán '!O$8:P$8099,2,0)</f>
        <v>1280827</v>
      </c>
      <c r="P6211">
        <f t="shared" si="393"/>
        <v>1280827</v>
      </c>
      <c r="Q6211" s="30">
        <f t="shared" si="394"/>
        <v>0</v>
      </c>
    </row>
    <row r="6212" spans="1:17" hidden="1" x14ac:dyDescent="0.3">
      <c r="A6212" s="21">
        <v>50666</v>
      </c>
      <c r="B6212" s="22" t="s">
        <v>6844</v>
      </c>
      <c r="C6212" s="22" t="s">
        <v>1333</v>
      </c>
      <c r="D6212" s="27" t="s">
        <v>6841</v>
      </c>
      <c r="E6212" s="24" t="s">
        <v>214</v>
      </c>
      <c r="F6212" s="25" t="s">
        <v>5525</v>
      </c>
      <c r="G6212" s="22" t="s">
        <v>215</v>
      </c>
      <c r="H6212" s="26">
        <v>3265220</v>
      </c>
      <c r="I6212" s="28"/>
      <c r="J6212" s="26">
        <v>261218</v>
      </c>
      <c r="K6212" s="26">
        <v>3526438</v>
      </c>
      <c r="L6212" s="22" t="s">
        <v>1336</v>
      </c>
      <c r="M6212" s="22"/>
      <c r="N6212">
        <f t="shared" si="392"/>
        <v>42309</v>
      </c>
      <c r="O6212">
        <f>+VLOOKUP(N6212,'Thanh toán '!O$8:P$8099,2,0)</f>
        <v>3526438</v>
      </c>
      <c r="P6212">
        <f t="shared" si="393"/>
        <v>3526438</v>
      </c>
      <c r="Q6212" s="30">
        <f t="shared" si="394"/>
        <v>0</v>
      </c>
    </row>
    <row r="6213" spans="1:17" hidden="1" x14ac:dyDescent="0.3">
      <c r="A6213" s="21">
        <v>50669</v>
      </c>
      <c r="B6213" s="22" t="s">
        <v>6845</v>
      </c>
      <c r="C6213" s="22" t="s">
        <v>1333</v>
      </c>
      <c r="D6213" s="27" t="s">
        <v>6841</v>
      </c>
      <c r="E6213" s="24" t="s">
        <v>42</v>
      </c>
      <c r="F6213" s="25" t="s">
        <v>4853</v>
      </c>
      <c r="G6213" s="22" t="s">
        <v>43</v>
      </c>
      <c r="H6213" s="26">
        <v>2594430</v>
      </c>
      <c r="I6213" s="28"/>
      <c r="J6213" s="26">
        <v>207554</v>
      </c>
      <c r="K6213" s="26">
        <v>2801984</v>
      </c>
      <c r="L6213" s="22" t="s">
        <v>1336</v>
      </c>
      <c r="M6213" s="22"/>
      <c r="N6213">
        <f t="shared" si="392"/>
        <v>42312</v>
      </c>
      <c r="O6213">
        <f>+VLOOKUP(N6213,'Thanh toán '!O$8:P$8099,2,0)</f>
        <v>2801984</v>
      </c>
      <c r="P6213">
        <f t="shared" si="393"/>
        <v>2801984</v>
      </c>
      <c r="Q6213" s="30">
        <f t="shared" si="394"/>
        <v>0</v>
      </c>
    </row>
    <row r="6214" spans="1:17" hidden="1" x14ac:dyDescent="0.3">
      <c r="A6214" s="21">
        <v>50673</v>
      </c>
      <c r="B6214" s="22" t="s">
        <v>6846</v>
      </c>
      <c r="C6214" s="22" t="s">
        <v>1333</v>
      </c>
      <c r="D6214" s="27" t="s">
        <v>6841</v>
      </c>
      <c r="E6214" s="24" t="s">
        <v>92</v>
      </c>
      <c r="F6214" s="25" t="s">
        <v>5358</v>
      </c>
      <c r="G6214" s="22" t="s">
        <v>93</v>
      </c>
      <c r="H6214" s="26">
        <v>1110580</v>
      </c>
      <c r="I6214" s="28"/>
      <c r="J6214" s="26">
        <v>88846</v>
      </c>
      <c r="K6214" s="26">
        <v>1199426</v>
      </c>
      <c r="L6214" s="22" t="s">
        <v>1336</v>
      </c>
      <c r="M6214" s="22"/>
      <c r="N6214">
        <f t="shared" ref="N6214:N6277" si="395">+B6214*1</f>
        <v>42316</v>
      </c>
      <c r="O6214">
        <f>+VLOOKUP(N6214,'Thanh toán '!O$8:P$8099,2,0)</f>
        <v>1199426</v>
      </c>
      <c r="P6214">
        <f t="shared" ref="P6214:P6277" si="396">+O6214</f>
        <v>1199426</v>
      </c>
      <c r="Q6214" s="30">
        <f t="shared" si="394"/>
        <v>0</v>
      </c>
    </row>
    <row r="6215" spans="1:17" hidden="1" x14ac:dyDescent="0.3">
      <c r="A6215" s="21">
        <v>50674</v>
      </c>
      <c r="B6215" s="22" t="s">
        <v>6847</v>
      </c>
      <c r="C6215" s="22" t="s">
        <v>1333</v>
      </c>
      <c r="D6215" s="27" t="s">
        <v>6841</v>
      </c>
      <c r="E6215" s="24" t="s">
        <v>4668</v>
      </c>
      <c r="F6215" s="25" t="s">
        <v>4669</v>
      </c>
      <c r="G6215" s="22" t="s">
        <v>57</v>
      </c>
      <c r="H6215" s="26">
        <v>2712940</v>
      </c>
      <c r="I6215" s="28"/>
      <c r="J6215" s="26">
        <v>217035</v>
      </c>
      <c r="K6215" s="26">
        <v>2929975</v>
      </c>
      <c r="L6215" s="22" t="s">
        <v>1336</v>
      </c>
      <c r="M6215" s="22"/>
      <c r="N6215">
        <f t="shared" si="395"/>
        <v>42317</v>
      </c>
      <c r="O6215">
        <f>+VLOOKUP(N6215,'Thanh toán '!O$8:P$8099,2,0)</f>
        <v>2929975</v>
      </c>
      <c r="P6215">
        <f t="shared" si="396"/>
        <v>2929975</v>
      </c>
      <c r="Q6215" s="30">
        <f t="shared" si="394"/>
        <v>0</v>
      </c>
    </row>
    <row r="6216" spans="1:17" hidden="1" x14ac:dyDescent="0.3">
      <c r="A6216" s="21">
        <v>50675</v>
      </c>
      <c r="B6216" s="22" t="s">
        <v>6848</v>
      </c>
      <c r="C6216" s="22" t="s">
        <v>1333</v>
      </c>
      <c r="D6216" s="27" t="s">
        <v>6841</v>
      </c>
      <c r="E6216" s="24" t="s">
        <v>206</v>
      </c>
      <c r="F6216" s="25" t="s">
        <v>4739</v>
      </c>
      <c r="G6216" s="22" t="s">
        <v>207</v>
      </c>
      <c r="H6216" s="26">
        <v>3443860</v>
      </c>
      <c r="I6216" s="28"/>
      <c r="J6216" s="26">
        <v>275509</v>
      </c>
      <c r="K6216" s="26">
        <v>3719369</v>
      </c>
      <c r="L6216" s="22" t="s">
        <v>1336</v>
      </c>
      <c r="M6216" s="22"/>
      <c r="N6216">
        <f t="shared" si="395"/>
        <v>42318</v>
      </c>
      <c r="O6216">
        <f>+VLOOKUP(N6216,'Thanh toán '!O$8:P$8099,2,0)</f>
        <v>3719369</v>
      </c>
      <c r="P6216">
        <f t="shared" si="396"/>
        <v>3719369</v>
      </c>
      <c r="Q6216" s="30">
        <f t="shared" si="394"/>
        <v>0</v>
      </c>
    </row>
    <row r="6217" spans="1:17" ht="26.3" hidden="1" x14ac:dyDescent="0.3">
      <c r="A6217" s="21">
        <v>50688</v>
      </c>
      <c r="B6217" s="22" t="s">
        <v>6849</v>
      </c>
      <c r="C6217" s="22" t="s">
        <v>1333</v>
      </c>
      <c r="D6217" s="27" t="s">
        <v>6841</v>
      </c>
      <c r="E6217" s="24" t="s">
        <v>4720</v>
      </c>
      <c r="F6217" s="25" t="s">
        <v>4721</v>
      </c>
      <c r="G6217" s="22" t="s">
        <v>72</v>
      </c>
      <c r="H6217" s="26">
        <v>1118282</v>
      </c>
      <c r="I6217" s="28"/>
      <c r="J6217" s="26">
        <v>89463</v>
      </c>
      <c r="K6217" s="26">
        <v>1207745</v>
      </c>
      <c r="L6217" s="22" t="s">
        <v>1336</v>
      </c>
      <c r="M6217" s="22"/>
      <c r="N6217">
        <f t="shared" si="395"/>
        <v>42331</v>
      </c>
      <c r="O6217">
        <f>+VLOOKUP(N6217,'Thanh toán '!O$8:P$8099,2,0)</f>
        <v>1207745</v>
      </c>
      <c r="P6217">
        <f t="shared" si="396"/>
        <v>1207745</v>
      </c>
      <c r="Q6217" s="30">
        <f t="shared" si="394"/>
        <v>0</v>
      </c>
    </row>
    <row r="6218" spans="1:17" ht="26.3" hidden="1" x14ac:dyDescent="0.3">
      <c r="A6218" s="21">
        <v>50689</v>
      </c>
      <c r="B6218" s="22" t="s">
        <v>6850</v>
      </c>
      <c r="C6218" s="22" t="s">
        <v>1333</v>
      </c>
      <c r="D6218" s="27" t="s">
        <v>6841</v>
      </c>
      <c r="E6218" s="24" t="s">
        <v>4720</v>
      </c>
      <c r="F6218" s="25" t="s">
        <v>4721</v>
      </c>
      <c r="G6218" s="22" t="s">
        <v>72</v>
      </c>
      <c r="H6218" s="26">
        <v>1300417</v>
      </c>
      <c r="I6218" s="28"/>
      <c r="J6218" s="26">
        <v>104033</v>
      </c>
      <c r="K6218" s="26">
        <v>1404450</v>
      </c>
      <c r="L6218" s="22" t="s">
        <v>1336</v>
      </c>
      <c r="M6218" s="22"/>
      <c r="N6218">
        <f t="shared" si="395"/>
        <v>42332</v>
      </c>
      <c r="O6218">
        <f>+VLOOKUP(N6218,'Thanh toán '!O$8:P$8099,2,0)</f>
        <v>1404450</v>
      </c>
      <c r="P6218">
        <f t="shared" si="396"/>
        <v>1404450</v>
      </c>
      <c r="Q6218" s="30">
        <f t="shared" si="394"/>
        <v>0</v>
      </c>
    </row>
    <row r="6219" spans="1:17" ht="26.3" hidden="1" x14ac:dyDescent="0.3">
      <c r="A6219" s="21">
        <v>50690</v>
      </c>
      <c r="B6219" s="22" t="s">
        <v>6851</v>
      </c>
      <c r="C6219" s="22" t="s">
        <v>1333</v>
      </c>
      <c r="D6219" s="27" t="s">
        <v>6841</v>
      </c>
      <c r="E6219" s="24" t="s">
        <v>4720</v>
      </c>
      <c r="F6219" s="25" t="s">
        <v>4721</v>
      </c>
      <c r="G6219" s="22" t="s">
        <v>72</v>
      </c>
      <c r="H6219" s="26">
        <v>371250</v>
      </c>
      <c r="I6219" s="28"/>
      <c r="J6219" s="26">
        <v>29700</v>
      </c>
      <c r="K6219" s="26">
        <v>400950</v>
      </c>
      <c r="L6219" s="22" t="s">
        <v>1336</v>
      </c>
      <c r="M6219" s="22"/>
      <c r="N6219">
        <f t="shared" si="395"/>
        <v>42333</v>
      </c>
      <c r="O6219">
        <f>+VLOOKUP(N6219,'Thanh toán '!O$8:P$8099,2,0)</f>
        <v>400950</v>
      </c>
      <c r="P6219">
        <f t="shared" si="396"/>
        <v>400950</v>
      </c>
      <c r="Q6219" s="30">
        <f t="shared" si="394"/>
        <v>0</v>
      </c>
    </row>
    <row r="6220" spans="1:17" ht="26.3" hidden="1" x14ac:dyDescent="0.3">
      <c r="A6220" s="21">
        <v>50691</v>
      </c>
      <c r="B6220" s="22" t="s">
        <v>6852</v>
      </c>
      <c r="C6220" s="22" t="s">
        <v>1333</v>
      </c>
      <c r="D6220" s="27" t="s">
        <v>6841</v>
      </c>
      <c r="E6220" s="24" t="s">
        <v>4720</v>
      </c>
      <c r="F6220" s="25" t="s">
        <v>4721</v>
      </c>
      <c r="G6220" s="22" t="s">
        <v>72</v>
      </c>
      <c r="H6220" s="26">
        <v>555290</v>
      </c>
      <c r="I6220" s="28"/>
      <c r="J6220" s="26">
        <v>44423</v>
      </c>
      <c r="K6220" s="26">
        <v>599713</v>
      </c>
      <c r="L6220" s="22" t="s">
        <v>1336</v>
      </c>
      <c r="M6220" s="22"/>
      <c r="N6220">
        <f t="shared" si="395"/>
        <v>42334</v>
      </c>
      <c r="O6220">
        <f>+VLOOKUP(N6220,'Thanh toán '!O$8:P$8099,2,0)</f>
        <v>599713</v>
      </c>
      <c r="P6220">
        <f t="shared" si="396"/>
        <v>599713</v>
      </c>
      <c r="Q6220" s="30">
        <f t="shared" si="394"/>
        <v>0</v>
      </c>
    </row>
    <row r="6221" spans="1:17" ht="26.3" hidden="1" x14ac:dyDescent="0.3">
      <c r="A6221" s="21">
        <v>50692</v>
      </c>
      <c r="B6221" s="22" t="s">
        <v>6853</v>
      </c>
      <c r="C6221" s="22" t="s">
        <v>1333</v>
      </c>
      <c r="D6221" s="27" t="s">
        <v>6841</v>
      </c>
      <c r="E6221" s="24" t="s">
        <v>4720</v>
      </c>
      <c r="F6221" s="25" t="s">
        <v>4721</v>
      </c>
      <c r="G6221" s="22" t="s">
        <v>72</v>
      </c>
      <c r="H6221" s="26">
        <v>1308437</v>
      </c>
      <c r="I6221" s="28"/>
      <c r="J6221" s="26">
        <v>104675</v>
      </c>
      <c r="K6221" s="26">
        <v>1413112</v>
      </c>
      <c r="L6221" s="22" t="s">
        <v>1336</v>
      </c>
      <c r="M6221" s="22"/>
      <c r="N6221">
        <f t="shared" si="395"/>
        <v>42335</v>
      </c>
      <c r="O6221">
        <f>+VLOOKUP(N6221,'Thanh toán '!O$8:P$8099,2,0)</f>
        <v>1413112</v>
      </c>
      <c r="P6221">
        <f t="shared" si="396"/>
        <v>1413112</v>
      </c>
      <c r="Q6221" s="30">
        <f t="shared" si="394"/>
        <v>0</v>
      </c>
    </row>
    <row r="6222" spans="1:17" ht="26.3" hidden="1" x14ac:dyDescent="0.3">
      <c r="A6222" s="21">
        <v>50693</v>
      </c>
      <c r="B6222" s="22" t="s">
        <v>6854</v>
      </c>
      <c r="C6222" s="22" t="s">
        <v>1333</v>
      </c>
      <c r="D6222" s="27" t="s">
        <v>6841</v>
      </c>
      <c r="E6222" s="24" t="s">
        <v>4720</v>
      </c>
      <c r="F6222" s="25" t="s">
        <v>4721</v>
      </c>
      <c r="G6222" s="22" t="s">
        <v>72</v>
      </c>
      <c r="H6222" s="26">
        <v>1110580</v>
      </c>
      <c r="I6222" s="28"/>
      <c r="J6222" s="26">
        <v>88846</v>
      </c>
      <c r="K6222" s="26">
        <v>1199426</v>
      </c>
      <c r="L6222" s="22" t="s">
        <v>1336</v>
      </c>
      <c r="M6222" s="22"/>
      <c r="N6222">
        <f t="shared" si="395"/>
        <v>42336</v>
      </c>
      <c r="O6222">
        <f>+VLOOKUP(N6222,'Thanh toán '!O$8:P$8099,2,0)</f>
        <v>1199426</v>
      </c>
      <c r="P6222">
        <f t="shared" si="396"/>
        <v>1199426</v>
      </c>
      <c r="Q6222" s="30">
        <f t="shared" si="394"/>
        <v>0</v>
      </c>
    </row>
    <row r="6223" spans="1:17" hidden="1" x14ac:dyDescent="0.3">
      <c r="A6223" s="21">
        <v>50694</v>
      </c>
      <c r="B6223" s="22" t="s">
        <v>6855</v>
      </c>
      <c r="C6223" s="22" t="s">
        <v>1333</v>
      </c>
      <c r="D6223" s="27" t="s">
        <v>6841</v>
      </c>
      <c r="E6223" s="24" t="s">
        <v>5322</v>
      </c>
      <c r="F6223" s="25" t="s">
        <v>5323</v>
      </c>
      <c r="G6223" s="22" t="s">
        <v>66</v>
      </c>
      <c r="H6223" s="26">
        <v>2126945</v>
      </c>
      <c r="I6223" s="28"/>
      <c r="J6223" s="26">
        <v>170156</v>
      </c>
      <c r="K6223" s="26">
        <v>2297101</v>
      </c>
      <c r="L6223" s="22" t="s">
        <v>1336</v>
      </c>
      <c r="M6223" s="22"/>
      <c r="N6223">
        <f t="shared" si="395"/>
        <v>42337</v>
      </c>
      <c r="O6223">
        <f>+VLOOKUP(N6223,'Thanh toán '!O$8:P$8099,2,0)</f>
        <v>2297101</v>
      </c>
      <c r="P6223">
        <f t="shared" si="396"/>
        <v>2297101</v>
      </c>
      <c r="Q6223" s="30">
        <f t="shared" si="394"/>
        <v>0</v>
      </c>
    </row>
    <row r="6224" spans="1:17" hidden="1" x14ac:dyDescent="0.3">
      <c r="A6224" s="21">
        <v>50695</v>
      </c>
      <c r="B6224" s="22" t="s">
        <v>6856</v>
      </c>
      <c r="C6224" s="22" t="s">
        <v>1333</v>
      </c>
      <c r="D6224" s="27" t="s">
        <v>6841</v>
      </c>
      <c r="E6224" s="24" t="s">
        <v>5331</v>
      </c>
      <c r="F6224" s="25" t="s">
        <v>5332</v>
      </c>
      <c r="G6224" s="22" t="s">
        <v>171</v>
      </c>
      <c r="H6224" s="26">
        <v>1844890</v>
      </c>
      <c r="I6224" s="28"/>
      <c r="J6224" s="26">
        <v>147591</v>
      </c>
      <c r="K6224" s="26">
        <v>1992481</v>
      </c>
      <c r="L6224" s="22" t="s">
        <v>1336</v>
      </c>
      <c r="M6224" s="22"/>
      <c r="N6224">
        <f t="shared" si="395"/>
        <v>42338</v>
      </c>
      <c r="O6224">
        <f>+VLOOKUP(N6224,'Thanh toán '!O$8:P$8099,2,0)</f>
        <v>1992481</v>
      </c>
      <c r="P6224">
        <f t="shared" si="396"/>
        <v>1992481</v>
      </c>
      <c r="Q6224" s="30">
        <f t="shared" si="394"/>
        <v>0</v>
      </c>
    </row>
    <row r="6225" spans="1:17" hidden="1" x14ac:dyDescent="0.3">
      <c r="A6225" s="21">
        <v>50696</v>
      </c>
      <c r="B6225" s="22" t="s">
        <v>6857</v>
      </c>
      <c r="C6225" s="22" t="s">
        <v>1333</v>
      </c>
      <c r="D6225" s="27" t="s">
        <v>6841</v>
      </c>
      <c r="E6225" s="24" t="s">
        <v>5326</v>
      </c>
      <c r="F6225" s="25" t="s">
        <v>5327</v>
      </c>
      <c r="G6225" s="22" t="s">
        <v>549</v>
      </c>
      <c r="H6225" s="26">
        <v>1924970</v>
      </c>
      <c r="I6225" s="28"/>
      <c r="J6225" s="26">
        <v>153998</v>
      </c>
      <c r="K6225" s="26">
        <v>2078968</v>
      </c>
      <c r="L6225" s="22" t="s">
        <v>1336</v>
      </c>
      <c r="M6225" s="22"/>
      <c r="N6225">
        <f t="shared" si="395"/>
        <v>42339</v>
      </c>
      <c r="O6225">
        <f>+VLOOKUP(N6225,'Thanh toán '!O$8:P$8099,2,0)</f>
        <v>2078968</v>
      </c>
      <c r="P6225">
        <f t="shared" si="396"/>
        <v>2078968</v>
      </c>
      <c r="Q6225" s="30">
        <f t="shared" si="394"/>
        <v>0</v>
      </c>
    </row>
    <row r="6226" spans="1:17" ht="26.3" hidden="1" x14ac:dyDescent="0.3">
      <c r="A6226" s="21">
        <v>50697</v>
      </c>
      <c r="B6226" s="22" t="s">
        <v>6858</v>
      </c>
      <c r="C6226" s="22" t="s">
        <v>1333</v>
      </c>
      <c r="D6226" s="27" t="s">
        <v>6841</v>
      </c>
      <c r="E6226" s="24" t="s">
        <v>4862</v>
      </c>
      <c r="F6226" s="25" t="s">
        <v>4863</v>
      </c>
      <c r="G6226" s="22" t="s">
        <v>69</v>
      </c>
      <c r="H6226" s="26">
        <v>1289600</v>
      </c>
      <c r="I6226" s="28"/>
      <c r="J6226" s="26">
        <v>103168</v>
      </c>
      <c r="K6226" s="26">
        <v>1392768</v>
      </c>
      <c r="L6226" s="22" t="s">
        <v>1336</v>
      </c>
      <c r="M6226" s="22"/>
      <c r="N6226">
        <f t="shared" si="395"/>
        <v>42340</v>
      </c>
      <c r="O6226">
        <f>+VLOOKUP(N6226,'Thanh toán '!O$8:P$8099,2,0)</f>
        <v>1392768</v>
      </c>
      <c r="P6226">
        <f t="shared" si="396"/>
        <v>1392768</v>
      </c>
      <c r="Q6226" s="30">
        <f t="shared" si="394"/>
        <v>0</v>
      </c>
    </row>
    <row r="6227" spans="1:17" ht="26.3" hidden="1" x14ac:dyDescent="0.3">
      <c r="A6227" s="21">
        <v>50698</v>
      </c>
      <c r="B6227" s="22" t="s">
        <v>6859</v>
      </c>
      <c r="C6227" s="22" t="s">
        <v>1333</v>
      </c>
      <c r="D6227" s="27" t="s">
        <v>6841</v>
      </c>
      <c r="E6227" s="24" t="s">
        <v>4712</v>
      </c>
      <c r="F6227" s="25" t="s">
        <v>4713</v>
      </c>
      <c r="G6227" s="22" t="s">
        <v>276</v>
      </c>
      <c r="H6227" s="26">
        <v>806200</v>
      </c>
      <c r="I6227" s="28"/>
      <c r="J6227" s="26">
        <v>64496</v>
      </c>
      <c r="K6227" s="26">
        <v>870696</v>
      </c>
      <c r="L6227" s="22" t="s">
        <v>1336</v>
      </c>
      <c r="M6227" s="22"/>
      <c r="N6227">
        <f t="shared" si="395"/>
        <v>42341</v>
      </c>
      <c r="O6227">
        <f>+VLOOKUP(N6227,'Thanh toán '!O$8:P$8099,2,0)</f>
        <v>870696</v>
      </c>
      <c r="P6227">
        <f t="shared" si="396"/>
        <v>870696</v>
      </c>
      <c r="Q6227" s="30">
        <f t="shared" ref="Q6227:Q6290" si="397">+O6227-K6227</f>
        <v>0</v>
      </c>
    </row>
    <row r="6228" spans="1:17" ht="26.3" hidden="1" x14ac:dyDescent="0.3">
      <c r="A6228" s="21">
        <v>50699</v>
      </c>
      <c r="B6228" s="22" t="s">
        <v>6860</v>
      </c>
      <c r="C6228" s="22" t="s">
        <v>1333</v>
      </c>
      <c r="D6228" s="27" t="s">
        <v>6841</v>
      </c>
      <c r="E6228" s="24" t="s">
        <v>2842</v>
      </c>
      <c r="F6228" s="25" t="s">
        <v>5168</v>
      </c>
      <c r="G6228" s="22" t="s">
        <v>2844</v>
      </c>
      <c r="H6228" s="26">
        <v>1705910</v>
      </c>
      <c r="I6228" s="28"/>
      <c r="J6228" s="26">
        <v>136473</v>
      </c>
      <c r="K6228" s="26">
        <v>1842383</v>
      </c>
      <c r="L6228" s="22" t="s">
        <v>1336</v>
      </c>
      <c r="M6228" s="22"/>
      <c r="N6228">
        <f t="shared" si="395"/>
        <v>42342</v>
      </c>
      <c r="O6228">
        <f>+VLOOKUP(N6228,'Thanh toán '!O$8:P$8099,2,0)</f>
        <v>1842383</v>
      </c>
      <c r="P6228">
        <f t="shared" si="396"/>
        <v>1842383</v>
      </c>
      <c r="Q6228" s="30">
        <f t="shared" si="397"/>
        <v>0</v>
      </c>
    </row>
    <row r="6229" spans="1:17" hidden="1" x14ac:dyDescent="0.3">
      <c r="A6229" s="21">
        <v>50708</v>
      </c>
      <c r="B6229" s="22" t="s">
        <v>6861</v>
      </c>
      <c r="C6229" s="22" t="s">
        <v>1333</v>
      </c>
      <c r="D6229" s="27" t="s">
        <v>6841</v>
      </c>
      <c r="E6229" s="24" t="s">
        <v>4612</v>
      </c>
      <c r="F6229" s="25" t="s">
        <v>4613</v>
      </c>
      <c r="G6229" s="22" t="s">
        <v>39</v>
      </c>
      <c r="H6229" s="26">
        <v>806200</v>
      </c>
      <c r="I6229" s="28"/>
      <c r="J6229" s="26">
        <v>64496</v>
      </c>
      <c r="K6229" s="26">
        <v>870696</v>
      </c>
      <c r="L6229" s="22" t="s">
        <v>1336</v>
      </c>
      <c r="M6229" s="22"/>
      <c r="N6229">
        <f t="shared" si="395"/>
        <v>42352</v>
      </c>
      <c r="O6229">
        <f>+VLOOKUP(N6229,'Thanh toán '!O$8:P$8099,2,0)</f>
        <v>870696</v>
      </c>
      <c r="P6229">
        <f t="shared" si="396"/>
        <v>870696</v>
      </c>
      <c r="Q6229" s="30">
        <f t="shared" si="397"/>
        <v>0</v>
      </c>
    </row>
    <row r="6230" spans="1:17" hidden="1" x14ac:dyDescent="0.3">
      <c r="A6230" s="21">
        <v>50713</v>
      </c>
      <c r="B6230" s="22" t="s">
        <v>6862</v>
      </c>
      <c r="C6230" s="22" t="s">
        <v>1333</v>
      </c>
      <c r="D6230" s="27" t="s">
        <v>6841</v>
      </c>
      <c r="E6230" s="24" t="s">
        <v>164</v>
      </c>
      <c r="F6230" s="25" t="s">
        <v>4723</v>
      </c>
      <c r="G6230" s="22" t="s">
        <v>165</v>
      </c>
      <c r="H6230" s="26">
        <v>1190660</v>
      </c>
      <c r="I6230" s="28"/>
      <c r="J6230" s="26">
        <v>95253</v>
      </c>
      <c r="K6230" s="26">
        <v>1285913</v>
      </c>
      <c r="L6230" s="22" t="s">
        <v>1336</v>
      </c>
      <c r="M6230" s="22"/>
      <c r="N6230">
        <f t="shared" si="395"/>
        <v>42357</v>
      </c>
      <c r="O6230">
        <f>+VLOOKUP(N6230,'Thanh toán '!O$8:P$8099,2,0)</f>
        <v>1285913</v>
      </c>
      <c r="P6230">
        <f t="shared" si="396"/>
        <v>1285913</v>
      </c>
      <c r="Q6230" s="30">
        <f t="shared" si="397"/>
        <v>0</v>
      </c>
    </row>
    <row r="6231" spans="1:17" hidden="1" x14ac:dyDescent="0.3">
      <c r="A6231" s="21">
        <v>50714</v>
      </c>
      <c r="B6231" s="22" t="s">
        <v>6863</v>
      </c>
      <c r="C6231" s="22" t="s">
        <v>1333</v>
      </c>
      <c r="D6231" s="27" t="s">
        <v>6841</v>
      </c>
      <c r="E6231" s="24" t="s">
        <v>50</v>
      </c>
      <c r="F6231" s="25" t="s">
        <v>5314</v>
      </c>
      <c r="G6231" s="22" t="s">
        <v>51</v>
      </c>
      <c r="H6231" s="26">
        <v>4512360</v>
      </c>
      <c r="I6231" s="28"/>
      <c r="J6231" s="26">
        <v>360989</v>
      </c>
      <c r="K6231" s="26">
        <v>4873349</v>
      </c>
      <c r="L6231" s="22" t="s">
        <v>1336</v>
      </c>
      <c r="M6231" s="22"/>
      <c r="N6231">
        <f t="shared" si="395"/>
        <v>42358</v>
      </c>
      <c r="O6231">
        <f>+VLOOKUP(N6231,'Thanh toán '!O$8:P$8099,2,0)</f>
        <v>4873349</v>
      </c>
      <c r="P6231">
        <f t="shared" si="396"/>
        <v>4873349</v>
      </c>
      <c r="Q6231" s="30">
        <f t="shared" si="397"/>
        <v>0</v>
      </c>
    </row>
    <row r="6232" spans="1:17" hidden="1" x14ac:dyDescent="0.3">
      <c r="A6232" s="21">
        <v>50716</v>
      </c>
      <c r="B6232" s="22" t="s">
        <v>6864</v>
      </c>
      <c r="C6232" s="22" t="s">
        <v>1333</v>
      </c>
      <c r="D6232" s="27" t="s">
        <v>6841</v>
      </c>
      <c r="E6232" s="24" t="s">
        <v>89</v>
      </c>
      <c r="F6232" s="25" t="s">
        <v>5030</v>
      </c>
      <c r="G6232" s="22" t="s">
        <v>90</v>
      </c>
      <c r="H6232" s="26">
        <v>1612400</v>
      </c>
      <c r="I6232" s="28"/>
      <c r="J6232" s="26">
        <v>128992</v>
      </c>
      <c r="K6232" s="26">
        <v>1741392</v>
      </c>
      <c r="L6232" s="22" t="s">
        <v>1336</v>
      </c>
      <c r="M6232" s="22"/>
      <c r="N6232">
        <f t="shared" si="395"/>
        <v>42360</v>
      </c>
      <c r="O6232">
        <f>+VLOOKUP(N6232,'Thanh toán '!O$8:P$8099,2,0)</f>
        <v>1741392</v>
      </c>
      <c r="P6232">
        <f t="shared" si="396"/>
        <v>1741392</v>
      </c>
      <c r="Q6232" s="30">
        <f t="shared" si="397"/>
        <v>0</v>
      </c>
    </row>
    <row r="6233" spans="1:17" hidden="1" x14ac:dyDescent="0.3">
      <c r="A6233" s="21">
        <v>50717</v>
      </c>
      <c r="B6233" s="22" t="s">
        <v>6865</v>
      </c>
      <c r="C6233" s="22" t="s">
        <v>1333</v>
      </c>
      <c r="D6233" s="27" t="s">
        <v>6841</v>
      </c>
      <c r="E6233" s="24" t="s">
        <v>4906</v>
      </c>
      <c r="F6233" s="25" t="s">
        <v>4907</v>
      </c>
      <c r="G6233" s="22" t="s">
        <v>97</v>
      </c>
      <c r="H6233" s="26">
        <v>2440220</v>
      </c>
      <c r="I6233" s="28"/>
      <c r="J6233" s="26">
        <v>195218</v>
      </c>
      <c r="K6233" s="26">
        <v>2635438</v>
      </c>
      <c r="L6233" s="22" t="s">
        <v>1336</v>
      </c>
      <c r="M6233" s="22"/>
      <c r="N6233">
        <f t="shared" si="395"/>
        <v>42361</v>
      </c>
      <c r="O6233">
        <f>+VLOOKUP(N6233,'Thanh toán '!O$8:P$8099,2,0)</f>
        <v>2635438</v>
      </c>
      <c r="P6233">
        <f t="shared" si="396"/>
        <v>2635438</v>
      </c>
      <c r="Q6233" s="30">
        <f t="shared" si="397"/>
        <v>0</v>
      </c>
    </row>
    <row r="6234" spans="1:17" hidden="1" x14ac:dyDescent="0.3">
      <c r="A6234" s="21">
        <v>50718</v>
      </c>
      <c r="B6234" s="22" t="s">
        <v>6866</v>
      </c>
      <c r="C6234" s="22" t="s">
        <v>1333</v>
      </c>
      <c r="D6234" s="27" t="s">
        <v>6841</v>
      </c>
      <c r="E6234" s="24" t="s">
        <v>4612</v>
      </c>
      <c r="F6234" s="25" t="s">
        <v>4613</v>
      </c>
      <c r="G6234" s="22" t="s">
        <v>39</v>
      </c>
      <c r="H6234" s="26">
        <v>1711220</v>
      </c>
      <c r="I6234" s="28"/>
      <c r="J6234" s="26">
        <v>136898</v>
      </c>
      <c r="K6234" s="26">
        <v>1848118</v>
      </c>
      <c r="L6234" s="22" t="s">
        <v>1336</v>
      </c>
      <c r="M6234" s="22"/>
      <c r="N6234">
        <f t="shared" si="395"/>
        <v>42362</v>
      </c>
      <c r="O6234">
        <f>+VLOOKUP(N6234,'Thanh toán '!O$8:P$8099,2,0)</f>
        <v>1848118</v>
      </c>
      <c r="P6234">
        <f t="shared" si="396"/>
        <v>1848118</v>
      </c>
      <c r="Q6234" s="30">
        <f t="shared" si="397"/>
        <v>0</v>
      </c>
    </row>
    <row r="6235" spans="1:17" hidden="1" x14ac:dyDescent="0.3">
      <c r="A6235" s="21">
        <v>50719</v>
      </c>
      <c r="B6235" s="22" t="s">
        <v>6867</v>
      </c>
      <c r="C6235" s="22" t="s">
        <v>1333</v>
      </c>
      <c r="D6235" s="27" t="s">
        <v>6841</v>
      </c>
      <c r="E6235" s="24" t="s">
        <v>4612</v>
      </c>
      <c r="F6235" s="25" t="s">
        <v>4613</v>
      </c>
      <c r="G6235" s="22" t="s">
        <v>39</v>
      </c>
      <c r="H6235" s="26">
        <v>912488</v>
      </c>
      <c r="I6235" s="28"/>
      <c r="J6235" s="26">
        <v>72999</v>
      </c>
      <c r="K6235" s="26">
        <v>985487</v>
      </c>
      <c r="L6235" s="22" t="s">
        <v>1336</v>
      </c>
      <c r="M6235" s="22"/>
      <c r="N6235">
        <f t="shared" si="395"/>
        <v>42363</v>
      </c>
      <c r="O6235" t="e">
        <f>+VLOOKUP(N6235,'Thanh toán '!O$8:P$8099,2,0)</f>
        <v>#N/A</v>
      </c>
      <c r="P6235" t="e">
        <f t="shared" si="396"/>
        <v>#N/A</v>
      </c>
      <c r="Q6235" s="30" t="e">
        <f t="shared" si="397"/>
        <v>#N/A</v>
      </c>
    </row>
    <row r="6236" spans="1:17" hidden="1" x14ac:dyDescent="0.3">
      <c r="A6236" s="21">
        <v>50720</v>
      </c>
      <c r="B6236" s="22" t="s">
        <v>6868</v>
      </c>
      <c r="C6236" s="22" t="s">
        <v>1333</v>
      </c>
      <c r="D6236" s="27" t="s">
        <v>6841</v>
      </c>
      <c r="E6236" s="24" t="s">
        <v>4612</v>
      </c>
      <c r="F6236" s="25" t="s">
        <v>4613</v>
      </c>
      <c r="G6236" s="22" t="s">
        <v>39</v>
      </c>
      <c r="H6236" s="26">
        <v>1150620</v>
      </c>
      <c r="I6236" s="28"/>
      <c r="J6236" s="26">
        <v>92050</v>
      </c>
      <c r="K6236" s="26">
        <v>1242670</v>
      </c>
      <c r="L6236" s="22" t="s">
        <v>1336</v>
      </c>
      <c r="M6236" s="22"/>
      <c r="N6236">
        <f t="shared" si="395"/>
        <v>42364</v>
      </c>
      <c r="O6236" t="e">
        <f>+VLOOKUP(N6236,'Thanh toán '!O$8:P$8099,2,0)</f>
        <v>#N/A</v>
      </c>
      <c r="P6236" t="e">
        <f t="shared" si="396"/>
        <v>#N/A</v>
      </c>
      <c r="Q6236" s="30" t="e">
        <f t="shared" si="397"/>
        <v>#N/A</v>
      </c>
    </row>
    <row r="6237" spans="1:17" hidden="1" x14ac:dyDescent="0.3">
      <c r="A6237" s="21">
        <v>50726</v>
      </c>
      <c r="B6237" s="22" t="s">
        <v>6869</v>
      </c>
      <c r="C6237" s="22" t="s">
        <v>1333</v>
      </c>
      <c r="D6237" s="27" t="s">
        <v>6841</v>
      </c>
      <c r="E6237" s="24" t="s">
        <v>4612</v>
      </c>
      <c r="F6237" s="25" t="s">
        <v>4613</v>
      </c>
      <c r="G6237" s="22" t="s">
        <v>39</v>
      </c>
      <c r="H6237" s="26">
        <v>1432393</v>
      </c>
      <c r="I6237" s="28"/>
      <c r="J6237" s="26">
        <v>114591</v>
      </c>
      <c r="K6237" s="26">
        <v>1546984</v>
      </c>
      <c r="L6237" s="22" t="s">
        <v>1336</v>
      </c>
      <c r="M6237" s="22"/>
      <c r="N6237">
        <f t="shared" si="395"/>
        <v>42370</v>
      </c>
      <c r="O6237">
        <f>+VLOOKUP(N6237,'Thanh toán '!O$8:P$8099,2,0)</f>
        <v>1546984</v>
      </c>
      <c r="P6237">
        <f t="shared" si="396"/>
        <v>1546984</v>
      </c>
      <c r="Q6237" s="30">
        <f t="shared" si="397"/>
        <v>0</v>
      </c>
    </row>
    <row r="6238" spans="1:17" hidden="1" x14ac:dyDescent="0.3">
      <c r="A6238" s="21">
        <v>50727</v>
      </c>
      <c r="B6238" s="22" t="s">
        <v>6870</v>
      </c>
      <c r="C6238" s="22" t="s">
        <v>1333</v>
      </c>
      <c r="D6238" s="27" t="s">
        <v>6841</v>
      </c>
      <c r="E6238" s="24" t="s">
        <v>4612</v>
      </c>
      <c r="F6238" s="25" t="s">
        <v>4613</v>
      </c>
      <c r="G6238" s="22" t="s">
        <v>39</v>
      </c>
      <c r="H6238" s="26">
        <v>804377</v>
      </c>
      <c r="I6238" s="28"/>
      <c r="J6238" s="26">
        <v>64350</v>
      </c>
      <c r="K6238" s="26">
        <v>868727</v>
      </c>
      <c r="L6238" s="22" t="s">
        <v>1336</v>
      </c>
      <c r="M6238" s="22"/>
      <c r="N6238">
        <f t="shared" si="395"/>
        <v>42371</v>
      </c>
      <c r="O6238">
        <f>+VLOOKUP(N6238,'Thanh toán '!O$8:P$8099,2,0)</f>
        <v>868727</v>
      </c>
      <c r="P6238">
        <f t="shared" si="396"/>
        <v>868727</v>
      </c>
      <c r="Q6238" s="30">
        <f t="shared" si="397"/>
        <v>0</v>
      </c>
    </row>
    <row r="6239" spans="1:17" hidden="1" x14ac:dyDescent="0.3">
      <c r="A6239" s="21">
        <v>50728</v>
      </c>
      <c r="B6239" s="22" t="s">
        <v>6871</v>
      </c>
      <c r="C6239" s="22" t="s">
        <v>1333</v>
      </c>
      <c r="D6239" s="27" t="s">
        <v>6841</v>
      </c>
      <c r="E6239" s="24" t="s">
        <v>4612</v>
      </c>
      <c r="F6239" s="25" t="s">
        <v>4613</v>
      </c>
      <c r="G6239" s="22" t="s">
        <v>39</v>
      </c>
      <c r="H6239" s="26">
        <v>1148879</v>
      </c>
      <c r="I6239" s="28"/>
      <c r="J6239" s="26">
        <v>91910</v>
      </c>
      <c r="K6239" s="26">
        <v>1240789</v>
      </c>
      <c r="L6239" s="22" t="s">
        <v>1336</v>
      </c>
      <c r="M6239" s="22"/>
      <c r="N6239">
        <f t="shared" si="395"/>
        <v>42372</v>
      </c>
      <c r="O6239">
        <f>+VLOOKUP(N6239,'Thanh toán '!O$8:P$8099,2,0)</f>
        <v>1240789</v>
      </c>
      <c r="P6239">
        <f t="shared" si="396"/>
        <v>1240789</v>
      </c>
      <c r="Q6239" s="30">
        <f t="shared" si="397"/>
        <v>0</v>
      </c>
    </row>
    <row r="6240" spans="1:17" hidden="1" x14ac:dyDescent="0.3">
      <c r="A6240" s="21">
        <v>50729</v>
      </c>
      <c r="B6240" s="22" t="s">
        <v>6872</v>
      </c>
      <c r="C6240" s="22" t="s">
        <v>1333</v>
      </c>
      <c r="D6240" s="27" t="s">
        <v>6873</v>
      </c>
      <c r="E6240" s="24" t="s">
        <v>5340</v>
      </c>
      <c r="F6240" s="25" t="s">
        <v>5341</v>
      </c>
      <c r="G6240" s="22" t="s">
        <v>604</v>
      </c>
      <c r="H6240" s="26">
        <v>3671550</v>
      </c>
      <c r="I6240" s="28"/>
      <c r="J6240" s="26">
        <v>293724</v>
      </c>
      <c r="K6240" s="26">
        <v>3965274</v>
      </c>
      <c r="L6240" s="22" t="s">
        <v>1336</v>
      </c>
      <c r="M6240" s="22"/>
      <c r="N6240">
        <f t="shared" si="395"/>
        <v>42373</v>
      </c>
      <c r="O6240">
        <f>+VLOOKUP(N6240,'Thanh toán '!O$8:P$8099,2,0)</f>
        <v>3965274</v>
      </c>
      <c r="P6240">
        <f t="shared" si="396"/>
        <v>3965274</v>
      </c>
      <c r="Q6240" s="30">
        <f t="shared" si="397"/>
        <v>0</v>
      </c>
    </row>
    <row r="6241" spans="1:17" hidden="1" x14ac:dyDescent="0.3">
      <c r="A6241" s="21">
        <v>50730</v>
      </c>
      <c r="B6241" s="22" t="s">
        <v>6874</v>
      </c>
      <c r="C6241" s="22" t="s">
        <v>1333</v>
      </c>
      <c r="D6241" s="27" t="s">
        <v>6873</v>
      </c>
      <c r="E6241" s="24" t="s">
        <v>5893</v>
      </c>
      <c r="F6241" s="25" t="s">
        <v>2770</v>
      </c>
      <c r="G6241" s="22" t="s">
        <v>2771</v>
      </c>
      <c r="H6241" s="26">
        <v>3689780</v>
      </c>
      <c r="I6241" s="28"/>
      <c r="J6241" s="26">
        <v>295182</v>
      </c>
      <c r="K6241" s="26">
        <v>3984962</v>
      </c>
      <c r="L6241" s="22" t="s">
        <v>1336</v>
      </c>
      <c r="M6241" s="22"/>
      <c r="N6241">
        <f t="shared" si="395"/>
        <v>42374</v>
      </c>
      <c r="O6241">
        <f>+VLOOKUP(N6241,'Thanh toán '!O$8:P$8099,2,0)</f>
        <v>3984962</v>
      </c>
      <c r="P6241">
        <f t="shared" si="396"/>
        <v>3984962</v>
      </c>
      <c r="Q6241" s="30">
        <f t="shared" si="397"/>
        <v>0</v>
      </c>
    </row>
    <row r="6242" spans="1:17" hidden="1" x14ac:dyDescent="0.3">
      <c r="A6242" s="21">
        <v>50733</v>
      </c>
      <c r="B6242" s="22" t="s">
        <v>6875</v>
      </c>
      <c r="C6242" s="22" t="s">
        <v>1333</v>
      </c>
      <c r="D6242" s="27" t="s">
        <v>6873</v>
      </c>
      <c r="E6242" s="24" t="s">
        <v>4612</v>
      </c>
      <c r="F6242" s="25" t="s">
        <v>4613</v>
      </c>
      <c r="G6242" s="22" t="s">
        <v>39</v>
      </c>
      <c r="H6242" s="26">
        <v>1509636</v>
      </c>
      <c r="I6242" s="28"/>
      <c r="J6242" s="26">
        <v>120771</v>
      </c>
      <c r="K6242" s="26">
        <v>1630407</v>
      </c>
      <c r="L6242" s="22" t="s">
        <v>1336</v>
      </c>
      <c r="M6242" s="22"/>
      <c r="N6242">
        <f t="shared" si="395"/>
        <v>42377</v>
      </c>
      <c r="O6242">
        <f>+VLOOKUP(N6242,'Thanh toán '!O$8:P$8099,2,0)</f>
        <v>1630407</v>
      </c>
      <c r="P6242">
        <f t="shared" si="396"/>
        <v>1630407</v>
      </c>
      <c r="Q6242" s="30">
        <f t="shared" si="397"/>
        <v>0</v>
      </c>
    </row>
    <row r="6243" spans="1:17" hidden="1" x14ac:dyDescent="0.3">
      <c r="A6243" s="21">
        <v>50735</v>
      </c>
      <c r="B6243" s="22" t="s">
        <v>6876</v>
      </c>
      <c r="C6243" s="22" t="s">
        <v>1333</v>
      </c>
      <c r="D6243" s="27" t="s">
        <v>6873</v>
      </c>
      <c r="E6243" s="24" t="s">
        <v>4612</v>
      </c>
      <c r="F6243" s="25" t="s">
        <v>4613</v>
      </c>
      <c r="G6243" s="22" t="s">
        <v>39</v>
      </c>
      <c r="H6243" s="26">
        <v>359700</v>
      </c>
      <c r="I6243" s="28"/>
      <c r="J6243" s="26">
        <v>28776</v>
      </c>
      <c r="K6243" s="26">
        <v>388476</v>
      </c>
      <c r="L6243" s="22" t="s">
        <v>1336</v>
      </c>
      <c r="M6243" s="22"/>
      <c r="N6243">
        <f t="shared" si="395"/>
        <v>42379</v>
      </c>
      <c r="O6243">
        <f>+VLOOKUP(N6243,'Thanh toán '!O$8:P$8099,2,0)</f>
        <v>388476</v>
      </c>
      <c r="P6243">
        <f t="shared" si="396"/>
        <v>388476</v>
      </c>
      <c r="Q6243" s="30">
        <f t="shared" si="397"/>
        <v>0</v>
      </c>
    </row>
    <row r="6244" spans="1:17" ht="26.3" hidden="1" x14ac:dyDescent="0.3">
      <c r="A6244" s="21">
        <v>50736</v>
      </c>
      <c r="B6244" s="22" t="s">
        <v>6877</v>
      </c>
      <c r="C6244" s="22" t="s">
        <v>1333</v>
      </c>
      <c r="D6244" s="27" t="s">
        <v>6873</v>
      </c>
      <c r="E6244" s="24" t="s">
        <v>4890</v>
      </c>
      <c r="F6244" s="25" t="s">
        <v>4891</v>
      </c>
      <c r="G6244" s="22" t="s">
        <v>100</v>
      </c>
      <c r="H6244" s="26">
        <v>1732740</v>
      </c>
      <c r="I6244" s="28"/>
      <c r="J6244" s="26">
        <v>138619</v>
      </c>
      <c r="K6244" s="26">
        <v>1871359</v>
      </c>
      <c r="L6244" s="22" t="s">
        <v>1336</v>
      </c>
      <c r="M6244" s="22"/>
      <c r="N6244">
        <f t="shared" si="395"/>
        <v>42380</v>
      </c>
      <c r="O6244">
        <f>+VLOOKUP(N6244,'Thanh toán '!O$8:P$8099,2,0)</f>
        <v>1871359</v>
      </c>
      <c r="P6244">
        <f t="shared" si="396"/>
        <v>1871359</v>
      </c>
      <c r="Q6244" s="30">
        <f t="shared" si="397"/>
        <v>0</v>
      </c>
    </row>
    <row r="6245" spans="1:17" ht="26.3" hidden="1" x14ac:dyDescent="0.3">
      <c r="A6245" s="21">
        <v>50737</v>
      </c>
      <c r="B6245" s="22" t="s">
        <v>6878</v>
      </c>
      <c r="C6245" s="22" t="s">
        <v>1333</v>
      </c>
      <c r="D6245" s="27" t="s">
        <v>6873</v>
      </c>
      <c r="E6245" s="24" t="s">
        <v>4890</v>
      </c>
      <c r="F6245" s="25" t="s">
        <v>4891</v>
      </c>
      <c r="G6245" s="22" t="s">
        <v>100</v>
      </c>
      <c r="H6245" s="26">
        <v>1362140</v>
      </c>
      <c r="I6245" s="28"/>
      <c r="J6245" s="26">
        <v>108971</v>
      </c>
      <c r="K6245" s="26">
        <v>1471111</v>
      </c>
      <c r="L6245" s="22" t="s">
        <v>1336</v>
      </c>
      <c r="M6245" s="22"/>
      <c r="N6245">
        <f t="shared" si="395"/>
        <v>42381</v>
      </c>
      <c r="O6245" t="e">
        <f>+VLOOKUP(N6245,'Thanh toán '!O$8:P$8099,2,0)</f>
        <v>#N/A</v>
      </c>
      <c r="P6245" t="e">
        <f t="shared" si="396"/>
        <v>#N/A</v>
      </c>
      <c r="Q6245" s="30" t="e">
        <f t="shared" si="397"/>
        <v>#N/A</v>
      </c>
    </row>
    <row r="6246" spans="1:17" hidden="1" x14ac:dyDescent="0.3">
      <c r="A6246" s="21">
        <v>50739</v>
      </c>
      <c r="B6246" s="22" t="s">
        <v>6879</v>
      </c>
      <c r="C6246" s="22" t="s">
        <v>1333</v>
      </c>
      <c r="D6246" s="27" t="s">
        <v>6873</v>
      </c>
      <c r="E6246" s="24" t="s">
        <v>42</v>
      </c>
      <c r="F6246" s="25" t="s">
        <v>4853</v>
      </c>
      <c r="G6246" s="22" t="s">
        <v>43</v>
      </c>
      <c r="H6246" s="26">
        <v>2454645</v>
      </c>
      <c r="I6246" s="28"/>
      <c r="J6246" s="26">
        <v>196372</v>
      </c>
      <c r="K6246" s="26">
        <v>2651017</v>
      </c>
      <c r="L6246" s="22" t="s">
        <v>1336</v>
      </c>
      <c r="M6246" s="22"/>
      <c r="N6246">
        <f t="shared" si="395"/>
        <v>42383</v>
      </c>
      <c r="O6246">
        <f>+VLOOKUP(N6246,'Thanh toán '!O$8:P$8099,2,0)</f>
        <v>2651017</v>
      </c>
      <c r="P6246">
        <f t="shared" si="396"/>
        <v>2651017</v>
      </c>
      <c r="Q6246" s="30">
        <f t="shared" si="397"/>
        <v>0</v>
      </c>
    </row>
    <row r="6247" spans="1:17" hidden="1" x14ac:dyDescent="0.3">
      <c r="A6247" s="21">
        <v>50740</v>
      </c>
      <c r="B6247" s="22" t="s">
        <v>6880</v>
      </c>
      <c r="C6247" s="22" t="s">
        <v>1333</v>
      </c>
      <c r="D6247" s="27" t="s">
        <v>6873</v>
      </c>
      <c r="E6247" s="24" t="s">
        <v>4671</v>
      </c>
      <c r="F6247" s="25" t="s">
        <v>4672</v>
      </c>
      <c r="G6247" s="22" t="s">
        <v>711</v>
      </c>
      <c r="H6247" s="26">
        <v>3129470</v>
      </c>
      <c r="I6247" s="28"/>
      <c r="J6247" s="26">
        <v>250358</v>
      </c>
      <c r="K6247" s="26">
        <v>3379828</v>
      </c>
      <c r="L6247" s="22" t="s">
        <v>1336</v>
      </c>
      <c r="M6247" s="22"/>
      <c r="N6247">
        <f t="shared" si="395"/>
        <v>42384</v>
      </c>
      <c r="O6247">
        <f>+VLOOKUP(N6247,'Thanh toán '!O$8:P$8099,2,0)</f>
        <v>3379828</v>
      </c>
      <c r="P6247">
        <f t="shared" si="396"/>
        <v>3379828</v>
      </c>
      <c r="Q6247" s="30">
        <f t="shared" si="397"/>
        <v>0</v>
      </c>
    </row>
    <row r="6248" spans="1:17" hidden="1" x14ac:dyDescent="0.3">
      <c r="A6248" s="21">
        <v>50742</v>
      </c>
      <c r="B6248" s="22" t="s">
        <v>6881</v>
      </c>
      <c r="C6248" s="22" t="s">
        <v>1333</v>
      </c>
      <c r="D6248" s="27" t="s">
        <v>6873</v>
      </c>
      <c r="E6248" s="24" t="s">
        <v>4612</v>
      </c>
      <c r="F6248" s="25" t="s">
        <v>4613</v>
      </c>
      <c r="G6248" s="22" t="s">
        <v>39</v>
      </c>
      <c r="H6248" s="26">
        <v>370839</v>
      </c>
      <c r="I6248" s="28"/>
      <c r="J6248" s="26">
        <v>29667</v>
      </c>
      <c r="K6248" s="26">
        <v>400506</v>
      </c>
      <c r="L6248" s="22" t="s">
        <v>1336</v>
      </c>
      <c r="M6248" s="22"/>
      <c r="N6248">
        <f t="shared" si="395"/>
        <v>42386</v>
      </c>
      <c r="O6248" t="e">
        <f>+VLOOKUP(N6248,'Thanh toán '!O$8:P$8099,2,0)</f>
        <v>#N/A</v>
      </c>
      <c r="P6248" t="e">
        <f t="shared" si="396"/>
        <v>#N/A</v>
      </c>
      <c r="Q6248" s="30" t="e">
        <f t="shared" si="397"/>
        <v>#N/A</v>
      </c>
    </row>
    <row r="6249" spans="1:17" hidden="1" x14ac:dyDescent="0.3">
      <c r="A6249" s="21">
        <v>50743</v>
      </c>
      <c r="B6249" s="22" t="s">
        <v>6882</v>
      </c>
      <c r="C6249" s="22" t="s">
        <v>1333</v>
      </c>
      <c r="D6249" s="27" t="s">
        <v>6873</v>
      </c>
      <c r="E6249" s="24" t="s">
        <v>4612</v>
      </c>
      <c r="F6249" s="25" t="s">
        <v>4613</v>
      </c>
      <c r="G6249" s="22" t="s">
        <v>39</v>
      </c>
      <c r="H6249" s="26">
        <v>1478605</v>
      </c>
      <c r="I6249" s="28"/>
      <c r="J6249" s="26">
        <v>118288</v>
      </c>
      <c r="K6249" s="26">
        <v>1596893</v>
      </c>
      <c r="L6249" s="22" t="s">
        <v>1336</v>
      </c>
      <c r="M6249" s="22"/>
      <c r="N6249">
        <f t="shared" si="395"/>
        <v>42387</v>
      </c>
      <c r="O6249">
        <f>+VLOOKUP(N6249,'Thanh toán '!O$8:P$8099,2,0)</f>
        <v>1596893</v>
      </c>
      <c r="P6249">
        <f t="shared" si="396"/>
        <v>1596893</v>
      </c>
      <c r="Q6249" s="30">
        <f t="shared" si="397"/>
        <v>0</v>
      </c>
    </row>
    <row r="6250" spans="1:17" hidden="1" x14ac:dyDescent="0.3">
      <c r="A6250" s="21">
        <v>50744</v>
      </c>
      <c r="B6250" s="22" t="s">
        <v>6883</v>
      </c>
      <c r="C6250" s="22" t="s">
        <v>1333</v>
      </c>
      <c r="D6250" s="27" t="s">
        <v>6873</v>
      </c>
      <c r="E6250" s="24" t="s">
        <v>4612</v>
      </c>
      <c r="F6250" s="25" t="s">
        <v>4613</v>
      </c>
      <c r="G6250" s="22" t="s">
        <v>39</v>
      </c>
      <c r="H6250" s="26">
        <v>584084</v>
      </c>
      <c r="I6250" s="28"/>
      <c r="J6250" s="26">
        <v>46727</v>
      </c>
      <c r="K6250" s="26">
        <v>630811</v>
      </c>
      <c r="L6250" s="22" t="s">
        <v>1336</v>
      </c>
      <c r="M6250" s="22"/>
      <c r="N6250">
        <f t="shared" si="395"/>
        <v>42388</v>
      </c>
      <c r="O6250">
        <f>+VLOOKUP(N6250,'Thanh toán '!O$8:P$8099,2,0)</f>
        <v>630811</v>
      </c>
      <c r="P6250">
        <f t="shared" si="396"/>
        <v>630811</v>
      </c>
      <c r="Q6250" s="30">
        <f t="shared" si="397"/>
        <v>0</v>
      </c>
    </row>
    <row r="6251" spans="1:17" hidden="1" x14ac:dyDescent="0.3">
      <c r="A6251" s="21">
        <v>50746</v>
      </c>
      <c r="B6251" s="22" t="s">
        <v>6884</v>
      </c>
      <c r="C6251" s="22" t="s">
        <v>1333</v>
      </c>
      <c r="D6251" s="27" t="s">
        <v>6873</v>
      </c>
      <c r="E6251" s="24" t="s">
        <v>4612</v>
      </c>
      <c r="F6251" s="25" t="s">
        <v>4613</v>
      </c>
      <c r="G6251" s="22" t="s">
        <v>39</v>
      </c>
      <c r="H6251" s="26">
        <v>607110</v>
      </c>
      <c r="I6251" s="28"/>
      <c r="J6251" s="26">
        <v>48569</v>
      </c>
      <c r="K6251" s="26">
        <v>655679</v>
      </c>
      <c r="L6251" s="22" t="s">
        <v>1336</v>
      </c>
      <c r="M6251" s="22"/>
      <c r="N6251">
        <f t="shared" si="395"/>
        <v>42390</v>
      </c>
      <c r="O6251">
        <f>+VLOOKUP(N6251,'Thanh toán '!O$8:P$8099,2,0)</f>
        <v>655679</v>
      </c>
      <c r="P6251">
        <f t="shared" si="396"/>
        <v>655679</v>
      </c>
      <c r="Q6251" s="30">
        <f t="shared" si="397"/>
        <v>0</v>
      </c>
    </row>
    <row r="6252" spans="1:17" hidden="1" x14ac:dyDescent="0.3">
      <c r="A6252" s="21">
        <v>50747</v>
      </c>
      <c r="B6252" s="22" t="s">
        <v>6885</v>
      </c>
      <c r="C6252" s="22" t="s">
        <v>1333</v>
      </c>
      <c r="D6252" s="27" t="s">
        <v>6873</v>
      </c>
      <c r="E6252" s="24" t="s">
        <v>4612</v>
      </c>
      <c r="F6252" s="25" t="s">
        <v>4613</v>
      </c>
      <c r="G6252" s="22" t="s">
        <v>39</v>
      </c>
      <c r="H6252" s="26">
        <v>1197379</v>
      </c>
      <c r="I6252" s="28"/>
      <c r="J6252" s="26">
        <v>95790</v>
      </c>
      <c r="K6252" s="26">
        <v>1293169</v>
      </c>
      <c r="L6252" s="22" t="s">
        <v>1336</v>
      </c>
      <c r="M6252" s="22"/>
      <c r="N6252">
        <f t="shared" si="395"/>
        <v>42391</v>
      </c>
      <c r="O6252">
        <f>+VLOOKUP(N6252,'Thanh toán '!O$8:P$8099,2,0)</f>
        <v>1293169</v>
      </c>
      <c r="P6252">
        <f t="shared" si="396"/>
        <v>1293169</v>
      </c>
      <c r="Q6252" s="30">
        <f t="shared" si="397"/>
        <v>0</v>
      </c>
    </row>
    <row r="6253" spans="1:17" hidden="1" x14ac:dyDescent="0.3">
      <c r="A6253" s="21">
        <v>50748</v>
      </c>
      <c r="B6253" s="22" t="s">
        <v>6886</v>
      </c>
      <c r="C6253" s="22" t="s">
        <v>1333</v>
      </c>
      <c r="D6253" s="27" t="s">
        <v>6873</v>
      </c>
      <c r="E6253" s="24" t="s">
        <v>4612</v>
      </c>
      <c r="F6253" s="25" t="s">
        <v>4613</v>
      </c>
      <c r="G6253" s="22" t="s">
        <v>39</v>
      </c>
      <c r="H6253" s="26">
        <v>1308020</v>
      </c>
      <c r="I6253" s="28"/>
      <c r="J6253" s="26">
        <v>104642</v>
      </c>
      <c r="K6253" s="26">
        <v>1412662</v>
      </c>
      <c r="L6253" s="22" t="s">
        <v>1336</v>
      </c>
      <c r="M6253" s="22"/>
      <c r="N6253">
        <f t="shared" si="395"/>
        <v>42392</v>
      </c>
      <c r="O6253">
        <f>+VLOOKUP(N6253,'Thanh toán '!O$8:P$8099,2,0)</f>
        <v>1412662</v>
      </c>
      <c r="P6253">
        <f t="shared" si="396"/>
        <v>1412662</v>
      </c>
      <c r="Q6253" s="30">
        <f t="shared" si="397"/>
        <v>0</v>
      </c>
    </row>
    <row r="6254" spans="1:17" hidden="1" x14ac:dyDescent="0.3">
      <c r="A6254" s="21">
        <v>50749</v>
      </c>
      <c r="B6254" s="22" t="s">
        <v>6887</v>
      </c>
      <c r="C6254" s="22" t="s">
        <v>1333</v>
      </c>
      <c r="D6254" s="27" t="s">
        <v>6873</v>
      </c>
      <c r="E6254" s="24" t="s">
        <v>4612</v>
      </c>
      <c r="F6254" s="25" t="s">
        <v>4613</v>
      </c>
      <c r="G6254" s="22" t="s">
        <v>39</v>
      </c>
      <c r="H6254" s="26">
        <v>700329</v>
      </c>
      <c r="I6254" s="28"/>
      <c r="J6254" s="26">
        <v>56026</v>
      </c>
      <c r="K6254" s="26">
        <v>756355</v>
      </c>
      <c r="L6254" s="22" t="s">
        <v>1336</v>
      </c>
      <c r="M6254" s="22"/>
      <c r="N6254">
        <f t="shared" si="395"/>
        <v>42393</v>
      </c>
      <c r="O6254">
        <f>+VLOOKUP(N6254,'Thanh toán '!O$8:P$8099,2,0)</f>
        <v>756355</v>
      </c>
      <c r="P6254">
        <f t="shared" si="396"/>
        <v>756355</v>
      </c>
      <c r="Q6254" s="30">
        <f t="shared" si="397"/>
        <v>0</v>
      </c>
    </row>
    <row r="6255" spans="1:17" hidden="1" x14ac:dyDescent="0.3">
      <c r="A6255" s="21">
        <v>50750</v>
      </c>
      <c r="B6255" s="22" t="s">
        <v>6888</v>
      </c>
      <c r="C6255" s="22" t="s">
        <v>1333</v>
      </c>
      <c r="D6255" s="27" t="s">
        <v>6873</v>
      </c>
      <c r="E6255" s="24" t="s">
        <v>4612</v>
      </c>
      <c r="F6255" s="25" t="s">
        <v>4613</v>
      </c>
      <c r="G6255" s="22" t="s">
        <v>39</v>
      </c>
      <c r="H6255" s="26">
        <v>555290</v>
      </c>
      <c r="I6255" s="28"/>
      <c r="J6255" s="26">
        <v>44423</v>
      </c>
      <c r="K6255" s="26">
        <v>599713</v>
      </c>
      <c r="L6255" s="22" t="s">
        <v>1336</v>
      </c>
      <c r="M6255" s="22"/>
      <c r="N6255">
        <f t="shared" si="395"/>
        <v>42394</v>
      </c>
      <c r="O6255">
        <f>+VLOOKUP(N6255,'Thanh toán '!O$8:P$8099,2,0)</f>
        <v>599713</v>
      </c>
      <c r="P6255">
        <f t="shared" si="396"/>
        <v>599713</v>
      </c>
      <c r="Q6255" s="30">
        <f t="shared" si="397"/>
        <v>0</v>
      </c>
    </row>
    <row r="6256" spans="1:17" hidden="1" x14ac:dyDescent="0.3">
      <c r="A6256" s="21">
        <v>50751</v>
      </c>
      <c r="B6256" s="22" t="s">
        <v>6889</v>
      </c>
      <c r="C6256" s="22" t="s">
        <v>1333</v>
      </c>
      <c r="D6256" s="27" t="s">
        <v>6873</v>
      </c>
      <c r="E6256" s="24" t="s">
        <v>4612</v>
      </c>
      <c r="F6256" s="25" t="s">
        <v>4613</v>
      </c>
      <c r="G6256" s="22" t="s">
        <v>39</v>
      </c>
      <c r="H6256" s="26">
        <v>1173355</v>
      </c>
      <c r="I6256" s="28"/>
      <c r="J6256" s="26">
        <v>93868</v>
      </c>
      <c r="K6256" s="26">
        <v>1267223</v>
      </c>
      <c r="L6256" s="22" t="s">
        <v>1336</v>
      </c>
      <c r="M6256" s="22"/>
      <c r="N6256">
        <f t="shared" si="395"/>
        <v>42395</v>
      </c>
      <c r="O6256">
        <f>+VLOOKUP(N6256,'Thanh toán '!O$8:P$8099,2,0)</f>
        <v>1267223</v>
      </c>
      <c r="P6256">
        <f t="shared" si="396"/>
        <v>1267223</v>
      </c>
      <c r="Q6256" s="30">
        <f t="shared" si="397"/>
        <v>0</v>
      </c>
    </row>
    <row r="6257" spans="1:17" hidden="1" x14ac:dyDescent="0.3">
      <c r="A6257" s="21">
        <v>50752</v>
      </c>
      <c r="B6257" s="22" t="s">
        <v>6890</v>
      </c>
      <c r="C6257" s="22" t="s">
        <v>1333</v>
      </c>
      <c r="D6257" s="27" t="s">
        <v>6873</v>
      </c>
      <c r="E6257" s="24" t="s">
        <v>4612</v>
      </c>
      <c r="F6257" s="25" t="s">
        <v>4613</v>
      </c>
      <c r="G6257" s="22" t="s">
        <v>39</v>
      </c>
      <c r="H6257" s="26">
        <v>2053576</v>
      </c>
      <c r="I6257" s="28"/>
      <c r="J6257" s="26">
        <v>164286</v>
      </c>
      <c r="K6257" s="26">
        <v>2217862</v>
      </c>
      <c r="L6257" s="22" t="s">
        <v>1336</v>
      </c>
      <c r="M6257" s="22"/>
      <c r="N6257">
        <f t="shared" si="395"/>
        <v>42396</v>
      </c>
      <c r="O6257">
        <f>+VLOOKUP(N6257,'Thanh toán '!O$8:P$8099,2,0)</f>
        <v>2217862</v>
      </c>
      <c r="P6257">
        <f t="shared" si="396"/>
        <v>2217862</v>
      </c>
      <c r="Q6257" s="30">
        <f t="shared" si="397"/>
        <v>0</v>
      </c>
    </row>
    <row r="6258" spans="1:17" ht="26.3" hidden="1" x14ac:dyDescent="0.3">
      <c r="A6258" s="21">
        <v>50754</v>
      </c>
      <c r="B6258" s="22" t="s">
        <v>6891</v>
      </c>
      <c r="C6258" s="22" t="s">
        <v>1333</v>
      </c>
      <c r="D6258" s="27" t="s">
        <v>6873</v>
      </c>
      <c r="E6258" s="24" t="s">
        <v>4660</v>
      </c>
      <c r="F6258" s="25" t="s">
        <v>5644</v>
      </c>
      <c r="G6258" s="22" t="s">
        <v>24</v>
      </c>
      <c r="H6258" s="26">
        <v>850467</v>
      </c>
      <c r="I6258" s="28"/>
      <c r="J6258" s="26">
        <v>68037</v>
      </c>
      <c r="K6258" s="26">
        <v>918504</v>
      </c>
      <c r="L6258" s="22" t="s">
        <v>1336</v>
      </c>
      <c r="M6258" s="22"/>
      <c r="N6258">
        <f t="shared" si="395"/>
        <v>42398</v>
      </c>
      <c r="O6258">
        <f>+VLOOKUP(N6258,'Thanh toán '!O$8:P$8099,2,0)</f>
        <v>918504</v>
      </c>
      <c r="P6258">
        <f t="shared" si="396"/>
        <v>918504</v>
      </c>
      <c r="Q6258" s="30">
        <f t="shared" si="397"/>
        <v>0</v>
      </c>
    </row>
    <row r="6259" spans="1:17" ht="26.3" hidden="1" x14ac:dyDescent="0.3">
      <c r="A6259" s="21">
        <v>50755</v>
      </c>
      <c r="B6259" s="22" t="s">
        <v>6892</v>
      </c>
      <c r="C6259" s="22" t="s">
        <v>1333</v>
      </c>
      <c r="D6259" s="27" t="s">
        <v>6873</v>
      </c>
      <c r="E6259" s="24" t="s">
        <v>4660</v>
      </c>
      <c r="F6259" s="25" t="s">
        <v>5644</v>
      </c>
      <c r="G6259" s="22" t="s">
        <v>24</v>
      </c>
      <c r="H6259" s="26">
        <v>2833857</v>
      </c>
      <c r="I6259" s="28"/>
      <c r="J6259" s="26">
        <v>226709</v>
      </c>
      <c r="K6259" s="26">
        <v>3060566</v>
      </c>
      <c r="L6259" s="22" t="s">
        <v>1336</v>
      </c>
      <c r="M6259" s="22"/>
      <c r="N6259">
        <f t="shared" si="395"/>
        <v>42399</v>
      </c>
      <c r="O6259">
        <f>+VLOOKUP(N6259,'Thanh toán '!O$8:P$8099,2,0)</f>
        <v>3060566</v>
      </c>
      <c r="P6259">
        <f t="shared" si="396"/>
        <v>3060566</v>
      </c>
      <c r="Q6259" s="30">
        <f t="shared" si="397"/>
        <v>0</v>
      </c>
    </row>
    <row r="6260" spans="1:17" ht="26.3" hidden="1" x14ac:dyDescent="0.3">
      <c r="A6260" s="21">
        <v>50759</v>
      </c>
      <c r="B6260" s="22" t="s">
        <v>6893</v>
      </c>
      <c r="C6260" s="22" t="s">
        <v>1333</v>
      </c>
      <c r="D6260" s="27" t="s">
        <v>6873</v>
      </c>
      <c r="E6260" s="24" t="s">
        <v>307</v>
      </c>
      <c r="F6260" s="25" t="s">
        <v>5969</v>
      </c>
      <c r="G6260" s="22" t="s">
        <v>308</v>
      </c>
      <c r="H6260" s="26">
        <v>1101465</v>
      </c>
      <c r="I6260" s="28"/>
      <c r="J6260" s="26">
        <v>88117</v>
      </c>
      <c r="K6260" s="26">
        <v>1189582</v>
      </c>
      <c r="L6260" s="22" t="s">
        <v>1336</v>
      </c>
      <c r="M6260" s="22"/>
      <c r="N6260">
        <f t="shared" si="395"/>
        <v>42403</v>
      </c>
      <c r="O6260">
        <f>+VLOOKUP(N6260,'Thanh toán '!O$8:P$8099,2,0)</f>
        <v>1189582</v>
      </c>
      <c r="P6260">
        <f t="shared" si="396"/>
        <v>1189582</v>
      </c>
      <c r="Q6260" s="30">
        <f t="shared" si="397"/>
        <v>0</v>
      </c>
    </row>
    <row r="6261" spans="1:17" hidden="1" x14ac:dyDescent="0.3">
      <c r="A6261" s="21">
        <v>50760</v>
      </c>
      <c r="B6261" s="22" t="s">
        <v>6894</v>
      </c>
      <c r="C6261" s="22" t="s">
        <v>1333</v>
      </c>
      <c r="D6261" s="27" t="s">
        <v>6873</v>
      </c>
      <c r="E6261" s="24" t="s">
        <v>2860</v>
      </c>
      <c r="F6261" s="25" t="s">
        <v>2861</v>
      </c>
      <c r="G6261" s="22" t="s">
        <v>2862</v>
      </c>
      <c r="H6261" s="26">
        <v>1844890</v>
      </c>
      <c r="I6261" s="28"/>
      <c r="J6261" s="26">
        <v>147591</v>
      </c>
      <c r="K6261" s="26">
        <v>1992481</v>
      </c>
      <c r="L6261" s="22" t="s">
        <v>1336</v>
      </c>
      <c r="M6261" s="22"/>
      <c r="N6261">
        <f t="shared" si="395"/>
        <v>42404</v>
      </c>
      <c r="O6261">
        <f>+VLOOKUP(N6261,'Thanh toán '!O$8:P$8099,2,0)</f>
        <v>1992481</v>
      </c>
      <c r="P6261">
        <f t="shared" si="396"/>
        <v>1992481</v>
      </c>
      <c r="Q6261" s="30">
        <f t="shared" si="397"/>
        <v>0</v>
      </c>
    </row>
    <row r="6262" spans="1:17" hidden="1" x14ac:dyDescent="0.3">
      <c r="A6262" s="21">
        <v>50761</v>
      </c>
      <c r="B6262" s="22" t="s">
        <v>6895</v>
      </c>
      <c r="C6262" s="22" t="s">
        <v>1333</v>
      </c>
      <c r="D6262" s="27" t="s">
        <v>6873</v>
      </c>
      <c r="E6262" s="24" t="s">
        <v>114</v>
      </c>
      <c r="F6262" s="25" t="s">
        <v>5502</v>
      </c>
      <c r="G6262" s="22" t="s">
        <v>115</v>
      </c>
      <c r="H6262" s="26">
        <v>4826970</v>
      </c>
      <c r="I6262" s="28"/>
      <c r="J6262" s="26">
        <v>386158</v>
      </c>
      <c r="K6262" s="26">
        <v>5213128</v>
      </c>
      <c r="L6262" s="22" t="s">
        <v>1336</v>
      </c>
      <c r="M6262" s="22"/>
      <c r="N6262">
        <f t="shared" si="395"/>
        <v>42405</v>
      </c>
      <c r="O6262">
        <f>+VLOOKUP(N6262,'Thanh toán '!O$8:P$8099,2,0)</f>
        <v>5213128</v>
      </c>
      <c r="P6262">
        <f t="shared" si="396"/>
        <v>5213128</v>
      </c>
      <c r="Q6262" s="30">
        <f t="shared" si="397"/>
        <v>0</v>
      </c>
    </row>
    <row r="6263" spans="1:17" hidden="1" x14ac:dyDescent="0.3">
      <c r="A6263" s="21">
        <v>50762</v>
      </c>
      <c r="B6263" s="22" t="s">
        <v>6896</v>
      </c>
      <c r="C6263" s="22" t="s">
        <v>1333</v>
      </c>
      <c r="D6263" s="27" t="s">
        <v>6873</v>
      </c>
      <c r="E6263" s="24" t="s">
        <v>5495</v>
      </c>
      <c r="F6263" s="25" t="s">
        <v>5496</v>
      </c>
      <c r="G6263" s="22" t="s">
        <v>311</v>
      </c>
      <c r="H6263" s="26">
        <v>1329640</v>
      </c>
      <c r="I6263" s="28"/>
      <c r="J6263" s="26">
        <v>106371</v>
      </c>
      <c r="K6263" s="26">
        <v>1436011</v>
      </c>
      <c r="L6263" s="22" t="s">
        <v>1336</v>
      </c>
      <c r="M6263" s="22"/>
      <c r="N6263">
        <f t="shared" si="395"/>
        <v>42406</v>
      </c>
      <c r="O6263">
        <f>+VLOOKUP(N6263,'Thanh toán '!O$8:P$8099,2,0)</f>
        <v>1436011</v>
      </c>
      <c r="P6263">
        <f t="shared" si="396"/>
        <v>1436011</v>
      </c>
      <c r="Q6263" s="30">
        <f t="shared" si="397"/>
        <v>0</v>
      </c>
    </row>
    <row r="6264" spans="1:17" hidden="1" x14ac:dyDescent="0.3">
      <c r="A6264" s="21">
        <v>50763</v>
      </c>
      <c r="B6264" s="22" t="s">
        <v>6897</v>
      </c>
      <c r="C6264" s="22" t="s">
        <v>1333</v>
      </c>
      <c r="D6264" s="27" t="s">
        <v>6873</v>
      </c>
      <c r="E6264" s="24" t="s">
        <v>5673</v>
      </c>
      <c r="F6264" s="25" t="s">
        <v>5674</v>
      </c>
      <c r="G6264" s="22" t="s">
        <v>322</v>
      </c>
      <c r="H6264" s="26">
        <v>752730</v>
      </c>
      <c r="I6264" s="28"/>
      <c r="J6264" s="26">
        <v>60218</v>
      </c>
      <c r="K6264" s="26">
        <v>812948</v>
      </c>
      <c r="L6264" s="22" t="s">
        <v>1336</v>
      </c>
      <c r="M6264" s="22"/>
      <c r="N6264">
        <f t="shared" si="395"/>
        <v>42407</v>
      </c>
      <c r="O6264">
        <f>+VLOOKUP(N6264,'Thanh toán '!O$8:P$8099,2,0)</f>
        <v>812948</v>
      </c>
      <c r="P6264">
        <f t="shared" si="396"/>
        <v>812948</v>
      </c>
      <c r="Q6264" s="30">
        <f t="shared" si="397"/>
        <v>0</v>
      </c>
    </row>
    <row r="6265" spans="1:17" ht="26.3" hidden="1" x14ac:dyDescent="0.3">
      <c r="A6265" s="21">
        <v>50764</v>
      </c>
      <c r="B6265" s="22" t="s">
        <v>6898</v>
      </c>
      <c r="C6265" s="22" t="s">
        <v>1333</v>
      </c>
      <c r="D6265" s="27" t="s">
        <v>6873</v>
      </c>
      <c r="E6265" s="24" t="s">
        <v>4748</v>
      </c>
      <c r="F6265" s="25" t="s">
        <v>4749</v>
      </c>
      <c r="G6265" s="22" t="s">
        <v>103</v>
      </c>
      <c r="H6265" s="26">
        <v>2221160</v>
      </c>
      <c r="I6265" s="28"/>
      <c r="J6265" s="26">
        <v>177693</v>
      </c>
      <c r="K6265" s="26">
        <v>2398853</v>
      </c>
      <c r="L6265" s="22" t="s">
        <v>1336</v>
      </c>
      <c r="M6265" s="22"/>
      <c r="N6265">
        <f t="shared" si="395"/>
        <v>42408</v>
      </c>
      <c r="O6265">
        <f>+VLOOKUP(N6265,'Thanh toán '!O$8:P$8099,2,0)</f>
        <v>2398853</v>
      </c>
      <c r="P6265">
        <f t="shared" si="396"/>
        <v>2398853</v>
      </c>
      <c r="Q6265" s="30">
        <f t="shared" si="397"/>
        <v>0</v>
      </c>
    </row>
    <row r="6266" spans="1:17" hidden="1" x14ac:dyDescent="0.3">
      <c r="A6266" s="21">
        <v>50765</v>
      </c>
      <c r="B6266" s="22" t="s">
        <v>6899</v>
      </c>
      <c r="C6266" s="22" t="s">
        <v>1333</v>
      </c>
      <c r="D6266" s="27" t="s">
        <v>6873</v>
      </c>
      <c r="E6266" s="24" t="s">
        <v>5380</v>
      </c>
      <c r="F6266" s="25" t="s">
        <v>5381</v>
      </c>
      <c r="G6266" s="22" t="s">
        <v>109</v>
      </c>
      <c r="H6266" s="26">
        <v>1443810</v>
      </c>
      <c r="I6266" s="28"/>
      <c r="J6266" s="26">
        <v>115505</v>
      </c>
      <c r="K6266" s="26">
        <v>1559315</v>
      </c>
      <c r="L6266" s="22" t="s">
        <v>1336</v>
      </c>
      <c r="M6266" s="22"/>
      <c r="N6266">
        <f t="shared" si="395"/>
        <v>42409</v>
      </c>
      <c r="O6266">
        <f>+VLOOKUP(N6266,'Thanh toán '!O$8:P$8099,2,0)</f>
        <v>1559315</v>
      </c>
      <c r="P6266">
        <f t="shared" si="396"/>
        <v>1559315</v>
      </c>
      <c r="Q6266" s="30">
        <f t="shared" si="397"/>
        <v>0</v>
      </c>
    </row>
    <row r="6267" spans="1:17" ht="26.3" hidden="1" x14ac:dyDescent="0.3">
      <c r="A6267" s="21">
        <v>50766</v>
      </c>
      <c r="B6267" s="22" t="s">
        <v>6900</v>
      </c>
      <c r="C6267" s="22" t="s">
        <v>1333</v>
      </c>
      <c r="D6267" s="27" t="s">
        <v>6873</v>
      </c>
      <c r="E6267" s="24" t="s">
        <v>4698</v>
      </c>
      <c r="F6267" s="25" t="s">
        <v>4699</v>
      </c>
      <c r="G6267" s="22" t="s">
        <v>106</v>
      </c>
      <c r="H6267" s="26">
        <v>1279226</v>
      </c>
      <c r="I6267" s="28"/>
      <c r="J6267" s="26">
        <v>102338</v>
      </c>
      <c r="K6267" s="26">
        <v>1381564</v>
      </c>
      <c r="L6267" s="22" t="s">
        <v>1336</v>
      </c>
      <c r="M6267" s="22"/>
      <c r="N6267">
        <f t="shared" si="395"/>
        <v>42410</v>
      </c>
      <c r="O6267">
        <f>+VLOOKUP(N6267,'Thanh toán '!O$8:P$8099,2,0)</f>
        <v>1381564</v>
      </c>
      <c r="P6267">
        <f t="shared" si="396"/>
        <v>1381564</v>
      </c>
      <c r="Q6267" s="30">
        <f t="shared" si="397"/>
        <v>0</v>
      </c>
    </row>
    <row r="6268" spans="1:17" hidden="1" x14ac:dyDescent="0.3">
      <c r="A6268" s="21">
        <v>50770</v>
      </c>
      <c r="B6268" s="22" t="s">
        <v>6901</v>
      </c>
      <c r="C6268" s="22" t="s">
        <v>1333</v>
      </c>
      <c r="D6268" s="27" t="s">
        <v>6873</v>
      </c>
      <c r="E6268" s="24" t="s">
        <v>111</v>
      </c>
      <c r="F6268" s="25" t="s">
        <v>5394</v>
      </c>
      <c r="G6268" s="22" t="s">
        <v>112</v>
      </c>
      <c r="H6268" s="26">
        <v>4047820</v>
      </c>
      <c r="I6268" s="28"/>
      <c r="J6268" s="26">
        <v>323826</v>
      </c>
      <c r="K6268" s="26">
        <v>4371646</v>
      </c>
      <c r="L6268" s="22" t="s">
        <v>1336</v>
      </c>
      <c r="M6268" s="22"/>
      <c r="N6268">
        <f t="shared" si="395"/>
        <v>42414</v>
      </c>
      <c r="O6268">
        <f>+VLOOKUP(N6268,'Thanh toán '!O$8:P$8099,2,0)</f>
        <v>4371646</v>
      </c>
      <c r="P6268">
        <f t="shared" si="396"/>
        <v>4371646</v>
      </c>
      <c r="Q6268" s="30">
        <f t="shared" si="397"/>
        <v>0</v>
      </c>
    </row>
    <row r="6269" spans="1:17" hidden="1" x14ac:dyDescent="0.3">
      <c r="A6269" s="21">
        <v>50778</v>
      </c>
      <c r="B6269" s="22" t="s">
        <v>6902</v>
      </c>
      <c r="C6269" s="22" t="s">
        <v>1333</v>
      </c>
      <c r="D6269" s="27" t="s">
        <v>6873</v>
      </c>
      <c r="E6269" s="24" t="s">
        <v>4612</v>
      </c>
      <c r="F6269" s="25" t="s">
        <v>4613</v>
      </c>
      <c r="G6269" s="22" t="s">
        <v>39</v>
      </c>
      <c r="H6269" s="26">
        <v>887336</v>
      </c>
      <c r="I6269" s="28"/>
      <c r="J6269" s="26">
        <v>70987</v>
      </c>
      <c r="K6269" s="26">
        <v>958323</v>
      </c>
      <c r="L6269" s="22" t="s">
        <v>1336</v>
      </c>
      <c r="M6269" s="22"/>
      <c r="N6269">
        <f t="shared" si="395"/>
        <v>42422</v>
      </c>
      <c r="O6269">
        <f>+VLOOKUP(N6269,'Thanh toán '!O$8:P$8099,2,0)</f>
        <v>958323</v>
      </c>
      <c r="P6269">
        <f t="shared" si="396"/>
        <v>958323</v>
      </c>
      <c r="Q6269" s="30">
        <f t="shared" si="397"/>
        <v>0</v>
      </c>
    </row>
    <row r="6270" spans="1:17" hidden="1" x14ac:dyDescent="0.3">
      <c r="A6270" s="21">
        <v>50780</v>
      </c>
      <c r="B6270" s="22" t="s">
        <v>6903</v>
      </c>
      <c r="C6270" s="22" t="s">
        <v>1333</v>
      </c>
      <c r="D6270" s="27" t="s">
        <v>6873</v>
      </c>
      <c r="E6270" s="24" t="s">
        <v>4612</v>
      </c>
      <c r="F6270" s="25" t="s">
        <v>4613</v>
      </c>
      <c r="G6270" s="22" t="s">
        <v>39</v>
      </c>
      <c r="H6270" s="26">
        <v>995876</v>
      </c>
      <c r="I6270" s="28"/>
      <c r="J6270" s="26">
        <v>79670</v>
      </c>
      <c r="K6270" s="26">
        <v>1075546</v>
      </c>
      <c r="L6270" s="22" t="s">
        <v>1336</v>
      </c>
      <c r="M6270" s="22"/>
      <c r="N6270">
        <f t="shared" si="395"/>
        <v>42424</v>
      </c>
      <c r="O6270">
        <f>+VLOOKUP(N6270,'Thanh toán '!O$8:P$8099,2,0)</f>
        <v>1075546</v>
      </c>
      <c r="P6270">
        <f t="shared" si="396"/>
        <v>1075546</v>
      </c>
      <c r="Q6270" s="30">
        <f t="shared" si="397"/>
        <v>0</v>
      </c>
    </row>
    <row r="6271" spans="1:17" hidden="1" x14ac:dyDescent="0.3">
      <c r="A6271" s="21">
        <v>50781</v>
      </c>
      <c r="B6271" s="22" t="s">
        <v>6904</v>
      </c>
      <c r="C6271" s="22" t="s">
        <v>1333</v>
      </c>
      <c r="D6271" s="27" t="s">
        <v>6873</v>
      </c>
      <c r="E6271" s="24" t="s">
        <v>488</v>
      </c>
      <c r="F6271" s="25" t="s">
        <v>4613</v>
      </c>
      <c r="G6271" s="22" t="s">
        <v>489</v>
      </c>
      <c r="H6271" s="26">
        <v>1660470</v>
      </c>
      <c r="I6271" s="28"/>
      <c r="J6271" s="26">
        <v>132838</v>
      </c>
      <c r="K6271" s="26">
        <v>1793308</v>
      </c>
      <c r="L6271" s="22" t="s">
        <v>1336</v>
      </c>
      <c r="M6271" s="22"/>
      <c r="N6271">
        <f t="shared" si="395"/>
        <v>42425</v>
      </c>
      <c r="O6271">
        <f>+VLOOKUP(N6271,'Thanh toán '!O$8:P$8099,2,0)</f>
        <v>1793308</v>
      </c>
      <c r="P6271">
        <f t="shared" si="396"/>
        <v>1793308</v>
      </c>
      <c r="Q6271" s="30">
        <f t="shared" si="397"/>
        <v>0</v>
      </c>
    </row>
    <row r="6272" spans="1:17" hidden="1" x14ac:dyDescent="0.3">
      <c r="A6272" s="21">
        <v>50784</v>
      </c>
      <c r="B6272" s="22" t="s">
        <v>6905</v>
      </c>
      <c r="C6272" s="22" t="s">
        <v>1333</v>
      </c>
      <c r="D6272" s="27" t="s">
        <v>6873</v>
      </c>
      <c r="E6272" s="24" t="s">
        <v>4612</v>
      </c>
      <c r="F6272" s="25" t="s">
        <v>4613</v>
      </c>
      <c r="G6272" s="22" t="s">
        <v>39</v>
      </c>
      <c r="H6272" s="26">
        <v>962485</v>
      </c>
      <c r="I6272" s="28"/>
      <c r="J6272" s="26">
        <v>76999</v>
      </c>
      <c r="K6272" s="26">
        <v>1039484</v>
      </c>
      <c r="L6272" s="22" t="s">
        <v>1336</v>
      </c>
      <c r="M6272" s="22"/>
      <c r="N6272">
        <f t="shared" si="395"/>
        <v>42428</v>
      </c>
      <c r="O6272">
        <f>+VLOOKUP(N6272,'Thanh toán '!O$8:P$8099,2,0)</f>
        <v>1039484</v>
      </c>
      <c r="P6272">
        <f t="shared" si="396"/>
        <v>1039484</v>
      </c>
      <c r="Q6272" s="30">
        <f t="shared" si="397"/>
        <v>0</v>
      </c>
    </row>
    <row r="6273" spans="1:17" hidden="1" x14ac:dyDescent="0.3">
      <c r="A6273" s="21">
        <v>50785</v>
      </c>
      <c r="B6273" s="22" t="s">
        <v>6906</v>
      </c>
      <c r="C6273" s="22" t="s">
        <v>1333</v>
      </c>
      <c r="D6273" s="27" t="s">
        <v>6873</v>
      </c>
      <c r="E6273" s="24" t="s">
        <v>4612</v>
      </c>
      <c r="F6273" s="25" t="s">
        <v>4613</v>
      </c>
      <c r="G6273" s="22" t="s">
        <v>39</v>
      </c>
      <c r="H6273" s="26">
        <v>1517775</v>
      </c>
      <c r="I6273" s="28"/>
      <c r="J6273" s="26">
        <v>121422</v>
      </c>
      <c r="K6273" s="26">
        <v>1639197</v>
      </c>
      <c r="L6273" s="22" t="s">
        <v>1336</v>
      </c>
      <c r="M6273" s="22"/>
      <c r="N6273">
        <f t="shared" si="395"/>
        <v>42429</v>
      </c>
      <c r="O6273">
        <f>+VLOOKUP(N6273,'Thanh toán '!O$8:P$8099,2,0)</f>
        <v>1639197</v>
      </c>
      <c r="P6273">
        <f t="shared" si="396"/>
        <v>1639197</v>
      </c>
      <c r="Q6273" s="30">
        <f t="shared" si="397"/>
        <v>0</v>
      </c>
    </row>
    <row r="6274" spans="1:17" hidden="1" x14ac:dyDescent="0.3">
      <c r="A6274" s="21">
        <v>50786</v>
      </c>
      <c r="B6274" s="22" t="s">
        <v>6907</v>
      </c>
      <c r="C6274" s="22" t="s">
        <v>1333</v>
      </c>
      <c r="D6274" s="27" t="s">
        <v>6873</v>
      </c>
      <c r="E6274" s="24" t="s">
        <v>4612</v>
      </c>
      <c r="F6274" s="25" t="s">
        <v>4613</v>
      </c>
      <c r="G6274" s="22" t="s">
        <v>39</v>
      </c>
      <c r="H6274" s="26">
        <v>1173546</v>
      </c>
      <c r="I6274" s="28"/>
      <c r="J6274" s="26">
        <v>93884</v>
      </c>
      <c r="K6274" s="26">
        <v>1267430</v>
      </c>
      <c r="L6274" s="22" t="s">
        <v>1336</v>
      </c>
      <c r="M6274" s="22"/>
      <c r="N6274">
        <f t="shared" si="395"/>
        <v>42430</v>
      </c>
      <c r="O6274">
        <f>+VLOOKUP(N6274,'Thanh toán '!O$8:P$8099,2,0)</f>
        <v>1267430</v>
      </c>
      <c r="P6274">
        <f t="shared" si="396"/>
        <v>1267430</v>
      </c>
      <c r="Q6274" s="30">
        <f t="shared" si="397"/>
        <v>0</v>
      </c>
    </row>
    <row r="6275" spans="1:17" hidden="1" x14ac:dyDescent="0.3">
      <c r="A6275" s="21">
        <v>50787</v>
      </c>
      <c r="B6275" s="22" t="s">
        <v>6908</v>
      </c>
      <c r="C6275" s="22" t="s">
        <v>1333</v>
      </c>
      <c r="D6275" s="27" t="s">
        <v>6873</v>
      </c>
      <c r="E6275" s="24" t="s">
        <v>4612</v>
      </c>
      <c r="F6275" s="25" t="s">
        <v>4613</v>
      </c>
      <c r="G6275" s="22" t="s">
        <v>39</v>
      </c>
      <c r="H6275" s="26">
        <v>811387</v>
      </c>
      <c r="I6275" s="28"/>
      <c r="J6275" s="26">
        <v>64911</v>
      </c>
      <c r="K6275" s="26">
        <v>876298</v>
      </c>
      <c r="L6275" s="22" t="s">
        <v>1336</v>
      </c>
      <c r="M6275" s="22"/>
      <c r="N6275">
        <f t="shared" si="395"/>
        <v>42431</v>
      </c>
      <c r="O6275">
        <f>+VLOOKUP(N6275,'Thanh toán '!O$8:P$8099,2,0)</f>
        <v>876298</v>
      </c>
      <c r="P6275">
        <f t="shared" si="396"/>
        <v>876298</v>
      </c>
      <c r="Q6275" s="30">
        <f t="shared" si="397"/>
        <v>0</v>
      </c>
    </row>
    <row r="6276" spans="1:17" hidden="1" x14ac:dyDescent="0.3">
      <c r="A6276" s="21">
        <v>50788</v>
      </c>
      <c r="B6276" s="22" t="s">
        <v>6909</v>
      </c>
      <c r="C6276" s="22" t="s">
        <v>1333</v>
      </c>
      <c r="D6276" s="27" t="s">
        <v>6873</v>
      </c>
      <c r="E6276" s="24" t="s">
        <v>164</v>
      </c>
      <c r="F6276" s="25" t="s">
        <v>4723</v>
      </c>
      <c r="G6276" s="22" t="s">
        <v>165</v>
      </c>
      <c r="H6276" s="26">
        <v>1110580</v>
      </c>
      <c r="I6276" s="28"/>
      <c r="J6276" s="26">
        <v>88846</v>
      </c>
      <c r="K6276" s="26">
        <v>1199426</v>
      </c>
      <c r="L6276" s="22" t="s">
        <v>1336</v>
      </c>
      <c r="M6276" s="22"/>
      <c r="N6276">
        <f t="shared" si="395"/>
        <v>42432</v>
      </c>
      <c r="O6276">
        <f>+VLOOKUP(N6276,'Thanh toán '!O$8:P$8099,2,0)</f>
        <v>1199426</v>
      </c>
      <c r="P6276">
        <f t="shared" si="396"/>
        <v>1199426</v>
      </c>
      <c r="Q6276" s="30">
        <f t="shared" si="397"/>
        <v>0</v>
      </c>
    </row>
    <row r="6277" spans="1:17" hidden="1" x14ac:dyDescent="0.3">
      <c r="A6277" s="21">
        <v>50789</v>
      </c>
      <c r="B6277" s="22" t="s">
        <v>6910</v>
      </c>
      <c r="C6277" s="22" t="s">
        <v>1333</v>
      </c>
      <c r="D6277" s="27" t="s">
        <v>6873</v>
      </c>
      <c r="E6277" s="24" t="s">
        <v>4612</v>
      </c>
      <c r="F6277" s="25" t="s">
        <v>4613</v>
      </c>
      <c r="G6277" s="22" t="s">
        <v>39</v>
      </c>
      <c r="H6277" s="26">
        <v>1173355</v>
      </c>
      <c r="I6277" s="28"/>
      <c r="J6277" s="26">
        <v>93868</v>
      </c>
      <c r="K6277" s="26">
        <v>1267223</v>
      </c>
      <c r="L6277" s="22" t="s">
        <v>1336</v>
      </c>
      <c r="M6277" s="22"/>
      <c r="N6277">
        <f t="shared" si="395"/>
        <v>42433</v>
      </c>
      <c r="O6277">
        <f>+VLOOKUP(N6277,'Thanh toán '!O$8:P$8099,2,0)</f>
        <v>1267223</v>
      </c>
      <c r="P6277">
        <f t="shared" si="396"/>
        <v>1267223</v>
      </c>
      <c r="Q6277" s="30">
        <f t="shared" si="397"/>
        <v>0</v>
      </c>
    </row>
    <row r="6278" spans="1:17" hidden="1" x14ac:dyDescent="0.3">
      <c r="A6278" s="21">
        <v>50790</v>
      </c>
      <c r="B6278" s="22" t="s">
        <v>6911</v>
      </c>
      <c r="C6278" s="22" t="s">
        <v>1333</v>
      </c>
      <c r="D6278" s="27" t="s">
        <v>6873</v>
      </c>
      <c r="E6278" s="24" t="s">
        <v>4612</v>
      </c>
      <c r="F6278" s="25" t="s">
        <v>4613</v>
      </c>
      <c r="G6278" s="22" t="s">
        <v>39</v>
      </c>
      <c r="H6278" s="26">
        <v>1059174</v>
      </c>
      <c r="I6278" s="28"/>
      <c r="J6278" s="26">
        <v>84734</v>
      </c>
      <c r="K6278" s="26">
        <v>1143908</v>
      </c>
      <c r="L6278" s="22" t="s">
        <v>1336</v>
      </c>
      <c r="M6278" s="22"/>
      <c r="N6278">
        <f t="shared" ref="N6278:N6341" si="398">+B6278*1</f>
        <v>42434</v>
      </c>
      <c r="O6278">
        <f>+VLOOKUP(N6278,'Thanh toán '!O$8:P$8099,2,0)</f>
        <v>1143908</v>
      </c>
      <c r="P6278">
        <f t="shared" ref="P6278:P6341" si="399">+O6278</f>
        <v>1143908</v>
      </c>
      <c r="Q6278" s="30">
        <f t="shared" si="397"/>
        <v>0</v>
      </c>
    </row>
    <row r="6279" spans="1:17" hidden="1" x14ac:dyDescent="0.3">
      <c r="A6279" s="21">
        <v>50791</v>
      </c>
      <c r="B6279" s="22" t="s">
        <v>6912</v>
      </c>
      <c r="C6279" s="22" t="s">
        <v>1333</v>
      </c>
      <c r="D6279" s="27" t="s">
        <v>6873</v>
      </c>
      <c r="E6279" s="24" t="s">
        <v>4612</v>
      </c>
      <c r="F6279" s="25" t="s">
        <v>4613</v>
      </c>
      <c r="G6279" s="22" t="s">
        <v>39</v>
      </c>
      <c r="H6279" s="26">
        <v>433538</v>
      </c>
      <c r="I6279" s="28"/>
      <c r="J6279" s="26">
        <v>34683</v>
      </c>
      <c r="K6279" s="26">
        <v>468221</v>
      </c>
      <c r="L6279" s="22" t="s">
        <v>1336</v>
      </c>
      <c r="M6279" s="22"/>
      <c r="N6279">
        <f t="shared" si="398"/>
        <v>42435</v>
      </c>
      <c r="O6279">
        <f>+VLOOKUP(N6279,'Thanh toán '!O$8:P$8099,2,0)</f>
        <v>468221</v>
      </c>
      <c r="P6279">
        <f t="shared" si="399"/>
        <v>468221</v>
      </c>
      <c r="Q6279" s="30">
        <f t="shared" si="397"/>
        <v>0</v>
      </c>
    </row>
    <row r="6280" spans="1:17" hidden="1" x14ac:dyDescent="0.3">
      <c r="A6280" s="21">
        <v>50792</v>
      </c>
      <c r="B6280" s="22" t="s">
        <v>6913</v>
      </c>
      <c r="C6280" s="22" t="s">
        <v>1333</v>
      </c>
      <c r="D6280" s="27" t="s">
        <v>6873</v>
      </c>
      <c r="E6280" s="24" t="s">
        <v>4612</v>
      </c>
      <c r="F6280" s="25" t="s">
        <v>4613</v>
      </c>
      <c r="G6280" s="22" t="s">
        <v>39</v>
      </c>
      <c r="H6280" s="26">
        <v>1202268</v>
      </c>
      <c r="I6280" s="28"/>
      <c r="J6280" s="26">
        <v>96181</v>
      </c>
      <c r="K6280" s="26">
        <v>1298449</v>
      </c>
      <c r="L6280" s="22" t="s">
        <v>1336</v>
      </c>
      <c r="M6280" s="22"/>
      <c r="N6280">
        <f t="shared" si="398"/>
        <v>42436</v>
      </c>
      <c r="O6280">
        <f>+VLOOKUP(N6280,'Thanh toán '!O$8:P$8099,2,0)</f>
        <v>1298449</v>
      </c>
      <c r="P6280">
        <f t="shared" si="399"/>
        <v>1298449</v>
      </c>
      <c r="Q6280" s="30">
        <f t="shared" si="397"/>
        <v>0</v>
      </c>
    </row>
    <row r="6281" spans="1:17" hidden="1" x14ac:dyDescent="0.3">
      <c r="A6281" s="21">
        <v>50793</v>
      </c>
      <c r="B6281" s="22" t="s">
        <v>6914</v>
      </c>
      <c r="C6281" s="22" t="s">
        <v>1333</v>
      </c>
      <c r="D6281" s="27" t="s">
        <v>6873</v>
      </c>
      <c r="E6281" s="24" t="s">
        <v>4612</v>
      </c>
      <c r="F6281" s="25" t="s">
        <v>4613</v>
      </c>
      <c r="G6281" s="22" t="s">
        <v>39</v>
      </c>
      <c r="H6281" s="26">
        <v>799607</v>
      </c>
      <c r="I6281" s="28"/>
      <c r="J6281" s="26">
        <v>63969</v>
      </c>
      <c r="K6281" s="26">
        <v>863576</v>
      </c>
      <c r="L6281" s="22" t="s">
        <v>1336</v>
      </c>
      <c r="M6281" s="22"/>
      <c r="N6281">
        <f t="shared" si="398"/>
        <v>42437</v>
      </c>
      <c r="O6281">
        <f>+VLOOKUP(N6281,'Thanh toán '!O$8:P$8099,2,0)</f>
        <v>863576</v>
      </c>
      <c r="P6281">
        <f t="shared" si="399"/>
        <v>863576</v>
      </c>
      <c r="Q6281" s="30">
        <f t="shared" si="397"/>
        <v>0</v>
      </c>
    </row>
    <row r="6282" spans="1:17" hidden="1" x14ac:dyDescent="0.3">
      <c r="A6282" s="21">
        <v>50794</v>
      </c>
      <c r="B6282" s="22" t="s">
        <v>6915</v>
      </c>
      <c r="C6282" s="22" t="s">
        <v>1333</v>
      </c>
      <c r="D6282" s="27" t="s">
        <v>6873</v>
      </c>
      <c r="E6282" s="24" t="s">
        <v>4612</v>
      </c>
      <c r="F6282" s="25" t="s">
        <v>4613</v>
      </c>
      <c r="G6282" s="22" t="s">
        <v>39</v>
      </c>
      <c r="H6282" s="26">
        <v>1026493</v>
      </c>
      <c r="I6282" s="28"/>
      <c r="J6282" s="26">
        <v>82119</v>
      </c>
      <c r="K6282" s="26">
        <v>1108612</v>
      </c>
      <c r="L6282" s="22" t="s">
        <v>1336</v>
      </c>
      <c r="M6282" s="22"/>
      <c r="N6282">
        <f t="shared" si="398"/>
        <v>42438</v>
      </c>
      <c r="O6282">
        <f>+VLOOKUP(N6282,'Thanh toán '!O$8:P$8099,2,0)</f>
        <v>1108612</v>
      </c>
      <c r="P6282">
        <f t="shared" si="399"/>
        <v>1108612</v>
      </c>
      <c r="Q6282" s="30">
        <f t="shared" si="397"/>
        <v>0</v>
      </c>
    </row>
    <row r="6283" spans="1:17" hidden="1" x14ac:dyDescent="0.3">
      <c r="A6283" s="21">
        <v>50801</v>
      </c>
      <c r="B6283" s="22" t="s">
        <v>6916</v>
      </c>
      <c r="C6283" s="22" t="s">
        <v>1333</v>
      </c>
      <c r="D6283" s="27" t="s">
        <v>6917</v>
      </c>
      <c r="E6283" s="24" t="s">
        <v>4612</v>
      </c>
      <c r="F6283" s="25" t="s">
        <v>4613</v>
      </c>
      <c r="G6283" s="22" t="s">
        <v>39</v>
      </c>
      <c r="H6283" s="26">
        <v>704013</v>
      </c>
      <c r="I6283" s="28"/>
      <c r="J6283" s="26">
        <v>56321</v>
      </c>
      <c r="K6283" s="26">
        <v>760334</v>
      </c>
      <c r="L6283" s="22" t="s">
        <v>1336</v>
      </c>
      <c r="M6283" s="22"/>
      <c r="N6283">
        <f t="shared" si="398"/>
        <v>42445</v>
      </c>
      <c r="O6283">
        <f>+VLOOKUP(N6283,'Thanh toán '!O$8:P$8099,2,0)</f>
        <v>760334</v>
      </c>
      <c r="P6283">
        <f t="shared" si="399"/>
        <v>760334</v>
      </c>
      <c r="Q6283" s="30">
        <f t="shared" si="397"/>
        <v>0</v>
      </c>
    </row>
    <row r="6284" spans="1:17" hidden="1" x14ac:dyDescent="0.3">
      <c r="A6284" s="21">
        <v>50802</v>
      </c>
      <c r="B6284" s="22" t="s">
        <v>6918</v>
      </c>
      <c r="C6284" s="22" t="s">
        <v>1333</v>
      </c>
      <c r="D6284" s="27" t="s">
        <v>6917</v>
      </c>
      <c r="E6284" s="24" t="s">
        <v>5997</v>
      </c>
      <c r="F6284" s="25" t="s">
        <v>5998</v>
      </c>
      <c r="G6284" s="22" t="s">
        <v>201</v>
      </c>
      <c r="H6284" s="26">
        <v>2954545</v>
      </c>
      <c r="I6284" s="28"/>
      <c r="J6284" s="26">
        <v>236364</v>
      </c>
      <c r="K6284" s="26">
        <v>3190909</v>
      </c>
      <c r="L6284" s="22" t="s">
        <v>1336</v>
      </c>
      <c r="M6284" s="22"/>
      <c r="N6284">
        <f t="shared" si="398"/>
        <v>42446</v>
      </c>
      <c r="O6284">
        <f>+VLOOKUP(N6284,'Thanh toán '!O$8:P$8099,2,0)</f>
        <v>3190909</v>
      </c>
      <c r="P6284">
        <f t="shared" si="399"/>
        <v>3190909</v>
      </c>
      <c r="Q6284" s="30">
        <f t="shared" si="397"/>
        <v>0</v>
      </c>
    </row>
    <row r="6285" spans="1:17" hidden="1" x14ac:dyDescent="0.3">
      <c r="A6285" s="21">
        <v>50804</v>
      </c>
      <c r="B6285" s="22" t="s">
        <v>6919</v>
      </c>
      <c r="C6285" s="22" t="s">
        <v>1333</v>
      </c>
      <c r="D6285" s="27" t="s">
        <v>6917</v>
      </c>
      <c r="E6285" s="24" t="s">
        <v>4612</v>
      </c>
      <c r="F6285" s="25" t="s">
        <v>4613</v>
      </c>
      <c r="G6285" s="22" t="s">
        <v>39</v>
      </c>
      <c r="H6285" s="26">
        <v>915435</v>
      </c>
      <c r="I6285" s="28"/>
      <c r="J6285" s="26">
        <v>73235</v>
      </c>
      <c r="K6285" s="26">
        <v>988670</v>
      </c>
      <c r="L6285" s="22" t="s">
        <v>1336</v>
      </c>
      <c r="M6285" s="22"/>
      <c r="N6285">
        <f t="shared" si="398"/>
        <v>42448</v>
      </c>
      <c r="O6285">
        <f>+VLOOKUP(N6285,'Thanh toán '!O$8:P$8099,2,0)</f>
        <v>988670</v>
      </c>
      <c r="P6285">
        <f t="shared" si="399"/>
        <v>988670</v>
      </c>
      <c r="Q6285" s="30">
        <f t="shared" si="397"/>
        <v>0</v>
      </c>
    </row>
    <row r="6286" spans="1:17" hidden="1" x14ac:dyDescent="0.3">
      <c r="A6286" s="21">
        <v>50805</v>
      </c>
      <c r="B6286" s="22" t="s">
        <v>6920</v>
      </c>
      <c r="C6286" s="22" t="s">
        <v>1333</v>
      </c>
      <c r="D6286" s="27" t="s">
        <v>6917</v>
      </c>
      <c r="E6286" s="24" t="s">
        <v>195</v>
      </c>
      <c r="F6286" s="25" t="s">
        <v>4625</v>
      </c>
      <c r="G6286" s="22" t="s">
        <v>196</v>
      </c>
      <c r="H6286" s="26">
        <v>6178420</v>
      </c>
      <c r="I6286" s="28"/>
      <c r="J6286" s="26">
        <v>494274</v>
      </c>
      <c r="K6286" s="26">
        <v>6672694</v>
      </c>
      <c r="L6286" s="22" t="s">
        <v>1336</v>
      </c>
      <c r="M6286" s="22"/>
      <c r="N6286">
        <f t="shared" si="398"/>
        <v>42449</v>
      </c>
      <c r="O6286">
        <f>+VLOOKUP(N6286,'Thanh toán '!O$8:P$8099,2,0)</f>
        <v>6672694</v>
      </c>
      <c r="P6286">
        <f t="shared" si="399"/>
        <v>6672694</v>
      </c>
      <c r="Q6286" s="30">
        <f t="shared" si="397"/>
        <v>0</v>
      </c>
    </row>
    <row r="6287" spans="1:17" ht="26.3" hidden="1" x14ac:dyDescent="0.3">
      <c r="A6287" s="21">
        <v>50806</v>
      </c>
      <c r="B6287" s="22" t="s">
        <v>6921</v>
      </c>
      <c r="C6287" s="22" t="s">
        <v>1333</v>
      </c>
      <c r="D6287" s="27" t="s">
        <v>6917</v>
      </c>
      <c r="E6287" s="24" t="s">
        <v>4813</v>
      </c>
      <c r="F6287" s="25" t="s">
        <v>4814</v>
      </c>
      <c r="G6287" s="22" t="s">
        <v>134</v>
      </c>
      <c r="H6287" s="26">
        <v>553467</v>
      </c>
      <c r="I6287" s="28"/>
      <c r="J6287" s="26">
        <v>44277</v>
      </c>
      <c r="K6287" s="26">
        <v>597744</v>
      </c>
      <c r="L6287" s="22" t="s">
        <v>1336</v>
      </c>
      <c r="M6287" s="22"/>
      <c r="N6287">
        <f t="shared" si="398"/>
        <v>42450</v>
      </c>
      <c r="O6287">
        <f>+VLOOKUP(N6287,'Thanh toán '!O$8:P$8099,2,0)</f>
        <v>597744</v>
      </c>
      <c r="P6287">
        <f t="shared" si="399"/>
        <v>597744</v>
      </c>
      <c r="Q6287" s="30">
        <f t="shared" si="397"/>
        <v>0</v>
      </c>
    </row>
    <row r="6288" spans="1:17" ht="26.3" hidden="1" x14ac:dyDescent="0.3">
      <c r="A6288" s="21">
        <v>50807</v>
      </c>
      <c r="B6288" s="22" t="s">
        <v>6922</v>
      </c>
      <c r="C6288" s="22" t="s">
        <v>1333</v>
      </c>
      <c r="D6288" s="27" t="s">
        <v>6917</v>
      </c>
      <c r="E6288" s="24" t="s">
        <v>4826</v>
      </c>
      <c r="F6288" s="25" t="s">
        <v>4827</v>
      </c>
      <c r="G6288" s="22" t="s">
        <v>1695</v>
      </c>
      <c r="H6288" s="26">
        <v>1110580</v>
      </c>
      <c r="I6288" s="28"/>
      <c r="J6288" s="26">
        <v>88846</v>
      </c>
      <c r="K6288" s="26">
        <v>1199426</v>
      </c>
      <c r="L6288" s="22" t="s">
        <v>1336</v>
      </c>
      <c r="M6288" s="22"/>
      <c r="N6288">
        <f t="shared" si="398"/>
        <v>42451</v>
      </c>
      <c r="O6288">
        <f>+VLOOKUP(N6288,'Thanh toán '!O$8:P$8099,2,0)</f>
        <v>1199426</v>
      </c>
      <c r="P6288">
        <f t="shared" si="399"/>
        <v>1199426</v>
      </c>
      <c r="Q6288" s="30">
        <f t="shared" si="397"/>
        <v>0</v>
      </c>
    </row>
    <row r="6289" spans="1:17" ht="26.3" hidden="1" x14ac:dyDescent="0.3">
      <c r="A6289" s="21">
        <v>50808</v>
      </c>
      <c r="B6289" s="22" t="s">
        <v>6923</v>
      </c>
      <c r="C6289" s="22" t="s">
        <v>1333</v>
      </c>
      <c r="D6289" s="27" t="s">
        <v>6917</v>
      </c>
      <c r="E6289" s="24" t="s">
        <v>4823</v>
      </c>
      <c r="F6289" s="25" t="s">
        <v>4824</v>
      </c>
      <c r="G6289" s="22" t="s">
        <v>1499</v>
      </c>
      <c r="H6289" s="26">
        <v>2216140</v>
      </c>
      <c r="I6289" s="28"/>
      <c r="J6289" s="26">
        <v>177291</v>
      </c>
      <c r="K6289" s="26">
        <v>2393431</v>
      </c>
      <c r="L6289" s="22" t="s">
        <v>1336</v>
      </c>
      <c r="M6289" s="22"/>
      <c r="N6289">
        <f t="shared" si="398"/>
        <v>42452</v>
      </c>
      <c r="O6289">
        <f>+VLOOKUP(N6289,'Thanh toán '!O$8:P$8099,2,0)</f>
        <v>2393431</v>
      </c>
      <c r="P6289">
        <f t="shared" si="399"/>
        <v>2393431</v>
      </c>
      <c r="Q6289" s="30">
        <f t="shared" si="397"/>
        <v>0</v>
      </c>
    </row>
    <row r="6290" spans="1:17" ht="26.3" hidden="1" x14ac:dyDescent="0.3">
      <c r="A6290" s="21">
        <v>50809</v>
      </c>
      <c r="B6290" s="22" t="s">
        <v>6924</v>
      </c>
      <c r="C6290" s="22" t="s">
        <v>1333</v>
      </c>
      <c r="D6290" s="27" t="s">
        <v>6917</v>
      </c>
      <c r="E6290" s="24" t="s">
        <v>4819</v>
      </c>
      <c r="F6290" s="25" t="s">
        <v>4820</v>
      </c>
      <c r="G6290" s="22" t="s">
        <v>1493</v>
      </c>
      <c r="H6290" s="26">
        <v>3698895</v>
      </c>
      <c r="I6290" s="28"/>
      <c r="J6290" s="26">
        <v>295912</v>
      </c>
      <c r="K6290" s="26">
        <v>3994807</v>
      </c>
      <c r="L6290" s="22" t="s">
        <v>1336</v>
      </c>
      <c r="M6290" s="22"/>
      <c r="N6290">
        <f t="shared" si="398"/>
        <v>42453</v>
      </c>
      <c r="O6290">
        <f>+VLOOKUP(N6290,'Thanh toán '!O$8:P$8099,2,0)</f>
        <v>3994807</v>
      </c>
      <c r="P6290">
        <f t="shared" si="399"/>
        <v>3994807</v>
      </c>
      <c r="Q6290" s="30">
        <f t="shared" si="397"/>
        <v>0</v>
      </c>
    </row>
    <row r="6291" spans="1:17" ht="26.3" hidden="1" x14ac:dyDescent="0.3">
      <c r="A6291" s="21">
        <v>50810</v>
      </c>
      <c r="B6291" s="22" t="s">
        <v>6925</v>
      </c>
      <c r="C6291" s="22" t="s">
        <v>1333</v>
      </c>
      <c r="D6291" s="27" t="s">
        <v>6917</v>
      </c>
      <c r="E6291" s="24" t="s">
        <v>5162</v>
      </c>
      <c r="F6291" s="25" t="s">
        <v>5163</v>
      </c>
      <c r="G6291" s="22" t="s">
        <v>244</v>
      </c>
      <c r="H6291" s="26">
        <v>1705910</v>
      </c>
      <c r="I6291" s="28"/>
      <c r="J6291" s="26">
        <v>136473</v>
      </c>
      <c r="K6291" s="26">
        <v>1842383</v>
      </c>
      <c r="L6291" s="22" t="s">
        <v>1336</v>
      </c>
      <c r="M6291" s="22"/>
      <c r="N6291">
        <f t="shared" si="398"/>
        <v>42454</v>
      </c>
      <c r="O6291">
        <f>+VLOOKUP(N6291,'Thanh toán '!O$8:P$8099,2,0)</f>
        <v>1842383</v>
      </c>
      <c r="P6291">
        <f t="shared" si="399"/>
        <v>1842383</v>
      </c>
      <c r="Q6291" s="30">
        <f t="shared" ref="Q6291:Q6354" si="400">+O6291-K6291</f>
        <v>0</v>
      </c>
    </row>
    <row r="6292" spans="1:17" ht="26.3" hidden="1" x14ac:dyDescent="0.3">
      <c r="A6292" s="21">
        <v>50811</v>
      </c>
      <c r="B6292" s="22" t="s">
        <v>6926</v>
      </c>
      <c r="C6292" s="22" t="s">
        <v>1333</v>
      </c>
      <c r="D6292" s="27" t="s">
        <v>6917</v>
      </c>
      <c r="E6292" s="24" t="s">
        <v>4831</v>
      </c>
      <c r="F6292" s="25" t="s">
        <v>4832</v>
      </c>
      <c r="G6292" s="22" t="s">
        <v>131</v>
      </c>
      <c r="H6292" s="26">
        <v>1719530</v>
      </c>
      <c r="I6292" s="28"/>
      <c r="J6292" s="26">
        <v>137562</v>
      </c>
      <c r="K6292" s="26">
        <v>1857092</v>
      </c>
      <c r="L6292" s="22" t="s">
        <v>1336</v>
      </c>
      <c r="M6292" s="22"/>
      <c r="N6292">
        <f t="shared" si="398"/>
        <v>42455</v>
      </c>
      <c r="O6292">
        <f>+VLOOKUP(N6292,'Thanh toán '!O$8:P$8099,2,0)</f>
        <v>1857092</v>
      </c>
      <c r="P6292">
        <f t="shared" si="399"/>
        <v>1857092</v>
      </c>
      <c r="Q6292" s="30">
        <f t="shared" si="400"/>
        <v>0</v>
      </c>
    </row>
    <row r="6293" spans="1:17" hidden="1" x14ac:dyDescent="0.3">
      <c r="A6293" s="21">
        <v>50814</v>
      </c>
      <c r="B6293" s="22" t="s">
        <v>6927</v>
      </c>
      <c r="C6293" s="22" t="s">
        <v>1333</v>
      </c>
      <c r="D6293" s="27" t="s">
        <v>6917</v>
      </c>
      <c r="E6293" s="24" t="s">
        <v>4612</v>
      </c>
      <c r="F6293" s="25" t="s">
        <v>4613</v>
      </c>
      <c r="G6293" s="22" t="s">
        <v>39</v>
      </c>
      <c r="H6293" s="26">
        <v>737771</v>
      </c>
      <c r="I6293" s="28"/>
      <c r="J6293" s="26">
        <v>59022</v>
      </c>
      <c r="K6293" s="26">
        <v>796793</v>
      </c>
      <c r="L6293" s="22" t="s">
        <v>1336</v>
      </c>
      <c r="M6293" s="22"/>
      <c r="N6293">
        <f t="shared" si="398"/>
        <v>42458</v>
      </c>
      <c r="O6293">
        <f>+VLOOKUP(N6293,'Thanh toán '!O$8:P$8099,2,0)</f>
        <v>796793</v>
      </c>
      <c r="P6293">
        <f t="shared" si="399"/>
        <v>796793</v>
      </c>
      <c r="Q6293" s="30">
        <f t="shared" si="400"/>
        <v>0</v>
      </c>
    </row>
    <row r="6294" spans="1:17" ht="26.3" hidden="1" x14ac:dyDescent="0.3">
      <c r="A6294" s="21">
        <v>50817</v>
      </c>
      <c r="B6294" s="22" t="s">
        <v>6928</v>
      </c>
      <c r="C6294" s="22" t="s">
        <v>1333</v>
      </c>
      <c r="D6294" s="27" t="s">
        <v>6917</v>
      </c>
      <c r="E6294" s="24" t="s">
        <v>4726</v>
      </c>
      <c r="F6294" s="25" t="s">
        <v>4727</v>
      </c>
      <c r="G6294" s="22" t="s">
        <v>237</v>
      </c>
      <c r="H6294" s="26">
        <v>2579200</v>
      </c>
      <c r="I6294" s="28"/>
      <c r="J6294" s="26">
        <v>206336</v>
      </c>
      <c r="K6294" s="26">
        <v>2785536</v>
      </c>
      <c r="L6294" s="22" t="s">
        <v>1336</v>
      </c>
      <c r="M6294" s="22"/>
      <c r="N6294">
        <f t="shared" si="398"/>
        <v>42461</v>
      </c>
      <c r="O6294">
        <f>+VLOOKUP(N6294,'Thanh toán '!O$8:P$8099,2,0)</f>
        <v>2785536</v>
      </c>
      <c r="P6294">
        <f t="shared" si="399"/>
        <v>2785536</v>
      </c>
      <c r="Q6294" s="30">
        <f t="shared" si="400"/>
        <v>0</v>
      </c>
    </row>
    <row r="6295" spans="1:17" hidden="1" x14ac:dyDescent="0.3">
      <c r="A6295" s="21">
        <v>50818</v>
      </c>
      <c r="B6295" s="22" t="s">
        <v>6929</v>
      </c>
      <c r="C6295" s="22" t="s">
        <v>1333</v>
      </c>
      <c r="D6295" s="27" t="s">
        <v>6917</v>
      </c>
      <c r="E6295" s="24" t="s">
        <v>192</v>
      </c>
      <c r="F6295" s="25" t="s">
        <v>4840</v>
      </c>
      <c r="G6295" s="22" t="s">
        <v>193</v>
      </c>
      <c r="H6295" s="26">
        <v>2722980</v>
      </c>
      <c r="I6295" s="28"/>
      <c r="J6295" s="26">
        <v>217838</v>
      </c>
      <c r="K6295" s="26">
        <v>2940818</v>
      </c>
      <c r="L6295" s="22" t="s">
        <v>1336</v>
      </c>
      <c r="M6295" s="22"/>
      <c r="N6295">
        <f t="shared" si="398"/>
        <v>42462</v>
      </c>
      <c r="O6295">
        <f>+VLOOKUP(N6295,'Thanh toán '!O$8:P$8099,2,0)</f>
        <v>2940818</v>
      </c>
      <c r="P6295">
        <f t="shared" si="399"/>
        <v>2940818</v>
      </c>
      <c r="Q6295" s="30">
        <f t="shared" si="400"/>
        <v>0</v>
      </c>
    </row>
    <row r="6296" spans="1:17" hidden="1" x14ac:dyDescent="0.3">
      <c r="A6296" s="21">
        <v>50819</v>
      </c>
      <c r="B6296" s="22" t="s">
        <v>6930</v>
      </c>
      <c r="C6296" s="22" t="s">
        <v>1333</v>
      </c>
      <c r="D6296" s="27" t="s">
        <v>6917</v>
      </c>
      <c r="E6296" s="24" t="s">
        <v>4612</v>
      </c>
      <c r="F6296" s="25" t="s">
        <v>4613</v>
      </c>
      <c r="G6296" s="22" t="s">
        <v>39</v>
      </c>
      <c r="H6296" s="26">
        <v>555924</v>
      </c>
      <c r="I6296" s="28"/>
      <c r="J6296" s="26">
        <v>44474</v>
      </c>
      <c r="K6296" s="26">
        <v>600398</v>
      </c>
      <c r="L6296" s="22" t="s">
        <v>1336</v>
      </c>
      <c r="M6296" s="22"/>
      <c r="N6296">
        <f t="shared" si="398"/>
        <v>42463</v>
      </c>
      <c r="O6296">
        <f>+VLOOKUP(N6296,'Thanh toán '!O$8:P$8099,2,0)</f>
        <v>600398</v>
      </c>
      <c r="P6296">
        <f t="shared" si="399"/>
        <v>600398</v>
      </c>
      <c r="Q6296" s="30">
        <f t="shared" si="400"/>
        <v>0</v>
      </c>
    </row>
    <row r="6297" spans="1:17" hidden="1" x14ac:dyDescent="0.3">
      <c r="A6297" s="21">
        <v>50820</v>
      </c>
      <c r="B6297" s="22" t="s">
        <v>6931</v>
      </c>
      <c r="C6297" s="22" t="s">
        <v>1333</v>
      </c>
      <c r="D6297" s="27" t="s">
        <v>6917</v>
      </c>
      <c r="E6297" s="24" t="s">
        <v>3868</v>
      </c>
      <c r="F6297" s="25" t="s">
        <v>3869</v>
      </c>
      <c r="G6297" s="22" t="s">
        <v>373</v>
      </c>
      <c r="H6297" s="26">
        <v>2418976</v>
      </c>
      <c r="I6297" s="28"/>
      <c r="J6297" s="26">
        <v>193518</v>
      </c>
      <c r="K6297" s="26">
        <v>2612494</v>
      </c>
      <c r="L6297" s="22" t="s">
        <v>1336</v>
      </c>
      <c r="M6297" s="22"/>
      <c r="N6297">
        <f t="shared" si="398"/>
        <v>42464</v>
      </c>
      <c r="O6297">
        <f>+VLOOKUP(N6297,'Thanh toán '!O$8:P$8099,2,0)</f>
        <v>2612494</v>
      </c>
      <c r="P6297">
        <f t="shared" si="399"/>
        <v>2612494</v>
      </c>
      <c r="Q6297" s="30">
        <f t="shared" si="400"/>
        <v>0</v>
      </c>
    </row>
    <row r="6298" spans="1:17" hidden="1" x14ac:dyDescent="0.3">
      <c r="A6298" s="21">
        <v>51640</v>
      </c>
      <c r="B6298" s="22" t="s">
        <v>6932</v>
      </c>
      <c r="C6298" s="22" t="s">
        <v>1333</v>
      </c>
      <c r="D6298" s="27" t="s">
        <v>6933</v>
      </c>
      <c r="E6298" s="24" t="s">
        <v>29</v>
      </c>
      <c r="F6298" s="25" t="s">
        <v>5376</v>
      </c>
      <c r="G6298" s="22" t="s">
        <v>30</v>
      </c>
      <c r="H6298" s="26">
        <v>3035550</v>
      </c>
      <c r="I6298" s="28"/>
      <c r="J6298" s="26">
        <v>242844</v>
      </c>
      <c r="K6298" s="26">
        <v>3278394</v>
      </c>
      <c r="L6298" s="22" t="s">
        <v>1336</v>
      </c>
      <c r="M6298" s="22"/>
      <c r="N6298">
        <f t="shared" si="398"/>
        <v>43284</v>
      </c>
      <c r="O6298">
        <f>+VLOOKUP(N6298,'Thanh toán '!O$8:P$8099,2,0)</f>
        <v>3278394</v>
      </c>
      <c r="P6298">
        <f t="shared" si="399"/>
        <v>3278394</v>
      </c>
      <c r="Q6298" s="30">
        <f t="shared" si="400"/>
        <v>0</v>
      </c>
    </row>
    <row r="6299" spans="1:17" hidden="1" x14ac:dyDescent="0.3">
      <c r="A6299" s="21">
        <v>51979</v>
      </c>
      <c r="B6299" s="22" t="s">
        <v>6934</v>
      </c>
      <c r="C6299" s="22" t="s">
        <v>1333</v>
      </c>
      <c r="D6299" s="27" t="s">
        <v>6933</v>
      </c>
      <c r="E6299" s="24" t="s">
        <v>4612</v>
      </c>
      <c r="F6299" s="25" t="s">
        <v>4613</v>
      </c>
      <c r="G6299" s="22" t="s">
        <v>39</v>
      </c>
      <c r="H6299" s="26">
        <v>806200</v>
      </c>
      <c r="I6299" s="28"/>
      <c r="J6299" s="26">
        <v>64496</v>
      </c>
      <c r="K6299" s="26">
        <v>870696</v>
      </c>
      <c r="L6299" s="22" t="s">
        <v>1336</v>
      </c>
      <c r="M6299" s="22"/>
      <c r="N6299">
        <f t="shared" si="398"/>
        <v>43624</v>
      </c>
      <c r="O6299">
        <f>+VLOOKUP(N6299,'Thanh toán '!O$8:P$8099,2,0)</f>
        <v>870696</v>
      </c>
      <c r="P6299">
        <f t="shared" si="399"/>
        <v>870696</v>
      </c>
      <c r="Q6299" s="30">
        <f t="shared" si="400"/>
        <v>0</v>
      </c>
    </row>
    <row r="6300" spans="1:17" hidden="1" x14ac:dyDescent="0.3">
      <c r="A6300" s="21">
        <v>51980</v>
      </c>
      <c r="B6300" s="22" t="s">
        <v>6935</v>
      </c>
      <c r="C6300" s="22" t="s">
        <v>1333</v>
      </c>
      <c r="D6300" s="27" t="s">
        <v>6933</v>
      </c>
      <c r="E6300" s="24" t="s">
        <v>4612</v>
      </c>
      <c r="F6300" s="25" t="s">
        <v>4613</v>
      </c>
      <c r="G6300" s="22" t="s">
        <v>39</v>
      </c>
      <c r="H6300" s="26">
        <v>556160</v>
      </c>
      <c r="I6300" s="28"/>
      <c r="J6300" s="26">
        <v>44493</v>
      </c>
      <c r="K6300" s="26">
        <v>600653</v>
      </c>
      <c r="L6300" s="22" t="s">
        <v>1336</v>
      </c>
      <c r="M6300" s="22"/>
      <c r="N6300">
        <f t="shared" si="398"/>
        <v>43625</v>
      </c>
      <c r="O6300">
        <f>+VLOOKUP(N6300,'Thanh toán '!O$8:P$8099,2,0)</f>
        <v>600653</v>
      </c>
      <c r="P6300">
        <f t="shared" si="399"/>
        <v>600653</v>
      </c>
      <c r="Q6300" s="30">
        <f t="shared" si="400"/>
        <v>0</v>
      </c>
    </row>
    <row r="6301" spans="1:17" hidden="1" x14ac:dyDescent="0.3">
      <c r="A6301" s="21">
        <v>51981</v>
      </c>
      <c r="B6301" s="22" t="s">
        <v>6936</v>
      </c>
      <c r="C6301" s="22" t="s">
        <v>1333</v>
      </c>
      <c r="D6301" s="27" t="s">
        <v>6933</v>
      </c>
      <c r="E6301" s="24" t="s">
        <v>4612</v>
      </c>
      <c r="F6301" s="25" t="s">
        <v>4613</v>
      </c>
      <c r="G6301" s="22" t="s">
        <v>39</v>
      </c>
      <c r="H6301" s="26">
        <v>1173355</v>
      </c>
      <c r="I6301" s="28"/>
      <c r="J6301" s="26">
        <v>93868</v>
      </c>
      <c r="K6301" s="26">
        <v>1267223</v>
      </c>
      <c r="L6301" s="22" t="s">
        <v>1336</v>
      </c>
      <c r="M6301" s="22"/>
      <c r="N6301">
        <f t="shared" si="398"/>
        <v>43626</v>
      </c>
      <c r="O6301">
        <f>+VLOOKUP(N6301,'Thanh toán '!O$8:P$8099,2,0)</f>
        <v>1267223</v>
      </c>
      <c r="P6301">
        <f t="shared" si="399"/>
        <v>1267223</v>
      </c>
      <c r="Q6301" s="30">
        <f t="shared" si="400"/>
        <v>0</v>
      </c>
    </row>
    <row r="6302" spans="1:17" hidden="1" x14ac:dyDescent="0.3">
      <c r="A6302" s="21">
        <v>51982</v>
      </c>
      <c r="B6302" s="22" t="s">
        <v>6937</v>
      </c>
      <c r="C6302" s="22" t="s">
        <v>1333</v>
      </c>
      <c r="D6302" s="27" t="s">
        <v>6933</v>
      </c>
      <c r="E6302" s="24" t="s">
        <v>4612</v>
      </c>
      <c r="F6302" s="25" t="s">
        <v>4613</v>
      </c>
      <c r="G6302" s="22" t="s">
        <v>39</v>
      </c>
      <c r="H6302" s="26">
        <v>444232</v>
      </c>
      <c r="I6302" s="28"/>
      <c r="J6302" s="26">
        <v>35539</v>
      </c>
      <c r="K6302" s="26">
        <v>479771</v>
      </c>
      <c r="L6302" s="22" t="s">
        <v>1336</v>
      </c>
      <c r="M6302" s="22"/>
      <c r="N6302">
        <f t="shared" si="398"/>
        <v>43627</v>
      </c>
      <c r="O6302">
        <f>+VLOOKUP(N6302,'Thanh toán '!O$8:P$8099,2,0)</f>
        <v>479771</v>
      </c>
      <c r="P6302">
        <f t="shared" si="399"/>
        <v>479771</v>
      </c>
      <c r="Q6302" s="30">
        <f t="shared" si="400"/>
        <v>0</v>
      </c>
    </row>
    <row r="6303" spans="1:17" hidden="1" x14ac:dyDescent="0.3">
      <c r="A6303" s="21">
        <v>51983</v>
      </c>
      <c r="B6303" s="22" t="s">
        <v>6938</v>
      </c>
      <c r="C6303" s="22" t="s">
        <v>1333</v>
      </c>
      <c r="D6303" s="27" t="s">
        <v>6933</v>
      </c>
      <c r="E6303" s="24" t="s">
        <v>4612</v>
      </c>
      <c r="F6303" s="25" t="s">
        <v>4613</v>
      </c>
      <c r="G6303" s="22" t="s">
        <v>39</v>
      </c>
      <c r="H6303" s="26">
        <v>553467</v>
      </c>
      <c r="I6303" s="28"/>
      <c r="J6303" s="26">
        <v>44277</v>
      </c>
      <c r="K6303" s="26">
        <v>597744</v>
      </c>
      <c r="L6303" s="22" t="s">
        <v>1336</v>
      </c>
      <c r="M6303" s="22"/>
      <c r="N6303">
        <f t="shared" si="398"/>
        <v>43628</v>
      </c>
      <c r="O6303">
        <f>+VLOOKUP(N6303,'Thanh toán '!O$8:P$8099,2,0)</f>
        <v>597744</v>
      </c>
      <c r="P6303">
        <f t="shared" si="399"/>
        <v>597744</v>
      </c>
      <c r="Q6303" s="30">
        <f t="shared" si="400"/>
        <v>0</v>
      </c>
    </row>
    <row r="6304" spans="1:17" hidden="1" x14ac:dyDescent="0.3">
      <c r="A6304" s="21">
        <v>51984</v>
      </c>
      <c r="B6304" s="22" t="s">
        <v>6939</v>
      </c>
      <c r="C6304" s="22" t="s">
        <v>1333</v>
      </c>
      <c r="D6304" s="27" t="s">
        <v>6933</v>
      </c>
      <c r="E6304" s="24" t="s">
        <v>4612</v>
      </c>
      <c r="F6304" s="25" t="s">
        <v>4613</v>
      </c>
      <c r="G6304" s="22" t="s">
        <v>39</v>
      </c>
      <c r="H6304" s="26">
        <v>1665870</v>
      </c>
      <c r="I6304" s="28"/>
      <c r="J6304" s="26">
        <v>133270</v>
      </c>
      <c r="K6304" s="26">
        <v>1799140</v>
      </c>
      <c r="L6304" s="22" t="s">
        <v>1336</v>
      </c>
      <c r="M6304" s="22"/>
      <c r="N6304">
        <f t="shared" si="398"/>
        <v>43629</v>
      </c>
      <c r="O6304" t="e">
        <f>+VLOOKUP(N6304,'Thanh toán '!O$8:P$8099,2,0)</f>
        <v>#N/A</v>
      </c>
      <c r="P6304" t="e">
        <f t="shared" si="399"/>
        <v>#N/A</v>
      </c>
      <c r="Q6304" s="30" t="e">
        <f t="shared" si="400"/>
        <v>#N/A</v>
      </c>
    </row>
    <row r="6305" spans="1:17" hidden="1" x14ac:dyDescent="0.3">
      <c r="A6305" s="21">
        <v>51985</v>
      </c>
      <c r="B6305" s="22" t="s">
        <v>6940</v>
      </c>
      <c r="C6305" s="22" t="s">
        <v>1333</v>
      </c>
      <c r="D6305" s="27" t="s">
        <v>6933</v>
      </c>
      <c r="E6305" s="24" t="s">
        <v>4612</v>
      </c>
      <c r="F6305" s="25" t="s">
        <v>4613</v>
      </c>
      <c r="G6305" s="22" t="s">
        <v>39</v>
      </c>
      <c r="H6305" s="26">
        <v>480036</v>
      </c>
      <c r="I6305" s="28"/>
      <c r="J6305" s="26">
        <v>38403</v>
      </c>
      <c r="K6305" s="26">
        <v>518439</v>
      </c>
      <c r="L6305" s="22" t="s">
        <v>1336</v>
      </c>
      <c r="M6305" s="22"/>
      <c r="N6305">
        <f t="shared" si="398"/>
        <v>43630</v>
      </c>
      <c r="O6305">
        <f>+VLOOKUP(N6305,'Thanh toán '!O$8:P$8099,2,0)</f>
        <v>518439</v>
      </c>
      <c r="P6305">
        <f t="shared" si="399"/>
        <v>518439</v>
      </c>
      <c r="Q6305" s="30">
        <f t="shared" si="400"/>
        <v>0</v>
      </c>
    </row>
    <row r="6306" spans="1:17" hidden="1" x14ac:dyDescent="0.3">
      <c r="A6306" s="21">
        <v>51986</v>
      </c>
      <c r="B6306" s="22" t="s">
        <v>6941</v>
      </c>
      <c r="C6306" s="22" t="s">
        <v>1333</v>
      </c>
      <c r="D6306" s="27" t="s">
        <v>6933</v>
      </c>
      <c r="E6306" s="24" t="s">
        <v>4612</v>
      </c>
      <c r="F6306" s="25" t="s">
        <v>4613</v>
      </c>
      <c r="G6306" s="22" t="s">
        <v>39</v>
      </c>
      <c r="H6306" s="26">
        <v>553467</v>
      </c>
      <c r="I6306" s="28"/>
      <c r="J6306" s="26">
        <v>44277</v>
      </c>
      <c r="K6306" s="26">
        <v>597744</v>
      </c>
      <c r="L6306" s="22" t="s">
        <v>1336</v>
      </c>
      <c r="M6306" s="22"/>
      <c r="N6306">
        <f t="shared" si="398"/>
        <v>43631</v>
      </c>
      <c r="O6306">
        <f>+VLOOKUP(N6306,'Thanh toán '!O$8:P$8099,2,0)</f>
        <v>597744</v>
      </c>
      <c r="P6306">
        <f t="shared" si="399"/>
        <v>597744</v>
      </c>
      <c r="Q6306" s="30">
        <f t="shared" si="400"/>
        <v>0</v>
      </c>
    </row>
    <row r="6307" spans="1:17" hidden="1" x14ac:dyDescent="0.3">
      <c r="A6307" s="21">
        <v>51987</v>
      </c>
      <c r="B6307" s="22" t="s">
        <v>6942</v>
      </c>
      <c r="C6307" s="22" t="s">
        <v>1333</v>
      </c>
      <c r="D6307" s="27" t="s">
        <v>6933</v>
      </c>
      <c r="E6307" s="24" t="s">
        <v>4612</v>
      </c>
      <c r="F6307" s="25" t="s">
        <v>4613</v>
      </c>
      <c r="G6307" s="22" t="s">
        <v>39</v>
      </c>
      <c r="H6307" s="26">
        <v>840918</v>
      </c>
      <c r="I6307" s="28"/>
      <c r="J6307" s="26">
        <v>67273</v>
      </c>
      <c r="K6307" s="26">
        <v>908191</v>
      </c>
      <c r="L6307" s="22" t="s">
        <v>1336</v>
      </c>
      <c r="M6307" s="22"/>
      <c r="N6307">
        <f t="shared" si="398"/>
        <v>43632</v>
      </c>
      <c r="O6307">
        <f>+VLOOKUP(N6307,'Thanh toán '!O$8:P$8099,2,0)</f>
        <v>908191</v>
      </c>
      <c r="P6307">
        <f t="shared" si="399"/>
        <v>908191</v>
      </c>
      <c r="Q6307" s="30">
        <f t="shared" si="400"/>
        <v>0</v>
      </c>
    </row>
    <row r="6308" spans="1:17" hidden="1" x14ac:dyDescent="0.3">
      <c r="A6308" s="21">
        <v>51988</v>
      </c>
      <c r="B6308" s="22" t="s">
        <v>6943</v>
      </c>
      <c r="C6308" s="22" t="s">
        <v>1333</v>
      </c>
      <c r="D6308" s="27" t="s">
        <v>6933</v>
      </c>
      <c r="E6308" s="24" t="s">
        <v>4612</v>
      </c>
      <c r="F6308" s="25" t="s">
        <v>4613</v>
      </c>
      <c r="G6308" s="22" t="s">
        <v>39</v>
      </c>
      <c r="H6308" s="26">
        <v>734310</v>
      </c>
      <c r="I6308" s="28"/>
      <c r="J6308" s="26">
        <v>58745</v>
      </c>
      <c r="K6308" s="26">
        <v>793055</v>
      </c>
      <c r="L6308" s="22" t="s">
        <v>1336</v>
      </c>
      <c r="M6308" s="22"/>
      <c r="N6308">
        <f t="shared" si="398"/>
        <v>43633</v>
      </c>
      <c r="O6308">
        <f>+VLOOKUP(N6308,'Thanh toán '!O$8:P$8099,2,0)</f>
        <v>793055</v>
      </c>
      <c r="P6308">
        <f t="shared" si="399"/>
        <v>793055</v>
      </c>
      <c r="Q6308" s="30">
        <f t="shared" si="400"/>
        <v>0</v>
      </c>
    </row>
    <row r="6309" spans="1:17" hidden="1" x14ac:dyDescent="0.3">
      <c r="A6309" s="21">
        <v>51989</v>
      </c>
      <c r="B6309" s="22" t="s">
        <v>6944</v>
      </c>
      <c r="C6309" s="22" t="s">
        <v>1333</v>
      </c>
      <c r="D6309" s="27" t="s">
        <v>6933</v>
      </c>
      <c r="E6309" s="24" t="s">
        <v>4612</v>
      </c>
      <c r="F6309" s="25" t="s">
        <v>4613</v>
      </c>
      <c r="G6309" s="22" t="s">
        <v>39</v>
      </c>
      <c r="H6309" s="26">
        <v>922445</v>
      </c>
      <c r="I6309" s="28"/>
      <c r="J6309" s="26">
        <v>73796</v>
      </c>
      <c r="K6309" s="26">
        <v>996241</v>
      </c>
      <c r="L6309" s="22" t="s">
        <v>1336</v>
      </c>
      <c r="M6309" s="22"/>
      <c r="N6309">
        <f t="shared" si="398"/>
        <v>43634</v>
      </c>
      <c r="O6309">
        <f>+VLOOKUP(N6309,'Thanh toán '!O$8:P$8099,2,0)</f>
        <v>996241</v>
      </c>
      <c r="P6309">
        <f t="shared" si="399"/>
        <v>996241</v>
      </c>
      <c r="Q6309" s="30">
        <f t="shared" si="400"/>
        <v>0</v>
      </c>
    </row>
    <row r="6310" spans="1:17" hidden="1" x14ac:dyDescent="0.3">
      <c r="A6310" s="21">
        <v>51990</v>
      </c>
      <c r="B6310" s="22" t="s">
        <v>6945</v>
      </c>
      <c r="C6310" s="22" t="s">
        <v>1333</v>
      </c>
      <c r="D6310" s="27" t="s">
        <v>6933</v>
      </c>
      <c r="E6310" s="24" t="s">
        <v>92</v>
      </c>
      <c r="F6310" s="25" t="s">
        <v>5358</v>
      </c>
      <c r="G6310" s="22" t="s">
        <v>93</v>
      </c>
      <c r="H6310" s="26">
        <v>2480260</v>
      </c>
      <c r="I6310" s="28"/>
      <c r="J6310" s="26">
        <v>198421</v>
      </c>
      <c r="K6310" s="26">
        <v>2678681</v>
      </c>
      <c r="L6310" s="22" t="s">
        <v>1336</v>
      </c>
      <c r="M6310" s="22"/>
      <c r="N6310">
        <f t="shared" si="398"/>
        <v>43635</v>
      </c>
      <c r="O6310">
        <f>+VLOOKUP(N6310,'Thanh toán '!O$8:P$8099,2,0)</f>
        <v>2678681</v>
      </c>
      <c r="P6310">
        <f t="shared" si="399"/>
        <v>2678681</v>
      </c>
      <c r="Q6310" s="30">
        <f t="shared" si="400"/>
        <v>0</v>
      </c>
    </row>
    <row r="6311" spans="1:17" hidden="1" x14ac:dyDescent="0.3">
      <c r="A6311" s="21">
        <v>51991</v>
      </c>
      <c r="B6311" s="22" t="s">
        <v>6946</v>
      </c>
      <c r="C6311" s="22" t="s">
        <v>1333</v>
      </c>
      <c r="D6311" s="27" t="s">
        <v>6933</v>
      </c>
      <c r="E6311" s="24" t="s">
        <v>4612</v>
      </c>
      <c r="F6311" s="25" t="s">
        <v>4613</v>
      </c>
      <c r="G6311" s="22" t="s">
        <v>39</v>
      </c>
      <c r="H6311" s="26">
        <v>2763554</v>
      </c>
      <c r="I6311" s="28"/>
      <c r="J6311" s="26">
        <v>221084</v>
      </c>
      <c r="K6311" s="26">
        <v>2984638</v>
      </c>
      <c r="L6311" s="22" t="s">
        <v>1336</v>
      </c>
      <c r="M6311" s="22"/>
      <c r="N6311">
        <f t="shared" si="398"/>
        <v>43636</v>
      </c>
      <c r="O6311">
        <f>+VLOOKUP(N6311,'Thanh toán '!O$8:P$8099,2,0)</f>
        <v>2984638</v>
      </c>
      <c r="P6311">
        <f t="shared" si="399"/>
        <v>2984638</v>
      </c>
      <c r="Q6311" s="30">
        <f t="shared" si="400"/>
        <v>0</v>
      </c>
    </row>
    <row r="6312" spans="1:17" ht="26.3" hidden="1" x14ac:dyDescent="0.3">
      <c r="A6312" s="21">
        <v>51993</v>
      </c>
      <c r="B6312" s="22" t="s">
        <v>6947</v>
      </c>
      <c r="C6312" s="22" t="s">
        <v>1333</v>
      </c>
      <c r="D6312" s="27" t="s">
        <v>6933</v>
      </c>
      <c r="E6312" s="24" t="s">
        <v>4965</v>
      </c>
      <c r="F6312" s="25" t="s">
        <v>4966</v>
      </c>
      <c r="G6312" s="22" t="s">
        <v>2429</v>
      </c>
      <c r="H6312" s="26">
        <v>4147614</v>
      </c>
      <c r="I6312" s="28"/>
      <c r="J6312" s="26">
        <v>331809</v>
      </c>
      <c r="K6312" s="26">
        <v>4479423</v>
      </c>
      <c r="L6312" s="22" t="s">
        <v>1336</v>
      </c>
      <c r="M6312" s="22"/>
      <c r="N6312">
        <f t="shared" si="398"/>
        <v>43638</v>
      </c>
      <c r="O6312">
        <f>+VLOOKUP(N6312,'Thanh toán '!O$8:P$8099,2,0)</f>
        <v>4479423</v>
      </c>
      <c r="P6312">
        <f t="shared" si="399"/>
        <v>4479423</v>
      </c>
      <c r="Q6312" s="30">
        <f t="shared" si="400"/>
        <v>0</v>
      </c>
    </row>
    <row r="6313" spans="1:17" hidden="1" x14ac:dyDescent="0.3">
      <c r="A6313" s="21">
        <v>51994</v>
      </c>
      <c r="B6313" s="22" t="s">
        <v>6948</v>
      </c>
      <c r="C6313" s="22" t="s">
        <v>1333</v>
      </c>
      <c r="D6313" s="27" t="s">
        <v>6933</v>
      </c>
      <c r="E6313" s="24" t="s">
        <v>5326</v>
      </c>
      <c r="F6313" s="25" t="s">
        <v>5327</v>
      </c>
      <c r="G6313" s="22" t="s">
        <v>549</v>
      </c>
      <c r="H6313" s="26">
        <v>2221160</v>
      </c>
      <c r="I6313" s="28"/>
      <c r="J6313" s="26">
        <v>177693</v>
      </c>
      <c r="K6313" s="26">
        <v>2398853</v>
      </c>
      <c r="L6313" s="22" t="s">
        <v>1336</v>
      </c>
      <c r="M6313" s="22"/>
      <c r="N6313">
        <f t="shared" si="398"/>
        <v>43639</v>
      </c>
      <c r="O6313">
        <f>+VLOOKUP(N6313,'Thanh toán '!O$8:P$8099,2,0)</f>
        <v>2398853</v>
      </c>
      <c r="P6313">
        <f t="shared" si="399"/>
        <v>2398853</v>
      </c>
      <c r="Q6313" s="30">
        <f t="shared" si="400"/>
        <v>0</v>
      </c>
    </row>
    <row r="6314" spans="1:17" ht="26.3" hidden="1" x14ac:dyDescent="0.3">
      <c r="A6314" s="21">
        <v>51995</v>
      </c>
      <c r="B6314" s="22" t="s">
        <v>6949</v>
      </c>
      <c r="C6314" s="22" t="s">
        <v>1333</v>
      </c>
      <c r="D6314" s="27" t="s">
        <v>6933</v>
      </c>
      <c r="E6314" s="24" t="s">
        <v>4753</v>
      </c>
      <c r="F6314" s="25" t="s">
        <v>4754</v>
      </c>
      <c r="G6314" s="22" t="s">
        <v>1453</v>
      </c>
      <c r="H6314" s="26">
        <v>5310370</v>
      </c>
      <c r="I6314" s="28"/>
      <c r="J6314" s="26">
        <v>424830</v>
      </c>
      <c r="K6314" s="26">
        <v>5735200</v>
      </c>
      <c r="L6314" s="22" t="s">
        <v>1336</v>
      </c>
      <c r="M6314" s="22"/>
      <c r="N6314">
        <f t="shared" si="398"/>
        <v>43640</v>
      </c>
      <c r="O6314">
        <f>+VLOOKUP(N6314,'Thanh toán '!O$8:P$8099,2,0)</f>
        <v>5735200</v>
      </c>
      <c r="P6314">
        <f t="shared" si="399"/>
        <v>5735200</v>
      </c>
      <c r="Q6314" s="30">
        <f t="shared" si="400"/>
        <v>0</v>
      </c>
    </row>
    <row r="6315" spans="1:17" ht="26.3" hidden="1" x14ac:dyDescent="0.3">
      <c r="A6315" s="21">
        <v>52012</v>
      </c>
      <c r="B6315" s="22" t="s">
        <v>6950</v>
      </c>
      <c r="C6315" s="22" t="s">
        <v>1333</v>
      </c>
      <c r="D6315" s="27" t="s">
        <v>6933</v>
      </c>
      <c r="E6315" s="24" t="s">
        <v>218</v>
      </c>
      <c r="F6315" s="25" t="s">
        <v>1667</v>
      </c>
      <c r="G6315" s="22" t="s">
        <v>219</v>
      </c>
      <c r="H6315" s="26">
        <v>555290</v>
      </c>
      <c r="I6315" s="28"/>
      <c r="J6315" s="26">
        <v>44423</v>
      </c>
      <c r="K6315" s="26">
        <v>599713</v>
      </c>
      <c r="L6315" s="22" t="s">
        <v>1336</v>
      </c>
      <c r="M6315" s="22"/>
      <c r="N6315">
        <f t="shared" si="398"/>
        <v>43657</v>
      </c>
      <c r="O6315">
        <f>+VLOOKUP(N6315,'Thanh toán '!O$8:P$8099,2,0)</f>
        <v>599713</v>
      </c>
      <c r="P6315">
        <f t="shared" si="399"/>
        <v>599713</v>
      </c>
      <c r="Q6315" s="30">
        <f t="shared" si="400"/>
        <v>0</v>
      </c>
    </row>
    <row r="6316" spans="1:17" hidden="1" x14ac:dyDescent="0.3">
      <c r="A6316" s="21">
        <v>52013</v>
      </c>
      <c r="B6316" s="22" t="s">
        <v>6951</v>
      </c>
      <c r="C6316" s="22" t="s">
        <v>1333</v>
      </c>
      <c r="D6316" s="27" t="s">
        <v>6933</v>
      </c>
      <c r="E6316" s="24" t="s">
        <v>4612</v>
      </c>
      <c r="F6316" s="25" t="s">
        <v>4613</v>
      </c>
      <c r="G6316" s="22" t="s">
        <v>39</v>
      </c>
      <c r="H6316" s="26">
        <v>367155</v>
      </c>
      <c r="I6316" s="28"/>
      <c r="J6316" s="26">
        <v>29372</v>
      </c>
      <c r="K6316" s="26">
        <v>396527</v>
      </c>
      <c r="L6316" s="22" t="s">
        <v>1336</v>
      </c>
      <c r="M6316" s="22"/>
      <c r="N6316">
        <f t="shared" si="398"/>
        <v>43658</v>
      </c>
      <c r="O6316">
        <f>+VLOOKUP(N6316,'Thanh toán '!O$8:P$8099,2,0)</f>
        <v>396527</v>
      </c>
      <c r="P6316">
        <f t="shared" si="399"/>
        <v>396527</v>
      </c>
      <c r="Q6316" s="30">
        <f t="shared" si="400"/>
        <v>0</v>
      </c>
    </row>
    <row r="6317" spans="1:17" hidden="1" x14ac:dyDescent="0.3">
      <c r="A6317" s="21">
        <v>52014</v>
      </c>
      <c r="B6317" s="22" t="s">
        <v>6952</v>
      </c>
      <c r="C6317" s="22" t="s">
        <v>1333</v>
      </c>
      <c r="D6317" s="27" t="s">
        <v>6933</v>
      </c>
      <c r="E6317" s="24" t="s">
        <v>81</v>
      </c>
      <c r="F6317" s="25" t="s">
        <v>1432</v>
      </c>
      <c r="G6317" s="22" t="s">
        <v>82</v>
      </c>
      <c r="H6317" s="26">
        <v>2942140</v>
      </c>
      <c r="I6317" s="28"/>
      <c r="J6317" s="26">
        <v>235371</v>
      </c>
      <c r="K6317" s="26">
        <v>3177511</v>
      </c>
      <c r="L6317" s="22" t="s">
        <v>1336</v>
      </c>
      <c r="M6317" s="22"/>
      <c r="N6317">
        <f t="shared" si="398"/>
        <v>43659</v>
      </c>
      <c r="O6317">
        <f>+VLOOKUP(N6317,'Thanh toán '!O$8:P$8099,2,0)</f>
        <v>3177511</v>
      </c>
      <c r="P6317">
        <f t="shared" si="399"/>
        <v>3177511</v>
      </c>
      <c r="Q6317" s="30">
        <f t="shared" si="400"/>
        <v>0</v>
      </c>
    </row>
    <row r="6318" spans="1:17" hidden="1" x14ac:dyDescent="0.3">
      <c r="A6318" s="21">
        <v>52015</v>
      </c>
      <c r="B6318" s="22" t="s">
        <v>6953</v>
      </c>
      <c r="C6318" s="22" t="s">
        <v>1333</v>
      </c>
      <c r="D6318" s="27" t="s">
        <v>6933</v>
      </c>
      <c r="E6318" s="24" t="s">
        <v>4612</v>
      </c>
      <c r="F6318" s="25" t="s">
        <v>4613</v>
      </c>
      <c r="G6318" s="22" t="s">
        <v>39</v>
      </c>
      <c r="H6318" s="26">
        <v>922445</v>
      </c>
      <c r="I6318" s="28"/>
      <c r="J6318" s="26">
        <v>73796</v>
      </c>
      <c r="K6318" s="26">
        <v>996241</v>
      </c>
      <c r="L6318" s="22" t="s">
        <v>1336</v>
      </c>
      <c r="M6318" s="22"/>
      <c r="N6318">
        <f t="shared" si="398"/>
        <v>43660</v>
      </c>
      <c r="O6318">
        <f>+VLOOKUP(N6318,'Thanh toán '!O$8:P$8099,2,0)</f>
        <v>996241</v>
      </c>
      <c r="P6318">
        <f t="shared" si="399"/>
        <v>996241</v>
      </c>
      <c r="Q6318" s="30">
        <f t="shared" si="400"/>
        <v>0</v>
      </c>
    </row>
    <row r="6319" spans="1:17" hidden="1" x14ac:dyDescent="0.3">
      <c r="A6319" s="21">
        <v>52017</v>
      </c>
      <c r="B6319" s="22" t="s">
        <v>6954</v>
      </c>
      <c r="C6319" s="22" t="s">
        <v>1333</v>
      </c>
      <c r="D6319" s="27" t="s">
        <v>6933</v>
      </c>
      <c r="E6319" s="24" t="s">
        <v>4612</v>
      </c>
      <c r="F6319" s="25" t="s">
        <v>4613</v>
      </c>
      <c r="G6319" s="22" t="s">
        <v>39</v>
      </c>
      <c r="H6319" s="26">
        <v>863430</v>
      </c>
      <c r="I6319" s="28"/>
      <c r="J6319" s="26">
        <v>69074</v>
      </c>
      <c r="K6319" s="26">
        <v>932504</v>
      </c>
      <c r="L6319" s="22" t="s">
        <v>1336</v>
      </c>
      <c r="M6319" s="22"/>
      <c r="N6319">
        <f t="shared" si="398"/>
        <v>43662</v>
      </c>
      <c r="O6319">
        <f>+VLOOKUP(N6319,'Thanh toán '!O$8:P$8099,2,0)</f>
        <v>932504</v>
      </c>
      <c r="P6319">
        <f t="shared" si="399"/>
        <v>932504</v>
      </c>
      <c r="Q6319" s="30">
        <f t="shared" si="400"/>
        <v>0</v>
      </c>
    </row>
    <row r="6320" spans="1:17" hidden="1" x14ac:dyDescent="0.3">
      <c r="A6320" s="21">
        <v>52018</v>
      </c>
      <c r="B6320" s="22" t="s">
        <v>6955</v>
      </c>
      <c r="C6320" s="22" t="s">
        <v>1333</v>
      </c>
      <c r="D6320" s="27" t="s">
        <v>6933</v>
      </c>
      <c r="E6320" s="24" t="s">
        <v>4612</v>
      </c>
      <c r="F6320" s="25" t="s">
        <v>4613</v>
      </c>
      <c r="G6320" s="22" t="s">
        <v>39</v>
      </c>
      <c r="H6320" s="26">
        <v>333174</v>
      </c>
      <c r="I6320" s="28"/>
      <c r="J6320" s="26">
        <v>26654</v>
      </c>
      <c r="K6320" s="26">
        <v>359828</v>
      </c>
      <c r="L6320" s="22" t="s">
        <v>1336</v>
      </c>
      <c r="M6320" s="22"/>
      <c r="N6320">
        <f t="shared" si="398"/>
        <v>43663</v>
      </c>
      <c r="O6320">
        <f>+VLOOKUP(N6320,'Thanh toán '!O$8:P$8099,2,0)</f>
        <v>359828</v>
      </c>
      <c r="P6320">
        <f t="shared" si="399"/>
        <v>359828</v>
      </c>
      <c r="Q6320" s="30">
        <f t="shared" si="400"/>
        <v>0</v>
      </c>
    </row>
    <row r="6321" spans="1:17" hidden="1" x14ac:dyDescent="0.3">
      <c r="A6321" s="21">
        <v>52019</v>
      </c>
      <c r="B6321" s="22" t="s">
        <v>6956</v>
      </c>
      <c r="C6321" s="22" t="s">
        <v>1333</v>
      </c>
      <c r="D6321" s="27" t="s">
        <v>6933</v>
      </c>
      <c r="E6321" s="24" t="s">
        <v>4612</v>
      </c>
      <c r="F6321" s="25" t="s">
        <v>4613</v>
      </c>
      <c r="G6321" s="22" t="s">
        <v>39</v>
      </c>
      <c r="H6321" s="26">
        <v>1184601</v>
      </c>
      <c r="I6321" s="28"/>
      <c r="J6321" s="26">
        <v>94768</v>
      </c>
      <c r="K6321" s="26">
        <v>1279369</v>
      </c>
      <c r="L6321" s="22" t="s">
        <v>1336</v>
      </c>
      <c r="M6321" s="22"/>
      <c r="N6321">
        <f t="shared" si="398"/>
        <v>43664</v>
      </c>
      <c r="O6321">
        <f>+VLOOKUP(N6321,'Thanh toán '!O$8:P$8099,2,0)</f>
        <v>1279369</v>
      </c>
      <c r="P6321">
        <f t="shared" si="399"/>
        <v>1279369</v>
      </c>
      <c r="Q6321" s="30">
        <f t="shared" si="400"/>
        <v>0</v>
      </c>
    </row>
    <row r="6322" spans="1:17" hidden="1" x14ac:dyDescent="0.3">
      <c r="A6322" s="21">
        <v>52020</v>
      </c>
      <c r="B6322" s="22" t="s">
        <v>6957</v>
      </c>
      <c r="C6322" s="22" t="s">
        <v>1333</v>
      </c>
      <c r="D6322" s="27" t="s">
        <v>6933</v>
      </c>
      <c r="E6322" s="24" t="s">
        <v>4612</v>
      </c>
      <c r="F6322" s="25" t="s">
        <v>4613</v>
      </c>
      <c r="G6322" s="22" t="s">
        <v>39</v>
      </c>
      <c r="H6322" s="26">
        <v>483720</v>
      </c>
      <c r="I6322" s="28"/>
      <c r="J6322" s="26">
        <v>38698</v>
      </c>
      <c r="K6322" s="26">
        <v>522418</v>
      </c>
      <c r="L6322" s="22" t="s">
        <v>1336</v>
      </c>
      <c r="M6322" s="22"/>
      <c r="N6322">
        <f t="shared" si="398"/>
        <v>43665</v>
      </c>
      <c r="O6322">
        <f>+VLOOKUP(N6322,'Thanh toán '!O$8:P$8099,2,0)</f>
        <v>522418</v>
      </c>
      <c r="P6322">
        <f t="shared" si="399"/>
        <v>522418</v>
      </c>
      <c r="Q6322" s="30">
        <f t="shared" si="400"/>
        <v>0</v>
      </c>
    </row>
    <row r="6323" spans="1:17" hidden="1" x14ac:dyDescent="0.3">
      <c r="A6323" s="21">
        <v>52021</v>
      </c>
      <c r="B6323" s="22" t="s">
        <v>6958</v>
      </c>
      <c r="C6323" s="22" t="s">
        <v>1333</v>
      </c>
      <c r="D6323" s="27" t="s">
        <v>6933</v>
      </c>
      <c r="E6323" s="24" t="s">
        <v>4612</v>
      </c>
      <c r="F6323" s="25" t="s">
        <v>4613</v>
      </c>
      <c r="G6323" s="22" t="s">
        <v>39</v>
      </c>
      <c r="H6323" s="26">
        <v>700329</v>
      </c>
      <c r="I6323" s="28"/>
      <c r="J6323" s="26">
        <v>56026</v>
      </c>
      <c r="K6323" s="26">
        <v>756355</v>
      </c>
      <c r="L6323" s="22" t="s">
        <v>1336</v>
      </c>
      <c r="M6323" s="22"/>
      <c r="N6323">
        <f t="shared" si="398"/>
        <v>43666</v>
      </c>
      <c r="O6323">
        <f>+VLOOKUP(N6323,'Thanh toán '!O$8:P$8099,2,0)</f>
        <v>756355</v>
      </c>
      <c r="P6323">
        <f t="shared" si="399"/>
        <v>756355</v>
      </c>
      <c r="Q6323" s="30">
        <f t="shared" si="400"/>
        <v>0</v>
      </c>
    </row>
    <row r="6324" spans="1:17" hidden="1" x14ac:dyDescent="0.3">
      <c r="A6324" s="21">
        <v>52022</v>
      </c>
      <c r="B6324" s="22" t="s">
        <v>6959</v>
      </c>
      <c r="C6324" s="22" t="s">
        <v>1333</v>
      </c>
      <c r="D6324" s="27" t="s">
        <v>6933</v>
      </c>
      <c r="E6324" s="24" t="s">
        <v>4612</v>
      </c>
      <c r="F6324" s="25" t="s">
        <v>4613</v>
      </c>
      <c r="G6324" s="22" t="s">
        <v>39</v>
      </c>
      <c r="H6324" s="26">
        <v>1481830</v>
      </c>
      <c r="I6324" s="28"/>
      <c r="J6324" s="26">
        <v>118546</v>
      </c>
      <c r="K6324" s="26">
        <v>1600376</v>
      </c>
      <c r="L6324" s="22" t="s">
        <v>1336</v>
      </c>
      <c r="M6324" s="22"/>
      <c r="N6324">
        <f t="shared" si="398"/>
        <v>43667</v>
      </c>
      <c r="O6324">
        <f>+VLOOKUP(N6324,'Thanh toán '!O$8:P$8099,2,0)</f>
        <v>1600376</v>
      </c>
      <c r="P6324">
        <f t="shared" si="399"/>
        <v>1600376</v>
      </c>
      <c r="Q6324" s="30">
        <f t="shared" si="400"/>
        <v>0</v>
      </c>
    </row>
    <row r="6325" spans="1:17" hidden="1" x14ac:dyDescent="0.3">
      <c r="A6325" s="21">
        <v>52024</v>
      </c>
      <c r="B6325" s="22" t="s">
        <v>6960</v>
      </c>
      <c r="C6325" s="22" t="s">
        <v>1333</v>
      </c>
      <c r="D6325" s="27" t="s">
        <v>6933</v>
      </c>
      <c r="E6325" s="24" t="s">
        <v>42</v>
      </c>
      <c r="F6325" s="25" t="s">
        <v>4853</v>
      </c>
      <c r="G6325" s="22" t="s">
        <v>43</v>
      </c>
      <c r="H6325" s="26">
        <v>1967150</v>
      </c>
      <c r="I6325" s="28"/>
      <c r="J6325" s="26">
        <v>157372</v>
      </c>
      <c r="K6325" s="26">
        <v>2124522</v>
      </c>
      <c r="L6325" s="22" t="s">
        <v>1336</v>
      </c>
      <c r="M6325" s="22"/>
      <c r="N6325">
        <f t="shared" si="398"/>
        <v>43669</v>
      </c>
      <c r="O6325">
        <f>+VLOOKUP(N6325,'Thanh toán '!O$8:P$8099,2,0)</f>
        <v>2124522</v>
      </c>
      <c r="P6325">
        <f t="shared" si="399"/>
        <v>2124522</v>
      </c>
      <c r="Q6325" s="30">
        <f t="shared" si="400"/>
        <v>0</v>
      </c>
    </row>
    <row r="6326" spans="1:17" hidden="1" x14ac:dyDescent="0.3">
      <c r="A6326" s="21">
        <v>52025</v>
      </c>
      <c r="B6326" s="22" t="s">
        <v>6961</v>
      </c>
      <c r="C6326" s="22" t="s">
        <v>1333</v>
      </c>
      <c r="D6326" s="27" t="s">
        <v>6933</v>
      </c>
      <c r="E6326" s="24" t="s">
        <v>845</v>
      </c>
      <c r="F6326" s="25" t="s">
        <v>1359</v>
      </c>
      <c r="G6326" s="22" t="s">
        <v>79</v>
      </c>
      <c r="H6326" s="26">
        <v>444232</v>
      </c>
      <c r="I6326" s="28"/>
      <c r="J6326" s="26">
        <v>35539</v>
      </c>
      <c r="K6326" s="26">
        <v>479771</v>
      </c>
      <c r="L6326" s="22" t="s">
        <v>1336</v>
      </c>
      <c r="M6326" s="22"/>
      <c r="N6326">
        <f t="shared" si="398"/>
        <v>43670</v>
      </c>
      <c r="O6326">
        <f>+VLOOKUP(N6326,'Thanh toán '!O$8:P$8099,2,0)</f>
        <v>479771</v>
      </c>
      <c r="P6326">
        <f t="shared" si="399"/>
        <v>479771</v>
      </c>
      <c r="Q6326" s="30">
        <f t="shared" si="400"/>
        <v>0</v>
      </c>
    </row>
    <row r="6327" spans="1:17" hidden="1" x14ac:dyDescent="0.3">
      <c r="A6327" s="21">
        <v>52040</v>
      </c>
      <c r="B6327" s="22" t="s">
        <v>6962</v>
      </c>
      <c r="C6327" s="22" t="s">
        <v>1333</v>
      </c>
      <c r="D6327" s="27" t="s">
        <v>6933</v>
      </c>
      <c r="E6327" s="24" t="s">
        <v>4612</v>
      </c>
      <c r="F6327" s="25" t="s">
        <v>4613</v>
      </c>
      <c r="G6327" s="22" t="s">
        <v>39</v>
      </c>
      <c r="H6327" s="26">
        <v>444232</v>
      </c>
      <c r="I6327" s="28"/>
      <c r="J6327" s="26">
        <v>35539</v>
      </c>
      <c r="K6327" s="26">
        <v>479771</v>
      </c>
      <c r="L6327" s="22" t="s">
        <v>1336</v>
      </c>
      <c r="M6327" s="22"/>
      <c r="N6327">
        <f t="shared" si="398"/>
        <v>43685</v>
      </c>
      <c r="O6327">
        <f>+VLOOKUP(N6327,'Thanh toán '!O$8:P$8099,2,0)</f>
        <v>479771</v>
      </c>
      <c r="P6327">
        <f t="shared" si="399"/>
        <v>479771</v>
      </c>
      <c r="Q6327" s="30">
        <f t="shared" si="400"/>
        <v>0</v>
      </c>
    </row>
    <row r="6328" spans="1:17" hidden="1" x14ac:dyDescent="0.3">
      <c r="A6328" s="21">
        <v>52054</v>
      </c>
      <c r="B6328" s="22" t="s">
        <v>6963</v>
      </c>
      <c r="C6328" s="22" t="s">
        <v>1333</v>
      </c>
      <c r="D6328" s="27" t="s">
        <v>6933</v>
      </c>
      <c r="E6328" s="24" t="s">
        <v>4612</v>
      </c>
      <c r="F6328" s="25" t="s">
        <v>4613</v>
      </c>
      <c r="G6328" s="22" t="s">
        <v>39</v>
      </c>
      <c r="H6328" s="26">
        <v>666348</v>
      </c>
      <c r="I6328" s="28"/>
      <c r="J6328" s="26">
        <v>53308</v>
      </c>
      <c r="K6328" s="26">
        <v>719656</v>
      </c>
      <c r="L6328" s="22" t="s">
        <v>1336</v>
      </c>
      <c r="M6328" s="22"/>
      <c r="N6328">
        <f t="shared" si="398"/>
        <v>43699</v>
      </c>
      <c r="O6328">
        <f>+VLOOKUP(N6328,'Thanh toán '!O$8:P$8099,2,0)</f>
        <v>719656</v>
      </c>
      <c r="P6328">
        <f t="shared" si="399"/>
        <v>719656</v>
      </c>
      <c r="Q6328" s="30">
        <f t="shared" si="400"/>
        <v>0</v>
      </c>
    </row>
    <row r="6329" spans="1:17" hidden="1" x14ac:dyDescent="0.3">
      <c r="A6329" s="21">
        <v>52204</v>
      </c>
      <c r="B6329" s="22" t="s">
        <v>6964</v>
      </c>
      <c r="C6329" s="22" t="s">
        <v>1333</v>
      </c>
      <c r="D6329" s="27" t="s">
        <v>6933</v>
      </c>
      <c r="E6329" s="24" t="s">
        <v>4612</v>
      </c>
      <c r="F6329" s="25" t="s">
        <v>4613</v>
      </c>
      <c r="G6329" s="22" t="s">
        <v>39</v>
      </c>
      <c r="H6329" s="26">
        <v>1138484</v>
      </c>
      <c r="I6329" s="28"/>
      <c r="J6329" s="26">
        <v>91079</v>
      </c>
      <c r="K6329" s="26">
        <v>1229563</v>
      </c>
      <c r="L6329" s="22" t="s">
        <v>1336</v>
      </c>
      <c r="M6329" s="22"/>
      <c r="N6329">
        <f t="shared" si="398"/>
        <v>43849</v>
      </c>
      <c r="O6329">
        <f>+VLOOKUP(N6329,'Thanh toán '!O$8:P$8099,2,0)</f>
        <v>1229563</v>
      </c>
      <c r="P6329">
        <f t="shared" si="399"/>
        <v>1229563</v>
      </c>
      <c r="Q6329" s="30">
        <f t="shared" si="400"/>
        <v>0</v>
      </c>
    </row>
    <row r="6330" spans="1:17" hidden="1" x14ac:dyDescent="0.3">
      <c r="A6330" s="21">
        <v>52205</v>
      </c>
      <c r="B6330" s="22" t="s">
        <v>6965</v>
      </c>
      <c r="C6330" s="22" t="s">
        <v>1333</v>
      </c>
      <c r="D6330" s="27" t="s">
        <v>6933</v>
      </c>
      <c r="E6330" s="24" t="s">
        <v>42</v>
      </c>
      <c r="F6330" s="25" t="s">
        <v>4853</v>
      </c>
      <c r="G6330" s="22" t="s">
        <v>43</v>
      </c>
      <c r="H6330" s="26">
        <v>4357745</v>
      </c>
      <c r="I6330" s="28"/>
      <c r="J6330" s="26">
        <v>348620</v>
      </c>
      <c r="K6330" s="26">
        <v>4706365</v>
      </c>
      <c r="L6330" s="22" t="s">
        <v>1336</v>
      </c>
      <c r="M6330" s="22"/>
      <c r="N6330">
        <f t="shared" si="398"/>
        <v>43850</v>
      </c>
      <c r="O6330">
        <f>+VLOOKUP(N6330,'Thanh toán '!O$8:P$8099,2,0)</f>
        <v>4706365</v>
      </c>
      <c r="P6330">
        <f t="shared" si="399"/>
        <v>4706365</v>
      </c>
      <c r="Q6330" s="30">
        <f t="shared" si="400"/>
        <v>0</v>
      </c>
    </row>
    <row r="6331" spans="1:17" hidden="1" x14ac:dyDescent="0.3">
      <c r="A6331" s="21">
        <v>52206</v>
      </c>
      <c r="B6331" s="22" t="s">
        <v>6966</v>
      </c>
      <c r="C6331" s="22" t="s">
        <v>1333</v>
      </c>
      <c r="D6331" s="27" t="s">
        <v>6933</v>
      </c>
      <c r="E6331" s="24" t="s">
        <v>4612</v>
      </c>
      <c r="F6331" s="25" t="s">
        <v>4613</v>
      </c>
      <c r="G6331" s="22" t="s">
        <v>39</v>
      </c>
      <c r="H6331" s="26">
        <v>1308437</v>
      </c>
      <c r="I6331" s="28"/>
      <c r="J6331" s="26">
        <v>104675</v>
      </c>
      <c r="K6331" s="26">
        <v>1413112</v>
      </c>
      <c r="L6331" s="22" t="s">
        <v>1336</v>
      </c>
      <c r="M6331" s="22"/>
      <c r="N6331">
        <f t="shared" si="398"/>
        <v>43851</v>
      </c>
      <c r="O6331">
        <f>+VLOOKUP(N6331,'Thanh toán '!O$8:P$8099,2,0)</f>
        <v>1413112</v>
      </c>
      <c r="P6331">
        <f t="shared" si="399"/>
        <v>1413112</v>
      </c>
      <c r="Q6331" s="30">
        <f t="shared" si="400"/>
        <v>0</v>
      </c>
    </row>
    <row r="6332" spans="1:17" hidden="1" x14ac:dyDescent="0.3">
      <c r="A6332" s="21">
        <v>52208</v>
      </c>
      <c r="B6332" s="22" t="s">
        <v>6967</v>
      </c>
      <c r="C6332" s="22" t="s">
        <v>1333</v>
      </c>
      <c r="D6332" s="27" t="s">
        <v>6933</v>
      </c>
      <c r="E6332" s="24" t="s">
        <v>50</v>
      </c>
      <c r="F6332" s="25" t="s">
        <v>5314</v>
      </c>
      <c r="G6332" s="22" t="s">
        <v>51</v>
      </c>
      <c r="H6332" s="26">
        <v>3460110</v>
      </c>
      <c r="I6332" s="28"/>
      <c r="J6332" s="26">
        <v>276809</v>
      </c>
      <c r="K6332" s="26">
        <v>3736919</v>
      </c>
      <c r="L6332" s="22" t="s">
        <v>1336</v>
      </c>
      <c r="M6332" s="22"/>
      <c r="N6332">
        <f t="shared" si="398"/>
        <v>43853</v>
      </c>
      <c r="O6332">
        <f>+VLOOKUP(N6332,'Thanh toán '!O$8:P$8099,2,0)</f>
        <v>3736919</v>
      </c>
      <c r="P6332">
        <f t="shared" si="399"/>
        <v>3736919</v>
      </c>
      <c r="Q6332" s="30">
        <f t="shared" si="400"/>
        <v>0</v>
      </c>
    </row>
    <row r="6333" spans="1:17" hidden="1" x14ac:dyDescent="0.3">
      <c r="A6333" s="21">
        <v>52211</v>
      </c>
      <c r="B6333" s="22" t="s">
        <v>6968</v>
      </c>
      <c r="C6333" s="22" t="s">
        <v>1333</v>
      </c>
      <c r="D6333" s="27" t="s">
        <v>6933</v>
      </c>
      <c r="E6333" s="24" t="s">
        <v>4612</v>
      </c>
      <c r="F6333" s="25" t="s">
        <v>4613</v>
      </c>
      <c r="G6333" s="22" t="s">
        <v>39</v>
      </c>
      <c r="H6333" s="26">
        <v>1024068</v>
      </c>
      <c r="I6333" s="28"/>
      <c r="J6333" s="26">
        <v>81925</v>
      </c>
      <c r="K6333" s="26">
        <v>1105993</v>
      </c>
      <c r="L6333" s="22" t="s">
        <v>1336</v>
      </c>
      <c r="M6333" s="22"/>
      <c r="N6333">
        <f t="shared" si="398"/>
        <v>43856</v>
      </c>
      <c r="O6333">
        <f>+VLOOKUP(N6333,'Thanh toán '!O$8:P$8099,2,0)</f>
        <v>1105993</v>
      </c>
      <c r="P6333">
        <f t="shared" si="399"/>
        <v>1105993</v>
      </c>
      <c r="Q6333" s="30">
        <f t="shared" si="400"/>
        <v>0</v>
      </c>
    </row>
    <row r="6334" spans="1:17" hidden="1" x14ac:dyDescent="0.3">
      <c r="A6334" s="21">
        <v>52213</v>
      </c>
      <c r="B6334" s="22" t="s">
        <v>6969</v>
      </c>
      <c r="C6334" s="22" t="s">
        <v>1333</v>
      </c>
      <c r="D6334" s="27" t="s">
        <v>6933</v>
      </c>
      <c r="E6334" s="24" t="s">
        <v>4612</v>
      </c>
      <c r="F6334" s="25" t="s">
        <v>4613</v>
      </c>
      <c r="G6334" s="22" t="s">
        <v>39</v>
      </c>
      <c r="H6334" s="26">
        <v>480036</v>
      </c>
      <c r="I6334" s="28"/>
      <c r="J6334" s="26">
        <v>38403</v>
      </c>
      <c r="K6334" s="26">
        <v>518439</v>
      </c>
      <c r="L6334" s="22" t="s">
        <v>1336</v>
      </c>
      <c r="M6334" s="22"/>
      <c r="N6334">
        <f t="shared" si="398"/>
        <v>43858</v>
      </c>
      <c r="O6334">
        <f>+VLOOKUP(N6334,'Thanh toán '!O$8:P$8099,2,0)</f>
        <v>518439</v>
      </c>
      <c r="P6334">
        <f t="shared" si="399"/>
        <v>518439</v>
      </c>
      <c r="Q6334" s="30">
        <f t="shared" si="400"/>
        <v>0</v>
      </c>
    </row>
    <row r="6335" spans="1:17" hidden="1" x14ac:dyDescent="0.3">
      <c r="A6335" s="21">
        <v>52214</v>
      </c>
      <c r="B6335" s="22" t="s">
        <v>6970</v>
      </c>
      <c r="C6335" s="22" t="s">
        <v>1333</v>
      </c>
      <c r="D6335" s="27" t="s">
        <v>6933</v>
      </c>
      <c r="E6335" s="24" t="s">
        <v>84</v>
      </c>
      <c r="F6335" s="25" t="s">
        <v>5622</v>
      </c>
      <c r="G6335" s="22" t="s">
        <v>85</v>
      </c>
      <c r="H6335" s="26">
        <v>1947000</v>
      </c>
      <c r="I6335" s="28"/>
      <c r="J6335" s="26">
        <v>155760</v>
      </c>
      <c r="K6335" s="26">
        <v>2102760</v>
      </c>
      <c r="L6335" s="22" t="s">
        <v>1336</v>
      </c>
      <c r="M6335" s="22"/>
      <c r="N6335">
        <f t="shared" si="398"/>
        <v>43859</v>
      </c>
      <c r="O6335">
        <f>+VLOOKUP(N6335,'Thanh toán '!O$8:P$8099,2,0)</f>
        <v>2102760</v>
      </c>
      <c r="P6335">
        <f t="shared" si="399"/>
        <v>2102760</v>
      </c>
      <c r="Q6335" s="30">
        <f t="shared" si="400"/>
        <v>0</v>
      </c>
    </row>
    <row r="6336" spans="1:17" hidden="1" x14ac:dyDescent="0.3">
      <c r="A6336" s="21">
        <v>52217</v>
      </c>
      <c r="B6336" s="22" t="s">
        <v>6971</v>
      </c>
      <c r="C6336" s="22" t="s">
        <v>1333</v>
      </c>
      <c r="D6336" s="27" t="s">
        <v>6933</v>
      </c>
      <c r="E6336" s="24" t="s">
        <v>214</v>
      </c>
      <c r="F6336" s="25" t="s">
        <v>5525</v>
      </c>
      <c r="G6336" s="22" t="s">
        <v>215</v>
      </c>
      <c r="H6336" s="26">
        <v>1924970</v>
      </c>
      <c r="I6336" s="28"/>
      <c r="J6336" s="26">
        <v>153998</v>
      </c>
      <c r="K6336" s="26">
        <v>2078968</v>
      </c>
      <c r="L6336" s="22" t="s">
        <v>1336</v>
      </c>
      <c r="M6336" s="22"/>
      <c r="N6336">
        <f t="shared" si="398"/>
        <v>43862</v>
      </c>
      <c r="O6336">
        <f>+VLOOKUP(N6336,'Thanh toán '!O$8:P$8099,2,0)</f>
        <v>2078968</v>
      </c>
      <c r="P6336">
        <f t="shared" si="399"/>
        <v>2078968</v>
      </c>
      <c r="Q6336" s="30">
        <f t="shared" si="400"/>
        <v>0</v>
      </c>
    </row>
    <row r="6337" spans="1:17" hidden="1" x14ac:dyDescent="0.3">
      <c r="A6337" s="21">
        <v>52222</v>
      </c>
      <c r="B6337" s="22" t="s">
        <v>6972</v>
      </c>
      <c r="C6337" s="22" t="s">
        <v>1333</v>
      </c>
      <c r="D6337" s="27" t="s">
        <v>6973</v>
      </c>
      <c r="E6337" s="24" t="s">
        <v>42</v>
      </c>
      <c r="F6337" s="25" t="s">
        <v>4853</v>
      </c>
      <c r="G6337" s="22" t="s">
        <v>43</v>
      </c>
      <c r="H6337" s="26">
        <v>2202930</v>
      </c>
      <c r="I6337" s="28"/>
      <c r="J6337" s="26">
        <v>176234</v>
      </c>
      <c r="K6337" s="26">
        <v>2379164</v>
      </c>
      <c r="L6337" s="22" t="s">
        <v>1336</v>
      </c>
      <c r="M6337" s="22"/>
      <c r="N6337">
        <f t="shared" si="398"/>
        <v>43867</v>
      </c>
      <c r="O6337">
        <f>+VLOOKUP(N6337,'Thanh toán '!O$8:P$8099,2,0)</f>
        <v>2379164</v>
      </c>
      <c r="P6337">
        <f t="shared" si="399"/>
        <v>2379164</v>
      </c>
      <c r="Q6337" s="30">
        <f t="shared" si="400"/>
        <v>0</v>
      </c>
    </row>
    <row r="6338" spans="1:17" ht="26.3" hidden="1" x14ac:dyDescent="0.3">
      <c r="A6338" s="21">
        <v>52227</v>
      </c>
      <c r="B6338" s="22" t="s">
        <v>6974</v>
      </c>
      <c r="C6338" s="22" t="s">
        <v>1333</v>
      </c>
      <c r="D6338" s="27" t="s">
        <v>6973</v>
      </c>
      <c r="E6338" s="24" t="s">
        <v>4901</v>
      </c>
      <c r="F6338" s="25" t="s">
        <v>4902</v>
      </c>
      <c r="G6338" s="22" t="s">
        <v>296</v>
      </c>
      <c r="H6338" s="26">
        <v>2428440</v>
      </c>
      <c r="I6338" s="28"/>
      <c r="J6338" s="26">
        <v>194275</v>
      </c>
      <c r="K6338" s="26">
        <v>2622715</v>
      </c>
      <c r="L6338" s="22" t="s">
        <v>1336</v>
      </c>
      <c r="M6338" s="22"/>
      <c r="N6338">
        <f t="shared" si="398"/>
        <v>43872</v>
      </c>
      <c r="O6338">
        <f>+VLOOKUP(N6338,'Thanh toán '!O$8:P$8099,2,0)</f>
        <v>2622715</v>
      </c>
      <c r="P6338">
        <f t="shared" si="399"/>
        <v>2622715</v>
      </c>
      <c r="Q6338" s="30">
        <f t="shared" si="400"/>
        <v>0</v>
      </c>
    </row>
    <row r="6339" spans="1:17" hidden="1" x14ac:dyDescent="0.3">
      <c r="A6339" s="21">
        <v>52230</v>
      </c>
      <c r="B6339" s="22" t="s">
        <v>6975</v>
      </c>
      <c r="C6339" s="22" t="s">
        <v>1333</v>
      </c>
      <c r="D6339" s="27" t="s">
        <v>6973</v>
      </c>
      <c r="E6339" s="24" t="s">
        <v>42</v>
      </c>
      <c r="F6339" s="25" t="s">
        <v>4853</v>
      </c>
      <c r="G6339" s="22" t="s">
        <v>43</v>
      </c>
      <c r="H6339" s="26">
        <v>2507090</v>
      </c>
      <c r="I6339" s="28"/>
      <c r="J6339" s="26">
        <v>200567</v>
      </c>
      <c r="K6339" s="26">
        <v>2707657</v>
      </c>
      <c r="L6339" s="22" t="s">
        <v>1336</v>
      </c>
      <c r="M6339" s="22"/>
      <c r="N6339">
        <f t="shared" si="398"/>
        <v>43875</v>
      </c>
      <c r="O6339">
        <f>+VLOOKUP(N6339,'Thanh toán '!O$8:P$8099,2,0)</f>
        <v>2707657</v>
      </c>
      <c r="P6339">
        <f t="shared" si="399"/>
        <v>2707657</v>
      </c>
      <c r="Q6339" s="30">
        <f t="shared" si="400"/>
        <v>0</v>
      </c>
    </row>
    <row r="6340" spans="1:17" hidden="1" x14ac:dyDescent="0.3">
      <c r="A6340" s="21">
        <v>52231</v>
      </c>
      <c r="B6340" s="22" t="s">
        <v>6976</v>
      </c>
      <c r="C6340" s="22" t="s">
        <v>1333</v>
      </c>
      <c r="D6340" s="27" t="s">
        <v>6973</v>
      </c>
      <c r="E6340" s="24" t="s">
        <v>45</v>
      </c>
      <c r="F6340" s="25" t="s">
        <v>4737</v>
      </c>
      <c r="G6340" s="22" t="s">
        <v>46</v>
      </c>
      <c r="H6340" s="26">
        <v>2857745</v>
      </c>
      <c r="I6340" s="28"/>
      <c r="J6340" s="26">
        <v>228620</v>
      </c>
      <c r="K6340" s="26">
        <v>3086365</v>
      </c>
      <c r="L6340" s="22" t="s">
        <v>1336</v>
      </c>
      <c r="M6340" s="22"/>
      <c r="N6340">
        <f t="shared" si="398"/>
        <v>43876</v>
      </c>
      <c r="O6340">
        <f>+VLOOKUP(N6340,'Thanh toán '!O$8:P$8099,2,0)</f>
        <v>3086365</v>
      </c>
      <c r="P6340">
        <f t="shared" si="399"/>
        <v>3086365</v>
      </c>
      <c r="Q6340" s="30">
        <f t="shared" si="400"/>
        <v>0</v>
      </c>
    </row>
    <row r="6341" spans="1:17" ht="26.3" hidden="1" x14ac:dyDescent="0.3">
      <c r="A6341" s="21">
        <v>52233</v>
      </c>
      <c r="B6341" s="22" t="s">
        <v>6977</v>
      </c>
      <c r="C6341" s="22" t="s">
        <v>1333</v>
      </c>
      <c r="D6341" s="27" t="s">
        <v>6973</v>
      </c>
      <c r="E6341" s="24" t="s">
        <v>4660</v>
      </c>
      <c r="F6341" s="25" t="s">
        <v>5644</v>
      </c>
      <c r="G6341" s="22" t="s">
        <v>24</v>
      </c>
      <c r="H6341" s="26">
        <v>4107830</v>
      </c>
      <c r="I6341" s="28"/>
      <c r="J6341" s="26">
        <v>328626</v>
      </c>
      <c r="K6341" s="26">
        <v>4436456</v>
      </c>
      <c r="L6341" s="22" t="s">
        <v>1336</v>
      </c>
      <c r="M6341" s="22"/>
      <c r="N6341">
        <f t="shared" si="398"/>
        <v>43878</v>
      </c>
      <c r="O6341">
        <f>+VLOOKUP(N6341,'Thanh toán '!O$8:P$8099,2,0)</f>
        <v>4436456</v>
      </c>
      <c r="P6341">
        <f t="shared" si="399"/>
        <v>4436456</v>
      </c>
      <c r="Q6341" s="30">
        <f t="shared" si="400"/>
        <v>0</v>
      </c>
    </row>
    <row r="6342" spans="1:17" hidden="1" x14ac:dyDescent="0.3">
      <c r="A6342" s="21">
        <v>52234</v>
      </c>
      <c r="B6342" s="22" t="s">
        <v>6978</v>
      </c>
      <c r="C6342" s="22" t="s">
        <v>1333</v>
      </c>
      <c r="D6342" s="27" t="s">
        <v>6973</v>
      </c>
      <c r="E6342" s="24" t="s">
        <v>114</v>
      </c>
      <c r="F6342" s="25" t="s">
        <v>5502</v>
      </c>
      <c r="G6342" s="22" t="s">
        <v>115</v>
      </c>
      <c r="H6342" s="26">
        <v>6930960</v>
      </c>
      <c r="I6342" s="28"/>
      <c r="J6342" s="26">
        <v>554477</v>
      </c>
      <c r="K6342" s="26">
        <v>7485437</v>
      </c>
      <c r="L6342" s="22" t="s">
        <v>1336</v>
      </c>
      <c r="M6342" s="22"/>
      <c r="N6342">
        <f t="shared" ref="N6342:N6405" si="401">+B6342*1</f>
        <v>43879</v>
      </c>
      <c r="O6342">
        <f>+VLOOKUP(N6342,'Thanh toán '!O$8:P$8099,2,0)</f>
        <v>7485437</v>
      </c>
      <c r="P6342">
        <f t="shared" ref="P6342:P6405" si="402">+O6342</f>
        <v>7485437</v>
      </c>
      <c r="Q6342" s="30">
        <f t="shared" si="400"/>
        <v>0</v>
      </c>
    </row>
    <row r="6343" spans="1:17" ht="26.3" hidden="1" x14ac:dyDescent="0.3">
      <c r="A6343" s="21">
        <v>52235</v>
      </c>
      <c r="B6343" s="22" t="s">
        <v>6979</v>
      </c>
      <c r="C6343" s="22" t="s">
        <v>1333</v>
      </c>
      <c r="D6343" s="27" t="s">
        <v>6973</v>
      </c>
      <c r="E6343" s="24" t="s">
        <v>4698</v>
      </c>
      <c r="F6343" s="25" t="s">
        <v>4699</v>
      </c>
      <c r="G6343" s="22" t="s">
        <v>106</v>
      </c>
      <c r="H6343" s="26">
        <v>1978630</v>
      </c>
      <c r="I6343" s="28"/>
      <c r="J6343" s="26">
        <v>158290</v>
      </c>
      <c r="K6343" s="26">
        <v>2136920</v>
      </c>
      <c r="L6343" s="22" t="s">
        <v>1336</v>
      </c>
      <c r="M6343" s="22"/>
      <c r="N6343">
        <f t="shared" si="401"/>
        <v>43880</v>
      </c>
      <c r="O6343">
        <f>+VLOOKUP(N6343,'Thanh toán '!O$8:P$8099,2,0)</f>
        <v>2136920</v>
      </c>
      <c r="P6343">
        <f t="shared" si="402"/>
        <v>2136920</v>
      </c>
      <c r="Q6343" s="30">
        <f t="shared" si="400"/>
        <v>0</v>
      </c>
    </row>
    <row r="6344" spans="1:17" ht="26.3" hidden="1" x14ac:dyDescent="0.3">
      <c r="A6344" s="21">
        <v>52236</v>
      </c>
      <c r="B6344" s="22" t="s">
        <v>6980</v>
      </c>
      <c r="C6344" s="22" t="s">
        <v>1333</v>
      </c>
      <c r="D6344" s="27" t="s">
        <v>6973</v>
      </c>
      <c r="E6344" s="24" t="s">
        <v>5162</v>
      </c>
      <c r="F6344" s="25" t="s">
        <v>5163</v>
      </c>
      <c r="G6344" s="22" t="s">
        <v>244</v>
      </c>
      <c r="H6344" s="26">
        <v>1517775</v>
      </c>
      <c r="I6344" s="28"/>
      <c r="J6344" s="26">
        <v>121422</v>
      </c>
      <c r="K6344" s="26">
        <v>1639197</v>
      </c>
      <c r="L6344" s="22" t="s">
        <v>1336</v>
      </c>
      <c r="M6344" s="22"/>
      <c r="N6344">
        <f t="shared" si="401"/>
        <v>43881</v>
      </c>
      <c r="O6344">
        <f>+VLOOKUP(N6344,'Thanh toán '!O$8:P$8099,2,0)</f>
        <v>1639197</v>
      </c>
      <c r="P6344">
        <f t="shared" si="402"/>
        <v>1639197</v>
      </c>
      <c r="Q6344" s="30">
        <f t="shared" si="400"/>
        <v>0</v>
      </c>
    </row>
    <row r="6345" spans="1:17" ht="26.3" hidden="1" x14ac:dyDescent="0.3">
      <c r="A6345" s="21">
        <v>52237</v>
      </c>
      <c r="B6345" s="22" t="s">
        <v>6981</v>
      </c>
      <c r="C6345" s="22" t="s">
        <v>1333</v>
      </c>
      <c r="D6345" s="27" t="s">
        <v>6973</v>
      </c>
      <c r="E6345" s="24" t="s">
        <v>4660</v>
      </c>
      <c r="F6345" s="25" t="s">
        <v>5644</v>
      </c>
      <c r="G6345" s="22" t="s">
        <v>24</v>
      </c>
      <c r="H6345" s="26">
        <v>1101377</v>
      </c>
      <c r="I6345" s="28"/>
      <c r="J6345" s="26">
        <v>88110</v>
      </c>
      <c r="K6345" s="26">
        <v>1189487</v>
      </c>
      <c r="L6345" s="22" t="s">
        <v>1336</v>
      </c>
      <c r="M6345" s="22"/>
      <c r="N6345">
        <f t="shared" si="401"/>
        <v>43882</v>
      </c>
      <c r="O6345">
        <f>+VLOOKUP(N6345,'Thanh toán '!O$8:P$8099,2,0)</f>
        <v>1189487</v>
      </c>
      <c r="P6345">
        <f t="shared" si="402"/>
        <v>1189487</v>
      </c>
      <c r="Q6345" s="30">
        <f t="shared" si="400"/>
        <v>0</v>
      </c>
    </row>
    <row r="6346" spans="1:17" hidden="1" x14ac:dyDescent="0.3">
      <c r="A6346" s="21">
        <v>52365</v>
      </c>
      <c r="B6346" s="22" t="s">
        <v>6982</v>
      </c>
      <c r="C6346" s="22" t="s">
        <v>1333</v>
      </c>
      <c r="D6346" s="27" t="s">
        <v>6973</v>
      </c>
      <c r="E6346" s="24" t="s">
        <v>4612</v>
      </c>
      <c r="F6346" s="25" t="s">
        <v>4613</v>
      </c>
      <c r="G6346" s="22" t="s">
        <v>39</v>
      </c>
      <c r="H6346" s="26">
        <v>519524</v>
      </c>
      <c r="I6346" s="28"/>
      <c r="J6346" s="26">
        <v>41562</v>
      </c>
      <c r="K6346" s="26">
        <v>561086</v>
      </c>
      <c r="L6346" s="22" t="s">
        <v>1336</v>
      </c>
      <c r="M6346" s="22"/>
      <c r="N6346">
        <f t="shared" si="401"/>
        <v>44011</v>
      </c>
      <c r="O6346">
        <f>+VLOOKUP(N6346,'Thanh toán '!O$8:P$8099,2,0)</f>
        <v>561086</v>
      </c>
      <c r="P6346">
        <f t="shared" si="402"/>
        <v>561086</v>
      </c>
      <c r="Q6346" s="30">
        <f t="shared" si="400"/>
        <v>0</v>
      </c>
    </row>
    <row r="6347" spans="1:17" hidden="1" x14ac:dyDescent="0.3">
      <c r="A6347" s="21">
        <v>52366</v>
      </c>
      <c r="B6347" s="22" t="s">
        <v>6983</v>
      </c>
      <c r="C6347" s="22" t="s">
        <v>1333</v>
      </c>
      <c r="D6347" s="27" t="s">
        <v>6973</v>
      </c>
      <c r="E6347" s="24" t="s">
        <v>228</v>
      </c>
      <c r="F6347" s="25" t="s">
        <v>5118</v>
      </c>
      <c r="G6347" s="22" t="s">
        <v>229</v>
      </c>
      <c r="H6347" s="26">
        <v>3317385</v>
      </c>
      <c r="I6347" s="28"/>
      <c r="J6347" s="26">
        <v>265391</v>
      </c>
      <c r="K6347" s="26">
        <v>3582776</v>
      </c>
      <c r="L6347" s="22" t="s">
        <v>1336</v>
      </c>
      <c r="M6347" s="22"/>
      <c r="N6347">
        <f t="shared" si="401"/>
        <v>44012</v>
      </c>
      <c r="O6347">
        <f>+VLOOKUP(N6347,'Thanh toán '!O$8:P$8099,2,0)</f>
        <v>3582776</v>
      </c>
      <c r="P6347">
        <f t="shared" si="402"/>
        <v>3582776</v>
      </c>
      <c r="Q6347" s="30">
        <f t="shared" si="400"/>
        <v>0</v>
      </c>
    </row>
    <row r="6348" spans="1:17" hidden="1" x14ac:dyDescent="0.3">
      <c r="A6348" s="21">
        <v>52405</v>
      </c>
      <c r="B6348" s="22" t="s">
        <v>6984</v>
      </c>
      <c r="C6348" s="22" t="s">
        <v>1333</v>
      </c>
      <c r="D6348" s="27" t="s">
        <v>6985</v>
      </c>
      <c r="E6348" s="24" t="s">
        <v>4612</v>
      </c>
      <c r="F6348" s="25" t="s">
        <v>4613</v>
      </c>
      <c r="G6348" s="22" t="s">
        <v>39</v>
      </c>
      <c r="H6348" s="26">
        <v>1514984</v>
      </c>
      <c r="I6348" s="28"/>
      <c r="J6348" s="26">
        <v>121199</v>
      </c>
      <c r="K6348" s="26">
        <v>1636183</v>
      </c>
      <c r="L6348" s="22" t="s">
        <v>1336</v>
      </c>
      <c r="M6348" s="22"/>
      <c r="N6348">
        <f t="shared" si="401"/>
        <v>44052</v>
      </c>
      <c r="O6348" t="e">
        <f>+VLOOKUP(N6348,'Thanh toán '!O$8:P$8099,2,0)</f>
        <v>#N/A</v>
      </c>
      <c r="P6348" t="e">
        <f t="shared" si="402"/>
        <v>#N/A</v>
      </c>
      <c r="Q6348" s="30" t="e">
        <f t="shared" si="400"/>
        <v>#N/A</v>
      </c>
    </row>
    <row r="6349" spans="1:17" ht="26.3" hidden="1" x14ac:dyDescent="0.3">
      <c r="A6349" s="21">
        <v>52406</v>
      </c>
      <c r="B6349" s="22" t="s">
        <v>6986</v>
      </c>
      <c r="C6349" s="22" t="s">
        <v>1333</v>
      </c>
      <c r="D6349" s="27" t="s">
        <v>6985</v>
      </c>
      <c r="E6349" s="24" t="s">
        <v>4890</v>
      </c>
      <c r="F6349" s="25" t="s">
        <v>4891</v>
      </c>
      <c r="G6349" s="22" t="s">
        <v>100</v>
      </c>
      <c r="H6349" s="26">
        <v>2589590</v>
      </c>
      <c r="I6349" s="28"/>
      <c r="J6349" s="26">
        <v>207167</v>
      </c>
      <c r="K6349" s="26">
        <v>2796757</v>
      </c>
      <c r="L6349" s="22" t="s">
        <v>1336</v>
      </c>
      <c r="M6349" s="22"/>
      <c r="N6349">
        <f t="shared" si="401"/>
        <v>44053</v>
      </c>
      <c r="O6349">
        <f>+VLOOKUP(N6349,'Thanh toán '!O$8:P$8099,2,0)</f>
        <v>2796757</v>
      </c>
      <c r="P6349">
        <f t="shared" si="402"/>
        <v>2796757</v>
      </c>
      <c r="Q6349" s="30">
        <f t="shared" si="400"/>
        <v>0</v>
      </c>
    </row>
    <row r="6350" spans="1:17" ht="26.3" hidden="1" x14ac:dyDescent="0.3">
      <c r="A6350" s="21">
        <v>52407</v>
      </c>
      <c r="B6350" s="22" t="s">
        <v>6987</v>
      </c>
      <c r="C6350" s="22" t="s">
        <v>1333</v>
      </c>
      <c r="D6350" s="27" t="s">
        <v>6985</v>
      </c>
      <c r="E6350" s="24" t="s">
        <v>4890</v>
      </c>
      <c r="F6350" s="25" t="s">
        <v>4891</v>
      </c>
      <c r="G6350" s="22" t="s">
        <v>100</v>
      </c>
      <c r="H6350" s="26">
        <v>1372389</v>
      </c>
      <c r="I6350" s="28"/>
      <c r="J6350" s="26">
        <v>109791</v>
      </c>
      <c r="K6350" s="26">
        <v>1482180</v>
      </c>
      <c r="L6350" s="22" t="s">
        <v>1336</v>
      </c>
      <c r="M6350" s="22"/>
      <c r="N6350">
        <f t="shared" si="401"/>
        <v>44055</v>
      </c>
      <c r="O6350" t="e">
        <f>+VLOOKUP(N6350,'Thanh toán '!O$8:P$8099,2,0)</f>
        <v>#N/A</v>
      </c>
      <c r="P6350" t="e">
        <f t="shared" si="402"/>
        <v>#N/A</v>
      </c>
      <c r="Q6350" s="30" t="e">
        <f t="shared" si="400"/>
        <v>#N/A</v>
      </c>
    </row>
    <row r="6351" spans="1:17" ht="26.3" hidden="1" x14ac:dyDescent="0.3">
      <c r="A6351" s="21">
        <v>52408</v>
      </c>
      <c r="B6351" s="22" t="s">
        <v>6988</v>
      </c>
      <c r="C6351" s="22" t="s">
        <v>1333</v>
      </c>
      <c r="D6351" s="27" t="s">
        <v>6985</v>
      </c>
      <c r="E6351" s="24" t="s">
        <v>4890</v>
      </c>
      <c r="F6351" s="25" t="s">
        <v>4891</v>
      </c>
      <c r="G6351" s="22" t="s">
        <v>100</v>
      </c>
      <c r="H6351" s="26">
        <v>1472750</v>
      </c>
      <c r="I6351" s="28"/>
      <c r="J6351" s="26">
        <v>117820</v>
      </c>
      <c r="K6351" s="26">
        <v>1590570</v>
      </c>
      <c r="L6351" s="22" t="s">
        <v>1336</v>
      </c>
      <c r="M6351" s="22"/>
      <c r="N6351">
        <f t="shared" si="401"/>
        <v>44056</v>
      </c>
      <c r="O6351">
        <f>+VLOOKUP(N6351,'Thanh toán '!O$8:P$8099,2,0)</f>
        <v>1590570</v>
      </c>
      <c r="P6351">
        <f t="shared" si="402"/>
        <v>1590570</v>
      </c>
      <c r="Q6351" s="30">
        <f t="shared" si="400"/>
        <v>0</v>
      </c>
    </row>
    <row r="6352" spans="1:17" hidden="1" x14ac:dyDescent="0.3">
      <c r="A6352" s="21">
        <v>52410</v>
      </c>
      <c r="B6352" s="22" t="s">
        <v>6989</v>
      </c>
      <c r="C6352" s="22" t="s">
        <v>1333</v>
      </c>
      <c r="D6352" s="27" t="s">
        <v>6985</v>
      </c>
      <c r="E6352" s="24" t="s">
        <v>4612</v>
      </c>
      <c r="F6352" s="25" t="s">
        <v>4613</v>
      </c>
      <c r="G6352" s="22" t="s">
        <v>39</v>
      </c>
      <c r="H6352" s="26">
        <v>1068663</v>
      </c>
      <c r="I6352" s="28"/>
      <c r="J6352" s="26">
        <v>85493</v>
      </c>
      <c r="K6352" s="26">
        <v>1154156</v>
      </c>
      <c r="L6352" s="22" t="s">
        <v>1336</v>
      </c>
      <c r="M6352" s="22"/>
      <c r="N6352">
        <f t="shared" si="401"/>
        <v>44058</v>
      </c>
      <c r="O6352">
        <f>+VLOOKUP(N6352,'Thanh toán '!O$8:P$8099,2,0)</f>
        <v>1154156</v>
      </c>
      <c r="P6352">
        <f t="shared" si="402"/>
        <v>1154156</v>
      </c>
      <c r="Q6352" s="30">
        <f t="shared" si="400"/>
        <v>0</v>
      </c>
    </row>
    <row r="6353" spans="1:17" hidden="1" x14ac:dyDescent="0.3">
      <c r="A6353" s="21">
        <v>52413</v>
      </c>
      <c r="B6353" s="22" t="s">
        <v>6990</v>
      </c>
      <c r="C6353" s="22" t="s">
        <v>1333</v>
      </c>
      <c r="D6353" s="27" t="s">
        <v>6985</v>
      </c>
      <c r="E6353" s="24" t="s">
        <v>4612</v>
      </c>
      <c r="F6353" s="25" t="s">
        <v>4613</v>
      </c>
      <c r="G6353" s="22" t="s">
        <v>39</v>
      </c>
      <c r="H6353" s="26">
        <v>553467</v>
      </c>
      <c r="I6353" s="28"/>
      <c r="J6353" s="26">
        <v>44277</v>
      </c>
      <c r="K6353" s="26">
        <v>597744</v>
      </c>
      <c r="L6353" s="22" t="s">
        <v>1336</v>
      </c>
      <c r="M6353" s="22"/>
      <c r="N6353">
        <f t="shared" si="401"/>
        <v>44061</v>
      </c>
      <c r="O6353">
        <f>+VLOOKUP(N6353,'Thanh toán '!O$8:P$8099,2,0)</f>
        <v>597744</v>
      </c>
      <c r="P6353">
        <f t="shared" si="402"/>
        <v>597744</v>
      </c>
      <c r="Q6353" s="30">
        <f t="shared" si="400"/>
        <v>0</v>
      </c>
    </row>
    <row r="6354" spans="1:17" hidden="1" x14ac:dyDescent="0.3">
      <c r="A6354" s="21">
        <v>52414</v>
      </c>
      <c r="B6354" s="22" t="s">
        <v>6991</v>
      </c>
      <c r="C6354" s="22" t="s">
        <v>1333</v>
      </c>
      <c r="D6354" s="27" t="s">
        <v>6985</v>
      </c>
      <c r="E6354" s="24" t="s">
        <v>4612</v>
      </c>
      <c r="F6354" s="25" t="s">
        <v>4613</v>
      </c>
      <c r="G6354" s="22" t="s">
        <v>39</v>
      </c>
      <c r="H6354" s="26">
        <v>922445</v>
      </c>
      <c r="I6354" s="28"/>
      <c r="J6354" s="26">
        <v>73796</v>
      </c>
      <c r="K6354" s="26">
        <v>996241</v>
      </c>
      <c r="L6354" s="22" t="s">
        <v>1336</v>
      </c>
      <c r="M6354" s="22"/>
      <c r="N6354">
        <f t="shared" si="401"/>
        <v>44062</v>
      </c>
      <c r="O6354" t="e">
        <f>+VLOOKUP(N6354,'Thanh toán '!O$8:P$8099,2,0)</f>
        <v>#N/A</v>
      </c>
      <c r="P6354" t="e">
        <f t="shared" si="402"/>
        <v>#N/A</v>
      </c>
      <c r="Q6354" s="30" t="e">
        <f t="shared" si="400"/>
        <v>#N/A</v>
      </c>
    </row>
    <row r="6355" spans="1:17" hidden="1" x14ac:dyDescent="0.3">
      <c r="A6355" s="21">
        <v>52416</v>
      </c>
      <c r="B6355" s="22" t="s">
        <v>6992</v>
      </c>
      <c r="C6355" s="22" t="s">
        <v>1333</v>
      </c>
      <c r="D6355" s="27" t="s">
        <v>6985</v>
      </c>
      <c r="E6355" s="24" t="s">
        <v>4612</v>
      </c>
      <c r="F6355" s="25" t="s">
        <v>4613</v>
      </c>
      <c r="G6355" s="22" t="s">
        <v>39</v>
      </c>
      <c r="H6355" s="26">
        <v>2130035</v>
      </c>
      <c r="I6355" s="28"/>
      <c r="J6355" s="26">
        <v>170403</v>
      </c>
      <c r="K6355" s="26">
        <v>2300438</v>
      </c>
      <c r="L6355" s="22" t="s">
        <v>1336</v>
      </c>
      <c r="M6355" s="22"/>
      <c r="N6355">
        <f t="shared" si="401"/>
        <v>44064</v>
      </c>
      <c r="O6355">
        <f>+VLOOKUP(N6355,'Thanh toán '!O$8:P$8099,2,0)</f>
        <v>2300438</v>
      </c>
      <c r="P6355">
        <f t="shared" si="402"/>
        <v>2300438</v>
      </c>
      <c r="Q6355" s="30">
        <f t="shared" ref="Q6355:Q6418" si="403">+O6355-K6355</f>
        <v>0</v>
      </c>
    </row>
    <row r="6356" spans="1:17" hidden="1" x14ac:dyDescent="0.3">
      <c r="A6356" s="21">
        <v>52417</v>
      </c>
      <c r="B6356" s="22" t="s">
        <v>6993</v>
      </c>
      <c r="C6356" s="22" t="s">
        <v>1333</v>
      </c>
      <c r="D6356" s="27" t="s">
        <v>6985</v>
      </c>
      <c r="E6356" s="24" t="s">
        <v>4612</v>
      </c>
      <c r="F6356" s="25" t="s">
        <v>4613</v>
      </c>
      <c r="G6356" s="22" t="s">
        <v>39</v>
      </c>
      <c r="H6356" s="26">
        <v>924717</v>
      </c>
      <c r="I6356" s="28"/>
      <c r="J6356" s="26">
        <v>73977</v>
      </c>
      <c r="K6356" s="26">
        <v>998694</v>
      </c>
      <c r="L6356" s="22" t="s">
        <v>1336</v>
      </c>
      <c r="M6356" s="22"/>
      <c r="N6356">
        <f t="shared" si="401"/>
        <v>44065</v>
      </c>
      <c r="O6356">
        <f>+VLOOKUP(N6356,'Thanh toán '!O$8:P$8099,2,0)</f>
        <v>998694</v>
      </c>
      <c r="P6356">
        <f t="shared" si="402"/>
        <v>998694</v>
      </c>
      <c r="Q6356" s="30">
        <f t="shared" si="403"/>
        <v>0</v>
      </c>
    </row>
    <row r="6357" spans="1:17" hidden="1" x14ac:dyDescent="0.3">
      <c r="A6357" s="21">
        <v>52418</v>
      </c>
      <c r="B6357" s="22" t="s">
        <v>6994</v>
      </c>
      <c r="C6357" s="22" t="s">
        <v>1333</v>
      </c>
      <c r="D6357" s="27" t="s">
        <v>6985</v>
      </c>
      <c r="E6357" s="24" t="s">
        <v>4612</v>
      </c>
      <c r="F6357" s="25" t="s">
        <v>4613</v>
      </c>
      <c r="G6357" s="22" t="s">
        <v>39</v>
      </c>
      <c r="H6357" s="26">
        <v>1144561</v>
      </c>
      <c r="I6357" s="28"/>
      <c r="J6357" s="26">
        <v>91565</v>
      </c>
      <c r="K6357" s="26">
        <v>1236126</v>
      </c>
      <c r="L6357" s="22" t="s">
        <v>1336</v>
      </c>
      <c r="M6357" s="22"/>
      <c r="N6357">
        <f t="shared" si="401"/>
        <v>44066</v>
      </c>
      <c r="O6357">
        <f>+VLOOKUP(N6357,'Thanh toán '!O$8:P$8099,2,0)</f>
        <v>1236126</v>
      </c>
      <c r="P6357">
        <f t="shared" si="402"/>
        <v>1236126</v>
      </c>
      <c r="Q6357" s="30">
        <f t="shared" si="403"/>
        <v>0</v>
      </c>
    </row>
    <row r="6358" spans="1:17" hidden="1" x14ac:dyDescent="0.3">
      <c r="A6358" s="21">
        <v>52420</v>
      </c>
      <c r="B6358" s="22" t="s">
        <v>6995</v>
      </c>
      <c r="C6358" s="22" t="s">
        <v>1333</v>
      </c>
      <c r="D6358" s="27" t="s">
        <v>6985</v>
      </c>
      <c r="E6358" s="24" t="s">
        <v>111</v>
      </c>
      <c r="F6358" s="25" t="s">
        <v>5394</v>
      </c>
      <c r="G6358" s="22" t="s">
        <v>112</v>
      </c>
      <c r="H6358" s="26">
        <v>2472260</v>
      </c>
      <c r="I6358" s="28"/>
      <c r="J6358" s="26">
        <v>197781</v>
      </c>
      <c r="K6358" s="26">
        <v>2670041</v>
      </c>
      <c r="L6358" s="22" t="s">
        <v>1336</v>
      </c>
      <c r="M6358" s="22"/>
      <c r="N6358">
        <f t="shared" si="401"/>
        <v>44068</v>
      </c>
      <c r="O6358">
        <f>+VLOOKUP(N6358,'Thanh toán '!O$8:P$8099,2,0)</f>
        <v>2670041</v>
      </c>
      <c r="P6358">
        <f t="shared" si="402"/>
        <v>2670041</v>
      </c>
      <c r="Q6358" s="30">
        <f t="shared" si="403"/>
        <v>0</v>
      </c>
    </row>
    <row r="6359" spans="1:17" hidden="1" x14ac:dyDescent="0.3">
      <c r="A6359" s="21">
        <v>52421</v>
      </c>
      <c r="B6359" s="22" t="s">
        <v>6996</v>
      </c>
      <c r="C6359" s="22" t="s">
        <v>1333</v>
      </c>
      <c r="D6359" s="27" t="s">
        <v>6985</v>
      </c>
      <c r="E6359" s="24" t="s">
        <v>5495</v>
      </c>
      <c r="F6359" s="25" t="s">
        <v>5496</v>
      </c>
      <c r="G6359" s="22" t="s">
        <v>311</v>
      </c>
      <c r="H6359" s="26">
        <v>3035550</v>
      </c>
      <c r="I6359" s="28"/>
      <c r="J6359" s="26">
        <v>242844</v>
      </c>
      <c r="K6359" s="26">
        <v>3278394</v>
      </c>
      <c r="L6359" s="22" t="s">
        <v>1336</v>
      </c>
      <c r="M6359" s="22"/>
      <c r="N6359">
        <f t="shared" si="401"/>
        <v>44069</v>
      </c>
      <c r="O6359">
        <f>+VLOOKUP(N6359,'Thanh toán '!O$8:P$8099,2,0)</f>
        <v>3278394</v>
      </c>
      <c r="P6359">
        <f t="shared" si="402"/>
        <v>3278394</v>
      </c>
      <c r="Q6359" s="30">
        <f t="shared" si="403"/>
        <v>0</v>
      </c>
    </row>
    <row r="6360" spans="1:17" hidden="1" x14ac:dyDescent="0.3">
      <c r="A6360" s="21">
        <v>52447</v>
      </c>
      <c r="B6360" s="22" t="s">
        <v>6997</v>
      </c>
      <c r="C6360" s="22" t="s">
        <v>1333</v>
      </c>
      <c r="D6360" s="27" t="s">
        <v>6985</v>
      </c>
      <c r="E6360" s="24" t="s">
        <v>6085</v>
      </c>
      <c r="F6360" s="25" t="s">
        <v>6086</v>
      </c>
      <c r="G6360" s="22" t="s">
        <v>1094</v>
      </c>
      <c r="H6360" s="26">
        <v>2440220</v>
      </c>
      <c r="I6360" s="28"/>
      <c r="J6360" s="26">
        <v>195218</v>
      </c>
      <c r="K6360" s="26">
        <v>2635438</v>
      </c>
      <c r="L6360" s="22" t="s">
        <v>1336</v>
      </c>
      <c r="M6360" s="22"/>
      <c r="N6360">
        <f t="shared" si="401"/>
        <v>44095</v>
      </c>
      <c r="O6360">
        <f>+VLOOKUP(N6360,'Thanh toán '!O$8:P$8099,2,0)</f>
        <v>2635438</v>
      </c>
      <c r="P6360">
        <f t="shared" si="402"/>
        <v>2635438</v>
      </c>
      <c r="Q6360" s="30">
        <f t="shared" si="403"/>
        <v>0</v>
      </c>
    </row>
    <row r="6361" spans="1:17" ht="26.3" hidden="1" x14ac:dyDescent="0.3">
      <c r="A6361" s="21">
        <v>52448</v>
      </c>
      <c r="B6361" s="22" t="s">
        <v>6998</v>
      </c>
      <c r="C6361" s="22" t="s">
        <v>1333</v>
      </c>
      <c r="D6361" s="27" t="s">
        <v>6985</v>
      </c>
      <c r="E6361" s="24" t="s">
        <v>4831</v>
      </c>
      <c r="F6361" s="25" t="s">
        <v>4832</v>
      </c>
      <c r="G6361" s="22" t="s">
        <v>131</v>
      </c>
      <c r="H6361" s="26">
        <v>2507090</v>
      </c>
      <c r="I6361" s="28"/>
      <c r="J6361" s="26">
        <v>200567</v>
      </c>
      <c r="K6361" s="26">
        <v>2707657</v>
      </c>
      <c r="L6361" s="22" t="s">
        <v>1336</v>
      </c>
      <c r="M6361" s="22"/>
      <c r="N6361">
        <f t="shared" si="401"/>
        <v>44096</v>
      </c>
      <c r="O6361">
        <f>+VLOOKUP(N6361,'Thanh toán '!O$8:P$8099,2,0)</f>
        <v>2707657</v>
      </c>
      <c r="P6361">
        <f t="shared" si="402"/>
        <v>2707657</v>
      </c>
      <c r="Q6361" s="30">
        <f t="shared" si="403"/>
        <v>0</v>
      </c>
    </row>
    <row r="6362" spans="1:17" ht="26.3" hidden="1" x14ac:dyDescent="0.3">
      <c r="A6362" s="21">
        <v>52449</v>
      </c>
      <c r="B6362" s="22" t="s">
        <v>6999</v>
      </c>
      <c r="C6362" s="22" t="s">
        <v>1333</v>
      </c>
      <c r="D6362" s="27" t="s">
        <v>6985</v>
      </c>
      <c r="E6362" s="24" t="s">
        <v>4753</v>
      </c>
      <c r="F6362" s="25" t="s">
        <v>4754</v>
      </c>
      <c r="G6362" s="22" t="s">
        <v>1453</v>
      </c>
      <c r="H6362" s="26">
        <v>3693655</v>
      </c>
      <c r="I6362" s="28"/>
      <c r="J6362" s="26">
        <v>295492</v>
      </c>
      <c r="K6362" s="26">
        <v>3989147</v>
      </c>
      <c r="L6362" s="22" t="s">
        <v>1336</v>
      </c>
      <c r="M6362" s="22"/>
      <c r="N6362">
        <f t="shared" si="401"/>
        <v>44097</v>
      </c>
      <c r="O6362">
        <f>+VLOOKUP(N6362,'Thanh toán '!O$8:P$8099,2,0)</f>
        <v>3989147</v>
      </c>
      <c r="P6362">
        <f t="shared" si="402"/>
        <v>3989147</v>
      </c>
      <c r="Q6362" s="30">
        <f t="shared" si="403"/>
        <v>0</v>
      </c>
    </row>
    <row r="6363" spans="1:17" hidden="1" x14ac:dyDescent="0.3">
      <c r="A6363" s="21">
        <v>52450</v>
      </c>
      <c r="B6363" s="22" t="s">
        <v>7000</v>
      </c>
      <c r="C6363" s="22" t="s">
        <v>1333</v>
      </c>
      <c r="D6363" s="27" t="s">
        <v>6985</v>
      </c>
      <c r="E6363" s="24" t="s">
        <v>5498</v>
      </c>
      <c r="F6363" s="25" t="s">
        <v>5499</v>
      </c>
      <c r="G6363" s="22" t="s">
        <v>16</v>
      </c>
      <c r="H6363" s="26">
        <v>2659280</v>
      </c>
      <c r="I6363" s="28"/>
      <c r="J6363" s="26">
        <v>212742</v>
      </c>
      <c r="K6363" s="26">
        <v>2872022</v>
      </c>
      <c r="L6363" s="22" t="s">
        <v>1336</v>
      </c>
      <c r="M6363" s="22"/>
      <c r="N6363">
        <f t="shared" si="401"/>
        <v>44098</v>
      </c>
      <c r="O6363">
        <f>+VLOOKUP(N6363,'Thanh toán '!O$8:P$8099,2,0)</f>
        <v>2872022</v>
      </c>
      <c r="P6363">
        <f t="shared" si="402"/>
        <v>2872022</v>
      </c>
      <c r="Q6363" s="30">
        <f t="shared" si="403"/>
        <v>0</v>
      </c>
    </row>
    <row r="6364" spans="1:17" hidden="1" x14ac:dyDescent="0.3">
      <c r="A6364" s="21">
        <v>52469</v>
      </c>
      <c r="B6364" s="22" t="s">
        <v>7001</v>
      </c>
      <c r="C6364" s="22" t="s">
        <v>1333</v>
      </c>
      <c r="D6364" s="27" t="s">
        <v>6985</v>
      </c>
      <c r="E6364" s="24" t="s">
        <v>4612</v>
      </c>
      <c r="F6364" s="25" t="s">
        <v>4613</v>
      </c>
      <c r="G6364" s="22" t="s">
        <v>39</v>
      </c>
      <c r="H6364" s="26">
        <v>584084</v>
      </c>
      <c r="I6364" s="28"/>
      <c r="J6364" s="26">
        <v>46727</v>
      </c>
      <c r="K6364" s="26">
        <v>630811</v>
      </c>
      <c r="L6364" s="22" t="s">
        <v>1336</v>
      </c>
      <c r="M6364" s="22"/>
      <c r="N6364">
        <f t="shared" si="401"/>
        <v>44117</v>
      </c>
      <c r="O6364">
        <f>+VLOOKUP(N6364,'Thanh toán '!O$8:P$8099,2,0)</f>
        <v>630811</v>
      </c>
      <c r="P6364">
        <f t="shared" si="402"/>
        <v>630811</v>
      </c>
      <c r="Q6364" s="30">
        <f t="shared" si="403"/>
        <v>0</v>
      </c>
    </row>
    <row r="6365" spans="1:17" hidden="1" x14ac:dyDescent="0.3">
      <c r="A6365" s="21">
        <v>52472</v>
      </c>
      <c r="B6365" s="22" t="s">
        <v>7002</v>
      </c>
      <c r="C6365" s="22" t="s">
        <v>1333</v>
      </c>
      <c r="D6365" s="27" t="s">
        <v>6985</v>
      </c>
      <c r="E6365" s="24" t="s">
        <v>4612</v>
      </c>
      <c r="F6365" s="25" t="s">
        <v>4613</v>
      </c>
      <c r="G6365" s="22" t="s">
        <v>39</v>
      </c>
      <c r="H6365" s="26">
        <v>644960</v>
      </c>
      <c r="I6365" s="28"/>
      <c r="J6365" s="26">
        <v>51597</v>
      </c>
      <c r="K6365" s="26">
        <v>696557</v>
      </c>
      <c r="L6365" s="22" t="s">
        <v>1336</v>
      </c>
      <c r="M6365" s="22"/>
      <c r="N6365">
        <f t="shared" si="401"/>
        <v>44120</v>
      </c>
      <c r="O6365">
        <f>+VLOOKUP(N6365,'Thanh toán '!O$8:P$8099,2,0)</f>
        <v>696557</v>
      </c>
      <c r="P6365">
        <f t="shared" si="402"/>
        <v>696557</v>
      </c>
      <c r="Q6365" s="30">
        <f t="shared" si="403"/>
        <v>0</v>
      </c>
    </row>
    <row r="6366" spans="1:17" hidden="1" x14ac:dyDescent="0.3">
      <c r="A6366" s="21">
        <v>52473</v>
      </c>
      <c r="B6366" s="22" t="s">
        <v>7003</v>
      </c>
      <c r="C6366" s="22" t="s">
        <v>1333</v>
      </c>
      <c r="D6366" s="27" t="s">
        <v>6985</v>
      </c>
      <c r="E6366" s="24" t="s">
        <v>4612</v>
      </c>
      <c r="F6366" s="25" t="s">
        <v>4613</v>
      </c>
      <c r="G6366" s="22" t="s">
        <v>39</v>
      </c>
      <c r="H6366" s="26">
        <v>738405</v>
      </c>
      <c r="I6366" s="28"/>
      <c r="J6366" s="26">
        <v>59072</v>
      </c>
      <c r="K6366" s="26">
        <v>797477</v>
      </c>
      <c r="L6366" s="22" t="s">
        <v>1336</v>
      </c>
      <c r="M6366" s="22"/>
      <c r="N6366">
        <f t="shared" si="401"/>
        <v>44121</v>
      </c>
      <c r="O6366">
        <f>+VLOOKUP(N6366,'Thanh toán '!O$8:P$8099,2,0)</f>
        <v>797477</v>
      </c>
      <c r="P6366">
        <f t="shared" si="402"/>
        <v>797477</v>
      </c>
      <c r="Q6366" s="30">
        <f t="shared" si="403"/>
        <v>0</v>
      </c>
    </row>
    <row r="6367" spans="1:17" ht="26.3" hidden="1" x14ac:dyDescent="0.3">
      <c r="A6367" s="21">
        <v>52474</v>
      </c>
      <c r="B6367" s="22" t="s">
        <v>7004</v>
      </c>
      <c r="C6367" s="22" t="s">
        <v>1333</v>
      </c>
      <c r="D6367" s="27" t="s">
        <v>6985</v>
      </c>
      <c r="E6367" s="24" t="s">
        <v>4919</v>
      </c>
      <c r="F6367" s="25" t="s">
        <v>4920</v>
      </c>
      <c r="G6367" s="22" t="s">
        <v>60</v>
      </c>
      <c r="H6367" s="26">
        <v>2238590</v>
      </c>
      <c r="I6367" s="28"/>
      <c r="J6367" s="26">
        <v>179087</v>
      </c>
      <c r="K6367" s="26">
        <v>2417677</v>
      </c>
      <c r="L6367" s="22" t="s">
        <v>1336</v>
      </c>
      <c r="M6367" s="22"/>
      <c r="N6367">
        <f t="shared" si="401"/>
        <v>44122</v>
      </c>
      <c r="O6367">
        <f>+VLOOKUP(N6367,'Thanh toán '!O$8:P$8099,2,0)</f>
        <v>2417677</v>
      </c>
      <c r="P6367">
        <f t="shared" si="402"/>
        <v>2417677</v>
      </c>
      <c r="Q6367" s="30">
        <f t="shared" si="403"/>
        <v>0</v>
      </c>
    </row>
    <row r="6368" spans="1:17" ht="26.3" hidden="1" x14ac:dyDescent="0.3">
      <c r="A6368" s="21">
        <v>52476</v>
      </c>
      <c r="B6368" s="22" t="s">
        <v>7005</v>
      </c>
      <c r="C6368" s="22" t="s">
        <v>1333</v>
      </c>
      <c r="D6368" s="27" t="s">
        <v>6985</v>
      </c>
      <c r="E6368" s="24" t="s">
        <v>4660</v>
      </c>
      <c r="F6368" s="25" t="s">
        <v>5644</v>
      </c>
      <c r="G6368" s="22" t="s">
        <v>24</v>
      </c>
      <c r="H6368" s="26">
        <v>1288508</v>
      </c>
      <c r="I6368" s="28"/>
      <c r="J6368" s="26">
        <v>103081</v>
      </c>
      <c r="K6368" s="26">
        <v>1391589</v>
      </c>
      <c r="L6368" s="22" t="s">
        <v>1336</v>
      </c>
      <c r="M6368" s="22"/>
      <c r="N6368">
        <f t="shared" si="401"/>
        <v>44124</v>
      </c>
      <c r="O6368">
        <f>+VLOOKUP(N6368,'Thanh toán '!O$8:P$8099,2,0)</f>
        <v>1391589</v>
      </c>
      <c r="P6368">
        <f t="shared" si="402"/>
        <v>1391589</v>
      </c>
      <c r="Q6368" s="30">
        <f t="shared" si="403"/>
        <v>0</v>
      </c>
    </row>
    <row r="6369" spans="1:17" ht="26.3" hidden="1" x14ac:dyDescent="0.3">
      <c r="A6369" s="21">
        <v>52477</v>
      </c>
      <c r="B6369" s="22" t="s">
        <v>7006</v>
      </c>
      <c r="C6369" s="22" t="s">
        <v>1333</v>
      </c>
      <c r="D6369" s="27" t="s">
        <v>6985</v>
      </c>
      <c r="E6369" s="24" t="s">
        <v>4660</v>
      </c>
      <c r="F6369" s="25" t="s">
        <v>5644</v>
      </c>
      <c r="G6369" s="22" t="s">
        <v>24</v>
      </c>
      <c r="H6369" s="26">
        <v>1248834</v>
      </c>
      <c r="I6369" s="28"/>
      <c r="J6369" s="26">
        <v>99907</v>
      </c>
      <c r="K6369" s="26">
        <v>1348741</v>
      </c>
      <c r="L6369" s="22" t="s">
        <v>1336</v>
      </c>
      <c r="M6369" s="22"/>
      <c r="N6369">
        <f t="shared" si="401"/>
        <v>44125</v>
      </c>
      <c r="O6369">
        <f>+VLOOKUP(N6369,'Thanh toán '!O$8:P$8099,2,0)</f>
        <v>1348741</v>
      </c>
      <c r="P6369">
        <f t="shared" si="402"/>
        <v>1348741</v>
      </c>
      <c r="Q6369" s="30">
        <f t="shared" si="403"/>
        <v>0</v>
      </c>
    </row>
    <row r="6370" spans="1:17" hidden="1" x14ac:dyDescent="0.3">
      <c r="A6370" s="21">
        <v>52479</v>
      </c>
      <c r="B6370" s="22" t="s">
        <v>7007</v>
      </c>
      <c r="C6370" s="22" t="s">
        <v>1333</v>
      </c>
      <c r="D6370" s="27" t="s">
        <v>6985</v>
      </c>
      <c r="E6370" s="24" t="s">
        <v>4612</v>
      </c>
      <c r="F6370" s="25" t="s">
        <v>4613</v>
      </c>
      <c r="G6370" s="22" t="s">
        <v>39</v>
      </c>
      <c r="H6370" s="26">
        <v>997699</v>
      </c>
      <c r="I6370" s="28"/>
      <c r="J6370" s="26">
        <v>79816</v>
      </c>
      <c r="K6370" s="26">
        <v>1077515</v>
      </c>
      <c r="L6370" s="22" t="s">
        <v>1336</v>
      </c>
      <c r="M6370" s="22"/>
      <c r="N6370">
        <f t="shared" si="401"/>
        <v>44127</v>
      </c>
      <c r="O6370">
        <f>+VLOOKUP(N6370,'Thanh toán '!O$8:P$8099,2,0)</f>
        <v>1077515</v>
      </c>
      <c r="P6370">
        <f t="shared" si="402"/>
        <v>1077515</v>
      </c>
      <c r="Q6370" s="30">
        <f t="shared" si="403"/>
        <v>0</v>
      </c>
    </row>
    <row r="6371" spans="1:17" ht="26.3" hidden="1" x14ac:dyDescent="0.3">
      <c r="A6371" s="21">
        <v>52484</v>
      </c>
      <c r="B6371" s="22" t="s">
        <v>7008</v>
      </c>
      <c r="C6371" s="22" t="s">
        <v>1333</v>
      </c>
      <c r="D6371" s="27" t="s">
        <v>7009</v>
      </c>
      <c r="E6371" s="24" t="s">
        <v>4660</v>
      </c>
      <c r="F6371" s="25" t="s">
        <v>5644</v>
      </c>
      <c r="G6371" s="22" t="s">
        <v>24</v>
      </c>
      <c r="H6371" s="26">
        <v>1859814</v>
      </c>
      <c r="I6371" s="28"/>
      <c r="J6371" s="26">
        <v>148785</v>
      </c>
      <c r="K6371" s="26">
        <v>2008599</v>
      </c>
      <c r="L6371" s="22" t="s">
        <v>1336</v>
      </c>
      <c r="M6371" s="22"/>
      <c r="N6371">
        <f t="shared" si="401"/>
        <v>44132</v>
      </c>
      <c r="O6371">
        <f>+VLOOKUP(N6371,'Thanh toán '!O$8:P$8099,2,0)</f>
        <v>2008599</v>
      </c>
      <c r="P6371">
        <f t="shared" si="402"/>
        <v>2008599</v>
      </c>
      <c r="Q6371" s="30">
        <f t="shared" si="403"/>
        <v>0</v>
      </c>
    </row>
    <row r="6372" spans="1:17" ht="26.3" hidden="1" x14ac:dyDescent="0.3">
      <c r="A6372" s="21">
        <v>52487</v>
      </c>
      <c r="B6372" s="22" t="s">
        <v>7010</v>
      </c>
      <c r="C6372" s="22" t="s">
        <v>1333</v>
      </c>
      <c r="D6372" s="27" t="s">
        <v>7009</v>
      </c>
      <c r="E6372" s="24" t="s">
        <v>4660</v>
      </c>
      <c r="F6372" s="25" t="s">
        <v>5644</v>
      </c>
      <c r="G6372" s="22" t="s">
        <v>24</v>
      </c>
      <c r="H6372" s="26">
        <v>2258226</v>
      </c>
      <c r="I6372" s="28"/>
      <c r="J6372" s="26">
        <v>180658</v>
      </c>
      <c r="K6372" s="26">
        <v>2438884</v>
      </c>
      <c r="L6372" s="22" t="s">
        <v>1336</v>
      </c>
      <c r="M6372" s="22"/>
      <c r="N6372">
        <f t="shared" si="401"/>
        <v>44135</v>
      </c>
      <c r="O6372">
        <f>+VLOOKUP(N6372,'Thanh toán '!O$8:P$8099,2,0)</f>
        <v>2438884</v>
      </c>
      <c r="P6372">
        <f t="shared" si="402"/>
        <v>2438884</v>
      </c>
      <c r="Q6372" s="30">
        <f t="shared" si="403"/>
        <v>0</v>
      </c>
    </row>
    <row r="6373" spans="1:17" ht="26.3" hidden="1" x14ac:dyDescent="0.3">
      <c r="A6373" s="21">
        <v>52488</v>
      </c>
      <c r="B6373" s="22" t="s">
        <v>7011</v>
      </c>
      <c r="C6373" s="22" t="s">
        <v>1333</v>
      </c>
      <c r="D6373" s="27" t="s">
        <v>7009</v>
      </c>
      <c r="E6373" s="24" t="s">
        <v>4660</v>
      </c>
      <c r="F6373" s="25" t="s">
        <v>5644</v>
      </c>
      <c r="G6373" s="22" t="s">
        <v>24</v>
      </c>
      <c r="H6373" s="26">
        <v>1979972</v>
      </c>
      <c r="I6373" s="28"/>
      <c r="J6373" s="26">
        <v>158398</v>
      </c>
      <c r="K6373" s="26">
        <v>2138370</v>
      </c>
      <c r="L6373" s="22" t="s">
        <v>1336</v>
      </c>
      <c r="M6373" s="22"/>
      <c r="N6373">
        <f t="shared" si="401"/>
        <v>44136</v>
      </c>
      <c r="O6373">
        <f>+VLOOKUP(N6373,'Thanh toán '!O$8:P$8099,2,0)</f>
        <v>2138370</v>
      </c>
      <c r="P6373">
        <f t="shared" si="402"/>
        <v>2138370</v>
      </c>
      <c r="Q6373" s="30">
        <f t="shared" si="403"/>
        <v>0</v>
      </c>
    </row>
    <row r="6374" spans="1:17" hidden="1" x14ac:dyDescent="0.3">
      <c r="A6374" s="21">
        <v>52490</v>
      </c>
      <c r="B6374" s="22" t="s">
        <v>7012</v>
      </c>
      <c r="C6374" s="22" t="s">
        <v>1333</v>
      </c>
      <c r="D6374" s="27" t="s">
        <v>7009</v>
      </c>
      <c r="E6374" s="24" t="s">
        <v>32</v>
      </c>
      <c r="F6374" s="25" t="s">
        <v>1335</v>
      </c>
      <c r="G6374" s="22" t="s">
        <v>33</v>
      </c>
      <c r="H6374" s="26">
        <v>501820</v>
      </c>
      <c r="I6374" s="28"/>
      <c r="J6374" s="26">
        <v>40146</v>
      </c>
      <c r="K6374" s="26">
        <v>541966</v>
      </c>
      <c r="L6374" s="22" t="s">
        <v>1336</v>
      </c>
      <c r="M6374" s="22"/>
      <c r="N6374">
        <f t="shared" si="401"/>
        <v>44138</v>
      </c>
      <c r="O6374">
        <f>+VLOOKUP(N6374,'Thanh toán '!O$8:P$8099,2,0)</f>
        <v>541966</v>
      </c>
      <c r="P6374">
        <f t="shared" si="402"/>
        <v>541966</v>
      </c>
      <c r="Q6374" s="30">
        <f t="shared" si="403"/>
        <v>0</v>
      </c>
    </row>
    <row r="6375" spans="1:17" hidden="1" x14ac:dyDescent="0.3">
      <c r="A6375" s="21">
        <v>52492</v>
      </c>
      <c r="B6375" s="22" t="s">
        <v>7013</v>
      </c>
      <c r="C6375" s="22" t="s">
        <v>1333</v>
      </c>
      <c r="D6375" s="27" t="s">
        <v>7009</v>
      </c>
      <c r="E6375" s="24" t="s">
        <v>4612</v>
      </c>
      <c r="F6375" s="25" t="s">
        <v>4613</v>
      </c>
      <c r="G6375" s="22" t="s">
        <v>39</v>
      </c>
      <c r="H6375" s="26">
        <v>250910</v>
      </c>
      <c r="I6375" s="28"/>
      <c r="J6375" s="26">
        <v>20073</v>
      </c>
      <c r="K6375" s="26">
        <v>270983</v>
      </c>
      <c r="L6375" s="22" t="s">
        <v>1336</v>
      </c>
      <c r="M6375" s="22"/>
      <c r="N6375">
        <f t="shared" si="401"/>
        <v>44140</v>
      </c>
      <c r="O6375">
        <f>+VLOOKUP(N6375,'Thanh toán '!O$8:P$8099,2,0)</f>
        <v>270983</v>
      </c>
      <c r="P6375">
        <f t="shared" si="402"/>
        <v>270983</v>
      </c>
      <c r="Q6375" s="30">
        <f t="shared" si="403"/>
        <v>0</v>
      </c>
    </row>
    <row r="6376" spans="1:17" hidden="1" x14ac:dyDescent="0.3">
      <c r="A6376" s="21">
        <v>52494</v>
      </c>
      <c r="B6376" s="22" t="s">
        <v>7014</v>
      </c>
      <c r="C6376" s="22" t="s">
        <v>1333</v>
      </c>
      <c r="D6376" s="27" t="s">
        <v>7009</v>
      </c>
      <c r="E6376" s="24" t="s">
        <v>50</v>
      </c>
      <c r="F6376" s="25" t="s">
        <v>5314</v>
      </c>
      <c r="G6376" s="22" t="s">
        <v>51</v>
      </c>
      <c r="H6376" s="26">
        <v>3684540</v>
      </c>
      <c r="I6376" s="28"/>
      <c r="J6376" s="26">
        <v>294763</v>
      </c>
      <c r="K6376" s="26">
        <v>3979303</v>
      </c>
      <c r="L6376" s="22" t="s">
        <v>1336</v>
      </c>
      <c r="M6376" s="22"/>
      <c r="N6376">
        <f t="shared" si="401"/>
        <v>44142</v>
      </c>
      <c r="O6376">
        <f>+VLOOKUP(N6376,'Thanh toán '!O$8:P$8099,2,0)</f>
        <v>3979303</v>
      </c>
      <c r="P6376">
        <f t="shared" si="402"/>
        <v>3979303</v>
      </c>
      <c r="Q6376" s="30">
        <f t="shared" si="403"/>
        <v>0</v>
      </c>
    </row>
    <row r="6377" spans="1:17" hidden="1" x14ac:dyDescent="0.3">
      <c r="A6377" s="21">
        <v>52497</v>
      </c>
      <c r="B6377" s="22" t="s">
        <v>7015</v>
      </c>
      <c r="C6377" s="22" t="s">
        <v>1333</v>
      </c>
      <c r="D6377" s="27" t="s">
        <v>7009</v>
      </c>
      <c r="E6377" s="24" t="s">
        <v>4668</v>
      </c>
      <c r="F6377" s="25" t="s">
        <v>4669</v>
      </c>
      <c r="G6377" s="22" t="s">
        <v>57</v>
      </c>
      <c r="H6377" s="26">
        <v>3540540</v>
      </c>
      <c r="I6377" s="28"/>
      <c r="J6377" s="26">
        <v>283243</v>
      </c>
      <c r="K6377" s="26">
        <v>3823783</v>
      </c>
      <c r="L6377" s="22" t="s">
        <v>1336</v>
      </c>
      <c r="M6377" s="22"/>
      <c r="N6377">
        <f t="shared" si="401"/>
        <v>44145</v>
      </c>
      <c r="O6377">
        <f>+VLOOKUP(N6377,'Thanh toán '!O$8:P$8099,2,0)</f>
        <v>3823783</v>
      </c>
      <c r="P6377">
        <f t="shared" si="402"/>
        <v>3823783</v>
      </c>
      <c r="Q6377" s="30">
        <f t="shared" si="403"/>
        <v>0</v>
      </c>
    </row>
    <row r="6378" spans="1:17" hidden="1" x14ac:dyDescent="0.3">
      <c r="A6378" s="21">
        <v>52498</v>
      </c>
      <c r="B6378" s="22" t="s">
        <v>7016</v>
      </c>
      <c r="C6378" s="22" t="s">
        <v>1333</v>
      </c>
      <c r="D6378" s="27" t="s">
        <v>7009</v>
      </c>
      <c r="E6378" s="24" t="s">
        <v>45</v>
      </c>
      <c r="F6378" s="25" t="s">
        <v>4737</v>
      </c>
      <c r="G6378" s="22" t="s">
        <v>46</v>
      </c>
      <c r="H6378" s="26">
        <v>2103990</v>
      </c>
      <c r="I6378" s="28"/>
      <c r="J6378" s="26">
        <v>168319</v>
      </c>
      <c r="K6378" s="26">
        <v>2272309</v>
      </c>
      <c r="L6378" s="22" t="s">
        <v>1336</v>
      </c>
      <c r="M6378" s="22"/>
      <c r="N6378">
        <f t="shared" si="401"/>
        <v>44146</v>
      </c>
      <c r="O6378">
        <f>+VLOOKUP(N6378,'Thanh toán '!O$8:P$8099,2,0)</f>
        <v>2272309</v>
      </c>
      <c r="P6378">
        <f t="shared" si="402"/>
        <v>2272309</v>
      </c>
      <c r="Q6378" s="30">
        <f t="shared" si="403"/>
        <v>0</v>
      </c>
    </row>
    <row r="6379" spans="1:17" ht="26.3" hidden="1" x14ac:dyDescent="0.3">
      <c r="A6379" s="21">
        <v>52499</v>
      </c>
      <c r="B6379" s="22" t="s">
        <v>7017</v>
      </c>
      <c r="C6379" s="22" t="s">
        <v>1333</v>
      </c>
      <c r="D6379" s="27" t="s">
        <v>7009</v>
      </c>
      <c r="E6379" s="24" t="s">
        <v>4933</v>
      </c>
      <c r="F6379" s="25" t="s">
        <v>4934</v>
      </c>
      <c r="G6379" s="22" t="s">
        <v>342</v>
      </c>
      <c r="H6379" s="26">
        <v>1899355</v>
      </c>
      <c r="I6379" s="28"/>
      <c r="J6379" s="26">
        <v>151948</v>
      </c>
      <c r="K6379" s="26">
        <v>2051303</v>
      </c>
      <c r="L6379" s="22" t="s">
        <v>1336</v>
      </c>
      <c r="M6379" s="22"/>
      <c r="N6379">
        <f t="shared" si="401"/>
        <v>44147</v>
      </c>
      <c r="O6379">
        <f>+VLOOKUP(N6379,'Thanh toán '!O$8:P$8099,2,0)</f>
        <v>2051303</v>
      </c>
      <c r="P6379">
        <f t="shared" si="402"/>
        <v>2051303</v>
      </c>
      <c r="Q6379" s="30">
        <f t="shared" si="403"/>
        <v>0</v>
      </c>
    </row>
    <row r="6380" spans="1:17" hidden="1" x14ac:dyDescent="0.3">
      <c r="A6380" s="21">
        <v>52500</v>
      </c>
      <c r="B6380" s="22" t="s">
        <v>7018</v>
      </c>
      <c r="C6380" s="22" t="s">
        <v>1333</v>
      </c>
      <c r="D6380" s="27" t="s">
        <v>7009</v>
      </c>
      <c r="E6380" s="24" t="s">
        <v>4612</v>
      </c>
      <c r="F6380" s="25" t="s">
        <v>4613</v>
      </c>
      <c r="G6380" s="22" t="s">
        <v>39</v>
      </c>
      <c r="H6380" s="26">
        <v>440586</v>
      </c>
      <c r="I6380" s="28"/>
      <c r="J6380" s="26">
        <v>35247</v>
      </c>
      <c r="K6380" s="26">
        <v>475833</v>
      </c>
      <c r="L6380" s="22" t="s">
        <v>1336</v>
      </c>
      <c r="M6380" s="22"/>
      <c r="N6380">
        <f t="shared" si="401"/>
        <v>44148</v>
      </c>
      <c r="O6380">
        <f>+VLOOKUP(N6380,'Thanh toán '!O$8:P$8099,2,0)</f>
        <v>475833</v>
      </c>
      <c r="P6380">
        <f t="shared" si="402"/>
        <v>475833</v>
      </c>
      <c r="Q6380" s="30">
        <f t="shared" si="403"/>
        <v>0</v>
      </c>
    </row>
    <row r="6381" spans="1:17" hidden="1" x14ac:dyDescent="0.3">
      <c r="A6381" s="21">
        <v>52502</v>
      </c>
      <c r="B6381" s="22" t="s">
        <v>7019</v>
      </c>
      <c r="C6381" s="22" t="s">
        <v>1333</v>
      </c>
      <c r="D6381" s="27" t="s">
        <v>7009</v>
      </c>
      <c r="E6381" s="24" t="s">
        <v>4612</v>
      </c>
      <c r="F6381" s="25" t="s">
        <v>4613</v>
      </c>
      <c r="G6381" s="22" t="s">
        <v>39</v>
      </c>
      <c r="H6381" s="26">
        <v>704013</v>
      </c>
      <c r="I6381" s="28"/>
      <c r="J6381" s="26">
        <v>56321</v>
      </c>
      <c r="K6381" s="26">
        <v>760334</v>
      </c>
      <c r="L6381" s="22" t="s">
        <v>1336</v>
      </c>
      <c r="M6381" s="22"/>
      <c r="N6381">
        <f t="shared" si="401"/>
        <v>44150</v>
      </c>
      <c r="O6381">
        <f>+VLOOKUP(N6381,'Thanh toán '!O$8:P$8099,2,0)</f>
        <v>760334</v>
      </c>
      <c r="P6381">
        <f t="shared" si="402"/>
        <v>760334</v>
      </c>
      <c r="Q6381" s="30">
        <f t="shared" si="403"/>
        <v>0</v>
      </c>
    </row>
    <row r="6382" spans="1:17" hidden="1" x14ac:dyDescent="0.3">
      <c r="A6382" s="21">
        <v>52503</v>
      </c>
      <c r="B6382" s="22" t="s">
        <v>7020</v>
      </c>
      <c r="C6382" s="22" t="s">
        <v>1333</v>
      </c>
      <c r="D6382" s="27" t="s">
        <v>7009</v>
      </c>
      <c r="E6382" s="24" t="s">
        <v>299</v>
      </c>
      <c r="F6382" s="25" t="s">
        <v>5693</v>
      </c>
      <c r="G6382" s="22" t="s">
        <v>300</v>
      </c>
      <c r="H6382" s="26">
        <v>1768685</v>
      </c>
      <c r="I6382" s="28"/>
      <c r="J6382" s="26">
        <v>141495</v>
      </c>
      <c r="K6382" s="26">
        <v>1910180</v>
      </c>
      <c r="L6382" s="22" t="s">
        <v>1336</v>
      </c>
      <c r="M6382" s="22"/>
      <c r="N6382">
        <f t="shared" si="401"/>
        <v>44151</v>
      </c>
      <c r="O6382">
        <f>+VLOOKUP(N6382,'Thanh toán '!O$8:P$8099,2,0)</f>
        <v>1910180</v>
      </c>
      <c r="P6382">
        <f t="shared" si="402"/>
        <v>1910180</v>
      </c>
      <c r="Q6382" s="30">
        <f t="shared" si="403"/>
        <v>0</v>
      </c>
    </row>
    <row r="6383" spans="1:17" hidden="1" x14ac:dyDescent="0.3">
      <c r="A6383" s="21">
        <v>52504</v>
      </c>
      <c r="B6383" s="22" t="s">
        <v>7021</v>
      </c>
      <c r="C6383" s="22" t="s">
        <v>1333</v>
      </c>
      <c r="D6383" s="27" t="s">
        <v>7009</v>
      </c>
      <c r="E6383" s="24" t="s">
        <v>4612</v>
      </c>
      <c r="F6383" s="25" t="s">
        <v>4613</v>
      </c>
      <c r="G6383" s="22" t="s">
        <v>39</v>
      </c>
      <c r="H6383" s="26">
        <v>922445</v>
      </c>
      <c r="I6383" s="28"/>
      <c r="J6383" s="26">
        <v>73796</v>
      </c>
      <c r="K6383" s="26">
        <v>996241</v>
      </c>
      <c r="L6383" s="22" t="s">
        <v>1336</v>
      </c>
      <c r="M6383" s="22"/>
      <c r="N6383">
        <f t="shared" si="401"/>
        <v>44152</v>
      </c>
      <c r="O6383" t="e">
        <f>+VLOOKUP(N6383,'Thanh toán '!O$8:P$8099,2,0)</f>
        <v>#N/A</v>
      </c>
      <c r="P6383" t="e">
        <f t="shared" si="402"/>
        <v>#N/A</v>
      </c>
      <c r="Q6383" s="30" t="e">
        <f t="shared" si="403"/>
        <v>#N/A</v>
      </c>
    </row>
    <row r="6384" spans="1:17" hidden="1" x14ac:dyDescent="0.3">
      <c r="A6384" s="21">
        <v>52511</v>
      </c>
      <c r="B6384" s="22" t="s">
        <v>7022</v>
      </c>
      <c r="C6384" s="22" t="s">
        <v>1333</v>
      </c>
      <c r="D6384" s="27" t="s">
        <v>7009</v>
      </c>
      <c r="E6384" s="24" t="s">
        <v>5681</v>
      </c>
      <c r="F6384" s="25" t="s">
        <v>5682</v>
      </c>
      <c r="G6384" s="22" t="s">
        <v>411</v>
      </c>
      <c r="H6384" s="26">
        <v>6805410</v>
      </c>
      <c r="I6384" s="28"/>
      <c r="J6384" s="26">
        <v>544433</v>
      </c>
      <c r="K6384" s="26">
        <v>7349843</v>
      </c>
      <c r="L6384" s="22" t="s">
        <v>1336</v>
      </c>
      <c r="M6384" s="22"/>
      <c r="N6384">
        <f t="shared" si="401"/>
        <v>44159</v>
      </c>
      <c r="O6384">
        <f>+VLOOKUP(N6384,'Thanh toán '!O$8:P$8099,2,0)</f>
        <v>7349843</v>
      </c>
      <c r="P6384">
        <f t="shared" si="402"/>
        <v>7349843</v>
      </c>
      <c r="Q6384" s="30">
        <f t="shared" si="403"/>
        <v>0</v>
      </c>
    </row>
    <row r="6385" spans="1:17" ht="26.3" hidden="1" x14ac:dyDescent="0.3">
      <c r="A6385" s="21">
        <v>52512</v>
      </c>
      <c r="B6385" s="22" t="s">
        <v>7023</v>
      </c>
      <c r="C6385" s="22" t="s">
        <v>1333</v>
      </c>
      <c r="D6385" s="27" t="s">
        <v>7009</v>
      </c>
      <c r="E6385" s="24" t="s">
        <v>4660</v>
      </c>
      <c r="F6385" s="25" t="s">
        <v>5644</v>
      </c>
      <c r="G6385" s="22" t="s">
        <v>24</v>
      </c>
      <c r="H6385" s="26">
        <v>1970076</v>
      </c>
      <c r="I6385" s="28"/>
      <c r="J6385" s="26">
        <v>157606</v>
      </c>
      <c r="K6385" s="26">
        <v>2127682</v>
      </c>
      <c r="L6385" s="22" t="s">
        <v>1336</v>
      </c>
      <c r="M6385" s="22"/>
      <c r="N6385">
        <f t="shared" si="401"/>
        <v>44160</v>
      </c>
      <c r="O6385">
        <f>+VLOOKUP(N6385,'Thanh toán '!O$8:P$8099,2,0)</f>
        <v>2127682</v>
      </c>
      <c r="P6385">
        <f t="shared" si="402"/>
        <v>2127682</v>
      </c>
      <c r="Q6385" s="30">
        <f t="shared" si="403"/>
        <v>0</v>
      </c>
    </row>
    <row r="6386" spans="1:17" ht="26.3" hidden="1" x14ac:dyDescent="0.3">
      <c r="A6386" s="21">
        <v>52513</v>
      </c>
      <c r="B6386" s="22" t="s">
        <v>7024</v>
      </c>
      <c r="C6386" s="22" t="s">
        <v>1333</v>
      </c>
      <c r="D6386" s="27" t="s">
        <v>7009</v>
      </c>
      <c r="E6386" s="24" t="s">
        <v>4962</v>
      </c>
      <c r="F6386" s="25" t="s">
        <v>4963</v>
      </c>
      <c r="G6386" s="22" t="s">
        <v>272</v>
      </c>
      <c r="H6386" s="26">
        <v>2033025</v>
      </c>
      <c r="I6386" s="28"/>
      <c r="J6386" s="26">
        <v>162642</v>
      </c>
      <c r="K6386" s="26">
        <v>2195667</v>
      </c>
      <c r="L6386" s="22" t="s">
        <v>1336</v>
      </c>
      <c r="M6386" s="22"/>
      <c r="N6386">
        <f t="shared" si="401"/>
        <v>44161</v>
      </c>
      <c r="O6386">
        <f>+VLOOKUP(N6386,'Thanh toán '!O$8:P$8099,2,0)</f>
        <v>2195667</v>
      </c>
      <c r="P6386">
        <f t="shared" si="402"/>
        <v>2195667</v>
      </c>
      <c r="Q6386" s="30">
        <f t="shared" si="403"/>
        <v>0</v>
      </c>
    </row>
    <row r="6387" spans="1:17" ht="26.3" hidden="1" x14ac:dyDescent="0.3">
      <c r="A6387" s="21">
        <v>52514</v>
      </c>
      <c r="B6387" s="22" t="s">
        <v>7025</v>
      </c>
      <c r="C6387" s="22" t="s">
        <v>1333</v>
      </c>
      <c r="D6387" s="27" t="s">
        <v>7009</v>
      </c>
      <c r="E6387" s="24" t="s">
        <v>4716</v>
      </c>
      <c r="F6387" s="25" t="s">
        <v>4717</v>
      </c>
      <c r="G6387" s="22" t="s">
        <v>63</v>
      </c>
      <c r="H6387" s="26">
        <v>1768685</v>
      </c>
      <c r="I6387" s="28"/>
      <c r="J6387" s="26">
        <v>141495</v>
      </c>
      <c r="K6387" s="26">
        <v>1910180</v>
      </c>
      <c r="L6387" s="22" t="s">
        <v>1336</v>
      </c>
      <c r="M6387" s="22"/>
      <c r="N6387">
        <f t="shared" si="401"/>
        <v>44162</v>
      </c>
      <c r="O6387">
        <f>+VLOOKUP(N6387,'Thanh toán '!O$8:P$8099,2,0)</f>
        <v>1910180</v>
      </c>
      <c r="P6387">
        <f t="shared" si="402"/>
        <v>1910180</v>
      </c>
      <c r="Q6387" s="30">
        <f t="shared" si="403"/>
        <v>0</v>
      </c>
    </row>
    <row r="6388" spans="1:17" hidden="1" x14ac:dyDescent="0.3">
      <c r="A6388" s="21">
        <v>52515</v>
      </c>
      <c r="B6388" s="22" t="s">
        <v>7026</v>
      </c>
      <c r="C6388" s="22" t="s">
        <v>1333</v>
      </c>
      <c r="D6388" s="27" t="s">
        <v>7009</v>
      </c>
      <c r="E6388" s="24" t="s">
        <v>316</v>
      </c>
      <c r="F6388" s="25" t="s">
        <v>5388</v>
      </c>
      <c r="G6388" s="22" t="s">
        <v>317</v>
      </c>
      <c r="H6388" s="26">
        <v>3769860</v>
      </c>
      <c r="I6388" s="28"/>
      <c r="J6388" s="26">
        <v>301589</v>
      </c>
      <c r="K6388" s="26">
        <v>4071449</v>
      </c>
      <c r="L6388" s="22" t="s">
        <v>1336</v>
      </c>
      <c r="M6388" s="22"/>
      <c r="N6388">
        <f t="shared" si="401"/>
        <v>44163</v>
      </c>
      <c r="O6388">
        <f>+VLOOKUP(N6388,'Thanh toán '!O$8:P$8099,2,0)</f>
        <v>4071449</v>
      </c>
      <c r="P6388">
        <f t="shared" si="402"/>
        <v>4071449</v>
      </c>
      <c r="Q6388" s="30">
        <f t="shared" si="403"/>
        <v>0</v>
      </c>
    </row>
    <row r="6389" spans="1:17" hidden="1" x14ac:dyDescent="0.3">
      <c r="A6389" s="21">
        <v>52516</v>
      </c>
      <c r="B6389" s="22" t="s">
        <v>7027</v>
      </c>
      <c r="C6389" s="22" t="s">
        <v>1333</v>
      </c>
      <c r="D6389" s="27" t="s">
        <v>7009</v>
      </c>
      <c r="E6389" s="24" t="s">
        <v>5380</v>
      </c>
      <c r="F6389" s="25" t="s">
        <v>5381</v>
      </c>
      <c r="G6389" s="22" t="s">
        <v>109</v>
      </c>
      <c r="H6389" s="26">
        <v>3457290</v>
      </c>
      <c r="I6389" s="28"/>
      <c r="J6389" s="26">
        <v>276583</v>
      </c>
      <c r="K6389" s="26">
        <v>3733873</v>
      </c>
      <c r="L6389" s="22" t="s">
        <v>1336</v>
      </c>
      <c r="M6389" s="22"/>
      <c r="N6389">
        <f t="shared" si="401"/>
        <v>44164</v>
      </c>
      <c r="O6389">
        <f>+VLOOKUP(N6389,'Thanh toán '!O$8:P$8099,2,0)</f>
        <v>3733873</v>
      </c>
      <c r="P6389">
        <f t="shared" si="402"/>
        <v>3733873</v>
      </c>
      <c r="Q6389" s="30">
        <f t="shared" si="403"/>
        <v>0</v>
      </c>
    </row>
    <row r="6390" spans="1:17" ht="26.3" hidden="1" x14ac:dyDescent="0.3">
      <c r="A6390" s="21">
        <v>52517</v>
      </c>
      <c r="B6390" s="22" t="s">
        <v>7028</v>
      </c>
      <c r="C6390" s="22" t="s">
        <v>1333</v>
      </c>
      <c r="D6390" s="27" t="s">
        <v>7009</v>
      </c>
      <c r="E6390" s="24" t="s">
        <v>4712</v>
      </c>
      <c r="F6390" s="25" t="s">
        <v>4713</v>
      </c>
      <c r="G6390" s="22" t="s">
        <v>276</v>
      </c>
      <c r="H6390" s="26">
        <v>962485</v>
      </c>
      <c r="I6390" s="28"/>
      <c r="J6390" s="26">
        <v>76999</v>
      </c>
      <c r="K6390" s="26">
        <v>1039484</v>
      </c>
      <c r="L6390" s="22" t="s">
        <v>1336</v>
      </c>
      <c r="M6390" s="22"/>
      <c r="N6390">
        <f t="shared" si="401"/>
        <v>44165</v>
      </c>
      <c r="O6390">
        <f>+VLOOKUP(N6390,'Thanh toán '!O$8:P$8099,2,0)</f>
        <v>1039484</v>
      </c>
      <c r="P6390">
        <f t="shared" si="402"/>
        <v>1039484</v>
      </c>
      <c r="Q6390" s="30">
        <f t="shared" si="403"/>
        <v>0</v>
      </c>
    </row>
    <row r="6391" spans="1:17" hidden="1" x14ac:dyDescent="0.3">
      <c r="A6391" s="21">
        <v>52518</v>
      </c>
      <c r="B6391" s="22" t="s">
        <v>7029</v>
      </c>
      <c r="C6391" s="22" t="s">
        <v>1333</v>
      </c>
      <c r="D6391" s="27" t="s">
        <v>7009</v>
      </c>
      <c r="E6391" s="24" t="s">
        <v>5326</v>
      </c>
      <c r="F6391" s="25" t="s">
        <v>5327</v>
      </c>
      <c r="G6391" s="22" t="s">
        <v>549</v>
      </c>
      <c r="H6391" s="26">
        <v>3061106</v>
      </c>
      <c r="I6391" s="28"/>
      <c r="J6391" s="26">
        <v>244888</v>
      </c>
      <c r="K6391" s="26">
        <v>3305994</v>
      </c>
      <c r="L6391" s="22" t="s">
        <v>1336</v>
      </c>
      <c r="M6391" s="22"/>
      <c r="N6391">
        <f t="shared" si="401"/>
        <v>44166</v>
      </c>
      <c r="O6391">
        <f>+VLOOKUP(N6391,'Thanh toán '!O$8:P$8099,2,0)</f>
        <v>3305994</v>
      </c>
      <c r="P6391">
        <f t="shared" si="402"/>
        <v>3305994</v>
      </c>
      <c r="Q6391" s="30">
        <f t="shared" si="403"/>
        <v>0</v>
      </c>
    </row>
    <row r="6392" spans="1:17" hidden="1" x14ac:dyDescent="0.3">
      <c r="A6392" s="21">
        <v>52519</v>
      </c>
      <c r="B6392" s="22" t="s">
        <v>7030</v>
      </c>
      <c r="C6392" s="22" t="s">
        <v>1333</v>
      </c>
      <c r="D6392" s="27" t="s">
        <v>7009</v>
      </c>
      <c r="E6392" s="24" t="s">
        <v>5331</v>
      </c>
      <c r="F6392" s="25" t="s">
        <v>5332</v>
      </c>
      <c r="G6392" s="22" t="s">
        <v>171</v>
      </c>
      <c r="H6392" s="26">
        <v>1844890</v>
      </c>
      <c r="I6392" s="28"/>
      <c r="J6392" s="26">
        <v>147591</v>
      </c>
      <c r="K6392" s="26">
        <v>1992481</v>
      </c>
      <c r="L6392" s="22" t="s">
        <v>1336</v>
      </c>
      <c r="M6392" s="22"/>
      <c r="N6392">
        <f t="shared" si="401"/>
        <v>44167</v>
      </c>
      <c r="O6392">
        <f>+VLOOKUP(N6392,'Thanh toán '!O$8:P$8099,2,0)</f>
        <v>1992481</v>
      </c>
      <c r="P6392">
        <f t="shared" si="402"/>
        <v>1992481</v>
      </c>
      <c r="Q6392" s="30">
        <f t="shared" si="403"/>
        <v>0</v>
      </c>
    </row>
    <row r="6393" spans="1:17" ht="26.3" hidden="1" x14ac:dyDescent="0.3">
      <c r="A6393" s="21">
        <v>52520</v>
      </c>
      <c r="B6393" s="22" t="s">
        <v>7031</v>
      </c>
      <c r="C6393" s="22" t="s">
        <v>1333</v>
      </c>
      <c r="D6393" s="27" t="s">
        <v>7009</v>
      </c>
      <c r="E6393" s="24" t="s">
        <v>4720</v>
      </c>
      <c r="F6393" s="25" t="s">
        <v>4721</v>
      </c>
      <c r="G6393" s="22" t="s">
        <v>72</v>
      </c>
      <c r="H6393" s="26">
        <v>1111848</v>
      </c>
      <c r="I6393" s="28"/>
      <c r="J6393" s="26">
        <v>88948</v>
      </c>
      <c r="K6393" s="26">
        <v>1200796</v>
      </c>
      <c r="L6393" s="22" t="s">
        <v>1336</v>
      </c>
      <c r="M6393" s="22"/>
      <c r="N6393">
        <f t="shared" si="401"/>
        <v>44168</v>
      </c>
      <c r="O6393">
        <f>+VLOOKUP(N6393,'Thanh toán '!O$8:P$8099,2,0)</f>
        <v>1200796</v>
      </c>
      <c r="P6393">
        <f t="shared" si="402"/>
        <v>1200796</v>
      </c>
      <c r="Q6393" s="30">
        <f t="shared" si="403"/>
        <v>0</v>
      </c>
    </row>
    <row r="6394" spans="1:17" ht="26.3" hidden="1" x14ac:dyDescent="0.3">
      <c r="A6394" s="21">
        <v>52521</v>
      </c>
      <c r="B6394" s="22" t="s">
        <v>7032</v>
      </c>
      <c r="C6394" s="22" t="s">
        <v>1333</v>
      </c>
      <c r="D6394" s="27" t="s">
        <v>7009</v>
      </c>
      <c r="E6394" s="24" t="s">
        <v>4720</v>
      </c>
      <c r="F6394" s="25" t="s">
        <v>4721</v>
      </c>
      <c r="G6394" s="22" t="s">
        <v>72</v>
      </c>
      <c r="H6394" s="26">
        <v>703790</v>
      </c>
      <c r="I6394" s="28"/>
      <c r="J6394" s="26">
        <v>56303</v>
      </c>
      <c r="K6394" s="26">
        <v>760093</v>
      </c>
      <c r="L6394" s="22" t="s">
        <v>1336</v>
      </c>
      <c r="M6394" s="22"/>
      <c r="N6394">
        <f t="shared" si="401"/>
        <v>44169</v>
      </c>
      <c r="O6394">
        <f>+VLOOKUP(N6394,'Thanh toán '!O$8:P$8099,2,0)</f>
        <v>760093</v>
      </c>
      <c r="P6394">
        <f t="shared" si="402"/>
        <v>760093</v>
      </c>
      <c r="Q6394" s="30">
        <f t="shared" si="403"/>
        <v>0</v>
      </c>
    </row>
    <row r="6395" spans="1:17" ht="26.3" hidden="1" x14ac:dyDescent="0.3">
      <c r="A6395" s="21">
        <v>52522</v>
      </c>
      <c r="B6395" s="22" t="s">
        <v>7033</v>
      </c>
      <c r="C6395" s="22" t="s">
        <v>1333</v>
      </c>
      <c r="D6395" s="27" t="s">
        <v>7009</v>
      </c>
      <c r="E6395" s="24" t="s">
        <v>4720</v>
      </c>
      <c r="F6395" s="25" t="s">
        <v>4721</v>
      </c>
      <c r="G6395" s="22" t="s">
        <v>72</v>
      </c>
      <c r="H6395" s="26">
        <v>1074444</v>
      </c>
      <c r="I6395" s="28"/>
      <c r="J6395" s="26">
        <v>85956</v>
      </c>
      <c r="K6395" s="26">
        <v>1160400</v>
      </c>
      <c r="L6395" s="22" t="s">
        <v>1336</v>
      </c>
      <c r="M6395" s="22"/>
      <c r="N6395">
        <f t="shared" si="401"/>
        <v>44170</v>
      </c>
      <c r="O6395">
        <f>+VLOOKUP(N6395,'Thanh toán '!O$8:P$8099,2,0)</f>
        <v>1160400</v>
      </c>
      <c r="P6395">
        <f t="shared" si="402"/>
        <v>1160400</v>
      </c>
      <c r="Q6395" s="30">
        <f t="shared" si="403"/>
        <v>0</v>
      </c>
    </row>
    <row r="6396" spans="1:17" ht="26.3" hidden="1" x14ac:dyDescent="0.3">
      <c r="A6396" s="21">
        <v>52523</v>
      </c>
      <c r="B6396" s="22" t="s">
        <v>7034</v>
      </c>
      <c r="C6396" s="22" t="s">
        <v>1333</v>
      </c>
      <c r="D6396" s="27" t="s">
        <v>7009</v>
      </c>
      <c r="E6396" s="24" t="s">
        <v>4720</v>
      </c>
      <c r="F6396" s="25" t="s">
        <v>4721</v>
      </c>
      <c r="G6396" s="22" t="s">
        <v>72</v>
      </c>
      <c r="H6396" s="26">
        <v>972815</v>
      </c>
      <c r="I6396" s="28"/>
      <c r="J6396" s="26">
        <v>77825</v>
      </c>
      <c r="K6396" s="26">
        <v>1050640</v>
      </c>
      <c r="L6396" s="22" t="s">
        <v>1336</v>
      </c>
      <c r="M6396" s="22"/>
      <c r="N6396">
        <f t="shared" si="401"/>
        <v>44171</v>
      </c>
      <c r="O6396">
        <f>+VLOOKUP(N6396,'Thanh toán '!O$8:P$8099,2,0)</f>
        <v>1050640</v>
      </c>
      <c r="P6396">
        <f t="shared" si="402"/>
        <v>1050640</v>
      </c>
      <c r="Q6396" s="30">
        <f t="shared" si="403"/>
        <v>0</v>
      </c>
    </row>
    <row r="6397" spans="1:17" ht="26.3" hidden="1" x14ac:dyDescent="0.3">
      <c r="A6397" s="21">
        <v>52524</v>
      </c>
      <c r="B6397" s="22" t="s">
        <v>7035</v>
      </c>
      <c r="C6397" s="22" t="s">
        <v>1333</v>
      </c>
      <c r="D6397" s="27" t="s">
        <v>7009</v>
      </c>
      <c r="E6397" s="24" t="s">
        <v>4720</v>
      </c>
      <c r="F6397" s="25" t="s">
        <v>4721</v>
      </c>
      <c r="G6397" s="22" t="s">
        <v>72</v>
      </c>
      <c r="H6397" s="26">
        <v>1516611</v>
      </c>
      <c r="I6397" s="28"/>
      <c r="J6397" s="26">
        <v>121329</v>
      </c>
      <c r="K6397" s="26">
        <v>1637940</v>
      </c>
      <c r="L6397" s="22" t="s">
        <v>1336</v>
      </c>
      <c r="M6397" s="22"/>
      <c r="N6397">
        <f t="shared" si="401"/>
        <v>44172</v>
      </c>
      <c r="O6397">
        <f>+VLOOKUP(N6397,'Thanh toán '!O$8:P$8099,2,0)</f>
        <v>1637940</v>
      </c>
      <c r="P6397">
        <f t="shared" si="402"/>
        <v>1637940</v>
      </c>
      <c r="Q6397" s="30">
        <f t="shared" si="403"/>
        <v>0</v>
      </c>
    </row>
    <row r="6398" spans="1:17" hidden="1" x14ac:dyDescent="0.3">
      <c r="A6398" s="21">
        <v>52538</v>
      </c>
      <c r="B6398" s="22" t="s">
        <v>7036</v>
      </c>
      <c r="C6398" s="22" t="s">
        <v>1333</v>
      </c>
      <c r="D6398" s="27" t="s">
        <v>7009</v>
      </c>
      <c r="E6398" s="24" t="s">
        <v>5670</v>
      </c>
      <c r="F6398" s="25" t="s">
        <v>5671</v>
      </c>
      <c r="G6398" s="22" t="s">
        <v>211</v>
      </c>
      <c r="H6398" s="26">
        <v>2520300</v>
      </c>
      <c r="I6398" s="28"/>
      <c r="J6398" s="26">
        <v>201624</v>
      </c>
      <c r="K6398" s="26">
        <v>2721924</v>
      </c>
      <c r="L6398" s="22" t="s">
        <v>1336</v>
      </c>
      <c r="M6398" s="22"/>
      <c r="N6398">
        <f t="shared" si="401"/>
        <v>44186</v>
      </c>
      <c r="O6398">
        <f>+VLOOKUP(N6398,'Thanh toán '!O$8:P$8099,2,0)</f>
        <v>2721924</v>
      </c>
      <c r="P6398">
        <f t="shared" si="402"/>
        <v>2721924</v>
      </c>
      <c r="Q6398" s="30">
        <f t="shared" si="403"/>
        <v>0</v>
      </c>
    </row>
    <row r="6399" spans="1:17" ht="26.3" hidden="1" x14ac:dyDescent="0.3">
      <c r="A6399" s="21">
        <v>52545</v>
      </c>
      <c r="B6399" s="22" t="s">
        <v>7037</v>
      </c>
      <c r="C6399" s="22" t="s">
        <v>1333</v>
      </c>
      <c r="D6399" s="27" t="s">
        <v>7009</v>
      </c>
      <c r="E6399" s="24" t="s">
        <v>4660</v>
      </c>
      <c r="F6399" s="25" t="s">
        <v>5644</v>
      </c>
      <c r="G6399" s="22" t="s">
        <v>24</v>
      </c>
      <c r="H6399" s="26">
        <v>1311942</v>
      </c>
      <c r="I6399" s="28"/>
      <c r="J6399" s="26">
        <v>104955</v>
      </c>
      <c r="K6399" s="26">
        <v>1416897</v>
      </c>
      <c r="L6399" s="22" t="s">
        <v>1336</v>
      </c>
      <c r="M6399" s="22"/>
      <c r="N6399">
        <f t="shared" si="401"/>
        <v>44193</v>
      </c>
      <c r="O6399">
        <f>+VLOOKUP(N6399,'Thanh toán '!O$8:P$8099,2,0)</f>
        <v>1416897</v>
      </c>
      <c r="P6399">
        <f t="shared" si="402"/>
        <v>1416897</v>
      </c>
      <c r="Q6399" s="30">
        <f t="shared" si="403"/>
        <v>0</v>
      </c>
    </row>
    <row r="6400" spans="1:17" hidden="1" x14ac:dyDescent="0.3">
      <c r="A6400" s="21">
        <v>52549</v>
      </c>
      <c r="B6400" s="22" t="s">
        <v>7038</v>
      </c>
      <c r="C6400" s="22" t="s">
        <v>1333</v>
      </c>
      <c r="D6400" s="27" t="s">
        <v>7009</v>
      </c>
      <c r="E6400" s="24" t="s">
        <v>5340</v>
      </c>
      <c r="F6400" s="25" t="s">
        <v>5341</v>
      </c>
      <c r="G6400" s="22" t="s">
        <v>604</v>
      </c>
      <c r="H6400" s="26">
        <v>5793140</v>
      </c>
      <c r="I6400" s="28"/>
      <c r="J6400" s="26">
        <v>463451</v>
      </c>
      <c r="K6400" s="26">
        <v>6256591</v>
      </c>
      <c r="L6400" s="22" t="s">
        <v>1336</v>
      </c>
      <c r="M6400" s="22"/>
      <c r="N6400">
        <f t="shared" si="401"/>
        <v>44197</v>
      </c>
      <c r="O6400">
        <f>+VLOOKUP(N6400,'Thanh toán '!O$8:P$8099,2,0)</f>
        <v>6256591</v>
      </c>
      <c r="P6400">
        <f t="shared" si="402"/>
        <v>6256591</v>
      </c>
      <c r="Q6400" s="30">
        <f t="shared" si="403"/>
        <v>0</v>
      </c>
    </row>
    <row r="6401" spans="1:17" hidden="1" x14ac:dyDescent="0.3">
      <c r="A6401" s="21">
        <v>52575</v>
      </c>
      <c r="B6401" s="22" t="s">
        <v>7039</v>
      </c>
      <c r="C6401" s="22" t="s">
        <v>1333</v>
      </c>
      <c r="D6401" s="27" t="s">
        <v>7009</v>
      </c>
      <c r="E6401" s="24" t="s">
        <v>427</v>
      </c>
      <c r="F6401" s="25" t="s">
        <v>5424</v>
      </c>
      <c r="G6401" s="22" t="s">
        <v>428</v>
      </c>
      <c r="H6401" s="26">
        <v>6112255</v>
      </c>
      <c r="I6401" s="28"/>
      <c r="J6401" s="26">
        <v>488980</v>
      </c>
      <c r="K6401" s="26">
        <v>6601235</v>
      </c>
      <c r="L6401" s="22" t="s">
        <v>1336</v>
      </c>
      <c r="M6401" s="22"/>
      <c r="N6401">
        <f t="shared" si="401"/>
        <v>44223</v>
      </c>
      <c r="O6401">
        <f>+VLOOKUP(N6401,'Thanh toán '!O$8:P$8099,2,0)</f>
        <v>6601235</v>
      </c>
      <c r="P6401">
        <f t="shared" si="402"/>
        <v>6601235</v>
      </c>
      <c r="Q6401" s="30">
        <f t="shared" si="403"/>
        <v>0</v>
      </c>
    </row>
    <row r="6402" spans="1:17" ht="26.3" hidden="1" x14ac:dyDescent="0.3">
      <c r="A6402" s="21">
        <v>52580</v>
      </c>
      <c r="B6402" s="22" t="s">
        <v>7040</v>
      </c>
      <c r="C6402" s="22" t="s">
        <v>1333</v>
      </c>
      <c r="D6402" s="27" t="s">
        <v>7009</v>
      </c>
      <c r="E6402" s="24" t="s">
        <v>184</v>
      </c>
      <c r="F6402" s="25" t="s">
        <v>4888</v>
      </c>
      <c r="G6402" s="22" t="s">
        <v>185</v>
      </c>
      <c r="H6402" s="26">
        <v>1465330</v>
      </c>
      <c r="I6402" s="28"/>
      <c r="J6402" s="26">
        <v>117226</v>
      </c>
      <c r="K6402" s="26">
        <v>1582556</v>
      </c>
      <c r="L6402" s="22" t="s">
        <v>1336</v>
      </c>
      <c r="M6402" s="22"/>
      <c r="N6402">
        <f t="shared" si="401"/>
        <v>44228</v>
      </c>
      <c r="O6402">
        <f>+VLOOKUP(N6402,'Thanh toán '!O$8:P$8099,2,0)</f>
        <v>1582556</v>
      </c>
      <c r="P6402">
        <f t="shared" si="402"/>
        <v>1582556</v>
      </c>
      <c r="Q6402" s="30">
        <f t="shared" si="403"/>
        <v>0</v>
      </c>
    </row>
    <row r="6403" spans="1:17" hidden="1" x14ac:dyDescent="0.3">
      <c r="A6403" s="21">
        <v>52581</v>
      </c>
      <c r="B6403" s="22" t="s">
        <v>7041</v>
      </c>
      <c r="C6403" s="22" t="s">
        <v>1333</v>
      </c>
      <c r="D6403" s="27" t="s">
        <v>7009</v>
      </c>
      <c r="E6403" s="24" t="s">
        <v>206</v>
      </c>
      <c r="F6403" s="25" t="s">
        <v>4739</v>
      </c>
      <c r="G6403" s="22" t="s">
        <v>207</v>
      </c>
      <c r="H6403" s="26">
        <v>3769860</v>
      </c>
      <c r="I6403" s="28"/>
      <c r="J6403" s="26">
        <v>301589</v>
      </c>
      <c r="K6403" s="26">
        <v>4071449</v>
      </c>
      <c r="L6403" s="22" t="s">
        <v>1336</v>
      </c>
      <c r="M6403" s="22"/>
      <c r="N6403">
        <f t="shared" si="401"/>
        <v>44229</v>
      </c>
      <c r="O6403">
        <f>+VLOOKUP(N6403,'Thanh toán '!O$8:P$8099,2,0)</f>
        <v>4071449</v>
      </c>
      <c r="P6403">
        <f t="shared" si="402"/>
        <v>4071449</v>
      </c>
      <c r="Q6403" s="30">
        <f t="shared" si="403"/>
        <v>0</v>
      </c>
    </row>
    <row r="6404" spans="1:17" hidden="1" x14ac:dyDescent="0.3">
      <c r="A6404" s="21">
        <v>52583</v>
      </c>
      <c r="B6404" s="22" t="s">
        <v>7042</v>
      </c>
      <c r="C6404" s="22" t="s">
        <v>1333</v>
      </c>
      <c r="D6404" s="27" t="s">
        <v>7009</v>
      </c>
      <c r="E6404" s="24" t="s">
        <v>4612</v>
      </c>
      <c r="F6404" s="25" t="s">
        <v>4613</v>
      </c>
      <c r="G6404" s="22" t="s">
        <v>39</v>
      </c>
      <c r="H6404" s="26">
        <v>560612</v>
      </c>
      <c r="I6404" s="28"/>
      <c r="J6404" s="26">
        <v>44849</v>
      </c>
      <c r="K6404" s="26">
        <v>605461</v>
      </c>
      <c r="L6404" s="22" t="s">
        <v>1336</v>
      </c>
      <c r="M6404" s="22"/>
      <c r="N6404">
        <f t="shared" si="401"/>
        <v>44231</v>
      </c>
      <c r="O6404">
        <f>+VLOOKUP(N6404,'Thanh toán '!O$8:P$8099,2,0)</f>
        <v>605461</v>
      </c>
      <c r="P6404">
        <f t="shared" si="402"/>
        <v>605461</v>
      </c>
      <c r="Q6404" s="30">
        <f t="shared" si="403"/>
        <v>0</v>
      </c>
    </row>
    <row r="6405" spans="1:17" hidden="1" x14ac:dyDescent="0.3">
      <c r="A6405" s="21">
        <v>52584</v>
      </c>
      <c r="B6405" s="22" t="s">
        <v>7043</v>
      </c>
      <c r="C6405" s="22" t="s">
        <v>1333</v>
      </c>
      <c r="D6405" s="27" t="s">
        <v>7009</v>
      </c>
      <c r="E6405" s="24" t="s">
        <v>4671</v>
      </c>
      <c r="F6405" s="25" t="s">
        <v>4672</v>
      </c>
      <c r="G6405" s="22" t="s">
        <v>711</v>
      </c>
      <c r="H6405" s="26">
        <v>3718870</v>
      </c>
      <c r="I6405" s="28"/>
      <c r="J6405" s="26">
        <v>297510</v>
      </c>
      <c r="K6405" s="26">
        <v>4016380</v>
      </c>
      <c r="L6405" s="22" t="s">
        <v>1336</v>
      </c>
      <c r="M6405" s="22"/>
      <c r="N6405">
        <f t="shared" si="401"/>
        <v>44232</v>
      </c>
      <c r="O6405">
        <f>+VLOOKUP(N6405,'Thanh toán '!O$8:P$8099,2,0)</f>
        <v>4016380</v>
      </c>
      <c r="P6405">
        <f t="shared" si="402"/>
        <v>4016380</v>
      </c>
      <c r="Q6405" s="30">
        <f t="shared" si="403"/>
        <v>0</v>
      </c>
    </row>
    <row r="6406" spans="1:17" hidden="1" x14ac:dyDescent="0.3">
      <c r="A6406" s="21">
        <v>52591</v>
      </c>
      <c r="B6406" s="22" t="s">
        <v>7044</v>
      </c>
      <c r="C6406" s="22" t="s">
        <v>1333</v>
      </c>
      <c r="D6406" s="27" t="s">
        <v>7045</v>
      </c>
      <c r="E6406" s="24" t="s">
        <v>4612</v>
      </c>
      <c r="F6406" s="25" t="s">
        <v>4613</v>
      </c>
      <c r="G6406" s="22" t="s">
        <v>39</v>
      </c>
      <c r="H6406" s="26">
        <v>553467</v>
      </c>
      <c r="I6406" s="28"/>
      <c r="J6406" s="26">
        <v>44277</v>
      </c>
      <c r="K6406" s="26">
        <v>597744</v>
      </c>
      <c r="L6406" s="22" t="s">
        <v>1336</v>
      </c>
      <c r="M6406" s="22"/>
      <c r="N6406">
        <f t="shared" ref="N6406:N6469" si="404">+B6406*1</f>
        <v>44239</v>
      </c>
      <c r="O6406">
        <f>+VLOOKUP(N6406,'Thanh toán '!O$8:P$8099,2,0)</f>
        <v>597744</v>
      </c>
      <c r="P6406">
        <f t="shared" ref="P6406:P6469" si="405">+O6406</f>
        <v>597744</v>
      </c>
      <c r="Q6406" s="30">
        <f t="shared" si="403"/>
        <v>0</v>
      </c>
    </row>
    <row r="6407" spans="1:17" hidden="1" x14ac:dyDescent="0.3">
      <c r="A6407" s="21">
        <v>52592</v>
      </c>
      <c r="B6407" s="22" t="s">
        <v>7046</v>
      </c>
      <c r="C6407" s="22" t="s">
        <v>1333</v>
      </c>
      <c r="D6407" s="27" t="s">
        <v>7045</v>
      </c>
      <c r="E6407" s="24" t="s">
        <v>861</v>
      </c>
      <c r="F6407" s="25" t="s">
        <v>4613</v>
      </c>
      <c r="G6407" s="22" t="s">
        <v>862</v>
      </c>
      <c r="H6407" s="26">
        <v>777406</v>
      </c>
      <c r="I6407" s="28"/>
      <c r="J6407" s="26">
        <v>62192</v>
      </c>
      <c r="K6407" s="26">
        <v>839598</v>
      </c>
      <c r="L6407" s="22" t="s">
        <v>1336</v>
      </c>
      <c r="M6407" s="22"/>
      <c r="N6407">
        <f t="shared" si="404"/>
        <v>44240</v>
      </c>
      <c r="O6407">
        <f>+VLOOKUP(N6407,'Thanh toán '!O$8:P$8099,2,0)</f>
        <v>839598</v>
      </c>
      <c r="P6407">
        <f t="shared" si="405"/>
        <v>839598</v>
      </c>
      <c r="Q6407" s="30">
        <f t="shared" si="403"/>
        <v>0</v>
      </c>
    </row>
    <row r="6408" spans="1:17" hidden="1" x14ac:dyDescent="0.3">
      <c r="A6408" s="21">
        <v>52593</v>
      </c>
      <c r="B6408" s="22" t="s">
        <v>7047</v>
      </c>
      <c r="C6408" s="22" t="s">
        <v>1333</v>
      </c>
      <c r="D6408" s="27" t="s">
        <v>7045</v>
      </c>
      <c r="E6408" s="24" t="s">
        <v>92</v>
      </c>
      <c r="F6408" s="25" t="s">
        <v>5358</v>
      </c>
      <c r="G6408" s="22" t="s">
        <v>93</v>
      </c>
      <c r="H6408" s="26">
        <v>1844890</v>
      </c>
      <c r="I6408" s="28"/>
      <c r="J6408" s="26">
        <v>147591</v>
      </c>
      <c r="K6408" s="26">
        <v>1992481</v>
      </c>
      <c r="L6408" s="22" t="s">
        <v>1336</v>
      </c>
      <c r="M6408" s="22"/>
      <c r="N6408">
        <f t="shared" si="404"/>
        <v>44241</v>
      </c>
      <c r="O6408">
        <f>+VLOOKUP(N6408,'Thanh toán '!O$8:P$8099,2,0)</f>
        <v>1992481</v>
      </c>
      <c r="P6408">
        <f t="shared" si="405"/>
        <v>1992481</v>
      </c>
      <c r="Q6408" s="30">
        <f t="shared" si="403"/>
        <v>0</v>
      </c>
    </row>
    <row r="6409" spans="1:17" hidden="1" x14ac:dyDescent="0.3">
      <c r="A6409" s="21">
        <v>52594</v>
      </c>
      <c r="B6409" s="22" t="s">
        <v>7048</v>
      </c>
      <c r="C6409" s="22" t="s">
        <v>1333</v>
      </c>
      <c r="D6409" s="27" t="s">
        <v>7045</v>
      </c>
      <c r="E6409" s="24" t="s">
        <v>84</v>
      </c>
      <c r="F6409" s="25" t="s">
        <v>5622</v>
      </c>
      <c r="G6409" s="22" t="s">
        <v>85</v>
      </c>
      <c r="H6409" s="26">
        <v>2520300</v>
      </c>
      <c r="I6409" s="28"/>
      <c r="J6409" s="26">
        <v>201624</v>
      </c>
      <c r="K6409" s="26">
        <v>2721924</v>
      </c>
      <c r="L6409" s="22" t="s">
        <v>1336</v>
      </c>
      <c r="M6409" s="22"/>
      <c r="N6409">
        <f t="shared" si="404"/>
        <v>44242</v>
      </c>
      <c r="O6409">
        <f>+VLOOKUP(N6409,'Thanh toán '!O$8:P$8099,2,0)</f>
        <v>2721924</v>
      </c>
      <c r="P6409">
        <f t="shared" si="405"/>
        <v>2721924</v>
      </c>
      <c r="Q6409" s="30">
        <f t="shared" si="403"/>
        <v>0</v>
      </c>
    </row>
    <row r="6410" spans="1:17" hidden="1" x14ac:dyDescent="0.3">
      <c r="A6410" s="21">
        <v>52595</v>
      </c>
      <c r="B6410" s="22" t="s">
        <v>7049</v>
      </c>
      <c r="C6410" s="22" t="s">
        <v>1333</v>
      </c>
      <c r="D6410" s="27" t="s">
        <v>7045</v>
      </c>
      <c r="E6410" s="24" t="s">
        <v>4612</v>
      </c>
      <c r="F6410" s="25" t="s">
        <v>4613</v>
      </c>
      <c r="G6410" s="22" t="s">
        <v>39</v>
      </c>
      <c r="H6410" s="26">
        <v>555290</v>
      </c>
      <c r="I6410" s="28"/>
      <c r="J6410" s="26">
        <v>44423</v>
      </c>
      <c r="K6410" s="26">
        <v>599713</v>
      </c>
      <c r="L6410" s="22" t="s">
        <v>1336</v>
      </c>
      <c r="M6410" s="22"/>
      <c r="N6410">
        <f t="shared" si="404"/>
        <v>44243</v>
      </c>
      <c r="O6410">
        <f>+VLOOKUP(N6410,'Thanh toán '!O$8:P$8099,2,0)</f>
        <v>599713</v>
      </c>
      <c r="P6410">
        <f t="shared" si="405"/>
        <v>599713</v>
      </c>
      <c r="Q6410" s="30">
        <f t="shared" si="403"/>
        <v>0</v>
      </c>
    </row>
    <row r="6411" spans="1:17" hidden="1" x14ac:dyDescent="0.3">
      <c r="A6411" s="21">
        <v>52596</v>
      </c>
      <c r="B6411" s="22" t="s">
        <v>7050</v>
      </c>
      <c r="C6411" s="22" t="s">
        <v>1333</v>
      </c>
      <c r="D6411" s="27" t="s">
        <v>7045</v>
      </c>
      <c r="E6411" s="24" t="s">
        <v>4612</v>
      </c>
      <c r="F6411" s="25" t="s">
        <v>4613</v>
      </c>
      <c r="G6411" s="22" t="s">
        <v>39</v>
      </c>
      <c r="H6411" s="26">
        <v>1361490</v>
      </c>
      <c r="I6411" s="28"/>
      <c r="J6411" s="26">
        <v>108919</v>
      </c>
      <c r="K6411" s="26">
        <v>1470409</v>
      </c>
      <c r="L6411" s="22" t="s">
        <v>1336</v>
      </c>
      <c r="M6411" s="22"/>
      <c r="N6411">
        <f t="shared" si="404"/>
        <v>44244</v>
      </c>
      <c r="O6411">
        <f>+VLOOKUP(N6411,'Thanh toán '!O$8:P$8099,2,0)</f>
        <v>1470409</v>
      </c>
      <c r="P6411">
        <f t="shared" si="405"/>
        <v>1470409</v>
      </c>
      <c r="Q6411" s="30">
        <f t="shared" si="403"/>
        <v>0</v>
      </c>
    </row>
    <row r="6412" spans="1:17" hidden="1" x14ac:dyDescent="0.3">
      <c r="A6412" s="21">
        <v>52597</v>
      </c>
      <c r="B6412" s="22" t="s">
        <v>7051</v>
      </c>
      <c r="C6412" s="22" t="s">
        <v>1333</v>
      </c>
      <c r="D6412" s="27" t="s">
        <v>7045</v>
      </c>
      <c r="E6412" s="24" t="s">
        <v>4612</v>
      </c>
      <c r="F6412" s="25" t="s">
        <v>4613</v>
      </c>
      <c r="G6412" s="22" t="s">
        <v>39</v>
      </c>
      <c r="H6412" s="26">
        <v>703790</v>
      </c>
      <c r="I6412" s="28"/>
      <c r="J6412" s="26">
        <v>56303</v>
      </c>
      <c r="K6412" s="26">
        <v>760093</v>
      </c>
      <c r="L6412" s="22" t="s">
        <v>1336</v>
      </c>
      <c r="M6412" s="22"/>
      <c r="N6412">
        <f t="shared" si="404"/>
        <v>44245</v>
      </c>
      <c r="O6412">
        <f>+VLOOKUP(N6412,'Thanh toán '!O$8:P$8099,2,0)</f>
        <v>760093</v>
      </c>
      <c r="P6412">
        <f t="shared" si="405"/>
        <v>760093</v>
      </c>
      <c r="Q6412" s="30">
        <f t="shared" si="403"/>
        <v>0</v>
      </c>
    </row>
    <row r="6413" spans="1:17" hidden="1" x14ac:dyDescent="0.3">
      <c r="A6413" s="21">
        <v>52598</v>
      </c>
      <c r="B6413" s="22" t="s">
        <v>7052</v>
      </c>
      <c r="C6413" s="22" t="s">
        <v>1333</v>
      </c>
      <c r="D6413" s="27" t="s">
        <v>7045</v>
      </c>
      <c r="E6413" s="24" t="s">
        <v>42</v>
      </c>
      <c r="F6413" s="25" t="s">
        <v>4853</v>
      </c>
      <c r="G6413" s="22" t="s">
        <v>43</v>
      </c>
      <c r="H6413" s="26">
        <v>3009045</v>
      </c>
      <c r="I6413" s="28"/>
      <c r="J6413" s="26">
        <v>240724</v>
      </c>
      <c r="K6413" s="26">
        <v>3249769</v>
      </c>
      <c r="L6413" s="22" t="s">
        <v>1336</v>
      </c>
      <c r="M6413" s="22"/>
      <c r="N6413">
        <f t="shared" si="404"/>
        <v>44246</v>
      </c>
      <c r="O6413">
        <f>+VLOOKUP(N6413,'Thanh toán '!O$8:P$8099,2,0)</f>
        <v>3249769</v>
      </c>
      <c r="P6413">
        <f t="shared" si="405"/>
        <v>3249769</v>
      </c>
      <c r="Q6413" s="30">
        <f t="shared" si="403"/>
        <v>0</v>
      </c>
    </row>
    <row r="6414" spans="1:17" hidden="1" x14ac:dyDescent="0.3">
      <c r="A6414" s="21">
        <v>52599</v>
      </c>
      <c r="B6414" s="22" t="s">
        <v>7053</v>
      </c>
      <c r="C6414" s="22" t="s">
        <v>1333</v>
      </c>
      <c r="D6414" s="27" t="s">
        <v>7045</v>
      </c>
      <c r="E6414" s="24" t="s">
        <v>845</v>
      </c>
      <c r="F6414" s="25" t="s">
        <v>1359</v>
      </c>
      <c r="G6414" s="22" t="s">
        <v>79</v>
      </c>
      <c r="H6414" s="26">
        <v>1583606</v>
      </c>
      <c r="I6414" s="28"/>
      <c r="J6414" s="26">
        <v>126688</v>
      </c>
      <c r="K6414" s="26">
        <v>1710294</v>
      </c>
      <c r="L6414" s="22" t="s">
        <v>1336</v>
      </c>
      <c r="M6414" s="22"/>
      <c r="N6414">
        <f t="shared" si="404"/>
        <v>44247</v>
      </c>
      <c r="O6414">
        <f>+VLOOKUP(N6414,'Thanh toán '!O$8:P$8099,2,0)</f>
        <v>1710294</v>
      </c>
      <c r="P6414">
        <f t="shared" si="405"/>
        <v>1710294</v>
      </c>
      <c r="Q6414" s="30">
        <f t="shared" si="403"/>
        <v>0</v>
      </c>
    </row>
    <row r="6415" spans="1:17" hidden="1" x14ac:dyDescent="0.3">
      <c r="A6415" s="21">
        <v>52602</v>
      </c>
      <c r="B6415" s="22" t="s">
        <v>7054</v>
      </c>
      <c r="C6415" s="22" t="s">
        <v>1333</v>
      </c>
      <c r="D6415" s="27" t="s">
        <v>7045</v>
      </c>
      <c r="E6415" s="24" t="s">
        <v>4612</v>
      </c>
      <c r="F6415" s="25" t="s">
        <v>4613</v>
      </c>
      <c r="G6415" s="22" t="s">
        <v>39</v>
      </c>
      <c r="H6415" s="26">
        <v>1173355</v>
      </c>
      <c r="I6415" s="28"/>
      <c r="J6415" s="26">
        <v>93868</v>
      </c>
      <c r="K6415" s="26">
        <v>1267223</v>
      </c>
      <c r="L6415" s="22" t="s">
        <v>1336</v>
      </c>
      <c r="M6415" s="22"/>
      <c r="N6415">
        <f t="shared" si="404"/>
        <v>44250</v>
      </c>
      <c r="O6415">
        <f>+VLOOKUP(N6415,'Thanh toán '!O$8:P$8099,2,0)</f>
        <v>1267223</v>
      </c>
      <c r="P6415">
        <f t="shared" si="405"/>
        <v>1267223</v>
      </c>
      <c r="Q6415" s="30">
        <f t="shared" si="403"/>
        <v>0</v>
      </c>
    </row>
    <row r="6416" spans="1:17" hidden="1" x14ac:dyDescent="0.3">
      <c r="A6416" s="21">
        <v>52603</v>
      </c>
      <c r="B6416" s="22" t="s">
        <v>7055</v>
      </c>
      <c r="C6416" s="22" t="s">
        <v>1333</v>
      </c>
      <c r="D6416" s="27" t="s">
        <v>7045</v>
      </c>
      <c r="E6416" s="24" t="s">
        <v>4612</v>
      </c>
      <c r="F6416" s="25" t="s">
        <v>4613</v>
      </c>
      <c r="G6416" s="22" t="s">
        <v>39</v>
      </c>
      <c r="H6416" s="26">
        <v>250910</v>
      </c>
      <c r="I6416" s="28"/>
      <c r="J6416" s="26">
        <v>20073</v>
      </c>
      <c r="K6416" s="26">
        <v>270983</v>
      </c>
      <c r="L6416" s="22" t="s">
        <v>1336</v>
      </c>
      <c r="M6416" s="22"/>
      <c r="N6416">
        <f t="shared" si="404"/>
        <v>44251</v>
      </c>
      <c r="O6416" t="e">
        <f>+VLOOKUP(N6416,'Thanh toán '!O$8:P$8099,2,0)</f>
        <v>#N/A</v>
      </c>
      <c r="P6416" t="e">
        <f t="shared" si="405"/>
        <v>#N/A</v>
      </c>
      <c r="Q6416" s="30" t="e">
        <f t="shared" si="403"/>
        <v>#N/A</v>
      </c>
    </row>
    <row r="6417" spans="1:17" ht="26.3" hidden="1" x14ac:dyDescent="0.3">
      <c r="A6417" s="21">
        <v>52604</v>
      </c>
      <c r="B6417" s="22" t="s">
        <v>7056</v>
      </c>
      <c r="C6417" s="22" t="s">
        <v>1333</v>
      </c>
      <c r="D6417" s="27" t="s">
        <v>7045</v>
      </c>
      <c r="E6417" s="24" t="s">
        <v>4890</v>
      </c>
      <c r="F6417" s="25" t="s">
        <v>4891</v>
      </c>
      <c r="G6417" s="22" t="s">
        <v>100</v>
      </c>
      <c r="H6417" s="26">
        <v>1084010</v>
      </c>
      <c r="I6417" s="28"/>
      <c r="J6417" s="26">
        <v>86721</v>
      </c>
      <c r="K6417" s="26">
        <v>1170731</v>
      </c>
      <c r="L6417" s="22" t="s">
        <v>1336</v>
      </c>
      <c r="M6417" s="22"/>
      <c r="N6417">
        <f t="shared" si="404"/>
        <v>44252</v>
      </c>
      <c r="O6417" t="e">
        <f>+VLOOKUP(N6417,'Thanh toán '!O$8:P$8099,2,0)</f>
        <v>#N/A</v>
      </c>
      <c r="P6417" t="e">
        <f t="shared" si="405"/>
        <v>#N/A</v>
      </c>
      <c r="Q6417" s="30" t="e">
        <f t="shared" si="403"/>
        <v>#N/A</v>
      </c>
    </row>
    <row r="6418" spans="1:17" ht="26.3" hidden="1" x14ac:dyDescent="0.3">
      <c r="A6418" s="21">
        <v>52605</v>
      </c>
      <c r="B6418" s="22" t="s">
        <v>7057</v>
      </c>
      <c r="C6418" s="22" t="s">
        <v>1333</v>
      </c>
      <c r="D6418" s="27" t="s">
        <v>7045</v>
      </c>
      <c r="E6418" s="24" t="s">
        <v>4890</v>
      </c>
      <c r="F6418" s="25" t="s">
        <v>4891</v>
      </c>
      <c r="G6418" s="22" t="s">
        <v>100</v>
      </c>
      <c r="H6418" s="26">
        <v>1556080</v>
      </c>
      <c r="I6418" s="28"/>
      <c r="J6418" s="26">
        <v>124486</v>
      </c>
      <c r="K6418" s="26">
        <v>1680566</v>
      </c>
      <c r="L6418" s="22" t="s">
        <v>1336</v>
      </c>
      <c r="M6418" s="22"/>
      <c r="N6418">
        <f t="shared" si="404"/>
        <v>44253</v>
      </c>
      <c r="O6418" t="e">
        <f>+VLOOKUP(N6418,'Thanh toán '!O$8:P$8099,2,0)</f>
        <v>#N/A</v>
      </c>
      <c r="P6418" t="e">
        <f t="shared" si="405"/>
        <v>#N/A</v>
      </c>
      <c r="Q6418" s="30" t="e">
        <f t="shared" si="403"/>
        <v>#N/A</v>
      </c>
    </row>
    <row r="6419" spans="1:17" hidden="1" x14ac:dyDescent="0.3">
      <c r="A6419" s="21">
        <v>52606</v>
      </c>
      <c r="B6419" s="22" t="s">
        <v>7058</v>
      </c>
      <c r="C6419" s="22" t="s">
        <v>1333</v>
      </c>
      <c r="D6419" s="27" t="s">
        <v>7045</v>
      </c>
      <c r="E6419" s="24" t="s">
        <v>4612</v>
      </c>
      <c r="F6419" s="25" t="s">
        <v>4613</v>
      </c>
      <c r="G6419" s="22" t="s">
        <v>39</v>
      </c>
      <c r="H6419" s="26">
        <v>445500</v>
      </c>
      <c r="I6419" s="28"/>
      <c r="J6419" s="26">
        <v>35640</v>
      </c>
      <c r="K6419" s="26">
        <v>481140</v>
      </c>
      <c r="L6419" s="22" t="s">
        <v>1336</v>
      </c>
      <c r="M6419" s="22"/>
      <c r="N6419">
        <f t="shared" si="404"/>
        <v>44254</v>
      </c>
      <c r="O6419">
        <f>+VLOOKUP(N6419,'Thanh toán '!O$8:P$8099,2,0)</f>
        <v>481140</v>
      </c>
      <c r="P6419">
        <f t="shared" si="405"/>
        <v>481140</v>
      </c>
      <c r="Q6419" s="30">
        <f t="shared" ref="Q6419:Q6482" si="406">+O6419-K6419</f>
        <v>0</v>
      </c>
    </row>
    <row r="6420" spans="1:17" hidden="1" x14ac:dyDescent="0.3">
      <c r="A6420" s="21">
        <v>52607</v>
      </c>
      <c r="B6420" s="22" t="s">
        <v>7059</v>
      </c>
      <c r="C6420" s="22" t="s">
        <v>1333</v>
      </c>
      <c r="D6420" s="27" t="s">
        <v>7045</v>
      </c>
      <c r="E6420" s="24" t="s">
        <v>4612</v>
      </c>
      <c r="F6420" s="25" t="s">
        <v>4613</v>
      </c>
      <c r="G6420" s="22" t="s">
        <v>39</v>
      </c>
      <c r="H6420" s="26">
        <v>555290</v>
      </c>
      <c r="I6420" s="28"/>
      <c r="J6420" s="26">
        <v>44423</v>
      </c>
      <c r="K6420" s="26">
        <v>599713</v>
      </c>
      <c r="L6420" s="22" t="s">
        <v>1336</v>
      </c>
      <c r="M6420" s="22"/>
      <c r="N6420">
        <f t="shared" si="404"/>
        <v>44255</v>
      </c>
      <c r="O6420">
        <f>+VLOOKUP(N6420,'Thanh toán '!O$8:P$8099,2,0)</f>
        <v>599713</v>
      </c>
      <c r="P6420">
        <f t="shared" si="405"/>
        <v>599713</v>
      </c>
      <c r="Q6420" s="30">
        <f t="shared" si="406"/>
        <v>0</v>
      </c>
    </row>
    <row r="6421" spans="1:17" hidden="1" x14ac:dyDescent="0.3">
      <c r="A6421" s="21">
        <v>52608</v>
      </c>
      <c r="B6421" s="22" t="s">
        <v>7060</v>
      </c>
      <c r="C6421" s="22" t="s">
        <v>1333</v>
      </c>
      <c r="D6421" s="27" t="s">
        <v>7045</v>
      </c>
      <c r="E6421" s="24" t="s">
        <v>4612</v>
      </c>
      <c r="F6421" s="25" t="s">
        <v>4613</v>
      </c>
      <c r="G6421" s="22" t="s">
        <v>39</v>
      </c>
      <c r="H6421" s="26">
        <v>1215915</v>
      </c>
      <c r="I6421" s="28"/>
      <c r="J6421" s="26">
        <v>97273</v>
      </c>
      <c r="K6421" s="26">
        <v>1313188</v>
      </c>
      <c r="L6421" s="22" t="s">
        <v>1336</v>
      </c>
      <c r="M6421" s="22"/>
      <c r="N6421">
        <f t="shared" si="404"/>
        <v>44256</v>
      </c>
      <c r="O6421">
        <f>+VLOOKUP(N6421,'Thanh toán '!O$8:P$8099,2,0)</f>
        <v>1313188</v>
      </c>
      <c r="P6421">
        <f t="shared" si="405"/>
        <v>1313188</v>
      </c>
      <c r="Q6421" s="30">
        <f t="shared" si="406"/>
        <v>0</v>
      </c>
    </row>
    <row r="6422" spans="1:17" hidden="1" x14ac:dyDescent="0.3">
      <c r="A6422" s="21">
        <v>52609</v>
      </c>
      <c r="B6422" s="22" t="s">
        <v>7061</v>
      </c>
      <c r="C6422" s="22" t="s">
        <v>1333</v>
      </c>
      <c r="D6422" s="27" t="s">
        <v>7045</v>
      </c>
      <c r="E6422" s="24" t="s">
        <v>4612</v>
      </c>
      <c r="F6422" s="25" t="s">
        <v>4613</v>
      </c>
      <c r="G6422" s="22" t="s">
        <v>39</v>
      </c>
      <c r="H6422" s="26">
        <v>1471190</v>
      </c>
      <c r="I6422" s="28"/>
      <c r="J6422" s="26">
        <v>117695</v>
      </c>
      <c r="K6422" s="26">
        <v>1588885</v>
      </c>
      <c r="L6422" s="22" t="s">
        <v>1336</v>
      </c>
      <c r="M6422" s="22"/>
      <c r="N6422">
        <f t="shared" si="404"/>
        <v>44257</v>
      </c>
      <c r="O6422" t="e">
        <f>+VLOOKUP(N6422,'Thanh toán '!O$8:P$8099,2,0)</f>
        <v>#N/A</v>
      </c>
      <c r="P6422" t="e">
        <f t="shared" si="405"/>
        <v>#N/A</v>
      </c>
      <c r="Q6422" s="30" t="e">
        <f t="shared" si="406"/>
        <v>#N/A</v>
      </c>
    </row>
    <row r="6423" spans="1:17" hidden="1" x14ac:dyDescent="0.3">
      <c r="A6423" s="21">
        <v>52611</v>
      </c>
      <c r="B6423" s="22" t="s">
        <v>7062</v>
      </c>
      <c r="C6423" s="22" t="s">
        <v>1333</v>
      </c>
      <c r="D6423" s="27" t="s">
        <v>7045</v>
      </c>
      <c r="E6423" s="24" t="s">
        <v>4612</v>
      </c>
      <c r="F6423" s="25" t="s">
        <v>4613</v>
      </c>
      <c r="G6423" s="22" t="s">
        <v>39</v>
      </c>
      <c r="H6423" s="26">
        <v>766317</v>
      </c>
      <c r="I6423" s="28"/>
      <c r="J6423" s="26">
        <v>61305</v>
      </c>
      <c r="K6423" s="26">
        <v>827622</v>
      </c>
      <c r="L6423" s="22" t="s">
        <v>1336</v>
      </c>
      <c r="M6423" s="22"/>
      <c r="N6423">
        <f t="shared" si="404"/>
        <v>44259</v>
      </c>
      <c r="O6423">
        <f>+VLOOKUP(N6423,'Thanh toán '!O$8:P$8099,2,0)</f>
        <v>827622</v>
      </c>
      <c r="P6423">
        <f t="shared" si="405"/>
        <v>827622</v>
      </c>
      <c r="Q6423" s="30">
        <f t="shared" si="406"/>
        <v>0</v>
      </c>
    </row>
    <row r="6424" spans="1:17" ht="26.3" hidden="1" x14ac:dyDescent="0.3">
      <c r="A6424" s="21">
        <v>52612</v>
      </c>
      <c r="B6424" s="22" t="s">
        <v>7063</v>
      </c>
      <c r="C6424" s="22" t="s">
        <v>1333</v>
      </c>
      <c r="D6424" s="27" t="s">
        <v>7045</v>
      </c>
      <c r="E6424" s="24" t="s">
        <v>4660</v>
      </c>
      <c r="F6424" s="25" t="s">
        <v>5644</v>
      </c>
      <c r="G6424" s="22" t="s">
        <v>24</v>
      </c>
      <c r="H6424" s="26">
        <v>1289600</v>
      </c>
      <c r="I6424" s="28"/>
      <c r="J6424" s="26">
        <v>103168</v>
      </c>
      <c r="K6424" s="26">
        <v>1392768</v>
      </c>
      <c r="L6424" s="22" t="s">
        <v>1336</v>
      </c>
      <c r="M6424" s="22"/>
      <c r="N6424">
        <f t="shared" si="404"/>
        <v>44260</v>
      </c>
      <c r="O6424">
        <f>+VLOOKUP(N6424,'Thanh toán '!O$8:P$8099,2,0)</f>
        <v>1392768</v>
      </c>
      <c r="P6424">
        <f t="shared" si="405"/>
        <v>1392768</v>
      </c>
      <c r="Q6424" s="30">
        <f t="shared" si="406"/>
        <v>0</v>
      </c>
    </row>
    <row r="6425" spans="1:17" hidden="1" x14ac:dyDescent="0.3">
      <c r="A6425" s="21">
        <v>52614</v>
      </c>
      <c r="B6425" s="22" t="s">
        <v>7064</v>
      </c>
      <c r="C6425" s="22" t="s">
        <v>1333</v>
      </c>
      <c r="D6425" s="27" t="s">
        <v>7045</v>
      </c>
      <c r="E6425" s="24" t="s">
        <v>4612</v>
      </c>
      <c r="F6425" s="25" t="s">
        <v>4613</v>
      </c>
      <c r="G6425" s="22" t="s">
        <v>39</v>
      </c>
      <c r="H6425" s="26">
        <v>1173355</v>
      </c>
      <c r="I6425" s="28"/>
      <c r="J6425" s="26">
        <v>93868</v>
      </c>
      <c r="K6425" s="26">
        <v>1267223</v>
      </c>
      <c r="L6425" s="22" t="s">
        <v>1336</v>
      </c>
      <c r="M6425" s="22"/>
      <c r="N6425">
        <f t="shared" si="404"/>
        <v>44262</v>
      </c>
      <c r="O6425">
        <f>+VLOOKUP(N6425,'Thanh toán '!O$8:P$8099,2,0)</f>
        <v>1267223</v>
      </c>
      <c r="P6425">
        <f t="shared" si="405"/>
        <v>1267223</v>
      </c>
      <c r="Q6425" s="30">
        <f t="shared" si="406"/>
        <v>0</v>
      </c>
    </row>
    <row r="6426" spans="1:17" hidden="1" x14ac:dyDescent="0.3">
      <c r="A6426" s="21">
        <v>52615</v>
      </c>
      <c r="B6426" s="22" t="s">
        <v>7065</v>
      </c>
      <c r="C6426" s="22" t="s">
        <v>1333</v>
      </c>
      <c r="D6426" s="27" t="s">
        <v>7045</v>
      </c>
      <c r="E6426" s="24" t="s">
        <v>4612</v>
      </c>
      <c r="F6426" s="25" t="s">
        <v>4613</v>
      </c>
      <c r="G6426" s="22" t="s">
        <v>39</v>
      </c>
      <c r="H6426" s="26">
        <v>764927</v>
      </c>
      <c r="I6426" s="28"/>
      <c r="J6426" s="26">
        <v>61194</v>
      </c>
      <c r="K6426" s="26">
        <v>826121</v>
      </c>
      <c r="L6426" s="22" t="s">
        <v>1336</v>
      </c>
      <c r="M6426" s="22"/>
      <c r="N6426">
        <f t="shared" si="404"/>
        <v>44263</v>
      </c>
      <c r="O6426" t="e">
        <f>+VLOOKUP(N6426,'Thanh toán '!O$8:P$8099,2,0)</f>
        <v>#N/A</v>
      </c>
      <c r="P6426" t="e">
        <f t="shared" si="405"/>
        <v>#N/A</v>
      </c>
      <c r="Q6426" s="30" t="e">
        <f t="shared" si="406"/>
        <v>#N/A</v>
      </c>
    </row>
    <row r="6427" spans="1:17" hidden="1" x14ac:dyDescent="0.3">
      <c r="A6427" s="21">
        <v>52616</v>
      </c>
      <c r="B6427" s="22" t="s">
        <v>7066</v>
      </c>
      <c r="C6427" s="22" t="s">
        <v>1333</v>
      </c>
      <c r="D6427" s="27" t="s">
        <v>7045</v>
      </c>
      <c r="E6427" s="24" t="s">
        <v>4612</v>
      </c>
      <c r="F6427" s="25" t="s">
        <v>4613</v>
      </c>
      <c r="G6427" s="22" t="s">
        <v>39</v>
      </c>
      <c r="H6427" s="26">
        <v>220293</v>
      </c>
      <c r="I6427" s="28"/>
      <c r="J6427" s="26">
        <v>17623</v>
      </c>
      <c r="K6427" s="26">
        <v>237916</v>
      </c>
      <c r="L6427" s="22" t="s">
        <v>1336</v>
      </c>
      <c r="M6427" s="22"/>
      <c r="N6427">
        <f t="shared" si="404"/>
        <v>44264</v>
      </c>
      <c r="O6427">
        <f>+VLOOKUP(N6427,'Thanh toán '!O$8:P$8099,2,0)</f>
        <v>237916</v>
      </c>
      <c r="P6427">
        <f t="shared" si="405"/>
        <v>237916</v>
      </c>
      <c r="Q6427" s="30">
        <f t="shared" si="406"/>
        <v>0</v>
      </c>
    </row>
    <row r="6428" spans="1:17" hidden="1" x14ac:dyDescent="0.3">
      <c r="A6428" s="21">
        <v>52617</v>
      </c>
      <c r="B6428" s="22" t="s">
        <v>7067</v>
      </c>
      <c r="C6428" s="22" t="s">
        <v>1333</v>
      </c>
      <c r="D6428" s="27" t="s">
        <v>7045</v>
      </c>
      <c r="E6428" s="24" t="s">
        <v>4612</v>
      </c>
      <c r="F6428" s="25" t="s">
        <v>4613</v>
      </c>
      <c r="G6428" s="22" t="s">
        <v>39</v>
      </c>
      <c r="H6428" s="26">
        <v>700329</v>
      </c>
      <c r="I6428" s="28"/>
      <c r="J6428" s="26">
        <v>56026</v>
      </c>
      <c r="K6428" s="26">
        <v>756355</v>
      </c>
      <c r="L6428" s="22" t="s">
        <v>1336</v>
      </c>
      <c r="M6428" s="22"/>
      <c r="N6428">
        <f t="shared" si="404"/>
        <v>44265</v>
      </c>
      <c r="O6428">
        <f>+VLOOKUP(N6428,'Thanh toán '!O$8:P$8099,2,0)</f>
        <v>756355</v>
      </c>
      <c r="P6428">
        <f t="shared" si="405"/>
        <v>756355</v>
      </c>
      <c r="Q6428" s="30">
        <f t="shared" si="406"/>
        <v>0</v>
      </c>
    </row>
    <row r="6429" spans="1:17" hidden="1" x14ac:dyDescent="0.3">
      <c r="A6429" s="21">
        <v>52618</v>
      </c>
      <c r="B6429" s="22" t="s">
        <v>7068</v>
      </c>
      <c r="C6429" s="22" t="s">
        <v>1333</v>
      </c>
      <c r="D6429" s="27" t="s">
        <v>7045</v>
      </c>
      <c r="E6429" s="24" t="s">
        <v>4612</v>
      </c>
      <c r="F6429" s="25" t="s">
        <v>4613</v>
      </c>
      <c r="G6429" s="22" t="s">
        <v>39</v>
      </c>
      <c r="H6429" s="26">
        <v>333174</v>
      </c>
      <c r="I6429" s="28"/>
      <c r="J6429" s="26">
        <v>26654</v>
      </c>
      <c r="K6429" s="26">
        <v>359828</v>
      </c>
      <c r="L6429" s="22" t="s">
        <v>1336</v>
      </c>
      <c r="M6429" s="22"/>
      <c r="N6429">
        <f t="shared" si="404"/>
        <v>44266</v>
      </c>
      <c r="O6429">
        <f>+VLOOKUP(N6429,'Thanh toán '!O$8:P$8099,2,0)</f>
        <v>359828</v>
      </c>
      <c r="P6429">
        <f t="shared" si="405"/>
        <v>359828</v>
      </c>
      <c r="Q6429" s="30">
        <f t="shared" si="406"/>
        <v>0</v>
      </c>
    </row>
    <row r="6430" spans="1:17" hidden="1" x14ac:dyDescent="0.3">
      <c r="A6430" s="21">
        <v>52619</v>
      </c>
      <c r="B6430" s="22" t="s">
        <v>7069</v>
      </c>
      <c r="C6430" s="22" t="s">
        <v>1333</v>
      </c>
      <c r="D6430" s="27" t="s">
        <v>7045</v>
      </c>
      <c r="E6430" s="24" t="s">
        <v>4612</v>
      </c>
      <c r="F6430" s="25" t="s">
        <v>4613</v>
      </c>
      <c r="G6430" s="22" t="s">
        <v>39</v>
      </c>
      <c r="H6430" s="26">
        <v>1213395</v>
      </c>
      <c r="I6430" s="28"/>
      <c r="J6430" s="26">
        <v>97072</v>
      </c>
      <c r="K6430" s="26">
        <v>1310467</v>
      </c>
      <c r="L6430" s="22" t="s">
        <v>1336</v>
      </c>
      <c r="M6430" s="22"/>
      <c r="N6430">
        <f t="shared" si="404"/>
        <v>44267</v>
      </c>
      <c r="O6430">
        <f>+VLOOKUP(N6430,'Thanh toán '!O$8:P$8099,2,0)</f>
        <v>1310467</v>
      </c>
      <c r="P6430">
        <f t="shared" si="405"/>
        <v>1310467</v>
      </c>
      <c r="Q6430" s="30">
        <f t="shared" si="406"/>
        <v>0</v>
      </c>
    </row>
    <row r="6431" spans="1:17" hidden="1" x14ac:dyDescent="0.3">
      <c r="A6431" s="21">
        <v>52620</v>
      </c>
      <c r="B6431" s="22" t="s">
        <v>7070</v>
      </c>
      <c r="C6431" s="22" t="s">
        <v>1333</v>
      </c>
      <c r="D6431" s="27" t="s">
        <v>7045</v>
      </c>
      <c r="E6431" s="24" t="s">
        <v>4612</v>
      </c>
      <c r="F6431" s="25" t="s">
        <v>4613</v>
      </c>
      <c r="G6431" s="22" t="s">
        <v>39</v>
      </c>
      <c r="H6431" s="26">
        <v>1173355</v>
      </c>
      <c r="I6431" s="28"/>
      <c r="J6431" s="26">
        <v>93868</v>
      </c>
      <c r="K6431" s="26">
        <v>1267223</v>
      </c>
      <c r="L6431" s="22" t="s">
        <v>1336</v>
      </c>
      <c r="M6431" s="22"/>
      <c r="N6431">
        <f t="shared" si="404"/>
        <v>44268</v>
      </c>
      <c r="O6431">
        <f>+VLOOKUP(N6431,'Thanh toán '!O$8:P$8099,2,0)</f>
        <v>1267223</v>
      </c>
      <c r="P6431">
        <f t="shared" si="405"/>
        <v>1267223</v>
      </c>
      <c r="Q6431" s="30">
        <f t="shared" si="406"/>
        <v>0</v>
      </c>
    </row>
    <row r="6432" spans="1:17" hidden="1" x14ac:dyDescent="0.3">
      <c r="A6432" s="21">
        <v>52622</v>
      </c>
      <c r="B6432" s="22" t="s">
        <v>7071</v>
      </c>
      <c r="C6432" s="22" t="s">
        <v>1333</v>
      </c>
      <c r="D6432" s="27" t="s">
        <v>7045</v>
      </c>
      <c r="E6432" s="24" t="s">
        <v>4612</v>
      </c>
      <c r="F6432" s="25" t="s">
        <v>4613</v>
      </c>
      <c r="G6432" s="22" t="s">
        <v>39</v>
      </c>
      <c r="H6432" s="26">
        <v>1070108</v>
      </c>
      <c r="I6432" s="28"/>
      <c r="J6432" s="26">
        <v>85609</v>
      </c>
      <c r="K6432" s="26">
        <v>1155717</v>
      </c>
      <c r="L6432" s="22" t="s">
        <v>1336</v>
      </c>
      <c r="M6432" s="22"/>
      <c r="N6432">
        <f t="shared" si="404"/>
        <v>44270</v>
      </c>
      <c r="O6432" t="e">
        <f>+VLOOKUP(N6432,'Thanh toán '!O$8:P$8099,2,0)</f>
        <v>#N/A</v>
      </c>
      <c r="P6432" t="e">
        <f t="shared" si="405"/>
        <v>#N/A</v>
      </c>
      <c r="Q6432" s="30" t="e">
        <f t="shared" si="406"/>
        <v>#N/A</v>
      </c>
    </row>
    <row r="6433" spans="1:17" hidden="1" x14ac:dyDescent="0.3">
      <c r="A6433" s="21">
        <v>52623</v>
      </c>
      <c r="B6433" s="22" t="s">
        <v>7072</v>
      </c>
      <c r="C6433" s="22" t="s">
        <v>1333</v>
      </c>
      <c r="D6433" s="27" t="s">
        <v>7045</v>
      </c>
      <c r="E6433" s="24" t="s">
        <v>4612</v>
      </c>
      <c r="F6433" s="25" t="s">
        <v>4613</v>
      </c>
      <c r="G6433" s="22" t="s">
        <v>39</v>
      </c>
      <c r="H6433" s="26">
        <v>1009980</v>
      </c>
      <c r="I6433" s="28"/>
      <c r="J6433" s="26">
        <v>80798</v>
      </c>
      <c r="K6433" s="26">
        <v>1090778</v>
      </c>
      <c r="L6433" s="22" t="s">
        <v>1336</v>
      </c>
      <c r="M6433" s="22"/>
      <c r="N6433">
        <f t="shared" si="404"/>
        <v>44271</v>
      </c>
      <c r="O6433">
        <f>+VLOOKUP(N6433,'Thanh toán '!O$8:P$8099,2,0)</f>
        <v>1090778</v>
      </c>
      <c r="P6433">
        <f t="shared" si="405"/>
        <v>1090778</v>
      </c>
      <c r="Q6433" s="30">
        <f t="shared" si="406"/>
        <v>0</v>
      </c>
    </row>
    <row r="6434" spans="1:17" hidden="1" x14ac:dyDescent="0.3">
      <c r="A6434" s="21">
        <v>52624</v>
      </c>
      <c r="B6434" s="22" t="s">
        <v>7073</v>
      </c>
      <c r="C6434" s="22" t="s">
        <v>1333</v>
      </c>
      <c r="D6434" s="27" t="s">
        <v>7045</v>
      </c>
      <c r="E6434" s="24" t="s">
        <v>4612</v>
      </c>
      <c r="F6434" s="25" t="s">
        <v>4613</v>
      </c>
      <c r="G6434" s="22" t="s">
        <v>39</v>
      </c>
      <c r="H6434" s="26">
        <v>555290</v>
      </c>
      <c r="I6434" s="28"/>
      <c r="J6434" s="26">
        <v>44423</v>
      </c>
      <c r="K6434" s="26">
        <v>599713</v>
      </c>
      <c r="L6434" s="22" t="s">
        <v>1336</v>
      </c>
      <c r="M6434" s="22"/>
      <c r="N6434">
        <f t="shared" si="404"/>
        <v>44272</v>
      </c>
      <c r="O6434">
        <f>+VLOOKUP(N6434,'Thanh toán '!O$8:P$8099,2,0)</f>
        <v>599713</v>
      </c>
      <c r="P6434">
        <f t="shared" si="405"/>
        <v>599713</v>
      </c>
      <c r="Q6434" s="30">
        <f t="shared" si="406"/>
        <v>0</v>
      </c>
    </row>
    <row r="6435" spans="1:17" hidden="1" x14ac:dyDescent="0.3">
      <c r="A6435" s="21">
        <v>52625</v>
      </c>
      <c r="B6435" s="22" t="s">
        <v>7074</v>
      </c>
      <c r="C6435" s="22" t="s">
        <v>1333</v>
      </c>
      <c r="D6435" s="27" t="s">
        <v>7045</v>
      </c>
      <c r="E6435" s="24" t="s">
        <v>89</v>
      </c>
      <c r="F6435" s="25" t="s">
        <v>5030</v>
      </c>
      <c r="G6435" s="22" t="s">
        <v>90</v>
      </c>
      <c r="H6435" s="26">
        <v>2480260</v>
      </c>
      <c r="I6435" s="28"/>
      <c r="J6435" s="26">
        <v>198421</v>
      </c>
      <c r="K6435" s="26">
        <v>2678681</v>
      </c>
      <c r="L6435" s="22" t="s">
        <v>1336</v>
      </c>
      <c r="M6435" s="22"/>
      <c r="N6435">
        <f t="shared" si="404"/>
        <v>44273</v>
      </c>
      <c r="O6435">
        <f>+VLOOKUP(N6435,'Thanh toán '!O$8:P$8099,2,0)</f>
        <v>2678681</v>
      </c>
      <c r="P6435">
        <f t="shared" si="405"/>
        <v>2678681</v>
      </c>
      <c r="Q6435" s="30">
        <f t="shared" si="406"/>
        <v>0</v>
      </c>
    </row>
    <row r="6436" spans="1:17" hidden="1" x14ac:dyDescent="0.3">
      <c r="A6436" s="21">
        <v>52626</v>
      </c>
      <c r="B6436" s="22" t="s">
        <v>7075</v>
      </c>
      <c r="C6436" s="22" t="s">
        <v>1333</v>
      </c>
      <c r="D6436" s="27" t="s">
        <v>7045</v>
      </c>
      <c r="E6436" s="24" t="s">
        <v>4612</v>
      </c>
      <c r="F6436" s="25" t="s">
        <v>4613</v>
      </c>
      <c r="G6436" s="22" t="s">
        <v>39</v>
      </c>
      <c r="H6436" s="26">
        <v>1327079</v>
      </c>
      <c r="I6436" s="28"/>
      <c r="J6436" s="26">
        <v>106166</v>
      </c>
      <c r="K6436" s="26">
        <v>1433245</v>
      </c>
      <c r="L6436" s="22" t="s">
        <v>1336</v>
      </c>
      <c r="M6436" s="22"/>
      <c r="N6436">
        <f t="shared" si="404"/>
        <v>44274</v>
      </c>
      <c r="O6436">
        <f>+VLOOKUP(N6436,'Thanh toán '!O$8:P$8099,2,0)</f>
        <v>1433245</v>
      </c>
      <c r="P6436">
        <f t="shared" si="405"/>
        <v>1433245</v>
      </c>
      <c r="Q6436" s="30">
        <f t="shared" si="406"/>
        <v>0</v>
      </c>
    </row>
    <row r="6437" spans="1:17" hidden="1" x14ac:dyDescent="0.3">
      <c r="A6437" s="21">
        <v>52628</v>
      </c>
      <c r="B6437" s="22" t="s">
        <v>7076</v>
      </c>
      <c r="C6437" s="22" t="s">
        <v>1333</v>
      </c>
      <c r="D6437" s="27" t="s">
        <v>7045</v>
      </c>
      <c r="E6437" s="24" t="s">
        <v>4612</v>
      </c>
      <c r="F6437" s="25" t="s">
        <v>4613</v>
      </c>
      <c r="G6437" s="22" t="s">
        <v>39</v>
      </c>
      <c r="H6437" s="26">
        <v>1236130</v>
      </c>
      <c r="I6437" s="28"/>
      <c r="J6437" s="26">
        <v>98890</v>
      </c>
      <c r="K6437" s="26">
        <v>1335020</v>
      </c>
      <c r="L6437" s="22" t="s">
        <v>1336</v>
      </c>
      <c r="M6437" s="22"/>
      <c r="N6437">
        <f t="shared" si="404"/>
        <v>44276</v>
      </c>
      <c r="O6437">
        <f>+VLOOKUP(N6437,'Thanh toán '!O$8:P$8099,2,0)</f>
        <v>1335020</v>
      </c>
      <c r="P6437">
        <f t="shared" si="405"/>
        <v>1335020</v>
      </c>
      <c r="Q6437" s="30">
        <f t="shared" si="406"/>
        <v>0</v>
      </c>
    </row>
    <row r="6438" spans="1:17" hidden="1" x14ac:dyDescent="0.3">
      <c r="A6438" s="21">
        <v>52629</v>
      </c>
      <c r="B6438" s="22" t="s">
        <v>7077</v>
      </c>
      <c r="C6438" s="22" t="s">
        <v>1333</v>
      </c>
      <c r="D6438" s="27" t="s">
        <v>7045</v>
      </c>
      <c r="E6438" s="24" t="s">
        <v>4612</v>
      </c>
      <c r="F6438" s="25" t="s">
        <v>4613</v>
      </c>
      <c r="G6438" s="22" t="s">
        <v>39</v>
      </c>
      <c r="H6438" s="26">
        <v>1544605</v>
      </c>
      <c r="I6438" s="28"/>
      <c r="J6438" s="26">
        <v>123568</v>
      </c>
      <c r="K6438" s="26">
        <v>1668173</v>
      </c>
      <c r="L6438" s="22" t="s">
        <v>1336</v>
      </c>
      <c r="M6438" s="22"/>
      <c r="N6438">
        <f t="shared" si="404"/>
        <v>44277</v>
      </c>
      <c r="O6438">
        <f>+VLOOKUP(N6438,'Thanh toán '!O$8:P$8099,2,0)</f>
        <v>1668173</v>
      </c>
      <c r="P6438">
        <f t="shared" si="405"/>
        <v>1668173</v>
      </c>
      <c r="Q6438" s="30">
        <f t="shared" si="406"/>
        <v>0</v>
      </c>
    </row>
    <row r="6439" spans="1:17" hidden="1" x14ac:dyDescent="0.3">
      <c r="A6439" s="21">
        <v>52633</v>
      </c>
      <c r="B6439" s="22" t="s">
        <v>7078</v>
      </c>
      <c r="C6439" s="22" t="s">
        <v>1333</v>
      </c>
      <c r="D6439" s="27" t="s">
        <v>7045</v>
      </c>
      <c r="E6439" s="24" t="s">
        <v>4612</v>
      </c>
      <c r="F6439" s="25" t="s">
        <v>4613</v>
      </c>
      <c r="G6439" s="22" t="s">
        <v>39</v>
      </c>
      <c r="H6439" s="26">
        <v>440586</v>
      </c>
      <c r="I6439" s="28"/>
      <c r="J6439" s="26">
        <v>35247</v>
      </c>
      <c r="K6439" s="26">
        <v>475833</v>
      </c>
      <c r="L6439" s="22" t="s">
        <v>1336</v>
      </c>
      <c r="M6439" s="22"/>
      <c r="N6439">
        <f t="shared" si="404"/>
        <v>44281</v>
      </c>
      <c r="O6439">
        <f>+VLOOKUP(N6439,'Thanh toán '!O$8:P$8099,2,0)</f>
        <v>475833</v>
      </c>
      <c r="P6439">
        <f t="shared" si="405"/>
        <v>475833</v>
      </c>
      <c r="Q6439" s="30">
        <f t="shared" si="406"/>
        <v>0</v>
      </c>
    </row>
    <row r="6440" spans="1:17" hidden="1" x14ac:dyDescent="0.3">
      <c r="A6440" s="21">
        <v>52642</v>
      </c>
      <c r="B6440" s="22" t="s">
        <v>7079</v>
      </c>
      <c r="C6440" s="22" t="s">
        <v>1333</v>
      </c>
      <c r="D6440" s="27" t="s">
        <v>7045</v>
      </c>
      <c r="E6440" s="24" t="s">
        <v>164</v>
      </c>
      <c r="F6440" s="25" t="s">
        <v>4723</v>
      </c>
      <c r="G6440" s="22" t="s">
        <v>165</v>
      </c>
      <c r="H6440" s="26">
        <v>1110580</v>
      </c>
      <c r="I6440" s="28"/>
      <c r="J6440" s="26">
        <v>88846</v>
      </c>
      <c r="K6440" s="26">
        <v>1199426</v>
      </c>
      <c r="L6440" s="22" t="s">
        <v>1336</v>
      </c>
      <c r="M6440" s="22"/>
      <c r="N6440">
        <f t="shared" si="404"/>
        <v>44290</v>
      </c>
      <c r="O6440">
        <f>+VLOOKUP(N6440,'Thanh toán '!O$8:P$8099,2,0)</f>
        <v>1199426</v>
      </c>
      <c r="P6440">
        <f t="shared" si="405"/>
        <v>1199426</v>
      </c>
      <c r="Q6440" s="30">
        <f t="shared" si="406"/>
        <v>0</v>
      </c>
    </row>
    <row r="6441" spans="1:17" hidden="1" x14ac:dyDescent="0.3">
      <c r="A6441" s="21">
        <v>52643</v>
      </c>
      <c r="B6441" s="22" t="s">
        <v>7080</v>
      </c>
      <c r="C6441" s="22" t="s">
        <v>1333</v>
      </c>
      <c r="D6441" s="27" t="s">
        <v>7045</v>
      </c>
      <c r="E6441" s="24" t="s">
        <v>4612</v>
      </c>
      <c r="F6441" s="25" t="s">
        <v>4613</v>
      </c>
      <c r="G6441" s="22" t="s">
        <v>39</v>
      </c>
      <c r="H6441" s="26">
        <v>1106934</v>
      </c>
      <c r="I6441" s="28"/>
      <c r="J6441" s="26">
        <v>88555</v>
      </c>
      <c r="K6441" s="26">
        <v>1195489</v>
      </c>
      <c r="L6441" s="22" t="s">
        <v>1336</v>
      </c>
      <c r="M6441" s="22"/>
      <c r="N6441">
        <f t="shared" si="404"/>
        <v>44291</v>
      </c>
      <c r="O6441">
        <f>+VLOOKUP(N6441,'Thanh toán '!O$8:P$8099,2,0)</f>
        <v>1195489</v>
      </c>
      <c r="P6441">
        <f t="shared" si="405"/>
        <v>1195489</v>
      </c>
      <c r="Q6441" s="30">
        <f t="shared" si="406"/>
        <v>0</v>
      </c>
    </row>
    <row r="6442" spans="1:17" hidden="1" x14ac:dyDescent="0.3">
      <c r="A6442" s="21">
        <v>52644</v>
      </c>
      <c r="B6442" s="22" t="s">
        <v>7081</v>
      </c>
      <c r="C6442" s="22" t="s">
        <v>1333</v>
      </c>
      <c r="D6442" s="27" t="s">
        <v>7045</v>
      </c>
      <c r="E6442" s="24" t="s">
        <v>4612</v>
      </c>
      <c r="F6442" s="25" t="s">
        <v>4613</v>
      </c>
      <c r="G6442" s="22" t="s">
        <v>39</v>
      </c>
      <c r="H6442" s="26">
        <v>555290</v>
      </c>
      <c r="I6442" s="28"/>
      <c r="J6442" s="26">
        <v>44423</v>
      </c>
      <c r="K6442" s="26">
        <v>599713</v>
      </c>
      <c r="L6442" s="22" t="s">
        <v>1336</v>
      </c>
      <c r="M6442" s="22"/>
      <c r="N6442">
        <f t="shared" si="404"/>
        <v>44292</v>
      </c>
      <c r="O6442">
        <f>+VLOOKUP(N6442,'Thanh toán '!O$8:P$8099,2,0)</f>
        <v>599713</v>
      </c>
      <c r="P6442">
        <f t="shared" si="405"/>
        <v>599713</v>
      </c>
      <c r="Q6442" s="30">
        <f t="shared" si="406"/>
        <v>0</v>
      </c>
    </row>
    <row r="6443" spans="1:17" hidden="1" x14ac:dyDescent="0.3">
      <c r="A6443" s="21">
        <v>52646</v>
      </c>
      <c r="B6443" s="22" t="s">
        <v>7082</v>
      </c>
      <c r="C6443" s="22" t="s">
        <v>1333</v>
      </c>
      <c r="D6443" s="27" t="s">
        <v>7045</v>
      </c>
      <c r="E6443" s="24" t="s">
        <v>4612</v>
      </c>
      <c r="F6443" s="25" t="s">
        <v>4613</v>
      </c>
      <c r="G6443" s="22" t="s">
        <v>39</v>
      </c>
      <c r="H6443" s="26">
        <v>704013</v>
      </c>
      <c r="I6443" s="28"/>
      <c r="J6443" s="26">
        <v>56321</v>
      </c>
      <c r="K6443" s="26">
        <v>760334</v>
      </c>
      <c r="L6443" s="22" t="s">
        <v>1336</v>
      </c>
      <c r="M6443" s="22"/>
      <c r="N6443">
        <f t="shared" si="404"/>
        <v>44294</v>
      </c>
      <c r="O6443">
        <f>+VLOOKUP(N6443,'Thanh toán '!O$8:P$8099,2,0)</f>
        <v>760334</v>
      </c>
      <c r="P6443">
        <f t="shared" si="405"/>
        <v>760334</v>
      </c>
      <c r="Q6443" s="30">
        <f t="shared" si="406"/>
        <v>0</v>
      </c>
    </row>
    <row r="6444" spans="1:17" ht="26.3" hidden="1" x14ac:dyDescent="0.3">
      <c r="A6444" s="21">
        <v>52647</v>
      </c>
      <c r="B6444" s="22" t="s">
        <v>7083</v>
      </c>
      <c r="C6444" s="22" t="s">
        <v>1333</v>
      </c>
      <c r="D6444" s="27" t="s">
        <v>7045</v>
      </c>
      <c r="E6444" s="24" t="s">
        <v>4726</v>
      </c>
      <c r="F6444" s="25" t="s">
        <v>4727</v>
      </c>
      <c r="G6444" s="22" t="s">
        <v>237</v>
      </c>
      <c r="H6444" s="26">
        <v>2202930</v>
      </c>
      <c r="I6444" s="28"/>
      <c r="J6444" s="26">
        <v>176234</v>
      </c>
      <c r="K6444" s="26">
        <v>2379164</v>
      </c>
      <c r="L6444" s="22" t="s">
        <v>1336</v>
      </c>
      <c r="M6444" s="22"/>
      <c r="N6444">
        <f t="shared" si="404"/>
        <v>44295</v>
      </c>
      <c r="O6444">
        <f>+VLOOKUP(N6444,'Thanh toán '!O$8:P$8099,2,0)</f>
        <v>2379164</v>
      </c>
      <c r="P6444">
        <f t="shared" si="405"/>
        <v>2379164</v>
      </c>
      <c r="Q6444" s="30">
        <f t="shared" si="406"/>
        <v>0</v>
      </c>
    </row>
    <row r="6445" spans="1:17" hidden="1" x14ac:dyDescent="0.3">
      <c r="A6445" s="21">
        <v>52652</v>
      </c>
      <c r="B6445" s="22" t="s">
        <v>7084</v>
      </c>
      <c r="C6445" s="22" t="s">
        <v>1333</v>
      </c>
      <c r="D6445" s="27" t="s">
        <v>7045</v>
      </c>
      <c r="E6445" s="24" t="s">
        <v>32</v>
      </c>
      <c r="F6445" s="25" t="s">
        <v>1335</v>
      </c>
      <c r="G6445" s="22" t="s">
        <v>33</v>
      </c>
      <c r="H6445" s="26">
        <v>2095800</v>
      </c>
      <c r="I6445" s="28"/>
      <c r="J6445" s="26">
        <v>167664</v>
      </c>
      <c r="K6445" s="26">
        <v>2263464</v>
      </c>
      <c r="L6445" s="22" t="s">
        <v>1336</v>
      </c>
      <c r="M6445" s="22"/>
      <c r="N6445">
        <f t="shared" si="404"/>
        <v>44300</v>
      </c>
      <c r="O6445">
        <f>+VLOOKUP(N6445,'Thanh toán '!O$8:P$8099,2,0)</f>
        <v>2263464</v>
      </c>
      <c r="P6445">
        <f t="shared" si="405"/>
        <v>2263464</v>
      </c>
      <c r="Q6445" s="30">
        <f t="shared" si="406"/>
        <v>0</v>
      </c>
    </row>
    <row r="6446" spans="1:17" ht="26.3" hidden="1" x14ac:dyDescent="0.3">
      <c r="A6446" s="21">
        <v>52654</v>
      </c>
      <c r="B6446" s="22" t="s">
        <v>7085</v>
      </c>
      <c r="C6446" s="22" t="s">
        <v>1333</v>
      </c>
      <c r="D6446" s="27" t="s">
        <v>7086</v>
      </c>
      <c r="E6446" s="24" t="s">
        <v>4726</v>
      </c>
      <c r="F6446" s="25" t="s">
        <v>4727</v>
      </c>
      <c r="G6446" s="22" t="s">
        <v>237</v>
      </c>
      <c r="H6446" s="26">
        <v>1917650</v>
      </c>
      <c r="I6446" s="28"/>
      <c r="J6446" s="26">
        <v>153412</v>
      </c>
      <c r="K6446" s="26">
        <v>2071062</v>
      </c>
      <c r="L6446" s="22" t="s">
        <v>1336</v>
      </c>
      <c r="M6446" s="22"/>
      <c r="N6446">
        <f t="shared" si="404"/>
        <v>44302</v>
      </c>
      <c r="O6446">
        <f>+VLOOKUP(N6446,'Thanh toán '!O$8:P$8099,2,0)</f>
        <v>2071062</v>
      </c>
      <c r="P6446">
        <f t="shared" si="405"/>
        <v>2071062</v>
      </c>
      <c r="Q6446" s="30">
        <f t="shared" si="406"/>
        <v>0</v>
      </c>
    </row>
    <row r="6447" spans="1:17" hidden="1" x14ac:dyDescent="0.3">
      <c r="A6447" s="21">
        <v>52656</v>
      </c>
      <c r="B6447" s="22" t="s">
        <v>7087</v>
      </c>
      <c r="C6447" s="22" t="s">
        <v>1333</v>
      </c>
      <c r="D6447" s="27" t="s">
        <v>7086</v>
      </c>
      <c r="E6447" s="24" t="s">
        <v>4612</v>
      </c>
      <c r="F6447" s="25" t="s">
        <v>4613</v>
      </c>
      <c r="G6447" s="22" t="s">
        <v>39</v>
      </c>
      <c r="H6447" s="26">
        <v>920622</v>
      </c>
      <c r="I6447" s="28"/>
      <c r="J6447" s="26">
        <v>73650</v>
      </c>
      <c r="K6447" s="26">
        <v>994272</v>
      </c>
      <c r="L6447" s="22" t="s">
        <v>1336</v>
      </c>
      <c r="M6447" s="22"/>
      <c r="N6447">
        <f t="shared" si="404"/>
        <v>44304</v>
      </c>
      <c r="O6447">
        <f>+VLOOKUP(N6447,'Thanh toán '!O$8:P$8099,2,0)</f>
        <v>994272</v>
      </c>
      <c r="P6447">
        <f t="shared" si="405"/>
        <v>994272</v>
      </c>
      <c r="Q6447" s="30">
        <f t="shared" si="406"/>
        <v>0</v>
      </c>
    </row>
    <row r="6448" spans="1:17" hidden="1" x14ac:dyDescent="0.3">
      <c r="A6448" s="21">
        <v>52657</v>
      </c>
      <c r="B6448" s="22" t="s">
        <v>7088</v>
      </c>
      <c r="C6448" s="22" t="s">
        <v>1333</v>
      </c>
      <c r="D6448" s="27" t="s">
        <v>7086</v>
      </c>
      <c r="E6448" s="24" t="s">
        <v>4612</v>
      </c>
      <c r="F6448" s="25" t="s">
        <v>4613</v>
      </c>
      <c r="G6448" s="22" t="s">
        <v>39</v>
      </c>
      <c r="H6448" s="26">
        <v>357198</v>
      </c>
      <c r="I6448" s="28"/>
      <c r="J6448" s="26">
        <v>28576</v>
      </c>
      <c r="K6448" s="26">
        <v>385774</v>
      </c>
      <c r="L6448" s="22" t="s">
        <v>1336</v>
      </c>
      <c r="M6448" s="22"/>
      <c r="N6448">
        <f t="shared" si="404"/>
        <v>44305</v>
      </c>
      <c r="O6448">
        <f>+VLOOKUP(N6448,'Thanh toán '!O$8:P$8099,2,0)</f>
        <v>385774</v>
      </c>
      <c r="P6448">
        <f t="shared" si="405"/>
        <v>385774</v>
      </c>
      <c r="Q6448" s="30">
        <f t="shared" si="406"/>
        <v>0</v>
      </c>
    </row>
    <row r="6449" spans="1:17" hidden="1" x14ac:dyDescent="0.3">
      <c r="A6449" s="21">
        <v>52658</v>
      </c>
      <c r="B6449" s="22" t="s">
        <v>7089</v>
      </c>
      <c r="C6449" s="22" t="s">
        <v>1333</v>
      </c>
      <c r="D6449" s="27" t="s">
        <v>7086</v>
      </c>
      <c r="E6449" s="24" t="s">
        <v>4612</v>
      </c>
      <c r="F6449" s="25" t="s">
        <v>4613</v>
      </c>
      <c r="G6449" s="22" t="s">
        <v>39</v>
      </c>
      <c r="H6449" s="26">
        <v>618065</v>
      </c>
      <c r="I6449" s="28"/>
      <c r="J6449" s="26">
        <v>49445</v>
      </c>
      <c r="K6449" s="26">
        <v>667510</v>
      </c>
      <c r="L6449" s="22" t="s">
        <v>1336</v>
      </c>
      <c r="M6449" s="22"/>
      <c r="N6449">
        <f t="shared" si="404"/>
        <v>44306</v>
      </c>
      <c r="O6449">
        <f>+VLOOKUP(N6449,'Thanh toán '!O$8:P$8099,2,0)</f>
        <v>667510</v>
      </c>
      <c r="P6449">
        <f t="shared" si="405"/>
        <v>667510</v>
      </c>
      <c r="Q6449" s="30">
        <f t="shared" si="406"/>
        <v>0</v>
      </c>
    </row>
    <row r="6450" spans="1:17" hidden="1" x14ac:dyDescent="0.3">
      <c r="A6450" s="21">
        <v>52660</v>
      </c>
      <c r="B6450" s="22" t="s">
        <v>7090</v>
      </c>
      <c r="C6450" s="22" t="s">
        <v>1333</v>
      </c>
      <c r="D6450" s="27" t="s">
        <v>7086</v>
      </c>
      <c r="E6450" s="24" t="s">
        <v>192</v>
      </c>
      <c r="F6450" s="25" t="s">
        <v>4840</v>
      </c>
      <c r="G6450" s="22" t="s">
        <v>193</v>
      </c>
      <c r="H6450" s="26">
        <v>4647950</v>
      </c>
      <c r="I6450" s="28"/>
      <c r="J6450" s="26">
        <v>371836</v>
      </c>
      <c r="K6450" s="26">
        <v>5019786</v>
      </c>
      <c r="L6450" s="22" t="s">
        <v>1336</v>
      </c>
      <c r="M6450" s="22"/>
      <c r="N6450">
        <f t="shared" si="404"/>
        <v>44308</v>
      </c>
      <c r="O6450">
        <f>+VLOOKUP(N6450,'Thanh toán '!O$8:P$8099,2,0)</f>
        <v>5019786</v>
      </c>
      <c r="P6450">
        <f t="shared" si="405"/>
        <v>5019786</v>
      </c>
      <c r="Q6450" s="30">
        <f t="shared" si="406"/>
        <v>0</v>
      </c>
    </row>
    <row r="6451" spans="1:17" hidden="1" x14ac:dyDescent="0.3">
      <c r="A6451" s="21">
        <v>52662</v>
      </c>
      <c r="B6451" s="22" t="s">
        <v>7091</v>
      </c>
      <c r="C6451" s="22" t="s">
        <v>1333</v>
      </c>
      <c r="D6451" s="27" t="s">
        <v>7086</v>
      </c>
      <c r="E6451" s="24" t="s">
        <v>4612</v>
      </c>
      <c r="F6451" s="25" t="s">
        <v>4613</v>
      </c>
      <c r="G6451" s="22" t="s">
        <v>39</v>
      </c>
      <c r="H6451" s="26">
        <v>370839</v>
      </c>
      <c r="I6451" s="28"/>
      <c r="J6451" s="26">
        <v>29667</v>
      </c>
      <c r="K6451" s="26">
        <v>400506</v>
      </c>
      <c r="L6451" s="22" t="s">
        <v>1336</v>
      </c>
      <c r="M6451" s="22"/>
      <c r="N6451">
        <f t="shared" si="404"/>
        <v>44310</v>
      </c>
      <c r="O6451">
        <f>+VLOOKUP(N6451,'Thanh toán '!O$8:P$8099,2,0)</f>
        <v>400506</v>
      </c>
      <c r="P6451">
        <f t="shared" si="405"/>
        <v>400506</v>
      </c>
      <c r="Q6451" s="30">
        <f t="shared" si="406"/>
        <v>0</v>
      </c>
    </row>
    <row r="6452" spans="1:17" hidden="1" x14ac:dyDescent="0.3">
      <c r="A6452" s="21">
        <v>52663</v>
      </c>
      <c r="B6452" s="22" t="s">
        <v>7092</v>
      </c>
      <c r="C6452" s="22" t="s">
        <v>1333</v>
      </c>
      <c r="D6452" s="27" t="s">
        <v>7086</v>
      </c>
      <c r="E6452" s="24" t="s">
        <v>4612</v>
      </c>
      <c r="F6452" s="25" t="s">
        <v>4613</v>
      </c>
      <c r="G6452" s="22" t="s">
        <v>39</v>
      </c>
      <c r="H6452" s="26">
        <v>831087</v>
      </c>
      <c r="I6452" s="28"/>
      <c r="J6452" s="26">
        <v>66487</v>
      </c>
      <c r="K6452" s="26">
        <v>897574</v>
      </c>
      <c r="L6452" s="22" t="s">
        <v>1336</v>
      </c>
      <c r="M6452" s="22"/>
      <c r="N6452">
        <f t="shared" si="404"/>
        <v>44311</v>
      </c>
      <c r="O6452">
        <f>+VLOOKUP(N6452,'Thanh toán '!O$8:P$8099,2,0)</f>
        <v>897574</v>
      </c>
      <c r="P6452">
        <f t="shared" si="405"/>
        <v>897574</v>
      </c>
      <c r="Q6452" s="30">
        <f t="shared" si="406"/>
        <v>0</v>
      </c>
    </row>
    <row r="6453" spans="1:17" ht="26.3" hidden="1" x14ac:dyDescent="0.3">
      <c r="A6453" s="21">
        <v>52664</v>
      </c>
      <c r="B6453" s="22" t="s">
        <v>7093</v>
      </c>
      <c r="C6453" s="22" t="s">
        <v>1333</v>
      </c>
      <c r="D6453" s="27" t="s">
        <v>7086</v>
      </c>
      <c r="E6453" s="24" t="s">
        <v>4890</v>
      </c>
      <c r="F6453" s="25" t="s">
        <v>4891</v>
      </c>
      <c r="G6453" s="22" t="s">
        <v>100</v>
      </c>
      <c r="H6453" s="26">
        <v>1057078</v>
      </c>
      <c r="I6453" s="28"/>
      <c r="J6453" s="26">
        <v>84566</v>
      </c>
      <c r="K6453" s="26">
        <v>1141644</v>
      </c>
      <c r="L6453" s="22" t="s">
        <v>1336</v>
      </c>
      <c r="M6453" s="22"/>
      <c r="N6453">
        <f t="shared" si="404"/>
        <v>44312</v>
      </c>
      <c r="O6453">
        <f>+VLOOKUP(N6453,'Thanh toán '!O$8:P$8099,2,0)</f>
        <v>1141644</v>
      </c>
      <c r="P6453">
        <f t="shared" si="405"/>
        <v>1141644</v>
      </c>
      <c r="Q6453" s="30">
        <f t="shared" si="406"/>
        <v>0</v>
      </c>
    </row>
    <row r="6454" spans="1:17" ht="26.3" hidden="1" x14ac:dyDescent="0.3">
      <c r="A6454" s="21">
        <v>52665</v>
      </c>
      <c r="B6454" s="22" t="s">
        <v>7094</v>
      </c>
      <c r="C6454" s="22" t="s">
        <v>1333</v>
      </c>
      <c r="D6454" s="27" t="s">
        <v>7086</v>
      </c>
      <c r="E6454" s="24" t="s">
        <v>4890</v>
      </c>
      <c r="F6454" s="25" t="s">
        <v>4891</v>
      </c>
      <c r="G6454" s="22" t="s">
        <v>100</v>
      </c>
      <c r="H6454" s="26">
        <v>854336</v>
      </c>
      <c r="I6454" s="28"/>
      <c r="J6454" s="26">
        <v>68347</v>
      </c>
      <c r="K6454" s="26">
        <v>922683</v>
      </c>
      <c r="L6454" s="22" t="s">
        <v>1336</v>
      </c>
      <c r="M6454" s="22"/>
      <c r="N6454">
        <f t="shared" si="404"/>
        <v>44313</v>
      </c>
      <c r="O6454">
        <f>+VLOOKUP(N6454,'Thanh toán '!O$8:P$8099,2,0)</f>
        <v>922683</v>
      </c>
      <c r="P6454">
        <f t="shared" si="405"/>
        <v>922683</v>
      </c>
      <c r="Q6454" s="30">
        <f t="shared" si="406"/>
        <v>0</v>
      </c>
    </row>
    <row r="6455" spans="1:17" hidden="1" x14ac:dyDescent="0.3">
      <c r="A6455" s="21">
        <v>52666</v>
      </c>
      <c r="B6455" s="22" t="s">
        <v>7095</v>
      </c>
      <c r="C6455" s="22" t="s">
        <v>1333</v>
      </c>
      <c r="D6455" s="27" t="s">
        <v>7086</v>
      </c>
      <c r="E6455" s="24" t="s">
        <v>4612</v>
      </c>
      <c r="F6455" s="25" t="s">
        <v>4613</v>
      </c>
      <c r="G6455" s="22" t="s">
        <v>39</v>
      </c>
      <c r="H6455" s="26">
        <v>1309934</v>
      </c>
      <c r="I6455" s="28"/>
      <c r="J6455" s="26">
        <v>104795</v>
      </c>
      <c r="K6455" s="26">
        <v>1414729</v>
      </c>
      <c r="L6455" s="22" t="s">
        <v>1336</v>
      </c>
      <c r="M6455" s="22"/>
      <c r="N6455">
        <f t="shared" si="404"/>
        <v>44314</v>
      </c>
      <c r="O6455">
        <f>+VLOOKUP(N6455,'Thanh toán '!O$8:P$8099,2,0)</f>
        <v>1414729</v>
      </c>
      <c r="P6455">
        <f t="shared" si="405"/>
        <v>1414729</v>
      </c>
      <c r="Q6455" s="30">
        <f t="shared" si="406"/>
        <v>0</v>
      </c>
    </row>
    <row r="6456" spans="1:17" ht="26.3" hidden="1" x14ac:dyDescent="0.3">
      <c r="A6456" s="21">
        <v>52669</v>
      </c>
      <c r="B6456" s="22" t="s">
        <v>7096</v>
      </c>
      <c r="C6456" s="22" t="s">
        <v>1333</v>
      </c>
      <c r="D6456" s="27" t="s">
        <v>7086</v>
      </c>
      <c r="E6456" s="24" t="s">
        <v>4660</v>
      </c>
      <c r="F6456" s="25" t="s">
        <v>5644</v>
      </c>
      <c r="G6456" s="22" t="s">
        <v>24</v>
      </c>
      <c r="H6456" s="26">
        <v>1654746</v>
      </c>
      <c r="I6456" s="28"/>
      <c r="J6456" s="26">
        <v>132380</v>
      </c>
      <c r="K6456" s="26">
        <v>1787126</v>
      </c>
      <c r="L6456" s="22" t="s">
        <v>1336</v>
      </c>
      <c r="M6456" s="22"/>
      <c r="N6456">
        <f t="shared" si="404"/>
        <v>44317</v>
      </c>
      <c r="O6456">
        <f>+VLOOKUP(N6456,'Thanh toán '!O$8:P$8099,2,0)</f>
        <v>1787126</v>
      </c>
      <c r="P6456">
        <f t="shared" si="405"/>
        <v>1787126</v>
      </c>
      <c r="Q6456" s="30">
        <f t="shared" si="406"/>
        <v>0</v>
      </c>
    </row>
    <row r="6457" spans="1:17" ht="26.3" hidden="1" x14ac:dyDescent="0.3">
      <c r="A6457" s="21">
        <v>52675</v>
      </c>
      <c r="B6457" s="22" t="s">
        <v>7097</v>
      </c>
      <c r="C6457" s="22" t="s">
        <v>1333</v>
      </c>
      <c r="D6457" s="27" t="s">
        <v>7086</v>
      </c>
      <c r="E6457" s="24" t="s">
        <v>4660</v>
      </c>
      <c r="F6457" s="25" t="s">
        <v>5644</v>
      </c>
      <c r="G6457" s="22" t="s">
        <v>24</v>
      </c>
      <c r="H6457" s="26">
        <v>1057527</v>
      </c>
      <c r="I6457" s="28"/>
      <c r="J6457" s="26">
        <v>84602</v>
      </c>
      <c r="K6457" s="26">
        <v>1142129</v>
      </c>
      <c r="L6457" s="22" t="s">
        <v>1336</v>
      </c>
      <c r="M6457" s="22"/>
      <c r="N6457">
        <f t="shared" si="404"/>
        <v>44324</v>
      </c>
      <c r="O6457">
        <f>+VLOOKUP(N6457,'Thanh toán '!O$8:P$8099,2,0)</f>
        <v>1142129</v>
      </c>
      <c r="P6457">
        <f t="shared" si="405"/>
        <v>1142129</v>
      </c>
      <c r="Q6457" s="30">
        <f t="shared" si="406"/>
        <v>0</v>
      </c>
    </row>
    <row r="6458" spans="1:17" hidden="1" x14ac:dyDescent="0.3">
      <c r="A6458" s="21">
        <v>52750</v>
      </c>
      <c r="B6458" s="22" t="s">
        <v>7098</v>
      </c>
      <c r="C6458" s="22" t="s">
        <v>1333</v>
      </c>
      <c r="D6458" s="27" t="s">
        <v>7099</v>
      </c>
      <c r="E6458" s="24" t="s">
        <v>5893</v>
      </c>
      <c r="F6458" s="25" t="s">
        <v>2770</v>
      </c>
      <c r="G6458" s="22" t="s">
        <v>2771</v>
      </c>
      <c r="H6458" s="26">
        <v>3322625</v>
      </c>
      <c r="I6458" s="28"/>
      <c r="J6458" s="26">
        <v>265810</v>
      </c>
      <c r="K6458" s="26">
        <v>3588435</v>
      </c>
      <c r="L6458" s="22" t="s">
        <v>1336</v>
      </c>
      <c r="M6458" s="22"/>
      <c r="N6458">
        <f t="shared" si="404"/>
        <v>44402</v>
      </c>
      <c r="O6458">
        <f>+VLOOKUP(N6458,'Thanh toán '!O$8:P$8099,2,0)</f>
        <v>3588435</v>
      </c>
      <c r="P6458">
        <f t="shared" si="405"/>
        <v>3588435</v>
      </c>
      <c r="Q6458" s="30">
        <f t="shared" si="406"/>
        <v>0</v>
      </c>
    </row>
    <row r="6459" spans="1:17" hidden="1" x14ac:dyDescent="0.3">
      <c r="A6459" s="21">
        <v>52806</v>
      </c>
      <c r="B6459" s="22" t="s">
        <v>7100</v>
      </c>
      <c r="C6459" s="22" t="s">
        <v>1333</v>
      </c>
      <c r="D6459" s="27" t="s">
        <v>7099</v>
      </c>
      <c r="E6459" s="24" t="s">
        <v>4612</v>
      </c>
      <c r="F6459" s="25" t="s">
        <v>4613</v>
      </c>
      <c r="G6459" s="22" t="s">
        <v>39</v>
      </c>
      <c r="H6459" s="26">
        <v>1835555</v>
      </c>
      <c r="I6459" s="28"/>
      <c r="J6459" s="26">
        <v>146844</v>
      </c>
      <c r="K6459" s="26">
        <v>1982399</v>
      </c>
      <c r="L6459" s="22" t="s">
        <v>1336</v>
      </c>
      <c r="M6459" s="22"/>
      <c r="N6459">
        <f t="shared" si="404"/>
        <v>44458</v>
      </c>
      <c r="O6459">
        <f>+VLOOKUP(N6459,'Thanh toán '!O$8:P$8099,2,0)</f>
        <v>1982399</v>
      </c>
      <c r="P6459">
        <f t="shared" si="405"/>
        <v>1982399</v>
      </c>
      <c r="Q6459" s="30">
        <f t="shared" si="406"/>
        <v>0</v>
      </c>
    </row>
    <row r="6460" spans="1:17" ht="26.3" hidden="1" x14ac:dyDescent="0.3">
      <c r="A6460" s="21">
        <v>52978</v>
      </c>
      <c r="B6460" s="22" t="s">
        <v>7101</v>
      </c>
      <c r="C6460" s="22" t="s">
        <v>1333</v>
      </c>
      <c r="D6460" s="27" t="s">
        <v>7099</v>
      </c>
      <c r="E6460" s="24" t="s">
        <v>4890</v>
      </c>
      <c r="F6460" s="25" t="s">
        <v>4891</v>
      </c>
      <c r="G6460" s="22" t="s">
        <v>100</v>
      </c>
      <c r="H6460" s="26">
        <v>902553</v>
      </c>
      <c r="I6460" s="28"/>
      <c r="J6460" s="26">
        <v>72204</v>
      </c>
      <c r="K6460" s="26">
        <v>974757</v>
      </c>
      <c r="L6460" s="22" t="s">
        <v>1336</v>
      </c>
      <c r="M6460" s="22"/>
      <c r="N6460">
        <f t="shared" si="404"/>
        <v>44630</v>
      </c>
      <c r="O6460" t="e">
        <f>+VLOOKUP(N6460,'Thanh toán '!O$8:P$8099,2,0)</f>
        <v>#N/A</v>
      </c>
      <c r="P6460" t="e">
        <f t="shared" si="405"/>
        <v>#N/A</v>
      </c>
      <c r="Q6460" s="30" t="e">
        <f t="shared" si="406"/>
        <v>#N/A</v>
      </c>
    </row>
    <row r="6461" spans="1:17" ht="26.3" hidden="1" x14ac:dyDescent="0.3">
      <c r="A6461" s="21">
        <v>53005</v>
      </c>
      <c r="B6461" s="22" t="s">
        <v>7102</v>
      </c>
      <c r="C6461" s="22" t="s">
        <v>1333</v>
      </c>
      <c r="D6461" s="27" t="s">
        <v>7099</v>
      </c>
      <c r="E6461" s="24" t="s">
        <v>4890</v>
      </c>
      <c r="F6461" s="25" t="s">
        <v>4891</v>
      </c>
      <c r="G6461" s="22" t="s">
        <v>100</v>
      </c>
      <c r="H6461" s="26">
        <v>2357261</v>
      </c>
      <c r="I6461" s="28"/>
      <c r="J6461" s="26">
        <v>188581</v>
      </c>
      <c r="K6461" s="26">
        <v>2545842</v>
      </c>
      <c r="L6461" s="22" t="s">
        <v>1336</v>
      </c>
      <c r="M6461" s="22"/>
      <c r="N6461">
        <f t="shared" si="404"/>
        <v>44657</v>
      </c>
      <c r="O6461">
        <f>+VLOOKUP(N6461,'Thanh toán '!O$8:P$8099,2,0)</f>
        <v>2545842</v>
      </c>
      <c r="P6461">
        <f t="shared" si="405"/>
        <v>2545842</v>
      </c>
      <c r="Q6461" s="30">
        <f t="shared" si="406"/>
        <v>0</v>
      </c>
    </row>
    <row r="6462" spans="1:17" hidden="1" x14ac:dyDescent="0.3">
      <c r="A6462" s="21">
        <v>53033</v>
      </c>
      <c r="B6462" s="22" t="s">
        <v>7103</v>
      </c>
      <c r="C6462" s="22" t="s">
        <v>1333</v>
      </c>
      <c r="D6462" s="27" t="s">
        <v>7099</v>
      </c>
      <c r="E6462" s="24" t="s">
        <v>4612</v>
      </c>
      <c r="F6462" s="25" t="s">
        <v>4613</v>
      </c>
      <c r="G6462" s="22" t="s">
        <v>39</v>
      </c>
      <c r="H6462" s="26">
        <v>1139374</v>
      </c>
      <c r="I6462" s="28"/>
      <c r="J6462" s="26">
        <v>91150</v>
      </c>
      <c r="K6462" s="26">
        <v>1230524</v>
      </c>
      <c r="L6462" s="22" t="s">
        <v>1336</v>
      </c>
      <c r="M6462" s="22"/>
      <c r="N6462">
        <f t="shared" si="404"/>
        <v>44685</v>
      </c>
      <c r="O6462">
        <f>+VLOOKUP(N6462,'Thanh toán '!O$8:P$8099,2,0)</f>
        <v>1230524</v>
      </c>
      <c r="P6462">
        <f t="shared" si="405"/>
        <v>1230524</v>
      </c>
      <c r="Q6462" s="30">
        <f t="shared" si="406"/>
        <v>0</v>
      </c>
    </row>
    <row r="6463" spans="1:17" ht="26.3" hidden="1" x14ac:dyDescent="0.3">
      <c r="A6463" s="21">
        <v>53098</v>
      </c>
      <c r="B6463" s="22" t="s">
        <v>7104</v>
      </c>
      <c r="C6463" s="22" t="s">
        <v>1333</v>
      </c>
      <c r="D6463" s="27" t="s">
        <v>7099</v>
      </c>
      <c r="E6463" s="24" t="s">
        <v>218</v>
      </c>
      <c r="F6463" s="25" t="s">
        <v>1667</v>
      </c>
      <c r="G6463" s="22" t="s">
        <v>219</v>
      </c>
      <c r="H6463" s="26">
        <v>737956</v>
      </c>
      <c r="I6463" s="28"/>
      <c r="J6463" s="26">
        <v>59036</v>
      </c>
      <c r="K6463" s="26">
        <v>796992</v>
      </c>
      <c r="L6463" s="22" t="s">
        <v>1336</v>
      </c>
      <c r="M6463" s="22"/>
      <c r="N6463">
        <f t="shared" si="404"/>
        <v>44750</v>
      </c>
      <c r="O6463">
        <f>+VLOOKUP(N6463,'Thanh toán '!O$8:P$8099,2,0)</f>
        <v>796992</v>
      </c>
      <c r="P6463">
        <f t="shared" si="405"/>
        <v>796992</v>
      </c>
      <c r="Q6463" s="30">
        <f t="shared" si="406"/>
        <v>0</v>
      </c>
    </row>
    <row r="6464" spans="1:17" ht="26.3" hidden="1" x14ac:dyDescent="0.3">
      <c r="A6464" s="21">
        <v>53099</v>
      </c>
      <c r="B6464" s="22" t="s">
        <v>7105</v>
      </c>
      <c r="C6464" s="22" t="s">
        <v>1333</v>
      </c>
      <c r="D6464" s="27" t="s">
        <v>7099</v>
      </c>
      <c r="E6464" s="24" t="s">
        <v>218</v>
      </c>
      <c r="F6464" s="25" t="s">
        <v>1667</v>
      </c>
      <c r="G6464" s="22" t="s">
        <v>219</v>
      </c>
      <c r="H6464" s="26">
        <v>555290</v>
      </c>
      <c r="I6464" s="28"/>
      <c r="J6464" s="26">
        <v>44423</v>
      </c>
      <c r="K6464" s="26">
        <v>599713</v>
      </c>
      <c r="L6464" s="22" t="s">
        <v>1336</v>
      </c>
      <c r="M6464" s="22"/>
      <c r="N6464">
        <f t="shared" si="404"/>
        <v>44751</v>
      </c>
      <c r="O6464">
        <f>+VLOOKUP(N6464,'Thanh toán '!O$8:P$8099,2,0)</f>
        <v>599713</v>
      </c>
      <c r="P6464">
        <f t="shared" si="405"/>
        <v>599713</v>
      </c>
      <c r="Q6464" s="30">
        <f t="shared" si="406"/>
        <v>0</v>
      </c>
    </row>
    <row r="6465" spans="1:17" hidden="1" x14ac:dyDescent="0.3">
      <c r="A6465" s="21">
        <v>53121</v>
      </c>
      <c r="B6465" s="22" t="s">
        <v>7106</v>
      </c>
      <c r="C6465" s="22" t="s">
        <v>1333</v>
      </c>
      <c r="D6465" s="27" t="s">
        <v>7099</v>
      </c>
      <c r="E6465" s="24" t="s">
        <v>861</v>
      </c>
      <c r="F6465" s="25" t="s">
        <v>4613</v>
      </c>
      <c r="G6465" s="22" t="s">
        <v>862</v>
      </c>
      <c r="H6465" s="26">
        <v>850875</v>
      </c>
      <c r="I6465" s="28"/>
      <c r="J6465" s="26">
        <v>68070</v>
      </c>
      <c r="K6465" s="26">
        <v>918945</v>
      </c>
      <c r="L6465" s="22" t="s">
        <v>1336</v>
      </c>
      <c r="M6465" s="22"/>
      <c r="N6465">
        <f t="shared" si="404"/>
        <v>44774</v>
      </c>
      <c r="O6465">
        <f>+VLOOKUP(N6465,'Thanh toán '!O$8:P$8099,2,0)</f>
        <v>918945</v>
      </c>
      <c r="P6465">
        <f t="shared" si="405"/>
        <v>918945</v>
      </c>
      <c r="Q6465" s="30">
        <f t="shared" si="406"/>
        <v>0</v>
      </c>
    </row>
    <row r="6466" spans="1:17" hidden="1" x14ac:dyDescent="0.3">
      <c r="A6466" s="21">
        <v>53146</v>
      </c>
      <c r="B6466" s="22" t="s">
        <v>7107</v>
      </c>
      <c r="C6466" s="22" t="s">
        <v>1333</v>
      </c>
      <c r="D6466" s="27" t="s">
        <v>7099</v>
      </c>
      <c r="E6466" s="24" t="s">
        <v>4612</v>
      </c>
      <c r="F6466" s="25" t="s">
        <v>4613</v>
      </c>
      <c r="G6466" s="22" t="s">
        <v>39</v>
      </c>
      <c r="H6466" s="26">
        <v>1012115</v>
      </c>
      <c r="I6466" s="28"/>
      <c r="J6466" s="26">
        <v>80969</v>
      </c>
      <c r="K6466" s="26">
        <v>1093084</v>
      </c>
      <c r="L6466" s="22" t="s">
        <v>1336</v>
      </c>
      <c r="M6466" s="22"/>
      <c r="N6466">
        <f t="shared" si="404"/>
        <v>44799</v>
      </c>
      <c r="O6466">
        <f>+VLOOKUP(N6466,'Thanh toán '!O$8:P$8099,2,0)</f>
        <v>1093084</v>
      </c>
      <c r="P6466">
        <f t="shared" si="405"/>
        <v>1093084</v>
      </c>
      <c r="Q6466" s="30">
        <f t="shared" si="406"/>
        <v>0</v>
      </c>
    </row>
    <row r="6467" spans="1:17" hidden="1" x14ac:dyDescent="0.3">
      <c r="A6467" s="21">
        <v>53147</v>
      </c>
      <c r="B6467" s="22" t="s">
        <v>7108</v>
      </c>
      <c r="C6467" s="22" t="s">
        <v>1333</v>
      </c>
      <c r="D6467" s="27" t="s">
        <v>7099</v>
      </c>
      <c r="E6467" s="24" t="s">
        <v>4612</v>
      </c>
      <c r="F6467" s="25" t="s">
        <v>4613</v>
      </c>
      <c r="G6467" s="22" t="s">
        <v>39</v>
      </c>
      <c r="H6467" s="26">
        <v>787963</v>
      </c>
      <c r="I6467" s="28"/>
      <c r="J6467" s="26">
        <v>63037</v>
      </c>
      <c r="K6467" s="26">
        <v>851000</v>
      </c>
      <c r="L6467" s="22" t="s">
        <v>1336</v>
      </c>
      <c r="M6467" s="22"/>
      <c r="N6467">
        <f t="shared" si="404"/>
        <v>44800</v>
      </c>
      <c r="O6467">
        <f>+VLOOKUP(N6467,'Thanh toán '!O$8:P$8099,2,0)</f>
        <v>851000</v>
      </c>
      <c r="P6467">
        <f t="shared" si="405"/>
        <v>851000</v>
      </c>
      <c r="Q6467" s="30">
        <f t="shared" si="406"/>
        <v>0</v>
      </c>
    </row>
    <row r="6468" spans="1:17" hidden="1" x14ac:dyDescent="0.3">
      <c r="A6468" s="21">
        <v>53315</v>
      </c>
      <c r="B6468" s="22" t="s">
        <v>7109</v>
      </c>
      <c r="C6468" s="22" t="s">
        <v>1333</v>
      </c>
      <c r="D6468" s="27" t="s">
        <v>7099</v>
      </c>
      <c r="E6468" s="24" t="s">
        <v>5997</v>
      </c>
      <c r="F6468" s="25" t="s">
        <v>5998</v>
      </c>
      <c r="G6468" s="22" t="s">
        <v>201</v>
      </c>
      <c r="H6468" s="26">
        <v>3442514</v>
      </c>
      <c r="I6468" s="28"/>
      <c r="J6468" s="26">
        <v>275401</v>
      </c>
      <c r="K6468" s="26">
        <v>3717915</v>
      </c>
      <c r="L6468" s="22" t="s">
        <v>1336</v>
      </c>
      <c r="M6468" s="22"/>
      <c r="N6468">
        <f t="shared" si="404"/>
        <v>44969</v>
      </c>
      <c r="O6468">
        <f>+VLOOKUP(N6468,'Thanh toán '!O$8:P$8099,2,0)</f>
        <v>3717915</v>
      </c>
      <c r="P6468">
        <f t="shared" si="405"/>
        <v>3717915</v>
      </c>
      <c r="Q6468" s="30">
        <f t="shared" si="406"/>
        <v>0</v>
      </c>
    </row>
    <row r="6469" spans="1:17" hidden="1" x14ac:dyDescent="0.3">
      <c r="A6469" s="21">
        <v>53594</v>
      </c>
      <c r="B6469" s="22" t="s">
        <v>7110</v>
      </c>
      <c r="C6469" s="22" t="s">
        <v>1333</v>
      </c>
      <c r="D6469" s="27" t="s">
        <v>7099</v>
      </c>
      <c r="E6469" s="24" t="s">
        <v>195</v>
      </c>
      <c r="F6469" s="25" t="s">
        <v>4625</v>
      </c>
      <c r="G6469" s="22" t="s">
        <v>196</v>
      </c>
      <c r="H6469" s="26">
        <v>2221160</v>
      </c>
      <c r="I6469" s="28"/>
      <c r="J6469" s="26">
        <v>177693</v>
      </c>
      <c r="K6469" s="26">
        <v>2398853</v>
      </c>
      <c r="L6469" s="22" t="s">
        <v>1336</v>
      </c>
      <c r="M6469" s="22"/>
      <c r="N6469">
        <f t="shared" si="404"/>
        <v>45249</v>
      </c>
      <c r="O6469">
        <f>+VLOOKUP(N6469,'Thanh toán '!O$8:P$8099,2,0)</f>
        <v>2398853</v>
      </c>
      <c r="P6469">
        <f t="shared" si="405"/>
        <v>2398853</v>
      </c>
      <c r="Q6469" s="30">
        <f t="shared" si="406"/>
        <v>0</v>
      </c>
    </row>
    <row r="6470" spans="1:17" hidden="1" x14ac:dyDescent="0.3">
      <c r="A6470" s="21">
        <v>53595</v>
      </c>
      <c r="B6470" s="22" t="s">
        <v>7111</v>
      </c>
      <c r="C6470" s="22" t="s">
        <v>1333</v>
      </c>
      <c r="D6470" s="27" t="s">
        <v>7099</v>
      </c>
      <c r="E6470" s="24" t="s">
        <v>5385</v>
      </c>
      <c r="F6470" s="25" t="s">
        <v>5386</v>
      </c>
      <c r="G6470" s="22" t="s">
        <v>325</v>
      </c>
      <c r="H6470" s="26">
        <v>3035550</v>
      </c>
      <c r="I6470" s="28"/>
      <c r="J6470" s="26">
        <v>242844</v>
      </c>
      <c r="K6470" s="26">
        <v>3278394</v>
      </c>
      <c r="L6470" s="22" t="s">
        <v>1336</v>
      </c>
      <c r="M6470" s="22"/>
      <c r="N6470">
        <f t="shared" ref="N6470:N6533" si="407">+B6470*1</f>
        <v>45250</v>
      </c>
      <c r="O6470">
        <f>+VLOOKUP(N6470,'Thanh toán '!O$8:P$8099,2,0)</f>
        <v>3278394</v>
      </c>
      <c r="P6470">
        <f t="shared" ref="P6470:P6533" si="408">+O6470</f>
        <v>3278394</v>
      </c>
      <c r="Q6470" s="30">
        <f t="shared" si="406"/>
        <v>0</v>
      </c>
    </row>
    <row r="6471" spans="1:17" ht="26.3" hidden="1" x14ac:dyDescent="0.3">
      <c r="A6471" s="21">
        <v>53596</v>
      </c>
      <c r="B6471" s="22" t="s">
        <v>7112</v>
      </c>
      <c r="C6471" s="22" t="s">
        <v>1333</v>
      </c>
      <c r="D6471" s="27" t="s">
        <v>7099</v>
      </c>
      <c r="E6471" s="24" t="s">
        <v>4823</v>
      </c>
      <c r="F6471" s="25" t="s">
        <v>4824</v>
      </c>
      <c r="G6471" s="22" t="s">
        <v>1499</v>
      </c>
      <c r="H6471" s="26">
        <v>1289600</v>
      </c>
      <c r="I6471" s="28"/>
      <c r="J6471" s="26">
        <v>103168</v>
      </c>
      <c r="K6471" s="26">
        <v>1392768</v>
      </c>
      <c r="L6471" s="22" t="s">
        <v>1336</v>
      </c>
      <c r="M6471" s="22"/>
      <c r="N6471">
        <f t="shared" si="407"/>
        <v>45251</v>
      </c>
      <c r="O6471">
        <f>+VLOOKUP(N6471,'Thanh toán '!O$8:P$8099,2,0)</f>
        <v>1392768</v>
      </c>
      <c r="P6471">
        <f t="shared" si="408"/>
        <v>1392768</v>
      </c>
      <c r="Q6471" s="30">
        <f t="shared" si="406"/>
        <v>0</v>
      </c>
    </row>
    <row r="6472" spans="1:17" ht="26.3" hidden="1" x14ac:dyDescent="0.3">
      <c r="A6472" s="21">
        <v>53597</v>
      </c>
      <c r="B6472" s="22" t="s">
        <v>7113</v>
      </c>
      <c r="C6472" s="22" t="s">
        <v>1333</v>
      </c>
      <c r="D6472" s="27" t="s">
        <v>7099</v>
      </c>
      <c r="E6472" s="24" t="s">
        <v>4816</v>
      </c>
      <c r="F6472" s="25" t="s">
        <v>6598</v>
      </c>
      <c r="G6472" s="22" t="s">
        <v>140</v>
      </c>
      <c r="H6472" s="26">
        <v>1207336</v>
      </c>
      <c r="I6472" s="28"/>
      <c r="J6472" s="26">
        <v>96587</v>
      </c>
      <c r="K6472" s="26">
        <v>1303923</v>
      </c>
      <c r="L6472" s="22" t="s">
        <v>1336</v>
      </c>
      <c r="M6472" s="22"/>
      <c r="N6472">
        <f t="shared" si="407"/>
        <v>45252</v>
      </c>
      <c r="O6472">
        <f>+VLOOKUP(N6472,'Thanh toán '!O$8:P$8099,2,0)</f>
        <v>1303923</v>
      </c>
      <c r="P6472">
        <f t="shared" si="408"/>
        <v>1303923</v>
      </c>
      <c r="Q6472" s="30">
        <f t="shared" si="406"/>
        <v>0</v>
      </c>
    </row>
    <row r="6473" spans="1:17" hidden="1" x14ac:dyDescent="0.3">
      <c r="A6473" s="21">
        <v>53598</v>
      </c>
      <c r="B6473" s="22" t="s">
        <v>7114</v>
      </c>
      <c r="C6473" s="22" t="s">
        <v>1333</v>
      </c>
      <c r="D6473" s="27" t="s">
        <v>7099</v>
      </c>
      <c r="E6473" s="24" t="s">
        <v>5322</v>
      </c>
      <c r="F6473" s="25" t="s">
        <v>5323</v>
      </c>
      <c r="G6473" s="22" t="s">
        <v>66</v>
      </c>
      <c r="H6473" s="26">
        <v>1228412</v>
      </c>
      <c r="I6473" s="28"/>
      <c r="J6473" s="26">
        <v>98273</v>
      </c>
      <c r="K6473" s="26">
        <v>1326685</v>
      </c>
      <c r="L6473" s="22" t="s">
        <v>1336</v>
      </c>
      <c r="M6473" s="22"/>
      <c r="N6473">
        <f t="shared" si="407"/>
        <v>45253</v>
      </c>
      <c r="O6473">
        <f>+VLOOKUP(N6473,'Thanh toán '!O$8:P$8099,2,0)</f>
        <v>1326685</v>
      </c>
      <c r="P6473">
        <f t="shared" si="408"/>
        <v>1326685</v>
      </c>
      <c r="Q6473" s="30">
        <f t="shared" si="406"/>
        <v>0</v>
      </c>
    </row>
    <row r="6474" spans="1:17" ht="26.3" hidden="1" x14ac:dyDescent="0.3">
      <c r="A6474" s="21">
        <v>53599</v>
      </c>
      <c r="B6474" s="22" t="s">
        <v>7115</v>
      </c>
      <c r="C6474" s="22" t="s">
        <v>1333</v>
      </c>
      <c r="D6474" s="27" t="s">
        <v>7099</v>
      </c>
      <c r="E6474" s="24" t="s">
        <v>4813</v>
      </c>
      <c r="F6474" s="25" t="s">
        <v>4814</v>
      </c>
      <c r="G6474" s="22" t="s">
        <v>134</v>
      </c>
      <c r="H6474" s="26">
        <v>1812109</v>
      </c>
      <c r="I6474" s="28"/>
      <c r="J6474" s="26">
        <v>144969</v>
      </c>
      <c r="K6474" s="26">
        <v>1957078</v>
      </c>
      <c r="L6474" s="22" t="s">
        <v>1336</v>
      </c>
      <c r="M6474" s="22"/>
      <c r="N6474">
        <f t="shared" si="407"/>
        <v>45254</v>
      </c>
      <c r="O6474">
        <f>+VLOOKUP(N6474,'Thanh toán '!O$8:P$8099,2,0)</f>
        <v>1957078</v>
      </c>
      <c r="P6474">
        <f t="shared" si="408"/>
        <v>1957078</v>
      </c>
      <c r="Q6474" s="30">
        <f t="shared" si="406"/>
        <v>0</v>
      </c>
    </row>
    <row r="6475" spans="1:17" ht="26.3" hidden="1" x14ac:dyDescent="0.3">
      <c r="A6475" s="21">
        <v>53600</v>
      </c>
      <c r="B6475" s="22" t="s">
        <v>7116</v>
      </c>
      <c r="C6475" s="22" t="s">
        <v>1333</v>
      </c>
      <c r="D6475" s="27" t="s">
        <v>7099</v>
      </c>
      <c r="E6475" s="24" t="s">
        <v>4862</v>
      </c>
      <c r="F6475" s="25" t="s">
        <v>4863</v>
      </c>
      <c r="G6475" s="22" t="s">
        <v>69</v>
      </c>
      <c r="H6475" s="26">
        <v>2579200</v>
      </c>
      <c r="I6475" s="28"/>
      <c r="J6475" s="26">
        <v>206336</v>
      </c>
      <c r="K6475" s="26">
        <v>2785536</v>
      </c>
      <c r="L6475" s="22" t="s">
        <v>1336</v>
      </c>
      <c r="M6475" s="22"/>
      <c r="N6475">
        <f t="shared" si="407"/>
        <v>45255</v>
      </c>
      <c r="O6475">
        <f>+VLOOKUP(N6475,'Thanh toán '!O$8:P$8099,2,0)</f>
        <v>2785536</v>
      </c>
      <c r="P6475">
        <f t="shared" si="408"/>
        <v>2785536</v>
      </c>
      <c r="Q6475" s="30">
        <f t="shared" si="406"/>
        <v>0</v>
      </c>
    </row>
    <row r="6476" spans="1:17" hidden="1" x14ac:dyDescent="0.3">
      <c r="A6476" s="21">
        <v>53601</v>
      </c>
      <c r="B6476" s="22" t="s">
        <v>7117</v>
      </c>
      <c r="C6476" s="22" t="s">
        <v>1333</v>
      </c>
      <c r="D6476" s="27" t="s">
        <v>7099</v>
      </c>
      <c r="E6476" s="24" t="s">
        <v>5326</v>
      </c>
      <c r="F6476" s="25" t="s">
        <v>5327</v>
      </c>
      <c r="G6476" s="22" t="s">
        <v>549</v>
      </c>
      <c r="H6476" s="26">
        <v>3537370</v>
      </c>
      <c r="I6476" s="28"/>
      <c r="J6476" s="26">
        <v>282990</v>
      </c>
      <c r="K6476" s="26">
        <v>3820360</v>
      </c>
      <c r="L6476" s="22" t="s">
        <v>1336</v>
      </c>
      <c r="M6476" s="22"/>
      <c r="N6476">
        <f t="shared" si="407"/>
        <v>45256</v>
      </c>
      <c r="O6476">
        <f>+VLOOKUP(N6476,'Thanh toán '!O$8:P$8099,2,0)</f>
        <v>3820360</v>
      </c>
      <c r="P6476">
        <f t="shared" si="408"/>
        <v>3820360</v>
      </c>
      <c r="Q6476" s="30">
        <f t="shared" si="406"/>
        <v>0</v>
      </c>
    </row>
    <row r="6477" spans="1:17" ht="26.3" hidden="1" x14ac:dyDescent="0.3">
      <c r="A6477" s="21">
        <v>53602</v>
      </c>
      <c r="B6477" s="22" t="s">
        <v>7118</v>
      </c>
      <c r="C6477" s="22" t="s">
        <v>1333</v>
      </c>
      <c r="D6477" s="27" t="s">
        <v>7099</v>
      </c>
      <c r="E6477" s="24" t="s">
        <v>5162</v>
      </c>
      <c r="F6477" s="25" t="s">
        <v>5163</v>
      </c>
      <c r="G6477" s="22" t="s">
        <v>244</v>
      </c>
      <c r="H6477" s="26">
        <v>1517775</v>
      </c>
      <c r="I6477" s="28"/>
      <c r="J6477" s="26">
        <v>121422</v>
      </c>
      <c r="K6477" s="26">
        <v>1639197</v>
      </c>
      <c r="L6477" s="22" t="s">
        <v>1336</v>
      </c>
      <c r="M6477" s="22"/>
      <c r="N6477">
        <f t="shared" si="407"/>
        <v>45257</v>
      </c>
      <c r="O6477">
        <f>+VLOOKUP(N6477,'Thanh toán '!O$8:P$8099,2,0)</f>
        <v>1639197</v>
      </c>
      <c r="P6477">
        <f t="shared" si="408"/>
        <v>1639197</v>
      </c>
      <c r="Q6477" s="30">
        <f t="shared" si="406"/>
        <v>0</v>
      </c>
    </row>
    <row r="6478" spans="1:17" ht="26.3" hidden="1" x14ac:dyDescent="0.3">
      <c r="A6478" s="21">
        <v>53603</v>
      </c>
      <c r="B6478" s="22" t="s">
        <v>7119</v>
      </c>
      <c r="C6478" s="22" t="s">
        <v>1333</v>
      </c>
      <c r="D6478" s="27" t="s">
        <v>7099</v>
      </c>
      <c r="E6478" s="24" t="s">
        <v>4748</v>
      </c>
      <c r="F6478" s="25" t="s">
        <v>4749</v>
      </c>
      <c r="G6478" s="22" t="s">
        <v>103</v>
      </c>
      <c r="H6478" s="26">
        <v>2211120</v>
      </c>
      <c r="I6478" s="28"/>
      <c r="J6478" s="26">
        <v>176890</v>
      </c>
      <c r="K6478" s="26">
        <v>2388010</v>
      </c>
      <c r="L6478" s="22" t="s">
        <v>1336</v>
      </c>
      <c r="M6478" s="22"/>
      <c r="N6478">
        <f t="shared" si="407"/>
        <v>45258</v>
      </c>
      <c r="O6478">
        <f>+VLOOKUP(N6478,'Thanh toán '!O$8:P$8099,2,0)</f>
        <v>2388010</v>
      </c>
      <c r="P6478">
        <f t="shared" si="408"/>
        <v>2388010</v>
      </c>
      <c r="Q6478" s="30">
        <f t="shared" si="406"/>
        <v>0</v>
      </c>
    </row>
    <row r="6479" spans="1:17" ht="26.3" hidden="1" x14ac:dyDescent="0.3">
      <c r="A6479" s="21">
        <v>53604</v>
      </c>
      <c r="B6479" s="22" t="s">
        <v>7120</v>
      </c>
      <c r="C6479" s="22" t="s">
        <v>1333</v>
      </c>
      <c r="D6479" s="27" t="s">
        <v>7099</v>
      </c>
      <c r="E6479" s="24" t="s">
        <v>4753</v>
      </c>
      <c r="F6479" s="25" t="s">
        <v>4754</v>
      </c>
      <c r="G6479" s="22" t="s">
        <v>1453</v>
      </c>
      <c r="H6479" s="26">
        <v>2252085</v>
      </c>
      <c r="I6479" s="28"/>
      <c r="J6479" s="26">
        <v>180167</v>
      </c>
      <c r="K6479" s="26">
        <v>2432252</v>
      </c>
      <c r="L6479" s="22" t="s">
        <v>1336</v>
      </c>
      <c r="M6479" s="22"/>
      <c r="N6479">
        <f t="shared" si="407"/>
        <v>45260</v>
      </c>
      <c r="O6479">
        <f>+VLOOKUP(N6479,'Thanh toán '!O$8:P$8099,2,0)</f>
        <v>2432252</v>
      </c>
      <c r="P6479">
        <f t="shared" si="408"/>
        <v>2432252</v>
      </c>
      <c r="Q6479" s="30">
        <f t="shared" si="406"/>
        <v>0</v>
      </c>
    </row>
    <row r="6480" spans="1:17" hidden="1" x14ac:dyDescent="0.3">
      <c r="A6480" s="21">
        <v>53605</v>
      </c>
      <c r="B6480" s="22" t="s">
        <v>7121</v>
      </c>
      <c r="C6480" s="22" t="s">
        <v>1333</v>
      </c>
      <c r="D6480" s="27" t="s">
        <v>7099</v>
      </c>
      <c r="E6480" s="24" t="s">
        <v>4612</v>
      </c>
      <c r="F6480" s="25" t="s">
        <v>4613</v>
      </c>
      <c r="G6480" s="22" t="s">
        <v>39</v>
      </c>
      <c r="H6480" s="26">
        <v>759439</v>
      </c>
      <c r="I6480" s="28"/>
      <c r="J6480" s="26">
        <v>60755</v>
      </c>
      <c r="K6480" s="26">
        <v>820194</v>
      </c>
      <c r="L6480" s="22" t="s">
        <v>1336</v>
      </c>
      <c r="M6480" s="22"/>
      <c r="N6480">
        <f t="shared" si="407"/>
        <v>45261</v>
      </c>
      <c r="O6480">
        <f>+VLOOKUP(N6480,'Thanh toán '!O$8:P$8099,2,0)</f>
        <v>820194</v>
      </c>
      <c r="P6480">
        <f t="shared" si="408"/>
        <v>820194</v>
      </c>
      <c r="Q6480" s="30">
        <f t="shared" si="406"/>
        <v>0</v>
      </c>
    </row>
    <row r="6481" spans="1:17" hidden="1" x14ac:dyDescent="0.3">
      <c r="A6481" s="21">
        <v>53606</v>
      </c>
      <c r="B6481" s="22" t="s">
        <v>7122</v>
      </c>
      <c r="C6481" s="22" t="s">
        <v>1333</v>
      </c>
      <c r="D6481" s="27" t="s">
        <v>7099</v>
      </c>
      <c r="E6481" s="24" t="s">
        <v>4612</v>
      </c>
      <c r="F6481" s="25" t="s">
        <v>4613</v>
      </c>
      <c r="G6481" s="22" t="s">
        <v>39</v>
      </c>
      <c r="H6481" s="26">
        <v>592955</v>
      </c>
      <c r="I6481" s="28"/>
      <c r="J6481" s="26">
        <v>47436</v>
      </c>
      <c r="K6481" s="26">
        <v>640391</v>
      </c>
      <c r="L6481" s="22" t="s">
        <v>1336</v>
      </c>
      <c r="M6481" s="22"/>
      <c r="N6481">
        <f t="shared" si="407"/>
        <v>45262</v>
      </c>
      <c r="O6481">
        <f>+VLOOKUP(N6481,'Thanh toán '!O$8:P$8099,2,0)</f>
        <v>640391</v>
      </c>
      <c r="P6481">
        <f t="shared" si="408"/>
        <v>640391</v>
      </c>
      <c r="Q6481" s="30">
        <f t="shared" si="406"/>
        <v>0</v>
      </c>
    </row>
    <row r="6482" spans="1:17" ht="26.3" hidden="1" x14ac:dyDescent="0.3">
      <c r="A6482" s="21">
        <v>53608</v>
      </c>
      <c r="B6482" s="22" t="s">
        <v>7123</v>
      </c>
      <c r="C6482" s="22" t="s">
        <v>1333</v>
      </c>
      <c r="D6482" s="27" t="s">
        <v>7099</v>
      </c>
      <c r="E6482" s="24" t="s">
        <v>4809</v>
      </c>
      <c r="F6482" s="25" t="s">
        <v>4810</v>
      </c>
      <c r="G6482" s="22" t="s">
        <v>812</v>
      </c>
      <c r="H6482" s="26">
        <v>2346710</v>
      </c>
      <c r="I6482" s="28"/>
      <c r="J6482" s="26">
        <v>187737</v>
      </c>
      <c r="K6482" s="26">
        <v>2534447</v>
      </c>
      <c r="L6482" s="22" t="s">
        <v>1336</v>
      </c>
      <c r="M6482" s="22"/>
      <c r="N6482">
        <f t="shared" si="407"/>
        <v>45264</v>
      </c>
      <c r="O6482">
        <f>+VLOOKUP(N6482,'Thanh toán '!O$8:P$8099,2,0)</f>
        <v>2534447</v>
      </c>
      <c r="P6482">
        <f t="shared" si="408"/>
        <v>2534447</v>
      </c>
      <c r="Q6482" s="30">
        <f t="shared" si="406"/>
        <v>0</v>
      </c>
    </row>
    <row r="6483" spans="1:17" hidden="1" x14ac:dyDescent="0.3">
      <c r="A6483" s="21">
        <v>53609</v>
      </c>
      <c r="B6483" s="22" t="s">
        <v>7124</v>
      </c>
      <c r="C6483" s="22" t="s">
        <v>1333</v>
      </c>
      <c r="D6483" s="27" t="s">
        <v>7099</v>
      </c>
      <c r="E6483" s="24" t="s">
        <v>4612</v>
      </c>
      <c r="F6483" s="25" t="s">
        <v>4613</v>
      </c>
      <c r="G6483" s="22" t="s">
        <v>39</v>
      </c>
      <c r="H6483" s="26">
        <v>1701055</v>
      </c>
      <c r="I6483" s="28"/>
      <c r="J6483" s="26">
        <v>136084</v>
      </c>
      <c r="K6483" s="26">
        <v>1837139</v>
      </c>
      <c r="L6483" s="22" t="s">
        <v>1336</v>
      </c>
      <c r="M6483" s="22"/>
      <c r="N6483">
        <f t="shared" si="407"/>
        <v>45265</v>
      </c>
      <c r="O6483">
        <f>+VLOOKUP(N6483,'Thanh toán '!O$8:P$8099,2,0)</f>
        <v>1837139</v>
      </c>
      <c r="P6483">
        <f t="shared" si="408"/>
        <v>1837139</v>
      </c>
      <c r="Q6483" s="30">
        <f t="shared" ref="Q6483:Q6546" si="409">+O6483-K6483</f>
        <v>0</v>
      </c>
    </row>
    <row r="6484" spans="1:17" hidden="1" x14ac:dyDescent="0.3">
      <c r="A6484" s="21">
        <v>53610</v>
      </c>
      <c r="B6484" s="22" t="s">
        <v>7125</v>
      </c>
      <c r="C6484" s="22" t="s">
        <v>1333</v>
      </c>
      <c r="D6484" s="27" t="s">
        <v>7099</v>
      </c>
      <c r="E6484" s="24" t="s">
        <v>4612</v>
      </c>
      <c r="F6484" s="25" t="s">
        <v>4613</v>
      </c>
      <c r="G6484" s="22" t="s">
        <v>39</v>
      </c>
      <c r="H6484" s="26">
        <v>594778</v>
      </c>
      <c r="I6484" s="28"/>
      <c r="J6484" s="26">
        <v>47582</v>
      </c>
      <c r="K6484" s="26">
        <v>642360</v>
      </c>
      <c r="L6484" s="22" t="s">
        <v>1336</v>
      </c>
      <c r="M6484" s="22"/>
      <c r="N6484">
        <f t="shared" si="407"/>
        <v>45266</v>
      </c>
      <c r="O6484">
        <f>+VLOOKUP(N6484,'Thanh toán '!O$8:P$8099,2,0)</f>
        <v>642360</v>
      </c>
      <c r="P6484">
        <f t="shared" si="408"/>
        <v>642360</v>
      </c>
      <c r="Q6484" s="30">
        <f t="shared" si="409"/>
        <v>0</v>
      </c>
    </row>
    <row r="6485" spans="1:17" hidden="1" x14ac:dyDescent="0.3">
      <c r="A6485" s="21">
        <v>53612</v>
      </c>
      <c r="B6485" s="22" t="s">
        <v>7126</v>
      </c>
      <c r="C6485" s="22" t="s">
        <v>1333</v>
      </c>
      <c r="D6485" s="27" t="s">
        <v>7099</v>
      </c>
      <c r="E6485" s="24" t="s">
        <v>4612</v>
      </c>
      <c r="F6485" s="25" t="s">
        <v>4613</v>
      </c>
      <c r="G6485" s="22" t="s">
        <v>39</v>
      </c>
      <c r="H6485" s="26">
        <v>618065</v>
      </c>
      <c r="I6485" s="28"/>
      <c r="J6485" s="26">
        <v>49445</v>
      </c>
      <c r="K6485" s="26">
        <v>667510</v>
      </c>
      <c r="L6485" s="22" t="s">
        <v>1336</v>
      </c>
      <c r="M6485" s="22"/>
      <c r="N6485">
        <f t="shared" si="407"/>
        <v>45268</v>
      </c>
      <c r="O6485">
        <f>+VLOOKUP(N6485,'Thanh toán '!O$8:P$8099,2,0)</f>
        <v>667510</v>
      </c>
      <c r="P6485">
        <f t="shared" si="408"/>
        <v>667510</v>
      </c>
      <c r="Q6485" s="30">
        <f t="shared" si="409"/>
        <v>0</v>
      </c>
    </row>
    <row r="6486" spans="1:17" hidden="1" x14ac:dyDescent="0.3">
      <c r="A6486" s="21">
        <v>53613</v>
      </c>
      <c r="B6486" s="22" t="s">
        <v>7127</v>
      </c>
      <c r="C6486" s="22" t="s">
        <v>1333</v>
      </c>
      <c r="D6486" s="27" t="s">
        <v>7099</v>
      </c>
      <c r="E6486" s="24" t="s">
        <v>4668</v>
      </c>
      <c r="F6486" s="25" t="s">
        <v>4669</v>
      </c>
      <c r="G6486" s="22" t="s">
        <v>57</v>
      </c>
      <c r="H6486" s="26">
        <v>2202930</v>
      </c>
      <c r="I6486" s="28"/>
      <c r="J6486" s="26">
        <v>176234</v>
      </c>
      <c r="K6486" s="26">
        <v>2379164</v>
      </c>
      <c r="L6486" s="22" t="s">
        <v>1336</v>
      </c>
      <c r="M6486" s="22"/>
      <c r="N6486">
        <f t="shared" si="407"/>
        <v>45269</v>
      </c>
      <c r="O6486">
        <f>+VLOOKUP(N6486,'Thanh toán '!O$8:P$8099,2,0)</f>
        <v>2379164</v>
      </c>
      <c r="P6486">
        <f t="shared" si="408"/>
        <v>2379164</v>
      </c>
      <c r="Q6486" s="30">
        <f t="shared" si="409"/>
        <v>0</v>
      </c>
    </row>
    <row r="6487" spans="1:17" hidden="1" x14ac:dyDescent="0.3">
      <c r="A6487" s="21">
        <v>53625</v>
      </c>
      <c r="B6487" s="22" t="s">
        <v>7128</v>
      </c>
      <c r="C6487" s="22" t="s">
        <v>1333</v>
      </c>
      <c r="D6487" s="27" t="s">
        <v>7099</v>
      </c>
      <c r="E6487" s="24" t="s">
        <v>42</v>
      </c>
      <c r="F6487" s="25" t="s">
        <v>4853</v>
      </c>
      <c r="G6487" s="22" t="s">
        <v>43</v>
      </c>
      <c r="H6487" s="26">
        <v>1481830</v>
      </c>
      <c r="I6487" s="28"/>
      <c r="J6487" s="26">
        <v>118546</v>
      </c>
      <c r="K6487" s="26">
        <v>1600376</v>
      </c>
      <c r="L6487" s="22" t="s">
        <v>1336</v>
      </c>
      <c r="M6487" s="22"/>
      <c r="N6487">
        <f t="shared" si="407"/>
        <v>45281</v>
      </c>
      <c r="O6487">
        <f>+VLOOKUP(N6487,'Thanh toán '!O$8:P$8099,2,0)</f>
        <v>1600376</v>
      </c>
      <c r="P6487">
        <f t="shared" si="408"/>
        <v>1600376</v>
      </c>
      <c r="Q6487" s="30">
        <f t="shared" si="409"/>
        <v>0</v>
      </c>
    </row>
    <row r="6488" spans="1:17" hidden="1" x14ac:dyDescent="0.3">
      <c r="A6488" s="21">
        <v>53626</v>
      </c>
      <c r="B6488" s="22" t="s">
        <v>7129</v>
      </c>
      <c r="C6488" s="22" t="s">
        <v>1333</v>
      </c>
      <c r="D6488" s="27" t="s">
        <v>7099</v>
      </c>
      <c r="E6488" s="24" t="s">
        <v>260</v>
      </c>
      <c r="F6488" s="25" t="s">
        <v>1440</v>
      </c>
      <c r="G6488" s="22" t="s">
        <v>261</v>
      </c>
      <c r="H6488" s="26">
        <v>1728645</v>
      </c>
      <c r="I6488" s="28"/>
      <c r="J6488" s="26">
        <v>138292</v>
      </c>
      <c r="K6488" s="26">
        <v>1866937</v>
      </c>
      <c r="L6488" s="22" t="s">
        <v>1336</v>
      </c>
      <c r="M6488" s="22"/>
      <c r="N6488">
        <f t="shared" si="407"/>
        <v>45282</v>
      </c>
      <c r="O6488">
        <f>+VLOOKUP(N6488,'Thanh toán '!O$8:P$8099,2,0)</f>
        <v>1866937</v>
      </c>
      <c r="P6488">
        <f t="shared" si="408"/>
        <v>1866937</v>
      </c>
      <c r="Q6488" s="30">
        <f t="shared" si="409"/>
        <v>0</v>
      </c>
    </row>
    <row r="6489" spans="1:17" hidden="1" x14ac:dyDescent="0.3">
      <c r="A6489" s="21">
        <v>53627</v>
      </c>
      <c r="B6489" s="22" t="s">
        <v>7130</v>
      </c>
      <c r="C6489" s="22" t="s">
        <v>1333</v>
      </c>
      <c r="D6489" s="27" t="s">
        <v>7099</v>
      </c>
      <c r="E6489" s="24" t="s">
        <v>4612</v>
      </c>
      <c r="F6489" s="25" t="s">
        <v>4613</v>
      </c>
      <c r="G6489" s="22" t="s">
        <v>39</v>
      </c>
      <c r="H6489" s="26">
        <v>596416</v>
      </c>
      <c r="I6489" s="28"/>
      <c r="J6489" s="26">
        <v>47713</v>
      </c>
      <c r="K6489" s="26">
        <v>644129</v>
      </c>
      <c r="L6489" s="22" t="s">
        <v>1336</v>
      </c>
      <c r="M6489" s="22"/>
      <c r="N6489">
        <f t="shared" si="407"/>
        <v>45283</v>
      </c>
      <c r="O6489">
        <f>+VLOOKUP(N6489,'Thanh toán '!O$8:P$8099,2,0)</f>
        <v>644129</v>
      </c>
      <c r="P6489">
        <f t="shared" si="408"/>
        <v>644129</v>
      </c>
      <c r="Q6489" s="30">
        <f t="shared" si="409"/>
        <v>0</v>
      </c>
    </row>
    <row r="6490" spans="1:17" hidden="1" x14ac:dyDescent="0.3">
      <c r="A6490" s="21">
        <v>53629</v>
      </c>
      <c r="B6490" s="22" t="s">
        <v>7131</v>
      </c>
      <c r="C6490" s="22" t="s">
        <v>1333</v>
      </c>
      <c r="D6490" s="27" t="s">
        <v>7099</v>
      </c>
      <c r="E6490" s="24" t="s">
        <v>4612</v>
      </c>
      <c r="F6490" s="25" t="s">
        <v>4613</v>
      </c>
      <c r="G6490" s="22" t="s">
        <v>39</v>
      </c>
      <c r="H6490" s="26">
        <v>999233</v>
      </c>
      <c r="I6490" s="28"/>
      <c r="J6490" s="26">
        <v>79939</v>
      </c>
      <c r="K6490" s="26">
        <v>1079172</v>
      </c>
      <c r="L6490" s="22" t="s">
        <v>1336</v>
      </c>
      <c r="M6490" s="22"/>
      <c r="N6490">
        <f t="shared" si="407"/>
        <v>45285</v>
      </c>
      <c r="O6490">
        <f>+VLOOKUP(N6490,'Thanh toán '!O$8:P$8099,2,0)</f>
        <v>1079172</v>
      </c>
      <c r="P6490">
        <f t="shared" si="408"/>
        <v>1079172</v>
      </c>
      <c r="Q6490" s="30">
        <f t="shared" si="409"/>
        <v>0</v>
      </c>
    </row>
    <row r="6491" spans="1:17" hidden="1" x14ac:dyDescent="0.3">
      <c r="A6491" s="21">
        <v>53630</v>
      </c>
      <c r="B6491" s="22" t="s">
        <v>7132</v>
      </c>
      <c r="C6491" s="22" t="s">
        <v>1333</v>
      </c>
      <c r="D6491" s="27" t="s">
        <v>7099</v>
      </c>
      <c r="E6491" s="24" t="s">
        <v>4612</v>
      </c>
      <c r="F6491" s="25" t="s">
        <v>4613</v>
      </c>
      <c r="G6491" s="22" t="s">
        <v>39</v>
      </c>
      <c r="H6491" s="26">
        <v>653831</v>
      </c>
      <c r="I6491" s="28"/>
      <c r="J6491" s="26">
        <v>52306</v>
      </c>
      <c r="K6491" s="26">
        <v>706137</v>
      </c>
      <c r="L6491" s="22" t="s">
        <v>1336</v>
      </c>
      <c r="M6491" s="22"/>
      <c r="N6491">
        <f t="shared" si="407"/>
        <v>45286</v>
      </c>
      <c r="O6491">
        <f>+VLOOKUP(N6491,'Thanh toán '!O$8:P$8099,2,0)</f>
        <v>706137</v>
      </c>
      <c r="P6491">
        <f t="shared" si="408"/>
        <v>706137</v>
      </c>
      <c r="Q6491" s="30">
        <f t="shared" si="409"/>
        <v>0</v>
      </c>
    </row>
    <row r="6492" spans="1:17" hidden="1" x14ac:dyDescent="0.3">
      <c r="A6492" s="21">
        <v>53631</v>
      </c>
      <c r="B6492" s="22" t="s">
        <v>7133</v>
      </c>
      <c r="C6492" s="22" t="s">
        <v>1333</v>
      </c>
      <c r="D6492" s="27" t="s">
        <v>7099</v>
      </c>
      <c r="E6492" s="24" t="s">
        <v>4612</v>
      </c>
      <c r="F6492" s="25" t="s">
        <v>4613</v>
      </c>
      <c r="G6492" s="22" t="s">
        <v>39</v>
      </c>
      <c r="H6492" s="26">
        <v>951239</v>
      </c>
      <c r="I6492" s="28"/>
      <c r="J6492" s="26">
        <v>76099</v>
      </c>
      <c r="K6492" s="26">
        <v>1027338</v>
      </c>
      <c r="L6492" s="22" t="s">
        <v>1336</v>
      </c>
      <c r="M6492" s="22"/>
      <c r="N6492">
        <f t="shared" si="407"/>
        <v>45287</v>
      </c>
      <c r="O6492">
        <f>+VLOOKUP(N6492,'Thanh toán '!O$8:P$8099,2,0)</f>
        <v>1027338</v>
      </c>
      <c r="P6492">
        <f t="shared" si="408"/>
        <v>1027338</v>
      </c>
      <c r="Q6492" s="30">
        <f t="shared" si="409"/>
        <v>0</v>
      </c>
    </row>
    <row r="6493" spans="1:17" hidden="1" x14ac:dyDescent="0.3">
      <c r="A6493" s="21">
        <v>53632</v>
      </c>
      <c r="B6493" s="22" t="s">
        <v>7134</v>
      </c>
      <c r="C6493" s="22" t="s">
        <v>1333</v>
      </c>
      <c r="D6493" s="27" t="s">
        <v>7099</v>
      </c>
      <c r="E6493" s="24" t="s">
        <v>4612</v>
      </c>
      <c r="F6493" s="25" t="s">
        <v>4613</v>
      </c>
      <c r="G6493" s="22" t="s">
        <v>39</v>
      </c>
      <c r="H6493" s="26">
        <v>1530553</v>
      </c>
      <c r="I6493" s="28"/>
      <c r="J6493" s="26">
        <v>122444</v>
      </c>
      <c r="K6493" s="26">
        <v>1652997</v>
      </c>
      <c r="L6493" s="22" t="s">
        <v>1336</v>
      </c>
      <c r="M6493" s="22"/>
      <c r="N6493">
        <f t="shared" si="407"/>
        <v>45288</v>
      </c>
      <c r="O6493">
        <f>+VLOOKUP(N6493,'Thanh toán '!O$8:P$8099,2,0)</f>
        <v>1652997</v>
      </c>
      <c r="P6493">
        <f t="shared" si="408"/>
        <v>1652997</v>
      </c>
      <c r="Q6493" s="30">
        <f t="shared" si="409"/>
        <v>0</v>
      </c>
    </row>
    <row r="6494" spans="1:17" hidden="1" x14ac:dyDescent="0.3">
      <c r="A6494" s="21">
        <v>53636</v>
      </c>
      <c r="B6494" s="22" t="s">
        <v>7135</v>
      </c>
      <c r="C6494" s="22" t="s">
        <v>1333</v>
      </c>
      <c r="D6494" s="27" t="s">
        <v>7099</v>
      </c>
      <c r="E6494" s="24" t="s">
        <v>4612</v>
      </c>
      <c r="F6494" s="25" t="s">
        <v>4613</v>
      </c>
      <c r="G6494" s="22" t="s">
        <v>39</v>
      </c>
      <c r="H6494" s="26">
        <v>1220912</v>
      </c>
      <c r="I6494" s="28"/>
      <c r="J6494" s="26">
        <v>97673</v>
      </c>
      <c r="K6494" s="26">
        <v>1318585</v>
      </c>
      <c r="L6494" s="22" t="s">
        <v>1336</v>
      </c>
      <c r="M6494" s="22"/>
      <c r="N6494">
        <f t="shared" si="407"/>
        <v>45292</v>
      </c>
      <c r="O6494">
        <f>+VLOOKUP(N6494,'Thanh toán '!O$8:P$8099,2,0)</f>
        <v>1318585</v>
      </c>
      <c r="P6494">
        <f t="shared" si="408"/>
        <v>1318585</v>
      </c>
      <c r="Q6494" s="30">
        <f t="shared" si="409"/>
        <v>0</v>
      </c>
    </row>
    <row r="6495" spans="1:17" ht="26.3" hidden="1" x14ac:dyDescent="0.3">
      <c r="A6495" s="21">
        <v>53638</v>
      </c>
      <c r="B6495" s="22" t="s">
        <v>7136</v>
      </c>
      <c r="C6495" s="22" t="s">
        <v>1333</v>
      </c>
      <c r="D6495" s="27" t="s">
        <v>7099</v>
      </c>
      <c r="E6495" s="24" t="s">
        <v>4660</v>
      </c>
      <c r="F6495" s="25" t="s">
        <v>5644</v>
      </c>
      <c r="G6495" s="22" t="s">
        <v>24</v>
      </c>
      <c r="H6495" s="26">
        <v>1700890</v>
      </c>
      <c r="I6495" s="28"/>
      <c r="J6495" s="26">
        <v>136071</v>
      </c>
      <c r="K6495" s="26">
        <v>1836961</v>
      </c>
      <c r="L6495" s="22" t="s">
        <v>1336</v>
      </c>
      <c r="M6495" s="22"/>
      <c r="N6495">
        <f t="shared" si="407"/>
        <v>45295</v>
      </c>
      <c r="O6495">
        <f>+VLOOKUP(N6495,'Thanh toán '!O$8:P$8099,2,0)</f>
        <v>1836961</v>
      </c>
      <c r="P6495">
        <f t="shared" si="408"/>
        <v>1836961</v>
      </c>
      <c r="Q6495" s="30">
        <f t="shared" si="409"/>
        <v>0</v>
      </c>
    </row>
    <row r="6496" spans="1:17" hidden="1" x14ac:dyDescent="0.3">
      <c r="A6496" s="21">
        <v>53773</v>
      </c>
      <c r="B6496" s="22" t="s">
        <v>7137</v>
      </c>
      <c r="C6496" s="22" t="s">
        <v>1333</v>
      </c>
      <c r="D6496" s="27" t="s">
        <v>7138</v>
      </c>
      <c r="E6496" s="24" t="s">
        <v>4612</v>
      </c>
      <c r="F6496" s="25" t="s">
        <v>4613</v>
      </c>
      <c r="G6496" s="22" t="s">
        <v>39</v>
      </c>
      <c r="H6496" s="26">
        <v>1161575</v>
      </c>
      <c r="I6496" s="28"/>
      <c r="J6496" s="26">
        <v>92926</v>
      </c>
      <c r="K6496" s="26">
        <v>1254501</v>
      </c>
      <c r="L6496" s="22" t="s">
        <v>1336</v>
      </c>
      <c r="M6496" s="22"/>
      <c r="N6496">
        <f t="shared" si="407"/>
        <v>45433</v>
      </c>
      <c r="O6496">
        <f>+VLOOKUP(N6496,'Thanh toán '!O$8:P$8099,2,0)</f>
        <v>1254501</v>
      </c>
      <c r="P6496">
        <f t="shared" si="408"/>
        <v>1254501</v>
      </c>
      <c r="Q6496" s="30">
        <f t="shared" si="409"/>
        <v>0</v>
      </c>
    </row>
    <row r="6497" spans="1:17" hidden="1" x14ac:dyDescent="0.3">
      <c r="A6497" s="21">
        <v>53774</v>
      </c>
      <c r="B6497" s="22" t="s">
        <v>7139</v>
      </c>
      <c r="C6497" s="22" t="s">
        <v>1333</v>
      </c>
      <c r="D6497" s="27" t="s">
        <v>7138</v>
      </c>
      <c r="E6497" s="24" t="s">
        <v>4612</v>
      </c>
      <c r="F6497" s="25" t="s">
        <v>4613</v>
      </c>
      <c r="G6497" s="22" t="s">
        <v>39</v>
      </c>
      <c r="H6497" s="26">
        <v>1095348</v>
      </c>
      <c r="I6497" s="28"/>
      <c r="J6497" s="26">
        <v>87628</v>
      </c>
      <c r="K6497" s="26">
        <v>1182976</v>
      </c>
      <c r="L6497" s="22" t="s">
        <v>1336</v>
      </c>
      <c r="M6497" s="22"/>
      <c r="N6497">
        <f t="shared" si="407"/>
        <v>45434</v>
      </c>
      <c r="O6497">
        <f>+VLOOKUP(N6497,'Thanh toán '!O$8:P$8099,2,0)</f>
        <v>1182976</v>
      </c>
      <c r="P6497">
        <f t="shared" si="408"/>
        <v>1182976</v>
      </c>
      <c r="Q6497" s="30">
        <f t="shared" si="409"/>
        <v>0</v>
      </c>
    </row>
    <row r="6498" spans="1:17" hidden="1" x14ac:dyDescent="0.3">
      <c r="A6498" s="21">
        <v>53777</v>
      </c>
      <c r="B6498" s="22" t="s">
        <v>7140</v>
      </c>
      <c r="C6498" s="22" t="s">
        <v>1333</v>
      </c>
      <c r="D6498" s="27" t="s">
        <v>7138</v>
      </c>
      <c r="E6498" s="24" t="s">
        <v>4612</v>
      </c>
      <c r="F6498" s="25" t="s">
        <v>4613</v>
      </c>
      <c r="G6498" s="22" t="s">
        <v>39</v>
      </c>
      <c r="H6498" s="26">
        <v>818532</v>
      </c>
      <c r="I6498" s="28"/>
      <c r="J6498" s="26">
        <v>65483</v>
      </c>
      <c r="K6498" s="26">
        <v>884015</v>
      </c>
      <c r="L6498" s="22" t="s">
        <v>1336</v>
      </c>
      <c r="M6498" s="22"/>
      <c r="N6498">
        <f t="shared" si="407"/>
        <v>45437</v>
      </c>
      <c r="O6498">
        <f>+VLOOKUP(N6498,'Thanh toán '!O$8:P$8099,2,0)</f>
        <v>884015</v>
      </c>
      <c r="P6498">
        <f t="shared" si="408"/>
        <v>884015</v>
      </c>
      <c r="Q6498" s="30">
        <f t="shared" si="409"/>
        <v>0</v>
      </c>
    </row>
    <row r="6499" spans="1:17" ht="26.3" hidden="1" x14ac:dyDescent="0.3">
      <c r="A6499" s="21">
        <v>53778</v>
      </c>
      <c r="B6499" s="22" t="s">
        <v>7141</v>
      </c>
      <c r="C6499" s="22" t="s">
        <v>1333</v>
      </c>
      <c r="D6499" s="27" t="s">
        <v>7138</v>
      </c>
      <c r="E6499" s="24" t="s">
        <v>218</v>
      </c>
      <c r="F6499" s="25" t="s">
        <v>1667</v>
      </c>
      <c r="G6499" s="22" t="s">
        <v>219</v>
      </c>
      <c r="H6499" s="26">
        <v>1261126</v>
      </c>
      <c r="I6499" s="28"/>
      <c r="J6499" s="26">
        <v>100890</v>
      </c>
      <c r="K6499" s="26">
        <v>1362016</v>
      </c>
      <c r="L6499" s="22" t="s">
        <v>1336</v>
      </c>
      <c r="M6499" s="22"/>
      <c r="N6499">
        <f t="shared" si="407"/>
        <v>45438</v>
      </c>
      <c r="O6499">
        <f>+VLOOKUP(N6499,'Thanh toán '!O$8:P$8099,2,0)</f>
        <v>1362016</v>
      </c>
      <c r="P6499">
        <f t="shared" si="408"/>
        <v>1362016</v>
      </c>
      <c r="Q6499" s="30">
        <f t="shared" si="409"/>
        <v>0</v>
      </c>
    </row>
    <row r="6500" spans="1:17" hidden="1" x14ac:dyDescent="0.3">
      <c r="A6500" s="21">
        <v>53779</v>
      </c>
      <c r="B6500" s="22" t="s">
        <v>7142</v>
      </c>
      <c r="C6500" s="22" t="s">
        <v>1333</v>
      </c>
      <c r="D6500" s="27" t="s">
        <v>7138</v>
      </c>
      <c r="E6500" s="24" t="s">
        <v>4612</v>
      </c>
      <c r="F6500" s="25" t="s">
        <v>4613</v>
      </c>
      <c r="G6500" s="22" t="s">
        <v>39</v>
      </c>
      <c r="H6500" s="26">
        <v>1401530</v>
      </c>
      <c r="I6500" s="28"/>
      <c r="J6500" s="26">
        <v>112122</v>
      </c>
      <c r="K6500" s="26">
        <v>1513652</v>
      </c>
      <c r="L6500" s="22" t="s">
        <v>1336</v>
      </c>
      <c r="M6500" s="22"/>
      <c r="N6500">
        <f t="shared" si="407"/>
        <v>45439</v>
      </c>
      <c r="O6500">
        <f>+VLOOKUP(N6500,'Thanh toán '!O$8:P$8099,2,0)</f>
        <v>1513652</v>
      </c>
      <c r="P6500">
        <f t="shared" si="408"/>
        <v>1513652</v>
      </c>
      <c r="Q6500" s="30">
        <f t="shared" si="409"/>
        <v>0</v>
      </c>
    </row>
    <row r="6501" spans="1:17" hidden="1" x14ac:dyDescent="0.3">
      <c r="A6501" s="21">
        <v>53868</v>
      </c>
      <c r="B6501" s="22" t="s">
        <v>7143</v>
      </c>
      <c r="C6501" s="22" t="s">
        <v>1333</v>
      </c>
      <c r="D6501" s="27" t="s">
        <v>7138</v>
      </c>
      <c r="E6501" s="24" t="s">
        <v>316</v>
      </c>
      <c r="F6501" s="25" t="s">
        <v>5388</v>
      </c>
      <c r="G6501" s="22" t="s">
        <v>317</v>
      </c>
      <c r="H6501" s="26">
        <v>1737950</v>
      </c>
      <c r="I6501" s="28"/>
      <c r="J6501" s="26">
        <v>139036</v>
      </c>
      <c r="K6501" s="26">
        <v>1876986</v>
      </c>
      <c r="L6501" s="22" t="s">
        <v>1336</v>
      </c>
      <c r="M6501" s="22"/>
      <c r="N6501">
        <f t="shared" si="407"/>
        <v>45529</v>
      </c>
      <c r="O6501">
        <f>+VLOOKUP(N6501,'Thanh toán '!O$8:P$8099,2,0)</f>
        <v>1876986</v>
      </c>
      <c r="P6501">
        <f t="shared" si="408"/>
        <v>1876986</v>
      </c>
      <c r="Q6501" s="30">
        <f t="shared" si="409"/>
        <v>0</v>
      </c>
    </row>
    <row r="6502" spans="1:17" ht="26.3" hidden="1" x14ac:dyDescent="0.3">
      <c r="A6502" s="21">
        <v>53869</v>
      </c>
      <c r="B6502" s="22" t="s">
        <v>7144</v>
      </c>
      <c r="C6502" s="22" t="s">
        <v>1333</v>
      </c>
      <c r="D6502" s="27" t="s">
        <v>7138</v>
      </c>
      <c r="E6502" s="24" t="s">
        <v>4698</v>
      </c>
      <c r="F6502" s="25" t="s">
        <v>4699</v>
      </c>
      <c r="G6502" s="22" t="s">
        <v>106</v>
      </c>
      <c r="H6502" s="26">
        <v>1320217</v>
      </c>
      <c r="I6502" s="28"/>
      <c r="J6502" s="26">
        <v>105617</v>
      </c>
      <c r="K6502" s="26">
        <v>1425834</v>
      </c>
      <c r="L6502" s="22" t="s">
        <v>1336</v>
      </c>
      <c r="M6502" s="22"/>
      <c r="N6502">
        <f t="shared" si="407"/>
        <v>45530</v>
      </c>
      <c r="O6502">
        <f>+VLOOKUP(N6502,'Thanh toán '!O$8:P$8099,2,0)</f>
        <v>1425834</v>
      </c>
      <c r="P6502">
        <f t="shared" si="408"/>
        <v>1425834</v>
      </c>
      <c r="Q6502" s="30">
        <f t="shared" si="409"/>
        <v>0</v>
      </c>
    </row>
    <row r="6503" spans="1:17" ht="26.3" hidden="1" x14ac:dyDescent="0.3">
      <c r="A6503" s="21">
        <v>53978</v>
      </c>
      <c r="B6503" s="22" t="s">
        <v>7145</v>
      </c>
      <c r="C6503" s="22" t="s">
        <v>1333</v>
      </c>
      <c r="D6503" s="27" t="s">
        <v>7146</v>
      </c>
      <c r="E6503" s="24" t="s">
        <v>4660</v>
      </c>
      <c r="F6503" s="25" t="s">
        <v>5644</v>
      </c>
      <c r="G6503" s="22" t="s">
        <v>24</v>
      </c>
      <c r="H6503" s="26">
        <v>1917044</v>
      </c>
      <c r="I6503" s="28"/>
      <c r="J6503" s="26">
        <v>153364</v>
      </c>
      <c r="K6503" s="26">
        <v>2070408</v>
      </c>
      <c r="L6503" s="22" t="s">
        <v>1336</v>
      </c>
      <c r="M6503" s="22"/>
      <c r="N6503">
        <f t="shared" si="407"/>
        <v>45639</v>
      </c>
      <c r="O6503">
        <f>+VLOOKUP(N6503,'Thanh toán '!O$8:P$8099,2,0)</f>
        <v>2070408</v>
      </c>
      <c r="P6503">
        <f t="shared" si="408"/>
        <v>2070408</v>
      </c>
      <c r="Q6503" s="30">
        <f t="shared" si="409"/>
        <v>0</v>
      </c>
    </row>
    <row r="6504" spans="1:17" ht="26.3" hidden="1" x14ac:dyDescent="0.3">
      <c r="A6504" s="21">
        <v>53979</v>
      </c>
      <c r="B6504" s="22" t="s">
        <v>7147</v>
      </c>
      <c r="C6504" s="22" t="s">
        <v>1333</v>
      </c>
      <c r="D6504" s="27" t="s">
        <v>7146</v>
      </c>
      <c r="E6504" s="24" t="s">
        <v>4660</v>
      </c>
      <c r="F6504" s="25" t="s">
        <v>5644</v>
      </c>
      <c r="G6504" s="22" t="s">
        <v>24</v>
      </c>
      <c r="H6504" s="26">
        <v>2086248</v>
      </c>
      <c r="I6504" s="28"/>
      <c r="J6504" s="26">
        <v>166900</v>
      </c>
      <c r="K6504" s="26">
        <v>2253148</v>
      </c>
      <c r="L6504" s="22" t="s">
        <v>1336</v>
      </c>
      <c r="M6504" s="22"/>
      <c r="N6504">
        <f t="shared" si="407"/>
        <v>45640</v>
      </c>
      <c r="O6504">
        <f>+VLOOKUP(N6504,'Thanh toán '!O$8:P$8099,2,0)</f>
        <v>2253148</v>
      </c>
      <c r="P6504">
        <f t="shared" si="408"/>
        <v>2253148</v>
      </c>
      <c r="Q6504" s="30">
        <f t="shared" si="409"/>
        <v>0</v>
      </c>
    </row>
    <row r="6505" spans="1:17" hidden="1" x14ac:dyDescent="0.3">
      <c r="A6505" s="21">
        <v>53981</v>
      </c>
      <c r="B6505" s="22" t="s">
        <v>7148</v>
      </c>
      <c r="C6505" s="22" t="s">
        <v>1333</v>
      </c>
      <c r="D6505" s="27" t="s">
        <v>7146</v>
      </c>
      <c r="E6505" s="24" t="s">
        <v>214</v>
      </c>
      <c r="F6505" s="25" t="s">
        <v>5525</v>
      </c>
      <c r="G6505" s="22" t="s">
        <v>215</v>
      </c>
      <c r="H6505" s="26">
        <v>1110580</v>
      </c>
      <c r="I6505" s="28"/>
      <c r="J6505" s="26">
        <v>88846</v>
      </c>
      <c r="K6505" s="26">
        <v>1199426</v>
      </c>
      <c r="L6505" s="22" t="s">
        <v>1336</v>
      </c>
      <c r="M6505" s="22"/>
      <c r="N6505">
        <f t="shared" si="407"/>
        <v>45642</v>
      </c>
      <c r="O6505">
        <f>+VLOOKUP(N6505,'Thanh toán '!O$8:P$8099,2,0)</f>
        <v>1199426</v>
      </c>
      <c r="P6505">
        <f t="shared" si="408"/>
        <v>1199426</v>
      </c>
      <c r="Q6505" s="30">
        <f t="shared" si="409"/>
        <v>0</v>
      </c>
    </row>
    <row r="6506" spans="1:17" ht="26.3" hidden="1" x14ac:dyDescent="0.3">
      <c r="A6506" s="21">
        <v>53984</v>
      </c>
      <c r="B6506" s="22" t="s">
        <v>7149</v>
      </c>
      <c r="C6506" s="22" t="s">
        <v>1333</v>
      </c>
      <c r="D6506" s="27" t="s">
        <v>7146</v>
      </c>
      <c r="E6506" s="24" t="s">
        <v>4660</v>
      </c>
      <c r="F6506" s="25" t="s">
        <v>5644</v>
      </c>
      <c r="G6506" s="22" t="s">
        <v>24</v>
      </c>
      <c r="H6506" s="26">
        <v>850875</v>
      </c>
      <c r="I6506" s="28"/>
      <c r="J6506" s="26">
        <v>68070</v>
      </c>
      <c r="K6506" s="26">
        <v>918945</v>
      </c>
      <c r="L6506" s="22" t="s">
        <v>1336</v>
      </c>
      <c r="M6506" s="22"/>
      <c r="N6506">
        <f t="shared" si="407"/>
        <v>45645</v>
      </c>
      <c r="O6506">
        <f>+VLOOKUP(N6506,'Thanh toán '!O$8:P$8099,2,0)</f>
        <v>918945</v>
      </c>
      <c r="P6506">
        <f t="shared" si="408"/>
        <v>918945</v>
      </c>
      <c r="Q6506" s="30">
        <f t="shared" si="409"/>
        <v>0</v>
      </c>
    </row>
    <row r="6507" spans="1:17" hidden="1" x14ac:dyDescent="0.3">
      <c r="A6507" s="21">
        <v>53985</v>
      </c>
      <c r="B6507" s="22" t="s">
        <v>7150</v>
      </c>
      <c r="C6507" s="22" t="s">
        <v>1333</v>
      </c>
      <c r="D6507" s="27" t="s">
        <v>7146</v>
      </c>
      <c r="E6507" s="24" t="s">
        <v>4612</v>
      </c>
      <c r="F6507" s="25" t="s">
        <v>4613</v>
      </c>
      <c r="G6507" s="22" t="s">
        <v>39</v>
      </c>
      <c r="H6507" s="26">
        <v>1101314</v>
      </c>
      <c r="I6507" s="28"/>
      <c r="J6507" s="26">
        <v>88105</v>
      </c>
      <c r="K6507" s="26">
        <v>1189419</v>
      </c>
      <c r="L6507" s="22" t="s">
        <v>1336</v>
      </c>
      <c r="M6507" s="22"/>
      <c r="N6507">
        <f t="shared" si="407"/>
        <v>45646</v>
      </c>
      <c r="O6507">
        <f>+VLOOKUP(N6507,'Thanh toán '!O$8:P$8099,2,0)</f>
        <v>1189419</v>
      </c>
      <c r="P6507">
        <f t="shared" si="408"/>
        <v>1189419</v>
      </c>
      <c r="Q6507" s="30">
        <f t="shared" si="409"/>
        <v>0</v>
      </c>
    </row>
    <row r="6508" spans="1:17" hidden="1" x14ac:dyDescent="0.3">
      <c r="A6508" s="21">
        <v>53987</v>
      </c>
      <c r="B6508" s="22" t="s">
        <v>7151</v>
      </c>
      <c r="C6508" s="22" t="s">
        <v>1333</v>
      </c>
      <c r="D6508" s="27" t="s">
        <v>7146</v>
      </c>
      <c r="E6508" s="24" t="s">
        <v>32</v>
      </c>
      <c r="F6508" s="25" t="s">
        <v>1335</v>
      </c>
      <c r="G6508" s="22" t="s">
        <v>33</v>
      </c>
      <c r="H6508" s="26">
        <v>2614925</v>
      </c>
      <c r="I6508" s="28"/>
      <c r="J6508" s="26">
        <v>209194</v>
      </c>
      <c r="K6508" s="26">
        <v>2824119</v>
      </c>
      <c r="L6508" s="22" t="s">
        <v>1336</v>
      </c>
      <c r="M6508" s="22"/>
      <c r="N6508">
        <f t="shared" si="407"/>
        <v>45648</v>
      </c>
      <c r="O6508">
        <f>+VLOOKUP(N6508,'Thanh toán '!O$8:P$8099,2,0)</f>
        <v>2824119</v>
      </c>
      <c r="P6508">
        <f t="shared" si="408"/>
        <v>2824119</v>
      </c>
      <c r="Q6508" s="30">
        <f t="shared" si="409"/>
        <v>0</v>
      </c>
    </row>
    <row r="6509" spans="1:17" hidden="1" x14ac:dyDescent="0.3">
      <c r="A6509" s="21">
        <v>53990</v>
      </c>
      <c r="B6509" s="22" t="s">
        <v>7152</v>
      </c>
      <c r="C6509" s="22" t="s">
        <v>1333</v>
      </c>
      <c r="D6509" s="27" t="s">
        <v>7146</v>
      </c>
      <c r="E6509" s="24" t="s">
        <v>45</v>
      </c>
      <c r="F6509" s="25" t="s">
        <v>4737</v>
      </c>
      <c r="G6509" s="22" t="s">
        <v>46</v>
      </c>
      <c r="H6509" s="26">
        <v>2659280</v>
      </c>
      <c r="I6509" s="28"/>
      <c r="J6509" s="26">
        <v>212742</v>
      </c>
      <c r="K6509" s="26">
        <v>2872022</v>
      </c>
      <c r="L6509" s="22" t="s">
        <v>1336</v>
      </c>
      <c r="M6509" s="22"/>
      <c r="N6509">
        <f t="shared" si="407"/>
        <v>45651</v>
      </c>
      <c r="O6509">
        <f>+VLOOKUP(N6509,'Thanh toán '!O$8:P$8099,2,0)</f>
        <v>2872022</v>
      </c>
      <c r="P6509">
        <f t="shared" si="408"/>
        <v>2872022</v>
      </c>
      <c r="Q6509" s="30">
        <f t="shared" si="409"/>
        <v>0</v>
      </c>
    </row>
    <row r="6510" spans="1:17" ht="26.3" hidden="1" x14ac:dyDescent="0.3">
      <c r="A6510" s="21">
        <v>53992</v>
      </c>
      <c r="B6510" s="22" t="s">
        <v>7153</v>
      </c>
      <c r="C6510" s="22" t="s">
        <v>1333</v>
      </c>
      <c r="D6510" s="27" t="s">
        <v>7146</v>
      </c>
      <c r="E6510" s="24" t="s">
        <v>4901</v>
      </c>
      <c r="F6510" s="25" t="s">
        <v>4902</v>
      </c>
      <c r="G6510" s="22" t="s">
        <v>296</v>
      </c>
      <c r="H6510" s="26">
        <v>922445</v>
      </c>
      <c r="I6510" s="28"/>
      <c r="J6510" s="26">
        <v>73796</v>
      </c>
      <c r="K6510" s="26">
        <v>996241</v>
      </c>
      <c r="L6510" s="22" t="s">
        <v>1336</v>
      </c>
      <c r="M6510" s="22"/>
      <c r="N6510">
        <f t="shared" si="407"/>
        <v>45653</v>
      </c>
      <c r="O6510">
        <f>+VLOOKUP(N6510,'Thanh toán '!O$8:P$8099,2,0)</f>
        <v>996241</v>
      </c>
      <c r="P6510">
        <f t="shared" si="408"/>
        <v>996241</v>
      </c>
      <c r="Q6510" s="30">
        <f t="shared" si="409"/>
        <v>0</v>
      </c>
    </row>
    <row r="6511" spans="1:17" hidden="1" x14ac:dyDescent="0.3">
      <c r="A6511" s="21">
        <v>53993</v>
      </c>
      <c r="B6511" s="22" t="s">
        <v>7154</v>
      </c>
      <c r="C6511" s="22" t="s">
        <v>1333</v>
      </c>
      <c r="D6511" s="27" t="s">
        <v>7146</v>
      </c>
      <c r="E6511" s="24" t="s">
        <v>4612</v>
      </c>
      <c r="F6511" s="25" t="s">
        <v>4613</v>
      </c>
      <c r="G6511" s="22" t="s">
        <v>39</v>
      </c>
      <c r="H6511" s="26">
        <v>2403689</v>
      </c>
      <c r="I6511" s="28"/>
      <c r="J6511" s="26">
        <v>192295</v>
      </c>
      <c r="K6511" s="26">
        <v>2595984</v>
      </c>
      <c r="L6511" s="22" t="s">
        <v>1336</v>
      </c>
      <c r="M6511" s="22"/>
      <c r="N6511">
        <f t="shared" si="407"/>
        <v>45654</v>
      </c>
      <c r="O6511">
        <f>+VLOOKUP(N6511,'Thanh toán '!O$8:P$8099,2,0)</f>
        <v>2595984</v>
      </c>
      <c r="P6511">
        <f t="shared" si="408"/>
        <v>2595984</v>
      </c>
      <c r="Q6511" s="30">
        <f t="shared" si="409"/>
        <v>0</v>
      </c>
    </row>
    <row r="6512" spans="1:17" hidden="1" x14ac:dyDescent="0.3">
      <c r="A6512" s="21">
        <v>53994</v>
      </c>
      <c r="B6512" s="22" t="s">
        <v>7155</v>
      </c>
      <c r="C6512" s="22" t="s">
        <v>1333</v>
      </c>
      <c r="D6512" s="27" t="s">
        <v>7146</v>
      </c>
      <c r="E6512" s="24" t="s">
        <v>4612</v>
      </c>
      <c r="F6512" s="25" t="s">
        <v>4613</v>
      </c>
      <c r="G6512" s="22" t="s">
        <v>39</v>
      </c>
      <c r="H6512" s="26">
        <v>1951395</v>
      </c>
      <c r="I6512" s="28"/>
      <c r="J6512" s="26">
        <v>156112</v>
      </c>
      <c r="K6512" s="26">
        <v>2107507</v>
      </c>
      <c r="L6512" s="22" t="s">
        <v>1336</v>
      </c>
      <c r="M6512" s="22"/>
      <c r="N6512">
        <f t="shared" si="407"/>
        <v>45655</v>
      </c>
      <c r="O6512">
        <f>+VLOOKUP(N6512,'Thanh toán '!O$8:P$8099,2,0)</f>
        <v>2107507</v>
      </c>
      <c r="P6512">
        <f t="shared" si="408"/>
        <v>2107507</v>
      </c>
      <c r="Q6512" s="30">
        <f t="shared" si="409"/>
        <v>0</v>
      </c>
    </row>
    <row r="6513" spans="1:17" hidden="1" x14ac:dyDescent="0.3">
      <c r="A6513" s="21">
        <v>53996</v>
      </c>
      <c r="B6513" s="22" t="s">
        <v>7156</v>
      </c>
      <c r="C6513" s="22" t="s">
        <v>1333</v>
      </c>
      <c r="D6513" s="27" t="s">
        <v>7146</v>
      </c>
      <c r="E6513" s="24" t="s">
        <v>4612</v>
      </c>
      <c r="F6513" s="25" t="s">
        <v>4613</v>
      </c>
      <c r="G6513" s="22" t="s">
        <v>39</v>
      </c>
      <c r="H6513" s="26">
        <v>1493854</v>
      </c>
      <c r="I6513" s="28"/>
      <c r="J6513" s="26">
        <v>119508</v>
      </c>
      <c r="K6513" s="26">
        <v>1613362</v>
      </c>
      <c r="L6513" s="22" t="s">
        <v>1336</v>
      </c>
      <c r="M6513" s="22"/>
      <c r="N6513">
        <f t="shared" si="407"/>
        <v>45657</v>
      </c>
      <c r="O6513">
        <f>+VLOOKUP(N6513,'Thanh toán '!O$8:P$8099,2,0)</f>
        <v>1613362</v>
      </c>
      <c r="P6513">
        <f t="shared" si="408"/>
        <v>1613362</v>
      </c>
      <c r="Q6513" s="30">
        <f t="shared" si="409"/>
        <v>0</v>
      </c>
    </row>
    <row r="6514" spans="1:17" ht="26.3" hidden="1" x14ac:dyDescent="0.3">
      <c r="A6514" s="21">
        <v>53997</v>
      </c>
      <c r="B6514" s="22" t="s">
        <v>7157</v>
      </c>
      <c r="C6514" s="22" t="s">
        <v>1333</v>
      </c>
      <c r="D6514" s="27" t="s">
        <v>7146</v>
      </c>
      <c r="E6514" s="24" t="s">
        <v>4890</v>
      </c>
      <c r="F6514" s="25" t="s">
        <v>4891</v>
      </c>
      <c r="G6514" s="22" t="s">
        <v>100</v>
      </c>
      <c r="H6514" s="26">
        <v>247226</v>
      </c>
      <c r="I6514" s="28"/>
      <c r="J6514" s="26">
        <v>19778</v>
      </c>
      <c r="K6514" s="26">
        <v>267004</v>
      </c>
      <c r="L6514" s="22" t="s">
        <v>1336</v>
      </c>
      <c r="M6514" s="22"/>
      <c r="N6514">
        <f t="shared" si="407"/>
        <v>45658</v>
      </c>
      <c r="O6514">
        <f>+VLOOKUP(N6514,'Thanh toán '!O$8:P$8099,2,0)</f>
        <v>267004</v>
      </c>
      <c r="P6514">
        <f t="shared" si="408"/>
        <v>267004</v>
      </c>
      <c r="Q6514" s="30">
        <f t="shared" si="409"/>
        <v>0</v>
      </c>
    </row>
    <row r="6515" spans="1:17" ht="26.3" hidden="1" x14ac:dyDescent="0.3">
      <c r="A6515" s="21">
        <v>53998</v>
      </c>
      <c r="B6515" s="22" t="s">
        <v>7158</v>
      </c>
      <c r="C6515" s="22" t="s">
        <v>1333</v>
      </c>
      <c r="D6515" s="27" t="s">
        <v>7146</v>
      </c>
      <c r="E6515" s="24" t="s">
        <v>4890</v>
      </c>
      <c r="F6515" s="25" t="s">
        <v>4891</v>
      </c>
      <c r="G6515" s="22" t="s">
        <v>100</v>
      </c>
      <c r="H6515" s="26">
        <v>886086</v>
      </c>
      <c r="I6515" s="28"/>
      <c r="J6515" s="26">
        <v>70887</v>
      </c>
      <c r="K6515" s="26">
        <v>956973</v>
      </c>
      <c r="L6515" s="22" t="s">
        <v>1336</v>
      </c>
      <c r="M6515" s="22"/>
      <c r="N6515">
        <f t="shared" si="407"/>
        <v>45659</v>
      </c>
      <c r="O6515">
        <f>+VLOOKUP(N6515,'Thanh toán '!O$8:P$8099,2,0)</f>
        <v>956973</v>
      </c>
      <c r="P6515">
        <f t="shared" si="408"/>
        <v>956973</v>
      </c>
      <c r="Q6515" s="30">
        <f t="shared" si="409"/>
        <v>0</v>
      </c>
    </row>
    <row r="6516" spans="1:17" hidden="1" x14ac:dyDescent="0.3">
      <c r="A6516" s="21">
        <v>53999</v>
      </c>
      <c r="B6516" s="22" t="s">
        <v>7159</v>
      </c>
      <c r="C6516" s="22" t="s">
        <v>1333</v>
      </c>
      <c r="D6516" s="27" t="s">
        <v>7146</v>
      </c>
      <c r="E6516" s="24" t="s">
        <v>4612</v>
      </c>
      <c r="F6516" s="25" t="s">
        <v>4613</v>
      </c>
      <c r="G6516" s="22" t="s">
        <v>39</v>
      </c>
      <c r="H6516" s="26">
        <v>618065</v>
      </c>
      <c r="I6516" s="28"/>
      <c r="J6516" s="26">
        <v>49445</v>
      </c>
      <c r="K6516" s="26">
        <v>667510</v>
      </c>
      <c r="L6516" s="22" t="s">
        <v>1336</v>
      </c>
      <c r="M6516" s="22"/>
      <c r="N6516">
        <f t="shared" si="407"/>
        <v>45660</v>
      </c>
      <c r="O6516">
        <f>+VLOOKUP(N6516,'Thanh toán '!O$8:P$8099,2,0)</f>
        <v>667510</v>
      </c>
      <c r="P6516">
        <f t="shared" si="408"/>
        <v>667510</v>
      </c>
      <c r="Q6516" s="30">
        <f t="shared" si="409"/>
        <v>0</v>
      </c>
    </row>
    <row r="6517" spans="1:17" hidden="1" x14ac:dyDescent="0.3">
      <c r="A6517" s="21">
        <v>54000</v>
      </c>
      <c r="B6517" s="22" t="s">
        <v>7160</v>
      </c>
      <c r="C6517" s="22" t="s">
        <v>1333</v>
      </c>
      <c r="D6517" s="27" t="s">
        <v>7146</v>
      </c>
      <c r="E6517" s="24" t="s">
        <v>4612</v>
      </c>
      <c r="F6517" s="25" t="s">
        <v>4613</v>
      </c>
      <c r="G6517" s="22" t="s">
        <v>39</v>
      </c>
      <c r="H6517" s="26">
        <v>2018928</v>
      </c>
      <c r="I6517" s="28"/>
      <c r="J6517" s="26">
        <v>161514</v>
      </c>
      <c r="K6517" s="26">
        <v>2180442</v>
      </c>
      <c r="L6517" s="22" t="s">
        <v>1336</v>
      </c>
      <c r="M6517" s="22"/>
      <c r="N6517">
        <f t="shared" si="407"/>
        <v>45661</v>
      </c>
      <c r="O6517">
        <f>+VLOOKUP(N6517,'Thanh toán '!O$8:P$8099,2,0)</f>
        <v>2180442</v>
      </c>
      <c r="P6517">
        <f t="shared" si="408"/>
        <v>2180442</v>
      </c>
      <c r="Q6517" s="30">
        <f t="shared" si="409"/>
        <v>0</v>
      </c>
    </row>
    <row r="6518" spans="1:17" hidden="1" x14ac:dyDescent="0.3">
      <c r="A6518" s="21">
        <v>54003</v>
      </c>
      <c r="B6518" s="22" t="s">
        <v>7161</v>
      </c>
      <c r="C6518" s="22" t="s">
        <v>1333</v>
      </c>
      <c r="D6518" s="27" t="s">
        <v>7146</v>
      </c>
      <c r="E6518" s="24" t="s">
        <v>4612</v>
      </c>
      <c r="F6518" s="25" t="s">
        <v>4613</v>
      </c>
      <c r="G6518" s="22" t="s">
        <v>39</v>
      </c>
      <c r="H6518" s="26">
        <v>3169763</v>
      </c>
      <c r="I6518" s="28"/>
      <c r="J6518" s="26">
        <v>253581</v>
      </c>
      <c r="K6518" s="26">
        <v>3423344</v>
      </c>
      <c r="L6518" s="22" t="s">
        <v>1336</v>
      </c>
      <c r="M6518" s="22"/>
      <c r="N6518">
        <f t="shared" si="407"/>
        <v>45664</v>
      </c>
      <c r="O6518">
        <f>+VLOOKUP(N6518,'Thanh toán '!O$8:P$8099,2,0)</f>
        <v>3423344</v>
      </c>
      <c r="P6518">
        <f t="shared" si="408"/>
        <v>3423344</v>
      </c>
      <c r="Q6518" s="30">
        <f t="shared" si="409"/>
        <v>0</v>
      </c>
    </row>
    <row r="6519" spans="1:17" hidden="1" x14ac:dyDescent="0.3">
      <c r="A6519" s="21">
        <v>54004</v>
      </c>
      <c r="B6519" s="22" t="s">
        <v>7162</v>
      </c>
      <c r="C6519" s="22" t="s">
        <v>1333</v>
      </c>
      <c r="D6519" s="27" t="s">
        <v>7146</v>
      </c>
      <c r="E6519" s="24" t="s">
        <v>4612</v>
      </c>
      <c r="F6519" s="25" t="s">
        <v>4613</v>
      </c>
      <c r="G6519" s="22" t="s">
        <v>39</v>
      </c>
      <c r="H6519" s="26">
        <v>1029075</v>
      </c>
      <c r="I6519" s="28"/>
      <c r="J6519" s="26">
        <v>82326</v>
      </c>
      <c r="K6519" s="26">
        <v>1111401</v>
      </c>
      <c r="L6519" s="22" t="s">
        <v>1336</v>
      </c>
      <c r="M6519" s="22"/>
      <c r="N6519">
        <f t="shared" si="407"/>
        <v>45665</v>
      </c>
      <c r="O6519">
        <f>+VLOOKUP(N6519,'Thanh toán '!O$8:P$8099,2,0)</f>
        <v>1111401</v>
      </c>
      <c r="P6519">
        <f t="shared" si="408"/>
        <v>1111401</v>
      </c>
      <c r="Q6519" s="30">
        <f t="shared" si="409"/>
        <v>0</v>
      </c>
    </row>
    <row r="6520" spans="1:17" hidden="1" x14ac:dyDescent="0.3">
      <c r="A6520" s="21">
        <v>54006</v>
      </c>
      <c r="B6520" s="22" t="s">
        <v>7163</v>
      </c>
      <c r="C6520" s="22" t="s">
        <v>1333</v>
      </c>
      <c r="D6520" s="27" t="s">
        <v>7146</v>
      </c>
      <c r="E6520" s="24" t="s">
        <v>84</v>
      </c>
      <c r="F6520" s="25" t="s">
        <v>5622</v>
      </c>
      <c r="G6520" s="22" t="s">
        <v>85</v>
      </c>
      <c r="H6520" s="26">
        <v>1113750</v>
      </c>
      <c r="I6520" s="28"/>
      <c r="J6520" s="26">
        <v>89100</v>
      </c>
      <c r="K6520" s="26">
        <v>1202850</v>
      </c>
      <c r="L6520" s="22" t="s">
        <v>1336</v>
      </c>
      <c r="M6520" s="22"/>
      <c r="N6520">
        <f t="shared" si="407"/>
        <v>45667</v>
      </c>
      <c r="O6520">
        <f>+VLOOKUP(N6520,'Thanh toán '!O$8:P$8099,2,0)</f>
        <v>1202850</v>
      </c>
      <c r="P6520">
        <f t="shared" si="408"/>
        <v>1202850</v>
      </c>
      <c r="Q6520" s="30">
        <f t="shared" si="409"/>
        <v>0</v>
      </c>
    </row>
    <row r="6521" spans="1:17" hidden="1" x14ac:dyDescent="0.3">
      <c r="A6521" s="21">
        <v>54007</v>
      </c>
      <c r="B6521" s="22" t="s">
        <v>7164</v>
      </c>
      <c r="C6521" s="22" t="s">
        <v>1333</v>
      </c>
      <c r="D6521" s="27" t="s">
        <v>7146</v>
      </c>
      <c r="E6521" s="24" t="s">
        <v>747</v>
      </c>
      <c r="F6521" s="25" t="s">
        <v>5207</v>
      </c>
      <c r="G6521" s="22" t="s">
        <v>748</v>
      </c>
      <c r="H6521" s="26">
        <v>2753905</v>
      </c>
      <c r="I6521" s="28"/>
      <c r="J6521" s="26">
        <v>220312</v>
      </c>
      <c r="K6521" s="26">
        <v>2974217</v>
      </c>
      <c r="L6521" s="22" t="s">
        <v>1336</v>
      </c>
      <c r="M6521" s="22"/>
      <c r="N6521">
        <f t="shared" si="407"/>
        <v>45668</v>
      </c>
      <c r="O6521">
        <f>+VLOOKUP(N6521,'Thanh toán '!O$8:P$8099,2,0)</f>
        <v>2974217</v>
      </c>
      <c r="P6521">
        <f t="shared" si="408"/>
        <v>2974217</v>
      </c>
      <c r="Q6521" s="30">
        <f t="shared" si="409"/>
        <v>0</v>
      </c>
    </row>
    <row r="6522" spans="1:17" hidden="1" x14ac:dyDescent="0.3">
      <c r="A6522" s="21">
        <v>54034</v>
      </c>
      <c r="B6522" s="22" t="s">
        <v>7165</v>
      </c>
      <c r="C6522" s="22" t="s">
        <v>1333</v>
      </c>
      <c r="D6522" s="27" t="s">
        <v>7146</v>
      </c>
      <c r="E6522" s="24" t="s">
        <v>4612</v>
      </c>
      <c r="F6522" s="25" t="s">
        <v>4613</v>
      </c>
      <c r="G6522" s="22" t="s">
        <v>39</v>
      </c>
      <c r="H6522" s="26">
        <v>1064520</v>
      </c>
      <c r="I6522" s="28"/>
      <c r="J6522" s="26">
        <v>85162</v>
      </c>
      <c r="K6522" s="26">
        <v>1149682</v>
      </c>
      <c r="L6522" s="22" t="s">
        <v>1336</v>
      </c>
      <c r="M6522" s="22"/>
      <c r="N6522">
        <f t="shared" si="407"/>
        <v>45695</v>
      </c>
      <c r="O6522">
        <f>+VLOOKUP(N6522,'Thanh toán '!O$8:P$8099,2,0)</f>
        <v>1149682</v>
      </c>
      <c r="P6522">
        <f t="shared" si="408"/>
        <v>1149682</v>
      </c>
      <c r="Q6522" s="30">
        <f t="shared" si="409"/>
        <v>0</v>
      </c>
    </row>
    <row r="6523" spans="1:17" hidden="1" x14ac:dyDescent="0.3">
      <c r="A6523" s="21">
        <v>54035</v>
      </c>
      <c r="B6523" s="22" t="s">
        <v>7166</v>
      </c>
      <c r="C6523" s="22" t="s">
        <v>1333</v>
      </c>
      <c r="D6523" s="27" t="s">
        <v>7146</v>
      </c>
      <c r="E6523" s="24" t="s">
        <v>845</v>
      </c>
      <c r="F6523" s="25" t="s">
        <v>1359</v>
      </c>
      <c r="G6523" s="22" t="s">
        <v>79</v>
      </c>
      <c r="H6523" s="26">
        <v>444232</v>
      </c>
      <c r="I6523" s="28"/>
      <c r="J6523" s="26">
        <v>35539</v>
      </c>
      <c r="K6523" s="26">
        <v>479771</v>
      </c>
      <c r="L6523" s="22" t="s">
        <v>1336</v>
      </c>
      <c r="M6523" s="22"/>
      <c r="N6523">
        <f t="shared" si="407"/>
        <v>45696</v>
      </c>
      <c r="O6523">
        <f>+VLOOKUP(N6523,'Thanh toán '!O$8:P$8099,2,0)</f>
        <v>479771</v>
      </c>
      <c r="P6523">
        <f t="shared" si="408"/>
        <v>479771</v>
      </c>
      <c r="Q6523" s="30">
        <f t="shared" si="409"/>
        <v>0</v>
      </c>
    </row>
    <row r="6524" spans="1:17" hidden="1" x14ac:dyDescent="0.3">
      <c r="A6524" s="21">
        <v>54036</v>
      </c>
      <c r="B6524" s="22" t="s">
        <v>7167</v>
      </c>
      <c r="C6524" s="22" t="s">
        <v>1333</v>
      </c>
      <c r="D6524" s="27" t="s">
        <v>7146</v>
      </c>
      <c r="E6524" s="24" t="s">
        <v>4612</v>
      </c>
      <c r="F6524" s="25" t="s">
        <v>4613</v>
      </c>
      <c r="G6524" s="22" t="s">
        <v>39</v>
      </c>
      <c r="H6524" s="26">
        <v>926763</v>
      </c>
      <c r="I6524" s="28"/>
      <c r="J6524" s="26">
        <v>74141</v>
      </c>
      <c r="K6524" s="26">
        <v>1000904</v>
      </c>
      <c r="L6524" s="22" t="s">
        <v>1336</v>
      </c>
      <c r="M6524" s="22"/>
      <c r="N6524">
        <f t="shared" si="407"/>
        <v>45697</v>
      </c>
      <c r="O6524">
        <f>+VLOOKUP(N6524,'Thanh toán '!O$8:P$8099,2,0)</f>
        <v>1000904</v>
      </c>
      <c r="P6524">
        <f t="shared" si="408"/>
        <v>1000904</v>
      </c>
      <c r="Q6524" s="30">
        <f t="shared" si="409"/>
        <v>0</v>
      </c>
    </row>
    <row r="6525" spans="1:17" hidden="1" x14ac:dyDescent="0.3">
      <c r="A6525" s="21">
        <v>54037</v>
      </c>
      <c r="B6525" s="22" t="s">
        <v>7168</v>
      </c>
      <c r="C6525" s="22" t="s">
        <v>1333</v>
      </c>
      <c r="D6525" s="27" t="s">
        <v>7146</v>
      </c>
      <c r="E6525" s="24" t="s">
        <v>4612</v>
      </c>
      <c r="F6525" s="25" t="s">
        <v>4613</v>
      </c>
      <c r="G6525" s="22" t="s">
        <v>39</v>
      </c>
      <c r="H6525" s="26">
        <v>1431389</v>
      </c>
      <c r="I6525" s="28"/>
      <c r="J6525" s="26">
        <v>114511</v>
      </c>
      <c r="K6525" s="26">
        <v>1545900</v>
      </c>
      <c r="L6525" s="22" t="s">
        <v>1336</v>
      </c>
      <c r="M6525" s="22"/>
      <c r="N6525">
        <f t="shared" si="407"/>
        <v>45698</v>
      </c>
      <c r="O6525">
        <f>+VLOOKUP(N6525,'Thanh toán '!O$8:P$8099,2,0)</f>
        <v>1545900</v>
      </c>
      <c r="P6525">
        <f t="shared" si="408"/>
        <v>1545900</v>
      </c>
      <c r="Q6525" s="30">
        <f t="shared" si="409"/>
        <v>0</v>
      </c>
    </row>
    <row r="6526" spans="1:17" hidden="1" x14ac:dyDescent="0.3">
      <c r="A6526" s="21">
        <v>54041</v>
      </c>
      <c r="B6526" s="22" t="s">
        <v>7169</v>
      </c>
      <c r="C6526" s="22" t="s">
        <v>1333</v>
      </c>
      <c r="D6526" s="27" t="s">
        <v>7146</v>
      </c>
      <c r="E6526" s="24" t="s">
        <v>845</v>
      </c>
      <c r="F6526" s="25" t="s">
        <v>1359</v>
      </c>
      <c r="G6526" s="22" t="s">
        <v>79</v>
      </c>
      <c r="H6526" s="26">
        <v>1087369</v>
      </c>
      <c r="I6526" s="28"/>
      <c r="J6526" s="26">
        <v>86990</v>
      </c>
      <c r="K6526" s="26">
        <v>1174359</v>
      </c>
      <c r="L6526" s="22" t="s">
        <v>1336</v>
      </c>
      <c r="M6526" s="22"/>
      <c r="N6526">
        <f t="shared" si="407"/>
        <v>45702</v>
      </c>
      <c r="O6526">
        <f>+VLOOKUP(N6526,'Thanh toán '!O$8:P$8099,2,0)</f>
        <v>1174359</v>
      </c>
      <c r="P6526">
        <f t="shared" si="408"/>
        <v>1174359</v>
      </c>
      <c r="Q6526" s="30">
        <f t="shared" si="409"/>
        <v>0</v>
      </c>
    </row>
    <row r="6527" spans="1:17" hidden="1" x14ac:dyDescent="0.3">
      <c r="A6527" s="21">
        <v>54042</v>
      </c>
      <c r="B6527" s="22" t="s">
        <v>7170</v>
      </c>
      <c r="C6527" s="22" t="s">
        <v>1333</v>
      </c>
      <c r="D6527" s="27" t="s">
        <v>7146</v>
      </c>
      <c r="E6527" s="24" t="s">
        <v>4612</v>
      </c>
      <c r="F6527" s="25" t="s">
        <v>4613</v>
      </c>
      <c r="G6527" s="22" t="s">
        <v>39</v>
      </c>
      <c r="H6527" s="26">
        <v>1827819</v>
      </c>
      <c r="I6527" s="28"/>
      <c r="J6527" s="26">
        <v>146226</v>
      </c>
      <c r="K6527" s="26">
        <v>1974045</v>
      </c>
      <c r="L6527" s="22" t="s">
        <v>1336</v>
      </c>
      <c r="M6527" s="22"/>
      <c r="N6527">
        <f t="shared" si="407"/>
        <v>45703</v>
      </c>
      <c r="O6527">
        <f>+VLOOKUP(N6527,'Thanh toán '!O$8:P$8099,2,0)</f>
        <v>1974045</v>
      </c>
      <c r="P6527">
        <f t="shared" si="408"/>
        <v>1974045</v>
      </c>
      <c r="Q6527" s="30">
        <f t="shared" si="409"/>
        <v>0</v>
      </c>
    </row>
    <row r="6528" spans="1:17" ht="26.3" hidden="1" x14ac:dyDescent="0.3">
      <c r="A6528" s="21">
        <v>54043</v>
      </c>
      <c r="B6528" s="22" t="s">
        <v>7171</v>
      </c>
      <c r="C6528" s="22" t="s">
        <v>1333</v>
      </c>
      <c r="D6528" s="27" t="s">
        <v>7146</v>
      </c>
      <c r="E6528" s="24" t="s">
        <v>4660</v>
      </c>
      <c r="F6528" s="25" t="s">
        <v>5644</v>
      </c>
      <c r="G6528" s="22" t="s">
        <v>24</v>
      </c>
      <c r="H6528" s="26">
        <v>2083022</v>
      </c>
      <c r="I6528" s="28"/>
      <c r="J6528" s="26">
        <v>166642</v>
      </c>
      <c r="K6528" s="26">
        <v>2249664</v>
      </c>
      <c r="L6528" s="22" t="s">
        <v>1336</v>
      </c>
      <c r="M6528" s="22"/>
      <c r="N6528">
        <f t="shared" si="407"/>
        <v>45704</v>
      </c>
      <c r="O6528">
        <f>+VLOOKUP(N6528,'Thanh toán '!O$8:P$8099,2,0)</f>
        <v>2249664</v>
      </c>
      <c r="P6528">
        <f t="shared" si="408"/>
        <v>2249664</v>
      </c>
      <c r="Q6528" s="30">
        <f t="shared" si="409"/>
        <v>0</v>
      </c>
    </row>
    <row r="6529" spans="1:17" ht="26.3" hidden="1" x14ac:dyDescent="0.3">
      <c r="A6529" s="21">
        <v>54046</v>
      </c>
      <c r="B6529" s="22" t="s">
        <v>7172</v>
      </c>
      <c r="C6529" s="22" t="s">
        <v>1333</v>
      </c>
      <c r="D6529" s="27" t="s">
        <v>7146</v>
      </c>
      <c r="E6529" s="24" t="s">
        <v>4651</v>
      </c>
      <c r="F6529" s="25" t="s">
        <v>4652</v>
      </c>
      <c r="G6529" s="22" t="s">
        <v>21</v>
      </c>
      <c r="H6529" s="26">
        <v>3518855</v>
      </c>
      <c r="I6529" s="28"/>
      <c r="J6529" s="26">
        <v>281508</v>
      </c>
      <c r="K6529" s="26">
        <v>3800363</v>
      </c>
      <c r="L6529" s="22" t="s">
        <v>1336</v>
      </c>
      <c r="M6529" s="22"/>
      <c r="N6529">
        <f t="shared" si="407"/>
        <v>45707</v>
      </c>
      <c r="O6529">
        <f>+VLOOKUP(N6529,'Thanh toán '!O$8:P$8099,2,0)</f>
        <v>3800363</v>
      </c>
      <c r="P6529">
        <f t="shared" si="408"/>
        <v>3800363</v>
      </c>
      <c r="Q6529" s="30">
        <f t="shared" si="409"/>
        <v>0</v>
      </c>
    </row>
    <row r="6530" spans="1:17" ht="26.3" hidden="1" x14ac:dyDescent="0.3">
      <c r="A6530" s="21">
        <v>54047</v>
      </c>
      <c r="B6530" s="22" t="s">
        <v>7173</v>
      </c>
      <c r="C6530" s="22" t="s">
        <v>1333</v>
      </c>
      <c r="D6530" s="27" t="s">
        <v>7146</v>
      </c>
      <c r="E6530" s="24" t="s">
        <v>4829</v>
      </c>
      <c r="F6530" s="25" t="s">
        <v>1495</v>
      </c>
      <c r="G6530" s="22" t="s">
        <v>354</v>
      </c>
      <c r="H6530" s="26">
        <v>4011655</v>
      </c>
      <c r="I6530" s="28"/>
      <c r="J6530" s="26">
        <v>320932</v>
      </c>
      <c r="K6530" s="26">
        <v>4332587</v>
      </c>
      <c r="L6530" s="22" t="s">
        <v>1336</v>
      </c>
      <c r="M6530" s="22"/>
      <c r="N6530">
        <f t="shared" si="407"/>
        <v>45708</v>
      </c>
      <c r="O6530">
        <f>+VLOOKUP(N6530,'Thanh toán '!O$8:P$8099,2,0)</f>
        <v>4332587</v>
      </c>
      <c r="P6530">
        <f t="shared" si="408"/>
        <v>4332587</v>
      </c>
      <c r="Q6530" s="30">
        <f t="shared" si="409"/>
        <v>0</v>
      </c>
    </row>
    <row r="6531" spans="1:17" hidden="1" x14ac:dyDescent="0.3">
      <c r="A6531" s="21">
        <v>54048</v>
      </c>
      <c r="B6531" s="22" t="s">
        <v>7174</v>
      </c>
      <c r="C6531" s="22" t="s">
        <v>1333</v>
      </c>
      <c r="D6531" s="27" t="s">
        <v>7146</v>
      </c>
      <c r="E6531" s="24" t="s">
        <v>4612</v>
      </c>
      <c r="F6531" s="25" t="s">
        <v>4613</v>
      </c>
      <c r="G6531" s="22" t="s">
        <v>39</v>
      </c>
      <c r="H6531" s="26">
        <v>442409</v>
      </c>
      <c r="I6531" s="28"/>
      <c r="J6531" s="26">
        <v>35393</v>
      </c>
      <c r="K6531" s="26">
        <v>477802</v>
      </c>
      <c r="L6531" s="22" t="s">
        <v>1336</v>
      </c>
      <c r="M6531" s="22"/>
      <c r="N6531">
        <f t="shared" si="407"/>
        <v>45709</v>
      </c>
      <c r="O6531">
        <f>+VLOOKUP(N6531,'Thanh toán '!O$8:P$8099,2,0)</f>
        <v>477802</v>
      </c>
      <c r="P6531">
        <f t="shared" si="408"/>
        <v>477802</v>
      </c>
      <c r="Q6531" s="30">
        <f t="shared" si="409"/>
        <v>0</v>
      </c>
    </row>
    <row r="6532" spans="1:17" hidden="1" x14ac:dyDescent="0.3">
      <c r="A6532" s="21">
        <v>54049</v>
      </c>
      <c r="B6532" s="22" t="s">
        <v>7175</v>
      </c>
      <c r="C6532" s="22" t="s">
        <v>1333</v>
      </c>
      <c r="D6532" s="27" t="s">
        <v>7146</v>
      </c>
      <c r="E6532" s="24" t="s">
        <v>4612</v>
      </c>
      <c r="F6532" s="25" t="s">
        <v>4613</v>
      </c>
      <c r="G6532" s="22" t="s">
        <v>39</v>
      </c>
      <c r="H6532" s="26">
        <v>1072991</v>
      </c>
      <c r="I6532" s="28"/>
      <c r="J6532" s="26">
        <v>85839</v>
      </c>
      <c r="K6532" s="26">
        <v>1158830</v>
      </c>
      <c r="L6532" s="22" t="s">
        <v>1336</v>
      </c>
      <c r="M6532" s="22"/>
      <c r="N6532">
        <f t="shared" si="407"/>
        <v>45710</v>
      </c>
      <c r="O6532">
        <f>+VLOOKUP(N6532,'Thanh toán '!O$8:P$8099,2,0)</f>
        <v>1158830</v>
      </c>
      <c r="P6532">
        <f t="shared" si="408"/>
        <v>1158830</v>
      </c>
      <c r="Q6532" s="30">
        <f t="shared" si="409"/>
        <v>0</v>
      </c>
    </row>
    <row r="6533" spans="1:17" ht="26.3" hidden="1" x14ac:dyDescent="0.3">
      <c r="A6533" s="21">
        <v>54050</v>
      </c>
      <c r="B6533" s="22" t="s">
        <v>7176</v>
      </c>
      <c r="C6533" s="22" t="s">
        <v>1333</v>
      </c>
      <c r="D6533" s="27" t="s">
        <v>7146</v>
      </c>
      <c r="E6533" s="24" t="s">
        <v>4660</v>
      </c>
      <c r="F6533" s="25" t="s">
        <v>5644</v>
      </c>
      <c r="G6533" s="22" t="s">
        <v>24</v>
      </c>
      <c r="H6533" s="26">
        <v>2051574</v>
      </c>
      <c r="I6533" s="28"/>
      <c r="J6533" s="26">
        <v>164126</v>
      </c>
      <c r="K6533" s="26">
        <v>2215700</v>
      </c>
      <c r="L6533" s="22" t="s">
        <v>1336</v>
      </c>
      <c r="M6533" s="22"/>
      <c r="N6533">
        <f t="shared" si="407"/>
        <v>45711</v>
      </c>
      <c r="O6533">
        <f>+VLOOKUP(N6533,'Thanh toán '!O$8:P$8099,2,0)</f>
        <v>2215700</v>
      </c>
      <c r="P6533">
        <f t="shared" si="408"/>
        <v>2215700</v>
      </c>
      <c r="Q6533" s="30">
        <f t="shared" si="409"/>
        <v>0</v>
      </c>
    </row>
    <row r="6534" spans="1:17" hidden="1" x14ac:dyDescent="0.3">
      <c r="A6534" s="21">
        <v>54051</v>
      </c>
      <c r="B6534" s="22" t="s">
        <v>7177</v>
      </c>
      <c r="C6534" s="22" t="s">
        <v>1333</v>
      </c>
      <c r="D6534" s="27" t="s">
        <v>7146</v>
      </c>
      <c r="E6534" s="24" t="s">
        <v>4612</v>
      </c>
      <c r="F6534" s="25" t="s">
        <v>4613</v>
      </c>
      <c r="G6534" s="22" t="s">
        <v>39</v>
      </c>
      <c r="H6534" s="26">
        <v>1411672</v>
      </c>
      <c r="I6534" s="28"/>
      <c r="J6534" s="26">
        <v>112934</v>
      </c>
      <c r="K6534" s="26">
        <v>1524606</v>
      </c>
      <c r="L6534" s="22" t="s">
        <v>1336</v>
      </c>
      <c r="M6534" s="22"/>
      <c r="N6534">
        <f t="shared" ref="N6534:N6597" si="410">+B6534*1</f>
        <v>45712</v>
      </c>
      <c r="O6534" t="e">
        <f>+VLOOKUP(N6534,'Thanh toán '!O$8:P$8099,2,0)</f>
        <v>#N/A</v>
      </c>
      <c r="P6534" t="e">
        <f t="shared" ref="P6534:P6597" si="411">+O6534</f>
        <v>#N/A</v>
      </c>
      <c r="Q6534" s="30" t="e">
        <f t="shared" si="409"/>
        <v>#N/A</v>
      </c>
    </row>
    <row r="6535" spans="1:17" hidden="1" x14ac:dyDescent="0.3">
      <c r="A6535" s="21">
        <v>54052</v>
      </c>
      <c r="B6535" s="22" t="s">
        <v>7178</v>
      </c>
      <c r="C6535" s="22" t="s">
        <v>1333</v>
      </c>
      <c r="D6535" s="27" t="s">
        <v>7146</v>
      </c>
      <c r="E6535" s="24" t="s">
        <v>4612</v>
      </c>
      <c r="F6535" s="25" t="s">
        <v>4613</v>
      </c>
      <c r="G6535" s="22" t="s">
        <v>39</v>
      </c>
      <c r="H6535" s="26">
        <v>1983650</v>
      </c>
      <c r="I6535" s="28"/>
      <c r="J6535" s="26">
        <v>158692</v>
      </c>
      <c r="K6535" s="26">
        <v>2142342</v>
      </c>
      <c r="L6535" s="22" t="s">
        <v>1336</v>
      </c>
      <c r="M6535" s="22"/>
      <c r="N6535">
        <f t="shared" si="410"/>
        <v>45713</v>
      </c>
      <c r="O6535" t="e">
        <f>+VLOOKUP(N6535,'Thanh toán '!O$8:P$8099,2,0)</f>
        <v>#N/A</v>
      </c>
      <c r="P6535" t="e">
        <f t="shared" si="411"/>
        <v>#N/A</v>
      </c>
      <c r="Q6535" s="30" t="e">
        <f t="shared" si="409"/>
        <v>#N/A</v>
      </c>
    </row>
    <row r="6536" spans="1:17" hidden="1" x14ac:dyDescent="0.3">
      <c r="A6536" s="21">
        <v>54053</v>
      </c>
      <c r="B6536" s="22" t="s">
        <v>7179</v>
      </c>
      <c r="C6536" s="22" t="s">
        <v>1333</v>
      </c>
      <c r="D6536" s="27" t="s">
        <v>7146</v>
      </c>
      <c r="E6536" s="24" t="s">
        <v>4612</v>
      </c>
      <c r="F6536" s="25" t="s">
        <v>4613</v>
      </c>
      <c r="G6536" s="22" t="s">
        <v>39</v>
      </c>
      <c r="H6536" s="26">
        <v>1543532</v>
      </c>
      <c r="I6536" s="28"/>
      <c r="J6536" s="26">
        <v>123483</v>
      </c>
      <c r="K6536" s="26">
        <v>1667015</v>
      </c>
      <c r="L6536" s="22" t="s">
        <v>1336</v>
      </c>
      <c r="M6536" s="22"/>
      <c r="N6536">
        <f t="shared" si="410"/>
        <v>45714</v>
      </c>
      <c r="O6536">
        <f>+VLOOKUP(N6536,'Thanh toán '!O$8:P$8099,2,0)</f>
        <v>1667015</v>
      </c>
      <c r="P6536">
        <f t="shared" si="411"/>
        <v>1667015</v>
      </c>
      <c r="Q6536" s="30">
        <f t="shared" si="409"/>
        <v>0</v>
      </c>
    </row>
    <row r="6537" spans="1:17" hidden="1" x14ac:dyDescent="0.3">
      <c r="A6537" s="21">
        <v>54054</v>
      </c>
      <c r="B6537" s="22" t="s">
        <v>7180</v>
      </c>
      <c r="C6537" s="22" t="s">
        <v>1333</v>
      </c>
      <c r="D6537" s="27" t="s">
        <v>7146</v>
      </c>
      <c r="E6537" s="24" t="s">
        <v>4612</v>
      </c>
      <c r="F6537" s="25" t="s">
        <v>4613</v>
      </c>
      <c r="G6537" s="22" t="s">
        <v>39</v>
      </c>
      <c r="H6537" s="26">
        <v>666348</v>
      </c>
      <c r="I6537" s="28"/>
      <c r="J6537" s="26">
        <v>53308</v>
      </c>
      <c r="K6537" s="26">
        <v>719656</v>
      </c>
      <c r="L6537" s="22" t="s">
        <v>1336</v>
      </c>
      <c r="M6537" s="22"/>
      <c r="N6537">
        <f t="shared" si="410"/>
        <v>45715</v>
      </c>
      <c r="O6537">
        <f>+VLOOKUP(N6537,'Thanh toán '!O$8:P$8099,2,0)</f>
        <v>719656</v>
      </c>
      <c r="P6537">
        <f t="shared" si="411"/>
        <v>719656</v>
      </c>
      <c r="Q6537" s="30">
        <f t="shared" si="409"/>
        <v>0</v>
      </c>
    </row>
    <row r="6538" spans="1:17" hidden="1" x14ac:dyDescent="0.3">
      <c r="A6538" s="21">
        <v>54055</v>
      </c>
      <c r="B6538" s="22" t="s">
        <v>7181</v>
      </c>
      <c r="C6538" s="22" t="s">
        <v>1333</v>
      </c>
      <c r="D6538" s="27" t="s">
        <v>7146</v>
      </c>
      <c r="E6538" s="24" t="s">
        <v>4612</v>
      </c>
      <c r="F6538" s="25" t="s">
        <v>4613</v>
      </c>
      <c r="G6538" s="22" t="s">
        <v>39</v>
      </c>
      <c r="H6538" s="26">
        <v>333174</v>
      </c>
      <c r="I6538" s="28"/>
      <c r="J6538" s="26">
        <v>26654</v>
      </c>
      <c r="K6538" s="26">
        <v>359828</v>
      </c>
      <c r="L6538" s="22" t="s">
        <v>1336</v>
      </c>
      <c r="M6538" s="22"/>
      <c r="N6538">
        <f t="shared" si="410"/>
        <v>45716</v>
      </c>
      <c r="O6538">
        <f>+VLOOKUP(N6538,'Thanh toán '!O$8:P$8099,2,0)</f>
        <v>359828</v>
      </c>
      <c r="P6538">
        <f t="shared" si="411"/>
        <v>359828</v>
      </c>
      <c r="Q6538" s="30">
        <f t="shared" si="409"/>
        <v>0</v>
      </c>
    </row>
    <row r="6539" spans="1:17" hidden="1" x14ac:dyDescent="0.3">
      <c r="A6539" s="21">
        <v>54056</v>
      </c>
      <c r="B6539" s="22" t="s">
        <v>7182</v>
      </c>
      <c r="C6539" s="22" t="s">
        <v>1333</v>
      </c>
      <c r="D6539" s="27" t="s">
        <v>7146</v>
      </c>
      <c r="E6539" s="24" t="s">
        <v>4612</v>
      </c>
      <c r="F6539" s="25" t="s">
        <v>4613</v>
      </c>
      <c r="G6539" s="22" t="s">
        <v>39</v>
      </c>
      <c r="H6539" s="26">
        <v>1401530</v>
      </c>
      <c r="I6539" s="28"/>
      <c r="J6539" s="26">
        <v>112122</v>
      </c>
      <c r="K6539" s="26">
        <v>1513652</v>
      </c>
      <c r="L6539" s="22" t="s">
        <v>1336</v>
      </c>
      <c r="M6539" s="22"/>
      <c r="N6539">
        <f t="shared" si="410"/>
        <v>45717</v>
      </c>
      <c r="O6539">
        <f>+VLOOKUP(N6539,'Thanh toán '!O$8:P$8099,2,0)</f>
        <v>1513652</v>
      </c>
      <c r="P6539">
        <f t="shared" si="411"/>
        <v>1513652</v>
      </c>
      <c r="Q6539" s="30">
        <f t="shared" si="409"/>
        <v>0</v>
      </c>
    </row>
    <row r="6540" spans="1:17" hidden="1" x14ac:dyDescent="0.3">
      <c r="A6540" s="21">
        <v>54057</v>
      </c>
      <c r="B6540" s="22" t="s">
        <v>7183</v>
      </c>
      <c r="C6540" s="22" t="s">
        <v>1333</v>
      </c>
      <c r="D6540" s="27" t="s">
        <v>7146</v>
      </c>
      <c r="E6540" s="24" t="s">
        <v>4612</v>
      </c>
      <c r="F6540" s="25" t="s">
        <v>4613</v>
      </c>
      <c r="G6540" s="22" t="s">
        <v>39</v>
      </c>
      <c r="H6540" s="26">
        <v>1135728</v>
      </c>
      <c r="I6540" s="28"/>
      <c r="J6540" s="26">
        <v>90858</v>
      </c>
      <c r="K6540" s="26">
        <v>1226586</v>
      </c>
      <c r="L6540" s="22" t="s">
        <v>1336</v>
      </c>
      <c r="M6540" s="22"/>
      <c r="N6540">
        <f t="shared" si="410"/>
        <v>45718</v>
      </c>
      <c r="O6540">
        <f>+VLOOKUP(N6540,'Thanh toán '!O$8:P$8099,2,0)</f>
        <v>1226586</v>
      </c>
      <c r="P6540">
        <f t="shared" si="411"/>
        <v>1226586</v>
      </c>
      <c r="Q6540" s="30">
        <f t="shared" si="409"/>
        <v>0</v>
      </c>
    </row>
    <row r="6541" spans="1:17" hidden="1" x14ac:dyDescent="0.3">
      <c r="A6541" s="21">
        <v>54058</v>
      </c>
      <c r="B6541" s="22" t="s">
        <v>7184</v>
      </c>
      <c r="C6541" s="22" t="s">
        <v>1333</v>
      </c>
      <c r="D6541" s="27" t="s">
        <v>7146</v>
      </c>
      <c r="E6541" s="24" t="s">
        <v>5427</v>
      </c>
      <c r="F6541" s="25" t="s">
        <v>5428</v>
      </c>
      <c r="G6541" s="22" t="s">
        <v>137</v>
      </c>
      <c r="H6541" s="26">
        <v>19889290</v>
      </c>
      <c r="I6541" s="28"/>
      <c r="J6541" s="26">
        <v>1591143</v>
      </c>
      <c r="K6541" s="26">
        <v>21480433</v>
      </c>
      <c r="L6541" s="22" t="s">
        <v>1336</v>
      </c>
      <c r="M6541" s="22"/>
      <c r="N6541">
        <f t="shared" si="410"/>
        <v>45719</v>
      </c>
      <c r="O6541">
        <f>+VLOOKUP(N6541,'Thanh toán '!O$8:P$8099,2,0)</f>
        <v>21480433</v>
      </c>
      <c r="P6541">
        <f t="shared" si="411"/>
        <v>21480433</v>
      </c>
      <c r="Q6541" s="30">
        <f t="shared" si="409"/>
        <v>0</v>
      </c>
    </row>
    <row r="6542" spans="1:17" ht="26.3" hidden="1" x14ac:dyDescent="0.3">
      <c r="A6542" s="21">
        <v>54063</v>
      </c>
      <c r="B6542" s="22" t="s">
        <v>7185</v>
      </c>
      <c r="C6542" s="22" t="s">
        <v>1333</v>
      </c>
      <c r="D6542" s="27" t="s">
        <v>7186</v>
      </c>
      <c r="E6542" s="24" t="s">
        <v>4660</v>
      </c>
      <c r="F6542" s="25" t="s">
        <v>5644</v>
      </c>
      <c r="G6542" s="22" t="s">
        <v>24</v>
      </c>
      <c r="H6542" s="26">
        <v>1763363</v>
      </c>
      <c r="I6542" s="28"/>
      <c r="J6542" s="26">
        <v>141069</v>
      </c>
      <c r="K6542" s="26">
        <v>1904432</v>
      </c>
      <c r="L6542" s="22" t="s">
        <v>1336</v>
      </c>
      <c r="M6542" s="22"/>
      <c r="N6542">
        <f t="shared" si="410"/>
        <v>45724</v>
      </c>
      <c r="O6542">
        <f>+VLOOKUP(N6542,'Thanh toán '!O$8:P$8099,2,0)</f>
        <v>1904432</v>
      </c>
      <c r="P6542">
        <f t="shared" si="411"/>
        <v>1904432</v>
      </c>
      <c r="Q6542" s="30">
        <f t="shared" si="409"/>
        <v>0</v>
      </c>
    </row>
    <row r="6543" spans="1:17" hidden="1" x14ac:dyDescent="0.3">
      <c r="A6543" s="21">
        <v>54064</v>
      </c>
      <c r="B6543" s="22" t="s">
        <v>7187</v>
      </c>
      <c r="C6543" s="22" t="s">
        <v>1333</v>
      </c>
      <c r="D6543" s="27" t="s">
        <v>7186</v>
      </c>
      <c r="E6543" s="24" t="s">
        <v>4612</v>
      </c>
      <c r="F6543" s="25" t="s">
        <v>4613</v>
      </c>
      <c r="G6543" s="22" t="s">
        <v>39</v>
      </c>
      <c r="H6543" s="26">
        <v>1803640</v>
      </c>
      <c r="I6543" s="28"/>
      <c r="J6543" s="26">
        <v>144291</v>
      </c>
      <c r="K6543" s="26">
        <v>1947931</v>
      </c>
      <c r="L6543" s="22" t="s">
        <v>1336</v>
      </c>
      <c r="M6543" s="22"/>
      <c r="N6543">
        <f t="shared" si="410"/>
        <v>45725</v>
      </c>
      <c r="O6543">
        <f>+VLOOKUP(N6543,'Thanh toán '!O$8:P$8099,2,0)</f>
        <v>1947931</v>
      </c>
      <c r="P6543">
        <f t="shared" si="411"/>
        <v>1947931</v>
      </c>
      <c r="Q6543" s="30">
        <f t="shared" si="409"/>
        <v>0</v>
      </c>
    </row>
    <row r="6544" spans="1:17" hidden="1" x14ac:dyDescent="0.3">
      <c r="A6544" s="21">
        <v>54066</v>
      </c>
      <c r="B6544" s="22" t="s">
        <v>7188</v>
      </c>
      <c r="C6544" s="22" t="s">
        <v>1333</v>
      </c>
      <c r="D6544" s="27" t="s">
        <v>7186</v>
      </c>
      <c r="E6544" s="24" t="s">
        <v>4612</v>
      </c>
      <c r="F6544" s="25" t="s">
        <v>4613</v>
      </c>
      <c r="G6544" s="22" t="s">
        <v>39</v>
      </c>
      <c r="H6544" s="26">
        <v>1768685</v>
      </c>
      <c r="I6544" s="28"/>
      <c r="J6544" s="26">
        <v>141495</v>
      </c>
      <c r="K6544" s="26">
        <v>1910180</v>
      </c>
      <c r="L6544" s="22" t="s">
        <v>1336</v>
      </c>
      <c r="M6544" s="22"/>
      <c r="N6544">
        <f t="shared" si="410"/>
        <v>45727</v>
      </c>
      <c r="O6544">
        <f>+VLOOKUP(N6544,'Thanh toán '!O$8:P$8099,2,0)</f>
        <v>1910180</v>
      </c>
      <c r="P6544">
        <f t="shared" si="411"/>
        <v>1910180</v>
      </c>
      <c r="Q6544" s="30">
        <f t="shared" si="409"/>
        <v>0</v>
      </c>
    </row>
    <row r="6545" spans="1:17" hidden="1" x14ac:dyDescent="0.3">
      <c r="A6545" s="21">
        <v>54067</v>
      </c>
      <c r="B6545" s="22" t="s">
        <v>7189</v>
      </c>
      <c r="C6545" s="22" t="s">
        <v>1333</v>
      </c>
      <c r="D6545" s="27" t="s">
        <v>7186</v>
      </c>
      <c r="E6545" s="24" t="s">
        <v>4612</v>
      </c>
      <c r="F6545" s="25" t="s">
        <v>4613</v>
      </c>
      <c r="G6545" s="22" t="s">
        <v>39</v>
      </c>
      <c r="H6545" s="26">
        <v>1366065</v>
      </c>
      <c r="I6545" s="28"/>
      <c r="J6545" s="26">
        <v>109285</v>
      </c>
      <c r="K6545" s="26">
        <v>1475350</v>
      </c>
      <c r="L6545" s="22" t="s">
        <v>1336</v>
      </c>
      <c r="M6545" s="22"/>
      <c r="N6545">
        <f t="shared" si="410"/>
        <v>45728</v>
      </c>
      <c r="O6545">
        <f>+VLOOKUP(N6545,'Thanh toán '!O$8:P$8099,2,0)</f>
        <v>1475350</v>
      </c>
      <c r="P6545">
        <f t="shared" si="411"/>
        <v>1475350</v>
      </c>
      <c r="Q6545" s="30">
        <f t="shared" si="409"/>
        <v>0</v>
      </c>
    </row>
    <row r="6546" spans="1:17" hidden="1" x14ac:dyDescent="0.3">
      <c r="A6546" s="21">
        <v>54069</v>
      </c>
      <c r="B6546" s="22" t="s">
        <v>7190</v>
      </c>
      <c r="C6546" s="22" t="s">
        <v>1333</v>
      </c>
      <c r="D6546" s="27" t="s">
        <v>7186</v>
      </c>
      <c r="E6546" s="24" t="s">
        <v>4612</v>
      </c>
      <c r="F6546" s="25" t="s">
        <v>4613</v>
      </c>
      <c r="G6546" s="22" t="s">
        <v>39</v>
      </c>
      <c r="H6546" s="26">
        <v>666348</v>
      </c>
      <c r="I6546" s="28"/>
      <c r="J6546" s="26">
        <v>53308</v>
      </c>
      <c r="K6546" s="26">
        <v>719656</v>
      </c>
      <c r="L6546" s="22" t="s">
        <v>1336</v>
      </c>
      <c r="M6546" s="22"/>
      <c r="N6546">
        <f t="shared" si="410"/>
        <v>45730</v>
      </c>
      <c r="O6546">
        <f>+VLOOKUP(N6546,'Thanh toán '!O$8:P$8099,2,0)</f>
        <v>719656</v>
      </c>
      <c r="P6546">
        <f t="shared" si="411"/>
        <v>719656</v>
      </c>
      <c r="Q6546" s="30">
        <f t="shared" si="409"/>
        <v>0</v>
      </c>
    </row>
    <row r="6547" spans="1:17" hidden="1" x14ac:dyDescent="0.3">
      <c r="A6547" s="21">
        <v>54070</v>
      </c>
      <c r="B6547" s="22" t="s">
        <v>7191</v>
      </c>
      <c r="C6547" s="22" t="s">
        <v>1333</v>
      </c>
      <c r="D6547" s="27" t="s">
        <v>7186</v>
      </c>
      <c r="E6547" s="24" t="s">
        <v>4612</v>
      </c>
      <c r="F6547" s="25" t="s">
        <v>4613</v>
      </c>
      <c r="G6547" s="22" t="s">
        <v>39</v>
      </c>
      <c r="H6547" s="26">
        <v>370839</v>
      </c>
      <c r="I6547" s="28"/>
      <c r="J6547" s="26">
        <v>29667</v>
      </c>
      <c r="K6547" s="26">
        <v>400506</v>
      </c>
      <c r="L6547" s="22" t="s">
        <v>1336</v>
      </c>
      <c r="M6547" s="22"/>
      <c r="N6547">
        <f t="shared" si="410"/>
        <v>45731</v>
      </c>
      <c r="O6547">
        <f>+VLOOKUP(N6547,'Thanh toán '!O$8:P$8099,2,0)</f>
        <v>400506</v>
      </c>
      <c r="P6547">
        <f t="shared" si="411"/>
        <v>400506</v>
      </c>
      <c r="Q6547" s="30">
        <f t="shared" ref="Q6547:Q6610" si="412">+O6547-K6547</f>
        <v>0</v>
      </c>
    </row>
    <row r="6548" spans="1:17" hidden="1" x14ac:dyDescent="0.3">
      <c r="A6548" s="21">
        <v>54071</v>
      </c>
      <c r="B6548" s="22" t="s">
        <v>7192</v>
      </c>
      <c r="C6548" s="22" t="s">
        <v>1333</v>
      </c>
      <c r="D6548" s="27" t="s">
        <v>7186</v>
      </c>
      <c r="E6548" s="24" t="s">
        <v>81</v>
      </c>
      <c r="F6548" s="25" t="s">
        <v>1432</v>
      </c>
      <c r="G6548" s="22" t="s">
        <v>82</v>
      </c>
      <c r="H6548" s="26">
        <v>3641210</v>
      </c>
      <c r="I6548" s="28"/>
      <c r="J6548" s="26">
        <v>291297</v>
      </c>
      <c r="K6548" s="26">
        <v>3932507</v>
      </c>
      <c r="L6548" s="22" t="s">
        <v>1336</v>
      </c>
      <c r="M6548" s="22"/>
      <c r="N6548">
        <f t="shared" si="410"/>
        <v>45732</v>
      </c>
      <c r="O6548">
        <f>+VLOOKUP(N6548,'Thanh toán '!O$8:P$8099,2,0)</f>
        <v>3932507</v>
      </c>
      <c r="P6548">
        <f t="shared" si="411"/>
        <v>3932507</v>
      </c>
      <c r="Q6548" s="30">
        <f t="shared" si="412"/>
        <v>0</v>
      </c>
    </row>
    <row r="6549" spans="1:17" hidden="1" x14ac:dyDescent="0.3">
      <c r="A6549" s="21">
        <v>54074</v>
      </c>
      <c r="B6549" s="22" t="s">
        <v>7193</v>
      </c>
      <c r="C6549" s="22" t="s">
        <v>1333</v>
      </c>
      <c r="D6549" s="27" t="s">
        <v>7186</v>
      </c>
      <c r="E6549" s="24" t="s">
        <v>42</v>
      </c>
      <c r="F6549" s="25" t="s">
        <v>4853</v>
      </c>
      <c r="G6549" s="22" t="s">
        <v>43</v>
      </c>
      <c r="H6549" s="26">
        <v>3834470</v>
      </c>
      <c r="I6549" s="28"/>
      <c r="J6549" s="26">
        <v>306758</v>
      </c>
      <c r="K6549" s="26">
        <v>4141228</v>
      </c>
      <c r="L6549" s="22" t="s">
        <v>1336</v>
      </c>
      <c r="M6549" s="22"/>
      <c r="N6549">
        <f t="shared" si="410"/>
        <v>45735</v>
      </c>
      <c r="O6549">
        <f>+VLOOKUP(N6549,'Thanh toán '!O$8:P$8099,2,0)</f>
        <v>4141228</v>
      </c>
      <c r="P6549">
        <f t="shared" si="411"/>
        <v>4141228</v>
      </c>
      <c r="Q6549" s="30">
        <f t="shared" si="412"/>
        <v>0</v>
      </c>
    </row>
    <row r="6550" spans="1:17" hidden="1" x14ac:dyDescent="0.3">
      <c r="A6550" s="21">
        <v>54076</v>
      </c>
      <c r="B6550" s="22" t="s">
        <v>7194</v>
      </c>
      <c r="C6550" s="22" t="s">
        <v>1333</v>
      </c>
      <c r="D6550" s="27" t="s">
        <v>7186</v>
      </c>
      <c r="E6550" s="24" t="s">
        <v>4668</v>
      </c>
      <c r="F6550" s="25" t="s">
        <v>4669</v>
      </c>
      <c r="G6550" s="22" t="s">
        <v>57</v>
      </c>
      <c r="H6550" s="26">
        <v>3864990</v>
      </c>
      <c r="I6550" s="28"/>
      <c r="J6550" s="26">
        <v>309199</v>
      </c>
      <c r="K6550" s="26">
        <v>4174189</v>
      </c>
      <c r="L6550" s="22" t="s">
        <v>1336</v>
      </c>
      <c r="M6550" s="22"/>
      <c r="N6550">
        <f t="shared" si="410"/>
        <v>45737</v>
      </c>
      <c r="O6550">
        <f>+VLOOKUP(N6550,'Thanh toán '!O$8:P$8099,2,0)</f>
        <v>4174189</v>
      </c>
      <c r="P6550">
        <f t="shared" si="411"/>
        <v>4174189</v>
      </c>
      <c r="Q6550" s="30">
        <f t="shared" si="412"/>
        <v>0</v>
      </c>
    </row>
    <row r="6551" spans="1:17" hidden="1" x14ac:dyDescent="0.3">
      <c r="A6551" s="21">
        <v>54077</v>
      </c>
      <c r="B6551" s="22" t="s">
        <v>7195</v>
      </c>
      <c r="C6551" s="22" t="s">
        <v>1333</v>
      </c>
      <c r="D6551" s="27" t="s">
        <v>7186</v>
      </c>
      <c r="E6551" s="24" t="s">
        <v>4612</v>
      </c>
      <c r="F6551" s="25" t="s">
        <v>4613</v>
      </c>
      <c r="G6551" s="22" t="s">
        <v>39</v>
      </c>
      <c r="H6551" s="26">
        <v>333174</v>
      </c>
      <c r="I6551" s="28"/>
      <c r="J6551" s="26">
        <v>26654</v>
      </c>
      <c r="K6551" s="26">
        <v>359828</v>
      </c>
      <c r="L6551" s="22" t="s">
        <v>1336</v>
      </c>
      <c r="M6551" s="22"/>
      <c r="N6551">
        <f t="shared" si="410"/>
        <v>45738</v>
      </c>
      <c r="O6551">
        <f>+VLOOKUP(N6551,'Thanh toán '!O$8:P$8099,2,0)</f>
        <v>359828</v>
      </c>
      <c r="P6551">
        <f t="shared" si="411"/>
        <v>359828</v>
      </c>
      <c r="Q6551" s="30">
        <f t="shared" si="412"/>
        <v>0</v>
      </c>
    </row>
    <row r="6552" spans="1:17" hidden="1" x14ac:dyDescent="0.3">
      <c r="A6552" s="21">
        <v>54078</v>
      </c>
      <c r="B6552" s="22" t="s">
        <v>7196</v>
      </c>
      <c r="C6552" s="22" t="s">
        <v>1333</v>
      </c>
      <c r="D6552" s="27" t="s">
        <v>7186</v>
      </c>
      <c r="E6552" s="24" t="s">
        <v>92</v>
      </c>
      <c r="F6552" s="25" t="s">
        <v>5358</v>
      </c>
      <c r="G6552" s="22" t="s">
        <v>93</v>
      </c>
      <c r="H6552" s="26">
        <v>1110580</v>
      </c>
      <c r="I6552" s="28"/>
      <c r="J6552" s="26">
        <v>88846</v>
      </c>
      <c r="K6552" s="26">
        <v>1199426</v>
      </c>
      <c r="L6552" s="22" t="s">
        <v>1336</v>
      </c>
      <c r="M6552" s="22"/>
      <c r="N6552">
        <f t="shared" si="410"/>
        <v>45739</v>
      </c>
      <c r="O6552">
        <f>+VLOOKUP(N6552,'Thanh toán '!O$8:P$8099,2,0)</f>
        <v>1199426</v>
      </c>
      <c r="P6552">
        <f t="shared" si="411"/>
        <v>1199426</v>
      </c>
      <c r="Q6552" s="30">
        <f t="shared" si="412"/>
        <v>0</v>
      </c>
    </row>
    <row r="6553" spans="1:17" hidden="1" x14ac:dyDescent="0.3">
      <c r="A6553" s="21">
        <v>54081</v>
      </c>
      <c r="B6553" s="22" t="s">
        <v>7197</v>
      </c>
      <c r="C6553" s="22" t="s">
        <v>1333</v>
      </c>
      <c r="D6553" s="27" t="s">
        <v>7186</v>
      </c>
      <c r="E6553" s="24" t="s">
        <v>4612</v>
      </c>
      <c r="F6553" s="25" t="s">
        <v>4613</v>
      </c>
      <c r="G6553" s="22" t="s">
        <v>39</v>
      </c>
      <c r="H6553" s="26">
        <v>618065</v>
      </c>
      <c r="I6553" s="28"/>
      <c r="J6553" s="26">
        <v>49445</v>
      </c>
      <c r="K6553" s="26">
        <v>667510</v>
      </c>
      <c r="L6553" s="22" t="s">
        <v>1336</v>
      </c>
      <c r="M6553" s="22"/>
      <c r="N6553">
        <f t="shared" si="410"/>
        <v>45742</v>
      </c>
      <c r="O6553">
        <f>+VLOOKUP(N6553,'Thanh toán '!O$8:P$8099,2,0)</f>
        <v>667510</v>
      </c>
      <c r="P6553">
        <f t="shared" si="411"/>
        <v>667510</v>
      </c>
      <c r="Q6553" s="30">
        <f t="shared" si="412"/>
        <v>0</v>
      </c>
    </row>
    <row r="6554" spans="1:17" hidden="1" x14ac:dyDescent="0.3">
      <c r="A6554" s="21">
        <v>54082</v>
      </c>
      <c r="B6554" s="22" t="s">
        <v>7198</v>
      </c>
      <c r="C6554" s="22" t="s">
        <v>1333</v>
      </c>
      <c r="D6554" s="27" t="s">
        <v>7186</v>
      </c>
      <c r="E6554" s="24" t="s">
        <v>4612</v>
      </c>
      <c r="F6554" s="25" t="s">
        <v>4613</v>
      </c>
      <c r="G6554" s="22" t="s">
        <v>39</v>
      </c>
      <c r="H6554" s="26">
        <v>1401530</v>
      </c>
      <c r="I6554" s="28"/>
      <c r="J6554" s="26">
        <v>112122</v>
      </c>
      <c r="K6554" s="26">
        <v>1513652</v>
      </c>
      <c r="L6554" s="22" t="s">
        <v>1336</v>
      </c>
      <c r="M6554" s="22"/>
      <c r="N6554">
        <f t="shared" si="410"/>
        <v>45743</v>
      </c>
      <c r="O6554">
        <f>+VLOOKUP(N6554,'Thanh toán '!O$8:P$8099,2,0)</f>
        <v>1513652</v>
      </c>
      <c r="P6554">
        <f t="shared" si="411"/>
        <v>1513652</v>
      </c>
      <c r="Q6554" s="30">
        <f t="shared" si="412"/>
        <v>0</v>
      </c>
    </row>
    <row r="6555" spans="1:17" hidden="1" x14ac:dyDescent="0.3">
      <c r="A6555" s="21">
        <v>54083</v>
      </c>
      <c r="B6555" s="22" t="s">
        <v>7199</v>
      </c>
      <c r="C6555" s="22" t="s">
        <v>1333</v>
      </c>
      <c r="D6555" s="27" t="s">
        <v>7186</v>
      </c>
      <c r="E6555" s="24" t="s">
        <v>4612</v>
      </c>
      <c r="F6555" s="25" t="s">
        <v>4613</v>
      </c>
      <c r="G6555" s="22" t="s">
        <v>39</v>
      </c>
      <c r="H6555" s="26">
        <v>222116</v>
      </c>
      <c r="I6555" s="28"/>
      <c r="J6555" s="26">
        <v>17769</v>
      </c>
      <c r="K6555" s="26">
        <v>239885</v>
      </c>
      <c r="L6555" s="22" t="s">
        <v>1336</v>
      </c>
      <c r="M6555" s="22"/>
      <c r="N6555">
        <f t="shared" si="410"/>
        <v>45744</v>
      </c>
      <c r="O6555">
        <f>+VLOOKUP(N6555,'Thanh toán '!O$8:P$8099,2,0)</f>
        <v>239885</v>
      </c>
      <c r="P6555">
        <f t="shared" si="411"/>
        <v>239885</v>
      </c>
      <c r="Q6555" s="30">
        <f t="shared" si="412"/>
        <v>0</v>
      </c>
    </row>
    <row r="6556" spans="1:17" hidden="1" x14ac:dyDescent="0.3">
      <c r="A6556" s="21">
        <v>54084</v>
      </c>
      <c r="B6556" s="22" t="s">
        <v>7200</v>
      </c>
      <c r="C6556" s="22" t="s">
        <v>1333</v>
      </c>
      <c r="D6556" s="27" t="s">
        <v>7186</v>
      </c>
      <c r="E6556" s="24" t="s">
        <v>4612</v>
      </c>
      <c r="F6556" s="25" t="s">
        <v>4613</v>
      </c>
      <c r="G6556" s="22" t="s">
        <v>39</v>
      </c>
      <c r="H6556" s="26">
        <v>985220</v>
      </c>
      <c r="I6556" s="28"/>
      <c r="J6556" s="26">
        <v>78818</v>
      </c>
      <c r="K6556" s="26">
        <v>1064038</v>
      </c>
      <c r="L6556" s="22" t="s">
        <v>1336</v>
      </c>
      <c r="M6556" s="22"/>
      <c r="N6556">
        <f t="shared" si="410"/>
        <v>45745</v>
      </c>
      <c r="O6556">
        <f>+VLOOKUP(N6556,'Thanh toán '!O$8:P$8099,2,0)</f>
        <v>1064038</v>
      </c>
      <c r="P6556">
        <f t="shared" si="411"/>
        <v>1064038</v>
      </c>
      <c r="Q6556" s="30">
        <f t="shared" si="412"/>
        <v>0</v>
      </c>
    </row>
    <row r="6557" spans="1:17" ht="26.3" hidden="1" x14ac:dyDescent="0.3">
      <c r="A6557" s="21">
        <v>54086</v>
      </c>
      <c r="B6557" s="22" t="s">
        <v>7201</v>
      </c>
      <c r="C6557" s="22" t="s">
        <v>1333</v>
      </c>
      <c r="D6557" s="27" t="s">
        <v>7186</v>
      </c>
      <c r="E6557" s="24" t="s">
        <v>4660</v>
      </c>
      <c r="F6557" s="25" t="s">
        <v>5644</v>
      </c>
      <c r="G6557" s="22" t="s">
        <v>24</v>
      </c>
      <c r="H6557" s="26">
        <v>3030125</v>
      </c>
      <c r="I6557" s="28"/>
      <c r="J6557" s="26">
        <v>242410</v>
      </c>
      <c r="K6557" s="26">
        <v>3272535</v>
      </c>
      <c r="L6557" s="22" t="s">
        <v>1336</v>
      </c>
      <c r="M6557" s="22"/>
      <c r="N6557">
        <f t="shared" si="410"/>
        <v>45747</v>
      </c>
      <c r="O6557">
        <f>+VLOOKUP(N6557,'Thanh toán '!O$8:P$8099,2,0)</f>
        <v>3272535</v>
      </c>
      <c r="P6557">
        <f t="shared" si="411"/>
        <v>3272535</v>
      </c>
      <c r="Q6557" s="30">
        <f t="shared" si="412"/>
        <v>0</v>
      </c>
    </row>
    <row r="6558" spans="1:17" hidden="1" x14ac:dyDescent="0.3">
      <c r="A6558" s="21">
        <v>54088</v>
      </c>
      <c r="B6558" s="22" t="s">
        <v>7202</v>
      </c>
      <c r="C6558" s="22" t="s">
        <v>1333</v>
      </c>
      <c r="D6558" s="27" t="s">
        <v>7186</v>
      </c>
      <c r="E6558" s="24" t="s">
        <v>92</v>
      </c>
      <c r="F6558" s="25" t="s">
        <v>5358</v>
      </c>
      <c r="G6558" s="22" t="s">
        <v>93</v>
      </c>
      <c r="H6558" s="26">
        <v>1924970</v>
      </c>
      <c r="I6558" s="28"/>
      <c r="J6558" s="26">
        <v>153998</v>
      </c>
      <c r="K6558" s="26">
        <v>2078968</v>
      </c>
      <c r="L6558" s="22" t="s">
        <v>1336</v>
      </c>
      <c r="M6558" s="22"/>
      <c r="N6558">
        <f t="shared" si="410"/>
        <v>45749</v>
      </c>
      <c r="O6558">
        <f>+VLOOKUP(N6558,'Thanh toán '!O$8:P$8099,2,0)</f>
        <v>2078968</v>
      </c>
      <c r="P6558">
        <f t="shared" si="411"/>
        <v>2078968</v>
      </c>
      <c r="Q6558" s="30">
        <f t="shared" si="412"/>
        <v>0</v>
      </c>
    </row>
    <row r="6559" spans="1:17" hidden="1" x14ac:dyDescent="0.3">
      <c r="A6559" s="21">
        <v>54092</v>
      </c>
      <c r="B6559" s="22" t="s">
        <v>7203</v>
      </c>
      <c r="C6559" s="22" t="s">
        <v>1333</v>
      </c>
      <c r="D6559" s="27" t="s">
        <v>7186</v>
      </c>
      <c r="E6559" s="24" t="s">
        <v>92</v>
      </c>
      <c r="F6559" s="25" t="s">
        <v>5358</v>
      </c>
      <c r="G6559" s="22" t="s">
        <v>93</v>
      </c>
      <c r="H6559" s="26">
        <v>2346710</v>
      </c>
      <c r="I6559" s="28"/>
      <c r="J6559" s="26">
        <v>187737</v>
      </c>
      <c r="K6559" s="26">
        <v>2534447</v>
      </c>
      <c r="L6559" s="22" t="s">
        <v>1336</v>
      </c>
      <c r="M6559" s="22"/>
      <c r="N6559">
        <f t="shared" si="410"/>
        <v>45753</v>
      </c>
      <c r="O6559">
        <f>+VLOOKUP(N6559,'Thanh toán '!O$8:P$8099,2,0)</f>
        <v>2534447</v>
      </c>
      <c r="P6559">
        <f t="shared" si="411"/>
        <v>2534447</v>
      </c>
      <c r="Q6559" s="30">
        <f t="shared" si="412"/>
        <v>0</v>
      </c>
    </row>
    <row r="6560" spans="1:17" hidden="1" x14ac:dyDescent="0.3">
      <c r="A6560" s="21">
        <v>54093</v>
      </c>
      <c r="B6560" s="22" t="s">
        <v>7204</v>
      </c>
      <c r="C6560" s="22" t="s">
        <v>1333</v>
      </c>
      <c r="D6560" s="27" t="s">
        <v>7186</v>
      </c>
      <c r="E6560" s="24" t="s">
        <v>299</v>
      </c>
      <c r="F6560" s="25" t="s">
        <v>5693</v>
      </c>
      <c r="G6560" s="22" t="s">
        <v>300</v>
      </c>
      <c r="H6560" s="26">
        <v>1072991</v>
      </c>
      <c r="I6560" s="28"/>
      <c r="J6560" s="26">
        <v>85839</v>
      </c>
      <c r="K6560" s="26">
        <v>1158830</v>
      </c>
      <c r="L6560" s="22" t="s">
        <v>1336</v>
      </c>
      <c r="M6560" s="22"/>
      <c r="N6560">
        <f t="shared" si="410"/>
        <v>45754</v>
      </c>
      <c r="O6560">
        <f>+VLOOKUP(N6560,'Thanh toán '!O$8:P$8099,2,0)</f>
        <v>1158830</v>
      </c>
      <c r="P6560">
        <f t="shared" si="411"/>
        <v>1158830</v>
      </c>
      <c r="Q6560" s="30">
        <f t="shared" si="412"/>
        <v>0</v>
      </c>
    </row>
    <row r="6561" spans="1:17" hidden="1" x14ac:dyDescent="0.3">
      <c r="A6561" s="21">
        <v>54100</v>
      </c>
      <c r="B6561" s="22" t="s">
        <v>7205</v>
      </c>
      <c r="C6561" s="22" t="s">
        <v>1333</v>
      </c>
      <c r="D6561" s="27" t="s">
        <v>7186</v>
      </c>
      <c r="E6561" s="24" t="s">
        <v>4612</v>
      </c>
      <c r="F6561" s="25" t="s">
        <v>4613</v>
      </c>
      <c r="G6561" s="22" t="s">
        <v>39</v>
      </c>
      <c r="H6561" s="26">
        <v>1098215</v>
      </c>
      <c r="I6561" s="28"/>
      <c r="J6561" s="26">
        <v>87857</v>
      </c>
      <c r="K6561" s="26">
        <v>1186072</v>
      </c>
      <c r="L6561" s="22" t="s">
        <v>1336</v>
      </c>
      <c r="M6561" s="22"/>
      <c r="N6561">
        <f t="shared" si="410"/>
        <v>45762</v>
      </c>
      <c r="O6561" t="e">
        <f>+VLOOKUP(N6561,'Thanh toán '!O$8:P$8099,2,0)</f>
        <v>#N/A</v>
      </c>
      <c r="P6561" t="e">
        <f t="shared" si="411"/>
        <v>#N/A</v>
      </c>
      <c r="Q6561" s="30" t="e">
        <f t="shared" si="412"/>
        <v>#N/A</v>
      </c>
    </row>
    <row r="6562" spans="1:17" ht="26.3" hidden="1" x14ac:dyDescent="0.3">
      <c r="A6562" s="21">
        <v>54102</v>
      </c>
      <c r="B6562" s="22" t="s">
        <v>7206</v>
      </c>
      <c r="C6562" s="22" t="s">
        <v>1333</v>
      </c>
      <c r="D6562" s="27" t="s">
        <v>7186</v>
      </c>
      <c r="E6562" s="24" t="s">
        <v>4660</v>
      </c>
      <c r="F6562" s="25" t="s">
        <v>5644</v>
      </c>
      <c r="G6562" s="22" t="s">
        <v>24</v>
      </c>
      <c r="H6562" s="26">
        <v>1397743</v>
      </c>
      <c r="I6562" s="28"/>
      <c r="J6562" s="26">
        <v>111819</v>
      </c>
      <c r="K6562" s="26">
        <v>1509562</v>
      </c>
      <c r="L6562" s="22" t="s">
        <v>1336</v>
      </c>
      <c r="M6562" s="22"/>
      <c r="N6562">
        <f t="shared" si="410"/>
        <v>45764</v>
      </c>
      <c r="O6562">
        <f>+VLOOKUP(N6562,'Thanh toán '!O$8:P$8099,2,0)</f>
        <v>1509562</v>
      </c>
      <c r="P6562">
        <f t="shared" si="411"/>
        <v>1509562</v>
      </c>
      <c r="Q6562" s="30">
        <f t="shared" si="412"/>
        <v>0</v>
      </c>
    </row>
    <row r="6563" spans="1:17" ht="26.3" hidden="1" x14ac:dyDescent="0.3">
      <c r="A6563" s="21">
        <v>54103</v>
      </c>
      <c r="B6563" s="22" t="s">
        <v>7207</v>
      </c>
      <c r="C6563" s="22" t="s">
        <v>1333</v>
      </c>
      <c r="D6563" s="27" t="s">
        <v>7186</v>
      </c>
      <c r="E6563" s="24" t="s">
        <v>4660</v>
      </c>
      <c r="F6563" s="25" t="s">
        <v>5644</v>
      </c>
      <c r="G6563" s="22" t="s">
        <v>24</v>
      </c>
      <c r="H6563" s="26">
        <v>2308408</v>
      </c>
      <c r="I6563" s="28"/>
      <c r="J6563" s="26">
        <v>184673</v>
      </c>
      <c r="K6563" s="26">
        <v>2493081</v>
      </c>
      <c r="L6563" s="22" t="s">
        <v>1336</v>
      </c>
      <c r="M6563" s="22"/>
      <c r="N6563">
        <f t="shared" si="410"/>
        <v>45765</v>
      </c>
      <c r="O6563">
        <f>+VLOOKUP(N6563,'Thanh toán '!O$8:P$8099,2,0)</f>
        <v>2493081</v>
      </c>
      <c r="P6563">
        <f t="shared" si="411"/>
        <v>2493081</v>
      </c>
      <c r="Q6563" s="30">
        <f t="shared" si="412"/>
        <v>0</v>
      </c>
    </row>
    <row r="6564" spans="1:17" hidden="1" x14ac:dyDescent="0.3">
      <c r="A6564" s="21">
        <v>54105</v>
      </c>
      <c r="B6564" s="22" t="s">
        <v>7208</v>
      </c>
      <c r="C6564" s="22" t="s">
        <v>1333</v>
      </c>
      <c r="D6564" s="27" t="s">
        <v>7186</v>
      </c>
      <c r="E6564" s="24" t="s">
        <v>5997</v>
      </c>
      <c r="F6564" s="25" t="s">
        <v>5998</v>
      </c>
      <c r="G6564" s="22" t="s">
        <v>201</v>
      </c>
      <c r="H6564" s="26">
        <v>2946355</v>
      </c>
      <c r="I6564" s="28"/>
      <c r="J6564" s="26">
        <v>235708</v>
      </c>
      <c r="K6564" s="26">
        <v>3182063</v>
      </c>
      <c r="L6564" s="22" t="s">
        <v>1336</v>
      </c>
      <c r="M6564" s="22"/>
      <c r="N6564">
        <f t="shared" si="410"/>
        <v>45767</v>
      </c>
      <c r="O6564">
        <f>+VLOOKUP(N6564,'Thanh toán '!O$8:P$8099,2,0)</f>
        <v>3182063</v>
      </c>
      <c r="P6564">
        <f t="shared" si="411"/>
        <v>3182063</v>
      </c>
      <c r="Q6564" s="30">
        <f t="shared" si="412"/>
        <v>0</v>
      </c>
    </row>
    <row r="6565" spans="1:17" ht="26.3" hidden="1" x14ac:dyDescent="0.3">
      <c r="A6565" s="21">
        <v>54106</v>
      </c>
      <c r="B6565" s="22" t="s">
        <v>7209</v>
      </c>
      <c r="C6565" s="22" t="s">
        <v>1333</v>
      </c>
      <c r="D6565" s="27" t="s">
        <v>7186</v>
      </c>
      <c r="E6565" s="24" t="s">
        <v>4720</v>
      </c>
      <c r="F6565" s="25" t="s">
        <v>4721</v>
      </c>
      <c r="G6565" s="22" t="s">
        <v>72</v>
      </c>
      <c r="H6565" s="26">
        <v>1105595</v>
      </c>
      <c r="I6565" s="28"/>
      <c r="J6565" s="26">
        <v>88448</v>
      </c>
      <c r="K6565" s="26">
        <v>1194043</v>
      </c>
      <c r="L6565" s="22" t="s">
        <v>1336</v>
      </c>
      <c r="M6565" s="22"/>
      <c r="N6565">
        <f t="shared" si="410"/>
        <v>45768</v>
      </c>
      <c r="O6565">
        <f>+VLOOKUP(N6565,'Thanh toán '!O$8:P$8099,2,0)</f>
        <v>1194043</v>
      </c>
      <c r="P6565">
        <f t="shared" si="411"/>
        <v>1194043</v>
      </c>
      <c r="Q6565" s="30">
        <f t="shared" si="412"/>
        <v>0</v>
      </c>
    </row>
    <row r="6566" spans="1:17" ht="26.3" hidden="1" x14ac:dyDescent="0.3">
      <c r="A6566" s="21">
        <v>54107</v>
      </c>
      <c r="B6566" s="22" t="s">
        <v>7210</v>
      </c>
      <c r="C6566" s="22" t="s">
        <v>1333</v>
      </c>
      <c r="D6566" s="27" t="s">
        <v>7186</v>
      </c>
      <c r="E6566" s="24" t="s">
        <v>4720</v>
      </c>
      <c r="F6566" s="25" t="s">
        <v>4721</v>
      </c>
      <c r="G6566" s="22" t="s">
        <v>72</v>
      </c>
      <c r="H6566" s="26">
        <v>507744</v>
      </c>
      <c r="I6566" s="28"/>
      <c r="J6566" s="26">
        <v>40620</v>
      </c>
      <c r="K6566" s="26">
        <v>548364</v>
      </c>
      <c r="L6566" s="22" t="s">
        <v>1336</v>
      </c>
      <c r="M6566" s="22"/>
      <c r="N6566">
        <f t="shared" si="410"/>
        <v>45769</v>
      </c>
      <c r="O6566">
        <f>+VLOOKUP(N6566,'Thanh toán '!O$8:P$8099,2,0)</f>
        <v>548364</v>
      </c>
      <c r="P6566">
        <f t="shared" si="411"/>
        <v>548364</v>
      </c>
      <c r="Q6566" s="30">
        <f t="shared" si="412"/>
        <v>0</v>
      </c>
    </row>
    <row r="6567" spans="1:17" ht="26.3" hidden="1" x14ac:dyDescent="0.3">
      <c r="A6567" s="21">
        <v>54108</v>
      </c>
      <c r="B6567" s="22" t="s">
        <v>7211</v>
      </c>
      <c r="C6567" s="22" t="s">
        <v>1333</v>
      </c>
      <c r="D6567" s="27" t="s">
        <v>7186</v>
      </c>
      <c r="E6567" s="24" t="s">
        <v>4720</v>
      </c>
      <c r="F6567" s="25" t="s">
        <v>4721</v>
      </c>
      <c r="G6567" s="22" t="s">
        <v>72</v>
      </c>
      <c r="H6567" s="26">
        <v>1589080</v>
      </c>
      <c r="I6567" s="28"/>
      <c r="J6567" s="26">
        <v>127126</v>
      </c>
      <c r="K6567" s="26">
        <v>1716206</v>
      </c>
      <c r="L6567" s="22" t="s">
        <v>1336</v>
      </c>
      <c r="M6567" s="22"/>
      <c r="N6567">
        <f t="shared" si="410"/>
        <v>45770</v>
      </c>
      <c r="O6567">
        <f>+VLOOKUP(N6567,'Thanh toán '!O$8:P$8099,2,0)</f>
        <v>1716206</v>
      </c>
      <c r="P6567">
        <f t="shared" si="411"/>
        <v>1716206</v>
      </c>
      <c r="Q6567" s="30">
        <f t="shared" si="412"/>
        <v>0</v>
      </c>
    </row>
    <row r="6568" spans="1:17" ht="26.3" hidden="1" x14ac:dyDescent="0.3">
      <c r="A6568" s="21">
        <v>54109</v>
      </c>
      <c r="B6568" s="22" t="s">
        <v>7212</v>
      </c>
      <c r="C6568" s="22" t="s">
        <v>1333</v>
      </c>
      <c r="D6568" s="27" t="s">
        <v>7186</v>
      </c>
      <c r="E6568" s="24" t="s">
        <v>4720</v>
      </c>
      <c r="F6568" s="25" t="s">
        <v>4721</v>
      </c>
      <c r="G6568" s="22" t="s">
        <v>72</v>
      </c>
      <c r="H6568" s="26">
        <v>775583</v>
      </c>
      <c r="I6568" s="28"/>
      <c r="J6568" s="26">
        <v>62047</v>
      </c>
      <c r="K6568" s="26">
        <v>837630</v>
      </c>
      <c r="L6568" s="22" t="s">
        <v>1336</v>
      </c>
      <c r="M6568" s="22"/>
      <c r="N6568">
        <f t="shared" si="410"/>
        <v>45771</v>
      </c>
      <c r="O6568">
        <f>+VLOOKUP(N6568,'Thanh toán '!O$8:P$8099,2,0)</f>
        <v>837630</v>
      </c>
      <c r="P6568">
        <f t="shared" si="411"/>
        <v>837630</v>
      </c>
      <c r="Q6568" s="30">
        <f t="shared" si="412"/>
        <v>0</v>
      </c>
    </row>
    <row r="6569" spans="1:17" ht="26.3" hidden="1" x14ac:dyDescent="0.3">
      <c r="A6569" s="21">
        <v>54110</v>
      </c>
      <c r="B6569" s="22" t="s">
        <v>7213</v>
      </c>
      <c r="C6569" s="22" t="s">
        <v>1333</v>
      </c>
      <c r="D6569" s="27" t="s">
        <v>7186</v>
      </c>
      <c r="E6569" s="24" t="s">
        <v>4720</v>
      </c>
      <c r="F6569" s="25" t="s">
        <v>4721</v>
      </c>
      <c r="G6569" s="22" t="s">
        <v>72</v>
      </c>
      <c r="H6569" s="26">
        <v>1112071</v>
      </c>
      <c r="I6569" s="28"/>
      <c r="J6569" s="26">
        <v>88966</v>
      </c>
      <c r="K6569" s="26">
        <v>1201037</v>
      </c>
      <c r="L6569" s="22" t="s">
        <v>1336</v>
      </c>
      <c r="M6569" s="22"/>
      <c r="N6569">
        <f t="shared" si="410"/>
        <v>45772</v>
      </c>
      <c r="O6569">
        <f>+VLOOKUP(N6569,'Thanh toán '!O$8:P$8099,2,0)</f>
        <v>1201037</v>
      </c>
      <c r="P6569">
        <f t="shared" si="411"/>
        <v>1201037</v>
      </c>
      <c r="Q6569" s="30">
        <f t="shared" si="412"/>
        <v>0</v>
      </c>
    </row>
    <row r="6570" spans="1:17" hidden="1" x14ac:dyDescent="0.3">
      <c r="A6570" s="21">
        <v>54111</v>
      </c>
      <c r="B6570" s="22" t="s">
        <v>7214</v>
      </c>
      <c r="C6570" s="22" t="s">
        <v>1333</v>
      </c>
      <c r="D6570" s="27" t="s">
        <v>7186</v>
      </c>
      <c r="E6570" s="24" t="s">
        <v>5322</v>
      </c>
      <c r="F6570" s="25" t="s">
        <v>5323</v>
      </c>
      <c r="G6570" s="22" t="s">
        <v>66</v>
      </c>
      <c r="H6570" s="26">
        <v>1339040</v>
      </c>
      <c r="I6570" s="28"/>
      <c r="J6570" s="26">
        <v>107123</v>
      </c>
      <c r="K6570" s="26">
        <v>1446163</v>
      </c>
      <c r="L6570" s="22" t="s">
        <v>1336</v>
      </c>
      <c r="M6570" s="22"/>
      <c r="N6570">
        <f t="shared" si="410"/>
        <v>45773</v>
      </c>
      <c r="O6570">
        <f>+VLOOKUP(N6570,'Thanh toán '!O$8:P$8099,2,0)</f>
        <v>1446163</v>
      </c>
      <c r="P6570">
        <f t="shared" si="411"/>
        <v>1446163</v>
      </c>
      <c r="Q6570" s="30">
        <f t="shared" si="412"/>
        <v>0</v>
      </c>
    </row>
    <row r="6571" spans="1:17" hidden="1" x14ac:dyDescent="0.3">
      <c r="A6571" s="21">
        <v>54112</v>
      </c>
      <c r="B6571" s="22" t="s">
        <v>7215</v>
      </c>
      <c r="C6571" s="22" t="s">
        <v>1333</v>
      </c>
      <c r="D6571" s="27" t="s">
        <v>7186</v>
      </c>
      <c r="E6571" s="24" t="s">
        <v>5326</v>
      </c>
      <c r="F6571" s="25" t="s">
        <v>5327</v>
      </c>
      <c r="G6571" s="22" t="s">
        <v>549</v>
      </c>
      <c r="H6571" s="26">
        <v>3457290</v>
      </c>
      <c r="I6571" s="28"/>
      <c r="J6571" s="26">
        <v>276583</v>
      </c>
      <c r="K6571" s="26">
        <v>3733873</v>
      </c>
      <c r="L6571" s="22" t="s">
        <v>1336</v>
      </c>
      <c r="M6571" s="22"/>
      <c r="N6571">
        <f t="shared" si="410"/>
        <v>45774</v>
      </c>
      <c r="O6571">
        <f>+VLOOKUP(N6571,'Thanh toán '!O$8:P$8099,2,0)</f>
        <v>3733873</v>
      </c>
      <c r="P6571">
        <f t="shared" si="411"/>
        <v>3733873</v>
      </c>
      <c r="Q6571" s="30">
        <f t="shared" si="412"/>
        <v>0</v>
      </c>
    </row>
    <row r="6572" spans="1:17" ht="26.3" hidden="1" x14ac:dyDescent="0.3">
      <c r="A6572" s="21">
        <v>54113</v>
      </c>
      <c r="B6572" s="22" t="s">
        <v>7216</v>
      </c>
      <c r="C6572" s="22" t="s">
        <v>1333</v>
      </c>
      <c r="D6572" s="27" t="s">
        <v>7186</v>
      </c>
      <c r="E6572" s="24" t="s">
        <v>4712</v>
      </c>
      <c r="F6572" s="25" t="s">
        <v>4713</v>
      </c>
      <c r="G6572" s="22" t="s">
        <v>276</v>
      </c>
      <c r="H6572" s="26">
        <v>806200</v>
      </c>
      <c r="I6572" s="28"/>
      <c r="J6572" s="26">
        <v>64496</v>
      </c>
      <c r="K6572" s="26">
        <v>870696</v>
      </c>
      <c r="L6572" s="22" t="s">
        <v>1336</v>
      </c>
      <c r="M6572" s="22"/>
      <c r="N6572">
        <f t="shared" si="410"/>
        <v>45775</v>
      </c>
      <c r="O6572">
        <f>+VLOOKUP(N6572,'Thanh toán '!O$8:P$8099,2,0)</f>
        <v>870696</v>
      </c>
      <c r="P6572">
        <f t="shared" si="411"/>
        <v>870696</v>
      </c>
      <c r="Q6572" s="30">
        <f t="shared" si="412"/>
        <v>0</v>
      </c>
    </row>
    <row r="6573" spans="1:17" hidden="1" x14ac:dyDescent="0.3">
      <c r="A6573" s="21">
        <v>54138</v>
      </c>
      <c r="B6573" s="22" t="s">
        <v>7217</v>
      </c>
      <c r="C6573" s="22" t="s">
        <v>1333</v>
      </c>
      <c r="D6573" s="27" t="s">
        <v>7218</v>
      </c>
      <c r="E6573" s="24" t="s">
        <v>4906</v>
      </c>
      <c r="F6573" s="25" t="s">
        <v>4907</v>
      </c>
      <c r="G6573" s="22" t="s">
        <v>97</v>
      </c>
      <c r="H6573" s="26">
        <v>734310</v>
      </c>
      <c r="I6573" s="28"/>
      <c r="J6573" s="26">
        <v>58745</v>
      </c>
      <c r="K6573" s="26">
        <v>793055</v>
      </c>
      <c r="L6573" s="22" t="s">
        <v>1336</v>
      </c>
      <c r="M6573" s="22"/>
      <c r="N6573">
        <f t="shared" si="410"/>
        <v>45800</v>
      </c>
      <c r="O6573">
        <f>+VLOOKUP(N6573,'Thanh toán '!O$8:P$8099,2,0)</f>
        <v>793055</v>
      </c>
      <c r="P6573">
        <f t="shared" si="411"/>
        <v>793055</v>
      </c>
      <c r="Q6573" s="30">
        <f t="shared" si="412"/>
        <v>0</v>
      </c>
    </row>
    <row r="6574" spans="1:17" hidden="1" x14ac:dyDescent="0.3">
      <c r="A6574" s="21">
        <v>54139</v>
      </c>
      <c r="B6574" s="22" t="s">
        <v>7219</v>
      </c>
      <c r="C6574" s="22" t="s">
        <v>1333</v>
      </c>
      <c r="D6574" s="27" t="s">
        <v>7218</v>
      </c>
      <c r="E6574" s="24" t="s">
        <v>4612</v>
      </c>
      <c r="F6574" s="25" t="s">
        <v>4613</v>
      </c>
      <c r="G6574" s="22" t="s">
        <v>39</v>
      </c>
      <c r="H6574" s="26">
        <v>1899355</v>
      </c>
      <c r="I6574" s="28"/>
      <c r="J6574" s="26">
        <v>151948</v>
      </c>
      <c r="K6574" s="26">
        <v>2051303</v>
      </c>
      <c r="L6574" s="22" t="s">
        <v>1336</v>
      </c>
      <c r="M6574" s="22"/>
      <c r="N6574">
        <f t="shared" si="410"/>
        <v>45801</v>
      </c>
      <c r="O6574">
        <f>+VLOOKUP(N6574,'Thanh toán '!O$8:P$8099,2,0)</f>
        <v>2051303</v>
      </c>
      <c r="P6574">
        <f t="shared" si="411"/>
        <v>2051303</v>
      </c>
      <c r="Q6574" s="30">
        <f t="shared" si="412"/>
        <v>0</v>
      </c>
    </row>
    <row r="6575" spans="1:17" hidden="1" x14ac:dyDescent="0.3">
      <c r="A6575" s="21">
        <v>54140</v>
      </c>
      <c r="B6575" s="22" t="s">
        <v>7220</v>
      </c>
      <c r="C6575" s="22" t="s">
        <v>1333</v>
      </c>
      <c r="D6575" s="27" t="s">
        <v>7218</v>
      </c>
      <c r="E6575" s="24" t="s">
        <v>4612</v>
      </c>
      <c r="F6575" s="25" t="s">
        <v>4613</v>
      </c>
      <c r="G6575" s="22" t="s">
        <v>39</v>
      </c>
      <c r="H6575" s="26">
        <v>555290</v>
      </c>
      <c r="I6575" s="28"/>
      <c r="J6575" s="26">
        <v>44423</v>
      </c>
      <c r="K6575" s="26">
        <v>599713</v>
      </c>
      <c r="L6575" s="22" t="s">
        <v>1336</v>
      </c>
      <c r="M6575" s="22"/>
      <c r="N6575">
        <f t="shared" si="410"/>
        <v>45802</v>
      </c>
      <c r="O6575">
        <f>+VLOOKUP(N6575,'Thanh toán '!O$8:P$8099,2,0)</f>
        <v>599713</v>
      </c>
      <c r="P6575">
        <f t="shared" si="411"/>
        <v>599713</v>
      </c>
      <c r="Q6575" s="30">
        <f t="shared" si="412"/>
        <v>0</v>
      </c>
    </row>
    <row r="6576" spans="1:17" hidden="1" x14ac:dyDescent="0.3">
      <c r="A6576" s="21">
        <v>54141</v>
      </c>
      <c r="B6576" s="22" t="s">
        <v>7221</v>
      </c>
      <c r="C6576" s="22" t="s">
        <v>1333</v>
      </c>
      <c r="D6576" s="27" t="s">
        <v>7218</v>
      </c>
      <c r="E6576" s="24" t="s">
        <v>488</v>
      </c>
      <c r="F6576" s="25" t="s">
        <v>4613</v>
      </c>
      <c r="G6576" s="22" t="s">
        <v>489</v>
      </c>
      <c r="H6576" s="26">
        <v>1318394</v>
      </c>
      <c r="I6576" s="28"/>
      <c r="J6576" s="26">
        <v>105472</v>
      </c>
      <c r="K6576" s="26">
        <v>1423866</v>
      </c>
      <c r="L6576" s="22" t="s">
        <v>1336</v>
      </c>
      <c r="M6576" s="22"/>
      <c r="N6576">
        <f t="shared" si="410"/>
        <v>45803</v>
      </c>
      <c r="O6576">
        <f>+VLOOKUP(N6576,'Thanh toán '!O$8:P$8099,2,0)</f>
        <v>1423866</v>
      </c>
      <c r="P6576">
        <f t="shared" si="411"/>
        <v>1423866</v>
      </c>
      <c r="Q6576" s="30">
        <f t="shared" si="412"/>
        <v>0</v>
      </c>
    </row>
    <row r="6577" spans="1:17" hidden="1" x14ac:dyDescent="0.3">
      <c r="A6577" s="21">
        <v>54144</v>
      </c>
      <c r="B6577" s="22" t="s">
        <v>7222</v>
      </c>
      <c r="C6577" s="22" t="s">
        <v>1333</v>
      </c>
      <c r="D6577" s="27" t="s">
        <v>7218</v>
      </c>
      <c r="E6577" s="24" t="s">
        <v>4612</v>
      </c>
      <c r="F6577" s="25" t="s">
        <v>4613</v>
      </c>
      <c r="G6577" s="22" t="s">
        <v>39</v>
      </c>
      <c r="H6577" s="26">
        <v>812655</v>
      </c>
      <c r="I6577" s="28"/>
      <c r="J6577" s="26">
        <v>65012</v>
      </c>
      <c r="K6577" s="26">
        <v>877667</v>
      </c>
      <c r="L6577" s="22" t="s">
        <v>1336</v>
      </c>
      <c r="M6577" s="22"/>
      <c r="N6577">
        <f t="shared" si="410"/>
        <v>45806</v>
      </c>
      <c r="O6577">
        <f>+VLOOKUP(N6577,'Thanh toán '!O$8:P$8099,2,0)</f>
        <v>877667</v>
      </c>
      <c r="P6577">
        <f t="shared" si="411"/>
        <v>877667</v>
      </c>
      <c r="Q6577" s="30">
        <f t="shared" si="412"/>
        <v>0</v>
      </c>
    </row>
    <row r="6578" spans="1:17" hidden="1" x14ac:dyDescent="0.3">
      <c r="A6578" s="21">
        <v>54145</v>
      </c>
      <c r="B6578" s="22" t="s">
        <v>7223</v>
      </c>
      <c r="C6578" s="22" t="s">
        <v>1333</v>
      </c>
      <c r="D6578" s="27" t="s">
        <v>7218</v>
      </c>
      <c r="E6578" s="24" t="s">
        <v>260</v>
      </c>
      <c r="F6578" s="25" t="s">
        <v>1440</v>
      </c>
      <c r="G6578" s="22" t="s">
        <v>261</v>
      </c>
      <c r="H6578" s="26">
        <v>734310</v>
      </c>
      <c r="I6578" s="28"/>
      <c r="J6578" s="26">
        <v>58745</v>
      </c>
      <c r="K6578" s="26">
        <v>793055</v>
      </c>
      <c r="L6578" s="22" t="s">
        <v>1336</v>
      </c>
      <c r="M6578" s="22"/>
      <c r="N6578">
        <f t="shared" si="410"/>
        <v>45807</v>
      </c>
      <c r="O6578">
        <f>+VLOOKUP(N6578,'Thanh toán '!O$8:P$8099,2,0)</f>
        <v>793055</v>
      </c>
      <c r="P6578">
        <f t="shared" si="411"/>
        <v>793055</v>
      </c>
      <c r="Q6578" s="30">
        <f t="shared" si="412"/>
        <v>0</v>
      </c>
    </row>
    <row r="6579" spans="1:17" hidden="1" x14ac:dyDescent="0.3">
      <c r="A6579" s="21">
        <v>54150</v>
      </c>
      <c r="B6579" s="22" t="s">
        <v>7224</v>
      </c>
      <c r="C6579" s="22" t="s">
        <v>1333</v>
      </c>
      <c r="D6579" s="27" t="s">
        <v>7218</v>
      </c>
      <c r="E6579" s="24" t="s">
        <v>3868</v>
      </c>
      <c r="F6579" s="25" t="s">
        <v>3869</v>
      </c>
      <c r="G6579" s="22" t="s">
        <v>373</v>
      </c>
      <c r="H6579" s="26">
        <v>2462230</v>
      </c>
      <c r="I6579" s="28"/>
      <c r="J6579" s="26">
        <v>196978</v>
      </c>
      <c r="K6579" s="26">
        <v>2659208</v>
      </c>
      <c r="L6579" s="22" t="s">
        <v>1336</v>
      </c>
      <c r="M6579" s="22"/>
      <c r="N6579">
        <f t="shared" si="410"/>
        <v>45812</v>
      </c>
      <c r="O6579">
        <f>+VLOOKUP(N6579,'Thanh toán '!O$8:P$8099,2,0)</f>
        <v>2659208</v>
      </c>
      <c r="P6579">
        <f t="shared" si="411"/>
        <v>2659208</v>
      </c>
      <c r="Q6579" s="30">
        <f t="shared" si="412"/>
        <v>0</v>
      </c>
    </row>
    <row r="6580" spans="1:17" hidden="1" x14ac:dyDescent="0.3">
      <c r="A6580" s="21">
        <v>54151</v>
      </c>
      <c r="B6580" s="22" t="s">
        <v>7225</v>
      </c>
      <c r="C6580" s="22" t="s">
        <v>1333</v>
      </c>
      <c r="D6580" s="27" t="s">
        <v>7218</v>
      </c>
      <c r="E6580" s="24" t="s">
        <v>4612</v>
      </c>
      <c r="F6580" s="25" t="s">
        <v>4613</v>
      </c>
      <c r="G6580" s="22" t="s">
        <v>39</v>
      </c>
      <c r="H6580" s="26">
        <v>807787</v>
      </c>
      <c r="I6580" s="28"/>
      <c r="J6580" s="26">
        <v>64623</v>
      </c>
      <c r="K6580" s="26">
        <v>872410</v>
      </c>
      <c r="L6580" s="22" t="s">
        <v>1336</v>
      </c>
      <c r="M6580" s="22"/>
      <c r="N6580">
        <f t="shared" si="410"/>
        <v>45813</v>
      </c>
      <c r="O6580">
        <f>+VLOOKUP(N6580,'Thanh toán '!O$8:P$8099,2,0)</f>
        <v>872410</v>
      </c>
      <c r="P6580">
        <f t="shared" si="411"/>
        <v>872410</v>
      </c>
      <c r="Q6580" s="30">
        <f t="shared" si="412"/>
        <v>0</v>
      </c>
    </row>
    <row r="6581" spans="1:17" hidden="1" x14ac:dyDescent="0.3">
      <c r="A6581" s="21">
        <v>54154</v>
      </c>
      <c r="B6581" s="22" t="s">
        <v>7226</v>
      </c>
      <c r="C6581" s="22" t="s">
        <v>1333</v>
      </c>
      <c r="D6581" s="27" t="s">
        <v>7218</v>
      </c>
      <c r="E6581" s="24" t="s">
        <v>206</v>
      </c>
      <c r="F6581" s="25" t="s">
        <v>4739</v>
      </c>
      <c r="G6581" s="22" t="s">
        <v>207</v>
      </c>
      <c r="H6581" s="26">
        <v>3304880</v>
      </c>
      <c r="I6581" s="28"/>
      <c r="J6581" s="26">
        <v>264390</v>
      </c>
      <c r="K6581" s="26">
        <v>3569270</v>
      </c>
      <c r="L6581" s="22" t="s">
        <v>1336</v>
      </c>
      <c r="M6581" s="22"/>
      <c r="N6581">
        <f t="shared" si="410"/>
        <v>45816</v>
      </c>
      <c r="O6581">
        <f>+VLOOKUP(N6581,'Thanh toán '!O$8:P$8099,2,0)</f>
        <v>3569270</v>
      </c>
      <c r="P6581">
        <f t="shared" si="411"/>
        <v>3569270</v>
      </c>
      <c r="Q6581" s="30">
        <f t="shared" si="412"/>
        <v>0</v>
      </c>
    </row>
    <row r="6582" spans="1:17" hidden="1" x14ac:dyDescent="0.3">
      <c r="A6582" s="21">
        <v>54156</v>
      </c>
      <c r="B6582" s="22" t="s">
        <v>7227</v>
      </c>
      <c r="C6582" s="22" t="s">
        <v>1333</v>
      </c>
      <c r="D6582" s="27" t="s">
        <v>7218</v>
      </c>
      <c r="E6582" s="24" t="s">
        <v>164</v>
      </c>
      <c r="F6582" s="25" t="s">
        <v>4723</v>
      </c>
      <c r="G6582" s="22" t="s">
        <v>165</v>
      </c>
      <c r="H6582" s="26">
        <v>3406800</v>
      </c>
      <c r="I6582" s="28"/>
      <c r="J6582" s="26">
        <v>272544</v>
      </c>
      <c r="K6582" s="26">
        <v>3679344</v>
      </c>
      <c r="L6582" s="22" t="s">
        <v>1336</v>
      </c>
      <c r="M6582" s="22"/>
      <c r="N6582">
        <f t="shared" si="410"/>
        <v>45818</v>
      </c>
      <c r="O6582">
        <f>+VLOOKUP(N6582,'Thanh toán '!O$8:P$8099,2,0)</f>
        <v>3679344</v>
      </c>
      <c r="P6582">
        <f t="shared" si="411"/>
        <v>3679344</v>
      </c>
      <c r="Q6582" s="30">
        <f t="shared" si="412"/>
        <v>0</v>
      </c>
    </row>
    <row r="6583" spans="1:17" hidden="1" x14ac:dyDescent="0.3">
      <c r="A6583" s="21">
        <v>54157</v>
      </c>
      <c r="B6583" s="22" t="s">
        <v>7228</v>
      </c>
      <c r="C6583" s="22" t="s">
        <v>1333</v>
      </c>
      <c r="D6583" s="27" t="s">
        <v>7218</v>
      </c>
      <c r="E6583" s="24" t="s">
        <v>4612</v>
      </c>
      <c r="F6583" s="25" t="s">
        <v>4613</v>
      </c>
      <c r="G6583" s="22" t="s">
        <v>39</v>
      </c>
      <c r="H6583" s="26">
        <v>910665</v>
      </c>
      <c r="I6583" s="28"/>
      <c r="J6583" s="26">
        <v>72853</v>
      </c>
      <c r="K6583" s="26">
        <v>983518</v>
      </c>
      <c r="L6583" s="22" t="s">
        <v>1336</v>
      </c>
      <c r="M6583" s="22"/>
      <c r="N6583">
        <f t="shared" si="410"/>
        <v>45819</v>
      </c>
      <c r="O6583" t="e">
        <f>+VLOOKUP(N6583,'Thanh toán '!O$8:P$8099,2,0)</f>
        <v>#N/A</v>
      </c>
      <c r="P6583" t="e">
        <f t="shared" si="411"/>
        <v>#N/A</v>
      </c>
      <c r="Q6583" s="30" t="e">
        <f t="shared" si="412"/>
        <v>#N/A</v>
      </c>
    </row>
    <row r="6584" spans="1:17" hidden="1" x14ac:dyDescent="0.3">
      <c r="A6584" s="21">
        <v>54158</v>
      </c>
      <c r="B6584" s="22" t="s">
        <v>7229</v>
      </c>
      <c r="C6584" s="22" t="s">
        <v>1333</v>
      </c>
      <c r="D6584" s="27" t="s">
        <v>7218</v>
      </c>
      <c r="E6584" s="24" t="s">
        <v>4612</v>
      </c>
      <c r="F6584" s="25" t="s">
        <v>4613</v>
      </c>
      <c r="G6584" s="22" t="s">
        <v>39</v>
      </c>
      <c r="H6584" s="26">
        <v>840181</v>
      </c>
      <c r="I6584" s="28"/>
      <c r="J6584" s="26">
        <v>67214</v>
      </c>
      <c r="K6584" s="26">
        <v>907395</v>
      </c>
      <c r="L6584" s="22" t="s">
        <v>1336</v>
      </c>
      <c r="M6584" s="22"/>
      <c r="N6584">
        <f t="shared" si="410"/>
        <v>45820</v>
      </c>
      <c r="O6584" t="e">
        <f>+VLOOKUP(N6584,'Thanh toán '!O$8:P$8099,2,0)</f>
        <v>#N/A</v>
      </c>
      <c r="P6584" t="e">
        <f t="shared" si="411"/>
        <v>#N/A</v>
      </c>
      <c r="Q6584" s="30" t="e">
        <f t="shared" si="412"/>
        <v>#N/A</v>
      </c>
    </row>
    <row r="6585" spans="1:17" hidden="1" x14ac:dyDescent="0.3">
      <c r="A6585" s="21">
        <v>54159</v>
      </c>
      <c r="B6585" s="22" t="s">
        <v>7230</v>
      </c>
      <c r="C6585" s="22" t="s">
        <v>1333</v>
      </c>
      <c r="D6585" s="27" t="s">
        <v>7218</v>
      </c>
      <c r="E6585" s="24" t="s">
        <v>4612</v>
      </c>
      <c r="F6585" s="25" t="s">
        <v>4613</v>
      </c>
      <c r="G6585" s="22" t="s">
        <v>39</v>
      </c>
      <c r="H6585" s="26">
        <v>1477735</v>
      </c>
      <c r="I6585" s="28"/>
      <c r="J6585" s="26">
        <v>118219</v>
      </c>
      <c r="K6585" s="26">
        <v>1595954</v>
      </c>
      <c r="L6585" s="22" t="s">
        <v>1336</v>
      </c>
      <c r="M6585" s="22"/>
      <c r="N6585">
        <f t="shared" si="410"/>
        <v>45821</v>
      </c>
      <c r="O6585">
        <f>+VLOOKUP(N6585,'Thanh toán '!O$8:P$8099,2,0)</f>
        <v>1595954</v>
      </c>
      <c r="P6585">
        <f t="shared" si="411"/>
        <v>1595954</v>
      </c>
      <c r="Q6585" s="30">
        <f t="shared" si="412"/>
        <v>0</v>
      </c>
    </row>
    <row r="6586" spans="1:17" hidden="1" x14ac:dyDescent="0.3">
      <c r="A6586" s="21">
        <v>54160</v>
      </c>
      <c r="B6586" s="22" t="s">
        <v>7231</v>
      </c>
      <c r="C6586" s="22" t="s">
        <v>1333</v>
      </c>
      <c r="D6586" s="27" t="s">
        <v>7218</v>
      </c>
      <c r="E6586" s="24" t="s">
        <v>4612</v>
      </c>
      <c r="F6586" s="25" t="s">
        <v>4613</v>
      </c>
      <c r="G6586" s="22" t="s">
        <v>39</v>
      </c>
      <c r="H6586" s="26">
        <v>1454174</v>
      </c>
      <c r="I6586" s="28"/>
      <c r="J6586" s="26">
        <v>116334</v>
      </c>
      <c r="K6586" s="26">
        <v>1570508</v>
      </c>
      <c r="L6586" s="22" t="s">
        <v>1336</v>
      </c>
      <c r="M6586" s="22"/>
      <c r="N6586">
        <f t="shared" si="410"/>
        <v>45822</v>
      </c>
      <c r="O6586">
        <f>+VLOOKUP(N6586,'Thanh toán '!O$8:P$8099,2,0)</f>
        <v>1570508</v>
      </c>
      <c r="P6586">
        <f t="shared" si="411"/>
        <v>1570508</v>
      </c>
      <c r="Q6586" s="30">
        <f t="shared" si="412"/>
        <v>0</v>
      </c>
    </row>
    <row r="6587" spans="1:17" hidden="1" x14ac:dyDescent="0.3">
      <c r="A6587" s="21">
        <v>54161</v>
      </c>
      <c r="B6587" s="22" t="s">
        <v>7232</v>
      </c>
      <c r="C6587" s="22" t="s">
        <v>1333</v>
      </c>
      <c r="D6587" s="27" t="s">
        <v>7218</v>
      </c>
      <c r="E6587" s="24" t="s">
        <v>4612</v>
      </c>
      <c r="F6587" s="25" t="s">
        <v>4613</v>
      </c>
      <c r="G6587" s="22" t="s">
        <v>39</v>
      </c>
      <c r="H6587" s="26">
        <v>1188060</v>
      </c>
      <c r="I6587" s="28"/>
      <c r="J6587" s="26">
        <v>95045</v>
      </c>
      <c r="K6587" s="26">
        <v>1283105</v>
      </c>
      <c r="L6587" s="22" t="s">
        <v>1336</v>
      </c>
      <c r="M6587" s="22"/>
      <c r="N6587">
        <f t="shared" si="410"/>
        <v>45823</v>
      </c>
      <c r="O6587">
        <f>+VLOOKUP(N6587,'Thanh toán '!O$8:P$8099,2,0)</f>
        <v>1283105</v>
      </c>
      <c r="P6587">
        <f t="shared" si="411"/>
        <v>1283105</v>
      </c>
      <c r="Q6587" s="30">
        <f t="shared" si="412"/>
        <v>0</v>
      </c>
    </row>
    <row r="6588" spans="1:17" hidden="1" x14ac:dyDescent="0.3">
      <c r="A6588" s="21">
        <v>54165</v>
      </c>
      <c r="B6588" s="22" t="s">
        <v>7233</v>
      </c>
      <c r="C6588" s="22" t="s">
        <v>1333</v>
      </c>
      <c r="D6588" s="27" t="s">
        <v>7218</v>
      </c>
      <c r="E6588" s="24" t="s">
        <v>4612</v>
      </c>
      <c r="F6588" s="25" t="s">
        <v>4613</v>
      </c>
      <c r="G6588" s="22" t="s">
        <v>39</v>
      </c>
      <c r="H6588" s="26">
        <v>806200</v>
      </c>
      <c r="I6588" s="28"/>
      <c r="J6588" s="26">
        <v>64496</v>
      </c>
      <c r="K6588" s="26">
        <v>870696</v>
      </c>
      <c r="L6588" s="22" t="s">
        <v>1336</v>
      </c>
      <c r="M6588" s="22"/>
      <c r="N6588">
        <f t="shared" si="410"/>
        <v>45827</v>
      </c>
      <c r="O6588">
        <f>+VLOOKUP(N6588,'Thanh toán '!O$8:P$8099,2,0)</f>
        <v>870696</v>
      </c>
      <c r="P6588">
        <f t="shared" si="411"/>
        <v>870696</v>
      </c>
      <c r="Q6588" s="30">
        <f t="shared" si="412"/>
        <v>0</v>
      </c>
    </row>
    <row r="6589" spans="1:17" hidden="1" x14ac:dyDescent="0.3">
      <c r="A6589" s="21">
        <v>54167</v>
      </c>
      <c r="B6589" s="22" t="s">
        <v>7234</v>
      </c>
      <c r="C6589" s="22" t="s">
        <v>1333</v>
      </c>
      <c r="D6589" s="27" t="s">
        <v>7218</v>
      </c>
      <c r="E6589" s="24" t="s">
        <v>4612</v>
      </c>
      <c r="F6589" s="25" t="s">
        <v>4613</v>
      </c>
      <c r="G6589" s="22" t="s">
        <v>39</v>
      </c>
      <c r="H6589" s="26">
        <v>690372</v>
      </c>
      <c r="I6589" s="28"/>
      <c r="J6589" s="26">
        <v>55230</v>
      </c>
      <c r="K6589" s="26">
        <v>745602</v>
      </c>
      <c r="L6589" s="22" t="s">
        <v>1336</v>
      </c>
      <c r="M6589" s="22"/>
      <c r="N6589">
        <f t="shared" si="410"/>
        <v>45829</v>
      </c>
      <c r="O6589">
        <f>+VLOOKUP(N6589,'Thanh toán '!O$8:P$8099,2,0)</f>
        <v>745602</v>
      </c>
      <c r="P6589">
        <f t="shared" si="411"/>
        <v>745602</v>
      </c>
      <c r="Q6589" s="30">
        <f t="shared" si="412"/>
        <v>0</v>
      </c>
    </row>
    <row r="6590" spans="1:17" hidden="1" x14ac:dyDescent="0.3">
      <c r="A6590" s="21">
        <v>54168</v>
      </c>
      <c r="B6590" s="22" t="s">
        <v>7235</v>
      </c>
      <c r="C6590" s="22" t="s">
        <v>1333</v>
      </c>
      <c r="D6590" s="27" t="s">
        <v>7218</v>
      </c>
      <c r="E6590" s="24" t="s">
        <v>228</v>
      </c>
      <c r="F6590" s="25" t="s">
        <v>5118</v>
      </c>
      <c r="G6590" s="22" t="s">
        <v>229</v>
      </c>
      <c r="H6590" s="26">
        <v>2434980</v>
      </c>
      <c r="I6590" s="28"/>
      <c r="J6590" s="26">
        <v>194798</v>
      </c>
      <c r="K6590" s="26">
        <v>2629778</v>
      </c>
      <c r="L6590" s="22" t="s">
        <v>1336</v>
      </c>
      <c r="M6590" s="22"/>
      <c r="N6590">
        <f t="shared" si="410"/>
        <v>45830</v>
      </c>
      <c r="O6590">
        <f>+VLOOKUP(N6590,'Thanh toán '!O$8:P$8099,2,0)</f>
        <v>2629778</v>
      </c>
      <c r="P6590">
        <f t="shared" si="411"/>
        <v>2629778</v>
      </c>
      <c r="Q6590" s="30">
        <f t="shared" si="412"/>
        <v>0</v>
      </c>
    </row>
    <row r="6591" spans="1:17" ht="26.3" hidden="1" x14ac:dyDescent="0.3">
      <c r="A6591" s="21">
        <v>54169</v>
      </c>
      <c r="B6591" s="22" t="s">
        <v>7236</v>
      </c>
      <c r="C6591" s="22" t="s">
        <v>1333</v>
      </c>
      <c r="D6591" s="27" t="s">
        <v>7218</v>
      </c>
      <c r="E6591" s="24" t="s">
        <v>4660</v>
      </c>
      <c r="F6591" s="25" t="s">
        <v>5644</v>
      </c>
      <c r="G6591" s="22" t="s">
        <v>24</v>
      </c>
      <c r="H6591" s="26">
        <v>2231624</v>
      </c>
      <c r="I6591" s="28"/>
      <c r="J6591" s="26">
        <v>178530</v>
      </c>
      <c r="K6591" s="26">
        <v>2410154</v>
      </c>
      <c r="L6591" s="22" t="s">
        <v>1336</v>
      </c>
      <c r="M6591" s="22"/>
      <c r="N6591">
        <f t="shared" si="410"/>
        <v>45831</v>
      </c>
      <c r="O6591">
        <f>+VLOOKUP(N6591,'Thanh toán '!O$8:P$8099,2,0)</f>
        <v>2410154</v>
      </c>
      <c r="P6591">
        <f t="shared" si="411"/>
        <v>2410154</v>
      </c>
      <c r="Q6591" s="30">
        <f t="shared" si="412"/>
        <v>0</v>
      </c>
    </row>
    <row r="6592" spans="1:17" ht="26.3" hidden="1" x14ac:dyDescent="0.3">
      <c r="A6592" s="21">
        <v>54171</v>
      </c>
      <c r="B6592" s="22" t="s">
        <v>7237</v>
      </c>
      <c r="C6592" s="22" t="s">
        <v>1333</v>
      </c>
      <c r="D6592" s="27" t="s">
        <v>7218</v>
      </c>
      <c r="E6592" s="24" t="s">
        <v>4660</v>
      </c>
      <c r="F6592" s="25" t="s">
        <v>5644</v>
      </c>
      <c r="G6592" s="22" t="s">
        <v>24</v>
      </c>
      <c r="H6592" s="26">
        <v>3071006</v>
      </c>
      <c r="I6592" s="28"/>
      <c r="J6592" s="26">
        <v>245680</v>
      </c>
      <c r="K6592" s="26">
        <v>3316686</v>
      </c>
      <c r="L6592" s="22" t="s">
        <v>1336</v>
      </c>
      <c r="M6592" s="22"/>
      <c r="N6592">
        <f t="shared" si="410"/>
        <v>45833</v>
      </c>
      <c r="O6592">
        <f>+VLOOKUP(N6592,'Thanh toán '!O$8:P$8099,2,0)</f>
        <v>3316686</v>
      </c>
      <c r="P6592">
        <f t="shared" si="411"/>
        <v>3316686</v>
      </c>
      <c r="Q6592" s="30">
        <f t="shared" si="412"/>
        <v>0</v>
      </c>
    </row>
    <row r="6593" spans="1:17" ht="26.3" hidden="1" x14ac:dyDescent="0.3">
      <c r="A6593" s="21">
        <v>54172</v>
      </c>
      <c r="B6593" s="22" t="s">
        <v>7238</v>
      </c>
      <c r="C6593" s="22" t="s">
        <v>1333</v>
      </c>
      <c r="D6593" s="27" t="s">
        <v>7218</v>
      </c>
      <c r="E6593" s="24" t="s">
        <v>4831</v>
      </c>
      <c r="F6593" s="25" t="s">
        <v>4832</v>
      </c>
      <c r="G6593" s="22" t="s">
        <v>131</v>
      </c>
      <c r="H6593" s="26">
        <v>4405860</v>
      </c>
      <c r="I6593" s="28"/>
      <c r="J6593" s="26">
        <v>352469</v>
      </c>
      <c r="K6593" s="26">
        <v>4758329</v>
      </c>
      <c r="L6593" s="22" t="s">
        <v>1336</v>
      </c>
      <c r="M6593" s="22"/>
      <c r="N6593">
        <f t="shared" si="410"/>
        <v>45834</v>
      </c>
      <c r="O6593">
        <f>+VLOOKUP(N6593,'Thanh toán '!O$8:P$8099,2,0)</f>
        <v>4758329</v>
      </c>
      <c r="P6593">
        <f t="shared" si="411"/>
        <v>4758329</v>
      </c>
      <c r="Q6593" s="30">
        <f t="shared" si="412"/>
        <v>0</v>
      </c>
    </row>
    <row r="6594" spans="1:17" hidden="1" x14ac:dyDescent="0.3">
      <c r="A6594" s="21">
        <v>54173</v>
      </c>
      <c r="B6594" s="22" t="s">
        <v>7239</v>
      </c>
      <c r="C6594" s="22" t="s">
        <v>1333</v>
      </c>
      <c r="D6594" s="27" t="s">
        <v>7218</v>
      </c>
      <c r="E6594" s="24" t="s">
        <v>114</v>
      </c>
      <c r="F6594" s="25" t="s">
        <v>5502</v>
      </c>
      <c r="G6594" s="22" t="s">
        <v>115</v>
      </c>
      <c r="H6594" s="26">
        <v>8954870</v>
      </c>
      <c r="I6594" s="28"/>
      <c r="J6594" s="26">
        <v>716390</v>
      </c>
      <c r="K6594" s="26">
        <v>9671260</v>
      </c>
      <c r="L6594" s="22" t="s">
        <v>1336</v>
      </c>
      <c r="M6594" s="22"/>
      <c r="N6594">
        <f t="shared" si="410"/>
        <v>45835</v>
      </c>
      <c r="O6594">
        <f>+VLOOKUP(N6594,'Thanh toán '!O$8:P$8099,2,0)</f>
        <v>9671260</v>
      </c>
      <c r="P6594">
        <f t="shared" si="411"/>
        <v>9671260</v>
      </c>
      <c r="Q6594" s="30">
        <f t="shared" si="412"/>
        <v>0</v>
      </c>
    </row>
    <row r="6595" spans="1:17" ht="26.3" hidden="1" x14ac:dyDescent="0.3">
      <c r="A6595" s="21">
        <v>54174</v>
      </c>
      <c r="B6595" s="22" t="s">
        <v>7240</v>
      </c>
      <c r="C6595" s="22" t="s">
        <v>1333</v>
      </c>
      <c r="D6595" s="27" t="s">
        <v>7218</v>
      </c>
      <c r="E6595" s="24" t="s">
        <v>4698</v>
      </c>
      <c r="F6595" s="25" t="s">
        <v>4699</v>
      </c>
      <c r="G6595" s="22" t="s">
        <v>106</v>
      </c>
      <c r="H6595" s="26">
        <v>3994350</v>
      </c>
      <c r="I6595" s="28"/>
      <c r="J6595" s="26">
        <v>319548</v>
      </c>
      <c r="K6595" s="26">
        <v>4313898</v>
      </c>
      <c r="L6595" s="22" t="s">
        <v>1336</v>
      </c>
      <c r="M6595" s="22"/>
      <c r="N6595">
        <f t="shared" si="410"/>
        <v>45836</v>
      </c>
      <c r="O6595">
        <f>+VLOOKUP(N6595,'Thanh toán '!O$8:P$8099,2,0)</f>
        <v>4313898</v>
      </c>
      <c r="P6595">
        <f t="shared" si="411"/>
        <v>4313898</v>
      </c>
      <c r="Q6595" s="30">
        <f t="shared" si="412"/>
        <v>0</v>
      </c>
    </row>
    <row r="6596" spans="1:17" ht="26.3" hidden="1" x14ac:dyDescent="0.3">
      <c r="A6596" s="21">
        <v>54175</v>
      </c>
      <c r="B6596" s="22" t="s">
        <v>7241</v>
      </c>
      <c r="C6596" s="22" t="s">
        <v>1333</v>
      </c>
      <c r="D6596" s="27" t="s">
        <v>7218</v>
      </c>
      <c r="E6596" s="24" t="s">
        <v>307</v>
      </c>
      <c r="F6596" s="25" t="s">
        <v>5969</v>
      </c>
      <c r="G6596" s="22" t="s">
        <v>308</v>
      </c>
      <c r="H6596" s="26">
        <v>1487040</v>
      </c>
      <c r="I6596" s="28"/>
      <c r="J6596" s="26">
        <v>118963</v>
      </c>
      <c r="K6596" s="26">
        <v>1606003</v>
      </c>
      <c r="L6596" s="22" t="s">
        <v>1336</v>
      </c>
      <c r="M6596" s="22"/>
      <c r="N6596">
        <f t="shared" si="410"/>
        <v>45837</v>
      </c>
      <c r="O6596">
        <f>+VLOOKUP(N6596,'Thanh toán '!O$8:P$8099,2,0)</f>
        <v>1606003</v>
      </c>
      <c r="P6596">
        <f t="shared" si="411"/>
        <v>1606003</v>
      </c>
      <c r="Q6596" s="30">
        <f t="shared" si="412"/>
        <v>0</v>
      </c>
    </row>
    <row r="6597" spans="1:17" hidden="1" x14ac:dyDescent="0.3">
      <c r="A6597" s="21">
        <v>54176</v>
      </c>
      <c r="B6597" s="22" t="s">
        <v>7242</v>
      </c>
      <c r="C6597" s="22" t="s">
        <v>1333</v>
      </c>
      <c r="D6597" s="27" t="s">
        <v>7218</v>
      </c>
      <c r="E6597" s="24" t="s">
        <v>5380</v>
      </c>
      <c r="F6597" s="25" t="s">
        <v>5381</v>
      </c>
      <c r="G6597" s="22" t="s">
        <v>109</v>
      </c>
      <c r="H6597" s="26">
        <v>2945499</v>
      </c>
      <c r="I6597" s="28"/>
      <c r="J6597" s="26">
        <v>235640</v>
      </c>
      <c r="K6597" s="26">
        <v>3181139</v>
      </c>
      <c r="L6597" s="22" t="s">
        <v>1336</v>
      </c>
      <c r="M6597" s="22"/>
      <c r="N6597">
        <f t="shared" si="410"/>
        <v>45838</v>
      </c>
      <c r="O6597">
        <f>+VLOOKUP(N6597,'Thanh toán '!O$8:P$8099,2,0)</f>
        <v>3181139</v>
      </c>
      <c r="P6597">
        <f t="shared" si="411"/>
        <v>3181139</v>
      </c>
      <c r="Q6597" s="30">
        <f t="shared" si="412"/>
        <v>0</v>
      </c>
    </row>
    <row r="6598" spans="1:17" hidden="1" x14ac:dyDescent="0.3">
      <c r="A6598" s="21">
        <v>54177</v>
      </c>
      <c r="B6598" s="22" t="s">
        <v>7243</v>
      </c>
      <c r="C6598" s="22" t="s">
        <v>1333</v>
      </c>
      <c r="D6598" s="27" t="s">
        <v>7218</v>
      </c>
      <c r="E6598" s="24" t="s">
        <v>111</v>
      </c>
      <c r="F6598" s="25" t="s">
        <v>5394</v>
      </c>
      <c r="G6598" s="22" t="s">
        <v>112</v>
      </c>
      <c r="H6598" s="26">
        <v>6572920</v>
      </c>
      <c r="I6598" s="28"/>
      <c r="J6598" s="26">
        <v>525834</v>
      </c>
      <c r="K6598" s="26">
        <v>7098754</v>
      </c>
      <c r="L6598" s="22" t="s">
        <v>1336</v>
      </c>
      <c r="M6598" s="22"/>
      <c r="N6598">
        <f t="shared" ref="N6598:N6661" si="413">+B6598*1</f>
        <v>45839</v>
      </c>
      <c r="O6598">
        <f>+VLOOKUP(N6598,'Thanh toán '!O$8:P$8099,2,0)</f>
        <v>7098754</v>
      </c>
      <c r="P6598">
        <f t="shared" ref="P6598:P6661" si="414">+O6598</f>
        <v>7098754</v>
      </c>
      <c r="Q6598" s="30">
        <f t="shared" si="412"/>
        <v>0</v>
      </c>
    </row>
    <row r="6599" spans="1:17" ht="26.3" hidden="1" x14ac:dyDescent="0.3">
      <c r="A6599" s="21">
        <v>54178</v>
      </c>
      <c r="B6599" s="22" t="s">
        <v>7244</v>
      </c>
      <c r="C6599" s="22" t="s">
        <v>1333</v>
      </c>
      <c r="D6599" s="27" t="s">
        <v>7218</v>
      </c>
      <c r="E6599" s="24" t="s">
        <v>4753</v>
      </c>
      <c r="F6599" s="25" t="s">
        <v>4754</v>
      </c>
      <c r="G6599" s="22" t="s">
        <v>1453</v>
      </c>
      <c r="H6599" s="26">
        <v>7163450</v>
      </c>
      <c r="I6599" s="28"/>
      <c r="J6599" s="26">
        <v>573076</v>
      </c>
      <c r="K6599" s="26">
        <v>7736526</v>
      </c>
      <c r="L6599" s="22" t="s">
        <v>1336</v>
      </c>
      <c r="M6599" s="22"/>
      <c r="N6599">
        <f t="shared" si="413"/>
        <v>45840</v>
      </c>
      <c r="O6599">
        <f>+VLOOKUP(N6599,'Thanh toán '!O$8:P$8099,2,0)</f>
        <v>7736526</v>
      </c>
      <c r="P6599">
        <f t="shared" si="414"/>
        <v>7736526</v>
      </c>
      <c r="Q6599" s="30">
        <f t="shared" si="412"/>
        <v>0</v>
      </c>
    </row>
    <row r="6600" spans="1:17" ht="26.3" hidden="1" x14ac:dyDescent="0.3">
      <c r="A6600" s="21">
        <v>54179</v>
      </c>
      <c r="B6600" s="22" t="s">
        <v>7245</v>
      </c>
      <c r="C6600" s="22" t="s">
        <v>1333</v>
      </c>
      <c r="D6600" s="27" t="s">
        <v>7218</v>
      </c>
      <c r="E6600" s="24" t="s">
        <v>2842</v>
      </c>
      <c r="F6600" s="25" t="s">
        <v>5168</v>
      </c>
      <c r="G6600" s="22" t="s">
        <v>2844</v>
      </c>
      <c r="H6600" s="26">
        <v>555290</v>
      </c>
      <c r="I6600" s="28"/>
      <c r="J6600" s="26">
        <v>44423</v>
      </c>
      <c r="K6600" s="26">
        <v>599713</v>
      </c>
      <c r="L6600" s="22" t="s">
        <v>1336</v>
      </c>
      <c r="M6600" s="22"/>
      <c r="N6600">
        <f t="shared" si="413"/>
        <v>45841</v>
      </c>
      <c r="O6600">
        <f>+VLOOKUP(N6600,'Thanh toán '!O$8:P$8099,2,0)</f>
        <v>599713</v>
      </c>
      <c r="P6600">
        <f t="shared" si="414"/>
        <v>599713</v>
      </c>
      <c r="Q6600" s="30">
        <f t="shared" si="412"/>
        <v>0</v>
      </c>
    </row>
    <row r="6601" spans="1:17" ht="26.3" hidden="1" x14ac:dyDescent="0.3">
      <c r="A6601" s="21">
        <v>54180</v>
      </c>
      <c r="B6601" s="22" t="s">
        <v>7246</v>
      </c>
      <c r="C6601" s="22" t="s">
        <v>1333</v>
      </c>
      <c r="D6601" s="27" t="s">
        <v>7218</v>
      </c>
      <c r="E6601" s="24" t="s">
        <v>4748</v>
      </c>
      <c r="F6601" s="25" t="s">
        <v>4749</v>
      </c>
      <c r="G6601" s="22" t="s">
        <v>103</v>
      </c>
      <c r="H6601" s="26">
        <v>2221160</v>
      </c>
      <c r="I6601" s="28"/>
      <c r="J6601" s="26">
        <v>177693</v>
      </c>
      <c r="K6601" s="26">
        <v>2398853</v>
      </c>
      <c r="L6601" s="22" t="s">
        <v>1336</v>
      </c>
      <c r="M6601" s="22"/>
      <c r="N6601">
        <f t="shared" si="413"/>
        <v>45842</v>
      </c>
      <c r="O6601">
        <f>+VLOOKUP(N6601,'Thanh toán '!O$8:P$8099,2,0)</f>
        <v>2398853</v>
      </c>
      <c r="P6601">
        <f t="shared" si="414"/>
        <v>2398853</v>
      </c>
      <c r="Q6601" s="30">
        <f t="shared" si="412"/>
        <v>0</v>
      </c>
    </row>
    <row r="6602" spans="1:17" hidden="1" x14ac:dyDescent="0.3">
      <c r="A6602" s="21">
        <v>54181</v>
      </c>
      <c r="B6602" s="22" t="s">
        <v>7247</v>
      </c>
      <c r="C6602" s="22" t="s">
        <v>1333</v>
      </c>
      <c r="D6602" s="27" t="s">
        <v>7218</v>
      </c>
      <c r="E6602" s="24" t="s">
        <v>316</v>
      </c>
      <c r="F6602" s="25" t="s">
        <v>5388</v>
      </c>
      <c r="G6602" s="22" t="s">
        <v>317</v>
      </c>
      <c r="H6602" s="26">
        <v>2301240</v>
      </c>
      <c r="I6602" s="28"/>
      <c r="J6602" s="26">
        <v>184099</v>
      </c>
      <c r="K6602" s="26">
        <v>2485339</v>
      </c>
      <c r="L6602" s="22" t="s">
        <v>1336</v>
      </c>
      <c r="M6602" s="22"/>
      <c r="N6602">
        <f t="shared" si="413"/>
        <v>45843</v>
      </c>
      <c r="O6602">
        <f>+VLOOKUP(N6602,'Thanh toán '!O$8:P$8099,2,0)</f>
        <v>2485339</v>
      </c>
      <c r="P6602">
        <f t="shared" si="414"/>
        <v>2485339</v>
      </c>
      <c r="Q6602" s="30">
        <f t="shared" si="412"/>
        <v>0</v>
      </c>
    </row>
    <row r="6603" spans="1:17" hidden="1" x14ac:dyDescent="0.3">
      <c r="A6603" s="21">
        <v>54183</v>
      </c>
      <c r="B6603" s="22" t="s">
        <v>7248</v>
      </c>
      <c r="C6603" s="22" t="s">
        <v>1333</v>
      </c>
      <c r="D6603" s="27" t="s">
        <v>7218</v>
      </c>
      <c r="E6603" s="24" t="s">
        <v>195</v>
      </c>
      <c r="F6603" s="25" t="s">
        <v>4625</v>
      </c>
      <c r="G6603" s="22" t="s">
        <v>196</v>
      </c>
      <c r="H6603" s="26">
        <v>6365440</v>
      </c>
      <c r="I6603" s="28"/>
      <c r="J6603" s="26">
        <v>509235</v>
      </c>
      <c r="K6603" s="26">
        <v>6874675</v>
      </c>
      <c r="L6603" s="22" t="s">
        <v>1336</v>
      </c>
      <c r="M6603" s="22"/>
      <c r="N6603">
        <f t="shared" si="413"/>
        <v>45845</v>
      </c>
      <c r="O6603">
        <f>+VLOOKUP(N6603,'Thanh toán '!O$8:P$8099,2,0)</f>
        <v>6874675</v>
      </c>
      <c r="P6603">
        <f t="shared" si="414"/>
        <v>6874675</v>
      </c>
      <c r="Q6603" s="30">
        <f t="shared" si="412"/>
        <v>0</v>
      </c>
    </row>
    <row r="6604" spans="1:17" hidden="1" x14ac:dyDescent="0.3">
      <c r="A6604" s="21">
        <v>54185</v>
      </c>
      <c r="B6604" s="22" t="s">
        <v>7249</v>
      </c>
      <c r="C6604" s="22" t="s">
        <v>1333</v>
      </c>
      <c r="D6604" s="27" t="s">
        <v>7218</v>
      </c>
      <c r="E6604" s="24" t="s">
        <v>4612</v>
      </c>
      <c r="F6604" s="25" t="s">
        <v>4613</v>
      </c>
      <c r="G6604" s="22" t="s">
        <v>39</v>
      </c>
      <c r="H6604" s="26">
        <v>324341</v>
      </c>
      <c r="I6604" s="28"/>
      <c r="J6604" s="26">
        <v>25947</v>
      </c>
      <c r="K6604" s="26">
        <v>350288</v>
      </c>
      <c r="L6604" s="22" t="s">
        <v>1336</v>
      </c>
      <c r="M6604" s="22"/>
      <c r="N6604">
        <f t="shared" si="413"/>
        <v>45847</v>
      </c>
      <c r="O6604">
        <f>+VLOOKUP(N6604,'Thanh toán '!O$8:P$8099,2,0)</f>
        <v>350288</v>
      </c>
      <c r="P6604">
        <f t="shared" si="414"/>
        <v>350288</v>
      </c>
      <c r="Q6604" s="30">
        <f t="shared" si="412"/>
        <v>0</v>
      </c>
    </row>
    <row r="6605" spans="1:17" hidden="1" x14ac:dyDescent="0.3">
      <c r="A6605" s="21">
        <v>54186</v>
      </c>
      <c r="B6605" s="22" t="s">
        <v>7250</v>
      </c>
      <c r="C6605" s="22" t="s">
        <v>1333</v>
      </c>
      <c r="D6605" s="27" t="s">
        <v>7218</v>
      </c>
      <c r="E6605" s="24" t="s">
        <v>4612</v>
      </c>
      <c r="F6605" s="25" t="s">
        <v>4613</v>
      </c>
      <c r="G6605" s="22" t="s">
        <v>39</v>
      </c>
      <c r="H6605" s="26">
        <v>473026</v>
      </c>
      <c r="I6605" s="28"/>
      <c r="J6605" s="26">
        <v>37842</v>
      </c>
      <c r="K6605" s="26">
        <v>510868</v>
      </c>
      <c r="L6605" s="22" t="s">
        <v>1336</v>
      </c>
      <c r="M6605" s="22"/>
      <c r="N6605">
        <f t="shared" si="413"/>
        <v>45848</v>
      </c>
      <c r="O6605">
        <f>+VLOOKUP(N6605,'Thanh toán '!O$8:P$8099,2,0)</f>
        <v>510868</v>
      </c>
      <c r="P6605">
        <f t="shared" si="414"/>
        <v>510868</v>
      </c>
      <c r="Q6605" s="30">
        <f t="shared" si="412"/>
        <v>0</v>
      </c>
    </row>
    <row r="6606" spans="1:17" hidden="1" x14ac:dyDescent="0.3">
      <c r="A6606" s="21">
        <v>54187</v>
      </c>
      <c r="B6606" s="22" t="s">
        <v>7251</v>
      </c>
      <c r="C6606" s="22" t="s">
        <v>1333</v>
      </c>
      <c r="D6606" s="27" t="s">
        <v>7218</v>
      </c>
      <c r="E6606" s="24" t="s">
        <v>4612</v>
      </c>
      <c r="F6606" s="25" t="s">
        <v>4613</v>
      </c>
      <c r="G6606" s="22" t="s">
        <v>39</v>
      </c>
      <c r="H6606" s="26">
        <v>957060</v>
      </c>
      <c r="I6606" s="28"/>
      <c r="J6606" s="26">
        <v>76565</v>
      </c>
      <c r="K6606" s="26">
        <v>1033625</v>
      </c>
      <c r="L6606" s="22" t="s">
        <v>1336</v>
      </c>
      <c r="M6606" s="22"/>
      <c r="N6606">
        <f t="shared" si="413"/>
        <v>45849</v>
      </c>
      <c r="O6606">
        <f>+VLOOKUP(N6606,'Thanh toán '!O$8:P$8099,2,0)</f>
        <v>1033625</v>
      </c>
      <c r="P6606">
        <f t="shared" si="414"/>
        <v>1033625</v>
      </c>
      <c r="Q6606" s="30">
        <f t="shared" si="412"/>
        <v>0</v>
      </c>
    </row>
    <row r="6607" spans="1:17" hidden="1" x14ac:dyDescent="0.3">
      <c r="A6607" s="21">
        <v>54188</v>
      </c>
      <c r="B6607" s="22" t="s">
        <v>7252</v>
      </c>
      <c r="C6607" s="22" t="s">
        <v>1333</v>
      </c>
      <c r="D6607" s="27" t="s">
        <v>7218</v>
      </c>
      <c r="E6607" s="24" t="s">
        <v>4612</v>
      </c>
      <c r="F6607" s="25" t="s">
        <v>4613</v>
      </c>
      <c r="G6607" s="22" t="s">
        <v>39</v>
      </c>
      <c r="H6607" s="26">
        <v>1214796</v>
      </c>
      <c r="I6607" s="28"/>
      <c r="J6607" s="26">
        <v>97184</v>
      </c>
      <c r="K6607" s="26">
        <v>1311980</v>
      </c>
      <c r="L6607" s="22" t="s">
        <v>1336</v>
      </c>
      <c r="M6607" s="22"/>
      <c r="N6607">
        <f t="shared" si="413"/>
        <v>45850</v>
      </c>
      <c r="O6607" t="e">
        <f>+VLOOKUP(N6607,'Thanh toán '!O$8:P$8099,2,0)</f>
        <v>#N/A</v>
      </c>
      <c r="P6607" t="e">
        <f t="shared" si="414"/>
        <v>#N/A</v>
      </c>
      <c r="Q6607" s="30" t="e">
        <f t="shared" si="412"/>
        <v>#N/A</v>
      </c>
    </row>
    <row r="6608" spans="1:17" hidden="1" x14ac:dyDescent="0.3">
      <c r="A6608" s="21">
        <v>54189</v>
      </c>
      <c r="B6608" s="22" t="s">
        <v>7253</v>
      </c>
      <c r="C6608" s="22" t="s">
        <v>1333</v>
      </c>
      <c r="D6608" s="27" t="s">
        <v>7218</v>
      </c>
      <c r="E6608" s="24" t="s">
        <v>4612</v>
      </c>
      <c r="F6608" s="25" t="s">
        <v>4613</v>
      </c>
      <c r="G6608" s="22" t="s">
        <v>39</v>
      </c>
      <c r="H6608" s="26">
        <v>471203</v>
      </c>
      <c r="I6608" s="28"/>
      <c r="J6608" s="26">
        <v>37696</v>
      </c>
      <c r="K6608" s="26">
        <v>508899</v>
      </c>
      <c r="L6608" s="22" t="s">
        <v>1336</v>
      </c>
      <c r="M6608" s="22"/>
      <c r="N6608">
        <f t="shared" si="413"/>
        <v>45851</v>
      </c>
      <c r="O6608">
        <f>+VLOOKUP(N6608,'Thanh toán '!O$8:P$8099,2,0)</f>
        <v>508899</v>
      </c>
      <c r="P6608">
        <f t="shared" si="414"/>
        <v>508899</v>
      </c>
      <c r="Q6608" s="30">
        <f t="shared" si="412"/>
        <v>0</v>
      </c>
    </row>
    <row r="6609" spans="1:17" hidden="1" x14ac:dyDescent="0.3">
      <c r="A6609" s="21">
        <v>54191</v>
      </c>
      <c r="B6609" s="22" t="s">
        <v>7254</v>
      </c>
      <c r="C6609" s="22" t="s">
        <v>1333</v>
      </c>
      <c r="D6609" s="27" t="s">
        <v>7218</v>
      </c>
      <c r="E6609" s="24" t="s">
        <v>4612</v>
      </c>
      <c r="F6609" s="25" t="s">
        <v>4613</v>
      </c>
      <c r="G6609" s="22" t="s">
        <v>39</v>
      </c>
      <c r="H6609" s="26">
        <v>1603285</v>
      </c>
      <c r="I6609" s="28"/>
      <c r="J6609" s="26">
        <v>128263</v>
      </c>
      <c r="K6609" s="26">
        <v>1731548</v>
      </c>
      <c r="L6609" s="22" t="s">
        <v>1336</v>
      </c>
      <c r="M6609" s="22"/>
      <c r="N6609">
        <f t="shared" si="413"/>
        <v>45853</v>
      </c>
      <c r="O6609">
        <f>+VLOOKUP(N6609,'Thanh toán '!O$8:P$8099,2,0)</f>
        <v>1731548</v>
      </c>
      <c r="P6609">
        <f t="shared" si="414"/>
        <v>1731548</v>
      </c>
      <c r="Q6609" s="30">
        <f t="shared" si="412"/>
        <v>0</v>
      </c>
    </row>
    <row r="6610" spans="1:17" hidden="1" x14ac:dyDescent="0.3">
      <c r="A6610" s="21">
        <v>54194</v>
      </c>
      <c r="B6610" s="22" t="s">
        <v>7255</v>
      </c>
      <c r="C6610" s="22" t="s">
        <v>1333</v>
      </c>
      <c r="D6610" s="27" t="s">
        <v>7218</v>
      </c>
      <c r="E6610" s="24" t="s">
        <v>4612</v>
      </c>
      <c r="F6610" s="25" t="s">
        <v>4613</v>
      </c>
      <c r="G6610" s="22" t="s">
        <v>39</v>
      </c>
      <c r="H6610" s="26">
        <v>883479</v>
      </c>
      <c r="I6610" s="28"/>
      <c r="J6610" s="26">
        <v>70678</v>
      </c>
      <c r="K6610" s="26">
        <v>954157</v>
      </c>
      <c r="L6610" s="22" t="s">
        <v>1336</v>
      </c>
      <c r="M6610" s="22"/>
      <c r="N6610">
        <f t="shared" si="413"/>
        <v>45856</v>
      </c>
      <c r="O6610">
        <f>+VLOOKUP(N6610,'Thanh toán '!O$8:P$8099,2,0)</f>
        <v>954157</v>
      </c>
      <c r="P6610">
        <f t="shared" si="414"/>
        <v>954157</v>
      </c>
      <c r="Q6610" s="30">
        <f t="shared" si="412"/>
        <v>0</v>
      </c>
    </row>
    <row r="6611" spans="1:17" hidden="1" x14ac:dyDescent="0.3">
      <c r="A6611" s="21">
        <v>54195</v>
      </c>
      <c r="B6611" s="22" t="s">
        <v>7256</v>
      </c>
      <c r="C6611" s="22" t="s">
        <v>1333</v>
      </c>
      <c r="D6611" s="27" t="s">
        <v>7218</v>
      </c>
      <c r="E6611" s="24" t="s">
        <v>4612</v>
      </c>
      <c r="F6611" s="25" t="s">
        <v>4613</v>
      </c>
      <c r="G6611" s="22" t="s">
        <v>39</v>
      </c>
      <c r="H6611" s="26">
        <v>577491</v>
      </c>
      <c r="I6611" s="28"/>
      <c r="J6611" s="26">
        <v>46199</v>
      </c>
      <c r="K6611" s="26">
        <v>623690</v>
      </c>
      <c r="L6611" s="22" t="s">
        <v>1336</v>
      </c>
      <c r="M6611" s="22"/>
      <c r="N6611">
        <f t="shared" si="413"/>
        <v>45857</v>
      </c>
      <c r="O6611">
        <f>+VLOOKUP(N6611,'Thanh toán '!O$8:P$8099,2,0)</f>
        <v>623690</v>
      </c>
      <c r="P6611">
        <f t="shared" si="414"/>
        <v>623690</v>
      </c>
      <c r="Q6611" s="30">
        <f t="shared" ref="Q6611:Q6674" si="415">+O6611-K6611</f>
        <v>0</v>
      </c>
    </row>
    <row r="6612" spans="1:17" hidden="1" x14ac:dyDescent="0.3">
      <c r="A6612" s="21">
        <v>54196</v>
      </c>
      <c r="B6612" s="22" t="s">
        <v>7257</v>
      </c>
      <c r="C6612" s="22" t="s">
        <v>1333</v>
      </c>
      <c r="D6612" s="27" t="s">
        <v>7218</v>
      </c>
      <c r="E6612" s="24" t="s">
        <v>4612</v>
      </c>
      <c r="F6612" s="25" t="s">
        <v>4613</v>
      </c>
      <c r="G6612" s="22" t="s">
        <v>39</v>
      </c>
      <c r="H6612" s="26">
        <v>704013</v>
      </c>
      <c r="I6612" s="28"/>
      <c r="J6612" s="26">
        <v>56321</v>
      </c>
      <c r="K6612" s="26">
        <v>760334</v>
      </c>
      <c r="L6612" s="22" t="s">
        <v>1336</v>
      </c>
      <c r="M6612" s="22"/>
      <c r="N6612">
        <f t="shared" si="413"/>
        <v>45858</v>
      </c>
      <c r="O6612">
        <f>+VLOOKUP(N6612,'Thanh toán '!O$8:P$8099,2,0)</f>
        <v>760334</v>
      </c>
      <c r="P6612">
        <f t="shared" si="414"/>
        <v>760334</v>
      </c>
      <c r="Q6612" s="30">
        <f t="shared" si="415"/>
        <v>0</v>
      </c>
    </row>
    <row r="6613" spans="1:17" hidden="1" x14ac:dyDescent="0.3">
      <c r="A6613" s="21">
        <v>54197</v>
      </c>
      <c r="B6613" s="22" t="s">
        <v>7258</v>
      </c>
      <c r="C6613" s="22" t="s">
        <v>1333</v>
      </c>
      <c r="D6613" s="27" t="s">
        <v>7218</v>
      </c>
      <c r="E6613" s="24" t="s">
        <v>4612</v>
      </c>
      <c r="F6613" s="25" t="s">
        <v>4613</v>
      </c>
      <c r="G6613" s="22" t="s">
        <v>39</v>
      </c>
      <c r="H6613" s="26">
        <v>1070034</v>
      </c>
      <c r="I6613" s="28"/>
      <c r="J6613" s="26">
        <v>85603</v>
      </c>
      <c r="K6613" s="26">
        <v>1155637</v>
      </c>
      <c r="L6613" s="22" t="s">
        <v>1336</v>
      </c>
      <c r="M6613" s="22"/>
      <c r="N6613">
        <f t="shared" si="413"/>
        <v>45859</v>
      </c>
      <c r="O6613" t="e">
        <f>+VLOOKUP(N6613,'Thanh toán '!O$8:P$8099,2,0)</f>
        <v>#N/A</v>
      </c>
      <c r="P6613" t="e">
        <f t="shared" si="414"/>
        <v>#N/A</v>
      </c>
      <c r="Q6613" s="30" t="e">
        <f t="shared" si="415"/>
        <v>#N/A</v>
      </c>
    </row>
    <row r="6614" spans="1:17" hidden="1" x14ac:dyDescent="0.3">
      <c r="A6614" s="21">
        <v>54198</v>
      </c>
      <c r="B6614" s="22" t="s">
        <v>7259</v>
      </c>
      <c r="C6614" s="22" t="s">
        <v>1333</v>
      </c>
      <c r="D6614" s="27" t="s">
        <v>7218</v>
      </c>
      <c r="E6614" s="24" t="s">
        <v>4612</v>
      </c>
      <c r="F6614" s="25" t="s">
        <v>4613</v>
      </c>
      <c r="G6614" s="22" t="s">
        <v>39</v>
      </c>
      <c r="H6614" s="26">
        <v>693319</v>
      </c>
      <c r="I6614" s="28"/>
      <c r="J6614" s="26">
        <v>55466</v>
      </c>
      <c r="K6614" s="26">
        <v>748785</v>
      </c>
      <c r="L6614" s="22" t="s">
        <v>1336</v>
      </c>
      <c r="M6614" s="22"/>
      <c r="N6614">
        <f t="shared" si="413"/>
        <v>45860</v>
      </c>
      <c r="O6614">
        <f>+VLOOKUP(N6614,'Thanh toán '!O$8:P$8099,2,0)</f>
        <v>748785</v>
      </c>
      <c r="P6614">
        <f t="shared" si="414"/>
        <v>748785</v>
      </c>
      <c r="Q6614" s="30">
        <f t="shared" si="415"/>
        <v>0</v>
      </c>
    </row>
    <row r="6615" spans="1:17" hidden="1" x14ac:dyDescent="0.3">
      <c r="A6615" s="21">
        <v>54203</v>
      </c>
      <c r="B6615" s="22" t="s">
        <v>7260</v>
      </c>
      <c r="C6615" s="22" t="s">
        <v>1333</v>
      </c>
      <c r="D6615" s="27" t="s">
        <v>7218</v>
      </c>
      <c r="E6615" s="24" t="s">
        <v>4612</v>
      </c>
      <c r="F6615" s="25" t="s">
        <v>4613</v>
      </c>
      <c r="G6615" s="22" t="s">
        <v>39</v>
      </c>
      <c r="H6615" s="26">
        <v>1173355</v>
      </c>
      <c r="I6615" s="28"/>
      <c r="J6615" s="26">
        <v>93868</v>
      </c>
      <c r="K6615" s="26">
        <v>1267223</v>
      </c>
      <c r="L6615" s="22" t="s">
        <v>1336</v>
      </c>
      <c r="M6615" s="22"/>
      <c r="N6615">
        <f t="shared" si="413"/>
        <v>45865</v>
      </c>
      <c r="O6615">
        <f>+VLOOKUP(N6615,'Thanh toán '!O$8:P$8099,2,0)</f>
        <v>1267223</v>
      </c>
      <c r="P6615">
        <f t="shared" si="414"/>
        <v>1267223</v>
      </c>
      <c r="Q6615" s="30">
        <f t="shared" si="415"/>
        <v>0</v>
      </c>
    </row>
    <row r="6616" spans="1:17" hidden="1" x14ac:dyDescent="0.3">
      <c r="A6616" s="21">
        <v>54204</v>
      </c>
      <c r="B6616" s="22" t="s">
        <v>7261</v>
      </c>
      <c r="C6616" s="22" t="s">
        <v>1333</v>
      </c>
      <c r="D6616" s="27" t="s">
        <v>7218</v>
      </c>
      <c r="E6616" s="24" t="s">
        <v>4612</v>
      </c>
      <c r="F6616" s="25" t="s">
        <v>4613</v>
      </c>
      <c r="G6616" s="22" t="s">
        <v>39</v>
      </c>
      <c r="H6616" s="26">
        <v>511896</v>
      </c>
      <c r="I6616" s="28"/>
      <c r="J6616" s="26">
        <v>40952</v>
      </c>
      <c r="K6616" s="26">
        <v>552848</v>
      </c>
      <c r="L6616" s="22" t="s">
        <v>1336</v>
      </c>
      <c r="M6616" s="22"/>
      <c r="N6616">
        <f t="shared" si="413"/>
        <v>45866</v>
      </c>
      <c r="O6616">
        <f>+VLOOKUP(N6616,'Thanh toán '!O$8:P$8099,2,0)</f>
        <v>552848</v>
      </c>
      <c r="P6616">
        <f t="shared" si="414"/>
        <v>552848</v>
      </c>
      <c r="Q6616" s="30">
        <f t="shared" si="415"/>
        <v>0</v>
      </c>
    </row>
    <row r="6617" spans="1:17" hidden="1" x14ac:dyDescent="0.3">
      <c r="A6617" s="21">
        <v>54205</v>
      </c>
      <c r="B6617" s="22" t="s">
        <v>7262</v>
      </c>
      <c r="C6617" s="22" t="s">
        <v>1333</v>
      </c>
      <c r="D6617" s="27" t="s">
        <v>7218</v>
      </c>
      <c r="E6617" s="24" t="s">
        <v>81</v>
      </c>
      <c r="F6617" s="25" t="s">
        <v>1432</v>
      </c>
      <c r="G6617" s="22" t="s">
        <v>82</v>
      </c>
      <c r="H6617" s="26">
        <v>1714445</v>
      </c>
      <c r="I6617" s="28"/>
      <c r="J6617" s="26">
        <v>137156</v>
      </c>
      <c r="K6617" s="26">
        <v>1851601</v>
      </c>
      <c r="L6617" s="22" t="s">
        <v>1336</v>
      </c>
      <c r="M6617" s="22"/>
      <c r="N6617">
        <f t="shared" si="413"/>
        <v>45867</v>
      </c>
      <c r="O6617">
        <f>+VLOOKUP(N6617,'Thanh toán '!O$8:P$8099,2,0)</f>
        <v>1851601</v>
      </c>
      <c r="P6617">
        <f t="shared" si="414"/>
        <v>1851601</v>
      </c>
      <c r="Q6617" s="30">
        <f t="shared" si="415"/>
        <v>0</v>
      </c>
    </row>
    <row r="6618" spans="1:17" hidden="1" x14ac:dyDescent="0.3">
      <c r="A6618" s="21">
        <v>54206</v>
      </c>
      <c r="B6618" s="22" t="s">
        <v>7263</v>
      </c>
      <c r="C6618" s="22" t="s">
        <v>1333</v>
      </c>
      <c r="D6618" s="27" t="s">
        <v>7218</v>
      </c>
      <c r="E6618" s="24" t="s">
        <v>4612</v>
      </c>
      <c r="F6618" s="25" t="s">
        <v>4613</v>
      </c>
      <c r="G6618" s="22" t="s">
        <v>39</v>
      </c>
      <c r="H6618" s="26">
        <v>1241229</v>
      </c>
      <c r="I6618" s="28"/>
      <c r="J6618" s="26">
        <v>99298</v>
      </c>
      <c r="K6618" s="26">
        <v>1340527</v>
      </c>
      <c r="L6618" s="22" t="s">
        <v>1336</v>
      </c>
      <c r="M6618" s="22"/>
      <c r="N6618">
        <f t="shared" si="413"/>
        <v>45868</v>
      </c>
      <c r="O6618">
        <f>+VLOOKUP(N6618,'Thanh toán '!O$8:P$8099,2,0)</f>
        <v>1340527</v>
      </c>
      <c r="P6618">
        <f t="shared" si="414"/>
        <v>1340527</v>
      </c>
      <c r="Q6618" s="30">
        <f t="shared" si="415"/>
        <v>0</v>
      </c>
    </row>
    <row r="6619" spans="1:17" hidden="1" x14ac:dyDescent="0.3">
      <c r="A6619" s="21">
        <v>54208</v>
      </c>
      <c r="B6619" s="22" t="s">
        <v>7264</v>
      </c>
      <c r="C6619" s="22" t="s">
        <v>1333</v>
      </c>
      <c r="D6619" s="27" t="s">
        <v>7218</v>
      </c>
      <c r="E6619" s="24" t="s">
        <v>4612</v>
      </c>
      <c r="F6619" s="25" t="s">
        <v>4613</v>
      </c>
      <c r="G6619" s="22" t="s">
        <v>39</v>
      </c>
      <c r="H6619" s="26">
        <v>734310</v>
      </c>
      <c r="I6619" s="28"/>
      <c r="J6619" s="26">
        <v>58745</v>
      </c>
      <c r="K6619" s="26">
        <v>793055</v>
      </c>
      <c r="L6619" s="22" t="s">
        <v>1336</v>
      </c>
      <c r="M6619" s="22"/>
      <c r="N6619">
        <f t="shared" si="413"/>
        <v>45870</v>
      </c>
      <c r="O6619">
        <f>+VLOOKUP(N6619,'Thanh toán '!O$8:P$8099,2,0)</f>
        <v>793055</v>
      </c>
      <c r="P6619">
        <f t="shared" si="414"/>
        <v>793055</v>
      </c>
      <c r="Q6619" s="30">
        <f t="shared" si="415"/>
        <v>0</v>
      </c>
    </row>
    <row r="6620" spans="1:17" hidden="1" x14ac:dyDescent="0.3">
      <c r="A6620" s="21">
        <v>54209</v>
      </c>
      <c r="B6620" s="22" t="s">
        <v>7265</v>
      </c>
      <c r="C6620" s="22" t="s">
        <v>1333</v>
      </c>
      <c r="D6620" s="27" t="s">
        <v>7218</v>
      </c>
      <c r="E6620" s="24" t="s">
        <v>4612</v>
      </c>
      <c r="F6620" s="25" t="s">
        <v>4613</v>
      </c>
      <c r="G6620" s="22" t="s">
        <v>39</v>
      </c>
      <c r="H6620" s="26">
        <v>1278523</v>
      </c>
      <c r="I6620" s="28"/>
      <c r="J6620" s="26">
        <v>102282</v>
      </c>
      <c r="K6620" s="26">
        <v>1380805</v>
      </c>
      <c r="L6620" s="22" t="s">
        <v>1336</v>
      </c>
      <c r="M6620" s="22"/>
      <c r="N6620">
        <f t="shared" si="413"/>
        <v>45871</v>
      </c>
      <c r="O6620">
        <f>+VLOOKUP(N6620,'Thanh toán '!O$8:P$8099,2,0)</f>
        <v>1380805</v>
      </c>
      <c r="P6620">
        <f t="shared" si="414"/>
        <v>1380805</v>
      </c>
      <c r="Q6620" s="30">
        <f t="shared" si="415"/>
        <v>0</v>
      </c>
    </row>
    <row r="6621" spans="1:17" hidden="1" x14ac:dyDescent="0.3">
      <c r="A6621" s="21">
        <v>54210</v>
      </c>
      <c r="B6621" s="22" t="s">
        <v>7266</v>
      </c>
      <c r="C6621" s="22" t="s">
        <v>1333</v>
      </c>
      <c r="D6621" s="27" t="s">
        <v>7218</v>
      </c>
      <c r="E6621" s="24" t="s">
        <v>4612</v>
      </c>
      <c r="F6621" s="25" t="s">
        <v>4613</v>
      </c>
      <c r="G6621" s="22" t="s">
        <v>39</v>
      </c>
      <c r="H6621" s="26">
        <v>1101279</v>
      </c>
      <c r="I6621" s="28"/>
      <c r="J6621" s="26">
        <v>88102</v>
      </c>
      <c r="K6621" s="26">
        <v>1189381</v>
      </c>
      <c r="L6621" s="22" t="s">
        <v>1336</v>
      </c>
      <c r="M6621" s="22"/>
      <c r="N6621">
        <f t="shared" si="413"/>
        <v>45872</v>
      </c>
      <c r="O6621">
        <f>+VLOOKUP(N6621,'Thanh toán '!O$8:P$8099,2,0)</f>
        <v>1189381</v>
      </c>
      <c r="P6621">
        <f t="shared" si="414"/>
        <v>1189381</v>
      </c>
      <c r="Q6621" s="30">
        <f t="shared" si="415"/>
        <v>0</v>
      </c>
    </row>
    <row r="6622" spans="1:17" hidden="1" x14ac:dyDescent="0.3">
      <c r="A6622" s="21">
        <v>54211</v>
      </c>
      <c r="B6622" s="22" t="s">
        <v>7267</v>
      </c>
      <c r="C6622" s="22" t="s">
        <v>1333</v>
      </c>
      <c r="D6622" s="27" t="s">
        <v>7218</v>
      </c>
      <c r="E6622" s="24" t="s">
        <v>42</v>
      </c>
      <c r="F6622" s="25" t="s">
        <v>4853</v>
      </c>
      <c r="G6622" s="22" t="s">
        <v>43</v>
      </c>
      <c r="H6622" s="26">
        <v>3905550</v>
      </c>
      <c r="I6622" s="28"/>
      <c r="J6622" s="26">
        <v>312444</v>
      </c>
      <c r="K6622" s="26">
        <v>4217994</v>
      </c>
      <c r="L6622" s="22" t="s">
        <v>1336</v>
      </c>
      <c r="M6622" s="22"/>
      <c r="N6622">
        <f t="shared" si="413"/>
        <v>45873</v>
      </c>
      <c r="O6622">
        <f>+VLOOKUP(N6622,'Thanh toán '!O$8:P$8099,2,0)</f>
        <v>4217994</v>
      </c>
      <c r="P6622">
        <f t="shared" si="414"/>
        <v>4217994</v>
      </c>
      <c r="Q6622" s="30">
        <f t="shared" si="415"/>
        <v>0</v>
      </c>
    </row>
    <row r="6623" spans="1:17" hidden="1" x14ac:dyDescent="0.3">
      <c r="A6623" s="21">
        <v>54212</v>
      </c>
      <c r="B6623" s="22" t="s">
        <v>7268</v>
      </c>
      <c r="C6623" s="22" t="s">
        <v>1333</v>
      </c>
      <c r="D6623" s="27" t="s">
        <v>7269</v>
      </c>
      <c r="E6623" s="24" t="s">
        <v>4612</v>
      </c>
      <c r="F6623" s="25" t="s">
        <v>4613</v>
      </c>
      <c r="G6623" s="22" t="s">
        <v>39</v>
      </c>
      <c r="H6623" s="26">
        <v>1021632</v>
      </c>
      <c r="I6623" s="28"/>
      <c r="J6623" s="26">
        <v>81731</v>
      </c>
      <c r="K6623" s="26">
        <v>1103363</v>
      </c>
      <c r="L6623" s="22" t="s">
        <v>1336</v>
      </c>
      <c r="M6623" s="22"/>
      <c r="N6623">
        <f t="shared" si="413"/>
        <v>45874</v>
      </c>
      <c r="O6623">
        <f>+VLOOKUP(N6623,'Thanh toán '!O$8:P$8099,2,0)</f>
        <v>1103363</v>
      </c>
      <c r="P6623">
        <f t="shared" si="414"/>
        <v>1103363</v>
      </c>
      <c r="Q6623" s="30">
        <f t="shared" si="415"/>
        <v>0</v>
      </c>
    </row>
    <row r="6624" spans="1:17" hidden="1" x14ac:dyDescent="0.3">
      <c r="A6624" s="21">
        <v>54213</v>
      </c>
      <c r="B6624" s="22" t="s">
        <v>7270</v>
      </c>
      <c r="C6624" s="22" t="s">
        <v>1333</v>
      </c>
      <c r="D6624" s="27" t="s">
        <v>7269</v>
      </c>
      <c r="E6624" s="24" t="s">
        <v>4612</v>
      </c>
      <c r="F6624" s="25" t="s">
        <v>4613</v>
      </c>
      <c r="G6624" s="22" t="s">
        <v>39</v>
      </c>
      <c r="H6624" s="26">
        <v>1961623</v>
      </c>
      <c r="I6624" s="28"/>
      <c r="J6624" s="26">
        <v>156930</v>
      </c>
      <c r="K6624" s="26">
        <v>2118553</v>
      </c>
      <c r="L6624" s="22" t="s">
        <v>1336</v>
      </c>
      <c r="M6624" s="22"/>
      <c r="N6624">
        <f t="shared" si="413"/>
        <v>45875</v>
      </c>
      <c r="O6624" t="e">
        <f>+VLOOKUP(N6624,'Thanh toán '!O$8:P$8099,2,0)</f>
        <v>#N/A</v>
      </c>
      <c r="P6624" t="e">
        <f t="shared" si="414"/>
        <v>#N/A</v>
      </c>
      <c r="Q6624" s="30" t="e">
        <f t="shared" si="415"/>
        <v>#N/A</v>
      </c>
    </row>
    <row r="6625" spans="1:17" hidden="1" x14ac:dyDescent="0.3">
      <c r="A6625" s="21">
        <v>54214</v>
      </c>
      <c r="B6625" s="22" t="s">
        <v>7271</v>
      </c>
      <c r="C6625" s="22" t="s">
        <v>1333</v>
      </c>
      <c r="D6625" s="27" t="s">
        <v>7269</v>
      </c>
      <c r="E6625" s="24" t="s">
        <v>4612</v>
      </c>
      <c r="F6625" s="25" t="s">
        <v>4613</v>
      </c>
      <c r="G6625" s="22" t="s">
        <v>39</v>
      </c>
      <c r="H6625" s="26">
        <v>1945876</v>
      </c>
      <c r="I6625" s="28"/>
      <c r="J6625" s="26">
        <v>155670</v>
      </c>
      <c r="K6625" s="26">
        <v>2101546</v>
      </c>
      <c r="L6625" s="22" t="s">
        <v>1336</v>
      </c>
      <c r="M6625" s="22"/>
      <c r="N6625">
        <f t="shared" si="413"/>
        <v>45876</v>
      </c>
      <c r="O6625">
        <f>+VLOOKUP(N6625,'Thanh toán '!O$8:P$8099,2,0)</f>
        <v>2101546</v>
      </c>
      <c r="P6625">
        <f t="shared" si="414"/>
        <v>2101546</v>
      </c>
      <c r="Q6625" s="30">
        <f t="shared" si="415"/>
        <v>0</v>
      </c>
    </row>
    <row r="6626" spans="1:17" hidden="1" x14ac:dyDescent="0.3">
      <c r="A6626" s="21">
        <v>54215</v>
      </c>
      <c r="B6626" s="22" t="s">
        <v>7272</v>
      </c>
      <c r="C6626" s="22" t="s">
        <v>1333</v>
      </c>
      <c r="D6626" s="27" t="s">
        <v>7269</v>
      </c>
      <c r="E6626" s="24" t="s">
        <v>45</v>
      </c>
      <c r="F6626" s="25" t="s">
        <v>4737</v>
      </c>
      <c r="G6626" s="22" t="s">
        <v>46</v>
      </c>
      <c r="H6626" s="26">
        <v>2666320</v>
      </c>
      <c r="I6626" s="28"/>
      <c r="J6626" s="26">
        <v>213306</v>
      </c>
      <c r="K6626" s="26">
        <v>2879626</v>
      </c>
      <c r="L6626" s="22" t="s">
        <v>1336</v>
      </c>
      <c r="M6626" s="22"/>
      <c r="N6626">
        <f t="shared" si="413"/>
        <v>45877</v>
      </c>
      <c r="O6626">
        <f>+VLOOKUP(N6626,'Thanh toán '!O$8:P$8099,2,0)</f>
        <v>2879626</v>
      </c>
      <c r="P6626">
        <f t="shared" si="414"/>
        <v>2879626</v>
      </c>
      <c r="Q6626" s="30">
        <f t="shared" si="415"/>
        <v>0</v>
      </c>
    </row>
    <row r="6627" spans="1:17" hidden="1" x14ac:dyDescent="0.3">
      <c r="A6627" s="21">
        <v>54218</v>
      </c>
      <c r="B6627" s="22" t="s">
        <v>7273</v>
      </c>
      <c r="C6627" s="22" t="s">
        <v>1333</v>
      </c>
      <c r="D6627" s="27" t="s">
        <v>7269</v>
      </c>
      <c r="E6627" s="24" t="s">
        <v>4612</v>
      </c>
      <c r="F6627" s="25" t="s">
        <v>4613</v>
      </c>
      <c r="G6627" s="22" t="s">
        <v>39</v>
      </c>
      <c r="H6627" s="26">
        <v>960706</v>
      </c>
      <c r="I6627" s="28"/>
      <c r="J6627" s="26">
        <v>76856</v>
      </c>
      <c r="K6627" s="26">
        <v>1037562</v>
      </c>
      <c r="L6627" s="22" t="s">
        <v>1336</v>
      </c>
      <c r="M6627" s="22"/>
      <c r="N6627">
        <f t="shared" si="413"/>
        <v>45880</v>
      </c>
      <c r="O6627">
        <f>+VLOOKUP(N6627,'Thanh toán '!O$8:P$8099,2,0)</f>
        <v>1037562</v>
      </c>
      <c r="P6627">
        <f t="shared" si="414"/>
        <v>1037562</v>
      </c>
      <c r="Q6627" s="30">
        <f t="shared" si="415"/>
        <v>0</v>
      </c>
    </row>
    <row r="6628" spans="1:17" hidden="1" x14ac:dyDescent="0.3">
      <c r="A6628" s="21">
        <v>54219</v>
      </c>
      <c r="B6628" s="22" t="s">
        <v>7274</v>
      </c>
      <c r="C6628" s="22" t="s">
        <v>1333</v>
      </c>
      <c r="D6628" s="27" t="s">
        <v>7269</v>
      </c>
      <c r="E6628" s="24" t="s">
        <v>84</v>
      </c>
      <c r="F6628" s="25" t="s">
        <v>5622</v>
      </c>
      <c r="G6628" s="22" t="s">
        <v>85</v>
      </c>
      <c r="H6628" s="26">
        <v>1665870</v>
      </c>
      <c r="I6628" s="28"/>
      <c r="J6628" s="26">
        <v>133270</v>
      </c>
      <c r="K6628" s="26">
        <v>1799140</v>
      </c>
      <c r="L6628" s="22" t="s">
        <v>1336</v>
      </c>
      <c r="M6628" s="22"/>
      <c r="N6628">
        <f t="shared" si="413"/>
        <v>45881</v>
      </c>
      <c r="O6628">
        <f>+VLOOKUP(N6628,'Thanh toán '!O$8:P$8099,2,0)</f>
        <v>1799140</v>
      </c>
      <c r="P6628">
        <f t="shared" si="414"/>
        <v>1799140</v>
      </c>
      <c r="Q6628" s="30">
        <f t="shared" si="415"/>
        <v>0</v>
      </c>
    </row>
    <row r="6629" spans="1:17" hidden="1" x14ac:dyDescent="0.3">
      <c r="A6629" s="21">
        <v>54220</v>
      </c>
      <c r="B6629" s="22" t="s">
        <v>7275</v>
      </c>
      <c r="C6629" s="22" t="s">
        <v>1333</v>
      </c>
      <c r="D6629" s="27" t="s">
        <v>7269</v>
      </c>
      <c r="E6629" s="24" t="s">
        <v>4612</v>
      </c>
      <c r="F6629" s="25" t="s">
        <v>4613</v>
      </c>
      <c r="G6629" s="22" t="s">
        <v>39</v>
      </c>
      <c r="H6629" s="26">
        <v>618065</v>
      </c>
      <c r="I6629" s="28"/>
      <c r="J6629" s="26">
        <v>49445</v>
      </c>
      <c r="K6629" s="26">
        <v>667510</v>
      </c>
      <c r="L6629" s="22" t="s">
        <v>1336</v>
      </c>
      <c r="M6629" s="22"/>
      <c r="N6629">
        <f t="shared" si="413"/>
        <v>45882</v>
      </c>
      <c r="O6629">
        <f>+VLOOKUP(N6629,'Thanh toán '!O$8:P$8099,2,0)</f>
        <v>667510</v>
      </c>
      <c r="P6629">
        <f t="shared" si="414"/>
        <v>667510</v>
      </c>
      <c r="Q6629" s="30">
        <f t="shared" si="415"/>
        <v>0</v>
      </c>
    </row>
    <row r="6630" spans="1:17" hidden="1" x14ac:dyDescent="0.3">
      <c r="A6630" s="21">
        <v>54222</v>
      </c>
      <c r="B6630" s="22" t="s">
        <v>7276</v>
      </c>
      <c r="C6630" s="22" t="s">
        <v>1333</v>
      </c>
      <c r="D6630" s="27" t="s">
        <v>7269</v>
      </c>
      <c r="E6630" s="24" t="s">
        <v>4612</v>
      </c>
      <c r="F6630" s="25" t="s">
        <v>4613</v>
      </c>
      <c r="G6630" s="22" t="s">
        <v>39</v>
      </c>
      <c r="H6630" s="26">
        <v>555290</v>
      </c>
      <c r="I6630" s="28"/>
      <c r="J6630" s="26">
        <v>44423</v>
      </c>
      <c r="K6630" s="26">
        <v>599713</v>
      </c>
      <c r="L6630" s="22" t="s">
        <v>1336</v>
      </c>
      <c r="M6630" s="22"/>
      <c r="N6630">
        <f t="shared" si="413"/>
        <v>45884</v>
      </c>
      <c r="O6630">
        <f>+VLOOKUP(N6630,'Thanh toán '!O$8:P$8099,2,0)</f>
        <v>599713</v>
      </c>
      <c r="P6630">
        <f t="shared" si="414"/>
        <v>599713</v>
      </c>
      <c r="Q6630" s="30">
        <f t="shared" si="415"/>
        <v>0</v>
      </c>
    </row>
    <row r="6631" spans="1:17" hidden="1" x14ac:dyDescent="0.3">
      <c r="A6631" s="21">
        <v>54225</v>
      </c>
      <c r="B6631" s="22" t="s">
        <v>7277</v>
      </c>
      <c r="C6631" s="22" t="s">
        <v>1333</v>
      </c>
      <c r="D6631" s="27" t="s">
        <v>7269</v>
      </c>
      <c r="E6631" s="24" t="s">
        <v>4612</v>
      </c>
      <c r="F6631" s="25" t="s">
        <v>4613</v>
      </c>
      <c r="G6631" s="22" t="s">
        <v>39</v>
      </c>
      <c r="H6631" s="26">
        <v>1057527</v>
      </c>
      <c r="I6631" s="28"/>
      <c r="J6631" s="26">
        <v>84602</v>
      </c>
      <c r="K6631" s="26">
        <v>1142129</v>
      </c>
      <c r="L6631" s="22" t="s">
        <v>1336</v>
      </c>
      <c r="M6631" s="22"/>
      <c r="N6631">
        <f t="shared" si="413"/>
        <v>45888</v>
      </c>
      <c r="O6631">
        <f>+VLOOKUP(N6631,'Thanh toán '!O$8:P$8099,2,0)</f>
        <v>1142129</v>
      </c>
      <c r="P6631">
        <f t="shared" si="414"/>
        <v>1142129</v>
      </c>
      <c r="Q6631" s="30">
        <f t="shared" si="415"/>
        <v>0</v>
      </c>
    </row>
    <row r="6632" spans="1:17" hidden="1" x14ac:dyDescent="0.3">
      <c r="A6632" s="21">
        <v>54227</v>
      </c>
      <c r="B6632" s="22" t="s">
        <v>7278</v>
      </c>
      <c r="C6632" s="22" t="s">
        <v>1333</v>
      </c>
      <c r="D6632" s="27" t="s">
        <v>7269</v>
      </c>
      <c r="E6632" s="24" t="s">
        <v>4612</v>
      </c>
      <c r="F6632" s="25" t="s">
        <v>4613</v>
      </c>
      <c r="G6632" s="22" t="s">
        <v>39</v>
      </c>
      <c r="H6632" s="26">
        <v>806200</v>
      </c>
      <c r="I6632" s="28"/>
      <c r="J6632" s="26">
        <v>64496</v>
      </c>
      <c r="K6632" s="26">
        <v>870696</v>
      </c>
      <c r="L6632" s="22" t="s">
        <v>1336</v>
      </c>
      <c r="M6632" s="22"/>
      <c r="N6632">
        <f t="shared" si="413"/>
        <v>45890</v>
      </c>
      <c r="O6632">
        <f>+VLOOKUP(N6632,'Thanh toán '!O$8:P$8099,2,0)</f>
        <v>870696</v>
      </c>
      <c r="P6632">
        <f t="shared" si="414"/>
        <v>870696</v>
      </c>
      <c r="Q6632" s="30">
        <f t="shared" si="415"/>
        <v>0</v>
      </c>
    </row>
    <row r="6633" spans="1:17" ht="26.3" hidden="1" x14ac:dyDescent="0.3">
      <c r="A6633" s="21">
        <v>54229</v>
      </c>
      <c r="B6633" s="22" t="s">
        <v>7279</v>
      </c>
      <c r="C6633" s="22" t="s">
        <v>1333</v>
      </c>
      <c r="D6633" s="27" t="s">
        <v>7269</v>
      </c>
      <c r="E6633" s="24" t="s">
        <v>4890</v>
      </c>
      <c r="F6633" s="25" t="s">
        <v>4891</v>
      </c>
      <c r="G6633" s="22" t="s">
        <v>100</v>
      </c>
      <c r="H6633" s="26">
        <v>888464</v>
      </c>
      <c r="I6633" s="28"/>
      <c r="J6633" s="26">
        <v>71077</v>
      </c>
      <c r="K6633" s="26">
        <v>959541</v>
      </c>
      <c r="L6633" s="22" t="s">
        <v>1336</v>
      </c>
      <c r="M6633" s="22"/>
      <c r="N6633">
        <f t="shared" si="413"/>
        <v>45892</v>
      </c>
      <c r="O6633">
        <f>+VLOOKUP(N6633,'Thanh toán '!O$8:P$8099,2,0)</f>
        <v>959541</v>
      </c>
      <c r="P6633">
        <f t="shared" si="414"/>
        <v>959541</v>
      </c>
      <c r="Q6633" s="30">
        <f t="shared" si="415"/>
        <v>0</v>
      </c>
    </row>
    <row r="6634" spans="1:17" hidden="1" x14ac:dyDescent="0.3">
      <c r="A6634" s="21">
        <v>54230</v>
      </c>
      <c r="B6634" s="22" t="s">
        <v>7280</v>
      </c>
      <c r="C6634" s="22" t="s">
        <v>1333</v>
      </c>
      <c r="D6634" s="27" t="s">
        <v>7269</v>
      </c>
      <c r="E6634" s="24" t="s">
        <v>29</v>
      </c>
      <c r="F6634" s="25" t="s">
        <v>5376</v>
      </c>
      <c r="G6634" s="22" t="s">
        <v>30</v>
      </c>
      <c r="H6634" s="26">
        <v>3778050</v>
      </c>
      <c r="I6634" s="28"/>
      <c r="J6634" s="26">
        <v>302244</v>
      </c>
      <c r="K6634" s="26">
        <v>4080294</v>
      </c>
      <c r="L6634" s="22" t="s">
        <v>1336</v>
      </c>
      <c r="M6634" s="22"/>
      <c r="N6634">
        <f t="shared" si="413"/>
        <v>45893</v>
      </c>
      <c r="O6634">
        <f>+VLOOKUP(N6634,'Thanh toán '!O$8:P$8099,2,0)</f>
        <v>4080294</v>
      </c>
      <c r="P6634">
        <f t="shared" si="414"/>
        <v>4080294</v>
      </c>
      <c r="Q6634" s="30">
        <f t="shared" si="415"/>
        <v>0</v>
      </c>
    </row>
    <row r="6635" spans="1:17" hidden="1" x14ac:dyDescent="0.3">
      <c r="A6635" s="21">
        <v>54231</v>
      </c>
      <c r="B6635" s="22" t="s">
        <v>7281</v>
      </c>
      <c r="C6635" s="22" t="s">
        <v>1333</v>
      </c>
      <c r="D6635" s="27" t="s">
        <v>7269</v>
      </c>
      <c r="E6635" s="24" t="s">
        <v>4612</v>
      </c>
      <c r="F6635" s="25" t="s">
        <v>4613</v>
      </c>
      <c r="G6635" s="22" t="s">
        <v>39</v>
      </c>
      <c r="H6635" s="26">
        <v>370839</v>
      </c>
      <c r="I6635" s="28"/>
      <c r="J6635" s="26">
        <v>29667</v>
      </c>
      <c r="K6635" s="26">
        <v>400506</v>
      </c>
      <c r="L6635" s="22" t="s">
        <v>1336</v>
      </c>
      <c r="M6635" s="22"/>
      <c r="N6635">
        <f t="shared" si="413"/>
        <v>45894</v>
      </c>
      <c r="O6635">
        <f>+VLOOKUP(N6635,'Thanh toán '!O$8:P$8099,2,0)</f>
        <v>400506</v>
      </c>
      <c r="P6635">
        <f t="shared" si="414"/>
        <v>400506</v>
      </c>
      <c r="Q6635" s="30">
        <f t="shared" si="415"/>
        <v>0</v>
      </c>
    </row>
    <row r="6636" spans="1:17" hidden="1" x14ac:dyDescent="0.3">
      <c r="A6636" s="21">
        <v>54233</v>
      </c>
      <c r="B6636" s="22" t="s">
        <v>7282</v>
      </c>
      <c r="C6636" s="22" t="s">
        <v>1333</v>
      </c>
      <c r="D6636" s="27" t="s">
        <v>7269</v>
      </c>
      <c r="E6636" s="24" t="s">
        <v>4612</v>
      </c>
      <c r="F6636" s="25" t="s">
        <v>4613</v>
      </c>
      <c r="G6636" s="22" t="s">
        <v>39</v>
      </c>
      <c r="H6636" s="26">
        <v>3220685</v>
      </c>
      <c r="I6636" s="28"/>
      <c r="J6636" s="26">
        <v>257655</v>
      </c>
      <c r="K6636" s="26">
        <v>3478340</v>
      </c>
      <c r="L6636" s="22" t="s">
        <v>1336</v>
      </c>
      <c r="M6636" s="22"/>
      <c r="N6636">
        <f t="shared" si="413"/>
        <v>45896</v>
      </c>
      <c r="O6636">
        <f>+VLOOKUP(N6636,'Thanh toán '!O$8:P$8099,2,0)</f>
        <v>3478340</v>
      </c>
      <c r="P6636">
        <f t="shared" si="414"/>
        <v>3478340</v>
      </c>
      <c r="Q6636" s="30">
        <f t="shared" si="415"/>
        <v>0</v>
      </c>
    </row>
    <row r="6637" spans="1:17" hidden="1" x14ac:dyDescent="0.3">
      <c r="A6637" s="21">
        <v>54234</v>
      </c>
      <c r="B6637" s="22" t="s">
        <v>7283</v>
      </c>
      <c r="C6637" s="22" t="s">
        <v>1333</v>
      </c>
      <c r="D6637" s="27" t="s">
        <v>7269</v>
      </c>
      <c r="E6637" s="24" t="s">
        <v>50</v>
      </c>
      <c r="F6637" s="25" t="s">
        <v>5314</v>
      </c>
      <c r="G6637" s="22" t="s">
        <v>51</v>
      </c>
      <c r="H6637" s="26">
        <v>4974140</v>
      </c>
      <c r="I6637" s="28"/>
      <c r="J6637" s="26">
        <v>397931</v>
      </c>
      <c r="K6637" s="26">
        <v>5372071</v>
      </c>
      <c r="L6637" s="22" t="s">
        <v>1336</v>
      </c>
      <c r="M6637" s="22"/>
      <c r="N6637">
        <f t="shared" si="413"/>
        <v>45897</v>
      </c>
      <c r="O6637">
        <f>+VLOOKUP(N6637,'Thanh toán '!O$8:P$8099,2,0)</f>
        <v>5372071</v>
      </c>
      <c r="P6637">
        <f t="shared" si="414"/>
        <v>5372071</v>
      </c>
      <c r="Q6637" s="30">
        <f t="shared" si="415"/>
        <v>0</v>
      </c>
    </row>
    <row r="6638" spans="1:17" hidden="1" x14ac:dyDescent="0.3">
      <c r="A6638" s="21">
        <v>54235</v>
      </c>
      <c r="B6638" s="22" t="s">
        <v>7284</v>
      </c>
      <c r="C6638" s="22" t="s">
        <v>1333</v>
      </c>
      <c r="D6638" s="27" t="s">
        <v>7269</v>
      </c>
      <c r="E6638" s="24" t="s">
        <v>4612</v>
      </c>
      <c r="F6638" s="25" t="s">
        <v>4613</v>
      </c>
      <c r="G6638" s="22" t="s">
        <v>39</v>
      </c>
      <c r="H6638" s="26">
        <v>704013</v>
      </c>
      <c r="I6638" s="28"/>
      <c r="J6638" s="26">
        <v>56321</v>
      </c>
      <c r="K6638" s="26">
        <v>760334</v>
      </c>
      <c r="L6638" s="22" t="s">
        <v>1336</v>
      </c>
      <c r="M6638" s="22"/>
      <c r="N6638">
        <f t="shared" si="413"/>
        <v>45898</v>
      </c>
      <c r="O6638">
        <f>+VLOOKUP(N6638,'Thanh toán '!O$8:P$8099,2,0)</f>
        <v>760334</v>
      </c>
      <c r="P6638">
        <f t="shared" si="414"/>
        <v>760334</v>
      </c>
      <c r="Q6638" s="30">
        <f t="shared" si="415"/>
        <v>0</v>
      </c>
    </row>
    <row r="6639" spans="1:17" hidden="1" x14ac:dyDescent="0.3">
      <c r="A6639" s="21">
        <v>54240</v>
      </c>
      <c r="B6639" s="22" t="s">
        <v>7285</v>
      </c>
      <c r="C6639" s="22" t="s">
        <v>1333</v>
      </c>
      <c r="D6639" s="27" t="s">
        <v>7269</v>
      </c>
      <c r="E6639" s="24" t="s">
        <v>427</v>
      </c>
      <c r="F6639" s="25" t="s">
        <v>5424</v>
      </c>
      <c r="G6639" s="22" t="s">
        <v>428</v>
      </c>
      <c r="H6639" s="26">
        <v>10852790</v>
      </c>
      <c r="I6639" s="28"/>
      <c r="J6639" s="26">
        <v>868223</v>
      </c>
      <c r="K6639" s="26">
        <v>11721013</v>
      </c>
      <c r="L6639" s="22" t="s">
        <v>1336</v>
      </c>
      <c r="M6639" s="22"/>
      <c r="N6639">
        <f t="shared" si="413"/>
        <v>45903</v>
      </c>
      <c r="O6639">
        <f>+VLOOKUP(N6639,'Thanh toán '!O$8:P$8099,2,0)</f>
        <v>11721013</v>
      </c>
      <c r="P6639">
        <f t="shared" si="414"/>
        <v>11721013</v>
      </c>
      <c r="Q6639" s="30">
        <f t="shared" si="415"/>
        <v>0</v>
      </c>
    </row>
    <row r="6640" spans="1:17" ht="26.3" hidden="1" x14ac:dyDescent="0.3">
      <c r="A6640" s="21">
        <v>54241</v>
      </c>
      <c r="B6640" s="22" t="s">
        <v>7286</v>
      </c>
      <c r="C6640" s="22" t="s">
        <v>1333</v>
      </c>
      <c r="D6640" s="27" t="s">
        <v>7269</v>
      </c>
      <c r="E6640" s="24" t="s">
        <v>4831</v>
      </c>
      <c r="F6640" s="25" t="s">
        <v>4832</v>
      </c>
      <c r="G6640" s="22" t="s">
        <v>131</v>
      </c>
      <c r="H6640" s="26">
        <v>8875300</v>
      </c>
      <c r="I6640" s="28"/>
      <c r="J6640" s="26">
        <v>710024</v>
      </c>
      <c r="K6640" s="26">
        <v>9585324</v>
      </c>
      <c r="L6640" s="22" t="s">
        <v>1336</v>
      </c>
      <c r="M6640" s="22"/>
      <c r="N6640">
        <f t="shared" si="413"/>
        <v>45904</v>
      </c>
      <c r="O6640">
        <f>+VLOOKUP(N6640,'Thanh toán '!O$8:P$8099,2,0)</f>
        <v>9585324</v>
      </c>
      <c r="P6640">
        <f t="shared" si="414"/>
        <v>9585324</v>
      </c>
      <c r="Q6640" s="30">
        <f t="shared" si="415"/>
        <v>0</v>
      </c>
    </row>
    <row r="6641" spans="1:17" hidden="1" x14ac:dyDescent="0.3">
      <c r="A6641" s="21">
        <v>54242</v>
      </c>
      <c r="B6641" s="22" t="s">
        <v>7287</v>
      </c>
      <c r="C6641" s="22" t="s">
        <v>1333</v>
      </c>
      <c r="D6641" s="27" t="s">
        <v>7269</v>
      </c>
      <c r="E6641" s="24" t="s">
        <v>5495</v>
      </c>
      <c r="F6641" s="25" t="s">
        <v>5496</v>
      </c>
      <c r="G6641" s="22" t="s">
        <v>311</v>
      </c>
      <c r="H6641" s="26">
        <v>1844890</v>
      </c>
      <c r="I6641" s="28"/>
      <c r="J6641" s="26">
        <v>147591</v>
      </c>
      <c r="K6641" s="26">
        <v>1992481</v>
      </c>
      <c r="L6641" s="22" t="s">
        <v>1336</v>
      </c>
      <c r="M6641" s="22"/>
      <c r="N6641">
        <f t="shared" si="413"/>
        <v>45905</v>
      </c>
      <c r="O6641">
        <f>+VLOOKUP(N6641,'Thanh toán '!O$8:P$8099,2,0)</f>
        <v>1992481</v>
      </c>
      <c r="P6641">
        <f t="shared" si="414"/>
        <v>1992481</v>
      </c>
      <c r="Q6641" s="30">
        <f t="shared" si="415"/>
        <v>0</v>
      </c>
    </row>
    <row r="6642" spans="1:17" ht="26.3" hidden="1" x14ac:dyDescent="0.3">
      <c r="A6642" s="21">
        <v>54243</v>
      </c>
      <c r="B6642" s="22" t="s">
        <v>7288</v>
      </c>
      <c r="C6642" s="22" t="s">
        <v>1333</v>
      </c>
      <c r="D6642" s="27" t="s">
        <v>7269</v>
      </c>
      <c r="E6642" s="24" t="s">
        <v>4819</v>
      </c>
      <c r="F6642" s="25" t="s">
        <v>4820</v>
      </c>
      <c r="G6642" s="22" t="s">
        <v>1493</v>
      </c>
      <c r="H6642" s="26">
        <v>5019200</v>
      </c>
      <c r="I6642" s="28"/>
      <c r="J6642" s="26">
        <v>401536</v>
      </c>
      <c r="K6642" s="26">
        <v>5420736</v>
      </c>
      <c r="L6642" s="22" t="s">
        <v>1336</v>
      </c>
      <c r="M6642" s="22"/>
      <c r="N6642">
        <f t="shared" si="413"/>
        <v>45906</v>
      </c>
      <c r="O6642">
        <f>+VLOOKUP(N6642,'Thanh toán '!O$8:P$8099,2,0)</f>
        <v>5420736</v>
      </c>
      <c r="P6642">
        <f t="shared" si="414"/>
        <v>5420736</v>
      </c>
      <c r="Q6642" s="30">
        <f t="shared" si="415"/>
        <v>0</v>
      </c>
    </row>
    <row r="6643" spans="1:17" ht="26.3" hidden="1" x14ac:dyDescent="0.3">
      <c r="A6643" s="21">
        <v>54244</v>
      </c>
      <c r="B6643" s="22" t="s">
        <v>7289</v>
      </c>
      <c r="C6643" s="22" t="s">
        <v>1333</v>
      </c>
      <c r="D6643" s="27" t="s">
        <v>7269</v>
      </c>
      <c r="E6643" s="24" t="s">
        <v>4826</v>
      </c>
      <c r="F6643" s="25" t="s">
        <v>4827</v>
      </c>
      <c r="G6643" s="22" t="s">
        <v>1695</v>
      </c>
      <c r="H6643" s="26">
        <v>3537370</v>
      </c>
      <c r="I6643" s="28"/>
      <c r="J6643" s="26">
        <v>282990</v>
      </c>
      <c r="K6643" s="26">
        <v>3820360</v>
      </c>
      <c r="L6643" s="22" t="s">
        <v>1336</v>
      </c>
      <c r="M6643" s="22"/>
      <c r="N6643">
        <f t="shared" si="413"/>
        <v>45907</v>
      </c>
      <c r="O6643">
        <f>+VLOOKUP(N6643,'Thanh toán '!O$8:P$8099,2,0)</f>
        <v>3820360</v>
      </c>
      <c r="P6643">
        <f t="shared" si="414"/>
        <v>3820360</v>
      </c>
      <c r="Q6643" s="30">
        <f t="shared" si="415"/>
        <v>0</v>
      </c>
    </row>
    <row r="6644" spans="1:17" ht="26.3" hidden="1" x14ac:dyDescent="0.3">
      <c r="A6644" s="21">
        <v>54245</v>
      </c>
      <c r="B6644" s="22" t="s">
        <v>7290</v>
      </c>
      <c r="C6644" s="22" t="s">
        <v>1333</v>
      </c>
      <c r="D6644" s="27" t="s">
        <v>7269</v>
      </c>
      <c r="E6644" s="24" t="s">
        <v>4823</v>
      </c>
      <c r="F6644" s="25" t="s">
        <v>4824</v>
      </c>
      <c r="G6644" s="22" t="s">
        <v>1499</v>
      </c>
      <c r="H6644" s="26">
        <v>2480260</v>
      </c>
      <c r="I6644" s="28"/>
      <c r="J6644" s="26">
        <v>198421</v>
      </c>
      <c r="K6644" s="26">
        <v>2678681</v>
      </c>
      <c r="L6644" s="22" t="s">
        <v>1336</v>
      </c>
      <c r="M6644" s="22"/>
      <c r="N6644">
        <f t="shared" si="413"/>
        <v>45908</v>
      </c>
      <c r="O6644">
        <f>+VLOOKUP(N6644,'Thanh toán '!O$8:P$8099,2,0)</f>
        <v>2678681</v>
      </c>
      <c r="P6644">
        <f t="shared" si="414"/>
        <v>2678681</v>
      </c>
      <c r="Q6644" s="30">
        <f t="shared" si="415"/>
        <v>0</v>
      </c>
    </row>
    <row r="6645" spans="1:17" hidden="1" x14ac:dyDescent="0.3">
      <c r="A6645" s="21">
        <v>54246</v>
      </c>
      <c r="B6645" s="22" t="s">
        <v>7291</v>
      </c>
      <c r="C6645" s="22" t="s">
        <v>1333</v>
      </c>
      <c r="D6645" s="27" t="s">
        <v>7269</v>
      </c>
      <c r="E6645" s="24" t="s">
        <v>5498</v>
      </c>
      <c r="F6645" s="25" t="s">
        <v>5499</v>
      </c>
      <c r="G6645" s="22" t="s">
        <v>16</v>
      </c>
      <c r="H6645" s="26">
        <v>1924970</v>
      </c>
      <c r="I6645" s="28"/>
      <c r="J6645" s="26">
        <v>153998</v>
      </c>
      <c r="K6645" s="26">
        <v>2078968</v>
      </c>
      <c r="L6645" s="22" t="s">
        <v>1336</v>
      </c>
      <c r="M6645" s="22"/>
      <c r="N6645">
        <f t="shared" si="413"/>
        <v>45909</v>
      </c>
      <c r="O6645">
        <f>+VLOOKUP(N6645,'Thanh toán '!O$8:P$8099,2,0)</f>
        <v>2078968</v>
      </c>
      <c r="P6645">
        <f t="shared" si="414"/>
        <v>2078968</v>
      </c>
      <c r="Q6645" s="30">
        <f t="shared" si="415"/>
        <v>0</v>
      </c>
    </row>
    <row r="6646" spans="1:17" ht="26.3" hidden="1" x14ac:dyDescent="0.3">
      <c r="A6646" s="21">
        <v>54247</v>
      </c>
      <c r="B6646" s="22" t="s">
        <v>7292</v>
      </c>
      <c r="C6646" s="22" t="s">
        <v>1333</v>
      </c>
      <c r="D6646" s="27" t="s">
        <v>7269</v>
      </c>
      <c r="E6646" s="24" t="s">
        <v>5162</v>
      </c>
      <c r="F6646" s="25" t="s">
        <v>5163</v>
      </c>
      <c r="G6646" s="22" t="s">
        <v>244</v>
      </c>
      <c r="H6646" s="26">
        <v>2982080</v>
      </c>
      <c r="I6646" s="28"/>
      <c r="J6646" s="26">
        <v>238566</v>
      </c>
      <c r="K6646" s="26">
        <v>3220646</v>
      </c>
      <c r="L6646" s="22" t="s">
        <v>1336</v>
      </c>
      <c r="M6646" s="22"/>
      <c r="N6646">
        <f t="shared" si="413"/>
        <v>45910</v>
      </c>
      <c r="O6646">
        <f>+VLOOKUP(N6646,'Thanh toán '!O$8:P$8099,2,0)</f>
        <v>3220646</v>
      </c>
      <c r="P6646">
        <f t="shared" si="414"/>
        <v>3220646</v>
      </c>
      <c r="Q6646" s="30">
        <f t="shared" si="415"/>
        <v>0</v>
      </c>
    </row>
    <row r="6647" spans="1:17" hidden="1" x14ac:dyDescent="0.3">
      <c r="A6647" s="21">
        <v>54248</v>
      </c>
      <c r="B6647" s="22" t="s">
        <v>7293</v>
      </c>
      <c r="C6647" s="22" t="s">
        <v>1333</v>
      </c>
      <c r="D6647" s="27" t="s">
        <v>7269</v>
      </c>
      <c r="E6647" s="24" t="s">
        <v>5760</v>
      </c>
      <c r="F6647" s="25" t="s">
        <v>5761</v>
      </c>
      <c r="G6647" s="22" t="s">
        <v>2868</v>
      </c>
      <c r="H6647" s="26">
        <v>595330</v>
      </c>
      <c r="I6647" s="28"/>
      <c r="J6647" s="26">
        <v>47626</v>
      </c>
      <c r="K6647" s="26">
        <v>642956</v>
      </c>
      <c r="L6647" s="22" t="s">
        <v>1336</v>
      </c>
      <c r="M6647" s="22"/>
      <c r="N6647">
        <f t="shared" si="413"/>
        <v>45911</v>
      </c>
      <c r="O6647">
        <f>+VLOOKUP(N6647,'Thanh toán '!O$8:P$8099,2,0)</f>
        <v>642956</v>
      </c>
      <c r="P6647">
        <f t="shared" si="414"/>
        <v>642956</v>
      </c>
      <c r="Q6647" s="30">
        <f t="shared" si="415"/>
        <v>0</v>
      </c>
    </row>
    <row r="6648" spans="1:17" hidden="1" x14ac:dyDescent="0.3">
      <c r="A6648" s="21">
        <v>54249</v>
      </c>
      <c r="B6648" s="22" t="s">
        <v>7294</v>
      </c>
      <c r="C6648" s="22" t="s">
        <v>1333</v>
      </c>
      <c r="D6648" s="27" t="s">
        <v>7269</v>
      </c>
      <c r="E6648" s="24" t="s">
        <v>6210</v>
      </c>
      <c r="F6648" s="25" t="s">
        <v>6211</v>
      </c>
      <c r="G6648" s="22" t="s">
        <v>6212</v>
      </c>
      <c r="H6648" s="26">
        <v>367155</v>
      </c>
      <c r="I6648" s="28"/>
      <c r="J6648" s="26">
        <v>29372</v>
      </c>
      <c r="K6648" s="26">
        <v>396527</v>
      </c>
      <c r="L6648" s="22" t="s">
        <v>1336</v>
      </c>
      <c r="M6648" s="22"/>
      <c r="N6648">
        <f t="shared" si="413"/>
        <v>45912</v>
      </c>
      <c r="O6648">
        <f>+VLOOKUP(N6648,'Thanh toán '!O$8:P$8099,2,0)</f>
        <v>396527</v>
      </c>
      <c r="P6648">
        <f t="shared" si="414"/>
        <v>396527</v>
      </c>
      <c r="Q6648" s="30">
        <f t="shared" si="415"/>
        <v>0</v>
      </c>
    </row>
    <row r="6649" spans="1:17" hidden="1" x14ac:dyDescent="0.3">
      <c r="A6649" s="21">
        <v>54252</v>
      </c>
      <c r="B6649" s="22" t="s">
        <v>7295</v>
      </c>
      <c r="C6649" s="22" t="s">
        <v>1333</v>
      </c>
      <c r="D6649" s="27" t="s">
        <v>7269</v>
      </c>
      <c r="E6649" s="24" t="s">
        <v>214</v>
      </c>
      <c r="F6649" s="25" t="s">
        <v>5525</v>
      </c>
      <c r="G6649" s="22" t="s">
        <v>215</v>
      </c>
      <c r="H6649" s="26">
        <v>2420435</v>
      </c>
      <c r="I6649" s="28"/>
      <c r="J6649" s="26">
        <v>193635</v>
      </c>
      <c r="K6649" s="26">
        <v>2614070</v>
      </c>
      <c r="L6649" s="22" t="s">
        <v>1336</v>
      </c>
      <c r="M6649" s="22"/>
      <c r="N6649">
        <f t="shared" si="413"/>
        <v>45915</v>
      </c>
      <c r="O6649">
        <f>+VLOOKUP(N6649,'Thanh toán '!O$8:P$8099,2,0)</f>
        <v>2614070</v>
      </c>
      <c r="P6649">
        <f t="shared" si="414"/>
        <v>2614070</v>
      </c>
      <c r="Q6649" s="30">
        <f t="shared" si="415"/>
        <v>0</v>
      </c>
    </row>
    <row r="6650" spans="1:17" hidden="1" x14ac:dyDescent="0.3">
      <c r="A6650" s="21">
        <v>54465</v>
      </c>
      <c r="B6650" s="22" t="s">
        <v>7296</v>
      </c>
      <c r="C6650" s="22" t="s">
        <v>1333</v>
      </c>
      <c r="D6650" s="27" t="s">
        <v>7297</v>
      </c>
      <c r="E6650" s="24" t="s">
        <v>4612</v>
      </c>
      <c r="F6650" s="25" t="s">
        <v>4613</v>
      </c>
      <c r="G6650" s="22" t="s">
        <v>39</v>
      </c>
      <c r="H6650" s="26">
        <v>555290</v>
      </c>
      <c r="I6650" s="28"/>
      <c r="J6650" s="26">
        <v>44423</v>
      </c>
      <c r="K6650" s="26">
        <v>599713</v>
      </c>
      <c r="L6650" s="22" t="s">
        <v>1336</v>
      </c>
      <c r="M6650" s="22"/>
      <c r="N6650">
        <f t="shared" si="413"/>
        <v>46134</v>
      </c>
      <c r="O6650" t="e">
        <f>+VLOOKUP(N6650,'Thanh toán '!O$8:P$8099,2,0)</f>
        <v>#N/A</v>
      </c>
      <c r="P6650" t="e">
        <f t="shared" si="414"/>
        <v>#N/A</v>
      </c>
      <c r="Q6650" s="30" t="e">
        <f t="shared" si="415"/>
        <v>#N/A</v>
      </c>
    </row>
    <row r="6651" spans="1:17" hidden="1" x14ac:dyDescent="0.3">
      <c r="A6651" s="21">
        <v>54469</v>
      </c>
      <c r="B6651" s="22" t="s">
        <v>7298</v>
      </c>
      <c r="C6651" s="22" t="s">
        <v>1333</v>
      </c>
      <c r="D6651" s="27" t="s">
        <v>7297</v>
      </c>
      <c r="E6651" s="24" t="s">
        <v>4612</v>
      </c>
      <c r="F6651" s="25" t="s">
        <v>4613</v>
      </c>
      <c r="G6651" s="22" t="s">
        <v>39</v>
      </c>
      <c r="H6651" s="26">
        <v>608108</v>
      </c>
      <c r="I6651" s="28"/>
      <c r="J6651" s="26">
        <v>48649</v>
      </c>
      <c r="K6651" s="26">
        <v>656757</v>
      </c>
      <c r="L6651" s="22" t="s">
        <v>1336</v>
      </c>
      <c r="M6651" s="22"/>
      <c r="N6651">
        <f t="shared" si="413"/>
        <v>46138</v>
      </c>
      <c r="O6651">
        <f>+VLOOKUP(N6651,'Thanh toán '!O$8:P$8099,2,0)</f>
        <v>656757</v>
      </c>
      <c r="P6651">
        <f t="shared" si="414"/>
        <v>656757</v>
      </c>
      <c r="Q6651" s="30">
        <f t="shared" si="415"/>
        <v>0</v>
      </c>
    </row>
    <row r="6652" spans="1:17" ht="26.3" hidden="1" x14ac:dyDescent="0.3">
      <c r="A6652" s="21">
        <v>54535</v>
      </c>
      <c r="B6652" s="22" t="s">
        <v>7299</v>
      </c>
      <c r="C6652" s="22" t="s">
        <v>1333</v>
      </c>
      <c r="D6652" s="27" t="s">
        <v>7297</v>
      </c>
      <c r="E6652" s="24" t="s">
        <v>4919</v>
      </c>
      <c r="F6652" s="25" t="s">
        <v>4920</v>
      </c>
      <c r="G6652" s="22" t="s">
        <v>60</v>
      </c>
      <c r="H6652" s="26">
        <v>1289600</v>
      </c>
      <c r="I6652" s="28"/>
      <c r="J6652" s="26">
        <v>103168</v>
      </c>
      <c r="K6652" s="26">
        <v>1392768</v>
      </c>
      <c r="L6652" s="22" t="s">
        <v>1336</v>
      </c>
      <c r="M6652" s="22"/>
      <c r="N6652">
        <f t="shared" si="413"/>
        <v>46205</v>
      </c>
      <c r="O6652">
        <f>+VLOOKUP(N6652,'Thanh toán '!O$8:P$8099,2,0)</f>
        <v>1392768</v>
      </c>
      <c r="P6652">
        <f t="shared" si="414"/>
        <v>1392768</v>
      </c>
      <c r="Q6652" s="30">
        <f t="shared" si="415"/>
        <v>0</v>
      </c>
    </row>
    <row r="6653" spans="1:17" hidden="1" x14ac:dyDescent="0.3">
      <c r="A6653" s="21">
        <v>54554</v>
      </c>
      <c r="B6653" s="22" t="s">
        <v>7300</v>
      </c>
      <c r="C6653" s="22" t="s">
        <v>1333</v>
      </c>
      <c r="D6653" s="27" t="s">
        <v>7297</v>
      </c>
      <c r="E6653" s="24" t="s">
        <v>4612</v>
      </c>
      <c r="F6653" s="25" t="s">
        <v>4613</v>
      </c>
      <c r="G6653" s="22" t="s">
        <v>39</v>
      </c>
      <c r="H6653" s="26">
        <v>580800</v>
      </c>
      <c r="I6653" s="28"/>
      <c r="J6653" s="26">
        <v>46464</v>
      </c>
      <c r="K6653" s="26">
        <v>627264</v>
      </c>
      <c r="L6653" s="22" t="s">
        <v>1336</v>
      </c>
      <c r="M6653" s="22"/>
      <c r="N6653">
        <f t="shared" si="413"/>
        <v>46224</v>
      </c>
      <c r="O6653">
        <f>+VLOOKUP(N6653,'Thanh toán '!O$8:P$8099,2,0)</f>
        <v>627264</v>
      </c>
      <c r="P6653">
        <f t="shared" si="414"/>
        <v>627264</v>
      </c>
      <c r="Q6653" s="30">
        <f t="shared" si="415"/>
        <v>0</v>
      </c>
    </row>
    <row r="6654" spans="1:17" hidden="1" x14ac:dyDescent="0.3">
      <c r="A6654" s="21">
        <v>54569</v>
      </c>
      <c r="B6654" s="22" t="s">
        <v>7301</v>
      </c>
      <c r="C6654" s="22" t="s">
        <v>1333</v>
      </c>
      <c r="D6654" s="27" t="s">
        <v>7297</v>
      </c>
      <c r="E6654" s="24" t="s">
        <v>89</v>
      </c>
      <c r="F6654" s="25" t="s">
        <v>5030</v>
      </c>
      <c r="G6654" s="22" t="s">
        <v>90</v>
      </c>
      <c r="H6654" s="26">
        <v>2426790</v>
      </c>
      <c r="I6654" s="28"/>
      <c r="J6654" s="26">
        <v>194143</v>
      </c>
      <c r="K6654" s="26">
        <v>2620933</v>
      </c>
      <c r="L6654" s="22" t="s">
        <v>1336</v>
      </c>
      <c r="M6654" s="22"/>
      <c r="N6654">
        <f t="shared" si="413"/>
        <v>46239</v>
      </c>
      <c r="O6654">
        <f>+VLOOKUP(N6654,'Thanh toán '!O$8:P$8099,2,0)</f>
        <v>2620933</v>
      </c>
      <c r="P6654">
        <f t="shared" si="414"/>
        <v>2620933</v>
      </c>
      <c r="Q6654" s="30">
        <f t="shared" si="415"/>
        <v>0</v>
      </c>
    </row>
    <row r="6655" spans="1:17" hidden="1" x14ac:dyDescent="0.3">
      <c r="A6655" s="21">
        <v>54682</v>
      </c>
      <c r="B6655" s="22" t="s">
        <v>7302</v>
      </c>
      <c r="C6655" s="22" t="s">
        <v>1333</v>
      </c>
      <c r="D6655" s="27" t="s">
        <v>7297</v>
      </c>
      <c r="E6655" s="24" t="s">
        <v>4612</v>
      </c>
      <c r="F6655" s="25" t="s">
        <v>4613</v>
      </c>
      <c r="G6655" s="22" t="s">
        <v>39</v>
      </c>
      <c r="H6655" s="26">
        <v>1897991</v>
      </c>
      <c r="I6655" s="28"/>
      <c r="J6655" s="26">
        <v>151839</v>
      </c>
      <c r="K6655" s="26">
        <v>2049830</v>
      </c>
      <c r="L6655" s="22" t="s">
        <v>1336</v>
      </c>
      <c r="M6655" s="22"/>
      <c r="N6655">
        <f t="shared" si="413"/>
        <v>46352</v>
      </c>
      <c r="O6655">
        <f>+VLOOKUP(N6655,'Thanh toán '!O$8:P$8099,2,0)</f>
        <v>2049830</v>
      </c>
      <c r="P6655">
        <f t="shared" si="414"/>
        <v>2049830</v>
      </c>
      <c r="Q6655" s="30">
        <f t="shared" si="415"/>
        <v>0</v>
      </c>
    </row>
    <row r="6656" spans="1:17" hidden="1" x14ac:dyDescent="0.3">
      <c r="A6656" s="21">
        <v>54684</v>
      </c>
      <c r="B6656" s="22" t="s">
        <v>7303</v>
      </c>
      <c r="C6656" s="22" t="s">
        <v>1333</v>
      </c>
      <c r="D6656" s="27" t="s">
        <v>7297</v>
      </c>
      <c r="E6656" s="24" t="s">
        <v>4612</v>
      </c>
      <c r="F6656" s="25" t="s">
        <v>4613</v>
      </c>
      <c r="G6656" s="22" t="s">
        <v>39</v>
      </c>
      <c r="H6656" s="26">
        <v>1517775</v>
      </c>
      <c r="I6656" s="28"/>
      <c r="J6656" s="26">
        <v>121422</v>
      </c>
      <c r="K6656" s="26">
        <v>1639197</v>
      </c>
      <c r="L6656" s="22" t="s">
        <v>1336</v>
      </c>
      <c r="M6656" s="22"/>
      <c r="N6656">
        <f t="shared" si="413"/>
        <v>46354</v>
      </c>
      <c r="O6656">
        <f>+VLOOKUP(N6656,'Thanh toán '!O$8:P$8099,2,0)</f>
        <v>1639197</v>
      </c>
      <c r="P6656">
        <f t="shared" si="414"/>
        <v>1639197</v>
      </c>
      <c r="Q6656" s="30">
        <f t="shared" si="415"/>
        <v>0</v>
      </c>
    </row>
    <row r="6657" spans="1:17" hidden="1" x14ac:dyDescent="0.3">
      <c r="A6657" s="21">
        <v>54685</v>
      </c>
      <c r="B6657" s="22" t="s">
        <v>7304</v>
      </c>
      <c r="C6657" s="22" t="s">
        <v>1333</v>
      </c>
      <c r="D6657" s="27" t="s">
        <v>7297</v>
      </c>
      <c r="E6657" s="24" t="s">
        <v>4612</v>
      </c>
      <c r="F6657" s="25" t="s">
        <v>4613</v>
      </c>
      <c r="G6657" s="22" t="s">
        <v>39</v>
      </c>
      <c r="H6657" s="26">
        <v>1283795</v>
      </c>
      <c r="I6657" s="28"/>
      <c r="J6657" s="26">
        <v>102704</v>
      </c>
      <c r="K6657" s="26">
        <v>1386499</v>
      </c>
      <c r="L6657" s="22" t="s">
        <v>1336</v>
      </c>
      <c r="M6657" s="22"/>
      <c r="N6657">
        <f t="shared" si="413"/>
        <v>46355</v>
      </c>
      <c r="O6657">
        <f>+VLOOKUP(N6657,'Thanh toán '!O$8:P$8099,2,0)</f>
        <v>1386499</v>
      </c>
      <c r="P6657">
        <f t="shared" si="414"/>
        <v>1386499</v>
      </c>
      <c r="Q6657" s="30">
        <f t="shared" si="415"/>
        <v>0</v>
      </c>
    </row>
    <row r="6658" spans="1:17" ht="26.3" hidden="1" x14ac:dyDescent="0.3">
      <c r="A6658" s="21">
        <v>54686</v>
      </c>
      <c r="B6658" s="22" t="s">
        <v>7305</v>
      </c>
      <c r="C6658" s="22" t="s">
        <v>1333</v>
      </c>
      <c r="D6658" s="27" t="s">
        <v>7297</v>
      </c>
      <c r="E6658" s="24" t="s">
        <v>4660</v>
      </c>
      <c r="F6658" s="25" t="s">
        <v>5644</v>
      </c>
      <c r="G6658" s="22" t="s">
        <v>24</v>
      </c>
      <c r="H6658" s="26">
        <v>1532006</v>
      </c>
      <c r="I6658" s="28"/>
      <c r="J6658" s="26">
        <v>122560</v>
      </c>
      <c r="K6658" s="26">
        <v>1654566</v>
      </c>
      <c r="L6658" s="22" t="s">
        <v>1336</v>
      </c>
      <c r="M6658" s="22"/>
      <c r="N6658">
        <f t="shared" si="413"/>
        <v>46356</v>
      </c>
      <c r="O6658">
        <f>+VLOOKUP(N6658,'Thanh toán '!O$8:P$8099,2,0)</f>
        <v>1654566</v>
      </c>
      <c r="P6658">
        <f t="shared" si="414"/>
        <v>1654566</v>
      </c>
      <c r="Q6658" s="30">
        <f t="shared" si="415"/>
        <v>0</v>
      </c>
    </row>
    <row r="6659" spans="1:17" ht="26.3" hidden="1" x14ac:dyDescent="0.3">
      <c r="A6659" s="21">
        <v>54857</v>
      </c>
      <c r="B6659" s="22" t="s">
        <v>7306</v>
      </c>
      <c r="C6659" s="22" t="s">
        <v>1333</v>
      </c>
      <c r="D6659" s="27" t="s">
        <v>7297</v>
      </c>
      <c r="E6659" s="24" t="s">
        <v>4862</v>
      </c>
      <c r="F6659" s="25" t="s">
        <v>4863</v>
      </c>
      <c r="G6659" s="22" t="s">
        <v>69</v>
      </c>
      <c r="H6659" s="26">
        <v>2579200</v>
      </c>
      <c r="I6659" s="28"/>
      <c r="J6659" s="26">
        <v>206336</v>
      </c>
      <c r="K6659" s="26">
        <v>2785536</v>
      </c>
      <c r="L6659" s="22" t="s">
        <v>1336</v>
      </c>
      <c r="M6659" s="22"/>
      <c r="N6659">
        <f t="shared" si="413"/>
        <v>46528</v>
      </c>
      <c r="O6659">
        <f>+VLOOKUP(N6659,'Thanh toán '!O$8:P$8099,2,0)</f>
        <v>2785536</v>
      </c>
      <c r="P6659">
        <f t="shared" si="414"/>
        <v>2785536</v>
      </c>
      <c r="Q6659" s="30">
        <f t="shared" si="415"/>
        <v>0</v>
      </c>
    </row>
    <row r="6660" spans="1:17" hidden="1" x14ac:dyDescent="0.3">
      <c r="A6660" s="21">
        <v>54858</v>
      </c>
      <c r="B6660" s="22" t="s">
        <v>7307</v>
      </c>
      <c r="C6660" s="22" t="s">
        <v>1333</v>
      </c>
      <c r="D6660" s="27" t="s">
        <v>7297</v>
      </c>
      <c r="E6660" s="24" t="s">
        <v>5326</v>
      </c>
      <c r="F6660" s="25" t="s">
        <v>5327</v>
      </c>
      <c r="G6660" s="22" t="s">
        <v>549</v>
      </c>
      <c r="H6660" s="26">
        <v>2816490</v>
      </c>
      <c r="I6660" s="28"/>
      <c r="J6660" s="26">
        <v>225319</v>
      </c>
      <c r="K6660" s="26">
        <v>3041809</v>
      </c>
      <c r="L6660" s="22" t="s">
        <v>1336</v>
      </c>
      <c r="M6660" s="22"/>
      <c r="N6660">
        <f t="shared" si="413"/>
        <v>46529</v>
      </c>
      <c r="O6660">
        <f>+VLOOKUP(N6660,'Thanh toán '!O$8:P$8099,2,0)</f>
        <v>3041809</v>
      </c>
      <c r="P6660">
        <f t="shared" si="414"/>
        <v>3041809</v>
      </c>
      <c r="Q6660" s="30">
        <f t="shared" si="415"/>
        <v>0</v>
      </c>
    </row>
    <row r="6661" spans="1:17" hidden="1" x14ac:dyDescent="0.3">
      <c r="A6661" s="21">
        <v>54859</v>
      </c>
      <c r="B6661" s="22" t="s">
        <v>7308</v>
      </c>
      <c r="C6661" s="22" t="s">
        <v>1333</v>
      </c>
      <c r="D6661" s="27" t="s">
        <v>7297</v>
      </c>
      <c r="E6661" s="24" t="s">
        <v>4612</v>
      </c>
      <c r="F6661" s="25" t="s">
        <v>4613</v>
      </c>
      <c r="G6661" s="22" t="s">
        <v>39</v>
      </c>
      <c r="H6661" s="26">
        <v>584084</v>
      </c>
      <c r="I6661" s="28"/>
      <c r="J6661" s="26">
        <v>46727</v>
      </c>
      <c r="K6661" s="26">
        <v>630811</v>
      </c>
      <c r="L6661" s="22" t="s">
        <v>1336</v>
      </c>
      <c r="M6661" s="22"/>
      <c r="N6661">
        <f t="shared" si="413"/>
        <v>46530</v>
      </c>
      <c r="O6661">
        <f>+VLOOKUP(N6661,'Thanh toán '!O$8:P$8099,2,0)</f>
        <v>630811</v>
      </c>
      <c r="P6661">
        <f t="shared" si="414"/>
        <v>630811</v>
      </c>
      <c r="Q6661" s="30">
        <f t="shared" si="415"/>
        <v>0</v>
      </c>
    </row>
    <row r="6662" spans="1:17" hidden="1" x14ac:dyDescent="0.3">
      <c r="A6662" s="21">
        <v>54868</v>
      </c>
      <c r="B6662" s="22" t="s">
        <v>7309</v>
      </c>
      <c r="C6662" s="22" t="s">
        <v>1333</v>
      </c>
      <c r="D6662" s="27" t="s">
        <v>7297</v>
      </c>
      <c r="E6662" s="24" t="s">
        <v>206</v>
      </c>
      <c r="F6662" s="25" t="s">
        <v>4739</v>
      </c>
      <c r="G6662" s="22" t="s">
        <v>207</v>
      </c>
      <c r="H6662" s="26">
        <v>1468620</v>
      </c>
      <c r="I6662" s="28"/>
      <c r="J6662" s="26">
        <v>117490</v>
      </c>
      <c r="K6662" s="26">
        <v>1586110</v>
      </c>
      <c r="L6662" s="22" t="s">
        <v>1336</v>
      </c>
      <c r="M6662" s="22"/>
      <c r="N6662">
        <f t="shared" ref="N6662:N6725" si="416">+B6662*1</f>
        <v>46539</v>
      </c>
      <c r="O6662">
        <f>+VLOOKUP(N6662,'Thanh toán '!O$8:P$8099,2,0)</f>
        <v>1586110</v>
      </c>
      <c r="P6662">
        <f t="shared" ref="P6662:P6725" si="417">+O6662</f>
        <v>1586110</v>
      </c>
      <c r="Q6662" s="30">
        <f t="shared" si="415"/>
        <v>0</v>
      </c>
    </row>
    <row r="6663" spans="1:17" hidden="1" x14ac:dyDescent="0.3">
      <c r="A6663" s="21">
        <v>54892</v>
      </c>
      <c r="B6663" s="22" t="s">
        <v>7310</v>
      </c>
      <c r="C6663" s="22" t="s">
        <v>1333</v>
      </c>
      <c r="D6663" s="27" t="s">
        <v>7297</v>
      </c>
      <c r="E6663" s="24" t="s">
        <v>4668</v>
      </c>
      <c r="F6663" s="25" t="s">
        <v>4669</v>
      </c>
      <c r="G6663" s="22" t="s">
        <v>57</v>
      </c>
      <c r="H6663" s="26">
        <v>5552900</v>
      </c>
      <c r="I6663" s="28"/>
      <c r="J6663" s="26">
        <v>444232</v>
      </c>
      <c r="K6663" s="26">
        <v>5997132</v>
      </c>
      <c r="L6663" s="22" t="s">
        <v>1336</v>
      </c>
      <c r="M6663" s="22"/>
      <c r="N6663">
        <f t="shared" si="416"/>
        <v>46563</v>
      </c>
      <c r="O6663">
        <f>+VLOOKUP(N6663,'Thanh toán '!O$8:P$8099,2,0)</f>
        <v>5997132</v>
      </c>
      <c r="P6663">
        <f t="shared" si="417"/>
        <v>5997132</v>
      </c>
      <c r="Q6663" s="30">
        <f t="shared" si="415"/>
        <v>0</v>
      </c>
    </row>
    <row r="6664" spans="1:17" hidden="1" x14ac:dyDescent="0.3">
      <c r="A6664" s="21">
        <v>54904</v>
      </c>
      <c r="B6664" s="22" t="s">
        <v>7311</v>
      </c>
      <c r="C6664" s="22" t="s">
        <v>1333</v>
      </c>
      <c r="D6664" s="27" t="s">
        <v>7312</v>
      </c>
      <c r="E6664" s="24" t="s">
        <v>4612</v>
      </c>
      <c r="F6664" s="25" t="s">
        <v>4613</v>
      </c>
      <c r="G6664" s="22" t="s">
        <v>39</v>
      </c>
      <c r="H6664" s="26">
        <v>1373627</v>
      </c>
      <c r="I6664" s="28"/>
      <c r="J6664" s="26">
        <v>109890</v>
      </c>
      <c r="K6664" s="26">
        <v>1483517</v>
      </c>
      <c r="L6664" s="22" t="s">
        <v>1336</v>
      </c>
      <c r="M6664" s="22"/>
      <c r="N6664">
        <f t="shared" si="416"/>
        <v>46575</v>
      </c>
      <c r="O6664">
        <f>+VLOOKUP(N6664,'Thanh toán '!O$8:P$8099,2,0)</f>
        <v>1483517</v>
      </c>
      <c r="P6664">
        <f t="shared" si="417"/>
        <v>1483517</v>
      </c>
      <c r="Q6664" s="30">
        <f t="shared" si="415"/>
        <v>0</v>
      </c>
    </row>
    <row r="6665" spans="1:17" hidden="1" x14ac:dyDescent="0.3">
      <c r="A6665" s="21">
        <v>54905</v>
      </c>
      <c r="B6665" s="22" t="s">
        <v>7313</v>
      </c>
      <c r="C6665" s="22" t="s">
        <v>1333</v>
      </c>
      <c r="D6665" s="27" t="s">
        <v>7312</v>
      </c>
      <c r="E6665" s="24" t="s">
        <v>845</v>
      </c>
      <c r="F6665" s="25" t="s">
        <v>1359</v>
      </c>
      <c r="G6665" s="22" t="s">
        <v>79</v>
      </c>
      <c r="H6665" s="26">
        <v>1017622</v>
      </c>
      <c r="I6665" s="28"/>
      <c r="J6665" s="26">
        <v>81410</v>
      </c>
      <c r="K6665" s="26">
        <v>1099032</v>
      </c>
      <c r="L6665" s="22" t="s">
        <v>1336</v>
      </c>
      <c r="M6665" s="22"/>
      <c r="N6665">
        <f t="shared" si="416"/>
        <v>46576</v>
      </c>
      <c r="O6665">
        <f>+VLOOKUP(N6665,'Thanh toán '!O$8:P$8099,2,0)</f>
        <v>1099032</v>
      </c>
      <c r="P6665">
        <f t="shared" si="417"/>
        <v>1099032</v>
      </c>
      <c r="Q6665" s="30">
        <f t="shared" si="415"/>
        <v>0</v>
      </c>
    </row>
    <row r="6666" spans="1:17" hidden="1" x14ac:dyDescent="0.3">
      <c r="A6666" s="21">
        <v>54908</v>
      </c>
      <c r="B6666" s="22" t="s">
        <v>7314</v>
      </c>
      <c r="C6666" s="22" t="s">
        <v>1333</v>
      </c>
      <c r="D6666" s="27" t="s">
        <v>7312</v>
      </c>
      <c r="E6666" s="24" t="s">
        <v>4612</v>
      </c>
      <c r="F6666" s="25" t="s">
        <v>4613</v>
      </c>
      <c r="G6666" s="22" t="s">
        <v>39</v>
      </c>
      <c r="H6666" s="26">
        <v>553467</v>
      </c>
      <c r="I6666" s="28"/>
      <c r="J6666" s="26">
        <v>44277</v>
      </c>
      <c r="K6666" s="26">
        <v>597744</v>
      </c>
      <c r="L6666" s="22" t="s">
        <v>1336</v>
      </c>
      <c r="M6666" s="22"/>
      <c r="N6666">
        <f t="shared" si="416"/>
        <v>46579</v>
      </c>
      <c r="O6666">
        <f>+VLOOKUP(N6666,'Thanh toán '!O$8:P$8099,2,0)</f>
        <v>597744</v>
      </c>
      <c r="P6666">
        <f t="shared" si="417"/>
        <v>597744</v>
      </c>
      <c r="Q6666" s="30">
        <f t="shared" si="415"/>
        <v>0</v>
      </c>
    </row>
    <row r="6667" spans="1:17" hidden="1" x14ac:dyDescent="0.3">
      <c r="A6667" s="21">
        <v>54909</v>
      </c>
      <c r="B6667" s="22" t="s">
        <v>7315</v>
      </c>
      <c r="C6667" s="22" t="s">
        <v>1333</v>
      </c>
      <c r="D6667" s="27" t="s">
        <v>7312</v>
      </c>
      <c r="E6667" s="24" t="s">
        <v>4612</v>
      </c>
      <c r="F6667" s="25" t="s">
        <v>4613</v>
      </c>
      <c r="G6667" s="22" t="s">
        <v>39</v>
      </c>
      <c r="H6667" s="26">
        <v>1061211</v>
      </c>
      <c r="I6667" s="28"/>
      <c r="J6667" s="26">
        <v>84897</v>
      </c>
      <c r="K6667" s="26">
        <v>1146108</v>
      </c>
      <c r="L6667" s="22" t="s">
        <v>1336</v>
      </c>
      <c r="M6667" s="22"/>
      <c r="N6667">
        <f t="shared" si="416"/>
        <v>46580</v>
      </c>
      <c r="O6667">
        <f>+VLOOKUP(N6667,'Thanh toán '!O$8:P$8099,2,0)</f>
        <v>1146108</v>
      </c>
      <c r="P6667">
        <f t="shared" si="417"/>
        <v>1146108</v>
      </c>
      <c r="Q6667" s="30">
        <f t="shared" si="415"/>
        <v>0</v>
      </c>
    </row>
    <row r="6668" spans="1:17" hidden="1" x14ac:dyDescent="0.3">
      <c r="A6668" s="21">
        <v>54910</v>
      </c>
      <c r="B6668" s="22" t="s">
        <v>7316</v>
      </c>
      <c r="C6668" s="22" t="s">
        <v>1333</v>
      </c>
      <c r="D6668" s="27" t="s">
        <v>7312</v>
      </c>
      <c r="E6668" s="24" t="s">
        <v>4612</v>
      </c>
      <c r="F6668" s="25" t="s">
        <v>4613</v>
      </c>
      <c r="G6668" s="22" t="s">
        <v>39</v>
      </c>
      <c r="H6668" s="26">
        <v>1137815</v>
      </c>
      <c r="I6668" s="28"/>
      <c r="J6668" s="26">
        <v>91025</v>
      </c>
      <c r="K6668" s="26">
        <v>1228840</v>
      </c>
      <c r="L6668" s="22" t="s">
        <v>1336</v>
      </c>
      <c r="M6668" s="22"/>
      <c r="N6668">
        <f t="shared" si="416"/>
        <v>46581</v>
      </c>
      <c r="O6668">
        <f>+VLOOKUP(N6668,'Thanh toán '!O$8:P$8099,2,0)</f>
        <v>1228840</v>
      </c>
      <c r="P6668">
        <f t="shared" si="417"/>
        <v>1228840</v>
      </c>
      <c r="Q6668" s="30">
        <f t="shared" si="415"/>
        <v>0</v>
      </c>
    </row>
    <row r="6669" spans="1:17" hidden="1" x14ac:dyDescent="0.3">
      <c r="A6669" s="21">
        <v>54911</v>
      </c>
      <c r="B6669" s="22" t="s">
        <v>7317</v>
      </c>
      <c r="C6669" s="22" t="s">
        <v>1333</v>
      </c>
      <c r="D6669" s="27" t="s">
        <v>7312</v>
      </c>
      <c r="E6669" s="24" t="s">
        <v>4612</v>
      </c>
      <c r="F6669" s="25" t="s">
        <v>4613</v>
      </c>
      <c r="G6669" s="22" t="s">
        <v>39</v>
      </c>
      <c r="H6669" s="26">
        <v>2694621</v>
      </c>
      <c r="I6669" s="28"/>
      <c r="J6669" s="26">
        <v>215570</v>
      </c>
      <c r="K6669" s="26">
        <v>2910191</v>
      </c>
      <c r="L6669" s="22" t="s">
        <v>1336</v>
      </c>
      <c r="M6669" s="22"/>
      <c r="N6669">
        <f t="shared" si="416"/>
        <v>46582</v>
      </c>
      <c r="O6669">
        <f>+VLOOKUP(N6669,'Thanh toán '!O$8:P$8099,2,0)</f>
        <v>2910191</v>
      </c>
      <c r="P6669">
        <f t="shared" si="417"/>
        <v>2910191</v>
      </c>
      <c r="Q6669" s="30">
        <f t="shared" si="415"/>
        <v>0</v>
      </c>
    </row>
    <row r="6670" spans="1:17" hidden="1" x14ac:dyDescent="0.3">
      <c r="A6670" s="21">
        <v>54912</v>
      </c>
      <c r="B6670" s="22" t="s">
        <v>7318</v>
      </c>
      <c r="C6670" s="22" t="s">
        <v>1333</v>
      </c>
      <c r="D6670" s="27" t="s">
        <v>7312</v>
      </c>
      <c r="E6670" s="24" t="s">
        <v>4612</v>
      </c>
      <c r="F6670" s="25" t="s">
        <v>4613</v>
      </c>
      <c r="G6670" s="22" t="s">
        <v>39</v>
      </c>
      <c r="H6670" s="26">
        <v>367155</v>
      </c>
      <c r="I6670" s="28"/>
      <c r="J6670" s="26">
        <v>29372</v>
      </c>
      <c r="K6670" s="26">
        <v>396527</v>
      </c>
      <c r="L6670" s="22" t="s">
        <v>1336</v>
      </c>
      <c r="M6670" s="22"/>
      <c r="N6670">
        <f t="shared" si="416"/>
        <v>46583</v>
      </c>
      <c r="O6670">
        <f>+VLOOKUP(N6670,'Thanh toán '!O$8:P$8099,2,0)</f>
        <v>396527</v>
      </c>
      <c r="P6670">
        <f t="shared" si="417"/>
        <v>396527</v>
      </c>
      <c r="Q6670" s="30">
        <f t="shared" si="415"/>
        <v>0</v>
      </c>
    </row>
    <row r="6671" spans="1:17" hidden="1" x14ac:dyDescent="0.3">
      <c r="A6671" s="21">
        <v>54913</v>
      </c>
      <c r="B6671" s="22" t="s">
        <v>7319</v>
      </c>
      <c r="C6671" s="22" t="s">
        <v>1333</v>
      </c>
      <c r="D6671" s="27" t="s">
        <v>7312</v>
      </c>
      <c r="E6671" s="24" t="s">
        <v>4612</v>
      </c>
      <c r="F6671" s="25" t="s">
        <v>4613</v>
      </c>
      <c r="G6671" s="22" t="s">
        <v>39</v>
      </c>
      <c r="H6671" s="26">
        <v>1733145</v>
      </c>
      <c r="I6671" s="28"/>
      <c r="J6671" s="26">
        <v>138652</v>
      </c>
      <c r="K6671" s="26">
        <v>1871797</v>
      </c>
      <c r="L6671" s="22" t="s">
        <v>1336</v>
      </c>
      <c r="M6671" s="22"/>
      <c r="N6671">
        <f t="shared" si="416"/>
        <v>46584</v>
      </c>
      <c r="O6671">
        <f>+VLOOKUP(N6671,'Thanh toán '!O$8:P$8099,2,0)</f>
        <v>1871797</v>
      </c>
      <c r="P6671">
        <f t="shared" si="417"/>
        <v>1871797</v>
      </c>
      <c r="Q6671" s="30">
        <f t="shared" si="415"/>
        <v>0</v>
      </c>
    </row>
    <row r="6672" spans="1:17" hidden="1" x14ac:dyDescent="0.3">
      <c r="A6672" s="21">
        <v>54914</v>
      </c>
      <c r="B6672" s="22" t="s">
        <v>7320</v>
      </c>
      <c r="C6672" s="22" t="s">
        <v>1333</v>
      </c>
      <c r="D6672" s="27" t="s">
        <v>7312</v>
      </c>
      <c r="E6672" s="24" t="s">
        <v>4612</v>
      </c>
      <c r="F6672" s="25" t="s">
        <v>4613</v>
      </c>
      <c r="G6672" s="22" t="s">
        <v>39</v>
      </c>
      <c r="H6672" s="26">
        <v>881084</v>
      </c>
      <c r="I6672" s="28"/>
      <c r="J6672" s="26">
        <v>70487</v>
      </c>
      <c r="K6672" s="26">
        <v>951571</v>
      </c>
      <c r="L6672" s="22" t="s">
        <v>1336</v>
      </c>
      <c r="M6672" s="22"/>
      <c r="N6672">
        <f t="shared" si="416"/>
        <v>46585</v>
      </c>
      <c r="O6672">
        <f>+VLOOKUP(N6672,'Thanh toán '!O$8:P$8099,2,0)</f>
        <v>951571</v>
      </c>
      <c r="P6672">
        <f t="shared" si="417"/>
        <v>951571</v>
      </c>
      <c r="Q6672" s="30">
        <f t="shared" si="415"/>
        <v>0</v>
      </c>
    </row>
    <row r="6673" spans="1:17" hidden="1" x14ac:dyDescent="0.3">
      <c r="A6673" s="21">
        <v>54917</v>
      </c>
      <c r="B6673" s="22" t="s">
        <v>7321</v>
      </c>
      <c r="C6673" s="22" t="s">
        <v>1333</v>
      </c>
      <c r="D6673" s="27" t="s">
        <v>7312</v>
      </c>
      <c r="E6673" s="24" t="s">
        <v>861</v>
      </c>
      <c r="F6673" s="25" t="s">
        <v>4613</v>
      </c>
      <c r="G6673" s="22" t="s">
        <v>862</v>
      </c>
      <c r="H6673" s="26">
        <v>1503406</v>
      </c>
      <c r="I6673" s="28"/>
      <c r="J6673" s="26">
        <v>120272</v>
      </c>
      <c r="K6673" s="26">
        <v>1623678</v>
      </c>
      <c r="L6673" s="22" t="s">
        <v>1336</v>
      </c>
      <c r="M6673" s="22"/>
      <c r="N6673">
        <f t="shared" si="416"/>
        <v>46588</v>
      </c>
      <c r="O6673">
        <f>+VLOOKUP(N6673,'Thanh toán '!O$8:P$8099,2,0)</f>
        <v>1623678</v>
      </c>
      <c r="P6673">
        <f t="shared" si="417"/>
        <v>1623678</v>
      </c>
      <c r="Q6673" s="30">
        <f t="shared" si="415"/>
        <v>0</v>
      </c>
    </row>
    <row r="6674" spans="1:17" hidden="1" x14ac:dyDescent="0.3">
      <c r="A6674" s="21">
        <v>54918</v>
      </c>
      <c r="B6674" s="22" t="s">
        <v>7322</v>
      </c>
      <c r="C6674" s="22" t="s">
        <v>1333</v>
      </c>
      <c r="D6674" s="27" t="s">
        <v>7312</v>
      </c>
      <c r="E6674" s="24" t="s">
        <v>4612</v>
      </c>
      <c r="F6674" s="25" t="s">
        <v>4613</v>
      </c>
      <c r="G6674" s="22" t="s">
        <v>39</v>
      </c>
      <c r="H6674" s="26">
        <v>723728</v>
      </c>
      <c r="I6674" s="28"/>
      <c r="J6674" s="26">
        <v>57898</v>
      </c>
      <c r="K6674" s="26">
        <v>781626</v>
      </c>
      <c r="L6674" s="22" t="s">
        <v>1336</v>
      </c>
      <c r="M6674" s="22"/>
      <c r="N6674">
        <f t="shared" si="416"/>
        <v>46589</v>
      </c>
      <c r="O6674">
        <f>+VLOOKUP(N6674,'Thanh toán '!O$8:P$8099,2,0)</f>
        <v>781626</v>
      </c>
      <c r="P6674">
        <f t="shared" si="417"/>
        <v>781626</v>
      </c>
      <c r="Q6674" s="30">
        <f t="shared" si="415"/>
        <v>0</v>
      </c>
    </row>
    <row r="6675" spans="1:17" hidden="1" x14ac:dyDescent="0.3">
      <c r="A6675" s="21">
        <v>54919</v>
      </c>
      <c r="B6675" s="22" t="s">
        <v>7323</v>
      </c>
      <c r="C6675" s="22" t="s">
        <v>1333</v>
      </c>
      <c r="D6675" s="27" t="s">
        <v>7312</v>
      </c>
      <c r="E6675" s="24" t="s">
        <v>4612</v>
      </c>
      <c r="F6675" s="25" t="s">
        <v>4613</v>
      </c>
      <c r="G6675" s="22" t="s">
        <v>39</v>
      </c>
      <c r="H6675" s="26">
        <v>577491</v>
      </c>
      <c r="I6675" s="28"/>
      <c r="J6675" s="26">
        <v>46199</v>
      </c>
      <c r="K6675" s="26">
        <v>623690</v>
      </c>
      <c r="L6675" s="22" t="s">
        <v>1336</v>
      </c>
      <c r="M6675" s="22"/>
      <c r="N6675">
        <f t="shared" si="416"/>
        <v>46590</v>
      </c>
      <c r="O6675">
        <f>+VLOOKUP(N6675,'Thanh toán '!O$8:P$8099,2,0)</f>
        <v>623690</v>
      </c>
      <c r="P6675">
        <f t="shared" si="417"/>
        <v>623690</v>
      </c>
      <c r="Q6675" s="30">
        <f t="shared" ref="Q6675:Q6738" si="418">+O6675-K6675</f>
        <v>0</v>
      </c>
    </row>
    <row r="6676" spans="1:17" hidden="1" x14ac:dyDescent="0.3">
      <c r="A6676" s="21">
        <v>54920</v>
      </c>
      <c r="B6676" s="22" t="s">
        <v>7324</v>
      </c>
      <c r="C6676" s="22" t="s">
        <v>1333</v>
      </c>
      <c r="D6676" s="27" t="s">
        <v>7312</v>
      </c>
      <c r="E6676" s="24" t="s">
        <v>4612</v>
      </c>
      <c r="F6676" s="25" t="s">
        <v>4613</v>
      </c>
      <c r="G6676" s="22" t="s">
        <v>39</v>
      </c>
      <c r="H6676" s="26">
        <v>1289600</v>
      </c>
      <c r="I6676" s="28"/>
      <c r="J6676" s="26">
        <v>103168</v>
      </c>
      <c r="K6676" s="26">
        <v>1392768</v>
      </c>
      <c r="L6676" s="22" t="s">
        <v>1336</v>
      </c>
      <c r="M6676" s="22"/>
      <c r="N6676">
        <f t="shared" si="416"/>
        <v>46591</v>
      </c>
      <c r="O6676">
        <f>+VLOOKUP(N6676,'Thanh toán '!O$8:P$8099,2,0)</f>
        <v>1392768</v>
      </c>
      <c r="P6676">
        <f t="shared" si="417"/>
        <v>1392768</v>
      </c>
      <c r="Q6676" s="30">
        <f t="shared" si="418"/>
        <v>0</v>
      </c>
    </row>
    <row r="6677" spans="1:17" hidden="1" x14ac:dyDescent="0.3">
      <c r="A6677" s="21">
        <v>54921</v>
      </c>
      <c r="B6677" s="22" t="s">
        <v>7325</v>
      </c>
      <c r="C6677" s="22" t="s">
        <v>1333</v>
      </c>
      <c r="D6677" s="27" t="s">
        <v>7312</v>
      </c>
      <c r="E6677" s="24" t="s">
        <v>4612</v>
      </c>
      <c r="F6677" s="25" t="s">
        <v>4613</v>
      </c>
      <c r="G6677" s="22" t="s">
        <v>39</v>
      </c>
      <c r="H6677" s="26">
        <v>404782</v>
      </c>
      <c r="I6677" s="28"/>
      <c r="J6677" s="26">
        <v>32383</v>
      </c>
      <c r="K6677" s="26">
        <v>437165</v>
      </c>
      <c r="L6677" s="22" t="s">
        <v>1336</v>
      </c>
      <c r="M6677" s="22"/>
      <c r="N6677">
        <f t="shared" si="416"/>
        <v>46592</v>
      </c>
      <c r="O6677">
        <f>+VLOOKUP(N6677,'Thanh toán '!O$8:P$8099,2,0)</f>
        <v>437165</v>
      </c>
      <c r="P6677">
        <f t="shared" si="417"/>
        <v>437165</v>
      </c>
      <c r="Q6677" s="30">
        <f t="shared" si="418"/>
        <v>0</v>
      </c>
    </row>
    <row r="6678" spans="1:17" hidden="1" x14ac:dyDescent="0.3">
      <c r="A6678" s="21">
        <v>54922</v>
      </c>
      <c r="B6678" s="22" t="s">
        <v>7326</v>
      </c>
      <c r="C6678" s="22" t="s">
        <v>1333</v>
      </c>
      <c r="D6678" s="27" t="s">
        <v>7312</v>
      </c>
      <c r="E6678" s="24" t="s">
        <v>4612</v>
      </c>
      <c r="F6678" s="25" t="s">
        <v>4613</v>
      </c>
      <c r="G6678" s="22" t="s">
        <v>39</v>
      </c>
      <c r="H6678" s="26">
        <v>1026493</v>
      </c>
      <c r="I6678" s="28"/>
      <c r="J6678" s="26">
        <v>82119</v>
      </c>
      <c r="K6678" s="26">
        <v>1108612</v>
      </c>
      <c r="L6678" s="22" t="s">
        <v>1336</v>
      </c>
      <c r="M6678" s="22"/>
      <c r="N6678">
        <f t="shared" si="416"/>
        <v>46593</v>
      </c>
      <c r="O6678">
        <f>+VLOOKUP(N6678,'Thanh toán '!O$8:P$8099,2,0)</f>
        <v>1108612</v>
      </c>
      <c r="P6678">
        <f t="shared" si="417"/>
        <v>1108612</v>
      </c>
      <c r="Q6678" s="30">
        <f t="shared" si="418"/>
        <v>0</v>
      </c>
    </row>
    <row r="6679" spans="1:17" hidden="1" x14ac:dyDescent="0.3">
      <c r="A6679" s="21">
        <v>54924</v>
      </c>
      <c r="B6679" s="22" t="s">
        <v>7327</v>
      </c>
      <c r="C6679" s="22" t="s">
        <v>1333</v>
      </c>
      <c r="D6679" s="27" t="s">
        <v>7312</v>
      </c>
      <c r="E6679" s="24" t="s">
        <v>4612</v>
      </c>
      <c r="F6679" s="25" t="s">
        <v>4613</v>
      </c>
      <c r="G6679" s="22" t="s">
        <v>39</v>
      </c>
      <c r="H6679" s="26">
        <v>835411</v>
      </c>
      <c r="I6679" s="28"/>
      <c r="J6679" s="26">
        <v>66833</v>
      </c>
      <c r="K6679" s="26">
        <v>902244</v>
      </c>
      <c r="L6679" s="22" t="s">
        <v>1336</v>
      </c>
      <c r="M6679" s="22"/>
      <c r="N6679">
        <f t="shared" si="416"/>
        <v>46595</v>
      </c>
      <c r="O6679">
        <f>+VLOOKUP(N6679,'Thanh toán '!O$8:P$8099,2,0)</f>
        <v>902244</v>
      </c>
      <c r="P6679">
        <f t="shared" si="417"/>
        <v>902244</v>
      </c>
      <c r="Q6679" s="30">
        <f t="shared" si="418"/>
        <v>0</v>
      </c>
    </row>
    <row r="6680" spans="1:17" hidden="1" x14ac:dyDescent="0.3">
      <c r="A6680" s="21">
        <v>54927</v>
      </c>
      <c r="B6680" s="22" t="s">
        <v>7328</v>
      </c>
      <c r="C6680" s="22" t="s">
        <v>1333</v>
      </c>
      <c r="D6680" s="27" t="s">
        <v>7312</v>
      </c>
      <c r="E6680" s="24" t="s">
        <v>4612</v>
      </c>
      <c r="F6680" s="25" t="s">
        <v>4613</v>
      </c>
      <c r="G6680" s="22" t="s">
        <v>39</v>
      </c>
      <c r="H6680" s="26">
        <v>2625304</v>
      </c>
      <c r="I6680" s="28"/>
      <c r="J6680" s="26">
        <v>210024</v>
      </c>
      <c r="K6680" s="26">
        <v>2835328</v>
      </c>
      <c r="L6680" s="22" t="s">
        <v>1336</v>
      </c>
      <c r="M6680" s="22"/>
      <c r="N6680">
        <f t="shared" si="416"/>
        <v>46598</v>
      </c>
      <c r="O6680">
        <f>+VLOOKUP(N6680,'Thanh toán '!O$8:P$8099,2,0)</f>
        <v>2835328</v>
      </c>
      <c r="P6680">
        <f t="shared" si="417"/>
        <v>2835328</v>
      </c>
      <c r="Q6680" s="30">
        <f t="shared" si="418"/>
        <v>0</v>
      </c>
    </row>
    <row r="6681" spans="1:17" hidden="1" x14ac:dyDescent="0.3">
      <c r="A6681" s="21">
        <v>54928</v>
      </c>
      <c r="B6681" s="22" t="s">
        <v>7329</v>
      </c>
      <c r="C6681" s="22" t="s">
        <v>1333</v>
      </c>
      <c r="D6681" s="27" t="s">
        <v>7312</v>
      </c>
      <c r="E6681" s="24" t="s">
        <v>845</v>
      </c>
      <c r="F6681" s="25" t="s">
        <v>1359</v>
      </c>
      <c r="G6681" s="22" t="s">
        <v>79</v>
      </c>
      <c r="H6681" s="26">
        <v>650922</v>
      </c>
      <c r="I6681" s="28"/>
      <c r="J6681" s="26">
        <v>52074</v>
      </c>
      <c r="K6681" s="26">
        <v>702996</v>
      </c>
      <c r="L6681" s="22" t="s">
        <v>1336</v>
      </c>
      <c r="M6681" s="22"/>
      <c r="N6681">
        <f t="shared" si="416"/>
        <v>46599</v>
      </c>
      <c r="O6681">
        <f>+VLOOKUP(N6681,'Thanh toán '!O$8:P$8099,2,0)</f>
        <v>702996</v>
      </c>
      <c r="P6681">
        <f t="shared" si="417"/>
        <v>702996</v>
      </c>
      <c r="Q6681" s="30">
        <f t="shared" si="418"/>
        <v>0</v>
      </c>
    </row>
    <row r="6682" spans="1:17" hidden="1" x14ac:dyDescent="0.3">
      <c r="A6682" s="21">
        <v>54930</v>
      </c>
      <c r="B6682" s="22" t="s">
        <v>7330</v>
      </c>
      <c r="C6682" s="22" t="s">
        <v>1333</v>
      </c>
      <c r="D6682" s="27" t="s">
        <v>7312</v>
      </c>
      <c r="E6682" s="24" t="s">
        <v>32</v>
      </c>
      <c r="F6682" s="25" t="s">
        <v>1335</v>
      </c>
      <c r="G6682" s="22" t="s">
        <v>33</v>
      </c>
      <c r="H6682" s="26">
        <v>1057110</v>
      </c>
      <c r="I6682" s="28"/>
      <c r="J6682" s="26">
        <v>84569</v>
      </c>
      <c r="K6682" s="26">
        <v>1141679</v>
      </c>
      <c r="L6682" s="22" t="s">
        <v>1336</v>
      </c>
      <c r="M6682" s="22"/>
      <c r="N6682">
        <f t="shared" si="416"/>
        <v>46601</v>
      </c>
      <c r="O6682">
        <f>+VLOOKUP(N6682,'Thanh toán '!O$8:P$8099,2,0)</f>
        <v>1141679</v>
      </c>
      <c r="P6682">
        <f t="shared" si="417"/>
        <v>1141679</v>
      </c>
      <c r="Q6682" s="30">
        <f t="shared" si="418"/>
        <v>0</v>
      </c>
    </row>
    <row r="6683" spans="1:17" hidden="1" x14ac:dyDescent="0.3">
      <c r="A6683" s="21">
        <v>54934</v>
      </c>
      <c r="B6683" s="22" t="s">
        <v>7331</v>
      </c>
      <c r="C6683" s="22" t="s">
        <v>1333</v>
      </c>
      <c r="D6683" s="27" t="s">
        <v>7312</v>
      </c>
      <c r="E6683" s="24" t="s">
        <v>42</v>
      </c>
      <c r="F6683" s="25" t="s">
        <v>4853</v>
      </c>
      <c r="G6683" s="22" t="s">
        <v>43</v>
      </c>
      <c r="H6683" s="26">
        <v>2570605</v>
      </c>
      <c r="I6683" s="28"/>
      <c r="J6683" s="26">
        <v>205648</v>
      </c>
      <c r="K6683" s="26">
        <v>2776253</v>
      </c>
      <c r="L6683" s="22" t="s">
        <v>1336</v>
      </c>
      <c r="M6683" s="22"/>
      <c r="N6683">
        <f t="shared" si="416"/>
        <v>46605</v>
      </c>
      <c r="O6683">
        <f>+VLOOKUP(N6683,'Thanh toán '!O$8:P$8099,2,0)</f>
        <v>2776253</v>
      </c>
      <c r="P6683">
        <f t="shared" si="417"/>
        <v>2776253</v>
      </c>
      <c r="Q6683" s="30">
        <f t="shared" si="418"/>
        <v>0</v>
      </c>
    </row>
    <row r="6684" spans="1:17" hidden="1" x14ac:dyDescent="0.3">
      <c r="A6684" s="21">
        <v>54935</v>
      </c>
      <c r="B6684" s="22" t="s">
        <v>7332</v>
      </c>
      <c r="C6684" s="22" t="s">
        <v>1333</v>
      </c>
      <c r="D6684" s="27" t="s">
        <v>7312</v>
      </c>
      <c r="E6684" s="24" t="s">
        <v>4612</v>
      </c>
      <c r="F6684" s="25" t="s">
        <v>4613</v>
      </c>
      <c r="G6684" s="22" t="s">
        <v>39</v>
      </c>
      <c r="H6684" s="26">
        <v>754195</v>
      </c>
      <c r="I6684" s="28"/>
      <c r="J6684" s="26">
        <v>60336</v>
      </c>
      <c r="K6684" s="26">
        <v>814531</v>
      </c>
      <c r="L6684" s="22" t="s">
        <v>1336</v>
      </c>
      <c r="M6684" s="22"/>
      <c r="N6684">
        <f t="shared" si="416"/>
        <v>46606</v>
      </c>
      <c r="O6684">
        <f>+VLOOKUP(N6684,'Thanh toán '!O$8:P$8099,2,0)</f>
        <v>814531</v>
      </c>
      <c r="P6684">
        <f t="shared" si="417"/>
        <v>814531</v>
      </c>
      <c r="Q6684" s="30">
        <f t="shared" si="418"/>
        <v>0</v>
      </c>
    </row>
    <row r="6685" spans="1:17" hidden="1" x14ac:dyDescent="0.3">
      <c r="A6685" s="21">
        <v>54936</v>
      </c>
      <c r="B6685" s="22" t="s">
        <v>7333</v>
      </c>
      <c r="C6685" s="22" t="s">
        <v>1333</v>
      </c>
      <c r="D6685" s="27" t="s">
        <v>7312</v>
      </c>
      <c r="E6685" s="24" t="s">
        <v>4612</v>
      </c>
      <c r="F6685" s="25" t="s">
        <v>4613</v>
      </c>
      <c r="G6685" s="22" t="s">
        <v>39</v>
      </c>
      <c r="H6685" s="26">
        <v>553467</v>
      </c>
      <c r="I6685" s="28"/>
      <c r="J6685" s="26">
        <v>44277</v>
      </c>
      <c r="K6685" s="26">
        <v>597744</v>
      </c>
      <c r="L6685" s="22" t="s">
        <v>1336</v>
      </c>
      <c r="M6685" s="22"/>
      <c r="N6685">
        <f t="shared" si="416"/>
        <v>46607</v>
      </c>
      <c r="O6685" t="e">
        <f>+VLOOKUP(N6685,'Thanh toán '!O$8:P$8099,2,0)</f>
        <v>#N/A</v>
      </c>
      <c r="P6685" t="e">
        <f t="shared" si="417"/>
        <v>#N/A</v>
      </c>
      <c r="Q6685" s="30" t="e">
        <f t="shared" si="418"/>
        <v>#N/A</v>
      </c>
    </row>
    <row r="6686" spans="1:17" hidden="1" x14ac:dyDescent="0.3">
      <c r="A6686" s="21">
        <v>54937</v>
      </c>
      <c r="B6686" s="22" t="s">
        <v>7334</v>
      </c>
      <c r="C6686" s="22" t="s">
        <v>1333</v>
      </c>
      <c r="D6686" s="27" t="s">
        <v>7312</v>
      </c>
      <c r="E6686" s="24" t="s">
        <v>4612</v>
      </c>
      <c r="F6686" s="25" t="s">
        <v>4613</v>
      </c>
      <c r="G6686" s="22" t="s">
        <v>39</v>
      </c>
      <c r="H6686" s="26">
        <v>704013</v>
      </c>
      <c r="I6686" s="28"/>
      <c r="J6686" s="26">
        <v>56321</v>
      </c>
      <c r="K6686" s="26">
        <v>760334</v>
      </c>
      <c r="L6686" s="22" t="s">
        <v>1336</v>
      </c>
      <c r="M6686" s="22"/>
      <c r="N6686">
        <f t="shared" si="416"/>
        <v>46608</v>
      </c>
      <c r="O6686">
        <f>+VLOOKUP(N6686,'Thanh toán '!O$8:P$8099,2,0)</f>
        <v>760334</v>
      </c>
      <c r="P6686">
        <f t="shared" si="417"/>
        <v>760334</v>
      </c>
      <c r="Q6686" s="30">
        <f t="shared" si="418"/>
        <v>0</v>
      </c>
    </row>
    <row r="6687" spans="1:17" ht="26.3" hidden="1" x14ac:dyDescent="0.3">
      <c r="A6687" s="21">
        <v>54938</v>
      </c>
      <c r="B6687" s="22" t="s">
        <v>7335</v>
      </c>
      <c r="C6687" s="22" t="s">
        <v>1333</v>
      </c>
      <c r="D6687" s="27" t="s">
        <v>7312</v>
      </c>
      <c r="E6687" s="24" t="s">
        <v>218</v>
      </c>
      <c r="F6687" s="25" t="s">
        <v>1667</v>
      </c>
      <c r="G6687" s="22" t="s">
        <v>219</v>
      </c>
      <c r="H6687" s="26">
        <v>555290</v>
      </c>
      <c r="I6687" s="28"/>
      <c r="J6687" s="26">
        <v>44423</v>
      </c>
      <c r="K6687" s="26">
        <v>599713</v>
      </c>
      <c r="L6687" s="22" t="s">
        <v>1336</v>
      </c>
      <c r="M6687" s="22"/>
      <c r="N6687">
        <f t="shared" si="416"/>
        <v>46609</v>
      </c>
      <c r="O6687">
        <f>+VLOOKUP(N6687,'Thanh toán '!O$8:P$8099,2,0)</f>
        <v>599713</v>
      </c>
      <c r="P6687">
        <f t="shared" si="417"/>
        <v>599713</v>
      </c>
      <c r="Q6687" s="30">
        <f t="shared" si="418"/>
        <v>0</v>
      </c>
    </row>
    <row r="6688" spans="1:17" ht="26.3" hidden="1" x14ac:dyDescent="0.3">
      <c r="A6688" s="21">
        <v>54939</v>
      </c>
      <c r="B6688" s="22" t="s">
        <v>7336</v>
      </c>
      <c r="C6688" s="22" t="s">
        <v>1333</v>
      </c>
      <c r="D6688" s="27" t="s">
        <v>7312</v>
      </c>
      <c r="E6688" s="24" t="s">
        <v>218</v>
      </c>
      <c r="F6688" s="25" t="s">
        <v>1667</v>
      </c>
      <c r="G6688" s="22" t="s">
        <v>219</v>
      </c>
      <c r="H6688" s="26">
        <v>700329</v>
      </c>
      <c r="I6688" s="28"/>
      <c r="J6688" s="26">
        <v>56026</v>
      </c>
      <c r="K6688" s="26">
        <v>756355</v>
      </c>
      <c r="L6688" s="22" t="s">
        <v>1336</v>
      </c>
      <c r="M6688" s="22"/>
      <c r="N6688">
        <f t="shared" si="416"/>
        <v>46610</v>
      </c>
      <c r="O6688">
        <f>+VLOOKUP(N6688,'Thanh toán '!O$8:P$8099,2,0)</f>
        <v>756355</v>
      </c>
      <c r="P6688">
        <f t="shared" si="417"/>
        <v>756355</v>
      </c>
      <c r="Q6688" s="30">
        <f t="shared" si="418"/>
        <v>0</v>
      </c>
    </row>
    <row r="6689" spans="1:17" ht="26.3" hidden="1" x14ac:dyDescent="0.3">
      <c r="A6689" s="21">
        <v>54940</v>
      </c>
      <c r="B6689" s="22" t="s">
        <v>7337</v>
      </c>
      <c r="C6689" s="22" t="s">
        <v>1333</v>
      </c>
      <c r="D6689" s="27" t="s">
        <v>7312</v>
      </c>
      <c r="E6689" s="24" t="s">
        <v>4660</v>
      </c>
      <c r="F6689" s="25" t="s">
        <v>5644</v>
      </c>
      <c r="G6689" s="22" t="s">
        <v>24</v>
      </c>
      <c r="H6689" s="26">
        <v>1842116</v>
      </c>
      <c r="I6689" s="28"/>
      <c r="J6689" s="26">
        <v>147369</v>
      </c>
      <c r="K6689" s="26">
        <v>1989485</v>
      </c>
      <c r="L6689" s="22" t="s">
        <v>1336</v>
      </c>
      <c r="M6689" s="22"/>
      <c r="N6689">
        <f t="shared" si="416"/>
        <v>46611</v>
      </c>
      <c r="O6689">
        <f>+VLOOKUP(N6689,'Thanh toán '!O$8:P$8099,2,0)</f>
        <v>1989485</v>
      </c>
      <c r="P6689">
        <f t="shared" si="417"/>
        <v>1989485</v>
      </c>
      <c r="Q6689" s="30">
        <f t="shared" si="418"/>
        <v>0</v>
      </c>
    </row>
    <row r="6690" spans="1:17" ht="26.3" hidden="1" x14ac:dyDescent="0.3">
      <c r="A6690" s="21">
        <v>54941</v>
      </c>
      <c r="B6690" s="22" t="s">
        <v>7338</v>
      </c>
      <c r="C6690" s="22" t="s">
        <v>1333</v>
      </c>
      <c r="D6690" s="27" t="s">
        <v>7312</v>
      </c>
      <c r="E6690" s="24" t="s">
        <v>5337</v>
      </c>
      <c r="F6690" s="25" t="s">
        <v>5338</v>
      </c>
      <c r="G6690" s="22" t="s">
        <v>1376</v>
      </c>
      <c r="H6690" s="26">
        <v>3250573</v>
      </c>
      <c r="I6690" s="28"/>
      <c r="J6690" s="26">
        <v>260046</v>
      </c>
      <c r="K6690" s="26">
        <v>3510619</v>
      </c>
      <c r="L6690" s="22" t="s">
        <v>1336</v>
      </c>
      <c r="M6690" s="22"/>
      <c r="N6690">
        <f t="shared" si="416"/>
        <v>46612</v>
      </c>
      <c r="O6690">
        <f>+VLOOKUP(N6690,'Thanh toán '!O$8:P$8099,2,0)</f>
        <v>3510619</v>
      </c>
      <c r="P6690">
        <f t="shared" si="417"/>
        <v>3510619</v>
      </c>
      <c r="Q6690" s="30">
        <f t="shared" si="418"/>
        <v>0</v>
      </c>
    </row>
    <row r="6691" spans="1:17" ht="26.3" hidden="1" x14ac:dyDescent="0.3">
      <c r="A6691" s="21">
        <v>54942</v>
      </c>
      <c r="B6691" s="22" t="s">
        <v>7339</v>
      </c>
      <c r="C6691" s="22" t="s">
        <v>1333</v>
      </c>
      <c r="D6691" s="27" t="s">
        <v>7312</v>
      </c>
      <c r="E6691" s="24" t="s">
        <v>5162</v>
      </c>
      <c r="F6691" s="25" t="s">
        <v>5163</v>
      </c>
      <c r="G6691" s="22" t="s">
        <v>244</v>
      </c>
      <c r="H6691" s="26">
        <v>1110580</v>
      </c>
      <c r="I6691" s="28"/>
      <c r="J6691" s="26">
        <v>88846</v>
      </c>
      <c r="K6691" s="26">
        <v>1199426</v>
      </c>
      <c r="L6691" s="22" t="s">
        <v>1336</v>
      </c>
      <c r="M6691" s="22"/>
      <c r="N6691">
        <f t="shared" si="416"/>
        <v>46613</v>
      </c>
      <c r="O6691">
        <f>+VLOOKUP(N6691,'Thanh toán '!O$8:P$8099,2,0)</f>
        <v>1199426</v>
      </c>
      <c r="P6691">
        <f t="shared" si="417"/>
        <v>1199426</v>
      </c>
      <c r="Q6691" s="30">
        <f t="shared" si="418"/>
        <v>0</v>
      </c>
    </row>
    <row r="6692" spans="1:17" hidden="1" x14ac:dyDescent="0.3">
      <c r="A6692" s="21">
        <v>54943</v>
      </c>
      <c r="B6692" s="22" t="s">
        <v>7340</v>
      </c>
      <c r="C6692" s="22" t="s">
        <v>1333</v>
      </c>
      <c r="D6692" s="27" t="s">
        <v>7312</v>
      </c>
      <c r="E6692" s="24" t="s">
        <v>5670</v>
      </c>
      <c r="F6692" s="25" t="s">
        <v>5671</v>
      </c>
      <c r="G6692" s="22" t="s">
        <v>211</v>
      </c>
      <c r="H6692" s="26">
        <v>2520300</v>
      </c>
      <c r="I6692" s="28"/>
      <c r="J6692" s="26">
        <v>201624</v>
      </c>
      <c r="K6692" s="26">
        <v>2721924</v>
      </c>
      <c r="L6692" s="22" t="s">
        <v>1336</v>
      </c>
      <c r="M6692" s="22"/>
      <c r="N6692">
        <f t="shared" si="416"/>
        <v>46614</v>
      </c>
      <c r="O6692">
        <f>+VLOOKUP(N6692,'Thanh toán '!O$8:P$8099,2,0)</f>
        <v>2721924</v>
      </c>
      <c r="P6692">
        <f t="shared" si="417"/>
        <v>2721924</v>
      </c>
      <c r="Q6692" s="30">
        <f t="shared" si="418"/>
        <v>0</v>
      </c>
    </row>
    <row r="6693" spans="1:17" hidden="1" x14ac:dyDescent="0.3">
      <c r="A6693" s="21">
        <v>54944</v>
      </c>
      <c r="B6693" s="22" t="s">
        <v>7341</v>
      </c>
      <c r="C6693" s="22" t="s">
        <v>1333</v>
      </c>
      <c r="D6693" s="27" t="s">
        <v>7312</v>
      </c>
      <c r="E6693" s="24" t="s">
        <v>5673</v>
      </c>
      <c r="F6693" s="25" t="s">
        <v>5674</v>
      </c>
      <c r="G6693" s="22" t="s">
        <v>322</v>
      </c>
      <c r="H6693" s="26">
        <v>752730</v>
      </c>
      <c r="I6693" s="28"/>
      <c r="J6693" s="26">
        <v>60218</v>
      </c>
      <c r="K6693" s="26">
        <v>812948</v>
      </c>
      <c r="L6693" s="22" t="s">
        <v>1336</v>
      </c>
      <c r="M6693" s="22"/>
      <c r="N6693">
        <f t="shared" si="416"/>
        <v>46615</v>
      </c>
      <c r="O6693">
        <f>+VLOOKUP(N6693,'Thanh toán '!O$8:P$8099,2,0)</f>
        <v>812948</v>
      </c>
      <c r="P6693">
        <f t="shared" si="417"/>
        <v>812948</v>
      </c>
      <c r="Q6693" s="30">
        <f t="shared" si="418"/>
        <v>0</v>
      </c>
    </row>
    <row r="6694" spans="1:17" ht="26.3" hidden="1" x14ac:dyDescent="0.3">
      <c r="A6694" s="21">
        <v>54945</v>
      </c>
      <c r="B6694" s="22" t="s">
        <v>7342</v>
      </c>
      <c r="C6694" s="22" t="s">
        <v>1333</v>
      </c>
      <c r="D6694" s="27" t="s">
        <v>7312</v>
      </c>
      <c r="E6694" s="24" t="s">
        <v>4698</v>
      </c>
      <c r="F6694" s="25" t="s">
        <v>4699</v>
      </c>
      <c r="G6694" s="22" t="s">
        <v>106</v>
      </c>
      <c r="H6694" s="26">
        <v>2383374</v>
      </c>
      <c r="I6694" s="28"/>
      <c r="J6694" s="26">
        <v>190670</v>
      </c>
      <c r="K6694" s="26">
        <v>2574044</v>
      </c>
      <c r="L6694" s="22" t="s">
        <v>1336</v>
      </c>
      <c r="M6694" s="22"/>
      <c r="N6694">
        <f t="shared" si="416"/>
        <v>46616</v>
      </c>
      <c r="O6694">
        <f>+VLOOKUP(N6694,'Thanh toán '!O$8:P$8099,2,0)</f>
        <v>2574044</v>
      </c>
      <c r="P6694">
        <f t="shared" si="417"/>
        <v>2574044</v>
      </c>
      <c r="Q6694" s="30">
        <f t="shared" si="418"/>
        <v>0</v>
      </c>
    </row>
    <row r="6695" spans="1:17" hidden="1" x14ac:dyDescent="0.3">
      <c r="A6695" s="21">
        <v>54948</v>
      </c>
      <c r="B6695" s="22" t="s">
        <v>7343</v>
      </c>
      <c r="C6695" s="22" t="s">
        <v>1333</v>
      </c>
      <c r="D6695" s="27" t="s">
        <v>7312</v>
      </c>
      <c r="E6695" s="24" t="s">
        <v>4612</v>
      </c>
      <c r="F6695" s="25" t="s">
        <v>4613</v>
      </c>
      <c r="G6695" s="22" t="s">
        <v>39</v>
      </c>
      <c r="H6695" s="26">
        <v>806200</v>
      </c>
      <c r="I6695" s="28"/>
      <c r="J6695" s="26">
        <v>64496</v>
      </c>
      <c r="K6695" s="26">
        <v>870696</v>
      </c>
      <c r="L6695" s="22" t="s">
        <v>1336</v>
      </c>
      <c r="M6695" s="22"/>
      <c r="N6695">
        <f t="shared" si="416"/>
        <v>46619</v>
      </c>
      <c r="O6695" t="e">
        <f>+VLOOKUP(N6695,'Thanh toán '!O$8:P$8099,2,0)</f>
        <v>#N/A</v>
      </c>
      <c r="P6695" t="e">
        <f t="shared" si="417"/>
        <v>#N/A</v>
      </c>
      <c r="Q6695" s="30" t="e">
        <f t="shared" si="418"/>
        <v>#N/A</v>
      </c>
    </row>
    <row r="6696" spans="1:17" ht="26.3" hidden="1" x14ac:dyDescent="0.3">
      <c r="A6696" s="21">
        <v>54949</v>
      </c>
      <c r="B6696" s="22" t="s">
        <v>7344</v>
      </c>
      <c r="C6696" s="22" t="s">
        <v>1333</v>
      </c>
      <c r="D6696" s="27" t="s">
        <v>7312</v>
      </c>
      <c r="E6696" s="24" t="s">
        <v>4901</v>
      </c>
      <c r="F6696" s="25" t="s">
        <v>4902</v>
      </c>
      <c r="G6696" s="22" t="s">
        <v>296</v>
      </c>
      <c r="H6696" s="26">
        <v>1517775</v>
      </c>
      <c r="I6696" s="28"/>
      <c r="J6696" s="26">
        <v>121422</v>
      </c>
      <c r="K6696" s="26">
        <v>1639197</v>
      </c>
      <c r="L6696" s="22" t="s">
        <v>1336</v>
      </c>
      <c r="M6696" s="22"/>
      <c r="N6696">
        <f t="shared" si="416"/>
        <v>46620</v>
      </c>
      <c r="O6696">
        <f>+VLOOKUP(N6696,'Thanh toán '!O$8:P$8099,2,0)</f>
        <v>1639197</v>
      </c>
      <c r="P6696">
        <f t="shared" si="417"/>
        <v>1639197</v>
      </c>
      <c r="Q6696" s="30">
        <f t="shared" si="418"/>
        <v>0</v>
      </c>
    </row>
    <row r="6697" spans="1:17" hidden="1" x14ac:dyDescent="0.3">
      <c r="A6697" s="21">
        <v>54954</v>
      </c>
      <c r="B6697" s="22" t="s">
        <v>7345</v>
      </c>
      <c r="C6697" s="22" t="s">
        <v>1333</v>
      </c>
      <c r="D6697" s="27" t="s">
        <v>7312</v>
      </c>
      <c r="E6697" s="24" t="s">
        <v>861</v>
      </c>
      <c r="F6697" s="25" t="s">
        <v>4613</v>
      </c>
      <c r="G6697" s="22" t="s">
        <v>862</v>
      </c>
      <c r="H6697" s="26">
        <v>1167662</v>
      </c>
      <c r="I6697" s="28"/>
      <c r="J6697" s="26">
        <v>93413</v>
      </c>
      <c r="K6697" s="26">
        <v>1261075</v>
      </c>
      <c r="L6697" s="22" t="s">
        <v>1336</v>
      </c>
      <c r="M6697" s="22"/>
      <c r="N6697">
        <f t="shared" si="416"/>
        <v>46625</v>
      </c>
      <c r="O6697">
        <f>+VLOOKUP(N6697,'Thanh toán '!O$8:P$8099,2,0)</f>
        <v>1261075</v>
      </c>
      <c r="P6697">
        <f t="shared" si="417"/>
        <v>1261075</v>
      </c>
      <c r="Q6697" s="30">
        <f t="shared" si="418"/>
        <v>0</v>
      </c>
    </row>
    <row r="6698" spans="1:17" hidden="1" x14ac:dyDescent="0.3">
      <c r="A6698" s="21">
        <v>54957</v>
      </c>
      <c r="B6698" s="22" t="s">
        <v>7346</v>
      </c>
      <c r="C6698" s="22" t="s">
        <v>1333</v>
      </c>
      <c r="D6698" s="27" t="s">
        <v>7312</v>
      </c>
      <c r="E6698" s="24" t="s">
        <v>4906</v>
      </c>
      <c r="F6698" s="25" t="s">
        <v>4907</v>
      </c>
      <c r="G6698" s="22" t="s">
        <v>97</v>
      </c>
      <c r="H6698" s="26">
        <v>3192950</v>
      </c>
      <c r="I6698" s="28"/>
      <c r="J6698" s="26">
        <v>255436</v>
      </c>
      <c r="K6698" s="26">
        <v>3448386</v>
      </c>
      <c r="L6698" s="22" t="s">
        <v>1336</v>
      </c>
      <c r="M6698" s="22"/>
      <c r="N6698">
        <f t="shared" si="416"/>
        <v>46628</v>
      </c>
      <c r="O6698">
        <f>+VLOOKUP(N6698,'Thanh toán '!O$8:P$8099,2,0)</f>
        <v>3448386</v>
      </c>
      <c r="P6698">
        <f t="shared" si="417"/>
        <v>3448386</v>
      </c>
      <c r="Q6698" s="30">
        <f t="shared" si="418"/>
        <v>0</v>
      </c>
    </row>
    <row r="6699" spans="1:17" hidden="1" x14ac:dyDescent="0.3">
      <c r="A6699" s="21">
        <v>54958</v>
      </c>
      <c r="B6699" s="22" t="s">
        <v>7347</v>
      </c>
      <c r="C6699" s="22" t="s">
        <v>1333</v>
      </c>
      <c r="D6699" s="27" t="s">
        <v>7312</v>
      </c>
      <c r="E6699" s="24" t="s">
        <v>45</v>
      </c>
      <c r="F6699" s="25" t="s">
        <v>4737</v>
      </c>
      <c r="G6699" s="22" t="s">
        <v>46</v>
      </c>
      <c r="H6699" s="26">
        <v>1661720</v>
      </c>
      <c r="I6699" s="28"/>
      <c r="J6699" s="26">
        <v>132938</v>
      </c>
      <c r="K6699" s="26">
        <v>1794658</v>
      </c>
      <c r="L6699" s="22" t="s">
        <v>1336</v>
      </c>
      <c r="M6699" s="22"/>
      <c r="N6699">
        <f t="shared" si="416"/>
        <v>46629</v>
      </c>
      <c r="O6699">
        <f>+VLOOKUP(N6699,'Thanh toán '!O$8:P$8099,2,0)</f>
        <v>1794658</v>
      </c>
      <c r="P6699">
        <f t="shared" si="417"/>
        <v>1794658</v>
      </c>
      <c r="Q6699" s="30">
        <f t="shared" si="418"/>
        <v>0</v>
      </c>
    </row>
    <row r="6700" spans="1:17" hidden="1" x14ac:dyDescent="0.3">
      <c r="A6700" s="21">
        <v>54959</v>
      </c>
      <c r="B6700" s="22" t="s">
        <v>7348</v>
      </c>
      <c r="C6700" s="22" t="s">
        <v>1333</v>
      </c>
      <c r="D6700" s="27" t="s">
        <v>7312</v>
      </c>
      <c r="E6700" s="24" t="s">
        <v>4612</v>
      </c>
      <c r="F6700" s="25" t="s">
        <v>4613</v>
      </c>
      <c r="G6700" s="22" t="s">
        <v>39</v>
      </c>
      <c r="H6700" s="26">
        <v>1916015</v>
      </c>
      <c r="I6700" s="28"/>
      <c r="J6700" s="26">
        <v>153281</v>
      </c>
      <c r="K6700" s="26">
        <v>2069296</v>
      </c>
      <c r="L6700" s="22" t="s">
        <v>1336</v>
      </c>
      <c r="M6700" s="22"/>
      <c r="N6700">
        <f t="shared" si="416"/>
        <v>46630</v>
      </c>
      <c r="O6700" t="e">
        <f>+VLOOKUP(N6700,'Thanh toán '!O$8:P$8099,2,0)</f>
        <v>#N/A</v>
      </c>
      <c r="P6700" t="e">
        <f t="shared" si="417"/>
        <v>#N/A</v>
      </c>
      <c r="Q6700" s="30" t="e">
        <f t="shared" si="418"/>
        <v>#N/A</v>
      </c>
    </row>
    <row r="6701" spans="1:17" hidden="1" x14ac:dyDescent="0.3">
      <c r="A6701" s="21">
        <v>54960</v>
      </c>
      <c r="B6701" s="22" t="s">
        <v>7349</v>
      </c>
      <c r="C6701" s="22" t="s">
        <v>1333</v>
      </c>
      <c r="D6701" s="27" t="s">
        <v>7312</v>
      </c>
      <c r="E6701" s="24" t="s">
        <v>4612</v>
      </c>
      <c r="F6701" s="25" t="s">
        <v>4613</v>
      </c>
      <c r="G6701" s="22" t="s">
        <v>39</v>
      </c>
      <c r="H6701" s="26">
        <v>990953</v>
      </c>
      <c r="I6701" s="28"/>
      <c r="J6701" s="26">
        <v>79276</v>
      </c>
      <c r="K6701" s="26">
        <v>1070229</v>
      </c>
      <c r="L6701" s="22" t="s">
        <v>1336</v>
      </c>
      <c r="M6701" s="22"/>
      <c r="N6701">
        <f t="shared" si="416"/>
        <v>46631</v>
      </c>
      <c r="O6701">
        <f>+VLOOKUP(N6701,'Thanh toán '!O$8:P$8099,2,0)</f>
        <v>1070229</v>
      </c>
      <c r="P6701">
        <f t="shared" si="417"/>
        <v>1070229</v>
      </c>
      <c r="Q6701" s="30">
        <f t="shared" si="418"/>
        <v>0</v>
      </c>
    </row>
    <row r="6702" spans="1:17" hidden="1" x14ac:dyDescent="0.3">
      <c r="A6702" s="21">
        <v>55028</v>
      </c>
      <c r="B6702" s="22" t="s">
        <v>7350</v>
      </c>
      <c r="C6702" s="22" t="s">
        <v>1333</v>
      </c>
      <c r="D6702" s="27" t="s">
        <v>7312</v>
      </c>
      <c r="E6702" s="24" t="s">
        <v>316</v>
      </c>
      <c r="F6702" s="25" t="s">
        <v>5388</v>
      </c>
      <c r="G6702" s="22" t="s">
        <v>317</v>
      </c>
      <c r="H6702" s="26">
        <v>3035550</v>
      </c>
      <c r="I6702" s="28"/>
      <c r="J6702" s="26">
        <v>242844</v>
      </c>
      <c r="K6702" s="26">
        <v>3278394</v>
      </c>
      <c r="L6702" s="22" t="s">
        <v>1336</v>
      </c>
      <c r="M6702" s="22"/>
      <c r="N6702">
        <f t="shared" si="416"/>
        <v>46702</v>
      </c>
      <c r="O6702">
        <f>+VLOOKUP(N6702,'Thanh toán '!O$8:P$8099,2,0)</f>
        <v>3278394</v>
      </c>
      <c r="P6702">
        <f t="shared" si="417"/>
        <v>3278394</v>
      </c>
      <c r="Q6702" s="30">
        <f t="shared" si="418"/>
        <v>0</v>
      </c>
    </row>
    <row r="6703" spans="1:17" hidden="1" x14ac:dyDescent="0.3">
      <c r="A6703" s="21">
        <v>55030</v>
      </c>
      <c r="B6703" s="22" t="s">
        <v>7351</v>
      </c>
      <c r="C6703" s="22" t="s">
        <v>1333</v>
      </c>
      <c r="D6703" s="27" t="s">
        <v>7312</v>
      </c>
      <c r="E6703" s="24" t="s">
        <v>4612</v>
      </c>
      <c r="F6703" s="25" t="s">
        <v>4613</v>
      </c>
      <c r="G6703" s="22" t="s">
        <v>39</v>
      </c>
      <c r="H6703" s="26">
        <v>865291</v>
      </c>
      <c r="I6703" s="28"/>
      <c r="J6703" s="26">
        <v>69223</v>
      </c>
      <c r="K6703" s="26">
        <v>934514</v>
      </c>
      <c r="L6703" s="22" t="s">
        <v>1336</v>
      </c>
      <c r="M6703" s="22"/>
      <c r="N6703">
        <f t="shared" si="416"/>
        <v>46704</v>
      </c>
      <c r="O6703">
        <f>+VLOOKUP(N6703,'Thanh toán '!O$8:P$8099,2,0)</f>
        <v>934514</v>
      </c>
      <c r="P6703">
        <f t="shared" si="417"/>
        <v>934514</v>
      </c>
      <c r="Q6703" s="30">
        <f t="shared" si="418"/>
        <v>0</v>
      </c>
    </row>
    <row r="6704" spans="1:17" hidden="1" x14ac:dyDescent="0.3">
      <c r="A6704" s="21">
        <v>55031</v>
      </c>
      <c r="B6704" s="22" t="s">
        <v>7352</v>
      </c>
      <c r="C6704" s="22" t="s">
        <v>1333</v>
      </c>
      <c r="D6704" s="27" t="s">
        <v>7312</v>
      </c>
      <c r="E6704" s="24" t="s">
        <v>4612</v>
      </c>
      <c r="F6704" s="25" t="s">
        <v>4613</v>
      </c>
      <c r="G6704" s="22" t="s">
        <v>39</v>
      </c>
      <c r="H6704" s="26">
        <v>1308437</v>
      </c>
      <c r="I6704" s="28"/>
      <c r="J6704" s="26">
        <v>104675</v>
      </c>
      <c r="K6704" s="26">
        <v>1413112</v>
      </c>
      <c r="L6704" s="22" t="s">
        <v>1336</v>
      </c>
      <c r="M6704" s="22"/>
      <c r="N6704">
        <f t="shared" si="416"/>
        <v>46705</v>
      </c>
      <c r="O6704">
        <f>+VLOOKUP(N6704,'Thanh toán '!O$8:P$8099,2,0)</f>
        <v>1413112</v>
      </c>
      <c r="P6704">
        <f t="shared" si="417"/>
        <v>1413112</v>
      </c>
      <c r="Q6704" s="30">
        <f t="shared" si="418"/>
        <v>0</v>
      </c>
    </row>
    <row r="6705" spans="1:17" hidden="1" x14ac:dyDescent="0.3">
      <c r="A6705" s="21">
        <v>55032</v>
      </c>
      <c r="B6705" s="22" t="s">
        <v>7353</v>
      </c>
      <c r="C6705" s="22" t="s">
        <v>1333</v>
      </c>
      <c r="D6705" s="27" t="s">
        <v>7312</v>
      </c>
      <c r="E6705" s="24" t="s">
        <v>4612</v>
      </c>
      <c r="F6705" s="25" t="s">
        <v>4613</v>
      </c>
      <c r="G6705" s="22" t="s">
        <v>39</v>
      </c>
      <c r="H6705" s="26">
        <v>1131653</v>
      </c>
      <c r="I6705" s="28"/>
      <c r="J6705" s="26">
        <v>90532</v>
      </c>
      <c r="K6705" s="26">
        <v>1222185</v>
      </c>
      <c r="L6705" s="22" t="s">
        <v>1336</v>
      </c>
      <c r="M6705" s="22"/>
      <c r="N6705">
        <f t="shared" si="416"/>
        <v>46706</v>
      </c>
      <c r="O6705">
        <f>+VLOOKUP(N6705,'Thanh toán '!O$8:P$8099,2,0)</f>
        <v>1222185</v>
      </c>
      <c r="P6705">
        <f t="shared" si="417"/>
        <v>1222185</v>
      </c>
      <c r="Q6705" s="30">
        <f t="shared" si="418"/>
        <v>0</v>
      </c>
    </row>
    <row r="6706" spans="1:17" hidden="1" x14ac:dyDescent="0.3">
      <c r="A6706" s="21">
        <v>55033</v>
      </c>
      <c r="B6706" s="22" t="s">
        <v>7354</v>
      </c>
      <c r="C6706" s="22" t="s">
        <v>1333</v>
      </c>
      <c r="D6706" s="27" t="s">
        <v>7312</v>
      </c>
      <c r="E6706" s="24" t="s">
        <v>4612</v>
      </c>
      <c r="F6706" s="25" t="s">
        <v>4613</v>
      </c>
      <c r="G6706" s="22" t="s">
        <v>39</v>
      </c>
      <c r="H6706" s="26">
        <v>702152</v>
      </c>
      <c r="I6706" s="28"/>
      <c r="J6706" s="26">
        <v>56172</v>
      </c>
      <c r="K6706" s="26">
        <v>758324</v>
      </c>
      <c r="L6706" s="22" t="s">
        <v>1336</v>
      </c>
      <c r="M6706" s="22"/>
      <c r="N6706">
        <f t="shared" si="416"/>
        <v>46707</v>
      </c>
      <c r="O6706">
        <f>+VLOOKUP(N6706,'Thanh toán '!O$8:P$8099,2,0)</f>
        <v>758324</v>
      </c>
      <c r="P6706">
        <f t="shared" si="417"/>
        <v>758324</v>
      </c>
      <c r="Q6706" s="30">
        <f t="shared" si="418"/>
        <v>0</v>
      </c>
    </row>
    <row r="6707" spans="1:17" hidden="1" x14ac:dyDescent="0.3">
      <c r="A6707" s="21">
        <v>55034</v>
      </c>
      <c r="B6707" s="22" t="s">
        <v>7355</v>
      </c>
      <c r="C6707" s="22" t="s">
        <v>1333</v>
      </c>
      <c r="D6707" s="27" t="s">
        <v>7312</v>
      </c>
      <c r="E6707" s="24" t="s">
        <v>42</v>
      </c>
      <c r="F6707" s="25" t="s">
        <v>4853</v>
      </c>
      <c r="G6707" s="22" t="s">
        <v>43</v>
      </c>
      <c r="H6707" s="26">
        <v>1300015</v>
      </c>
      <c r="I6707" s="28"/>
      <c r="J6707" s="26">
        <v>104001</v>
      </c>
      <c r="K6707" s="26">
        <v>1404016</v>
      </c>
      <c r="L6707" s="22" t="s">
        <v>1336</v>
      </c>
      <c r="M6707" s="22"/>
      <c r="N6707">
        <f t="shared" si="416"/>
        <v>46708</v>
      </c>
      <c r="O6707">
        <f>+VLOOKUP(N6707,'Thanh toán '!O$8:P$8099,2,0)</f>
        <v>1404016</v>
      </c>
      <c r="P6707">
        <f t="shared" si="417"/>
        <v>1404016</v>
      </c>
      <c r="Q6707" s="30">
        <f t="shared" si="418"/>
        <v>0</v>
      </c>
    </row>
    <row r="6708" spans="1:17" hidden="1" x14ac:dyDescent="0.3">
      <c r="A6708" s="21">
        <v>55172</v>
      </c>
      <c r="B6708" s="22" t="s">
        <v>7356</v>
      </c>
      <c r="C6708" s="22" t="s">
        <v>1333</v>
      </c>
      <c r="D6708" s="27" t="s">
        <v>7357</v>
      </c>
      <c r="E6708" s="24" t="s">
        <v>4612</v>
      </c>
      <c r="F6708" s="25" t="s">
        <v>4613</v>
      </c>
      <c r="G6708" s="22" t="s">
        <v>39</v>
      </c>
      <c r="H6708" s="26">
        <v>595330</v>
      </c>
      <c r="I6708" s="28"/>
      <c r="J6708" s="26">
        <v>47626</v>
      </c>
      <c r="K6708" s="26">
        <v>642956</v>
      </c>
      <c r="L6708" s="22" t="s">
        <v>1336</v>
      </c>
      <c r="M6708" s="22"/>
      <c r="N6708">
        <f t="shared" si="416"/>
        <v>46852</v>
      </c>
      <c r="O6708">
        <f>+VLOOKUP(N6708,'Thanh toán '!O$8:P$8099,2,0)</f>
        <v>642956</v>
      </c>
      <c r="P6708">
        <f t="shared" si="417"/>
        <v>642956</v>
      </c>
      <c r="Q6708" s="30">
        <f t="shared" si="418"/>
        <v>0</v>
      </c>
    </row>
    <row r="6709" spans="1:17" hidden="1" x14ac:dyDescent="0.3">
      <c r="A6709" s="21">
        <v>55173</v>
      </c>
      <c r="B6709" s="22" t="s">
        <v>7358</v>
      </c>
      <c r="C6709" s="22" t="s">
        <v>1333</v>
      </c>
      <c r="D6709" s="27" t="s">
        <v>7357</v>
      </c>
      <c r="E6709" s="24" t="s">
        <v>4612</v>
      </c>
      <c r="F6709" s="25" t="s">
        <v>4613</v>
      </c>
      <c r="G6709" s="22" t="s">
        <v>39</v>
      </c>
      <c r="H6709" s="26">
        <v>922445</v>
      </c>
      <c r="I6709" s="28"/>
      <c r="J6709" s="26">
        <v>73796</v>
      </c>
      <c r="K6709" s="26">
        <v>996241</v>
      </c>
      <c r="L6709" s="22" t="s">
        <v>1336</v>
      </c>
      <c r="M6709" s="22"/>
      <c r="N6709">
        <f t="shared" si="416"/>
        <v>46853</v>
      </c>
      <c r="O6709">
        <f>+VLOOKUP(N6709,'Thanh toán '!O$8:P$8099,2,0)</f>
        <v>996241</v>
      </c>
      <c r="P6709">
        <f t="shared" si="417"/>
        <v>996241</v>
      </c>
      <c r="Q6709" s="30">
        <f t="shared" si="418"/>
        <v>0</v>
      </c>
    </row>
    <row r="6710" spans="1:17" hidden="1" x14ac:dyDescent="0.3">
      <c r="A6710" s="21">
        <v>55177</v>
      </c>
      <c r="B6710" s="22" t="s">
        <v>7359</v>
      </c>
      <c r="C6710" s="22" t="s">
        <v>1333</v>
      </c>
      <c r="D6710" s="27" t="s">
        <v>7357</v>
      </c>
      <c r="E6710" s="24" t="s">
        <v>4612</v>
      </c>
      <c r="F6710" s="25" t="s">
        <v>4613</v>
      </c>
      <c r="G6710" s="22" t="s">
        <v>39</v>
      </c>
      <c r="H6710" s="26">
        <v>704013</v>
      </c>
      <c r="I6710" s="28"/>
      <c r="J6710" s="26">
        <v>56321</v>
      </c>
      <c r="K6710" s="26">
        <v>760334</v>
      </c>
      <c r="L6710" s="22" t="s">
        <v>1336</v>
      </c>
      <c r="M6710" s="22"/>
      <c r="N6710">
        <f t="shared" si="416"/>
        <v>46857</v>
      </c>
      <c r="O6710">
        <f>+VLOOKUP(N6710,'Thanh toán '!O$8:P$8099,2,0)</f>
        <v>760334</v>
      </c>
      <c r="P6710">
        <f t="shared" si="417"/>
        <v>760334</v>
      </c>
      <c r="Q6710" s="30">
        <f t="shared" si="418"/>
        <v>0</v>
      </c>
    </row>
    <row r="6711" spans="1:17" hidden="1" x14ac:dyDescent="0.3">
      <c r="A6711" s="21">
        <v>55180</v>
      </c>
      <c r="B6711" s="22" t="s">
        <v>7360</v>
      </c>
      <c r="C6711" s="22" t="s">
        <v>1333</v>
      </c>
      <c r="D6711" s="27" t="s">
        <v>7357</v>
      </c>
      <c r="E6711" s="24" t="s">
        <v>4612</v>
      </c>
      <c r="F6711" s="25" t="s">
        <v>4613</v>
      </c>
      <c r="G6711" s="22" t="s">
        <v>39</v>
      </c>
      <c r="H6711" s="26">
        <v>502398</v>
      </c>
      <c r="I6711" s="28"/>
      <c r="J6711" s="26">
        <v>40192</v>
      </c>
      <c r="K6711" s="26">
        <v>542590</v>
      </c>
      <c r="L6711" s="22" t="s">
        <v>1336</v>
      </c>
      <c r="M6711" s="22"/>
      <c r="N6711">
        <f t="shared" si="416"/>
        <v>46860</v>
      </c>
      <c r="O6711">
        <f>+VLOOKUP(N6711,'Thanh toán '!O$8:P$8099,2,0)</f>
        <v>542590</v>
      </c>
      <c r="P6711">
        <f t="shared" si="417"/>
        <v>542590</v>
      </c>
      <c r="Q6711" s="30">
        <f t="shared" si="418"/>
        <v>0</v>
      </c>
    </row>
    <row r="6712" spans="1:17" hidden="1" x14ac:dyDescent="0.3">
      <c r="A6712" s="21">
        <v>55181</v>
      </c>
      <c r="B6712" s="22" t="s">
        <v>7361</v>
      </c>
      <c r="C6712" s="22" t="s">
        <v>1333</v>
      </c>
      <c r="D6712" s="27" t="s">
        <v>7357</v>
      </c>
      <c r="E6712" s="24" t="s">
        <v>4612</v>
      </c>
      <c r="F6712" s="25" t="s">
        <v>4613</v>
      </c>
      <c r="G6712" s="22" t="s">
        <v>39</v>
      </c>
      <c r="H6712" s="26">
        <v>1134687</v>
      </c>
      <c r="I6712" s="28"/>
      <c r="J6712" s="26">
        <v>90775</v>
      </c>
      <c r="K6712" s="26">
        <v>1225462</v>
      </c>
      <c r="L6712" s="22" t="s">
        <v>1336</v>
      </c>
      <c r="M6712" s="22"/>
      <c r="N6712">
        <f t="shared" si="416"/>
        <v>46861</v>
      </c>
      <c r="O6712">
        <f>+VLOOKUP(N6712,'Thanh toán '!O$8:P$8099,2,0)</f>
        <v>1225462</v>
      </c>
      <c r="P6712">
        <f t="shared" si="417"/>
        <v>1225462</v>
      </c>
      <c r="Q6712" s="30">
        <f t="shared" si="418"/>
        <v>0</v>
      </c>
    </row>
    <row r="6713" spans="1:17" hidden="1" x14ac:dyDescent="0.3">
      <c r="A6713" s="21">
        <v>55182</v>
      </c>
      <c r="B6713" s="22" t="s">
        <v>7362</v>
      </c>
      <c r="C6713" s="22" t="s">
        <v>1333</v>
      </c>
      <c r="D6713" s="27" t="s">
        <v>7357</v>
      </c>
      <c r="E6713" s="24" t="s">
        <v>4612</v>
      </c>
      <c r="F6713" s="25" t="s">
        <v>4613</v>
      </c>
      <c r="G6713" s="22" t="s">
        <v>39</v>
      </c>
      <c r="H6713" s="26">
        <v>741678</v>
      </c>
      <c r="I6713" s="28"/>
      <c r="J6713" s="26">
        <v>59334</v>
      </c>
      <c r="K6713" s="26">
        <v>801012</v>
      </c>
      <c r="L6713" s="22" t="s">
        <v>1336</v>
      </c>
      <c r="M6713" s="22"/>
      <c r="N6713">
        <f t="shared" si="416"/>
        <v>46862</v>
      </c>
      <c r="O6713" t="e">
        <f>+VLOOKUP(N6713,'Thanh toán '!O$8:P$8099,2,0)</f>
        <v>#N/A</v>
      </c>
      <c r="P6713" t="e">
        <f t="shared" si="417"/>
        <v>#N/A</v>
      </c>
      <c r="Q6713" s="30" t="e">
        <f t="shared" si="418"/>
        <v>#N/A</v>
      </c>
    </row>
    <row r="6714" spans="1:17" hidden="1" x14ac:dyDescent="0.3">
      <c r="A6714" s="21">
        <v>55183</v>
      </c>
      <c r="B6714" s="22" t="s">
        <v>7363</v>
      </c>
      <c r="C6714" s="22" t="s">
        <v>1333</v>
      </c>
      <c r="D6714" s="27" t="s">
        <v>7357</v>
      </c>
      <c r="E6714" s="24" t="s">
        <v>4612</v>
      </c>
      <c r="F6714" s="25" t="s">
        <v>4613</v>
      </c>
      <c r="G6714" s="22" t="s">
        <v>39</v>
      </c>
      <c r="H6714" s="26">
        <v>1065235</v>
      </c>
      <c r="I6714" s="28"/>
      <c r="J6714" s="26">
        <v>85219</v>
      </c>
      <c r="K6714" s="26">
        <v>1150454</v>
      </c>
      <c r="L6714" s="22" t="s">
        <v>1336</v>
      </c>
      <c r="M6714" s="22"/>
      <c r="N6714">
        <f t="shared" si="416"/>
        <v>46863</v>
      </c>
      <c r="O6714">
        <f>+VLOOKUP(N6714,'Thanh toán '!O$8:P$8099,2,0)</f>
        <v>1150454</v>
      </c>
      <c r="P6714">
        <f t="shared" si="417"/>
        <v>1150454</v>
      </c>
      <c r="Q6714" s="30">
        <f t="shared" si="418"/>
        <v>0</v>
      </c>
    </row>
    <row r="6715" spans="1:17" hidden="1" x14ac:dyDescent="0.3">
      <c r="A6715" s="21">
        <v>55184</v>
      </c>
      <c r="B6715" s="22" t="s">
        <v>7364</v>
      </c>
      <c r="C6715" s="22" t="s">
        <v>1333</v>
      </c>
      <c r="D6715" s="27" t="s">
        <v>7357</v>
      </c>
      <c r="E6715" s="24" t="s">
        <v>4612</v>
      </c>
      <c r="F6715" s="25" t="s">
        <v>4613</v>
      </c>
      <c r="G6715" s="22" t="s">
        <v>39</v>
      </c>
      <c r="H6715" s="26">
        <v>730946</v>
      </c>
      <c r="I6715" s="28"/>
      <c r="J6715" s="26">
        <v>58476</v>
      </c>
      <c r="K6715" s="26">
        <v>789422</v>
      </c>
      <c r="L6715" s="22" t="s">
        <v>1336</v>
      </c>
      <c r="M6715" s="22"/>
      <c r="N6715">
        <f t="shared" si="416"/>
        <v>46864</v>
      </c>
      <c r="O6715" t="e">
        <f>+VLOOKUP(N6715,'Thanh toán '!O$8:P$8099,2,0)</f>
        <v>#N/A</v>
      </c>
      <c r="P6715" t="e">
        <f t="shared" si="417"/>
        <v>#N/A</v>
      </c>
      <c r="Q6715" s="30" t="e">
        <f t="shared" si="418"/>
        <v>#N/A</v>
      </c>
    </row>
    <row r="6716" spans="1:17" hidden="1" x14ac:dyDescent="0.3">
      <c r="A6716" s="21">
        <v>55185</v>
      </c>
      <c r="B6716" s="22" t="s">
        <v>7365</v>
      </c>
      <c r="C6716" s="22" t="s">
        <v>1333</v>
      </c>
      <c r="D6716" s="27" t="s">
        <v>7357</v>
      </c>
      <c r="E6716" s="24" t="s">
        <v>4612</v>
      </c>
      <c r="F6716" s="25" t="s">
        <v>4613</v>
      </c>
      <c r="G6716" s="22" t="s">
        <v>39</v>
      </c>
      <c r="H6716" s="26">
        <v>2019953</v>
      </c>
      <c r="I6716" s="28"/>
      <c r="J6716" s="26">
        <v>161596</v>
      </c>
      <c r="K6716" s="26">
        <v>2181549</v>
      </c>
      <c r="L6716" s="22" t="s">
        <v>1336</v>
      </c>
      <c r="M6716" s="22"/>
      <c r="N6716">
        <f t="shared" si="416"/>
        <v>46865</v>
      </c>
      <c r="O6716">
        <f>+VLOOKUP(N6716,'Thanh toán '!O$8:P$8099,2,0)</f>
        <v>2181549</v>
      </c>
      <c r="P6716">
        <f t="shared" si="417"/>
        <v>2181549</v>
      </c>
      <c r="Q6716" s="30">
        <f t="shared" si="418"/>
        <v>0</v>
      </c>
    </row>
    <row r="6717" spans="1:17" hidden="1" x14ac:dyDescent="0.3">
      <c r="A6717" s="21">
        <v>55186</v>
      </c>
      <c r="B6717" s="22" t="s">
        <v>7366</v>
      </c>
      <c r="C6717" s="22" t="s">
        <v>1333</v>
      </c>
      <c r="D6717" s="27" t="s">
        <v>7357</v>
      </c>
      <c r="E6717" s="24" t="s">
        <v>4612</v>
      </c>
      <c r="F6717" s="25" t="s">
        <v>4613</v>
      </c>
      <c r="G6717" s="22" t="s">
        <v>39</v>
      </c>
      <c r="H6717" s="26">
        <v>996339</v>
      </c>
      <c r="I6717" s="28"/>
      <c r="J6717" s="26">
        <v>79707</v>
      </c>
      <c r="K6717" s="26">
        <v>1076046</v>
      </c>
      <c r="L6717" s="22" t="s">
        <v>1336</v>
      </c>
      <c r="M6717" s="22"/>
      <c r="N6717">
        <f t="shared" si="416"/>
        <v>46866</v>
      </c>
      <c r="O6717">
        <f>+VLOOKUP(N6717,'Thanh toán '!O$8:P$8099,2,0)</f>
        <v>1076046</v>
      </c>
      <c r="P6717">
        <f t="shared" si="417"/>
        <v>1076046</v>
      </c>
      <c r="Q6717" s="30">
        <f t="shared" si="418"/>
        <v>0</v>
      </c>
    </row>
    <row r="6718" spans="1:17" hidden="1" x14ac:dyDescent="0.3">
      <c r="A6718" s="21">
        <v>55188</v>
      </c>
      <c r="B6718" s="22" t="s">
        <v>7367</v>
      </c>
      <c r="C6718" s="22" t="s">
        <v>1333</v>
      </c>
      <c r="D6718" s="27" t="s">
        <v>7357</v>
      </c>
      <c r="E6718" s="24" t="s">
        <v>4612</v>
      </c>
      <c r="F6718" s="25" t="s">
        <v>4613</v>
      </c>
      <c r="G6718" s="22" t="s">
        <v>39</v>
      </c>
      <c r="H6718" s="26">
        <v>553467</v>
      </c>
      <c r="I6718" s="28"/>
      <c r="J6718" s="26">
        <v>44277</v>
      </c>
      <c r="K6718" s="26">
        <v>597744</v>
      </c>
      <c r="L6718" s="22" t="s">
        <v>1336</v>
      </c>
      <c r="M6718" s="22"/>
      <c r="N6718">
        <f t="shared" si="416"/>
        <v>46868</v>
      </c>
      <c r="O6718">
        <f>+VLOOKUP(N6718,'Thanh toán '!O$8:P$8099,2,0)</f>
        <v>597744</v>
      </c>
      <c r="P6718">
        <f t="shared" si="417"/>
        <v>597744</v>
      </c>
      <c r="Q6718" s="30">
        <f t="shared" si="418"/>
        <v>0</v>
      </c>
    </row>
    <row r="6719" spans="1:17" hidden="1" x14ac:dyDescent="0.3">
      <c r="A6719" s="21">
        <v>55189</v>
      </c>
      <c r="B6719" s="22" t="s">
        <v>7368</v>
      </c>
      <c r="C6719" s="22" t="s">
        <v>1333</v>
      </c>
      <c r="D6719" s="27" t="s">
        <v>7357</v>
      </c>
      <c r="E6719" s="24" t="s">
        <v>4612</v>
      </c>
      <c r="F6719" s="25" t="s">
        <v>4613</v>
      </c>
      <c r="G6719" s="22" t="s">
        <v>39</v>
      </c>
      <c r="H6719" s="26">
        <v>729860</v>
      </c>
      <c r="I6719" s="28"/>
      <c r="J6719" s="26">
        <v>58389</v>
      </c>
      <c r="K6719" s="26">
        <v>788249</v>
      </c>
      <c r="L6719" s="22" t="s">
        <v>1336</v>
      </c>
      <c r="M6719" s="22"/>
      <c r="N6719">
        <f t="shared" si="416"/>
        <v>46869</v>
      </c>
      <c r="O6719">
        <f>+VLOOKUP(N6719,'Thanh toán '!O$8:P$8099,2,0)</f>
        <v>788249</v>
      </c>
      <c r="P6719">
        <f t="shared" si="417"/>
        <v>788249</v>
      </c>
      <c r="Q6719" s="30">
        <f t="shared" si="418"/>
        <v>0</v>
      </c>
    </row>
    <row r="6720" spans="1:17" hidden="1" x14ac:dyDescent="0.3">
      <c r="A6720" s="21">
        <v>55190</v>
      </c>
      <c r="B6720" s="22" t="s">
        <v>7369</v>
      </c>
      <c r="C6720" s="22" t="s">
        <v>1333</v>
      </c>
      <c r="D6720" s="27" t="s">
        <v>7357</v>
      </c>
      <c r="E6720" s="24" t="s">
        <v>4612</v>
      </c>
      <c r="F6720" s="25" t="s">
        <v>4613</v>
      </c>
      <c r="G6720" s="22" t="s">
        <v>39</v>
      </c>
      <c r="H6720" s="26">
        <v>1329088</v>
      </c>
      <c r="I6720" s="28"/>
      <c r="J6720" s="26">
        <v>106327</v>
      </c>
      <c r="K6720" s="26">
        <v>1435415</v>
      </c>
      <c r="L6720" s="22" t="s">
        <v>1336</v>
      </c>
      <c r="M6720" s="22"/>
      <c r="N6720">
        <f t="shared" si="416"/>
        <v>46870</v>
      </c>
      <c r="O6720">
        <f>+VLOOKUP(N6720,'Thanh toán '!O$8:P$8099,2,0)</f>
        <v>1435415</v>
      </c>
      <c r="P6720">
        <f t="shared" si="417"/>
        <v>1435415</v>
      </c>
      <c r="Q6720" s="30">
        <f t="shared" si="418"/>
        <v>0</v>
      </c>
    </row>
    <row r="6721" spans="1:17" hidden="1" x14ac:dyDescent="0.3">
      <c r="A6721" s="21">
        <v>55214</v>
      </c>
      <c r="B6721" s="22" t="s">
        <v>7370</v>
      </c>
      <c r="C6721" s="22" t="s">
        <v>1333</v>
      </c>
      <c r="D6721" s="27" t="s">
        <v>7357</v>
      </c>
      <c r="E6721" s="24" t="s">
        <v>5498</v>
      </c>
      <c r="F6721" s="25" t="s">
        <v>5499</v>
      </c>
      <c r="G6721" s="22" t="s">
        <v>16</v>
      </c>
      <c r="H6721" s="26">
        <v>1110580</v>
      </c>
      <c r="I6721" s="28"/>
      <c r="J6721" s="26">
        <v>88846</v>
      </c>
      <c r="K6721" s="26">
        <v>1199426</v>
      </c>
      <c r="L6721" s="22" t="s">
        <v>1336</v>
      </c>
      <c r="M6721" s="22"/>
      <c r="N6721">
        <f t="shared" si="416"/>
        <v>46894</v>
      </c>
      <c r="O6721">
        <f>+VLOOKUP(N6721,'Thanh toán '!O$8:P$8099,2,0)</f>
        <v>1199426</v>
      </c>
      <c r="P6721">
        <f t="shared" si="417"/>
        <v>1199426</v>
      </c>
      <c r="Q6721" s="30">
        <f t="shared" si="418"/>
        <v>0</v>
      </c>
    </row>
    <row r="6722" spans="1:17" hidden="1" x14ac:dyDescent="0.3">
      <c r="A6722" s="21">
        <v>55216</v>
      </c>
      <c r="B6722" s="22" t="s">
        <v>7371</v>
      </c>
      <c r="C6722" s="22" t="s">
        <v>1333</v>
      </c>
      <c r="D6722" s="27" t="s">
        <v>7357</v>
      </c>
      <c r="E6722" s="24" t="s">
        <v>5495</v>
      </c>
      <c r="F6722" s="25" t="s">
        <v>5496</v>
      </c>
      <c r="G6722" s="22" t="s">
        <v>311</v>
      </c>
      <c r="H6722" s="26">
        <v>3035550</v>
      </c>
      <c r="I6722" s="28"/>
      <c r="J6722" s="26">
        <v>242844</v>
      </c>
      <c r="K6722" s="26">
        <v>3278394</v>
      </c>
      <c r="L6722" s="22" t="s">
        <v>1336</v>
      </c>
      <c r="M6722" s="22"/>
      <c r="N6722">
        <f t="shared" si="416"/>
        <v>46896</v>
      </c>
      <c r="O6722">
        <f>+VLOOKUP(N6722,'Thanh toán '!O$8:P$8099,2,0)</f>
        <v>3278394</v>
      </c>
      <c r="P6722">
        <f t="shared" si="417"/>
        <v>3278394</v>
      </c>
      <c r="Q6722" s="30">
        <f t="shared" si="418"/>
        <v>0</v>
      </c>
    </row>
    <row r="6723" spans="1:17" ht="26.3" hidden="1" x14ac:dyDescent="0.3">
      <c r="A6723" s="21">
        <v>55218</v>
      </c>
      <c r="B6723" s="22" t="s">
        <v>7372</v>
      </c>
      <c r="C6723" s="22" t="s">
        <v>1333</v>
      </c>
      <c r="D6723" s="27" t="s">
        <v>7357</v>
      </c>
      <c r="E6723" s="24" t="s">
        <v>4753</v>
      </c>
      <c r="F6723" s="25" t="s">
        <v>4754</v>
      </c>
      <c r="G6723" s="22" t="s">
        <v>1453</v>
      </c>
      <c r="H6723" s="26">
        <v>2480260</v>
      </c>
      <c r="I6723" s="28"/>
      <c r="J6723" s="26">
        <v>198421</v>
      </c>
      <c r="K6723" s="26">
        <v>2678681</v>
      </c>
      <c r="L6723" s="22" t="s">
        <v>1336</v>
      </c>
      <c r="M6723" s="22"/>
      <c r="N6723">
        <f t="shared" si="416"/>
        <v>46898</v>
      </c>
      <c r="O6723">
        <f>+VLOOKUP(N6723,'Thanh toán '!O$8:P$8099,2,0)</f>
        <v>2678681</v>
      </c>
      <c r="P6723">
        <f t="shared" si="417"/>
        <v>2678681</v>
      </c>
      <c r="Q6723" s="30">
        <f t="shared" si="418"/>
        <v>0</v>
      </c>
    </row>
    <row r="6724" spans="1:17" hidden="1" x14ac:dyDescent="0.3">
      <c r="A6724" s="21">
        <v>55221</v>
      </c>
      <c r="B6724" s="22" t="s">
        <v>7373</v>
      </c>
      <c r="C6724" s="22" t="s">
        <v>1333</v>
      </c>
      <c r="D6724" s="27" t="s">
        <v>7357</v>
      </c>
      <c r="E6724" s="24" t="s">
        <v>5385</v>
      </c>
      <c r="F6724" s="25" t="s">
        <v>5386</v>
      </c>
      <c r="G6724" s="22" t="s">
        <v>325</v>
      </c>
      <c r="H6724" s="26">
        <v>2803060</v>
      </c>
      <c r="I6724" s="28"/>
      <c r="J6724" s="26">
        <v>224245</v>
      </c>
      <c r="K6724" s="26">
        <v>3027305</v>
      </c>
      <c r="L6724" s="22" t="s">
        <v>1336</v>
      </c>
      <c r="M6724" s="22"/>
      <c r="N6724">
        <f t="shared" si="416"/>
        <v>46901</v>
      </c>
      <c r="O6724">
        <f>+VLOOKUP(N6724,'Thanh toán '!O$8:P$8099,2,0)</f>
        <v>3027305</v>
      </c>
      <c r="P6724">
        <f t="shared" si="417"/>
        <v>3027305</v>
      </c>
      <c r="Q6724" s="30">
        <f t="shared" si="418"/>
        <v>0</v>
      </c>
    </row>
    <row r="6725" spans="1:17" ht="26.3" hidden="1" x14ac:dyDescent="0.3">
      <c r="A6725" s="21">
        <v>55228</v>
      </c>
      <c r="B6725" s="22" t="s">
        <v>7374</v>
      </c>
      <c r="C6725" s="22" t="s">
        <v>1333</v>
      </c>
      <c r="D6725" s="27" t="s">
        <v>7357</v>
      </c>
      <c r="E6725" s="24" t="s">
        <v>4890</v>
      </c>
      <c r="F6725" s="25" t="s">
        <v>4891</v>
      </c>
      <c r="G6725" s="22" t="s">
        <v>100</v>
      </c>
      <c r="H6725" s="26">
        <v>373296</v>
      </c>
      <c r="I6725" s="28"/>
      <c r="J6725" s="26">
        <v>29864</v>
      </c>
      <c r="K6725" s="26">
        <v>403160</v>
      </c>
      <c r="L6725" s="22" t="s">
        <v>1336</v>
      </c>
      <c r="M6725" s="22"/>
      <c r="N6725">
        <f t="shared" si="416"/>
        <v>46908</v>
      </c>
      <c r="O6725">
        <f>+VLOOKUP(N6725,'Thanh toán '!O$8:P$8099,2,0)</f>
        <v>403160</v>
      </c>
      <c r="P6725">
        <f t="shared" si="417"/>
        <v>403160</v>
      </c>
      <c r="Q6725" s="30">
        <f t="shared" si="418"/>
        <v>0</v>
      </c>
    </row>
    <row r="6726" spans="1:17" ht="26.3" hidden="1" x14ac:dyDescent="0.3">
      <c r="A6726" s="21">
        <v>55229</v>
      </c>
      <c r="B6726" s="22" t="s">
        <v>7375</v>
      </c>
      <c r="C6726" s="22" t="s">
        <v>1333</v>
      </c>
      <c r="D6726" s="27" t="s">
        <v>7357</v>
      </c>
      <c r="E6726" s="24" t="s">
        <v>4890</v>
      </c>
      <c r="F6726" s="25" t="s">
        <v>4891</v>
      </c>
      <c r="G6726" s="22" t="s">
        <v>100</v>
      </c>
      <c r="H6726" s="26">
        <v>1720013</v>
      </c>
      <c r="I6726" s="28"/>
      <c r="J6726" s="26">
        <v>137601</v>
      </c>
      <c r="K6726" s="26">
        <v>1857614</v>
      </c>
      <c r="L6726" s="22" t="s">
        <v>1336</v>
      </c>
      <c r="M6726" s="22"/>
      <c r="N6726">
        <f t="shared" ref="N6726:N6789" si="419">+B6726*1</f>
        <v>46909</v>
      </c>
      <c r="O6726">
        <f>+VLOOKUP(N6726,'Thanh toán '!O$8:P$8099,2,0)</f>
        <v>1857614</v>
      </c>
      <c r="P6726">
        <f t="shared" ref="P6726:P6789" si="420">+O6726</f>
        <v>1857614</v>
      </c>
      <c r="Q6726" s="30">
        <f t="shared" si="418"/>
        <v>0</v>
      </c>
    </row>
    <row r="6727" spans="1:17" ht="26.3" hidden="1" x14ac:dyDescent="0.3">
      <c r="A6727" s="21">
        <v>55230</v>
      </c>
      <c r="B6727" s="22" t="s">
        <v>7376</v>
      </c>
      <c r="C6727" s="22" t="s">
        <v>1333</v>
      </c>
      <c r="D6727" s="27" t="s">
        <v>7357</v>
      </c>
      <c r="E6727" s="24" t="s">
        <v>4890</v>
      </c>
      <c r="F6727" s="25" t="s">
        <v>4891</v>
      </c>
      <c r="G6727" s="22" t="s">
        <v>100</v>
      </c>
      <c r="H6727" s="26">
        <v>1641611</v>
      </c>
      <c r="I6727" s="28"/>
      <c r="J6727" s="26">
        <v>131329</v>
      </c>
      <c r="K6727" s="26">
        <v>1772940</v>
      </c>
      <c r="L6727" s="22" t="s">
        <v>1336</v>
      </c>
      <c r="M6727" s="22"/>
      <c r="N6727">
        <f t="shared" si="419"/>
        <v>46910</v>
      </c>
      <c r="O6727">
        <f>+VLOOKUP(N6727,'Thanh toán '!O$8:P$8099,2,0)</f>
        <v>1772940</v>
      </c>
      <c r="P6727">
        <f t="shared" si="420"/>
        <v>1772940</v>
      </c>
      <c r="Q6727" s="30">
        <f t="shared" si="418"/>
        <v>0</v>
      </c>
    </row>
    <row r="6728" spans="1:17" ht="26.3" hidden="1" x14ac:dyDescent="0.3">
      <c r="A6728" s="21">
        <v>55231</v>
      </c>
      <c r="B6728" s="22" t="s">
        <v>7377</v>
      </c>
      <c r="C6728" s="22" t="s">
        <v>1333</v>
      </c>
      <c r="D6728" s="27" t="s">
        <v>7357</v>
      </c>
      <c r="E6728" s="24" t="s">
        <v>4890</v>
      </c>
      <c r="F6728" s="25" t="s">
        <v>4891</v>
      </c>
      <c r="G6728" s="22" t="s">
        <v>100</v>
      </c>
      <c r="H6728" s="26">
        <v>2124885</v>
      </c>
      <c r="I6728" s="28"/>
      <c r="J6728" s="26">
        <v>169991</v>
      </c>
      <c r="K6728" s="26">
        <v>2294876</v>
      </c>
      <c r="L6728" s="22" t="s">
        <v>1336</v>
      </c>
      <c r="M6728" s="22"/>
      <c r="N6728">
        <f t="shared" si="419"/>
        <v>46911</v>
      </c>
      <c r="O6728">
        <f>+VLOOKUP(N6728,'Thanh toán '!O$8:P$8099,2,0)</f>
        <v>2294876</v>
      </c>
      <c r="P6728">
        <f t="shared" si="420"/>
        <v>2294876</v>
      </c>
      <c r="Q6728" s="30">
        <f t="shared" si="418"/>
        <v>0</v>
      </c>
    </row>
    <row r="6729" spans="1:17" ht="26.3" hidden="1" x14ac:dyDescent="0.3">
      <c r="A6729" s="21">
        <v>55232</v>
      </c>
      <c r="B6729" s="22" t="s">
        <v>7378</v>
      </c>
      <c r="C6729" s="22" t="s">
        <v>1333</v>
      </c>
      <c r="D6729" s="27" t="s">
        <v>7357</v>
      </c>
      <c r="E6729" s="24" t="s">
        <v>4890</v>
      </c>
      <c r="F6729" s="25" t="s">
        <v>4891</v>
      </c>
      <c r="G6729" s="22" t="s">
        <v>100</v>
      </c>
      <c r="H6729" s="26">
        <v>2307783</v>
      </c>
      <c r="I6729" s="28"/>
      <c r="J6729" s="26">
        <v>184623</v>
      </c>
      <c r="K6729" s="26">
        <v>2492406</v>
      </c>
      <c r="L6729" s="22" t="s">
        <v>1336</v>
      </c>
      <c r="M6729" s="22"/>
      <c r="N6729">
        <f t="shared" si="419"/>
        <v>46912</v>
      </c>
      <c r="O6729">
        <f>+VLOOKUP(N6729,'Thanh toán '!O$8:P$8099,2,0)</f>
        <v>2492406</v>
      </c>
      <c r="P6729">
        <f t="shared" si="420"/>
        <v>2492406</v>
      </c>
      <c r="Q6729" s="30">
        <f t="shared" si="418"/>
        <v>0</v>
      </c>
    </row>
    <row r="6730" spans="1:17" hidden="1" x14ac:dyDescent="0.3">
      <c r="A6730" s="21">
        <v>55234</v>
      </c>
      <c r="B6730" s="22" t="s">
        <v>7379</v>
      </c>
      <c r="C6730" s="22" t="s">
        <v>1333</v>
      </c>
      <c r="D6730" s="27" t="s">
        <v>7357</v>
      </c>
      <c r="E6730" s="24" t="s">
        <v>4612</v>
      </c>
      <c r="F6730" s="25" t="s">
        <v>4613</v>
      </c>
      <c r="G6730" s="22" t="s">
        <v>39</v>
      </c>
      <c r="H6730" s="26">
        <v>1007960</v>
      </c>
      <c r="I6730" s="28"/>
      <c r="J6730" s="26">
        <v>80637</v>
      </c>
      <c r="K6730" s="26">
        <v>1088597</v>
      </c>
      <c r="L6730" s="22" t="s">
        <v>1336</v>
      </c>
      <c r="M6730" s="22"/>
      <c r="N6730">
        <f t="shared" si="419"/>
        <v>46914</v>
      </c>
      <c r="O6730">
        <f>+VLOOKUP(N6730,'Thanh toán '!O$8:P$8099,2,0)</f>
        <v>1088597</v>
      </c>
      <c r="P6730">
        <f t="shared" si="420"/>
        <v>1088597</v>
      </c>
      <c r="Q6730" s="30">
        <f t="shared" si="418"/>
        <v>0</v>
      </c>
    </row>
    <row r="6731" spans="1:17" ht="26.3" hidden="1" x14ac:dyDescent="0.3">
      <c r="A6731" s="21">
        <v>55237</v>
      </c>
      <c r="B6731" s="22" t="s">
        <v>7380</v>
      </c>
      <c r="C6731" s="22" t="s">
        <v>1333</v>
      </c>
      <c r="D6731" s="27" t="s">
        <v>7381</v>
      </c>
      <c r="E6731" s="24" t="s">
        <v>4726</v>
      </c>
      <c r="F6731" s="25" t="s">
        <v>4727</v>
      </c>
      <c r="G6731" s="22" t="s">
        <v>237</v>
      </c>
      <c r="H6731" s="26">
        <v>3908840</v>
      </c>
      <c r="I6731" s="28"/>
      <c r="J6731" s="26">
        <v>312707</v>
      </c>
      <c r="K6731" s="26">
        <v>4221547</v>
      </c>
      <c r="L6731" s="22" t="s">
        <v>1336</v>
      </c>
      <c r="M6731" s="22"/>
      <c r="N6731">
        <f t="shared" si="419"/>
        <v>46917</v>
      </c>
      <c r="O6731">
        <f>+VLOOKUP(N6731,'Thanh toán '!O$8:P$8099,2,0)</f>
        <v>4221547</v>
      </c>
      <c r="P6731">
        <f t="shared" si="420"/>
        <v>4221547</v>
      </c>
      <c r="Q6731" s="30">
        <f t="shared" si="418"/>
        <v>0</v>
      </c>
    </row>
    <row r="6732" spans="1:17" hidden="1" x14ac:dyDescent="0.3">
      <c r="A6732" s="21">
        <v>55238</v>
      </c>
      <c r="B6732" s="22" t="s">
        <v>7382</v>
      </c>
      <c r="C6732" s="22" t="s">
        <v>1333</v>
      </c>
      <c r="D6732" s="27" t="s">
        <v>7381</v>
      </c>
      <c r="E6732" s="24" t="s">
        <v>42</v>
      </c>
      <c r="F6732" s="25" t="s">
        <v>4853</v>
      </c>
      <c r="G6732" s="22" t="s">
        <v>43</v>
      </c>
      <c r="H6732" s="26">
        <v>1662397</v>
      </c>
      <c r="I6732" s="28"/>
      <c r="J6732" s="26">
        <v>132992</v>
      </c>
      <c r="K6732" s="26">
        <v>1795389</v>
      </c>
      <c r="L6732" s="22" t="s">
        <v>1336</v>
      </c>
      <c r="M6732" s="22"/>
      <c r="N6732">
        <f t="shared" si="419"/>
        <v>46918</v>
      </c>
      <c r="O6732">
        <f>+VLOOKUP(N6732,'Thanh toán '!O$8:P$8099,2,0)</f>
        <v>1795389</v>
      </c>
      <c r="P6732">
        <f t="shared" si="420"/>
        <v>1795389</v>
      </c>
      <c r="Q6732" s="30">
        <f t="shared" si="418"/>
        <v>0</v>
      </c>
    </row>
    <row r="6733" spans="1:17" hidden="1" x14ac:dyDescent="0.3">
      <c r="A6733" s="21">
        <v>55239</v>
      </c>
      <c r="B6733" s="22" t="s">
        <v>7383</v>
      </c>
      <c r="C6733" s="22" t="s">
        <v>1333</v>
      </c>
      <c r="D6733" s="27" t="s">
        <v>7381</v>
      </c>
      <c r="E6733" s="24" t="s">
        <v>4612</v>
      </c>
      <c r="F6733" s="25" t="s">
        <v>4613</v>
      </c>
      <c r="G6733" s="22" t="s">
        <v>39</v>
      </c>
      <c r="H6733" s="26">
        <v>1675241</v>
      </c>
      <c r="I6733" s="28"/>
      <c r="J6733" s="26">
        <v>134019</v>
      </c>
      <c r="K6733" s="26">
        <v>1809260</v>
      </c>
      <c r="L6733" s="22" t="s">
        <v>1336</v>
      </c>
      <c r="M6733" s="22"/>
      <c r="N6733">
        <f t="shared" si="419"/>
        <v>46919</v>
      </c>
      <c r="O6733" t="e">
        <f>+VLOOKUP(N6733,'Thanh toán '!O$8:P$8099,2,0)</f>
        <v>#N/A</v>
      </c>
      <c r="P6733" t="e">
        <f t="shared" si="420"/>
        <v>#N/A</v>
      </c>
      <c r="Q6733" s="30" t="e">
        <f t="shared" si="418"/>
        <v>#N/A</v>
      </c>
    </row>
    <row r="6734" spans="1:17" hidden="1" x14ac:dyDescent="0.3">
      <c r="A6734" s="21">
        <v>55243</v>
      </c>
      <c r="B6734" s="22" t="s">
        <v>7384</v>
      </c>
      <c r="C6734" s="22" t="s">
        <v>1333</v>
      </c>
      <c r="D6734" s="27" t="s">
        <v>7381</v>
      </c>
      <c r="E6734" s="24" t="s">
        <v>4612</v>
      </c>
      <c r="F6734" s="25" t="s">
        <v>4613</v>
      </c>
      <c r="G6734" s="22" t="s">
        <v>39</v>
      </c>
      <c r="H6734" s="26">
        <v>1198465</v>
      </c>
      <c r="I6734" s="28"/>
      <c r="J6734" s="26">
        <v>95877</v>
      </c>
      <c r="K6734" s="26">
        <v>1294342</v>
      </c>
      <c r="L6734" s="22" t="s">
        <v>1336</v>
      </c>
      <c r="M6734" s="22"/>
      <c r="N6734">
        <f t="shared" si="419"/>
        <v>46923</v>
      </c>
      <c r="O6734">
        <f>+VLOOKUP(N6734,'Thanh toán '!O$8:P$8099,2,0)</f>
        <v>1294342</v>
      </c>
      <c r="P6734">
        <f t="shared" si="420"/>
        <v>1294342</v>
      </c>
      <c r="Q6734" s="30">
        <f t="shared" si="418"/>
        <v>0</v>
      </c>
    </row>
    <row r="6735" spans="1:17" hidden="1" x14ac:dyDescent="0.3">
      <c r="A6735" s="21">
        <v>55244</v>
      </c>
      <c r="B6735" s="22" t="s">
        <v>7385</v>
      </c>
      <c r="C6735" s="22" t="s">
        <v>1333</v>
      </c>
      <c r="D6735" s="27" t="s">
        <v>7381</v>
      </c>
      <c r="E6735" s="24" t="s">
        <v>4612</v>
      </c>
      <c r="F6735" s="25" t="s">
        <v>4613</v>
      </c>
      <c r="G6735" s="22" t="s">
        <v>39</v>
      </c>
      <c r="H6735" s="26">
        <v>926763</v>
      </c>
      <c r="I6735" s="28"/>
      <c r="J6735" s="26">
        <v>74141</v>
      </c>
      <c r="K6735" s="26">
        <v>1000904</v>
      </c>
      <c r="L6735" s="22" t="s">
        <v>1336</v>
      </c>
      <c r="M6735" s="22"/>
      <c r="N6735">
        <f t="shared" si="419"/>
        <v>46924</v>
      </c>
      <c r="O6735">
        <f>+VLOOKUP(N6735,'Thanh toán '!O$8:P$8099,2,0)</f>
        <v>1000904</v>
      </c>
      <c r="P6735">
        <f t="shared" si="420"/>
        <v>1000904</v>
      </c>
      <c r="Q6735" s="30">
        <f t="shared" si="418"/>
        <v>0</v>
      </c>
    </row>
    <row r="6736" spans="1:17" ht="26.3" hidden="1" x14ac:dyDescent="0.3">
      <c r="A6736" s="21">
        <v>55245</v>
      </c>
      <c r="B6736" s="22" t="s">
        <v>7386</v>
      </c>
      <c r="C6736" s="22" t="s">
        <v>1333</v>
      </c>
      <c r="D6736" s="27" t="s">
        <v>7381</v>
      </c>
      <c r="E6736" s="24" t="s">
        <v>4660</v>
      </c>
      <c r="F6736" s="25" t="s">
        <v>5644</v>
      </c>
      <c r="G6736" s="22" t="s">
        <v>24</v>
      </c>
      <c r="H6736" s="26">
        <v>1811433</v>
      </c>
      <c r="I6736" s="28"/>
      <c r="J6736" s="26">
        <v>144915</v>
      </c>
      <c r="K6736" s="26">
        <v>1956348</v>
      </c>
      <c r="L6736" s="22" t="s">
        <v>1336</v>
      </c>
      <c r="M6736" s="22"/>
      <c r="N6736">
        <f t="shared" si="419"/>
        <v>46925</v>
      </c>
      <c r="O6736">
        <f>+VLOOKUP(N6736,'Thanh toán '!O$8:P$8099,2,0)</f>
        <v>1956348</v>
      </c>
      <c r="P6736">
        <f t="shared" si="420"/>
        <v>1956348</v>
      </c>
      <c r="Q6736" s="30">
        <f t="shared" si="418"/>
        <v>0</v>
      </c>
    </row>
    <row r="6737" spans="1:17" hidden="1" x14ac:dyDescent="0.3">
      <c r="A6737" s="21">
        <v>55246</v>
      </c>
      <c r="B6737" s="22" t="s">
        <v>7387</v>
      </c>
      <c r="C6737" s="22" t="s">
        <v>1333</v>
      </c>
      <c r="D6737" s="27" t="s">
        <v>7381</v>
      </c>
      <c r="E6737" s="24" t="s">
        <v>206</v>
      </c>
      <c r="F6737" s="25" t="s">
        <v>4739</v>
      </c>
      <c r="G6737" s="22" t="s">
        <v>207</v>
      </c>
      <c r="H6737" s="26">
        <v>4826970</v>
      </c>
      <c r="I6737" s="28"/>
      <c r="J6737" s="26">
        <v>386158</v>
      </c>
      <c r="K6737" s="26">
        <v>5213128</v>
      </c>
      <c r="L6737" s="22" t="s">
        <v>1336</v>
      </c>
      <c r="M6737" s="22"/>
      <c r="N6737">
        <f t="shared" si="419"/>
        <v>46926</v>
      </c>
      <c r="O6737">
        <f>+VLOOKUP(N6737,'Thanh toán '!O$8:P$8099,2,0)</f>
        <v>5213128</v>
      </c>
      <c r="P6737">
        <f t="shared" si="420"/>
        <v>5213128</v>
      </c>
      <c r="Q6737" s="30">
        <f t="shared" si="418"/>
        <v>0</v>
      </c>
    </row>
    <row r="6738" spans="1:17" hidden="1" x14ac:dyDescent="0.3">
      <c r="A6738" s="21">
        <v>55248</v>
      </c>
      <c r="B6738" s="22" t="s">
        <v>7388</v>
      </c>
      <c r="C6738" s="22" t="s">
        <v>1333</v>
      </c>
      <c r="D6738" s="27" t="s">
        <v>7381</v>
      </c>
      <c r="E6738" s="24" t="s">
        <v>42</v>
      </c>
      <c r="F6738" s="25" t="s">
        <v>4853</v>
      </c>
      <c r="G6738" s="22" t="s">
        <v>43</v>
      </c>
      <c r="H6738" s="26">
        <v>1612400</v>
      </c>
      <c r="I6738" s="28"/>
      <c r="J6738" s="26">
        <v>128992</v>
      </c>
      <c r="K6738" s="26">
        <v>1741392</v>
      </c>
      <c r="L6738" s="22" t="s">
        <v>1336</v>
      </c>
      <c r="M6738" s="22"/>
      <c r="N6738">
        <f t="shared" si="419"/>
        <v>46928</v>
      </c>
      <c r="O6738">
        <f>+VLOOKUP(N6738,'Thanh toán '!O$8:P$8099,2,0)</f>
        <v>1741392</v>
      </c>
      <c r="P6738">
        <f t="shared" si="420"/>
        <v>1741392</v>
      </c>
      <c r="Q6738" s="30">
        <f t="shared" si="418"/>
        <v>0</v>
      </c>
    </row>
    <row r="6739" spans="1:17" hidden="1" x14ac:dyDescent="0.3">
      <c r="A6739" s="21">
        <v>55249</v>
      </c>
      <c r="B6739" s="22" t="s">
        <v>7389</v>
      </c>
      <c r="C6739" s="22" t="s">
        <v>1333</v>
      </c>
      <c r="D6739" s="27" t="s">
        <v>7381</v>
      </c>
      <c r="E6739" s="24" t="s">
        <v>4612</v>
      </c>
      <c r="F6739" s="25" t="s">
        <v>4613</v>
      </c>
      <c r="G6739" s="22" t="s">
        <v>39</v>
      </c>
      <c r="H6739" s="26">
        <v>1477735</v>
      </c>
      <c r="I6739" s="28"/>
      <c r="J6739" s="26">
        <v>118219</v>
      </c>
      <c r="K6739" s="26">
        <v>1595954</v>
      </c>
      <c r="L6739" s="22" t="s">
        <v>1336</v>
      </c>
      <c r="M6739" s="22"/>
      <c r="N6739">
        <f t="shared" si="419"/>
        <v>46929</v>
      </c>
      <c r="O6739">
        <f>+VLOOKUP(N6739,'Thanh toán '!O$8:P$8099,2,0)</f>
        <v>1595954</v>
      </c>
      <c r="P6739">
        <f t="shared" si="420"/>
        <v>1595954</v>
      </c>
      <c r="Q6739" s="30">
        <f t="shared" ref="Q6739:Q6802" si="421">+O6739-K6739</f>
        <v>0</v>
      </c>
    </row>
    <row r="6740" spans="1:17" hidden="1" x14ac:dyDescent="0.3">
      <c r="A6740" s="21">
        <v>55251</v>
      </c>
      <c r="B6740" s="22" t="s">
        <v>7390</v>
      </c>
      <c r="C6740" s="22" t="s">
        <v>1333</v>
      </c>
      <c r="D6740" s="27" t="s">
        <v>7381</v>
      </c>
      <c r="E6740" s="24" t="s">
        <v>50</v>
      </c>
      <c r="F6740" s="25" t="s">
        <v>5314</v>
      </c>
      <c r="G6740" s="22" t="s">
        <v>51</v>
      </c>
      <c r="H6740" s="26">
        <v>1612400</v>
      </c>
      <c r="I6740" s="28"/>
      <c r="J6740" s="26">
        <v>128992</v>
      </c>
      <c r="K6740" s="26">
        <v>1741392</v>
      </c>
      <c r="L6740" s="22" t="s">
        <v>1336</v>
      </c>
      <c r="M6740" s="22"/>
      <c r="N6740">
        <f t="shared" si="419"/>
        <v>46931</v>
      </c>
      <c r="O6740">
        <f>+VLOOKUP(N6740,'Thanh toán '!O$8:P$8099,2,0)</f>
        <v>1741392</v>
      </c>
      <c r="P6740">
        <f t="shared" si="420"/>
        <v>1741392</v>
      </c>
      <c r="Q6740" s="30">
        <f t="shared" si="421"/>
        <v>0</v>
      </c>
    </row>
    <row r="6741" spans="1:17" hidden="1" x14ac:dyDescent="0.3">
      <c r="A6741" s="21">
        <v>55254</v>
      </c>
      <c r="B6741" s="22" t="s">
        <v>7391</v>
      </c>
      <c r="C6741" s="22" t="s">
        <v>1333</v>
      </c>
      <c r="D6741" s="27" t="s">
        <v>7381</v>
      </c>
      <c r="E6741" s="24" t="s">
        <v>4612</v>
      </c>
      <c r="F6741" s="25" t="s">
        <v>4613</v>
      </c>
      <c r="G6741" s="22" t="s">
        <v>39</v>
      </c>
      <c r="H6741" s="26">
        <v>625732</v>
      </c>
      <c r="I6741" s="28"/>
      <c r="J6741" s="26">
        <v>50059</v>
      </c>
      <c r="K6741" s="26">
        <v>675791</v>
      </c>
      <c r="L6741" s="22" t="s">
        <v>1336</v>
      </c>
      <c r="M6741" s="22"/>
      <c r="N6741">
        <f t="shared" si="419"/>
        <v>46934</v>
      </c>
      <c r="O6741">
        <f>+VLOOKUP(N6741,'Thanh toán '!O$8:P$8099,2,0)</f>
        <v>675791</v>
      </c>
      <c r="P6741">
        <f t="shared" si="420"/>
        <v>675791</v>
      </c>
      <c r="Q6741" s="30">
        <f t="shared" si="421"/>
        <v>0</v>
      </c>
    </row>
    <row r="6742" spans="1:17" hidden="1" x14ac:dyDescent="0.3">
      <c r="A6742" s="21">
        <v>55255</v>
      </c>
      <c r="B6742" s="22" t="s">
        <v>7392</v>
      </c>
      <c r="C6742" s="22" t="s">
        <v>1333</v>
      </c>
      <c r="D6742" s="27" t="s">
        <v>7381</v>
      </c>
      <c r="E6742" s="24" t="s">
        <v>260</v>
      </c>
      <c r="F6742" s="25" t="s">
        <v>1440</v>
      </c>
      <c r="G6742" s="22" t="s">
        <v>261</v>
      </c>
      <c r="H6742" s="26">
        <v>3425440</v>
      </c>
      <c r="I6742" s="28"/>
      <c r="J6742" s="26">
        <v>274035</v>
      </c>
      <c r="K6742" s="26">
        <v>3699475</v>
      </c>
      <c r="L6742" s="22" t="s">
        <v>1336</v>
      </c>
      <c r="M6742" s="22"/>
      <c r="N6742">
        <f t="shared" si="419"/>
        <v>46935</v>
      </c>
      <c r="O6742">
        <f>+VLOOKUP(N6742,'Thanh toán '!O$8:P$8099,2,0)</f>
        <v>3699475</v>
      </c>
      <c r="P6742">
        <f t="shared" si="420"/>
        <v>3699475</v>
      </c>
      <c r="Q6742" s="30">
        <f t="shared" si="421"/>
        <v>0</v>
      </c>
    </row>
    <row r="6743" spans="1:17" hidden="1" x14ac:dyDescent="0.3">
      <c r="A6743" s="21">
        <v>55256</v>
      </c>
      <c r="B6743" s="22" t="s">
        <v>7393</v>
      </c>
      <c r="C6743" s="22" t="s">
        <v>1333</v>
      </c>
      <c r="D6743" s="27" t="s">
        <v>7381</v>
      </c>
      <c r="E6743" s="24" t="s">
        <v>4612</v>
      </c>
      <c r="F6743" s="25" t="s">
        <v>4613</v>
      </c>
      <c r="G6743" s="22" t="s">
        <v>39</v>
      </c>
      <c r="H6743" s="26">
        <v>729085</v>
      </c>
      <c r="I6743" s="28"/>
      <c r="J6743" s="26">
        <v>58327</v>
      </c>
      <c r="K6743" s="26">
        <v>787412</v>
      </c>
      <c r="L6743" s="22" t="s">
        <v>1336</v>
      </c>
      <c r="M6743" s="22"/>
      <c r="N6743">
        <f t="shared" si="419"/>
        <v>46936</v>
      </c>
      <c r="O6743">
        <f>+VLOOKUP(N6743,'Thanh toán '!O$8:P$8099,2,0)</f>
        <v>787412</v>
      </c>
      <c r="P6743">
        <f t="shared" si="420"/>
        <v>787412</v>
      </c>
      <c r="Q6743" s="30">
        <f t="shared" si="421"/>
        <v>0</v>
      </c>
    </row>
    <row r="6744" spans="1:17" hidden="1" x14ac:dyDescent="0.3">
      <c r="A6744" s="21">
        <v>55257</v>
      </c>
      <c r="B6744" s="22" t="s">
        <v>7394</v>
      </c>
      <c r="C6744" s="22" t="s">
        <v>1333</v>
      </c>
      <c r="D6744" s="27" t="s">
        <v>7381</v>
      </c>
      <c r="E6744" s="24" t="s">
        <v>5331</v>
      </c>
      <c r="F6744" s="25" t="s">
        <v>5332</v>
      </c>
      <c r="G6744" s="22" t="s">
        <v>171</v>
      </c>
      <c r="H6744" s="26">
        <v>1110580</v>
      </c>
      <c r="I6744" s="28"/>
      <c r="J6744" s="26">
        <v>88846</v>
      </c>
      <c r="K6744" s="26">
        <v>1199426</v>
      </c>
      <c r="L6744" s="22" t="s">
        <v>1336</v>
      </c>
      <c r="M6744" s="22"/>
      <c r="N6744">
        <f t="shared" si="419"/>
        <v>46937</v>
      </c>
      <c r="O6744">
        <f>+VLOOKUP(N6744,'Thanh toán '!O$8:P$8099,2,0)</f>
        <v>1199426</v>
      </c>
      <c r="P6744">
        <f t="shared" si="420"/>
        <v>1199426</v>
      </c>
      <c r="Q6744" s="30">
        <f t="shared" si="421"/>
        <v>0</v>
      </c>
    </row>
    <row r="6745" spans="1:17" hidden="1" x14ac:dyDescent="0.3">
      <c r="A6745" s="21">
        <v>55258</v>
      </c>
      <c r="B6745" s="22" t="s">
        <v>7395</v>
      </c>
      <c r="C6745" s="22" t="s">
        <v>1333</v>
      </c>
      <c r="D6745" s="27" t="s">
        <v>7381</v>
      </c>
      <c r="E6745" s="24" t="s">
        <v>5322</v>
      </c>
      <c r="F6745" s="25" t="s">
        <v>5323</v>
      </c>
      <c r="G6745" s="22" t="s">
        <v>66</v>
      </c>
      <c r="H6745" s="26">
        <v>1103945</v>
      </c>
      <c r="I6745" s="28"/>
      <c r="J6745" s="26">
        <v>88316</v>
      </c>
      <c r="K6745" s="26">
        <v>1192261</v>
      </c>
      <c r="L6745" s="22" t="s">
        <v>1336</v>
      </c>
      <c r="M6745" s="22"/>
      <c r="N6745">
        <f t="shared" si="419"/>
        <v>46938</v>
      </c>
      <c r="O6745">
        <f>+VLOOKUP(N6745,'Thanh toán '!O$8:P$8099,2,0)</f>
        <v>1192261</v>
      </c>
      <c r="P6745">
        <f t="shared" si="420"/>
        <v>1192261</v>
      </c>
      <c r="Q6745" s="30">
        <f t="shared" si="421"/>
        <v>0</v>
      </c>
    </row>
    <row r="6746" spans="1:17" ht="26.3" hidden="1" x14ac:dyDescent="0.3">
      <c r="A6746" s="21">
        <v>55259</v>
      </c>
      <c r="B6746" s="22" t="s">
        <v>7396</v>
      </c>
      <c r="C6746" s="22" t="s">
        <v>1333</v>
      </c>
      <c r="D6746" s="27" t="s">
        <v>7381</v>
      </c>
      <c r="E6746" s="24" t="s">
        <v>4716</v>
      </c>
      <c r="F6746" s="25" t="s">
        <v>4717</v>
      </c>
      <c r="G6746" s="22" t="s">
        <v>63</v>
      </c>
      <c r="H6746" s="26">
        <v>367155</v>
      </c>
      <c r="I6746" s="28"/>
      <c r="J6746" s="26">
        <v>29372</v>
      </c>
      <c r="K6746" s="26">
        <v>396527</v>
      </c>
      <c r="L6746" s="22" t="s">
        <v>1336</v>
      </c>
      <c r="M6746" s="22"/>
      <c r="N6746">
        <f t="shared" si="419"/>
        <v>46939</v>
      </c>
      <c r="O6746">
        <f>+VLOOKUP(N6746,'Thanh toán '!O$8:P$8099,2,0)</f>
        <v>396527</v>
      </c>
      <c r="P6746">
        <f t="shared" si="420"/>
        <v>396527</v>
      </c>
      <c r="Q6746" s="30">
        <f t="shared" si="421"/>
        <v>0</v>
      </c>
    </row>
    <row r="6747" spans="1:17" ht="26.3" hidden="1" x14ac:dyDescent="0.3">
      <c r="A6747" s="21">
        <v>55260</v>
      </c>
      <c r="B6747" s="22" t="s">
        <v>7397</v>
      </c>
      <c r="C6747" s="22" t="s">
        <v>1333</v>
      </c>
      <c r="D6747" s="27" t="s">
        <v>7381</v>
      </c>
      <c r="E6747" s="24" t="s">
        <v>4962</v>
      </c>
      <c r="F6747" s="25" t="s">
        <v>4963</v>
      </c>
      <c r="G6747" s="22" t="s">
        <v>272</v>
      </c>
      <c r="H6747" s="26">
        <v>1665870</v>
      </c>
      <c r="I6747" s="28"/>
      <c r="J6747" s="26">
        <v>133270</v>
      </c>
      <c r="K6747" s="26">
        <v>1799140</v>
      </c>
      <c r="L6747" s="22" t="s">
        <v>1336</v>
      </c>
      <c r="M6747" s="22"/>
      <c r="N6747">
        <f t="shared" si="419"/>
        <v>46940</v>
      </c>
      <c r="O6747">
        <f>+VLOOKUP(N6747,'Thanh toán '!O$8:P$8099,2,0)</f>
        <v>1799140</v>
      </c>
      <c r="P6747">
        <f t="shared" si="420"/>
        <v>1799140</v>
      </c>
      <c r="Q6747" s="30">
        <f t="shared" si="421"/>
        <v>0</v>
      </c>
    </row>
    <row r="6748" spans="1:17" hidden="1" x14ac:dyDescent="0.3">
      <c r="A6748" s="21">
        <v>55261</v>
      </c>
      <c r="B6748" s="22" t="s">
        <v>7398</v>
      </c>
      <c r="C6748" s="22" t="s">
        <v>1333</v>
      </c>
      <c r="D6748" s="27" t="s">
        <v>7381</v>
      </c>
      <c r="E6748" s="24" t="s">
        <v>5326</v>
      </c>
      <c r="F6748" s="25" t="s">
        <v>5327</v>
      </c>
      <c r="G6748" s="22" t="s">
        <v>549</v>
      </c>
      <c r="H6748" s="26">
        <v>4647950</v>
      </c>
      <c r="I6748" s="28"/>
      <c r="J6748" s="26">
        <v>371836</v>
      </c>
      <c r="K6748" s="26">
        <v>5019786</v>
      </c>
      <c r="L6748" s="22" t="s">
        <v>1336</v>
      </c>
      <c r="M6748" s="22"/>
      <c r="N6748">
        <f t="shared" si="419"/>
        <v>46941</v>
      </c>
      <c r="O6748">
        <f>+VLOOKUP(N6748,'Thanh toán '!O$8:P$8099,2,0)</f>
        <v>5019786</v>
      </c>
      <c r="P6748">
        <f t="shared" si="420"/>
        <v>5019786</v>
      </c>
      <c r="Q6748" s="30">
        <f t="shared" si="421"/>
        <v>0</v>
      </c>
    </row>
    <row r="6749" spans="1:17" ht="26.3" hidden="1" x14ac:dyDescent="0.3">
      <c r="A6749" s="21">
        <v>55262</v>
      </c>
      <c r="B6749" s="22" t="s">
        <v>7399</v>
      </c>
      <c r="C6749" s="22" t="s">
        <v>1333</v>
      </c>
      <c r="D6749" s="27" t="s">
        <v>7381</v>
      </c>
      <c r="E6749" s="24" t="s">
        <v>4965</v>
      </c>
      <c r="F6749" s="25" t="s">
        <v>4966</v>
      </c>
      <c r="G6749" s="22" t="s">
        <v>2429</v>
      </c>
      <c r="H6749" s="26">
        <v>2683822</v>
      </c>
      <c r="I6749" s="28"/>
      <c r="J6749" s="26">
        <v>214706</v>
      </c>
      <c r="K6749" s="26">
        <v>2898528</v>
      </c>
      <c r="L6749" s="22" t="s">
        <v>1336</v>
      </c>
      <c r="M6749" s="22"/>
      <c r="N6749">
        <f t="shared" si="419"/>
        <v>46942</v>
      </c>
      <c r="O6749">
        <f>+VLOOKUP(N6749,'Thanh toán '!O$8:P$8099,2,0)</f>
        <v>2898528</v>
      </c>
      <c r="P6749">
        <f t="shared" si="420"/>
        <v>2898528</v>
      </c>
      <c r="Q6749" s="30">
        <f t="shared" si="421"/>
        <v>0</v>
      </c>
    </row>
    <row r="6750" spans="1:17" ht="26.3" hidden="1" x14ac:dyDescent="0.3">
      <c r="A6750" s="21">
        <v>55263</v>
      </c>
      <c r="B6750" s="22" t="s">
        <v>7400</v>
      </c>
      <c r="C6750" s="22" t="s">
        <v>1333</v>
      </c>
      <c r="D6750" s="27" t="s">
        <v>7381</v>
      </c>
      <c r="E6750" s="24" t="s">
        <v>4720</v>
      </c>
      <c r="F6750" s="25" t="s">
        <v>4721</v>
      </c>
      <c r="G6750" s="22" t="s">
        <v>72</v>
      </c>
      <c r="H6750" s="26">
        <v>1293695</v>
      </c>
      <c r="I6750" s="28"/>
      <c r="J6750" s="26">
        <v>103496</v>
      </c>
      <c r="K6750" s="26">
        <v>1397191</v>
      </c>
      <c r="L6750" s="22" t="s">
        <v>1336</v>
      </c>
      <c r="M6750" s="22"/>
      <c r="N6750">
        <f t="shared" si="419"/>
        <v>46943</v>
      </c>
      <c r="O6750">
        <f>+VLOOKUP(N6750,'Thanh toán '!O$8:P$8099,2,0)</f>
        <v>1397191</v>
      </c>
      <c r="P6750">
        <f t="shared" si="420"/>
        <v>1397191</v>
      </c>
      <c r="Q6750" s="30">
        <f t="shared" si="421"/>
        <v>0</v>
      </c>
    </row>
    <row r="6751" spans="1:17" ht="26.3" hidden="1" x14ac:dyDescent="0.3">
      <c r="A6751" s="21">
        <v>55264</v>
      </c>
      <c r="B6751" s="22" t="s">
        <v>7401</v>
      </c>
      <c r="C6751" s="22" t="s">
        <v>1333</v>
      </c>
      <c r="D6751" s="27" t="s">
        <v>7381</v>
      </c>
      <c r="E6751" s="24" t="s">
        <v>4720</v>
      </c>
      <c r="F6751" s="25" t="s">
        <v>4721</v>
      </c>
      <c r="G6751" s="22" t="s">
        <v>72</v>
      </c>
      <c r="H6751" s="26">
        <v>1441152</v>
      </c>
      <c r="I6751" s="28"/>
      <c r="J6751" s="26">
        <v>115292</v>
      </c>
      <c r="K6751" s="26">
        <v>1556444</v>
      </c>
      <c r="L6751" s="22" t="s">
        <v>1336</v>
      </c>
      <c r="M6751" s="22"/>
      <c r="N6751">
        <f t="shared" si="419"/>
        <v>46944</v>
      </c>
      <c r="O6751">
        <f>+VLOOKUP(N6751,'Thanh toán '!O$8:P$8099,2,0)</f>
        <v>1556444</v>
      </c>
      <c r="P6751">
        <f t="shared" si="420"/>
        <v>1556444</v>
      </c>
      <c r="Q6751" s="30">
        <f t="shared" si="421"/>
        <v>0</v>
      </c>
    </row>
    <row r="6752" spans="1:17" ht="26.3" hidden="1" x14ac:dyDescent="0.3">
      <c r="A6752" s="21">
        <v>55265</v>
      </c>
      <c r="B6752" s="22" t="s">
        <v>7402</v>
      </c>
      <c r="C6752" s="22" t="s">
        <v>1333</v>
      </c>
      <c r="D6752" s="27" t="s">
        <v>7381</v>
      </c>
      <c r="E6752" s="24" t="s">
        <v>4720</v>
      </c>
      <c r="F6752" s="25" t="s">
        <v>4721</v>
      </c>
      <c r="G6752" s="22" t="s">
        <v>72</v>
      </c>
      <c r="H6752" s="26">
        <v>1035405</v>
      </c>
      <c r="I6752" s="28"/>
      <c r="J6752" s="26">
        <v>82832</v>
      </c>
      <c r="K6752" s="26">
        <v>1118237</v>
      </c>
      <c r="L6752" s="22" t="s">
        <v>1336</v>
      </c>
      <c r="M6752" s="22"/>
      <c r="N6752">
        <f t="shared" si="419"/>
        <v>46945</v>
      </c>
      <c r="O6752">
        <f>+VLOOKUP(N6752,'Thanh toán '!O$8:P$8099,2,0)</f>
        <v>1118237</v>
      </c>
      <c r="P6752">
        <f t="shared" si="420"/>
        <v>1118237</v>
      </c>
      <c r="Q6752" s="30">
        <f t="shared" si="421"/>
        <v>0</v>
      </c>
    </row>
    <row r="6753" spans="1:17" ht="26.3" hidden="1" x14ac:dyDescent="0.3">
      <c r="A6753" s="21">
        <v>55266</v>
      </c>
      <c r="B6753" s="22" t="s">
        <v>7403</v>
      </c>
      <c r="C6753" s="22" t="s">
        <v>1333</v>
      </c>
      <c r="D6753" s="27" t="s">
        <v>7381</v>
      </c>
      <c r="E6753" s="24" t="s">
        <v>4720</v>
      </c>
      <c r="F6753" s="25" t="s">
        <v>4721</v>
      </c>
      <c r="G6753" s="22" t="s">
        <v>72</v>
      </c>
      <c r="H6753" s="26">
        <v>912488</v>
      </c>
      <c r="I6753" s="28"/>
      <c r="J6753" s="26">
        <v>72999</v>
      </c>
      <c r="K6753" s="26">
        <v>985487</v>
      </c>
      <c r="L6753" s="22" t="s">
        <v>1336</v>
      </c>
      <c r="M6753" s="22"/>
      <c r="N6753">
        <f t="shared" si="419"/>
        <v>46946</v>
      </c>
      <c r="O6753">
        <f>+VLOOKUP(N6753,'Thanh toán '!O$8:P$8099,2,0)</f>
        <v>985487</v>
      </c>
      <c r="P6753">
        <f t="shared" si="420"/>
        <v>985487</v>
      </c>
      <c r="Q6753" s="30">
        <f t="shared" si="421"/>
        <v>0</v>
      </c>
    </row>
    <row r="6754" spans="1:17" ht="26.3" hidden="1" x14ac:dyDescent="0.3">
      <c r="A6754" s="21">
        <v>55267</v>
      </c>
      <c r="B6754" s="22" t="s">
        <v>7404</v>
      </c>
      <c r="C6754" s="22" t="s">
        <v>1333</v>
      </c>
      <c r="D6754" s="27" t="s">
        <v>7381</v>
      </c>
      <c r="E6754" s="24" t="s">
        <v>4720</v>
      </c>
      <c r="F6754" s="25" t="s">
        <v>4721</v>
      </c>
      <c r="G6754" s="22" t="s">
        <v>72</v>
      </c>
      <c r="H6754" s="26">
        <v>806200</v>
      </c>
      <c r="I6754" s="28"/>
      <c r="J6754" s="26">
        <v>64496</v>
      </c>
      <c r="K6754" s="26">
        <v>870696</v>
      </c>
      <c r="L6754" s="22" t="s">
        <v>1336</v>
      </c>
      <c r="M6754" s="22"/>
      <c r="N6754">
        <f t="shared" si="419"/>
        <v>46947</v>
      </c>
      <c r="O6754">
        <f>+VLOOKUP(N6754,'Thanh toán '!O$8:P$8099,2,0)</f>
        <v>870696</v>
      </c>
      <c r="P6754">
        <f t="shared" si="420"/>
        <v>870696</v>
      </c>
      <c r="Q6754" s="30">
        <f t="shared" si="421"/>
        <v>0</v>
      </c>
    </row>
    <row r="6755" spans="1:17" ht="26.3" hidden="1" x14ac:dyDescent="0.3">
      <c r="A6755" s="21">
        <v>55268</v>
      </c>
      <c r="B6755" s="22" t="s">
        <v>7405</v>
      </c>
      <c r="C6755" s="22" t="s">
        <v>1333</v>
      </c>
      <c r="D6755" s="27" t="s">
        <v>7381</v>
      </c>
      <c r="E6755" s="24" t="s">
        <v>4720</v>
      </c>
      <c r="F6755" s="25" t="s">
        <v>4721</v>
      </c>
      <c r="G6755" s="22" t="s">
        <v>72</v>
      </c>
      <c r="H6755" s="26">
        <v>555290</v>
      </c>
      <c r="I6755" s="28"/>
      <c r="J6755" s="26">
        <v>44423</v>
      </c>
      <c r="K6755" s="26">
        <v>599713</v>
      </c>
      <c r="L6755" s="22" t="s">
        <v>1336</v>
      </c>
      <c r="M6755" s="22"/>
      <c r="N6755">
        <f t="shared" si="419"/>
        <v>46948</v>
      </c>
      <c r="O6755">
        <f>+VLOOKUP(N6755,'Thanh toán '!O$8:P$8099,2,0)</f>
        <v>599713</v>
      </c>
      <c r="P6755">
        <f t="shared" si="420"/>
        <v>599713</v>
      </c>
      <c r="Q6755" s="30">
        <f t="shared" si="421"/>
        <v>0</v>
      </c>
    </row>
    <row r="6756" spans="1:17" hidden="1" x14ac:dyDescent="0.3">
      <c r="A6756" s="21">
        <v>55269</v>
      </c>
      <c r="B6756" s="22" t="s">
        <v>7406</v>
      </c>
      <c r="C6756" s="22" t="s">
        <v>1333</v>
      </c>
      <c r="D6756" s="27" t="s">
        <v>7381</v>
      </c>
      <c r="E6756" s="24" t="s">
        <v>5681</v>
      </c>
      <c r="F6756" s="25" t="s">
        <v>5682</v>
      </c>
      <c r="G6756" s="22" t="s">
        <v>411</v>
      </c>
      <c r="H6756" s="26">
        <v>6805410</v>
      </c>
      <c r="I6756" s="28"/>
      <c r="J6756" s="26">
        <v>544433</v>
      </c>
      <c r="K6756" s="26">
        <v>7349843</v>
      </c>
      <c r="L6756" s="22" t="s">
        <v>1336</v>
      </c>
      <c r="M6756" s="22"/>
      <c r="N6756">
        <f t="shared" si="419"/>
        <v>46949</v>
      </c>
      <c r="O6756">
        <f>+VLOOKUP(N6756,'Thanh toán '!O$8:P$8099,2,0)</f>
        <v>7349843</v>
      </c>
      <c r="P6756">
        <f t="shared" si="420"/>
        <v>7349843</v>
      </c>
      <c r="Q6756" s="30">
        <f t="shared" si="421"/>
        <v>0</v>
      </c>
    </row>
    <row r="6757" spans="1:17" hidden="1" x14ac:dyDescent="0.3">
      <c r="A6757" s="21">
        <v>55271</v>
      </c>
      <c r="B6757" s="22" t="s">
        <v>7407</v>
      </c>
      <c r="C6757" s="22" t="s">
        <v>1333</v>
      </c>
      <c r="D6757" s="27" t="s">
        <v>7381</v>
      </c>
      <c r="E6757" s="24" t="s">
        <v>5340</v>
      </c>
      <c r="F6757" s="25" t="s">
        <v>5341</v>
      </c>
      <c r="G6757" s="22" t="s">
        <v>604</v>
      </c>
      <c r="H6757" s="26">
        <v>5166590</v>
      </c>
      <c r="I6757" s="28"/>
      <c r="J6757" s="26">
        <v>413327</v>
      </c>
      <c r="K6757" s="26">
        <v>5579917</v>
      </c>
      <c r="L6757" s="22" t="s">
        <v>1336</v>
      </c>
      <c r="M6757" s="22"/>
      <c r="N6757">
        <f t="shared" si="419"/>
        <v>46951</v>
      </c>
      <c r="O6757">
        <f>+VLOOKUP(N6757,'Thanh toán '!O$8:P$8099,2,0)</f>
        <v>5579917</v>
      </c>
      <c r="P6757">
        <f t="shared" si="420"/>
        <v>5579917</v>
      </c>
      <c r="Q6757" s="30">
        <f t="shared" si="421"/>
        <v>0</v>
      </c>
    </row>
    <row r="6758" spans="1:17" ht="26.3" hidden="1" x14ac:dyDescent="0.3">
      <c r="A6758" s="21">
        <v>55272</v>
      </c>
      <c r="B6758" s="22" t="s">
        <v>7408</v>
      </c>
      <c r="C6758" s="22" t="s">
        <v>1333</v>
      </c>
      <c r="D6758" s="27" t="s">
        <v>7381</v>
      </c>
      <c r="E6758" s="24" t="s">
        <v>4660</v>
      </c>
      <c r="F6758" s="25" t="s">
        <v>5644</v>
      </c>
      <c r="G6758" s="22" t="s">
        <v>24</v>
      </c>
      <c r="H6758" s="26">
        <v>4325150</v>
      </c>
      <c r="I6758" s="28"/>
      <c r="J6758" s="26">
        <v>346012</v>
      </c>
      <c r="K6758" s="26">
        <v>4671162</v>
      </c>
      <c r="L6758" s="22" t="s">
        <v>1336</v>
      </c>
      <c r="M6758" s="22"/>
      <c r="N6758">
        <f t="shared" si="419"/>
        <v>46952</v>
      </c>
      <c r="O6758">
        <f>+VLOOKUP(N6758,'Thanh toán '!O$8:P$8099,2,0)</f>
        <v>4671162</v>
      </c>
      <c r="P6758">
        <f t="shared" si="420"/>
        <v>4671162</v>
      </c>
      <c r="Q6758" s="30">
        <f t="shared" si="421"/>
        <v>0</v>
      </c>
    </row>
    <row r="6759" spans="1:17" ht="26.3" hidden="1" x14ac:dyDescent="0.3">
      <c r="A6759" s="21">
        <v>55273</v>
      </c>
      <c r="B6759" s="22" t="s">
        <v>7409</v>
      </c>
      <c r="C6759" s="22" t="s">
        <v>1333</v>
      </c>
      <c r="D6759" s="27" t="s">
        <v>7381</v>
      </c>
      <c r="E6759" s="24" t="s">
        <v>4660</v>
      </c>
      <c r="F6759" s="25" t="s">
        <v>5644</v>
      </c>
      <c r="G6759" s="22" t="s">
        <v>24</v>
      </c>
      <c r="H6759" s="26">
        <v>1072991</v>
      </c>
      <c r="I6759" s="28"/>
      <c r="J6759" s="26">
        <v>85839</v>
      </c>
      <c r="K6759" s="26">
        <v>1158830</v>
      </c>
      <c r="L6759" s="22" t="s">
        <v>1336</v>
      </c>
      <c r="M6759" s="22"/>
      <c r="N6759">
        <f t="shared" si="419"/>
        <v>46953</v>
      </c>
      <c r="O6759">
        <f>+VLOOKUP(N6759,'Thanh toán '!O$8:P$8099,2,0)</f>
        <v>1158830</v>
      </c>
      <c r="P6759">
        <f t="shared" si="420"/>
        <v>1158830</v>
      </c>
      <c r="Q6759" s="30">
        <f t="shared" si="421"/>
        <v>0</v>
      </c>
    </row>
    <row r="6760" spans="1:17" ht="26.3" hidden="1" x14ac:dyDescent="0.3">
      <c r="A6760" s="21">
        <v>55274</v>
      </c>
      <c r="B6760" s="22" t="s">
        <v>7410</v>
      </c>
      <c r="C6760" s="22" t="s">
        <v>1333</v>
      </c>
      <c r="D6760" s="27" t="s">
        <v>7381</v>
      </c>
      <c r="E6760" s="24" t="s">
        <v>4660</v>
      </c>
      <c r="F6760" s="25" t="s">
        <v>5644</v>
      </c>
      <c r="G6760" s="22" t="s">
        <v>24</v>
      </c>
      <c r="H6760" s="26">
        <v>2588080</v>
      </c>
      <c r="I6760" s="28"/>
      <c r="J6760" s="26">
        <v>207046</v>
      </c>
      <c r="K6760" s="26">
        <v>2795126</v>
      </c>
      <c r="L6760" s="22" t="s">
        <v>1336</v>
      </c>
      <c r="M6760" s="22"/>
      <c r="N6760">
        <f t="shared" si="419"/>
        <v>46954</v>
      </c>
      <c r="O6760">
        <f>+VLOOKUP(N6760,'Thanh toán '!O$8:P$8099,2,0)</f>
        <v>2795126</v>
      </c>
      <c r="P6760">
        <f t="shared" si="420"/>
        <v>2795126</v>
      </c>
      <c r="Q6760" s="30">
        <f t="shared" si="421"/>
        <v>0</v>
      </c>
    </row>
    <row r="6761" spans="1:17" hidden="1" x14ac:dyDescent="0.3">
      <c r="A6761" s="21">
        <v>55297</v>
      </c>
      <c r="B6761" s="22" t="s">
        <v>7411</v>
      </c>
      <c r="C6761" s="22" t="s">
        <v>1333</v>
      </c>
      <c r="D6761" s="27" t="s">
        <v>7381</v>
      </c>
      <c r="E6761" s="24" t="s">
        <v>4612</v>
      </c>
      <c r="F6761" s="25" t="s">
        <v>4613</v>
      </c>
      <c r="G6761" s="22" t="s">
        <v>39</v>
      </c>
      <c r="H6761" s="26">
        <v>915435</v>
      </c>
      <c r="I6761" s="28"/>
      <c r="J6761" s="26">
        <v>73235</v>
      </c>
      <c r="K6761" s="26">
        <v>988670</v>
      </c>
      <c r="L6761" s="22" t="s">
        <v>1336</v>
      </c>
      <c r="M6761" s="22"/>
      <c r="N6761">
        <f t="shared" si="419"/>
        <v>46977</v>
      </c>
      <c r="O6761">
        <f>+VLOOKUP(N6761,'Thanh toán '!O$8:P$8099,2,0)</f>
        <v>988670</v>
      </c>
      <c r="P6761">
        <f t="shared" si="420"/>
        <v>988670</v>
      </c>
      <c r="Q6761" s="30">
        <f t="shared" si="421"/>
        <v>0</v>
      </c>
    </row>
    <row r="6762" spans="1:17" hidden="1" x14ac:dyDescent="0.3">
      <c r="A6762" s="21">
        <v>55298</v>
      </c>
      <c r="B6762" s="22" t="s">
        <v>7412</v>
      </c>
      <c r="C6762" s="22" t="s">
        <v>1333</v>
      </c>
      <c r="D6762" s="27" t="s">
        <v>7381</v>
      </c>
      <c r="E6762" s="24" t="s">
        <v>4668</v>
      </c>
      <c r="F6762" s="25" t="s">
        <v>4669</v>
      </c>
      <c r="G6762" s="22" t="s">
        <v>57</v>
      </c>
      <c r="H6762" s="26">
        <v>2712940</v>
      </c>
      <c r="I6762" s="28"/>
      <c r="J6762" s="26">
        <v>217035</v>
      </c>
      <c r="K6762" s="26">
        <v>2929975</v>
      </c>
      <c r="L6762" s="22" t="s">
        <v>1336</v>
      </c>
      <c r="M6762" s="22"/>
      <c r="N6762">
        <f t="shared" si="419"/>
        <v>46978</v>
      </c>
      <c r="O6762">
        <f>+VLOOKUP(N6762,'Thanh toán '!O$8:P$8099,2,0)</f>
        <v>2929975</v>
      </c>
      <c r="P6762">
        <f t="shared" si="420"/>
        <v>2929975</v>
      </c>
      <c r="Q6762" s="30">
        <f t="shared" si="421"/>
        <v>0</v>
      </c>
    </row>
    <row r="6763" spans="1:17" hidden="1" x14ac:dyDescent="0.3">
      <c r="A6763" s="21">
        <v>55299</v>
      </c>
      <c r="B6763" s="22" t="s">
        <v>7413</v>
      </c>
      <c r="C6763" s="22" t="s">
        <v>1333</v>
      </c>
      <c r="D6763" s="27" t="s">
        <v>7381</v>
      </c>
      <c r="E6763" s="24" t="s">
        <v>4612</v>
      </c>
      <c r="F6763" s="25" t="s">
        <v>4613</v>
      </c>
      <c r="G6763" s="22" t="s">
        <v>39</v>
      </c>
      <c r="H6763" s="26">
        <v>704424</v>
      </c>
      <c r="I6763" s="28"/>
      <c r="J6763" s="26">
        <v>56354</v>
      </c>
      <c r="K6763" s="26">
        <v>760778</v>
      </c>
      <c r="L6763" s="22" t="s">
        <v>1336</v>
      </c>
      <c r="M6763" s="22"/>
      <c r="N6763">
        <f t="shared" si="419"/>
        <v>46979</v>
      </c>
      <c r="O6763">
        <f>+VLOOKUP(N6763,'Thanh toán '!O$8:P$8099,2,0)</f>
        <v>760778</v>
      </c>
      <c r="P6763">
        <f t="shared" si="420"/>
        <v>760778</v>
      </c>
      <c r="Q6763" s="30">
        <f t="shared" si="421"/>
        <v>0</v>
      </c>
    </row>
    <row r="6764" spans="1:17" hidden="1" x14ac:dyDescent="0.3">
      <c r="A6764" s="21">
        <v>55300</v>
      </c>
      <c r="B6764" s="22" t="s">
        <v>7414</v>
      </c>
      <c r="C6764" s="22" t="s">
        <v>1333</v>
      </c>
      <c r="D6764" s="27" t="s">
        <v>7381</v>
      </c>
      <c r="E6764" s="24" t="s">
        <v>92</v>
      </c>
      <c r="F6764" s="25" t="s">
        <v>5358</v>
      </c>
      <c r="G6764" s="22" t="s">
        <v>93</v>
      </c>
      <c r="H6764" s="26">
        <v>2346710</v>
      </c>
      <c r="I6764" s="28"/>
      <c r="J6764" s="26">
        <v>187737</v>
      </c>
      <c r="K6764" s="26">
        <v>2534447</v>
      </c>
      <c r="L6764" s="22" t="s">
        <v>1336</v>
      </c>
      <c r="M6764" s="22"/>
      <c r="N6764">
        <f t="shared" si="419"/>
        <v>46980</v>
      </c>
      <c r="O6764">
        <f>+VLOOKUP(N6764,'Thanh toán '!O$8:P$8099,2,0)</f>
        <v>2534447</v>
      </c>
      <c r="P6764">
        <f t="shared" si="420"/>
        <v>2534447</v>
      </c>
      <c r="Q6764" s="30">
        <f t="shared" si="421"/>
        <v>0</v>
      </c>
    </row>
    <row r="6765" spans="1:17" hidden="1" x14ac:dyDescent="0.3">
      <c r="A6765" s="21">
        <v>55301</v>
      </c>
      <c r="B6765" s="22" t="s">
        <v>7415</v>
      </c>
      <c r="C6765" s="22" t="s">
        <v>1333</v>
      </c>
      <c r="D6765" s="27" t="s">
        <v>7381</v>
      </c>
      <c r="E6765" s="24" t="s">
        <v>488</v>
      </c>
      <c r="F6765" s="25" t="s">
        <v>4613</v>
      </c>
      <c r="G6765" s="22" t="s">
        <v>489</v>
      </c>
      <c r="H6765" s="26">
        <v>2386750</v>
      </c>
      <c r="I6765" s="28"/>
      <c r="J6765" s="26">
        <v>190940</v>
      </c>
      <c r="K6765" s="26">
        <v>2577690</v>
      </c>
      <c r="L6765" s="22" t="s">
        <v>1336</v>
      </c>
      <c r="M6765" s="22"/>
      <c r="N6765">
        <f t="shared" si="419"/>
        <v>46981</v>
      </c>
      <c r="O6765">
        <f>+VLOOKUP(N6765,'Thanh toán '!O$8:P$8099,2,0)</f>
        <v>2577690</v>
      </c>
      <c r="P6765">
        <f t="shared" si="420"/>
        <v>2577690</v>
      </c>
      <c r="Q6765" s="30">
        <f t="shared" si="421"/>
        <v>0</v>
      </c>
    </row>
    <row r="6766" spans="1:17" hidden="1" x14ac:dyDescent="0.3">
      <c r="A6766" s="21">
        <v>55302</v>
      </c>
      <c r="B6766" s="22" t="s">
        <v>7416</v>
      </c>
      <c r="C6766" s="22" t="s">
        <v>1333</v>
      </c>
      <c r="D6766" s="27" t="s">
        <v>7381</v>
      </c>
      <c r="E6766" s="24" t="s">
        <v>81</v>
      </c>
      <c r="F6766" s="25" t="s">
        <v>1432</v>
      </c>
      <c r="G6766" s="22" t="s">
        <v>82</v>
      </c>
      <c r="H6766" s="26">
        <v>2940710</v>
      </c>
      <c r="I6766" s="28"/>
      <c r="J6766" s="26">
        <v>235257</v>
      </c>
      <c r="K6766" s="26">
        <v>3175967</v>
      </c>
      <c r="L6766" s="22" t="s">
        <v>1336</v>
      </c>
      <c r="M6766" s="22"/>
      <c r="N6766">
        <f t="shared" si="419"/>
        <v>46982</v>
      </c>
      <c r="O6766">
        <f>+VLOOKUP(N6766,'Thanh toán '!O$8:P$8099,2,0)</f>
        <v>3175967</v>
      </c>
      <c r="P6766">
        <f t="shared" si="420"/>
        <v>3175967</v>
      </c>
      <c r="Q6766" s="30">
        <f t="shared" si="421"/>
        <v>0</v>
      </c>
    </row>
    <row r="6767" spans="1:17" hidden="1" x14ac:dyDescent="0.3">
      <c r="A6767" s="21">
        <v>55303</v>
      </c>
      <c r="B6767" s="22" t="s">
        <v>7417</v>
      </c>
      <c r="C6767" s="22" t="s">
        <v>1333</v>
      </c>
      <c r="D6767" s="27" t="s">
        <v>7381</v>
      </c>
      <c r="E6767" s="24" t="s">
        <v>42</v>
      </c>
      <c r="F6767" s="25" t="s">
        <v>4853</v>
      </c>
      <c r="G6767" s="22" t="s">
        <v>43</v>
      </c>
      <c r="H6767" s="26">
        <v>3379010</v>
      </c>
      <c r="I6767" s="28"/>
      <c r="J6767" s="26">
        <v>270321</v>
      </c>
      <c r="K6767" s="26">
        <v>3649331</v>
      </c>
      <c r="L6767" s="22" t="s">
        <v>1336</v>
      </c>
      <c r="M6767" s="22"/>
      <c r="N6767">
        <f t="shared" si="419"/>
        <v>46983</v>
      </c>
      <c r="O6767">
        <f>+VLOOKUP(N6767,'Thanh toán '!O$8:P$8099,2,0)</f>
        <v>3649331</v>
      </c>
      <c r="P6767">
        <f t="shared" si="420"/>
        <v>3649331</v>
      </c>
      <c r="Q6767" s="30">
        <f t="shared" si="421"/>
        <v>0</v>
      </c>
    </row>
    <row r="6768" spans="1:17" ht="26.3" hidden="1" x14ac:dyDescent="0.3">
      <c r="A6768" s="21">
        <v>55311</v>
      </c>
      <c r="B6768" s="22" t="s">
        <v>7418</v>
      </c>
      <c r="C6768" s="22" t="s">
        <v>1333</v>
      </c>
      <c r="D6768" s="27" t="s">
        <v>7419</v>
      </c>
      <c r="E6768" s="24" t="s">
        <v>4660</v>
      </c>
      <c r="F6768" s="25" t="s">
        <v>5644</v>
      </c>
      <c r="G6768" s="22" t="s">
        <v>24</v>
      </c>
      <c r="H6768" s="26">
        <v>2003996</v>
      </c>
      <c r="I6768" s="28"/>
      <c r="J6768" s="26">
        <v>160320</v>
      </c>
      <c r="K6768" s="26">
        <v>2164316</v>
      </c>
      <c r="L6768" s="22" t="s">
        <v>1336</v>
      </c>
      <c r="M6768" s="22"/>
      <c r="N6768">
        <f t="shared" si="419"/>
        <v>46991</v>
      </c>
      <c r="O6768">
        <f>+VLOOKUP(N6768,'Thanh toán '!O$8:P$8099,2,0)</f>
        <v>2164316</v>
      </c>
      <c r="P6768">
        <f t="shared" si="420"/>
        <v>2164316</v>
      </c>
      <c r="Q6768" s="30">
        <f t="shared" si="421"/>
        <v>0</v>
      </c>
    </row>
    <row r="6769" spans="1:17" hidden="1" x14ac:dyDescent="0.3">
      <c r="A6769" s="21">
        <v>55315</v>
      </c>
      <c r="B6769" s="22" t="s">
        <v>7420</v>
      </c>
      <c r="C6769" s="22" t="s">
        <v>1333</v>
      </c>
      <c r="D6769" s="27" t="s">
        <v>7419</v>
      </c>
      <c r="E6769" s="24" t="s">
        <v>4612</v>
      </c>
      <c r="F6769" s="25" t="s">
        <v>4613</v>
      </c>
      <c r="G6769" s="22" t="s">
        <v>39</v>
      </c>
      <c r="H6769" s="26">
        <v>338496</v>
      </c>
      <c r="I6769" s="28"/>
      <c r="J6769" s="26">
        <v>27080</v>
      </c>
      <c r="K6769" s="26">
        <v>365576</v>
      </c>
      <c r="L6769" s="22" t="s">
        <v>1336</v>
      </c>
      <c r="M6769" s="22"/>
      <c r="N6769">
        <f t="shared" si="419"/>
        <v>46995</v>
      </c>
      <c r="O6769">
        <f>+VLOOKUP(N6769,'Thanh toán '!O$8:P$8099,2,0)</f>
        <v>365576</v>
      </c>
      <c r="P6769">
        <f t="shared" si="420"/>
        <v>365576</v>
      </c>
      <c r="Q6769" s="30">
        <f t="shared" si="421"/>
        <v>0</v>
      </c>
    </row>
    <row r="6770" spans="1:17" ht="26.3" hidden="1" x14ac:dyDescent="0.3">
      <c r="A6770" s="21">
        <v>55317</v>
      </c>
      <c r="B6770" s="22" t="s">
        <v>7421</v>
      </c>
      <c r="C6770" s="22" t="s">
        <v>1333</v>
      </c>
      <c r="D6770" s="27" t="s">
        <v>7419</v>
      </c>
      <c r="E6770" s="24" t="s">
        <v>4890</v>
      </c>
      <c r="F6770" s="25" t="s">
        <v>4891</v>
      </c>
      <c r="G6770" s="22" t="s">
        <v>100</v>
      </c>
      <c r="H6770" s="26">
        <v>827626</v>
      </c>
      <c r="I6770" s="28"/>
      <c r="J6770" s="26">
        <v>66210</v>
      </c>
      <c r="K6770" s="26">
        <v>893836</v>
      </c>
      <c r="L6770" s="22" t="s">
        <v>1336</v>
      </c>
      <c r="M6770" s="22"/>
      <c r="N6770">
        <f t="shared" si="419"/>
        <v>46998</v>
      </c>
      <c r="O6770">
        <f>+VLOOKUP(N6770,'Thanh toán '!O$8:P$8099,2,0)</f>
        <v>893836</v>
      </c>
      <c r="P6770">
        <f t="shared" si="420"/>
        <v>893836</v>
      </c>
      <c r="Q6770" s="30">
        <f t="shared" si="421"/>
        <v>0</v>
      </c>
    </row>
    <row r="6771" spans="1:17" hidden="1" x14ac:dyDescent="0.3">
      <c r="A6771" s="21">
        <v>55318</v>
      </c>
      <c r="B6771" s="22" t="s">
        <v>7422</v>
      </c>
      <c r="C6771" s="22" t="s">
        <v>1333</v>
      </c>
      <c r="D6771" s="27" t="s">
        <v>7419</v>
      </c>
      <c r="E6771" s="24" t="s">
        <v>4612</v>
      </c>
      <c r="F6771" s="25" t="s">
        <v>4613</v>
      </c>
      <c r="G6771" s="22" t="s">
        <v>39</v>
      </c>
      <c r="H6771" s="26">
        <v>2221160</v>
      </c>
      <c r="I6771" s="28"/>
      <c r="J6771" s="26">
        <v>177693</v>
      </c>
      <c r="K6771" s="26">
        <v>2398853</v>
      </c>
      <c r="L6771" s="22" t="s">
        <v>1336</v>
      </c>
      <c r="M6771" s="22"/>
      <c r="N6771">
        <f t="shared" si="419"/>
        <v>46999</v>
      </c>
      <c r="O6771">
        <f>+VLOOKUP(N6771,'Thanh toán '!O$8:P$8099,2,0)</f>
        <v>2398853</v>
      </c>
      <c r="P6771">
        <f t="shared" si="420"/>
        <v>2398853</v>
      </c>
      <c r="Q6771" s="30">
        <f t="shared" si="421"/>
        <v>0</v>
      </c>
    </row>
    <row r="6772" spans="1:17" hidden="1" x14ac:dyDescent="0.3">
      <c r="A6772" s="21">
        <v>55319</v>
      </c>
      <c r="B6772" s="22" t="s">
        <v>7423</v>
      </c>
      <c r="C6772" s="22" t="s">
        <v>1333</v>
      </c>
      <c r="D6772" s="27" t="s">
        <v>7419</v>
      </c>
      <c r="E6772" s="24" t="s">
        <v>4612</v>
      </c>
      <c r="F6772" s="25" t="s">
        <v>4613</v>
      </c>
      <c r="G6772" s="22" t="s">
        <v>39</v>
      </c>
      <c r="H6772" s="26">
        <v>345729</v>
      </c>
      <c r="I6772" s="28"/>
      <c r="J6772" s="26">
        <v>27658</v>
      </c>
      <c r="K6772" s="26">
        <v>373387</v>
      </c>
      <c r="L6772" s="22" t="s">
        <v>1336</v>
      </c>
      <c r="M6772" s="22"/>
      <c r="N6772">
        <f t="shared" si="419"/>
        <v>47000</v>
      </c>
      <c r="O6772">
        <f>+VLOOKUP(N6772,'Thanh toán '!O$8:P$8099,2,0)</f>
        <v>373387</v>
      </c>
      <c r="P6772">
        <f t="shared" si="420"/>
        <v>373387</v>
      </c>
      <c r="Q6772" s="30">
        <f t="shared" si="421"/>
        <v>0</v>
      </c>
    </row>
    <row r="6773" spans="1:17" hidden="1" x14ac:dyDescent="0.3">
      <c r="A6773" s="21">
        <v>55324</v>
      </c>
      <c r="B6773" s="22" t="s">
        <v>7424</v>
      </c>
      <c r="C6773" s="22" t="s">
        <v>1333</v>
      </c>
      <c r="D6773" s="27" t="s">
        <v>7419</v>
      </c>
      <c r="E6773" s="24" t="s">
        <v>4612</v>
      </c>
      <c r="F6773" s="25" t="s">
        <v>4613</v>
      </c>
      <c r="G6773" s="22" t="s">
        <v>39</v>
      </c>
      <c r="H6773" s="26">
        <v>555290</v>
      </c>
      <c r="I6773" s="28"/>
      <c r="J6773" s="26">
        <v>44423</v>
      </c>
      <c r="K6773" s="26">
        <v>599713</v>
      </c>
      <c r="L6773" s="22" t="s">
        <v>1336</v>
      </c>
      <c r="M6773" s="22"/>
      <c r="N6773">
        <f t="shared" si="419"/>
        <v>47005</v>
      </c>
      <c r="O6773">
        <f>+VLOOKUP(N6773,'Thanh toán '!O$8:P$8099,2,0)</f>
        <v>599713</v>
      </c>
      <c r="P6773">
        <f t="shared" si="420"/>
        <v>599713</v>
      </c>
      <c r="Q6773" s="30">
        <f t="shared" si="421"/>
        <v>0</v>
      </c>
    </row>
    <row r="6774" spans="1:17" hidden="1" x14ac:dyDescent="0.3">
      <c r="A6774" s="21">
        <v>55327</v>
      </c>
      <c r="B6774" s="22" t="s">
        <v>7425</v>
      </c>
      <c r="C6774" s="22" t="s">
        <v>1333</v>
      </c>
      <c r="D6774" s="27" t="s">
        <v>7419</v>
      </c>
      <c r="E6774" s="24" t="s">
        <v>4612</v>
      </c>
      <c r="F6774" s="25" t="s">
        <v>4613</v>
      </c>
      <c r="G6774" s="22" t="s">
        <v>39</v>
      </c>
      <c r="H6774" s="26">
        <v>333174</v>
      </c>
      <c r="I6774" s="28"/>
      <c r="J6774" s="26">
        <v>26654</v>
      </c>
      <c r="K6774" s="26">
        <v>359828</v>
      </c>
      <c r="L6774" s="22" t="s">
        <v>1336</v>
      </c>
      <c r="M6774" s="22"/>
      <c r="N6774">
        <f t="shared" si="419"/>
        <v>47008</v>
      </c>
      <c r="O6774">
        <f>+VLOOKUP(N6774,'Thanh toán '!O$8:P$8099,2,0)</f>
        <v>359828</v>
      </c>
      <c r="P6774">
        <f t="shared" si="420"/>
        <v>359828</v>
      </c>
      <c r="Q6774" s="30">
        <f t="shared" si="421"/>
        <v>0</v>
      </c>
    </row>
    <row r="6775" spans="1:17" hidden="1" x14ac:dyDescent="0.3">
      <c r="A6775" s="21">
        <v>55329</v>
      </c>
      <c r="B6775" s="22" t="s">
        <v>7426</v>
      </c>
      <c r="C6775" s="22" t="s">
        <v>1333</v>
      </c>
      <c r="D6775" s="27" t="s">
        <v>7419</v>
      </c>
      <c r="E6775" s="24" t="s">
        <v>4612</v>
      </c>
      <c r="F6775" s="25" t="s">
        <v>4613</v>
      </c>
      <c r="G6775" s="22" t="s">
        <v>39</v>
      </c>
      <c r="H6775" s="26">
        <v>1161575</v>
      </c>
      <c r="I6775" s="28"/>
      <c r="J6775" s="26">
        <v>92926</v>
      </c>
      <c r="K6775" s="26">
        <v>1254501</v>
      </c>
      <c r="L6775" s="22" t="s">
        <v>1336</v>
      </c>
      <c r="M6775" s="22"/>
      <c r="N6775">
        <f t="shared" si="419"/>
        <v>47010</v>
      </c>
      <c r="O6775">
        <f>+VLOOKUP(N6775,'Thanh toán '!O$8:P$8099,2,0)</f>
        <v>1254501</v>
      </c>
      <c r="P6775">
        <f t="shared" si="420"/>
        <v>1254501</v>
      </c>
      <c r="Q6775" s="30">
        <f t="shared" si="421"/>
        <v>0</v>
      </c>
    </row>
    <row r="6776" spans="1:17" hidden="1" x14ac:dyDescent="0.3">
      <c r="A6776" s="21">
        <v>55330</v>
      </c>
      <c r="B6776" s="22" t="s">
        <v>7427</v>
      </c>
      <c r="C6776" s="22" t="s">
        <v>1333</v>
      </c>
      <c r="D6776" s="27" t="s">
        <v>7419</v>
      </c>
      <c r="E6776" s="24" t="s">
        <v>4612</v>
      </c>
      <c r="F6776" s="25" t="s">
        <v>4613</v>
      </c>
      <c r="G6776" s="22" t="s">
        <v>39</v>
      </c>
      <c r="H6776" s="26">
        <v>555290</v>
      </c>
      <c r="I6776" s="28"/>
      <c r="J6776" s="26">
        <v>44423</v>
      </c>
      <c r="K6776" s="26">
        <v>599713</v>
      </c>
      <c r="L6776" s="22" t="s">
        <v>1336</v>
      </c>
      <c r="M6776" s="22"/>
      <c r="N6776">
        <f t="shared" si="419"/>
        <v>47011</v>
      </c>
      <c r="O6776">
        <f>+VLOOKUP(N6776,'Thanh toán '!O$8:P$8099,2,0)</f>
        <v>599713</v>
      </c>
      <c r="P6776">
        <f t="shared" si="420"/>
        <v>599713</v>
      </c>
      <c r="Q6776" s="30">
        <f t="shared" si="421"/>
        <v>0</v>
      </c>
    </row>
    <row r="6777" spans="1:17" hidden="1" x14ac:dyDescent="0.3">
      <c r="A6777" s="21">
        <v>55331</v>
      </c>
      <c r="B6777" s="22" t="s">
        <v>7428</v>
      </c>
      <c r="C6777" s="22" t="s">
        <v>1333</v>
      </c>
      <c r="D6777" s="27" t="s">
        <v>7419</v>
      </c>
      <c r="E6777" s="24" t="s">
        <v>4612</v>
      </c>
      <c r="F6777" s="25" t="s">
        <v>4613</v>
      </c>
      <c r="G6777" s="22" t="s">
        <v>39</v>
      </c>
      <c r="H6777" s="26">
        <v>553467</v>
      </c>
      <c r="I6777" s="28"/>
      <c r="J6777" s="26">
        <v>44277</v>
      </c>
      <c r="K6777" s="26">
        <v>597744</v>
      </c>
      <c r="L6777" s="22" t="s">
        <v>1336</v>
      </c>
      <c r="M6777" s="22"/>
      <c r="N6777">
        <f t="shared" si="419"/>
        <v>47012</v>
      </c>
      <c r="O6777" t="e">
        <f>+VLOOKUP(N6777,'Thanh toán '!O$8:P$8099,2,0)</f>
        <v>#N/A</v>
      </c>
      <c r="P6777" t="e">
        <f t="shared" si="420"/>
        <v>#N/A</v>
      </c>
      <c r="Q6777" s="30" t="e">
        <f t="shared" si="421"/>
        <v>#N/A</v>
      </c>
    </row>
    <row r="6778" spans="1:17" hidden="1" x14ac:dyDescent="0.3">
      <c r="A6778" s="21">
        <v>55332</v>
      </c>
      <c r="B6778" s="22" t="s">
        <v>7429</v>
      </c>
      <c r="C6778" s="22" t="s">
        <v>1333</v>
      </c>
      <c r="D6778" s="27" t="s">
        <v>7419</v>
      </c>
      <c r="E6778" s="24" t="s">
        <v>4612</v>
      </c>
      <c r="F6778" s="25" t="s">
        <v>4613</v>
      </c>
      <c r="G6778" s="22" t="s">
        <v>39</v>
      </c>
      <c r="H6778" s="26">
        <v>553467</v>
      </c>
      <c r="I6778" s="28"/>
      <c r="J6778" s="26">
        <v>44277</v>
      </c>
      <c r="K6778" s="26">
        <v>597744</v>
      </c>
      <c r="L6778" s="22" t="s">
        <v>1336</v>
      </c>
      <c r="M6778" s="22"/>
      <c r="N6778">
        <f t="shared" si="419"/>
        <v>47013</v>
      </c>
      <c r="O6778">
        <f>+VLOOKUP(N6778,'Thanh toán '!O$8:P$8099,2,0)</f>
        <v>597744</v>
      </c>
      <c r="P6778">
        <f t="shared" si="420"/>
        <v>597744</v>
      </c>
      <c r="Q6778" s="30">
        <f t="shared" si="421"/>
        <v>0</v>
      </c>
    </row>
    <row r="6779" spans="1:17" hidden="1" x14ac:dyDescent="0.3">
      <c r="A6779" s="21">
        <v>55333</v>
      </c>
      <c r="B6779" s="22" t="s">
        <v>7430</v>
      </c>
      <c r="C6779" s="22" t="s">
        <v>1333</v>
      </c>
      <c r="D6779" s="27" t="s">
        <v>7419</v>
      </c>
      <c r="E6779" s="24" t="s">
        <v>4612</v>
      </c>
      <c r="F6779" s="25" t="s">
        <v>4613</v>
      </c>
      <c r="G6779" s="22" t="s">
        <v>39</v>
      </c>
      <c r="H6779" s="26">
        <v>1414308</v>
      </c>
      <c r="I6779" s="28"/>
      <c r="J6779" s="26">
        <v>113145</v>
      </c>
      <c r="K6779" s="26">
        <v>1527453</v>
      </c>
      <c r="L6779" s="22" t="s">
        <v>1336</v>
      </c>
      <c r="M6779" s="22"/>
      <c r="N6779">
        <f t="shared" si="419"/>
        <v>47014</v>
      </c>
      <c r="O6779">
        <f>+VLOOKUP(N6779,'Thanh toán '!O$8:P$8099,2,0)</f>
        <v>1527453</v>
      </c>
      <c r="P6779">
        <f t="shared" si="420"/>
        <v>1527453</v>
      </c>
      <c r="Q6779" s="30">
        <f t="shared" si="421"/>
        <v>0</v>
      </c>
    </row>
    <row r="6780" spans="1:17" hidden="1" x14ac:dyDescent="0.3">
      <c r="A6780" s="21">
        <v>55334</v>
      </c>
      <c r="B6780" s="22" t="s">
        <v>7431</v>
      </c>
      <c r="C6780" s="22" t="s">
        <v>1333</v>
      </c>
      <c r="D6780" s="27" t="s">
        <v>7419</v>
      </c>
      <c r="E6780" s="24" t="s">
        <v>4612</v>
      </c>
      <c r="F6780" s="25" t="s">
        <v>4613</v>
      </c>
      <c r="G6780" s="22" t="s">
        <v>39</v>
      </c>
      <c r="H6780" s="26">
        <v>1035405</v>
      </c>
      <c r="I6780" s="28"/>
      <c r="J6780" s="26">
        <v>82832</v>
      </c>
      <c r="K6780" s="26">
        <v>1118237</v>
      </c>
      <c r="L6780" s="22" t="s">
        <v>1336</v>
      </c>
      <c r="M6780" s="22"/>
      <c r="N6780">
        <f t="shared" si="419"/>
        <v>47015</v>
      </c>
      <c r="O6780">
        <f>+VLOOKUP(N6780,'Thanh toán '!O$8:P$8099,2,0)</f>
        <v>1118237</v>
      </c>
      <c r="P6780">
        <f t="shared" si="420"/>
        <v>1118237</v>
      </c>
      <c r="Q6780" s="30">
        <f t="shared" si="421"/>
        <v>0</v>
      </c>
    </row>
    <row r="6781" spans="1:17" hidden="1" x14ac:dyDescent="0.3">
      <c r="A6781" s="21">
        <v>55336</v>
      </c>
      <c r="B6781" s="22" t="s">
        <v>7432</v>
      </c>
      <c r="C6781" s="22" t="s">
        <v>1333</v>
      </c>
      <c r="D6781" s="27" t="s">
        <v>7419</v>
      </c>
      <c r="E6781" s="24" t="s">
        <v>4612</v>
      </c>
      <c r="F6781" s="25" t="s">
        <v>4613</v>
      </c>
      <c r="G6781" s="22" t="s">
        <v>39</v>
      </c>
      <c r="H6781" s="26">
        <v>1053442</v>
      </c>
      <c r="I6781" s="28"/>
      <c r="J6781" s="26">
        <v>84275</v>
      </c>
      <c r="K6781" s="26">
        <v>1137717</v>
      </c>
      <c r="L6781" s="22" t="s">
        <v>1336</v>
      </c>
      <c r="M6781" s="22"/>
      <c r="N6781">
        <f t="shared" si="419"/>
        <v>47017</v>
      </c>
      <c r="O6781">
        <f>+VLOOKUP(N6781,'Thanh toán '!O$8:P$8099,2,0)</f>
        <v>1137717</v>
      </c>
      <c r="P6781">
        <f t="shared" si="420"/>
        <v>1137717</v>
      </c>
      <c r="Q6781" s="30">
        <f t="shared" si="421"/>
        <v>0</v>
      </c>
    </row>
    <row r="6782" spans="1:17" hidden="1" x14ac:dyDescent="0.3">
      <c r="A6782" s="21">
        <v>55337</v>
      </c>
      <c r="B6782" s="22" t="s">
        <v>7433</v>
      </c>
      <c r="C6782" s="22" t="s">
        <v>1333</v>
      </c>
      <c r="D6782" s="27" t="s">
        <v>7419</v>
      </c>
      <c r="E6782" s="24" t="s">
        <v>4612</v>
      </c>
      <c r="F6782" s="25" t="s">
        <v>4613</v>
      </c>
      <c r="G6782" s="22" t="s">
        <v>39</v>
      </c>
      <c r="H6782" s="26">
        <v>367155</v>
      </c>
      <c r="I6782" s="28"/>
      <c r="J6782" s="26">
        <v>29372</v>
      </c>
      <c r="K6782" s="26">
        <v>396527</v>
      </c>
      <c r="L6782" s="22" t="s">
        <v>1336</v>
      </c>
      <c r="M6782" s="22"/>
      <c r="N6782">
        <f t="shared" si="419"/>
        <v>47018</v>
      </c>
      <c r="O6782">
        <f>+VLOOKUP(N6782,'Thanh toán '!O$8:P$8099,2,0)</f>
        <v>396527</v>
      </c>
      <c r="P6782">
        <f t="shared" si="420"/>
        <v>396527</v>
      </c>
      <c r="Q6782" s="30">
        <f t="shared" si="421"/>
        <v>0</v>
      </c>
    </row>
    <row r="6783" spans="1:17" hidden="1" x14ac:dyDescent="0.3">
      <c r="A6783" s="21">
        <v>55338</v>
      </c>
      <c r="B6783" s="22" t="s">
        <v>7434</v>
      </c>
      <c r="C6783" s="22" t="s">
        <v>1333</v>
      </c>
      <c r="D6783" s="27" t="s">
        <v>7419</v>
      </c>
      <c r="E6783" s="24" t="s">
        <v>4612</v>
      </c>
      <c r="F6783" s="25" t="s">
        <v>4613</v>
      </c>
      <c r="G6783" s="22" t="s">
        <v>39</v>
      </c>
      <c r="H6783" s="26">
        <v>680541</v>
      </c>
      <c r="I6783" s="28"/>
      <c r="J6783" s="26">
        <v>54443</v>
      </c>
      <c r="K6783" s="26">
        <v>734984</v>
      </c>
      <c r="L6783" s="22" t="s">
        <v>1336</v>
      </c>
      <c r="M6783" s="22"/>
      <c r="N6783">
        <f t="shared" si="419"/>
        <v>47019</v>
      </c>
      <c r="O6783">
        <f>+VLOOKUP(N6783,'Thanh toán '!O$8:P$8099,2,0)</f>
        <v>734984</v>
      </c>
      <c r="P6783">
        <f t="shared" si="420"/>
        <v>734984</v>
      </c>
      <c r="Q6783" s="30">
        <f t="shared" si="421"/>
        <v>0</v>
      </c>
    </row>
    <row r="6784" spans="1:17" hidden="1" x14ac:dyDescent="0.3">
      <c r="A6784" s="21">
        <v>55341</v>
      </c>
      <c r="B6784" s="22" t="s">
        <v>7435</v>
      </c>
      <c r="C6784" s="22" t="s">
        <v>1333</v>
      </c>
      <c r="D6784" s="27" t="s">
        <v>7419</v>
      </c>
      <c r="E6784" s="24" t="s">
        <v>5380</v>
      </c>
      <c r="F6784" s="25" t="s">
        <v>5381</v>
      </c>
      <c r="G6784" s="22" t="s">
        <v>109</v>
      </c>
      <c r="H6784" s="26">
        <v>2587390</v>
      </c>
      <c r="I6784" s="28"/>
      <c r="J6784" s="26">
        <v>206991</v>
      </c>
      <c r="K6784" s="26">
        <v>2794381</v>
      </c>
      <c r="L6784" s="22" t="s">
        <v>1336</v>
      </c>
      <c r="M6784" s="22"/>
      <c r="N6784">
        <f t="shared" si="419"/>
        <v>47022</v>
      </c>
      <c r="O6784">
        <f>+VLOOKUP(N6784,'Thanh toán '!O$8:P$8099,2,0)</f>
        <v>2794381</v>
      </c>
      <c r="P6784">
        <f t="shared" si="420"/>
        <v>2794381</v>
      </c>
      <c r="Q6784" s="30">
        <f t="shared" si="421"/>
        <v>0</v>
      </c>
    </row>
    <row r="6785" spans="1:17" ht="26.3" hidden="1" x14ac:dyDescent="0.3">
      <c r="A6785" s="21">
        <v>55342</v>
      </c>
      <c r="B6785" s="22" t="s">
        <v>7436</v>
      </c>
      <c r="C6785" s="22" t="s">
        <v>1333</v>
      </c>
      <c r="D6785" s="27" t="s">
        <v>7419</v>
      </c>
      <c r="E6785" s="24" t="s">
        <v>4753</v>
      </c>
      <c r="F6785" s="25" t="s">
        <v>4754</v>
      </c>
      <c r="G6785" s="22" t="s">
        <v>1453</v>
      </c>
      <c r="H6785" s="26">
        <v>2793945</v>
      </c>
      <c r="I6785" s="28"/>
      <c r="J6785" s="26">
        <v>223516</v>
      </c>
      <c r="K6785" s="26">
        <v>3017461</v>
      </c>
      <c r="L6785" s="22" t="s">
        <v>1336</v>
      </c>
      <c r="M6785" s="22"/>
      <c r="N6785">
        <f t="shared" si="419"/>
        <v>47023</v>
      </c>
      <c r="O6785">
        <f>+VLOOKUP(N6785,'Thanh toán '!O$8:P$8099,2,0)</f>
        <v>3017461</v>
      </c>
      <c r="P6785">
        <f t="shared" si="420"/>
        <v>3017461</v>
      </c>
      <c r="Q6785" s="30">
        <f t="shared" si="421"/>
        <v>0</v>
      </c>
    </row>
    <row r="6786" spans="1:17" hidden="1" x14ac:dyDescent="0.3">
      <c r="A6786" s="21">
        <v>55343</v>
      </c>
      <c r="B6786" s="22" t="s">
        <v>7437</v>
      </c>
      <c r="C6786" s="22" t="s">
        <v>1333</v>
      </c>
      <c r="D6786" s="27" t="s">
        <v>7419</v>
      </c>
      <c r="E6786" s="24" t="s">
        <v>316</v>
      </c>
      <c r="F6786" s="25" t="s">
        <v>5388</v>
      </c>
      <c r="G6786" s="22" t="s">
        <v>317</v>
      </c>
      <c r="H6786" s="26">
        <v>2659280</v>
      </c>
      <c r="I6786" s="28"/>
      <c r="J6786" s="26">
        <v>212742</v>
      </c>
      <c r="K6786" s="26">
        <v>2872022</v>
      </c>
      <c r="L6786" s="22" t="s">
        <v>1336</v>
      </c>
      <c r="M6786" s="22"/>
      <c r="N6786">
        <f t="shared" si="419"/>
        <v>47024</v>
      </c>
      <c r="O6786">
        <f>+VLOOKUP(N6786,'Thanh toán '!O$8:P$8099,2,0)</f>
        <v>2872022</v>
      </c>
      <c r="P6786">
        <f t="shared" si="420"/>
        <v>2872022</v>
      </c>
      <c r="Q6786" s="30">
        <f t="shared" si="421"/>
        <v>0</v>
      </c>
    </row>
    <row r="6787" spans="1:17" hidden="1" x14ac:dyDescent="0.3">
      <c r="A6787" s="21">
        <v>55344</v>
      </c>
      <c r="B6787" s="22" t="s">
        <v>7438</v>
      </c>
      <c r="C6787" s="22" t="s">
        <v>1333</v>
      </c>
      <c r="D6787" s="27" t="s">
        <v>7419</v>
      </c>
      <c r="E6787" s="24" t="s">
        <v>114</v>
      </c>
      <c r="F6787" s="25" t="s">
        <v>5502</v>
      </c>
      <c r="G6787" s="22" t="s">
        <v>115</v>
      </c>
      <c r="H6787" s="26">
        <v>10700820</v>
      </c>
      <c r="I6787" s="28"/>
      <c r="J6787" s="26">
        <v>856066</v>
      </c>
      <c r="K6787" s="26">
        <v>11556886</v>
      </c>
      <c r="L6787" s="22" t="s">
        <v>1336</v>
      </c>
      <c r="M6787" s="22"/>
      <c r="N6787">
        <f t="shared" si="419"/>
        <v>47025</v>
      </c>
      <c r="O6787">
        <f>+VLOOKUP(N6787,'Thanh toán '!O$8:P$8099,2,0)</f>
        <v>11556886</v>
      </c>
      <c r="P6787">
        <f t="shared" si="420"/>
        <v>11556886</v>
      </c>
      <c r="Q6787" s="30">
        <f t="shared" si="421"/>
        <v>0</v>
      </c>
    </row>
    <row r="6788" spans="1:17" ht="26.3" hidden="1" x14ac:dyDescent="0.3">
      <c r="A6788" s="21">
        <v>55345</v>
      </c>
      <c r="B6788" s="22" t="s">
        <v>7439</v>
      </c>
      <c r="C6788" s="22" t="s">
        <v>1333</v>
      </c>
      <c r="D6788" s="27" t="s">
        <v>7419</v>
      </c>
      <c r="E6788" s="24" t="s">
        <v>4748</v>
      </c>
      <c r="F6788" s="25" t="s">
        <v>4749</v>
      </c>
      <c r="G6788" s="22" t="s">
        <v>103</v>
      </c>
      <c r="H6788" s="26">
        <v>2659280</v>
      </c>
      <c r="I6788" s="28"/>
      <c r="J6788" s="26">
        <v>212742</v>
      </c>
      <c r="K6788" s="26">
        <v>2872022</v>
      </c>
      <c r="L6788" s="22" t="s">
        <v>1336</v>
      </c>
      <c r="M6788" s="22"/>
      <c r="N6788">
        <f t="shared" si="419"/>
        <v>47027</v>
      </c>
      <c r="O6788">
        <f>+VLOOKUP(N6788,'Thanh toán '!O$8:P$8099,2,0)</f>
        <v>2872022</v>
      </c>
      <c r="P6788">
        <f t="shared" si="420"/>
        <v>2872022</v>
      </c>
      <c r="Q6788" s="30">
        <f t="shared" si="421"/>
        <v>0</v>
      </c>
    </row>
    <row r="6789" spans="1:17" ht="26.3" hidden="1" x14ac:dyDescent="0.3">
      <c r="A6789" s="21">
        <v>55346</v>
      </c>
      <c r="B6789" s="22" t="s">
        <v>7440</v>
      </c>
      <c r="C6789" s="22" t="s">
        <v>1333</v>
      </c>
      <c r="D6789" s="27" t="s">
        <v>7419</v>
      </c>
      <c r="E6789" s="24" t="s">
        <v>4698</v>
      </c>
      <c r="F6789" s="25" t="s">
        <v>4699</v>
      </c>
      <c r="G6789" s="22" t="s">
        <v>106</v>
      </c>
      <c r="H6789" s="26">
        <v>8622326</v>
      </c>
      <c r="I6789" s="28"/>
      <c r="J6789" s="26">
        <v>689786</v>
      </c>
      <c r="K6789" s="26">
        <v>9312112</v>
      </c>
      <c r="L6789" s="22" t="s">
        <v>1336</v>
      </c>
      <c r="M6789" s="22"/>
      <c r="N6789">
        <f t="shared" si="419"/>
        <v>47028</v>
      </c>
      <c r="O6789">
        <f>+VLOOKUP(N6789,'Thanh toán '!O$8:P$8099,2,0)</f>
        <v>9312112</v>
      </c>
      <c r="P6789">
        <f t="shared" si="420"/>
        <v>9312112</v>
      </c>
      <c r="Q6789" s="30">
        <f t="shared" si="421"/>
        <v>0</v>
      </c>
    </row>
    <row r="6790" spans="1:17" hidden="1" x14ac:dyDescent="0.3">
      <c r="A6790" s="21">
        <v>55347</v>
      </c>
      <c r="B6790" s="22" t="s">
        <v>7441</v>
      </c>
      <c r="C6790" s="22" t="s">
        <v>1333</v>
      </c>
      <c r="D6790" s="27" t="s">
        <v>7419</v>
      </c>
      <c r="E6790" s="24" t="s">
        <v>111</v>
      </c>
      <c r="F6790" s="25" t="s">
        <v>5394</v>
      </c>
      <c r="G6790" s="22" t="s">
        <v>112</v>
      </c>
      <c r="H6790" s="26">
        <v>5820380</v>
      </c>
      <c r="I6790" s="28"/>
      <c r="J6790" s="26">
        <v>465630</v>
      </c>
      <c r="K6790" s="26">
        <v>6286010</v>
      </c>
      <c r="L6790" s="22" t="s">
        <v>1336</v>
      </c>
      <c r="M6790" s="22"/>
      <c r="N6790">
        <f t="shared" ref="N6790:N6853" si="422">+B6790*1</f>
        <v>47029</v>
      </c>
      <c r="O6790">
        <f>+VLOOKUP(N6790,'Thanh toán '!O$8:P$8099,2,0)</f>
        <v>6286010</v>
      </c>
      <c r="P6790">
        <f t="shared" ref="P6790:P6853" si="423">+O6790</f>
        <v>6286010</v>
      </c>
      <c r="Q6790" s="30">
        <f t="shared" si="421"/>
        <v>0</v>
      </c>
    </row>
    <row r="6791" spans="1:17" hidden="1" x14ac:dyDescent="0.3">
      <c r="A6791" s="21">
        <v>55348</v>
      </c>
      <c r="B6791" s="22" t="s">
        <v>7442</v>
      </c>
      <c r="C6791" s="22" t="s">
        <v>1333</v>
      </c>
      <c r="D6791" s="27" t="s">
        <v>7419</v>
      </c>
      <c r="E6791" s="24" t="s">
        <v>2860</v>
      </c>
      <c r="F6791" s="25" t="s">
        <v>2861</v>
      </c>
      <c r="G6791" s="22" t="s">
        <v>2862</v>
      </c>
      <c r="H6791" s="26">
        <v>1477735</v>
      </c>
      <c r="I6791" s="28"/>
      <c r="J6791" s="26">
        <v>118219</v>
      </c>
      <c r="K6791" s="26">
        <v>1595954</v>
      </c>
      <c r="L6791" s="22" t="s">
        <v>1336</v>
      </c>
      <c r="M6791" s="22"/>
      <c r="N6791">
        <f t="shared" si="422"/>
        <v>47030</v>
      </c>
      <c r="O6791">
        <f>+VLOOKUP(N6791,'Thanh toán '!O$8:P$8099,2,0)</f>
        <v>1595954</v>
      </c>
      <c r="P6791">
        <f t="shared" si="423"/>
        <v>1595954</v>
      </c>
      <c r="Q6791" s="30">
        <f t="shared" si="421"/>
        <v>0</v>
      </c>
    </row>
    <row r="6792" spans="1:17" hidden="1" x14ac:dyDescent="0.3">
      <c r="A6792" s="21">
        <v>55351</v>
      </c>
      <c r="B6792" s="22" t="s">
        <v>7443</v>
      </c>
      <c r="C6792" s="22" t="s">
        <v>1333</v>
      </c>
      <c r="D6792" s="27" t="s">
        <v>7419</v>
      </c>
      <c r="E6792" s="24" t="s">
        <v>4612</v>
      </c>
      <c r="F6792" s="25" t="s">
        <v>4613</v>
      </c>
      <c r="G6792" s="22" t="s">
        <v>39</v>
      </c>
      <c r="H6792" s="26">
        <v>1396105</v>
      </c>
      <c r="I6792" s="28"/>
      <c r="J6792" s="26">
        <v>111688</v>
      </c>
      <c r="K6792" s="26">
        <v>1507793</v>
      </c>
      <c r="L6792" s="22" t="s">
        <v>1336</v>
      </c>
      <c r="M6792" s="22"/>
      <c r="N6792">
        <f t="shared" si="422"/>
        <v>47033</v>
      </c>
      <c r="O6792" t="e">
        <f>+VLOOKUP(N6792,'Thanh toán '!O$8:P$8099,2,0)</f>
        <v>#N/A</v>
      </c>
      <c r="P6792" t="e">
        <f t="shared" si="423"/>
        <v>#N/A</v>
      </c>
      <c r="Q6792" s="30" t="e">
        <f t="shared" si="421"/>
        <v>#N/A</v>
      </c>
    </row>
    <row r="6793" spans="1:17" hidden="1" x14ac:dyDescent="0.3">
      <c r="A6793" s="21">
        <v>55352</v>
      </c>
      <c r="B6793" s="22" t="s">
        <v>7444</v>
      </c>
      <c r="C6793" s="22" t="s">
        <v>1333</v>
      </c>
      <c r="D6793" s="27" t="s">
        <v>7419</v>
      </c>
      <c r="E6793" s="24" t="s">
        <v>4612</v>
      </c>
      <c r="F6793" s="25" t="s">
        <v>4613</v>
      </c>
      <c r="G6793" s="22" t="s">
        <v>39</v>
      </c>
      <c r="H6793" s="26">
        <v>2072240</v>
      </c>
      <c r="I6793" s="28"/>
      <c r="J6793" s="26">
        <v>165779</v>
      </c>
      <c r="K6793" s="26">
        <v>2238019</v>
      </c>
      <c r="L6793" s="22" t="s">
        <v>1336</v>
      </c>
      <c r="M6793" s="22"/>
      <c r="N6793">
        <f t="shared" si="422"/>
        <v>47034</v>
      </c>
      <c r="O6793">
        <f>+VLOOKUP(N6793,'Thanh toán '!O$8:P$8099,2,0)</f>
        <v>2238019</v>
      </c>
      <c r="P6793">
        <f t="shared" si="423"/>
        <v>2238019</v>
      </c>
      <c r="Q6793" s="30">
        <f t="shared" si="421"/>
        <v>0</v>
      </c>
    </row>
    <row r="6794" spans="1:17" hidden="1" x14ac:dyDescent="0.3">
      <c r="A6794" s="21">
        <v>55353</v>
      </c>
      <c r="B6794" s="22" t="s">
        <v>7445</v>
      </c>
      <c r="C6794" s="22" t="s">
        <v>1333</v>
      </c>
      <c r="D6794" s="27" t="s">
        <v>7419</v>
      </c>
      <c r="E6794" s="24" t="s">
        <v>4612</v>
      </c>
      <c r="F6794" s="25" t="s">
        <v>4613</v>
      </c>
      <c r="G6794" s="22" t="s">
        <v>39</v>
      </c>
      <c r="H6794" s="26">
        <v>250910</v>
      </c>
      <c r="I6794" s="28"/>
      <c r="J6794" s="26">
        <v>20073</v>
      </c>
      <c r="K6794" s="26">
        <v>270983</v>
      </c>
      <c r="L6794" s="22" t="s">
        <v>1336</v>
      </c>
      <c r="M6794" s="22"/>
      <c r="N6794">
        <f t="shared" si="422"/>
        <v>47035</v>
      </c>
      <c r="O6794">
        <f>+VLOOKUP(N6794,'Thanh toán '!O$8:P$8099,2,0)</f>
        <v>270983</v>
      </c>
      <c r="P6794">
        <f t="shared" si="423"/>
        <v>270983</v>
      </c>
      <c r="Q6794" s="30">
        <f t="shared" si="421"/>
        <v>0</v>
      </c>
    </row>
    <row r="6795" spans="1:17" hidden="1" x14ac:dyDescent="0.3">
      <c r="A6795" s="21">
        <v>55354</v>
      </c>
      <c r="B6795" s="22" t="s">
        <v>7446</v>
      </c>
      <c r="C6795" s="22" t="s">
        <v>1333</v>
      </c>
      <c r="D6795" s="27" t="s">
        <v>7419</v>
      </c>
      <c r="E6795" s="24" t="s">
        <v>4612</v>
      </c>
      <c r="F6795" s="25" t="s">
        <v>4613</v>
      </c>
      <c r="G6795" s="22" t="s">
        <v>39</v>
      </c>
      <c r="H6795" s="26">
        <v>367155</v>
      </c>
      <c r="I6795" s="28"/>
      <c r="J6795" s="26">
        <v>29372</v>
      </c>
      <c r="K6795" s="26">
        <v>396527</v>
      </c>
      <c r="L6795" s="22" t="s">
        <v>1336</v>
      </c>
      <c r="M6795" s="22"/>
      <c r="N6795">
        <f t="shared" si="422"/>
        <v>47036</v>
      </c>
      <c r="O6795">
        <f>+VLOOKUP(N6795,'Thanh toán '!O$8:P$8099,2,0)</f>
        <v>396527</v>
      </c>
      <c r="P6795">
        <f t="shared" si="423"/>
        <v>396527</v>
      </c>
      <c r="Q6795" s="30">
        <f t="shared" si="421"/>
        <v>0</v>
      </c>
    </row>
    <row r="6796" spans="1:17" hidden="1" x14ac:dyDescent="0.3">
      <c r="A6796" s="21">
        <v>55355</v>
      </c>
      <c r="B6796" s="22" t="s">
        <v>7447</v>
      </c>
      <c r="C6796" s="22" t="s">
        <v>1333</v>
      </c>
      <c r="D6796" s="27" t="s">
        <v>7419</v>
      </c>
      <c r="E6796" s="24" t="s">
        <v>4612</v>
      </c>
      <c r="F6796" s="25" t="s">
        <v>4613</v>
      </c>
      <c r="G6796" s="22" t="s">
        <v>39</v>
      </c>
      <c r="H6796" s="26">
        <v>560612</v>
      </c>
      <c r="I6796" s="28"/>
      <c r="J6796" s="26">
        <v>44849</v>
      </c>
      <c r="K6796" s="26">
        <v>605461</v>
      </c>
      <c r="L6796" s="22" t="s">
        <v>1336</v>
      </c>
      <c r="M6796" s="22"/>
      <c r="N6796">
        <f t="shared" si="422"/>
        <v>47037</v>
      </c>
      <c r="O6796">
        <f>+VLOOKUP(N6796,'Thanh toán '!O$8:P$8099,2,0)</f>
        <v>605461</v>
      </c>
      <c r="P6796">
        <f t="shared" si="423"/>
        <v>605461</v>
      </c>
      <c r="Q6796" s="30">
        <f t="shared" si="421"/>
        <v>0</v>
      </c>
    </row>
    <row r="6797" spans="1:17" hidden="1" x14ac:dyDescent="0.3">
      <c r="A6797" s="21">
        <v>55358</v>
      </c>
      <c r="B6797" s="22" t="s">
        <v>7448</v>
      </c>
      <c r="C6797" s="22" t="s">
        <v>1333</v>
      </c>
      <c r="D6797" s="27" t="s">
        <v>7419</v>
      </c>
      <c r="E6797" s="24" t="s">
        <v>4612</v>
      </c>
      <c r="F6797" s="25" t="s">
        <v>4613</v>
      </c>
      <c r="G6797" s="22" t="s">
        <v>39</v>
      </c>
      <c r="H6797" s="26">
        <v>1278523</v>
      </c>
      <c r="I6797" s="28"/>
      <c r="J6797" s="26">
        <v>102282</v>
      </c>
      <c r="K6797" s="26">
        <v>1380805</v>
      </c>
      <c r="L6797" s="22" t="s">
        <v>1336</v>
      </c>
      <c r="M6797" s="22"/>
      <c r="N6797">
        <f t="shared" si="422"/>
        <v>47040</v>
      </c>
      <c r="O6797">
        <f>+VLOOKUP(N6797,'Thanh toán '!O$8:P$8099,2,0)</f>
        <v>1380805</v>
      </c>
      <c r="P6797">
        <f t="shared" si="423"/>
        <v>1380805</v>
      </c>
      <c r="Q6797" s="30">
        <f t="shared" si="421"/>
        <v>0</v>
      </c>
    </row>
    <row r="6798" spans="1:17" hidden="1" x14ac:dyDescent="0.3">
      <c r="A6798" s="21">
        <v>55359</v>
      </c>
      <c r="B6798" s="22" t="s">
        <v>7449</v>
      </c>
      <c r="C6798" s="22" t="s">
        <v>1333</v>
      </c>
      <c r="D6798" s="27" t="s">
        <v>7419</v>
      </c>
      <c r="E6798" s="24" t="s">
        <v>4612</v>
      </c>
      <c r="F6798" s="25" t="s">
        <v>4613</v>
      </c>
      <c r="G6798" s="22" t="s">
        <v>39</v>
      </c>
      <c r="H6798" s="26">
        <v>1477735</v>
      </c>
      <c r="I6798" s="28"/>
      <c r="J6798" s="26">
        <v>118219</v>
      </c>
      <c r="K6798" s="26">
        <v>1595954</v>
      </c>
      <c r="L6798" s="22" t="s">
        <v>1336</v>
      </c>
      <c r="M6798" s="22"/>
      <c r="N6798">
        <f t="shared" si="422"/>
        <v>47041</v>
      </c>
      <c r="O6798">
        <f>+VLOOKUP(N6798,'Thanh toán '!O$8:P$8099,2,0)</f>
        <v>1595954</v>
      </c>
      <c r="P6798">
        <f t="shared" si="423"/>
        <v>1595954</v>
      </c>
      <c r="Q6798" s="30">
        <f t="shared" si="421"/>
        <v>0</v>
      </c>
    </row>
    <row r="6799" spans="1:17" hidden="1" x14ac:dyDescent="0.3">
      <c r="A6799" s="21">
        <v>55360</v>
      </c>
      <c r="B6799" s="22" t="s">
        <v>7450</v>
      </c>
      <c r="C6799" s="22" t="s">
        <v>1333</v>
      </c>
      <c r="D6799" s="27" t="s">
        <v>7419</v>
      </c>
      <c r="E6799" s="24" t="s">
        <v>4612</v>
      </c>
      <c r="F6799" s="25" t="s">
        <v>4613</v>
      </c>
      <c r="G6799" s="22" t="s">
        <v>39</v>
      </c>
      <c r="H6799" s="26">
        <v>619888</v>
      </c>
      <c r="I6799" s="28"/>
      <c r="J6799" s="26">
        <v>49591</v>
      </c>
      <c r="K6799" s="26">
        <v>669479</v>
      </c>
      <c r="L6799" s="22" t="s">
        <v>1336</v>
      </c>
      <c r="M6799" s="22"/>
      <c r="N6799">
        <f t="shared" si="422"/>
        <v>47042</v>
      </c>
      <c r="O6799">
        <f>+VLOOKUP(N6799,'Thanh toán '!O$8:P$8099,2,0)</f>
        <v>669479</v>
      </c>
      <c r="P6799">
        <f t="shared" si="423"/>
        <v>669479</v>
      </c>
      <c r="Q6799" s="30">
        <f t="shared" si="421"/>
        <v>0</v>
      </c>
    </row>
    <row r="6800" spans="1:17" hidden="1" x14ac:dyDescent="0.3">
      <c r="A6800" s="21">
        <v>55361</v>
      </c>
      <c r="B6800" s="22" t="s">
        <v>7451</v>
      </c>
      <c r="C6800" s="22" t="s">
        <v>1333</v>
      </c>
      <c r="D6800" s="27" t="s">
        <v>7419</v>
      </c>
      <c r="E6800" s="24" t="s">
        <v>4612</v>
      </c>
      <c r="F6800" s="25" t="s">
        <v>4613</v>
      </c>
      <c r="G6800" s="22" t="s">
        <v>39</v>
      </c>
      <c r="H6800" s="26">
        <v>1145943</v>
      </c>
      <c r="I6800" s="28"/>
      <c r="J6800" s="26">
        <v>91675</v>
      </c>
      <c r="K6800" s="26">
        <v>1237618</v>
      </c>
      <c r="L6800" s="22" t="s">
        <v>1336</v>
      </c>
      <c r="M6800" s="22"/>
      <c r="N6800">
        <f t="shared" si="422"/>
        <v>47043</v>
      </c>
      <c r="O6800">
        <f>+VLOOKUP(N6800,'Thanh toán '!O$8:P$8099,2,0)</f>
        <v>1237618</v>
      </c>
      <c r="P6800">
        <f t="shared" si="423"/>
        <v>1237618</v>
      </c>
      <c r="Q6800" s="30">
        <f t="shared" si="421"/>
        <v>0</v>
      </c>
    </row>
    <row r="6801" spans="1:17" hidden="1" x14ac:dyDescent="0.3">
      <c r="A6801" s="21">
        <v>55362</v>
      </c>
      <c r="B6801" s="22" t="s">
        <v>7452</v>
      </c>
      <c r="C6801" s="22" t="s">
        <v>1333</v>
      </c>
      <c r="D6801" s="27" t="s">
        <v>7419</v>
      </c>
      <c r="E6801" s="24" t="s">
        <v>4612</v>
      </c>
      <c r="F6801" s="25" t="s">
        <v>4613</v>
      </c>
      <c r="G6801" s="22" t="s">
        <v>39</v>
      </c>
      <c r="H6801" s="26">
        <v>1657091</v>
      </c>
      <c r="I6801" s="28"/>
      <c r="J6801" s="26">
        <v>132567</v>
      </c>
      <c r="K6801" s="26">
        <v>1789658</v>
      </c>
      <c r="L6801" s="22" t="s">
        <v>1336</v>
      </c>
      <c r="M6801" s="22"/>
      <c r="N6801">
        <f t="shared" si="422"/>
        <v>47044</v>
      </c>
      <c r="O6801" t="e">
        <f>+VLOOKUP(N6801,'Thanh toán '!O$8:P$8099,2,0)</f>
        <v>#N/A</v>
      </c>
      <c r="P6801" t="e">
        <f t="shared" si="423"/>
        <v>#N/A</v>
      </c>
      <c r="Q6801" s="30" t="e">
        <f t="shared" si="421"/>
        <v>#N/A</v>
      </c>
    </row>
    <row r="6802" spans="1:17" hidden="1" x14ac:dyDescent="0.3">
      <c r="A6802" s="21">
        <v>55364</v>
      </c>
      <c r="B6802" s="22" t="s">
        <v>7453</v>
      </c>
      <c r="C6802" s="22" t="s">
        <v>1333</v>
      </c>
      <c r="D6802" s="27" t="s">
        <v>7419</v>
      </c>
      <c r="E6802" s="24" t="s">
        <v>4612</v>
      </c>
      <c r="F6802" s="25" t="s">
        <v>4613</v>
      </c>
      <c r="G6802" s="22" t="s">
        <v>39</v>
      </c>
      <c r="H6802" s="26">
        <v>305250</v>
      </c>
      <c r="I6802" s="28"/>
      <c r="J6802" s="26">
        <v>24420</v>
      </c>
      <c r="K6802" s="26">
        <v>329670</v>
      </c>
      <c r="L6802" s="22" t="s">
        <v>1336</v>
      </c>
      <c r="M6802" s="22"/>
      <c r="N6802">
        <f t="shared" si="422"/>
        <v>47046</v>
      </c>
      <c r="O6802">
        <f>+VLOOKUP(N6802,'Thanh toán '!O$8:P$8099,2,0)</f>
        <v>329670</v>
      </c>
      <c r="P6802">
        <f t="shared" si="423"/>
        <v>329670</v>
      </c>
      <c r="Q6802" s="30">
        <f t="shared" si="421"/>
        <v>0</v>
      </c>
    </row>
    <row r="6803" spans="1:17" hidden="1" x14ac:dyDescent="0.3">
      <c r="A6803" s="21">
        <v>55365</v>
      </c>
      <c r="B6803" s="22" t="s">
        <v>7454</v>
      </c>
      <c r="C6803" s="22" t="s">
        <v>1333</v>
      </c>
      <c r="D6803" s="27" t="s">
        <v>7419</v>
      </c>
      <c r="E6803" s="24" t="s">
        <v>4612</v>
      </c>
      <c r="F6803" s="25" t="s">
        <v>4613</v>
      </c>
      <c r="G6803" s="22" t="s">
        <v>39</v>
      </c>
      <c r="H6803" s="26">
        <v>1173355</v>
      </c>
      <c r="I6803" s="28"/>
      <c r="J6803" s="26">
        <v>93868</v>
      </c>
      <c r="K6803" s="26">
        <v>1267223</v>
      </c>
      <c r="L6803" s="22" t="s">
        <v>1336</v>
      </c>
      <c r="M6803" s="22"/>
      <c r="N6803">
        <f t="shared" si="422"/>
        <v>47047</v>
      </c>
      <c r="O6803">
        <f>+VLOOKUP(N6803,'Thanh toán '!O$8:P$8099,2,0)</f>
        <v>1267223</v>
      </c>
      <c r="P6803">
        <f t="shared" si="423"/>
        <v>1267223</v>
      </c>
      <c r="Q6803" s="30">
        <f t="shared" ref="Q6803:Q6866" si="424">+O6803-K6803</f>
        <v>0</v>
      </c>
    </row>
    <row r="6804" spans="1:17" hidden="1" x14ac:dyDescent="0.3">
      <c r="A6804" s="21">
        <v>55366</v>
      </c>
      <c r="B6804" s="22" t="s">
        <v>7455</v>
      </c>
      <c r="C6804" s="22" t="s">
        <v>1333</v>
      </c>
      <c r="D6804" s="27" t="s">
        <v>7419</v>
      </c>
      <c r="E6804" s="24" t="s">
        <v>4612</v>
      </c>
      <c r="F6804" s="25" t="s">
        <v>4613</v>
      </c>
      <c r="G6804" s="22" t="s">
        <v>39</v>
      </c>
      <c r="H6804" s="26">
        <v>951239</v>
      </c>
      <c r="I6804" s="28"/>
      <c r="J6804" s="26">
        <v>76099</v>
      </c>
      <c r="K6804" s="26">
        <v>1027338</v>
      </c>
      <c r="L6804" s="22" t="s">
        <v>1336</v>
      </c>
      <c r="M6804" s="22"/>
      <c r="N6804">
        <f t="shared" si="422"/>
        <v>47048</v>
      </c>
      <c r="O6804" t="e">
        <f>+VLOOKUP(N6804,'Thanh toán '!O$8:P$8099,2,0)</f>
        <v>#N/A</v>
      </c>
      <c r="P6804" t="e">
        <f t="shared" si="423"/>
        <v>#N/A</v>
      </c>
      <c r="Q6804" s="30" t="e">
        <f t="shared" si="424"/>
        <v>#N/A</v>
      </c>
    </row>
    <row r="6805" spans="1:17" hidden="1" x14ac:dyDescent="0.3">
      <c r="A6805" s="21">
        <v>55367</v>
      </c>
      <c r="B6805" s="22" t="s">
        <v>7456</v>
      </c>
      <c r="C6805" s="22" t="s">
        <v>1333</v>
      </c>
      <c r="D6805" s="27" t="s">
        <v>7419</v>
      </c>
      <c r="E6805" s="24" t="s">
        <v>4612</v>
      </c>
      <c r="F6805" s="25" t="s">
        <v>4613</v>
      </c>
      <c r="G6805" s="22" t="s">
        <v>39</v>
      </c>
      <c r="H6805" s="26">
        <v>704013</v>
      </c>
      <c r="I6805" s="28"/>
      <c r="J6805" s="26">
        <v>56321</v>
      </c>
      <c r="K6805" s="26">
        <v>760334</v>
      </c>
      <c r="L6805" s="22" t="s">
        <v>1336</v>
      </c>
      <c r="M6805" s="22"/>
      <c r="N6805">
        <f t="shared" si="422"/>
        <v>47049</v>
      </c>
      <c r="O6805">
        <f>+VLOOKUP(N6805,'Thanh toán '!O$8:P$8099,2,0)</f>
        <v>760334</v>
      </c>
      <c r="P6805">
        <f t="shared" si="423"/>
        <v>760334</v>
      </c>
      <c r="Q6805" s="30">
        <f t="shared" si="424"/>
        <v>0</v>
      </c>
    </row>
    <row r="6806" spans="1:17" hidden="1" x14ac:dyDescent="0.3">
      <c r="A6806" s="21">
        <v>55368</v>
      </c>
      <c r="B6806" s="22" t="s">
        <v>7457</v>
      </c>
      <c r="C6806" s="22" t="s">
        <v>1333</v>
      </c>
      <c r="D6806" s="27" t="s">
        <v>7419</v>
      </c>
      <c r="E6806" s="24" t="s">
        <v>4612</v>
      </c>
      <c r="F6806" s="25" t="s">
        <v>4613</v>
      </c>
      <c r="G6806" s="22" t="s">
        <v>39</v>
      </c>
      <c r="H6806" s="26">
        <v>257920</v>
      </c>
      <c r="I6806" s="28"/>
      <c r="J6806" s="26">
        <v>20634</v>
      </c>
      <c r="K6806" s="26">
        <v>278554</v>
      </c>
      <c r="L6806" s="22" t="s">
        <v>1336</v>
      </c>
      <c r="M6806" s="22"/>
      <c r="N6806">
        <f t="shared" si="422"/>
        <v>47050</v>
      </c>
      <c r="O6806">
        <f>+VLOOKUP(N6806,'Thanh toán '!O$8:P$8099,2,0)</f>
        <v>278554</v>
      </c>
      <c r="P6806">
        <f t="shared" si="423"/>
        <v>278554</v>
      </c>
      <c r="Q6806" s="30">
        <f t="shared" si="424"/>
        <v>0</v>
      </c>
    </row>
    <row r="6807" spans="1:17" hidden="1" x14ac:dyDescent="0.3">
      <c r="A6807" s="21">
        <v>55369</v>
      </c>
      <c r="B6807" s="22" t="s">
        <v>7458</v>
      </c>
      <c r="C6807" s="22" t="s">
        <v>1333</v>
      </c>
      <c r="D6807" s="27" t="s">
        <v>7419</v>
      </c>
      <c r="E6807" s="24" t="s">
        <v>4612</v>
      </c>
      <c r="F6807" s="25" t="s">
        <v>4613</v>
      </c>
      <c r="G6807" s="22" t="s">
        <v>39</v>
      </c>
      <c r="H6807" s="26">
        <v>731667</v>
      </c>
      <c r="I6807" s="28"/>
      <c r="J6807" s="26">
        <v>58533</v>
      </c>
      <c r="K6807" s="26">
        <v>790200</v>
      </c>
      <c r="L6807" s="22" t="s">
        <v>1336</v>
      </c>
      <c r="M6807" s="22"/>
      <c r="N6807">
        <f t="shared" si="422"/>
        <v>47051</v>
      </c>
      <c r="O6807">
        <f>+VLOOKUP(N6807,'Thanh toán '!O$8:P$8099,2,0)</f>
        <v>790200</v>
      </c>
      <c r="P6807">
        <f t="shared" si="423"/>
        <v>790200</v>
      </c>
      <c r="Q6807" s="30">
        <f t="shared" si="424"/>
        <v>0</v>
      </c>
    </row>
    <row r="6808" spans="1:17" hidden="1" x14ac:dyDescent="0.3">
      <c r="A6808" s="21">
        <v>55370</v>
      </c>
      <c r="B6808" s="22" t="s">
        <v>7459</v>
      </c>
      <c r="C6808" s="22" t="s">
        <v>1333</v>
      </c>
      <c r="D6808" s="27" t="s">
        <v>7419</v>
      </c>
      <c r="E6808" s="24" t="s">
        <v>4612</v>
      </c>
      <c r="F6808" s="25" t="s">
        <v>4613</v>
      </c>
      <c r="G6808" s="22" t="s">
        <v>39</v>
      </c>
      <c r="H6808" s="26">
        <v>371250</v>
      </c>
      <c r="I6808" s="28"/>
      <c r="J6808" s="26">
        <v>29700</v>
      </c>
      <c r="K6808" s="26">
        <v>400950</v>
      </c>
      <c r="L6808" s="22" t="s">
        <v>1336</v>
      </c>
      <c r="M6808" s="22"/>
      <c r="N6808">
        <f t="shared" si="422"/>
        <v>47052</v>
      </c>
      <c r="O6808">
        <f>+VLOOKUP(N6808,'Thanh toán '!O$8:P$8099,2,0)</f>
        <v>400950</v>
      </c>
      <c r="P6808">
        <f t="shared" si="423"/>
        <v>400950</v>
      </c>
      <c r="Q6808" s="30">
        <f t="shared" si="424"/>
        <v>0</v>
      </c>
    </row>
    <row r="6809" spans="1:17" hidden="1" x14ac:dyDescent="0.3">
      <c r="A6809" s="21">
        <v>55371</v>
      </c>
      <c r="B6809" s="22" t="s">
        <v>7460</v>
      </c>
      <c r="C6809" s="22" t="s">
        <v>1333</v>
      </c>
      <c r="D6809" s="27" t="s">
        <v>7419</v>
      </c>
      <c r="E6809" s="24" t="s">
        <v>4612</v>
      </c>
      <c r="F6809" s="25" t="s">
        <v>4613</v>
      </c>
      <c r="G6809" s="22" t="s">
        <v>39</v>
      </c>
      <c r="H6809" s="26">
        <v>691458</v>
      </c>
      <c r="I6809" s="28"/>
      <c r="J6809" s="26">
        <v>55317</v>
      </c>
      <c r="K6809" s="26">
        <v>746775</v>
      </c>
      <c r="L6809" s="22" t="s">
        <v>1336</v>
      </c>
      <c r="M6809" s="22"/>
      <c r="N6809">
        <f t="shared" si="422"/>
        <v>47053</v>
      </c>
      <c r="O6809">
        <f>+VLOOKUP(N6809,'Thanh toán '!O$8:P$8099,2,0)</f>
        <v>746775</v>
      </c>
      <c r="P6809">
        <f t="shared" si="423"/>
        <v>746775</v>
      </c>
      <c r="Q6809" s="30">
        <f t="shared" si="424"/>
        <v>0</v>
      </c>
    </row>
    <row r="6810" spans="1:17" hidden="1" x14ac:dyDescent="0.3">
      <c r="A6810" s="21">
        <v>55375</v>
      </c>
      <c r="B6810" s="22" t="s">
        <v>7461</v>
      </c>
      <c r="C6810" s="22" t="s">
        <v>1333</v>
      </c>
      <c r="D6810" s="27" t="s">
        <v>7419</v>
      </c>
      <c r="E6810" s="24" t="s">
        <v>4612</v>
      </c>
      <c r="F6810" s="25" t="s">
        <v>4613</v>
      </c>
      <c r="G6810" s="22" t="s">
        <v>39</v>
      </c>
      <c r="H6810" s="26">
        <v>674090</v>
      </c>
      <c r="I6810" s="28"/>
      <c r="J6810" s="26">
        <v>53927</v>
      </c>
      <c r="K6810" s="26">
        <v>728017</v>
      </c>
      <c r="L6810" s="22" t="s">
        <v>1336</v>
      </c>
      <c r="M6810" s="22"/>
      <c r="N6810">
        <f t="shared" si="422"/>
        <v>47057</v>
      </c>
      <c r="O6810">
        <f>+VLOOKUP(N6810,'Thanh toán '!O$8:P$8099,2,0)</f>
        <v>728017</v>
      </c>
      <c r="P6810">
        <f t="shared" si="423"/>
        <v>728017</v>
      </c>
      <c r="Q6810" s="30">
        <f t="shared" si="424"/>
        <v>0</v>
      </c>
    </row>
    <row r="6811" spans="1:17" hidden="1" x14ac:dyDescent="0.3">
      <c r="A6811" s="21">
        <v>55377</v>
      </c>
      <c r="B6811" s="22" t="s">
        <v>7462</v>
      </c>
      <c r="C6811" s="22" t="s">
        <v>1333</v>
      </c>
      <c r="D6811" s="27" t="s">
        <v>7419</v>
      </c>
      <c r="E6811" s="24" t="s">
        <v>4612</v>
      </c>
      <c r="F6811" s="25" t="s">
        <v>4613</v>
      </c>
      <c r="G6811" s="22" t="s">
        <v>39</v>
      </c>
      <c r="H6811" s="26">
        <v>555290</v>
      </c>
      <c r="I6811" s="28"/>
      <c r="J6811" s="26">
        <v>44423</v>
      </c>
      <c r="K6811" s="26">
        <v>599713</v>
      </c>
      <c r="L6811" s="22" t="s">
        <v>1336</v>
      </c>
      <c r="M6811" s="22"/>
      <c r="N6811">
        <f t="shared" si="422"/>
        <v>47059</v>
      </c>
      <c r="O6811">
        <f>+VLOOKUP(N6811,'Thanh toán '!O$8:P$8099,2,0)</f>
        <v>599713</v>
      </c>
      <c r="P6811">
        <f t="shared" si="423"/>
        <v>599713</v>
      </c>
      <c r="Q6811" s="30">
        <f t="shared" si="424"/>
        <v>0</v>
      </c>
    </row>
    <row r="6812" spans="1:17" hidden="1" x14ac:dyDescent="0.3">
      <c r="A6812" s="21">
        <v>55379</v>
      </c>
      <c r="B6812" s="22" t="s">
        <v>7463</v>
      </c>
      <c r="C6812" s="22" t="s">
        <v>1333</v>
      </c>
      <c r="D6812" s="27" t="s">
        <v>7419</v>
      </c>
      <c r="E6812" s="24" t="s">
        <v>4612</v>
      </c>
      <c r="F6812" s="25" t="s">
        <v>4613</v>
      </c>
      <c r="G6812" s="22" t="s">
        <v>39</v>
      </c>
      <c r="H6812" s="26">
        <v>555290</v>
      </c>
      <c r="I6812" s="28"/>
      <c r="J6812" s="26">
        <v>44423</v>
      </c>
      <c r="K6812" s="26">
        <v>599713</v>
      </c>
      <c r="L6812" s="22" t="s">
        <v>1336</v>
      </c>
      <c r="M6812" s="22"/>
      <c r="N6812">
        <f t="shared" si="422"/>
        <v>47061</v>
      </c>
      <c r="O6812">
        <f>+VLOOKUP(N6812,'Thanh toán '!O$8:P$8099,2,0)</f>
        <v>599713</v>
      </c>
      <c r="P6812">
        <f t="shared" si="423"/>
        <v>599713</v>
      </c>
      <c r="Q6812" s="30">
        <f t="shared" si="424"/>
        <v>0</v>
      </c>
    </row>
    <row r="6813" spans="1:17" hidden="1" x14ac:dyDescent="0.3">
      <c r="A6813" s="21">
        <v>55380</v>
      </c>
      <c r="B6813" s="22" t="s">
        <v>7464</v>
      </c>
      <c r="C6813" s="22" t="s">
        <v>1333</v>
      </c>
      <c r="D6813" s="27" t="s">
        <v>7419</v>
      </c>
      <c r="E6813" s="24" t="s">
        <v>4612</v>
      </c>
      <c r="F6813" s="25" t="s">
        <v>4613</v>
      </c>
      <c r="G6813" s="22" t="s">
        <v>39</v>
      </c>
      <c r="H6813" s="26">
        <v>667678</v>
      </c>
      <c r="I6813" s="28"/>
      <c r="J6813" s="26">
        <v>53414</v>
      </c>
      <c r="K6813" s="26">
        <v>721092</v>
      </c>
      <c r="L6813" s="22" t="s">
        <v>1336</v>
      </c>
      <c r="M6813" s="22"/>
      <c r="N6813">
        <f t="shared" si="422"/>
        <v>47062</v>
      </c>
      <c r="O6813">
        <f>+VLOOKUP(N6813,'Thanh toán '!O$8:P$8099,2,0)</f>
        <v>721092</v>
      </c>
      <c r="P6813">
        <f t="shared" si="423"/>
        <v>721092</v>
      </c>
      <c r="Q6813" s="30">
        <f t="shared" si="424"/>
        <v>0</v>
      </c>
    </row>
    <row r="6814" spans="1:17" hidden="1" x14ac:dyDescent="0.3">
      <c r="A6814" s="21">
        <v>55381</v>
      </c>
      <c r="B6814" s="22" t="s">
        <v>7465</v>
      </c>
      <c r="C6814" s="22" t="s">
        <v>1333</v>
      </c>
      <c r="D6814" s="27" t="s">
        <v>7419</v>
      </c>
      <c r="E6814" s="24" t="s">
        <v>4612</v>
      </c>
      <c r="F6814" s="25" t="s">
        <v>4613</v>
      </c>
      <c r="G6814" s="22" t="s">
        <v>39</v>
      </c>
      <c r="H6814" s="26">
        <v>1087184</v>
      </c>
      <c r="I6814" s="28"/>
      <c r="J6814" s="26">
        <v>86975</v>
      </c>
      <c r="K6814" s="26">
        <v>1174159</v>
      </c>
      <c r="L6814" s="22" t="s">
        <v>1336</v>
      </c>
      <c r="M6814" s="22"/>
      <c r="N6814">
        <f t="shared" si="422"/>
        <v>47063</v>
      </c>
      <c r="O6814">
        <f>+VLOOKUP(N6814,'Thanh toán '!O$8:P$8099,2,0)</f>
        <v>1174159</v>
      </c>
      <c r="P6814">
        <f t="shared" si="423"/>
        <v>1174159</v>
      </c>
      <c r="Q6814" s="30">
        <f t="shared" si="424"/>
        <v>0</v>
      </c>
    </row>
    <row r="6815" spans="1:17" hidden="1" x14ac:dyDescent="0.3">
      <c r="A6815" s="21">
        <v>55382</v>
      </c>
      <c r="B6815" s="22" t="s">
        <v>7466</v>
      </c>
      <c r="C6815" s="22" t="s">
        <v>1333</v>
      </c>
      <c r="D6815" s="27" t="s">
        <v>7419</v>
      </c>
      <c r="E6815" s="24" t="s">
        <v>4612</v>
      </c>
      <c r="F6815" s="25" t="s">
        <v>4613</v>
      </c>
      <c r="G6815" s="22" t="s">
        <v>39</v>
      </c>
      <c r="H6815" s="26">
        <v>768774</v>
      </c>
      <c r="I6815" s="28"/>
      <c r="J6815" s="26">
        <v>61502</v>
      </c>
      <c r="K6815" s="26">
        <v>830276</v>
      </c>
      <c r="L6815" s="22" t="s">
        <v>1336</v>
      </c>
      <c r="M6815" s="22"/>
      <c r="N6815">
        <f t="shared" si="422"/>
        <v>47064</v>
      </c>
      <c r="O6815">
        <f>+VLOOKUP(N6815,'Thanh toán '!O$8:P$8099,2,0)</f>
        <v>830276</v>
      </c>
      <c r="P6815">
        <f t="shared" si="423"/>
        <v>830276</v>
      </c>
      <c r="Q6815" s="30">
        <f t="shared" si="424"/>
        <v>0</v>
      </c>
    </row>
    <row r="6816" spans="1:17" ht="26.3" hidden="1" x14ac:dyDescent="0.3">
      <c r="A6816" s="21">
        <v>55383</v>
      </c>
      <c r="B6816" s="22" t="s">
        <v>7467</v>
      </c>
      <c r="C6816" s="22" t="s">
        <v>1333</v>
      </c>
      <c r="D6816" s="27" t="s">
        <v>7419</v>
      </c>
      <c r="E6816" s="24" t="s">
        <v>4660</v>
      </c>
      <c r="F6816" s="25" t="s">
        <v>5644</v>
      </c>
      <c r="G6816" s="22" t="s">
        <v>24</v>
      </c>
      <c r="H6816" s="26">
        <v>2299766</v>
      </c>
      <c r="I6816" s="28"/>
      <c r="J6816" s="26">
        <v>183981</v>
      </c>
      <c r="K6816" s="26">
        <v>2483747</v>
      </c>
      <c r="L6816" s="22" t="s">
        <v>1336</v>
      </c>
      <c r="M6816" s="22"/>
      <c r="N6816">
        <f t="shared" si="422"/>
        <v>47065</v>
      </c>
      <c r="O6816">
        <f>+VLOOKUP(N6816,'Thanh toán '!O$8:P$8099,2,0)</f>
        <v>2483747</v>
      </c>
      <c r="P6816">
        <f t="shared" si="423"/>
        <v>2483747</v>
      </c>
      <c r="Q6816" s="30">
        <f t="shared" si="424"/>
        <v>0</v>
      </c>
    </row>
    <row r="6817" spans="1:17" hidden="1" x14ac:dyDescent="0.3">
      <c r="A6817" s="21">
        <v>55388</v>
      </c>
      <c r="B6817" s="22" t="s">
        <v>7468</v>
      </c>
      <c r="C6817" s="22" t="s">
        <v>1333</v>
      </c>
      <c r="D6817" s="27" t="s">
        <v>7469</v>
      </c>
      <c r="E6817" s="24" t="s">
        <v>4612</v>
      </c>
      <c r="F6817" s="25" t="s">
        <v>4613</v>
      </c>
      <c r="G6817" s="22" t="s">
        <v>39</v>
      </c>
      <c r="H6817" s="26">
        <v>333174</v>
      </c>
      <c r="I6817" s="28"/>
      <c r="J6817" s="26">
        <v>26654</v>
      </c>
      <c r="K6817" s="26">
        <v>359828</v>
      </c>
      <c r="L6817" s="22" t="s">
        <v>1336</v>
      </c>
      <c r="M6817" s="22"/>
      <c r="N6817">
        <f t="shared" si="422"/>
        <v>47070</v>
      </c>
      <c r="O6817">
        <f>+VLOOKUP(N6817,'Thanh toán '!O$8:P$8099,2,0)</f>
        <v>359828</v>
      </c>
      <c r="P6817">
        <f t="shared" si="423"/>
        <v>359828</v>
      </c>
      <c r="Q6817" s="30">
        <f t="shared" si="424"/>
        <v>0</v>
      </c>
    </row>
    <row r="6818" spans="1:17" hidden="1" x14ac:dyDescent="0.3">
      <c r="A6818" s="21">
        <v>55389</v>
      </c>
      <c r="B6818" s="22" t="s">
        <v>7470</v>
      </c>
      <c r="C6818" s="22" t="s">
        <v>1333</v>
      </c>
      <c r="D6818" s="27" t="s">
        <v>7469</v>
      </c>
      <c r="E6818" s="24" t="s">
        <v>192</v>
      </c>
      <c r="F6818" s="25" t="s">
        <v>4840</v>
      </c>
      <c r="G6818" s="22" t="s">
        <v>193</v>
      </c>
      <c r="H6818" s="26">
        <v>2426790</v>
      </c>
      <c r="I6818" s="28"/>
      <c r="J6818" s="26">
        <v>194143</v>
      </c>
      <c r="K6818" s="26">
        <v>2620933</v>
      </c>
      <c r="L6818" s="22" t="s">
        <v>1336</v>
      </c>
      <c r="M6818" s="22"/>
      <c r="N6818">
        <f t="shared" si="422"/>
        <v>47071</v>
      </c>
      <c r="O6818">
        <f>+VLOOKUP(N6818,'Thanh toán '!O$8:P$8099,2,0)</f>
        <v>2620933</v>
      </c>
      <c r="P6818">
        <f t="shared" si="423"/>
        <v>2620933</v>
      </c>
      <c r="Q6818" s="30">
        <f t="shared" si="424"/>
        <v>0</v>
      </c>
    </row>
    <row r="6819" spans="1:17" ht="26.3" hidden="1" x14ac:dyDescent="0.3">
      <c r="A6819" s="21">
        <v>55392</v>
      </c>
      <c r="B6819" s="22" t="s">
        <v>7471</v>
      </c>
      <c r="C6819" s="22" t="s">
        <v>1333</v>
      </c>
      <c r="D6819" s="27" t="s">
        <v>7469</v>
      </c>
      <c r="E6819" s="24" t="s">
        <v>4901</v>
      </c>
      <c r="F6819" s="25" t="s">
        <v>4902</v>
      </c>
      <c r="G6819" s="22" t="s">
        <v>296</v>
      </c>
      <c r="H6819" s="26">
        <v>3035550</v>
      </c>
      <c r="I6819" s="28"/>
      <c r="J6819" s="26">
        <v>242844</v>
      </c>
      <c r="K6819" s="26">
        <v>3278394</v>
      </c>
      <c r="L6819" s="22" t="s">
        <v>1336</v>
      </c>
      <c r="M6819" s="22"/>
      <c r="N6819">
        <f t="shared" si="422"/>
        <v>47074</v>
      </c>
      <c r="O6819">
        <f>+VLOOKUP(N6819,'Thanh toán '!O$8:P$8099,2,0)</f>
        <v>3278394</v>
      </c>
      <c r="P6819">
        <f t="shared" si="423"/>
        <v>3278394</v>
      </c>
      <c r="Q6819" s="30">
        <f t="shared" si="424"/>
        <v>0</v>
      </c>
    </row>
    <row r="6820" spans="1:17" hidden="1" x14ac:dyDescent="0.3">
      <c r="A6820" s="21">
        <v>55394</v>
      </c>
      <c r="B6820" s="22" t="s">
        <v>7472</v>
      </c>
      <c r="C6820" s="22" t="s">
        <v>1333</v>
      </c>
      <c r="D6820" s="27" t="s">
        <v>7469</v>
      </c>
      <c r="E6820" s="24" t="s">
        <v>4612</v>
      </c>
      <c r="F6820" s="25" t="s">
        <v>4613</v>
      </c>
      <c r="G6820" s="22" t="s">
        <v>39</v>
      </c>
      <c r="H6820" s="26">
        <v>370839</v>
      </c>
      <c r="I6820" s="28"/>
      <c r="J6820" s="26">
        <v>29667</v>
      </c>
      <c r="K6820" s="26">
        <v>400506</v>
      </c>
      <c r="L6820" s="22" t="s">
        <v>1336</v>
      </c>
      <c r="M6820" s="22"/>
      <c r="N6820">
        <f t="shared" si="422"/>
        <v>47076</v>
      </c>
      <c r="O6820">
        <f>+VLOOKUP(N6820,'Thanh toán '!O$8:P$8099,2,0)</f>
        <v>400506</v>
      </c>
      <c r="P6820">
        <f t="shared" si="423"/>
        <v>400506</v>
      </c>
      <c r="Q6820" s="30">
        <f t="shared" si="424"/>
        <v>0</v>
      </c>
    </row>
    <row r="6821" spans="1:17" hidden="1" x14ac:dyDescent="0.3">
      <c r="A6821" s="21">
        <v>55395</v>
      </c>
      <c r="B6821" s="22" t="s">
        <v>7473</v>
      </c>
      <c r="C6821" s="22" t="s">
        <v>1333</v>
      </c>
      <c r="D6821" s="27" t="s">
        <v>7469</v>
      </c>
      <c r="E6821" s="24" t="s">
        <v>4612</v>
      </c>
      <c r="F6821" s="25" t="s">
        <v>4613</v>
      </c>
      <c r="G6821" s="22" t="s">
        <v>39</v>
      </c>
      <c r="H6821" s="26">
        <v>806200</v>
      </c>
      <c r="I6821" s="28"/>
      <c r="J6821" s="26">
        <v>64496</v>
      </c>
      <c r="K6821" s="26">
        <v>870696</v>
      </c>
      <c r="L6821" s="22" t="s">
        <v>1336</v>
      </c>
      <c r="M6821" s="22"/>
      <c r="N6821">
        <f t="shared" si="422"/>
        <v>47077</v>
      </c>
      <c r="O6821">
        <f>+VLOOKUP(N6821,'Thanh toán '!O$8:P$8099,2,0)</f>
        <v>870696</v>
      </c>
      <c r="P6821">
        <f t="shared" si="423"/>
        <v>870696</v>
      </c>
      <c r="Q6821" s="30">
        <f t="shared" si="424"/>
        <v>0</v>
      </c>
    </row>
    <row r="6822" spans="1:17" hidden="1" x14ac:dyDescent="0.3">
      <c r="A6822" s="21">
        <v>55398</v>
      </c>
      <c r="B6822" s="22" t="s">
        <v>7474</v>
      </c>
      <c r="C6822" s="22" t="s">
        <v>1333</v>
      </c>
      <c r="D6822" s="27" t="s">
        <v>7469</v>
      </c>
      <c r="E6822" s="24" t="s">
        <v>84</v>
      </c>
      <c r="F6822" s="25" t="s">
        <v>5622</v>
      </c>
      <c r="G6822" s="22" t="s">
        <v>85</v>
      </c>
      <c r="H6822" s="26">
        <v>1110580</v>
      </c>
      <c r="I6822" s="28"/>
      <c r="J6822" s="26">
        <v>88846</v>
      </c>
      <c r="K6822" s="26">
        <v>1199426</v>
      </c>
      <c r="L6822" s="22" t="s">
        <v>1336</v>
      </c>
      <c r="M6822" s="22"/>
      <c r="N6822">
        <f t="shared" si="422"/>
        <v>47080</v>
      </c>
      <c r="O6822">
        <f>+VLOOKUP(N6822,'Thanh toán '!O$8:P$8099,2,0)</f>
        <v>1199426</v>
      </c>
      <c r="P6822">
        <f t="shared" si="423"/>
        <v>1199426</v>
      </c>
      <c r="Q6822" s="30">
        <f t="shared" si="424"/>
        <v>0</v>
      </c>
    </row>
    <row r="6823" spans="1:17" hidden="1" x14ac:dyDescent="0.3">
      <c r="A6823" s="21">
        <v>55399</v>
      </c>
      <c r="B6823" s="22" t="s">
        <v>7475</v>
      </c>
      <c r="C6823" s="22" t="s">
        <v>1333</v>
      </c>
      <c r="D6823" s="27" t="s">
        <v>7469</v>
      </c>
      <c r="E6823" s="24" t="s">
        <v>4612</v>
      </c>
      <c r="F6823" s="25" t="s">
        <v>4613</v>
      </c>
      <c r="G6823" s="22" t="s">
        <v>39</v>
      </c>
      <c r="H6823" s="26">
        <v>367155</v>
      </c>
      <c r="I6823" s="28"/>
      <c r="J6823" s="26">
        <v>29372</v>
      </c>
      <c r="K6823" s="26">
        <v>396527</v>
      </c>
      <c r="L6823" s="22" t="s">
        <v>1336</v>
      </c>
      <c r="M6823" s="22"/>
      <c r="N6823">
        <f t="shared" si="422"/>
        <v>47081</v>
      </c>
      <c r="O6823">
        <f>+VLOOKUP(N6823,'Thanh toán '!O$8:P$8099,2,0)</f>
        <v>396527</v>
      </c>
      <c r="P6823">
        <f t="shared" si="423"/>
        <v>396527</v>
      </c>
      <c r="Q6823" s="30">
        <f t="shared" si="424"/>
        <v>0</v>
      </c>
    </row>
    <row r="6824" spans="1:17" ht="26.3" hidden="1" x14ac:dyDescent="0.3">
      <c r="A6824" s="21">
        <v>55407</v>
      </c>
      <c r="B6824" s="22" t="s">
        <v>7476</v>
      </c>
      <c r="C6824" s="22" t="s">
        <v>1333</v>
      </c>
      <c r="D6824" s="27" t="s">
        <v>7469</v>
      </c>
      <c r="E6824" s="24" t="s">
        <v>4660</v>
      </c>
      <c r="F6824" s="25" t="s">
        <v>5644</v>
      </c>
      <c r="G6824" s="22" t="s">
        <v>24</v>
      </c>
      <c r="H6824" s="26">
        <v>1461484</v>
      </c>
      <c r="I6824" s="28"/>
      <c r="J6824" s="26">
        <v>116919</v>
      </c>
      <c r="K6824" s="26">
        <v>1578403</v>
      </c>
      <c r="L6824" s="22" t="s">
        <v>1336</v>
      </c>
      <c r="M6824" s="22"/>
      <c r="N6824">
        <f t="shared" si="422"/>
        <v>47089</v>
      </c>
      <c r="O6824">
        <f>+VLOOKUP(N6824,'Thanh toán '!O$8:P$8099,2,0)</f>
        <v>1578403</v>
      </c>
      <c r="P6824">
        <f t="shared" si="423"/>
        <v>1578403</v>
      </c>
      <c r="Q6824" s="30">
        <f t="shared" si="424"/>
        <v>0</v>
      </c>
    </row>
    <row r="6825" spans="1:17" ht="26.3" hidden="1" x14ac:dyDescent="0.3">
      <c r="A6825" s="21">
        <v>55409</v>
      </c>
      <c r="B6825" s="22" t="s">
        <v>7477</v>
      </c>
      <c r="C6825" s="22" t="s">
        <v>1333</v>
      </c>
      <c r="D6825" s="27" t="s">
        <v>7469</v>
      </c>
      <c r="E6825" s="24" t="s">
        <v>4813</v>
      </c>
      <c r="F6825" s="25" t="s">
        <v>4814</v>
      </c>
      <c r="G6825" s="22" t="s">
        <v>134</v>
      </c>
      <c r="H6825" s="26">
        <v>910665</v>
      </c>
      <c r="I6825" s="28"/>
      <c r="J6825" s="26">
        <v>72853</v>
      </c>
      <c r="K6825" s="26">
        <v>983518</v>
      </c>
      <c r="L6825" s="22" t="s">
        <v>1336</v>
      </c>
      <c r="M6825" s="22"/>
      <c r="N6825">
        <f t="shared" si="422"/>
        <v>47091</v>
      </c>
      <c r="O6825">
        <f>+VLOOKUP(N6825,'Thanh toán '!O$8:P$8099,2,0)</f>
        <v>983518</v>
      </c>
      <c r="P6825">
        <f t="shared" si="423"/>
        <v>983518</v>
      </c>
      <c r="Q6825" s="30">
        <f t="shared" si="424"/>
        <v>0</v>
      </c>
    </row>
    <row r="6826" spans="1:17" ht="26.3" hidden="1" x14ac:dyDescent="0.3">
      <c r="A6826" s="21">
        <v>55410</v>
      </c>
      <c r="B6826" s="22" t="s">
        <v>7478</v>
      </c>
      <c r="C6826" s="22" t="s">
        <v>1333</v>
      </c>
      <c r="D6826" s="27" t="s">
        <v>7469</v>
      </c>
      <c r="E6826" s="24" t="s">
        <v>4819</v>
      </c>
      <c r="F6826" s="25" t="s">
        <v>4820</v>
      </c>
      <c r="G6826" s="22" t="s">
        <v>1493</v>
      </c>
      <c r="H6826" s="26">
        <v>4110185</v>
      </c>
      <c r="I6826" s="28"/>
      <c r="J6826" s="26">
        <v>328815</v>
      </c>
      <c r="K6826" s="26">
        <v>4439000</v>
      </c>
      <c r="L6826" s="22" t="s">
        <v>1336</v>
      </c>
      <c r="M6826" s="22"/>
      <c r="N6826">
        <f t="shared" si="422"/>
        <v>47092</v>
      </c>
      <c r="O6826">
        <f>+VLOOKUP(N6826,'Thanh toán '!O$8:P$8099,2,0)</f>
        <v>4439000</v>
      </c>
      <c r="P6826">
        <f t="shared" si="423"/>
        <v>4439000</v>
      </c>
      <c r="Q6826" s="30">
        <f t="shared" si="424"/>
        <v>0</v>
      </c>
    </row>
    <row r="6827" spans="1:17" ht="26.3" hidden="1" x14ac:dyDescent="0.3">
      <c r="A6827" s="21">
        <v>55411</v>
      </c>
      <c r="B6827" s="22" t="s">
        <v>7479</v>
      </c>
      <c r="C6827" s="22" t="s">
        <v>1333</v>
      </c>
      <c r="D6827" s="27" t="s">
        <v>7469</v>
      </c>
      <c r="E6827" s="24" t="s">
        <v>4826</v>
      </c>
      <c r="F6827" s="25" t="s">
        <v>4827</v>
      </c>
      <c r="G6827" s="22" t="s">
        <v>1695</v>
      </c>
      <c r="H6827" s="26">
        <v>3537370</v>
      </c>
      <c r="I6827" s="28"/>
      <c r="J6827" s="26">
        <v>282990</v>
      </c>
      <c r="K6827" s="26">
        <v>3820360</v>
      </c>
      <c r="L6827" s="22" t="s">
        <v>1336</v>
      </c>
      <c r="M6827" s="22"/>
      <c r="N6827">
        <f t="shared" si="422"/>
        <v>47093</v>
      </c>
      <c r="O6827">
        <f>+VLOOKUP(N6827,'Thanh toán '!O$8:P$8099,2,0)</f>
        <v>3820360</v>
      </c>
      <c r="P6827">
        <f t="shared" si="423"/>
        <v>3820360</v>
      </c>
      <c r="Q6827" s="30">
        <f t="shared" si="424"/>
        <v>0</v>
      </c>
    </row>
    <row r="6828" spans="1:17" hidden="1" x14ac:dyDescent="0.3">
      <c r="A6828" s="21">
        <v>55412</v>
      </c>
      <c r="B6828" s="22" t="s">
        <v>7480</v>
      </c>
      <c r="C6828" s="22" t="s">
        <v>1333</v>
      </c>
      <c r="D6828" s="27" t="s">
        <v>7469</v>
      </c>
      <c r="E6828" s="24" t="s">
        <v>5760</v>
      </c>
      <c r="F6828" s="25" t="s">
        <v>5761</v>
      </c>
      <c r="G6828" s="22" t="s">
        <v>2868</v>
      </c>
      <c r="H6828" s="26">
        <v>1110580</v>
      </c>
      <c r="I6828" s="28"/>
      <c r="J6828" s="26">
        <v>88846</v>
      </c>
      <c r="K6828" s="26">
        <v>1199426</v>
      </c>
      <c r="L6828" s="22" t="s">
        <v>1336</v>
      </c>
      <c r="M6828" s="22"/>
      <c r="N6828">
        <f t="shared" si="422"/>
        <v>47094</v>
      </c>
      <c r="O6828">
        <f>+VLOOKUP(N6828,'Thanh toán '!O$8:P$8099,2,0)</f>
        <v>1199426</v>
      </c>
      <c r="P6828">
        <f t="shared" si="423"/>
        <v>1199426</v>
      </c>
      <c r="Q6828" s="30">
        <f t="shared" si="424"/>
        <v>0</v>
      </c>
    </row>
    <row r="6829" spans="1:17" ht="26.3" hidden="1" x14ac:dyDescent="0.3">
      <c r="A6829" s="21">
        <v>55413</v>
      </c>
      <c r="B6829" s="22" t="s">
        <v>7481</v>
      </c>
      <c r="C6829" s="22" t="s">
        <v>1333</v>
      </c>
      <c r="D6829" s="27" t="s">
        <v>7469</v>
      </c>
      <c r="E6829" s="24" t="s">
        <v>4823</v>
      </c>
      <c r="F6829" s="25" t="s">
        <v>4824</v>
      </c>
      <c r="G6829" s="22" t="s">
        <v>1499</v>
      </c>
      <c r="H6829" s="26">
        <v>1481830</v>
      </c>
      <c r="I6829" s="28"/>
      <c r="J6829" s="26">
        <v>118546</v>
      </c>
      <c r="K6829" s="26">
        <v>1600376</v>
      </c>
      <c r="L6829" s="22" t="s">
        <v>1336</v>
      </c>
      <c r="M6829" s="22"/>
      <c r="N6829">
        <f t="shared" si="422"/>
        <v>47095</v>
      </c>
      <c r="O6829">
        <f>+VLOOKUP(N6829,'Thanh toán '!O$8:P$8099,2,0)</f>
        <v>1600376</v>
      </c>
      <c r="P6829">
        <f t="shared" si="423"/>
        <v>1600376</v>
      </c>
      <c r="Q6829" s="30">
        <f t="shared" si="424"/>
        <v>0</v>
      </c>
    </row>
    <row r="6830" spans="1:17" ht="26.3" hidden="1" x14ac:dyDescent="0.3">
      <c r="A6830" s="21">
        <v>55414</v>
      </c>
      <c r="B6830" s="22" t="s">
        <v>7482</v>
      </c>
      <c r="C6830" s="22" t="s">
        <v>1333</v>
      </c>
      <c r="D6830" s="27" t="s">
        <v>7469</v>
      </c>
      <c r="E6830" s="24" t="s">
        <v>4829</v>
      </c>
      <c r="F6830" s="25" t="s">
        <v>1495</v>
      </c>
      <c r="G6830" s="22" t="s">
        <v>354</v>
      </c>
      <c r="H6830" s="26">
        <v>1236130</v>
      </c>
      <c r="I6830" s="28"/>
      <c r="J6830" s="26">
        <v>98890</v>
      </c>
      <c r="K6830" s="26">
        <v>1335020</v>
      </c>
      <c r="L6830" s="22" t="s">
        <v>1336</v>
      </c>
      <c r="M6830" s="22"/>
      <c r="N6830">
        <f t="shared" si="422"/>
        <v>47096</v>
      </c>
      <c r="O6830">
        <f>+VLOOKUP(N6830,'Thanh toán '!O$8:P$8099,2,0)</f>
        <v>1335020</v>
      </c>
      <c r="P6830">
        <f t="shared" si="423"/>
        <v>1335020</v>
      </c>
      <c r="Q6830" s="30">
        <f t="shared" si="424"/>
        <v>0</v>
      </c>
    </row>
    <row r="6831" spans="1:17" ht="26.3" hidden="1" x14ac:dyDescent="0.3">
      <c r="A6831" s="21">
        <v>55415</v>
      </c>
      <c r="B6831" s="22" t="s">
        <v>7483</v>
      </c>
      <c r="C6831" s="22" t="s">
        <v>1333</v>
      </c>
      <c r="D6831" s="27" t="s">
        <v>7469</v>
      </c>
      <c r="E6831" s="24" t="s">
        <v>4831</v>
      </c>
      <c r="F6831" s="25" t="s">
        <v>4832</v>
      </c>
      <c r="G6831" s="22" t="s">
        <v>131</v>
      </c>
      <c r="H6831" s="26">
        <v>3836730</v>
      </c>
      <c r="I6831" s="28"/>
      <c r="J6831" s="26">
        <v>306938</v>
      </c>
      <c r="K6831" s="26">
        <v>4143668</v>
      </c>
      <c r="L6831" s="22" t="s">
        <v>1336</v>
      </c>
      <c r="M6831" s="22"/>
      <c r="N6831">
        <f t="shared" si="422"/>
        <v>47097</v>
      </c>
      <c r="O6831">
        <f>+VLOOKUP(N6831,'Thanh toán '!O$8:P$8099,2,0)</f>
        <v>4143668</v>
      </c>
      <c r="P6831">
        <f t="shared" si="423"/>
        <v>4143668</v>
      </c>
      <c r="Q6831" s="30">
        <f t="shared" si="424"/>
        <v>0</v>
      </c>
    </row>
    <row r="6832" spans="1:17" hidden="1" x14ac:dyDescent="0.3">
      <c r="A6832" s="21">
        <v>55416</v>
      </c>
      <c r="B6832" s="22" t="s">
        <v>7484</v>
      </c>
      <c r="C6832" s="22" t="s">
        <v>1333</v>
      </c>
      <c r="D6832" s="27" t="s">
        <v>7469</v>
      </c>
      <c r="E6832" s="24" t="s">
        <v>427</v>
      </c>
      <c r="F6832" s="25" t="s">
        <v>5424</v>
      </c>
      <c r="G6832" s="22" t="s">
        <v>428</v>
      </c>
      <c r="H6832" s="26">
        <v>7074740</v>
      </c>
      <c r="I6832" s="28"/>
      <c r="J6832" s="26">
        <v>565979</v>
      </c>
      <c r="K6832" s="26">
        <v>7640719</v>
      </c>
      <c r="L6832" s="22" t="s">
        <v>1336</v>
      </c>
      <c r="M6832" s="22"/>
      <c r="N6832">
        <f t="shared" si="422"/>
        <v>47098</v>
      </c>
      <c r="O6832">
        <f>+VLOOKUP(N6832,'Thanh toán '!O$8:P$8099,2,0)</f>
        <v>7640719</v>
      </c>
      <c r="P6832">
        <f t="shared" si="423"/>
        <v>7640719</v>
      </c>
      <c r="Q6832" s="30">
        <f t="shared" si="424"/>
        <v>0</v>
      </c>
    </row>
    <row r="6833" spans="1:17" hidden="1" x14ac:dyDescent="0.3">
      <c r="A6833" s="21">
        <v>55417</v>
      </c>
      <c r="B6833" s="22" t="s">
        <v>7485</v>
      </c>
      <c r="C6833" s="22" t="s">
        <v>1333</v>
      </c>
      <c r="D6833" s="27" t="s">
        <v>7469</v>
      </c>
      <c r="E6833" s="24" t="s">
        <v>5427</v>
      </c>
      <c r="F6833" s="25" t="s">
        <v>5428</v>
      </c>
      <c r="G6833" s="22" t="s">
        <v>137</v>
      </c>
      <c r="H6833" s="26">
        <v>20796790</v>
      </c>
      <c r="I6833" s="28"/>
      <c r="J6833" s="26">
        <v>1663743</v>
      </c>
      <c r="K6833" s="26">
        <v>22460533</v>
      </c>
      <c r="L6833" s="22" t="s">
        <v>1336</v>
      </c>
      <c r="M6833" s="22"/>
      <c r="N6833">
        <f t="shared" si="422"/>
        <v>47099</v>
      </c>
      <c r="O6833">
        <f>+VLOOKUP(N6833,'Thanh toán '!O$8:P$8099,2,0)</f>
        <v>22460533</v>
      </c>
      <c r="P6833">
        <f t="shared" si="423"/>
        <v>22460533</v>
      </c>
      <c r="Q6833" s="30">
        <f t="shared" si="424"/>
        <v>0</v>
      </c>
    </row>
    <row r="6834" spans="1:17" hidden="1" x14ac:dyDescent="0.3">
      <c r="A6834" s="21">
        <v>55418</v>
      </c>
      <c r="B6834" s="22" t="s">
        <v>7486</v>
      </c>
      <c r="C6834" s="22" t="s">
        <v>1333</v>
      </c>
      <c r="D6834" s="27" t="s">
        <v>7469</v>
      </c>
      <c r="E6834" s="24" t="s">
        <v>5498</v>
      </c>
      <c r="F6834" s="25" t="s">
        <v>5499</v>
      </c>
      <c r="G6834" s="22" t="s">
        <v>16</v>
      </c>
      <c r="H6834" s="26">
        <v>1924970</v>
      </c>
      <c r="I6834" s="28"/>
      <c r="J6834" s="26">
        <v>153998</v>
      </c>
      <c r="K6834" s="26">
        <v>2078968</v>
      </c>
      <c r="L6834" s="22" t="s">
        <v>1336</v>
      </c>
      <c r="M6834" s="22"/>
      <c r="N6834">
        <f t="shared" si="422"/>
        <v>47100</v>
      </c>
      <c r="O6834">
        <f>+VLOOKUP(N6834,'Thanh toán '!O$8:P$8099,2,0)</f>
        <v>2078968</v>
      </c>
      <c r="P6834">
        <f t="shared" si="423"/>
        <v>2078968</v>
      </c>
      <c r="Q6834" s="30">
        <f t="shared" si="424"/>
        <v>0</v>
      </c>
    </row>
    <row r="6835" spans="1:17" hidden="1" x14ac:dyDescent="0.3">
      <c r="A6835" s="21">
        <v>55420</v>
      </c>
      <c r="B6835" s="22" t="s">
        <v>7487</v>
      </c>
      <c r="C6835" s="22" t="s">
        <v>1333</v>
      </c>
      <c r="D6835" s="27" t="s">
        <v>7469</v>
      </c>
      <c r="E6835" s="24" t="s">
        <v>3868</v>
      </c>
      <c r="F6835" s="25" t="s">
        <v>3869</v>
      </c>
      <c r="G6835" s="22" t="s">
        <v>373</v>
      </c>
      <c r="H6835" s="26">
        <v>2828840</v>
      </c>
      <c r="I6835" s="28"/>
      <c r="J6835" s="26">
        <v>226307</v>
      </c>
      <c r="K6835" s="26">
        <v>3055147</v>
      </c>
      <c r="L6835" s="22" t="s">
        <v>1336</v>
      </c>
      <c r="M6835" s="22"/>
      <c r="N6835">
        <f t="shared" si="422"/>
        <v>47102</v>
      </c>
      <c r="O6835">
        <f>+VLOOKUP(N6835,'Thanh toán '!O$8:P$8099,2,0)</f>
        <v>3055147</v>
      </c>
      <c r="P6835">
        <f t="shared" si="423"/>
        <v>3055147</v>
      </c>
      <c r="Q6835" s="30">
        <f t="shared" si="424"/>
        <v>0</v>
      </c>
    </row>
    <row r="6836" spans="1:17" ht="26.3" hidden="1" x14ac:dyDescent="0.3">
      <c r="A6836" s="21">
        <v>55421</v>
      </c>
      <c r="B6836" s="22" t="s">
        <v>7488</v>
      </c>
      <c r="C6836" s="22" t="s">
        <v>1333</v>
      </c>
      <c r="D6836" s="27" t="s">
        <v>7469</v>
      </c>
      <c r="E6836" s="24" t="s">
        <v>5162</v>
      </c>
      <c r="F6836" s="25" t="s">
        <v>5163</v>
      </c>
      <c r="G6836" s="22" t="s">
        <v>244</v>
      </c>
      <c r="H6836" s="26">
        <v>1110580</v>
      </c>
      <c r="I6836" s="28"/>
      <c r="J6836" s="26">
        <v>88846</v>
      </c>
      <c r="K6836" s="26">
        <v>1199426</v>
      </c>
      <c r="L6836" s="22" t="s">
        <v>1336</v>
      </c>
      <c r="M6836" s="22"/>
      <c r="N6836">
        <f t="shared" si="422"/>
        <v>47103</v>
      </c>
      <c r="O6836">
        <f>+VLOOKUP(N6836,'Thanh toán '!O$8:P$8099,2,0)</f>
        <v>1199426</v>
      </c>
      <c r="P6836">
        <f t="shared" si="423"/>
        <v>1199426</v>
      </c>
      <c r="Q6836" s="30">
        <f t="shared" si="424"/>
        <v>0</v>
      </c>
    </row>
    <row r="6837" spans="1:17" hidden="1" x14ac:dyDescent="0.3">
      <c r="A6837" s="21">
        <v>55426</v>
      </c>
      <c r="B6837" s="22" t="s">
        <v>7489</v>
      </c>
      <c r="C6837" s="22" t="s">
        <v>1333</v>
      </c>
      <c r="D6837" s="27" t="s">
        <v>7469</v>
      </c>
      <c r="E6837" s="24" t="s">
        <v>50</v>
      </c>
      <c r="F6837" s="25" t="s">
        <v>5314</v>
      </c>
      <c r="G6837" s="22" t="s">
        <v>51</v>
      </c>
      <c r="H6837" s="26">
        <v>3549875</v>
      </c>
      <c r="I6837" s="28"/>
      <c r="J6837" s="26">
        <v>283990</v>
      </c>
      <c r="K6837" s="26">
        <v>3833865</v>
      </c>
      <c r="L6837" s="22" t="s">
        <v>1336</v>
      </c>
      <c r="M6837" s="22"/>
      <c r="N6837">
        <f t="shared" si="422"/>
        <v>47108</v>
      </c>
      <c r="O6837">
        <f>+VLOOKUP(N6837,'Thanh toán '!O$8:P$8099,2,0)</f>
        <v>3833865</v>
      </c>
      <c r="P6837">
        <f t="shared" si="423"/>
        <v>3833865</v>
      </c>
      <c r="Q6837" s="30">
        <f t="shared" si="424"/>
        <v>0</v>
      </c>
    </row>
    <row r="6838" spans="1:17" hidden="1" x14ac:dyDescent="0.3">
      <c r="A6838" s="21">
        <v>55428</v>
      </c>
      <c r="B6838" s="22" t="s">
        <v>7490</v>
      </c>
      <c r="C6838" s="22" t="s">
        <v>1333</v>
      </c>
      <c r="D6838" s="27" t="s">
        <v>7469</v>
      </c>
      <c r="E6838" s="24" t="s">
        <v>4612</v>
      </c>
      <c r="F6838" s="25" t="s">
        <v>4613</v>
      </c>
      <c r="G6838" s="22" t="s">
        <v>39</v>
      </c>
      <c r="H6838" s="26">
        <v>1544605</v>
      </c>
      <c r="I6838" s="28"/>
      <c r="J6838" s="26">
        <v>123568</v>
      </c>
      <c r="K6838" s="26">
        <v>1668173</v>
      </c>
      <c r="L6838" s="22" t="s">
        <v>1336</v>
      </c>
      <c r="M6838" s="22"/>
      <c r="N6838">
        <f t="shared" si="422"/>
        <v>47110</v>
      </c>
      <c r="O6838">
        <f>+VLOOKUP(N6838,'Thanh toán '!O$8:P$8099,2,0)</f>
        <v>1668173</v>
      </c>
      <c r="P6838">
        <f t="shared" si="423"/>
        <v>1668173</v>
      </c>
      <c r="Q6838" s="30">
        <f t="shared" si="424"/>
        <v>0</v>
      </c>
    </row>
    <row r="6839" spans="1:17" hidden="1" x14ac:dyDescent="0.3">
      <c r="A6839" s="21">
        <v>55430</v>
      </c>
      <c r="B6839" s="22" t="s">
        <v>7491</v>
      </c>
      <c r="C6839" s="22" t="s">
        <v>1333</v>
      </c>
      <c r="D6839" s="27" t="s">
        <v>7469</v>
      </c>
      <c r="E6839" s="24" t="s">
        <v>4612</v>
      </c>
      <c r="F6839" s="25" t="s">
        <v>4613</v>
      </c>
      <c r="G6839" s="22" t="s">
        <v>39</v>
      </c>
      <c r="H6839" s="26">
        <v>421021</v>
      </c>
      <c r="I6839" s="28"/>
      <c r="J6839" s="26">
        <v>33682</v>
      </c>
      <c r="K6839" s="26">
        <v>454703</v>
      </c>
      <c r="L6839" s="22" t="s">
        <v>1336</v>
      </c>
      <c r="M6839" s="22"/>
      <c r="N6839">
        <f t="shared" si="422"/>
        <v>47112</v>
      </c>
      <c r="O6839">
        <f>+VLOOKUP(N6839,'Thanh toán '!O$8:P$8099,2,0)</f>
        <v>454703</v>
      </c>
      <c r="P6839">
        <f t="shared" si="423"/>
        <v>454703</v>
      </c>
      <c r="Q6839" s="30">
        <f t="shared" si="424"/>
        <v>0</v>
      </c>
    </row>
    <row r="6840" spans="1:17" hidden="1" x14ac:dyDescent="0.3">
      <c r="A6840" s="21">
        <v>55435</v>
      </c>
      <c r="B6840" s="22" t="s">
        <v>7492</v>
      </c>
      <c r="C6840" s="22" t="s">
        <v>1333</v>
      </c>
      <c r="D6840" s="27" t="s">
        <v>7469</v>
      </c>
      <c r="E6840" s="24" t="s">
        <v>42</v>
      </c>
      <c r="F6840" s="25" t="s">
        <v>4853</v>
      </c>
      <c r="G6840" s="22" t="s">
        <v>43</v>
      </c>
      <c r="H6840" s="26">
        <v>1586540</v>
      </c>
      <c r="I6840" s="28"/>
      <c r="J6840" s="26">
        <v>126923</v>
      </c>
      <c r="K6840" s="26">
        <v>1713463</v>
      </c>
      <c r="L6840" s="22" t="s">
        <v>1336</v>
      </c>
      <c r="M6840" s="22"/>
      <c r="N6840">
        <f t="shared" si="422"/>
        <v>47117</v>
      </c>
      <c r="O6840">
        <f>+VLOOKUP(N6840,'Thanh toán '!O$8:P$8099,2,0)</f>
        <v>1713463</v>
      </c>
      <c r="P6840">
        <f t="shared" si="423"/>
        <v>1713463</v>
      </c>
      <c r="Q6840" s="30">
        <f t="shared" si="424"/>
        <v>0</v>
      </c>
    </row>
    <row r="6841" spans="1:17" hidden="1" x14ac:dyDescent="0.3">
      <c r="A6841" s="21">
        <v>55436</v>
      </c>
      <c r="B6841" s="22" t="s">
        <v>7493</v>
      </c>
      <c r="C6841" s="22" t="s">
        <v>1333</v>
      </c>
      <c r="D6841" s="27" t="s">
        <v>7469</v>
      </c>
      <c r="E6841" s="24" t="s">
        <v>45</v>
      </c>
      <c r="F6841" s="25" t="s">
        <v>4737</v>
      </c>
      <c r="G6841" s="22" t="s">
        <v>46</v>
      </c>
      <c r="H6841" s="26">
        <v>2361940</v>
      </c>
      <c r="I6841" s="28"/>
      <c r="J6841" s="26">
        <v>188955</v>
      </c>
      <c r="K6841" s="26">
        <v>2550895</v>
      </c>
      <c r="L6841" s="22" t="s">
        <v>1336</v>
      </c>
      <c r="M6841" s="22"/>
      <c r="N6841">
        <f t="shared" si="422"/>
        <v>47118</v>
      </c>
      <c r="O6841">
        <f>+VLOOKUP(N6841,'Thanh toán '!O$8:P$8099,2,0)</f>
        <v>2550895</v>
      </c>
      <c r="P6841">
        <f t="shared" si="423"/>
        <v>2550895</v>
      </c>
      <c r="Q6841" s="30">
        <f t="shared" si="424"/>
        <v>0</v>
      </c>
    </row>
    <row r="6842" spans="1:17" hidden="1" x14ac:dyDescent="0.3">
      <c r="A6842" s="21">
        <v>55438</v>
      </c>
      <c r="B6842" s="22" t="s">
        <v>7494</v>
      </c>
      <c r="C6842" s="22" t="s">
        <v>1333</v>
      </c>
      <c r="D6842" s="27" t="s">
        <v>7469</v>
      </c>
      <c r="E6842" s="24" t="s">
        <v>4612</v>
      </c>
      <c r="F6842" s="25" t="s">
        <v>4613</v>
      </c>
      <c r="G6842" s="22" t="s">
        <v>39</v>
      </c>
      <c r="H6842" s="26">
        <v>965024</v>
      </c>
      <c r="I6842" s="28"/>
      <c r="J6842" s="26">
        <v>77202</v>
      </c>
      <c r="K6842" s="26">
        <v>1042226</v>
      </c>
      <c r="L6842" s="22" t="s">
        <v>1336</v>
      </c>
      <c r="M6842" s="22"/>
      <c r="N6842">
        <f t="shared" si="422"/>
        <v>47120</v>
      </c>
      <c r="O6842">
        <f>+VLOOKUP(N6842,'Thanh toán '!O$8:P$8099,2,0)</f>
        <v>1042226</v>
      </c>
      <c r="P6842">
        <f t="shared" si="423"/>
        <v>1042226</v>
      </c>
      <c r="Q6842" s="30">
        <f t="shared" si="424"/>
        <v>0</v>
      </c>
    </row>
    <row r="6843" spans="1:17" hidden="1" x14ac:dyDescent="0.3">
      <c r="A6843" s="21">
        <v>55440</v>
      </c>
      <c r="B6843" s="22" t="s">
        <v>7495</v>
      </c>
      <c r="C6843" s="22" t="s">
        <v>1333</v>
      </c>
      <c r="D6843" s="27" t="s">
        <v>7469</v>
      </c>
      <c r="E6843" s="24" t="s">
        <v>4612</v>
      </c>
      <c r="F6843" s="25" t="s">
        <v>4613</v>
      </c>
      <c r="G6843" s="22" t="s">
        <v>39</v>
      </c>
      <c r="H6843" s="26">
        <v>555290</v>
      </c>
      <c r="I6843" s="28"/>
      <c r="J6843" s="26">
        <v>44423</v>
      </c>
      <c r="K6843" s="26">
        <v>599713</v>
      </c>
      <c r="L6843" s="22" t="s">
        <v>1336</v>
      </c>
      <c r="M6843" s="22"/>
      <c r="N6843">
        <f t="shared" si="422"/>
        <v>47122</v>
      </c>
      <c r="O6843">
        <f>+VLOOKUP(N6843,'Thanh toán '!O$8:P$8099,2,0)</f>
        <v>599713</v>
      </c>
      <c r="P6843">
        <f t="shared" si="423"/>
        <v>599713</v>
      </c>
      <c r="Q6843" s="30">
        <f t="shared" si="424"/>
        <v>0</v>
      </c>
    </row>
    <row r="6844" spans="1:17" hidden="1" x14ac:dyDescent="0.3">
      <c r="A6844" s="21">
        <v>55441</v>
      </c>
      <c r="B6844" s="22" t="s">
        <v>7496</v>
      </c>
      <c r="C6844" s="22" t="s">
        <v>1333</v>
      </c>
      <c r="D6844" s="27" t="s">
        <v>7469</v>
      </c>
      <c r="E6844" s="24" t="s">
        <v>4612</v>
      </c>
      <c r="F6844" s="25" t="s">
        <v>4613</v>
      </c>
      <c r="G6844" s="22" t="s">
        <v>39</v>
      </c>
      <c r="H6844" s="26">
        <v>1481830</v>
      </c>
      <c r="I6844" s="28"/>
      <c r="J6844" s="26">
        <v>118546</v>
      </c>
      <c r="K6844" s="26">
        <v>1600376</v>
      </c>
      <c r="L6844" s="22" t="s">
        <v>1336</v>
      </c>
      <c r="M6844" s="22"/>
      <c r="N6844">
        <f t="shared" si="422"/>
        <v>47123</v>
      </c>
      <c r="O6844" t="e">
        <f>+VLOOKUP(N6844,'Thanh toán '!O$8:P$8099,2,0)</f>
        <v>#N/A</v>
      </c>
      <c r="P6844" t="e">
        <f t="shared" si="423"/>
        <v>#N/A</v>
      </c>
      <c r="Q6844" s="30" t="e">
        <f t="shared" si="424"/>
        <v>#N/A</v>
      </c>
    </row>
    <row r="6845" spans="1:17" hidden="1" x14ac:dyDescent="0.3">
      <c r="A6845" s="21">
        <v>55443</v>
      </c>
      <c r="B6845" s="22" t="s">
        <v>7497</v>
      </c>
      <c r="C6845" s="22" t="s">
        <v>1333</v>
      </c>
      <c r="D6845" s="27" t="s">
        <v>7469</v>
      </c>
      <c r="E6845" s="24" t="s">
        <v>4612</v>
      </c>
      <c r="F6845" s="25" t="s">
        <v>4613</v>
      </c>
      <c r="G6845" s="22" t="s">
        <v>39</v>
      </c>
      <c r="H6845" s="26">
        <v>483720</v>
      </c>
      <c r="I6845" s="28"/>
      <c r="J6845" s="26">
        <v>38698</v>
      </c>
      <c r="K6845" s="26">
        <v>522418</v>
      </c>
      <c r="L6845" s="22" t="s">
        <v>1336</v>
      </c>
      <c r="M6845" s="22"/>
      <c r="N6845">
        <f t="shared" si="422"/>
        <v>47125</v>
      </c>
      <c r="O6845">
        <f>+VLOOKUP(N6845,'Thanh toán '!O$8:P$8099,2,0)</f>
        <v>522418</v>
      </c>
      <c r="P6845">
        <f t="shared" si="423"/>
        <v>522418</v>
      </c>
      <c r="Q6845" s="30">
        <f t="shared" si="424"/>
        <v>0</v>
      </c>
    </row>
    <row r="6846" spans="1:17" hidden="1" x14ac:dyDescent="0.3">
      <c r="A6846" s="21">
        <v>55444</v>
      </c>
      <c r="B6846" s="22" t="s">
        <v>7498</v>
      </c>
      <c r="C6846" s="22" t="s">
        <v>1333</v>
      </c>
      <c r="D6846" s="27" t="s">
        <v>7469</v>
      </c>
      <c r="E6846" s="24" t="s">
        <v>4612</v>
      </c>
      <c r="F6846" s="25" t="s">
        <v>4613</v>
      </c>
      <c r="G6846" s="22" t="s">
        <v>39</v>
      </c>
      <c r="H6846" s="26">
        <v>1284413</v>
      </c>
      <c r="I6846" s="28"/>
      <c r="J6846" s="26">
        <v>102753</v>
      </c>
      <c r="K6846" s="26">
        <v>1387166</v>
      </c>
      <c r="L6846" s="22" t="s">
        <v>1336</v>
      </c>
      <c r="M6846" s="22"/>
      <c r="N6846">
        <f t="shared" si="422"/>
        <v>47126</v>
      </c>
      <c r="O6846">
        <f>+VLOOKUP(N6846,'Thanh toán '!O$8:P$8099,2,0)</f>
        <v>1387166</v>
      </c>
      <c r="P6846">
        <f t="shared" si="423"/>
        <v>1387166</v>
      </c>
      <c r="Q6846" s="30">
        <f t="shared" si="424"/>
        <v>0</v>
      </c>
    </row>
    <row r="6847" spans="1:17" ht="26.3" hidden="1" x14ac:dyDescent="0.3">
      <c r="A6847" s="21">
        <v>55590</v>
      </c>
      <c r="B6847" s="22" t="s">
        <v>7499</v>
      </c>
      <c r="C6847" s="22" t="s">
        <v>1333</v>
      </c>
      <c r="D6847" s="27" t="s">
        <v>7500</v>
      </c>
      <c r="E6847" s="24" t="s">
        <v>218</v>
      </c>
      <c r="F6847" s="25" t="s">
        <v>1667</v>
      </c>
      <c r="G6847" s="22" t="s">
        <v>219</v>
      </c>
      <c r="H6847" s="26">
        <v>1911475</v>
      </c>
      <c r="I6847" s="28"/>
      <c r="J6847" s="26">
        <v>152918</v>
      </c>
      <c r="K6847" s="26">
        <v>2064393</v>
      </c>
      <c r="L6847" s="22" t="s">
        <v>1336</v>
      </c>
      <c r="M6847" s="22"/>
      <c r="N6847">
        <f t="shared" si="422"/>
        <v>47273</v>
      </c>
      <c r="O6847">
        <f>+VLOOKUP(N6847,'Thanh toán '!O$8:P$8099,2,0)</f>
        <v>2064393</v>
      </c>
      <c r="P6847">
        <f t="shared" si="423"/>
        <v>2064393</v>
      </c>
      <c r="Q6847" s="30">
        <f t="shared" si="424"/>
        <v>0</v>
      </c>
    </row>
    <row r="6848" spans="1:17" ht="26.3" hidden="1" x14ac:dyDescent="0.3">
      <c r="A6848" s="21">
        <v>55596</v>
      </c>
      <c r="B6848" s="22" t="s">
        <v>7501</v>
      </c>
      <c r="C6848" s="22" t="s">
        <v>1333</v>
      </c>
      <c r="D6848" s="27" t="s">
        <v>7500</v>
      </c>
      <c r="E6848" s="24" t="s">
        <v>218</v>
      </c>
      <c r="F6848" s="25" t="s">
        <v>1667</v>
      </c>
      <c r="G6848" s="22" t="s">
        <v>219</v>
      </c>
      <c r="H6848" s="26">
        <v>1354855</v>
      </c>
      <c r="I6848" s="28"/>
      <c r="J6848" s="26">
        <v>108388</v>
      </c>
      <c r="K6848" s="26">
        <v>1463243</v>
      </c>
      <c r="L6848" s="22" t="s">
        <v>1336</v>
      </c>
      <c r="M6848" s="22"/>
      <c r="N6848">
        <f t="shared" si="422"/>
        <v>47279</v>
      </c>
      <c r="O6848">
        <f>+VLOOKUP(N6848,'Thanh toán '!O$8:P$8099,2,0)</f>
        <v>1463243</v>
      </c>
      <c r="P6848">
        <f t="shared" si="423"/>
        <v>1463243</v>
      </c>
      <c r="Q6848" s="30">
        <f t="shared" si="424"/>
        <v>0</v>
      </c>
    </row>
    <row r="6849" spans="1:17" ht="26.3" hidden="1" x14ac:dyDescent="0.3">
      <c r="A6849" s="21">
        <v>55602</v>
      </c>
      <c r="B6849" s="22" t="s">
        <v>7502</v>
      </c>
      <c r="C6849" s="22" t="s">
        <v>1333</v>
      </c>
      <c r="D6849" s="27" t="s">
        <v>7500</v>
      </c>
      <c r="E6849" s="24" t="s">
        <v>218</v>
      </c>
      <c r="F6849" s="25" t="s">
        <v>1667</v>
      </c>
      <c r="G6849" s="22" t="s">
        <v>219</v>
      </c>
      <c r="H6849" s="26">
        <v>1062297</v>
      </c>
      <c r="I6849" s="28"/>
      <c r="J6849" s="26">
        <v>84984</v>
      </c>
      <c r="K6849" s="26">
        <v>1147281</v>
      </c>
      <c r="L6849" s="22" t="s">
        <v>1336</v>
      </c>
      <c r="M6849" s="22"/>
      <c r="N6849">
        <f t="shared" si="422"/>
        <v>47285</v>
      </c>
      <c r="O6849">
        <f>+VLOOKUP(N6849,'Thanh toán '!O$8:P$8099,2,0)</f>
        <v>1147281</v>
      </c>
      <c r="P6849">
        <f t="shared" si="423"/>
        <v>1147281</v>
      </c>
      <c r="Q6849" s="30">
        <f t="shared" si="424"/>
        <v>0</v>
      </c>
    </row>
    <row r="6850" spans="1:17" hidden="1" x14ac:dyDescent="0.3">
      <c r="A6850" s="21">
        <v>55642</v>
      </c>
      <c r="B6850" s="22" t="s">
        <v>7503</v>
      </c>
      <c r="C6850" s="22" t="s">
        <v>1333</v>
      </c>
      <c r="D6850" s="27" t="s">
        <v>7500</v>
      </c>
      <c r="E6850" s="24" t="s">
        <v>4612</v>
      </c>
      <c r="F6850" s="25" t="s">
        <v>4613</v>
      </c>
      <c r="G6850" s="22" t="s">
        <v>39</v>
      </c>
      <c r="H6850" s="26">
        <v>951239</v>
      </c>
      <c r="I6850" s="28"/>
      <c r="J6850" s="26">
        <v>76099</v>
      </c>
      <c r="K6850" s="26">
        <v>1027338</v>
      </c>
      <c r="L6850" s="22" t="s">
        <v>1336</v>
      </c>
      <c r="M6850" s="22"/>
      <c r="N6850">
        <f t="shared" si="422"/>
        <v>47325</v>
      </c>
      <c r="O6850">
        <f>+VLOOKUP(N6850,'Thanh toán '!O$8:P$8099,2,0)</f>
        <v>1027338</v>
      </c>
      <c r="P6850">
        <f t="shared" si="423"/>
        <v>1027338</v>
      </c>
      <c r="Q6850" s="30">
        <f t="shared" si="424"/>
        <v>0</v>
      </c>
    </row>
    <row r="6851" spans="1:17" hidden="1" x14ac:dyDescent="0.3">
      <c r="A6851" s="21">
        <v>55652</v>
      </c>
      <c r="B6851" s="22" t="s">
        <v>7504</v>
      </c>
      <c r="C6851" s="22" t="s">
        <v>1333</v>
      </c>
      <c r="D6851" s="27" t="s">
        <v>7500</v>
      </c>
      <c r="E6851" s="24" t="s">
        <v>4612</v>
      </c>
      <c r="F6851" s="25" t="s">
        <v>4613</v>
      </c>
      <c r="G6851" s="22" t="s">
        <v>39</v>
      </c>
      <c r="H6851" s="26">
        <v>693319</v>
      </c>
      <c r="I6851" s="28"/>
      <c r="J6851" s="26">
        <v>55466</v>
      </c>
      <c r="K6851" s="26">
        <v>748785</v>
      </c>
      <c r="L6851" s="22" t="s">
        <v>1336</v>
      </c>
      <c r="M6851" s="22"/>
      <c r="N6851">
        <f t="shared" si="422"/>
        <v>47335</v>
      </c>
      <c r="O6851">
        <f>+VLOOKUP(N6851,'Thanh toán '!O$8:P$8099,2,0)</f>
        <v>748785</v>
      </c>
      <c r="P6851">
        <f t="shared" si="423"/>
        <v>748785</v>
      </c>
      <c r="Q6851" s="30">
        <f t="shared" si="424"/>
        <v>0</v>
      </c>
    </row>
    <row r="6852" spans="1:17" hidden="1" x14ac:dyDescent="0.3">
      <c r="A6852" s="21">
        <v>55754</v>
      </c>
      <c r="B6852" s="22" t="s">
        <v>7505</v>
      </c>
      <c r="C6852" s="22" t="s">
        <v>1333</v>
      </c>
      <c r="D6852" s="27" t="s">
        <v>7500</v>
      </c>
      <c r="E6852" s="24" t="s">
        <v>42</v>
      </c>
      <c r="F6852" s="25" t="s">
        <v>4853</v>
      </c>
      <c r="G6852" s="22" t="s">
        <v>43</v>
      </c>
      <c r="H6852" s="26">
        <v>1832485</v>
      </c>
      <c r="I6852" s="28"/>
      <c r="J6852" s="26">
        <v>146599</v>
      </c>
      <c r="K6852" s="26">
        <v>1979084</v>
      </c>
      <c r="L6852" s="22" t="s">
        <v>1336</v>
      </c>
      <c r="M6852" s="22"/>
      <c r="N6852">
        <f t="shared" si="422"/>
        <v>47437</v>
      </c>
      <c r="O6852">
        <f>+VLOOKUP(N6852,'Thanh toán '!O$8:P$8099,2,0)</f>
        <v>1979084</v>
      </c>
      <c r="P6852">
        <f t="shared" si="423"/>
        <v>1979084</v>
      </c>
      <c r="Q6852" s="30">
        <f t="shared" si="424"/>
        <v>0</v>
      </c>
    </row>
    <row r="6853" spans="1:17" hidden="1" x14ac:dyDescent="0.3">
      <c r="A6853" s="21">
        <v>55829</v>
      </c>
      <c r="B6853" s="22" t="s">
        <v>7506</v>
      </c>
      <c r="C6853" s="22" t="s">
        <v>1333</v>
      </c>
      <c r="D6853" s="27" t="s">
        <v>7500</v>
      </c>
      <c r="E6853" s="24" t="s">
        <v>4612</v>
      </c>
      <c r="F6853" s="25" t="s">
        <v>4613</v>
      </c>
      <c r="G6853" s="22" t="s">
        <v>39</v>
      </c>
      <c r="H6853" s="26">
        <v>764927</v>
      </c>
      <c r="I6853" s="28"/>
      <c r="J6853" s="26">
        <v>61194</v>
      </c>
      <c r="K6853" s="26">
        <v>826121</v>
      </c>
      <c r="L6853" s="22" t="s">
        <v>1336</v>
      </c>
      <c r="M6853" s="22"/>
      <c r="N6853">
        <f t="shared" si="422"/>
        <v>47512</v>
      </c>
      <c r="O6853">
        <f>+VLOOKUP(N6853,'Thanh toán '!O$8:P$8099,2,0)</f>
        <v>826121</v>
      </c>
      <c r="P6853">
        <f t="shared" si="423"/>
        <v>826121</v>
      </c>
      <c r="Q6853" s="30">
        <f t="shared" si="424"/>
        <v>0</v>
      </c>
    </row>
    <row r="6854" spans="1:17" hidden="1" x14ac:dyDescent="0.3">
      <c r="A6854" s="21">
        <v>55830</v>
      </c>
      <c r="B6854" s="22" t="s">
        <v>7507</v>
      </c>
      <c r="C6854" s="22" t="s">
        <v>1333</v>
      </c>
      <c r="D6854" s="27" t="s">
        <v>7500</v>
      </c>
      <c r="E6854" s="24" t="s">
        <v>4612</v>
      </c>
      <c r="F6854" s="25" t="s">
        <v>4613</v>
      </c>
      <c r="G6854" s="22" t="s">
        <v>39</v>
      </c>
      <c r="H6854" s="26">
        <v>250910</v>
      </c>
      <c r="I6854" s="28"/>
      <c r="J6854" s="26">
        <v>20073</v>
      </c>
      <c r="K6854" s="26">
        <v>270983</v>
      </c>
      <c r="L6854" s="22" t="s">
        <v>1336</v>
      </c>
      <c r="M6854" s="22"/>
      <c r="N6854">
        <f t="shared" ref="N6854:N6917" si="425">+B6854*1</f>
        <v>47513</v>
      </c>
      <c r="O6854">
        <f>+VLOOKUP(N6854,'Thanh toán '!O$8:P$8099,2,0)</f>
        <v>270983</v>
      </c>
      <c r="P6854">
        <f t="shared" ref="P6854:P6917" si="426">+O6854</f>
        <v>270983</v>
      </c>
      <c r="Q6854" s="30">
        <f t="shared" si="424"/>
        <v>0</v>
      </c>
    </row>
    <row r="6855" spans="1:17" hidden="1" x14ac:dyDescent="0.3">
      <c r="A6855" s="21">
        <v>55831</v>
      </c>
      <c r="B6855" s="22" t="s">
        <v>7508</v>
      </c>
      <c r="C6855" s="22" t="s">
        <v>1333</v>
      </c>
      <c r="D6855" s="27" t="s">
        <v>7500</v>
      </c>
      <c r="E6855" s="24" t="s">
        <v>4612</v>
      </c>
      <c r="F6855" s="25" t="s">
        <v>4613</v>
      </c>
      <c r="G6855" s="22" t="s">
        <v>39</v>
      </c>
      <c r="H6855" s="26">
        <v>704013</v>
      </c>
      <c r="I6855" s="28"/>
      <c r="J6855" s="26">
        <v>56321</v>
      </c>
      <c r="K6855" s="26">
        <v>760334</v>
      </c>
      <c r="L6855" s="22" t="s">
        <v>1336</v>
      </c>
      <c r="M6855" s="22"/>
      <c r="N6855">
        <f t="shared" si="425"/>
        <v>47514</v>
      </c>
      <c r="O6855">
        <f>+VLOOKUP(N6855,'Thanh toán '!O$8:P$8099,2,0)</f>
        <v>760334</v>
      </c>
      <c r="P6855">
        <f t="shared" si="426"/>
        <v>760334</v>
      </c>
      <c r="Q6855" s="30">
        <f t="shared" si="424"/>
        <v>0</v>
      </c>
    </row>
    <row r="6856" spans="1:17" hidden="1" x14ac:dyDescent="0.3">
      <c r="A6856" s="21">
        <v>55832</v>
      </c>
      <c r="B6856" s="22" t="s">
        <v>7509</v>
      </c>
      <c r="C6856" s="22" t="s">
        <v>1333</v>
      </c>
      <c r="D6856" s="27" t="s">
        <v>7500</v>
      </c>
      <c r="E6856" s="24" t="s">
        <v>4612</v>
      </c>
      <c r="F6856" s="25" t="s">
        <v>4613</v>
      </c>
      <c r="G6856" s="22" t="s">
        <v>39</v>
      </c>
      <c r="H6856" s="26">
        <v>770472</v>
      </c>
      <c r="I6856" s="28"/>
      <c r="J6856" s="26">
        <v>61638</v>
      </c>
      <c r="K6856" s="26">
        <v>832110</v>
      </c>
      <c r="L6856" s="22" t="s">
        <v>1336</v>
      </c>
      <c r="M6856" s="22"/>
      <c r="N6856">
        <f t="shared" si="425"/>
        <v>47515</v>
      </c>
      <c r="O6856">
        <f>+VLOOKUP(N6856,'Thanh toán '!O$8:P$8099,2,0)</f>
        <v>832110</v>
      </c>
      <c r="P6856">
        <f t="shared" si="426"/>
        <v>832110</v>
      </c>
      <c r="Q6856" s="30">
        <f t="shared" si="424"/>
        <v>0</v>
      </c>
    </row>
    <row r="6857" spans="1:17" hidden="1" x14ac:dyDescent="0.3">
      <c r="A6857" s="21">
        <v>55833</v>
      </c>
      <c r="B6857" s="22" t="s">
        <v>7510</v>
      </c>
      <c r="C6857" s="22" t="s">
        <v>1333</v>
      </c>
      <c r="D6857" s="27" t="s">
        <v>7500</v>
      </c>
      <c r="E6857" s="24" t="s">
        <v>29</v>
      </c>
      <c r="F6857" s="25" t="s">
        <v>5376</v>
      </c>
      <c r="G6857" s="22" t="s">
        <v>30</v>
      </c>
      <c r="H6857" s="26">
        <v>2597620</v>
      </c>
      <c r="I6857" s="28"/>
      <c r="J6857" s="26">
        <v>207810</v>
      </c>
      <c r="K6857" s="26">
        <v>2805430</v>
      </c>
      <c r="L6857" s="22" t="s">
        <v>1336</v>
      </c>
      <c r="M6857" s="22"/>
      <c r="N6857">
        <f t="shared" si="425"/>
        <v>47516</v>
      </c>
      <c r="O6857">
        <f>+VLOOKUP(N6857,'Thanh toán '!O$8:P$8099,2,0)</f>
        <v>2805430</v>
      </c>
      <c r="P6857">
        <f t="shared" si="426"/>
        <v>2805430</v>
      </c>
      <c r="Q6857" s="30">
        <f t="shared" si="424"/>
        <v>0</v>
      </c>
    </row>
    <row r="6858" spans="1:17" ht="26.3" hidden="1" x14ac:dyDescent="0.3">
      <c r="A6858" s="21">
        <v>55834</v>
      </c>
      <c r="B6858" s="22" t="s">
        <v>7511</v>
      </c>
      <c r="C6858" s="22" t="s">
        <v>1333</v>
      </c>
      <c r="D6858" s="27" t="s">
        <v>7500</v>
      </c>
      <c r="E6858" s="24" t="s">
        <v>184</v>
      </c>
      <c r="F6858" s="25" t="s">
        <v>4888</v>
      </c>
      <c r="G6858" s="22" t="s">
        <v>185</v>
      </c>
      <c r="H6858" s="26">
        <v>1477735</v>
      </c>
      <c r="I6858" s="28"/>
      <c r="J6858" s="26">
        <v>118219</v>
      </c>
      <c r="K6858" s="26">
        <v>1595954</v>
      </c>
      <c r="L6858" s="22" t="s">
        <v>1336</v>
      </c>
      <c r="M6858" s="22"/>
      <c r="N6858">
        <f t="shared" si="425"/>
        <v>47517</v>
      </c>
      <c r="O6858">
        <f>+VLOOKUP(N6858,'Thanh toán '!O$8:P$8099,2,0)</f>
        <v>1595954</v>
      </c>
      <c r="P6858">
        <f t="shared" si="426"/>
        <v>1595954</v>
      </c>
      <c r="Q6858" s="30">
        <f t="shared" si="424"/>
        <v>0</v>
      </c>
    </row>
    <row r="6859" spans="1:17" hidden="1" x14ac:dyDescent="0.3">
      <c r="A6859" s="21">
        <v>55836</v>
      </c>
      <c r="B6859" s="22" t="s">
        <v>7512</v>
      </c>
      <c r="C6859" s="22" t="s">
        <v>1333</v>
      </c>
      <c r="D6859" s="27" t="s">
        <v>7500</v>
      </c>
      <c r="E6859" s="24" t="s">
        <v>5326</v>
      </c>
      <c r="F6859" s="25" t="s">
        <v>5327</v>
      </c>
      <c r="G6859" s="22" t="s">
        <v>549</v>
      </c>
      <c r="H6859" s="26">
        <v>4647950</v>
      </c>
      <c r="I6859" s="28"/>
      <c r="J6859" s="26">
        <v>371836</v>
      </c>
      <c r="K6859" s="26">
        <v>5019786</v>
      </c>
      <c r="L6859" s="22" t="s">
        <v>1336</v>
      </c>
      <c r="M6859" s="22"/>
      <c r="N6859">
        <f t="shared" si="425"/>
        <v>47519</v>
      </c>
      <c r="O6859">
        <f>+VLOOKUP(N6859,'Thanh toán '!O$8:P$8099,2,0)</f>
        <v>5019786</v>
      </c>
      <c r="P6859">
        <f t="shared" si="426"/>
        <v>5019786</v>
      </c>
      <c r="Q6859" s="30">
        <f t="shared" si="424"/>
        <v>0</v>
      </c>
    </row>
    <row r="6860" spans="1:17" ht="26.3" hidden="1" x14ac:dyDescent="0.3">
      <c r="A6860" s="21">
        <v>55837</v>
      </c>
      <c r="B6860" s="22" t="s">
        <v>7513</v>
      </c>
      <c r="C6860" s="22" t="s">
        <v>1333</v>
      </c>
      <c r="D6860" s="27" t="s">
        <v>7500</v>
      </c>
      <c r="E6860" s="24" t="s">
        <v>4862</v>
      </c>
      <c r="F6860" s="25" t="s">
        <v>4863</v>
      </c>
      <c r="G6860" s="22" t="s">
        <v>69</v>
      </c>
      <c r="H6860" s="26">
        <v>2579200</v>
      </c>
      <c r="I6860" s="28"/>
      <c r="J6860" s="26">
        <v>206336</v>
      </c>
      <c r="K6860" s="26">
        <v>2785536</v>
      </c>
      <c r="L6860" s="22" t="s">
        <v>1336</v>
      </c>
      <c r="M6860" s="22"/>
      <c r="N6860">
        <f t="shared" si="425"/>
        <v>47520</v>
      </c>
      <c r="O6860">
        <f>+VLOOKUP(N6860,'Thanh toán '!O$8:P$8099,2,0)</f>
        <v>2785536</v>
      </c>
      <c r="P6860">
        <f t="shared" si="426"/>
        <v>2785536</v>
      </c>
      <c r="Q6860" s="30">
        <f t="shared" si="424"/>
        <v>0</v>
      </c>
    </row>
    <row r="6861" spans="1:17" ht="26.3" hidden="1" x14ac:dyDescent="0.3">
      <c r="A6861" s="21">
        <v>55849</v>
      </c>
      <c r="B6861" s="22" t="s">
        <v>7514</v>
      </c>
      <c r="C6861" s="22" t="s">
        <v>1333</v>
      </c>
      <c r="D6861" s="27" t="s">
        <v>7500</v>
      </c>
      <c r="E6861" s="24" t="s">
        <v>4890</v>
      </c>
      <c r="F6861" s="25" t="s">
        <v>4891</v>
      </c>
      <c r="G6861" s="22" t="s">
        <v>100</v>
      </c>
      <c r="H6861" s="26">
        <v>951239</v>
      </c>
      <c r="I6861" s="28"/>
      <c r="J6861" s="26">
        <v>76099</v>
      </c>
      <c r="K6861" s="26">
        <v>1027338</v>
      </c>
      <c r="L6861" s="22" t="s">
        <v>1336</v>
      </c>
      <c r="M6861" s="22"/>
      <c r="N6861">
        <f t="shared" si="425"/>
        <v>47532</v>
      </c>
      <c r="O6861">
        <f>+VLOOKUP(N6861,'Thanh toán '!O$8:P$8099,2,0)</f>
        <v>1027338</v>
      </c>
      <c r="P6861">
        <f t="shared" si="426"/>
        <v>1027338</v>
      </c>
      <c r="Q6861" s="30">
        <f t="shared" si="424"/>
        <v>0</v>
      </c>
    </row>
    <row r="6862" spans="1:17" hidden="1" x14ac:dyDescent="0.3">
      <c r="A6862" s="21">
        <v>55850</v>
      </c>
      <c r="B6862" s="22" t="s">
        <v>7515</v>
      </c>
      <c r="C6862" s="22" t="s">
        <v>1333</v>
      </c>
      <c r="D6862" s="27" t="s">
        <v>7500</v>
      </c>
      <c r="E6862" s="24" t="s">
        <v>4612</v>
      </c>
      <c r="F6862" s="25" t="s">
        <v>4613</v>
      </c>
      <c r="G6862" s="22" t="s">
        <v>39</v>
      </c>
      <c r="H6862" s="26">
        <v>920622</v>
      </c>
      <c r="I6862" s="28"/>
      <c r="J6862" s="26">
        <v>73650</v>
      </c>
      <c r="K6862" s="26">
        <v>994272</v>
      </c>
      <c r="L6862" s="22" t="s">
        <v>1336</v>
      </c>
      <c r="M6862" s="22"/>
      <c r="N6862">
        <f t="shared" si="425"/>
        <v>47533</v>
      </c>
      <c r="O6862">
        <f>+VLOOKUP(N6862,'Thanh toán '!O$8:P$8099,2,0)</f>
        <v>994272</v>
      </c>
      <c r="P6862">
        <f t="shared" si="426"/>
        <v>994272</v>
      </c>
      <c r="Q6862" s="30">
        <f t="shared" si="424"/>
        <v>0</v>
      </c>
    </row>
    <row r="6863" spans="1:17" hidden="1" x14ac:dyDescent="0.3">
      <c r="A6863" s="21">
        <v>55851</v>
      </c>
      <c r="B6863" s="22" t="s">
        <v>7516</v>
      </c>
      <c r="C6863" s="22" t="s">
        <v>1333</v>
      </c>
      <c r="D6863" s="27" t="s">
        <v>7500</v>
      </c>
      <c r="E6863" s="24" t="s">
        <v>4612</v>
      </c>
      <c r="F6863" s="25" t="s">
        <v>4613</v>
      </c>
      <c r="G6863" s="22" t="s">
        <v>39</v>
      </c>
      <c r="H6863" s="26">
        <v>1198465</v>
      </c>
      <c r="I6863" s="28"/>
      <c r="J6863" s="26">
        <v>95877</v>
      </c>
      <c r="K6863" s="26">
        <v>1294342</v>
      </c>
      <c r="L6863" s="22" t="s">
        <v>1336</v>
      </c>
      <c r="M6863" s="22"/>
      <c r="N6863">
        <f t="shared" si="425"/>
        <v>47534</v>
      </c>
      <c r="O6863" t="e">
        <f>+VLOOKUP(N6863,'Thanh toán '!O$8:P$8099,2,0)</f>
        <v>#N/A</v>
      </c>
      <c r="P6863" t="e">
        <f t="shared" si="426"/>
        <v>#N/A</v>
      </c>
      <c r="Q6863" s="30" t="e">
        <f t="shared" si="424"/>
        <v>#N/A</v>
      </c>
    </row>
    <row r="6864" spans="1:17" hidden="1" x14ac:dyDescent="0.3">
      <c r="A6864" s="21">
        <v>55852</v>
      </c>
      <c r="B6864" s="22" t="s">
        <v>7517</v>
      </c>
      <c r="C6864" s="22" t="s">
        <v>1333</v>
      </c>
      <c r="D6864" s="27" t="s">
        <v>7500</v>
      </c>
      <c r="E6864" s="24" t="s">
        <v>4612</v>
      </c>
      <c r="F6864" s="25" t="s">
        <v>4613</v>
      </c>
      <c r="G6864" s="22" t="s">
        <v>39</v>
      </c>
      <c r="H6864" s="26">
        <v>1791420</v>
      </c>
      <c r="I6864" s="28"/>
      <c r="J6864" s="26">
        <v>143314</v>
      </c>
      <c r="K6864" s="26">
        <v>1934734</v>
      </c>
      <c r="L6864" s="22" t="s">
        <v>1336</v>
      </c>
      <c r="M6864" s="22"/>
      <c r="N6864">
        <f t="shared" si="425"/>
        <v>47535</v>
      </c>
      <c r="O6864">
        <f>+VLOOKUP(N6864,'Thanh toán '!O$8:P$8099,2,0)</f>
        <v>1934734</v>
      </c>
      <c r="P6864">
        <f t="shared" si="426"/>
        <v>1934734</v>
      </c>
      <c r="Q6864" s="30">
        <f t="shared" si="424"/>
        <v>0</v>
      </c>
    </row>
    <row r="6865" spans="1:17" hidden="1" x14ac:dyDescent="0.3">
      <c r="A6865" s="21">
        <v>55853</v>
      </c>
      <c r="B6865" s="22" t="s">
        <v>7518</v>
      </c>
      <c r="C6865" s="22" t="s">
        <v>1333</v>
      </c>
      <c r="D6865" s="27" t="s">
        <v>7500</v>
      </c>
      <c r="E6865" s="24" t="s">
        <v>4612</v>
      </c>
      <c r="F6865" s="25" t="s">
        <v>4613</v>
      </c>
      <c r="G6865" s="22" t="s">
        <v>39</v>
      </c>
      <c r="H6865" s="26">
        <v>775583</v>
      </c>
      <c r="I6865" s="28"/>
      <c r="J6865" s="26">
        <v>62047</v>
      </c>
      <c r="K6865" s="26">
        <v>837630</v>
      </c>
      <c r="L6865" s="22" t="s">
        <v>1336</v>
      </c>
      <c r="M6865" s="22"/>
      <c r="N6865">
        <f t="shared" si="425"/>
        <v>47536</v>
      </c>
      <c r="O6865">
        <f>+VLOOKUP(N6865,'Thanh toán '!O$8:P$8099,2,0)</f>
        <v>837630</v>
      </c>
      <c r="P6865">
        <f t="shared" si="426"/>
        <v>837630</v>
      </c>
      <c r="Q6865" s="30">
        <f t="shared" si="424"/>
        <v>0</v>
      </c>
    </row>
    <row r="6866" spans="1:17" hidden="1" x14ac:dyDescent="0.3">
      <c r="A6866" s="21">
        <v>55854</v>
      </c>
      <c r="B6866" s="22" t="s">
        <v>7519</v>
      </c>
      <c r="C6866" s="22" t="s">
        <v>1333</v>
      </c>
      <c r="D6866" s="27" t="s">
        <v>7500</v>
      </c>
      <c r="E6866" s="24" t="s">
        <v>4612</v>
      </c>
      <c r="F6866" s="25" t="s">
        <v>4613</v>
      </c>
      <c r="G6866" s="22" t="s">
        <v>39</v>
      </c>
      <c r="H6866" s="26">
        <v>951239</v>
      </c>
      <c r="I6866" s="28"/>
      <c r="J6866" s="26">
        <v>76099</v>
      </c>
      <c r="K6866" s="26">
        <v>1027338</v>
      </c>
      <c r="L6866" s="22" t="s">
        <v>1336</v>
      </c>
      <c r="M6866" s="22"/>
      <c r="N6866">
        <f t="shared" si="425"/>
        <v>47537</v>
      </c>
      <c r="O6866">
        <f>+VLOOKUP(N6866,'Thanh toán '!O$8:P$8099,2,0)</f>
        <v>1027338</v>
      </c>
      <c r="P6866">
        <f t="shared" si="426"/>
        <v>1027338</v>
      </c>
      <c r="Q6866" s="30">
        <f t="shared" si="424"/>
        <v>0</v>
      </c>
    </row>
    <row r="6867" spans="1:17" hidden="1" x14ac:dyDescent="0.3">
      <c r="A6867" s="21">
        <v>55855</v>
      </c>
      <c r="B6867" s="22" t="s">
        <v>7520</v>
      </c>
      <c r="C6867" s="22" t="s">
        <v>1333</v>
      </c>
      <c r="D6867" s="27" t="s">
        <v>7500</v>
      </c>
      <c r="E6867" s="24" t="s">
        <v>4612</v>
      </c>
      <c r="F6867" s="25" t="s">
        <v>4613</v>
      </c>
      <c r="G6867" s="22" t="s">
        <v>39</v>
      </c>
      <c r="H6867" s="26">
        <v>1177376</v>
      </c>
      <c r="I6867" s="28"/>
      <c r="J6867" s="26">
        <v>94190</v>
      </c>
      <c r="K6867" s="26">
        <v>1271566</v>
      </c>
      <c r="L6867" s="22" t="s">
        <v>1336</v>
      </c>
      <c r="M6867" s="22"/>
      <c r="N6867">
        <f t="shared" si="425"/>
        <v>47538</v>
      </c>
      <c r="O6867">
        <f>+VLOOKUP(N6867,'Thanh toán '!O$8:P$8099,2,0)</f>
        <v>1271566</v>
      </c>
      <c r="P6867">
        <f t="shared" si="426"/>
        <v>1271566</v>
      </c>
      <c r="Q6867" s="30">
        <f t="shared" ref="Q6867:Q6930" si="427">+O6867-K6867</f>
        <v>0</v>
      </c>
    </row>
    <row r="6868" spans="1:17" hidden="1" x14ac:dyDescent="0.3">
      <c r="A6868" s="21">
        <v>55856</v>
      </c>
      <c r="B6868" s="22" t="s">
        <v>7521</v>
      </c>
      <c r="C6868" s="22" t="s">
        <v>1333</v>
      </c>
      <c r="D6868" s="27" t="s">
        <v>7500</v>
      </c>
      <c r="E6868" s="24" t="s">
        <v>4612</v>
      </c>
      <c r="F6868" s="25" t="s">
        <v>4613</v>
      </c>
      <c r="G6868" s="22" t="s">
        <v>39</v>
      </c>
      <c r="H6868" s="26">
        <v>806200</v>
      </c>
      <c r="I6868" s="28"/>
      <c r="J6868" s="26">
        <v>64496</v>
      </c>
      <c r="K6868" s="26">
        <v>870696</v>
      </c>
      <c r="L6868" s="22" t="s">
        <v>1336</v>
      </c>
      <c r="M6868" s="22"/>
      <c r="N6868">
        <f t="shared" si="425"/>
        <v>47539</v>
      </c>
      <c r="O6868">
        <f>+VLOOKUP(N6868,'Thanh toán '!O$8:P$8099,2,0)</f>
        <v>870696</v>
      </c>
      <c r="P6868">
        <f t="shared" si="426"/>
        <v>870696</v>
      </c>
      <c r="Q6868" s="30">
        <f t="shared" si="427"/>
        <v>0</v>
      </c>
    </row>
    <row r="6869" spans="1:17" hidden="1" x14ac:dyDescent="0.3">
      <c r="A6869" s="21">
        <v>55860</v>
      </c>
      <c r="B6869" s="22" t="s">
        <v>7522</v>
      </c>
      <c r="C6869" s="22" t="s">
        <v>1333</v>
      </c>
      <c r="D6869" s="27" t="s">
        <v>7500</v>
      </c>
      <c r="E6869" s="24" t="s">
        <v>4612</v>
      </c>
      <c r="F6869" s="25" t="s">
        <v>4613</v>
      </c>
      <c r="G6869" s="22" t="s">
        <v>39</v>
      </c>
      <c r="H6869" s="26">
        <v>1844890</v>
      </c>
      <c r="I6869" s="28"/>
      <c r="J6869" s="26">
        <v>147591</v>
      </c>
      <c r="K6869" s="26">
        <v>1992481</v>
      </c>
      <c r="L6869" s="22" t="s">
        <v>1336</v>
      </c>
      <c r="M6869" s="22"/>
      <c r="N6869">
        <f t="shared" si="425"/>
        <v>47543</v>
      </c>
      <c r="O6869">
        <f>+VLOOKUP(N6869,'Thanh toán '!O$8:P$8099,2,0)</f>
        <v>1992481</v>
      </c>
      <c r="P6869">
        <f t="shared" si="426"/>
        <v>1992481</v>
      </c>
      <c r="Q6869" s="30">
        <f t="shared" si="427"/>
        <v>0</v>
      </c>
    </row>
    <row r="6870" spans="1:17" hidden="1" x14ac:dyDescent="0.3">
      <c r="A6870" s="21">
        <v>55861</v>
      </c>
      <c r="B6870" s="22" t="s">
        <v>7523</v>
      </c>
      <c r="C6870" s="22" t="s">
        <v>1333</v>
      </c>
      <c r="D6870" s="27" t="s">
        <v>7500</v>
      </c>
      <c r="E6870" s="24" t="s">
        <v>4612</v>
      </c>
      <c r="F6870" s="25" t="s">
        <v>4613</v>
      </c>
      <c r="G6870" s="22" t="s">
        <v>39</v>
      </c>
      <c r="H6870" s="26">
        <v>815520</v>
      </c>
      <c r="I6870" s="28"/>
      <c r="J6870" s="26">
        <v>65242</v>
      </c>
      <c r="K6870" s="26">
        <v>880762</v>
      </c>
      <c r="L6870" s="22" t="s">
        <v>1336</v>
      </c>
      <c r="M6870" s="22"/>
      <c r="N6870">
        <f t="shared" si="425"/>
        <v>47544</v>
      </c>
      <c r="O6870">
        <f>+VLOOKUP(N6870,'Thanh toán '!O$8:P$8099,2,0)</f>
        <v>880762</v>
      </c>
      <c r="P6870">
        <f t="shared" si="426"/>
        <v>880762</v>
      </c>
      <c r="Q6870" s="30">
        <f t="shared" si="427"/>
        <v>0</v>
      </c>
    </row>
    <row r="6871" spans="1:17" hidden="1" x14ac:dyDescent="0.3">
      <c r="A6871" s="21">
        <v>55862</v>
      </c>
      <c r="B6871" s="22" t="s">
        <v>7524</v>
      </c>
      <c r="C6871" s="22" t="s">
        <v>1333</v>
      </c>
      <c r="D6871" s="27" t="s">
        <v>7500</v>
      </c>
      <c r="E6871" s="24" t="s">
        <v>4612</v>
      </c>
      <c r="F6871" s="25" t="s">
        <v>4613</v>
      </c>
      <c r="G6871" s="22" t="s">
        <v>39</v>
      </c>
      <c r="H6871" s="26">
        <v>874690</v>
      </c>
      <c r="I6871" s="28"/>
      <c r="J6871" s="26">
        <v>69975</v>
      </c>
      <c r="K6871" s="26">
        <v>944665</v>
      </c>
      <c r="L6871" s="22" t="s">
        <v>1336</v>
      </c>
      <c r="M6871" s="22"/>
      <c r="N6871">
        <f t="shared" si="425"/>
        <v>47545</v>
      </c>
      <c r="O6871">
        <f>+VLOOKUP(N6871,'Thanh toán '!O$8:P$8099,2,0)</f>
        <v>944665</v>
      </c>
      <c r="P6871">
        <f t="shared" si="426"/>
        <v>944665</v>
      </c>
      <c r="Q6871" s="30">
        <f t="shared" si="427"/>
        <v>0</v>
      </c>
    </row>
    <row r="6872" spans="1:17" ht="26.3" hidden="1" x14ac:dyDescent="0.3">
      <c r="A6872" s="21">
        <v>55863</v>
      </c>
      <c r="B6872" s="22" t="s">
        <v>7525</v>
      </c>
      <c r="C6872" s="22" t="s">
        <v>1333</v>
      </c>
      <c r="D6872" s="27" t="s">
        <v>7500</v>
      </c>
      <c r="E6872" s="24" t="s">
        <v>4890</v>
      </c>
      <c r="F6872" s="25" t="s">
        <v>4891</v>
      </c>
      <c r="G6872" s="22" t="s">
        <v>100</v>
      </c>
      <c r="H6872" s="26">
        <v>555290</v>
      </c>
      <c r="I6872" s="28"/>
      <c r="J6872" s="26">
        <v>44423</v>
      </c>
      <c r="K6872" s="26">
        <v>599713</v>
      </c>
      <c r="L6872" s="22" t="s">
        <v>1336</v>
      </c>
      <c r="M6872" s="22"/>
      <c r="N6872">
        <f t="shared" si="425"/>
        <v>47546</v>
      </c>
      <c r="O6872">
        <f>+VLOOKUP(N6872,'Thanh toán '!O$8:P$8099,2,0)</f>
        <v>599713</v>
      </c>
      <c r="P6872">
        <f t="shared" si="426"/>
        <v>599713</v>
      </c>
      <c r="Q6872" s="30">
        <f t="shared" si="427"/>
        <v>0</v>
      </c>
    </row>
    <row r="6873" spans="1:17" hidden="1" x14ac:dyDescent="0.3">
      <c r="A6873" s="21">
        <v>55962</v>
      </c>
      <c r="B6873" s="22" t="s">
        <v>7526</v>
      </c>
      <c r="C6873" s="22" t="s">
        <v>1333</v>
      </c>
      <c r="D6873" s="27" t="s">
        <v>7527</v>
      </c>
      <c r="E6873" s="24" t="s">
        <v>4612</v>
      </c>
      <c r="F6873" s="25" t="s">
        <v>4613</v>
      </c>
      <c r="G6873" s="22" t="s">
        <v>39</v>
      </c>
      <c r="H6873" s="26">
        <v>957575</v>
      </c>
      <c r="I6873" s="28"/>
      <c r="J6873" s="26">
        <v>76606</v>
      </c>
      <c r="K6873" s="26">
        <v>1034181</v>
      </c>
      <c r="L6873" s="22" t="s">
        <v>1336</v>
      </c>
      <c r="M6873" s="22"/>
      <c r="N6873">
        <f t="shared" si="425"/>
        <v>47645</v>
      </c>
      <c r="O6873" t="e">
        <f>+VLOOKUP(N6873,'Thanh toán '!O$8:P$8099,2,0)</f>
        <v>#N/A</v>
      </c>
      <c r="P6873" t="e">
        <f t="shared" si="426"/>
        <v>#N/A</v>
      </c>
      <c r="Q6873" s="30" t="e">
        <f t="shared" si="427"/>
        <v>#N/A</v>
      </c>
    </row>
    <row r="6874" spans="1:17" ht="26.3" hidden="1" x14ac:dyDescent="0.3">
      <c r="A6874" s="21">
        <v>56007</v>
      </c>
      <c r="B6874" s="22" t="s">
        <v>7528</v>
      </c>
      <c r="C6874" s="22" t="s">
        <v>1333</v>
      </c>
      <c r="D6874" s="27" t="s">
        <v>7527</v>
      </c>
      <c r="E6874" s="24" t="s">
        <v>4890</v>
      </c>
      <c r="F6874" s="25" t="s">
        <v>4891</v>
      </c>
      <c r="G6874" s="22" t="s">
        <v>100</v>
      </c>
      <c r="H6874" s="26">
        <v>776217</v>
      </c>
      <c r="I6874" s="28"/>
      <c r="J6874" s="26">
        <v>62097</v>
      </c>
      <c r="K6874" s="26">
        <v>838314</v>
      </c>
      <c r="L6874" s="22" t="s">
        <v>1336</v>
      </c>
      <c r="M6874" s="22"/>
      <c r="N6874">
        <f t="shared" si="425"/>
        <v>47699</v>
      </c>
      <c r="O6874">
        <f>+VLOOKUP(N6874,'Thanh toán '!O$8:P$8099,2,0)</f>
        <v>838314</v>
      </c>
      <c r="P6874">
        <f t="shared" si="426"/>
        <v>838314</v>
      </c>
      <c r="Q6874" s="30">
        <f t="shared" si="427"/>
        <v>0</v>
      </c>
    </row>
    <row r="6875" spans="1:17" ht="26.3" hidden="1" x14ac:dyDescent="0.3">
      <c r="A6875" s="21">
        <v>56008</v>
      </c>
      <c r="B6875" s="22" t="s">
        <v>7529</v>
      </c>
      <c r="C6875" s="22" t="s">
        <v>1333</v>
      </c>
      <c r="D6875" s="27" t="s">
        <v>7527</v>
      </c>
      <c r="E6875" s="24" t="s">
        <v>4890</v>
      </c>
      <c r="F6875" s="25" t="s">
        <v>4891</v>
      </c>
      <c r="G6875" s="22" t="s">
        <v>100</v>
      </c>
      <c r="H6875" s="26">
        <v>1341372</v>
      </c>
      <c r="I6875" s="28"/>
      <c r="J6875" s="26">
        <v>107310</v>
      </c>
      <c r="K6875" s="26">
        <v>1448682</v>
      </c>
      <c r="L6875" s="22" t="s">
        <v>1336</v>
      </c>
      <c r="M6875" s="22"/>
      <c r="N6875">
        <f t="shared" si="425"/>
        <v>47700</v>
      </c>
      <c r="O6875">
        <f>+VLOOKUP(N6875,'Thanh toán '!O$8:P$8099,2,0)</f>
        <v>1448682</v>
      </c>
      <c r="P6875">
        <f t="shared" si="426"/>
        <v>1448682</v>
      </c>
      <c r="Q6875" s="30">
        <f t="shared" si="427"/>
        <v>0</v>
      </c>
    </row>
    <row r="6876" spans="1:17" ht="26.3" hidden="1" x14ac:dyDescent="0.3">
      <c r="A6876" s="21">
        <v>56009</v>
      </c>
      <c r="B6876" s="22" t="s">
        <v>7530</v>
      </c>
      <c r="C6876" s="22" t="s">
        <v>1333</v>
      </c>
      <c r="D6876" s="27" t="s">
        <v>7527</v>
      </c>
      <c r="E6876" s="24" t="s">
        <v>4698</v>
      </c>
      <c r="F6876" s="25" t="s">
        <v>4699</v>
      </c>
      <c r="G6876" s="22" t="s">
        <v>106</v>
      </c>
      <c r="H6876" s="26">
        <v>1907665</v>
      </c>
      <c r="I6876" s="28"/>
      <c r="J6876" s="26">
        <v>152613</v>
      </c>
      <c r="K6876" s="26">
        <v>2060278</v>
      </c>
      <c r="L6876" s="22" t="s">
        <v>1336</v>
      </c>
      <c r="M6876" s="22"/>
      <c r="N6876">
        <f t="shared" si="425"/>
        <v>47701</v>
      </c>
      <c r="O6876">
        <f>+VLOOKUP(N6876,'Thanh toán '!O$8:P$8099,2,0)</f>
        <v>2060278</v>
      </c>
      <c r="P6876">
        <f t="shared" si="426"/>
        <v>2060278</v>
      </c>
      <c r="Q6876" s="30">
        <f t="shared" si="427"/>
        <v>0</v>
      </c>
    </row>
    <row r="6877" spans="1:17" hidden="1" x14ac:dyDescent="0.3">
      <c r="A6877" s="21">
        <v>56010</v>
      </c>
      <c r="B6877" s="22" t="s">
        <v>7531</v>
      </c>
      <c r="C6877" s="22" t="s">
        <v>1333</v>
      </c>
      <c r="D6877" s="27" t="s">
        <v>7527</v>
      </c>
      <c r="E6877" s="24" t="s">
        <v>316</v>
      </c>
      <c r="F6877" s="25" t="s">
        <v>5388</v>
      </c>
      <c r="G6877" s="22" t="s">
        <v>317</v>
      </c>
      <c r="H6877" s="26">
        <v>2659280</v>
      </c>
      <c r="I6877" s="28"/>
      <c r="J6877" s="26">
        <v>212742</v>
      </c>
      <c r="K6877" s="26">
        <v>2872022</v>
      </c>
      <c r="L6877" s="22" t="s">
        <v>1336</v>
      </c>
      <c r="M6877" s="22"/>
      <c r="N6877">
        <f t="shared" si="425"/>
        <v>47702</v>
      </c>
      <c r="O6877">
        <f>+VLOOKUP(N6877,'Thanh toán '!O$8:P$8099,2,0)</f>
        <v>2872022</v>
      </c>
      <c r="P6877">
        <f t="shared" si="426"/>
        <v>2872022</v>
      </c>
      <c r="Q6877" s="30">
        <f t="shared" si="427"/>
        <v>0</v>
      </c>
    </row>
    <row r="6878" spans="1:17" ht="26.3" hidden="1" x14ac:dyDescent="0.3">
      <c r="A6878" s="21">
        <v>56011</v>
      </c>
      <c r="B6878" s="22" t="s">
        <v>7532</v>
      </c>
      <c r="C6878" s="22" t="s">
        <v>1333</v>
      </c>
      <c r="D6878" s="27" t="s">
        <v>7527</v>
      </c>
      <c r="E6878" s="24" t="s">
        <v>5162</v>
      </c>
      <c r="F6878" s="25" t="s">
        <v>5163</v>
      </c>
      <c r="G6878" s="22" t="s">
        <v>244</v>
      </c>
      <c r="H6878" s="26">
        <v>1564330</v>
      </c>
      <c r="I6878" s="28"/>
      <c r="J6878" s="26">
        <v>125146</v>
      </c>
      <c r="K6878" s="26">
        <v>1689476</v>
      </c>
      <c r="L6878" s="22" t="s">
        <v>1336</v>
      </c>
      <c r="M6878" s="22"/>
      <c r="N6878">
        <f t="shared" si="425"/>
        <v>47703</v>
      </c>
      <c r="O6878">
        <f>+VLOOKUP(N6878,'Thanh toán '!O$8:P$8099,2,0)</f>
        <v>1689476</v>
      </c>
      <c r="P6878">
        <f t="shared" si="426"/>
        <v>1689476</v>
      </c>
      <c r="Q6878" s="30">
        <f t="shared" si="427"/>
        <v>0</v>
      </c>
    </row>
    <row r="6879" spans="1:17" hidden="1" x14ac:dyDescent="0.3">
      <c r="A6879" s="21">
        <v>56014</v>
      </c>
      <c r="B6879" s="22" t="s">
        <v>7533</v>
      </c>
      <c r="C6879" s="22" t="s">
        <v>1333</v>
      </c>
      <c r="D6879" s="27" t="s">
        <v>7527</v>
      </c>
      <c r="E6879" s="24" t="s">
        <v>4612</v>
      </c>
      <c r="F6879" s="25" t="s">
        <v>4613</v>
      </c>
      <c r="G6879" s="22" t="s">
        <v>39</v>
      </c>
      <c r="H6879" s="26">
        <v>890523</v>
      </c>
      <c r="I6879" s="28"/>
      <c r="J6879" s="26">
        <v>71242</v>
      </c>
      <c r="K6879" s="26">
        <v>961765</v>
      </c>
      <c r="L6879" s="22" t="s">
        <v>1336</v>
      </c>
      <c r="M6879" s="22"/>
      <c r="N6879">
        <f t="shared" si="425"/>
        <v>47706</v>
      </c>
      <c r="O6879">
        <f>+VLOOKUP(N6879,'Thanh toán '!O$8:P$8099,2,0)</f>
        <v>961765</v>
      </c>
      <c r="P6879">
        <f t="shared" si="426"/>
        <v>961765</v>
      </c>
      <c r="Q6879" s="30">
        <f t="shared" si="427"/>
        <v>0</v>
      </c>
    </row>
    <row r="6880" spans="1:17" hidden="1" x14ac:dyDescent="0.3">
      <c r="A6880" s="21">
        <v>56016</v>
      </c>
      <c r="B6880" s="22" t="s">
        <v>7534</v>
      </c>
      <c r="C6880" s="22" t="s">
        <v>1333</v>
      </c>
      <c r="D6880" s="27" t="s">
        <v>7527</v>
      </c>
      <c r="E6880" s="24" t="s">
        <v>4612</v>
      </c>
      <c r="F6880" s="25" t="s">
        <v>4613</v>
      </c>
      <c r="G6880" s="22" t="s">
        <v>39</v>
      </c>
      <c r="H6880" s="26">
        <v>791452</v>
      </c>
      <c r="I6880" s="28"/>
      <c r="J6880" s="26">
        <v>63316</v>
      </c>
      <c r="K6880" s="26">
        <v>854768</v>
      </c>
      <c r="L6880" s="22" t="s">
        <v>1336</v>
      </c>
      <c r="M6880" s="22"/>
      <c r="N6880">
        <f t="shared" si="425"/>
        <v>47708</v>
      </c>
      <c r="O6880">
        <f>+VLOOKUP(N6880,'Thanh toán '!O$8:P$8099,2,0)</f>
        <v>854768</v>
      </c>
      <c r="P6880">
        <f t="shared" si="426"/>
        <v>854768</v>
      </c>
      <c r="Q6880" s="30">
        <f t="shared" si="427"/>
        <v>0</v>
      </c>
    </row>
    <row r="6881" spans="1:17" hidden="1" x14ac:dyDescent="0.3">
      <c r="A6881" s="21">
        <v>56017</v>
      </c>
      <c r="B6881" s="22" t="s">
        <v>7535</v>
      </c>
      <c r="C6881" s="22" t="s">
        <v>1333</v>
      </c>
      <c r="D6881" s="27" t="s">
        <v>7527</v>
      </c>
      <c r="E6881" s="24" t="s">
        <v>4906</v>
      </c>
      <c r="F6881" s="25" t="s">
        <v>4907</v>
      </c>
      <c r="G6881" s="22" t="s">
        <v>97</v>
      </c>
      <c r="H6881" s="26">
        <v>2440220</v>
      </c>
      <c r="I6881" s="28"/>
      <c r="J6881" s="26">
        <v>195218</v>
      </c>
      <c r="K6881" s="26">
        <v>2635438</v>
      </c>
      <c r="L6881" s="22" t="s">
        <v>1336</v>
      </c>
      <c r="M6881" s="22"/>
      <c r="N6881">
        <f t="shared" si="425"/>
        <v>47709</v>
      </c>
      <c r="O6881">
        <f>+VLOOKUP(N6881,'Thanh toán '!O$8:P$8099,2,0)</f>
        <v>2635438</v>
      </c>
      <c r="P6881">
        <f t="shared" si="426"/>
        <v>2635438</v>
      </c>
      <c r="Q6881" s="30">
        <f t="shared" si="427"/>
        <v>0</v>
      </c>
    </row>
    <row r="6882" spans="1:17" hidden="1" x14ac:dyDescent="0.3">
      <c r="A6882" s="21">
        <v>56019</v>
      </c>
      <c r="B6882" s="22" t="s">
        <v>7536</v>
      </c>
      <c r="C6882" s="22" t="s">
        <v>1333</v>
      </c>
      <c r="D6882" s="27" t="s">
        <v>7527</v>
      </c>
      <c r="E6882" s="24" t="s">
        <v>4612</v>
      </c>
      <c r="F6882" s="25" t="s">
        <v>4613</v>
      </c>
      <c r="G6882" s="22" t="s">
        <v>39</v>
      </c>
      <c r="H6882" s="26">
        <v>484132</v>
      </c>
      <c r="I6882" s="28"/>
      <c r="J6882" s="26">
        <v>38731</v>
      </c>
      <c r="K6882" s="26">
        <v>522863</v>
      </c>
      <c r="L6882" s="22" t="s">
        <v>1336</v>
      </c>
      <c r="M6882" s="22"/>
      <c r="N6882">
        <f t="shared" si="425"/>
        <v>47711</v>
      </c>
      <c r="O6882">
        <f>+VLOOKUP(N6882,'Thanh toán '!O$8:P$8099,2,0)</f>
        <v>522863</v>
      </c>
      <c r="P6882">
        <f t="shared" si="426"/>
        <v>522863</v>
      </c>
      <c r="Q6882" s="30">
        <f t="shared" si="427"/>
        <v>0</v>
      </c>
    </row>
    <row r="6883" spans="1:17" ht="26.3" hidden="1" x14ac:dyDescent="0.3">
      <c r="A6883" s="21">
        <v>56020</v>
      </c>
      <c r="B6883" s="22" t="s">
        <v>7537</v>
      </c>
      <c r="C6883" s="22" t="s">
        <v>1333</v>
      </c>
      <c r="D6883" s="27" t="s">
        <v>7527</v>
      </c>
      <c r="E6883" s="24" t="s">
        <v>4919</v>
      </c>
      <c r="F6883" s="25" t="s">
        <v>4920</v>
      </c>
      <c r="G6883" s="22" t="s">
        <v>60</v>
      </c>
      <c r="H6883" s="26">
        <v>2346710</v>
      </c>
      <c r="I6883" s="28"/>
      <c r="J6883" s="26">
        <v>187737</v>
      </c>
      <c r="K6883" s="26">
        <v>2534447</v>
      </c>
      <c r="L6883" s="22" t="s">
        <v>1336</v>
      </c>
      <c r="M6883" s="22"/>
      <c r="N6883">
        <f t="shared" si="425"/>
        <v>47712</v>
      </c>
      <c r="O6883">
        <f>+VLOOKUP(N6883,'Thanh toán '!O$8:P$8099,2,0)</f>
        <v>2534447</v>
      </c>
      <c r="P6883">
        <f t="shared" si="426"/>
        <v>2534447</v>
      </c>
      <c r="Q6883" s="30">
        <f t="shared" si="427"/>
        <v>0</v>
      </c>
    </row>
    <row r="6884" spans="1:17" hidden="1" x14ac:dyDescent="0.3">
      <c r="A6884" s="21">
        <v>56021</v>
      </c>
      <c r="B6884" s="22" t="s">
        <v>7538</v>
      </c>
      <c r="C6884" s="22" t="s">
        <v>1333</v>
      </c>
      <c r="D6884" s="27" t="s">
        <v>7527</v>
      </c>
      <c r="E6884" s="24" t="s">
        <v>164</v>
      </c>
      <c r="F6884" s="25" t="s">
        <v>4723</v>
      </c>
      <c r="G6884" s="22" t="s">
        <v>165</v>
      </c>
      <c r="H6884" s="26">
        <v>1612400</v>
      </c>
      <c r="I6884" s="28"/>
      <c r="J6884" s="26">
        <v>128992</v>
      </c>
      <c r="K6884" s="26">
        <v>1741392</v>
      </c>
      <c r="L6884" s="22" t="s">
        <v>1336</v>
      </c>
      <c r="M6884" s="22"/>
      <c r="N6884">
        <f t="shared" si="425"/>
        <v>47713</v>
      </c>
      <c r="O6884">
        <f>+VLOOKUP(N6884,'Thanh toán '!O$8:P$8099,2,0)</f>
        <v>1741392</v>
      </c>
      <c r="P6884">
        <f t="shared" si="426"/>
        <v>1741392</v>
      </c>
      <c r="Q6884" s="30">
        <f t="shared" si="427"/>
        <v>0</v>
      </c>
    </row>
    <row r="6885" spans="1:17" hidden="1" x14ac:dyDescent="0.3">
      <c r="A6885" s="21">
        <v>56024</v>
      </c>
      <c r="B6885" s="22" t="s">
        <v>7539</v>
      </c>
      <c r="C6885" s="22" t="s">
        <v>1333</v>
      </c>
      <c r="D6885" s="27" t="s">
        <v>7527</v>
      </c>
      <c r="E6885" s="24" t="s">
        <v>45</v>
      </c>
      <c r="F6885" s="25" t="s">
        <v>4737</v>
      </c>
      <c r="G6885" s="22" t="s">
        <v>46</v>
      </c>
      <c r="H6885" s="26">
        <v>2216140</v>
      </c>
      <c r="I6885" s="28"/>
      <c r="J6885" s="26">
        <v>177291</v>
      </c>
      <c r="K6885" s="26">
        <v>2393431</v>
      </c>
      <c r="L6885" s="22" t="s">
        <v>1336</v>
      </c>
      <c r="M6885" s="22"/>
      <c r="N6885">
        <f t="shared" si="425"/>
        <v>47716</v>
      </c>
      <c r="O6885">
        <f>+VLOOKUP(N6885,'Thanh toán '!O$8:P$8099,2,0)</f>
        <v>2393431</v>
      </c>
      <c r="P6885">
        <f t="shared" si="426"/>
        <v>2393431</v>
      </c>
      <c r="Q6885" s="30">
        <f t="shared" si="427"/>
        <v>0</v>
      </c>
    </row>
    <row r="6886" spans="1:17" ht="26.3" hidden="1" x14ac:dyDescent="0.3">
      <c r="A6886" s="21">
        <v>56030</v>
      </c>
      <c r="B6886" s="22" t="s">
        <v>7540</v>
      </c>
      <c r="C6886" s="22" t="s">
        <v>1333</v>
      </c>
      <c r="D6886" s="27" t="s">
        <v>7527</v>
      </c>
      <c r="E6886" s="24" t="s">
        <v>4660</v>
      </c>
      <c r="F6886" s="25" t="s">
        <v>5644</v>
      </c>
      <c r="G6886" s="22" t="s">
        <v>24</v>
      </c>
      <c r="H6886" s="26">
        <v>1674414</v>
      </c>
      <c r="I6886" s="28"/>
      <c r="J6886" s="26">
        <v>133953</v>
      </c>
      <c r="K6886" s="26">
        <v>1808367</v>
      </c>
      <c r="L6886" s="22" t="s">
        <v>1336</v>
      </c>
      <c r="M6886" s="22"/>
      <c r="N6886">
        <f t="shared" si="425"/>
        <v>47722</v>
      </c>
      <c r="O6886">
        <f>+VLOOKUP(N6886,'Thanh toán '!O$8:P$8099,2,0)</f>
        <v>1808367</v>
      </c>
      <c r="P6886">
        <f t="shared" si="426"/>
        <v>1808367</v>
      </c>
      <c r="Q6886" s="30">
        <f t="shared" si="427"/>
        <v>0</v>
      </c>
    </row>
    <row r="6887" spans="1:17" hidden="1" x14ac:dyDescent="0.3">
      <c r="A6887" s="21">
        <v>56031</v>
      </c>
      <c r="B6887" s="22" t="s">
        <v>7541</v>
      </c>
      <c r="C6887" s="22" t="s">
        <v>1333</v>
      </c>
      <c r="D6887" s="27" t="s">
        <v>7527</v>
      </c>
      <c r="E6887" s="24" t="s">
        <v>214</v>
      </c>
      <c r="F6887" s="25" t="s">
        <v>7542</v>
      </c>
      <c r="G6887" s="22" t="s">
        <v>215</v>
      </c>
      <c r="H6887" s="26">
        <v>3035550</v>
      </c>
      <c r="I6887" s="28"/>
      <c r="J6887" s="26">
        <v>242844</v>
      </c>
      <c r="K6887" s="26">
        <v>3278394</v>
      </c>
      <c r="L6887" s="22" t="s">
        <v>1336</v>
      </c>
      <c r="M6887" s="22"/>
      <c r="N6887">
        <f t="shared" si="425"/>
        <v>47723</v>
      </c>
      <c r="O6887">
        <f>+VLOOKUP(N6887,'Thanh toán '!O$8:P$8099,2,0)</f>
        <v>3278394</v>
      </c>
      <c r="P6887">
        <f t="shared" si="426"/>
        <v>3278394</v>
      </c>
      <c r="Q6887" s="30">
        <f t="shared" si="427"/>
        <v>0</v>
      </c>
    </row>
    <row r="6888" spans="1:17" hidden="1" x14ac:dyDescent="0.3">
      <c r="A6888" s="21">
        <v>56034</v>
      </c>
      <c r="B6888" s="22" t="s">
        <v>7543</v>
      </c>
      <c r="C6888" s="22" t="s">
        <v>1333</v>
      </c>
      <c r="D6888" s="27" t="s">
        <v>7527</v>
      </c>
      <c r="E6888" s="24" t="s">
        <v>81</v>
      </c>
      <c r="F6888" s="25" t="s">
        <v>1432</v>
      </c>
      <c r="G6888" s="22" t="s">
        <v>82</v>
      </c>
      <c r="H6888" s="26">
        <v>2570890</v>
      </c>
      <c r="I6888" s="28"/>
      <c r="J6888" s="26">
        <v>205671</v>
      </c>
      <c r="K6888" s="26">
        <v>2776561</v>
      </c>
      <c r="L6888" s="22" t="s">
        <v>1336</v>
      </c>
      <c r="M6888" s="22"/>
      <c r="N6888">
        <f t="shared" si="425"/>
        <v>47726</v>
      </c>
      <c r="O6888">
        <f>+VLOOKUP(N6888,'Thanh toán '!O$8:P$8099,2,0)</f>
        <v>2776561</v>
      </c>
      <c r="P6888">
        <f t="shared" si="426"/>
        <v>2776561</v>
      </c>
      <c r="Q6888" s="30">
        <f t="shared" si="427"/>
        <v>0</v>
      </c>
    </row>
    <row r="6889" spans="1:17" hidden="1" x14ac:dyDescent="0.3">
      <c r="A6889" s="21">
        <v>56035</v>
      </c>
      <c r="B6889" s="22" t="s">
        <v>7544</v>
      </c>
      <c r="C6889" s="22" t="s">
        <v>1333</v>
      </c>
      <c r="D6889" s="27" t="s">
        <v>7527</v>
      </c>
      <c r="E6889" s="24" t="s">
        <v>4612</v>
      </c>
      <c r="F6889" s="25" t="s">
        <v>4613</v>
      </c>
      <c r="G6889" s="22" t="s">
        <v>39</v>
      </c>
      <c r="H6889" s="26">
        <v>1664069</v>
      </c>
      <c r="I6889" s="28"/>
      <c r="J6889" s="26">
        <v>133126</v>
      </c>
      <c r="K6889" s="26">
        <v>1797195</v>
      </c>
      <c r="L6889" s="22" t="s">
        <v>1336</v>
      </c>
      <c r="M6889" s="22"/>
      <c r="N6889">
        <f t="shared" si="425"/>
        <v>47727</v>
      </c>
      <c r="O6889" t="e">
        <f>+VLOOKUP(N6889,'Thanh toán '!O$8:P$8099,2,0)</f>
        <v>#N/A</v>
      </c>
      <c r="P6889" t="e">
        <f t="shared" si="426"/>
        <v>#N/A</v>
      </c>
      <c r="Q6889" s="30" t="e">
        <f t="shared" si="427"/>
        <v>#N/A</v>
      </c>
    </row>
    <row r="6890" spans="1:17" hidden="1" x14ac:dyDescent="0.3">
      <c r="A6890" s="21">
        <v>56036</v>
      </c>
      <c r="B6890" s="22" t="s">
        <v>7545</v>
      </c>
      <c r="C6890" s="22" t="s">
        <v>1333</v>
      </c>
      <c r="D6890" s="27" t="s">
        <v>7527</v>
      </c>
      <c r="E6890" s="24" t="s">
        <v>4612</v>
      </c>
      <c r="F6890" s="25" t="s">
        <v>4613</v>
      </c>
      <c r="G6890" s="22" t="s">
        <v>39</v>
      </c>
      <c r="H6890" s="26">
        <v>1664069</v>
      </c>
      <c r="I6890" s="28"/>
      <c r="J6890" s="26">
        <v>133126</v>
      </c>
      <c r="K6890" s="26">
        <v>1797195</v>
      </c>
      <c r="L6890" s="22" t="s">
        <v>1336</v>
      </c>
      <c r="M6890" s="22"/>
      <c r="N6890">
        <f t="shared" si="425"/>
        <v>47728</v>
      </c>
      <c r="O6890">
        <f>+VLOOKUP(N6890,'Thanh toán '!O$8:P$8099,2,0)</f>
        <v>1797195</v>
      </c>
      <c r="P6890">
        <f t="shared" si="426"/>
        <v>1797195</v>
      </c>
      <c r="Q6890" s="30">
        <f t="shared" si="427"/>
        <v>0</v>
      </c>
    </row>
    <row r="6891" spans="1:17" hidden="1" x14ac:dyDescent="0.3">
      <c r="A6891" s="21">
        <v>56038</v>
      </c>
      <c r="B6891" s="22" t="s">
        <v>7546</v>
      </c>
      <c r="C6891" s="22" t="s">
        <v>1333</v>
      </c>
      <c r="D6891" s="27" t="s">
        <v>7527</v>
      </c>
      <c r="E6891" s="24" t="s">
        <v>4612</v>
      </c>
      <c r="F6891" s="25" t="s">
        <v>4613</v>
      </c>
      <c r="G6891" s="22" t="s">
        <v>39</v>
      </c>
      <c r="H6891" s="26">
        <v>388703</v>
      </c>
      <c r="I6891" s="28"/>
      <c r="J6891" s="26">
        <v>31096</v>
      </c>
      <c r="K6891" s="26">
        <v>419799</v>
      </c>
      <c r="L6891" s="22" t="s">
        <v>1336</v>
      </c>
      <c r="M6891" s="22"/>
      <c r="N6891">
        <f t="shared" si="425"/>
        <v>47730</v>
      </c>
      <c r="O6891">
        <f>+VLOOKUP(N6891,'Thanh toán '!O$8:P$8099,2,0)</f>
        <v>419799</v>
      </c>
      <c r="P6891">
        <f t="shared" si="426"/>
        <v>419799</v>
      </c>
      <c r="Q6891" s="30">
        <f t="shared" si="427"/>
        <v>0</v>
      </c>
    </row>
    <row r="6892" spans="1:17" hidden="1" x14ac:dyDescent="0.3">
      <c r="A6892" s="21">
        <v>56047</v>
      </c>
      <c r="B6892" s="22" t="s">
        <v>7547</v>
      </c>
      <c r="C6892" s="22" t="s">
        <v>1333</v>
      </c>
      <c r="D6892" s="27" t="s">
        <v>7548</v>
      </c>
      <c r="E6892" s="24" t="s">
        <v>32</v>
      </c>
      <c r="F6892" s="25" t="s">
        <v>1335</v>
      </c>
      <c r="G6892" s="22" t="s">
        <v>33</v>
      </c>
      <c r="H6892" s="26">
        <v>1110580</v>
      </c>
      <c r="I6892" s="28"/>
      <c r="J6892" s="26">
        <v>88846</v>
      </c>
      <c r="K6892" s="26">
        <v>1199426</v>
      </c>
      <c r="L6892" s="22" t="s">
        <v>1336</v>
      </c>
      <c r="M6892" s="22"/>
      <c r="N6892">
        <f t="shared" si="425"/>
        <v>47740</v>
      </c>
      <c r="O6892">
        <f>+VLOOKUP(N6892,'Thanh toán '!O$8:P$8099,2,0)</f>
        <v>1199426</v>
      </c>
      <c r="P6892">
        <f t="shared" si="426"/>
        <v>1199426</v>
      </c>
      <c r="Q6892" s="30">
        <f t="shared" si="427"/>
        <v>0</v>
      </c>
    </row>
    <row r="6893" spans="1:17" hidden="1" x14ac:dyDescent="0.3">
      <c r="A6893" s="21">
        <v>56048</v>
      </c>
      <c r="B6893" s="22" t="s">
        <v>7549</v>
      </c>
      <c r="C6893" s="22" t="s">
        <v>1333</v>
      </c>
      <c r="D6893" s="27" t="s">
        <v>7548</v>
      </c>
      <c r="E6893" s="24" t="s">
        <v>42</v>
      </c>
      <c r="F6893" s="25" t="s">
        <v>4853</v>
      </c>
      <c r="G6893" s="22" t="s">
        <v>43</v>
      </c>
      <c r="H6893" s="26">
        <v>2582085</v>
      </c>
      <c r="I6893" s="28"/>
      <c r="J6893" s="26">
        <v>206567</v>
      </c>
      <c r="K6893" s="26">
        <v>2788652</v>
      </c>
      <c r="L6893" s="22" t="s">
        <v>1336</v>
      </c>
      <c r="M6893" s="22"/>
      <c r="N6893">
        <f t="shared" si="425"/>
        <v>47741</v>
      </c>
      <c r="O6893">
        <f>+VLOOKUP(N6893,'Thanh toán '!O$8:P$8099,2,0)</f>
        <v>2788652</v>
      </c>
      <c r="P6893">
        <f t="shared" si="426"/>
        <v>2788652</v>
      </c>
      <c r="Q6893" s="30">
        <f t="shared" si="427"/>
        <v>0</v>
      </c>
    </row>
    <row r="6894" spans="1:17" hidden="1" x14ac:dyDescent="0.3">
      <c r="A6894" s="21">
        <v>56053</v>
      </c>
      <c r="B6894" s="22" t="s">
        <v>7550</v>
      </c>
      <c r="C6894" s="22" t="s">
        <v>1333</v>
      </c>
      <c r="D6894" s="27" t="s">
        <v>7548</v>
      </c>
      <c r="E6894" s="24" t="s">
        <v>4612</v>
      </c>
      <c r="F6894" s="25" t="s">
        <v>4613</v>
      </c>
      <c r="G6894" s="22" t="s">
        <v>39</v>
      </c>
      <c r="H6894" s="26">
        <v>1244900</v>
      </c>
      <c r="I6894" s="28"/>
      <c r="J6894" s="26">
        <v>99592</v>
      </c>
      <c r="K6894" s="26">
        <v>1344492</v>
      </c>
      <c r="L6894" s="22" t="s">
        <v>1336</v>
      </c>
      <c r="M6894" s="22"/>
      <c r="N6894">
        <f t="shared" si="425"/>
        <v>47747</v>
      </c>
      <c r="O6894">
        <f>+VLOOKUP(N6894,'Thanh toán '!O$8:P$8099,2,0)</f>
        <v>1344492</v>
      </c>
      <c r="P6894">
        <f t="shared" si="426"/>
        <v>1344492</v>
      </c>
      <c r="Q6894" s="30">
        <f t="shared" si="427"/>
        <v>0</v>
      </c>
    </row>
    <row r="6895" spans="1:17" hidden="1" x14ac:dyDescent="0.3">
      <c r="A6895" s="21">
        <v>56054</v>
      </c>
      <c r="B6895" s="22" t="s">
        <v>7551</v>
      </c>
      <c r="C6895" s="22" t="s">
        <v>1333</v>
      </c>
      <c r="D6895" s="27" t="s">
        <v>7548</v>
      </c>
      <c r="E6895" s="24" t="s">
        <v>4612</v>
      </c>
      <c r="F6895" s="25" t="s">
        <v>4613</v>
      </c>
      <c r="G6895" s="22" t="s">
        <v>39</v>
      </c>
      <c r="H6895" s="26">
        <v>604061</v>
      </c>
      <c r="I6895" s="28"/>
      <c r="J6895" s="26">
        <v>48325</v>
      </c>
      <c r="K6895" s="26">
        <v>652386</v>
      </c>
      <c r="L6895" s="22" t="s">
        <v>1336</v>
      </c>
      <c r="M6895" s="22"/>
      <c r="N6895">
        <f t="shared" si="425"/>
        <v>47748</v>
      </c>
      <c r="O6895">
        <f>+VLOOKUP(N6895,'Thanh toán '!O$8:P$8099,2,0)</f>
        <v>652386</v>
      </c>
      <c r="P6895">
        <f t="shared" si="426"/>
        <v>652386</v>
      </c>
      <c r="Q6895" s="30">
        <f t="shared" si="427"/>
        <v>0</v>
      </c>
    </row>
    <row r="6896" spans="1:17" hidden="1" x14ac:dyDescent="0.3">
      <c r="A6896" s="21">
        <v>56055</v>
      </c>
      <c r="B6896" s="22" t="s">
        <v>7552</v>
      </c>
      <c r="C6896" s="22" t="s">
        <v>1333</v>
      </c>
      <c r="D6896" s="27" t="s">
        <v>7548</v>
      </c>
      <c r="E6896" s="24" t="s">
        <v>4612</v>
      </c>
      <c r="F6896" s="25" t="s">
        <v>4613</v>
      </c>
      <c r="G6896" s="22" t="s">
        <v>39</v>
      </c>
      <c r="H6896" s="26">
        <v>755858</v>
      </c>
      <c r="I6896" s="28"/>
      <c r="J6896" s="26">
        <v>60469</v>
      </c>
      <c r="K6896" s="26">
        <v>816327</v>
      </c>
      <c r="L6896" s="22" t="s">
        <v>1336</v>
      </c>
      <c r="M6896" s="22"/>
      <c r="N6896">
        <f t="shared" si="425"/>
        <v>47749</v>
      </c>
      <c r="O6896">
        <f>+VLOOKUP(N6896,'Thanh toán '!O$8:P$8099,2,0)</f>
        <v>816327</v>
      </c>
      <c r="P6896">
        <f t="shared" si="426"/>
        <v>816327</v>
      </c>
      <c r="Q6896" s="30">
        <f t="shared" si="427"/>
        <v>0</v>
      </c>
    </row>
    <row r="6897" spans="1:17" hidden="1" x14ac:dyDescent="0.3">
      <c r="A6897" s="21">
        <v>56056</v>
      </c>
      <c r="B6897" s="22" t="s">
        <v>7553</v>
      </c>
      <c r="C6897" s="22" t="s">
        <v>1333</v>
      </c>
      <c r="D6897" s="27" t="s">
        <v>7548</v>
      </c>
      <c r="E6897" s="24" t="s">
        <v>4612</v>
      </c>
      <c r="F6897" s="25" t="s">
        <v>4613</v>
      </c>
      <c r="G6897" s="22" t="s">
        <v>39</v>
      </c>
      <c r="H6897" s="26">
        <v>233222</v>
      </c>
      <c r="I6897" s="28"/>
      <c r="J6897" s="26">
        <v>18658</v>
      </c>
      <c r="K6897" s="26">
        <v>251880</v>
      </c>
      <c r="L6897" s="22" t="s">
        <v>1336</v>
      </c>
      <c r="M6897" s="22"/>
      <c r="N6897">
        <f t="shared" si="425"/>
        <v>47750</v>
      </c>
      <c r="O6897">
        <f>+VLOOKUP(N6897,'Thanh toán '!O$8:P$8099,2,0)</f>
        <v>251880</v>
      </c>
      <c r="P6897">
        <f t="shared" si="426"/>
        <v>251880</v>
      </c>
      <c r="Q6897" s="30">
        <f t="shared" si="427"/>
        <v>0</v>
      </c>
    </row>
    <row r="6898" spans="1:17" hidden="1" x14ac:dyDescent="0.3">
      <c r="A6898" s="21">
        <v>56057</v>
      </c>
      <c r="B6898" s="22" t="s">
        <v>7554</v>
      </c>
      <c r="C6898" s="22" t="s">
        <v>1333</v>
      </c>
      <c r="D6898" s="27" t="s">
        <v>7548</v>
      </c>
      <c r="E6898" s="24" t="s">
        <v>4612</v>
      </c>
      <c r="F6898" s="25" t="s">
        <v>4613</v>
      </c>
      <c r="G6898" s="22" t="s">
        <v>39</v>
      </c>
      <c r="H6898" s="26">
        <v>333586</v>
      </c>
      <c r="I6898" s="28"/>
      <c r="J6898" s="26">
        <v>26687</v>
      </c>
      <c r="K6898" s="26">
        <v>360273</v>
      </c>
      <c r="L6898" s="22" t="s">
        <v>1336</v>
      </c>
      <c r="M6898" s="22"/>
      <c r="N6898">
        <f t="shared" si="425"/>
        <v>47751</v>
      </c>
      <c r="O6898">
        <f>+VLOOKUP(N6898,'Thanh toán '!O$8:P$8099,2,0)</f>
        <v>360273</v>
      </c>
      <c r="P6898">
        <f t="shared" si="426"/>
        <v>360273</v>
      </c>
      <c r="Q6898" s="30">
        <f t="shared" si="427"/>
        <v>0</v>
      </c>
    </row>
    <row r="6899" spans="1:17" hidden="1" x14ac:dyDescent="0.3">
      <c r="A6899" s="21">
        <v>56058</v>
      </c>
      <c r="B6899" s="22" t="s">
        <v>7555</v>
      </c>
      <c r="C6899" s="22" t="s">
        <v>1333</v>
      </c>
      <c r="D6899" s="27" t="s">
        <v>7548</v>
      </c>
      <c r="E6899" s="24" t="s">
        <v>4612</v>
      </c>
      <c r="F6899" s="25" t="s">
        <v>4613</v>
      </c>
      <c r="G6899" s="22" t="s">
        <v>39</v>
      </c>
      <c r="H6899" s="26">
        <v>1602098</v>
      </c>
      <c r="I6899" s="28"/>
      <c r="J6899" s="26">
        <v>128168</v>
      </c>
      <c r="K6899" s="26">
        <v>1730266</v>
      </c>
      <c r="L6899" s="22" t="s">
        <v>1336</v>
      </c>
      <c r="M6899" s="22"/>
      <c r="N6899">
        <f t="shared" si="425"/>
        <v>47752</v>
      </c>
      <c r="O6899">
        <f>+VLOOKUP(N6899,'Thanh toán '!O$8:P$8099,2,0)</f>
        <v>1730266</v>
      </c>
      <c r="P6899">
        <f t="shared" si="426"/>
        <v>1730266</v>
      </c>
      <c r="Q6899" s="30">
        <f t="shared" si="427"/>
        <v>0</v>
      </c>
    </row>
    <row r="6900" spans="1:17" hidden="1" x14ac:dyDescent="0.3">
      <c r="A6900" s="21">
        <v>56059</v>
      </c>
      <c r="B6900" s="22" t="s">
        <v>7556</v>
      </c>
      <c r="C6900" s="22" t="s">
        <v>1333</v>
      </c>
      <c r="D6900" s="27" t="s">
        <v>7548</v>
      </c>
      <c r="E6900" s="24" t="s">
        <v>4612</v>
      </c>
      <c r="F6900" s="25" t="s">
        <v>4613</v>
      </c>
      <c r="G6900" s="22" t="s">
        <v>39</v>
      </c>
      <c r="H6900" s="26">
        <v>402707</v>
      </c>
      <c r="I6900" s="28"/>
      <c r="J6900" s="26">
        <v>32217</v>
      </c>
      <c r="K6900" s="26">
        <v>434924</v>
      </c>
      <c r="L6900" s="22" t="s">
        <v>1336</v>
      </c>
      <c r="M6900" s="22"/>
      <c r="N6900">
        <f t="shared" si="425"/>
        <v>47753</v>
      </c>
      <c r="O6900">
        <f>+VLOOKUP(N6900,'Thanh toán '!O$8:P$8099,2,0)</f>
        <v>434924</v>
      </c>
      <c r="P6900">
        <f t="shared" si="426"/>
        <v>434924</v>
      </c>
      <c r="Q6900" s="30">
        <f t="shared" si="427"/>
        <v>0</v>
      </c>
    </row>
    <row r="6901" spans="1:17" hidden="1" x14ac:dyDescent="0.3">
      <c r="A6901" s="21">
        <v>56060</v>
      </c>
      <c r="B6901" s="22" t="s">
        <v>7557</v>
      </c>
      <c r="C6901" s="22" t="s">
        <v>1333</v>
      </c>
      <c r="D6901" s="27" t="s">
        <v>7548</v>
      </c>
      <c r="E6901" s="24" t="s">
        <v>4612</v>
      </c>
      <c r="F6901" s="25" t="s">
        <v>4613</v>
      </c>
      <c r="G6901" s="22" t="s">
        <v>39</v>
      </c>
      <c r="H6901" s="26">
        <v>1480735</v>
      </c>
      <c r="I6901" s="28"/>
      <c r="J6901" s="26">
        <v>118459</v>
      </c>
      <c r="K6901" s="26">
        <v>1599194</v>
      </c>
      <c r="L6901" s="22" t="s">
        <v>1336</v>
      </c>
      <c r="M6901" s="22"/>
      <c r="N6901">
        <f t="shared" si="425"/>
        <v>47754</v>
      </c>
      <c r="O6901">
        <f>+VLOOKUP(N6901,'Thanh toán '!O$8:P$8099,2,0)</f>
        <v>1599194</v>
      </c>
      <c r="P6901">
        <f t="shared" si="426"/>
        <v>1599194</v>
      </c>
      <c r="Q6901" s="30">
        <f t="shared" si="427"/>
        <v>0</v>
      </c>
    </row>
    <row r="6902" spans="1:17" ht="26.3" hidden="1" x14ac:dyDescent="0.3">
      <c r="A6902" s="21">
        <v>56061</v>
      </c>
      <c r="B6902" s="22" t="s">
        <v>7558</v>
      </c>
      <c r="C6902" s="22" t="s">
        <v>1333</v>
      </c>
      <c r="D6902" s="27" t="s">
        <v>7548</v>
      </c>
      <c r="E6902" s="24" t="s">
        <v>4660</v>
      </c>
      <c r="F6902" s="25" t="s">
        <v>5644</v>
      </c>
      <c r="G6902" s="22" t="s">
        <v>24</v>
      </c>
      <c r="H6902" s="26">
        <v>1281916</v>
      </c>
      <c r="I6902" s="28"/>
      <c r="J6902" s="26">
        <v>102553</v>
      </c>
      <c r="K6902" s="26">
        <v>1384469</v>
      </c>
      <c r="L6902" s="22" t="s">
        <v>1336</v>
      </c>
      <c r="M6902" s="22"/>
      <c r="N6902">
        <f t="shared" si="425"/>
        <v>47755</v>
      </c>
      <c r="O6902">
        <f>+VLOOKUP(N6902,'Thanh toán '!O$8:P$8099,2,0)</f>
        <v>1384469</v>
      </c>
      <c r="P6902">
        <f t="shared" si="426"/>
        <v>1384469</v>
      </c>
      <c r="Q6902" s="30">
        <f t="shared" si="427"/>
        <v>0</v>
      </c>
    </row>
    <row r="6903" spans="1:17" hidden="1" x14ac:dyDescent="0.3">
      <c r="A6903" s="21">
        <v>56063</v>
      </c>
      <c r="B6903" s="22" t="s">
        <v>7559</v>
      </c>
      <c r="C6903" s="22" t="s">
        <v>1333</v>
      </c>
      <c r="D6903" s="27" t="s">
        <v>7548</v>
      </c>
      <c r="E6903" s="24" t="s">
        <v>4612</v>
      </c>
      <c r="F6903" s="25" t="s">
        <v>4613</v>
      </c>
      <c r="G6903" s="22" t="s">
        <v>39</v>
      </c>
      <c r="H6903" s="26">
        <v>805414</v>
      </c>
      <c r="I6903" s="28"/>
      <c r="J6903" s="26">
        <v>64433</v>
      </c>
      <c r="K6903" s="26">
        <v>869847</v>
      </c>
      <c r="L6903" s="22" t="s">
        <v>1336</v>
      </c>
      <c r="M6903" s="22"/>
      <c r="N6903">
        <f t="shared" si="425"/>
        <v>47757</v>
      </c>
      <c r="O6903">
        <f>+VLOOKUP(N6903,'Thanh toán '!O$8:P$8099,2,0)</f>
        <v>869847</v>
      </c>
      <c r="P6903">
        <f t="shared" si="426"/>
        <v>869847</v>
      </c>
      <c r="Q6903" s="30">
        <f t="shared" si="427"/>
        <v>0</v>
      </c>
    </row>
    <row r="6904" spans="1:17" ht="26.3" hidden="1" x14ac:dyDescent="0.3">
      <c r="A6904" s="21">
        <v>56066</v>
      </c>
      <c r="B6904" s="22" t="s">
        <v>7560</v>
      </c>
      <c r="C6904" s="22" t="s">
        <v>1333</v>
      </c>
      <c r="D6904" s="27" t="s">
        <v>7548</v>
      </c>
      <c r="E6904" s="24" t="s">
        <v>4660</v>
      </c>
      <c r="F6904" s="25" t="s">
        <v>5644</v>
      </c>
      <c r="G6904" s="22" t="s">
        <v>24</v>
      </c>
      <c r="H6904" s="26">
        <v>777406</v>
      </c>
      <c r="I6904" s="28"/>
      <c r="J6904" s="26">
        <v>62192</v>
      </c>
      <c r="K6904" s="26">
        <v>839598</v>
      </c>
      <c r="L6904" s="22" t="s">
        <v>1336</v>
      </c>
      <c r="M6904" s="22"/>
      <c r="N6904">
        <f t="shared" si="425"/>
        <v>47760</v>
      </c>
      <c r="O6904">
        <f>+VLOOKUP(N6904,'Thanh toán '!O$8:P$8099,2,0)</f>
        <v>839598</v>
      </c>
      <c r="P6904">
        <f t="shared" si="426"/>
        <v>839598</v>
      </c>
      <c r="Q6904" s="30">
        <f t="shared" si="427"/>
        <v>0</v>
      </c>
    </row>
    <row r="6905" spans="1:17" ht="26.3" hidden="1" x14ac:dyDescent="0.3">
      <c r="A6905" s="21">
        <v>56067</v>
      </c>
      <c r="B6905" s="22" t="s">
        <v>7561</v>
      </c>
      <c r="C6905" s="22" t="s">
        <v>1333</v>
      </c>
      <c r="D6905" s="27" t="s">
        <v>7548</v>
      </c>
      <c r="E6905" s="24" t="s">
        <v>4660</v>
      </c>
      <c r="F6905" s="25" t="s">
        <v>5644</v>
      </c>
      <c r="G6905" s="22" t="s">
        <v>24</v>
      </c>
      <c r="H6905" s="26">
        <v>777406</v>
      </c>
      <c r="I6905" s="28"/>
      <c r="J6905" s="26">
        <v>62192</v>
      </c>
      <c r="K6905" s="26">
        <v>839598</v>
      </c>
      <c r="L6905" s="22" t="s">
        <v>1336</v>
      </c>
      <c r="M6905" s="22"/>
      <c r="N6905">
        <f t="shared" si="425"/>
        <v>47761</v>
      </c>
      <c r="O6905">
        <f>+VLOOKUP(N6905,'Thanh toán '!O$8:P$8099,2,0)</f>
        <v>839598</v>
      </c>
      <c r="P6905">
        <f t="shared" si="426"/>
        <v>839598</v>
      </c>
      <c r="Q6905" s="30">
        <f t="shared" si="427"/>
        <v>0</v>
      </c>
    </row>
    <row r="6906" spans="1:17" ht="26.3" hidden="1" x14ac:dyDescent="0.3">
      <c r="A6906" s="21">
        <v>56068</v>
      </c>
      <c r="B6906" s="22" t="s">
        <v>7562</v>
      </c>
      <c r="C6906" s="22" t="s">
        <v>1333</v>
      </c>
      <c r="D6906" s="27" t="s">
        <v>7548</v>
      </c>
      <c r="E6906" s="24" t="s">
        <v>4660</v>
      </c>
      <c r="F6906" s="25" t="s">
        <v>5644</v>
      </c>
      <c r="G6906" s="22" t="s">
        <v>24</v>
      </c>
      <c r="H6906" s="26">
        <v>388703</v>
      </c>
      <c r="I6906" s="28"/>
      <c r="J6906" s="26">
        <v>31096</v>
      </c>
      <c r="K6906" s="26">
        <v>419799</v>
      </c>
      <c r="L6906" s="22" t="s">
        <v>1336</v>
      </c>
      <c r="M6906" s="22"/>
      <c r="N6906">
        <f t="shared" si="425"/>
        <v>47762</v>
      </c>
      <c r="O6906">
        <f>+VLOOKUP(N6906,'Thanh toán '!O$8:P$8099,2,0)</f>
        <v>419799</v>
      </c>
      <c r="P6906">
        <f t="shared" si="426"/>
        <v>419799</v>
      </c>
      <c r="Q6906" s="30">
        <f t="shared" si="427"/>
        <v>0</v>
      </c>
    </row>
    <row r="6907" spans="1:17" ht="26.3" hidden="1" x14ac:dyDescent="0.3">
      <c r="A6907" s="21">
        <v>56069</v>
      </c>
      <c r="B6907" s="22" t="s">
        <v>7563</v>
      </c>
      <c r="C6907" s="22" t="s">
        <v>1333</v>
      </c>
      <c r="D6907" s="27" t="s">
        <v>7548</v>
      </c>
      <c r="E6907" s="24" t="s">
        <v>4656</v>
      </c>
      <c r="F6907" s="25" t="s">
        <v>4657</v>
      </c>
      <c r="G6907" s="22" t="s">
        <v>425</v>
      </c>
      <c r="H6907" s="26">
        <v>6313525</v>
      </c>
      <c r="I6907" s="28"/>
      <c r="J6907" s="26">
        <v>505082</v>
      </c>
      <c r="K6907" s="26">
        <v>6818607</v>
      </c>
      <c r="L6907" s="22" t="s">
        <v>1336</v>
      </c>
      <c r="M6907" s="22"/>
      <c r="N6907">
        <f t="shared" si="425"/>
        <v>47763</v>
      </c>
      <c r="O6907">
        <f>+VLOOKUP(N6907,'Thanh toán '!O$8:P$8099,2,0)</f>
        <v>6818607</v>
      </c>
      <c r="P6907">
        <f t="shared" si="426"/>
        <v>6818607</v>
      </c>
      <c r="Q6907" s="30">
        <f t="shared" si="427"/>
        <v>0</v>
      </c>
    </row>
    <row r="6908" spans="1:17" ht="26.3" hidden="1" x14ac:dyDescent="0.3">
      <c r="A6908" s="21">
        <v>56070</v>
      </c>
      <c r="B6908" s="22" t="s">
        <v>7564</v>
      </c>
      <c r="C6908" s="22" t="s">
        <v>1333</v>
      </c>
      <c r="D6908" s="27" t="s">
        <v>7548</v>
      </c>
      <c r="E6908" s="24" t="s">
        <v>4753</v>
      </c>
      <c r="F6908" s="25" t="s">
        <v>4754</v>
      </c>
      <c r="G6908" s="22" t="s">
        <v>1453</v>
      </c>
      <c r="H6908" s="26">
        <v>3269155</v>
      </c>
      <c r="I6908" s="28"/>
      <c r="J6908" s="26">
        <v>261532</v>
      </c>
      <c r="K6908" s="26">
        <v>3530687</v>
      </c>
      <c r="L6908" s="22" t="s">
        <v>1336</v>
      </c>
      <c r="M6908" s="22"/>
      <c r="N6908">
        <f t="shared" si="425"/>
        <v>47764</v>
      </c>
      <c r="O6908">
        <f>+VLOOKUP(N6908,'Thanh toán '!O$8:P$8099,2,0)</f>
        <v>3530687</v>
      </c>
      <c r="P6908">
        <f t="shared" si="426"/>
        <v>3530687</v>
      </c>
      <c r="Q6908" s="30">
        <f t="shared" si="427"/>
        <v>0</v>
      </c>
    </row>
    <row r="6909" spans="1:17" hidden="1" x14ac:dyDescent="0.3">
      <c r="A6909" s="21">
        <v>56071</v>
      </c>
      <c r="B6909" s="22" t="s">
        <v>7565</v>
      </c>
      <c r="C6909" s="22" t="s">
        <v>1333</v>
      </c>
      <c r="D6909" s="27" t="s">
        <v>7548</v>
      </c>
      <c r="E6909" s="24" t="s">
        <v>6085</v>
      </c>
      <c r="F6909" s="25" t="s">
        <v>6086</v>
      </c>
      <c r="G6909" s="22" t="s">
        <v>1094</v>
      </c>
      <c r="H6909" s="26">
        <v>2440220</v>
      </c>
      <c r="I6909" s="28"/>
      <c r="J6909" s="26">
        <v>195218</v>
      </c>
      <c r="K6909" s="26">
        <v>2635438</v>
      </c>
      <c r="L6909" s="22" t="s">
        <v>1336</v>
      </c>
      <c r="M6909" s="22"/>
      <c r="N6909">
        <f t="shared" si="425"/>
        <v>47765</v>
      </c>
      <c r="O6909">
        <f>+VLOOKUP(N6909,'Thanh toán '!O$8:P$8099,2,0)</f>
        <v>2635438</v>
      </c>
      <c r="P6909">
        <f t="shared" si="426"/>
        <v>2635438</v>
      </c>
      <c r="Q6909" s="30">
        <f t="shared" si="427"/>
        <v>0</v>
      </c>
    </row>
    <row r="6910" spans="1:17" hidden="1" x14ac:dyDescent="0.3">
      <c r="A6910" s="21">
        <v>56072</v>
      </c>
      <c r="B6910" s="22" t="s">
        <v>7566</v>
      </c>
      <c r="C6910" s="22" t="s">
        <v>1333</v>
      </c>
      <c r="D6910" s="27" t="s">
        <v>7548</v>
      </c>
      <c r="E6910" s="24" t="s">
        <v>5495</v>
      </c>
      <c r="F6910" s="25" t="s">
        <v>5496</v>
      </c>
      <c r="G6910" s="22" t="s">
        <v>311</v>
      </c>
      <c r="H6910" s="26">
        <v>3035550</v>
      </c>
      <c r="I6910" s="28"/>
      <c r="J6910" s="26">
        <v>242844</v>
      </c>
      <c r="K6910" s="26">
        <v>3278394</v>
      </c>
      <c r="L6910" s="22" t="s">
        <v>1336</v>
      </c>
      <c r="M6910" s="22"/>
      <c r="N6910">
        <f t="shared" si="425"/>
        <v>47766</v>
      </c>
      <c r="O6910">
        <f>+VLOOKUP(N6910,'Thanh toán '!O$8:P$8099,2,0)</f>
        <v>3278394</v>
      </c>
      <c r="P6910">
        <f t="shared" si="426"/>
        <v>3278394</v>
      </c>
      <c r="Q6910" s="30">
        <f t="shared" si="427"/>
        <v>0</v>
      </c>
    </row>
    <row r="6911" spans="1:17" hidden="1" x14ac:dyDescent="0.3">
      <c r="A6911" s="21">
        <v>56073</v>
      </c>
      <c r="B6911" s="22" t="s">
        <v>7567</v>
      </c>
      <c r="C6911" s="22" t="s">
        <v>1333</v>
      </c>
      <c r="D6911" s="27" t="s">
        <v>7548</v>
      </c>
      <c r="E6911" s="24" t="s">
        <v>5760</v>
      </c>
      <c r="F6911" s="25" t="s">
        <v>5761</v>
      </c>
      <c r="G6911" s="22" t="s">
        <v>2868</v>
      </c>
      <c r="H6911" s="26">
        <v>734310</v>
      </c>
      <c r="I6911" s="28"/>
      <c r="J6911" s="26">
        <v>58745</v>
      </c>
      <c r="K6911" s="26">
        <v>793055</v>
      </c>
      <c r="L6911" s="22" t="s">
        <v>1336</v>
      </c>
      <c r="M6911" s="22"/>
      <c r="N6911">
        <f t="shared" si="425"/>
        <v>47767</v>
      </c>
      <c r="O6911">
        <f>+VLOOKUP(N6911,'Thanh toán '!O$8:P$8099,2,0)</f>
        <v>793055</v>
      </c>
      <c r="P6911">
        <f t="shared" si="426"/>
        <v>793055</v>
      </c>
      <c r="Q6911" s="30">
        <f t="shared" si="427"/>
        <v>0</v>
      </c>
    </row>
    <row r="6912" spans="1:17" hidden="1" x14ac:dyDescent="0.3">
      <c r="A6912" s="21">
        <v>56074</v>
      </c>
      <c r="B6912" s="22" t="s">
        <v>7568</v>
      </c>
      <c r="C6912" s="22" t="s">
        <v>1333</v>
      </c>
      <c r="D6912" s="27" t="s">
        <v>7548</v>
      </c>
      <c r="E6912" s="24" t="s">
        <v>5498</v>
      </c>
      <c r="F6912" s="25" t="s">
        <v>5499</v>
      </c>
      <c r="G6912" s="22" t="s">
        <v>16</v>
      </c>
      <c r="H6912" s="26">
        <v>1110580</v>
      </c>
      <c r="I6912" s="28"/>
      <c r="J6912" s="26">
        <v>88846</v>
      </c>
      <c r="K6912" s="26">
        <v>1199426</v>
      </c>
      <c r="L6912" s="22" t="s">
        <v>1336</v>
      </c>
      <c r="M6912" s="22"/>
      <c r="N6912">
        <f t="shared" si="425"/>
        <v>47768</v>
      </c>
      <c r="O6912">
        <f>+VLOOKUP(N6912,'Thanh toán '!O$8:P$8099,2,0)</f>
        <v>1199426</v>
      </c>
      <c r="P6912">
        <f t="shared" si="426"/>
        <v>1199426</v>
      </c>
      <c r="Q6912" s="30">
        <f t="shared" si="427"/>
        <v>0</v>
      </c>
    </row>
    <row r="6913" spans="1:17" ht="26.3" hidden="1" x14ac:dyDescent="0.3">
      <c r="A6913" s="21">
        <v>56075</v>
      </c>
      <c r="B6913" s="22" t="s">
        <v>7569</v>
      </c>
      <c r="C6913" s="22" t="s">
        <v>1333</v>
      </c>
      <c r="D6913" s="27" t="s">
        <v>7548</v>
      </c>
      <c r="E6913" s="24" t="s">
        <v>4651</v>
      </c>
      <c r="F6913" s="25" t="s">
        <v>4652</v>
      </c>
      <c r="G6913" s="22" t="s">
        <v>21</v>
      </c>
      <c r="H6913" s="26">
        <v>1057110</v>
      </c>
      <c r="I6913" s="28"/>
      <c r="J6913" s="26">
        <v>84569</v>
      </c>
      <c r="K6913" s="26">
        <v>1141679</v>
      </c>
      <c r="L6913" s="22" t="s">
        <v>1336</v>
      </c>
      <c r="M6913" s="22"/>
      <c r="N6913">
        <f t="shared" si="425"/>
        <v>47769</v>
      </c>
      <c r="O6913">
        <f>+VLOOKUP(N6913,'Thanh toán '!O$8:P$8099,2,0)</f>
        <v>1141679</v>
      </c>
      <c r="P6913">
        <f t="shared" si="426"/>
        <v>1141679</v>
      </c>
      <c r="Q6913" s="30">
        <f t="shared" si="427"/>
        <v>0</v>
      </c>
    </row>
    <row r="6914" spans="1:17" hidden="1" x14ac:dyDescent="0.3">
      <c r="A6914" s="21">
        <v>56079</v>
      </c>
      <c r="B6914" s="22" t="s">
        <v>7570</v>
      </c>
      <c r="C6914" s="22" t="s">
        <v>1333</v>
      </c>
      <c r="D6914" s="27" t="s">
        <v>7571</v>
      </c>
      <c r="E6914" s="24" t="s">
        <v>845</v>
      </c>
      <c r="F6914" s="25" t="s">
        <v>1359</v>
      </c>
      <c r="G6914" s="22" t="s">
        <v>79</v>
      </c>
      <c r="H6914" s="26">
        <v>632220</v>
      </c>
      <c r="I6914" s="28"/>
      <c r="J6914" s="26">
        <v>50578</v>
      </c>
      <c r="K6914" s="26">
        <v>682798</v>
      </c>
      <c r="L6914" s="22" t="s">
        <v>1336</v>
      </c>
      <c r="M6914" s="22"/>
      <c r="N6914">
        <f t="shared" si="425"/>
        <v>47773</v>
      </c>
      <c r="O6914">
        <f>+VLOOKUP(N6914,'Thanh toán '!O$8:P$8099,2,0)</f>
        <v>682798</v>
      </c>
      <c r="P6914">
        <f t="shared" si="426"/>
        <v>682798</v>
      </c>
      <c r="Q6914" s="30">
        <f t="shared" si="427"/>
        <v>0</v>
      </c>
    </row>
    <row r="6915" spans="1:17" hidden="1" x14ac:dyDescent="0.3">
      <c r="A6915" s="21">
        <v>56082</v>
      </c>
      <c r="B6915" s="22" t="s">
        <v>7572</v>
      </c>
      <c r="C6915" s="22" t="s">
        <v>1333</v>
      </c>
      <c r="D6915" s="27" t="s">
        <v>7571</v>
      </c>
      <c r="E6915" s="24" t="s">
        <v>4612</v>
      </c>
      <c r="F6915" s="25" t="s">
        <v>4613</v>
      </c>
      <c r="G6915" s="22" t="s">
        <v>39</v>
      </c>
      <c r="H6915" s="26">
        <v>388703</v>
      </c>
      <c r="I6915" s="28"/>
      <c r="J6915" s="26">
        <v>31096</v>
      </c>
      <c r="K6915" s="26">
        <v>419799</v>
      </c>
      <c r="L6915" s="22" t="s">
        <v>1336</v>
      </c>
      <c r="M6915" s="22"/>
      <c r="N6915">
        <f t="shared" si="425"/>
        <v>47776</v>
      </c>
      <c r="O6915">
        <f>+VLOOKUP(N6915,'Thanh toán '!O$8:P$8099,2,0)</f>
        <v>419799</v>
      </c>
      <c r="P6915">
        <f t="shared" si="426"/>
        <v>419799</v>
      </c>
      <c r="Q6915" s="30">
        <f t="shared" si="427"/>
        <v>0</v>
      </c>
    </row>
    <row r="6916" spans="1:17" hidden="1" x14ac:dyDescent="0.3">
      <c r="A6916" s="21">
        <v>56085</v>
      </c>
      <c r="B6916" s="22" t="s">
        <v>7573</v>
      </c>
      <c r="C6916" s="22" t="s">
        <v>1333</v>
      </c>
      <c r="D6916" s="27" t="s">
        <v>7571</v>
      </c>
      <c r="E6916" s="24" t="s">
        <v>5893</v>
      </c>
      <c r="F6916" s="25" t="s">
        <v>2770</v>
      </c>
      <c r="G6916" s="22" t="s">
        <v>2771</v>
      </c>
      <c r="H6916" s="26">
        <v>1690736</v>
      </c>
      <c r="I6916" s="28"/>
      <c r="J6916" s="26">
        <v>135259</v>
      </c>
      <c r="K6916" s="26">
        <v>1825995</v>
      </c>
      <c r="L6916" s="22" t="s">
        <v>1336</v>
      </c>
      <c r="M6916" s="22"/>
      <c r="N6916">
        <f t="shared" si="425"/>
        <v>47779</v>
      </c>
      <c r="O6916">
        <f>+VLOOKUP(N6916,'Thanh toán '!O$8:P$8099,2,0)</f>
        <v>1825995</v>
      </c>
      <c r="P6916">
        <f t="shared" si="426"/>
        <v>1825995</v>
      </c>
      <c r="Q6916" s="30">
        <f t="shared" si="427"/>
        <v>0</v>
      </c>
    </row>
    <row r="6917" spans="1:17" hidden="1" x14ac:dyDescent="0.3">
      <c r="A6917" s="21">
        <v>56086</v>
      </c>
      <c r="B6917" s="22" t="s">
        <v>7574</v>
      </c>
      <c r="C6917" s="22" t="s">
        <v>1333</v>
      </c>
      <c r="D6917" s="27" t="s">
        <v>7571</v>
      </c>
      <c r="E6917" s="24" t="s">
        <v>5997</v>
      </c>
      <c r="F6917" s="25" t="s">
        <v>5998</v>
      </c>
      <c r="G6917" s="22" t="s">
        <v>201</v>
      </c>
      <c r="H6917" s="26">
        <v>3134578</v>
      </c>
      <c r="I6917" s="28"/>
      <c r="J6917" s="26">
        <v>250766</v>
      </c>
      <c r="K6917" s="26">
        <v>3385344</v>
      </c>
      <c r="L6917" s="22" t="s">
        <v>1336</v>
      </c>
      <c r="M6917" s="22"/>
      <c r="N6917">
        <f t="shared" si="425"/>
        <v>47780</v>
      </c>
      <c r="O6917">
        <f>+VLOOKUP(N6917,'Thanh toán '!O$8:P$8099,2,0)</f>
        <v>3385344</v>
      </c>
      <c r="P6917">
        <f t="shared" si="426"/>
        <v>3385344</v>
      </c>
      <c r="Q6917" s="30">
        <f t="shared" si="427"/>
        <v>0</v>
      </c>
    </row>
    <row r="6918" spans="1:17" hidden="1" x14ac:dyDescent="0.3">
      <c r="A6918" s="21">
        <v>56087</v>
      </c>
      <c r="B6918" s="22" t="s">
        <v>7575</v>
      </c>
      <c r="C6918" s="22" t="s">
        <v>1333</v>
      </c>
      <c r="D6918" s="27" t="s">
        <v>7571</v>
      </c>
      <c r="E6918" s="24" t="s">
        <v>114</v>
      </c>
      <c r="F6918" s="25" t="s">
        <v>5502</v>
      </c>
      <c r="G6918" s="22" t="s">
        <v>115</v>
      </c>
      <c r="H6918" s="26">
        <v>922445</v>
      </c>
      <c r="I6918" s="28"/>
      <c r="J6918" s="26">
        <v>73796</v>
      </c>
      <c r="K6918" s="26">
        <v>996241</v>
      </c>
      <c r="L6918" s="22" t="s">
        <v>1336</v>
      </c>
      <c r="M6918" s="22"/>
      <c r="N6918">
        <f t="shared" ref="N6918:N6981" si="428">+B6918*1</f>
        <v>47781</v>
      </c>
      <c r="O6918">
        <f>+VLOOKUP(N6918,'Thanh toán '!O$8:P$8099,2,0)</f>
        <v>996241</v>
      </c>
      <c r="P6918">
        <f t="shared" ref="P6918:P6981" si="429">+O6918</f>
        <v>996241</v>
      </c>
      <c r="Q6918" s="30">
        <f t="shared" si="427"/>
        <v>0</v>
      </c>
    </row>
    <row r="6919" spans="1:17" ht="26.3" hidden="1" x14ac:dyDescent="0.3">
      <c r="A6919" s="21">
        <v>56090</v>
      </c>
      <c r="B6919" s="22" t="s">
        <v>7576</v>
      </c>
      <c r="C6919" s="22" t="s">
        <v>1333</v>
      </c>
      <c r="D6919" s="27" t="s">
        <v>7571</v>
      </c>
      <c r="E6919" s="24" t="s">
        <v>4660</v>
      </c>
      <c r="F6919" s="25" t="s">
        <v>5644</v>
      </c>
      <c r="G6919" s="22" t="s">
        <v>24</v>
      </c>
      <c r="H6919" s="26">
        <v>1511716</v>
      </c>
      <c r="I6919" s="28"/>
      <c r="J6919" s="26">
        <v>120937</v>
      </c>
      <c r="K6919" s="26">
        <v>1632653</v>
      </c>
      <c r="L6919" s="22" t="s">
        <v>1336</v>
      </c>
      <c r="M6919" s="22"/>
      <c r="N6919">
        <f t="shared" si="428"/>
        <v>47784</v>
      </c>
      <c r="O6919">
        <f>+VLOOKUP(N6919,'Thanh toán '!O$8:P$8099,2,0)</f>
        <v>1632653</v>
      </c>
      <c r="P6919">
        <f t="shared" si="429"/>
        <v>1632653</v>
      </c>
      <c r="Q6919" s="30">
        <f t="shared" si="427"/>
        <v>0</v>
      </c>
    </row>
    <row r="6920" spans="1:17" ht="26.3" hidden="1" x14ac:dyDescent="0.3">
      <c r="A6920" s="21">
        <v>56091</v>
      </c>
      <c r="B6920" s="22" t="s">
        <v>7577</v>
      </c>
      <c r="C6920" s="22" t="s">
        <v>1333</v>
      </c>
      <c r="D6920" s="27" t="s">
        <v>7571</v>
      </c>
      <c r="E6920" s="24" t="s">
        <v>4660</v>
      </c>
      <c r="F6920" s="25" t="s">
        <v>5644</v>
      </c>
      <c r="G6920" s="22" t="s">
        <v>24</v>
      </c>
      <c r="H6920" s="26">
        <v>2175880</v>
      </c>
      <c r="I6920" s="28"/>
      <c r="J6920" s="26">
        <v>174070</v>
      </c>
      <c r="K6920" s="26">
        <v>2349950</v>
      </c>
      <c r="L6920" s="22" t="s">
        <v>1336</v>
      </c>
      <c r="M6920" s="22"/>
      <c r="N6920">
        <f t="shared" si="428"/>
        <v>47785</v>
      </c>
      <c r="O6920">
        <f>+VLOOKUP(N6920,'Thanh toán '!O$8:P$8099,2,0)</f>
        <v>2349950</v>
      </c>
      <c r="P6920">
        <f t="shared" si="429"/>
        <v>2349950</v>
      </c>
      <c r="Q6920" s="30">
        <f t="shared" si="427"/>
        <v>0</v>
      </c>
    </row>
    <row r="6921" spans="1:17" ht="26.3" hidden="1" x14ac:dyDescent="0.3">
      <c r="A6921" s="21">
        <v>56092</v>
      </c>
      <c r="B6921" s="22" t="s">
        <v>7578</v>
      </c>
      <c r="C6921" s="22" t="s">
        <v>1333</v>
      </c>
      <c r="D6921" s="27" t="s">
        <v>7571</v>
      </c>
      <c r="E6921" s="24" t="s">
        <v>4660</v>
      </c>
      <c r="F6921" s="25" t="s">
        <v>5644</v>
      </c>
      <c r="G6921" s="22" t="s">
        <v>24</v>
      </c>
      <c r="H6921" s="26">
        <v>2406117</v>
      </c>
      <c r="I6921" s="28"/>
      <c r="J6921" s="26">
        <v>192489</v>
      </c>
      <c r="K6921" s="26">
        <v>2598606</v>
      </c>
      <c r="L6921" s="22" t="s">
        <v>1336</v>
      </c>
      <c r="M6921" s="22"/>
      <c r="N6921">
        <f t="shared" si="428"/>
        <v>47786</v>
      </c>
      <c r="O6921">
        <f>+VLOOKUP(N6921,'Thanh toán '!O$8:P$8099,2,0)</f>
        <v>2598606</v>
      </c>
      <c r="P6921">
        <f t="shared" si="429"/>
        <v>2598606</v>
      </c>
      <c r="Q6921" s="30">
        <f t="shared" si="427"/>
        <v>0</v>
      </c>
    </row>
    <row r="6922" spans="1:17" ht="26.3" hidden="1" x14ac:dyDescent="0.3">
      <c r="A6922" s="21">
        <v>56093</v>
      </c>
      <c r="B6922" s="22" t="s">
        <v>7579</v>
      </c>
      <c r="C6922" s="22" t="s">
        <v>1333</v>
      </c>
      <c r="D6922" s="27" t="s">
        <v>7571</v>
      </c>
      <c r="E6922" s="24" t="s">
        <v>4660</v>
      </c>
      <c r="F6922" s="25" t="s">
        <v>5644</v>
      </c>
      <c r="G6922" s="22" t="s">
        <v>24</v>
      </c>
      <c r="H6922" s="26">
        <v>1191634</v>
      </c>
      <c r="I6922" s="28"/>
      <c r="J6922" s="26">
        <v>95331</v>
      </c>
      <c r="K6922" s="26">
        <v>1286965</v>
      </c>
      <c r="L6922" s="22" t="s">
        <v>1336</v>
      </c>
      <c r="M6922" s="22"/>
      <c r="N6922">
        <f t="shared" si="428"/>
        <v>47788</v>
      </c>
      <c r="O6922" t="e">
        <f>+VLOOKUP(N6922,'Thanh toán '!O$8:P$8099,2,0)</f>
        <v>#N/A</v>
      </c>
      <c r="P6922" t="e">
        <f t="shared" si="429"/>
        <v>#N/A</v>
      </c>
      <c r="Q6922" s="30" t="e">
        <f t="shared" si="427"/>
        <v>#N/A</v>
      </c>
    </row>
    <row r="6923" spans="1:17" ht="26.3" hidden="1" x14ac:dyDescent="0.3">
      <c r="A6923" s="21">
        <v>56095</v>
      </c>
      <c r="B6923" s="22" t="s">
        <v>7580</v>
      </c>
      <c r="C6923" s="22" t="s">
        <v>1333</v>
      </c>
      <c r="D6923" s="27" t="s">
        <v>7571</v>
      </c>
      <c r="E6923" s="24" t="s">
        <v>4965</v>
      </c>
      <c r="F6923" s="25" t="s">
        <v>4966</v>
      </c>
      <c r="G6923" s="22" t="s">
        <v>2429</v>
      </c>
      <c r="H6923" s="26">
        <v>815717</v>
      </c>
      <c r="I6923" s="28"/>
      <c r="J6923" s="26">
        <v>65257</v>
      </c>
      <c r="K6923" s="26">
        <v>880974</v>
      </c>
      <c r="L6923" s="22" t="s">
        <v>1336</v>
      </c>
      <c r="M6923" s="22"/>
      <c r="N6923">
        <f t="shared" si="428"/>
        <v>47790</v>
      </c>
      <c r="O6923">
        <f>+VLOOKUP(N6923,'Thanh toán '!O$8:P$8099,2,0)</f>
        <v>880974</v>
      </c>
      <c r="P6923">
        <f t="shared" si="429"/>
        <v>880974</v>
      </c>
      <c r="Q6923" s="30">
        <f t="shared" si="427"/>
        <v>0</v>
      </c>
    </row>
    <row r="6924" spans="1:17" hidden="1" x14ac:dyDescent="0.3">
      <c r="A6924" s="21">
        <v>56096</v>
      </c>
      <c r="B6924" s="22" t="s">
        <v>7581</v>
      </c>
      <c r="C6924" s="22" t="s">
        <v>1333</v>
      </c>
      <c r="D6924" s="27" t="s">
        <v>7571</v>
      </c>
      <c r="E6924" s="24" t="s">
        <v>5326</v>
      </c>
      <c r="F6924" s="25" t="s">
        <v>5327</v>
      </c>
      <c r="G6924" s="22" t="s">
        <v>549</v>
      </c>
      <c r="H6924" s="26">
        <v>2221160</v>
      </c>
      <c r="I6924" s="28"/>
      <c r="J6924" s="26">
        <v>177693</v>
      </c>
      <c r="K6924" s="26">
        <v>2398853</v>
      </c>
      <c r="L6924" s="22" t="s">
        <v>1336</v>
      </c>
      <c r="M6924" s="22"/>
      <c r="N6924">
        <f t="shared" si="428"/>
        <v>47791</v>
      </c>
      <c r="O6924">
        <f>+VLOOKUP(N6924,'Thanh toán '!O$8:P$8099,2,0)</f>
        <v>2398853</v>
      </c>
      <c r="P6924">
        <f t="shared" si="429"/>
        <v>2398853</v>
      </c>
      <c r="Q6924" s="30">
        <f t="shared" si="427"/>
        <v>0</v>
      </c>
    </row>
    <row r="6925" spans="1:17" hidden="1" x14ac:dyDescent="0.3">
      <c r="A6925" s="21">
        <v>56097</v>
      </c>
      <c r="B6925" s="22" t="s">
        <v>7582</v>
      </c>
      <c r="C6925" s="22" t="s">
        <v>1333</v>
      </c>
      <c r="D6925" s="27" t="s">
        <v>7571</v>
      </c>
      <c r="E6925" s="24" t="s">
        <v>5322</v>
      </c>
      <c r="F6925" s="25" t="s">
        <v>5323</v>
      </c>
      <c r="G6925" s="22" t="s">
        <v>66</v>
      </c>
      <c r="H6925" s="26">
        <v>1363802</v>
      </c>
      <c r="I6925" s="28"/>
      <c r="J6925" s="26">
        <v>109104</v>
      </c>
      <c r="K6925" s="26">
        <v>1472906</v>
      </c>
      <c r="L6925" s="22" t="s">
        <v>1336</v>
      </c>
      <c r="M6925" s="22"/>
      <c r="N6925">
        <f t="shared" si="428"/>
        <v>47792</v>
      </c>
      <c r="O6925">
        <f>+VLOOKUP(N6925,'Thanh toán '!O$8:P$8099,2,0)</f>
        <v>1472906</v>
      </c>
      <c r="P6925">
        <f t="shared" si="429"/>
        <v>1472906</v>
      </c>
      <c r="Q6925" s="30">
        <f t="shared" si="427"/>
        <v>0</v>
      </c>
    </row>
    <row r="6926" spans="1:17" ht="26.3" hidden="1" x14ac:dyDescent="0.3">
      <c r="A6926" s="21">
        <v>56098</v>
      </c>
      <c r="B6926" s="22" t="s">
        <v>7583</v>
      </c>
      <c r="C6926" s="22" t="s">
        <v>1333</v>
      </c>
      <c r="D6926" s="27" t="s">
        <v>7571</v>
      </c>
      <c r="E6926" s="24" t="s">
        <v>4962</v>
      </c>
      <c r="F6926" s="25" t="s">
        <v>4963</v>
      </c>
      <c r="G6926" s="22" t="s">
        <v>272</v>
      </c>
      <c r="H6926" s="26">
        <v>1844890</v>
      </c>
      <c r="I6926" s="28"/>
      <c r="J6926" s="26">
        <v>147591</v>
      </c>
      <c r="K6926" s="26">
        <v>1992481</v>
      </c>
      <c r="L6926" s="22" t="s">
        <v>1336</v>
      </c>
      <c r="M6926" s="22"/>
      <c r="N6926">
        <f t="shared" si="428"/>
        <v>47793</v>
      </c>
      <c r="O6926">
        <f>+VLOOKUP(N6926,'Thanh toán '!O$8:P$8099,2,0)</f>
        <v>1992481</v>
      </c>
      <c r="P6926">
        <f t="shared" si="429"/>
        <v>1992481</v>
      </c>
      <c r="Q6926" s="30">
        <f t="shared" si="427"/>
        <v>0</v>
      </c>
    </row>
    <row r="6927" spans="1:17" ht="26.3" hidden="1" x14ac:dyDescent="0.3">
      <c r="A6927" s="21">
        <v>56099</v>
      </c>
      <c r="B6927" s="22" t="s">
        <v>7584</v>
      </c>
      <c r="C6927" s="22" t="s">
        <v>1333</v>
      </c>
      <c r="D6927" s="27" t="s">
        <v>7571</v>
      </c>
      <c r="E6927" s="24" t="s">
        <v>4716</v>
      </c>
      <c r="F6927" s="25" t="s">
        <v>4717</v>
      </c>
      <c r="G6927" s="22" t="s">
        <v>63</v>
      </c>
      <c r="H6927" s="26">
        <v>2135840</v>
      </c>
      <c r="I6927" s="28"/>
      <c r="J6927" s="26">
        <v>170867</v>
      </c>
      <c r="K6927" s="26">
        <v>2306707</v>
      </c>
      <c r="L6927" s="22" t="s">
        <v>1336</v>
      </c>
      <c r="M6927" s="22"/>
      <c r="N6927">
        <f t="shared" si="428"/>
        <v>47794</v>
      </c>
      <c r="O6927">
        <f>+VLOOKUP(N6927,'Thanh toán '!O$8:P$8099,2,0)</f>
        <v>2306707</v>
      </c>
      <c r="P6927">
        <f t="shared" si="429"/>
        <v>2306707</v>
      </c>
      <c r="Q6927" s="30">
        <f t="shared" si="427"/>
        <v>0</v>
      </c>
    </row>
    <row r="6928" spans="1:17" ht="26.3" hidden="1" x14ac:dyDescent="0.3">
      <c r="A6928" s="21">
        <v>56100</v>
      </c>
      <c r="B6928" s="22" t="s">
        <v>7585</v>
      </c>
      <c r="C6928" s="22" t="s">
        <v>1333</v>
      </c>
      <c r="D6928" s="27" t="s">
        <v>7571</v>
      </c>
      <c r="E6928" s="24" t="s">
        <v>4720</v>
      </c>
      <c r="F6928" s="25" t="s">
        <v>4721</v>
      </c>
      <c r="G6928" s="22" t="s">
        <v>72</v>
      </c>
      <c r="H6928" s="26">
        <v>639613</v>
      </c>
      <c r="I6928" s="28"/>
      <c r="J6928" s="26">
        <v>51169</v>
      </c>
      <c r="K6928" s="26">
        <v>690782</v>
      </c>
      <c r="L6928" s="22" t="s">
        <v>1336</v>
      </c>
      <c r="M6928" s="22"/>
      <c r="N6928">
        <f t="shared" si="428"/>
        <v>47795</v>
      </c>
      <c r="O6928">
        <f>+VLOOKUP(N6928,'Thanh toán '!O$8:P$8099,2,0)</f>
        <v>690782</v>
      </c>
      <c r="P6928">
        <f t="shared" si="429"/>
        <v>690782</v>
      </c>
      <c r="Q6928" s="30">
        <f t="shared" si="427"/>
        <v>0</v>
      </c>
    </row>
    <row r="6929" spans="1:17" ht="26.3" hidden="1" x14ac:dyDescent="0.3">
      <c r="A6929" s="21">
        <v>56114</v>
      </c>
      <c r="B6929" s="22" t="s">
        <v>7586</v>
      </c>
      <c r="C6929" s="22" t="s">
        <v>1333</v>
      </c>
      <c r="D6929" s="27" t="s">
        <v>7571</v>
      </c>
      <c r="E6929" s="24" t="s">
        <v>4720</v>
      </c>
      <c r="F6929" s="25" t="s">
        <v>4721</v>
      </c>
      <c r="G6929" s="22" t="s">
        <v>72</v>
      </c>
      <c r="H6929" s="26">
        <v>388703</v>
      </c>
      <c r="I6929" s="28"/>
      <c r="J6929" s="26">
        <v>31096</v>
      </c>
      <c r="K6929" s="26">
        <v>419799</v>
      </c>
      <c r="L6929" s="22" t="s">
        <v>1336</v>
      </c>
      <c r="M6929" s="22"/>
      <c r="N6929">
        <f t="shared" si="428"/>
        <v>47809</v>
      </c>
      <c r="O6929">
        <f>+VLOOKUP(N6929,'Thanh toán '!O$8:P$8099,2,0)</f>
        <v>419799</v>
      </c>
      <c r="P6929">
        <f t="shared" si="429"/>
        <v>419799</v>
      </c>
      <c r="Q6929" s="30">
        <f t="shared" si="427"/>
        <v>0</v>
      </c>
    </row>
    <row r="6930" spans="1:17" ht="26.3" hidden="1" x14ac:dyDescent="0.3">
      <c r="A6930" s="21">
        <v>56115</v>
      </c>
      <c r="B6930" s="22" t="s">
        <v>7587</v>
      </c>
      <c r="C6930" s="22" t="s">
        <v>1333</v>
      </c>
      <c r="D6930" s="27" t="s">
        <v>7571</v>
      </c>
      <c r="E6930" s="24" t="s">
        <v>4720</v>
      </c>
      <c r="F6930" s="25" t="s">
        <v>4721</v>
      </c>
      <c r="G6930" s="22" t="s">
        <v>72</v>
      </c>
      <c r="H6930" s="26">
        <v>388703</v>
      </c>
      <c r="I6930" s="28"/>
      <c r="J6930" s="26">
        <v>31096</v>
      </c>
      <c r="K6930" s="26">
        <v>419799</v>
      </c>
      <c r="L6930" s="22" t="s">
        <v>1336</v>
      </c>
      <c r="M6930" s="22"/>
      <c r="N6930">
        <f t="shared" si="428"/>
        <v>47810</v>
      </c>
      <c r="O6930">
        <f>+VLOOKUP(N6930,'Thanh toán '!O$8:P$8099,2,0)</f>
        <v>419799</v>
      </c>
      <c r="P6930">
        <f t="shared" si="429"/>
        <v>419799</v>
      </c>
      <c r="Q6930" s="30">
        <f t="shared" si="427"/>
        <v>0</v>
      </c>
    </row>
    <row r="6931" spans="1:17" ht="26.3" hidden="1" x14ac:dyDescent="0.3">
      <c r="A6931" s="21">
        <v>56116</v>
      </c>
      <c r="B6931" s="22" t="s">
        <v>7588</v>
      </c>
      <c r="C6931" s="22" t="s">
        <v>1333</v>
      </c>
      <c r="D6931" s="27" t="s">
        <v>7571</v>
      </c>
      <c r="E6931" s="24" t="s">
        <v>4720</v>
      </c>
      <c r="F6931" s="25" t="s">
        <v>4721</v>
      </c>
      <c r="G6931" s="22" t="s">
        <v>72</v>
      </c>
      <c r="H6931" s="26">
        <v>933122</v>
      </c>
      <c r="I6931" s="28"/>
      <c r="J6931" s="26">
        <v>74650</v>
      </c>
      <c r="K6931" s="26">
        <v>1007772</v>
      </c>
      <c r="L6931" s="22" t="s">
        <v>1336</v>
      </c>
      <c r="M6931" s="22"/>
      <c r="N6931">
        <f t="shared" si="428"/>
        <v>47811</v>
      </c>
      <c r="O6931">
        <f>+VLOOKUP(N6931,'Thanh toán '!O$8:P$8099,2,0)</f>
        <v>1007772</v>
      </c>
      <c r="P6931">
        <f t="shared" si="429"/>
        <v>1007772</v>
      </c>
      <c r="Q6931" s="30">
        <f t="shared" ref="Q6931:Q6994" si="430">+O6931-K6931</f>
        <v>0</v>
      </c>
    </row>
    <row r="6932" spans="1:17" ht="26.3" hidden="1" x14ac:dyDescent="0.3">
      <c r="A6932" s="21">
        <v>56117</v>
      </c>
      <c r="B6932" s="22" t="s">
        <v>7589</v>
      </c>
      <c r="C6932" s="22" t="s">
        <v>1333</v>
      </c>
      <c r="D6932" s="27" t="s">
        <v>7571</v>
      </c>
      <c r="E6932" s="24" t="s">
        <v>4720</v>
      </c>
      <c r="F6932" s="25" t="s">
        <v>4721</v>
      </c>
      <c r="G6932" s="22" t="s">
        <v>72</v>
      </c>
      <c r="H6932" s="26">
        <v>403443</v>
      </c>
      <c r="I6932" s="28"/>
      <c r="J6932" s="26">
        <v>32275</v>
      </c>
      <c r="K6932" s="26">
        <v>435718</v>
      </c>
      <c r="L6932" s="22" t="s">
        <v>1336</v>
      </c>
      <c r="M6932" s="22"/>
      <c r="N6932">
        <f t="shared" si="428"/>
        <v>47812</v>
      </c>
      <c r="O6932">
        <f>+VLOOKUP(N6932,'Thanh toán '!O$8:P$8099,2,0)</f>
        <v>435718</v>
      </c>
      <c r="P6932">
        <f t="shared" si="429"/>
        <v>435718</v>
      </c>
      <c r="Q6932" s="30">
        <f t="shared" si="430"/>
        <v>0</v>
      </c>
    </row>
    <row r="6933" spans="1:17" ht="26.3" hidden="1" x14ac:dyDescent="0.3">
      <c r="A6933" s="21">
        <v>56118</v>
      </c>
      <c r="B6933" s="22" t="s">
        <v>7590</v>
      </c>
      <c r="C6933" s="22" t="s">
        <v>1333</v>
      </c>
      <c r="D6933" s="27" t="s">
        <v>7571</v>
      </c>
      <c r="E6933" s="24" t="s">
        <v>4720</v>
      </c>
      <c r="F6933" s="25" t="s">
        <v>4721</v>
      </c>
      <c r="G6933" s="22" t="s">
        <v>72</v>
      </c>
      <c r="H6933" s="26">
        <v>1023563</v>
      </c>
      <c r="I6933" s="28"/>
      <c r="J6933" s="26">
        <v>81885</v>
      </c>
      <c r="K6933" s="26">
        <v>1105448</v>
      </c>
      <c r="L6933" s="22" t="s">
        <v>1336</v>
      </c>
      <c r="M6933" s="22"/>
      <c r="N6933">
        <f t="shared" si="428"/>
        <v>47813</v>
      </c>
      <c r="O6933">
        <f>+VLOOKUP(N6933,'Thanh toán '!O$8:P$8099,2,0)</f>
        <v>1105448</v>
      </c>
      <c r="P6933">
        <f t="shared" si="429"/>
        <v>1105448</v>
      </c>
      <c r="Q6933" s="30">
        <f t="shared" si="430"/>
        <v>0</v>
      </c>
    </row>
    <row r="6934" spans="1:17" ht="26.3" hidden="1" x14ac:dyDescent="0.3">
      <c r="A6934" s="21">
        <v>56119</v>
      </c>
      <c r="B6934" s="22" t="s">
        <v>7591</v>
      </c>
      <c r="C6934" s="22" t="s">
        <v>1333</v>
      </c>
      <c r="D6934" s="27" t="s">
        <v>7571</v>
      </c>
      <c r="E6934" s="24" t="s">
        <v>4720</v>
      </c>
      <c r="F6934" s="25" t="s">
        <v>4721</v>
      </c>
      <c r="G6934" s="22" t="s">
        <v>72</v>
      </c>
      <c r="H6934" s="26">
        <v>293724</v>
      </c>
      <c r="I6934" s="28"/>
      <c r="J6934" s="26">
        <v>23498</v>
      </c>
      <c r="K6934" s="26">
        <v>317222</v>
      </c>
      <c r="L6934" s="22" t="s">
        <v>1336</v>
      </c>
      <c r="M6934" s="22"/>
      <c r="N6934">
        <f t="shared" si="428"/>
        <v>47814</v>
      </c>
      <c r="O6934">
        <f>+VLOOKUP(N6934,'Thanh toán '!O$8:P$8099,2,0)</f>
        <v>317222</v>
      </c>
      <c r="P6934">
        <f t="shared" si="429"/>
        <v>317222</v>
      </c>
      <c r="Q6934" s="30">
        <f t="shared" si="430"/>
        <v>0</v>
      </c>
    </row>
    <row r="6935" spans="1:17" ht="26.3" hidden="1" x14ac:dyDescent="0.3">
      <c r="A6935" s="21">
        <v>56120</v>
      </c>
      <c r="B6935" s="22" t="s">
        <v>7592</v>
      </c>
      <c r="C6935" s="22" t="s">
        <v>1333</v>
      </c>
      <c r="D6935" s="27" t="s">
        <v>7571</v>
      </c>
      <c r="E6935" s="24" t="s">
        <v>4720</v>
      </c>
      <c r="F6935" s="25" t="s">
        <v>4721</v>
      </c>
      <c r="G6935" s="22" t="s">
        <v>72</v>
      </c>
      <c r="H6935" s="26">
        <v>2363926</v>
      </c>
      <c r="I6935" s="28"/>
      <c r="J6935" s="26">
        <v>189114</v>
      </c>
      <c r="K6935" s="26">
        <v>2553040</v>
      </c>
      <c r="L6935" s="22" t="s">
        <v>1336</v>
      </c>
      <c r="M6935" s="22"/>
      <c r="N6935">
        <f t="shared" si="428"/>
        <v>47815</v>
      </c>
      <c r="O6935" t="e">
        <f>+VLOOKUP(N6935,'Thanh toán '!O$8:P$8099,2,0)</f>
        <v>#N/A</v>
      </c>
      <c r="P6935" t="e">
        <f t="shared" si="429"/>
        <v>#N/A</v>
      </c>
      <c r="Q6935" s="30" t="e">
        <f t="shared" si="430"/>
        <v>#N/A</v>
      </c>
    </row>
    <row r="6936" spans="1:17" ht="26.3" hidden="1" x14ac:dyDescent="0.3">
      <c r="A6936" s="21">
        <v>56121</v>
      </c>
      <c r="B6936" s="22" t="s">
        <v>7593</v>
      </c>
      <c r="C6936" s="22" t="s">
        <v>1333</v>
      </c>
      <c r="D6936" s="27" t="s">
        <v>7571</v>
      </c>
      <c r="E6936" s="24" t="s">
        <v>4720</v>
      </c>
      <c r="F6936" s="25" t="s">
        <v>4721</v>
      </c>
      <c r="G6936" s="22" t="s">
        <v>72</v>
      </c>
      <c r="H6936" s="26">
        <v>388703</v>
      </c>
      <c r="I6936" s="28"/>
      <c r="J6936" s="26">
        <v>31096</v>
      </c>
      <c r="K6936" s="26">
        <v>419799</v>
      </c>
      <c r="L6936" s="22" t="s">
        <v>1336</v>
      </c>
      <c r="M6936" s="22"/>
      <c r="N6936">
        <f t="shared" si="428"/>
        <v>47816</v>
      </c>
      <c r="O6936">
        <f>+VLOOKUP(N6936,'Thanh toán '!O$8:P$8099,2,0)</f>
        <v>419799</v>
      </c>
      <c r="P6936">
        <f t="shared" si="429"/>
        <v>419799</v>
      </c>
      <c r="Q6936" s="30">
        <f t="shared" si="430"/>
        <v>0</v>
      </c>
    </row>
    <row r="6937" spans="1:17" ht="26.3" hidden="1" x14ac:dyDescent="0.3">
      <c r="A6937" s="21">
        <v>56122</v>
      </c>
      <c r="B6937" s="22" t="s">
        <v>7594</v>
      </c>
      <c r="C6937" s="22" t="s">
        <v>1333</v>
      </c>
      <c r="D6937" s="27" t="s">
        <v>7571</v>
      </c>
      <c r="E6937" s="24" t="s">
        <v>4720</v>
      </c>
      <c r="F6937" s="25" t="s">
        <v>4721</v>
      </c>
      <c r="G6937" s="22" t="s">
        <v>72</v>
      </c>
      <c r="H6937" s="26">
        <v>388703</v>
      </c>
      <c r="I6937" s="28"/>
      <c r="J6937" s="26">
        <v>31096</v>
      </c>
      <c r="K6937" s="26">
        <v>419799</v>
      </c>
      <c r="L6937" s="22" t="s">
        <v>1336</v>
      </c>
      <c r="M6937" s="22"/>
      <c r="N6937">
        <f t="shared" si="428"/>
        <v>47817</v>
      </c>
      <c r="O6937">
        <f>+VLOOKUP(N6937,'Thanh toán '!O$8:P$8099,2,0)</f>
        <v>419799</v>
      </c>
      <c r="P6937">
        <f t="shared" si="429"/>
        <v>419799</v>
      </c>
      <c r="Q6937" s="30">
        <f t="shared" si="430"/>
        <v>0</v>
      </c>
    </row>
    <row r="6938" spans="1:17" ht="26.3" hidden="1" x14ac:dyDescent="0.3">
      <c r="A6938" s="21">
        <v>56123</v>
      </c>
      <c r="B6938" s="22" t="s">
        <v>7595</v>
      </c>
      <c r="C6938" s="22" t="s">
        <v>1333</v>
      </c>
      <c r="D6938" s="27" t="s">
        <v>7571</v>
      </c>
      <c r="E6938" s="24" t="s">
        <v>4720</v>
      </c>
      <c r="F6938" s="25" t="s">
        <v>4721</v>
      </c>
      <c r="G6938" s="22" t="s">
        <v>72</v>
      </c>
      <c r="H6938" s="26">
        <v>466444</v>
      </c>
      <c r="I6938" s="28"/>
      <c r="J6938" s="26">
        <v>37316</v>
      </c>
      <c r="K6938" s="26">
        <v>503760</v>
      </c>
      <c r="L6938" s="22" t="s">
        <v>1336</v>
      </c>
      <c r="M6938" s="22"/>
      <c r="N6938">
        <f t="shared" si="428"/>
        <v>47818</v>
      </c>
      <c r="O6938">
        <f>+VLOOKUP(N6938,'Thanh toán '!O$8:P$8099,2,0)</f>
        <v>503760</v>
      </c>
      <c r="P6938">
        <f t="shared" si="429"/>
        <v>503760</v>
      </c>
      <c r="Q6938" s="30">
        <f t="shared" si="430"/>
        <v>0</v>
      </c>
    </row>
    <row r="6939" spans="1:17" ht="26.3" hidden="1" x14ac:dyDescent="0.3">
      <c r="A6939" s="21">
        <v>56124</v>
      </c>
      <c r="B6939" s="22" t="s">
        <v>7596</v>
      </c>
      <c r="C6939" s="22" t="s">
        <v>1333</v>
      </c>
      <c r="D6939" s="27" t="s">
        <v>7571</v>
      </c>
      <c r="E6939" s="24" t="s">
        <v>4720</v>
      </c>
      <c r="F6939" s="25" t="s">
        <v>4721</v>
      </c>
      <c r="G6939" s="22" t="s">
        <v>72</v>
      </c>
      <c r="H6939" s="26">
        <v>388703</v>
      </c>
      <c r="I6939" s="28"/>
      <c r="J6939" s="26">
        <v>31096</v>
      </c>
      <c r="K6939" s="26">
        <v>419799</v>
      </c>
      <c r="L6939" s="22" t="s">
        <v>1336</v>
      </c>
      <c r="M6939" s="22"/>
      <c r="N6939">
        <f t="shared" si="428"/>
        <v>47819</v>
      </c>
      <c r="O6939">
        <f>+VLOOKUP(N6939,'Thanh toán '!O$8:P$8099,2,0)</f>
        <v>419799</v>
      </c>
      <c r="P6939">
        <f t="shared" si="429"/>
        <v>419799</v>
      </c>
      <c r="Q6939" s="30">
        <f t="shared" si="430"/>
        <v>0</v>
      </c>
    </row>
    <row r="6940" spans="1:17" ht="26.3" hidden="1" x14ac:dyDescent="0.3">
      <c r="A6940" s="21">
        <v>56125</v>
      </c>
      <c r="B6940" s="22" t="s">
        <v>7597</v>
      </c>
      <c r="C6940" s="22" t="s">
        <v>1333</v>
      </c>
      <c r="D6940" s="27" t="s">
        <v>7571</v>
      </c>
      <c r="E6940" s="24" t="s">
        <v>4720</v>
      </c>
      <c r="F6940" s="25" t="s">
        <v>4721</v>
      </c>
      <c r="G6940" s="22" t="s">
        <v>72</v>
      </c>
      <c r="H6940" s="26">
        <v>1519875</v>
      </c>
      <c r="I6940" s="28"/>
      <c r="J6940" s="26">
        <v>121590</v>
      </c>
      <c r="K6940" s="26">
        <v>1641465</v>
      </c>
      <c r="L6940" s="22" t="s">
        <v>1336</v>
      </c>
      <c r="M6940" s="22"/>
      <c r="N6940">
        <f t="shared" si="428"/>
        <v>47820</v>
      </c>
      <c r="O6940">
        <f>+VLOOKUP(N6940,'Thanh toán '!O$8:P$8099,2,0)</f>
        <v>1641465</v>
      </c>
      <c r="P6940">
        <f t="shared" si="429"/>
        <v>1641465</v>
      </c>
      <c r="Q6940" s="30">
        <f t="shared" si="430"/>
        <v>0</v>
      </c>
    </row>
    <row r="6941" spans="1:17" ht="26.3" hidden="1" x14ac:dyDescent="0.3">
      <c r="A6941" s="21">
        <v>56126</v>
      </c>
      <c r="B6941" s="22" t="s">
        <v>7598</v>
      </c>
      <c r="C6941" s="22" t="s">
        <v>1333</v>
      </c>
      <c r="D6941" s="27" t="s">
        <v>7571</v>
      </c>
      <c r="E6941" s="24" t="s">
        <v>4720</v>
      </c>
      <c r="F6941" s="25" t="s">
        <v>4721</v>
      </c>
      <c r="G6941" s="22" t="s">
        <v>72</v>
      </c>
      <c r="H6941" s="26">
        <v>388703</v>
      </c>
      <c r="I6941" s="28"/>
      <c r="J6941" s="26">
        <v>31096</v>
      </c>
      <c r="K6941" s="26">
        <v>419799</v>
      </c>
      <c r="L6941" s="22" t="s">
        <v>1336</v>
      </c>
      <c r="M6941" s="22"/>
      <c r="N6941">
        <f t="shared" si="428"/>
        <v>47821</v>
      </c>
      <c r="O6941">
        <f>+VLOOKUP(N6941,'Thanh toán '!O$8:P$8099,2,0)</f>
        <v>419799</v>
      </c>
      <c r="P6941">
        <f t="shared" si="429"/>
        <v>419799</v>
      </c>
      <c r="Q6941" s="30">
        <f t="shared" si="430"/>
        <v>0</v>
      </c>
    </row>
    <row r="6942" spans="1:17" hidden="1" x14ac:dyDescent="0.3">
      <c r="A6942" s="21">
        <v>56140</v>
      </c>
      <c r="B6942" s="22" t="s">
        <v>7599</v>
      </c>
      <c r="C6942" s="22" t="s">
        <v>1333</v>
      </c>
      <c r="D6942" s="27" t="s">
        <v>7571</v>
      </c>
      <c r="E6942" s="24" t="s">
        <v>4612</v>
      </c>
      <c r="F6942" s="25" t="s">
        <v>4613</v>
      </c>
      <c r="G6942" s="22" t="s">
        <v>39</v>
      </c>
      <c r="H6942" s="26">
        <v>743453</v>
      </c>
      <c r="I6942" s="28"/>
      <c r="J6942" s="26">
        <v>59476</v>
      </c>
      <c r="K6942" s="26">
        <v>802929</v>
      </c>
      <c r="L6942" s="22" t="s">
        <v>1336</v>
      </c>
      <c r="M6942" s="22"/>
      <c r="N6942">
        <f t="shared" si="428"/>
        <v>47835</v>
      </c>
      <c r="O6942">
        <f>+VLOOKUP(N6942,'Thanh toán '!O$8:P$8099,2,0)</f>
        <v>802929</v>
      </c>
      <c r="P6942">
        <f t="shared" si="429"/>
        <v>802929</v>
      </c>
      <c r="Q6942" s="30">
        <f t="shared" si="430"/>
        <v>0</v>
      </c>
    </row>
    <row r="6943" spans="1:17" hidden="1" x14ac:dyDescent="0.3">
      <c r="A6943" s="21">
        <v>56150</v>
      </c>
      <c r="B6943" s="22" t="s">
        <v>7600</v>
      </c>
      <c r="C6943" s="22" t="s">
        <v>1333</v>
      </c>
      <c r="D6943" s="27" t="s">
        <v>7571</v>
      </c>
      <c r="E6943" s="24" t="s">
        <v>92</v>
      </c>
      <c r="F6943" s="25" t="s">
        <v>5358</v>
      </c>
      <c r="G6943" s="22" t="s">
        <v>93</v>
      </c>
      <c r="H6943" s="26">
        <v>1057110</v>
      </c>
      <c r="I6943" s="28"/>
      <c r="J6943" s="26">
        <v>84569</v>
      </c>
      <c r="K6943" s="26">
        <v>1141679</v>
      </c>
      <c r="L6943" s="22" t="s">
        <v>1336</v>
      </c>
      <c r="M6943" s="22"/>
      <c r="N6943">
        <f t="shared" si="428"/>
        <v>47845</v>
      </c>
      <c r="O6943">
        <f>+VLOOKUP(N6943,'Thanh toán '!O$8:P$8099,2,0)</f>
        <v>1141679</v>
      </c>
      <c r="P6943">
        <f t="shared" si="429"/>
        <v>1141679</v>
      </c>
      <c r="Q6943" s="30">
        <f t="shared" si="430"/>
        <v>0</v>
      </c>
    </row>
    <row r="6944" spans="1:17" hidden="1" x14ac:dyDescent="0.3">
      <c r="A6944" s="21">
        <v>56152</v>
      </c>
      <c r="B6944" s="22" t="s">
        <v>7601</v>
      </c>
      <c r="C6944" s="22" t="s">
        <v>1333</v>
      </c>
      <c r="D6944" s="27" t="s">
        <v>7571</v>
      </c>
      <c r="E6944" s="24" t="s">
        <v>4612</v>
      </c>
      <c r="F6944" s="25" t="s">
        <v>4613</v>
      </c>
      <c r="G6944" s="22" t="s">
        <v>39</v>
      </c>
      <c r="H6944" s="26">
        <v>2269415</v>
      </c>
      <c r="I6944" s="28"/>
      <c r="J6944" s="26">
        <v>181553</v>
      </c>
      <c r="K6944" s="26">
        <v>2450968</v>
      </c>
      <c r="L6944" s="22" t="s">
        <v>1336</v>
      </c>
      <c r="M6944" s="22"/>
      <c r="N6944">
        <f t="shared" si="428"/>
        <v>47847</v>
      </c>
      <c r="O6944" t="e">
        <f>+VLOOKUP(N6944,'Thanh toán '!O$8:P$8099,2,0)</f>
        <v>#N/A</v>
      </c>
      <c r="P6944" t="e">
        <f t="shared" si="429"/>
        <v>#N/A</v>
      </c>
      <c r="Q6944" s="30" t="e">
        <f t="shared" si="430"/>
        <v>#N/A</v>
      </c>
    </row>
    <row r="6945" spans="1:17" hidden="1" x14ac:dyDescent="0.3">
      <c r="A6945" s="21">
        <v>56154</v>
      </c>
      <c r="B6945" s="22" t="s">
        <v>7602</v>
      </c>
      <c r="C6945" s="22" t="s">
        <v>1333</v>
      </c>
      <c r="D6945" s="27" t="s">
        <v>7571</v>
      </c>
      <c r="E6945" s="24" t="s">
        <v>4612</v>
      </c>
      <c r="F6945" s="25" t="s">
        <v>4613</v>
      </c>
      <c r="G6945" s="22" t="s">
        <v>39</v>
      </c>
      <c r="H6945" s="26">
        <v>388703</v>
      </c>
      <c r="I6945" s="28"/>
      <c r="J6945" s="26">
        <v>31096</v>
      </c>
      <c r="K6945" s="26">
        <v>419799</v>
      </c>
      <c r="L6945" s="22" t="s">
        <v>1336</v>
      </c>
      <c r="M6945" s="22"/>
      <c r="N6945">
        <f t="shared" si="428"/>
        <v>47849</v>
      </c>
      <c r="O6945">
        <f>+VLOOKUP(N6945,'Thanh toán '!O$8:P$8099,2,0)</f>
        <v>419799</v>
      </c>
      <c r="P6945">
        <f t="shared" si="429"/>
        <v>419799</v>
      </c>
      <c r="Q6945" s="30">
        <f t="shared" si="430"/>
        <v>0</v>
      </c>
    </row>
    <row r="6946" spans="1:17" hidden="1" x14ac:dyDescent="0.3">
      <c r="A6946" s="21">
        <v>56155</v>
      </c>
      <c r="B6946" s="22" t="s">
        <v>7603</v>
      </c>
      <c r="C6946" s="22" t="s">
        <v>1333</v>
      </c>
      <c r="D6946" s="27" t="s">
        <v>7571</v>
      </c>
      <c r="E6946" s="24" t="s">
        <v>4612</v>
      </c>
      <c r="F6946" s="25" t="s">
        <v>4613</v>
      </c>
      <c r="G6946" s="22" t="s">
        <v>39</v>
      </c>
      <c r="H6946" s="26">
        <v>388703</v>
      </c>
      <c r="I6946" s="28"/>
      <c r="J6946" s="26">
        <v>31096</v>
      </c>
      <c r="K6946" s="26">
        <v>419799</v>
      </c>
      <c r="L6946" s="22" t="s">
        <v>1336</v>
      </c>
      <c r="M6946" s="22"/>
      <c r="N6946">
        <f t="shared" si="428"/>
        <v>47850</v>
      </c>
      <c r="O6946">
        <f>+VLOOKUP(N6946,'Thanh toán '!O$8:P$8099,2,0)</f>
        <v>419799</v>
      </c>
      <c r="P6946">
        <f t="shared" si="429"/>
        <v>419799</v>
      </c>
      <c r="Q6946" s="30">
        <f t="shared" si="430"/>
        <v>0</v>
      </c>
    </row>
    <row r="6947" spans="1:17" hidden="1" x14ac:dyDescent="0.3">
      <c r="A6947" s="21">
        <v>56156</v>
      </c>
      <c r="B6947" s="22" t="s">
        <v>7604</v>
      </c>
      <c r="C6947" s="22" t="s">
        <v>1333</v>
      </c>
      <c r="D6947" s="27" t="s">
        <v>7571</v>
      </c>
      <c r="E6947" s="24" t="s">
        <v>4612</v>
      </c>
      <c r="F6947" s="25" t="s">
        <v>4613</v>
      </c>
      <c r="G6947" s="22" t="s">
        <v>39</v>
      </c>
      <c r="H6947" s="26">
        <v>388703</v>
      </c>
      <c r="I6947" s="28"/>
      <c r="J6947" s="26">
        <v>31096</v>
      </c>
      <c r="K6947" s="26">
        <v>419799</v>
      </c>
      <c r="L6947" s="22" t="s">
        <v>1336</v>
      </c>
      <c r="M6947" s="22"/>
      <c r="N6947">
        <f t="shared" si="428"/>
        <v>47851</v>
      </c>
      <c r="O6947">
        <f>+VLOOKUP(N6947,'Thanh toán '!O$8:P$8099,2,0)</f>
        <v>419799</v>
      </c>
      <c r="P6947">
        <f t="shared" si="429"/>
        <v>419799</v>
      </c>
      <c r="Q6947" s="30">
        <f t="shared" si="430"/>
        <v>0</v>
      </c>
    </row>
    <row r="6948" spans="1:17" hidden="1" x14ac:dyDescent="0.3">
      <c r="A6948" s="21">
        <v>56157</v>
      </c>
      <c r="B6948" s="22" t="s">
        <v>7605</v>
      </c>
      <c r="C6948" s="22" t="s">
        <v>1333</v>
      </c>
      <c r="D6948" s="27" t="s">
        <v>7571</v>
      </c>
      <c r="E6948" s="24" t="s">
        <v>4612</v>
      </c>
      <c r="F6948" s="25" t="s">
        <v>4613</v>
      </c>
      <c r="G6948" s="22" t="s">
        <v>39</v>
      </c>
      <c r="H6948" s="26">
        <v>388703</v>
      </c>
      <c r="I6948" s="28"/>
      <c r="J6948" s="26">
        <v>31096</v>
      </c>
      <c r="K6948" s="26">
        <v>419799</v>
      </c>
      <c r="L6948" s="22" t="s">
        <v>1336</v>
      </c>
      <c r="M6948" s="22"/>
      <c r="N6948">
        <f t="shared" si="428"/>
        <v>47852</v>
      </c>
      <c r="O6948">
        <f>+VLOOKUP(N6948,'Thanh toán '!O$8:P$8099,2,0)</f>
        <v>419799</v>
      </c>
      <c r="P6948">
        <f t="shared" si="429"/>
        <v>419799</v>
      </c>
      <c r="Q6948" s="30">
        <f t="shared" si="430"/>
        <v>0</v>
      </c>
    </row>
    <row r="6949" spans="1:17" hidden="1" x14ac:dyDescent="0.3">
      <c r="A6949" s="21">
        <v>56158</v>
      </c>
      <c r="B6949" s="22" t="s">
        <v>7606</v>
      </c>
      <c r="C6949" s="22" t="s">
        <v>1333</v>
      </c>
      <c r="D6949" s="27" t="s">
        <v>7571</v>
      </c>
      <c r="E6949" s="24" t="s">
        <v>4612</v>
      </c>
      <c r="F6949" s="25" t="s">
        <v>4613</v>
      </c>
      <c r="G6949" s="22" t="s">
        <v>39</v>
      </c>
      <c r="H6949" s="26">
        <v>388703</v>
      </c>
      <c r="I6949" s="28"/>
      <c r="J6949" s="26">
        <v>31096</v>
      </c>
      <c r="K6949" s="26">
        <v>419799</v>
      </c>
      <c r="L6949" s="22" t="s">
        <v>1336</v>
      </c>
      <c r="M6949" s="22"/>
      <c r="N6949">
        <f t="shared" si="428"/>
        <v>47853</v>
      </c>
      <c r="O6949">
        <f>+VLOOKUP(N6949,'Thanh toán '!O$8:P$8099,2,0)</f>
        <v>419799</v>
      </c>
      <c r="P6949">
        <f t="shared" si="429"/>
        <v>419799</v>
      </c>
      <c r="Q6949" s="30">
        <f t="shared" si="430"/>
        <v>0</v>
      </c>
    </row>
    <row r="6950" spans="1:17" hidden="1" x14ac:dyDescent="0.3">
      <c r="A6950" s="21">
        <v>56159</v>
      </c>
      <c r="B6950" s="22" t="s">
        <v>7607</v>
      </c>
      <c r="C6950" s="22" t="s">
        <v>1333</v>
      </c>
      <c r="D6950" s="27" t="s">
        <v>7571</v>
      </c>
      <c r="E6950" s="24" t="s">
        <v>4612</v>
      </c>
      <c r="F6950" s="25" t="s">
        <v>4613</v>
      </c>
      <c r="G6950" s="22" t="s">
        <v>39</v>
      </c>
      <c r="H6950" s="26">
        <v>388703</v>
      </c>
      <c r="I6950" s="28"/>
      <c r="J6950" s="26">
        <v>31096</v>
      </c>
      <c r="K6950" s="26">
        <v>419799</v>
      </c>
      <c r="L6950" s="22" t="s">
        <v>1336</v>
      </c>
      <c r="M6950" s="22"/>
      <c r="N6950">
        <f t="shared" si="428"/>
        <v>47854</v>
      </c>
      <c r="O6950">
        <f>+VLOOKUP(N6950,'Thanh toán '!O$8:P$8099,2,0)</f>
        <v>419799</v>
      </c>
      <c r="P6950">
        <f t="shared" si="429"/>
        <v>419799</v>
      </c>
      <c r="Q6950" s="30">
        <f t="shared" si="430"/>
        <v>0</v>
      </c>
    </row>
    <row r="6951" spans="1:17" hidden="1" x14ac:dyDescent="0.3">
      <c r="A6951" s="21">
        <v>56160</v>
      </c>
      <c r="B6951" s="22" t="s">
        <v>7608</v>
      </c>
      <c r="C6951" s="22" t="s">
        <v>1333</v>
      </c>
      <c r="D6951" s="27" t="s">
        <v>7571</v>
      </c>
      <c r="E6951" s="24" t="s">
        <v>4612</v>
      </c>
      <c r="F6951" s="25" t="s">
        <v>4613</v>
      </c>
      <c r="G6951" s="22" t="s">
        <v>39</v>
      </c>
      <c r="H6951" s="26">
        <v>388703</v>
      </c>
      <c r="I6951" s="28"/>
      <c r="J6951" s="26">
        <v>31096</v>
      </c>
      <c r="K6951" s="26">
        <v>419799</v>
      </c>
      <c r="L6951" s="22" t="s">
        <v>1336</v>
      </c>
      <c r="M6951" s="22"/>
      <c r="N6951">
        <f t="shared" si="428"/>
        <v>47855</v>
      </c>
      <c r="O6951">
        <f>+VLOOKUP(N6951,'Thanh toán '!O$8:P$8099,2,0)</f>
        <v>419799</v>
      </c>
      <c r="P6951">
        <f t="shared" si="429"/>
        <v>419799</v>
      </c>
      <c r="Q6951" s="30">
        <f t="shared" si="430"/>
        <v>0</v>
      </c>
    </row>
    <row r="6952" spans="1:17" hidden="1" x14ac:dyDescent="0.3">
      <c r="A6952" s="21">
        <v>56161</v>
      </c>
      <c r="B6952" s="22" t="s">
        <v>7609</v>
      </c>
      <c r="C6952" s="22" t="s">
        <v>1333</v>
      </c>
      <c r="D6952" s="27" t="s">
        <v>7571</v>
      </c>
      <c r="E6952" s="24" t="s">
        <v>4612</v>
      </c>
      <c r="F6952" s="25" t="s">
        <v>4613</v>
      </c>
      <c r="G6952" s="22" t="s">
        <v>39</v>
      </c>
      <c r="H6952" s="26">
        <v>388703</v>
      </c>
      <c r="I6952" s="28"/>
      <c r="J6952" s="26">
        <v>31096</v>
      </c>
      <c r="K6952" s="26">
        <v>419799</v>
      </c>
      <c r="L6952" s="22" t="s">
        <v>1336</v>
      </c>
      <c r="M6952" s="22"/>
      <c r="N6952">
        <f t="shared" si="428"/>
        <v>47856</v>
      </c>
      <c r="O6952">
        <f>+VLOOKUP(N6952,'Thanh toán '!O$8:P$8099,2,0)</f>
        <v>419799</v>
      </c>
      <c r="P6952">
        <f t="shared" si="429"/>
        <v>419799</v>
      </c>
      <c r="Q6952" s="30">
        <f t="shared" si="430"/>
        <v>0</v>
      </c>
    </row>
    <row r="6953" spans="1:17" hidden="1" x14ac:dyDescent="0.3">
      <c r="A6953" s="21">
        <v>56162</v>
      </c>
      <c r="B6953" s="22" t="s">
        <v>7610</v>
      </c>
      <c r="C6953" s="22" t="s">
        <v>1333</v>
      </c>
      <c r="D6953" s="27" t="s">
        <v>7571</v>
      </c>
      <c r="E6953" s="24" t="s">
        <v>4612</v>
      </c>
      <c r="F6953" s="25" t="s">
        <v>4613</v>
      </c>
      <c r="G6953" s="22" t="s">
        <v>39</v>
      </c>
      <c r="H6953" s="26">
        <v>388703</v>
      </c>
      <c r="I6953" s="28"/>
      <c r="J6953" s="26">
        <v>31096</v>
      </c>
      <c r="K6953" s="26">
        <v>419799</v>
      </c>
      <c r="L6953" s="22" t="s">
        <v>1336</v>
      </c>
      <c r="M6953" s="22"/>
      <c r="N6953">
        <f t="shared" si="428"/>
        <v>47857</v>
      </c>
      <c r="O6953">
        <f>+VLOOKUP(N6953,'Thanh toán '!O$8:P$8099,2,0)</f>
        <v>419799</v>
      </c>
      <c r="P6953">
        <f t="shared" si="429"/>
        <v>419799</v>
      </c>
      <c r="Q6953" s="30">
        <f t="shared" si="430"/>
        <v>0</v>
      </c>
    </row>
    <row r="6954" spans="1:17" hidden="1" x14ac:dyDescent="0.3">
      <c r="A6954" s="21">
        <v>56163</v>
      </c>
      <c r="B6954" s="22" t="s">
        <v>7611</v>
      </c>
      <c r="C6954" s="22" t="s">
        <v>1333</v>
      </c>
      <c r="D6954" s="27" t="s">
        <v>7571</v>
      </c>
      <c r="E6954" s="24" t="s">
        <v>4612</v>
      </c>
      <c r="F6954" s="25" t="s">
        <v>4613</v>
      </c>
      <c r="G6954" s="22" t="s">
        <v>39</v>
      </c>
      <c r="H6954" s="26">
        <v>388703</v>
      </c>
      <c r="I6954" s="28"/>
      <c r="J6954" s="26">
        <v>31096</v>
      </c>
      <c r="K6954" s="26">
        <v>419799</v>
      </c>
      <c r="L6954" s="22" t="s">
        <v>1336</v>
      </c>
      <c r="M6954" s="22"/>
      <c r="N6954">
        <f t="shared" si="428"/>
        <v>47858</v>
      </c>
      <c r="O6954" t="e">
        <f>+VLOOKUP(N6954,'Thanh toán '!O$8:P$8099,2,0)</f>
        <v>#N/A</v>
      </c>
      <c r="P6954" t="e">
        <f t="shared" si="429"/>
        <v>#N/A</v>
      </c>
      <c r="Q6954" s="30" t="e">
        <f t="shared" si="430"/>
        <v>#N/A</v>
      </c>
    </row>
    <row r="6955" spans="1:17" hidden="1" x14ac:dyDescent="0.3">
      <c r="A6955" s="21">
        <v>56164</v>
      </c>
      <c r="B6955" s="22" t="s">
        <v>7612</v>
      </c>
      <c r="C6955" s="22" t="s">
        <v>1333</v>
      </c>
      <c r="D6955" s="27" t="s">
        <v>7571</v>
      </c>
      <c r="E6955" s="24" t="s">
        <v>4612</v>
      </c>
      <c r="F6955" s="25" t="s">
        <v>4613</v>
      </c>
      <c r="G6955" s="22" t="s">
        <v>39</v>
      </c>
      <c r="H6955" s="26">
        <v>388703</v>
      </c>
      <c r="I6955" s="28"/>
      <c r="J6955" s="26">
        <v>31096</v>
      </c>
      <c r="K6955" s="26">
        <v>419799</v>
      </c>
      <c r="L6955" s="22" t="s">
        <v>1336</v>
      </c>
      <c r="M6955" s="22"/>
      <c r="N6955">
        <f t="shared" si="428"/>
        <v>47859</v>
      </c>
      <c r="O6955">
        <f>+VLOOKUP(N6955,'Thanh toán '!O$8:P$8099,2,0)</f>
        <v>419799</v>
      </c>
      <c r="P6955">
        <f t="shared" si="429"/>
        <v>419799</v>
      </c>
      <c r="Q6955" s="30">
        <f t="shared" si="430"/>
        <v>0</v>
      </c>
    </row>
    <row r="6956" spans="1:17" hidden="1" x14ac:dyDescent="0.3">
      <c r="A6956" s="21">
        <v>56165</v>
      </c>
      <c r="B6956" s="22" t="s">
        <v>7613</v>
      </c>
      <c r="C6956" s="22" t="s">
        <v>1333</v>
      </c>
      <c r="D6956" s="27" t="s">
        <v>7571</v>
      </c>
      <c r="E6956" s="24" t="s">
        <v>4612</v>
      </c>
      <c r="F6956" s="25" t="s">
        <v>4613</v>
      </c>
      <c r="G6956" s="22" t="s">
        <v>39</v>
      </c>
      <c r="H6956" s="26">
        <v>388703</v>
      </c>
      <c r="I6956" s="28"/>
      <c r="J6956" s="26">
        <v>31096</v>
      </c>
      <c r="K6956" s="26">
        <v>419799</v>
      </c>
      <c r="L6956" s="22" t="s">
        <v>1336</v>
      </c>
      <c r="M6956" s="22"/>
      <c r="N6956">
        <f t="shared" si="428"/>
        <v>47860</v>
      </c>
      <c r="O6956">
        <f>+VLOOKUP(N6956,'Thanh toán '!O$8:P$8099,2,0)</f>
        <v>419799</v>
      </c>
      <c r="P6956">
        <f t="shared" si="429"/>
        <v>419799</v>
      </c>
      <c r="Q6956" s="30">
        <f t="shared" si="430"/>
        <v>0</v>
      </c>
    </row>
    <row r="6957" spans="1:17" hidden="1" x14ac:dyDescent="0.3">
      <c r="A6957" s="21">
        <v>56166</v>
      </c>
      <c r="B6957" s="22" t="s">
        <v>7614</v>
      </c>
      <c r="C6957" s="22" t="s">
        <v>1333</v>
      </c>
      <c r="D6957" s="27" t="s">
        <v>7571</v>
      </c>
      <c r="E6957" s="24" t="s">
        <v>4612</v>
      </c>
      <c r="F6957" s="25" t="s">
        <v>4613</v>
      </c>
      <c r="G6957" s="22" t="s">
        <v>39</v>
      </c>
      <c r="H6957" s="26">
        <v>388703</v>
      </c>
      <c r="I6957" s="28"/>
      <c r="J6957" s="26">
        <v>31096</v>
      </c>
      <c r="K6957" s="26">
        <v>419799</v>
      </c>
      <c r="L6957" s="22" t="s">
        <v>1336</v>
      </c>
      <c r="M6957" s="22"/>
      <c r="N6957">
        <f t="shared" si="428"/>
        <v>47861</v>
      </c>
      <c r="O6957">
        <f>+VLOOKUP(N6957,'Thanh toán '!O$8:P$8099,2,0)</f>
        <v>419799</v>
      </c>
      <c r="P6957">
        <f t="shared" si="429"/>
        <v>419799</v>
      </c>
      <c r="Q6957" s="30">
        <f t="shared" si="430"/>
        <v>0</v>
      </c>
    </row>
    <row r="6958" spans="1:17" hidden="1" x14ac:dyDescent="0.3">
      <c r="A6958" s="21">
        <v>56167</v>
      </c>
      <c r="B6958" s="22" t="s">
        <v>7615</v>
      </c>
      <c r="C6958" s="22" t="s">
        <v>1333</v>
      </c>
      <c r="D6958" s="27" t="s">
        <v>7571</v>
      </c>
      <c r="E6958" s="24" t="s">
        <v>4612</v>
      </c>
      <c r="F6958" s="25" t="s">
        <v>4613</v>
      </c>
      <c r="G6958" s="22" t="s">
        <v>39</v>
      </c>
      <c r="H6958" s="26">
        <v>388703</v>
      </c>
      <c r="I6958" s="28"/>
      <c r="J6958" s="26">
        <v>31096</v>
      </c>
      <c r="K6958" s="26">
        <v>419799</v>
      </c>
      <c r="L6958" s="22" t="s">
        <v>1336</v>
      </c>
      <c r="M6958" s="22"/>
      <c r="N6958">
        <f t="shared" si="428"/>
        <v>47862</v>
      </c>
      <c r="O6958">
        <f>+VLOOKUP(N6958,'Thanh toán '!O$8:P$8099,2,0)</f>
        <v>419799</v>
      </c>
      <c r="P6958">
        <f t="shared" si="429"/>
        <v>419799</v>
      </c>
      <c r="Q6958" s="30">
        <f t="shared" si="430"/>
        <v>0</v>
      </c>
    </row>
    <row r="6959" spans="1:17" hidden="1" x14ac:dyDescent="0.3">
      <c r="A6959" s="21">
        <v>56168</v>
      </c>
      <c r="B6959" s="22" t="s">
        <v>7616</v>
      </c>
      <c r="C6959" s="22" t="s">
        <v>1333</v>
      </c>
      <c r="D6959" s="27" t="s">
        <v>7571</v>
      </c>
      <c r="E6959" s="24" t="s">
        <v>4612</v>
      </c>
      <c r="F6959" s="25" t="s">
        <v>4613</v>
      </c>
      <c r="G6959" s="22" t="s">
        <v>39</v>
      </c>
      <c r="H6959" s="26">
        <v>388703</v>
      </c>
      <c r="I6959" s="28"/>
      <c r="J6959" s="26">
        <v>31096</v>
      </c>
      <c r="K6959" s="26">
        <v>419799</v>
      </c>
      <c r="L6959" s="22" t="s">
        <v>1336</v>
      </c>
      <c r="M6959" s="22"/>
      <c r="N6959">
        <f t="shared" si="428"/>
        <v>47863</v>
      </c>
      <c r="O6959">
        <f>+VLOOKUP(N6959,'Thanh toán '!O$8:P$8099,2,0)</f>
        <v>419799</v>
      </c>
      <c r="P6959">
        <f t="shared" si="429"/>
        <v>419799</v>
      </c>
      <c r="Q6959" s="30">
        <f t="shared" si="430"/>
        <v>0</v>
      </c>
    </row>
    <row r="6960" spans="1:17" hidden="1" x14ac:dyDescent="0.3">
      <c r="A6960" s="21">
        <v>56169</v>
      </c>
      <c r="B6960" s="22" t="s">
        <v>7617</v>
      </c>
      <c r="C6960" s="22" t="s">
        <v>1333</v>
      </c>
      <c r="D6960" s="27" t="s">
        <v>7571</v>
      </c>
      <c r="E6960" s="24" t="s">
        <v>4612</v>
      </c>
      <c r="F6960" s="25" t="s">
        <v>4613</v>
      </c>
      <c r="G6960" s="22" t="s">
        <v>39</v>
      </c>
      <c r="H6960" s="26">
        <v>388703</v>
      </c>
      <c r="I6960" s="28"/>
      <c r="J6960" s="26">
        <v>31096</v>
      </c>
      <c r="K6960" s="26">
        <v>419799</v>
      </c>
      <c r="L6960" s="22" t="s">
        <v>1336</v>
      </c>
      <c r="M6960" s="22"/>
      <c r="N6960">
        <f t="shared" si="428"/>
        <v>47864</v>
      </c>
      <c r="O6960">
        <f>+VLOOKUP(N6960,'Thanh toán '!O$8:P$8099,2,0)</f>
        <v>419799</v>
      </c>
      <c r="P6960">
        <f t="shared" si="429"/>
        <v>419799</v>
      </c>
      <c r="Q6960" s="30">
        <f t="shared" si="430"/>
        <v>0</v>
      </c>
    </row>
    <row r="6961" spans="1:17" hidden="1" x14ac:dyDescent="0.3">
      <c r="A6961" s="21">
        <v>56170</v>
      </c>
      <c r="B6961" s="22" t="s">
        <v>7618</v>
      </c>
      <c r="C6961" s="22" t="s">
        <v>1333</v>
      </c>
      <c r="D6961" s="27" t="s">
        <v>7571</v>
      </c>
      <c r="E6961" s="24" t="s">
        <v>4612</v>
      </c>
      <c r="F6961" s="25" t="s">
        <v>4613</v>
      </c>
      <c r="G6961" s="22" t="s">
        <v>39</v>
      </c>
      <c r="H6961" s="26">
        <v>388703</v>
      </c>
      <c r="I6961" s="28"/>
      <c r="J6961" s="26">
        <v>31096</v>
      </c>
      <c r="K6961" s="26">
        <v>419799</v>
      </c>
      <c r="L6961" s="22" t="s">
        <v>1336</v>
      </c>
      <c r="M6961" s="22"/>
      <c r="N6961">
        <f t="shared" si="428"/>
        <v>47865</v>
      </c>
      <c r="O6961">
        <f>+VLOOKUP(N6961,'Thanh toán '!O$8:P$8099,2,0)</f>
        <v>419799</v>
      </c>
      <c r="P6961">
        <f t="shared" si="429"/>
        <v>419799</v>
      </c>
      <c r="Q6961" s="30">
        <f t="shared" si="430"/>
        <v>0</v>
      </c>
    </row>
    <row r="6962" spans="1:17" hidden="1" x14ac:dyDescent="0.3">
      <c r="A6962" s="21">
        <v>56171</v>
      </c>
      <c r="B6962" s="22" t="s">
        <v>7619</v>
      </c>
      <c r="C6962" s="22" t="s">
        <v>1333</v>
      </c>
      <c r="D6962" s="27" t="s">
        <v>7571</v>
      </c>
      <c r="E6962" s="24" t="s">
        <v>4612</v>
      </c>
      <c r="F6962" s="25" t="s">
        <v>4613</v>
      </c>
      <c r="G6962" s="22" t="s">
        <v>39</v>
      </c>
      <c r="H6962" s="26">
        <v>388703</v>
      </c>
      <c r="I6962" s="28"/>
      <c r="J6962" s="26">
        <v>31096</v>
      </c>
      <c r="K6962" s="26">
        <v>419799</v>
      </c>
      <c r="L6962" s="22" t="s">
        <v>1336</v>
      </c>
      <c r="M6962" s="22"/>
      <c r="N6962">
        <f t="shared" si="428"/>
        <v>47866</v>
      </c>
      <c r="O6962">
        <f>+VLOOKUP(N6962,'Thanh toán '!O$8:P$8099,2,0)</f>
        <v>419799</v>
      </c>
      <c r="P6962">
        <f t="shared" si="429"/>
        <v>419799</v>
      </c>
      <c r="Q6962" s="30">
        <f t="shared" si="430"/>
        <v>0</v>
      </c>
    </row>
    <row r="6963" spans="1:17" hidden="1" x14ac:dyDescent="0.3">
      <c r="A6963" s="21">
        <v>56172</v>
      </c>
      <c r="B6963" s="22" t="s">
        <v>7620</v>
      </c>
      <c r="C6963" s="22" t="s">
        <v>1333</v>
      </c>
      <c r="D6963" s="27" t="s">
        <v>7571</v>
      </c>
      <c r="E6963" s="24" t="s">
        <v>4612</v>
      </c>
      <c r="F6963" s="25" t="s">
        <v>4613</v>
      </c>
      <c r="G6963" s="22" t="s">
        <v>39</v>
      </c>
      <c r="H6963" s="26">
        <v>388703</v>
      </c>
      <c r="I6963" s="28"/>
      <c r="J6963" s="26">
        <v>31096</v>
      </c>
      <c r="K6963" s="26">
        <v>419799</v>
      </c>
      <c r="L6963" s="22" t="s">
        <v>1336</v>
      </c>
      <c r="M6963" s="22"/>
      <c r="N6963">
        <f t="shared" si="428"/>
        <v>47867</v>
      </c>
      <c r="O6963" t="e">
        <f>+VLOOKUP(N6963,'Thanh toán '!O$8:P$8099,2,0)</f>
        <v>#N/A</v>
      </c>
      <c r="P6963" t="e">
        <f t="shared" si="429"/>
        <v>#N/A</v>
      </c>
      <c r="Q6963" s="30" t="e">
        <f t="shared" si="430"/>
        <v>#N/A</v>
      </c>
    </row>
    <row r="6964" spans="1:17" hidden="1" x14ac:dyDescent="0.3">
      <c r="A6964" s="21">
        <v>56173</v>
      </c>
      <c r="B6964" s="22" t="s">
        <v>7621</v>
      </c>
      <c r="C6964" s="22" t="s">
        <v>1333</v>
      </c>
      <c r="D6964" s="27" t="s">
        <v>7571</v>
      </c>
      <c r="E6964" s="24" t="s">
        <v>4612</v>
      </c>
      <c r="F6964" s="25" t="s">
        <v>4613</v>
      </c>
      <c r="G6964" s="22" t="s">
        <v>39</v>
      </c>
      <c r="H6964" s="26">
        <v>555290</v>
      </c>
      <c r="I6964" s="28"/>
      <c r="J6964" s="26">
        <v>44423</v>
      </c>
      <c r="K6964" s="26">
        <v>599713</v>
      </c>
      <c r="L6964" s="22" t="s">
        <v>1336</v>
      </c>
      <c r="M6964" s="22"/>
      <c r="N6964">
        <f t="shared" si="428"/>
        <v>47868</v>
      </c>
      <c r="O6964">
        <f>+VLOOKUP(N6964,'Thanh toán '!O$8:P$8099,2,0)</f>
        <v>599713</v>
      </c>
      <c r="P6964">
        <f t="shared" si="429"/>
        <v>599713</v>
      </c>
      <c r="Q6964" s="30">
        <f t="shared" si="430"/>
        <v>0</v>
      </c>
    </row>
    <row r="6965" spans="1:17" hidden="1" x14ac:dyDescent="0.3">
      <c r="A6965" s="21">
        <v>56174</v>
      </c>
      <c r="B6965" s="22" t="s">
        <v>7622</v>
      </c>
      <c r="C6965" s="22" t="s">
        <v>1333</v>
      </c>
      <c r="D6965" s="27" t="s">
        <v>7571</v>
      </c>
      <c r="E6965" s="24" t="s">
        <v>4612</v>
      </c>
      <c r="F6965" s="25" t="s">
        <v>4613</v>
      </c>
      <c r="G6965" s="22" t="s">
        <v>39</v>
      </c>
      <c r="H6965" s="26">
        <v>388703</v>
      </c>
      <c r="I6965" s="28"/>
      <c r="J6965" s="26">
        <v>31096</v>
      </c>
      <c r="K6965" s="26">
        <v>419799</v>
      </c>
      <c r="L6965" s="22" t="s">
        <v>1336</v>
      </c>
      <c r="M6965" s="22"/>
      <c r="N6965">
        <f t="shared" si="428"/>
        <v>47869</v>
      </c>
      <c r="O6965">
        <f>+VLOOKUP(N6965,'Thanh toán '!O$8:P$8099,2,0)</f>
        <v>419799</v>
      </c>
      <c r="P6965">
        <f t="shared" si="429"/>
        <v>419799</v>
      </c>
      <c r="Q6965" s="30">
        <f t="shared" si="430"/>
        <v>0</v>
      </c>
    </row>
    <row r="6966" spans="1:17" hidden="1" x14ac:dyDescent="0.3">
      <c r="A6966" s="21">
        <v>56175</v>
      </c>
      <c r="B6966" s="22" t="s">
        <v>7623</v>
      </c>
      <c r="C6966" s="22" t="s">
        <v>1333</v>
      </c>
      <c r="D6966" s="27" t="s">
        <v>7571</v>
      </c>
      <c r="E6966" s="24" t="s">
        <v>32</v>
      </c>
      <c r="F6966" s="25" t="s">
        <v>1335</v>
      </c>
      <c r="G6966" s="22" t="s">
        <v>33</v>
      </c>
      <c r="H6966" s="26">
        <v>1110580</v>
      </c>
      <c r="I6966" s="28"/>
      <c r="J6966" s="26">
        <v>88846</v>
      </c>
      <c r="K6966" s="26">
        <v>1199426</v>
      </c>
      <c r="L6966" s="22" t="s">
        <v>1336</v>
      </c>
      <c r="M6966" s="22"/>
      <c r="N6966">
        <f t="shared" si="428"/>
        <v>47870</v>
      </c>
      <c r="O6966">
        <f>+VLOOKUP(N6966,'Thanh toán '!O$8:P$8099,2,0)</f>
        <v>1199426</v>
      </c>
      <c r="P6966">
        <f t="shared" si="429"/>
        <v>1199426</v>
      </c>
      <c r="Q6966" s="30">
        <f t="shared" si="430"/>
        <v>0</v>
      </c>
    </row>
    <row r="6967" spans="1:17" hidden="1" x14ac:dyDescent="0.3">
      <c r="A6967" s="21">
        <v>56176</v>
      </c>
      <c r="B6967" s="22" t="s">
        <v>7624</v>
      </c>
      <c r="C6967" s="22" t="s">
        <v>1333</v>
      </c>
      <c r="D6967" s="27" t="s">
        <v>7571</v>
      </c>
      <c r="E6967" s="24" t="s">
        <v>4612</v>
      </c>
      <c r="F6967" s="25" t="s">
        <v>4613</v>
      </c>
      <c r="G6967" s="22" t="s">
        <v>39</v>
      </c>
      <c r="H6967" s="26">
        <v>388703</v>
      </c>
      <c r="I6967" s="28"/>
      <c r="J6967" s="26">
        <v>31096</v>
      </c>
      <c r="K6967" s="26">
        <v>419799</v>
      </c>
      <c r="L6967" s="22" t="s">
        <v>1336</v>
      </c>
      <c r="M6967" s="22"/>
      <c r="N6967">
        <f t="shared" si="428"/>
        <v>47871</v>
      </c>
      <c r="O6967">
        <f>+VLOOKUP(N6967,'Thanh toán '!O$8:P$8099,2,0)</f>
        <v>419799</v>
      </c>
      <c r="P6967">
        <f t="shared" si="429"/>
        <v>419799</v>
      </c>
      <c r="Q6967" s="30">
        <f t="shared" si="430"/>
        <v>0</v>
      </c>
    </row>
    <row r="6968" spans="1:17" hidden="1" x14ac:dyDescent="0.3">
      <c r="A6968" s="21">
        <v>56177</v>
      </c>
      <c r="B6968" s="22" t="s">
        <v>7625</v>
      </c>
      <c r="C6968" s="22" t="s">
        <v>1333</v>
      </c>
      <c r="D6968" s="27" t="s">
        <v>7571</v>
      </c>
      <c r="E6968" s="24" t="s">
        <v>4612</v>
      </c>
      <c r="F6968" s="25" t="s">
        <v>4613</v>
      </c>
      <c r="G6968" s="22" t="s">
        <v>39</v>
      </c>
      <c r="H6968" s="26">
        <v>388703</v>
      </c>
      <c r="I6968" s="28"/>
      <c r="J6968" s="26">
        <v>31096</v>
      </c>
      <c r="K6968" s="26">
        <v>419799</v>
      </c>
      <c r="L6968" s="22" t="s">
        <v>1336</v>
      </c>
      <c r="M6968" s="22"/>
      <c r="N6968">
        <f t="shared" si="428"/>
        <v>47872</v>
      </c>
      <c r="O6968">
        <f>+VLOOKUP(N6968,'Thanh toán '!O$8:P$8099,2,0)</f>
        <v>419799</v>
      </c>
      <c r="P6968">
        <f t="shared" si="429"/>
        <v>419799</v>
      </c>
      <c r="Q6968" s="30">
        <f t="shared" si="430"/>
        <v>0</v>
      </c>
    </row>
    <row r="6969" spans="1:17" hidden="1" x14ac:dyDescent="0.3">
      <c r="A6969" s="21">
        <v>56178</v>
      </c>
      <c r="B6969" s="22" t="s">
        <v>7626</v>
      </c>
      <c r="C6969" s="22" t="s">
        <v>1333</v>
      </c>
      <c r="D6969" s="27" t="s">
        <v>7571</v>
      </c>
      <c r="E6969" s="24" t="s">
        <v>4612</v>
      </c>
      <c r="F6969" s="25" t="s">
        <v>4613</v>
      </c>
      <c r="G6969" s="22" t="s">
        <v>39</v>
      </c>
      <c r="H6969" s="26">
        <v>621925</v>
      </c>
      <c r="I6969" s="28"/>
      <c r="J6969" s="26">
        <v>49754</v>
      </c>
      <c r="K6969" s="26">
        <v>671679</v>
      </c>
      <c r="L6969" s="22" t="s">
        <v>1336</v>
      </c>
      <c r="M6969" s="22"/>
      <c r="N6969">
        <f t="shared" si="428"/>
        <v>47873</v>
      </c>
      <c r="O6969">
        <f>+VLOOKUP(N6969,'Thanh toán '!O$8:P$8099,2,0)</f>
        <v>671679</v>
      </c>
      <c r="P6969">
        <f t="shared" si="429"/>
        <v>671679</v>
      </c>
      <c r="Q6969" s="30">
        <f t="shared" si="430"/>
        <v>0</v>
      </c>
    </row>
    <row r="6970" spans="1:17" hidden="1" x14ac:dyDescent="0.3">
      <c r="A6970" s="21">
        <v>56179</v>
      </c>
      <c r="B6970" s="22" t="s">
        <v>7627</v>
      </c>
      <c r="C6970" s="22" t="s">
        <v>1333</v>
      </c>
      <c r="D6970" s="27" t="s">
        <v>7571</v>
      </c>
      <c r="E6970" s="24" t="s">
        <v>4612</v>
      </c>
      <c r="F6970" s="25" t="s">
        <v>4613</v>
      </c>
      <c r="G6970" s="22" t="s">
        <v>39</v>
      </c>
      <c r="H6970" s="26">
        <v>388703</v>
      </c>
      <c r="I6970" s="28"/>
      <c r="J6970" s="26">
        <v>31096</v>
      </c>
      <c r="K6970" s="26">
        <v>419799</v>
      </c>
      <c r="L6970" s="22" t="s">
        <v>1336</v>
      </c>
      <c r="M6970" s="22"/>
      <c r="N6970">
        <f t="shared" si="428"/>
        <v>47874</v>
      </c>
      <c r="O6970">
        <f>+VLOOKUP(N6970,'Thanh toán '!O$8:P$8099,2,0)</f>
        <v>419799</v>
      </c>
      <c r="P6970">
        <f t="shared" si="429"/>
        <v>419799</v>
      </c>
      <c r="Q6970" s="30">
        <f t="shared" si="430"/>
        <v>0</v>
      </c>
    </row>
    <row r="6971" spans="1:17" hidden="1" x14ac:dyDescent="0.3">
      <c r="A6971" s="21">
        <v>56180</v>
      </c>
      <c r="B6971" s="22" t="s">
        <v>7628</v>
      </c>
      <c r="C6971" s="22" t="s">
        <v>1333</v>
      </c>
      <c r="D6971" s="27" t="s">
        <v>7571</v>
      </c>
      <c r="E6971" s="24" t="s">
        <v>4612</v>
      </c>
      <c r="F6971" s="25" t="s">
        <v>4613</v>
      </c>
      <c r="G6971" s="22" t="s">
        <v>39</v>
      </c>
      <c r="H6971" s="26">
        <v>388703</v>
      </c>
      <c r="I6971" s="28"/>
      <c r="J6971" s="26">
        <v>31096</v>
      </c>
      <c r="K6971" s="26">
        <v>419799</v>
      </c>
      <c r="L6971" s="22" t="s">
        <v>1336</v>
      </c>
      <c r="M6971" s="22"/>
      <c r="N6971">
        <f t="shared" si="428"/>
        <v>47875</v>
      </c>
      <c r="O6971">
        <f>+VLOOKUP(N6971,'Thanh toán '!O$8:P$8099,2,0)</f>
        <v>419799</v>
      </c>
      <c r="P6971">
        <f t="shared" si="429"/>
        <v>419799</v>
      </c>
      <c r="Q6971" s="30">
        <f t="shared" si="430"/>
        <v>0</v>
      </c>
    </row>
    <row r="6972" spans="1:17" hidden="1" x14ac:dyDescent="0.3">
      <c r="A6972" s="21">
        <v>56181</v>
      </c>
      <c r="B6972" s="22" t="s">
        <v>7629</v>
      </c>
      <c r="C6972" s="22" t="s">
        <v>1333</v>
      </c>
      <c r="D6972" s="27" t="s">
        <v>7571</v>
      </c>
      <c r="E6972" s="24" t="s">
        <v>4612</v>
      </c>
      <c r="F6972" s="25" t="s">
        <v>4613</v>
      </c>
      <c r="G6972" s="22" t="s">
        <v>39</v>
      </c>
      <c r="H6972" s="26">
        <v>388703</v>
      </c>
      <c r="I6972" s="28"/>
      <c r="J6972" s="26">
        <v>31096</v>
      </c>
      <c r="K6972" s="26">
        <v>419799</v>
      </c>
      <c r="L6972" s="22" t="s">
        <v>1336</v>
      </c>
      <c r="M6972" s="22"/>
      <c r="N6972">
        <f t="shared" si="428"/>
        <v>47876</v>
      </c>
      <c r="O6972">
        <f>+VLOOKUP(N6972,'Thanh toán '!O$8:P$8099,2,0)</f>
        <v>419799</v>
      </c>
      <c r="P6972">
        <f t="shared" si="429"/>
        <v>419799</v>
      </c>
      <c r="Q6972" s="30">
        <f t="shared" si="430"/>
        <v>0</v>
      </c>
    </row>
    <row r="6973" spans="1:17" hidden="1" x14ac:dyDescent="0.3">
      <c r="A6973" s="21">
        <v>56182</v>
      </c>
      <c r="B6973" s="22" t="s">
        <v>7630</v>
      </c>
      <c r="C6973" s="22" t="s">
        <v>1333</v>
      </c>
      <c r="D6973" s="27" t="s">
        <v>7571</v>
      </c>
      <c r="E6973" s="24" t="s">
        <v>4612</v>
      </c>
      <c r="F6973" s="25" t="s">
        <v>4613</v>
      </c>
      <c r="G6973" s="22" t="s">
        <v>39</v>
      </c>
      <c r="H6973" s="26">
        <v>777406</v>
      </c>
      <c r="I6973" s="28"/>
      <c r="J6973" s="26">
        <v>62192</v>
      </c>
      <c r="K6973" s="26">
        <v>839598</v>
      </c>
      <c r="L6973" s="22" t="s">
        <v>1336</v>
      </c>
      <c r="M6973" s="22"/>
      <c r="N6973">
        <f t="shared" si="428"/>
        <v>47877</v>
      </c>
      <c r="O6973">
        <f>+VLOOKUP(N6973,'Thanh toán '!O$8:P$8099,2,0)</f>
        <v>839598</v>
      </c>
      <c r="P6973">
        <f t="shared" si="429"/>
        <v>839598</v>
      </c>
      <c r="Q6973" s="30">
        <f t="shared" si="430"/>
        <v>0</v>
      </c>
    </row>
    <row r="6974" spans="1:17" hidden="1" x14ac:dyDescent="0.3">
      <c r="A6974" s="21">
        <v>56183</v>
      </c>
      <c r="B6974" s="22" t="s">
        <v>7631</v>
      </c>
      <c r="C6974" s="22" t="s">
        <v>1333</v>
      </c>
      <c r="D6974" s="27" t="s">
        <v>7571</v>
      </c>
      <c r="E6974" s="24" t="s">
        <v>4612</v>
      </c>
      <c r="F6974" s="25" t="s">
        <v>4613</v>
      </c>
      <c r="G6974" s="22" t="s">
        <v>39</v>
      </c>
      <c r="H6974" s="26">
        <v>388703</v>
      </c>
      <c r="I6974" s="28"/>
      <c r="J6974" s="26">
        <v>31096</v>
      </c>
      <c r="K6974" s="26">
        <v>419799</v>
      </c>
      <c r="L6974" s="22" t="s">
        <v>1336</v>
      </c>
      <c r="M6974" s="22"/>
      <c r="N6974">
        <f t="shared" si="428"/>
        <v>47878</v>
      </c>
      <c r="O6974">
        <f>+VLOOKUP(N6974,'Thanh toán '!O$8:P$8099,2,0)</f>
        <v>419799</v>
      </c>
      <c r="P6974">
        <f t="shared" si="429"/>
        <v>419799</v>
      </c>
      <c r="Q6974" s="30">
        <f t="shared" si="430"/>
        <v>0</v>
      </c>
    </row>
    <row r="6975" spans="1:17" hidden="1" x14ac:dyDescent="0.3">
      <c r="A6975" s="21">
        <v>56184</v>
      </c>
      <c r="B6975" s="22" t="s">
        <v>7632</v>
      </c>
      <c r="C6975" s="22" t="s">
        <v>1333</v>
      </c>
      <c r="D6975" s="27" t="s">
        <v>7571</v>
      </c>
      <c r="E6975" s="24" t="s">
        <v>4612</v>
      </c>
      <c r="F6975" s="25" t="s">
        <v>4613</v>
      </c>
      <c r="G6975" s="22" t="s">
        <v>39</v>
      </c>
      <c r="H6975" s="26">
        <v>388703</v>
      </c>
      <c r="I6975" s="28"/>
      <c r="J6975" s="26">
        <v>31096</v>
      </c>
      <c r="K6975" s="26">
        <v>419799</v>
      </c>
      <c r="L6975" s="22" t="s">
        <v>1336</v>
      </c>
      <c r="M6975" s="22"/>
      <c r="N6975">
        <f t="shared" si="428"/>
        <v>47879</v>
      </c>
      <c r="O6975">
        <f>+VLOOKUP(N6975,'Thanh toán '!O$8:P$8099,2,0)</f>
        <v>419799</v>
      </c>
      <c r="P6975">
        <f t="shared" si="429"/>
        <v>419799</v>
      </c>
      <c r="Q6975" s="30">
        <f t="shared" si="430"/>
        <v>0</v>
      </c>
    </row>
    <row r="6976" spans="1:17" hidden="1" x14ac:dyDescent="0.3">
      <c r="A6976" s="21">
        <v>56185</v>
      </c>
      <c r="B6976" s="22" t="s">
        <v>7633</v>
      </c>
      <c r="C6976" s="22" t="s">
        <v>1333</v>
      </c>
      <c r="D6976" s="27" t="s">
        <v>7571</v>
      </c>
      <c r="E6976" s="24" t="s">
        <v>4612</v>
      </c>
      <c r="F6976" s="25" t="s">
        <v>4613</v>
      </c>
      <c r="G6976" s="22" t="s">
        <v>39</v>
      </c>
      <c r="H6976" s="26">
        <v>388703</v>
      </c>
      <c r="I6976" s="28"/>
      <c r="J6976" s="26">
        <v>31096</v>
      </c>
      <c r="K6976" s="26">
        <v>419799</v>
      </c>
      <c r="L6976" s="22" t="s">
        <v>1336</v>
      </c>
      <c r="M6976" s="22"/>
      <c r="N6976">
        <f t="shared" si="428"/>
        <v>47880</v>
      </c>
      <c r="O6976">
        <f>+VLOOKUP(N6976,'Thanh toán '!O$8:P$8099,2,0)</f>
        <v>419799</v>
      </c>
      <c r="P6976">
        <f t="shared" si="429"/>
        <v>419799</v>
      </c>
      <c r="Q6976" s="30">
        <f t="shared" si="430"/>
        <v>0</v>
      </c>
    </row>
    <row r="6977" spans="1:17" hidden="1" x14ac:dyDescent="0.3">
      <c r="A6977" s="21">
        <v>56186</v>
      </c>
      <c r="B6977" s="22" t="s">
        <v>7634</v>
      </c>
      <c r="C6977" s="22" t="s">
        <v>1333</v>
      </c>
      <c r="D6977" s="27" t="s">
        <v>7571</v>
      </c>
      <c r="E6977" s="24" t="s">
        <v>4612</v>
      </c>
      <c r="F6977" s="25" t="s">
        <v>4613</v>
      </c>
      <c r="G6977" s="22" t="s">
        <v>39</v>
      </c>
      <c r="H6977" s="26">
        <v>388703</v>
      </c>
      <c r="I6977" s="28"/>
      <c r="J6977" s="26">
        <v>31096</v>
      </c>
      <c r="K6977" s="26">
        <v>419799</v>
      </c>
      <c r="L6977" s="22" t="s">
        <v>1336</v>
      </c>
      <c r="M6977" s="22"/>
      <c r="N6977">
        <f t="shared" si="428"/>
        <v>47881</v>
      </c>
      <c r="O6977">
        <f>+VLOOKUP(N6977,'Thanh toán '!O$8:P$8099,2,0)</f>
        <v>419799</v>
      </c>
      <c r="P6977">
        <f t="shared" si="429"/>
        <v>419799</v>
      </c>
      <c r="Q6977" s="30">
        <f t="shared" si="430"/>
        <v>0</v>
      </c>
    </row>
    <row r="6978" spans="1:17" hidden="1" x14ac:dyDescent="0.3">
      <c r="A6978" s="21">
        <v>56187</v>
      </c>
      <c r="B6978" s="22" t="s">
        <v>7635</v>
      </c>
      <c r="C6978" s="22" t="s">
        <v>1333</v>
      </c>
      <c r="D6978" s="27" t="s">
        <v>7571</v>
      </c>
      <c r="E6978" s="24" t="s">
        <v>4612</v>
      </c>
      <c r="F6978" s="25" t="s">
        <v>4613</v>
      </c>
      <c r="G6978" s="22" t="s">
        <v>39</v>
      </c>
      <c r="H6978" s="26">
        <v>388703</v>
      </c>
      <c r="I6978" s="28"/>
      <c r="J6978" s="26">
        <v>31096</v>
      </c>
      <c r="K6978" s="26">
        <v>419799</v>
      </c>
      <c r="L6978" s="22" t="s">
        <v>1336</v>
      </c>
      <c r="M6978" s="22"/>
      <c r="N6978">
        <f t="shared" si="428"/>
        <v>47882</v>
      </c>
      <c r="O6978">
        <f>+VLOOKUP(N6978,'Thanh toán '!O$8:P$8099,2,0)</f>
        <v>419799</v>
      </c>
      <c r="P6978">
        <f t="shared" si="429"/>
        <v>419799</v>
      </c>
      <c r="Q6978" s="30">
        <f t="shared" si="430"/>
        <v>0</v>
      </c>
    </row>
    <row r="6979" spans="1:17" hidden="1" x14ac:dyDescent="0.3">
      <c r="A6979" s="21">
        <v>56188</v>
      </c>
      <c r="B6979" s="22" t="s">
        <v>7636</v>
      </c>
      <c r="C6979" s="22" t="s">
        <v>1333</v>
      </c>
      <c r="D6979" s="27" t="s">
        <v>7571</v>
      </c>
      <c r="E6979" s="24" t="s">
        <v>4612</v>
      </c>
      <c r="F6979" s="25" t="s">
        <v>4613</v>
      </c>
      <c r="G6979" s="22" t="s">
        <v>39</v>
      </c>
      <c r="H6979" s="26">
        <v>388703</v>
      </c>
      <c r="I6979" s="28"/>
      <c r="J6979" s="26">
        <v>31096</v>
      </c>
      <c r="K6979" s="26">
        <v>419799</v>
      </c>
      <c r="L6979" s="22" t="s">
        <v>1336</v>
      </c>
      <c r="M6979" s="22"/>
      <c r="N6979">
        <f t="shared" si="428"/>
        <v>47883</v>
      </c>
      <c r="O6979">
        <f>+VLOOKUP(N6979,'Thanh toán '!O$8:P$8099,2,0)</f>
        <v>419799</v>
      </c>
      <c r="P6979">
        <f t="shared" si="429"/>
        <v>419799</v>
      </c>
      <c r="Q6979" s="30">
        <f t="shared" si="430"/>
        <v>0</v>
      </c>
    </row>
    <row r="6980" spans="1:17" hidden="1" x14ac:dyDescent="0.3">
      <c r="A6980" s="21">
        <v>56189</v>
      </c>
      <c r="B6980" s="22" t="s">
        <v>7637</v>
      </c>
      <c r="C6980" s="22" t="s">
        <v>1333</v>
      </c>
      <c r="D6980" s="27" t="s">
        <v>7571</v>
      </c>
      <c r="E6980" s="24" t="s">
        <v>4612</v>
      </c>
      <c r="F6980" s="25" t="s">
        <v>4613</v>
      </c>
      <c r="G6980" s="22" t="s">
        <v>39</v>
      </c>
      <c r="H6980" s="26">
        <v>388703</v>
      </c>
      <c r="I6980" s="28"/>
      <c r="J6980" s="26">
        <v>31096</v>
      </c>
      <c r="K6980" s="26">
        <v>419799</v>
      </c>
      <c r="L6980" s="22" t="s">
        <v>1336</v>
      </c>
      <c r="M6980" s="22"/>
      <c r="N6980">
        <f t="shared" si="428"/>
        <v>47884</v>
      </c>
      <c r="O6980">
        <f>+VLOOKUP(N6980,'Thanh toán '!O$8:P$8099,2,0)</f>
        <v>419799</v>
      </c>
      <c r="P6980">
        <f t="shared" si="429"/>
        <v>419799</v>
      </c>
      <c r="Q6980" s="30">
        <f t="shared" si="430"/>
        <v>0</v>
      </c>
    </row>
    <row r="6981" spans="1:17" hidden="1" x14ac:dyDescent="0.3">
      <c r="A6981" s="21">
        <v>56190</v>
      </c>
      <c r="B6981" s="22" t="s">
        <v>7638</v>
      </c>
      <c r="C6981" s="22" t="s">
        <v>1333</v>
      </c>
      <c r="D6981" s="27" t="s">
        <v>7571</v>
      </c>
      <c r="E6981" s="24" t="s">
        <v>4612</v>
      </c>
      <c r="F6981" s="25" t="s">
        <v>4613</v>
      </c>
      <c r="G6981" s="22" t="s">
        <v>39</v>
      </c>
      <c r="H6981" s="26">
        <v>388703</v>
      </c>
      <c r="I6981" s="28"/>
      <c r="J6981" s="26">
        <v>31096</v>
      </c>
      <c r="K6981" s="26">
        <v>419799</v>
      </c>
      <c r="L6981" s="22" t="s">
        <v>1336</v>
      </c>
      <c r="M6981" s="22"/>
      <c r="N6981">
        <f t="shared" si="428"/>
        <v>47885</v>
      </c>
      <c r="O6981">
        <f>+VLOOKUP(N6981,'Thanh toán '!O$8:P$8099,2,0)</f>
        <v>419799</v>
      </c>
      <c r="P6981">
        <f t="shared" si="429"/>
        <v>419799</v>
      </c>
      <c r="Q6981" s="30">
        <f t="shared" si="430"/>
        <v>0</v>
      </c>
    </row>
    <row r="6982" spans="1:17" hidden="1" x14ac:dyDescent="0.3">
      <c r="A6982" s="21">
        <v>56191</v>
      </c>
      <c r="B6982" s="22" t="s">
        <v>7639</v>
      </c>
      <c r="C6982" s="22" t="s">
        <v>1333</v>
      </c>
      <c r="D6982" s="27" t="s">
        <v>7571</v>
      </c>
      <c r="E6982" s="24" t="s">
        <v>4612</v>
      </c>
      <c r="F6982" s="25" t="s">
        <v>4613</v>
      </c>
      <c r="G6982" s="22" t="s">
        <v>39</v>
      </c>
      <c r="H6982" s="26">
        <v>388703</v>
      </c>
      <c r="I6982" s="28"/>
      <c r="J6982" s="26">
        <v>31096</v>
      </c>
      <c r="K6982" s="26">
        <v>419799</v>
      </c>
      <c r="L6982" s="22" t="s">
        <v>1336</v>
      </c>
      <c r="M6982" s="22"/>
      <c r="N6982">
        <f t="shared" ref="N6982:N7045" si="431">+B6982*1</f>
        <v>47886</v>
      </c>
      <c r="O6982">
        <f>+VLOOKUP(N6982,'Thanh toán '!O$8:P$8099,2,0)</f>
        <v>419799</v>
      </c>
      <c r="P6982">
        <f t="shared" ref="P6982:P7045" si="432">+O6982</f>
        <v>419799</v>
      </c>
      <c r="Q6982" s="30">
        <f t="shared" si="430"/>
        <v>0</v>
      </c>
    </row>
    <row r="6983" spans="1:17" hidden="1" x14ac:dyDescent="0.3">
      <c r="A6983" s="21">
        <v>56192</v>
      </c>
      <c r="B6983" s="22" t="s">
        <v>7640</v>
      </c>
      <c r="C6983" s="22" t="s">
        <v>1333</v>
      </c>
      <c r="D6983" s="27" t="s">
        <v>7571</v>
      </c>
      <c r="E6983" s="24" t="s">
        <v>4612</v>
      </c>
      <c r="F6983" s="25" t="s">
        <v>4613</v>
      </c>
      <c r="G6983" s="22" t="s">
        <v>39</v>
      </c>
      <c r="H6983" s="26">
        <v>388703</v>
      </c>
      <c r="I6983" s="28"/>
      <c r="J6983" s="26">
        <v>31096</v>
      </c>
      <c r="K6983" s="26">
        <v>419799</v>
      </c>
      <c r="L6983" s="22" t="s">
        <v>1336</v>
      </c>
      <c r="M6983" s="22"/>
      <c r="N6983">
        <f t="shared" si="431"/>
        <v>47887</v>
      </c>
      <c r="O6983">
        <f>+VLOOKUP(N6983,'Thanh toán '!O$8:P$8099,2,0)</f>
        <v>419799</v>
      </c>
      <c r="P6983">
        <f t="shared" si="432"/>
        <v>419799</v>
      </c>
      <c r="Q6983" s="30">
        <f t="shared" si="430"/>
        <v>0</v>
      </c>
    </row>
    <row r="6984" spans="1:17" hidden="1" x14ac:dyDescent="0.3">
      <c r="A6984" s="21">
        <v>56193</v>
      </c>
      <c r="B6984" s="22" t="s">
        <v>7641</v>
      </c>
      <c r="C6984" s="22" t="s">
        <v>1333</v>
      </c>
      <c r="D6984" s="27" t="s">
        <v>7571</v>
      </c>
      <c r="E6984" s="24" t="s">
        <v>4612</v>
      </c>
      <c r="F6984" s="25" t="s">
        <v>4613</v>
      </c>
      <c r="G6984" s="22" t="s">
        <v>39</v>
      </c>
      <c r="H6984" s="26">
        <v>388703</v>
      </c>
      <c r="I6984" s="28"/>
      <c r="J6984" s="26">
        <v>31096</v>
      </c>
      <c r="K6984" s="26">
        <v>419799</v>
      </c>
      <c r="L6984" s="22" t="s">
        <v>1336</v>
      </c>
      <c r="M6984" s="22"/>
      <c r="N6984">
        <f t="shared" si="431"/>
        <v>47888</v>
      </c>
      <c r="O6984">
        <f>+VLOOKUP(N6984,'Thanh toán '!O$8:P$8099,2,0)</f>
        <v>419799</v>
      </c>
      <c r="P6984">
        <f t="shared" si="432"/>
        <v>419799</v>
      </c>
      <c r="Q6984" s="30">
        <f t="shared" si="430"/>
        <v>0</v>
      </c>
    </row>
    <row r="6985" spans="1:17" hidden="1" x14ac:dyDescent="0.3">
      <c r="A6985" s="21">
        <v>56194</v>
      </c>
      <c r="B6985" s="22" t="s">
        <v>7642</v>
      </c>
      <c r="C6985" s="22" t="s">
        <v>1333</v>
      </c>
      <c r="D6985" s="27" t="s">
        <v>7571</v>
      </c>
      <c r="E6985" s="24" t="s">
        <v>4612</v>
      </c>
      <c r="F6985" s="25" t="s">
        <v>4613</v>
      </c>
      <c r="G6985" s="22" t="s">
        <v>39</v>
      </c>
      <c r="H6985" s="26">
        <v>388703</v>
      </c>
      <c r="I6985" s="28"/>
      <c r="J6985" s="26">
        <v>31096</v>
      </c>
      <c r="K6985" s="26">
        <v>419799</v>
      </c>
      <c r="L6985" s="22" t="s">
        <v>1336</v>
      </c>
      <c r="M6985" s="22"/>
      <c r="N6985">
        <f t="shared" si="431"/>
        <v>47889</v>
      </c>
      <c r="O6985">
        <f>+VLOOKUP(N6985,'Thanh toán '!O$8:P$8099,2,0)</f>
        <v>419799</v>
      </c>
      <c r="P6985">
        <f t="shared" si="432"/>
        <v>419799</v>
      </c>
      <c r="Q6985" s="30">
        <f t="shared" si="430"/>
        <v>0</v>
      </c>
    </row>
    <row r="6986" spans="1:17" ht="26.3" hidden="1" x14ac:dyDescent="0.3">
      <c r="A6986" s="21">
        <v>56195</v>
      </c>
      <c r="B6986" s="22" t="s">
        <v>7643</v>
      </c>
      <c r="C6986" s="22" t="s">
        <v>1333</v>
      </c>
      <c r="D6986" s="27" t="s">
        <v>7644</v>
      </c>
      <c r="E6986" s="24" t="s">
        <v>4660</v>
      </c>
      <c r="F6986" s="25" t="s">
        <v>5644</v>
      </c>
      <c r="G6986" s="22" t="s">
        <v>24</v>
      </c>
      <c r="H6986" s="26">
        <v>1172095</v>
      </c>
      <c r="I6986" s="28"/>
      <c r="J6986" s="26">
        <v>93768</v>
      </c>
      <c r="K6986" s="26">
        <v>1265863</v>
      </c>
      <c r="L6986" s="22" t="s">
        <v>1336</v>
      </c>
      <c r="M6986" s="22"/>
      <c r="N6986">
        <f t="shared" si="431"/>
        <v>47890</v>
      </c>
      <c r="O6986">
        <f>+VLOOKUP(N6986,'Thanh toán '!O$8:P$8099,2,0)</f>
        <v>1265863</v>
      </c>
      <c r="P6986">
        <f t="shared" si="432"/>
        <v>1265863</v>
      </c>
      <c r="Q6986" s="30">
        <f t="shared" si="430"/>
        <v>0</v>
      </c>
    </row>
    <row r="6987" spans="1:17" hidden="1" x14ac:dyDescent="0.3">
      <c r="A6987" s="21">
        <v>56202</v>
      </c>
      <c r="B6987" s="22" t="s">
        <v>7645</v>
      </c>
      <c r="C6987" s="22" t="s">
        <v>1333</v>
      </c>
      <c r="D6987" s="27" t="s">
        <v>7644</v>
      </c>
      <c r="E6987" s="24" t="s">
        <v>4612</v>
      </c>
      <c r="F6987" s="25" t="s">
        <v>4613</v>
      </c>
      <c r="G6987" s="22" t="s">
        <v>39</v>
      </c>
      <c r="H6987" s="26">
        <v>388703</v>
      </c>
      <c r="I6987" s="28"/>
      <c r="J6987" s="26">
        <v>31096</v>
      </c>
      <c r="K6987" s="26">
        <v>419799</v>
      </c>
      <c r="L6987" s="22" t="s">
        <v>1336</v>
      </c>
      <c r="M6987" s="22"/>
      <c r="N6987">
        <f t="shared" si="431"/>
        <v>47897</v>
      </c>
      <c r="O6987">
        <f>+VLOOKUP(N6987,'Thanh toán '!O$8:P$8099,2,0)</f>
        <v>419799</v>
      </c>
      <c r="P6987">
        <f t="shared" si="432"/>
        <v>419799</v>
      </c>
      <c r="Q6987" s="30">
        <f t="shared" si="430"/>
        <v>0</v>
      </c>
    </row>
    <row r="6988" spans="1:17" hidden="1" x14ac:dyDescent="0.3">
      <c r="A6988" s="21">
        <v>56203</v>
      </c>
      <c r="B6988" s="22" t="s">
        <v>7646</v>
      </c>
      <c r="C6988" s="22" t="s">
        <v>1333</v>
      </c>
      <c r="D6988" s="27" t="s">
        <v>7644</v>
      </c>
      <c r="E6988" s="24" t="s">
        <v>4612</v>
      </c>
      <c r="F6988" s="25" t="s">
        <v>4613</v>
      </c>
      <c r="G6988" s="22" t="s">
        <v>39</v>
      </c>
      <c r="H6988" s="26">
        <v>777406</v>
      </c>
      <c r="I6988" s="28"/>
      <c r="J6988" s="26">
        <v>62192</v>
      </c>
      <c r="K6988" s="26">
        <v>839598</v>
      </c>
      <c r="L6988" s="22" t="s">
        <v>1336</v>
      </c>
      <c r="M6988" s="22"/>
      <c r="N6988">
        <f t="shared" si="431"/>
        <v>47898</v>
      </c>
      <c r="O6988">
        <f>+VLOOKUP(N6988,'Thanh toán '!O$8:P$8099,2,0)</f>
        <v>839598</v>
      </c>
      <c r="P6988">
        <f t="shared" si="432"/>
        <v>839598</v>
      </c>
      <c r="Q6988" s="30">
        <f t="shared" si="430"/>
        <v>0</v>
      </c>
    </row>
    <row r="6989" spans="1:17" hidden="1" x14ac:dyDescent="0.3">
      <c r="A6989" s="21">
        <v>56204</v>
      </c>
      <c r="B6989" s="22" t="s">
        <v>7647</v>
      </c>
      <c r="C6989" s="22" t="s">
        <v>1333</v>
      </c>
      <c r="D6989" s="27" t="s">
        <v>7644</v>
      </c>
      <c r="E6989" s="24" t="s">
        <v>4612</v>
      </c>
      <c r="F6989" s="25" t="s">
        <v>4613</v>
      </c>
      <c r="G6989" s="22" t="s">
        <v>39</v>
      </c>
      <c r="H6989" s="26">
        <v>777406</v>
      </c>
      <c r="I6989" s="28"/>
      <c r="J6989" s="26">
        <v>62192</v>
      </c>
      <c r="K6989" s="26">
        <v>839598</v>
      </c>
      <c r="L6989" s="22" t="s">
        <v>1336</v>
      </c>
      <c r="M6989" s="22"/>
      <c r="N6989">
        <f t="shared" si="431"/>
        <v>47899</v>
      </c>
      <c r="O6989" t="e">
        <f>+VLOOKUP(N6989,'Thanh toán '!O$8:P$8099,2,0)</f>
        <v>#N/A</v>
      </c>
      <c r="P6989" t="e">
        <f t="shared" si="432"/>
        <v>#N/A</v>
      </c>
      <c r="Q6989" s="30" t="e">
        <f t="shared" si="430"/>
        <v>#N/A</v>
      </c>
    </row>
    <row r="6990" spans="1:17" hidden="1" x14ac:dyDescent="0.3">
      <c r="A6990" s="21">
        <v>56205</v>
      </c>
      <c r="B6990" s="22" t="s">
        <v>7648</v>
      </c>
      <c r="C6990" s="22" t="s">
        <v>1333</v>
      </c>
      <c r="D6990" s="27" t="s">
        <v>7644</v>
      </c>
      <c r="E6990" s="24" t="s">
        <v>50</v>
      </c>
      <c r="F6990" s="25" t="s">
        <v>5314</v>
      </c>
      <c r="G6990" s="22" t="s">
        <v>51</v>
      </c>
      <c r="H6990" s="26">
        <v>1057110</v>
      </c>
      <c r="I6990" s="28"/>
      <c r="J6990" s="26">
        <v>84569</v>
      </c>
      <c r="K6990" s="26">
        <v>1141679</v>
      </c>
      <c r="L6990" s="22" t="s">
        <v>1336</v>
      </c>
      <c r="M6990" s="22"/>
      <c r="N6990">
        <f t="shared" si="431"/>
        <v>47900</v>
      </c>
      <c r="O6990">
        <f>+VLOOKUP(N6990,'Thanh toán '!O$8:P$8099,2,0)</f>
        <v>1141679</v>
      </c>
      <c r="P6990">
        <f t="shared" si="432"/>
        <v>1141679</v>
      </c>
      <c r="Q6990" s="30">
        <f t="shared" si="430"/>
        <v>0</v>
      </c>
    </row>
    <row r="6991" spans="1:17" hidden="1" x14ac:dyDescent="0.3">
      <c r="A6991" s="21">
        <v>56206</v>
      </c>
      <c r="B6991" s="22" t="s">
        <v>7649</v>
      </c>
      <c r="C6991" s="22" t="s">
        <v>1333</v>
      </c>
      <c r="D6991" s="27" t="s">
        <v>7644</v>
      </c>
      <c r="E6991" s="24" t="s">
        <v>4612</v>
      </c>
      <c r="F6991" s="25" t="s">
        <v>4613</v>
      </c>
      <c r="G6991" s="22" t="s">
        <v>39</v>
      </c>
      <c r="H6991" s="26">
        <v>388703</v>
      </c>
      <c r="I6991" s="28"/>
      <c r="J6991" s="26">
        <v>31096</v>
      </c>
      <c r="K6991" s="26">
        <v>419799</v>
      </c>
      <c r="L6991" s="22" t="s">
        <v>1336</v>
      </c>
      <c r="M6991" s="22"/>
      <c r="N6991">
        <f t="shared" si="431"/>
        <v>47901</v>
      </c>
      <c r="O6991">
        <f>+VLOOKUP(N6991,'Thanh toán '!O$8:P$8099,2,0)</f>
        <v>419799</v>
      </c>
      <c r="P6991">
        <f t="shared" si="432"/>
        <v>419799</v>
      </c>
      <c r="Q6991" s="30">
        <f t="shared" si="430"/>
        <v>0</v>
      </c>
    </row>
    <row r="6992" spans="1:17" hidden="1" x14ac:dyDescent="0.3">
      <c r="A6992" s="21">
        <v>56207</v>
      </c>
      <c r="B6992" s="22" t="s">
        <v>7650</v>
      </c>
      <c r="C6992" s="22" t="s">
        <v>1333</v>
      </c>
      <c r="D6992" s="27" t="s">
        <v>7644</v>
      </c>
      <c r="E6992" s="24" t="s">
        <v>4612</v>
      </c>
      <c r="F6992" s="25" t="s">
        <v>4613</v>
      </c>
      <c r="G6992" s="22" t="s">
        <v>39</v>
      </c>
      <c r="H6992" s="26">
        <v>388703</v>
      </c>
      <c r="I6992" s="28"/>
      <c r="J6992" s="26">
        <v>31096</v>
      </c>
      <c r="K6992" s="26">
        <v>419799</v>
      </c>
      <c r="L6992" s="22" t="s">
        <v>1336</v>
      </c>
      <c r="M6992" s="22"/>
      <c r="N6992">
        <f t="shared" si="431"/>
        <v>47902</v>
      </c>
      <c r="O6992">
        <f>+VLOOKUP(N6992,'Thanh toán '!O$8:P$8099,2,0)</f>
        <v>419799</v>
      </c>
      <c r="P6992">
        <f t="shared" si="432"/>
        <v>419799</v>
      </c>
      <c r="Q6992" s="30">
        <f t="shared" si="430"/>
        <v>0</v>
      </c>
    </row>
    <row r="6993" spans="1:17" hidden="1" x14ac:dyDescent="0.3">
      <c r="A6993" s="21">
        <v>56208</v>
      </c>
      <c r="B6993" s="22" t="s">
        <v>7651</v>
      </c>
      <c r="C6993" s="22" t="s">
        <v>1333</v>
      </c>
      <c r="D6993" s="27" t="s">
        <v>7644</v>
      </c>
      <c r="E6993" s="24" t="s">
        <v>4612</v>
      </c>
      <c r="F6993" s="25" t="s">
        <v>4613</v>
      </c>
      <c r="G6993" s="22" t="s">
        <v>39</v>
      </c>
      <c r="H6993" s="26">
        <v>388703</v>
      </c>
      <c r="I6993" s="28"/>
      <c r="J6993" s="26">
        <v>31096</v>
      </c>
      <c r="K6993" s="26">
        <v>419799</v>
      </c>
      <c r="L6993" s="22" t="s">
        <v>1336</v>
      </c>
      <c r="M6993" s="22"/>
      <c r="N6993">
        <f t="shared" si="431"/>
        <v>47903</v>
      </c>
      <c r="O6993">
        <f>+VLOOKUP(N6993,'Thanh toán '!O$8:P$8099,2,0)</f>
        <v>419799</v>
      </c>
      <c r="P6993">
        <f t="shared" si="432"/>
        <v>419799</v>
      </c>
      <c r="Q6993" s="30">
        <f t="shared" si="430"/>
        <v>0</v>
      </c>
    </row>
    <row r="6994" spans="1:17" hidden="1" x14ac:dyDescent="0.3">
      <c r="A6994" s="21">
        <v>56209</v>
      </c>
      <c r="B6994" s="22" t="s">
        <v>7652</v>
      </c>
      <c r="C6994" s="22" t="s">
        <v>1333</v>
      </c>
      <c r="D6994" s="27" t="s">
        <v>7644</v>
      </c>
      <c r="E6994" s="24" t="s">
        <v>4612</v>
      </c>
      <c r="F6994" s="25" t="s">
        <v>4613</v>
      </c>
      <c r="G6994" s="22" t="s">
        <v>39</v>
      </c>
      <c r="H6994" s="26">
        <v>388703</v>
      </c>
      <c r="I6994" s="28"/>
      <c r="J6994" s="26">
        <v>31096</v>
      </c>
      <c r="K6994" s="26">
        <v>419799</v>
      </c>
      <c r="L6994" s="22" t="s">
        <v>1336</v>
      </c>
      <c r="M6994" s="22"/>
      <c r="N6994">
        <f t="shared" si="431"/>
        <v>47904</v>
      </c>
      <c r="O6994">
        <f>+VLOOKUP(N6994,'Thanh toán '!O$8:P$8099,2,0)</f>
        <v>419799</v>
      </c>
      <c r="P6994">
        <f t="shared" si="432"/>
        <v>419799</v>
      </c>
      <c r="Q6994" s="30">
        <f t="shared" si="430"/>
        <v>0</v>
      </c>
    </row>
    <row r="6995" spans="1:17" hidden="1" x14ac:dyDescent="0.3">
      <c r="A6995" s="21">
        <v>56210</v>
      </c>
      <c r="B6995" s="22" t="s">
        <v>7653</v>
      </c>
      <c r="C6995" s="22" t="s">
        <v>1333</v>
      </c>
      <c r="D6995" s="27" t="s">
        <v>7644</v>
      </c>
      <c r="E6995" s="24" t="s">
        <v>4612</v>
      </c>
      <c r="F6995" s="25" t="s">
        <v>4613</v>
      </c>
      <c r="G6995" s="22" t="s">
        <v>39</v>
      </c>
      <c r="H6995" s="26">
        <v>388703</v>
      </c>
      <c r="I6995" s="28"/>
      <c r="J6995" s="26">
        <v>31096</v>
      </c>
      <c r="K6995" s="26">
        <v>419799</v>
      </c>
      <c r="L6995" s="22" t="s">
        <v>1336</v>
      </c>
      <c r="M6995" s="22"/>
      <c r="N6995">
        <f t="shared" si="431"/>
        <v>47905</v>
      </c>
      <c r="O6995">
        <f>+VLOOKUP(N6995,'Thanh toán '!O$8:P$8099,2,0)</f>
        <v>419799</v>
      </c>
      <c r="P6995">
        <f t="shared" si="432"/>
        <v>419799</v>
      </c>
      <c r="Q6995" s="30">
        <f t="shared" ref="Q6995:Q7058" si="433">+O6995-K6995</f>
        <v>0</v>
      </c>
    </row>
    <row r="6996" spans="1:17" hidden="1" x14ac:dyDescent="0.3">
      <c r="A6996" s="21">
        <v>56211</v>
      </c>
      <c r="B6996" s="22" t="s">
        <v>7654</v>
      </c>
      <c r="C6996" s="22" t="s">
        <v>1333</v>
      </c>
      <c r="D6996" s="27" t="s">
        <v>7644</v>
      </c>
      <c r="E6996" s="24" t="s">
        <v>4612</v>
      </c>
      <c r="F6996" s="25" t="s">
        <v>4613</v>
      </c>
      <c r="G6996" s="22" t="s">
        <v>39</v>
      </c>
      <c r="H6996" s="26">
        <v>388703</v>
      </c>
      <c r="I6996" s="28"/>
      <c r="J6996" s="26">
        <v>31096</v>
      </c>
      <c r="K6996" s="26">
        <v>419799</v>
      </c>
      <c r="L6996" s="22" t="s">
        <v>1336</v>
      </c>
      <c r="M6996" s="22"/>
      <c r="N6996">
        <f t="shared" si="431"/>
        <v>47906</v>
      </c>
      <c r="O6996">
        <f>+VLOOKUP(N6996,'Thanh toán '!O$8:P$8099,2,0)</f>
        <v>419799</v>
      </c>
      <c r="P6996">
        <f t="shared" si="432"/>
        <v>419799</v>
      </c>
      <c r="Q6996" s="30">
        <f t="shared" si="433"/>
        <v>0</v>
      </c>
    </row>
    <row r="6997" spans="1:17" hidden="1" x14ac:dyDescent="0.3">
      <c r="A6997" s="21">
        <v>56212</v>
      </c>
      <c r="B6997" s="22" t="s">
        <v>7655</v>
      </c>
      <c r="C6997" s="22" t="s">
        <v>1333</v>
      </c>
      <c r="D6997" s="27" t="s">
        <v>7644</v>
      </c>
      <c r="E6997" s="24" t="s">
        <v>4612</v>
      </c>
      <c r="F6997" s="25" t="s">
        <v>4613</v>
      </c>
      <c r="G6997" s="22" t="s">
        <v>39</v>
      </c>
      <c r="H6997" s="26">
        <v>388703</v>
      </c>
      <c r="I6997" s="28"/>
      <c r="J6997" s="26">
        <v>31096</v>
      </c>
      <c r="K6997" s="26">
        <v>419799</v>
      </c>
      <c r="L6997" s="22" t="s">
        <v>1336</v>
      </c>
      <c r="M6997" s="22"/>
      <c r="N6997">
        <f t="shared" si="431"/>
        <v>47907</v>
      </c>
      <c r="O6997">
        <f>+VLOOKUP(N6997,'Thanh toán '!O$8:P$8099,2,0)</f>
        <v>419799</v>
      </c>
      <c r="P6997">
        <f t="shared" si="432"/>
        <v>419799</v>
      </c>
      <c r="Q6997" s="30">
        <f t="shared" si="433"/>
        <v>0</v>
      </c>
    </row>
    <row r="6998" spans="1:17" hidden="1" x14ac:dyDescent="0.3">
      <c r="A6998" s="21">
        <v>56213</v>
      </c>
      <c r="B6998" s="22" t="s">
        <v>7656</v>
      </c>
      <c r="C6998" s="22" t="s">
        <v>1333</v>
      </c>
      <c r="D6998" s="27" t="s">
        <v>7644</v>
      </c>
      <c r="E6998" s="24" t="s">
        <v>4612</v>
      </c>
      <c r="F6998" s="25" t="s">
        <v>4613</v>
      </c>
      <c r="G6998" s="22" t="s">
        <v>39</v>
      </c>
      <c r="H6998" s="26">
        <v>1002503</v>
      </c>
      <c r="I6998" s="28"/>
      <c r="J6998" s="26">
        <v>80200</v>
      </c>
      <c r="K6998" s="26">
        <v>1082703</v>
      </c>
      <c r="L6998" s="22" t="s">
        <v>1336</v>
      </c>
      <c r="M6998" s="22"/>
      <c r="N6998">
        <f t="shared" si="431"/>
        <v>47908</v>
      </c>
      <c r="O6998">
        <f>+VLOOKUP(N6998,'Thanh toán '!O$8:P$8099,2,0)</f>
        <v>1082703</v>
      </c>
      <c r="P6998">
        <f t="shared" si="432"/>
        <v>1082703</v>
      </c>
      <c r="Q6998" s="30">
        <f t="shared" si="433"/>
        <v>0</v>
      </c>
    </row>
    <row r="6999" spans="1:17" hidden="1" x14ac:dyDescent="0.3">
      <c r="A6999" s="21">
        <v>56214</v>
      </c>
      <c r="B6999" s="22" t="s">
        <v>7657</v>
      </c>
      <c r="C6999" s="22" t="s">
        <v>1333</v>
      </c>
      <c r="D6999" s="27" t="s">
        <v>7644</v>
      </c>
      <c r="E6999" s="24" t="s">
        <v>4612</v>
      </c>
      <c r="F6999" s="25" t="s">
        <v>4613</v>
      </c>
      <c r="G6999" s="22" t="s">
        <v>39</v>
      </c>
      <c r="H6999" s="26">
        <v>388703</v>
      </c>
      <c r="I6999" s="28"/>
      <c r="J6999" s="26">
        <v>31096</v>
      </c>
      <c r="K6999" s="26">
        <v>419799</v>
      </c>
      <c r="L6999" s="22" t="s">
        <v>1336</v>
      </c>
      <c r="M6999" s="22"/>
      <c r="N6999">
        <f t="shared" si="431"/>
        <v>47909</v>
      </c>
      <c r="O6999">
        <f>+VLOOKUP(N6999,'Thanh toán '!O$8:P$8099,2,0)</f>
        <v>419799</v>
      </c>
      <c r="P6999">
        <f t="shared" si="432"/>
        <v>419799</v>
      </c>
      <c r="Q6999" s="30">
        <f t="shared" si="433"/>
        <v>0</v>
      </c>
    </row>
    <row r="7000" spans="1:17" hidden="1" x14ac:dyDescent="0.3">
      <c r="A7000" s="21">
        <v>56215</v>
      </c>
      <c r="B7000" s="22" t="s">
        <v>7658</v>
      </c>
      <c r="C7000" s="22" t="s">
        <v>1333</v>
      </c>
      <c r="D7000" s="27" t="s">
        <v>7644</v>
      </c>
      <c r="E7000" s="24" t="s">
        <v>4612</v>
      </c>
      <c r="F7000" s="25" t="s">
        <v>4613</v>
      </c>
      <c r="G7000" s="22" t="s">
        <v>39</v>
      </c>
      <c r="H7000" s="26">
        <v>388703</v>
      </c>
      <c r="I7000" s="28"/>
      <c r="J7000" s="26">
        <v>31096</v>
      </c>
      <c r="K7000" s="26">
        <v>419799</v>
      </c>
      <c r="L7000" s="22" t="s">
        <v>1336</v>
      </c>
      <c r="M7000" s="22"/>
      <c r="N7000">
        <f t="shared" si="431"/>
        <v>47910</v>
      </c>
      <c r="O7000">
        <f>+VLOOKUP(N7000,'Thanh toán '!O$8:P$8099,2,0)</f>
        <v>419799</v>
      </c>
      <c r="P7000">
        <f t="shared" si="432"/>
        <v>419799</v>
      </c>
      <c r="Q7000" s="30">
        <f t="shared" si="433"/>
        <v>0</v>
      </c>
    </row>
    <row r="7001" spans="1:17" hidden="1" x14ac:dyDescent="0.3">
      <c r="A7001" s="21">
        <v>56217</v>
      </c>
      <c r="B7001" s="22" t="s">
        <v>7659</v>
      </c>
      <c r="C7001" s="22" t="s">
        <v>1333</v>
      </c>
      <c r="D7001" s="27" t="s">
        <v>7644</v>
      </c>
      <c r="E7001" s="24" t="s">
        <v>4612</v>
      </c>
      <c r="F7001" s="25" t="s">
        <v>4613</v>
      </c>
      <c r="G7001" s="22" t="s">
        <v>39</v>
      </c>
      <c r="H7001" s="26">
        <v>388703</v>
      </c>
      <c r="I7001" s="28"/>
      <c r="J7001" s="26">
        <v>31096</v>
      </c>
      <c r="K7001" s="26">
        <v>419799</v>
      </c>
      <c r="L7001" s="22" t="s">
        <v>1336</v>
      </c>
      <c r="M7001" s="22"/>
      <c r="N7001">
        <f t="shared" si="431"/>
        <v>47912</v>
      </c>
      <c r="O7001">
        <f>+VLOOKUP(N7001,'Thanh toán '!O$8:P$8099,2,0)</f>
        <v>419799</v>
      </c>
      <c r="P7001">
        <f t="shared" si="432"/>
        <v>419799</v>
      </c>
      <c r="Q7001" s="30">
        <f t="shared" si="433"/>
        <v>0</v>
      </c>
    </row>
    <row r="7002" spans="1:17" hidden="1" x14ac:dyDescent="0.3">
      <c r="A7002" s="21">
        <v>56218</v>
      </c>
      <c r="B7002" s="22" t="s">
        <v>7660</v>
      </c>
      <c r="C7002" s="22" t="s">
        <v>1333</v>
      </c>
      <c r="D7002" s="27" t="s">
        <v>7644</v>
      </c>
      <c r="E7002" s="24" t="s">
        <v>4612</v>
      </c>
      <c r="F7002" s="25" t="s">
        <v>4613</v>
      </c>
      <c r="G7002" s="22" t="s">
        <v>39</v>
      </c>
      <c r="H7002" s="26">
        <v>388703</v>
      </c>
      <c r="I7002" s="28"/>
      <c r="J7002" s="26">
        <v>31096</v>
      </c>
      <c r="K7002" s="26">
        <v>419799</v>
      </c>
      <c r="L7002" s="22" t="s">
        <v>1336</v>
      </c>
      <c r="M7002" s="22"/>
      <c r="N7002">
        <f t="shared" si="431"/>
        <v>47913</v>
      </c>
      <c r="O7002">
        <f>+VLOOKUP(N7002,'Thanh toán '!O$8:P$8099,2,0)</f>
        <v>419799</v>
      </c>
      <c r="P7002">
        <f t="shared" si="432"/>
        <v>419799</v>
      </c>
      <c r="Q7002" s="30">
        <f t="shared" si="433"/>
        <v>0</v>
      </c>
    </row>
    <row r="7003" spans="1:17" hidden="1" x14ac:dyDescent="0.3">
      <c r="A7003" s="21">
        <v>56219</v>
      </c>
      <c r="B7003" s="22" t="s">
        <v>7661</v>
      </c>
      <c r="C7003" s="22" t="s">
        <v>1333</v>
      </c>
      <c r="D7003" s="27" t="s">
        <v>7644</v>
      </c>
      <c r="E7003" s="24" t="s">
        <v>4612</v>
      </c>
      <c r="F7003" s="25" t="s">
        <v>4613</v>
      </c>
      <c r="G7003" s="22" t="s">
        <v>39</v>
      </c>
      <c r="H7003" s="26">
        <v>388703</v>
      </c>
      <c r="I7003" s="28"/>
      <c r="J7003" s="26">
        <v>31096</v>
      </c>
      <c r="K7003" s="26">
        <v>419799</v>
      </c>
      <c r="L7003" s="22" t="s">
        <v>1336</v>
      </c>
      <c r="M7003" s="22"/>
      <c r="N7003">
        <f t="shared" si="431"/>
        <v>47914</v>
      </c>
      <c r="O7003">
        <f>+VLOOKUP(N7003,'Thanh toán '!O$8:P$8099,2,0)</f>
        <v>419799</v>
      </c>
      <c r="P7003">
        <f t="shared" si="432"/>
        <v>419799</v>
      </c>
      <c r="Q7003" s="30">
        <f t="shared" si="433"/>
        <v>0</v>
      </c>
    </row>
    <row r="7004" spans="1:17" hidden="1" x14ac:dyDescent="0.3">
      <c r="A7004" s="21">
        <v>56220</v>
      </c>
      <c r="B7004" s="22" t="s">
        <v>7662</v>
      </c>
      <c r="C7004" s="22" t="s">
        <v>1333</v>
      </c>
      <c r="D7004" s="27" t="s">
        <v>7644</v>
      </c>
      <c r="E7004" s="24" t="s">
        <v>84</v>
      </c>
      <c r="F7004" s="25" t="s">
        <v>5622</v>
      </c>
      <c r="G7004" s="22" t="s">
        <v>85</v>
      </c>
      <c r="H7004" s="26">
        <v>5361830</v>
      </c>
      <c r="I7004" s="28"/>
      <c r="J7004" s="26">
        <v>428946</v>
      </c>
      <c r="K7004" s="26">
        <v>5790776</v>
      </c>
      <c r="L7004" s="22" t="s">
        <v>1336</v>
      </c>
      <c r="M7004" s="22"/>
      <c r="N7004">
        <f t="shared" si="431"/>
        <v>47915</v>
      </c>
      <c r="O7004">
        <f>+VLOOKUP(N7004,'Thanh toán '!O$8:P$8099,2,0)</f>
        <v>5790776</v>
      </c>
      <c r="P7004">
        <f t="shared" si="432"/>
        <v>5790776</v>
      </c>
      <c r="Q7004" s="30">
        <f t="shared" si="433"/>
        <v>0</v>
      </c>
    </row>
    <row r="7005" spans="1:17" hidden="1" x14ac:dyDescent="0.3">
      <c r="A7005" s="21">
        <v>56221</v>
      </c>
      <c r="B7005" s="22" t="s">
        <v>7663</v>
      </c>
      <c r="C7005" s="22" t="s">
        <v>1333</v>
      </c>
      <c r="D7005" s="27" t="s">
        <v>7644</v>
      </c>
      <c r="E7005" s="24" t="s">
        <v>4612</v>
      </c>
      <c r="F7005" s="25" t="s">
        <v>4613</v>
      </c>
      <c r="G7005" s="22" t="s">
        <v>39</v>
      </c>
      <c r="H7005" s="26">
        <v>388703</v>
      </c>
      <c r="I7005" s="28"/>
      <c r="J7005" s="26">
        <v>31096</v>
      </c>
      <c r="K7005" s="26">
        <v>419799</v>
      </c>
      <c r="L7005" s="22" t="s">
        <v>1336</v>
      </c>
      <c r="M7005" s="22"/>
      <c r="N7005">
        <f t="shared" si="431"/>
        <v>47916</v>
      </c>
      <c r="O7005">
        <f>+VLOOKUP(N7005,'Thanh toán '!O$8:P$8099,2,0)</f>
        <v>419799</v>
      </c>
      <c r="P7005">
        <f t="shared" si="432"/>
        <v>419799</v>
      </c>
      <c r="Q7005" s="30">
        <f t="shared" si="433"/>
        <v>0</v>
      </c>
    </row>
    <row r="7006" spans="1:17" hidden="1" x14ac:dyDescent="0.3">
      <c r="A7006" s="21">
        <v>56222</v>
      </c>
      <c r="B7006" s="22" t="s">
        <v>7664</v>
      </c>
      <c r="C7006" s="22" t="s">
        <v>1333</v>
      </c>
      <c r="D7006" s="27" t="s">
        <v>7644</v>
      </c>
      <c r="E7006" s="24" t="s">
        <v>4612</v>
      </c>
      <c r="F7006" s="25" t="s">
        <v>4613</v>
      </c>
      <c r="G7006" s="22" t="s">
        <v>39</v>
      </c>
      <c r="H7006" s="26">
        <v>388703</v>
      </c>
      <c r="I7006" s="28"/>
      <c r="J7006" s="26">
        <v>31096</v>
      </c>
      <c r="K7006" s="26">
        <v>419799</v>
      </c>
      <c r="L7006" s="22" t="s">
        <v>1336</v>
      </c>
      <c r="M7006" s="22"/>
      <c r="N7006">
        <f t="shared" si="431"/>
        <v>47917</v>
      </c>
      <c r="O7006">
        <f>+VLOOKUP(N7006,'Thanh toán '!O$8:P$8099,2,0)</f>
        <v>419799</v>
      </c>
      <c r="P7006">
        <f t="shared" si="432"/>
        <v>419799</v>
      </c>
      <c r="Q7006" s="30">
        <f t="shared" si="433"/>
        <v>0</v>
      </c>
    </row>
    <row r="7007" spans="1:17" hidden="1" x14ac:dyDescent="0.3">
      <c r="A7007" s="21">
        <v>56223</v>
      </c>
      <c r="B7007" s="22" t="s">
        <v>7665</v>
      </c>
      <c r="C7007" s="22" t="s">
        <v>1333</v>
      </c>
      <c r="D7007" s="27" t="s">
        <v>7644</v>
      </c>
      <c r="E7007" s="24" t="s">
        <v>4612</v>
      </c>
      <c r="F7007" s="25" t="s">
        <v>4613</v>
      </c>
      <c r="G7007" s="22" t="s">
        <v>39</v>
      </c>
      <c r="H7007" s="26">
        <v>388703</v>
      </c>
      <c r="I7007" s="28"/>
      <c r="J7007" s="26">
        <v>31096</v>
      </c>
      <c r="K7007" s="26">
        <v>419799</v>
      </c>
      <c r="L7007" s="22" t="s">
        <v>1336</v>
      </c>
      <c r="M7007" s="22"/>
      <c r="N7007">
        <f t="shared" si="431"/>
        <v>47918</v>
      </c>
      <c r="O7007" t="e">
        <f>+VLOOKUP(N7007,'Thanh toán '!O$8:P$8099,2,0)</f>
        <v>#N/A</v>
      </c>
      <c r="P7007" t="e">
        <f t="shared" si="432"/>
        <v>#N/A</v>
      </c>
      <c r="Q7007" s="30" t="e">
        <f t="shared" si="433"/>
        <v>#N/A</v>
      </c>
    </row>
    <row r="7008" spans="1:17" hidden="1" x14ac:dyDescent="0.3">
      <c r="A7008" s="21">
        <v>56224</v>
      </c>
      <c r="B7008" s="22" t="s">
        <v>7666</v>
      </c>
      <c r="C7008" s="22" t="s">
        <v>1333</v>
      </c>
      <c r="D7008" s="27" t="s">
        <v>7644</v>
      </c>
      <c r="E7008" s="24" t="s">
        <v>4612</v>
      </c>
      <c r="F7008" s="25" t="s">
        <v>4613</v>
      </c>
      <c r="G7008" s="22" t="s">
        <v>39</v>
      </c>
      <c r="H7008" s="26">
        <v>388703</v>
      </c>
      <c r="I7008" s="28"/>
      <c r="J7008" s="26">
        <v>31096</v>
      </c>
      <c r="K7008" s="26">
        <v>419799</v>
      </c>
      <c r="L7008" s="22" t="s">
        <v>1336</v>
      </c>
      <c r="M7008" s="22"/>
      <c r="N7008">
        <f t="shared" si="431"/>
        <v>47919</v>
      </c>
      <c r="O7008">
        <f>+VLOOKUP(N7008,'Thanh toán '!O$8:P$8099,2,0)</f>
        <v>419799</v>
      </c>
      <c r="P7008">
        <f t="shared" si="432"/>
        <v>419799</v>
      </c>
      <c r="Q7008" s="30">
        <f t="shared" si="433"/>
        <v>0</v>
      </c>
    </row>
    <row r="7009" spans="1:17" hidden="1" x14ac:dyDescent="0.3">
      <c r="A7009" s="21">
        <v>56226</v>
      </c>
      <c r="B7009" s="22" t="s">
        <v>7667</v>
      </c>
      <c r="C7009" s="22" t="s">
        <v>1333</v>
      </c>
      <c r="D7009" s="27" t="s">
        <v>7644</v>
      </c>
      <c r="E7009" s="24" t="s">
        <v>4612</v>
      </c>
      <c r="F7009" s="25" t="s">
        <v>4613</v>
      </c>
      <c r="G7009" s="22" t="s">
        <v>39</v>
      </c>
      <c r="H7009" s="26">
        <v>388703</v>
      </c>
      <c r="I7009" s="28"/>
      <c r="J7009" s="26">
        <v>31096</v>
      </c>
      <c r="K7009" s="26">
        <v>419799</v>
      </c>
      <c r="L7009" s="22" t="s">
        <v>1336</v>
      </c>
      <c r="M7009" s="22"/>
      <c r="N7009">
        <f t="shared" si="431"/>
        <v>47921</v>
      </c>
      <c r="O7009">
        <f>+VLOOKUP(N7009,'Thanh toán '!O$8:P$8099,2,0)</f>
        <v>419799</v>
      </c>
      <c r="P7009">
        <f t="shared" si="432"/>
        <v>419799</v>
      </c>
      <c r="Q7009" s="30">
        <f t="shared" si="433"/>
        <v>0</v>
      </c>
    </row>
    <row r="7010" spans="1:17" hidden="1" x14ac:dyDescent="0.3">
      <c r="A7010" s="21">
        <v>56227</v>
      </c>
      <c r="B7010" s="22" t="s">
        <v>7668</v>
      </c>
      <c r="C7010" s="22" t="s">
        <v>1333</v>
      </c>
      <c r="D7010" s="27" t="s">
        <v>7644</v>
      </c>
      <c r="E7010" s="24" t="s">
        <v>4612</v>
      </c>
      <c r="F7010" s="25" t="s">
        <v>4613</v>
      </c>
      <c r="G7010" s="22" t="s">
        <v>39</v>
      </c>
      <c r="H7010" s="26">
        <v>388703</v>
      </c>
      <c r="I7010" s="28"/>
      <c r="J7010" s="26">
        <v>31096</v>
      </c>
      <c r="K7010" s="26">
        <v>419799</v>
      </c>
      <c r="L7010" s="22" t="s">
        <v>1336</v>
      </c>
      <c r="M7010" s="22"/>
      <c r="N7010">
        <f t="shared" si="431"/>
        <v>47922</v>
      </c>
      <c r="O7010">
        <f>+VLOOKUP(N7010,'Thanh toán '!O$8:P$8099,2,0)</f>
        <v>419799</v>
      </c>
      <c r="P7010">
        <f t="shared" si="432"/>
        <v>419799</v>
      </c>
      <c r="Q7010" s="30">
        <f t="shared" si="433"/>
        <v>0</v>
      </c>
    </row>
    <row r="7011" spans="1:17" ht="26.3" hidden="1" x14ac:dyDescent="0.3">
      <c r="A7011" s="21">
        <v>56228</v>
      </c>
      <c r="B7011" s="22" t="s">
        <v>7669</v>
      </c>
      <c r="C7011" s="22" t="s">
        <v>1333</v>
      </c>
      <c r="D7011" s="27" t="s">
        <v>7644</v>
      </c>
      <c r="E7011" s="24" t="s">
        <v>4890</v>
      </c>
      <c r="F7011" s="25" t="s">
        <v>4891</v>
      </c>
      <c r="G7011" s="22" t="s">
        <v>100</v>
      </c>
      <c r="H7011" s="26">
        <v>388703</v>
      </c>
      <c r="I7011" s="28"/>
      <c r="J7011" s="26">
        <v>31096</v>
      </c>
      <c r="K7011" s="26">
        <v>419799</v>
      </c>
      <c r="L7011" s="22" t="s">
        <v>1336</v>
      </c>
      <c r="M7011" s="22"/>
      <c r="N7011">
        <f t="shared" si="431"/>
        <v>47924</v>
      </c>
      <c r="O7011">
        <f>+VLOOKUP(N7011,'Thanh toán '!O$8:P$8099,2,0)</f>
        <v>419799</v>
      </c>
      <c r="P7011">
        <f t="shared" si="432"/>
        <v>419799</v>
      </c>
      <c r="Q7011" s="30">
        <f t="shared" si="433"/>
        <v>0</v>
      </c>
    </row>
    <row r="7012" spans="1:17" ht="26.3" hidden="1" x14ac:dyDescent="0.3">
      <c r="A7012" s="21">
        <v>56229</v>
      </c>
      <c r="B7012" s="22" t="s">
        <v>7670</v>
      </c>
      <c r="C7012" s="22" t="s">
        <v>1333</v>
      </c>
      <c r="D7012" s="27" t="s">
        <v>7644</v>
      </c>
      <c r="E7012" s="24" t="s">
        <v>4890</v>
      </c>
      <c r="F7012" s="25" t="s">
        <v>4891</v>
      </c>
      <c r="G7012" s="22" t="s">
        <v>100</v>
      </c>
      <c r="H7012" s="26">
        <v>1006768</v>
      </c>
      <c r="I7012" s="28"/>
      <c r="J7012" s="26">
        <v>80541</v>
      </c>
      <c r="K7012" s="26">
        <v>1087309</v>
      </c>
      <c r="L7012" s="22" t="s">
        <v>1336</v>
      </c>
      <c r="M7012" s="22"/>
      <c r="N7012">
        <f t="shared" si="431"/>
        <v>47925</v>
      </c>
      <c r="O7012">
        <f>+VLOOKUP(N7012,'Thanh toán '!O$8:P$8099,2,0)</f>
        <v>1087309</v>
      </c>
      <c r="P7012">
        <f t="shared" si="432"/>
        <v>1087309</v>
      </c>
      <c r="Q7012" s="30">
        <f t="shared" si="433"/>
        <v>0</v>
      </c>
    </row>
    <row r="7013" spans="1:17" ht="26.3" hidden="1" x14ac:dyDescent="0.3">
      <c r="A7013" s="21">
        <v>56230</v>
      </c>
      <c r="B7013" s="22" t="s">
        <v>7671</v>
      </c>
      <c r="C7013" s="22" t="s">
        <v>1333</v>
      </c>
      <c r="D7013" s="27" t="s">
        <v>7644</v>
      </c>
      <c r="E7013" s="24" t="s">
        <v>4890</v>
      </c>
      <c r="F7013" s="25" t="s">
        <v>4891</v>
      </c>
      <c r="G7013" s="22" t="s">
        <v>100</v>
      </c>
      <c r="H7013" s="26">
        <v>388703</v>
      </c>
      <c r="I7013" s="28"/>
      <c r="J7013" s="26">
        <v>31096</v>
      </c>
      <c r="K7013" s="26">
        <v>419799</v>
      </c>
      <c r="L7013" s="22" t="s">
        <v>1336</v>
      </c>
      <c r="M7013" s="22"/>
      <c r="N7013">
        <f t="shared" si="431"/>
        <v>47926</v>
      </c>
      <c r="O7013">
        <f>+VLOOKUP(N7013,'Thanh toán '!O$8:P$8099,2,0)</f>
        <v>419799</v>
      </c>
      <c r="P7013">
        <f t="shared" si="432"/>
        <v>419799</v>
      </c>
      <c r="Q7013" s="30">
        <f t="shared" si="433"/>
        <v>0</v>
      </c>
    </row>
    <row r="7014" spans="1:17" ht="26.3" hidden="1" x14ac:dyDescent="0.3">
      <c r="A7014" s="21">
        <v>56231</v>
      </c>
      <c r="B7014" s="22" t="s">
        <v>7672</v>
      </c>
      <c r="C7014" s="22" t="s">
        <v>1333</v>
      </c>
      <c r="D7014" s="27" t="s">
        <v>7644</v>
      </c>
      <c r="E7014" s="24" t="s">
        <v>4890</v>
      </c>
      <c r="F7014" s="25" t="s">
        <v>4891</v>
      </c>
      <c r="G7014" s="22" t="s">
        <v>100</v>
      </c>
      <c r="H7014" s="26">
        <v>388703</v>
      </c>
      <c r="I7014" s="28"/>
      <c r="J7014" s="26">
        <v>31096</v>
      </c>
      <c r="K7014" s="26">
        <v>419799</v>
      </c>
      <c r="L7014" s="22" t="s">
        <v>1336</v>
      </c>
      <c r="M7014" s="22"/>
      <c r="N7014">
        <f t="shared" si="431"/>
        <v>47927</v>
      </c>
      <c r="O7014">
        <f>+VLOOKUP(N7014,'Thanh toán '!O$8:P$8099,2,0)</f>
        <v>419799</v>
      </c>
      <c r="P7014">
        <f t="shared" si="432"/>
        <v>419799</v>
      </c>
      <c r="Q7014" s="30">
        <f t="shared" si="433"/>
        <v>0</v>
      </c>
    </row>
    <row r="7015" spans="1:17" ht="26.3" hidden="1" x14ac:dyDescent="0.3">
      <c r="A7015" s="21">
        <v>56232</v>
      </c>
      <c r="B7015" s="22" t="s">
        <v>7673</v>
      </c>
      <c r="C7015" s="22" t="s">
        <v>1333</v>
      </c>
      <c r="D7015" s="27" t="s">
        <v>7644</v>
      </c>
      <c r="E7015" s="24" t="s">
        <v>4890</v>
      </c>
      <c r="F7015" s="25" t="s">
        <v>4891</v>
      </c>
      <c r="G7015" s="22" t="s">
        <v>100</v>
      </c>
      <c r="H7015" s="26">
        <v>777406</v>
      </c>
      <c r="I7015" s="28"/>
      <c r="J7015" s="26">
        <v>62192</v>
      </c>
      <c r="K7015" s="26">
        <v>839598</v>
      </c>
      <c r="L7015" s="22" t="s">
        <v>1336</v>
      </c>
      <c r="M7015" s="22"/>
      <c r="N7015">
        <f t="shared" si="431"/>
        <v>47928</v>
      </c>
      <c r="O7015">
        <f>+VLOOKUP(N7015,'Thanh toán '!O$8:P$8099,2,0)</f>
        <v>839598</v>
      </c>
      <c r="P7015">
        <f t="shared" si="432"/>
        <v>839598</v>
      </c>
      <c r="Q7015" s="30">
        <f t="shared" si="433"/>
        <v>0</v>
      </c>
    </row>
    <row r="7016" spans="1:17" hidden="1" x14ac:dyDescent="0.3">
      <c r="A7016" s="21">
        <v>56233</v>
      </c>
      <c r="B7016" s="22" t="s">
        <v>7674</v>
      </c>
      <c r="C7016" s="22" t="s">
        <v>1333</v>
      </c>
      <c r="D7016" s="27" t="s">
        <v>7644</v>
      </c>
      <c r="E7016" s="24" t="s">
        <v>4668</v>
      </c>
      <c r="F7016" s="25" t="s">
        <v>4669</v>
      </c>
      <c r="G7016" s="22" t="s">
        <v>57</v>
      </c>
      <c r="H7016" s="26">
        <v>2488640</v>
      </c>
      <c r="I7016" s="28"/>
      <c r="J7016" s="26">
        <v>199091</v>
      </c>
      <c r="K7016" s="26">
        <v>2687731</v>
      </c>
      <c r="L7016" s="22" t="s">
        <v>1336</v>
      </c>
      <c r="M7016" s="22"/>
      <c r="N7016">
        <f t="shared" si="431"/>
        <v>47929</v>
      </c>
      <c r="O7016">
        <f>+VLOOKUP(N7016,'Thanh toán '!O$8:P$8099,2,0)</f>
        <v>2687731</v>
      </c>
      <c r="P7016">
        <f t="shared" si="432"/>
        <v>2687731</v>
      </c>
      <c r="Q7016" s="30">
        <f t="shared" si="433"/>
        <v>0</v>
      </c>
    </row>
    <row r="7017" spans="1:17" hidden="1" x14ac:dyDescent="0.3">
      <c r="A7017" s="21">
        <v>56238</v>
      </c>
      <c r="B7017" s="22" t="s">
        <v>7675</v>
      </c>
      <c r="C7017" s="22" t="s">
        <v>1333</v>
      </c>
      <c r="D7017" s="27" t="s">
        <v>7644</v>
      </c>
      <c r="E7017" s="24" t="s">
        <v>4612</v>
      </c>
      <c r="F7017" s="25" t="s">
        <v>4613</v>
      </c>
      <c r="G7017" s="22" t="s">
        <v>39</v>
      </c>
      <c r="H7017" s="26">
        <v>388703</v>
      </c>
      <c r="I7017" s="28"/>
      <c r="J7017" s="26">
        <v>31096</v>
      </c>
      <c r="K7017" s="26">
        <v>419799</v>
      </c>
      <c r="L7017" s="22" t="s">
        <v>1336</v>
      </c>
      <c r="M7017" s="22"/>
      <c r="N7017">
        <f t="shared" si="431"/>
        <v>47934</v>
      </c>
      <c r="O7017">
        <f>+VLOOKUP(N7017,'Thanh toán '!O$8:P$8099,2,0)</f>
        <v>419799</v>
      </c>
      <c r="P7017">
        <f t="shared" si="432"/>
        <v>419799</v>
      </c>
      <c r="Q7017" s="30">
        <f t="shared" si="433"/>
        <v>0</v>
      </c>
    </row>
    <row r="7018" spans="1:17" hidden="1" x14ac:dyDescent="0.3">
      <c r="A7018" s="21">
        <v>56239</v>
      </c>
      <c r="B7018" s="22" t="s">
        <v>7676</v>
      </c>
      <c r="C7018" s="22" t="s">
        <v>1333</v>
      </c>
      <c r="D7018" s="27" t="s">
        <v>7644</v>
      </c>
      <c r="E7018" s="24" t="s">
        <v>4612</v>
      </c>
      <c r="F7018" s="25" t="s">
        <v>4613</v>
      </c>
      <c r="G7018" s="22" t="s">
        <v>39</v>
      </c>
      <c r="H7018" s="26">
        <v>388703</v>
      </c>
      <c r="I7018" s="28"/>
      <c r="J7018" s="26">
        <v>31096</v>
      </c>
      <c r="K7018" s="26">
        <v>419799</v>
      </c>
      <c r="L7018" s="22" t="s">
        <v>1336</v>
      </c>
      <c r="M7018" s="22"/>
      <c r="N7018">
        <f t="shared" si="431"/>
        <v>47935</v>
      </c>
      <c r="O7018">
        <f>+VLOOKUP(N7018,'Thanh toán '!O$8:P$8099,2,0)</f>
        <v>419799</v>
      </c>
      <c r="P7018">
        <f t="shared" si="432"/>
        <v>419799</v>
      </c>
      <c r="Q7018" s="30">
        <f t="shared" si="433"/>
        <v>0</v>
      </c>
    </row>
    <row r="7019" spans="1:17" hidden="1" x14ac:dyDescent="0.3">
      <c r="A7019" s="21">
        <v>56240</v>
      </c>
      <c r="B7019" s="22" t="s">
        <v>7677</v>
      </c>
      <c r="C7019" s="22" t="s">
        <v>1333</v>
      </c>
      <c r="D7019" s="27" t="s">
        <v>7644</v>
      </c>
      <c r="E7019" s="24" t="s">
        <v>4612</v>
      </c>
      <c r="F7019" s="25" t="s">
        <v>4613</v>
      </c>
      <c r="G7019" s="22" t="s">
        <v>39</v>
      </c>
      <c r="H7019" s="26">
        <v>388703</v>
      </c>
      <c r="I7019" s="28"/>
      <c r="J7019" s="26">
        <v>31096</v>
      </c>
      <c r="K7019" s="26">
        <v>419799</v>
      </c>
      <c r="L7019" s="22" t="s">
        <v>1336</v>
      </c>
      <c r="M7019" s="22"/>
      <c r="N7019">
        <f t="shared" si="431"/>
        <v>47936</v>
      </c>
      <c r="O7019">
        <f>+VLOOKUP(N7019,'Thanh toán '!O$8:P$8099,2,0)</f>
        <v>419799</v>
      </c>
      <c r="P7019">
        <f t="shared" si="432"/>
        <v>419799</v>
      </c>
      <c r="Q7019" s="30">
        <f t="shared" si="433"/>
        <v>0</v>
      </c>
    </row>
    <row r="7020" spans="1:17" hidden="1" x14ac:dyDescent="0.3">
      <c r="A7020" s="21">
        <v>56241</v>
      </c>
      <c r="B7020" s="22" t="s">
        <v>7678</v>
      </c>
      <c r="C7020" s="22" t="s">
        <v>1333</v>
      </c>
      <c r="D7020" s="27" t="s">
        <v>7644</v>
      </c>
      <c r="E7020" s="24" t="s">
        <v>4612</v>
      </c>
      <c r="F7020" s="25" t="s">
        <v>4613</v>
      </c>
      <c r="G7020" s="22" t="s">
        <v>39</v>
      </c>
      <c r="H7020" s="26">
        <v>388703</v>
      </c>
      <c r="I7020" s="28"/>
      <c r="J7020" s="26">
        <v>31096</v>
      </c>
      <c r="K7020" s="26">
        <v>419799</v>
      </c>
      <c r="L7020" s="22" t="s">
        <v>1336</v>
      </c>
      <c r="M7020" s="22"/>
      <c r="N7020">
        <f t="shared" si="431"/>
        <v>47937</v>
      </c>
      <c r="O7020">
        <f>+VLOOKUP(N7020,'Thanh toán '!O$8:P$8099,2,0)</f>
        <v>419799</v>
      </c>
      <c r="P7020">
        <f t="shared" si="432"/>
        <v>419799</v>
      </c>
      <c r="Q7020" s="30">
        <f t="shared" si="433"/>
        <v>0</v>
      </c>
    </row>
    <row r="7021" spans="1:17" hidden="1" x14ac:dyDescent="0.3">
      <c r="A7021" s="21">
        <v>56242</v>
      </c>
      <c r="B7021" s="22" t="s">
        <v>7679</v>
      </c>
      <c r="C7021" s="22" t="s">
        <v>1333</v>
      </c>
      <c r="D7021" s="27" t="s">
        <v>7644</v>
      </c>
      <c r="E7021" s="24" t="s">
        <v>4612</v>
      </c>
      <c r="F7021" s="25" t="s">
        <v>4613</v>
      </c>
      <c r="G7021" s="22" t="s">
        <v>39</v>
      </c>
      <c r="H7021" s="26">
        <v>388703</v>
      </c>
      <c r="I7021" s="28"/>
      <c r="J7021" s="26">
        <v>31096</v>
      </c>
      <c r="K7021" s="26">
        <v>419799</v>
      </c>
      <c r="L7021" s="22" t="s">
        <v>1336</v>
      </c>
      <c r="M7021" s="22"/>
      <c r="N7021">
        <f t="shared" si="431"/>
        <v>47938</v>
      </c>
      <c r="O7021">
        <f>+VLOOKUP(N7021,'Thanh toán '!O$8:P$8099,2,0)</f>
        <v>419799</v>
      </c>
      <c r="P7021">
        <f t="shared" si="432"/>
        <v>419799</v>
      </c>
      <c r="Q7021" s="30">
        <f t="shared" si="433"/>
        <v>0</v>
      </c>
    </row>
    <row r="7022" spans="1:17" hidden="1" x14ac:dyDescent="0.3">
      <c r="A7022" s="21">
        <v>56243</v>
      </c>
      <c r="B7022" s="22" t="s">
        <v>7680</v>
      </c>
      <c r="C7022" s="22" t="s">
        <v>1333</v>
      </c>
      <c r="D7022" s="27" t="s">
        <v>7644</v>
      </c>
      <c r="E7022" s="24" t="s">
        <v>4612</v>
      </c>
      <c r="F7022" s="25" t="s">
        <v>4613</v>
      </c>
      <c r="G7022" s="22" t="s">
        <v>39</v>
      </c>
      <c r="H7022" s="26">
        <v>388703</v>
      </c>
      <c r="I7022" s="28"/>
      <c r="J7022" s="26">
        <v>31096</v>
      </c>
      <c r="K7022" s="26">
        <v>419799</v>
      </c>
      <c r="L7022" s="22" t="s">
        <v>1336</v>
      </c>
      <c r="M7022" s="22"/>
      <c r="N7022">
        <f t="shared" si="431"/>
        <v>47939</v>
      </c>
      <c r="O7022">
        <f>+VLOOKUP(N7022,'Thanh toán '!O$8:P$8099,2,0)</f>
        <v>419799</v>
      </c>
      <c r="P7022">
        <f t="shared" si="432"/>
        <v>419799</v>
      </c>
      <c r="Q7022" s="30">
        <f t="shared" si="433"/>
        <v>0</v>
      </c>
    </row>
    <row r="7023" spans="1:17" hidden="1" x14ac:dyDescent="0.3">
      <c r="A7023" s="21">
        <v>56244</v>
      </c>
      <c r="B7023" s="22" t="s">
        <v>7681</v>
      </c>
      <c r="C7023" s="22" t="s">
        <v>1333</v>
      </c>
      <c r="D7023" s="27" t="s">
        <v>7644</v>
      </c>
      <c r="E7023" s="24" t="s">
        <v>214</v>
      </c>
      <c r="F7023" s="25" t="s">
        <v>7542</v>
      </c>
      <c r="G7023" s="22" t="s">
        <v>215</v>
      </c>
      <c r="H7023" s="26">
        <v>2107680</v>
      </c>
      <c r="I7023" s="28"/>
      <c r="J7023" s="26">
        <v>168614</v>
      </c>
      <c r="K7023" s="26">
        <v>2276294</v>
      </c>
      <c r="L7023" s="22" t="s">
        <v>1336</v>
      </c>
      <c r="M7023" s="22"/>
      <c r="N7023">
        <f t="shared" si="431"/>
        <v>47940</v>
      </c>
      <c r="O7023">
        <f>+VLOOKUP(N7023,'Thanh toán '!O$8:P$8099,2,0)</f>
        <v>2276294</v>
      </c>
      <c r="P7023">
        <f t="shared" si="432"/>
        <v>2276294</v>
      </c>
      <c r="Q7023" s="30">
        <f t="shared" si="433"/>
        <v>0</v>
      </c>
    </row>
    <row r="7024" spans="1:17" hidden="1" x14ac:dyDescent="0.3">
      <c r="A7024" s="21">
        <v>56245</v>
      </c>
      <c r="B7024" s="22" t="s">
        <v>7682</v>
      </c>
      <c r="C7024" s="22" t="s">
        <v>1333</v>
      </c>
      <c r="D7024" s="27" t="s">
        <v>7644</v>
      </c>
      <c r="E7024" s="24" t="s">
        <v>4612</v>
      </c>
      <c r="F7024" s="25" t="s">
        <v>4613</v>
      </c>
      <c r="G7024" s="22" t="s">
        <v>39</v>
      </c>
      <c r="H7024" s="26">
        <v>388703</v>
      </c>
      <c r="I7024" s="28"/>
      <c r="J7024" s="26">
        <v>31096</v>
      </c>
      <c r="K7024" s="26">
        <v>419799</v>
      </c>
      <c r="L7024" s="22" t="s">
        <v>1336</v>
      </c>
      <c r="M7024" s="22"/>
      <c r="N7024">
        <f t="shared" si="431"/>
        <v>47941</v>
      </c>
      <c r="O7024">
        <f>+VLOOKUP(N7024,'Thanh toán '!O$8:P$8099,2,0)</f>
        <v>419799</v>
      </c>
      <c r="P7024">
        <f t="shared" si="432"/>
        <v>419799</v>
      </c>
      <c r="Q7024" s="30">
        <f t="shared" si="433"/>
        <v>0</v>
      </c>
    </row>
    <row r="7025" spans="1:17" hidden="1" x14ac:dyDescent="0.3">
      <c r="A7025" s="21">
        <v>56246</v>
      </c>
      <c r="B7025" s="22" t="s">
        <v>7683</v>
      </c>
      <c r="C7025" s="22" t="s">
        <v>1333</v>
      </c>
      <c r="D7025" s="27" t="s">
        <v>7644</v>
      </c>
      <c r="E7025" s="24" t="s">
        <v>4612</v>
      </c>
      <c r="F7025" s="25" t="s">
        <v>4613</v>
      </c>
      <c r="G7025" s="22" t="s">
        <v>39</v>
      </c>
      <c r="H7025" s="26">
        <v>388703</v>
      </c>
      <c r="I7025" s="28"/>
      <c r="J7025" s="26">
        <v>31096</v>
      </c>
      <c r="K7025" s="26">
        <v>419799</v>
      </c>
      <c r="L7025" s="22" t="s">
        <v>1336</v>
      </c>
      <c r="M7025" s="22"/>
      <c r="N7025">
        <f t="shared" si="431"/>
        <v>47942</v>
      </c>
      <c r="O7025">
        <f>+VLOOKUP(N7025,'Thanh toán '!O$8:P$8099,2,0)</f>
        <v>419799</v>
      </c>
      <c r="P7025">
        <f t="shared" si="432"/>
        <v>419799</v>
      </c>
      <c r="Q7025" s="30">
        <f t="shared" si="433"/>
        <v>0</v>
      </c>
    </row>
    <row r="7026" spans="1:17" hidden="1" x14ac:dyDescent="0.3">
      <c r="A7026" s="21">
        <v>56247</v>
      </c>
      <c r="B7026" s="22" t="s">
        <v>7684</v>
      </c>
      <c r="C7026" s="22" t="s">
        <v>1333</v>
      </c>
      <c r="D7026" s="27" t="s">
        <v>7644</v>
      </c>
      <c r="E7026" s="24" t="s">
        <v>4612</v>
      </c>
      <c r="F7026" s="25" t="s">
        <v>4613</v>
      </c>
      <c r="G7026" s="22" t="s">
        <v>39</v>
      </c>
      <c r="H7026" s="26">
        <v>388703</v>
      </c>
      <c r="I7026" s="28"/>
      <c r="J7026" s="26">
        <v>31096</v>
      </c>
      <c r="K7026" s="26">
        <v>419799</v>
      </c>
      <c r="L7026" s="22" t="s">
        <v>1336</v>
      </c>
      <c r="M7026" s="22"/>
      <c r="N7026">
        <f t="shared" si="431"/>
        <v>47943</v>
      </c>
      <c r="O7026">
        <f>+VLOOKUP(N7026,'Thanh toán '!O$8:P$8099,2,0)</f>
        <v>419799</v>
      </c>
      <c r="P7026">
        <f t="shared" si="432"/>
        <v>419799</v>
      </c>
      <c r="Q7026" s="30">
        <f t="shared" si="433"/>
        <v>0</v>
      </c>
    </row>
    <row r="7027" spans="1:17" hidden="1" x14ac:dyDescent="0.3">
      <c r="A7027" s="21">
        <v>56248</v>
      </c>
      <c r="B7027" s="22" t="s">
        <v>7685</v>
      </c>
      <c r="C7027" s="22" t="s">
        <v>1333</v>
      </c>
      <c r="D7027" s="27" t="s">
        <v>7644</v>
      </c>
      <c r="E7027" s="24" t="s">
        <v>4612</v>
      </c>
      <c r="F7027" s="25" t="s">
        <v>4613</v>
      </c>
      <c r="G7027" s="22" t="s">
        <v>39</v>
      </c>
      <c r="H7027" s="26">
        <v>2492721</v>
      </c>
      <c r="I7027" s="28"/>
      <c r="J7027" s="26">
        <v>199418</v>
      </c>
      <c r="K7027" s="26">
        <v>2692139</v>
      </c>
      <c r="L7027" s="22" t="s">
        <v>1336</v>
      </c>
      <c r="M7027" s="22"/>
      <c r="N7027">
        <f t="shared" si="431"/>
        <v>47944</v>
      </c>
      <c r="O7027">
        <f>+VLOOKUP(N7027,'Thanh toán '!O$8:P$8099,2,0)</f>
        <v>2692139</v>
      </c>
      <c r="P7027">
        <f t="shared" si="432"/>
        <v>2692139</v>
      </c>
      <c r="Q7027" s="30">
        <f t="shared" si="433"/>
        <v>0</v>
      </c>
    </row>
    <row r="7028" spans="1:17" hidden="1" x14ac:dyDescent="0.3">
      <c r="A7028" s="21">
        <v>56249</v>
      </c>
      <c r="B7028" s="22" t="s">
        <v>7686</v>
      </c>
      <c r="C7028" s="22" t="s">
        <v>1333</v>
      </c>
      <c r="D7028" s="27" t="s">
        <v>7644</v>
      </c>
      <c r="E7028" s="24" t="s">
        <v>4612</v>
      </c>
      <c r="F7028" s="25" t="s">
        <v>4613</v>
      </c>
      <c r="G7028" s="22" t="s">
        <v>39</v>
      </c>
      <c r="H7028" s="26">
        <v>388703</v>
      </c>
      <c r="I7028" s="28"/>
      <c r="J7028" s="26">
        <v>31096</v>
      </c>
      <c r="K7028" s="26">
        <v>419799</v>
      </c>
      <c r="L7028" s="22" t="s">
        <v>1336</v>
      </c>
      <c r="M7028" s="22"/>
      <c r="N7028">
        <f t="shared" si="431"/>
        <v>47945</v>
      </c>
      <c r="O7028">
        <f>+VLOOKUP(N7028,'Thanh toán '!O$8:P$8099,2,0)</f>
        <v>419799</v>
      </c>
      <c r="P7028">
        <f t="shared" si="432"/>
        <v>419799</v>
      </c>
      <c r="Q7028" s="30">
        <f t="shared" si="433"/>
        <v>0</v>
      </c>
    </row>
    <row r="7029" spans="1:17" hidden="1" x14ac:dyDescent="0.3">
      <c r="A7029" s="21">
        <v>56250</v>
      </c>
      <c r="B7029" s="22" t="s">
        <v>7687</v>
      </c>
      <c r="C7029" s="22" t="s">
        <v>1333</v>
      </c>
      <c r="D7029" s="27" t="s">
        <v>7644</v>
      </c>
      <c r="E7029" s="24" t="s">
        <v>4612</v>
      </c>
      <c r="F7029" s="25" t="s">
        <v>4613</v>
      </c>
      <c r="G7029" s="22" t="s">
        <v>39</v>
      </c>
      <c r="H7029" s="26">
        <v>544184</v>
      </c>
      <c r="I7029" s="28"/>
      <c r="J7029" s="26">
        <v>43535</v>
      </c>
      <c r="K7029" s="26">
        <v>587719</v>
      </c>
      <c r="L7029" s="22" t="s">
        <v>1336</v>
      </c>
      <c r="M7029" s="22"/>
      <c r="N7029">
        <f t="shared" si="431"/>
        <v>47946</v>
      </c>
      <c r="O7029" t="e">
        <f>+VLOOKUP(N7029,'Thanh toán '!O$8:P$8099,2,0)</f>
        <v>#N/A</v>
      </c>
      <c r="P7029" t="e">
        <f t="shared" si="432"/>
        <v>#N/A</v>
      </c>
      <c r="Q7029" s="30" t="e">
        <f t="shared" si="433"/>
        <v>#N/A</v>
      </c>
    </row>
    <row r="7030" spans="1:17" hidden="1" x14ac:dyDescent="0.3">
      <c r="A7030" s="21">
        <v>56251</v>
      </c>
      <c r="B7030" s="22" t="s">
        <v>7688</v>
      </c>
      <c r="C7030" s="22" t="s">
        <v>1333</v>
      </c>
      <c r="D7030" s="27" t="s">
        <v>7644</v>
      </c>
      <c r="E7030" s="24" t="s">
        <v>4612</v>
      </c>
      <c r="F7030" s="25" t="s">
        <v>4613</v>
      </c>
      <c r="G7030" s="22" t="s">
        <v>39</v>
      </c>
      <c r="H7030" s="26">
        <v>544184</v>
      </c>
      <c r="I7030" s="28"/>
      <c r="J7030" s="26">
        <v>43535</v>
      </c>
      <c r="K7030" s="26">
        <v>587719</v>
      </c>
      <c r="L7030" s="22" t="s">
        <v>1336</v>
      </c>
      <c r="M7030" s="22"/>
      <c r="N7030">
        <f t="shared" si="431"/>
        <v>47948</v>
      </c>
      <c r="O7030">
        <f>+VLOOKUP(N7030,'Thanh toán '!O$8:P$8099,2,0)</f>
        <v>587719</v>
      </c>
      <c r="P7030">
        <f t="shared" si="432"/>
        <v>587719</v>
      </c>
      <c r="Q7030" s="30">
        <f t="shared" si="433"/>
        <v>0</v>
      </c>
    </row>
    <row r="7031" spans="1:17" hidden="1" x14ac:dyDescent="0.3">
      <c r="A7031" s="21">
        <v>56252</v>
      </c>
      <c r="B7031" s="22" t="s">
        <v>7689</v>
      </c>
      <c r="C7031" s="22" t="s">
        <v>1333</v>
      </c>
      <c r="D7031" s="27" t="s">
        <v>7644</v>
      </c>
      <c r="E7031" s="24" t="s">
        <v>4612</v>
      </c>
      <c r="F7031" s="25" t="s">
        <v>4613</v>
      </c>
      <c r="G7031" s="22" t="s">
        <v>39</v>
      </c>
      <c r="H7031" s="26">
        <v>388703</v>
      </c>
      <c r="I7031" s="28"/>
      <c r="J7031" s="26">
        <v>31096</v>
      </c>
      <c r="K7031" s="26">
        <v>419799</v>
      </c>
      <c r="L7031" s="22" t="s">
        <v>1336</v>
      </c>
      <c r="M7031" s="22"/>
      <c r="N7031">
        <f t="shared" si="431"/>
        <v>47949</v>
      </c>
      <c r="O7031">
        <f>+VLOOKUP(N7031,'Thanh toán '!O$8:P$8099,2,0)</f>
        <v>419799</v>
      </c>
      <c r="P7031">
        <f t="shared" si="432"/>
        <v>419799</v>
      </c>
      <c r="Q7031" s="30">
        <f t="shared" si="433"/>
        <v>0</v>
      </c>
    </row>
    <row r="7032" spans="1:17" hidden="1" x14ac:dyDescent="0.3">
      <c r="A7032" s="21">
        <v>56253</v>
      </c>
      <c r="B7032" s="22" t="s">
        <v>7690</v>
      </c>
      <c r="C7032" s="22" t="s">
        <v>1333</v>
      </c>
      <c r="D7032" s="27" t="s">
        <v>7644</v>
      </c>
      <c r="E7032" s="24" t="s">
        <v>4612</v>
      </c>
      <c r="F7032" s="25" t="s">
        <v>4613</v>
      </c>
      <c r="G7032" s="22" t="s">
        <v>39</v>
      </c>
      <c r="H7032" s="26">
        <v>777406</v>
      </c>
      <c r="I7032" s="28"/>
      <c r="J7032" s="26">
        <v>62192</v>
      </c>
      <c r="K7032" s="26">
        <v>839598</v>
      </c>
      <c r="L7032" s="22" t="s">
        <v>1336</v>
      </c>
      <c r="M7032" s="22"/>
      <c r="N7032">
        <f t="shared" si="431"/>
        <v>47950</v>
      </c>
      <c r="O7032">
        <f>+VLOOKUP(N7032,'Thanh toán '!O$8:P$8099,2,0)</f>
        <v>839598</v>
      </c>
      <c r="P7032">
        <f t="shared" si="432"/>
        <v>839598</v>
      </c>
      <c r="Q7032" s="30">
        <f t="shared" si="433"/>
        <v>0</v>
      </c>
    </row>
    <row r="7033" spans="1:17" hidden="1" x14ac:dyDescent="0.3">
      <c r="A7033" s="21">
        <v>56254</v>
      </c>
      <c r="B7033" s="22" t="s">
        <v>7691</v>
      </c>
      <c r="C7033" s="22" t="s">
        <v>1333</v>
      </c>
      <c r="D7033" s="27" t="s">
        <v>7644</v>
      </c>
      <c r="E7033" s="24" t="s">
        <v>4612</v>
      </c>
      <c r="F7033" s="25" t="s">
        <v>4613</v>
      </c>
      <c r="G7033" s="22" t="s">
        <v>39</v>
      </c>
      <c r="H7033" s="26">
        <v>388703</v>
      </c>
      <c r="I7033" s="28"/>
      <c r="J7033" s="26">
        <v>31096</v>
      </c>
      <c r="K7033" s="26">
        <v>419799</v>
      </c>
      <c r="L7033" s="22" t="s">
        <v>1336</v>
      </c>
      <c r="M7033" s="22"/>
      <c r="N7033">
        <f t="shared" si="431"/>
        <v>47951</v>
      </c>
      <c r="O7033">
        <f>+VLOOKUP(N7033,'Thanh toán '!O$8:P$8099,2,0)</f>
        <v>419799</v>
      </c>
      <c r="P7033">
        <f t="shared" si="432"/>
        <v>419799</v>
      </c>
      <c r="Q7033" s="30">
        <f t="shared" si="433"/>
        <v>0</v>
      </c>
    </row>
    <row r="7034" spans="1:17" ht="26.3" hidden="1" x14ac:dyDescent="0.3">
      <c r="A7034" s="21">
        <v>56255</v>
      </c>
      <c r="B7034" s="22" t="s">
        <v>7692</v>
      </c>
      <c r="C7034" s="22" t="s">
        <v>1333</v>
      </c>
      <c r="D7034" s="27" t="s">
        <v>7644</v>
      </c>
      <c r="E7034" s="24" t="s">
        <v>218</v>
      </c>
      <c r="F7034" s="25" t="s">
        <v>1667</v>
      </c>
      <c r="G7034" s="22" t="s">
        <v>219</v>
      </c>
      <c r="H7034" s="26">
        <v>388703</v>
      </c>
      <c r="I7034" s="28"/>
      <c r="J7034" s="26">
        <v>31096</v>
      </c>
      <c r="K7034" s="26">
        <v>419799</v>
      </c>
      <c r="L7034" s="22" t="s">
        <v>1336</v>
      </c>
      <c r="M7034" s="22"/>
      <c r="N7034">
        <f t="shared" si="431"/>
        <v>47952</v>
      </c>
      <c r="O7034">
        <f>+VLOOKUP(N7034,'Thanh toán '!O$8:P$8099,2,0)</f>
        <v>419799</v>
      </c>
      <c r="P7034">
        <f t="shared" si="432"/>
        <v>419799</v>
      </c>
      <c r="Q7034" s="30">
        <f t="shared" si="433"/>
        <v>0</v>
      </c>
    </row>
    <row r="7035" spans="1:17" ht="26.3" hidden="1" x14ac:dyDescent="0.3">
      <c r="A7035" s="21">
        <v>56256</v>
      </c>
      <c r="B7035" s="22" t="s">
        <v>7693</v>
      </c>
      <c r="C7035" s="22" t="s">
        <v>1333</v>
      </c>
      <c r="D7035" s="27" t="s">
        <v>7644</v>
      </c>
      <c r="E7035" s="24" t="s">
        <v>218</v>
      </c>
      <c r="F7035" s="25" t="s">
        <v>1667</v>
      </c>
      <c r="G7035" s="22" t="s">
        <v>219</v>
      </c>
      <c r="H7035" s="26">
        <v>388703</v>
      </c>
      <c r="I7035" s="28"/>
      <c r="J7035" s="26">
        <v>31096</v>
      </c>
      <c r="K7035" s="26">
        <v>419799</v>
      </c>
      <c r="L7035" s="22" t="s">
        <v>1336</v>
      </c>
      <c r="M7035" s="22"/>
      <c r="N7035">
        <f t="shared" si="431"/>
        <v>47953</v>
      </c>
      <c r="O7035">
        <f>+VLOOKUP(N7035,'Thanh toán '!O$8:P$8099,2,0)</f>
        <v>419799</v>
      </c>
      <c r="P7035">
        <f t="shared" si="432"/>
        <v>419799</v>
      </c>
      <c r="Q7035" s="30">
        <f t="shared" si="433"/>
        <v>0</v>
      </c>
    </row>
    <row r="7036" spans="1:17" ht="26.3" hidden="1" x14ac:dyDescent="0.3">
      <c r="A7036" s="21">
        <v>56257</v>
      </c>
      <c r="B7036" s="22" t="s">
        <v>7694</v>
      </c>
      <c r="C7036" s="22" t="s">
        <v>1333</v>
      </c>
      <c r="D7036" s="27" t="s">
        <v>7644</v>
      </c>
      <c r="E7036" s="24" t="s">
        <v>218</v>
      </c>
      <c r="F7036" s="25" t="s">
        <v>1667</v>
      </c>
      <c r="G7036" s="22" t="s">
        <v>219</v>
      </c>
      <c r="H7036" s="26">
        <v>388703</v>
      </c>
      <c r="I7036" s="28"/>
      <c r="J7036" s="26">
        <v>31096</v>
      </c>
      <c r="K7036" s="26">
        <v>419799</v>
      </c>
      <c r="L7036" s="22" t="s">
        <v>1336</v>
      </c>
      <c r="M7036" s="22"/>
      <c r="N7036">
        <f t="shared" si="431"/>
        <v>47954</v>
      </c>
      <c r="O7036">
        <f>+VLOOKUP(N7036,'Thanh toán '!O$8:P$8099,2,0)</f>
        <v>419799</v>
      </c>
      <c r="P7036">
        <f t="shared" si="432"/>
        <v>419799</v>
      </c>
      <c r="Q7036" s="30">
        <f t="shared" si="433"/>
        <v>0</v>
      </c>
    </row>
    <row r="7037" spans="1:17" ht="26.3" hidden="1" x14ac:dyDescent="0.3">
      <c r="A7037" s="21">
        <v>56258</v>
      </c>
      <c r="B7037" s="22" t="s">
        <v>7695</v>
      </c>
      <c r="C7037" s="22" t="s">
        <v>1333</v>
      </c>
      <c r="D7037" s="27" t="s">
        <v>7644</v>
      </c>
      <c r="E7037" s="24" t="s">
        <v>218</v>
      </c>
      <c r="F7037" s="25" t="s">
        <v>1667</v>
      </c>
      <c r="G7037" s="22" t="s">
        <v>219</v>
      </c>
      <c r="H7037" s="26">
        <v>2077188</v>
      </c>
      <c r="I7037" s="28"/>
      <c r="J7037" s="26">
        <v>166175</v>
      </c>
      <c r="K7037" s="26">
        <v>2243363</v>
      </c>
      <c r="L7037" s="22" t="s">
        <v>1336</v>
      </c>
      <c r="M7037" s="22"/>
      <c r="N7037">
        <f t="shared" si="431"/>
        <v>47955</v>
      </c>
      <c r="O7037">
        <f>+VLOOKUP(N7037,'Thanh toán '!O$8:P$8099,2,0)</f>
        <v>2243363</v>
      </c>
      <c r="P7037">
        <f t="shared" si="432"/>
        <v>2243363</v>
      </c>
      <c r="Q7037" s="30">
        <f t="shared" si="433"/>
        <v>0</v>
      </c>
    </row>
    <row r="7038" spans="1:17" ht="26.3" hidden="1" x14ac:dyDescent="0.3">
      <c r="A7038" s="21">
        <v>56259</v>
      </c>
      <c r="B7038" s="22" t="s">
        <v>7696</v>
      </c>
      <c r="C7038" s="22" t="s">
        <v>1333</v>
      </c>
      <c r="D7038" s="27" t="s">
        <v>7644</v>
      </c>
      <c r="E7038" s="24" t="s">
        <v>218</v>
      </c>
      <c r="F7038" s="25" t="s">
        <v>1667</v>
      </c>
      <c r="G7038" s="22" t="s">
        <v>219</v>
      </c>
      <c r="H7038" s="26">
        <v>466444</v>
      </c>
      <c r="I7038" s="28"/>
      <c r="J7038" s="26">
        <v>37316</v>
      </c>
      <c r="K7038" s="26">
        <v>503760</v>
      </c>
      <c r="L7038" s="22" t="s">
        <v>1336</v>
      </c>
      <c r="M7038" s="22"/>
      <c r="N7038">
        <f t="shared" si="431"/>
        <v>47956</v>
      </c>
      <c r="O7038">
        <f>+VLOOKUP(N7038,'Thanh toán '!O$8:P$8099,2,0)</f>
        <v>503760</v>
      </c>
      <c r="P7038">
        <f t="shared" si="432"/>
        <v>503760</v>
      </c>
      <c r="Q7038" s="30">
        <f t="shared" si="433"/>
        <v>0</v>
      </c>
    </row>
    <row r="7039" spans="1:17" ht="26.3" hidden="1" x14ac:dyDescent="0.3">
      <c r="A7039" s="21">
        <v>56260</v>
      </c>
      <c r="B7039" s="22" t="s">
        <v>7697</v>
      </c>
      <c r="C7039" s="22" t="s">
        <v>1333</v>
      </c>
      <c r="D7039" s="27" t="s">
        <v>7644</v>
      </c>
      <c r="E7039" s="24" t="s">
        <v>218</v>
      </c>
      <c r="F7039" s="25" t="s">
        <v>1667</v>
      </c>
      <c r="G7039" s="22" t="s">
        <v>219</v>
      </c>
      <c r="H7039" s="26">
        <v>604686</v>
      </c>
      <c r="I7039" s="28"/>
      <c r="J7039" s="26">
        <v>48375</v>
      </c>
      <c r="K7039" s="26">
        <v>653061</v>
      </c>
      <c r="L7039" s="22" t="s">
        <v>1336</v>
      </c>
      <c r="M7039" s="22"/>
      <c r="N7039">
        <f t="shared" si="431"/>
        <v>47957</v>
      </c>
      <c r="O7039">
        <f>+VLOOKUP(N7039,'Thanh toán '!O$8:P$8099,2,0)</f>
        <v>653061</v>
      </c>
      <c r="P7039">
        <f t="shared" si="432"/>
        <v>653061</v>
      </c>
      <c r="Q7039" s="30">
        <f t="shared" si="433"/>
        <v>0</v>
      </c>
    </row>
    <row r="7040" spans="1:17" ht="26.3" hidden="1" x14ac:dyDescent="0.3">
      <c r="A7040" s="21">
        <v>56261</v>
      </c>
      <c r="B7040" s="22" t="s">
        <v>7698</v>
      </c>
      <c r="C7040" s="22" t="s">
        <v>1333</v>
      </c>
      <c r="D7040" s="27" t="s">
        <v>7644</v>
      </c>
      <c r="E7040" s="24" t="s">
        <v>307</v>
      </c>
      <c r="F7040" s="25" t="s">
        <v>5969</v>
      </c>
      <c r="G7040" s="22" t="s">
        <v>308</v>
      </c>
      <c r="H7040" s="26">
        <v>1236130</v>
      </c>
      <c r="I7040" s="28"/>
      <c r="J7040" s="26">
        <v>98890</v>
      </c>
      <c r="K7040" s="26">
        <v>1335020</v>
      </c>
      <c r="L7040" s="22" t="s">
        <v>1336</v>
      </c>
      <c r="M7040" s="22"/>
      <c r="N7040">
        <f t="shared" si="431"/>
        <v>47958</v>
      </c>
      <c r="O7040">
        <f>+VLOOKUP(N7040,'Thanh toán '!O$8:P$8099,2,0)</f>
        <v>1335020</v>
      </c>
      <c r="P7040">
        <f t="shared" si="432"/>
        <v>1335020</v>
      </c>
      <c r="Q7040" s="30">
        <f t="shared" si="433"/>
        <v>0</v>
      </c>
    </row>
    <row r="7041" spans="1:17" hidden="1" x14ac:dyDescent="0.3">
      <c r="A7041" s="21">
        <v>56262</v>
      </c>
      <c r="B7041" s="22" t="s">
        <v>7699</v>
      </c>
      <c r="C7041" s="22" t="s">
        <v>1333</v>
      </c>
      <c r="D7041" s="27" t="s">
        <v>7644</v>
      </c>
      <c r="E7041" s="24" t="s">
        <v>114</v>
      </c>
      <c r="F7041" s="25" t="s">
        <v>5502</v>
      </c>
      <c r="G7041" s="22" t="s">
        <v>115</v>
      </c>
      <c r="H7041" s="26">
        <v>12169440</v>
      </c>
      <c r="I7041" s="28"/>
      <c r="J7041" s="26">
        <v>973555</v>
      </c>
      <c r="K7041" s="26">
        <v>13142995</v>
      </c>
      <c r="L7041" s="22" t="s">
        <v>1336</v>
      </c>
      <c r="M7041" s="22"/>
      <c r="N7041">
        <f t="shared" si="431"/>
        <v>47959</v>
      </c>
      <c r="O7041">
        <f>+VLOOKUP(N7041,'Thanh toán '!O$8:P$8099,2,0)</f>
        <v>13142995</v>
      </c>
      <c r="P7041">
        <f t="shared" si="432"/>
        <v>13142995</v>
      </c>
      <c r="Q7041" s="30">
        <f t="shared" si="433"/>
        <v>0</v>
      </c>
    </row>
    <row r="7042" spans="1:17" hidden="1" x14ac:dyDescent="0.3">
      <c r="A7042" s="21">
        <v>56263</v>
      </c>
      <c r="B7042" s="22" t="s">
        <v>7700</v>
      </c>
      <c r="C7042" s="22" t="s">
        <v>1333</v>
      </c>
      <c r="D7042" s="27" t="s">
        <v>7644</v>
      </c>
      <c r="E7042" s="24" t="s">
        <v>5670</v>
      </c>
      <c r="F7042" s="25" t="s">
        <v>5671</v>
      </c>
      <c r="G7042" s="22" t="s">
        <v>211</v>
      </c>
      <c r="H7042" s="26">
        <v>1924970</v>
      </c>
      <c r="I7042" s="28"/>
      <c r="J7042" s="26">
        <v>153998</v>
      </c>
      <c r="K7042" s="26">
        <v>2078968</v>
      </c>
      <c r="L7042" s="22" t="s">
        <v>1336</v>
      </c>
      <c r="M7042" s="22"/>
      <c r="N7042">
        <f t="shared" si="431"/>
        <v>47960</v>
      </c>
      <c r="O7042">
        <f>+VLOOKUP(N7042,'Thanh toán '!O$8:P$8099,2,0)</f>
        <v>2078968</v>
      </c>
      <c r="P7042">
        <f t="shared" si="432"/>
        <v>2078968</v>
      </c>
      <c r="Q7042" s="30">
        <f t="shared" si="433"/>
        <v>0</v>
      </c>
    </row>
    <row r="7043" spans="1:17" hidden="1" x14ac:dyDescent="0.3">
      <c r="A7043" s="21">
        <v>56264</v>
      </c>
      <c r="B7043" s="22" t="s">
        <v>7701</v>
      </c>
      <c r="C7043" s="22" t="s">
        <v>1333</v>
      </c>
      <c r="D7043" s="27" t="s">
        <v>7644</v>
      </c>
      <c r="E7043" s="24" t="s">
        <v>316</v>
      </c>
      <c r="F7043" s="25" t="s">
        <v>5388</v>
      </c>
      <c r="G7043" s="22" t="s">
        <v>317</v>
      </c>
      <c r="H7043" s="26">
        <v>3358350</v>
      </c>
      <c r="I7043" s="28"/>
      <c r="J7043" s="26">
        <v>268668</v>
      </c>
      <c r="K7043" s="26">
        <v>3627018</v>
      </c>
      <c r="L7043" s="22" t="s">
        <v>1336</v>
      </c>
      <c r="M7043" s="22"/>
      <c r="N7043">
        <f t="shared" si="431"/>
        <v>47961</v>
      </c>
      <c r="O7043">
        <f>+VLOOKUP(N7043,'Thanh toán '!O$8:P$8099,2,0)</f>
        <v>3627018</v>
      </c>
      <c r="P7043">
        <f t="shared" si="432"/>
        <v>3627018</v>
      </c>
      <c r="Q7043" s="30">
        <f t="shared" si="433"/>
        <v>0</v>
      </c>
    </row>
    <row r="7044" spans="1:17" hidden="1" x14ac:dyDescent="0.3">
      <c r="A7044" s="21">
        <v>56265</v>
      </c>
      <c r="B7044" s="22" t="s">
        <v>7702</v>
      </c>
      <c r="C7044" s="22" t="s">
        <v>1333</v>
      </c>
      <c r="D7044" s="27" t="s">
        <v>7644</v>
      </c>
      <c r="E7044" s="24" t="s">
        <v>5380</v>
      </c>
      <c r="F7044" s="25" t="s">
        <v>5381</v>
      </c>
      <c r="G7044" s="22" t="s">
        <v>109</v>
      </c>
      <c r="H7044" s="26">
        <v>2346710</v>
      </c>
      <c r="I7044" s="28"/>
      <c r="J7044" s="26">
        <v>187737</v>
      </c>
      <c r="K7044" s="26">
        <v>2534447</v>
      </c>
      <c r="L7044" s="22" t="s">
        <v>1336</v>
      </c>
      <c r="M7044" s="22"/>
      <c r="N7044">
        <f t="shared" si="431"/>
        <v>47962</v>
      </c>
      <c r="O7044">
        <f>+VLOOKUP(N7044,'Thanh toán '!O$8:P$8099,2,0)</f>
        <v>2534447</v>
      </c>
      <c r="P7044">
        <f t="shared" si="432"/>
        <v>2534447</v>
      </c>
      <c r="Q7044" s="30">
        <f t="shared" si="433"/>
        <v>0</v>
      </c>
    </row>
    <row r="7045" spans="1:17" ht="26.3" hidden="1" x14ac:dyDescent="0.3">
      <c r="A7045" s="21">
        <v>56266</v>
      </c>
      <c r="B7045" s="22" t="s">
        <v>7703</v>
      </c>
      <c r="C7045" s="22" t="s">
        <v>1333</v>
      </c>
      <c r="D7045" s="27" t="s">
        <v>7644</v>
      </c>
      <c r="E7045" s="24" t="s">
        <v>4698</v>
      </c>
      <c r="F7045" s="25" t="s">
        <v>4699</v>
      </c>
      <c r="G7045" s="22" t="s">
        <v>106</v>
      </c>
      <c r="H7045" s="26">
        <v>2129781</v>
      </c>
      <c r="I7045" s="28"/>
      <c r="J7045" s="26">
        <v>170382</v>
      </c>
      <c r="K7045" s="26">
        <v>2300163</v>
      </c>
      <c r="L7045" s="22" t="s">
        <v>1336</v>
      </c>
      <c r="M7045" s="22"/>
      <c r="N7045">
        <f t="shared" si="431"/>
        <v>47963</v>
      </c>
      <c r="O7045">
        <f>+VLOOKUP(N7045,'Thanh toán '!O$8:P$8099,2,0)</f>
        <v>2300163</v>
      </c>
      <c r="P7045">
        <f t="shared" si="432"/>
        <v>2300163</v>
      </c>
      <c r="Q7045" s="30">
        <f t="shared" si="433"/>
        <v>0</v>
      </c>
    </row>
    <row r="7046" spans="1:17" hidden="1" x14ac:dyDescent="0.3">
      <c r="A7046" s="21">
        <v>56267</v>
      </c>
      <c r="B7046" s="22" t="s">
        <v>7704</v>
      </c>
      <c r="C7046" s="22" t="s">
        <v>1333</v>
      </c>
      <c r="D7046" s="27" t="s">
        <v>7644</v>
      </c>
      <c r="E7046" s="24" t="s">
        <v>111</v>
      </c>
      <c r="F7046" s="25" t="s">
        <v>5394</v>
      </c>
      <c r="G7046" s="22" t="s">
        <v>112</v>
      </c>
      <c r="H7046" s="26">
        <v>3815330</v>
      </c>
      <c r="I7046" s="28"/>
      <c r="J7046" s="26">
        <v>305226</v>
      </c>
      <c r="K7046" s="26">
        <v>4120556</v>
      </c>
      <c r="L7046" s="22" t="s">
        <v>1336</v>
      </c>
      <c r="M7046" s="22"/>
      <c r="N7046">
        <f t="shared" ref="N7046:N7109" si="434">+B7046*1</f>
        <v>47964</v>
      </c>
      <c r="O7046">
        <f>+VLOOKUP(N7046,'Thanh toán '!O$8:P$8099,2,0)</f>
        <v>4120556</v>
      </c>
      <c r="P7046">
        <f t="shared" ref="P7046:P7109" si="435">+O7046</f>
        <v>4120556</v>
      </c>
      <c r="Q7046" s="30">
        <f t="shared" si="433"/>
        <v>0</v>
      </c>
    </row>
    <row r="7047" spans="1:17" hidden="1" x14ac:dyDescent="0.3">
      <c r="A7047" s="21">
        <v>56268</v>
      </c>
      <c r="B7047" s="22" t="s">
        <v>7705</v>
      </c>
      <c r="C7047" s="22" t="s">
        <v>1333</v>
      </c>
      <c r="D7047" s="27" t="s">
        <v>7644</v>
      </c>
      <c r="E7047" s="24" t="s">
        <v>4612</v>
      </c>
      <c r="F7047" s="25" t="s">
        <v>4613</v>
      </c>
      <c r="G7047" s="22" t="s">
        <v>39</v>
      </c>
      <c r="H7047" s="26">
        <v>388703</v>
      </c>
      <c r="I7047" s="28"/>
      <c r="J7047" s="26">
        <v>31096</v>
      </c>
      <c r="K7047" s="26">
        <v>419799</v>
      </c>
      <c r="L7047" s="22" t="s">
        <v>1336</v>
      </c>
      <c r="M7047" s="22"/>
      <c r="N7047">
        <f t="shared" si="434"/>
        <v>47965</v>
      </c>
      <c r="O7047">
        <f>+VLOOKUP(N7047,'Thanh toán '!O$8:P$8099,2,0)</f>
        <v>419799</v>
      </c>
      <c r="P7047">
        <f t="shared" si="435"/>
        <v>419799</v>
      </c>
      <c r="Q7047" s="30">
        <f t="shared" si="433"/>
        <v>0</v>
      </c>
    </row>
    <row r="7048" spans="1:17" hidden="1" x14ac:dyDescent="0.3">
      <c r="A7048" s="21">
        <v>56269</v>
      </c>
      <c r="B7048" s="22" t="s">
        <v>7706</v>
      </c>
      <c r="C7048" s="22" t="s">
        <v>1333</v>
      </c>
      <c r="D7048" s="27" t="s">
        <v>7644</v>
      </c>
      <c r="E7048" s="24" t="s">
        <v>4612</v>
      </c>
      <c r="F7048" s="25" t="s">
        <v>4613</v>
      </c>
      <c r="G7048" s="22" t="s">
        <v>39</v>
      </c>
      <c r="H7048" s="26">
        <v>388703</v>
      </c>
      <c r="I7048" s="28"/>
      <c r="J7048" s="26">
        <v>31096</v>
      </c>
      <c r="K7048" s="26">
        <v>419799</v>
      </c>
      <c r="L7048" s="22" t="s">
        <v>1336</v>
      </c>
      <c r="M7048" s="22"/>
      <c r="N7048">
        <f t="shared" si="434"/>
        <v>47966</v>
      </c>
      <c r="O7048">
        <f>+VLOOKUP(N7048,'Thanh toán '!O$8:P$8099,2,0)</f>
        <v>419799</v>
      </c>
      <c r="P7048">
        <f t="shared" si="435"/>
        <v>419799</v>
      </c>
      <c r="Q7048" s="30">
        <f t="shared" si="433"/>
        <v>0</v>
      </c>
    </row>
    <row r="7049" spans="1:17" hidden="1" x14ac:dyDescent="0.3">
      <c r="A7049" s="21">
        <v>56270</v>
      </c>
      <c r="B7049" s="22" t="s">
        <v>7707</v>
      </c>
      <c r="C7049" s="22" t="s">
        <v>1333</v>
      </c>
      <c r="D7049" s="27" t="s">
        <v>7644</v>
      </c>
      <c r="E7049" s="24" t="s">
        <v>4612</v>
      </c>
      <c r="F7049" s="25" t="s">
        <v>4613</v>
      </c>
      <c r="G7049" s="22" t="s">
        <v>39</v>
      </c>
      <c r="H7049" s="26">
        <v>388703</v>
      </c>
      <c r="I7049" s="28"/>
      <c r="J7049" s="26">
        <v>31096</v>
      </c>
      <c r="K7049" s="26">
        <v>419799</v>
      </c>
      <c r="L7049" s="22" t="s">
        <v>1336</v>
      </c>
      <c r="M7049" s="22"/>
      <c r="N7049">
        <f t="shared" si="434"/>
        <v>47967</v>
      </c>
      <c r="O7049" t="e">
        <f>+VLOOKUP(N7049,'Thanh toán '!O$8:P$8099,2,0)</f>
        <v>#N/A</v>
      </c>
      <c r="P7049" t="e">
        <f t="shared" si="435"/>
        <v>#N/A</v>
      </c>
      <c r="Q7049" s="30" t="e">
        <f t="shared" si="433"/>
        <v>#N/A</v>
      </c>
    </row>
    <row r="7050" spans="1:17" hidden="1" x14ac:dyDescent="0.3">
      <c r="A7050" s="21">
        <v>56271</v>
      </c>
      <c r="B7050" s="22" t="s">
        <v>7708</v>
      </c>
      <c r="C7050" s="22" t="s">
        <v>1333</v>
      </c>
      <c r="D7050" s="27" t="s">
        <v>7644</v>
      </c>
      <c r="E7050" s="24" t="s">
        <v>4612</v>
      </c>
      <c r="F7050" s="25" t="s">
        <v>4613</v>
      </c>
      <c r="G7050" s="22" t="s">
        <v>39</v>
      </c>
      <c r="H7050" s="26">
        <v>388703</v>
      </c>
      <c r="I7050" s="28"/>
      <c r="J7050" s="26">
        <v>31096</v>
      </c>
      <c r="K7050" s="26">
        <v>419799</v>
      </c>
      <c r="L7050" s="22" t="s">
        <v>1336</v>
      </c>
      <c r="M7050" s="22"/>
      <c r="N7050">
        <f t="shared" si="434"/>
        <v>47968</v>
      </c>
      <c r="O7050">
        <f>+VLOOKUP(N7050,'Thanh toán '!O$8:P$8099,2,0)</f>
        <v>419799</v>
      </c>
      <c r="P7050">
        <f t="shared" si="435"/>
        <v>419799</v>
      </c>
      <c r="Q7050" s="30">
        <f t="shared" si="433"/>
        <v>0</v>
      </c>
    </row>
    <row r="7051" spans="1:17" hidden="1" x14ac:dyDescent="0.3">
      <c r="A7051" s="21">
        <v>56272</v>
      </c>
      <c r="B7051" s="22" t="s">
        <v>7709</v>
      </c>
      <c r="C7051" s="22" t="s">
        <v>1333</v>
      </c>
      <c r="D7051" s="27" t="s">
        <v>7644</v>
      </c>
      <c r="E7051" s="24" t="s">
        <v>4612</v>
      </c>
      <c r="F7051" s="25" t="s">
        <v>4613</v>
      </c>
      <c r="G7051" s="22" t="s">
        <v>39</v>
      </c>
      <c r="H7051" s="26">
        <v>388703</v>
      </c>
      <c r="I7051" s="28"/>
      <c r="J7051" s="26">
        <v>31096</v>
      </c>
      <c r="K7051" s="26">
        <v>419799</v>
      </c>
      <c r="L7051" s="22" t="s">
        <v>1336</v>
      </c>
      <c r="M7051" s="22"/>
      <c r="N7051">
        <f t="shared" si="434"/>
        <v>47969</v>
      </c>
      <c r="O7051">
        <f>+VLOOKUP(N7051,'Thanh toán '!O$8:P$8099,2,0)</f>
        <v>419799</v>
      </c>
      <c r="P7051">
        <f t="shared" si="435"/>
        <v>419799</v>
      </c>
      <c r="Q7051" s="30">
        <f t="shared" si="433"/>
        <v>0</v>
      </c>
    </row>
    <row r="7052" spans="1:17" hidden="1" x14ac:dyDescent="0.3">
      <c r="A7052" s="21">
        <v>56273</v>
      </c>
      <c r="B7052" s="22" t="s">
        <v>7710</v>
      </c>
      <c r="C7052" s="22" t="s">
        <v>1333</v>
      </c>
      <c r="D7052" s="27" t="s">
        <v>7644</v>
      </c>
      <c r="E7052" s="24" t="s">
        <v>4612</v>
      </c>
      <c r="F7052" s="25" t="s">
        <v>4613</v>
      </c>
      <c r="G7052" s="22" t="s">
        <v>39</v>
      </c>
      <c r="H7052" s="26">
        <v>388703</v>
      </c>
      <c r="I7052" s="28"/>
      <c r="J7052" s="26">
        <v>31096</v>
      </c>
      <c r="K7052" s="26">
        <v>419799</v>
      </c>
      <c r="L7052" s="22" t="s">
        <v>1336</v>
      </c>
      <c r="M7052" s="22"/>
      <c r="N7052">
        <f t="shared" si="434"/>
        <v>47970</v>
      </c>
      <c r="O7052">
        <f>+VLOOKUP(N7052,'Thanh toán '!O$8:P$8099,2,0)</f>
        <v>419799</v>
      </c>
      <c r="P7052">
        <f t="shared" si="435"/>
        <v>419799</v>
      </c>
      <c r="Q7052" s="30">
        <f t="shared" si="433"/>
        <v>0</v>
      </c>
    </row>
    <row r="7053" spans="1:17" hidden="1" x14ac:dyDescent="0.3">
      <c r="A7053" s="21">
        <v>56274</v>
      </c>
      <c r="B7053" s="22" t="s">
        <v>7711</v>
      </c>
      <c r="C7053" s="22" t="s">
        <v>1333</v>
      </c>
      <c r="D7053" s="27" t="s">
        <v>7644</v>
      </c>
      <c r="E7053" s="24" t="s">
        <v>4612</v>
      </c>
      <c r="F7053" s="25" t="s">
        <v>4613</v>
      </c>
      <c r="G7053" s="22" t="s">
        <v>39</v>
      </c>
      <c r="H7053" s="26">
        <v>388703</v>
      </c>
      <c r="I7053" s="28"/>
      <c r="J7053" s="26">
        <v>31096</v>
      </c>
      <c r="K7053" s="26">
        <v>419799</v>
      </c>
      <c r="L7053" s="22" t="s">
        <v>1336</v>
      </c>
      <c r="M7053" s="22"/>
      <c r="N7053">
        <f t="shared" si="434"/>
        <v>47971</v>
      </c>
      <c r="O7053">
        <f>+VLOOKUP(N7053,'Thanh toán '!O$8:P$8099,2,0)</f>
        <v>419799</v>
      </c>
      <c r="P7053">
        <f t="shared" si="435"/>
        <v>419799</v>
      </c>
      <c r="Q7053" s="30">
        <f t="shared" si="433"/>
        <v>0</v>
      </c>
    </row>
    <row r="7054" spans="1:17" hidden="1" x14ac:dyDescent="0.3">
      <c r="A7054" s="21">
        <v>56275</v>
      </c>
      <c r="B7054" s="22" t="s">
        <v>7712</v>
      </c>
      <c r="C7054" s="22" t="s">
        <v>1333</v>
      </c>
      <c r="D7054" s="27" t="s">
        <v>7644</v>
      </c>
      <c r="E7054" s="24" t="s">
        <v>4612</v>
      </c>
      <c r="F7054" s="25" t="s">
        <v>4613</v>
      </c>
      <c r="G7054" s="22" t="s">
        <v>39</v>
      </c>
      <c r="H7054" s="26">
        <v>388703</v>
      </c>
      <c r="I7054" s="28"/>
      <c r="J7054" s="26">
        <v>31096</v>
      </c>
      <c r="K7054" s="26">
        <v>419799</v>
      </c>
      <c r="L7054" s="22" t="s">
        <v>1336</v>
      </c>
      <c r="M7054" s="22"/>
      <c r="N7054">
        <f t="shared" si="434"/>
        <v>47972</v>
      </c>
      <c r="O7054">
        <f>+VLOOKUP(N7054,'Thanh toán '!O$8:P$8099,2,0)</f>
        <v>419799</v>
      </c>
      <c r="P7054">
        <f t="shared" si="435"/>
        <v>419799</v>
      </c>
      <c r="Q7054" s="30">
        <f t="shared" si="433"/>
        <v>0</v>
      </c>
    </row>
    <row r="7055" spans="1:17" hidden="1" x14ac:dyDescent="0.3">
      <c r="A7055" s="21">
        <v>56276</v>
      </c>
      <c r="B7055" s="22" t="s">
        <v>7713</v>
      </c>
      <c r="C7055" s="22" t="s">
        <v>1333</v>
      </c>
      <c r="D7055" s="27" t="s">
        <v>7644</v>
      </c>
      <c r="E7055" s="24" t="s">
        <v>4612</v>
      </c>
      <c r="F7055" s="25" t="s">
        <v>4613</v>
      </c>
      <c r="G7055" s="22" t="s">
        <v>39</v>
      </c>
      <c r="H7055" s="26">
        <v>388703</v>
      </c>
      <c r="I7055" s="28"/>
      <c r="J7055" s="26">
        <v>31096</v>
      </c>
      <c r="K7055" s="26">
        <v>419799</v>
      </c>
      <c r="L7055" s="22" t="s">
        <v>1336</v>
      </c>
      <c r="M7055" s="22"/>
      <c r="N7055">
        <f t="shared" si="434"/>
        <v>47973</v>
      </c>
      <c r="O7055">
        <f>+VLOOKUP(N7055,'Thanh toán '!O$8:P$8099,2,0)</f>
        <v>419799</v>
      </c>
      <c r="P7055">
        <f t="shared" si="435"/>
        <v>419799</v>
      </c>
      <c r="Q7055" s="30">
        <f t="shared" si="433"/>
        <v>0</v>
      </c>
    </row>
    <row r="7056" spans="1:17" hidden="1" x14ac:dyDescent="0.3">
      <c r="A7056" s="21">
        <v>56277</v>
      </c>
      <c r="B7056" s="22" t="s">
        <v>7714</v>
      </c>
      <c r="C7056" s="22" t="s">
        <v>1333</v>
      </c>
      <c r="D7056" s="27" t="s">
        <v>7644</v>
      </c>
      <c r="E7056" s="24" t="s">
        <v>4612</v>
      </c>
      <c r="F7056" s="25" t="s">
        <v>4613</v>
      </c>
      <c r="G7056" s="22" t="s">
        <v>39</v>
      </c>
      <c r="H7056" s="26">
        <v>388703</v>
      </c>
      <c r="I7056" s="28"/>
      <c r="J7056" s="26">
        <v>31096</v>
      </c>
      <c r="K7056" s="26">
        <v>419799</v>
      </c>
      <c r="L7056" s="22" t="s">
        <v>1336</v>
      </c>
      <c r="M7056" s="22"/>
      <c r="N7056">
        <f t="shared" si="434"/>
        <v>47974</v>
      </c>
      <c r="O7056">
        <f>+VLOOKUP(N7056,'Thanh toán '!O$8:P$8099,2,0)</f>
        <v>419799</v>
      </c>
      <c r="P7056">
        <f t="shared" si="435"/>
        <v>419799</v>
      </c>
      <c r="Q7056" s="30">
        <f t="shared" si="433"/>
        <v>0</v>
      </c>
    </row>
    <row r="7057" spans="1:17" hidden="1" x14ac:dyDescent="0.3">
      <c r="A7057" s="21">
        <v>56278</v>
      </c>
      <c r="B7057" s="22" t="s">
        <v>7715</v>
      </c>
      <c r="C7057" s="22" t="s">
        <v>1333</v>
      </c>
      <c r="D7057" s="27" t="s">
        <v>7644</v>
      </c>
      <c r="E7057" s="24" t="s">
        <v>4612</v>
      </c>
      <c r="F7057" s="25" t="s">
        <v>4613</v>
      </c>
      <c r="G7057" s="22" t="s">
        <v>39</v>
      </c>
      <c r="H7057" s="26">
        <v>388703</v>
      </c>
      <c r="I7057" s="28"/>
      <c r="J7057" s="26">
        <v>31096</v>
      </c>
      <c r="K7057" s="26">
        <v>419799</v>
      </c>
      <c r="L7057" s="22" t="s">
        <v>1336</v>
      </c>
      <c r="M7057" s="22"/>
      <c r="N7057">
        <f t="shared" si="434"/>
        <v>47975</v>
      </c>
      <c r="O7057">
        <f>+VLOOKUP(N7057,'Thanh toán '!O$8:P$8099,2,0)</f>
        <v>419799</v>
      </c>
      <c r="P7057">
        <f t="shared" si="435"/>
        <v>419799</v>
      </c>
      <c r="Q7057" s="30">
        <f t="shared" si="433"/>
        <v>0</v>
      </c>
    </row>
    <row r="7058" spans="1:17" hidden="1" x14ac:dyDescent="0.3">
      <c r="A7058" s="21">
        <v>56279</v>
      </c>
      <c r="B7058" s="22" t="s">
        <v>7716</v>
      </c>
      <c r="C7058" s="22" t="s">
        <v>1333</v>
      </c>
      <c r="D7058" s="27" t="s">
        <v>7644</v>
      </c>
      <c r="E7058" s="24" t="s">
        <v>4612</v>
      </c>
      <c r="F7058" s="25" t="s">
        <v>4613</v>
      </c>
      <c r="G7058" s="22" t="s">
        <v>39</v>
      </c>
      <c r="H7058" s="26">
        <v>388703</v>
      </c>
      <c r="I7058" s="28"/>
      <c r="J7058" s="26">
        <v>31096</v>
      </c>
      <c r="K7058" s="26">
        <v>419799</v>
      </c>
      <c r="L7058" s="22" t="s">
        <v>1336</v>
      </c>
      <c r="M7058" s="22"/>
      <c r="N7058">
        <f t="shared" si="434"/>
        <v>47976</v>
      </c>
      <c r="O7058">
        <f>+VLOOKUP(N7058,'Thanh toán '!O$8:P$8099,2,0)</f>
        <v>419799</v>
      </c>
      <c r="P7058">
        <f t="shared" si="435"/>
        <v>419799</v>
      </c>
      <c r="Q7058" s="30">
        <f t="shared" si="433"/>
        <v>0</v>
      </c>
    </row>
    <row r="7059" spans="1:17" hidden="1" x14ac:dyDescent="0.3">
      <c r="A7059" s="21">
        <v>56280</v>
      </c>
      <c r="B7059" s="22" t="s">
        <v>7717</v>
      </c>
      <c r="C7059" s="22" t="s">
        <v>1333</v>
      </c>
      <c r="D7059" s="27" t="s">
        <v>7644</v>
      </c>
      <c r="E7059" s="24" t="s">
        <v>4612</v>
      </c>
      <c r="F7059" s="25" t="s">
        <v>4613</v>
      </c>
      <c r="G7059" s="22" t="s">
        <v>39</v>
      </c>
      <c r="H7059" s="26">
        <v>388703</v>
      </c>
      <c r="I7059" s="28"/>
      <c r="J7059" s="26">
        <v>31096</v>
      </c>
      <c r="K7059" s="26">
        <v>419799</v>
      </c>
      <c r="L7059" s="22" t="s">
        <v>1336</v>
      </c>
      <c r="M7059" s="22"/>
      <c r="N7059">
        <f t="shared" si="434"/>
        <v>47977</v>
      </c>
      <c r="O7059">
        <f>+VLOOKUP(N7059,'Thanh toán '!O$8:P$8099,2,0)</f>
        <v>419799</v>
      </c>
      <c r="P7059">
        <f t="shared" si="435"/>
        <v>419799</v>
      </c>
      <c r="Q7059" s="30">
        <f t="shared" ref="Q7059:Q7122" si="436">+O7059-K7059</f>
        <v>0</v>
      </c>
    </row>
    <row r="7060" spans="1:17" hidden="1" x14ac:dyDescent="0.3">
      <c r="A7060" s="21">
        <v>56281</v>
      </c>
      <c r="B7060" s="22" t="s">
        <v>7718</v>
      </c>
      <c r="C7060" s="22" t="s">
        <v>1333</v>
      </c>
      <c r="D7060" s="27" t="s">
        <v>7644</v>
      </c>
      <c r="E7060" s="24" t="s">
        <v>845</v>
      </c>
      <c r="F7060" s="25" t="s">
        <v>1359</v>
      </c>
      <c r="G7060" s="22" t="s">
        <v>79</v>
      </c>
      <c r="H7060" s="26">
        <v>2440220</v>
      </c>
      <c r="I7060" s="28"/>
      <c r="J7060" s="26">
        <v>195218</v>
      </c>
      <c r="K7060" s="26">
        <v>2635438</v>
      </c>
      <c r="L7060" s="22" t="s">
        <v>1336</v>
      </c>
      <c r="M7060" s="22"/>
      <c r="N7060">
        <f t="shared" si="434"/>
        <v>47978</v>
      </c>
      <c r="O7060">
        <f>+VLOOKUP(N7060,'Thanh toán '!O$8:P$8099,2,0)</f>
        <v>2635438</v>
      </c>
      <c r="P7060">
        <f t="shared" si="435"/>
        <v>2635438</v>
      </c>
      <c r="Q7060" s="30">
        <f t="shared" si="436"/>
        <v>0</v>
      </c>
    </row>
    <row r="7061" spans="1:17" hidden="1" x14ac:dyDescent="0.3">
      <c r="A7061" s="21">
        <v>56283</v>
      </c>
      <c r="B7061" s="22" t="s">
        <v>7719</v>
      </c>
      <c r="C7061" s="22" t="s">
        <v>1333</v>
      </c>
      <c r="D7061" s="27" t="s">
        <v>7644</v>
      </c>
      <c r="E7061" s="24" t="s">
        <v>4612</v>
      </c>
      <c r="F7061" s="25" t="s">
        <v>4613</v>
      </c>
      <c r="G7061" s="22" t="s">
        <v>39</v>
      </c>
      <c r="H7061" s="26">
        <v>388703</v>
      </c>
      <c r="I7061" s="28"/>
      <c r="J7061" s="26">
        <v>31096</v>
      </c>
      <c r="K7061" s="26">
        <v>419799</v>
      </c>
      <c r="L7061" s="22" t="s">
        <v>1336</v>
      </c>
      <c r="M7061" s="22"/>
      <c r="N7061">
        <f t="shared" si="434"/>
        <v>47980</v>
      </c>
      <c r="O7061">
        <f>+VLOOKUP(N7061,'Thanh toán '!O$8:P$8099,2,0)</f>
        <v>419799</v>
      </c>
      <c r="P7061">
        <f t="shared" si="435"/>
        <v>419799</v>
      </c>
      <c r="Q7061" s="30">
        <f t="shared" si="436"/>
        <v>0</v>
      </c>
    </row>
    <row r="7062" spans="1:17" hidden="1" x14ac:dyDescent="0.3">
      <c r="A7062" s="21">
        <v>56284</v>
      </c>
      <c r="B7062" s="22" t="s">
        <v>7720</v>
      </c>
      <c r="C7062" s="22" t="s">
        <v>1333</v>
      </c>
      <c r="D7062" s="27" t="s">
        <v>7644</v>
      </c>
      <c r="E7062" s="24" t="s">
        <v>4612</v>
      </c>
      <c r="F7062" s="25" t="s">
        <v>4613</v>
      </c>
      <c r="G7062" s="22" t="s">
        <v>39</v>
      </c>
      <c r="H7062" s="26">
        <v>388703</v>
      </c>
      <c r="I7062" s="28"/>
      <c r="J7062" s="26">
        <v>31096</v>
      </c>
      <c r="K7062" s="26">
        <v>419799</v>
      </c>
      <c r="L7062" s="22" t="s">
        <v>1336</v>
      </c>
      <c r="M7062" s="22"/>
      <c r="N7062">
        <f t="shared" si="434"/>
        <v>47981</v>
      </c>
      <c r="O7062">
        <f>+VLOOKUP(N7062,'Thanh toán '!O$8:P$8099,2,0)</f>
        <v>419799</v>
      </c>
      <c r="P7062">
        <f t="shared" si="435"/>
        <v>419799</v>
      </c>
      <c r="Q7062" s="30">
        <f t="shared" si="436"/>
        <v>0</v>
      </c>
    </row>
    <row r="7063" spans="1:17" hidden="1" x14ac:dyDescent="0.3">
      <c r="A7063" s="21">
        <v>56285</v>
      </c>
      <c r="B7063" s="22" t="s">
        <v>7721</v>
      </c>
      <c r="C7063" s="22" t="s">
        <v>1333</v>
      </c>
      <c r="D7063" s="27" t="s">
        <v>7644</v>
      </c>
      <c r="E7063" s="24" t="s">
        <v>4612</v>
      </c>
      <c r="F7063" s="25" t="s">
        <v>4613</v>
      </c>
      <c r="G7063" s="22" t="s">
        <v>39</v>
      </c>
      <c r="H7063" s="26">
        <v>388703</v>
      </c>
      <c r="I7063" s="28"/>
      <c r="J7063" s="26">
        <v>31096</v>
      </c>
      <c r="K7063" s="26">
        <v>419799</v>
      </c>
      <c r="L7063" s="22" t="s">
        <v>1336</v>
      </c>
      <c r="M7063" s="22"/>
      <c r="N7063">
        <f t="shared" si="434"/>
        <v>47982</v>
      </c>
      <c r="O7063">
        <f>+VLOOKUP(N7063,'Thanh toán '!O$8:P$8099,2,0)</f>
        <v>419799</v>
      </c>
      <c r="P7063">
        <f t="shared" si="435"/>
        <v>419799</v>
      </c>
      <c r="Q7063" s="30">
        <f t="shared" si="436"/>
        <v>0</v>
      </c>
    </row>
    <row r="7064" spans="1:17" hidden="1" x14ac:dyDescent="0.3">
      <c r="A7064" s="21">
        <v>56286</v>
      </c>
      <c r="B7064" s="22" t="s">
        <v>7722</v>
      </c>
      <c r="C7064" s="22" t="s">
        <v>1333</v>
      </c>
      <c r="D7064" s="27" t="s">
        <v>7644</v>
      </c>
      <c r="E7064" s="24" t="s">
        <v>4612</v>
      </c>
      <c r="F7064" s="25" t="s">
        <v>4613</v>
      </c>
      <c r="G7064" s="22" t="s">
        <v>39</v>
      </c>
      <c r="H7064" s="26">
        <v>388703</v>
      </c>
      <c r="I7064" s="28"/>
      <c r="J7064" s="26">
        <v>31096</v>
      </c>
      <c r="K7064" s="26">
        <v>419799</v>
      </c>
      <c r="L7064" s="22" t="s">
        <v>1336</v>
      </c>
      <c r="M7064" s="22"/>
      <c r="N7064">
        <f t="shared" si="434"/>
        <v>47983</v>
      </c>
      <c r="O7064">
        <f>+VLOOKUP(N7064,'Thanh toán '!O$8:P$8099,2,0)</f>
        <v>419799</v>
      </c>
      <c r="P7064">
        <f t="shared" si="435"/>
        <v>419799</v>
      </c>
      <c r="Q7064" s="30">
        <f t="shared" si="436"/>
        <v>0</v>
      </c>
    </row>
    <row r="7065" spans="1:17" hidden="1" x14ac:dyDescent="0.3">
      <c r="A7065" s="21">
        <v>56287</v>
      </c>
      <c r="B7065" s="22" t="s">
        <v>7723</v>
      </c>
      <c r="C7065" s="22" t="s">
        <v>1333</v>
      </c>
      <c r="D7065" s="27" t="s">
        <v>7644</v>
      </c>
      <c r="E7065" s="24" t="s">
        <v>4612</v>
      </c>
      <c r="F7065" s="25" t="s">
        <v>4613</v>
      </c>
      <c r="G7065" s="22" t="s">
        <v>39</v>
      </c>
      <c r="H7065" s="26">
        <v>388703</v>
      </c>
      <c r="I7065" s="28"/>
      <c r="J7065" s="26">
        <v>31096</v>
      </c>
      <c r="K7065" s="26">
        <v>419799</v>
      </c>
      <c r="L7065" s="22" t="s">
        <v>1336</v>
      </c>
      <c r="M7065" s="22"/>
      <c r="N7065">
        <f t="shared" si="434"/>
        <v>47984</v>
      </c>
      <c r="O7065">
        <f>+VLOOKUP(N7065,'Thanh toán '!O$8:P$8099,2,0)</f>
        <v>419799</v>
      </c>
      <c r="P7065">
        <f t="shared" si="435"/>
        <v>419799</v>
      </c>
      <c r="Q7065" s="30">
        <f t="shared" si="436"/>
        <v>0</v>
      </c>
    </row>
    <row r="7066" spans="1:17" hidden="1" x14ac:dyDescent="0.3">
      <c r="A7066" s="21">
        <v>56288</v>
      </c>
      <c r="B7066" s="22" t="s">
        <v>7724</v>
      </c>
      <c r="C7066" s="22" t="s">
        <v>1333</v>
      </c>
      <c r="D7066" s="27" t="s">
        <v>7644</v>
      </c>
      <c r="E7066" s="24" t="s">
        <v>4612</v>
      </c>
      <c r="F7066" s="25" t="s">
        <v>4613</v>
      </c>
      <c r="G7066" s="22" t="s">
        <v>39</v>
      </c>
      <c r="H7066" s="26">
        <v>388703</v>
      </c>
      <c r="I7066" s="28"/>
      <c r="J7066" s="26">
        <v>31096</v>
      </c>
      <c r="K7066" s="26">
        <v>419799</v>
      </c>
      <c r="L7066" s="22" t="s">
        <v>1336</v>
      </c>
      <c r="M7066" s="22"/>
      <c r="N7066">
        <f t="shared" si="434"/>
        <v>47985</v>
      </c>
      <c r="O7066">
        <f>+VLOOKUP(N7066,'Thanh toán '!O$8:P$8099,2,0)</f>
        <v>419799</v>
      </c>
      <c r="P7066">
        <f t="shared" si="435"/>
        <v>419799</v>
      </c>
      <c r="Q7066" s="30">
        <f t="shared" si="436"/>
        <v>0</v>
      </c>
    </row>
    <row r="7067" spans="1:17" hidden="1" x14ac:dyDescent="0.3">
      <c r="A7067" s="21">
        <v>56289</v>
      </c>
      <c r="B7067" s="22" t="s">
        <v>7725</v>
      </c>
      <c r="C7067" s="22" t="s">
        <v>1333</v>
      </c>
      <c r="D7067" s="27" t="s">
        <v>7644</v>
      </c>
      <c r="E7067" s="24" t="s">
        <v>4612</v>
      </c>
      <c r="F7067" s="25" t="s">
        <v>4613</v>
      </c>
      <c r="G7067" s="22" t="s">
        <v>39</v>
      </c>
      <c r="H7067" s="26">
        <v>388703</v>
      </c>
      <c r="I7067" s="28"/>
      <c r="J7067" s="26">
        <v>31096</v>
      </c>
      <c r="K7067" s="26">
        <v>419799</v>
      </c>
      <c r="L7067" s="22" t="s">
        <v>1336</v>
      </c>
      <c r="M7067" s="22"/>
      <c r="N7067">
        <f t="shared" si="434"/>
        <v>47986</v>
      </c>
      <c r="O7067">
        <f>+VLOOKUP(N7067,'Thanh toán '!O$8:P$8099,2,0)</f>
        <v>419799</v>
      </c>
      <c r="P7067">
        <f t="shared" si="435"/>
        <v>419799</v>
      </c>
      <c r="Q7067" s="30">
        <f t="shared" si="436"/>
        <v>0</v>
      </c>
    </row>
    <row r="7068" spans="1:17" hidden="1" x14ac:dyDescent="0.3">
      <c r="A7068" s="21">
        <v>56290</v>
      </c>
      <c r="B7068" s="22" t="s">
        <v>7726</v>
      </c>
      <c r="C7068" s="22" t="s">
        <v>1333</v>
      </c>
      <c r="D7068" s="27" t="s">
        <v>7644</v>
      </c>
      <c r="E7068" s="24" t="s">
        <v>4612</v>
      </c>
      <c r="F7068" s="25" t="s">
        <v>4613</v>
      </c>
      <c r="G7068" s="22" t="s">
        <v>39</v>
      </c>
      <c r="H7068" s="26">
        <v>388703</v>
      </c>
      <c r="I7068" s="28"/>
      <c r="J7068" s="26">
        <v>31096</v>
      </c>
      <c r="K7068" s="26">
        <v>419799</v>
      </c>
      <c r="L7068" s="22" t="s">
        <v>1336</v>
      </c>
      <c r="M7068" s="22"/>
      <c r="N7068">
        <f t="shared" si="434"/>
        <v>47987</v>
      </c>
      <c r="O7068">
        <f>+VLOOKUP(N7068,'Thanh toán '!O$8:P$8099,2,0)</f>
        <v>419799</v>
      </c>
      <c r="P7068">
        <f t="shared" si="435"/>
        <v>419799</v>
      </c>
      <c r="Q7068" s="30">
        <f t="shared" si="436"/>
        <v>0</v>
      </c>
    </row>
    <row r="7069" spans="1:17" hidden="1" x14ac:dyDescent="0.3">
      <c r="A7069" s="21">
        <v>56291</v>
      </c>
      <c r="B7069" s="22" t="s">
        <v>7727</v>
      </c>
      <c r="C7069" s="22" t="s">
        <v>1333</v>
      </c>
      <c r="D7069" s="27" t="s">
        <v>7644</v>
      </c>
      <c r="E7069" s="24" t="s">
        <v>4612</v>
      </c>
      <c r="F7069" s="25" t="s">
        <v>4613</v>
      </c>
      <c r="G7069" s="22" t="s">
        <v>39</v>
      </c>
      <c r="H7069" s="26">
        <v>388703</v>
      </c>
      <c r="I7069" s="28"/>
      <c r="J7069" s="26">
        <v>31096</v>
      </c>
      <c r="K7069" s="26">
        <v>419799</v>
      </c>
      <c r="L7069" s="22" t="s">
        <v>1336</v>
      </c>
      <c r="M7069" s="22"/>
      <c r="N7069">
        <f t="shared" si="434"/>
        <v>47988</v>
      </c>
      <c r="O7069">
        <f>+VLOOKUP(N7069,'Thanh toán '!O$8:P$8099,2,0)</f>
        <v>419799</v>
      </c>
      <c r="P7069">
        <f t="shared" si="435"/>
        <v>419799</v>
      </c>
      <c r="Q7069" s="30">
        <f t="shared" si="436"/>
        <v>0</v>
      </c>
    </row>
    <row r="7070" spans="1:17" hidden="1" x14ac:dyDescent="0.3">
      <c r="A7070" s="21">
        <v>56296</v>
      </c>
      <c r="B7070" s="22" t="s">
        <v>7728</v>
      </c>
      <c r="C7070" s="22" t="s">
        <v>1333</v>
      </c>
      <c r="D7070" s="27" t="s">
        <v>7644</v>
      </c>
      <c r="E7070" s="24" t="s">
        <v>4612</v>
      </c>
      <c r="F7070" s="25" t="s">
        <v>4613</v>
      </c>
      <c r="G7070" s="22" t="s">
        <v>39</v>
      </c>
      <c r="H7070" s="26">
        <v>388703</v>
      </c>
      <c r="I7070" s="28"/>
      <c r="J7070" s="26">
        <v>31096</v>
      </c>
      <c r="K7070" s="26">
        <v>419799</v>
      </c>
      <c r="L7070" s="22" t="s">
        <v>1336</v>
      </c>
      <c r="M7070" s="22"/>
      <c r="N7070">
        <f t="shared" si="434"/>
        <v>47993</v>
      </c>
      <c r="O7070">
        <f>+VLOOKUP(N7070,'Thanh toán '!O$8:P$8099,2,0)</f>
        <v>419799</v>
      </c>
      <c r="P7070">
        <f t="shared" si="435"/>
        <v>419799</v>
      </c>
      <c r="Q7070" s="30">
        <f t="shared" si="436"/>
        <v>0</v>
      </c>
    </row>
    <row r="7071" spans="1:17" hidden="1" x14ac:dyDescent="0.3">
      <c r="A7071" s="21">
        <v>56297</v>
      </c>
      <c r="B7071" s="22" t="s">
        <v>7729</v>
      </c>
      <c r="C7071" s="22" t="s">
        <v>1333</v>
      </c>
      <c r="D7071" s="27" t="s">
        <v>7644</v>
      </c>
      <c r="E7071" s="24" t="s">
        <v>4612</v>
      </c>
      <c r="F7071" s="25" t="s">
        <v>4613</v>
      </c>
      <c r="G7071" s="22" t="s">
        <v>39</v>
      </c>
      <c r="H7071" s="26">
        <v>388703</v>
      </c>
      <c r="I7071" s="28"/>
      <c r="J7071" s="26">
        <v>31096</v>
      </c>
      <c r="K7071" s="26">
        <v>419799</v>
      </c>
      <c r="L7071" s="22" t="s">
        <v>1336</v>
      </c>
      <c r="M7071" s="22"/>
      <c r="N7071">
        <f t="shared" si="434"/>
        <v>47994</v>
      </c>
      <c r="O7071" t="e">
        <f>+VLOOKUP(N7071,'Thanh toán '!O$8:P$8099,2,0)</f>
        <v>#N/A</v>
      </c>
      <c r="P7071" t="e">
        <f t="shared" si="435"/>
        <v>#N/A</v>
      </c>
      <c r="Q7071" s="30" t="e">
        <f t="shared" si="436"/>
        <v>#N/A</v>
      </c>
    </row>
    <row r="7072" spans="1:17" hidden="1" x14ac:dyDescent="0.3">
      <c r="A7072" s="21">
        <v>56298</v>
      </c>
      <c r="B7072" s="22" t="s">
        <v>7730</v>
      </c>
      <c r="C7072" s="22" t="s">
        <v>1333</v>
      </c>
      <c r="D7072" s="27" t="s">
        <v>7644</v>
      </c>
      <c r="E7072" s="24" t="s">
        <v>4612</v>
      </c>
      <c r="F7072" s="25" t="s">
        <v>4613</v>
      </c>
      <c r="G7072" s="22" t="s">
        <v>39</v>
      </c>
      <c r="H7072" s="26">
        <v>388703</v>
      </c>
      <c r="I7072" s="28"/>
      <c r="J7072" s="26">
        <v>31096</v>
      </c>
      <c r="K7072" s="26">
        <v>419799</v>
      </c>
      <c r="L7072" s="22" t="s">
        <v>1336</v>
      </c>
      <c r="M7072" s="22"/>
      <c r="N7072">
        <f t="shared" si="434"/>
        <v>47995</v>
      </c>
      <c r="O7072" t="e">
        <f>+VLOOKUP(N7072,'Thanh toán '!O$8:P$8099,2,0)</f>
        <v>#N/A</v>
      </c>
      <c r="P7072" t="e">
        <f t="shared" si="435"/>
        <v>#N/A</v>
      </c>
      <c r="Q7072" s="30" t="e">
        <f t="shared" si="436"/>
        <v>#N/A</v>
      </c>
    </row>
    <row r="7073" spans="1:17" hidden="1" x14ac:dyDescent="0.3">
      <c r="A7073" s="21">
        <v>56300</v>
      </c>
      <c r="B7073" s="22" t="s">
        <v>7731</v>
      </c>
      <c r="C7073" s="22" t="s">
        <v>1333</v>
      </c>
      <c r="D7073" s="27" t="s">
        <v>7644</v>
      </c>
      <c r="E7073" s="24" t="s">
        <v>4612</v>
      </c>
      <c r="F7073" s="25" t="s">
        <v>4613</v>
      </c>
      <c r="G7073" s="22" t="s">
        <v>39</v>
      </c>
      <c r="H7073" s="26">
        <v>388703</v>
      </c>
      <c r="I7073" s="28"/>
      <c r="J7073" s="26">
        <v>31096</v>
      </c>
      <c r="K7073" s="26">
        <v>419799</v>
      </c>
      <c r="L7073" s="22" t="s">
        <v>1336</v>
      </c>
      <c r="M7073" s="22"/>
      <c r="N7073">
        <f t="shared" si="434"/>
        <v>47997</v>
      </c>
      <c r="O7073" t="e">
        <f>+VLOOKUP(N7073,'Thanh toán '!O$8:P$8099,2,0)</f>
        <v>#N/A</v>
      </c>
      <c r="P7073" t="e">
        <f t="shared" si="435"/>
        <v>#N/A</v>
      </c>
      <c r="Q7073" s="30" t="e">
        <f t="shared" si="436"/>
        <v>#N/A</v>
      </c>
    </row>
    <row r="7074" spans="1:17" hidden="1" x14ac:dyDescent="0.3">
      <c r="A7074" s="21">
        <v>56301</v>
      </c>
      <c r="B7074" s="22" t="s">
        <v>7732</v>
      </c>
      <c r="C7074" s="22" t="s">
        <v>1333</v>
      </c>
      <c r="D7074" s="27" t="s">
        <v>7644</v>
      </c>
      <c r="E7074" s="24" t="s">
        <v>4612</v>
      </c>
      <c r="F7074" s="25" t="s">
        <v>4613</v>
      </c>
      <c r="G7074" s="22" t="s">
        <v>39</v>
      </c>
      <c r="H7074" s="26">
        <v>388703</v>
      </c>
      <c r="I7074" s="28"/>
      <c r="J7074" s="26">
        <v>31096</v>
      </c>
      <c r="K7074" s="26">
        <v>419799</v>
      </c>
      <c r="L7074" s="22" t="s">
        <v>1336</v>
      </c>
      <c r="M7074" s="22"/>
      <c r="N7074">
        <f t="shared" si="434"/>
        <v>47998</v>
      </c>
      <c r="O7074">
        <f>+VLOOKUP(N7074,'Thanh toán '!O$8:P$8099,2,0)</f>
        <v>419799</v>
      </c>
      <c r="P7074">
        <f t="shared" si="435"/>
        <v>419799</v>
      </c>
      <c r="Q7074" s="30">
        <f t="shared" si="436"/>
        <v>0</v>
      </c>
    </row>
    <row r="7075" spans="1:17" hidden="1" x14ac:dyDescent="0.3">
      <c r="A7075" s="21">
        <v>56302</v>
      </c>
      <c r="B7075" s="22" t="s">
        <v>7733</v>
      </c>
      <c r="C7075" s="22" t="s">
        <v>1333</v>
      </c>
      <c r="D7075" s="27" t="s">
        <v>7644</v>
      </c>
      <c r="E7075" s="24" t="s">
        <v>4612</v>
      </c>
      <c r="F7075" s="25" t="s">
        <v>4613</v>
      </c>
      <c r="G7075" s="22" t="s">
        <v>39</v>
      </c>
      <c r="H7075" s="26">
        <v>388703</v>
      </c>
      <c r="I7075" s="28"/>
      <c r="J7075" s="26">
        <v>31096</v>
      </c>
      <c r="K7075" s="26">
        <v>419799</v>
      </c>
      <c r="L7075" s="22" t="s">
        <v>1336</v>
      </c>
      <c r="M7075" s="22"/>
      <c r="N7075">
        <f t="shared" si="434"/>
        <v>47999</v>
      </c>
      <c r="O7075">
        <f>+VLOOKUP(N7075,'Thanh toán '!O$8:P$8099,2,0)</f>
        <v>419799</v>
      </c>
      <c r="P7075">
        <f t="shared" si="435"/>
        <v>419799</v>
      </c>
      <c r="Q7075" s="30">
        <f t="shared" si="436"/>
        <v>0</v>
      </c>
    </row>
    <row r="7076" spans="1:17" hidden="1" x14ac:dyDescent="0.3">
      <c r="A7076" s="21">
        <v>56303</v>
      </c>
      <c r="B7076" s="22" t="s">
        <v>7734</v>
      </c>
      <c r="C7076" s="22" t="s">
        <v>1333</v>
      </c>
      <c r="D7076" s="27" t="s">
        <v>7644</v>
      </c>
      <c r="E7076" s="24" t="s">
        <v>4612</v>
      </c>
      <c r="F7076" s="25" t="s">
        <v>4613</v>
      </c>
      <c r="G7076" s="22" t="s">
        <v>39</v>
      </c>
      <c r="H7076" s="26">
        <v>388703</v>
      </c>
      <c r="I7076" s="28"/>
      <c r="J7076" s="26">
        <v>31096</v>
      </c>
      <c r="K7076" s="26">
        <v>419799</v>
      </c>
      <c r="L7076" s="22" t="s">
        <v>1336</v>
      </c>
      <c r="M7076" s="22"/>
      <c r="N7076">
        <f t="shared" si="434"/>
        <v>48000</v>
      </c>
      <c r="O7076">
        <f>+VLOOKUP(N7076,'Thanh toán '!O$8:P$8099,2,0)</f>
        <v>419799</v>
      </c>
      <c r="P7076">
        <f t="shared" si="435"/>
        <v>419799</v>
      </c>
      <c r="Q7076" s="30">
        <f t="shared" si="436"/>
        <v>0</v>
      </c>
    </row>
    <row r="7077" spans="1:17" hidden="1" x14ac:dyDescent="0.3">
      <c r="A7077" s="21">
        <v>56304</v>
      </c>
      <c r="B7077" s="22" t="s">
        <v>7735</v>
      </c>
      <c r="C7077" s="22" t="s">
        <v>1333</v>
      </c>
      <c r="D7077" s="27" t="s">
        <v>7644</v>
      </c>
      <c r="E7077" s="24" t="s">
        <v>206</v>
      </c>
      <c r="F7077" s="25" t="s">
        <v>4739</v>
      </c>
      <c r="G7077" s="22" t="s">
        <v>207</v>
      </c>
      <c r="H7077" s="26">
        <v>3582840</v>
      </c>
      <c r="I7077" s="28"/>
      <c r="J7077" s="26">
        <v>286627</v>
      </c>
      <c r="K7077" s="26">
        <v>3869467</v>
      </c>
      <c r="L7077" s="22" t="s">
        <v>1336</v>
      </c>
      <c r="M7077" s="22"/>
      <c r="N7077">
        <f t="shared" si="434"/>
        <v>48001</v>
      </c>
      <c r="O7077">
        <f>+VLOOKUP(N7077,'Thanh toán '!O$8:P$8099,2,0)</f>
        <v>3869467</v>
      </c>
      <c r="P7077">
        <f t="shared" si="435"/>
        <v>3869467</v>
      </c>
      <c r="Q7077" s="30">
        <f t="shared" si="436"/>
        <v>0</v>
      </c>
    </row>
    <row r="7078" spans="1:17" hidden="1" x14ac:dyDescent="0.3">
      <c r="A7078" s="21">
        <v>56305</v>
      </c>
      <c r="B7078" s="22" t="s">
        <v>7736</v>
      </c>
      <c r="C7078" s="22" t="s">
        <v>1333</v>
      </c>
      <c r="D7078" s="27" t="s">
        <v>7644</v>
      </c>
      <c r="E7078" s="24" t="s">
        <v>4612</v>
      </c>
      <c r="F7078" s="25" t="s">
        <v>4613</v>
      </c>
      <c r="G7078" s="22" t="s">
        <v>39</v>
      </c>
      <c r="H7078" s="26">
        <v>388703</v>
      </c>
      <c r="I7078" s="28"/>
      <c r="J7078" s="26">
        <v>31096</v>
      </c>
      <c r="K7078" s="26">
        <v>419799</v>
      </c>
      <c r="L7078" s="22" t="s">
        <v>1336</v>
      </c>
      <c r="M7078" s="22"/>
      <c r="N7078">
        <f t="shared" si="434"/>
        <v>48002</v>
      </c>
      <c r="O7078">
        <f>+VLOOKUP(N7078,'Thanh toán '!O$8:P$8099,2,0)</f>
        <v>419799</v>
      </c>
      <c r="P7078">
        <f t="shared" si="435"/>
        <v>419799</v>
      </c>
      <c r="Q7078" s="30">
        <f t="shared" si="436"/>
        <v>0</v>
      </c>
    </row>
    <row r="7079" spans="1:17" hidden="1" x14ac:dyDescent="0.3">
      <c r="A7079" s="21">
        <v>56306</v>
      </c>
      <c r="B7079" s="22" t="s">
        <v>7737</v>
      </c>
      <c r="C7079" s="22" t="s">
        <v>1333</v>
      </c>
      <c r="D7079" s="27" t="s">
        <v>7644</v>
      </c>
      <c r="E7079" s="24" t="s">
        <v>4612</v>
      </c>
      <c r="F7079" s="25" t="s">
        <v>4613</v>
      </c>
      <c r="G7079" s="22" t="s">
        <v>39</v>
      </c>
      <c r="H7079" s="26">
        <v>388703</v>
      </c>
      <c r="I7079" s="28"/>
      <c r="J7079" s="26">
        <v>31096</v>
      </c>
      <c r="K7079" s="26">
        <v>419799</v>
      </c>
      <c r="L7079" s="22" t="s">
        <v>1336</v>
      </c>
      <c r="M7079" s="22"/>
      <c r="N7079">
        <f t="shared" si="434"/>
        <v>48003</v>
      </c>
      <c r="O7079" t="e">
        <f>+VLOOKUP(N7079,'Thanh toán '!O$8:P$8099,2,0)</f>
        <v>#N/A</v>
      </c>
      <c r="P7079" t="e">
        <f t="shared" si="435"/>
        <v>#N/A</v>
      </c>
      <c r="Q7079" s="30" t="e">
        <f t="shared" si="436"/>
        <v>#N/A</v>
      </c>
    </row>
    <row r="7080" spans="1:17" hidden="1" x14ac:dyDescent="0.3">
      <c r="A7080" s="21">
        <v>56307</v>
      </c>
      <c r="B7080" s="22" t="s">
        <v>7738</v>
      </c>
      <c r="C7080" s="22" t="s">
        <v>1333</v>
      </c>
      <c r="D7080" s="27" t="s">
        <v>7644</v>
      </c>
      <c r="E7080" s="24" t="s">
        <v>42</v>
      </c>
      <c r="F7080" s="25" t="s">
        <v>4853</v>
      </c>
      <c r="G7080" s="22" t="s">
        <v>43</v>
      </c>
      <c r="H7080" s="26">
        <v>5598130</v>
      </c>
      <c r="I7080" s="28"/>
      <c r="J7080" s="26">
        <v>447850</v>
      </c>
      <c r="K7080" s="26">
        <v>6045980</v>
      </c>
      <c r="L7080" s="22" t="s">
        <v>1336</v>
      </c>
      <c r="M7080" s="22"/>
      <c r="N7080">
        <f t="shared" si="434"/>
        <v>48004</v>
      </c>
      <c r="O7080">
        <f>+VLOOKUP(N7080,'Thanh toán '!O$8:P$8099,2,0)</f>
        <v>6045980</v>
      </c>
      <c r="P7080">
        <f t="shared" si="435"/>
        <v>6045980</v>
      </c>
      <c r="Q7080" s="30">
        <f t="shared" si="436"/>
        <v>0</v>
      </c>
    </row>
    <row r="7081" spans="1:17" hidden="1" x14ac:dyDescent="0.3">
      <c r="A7081" s="21">
        <v>56308</v>
      </c>
      <c r="B7081" s="22" t="s">
        <v>7739</v>
      </c>
      <c r="C7081" s="22" t="s">
        <v>1333</v>
      </c>
      <c r="D7081" s="27" t="s">
        <v>7644</v>
      </c>
      <c r="E7081" s="24" t="s">
        <v>4612</v>
      </c>
      <c r="F7081" s="25" t="s">
        <v>4613</v>
      </c>
      <c r="G7081" s="22" t="s">
        <v>39</v>
      </c>
      <c r="H7081" s="26">
        <v>388703</v>
      </c>
      <c r="I7081" s="28"/>
      <c r="J7081" s="26">
        <v>31096</v>
      </c>
      <c r="K7081" s="26">
        <v>419799</v>
      </c>
      <c r="L7081" s="22" t="s">
        <v>1336</v>
      </c>
      <c r="M7081" s="22"/>
      <c r="N7081">
        <f t="shared" si="434"/>
        <v>48005</v>
      </c>
      <c r="O7081">
        <f>+VLOOKUP(N7081,'Thanh toán '!O$8:P$8099,2,0)</f>
        <v>419799</v>
      </c>
      <c r="P7081">
        <f t="shared" si="435"/>
        <v>419799</v>
      </c>
      <c r="Q7081" s="30">
        <f t="shared" si="436"/>
        <v>0</v>
      </c>
    </row>
    <row r="7082" spans="1:17" hidden="1" x14ac:dyDescent="0.3">
      <c r="A7082" s="21">
        <v>56309</v>
      </c>
      <c r="B7082" s="22" t="s">
        <v>7740</v>
      </c>
      <c r="C7082" s="22" t="s">
        <v>1333</v>
      </c>
      <c r="D7082" s="27" t="s">
        <v>7644</v>
      </c>
      <c r="E7082" s="24" t="s">
        <v>4612</v>
      </c>
      <c r="F7082" s="25" t="s">
        <v>4613</v>
      </c>
      <c r="G7082" s="22" t="s">
        <v>39</v>
      </c>
      <c r="H7082" s="26">
        <v>777406</v>
      </c>
      <c r="I7082" s="28"/>
      <c r="J7082" s="26">
        <v>62192</v>
      </c>
      <c r="K7082" s="26">
        <v>839598</v>
      </c>
      <c r="L7082" s="22" t="s">
        <v>1336</v>
      </c>
      <c r="M7082" s="22"/>
      <c r="N7082">
        <f t="shared" si="434"/>
        <v>48006</v>
      </c>
      <c r="O7082">
        <f>+VLOOKUP(N7082,'Thanh toán '!O$8:P$8099,2,0)</f>
        <v>839598</v>
      </c>
      <c r="P7082">
        <f t="shared" si="435"/>
        <v>839598</v>
      </c>
      <c r="Q7082" s="30">
        <f t="shared" si="436"/>
        <v>0</v>
      </c>
    </row>
    <row r="7083" spans="1:17" hidden="1" x14ac:dyDescent="0.3">
      <c r="A7083" s="21">
        <v>56310</v>
      </c>
      <c r="B7083" s="22" t="s">
        <v>7741</v>
      </c>
      <c r="C7083" s="22" t="s">
        <v>1333</v>
      </c>
      <c r="D7083" s="27" t="s">
        <v>7644</v>
      </c>
      <c r="E7083" s="24" t="s">
        <v>4612</v>
      </c>
      <c r="F7083" s="25" t="s">
        <v>4613</v>
      </c>
      <c r="G7083" s="22" t="s">
        <v>39</v>
      </c>
      <c r="H7083" s="26">
        <v>388703</v>
      </c>
      <c r="I7083" s="28"/>
      <c r="J7083" s="26">
        <v>31096</v>
      </c>
      <c r="K7083" s="26">
        <v>419799</v>
      </c>
      <c r="L7083" s="22" t="s">
        <v>1336</v>
      </c>
      <c r="M7083" s="22"/>
      <c r="N7083">
        <f t="shared" si="434"/>
        <v>48007</v>
      </c>
      <c r="O7083">
        <f>+VLOOKUP(N7083,'Thanh toán '!O$8:P$8099,2,0)</f>
        <v>419799</v>
      </c>
      <c r="P7083">
        <f t="shared" si="435"/>
        <v>419799</v>
      </c>
      <c r="Q7083" s="30">
        <f t="shared" si="436"/>
        <v>0</v>
      </c>
    </row>
    <row r="7084" spans="1:17" hidden="1" x14ac:dyDescent="0.3">
      <c r="A7084" s="21">
        <v>56311</v>
      </c>
      <c r="B7084" s="22" t="s">
        <v>7742</v>
      </c>
      <c r="C7084" s="22" t="s">
        <v>1333</v>
      </c>
      <c r="D7084" s="27" t="s">
        <v>7644</v>
      </c>
      <c r="E7084" s="24" t="s">
        <v>4612</v>
      </c>
      <c r="F7084" s="25" t="s">
        <v>4613</v>
      </c>
      <c r="G7084" s="22" t="s">
        <v>39</v>
      </c>
      <c r="H7084" s="26">
        <v>388703</v>
      </c>
      <c r="I7084" s="28"/>
      <c r="J7084" s="26">
        <v>31096</v>
      </c>
      <c r="K7084" s="26">
        <v>419799</v>
      </c>
      <c r="L7084" s="22" t="s">
        <v>1336</v>
      </c>
      <c r="M7084" s="22"/>
      <c r="N7084">
        <f t="shared" si="434"/>
        <v>48008</v>
      </c>
      <c r="O7084">
        <f>+VLOOKUP(N7084,'Thanh toán '!O$8:P$8099,2,0)</f>
        <v>419799</v>
      </c>
      <c r="P7084">
        <f t="shared" si="435"/>
        <v>419799</v>
      </c>
      <c r="Q7084" s="30">
        <f t="shared" si="436"/>
        <v>0</v>
      </c>
    </row>
    <row r="7085" spans="1:17" hidden="1" x14ac:dyDescent="0.3">
      <c r="A7085" s="21">
        <v>56312</v>
      </c>
      <c r="B7085" s="22" t="s">
        <v>7743</v>
      </c>
      <c r="C7085" s="22" t="s">
        <v>1333</v>
      </c>
      <c r="D7085" s="27" t="s">
        <v>7644</v>
      </c>
      <c r="E7085" s="24" t="s">
        <v>4612</v>
      </c>
      <c r="F7085" s="25" t="s">
        <v>4613</v>
      </c>
      <c r="G7085" s="22" t="s">
        <v>39</v>
      </c>
      <c r="H7085" s="26">
        <v>388703</v>
      </c>
      <c r="I7085" s="28"/>
      <c r="J7085" s="26">
        <v>31096</v>
      </c>
      <c r="K7085" s="26">
        <v>419799</v>
      </c>
      <c r="L7085" s="22" t="s">
        <v>1336</v>
      </c>
      <c r="M7085" s="22"/>
      <c r="N7085">
        <f t="shared" si="434"/>
        <v>48009</v>
      </c>
      <c r="O7085">
        <f>+VLOOKUP(N7085,'Thanh toán '!O$8:P$8099,2,0)</f>
        <v>419799</v>
      </c>
      <c r="P7085">
        <f t="shared" si="435"/>
        <v>419799</v>
      </c>
      <c r="Q7085" s="30">
        <f t="shared" si="436"/>
        <v>0</v>
      </c>
    </row>
    <row r="7086" spans="1:17" hidden="1" x14ac:dyDescent="0.3">
      <c r="A7086" s="21">
        <v>56313</v>
      </c>
      <c r="B7086" s="22" t="s">
        <v>7744</v>
      </c>
      <c r="C7086" s="22" t="s">
        <v>1333</v>
      </c>
      <c r="D7086" s="27" t="s">
        <v>7644</v>
      </c>
      <c r="E7086" s="24" t="s">
        <v>4612</v>
      </c>
      <c r="F7086" s="25" t="s">
        <v>4613</v>
      </c>
      <c r="G7086" s="22" t="s">
        <v>39</v>
      </c>
      <c r="H7086" s="26">
        <v>388703</v>
      </c>
      <c r="I7086" s="28"/>
      <c r="J7086" s="26">
        <v>31096</v>
      </c>
      <c r="K7086" s="26">
        <v>419799</v>
      </c>
      <c r="L7086" s="22" t="s">
        <v>1336</v>
      </c>
      <c r="M7086" s="22"/>
      <c r="N7086">
        <f t="shared" si="434"/>
        <v>48010</v>
      </c>
      <c r="O7086">
        <f>+VLOOKUP(N7086,'Thanh toán '!O$8:P$8099,2,0)</f>
        <v>419799</v>
      </c>
      <c r="P7086">
        <f t="shared" si="435"/>
        <v>419799</v>
      </c>
      <c r="Q7086" s="30">
        <f t="shared" si="436"/>
        <v>0</v>
      </c>
    </row>
    <row r="7087" spans="1:17" hidden="1" x14ac:dyDescent="0.3">
      <c r="A7087" s="21">
        <v>56314</v>
      </c>
      <c r="B7087" s="22" t="s">
        <v>7745</v>
      </c>
      <c r="C7087" s="22" t="s">
        <v>1333</v>
      </c>
      <c r="D7087" s="27" t="s">
        <v>7644</v>
      </c>
      <c r="E7087" s="24" t="s">
        <v>4612</v>
      </c>
      <c r="F7087" s="25" t="s">
        <v>4613</v>
      </c>
      <c r="G7087" s="22" t="s">
        <v>39</v>
      </c>
      <c r="H7087" s="26">
        <v>388703</v>
      </c>
      <c r="I7087" s="28"/>
      <c r="J7087" s="26">
        <v>31096</v>
      </c>
      <c r="K7087" s="26">
        <v>419799</v>
      </c>
      <c r="L7087" s="22" t="s">
        <v>1336</v>
      </c>
      <c r="M7087" s="22"/>
      <c r="N7087">
        <f t="shared" si="434"/>
        <v>48011</v>
      </c>
      <c r="O7087">
        <f>+VLOOKUP(N7087,'Thanh toán '!O$8:P$8099,2,0)</f>
        <v>419799</v>
      </c>
      <c r="P7087">
        <f t="shared" si="435"/>
        <v>419799</v>
      </c>
      <c r="Q7087" s="30">
        <f t="shared" si="436"/>
        <v>0</v>
      </c>
    </row>
    <row r="7088" spans="1:17" hidden="1" x14ac:dyDescent="0.3">
      <c r="A7088" s="21">
        <v>56315</v>
      </c>
      <c r="B7088" s="22" t="s">
        <v>7746</v>
      </c>
      <c r="C7088" s="22" t="s">
        <v>1333</v>
      </c>
      <c r="D7088" s="27" t="s">
        <v>7644</v>
      </c>
      <c r="E7088" s="24" t="s">
        <v>4612</v>
      </c>
      <c r="F7088" s="25" t="s">
        <v>4613</v>
      </c>
      <c r="G7088" s="22" t="s">
        <v>39</v>
      </c>
      <c r="H7088" s="26">
        <v>388703</v>
      </c>
      <c r="I7088" s="28"/>
      <c r="J7088" s="26">
        <v>31096</v>
      </c>
      <c r="K7088" s="26">
        <v>419799</v>
      </c>
      <c r="L7088" s="22" t="s">
        <v>1336</v>
      </c>
      <c r="M7088" s="22"/>
      <c r="N7088">
        <f t="shared" si="434"/>
        <v>48012</v>
      </c>
      <c r="O7088">
        <f>+VLOOKUP(N7088,'Thanh toán '!O$8:P$8099,2,0)</f>
        <v>419799</v>
      </c>
      <c r="P7088">
        <f t="shared" si="435"/>
        <v>419799</v>
      </c>
      <c r="Q7088" s="30">
        <f t="shared" si="436"/>
        <v>0</v>
      </c>
    </row>
    <row r="7089" spans="1:17" hidden="1" x14ac:dyDescent="0.3">
      <c r="A7089" s="21">
        <v>56316</v>
      </c>
      <c r="B7089" s="22" t="s">
        <v>7747</v>
      </c>
      <c r="C7089" s="22" t="s">
        <v>1333</v>
      </c>
      <c r="D7089" s="27" t="s">
        <v>7644</v>
      </c>
      <c r="E7089" s="24" t="s">
        <v>4612</v>
      </c>
      <c r="F7089" s="25" t="s">
        <v>4613</v>
      </c>
      <c r="G7089" s="22" t="s">
        <v>39</v>
      </c>
      <c r="H7089" s="26">
        <v>544184</v>
      </c>
      <c r="I7089" s="28"/>
      <c r="J7089" s="26">
        <v>43535</v>
      </c>
      <c r="K7089" s="26">
        <v>587719</v>
      </c>
      <c r="L7089" s="22" t="s">
        <v>1336</v>
      </c>
      <c r="M7089" s="22"/>
      <c r="N7089">
        <f t="shared" si="434"/>
        <v>48013</v>
      </c>
      <c r="O7089">
        <f>+VLOOKUP(N7089,'Thanh toán '!O$8:P$8099,2,0)</f>
        <v>587719</v>
      </c>
      <c r="P7089">
        <f t="shared" si="435"/>
        <v>587719</v>
      </c>
      <c r="Q7089" s="30">
        <f t="shared" si="436"/>
        <v>0</v>
      </c>
    </row>
    <row r="7090" spans="1:17" hidden="1" x14ac:dyDescent="0.3">
      <c r="A7090" s="21">
        <v>56317</v>
      </c>
      <c r="B7090" s="22" t="s">
        <v>7748</v>
      </c>
      <c r="C7090" s="22" t="s">
        <v>1333</v>
      </c>
      <c r="D7090" s="27" t="s">
        <v>7644</v>
      </c>
      <c r="E7090" s="24" t="s">
        <v>4612</v>
      </c>
      <c r="F7090" s="25" t="s">
        <v>4613</v>
      </c>
      <c r="G7090" s="22" t="s">
        <v>39</v>
      </c>
      <c r="H7090" s="26">
        <v>388703</v>
      </c>
      <c r="I7090" s="28"/>
      <c r="J7090" s="26">
        <v>31096</v>
      </c>
      <c r="K7090" s="26">
        <v>419799</v>
      </c>
      <c r="L7090" s="22" t="s">
        <v>1336</v>
      </c>
      <c r="M7090" s="22"/>
      <c r="N7090">
        <f t="shared" si="434"/>
        <v>48014</v>
      </c>
      <c r="O7090">
        <f>+VLOOKUP(N7090,'Thanh toán '!O$8:P$8099,2,0)</f>
        <v>419799</v>
      </c>
      <c r="P7090">
        <f t="shared" si="435"/>
        <v>419799</v>
      </c>
      <c r="Q7090" s="30">
        <f t="shared" si="436"/>
        <v>0</v>
      </c>
    </row>
    <row r="7091" spans="1:17" hidden="1" x14ac:dyDescent="0.3">
      <c r="A7091" s="21">
        <v>56318</v>
      </c>
      <c r="B7091" s="22" t="s">
        <v>7749</v>
      </c>
      <c r="C7091" s="22" t="s">
        <v>1333</v>
      </c>
      <c r="D7091" s="27" t="s">
        <v>7644</v>
      </c>
      <c r="E7091" s="24" t="s">
        <v>4612</v>
      </c>
      <c r="F7091" s="25" t="s">
        <v>4613</v>
      </c>
      <c r="G7091" s="22" t="s">
        <v>39</v>
      </c>
      <c r="H7091" s="26">
        <v>388703</v>
      </c>
      <c r="I7091" s="28"/>
      <c r="J7091" s="26">
        <v>31096</v>
      </c>
      <c r="K7091" s="26">
        <v>419799</v>
      </c>
      <c r="L7091" s="22" t="s">
        <v>1336</v>
      </c>
      <c r="M7091" s="22"/>
      <c r="N7091">
        <f t="shared" si="434"/>
        <v>48015</v>
      </c>
      <c r="O7091">
        <f>+VLOOKUP(N7091,'Thanh toán '!O$8:P$8099,2,0)</f>
        <v>419799</v>
      </c>
      <c r="P7091">
        <f t="shared" si="435"/>
        <v>419799</v>
      </c>
      <c r="Q7091" s="30">
        <f t="shared" si="436"/>
        <v>0</v>
      </c>
    </row>
    <row r="7092" spans="1:17" hidden="1" x14ac:dyDescent="0.3">
      <c r="A7092" s="21">
        <v>56322</v>
      </c>
      <c r="B7092" s="22" t="s">
        <v>7750</v>
      </c>
      <c r="C7092" s="22" t="s">
        <v>1333</v>
      </c>
      <c r="D7092" s="27" t="s">
        <v>7644</v>
      </c>
      <c r="E7092" s="24" t="s">
        <v>4906</v>
      </c>
      <c r="F7092" s="25" t="s">
        <v>4907</v>
      </c>
      <c r="G7092" s="22" t="s">
        <v>97</v>
      </c>
      <c r="H7092" s="26">
        <v>1110580</v>
      </c>
      <c r="I7092" s="28"/>
      <c r="J7092" s="26">
        <v>88846</v>
      </c>
      <c r="K7092" s="26">
        <v>1199426</v>
      </c>
      <c r="L7092" s="22" t="s">
        <v>1336</v>
      </c>
      <c r="M7092" s="22"/>
      <c r="N7092">
        <f t="shared" si="434"/>
        <v>48019</v>
      </c>
      <c r="O7092">
        <f>+VLOOKUP(N7092,'Thanh toán '!O$8:P$8099,2,0)</f>
        <v>1199426</v>
      </c>
      <c r="P7092">
        <f t="shared" si="435"/>
        <v>1199426</v>
      </c>
      <c r="Q7092" s="30">
        <f t="shared" si="436"/>
        <v>0</v>
      </c>
    </row>
    <row r="7093" spans="1:17" hidden="1" x14ac:dyDescent="0.3">
      <c r="A7093" s="21">
        <v>56323</v>
      </c>
      <c r="B7093" s="22" t="s">
        <v>7751</v>
      </c>
      <c r="C7093" s="22" t="s">
        <v>1333</v>
      </c>
      <c r="D7093" s="27" t="s">
        <v>7644</v>
      </c>
      <c r="E7093" s="24" t="s">
        <v>4612</v>
      </c>
      <c r="F7093" s="25" t="s">
        <v>4613</v>
      </c>
      <c r="G7093" s="22" t="s">
        <v>39</v>
      </c>
      <c r="H7093" s="26">
        <v>466444</v>
      </c>
      <c r="I7093" s="28"/>
      <c r="J7093" s="26">
        <v>37316</v>
      </c>
      <c r="K7093" s="26">
        <v>503760</v>
      </c>
      <c r="L7093" s="22" t="s">
        <v>1336</v>
      </c>
      <c r="M7093" s="22"/>
      <c r="N7093">
        <f t="shared" si="434"/>
        <v>48020</v>
      </c>
      <c r="O7093">
        <f>+VLOOKUP(N7093,'Thanh toán '!O$8:P$8099,2,0)</f>
        <v>503760</v>
      </c>
      <c r="P7093">
        <f t="shared" si="435"/>
        <v>503760</v>
      </c>
      <c r="Q7093" s="30">
        <f t="shared" si="436"/>
        <v>0</v>
      </c>
    </row>
    <row r="7094" spans="1:17" ht="26.3" hidden="1" x14ac:dyDescent="0.3">
      <c r="A7094" s="21">
        <v>56325</v>
      </c>
      <c r="B7094" s="22" t="s">
        <v>7752</v>
      </c>
      <c r="C7094" s="22" t="s">
        <v>1333</v>
      </c>
      <c r="D7094" s="27" t="s">
        <v>7644</v>
      </c>
      <c r="E7094" s="24" t="s">
        <v>4660</v>
      </c>
      <c r="F7094" s="25" t="s">
        <v>5644</v>
      </c>
      <c r="G7094" s="22" t="s">
        <v>24</v>
      </c>
      <c r="H7094" s="26">
        <v>1422223</v>
      </c>
      <c r="I7094" s="28"/>
      <c r="J7094" s="26">
        <v>113778</v>
      </c>
      <c r="K7094" s="26">
        <v>1536001</v>
      </c>
      <c r="L7094" s="22" t="s">
        <v>1336</v>
      </c>
      <c r="M7094" s="22"/>
      <c r="N7094">
        <f t="shared" si="434"/>
        <v>48022</v>
      </c>
      <c r="O7094">
        <f>+VLOOKUP(N7094,'Thanh toán '!O$8:P$8099,2,0)</f>
        <v>1536001</v>
      </c>
      <c r="P7094">
        <f t="shared" si="435"/>
        <v>1536001</v>
      </c>
      <c r="Q7094" s="30">
        <f t="shared" si="436"/>
        <v>0</v>
      </c>
    </row>
    <row r="7095" spans="1:17" hidden="1" x14ac:dyDescent="0.3">
      <c r="A7095" s="21">
        <v>56326</v>
      </c>
      <c r="B7095" s="22" t="s">
        <v>7753</v>
      </c>
      <c r="C7095" s="22" t="s">
        <v>1333</v>
      </c>
      <c r="D7095" s="27" t="s">
        <v>7644</v>
      </c>
      <c r="E7095" s="24" t="s">
        <v>4612</v>
      </c>
      <c r="F7095" s="25" t="s">
        <v>4613</v>
      </c>
      <c r="G7095" s="22" t="s">
        <v>39</v>
      </c>
      <c r="H7095" s="26">
        <v>522636</v>
      </c>
      <c r="I7095" s="28"/>
      <c r="J7095" s="26">
        <v>41811</v>
      </c>
      <c r="K7095" s="26">
        <v>564447</v>
      </c>
      <c r="L7095" s="22" t="s">
        <v>1336</v>
      </c>
      <c r="M7095" s="22"/>
      <c r="N7095">
        <f t="shared" si="434"/>
        <v>48023</v>
      </c>
      <c r="O7095">
        <f>+VLOOKUP(N7095,'Thanh toán '!O$8:P$8099,2,0)</f>
        <v>564447</v>
      </c>
      <c r="P7095">
        <f t="shared" si="435"/>
        <v>564447</v>
      </c>
      <c r="Q7095" s="30">
        <f t="shared" si="436"/>
        <v>0</v>
      </c>
    </row>
    <row r="7096" spans="1:17" hidden="1" x14ac:dyDescent="0.3">
      <c r="A7096" s="21">
        <v>56327</v>
      </c>
      <c r="B7096" s="22" t="s">
        <v>7754</v>
      </c>
      <c r="C7096" s="22" t="s">
        <v>1333</v>
      </c>
      <c r="D7096" s="27" t="s">
        <v>7644</v>
      </c>
      <c r="E7096" s="24" t="s">
        <v>4612</v>
      </c>
      <c r="F7096" s="25" t="s">
        <v>4613</v>
      </c>
      <c r="G7096" s="22" t="s">
        <v>39</v>
      </c>
      <c r="H7096" s="26">
        <v>388703</v>
      </c>
      <c r="I7096" s="28"/>
      <c r="J7096" s="26">
        <v>31096</v>
      </c>
      <c r="K7096" s="26">
        <v>419799</v>
      </c>
      <c r="L7096" s="22" t="s">
        <v>1336</v>
      </c>
      <c r="M7096" s="22"/>
      <c r="N7096">
        <f t="shared" si="434"/>
        <v>48024</v>
      </c>
      <c r="O7096">
        <f>+VLOOKUP(N7096,'Thanh toán '!O$8:P$8099,2,0)</f>
        <v>419799</v>
      </c>
      <c r="P7096">
        <f t="shared" si="435"/>
        <v>419799</v>
      </c>
      <c r="Q7096" s="30">
        <f t="shared" si="436"/>
        <v>0</v>
      </c>
    </row>
    <row r="7097" spans="1:17" hidden="1" x14ac:dyDescent="0.3">
      <c r="A7097" s="21">
        <v>56328</v>
      </c>
      <c r="B7097" s="22" t="s">
        <v>7755</v>
      </c>
      <c r="C7097" s="22" t="s">
        <v>1333</v>
      </c>
      <c r="D7097" s="27" t="s">
        <v>7644</v>
      </c>
      <c r="E7097" s="24" t="s">
        <v>4612</v>
      </c>
      <c r="F7097" s="25" t="s">
        <v>4613</v>
      </c>
      <c r="G7097" s="22" t="s">
        <v>39</v>
      </c>
      <c r="H7097" s="26">
        <v>388703</v>
      </c>
      <c r="I7097" s="28"/>
      <c r="J7097" s="26">
        <v>31096</v>
      </c>
      <c r="K7097" s="26">
        <v>419799</v>
      </c>
      <c r="L7097" s="22" t="s">
        <v>1336</v>
      </c>
      <c r="M7097" s="22"/>
      <c r="N7097">
        <f t="shared" si="434"/>
        <v>48025</v>
      </c>
      <c r="O7097">
        <f>+VLOOKUP(N7097,'Thanh toán '!O$8:P$8099,2,0)</f>
        <v>419799</v>
      </c>
      <c r="P7097">
        <f t="shared" si="435"/>
        <v>419799</v>
      </c>
      <c r="Q7097" s="30">
        <f t="shared" si="436"/>
        <v>0</v>
      </c>
    </row>
    <row r="7098" spans="1:17" ht="26.3" hidden="1" x14ac:dyDescent="0.3">
      <c r="A7098" s="21">
        <v>56330</v>
      </c>
      <c r="B7098" s="22" t="s">
        <v>7756</v>
      </c>
      <c r="C7098" s="22" t="s">
        <v>1333</v>
      </c>
      <c r="D7098" s="27" t="s">
        <v>7644</v>
      </c>
      <c r="E7098" s="24" t="s">
        <v>4933</v>
      </c>
      <c r="F7098" s="25" t="s">
        <v>4934</v>
      </c>
      <c r="G7098" s="22" t="s">
        <v>342</v>
      </c>
      <c r="H7098" s="26">
        <v>2272569</v>
      </c>
      <c r="I7098" s="28"/>
      <c r="J7098" s="26">
        <v>181806</v>
      </c>
      <c r="K7098" s="26">
        <v>2454375</v>
      </c>
      <c r="L7098" s="22" t="s">
        <v>1336</v>
      </c>
      <c r="M7098" s="22"/>
      <c r="N7098">
        <f t="shared" si="434"/>
        <v>48027</v>
      </c>
      <c r="O7098">
        <f>+VLOOKUP(N7098,'Thanh toán '!O$8:P$8099,2,0)</f>
        <v>2454375</v>
      </c>
      <c r="P7098">
        <f t="shared" si="435"/>
        <v>2454375</v>
      </c>
      <c r="Q7098" s="30">
        <f t="shared" si="436"/>
        <v>0</v>
      </c>
    </row>
    <row r="7099" spans="1:17" hidden="1" x14ac:dyDescent="0.3">
      <c r="A7099" s="21">
        <v>56331</v>
      </c>
      <c r="B7099" s="22" t="s">
        <v>7757</v>
      </c>
      <c r="C7099" s="22" t="s">
        <v>1333</v>
      </c>
      <c r="D7099" s="27" t="s">
        <v>7644</v>
      </c>
      <c r="E7099" s="24" t="s">
        <v>4612</v>
      </c>
      <c r="F7099" s="25" t="s">
        <v>4613</v>
      </c>
      <c r="G7099" s="22" t="s">
        <v>39</v>
      </c>
      <c r="H7099" s="26">
        <v>388703</v>
      </c>
      <c r="I7099" s="28"/>
      <c r="J7099" s="26">
        <v>31096</v>
      </c>
      <c r="K7099" s="26">
        <v>419799</v>
      </c>
      <c r="L7099" s="22" t="s">
        <v>1336</v>
      </c>
      <c r="M7099" s="22"/>
      <c r="N7099">
        <f t="shared" si="434"/>
        <v>48028</v>
      </c>
      <c r="O7099">
        <f>+VLOOKUP(N7099,'Thanh toán '!O$8:P$8099,2,0)</f>
        <v>419799</v>
      </c>
      <c r="P7099">
        <f t="shared" si="435"/>
        <v>419799</v>
      </c>
      <c r="Q7099" s="30">
        <f t="shared" si="436"/>
        <v>0</v>
      </c>
    </row>
    <row r="7100" spans="1:17" hidden="1" x14ac:dyDescent="0.3">
      <c r="A7100" s="21">
        <v>56332</v>
      </c>
      <c r="B7100" s="22" t="s">
        <v>7758</v>
      </c>
      <c r="C7100" s="22" t="s">
        <v>1333</v>
      </c>
      <c r="D7100" s="27" t="s">
        <v>7644</v>
      </c>
      <c r="E7100" s="24" t="s">
        <v>4612</v>
      </c>
      <c r="F7100" s="25" t="s">
        <v>4613</v>
      </c>
      <c r="G7100" s="22" t="s">
        <v>39</v>
      </c>
      <c r="H7100" s="26">
        <v>388703</v>
      </c>
      <c r="I7100" s="28"/>
      <c r="J7100" s="26">
        <v>31096</v>
      </c>
      <c r="K7100" s="26">
        <v>419799</v>
      </c>
      <c r="L7100" s="22" t="s">
        <v>1336</v>
      </c>
      <c r="M7100" s="22"/>
      <c r="N7100">
        <f t="shared" si="434"/>
        <v>48029</v>
      </c>
      <c r="O7100">
        <f>+VLOOKUP(N7100,'Thanh toán '!O$8:P$8099,2,0)</f>
        <v>419799</v>
      </c>
      <c r="P7100">
        <f t="shared" si="435"/>
        <v>419799</v>
      </c>
      <c r="Q7100" s="30">
        <f t="shared" si="436"/>
        <v>0</v>
      </c>
    </row>
    <row r="7101" spans="1:17" hidden="1" x14ac:dyDescent="0.3">
      <c r="A7101" s="21">
        <v>56333</v>
      </c>
      <c r="B7101" s="22" t="s">
        <v>7759</v>
      </c>
      <c r="C7101" s="22" t="s">
        <v>1333</v>
      </c>
      <c r="D7101" s="27" t="s">
        <v>7644</v>
      </c>
      <c r="E7101" s="24" t="s">
        <v>4612</v>
      </c>
      <c r="F7101" s="25" t="s">
        <v>4613</v>
      </c>
      <c r="G7101" s="22" t="s">
        <v>39</v>
      </c>
      <c r="H7101" s="26">
        <v>388703</v>
      </c>
      <c r="I7101" s="28"/>
      <c r="J7101" s="26">
        <v>31096</v>
      </c>
      <c r="K7101" s="26">
        <v>419799</v>
      </c>
      <c r="L7101" s="22" t="s">
        <v>1336</v>
      </c>
      <c r="M7101" s="22"/>
      <c r="N7101">
        <f t="shared" si="434"/>
        <v>48030</v>
      </c>
      <c r="O7101">
        <f>+VLOOKUP(N7101,'Thanh toán '!O$8:P$8099,2,0)</f>
        <v>419799</v>
      </c>
      <c r="P7101">
        <f t="shared" si="435"/>
        <v>419799</v>
      </c>
      <c r="Q7101" s="30">
        <f t="shared" si="436"/>
        <v>0</v>
      </c>
    </row>
    <row r="7102" spans="1:17" hidden="1" x14ac:dyDescent="0.3">
      <c r="A7102" s="21">
        <v>56334</v>
      </c>
      <c r="B7102" s="22" t="s">
        <v>7760</v>
      </c>
      <c r="C7102" s="22" t="s">
        <v>1333</v>
      </c>
      <c r="D7102" s="27" t="s">
        <v>7644</v>
      </c>
      <c r="E7102" s="24" t="s">
        <v>4612</v>
      </c>
      <c r="F7102" s="25" t="s">
        <v>4613</v>
      </c>
      <c r="G7102" s="22" t="s">
        <v>39</v>
      </c>
      <c r="H7102" s="26">
        <v>388703</v>
      </c>
      <c r="I7102" s="28"/>
      <c r="J7102" s="26">
        <v>31096</v>
      </c>
      <c r="K7102" s="26">
        <v>419799</v>
      </c>
      <c r="L7102" s="22" t="s">
        <v>1336</v>
      </c>
      <c r="M7102" s="22"/>
      <c r="N7102">
        <f t="shared" si="434"/>
        <v>48031</v>
      </c>
      <c r="O7102">
        <f>+VLOOKUP(N7102,'Thanh toán '!O$8:P$8099,2,0)</f>
        <v>419799</v>
      </c>
      <c r="P7102">
        <f t="shared" si="435"/>
        <v>419799</v>
      </c>
      <c r="Q7102" s="30">
        <f t="shared" si="436"/>
        <v>0</v>
      </c>
    </row>
    <row r="7103" spans="1:17" hidden="1" x14ac:dyDescent="0.3">
      <c r="A7103" s="21">
        <v>56335</v>
      </c>
      <c r="B7103" s="22" t="s">
        <v>7761</v>
      </c>
      <c r="C7103" s="22" t="s">
        <v>1333</v>
      </c>
      <c r="D7103" s="27" t="s">
        <v>7644</v>
      </c>
      <c r="E7103" s="24" t="s">
        <v>89</v>
      </c>
      <c r="F7103" s="25" t="s">
        <v>5030</v>
      </c>
      <c r="G7103" s="22" t="s">
        <v>90</v>
      </c>
      <c r="H7103" s="26">
        <v>1612400</v>
      </c>
      <c r="I7103" s="28"/>
      <c r="J7103" s="26">
        <v>128992</v>
      </c>
      <c r="K7103" s="26">
        <v>1741392</v>
      </c>
      <c r="L7103" s="22" t="s">
        <v>1336</v>
      </c>
      <c r="M7103" s="22"/>
      <c r="N7103">
        <f t="shared" si="434"/>
        <v>48032</v>
      </c>
      <c r="O7103">
        <f>+VLOOKUP(N7103,'Thanh toán '!O$8:P$8099,2,0)</f>
        <v>1741392</v>
      </c>
      <c r="P7103">
        <f t="shared" si="435"/>
        <v>1741392</v>
      </c>
      <c r="Q7103" s="30">
        <f t="shared" si="436"/>
        <v>0</v>
      </c>
    </row>
    <row r="7104" spans="1:17" hidden="1" x14ac:dyDescent="0.3">
      <c r="A7104" s="21">
        <v>56336</v>
      </c>
      <c r="B7104" s="22" t="s">
        <v>7762</v>
      </c>
      <c r="C7104" s="22" t="s">
        <v>1333</v>
      </c>
      <c r="D7104" s="27" t="s">
        <v>7644</v>
      </c>
      <c r="E7104" s="24" t="s">
        <v>228</v>
      </c>
      <c r="F7104" s="25" t="s">
        <v>5118</v>
      </c>
      <c r="G7104" s="22" t="s">
        <v>229</v>
      </c>
      <c r="H7104" s="26">
        <v>2434980</v>
      </c>
      <c r="I7104" s="28"/>
      <c r="J7104" s="26">
        <v>194798</v>
      </c>
      <c r="K7104" s="26">
        <v>2629778</v>
      </c>
      <c r="L7104" s="22" t="s">
        <v>1336</v>
      </c>
      <c r="M7104" s="22"/>
      <c r="N7104">
        <f t="shared" si="434"/>
        <v>48033</v>
      </c>
      <c r="O7104">
        <f>+VLOOKUP(N7104,'Thanh toán '!O$8:P$8099,2,0)</f>
        <v>2629778</v>
      </c>
      <c r="P7104">
        <f t="shared" si="435"/>
        <v>2629778</v>
      </c>
      <c r="Q7104" s="30">
        <f t="shared" si="436"/>
        <v>0</v>
      </c>
    </row>
    <row r="7105" spans="1:17" hidden="1" x14ac:dyDescent="0.3">
      <c r="A7105" s="21">
        <v>56337</v>
      </c>
      <c r="B7105" s="22" t="s">
        <v>7763</v>
      </c>
      <c r="C7105" s="22" t="s">
        <v>1333</v>
      </c>
      <c r="D7105" s="27" t="s">
        <v>7644</v>
      </c>
      <c r="E7105" s="24" t="s">
        <v>4612</v>
      </c>
      <c r="F7105" s="25" t="s">
        <v>4613</v>
      </c>
      <c r="G7105" s="22" t="s">
        <v>39</v>
      </c>
      <c r="H7105" s="26">
        <v>1285850</v>
      </c>
      <c r="I7105" s="28"/>
      <c r="J7105" s="26">
        <v>102868</v>
      </c>
      <c r="K7105" s="26">
        <v>1388718</v>
      </c>
      <c r="L7105" s="22" t="s">
        <v>1336</v>
      </c>
      <c r="M7105" s="22"/>
      <c r="N7105">
        <f t="shared" si="434"/>
        <v>48034</v>
      </c>
      <c r="O7105">
        <f>+VLOOKUP(N7105,'Thanh toán '!O$8:P$8099,2,0)</f>
        <v>1388718</v>
      </c>
      <c r="P7105">
        <f t="shared" si="435"/>
        <v>1388718</v>
      </c>
      <c r="Q7105" s="30">
        <f t="shared" si="436"/>
        <v>0</v>
      </c>
    </row>
    <row r="7106" spans="1:17" hidden="1" x14ac:dyDescent="0.3">
      <c r="A7106" s="21">
        <v>56338</v>
      </c>
      <c r="B7106" s="22" t="s">
        <v>7764</v>
      </c>
      <c r="C7106" s="22" t="s">
        <v>1333</v>
      </c>
      <c r="D7106" s="27" t="s">
        <v>7644</v>
      </c>
      <c r="E7106" s="24" t="s">
        <v>4612</v>
      </c>
      <c r="F7106" s="25" t="s">
        <v>4613</v>
      </c>
      <c r="G7106" s="22" t="s">
        <v>39</v>
      </c>
      <c r="H7106" s="26">
        <v>618065</v>
      </c>
      <c r="I7106" s="28"/>
      <c r="J7106" s="26">
        <v>49445</v>
      </c>
      <c r="K7106" s="26">
        <v>667510</v>
      </c>
      <c r="L7106" s="22" t="s">
        <v>1336</v>
      </c>
      <c r="M7106" s="22"/>
      <c r="N7106">
        <f t="shared" si="434"/>
        <v>48035</v>
      </c>
      <c r="O7106">
        <f>+VLOOKUP(N7106,'Thanh toán '!O$8:P$8099,2,0)</f>
        <v>667510</v>
      </c>
      <c r="P7106">
        <f t="shared" si="435"/>
        <v>667510</v>
      </c>
      <c r="Q7106" s="30">
        <f t="shared" si="436"/>
        <v>0</v>
      </c>
    </row>
    <row r="7107" spans="1:17" hidden="1" x14ac:dyDescent="0.3">
      <c r="A7107" s="21">
        <v>56339</v>
      </c>
      <c r="B7107" s="22" t="s">
        <v>7765</v>
      </c>
      <c r="C7107" s="22" t="s">
        <v>1333</v>
      </c>
      <c r="D7107" s="27" t="s">
        <v>7644</v>
      </c>
      <c r="E7107" s="24" t="s">
        <v>4612</v>
      </c>
      <c r="F7107" s="25" t="s">
        <v>4613</v>
      </c>
      <c r="G7107" s="22" t="s">
        <v>39</v>
      </c>
      <c r="H7107" s="26">
        <v>985220</v>
      </c>
      <c r="I7107" s="28"/>
      <c r="J7107" s="26">
        <v>78818</v>
      </c>
      <c r="K7107" s="26">
        <v>1064038</v>
      </c>
      <c r="L7107" s="22" t="s">
        <v>1336</v>
      </c>
      <c r="M7107" s="22"/>
      <c r="N7107">
        <f t="shared" si="434"/>
        <v>48036</v>
      </c>
      <c r="O7107">
        <f>+VLOOKUP(N7107,'Thanh toán '!O$8:P$8099,2,0)</f>
        <v>1064038</v>
      </c>
      <c r="P7107">
        <f t="shared" si="435"/>
        <v>1064038</v>
      </c>
      <c r="Q7107" s="30">
        <f t="shared" si="436"/>
        <v>0</v>
      </c>
    </row>
    <row r="7108" spans="1:17" hidden="1" x14ac:dyDescent="0.3">
      <c r="A7108" s="21">
        <v>56340</v>
      </c>
      <c r="B7108" s="22" t="s">
        <v>7766</v>
      </c>
      <c r="C7108" s="22" t="s">
        <v>1333</v>
      </c>
      <c r="D7108" s="27" t="s">
        <v>7644</v>
      </c>
      <c r="E7108" s="24" t="s">
        <v>4612</v>
      </c>
      <c r="F7108" s="25" t="s">
        <v>4613</v>
      </c>
      <c r="G7108" s="22" t="s">
        <v>39</v>
      </c>
      <c r="H7108" s="26">
        <v>773546</v>
      </c>
      <c r="I7108" s="28"/>
      <c r="J7108" s="26">
        <v>61884</v>
      </c>
      <c r="K7108" s="26">
        <v>835430</v>
      </c>
      <c r="L7108" s="22" t="s">
        <v>1336</v>
      </c>
      <c r="M7108" s="22"/>
      <c r="N7108">
        <f t="shared" si="434"/>
        <v>48037</v>
      </c>
      <c r="O7108">
        <f>+VLOOKUP(N7108,'Thanh toán '!O$8:P$8099,2,0)</f>
        <v>835430</v>
      </c>
      <c r="P7108">
        <f t="shared" si="435"/>
        <v>835430</v>
      </c>
      <c r="Q7108" s="30">
        <f t="shared" si="436"/>
        <v>0</v>
      </c>
    </row>
    <row r="7109" spans="1:17" hidden="1" x14ac:dyDescent="0.3">
      <c r="A7109" s="21">
        <v>56342</v>
      </c>
      <c r="B7109" s="22" t="s">
        <v>7767</v>
      </c>
      <c r="C7109" s="22" t="s">
        <v>1333</v>
      </c>
      <c r="D7109" s="27" t="s">
        <v>7644</v>
      </c>
      <c r="E7109" s="24" t="s">
        <v>4612</v>
      </c>
      <c r="F7109" s="25" t="s">
        <v>4613</v>
      </c>
      <c r="G7109" s="22" t="s">
        <v>39</v>
      </c>
      <c r="H7109" s="26">
        <v>849434</v>
      </c>
      <c r="I7109" s="28"/>
      <c r="J7109" s="26">
        <v>67955</v>
      </c>
      <c r="K7109" s="26">
        <v>917389</v>
      </c>
      <c r="L7109" s="22" t="s">
        <v>1336</v>
      </c>
      <c r="M7109" s="22"/>
      <c r="N7109">
        <f t="shared" si="434"/>
        <v>48039</v>
      </c>
      <c r="O7109">
        <f>+VLOOKUP(N7109,'Thanh toán '!O$8:P$8099,2,0)</f>
        <v>917389</v>
      </c>
      <c r="P7109">
        <f t="shared" si="435"/>
        <v>917389</v>
      </c>
      <c r="Q7109" s="30">
        <f t="shared" si="436"/>
        <v>0</v>
      </c>
    </row>
    <row r="7110" spans="1:17" hidden="1" x14ac:dyDescent="0.3">
      <c r="A7110" s="21">
        <v>56343</v>
      </c>
      <c r="B7110" s="22" t="s">
        <v>7768</v>
      </c>
      <c r="C7110" s="22" t="s">
        <v>1333</v>
      </c>
      <c r="D7110" s="27" t="s">
        <v>7644</v>
      </c>
      <c r="E7110" s="24" t="s">
        <v>845</v>
      </c>
      <c r="F7110" s="25" t="s">
        <v>1359</v>
      </c>
      <c r="G7110" s="22" t="s">
        <v>79</v>
      </c>
      <c r="H7110" s="26">
        <v>1261126</v>
      </c>
      <c r="I7110" s="28"/>
      <c r="J7110" s="26">
        <v>100890</v>
      </c>
      <c r="K7110" s="26">
        <v>1362016</v>
      </c>
      <c r="L7110" s="22" t="s">
        <v>1336</v>
      </c>
      <c r="M7110" s="22"/>
      <c r="N7110">
        <f t="shared" ref="N7110:N7173" si="437">+B7110*1</f>
        <v>48040</v>
      </c>
      <c r="O7110">
        <f>+VLOOKUP(N7110,'Thanh toán '!O$8:P$8099,2,0)</f>
        <v>1362016</v>
      </c>
      <c r="P7110">
        <f t="shared" ref="P7110:P7173" si="438">+O7110</f>
        <v>1362016</v>
      </c>
      <c r="Q7110" s="30">
        <f t="shared" si="436"/>
        <v>0</v>
      </c>
    </row>
    <row r="7111" spans="1:17" hidden="1" x14ac:dyDescent="0.3">
      <c r="A7111" s="21">
        <v>56344</v>
      </c>
      <c r="B7111" s="22" t="s">
        <v>7769</v>
      </c>
      <c r="C7111" s="22" t="s">
        <v>1333</v>
      </c>
      <c r="D7111" s="27" t="s">
        <v>7644</v>
      </c>
      <c r="E7111" s="24" t="s">
        <v>4612</v>
      </c>
      <c r="F7111" s="25" t="s">
        <v>4613</v>
      </c>
      <c r="G7111" s="22" t="s">
        <v>39</v>
      </c>
      <c r="H7111" s="26">
        <v>388703</v>
      </c>
      <c r="I7111" s="28"/>
      <c r="J7111" s="26">
        <v>31096</v>
      </c>
      <c r="K7111" s="26">
        <v>419799</v>
      </c>
      <c r="L7111" s="22" t="s">
        <v>1336</v>
      </c>
      <c r="M7111" s="22"/>
      <c r="N7111">
        <f t="shared" si="437"/>
        <v>48041</v>
      </c>
      <c r="O7111">
        <f>+VLOOKUP(N7111,'Thanh toán '!O$8:P$8099,2,0)</f>
        <v>419799</v>
      </c>
      <c r="P7111">
        <f t="shared" si="438"/>
        <v>419799</v>
      </c>
      <c r="Q7111" s="30">
        <f t="shared" si="436"/>
        <v>0</v>
      </c>
    </row>
    <row r="7112" spans="1:17" hidden="1" x14ac:dyDescent="0.3">
      <c r="A7112" s="21">
        <v>56345</v>
      </c>
      <c r="B7112" s="22" t="s">
        <v>7770</v>
      </c>
      <c r="C7112" s="22" t="s">
        <v>1333</v>
      </c>
      <c r="D7112" s="27" t="s">
        <v>7644</v>
      </c>
      <c r="E7112" s="24" t="s">
        <v>4612</v>
      </c>
      <c r="F7112" s="25" t="s">
        <v>4613</v>
      </c>
      <c r="G7112" s="22" t="s">
        <v>39</v>
      </c>
      <c r="H7112" s="26">
        <v>388703</v>
      </c>
      <c r="I7112" s="28"/>
      <c r="J7112" s="26">
        <v>31096</v>
      </c>
      <c r="K7112" s="26">
        <v>419799</v>
      </c>
      <c r="L7112" s="22" t="s">
        <v>1336</v>
      </c>
      <c r="M7112" s="22"/>
      <c r="N7112">
        <f t="shared" si="437"/>
        <v>48042</v>
      </c>
      <c r="O7112">
        <f>+VLOOKUP(N7112,'Thanh toán '!O$8:P$8099,2,0)</f>
        <v>419799</v>
      </c>
      <c r="P7112">
        <f t="shared" si="438"/>
        <v>419799</v>
      </c>
      <c r="Q7112" s="30">
        <f t="shared" si="436"/>
        <v>0</v>
      </c>
    </row>
    <row r="7113" spans="1:17" hidden="1" x14ac:dyDescent="0.3">
      <c r="A7113" s="21">
        <v>56346</v>
      </c>
      <c r="B7113" s="22" t="s">
        <v>7771</v>
      </c>
      <c r="C7113" s="22" t="s">
        <v>1333</v>
      </c>
      <c r="D7113" s="27" t="s">
        <v>7644</v>
      </c>
      <c r="E7113" s="24" t="s">
        <v>4612</v>
      </c>
      <c r="F7113" s="25" t="s">
        <v>4613</v>
      </c>
      <c r="G7113" s="22" t="s">
        <v>39</v>
      </c>
      <c r="H7113" s="26">
        <v>388703</v>
      </c>
      <c r="I7113" s="28"/>
      <c r="J7113" s="26">
        <v>31096</v>
      </c>
      <c r="K7113" s="26">
        <v>419799</v>
      </c>
      <c r="L7113" s="22" t="s">
        <v>1336</v>
      </c>
      <c r="M7113" s="22"/>
      <c r="N7113">
        <f t="shared" si="437"/>
        <v>48043</v>
      </c>
      <c r="O7113">
        <f>+VLOOKUP(N7113,'Thanh toán '!O$8:P$8099,2,0)</f>
        <v>419799</v>
      </c>
      <c r="P7113">
        <f t="shared" si="438"/>
        <v>419799</v>
      </c>
      <c r="Q7113" s="30">
        <f t="shared" si="436"/>
        <v>0</v>
      </c>
    </row>
    <row r="7114" spans="1:17" hidden="1" x14ac:dyDescent="0.3">
      <c r="A7114" s="21">
        <v>56350</v>
      </c>
      <c r="B7114" s="22" t="s">
        <v>7772</v>
      </c>
      <c r="C7114" s="22" t="s">
        <v>1333</v>
      </c>
      <c r="D7114" s="27" t="s">
        <v>7644</v>
      </c>
      <c r="E7114" s="24" t="s">
        <v>4612</v>
      </c>
      <c r="F7114" s="25" t="s">
        <v>4613</v>
      </c>
      <c r="G7114" s="22" t="s">
        <v>39</v>
      </c>
      <c r="H7114" s="26">
        <v>1045272</v>
      </c>
      <c r="I7114" s="28"/>
      <c r="J7114" s="26">
        <v>83622</v>
      </c>
      <c r="K7114" s="26">
        <v>1128894</v>
      </c>
      <c r="L7114" s="22" t="s">
        <v>1336</v>
      </c>
      <c r="M7114" s="22"/>
      <c r="N7114">
        <f t="shared" si="437"/>
        <v>48047</v>
      </c>
      <c r="O7114" t="e">
        <f>+VLOOKUP(N7114,'Thanh toán '!O$8:P$8099,2,0)</f>
        <v>#N/A</v>
      </c>
      <c r="P7114" t="e">
        <f t="shared" si="438"/>
        <v>#N/A</v>
      </c>
      <c r="Q7114" s="30" t="e">
        <f t="shared" si="436"/>
        <v>#N/A</v>
      </c>
    </row>
    <row r="7115" spans="1:17" hidden="1" x14ac:dyDescent="0.3">
      <c r="A7115" s="21">
        <v>56352</v>
      </c>
      <c r="B7115" s="22" t="s">
        <v>7773</v>
      </c>
      <c r="C7115" s="22" t="s">
        <v>1333</v>
      </c>
      <c r="D7115" s="27" t="s">
        <v>7644</v>
      </c>
      <c r="E7115" s="24" t="s">
        <v>4612</v>
      </c>
      <c r="F7115" s="25" t="s">
        <v>4613</v>
      </c>
      <c r="G7115" s="22" t="s">
        <v>39</v>
      </c>
      <c r="H7115" s="26">
        <v>2228353</v>
      </c>
      <c r="I7115" s="28"/>
      <c r="J7115" s="26">
        <v>178268</v>
      </c>
      <c r="K7115" s="26">
        <v>2406621</v>
      </c>
      <c r="L7115" s="22" t="s">
        <v>1336</v>
      </c>
      <c r="M7115" s="22"/>
      <c r="N7115">
        <f t="shared" si="437"/>
        <v>48049</v>
      </c>
      <c r="O7115">
        <f>+VLOOKUP(N7115,'Thanh toán '!O$8:P$8099,2,0)</f>
        <v>2406621</v>
      </c>
      <c r="P7115">
        <f t="shared" si="438"/>
        <v>2406621</v>
      </c>
      <c r="Q7115" s="30">
        <f t="shared" si="436"/>
        <v>0</v>
      </c>
    </row>
    <row r="7116" spans="1:17" hidden="1" x14ac:dyDescent="0.3">
      <c r="A7116" s="21">
        <v>56353</v>
      </c>
      <c r="B7116" s="22" t="s">
        <v>7774</v>
      </c>
      <c r="C7116" s="22" t="s">
        <v>1333</v>
      </c>
      <c r="D7116" s="27" t="s">
        <v>7644</v>
      </c>
      <c r="E7116" s="24" t="s">
        <v>4612</v>
      </c>
      <c r="F7116" s="25" t="s">
        <v>4613</v>
      </c>
      <c r="G7116" s="22" t="s">
        <v>39</v>
      </c>
      <c r="H7116" s="26">
        <v>639613</v>
      </c>
      <c r="I7116" s="28"/>
      <c r="J7116" s="26">
        <v>51169</v>
      </c>
      <c r="K7116" s="26">
        <v>690782</v>
      </c>
      <c r="L7116" s="22" t="s">
        <v>1336</v>
      </c>
      <c r="M7116" s="22"/>
      <c r="N7116">
        <f t="shared" si="437"/>
        <v>48050</v>
      </c>
      <c r="O7116">
        <f>+VLOOKUP(N7116,'Thanh toán '!O$8:P$8099,2,0)</f>
        <v>690782</v>
      </c>
      <c r="P7116">
        <f t="shared" si="438"/>
        <v>690782</v>
      </c>
      <c r="Q7116" s="30">
        <f t="shared" si="436"/>
        <v>0</v>
      </c>
    </row>
    <row r="7117" spans="1:17" hidden="1" x14ac:dyDescent="0.3">
      <c r="A7117" s="21">
        <v>56354</v>
      </c>
      <c r="B7117" s="22" t="s">
        <v>7775</v>
      </c>
      <c r="C7117" s="22" t="s">
        <v>1333</v>
      </c>
      <c r="D7117" s="27" t="s">
        <v>7644</v>
      </c>
      <c r="E7117" s="24" t="s">
        <v>260</v>
      </c>
      <c r="F7117" s="25" t="s">
        <v>1440</v>
      </c>
      <c r="G7117" s="22" t="s">
        <v>261</v>
      </c>
      <c r="H7117" s="26">
        <v>1705910</v>
      </c>
      <c r="I7117" s="28"/>
      <c r="J7117" s="26">
        <v>136473</v>
      </c>
      <c r="K7117" s="26">
        <v>1842383</v>
      </c>
      <c r="L7117" s="22" t="s">
        <v>1336</v>
      </c>
      <c r="M7117" s="22"/>
      <c r="N7117">
        <f t="shared" si="437"/>
        <v>48051</v>
      </c>
      <c r="O7117">
        <f>+VLOOKUP(N7117,'Thanh toán '!O$8:P$8099,2,0)</f>
        <v>1842383</v>
      </c>
      <c r="P7117">
        <f t="shared" si="438"/>
        <v>1842383</v>
      </c>
      <c r="Q7117" s="30">
        <f t="shared" si="436"/>
        <v>0</v>
      </c>
    </row>
    <row r="7118" spans="1:17" hidden="1" x14ac:dyDescent="0.3">
      <c r="A7118" s="21">
        <v>56355</v>
      </c>
      <c r="B7118" s="22" t="s">
        <v>7776</v>
      </c>
      <c r="C7118" s="22" t="s">
        <v>1333</v>
      </c>
      <c r="D7118" s="27" t="s">
        <v>7644</v>
      </c>
      <c r="E7118" s="24" t="s">
        <v>42</v>
      </c>
      <c r="F7118" s="25" t="s">
        <v>4853</v>
      </c>
      <c r="G7118" s="22" t="s">
        <v>43</v>
      </c>
      <c r="H7118" s="26">
        <v>3662730</v>
      </c>
      <c r="I7118" s="28"/>
      <c r="J7118" s="26">
        <v>293018</v>
      </c>
      <c r="K7118" s="26">
        <v>3955748</v>
      </c>
      <c r="L7118" s="22" t="s">
        <v>1336</v>
      </c>
      <c r="M7118" s="22"/>
      <c r="N7118">
        <f t="shared" si="437"/>
        <v>48052</v>
      </c>
      <c r="O7118">
        <f>+VLOOKUP(N7118,'Thanh toán '!O$8:P$8099,2,0)</f>
        <v>3955748</v>
      </c>
      <c r="P7118">
        <f t="shared" si="438"/>
        <v>3955748</v>
      </c>
      <c r="Q7118" s="30">
        <f t="shared" si="436"/>
        <v>0</v>
      </c>
    </row>
    <row r="7119" spans="1:17" hidden="1" x14ac:dyDescent="0.3">
      <c r="A7119" s="21">
        <v>56357</v>
      </c>
      <c r="B7119" s="22" t="s">
        <v>7777</v>
      </c>
      <c r="C7119" s="22" t="s">
        <v>1333</v>
      </c>
      <c r="D7119" s="27" t="s">
        <v>7644</v>
      </c>
      <c r="E7119" s="24" t="s">
        <v>4612</v>
      </c>
      <c r="F7119" s="25" t="s">
        <v>4613</v>
      </c>
      <c r="G7119" s="22" t="s">
        <v>39</v>
      </c>
      <c r="H7119" s="26">
        <v>728037</v>
      </c>
      <c r="I7119" s="28"/>
      <c r="J7119" s="26">
        <v>58243</v>
      </c>
      <c r="K7119" s="26">
        <v>786280</v>
      </c>
      <c r="L7119" s="22" t="s">
        <v>1336</v>
      </c>
      <c r="M7119" s="22"/>
      <c r="N7119">
        <f t="shared" si="437"/>
        <v>48054</v>
      </c>
      <c r="O7119">
        <f>+VLOOKUP(N7119,'Thanh toán '!O$8:P$8099,2,0)</f>
        <v>786280</v>
      </c>
      <c r="P7119">
        <f t="shared" si="438"/>
        <v>786280</v>
      </c>
      <c r="Q7119" s="30">
        <f t="shared" si="436"/>
        <v>0</v>
      </c>
    </row>
    <row r="7120" spans="1:17" hidden="1" x14ac:dyDescent="0.3">
      <c r="A7120" s="21">
        <v>56358</v>
      </c>
      <c r="B7120" s="22" t="s">
        <v>7778</v>
      </c>
      <c r="C7120" s="22" t="s">
        <v>1333</v>
      </c>
      <c r="D7120" s="27" t="s">
        <v>7644</v>
      </c>
      <c r="E7120" s="24" t="s">
        <v>4612</v>
      </c>
      <c r="F7120" s="25" t="s">
        <v>4613</v>
      </c>
      <c r="G7120" s="22" t="s">
        <v>39</v>
      </c>
      <c r="H7120" s="26">
        <v>388703</v>
      </c>
      <c r="I7120" s="28"/>
      <c r="J7120" s="26">
        <v>31096</v>
      </c>
      <c r="K7120" s="26">
        <v>419799</v>
      </c>
      <c r="L7120" s="22" t="s">
        <v>1336</v>
      </c>
      <c r="M7120" s="22"/>
      <c r="N7120">
        <f t="shared" si="437"/>
        <v>48055</v>
      </c>
      <c r="O7120">
        <f>+VLOOKUP(N7120,'Thanh toán '!O$8:P$8099,2,0)</f>
        <v>419799</v>
      </c>
      <c r="P7120">
        <f t="shared" si="438"/>
        <v>419799</v>
      </c>
      <c r="Q7120" s="30">
        <f t="shared" si="436"/>
        <v>0</v>
      </c>
    </row>
    <row r="7121" spans="1:17" hidden="1" x14ac:dyDescent="0.3">
      <c r="A7121" s="21">
        <v>56359</v>
      </c>
      <c r="B7121" s="22" t="s">
        <v>7779</v>
      </c>
      <c r="C7121" s="22" t="s">
        <v>1333</v>
      </c>
      <c r="D7121" s="27" t="s">
        <v>7644</v>
      </c>
      <c r="E7121" s="24" t="s">
        <v>4612</v>
      </c>
      <c r="F7121" s="25" t="s">
        <v>4613</v>
      </c>
      <c r="G7121" s="22" t="s">
        <v>39</v>
      </c>
      <c r="H7121" s="26">
        <v>388703</v>
      </c>
      <c r="I7121" s="28"/>
      <c r="J7121" s="26">
        <v>31096</v>
      </c>
      <c r="K7121" s="26">
        <v>419799</v>
      </c>
      <c r="L7121" s="22" t="s">
        <v>1336</v>
      </c>
      <c r="M7121" s="22"/>
      <c r="N7121">
        <f t="shared" si="437"/>
        <v>48056</v>
      </c>
      <c r="O7121">
        <f>+VLOOKUP(N7121,'Thanh toán '!O$8:P$8099,2,0)</f>
        <v>419799</v>
      </c>
      <c r="P7121">
        <f t="shared" si="438"/>
        <v>419799</v>
      </c>
      <c r="Q7121" s="30">
        <f t="shared" si="436"/>
        <v>0</v>
      </c>
    </row>
    <row r="7122" spans="1:17" hidden="1" x14ac:dyDescent="0.3">
      <c r="A7122" s="21">
        <v>56360</v>
      </c>
      <c r="B7122" s="22" t="s">
        <v>7780</v>
      </c>
      <c r="C7122" s="22" t="s">
        <v>1333</v>
      </c>
      <c r="D7122" s="27" t="s">
        <v>7644</v>
      </c>
      <c r="E7122" s="24" t="s">
        <v>4612</v>
      </c>
      <c r="F7122" s="25" t="s">
        <v>4613</v>
      </c>
      <c r="G7122" s="22" t="s">
        <v>39</v>
      </c>
      <c r="H7122" s="26">
        <v>388703</v>
      </c>
      <c r="I7122" s="28"/>
      <c r="J7122" s="26">
        <v>31096</v>
      </c>
      <c r="K7122" s="26">
        <v>419799</v>
      </c>
      <c r="L7122" s="22" t="s">
        <v>1336</v>
      </c>
      <c r="M7122" s="22"/>
      <c r="N7122">
        <f t="shared" si="437"/>
        <v>48057</v>
      </c>
      <c r="O7122">
        <f>+VLOOKUP(N7122,'Thanh toán '!O$8:P$8099,2,0)</f>
        <v>419799</v>
      </c>
      <c r="P7122">
        <f t="shared" si="438"/>
        <v>419799</v>
      </c>
      <c r="Q7122" s="30">
        <f t="shared" si="436"/>
        <v>0</v>
      </c>
    </row>
    <row r="7123" spans="1:17" hidden="1" x14ac:dyDescent="0.3">
      <c r="A7123" s="21">
        <v>56361</v>
      </c>
      <c r="B7123" s="22" t="s">
        <v>7781</v>
      </c>
      <c r="C7123" s="22" t="s">
        <v>1333</v>
      </c>
      <c r="D7123" s="27" t="s">
        <v>7644</v>
      </c>
      <c r="E7123" s="24" t="s">
        <v>4612</v>
      </c>
      <c r="F7123" s="25" t="s">
        <v>4613</v>
      </c>
      <c r="G7123" s="22" t="s">
        <v>39</v>
      </c>
      <c r="H7123" s="26">
        <v>388703</v>
      </c>
      <c r="I7123" s="28"/>
      <c r="J7123" s="26">
        <v>31096</v>
      </c>
      <c r="K7123" s="26">
        <v>419799</v>
      </c>
      <c r="L7123" s="22" t="s">
        <v>1336</v>
      </c>
      <c r="M7123" s="22"/>
      <c r="N7123">
        <f t="shared" si="437"/>
        <v>48058</v>
      </c>
      <c r="O7123">
        <f>+VLOOKUP(N7123,'Thanh toán '!O$8:P$8099,2,0)</f>
        <v>419799</v>
      </c>
      <c r="P7123">
        <f t="shared" si="438"/>
        <v>419799</v>
      </c>
      <c r="Q7123" s="30">
        <f t="shared" ref="Q7123:Q7186" si="439">+O7123-K7123</f>
        <v>0</v>
      </c>
    </row>
    <row r="7124" spans="1:17" hidden="1" x14ac:dyDescent="0.3">
      <c r="A7124" s="21">
        <v>56362</v>
      </c>
      <c r="B7124" s="22" t="s">
        <v>7782</v>
      </c>
      <c r="C7124" s="22" t="s">
        <v>1333</v>
      </c>
      <c r="D7124" s="27" t="s">
        <v>7644</v>
      </c>
      <c r="E7124" s="24" t="s">
        <v>4612</v>
      </c>
      <c r="F7124" s="25" t="s">
        <v>4613</v>
      </c>
      <c r="G7124" s="22" t="s">
        <v>39</v>
      </c>
      <c r="H7124" s="26">
        <v>388703</v>
      </c>
      <c r="I7124" s="28"/>
      <c r="J7124" s="26">
        <v>31096</v>
      </c>
      <c r="K7124" s="26">
        <v>419799</v>
      </c>
      <c r="L7124" s="22" t="s">
        <v>1336</v>
      </c>
      <c r="M7124" s="22"/>
      <c r="N7124">
        <f t="shared" si="437"/>
        <v>48059</v>
      </c>
      <c r="O7124" t="e">
        <f>+VLOOKUP(N7124,'Thanh toán '!O$8:P$8099,2,0)</f>
        <v>#N/A</v>
      </c>
      <c r="P7124" t="e">
        <f t="shared" si="438"/>
        <v>#N/A</v>
      </c>
      <c r="Q7124" s="30" t="e">
        <f t="shared" si="439"/>
        <v>#N/A</v>
      </c>
    </row>
    <row r="7125" spans="1:17" hidden="1" x14ac:dyDescent="0.3">
      <c r="A7125" s="21">
        <v>56363</v>
      </c>
      <c r="B7125" s="22" t="s">
        <v>7783</v>
      </c>
      <c r="C7125" s="22" t="s">
        <v>1333</v>
      </c>
      <c r="D7125" s="27" t="s">
        <v>7644</v>
      </c>
      <c r="E7125" s="24" t="s">
        <v>4612</v>
      </c>
      <c r="F7125" s="25" t="s">
        <v>4613</v>
      </c>
      <c r="G7125" s="22" t="s">
        <v>39</v>
      </c>
      <c r="H7125" s="26">
        <v>1102414</v>
      </c>
      <c r="I7125" s="28"/>
      <c r="J7125" s="26">
        <v>88193</v>
      </c>
      <c r="K7125" s="26">
        <v>1190607</v>
      </c>
      <c r="L7125" s="22" t="s">
        <v>1336</v>
      </c>
      <c r="M7125" s="22"/>
      <c r="N7125">
        <f t="shared" si="437"/>
        <v>48060</v>
      </c>
      <c r="O7125">
        <f>+VLOOKUP(N7125,'Thanh toán '!O$8:P$8099,2,0)</f>
        <v>1190607</v>
      </c>
      <c r="P7125">
        <f t="shared" si="438"/>
        <v>1190607</v>
      </c>
      <c r="Q7125" s="30">
        <f t="shared" si="439"/>
        <v>0</v>
      </c>
    </row>
    <row r="7126" spans="1:17" hidden="1" x14ac:dyDescent="0.3">
      <c r="A7126" s="21">
        <v>56364</v>
      </c>
      <c r="B7126" s="22" t="s">
        <v>7784</v>
      </c>
      <c r="C7126" s="22" t="s">
        <v>1333</v>
      </c>
      <c r="D7126" s="27" t="s">
        <v>7644</v>
      </c>
      <c r="E7126" s="24" t="s">
        <v>4612</v>
      </c>
      <c r="F7126" s="25" t="s">
        <v>4613</v>
      </c>
      <c r="G7126" s="22" t="s">
        <v>39</v>
      </c>
      <c r="H7126" s="26">
        <v>388703</v>
      </c>
      <c r="I7126" s="28"/>
      <c r="J7126" s="26">
        <v>31096</v>
      </c>
      <c r="K7126" s="26">
        <v>419799</v>
      </c>
      <c r="L7126" s="22" t="s">
        <v>1336</v>
      </c>
      <c r="M7126" s="22"/>
      <c r="N7126">
        <f t="shared" si="437"/>
        <v>48061</v>
      </c>
      <c r="O7126">
        <f>+VLOOKUP(N7126,'Thanh toán '!O$8:P$8099,2,0)</f>
        <v>419799</v>
      </c>
      <c r="P7126">
        <f t="shared" si="438"/>
        <v>419799</v>
      </c>
      <c r="Q7126" s="30">
        <f t="shared" si="439"/>
        <v>0</v>
      </c>
    </row>
    <row r="7127" spans="1:17" hidden="1" x14ac:dyDescent="0.3">
      <c r="A7127" s="21">
        <v>56365</v>
      </c>
      <c r="B7127" s="22" t="s">
        <v>7785</v>
      </c>
      <c r="C7127" s="22" t="s">
        <v>1333</v>
      </c>
      <c r="D7127" s="27" t="s">
        <v>7786</v>
      </c>
      <c r="E7127" s="24" t="s">
        <v>4612</v>
      </c>
      <c r="F7127" s="25" t="s">
        <v>4613</v>
      </c>
      <c r="G7127" s="22" t="s">
        <v>39</v>
      </c>
      <c r="H7127" s="26">
        <v>388703</v>
      </c>
      <c r="I7127" s="28"/>
      <c r="J7127" s="26">
        <v>31096</v>
      </c>
      <c r="K7127" s="26">
        <v>419799</v>
      </c>
      <c r="L7127" s="22" t="s">
        <v>1336</v>
      </c>
      <c r="M7127" s="22"/>
      <c r="N7127">
        <f t="shared" si="437"/>
        <v>48062</v>
      </c>
      <c r="O7127">
        <f>+VLOOKUP(N7127,'Thanh toán '!O$8:P$8099,2,0)</f>
        <v>419799</v>
      </c>
      <c r="P7127">
        <f t="shared" si="438"/>
        <v>419799</v>
      </c>
      <c r="Q7127" s="30">
        <f t="shared" si="439"/>
        <v>0</v>
      </c>
    </row>
    <row r="7128" spans="1:17" hidden="1" x14ac:dyDescent="0.3">
      <c r="A7128" s="21">
        <v>56366</v>
      </c>
      <c r="B7128" s="22" t="s">
        <v>7787</v>
      </c>
      <c r="C7128" s="22" t="s">
        <v>1333</v>
      </c>
      <c r="D7128" s="27" t="s">
        <v>7786</v>
      </c>
      <c r="E7128" s="24" t="s">
        <v>4612</v>
      </c>
      <c r="F7128" s="25" t="s">
        <v>4613</v>
      </c>
      <c r="G7128" s="22" t="s">
        <v>39</v>
      </c>
      <c r="H7128" s="26">
        <v>233222</v>
      </c>
      <c r="I7128" s="28"/>
      <c r="J7128" s="26">
        <v>18658</v>
      </c>
      <c r="K7128" s="26">
        <v>251880</v>
      </c>
      <c r="L7128" s="22" t="s">
        <v>1336</v>
      </c>
      <c r="M7128" s="22"/>
      <c r="N7128">
        <f t="shared" si="437"/>
        <v>48063</v>
      </c>
      <c r="O7128">
        <f>+VLOOKUP(N7128,'Thanh toán '!O$8:P$8099,2,0)</f>
        <v>251880</v>
      </c>
      <c r="P7128">
        <f t="shared" si="438"/>
        <v>251880</v>
      </c>
      <c r="Q7128" s="30">
        <f t="shared" si="439"/>
        <v>0</v>
      </c>
    </row>
    <row r="7129" spans="1:17" hidden="1" x14ac:dyDescent="0.3">
      <c r="A7129" s="21">
        <v>56368</v>
      </c>
      <c r="B7129" s="22" t="s">
        <v>7788</v>
      </c>
      <c r="C7129" s="22" t="s">
        <v>1333</v>
      </c>
      <c r="D7129" s="27" t="s">
        <v>7786</v>
      </c>
      <c r="E7129" s="24" t="s">
        <v>4612</v>
      </c>
      <c r="F7129" s="25" t="s">
        <v>4613</v>
      </c>
      <c r="G7129" s="22" t="s">
        <v>39</v>
      </c>
      <c r="H7129" s="26">
        <v>722264</v>
      </c>
      <c r="I7129" s="28"/>
      <c r="J7129" s="26">
        <v>57781</v>
      </c>
      <c r="K7129" s="26">
        <v>780045</v>
      </c>
      <c r="L7129" s="22" t="s">
        <v>1336</v>
      </c>
      <c r="M7129" s="22"/>
      <c r="N7129">
        <f t="shared" si="437"/>
        <v>48065</v>
      </c>
      <c r="O7129">
        <f>+VLOOKUP(N7129,'Thanh toán '!O$8:P$8099,2,0)</f>
        <v>780045</v>
      </c>
      <c r="P7129">
        <f t="shared" si="438"/>
        <v>780045</v>
      </c>
      <c r="Q7129" s="30">
        <f t="shared" si="439"/>
        <v>0</v>
      </c>
    </row>
    <row r="7130" spans="1:17" hidden="1" x14ac:dyDescent="0.3">
      <c r="A7130" s="21">
        <v>56369</v>
      </c>
      <c r="B7130" s="22" t="s">
        <v>7789</v>
      </c>
      <c r="C7130" s="22" t="s">
        <v>1333</v>
      </c>
      <c r="D7130" s="27" t="s">
        <v>7786</v>
      </c>
      <c r="E7130" s="24" t="s">
        <v>4612</v>
      </c>
      <c r="F7130" s="25" t="s">
        <v>4613</v>
      </c>
      <c r="G7130" s="22" t="s">
        <v>39</v>
      </c>
      <c r="H7130" s="26">
        <v>1229518</v>
      </c>
      <c r="I7130" s="28"/>
      <c r="J7130" s="26">
        <v>98361</v>
      </c>
      <c r="K7130" s="26">
        <v>1327879</v>
      </c>
      <c r="L7130" s="22" t="s">
        <v>1336</v>
      </c>
      <c r="M7130" s="22"/>
      <c r="N7130">
        <f t="shared" si="437"/>
        <v>48066</v>
      </c>
      <c r="O7130" t="e">
        <f>+VLOOKUP(N7130,'Thanh toán '!O$8:P$8099,2,0)</f>
        <v>#N/A</v>
      </c>
      <c r="P7130" t="e">
        <f t="shared" si="438"/>
        <v>#N/A</v>
      </c>
      <c r="Q7130" s="30" t="e">
        <f t="shared" si="439"/>
        <v>#N/A</v>
      </c>
    </row>
    <row r="7131" spans="1:17" hidden="1" x14ac:dyDescent="0.3">
      <c r="A7131" s="21">
        <v>56370</v>
      </c>
      <c r="B7131" s="22" t="s">
        <v>7790</v>
      </c>
      <c r="C7131" s="22" t="s">
        <v>1333</v>
      </c>
      <c r="D7131" s="27" t="s">
        <v>7786</v>
      </c>
      <c r="E7131" s="24" t="s">
        <v>4612</v>
      </c>
      <c r="F7131" s="25" t="s">
        <v>4613</v>
      </c>
      <c r="G7131" s="22" t="s">
        <v>39</v>
      </c>
      <c r="H7131" s="26">
        <v>375774</v>
      </c>
      <c r="I7131" s="28"/>
      <c r="J7131" s="26">
        <v>30062</v>
      </c>
      <c r="K7131" s="26">
        <v>405836</v>
      </c>
      <c r="L7131" s="22" t="s">
        <v>1336</v>
      </c>
      <c r="M7131" s="22"/>
      <c r="N7131">
        <f t="shared" si="437"/>
        <v>48067</v>
      </c>
      <c r="O7131">
        <f>+VLOOKUP(N7131,'Thanh toán '!O$8:P$8099,2,0)</f>
        <v>405836</v>
      </c>
      <c r="P7131">
        <f t="shared" si="438"/>
        <v>405836</v>
      </c>
      <c r="Q7131" s="30">
        <f t="shared" si="439"/>
        <v>0</v>
      </c>
    </row>
    <row r="7132" spans="1:17" hidden="1" x14ac:dyDescent="0.3">
      <c r="A7132" s="21">
        <v>56374</v>
      </c>
      <c r="B7132" s="22" t="s">
        <v>7791</v>
      </c>
      <c r="C7132" s="22" t="s">
        <v>1333</v>
      </c>
      <c r="D7132" s="27" t="s">
        <v>7786</v>
      </c>
      <c r="E7132" s="24" t="s">
        <v>4612</v>
      </c>
      <c r="F7132" s="25" t="s">
        <v>4613</v>
      </c>
      <c r="G7132" s="22" t="s">
        <v>39</v>
      </c>
      <c r="H7132" s="26">
        <v>565268</v>
      </c>
      <c r="I7132" s="28"/>
      <c r="J7132" s="26">
        <v>45221</v>
      </c>
      <c r="K7132" s="26">
        <v>610489</v>
      </c>
      <c r="L7132" s="22" t="s">
        <v>1336</v>
      </c>
      <c r="M7132" s="22"/>
      <c r="N7132">
        <f t="shared" si="437"/>
        <v>48071</v>
      </c>
      <c r="O7132">
        <f>+VLOOKUP(N7132,'Thanh toán '!O$8:P$8099,2,0)</f>
        <v>610489</v>
      </c>
      <c r="P7132">
        <f t="shared" si="438"/>
        <v>610489</v>
      </c>
      <c r="Q7132" s="30">
        <f t="shared" si="439"/>
        <v>0</v>
      </c>
    </row>
    <row r="7133" spans="1:17" hidden="1" x14ac:dyDescent="0.3">
      <c r="A7133" s="21">
        <v>56375</v>
      </c>
      <c r="B7133" s="22" t="s">
        <v>7792</v>
      </c>
      <c r="C7133" s="22" t="s">
        <v>1333</v>
      </c>
      <c r="D7133" s="27" t="s">
        <v>7786</v>
      </c>
      <c r="E7133" s="24" t="s">
        <v>4612</v>
      </c>
      <c r="F7133" s="25" t="s">
        <v>4613</v>
      </c>
      <c r="G7133" s="22" t="s">
        <v>39</v>
      </c>
      <c r="H7133" s="26">
        <v>388703</v>
      </c>
      <c r="I7133" s="28"/>
      <c r="J7133" s="26">
        <v>31096</v>
      </c>
      <c r="K7133" s="26">
        <v>419799</v>
      </c>
      <c r="L7133" s="22" t="s">
        <v>1336</v>
      </c>
      <c r="M7133" s="22"/>
      <c r="N7133">
        <f t="shared" si="437"/>
        <v>48072</v>
      </c>
      <c r="O7133">
        <f>+VLOOKUP(N7133,'Thanh toán '!O$8:P$8099,2,0)</f>
        <v>419799</v>
      </c>
      <c r="P7133">
        <f t="shared" si="438"/>
        <v>419799</v>
      </c>
      <c r="Q7133" s="30">
        <f t="shared" si="439"/>
        <v>0</v>
      </c>
    </row>
    <row r="7134" spans="1:17" ht="26.3" hidden="1" x14ac:dyDescent="0.3">
      <c r="A7134" s="21">
        <v>56376</v>
      </c>
      <c r="B7134" s="22" t="s">
        <v>7793</v>
      </c>
      <c r="C7134" s="22" t="s">
        <v>1333</v>
      </c>
      <c r="D7134" s="27" t="s">
        <v>7786</v>
      </c>
      <c r="E7134" s="24" t="s">
        <v>4660</v>
      </c>
      <c r="F7134" s="25" t="s">
        <v>5644</v>
      </c>
      <c r="G7134" s="22" t="s">
        <v>24</v>
      </c>
      <c r="H7134" s="26">
        <v>1634033</v>
      </c>
      <c r="I7134" s="28"/>
      <c r="J7134" s="26">
        <v>130723</v>
      </c>
      <c r="K7134" s="26">
        <v>1764756</v>
      </c>
      <c r="L7134" s="22" t="s">
        <v>1336</v>
      </c>
      <c r="M7134" s="22"/>
      <c r="N7134">
        <f t="shared" si="437"/>
        <v>48073</v>
      </c>
      <c r="O7134">
        <f>+VLOOKUP(N7134,'Thanh toán '!O$8:P$8099,2,0)</f>
        <v>1764756</v>
      </c>
      <c r="P7134">
        <f t="shared" si="438"/>
        <v>1764756</v>
      </c>
      <c r="Q7134" s="30">
        <f t="shared" si="439"/>
        <v>0</v>
      </c>
    </row>
    <row r="7135" spans="1:17" ht="26.3" hidden="1" x14ac:dyDescent="0.3">
      <c r="A7135" s="21">
        <v>56436</v>
      </c>
      <c r="B7135" s="22" t="s">
        <v>7794</v>
      </c>
      <c r="C7135" s="22" t="s">
        <v>1333</v>
      </c>
      <c r="D7135" s="27" t="s">
        <v>7786</v>
      </c>
      <c r="E7135" s="24" t="s">
        <v>4816</v>
      </c>
      <c r="F7135" s="25" t="s">
        <v>6598</v>
      </c>
      <c r="G7135" s="22" t="s">
        <v>140</v>
      </c>
      <c r="H7135" s="26">
        <v>1006142</v>
      </c>
      <c r="I7135" s="28"/>
      <c r="J7135" s="26">
        <v>80491</v>
      </c>
      <c r="K7135" s="26">
        <v>1086633</v>
      </c>
      <c r="L7135" s="22" t="s">
        <v>1336</v>
      </c>
      <c r="M7135" s="22"/>
      <c r="N7135">
        <f t="shared" si="437"/>
        <v>48136</v>
      </c>
      <c r="O7135">
        <f>+VLOOKUP(N7135,'Thanh toán '!O$8:P$8099,2,0)</f>
        <v>1086633</v>
      </c>
      <c r="P7135">
        <f t="shared" si="438"/>
        <v>1086633</v>
      </c>
      <c r="Q7135" s="30">
        <f t="shared" si="439"/>
        <v>0</v>
      </c>
    </row>
    <row r="7136" spans="1:17" ht="26.3" hidden="1" x14ac:dyDescent="0.3">
      <c r="A7136" s="21">
        <v>56437</v>
      </c>
      <c r="B7136" s="22" t="s">
        <v>7795</v>
      </c>
      <c r="C7136" s="22" t="s">
        <v>1333</v>
      </c>
      <c r="D7136" s="27" t="s">
        <v>7786</v>
      </c>
      <c r="E7136" s="24" t="s">
        <v>4816</v>
      </c>
      <c r="F7136" s="25" t="s">
        <v>6598</v>
      </c>
      <c r="G7136" s="22" t="s">
        <v>140</v>
      </c>
      <c r="H7136" s="26">
        <v>388703</v>
      </c>
      <c r="I7136" s="28"/>
      <c r="J7136" s="26">
        <v>31096</v>
      </c>
      <c r="K7136" s="26">
        <v>419799</v>
      </c>
      <c r="L7136" s="22" t="s">
        <v>1336</v>
      </c>
      <c r="M7136" s="22"/>
      <c r="N7136">
        <f t="shared" si="437"/>
        <v>48137</v>
      </c>
      <c r="O7136">
        <f>+VLOOKUP(N7136,'Thanh toán '!O$8:P$8099,2,0)</f>
        <v>419799</v>
      </c>
      <c r="P7136">
        <f t="shared" si="438"/>
        <v>419799</v>
      </c>
      <c r="Q7136" s="30">
        <f t="shared" si="439"/>
        <v>0</v>
      </c>
    </row>
    <row r="7137" spans="1:17" ht="26.3" hidden="1" x14ac:dyDescent="0.3">
      <c r="A7137" s="21">
        <v>56486</v>
      </c>
      <c r="B7137" s="22" t="s">
        <v>7796</v>
      </c>
      <c r="C7137" s="22" t="s">
        <v>1333</v>
      </c>
      <c r="D7137" s="27" t="s">
        <v>7786</v>
      </c>
      <c r="E7137" s="24" t="s">
        <v>4813</v>
      </c>
      <c r="F7137" s="25" t="s">
        <v>4814</v>
      </c>
      <c r="G7137" s="22" t="s">
        <v>134</v>
      </c>
      <c r="H7137" s="26">
        <v>776217</v>
      </c>
      <c r="I7137" s="28"/>
      <c r="J7137" s="26">
        <v>62097</v>
      </c>
      <c r="K7137" s="26">
        <v>838314</v>
      </c>
      <c r="L7137" s="22" t="s">
        <v>1336</v>
      </c>
      <c r="M7137" s="22"/>
      <c r="N7137">
        <f t="shared" si="437"/>
        <v>48187</v>
      </c>
      <c r="O7137">
        <f>+VLOOKUP(N7137,'Thanh toán '!O$8:P$8099,2,0)</f>
        <v>838314</v>
      </c>
      <c r="P7137">
        <f t="shared" si="438"/>
        <v>838314</v>
      </c>
      <c r="Q7137" s="30">
        <f t="shared" si="439"/>
        <v>0</v>
      </c>
    </row>
    <row r="7138" spans="1:17" ht="26.3" hidden="1" x14ac:dyDescent="0.3">
      <c r="A7138" s="21">
        <v>56502</v>
      </c>
      <c r="B7138" s="22" t="s">
        <v>7797</v>
      </c>
      <c r="C7138" s="22" t="s">
        <v>1333</v>
      </c>
      <c r="D7138" s="27" t="s">
        <v>7786</v>
      </c>
      <c r="E7138" s="24" t="s">
        <v>4819</v>
      </c>
      <c r="F7138" s="25" t="s">
        <v>4820</v>
      </c>
      <c r="G7138" s="22" t="s">
        <v>1493</v>
      </c>
      <c r="H7138" s="26">
        <v>2202710</v>
      </c>
      <c r="I7138" s="28"/>
      <c r="J7138" s="26">
        <v>176217</v>
      </c>
      <c r="K7138" s="26">
        <v>2378927</v>
      </c>
      <c r="L7138" s="22" t="s">
        <v>1336</v>
      </c>
      <c r="M7138" s="22"/>
      <c r="N7138">
        <f t="shared" si="437"/>
        <v>48203</v>
      </c>
      <c r="O7138">
        <f>+VLOOKUP(N7138,'Thanh toán '!O$8:P$8099,2,0)</f>
        <v>2378927</v>
      </c>
      <c r="P7138">
        <f t="shared" si="438"/>
        <v>2378927</v>
      </c>
      <c r="Q7138" s="30">
        <f t="shared" si="439"/>
        <v>0</v>
      </c>
    </row>
    <row r="7139" spans="1:17" hidden="1" x14ac:dyDescent="0.3">
      <c r="A7139" s="21">
        <v>56503</v>
      </c>
      <c r="B7139" s="22" t="s">
        <v>7798</v>
      </c>
      <c r="C7139" s="22" t="s">
        <v>1333</v>
      </c>
      <c r="D7139" s="27" t="s">
        <v>7786</v>
      </c>
      <c r="E7139" s="24" t="s">
        <v>5427</v>
      </c>
      <c r="F7139" s="25" t="s">
        <v>5428</v>
      </c>
      <c r="G7139" s="22" t="s">
        <v>137</v>
      </c>
      <c r="H7139" s="26">
        <v>21296870</v>
      </c>
      <c r="I7139" s="28"/>
      <c r="J7139" s="26">
        <v>1703750</v>
      </c>
      <c r="K7139" s="26">
        <v>23000620</v>
      </c>
      <c r="L7139" s="22" t="s">
        <v>1336</v>
      </c>
      <c r="M7139" s="22"/>
      <c r="N7139">
        <f t="shared" si="437"/>
        <v>48204</v>
      </c>
      <c r="O7139">
        <f>+VLOOKUP(N7139,'Thanh toán '!O$8:P$8099,2,0)</f>
        <v>23000620</v>
      </c>
      <c r="P7139">
        <f t="shared" si="438"/>
        <v>23000620</v>
      </c>
      <c r="Q7139" s="30">
        <f t="shared" si="439"/>
        <v>0</v>
      </c>
    </row>
    <row r="7140" spans="1:17" ht="26.3" hidden="1" x14ac:dyDescent="0.3">
      <c r="A7140" s="21">
        <v>56504</v>
      </c>
      <c r="B7140" s="22" t="s">
        <v>7799</v>
      </c>
      <c r="C7140" s="22" t="s">
        <v>1333</v>
      </c>
      <c r="D7140" s="27" t="s">
        <v>7786</v>
      </c>
      <c r="E7140" s="24" t="s">
        <v>4823</v>
      </c>
      <c r="F7140" s="25" t="s">
        <v>4824</v>
      </c>
      <c r="G7140" s="22" t="s">
        <v>1499</v>
      </c>
      <c r="H7140" s="26">
        <v>3039645</v>
      </c>
      <c r="I7140" s="28"/>
      <c r="J7140" s="26">
        <v>243172</v>
      </c>
      <c r="K7140" s="26">
        <v>3282817</v>
      </c>
      <c r="L7140" s="22" t="s">
        <v>1336</v>
      </c>
      <c r="M7140" s="22"/>
      <c r="N7140">
        <f t="shared" si="437"/>
        <v>48205</v>
      </c>
      <c r="O7140">
        <f>+VLOOKUP(N7140,'Thanh toán '!O$8:P$8099,2,0)</f>
        <v>3282817</v>
      </c>
      <c r="P7140">
        <f t="shared" si="438"/>
        <v>3282817</v>
      </c>
      <c r="Q7140" s="30">
        <f t="shared" si="439"/>
        <v>0</v>
      </c>
    </row>
    <row r="7141" spans="1:17" ht="26.3" hidden="1" x14ac:dyDescent="0.3">
      <c r="A7141" s="21">
        <v>56505</v>
      </c>
      <c r="B7141" s="22" t="s">
        <v>7800</v>
      </c>
      <c r="C7141" s="22" t="s">
        <v>1333</v>
      </c>
      <c r="D7141" s="27" t="s">
        <v>7786</v>
      </c>
      <c r="E7141" s="24" t="s">
        <v>4826</v>
      </c>
      <c r="F7141" s="25" t="s">
        <v>4827</v>
      </c>
      <c r="G7141" s="22" t="s">
        <v>1695</v>
      </c>
      <c r="H7141" s="26">
        <v>3537370</v>
      </c>
      <c r="I7141" s="28"/>
      <c r="J7141" s="26">
        <v>282990</v>
      </c>
      <c r="K7141" s="26">
        <v>3820360</v>
      </c>
      <c r="L7141" s="22" t="s">
        <v>1336</v>
      </c>
      <c r="M7141" s="22"/>
      <c r="N7141">
        <f t="shared" si="437"/>
        <v>48206</v>
      </c>
      <c r="O7141">
        <f>+VLOOKUP(N7141,'Thanh toán '!O$8:P$8099,2,0)</f>
        <v>3820360</v>
      </c>
      <c r="P7141">
        <f t="shared" si="438"/>
        <v>3820360</v>
      </c>
      <c r="Q7141" s="30">
        <f t="shared" si="439"/>
        <v>0</v>
      </c>
    </row>
    <row r="7142" spans="1:17" hidden="1" x14ac:dyDescent="0.3">
      <c r="A7142" s="21">
        <v>56516</v>
      </c>
      <c r="B7142" s="22" t="s">
        <v>7801</v>
      </c>
      <c r="C7142" s="22" t="s">
        <v>1333</v>
      </c>
      <c r="D7142" s="27" t="s">
        <v>7786</v>
      </c>
      <c r="E7142" s="24" t="s">
        <v>5498</v>
      </c>
      <c r="F7142" s="25" t="s">
        <v>5499</v>
      </c>
      <c r="G7142" s="22" t="s">
        <v>16</v>
      </c>
      <c r="H7142" s="26">
        <v>1924970</v>
      </c>
      <c r="I7142" s="28"/>
      <c r="J7142" s="26">
        <v>153998</v>
      </c>
      <c r="K7142" s="26">
        <v>2078968</v>
      </c>
      <c r="L7142" s="22" t="s">
        <v>1336</v>
      </c>
      <c r="M7142" s="22"/>
      <c r="N7142">
        <f t="shared" si="437"/>
        <v>48217</v>
      </c>
      <c r="O7142">
        <f>+VLOOKUP(N7142,'Thanh toán '!O$8:P$8099,2,0)</f>
        <v>2078968</v>
      </c>
      <c r="P7142">
        <f t="shared" si="438"/>
        <v>2078968</v>
      </c>
      <c r="Q7142" s="30">
        <f t="shared" si="439"/>
        <v>0</v>
      </c>
    </row>
    <row r="7143" spans="1:17" ht="26.3" hidden="1" x14ac:dyDescent="0.3">
      <c r="A7143" s="21">
        <v>56522</v>
      </c>
      <c r="B7143" s="22" t="s">
        <v>7802</v>
      </c>
      <c r="C7143" s="22" t="s">
        <v>1333</v>
      </c>
      <c r="D7143" s="27" t="s">
        <v>7786</v>
      </c>
      <c r="E7143" s="24" t="s">
        <v>4831</v>
      </c>
      <c r="F7143" s="25" t="s">
        <v>4832</v>
      </c>
      <c r="G7143" s="22" t="s">
        <v>131</v>
      </c>
      <c r="H7143" s="26">
        <v>4635425</v>
      </c>
      <c r="I7143" s="28"/>
      <c r="J7143" s="26">
        <v>370834</v>
      </c>
      <c r="K7143" s="26">
        <v>5006259</v>
      </c>
      <c r="L7143" s="22" t="s">
        <v>1336</v>
      </c>
      <c r="M7143" s="22"/>
      <c r="N7143">
        <f t="shared" si="437"/>
        <v>48223</v>
      </c>
      <c r="O7143">
        <f>+VLOOKUP(N7143,'Thanh toán '!O$8:P$8099,2,0)</f>
        <v>5006259</v>
      </c>
      <c r="P7143">
        <f t="shared" si="438"/>
        <v>5006259</v>
      </c>
      <c r="Q7143" s="30">
        <f t="shared" si="439"/>
        <v>0</v>
      </c>
    </row>
    <row r="7144" spans="1:17" ht="26.3" hidden="1" x14ac:dyDescent="0.3">
      <c r="A7144" s="21">
        <v>56523</v>
      </c>
      <c r="B7144" s="22" t="s">
        <v>7803</v>
      </c>
      <c r="C7144" s="22" t="s">
        <v>1333</v>
      </c>
      <c r="D7144" s="27" t="s">
        <v>7786</v>
      </c>
      <c r="E7144" s="24" t="s">
        <v>5162</v>
      </c>
      <c r="F7144" s="25" t="s">
        <v>5163</v>
      </c>
      <c r="G7144" s="22" t="s">
        <v>244</v>
      </c>
      <c r="H7144" s="26">
        <v>2346710</v>
      </c>
      <c r="I7144" s="28"/>
      <c r="J7144" s="26">
        <v>187737</v>
      </c>
      <c r="K7144" s="26">
        <v>2534447</v>
      </c>
      <c r="L7144" s="22" t="s">
        <v>1336</v>
      </c>
      <c r="M7144" s="22"/>
      <c r="N7144">
        <f t="shared" si="437"/>
        <v>48224</v>
      </c>
      <c r="O7144">
        <f>+VLOOKUP(N7144,'Thanh toán '!O$8:P$8099,2,0)</f>
        <v>2534447</v>
      </c>
      <c r="P7144">
        <f t="shared" si="438"/>
        <v>2534447</v>
      </c>
      <c r="Q7144" s="30">
        <f t="shared" si="439"/>
        <v>0</v>
      </c>
    </row>
    <row r="7145" spans="1:17" ht="26.3" hidden="1" x14ac:dyDescent="0.3">
      <c r="A7145" s="21">
        <v>56536</v>
      </c>
      <c r="B7145" s="22" t="s">
        <v>7804</v>
      </c>
      <c r="C7145" s="22" t="s">
        <v>1333</v>
      </c>
      <c r="D7145" s="27" t="s">
        <v>7786</v>
      </c>
      <c r="E7145" s="24" t="s">
        <v>4660</v>
      </c>
      <c r="F7145" s="25" t="s">
        <v>5644</v>
      </c>
      <c r="G7145" s="22" t="s">
        <v>24</v>
      </c>
      <c r="H7145" s="26">
        <v>388703</v>
      </c>
      <c r="I7145" s="28"/>
      <c r="J7145" s="26">
        <v>31096</v>
      </c>
      <c r="K7145" s="26">
        <v>419799</v>
      </c>
      <c r="L7145" s="22" t="s">
        <v>1336</v>
      </c>
      <c r="M7145" s="22"/>
      <c r="N7145">
        <f t="shared" si="437"/>
        <v>48237</v>
      </c>
      <c r="O7145">
        <f>+VLOOKUP(N7145,'Thanh toán '!O$8:P$8099,2,0)</f>
        <v>419799</v>
      </c>
      <c r="P7145">
        <f t="shared" si="438"/>
        <v>419799</v>
      </c>
      <c r="Q7145" s="30">
        <f t="shared" si="439"/>
        <v>0</v>
      </c>
    </row>
    <row r="7146" spans="1:17" ht="26.3" hidden="1" x14ac:dyDescent="0.3">
      <c r="A7146" s="21">
        <v>56537</v>
      </c>
      <c r="B7146" s="22" t="s">
        <v>7805</v>
      </c>
      <c r="C7146" s="22" t="s">
        <v>1333</v>
      </c>
      <c r="D7146" s="27" t="s">
        <v>7786</v>
      </c>
      <c r="E7146" s="24" t="s">
        <v>4660</v>
      </c>
      <c r="F7146" s="25" t="s">
        <v>5644</v>
      </c>
      <c r="G7146" s="22" t="s">
        <v>24</v>
      </c>
      <c r="H7146" s="26">
        <v>466444</v>
      </c>
      <c r="I7146" s="28"/>
      <c r="J7146" s="26">
        <v>37316</v>
      </c>
      <c r="K7146" s="26">
        <v>503760</v>
      </c>
      <c r="L7146" s="22" t="s">
        <v>1336</v>
      </c>
      <c r="M7146" s="22"/>
      <c r="N7146">
        <f t="shared" si="437"/>
        <v>48238</v>
      </c>
      <c r="O7146">
        <f>+VLOOKUP(N7146,'Thanh toán '!O$8:P$8099,2,0)</f>
        <v>503760</v>
      </c>
      <c r="P7146">
        <f t="shared" si="438"/>
        <v>503760</v>
      </c>
      <c r="Q7146" s="30">
        <f t="shared" si="439"/>
        <v>0</v>
      </c>
    </row>
    <row r="7147" spans="1:17" ht="26.3" hidden="1" x14ac:dyDescent="0.3">
      <c r="A7147" s="21">
        <v>56538</v>
      </c>
      <c r="B7147" s="22" t="s">
        <v>7806</v>
      </c>
      <c r="C7147" s="22" t="s">
        <v>1333</v>
      </c>
      <c r="D7147" s="27" t="s">
        <v>7786</v>
      </c>
      <c r="E7147" s="24" t="s">
        <v>4660</v>
      </c>
      <c r="F7147" s="25" t="s">
        <v>5644</v>
      </c>
      <c r="G7147" s="22" t="s">
        <v>24</v>
      </c>
      <c r="H7147" s="26">
        <v>466444</v>
      </c>
      <c r="I7147" s="28"/>
      <c r="J7147" s="26">
        <v>37316</v>
      </c>
      <c r="K7147" s="26">
        <v>503760</v>
      </c>
      <c r="L7147" s="22" t="s">
        <v>1336</v>
      </c>
      <c r="M7147" s="22"/>
      <c r="N7147">
        <f t="shared" si="437"/>
        <v>48239</v>
      </c>
      <c r="O7147">
        <f>+VLOOKUP(N7147,'Thanh toán '!O$8:P$8099,2,0)</f>
        <v>503760</v>
      </c>
      <c r="P7147">
        <f t="shared" si="438"/>
        <v>503760</v>
      </c>
      <c r="Q7147" s="30">
        <f t="shared" si="439"/>
        <v>0</v>
      </c>
    </row>
    <row r="7148" spans="1:17" ht="26.3" hidden="1" x14ac:dyDescent="0.3">
      <c r="A7148" s="21">
        <v>56539</v>
      </c>
      <c r="B7148" s="22" t="s">
        <v>7807</v>
      </c>
      <c r="C7148" s="22" t="s">
        <v>1333</v>
      </c>
      <c r="D7148" s="27" t="s">
        <v>7786</v>
      </c>
      <c r="E7148" s="24" t="s">
        <v>4660</v>
      </c>
      <c r="F7148" s="25" t="s">
        <v>5644</v>
      </c>
      <c r="G7148" s="22" t="s">
        <v>24</v>
      </c>
      <c r="H7148" s="26">
        <v>310962</v>
      </c>
      <c r="I7148" s="28"/>
      <c r="J7148" s="26">
        <v>24877</v>
      </c>
      <c r="K7148" s="26">
        <v>335839</v>
      </c>
      <c r="L7148" s="22" t="s">
        <v>1336</v>
      </c>
      <c r="M7148" s="22"/>
      <c r="N7148">
        <f t="shared" si="437"/>
        <v>48240</v>
      </c>
      <c r="O7148">
        <f>+VLOOKUP(N7148,'Thanh toán '!O$8:P$8099,2,0)</f>
        <v>335839</v>
      </c>
      <c r="P7148">
        <f t="shared" si="438"/>
        <v>335839</v>
      </c>
      <c r="Q7148" s="30">
        <f t="shared" si="439"/>
        <v>0</v>
      </c>
    </row>
    <row r="7149" spans="1:17" ht="26.3" hidden="1" x14ac:dyDescent="0.3">
      <c r="A7149" s="21">
        <v>56540</v>
      </c>
      <c r="B7149" s="22" t="s">
        <v>7808</v>
      </c>
      <c r="C7149" s="22" t="s">
        <v>1333</v>
      </c>
      <c r="D7149" s="27" t="s">
        <v>7786</v>
      </c>
      <c r="E7149" s="24" t="s">
        <v>4660</v>
      </c>
      <c r="F7149" s="25" t="s">
        <v>5644</v>
      </c>
      <c r="G7149" s="22" t="s">
        <v>24</v>
      </c>
      <c r="H7149" s="26">
        <v>310962</v>
      </c>
      <c r="I7149" s="28"/>
      <c r="J7149" s="26">
        <v>24877</v>
      </c>
      <c r="K7149" s="26">
        <v>335839</v>
      </c>
      <c r="L7149" s="22" t="s">
        <v>1336</v>
      </c>
      <c r="M7149" s="22"/>
      <c r="N7149">
        <f t="shared" si="437"/>
        <v>48241</v>
      </c>
      <c r="O7149">
        <f>+VLOOKUP(N7149,'Thanh toán '!O$8:P$8099,2,0)</f>
        <v>335839</v>
      </c>
      <c r="P7149">
        <f t="shared" si="438"/>
        <v>335839</v>
      </c>
      <c r="Q7149" s="30">
        <f t="shared" si="439"/>
        <v>0</v>
      </c>
    </row>
    <row r="7150" spans="1:17" ht="26.3" hidden="1" x14ac:dyDescent="0.3">
      <c r="A7150" s="21">
        <v>56541</v>
      </c>
      <c r="B7150" s="22" t="s">
        <v>7809</v>
      </c>
      <c r="C7150" s="22" t="s">
        <v>1333</v>
      </c>
      <c r="D7150" s="27" t="s">
        <v>7786</v>
      </c>
      <c r="E7150" s="24" t="s">
        <v>4660</v>
      </c>
      <c r="F7150" s="25" t="s">
        <v>5644</v>
      </c>
      <c r="G7150" s="22" t="s">
        <v>24</v>
      </c>
      <c r="H7150" s="26">
        <v>310962</v>
      </c>
      <c r="I7150" s="28"/>
      <c r="J7150" s="26">
        <v>24877</v>
      </c>
      <c r="K7150" s="26">
        <v>335839</v>
      </c>
      <c r="L7150" s="22" t="s">
        <v>1336</v>
      </c>
      <c r="M7150" s="22"/>
      <c r="N7150">
        <f t="shared" si="437"/>
        <v>48242</v>
      </c>
      <c r="O7150">
        <f>+VLOOKUP(N7150,'Thanh toán '!O$8:P$8099,2,0)</f>
        <v>335839</v>
      </c>
      <c r="P7150">
        <f t="shared" si="438"/>
        <v>335839</v>
      </c>
      <c r="Q7150" s="30">
        <f t="shared" si="439"/>
        <v>0</v>
      </c>
    </row>
    <row r="7151" spans="1:17" ht="26.3" hidden="1" x14ac:dyDescent="0.3">
      <c r="A7151" s="21">
        <v>56542</v>
      </c>
      <c r="B7151" s="22" t="s">
        <v>7810</v>
      </c>
      <c r="C7151" s="22" t="s">
        <v>1333</v>
      </c>
      <c r="D7151" s="27" t="s">
        <v>7786</v>
      </c>
      <c r="E7151" s="24" t="s">
        <v>4660</v>
      </c>
      <c r="F7151" s="25" t="s">
        <v>5644</v>
      </c>
      <c r="G7151" s="22" t="s">
        <v>24</v>
      </c>
      <c r="H7151" s="26">
        <v>466444</v>
      </c>
      <c r="I7151" s="28"/>
      <c r="J7151" s="26">
        <v>37316</v>
      </c>
      <c r="K7151" s="26">
        <v>503760</v>
      </c>
      <c r="L7151" s="22" t="s">
        <v>1336</v>
      </c>
      <c r="M7151" s="22"/>
      <c r="N7151">
        <f t="shared" si="437"/>
        <v>48243</v>
      </c>
      <c r="O7151">
        <f>+VLOOKUP(N7151,'Thanh toán '!O$8:P$8099,2,0)</f>
        <v>503760</v>
      </c>
      <c r="P7151">
        <f t="shared" si="438"/>
        <v>503760</v>
      </c>
      <c r="Q7151" s="30">
        <f t="shared" si="439"/>
        <v>0</v>
      </c>
    </row>
    <row r="7152" spans="1:17" ht="26.3" hidden="1" x14ac:dyDescent="0.3">
      <c r="A7152" s="21">
        <v>56543</v>
      </c>
      <c r="B7152" s="22" t="s">
        <v>7811</v>
      </c>
      <c r="C7152" s="22" t="s">
        <v>1333</v>
      </c>
      <c r="D7152" s="27" t="s">
        <v>7786</v>
      </c>
      <c r="E7152" s="24" t="s">
        <v>4660</v>
      </c>
      <c r="F7152" s="25" t="s">
        <v>5644</v>
      </c>
      <c r="G7152" s="22" t="s">
        <v>24</v>
      </c>
      <c r="H7152" s="26">
        <v>777406</v>
      </c>
      <c r="I7152" s="28"/>
      <c r="J7152" s="26">
        <v>62192</v>
      </c>
      <c r="K7152" s="26">
        <v>839598</v>
      </c>
      <c r="L7152" s="22" t="s">
        <v>1336</v>
      </c>
      <c r="M7152" s="22"/>
      <c r="N7152">
        <f t="shared" si="437"/>
        <v>48244</v>
      </c>
      <c r="O7152">
        <f>+VLOOKUP(N7152,'Thanh toán '!O$8:P$8099,2,0)</f>
        <v>839598</v>
      </c>
      <c r="P7152">
        <f t="shared" si="438"/>
        <v>839598</v>
      </c>
      <c r="Q7152" s="30">
        <f t="shared" si="439"/>
        <v>0</v>
      </c>
    </row>
    <row r="7153" spans="1:17" ht="26.3" hidden="1" x14ac:dyDescent="0.3">
      <c r="A7153" s="21">
        <v>56544</v>
      </c>
      <c r="B7153" s="22" t="s">
        <v>7812</v>
      </c>
      <c r="C7153" s="22" t="s">
        <v>1333</v>
      </c>
      <c r="D7153" s="27" t="s">
        <v>7786</v>
      </c>
      <c r="E7153" s="24" t="s">
        <v>4660</v>
      </c>
      <c r="F7153" s="25" t="s">
        <v>5644</v>
      </c>
      <c r="G7153" s="22" t="s">
        <v>24</v>
      </c>
      <c r="H7153" s="26">
        <v>310962</v>
      </c>
      <c r="I7153" s="28"/>
      <c r="J7153" s="26">
        <v>24877</v>
      </c>
      <c r="K7153" s="26">
        <v>335839</v>
      </c>
      <c r="L7153" s="22" t="s">
        <v>1336</v>
      </c>
      <c r="M7153" s="22"/>
      <c r="N7153">
        <f t="shared" si="437"/>
        <v>48245</v>
      </c>
      <c r="O7153">
        <f>+VLOOKUP(N7153,'Thanh toán '!O$8:P$8099,2,0)</f>
        <v>335839</v>
      </c>
      <c r="P7153">
        <f t="shared" si="438"/>
        <v>335839</v>
      </c>
      <c r="Q7153" s="30">
        <f t="shared" si="439"/>
        <v>0</v>
      </c>
    </row>
    <row r="7154" spans="1:17" ht="26.3" hidden="1" x14ac:dyDescent="0.3">
      <c r="A7154" s="21">
        <v>56545</v>
      </c>
      <c r="B7154" s="22" t="s">
        <v>7813</v>
      </c>
      <c r="C7154" s="22" t="s">
        <v>1333</v>
      </c>
      <c r="D7154" s="27" t="s">
        <v>7786</v>
      </c>
      <c r="E7154" s="24" t="s">
        <v>4660</v>
      </c>
      <c r="F7154" s="25" t="s">
        <v>5644</v>
      </c>
      <c r="G7154" s="22" t="s">
        <v>24</v>
      </c>
      <c r="H7154" s="26">
        <v>310962</v>
      </c>
      <c r="I7154" s="28"/>
      <c r="J7154" s="26">
        <v>24877</v>
      </c>
      <c r="K7154" s="26">
        <v>335839</v>
      </c>
      <c r="L7154" s="22" t="s">
        <v>1336</v>
      </c>
      <c r="M7154" s="22"/>
      <c r="N7154">
        <f t="shared" si="437"/>
        <v>48246</v>
      </c>
      <c r="O7154">
        <f>+VLOOKUP(N7154,'Thanh toán '!O$8:P$8099,2,0)</f>
        <v>335839</v>
      </c>
      <c r="P7154">
        <f t="shared" si="438"/>
        <v>335839</v>
      </c>
      <c r="Q7154" s="30">
        <f t="shared" si="439"/>
        <v>0</v>
      </c>
    </row>
    <row r="7155" spans="1:17" ht="26.3" hidden="1" x14ac:dyDescent="0.3">
      <c r="A7155" s="21">
        <v>56546</v>
      </c>
      <c r="B7155" s="22" t="s">
        <v>7814</v>
      </c>
      <c r="C7155" s="22" t="s">
        <v>1333</v>
      </c>
      <c r="D7155" s="27" t="s">
        <v>7786</v>
      </c>
      <c r="E7155" s="24" t="s">
        <v>4660</v>
      </c>
      <c r="F7155" s="25" t="s">
        <v>5644</v>
      </c>
      <c r="G7155" s="22" t="s">
        <v>24</v>
      </c>
      <c r="H7155" s="26">
        <v>777406</v>
      </c>
      <c r="I7155" s="28"/>
      <c r="J7155" s="26">
        <v>62192</v>
      </c>
      <c r="K7155" s="26">
        <v>839598</v>
      </c>
      <c r="L7155" s="22" t="s">
        <v>1336</v>
      </c>
      <c r="M7155" s="22"/>
      <c r="N7155">
        <f t="shared" si="437"/>
        <v>48247</v>
      </c>
      <c r="O7155">
        <f>+VLOOKUP(N7155,'Thanh toán '!O$8:P$8099,2,0)</f>
        <v>839598</v>
      </c>
      <c r="P7155">
        <f t="shared" si="438"/>
        <v>839598</v>
      </c>
      <c r="Q7155" s="30">
        <f t="shared" si="439"/>
        <v>0</v>
      </c>
    </row>
    <row r="7156" spans="1:17" ht="26.3" hidden="1" x14ac:dyDescent="0.3">
      <c r="A7156" s="21">
        <v>56547</v>
      </c>
      <c r="B7156" s="22" t="s">
        <v>7815</v>
      </c>
      <c r="C7156" s="22" t="s">
        <v>1333</v>
      </c>
      <c r="D7156" s="27" t="s">
        <v>7786</v>
      </c>
      <c r="E7156" s="24" t="s">
        <v>4660</v>
      </c>
      <c r="F7156" s="25" t="s">
        <v>5644</v>
      </c>
      <c r="G7156" s="22" t="s">
        <v>24</v>
      </c>
      <c r="H7156" s="26">
        <v>777406</v>
      </c>
      <c r="I7156" s="28"/>
      <c r="J7156" s="26">
        <v>62192</v>
      </c>
      <c r="K7156" s="26">
        <v>839598</v>
      </c>
      <c r="L7156" s="22" t="s">
        <v>1336</v>
      </c>
      <c r="M7156" s="22"/>
      <c r="N7156">
        <f t="shared" si="437"/>
        <v>48248</v>
      </c>
      <c r="O7156">
        <f>+VLOOKUP(N7156,'Thanh toán '!O$8:P$8099,2,0)</f>
        <v>839598</v>
      </c>
      <c r="P7156">
        <f t="shared" si="438"/>
        <v>839598</v>
      </c>
      <c r="Q7156" s="30">
        <f t="shared" si="439"/>
        <v>0</v>
      </c>
    </row>
    <row r="7157" spans="1:17" ht="26.3" hidden="1" x14ac:dyDescent="0.3">
      <c r="A7157" s="21">
        <v>56548</v>
      </c>
      <c r="B7157" s="22" t="s">
        <v>7816</v>
      </c>
      <c r="C7157" s="22" t="s">
        <v>1333</v>
      </c>
      <c r="D7157" s="27" t="s">
        <v>7786</v>
      </c>
      <c r="E7157" s="24" t="s">
        <v>4660</v>
      </c>
      <c r="F7157" s="25" t="s">
        <v>5644</v>
      </c>
      <c r="G7157" s="22" t="s">
        <v>24</v>
      </c>
      <c r="H7157" s="26">
        <v>388703</v>
      </c>
      <c r="I7157" s="28"/>
      <c r="J7157" s="26">
        <v>31096</v>
      </c>
      <c r="K7157" s="26">
        <v>419799</v>
      </c>
      <c r="L7157" s="22" t="s">
        <v>1336</v>
      </c>
      <c r="M7157" s="22"/>
      <c r="N7157">
        <f t="shared" si="437"/>
        <v>48249</v>
      </c>
      <c r="O7157">
        <f>+VLOOKUP(N7157,'Thanh toán '!O$8:P$8099,2,0)</f>
        <v>419799</v>
      </c>
      <c r="P7157">
        <f t="shared" si="438"/>
        <v>419799</v>
      </c>
      <c r="Q7157" s="30">
        <f t="shared" si="439"/>
        <v>0</v>
      </c>
    </row>
    <row r="7158" spans="1:17" ht="26.3" hidden="1" x14ac:dyDescent="0.3">
      <c r="A7158" s="21">
        <v>56549</v>
      </c>
      <c r="B7158" s="22" t="s">
        <v>7817</v>
      </c>
      <c r="C7158" s="22" t="s">
        <v>1333</v>
      </c>
      <c r="D7158" s="27" t="s">
        <v>7786</v>
      </c>
      <c r="E7158" s="24" t="s">
        <v>4660</v>
      </c>
      <c r="F7158" s="25" t="s">
        <v>5644</v>
      </c>
      <c r="G7158" s="22" t="s">
        <v>24</v>
      </c>
      <c r="H7158" s="26">
        <v>388703</v>
      </c>
      <c r="I7158" s="28"/>
      <c r="J7158" s="26">
        <v>31096</v>
      </c>
      <c r="K7158" s="26">
        <v>419799</v>
      </c>
      <c r="L7158" s="22" t="s">
        <v>1336</v>
      </c>
      <c r="M7158" s="22"/>
      <c r="N7158">
        <f t="shared" si="437"/>
        <v>48250</v>
      </c>
      <c r="O7158">
        <f>+VLOOKUP(N7158,'Thanh toán '!O$8:P$8099,2,0)</f>
        <v>419799</v>
      </c>
      <c r="P7158">
        <f t="shared" si="438"/>
        <v>419799</v>
      </c>
      <c r="Q7158" s="30">
        <f t="shared" si="439"/>
        <v>0</v>
      </c>
    </row>
    <row r="7159" spans="1:17" ht="26.3" hidden="1" x14ac:dyDescent="0.3">
      <c r="A7159" s="21">
        <v>56550</v>
      </c>
      <c r="B7159" s="22" t="s">
        <v>7818</v>
      </c>
      <c r="C7159" s="22" t="s">
        <v>1333</v>
      </c>
      <c r="D7159" s="27" t="s">
        <v>7786</v>
      </c>
      <c r="E7159" s="24" t="s">
        <v>4660</v>
      </c>
      <c r="F7159" s="25" t="s">
        <v>5644</v>
      </c>
      <c r="G7159" s="22" t="s">
        <v>24</v>
      </c>
      <c r="H7159" s="26">
        <v>466444</v>
      </c>
      <c r="I7159" s="28"/>
      <c r="J7159" s="26">
        <v>37316</v>
      </c>
      <c r="K7159" s="26">
        <v>503760</v>
      </c>
      <c r="L7159" s="22" t="s">
        <v>1336</v>
      </c>
      <c r="M7159" s="22"/>
      <c r="N7159">
        <f t="shared" si="437"/>
        <v>48251</v>
      </c>
      <c r="O7159">
        <f>+VLOOKUP(N7159,'Thanh toán '!O$8:P$8099,2,0)</f>
        <v>503760</v>
      </c>
      <c r="P7159">
        <f t="shared" si="438"/>
        <v>503760</v>
      </c>
      <c r="Q7159" s="30">
        <f t="shared" si="439"/>
        <v>0</v>
      </c>
    </row>
    <row r="7160" spans="1:17" ht="26.3" hidden="1" x14ac:dyDescent="0.3">
      <c r="A7160" s="21">
        <v>56551</v>
      </c>
      <c r="B7160" s="22" t="s">
        <v>7819</v>
      </c>
      <c r="C7160" s="22" t="s">
        <v>1333</v>
      </c>
      <c r="D7160" s="27" t="s">
        <v>7786</v>
      </c>
      <c r="E7160" s="24" t="s">
        <v>4660</v>
      </c>
      <c r="F7160" s="25" t="s">
        <v>5644</v>
      </c>
      <c r="G7160" s="22" t="s">
        <v>24</v>
      </c>
      <c r="H7160" s="26">
        <v>777406</v>
      </c>
      <c r="I7160" s="28"/>
      <c r="J7160" s="26">
        <v>62192</v>
      </c>
      <c r="K7160" s="26">
        <v>839598</v>
      </c>
      <c r="L7160" s="22" t="s">
        <v>1336</v>
      </c>
      <c r="M7160" s="22"/>
      <c r="N7160">
        <f t="shared" si="437"/>
        <v>48252</v>
      </c>
      <c r="O7160">
        <f>+VLOOKUP(N7160,'Thanh toán '!O$8:P$8099,2,0)</f>
        <v>839598</v>
      </c>
      <c r="P7160">
        <f t="shared" si="438"/>
        <v>839598</v>
      </c>
      <c r="Q7160" s="30">
        <f t="shared" si="439"/>
        <v>0</v>
      </c>
    </row>
    <row r="7161" spans="1:17" ht="26.3" hidden="1" x14ac:dyDescent="0.3">
      <c r="A7161" s="21">
        <v>56552</v>
      </c>
      <c r="B7161" s="22" t="s">
        <v>7820</v>
      </c>
      <c r="C7161" s="22" t="s">
        <v>1333</v>
      </c>
      <c r="D7161" s="27" t="s">
        <v>7786</v>
      </c>
      <c r="E7161" s="24" t="s">
        <v>4660</v>
      </c>
      <c r="F7161" s="25" t="s">
        <v>5644</v>
      </c>
      <c r="G7161" s="22" t="s">
        <v>24</v>
      </c>
      <c r="H7161" s="26">
        <v>310962</v>
      </c>
      <c r="I7161" s="28"/>
      <c r="J7161" s="26">
        <v>24877</v>
      </c>
      <c r="K7161" s="26">
        <v>335839</v>
      </c>
      <c r="L7161" s="22" t="s">
        <v>1336</v>
      </c>
      <c r="M7161" s="22"/>
      <c r="N7161">
        <f t="shared" si="437"/>
        <v>48253</v>
      </c>
      <c r="O7161">
        <f>+VLOOKUP(N7161,'Thanh toán '!O$8:P$8099,2,0)</f>
        <v>335839</v>
      </c>
      <c r="P7161">
        <f t="shared" si="438"/>
        <v>335839</v>
      </c>
      <c r="Q7161" s="30">
        <f t="shared" si="439"/>
        <v>0</v>
      </c>
    </row>
    <row r="7162" spans="1:17" ht="26.3" hidden="1" x14ac:dyDescent="0.3">
      <c r="A7162" s="21">
        <v>56553</v>
      </c>
      <c r="B7162" s="22" t="s">
        <v>7821</v>
      </c>
      <c r="C7162" s="22" t="s">
        <v>1333</v>
      </c>
      <c r="D7162" s="27" t="s">
        <v>7786</v>
      </c>
      <c r="E7162" s="24" t="s">
        <v>4660</v>
      </c>
      <c r="F7162" s="25" t="s">
        <v>5644</v>
      </c>
      <c r="G7162" s="22" t="s">
        <v>24</v>
      </c>
      <c r="H7162" s="26">
        <v>310962</v>
      </c>
      <c r="I7162" s="28"/>
      <c r="J7162" s="26">
        <v>24877</v>
      </c>
      <c r="K7162" s="26">
        <v>335839</v>
      </c>
      <c r="L7162" s="22" t="s">
        <v>1336</v>
      </c>
      <c r="M7162" s="22"/>
      <c r="N7162">
        <f t="shared" si="437"/>
        <v>48254</v>
      </c>
      <c r="O7162">
        <f>+VLOOKUP(N7162,'Thanh toán '!O$8:P$8099,2,0)</f>
        <v>335839</v>
      </c>
      <c r="P7162">
        <f t="shared" si="438"/>
        <v>335839</v>
      </c>
      <c r="Q7162" s="30">
        <f t="shared" si="439"/>
        <v>0</v>
      </c>
    </row>
    <row r="7163" spans="1:17" ht="26.3" hidden="1" x14ac:dyDescent="0.3">
      <c r="A7163" s="21">
        <v>56554</v>
      </c>
      <c r="B7163" s="22" t="s">
        <v>7822</v>
      </c>
      <c r="C7163" s="22" t="s">
        <v>1333</v>
      </c>
      <c r="D7163" s="27" t="s">
        <v>7786</v>
      </c>
      <c r="E7163" s="24" t="s">
        <v>4660</v>
      </c>
      <c r="F7163" s="25" t="s">
        <v>5644</v>
      </c>
      <c r="G7163" s="22" t="s">
        <v>24</v>
      </c>
      <c r="H7163" s="26">
        <v>777406</v>
      </c>
      <c r="I7163" s="28"/>
      <c r="J7163" s="26">
        <v>62192</v>
      </c>
      <c r="K7163" s="26">
        <v>839598</v>
      </c>
      <c r="L7163" s="22" t="s">
        <v>1336</v>
      </c>
      <c r="M7163" s="22"/>
      <c r="N7163">
        <f t="shared" si="437"/>
        <v>48255</v>
      </c>
      <c r="O7163">
        <f>+VLOOKUP(N7163,'Thanh toán '!O$8:P$8099,2,0)</f>
        <v>839598</v>
      </c>
      <c r="P7163">
        <f t="shared" si="438"/>
        <v>839598</v>
      </c>
      <c r="Q7163" s="30">
        <f t="shared" si="439"/>
        <v>0</v>
      </c>
    </row>
    <row r="7164" spans="1:17" ht="26.3" hidden="1" x14ac:dyDescent="0.3">
      <c r="A7164" s="21">
        <v>56555</v>
      </c>
      <c r="B7164" s="22" t="s">
        <v>7823</v>
      </c>
      <c r="C7164" s="22" t="s">
        <v>1333</v>
      </c>
      <c r="D7164" s="27" t="s">
        <v>7786</v>
      </c>
      <c r="E7164" s="24" t="s">
        <v>4660</v>
      </c>
      <c r="F7164" s="25" t="s">
        <v>5644</v>
      </c>
      <c r="G7164" s="22" t="s">
        <v>24</v>
      </c>
      <c r="H7164" s="26">
        <v>466444</v>
      </c>
      <c r="I7164" s="28"/>
      <c r="J7164" s="26">
        <v>37316</v>
      </c>
      <c r="K7164" s="26">
        <v>503760</v>
      </c>
      <c r="L7164" s="22" t="s">
        <v>1336</v>
      </c>
      <c r="M7164" s="22"/>
      <c r="N7164">
        <f t="shared" si="437"/>
        <v>48256</v>
      </c>
      <c r="O7164">
        <f>+VLOOKUP(N7164,'Thanh toán '!O$8:P$8099,2,0)</f>
        <v>503760</v>
      </c>
      <c r="P7164">
        <f t="shared" si="438"/>
        <v>503760</v>
      </c>
      <c r="Q7164" s="30">
        <f t="shared" si="439"/>
        <v>0</v>
      </c>
    </row>
    <row r="7165" spans="1:17" ht="26.3" hidden="1" x14ac:dyDescent="0.3">
      <c r="A7165" s="21">
        <v>56556</v>
      </c>
      <c r="B7165" s="22" t="s">
        <v>7824</v>
      </c>
      <c r="C7165" s="22" t="s">
        <v>1333</v>
      </c>
      <c r="D7165" s="27" t="s">
        <v>7786</v>
      </c>
      <c r="E7165" s="24" t="s">
        <v>4660</v>
      </c>
      <c r="F7165" s="25" t="s">
        <v>5644</v>
      </c>
      <c r="G7165" s="22" t="s">
        <v>24</v>
      </c>
      <c r="H7165" s="26">
        <v>777406</v>
      </c>
      <c r="I7165" s="28"/>
      <c r="J7165" s="26">
        <v>62192</v>
      </c>
      <c r="K7165" s="26">
        <v>839598</v>
      </c>
      <c r="L7165" s="22" t="s">
        <v>1336</v>
      </c>
      <c r="M7165" s="22"/>
      <c r="N7165">
        <f t="shared" si="437"/>
        <v>48257</v>
      </c>
      <c r="O7165">
        <f>+VLOOKUP(N7165,'Thanh toán '!O$8:P$8099,2,0)</f>
        <v>839598</v>
      </c>
      <c r="P7165">
        <f t="shared" si="438"/>
        <v>839598</v>
      </c>
      <c r="Q7165" s="30">
        <f t="shared" si="439"/>
        <v>0</v>
      </c>
    </row>
    <row r="7166" spans="1:17" ht="26.3" hidden="1" x14ac:dyDescent="0.3">
      <c r="A7166" s="21">
        <v>56557</v>
      </c>
      <c r="B7166" s="22" t="s">
        <v>7825</v>
      </c>
      <c r="C7166" s="22" t="s">
        <v>1333</v>
      </c>
      <c r="D7166" s="27" t="s">
        <v>7786</v>
      </c>
      <c r="E7166" s="24" t="s">
        <v>4660</v>
      </c>
      <c r="F7166" s="25" t="s">
        <v>5644</v>
      </c>
      <c r="G7166" s="22" t="s">
        <v>24</v>
      </c>
      <c r="H7166" s="26">
        <v>466444</v>
      </c>
      <c r="I7166" s="28"/>
      <c r="J7166" s="26">
        <v>37316</v>
      </c>
      <c r="K7166" s="26">
        <v>503760</v>
      </c>
      <c r="L7166" s="22" t="s">
        <v>1336</v>
      </c>
      <c r="M7166" s="22"/>
      <c r="N7166">
        <f t="shared" si="437"/>
        <v>48258</v>
      </c>
      <c r="O7166">
        <f>+VLOOKUP(N7166,'Thanh toán '!O$8:P$8099,2,0)</f>
        <v>503760</v>
      </c>
      <c r="P7166">
        <f t="shared" si="438"/>
        <v>503760</v>
      </c>
      <c r="Q7166" s="30">
        <f t="shared" si="439"/>
        <v>0</v>
      </c>
    </row>
    <row r="7167" spans="1:17" ht="26.3" hidden="1" x14ac:dyDescent="0.3">
      <c r="A7167" s="21">
        <v>56560</v>
      </c>
      <c r="B7167" s="22" t="s">
        <v>7826</v>
      </c>
      <c r="C7167" s="22" t="s">
        <v>1333</v>
      </c>
      <c r="D7167" s="27" t="s">
        <v>7786</v>
      </c>
      <c r="E7167" s="24" t="s">
        <v>4660</v>
      </c>
      <c r="F7167" s="25" t="s">
        <v>5644</v>
      </c>
      <c r="G7167" s="22" t="s">
        <v>24</v>
      </c>
      <c r="H7167" s="26">
        <v>1554812</v>
      </c>
      <c r="I7167" s="28"/>
      <c r="J7167" s="26">
        <v>124385</v>
      </c>
      <c r="K7167" s="26">
        <v>1679197</v>
      </c>
      <c r="L7167" s="22" t="s">
        <v>1336</v>
      </c>
      <c r="M7167" s="22"/>
      <c r="N7167">
        <f t="shared" si="437"/>
        <v>48261</v>
      </c>
      <c r="O7167">
        <f>+VLOOKUP(N7167,'Thanh toán '!O$8:P$8099,2,0)</f>
        <v>1679197</v>
      </c>
      <c r="P7167">
        <f t="shared" si="438"/>
        <v>1679197</v>
      </c>
      <c r="Q7167" s="30">
        <f t="shared" si="439"/>
        <v>0</v>
      </c>
    </row>
    <row r="7168" spans="1:17" ht="26.3" hidden="1" x14ac:dyDescent="0.3">
      <c r="A7168" s="21">
        <v>56572</v>
      </c>
      <c r="B7168" s="22" t="s">
        <v>7827</v>
      </c>
      <c r="C7168" s="22" t="s">
        <v>1333</v>
      </c>
      <c r="D7168" s="27" t="s">
        <v>7786</v>
      </c>
      <c r="E7168" s="24" t="s">
        <v>4660</v>
      </c>
      <c r="F7168" s="25" t="s">
        <v>5644</v>
      </c>
      <c r="G7168" s="22" t="s">
        <v>24</v>
      </c>
      <c r="H7168" s="26">
        <v>466444</v>
      </c>
      <c r="I7168" s="28"/>
      <c r="J7168" s="26">
        <v>37316</v>
      </c>
      <c r="K7168" s="26">
        <v>503760</v>
      </c>
      <c r="L7168" s="22" t="s">
        <v>1336</v>
      </c>
      <c r="M7168" s="22"/>
      <c r="N7168">
        <f t="shared" si="437"/>
        <v>48273</v>
      </c>
      <c r="O7168">
        <f>+VLOOKUP(N7168,'Thanh toán '!O$8:P$8099,2,0)</f>
        <v>503760</v>
      </c>
      <c r="P7168">
        <f t="shared" si="438"/>
        <v>503760</v>
      </c>
      <c r="Q7168" s="30">
        <f t="shared" si="439"/>
        <v>0</v>
      </c>
    </row>
    <row r="7169" spans="1:17" ht="26.3" hidden="1" x14ac:dyDescent="0.3">
      <c r="A7169" s="21">
        <v>56573</v>
      </c>
      <c r="B7169" s="22" t="s">
        <v>7828</v>
      </c>
      <c r="C7169" s="22" t="s">
        <v>1333</v>
      </c>
      <c r="D7169" s="27" t="s">
        <v>7786</v>
      </c>
      <c r="E7169" s="24" t="s">
        <v>4660</v>
      </c>
      <c r="F7169" s="25" t="s">
        <v>5644</v>
      </c>
      <c r="G7169" s="22" t="s">
        <v>24</v>
      </c>
      <c r="H7169" s="26">
        <v>466444</v>
      </c>
      <c r="I7169" s="28"/>
      <c r="J7169" s="26">
        <v>37316</v>
      </c>
      <c r="K7169" s="26">
        <v>503760</v>
      </c>
      <c r="L7169" s="22" t="s">
        <v>1336</v>
      </c>
      <c r="M7169" s="22"/>
      <c r="N7169">
        <f t="shared" si="437"/>
        <v>48274</v>
      </c>
      <c r="O7169">
        <f>+VLOOKUP(N7169,'Thanh toán '!O$8:P$8099,2,0)</f>
        <v>503760</v>
      </c>
      <c r="P7169">
        <f t="shared" si="438"/>
        <v>503760</v>
      </c>
      <c r="Q7169" s="30">
        <f t="shared" si="439"/>
        <v>0</v>
      </c>
    </row>
    <row r="7170" spans="1:17" ht="26.3" hidden="1" x14ac:dyDescent="0.3">
      <c r="A7170" s="21">
        <v>56577</v>
      </c>
      <c r="B7170" s="22" t="s">
        <v>7829</v>
      </c>
      <c r="C7170" s="22" t="s">
        <v>1333</v>
      </c>
      <c r="D7170" s="27" t="s">
        <v>7786</v>
      </c>
      <c r="E7170" s="24" t="s">
        <v>4660</v>
      </c>
      <c r="F7170" s="25" t="s">
        <v>5644</v>
      </c>
      <c r="G7170" s="22" t="s">
        <v>24</v>
      </c>
      <c r="H7170" s="26">
        <v>466444</v>
      </c>
      <c r="I7170" s="28"/>
      <c r="J7170" s="26">
        <v>37316</v>
      </c>
      <c r="K7170" s="26">
        <v>503760</v>
      </c>
      <c r="L7170" s="22" t="s">
        <v>1336</v>
      </c>
      <c r="M7170" s="22"/>
      <c r="N7170">
        <f t="shared" si="437"/>
        <v>48278</v>
      </c>
      <c r="O7170">
        <f>+VLOOKUP(N7170,'Thanh toán '!O$8:P$8099,2,0)</f>
        <v>503760</v>
      </c>
      <c r="P7170">
        <f t="shared" si="438"/>
        <v>503760</v>
      </c>
      <c r="Q7170" s="30">
        <f t="shared" si="439"/>
        <v>0</v>
      </c>
    </row>
    <row r="7171" spans="1:17" ht="26.3" hidden="1" x14ac:dyDescent="0.3">
      <c r="A7171" s="21">
        <v>56578</v>
      </c>
      <c r="B7171" s="22" t="s">
        <v>7830</v>
      </c>
      <c r="C7171" s="22" t="s">
        <v>1333</v>
      </c>
      <c r="D7171" s="27" t="s">
        <v>7786</v>
      </c>
      <c r="E7171" s="24" t="s">
        <v>4660</v>
      </c>
      <c r="F7171" s="25" t="s">
        <v>5644</v>
      </c>
      <c r="G7171" s="22" t="s">
        <v>24</v>
      </c>
      <c r="H7171" s="26">
        <v>310962</v>
      </c>
      <c r="I7171" s="28"/>
      <c r="J7171" s="26">
        <v>24877</v>
      </c>
      <c r="K7171" s="26">
        <v>335839</v>
      </c>
      <c r="L7171" s="22" t="s">
        <v>1336</v>
      </c>
      <c r="M7171" s="22"/>
      <c r="N7171">
        <f t="shared" si="437"/>
        <v>48279</v>
      </c>
      <c r="O7171">
        <f>+VLOOKUP(N7171,'Thanh toán '!O$8:P$8099,2,0)</f>
        <v>335839</v>
      </c>
      <c r="P7171">
        <f t="shared" si="438"/>
        <v>335839</v>
      </c>
      <c r="Q7171" s="30">
        <f t="shared" si="439"/>
        <v>0</v>
      </c>
    </row>
    <row r="7172" spans="1:17" ht="26.3" hidden="1" x14ac:dyDescent="0.3">
      <c r="A7172" s="21">
        <v>56584</v>
      </c>
      <c r="B7172" s="22" t="s">
        <v>7831</v>
      </c>
      <c r="C7172" s="22" t="s">
        <v>1333</v>
      </c>
      <c r="D7172" s="27" t="s">
        <v>7786</v>
      </c>
      <c r="E7172" s="24" t="s">
        <v>4660</v>
      </c>
      <c r="F7172" s="25" t="s">
        <v>5644</v>
      </c>
      <c r="G7172" s="22" t="s">
        <v>24</v>
      </c>
      <c r="H7172" s="26">
        <v>466444</v>
      </c>
      <c r="I7172" s="28"/>
      <c r="J7172" s="26">
        <v>37316</v>
      </c>
      <c r="K7172" s="26">
        <v>503760</v>
      </c>
      <c r="L7172" s="22" t="s">
        <v>1336</v>
      </c>
      <c r="M7172" s="22"/>
      <c r="N7172">
        <f t="shared" si="437"/>
        <v>48285</v>
      </c>
      <c r="O7172">
        <f>+VLOOKUP(N7172,'Thanh toán '!O$8:P$8099,2,0)</f>
        <v>503760</v>
      </c>
      <c r="P7172">
        <f t="shared" si="438"/>
        <v>503760</v>
      </c>
      <c r="Q7172" s="30">
        <f t="shared" si="439"/>
        <v>0</v>
      </c>
    </row>
    <row r="7173" spans="1:17" ht="26.3" hidden="1" x14ac:dyDescent="0.3">
      <c r="A7173" s="21">
        <v>56585</v>
      </c>
      <c r="B7173" s="22" t="s">
        <v>7832</v>
      </c>
      <c r="C7173" s="22" t="s">
        <v>1333</v>
      </c>
      <c r="D7173" s="27" t="s">
        <v>7786</v>
      </c>
      <c r="E7173" s="24" t="s">
        <v>4660</v>
      </c>
      <c r="F7173" s="25" t="s">
        <v>5644</v>
      </c>
      <c r="G7173" s="22" t="s">
        <v>24</v>
      </c>
      <c r="H7173" s="26">
        <v>466444</v>
      </c>
      <c r="I7173" s="28"/>
      <c r="J7173" s="26">
        <v>37316</v>
      </c>
      <c r="K7173" s="26">
        <v>503760</v>
      </c>
      <c r="L7173" s="22" t="s">
        <v>1336</v>
      </c>
      <c r="M7173" s="22"/>
      <c r="N7173">
        <f t="shared" si="437"/>
        <v>48286</v>
      </c>
      <c r="O7173">
        <f>+VLOOKUP(N7173,'Thanh toán '!O$8:P$8099,2,0)</f>
        <v>503760</v>
      </c>
      <c r="P7173">
        <f t="shared" si="438"/>
        <v>503760</v>
      </c>
      <c r="Q7173" s="30">
        <f t="shared" si="439"/>
        <v>0</v>
      </c>
    </row>
    <row r="7174" spans="1:17" ht="26.3" hidden="1" x14ac:dyDescent="0.3">
      <c r="A7174" s="21">
        <v>56590</v>
      </c>
      <c r="B7174" s="22" t="s">
        <v>7833</v>
      </c>
      <c r="C7174" s="22" t="s">
        <v>1333</v>
      </c>
      <c r="D7174" s="27" t="s">
        <v>7786</v>
      </c>
      <c r="E7174" s="24" t="s">
        <v>4660</v>
      </c>
      <c r="F7174" s="25" t="s">
        <v>5644</v>
      </c>
      <c r="G7174" s="22" t="s">
        <v>24</v>
      </c>
      <c r="H7174" s="26">
        <v>466444</v>
      </c>
      <c r="I7174" s="28"/>
      <c r="J7174" s="26">
        <v>37316</v>
      </c>
      <c r="K7174" s="26">
        <v>503760</v>
      </c>
      <c r="L7174" s="22" t="s">
        <v>1336</v>
      </c>
      <c r="M7174" s="22"/>
      <c r="N7174">
        <f t="shared" ref="N7174:N7237" si="440">+B7174*1</f>
        <v>48291</v>
      </c>
      <c r="O7174">
        <f>+VLOOKUP(N7174,'Thanh toán '!O$8:P$8099,2,0)</f>
        <v>503760</v>
      </c>
      <c r="P7174">
        <f t="shared" ref="P7174:P7237" si="441">+O7174</f>
        <v>503760</v>
      </c>
      <c r="Q7174" s="30">
        <f t="shared" si="439"/>
        <v>0</v>
      </c>
    </row>
    <row r="7175" spans="1:17" ht="26.3" hidden="1" x14ac:dyDescent="0.3">
      <c r="A7175" s="21">
        <v>56591</v>
      </c>
      <c r="B7175" s="22" t="s">
        <v>7834</v>
      </c>
      <c r="C7175" s="22" t="s">
        <v>1333</v>
      </c>
      <c r="D7175" s="27" t="s">
        <v>7786</v>
      </c>
      <c r="E7175" s="24" t="s">
        <v>4660</v>
      </c>
      <c r="F7175" s="25" t="s">
        <v>5644</v>
      </c>
      <c r="G7175" s="22" t="s">
        <v>24</v>
      </c>
      <c r="H7175" s="26">
        <v>466444</v>
      </c>
      <c r="I7175" s="28"/>
      <c r="J7175" s="26">
        <v>37316</v>
      </c>
      <c r="K7175" s="26">
        <v>503760</v>
      </c>
      <c r="L7175" s="22" t="s">
        <v>1336</v>
      </c>
      <c r="M7175" s="22"/>
      <c r="N7175">
        <f t="shared" si="440"/>
        <v>48292</v>
      </c>
      <c r="O7175">
        <f>+VLOOKUP(N7175,'Thanh toán '!O$8:P$8099,2,0)</f>
        <v>503760</v>
      </c>
      <c r="P7175">
        <f t="shared" si="441"/>
        <v>503760</v>
      </c>
      <c r="Q7175" s="30">
        <f t="shared" si="439"/>
        <v>0</v>
      </c>
    </row>
    <row r="7176" spans="1:17" ht="26.3" hidden="1" x14ac:dyDescent="0.3">
      <c r="A7176" s="21">
        <v>56766</v>
      </c>
      <c r="B7176" s="22" t="s">
        <v>7835</v>
      </c>
      <c r="C7176" s="22" t="s">
        <v>1333</v>
      </c>
      <c r="D7176" s="27" t="s">
        <v>7836</v>
      </c>
      <c r="E7176" s="24" t="s">
        <v>4660</v>
      </c>
      <c r="F7176" s="25" t="s">
        <v>5644</v>
      </c>
      <c r="G7176" s="22" t="s">
        <v>24</v>
      </c>
      <c r="H7176" s="26">
        <v>2521258</v>
      </c>
      <c r="I7176" s="28"/>
      <c r="J7176" s="26">
        <v>201701</v>
      </c>
      <c r="K7176" s="26">
        <v>2722959</v>
      </c>
      <c r="L7176" s="22" t="s">
        <v>1336</v>
      </c>
      <c r="M7176" s="22"/>
      <c r="N7176">
        <f t="shared" si="440"/>
        <v>48467</v>
      </c>
      <c r="O7176">
        <f>+VLOOKUP(N7176,'Thanh toán '!O$8:P$8099,2,0)</f>
        <v>2722959</v>
      </c>
      <c r="P7176">
        <f t="shared" si="441"/>
        <v>2722959</v>
      </c>
      <c r="Q7176" s="30">
        <f t="shared" si="439"/>
        <v>0</v>
      </c>
    </row>
    <row r="7177" spans="1:17" ht="26.3" hidden="1" x14ac:dyDescent="0.3">
      <c r="A7177" s="21">
        <v>56767</v>
      </c>
      <c r="B7177" s="22" t="s">
        <v>7837</v>
      </c>
      <c r="C7177" s="22" t="s">
        <v>1333</v>
      </c>
      <c r="D7177" s="27" t="s">
        <v>7836</v>
      </c>
      <c r="E7177" s="24" t="s">
        <v>4890</v>
      </c>
      <c r="F7177" s="25" t="s">
        <v>4891</v>
      </c>
      <c r="G7177" s="22" t="s">
        <v>100</v>
      </c>
      <c r="H7177" s="26">
        <v>1329640</v>
      </c>
      <c r="I7177" s="28"/>
      <c r="J7177" s="26">
        <v>106371</v>
      </c>
      <c r="K7177" s="26">
        <v>1436011</v>
      </c>
      <c r="L7177" s="22" t="s">
        <v>1336</v>
      </c>
      <c r="M7177" s="22"/>
      <c r="N7177">
        <f t="shared" si="440"/>
        <v>48468</v>
      </c>
      <c r="O7177">
        <f>+VLOOKUP(N7177,'Thanh toán '!O$8:P$8099,2,0)</f>
        <v>1436011</v>
      </c>
      <c r="P7177">
        <f t="shared" si="441"/>
        <v>1436011</v>
      </c>
      <c r="Q7177" s="30">
        <f t="shared" si="439"/>
        <v>0</v>
      </c>
    </row>
    <row r="7178" spans="1:17" ht="26.3" hidden="1" x14ac:dyDescent="0.3">
      <c r="A7178" s="21">
        <v>56769</v>
      </c>
      <c r="B7178" s="22" t="s">
        <v>7838</v>
      </c>
      <c r="C7178" s="22" t="s">
        <v>1333</v>
      </c>
      <c r="D7178" s="27" t="s">
        <v>7836</v>
      </c>
      <c r="E7178" s="24" t="s">
        <v>4890</v>
      </c>
      <c r="F7178" s="25" t="s">
        <v>4891</v>
      </c>
      <c r="G7178" s="22" t="s">
        <v>100</v>
      </c>
      <c r="H7178" s="26">
        <v>388703</v>
      </c>
      <c r="I7178" s="28"/>
      <c r="J7178" s="26">
        <v>31096</v>
      </c>
      <c r="K7178" s="26">
        <v>419799</v>
      </c>
      <c r="L7178" s="22" t="s">
        <v>1336</v>
      </c>
      <c r="M7178" s="22"/>
      <c r="N7178">
        <f t="shared" si="440"/>
        <v>48470</v>
      </c>
      <c r="O7178">
        <f>+VLOOKUP(N7178,'Thanh toán '!O$8:P$8099,2,0)</f>
        <v>419799</v>
      </c>
      <c r="P7178">
        <f t="shared" si="441"/>
        <v>419799</v>
      </c>
      <c r="Q7178" s="30">
        <f t="shared" si="439"/>
        <v>0</v>
      </c>
    </row>
    <row r="7179" spans="1:17" ht="26.3" hidden="1" x14ac:dyDescent="0.3">
      <c r="A7179" s="21">
        <v>56770</v>
      </c>
      <c r="B7179" s="22" t="s">
        <v>7839</v>
      </c>
      <c r="C7179" s="22" t="s">
        <v>1333</v>
      </c>
      <c r="D7179" s="27" t="s">
        <v>7836</v>
      </c>
      <c r="E7179" s="24" t="s">
        <v>4890</v>
      </c>
      <c r="F7179" s="25" t="s">
        <v>4891</v>
      </c>
      <c r="G7179" s="22" t="s">
        <v>100</v>
      </c>
      <c r="H7179" s="26">
        <v>453515</v>
      </c>
      <c r="I7179" s="28"/>
      <c r="J7179" s="26">
        <v>36281</v>
      </c>
      <c r="K7179" s="26">
        <v>489796</v>
      </c>
      <c r="L7179" s="22" t="s">
        <v>1336</v>
      </c>
      <c r="M7179" s="22"/>
      <c r="N7179">
        <f t="shared" si="440"/>
        <v>48471</v>
      </c>
      <c r="O7179">
        <f>+VLOOKUP(N7179,'Thanh toán '!O$8:P$8099,2,0)</f>
        <v>489796</v>
      </c>
      <c r="P7179">
        <f t="shared" si="441"/>
        <v>489796</v>
      </c>
      <c r="Q7179" s="30">
        <f t="shared" si="439"/>
        <v>0</v>
      </c>
    </row>
    <row r="7180" spans="1:17" ht="26.3" hidden="1" x14ac:dyDescent="0.3">
      <c r="A7180" s="21">
        <v>56782</v>
      </c>
      <c r="B7180" s="22" t="s">
        <v>7840</v>
      </c>
      <c r="C7180" s="22" t="s">
        <v>1333</v>
      </c>
      <c r="D7180" s="27" t="s">
        <v>7836</v>
      </c>
      <c r="E7180" s="24" t="s">
        <v>4890</v>
      </c>
      <c r="F7180" s="25" t="s">
        <v>4891</v>
      </c>
      <c r="G7180" s="22" t="s">
        <v>100</v>
      </c>
      <c r="H7180" s="26">
        <v>388703</v>
      </c>
      <c r="I7180" s="28"/>
      <c r="J7180" s="26">
        <v>31096</v>
      </c>
      <c r="K7180" s="26">
        <v>419799</v>
      </c>
      <c r="L7180" s="22" t="s">
        <v>1336</v>
      </c>
      <c r="M7180" s="22"/>
      <c r="N7180">
        <f t="shared" si="440"/>
        <v>48483</v>
      </c>
      <c r="O7180">
        <f>+VLOOKUP(N7180,'Thanh toán '!O$8:P$8099,2,0)</f>
        <v>419799</v>
      </c>
      <c r="P7180">
        <f t="shared" si="441"/>
        <v>419799</v>
      </c>
      <c r="Q7180" s="30">
        <f t="shared" si="439"/>
        <v>0</v>
      </c>
    </row>
    <row r="7181" spans="1:17" ht="26.3" hidden="1" x14ac:dyDescent="0.3">
      <c r="A7181" s="21">
        <v>56793</v>
      </c>
      <c r="B7181" s="22" t="s">
        <v>7841</v>
      </c>
      <c r="C7181" s="22" t="s">
        <v>1333</v>
      </c>
      <c r="D7181" s="27" t="s">
        <v>7836</v>
      </c>
      <c r="E7181" s="24" t="s">
        <v>4890</v>
      </c>
      <c r="F7181" s="25" t="s">
        <v>4891</v>
      </c>
      <c r="G7181" s="22" t="s">
        <v>100</v>
      </c>
      <c r="H7181" s="26">
        <v>2303513</v>
      </c>
      <c r="I7181" s="28"/>
      <c r="J7181" s="26">
        <v>184281</v>
      </c>
      <c r="K7181" s="26">
        <v>2487794</v>
      </c>
      <c r="L7181" s="22" t="s">
        <v>1336</v>
      </c>
      <c r="M7181" s="22"/>
      <c r="N7181">
        <f t="shared" si="440"/>
        <v>48494</v>
      </c>
      <c r="O7181">
        <f>+VLOOKUP(N7181,'Thanh toán '!O$8:P$8099,2,0)</f>
        <v>2487794</v>
      </c>
      <c r="P7181">
        <f t="shared" si="441"/>
        <v>2487794</v>
      </c>
      <c r="Q7181" s="30">
        <f t="shared" si="439"/>
        <v>0</v>
      </c>
    </row>
    <row r="7182" spans="1:17" hidden="1" x14ac:dyDescent="0.3">
      <c r="A7182" s="21">
        <v>56807</v>
      </c>
      <c r="B7182" s="22" t="s">
        <v>7842</v>
      </c>
      <c r="C7182" s="22" t="s">
        <v>1333</v>
      </c>
      <c r="D7182" s="27" t="s">
        <v>7836</v>
      </c>
      <c r="E7182" s="24" t="s">
        <v>4612</v>
      </c>
      <c r="F7182" s="25" t="s">
        <v>4613</v>
      </c>
      <c r="G7182" s="22" t="s">
        <v>39</v>
      </c>
      <c r="H7182" s="26">
        <v>604061</v>
      </c>
      <c r="I7182" s="28"/>
      <c r="J7182" s="26">
        <v>48325</v>
      </c>
      <c r="K7182" s="26">
        <v>652386</v>
      </c>
      <c r="L7182" s="22" t="s">
        <v>1336</v>
      </c>
      <c r="M7182" s="22"/>
      <c r="N7182">
        <f t="shared" si="440"/>
        <v>48508</v>
      </c>
      <c r="O7182">
        <f>+VLOOKUP(N7182,'Thanh toán '!O$8:P$8099,2,0)</f>
        <v>652386</v>
      </c>
      <c r="P7182">
        <f t="shared" si="441"/>
        <v>652386</v>
      </c>
      <c r="Q7182" s="30">
        <f t="shared" si="439"/>
        <v>0</v>
      </c>
    </row>
    <row r="7183" spans="1:17" hidden="1" x14ac:dyDescent="0.3">
      <c r="A7183" s="21">
        <v>56809</v>
      </c>
      <c r="B7183" s="22" t="s">
        <v>7843</v>
      </c>
      <c r="C7183" s="22" t="s">
        <v>1333</v>
      </c>
      <c r="D7183" s="27" t="s">
        <v>7836</v>
      </c>
      <c r="E7183" s="24" t="s">
        <v>4612</v>
      </c>
      <c r="F7183" s="25" t="s">
        <v>4613</v>
      </c>
      <c r="G7183" s="22" t="s">
        <v>39</v>
      </c>
      <c r="H7183" s="26">
        <v>1162249</v>
      </c>
      <c r="I7183" s="28"/>
      <c r="J7183" s="26">
        <v>92980</v>
      </c>
      <c r="K7183" s="26">
        <v>1255229</v>
      </c>
      <c r="L7183" s="22" t="s">
        <v>1336</v>
      </c>
      <c r="M7183" s="22"/>
      <c r="N7183">
        <f t="shared" si="440"/>
        <v>48510</v>
      </c>
      <c r="O7183">
        <f>+VLOOKUP(N7183,'Thanh toán '!O$8:P$8099,2,0)</f>
        <v>1255229</v>
      </c>
      <c r="P7183">
        <f t="shared" si="441"/>
        <v>1255229</v>
      </c>
      <c r="Q7183" s="30">
        <f t="shared" si="439"/>
        <v>0</v>
      </c>
    </row>
    <row r="7184" spans="1:17" hidden="1" x14ac:dyDescent="0.3">
      <c r="A7184" s="21">
        <v>56811</v>
      </c>
      <c r="B7184" s="22" t="s">
        <v>7844</v>
      </c>
      <c r="C7184" s="22" t="s">
        <v>1333</v>
      </c>
      <c r="D7184" s="27" t="s">
        <v>7836</v>
      </c>
      <c r="E7184" s="24" t="s">
        <v>50</v>
      </c>
      <c r="F7184" s="25" t="s">
        <v>5314</v>
      </c>
      <c r="G7184" s="22" t="s">
        <v>51</v>
      </c>
      <c r="H7184" s="26">
        <v>6218270</v>
      </c>
      <c r="I7184" s="28"/>
      <c r="J7184" s="26">
        <v>497462</v>
      </c>
      <c r="K7184" s="26">
        <v>6715732</v>
      </c>
      <c r="L7184" s="22" t="s">
        <v>1336</v>
      </c>
      <c r="M7184" s="22"/>
      <c r="N7184">
        <f t="shared" si="440"/>
        <v>48512</v>
      </c>
      <c r="O7184">
        <f>+VLOOKUP(N7184,'Thanh toán '!O$8:P$8099,2,0)</f>
        <v>6715732</v>
      </c>
      <c r="P7184">
        <f t="shared" si="441"/>
        <v>6715732</v>
      </c>
      <c r="Q7184" s="30">
        <f t="shared" si="439"/>
        <v>0</v>
      </c>
    </row>
    <row r="7185" spans="1:17" hidden="1" x14ac:dyDescent="0.3">
      <c r="A7185" s="21">
        <v>56815</v>
      </c>
      <c r="B7185" s="22" t="s">
        <v>7845</v>
      </c>
      <c r="C7185" s="22" t="s">
        <v>1333</v>
      </c>
      <c r="D7185" s="27" t="s">
        <v>7836</v>
      </c>
      <c r="E7185" s="24" t="s">
        <v>722</v>
      </c>
      <c r="F7185" s="25" t="s">
        <v>5148</v>
      </c>
      <c r="G7185" s="22" t="s">
        <v>723</v>
      </c>
      <c r="H7185" s="26">
        <v>2667065</v>
      </c>
      <c r="I7185" s="28"/>
      <c r="J7185" s="26">
        <v>213365</v>
      </c>
      <c r="K7185" s="26">
        <v>2880430</v>
      </c>
      <c r="L7185" s="22" t="s">
        <v>1336</v>
      </c>
      <c r="M7185" s="22"/>
      <c r="N7185">
        <f t="shared" si="440"/>
        <v>48516</v>
      </c>
      <c r="O7185">
        <f>+VLOOKUP(N7185,'Thanh toán '!O$8:P$8099,2,0)</f>
        <v>2880430</v>
      </c>
      <c r="P7185">
        <f t="shared" si="441"/>
        <v>2880430</v>
      </c>
      <c r="Q7185" s="30">
        <f t="shared" si="439"/>
        <v>0</v>
      </c>
    </row>
    <row r="7186" spans="1:17" hidden="1" x14ac:dyDescent="0.3">
      <c r="A7186" s="21">
        <v>56816</v>
      </c>
      <c r="B7186" s="22" t="s">
        <v>7846</v>
      </c>
      <c r="C7186" s="22" t="s">
        <v>1333</v>
      </c>
      <c r="D7186" s="27" t="s">
        <v>7836</v>
      </c>
      <c r="E7186" s="24" t="s">
        <v>42</v>
      </c>
      <c r="F7186" s="25" t="s">
        <v>4853</v>
      </c>
      <c r="G7186" s="22" t="s">
        <v>43</v>
      </c>
      <c r="H7186" s="26">
        <v>2712098</v>
      </c>
      <c r="I7186" s="28"/>
      <c r="J7186" s="26">
        <v>216968</v>
      </c>
      <c r="K7186" s="26">
        <v>2929066</v>
      </c>
      <c r="L7186" s="22" t="s">
        <v>1336</v>
      </c>
      <c r="M7186" s="22"/>
      <c r="N7186">
        <f t="shared" si="440"/>
        <v>48517</v>
      </c>
      <c r="O7186">
        <f>+VLOOKUP(N7186,'Thanh toán '!O$8:P$8099,2,0)</f>
        <v>2929066</v>
      </c>
      <c r="P7186">
        <f t="shared" si="441"/>
        <v>2929066</v>
      </c>
      <c r="Q7186" s="30">
        <f t="shared" si="439"/>
        <v>0</v>
      </c>
    </row>
    <row r="7187" spans="1:17" hidden="1" x14ac:dyDescent="0.3">
      <c r="A7187" s="21">
        <v>56817</v>
      </c>
      <c r="B7187" s="22" t="s">
        <v>7847</v>
      </c>
      <c r="C7187" s="22" t="s">
        <v>1333</v>
      </c>
      <c r="D7187" s="27" t="s">
        <v>7836</v>
      </c>
      <c r="E7187" s="24" t="s">
        <v>4612</v>
      </c>
      <c r="F7187" s="25" t="s">
        <v>4613</v>
      </c>
      <c r="G7187" s="22" t="s">
        <v>39</v>
      </c>
      <c r="H7187" s="26">
        <v>388703</v>
      </c>
      <c r="I7187" s="28"/>
      <c r="J7187" s="26">
        <v>31096</v>
      </c>
      <c r="K7187" s="26">
        <v>419799</v>
      </c>
      <c r="L7187" s="22" t="s">
        <v>1336</v>
      </c>
      <c r="M7187" s="22"/>
      <c r="N7187">
        <f t="shared" si="440"/>
        <v>48518</v>
      </c>
      <c r="O7187">
        <f>+VLOOKUP(N7187,'Thanh toán '!O$8:P$8099,2,0)</f>
        <v>419799</v>
      </c>
      <c r="P7187">
        <f t="shared" si="441"/>
        <v>419799</v>
      </c>
      <c r="Q7187" s="30">
        <f t="shared" ref="Q7187:Q7250" si="442">+O7187-K7187</f>
        <v>0</v>
      </c>
    </row>
    <row r="7188" spans="1:17" hidden="1" x14ac:dyDescent="0.3">
      <c r="A7188" s="21">
        <v>56818</v>
      </c>
      <c r="B7188" s="22" t="s">
        <v>7848</v>
      </c>
      <c r="C7188" s="22" t="s">
        <v>1333</v>
      </c>
      <c r="D7188" s="27" t="s">
        <v>7836</v>
      </c>
      <c r="E7188" s="24" t="s">
        <v>4612</v>
      </c>
      <c r="F7188" s="25" t="s">
        <v>4613</v>
      </c>
      <c r="G7188" s="22" t="s">
        <v>39</v>
      </c>
      <c r="H7188" s="26">
        <v>388703</v>
      </c>
      <c r="I7188" s="28"/>
      <c r="J7188" s="26">
        <v>31096</v>
      </c>
      <c r="K7188" s="26">
        <v>419799</v>
      </c>
      <c r="L7188" s="22" t="s">
        <v>1336</v>
      </c>
      <c r="M7188" s="22"/>
      <c r="N7188">
        <f t="shared" si="440"/>
        <v>48519</v>
      </c>
      <c r="O7188">
        <f>+VLOOKUP(N7188,'Thanh toán '!O$8:P$8099,2,0)</f>
        <v>419799</v>
      </c>
      <c r="P7188">
        <f t="shared" si="441"/>
        <v>419799</v>
      </c>
      <c r="Q7188" s="30">
        <f t="shared" si="442"/>
        <v>0</v>
      </c>
    </row>
    <row r="7189" spans="1:17" hidden="1" x14ac:dyDescent="0.3">
      <c r="A7189" s="21">
        <v>56819</v>
      </c>
      <c r="B7189" s="22" t="s">
        <v>7849</v>
      </c>
      <c r="C7189" s="22" t="s">
        <v>1333</v>
      </c>
      <c r="D7189" s="27" t="s">
        <v>7836</v>
      </c>
      <c r="E7189" s="24" t="s">
        <v>4612</v>
      </c>
      <c r="F7189" s="25" t="s">
        <v>4613</v>
      </c>
      <c r="G7189" s="22" t="s">
        <v>39</v>
      </c>
      <c r="H7189" s="26">
        <v>737131</v>
      </c>
      <c r="I7189" s="28"/>
      <c r="J7189" s="26">
        <v>58970</v>
      </c>
      <c r="K7189" s="26">
        <v>796101</v>
      </c>
      <c r="L7189" s="22" t="s">
        <v>1336</v>
      </c>
      <c r="M7189" s="22"/>
      <c r="N7189">
        <f t="shared" si="440"/>
        <v>48520</v>
      </c>
      <c r="O7189">
        <f>+VLOOKUP(N7189,'Thanh toán '!O$8:P$8099,2,0)</f>
        <v>796101</v>
      </c>
      <c r="P7189">
        <f t="shared" si="441"/>
        <v>796101</v>
      </c>
      <c r="Q7189" s="30">
        <f t="shared" si="442"/>
        <v>0</v>
      </c>
    </row>
    <row r="7190" spans="1:17" hidden="1" x14ac:dyDescent="0.3">
      <c r="A7190" s="21">
        <v>56820</v>
      </c>
      <c r="B7190" s="22" t="s">
        <v>7850</v>
      </c>
      <c r="C7190" s="22" t="s">
        <v>1333</v>
      </c>
      <c r="D7190" s="27" t="s">
        <v>7836</v>
      </c>
      <c r="E7190" s="24" t="s">
        <v>4612</v>
      </c>
      <c r="F7190" s="25" t="s">
        <v>4613</v>
      </c>
      <c r="G7190" s="22" t="s">
        <v>39</v>
      </c>
      <c r="H7190" s="26">
        <v>1097250</v>
      </c>
      <c r="I7190" s="28"/>
      <c r="J7190" s="26">
        <v>87780</v>
      </c>
      <c r="K7190" s="26">
        <v>1185030</v>
      </c>
      <c r="L7190" s="22" t="s">
        <v>1336</v>
      </c>
      <c r="M7190" s="22"/>
      <c r="N7190">
        <f t="shared" si="440"/>
        <v>48521</v>
      </c>
      <c r="O7190">
        <f>+VLOOKUP(N7190,'Thanh toán '!O$8:P$8099,2,0)</f>
        <v>1185030</v>
      </c>
      <c r="P7190">
        <f t="shared" si="441"/>
        <v>1185030</v>
      </c>
      <c r="Q7190" s="30">
        <f t="shared" si="442"/>
        <v>0</v>
      </c>
    </row>
    <row r="7191" spans="1:17" hidden="1" x14ac:dyDescent="0.3">
      <c r="A7191" s="21">
        <v>56821</v>
      </c>
      <c r="B7191" s="22" t="s">
        <v>7851</v>
      </c>
      <c r="C7191" s="22" t="s">
        <v>1333</v>
      </c>
      <c r="D7191" s="27" t="s">
        <v>7836</v>
      </c>
      <c r="E7191" s="24" t="s">
        <v>4612</v>
      </c>
      <c r="F7191" s="25" t="s">
        <v>4613</v>
      </c>
      <c r="G7191" s="22" t="s">
        <v>39</v>
      </c>
      <c r="H7191" s="26">
        <v>453515</v>
      </c>
      <c r="I7191" s="28"/>
      <c r="J7191" s="26">
        <v>36281</v>
      </c>
      <c r="K7191" s="26">
        <v>489796</v>
      </c>
      <c r="L7191" s="22" t="s">
        <v>1336</v>
      </c>
      <c r="M7191" s="22"/>
      <c r="N7191">
        <f t="shared" si="440"/>
        <v>48522</v>
      </c>
      <c r="O7191">
        <f>+VLOOKUP(N7191,'Thanh toán '!O$8:P$8099,2,0)</f>
        <v>489796</v>
      </c>
      <c r="P7191">
        <f t="shared" si="441"/>
        <v>489796</v>
      </c>
      <c r="Q7191" s="30">
        <f t="shared" si="442"/>
        <v>0</v>
      </c>
    </row>
    <row r="7192" spans="1:17" hidden="1" x14ac:dyDescent="0.3">
      <c r="A7192" s="21">
        <v>56822</v>
      </c>
      <c r="B7192" s="22" t="s">
        <v>7852</v>
      </c>
      <c r="C7192" s="22" t="s">
        <v>1333</v>
      </c>
      <c r="D7192" s="27" t="s">
        <v>7836</v>
      </c>
      <c r="E7192" s="24" t="s">
        <v>192</v>
      </c>
      <c r="F7192" s="25" t="s">
        <v>4840</v>
      </c>
      <c r="G7192" s="22" t="s">
        <v>193</v>
      </c>
      <c r="H7192" s="26">
        <v>1236130</v>
      </c>
      <c r="I7192" s="28"/>
      <c r="J7192" s="26">
        <v>98890</v>
      </c>
      <c r="K7192" s="26">
        <v>1335020</v>
      </c>
      <c r="L7192" s="22" t="s">
        <v>1336</v>
      </c>
      <c r="M7192" s="22"/>
      <c r="N7192">
        <f t="shared" si="440"/>
        <v>48523</v>
      </c>
      <c r="O7192">
        <f>+VLOOKUP(N7192,'Thanh toán '!O$8:P$8099,2,0)</f>
        <v>1335020</v>
      </c>
      <c r="P7192">
        <f t="shared" si="441"/>
        <v>1335020</v>
      </c>
      <c r="Q7192" s="30">
        <f t="shared" si="442"/>
        <v>0</v>
      </c>
    </row>
    <row r="7193" spans="1:17" hidden="1" x14ac:dyDescent="0.3">
      <c r="A7193" s="21">
        <v>56824</v>
      </c>
      <c r="B7193" s="22" t="s">
        <v>7853</v>
      </c>
      <c r="C7193" s="22" t="s">
        <v>1333</v>
      </c>
      <c r="D7193" s="27" t="s">
        <v>7836</v>
      </c>
      <c r="E7193" s="24" t="s">
        <v>4612</v>
      </c>
      <c r="F7193" s="25" t="s">
        <v>4613</v>
      </c>
      <c r="G7193" s="22" t="s">
        <v>39</v>
      </c>
      <c r="H7193" s="26">
        <v>388703</v>
      </c>
      <c r="I7193" s="28"/>
      <c r="J7193" s="26">
        <v>31096</v>
      </c>
      <c r="K7193" s="26">
        <v>419799</v>
      </c>
      <c r="L7193" s="22" t="s">
        <v>1336</v>
      </c>
      <c r="M7193" s="22"/>
      <c r="N7193">
        <f t="shared" si="440"/>
        <v>48525</v>
      </c>
      <c r="O7193">
        <f>+VLOOKUP(N7193,'Thanh toán '!O$8:P$8099,2,0)</f>
        <v>419799</v>
      </c>
      <c r="P7193">
        <f t="shared" si="441"/>
        <v>419799</v>
      </c>
      <c r="Q7193" s="30">
        <f t="shared" si="442"/>
        <v>0</v>
      </c>
    </row>
    <row r="7194" spans="1:17" hidden="1" x14ac:dyDescent="0.3">
      <c r="A7194" s="21">
        <v>56825</v>
      </c>
      <c r="B7194" s="22" t="s">
        <v>7854</v>
      </c>
      <c r="C7194" s="22" t="s">
        <v>1333</v>
      </c>
      <c r="D7194" s="27" t="s">
        <v>7836</v>
      </c>
      <c r="E7194" s="24" t="s">
        <v>4612</v>
      </c>
      <c r="F7194" s="25" t="s">
        <v>4613</v>
      </c>
      <c r="G7194" s="22" t="s">
        <v>39</v>
      </c>
      <c r="H7194" s="26">
        <v>388703</v>
      </c>
      <c r="I7194" s="28"/>
      <c r="J7194" s="26">
        <v>31096</v>
      </c>
      <c r="K7194" s="26">
        <v>419799</v>
      </c>
      <c r="L7194" s="22" t="s">
        <v>1336</v>
      </c>
      <c r="M7194" s="22"/>
      <c r="N7194">
        <f t="shared" si="440"/>
        <v>48526</v>
      </c>
      <c r="O7194" t="e">
        <f>+VLOOKUP(N7194,'Thanh toán '!O$8:P$8099,2,0)</f>
        <v>#N/A</v>
      </c>
      <c r="P7194" t="e">
        <f t="shared" si="441"/>
        <v>#N/A</v>
      </c>
      <c r="Q7194" s="30" t="e">
        <f t="shared" si="442"/>
        <v>#N/A</v>
      </c>
    </row>
    <row r="7195" spans="1:17" hidden="1" x14ac:dyDescent="0.3">
      <c r="A7195" s="21">
        <v>56826</v>
      </c>
      <c r="B7195" s="22" t="s">
        <v>7855</v>
      </c>
      <c r="C7195" s="22" t="s">
        <v>1333</v>
      </c>
      <c r="D7195" s="27" t="s">
        <v>7836</v>
      </c>
      <c r="E7195" s="24" t="s">
        <v>4612</v>
      </c>
      <c r="F7195" s="25" t="s">
        <v>4613</v>
      </c>
      <c r="G7195" s="22" t="s">
        <v>39</v>
      </c>
      <c r="H7195" s="26">
        <v>777406</v>
      </c>
      <c r="I7195" s="28"/>
      <c r="J7195" s="26">
        <v>62192</v>
      </c>
      <c r="K7195" s="26">
        <v>839598</v>
      </c>
      <c r="L7195" s="22" t="s">
        <v>1336</v>
      </c>
      <c r="M7195" s="22"/>
      <c r="N7195">
        <f t="shared" si="440"/>
        <v>48527</v>
      </c>
      <c r="O7195">
        <f>+VLOOKUP(N7195,'Thanh toán '!O$8:P$8099,2,0)</f>
        <v>839598</v>
      </c>
      <c r="P7195">
        <f t="shared" si="441"/>
        <v>839598</v>
      </c>
      <c r="Q7195" s="30">
        <f t="shared" si="442"/>
        <v>0</v>
      </c>
    </row>
    <row r="7196" spans="1:17" hidden="1" x14ac:dyDescent="0.3">
      <c r="A7196" s="21">
        <v>56827</v>
      </c>
      <c r="B7196" s="22" t="s">
        <v>7856</v>
      </c>
      <c r="C7196" s="22" t="s">
        <v>1333</v>
      </c>
      <c r="D7196" s="27" t="s">
        <v>7836</v>
      </c>
      <c r="E7196" s="24" t="s">
        <v>4612</v>
      </c>
      <c r="F7196" s="25" t="s">
        <v>4613</v>
      </c>
      <c r="G7196" s="22" t="s">
        <v>39</v>
      </c>
      <c r="H7196" s="26">
        <v>388703</v>
      </c>
      <c r="I7196" s="28"/>
      <c r="J7196" s="26">
        <v>31096</v>
      </c>
      <c r="K7196" s="26">
        <v>419799</v>
      </c>
      <c r="L7196" s="22" t="s">
        <v>1336</v>
      </c>
      <c r="M7196" s="22"/>
      <c r="N7196">
        <f t="shared" si="440"/>
        <v>48528</v>
      </c>
      <c r="O7196">
        <f>+VLOOKUP(N7196,'Thanh toán '!O$8:P$8099,2,0)</f>
        <v>419799</v>
      </c>
      <c r="P7196">
        <f t="shared" si="441"/>
        <v>419799</v>
      </c>
      <c r="Q7196" s="30">
        <f t="shared" si="442"/>
        <v>0</v>
      </c>
    </row>
    <row r="7197" spans="1:17" hidden="1" x14ac:dyDescent="0.3">
      <c r="A7197" s="21">
        <v>56829</v>
      </c>
      <c r="B7197" s="22" t="s">
        <v>7857</v>
      </c>
      <c r="C7197" s="22" t="s">
        <v>1333</v>
      </c>
      <c r="D7197" s="27" t="s">
        <v>7836</v>
      </c>
      <c r="E7197" s="24" t="s">
        <v>89</v>
      </c>
      <c r="F7197" s="25" t="s">
        <v>5030</v>
      </c>
      <c r="G7197" s="22" t="s">
        <v>90</v>
      </c>
      <c r="H7197" s="26">
        <v>3288820</v>
      </c>
      <c r="I7197" s="28"/>
      <c r="J7197" s="26">
        <v>263106</v>
      </c>
      <c r="K7197" s="26">
        <v>3551926</v>
      </c>
      <c r="L7197" s="22" t="s">
        <v>1336</v>
      </c>
      <c r="M7197" s="22"/>
      <c r="N7197">
        <f t="shared" si="440"/>
        <v>48530</v>
      </c>
      <c r="O7197">
        <f>+VLOOKUP(N7197,'Thanh toán '!O$8:P$8099,2,0)</f>
        <v>3551926</v>
      </c>
      <c r="P7197">
        <f t="shared" si="441"/>
        <v>3551926</v>
      </c>
      <c r="Q7197" s="30">
        <f t="shared" si="442"/>
        <v>0</v>
      </c>
    </row>
    <row r="7198" spans="1:17" hidden="1" x14ac:dyDescent="0.3">
      <c r="A7198" s="21">
        <v>56830</v>
      </c>
      <c r="B7198" s="22" t="s">
        <v>7858</v>
      </c>
      <c r="C7198" s="22" t="s">
        <v>1333</v>
      </c>
      <c r="D7198" s="27" t="s">
        <v>7836</v>
      </c>
      <c r="E7198" s="24" t="s">
        <v>4612</v>
      </c>
      <c r="F7198" s="25" t="s">
        <v>4613</v>
      </c>
      <c r="G7198" s="22" t="s">
        <v>39</v>
      </c>
      <c r="H7198" s="26">
        <v>851287</v>
      </c>
      <c r="I7198" s="28"/>
      <c r="J7198" s="26">
        <v>68103</v>
      </c>
      <c r="K7198" s="26">
        <v>919390</v>
      </c>
      <c r="L7198" s="22" t="s">
        <v>1336</v>
      </c>
      <c r="M7198" s="22"/>
      <c r="N7198">
        <f t="shared" si="440"/>
        <v>48531</v>
      </c>
      <c r="O7198">
        <f>+VLOOKUP(N7198,'Thanh toán '!O$8:P$8099,2,0)</f>
        <v>919390</v>
      </c>
      <c r="P7198">
        <f t="shared" si="441"/>
        <v>919390</v>
      </c>
      <c r="Q7198" s="30">
        <f t="shared" si="442"/>
        <v>0</v>
      </c>
    </row>
    <row r="7199" spans="1:17" hidden="1" x14ac:dyDescent="0.3">
      <c r="A7199" s="21">
        <v>56831</v>
      </c>
      <c r="B7199" s="22" t="s">
        <v>7859</v>
      </c>
      <c r="C7199" s="22" t="s">
        <v>1333</v>
      </c>
      <c r="D7199" s="27" t="s">
        <v>7836</v>
      </c>
      <c r="E7199" s="24" t="s">
        <v>4612</v>
      </c>
      <c r="F7199" s="25" t="s">
        <v>4613</v>
      </c>
      <c r="G7199" s="22" t="s">
        <v>39</v>
      </c>
      <c r="H7199" s="26">
        <v>1441498</v>
      </c>
      <c r="I7199" s="28"/>
      <c r="J7199" s="26">
        <v>115320</v>
      </c>
      <c r="K7199" s="26">
        <v>1556818</v>
      </c>
      <c r="L7199" s="22" t="s">
        <v>1336</v>
      </c>
      <c r="M7199" s="22"/>
      <c r="N7199">
        <f t="shared" si="440"/>
        <v>48532</v>
      </c>
      <c r="O7199">
        <f>+VLOOKUP(N7199,'Thanh toán '!O$8:P$8099,2,0)</f>
        <v>1556818</v>
      </c>
      <c r="P7199">
        <f t="shared" si="441"/>
        <v>1556818</v>
      </c>
      <c r="Q7199" s="30">
        <f t="shared" si="442"/>
        <v>0</v>
      </c>
    </row>
    <row r="7200" spans="1:17" hidden="1" x14ac:dyDescent="0.3">
      <c r="A7200" s="21">
        <v>56832</v>
      </c>
      <c r="B7200" s="22" t="s">
        <v>7860</v>
      </c>
      <c r="C7200" s="22" t="s">
        <v>1333</v>
      </c>
      <c r="D7200" s="27" t="s">
        <v>7836</v>
      </c>
      <c r="E7200" s="24" t="s">
        <v>4612</v>
      </c>
      <c r="F7200" s="25" t="s">
        <v>4613</v>
      </c>
      <c r="G7200" s="22" t="s">
        <v>39</v>
      </c>
      <c r="H7200" s="26">
        <v>766744</v>
      </c>
      <c r="I7200" s="28"/>
      <c r="J7200" s="26">
        <v>61340</v>
      </c>
      <c r="K7200" s="26">
        <v>828084</v>
      </c>
      <c r="L7200" s="22" t="s">
        <v>1336</v>
      </c>
      <c r="M7200" s="22"/>
      <c r="N7200">
        <f t="shared" si="440"/>
        <v>48533</v>
      </c>
      <c r="O7200">
        <f>+VLOOKUP(N7200,'Thanh toán '!O$8:P$8099,2,0)</f>
        <v>828084</v>
      </c>
      <c r="P7200">
        <f t="shared" si="441"/>
        <v>828084</v>
      </c>
      <c r="Q7200" s="30">
        <f t="shared" si="442"/>
        <v>0</v>
      </c>
    </row>
    <row r="7201" spans="1:17" hidden="1" x14ac:dyDescent="0.3">
      <c r="A7201" s="21">
        <v>56834</v>
      </c>
      <c r="B7201" s="22" t="s">
        <v>7861</v>
      </c>
      <c r="C7201" s="22" t="s">
        <v>1333</v>
      </c>
      <c r="D7201" s="27" t="s">
        <v>7836</v>
      </c>
      <c r="E7201" s="24" t="s">
        <v>4612</v>
      </c>
      <c r="F7201" s="25" t="s">
        <v>4613</v>
      </c>
      <c r="G7201" s="22" t="s">
        <v>39</v>
      </c>
      <c r="H7201" s="26">
        <v>1032042</v>
      </c>
      <c r="I7201" s="28"/>
      <c r="J7201" s="26">
        <v>82563</v>
      </c>
      <c r="K7201" s="26">
        <v>1114605</v>
      </c>
      <c r="L7201" s="22" t="s">
        <v>1336</v>
      </c>
      <c r="M7201" s="22"/>
      <c r="N7201">
        <f t="shared" si="440"/>
        <v>48535</v>
      </c>
      <c r="O7201">
        <f>+VLOOKUP(N7201,'Thanh toán '!O$8:P$8099,2,0)</f>
        <v>1114605</v>
      </c>
      <c r="P7201">
        <f t="shared" si="441"/>
        <v>1114605</v>
      </c>
      <c r="Q7201" s="30">
        <f t="shared" si="442"/>
        <v>0</v>
      </c>
    </row>
    <row r="7202" spans="1:17" hidden="1" x14ac:dyDescent="0.3">
      <c r="A7202" s="21">
        <v>56835</v>
      </c>
      <c r="B7202" s="22" t="s">
        <v>7862</v>
      </c>
      <c r="C7202" s="22" t="s">
        <v>1333</v>
      </c>
      <c r="D7202" s="27" t="s">
        <v>7836</v>
      </c>
      <c r="E7202" s="24" t="s">
        <v>4612</v>
      </c>
      <c r="F7202" s="25" t="s">
        <v>4613</v>
      </c>
      <c r="G7202" s="22" t="s">
        <v>39</v>
      </c>
      <c r="H7202" s="26">
        <v>388703</v>
      </c>
      <c r="I7202" s="28"/>
      <c r="J7202" s="26">
        <v>31096</v>
      </c>
      <c r="K7202" s="26">
        <v>419799</v>
      </c>
      <c r="L7202" s="22" t="s">
        <v>1336</v>
      </c>
      <c r="M7202" s="22"/>
      <c r="N7202">
        <f t="shared" si="440"/>
        <v>48536</v>
      </c>
      <c r="O7202">
        <f>+VLOOKUP(N7202,'Thanh toán '!O$8:P$8099,2,0)</f>
        <v>419799</v>
      </c>
      <c r="P7202">
        <f t="shared" si="441"/>
        <v>419799</v>
      </c>
      <c r="Q7202" s="30">
        <f t="shared" si="442"/>
        <v>0</v>
      </c>
    </row>
    <row r="7203" spans="1:17" hidden="1" x14ac:dyDescent="0.3">
      <c r="A7203" s="21">
        <v>56836</v>
      </c>
      <c r="B7203" s="22" t="s">
        <v>7863</v>
      </c>
      <c r="C7203" s="22" t="s">
        <v>1333</v>
      </c>
      <c r="D7203" s="27" t="s">
        <v>7836</v>
      </c>
      <c r="E7203" s="24" t="s">
        <v>4612</v>
      </c>
      <c r="F7203" s="25" t="s">
        <v>4613</v>
      </c>
      <c r="G7203" s="22" t="s">
        <v>39</v>
      </c>
      <c r="H7203" s="26">
        <v>388703</v>
      </c>
      <c r="I7203" s="28"/>
      <c r="J7203" s="26">
        <v>31096</v>
      </c>
      <c r="K7203" s="26">
        <v>419799</v>
      </c>
      <c r="L7203" s="22" t="s">
        <v>1336</v>
      </c>
      <c r="M7203" s="22"/>
      <c r="N7203">
        <f t="shared" si="440"/>
        <v>48537</v>
      </c>
      <c r="O7203">
        <f>+VLOOKUP(N7203,'Thanh toán '!O$8:P$8099,2,0)</f>
        <v>419799</v>
      </c>
      <c r="P7203">
        <f t="shared" si="441"/>
        <v>419799</v>
      </c>
      <c r="Q7203" s="30">
        <f t="shared" si="442"/>
        <v>0</v>
      </c>
    </row>
    <row r="7204" spans="1:17" hidden="1" x14ac:dyDescent="0.3">
      <c r="A7204" s="21">
        <v>56838</v>
      </c>
      <c r="B7204" s="22" t="s">
        <v>7864</v>
      </c>
      <c r="C7204" s="22" t="s">
        <v>1333</v>
      </c>
      <c r="D7204" s="27" t="s">
        <v>7836</v>
      </c>
      <c r="E7204" s="24" t="s">
        <v>5326</v>
      </c>
      <c r="F7204" s="25" t="s">
        <v>5327</v>
      </c>
      <c r="G7204" s="22" t="s">
        <v>549</v>
      </c>
      <c r="H7204" s="26">
        <v>1924970</v>
      </c>
      <c r="I7204" s="28"/>
      <c r="J7204" s="26">
        <v>153998</v>
      </c>
      <c r="K7204" s="26">
        <v>2078968</v>
      </c>
      <c r="L7204" s="22" t="s">
        <v>1336</v>
      </c>
      <c r="M7204" s="22"/>
      <c r="N7204">
        <f t="shared" si="440"/>
        <v>48539</v>
      </c>
      <c r="O7204">
        <f>+VLOOKUP(N7204,'Thanh toán '!O$8:P$8099,2,0)</f>
        <v>2078968</v>
      </c>
      <c r="P7204">
        <f t="shared" si="441"/>
        <v>2078968</v>
      </c>
      <c r="Q7204" s="30">
        <f t="shared" si="442"/>
        <v>0</v>
      </c>
    </row>
    <row r="7205" spans="1:17" ht="26.3" hidden="1" x14ac:dyDescent="0.3">
      <c r="A7205" s="21">
        <v>56839</v>
      </c>
      <c r="B7205" s="22" t="s">
        <v>7865</v>
      </c>
      <c r="C7205" s="22" t="s">
        <v>1333</v>
      </c>
      <c r="D7205" s="27" t="s">
        <v>7836</v>
      </c>
      <c r="E7205" s="24" t="s">
        <v>4753</v>
      </c>
      <c r="F7205" s="25" t="s">
        <v>4754</v>
      </c>
      <c r="G7205" s="22" t="s">
        <v>1453</v>
      </c>
      <c r="H7205" s="26">
        <v>1970440</v>
      </c>
      <c r="I7205" s="28"/>
      <c r="J7205" s="26">
        <v>157635</v>
      </c>
      <c r="K7205" s="26">
        <v>2128075</v>
      </c>
      <c r="L7205" s="22" t="s">
        <v>1336</v>
      </c>
      <c r="M7205" s="22"/>
      <c r="N7205">
        <f t="shared" si="440"/>
        <v>48540</v>
      </c>
      <c r="O7205">
        <f>+VLOOKUP(N7205,'Thanh toán '!O$8:P$8099,2,0)</f>
        <v>2128075</v>
      </c>
      <c r="P7205">
        <f t="shared" si="441"/>
        <v>2128075</v>
      </c>
      <c r="Q7205" s="30">
        <f t="shared" si="442"/>
        <v>0</v>
      </c>
    </row>
    <row r="7206" spans="1:17" hidden="1" x14ac:dyDescent="0.3">
      <c r="A7206" s="21">
        <v>56850</v>
      </c>
      <c r="B7206" s="22" t="s">
        <v>7866</v>
      </c>
      <c r="C7206" s="22" t="s">
        <v>1333</v>
      </c>
      <c r="D7206" s="27" t="s">
        <v>7836</v>
      </c>
      <c r="E7206" s="24" t="s">
        <v>5681</v>
      </c>
      <c r="F7206" s="25" t="s">
        <v>5682</v>
      </c>
      <c r="G7206" s="22" t="s">
        <v>411</v>
      </c>
      <c r="H7206" s="26">
        <v>4584250</v>
      </c>
      <c r="I7206" s="28"/>
      <c r="J7206" s="26">
        <v>366740</v>
      </c>
      <c r="K7206" s="26">
        <v>4950990</v>
      </c>
      <c r="L7206" s="22" t="s">
        <v>1336</v>
      </c>
      <c r="M7206" s="22"/>
      <c r="N7206">
        <f t="shared" si="440"/>
        <v>48553</v>
      </c>
      <c r="O7206">
        <f>+VLOOKUP(N7206,'Thanh toán '!O$8:P$8099,2,0)</f>
        <v>4950990</v>
      </c>
      <c r="P7206">
        <f t="shared" si="441"/>
        <v>4950990</v>
      </c>
      <c r="Q7206" s="30">
        <f t="shared" si="442"/>
        <v>0</v>
      </c>
    </row>
    <row r="7207" spans="1:17" hidden="1" x14ac:dyDescent="0.3">
      <c r="A7207" s="21">
        <v>56851</v>
      </c>
      <c r="B7207" s="22" t="s">
        <v>7867</v>
      </c>
      <c r="C7207" s="22" t="s">
        <v>1333</v>
      </c>
      <c r="D7207" s="27" t="s">
        <v>7836</v>
      </c>
      <c r="E7207" s="24" t="s">
        <v>164</v>
      </c>
      <c r="F7207" s="25" t="s">
        <v>4723</v>
      </c>
      <c r="G7207" s="22" t="s">
        <v>165</v>
      </c>
      <c r="H7207" s="26">
        <v>2072140</v>
      </c>
      <c r="I7207" s="28"/>
      <c r="J7207" s="26">
        <v>165771</v>
      </c>
      <c r="K7207" s="26">
        <v>2237911</v>
      </c>
      <c r="L7207" s="22" t="s">
        <v>1336</v>
      </c>
      <c r="M7207" s="22"/>
      <c r="N7207">
        <f t="shared" si="440"/>
        <v>48554</v>
      </c>
      <c r="O7207">
        <f>+VLOOKUP(N7207,'Thanh toán '!O$8:P$8099,2,0)</f>
        <v>2237911</v>
      </c>
      <c r="P7207">
        <f t="shared" si="441"/>
        <v>2237911</v>
      </c>
      <c r="Q7207" s="30">
        <f t="shared" si="442"/>
        <v>0</v>
      </c>
    </row>
    <row r="7208" spans="1:17" hidden="1" x14ac:dyDescent="0.3">
      <c r="A7208" s="21">
        <v>56852</v>
      </c>
      <c r="B7208" s="22" t="s">
        <v>7868</v>
      </c>
      <c r="C7208" s="22" t="s">
        <v>1333</v>
      </c>
      <c r="D7208" s="27" t="s">
        <v>7836</v>
      </c>
      <c r="E7208" s="24" t="s">
        <v>32</v>
      </c>
      <c r="F7208" s="25" t="s">
        <v>1335</v>
      </c>
      <c r="G7208" s="22" t="s">
        <v>33</v>
      </c>
      <c r="H7208" s="26">
        <v>2095800</v>
      </c>
      <c r="I7208" s="28"/>
      <c r="J7208" s="26">
        <v>167664</v>
      </c>
      <c r="K7208" s="26">
        <v>2263464</v>
      </c>
      <c r="L7208" s="22" t="s">
        <v>1336</v>
      </c>
      <c r="M7208" s="22"/>
      <c r="N7208">
        <f t="shared" si="440"/>
        <v>48555</v>
      </c>
      <c r="O7208">
        <f>+VLOOKUP(N7208,'Thanh toán '!O$8:P$8099,2,0)</f>
        <v>2263464</v>
      </c>
      <c r="P7208">
        <f t="shared" si="441"/>
        <v>2263464</v>
      </c>
      <c r="Q7208" s="30">
        <f t="shared" si="442"/>
        <v>0</v>
      </c>
    </row>
    <row r="7209" spans="1:17" hidden="1" x14ac:dyDescent="0.3">
      <c r="A7209" s="21">
        <v>56853</v>
      </c>
      <c r="B7209" s="22" t="s">
        <v>7869</v>
      </c>
      <c r="C7209" s="22" t="s">
        <v>1333</v>
      </c>
      <c r="D7209" s="27" t="s">
        <v>7836</v>
      </c>
      <c r="E7209" s="24" t="s">
        <v>4671</v>
      </c>
      <c r="F7209" s="25" t="s">
        <v>4672</v>
      </c>
      <c r="G7209" s="22" t="s">
        <v>711</v>
      </c>
      <c r="H7209" s="26">
        <v>3537370</v>
      </c>
      <c r="I7209" s="28"/>
      <c r="J7209" s="26">
        <v>282990</v>
      </c>
      <c r="K7209" s="26">
        <v>3820360</v>
      </c>
      <c r="L7209" s="22" t="s">
        <v>1336</v>
      </c>
      <c r="M7209" s="22"/>
      <c r="N7209">
        <f t="shared" si="440"/>
        <v>48556</v>
      </c>
      <c r="O7209">
        <f>+VLOOKUP(N7209,'Thanh toán '!O$8:P$8099,2,0)</f>
        <v>3820360</v>
      </c>
      <c r="P7209">
        <f t="shared" si="441"/>
        <v>3820360</v>
      </c>
      <c r="Q7209" s="30">
        <f t="shared" si="442"/>
        <v>0</v>
      </c>
    </row>
    <row r="7210" spans="1:17" hidden="1" x14ac:dyDescent="0.3">
      <c r="A7210" s="21">
        <v>56855</v>
      </c>
      <c r="B7210" s="22" t="s">
        <v>7870</v>
      </c>
      <c r="C7210" s="22" t="s">
        <v>1333</v>
      </c>
      <c r="D7210" s="27" t="s">
        <v>7836</v>
      </c>
      <c r="E7210" s="24" t="s">
        <v>4612</v>
      </c>
      <c r="F7210" s="25" t="s">
        <v>4613</v>
      </c>
      <c r="G7210" s="22" t="s">
        <v>39</v>
      </c>
      <c r="H7210" s="26">
        <v>1102414</v>
      </c>
      <c r="I7210" s="28"/>
      <c r="J7210" s="26">
        <v>88193</v>
      </c>
      <c r="K7210" s="26">
        <v>1190607</v>
      </c>
      <c r="L7210" s="22" t="s">
        <v>1336</v>
      </c>
      <c r="M7210" s="22"/>
      <c r="N7210">
        <f t="shared" si="440"/>
        <v>48558</v>
      </c>
      <c r="O7210">
        <f>+VLOOKUP(N7210,'Thanh toán '!O$8:P$8099,2,0)</f>
        <v>1190607</v>
      </c>
      <c r="P7210">
        <f t="shared" si="441"/>
        <v>1190607</v>
      </c>
      <c r="Q7210" s="30">
        <f t="shared" si="442"/>
        <v>0</v>
      </c>
    </row>
    <row r="7211" spans="1:17" hidden="1" x14ac:dyDescent="0.3">
      <c r="A7211" s="21">
        <v>56857</v>
      </c>
      <c r="B7211" s="22" t="s">
        <v>7871</v>
      </c>
      <c r="C7211" s="22" t="s">
        <v>1333</v>
      </c>
      <c r="D7211" s="27" t="s">
        <v>7836</v>
      </c>
      <c r="E7211" s="24" t="s">
        <v>81</v>
      </c>
      <c r="F7211" s="25" t="s">
        <v>1432</v>
      </c>
      <c r="G7211" s="22" t="s">
        <v>82</v>
      </c>
      <c r="H7211" s="26">
        <v>3778050</v>
      </c>
      <c r="I7211" s="28"/>
      <c r="J7211" s="26">
        <v>302244</v>
      </c>
      <c r="K7211" s="26">
        <v>4080294</v>
      </c>
      <c r="L7211" s="22" t="s">
        <v>1336</v>
      </c>
      <c r="M7211" s="22"/>
      <c r="N7211">
        <f t="shared" si="440"/>
        <v>48560</v>
      </c>
      <c r="O7211">
        <f>+VLOOKUP(N7211,'Thanh toán '!O$8:P$8099,2,0)</f>
        <v>4080294</v>
      </c>
      <c r="P7211">
        <f t="shared" si="441"/>
        <v>4080294</v>
      </c>
      <c r="Q7211" s="30">
        <f t="shared" si="442"/>
        <v>0</v>
      </c>
    </row>
    <row r="7212" spans="1:17" hidden="1" x14ac:dyDescent="0.3">
      <c r="A7212" s="21">
        <v>56859</v>
      </c>
      <c r="B7212" s="22" t="s">
        <v>7872</v>
      </c>
      <c r="C7212" s="22" t="s">
        <v>1333</v>
      </c>
      <c r="D7212" s="27" t="s">
        <v>7836</v>
      </c>
      <c r="E7212" s="24" t="s">
        <v>3868</v>
      </c>
      <c r="F7212" s="25" t="s">
        <v>3869</v>
      </c>
      <c r="G7212" s="22" t="s">
        <v>373</v>
      </c>
      <c r="H7212" s="26">
        <v>3982363</v>
      </c>
      <c r="I7212" s="28"/>
      <c r="J7212" s="26">
        <v>318589</v>
      </c>
      <c r="K7212" s="26">
        <v>4300952</v>
      </c>
      <c r="L7212" s="22" t="s">
        <v>1336</v>
      </c>
      <c r="M7212" s="22"/>
      <c r="N7212">
        <f t="shared" si="440"/>
        <v>48562</v>
      </c>
      <c r="O7212">
        <f>+VLOOKUP(N7212,'Thanh toán '!O$8:P$8099,2,0)</f>
        <v>4300952</v>
      </c>
      <c r="P7212">
        <f t="shared" si="441"/>
        <v>4300952</v>
      </c>
      <c r="Q7212" s="30">
        <f t="shared" si="442"/>
        <v>0</v>
      </c>
    </row>
    <row r="7213" spans="1:17" hidden="1" x14ac:dyDescent="0.3">
      <c r="A7213" s="21">
        <v>56860</v>
      </c>
      <c r="B7213" s="22" t="s">
        <v>7873</v>
      </c>
      <c r="C7213" s="22" t="s">
        <v>1333</v>
      </c>
      <c r="D7213" s="27" t="s">
        <v>7836</v>
      </c>
      <c r="E7213" s="24" t="s">
        <v>4612</v>
      </c>
      <c r="F7213" s="25" t="s">
        <v>4613</v>
      </c>
      <c r="G7213" s="22" t="s">
        <v>39</v>
      </c>
      <c r="H7213" s="26">
        <v>471354</v>
      </c>
      <c r="I7213" s="28"/>
      <c r="J7213" s="26">
        <v>37708</v>
      </c>
      <c r="K7213" s="26">
        <v>509062</v>
      </c>
      <c r="L7213" s="22" t="s">
        <v>1336</v>
      </c>
      <c r="M7213" s="22"/>
      <c r="N7213">
        <f t="shared" si="440"/>
        <v>48563</v>
      </c>
      <c r="O7213">
        <f>+VLOOKUP(N7213,'Thanh toán '!O$8:P$8099,2,0)</f>
        <v>509062</v>
      </c>
      <c r="P7213">
        <f t="shared" si="441"/>
        <v>509062</v>
      </c>
      <c r="Q7213" s="30">
        <f t="shared" si="442"/>
        <v>0</v>
      </c>
    </row>
    <row r="7214" spans="1:17" ht="26.3" hidden="1" x14ac:dyDescent="0.3">
      <c r="A7214" s="21">
        <v>56861</v>
      </c>
      <c r="B7214" s="22" t="s">
        <v>7874</v>
      </c>
      <c r="C7214" s="22" t="s">
        <v>1333</v>
      </c>
      <c r="D7214" s="27" t="s">
        <v>7836</v>
      </c>
      <c r="E7214" s="24" t="s">
        <v>4726</v>
      </c>
      <c r="F7214" s="25" t="s">
        <v>4727</v>
      </c>
      <c r="G7214" s="22" t="s">
        <v>237</v>
      </c>
      <c r="H7214" s="26">
        <v>1705910</v>
      </c>
      <c r="I7214" s="28"/>
      <c r="J7214" s="26">
        <v>136473</v>
      </c>
      <c r="K7214" s="26">
        <v>1842383</v>
      </c>
      <c r="L7214" s="22" t="s">
        <v>1336</v>
      </c>
      <c r="M7214" s="22"/>
      <c r="N7214">
        <f t="shared" si="440"/>
        <v>48564</v>
      </c>
      <c r="O7214">
        <f>+VLOOKUP(N7214,'Thanh toán '!O$8:P$8099,2,0)</f>
        <v>1842383</v>
      </c>
      <c r="P7214">
        <f t="shared" si="441"/>
        <v>1842383</v>
      </c>
      <c r="Q7214" s="30">
        <f t="shared" si="442"/>
        <v>0</v>
      </c>
    </row>
    <row r="7215" spans="1:17" hidden="1" x14ac:dyDescent="0.3">
      <c r="A7215" s="21">
        <v>56862</v>
      </c>
      <c r="B7215" s="22" t="s">
        <v>7875</v>
      </c>
      <c r="C7215" s="22" t="s">
        <v>1333</v>
      </c>
      <c r="D7215" s="27" t="s">
        <v>7836</v>
      </c>
      <c r="E7215" s="24" t="s">
        <v>4612</v>
      </c>
      <c r="F7215" s="25" t="s">
        <v>4613</v>
      </c>
      <c r="G7215" s="22" t="s">
        <v>39</v>
      </c>
      <c r="H7215" s="26">
        <v>728505</v>
      </c>
      <c r="I7215" s="28"/>
      <c r="J7215" s="26">
        <v>58280</v>
      </c>
      <c r="K7215" s="26">
        <v>786785</v>
      </c>
      <c r="L7215" s="22" t="s">
        <v>1336</v>
      </c>
      <c r="M7215" s="22"/>
      <c r="N7215">
        <f t="shared" si="440"/>
        <v>48565</v>
      </c>
      <c r="O7215">
        <f>+VLOOKUP(N7215,'Thanh toán '!O$8:P$8099,2,0)</f>
        <v>786785</v>
      </c>
      <c r="P7215">
        <f t="shared" si="441"/>
        <v>786785</v>
      </c>
      <c r="Q7215" s="30">
        <f t="shared" si="442"/>
        <v>0</v>
      </c>
    </row>
    <row r="7216" spans="1:17" hidden="1" x14ac:dyDescent="0.3">
      <c r="A7216" s="21">
        <v>56863</v>
      </c>
      <c r="B7216" s="22" t="s">
        <v>7876</v>
      </c>
      <c r="C7216" s="22" t="s">
        <v>1333</v>
      </c>
      <c r="D7216" s="27" t="s">
        <v>7836</v>
      </c>
      <c r="E7216" s="24" t="s">
        <v>4612</v>
      </c>
      <c r="F7216" s="25" t="s">
        <v>4613</v>
      </c>
      <c r="G7216" s="22" t="s">
        <v>39</v>
      </c>
      <c r="H7216" s="26">
        <v>952062</v>
      </c>
      <c r="I7216" s="28"/>
      <c r="J7216" s="26">
        <v>76165</v>
      </c>
      <c r="K7216" s="26">
        <v>1028227</v>
      </c>
      <c r="L7216" s="22" t="s">
        <v>1336</v>
      </c>
      <c r="M7216" s="22"/>
      <c r="N7216">
        <f t="shared" si="440"/>
        <v>48566</v>
      </c>
      <c r="O7216" t="e">
        <f>+VLOOKUP(N7216,'Thanh toán '!O$8:P$8099,2,0)</f>
        <v>#N/A</v>
      </c>
      <c r="P7216" t="e">
        <f t="shared" si="441"/>
        <v>#N/A</v>
      </c>
      <c r="Q7216" s="30" t="e">
        <f t="shared" si="442"/>
        <v>#N/A</v>
      </c>
    </row>
    <row r="7217" spans="1:17" hidden="1" x14ac:dyDescent="0.3">
      <c r="A7217" s="21">
        <v>56864</v>
      </c>
      <c r="B7217" s="22" t="s">
        <v>7877</v>
      </c>
      <c r="C7217" s="22" t="s">
        <v>1333</v>
      </c>
      <c r="D7217" s="27" t="s">
        <v>7836</v>
      </c>
      <c r="E7217" s="24" t="s">
        <v>4612</v>
      </c>
      <c r="F7217" s="25" t="s">
        <v>4613</v>
      </c>
      <c r="G7217" s="22" t="s">
        <v>39</v>
      </c>
      <c r="H7217" s="26">
        <v>297408</v>
      </c>
      <c r="I7217" s="28"/>
      <c r="J7217" s="26">
        <v>23793</v>
      </c>
      <c r="K7217" s="26">
        <v>321201</v>
      </c>
      <c r="L7217" s="22" t="s">
        <v>1336</v>
      </c>
      <c r="M7217" s="22"/>
      <c r="N7217">
        <f t="shared" si="440"/>
        <v>48567</v>
      </c>
      <c r="O7217">
        <f>+VLOOKUP(N7217,'Thanh toán '!O$8:P$8099,2,0)</f>
        <v>321201</v>
      </c>
      <c r="P7217">
        <f t="shared" si="441"/>
        <v>321201</v>
      </c>
      <c r="Q7217" s="30">
        <f t="shared" si="442"/>
        <v>0</v>
      </c>
    </row>
    <row r="7218" spans="1:17" hidden="1" x14ac:dyDescent="0.3">
      <c r="A7218" s="21">
        <v>56867</v>
      </c>
      <c r="B7218" s="22" t="s">
        <v>7878</v>
      </c>
      <c r="C7218" s="22" t="s">
        <v>1333</v>
      </c>
      <c r="D7218" s="27" t="s">
        <v>7836</v>
      </c>
      <c r="E7218" s="24" t="s">
        <v>42</v>
      </c>
      <c r="F7218" s="25" t="s">
        <v>4853</v>
      </c>
      <c r="G7218" s="22" t="s">
        <v>43</v>
      </c>
      <c r="H7218" s="26">
        <v>4474240</v>
      </c>
      <c r="I7218" s="28"/>
      <c r="J7218" s="26">
        <v>357939</v>
      </c>
      <c r="K7218" s="26">
        <v>4832179</v>
      </c>
      <c r="L7218" s="22" t="s">
        <v>1336</v>
      </c>
      <c r="M7218" s="22"/>
      <c r="N7218">
        <f t="shared" si="440"/>
        <v>48570</v>
      </c>
      <c r="O7218">
        <f>+VLOOKUP(N7218,'Thanh toán '!O$8:P$8099,2,0)</f>
        <v>4832179</v>
      </c>
      <c r="P7218">
        <f t="shared" si="441"/>
        <v>4832179</v>
      </c>
      <c r="Q7218" s="30">
        <f t="shared" si="442"/>
        <v>0</v>
      </c>
    </row>
    <row r="7219" spans="1:17" hidden="1" x14ac:dyDescent="0.3">
      <c r="A7219" s="21">
        <v>56869</v>
      </c>
      <c r="B7219" s="22" t="s">
        <v>7879</v>
      </c>
      <c r="C7219" s="22" t="s">
        <v>1333</v>
      </c>
      <c r="D7219" s="27" t="s">
        <v>7836</v>
      </c>
      <c r="E7219" s="24" t="s">
        <v>4612</v>
      </c>
      <c r="F7219" s="25" t="s">
        <v>4613</v>
      </c>
      <c r="G7219" s="22" t="s">
        <v>39</v>
      </c>
      <c r="H7219" s="26">
        <v>808335</v>
      </c>
      <c r="I7219" s="28"/>
      <c r="J7219" s="26">
        <v>64667</v>
      </c>
      <c r="K7219" s="26">
        <v>873002</v>
      </c>
      <c r="L7219" s="22" t="s">
        <v>1336</v>
      </c>
      <c r="M7219" s="22"/>
      <c r="N7219">
        <f t="shared" si="440"/>
        <v>48572</v>
      </c>
      <c r="O7219" t="e">
        <f>+VLOOKUP(N7219,'Thanh toán '!O$8:P$8099,2,0)</f>
        <v>#N/A</v>
      </c>
      <c r="P7219" t="e">
        <f t="shared" si="441"/>
        <v>#N/A</v>
      </c>
      <c r="Q7219" s="30" t="e">
        <f t="shared" si="442"/>
        <v>#N/A</v>
      </c>
    </row>
    <row r="7220" spans="1:17" hidden="1" x14ac:dyDescent="0.3">
      <c r="A7220" s="21">
        <v>56872</v>
      </c>
      <c r="B7220" s="22" t="s">
        <v>7880</v>
      </c>
      <c r="C7220" s="22" t="s">
        <v>1333</v>
      </c>
      <c r="D7220" s="27" t="s">
        <v>7881</v>
      </c>
      <c r="E7220" s="24" t="s">
        <v>195</v>
      </c>
      <c r="F7220" s="25" t="s">
        <v>4625</v>
      </c>
      <c r="G7220" s="22" t="s">
        <v>196</v>
      </c>
      <c r="H7220" s="26">
        <v>4317150</v>
      </c>
      <c r="I7220" s="28"/>
      <c r="J7220" s="26">
        <v>345372</v>
      </c>
      <c r="K7220" s="26">
        <v>4662522</v>
      </c>
      <c r="L7220" s="22" t="s">
        <v>1336</v>
      </c>
      <c r="M7220" s="22"/>
      <c r="N7220">
        <f t="shared" si="440"/>
        <v>48575</v>
      </c>
      <c r="O7220">
        <f>+VLOOKUP(N7220,'Thanh toán '!O$8:P$8099,2,0)</f>
        <v>4662522</v>
      </c>
      <c r="P7220">
        <f t="shared" si="441"/>
        <v>4662522</v>
      </c>
      <c r="Q7220" s="30">
        <f t="shared" si="442"/>
        <v>0</v>
      </c>
    </row>
    <row r="7221" spans="1:17" hidden="1" x14ac:dyDescent="0.3">
      <c r="A7221" s="21">
        <v>56877</v>
      </c>
      <c r="B7221" s="22" t="s">
        <v>7882</v>
      </c>
      <c r="C7221" s="22" t="s">
        <v>1333</v>
      </c>
      <c r="D7221" s="27" t="s">
        <v>7881</v>
      </c>
      <c r="E7221" s="24" t="s">
        <v>5893</v>
      </c>
      <c r="F7221" s="25" t="s">
        <v>2770</v>
      </c>
      <c r="G7221" s="22" t="s">
        <v>2771</v>
      </c>
      <c r="H7221" s="26">
        <v>2848530</v>
      </c>
      <c r="I7221" s="28"/>
      <c r="J7221" s="26">
        <v>227882</v>
      </c>
      <c r="K7221" s="26">
        <v>3076412</v>
      </c>
      <c r="L7221" s="22" t="s">
        <v>1336</v>
      </c>
      <c r="M7221" s="22"/>
      <c r="N7221">
        <f t="shared" si="440"/>
        <v>48580</v>
      </c>
      <c r="O7221">
        <f>+VLOOKUP(N7221,'Thanh toán '!O$8:P$8099,2,0)</f>
        <v>3076412</v>
      </c>
      <c r="P7221">
        <f t="shared" si="441"/>
        <v>3076412</v>
      </c>
      <c r="Q7221" s="30">
        <f t="shared" si="442"/>
        <v>0</v>
      </c>
    </row>
    <row r="7222" spans="1:17" hidden="1" x14ac:dyDescent="0.3">
      <c r="A7222" s="21">
        <v>56881</v>
      </c>
      <c r="B7222" s="22" t="s">
        <v>7883</v>
      </c>
      <c r="C7222" s="22" t="s">
        <v>1333</v>
      </c>
      <c r="D7222" s="27" t="s">
        <v>7881</v>
      </c>
      <c r="E7222" s="24" t="s">
        <v>4612</v>
      </c>
      <c r="F7222" s="25" t="s">
        <v>4613</v>
      </c>
      <c r="G7222" s="22" t="s">
        <v>39</v>
      </c>
      <c r="H7222" s="26">
        <v>406391</v>
      </c>
      <c r="I7222" s="28"/>
      <c r="J7222" s="26">
        <v>32511</v>
      </c>
      <c r="K7222" s="26">
        <v>438902</v>
      </c>
      <c r="L7222" s="22" t="s">
        <v>1336</v>
      </c>
      <c r="M7222" s="22"/>
      <c r="N7222">
        <f t="shared" si="440"/>
        <v>48584</v>
      </c>
      <c r="O7222">
        <f>+VLOOKUP(N7222,'Thanh toán '!O$8:P$8099,2,0)</f>
        <v>438902</v>
      </c>
      <c r="P7222">
        <f t="shared" si="441"/>
        <v>438902</v>
      </c>
      <c r="Q7222" s="30">
        <f t="shared" si="442"/>
        <v>0</v>
      </c>
    </row>
    <row r="7223" spans="1:17" hidden="1" x14ac:dyDescent="0.3">
      <c r="A7223" s="21">
        <v>56882</v>
      </c>
      <c r="B7223" s="22" t="s">
        <v>7884</v>
      </c>
      <c r="C7223" s="22" t="s">
        <v>1333</v>
      </c>
      <c r="D7223" s="27" t="s">
        <v>7881</v>
      </c>
      <c r="E7223" s="24" t="s">
        <v>4612</v>
      </c>
      <c r="F7223" s="25" t="s">
        <v>4613</v>
      </c>
      <c r="G7223" s="22" t="s">
        <v>39</v>
      </c>
      <c r="H7223" s="26">
        <v>655893</v>
      </c>
      <c r="I7223" s="28"/>
      <c r="J7223" s="26">
        <v>52471</v>
      </c>
      <c r="K7223" s="26">
        <v>708364</v>
      </c>
      <c r="L7223" s="22" t="s">
        <v>1336</v>
      </c>
      <c r="M7223" s="22"/>
      <c r="N7223">
        <f t="shared" si="440"/>
        <v>48585</v>
      </c>
      <c r="O7223">
        <f>+VLOOKUP(N7223,'Thanh toán '!O$8:P$8099,2,0)</f>
        <v>708364</v>
      </c>
      <c r="P7223">
        <f t="shared" si="441"/>
        <v>708364</v>
      </c>
      <c r="Q7223" s="30">
        <f t="shared" si="442"/>
        <v>0</v>
      </c>
    </row>
    <row r="7224" spans="1:17" hidden="1" x14ac:dyDescent="0.3">
      <c r="A7224" s="21">
        <v>56883</v>
      </c>
      <c r="B7224" s="22" t="s">
        <v>7885</v>
      </c>
      <c r="C7224" s="22" t="s">
        <v>1333</v>
      </c>
      <c r="D7224" s="27" t="s">
        <v>7881</v>
      </c>
      <c r="E7224" s="24" t="s">
        <v>4612</v>
      </c>
      <c r="F7224" s="25" t="s">
        <v>4613</v>
      </c>
      <c r="G7224" s="22" t="s">
        <v>39</v>
      </c>
      <c r="H7224" s="26">
        <v>513150</v>
      </c>
      <c r="I7224" s="28"/>
      <c r="J7224" s="26">
        <v>41052</v>
      </c>
      <c r="K7224" s="26">
        <v>554202</v>
      </c>
      <c r="L7224" s="22" t="s">
        <v>1336</v>
      </c>
      <c r="M7224" s="22"/>
      <c r="N7224">
        <f t="shared" si="440"/>
        <v>48586</v>
      </c>
      <c r="O7224">
        <f>+VLOOKUP(N7224,'Thanh toán '!O$8:P$8099,2,0)</f>
        <v>554202</v>
      </c>
      <c r="P7224">
        <f t="shared" si="441"/>
        <v>554202</v>
      </c>
      <c r="Q7224" s="30">
        <f t="shared" si="442"/>
        <v>0</v>
      </c>
    </row>
    <row r="7225" spans="1:17" hidden="1" x14ac:dyDescent="0.3">
      <c r="A7225" s="21">
        <v>56884</v>
      </c>
      <c r="B7225" s="22" t="s">
        <v>7886</v>
      </c>
      <c r="C7225" s="22" t="s">
        <v>1333</v>
      </c>
      <c r="D7225" s="27" t="s">
        <v>7881</v>
      </c>
      <c r="E7225" s="24" t="s">
        <v>4612</v>
      </c>
      <c r="F7225" s="25" t="s">
        <v>4613</v>
      </c>
      <c r="G7225" s="22" t="s">
        <v>39</v>
      </c>
      <c r="H7225" s="26">
        <v>383768</v>
      </c>
      <c r="I7225" s="28"/>
      <c r="J7225" s="26">
        <v>30701</v>
      </c>
      <c r="K7225" s="26">
        <v>414469</v>
      </c>
      <c r="L7225" s="22" t="s">
        <v>1336</v>
      </c>
      <c r="M7225" s="22"/>
      <c r="N7225">
        <f t="shared" si="440"/>
        <v>48587</v>
      </c>
      <c r="O7225">
        <f>+VLOOKUP(N7225,'Thanh toán '!O$8:P$8099,2,0)</f>
        <v>414469</v>
      </c>
      <c r="P7225">
        <f t="shared" si="441"/>
        <v>414469</v>
      </c>
      <c r="Q7225" s="30">
        <f t="shared" si="442"/>
        <v>0</v>
      </c>
    </row>
    <row r="7226" spans="1:17" hidden="1" x14ac:dyDescent="0.3">
      <c r="A7226" s="21">
        <v>56885</v>
      </c>
      <c r="B7226" s="22" t="s">
        <v>7887</v>
      </c>
      <c r="C7226" s="22" t="s">
        <v>1333</v>
      </c>
      <c r="D7226" s="27" t="s">
        <v>7881</v>
      </c>
      <c r="E7226" s="24" t="s">
        <v>4612</v>
      </c>
      <c r="F7226" s="25" t="s">
        <v>4613</v>
      </c>
      <c r="G7226" s="22" t="s">
        <v>39</v>
      </c>
      <c r="H7226" s="26">
        <v>380084</v>
      </c>
      <c r="I7226" s="28"/>
      <c r="J7226" s="26">
        <v>30407</v>
      </c>
      <c r="K7226" s="26">
        <v>410491</v>
      </c>
      <c r="L7226" s="22" t="s">
        <v>1336</v>
      </c>
      <c r="M7226" s="22"/>
      <c r="N7226">
        <f t="shared" si="440"/>
        <v>48588</v>
      </c>
      <c r="O7226">
        <f>+VLOOKUP(N7226,'Thanh toán '!O$8:P$8099,2,0)</f>
        <v>410491</v>
      </c>
      <c r="P7226">
        <f t="shared" si="441"/>
        <v>410491</v>
      </c>
      <c r="Q7226" s="30">
        <f t="shared" si="442"/>
        <v>0</v>
      </c>
    </row>
    <row r="7227" spans="1:17" hidden="1" x14ac:dyDescent="0.3">
      <c r="A7227" s="21">
        <v>56887</v>
      </c>
      <c r="B7227" s="22" t="s">
        <v>7888</v>
      </c>
      <c r="C7227" s="22" t="s">
        <v>1333</v>
      </c>
      <c r="D7227" s="27" t="s">
        <v>7881</v>
      </c>
      <c r="E7227" s="24" t="s">
        <v>4612</v>
      </c>
      <c r="F7227" s="25" t="s">
        <v>4613</v>
      </c>
      <c r="G7227" s="22" t="s">
        <v>39</v>
      </c>
      <c r="H7227" s="26">
        <v>233222</v>
      </c>
      <c r="I7227" s="28"/>
      <c r="J7227" s="26">
        <v>18658</v>
      </c>
      <c r="K7227" s="26">
        <v>251880</v>
      </c>
      <c r="L7227" s="22" t="s">
        <v>1336</v>
      </c>
      <c r="M7227" s="22"/>
      <c r="N7227">
        <f t="shared" si="440"/>
        <v>48590</v>
      </c>
      <c r="O7227">
        <f>+VLOOKUP(N7227,'Thanh toán '!O$8:P$8099,2,0)</f>
        <v>251880</v>
      </c>
      <c r="P7227">
        <f t="shared" si="441"/>
        <v>251880</v>
      </c>
      <c r="Q7227" s="30">
        <f t="shared" si="442"/>
        <v>0</v>
      </c>
    </row>
    <row r="7228" spans="1:17" hidden="1" x14ac:dyDescent="0.3">
      <c r="A7228" s="21">
        <v>56888</v>
      </c>
      <c r="B7228" s="22" t="s">
        <v>7889</v>
      </c>
      <c r="C7228" s="22" t="s">
        <v>1333</v>
      </c>
      <c r="D7228" s="27" t="s">
        <v>7881</v>
      </c>
      <c r="E7228" s="24" t="s">
        <v>4612</v>
      </c>
      <c r="F7228" s="25" t="s">
        <v>4613</v>
      </c>
      <c r="G7228" s="22" t="s">
        <v>39</v>
      </c>
      <c r="H7228" s="26">
        <v>974900</v>
      </c>
      <c r="I7228" s="28"/>
      <c r="J7228" s="26">
        <v>77992</v>
      </c>
      <c r="K7228" s="26">
        <v>1052892</v>
      </c>
      <c r="L7228" s="22" t="s">
        <v>1336</v>
      </c>
      <c r="M7228" s="22"/>
      <c r="N7228">
        <f t="shared" si="440"/>
        <v>48591</v>
      </c>
      <c r="O7228">
        <f>+VLOOKUP(N7228,'Thanh toán '!O$8:P$8099,2,0)</f>
        <v>1052892</v>
      </c>
      <c r="P7228">
        <f t="shared" si="441"/>
        <v>1052892</v>
      </c>
      <c r="Q7228" s="30">
        <f t="shared" si="442"/>
        <v>0</v>
      </c>
    </row>
    <row r="7229" spans="1:17" hidden="1" x14ac:dyDescent="0.3">
      <c r="A7229" s="21">
        <v>56889</v>
      </c>
      <c r="B7229" s="22" t="s">
        <v>7890</v>
      </c>
      <c r="C7229" s="22" t="s">
        <v>1333</v>
      </c>
      <c r="D7229" s="27" t="s">
        <v>7881</v>
      </c>
      <c r="E7229" s="24" t="s">
        <v>4612</v>
      </c>
      <c r="F7229" s="25" t="s">
        <v>4613</v>
      </c>
      <c r="G7229" s="22" t="s">
        <v>39</v>
      </c>
      <c r="H7229" s="26">
        <v>370839</v>
      </c>
      <c r="I7229" s="28"/>
      <c r="J7229" s="26">
        <v>29667</v>
      </c>
      <c r="K7229" s="26">
        <v>400506</v>
      </c>
      <c r="L7229" s="22" t="s">
        <v>1336</v>
      </c>
      <c r="M7229" s="22"/>
      <c r="N7229">
        <f t="shared" si="440"/>
        <v>48592</v>
      </c>
      <c r="O7229">
        <f>+VLOOKUP(N7229,'Thanh toán '!O$8:P$8099,2,0)</f>
        <v>400506</v>
      </c>
      <c r="P7229">
        <f t="shared" si="441"/>
        <v>400506</v>
      </c>
      <c r="Q7229" s="30">
        <f t="shared" si="442"/>
        <v>0</v>
      </c>
    </row>
    <row r="7230" spans="1:17" hidden="1" x14ac:dyDescent="0.3">
      <c r="A7230" s="21">
        <v>56890</v>
      </c>
      <c r="B7230" s="22" t="s">
        <v>7891</v>
      </c>
      <c r="C7230" s="22" t="s">
        <v>1333</v>
      </c>
      <c r="D7230" s="27" t="s">
        <v>7881</v>
      </c>
      <c r="E7230" s="24" t="s">
        <v>4612</v>
      </c>
      <c r="F7230" s="25" t="s">
        <v>4613</v>
      </c>
      <c r="G7230" s="22" t="s">
        <v>39</v>
      </c>
      <c r="H7230" s="26">
        <v>897159</v>
      </c>
      <c r="I7230" s="28"/>
      <c r="J7230" s="26">
        <v>71773</v>
      </c>
      <c r="K7230" s="26">
        <v>968932</v>
      </c>
      <c r="L7230" s="22" t="s">
        <v>1336</v>
      </c>
      <c r="M7230" s="22"/>
      <c r="N7230">
        <f t="shared" si="440"/>
        <v>48593</v>
      </c>
      <c r="O7230">
        <f>+VLOOKUP(N7230,'Thanh toán '!O$8:P$8099,2,0)</f>
        <v>968932</v>
      </c>
      <c r="P7230">
        <f t="shared" si="441"/>
        <v>968932</v>
      </c>
      <c r="Q7230" s="30">
        <f t="shared" si="442"/>
        <v>0</v>
      </c>
    </row>
    <row r="7231" spans="1:17" hidden="1" x14ac:dyDescent="0.3">
      <c r="A7231" s="21">
        <v>56891</v>
      </c>
      <c r="B7231" s="22" t="s">
        <v>7892</v>
      </c>
      <c r="C7231" s="22" t="s">
        <v>1333</v>
      </c>
      <c r="D7231" s="27" t="s">
        <v>7881</v>
      </c>
      <c r="E7231" s="24" t="s">
        <v>4612</v>
      </c>
      <c r="F7231" s="25" t="s">
        <v>4613</v>
      </c>
      <c r="G7231" s="22" t="s">
        <v>39</v>
      </c>
      <c r="H7231" s="26">
        <v>791385</v>
      </c>
      <c r="I7231" s="28"/>
      <c r="J7231" s="26">
        <v>63311</v>
      </c>
      <c r="K7231" s="26">
        <v>854696</v>
      </c>
      <c r="L7231" s="22" t="s">
        <v>1336</v>
      </c>
      <c r="M7231" s="22"/>
      <c r="N7231">
        <f t="shared" si="440"/>
        <v>48594</v>
      </c>
      <c r="O7231">
        <f>+VLOOKUP(N7231,'Thanh toán '!O$8:P$8099,2,0)</f>
        <v>854696</v>
      </c>
      <c r="P7231">
        <f t="shared" si="441"/>
        <v>854696</v>
      </c>
      <c r="Q7231" s="30">
        <f t="shared" si="442"/>
        <v>0</v>
      </c>
    </row>
    <row r="7232" spans="1:17" hidden="1" x14ac:dyDescent="0.3">
      <c r="A7232" s="21">
        <v>56892</v>
      </c>
      <c r="B7232" s="22" t="s">
        <v>7893</v>
      </c>
      <c r="C7232" s="22" t="s">
        <v>1333</v>
      </c>
      <c r="D7232" s="27" t="s">
        <v>7881</v>
      </c>
      <c r="E7232" s="24" t="s">
        <v>4612</v>
      </c>
      <c r="F7232" s="25" t="s">
        <v>4613</v>
      </c>
      <c r="G7232" s="22" t="s">
        <v>39</v>
      </c>
      <c r="H7232" s="26">
        <v>310962</v>
      </c>
      <c r="I7232" s="28"/>
      <c r="J7232" s="26">
        <v>24877</v>
      </c>
      <c r="K7232" s="26">
        <v>335839</v>
      </c>
      <c r="L7232" s="22" t="s">
        <v>1336</v>
      </c>
      <c r="M7232" s="22"/>
      <c r="N7232">
        <f t="shared" si="440"/>
        <v>48595</v>
      </c>
      <c r="O7232">
        <f>+VLOOKUP(N7232,'Thanh toán '!O$8:P$8099,2,0)</f>
        <v>335839</v>
      </c>
      <c r="P7232">
        <f t="shared" si="441"/>
        <v>335839</v>
      </c>
      <c r="Q7232" s="30">
        <f t="shared" si="442"/>
        <v>0</v>
      </c>
    </row>
    <row r="7233" spans="1:17" ht="26.3" hidden="1" x14ac:dyDescent="0.3">
      <c r="A7233" s="21">
        <v>56893</v>
      </c>
      <c r="B7233" s="22" t="s">
        <v>7894</v>
      </c>
      <c r="C7233" s="22" t="s">
        <v>1333</v>
      </c>
      <c r="D7233" s="27" t="s">
        <v>7881</v>
      </c>
      <c r="E7233" s="24" t="s">
        <v>4890</v>
      </c>
      <c r="F7233" s="25" t="s">
        <v>4891</v>
      </c>
      <c r="G7233" s="22" t="s">
        <v>100</v>
      </c>
      <c r="H7233" s="26">
        <v>388703</v>
      </c>
      <c r="I7233" s="28"/>
      <c r="J7233" s="26">
        <v>31096</v>
      </c>
      <c r="K7233" s="26">
        <v>419799</v>
      </c>
      <c r="L7233" s="22" t="s">
        <v>1336</v>
      </c>
      <c r="M7233" s="22"/>
      <c r="N7233">
        <f t="shared" si="440"/>
        <v>48596</v>
      </c>
      <c r="O7233">
        <f>+VLOOKUP(N7233,'Thanh toán '!O$8:P$8099,2,0)</f>
        <v>419799</v>
      </c>
      <c r="P7233">
        <f t="shared" si="441"/>
        <v>419799</v>
      </c>
      <c r="Q7233" s="30">
        <f t="shared" si="442"/>
        <v>0</v>
      </c>
    </row>
    <row r="7234" spans="1:17" hidden="1" x14ac:dyDescent="0.3">
      <c r="A7234" s="21">
        <v>56930</v>
      </c>
      <c r="B7234" s="22" t="s">
        <v>7895</v>
      </c>
      <c r="C7234" s="22" t="s">
        <v>1333</v>
      </c>
      <c r="D7234" s="27" t="s">
        <v>7881</v>
      </c>
      <c r="E7234" s="24" t="s">
        <v>4612</v>
      </c>
      <c r="F7234" s="25" t="s">
        <v>4613</v>
      </c>
      <c r="G7234" s="22" t="s">
        <v>39</v>
      </c>
      <c r="H7234" s="26">
        <v>1562928</v>
      </c>
      <c r="I7234" s="28"/>
      <c r="J7234" s="26">
        <v>125034</v>
      </c>
      <c r="K7234" s="26">
        <v>1687962</v>
      </c>
      <c r="L7234" s="22" t="s">
        <v>1336</v>
      </c>
      <c r="M7234" s="22"/>
      <c r="N7234">
        <f t="shared" si="440"/>
        <v>48633</v>
      </c>
      <c r="O7234">
        <f>+VLOOKUP(N7234,'Thanh toán '!O$8:P$8099,2,0)</f>
        <v>1687962</v>
      </c>
      <c r="P7234">
        <f t="shared" si="441"/>
        <v>1687962</v>
      </c>
      <c r="Q7234" s="30">
        <f t="shared" si="442"/>
        <v>0</v>
      </c>
    </row>
    <row r="7235" spans="1:17" hidden="1" x14ac:dyDescent="0.3">
      <c r="A7235" s="21">
        <v>56933</v>
      </c>
      <c r="B7235" s="22" t="s">
        <v>7896</v>
      </c>
      <c r="C7235" s="22" t="s">
        <v>1333</v>
      </c>
      <c r="D7235" s="27" t="s">
        <v>7881</v>
      </c>
      <c r="E7235" s="24" t="s">
        <v>92</v>
      </c>
      <c r="F7235" s="25" t="s">
        <v>5358</v>
      </c>
      <c r="G7235" s="22" t="s">
        <v>93</v>
      </c>
      <c r="H7235" s="26">
        <v>1924970</v>
      </c>
      <c r="I7235" s="28"/>
      <c r="J7235" s="26">
        <v>153998</v>
      </c>
      <c r="K7235" s="26">
        <v>2078968</v>
      </c>
      <c r="L7235" s="22" t="s">
        <v>1336</v>
      </c>
      <c r="M7235" s="22"/>
      <c r="N7235">
        <f t="shared" si="440"/>
        <v>48636</v>
      </c>
      <c r="O7235">
        <f>+VLOOKUP(N7235,'Thanh toán '!O$8:P$8099,2,0)</f>
        <v>2078968</v>
      </c>
      <c r="P7235">
        <f t="shared" si="441"/>
        <v>2078968</v>
      </c>
      <c r="Q7235" s="30">
        <f t="shared" si="442"/>
        <v>0</v>
      </c>
    </row>
    <row r="7236" spans="1:17" ht="26.3" hidden="1" x14ac:dyDescent="0.3">
      <c r="A7236" s="21">
        <v>56934</v>
      </c>
      <c r="B7236" s="22" t="s">
        <v>7897</v>
      </c>
      <c r="C7236" s="22" t="s">
        <v>1333</v>
      </c>
      <c r="D7236" s="27" t="s">
        <v>7881</v>
      </c>
      <c r="E7236" s="24" t="s">
        <v>4660</v>
      </c>
      <c r="F7236" s="25" t="s">
        <v>5644</v>
      </c>
      <c r="G7236" s="22" t="s">
        <v>24</v>
      </c>
      <c r="H7236" s="26">
        <v>1647800</v>
      </c>
      <c r="I7236" s="28"/>
      <c r="J7236" s="26">
        <v>131824</v>
      </c>
      <c r="K7236" s="26">
        <v>1779624</v>
      </c>
      <c r="L7236" s="22" t="s">
        <v>1336</v>
      </c>
      <c r="M7236" s="22"/>
      <c r="N7236">
        <f t="shared" si="440"/>
        <v>48637</v>
      </c>
      <c r="O7236">
        <f>+VLOOKUP(N7236,'Thanh toán '!O$8:P$8099,2,0)</f>
        <v>1779624</v>
      </c>
      <c r="P7236">
        <f t="shared" si="441"/>
        <v>1779624</v>
      </c>
      <c r="Q7236" s="30">
        <f t="shared" si="442"/>
        <v>0</v>
      </c>
    </row>
    <row r="7237" spans="1:17" ht="26.3" hidden="1" x14ac:dyDescent="0.3">
      <c r="A7237" s="21">
        <v>56946</v>
      </c>
      <c r="B7237" s="22" t="s">
        <v>7898</v>
      </c>
      <c r="C7237" s="22" t="s">
        <v>1333</v>
      </c>
      <c r="D7237" s="27" t="s">
        <v>7881</v>
      </c>
      <c r="E7237" s="24" t="s">
        <v>4816</v>
      </c>
      <c r="F7237" s="25" t="s">
        <v>6598</v>
      </c>
      <c r="G7237" s="22" t="s">
        <v>140</v>
      </c>
      <c r="H7237" s="26">
        <v>388703</v>
      </c>
      <c r="I7237" s="28"/>
      <c r="J7237" s="26">
        <v>31096</v>
      </c>
      <c r="K7237" s="26">
        <v>419799</v>
      </c>
      <c r="L7237" s="22" t="s">
        <v>1336</v>
      </c>
      <c r="M7237" s="22"/>
      <c r="N7237">
        <f t="shared" si="440"/>
        <v>48649</v>
      </c>
      <c r="O7237">
        <f>+VLOOKUP(N7237,'Thanh toán '!O$8:P$8099,2,0)</f>
        <v>419799</v>
      </c>
      <c r="P7237">
        <f t="shared" si="441"/>
        <v>419799</v>
      </c>
      <c r="Q7237" s="30">
        <f t="shared" si="442"/>
        <v>0</v>
      </c>
    </row>
    <row r="7238" spans="1:17" hidden="1" x14ac:dyDescent="0.3">
      <c r="A7238" s="21">
        <v>56958</v>
      </c>
      <c r="B7238" s="22" t="s">
        <v>7899</v>
      </c>
      <c r="C7238" s="22" t="s">
        <v>1333</v>
      </c>
      <c r="D7238" s="27" t="s">
        <v>7881</v>
      </c>
      <c r="E7238" s="24" t="s">
        <v>114</v>
      </c>
      <c r="F7238" s="25" t="s">
        <v>5502</v>
      </c>
      <c r="G7238" s="22" t="s">
        <v>115</v>
      </c>
      <c r="H7238" s="26">
        <v>666348</v>
      </c>
      <c r="I7238" s="28"/>
      <c r="J7238" s="26">
        <v>53308</v>
      </c>
      <c r="K7238" s="26">
        <v>719656</v>
      </c>
      <c r="L7238" s="22" t="s">
        <v>1336</v>
      </c>
      <c r="M7238" s="22"/>
      <c r="N7238">
        <f t="shared" ref="N7238:N7301" si="443">+B7238*1</f>
        <v>48661</v>
      </c>
      <c r="O7238">
        <f>+VLOOKUP(N7238,'Thanh toán '!O$8:P$8099,2,0)</f>
        <v>719656</v>
      </c>
      <c r="P7238">
        <f t="shared" ref="P7238:P7301" si="444">+O7238</f>
        <v>719656</v>
      </c>
      <c r="Q7238" s="30">
        <f t="shared" si="442"/>
        <v>0</v>
      </c>
    </row>
    <row r="7239" spans="1:17" ht="26.3" hidden="1" x14ac:dyDescent="0.3">
      <c r="A7239" s="21">
        <v>56959</v>
      </c>
      <c r="B7239" s="22" t="s">
        <v>7900</v>
      </c>
      <c r="C7239" s="22" t="s">
        <v>1333</v>
      </c>
      <c r="D7239" s="27" t="s">
        <v>7881</v>
      </c>
      <c r="E7239" s="24" t="s">
        <v>4698</v>
      </c>
      <c r="F7239" s="25" t="s">
        <v>4699</v>
      </c>
      <c r="G7239" s="22" t="s">
        <v>106</v>
      </c>
      <c r="H7239" s="26">
        <v>555290</v>
      </c>
      <c r="I7239" s="28"/>
      <c r="J7239" s="26">
        <v>44423</v>
      </c>
      <c r="K7239" s="26">
        <v>599713</v>
      </c>
      <c r="L7239" s="22" t="s">
        <v>1336</v>
      </c>
      <c r="M7239" s="22"/>
      <c r="N7239">
        <f t="shared" si="443"/>
        <v>48662</v>
      </c>
      <c r="O7239">
        <f>+VLOOKUP(N7239,'Thanh toán '!O$8:P$8099,2,0)</f>
        <v>599713</v>
      </c>
      <c r="P7239">
        <f t="shared" si="444"/>
        <v>599713</v>
      </c>
      <c r="Q7239" s="30">
        <f t="shared" si="442"/>
        <v>0</v>
      </c>
    </row>
    <row r="7240" spans="1:17" hidden="1" x14ac:dyDescent="0.3">
      <c r="A7240" s="21">
        <v>56962</v>
      </c>
      <c r="B7240" s="22" t="s">
        <v>7901</v>
      </c>
      <c r="C7240" s="22" t="s">
        <v>1333</v>
      </c>
      <c r="D7240" s="27" t="s">
        <v>7881</v>
      </c>
      <c r="E7240" s="24" t="s">
        <v>4612</v>
      </c>
      <c r="F7240" s="25" t="s">
        <v>4613</v>
      </c>
      <c r="G7240" s="22" t="s">
        <v>39</v>
      </c>
      <c r="H7240" s="26">
        <v>1148287</v>
      </c>
      <c r="I7240" s="28"/>
      <c r="J7240" s="26">
        <v>91863</v>
      </c>
      <c r="K7240" s="26">
        <v>1240150</v>
      </c>
      <c r="L7240" s="22" t="s">
        <v>1336</v>
      </c>
      <c r="M7240" s="22"/>
      <c r="N7240">
        <f t="shared" si="443"/>
        <v>48665</v>
      </c>
      <c r="O7240">
        <f>+VLOOKUP(N7240,'Thanh toán '!O$8:P$8099,2,0)</f>
        <v>1240150</v>
      </c>
      <c r="P7240">
        <f t="shared" si="444"/>
        <v>1240150</v>
      </c>
      <c r="Q7240" s="30">
        <f t="shared" si="442"/>
        <v>0</v>
      </c>
    </row>
    <row r="7241" spans="1:17" hidden="1" x14ac:dyDescent="0.3">
      <c r="A7241" s="21">
        <v>56963</v>
      </c>
      <c r="B7241" s="22" t="s">
        <v>7902</v>
      </c>
      <c r="C7241" s="22" t="s">
        <v>1333</v>
      </c>
      <c r="D7241" s="27" t="s">
        <v>7881</v>
      </c>
      <c r="E7241" s="24" t="s">
        <v>4612</v>
      </c>
      <c r="F7241" s="25" t="s">
        <v>4613</v>
      </c>
      <c r="G7241" s="22" t="s">
        <v>39</v>
      </c>
      <c r="H7241" s="26">
        <v>1195707</v>
      </c>
      <c r="I7241" s="28"/>
      <c r="J7241" s="26">
        <v>95657</v>
      </c>
      <c r="K7241" s="26">
        <v>1291364</v>
      </c>
      <c r="L7241" s="22" t="s">
        <v>1336</v>
      </c>
      <c r="M7241" s="22"/>
      <c r="N7241">
        <f t="shared" si="443"/>
        <v>48666</v>
      </c>
      <c r="O7241">
        <f>+VLOOKUP(N7241,'Thanh toán '!O$8:P$8099,2,0)</f>
        <v>1291364</v>
      </c>
      <c r="P7241">
        <f t="shared" si="444"/>
        <v>1291364</v>
      </c>
      <c r="Q7241" s="30">
        <f t="shared" si="442"/>
        <v>0</v>
      </c>
    </row>
    <row r="7242" spans="1:17" hidden="1" x14ac:dyDescent="0.3">
      <c r="A7242" s="21">
        <v>56964</v>
      </c>
      <c r="B7242" s="22" t="s">
        <v>7903</v>
      </c>
      <c r="C7242" s="22" t="s">
        <v>1333</v>
      </c>
      <c r="D7242" s="27" t="s">
        <v>7881</v>
      </c>
      <c r="E7242" s="24" t="s">
        <v>45</v>
      </c>
      <c r="F7242" s="25" t="s">
        <v>4737</v>
      </c>
      <c r="G7242" s="22" t="s">
        <v>46</v>
      </c>
      <c r="H7242" s="26">
        <v>3149720</v>
      </c>
      <c r="I7242" s="28"/>
      <c r="J7242" s="26">
        <v>251978</v>
      </c>
      <c r="K7242" s="26">
        <v>3401698</v>
      </c>
      <c r="L7242" s="22" t="s">
        <v>1336</v>
      </c>
      <c r="M7242" s="22"/>
      <c r="N7242">
        <f t="shared" si="443"/>
        <v>48667</v>
      </c>
      <c r="O7242">
        <f>+VLOOKUP(N7242,'Thanh toán '!O$8:P$8099,2,0)</f>
        <v>3401698</v>
      </c>
      <c r="P7242">
        <f t="shared" si="444"/>
        <v>3401698</v>
      </c>
      <c r="Q7242" s="30">
        <f t="shared" si="442"/>
        <v>0</v>
      </c>
    </row>
    <row r="7243" spans="1:17" hidden="1" x14ac:dyDescent="0.3">
      <c r="A7243" s="21">
        <v>56968</v>
      </c>
      <c r="B7243" s="22" t="s">
        <v>7904</v>
      </c>
      <c r="C7243" s="22" t="s">
        <v>1333</v>
      </c>
      <c r="D7243" s="27" t="s">
        <v>7905</v>
      </c>
      <c r="E7243" s="24" t="s">
        <v>4612</v>
      </c>
      <c r="F7243" s="25" t="s">
        <v>4613</v>
      </c>
      <c r="G7243" s="22" t="s">
        <v>39</v>
      </c>
      <c r="H7243" s="26">
        <v>1529388</v>
      </c>
      <c r="I7243" s="28"/>
      <c r="J7243" s="26">
        <v>122351</v>
      </c>
      <c r="K7243" s="26">
        <v>1651739</v>
      </c>
      <c r="L7243" s="22" t="s">
        <v>1336</v>
      </c>
      <c r="M7243" s="22"/>
      <c r="N7243">
        <f t="shared" si="443"/>
        <v>48671</v>
      </c>
      <c r="O7243">
        <f>+VLOOKUP(N7243,'Thanh toán '!O$8:P$8099,2,0)</f>
        <v>1651739</v>
      </c>
      <c r="P7243">
        <f t="shared" si="444"/>
        <v>1651739</v>
      </c>
      <c r="Q7243" s="30">
        <f t="shared" si="442"/>
        <v>0</v>
      </c>
    </row>
    <row r="7244" spans="1:17" hidden="1" x14ac:dyDescent="0.3">
      <c r="A7244" s="21">
        <v>56974</v>
      </c>
      <c r="B7244" s="22" t="s">
        <v>7906</v>
      </c>
      <c r="C7244" s="22" t="s">
        <v>1333</v>
      </c>
      <c r="D7244" s="27" t="s">
        <v>7905</v>
      </c>
      <c r="E7244" s="24" t="s">
        <v>4612</v>
      </c>
      <c r="F7244" s="25" t="s">
        <v>4613</v>
      </c>
      <c r="G7244" s="22" t="s">
        <v>39</v>
      </c>
      <c r="H7244" s="26">
        <v>1284781</v>
      </c>
      <c r="I7244" s="28"/>
      <c r="J7244" s="26">
        <v>102782</v>
      </c>
      <c r="K7244" s="26">
        <v>1387563</v>
      </c>
      <c r="L7244" s="22" t="s">
        <v>1336</v>
      </c>
      <c r="M7244" s="22"/>
      <c r="N7244">
        <f t="shared" si="443"/>
        <v>48677</v>
      </c>
      <c r="O7244">
        <f>+VLOOKUP(N7244,'Thanh toán '!O$8:P$8099,2,0)</f>
        <v>1387563</v>
      </c>
      <c r="P7244">
        <f t="shared" si="444"/>
        <v>1387563</v>
      </c>
      <c r="Q7244" s="30">
        <f t="shared" si="442"/>
        <v>0</v>
      </c>
    </row>
    <row r="7245" spans="1:17" hidden="1" x14ac:dyDescent="0.3">
      <c r="A7245" s="21">
        <v>56976</v>
      </c>
      <c r="B7245" s="22" t="s">
        <v>7907</v>
      </c>
      <c r="C7245" s="22" t="s">
        <v>1333</v>
      </c>
      <c r="D7245" s="27" t="s">
        <v>7905</v>
      </c>
      <c r="E7245" s="24" t="s">
        <v>4612</v>
      </c>
      <c r="F7245" s="25" t="s">
        <v>4613</v>
      </c>
      <c r="G7245" s="22" t="s">
        <v>39</v>
      </c>
      <c r="H7245" s="26">
        <v>388703</v>
      </c>
      <c r="I7245" s="28"/>
      <c r="J7245" s="26">
        <v>31096</v>
      </c>
      <c r="K7245" s="26">
        <v>419799</v>
      </c>
      <c r="L7245" s="22" t="s">
        <v>1336</v>
      </c>
      <c r="M7245" s="22"/>
      <c r="N7245">
        <f t="shared" si="443"/>
        <v>48679</v>
      </c>
      <c r="O7245">
        <f>+VLOOKUP(N7245,'Thanh toán '!O$8:P$8099,2,0)</f>
        <v>419799</v>
      </c>
      <c r="P7245">
        <f t="shared" si="444"/>
        <v>419799</v>
      </c>
      <c r="Q7245" s="30">
        <f t="shared" si="442"/>
        <v>0</v>
      </c>
    </row>
    <row r="7246" spans="1:17" hidden="1" x14ac:dyDescent="0.3">
      <c r="A7246" s="21">
        <v>56977</v>
      </c>
      <c r="B7246" s="22" t="s">
        <v>7908</v>
      </c>
      <c r="C7246" s="22" t="s">
        <v>1333</v>
      </c>
      <c r="D7246" s="27" t="s">
        <v>7905</v>
      </c>
      <c r="E7246" s="24" t="s">
        <v>4612</v>
      </c>
      <c r="F7246" s="25" t="s">
        <v>4613</v>
      </c>
      <c r="G7246" s="22" t="s">
        <v>39</v>
      </c>
      <c r="H7246" s="26">
        <v>687749</v>
      </c>
      <c r="I7246" s="28"/>
      <c r="J7246" s="26">
        <v>55020</v>
      </c>
      <c r="K7246" s="26">
        <v>742769</v>
      </c>
      <c r="L7246" s="22" t="s">
        <v>1336</v>
      </c>
      <c r="M7246" s="22"/>
      <c r="N7246">
        <f t="shared" si="443"/>
        <v>48680</v>
      </c>
      <c r="O7246">
        <f>+VLOOKUP(N7246,'Thanh toán '!O$8:P$8099,2,0)</f>
        <v>742769</v>
      </c>
      <c r="P7246">
        <f t="shared" si="444"/>
        <v>742769</v>
      </c>
      <c r="Q7246" s="30">
        <f t="shared" si="442"/>
        <v>0</v>
      </c>
    </row>
    <row r="7247" spans="1:17" hidden="1" x14ac:dyDescent="0.3">
      <c r="A7247" s="21">
        <v>56979</v>
      </c>
      <c r="B7247" s="22" t="s">
        <v>7909</v>
      </c>
      <c r="C7247" s="22" t="s">
        <v>1333</v>
      </c>
      <c r="D7247" s="27" t="s">
        <v>7905</v>
      </c>
      <c r="E7247" s="24" t="s">
        <v>4612</v>
      </c>
      <c r="F7247" s="25" t="s">
        <v>4613</v>
      </c>
      <c r="G7247" s="22" t="s">
        <v>39</v>
      </c>
      <c r="H7247" s="26">
        <v>593589</v>
      </c>
      <c r="I7247" s="28"/>
      <c r="J7247" s="26">
        <v>47487</v>
      </c>
      <c r="K7247" s="26">
        <v>641076</v>
      </c>
      <c r="L7247" s="22" t="s">
        <v>1336</v>
      </c>
      <c r="M7247" s="22"/>
      <c r="N7247">
        <f t="shared" si="443"/>
        <v>48682</v>
      </c>
      <c r="O7247">
        <f>+VLOOKUP(N7247,'Thanh toán '!O$8:P$8099,2,0)</f>
        <v>641076</v>
      </c>
      <c r="P7247">
        <f t="shared" si="444"/>
        <v>641076</v>
      </c>
      <c r="Q7247" s="30">
        <f t="shared" si="442"/>
        <v>0</v>
      </c>
    </row>
    <row r="7248" spans="1:17" hidden="1" x14ac:dyDescent="0.3">
      <c r="A7248" s="21">
        <v>56980</v>
      </c>
      <c r="B7248" s="22" t="s">
        <v>7910</v>
      </c>
      <c r="C7248" s="22" t="s">
        <v>1333</v>
      </c>
      <c r="D7248" s="27" t="s">
        <v>7905</v>
      </c>
      <c r="E7248" s="24" t="s">
        <v>4612</v>
      </c>
      <c r="F7248" s="25" t="s">
        <v>4613</v>
      </c>
      <c r="G7248" s="22" t="s">
        <v>39</v>
      </c>
      <c r="H7248" s="26">
        <v>1502453</v>
      </c>
      <c r="I7248" s="28"/>
      <c r="J7248" s="26">
        <v>120196</v>
      </c>
      <c r="K7248" s="26">
        <v>1622649</v>
      </c>
      <c r="L7248" s="22" t="s">
        <v>1336</v>
      </c>
      <c r="M7248" s="22"/>
      <c r="N7248">
        <f t="shared" si="443"/>
        <v>48683</v>
      </c>
      <c r="O7248">
        <f>+VLOOKUP(N7248,'Thanh toán '!O$8:P$8099,2,0)</f>
        <v>1622649</v>
      </c>
      <c r="P7248">
        <f t="shared" si="444"/>
        <v>1622649</v>
      </c>
      <c r="Q7248" s="30">
        <f t="shared" si="442"/>
        <v>0</v>
      </c>
    </row>
    <row r="7249" spans="1:17" hidden="1" x14ac:dyDescent="0.3">
      <c r="A7249" s="21">
        <v>56981</v>
      </c>
      <c r="B7249" s="22" t="s">
        <v>7911</v>
      </c>
      <c r="C7249" s="22" t="s">
        <v>1333</v>
      </c>
      <c r="D7249" s="27" t="s">
        <v>7905</v>
      </c>
      <c r="E7249" s="24" t="s">
        <v>4612</v>
      </c>
      <c r="F7249" s="25" t="s">
        <v>4613</v>
      </c>
      <c r="G7249" s="22" t="s">
        <v>39</v>
      </c>
      <c r="H7249" s="26">
        <v>1082656</v>
      </c>
      <c r="I7249" s="28"/>
      <c r="J7249" s="26">
        <v>86612</v>
      </c>
      <c r="K7249" s="26">
        <v>1169268</v>
      </c>
      <c r="L7249" s="22" t="s">
        <v>1336</v>
      </c>
      <c r="M7249" s="22"/>
      <c r="N7249">
        <f t="shared" si="443"/>
        <v>48684</v>
      </c>
      <c r="O7249">
        <f>+VLOOKUP(N7249,'Thanh toán '!O$8:P$8099,2,0)</f>
        <v>1169268</v>
      </c>
      <c r="P7249">
        <f t="shared" si="444"/>
        <v>1169268</v>
      </c>
      <c r="Q7249" s="30">
        <f t="shared" si="442"/>
        <v>0</v>
      </c>
    </row>
    <row r="7250" spans="1:17" hidden="1" x14ac:dyDescent="0.3">
      <c r="A7250" s="21">
        <v>56982</v>
      </c>
      <c r="B7250" s="22" t="s">
        <v>7912</v>
      </c>
      <c r="C7250" s="22" t="s">
        <v>1333</v>
      </c>
      <c r="D7250" s="27" t="s">
        <v>7905</v>
      </c>
      <c r="E7250" s="24" t="s">
        <v>4612</v>
      </c>
      <c r="F7250" s="25" t="s">
        <v>4613</v>
      </c>
      <c r="G7250" s="22" t="s">
        <v>39</v>
      </c>
      <c r="H7250" s="26">
        <v>998774</v>
      </c>
      <c r="I7250" s="28"/>
      <c r="J7250" s="26">
        <v>79902</v>
      </c>
      <c r="K7250" s="26">
        <v>1078676</v>
      </c>
      <c r="L7250" s="22" t="s">
        <v>1336</v>
      </c>
      <c r="M7250" s="22"/>
      <c r="N7250">
        <f t="shared" si="443"/>
        <v>48685</v>
      </c>
      <c r="O7250">
        <f>+VLOOKUP(N7250,'Thanh toán '!O$8:P$8099,2,0)</f>
        <v>1078676</v>
      </c>
      <c r="P7250">
        <f t="shared" si="444"/>
        <v>1078676</v>
      </c>
      <c r="Q7250" s="30">
        <f t="shared" si="442"/>
        <v>0</v>
      </c>
    </row>
    <row r="7251" spans="1:17" hidden="1" x14ac:dyDescent="0.3">
      <c r="A7251" s="21">
        <v>56983</v>
      </c>
      <c r="B7251" s="22" t="s">
        <v>7913</v>
      </c>
      <c r="C7251" s="22" t="s">
        <v>1333</v>
      </c>
      <c r="D7251" s="27" t="s">
        <v>7905</v>
      </c>
      <c r="E7251" s="24" t="s">
        <v>4612</v>
      </c>
      <c r="F7251" s="25" t="s">
        <v>4613</v>
      </c>
      <c r="G7251" s="22" t="s">
        <v>39</v>
      </c>
      <c r="H7251" s="26">
        <v>686712</v>
      </c>
      <c r="I7251" s="28"/>
      <c r="J7251" s="26">
        <v>54937</v>
      </c>
      <c r="K7251" s="26">
        <v>741649</v>
      </c>
      <c r="L7251" s="22" t="s">
        <v>1336</v>
      </c>
      <c r="M7251" s="22"/>
      <c r="N7251">
        <f t="shared" si="443"/>
        <v>48686</v>
      </c>
      <c r="O7251">
        <f>+VLOOKUP(N7251,'Thanh toán '!O$8:P$8099,2,0)</f>
        <v>741649</v>
      </c>
      <c r="P7251">
        <f t="shared" si="444"/>
        <v>741649</v>
      </c>
      <c r="Q7251" s="30">
        <f t="shared" ref="Q7251:Q7314" si="445">+O7251-K7251</f>
        <v>0</v>
      </c>
    </row>
    <row r="7252" spans="1:17" hidden="1" x14ac:dyDescent="0.3">
      <c r="A7252" s="21">
        <v>56984</v>
      </c>
      <c r="B7252" s="22" t="s">
        <v>7914</v>
      </c>
      <c r="C7252" s="22" t="s">
        <v>1333</v>
      </c>
      <c r="D7252" s="27" t="s">
        <v>7905</v>
      </c>
      <c r="E7252" s="24" t="s">
        <v>4612</v>
      </c>
      <c r="F7252" s="25" t="s">
        <v>4613</v>
      </c>
      <c r="G7252" s="22" t="s">
        <v>39</v>
      </c>
      <c r="H7252" s="26">
        <v>618065</v>
      </c>
      <c r="I7252" s="28"/>
      <c r="J7252" s="26">
        <v>49445</v>
      </c>
      <c r="K7252" s="26">
        <v>667510</v>
      </c>
      <c r="L7252" s="22" t="s">
        <v>1336</v>
      </c>
      <c r="M7252" s="22"/>
      <c r="N7252">
        <f t="shared" si="443"/>
        <v>48687</v>
      </c>
      <c r="O7252">
        <f>+VLOOKUP(N7252,'Thanh toán '!O$8:P$8099,2,0)</f>
        <v>667510</v>
      </c>
      <c r="P7252">
        <f t="shared" si="444"/>
        <v>667510</v>
      </c>
      <c r="Q7252" s="30">
        <f t="shared" si="445"/>
        <v>0</v>
      </c>
    </row>
    <row r="7253" spans="1:17" hidden="1" x14ac:dyDescent="0.3">
      <c r="A7253" s="21">
        <v>56991</v>
      </c>
      <c r="B7253" s="22" t="s">
        <v>7915</v>
      </c>
      <c r="C7253" s="22" t="s">
        <v>1333</v>
      </c>
      <c r="D7253" s="27" t="s">
        <v>7905</v>
      </c>
      <c r="E7253" s="24" t="s">
        <v>4612</v>
      </c>
      <c r="F7253" s="25" t="s">
        <v>4613</v>
      </c>
      <c r="G7253" s="22" t="s">
        <v>39</v>
      </c>
      <c r="H7253" s="26">
        <v>539249</v>
      </c>
      <c r="I7253" s="28"/>
      <c r="J7253" s="26">
        <v>43140</v>
      </c>
      <c r="K7253" s="26">
        <v>582389</v>
      </c>
      <c r="L7253" s="22" t="s">
        <v>1336</v>
      </c>
      <c r="M7253" s="22"/>
      <c r="N7253">
        <f t="shared" si="443"/>
        <v>48694</v>
      </c>
      <c r="O7253">
        <f>+VLOOKUP(N7253,'Thanh toán '!O$8:P$8099,2,0)</f>
        <v>582389</v>
      </c>
      <c r="P7253">
        <f t="shared" si="444"/>
        <v>582389</v>
      </c>
      <c r="Q7253" s="30">
        <f t="shared" si="445"/>
        <v>0</v>
      </c>
    </row>
    <row r="7254" spans="1:17" hidden="1" x14ac:dyDescent="0.3">
      <c r="A7254" s="21">
        <v>56992</v>
      </c>
      <c r="B7254" s="22" t="s">
        <v>7916</v>
      </c>
      <c r="C7254" s="22" t="s">
        <v>1333</v>
      </c>
      <c r="D7254" s="27" t="s">
        <v>7905</v>
      </c>
      <c r="E7254" s="24" t="s">
        <v>4612</v>
      </c>
      <c r="F7254" s="25" t="s">
        <v>4613</v>
      </c>
      <c r="G7254" s="22" t="s">
        <v>39</v>
      </c>
      <c r="H7254" s="26">
        <v>1046290</v>
      </c>
      <c r="I7254" s="28"/>
      <c r="J7254" s="26">
        <v>83703</v>
      </c>
      <c r="K7254" s="26">
        <v>1129993</v>
      </c>
      <c r="L7254" s="22" t="s">
        <v>1336</v>
      </c>
      <c r="M7254" s="22"/>
      <c r="N7254">
        <f t="shared" si="443"/>
        <v>48695</v>
      </c>
      <c r="O7254">
        <f>+VLOOKUP(N7254,'Thanh toán '!O$8:P$8099,2,0)</f>
        <v>1129993</v>
      </c>
      <c r="P7254">
        <f t="shared" si="444"/>
        <v>1129993</v>
      </c>
      <c r="Q7254" s="30">
        <f t="shared" si="445"/>
        <v>0</v>
      </c>
    </row>
    <row r="7255" spans="1:17" hidden="1" x14ac:dyDescent="0.3">
      <c r="A7255" s="21">
        <v>57001</v>
      </c>
      <c r="B7255" s="22" t="s">
        <v>7917</v>
      </c>
      <c r="C7255" s="22" t="s">
        <v>1333</v>
      </c>
      <c r="D7255" s="27" t="s">
        <v>7905</v>
      </c>
      <c r="E7255" s="24" t="s">
        <v>4612</v>
      </c>
      <c r="F7255" s="25" t="s">
        <v>4613</v>
      </c>
      <c r="G7255" s="22" t="s">
        <v>39</v>
      </c>
      <c r="H7255" s="26">
        <v>946629</v>
      </c>
      <c r="I7255" s="28"/>
      <c r="J7255" s="26">
        <v>75730</v>
      </c>
      <c r="K7255" s="26">
        <v>1022359</v>
      </c>
      <c r="L7255" s="22" t="s">
        <v>1336</v>
      </c>
      <c r="M7255" s="22"/>
      <c r="N7255">
        <f t="shared" si="443"/>
        <v>48704</v>
      </c>
      <c r="O7255">
        <f>+VLOOKUP(N7255,'Thanh toán '!O$8:P$8099,2,0)</f>
        <v>1022359</v>
      </c>
      <c r="P7255">
        <f t="shared" si="444"/>
        <v>1022359</v>
      </c>
      <c r="Q7255" s="30">
        <f t="shared" si="445"/>
        <v>0</v>
      </c>
    </row>
    <row r="7256" spans="1:17" hidden="1" x14ac:dyDescent="0.3">
      <c r="A7256" s="21">
        <v>57007</v>
      </c>
      <c r="B7256" s="22" t="s">
        <v>7918</v>
      </c>
      <c r="C7256" s="22" t="s">
        <v>1333</v>
      </c>
      <c r="D7256" s="27" t="s">
        <v>7905</v>
      </c>
      <c r="E7256" s="24" t="s">
        <v>4612</v>
      </c>
      <c r="F7256" s="25" t="s">
        <v>4613</v>
      </c>
      <c r="G7256" s="22" t="s">
        <v>39</v>
      </c>
      <c r="H7256" s="26">
        <v>354750</v>
      </c>
      <c r="I7256" s="28"/>
      <c r="J7256" s="26">
        <v>28380</v>
      </c>
      <c r="K7256" s="26">
        <v>383130</v>
      </c>
      <c r="L7256" s="22" t="s">
        <v>1336</v>
      </c>
      <c r="M7256" s="22"/>
      <c r="N7256">
        <f t="shared" si="443"/>
        <v>48710</v>
      </c>
      <c r="O7256">
        <f>+VLOOKUP(N7256,'Thanh toán '!O$8:P$8099,2,0)</f>
        <v>383130</v>
      </c>
      <c r="P7256">
        <f t="shared" si="444"/>
        <v>383130</v>
      </c>
      <c r="Q7256" s="30">
        <f t="shared" si="445"/>
        <v>0</v>
      </c>
    </row>
    <row r="7257" spans="1:17" hidden="1" x14ac:dyDescent="0.3">
      <c r="A7257" s="21">
        <v>57012</v>
      </c>
      <c r="B7257" s="22" t="s">
        <v>7919</v>
      </c>
      <c r="C7257" s="22" t="s">
        <v>1333</v>
      </c>
      <c r="D7257" s="27" t="s">
        <v>7905</v>
      </c>
      <c r="E7257" s="24" t="s">
        <v>4612</v>
      </c>
      <c r="F7257" s="25" t="s">
        <v>4613</v>
      </c>
      <c r="G7257" s="22" t="s">
        <v>39</v>
      </c>
      <c r="H7257" s="26">
        <v>1721485</v>
      </c>
      <c r="I7257" s="28"/>
      <c r="J7257" s="26">
        <v>137719</v>
      </c>
      <c r="K7257" s="26">
        <v>1859204</v>
      </c>
      <c r="L7257" s="22" t="s">
        <v>1336</v>
      </c>
      <c r="M7257" s="22"/>
      <c r="N7257">
        <f t="shared" si="443"/>
        <v>48715</v>
      </c>
      <c r="O7257">
        <f>+VLOOKUP(N7257,'Thanh toán '!O$8:P$8099,2,0)</f>
        <v>1859204</v>
      </c>
      <c r="P7257">
        <f t="shared" si="444"/>
        <v>1859204</v>
      </c>
      <c r="Q7257" s="30">
        <f t="shared" si="445"/>
        <v>0</v>
      </c>
    </row>
    <row r="7258" spans="1:17" hidden="1" x14ac:dyDescent="0.3">
      <c r="A7258" s="21">
        <v>57014</v>
      </c>
      <c r="B7258" s="22" t="s">
        <v>7920</v>
      </c>
      <c r="C7258" s="22" t="s">
        <v>1333</v>
      </c>
      <c r="D7258" s="27" t="s">
        <v>7905</v>
      </c>
      <c r="E7258" s="24" t="s">
        <v>89</v>
      </c>
      <c r="F7258" s="25" t="s">
        <v>5030</v>
      </c>
      <c r="G7258" s="22" t="s">
        <v>90</v>
      </c>
      <c r="H7258" s="26">
        <v>2659280</v>
      </c>
      <c r="I7258" s="28"/>
      <c r="J7258" s="26">
        <v>212742</v>
      </c>
      <c r="K7258" s="26">
        <v>2872022</v>
      </c>
      <c r="L7258" s="22" t="s">
        <v>1336</v>
      </c>
      <c r="M7258" s="22"/>
      <c r="N7258">
        <f t="shared" si="443"/>
        <v>48717</v>
      </c>
      <c r="O7258">
        <f>+VLOOKUP(N7258,'Thanh toán '!O$8:P$8099,2,0)</f>
        <v>2872022</v>
      </c>
      <c r="P7258">
        <f t="shared" si="444"/>
        <v>2872022</v>
      </c>
      <c r="Q7258" s="30">
        <f t="shared" si="445"/>
        <v>0</v>
      </c>
    </row>
    <row r="7259" spans="1:17" ht="26.3" hidden="1" x14ac:dyDescent="0.3">
      <c r="A7259" s="21">
        <v>57016</v>
      </c>
      <c r="B7259" s="22" t="s">
        <v>7921</v>
      </c>
      <c r="C7259" s="22" t="s">
        <v>1333</v>
      </c>
      <c r="D7259" s="27" t="s">
        <v>7905</v>
      </c>
      <c r="E7259" s="24" t="s">
        <v>4753</v>
      </c>
      <c r="F7259" s="25" t="s">
        <v>4754</v>
      </c>
      <c r="G7259" s="22" t="s">
        <v>1453</v>
      </c>
      <c r="H7259" s="26">
        <v>2480260</v>
      </c>
      <c r="I7259" s="28"/>
      <c r="J7259" s="26">
        <v>198421</v>
      </c>
      <c r="K7259" s="26">
        <v>2678681</v>
      </c>
      <c r="L7259" s="22" t="s">
        <v>1336</v>
      </c>
      <c r="M7259" s="22"/>
      <c r="N7259">
        <f t="shared" si="443"/>
        <v>48719</v>
      </c>
      <c r="O7259">
        <f>+VLOOKUP(N7259,'Thanh toán '!O$8:P$8099,2,0)</f>
        <v>2678681</v>
      </c>
      <c r="P7259">
        <f t="shared" si="444"/>
        <v>2678681</v>
      </c>
      <c r="Q7259" s="30">
        <f t="shared" si="445"/>
        <v>0</v>
      </c>
    </row>
    <row r="7260" spans="1:17" hidden="1" x14ac:dyDescent="0.3">
      <c r="A7260" s="21">
        <v>57017</v>
      </c>
      <c r="B7260" s="22" t="s">
        <v>7922</v>
      </c>
      <c r="C7260" s="22" t="s">
        <v>1333</v>
      </c>
      <c r="D7260" s="27" t="s">
        <v>7905</v>
      </c>
      <c r="E7260" s="24" t="s">
        <v>5385</v>
      </c>
      <c r="F7260" s="25" t="s">
        <v>5386</v>
      </c>
      <c r="G7260" s="22" t="s">
        <v>325</v>
      </c>
      <c r="H7260" s="26">
        <v>3537370</v>
      </c>
      <c r="I7260" s="28"/>
      <c r="J7260" s="26">
        <v>282990</v>
      </c>
      <c r="K7260" s="26">
        <v>3820360</v>
      </c>
      <c r="L7260" s="22" t="s">
        <v>1336</v>
      </c>
      <c r="M7260" s="22"/>
      <c r="N7260">
        <f t="shared" si="443"/>
        <v>48720</v>
      </c>
      <c r="O7260">
        <f>+VLOOKUP(N7260,'Thanh toán '!O$8:P$8099,2,0)</f>
        <v>3820360</v>
      </c>
      <c r="P7260">
        <f t="shared" si="444"/>
        <v>3820360</v>
      </c>
      <c r="Q7260" s="30">
        <f t="shared" si="445"/>
        <v>0</v>
      </c>
    </row>
    <row r="7261" spans="1:17" ht="26.3" hidden="1" x14ac:dyDescent="0.3">
      <c r="A7261" s="21">
        <v>57018</v>
      </c>
      <c r="B7261" s="22" t="s">
        <v>7923</v>
      </c>
      <c r="C7261" s="22" t="s">
        <v>1333</v>
      </c>
      <c r="D7261" s="27" t="s">
        <v>7905</v>
      </c>
      <c r="E7261" s="24" t="s">
        <v>4651</v>
      </c>
      <c r="F7261" s="25" t="s">
        <v>4652</v>
      </c>
      <c r="G7261" s="22" t="s">
        <v>21</v>
      </c>
      <c r="H7261" s="26">
        <v>1177450</v>
      </c>
      <c r="I7261" s="28"/>
      <c r="J7261" s="26">
        <v>94196</v>
      </c>
      <c r="K7261" s="26">
        <v>1271646</v>
      </c>
      <c r="L7261" s="22" t="s">
        <v>1336</v>
      </c>
      <c r="M7261" s="22"/>
      <c r="N7261">
        <f t="shared" si="443"/>
        <v>48721</v>
      </c>
      <c r="O7261">
        <f>+VLOOKUP(N7261,'Thanh toán '!O$8:P$8099,2,0)</f>
        <v>1271646</v>
      </c>
      <c r="P7261">
        <f t="shared" si="444"/>
        <v>1271646</v>
      </c>
      <c r="Q7261" s="30">
        <f t="shared" si="445"/>
        <v>0</v>
      </c>
    </row>
    <row r="7262" spans="1:17" hidden="1" x14ac:dyDescent="0.3">
      <c r="A7262" s="21">
        <v>57020</v>
      </c>
      <c r="B7262" s="22" t="s">
        <v>7924</v>
      </c>
      <c r="C7262" s="22" t="s">
        <v>1333</v>
      </c>
      <c r="D7262" s="27" t="s">
        <v>7925</v>
      </c>
      <c r="E7262" s="24" t="s">
        <v>5997</v>
      </c>
      <c r="F7262" s="25" t="s">
        <v>5998</v>
      </c>
      <c r="G7262" s="22" t="s">
        <v>201</v>
      </c>
      <c r="H7262" s="26">
        <v>2400180</v>
      </c>
      <c r="I7262" s="28"/>
      <c r="J7262" s="26">
        <v>192014</v>
      </c>
      <c r="K7262" s="26">
        <v>2592194</v>
      </c>
      <c r="L7262" s="22" t="s">
        <v>1336</v>
      </c>
      <c r="M7262" s="22"/>
      <c r="N7262">
        <f t="shared" si="443"/>
        <v>48723</v>
      </c>
      <c r="O7262">
        <f>+VLOOKUP(N7262,'Thanh toán '!O$8:P$8099,2,0)</f>
        <v>2592194</v>
      </c>
      <c r="P7262">
        <f t="shared" si="444"/>
        <v>2592194</v>
      </c>
      <c r="Q7262" s="30">
        <f t="shared" si="445"/>
        <v>0</v>
      </c>
    </row>
    <row r="7263" spans="1:17" ht="26.3" hidden="1" x14ac:dyDescent="0.3">
      <c r="A7263" s="21">
        <v>57021</v>
      </c>
      <c r="B7263" s="22" t="s">
        <v>7926</v>
      </c>
      <c r="C7263" s="22" t="s">
        <v>1333</v>
      </c>
      <c r="D7263" s="27" t="s">
        <v>7925</v>
      </c>
      <c r="E7263" s="24" t="s">
        <v>5337</v>
      </c>
      <c r="F7263" s="25" t="s">
        <v>5338</v>
      </c>
      <c r="G7263" s="22" t="s">
        <v>1376</v>
      </c>
      <c r="H7263" s="26">
        <v>2781402</v>
      </c>
      <c r="I7263" s="28"/>
      <c r="J7263" s="26">
        <v>222512</v>
      </c>
      <c r="K7263" s="26">
        <v>3003914</v>
      </c>
      <c r="L7263" s="22" t="s">
        <v>1336</v>
      </c>
      <c r="M7263" s="22"/>
      <c r="N7263">
        <f t="shared" si="443"/>
        <v>48724</v>
      </c>
      <c r="O7263">
        <f>+VLOOKUP(N7263,'Thanh toán '!O$8:P$8099,2,0)</f>
        <v>3003914</v>
      </c>
      <c r="P7263">
        <f t="shared" si="444"/>
        <v>3003914</v>
      </c>
      <c r="Q7263" s="30">
        <f t="shared" si="445"/>
        <v>0</v>
      </c>
    </row>
    <row r="7264" spans="1:17" hidden="1" x14ac:dyDescent="0.3">
      <c r="A7264" s="21">
        <v>57023</v>
      </c>
      <c r="B7264" s="22" t="s">
        <v>7927</v>
      </c>
      <c r="C7264" s="22" t="s">
        <v>1333</v>
      </c>
      <c r="D7264" s="27" t="s">
        <v>7925</v>
      </c>
      <c r="E7264" s="24" t="s">
        <v>42</v>
      </c>
      <c r="F7264" s="25" t="s">
        <v>4853</v>
      </c>
      <c r="G7264" s="22" t="s">
        <v>43</v>
      </c>
      <c r="H7264" s="26">
        <v>2929635</v>
      </c>
      <c r="I7264" s="28"/>
      <c r="J7264" s="26">
        <v>234371</v>
      </c>
      <c r="K7264" s="26">
        <v>3164006</v>
      </c>
      <c r="L7264" s="22" t="s">
        <v>1336</v>
      </c>
      <c r="M7264" s="22"/>
      <c r="N7264">
        <f t="shared" si="443"/>
        <v>48726</v>
      </c>
      <c r="O7264">
        <f>+VLOOKUP(N7264,'Thanh toán '!O$8:P$8099,2,0)</f>
        <v>3164006</v>
      </c>
      <c r="P7264">
        <f t="shared" si="444"/>
        <v>3164006</v>
      </c>
      <c r="Q7264" s="30">
        <f t="shared" si="445"/>
        <v>0</v>
      </c>
    </row>
    <row r="7265" spans="1:17" hidden="1" x14ac:dyDescent="0.3">
      <c r="A7265" s="21">
        <v>57025</v>
      </c>
      <c r="B7265" s="22" t="s">
        <v>7928</v>
      </c>
      <c r="C7265" s="22" t="s">
        <v>1333</v>
      </c>
      <c r="D7265" s="27" t="s">
        <v>7925</v>
      </c>
      <c r="E7265" s="24" t="s">
        <v>42</v>
      </c>
      <c r="F7265" s="25" t="s">
        <v>4853</v>
      </c>
      <c r="G7265" s="22" t="s">
        <v>43</v>
      </c>
      <c r="H7265" s="26">
        <v>2807375</v>
      </c>
      <c r="I7265" s="28"/>
      <c r="J7265" s="26">
        <v>224590</v>
      </c>
      <c r="K7265" s="26">
        <v>3031965</v>
      </c>
      <c r="L7265" s="22" t="s">
        <v>1336</v>
      </c>
      <c r="M7265" s="22"/>
      <c r="N7265">
        <f t="shared" si="443"/>
        <v>48728</v>
      </c>
      <c r="O7265">
        <f>+VLOOKUP(N7265,'Thanh toán '!O$8:P$8099,2,0)</f>
        <v>3031965</v>
      </c>
      <c r="P7265">
        <f t="shared" si="444"/>
        <v>3031965</v>
      </c>
      <c r="Q7265" s="30">
        <f t="shared" si="445"/>
        <v>0</v>
      </c>
    </row>
    <row r="7266" spans="1:17" hidden="1" x14ac:dyDescent="0.3">
      <c r="A7266" s="21">
        <v>57028</v>
      </c>
      <c r="B7266" s="22" t="s">
        <v>7929</v>
      </c>
      <c r="C7266" s="22" t="s">
        <v>1333</v>
      </c>
      <c r="D7266" s="27" t="s">
        <v>7925</v>
      </c>
      <c r="E7266" s="24" t="s">
        <v>206</v>
      </c>
      <c r="F7266" s="25" t="s">
        <v>4739</v>
      </c>
      <c r="G7266" s="22" t="s">
        <v>207</v>
      </c>
      <c r="H7266" s="26">
        <v>2221160</v>
      </c>
      <c r="I7266" s="28"/>
      <c r="J7266" s="26">
        <v>177693</v>
      </c>
      <c r="K7266" s="26">
        <v>2398853</v>
      </c>
      <c r="L7266" s="22" t="s">
        <v>1336</v>
      </c>
      <c r="M7266" s="22"/>
      <c r="N7266">
        <f t="shared" si="443"/>
        <v>48731</v>
      </c>
      <c r="O7266">
        <f>+VLOOKUP(N7266,'Thanh toán '!O$8:P$8099,2,0)</f>
        <v>2398853</v>
      </c>
      <c r="P7266">
        <f t="shared" si="444"/>
        <v>2398853</v>
      </c>
      <c r="Q7266" s="30">
        <f t="shared" si="445"/>
        <v>0</v>
      </c>
    </row>
    <row r="7267" spans="1:17" hidden="1" x14ac:dyDescent="0.3">
      <c r="A7267" s="21">
        <v>57029</v>
      </c>
      <c r="B7267" s="22" t="s">
        <v>7930</v>
      </c>
      <c r="C7267" s="22" t="s">
        <v>1333</v>
      </c>
      <c r="D7267" s="27" t="s">
        <v>7925</v>
      </c>
      <c r="E7267" s="24" t="s">
        <v>206</v>
      </c>
      <c r="F7267" s="25" t="s">
        <v>4739</v>
      </c>
      <c r="G7267" s="22" t="s">
        <v>207</v>
      </c>
      <c r="H7267" s="26">
        <v>1970440</v>
      </c>
      <c r="I7267" s="28"/>
      <c r="J7267" s="26">
        <v>157635</v>
      </c>
      <c r="K7267" s="26">
        <v>2128075</v>
      </c>
      <c r="L7267" s="22" t="s">
        <v>1336</v>
      </c>
      <c r="M7267" s="22"/>
      <c r="N7267">
        <f t="shared" si="443"/>
        <v>48732</v>
      </c>
      <c r="O7267">
        <f>+VLOOKUP(N7267,'Thanh toán '!O$8:P$8099,2,0)</f>
        <v>2128075</v>
      </c>
      <c r="P7267">
        <f t="shared" si="444"/>
        <v>2128075</v>
      </c>
      <c r="Q7267" s="30">
        <f t="shared" si="445"/>
        <v>0</v>
      </c>
    </row>
    <row r="7268" spans="1:17" hidden="1" x14ac:dyDescent="0.3">
      <c r="A7268" s="21">
        <v>57032</v>
      </c>
      <c r="B7268" s="22" t="s">
        <v>7931</v>
      </c>
      <c r="C7268" s="22" t="s">
        <v>1333</v>
      </c>
      <c r="D7268" s="27" t="s">
        <v>7925</v>
      </c>
      <c r="E7268" s="24" t="s">
        <v>42</v>
      </c>
      <c r="F7268" s="25" t="s">
        <v>4853</v>
      </c>
      <c r="G7268" s="22" t="s">
        <v>43</v>
      </c>
      <c r="H7268" s="26">
        <v>3778975</v>
      </c>
      <c r="I7268" s="28"/>
      <c r="J7268" s="26">
        <v>302318</v>
      </c>
      <c r="K7268" s="26">
        <v>4081293</v>
      </c>
      <c r="L7268" s="22" t="s">
        <v>1336</v>
      </c>
      <c r="M7268" s="22"/>
      <c r="N7268">
        <f t="shared" si="443"/>
        <v>48735</v>
      </c>
      <c r="O7268">
        <f>+VLOOKUP(N7268,'Thanh toán '!O$8:P$8099,2,0)</f>
        <v>4081293</v>
      </c>
      <c r="P7268">
        <f t="shared" si="444"/>
        <v>4081293</v>
      </c>
      <c r="Q7268" s="30">
        <f t="shared" si="445"/>
        <v>0</v>
      </c>
    </row>
    <row r="7269" spans="1:17" hidden="1" x14ac:dyDescent="0.3">
      <c r="A7269" s="21">
        <v>57033</v>
      </c>
      <c r="B7269" s="22" t="s">
        <v>7932</v>
      </c>
      <c r="C7269" s="22" t="s">
        <v>1333</v>
      </c>
      <c r="D7269" s="27" t="s">
        <v>7925</v>
      </c>
      <c r="E7269" s="24" t="s">
        <v>4906</v>
      </c>
      <c r="F7269" s="25" t="s">
        <v>4907</v>
      </c>
      <c r="G7269" s="22" t="s">
        <v>97</v>
      </c>
      <c r="H7269" s="26">
        <v>2095800</v>
      </c>
      <c r="I7269" s="28"/>
      <c r="J7269" s="26">
        <v>167664</v>
      </c>
      <c r="K7269" s="26">
        <v>2263464</v>
      </c>
      <c r="L7269" s="22" t="s">
        <v>1336</v>
      </c>
      <c r="M7269" s="22"/>
      <c r="N7269">
        <f t="shared" si="443"/>
        <v>48736</v>
      </c>
      <c r="O7269">
        <f>+VLOOKUP(N7269,'Thanh toán '!O$8:P$8099,2,0)</f>
        <v>2263464</v>
      </c>
      <c r="P7269">
        <f t="shared" si="444"/>
        <v>2263464</v>
      </c>
      <c r="Q7269" s="30">
        <f t="shared" si="445"/>
        <v>0</v>
      </c>
    </row>
    <row r="7270" spans="1:17" ht="26.3" hidden="1" x14ac:dyDescent="0.3">
      <c r="A7270" s="21">
        <v>57034</v>
      </c>
      <c r="B7270" s="22" t="s">
        <v>7933</v>
      </c>
      <c r="C7270" s="22" t="s">
        <v>1333</v>
      </c>
      <c r="D7270" s="27" t="s">
        <v>7925</v>
      </c>
      <c r="E7270" s="24" t="s">
        <v>4809</v>
      </c>
      <c r="F7270" s="25" t="s">
        <v>4810</v>
      </c>
      <c r="G7270" s="22" t="s">
        <v>812</v>
      </c>
      <c r="H7270" s="26">
        <v>2095800</v>
      </c>
      <c r="I7270" s="28"/>
      <c r="J7270" s="26">
        <v>167664</v>
      </c>
      <c r="K7270" s="26">
        <v>2263464</v>
      </c>
      <c r="L7270" s="22" t="s">
        <v>1336</v>
      </c>
      <c r="M7270" s="22"/>
      <c r="N7270">
        <f t="shared" si="443"/>
        <v>48737</v>
      </c>
      <c r="O7270">
        <f>+VLOOKUP(N7270,'Thanh toán '!O$8:P$8099,2,0)</f>
        <v>2263464</v>
      </c>
      <c r="P7270">
        <f t="shared" si="444"/>
        <v>2263464</v>
      </c>
      <c r="Q7270" s="30">
        <f t="shared" si="445"/>
        <v>0</v>
      </c>
    </row>
    <row r="7271" spans="1:17" hidden="1" x14ac:dyDescent="0.3">
      <c r="A7271" s="21">
        <v>57035</v>
      </c>
      <c r="B7271" s="22" t="s">
        <v>7934</v>
      </c>
      <c r="C7271" s="22" t="s">
        <v>1333</v>
      </c>
      <c r="D7271" s="27" t="s">
        <v>7925</v>
      </c>
      <c r="E7271" s="24" t="s">
        <v>4612</v>
      </c>
      <c r="F7271" s="25" t="s">
        <v>4613</v>
      </c>
      <c r="G7271" s="22" t="s">
        <v>39</v>
      </c>
      <c r="H7271" s="26">
        <v>996811</v>
      </c>
      <c r="I7271" s="28"/>
      <c r="J7271" s="26">
        <v>79745</v>
      </c>
      <c r="K7271" s="26">
        <v>1076556</v>
      </c>
      <c r="L7271" s="22" t="s">
        <v>1336</v>
      </c>
      <c r="M7271" s="22"/>
      <c r="N7271">
        <f t="shared" si="443"/>
        <v>48738</v>
      </c>
      <c r="O7271">
        <f>+VLOOKUP(N7271,'Thanh toán '!O$8:P$8099,2,0)</f>
        <v>1076556</v>
      </c>
      <c r="P7271">
        <f t="shared" si="444"/>
        <v>1076556</v>
      </c>
      <c r="Q7271" s="30">
        <f t="shared" si="445"/>
        <v>0</v>
      </c>
    </row>
    <row r="7272" spans="1:17" hidden="1" x14ac:dyDescent="0.3">
      <c r="A7272" s="21">
        <v>57044</v>
      </c>
      <c r="B7272" s="22" t="s">
        <v>7935</v>
      </c>
      <c r="C7272" s="22" t="s">
        <v>1333</v>
      </c>
      <c r="D7272" s="27" t="s">
        <v>7925</v>
      </c>
      <c r="E7272" s="24" t="s">
        <v>4668</v>
      </c>
      <c r="F7272" s="25" t="s">
        <v>4669</v>
      </c>
      <c r="G7272" s="22" t="s">
        <v>57</v>
      </c>
      <c r="H7272" s="26">
        <v>2796425</v>
      </c>
      <c r="I7272" s="28"/>
      <c r="J7272" s="26">
        <v>223714</v>
      </c>
      <c r="K7272" s="26">
        <v>3020139</v>
      </c>
      <c r="L7272" s="22" t="s">
        <v>1336</v>
      </c>
      <c r="M7272" s="22"/>
      <c r="N7272">
        <f t="shared" si="443"/>
        <v>48748</v>
      </c>
      <c r="O7272">
        <f>+VLOOKUP(N7272,'Thanh toán '!O$8:P$8099,2,0)</f>
        <v>3020139</v>
      </c>
      <c r="P7272">
        <f t="shared" si="444"/>
        <v>3020139</v>
      </c>
      <c r="Q7272" s="30">
        <f t="shared" si="445"/>
        <v>0</v>
      </c>
    </row>
    <row r="7273" spans="1:17" ht="26.3" hidden="1" x14ac:dyDescent="0.3">
      <c r="A7273" s="21">
        <v>57045</v>
      </c>
      <c r="B7273" s="22" t="s">
        <v>7936</v>
      </c>
      <c r="C7273" s="22" t="s">
        <v>1333</v>
      </c>
      <c r="D7273" s="27" t="s">
        <v>7925</v>
      </c>
      <c r="E7273" s="24" t="s">
        <v>4726</v>
      </c>
      <c r="F7273" s="25" t="s">
        <v>4727</v>
      </c>
      <c r="G7273" s="22" t="s">
        <v>237</v>
      </c>
      <c r="H7273" s="26">
        <v>2937240</v>
      </c>
      <c r="I7273" s="28"/>
      <c r="J7273" s="26">
        <v>234979</v>
      </c>
      <c r="K7273" s="26">
        <v>3172219</v>
      </c>
      <c r="L7273" s="22" t="s">
        <v>1336</v>
      </c>
      <c r="M7273" s="22"/>
      <c r="N7273">
        <f t="shared" si="443"/>
        <v>48749</v>
      </c>
      <c r="O7273">
        <f>+VLOOKUP(N7273,'Thanh toán '!O$8:P$8099,2,0)</f>
        <v>3172219</v>
      </c>
      <c r="P7273">
        <f t="shared" si="444"/>
        <v>3172219</v>
      </c>
      <c r="Q7273" s="30">
        <f t="shared" si="445"/>
        <v>0</v>
      </c>
    </row>
    <row r="7274" spans="1:17" hidden="1" x14ac:dyDescent="0.3">
      <c r="A7274" s="21">
        <v>57049</v>
      </c>
      <c r="B7274" s="22" t="s">
        <v>7937</v>
      </c>
      <c r="C7274" s="22" t="s">
        <v>1333</v>
      </c>
      <c r="D7274" s="27" t="s">
        <v>7925</v>
      </c>
      <c r="E7274" s="24" t="s">
        <v>4906</v>
      </c>
      <c r="F7274" s="25" t="s">
        <v>4907</v>
      </c>
      <c r="G7274" s="22" t="s">
        <v>97</v>
      </c>
      <c r="H7274" s="26">
        <v>2240390</v>
      </c>
      <c r="I7274" s="28"/>
      <c r="J7274" s="26">
        <v>179231</v>
      </c>
      <c r="K7274" s="26">
        <v>2419621</v>
      </c>
      <c r="L7274" s="22" t="s">
        <v>1336</v>
      </c>
      <c r="M7274" s="22"/>
      <c r="N7274">
        <f t="shared" si="443"/>
        <v>48753</v>
      </c>
      <c r="O7274">
        <f>+VLOOKUP(N7274,'Thanh toán '!O$8:P$8099,2,0)</f>
        <v>2419621</v>
      </c>
      <c r="P7274">
        <f t="shared" si="444"/>
        <v>2419621</v>
      </c>
      <c r="Q7274" s="30">
        <f t="shared" si="445"/>
        <v>0</v>
      </c>
    </row>
    <row r="7275" spans="1:17" hidden="1" x14ac:dyDescent="0.3">
      <c r="A7275" s="21">
        <v>57055</v>
      </c>
      <c r="B7275" s="22" t="s">
        <v>7938</v>
      </c>
      <c r="C7275" s="22" t="s">
        <v>1333</v>
      </c>
      <c r="D7275" s="27" t="s">
        <v>7925</v>
      </c>
      <c r="E7275" s="24" t="s">
        <v>5331</v>
      </c>
      <c r="F7275" s="25" t="s">
        <v>5332</v>
      </c>
      <c r="G7275" s="22" t="s">
        <v>171</v>
      </c>
      <c r="H7275" s="26">
        <v>1844890</v>
      </c>
      <c r="I7275" s="28"/>
      <c r="J7275" s="26">
        <v>147591</v>
      </c>
      <c r="K7275" s="26">
        <v>1992481</v>
      </c>
      <c r="L7275" s="22" t="s">
        <v>1336</v>
      </c>
      <c r="M7275" s="22"/>
      <c r="N7275">
        <f t="shared" si="443"/>
        <v>48759</v>
      </c>
      <c r="O7275">
        <f>+VLOOKUP(N7275,'Thanh toán '!O$8:P$8099,2,0)</f>
        <v>1992481</v>
      </c>
      <c r="P7275">
        <f t="shared" si="444"/>
        <v>1992481</v>
      </c>
      <c r="Q7275" s="30">
        <f t="shared" si="445"/>
        <v>0</v>
      </c>
    </row>
    <row r="7276" spans="1:17" ht="26.3" hidden="1" x14ac:dyDescent="0.3">
      <c r="A7276" s="21">
        <v>57056</v>
      </c>
      <c r="B7276" s="22" t="s">
        <v>7939</v>
      </c>
      <c r="C7276" s="22" t="s">
        <v>1333</v>
      </c>
      <c r="D7276" s="27" t="s">
        <v>7925</v>
      </c>
      <c r="E7276" s="24" t="s">
        <v>4962</v>
      </c>
      <c r="F7276" s="25" t="s">
        <v>4963</v>
      </c>
      <c r="G7276" s="22" t="s">
        <v>272</v>
      </c>
      <c r="H7276" s="26">
        <v>2221160</v>
      </c>
      <c r="I7276" s="28"/>
      <c r="J7276" s="26">
        <v>177693</v>
      </c>
      <c r="K7276" s="26">
        <v>2398853</v>
      </c>
      <c r="L7276" s="22" t="s">
        <v>1336</v>
      </c>
      <c r="M7276" s="22"/>
      <c r="N7276">
        <f t="shared" si="443"/>
        <v>48760</v>
      </c>
      <c r="O7276">
        <f>+VLOOKUP(N7276,'Thanh toán '!O$8:P$8099,2,0)</f>
        <v>2398853</v>
      </c>
      <c r="P7276">
        <f t="shared" si="444"/>
        <v>2398853</v>
      </c>
      <c r="Q7276" s="30">
        <f t="shared" si="445"/>
        <v>0</v>
      </c>
    </row>
    <row r="7277" spans="1:17" hidden="1" x14ac:dyDescent="0.3">
      <c r="A7277" s="21">
        <v>57057</v>
      </c>
      <c r="B7277" s="22" t="s">
        <v>7940</v>
      </c>
      <c r="C7277" s="22" t="s">
        <v>1333</v>
      </c>
      <c r="D7277" s="27" t="s">
        <v>7925</v>
      </c>
      <c r="E7277" s="24" t="s">
        <v>5322</v>
      </c>
      <c r="F7277" s="25" t="s">
        <v>5323</v>
      </c>
      <c r="G7277" s="22" t="s">
        <v>66</v>
      </c>
      <c r="H7277" s="26">
        <v>1965202</v>
      </c>
      <c r="I7277" s="28"/>
      <c r="J7277" s="26">
        <v>157216</v>
      </c>
      <c r="K7277" s="26">
        <v>2122418</v>
      </c>
      <c r="L7277" s="22" t="s">
        <v>1336</v>
      </c>
      <c r="M7277" s="22"/>
      <c r="N7277">
        <f t="shared" si="443"/>
        <v>48761</v>
      </c>
      <c r="O7277">
        <f>+VLOOKUP(N7277,'Thanh toán '!O$8:P$8099,2,0)</f>
        <v>2122418</v>
      </c>
      <c r="P7277">
        <f t="shared" si="444"/>
        <v>2122418</v>
      </c>
      <c r="Q7277" s="30">
        <f t="shared" si="445"/>
        <v>0</v>
      </c>
    </row>
    <row r="7278" spans="1:17" hidden="1" x14ac:dyDescent="0.3">
      <c r="A7278" s="21">
        <v>57058</v>
      </c>
      <c r="B7278" s="22" t="s">
        <v>7941</v>
      </c>
      <c r="C7278" s="22" t="s">
        <v>1333</v>
      </c>
      <c r="D7278" s="27" t="s">
        <v>7925</v>
      </c>
      <c r="E7278" s="24" t="s">
        <v>5326</v>
      </c>
      <c r="F7278" s="25" t="s">
        <v>5327</v>
      </c>
      <c r="G7278" s="22" t="s">
        <v>549</v>
      </c>
      <c r="H7278" s="26">
        <v>2221160</v>
      </c>
      <c r="I7278" s="28"/>
      <c r="J7278" s="26">
        <v>177693</v>
      </c>
      <c r="K7278" s="26">
        <v>2398853</v>
      </c>
      <c r="L7278" s="22" t="s">
        <v>1336</v>
      </c>
      <c r="M7278" s="22"/>
      <c r="N7278">
        <f t="shared" si="443"/>
        <v>48762</v>
      </c>
      <c r="O7278">
        <f>+VLOOKUP(N7278,'Thanh toán '!O$8:P$8099,2,0)</f>
        <v>2398853</v>
      </c>
      <c r="P7278">
        <f t="shared" si="444"/>
        <v>2398853</v>
      </c>
      <c r="Q7278" s="30">
        <f t="shared" si="445"/>
        <v>0</v>
      </c>
    </row>
    <row r="7279" spans="1:17" ht="26.3" hidden="1" x14ac:dyDescent="0.3">
      <c r="A7279" s="21">
        <v>57059</v>
      </c>
      <c r="B7279" s="22" t="s">
        <v>7942</v>
      </c>
      <c r="C7279" s="22" t="s">
        <v>1333</v>
      </c>
      <c r="D7279" s="27" t="s">
        <v>7925</v>
      </c>
      <c r="E7279" s="24" t="s">
        <v>4720</v>
      </c>
      <c r="F7279" s="25" t="s">
        <v>4721</v>
      </c>
      <c r="G7279" s="22" t="s">
        <v>72</v>
      </c>
      <c r="H7279" s="26">
        <v>388703</v>
      </c>
      <c r="I7279" s="28"/>
      <c r="J7279" s="26">
        <v>31096</v>
      </c>
      <c r="K7279" s="26">
        <v>419799</v>
      </c>
      <c r="L7279" s="22" t="s">
        <v>1336</v>
      </c>
      <c r="M7279" s="22"/>
      <c r="N7279">
        <f t="shared" si="443"/>
        <v>48763</v>
      </c>
      <c r="O7279">
        <f>+VLOOKUP(N7279,'Thanh toán '!O$8:P$8099,2,0)</f>
        <v>419799</v>
      </c>
      <c r="P7279">
        <f t="shared" si="444"/>
        <v>419799</v>
      </c>
      <c r="Q7279" s="30">
        <f t="shared" si="445"/>
        <v>0</v>
      </c>
    </row>
    <row r="7280" spans="1:17" ht="26.3" hidden="1" x14ac:dyDescent="0.3">
      <c r="A7280" s="21">
        <v>57060</v>
      </c>
      <c r="B7280" s="22" t="s">
        <v>7943</v>
      </c>
      <c r="C7280" s="22" t="s">
        <v>1333</v>
      </c>
      <c r="D7280" s="27" t="s">
        <v>7925</v>
      </c>
      <c r="E7280" s="24" t="s">
        <v>4720</v>
      </c>
      <c r="F7280" s="25" t="s">
        <v>4721</v>
      </c>
      <c r="G7280" s="22" t="s">
        <v>72</v>
      </c>
      <c r="H7280" s="26">
        <v>367155</v>
      </c>
      <c r="I7280" s="28"/>
      <c r="J7280" s="26">
        <v>29372</v>
      </c>
      <c r="K7280" s="26">
        <v>396527</v>
      </c>
      <c r="L7280" s="22" t="s">
        <v>1336</v>
      </c>
      <c r="M7280" s="22"/>
      <c r="N7280">
        <f t="shared" si="443"/>
        <v>48764</v>
      </c>
      <c r="O7280">
        <f>+VLOOKUP(N7280,'Thanh toán '!O$8:P$8099,2,0)</f>
        <v>396527</v>
      </c>
      <c r="P7280">
        <f t="shared" si="444"/>
        <v>396527</v>
      </c>
      <c r="Q7280" s="30">
        <f t="shared" si="445"/>
        <v>0</v>
      </c>
    </row>
    <row r="7281" spans="1:17" ht="26.3" hidden="1" x14ac:dyDescent="0.3">
      <c r="A7281" s="21">
        <v>57061</v>
      </c>
      <c r="B7281" s="22" t="s">
        <v>7944</v>
      </c>
      <c r="C7281" s="22" t="s">
        <v>1333</v>
      </c>
      <c r="D7281" s="27" t="s">
        <v>7925</v>
      </c>
      <c r="E7281" s="24" t="s">
        <v>4720</v>
      </c>
      <c r="F7281" s="25" t="s">
        <v>4721</v>
      </c>
      <c r="G7281" s="22" t="s">
        <v>72</v>
      </c>
      <c r="H7281" s="26">
        <v>819365</v>
      </c>
      <c r="I7281" s="28"/>
      <c r="J7281" s="26">
        <v>65549</v>
      </c>
      <c r="K7281" s="26">
        <v>884914</v>
      </c>
      <c r="L7281" s="22" t="s">
        <v>1336</v>
      </c>
      <c r="M7281" s="22"/>
      <c r="N7281">
        <f t="shared" si="443"/>
        <v>48765</v>
      </c>
      <c r="O7281">
        <f>+VLOOKUP(N7281,'Thanh toán '!O$8:P$8099,2,0)</f>
        <v>884914</v>
      </c>
      <c r="P7281">
        <f t="shared" si="444"/>
        <v>884914</v>
      </c>
      <c r="Q7281" s="30">
        <f t="shared" si="445"/>
        <v>0</v>
      </c>
    </row>
    <row r="7282" spans="1:17" ht="26.3" hidden="1" x14ac:dyDescent="0.3">
      <c r="A7282" s="21">
        <v>57062</v>
      </c>
      <c r="B7282" s="22" t="s">
        <v>7945</v>
      </c>
      <c r="C7282" s="22" t="s">
        <v>1333</v>
      </c>
      <c r="D7282" s="27" t="s">
        <v>7925</v>
      </c>
      <c r="E7282" s="24" t="s">
        <v>4720</v>
      </c>
      <c r="F7282" s="25" t="s">
        <v>4721</v>
      </c>
      <c r="G7282" s="22" t="s">
        <v>72</v>
      </c>
      <c r="H7282" s="26">
        <v>901686</v>
      </c>
      <c r="I7282" s="28"/>
      <c r="J7282" s="26">
        <v>72135</v>
      </c>
      <c r="K7282" s="26">
        <v>973821</v>
      </c>
      <c r="L7282" s="22" t="s">
        <v>1336</v>
      </c>
      <c r="M7282" s="22"/>
      <c r="N7282">
        <f t="shared" si="443"/>
        <v>48766</v>
      </c>
      <c r="O7282">
        <f>+VLOOKUP(N7282,'Thanh toán '!O$8:P$8099,2,0)</f>
        <v>973821</v>
      </c>
      <c r="P7282">
        <f t="shared" si="444"/>
        <v>973821</v>
      </c>
      <c r="Q7282" s="30">
        <f t="shared" si="445"/>
        <v>0</v>
      </c>
    </row>
    <row r="7283" spans="1:17" ht="26.3" hidden="1" x14ac:dyDescent="0.3">
      <c r="A7283" s="21">
        <v>57063</v>
      </c>
      <c r="B7283" s="22" t="s">
        <v>7946</v>
      </c>
      <c r="C7283" s="22" t="s">
        <v>1333</v>
      </c>
      <c r="D7283" s="27" t="s">
        <v>7925</v>
      </c>
      <c r="E7283" s="24" t="s">
        <v>4720</v>
      </c>
      <c r="F7283" s="25" t="s">
        <v>4721</v>
      </c>
      <c r="G7283" s="22" t="s">
        <v>72</v>
      </c>
      <c r="H7283" s="26">
        <v>840815</v>
      </c>
      <c r="I7283" s="28"/>
      <c r="J7283" s="26">
        <v>67265</v>
      </c>
      <c r="K7283" s="26">
        <v>908080</v>
      </c>
      <c r="L7283" s="22" t="s">
        <v>1336</v>
      </c>
      <c r="M7283" s="22"/>
      <c r="N7283">
        <f t="shared" si="443"/>
        <v>48767</v>
      </c>
      <c r="O7283">
        <f>+VLOOKUP(N7283,'Thanh toán '!O$8:P$8099,2,0)</f>
        <v>908080</v>
      </c>
      <c r="P7283">
        <f t="shared" si="444"/>
        <v>908080</v>
      </c>
      <c r="Q7283" s="30">
        <f t="shared" si="445"/>
        <v>0</v>
      </c>
    </row>
    <row r="7284" spans="1:17" ht="26.3" hidden="1" x14ac:dyDescent="0.3">
      <c r="A7284" s="21">
        <v>57064</v>
      </c>
      <c r="B7284" s="22" t="s">
        <v>7947</v>
      </c>
      <c r="C7284" s="22" t="s">
        <v>1333</v>
      </c>
      <c r="D7284" s="27" t="s">
        <v>7925</v>
      </c>
      <c r="E7284" s="24" t="s">
        <v>4720</v>
      </c>
      <c r="F7284" s="25" t="s">
        <v>4721</v>
      </c>
      <c r="G7284" s="22" t="s">
        <v>72</v>
      </c>
      <c r="H7284" s="26">
        <v>1532688</v>
      </c>
      <c r="I7284" s="28"/>
      <c r="J7284" s="26">
        <v>122615</v>
      </c>
      <c r="K7284" s="26">
        <v>1655303</v>
      </c>
      <c r="L7284" s="22" t="s">
        <v>1336</v>
      </c>
      <c r="M7284" s="22"/>
      <c r="N7284">
        <f t="shared" si="443"/>
        <v>48768</v>
      </c>
      <c r="O7284">
        <f>+VLOOKUP(N7284,'Thanh toán '!O$8:P$8099,2,0)</f>
        <v>1655303</v>
      </c>
      <c r="P7284">
        <f t="shared" si="444"/>
        <v>1655303</v>
      </c>
      <c r="Q7284" s="30">
        <f t="shared" si="445"/>
        <v>0</v>
      </c>
    </row>
    <row r="7285" spans="1:17" ht="26.3" hidden="1" x14ac:dyDescent="0.3">
      <c r="A7285" s="21">
        <v>57065</v>
      </c>
      <c r="B7285" s="22" t="s">
        <v>7948</v>
      </c>
      <c r="C7285" s="22" t="s">
        <v>1333</v>
      </c>
      <c r="D7285" s="27" t="s">
        <v>7925</v>
      </c>
      <c r="E7285" s="24" t="s">
        <v>4660</v>
      </c>
      <c r="F7285" s="25" t="s">
        <v>5644</v>
      </c>
      <c r="G7285" s="22" t="s">
        <v>24</v>
      </c>
      <c r="H7285" s="26">
        <v>1690724</v>
      </c>
      <c r="I7285" s="28"/>
      <c r="J7285" s="26">
        <v>135258</v>
      </c>
      <c r="K7285" s="26">
        <v>1825982</v>
      </c>
      <c r="L7285" s="22" t="s">
        <v>1336</v>
      </c>
      <c r="M7285" s="22"/>
      <c r="N7285">
        <f t="shared" si="443"/>
        <v>48769</v>
      </c>
      <c r="O7285">
        <f>+VLOOKUP(N7285,'Thanh toán '!O$8:P$8099,2,0)</f>
        <v>1825982</v>
      </c>
      <c r="P7285">
        <f t="shared" si="444"/>
        <v>1825982</v>
      </c>
      <c r="Q7285" s="30">
        <f t="shared" si="445"/>
        <v>0</v>
      </c>
    </row>
    <row r="7286" spans="1:17" hidden="1" x14ac:dyDescent="0.3">
      <c r="A7286" s="21">
        <v>57066</v>
      </c>
      <c r="B7286" s="22" t="s">
        <v>7949</v>
      </c>
      <c r="C7286" s="22" t="s">
        <v>1333</v>
      </c>
      <c r="D7286" s="27" t="s">
        <v>7925</v>
      </c>
      <c r="E7286" s="24" t="s">
        <v>5340</v>
      </c>
      <c r="F7286" s="25" t="s">
        <v>5341</v>
      </c>
      <c r="G7286" s="22" t="s">
        <v>604</v>
      </c>
      <c r="H7286" s="26">
        <v>6060250</v>
      </c>
      <c r="I7286" s="28"/>
      <c r="J7286" s="26">
        <v>484820</v>
      </c>
      <c r="K7286" s="26">
        <v>6545070</v>
      </c>
      <c r="L7286" s="22" t="s">
        <v>1336</v>
      </c>
      <c r="M7286" s="22"/>
      <c r="N7286">
        <f t="shared" si="443"/>
        <v>48770</v>
      </c>
      <c r="O7286">
        <f>+VLOOKUP(N7286,'Thanh toán '!O$8:P$8099,2,0)</f>
        <v>6545070</v>
      </c>
      <c r="P7286">
        <f t="shared" si="444"/>
        <v>6545070</v>
      </c>
      <c r="Q7286" s="30">
        <f t="shared" si="445"/>
        <v>0</v>
      </c>
    </row>
    <row r="7287" spans="1:17" ht="26.3" hidden="1" x14ac:dyDescent="0.3">
      <c r="A7287" s="21">
        <v>57067</v>
      </c>
      <c r="B7287" s="22" t="s">
        <v>7950</v>
      </c>
      <c r="C7287" s="22" t="s">
        <v>1333</v>
      </c>
      <c r="D7287" s="27" t="s">
        <v>7925</v>
      </c>
      <c r="E7287" s="24" t="s">
        <v>4660</v>
      </c>
      <c r="F7287" s="25" t="s">
        <v>5644</v>
      </c>
      <c r="G7287" s="22" t="s">
        <v>24</v>
      </c>
      <c r="H7287" s="26">
        <v>3889266</v>
      </c>
      <c r="I7287" s="28"/>
      <c r="J7287" s="26">
        <v>311141</v>
      </c>
      <c r="K7287" s="26">
        <v>4200407</v>
      </c>
      <c r="L7287" s="22" t="s">
        <v>1336</v>
      </c>
      <c r="M7287" s="22"/>
      <c r="N7287">
        <f t="shared" si="443"/>
        <v>48771</v>
      </c>
      <c r="O7287">
        <f>+VLOOKUP(N7287,'Thanh toán '!O$8:P$8099,2,0)</f>
        <v>4200407</v>
      </c>
      <c r="P7287">
        <f t="shared" si="444"/>
        <v>4200407</v>
      </c>
      <c r="Q7287" s="30">
        <f t="shared" si="445"/>
        <v>0</v>
      </c>
    </row>
    <row r="7288" spans="1:17" hidden="1" x14ac:dyDescent="0.3">
      <c r="A7288" s="21">
        <v>57092</v>
      </c>
      <c r="B7288" s="22" t="s">
        <v>7951</v>
      </c>
      <c r="C7288" s="22" t="s">
        <v>1333</v>
      </c>
      <c r="D7288" s="27" t="s">
        <v>7925</v>
      </c>
      <c r="E7288" s="24" t="s">
        <v>81</v>
      </c>
      <c r="F7288" s="25" t="s">
        <v>1432</v>
      </c>
      <c r="G7288" s="22" t="s">
        <v>82</v>
      </c>
      <c r="H7288" s="26">
        <v>4688090</v>
      </c>
      <c r="I7288" s="28"/>
      <c r="J7288" s="26">
        <v>375047</v>
      </c>
      <c r="K7288" s="26">
        <v>5063137</v>
      </c>
      <c r="L7288" s="22" t="s">
        <v>1336</v>
      </c>
      <c r="M7288" s="22"/>
      <c r="N7288">
        <f t="shared" si="443"/>
        <v>48797</v>
      </c>
      <c r="O7288">
        <f>+VLOOKUP(N7288,'Thanh toán '!O$8:P$8099,2,0)</f>
        <v>5063137</v>
      </c>
      <c r="P7288">
        <f t="shared" si="444"/>
        <v>5063137</v>
      </c>
      <c r="Q7288" s="30">
        <f t="shared" si="445"/>
        <v>0</v>
      </c>
    </row>
    <row r="7289" spans="1:17" hidden="1" x14ac:dyDescent="0.3">
      <c r="A7289" s="21">
        <v>57101</v>
      </c>
      <c r="B7289" s="22" t="s">
        <v>7952</v>
      </c>
      <c r="C7289" s="22" t="s">
        <v>1333</v>
      </c>
      <c r="D7289" s="27" t="s">
        <v>7925</v>
      </c>
      <c r="E7289" s="24" t="s">
        <v>32</v>
      </c>
      <c r="F7289" s="25" t="s">
        <v>1335</v>
      </c>
      <c r="G7289" s="22" t="s">
        <v>33</v>
      </c>
      <c r="H7289" s="26">
        <v>1361490</v>
      </c>
      <c r="I7289" s="28"/>
      <c r="J7289" s="26">
        <v>108919</v>
      </c>
      <c r="K7289" s="26">
        <v>1470409</v>
      </c>
      <c r="L7289" s="22" t="s">
        <v>1336</v>
      </c>
      <c r="M7289" s="22"/>
      <c r="N7289">
        <f t="shared" si="443"/>
        <v>48806</v>
      </c>
      <c r="O7289">
        <f>+VLOOKUP(N7289,'Thanh toán '!O$8:P$8099,2,0)</f>
        <v>1470409</v>
      </c>
      <c r="P7289">
        <f t="shared" si="444"/>
        <v>1470409</v>
      </c>
      <c r="Q7289" s="30">
        <f t="shared" si="445"/>
        <v>0</v>
      </c>
    </row>
    <row r="7290" spans="1:17" hidden="1" x14ac:dyDescent="0.3">
      <c r="A7290" s="21">
        <v>57108</v>
      </c>
      <c r="B7290" s="22" t="s">
        <v>7953</v>
      </c>
      <c r="C7290" s="22" t="s">
        <v>1333</v>
      </c>
      <c r="D7290" s="27" t="s">
        <v>7954</v>
      </c>
      <c r="E7290" s="24" t="s">
        <v>29</v>
      </c>
      <c r="F7290" s="25" t="s">
        <v>5376</v>
      </c>
      <c r="G7290" s="22" t="s">
        <v>30</v>
      </c>
      <c r="H7290" s="26">
        <v>3222760</v>
      </c>
      <c r="I7290" s="28"/>
      <c r="J7290" s="26">
        <v>257821</v>
      </c>
      <c r="K7290" s="26">
        <v>3480581</v>
      </c>
      <c r="L7290" s="22" t="s">
        <v>1336</v>
      </c>
      <c r="M7290" s="22"/>
      <c r="N7290">
        <f t="shared" si="443"/>
        <v>48815</v>
      </c>
      <c r="O7290">
        <f>+VLOOKUP(N7290,'Thanh toán '!O$8:P$8099,2,0)</f>
        <v>3480581</v>
      </c>
      <c r="P7290">
        <f t="shared" si="444"/>
        <v>3480581</v>
      </c>
      <c r="Q7290" s="30">
        <f t="shared" si="445"/>
        <v>0</v>
      </c>
    </row>
    <row r="7291" spans="1:17" hidden="1" x14ac:dyDescent="0.3">
      <c r="A7291" s="21">
        <v>57109</v>
      </c>
      <c r="B7291" s="22" t="s">
        <v>7955</v>
      </c>
      <c r="C7291" s="22" t="s">
        <v>1333</v>
      </c>
      <c r="D7291" s="27" t="s">
        <v>7954</v>
      </c>
      <c r="E7291" s="24" t="s">
        <v>4612</v>
      </c>
      <c r="F7291" s="25" t="s">
        <v>4613</v>
      </c>
      <c r="G7291" s="22" t="s">
        <v>39</v>
      </c>
      <c r="H7291" s="26">
        <v>1545755</v>
      </c>
      <c r="I7291" s="28"/>
      <c r="J7291" s="26">
        <v>123660</v>
      </c>
      <c r="K7291" s="26">
        <v>1669415</v>
      </c>
      <c r="L7291" s="22" t="s">
        <v>1336</v>
      </c>
      <c r="M7291" s="22"/>
      <c r="N7291">
        <f t="shared" si="443"/>
        <v>48816</v>
      </c>
      <c r="O7291">
        <f>+VLOOKUP(N7291,'Thanh toán '!O$8:P$8099,2,0)</f>
        <v>1669415</v>
      </c>
      <c r="P7291">
        <f t="shared" si="444"/>
        <v>1669415</v>
      </c>
      <c r="Q7291" s="30">
        <f t="shared" si="445"/>
        <v>0</v>
      </c>
    </row>
    <row r="7292" spans="1:17" hidden="1" x14ac:dyDescent="0.3">
      <c r="A7292" s="21">
        <v>57110</v>
      </c>
      <c r="B7292" s="22" t="s">
        <v>7956</v>
      </c>
      <c r="C7292" s="22" t="s">
        <v>1333</v>
      </c>
      <c r="D7292" s="27" t="s">
        <v>7954</v>
      </c>
      <c r="E7292" s="24" t="s">
        <v>4612</v>
      </c>
      <c r="F7292" s="25" t="s">
        <v>4613</v>
      </c>
      <c r="G7292" s="22" t="s">
        <v>39</v>
      </c>
      <c r="H7292" s="26">
        <v>734310</v>
      </c>
      <c r="I7292" s="28"/>
      <c r="J7292" s="26">
        <v>58745</v>
      </c>
      <c r="K7292" s="26">
        <v>793055</v>
      </c>
      <c r="L7292" s="22" t="s">
        <v>1336</v>
      </c>
      <c r="M7292" s="22"/>
      <c r="N7292">
        <f t="shared" si="443"/>
        <v>48817</v>
      </c>
      <c r="O7292" t="e">
        <f>+VLOOKUP(N7292,'Thanh toán '!O$8:P$8099,2,0)</f>
        <v>#N/A</v>
      </c>
      <c r="P7292" t="e">
        <f t="shared" si="444"/>
        <v>#N/A</v>
      </c>
      <c r="Q7292" s="30" t="e">
        <f t="shared" si="445"/>
        <v>#N/A</v>
      </c>
    </row>
    <row r="7293" spans="1:17" hidden="1" x14ac:dyDescent="0.3">
      <c r="A7293" s="21">
        <v>57111</v>
      </c>
      <c r="B7293" s="22" t="s">
        <v>7957</v>
      </c>
      <c r="C7293" s="22" t="s">
        <v>1333</v>
      </c>
      <c r="D7293" s="27" t="s">
        <v>7954</v>
      </c>
      <c r="E7293" s="24" t="s">
        <v>5893</v>
      </c>
      <c r="F7293" s="25" t="s">
        <v>2770</v>
      </c>
      <c r="G7293" s="22" t="s">
        <v>2771</v>
      </c>
      <c r="H7293" s="26">
        <v>2579200</v>
      </c>
      <c r="I7293" s="28"/>
      <c r="J7293" s="26">
        <v>206336</v>
      </c>
      <c r="K7293" s="26">
        <v>2785536</v>
      </c>
      <c r="L7293" s="22" t="s">
        <v>1336</v>
      </c>
      <c r="M7293" s="22"/>
      <c r="N7293">
        <f t="shared" si="443"/>
        <v>48818</v>
      </c>
      <c r="O7293">
        <f>+VLOOKUP(N7293,'Thanh toán '!O$8:P$8099,2,0)</f>
        <v>2785536</v>
      </c>
      <c r="P7293">
        <f t="shared" si="444"/>
        <v>2785536</v>
      </c>
      <c r="Q7293" s="30">
        <f t="shared" si="445"/>
        <v>0</v>
      </c>
    </row>
    <row r="7294" spans="1:17" hidden="1" x14ac:dyDescent="0.3">
      <c r="A7294" s="21">
        <v>57112</v>
      </c>
      <c r="B7294" s="22" t="s">
        <v>7958</v>
      </c>
      <c r="C7294" s="22" t="s">
        <v>1333</v>
      </c>
      <c r="D7294" s="27" t="s">
        <v>7954</v>
      </c>
      <c r="E7294" s="24" t="s">
        <v>4612</v>
      </c>
      <c r="F7294" s="25" t="s">
        <v>4613</v>
      </c>
      <c r="G7294" s="22" t="s">
        <v>39</v>
      </c>
      <c r="H7294" s="26">
        <v>658290</v>
      </c>
      <c r="I7294" s="28"/>
      <c r="J7294" s="26">
        <v>52663</v>
      </c>
      <c r="K7294" s="26">
        <v>710953</v>
      </c>
      <c r="L7294" s="22" t="s">
        <v>1336</v>
      </c>
      <c r="M7294" s="22"/>
      <c r="N7294">
        <f t="shared" si="443"/>
        <v>48819</v>
      </c>
      <c r="O7294" t="e">
        <f>+VLOOKUP(N7294,'Thanh toán '!O$8:P$8099,2,0)</f>
        <v>#N/A</v>
      </c>
      <c r="P7294" t="e">
        <f t="shared" si="444"/>
        <v>#N/A</v>
      </c>
      <c r="Q7294" s="30" t="e">
        <f t="shared" si="445"/>
        <v>#N/A</v>
      </c>
    </row>
    <row r="7295" spans="1:17" hidden="1" x14ac:dyDescent="0.3">
      <c r="A7295" s="21">
        <v>57113</v>
      </c>
      <c r="B7295" s="22" t="s">
        <v>7959</v>
      </c>
      <c r="C7295" s="22" t="s">
        <v>1333</v>
      </c>
      <c r="D7295" s="27" t="s">
        <v>7954</v>
      </c>
      <c r="E7295" s="24" t="s">
        <v>4612</v>
      </c>
      <c r="F7295" s="25" t="s">
        <v>4613</v>
      </c>
      <c r="G7295" s="22" t="s">
        <v>39</v>
      </c>
      <c r="H7295" s="26">
        <v>951239</v>
      </c>
      <c r="I7295" s="28"/>
      <c r="J7295" s="26">
        <v>76099</v>
      </c>
      <c r="K7295" s="26">
        <v>1027338</v>
      </c>
      <c r="L7295" s="22" t="s">
        <v>1336</v>
      </c>
      <c r="M7295" s="22"/>
      <c r="N7295">
        <f t="shared" si="443"/>
        <v>48820</v>
      </c>
      <c r="O7295">
        <f>+VLOOKUP(N7295,'Thanh toán '!O$8:P$8099,2,0)</f>
        <v>1027338</v>
      </c>
      <c r="P7295">
        <f t="shared" si="444"/>
        <v>1027338</v>
      </c>
      <c r="Q7295" s="30">
        <f t="shared" si="445"/>
        <v>0</v>
      </c>
    </row>
    <row r="7296" spans="1:17" hidden="1" x14ac:dyDescent="0.3">
      <c r="A7296" s="21">
        <v>57114</v>
      </c>
      <c r="B7296" s="22" t="s">
        <v>7960</v>
      </c>
      <c r="C7296" s="22" t="s">
        <v>1333</v>
      </c>
      <c r="D7296" s="27" t="s">
        <v>7954</v>
      </c>
      <c r="E7296" s="24" t="s">
        <v>45</v>
      </c>
      <c r="F7296" s="25" t="s">
        <v>4737</v>
      </c>
      <c r="G7296" s="22" t="s">
        <v>46</v>
      </c>
      <c r="H7296" s="26">
        <v>4208850</v>
      </c>
      <c r="I7296" s="28"/>
      <c r="J7296" s="26">
        <v>336708</v>
      </c>
      <c r="K7296" s="26">
        <v>4545558</v>
      </c>
      <c r="L7296" s="22" t="s">
        <v>1336</v>
      </c>
      <c r="M7296" s="22"/>
      <c r="N7296">
        <f t="shared" si="443"/>
        <v>48821</v>
      </c>
      <c r="O7296">
        <f>+VLOOKUP(N7296,'Thanh toán '!O$8:P$8099,2,0)</f>
        <v>4545558</v>
      </c>
      <c r="P7296">
        <f t="shared" si="444"/>
        <v>4545558</v>
      </c>
      <c r="Q7296" s="30">
        <f t="shared" si="445"/>
        <v>0</v>
      </c>
    </row>
    <row r="7297" spans="1:17" hidden="1" x14ac:dyDescent="0.3">
      <c r="A7297" s="21">
        <v>57115</v>
      </c>
      <c r="B7297" s="22" t="s">
        <v>7961</v>
      </c>
      <c r="C7297" s="22" t="s">
        <v>1333</v>
      </c>
      <c r="D7297" s="27" t="s">
        <v>7954</v>
      </c>
      <c r="E7297" s="24" t="s">
        <v>5380</v>
      </c>
      <c r="F7297" s="25" t="s">
        <v>5381</v>
      </c>
      <c r="G7297" s="22" t="s">
        <v>109</v>
      </c>
      <c r="H7297" s="26">
        <v>1289600</v>
      </c>
      <c r="I7297" s="28"/>
      <c r="J7297" s="26">
        <v>103168</v>
      </c>
      <c r="K7297" s="26">
        <v>1392768</v>
      </c>
      <c r="L7297" s="22" t="s">
        <v>1336</v>
      </c>
      <c r="M7297" s="22"/>
      <c r="N7297">
        <f t="shared" si="443"/>
        <v>48822</v>
      </c>
      <c r="O7297">
        <f>+VLOOKUP(N7297,'Thanh toán '!O$8:P$8099,2,0)</f>
        <v>1392768</v>
      </c>
      <c r="P7297">
        <f t="shared" si="444"/>
        <v>1392768</v>
      </c>
      <c r="Q7297" s="30">
        <f t="shared" si="445"/>
        <v>0</v>
      </c>
    </row>
    <row r="7298" spans="1:17" hidden="1" x14ac:dyDescent="0.3">
      <c r="A7298" s="21">
        <v>57116</v>
      </c>
      <c r="B7298" s="22" t="s">
        <v>7962</v>
      </c>
      <c r="C7298" s="22" t="s">
        <v>1333</v>
      </c>
      <c r="D7298" s="27" t="s">
        <v>7954</v>
      </c>
      <c r="E7298" s="24" t="s">
        <v>316</v>
      </c>
      <c r="F7298" s="25" t="s">
        <v>5388</v>
      </c>
      <c r="G7298" s="22" t="s">
        <v>317</v>
      </c>
      <c r="H7298" s="26">
        <v>3402705</v>
      </c>
      <c r="I7298" s="28"/>
      <c r="J7298" s="26">
        <v>272216</v>
      </c>
      <c r="K7298" s="26">
        <v>3674921</v>
      </c>
      <c r="L7298" s="22" t="s">
        <v>1336</v>
      </c>
      <c r="M7298" s="22"/>
      <c r="N7298">
        <f t="shared" si="443"/>
        <v>48823</v>
      </c>
      <c r="O7298">
        <f>+VLOOKUP(N7298,'Thanh toán '!O$8:P$8099,2,0)</f>
        <v>3674921</v>
      </c>
      <c r="P7298">
        <f t="shared" si="444"/>
        <v>3674921</v>
      </c>
      <c r="Q7298" s="30">
        <f t="shared" si="445"/>
        <v>0</v>
      </c>
    </row>
    <row r="7299" spans="1:17" hidden="1" x14ac:dyDescent="0.3">
      <c r="A7299" s="21">
        <v>57117</v>
      </c>
      <c r="B7299" s="22" t="s">
        <v>7963</v>
      </c>
      <c r="C7299" s="22" t="s">
        <v>1333</v>
      </c>
      <c r="D7299" s="27" t="s">
        <v>7954</v>
      </c>
      <c r="E7299" s="24" t="s">
        <v>321</v>
      </c>
      <c r="F7299" s="25" t="s">
        <v>2497</v>
      </c>
      <c r="G7299" s="22" t="s">
        <v>322</v>
      </c>
      <c r="H7299" s="26">
        <v>1003640</v>
      </c>
      <c r="I7299" s="28"/>
      <c r="J7299" s="26">
        <v>80291</v>
      </c>
      <c r="K7299" s="26">
        <v>1083931</v>
      </c>
      <c r="L7299" s="22" t="s">
        <v>1336</v>
      </c>
      <c r="M7299" s="22"/>
      <c r="N7299">
        <f t="shared" si="443"/>
        <v>48824</v>
      </c>
      <c r="O7299">
        <f>+VLOOKUP(N7299,'Thanh toán '!O$8:P$8099,2,0)</f>
        <v>1083931</v>
      </c>
      <c r="P7299">
        <f t="shared" si="444"/>
        <v>1083931</v>
      </c>
      <c r="Q7299" s="30">
        <f t="shared" si="445"/>
        <v>0</v>
      </c>
    </row>
    <row r="7300" spans="1:17" ht="26.3" hidden="1" x14ac:dyDescent="0.3">
      <c r="A7300" s="21">
        <v>57118</v>
      </c>
      <c r="B7300" s="22" t="s">
        <v>7964</v>
      </c>
      <c r="C7300" s="22" t="s">
        <v>1333</v>
      </c>
      <c r="D7300" s="27" t="s">
        <v>7954</v>
      </c>
      <c r="E7300" s="24" t="s">
        <v>4698</v>
      </c>
      <c r="F7300" s="25" t="s">
        <v>4699</v>
      </c>
      <c r="G7300" s="22" t="s">
        <v>106</v>
      </c>
      <c r="H7300" s="26">
        <v>1289600</v>
      </c>
      <c r="I7300" s="28"/>
      <c r="J7300" s="26">
        <v>103168</v>
      </c>
      <c r="K7300" s="26">
        <v>1392768</v>
      </c>
      <c r="L7300" s="22" t="s">
        <v>1336</v>
      </c>
      <c r="M7300" s="22"/>
      <c r="N7300">
        <f t="shared" si="443"/>
        <v>48825</v>
      </c>
      <c r="O7300">
        <f>+VLOOKUP(N7300,'Thanh toán '!O$8:P$8099,2,0)</f>
        <v>1392768</v>
      </c>
      <c r="P7300">
        <f t="shared" si="444"/>
        <v>1392768</v>
      </c>
      <c r="Q7300" s="30">
        <f t="shared" si="445"/>
        <v>0</v>
      </c>
    </row>
    <row r="7301" spans="1:17" ht="26.3" hidden="1" x14ac:dyDescent="0.3">
      <c r="A7301" s="21">
        <v>57119</v>
      </c>
      <c r="B7301" s="22" t="s">
        <v>7965</v>
      </c>
      <c r="C7301" s="22" t="s">
        <v>1333</v>
      </c>
      <c r="D7301" s="27" t="s">
        <v>7954</v>
      </c>
      <c r="E7301" s="24" t="s">
        <v>4748</v>
      </c>
      <c r="F7301" s="25" t="s">
        <v>4749</v>
      </c>
      <c r="G7301" s="22" t="s">
        <v>103</v>
      </c>
      <c r="H7301" s="26">
        <v>5667075</v>
      </c>
      <c r="I7301" s="28"/>
      <c r="J7301" s="26">
        <v>453366</v>
      </c>
      <c r="K7301" s="26">
        <v>6120441</v>
      </c>
      <c r="L7301" s="22" t="s">
        <v>1336</v>
      </c>
      <c r="M7301" s="22"/>
      <c r="N7301">
        <f t="shared" si="443"/>
        <v>48826</v>
      </c>
      <c r="O7301">
        <f>+VLOOKUP(N7301,'Thanh toán '!O$8:P$8099,2,0)</f>
        <v>6120441</v>
      </c>
      <c r="P7301">
        <f t="shared" si="444"/>
        <v>6120441</v>
      </c>
      <c r="Q7301" s="30">
        <f t="shared" si="445"/>
        <v>0</v>
      </c>
    </row>
    <row r="7302" spans="1:17" hidden="1" x14ac:dyDescent="0.3">
      <c r="A7302" s="21">
        <v>57120</v>
      </c>
      <c r="B7302" s="22" t="s">
        <v>7966</v>
      </c>
      <c r="C7302" s="22" t="s">
        <v>1333</v>
      </c>
      <c r="D7302" s="27" t="s">
        <v>7954</v>
      </c>
      <c r="E7302" s="24" t="s">
        <v>5962</v>
      </c>
      <c r="F7302" s="25" t="s">
        <v>5963</v>
      </c>
      <c r="G7302" s="22" t="s">
        <v>481</v>
      </c>
      <c r="H7302" s="26">
        <v>624163</v>
      </c>
      <c r="I7302" s="28"/>
      <c r="J7302" s="26">
        <v>49933</v>
      </c>
      <c r="K7302" s="26">
        <v>674096</v>
      </c>
      <c r="L7302" s="22" t="s">
        <v>1336</v>
      </c>
      <c r="M7302" s="22"/>
      <c r="N7302">
        <f t="shared" ref="N7302:N7365" si="446">+B7302*1</f>
        <v>48827</v>
      </c>
      <c r="O7302">
        <f>+VLOOKUP(N7302,'Thanh toán '!O$8:P$8099,2,0)</f>
        <v>674096</v>
      </c>
      <c r="P7302">
        <f t="shared" ref="P7302:P7365" si="447">+O7302</f>
        <v>674096</v>
      </c>
      <c r="Q7302" s="30">
        <f t="shared" si="445"/>
        <v>0</v>
      </c>
    </row>
    <row r="7303" spans="1:17" hidden="1" x14ac:dyDescent="0.3">
      <c r="A7303" s="21">
        <v>57121</v>
      </c>
      <c r="B7303" s="22" t="s">
        <v>7967</v>
      </c>
      <c r="C7303" s="22" t="s">
        <v>1333</v>
      </c>
      <c r="D7303" s="27" t="s">
        <v>7954</v>
      </c>
      <c r="E7303" s="24" t="s">
        <v>2860</v>
      </c>
      <c r="F7303" s="25" t="s">
        <v>2861</v>
      </c>
      <c r="G7303" s="22" t="s">
        <v>2862</v>
      </c>
      <c r="H7303" s="26">
        <v>1844890</v>
      </c>
      <c r="I7303" s="28"/>
      <c r="J7303" s="26">
        <v>147591</v>
      </c>
      <c r="K7303" s="26">
        <v>1992481</v>
      </c>
      <c r="L7303" s="22" t="s">
        <v>1336</v>
      </c>
      <c r="M7303" s="22"/>
      <c r="N7303">
        <f t="shared" si="446"/>
        <v>48828</v>
      </c>
      <c r="O7303">
        <f>+VLOOKUP(N7303,'Thanh toán '!O$8:P$8099,2,0)</f>
        <v>1992481</v>
      </c>
      <c r="P7303">
        <f t="shared" si="447"/>
        <v>1992481</v>
      </c>
      <c r="Q7303" s="30">
        <f t="shared" si="445"/>
        <v>0</v>
      </c>
    </row>
    <row r="7304" spans="1:17" hidden="1" x14ac:dyDescent="0.3">
      <c r="A7304" s="21">
        <v>57122</v>
      </c>
      <c r="B7304" s="22" t="s">
        <v>7968</v>
      </c>
      <c r="C7304" s="22" t="s">
        <v>1333</v>
      </c>
      <c r="D7304" s="27" t="s">
        <v>7954</v>
      </c>
      <c r="E7304" s="24" t="s">
        <v>111</v>
      </c>
      <c r="F7304" s="25" t="s">
        <v>5394</v>
      </c>
      <c r="G7304" s="22" t="s">
        <v>112</v>
      </c>
      <c r="H7304" s="26">
        <v>3393590</v>
      </c>
      <c r="I7304" s="28"/>
      <c r="J7304" s="26">
        <v>271487</v>
      </c>
      <c r="K7304" s="26">
        <v>3665077</v>
      </c>
      <c r="L7304" s="22" t="s">
        <v>1336</v>
      </c>
      <c r="M7304" s="22"/>
      <c r="N7304">
        <f t="shared" si="446"/>
        <v>48829</v>
      </c>
      <c r="O7304">
        <f>+VLOOKUP(N7304,'Thanh toán '!O$8:P$8099,2,0)</f>
        <v>3665077</v>
      </c>
      <c r="P7304">
        <f t="shared" si="447"/>
        <v>3665077</v>
      </c>
      <c r="Q7304" s="30">
        <f t="shared" si="445"/>
        <v>0</v>
      </c>
    </row>
    <row r="7305" spans="1:17" ht="26.3" hidden="1" x14ac:dyDescent="0.3">
      <c r="A7305" s="21">
        <v>57123</v>
      </c>
      <c r="B7305" s="22" t="s">
        <v>7969</v>
      </c>
      <c r="C7305" s="22" t="s">
        <v>1333</v>
      </c>
      <c r="D7305" s="27" t="s">
        <v>7954</v>
      </c>
      <c r="E7305" s="24" t="s">
        <v>1451</v>
      </c>
      <c r="F7305" s="25" t="s">
        <v>1452</v>
      </c>
      <c r="G7305" s="22" t="s">
        <v>1453</v>
      </c>
      <c r="H7305" s="26">
        <v>3058285</v>
      </c>
      <c r="I7305" s="28"/>
      <c r="J7305" s="26">
        <v>244663</v>
      </c>
      <c r="K7305" s="26">
        <v>3302948</v>
      </c>
      <c r="L7305" s="22" t="s">
        <v>1336</v>
      </c>
      <c r="M7305" s="22"/>
      <c r="N7305">
        <f t="shared" si="446"/>
        <v>48830</v>
      </c>
      <c r="O7305">
        <f>+VLOOKUP(N7305,'Thanh toán '!O$8:P$8099,2,0)</f>
        <v>3302948</v>
      </c>
      <c r="P7305">
        <f t="shared" si="447"/>
        <v>3302948</v>
      </c>
      <c r="Q7305" s="30">
        <f t="shared" si="445"/>
        <v>0</v>
      </c>
    </row>
    <row r="7306" spans="1:17" hidden="1" x14ac:dyDescent="0.3">
      <c r="A7306" s="21">
        <v>57124</v>
      </c>
      <c r="B7306" s="22" t="s">
        <v>7970</v>
      </c>
      <c r="C7306" s="22" t="s">
        <v>1333</v>
      </c>
      <c r="D7306" s="27" t="s">
        <v>7954</v>
      </c>
      <c r="E7306" s="24" t="s">
        <v>114</v>
      </c>
      <c r="F7306" s="25" t="s">
        <v>5502</v>
      </c>
      <c r="G7306" s="22" t="s">
        <v>115</v>
      </c>
      <c r="H7306" s="26">
        <v>13280020</v>
      </c>
      <c r="I7306" s="28"/>
      <c r="J7306" s="26">
        <v>1062402</v>
      </c>
      <c r="K7306" s="26">
        <v>14342422</v>
      </c>
      <c r="L7306" s="22" t="s">
        <v>1336</v>
      </c>
      <c r="M7306" s="22"/>
      <c r="N7306">
        <f t="shared" si="446"/>
        <v>48831</v>
      </c>
      <c r="O7306">
        <f>+VLOOKUP(N7306,'Thanh toán '!O$8:P$8099,2,0)</f>
        <v>14342422</v>
      </c>
      <c r="P7306">
        <f t="shared" si="447"/>
        <v>14342422</v>
      </c>
      <c r="Q7306" s="30">
        <f t="shared" si="445"/>
        <v>0</v>
      </c>
    </row>
    <row r="7307" spans="1:17" hidden="1" x14ac:dyDescent="0.3">
      <c r="A7307" s="21">
        <v>57125</v>
      </c>
      <c r="B7307" s="22" t="s">
        <v>7971</v>
      </c>
      <c r="C7307" s="22" t="s">
        <v>1333</v>
      </c>
      <c r="D7307" s="27" t="s">
        <v>7954</v>
      </c>
      <c r="E7307" s="24" t="s">
        <v>114</v>
      </c>
      <c r="F7307" s="25" t="s">
        <v>5502</v>
      </c>
      <c r="G7307" s="22" t="s">
        <v>115</v>
      </c>
      <c r="H7307" s="26">
        <v>962485</v>
      </c>
      <c r="I7307" s="28"/>
      <c r="J7307" s="26">
        <v>76999</v>
      </c>
      <c r="K7307" s="26">
        <v>1039484</v>
      </c>
      <c r="L7307" s="22" t="s">
        <v>1336</v>
      </c>
      <c r="M7307" s="22"/>
      <c r="N7307">
        <f t="shared" si="446"/>
        <v>48832</v>
      </c>
      <c r="O7307">
        <f>+VLOOKUP(N7307,'Thanh toán '!O$8:P$8099,2,0)</f>
        <v>1039484</v>
      </c>
      <c r="P7307">
        <f t="shared" si="447"/>
        <v>1039484</v>
      </c>
      <c r="Q7307" s="30">
        <f t="shared" si="445"/>
        <v>0</v>
      </c>
    </row>
    <row r="7308" spans="1:17" hidden="1" x14ac:dyDescent="0.3">
      <c r="A7308" s="21">
        <v>57127</v>
      </c>
      <c r="B7308" s="22" t="s">
        <v>7972</v>
      </c>
      <c r="C7308" s="22" t="s">
        <v>1333</v>
      </c>
      <c r="D7308" s="27" t="s">
        <v>7954</v>
      </c>
      <c r="E7308" s="24" t="s">
        <v>4612</v>
      </c>
      <c r="F7308" s="25" t="s">
        <v>4613</v>
      </c>
      <c r="G7308" s="22" t="s">
        <v>39</v>
      </c>
      <c r="H7308" s="26">
        <v>1872525</v>
      </c>
      <c r="I7308" s="28"/>
      <c r="J7308" s="26">
        <v>149802</v>
      </c>
      <c r="K7308" s="26">
        <v>2022327</v>
      </c>
      <c r="L7308" s="22" t="s">
        <v>1336</v>
      </c>
      <c r="M7308" s="22"/>
      <c r="N7308">
        <f t="shared" si="446"/>
        <v>48834</v>
      </c>
      <c r="O7308">
        <f>+VLOOKUP(N7308,'Thanh toán '!O$8:P$8099,2,0)</f>
        <v>2022327</v>
      </c>
      <c r="P7308">
        <f t="shared" si="447"/>
        <v>2022327</v>
      </c>
      <c r="Q7308" s="30">
        <f t="shared" si="445"/>
        <v>0</v>
      </c>
    </row>
    <row r="7309" spans="1:17" hidden="1" x14ac:dyDescent="0.3">
      <c r="A7309" s="21">
        <v>57128</v>
      </c>
      <c r="B7309" s="22" t="s">
        <v>7973</v>
      </c>
      <c r="C7309" s="22" t="s">
        <v>1333</v>
      </c>
      <c r="D7309" s="27" t="s">
        <v>7954</v>
      </c>
      <c r="E7309" s="24" t="s">
        <v>4612</v>
      </c>
      <c r="F7309" s="25" t="s">
        <v>4613</v>
      </c>
      <c r="G7309" s="22" t="s">
        <v>39</v>
      </c>
      <c r="H7309" s="26">
        <v>1031310</v>
      </c>
      <c r="I7309" s="28"/>
      <c r="J7309" s="26">
        <v>82505</v>
      </c>
      <c r="K7309" s="26">
        <v>1113815</v>
      </c>
      <c r="L7309" s="22" t="s">
        <v>1336</v>
      </c>
      <c r="M7309" s="22"/>
      <c r="N7309">
        <f t="shared" si="446"/>
        <v>48835</v>
      </c>
      <c r="O7309">
        <f>+VLOOKUP(N7309,'Thanh toán '!O$8:P$8099,2,0)</f>
        <v>1113815</v>
      </c>
      <c r="P7309">
        <f t="shared" si="447"/>
        <v>1113815</v>
      </c>
      <c r="Q7309" s="30">
        <f t="shared" si="445"/>
        <v>0</v>
      </c>
    </row>
    <row r="7310" spans="1:17" hidden="1" x14ac:dyDescent="0.3">
      <c r="A7310" s="21">
        <v>57129</v>
      </c>
      <c r="B7310" s="22" t="s">
        <v>7974</v>
      </c>
      <c r="C7310" s="22" t="s">
        <v>1333</v>
      </c>
      <c r="D7310" s="27" t="s">
        <v>7954</v>
      </c>
      <c r="E7310" s="24" t="s">
        <v>4612</v>
      </c>
      <c r="F7310" s="25" t="s">
        <v>4613</v>
      </c>
      <c r="G7310" s="22" t="s">
        <v>39</v>
      </c>
      <c r="H7310" s="26">
        <v>594778</v>
      </c>
      <c r="I7310" s="28"/>
      <c r="J7310" s="26">
        <v>47582</v>
      </c>
      <c r="K7310" s="26">
        <v>642360</v>
      </c>
      <c r="L7310" s="22" t="s">
        <v>1336</v>
      </c>
      <c r="M7310" s="22"/>
      <c r="N7310">
        <f t="shared" si="446"/>
        <v>48836</v>
      </c>
      <c r="O7310" t="e">
        <f>+VLOOKUP(N7310,'Thanh toán '!O$8:P$8099,2,0)</f>
        <v>#N/A</v>
      </c>
      <c r="P7310" t="e">
        <f t="shared" si="447"/>
        <v>#N/A</v>
      </c>
      <c r="Q7310" s="30" t="e">
        <f t="shared" si="445"/>
        <v>#N/A</v>
      </c>
    </row>
    <row r="7311" spans="1:17" hidden="1" x14ac:dyDescent="0.3">
      <c r="A7311" s="21">
        <v>57130</v>
      </c>
      <c r="B7311" s="22" t="s">
        <v>7975</v>
      </c>
      <c r="C7311" s="22" t="s">
        <v>1333</v>
      </c>
      <c r="D7311" s="27" t="s">
        <v>7954</v>
      </c>
      <c r="E7311" s="24" t="s">
        <v>192</v>
      </c>
      <c r="F7311" s="25" t="s">
        <v>1477</v>
      </c>
      <c r="G7311" s="22" t="s">
        <v>193</v>
      </c>
      <c r="H7311" s="26">
        <v>3689780</v>
      </c>
      <c r="I7311" s="28"/>
      <c r="J7311" s="26">
        <v>295182</v>
      </c>
      <c r="K7311" s="26">
        <v>3984962</v>
      </c>
      <c r="L7311" s="22" t="s">
        <v>1336</v>
      </c>
      <c r="M7311" s="22"/>
      <c r="N7311">
        <f t="shared" si="446"/>
        <v>48837</v>
      </c>
      <c r="O7311">
        <f>+VLOOKUP(N7311,'Thanh toán '!O$8:P$8099,2,0)</f>
        <v>3984962</v>
      </c>
      <c r="P7311">
        <f t="shared" si="447"/>
        <v>3984962</v>
      </c>
      <c r="Q7311" s="30">
        <f t="shared" si="445"/>
        <v>0</v>
      </c>
    </row>
    <row r="7312" spans="1:17" hidden="1" x14ac:dyDescent="0.3">
      <c r="A7312" s="21">
        <v>57131</v>
      </c>
      <c r="B7312" s="22" t="s">
        <v>7976</v>
      </c>
      <c r="C7312" s="22" t="s">
        <v>1333</v>
      </c>
      <c r="D7312" s="27" t="s">
        <v>7954</v>
      </c>
      <c r="E7312" s="24" t="s">
        <v>4612</v>
      </c>
      <c r="F7312" s="25" t="s">
        <v>4613</v>
      </c>
      <c r="G7312" s="22" t="s">
        <v>39</v>
      </c>
      <c r="H7312" s="26">
        <v>693953</v>
      </c>
      <c r="I7312" s="28"/>
      <c r="J7312" s="26">
        <v>55516</v>
      </c>
      <c r="K7312" s="26">
        <v>749469</v>
      </c>
      <c r="L7312" s="22" t="s">
        <v>1336</v>
      </c>
      <c r="M7312" s="22"/>
      <c r="N7312">
        <f t="shared" si="446"/>
        <v>48838</v>
      </c>
      <c r="O7312">
        <f>+VLOOKUP(N7312,'Thanh toán '!O$8:P$8099,2,0)</f>
        <v>749469</v>
      </c>
      <c r="P7312">
        <f t="shared" si="447"/>
        <v>749469</v>
      </c>
      <c r="Q7312" s="30">
        <f t="shared" si="445"/>
        <v>0</v>
      </c>
    </row>
    <row r="7313" spans="1:17" hidden="1" x14ac:dyDescent="0.3">
      <c r="A7313" s="21">
        <v>57132</v>
      </c>
      <c r="B7313" s="22" t="s">
        <v>7977</v>
      </c>
      <c r="C7313" s="22" t="s">
        <v>1333</v>
      </c>
      <c r="D7313" s="27" t="s">
        <v>7954</v>
      </c>
      <c r="E7313" s="24" t="s">
        <v>4612</v>
      </c>
      <c r="F7313" s="25" t="s">
        <v>4613</v>
      </c>
      <c r="G7313" s="22" t="s">
        <v>39</v>
      </c>
      <c r="H7313" s="26">
        <v>881172</v>
      </c>
      <c r="I7313" s="28"/>
      <c r="J7313" s="26">
        <v>70494</v>
      </c>
      <c r="K7313" s="26">
        <v>951666</v>
      </c>
      <c r="L7313" s="22" t="s">
        <v>1336</v>
      </c>
      <c r="M7313" s="22"/>
      <c r="N7313">
        <f t="shared" si="446"/>
        <v>48839</v>
      </c>
      <c r="O7313">
        <f>+VLOOKUP(N7313,'Thanh toán '!O$8:P$8099,2,0)</f>
        <v>951666</v>
      </c>
      <c r="P7313">
        <f t="shared" si="447"/>
        <v>951666</v>
      </c>
      <c r="Q7313" s="30">
        <f t="shared" si="445"/>
        <v>0</v>
      </c>
    </row>
    <row r="7314" spans="1:17" hidden="1" x14ac:dyDescent="0.3">
      <c r="A7314" s="21">
        <v>57133</v>
      </c>
      <c r="B7314" s="22" t="s">
        <v>7978</v>
      </c>
      <c r="C7314" s="22" t="s">
        <v>1333</v>
      </c>
      <c r="D7314" s="27" t="s">
        <v>7954</v>
      </c>
      <c r="E7314" s="24" t="s">
        <v>4612</v>
      </c>
      <c r="F7314" s="25" t="s">
        <v>4613</v>
      </c>
      <c r="G7314" s="22" t="s">
        <v>39</v>
      </c>
      <c r="H7314" s="26">
        <v>645256</v>
      </c>
      <c r="I7314" s="28"/>
      <c r="J7314" s="26">
        <v>51620</v>
      </c>
      <c r="K7314" s="26">
        <v>696876</v>
      </c>
      <c r="L7314" s="22" t="s">
        <v>1336</v>
      </c>
      <c r="M7314" s="22"/>
      <c r="N7314">
        <f t="shared" si="446"/>
        <v>48840</v>
      </c>
      <c r="O7314" t="e">
        <f>+VLOOKUP(N7314,'Thanh toán '!O$8:P$8099,2,0)</f>
        <v>#N/A</v>
      </c>
      <c r="P7314" t="e">
        <f t="shared" si="447"/>
        <v>#N/A</v>
      </c>
      <c r="Q7314" s="30" t="e">
        <f t="shared" si="445"/>
        <v>#N/A</v>
      </c>
    </row>
    <row r="7315" spans="1:17" hidden="1" x14ac:dyDescent="0.3">
      <c r="A7315" s="21">
        <v>57134</v>
      </c>
      <c r="B7315" s="22" t="s">
        <v>7979</v>
      </c>
      <c r="C7315" s="22" t="s">
        <v>1333</v>
      </c>
      <c r="D7315" s="27" t="s">
        <v>7954</v>
      </c>
      <c r="E7315" s="24" t="s">
        <v>4612</v>
      </c>
      <c r="F7315" s="25" t="s">
        <v>4613</v>
      </c>
      <c r="G7315" s="22" t="s">
        <v>39</v>
      </c>
      <c r="H7315" s="26">
        <v>746142</v>
      </c>
      <c r="I7315" s="28"/>
      <c r="J7315" s="26">
        <v>59691</v>
      </c>
      <c r="K7315" s="26">
        <v>805833</v>
      </c>
      <c r="L7315" s="22" t="s">
        <v>1336</v>
      </c>
      <c r="M7315" s="22"/>
      <c r="N7315">
        <f t="shared" si="446"/>
        <v>48841</v>
      </c>
      <c r="O7315">
        <f>+VLOOKUP(N7315,'Thanh toán '!O$8:P$8099,2,0)</f>
        <v>805833</v>
      </c>
      <c r="P7315">
        <f t="shared" si="447"/>
        <v>805833</v>
      </c>
      <c r="Q7315" s="30">
        <f t="shared" ref="Q7315:Q7378" si="448">+O7315-K7315</f>
        <v>0</v>
      </c>
    </row>
    <row r="7316" spans="1:17" ht="26.3" hidden="1" x14ac:dyDescent="0.3">
      <c r="A7316" s="21">
        <v>57135</v>
      </c>
      <c r="B7316" s="22" t="s">
        <v>7980</v>
      </c>
      <c r="C7316" s="22" t="s">
        <v>1333</v>
      </c>
      <c r="D7316" s="27" t="s">
        <v>7954</v>
      </c>
      <c r="E7316" s="24" t="s">
        <v>353</v>
      </c>
      <c r="F7316" s="25" t="s">
        <v>1495</v>
      </c>
      <c r="G7316" s="22" t="s">
        <v>354</v>
      </c>
      <c r="H7316" s="26">
        <v>2587390</v>
      </c>
      <c r="I7316" s="28"/>
      <c r="J7316" s="26">
        <v>206991</v>
      </c>
      <c r="K7316" s="26">
        <v>2794381</v>
      </c>
      <c r="L7316" s="22" t="s">
        <v>1336</v>
      </c>
      <c r="M7316" s="22"/>
      <c r="N7316">
        <f t="shared" si="446"/>
        <v>48842</v>
      </c>
      <c r="O7316">
        <f>+VLOOKUP(N7316,'Thanh toán '!O$8:P$8099,2,0)</f>
        <v>2794381</v>
      </c>
      <c r="P7316">
        <f t="shared" si="447"/>
        <v>2794381</v>
      </c>
      <c r="Q7316" s="30">
        <f t="shared" si="448"/>
        <v>0</v>
      </c>
    </row>
    <row r="7317" spans="1:17" hidden="1" x14ac:dyDescent="0.3">
      <c r="A7317" s="21">
        <v>57136</v>
      </c>
      <c r="B7317" s="22" t="s">
        <v>7981</v>
      </c>
      <c r="C7317" s="22" t="s">
        <v>1333</v>
      </c>
      <c r="D7317" s="27" t="s">
        <v>7954</v>
      </c>
      <c r="E7317" s="24" t="s">
        <v>4612</v>
      </c>
      <c r="F7317" s="25" t="s">
        <v>4613</v>
      </c>
      <c r="G7317" s="22" t="s">
        <v>39</v>
      </c>
      <c r="H7317" s="26">
        <v>1527215</v>
      </c>
      <c r="I7317" s="28"/>
      <c r="J7317" s="26">
        <v>122177</v>
      </c>
      <c r="K7317" s="26">
        <v>1649392</v>
      </c>
      <c r="L7317" s="22" t="s">
        <v>1336</v>
      </c>
      <c r="M7317" s="22"/>
      <c r="N7317">
        <f t="shared" si="446"/>
        <v>48843</v>
      </c>
      <c r="O7317">
        <f>+VLOOKUP(N7317,'Thanh toán '!O$8:P$8099,2,0)</f>
        <v>1649392</v>
      </c>
      <c r="P7317">
        <f t="shared" si="447"/>
        <v>1649392</v>
      </c>
      <c r="Q7317" s="30">
        <f t="shared" si="448"/>
        <v>0</v>
      </c>
    </row>
    <row r="7318" spans="1:17" hidden="1" x14ac:dyDescent="0.3">
      <c r="A7318" s="21">
        <v>57137</v>
      </c>
      <c r="B7318" s="22" t="s">
        <v>7982</v>
      </c>
      <c r="C7318" s="22" t="s">
        <v>1333</v>
      </c>
      <c r="D7318" s="27" t="s">
        <v>7954</v>
      </c>
      <c r="E7318" s="24" t="s">
        <v>4612</v>
      </c>
      <c r="F7318" s="25" t="s">
        <v>4613</v>
      </c>
      <c r="G7318" s="22" t="s">
        <v>39</v>
      </c>
      <c r="H7318" s="26">
        <v>1276305</v>
      </c>
      <c r="I7318" s="28"/>
      <c r="J7318" s="26">
        <v>102104</v>
      </c>
      <c r="K7318" s="26">
        <v>1378409</v>
      </c>
      <c r="L7318" s="22" t="s">
        <v>1336</v>
      </c>
      <c r="M7318" s="22"/>
      <c r="N7318">
        <f t="shared" si="446"/>
        <v>48844</v>
      </c>
      <c r="O7318">
        <f>+VLOOKUP(N7318,'Thanh toán '!O$8:P$8099,2,0)</f>
        <v>1378409</v>
      </c>
      <c r="P7318">
        <f t="shared" si="447"/>
        <v>1378409</v>
      </c>
      <c r="Q7318" s="30">
        <f t="shared" si="448"/>
        <v>0</v>
      </c>
    </row>
    <row r="7319" spans="1:17" hidden="1" x14ac:dyDescent="0.3">
      <c r="A7319" s="21">
        <v>57138</v>
      </c>
      <c r="B7319" s="22" t="s">
        <v>7983</v>
      </c>
      <c r="C7319" s="22" t="s">
        <v>1333</v>
      </c>
      <c r="D7319" s="27" t="s">
        <v>7954</v>
      </c>
      <c r="E7319" s="24" t="s">
        <v>4612</v>
      </c>
      <c r="F7319" s="25" t="s">
        <v>4613</v>
      </c>
      <c r="G7319" s="22" t="s">
        <v>39</v>
      </c>
      <c r="H7319" s="26">
        <v>555290</v>
      </c>
      <c r="I7319" s="28"/>
      <c r="J7319" s="26">
        <v>44423</v>
      </c>
      <c r="K7319" s="26">
        <v>599713</v>
      </c>
      <c r="L7319" s="22" t="s">
        <v>1336</v>
      </c>
      <c r="M7319" s="22"/>
      <c r="N7319">
        <f t="shared" si="446"/>
        <v>48846</v>
      </c>
      <c r="O7319">
        <f>+VLOOKUP(N7319,'Thanh toán '!O$8:P$8099,2,0)</f>
        <v>599713</v>
      </c>
      <c r="P7319">
        <f t="shared" si="447"/>
        <v>599713</v>
      </c>
      <c r="Q7319" s="30">
        <f t="shared" si="448"/>
        <v>0</v>
      </c>
    </row>
    <row r="7320" spans="1:17" hidden="1" x14ac:dyDescent="0.3">
      <c r="A7320" s="21">
        <v>57139</v>
      </c>
      <c r="B7320" s="22" t="s">
        <v>7984</v>
      </c>
      <c r="C7320" s="22" t="s">
        <v>1333</v>
      </c>
      <c r="D7320" s="27" t="s">
        <v>7954</v>
      </c>
      <c r="E7320" s="24" t="s">
        <v>4612</v>
      </c>
      <c r="F7320" s="25" t="s">
        <v>4613</v>
      </c>
      <c r="G7320" s="22" t="s">
        <v>39</v>
      </c>
      <c r="H7320" s="26">
        <v>521796</v>
      </c>
      <c r="I7320" s="28"/>
      <c r="J7320" s="26">
        <v>41744</v>
      </c>
      <c r="K7320" s="26">
        <v>563540</v>
      </c>
      <c r="L7320" s="22" t="s">
        <v>1336</v>
      </c>
      <c r="M7320" s="22"/>
      <c r="N7320">
        <f t="shared" si="446"/>
        <v>48847</v>
      </c>
      <c r="O7320">
        <f>+VLOOKUP(N7320,'Thanh toán '!O$8:P$8099,2,0)</f>
        <v>563540</v>
      </c>
      <c r="P7320">
        <f t="shared" si="447"/>
        <v>563540</v>
      </c>
      <c r="Q7320" s="30">
        <f t="shared" si="448"/>
        <v>0</v>
      </c>
    </row>
    <row r="7321" spans="1:17" hidden="1" x14ac:dyDescent="0.3">
      <c r="A7321" s="21">
        <v>57140</v>
      </c>
      <c r="B7321" s="22" t="s">
        <v>7985</v>
      </c>
      <c r="C7321" s="22" t="s">
        <v>1333</v>
      </c>
      <c r="D7321" s="27" t="s">
        <v>7954</v>
      </c>
      <c r="E7321" s="24" t="s">
        <v>4612</v>
      </c>
      <c r="F7321" s="25" t="s">
        <v>4613</v>
      </c>
      <c r="G7321" s="22" t="s">
        <v>39</v>
      </c>
      <c r="H7321" s="26">
        <v>357198</v>
      </c>
      <c r="I7321" s="28"/>
      <c r="J7321" s="26">
        <v>28576</v>
      </c>
      <c r="K7321" s="26">
        <v>385774</v>
      </c>
      <c r="L7321" s="22" t="s">
        <v>1336</v>
      </c>
      <c r="M7321" s="22"/>
      <c r="N7321">
        <f t="shared" si="446"/>
        <v>48849</v>
      </c>
      <c r="O7321">
        <f>+VLOOKUP(N7321,'Thanh toán '!O$8:P$8099,2,0)</f>
        <v>385774</v>
      </c>
      <c r="P7321">
        <f t="shared" si="447"/>
        <v>385774</v>
      </c>
      <c r="Q7321" s="30">
        <f t="shared" si="448"/>
        <v>0</v>
      </c>
    </row>
    <row r="7322" spans="1:17" hidden="1" x14ac:dyDescent="0.3">
      <c r="A7322" s="21">
        <v>57141</v>
      </c>
      <c r="B7322" s="22" t="s">
        <v>7986</v>
      </c>
      <c r="C7322" s="22" t="s">
        <v>1333</v>
      </c>
      <c r="D7322" s="27" t="s">
        <v>7954</v>
      </c>
      <c r="E7322" s="24" t="s">
        <v>4612</v>
      </c>
      <c r="F7322" s="25" t="s">
        <v>4613</v>
      </c>
      <c r="G7322" s="22" t="s">
        <v>39</v>
      </c>
      <c r="H7322" s="26">
        <v>726000</v>
      </c>
      <c r="I7322" s="28"/>
      <c r="J7322" s="26">
        <v>58080</v>
      </c>
      <c r="K7322" s="26">
        <v>784080</v>
      </c>
      <c r="L7322" s="22" t="s">
        <v>1336</v>
      </c>
      <c r="M7322" s="22"/>
      <c r="N7322">
        <f t="shared" si="446"/>
        <v>48850</v>
      </c>
      <c r="O7322">
        <f>+VLOOKUP(N7322,'Thanh toán '!O$8:P$8099,2,0)</f>
        <v>784080</v>
      </c>
      <c r="P7322">
        <f t="shared" si="447"/>
        <v>784080</v>
      </c>
      <c r="Q7322" s="30">
        <f t="shared" si="448"/>
        <v>0</v>
      </c>
    </row>
    <row r="7323" spans="1:17" hidden="1" x14ac:dyDescent="0.3">
      <c r="A7323" s="21">
        <v>57142</v>
      </c>
      <c r="B7323" s="22" t="s">
        <v>7987</v>
      </c>
      <c r="C7323" s="22" t="s">
        <v>1333</v>
      </c>
      <c r="D7323" s="27" t="s">
        <v>7954</v>
      </c>
      <c r="E7323" s="24" t="s">
        <v>4612</v>
      </c>
      <c r="F7323" s="25" t="s">
        <v>4613</v>
      </c>
      <c r="G7323" s="22" t="s">
        <v>39</v>
      </c>
      <c r="H7323" s="26">
        <v>525676</v>
      </c>
      <c r="I7323" s="28"/>
      <c r="J7323" s="26">
        <v>42054</v>
      </c>
      <c r="K7323" s="26">
        <v>567730</v>
      </c>
      <c r="L7323" s="22" t="s">
        <v>1336</v>
      </c>
      <c r="M7323" s="22"/>
      <c r="N7323">
        <f t="shared" si="446"/>
        <v>48851</v>
      </c>
      <c r="O7323">
        <f>+VLOOKUP(N7323,'Thanh toán '!O$8:P$8099,2,0)</f>
        <v>567730</v>
      </c>
      <c r="P7323">
        <f t="shared" si="447"/>
        <v>567730</v>
      </c>
      <c r="Q7323" s="30">
        <f t="shared" si="448"/>
        <v>0</v>
      </c>
    </row>
    <row r="7324" spans="1:17" hidden="1" x14ac:dyDescent="0.3">
      <c r="A7324" s="21">
        <v>57143</v>
      </c>
      <c r="B7324" s="22" t="s">
        <v>7988</v>
      </c>
      <c r="C7324" s="22" t="s">
        <v>1333</v>
      </c>
      <c r="D7324" s="27" t="s">
        <v>7954</v>
      </c>
      <c r="E7324" s="24" t="s">
        <v>4612</v>
      </c>
      <c r="F7324" s="25" t="s">
        <v>4613</v>
      </c>
      <c r="G7324" s="22" t="s">
        <v>39</v>
      </c>
      <c r="H7324" s="26">
        <v>961259</v>
      </c>
      <c r="I7324" s="28"/>
      <c r="J7324" s="26">
        <v>76901</v>
      </c>
      <c r="K7324" s="26">
        <v>1038160</v>
      </c>
      <c r="L7324" s="22" t="s">
        <v>1336</v>
      </c>
      <c r="M7324" s="22"/>
      <c r="N7324">
        <f t="shared" si="446"/>
        <v>48852</v>
      </c>
      <c r="O7324">
        <f>+VLOOKUP(N7324,'Thanh toán '!O$8:P$8099,2,0)</f>
        <v>1038160</v>
      </c>
      <c r="P7324">
        <f t="shared" si="447"/>
        <v>1038160</v>
      </c>
      <c r="Q7324" s="30">
        <f t="shared" si="448"/>
        <v>0</v>
      </c>
    </row>
    <row r="7325" spans="1:17" hidden="1" x14ac:dyDescent="0.3">
      <c r="A7325" s="21">
        <v>57144</v>
      </c>
      <c r="B7325" s="22" t="s">
        <v>7989</v>
      </c>
      <c r="C7325" s="22" t="s">
        <v>1333</v>
      </c>
      <c r="D7325" s="27" t="s">
        <v>7954</v>
      </c>
      <c r="E7325" s="24" t="s">
        <v>299</v>
      </c>
      <c r="F7325" s="25" t="s">
        <v>5693</v>
      </c>
      <c r="G7325" s="22" t="s">
        <v>300</v>
      </c>
      <c r="H7325" s="26">
        <v>3606880</v>
      </c>
      <c r="I7325" s="28"/>
      <c r="J7325" s="26">
        <v>288550</v>
      </c>
      <c r="K7325" s="26">
        <v>3895430</v>
      </c>
      <c r="L7325" s="22" t="s">
        <v>1336</v>
      </c>
      <c r="M7325" s="22"/>
      <c r="N7325">
        <f t="shared" si="446"/>
        <v>48853</v>
      </c>
      <c r="O7325">
        <f>+VLOOKUP(N7325,'Thanh toán '!O$8:P$8099,2,0)</f>
        <v>3895430</v>
      </c>
      <c r="P7325">
        <f t="shared" si="447"/>
        <v>3895430</v>
      </c>
      <c r="Q7325" s="30">
        <f t="shared" si="448"/>
        <v>0</v>
      </c>
    </row>
    <row r="7326" spans="1:17" hidden="1" x14ac:dyDescent="0.3">
      <c r="A7326" s="21">
        <v>57145</v>
      </c>
      <c r="B7326" s="22" t="s">
        <v>7990</v>
      </c>
      <c r="C7326" s="22" t="s">
        <v>1333</v>
      </c>
      <c r="D7326" s="27" t="s">
        <v>7954</v>
      </c>
      <c r="E7326" s="24" t="s">
        <v>4612</v>
      </c>
      <c r="F7326" s="25" t="s">
        <v>4613</v>
      </c>
      <c r="G7326" s="22" t="s">
        <v>39</v>
      </c>
      <c r="H7326" s="26">
        <v>1739891</v>
      </c>
      <c r="I7326" s="28"/>
      <c r="J7326" s="26">
        <v>139191</v>
      </c>
      <c r="K7326" s="26">
        <v>1879082</v>
      </c>
      <c r="L7326" s="22" t="s">
        <v>1336</v>
      </c>
      <c r="M7326" s="22"/>
      <c r="N7326">
        <f t="shared" si="446"/>
        <v>48854</v>
      </c>
      <c r="O7326">
        <f>+VLOOKUP(N7326,'Thanh toán '!O$8:P$8099,2,0)</f>
        <v>1879082</v>
      </c>
      <c r="P7326">
        <f t="shared" si="447"/>
        <v>1879082</v>
      </c>
      <c r="Q7326" s="30">
        <f t="shared" si="448"/>
        <v>0</v>
      </c>
    </row>
    <row r="7327" spans="1:17" hidden="1" x14ac:dyDescent="0.3">
      <c r="A7327" s="21">
        <v>57146</v>
      </c>
      <c r="B7327" s="22" t="s">
        <v>7991</v>
      </c>
      <c r="C7327" s="22" t="s">
        <v>1333</v>
      </c>
      <c r="D7327" s="27" t="s">
        <v>7954</v>
      </c>
      <c r="E7327" s="24" t="s">
        <v>84</v>
      </c>
      <c r="F7327" s="25" t="s">
        <v>5622</v>
      </c>
      <c r="G7327" s="22" t="s">
        <v>85</v>
      </c>
      <c r="H7327" s="26">
        <v>2910190</v>
      </c>
      <c r="I7327" s="28"/>
      <c r="J7327" s="26">
        <v>232815</v>
      </c>
      <c r="K7327" s="26">
        <v>3143005</v>
      </c>
      <c r="L7327" s="22" t="s">
        <v>1336</v>
      </c>
      <c r="M7327" s="22"/>
      <c r="N7327">
        <f t="shared" si="446"/>
        <v>48855</v>
      </c>
      <c r="O7327">
        <f>+VLOOKUP(N7327,'Thanh toán '!O$8:P$8099,2,0)</f>
        <v>3143005</v>
      </c>
      <c r="P7327">
        <f t="shared" si="447"/>
        <v>3143005</v>
      </c>
      <c r="Q7327" s="30">
        <f t="shared" si="448"/>
        <v>0</v>
      </c>
    </row>
    <row r="7328" spans="1:17" hidden="1" x14ac:dyDescent="0.3">
      <c r="A7328" s="21">
        <v>57147</v>
      </c>
      <c r="B7328" s="22" t="s">
        <v>7992</v>
      </c>
      <c r="C7328" s="22" t="s">
        <v>1333</v>
      </c>
      <c r="D7328" s="27" t="s">
        <v>7954</v>
      </c>
      <c r="E7328" s="24" t="s">
        <v>4612</v>
      </c>
      <c r="F7328" s="25" t="s">
        <v>4613</v>
      </c>
      <c r="G7328" s="22" t="s">
        <v>39</v>
      </c>
      <c r="H7328" s="26">
        <v>975263</v>
      </c>
      <c r="I7328" s="28"/>
      <c r="J7328" s="26">
        <v>78021</v>
      </c>
      <c r="K7328" s="26">
        <v>1053284</v>
      </c>
      <c r="L7328" s="22" t="s">
        <v>1336</v>
      </c>
      <c r="M7328" s="22"/>
      <c r="N7328">
        <f t="shared" si="446"/>
        <v>48856</v>
      </c>
      <c r="O7328">
        <f>+VLOOKUP(N7328,'Thanh toán '!O$8:P$8099,2,0)</f>
        <v>1053284</v>
      </c>
      <c r="P7328">
        <f t="shared" si="447"/>
        <v>1053284</v>
      </c>
      <c r="Q7328" s="30">
        <f t="shared" si="448"/>
        <v>0</v>
      </c>
    </row>
    <row r="7329" spans="1:17" hidden="1" x14ac:dyDescent="0.3">
      <c r="A7329" s="21">
        <v>57148</v>
      </c>
      <c r="B7329" s="22" t="s">
        <v>7993</v>
      </c>
      <c r="C7329" s="22" t="s">
        <v>1333</v>
      </c>
      <c r="D7329" s="27" t="s">
        <v>7954</v>
      </c>
      <c r="E7329" s="24" t="s">
        <v>4612</v>
      </c>
      <c r="F7329" s="25" t="s">
        <v>4613</v>
      </c>
      <c r="G7329" s="22" t="s">
        <v>39</v>
      </c>
      <c r="H7329" s="26">
        <v>795357</v>
      </c>
      <c r="I7329" s="28"/>
      <c r="J7329" s="26">
        <v>63629</v>
      </c>
      <c r="K7329" s="26">
        <v>858986</v>
      </c>
      <c r="L7329" s="22" t="s">
        <v>1336</v>
      </c>
      <c r="M7329" s="22"/>
      <c r="N7329">
        <f t="shared" si="446"/>
        <v>48857</v>
      </c>
      <c r="O7329">
        <f>+VLOOKUP(N7329,'Thanh toán '!O$8:P$8099,2,0)</f>
        <v>858986</v>
      </c>
      <c r="P7329">
        <f t="shared" si="447"/>
        <v>858986</v>
      </c>
      <c r="Q7329" s="30">
        <f t="shared" si="448"/>
        <v>0</v>
      </c>
    </row>
    <row r="7330" spans="1:17" hidden="1" x14ac:dyDescent="0.3">
      <c r="A7330" s="21">
        <v>57149</v>
      </c>
      <c r="B7330" s="22" t="s">
        <v>7994</v>
      </c>
      <c r="C7330" s="22" t="s">
        <v>1333</v>
      </c>
      <c r="D7330" s="27" t="s">
        <v>7954</v>
      </c>
      <c r="E7330" s="24" t="s">
        <v>4612</v>
      </c>
      <c r="F7330" s="25" t="s">
        <v>4613</v>
      </c>
      <c r="G7330" s="22" t="s">
        <v>39</v>
      </c>
      <c r="H7330" s="26">
        <v>222116</v>
      </c>
      <c r="I7330" s="28"/>
      <c r="J7330" s="26">
        <v>17769</v>
      </c>
      <c r="K7330" s="26">
        <v>239885</v>
      </c>
      <c r="L7330" s="22" t="s">
        <v>1336</v>
      </c>
      <c r="M7330" s="22"/>
      <c r="N7330">
        <f t="shared" si="446"/>
        <v>48858</v>
      </c>
      <c r="O7330">
        <f>+VLOOKUP(N7330,'Thanh toán '!O$8:P$8099,2,0)</f>
        <v>239885</v>
      </c>
      <c r="P7330">
        <f t="shared" si="447"/>
        <v>239885</v>
      </c>
      <c r="Q7330" s="30">
        <f t="shared" si="448"/>
        <v>0</v>
      </c>
    </row>
    <row r="7331" spans="1:17" hidden="1" x14ac:dyDescent="0.3">
      <c r="A7331" s="21">
        <v>57150</v>
      </c>
      <c r="B7331" s="22" t="s">
        <v>7995</v>
      </c>
      <c r="C7331" s="22" t="s">
        <v>1333</v>
      </c>
      <c r="D7331" s="27" t="s">
        <v>7954</v>
      </c>
      <c r="E7331" s="24" t="s">
        <v>4612</v>
      </c>
      <c r="F7331" s="25" t="s">
        <v>4613</v>
      </c>
      <c r="G7331" s="22" t="s">
        <v>39</v>
      </c>
      <c r="H7331" s="26">
        <v>742089</v>
      </c>
      <c r="I7331" s="28"/>
      <c r="J7331" s="26">
        <v>59367</v>
      </c>
      <c r="K7331" s="26">
        <v>801456</v>
      </c>
      <c r="L7331" s="22" t="s">
        <v>1336</v>
      </c>
      <c r="M7331" s="22"/>
      <c r="N7331">
        <f t="shared" si="446"/>
        <v>48859</v>
      </c>
      <c r="O7331">
        <f>+VLOOKUP(N7331,'Thanh toán '!O$8:P$8099,2,0)</f>
        <v>801456</v>
      </c>
      <c r="P7331">
        <f t="shared" si="447"/>
        <v>801456</v>
      </c>
      <c r="Q7331" s="30">
        <f t="shared" si="448"/>
        <v>0</v>
      </c>
    </row>
    <row r="7332" spans="1:17" hidden="1" x14ac:dyDescent="0.3">
      <c r="A7332" s="21">
        <v>57151</v>
      </c>
      <c r="B7332" s="22" t="s">
        <v>7996</v>
      </c>
      <c r="C7332" s="22" t="s">
        <v>1333</v>
      </c>
      <c r="D7332" s="27" t="s">
        <v>7954</v>
      </c>
      <c r="E7332" s="24" t="s">
        <v>488</v>
      </c>
      <c r="F7332" s="25" t="s">
        <v>4613</v>
      </c>
      <c r="G7332" s="22" t="s">
        <v>489</v>
      </c>
      <c r="H7332" s="26">
        <v>2794970</v>
      </c>
      <c r="I7332" s="28"/>
      <c r="J7332" s="26">
        <v>223598</v>
      </c>
      <c r="K7332" s="26">
        <v>3018568</v>
      </c>
      <c r="L7332" s="22" t="s">
        <v>1336</v>
      </c>
      <c r="M7332" s="22"/>
      <c r="N7332">
        <f t="shared" si="446"/>
        <v>48860</v>
      </c>
      <c r="O7332">
        <f>+VLOOKUP(N7332,'Thanh toán '!O$8:P$8099,2,0)</f>
        <v>3018568</v>
      </c>
      <c r="P7332">
        <f t="shared" si="447"/>
        <v>3018568</v>
      </c>
      <c r="Q7332" s="30">
        <f t="shared" si="448"/>
        <v>0</v>
      </c>
    </row>
    <row r="7333" spans="1:17" ht="26.3" hidden="1" x14ac:dyDescent="0.3">
      <c r="A7333" s="21">
        <v>57167</v>
      </c>
      <c r="B7333" s="22" t="s">
        <v>7997</v>
      </c>
      <c r="C7333" s="22" t="s">
        <v>1333</v>
      </c>
      <c r="D7333" s="27" t="s">
        <v>7998</v>
      </c>
      <c r="E7333" s="24" t="s">
        <v>218</v>
      </c>
      <c r="F7333" s="25" t="s">
        <v>1667</v>
      </c>
      <c r="G7333" s="22" t="s">
        <v>219</v>
      </c>
      <c r="H7333" s="26">
        <v>1368061</v>
      </c>
      <c r="I7333" s="28"/>
      <c r="J7333" s="26">
        <v>109445</v>
      </c>
      <c r="K7333" s="26">
        <v>1477506</v>
      </c>
      <c r="L7333" s="22" t="s">
        <v>1336</v>
      </c>
      <c r="M7333" s="22"/>
      <c r="N7333">
        <f t="shared" si="446"/>
        <v>48882</v>
      </c>
      <c r="O7333">
        <f>+VLOOKUP(N7333,'Thanh toán '!O$8:P$8099,2,0)</f>
        <v>1477506</v>
      </c>
      <c r="P7333">
        <f t="shared" si="447"/>
        <v>1477506</v>
      </c>
      <c r="Q7333" s="30">
        <f t="shared" si="448"/>
        <v>0</v>
      </c>
    </row>
    <row r="7334" spans="1:17" ht="26.3" hidden="1" x14ac:dyDescent="0.3">
      <c r="A7334" s="21">
        <v>57168</v>
      </c>
      <c r="B7334" s="22" t="s">
        <v>7999</v>
      </c>
      <c r="C7334" s="22" t="s">
        <v>1333</v>
      </c>
      <c r="D7334" s="27" t="s">
        <v>7998</v>
      </c>
      <c r="E7334" s="24" t="s">
        <v>4890</v>
      </c>
      <c r="F7334" s="25" t="s">
        <v>4891</v>
      </c>
      <c r="G7334" s="22" t="s">
        <v>100</v>
      </c>
      <c r="H7334" s="26">
        <v>1565685</v>
      </c>
      <c r="I7334" s="28"/>
      <c r="J7334" s="26">
        <v>125255</v>
      </c>
      <c r="K7334" s="26">
        <v>1690940</v>
      </c>
      <c r="L7334" s="22" t="s">
        <v>1336</v>
      </c>
      <c r="M7334" s="22"/>
      <c r="N7334">
        <f t="shared" si="446"/>
        <v>48883</v>
      </c>
      <c r="O7334">
        <f>+VLOOKUP(N7334,'Thanh toán '!O$8:P$8099,2,0)</f>
        <v>1690940</v>
      </c>
      <c r="P7334">
        <f t="shared" si="447"/>
        <v>1690940</v>
      </c>
      <c r="Q7334" s="30">
        <f t="shared" si="448"/>
        <v>0</v>
      </c>
    </row>
    <row r="7335" spans="1:17" ht="26.3" hidden="1" x14ac:dyDescent="0.3">
      <c r="A7335" s="21">
        <v>57169</v>
      </c>
      <c r="B7335" s="22" t="s">
        <v>8000</v>
      </c>
      <c r="C7335" s="22" t="s">
        <v>1333</v>
      </c>
      <c r="D7335" s="27" t="s">
        <v>7998</v>
      </c>
      <c r="E7335" s="24" t="s">
        <v>218</v>
      </c>
      <c r="F7335" s="25" t="s">
        <v>1667</v>
      </c>
      <c r="G7335" s="22" t="s">
        <v>219</v>
      </c>
      <c r="H7335" s="26">
        <v>604061</v>
      </c>
      <c r="I7335" s="28"/>
      <c r="J7335" s="26">
        <v>48325</v>
      </c>
      <c r="K7335" s="26">
        <v>652386</v>
      </c>
      <c r="L7335" s="22" t="s">
        <v>1336</v>
      </c>
      <c r="M7335" s="22"/>
      <c r="N7335">
        <f t="shared" si="446"/>
        <v>48884</v>
      </c>
      <c r="O7335">
        <f>+VLOOKUP(N7335,'Thanh toán '!O$8:P$8099,2,0)</f>
        <v>652386</v>
      </c>
      <c r="P7335">
        <f t="shared" si="447"/>
        <v>652386</v>
      </c>
      <c r="Q7335" s="30">
        <f t="shared" si="448"/>
        <v>0</v>
      </c>
    </row>
    <row r="7336" spans="1:17" hidden="1" x14ac:dyDescent="0.3">
      <c r="A7336" s="21">
        <v>57170</v>
      </c>
      <c r="B7336" s="22" t="s">
        <v>8001</v>
      </c>
      <c r="C7336" s="22" t="s">
        <v>1333</v>
      </c>
      <c r="D7336" s="27" t="s">
        <v>7998</v>
      </c>
      <c r="E7336" s="24" t="s">
        <v>4612</v>
      </c>
      <c r="F7336" s="25" t="s">
        <v>4613</v>
      </c>
      <c r="G7336" s="22" t="s">
        <v>39</v>
      </c>
      <c r="H7336" s="26">
        <v>608996</v>
      </c>
      <c r="I7336" s="28"/>
      <c r="J7336" s="26">
        <v>48720</v>
      </c>
      <c r="K7336" s="26">
        <v>657716</v>
      </c>
      <c r="L7336" s="22" t="s">
        <v>1336</v>
      </c>
      <c r="M7336" s="22"/>
      <c r="N7336">
        <f t="shared" si="446"/>
        <v>48885</v>
      </c>
      <c r="O7336">
        <f>+VLOOKUP(N7336,'Thanh toán '!O$8:P$8099,2,0)</f>
        <v>657716</v>
      </c>
      <c r="P7336">
        <f t="shared" si="447"/>
        <v>657716</v>
      </c>
      <c r="Q7336" s="30">
        <f t="shared" si="448"/>
        <v>0</v>
      </c>
    </row>
    <row r="7337" spans="1:17" hidden="1" x14ac:dyDescent="0.3">
      <c r="A7337" s="21">
        <v>57171</v>
      </c>
      <c r="B7337" s="22" t="s">
        <v>8002</v>
      </c>
      <c r="C7337" s="22" t="s">
        <v>1333</v>
      </c>
      <c r="D7337" s="27" t="s">
        <v>7998</v>
      </c>
      <c r="E7337" s="24" t="s">
        <v>4612</v>
      </c>
      <c r="F7337" s="25" t="s">
        <v>4613</v>
      </c>
      <c r="G7337" s="22" t="s">
        <v>39</v>
      </c>
      <c r="H7337" s="26">
        <v>471203</v>
      </c>
      <c r="I7337" s="28"/>
      <c r="J7337" s="26">
        <v>37696</v>
      </c>
      <c r="K7337" s="26">
        <v>508899</v>
      </c>
      <c r="L7337" s="22" t="s">
        <v>1336</v>
      </c>
      <c r="M7337" s="22"/>
      <c r="N7337">
        <f t="shared" si="446"/>
        <v>48886</v>
      </c>
      <c r="O7337" t="e">
        <f>+VLOOKUP(N7337,'Thanh toán '!O$8:P$8099,2,0)</f>
        <v>#N/A</v>
      </c>
      <c r="P7337" t="e">
        <f t="shared" si="447"/>
        <v>#N/A</v>
      </c>
      <c r="Q7337" s="30" t="e">
        <f t="shared" si="448"/>
        <v>#N/A</v>
      </c>
    </row>
    <row r="7338" spans="1:17" hidden="1" x14ac:dyDescent="0.3">
      <c r="A7338" s="21">
        <v>57172</v>
      </c>
      <c r="B7338" s="22" t="s">
        <v>8003</v>
      </c>
      <c r="C7338" s="22" t="s">
        <v>1333</v>
      </c>
      <c r="D7338" s="27" t="s">
        <v>7998</v>
      </c>
      <c r="E7338" s="24" t="s">
        <v>4612</v>
      </c>
      <c r="F7338" s="25" t="s">
        <v>4613</v>
      </c>
      <c r="G7338" s="22" t="s">
        <v>39</v>
      </c>
      <c r="H7338" s="26">
        <v>1478427</v>
      </c>
      <c r="I7338" s="28"/>
      <c r="J7338" s="26">
        <v>118274</v>
      </c>
      <c r="K7338" s="26">
        <v>1596701</v>
      </c>
      <c r="L7338" s="22" t="s">
        <v>1336</v>
      </c>
      <c r="M7338" s="22"/>
      <c r="N7338">
        <f t="shared" si="446"/>
        <v>48887</v>
      </c>
      <c r="O7338">
        <f>+VLOOKUP(N7338,'Thanh toán '!O$8:P$8099,2,0)</f>
        <v>1596701</v>
      </c>
      <c r="P7338">
        <f t="shared" si="447"/>
        <v>1596701</v>
      </c>
      <c r="Q7338" s="30">
        <f t="shared" si="448"/>
        <v>0</v>
      </c>
    </row>
    <row r="7339" spans="1:17" ht="26.3" hidden="1" x14ac:dyDescent="0.3">
      <c r="A7339" s="21">
        <v>57177</v>
      </c>
      <c r="B7339" s="22" t="s">
        <v>8004</v>
      </c>
      <c r="C7339" s="22" t="s">
        <v>1333</v>
      </c>
      <c r="D7339" s="27" t="s">
        <v>7998</v>
      </c>
      <c r="E7339" s="24" t="s">
        <v>4660</v>
      </c>
      <c r="F7339" s="25" t="s">
        <v>5644</v>
      </c>
      <c r="G7339" s="22" t="s">
        <v>24</v>
      </c>
      <c r="H7339" s="26">
        <v>797784</v>
      </c>
      <c r="I7339" s="28"/>
      <c r="J7339" s="26">
        <v>63823</v>
      </c>
      <c r="K7339" s="26">
        <v>861607</v>
      </c>
      <c r="L7339" s="22" t="s">
        <v>1336</v>
      </c>
      <c r="M7339" s="22"/>
      <c r="N7339">
        <f t="shared" si="446"/>
        <v>48892</v>
      </c>
      <c r="O7339">
        <f>+VLOOKUP(N7339,'Thanh toán '!O$8:P$8099,2,0)</f>
        <v>861607</v>
      </c>
      <c r="P7339">
        <f t="shared" si="447"/>
        <v>861607</v>
      </c>
      <c r="Q7339" s="30">
        <f t="shared" si="448"/>
        <v>0</v>
      </c>
    </row>
    <row r="7340" spans="1:17" hidden="1" x14ac:dyDescent="0.3">
      <c r="A7340" s="21">
        <v>57178</v>
      </c>
      <c r="B7340" s="22" t="s">
        <v>8005</v>
      </c>
      <c r="C7340" s="22" t="s">
        <v>1333</v>
      </c>
      <c r="D7340" s="27" t="s">
        <v>7998</v>
      </c>
      <c r="E7340" s="24" t="s">
        <v>4612</v>
      </c>
      <c r="F7340" s="25" t="s">
        <v>4613</v>
      </c>
      <c r="G7340" s="22" t="s">
        <v>39</v>
      </c>
      <c r="H7340" s="26">
        <v>370839</v>
      </c>
      <c r="I7340" s="28"/>
      <c r="J7340" s="26">
        <v>29667</v>
      </c>
      <c r="K7340" s="26">
        <v>400506</v>
      </c>
      <c r="L7340" s="22" t="s">
        <v>1336</v>
      </c>
      <c r="M7340" s="22"/>
      <c r="N7340">
        <f t="shared" si="446"/>
        <v>48893</v>
      </c>
      <c r="O7340">
        <f>+VLOOKUP(N7340,'Thanh toán '!O$8:P$8099,2,0)</f>
        <v>400506</v>
      </c>
      <c r="P7340">
        <f t="shared" si="447"/>
        <v>400506</v>
      </c>
      <c r="Q7340" s="30">
        <f t="shared" si="448"/>
        <v>0</v>
      </c>
    </row>
    <row r="7341" spans="1:17" hidden="1" x14ac:dyDescent="0.3">
      <c r="A7341" s="21">
        <v>57179</v>
      </c>
      <c r="B7341" s="22" t="s">
        <v>8006</v>
      </c>
      <c r="C7341" s="22" t="s">
        <v>1333</v>
      </c>
      <c r="D7341" s="27" t="s">
        <v>7998</v>
      </c>
      <c r="E7341" s="24" t="s">
        <v>4612</v>
      </c>
      <c r="F7341" s="25" t="s">
        <v>4613</v>
      </c>
      <c r="G7341" s="22" t="s">
        <v>39</v>
      </c>
      <c r="H7341" s="26">
        <v>367155</v>
      </c>
      <c r="I7341" s="28"/>
      <c r="J7341" s="26">
        <v>29372</v>
      </c>
      <c r="K7341" s="26">
        <v>396527</v>
      </c>
      <c r="L7341" s="22" t="s">
        <v>1336</v>
      </c>
      <c r="M7341" s="22"/>
      <c r="N7341">
        <f t="shared" si="446"/>
        <v>48894</v>
      </c>
      <c r="O7341">
        <f>+VLOOKUP(N7341,'Thanh toán '!O$8:P$8099,2,0)</f>
        <v>396527</v>
      </c>
      <c r="P7341">
        <f t="shared" si="447"/>
        <v>396527</v>
      </c>
      <c r="Q7341" s="30">
        <f t="shared" si="448"/>
        <v>0</v>
      </c>
    </row>
    <row r="7342" spans="1:17" ht="26.3" hidden="1" x14ac:dyDescent="0.3">
      <c r="A7342" s="21">
        <v>57181</v>
      </c>
      <c r="B7342" s="22" t="s">
        <v>8007</v>
      </c>
      <c r="C7342" s="22" t="s">
        <v>1333</v>
      </c>
      <c r="D7342" s="27" t="s">
        <v>7998</v>
      </c>
      <c r="E7342" s="24" t="s">
        <v>4660</v>
      </c>
      <c r="F7342" s="25" t="s">
        <v>5644</v>
      </c>
      <c r="G7342" s="22" t="s">
        <v>24</v>
      </c>
      <c r="H7342" s="26">
        <v>1268627</v>
      </c>
      <c r="I7342" s="28"/>
      <c r="J7342" s="26">
        <v>101490</v>
      </c>
      <c r="K7342" s="26">
        <v>1370117</v>
      </c>
      <c r="L7342" s="22" t="s">
        <v>1336</v>
      </c>
      <c r="M7342" s="22"/>
      <c r="N7342">
        <f t="shared" si="446"/>
        <v>48896</v>
      </c>
      <c r="O7342">
        <f>+VLOOKUP(N7342,'Thanh toán '!O$8:P$8099,2,0)</f>
        <v>1370117</v>
      </c>
      <c r="P7342">
        <f t="shared" si="447"/>
        <v>1370117</v>
      </c>
      <c r="Q7342" s="30">
        <f t="shared" si="448"/>
        <v>0</v>
      </c>
    </row>
    <row r="7343" spans="1:17" hidden="1" x14ac:dyDescent="0.3">
      <c r="A7343" s="21">
        <v>57185</v>
      </c>
      <c r="B7343" s="22" t="s">
        <v>8008</v>
      </c>
      <c r="C7343" s="22" t="s">
        <v>1333</v>
      </c>
      <c r="D7343" s="27" t="s">
        <v>7998</v>
      </c>
      <c r="E7343" s="24" t="s">
        <v>427</v>
      </c>
      <c r="F7343" s="25" t="s">
        <v>5424</v>
      </c>
      <c r="G7343" s="22" t="s">
        <v>428</v>
      </c>
      <c r="H7343" s="26">
        <v>10484710</v>
      </c>
      <c r="I7343" s="28"/>
      <c r="J7343" s="26">
        <v>838777</v>
      </c>
      <c r="K7343" s="26">
        <v>11323487</v>
      </c>
      <c r="L7343" s="22" t="s">
        <v>1336</v>
      </c>
      <c r="M7343" s="22"/>
      <c r="N7343">
        <f t="shared" si="446"/>
        <v>48900</v>
      </c>
      <c r="O7343">
        <f>+VLOOKUP(N7343,'Thanh toán '!O$8:P$8099,2,0)</f>
        <v>11323487</v>
      </c>
      <c r="P7343">
        <f t="shared" si="447"/>
        <v>11323487</v>
      </c>
      <c r="Q7343" s="30">
        <f t="shared" si="448"/>
        <v>0</v>
      </c>
    </row>
    <row r="7344" spans="1:17" hidden="1" x14ac:dyDescent="0.3">
      <c r="A7344" s="21">
        <v>57186</v>
      </c>
      <c r="B7344" s="22" t="s">
        <v>8009</v>
      </c>
      <c r="C7344" s="22" t="s">
        <v>1333</v>
      </c>
      <c r="D7344" s="27" t="s">
        <v>7998</v>
      </c>
      <c r="E7344" s="24" t="s">
        <v>5427</v>
      </c>
      <c r="F7344" s="25" t="s">
        <v>5428</v>
      </c>
      <c r="G7344" s="22" t="s">
        <v>137</v>
      </c>
      <c r="H7344" s="26">
        <v>18135770</v>
      </c>
      <c r="I7344" s="28"/>
      <c r="J7344" s="26">
        <v>1450862</v>
      </c>
      <c r="K7344" s="26">
        <v>19586632</v>
      </c>
      <c r="L7344" s="22" t="s">
        <v>1336</v>
      </c>
      <c r="M7344" s="22"/>
      <c r="N7344">
        <f t="shared" si="446"/>
        <v>48901</v>
      </c>
      <c r="O7344">
        <f>+VLOOKUP(N7344,'Thanh toán '!O$8:P$8099,2,0)</f>
        <v>19586632</v>
      </c>
      <c r="P7344">
        <f t="shared" si="447"/>
        <v>19586632</v>
      </c>
      <c r="Q7344" s="30">
        <f t="shared" si="448"/>
        <v>0</v>
      </c>
    </row>
    <row r="7345" spans="1:17" ht="26.3" hidden="1" x14ac:dyDescent="0.3">
      <c r="A7345" s="21">
        <v>57187</v>
      </c>
      <c r="B7345" s="22" t="s">
        <v>8010</v>
      </c>
      <c r="C7345" s="22" t="s">
        <v>1333</v>
      </c>
      <c r="D7345" s="27" t="s">
        <v>7998</v>
      </c>
      <c r="E7345" s="24" t="s">
        <v>4831</v>
      </c>
      <c r="F7345" s="25" t="s">
        <v>4832</v>
      </c>
      <c r="G7345" s="22" t="s">
        <v>131</v>
      </c>
      <c r="H7345" s="26">
        <v>2645785</v>
      </c>
      <c r="I7345" s="28"/>
      <c r="J7345" s="26">
        <v>211663</v>
      </c>
      <c r="K7345" s="26">
        <v>2857448</v>
      </c>
      <c r="L7345" s="22" t="s">
        <v>1336</v>
      </c>
      <c r="M7345" s="22"/>
      <c r="N7345">
        <f t="shared" si="446"/>
        <v>48902</v>
      </c>
      <c r="O7345">
        <f>+VLOOKUP(N7345,'Thanh toán '!O$8:P$8099,2,0)</f>
        <v>2857448</v>
      </c>
      <c r="P7345">
        <f t="shared" si="447"/>
        <v>2857448</v>
      </c>
      <c r="Q7345" s="30">
        <f t="shared" si="448"/>
        <v>0</v>
      </c>
    </row>
    <row r="7346" spans="1:17" hidden="1" x14ac:dyDescent="0.3">
      <c r="A7346" s="21">
        <v>57188</v>
      </c>
      <c r="B7346" s="22" t="s">
        <v>8011</v>
      </c>
      <c r="C7346" s="22" t="s">
        <v>1333</v>
      </c>
      <c r="D7346" s="27" t="s">
        <v>7998</v>
      </c>
      <c r="E7346" s="24" t="s">
        <v>5498</v>
      </c>
      <c r="F7346" s="25" t="s">
        <v>5499</v>
      </c>
      <c r="G7346" s="22" t="s">
        <v>16</v>
      </c>
      <c r="H7346" s="26">
        <v>1924970</v>
      </c>
      <c r="I7346" s="28"/>
      <c r="J7346" s="26">
        <v>153998</v>
      </c>
      <c r="K7346" s="26">
        <v>2078968</v>
      </c>
      <c r="L7346" s="22" t="s">
        <v>1336</v>
      </c>
      <c r="M7346" s="22"/>
      <c r="N7346">
        <f t="shared" si="446"/>
        <v>48903</v>
      </c>
      <c r="O7346">
        <f>+VLOOKUP(N7346,'Thanh toán '!O$8:P$8099,2,0)</f>
        <v>2078968</v>
      </c>
      <c r="P7346">
        <f t="shared" si="447"/>
        <v>2078968</v>
      </c>
      <c r="Q7346" s="30">
        <f t="shared" si="448"/>
        <v>0</v>
      </c>
    </row>
    <row r="7347" spans="1:17" ht="26.3" hidden="1" x14ac:dyDescent="0.3">
      <c r="A7347" s="21">
        <v>57189</v>
      </c>
      <c r="B7347" s="22" t="s">
        <v>8012</v>
      </c>
      <c r="C7347" s="22" t="s">
        <v>1333</v>
      </c>
      <c r="D7347" s="27" t="s">
        <v>7998</v>
      </c>
      <c r="E7347" s="24" t="s">
        <v>4813</v>
      </c>
      <c r="F7347" s="25" t="s">
        <v>4814</v>
      </c>
      <c r="G7347" s="22" t="s">
        <v>134</v>
      </c>
      <c r="H7347" s="26">
        <v>553467</v>
      </c>
      <c r="I7347" s="28"/>
      <c r="J7347" s="26">
        <v>44277</v>
      </c>
      <c r="K7347" s="26">
        <v>597744</v>
      </c>
      <c r="L7347" s="22" t="s">
        <v>1336</v>
      </c>
      <c r="M7347" s="22"/>
      <c r="N7347">
        <f t="shared" si="446"/>
        <v>48904</v>
      </c>
      <c r="O7347">
        <f>+VLOOKUP(N7347,'Thanh toán '!O$8:P$8099,2,0)</f>
        <v>597744</v>
      </c>
      <c r="P7347">
        <f t="shared" si="447"/>
        <v>597744</v>
      </c>
      <c r="Q7347" s="30">
        <f t="shared" si="448"/>
        <v>0</v>
      </c>
    </row>
    <row r="7348" spans="1:17" hidden="1" x14ac:dyDescent="0.3">
      <c r="A7348" s="21">
        <v>57190</v>
      </c>
      <c r="B7348" s="22" t="s">
        <v>8013</v>
      </c>
      <c r="C7348" s="22" t="s">
        <v>1333</v>
      </c>
      <c r="D7348" s="27" t="s">
        <v>7998</v>
      </c>
      <c r="E7348" s="24" t="s">
        <v>6210</v>
      </c>
      <c r="F7348" s="25" t="s">
        <v>6211</v>
      </c>
      <c r="G7348" s="22" t="s">
        <v>6212</v>
      </c>
      <c r="H7348" s="26">
        <v>367155</v>
      </c>
      <c r="I7348" s="28"/>
      <c r="J7348" s="26">
        <v>29372</v>
      </c>
      <c r="K7348" s="26">
        <v>396527</v>
      </c>
      <c r="L7348" s="22" t="s">
        <v>1336</v>
      </c>
      <c r="M7348" s="22"/>
      <c r="N7348">
        <f t="shared" si="446"/>
        <v>48905</v>
      </c>
      <c r="O7348">
        <f>+VLOOKUP(N7348,'Thanh toán '!O$8:P$8099,2,0)</f>
        <v>396527</v>
      </c>
      <c r="P7348">
        <f t="shared" si="447"/>
        <v>396527</v>
      </c>
      <c r="Q7348" s="30">
        <f t="shared" si="448"/>
        <v>0</v>
      </c>
    </row>
    <row r="7349" spans="1:17" ht="26.3" hidden="1" x14ac:dyDescent="0.3">
      <c r="A7349" s="21">
        <v>57191</v>
      </c>
      <c r="B7349" s="22" t="s">
        <v>8014</v>
      </c>
      <c r="C7349" s="22" t="s">
        <v>1333</v>
      </c>
      <c r="D7349" s="27" t="s">
        <v>7998</v>
      </c>
      <c r="E7349" s="24" t="s">
        <v>5162</v>
      </c>
      <c r="F7349" s="25" t="s">
        <v>5163</v>
      </c>
      <c r="G7349" s="22" t="s">
        <v>244</v>
      </c>
      <c r="H7349" s="26">
        <v>1971525</v>
      </c>
      <c r="I7349" s="28"/>
      <c r="J7349" s="26">
        <v>157722</v>
      </c>
      <c r="K7349" s="26">
        <v>2129247</v>
      </c>
      <c r="L7349" s="22" t="s">
        <v>1336</v>
      </c>
      <c r="M7349" s="22"/>
      <c r="N7349">
        <f t="shared" si="446"/>
        <v>48906</v>
      </c>
      <c r="O7349">
        <f>+VLOOKUP(N7349,'Thanh toán '!O$8:P$8099,2,0)</f>
        <v>2129247</v>
      </c>
      <c r="P7349">
        <f t="shared" si="447"/>
        <v>2129247</v>
      </c>
      <c r="Q7349" s="30">
        <f t="shared" si="448"/>
        <v>0</v>
      </c>
    </row>
    <row r="7350" spans="1:17" hidden="1" x14ac:dyDescent="0.3">
      <c r="A7350" s="21">
        <v>57192</v>
      </c>
      <c r="B7350" s="22" t="s">
        <v>8015</v>
      </c>
      <c r="C7350" s="22" t="s">
        <v>1333</v>
      </c>
      <c r="D7350" s="27" t="s">
        <v>7998</v>
      </c>
      <c r="E7350" s="24" t="s">
        <v>5495</v>
      </c>
      <c r="F7350" s="25" t="s">
        <v>5496</v>
      </c>
      <c r="G7350" s="22" t="s">
        <v>311</v>
      </c>
      <c r="H7350" s="26">
        <v>3035550</v>
      </c>
      <c r="I7350" s="28"/>
      <c r="J7350" s="26">
        <v>242844</v>
      </c>
      <c r="K7350" s="26">
        <v>3278394</v>
      </c>
      <c r="L7350" s="22" t="s">
        <v>1336</v>
      </c>
      <c r="M7350" s="22"/>
      <c r="N7350">
        <f t="shared" si="446"/>
        <v>48907</v>
      </c>
      <c r="O7350">
        <f>+VLOOKUP(N7350,'Thanh toán '!O$8:P$8099,2,0)</f>
        <v>3278394</v>
      </c>
      <c r="P7350">
        <f t="shared" si="447"/>
        <v>3278394</v>
      </c>
      <c r="Q7350" s="30">
        <f t="shared" si="448"/>
        <v>0</v>
      </c>
    </row>
    <row r="7351" spans="1:17" hidden="1" x14ac:dyDescent="0.3">
      <c r="A7351" s="21">
        <v>57193</v>
      </c>
      <c r="B7351" s="22" t="s">
        <v>8016</v>
      </c>
      <c r="C7351" s="22" t="s">
        <v>1333</v>
      </c>
      <c r="D7351" s="27" t="s">
        <v>7998</v>
      </c>
      <c r="E7351" s="24" t="s">
        <v>5760</v>
      </c>
      <c r="F7351" s="25" t="s">
        <v>5761</v>
      </c>
      <c r="G7351" s="22" t="s">
        <v>2868</v>
      </c>
      <c r="H7351" s="26">
        <v>3035550</v>
      </c>
      <c r="I7351" s="28"/>
      <c r="J7351" s="26">
        <v>242844</v>
      </c>
      <c r="K7351" s="26">
        <v>3278394</v>
      </c>
      <c r="L7351" s="22" t="s">
        <v>1336</v>
      </c>
      <c r="M7351" s="22"/>
      <c r="N7351">
        <f t="shared" si="446"/>
        <v>48908</v>
      </c>
      <c r="O7351">
        <f>+VLOOKUP(N7351,'Thanh toán '!O$8:P$8099,2,0)</f>
        <v>3278394</v>
      </c>
      <c r="P7351">
        <f t="shared" si="447"/>
        <v>3278394</v>
      </c>
      <c r="Q7351" s="30">
        <f t="shared" si="448"/>
        <v>0</v>
      </c>
    </row>
    <row r="7352" spans="1:17" ht="26.3" hidden="1" x14ac:dyDescent="0.3">
      <c r="A7352" s="21">
        <v>57194</v>
      </c>
      <c r="B7352" s="22" t="s">
        <v>8017</v>
      </c>
      <c r="C7352" s="22" t="s">
        <v>1333</v>
      </c>
      <c r="D7352" s="27" t="s">
        <v>7998</v>
      </c>
      <c r="E7352" s="24" t="s">
        <v>4823</v>
      </c>
      <c r="F7352" s="25" t="s">
        <v>4824</v>
      </c>
      <c r="G7352" s="22" t="s">
        <v>1499</v>
      </c>
      <c r="H7352" s="26">
        <v>2440220</v>
      </c>
      <c r="I7352" s="28"/>
      <c r="J7352" s="26">
        <v>195218</v>
      </c>
      <c r="K7352" s="26">
        <v>2635438</v>
      </c>
      <c r="L7352" s="22" t="s">
        <v>1336</v>
      </c>
      <c r="M7352" s="22"/>
      <c r="N7352">
        <f t="shared" si="446"/>
        <v>48909</v>
      </c>
      <c r="O7352">
        <f>+VLOOKUP(N7352,'Thanh toán '!O$8:P$8099,2,0)</f>
        <v>2635438</v>
      </c>
      <c r="P7352">
        <f t="shared" si="447"/>
        <v>2635438</v>
      </c>
      <c r="Q7352" s="30">
        <f t="shared" si="448"/>
        <v>0</v>
      </c>
    </row>
    <row r="7353" spans="1:17" ht="26.3" hidden="1" x14ac:dyDescent="0.3">
      <c r="A7353" s="21">
        <v>57195</v>
      </c>
      <c r="B7353" s="22" t="s">
        <v>8018</v>
      </c>
      <c r="C7353" s="22" t="s">
        <v>1333</v>
      </c>
      <c r="D7353" s="27" t="s">
        <v>7998</v>
      </c>
      <c r="E7353" s="24" t="s">
        <v>4819</v>
      </c>
      <c r="F7353" s="25" t="s">
        <v>4820</v>
      </c>
      <c r="G7353" s="22" t="s">
        <v>1493</v>
      </c>
      <c r="H7353" s="26">
        <v>4361095</v>
      </c>
      <c r="I7353" s="28"/>
      <c r="J7353" s="26">
        <v>348888</v>
      </c>
      <c r="K7353" s="26">
        <v>4709983</v>
      </c>
      <c r="L7353" s="22" t="s">
        <v>1336</v>
      </c>
      <c r="M7353" s="22"/>
      <c r="N7353">
        <f t="shared" si="446"/>
        <v>48910</v>
      </c>
      <c r="O7353">
        <f>+VLOOKUP(N7353,'Thanh toán '!O$8:P$8099,2,0)</f>
        <v>4709983</v>
      </c>
      <c r="P7353">
        <f t="shared" si="447"/>
        <v>4709983</v>
      </c>
      <c r="Q7353" s="30">
        <f t="shared" si="448"/>
        <v>0</v>
      </c>
    </row>
    <row r="7354" spans="1:17" ht="26.3" hidden="1" x14ac:dyDescent="0.3">
      <c r="A7354" s="21">
        <v>57196</v>
      </c>
      <c r="B7354" s="22" t="s">
        <v>8019</v>
      </c>
      <c r="C7354" s="22" t="s">
        <v>1333</v>
      </c>
      <c r="D7354" s="27" t="s">
        <v>7998</v>
      </c>
      <c r="E7354" s="24" t="s">
        <v>4826</v>
      </c>
      <c r="F7354" s="25" t="s">
        <v>4827</v>
      </c>
      <c r="G7354" s="22" t="s">
        <v>1695</v>
      </c>
      <c r="H7354" s="26">
        <v>2803060</v>
      </c>
      <c r="I7354" s="28"/>
      <c r="J7354" s="26">
        <v>224245</v>
      </c>
      <c r="K7354" s="26">
        <v>3027305</v>
      </c>
      <c r="L7354" s="22" t="s">
        <v>1336</v>
      </c>
      <c r="M7354" s="22"/>
      <c r="N7354">
        <f t="shared" si="446"/>
        <v>48911</v>
      </c>
      <c r="O7354">
        <f>+VLOOKUP(N7354,'Thanh toán '!O$8:P$8099,2,0)</f>
        <v>3027305</v>
      </c>
      <c r="P7354">
        <f t="shared" si="447"/>
        <v>3027305</v>
      </c>
      <c r="Q7354" s="30">
        <f t="shared" si="448"/>
        <v>0</v>
      </c>
    </row>
    <row r="7355" spans="1:17" hidden="1" x14ac:dyDescent="0.3">
      <c r="A7355" s="21">
        <v>57200</v>
      </c>
      <c r="B7355" s="22" t="s">
        <v>8020</v>
      </c>
      <c r="C7355" s="22" t="s">
        <v>1333</v>
      </c>
      <c r="D7355" s="27" t="s">
        <v>7998</v>
      </c>
      <c r="E7355" s="24" t="s">
        <v>50</v>
      </c>
      <c r="F7355" s="25" t="s">
        <v>5314</v>
      </c>
      <c r="G7355" s="22" t="s">
        <v>51</v>
      </c>
      <c r="H7355" s="26">
        <v>3684540</v>
      </c>
      <c r="I7355" s="28"/>
      <c r="J7355" s="26">
        <v>294763</v>
      </c>
      <c r="K7355" s="26">
        <v>3979303</v>
      </c>
      <c r="L7355" s="22" t="s">
        <v>1336</v>
      </c>
      <c r="M7355" s="22"/>
      <c r="N7355">
        <f t="shared" si="446"/>
        <v>48915</v>
      </c>
      <c r="O7355">
        <f>+VLOOKUP(N7355,'Thanh toán '!O$8:P$8099,2,0)</f>
        <v>3979303</v>
      </c>
      <c r="P7355">
        <f t="shared" si="447"/>
        <v>3979303</v>
      </c>
      <c r="Q7355" s="30">
        <f t="shared" si="448"/>
        <v>0</v>
      </c>
    </row>
    <row r="7356" spans="1:17" hidden="1" x14ac:dyDescent="0.3">
      <c r="A7356" s="21">
        <v>57202</v>
      </c>
      <c r="B7356" s="22" t="s">
        <v>8021</v>
      </c>
      <c r="C7356" s="22" t="s">
        <v>1333</v>
      </c>
      <c r="D7356" s="27" t="s">
        <v>7998</v>
      </c>
      <c r="E7356" s="24" t="s">
        <v>4612</v>
      </c>
      <c r="F7356" s="25" t="s">
        <v>4613</v>
      </c>
      <c r="G7356" s="22" t="s">
        <v>39</v>
      </c>
      <c r="H7356" s="26">
        <v>351274</v>
      </c>
      <c r="I7356" s="28"/>
      <c r="J7356" s="26">
        <v>28102</v>
      </c>
      <c r="K7356" s="26">
        <v>379376</v>
      </c>
      <c r="L7356" s="22" t="s">
        <v>1336</v>
      </c>
      <c r="M7356" s="22"/>
      <c r="N7356">
        <f t="shared" si="446"/>
        <v>48917</v>
      </c>
      <c r="O7356" t="e">
        <f>+VLOOKUP(N7356,'Thanh toán '!O$8:P$8099,2,0)</f>
        <v>#N/A</v>
      </c>
      <c r="P7356" t="e">
        <f t="shared" si="447"/>
        <v>#N/A</v>
      </c>
      <c r="Q7356" s="30" t="e">
        <f t="shared" si="448"/>
        <v>#N/A</v>
      </c>
    </row>
    <row r="7357" spans="1:17" hidden="1" x14ac:dyDescent="0.3">
      <c r="A7357" s="21">
        <v>57204</v>
      </c>
      <c r="B7357" s="22" t="s">
        <v>8022</v>
      </c>
      <c r="C7357" s="22" t="s">
        <v>1333</v>
      </c>
      <c r="D7357" s="27" t="s">
        <v>7998</v>
      </c>
      <c r="E7357" s="24" t="s">
        <v>4612</v>
      </c>
      <c r="F7357" s="25" t="s">
        <v>4613</v>
      </c>
      <c r="G7357" s="22" t="s">
        <v>39</v>
      </c>
      <c r="H7357" s="26">
        <v>1006768</v>
      </c>
      <c r="I7357" s="28"/>
      <c r="J7357" s="26">
        <v>80541</v>
      </c>
      <c r="K7357" s="26">
        <v>1087309</v>
      </c>
      <c r="L7357" s="22" t="s">
        <v>1336</v>
      </c>
      <c r="M7357" s="22"/>
      <c r="N7357">
        <f t="shared" si="446"/>
        <v>48919</v>
      </c>
      <c r="O7357">
        <f>+VLOOKUP(N7357,'Thanh toán '!O$8:P$8099,2,0)</f>
        <v>1087309</v>
      </c>
      <c r="P7357">
        <f t="shared" si="447"/>
        <v>1087309</v>
      </c>
      <c r="Q7357" s="30">
        <f t="shared" si="448"/>
        <v>0</v>
      </c>
    </row>
    <row r="7358" spans="1:17" hidden="1" x14ac:dyDescent="0.3">
      <c r="A7358" s="21">
        <v>57207</v>
      </c>
      <c r="B7358" s="22" t="s">
        <v>8023</v>
      </c>
      <c r="C7358" s="22" t="s">
        <v>1333</v>
      </c>
      <c r="D7358" s="27" t="s">
        <v>7998</v>
      </c>
      <c r="E7358" s="24" t="s">
        <v>42</v>
      </c>
      <c r="F7358" s="25" t="s">
        <v>4853</v>
      </c>
      <c r="G7358" s="22" t="s">
        <v>43</v>
      </c>
      <c r="H7358" s="26">
        <v>2425138</v>
      </c>
      <c r="I7358" s="28"/>
      <c r="J7358" s="26">
        <v>194011</v>
      </c>
      <c r="K7358" s="26">
        <v>2619149</v>
      </c>
      <c r="L7358" s="22" t="s">
        <v>1336</v>
      </c>
      <c r="M7358" s="22"/>
      <c r="N7358">
        <f t="shared" si="446"/>
        <v>48922</v>
      </c>
      <c r="O7358">
        <f>+VLOOKUP(N7358,'Thanh toán '!O$8:P$8099,2,0)</f>
        <v>2619149</v>
      </c>
      <c r="P7358">
        <f t="shared" si="447"/>
        <v>2619149</v>
      </c>
      <c r="Q7358" s="30">
        <f t="shared" si="448"/>
        <v>0</v>
      </c>
    </row>
    <row r="7359" spans="1:17" hidden="1" x14ac:dyDescent="0.3">
      <c r="A7359" s="21">
        <v>57209</v>
      </c>
      <c r="B7359" s="22" t="s">
        <v>8024</v>
      </c>
      <c r="C7359" s="22" t="s">
        <v>1333</v>
      </c>
      <c r="D7359" s="27" t="s">
        <v>7998</v>
      </c>
      <c r="E7359" s="24" t="s">
        <v>4612</v>
      </c>
      <c r="F7359" s="25" t="s">
        <v>4613</v>
      </c>
      <c r="G7359" s="22" t="s">
        <v>39</v>
      </c>
      <c r="H7359" s="26">
        <v>649594</v>
      </c>
      <c r="I7359" s="28"/>
      <c r="J7359" s="26">
        <v>51968</v>
      </c>
      <c r="K7359" s="26">
        <v>701562</v>
      </c>
      <c r="L7359" s="22" t="s">
        <v>1336</v>
      </c>
      <c r="M7359" s="22"/>
      <c r="N7359">
        <f t="shared" si="446"/>
        <v>48924</v>
      </c>
      <c r="O7359">
        <f>+VLOOKUP(N7359,'Thanh toán '!O$8:P$8099,2,0)</f>
        <v>701562</v>
      </c>
      <c r="P7359">
        <f t="shared" si="447"/>
        <v>701562</v>
      </c>
      <c r="Q7359" s="30">
        <f t="shared" si="448"/>
        <v>0</v>
      </c>
    </row>
    <row r="7360" spans="1:17" hidden="1" x14ac:dyDescent="0.3">
      <c r="A7360" s="21">
        <v>57279</v>
      </c>
      <c r="B7360" s="22" t="s">
        <v>8025</v>
      </c>
      <c r="C7360" s="22" t="s">
        <v>1333</v>
      </c>
      <c r="D7360" s="27" t="s">
        <v>8026</v>
      </c>
      <c r="E7360" s="24" t="s">
        <v>195</v>
      </c>
      <c r="F7360" s="25" t="s">
        <v>4625</v>
      </c>
      <c r="G7360" s="22" t="s">
        <v>196</v>
      </c>
      <c r="H7360" s="26">
        <v>1665870</v>
      </c>
      <c r="I7360" s="28"/>
      <c r="J7360" s="26">
        <v>133270</v>
      </c>
      <c r="K7360" s="26">
        <v>1799140</v>
      </c>
      <c r="L7360" s="22" t="s">
        <v>1336</v>
      </c>
      <c r="M7360" s="22"/>
      <c r="N7360">
        <f t="shared" si="446"/>
        <v>48994</v>
      </c>
      <c r="O7360">
        <f>+VLOOKUP(N7360,'Thanh toán '!O$8:P$8099,2,0)</f>
        <v>1799140</v>
      </c>
      <c r="P7360">
        <f t="shared" si="447"/>
        <v>1799140</v>
      </c>
      <c r="Q7360" s="30">
        <f t="shared" si="448"/>
        <v>0</v>
      </c>
    </row>
    <row r="7361" spans="1:17" ht="26.3" hidden="1" x14ac:dyDescent="0.3">
      <c r="A7361" s="21">
        <v>57300</v>
      </c>
      <c r="B7361" s="22" t="s">
        <v>8027</v>
      </c>
      <c r="C7361" s="22" t="s">
        <v>1333</v>
      </c>
      <c r="D7361" s="27" t="s">
        <v>8026</v>
      </c>
      <c r="E7361" s="24" t="s">
        <v>4660</v>
      </c>
      <c r="F7361" s="25" t="s">
        <v>5644</v>
      </c>
      <c r="G7361" s="22" t="s">
        <v>24</v>
      </c>
      <c r="H7361" s="26">
        <v>1557952</v>
      </c>
      <c r="I7361" s="28"/>
      <c r="J7361" s="26">
        <v>124636</v>
      </c>
      <c r="K7361" s="26">
        <v>1682588</v>
      </c>
      <c r="L7361" s="22" t="s">
        <v>1336</v>
      </c>
      <c r="M7361" s="22"/>
      <c r="N7361">
        <f t="shared" si="446"/>
        <v>49015</v>
      </c>
      <c r="O7361">
        <f>+VLOOKUP(N7361,'Thanh toán '!O$8:P$8099,2,0)</f>
        <v>1682588</v>
      </c>
      <c r="P7361">
        <f t="shared" si="447"/>
        <v>1682588</v>
      </c>
      <c r="Q7361" s="30">
        <f t="shared" si="448"/>
        <v>0</v>
      </c>
    </row>
    <row r="7362" spans="1:17" hidden="1" x14ac:dyDescent="0.3">
      <c r="A7362" s="21">
        <v>57323</v>
      </c>
      <c r="B7362" s="22" t="s">
        <v>8028</v>
      </c>
      <c r="C7362" s="22" t="s">
        <v>1333</v>
      </c>
      <c r="D7362" s="27" t="s">
        <v>8026</v>
      </c>
      <c r="E7362" s="24" t="s">
        <v>4612</v>
      </c>
      <c r="F7362" s="25" t="s">
        <v>4613</v>
      </c>
      <c r="G7362" s="22" t="s">
        <v>39</v>
      </c>
      <c r="H7362" s="26">
        <v>293724</v>
      </c>
      <c r="I7362" s="28"/>
      <c r="J7362" s="26">
        <v>23498</v>
      </c>
      <c r="K7362" s="26">
        <v>317222</v>
      </c>
      <c r="L7362" s="22" t="s">
        <v>1336</v>
      </c>
      <c r="M7362" s="22"/>
      <c r="N7362">
        <f t="shared" si="446"/>
        <v>49038</v>
      </c>
      <c r="O7362">
        <f>+VLOOKUP(N7362,'Thanh toán '!O$8:P$8099,2,0)</f>
        <v>317222</v>
      </c>
      <c r="P7362">
        <f t="shared" si="447"/>
        <v>317222</v>
      </c>
      <c r="Q7362" s="30">
        <f t="shared" si="448"/>
        <v>0</v>
      </c>
    </row>
    <row r="7363" spans="1:17" hidden="1" x14ac:dyDescent="0.3">
      <c r="A7363" s="21">
        <v>57338</v>
      </c>
      <c r="B7363" s="22" t="s">
        <v>8029</v>
      </c>
      <c r="C7363" s="22" t="s">
        <v>1333</v>
      </c>
      <c r="D7363" s="27" t="s">
        <v>8026</v>
      </c>
      <c r="E7363" s="24" t="s">
        <v>4612</v>
      </c>
      <c r="F7363" s="25" t="s">
        <v>4613</v>
      </c>
      <c r="G7363" s="22" t="s">
        <v>39</v>
      </c>
      <c r="H7363" s="26">
        <v>471203</v>
      </c>
      <c r="I7363" s="28"/>
      <c r="J7363" s="26">
        <v>37696</v>
      </c>
      <c r="K7363" s="26">
        <v>508899</v>
      </c>
      <c r="L7363" s="22" t="s">
        <v>1336</v>
      </c>
      <c r="M7363" s="22"/>
      <c r="N7363">
        <f t="shared" si="446"/>
        <v>49053</v>
      </c>
      <c r="O7363">
        <f>+VLOOKUP(N7363,'Thanh toán '!O$8:P$8099,2,0)</f>
        <v>508899</v>
      </c>
      <c r="P7363">
        <f t="shared" si="447"/>
        <v>508899</v>
      </c>
      <c r="Q7363" s="30">
        <f t="shared" si="448"/>
        <v>0</v>
      </c>
    </row>
    <row r="7364" spans="1:17" hidden="1" x14ac:dyDescent="0.3">
      <c r="A7364" s="21">
        <v>57380</v>
      </c>
      <c r="B7364" s="22" t="s">
        <v>8030</v>
      </c>
      <c r="C7364" s="22" t="s">
        <v>1333</v>
      </c>
      <c r="D7364" s="27" t="s">
        <v>8026</v>
      </c>
      <c r="E7364" s="24" t="s">
        <v>4612</v>
      </c>
      <c r="F7364" s="25" t="s">
        <v>4613</v>
      </c>
      <c r="G7364" s="22" t="s">
        <v>39</v>
      </c>
      <c r="H7364" s="26">
        <v>1102346</v>
      </c>
      <c r="I7364" s="28"/>
      <c r="J7364" s="26">
        <v>88188</v>
      </c>
      <c r="K7364" s="26">
        <v>1190534</v>
      </c>
      <c r="L7364" s="22" t="s">
        <v>1336</v>
      </c>
      <c r="M7364" s="22"/>
      <c r="N7364">
        <f t="shared" si="446"/>
        <v>49095</v>
      </c>
      <c r="O7364">
        <f>+VLOOKUP(N7364,'Thanh toán '!O$8:P$8099,2,0)</f>
        <v>1190534</v>
      </c>
      <c r="P7364">
        <f t="shared" si="447"/>
        <v>1190534</v>
      </c>
      <c r="Q7364" s="30">
        <f t="shared" si="448"/>
        <v>0</v>
      </c>
    </row>
    <row r="7365" spans="1:17" hidden="1" x14ac:dyDescent="0.3">
      <c r="A7365" s="21">
        <v>57381</v>
      </c>
      <c r="B7365" s="22" t="s">
        <v>8031</v>
      </c>
      <c r="C7365" s="22" t="s">
        <v>1333</v>
      </c>
      <c r="D7365" s="27" t="s">
        <v>8026</v>
      </c>
      <c r="E7365" s="24" t="s">
        <v>4612</v>
      </c>
      <c r="F7365" s="25" t="s">
        <v>4613</v>
      </c>
      <c r="G7365" s="22" t="s">
        <v>39</v>
      </c>
      <c r="H7365" s="26">
        <v>742500</v>
      </c>
      <c r="I7365" s="28"/>
      <c r="J7365" s="26">
        <v>59400</v>
      </c>
      <c r="K7365" s="26">
        <v>801900</v>
      </c>
      <c r="L7365" s="22" t="s">
        <v>1336</v>
      </c>
      <c r="M7365" s="22"/>
      <c r="N7365">
        <f t="shared" si="446"/>
        <v>49096</v>
      </c>
      <c r="O7365">
        <f>+VLOOKUP(N7365,'Thanh toán '!O$8:P$8099,2,0)</f>
        <v>801900</v>
      </c>
      <c r="P7365">
        <f t="shared" si="447"/>
        <v>801900</v>
      </c>
      <c r="Q7365" s="30">
        <f t="shared" si="448"/>
        <v>0</v>
      </c>
    </row>
    <row r="7366" spans="1:17" hidden="1" x14ac:dyDescent="0.3">
      <c r="A7366" s="21">
        <v>57382</v>
      </c>
      <c r="B7366" s="22" t="s">
        <v>8032</v>
      </c>
      <c r="C7366" s="22" t="s">
        <v>1333</v>
      </c>
      <c r="D7366" s="27" t="s">
        <v>8026</v>
      </c>
      <c r="E7366" s="24" t="s">
        <v>4612</v>
      </c>
      <c r="F7366" s="25" t="s">
        <v>4613</v>
      </c>
      <c r="G7366" s="22" t="s">
        <v>39</v>
      </c>
      <c r="H7366" s="26">
        <v>773546</v>
      </c>
      <c r="I7366" s="28"/>
      <c r="J7366" s="26">
        <v>61884</v>
      </c>
      <c r="K7366" s="26">
        <v>835430</v>
      </c>
      <c r="L7366" s="22" t="s">
        <v>1336</v>
      </c>
      <c r="M7366" s="22"/>
      <c r="N7366">
        <f t="shared" ref="N7366:N7429" si="449">+B7366*1</f>
        <v>49097</v>
      </c>
      <c r="O7366">
        <f>+VLOOKUP(N7366,'Thanh toán '!O$8:P$8099,2,0)</f>
        <v>835430</v>
      </c>
      <c r="P7366">
        <f t="shared" ref="P7366:P7429" si="450">+O7366</f>
        <v>835430</v>
      </c>
      <c r="Q7366" s="30">
        <f t="shared" si="448"/>
        <v>0</v>
      </c>
    </row>
    <row r="7367" spans="1:17" hidden="1" x14ac:dyDescent="0.3">
      <c r="A7367" s="21">
        <v>57383</v>
      </c>
      <c r="B7367" s="22" t="s">
        <v>8033</v>
      </c>
      <c r="C7367" s="22" t="s">
        <v>1333</v>
      </c>
      <c r="D7367" s="27" t="s">
        <v>8026</v>
      </c>
      <c r="E7367" s="24" t="s">
        <v>4612</v>
      </c>
      <c r="F7367" s="25" t="s">
        <v>4613</v>
      </c>
      <c r="G7367" s="22" t="s">
        <v>39</v>
      </c>
      <c r="H7367" s="26">
        <v>611453</v>
      </c>
      <c r="I7367" s="28"/>
      <c r="J7367" s="26">
        <v>48916</v>
      </c>
      <c r="K7367" s="26">
        <v>660369</v>
      </c>
      <c r="L7367" s="22" t="s">
        <v>1336</v>
      </c>
      <c r="M7367" s="22"/>
      <c r="N7367">
        <f t="shared" si="449"/>
        <v>49098</v>
      </c>
      <c r="O7367">
        <f>+VLOOKUP(N7367,'Thanh toán '!O$8:P$8099,2,0)</f>
        <v>660369</v>
      </c>
      <c r="P7367">
        <f t="shared" si="450"/>
        <v>660369</v>
      </c>
      <c r="Q7367" s="30">
        <f t="shared" si="448"/>
        <v>0</v>
      </c>
    </row>
    <row r="7368" spans="1:17" hidden="1" x14ac:dyDescent="0.3">
      <c r="A7368" s="21">
        <v>57539</v>
      </c>
      <c r="B7368" s="22" t="s">
        <v>8034</v>
      </c>
      <c r="C7368" s="22" t="s">
        <v>1333</v>
      </c>
      <c r="D7368" s="27" t="s">
        <v>8026</v>
      </c>
      <c r="E7368" s="24" t="s">
        <v>4612</v>
      </c>
      <c r="F7368" s="25" t="s">
        <v>4613</v>
      </c>
      <c r="G7368" s="22" t="s">
        <v>39</v>
      </c>
      <c r="H7368" s="26">
        <v>618065</v>
      </c>
      <c r="I7368" s="28"/>
      <c r="J7368" s="26">
        <v>49445</v>
      </c>
      <c r="K7368" s="26">
        <v>667510</v>
      </c>
      <c r="L7368" s="22" t="s">
        <v>1336</v>
      </c>
      <c r="M7368" s="22"/>
      <c r="N7368">
        <f t="shared" si="449"/>
        <v>49254</v>
      </c>
      <c r="O7368">
        <f>+VLOOKUP(N7368,'Thanh toán '!O$8:P$8099,2,0)</f>
        <v>667510</v>
      </c>
      <c r="P7368">
        <f t="shared" si="450"/>
        <v>667510</v>
      </c>
      <c r="Q7368" s="30">
        <f t="shared" si="448"/>
        <v>0</v>
      </c>
    </row>
    <row r="7369" spans="1:17" hidden="1" x14ac:dyDescent="0.3">
      <c r="A7369" s="21">
        <v>57541</v>
      </c>
      <c r="B7369" s="22" t="s">
        <v>8035</v>
      </c>
      <c r="C7369" s="22" t="s">
        <v>1333</v>
      </c>
      <c r="D7369" s="27" t="s">
        <v>8026</v>
      </c>
      <c r="E7369" s="24" t="s">
        <v>164</v>
      </c>
      <c r="F7369" s="25" t="s">
        <v>4723</v>
      </c>
      <c r="G7369" s="22" t="s">
        <v>165</v>
      </c>
      <c r="H7369" s="26">
        <v>1244320</v>
      </c>
      <c r="I7369" s="28"/>
      <c r="J7369" s="26">
        <v>99546</v>
      </c>
      <c r="K7369" s="26">
        <v>1343866</v>
      </c>
      <c r="L7369" s="22" t="s">
        <v>1336</v>
      </c>
      <c r="M7369" s="22"/>
      <c r="N7369">
        <f t="shared" si="449"/>
        <v>49256</v>
      </c>
      <c r="O7369">
        <f>+VLOOKUP(N7369,'Thanh toán '!O$8:P$8099,2,0)</f>
        <v>1343866</v>
      </c>
      <c r="P7369">
        <f t="shared" si="450"/>
        <v>1343866</v>
      </c>
      <c r="Q7369" s="30">
        <f t="shared" si="448"/>
        <v>0</v>
      </c>
    </row>
    <row r="7370" spans="1:17" hidden="1" x14ac:dyDescent="0.3">
      <c r="A7370" s="21">
        <v>57542</v>
      </c>
      <c r="B7370" s="22" t="s">
        <v>8036</v>
      </c>
      <c r="C7370" s="22" t="s">
        <v>1333</v>
      </c>
      <c r="D7370" s="27" t="s">
        <v>8026</v>
      </c>
      <c r="E7370" s="24" t="s">
        <v>260</v>
      </c>
      <c r="F7370" s="25" t="s">
        <v>1440</v>
      </c>
      <c r="G7370" s="22" t="s">
        <v>261</v>
      </c>
      <c r="H7370" s="26">
        <v>1361490</v>
      </c>
      <c r="I7370" s="28"/>
      <c r="J7370" s="26">
        <v>108919</v>
      </c>
      <c r="K7370" s="26">
        <v>1470409</v>
      </c>
      <c r="L7370" s="22" t="s">
        <v>1336</v>
      </c>
      <c r="M7370" s="22"/>
      <c r="N7370">
        <f t="shared" si="449"/>
        <v>49257</v>
      </c>
      <c r="O7370">
        <f>+VLOOKUP(N7370,'Thanh toán '!O$8:P$8099,2,0)</f>
        <v>1470409</v>
      </c>
      <c r="P7370">
        <f t="shared" si="450"/>
        <v>1470409</v>
      </c>
      <c r="Q7370" s="30">
        <f t="shared" si="448"/>
        <v>0</v>
      </c>
    </row>
    <row r="7371" spans="1:17" hidden="1" x14ac:dyDescent="0.3">
      <c r="A7371" s="21">
        <v>57543</v>
      </c>
      <c r="B7371" s="22" t="s">
        <v>8037</v>
      </c>
      <c r="C7371" s="22" t="s">
        <v>1333</v>
      </c>
      <c r="D7371" s="27" t="s">
        <v>8026</v>
      </c>
      <c r="E7371" s="24" t="s">
        <v>4612</v>
      </c>
      <c r="F7371" s="25" t="s">
        <v>4613</v>
      </c>
      <c r="G7371" s="22" t="s">
        <v>39</v>
      </c>
      <c r="H7371" s="26">
        <v>1554145</v>
      </c>
      <c r="I7371" s="28"/>
      <c r="J7371" s="26">
        <v>124332</v>
      </c>
      <c r="K7371" s="26">
        <v>1678477</v>
      </c>
      <c r="L7371" s="22" t="s">
        <v>1336</v>
      </c>
      <c r="M7371" s="22"/>
      <c r="N7371">
        <f t="shared" si="449"/>
        <v>49258</v>
      </c>
      <c r="O7371">
        <f>+VLOOKUP(N7371,'Thanh toán '!O$8:P$8099,2,0)</f>
        <v>1678477</v>
      </c>
      <c r="P7371">
        <f t="shared" si="450"/>
        <v>1678477</v>
      </c>
      <c r="Q7371" s="30">
        <f t="shared" si="448"/>
        <v>0</v>
      </c>
    </row>
    <row r="7372" spans="1:17" hidden="1" x14ac:dyDescent="0.3">
      <c r="A7372" s="21">
        <v>57544</v>
      </c>
      <c r="B7372" s="22" t="s">
        <v>8038</v>
      </c>
      <c r="C7372" s="22" t="s">
        <v>1333</v>
      </c>
      <c r="D7372" s="27" t="s">
        <v>8026</v>
      </c>
      <c r="E7372" s="24" t="s">
        <v>4612</v>
      </c>
      <c r="F7372" s="25" t="s">
        <v>4613</v>
      </c>
      <c r="G7372" s="22" t="s">
        <v>39</v>
      </c>
      <c r="H7372" s="26">
        <v>622160</v>
      </c>
      <c r="I7372" s="28"/>
      <c r="J7372" s="26">
        <v>49773</v>
      </c>
      <c r="K7372" s="26">
        <v>671933</v>
      </c>
      <c r="L7372" s="22" t="s">
        <v>1336</v>
      </c>
      <c r="M7372" s="22"/>
      <c r="N7372">
        <f t="shared" si="449"/>
        <v>49259</v>
      </c>
      <c r="O7372">
        <f>+VLOOKUP(N7372,'Thanh toán '!O$8:P$8099,2,0)</f>
        <v>671933</v>
      </c>
      <c r="P7372">
        <f t="shared" si="450"/>
        <v>671933</v>
      </c>
      <c r="Q7372" s="30">
        <f t="shared" si="448"/>
        <v>0</v>
      </c>
    </row>
    <row r="7373" spans="1:17" hidden="1" x14ac:dyDescent="0.3">
      <c r="A7373" s="21">
        <v>57545</v>
      </c>
      <c r="B7373" s="22" t="s">
        <v>8039</v>
      </c>
      <c r="C7373" s="22" t="s">
        <v>1333</v>
      </c>
      <c r="D7373" s="27" t="s">
        <v>8026</v>
      </c>
      <c r="E7373" s="24" t="s">
        <v>4612</v>
      </c>
      <c r="F7373" s="25" t="s">
        <v>4613</v>
      </c>
      <c r="G7373" s="22" t="s">
        <v>39</v>
      </c>
      <c r="H7373" s="26">
        <v>442224</v>
      </c>
      <c r="I7373" s="28"/>
      <c r="J7373" s="26">
        <v>35378</v>
      </c>
      <c r="K7373" s="26">
        <v>477602</v>
      </c>
      <c r="L7373" s="22" t="s">
        <v>1336</v>
      </c>
      <c r="M7373" s="22"/>
      <c r="N7373">
        <f t="shared" si="449"/>
        <v>49260</v>
      </c>
      <c r="O7373">
        <f>+VLOOKUP(N7373,'Thanh toán '!O$8:P$8099,2,0)</f>
        <v>477602</v>
      </c>
      <c r="P7373">
        <f t="shared" si="450"/>
        <v>477602</v>
      </c>
      <c r="Q7373" s="30">
        <f t="shared" si="448"/>
        <v>0</v>
      </c>
    </row>
    <row r="7374" spans="1:17" hidden="1" x14ac:dyDescent="0.3">
      <c r="A7374" s="21">
        <v>57546</v>
      </c>
      <c r="B7374" s="22" t="s">
        <v>8040</v>
      </c>
      <c r="C7374" s="22" t="s">
        <v>1333</v>
      </c>
      <c r="D7374" s="27" t="s">
        <v>8026</v>
      </c>
      <c r="E7374" s="24" t="s">
        <v>4612</v>
      </c>
      <c r="F7374" s="25" t="s">
        <v>4613</v>
      </c>
      <c r="G7374" s="22" t="s">
        <v>39</v>
      </c>
      <c r="H7374" s="26">
        <v>1913523</v>
      </c>
      <c r="I7374" s="28"/>
      <c r="J7374" s="26">
        <v>153082</v>
      </c>
      <c r="K7374" s="26">
        <v>2066605</v>
      </c>
      <c r="L7374" s="22" t="s">
        <v>1336</v>
      </c>
      <c r="M7374" s="22"/>
      <c r="N7374">
        <f t="shared" si="449"/>
        <v>49261</v>
      </c>
      <c r="O7374">
        <f>+VLOOKUP(N7374,'Thanh toán '!O$8:P$8099,2,0)</f>
        <v>2066605</v>
      </c>
      <c r="P7374">
        <f t="shared" si="450"/>
        <v>2066605</v>
      </c>
      <c r="Q7374" s="30">
        <f t="shared" si="448"/>
        <v>0</v>
      </c>
    </row>
    <row r="7375" spans="1:17" hidden="1" x14ac:dyDescent="0.3">
      <c r="A7375" s="21">
        <v>57547</v>
      </c>
      <c r="B7375" s="22" t="s">
        <v>8041</v>
      </c>
      <c r="C7375" s="22" t="s">
        <v>1333</v>
      </c>
      <c r="D7375" s="27" t="s">
        <v>8026</v>
      </c>
      <c r="E7375" s="24" t="s">
        <v>4612</v>
      </c>
      <c r="F7375" s="25" t="s">
        <v>4613</v>
      </c>
      <c r="G7375" s="22" t="s">
        <v>39</v>
      </c>
      <c r="H7375" s="26">
        <v>755858</v>
      </c>
      <c r="I7375" s="28"/>
      <c r="J7375" s="26">
        <v>60469</v>
      </c>
      <c r="K7375" s="26">
        <v>816327</v>
      </c>
      <c r="L7375" s="22" t="s">
        <v>1336</v>
      </c>
      <c r="M7375" s="22"/>
      <c r="N7375">
        <f t="shared" si="449"/>
        <v>49262</v>
      </c>
      <c r="O7375">
        <f>+VLOOKUP(N7375,'Thanh toán '!O$8:P$8099,2,0)</f>
        <v>816327</v>
      </c>
      <c r="P7375">
        <f t="shared" si="450"/>
        <v>816327</v>
      </c>
      <c r="Q7375" s="30">
        <f t="shared" si="448"/>
        <v>0</v>
      </c>
    </row>
    <row r="7376" spans="1:17" ht="26.3" hidden="1" x14ac:dyDescent="0.3">
      <c r="A7376" s="21">
        <v>57549</v>
      </c>
      <c r="B7376" s="22" t="s">
        <v>8042</v>
      </c>
      <c r="C7376" s="22" t="s">
        <v>1333</v>
      </c>
      <c r="D7376" s="27" t="s">
        <v>8026</v>
      </c>
      <c r="E7376" s="24" t="s">
        <v>4726</v>
      </c>
      <c r="F7376" s="25" t="s">
        <v>4727</v>
      </c>
      <c r="G7376" s="22" t="s">
        <v>237</v>
      </c>
      <c r="H7376" s="26">
        <v>3134490</v>
      </c>
      <c r="I7376" s="28"/>
      <c r="J7376" s="26">
        <v>250759</v>
      </c>
      <c r="K7376" s="26">
        <v>3385249</v>
      </c>
      <c r="L7376" s="22" t="s">
        <v>1336</v>
      </c>
      <c r="M7376" s="22"/>
      <c r="N7376">
        <f t="shared" si="449"/>
        <v>49264</v>
      </c>
      <c r="O7376">
        <f>+VLOOKUP(N7376,'Thanh toán '!O$8:P$8099,2,0)</f>
        <v>3385249</v>
      </c>
      <c r="P7376">
        <f t="shared" si="450"/>
        <v>3385249</v>
      </c>
      <c r="Q7376" s="30">
        <f t="shared" si="448"/>
        <v>0</v>
      </c>
    </row>
    <row r="7377" spans="1:17" ht="26.3" hidden="1" x14ac:dyDescent="0.3">
      <c r="A7377" s="21">
        <v>57552</v>
      </c>
      <c r="B7377" s="22" t="s">
        <v>8043</v>
      </c>
      <c r="C7377" s="22" t="s">
        <v>1333</v>
      </c>
      <c r="D7377" s="27" t="s">
        <v>8026</v>
      </c>
      <c r="E7377" s="24" t="s">
        <v>4965</v>
      </c>
      <c r="F7377" s="25" t="s">
        <v>4966</v>
      </c>
      <c r="G7377" s="22" t="s">
        <v>2429</v>
      </c>
      <c r="H7377" s="26">
        <v>1560895</v>
      </c>
      <c r="I7377" s="28"/>
      <c r="J7377" s="26">
        <v>124872</v>
      </c>
      <c r="K7377" s="26">
        <v>1685767</v>
      </c>
      <c r="L7377" s="22" t="s">
        <v>1336</v>
      </c>
      <c r="M7377" s="22"/>
      <c r="N7377">
        <f t="shared" si="449"/>
        <v>49267</v>
      </c>
      <c r="O7377">
        <f>+VLOOKUP(N7377,'Thanh toán '!O$8:P$8099,2,0)</f>
        <v>1685767</v>
      </c>
      <c r="P7377">
        <f t="shared" si="450"/>
        <v>1685767</v>
      </c>
      <c r="Q7377" s="30">
        <f t="shared" si="448"/>
        <v>0</v>
      </c>
    </row>
    <row r="7378" spans="1:17" ht="26.3" hidden="1" x14ac:dyDescent="0.3">
      <c r="A7378" s="21">
        <v>57553</v>
      </c>
      <c r="B7378" s="22" t="s">
        <v>8044</v>
      </c>
      <c r="C7378" s="22" t="s">
        <v>1333</v>
      </c>
      <c r="D7378" s="27" t="s">
        <v>8026</v>
      </c>
      <c r="E7378" s="24" t="s">
        <v>4862</v>
      </c>
      <c r="F7378" s="25" t="s">
        <v>4863</v>
      </c>
      <c r="G7378" s="22" t="s">
        <v>69</v>
      </c>
      <c r="H7378" s="26">
        <v>2095800</v>
      </c>
      <c r="I7378" s="28"/>
      <c r="J7378" s="26">
        <v>167664</v>
      </c>
      <c r="K7378" s="26">
        <v>2263464</v>
      </c>
      <c r="L7378" s="22" t="s">
        <v>1336</v>
      </c>
      <c r="M7378" s="22"/>
      <c r="N7378">
        <f t="shared" si="449"/>
        <v>49268</v>
      </c>
      <c r="O7378">
        <f>+VLOOKUP(N7378,'Thanh toán '!O$8:P$8099,2,0)</f>
        <v>2263464</v>
      </c>
      <c r="P7378">
        <f t="shared" si="450"/>
        <v>2263464</v>
      </c>
      <c r="Q7378" s="30">
        <f t="shared" si="448"/>
        <v>0</v>
      </c>
    </row>
    <row r="7379" spans="1:17" hidden="1" x14ac:dyDescent="0.3">
      <c r="A7379" s="21">
        <v>57554</v>
      </c>
      <c r="B7379" s="22" t="s">
        <v>8045</v>
      </c>
      <c r="C7379" s="22" t="s">
        <v>1333</v>
      </c>
      <c r="D7379" s="27" t="s">
        <v>8026</v>
      </c>
      <c r="E7379" s="24" t="s">
        <v>5326</v>
      </c>
      <c r="F7379" s="25" t="s">
        <v>5327</v>
      </c>
      <c r="G7379" s="22" t="s">
        <v>549</v>
      </c>
      <c r="H7379" s="26">
        <v>3035550</v>
      </c>
      <c r="I7379" s="28"/>
      <c r="J7379" s="26">
        <v>242844</v>
      </c>
      <c r="K7379" s="26">
        <v>3278394</v>
      </c>
      <c r="L7379" s="22" t="s">
        <v>1336</v>
      </c>
      <c r="M7379" s="22"/>
      <c r="N7379">
        <f t="shared" si="449"/>
        <v>49269</v>
      </c>
      <c r="O7379">
        <f>+VLOOKUP(N7379,'Thanh toán '!O$8:P$8099,2,0)</f>
        <v>3278394</v>
      </c>
      <c r="P7379">
        <f t="shared" si="450"/>
        <v>3278394</v>
      </c>
      <c r="Q7379" s="30">
        <f t="shared" ref="Q7379:Q7442" si="451">+O7379-K7379</f>
        <v>0</v>
      </c>
    </row>
    <row r="7380" spans="1:17" hidden="1" x14ac:dyDescent="0.3">
      <c r="A7380" s="21">
        <v>57601</v>
      </c>
      <c r="B7380" s="22" t="s">
        <v>8046</v>
      </c>
      <c r="C7380" s="22" t="s">
        <v>1333</v>
      </c>
      <c r="D7380" s="27" t="s">
        <v>8026</v>
      </c>
      <c r="E7380" s="24" t="s">
        <v>195</v>
      </c>
      <c r="F7380" s="25" t="s">
        <v>4625</v>
      </c>
      <c r="G7380" s="22" t="s">
        <v>196</v>
      </c>
      <c r="H7380" s="26">
        <v>6285360</v>
      </c>
      <c r="I7380" s="28"/>
      <c r="J7380" s="26">
        <v>502829</v>
      </c>
      <c r="K7380" s="26">
        <v>6788189</v>
      </c>
      <c r="L7380" s="22" t="s">
        <v>1336</v>
      </c>
      <c r="M7380" s="22"/>
      <c r="N7380">
        <f t="shared" si="449"/>
        <v>49316</v>
      </c>
      <c r="O7380">
        <f>+VLOOKUP(N7380,'Thanh toán '!O$8:P$8099,2,0)</f>
        <v>6788189</v>
      </c>
      <c r="P7380">
        <f t="shared" si="450"/>
        <v>6788189</v>
      </c>
      <c r="Q7380" s="30">
        <f t="shared" si="451"/>
        <v>0</v>
      </c>
    </row>
    <row r="7381" spans="1:17" hidden="1" x14ac:dyDescent="0.3">
      <c r="A7381" s="21">
        <v>57614</v>
      </c>
      <c r="B7381" s="22" t="s">
        <v>8047</v>
      </c>
      <c r="C7381" s="22" t="s">
        <v>1333</v>
      </c>
      <c r="D7381" s="27" t="s">
        <v>8048</v>
      </c>
      <c r="E7381" s="24" t="s">
        <v>4612</v>
      </c>
      <c r="F7381" s="25" t="s">
        <v>4613</v>
      </c>
      <c r="G7381" s="22" t="s">
        <v>39</v>
      </c>
      <c r="H7381" s="26">
        <v>906292</v>
      </c>
      <c r="I7381" s="28"/>
      <c r="J7381" s="26">
        <v>72503</v>
      </c>
      <c r="K7381" s="26">
        <v>978795</v>
      </c>
      <c r="L7381" s="22" t="s">
        <v>1336</v>
      </c>
      <c r="M7381" s="22"/>
      <c r="N7381">
        <f t="shared" si="449"/>
        <v>49330</v>
      </c>
      <c r="O7381">
        <f>+VLOOKUP(N7381,'Thanh toán '!O$8:P$8099,2,0)</f>
        <v>978795</v>
      </c>
      <c r="P7381">
        <f t="shared" si="450"/>
        <v>978795</v>
      </c>
      <c r="Q7381" s="30">
        <f t="shared" si="451"/>
        <v>0</v>
      </c>
    </row>
    <row r="7382" spans="1:17" hidden="1" x14ac:dyDescent="0.3">
      <c r="A7382" s="21">
        <v>57615</v>
      </c>
      <c r="B7382" s="22" t="s">
        <v>8049</v>
      </c>
      <c r="C7382" s="22" t="s">
        <v>1333</v>
      </c>
      <c r="D7382" s="27" t="s">
        <v>8048</v>
      </c>
      <c r="E7382" s="24" t="s">
        <v>4612</v>
      </c>
      <c r="F7382" s="25" t="s">
        <v>4613</v>
      </c>
      <c r="G7382" s="22" t="s">
        <v>39</v>
      </c>
      <c r="H7382" s="26">
        <v>890300</v>
      </c>
      <c r="I7382" s="28"/>
      <c r="J7382" s="26">
        <v>71224</v>
      </c>
      <c r="K7382" s="26">
        <v>961524</v>
      </c>
      <c r="L7382" s="22" t="s">
        <v>1336</v>
      </c>
      <c r="M7382" s="22"/>
      <c r="N7382">
        <f t="shared" si="449"/>
        <v>49331</v>
      </c>
      <c r="O7382">
        <f>+VLOOKUP(N7382,'Thanh toán '!O$8:P$8099,2,0)</f>
        <v>961524</v>
      </c>
      <c r="P7382">
        <f t="shared" si="450"/>
        <v>961524</v>
      </c>
      <c r="Q7382" s="30">
        <f t="shared" si="451"/>
        <v>0</v>
      </c>
    </row>
    <row r="7383" spans="1:17" hidden="1" x14ac:dyDescent="0.3">
      <c r="A7383" s="21">
        <v>57616</v>
      </c>
      <c r="B7383" s="22" t="s">
        <v>8050</v>
      </c>
      <c r="C7383" s="22" t="s">
        <v>1333</v>
      </c>
      <c r="D7383" s="27" t="s">
        <v>8048</v>
      </c>
      <c r="E7383" s="24" t="s">
        <v>4612</v>
      </c>
      <c r="F7383" s="25" t="s">
        <v>4613</v>
      </c>
      <c r="G7383" s="22" t="s">
        <v>39</v>
      </c>
      <c r="H7383" s="26">
        <v>370839</v>
      </c>
      <c r="I7383" s="28"/>
      <c r="J7383" s="26">
        <v>29667</v>
      </c>
      <c r="K7383" s="26">
        <v>400506</v>
      </c>
      <c r="L7383" s="22" t="s">
        <v>1336</v>
      </c>
      <c r="M7383" s="22"/>
      <c r="N7383">
        <f t="shared" si="449"/>
        <v>49332</v>
      </c>
      <c r="O7383">
        <f>+VLOOKUP(N7383,'Thanh toán '!O$8:P$8099,2,0)</f>
        <v>400506</v>
      </c>
      <c r="P7383">
        <f t="shared" si="450"/>
        <v>400506</v>
      </c>
      <c r="Q7383" s="30">
        <f t="shared" si="451"/>
        <v>0</v>
      </c>
    </row>
    <row r="7384" spans="1:17" ht="26.3" hidden="1" x14ac:dyDescent="0.3">
      <c r="A7384" s="21">
        <v>57617</v>
      </c>
      <c r="B7384" s="22" t="s">
        <v>8051</v>
      </c>
      <c r="C7384" s="22" t="s">
        <v>1333</v>
      </c>
      <c r="D7384" s="27" t="s">
        <v>8048</v>
      </c>
      <c r="E7384" s="24" t="s">
        <v>4890</v>
      </c>
      <c r="F7384" s="25" t="s">
        <v>4891</v>
      </c>
      <c r="G7384" s="22" t="s">
        <v>100</v>
      </c>
      <c r="H7384" s="26">
        <v>1388901</v>
      </c>
      <c r="I7384" s="28"/>
      <c r="J7384" s="26">
        <v>111112</v>
      </c>
      <c r="K7384" s="26">
        <v>1500013</v>
      </c>
      <c r="L7384" s="22" t="s">
        <v>1336</v>
      </c>
      <c r="M7384" s="22"/>
      <c r="N7384">
        <f t="shared" si="449"/>
        <v>49333</v>
      </c>
      <c r="O7384">
        <f>+VLOOKUP(N7384,'Thanh toán '!O$8:P$8099,2,0)</f>
        <v>1500013</v>
      </c>
      <c r="P7384">
        <f t="shared" si="450"/>
        <v>1500013</v>
      </c>
      <c r="Q7384" s="30">
        <f t="shared" si="451"/>
        <v>0</v>
      </c>
    </row>
    <row r="7385" spans="1:17" ht="26.3" hidden="1" x14ac:dyDescent="0.3">
      <c r="A7385" s="21">
        <v>57618</v>
      </c>
      <c r="B7385" s="22" t="s">
        <v>8052</v>
      </c>
      <c r="C7385" s="22" t="s">
        <v>1333</v>
      </c>
      <c r="D7385" s="27" t="s">
        <v>8048</v>
      </c>
      <c r="E7385" s="24" t="s">
        <v>4890</v>
      </c>
      <c r="F7385" s="25" t="s">
        <v>4891</v>
      </c>
      <c r="G7385" s="22" t="s">
        <v>100</v>
      </c>
      <c r="H7385" s="26">
        <v>1670339</v>
      </c>
      <c r="I7385" s="28"/>
      <c r="J7385" s="26">
        <v>133627</v>
      </c>
      <c r="K7385" s="26">
        <v>1803966</v>
      </c>
      <c r="L7385" s="22" t="s">
        <v>1336</v>
      </c>
      <c r="M7385" s="22"/>
      <c r="N7385">
        <f t="shared" si="449"/>
        <v>49334</v>
      </c>
      <c r="O7385">
        <f>+VLOOKUP(N7385,'Thanh toán '!O$8:P$8099,2,0)</f>
        <v>1803966</v>
      </c>
      <c r="P7385">
        <f t="shared" si="450"/>
        <v>1803966</v>
      </c>
      <c r="Q7385" s="30">
        <f t="shared" si="451"/>
        <v>0</v>
      </c>
    </row>
    <row r="7386" spans="1:17" hidden="1" x14ac:dyDescent="0.3">
      <c r="A7386" s="21">
        <v>57621</v>
      </c>
      <c r="B7386" s="22" t="s">
        <v>8053</v>
      </c>
      <c r="C7386" s="22" t="s">
        <v>1333</v>
      </c>
      <c r="D7386" s="27" t="s">
        <v>8048</v>
      </c>
      <c r="E7386" s="24" t="s">
        <v>4612</v>
      </c>
      <c r="F7386" s="25" t="s">
        <v>4613</v>
      </c>
      <c r="G7386" s="22" t="s">
        <v>39</v>
      </c>
      <c r="H7386" s="26">
        <v>767536</v>
      </c>
      <c r="I7386" s="28"/>
      <c r="J7386" s="26">
        <v>61403</v>
      </c>
      <c r="K7386" s="26">
        <v>828939</v>
      </c>
      <c r="L7386" s="22" t="s">
        <v>1336</v>
      </c>
      <c r="M7386" s="22"/>
      <c r="N7386">
        <f t="shared" si="449"/>
        <v>49337</v>
      </c>
      <c r="O7386" t="e">
        <f>+VLOOKUP(N7386,'Thanh toán '!O$8:P$8099,2,0)</f>
        <v>#N/A</v>
      </c>
      <c r="P7386" t="e">
        <f t="shared" si="450"/>
        <v>#N/A</v>
      </c>
      <c r="Q7386" s="30" t="e">
        <f t="shared" si="451"/>
        <v>#N/A</v>
      </c>
    </row>
    <row r="7387" spans="1:17" hidden="1" x14ac:dyDescent="0.3">
      <c r="A7387" s="21">
        <v>57622</v>
      </c>
      <c r="B7387" s="22" t="s">
        <v>8054</v>
      </c>
      <c r="C7387" s="22" t="s">
        <v>1333</v>
      </c>
      <c r="D7387" s="27" t="s">
        <v>8048</v>
      </c>
      <c r="E7387" s="24" t="s">
        <v>32</v>
      </c>
      <c r="F7387" s="25" t="s">
        <v>1335</v>
      </c>
      <c r="G7387" s="22" t="s">
        <v>33</v>
      </c>
      <c r="H7387" s="26">
        <v>1924970</v>
      </c>
      <c r="I7387" s="28"/>
      <c r="J7387" s="26">
        <v>153998</v>
      </c>
      <c r="K7387" s="26">
        <v>2078968</v>
      </c>
      <c r="L7387" s="22" t="s">
        <v>1336</v>
      </c>
      <c r="M7387" s="22"/>
      <c r="N7387">
        <f t="shared" si="449"/>
        <v>49338</v>
      </c>
      <c r="O7387">
        <f>+VLOOKUP(N7387,'Thanh toán '!O$8:P$8099,2,0)</f>
        <v>2078968</v>
      </c>
      <c r="P7387">
        <f t="shared" si="450"/>
        <v>2078968</v>
      </c>
      <c r="Q7387" s="30">
        <f t="shared" si="451"/>
        <v>0</v>
      </c>
    </row>
    <row r="7388" spans="1:17" hidden="1" x14ac:dyDescent="0.3">
      <c r="A7388" s="21">
        <v>57623</v>
      </c>
      <c r="B7388" s="22" t="s">
        <v>8055</v>
      </c>
      <c r="C7388" s="22" t="s">
        <v>1333</v>
      </c>
      <c r="D7388" s="27" t="s">
        <v>8048</v>
      </c>
      <c r="E7388" s="24" t="s">
        <v>4612</v>
      </c>
      <c r="F7388" s="25" t="s">
        <v>4613</v>
      </c>
      <c r="G7388" s="22" t="s">
        <v>39</v>
      </c>
      <c r="H7388" s="26">
        <v>1056838</v>
      </c>
      <c r="I7388" s="28"/>
      <c r="J7388" s="26">
        <v>84547</v>
      </c>
      <c r="K7388" s="26">
        <v>1141385</v>
      </c>
      <c r="L7388" s="22" t="s">
        <v>1336</v>
      </c>
      <c r="M7388" s="22"/>
      <c r="N7388">
        <f t="shared" si="449"/>
        <v>49339</v>
      </c>
      <c r="O7388" t="e">
        <f>+VLOOKUP(N7388,'Thanh toán '!O$8:P$8099,2,0)</f>
        <v>#N/A</v>
      </c>
      <c r="P7388" t="e">
        <f t="shared" si="450"/>
        <v>#N/A</v>
      </c>
      <c r="Q7388" s="30" t="e">
        <f t="shared" si="451"/>
        <v>#N/A</v>
      </c>
    </row>
    <row r="7389" spans="1:17" hidden="1" x14ac:dyDescent="0.3">
      <c r="A7389" s="21">
        <v>57624</v>
      </c>
      <c r="B7389" s="22" t="s">
        <v>8056</v>
      </c>
      <c r="C7389" s="22" t="s">
        <v>1333</v>
      </c>
      <c r="D7389" s="27" t="s">
        <v>8048</v>
      </c>
      <c r="E7389" s="24" t="s">
        <v>4612</v>
      </c>
      <c r="F7389" s="25" t="s">
        <v>4613</v>
      </c>
      <c r="G7389" s="22" t="s">
        <v>39</v>
      </c>
      <c r="H7389" s="26">
        <v>777406</v>
      </c>
      <c r="I7389" s="28"/>
      <c r="J7389" s="26">
        <v>62192</v>
      </c>
      <c r="K7389" s="26">
        <v>839598</v>
      </c>
      <c r="L7389" s="22" t="s">
        <v>1336</v>
      </c>
      <c r="M7389" s="22"/>
      <c r="N7389">
        <f t="shared" si="449"/>
        <v>49340</v>
      </c>
      <c r="O7389" t="e">
        <f>+VLOOKUP(N7389,'Thanh toán '!O$8:P$8099,2,0)</f>
        <v>#N/A</v>
      </c>
      <c r="P7389" t="e">
        <f t="shared" si="450"/>
        <v>#N/A</v>
      </c>
      <c r="Q7389" s="30" t="e">
        <f t="shared" si="451"/>
        <v>#N/A</v>
      </c>
    </row>
    <row r="7390" spans="1:17" hidden="1" x14ac:dyDescent="0.3">
      <c r="A7390" s="21">
        <v>57625</v>
      </c>
      <c r="B7390" s="22" t="s">
        <v>8057</v>
      </c>
      <c r="C7390" s="22" t="s">
        <v>1333</v>
      </c>
      <c r="D7390" s="27" t="s">
        <v>8048</v>
      </c>
      <c r="E7390" s="24" t="s">
        <v>4612</v>
      </c>
      <c r="F7390" s="25" t="s">
        <v>4613</v>
      </c>
      <c r="G7390" s="22" t="s">
        <v>39</v>
      </c>
      <c r="H7390" s="26">
        <v>1253994</v>
      </c>
      <c r="I7390" s="28"/>
      <c r="J7390" s="26">
        <v>100320</v>
      </c>
      <c r="K7390" s="26">
        <v>1354314</v>
      </c>
      <c r="L7390" s="22" t="s">
        <v>1336</v>
      </c>
      <c r="M7390" s="22"/>
      <c r="N7390">
        <f t="shared" si="449"/>
        <v>49341</v>
      </c>
      <c r="O7390">
        <f>+VLOOKUP(N7390,'Thanh toán '!O$8:P$8099,2,0)</f>
        <v>1354314</v>
      </c>
      <c r="P7390">
        <f t="shared" si="450"/>
        <v>1354314</v>
      </c>
      <c r="Q7390" s="30">
        <f t="shared" si="451"/>
        <v>0</v>
      </c>
    </row>
    <row r="7391" spans="1:17" hidden="1" x14ac:dyDescent="0.3">
      <c r="A7391" s="21">
        <v>57627</v>
      </c>
      <c r="B7391" s="22" t="s">
        <v>8058</v>
      </c>
      <c r="C7391" s="22" t="s">
        <v>1333</v>
      </c>
      <c r="D7391" s="27" t="s">
        <v>8048</v>
      </c>
      <c r="E7391" s="24" t="s">
        <v>4612</v>
      </c>
      <c r="F7391" s="25" t="s">
        <v>4613</v>
      </c>
      <c r="G7391" s="22" t="s">
        <v>39</v>
      </c>
      <c r="H7391" s="26">
        <v>961727</v>
      </c>
      <c r="I7391" s="28"/>
      <c r="J7391" s="26">
        <v>76938</v>
      </c>
      <c r="K7391" s="26">
        <v>1038665</v>
      </c>
      <c r="L7391" s="22" t="s">
        <v>1336</v>
      </c>
      <c r="M7391" s="22"/>
      <c r="N7391">
        <f t="shared" si="449"/>
        <v>49343</v>
      </c>
      <c r="O7391">
        <f>+VLOOKUP(N7391,'Thanh toán '!O$8:P$8099,2,0)</f>
        <v>1038665</v>
      </c>
      <c r="P7391">
        <f t="shared" si="450"/>
        <v>1038665</v>
      </c>
      <c r="Q7391" s="30">
        <f t="shared" si="451"/>
        <v>0</v>
      </c>
    </row>
    <row r="7392" spans="1:17" hidden="1" x14ac:dyDescent="0.3">
      <c r="A7392" s="21">
        <v>57628</v>
      </c>
      <c r="B7392" s="22" t="s">
        <v>8059</v>
      </c>
      <c r="C7392" s="22" t="s">
        <v>1333</v>
      </c>
      <c r="D7392" s="27" t="s">
        <v>8048</v>
      </c>
      <c r="E7392" s="24" t="s">
        <v>4612</v>
      </c>
      <c r="F7392" s="25" t="s">
        <v>4613</v>
      </c>
      <c r="G7392" s="22" t="s">
        <v>39</v>
      </c>
      <c r="H7392" s="26">
        <v>911339</v>
      </c>
      <c r="I7392" s="28"/>
      <c r="J7392" s="26">
        <v>72907</v>
      </c>
      <c r="K7392" s="26">
        <v>984246</v>
      </c>
      <c r="L7392" s="22" t="s">
        <v>1336</v>
      </c>
      <c r="M7392" s="22"/>
      <c r="N7392">
        <f t="shared" si="449"/>
        <v>49344</v>
      </c>
      <c r="O7392">
        <f>+VLOOKUP(N7392,'Thanh toán '!O$8:P$8099,2,0)</f>
        <v>984246</v>
      </c>
      <c r="P7392">
        <f t="shared" si="450"/>
        <v>984246</v>
      </c>
      <c r="Q7392" s="30">
        <f t="shared" si="451"/>
        <v>0</v>
      </c>
    </row>
    <row r="7393" spans="1:17" hidden="1" x14ac:dyDescent="0.3">
      <c r="A7393" s="21">
        <v>57629</v>
      </c>
      <c r="B7393" s="22" t="s">
        <v>8060</v>
      </c>
      <c r="C7393" s="22" t="s">
        <v>1333</v>
      </c>
      <c r="D7393" s="27" t="s">
        <v>8048</v>
      </c>
      <c r="E7393" s="24" t="s">
        <v>92</v>
      </c>
      <c r="F7393" s="25" t="s">
        <v>5358</v>
      </c>
      <c r="G7393" s="22" t="s">
        <v>93</v>
      </c>
      <c r="H7393" s="26">
        <v>1110580</v>
      </c>
      <c r="I7393" s="28"/>
      <c r="J7393" s="26">
        <v>88846</v>
      </c>
      <c r="K7393" s="26">
        <v>1199426</v>
      </c>
      <c r="L7393" s="22" t="s">
        <v>1336</v>
      </c>
      <c r="M7393" s="22"/>
      <c r="N7393">
        <f t="shared" si="449"/>
        <v>49345</v>
      </c>
      <c r="O7393">
        <f>+VLOOKUP(N7393,'Thanh toán '!O$8:P$8099,2,0)</f>
        <v>1199426</v>
      </c>
      <c r="P7393">
        <f t="shared" si="450"/>
        <v>1199426</v>
      </c>
      <c r="Q7393" s="30">
        <f t="shared" si="451"/>
        <v>0</v>
      </c>
    </row>
    <row r="7394" spans="1:17" hidden="1" x14ac:dyDescent="0.3">
      <c r="A7394" s="21">
        <v>57630</v>
      </c>
      <c r="B7394" s="22" t="s">
        <v>8061</v>
      </c>
      <c r="C7394" s="22" t="s">
        <v>1333</v>
      </c>
      <c r="D7394" s="27" t="s">
        <v>8048</v>
      </c>
      <c r="E7394" s="24" t="s">
        <v>4612</v>
      </c>
      <c r="F7394" s="25" t="s">
        <v>4613</v>
      </c>
      <c r="G7394" s="22" t="s">
        <v>39</v>
      </c>
      <c r="H7394" s="26">
        <v>755858</v>
      </c>
      <c r="I7394" s="28"/>
      <c r="J7394" s="26">
        <v>60469</v>
      </c>
      <c r="K7394" s="26">
        <v>816327</v>
      </c>
      <c r="L7394" s="22" t="s">
        <v>1336</v>
      </c>
      <c r="M7394" s="22"/>
      <c r="N7394">
        <f t="shared" si="449"/>
        <v>49346</v>
      </c>
      <c r="O7394">
        <f>+VLOOKUP(N7394,'Thanh toán '!O$8:P$8099,2,0)</f>
        <v>816327</v>
      </c>
      <c r="P7394">
        <f t="shared" si="450"/>
        <v>816327</v>
      </c>
      <c r="Q7394" s="30">
        <f t="shared" si="451"/>
        <v>0</v>
      </c>
    </row>
    <row r="7395" spans="1:17" hidden="1" x14ac:dyDescent="0.3">
      <c r="A7395" s="21">
        <v>57631</v>
      </c>
      <c r="B7395" s="22" t="s">
        <v>8062</v>
      </c>
      <c r="C7395" s="22" t="s">
        <v>1333</v>
      </c>
      <c r="D7395" s="27" t="s">
        <v>8048</v>
      </c>
      <c r="E7395" s="24" t="s">
        <v>4612</v>
      </c>
      <c r="F7395" s="25" t="s">
        <v>4613</v>
      </c>
      <c r="G7395" s="22" t="s">
        <v>39</v>
      </c>
      <c r="H7395" s="26">
        <v>677855</v>
      </c>
      <c r="I7395" s="28"/>
      <c r="J7395" s="26">
        <v>54228</v>
      </c>
      <c r="K7395" s="26">
        <v>732083</v>
      </c>
      <c r="L7395" s="22" t="s">
        <v>1336</v>
      </c>
      <c r="M7395" s="22"/>
      <c r="N7395">
        <f t="shared" si="449"/>
        <v>49347</v>
      </c>
      <c r="O7395">
        <f>+VLOOKUP(N7395,'Thanh toán '!O$8:P$8099,2,0)</f>
        <v>732083</v>
      </c>
      <c r="P7395">
        <f t="shared" si="450"/>
        <v>732083</v>
      </c>
      <c r="Q7395" s="30">
        <f t="shared" si="451"/>
        <v>0</v>
      </c>
    </row>
    <row r="7396" spans="1:17" hidden="1" x14ac:dyDescent="0.3">
      <c r="A7396" s="21">
        <v>57633</v>
      </c>
      <c r="B7396" s="22" t="s">
        <v>8063</v>
      </c>
      <c r="C7396" s="22" t="s">
        <v>1333</v>
      </c>
      <c r="D7396" s="27" t="s">
        <v>8048</v>
      </c>
      <c r="E7396" s="24" t="s">
        <v>92</v>
      </c>
      <c r="F7396" s="25" t="s">
        <v>5358</v>
      </c>
      <c r="G7396" s="22" t="s">
        <v>93</v>
      </c>
      <c r="H7396" s="26">
        <v>2830110</v>
      </c>
      <c r="I7396" s="28"/>
      <c r="J7396" s="26">
        <v>226409</v>
      </c>
      <c r="K7396" s="26">
        <v>3056519</v>
      </c>
      <c r="L7396" s="22" t="s">
        <v>1336</v>
      </c>
      <c r="M7396" s="22"/>
      <c r="N7396">
        <f t="shared" si="449"/>
        <v>49349</v>
      </c>
      <c r="O7396">
        <f>+VLOOKUP(N7396,'Thanh toán '!O$8:P$8099,2,0)</f>
        <v>3056519</v>
      </c>
      <c r="P7396">
        <f t="shared" si="450"/>
        <v>3056519</v>
      </c>
      <c r="Q7396" s="30">
        <f t="shared" si="451"/>
        <v>0</v>
      </c>
    </row>
    <row r="7397" spans="1:17" hidden="1" x14ac:dyDescent="0.3">
      <c r="A7397" s="21">
        <v>57634</v>
      </c>
      <c r="B7397" s="22" t="s">
        <v>8064</v>
      </c>
      <c r="C7397" s="22" t="s">
        <v>1333</v>
      </c>
      <c r="D7397" s="27" t="s">
        <v>8048</v>
      </c>
      <c r="E7397" s="24" t="s">
        <v>5670</v>
      </c>
      <c r="F7397" s="25" t="s">
        <v>5671</v>
      </c>
      <c r="G7397" s="22" t="s">
        <v>211</v>
      </c>
      <c r="H7397" s="26">
        <v>1924970</v>
      </c>
      <c r="I7397" s="28"/>
      <c r="J7397" s="26">
        <v>153998</v>
      </c>
      <c r="K7397" s="26">
        <v>2078968</v>
      </c>
      <c r="L7397" s="22" t="s">
        <v>1336</v>
      </c>
      <c r="M7397" s="22"/>
      <c r="N7397">
        <f t="shared" si="449"/>
        <v>49350</v>
      </c>
      <c r="O7397">
        <f>+VLOOKUP(N7397,'Thanh toán '!O$8:P$8099,2,0)</f>
        <v>2078968</v>
      </c>
      <c r="P7397">
        <f t="shared" si="450"/>
        <v>2078968</v>
      </c>
      <c r="Q7397" s="30">
        <f t="shared" si="451"/>
        <v>0</v>
      </c>
    </row>
    <row r="7398" spans="1:17" ht="26.3" hidden="1" x14ac:dyDescent="0.3">
      <c r="A7398" s="21">
        <v>57635</v>
      </c>
      <c r="B7398" s="22" t="s">
        <v>8065</v>
      </c>
      <c r="C7398" s="22" t="s">
        <v>1333</v>
      </c>
      <c r="D7398" s="27" t="s">
        <v>8048</v>
      </c>
      <c r="E7398" s="24" t="s">
        <v>4698</v>
      </c>
      <c r="F7398" s="25" t="s">
        <v>4699</v>
      </c>
      <c r="G7398" s="22" t="s">
        <v>106</v>
      </c>
      <c r="H7398" s="26">
        <v>922445</v>
      </c>
      <c r="I7398" s="28"/>
      <c r="J7398" s="26">
        <v>73796</v>
      </c>
      <c r="K7398" s="26">
        <v>996241</v>
      </c>
      <c r="L7398" s="22" t="s">
        <v>1336</v>
      </c>
      <c r="M7398" s="22"/>
      <c r="N7398">
        <f t="shared" si="449"/>
        <v>49351</v>
      </c>
      <c r="O7398">
        <f>+VLOOKUP(N7398,'Thanh toán '!O$8:P$8099,2,0)</f>
        <v>996241</v>
      </c>
      <c r="P7398">
        <f t="shared" si="450"/>
        <v>996241</v>
      </c>
      <c r="Q7398" s="30">
        <f t="shared" si="451"/>
        <v>0</v>
      </c>
    </row>
    <row r="7399" spans="1:17" ht="26.3" hidden="1" x14ac:dyDescent="0.3">
      <c r="A7399" s="21">
        <v>57636</v>
      </c>
      <c r="B7399" s="22" t="s">
        <v>8066</v>
      </c>
      <c r="C7399" s="22" t="s">
        <v>1333</v>
      </c>
      <c r="D7399" s="27" t="s">
        <v>8048</v>
      </c>
      <c r="E7399" s="24" t="s">
        <v>5162</v>
      </c>
      <c r="F7399" s="25" t="s">
        <v>5163</v>
      </c>
      <c r="G7399" s="22" t="s">
        <v>244</v>
      </c>
      <c r="H7399" s="26">
        <v>1477735</v>
      </c>
      <c r="I7399" s="28"/>
      <c r="J7399" s="26">
        <v>118219</v>
      </c>
      <c r="K7399" s="26">
        <v>1595954</v>
      </c>
      <c r="L7399" s="22" t="s">
        <v>1336</v>
      </c>
      <c r="M7399" s="22"/>
      <c r="N7399">
        <f t="shared" si="449"/>
        <v>49352</v>
      </c>
      <c r="O7399">
        <f>+VLOOKUP(N7399,'Thanh toán '!O$8:P$8099,2,0)</f>
        <v>1595954</v>
      </c>
      <c r="P7399">
        <f t="shared" si="450"/>
        <v>1595954</v>
      </c>
      <c r="Q7399" s="30">
        <f t="shared" si="451"/>
        <v>0</v>
      </c>
    </row>
    <row r="7400" spans="1:17" ht="26.3" hidden="1" x14ac:dyDescent="0.3">
      <c r="A7400" s="21">
        <v>57652</v>
      </c>
      <c r="B7400" s="22" t="s">
        <v>8067</v>
      </c>
      <c r="C7400" s="22" t="s">
        <v>1333</v>
      </c>
      <c r="D7400" s="27" t="s">
        <v>8048</v>
      </c>
      <c r="E7400" s="24" t="s">
        <v>4660</v>
      </c>
      <c r="F7400" s="25" t="s">
        <v>5644</v>
      </c>
      <c r="G7400" s="22" t="s">
        <v>24</v>
      </c>
      <c r="H7400" s="26">
        <v>3345125</v>
      </c>
      <c r="I7400" s="28"/>
      <c r="J7400" s="26">
        <v>267610</v>
      </c>
      <c r="K7400" s="26">
        <v>3612735</v>
      </c>
      <c r="L7400" s="22" t="s">
        <v>1336</v>
      </c>
      <c r="M7400" s="22"/>
      <c r="N7400">
        <f t="shared" si="449"/>
        <v>49368</v>
      </c>
      <c r="O7400">
        <f>+VLOOKUP(N7400,'Thanh toán '!O$8:P$8099,2,0)</f>
        <v>3612735</v>
      </c>
      <c r="P7400">
        <f t="shared" si="450"/>
        <v>3612735</v>
      </c>
      <c r="Q7400" s="30">
        <f t="shared" si="451"/>
        <v>0</v>
      </c>
    </row>
    <row r="7401" spans="1:17" ht="26.3" hidden="1" x14ac:dyDescent="0.3">
      <c r="A7401" s="21">
        <v>57653</v>
      </c>
      <c r="B7401" s="22" t="s">
        <v>8068</v>
      </c>
      <c r="C7401" s="22" t="s">
        <v>1333</v>
      </c>
      <c r="D7401" s="27" t="s">
        <v>8048</v>
      </c>
      <c r="E7401" s="24" t="s">
        <v>4660</v>
      </c>
      <c r="F7401" s="25" t="s">
        <v>5644</v>
      </c>
      <c r="G7401" s="22" t="s">
        <v>24</v>
      </c>
      <c r="H7401" s="26">
        <v>2440075</v>
      </c>
      <c r="I7401" s="28"/>
      <c r="J7401" s="26">
        <v>195206</v>
      </c>
      <c r="K7401" s="26">
        <v>2635281</v>
      </c>
      <c r="L7401" s="22" t="s">
        <v>1336</v>
      </c>
      <c r="M7401" s="22"/>
      <c r="N7401">
        <f t="shared" si="449"/>
        <v>49369</v>
      </c>
      <c r="O7401">
        <f>+VLOOKUP(N7401,'Thanh toán '!O$8:P$8099,2,0)</f>
        <v>2635281</v>
      </c>
      <c r="P7401">
        <f t="shared" si="450"/>
        <v>2635281</v>
      </c>
      <c r="Q7401" s="30">
        <f t="shared" si="451"/>
        <v>0</v>
      </c>
    </row>
    <row r="7402" spans="1:17" hidden="1" x14ac:dyDescent="0.3">
      <c r="A7402" s="21">
        <v>57654</v>
      </c>
      <c r="B7402" s="22" t="s">
        <v>8069</v>
      </c>
      <c r="C7402" s="22" t="s">
        <v>1333</v>
      </c>
      <c r="D7402" s="27" t="s">
        <v>8048</v>
      </c>
      <c r="E7402" s="24" t="s">
        <v>81</v>
      </c>
      <c r="F7402" s="25" t="s">
        <v>1432</v>
      </c>
      <c r="G7402" s="22" t="s">
        <v>82</v>
      </c>
      <c r="H7402" s="26">
        <v>2955470</v>
      </c>
      <c r="I7402" s="28"/>
      <c r="J7402" s="26">
        <v>236438</v>
      </c>
      <c r="K7402" s="26">
        <v>3191908</v>
      </c>
      <c r="L7402" s="22" t="s">
        <v>1336</v>
      </c>
      <c r="M7402" s="22"/>
      <c r="N7402">
        <f t="shared" si="449"/>
        <v>49370</v>
      </c>
      <c r="O7402">
        <f>+VLOOKUP(N7402,'Thanh toán '!O$8:P$8099,2,0)</f>
        <v>3191908</v>
      </c>
      <c r="P7402">
        <f t="shared" si="450"/>
        <v>3191908</v>
      </c>
      <c r="Q7402" s="30">
        <f t="shared" si="451"/>
        <v>0</v>
      </c>
    </row>
    <row r="7403" spans="1:17" hidden="1" x14ac:dyDescent="0.3">
      <c r="A7403" s="21">
        <v>57655</v>
      </c>
      <c r="B7403" s="22" t="s">
        <v>8070</v>
      </c>
      <c r="C7403" s="22" t="s">
        <v>1333</v>
      </c>
      <c r="D7403" s="27" t="s">
        <v>8048</v>
      </c>
      <c r="E7403" s="24" t="s">
        <v>4612</v>
      </c>
      <c r="F7403" s="25" t="s">
        <v>4613</v>
      </c>
      <c r="G7403" s="22" t="s">
        <v>39</v>
      </c>
      <c r="H7403" s="26">
        <v>1704985</v>
      </c>
      <c r="I7403" s="28"/>
      <c r="J7403" s="26">
        <v>136399</v>
      </c>
      <c r="K7403" s="26">
        <v>1841384</v>
      </c>
      <c r="L7403" s="22" t="s">
        <v>1336</v>
      </c>
      <c r="M7403" s="22"/>
      <c r="N7403">
        <f t="shared" si="449"/>
        <v>49371</v>
      </c>
      <c r="O7403">
        <f>+VLOOKUP(N7403,'Thanh toán '!O$8:P$8099,2,0)</f>
        <v>1841384</v>
      </c>
      <c r="P7403">
        <f t="shared" si="450"/>
        <v>1841384</v>
      </c>
      <c r="Q7403" s="30">
        <f t="shared" si="451"/>
        <v>0</v>
      </c>
    </row>
    <row r="7404" spans="1:17" hidden="1" x14ac:dyDescent="0.3">
      <c r="A7404" s="21">
        <v>57658</v>
      </c>
      <c r="B7404" s="22" t="s">
        <v>8071</v>
      </c>
      <c r="C7404" s="22" t="s">
        <v>1333</v>
      </c>
      <c r="D7404" s="27" t="s">
        <v>8072</v>
      </c>
      <c r="E7404" s="24" t="s">
        <v>84</v>
      </c>
      <c r="F7404" s="25" t="s">
        <v>5622</v>
      </c>
      <c r="G7404" s="22" t="s">
        <v>85</v>
      </c>
      <c r="H7404" s="26">
        <v>1190660</v>
      </c>
      <c r="I7404" s="28"/>
      <c r="J7404" s="26">
        <v>95253</v>
      </c>
      <c r="K7404" s="26">
        <v>1285913</v>
      </c>
      <c r="L7404" s="22" t="s">
        <v>1336</v>
      </c>
      <c r="M7404" s="22"/>
      <c r="N7404">
        <f t="shared" si="449"/>
        <v>49374</v>
      </c>
      <c r="O7404">
        <f>+VLOOKUP(N7404,'Thanh toán '!O$8:P$8099,2,0)</f>
        <v>1285913</v>
      </c>
      <c r="P7404">
        <f t="shared" si="450"/>
        <v>1285913</v>
      </c>
      <c r="Q7404" s="30">
        <f t="shared" si="451"/>
        <v>0</v>
      </c>
    </row>
    <row r="7405" spans="1:17" hidden="1" x14ac:dyDescent="0.3">
      <c r="A7405" s="21">
        <v>57659</v>
      </c>
      <c r="B7405" s="22" t="s">
        <v>8073</v>
      </c>
      <c r="C7405" s="22" t="s">
        <v>1333</v>
      </c>
      <c r="D7405" s="27" t="s">
        <v>8072</v>
      </c>
      <c r="E7405" s="24" t="s">
        <v>4612</v>
      </c>
      <c r="F7405" s="25" t="s">
        <v>4613</v>
      </c>
      <c r="G7405" s="22" t="s">
        <v>39</v>
      </c>
      <c r="H7405" s="26">
        <v>1277654</v>
      </c>
      <c r="I7405" s="28"/>
      <c r="J7405" s="26">
        <v>102212</v>
      </c>
      <c r="K7405" s="26">
        <v>1379866</v>
      </c>
      <c r="L7405" s="22" t="s">
        <v>1336</v>
      </c>
      <c r="M7405" s="22"/>
      <c r="N7405">
        <f t="shared" si="449"/>
        <v>49375</v>
      </c>
      <c r="O7405">
        <f>+VLOOKUP(N7405,'Thanh toán '!O$8:P$8099,2,0)</f>
        <v>1379866</v>
      </c>
      <c r="P7405">
        <f t="shared" si="450"/>
        <v>1379866</v>
      </c>
      <c r="Q7405" s="30">
        <f t="shared" si="451"/>
        <v>0</v>
      </c>
    </row>
    <row r="7406" spans="1:17" hidden="1" x14ac:dyDescent="0.3">
      <c r="A7406" s="21">
        <v>57660</v>
      </c>
      <c r="B7406" s="22" t="s">
        <v>8074</v>
      </c>
      <c r="C7406" s="22" t="s">
        <v>1333</v>
      </c>
      <c r="D7406" s="27" t="s">
        <v>8072</v>
      </c>
      <c r="E7406" s="24" t="s">
        <v>4612</v>
      </c>
      <c r="F7406" s="25" t="s">
        <v>4613</v>
      </c>
      <c r="G7406" s="22" t="s">
        <v>39</v>
      </c>
      <c r="H7406" s="26">
        <v>1433349</v>
      </c>
      <c r="I7406" s="28"/>
      <c r="J7406" s="26">
        <v>114668</v>
      </c>
      <c r="K7406" s="26">
        <v>1548017</v>
      </c>
      <c r="L7406" s="22" t="s">
        <v>1336</v>
      </c>
      <c r="M7406" s="22"/>
      <c r="N7406">
        <f t="shared" si="449"/>
        <v>49376</v>
      </c>
      <c r="O7406" t="e">
        <f>+VLOOKUP(N7406,'Thanh toán '!O$8:P$8099,2,0)</f>
        <v>#N/A</v>
      </c>
      <c r="P7406" t="e">
        <f t="shared" si="450"/>
        <v>#N/A</v>
      </c>
      <c r="Q7406" s="30" t="e">
        <f t="shared" si="451"/>
        <v>#N/A</v>
      </c>
    </row>
    <row r="7407" spans="1:17" hidden="1" x14ac:dyDescent="0.3">
      <c r="A7407" s="21">
        <v>57663</v>
      </c>
      <c r="B7407" s="22" t="s">
        <v>8075</v>
      </c>
      <c r="C7407" s="22" t="s">
        <v>1333</v>
      </c>
      <c r="D7407" s="27" t="s">
        <v>8072</v>
      </c>
      <c r="E7407" s="24" t="s">
        <v>4612</v>
      </c>
      <c r="F7407" s="25" t="s">
        <v>4613</v>
      </c>
      <c r="G7407" s="22" t="s">
        <v>39</v>
      </c>
      <c r="H7407" s="26">
        <v>741678</v>
      </c>
      <c r="I7407" s="28"/>
      <c r="J7407" s="26">
        <v>59334</v>
      </c>
      <c r="K7407" s="26">
        <v>801012</v>
      </c>
      <c r="L7407" s="22" t="s">
        <v>1336</v>
      </c>
      <c r="M7407" s="22"/>
      <c r="N7407">
        <f t="shared" si="449"/>
        <v>49379</v>
      </c>
      <c r="O7407">
        <f>+VLOOKUP(N7407,'Thanh toán '!O$8:P$8099,2,0)</f>
        <v>801012</v>
      </c>
      <c r="P7407">
        <f t="shared" si="450"/>
        <v>801012</v>
      </c>
      <c r="Q7407" s="30">
        <f t="shared" si="451"/>
        <v>0</v>
      </c>
    </row>
    <row r="7408" spans="1:17" hidden="1" x14ac:dyDescent="0.3">
      <c r="A7408" s="21">
        <v>57664</v>
      </c>
      <c r="B7408" s="22" t="s">
        <v>8076</v>
      </c>
      <c r="C7408" s="22" t="s">
        <v>1333</v>
      </c>
      <c r="D7408" s="27" t="s">
        <v>8072</v>
      </c>
      <c r="E7408" s="24" t="s">
        <v>42</v>
      </c>
      <c r="F7408" s="25" t="s">
        <v>4853</v>
      </c>
      <c r="G7408" s="22" t="s">
        <v>43</v>
      </c>
      <c r="H7408" s="26">
        <v>3959110</v>
      </c>
      <c r="I7408" s="28"/>
      <c r="J7408" s="26">
        <v>316729</v>
      </c>
      <c r="K7408" s="26">
        <v>4275839</v>
      </c>
      <c r="L7408" s="22" t="s">
        <v>1336</v>
      </c>
      <c r="M7408" s="22"/>
      <c r="N7408">
        <f t="shared" si="449"/>
        <v>49380</v>
      </c>
      <c r="O7408">
        <f>+VLOOKUP(N7408,'Thanh toán '!O$8:P$8099,2,0)</f>
        <v>4275839</v>
      </c>
      <c r="P7408">
        <f t="shared" si="450"/>
        <v>4275839</v>
      </c>
      <c r="Q7408" s="30">
        <f t="shared" si="451"/>
        <v>0</v>
      </c>
    </row>
    <row r="7409" spans="1:17" ht="26.3" hidden="1" x14ac:dyDescent="0.3">
      <c r="A7409" s="21">
        <v>57665</v>
      </c>
      <c r="B7409" s="22" t="s">
        <v>8077</v>
      </c>
      <c r="C7409" s="22" t="s">
        <v>1333</v>
      </c>
      <c r="D7409" s="27" t="s">
        <v>8072</v>
      </c>
      <c r="E7409" s="24" t="s">
        <v>4919</v>
      </c>
      <c r="F7409" s="25" t="s">
        <v>4920</v>
      </c>
      <c r="G7409" s="22" t="s">
        <v>60</v>
      </c>
      <c r="H7409" s="26">
        <v>2028870</v>
      </c>
      <c r="I7409" s="28"/>
      <c r="J7409" s="26">
        <v>162310</v>
      </c>
      <c r="K7409" s="26">
        <v>2191180</v>
      </c>
      <c r="L7409" s="22" t="s">
        <v>1336</v>
      </c>
      <c r="M7409" s="22"/>
      <c r="N7409">
        <f t="shared" si="449"/>
        <v>49381</v>
      </c>
      <c r="O7409">
        <f>+VLOOKUP(N7409,'Thanh toán '!O$8:P$8099,2,0)</f>
        <v>2191180</v>
      </c>
      <c r="P7409">
        <f t="shared" si="450"/>
        <v>2191180</v>
      </c>
      <c r="Q7409" s="30">
        <f t="shared" si="451"/>
        <v>0</v>
      </c>
    </row>
    <row r="7410" spans="1:17" hidden="1" x14ac:dyDescent="0.3">
      <c r="A7410" s="21">
        <v>57666</v>
      </c>
      <c r="B7410" s="22" t="s">
        <v>8078</v>
      </c>
      <c r="C7410" s="22" t="s">
        <v>1333</v>
      </c>
      <c r="D7410" s="27" t="s">
        <v>8072</v>
      </c>
      <c r="E7410" s="24" t="s">
        <v>4612</v>
      </c>
      <c r="F7410" s="25" t="s">
        <v>4613</v>
      </c>
      <c r="G7410" s="22" t="s">
        <v>39</v>
      </c>
      <c r="H7410" s="26">
        <v>391316</v>
      </c>
      <c r="I7410" s="28"/>
      <c r="J7410" s="26">
        <v>31305</v>
      </c>
      <c r="K7410" s="26">
        <v>422621</v>
      </c>
      <c r="L7410" s="22" t="s">
        <v>1336</v>
      </c>
      <c r="M7410" s="22"/>
      <c r="N7410">
        <f t="shared" si="449"/>
        <v>49382</v>
      </c>
      <c r="O7410">
        <f>+VLOOKUP(N7410,'Thanh toán '!O$8:P$8099,2,0)</f>
        <v>422621</v>
      </c>
      <c r="P7410">
        <f t="shared" si="450"/>
        <v>422621</v>
      </c>
      <c r="Q7410" s="30">
        <f t="shared" si="451"/>
        <v>0</v>
      </c>
    </row>
    <row r="7411" spans="1:17" hidden="1" x14ac:dyDescent="0.3">
      <c r="A7411" s="21">
        <v>57668</v>
      </c>
      <c r="B7411" s="22" t="s">
        <v>8079</v>
      </c>
      <c r="C7411" s="22" t="s">
        <v>1333</v>
      </c>
      <c r="D7411" s="27" t="s">
        <v>8072</v>
      </c>
      <c r="E7411" s="24" t="s">
        <v>228</v>
      </c>
      <c r="F7411" s="25" t="s">
        <v>5118</v>
      </c>
      <c r="G7411" s="22" t="s">
        <v>229</v>
      </c>
      <c r="H7411" s="26">
        <v>1853080</v>
      </c>
      <c r="I7411" s="28"/>
      <c r="J7411" s="26">
        <v>148246</v>
      </c>
      <c r="K7411" s="26">
        <v>2001326</v>
      </c>
      <c r="L7411" s="22" t="s">
        <v>1336</v>
      </c>
      <c r="M7411" s="22"/>
      <c r="N7411">
        <f t="shared" si="449"/>
        <v>49384</v>
      </c>
      <c r="O7411">
        <f>+VLOOKUP(N7411,'Thanh toán '!O$8:P$8099,2,0)</f>
        <v>2001326</v>
      </c>
      <c r="P7411">
        <f t="shared" si="450"/>
        <v>2001326</v>
      </c>
      <c r="Q7411" s="30">
        <f t="shared" si="451"/>
        <v>0</v>
      </c>
    </row>
    <row r="7412" spans="1:17" hidden="1" x14ac:dyDescent="0.3">
      <c r="A7412" s="21">
        <v>57669</v>
      </c>
      <c r="B7412" s="22" t="s">
        <v>8080</v>
      </c>
      <c r="C7412" s="22" t="s">
        <v>1333</v>
      </c>
      <c r="D7412" s="27" t="s">
        <v>8072</v>
      </c>
      <c r="E7412" s="24" t="s">
        <v>488</v>
      </c>
      <c r="F7412" s="25" t="s">
        <v>4613</v>
      </c>
      <c r="G7412" s="22" t="s">
        <v>489</v>
      </c>
      <c r="H7412" s="26">
        <v>1236130</v>
      </c>
      <c r="I7412" s="28"/>
      <c r="J7412" s="26">
        <v>98890</v>
      </c>
      <c r="K7412" s="26">
        <v>1335020</v>
      </c>
      <c r="L7412" s="22" t="s">
        <v>1336</v>
      </c>
      <c r="M7412" s="22"/>
      <c r="N7412">
        <f t="shared" si="449"/>
        <v>49385</v>
      </c>
      <c r="O7412">
        <f>+VLOOKUP(N7412,'Thanh toán '!O$8:P$8099,2,0)</f>
        <v>1335020</v>
      </c>
      <c r="P7412">
        <f t="shared" si="450"/>
        <v>1335020</v>
      </c>
      <c r="Q7412" s="30">
        <f t="shared" si="451"/>
        <v>0</v>
      </c>
    </row>
    <row r="7413" spans="1:17" ht="26.3" hidden="1" x14ac:dyDescent="0.3">
      <c r="A7413" s="21">
        <v>57670</v>
      </c>
      <c r="B7413" s="22" t="s">
        <v>8081</v>
      </c>
      <c r="C7413" s="22" t="s">
        <v>1333</v>
      </c>
      <c r="D7413" s="27" t="s">
        <v>8072</v>
      </c>
      <c r="E7413" s="24" t="s">
        <v>4660</v>
      </c>
      <c r="F7413" s="25" t="s">
        <v>5644</v>
      </c>
      <c r="G7413" s="22" t="s">
        <v>24</v>
      </c>
      <c r="H7413" s="26">
        <v>1559783</v>
      </c>
      <c r="I7413" s="28"/>
      <c r="J7413" s="26">
        <v>124783</v>
      </c>
      <c r="K7413" s="26">
        <v>1684566</v>
      </c>
      <c r="L7413" s="22" t="s">
        <v>1336</v>
      </c>
      <c r="M7413" s="22"/>
      <c r="N7413">
        <f t="shared" si="449"/>
        <v>49386</v>
      </c>
      <c r="O7413">
        <f>+VLOOKUP(N7413,'Thanh toán '!O$8:P$8099,2,0)</f>
        <v>1684566</v>
      </c>
      <c r="P7413">
        <f t="shared" si="450"/>
        <v>1684566</v>
      </c>
      <c r="Q7413" s="30">
        <f t="shared" si="451"/>
        <v>0</v>
      </c>
    </row>
    <row r="7414" spans="1:17" hidden="1" x14ac:dyDescent="0.3">
      <c r="A7414" s="21">
        <v>57671</v>
      </c>
      <c r="B7414" s="22" t="s">
        <v>8082</v>
      </c>
      <c r="C7414" s="22" t="s">
        <v>1333</v>
      </c>
      <c r="D7414" s="27" t="s">
        <v>8072</v>
      </c>
      <c r="E7414" s="24" t="s">
        <v>4612</v>
      </c>
      <c r="F7414" s="25" t="s">
        <v>4613</v>
      </c>
      <c r="G7414" s="22" t="s">
        <v>39</v>
      </c>
      <c r="H7414" s="26">
        <v>517701</v>
      </c>
      <c r="I7414" s="28"/>
      <c r="J7414" s="26">
        <v>41416</v>
      </c>
      <c r="K7414" s="26">
        <v>559117</v>
      </c>
      <c r="L7414" s="22" t="s">
        <v>1336</v>
      </c>
      <c r="M7414" s="22"/>
      <c r="N7414">
        <f t="shared" si="449"/>
        <v>49387</v>
      </c>
      <c r="O7414">
        <f>+VLOOKUP(N7414,'Thanh toán '!O$8:P$8099,2,0)</f>
        <v>559117</v>
      </c>
      <c r="P7414">
        <f t="shared" si="450"/>
        <v>559117</v>
      </c>
      <c r="Q7414" s="30">
        <f t="shared" si="451"/>
        <v>0</v>
      </c>
    </row>
    <row r="7415" spans="1:17" hidden="1" x14ac:dyDescent="0.3">
      <c r="A7415" s="21">
        <v>57673</v>
      </c>
      <c r="B7415" s="22" t="s">
        <v>8083</v>
      </c>
      <c r="C7415" s="22" t="s">
        <v>1333</v>
      </c>
      <c r="D7415" s="27" t="s">
        <v>8072</v>
      </c>
      <c r="E7415" s="24" t="s">
        <v>32</v>
      </c>
      <c r="F7415" s="25" t="s">
        <v>1335</v>
      </c>
      <c r="G7415" s="22" t="s">
        <v>33</v>
      </c>
      <c r="H7415" s="26">
        <v>1110580</v>
      </c>
      <c r="I7415" s="28"/>
      <c r="J7415" s="26">
        <v>88846</v>
      </c>
      <c r="K7415" s="26">
        <v>1199426</v>
      </c>
      <c r="L7415" s="22" t="s">
        <v>1336</v>
      </c>
      <c r="M7415" s="22"/>
      <c r="N7415">
        <f t="shared" si="449"/>
        <v>49389</v>
      </c>
      <c r="O7415">
        <f>+VLOOKUP(N7415,'Thanh toán '!O$8:P$8099,2,0)</f>
        <v>1199426</v>
      </c>
      <c r="P7415">
        <f t="shared" si="450"/>
        <v>1199426</v>
      </c>
      <c r="Q7415" s="30">
        <f t="shared" si="451"/>
        <v>0</v>
      </c>
    </row>
    <row r="7416" spans="1:17" hidden="1" x14ac:dyDescent="0.3">
      <c r="A7416" s="21">
        <v>57695</v>
      </c>
      <c r="B7416" s="22" t="s">
        <v>8084</v>
      </c>
      <c r="C7416" s="22" t="s">
        <v>1333</v>
      </c>
      <c r="D7416" s="27" t="s">
        <v>8072</v>
      </c>
      <c r="E7416" s="24" t="s">
        <v>4612</v>
      </c>
      <c r="F7416" s="25" t="s">
        <v>4613</v>
      </c>
      <c r="G7416" s="22" t="s">
        <v>39</v>
      </c>
      <c r="H7416" s="26">
        <v>526320</v>
      </c>
      <c r="I7416" s="28"/>
      <c r="J7416" s="26">
        <v>42106</v>
      </c>
      <c r="K7416" s="26">
        <v>568426</v>
      </c>
      <c r="L7416" s="22" t="s">
        <v>1336</v>
      </c>
      <c r="M7416" s="22"/>
      <c r="N7416">
        <f t="shared" si="449"/>
        <v>49412</v>
      </c>
      <c r="O7416">
        <f>+VLOOKUP(N7416,'Thanh toán '!O$8:P$8099,2,0)</f>
        <v>568426</v>
      </c>
      <c r="P7416">
        <f t="shared" si="450"/>
        <v>568426</v>
      </c>
      <c r="Q7416" s="30">
        <f t="shared" si="451"/>
        <v>0</v>
      </c>
    </row>
    <row r="7417" spans="1:17" hidden="1" x14ac:dyDescent="0.3">
      <c r="A7417" s="21">
        <v>57696</v>
      </c>
      <c r="B7417" s="22" t="s">
        <v>8085</v>
      </c>
      <c r="C7417" s="22" t="s">
        <v>1333</v>
      </c>
      <c r="D7417" s="27" t="s">
        <v>8072</v>
      </c>
      <c r="E7417" s="24" t="s">
        <v>845</v>
      </c>
      <c r="F7417" s="25" t="s">
        <v>1359</v>
      </c>
      <c r="G7417" s="22" t="s">
        <v>79</v>
      </c>
      <c r="H7417" s="26">
        <v>1477735</v>
      </c>
      <c r="I7417" s="28"/>
      <c r="J7417" s="26">
        <v>118219</v>
      </c>
      <c r="K7417" s="26">
        <v>1595954</v>
      </c>
      <c r="L7417" s="22" t="s">
        <v>1336</v>
      </c>
      <c r="M7417" s="22"/>
      <c r="N7417">
        <f t="shared" si="449"/>
        <v>49413</v>
      </c>
      <c r="O7417">
        <f>+VLOOKUP(N7417,'Thanh toán '!O$8:P$8099,2,0)</f>
        <v>1595954</v>
      </c>
      <c r="P7417">
        <f t="shared" si="450"/>
        <v>1595954</v>
      </c>
      <c r="Q7417" s="30">
        <f t="shared" si="451"/>
        <v>0</v>
      </c>
    </row>
    <row r="7418" spans="1:17" hidden="1" x14ac:dyDescent="0.3">
      <c r="A7418" s="21">
        <v>57697</v>
      </c>
      <c r="B7418" s="22" t="s">
        <v>8086</v>
      </c>
      <c r="C7418" s="22" t="s">
        <v>1333</v>
      </c>
      <c r="D7418" s="27" t="s">
        <v>8072</v>
      </c>
      <c r="E7418" s="24" t="s">
        <v>4612</v>
      </c>
      <c r="F7418" s="25" t="s">
        <v>4613</v>
      </c>
      <c r="G7418" s="22" t="s">
        <v>39</v>
      </c>
      <c r="H7418" s="26">
        <v>897159</v>
      </c>
      <c r="I7418" s="28"/>
      <c r="J7418" s="26">
        <v>71773</v>
      </c>
      <c r="K7418" s="26">
        <v>968932</v>
      </c>
      <c r="L7418" s="22" t="s">
        <v>1336</v>
      </c>
      <c r="M7418" s="22"/>
      <c r="N7418">
        <f t="shared" si="449"/>
        <v>49414</v>
      </c>
      <c r="O7418">
        <f>+VLOOKUP(N7418,'Thanh toán '!O$8:P$8099,2,0)</f>
        <v>968932</v>
      </c>
      <c r="P7418">
        <f t="shared" si="450"/>
        <v>968932</v>
      </c>
      <c r="Q7418" s="30">
        <f t="shared" si="451"/>
        <v>0</v>
      </c>
    </row>
    <row r="7419" spans="1:17" hidden="1" x14ac:dyDescent="0.3">
      <c r="A7419" s="21">
        <v>57698</v>
      </c>
      <c r="B7419" s="22" t="s">
        <v>8087</v>
      </c>
      <c r="C7419" s="22" t="s">
        <v>1333</v>
      </c>
      <c r="D7419" s="27" t="s">
        <v>8072</v>
      </c>
      <c r="E7419" s="24" t="s">
        <v>4612</v>
      </c>
      <c r="F7419" s="25" t="s">
        <v>4613</v>
      </c>
      <c r="G7419" s="22" t="s">
        <v>39</v>
      </c>
      <c r="H7419" s="26">
        <v>388703</v>
      </c>
      <c r="I7419" s="28"/>
      <c r="J7419" s="26">
        <v>31096</v>
      </c>
      <c r="K7419" s="26">
        <v>419799</v>
      </c>
      <c r="L7419" s="22" t="s">
        <v>1336</v>
      </c>
      <c r="M7419" s="22"/>
      <c r="N7419">
        <f t="shared" si="449"/>
        <v>49415</v>
      </c>
      <c r="O7419" t="e">
        <f>+VLOOKUP(N7419,'Thanh toán '!O$8:P$8099,2,0)</f>
        <v>#N/A</v>
      </c>
      <c r="P7419" t="e">
        <f t="shared" si="450"/>
        <v>#N/A</v>
      </c>
      <c r="Q7419" s="30" t="e">
        <f t="shared" si="451"/>
        <v>#N/A</v>
      </c>
    </row>
    <row r="7420" spans="1:17" hidden="1" x14ac:dyDescent="0.3">
      <c r="A7420" s="21">
        <v>57700</v>
      </c>
      <c r="B7420" s="22" t="s">
        <v>8088</v>
      </c>
      <c r="C7420" s="22" t="s">
        <v>1333</v>
      </c>
      <c r="D7420" s="27" t="s">
        <v>8072</v>
      </c>
      <c r="E7420" s="24" t="s">
        <v>5495</v>
      </c>
      <c r="F7420" s="25" t="s">
        <v>5496</v>
      </c>
      <c r="G7420" s="22" t="s">
        <v>311</v>
      </c>
      <c r="H7420" s="26">
        <v>3035550</v>
      </c>
      <c r="I7420" s="28"/>
      <c r="J7420" s="26">
        <v>242844</v>
      </c>
      <c r="K7420" s="26">
        <v>3278394</v>
      </c>
      <c r="L7420" s="22" t="s">
        <v>1336</v>
      </c>
      <c r="M7420" s="22"/>
      <c r="N7420">
        <f t="shared" si="449"/>
        <v>49417</v>
      </c>
      <c r="O7420">
        <f>+VLOOKUP(N7420,'Thanh toán '!O$8:P$8099,2,0)</f>
        <v>3278394</v>
      </c>
      <c r="P7420">
        <f t="shared" si="450"/>
        <v>3278394</v>
      </c>
      <c r="Q7420" s="30">
        <f t="shared" si="451"/>
        <v>0</v>
      </c>
    </row>
    <row r="7421" spans="1:17" ht="26.3" hidden="1" x14ac:dyDescent="0.3">
      <c r="A7421" s="21">
        <v>57701</v>
      </c>
      <c r="B7421" s="22" t="s">
        <v>8089</v>
      </c>
      <c r="C7421" s="22" t="s">
        <v>1333</v>
      </c>
      <c r="D7421" s="27" t="s">
        <v>8072</v>
      </c>
      <c r="E7421" s="24" t="s">
        <v>4651</v>
      </c>
      <c r="F7421" s="25" t="s">
        <v>4652</v>
      </c>
      <c r="G7421" s="22" t="s">
        <v>21</v>
      </c>
      <c r="H7421" s="26">
        <v>1646381</v>
      </c>
      <c r="I7421" s="28"/>
      <c r="J7421" s="26">
        <v>131710</v>
      </c>
      <c r="K7421" s="26">
        <v>1778091</v>
      </c>
      <c r="L7421" s="22" t="s">
        <v>1336</v>
      </c>
      <c r="M7421" s="22"/>
      <c r="N7421">
        <f t="shared" si="449"/>
        <v>49418</v>
      </c>
      <c r="O7421">
        <f>+VLOOKUP(N7421,'Thanh toán '!O$8:P$8099,2,0)</f>
        <v>1778091</v>
      </c>
      <c r="P7421">
        <f t="shared" si="450"/>
        <v>1778091</v>
      </c>
      <c r="Q7421" s="30">
        <f t="shared" si="451"/>
        <v>0</v>
      </c>
    </row>
    <row r="7422" spans="1:17" hidden="1" x14ac:dyDescent="0.3">
      <c r="A7422" s="21">
        <v>57703</v>
      </c>
      <c r="B7422" s="22" t="s">
        <v>8090</v>
      </c>
      <c r="C7422" s="22" t="s">
        <v>1333</v>
      </c>
      <c r="D7422" s="27" t="s">
        <v>8072</v>
      </c>
      <c r="E7422" s="24" t="s">
        <v>845</v>
      </c>
      <c r="F7422" s="25" t="s">
        <v>1359</v>
      </c>
      <c r="G7422" s="22" t="s">
        <v>79</v>
      </c>
      <c r="H7422" s="26">
        <v>791822</v>
      </c>
      <c r="I7422" s="28"/>
      <c r="J7422" s="26">
        <v>63346</v>
      </c>
      <c r="K7422" s="26">
        <v>855168</v>
      </c>
      <c r="L7422" s="22" t="s">
        <v>1336</v>
      </c>
      <c r="M7422" s="22"/>
      <c r="N7422">
        <f t="shared" si="449"/>
        <v>49420</v>
      </c>
      <c r="O7422">
        <f>+VLOOKUP(N7422,'Thanh toán '!O$8:P$8099,2,0)</f>
        <v>855168</v>
      </c>
      <c r="P7422">
        <f t="shared" si="450"/>
        <v>855168</v>
      </c>
      <c r="Q7422" s="30">
        <f t="shared" si="451"/>
        <v>0</v>
      </c>
    </row>
    <row r="7423" spans="1:17" ht="26.3" hidden="1" x14ac:dyDescent="0.3">
      <c r="A7423" s="21">
        <v>57704</v>
      </c>
      <c r="B7423" s="22" t="s">
        <v>8091</v>
      </c>
      <c r="C7423" s="22" t="s">
        <v>1333</v>
      </c>
      <c r="D7423" s="27" t="s">
        <v>8072</v>
      </c>
      <c r="E7423" s="24" t="s">
        <v>4660</v>
      </c>
      <c r="F7423" s="25" t="s">
        <v>5644</v>
      </c>
      <c r="G7423" s="22" t="s">
        <v>24</v>
      </c>
      <c r="H7423" s="26">
        <v>1846526</v>
      </c>
      <c r="I7423" s="28"/>
      <c r="J7423" s="26">
        <v>147722</v>
      </c>
      <c r="K7423" s="26">
        <v>1994248</v>
      </c>
      <c r="L7423" s="22" t="s">
        <v>1336</v>
      </c>
      <c r="M7423" s="22"/>
      <c r="N7423">
        <f t="shared" si="449"/>
        <v>49421</v>
      </c>
      <c r="O7423">
        <f>+VLOOKUP(N7423,'Thanh toán '!O$8:P$8099,2,0)</f>
        <v>1994248</v>
      </c>
      <c r="P7423">
        <f t="shared" si="450"/>
        <v>1994248</v>
      </c>
      <c r="Q7423" s="30">
        <f t="shared" si="451"/>
        <v>0</v>
      </c>
    </row>
    <row r="7424" spans="1:17" hidden="1" x14ac:dyDescent="0.3">
      <c r="A7424" s="21">
        <v>57726</v>
      </c>
      <c r="B7424" s="22" t="s">
        <v>8092</v>
      </c>
      <c r="C7424" s="22" t="s">
        <v>1333</v>
      </c>
      <c r="D7424" s="27" t="s">
        <v>8072</v>
      </c>
      <c r="E7424" s="24" t="s">
        <v>3868</v>
      </c>
      <c r="F7424" s="25" t="s">
        <v>3869</v>
      </c>
      <c r="G7424" s="22" t="s">
        <v>373</v>
      </c>
      <c r="H7424" s="26">
        <v>2094590</v>
      </c>
      <c r="I7424" s="28"/>
      <c r="J7424" s="26">
        <v>167567</v>
      </c>
      <c r="K7424" s="26">
        <v>2262157</v>
      </c>
      <c r="L7424" s="22" t="s">
        <v>1336</v>
      </c>
      <c r="M7424" s="22"/>
      <c r="N7424">
        <f t="shared" si="449"/>
        <v>49443</v>
      </c>
      <c r="O7424">
        <f>+VLOOKUP(N7424,'Thanh toán '!O$8:P$8099,2,0)</f>
        <v>2262157</v>
      </c>
      <c r="P7424">
        <f t="shared" si="450"/>
        <v>2262157</v>
      </c>
      <c r="Q7424" s="30">
        <f t="shared" si="451"/>
        <v>0</v>
      </c>
    </row>
    <row r="7425" spans="1:17" hidden="1" x14ac:dyDescent="0.3">
      <c r="A7425" s="21">
        <v>57731</v>
      </c>
      <c r="B7425" s="22" t="s">
        <v>8093</v>
      </c>
      <c r="C7425" s="22" t="s">
        <v>1333</v>
      </c>
      <c r="D7425" s="27" t="s">
        <v>8072</v>
      </c>
      <c r="E7425" s="24" t="s">
        <v>4612</v>
      </c>
      <c r="F7425" s="25" t="s">
        <v>4613</v>
      </c>
      <c r="G7425" s="22" t="s">
        <v>39</v>
      </c>
      <c r="H7425" s="26">
        <v>691496</v>
      </c>
      <c r="I7425" s="28"/>
      <c r="J7425" s="26">
        <v>55320</v>
      </c>
      <c r="K7425" s="26">
        <v>746816</v>
      </c>
      <c r="L7425" s="22" t="s">
        <v>1336</v>
      </c>
      <c r="M7425" s="22"/>
      <c r="N7425">
        <f t="shared" si="449"/>
        <v>49448</v>
      </c>
      <c r="O7425">
        <f>+VLOOKUP(N7425,'Thanh toán '!O$8:P$8099,2,0)</f>
        <v>746816</v>
      </c>
      <c r="P7425">
        <f t="shared" si="450"/>
        <v>746816</v>
      </c>
      <c r="Q7425" s="30">
        <f t="shared" si="451"/>
        <v>0</v>
      </c>
    </row>
    <row r="7426" spans="1:17" hidden="1" x14ac:dyDescent="0.3">
      <c r="A7426" s="21">
        <v>57732</v>
      </c>
      <c r="B7426" s="22" t="s">
        <v>8094</v>
      </c>
      <c r="C7426" s="22" t="s">
        <v>1333</v>
      </c>
      <c r="D7426" s="27" t="s">
        <v>8072</v>
      </c>
      <c r="E7426" s="24" t="s">
        <v>4612</v>
      </c>
      <c r="F7426" s="25" t="s">
        <v>4613</v>
      </c>
      <c r="G7426" s="22" t="s">
        <v>39</v>
      </c>
      <c r="H7426" s="26">
        <v>704425</v>
      </c>
      <c r="I7426" s="28"/>
      <c r="J7426" s="26">
        <v>56354</v>
      </c>
      <c r="K7426" s="26">
        <v>760779</v>
      </c>
      <c r="L7426" s="22" t="s">
        <v>1336</v>
      </c>
      <c r="M7426" s="22"/>
      <c r="N7426">
        <f t="shared" si="449"/>
        <v>49449</v>
      </c>
      <c r="O7426">
        <f>+VLOOKUP(N7426,'Thanh toán '!O$8:P$8099,2,0)</f>
        <v>760779</v>
      </c>
      <c r="P7426">
        <f t="shared" si="450"/>
        <v>760779</v>
      </c>
      <c r="Q7426" s="30">
        <f t="shared" si="451"/>
        <v>0</v>
      </c>
    </row>
    <row r="7427" spans="1:17" hidden="1" x14ac:dyDescent="0.3">
      <c r="A7427" s="21">
        <v>57745</v>
      </c>
      <c r="B7427" s="22" t="s">
        <v>8095</v>
      </c>
      <c r="C7427" s="22" t="s">
        <v>1333</v>
      </c>
      <c r="D7427" s="27" t="s">
        <v>8072</v>
      </c>
      <c r="E7427" s="24" t="s">
        <v>4612</v>
      </c>
      <c r="F7427" s="25" t="s">
        <v>4613</v>
      </c>
      <c r="G7427" s="22" t="s">
        <v>39</v>
      </c>
      <c r="H7427" s="26">
        <v>402707</v>
      </c>
      <c r="I7427" s="28"/>
      <c r="J7427" s="26">
        <v>32217</v>
      </c>
      <c r="K7427" s="26">
        <v>434924</v>
      </c>
      <c r="L7427" s="22" t="s">
        <v>1336</v>
      </c>
      <c r="M7427" s="22"/>
      <c r="N7427">
        <f t="shared" si="449"/>
        <v>49462</v>
      </c>
      <c r="O7427">
        <f>+VLOOKUP(N7427,'Thanh toán '!O$8:P$8099,2,0)</f>
        <v>434924</v>
      </c>
      <c r="P7427">
        <f t="shared" si="450"/>
        <v>434924</v>
      </c>
      <c r="Q7427" s="30">
        <f t="shared" si="451"/>
        <v>0</v>
      </c>
    </row>
    <row r="7428" spans="1:17" hidden="1" x14ac:dyDescent="0.3">
      <c r="A7428" s="21">
        <v>57769</v>
      </c>
      <c r="B7428" s="22" t="s">
        <v>8096</v>
      </c>
      <c r="C7428" s="22" t="s">
        <v>1333</v>
      </c>
      <c r="D7428" s="27" t="s">
        <v>8097</v>
      </c>
      <c r="E7428" s="24" t="s">
        <v>4612</v>
      </c>
      <c r="F7428" s="25" t="s">
        <v>4613</v>
      </c>
      <c r="G7428" s="22" t="s">
        <v>39</v>
      </c>
      <c r="H7428" s="26">
        <v>842818</v>
      </c>
      <c r="I7428" s="28"/>
      <c r="J7428" s="26">
        <v>67425</v>
      </c>
      <c r="K7428" s="26">
        <v>910243</v>
      </c>
      <c r="L7428" s="22" t="s">
        <v>1336</v>
      </c>
      <c r="M7428" s="22"/>
      <c r="N7428">
        <f t="shared" si="449"/>
        <v>49486</v>
      </c>
      <c r="O7428" t="e">
        <f>+VLOOKUP(N7428,'Thanh toán '!O$8:P$8099,2,0)</f>
        <v>#N/A</v>
      </c>
      <c r="P7428" t="e">
        <f t="shared" si="450"/>
        <v>#N/A</v>
      </c>
      <c r="Q7428" s="30" t="e">
        <f t="shared" si="451"/>
        <v>#N/A</v>
      </c>
    </row>
    <row r="7429" spans="1:17" hidden="1" x14ac:dyDescent="0.3">
      <c r="A7429" s="21">
        <v>57770</v>
      </c>
      <c r="B7429" s="22" t="s">
        <v>8098</v>
      </c>
      <c r="C7429" s="22" t="s">
        <v>1333</v>
      </c>
      <c r="D7429" s="27" t="s">
        <v>8097</v>
      </c>
      <c r="E7429" s="24" t="s">
        <v>4612</v>
      </c>
      <c r="F7429" s="25" t="s">
        <v>4613</v>
      </c>
      <c r="G7429" s="22" t="s">
        <v>39</v>
      </c>
      <c r="H7429" s="26">
        <v>686111</v>
      </c>
      <c r="I7429" s="28"/>
      <c r="J7429" s="26">
        <v>54889</v>
      </c>
      <c r="K7429" s="26">
        <v>741000</v>
      </c>
      <c r="L7429" s="22" t="s">
        <v>1336</v>
      </c>
      <c r="M7429" s="22"/>
      <c r="N7429">
        <f t="shared" si="449"/>
        <v>49487</v>
      </c>
      <c r="O7429">
        <f>+VLOOKUP(N7429,'Thanh toán '!O$8:P$8099,2,0)</f>
        <v>741000</v>
      </c>
      <c r="P7429">
        <f t="shared" si="450"/>
        <v>741000</v>
      </c>
      <c r="Q7429" s="30">
        <f t="shared" si="451"/>
        <v>0</v>
      </c>
    </row>
    <row r="7430" spans="1:17" hidden="1" x14ac:dyDescent="0.3">
      <c r="A7430" s="21">
        <v>57771</v>
      </c>
      <c r="B7430" s="22" t="s">
        <v>8099</v>
      </c>
      <c r="C7430" s="22" t="s">
        <v>1333</v>
      </c>
      <c r="D7430" s="27" t="s">
        <v>8097</v>
      </c>
      <c r="E7430" s="24" t="s">
        <v>42</v>
      </c>
      <c r="F7430" s="25" t="s">
        <v>4853</v>
      </c>
      <c r="G7430" s="22" t="s">
        <v>43</v>
      </c>
      <c r="H7430" s="26">
        <v>1732740</v>
      </c>
      <c r="I7430" s="28"/>
      <c r="J7430" s="26">
        <v>138619</v>
      </c>
      <c r="K7430" s="26">
        <v>1871359</v>
      </c>
      <c r="L7430" s="22" t="s">
        <v>1336</v>
      </c>
      <c r="M7430" s="22"/>
      <c r="N7430">
        <f t="shared" ref="N7430:N7493" si="452">+B7430*1</f>
        <v>49488</v>
      </c>
      <c r="O7430">
        <f>+VLOOKUP(N7430,'Thanh toán '!O$8:P$8099,2,0)</f>
        <v>1871359</v>
      </c>
      <c r="P7430">
        <f t="shared" ref="P7430:P7493" si="453">+O7430</f>
        <v>1871359</v>
      </c>
      <c r="Q7430" s="30">
        <f t="shared" si="451"/>
        <v>0</v>
      </c>
    </row>
    <row r="7431" spans="1:17" ht="26.3" hidden="1" x14ac:dyDescent="0.3">
      <c r="A7431" s="21">
        <v>57772</v>
      </c>
      <c r="B7431" s="22" t="s">
        <v>8100</v>
      </c>
      <c r="C7431" s="22" t="s">
        <v>1333</v>
      </c>
      <c r="D7431" s="27" t="s">
        <v>8097</v>
      </c>
      <c r="E7431" s="24" t="s">
        <v>4890</v>
      </c>
      <c r="F7431" s="25" t="s">
        <v>4891</v>
      </c>
      <c r="G7431" s="22" t="s">
        <v>100</v>
      </c>
      <c r="H7431" s="26">
        <v>1771287</v>
      </c>
      <c r="I7431" s="28"/>
      <c r="J7431" s="26">
        <v>141703</v>
      </c>
      <c r="K7431" s="26">
        <v>1912990</v>
      </c>
      <c r="L7431" s="22" t="s">
        <v>1336</v>
      </c>
      <c r="M7431" s="22"/>
      <c r="N7431">
        <f t="shared" si="452"/>
        <v>49489</v>
      </c>
      <c r="O7431" t="e">
        <f>+VLOOKUP(N7431,'Thanh toán '!O$8:P$8099,2,0)</f>
        <v>#N/A</v>
      </c>
      <c r="P7431" t="e">
        <f t="shared" si="453"/>
        <v>#N/A</v>
      </c>
      <c r="Q7431" s="30" t="e">
        <f t="shared" si="451"/>
        <v>#N/A</v>
      </c>
    </row>
    <row r="7432" spans="1:17" hidden="1" x14ac:dyDescent="0.3">
      <c r="A7432" s="21">
        <v>57773</v>
      </c>
      <c r="B7432" s="22" t="s">
        <v>8101</v>
      </c>
      <c r="C7432" s="22" t="s">
        <v>1333</v>
      </c>
      <c r="D7432" s="27" t="s">
        <v>8097</v>
      </c>
      <c r="E7432" s="24" t="s">
        <v>4612</v>
      </c>
      <c r="F7432" s="25" t="s">
        <v>4613</v>
      </c>
      <c r="G7432" s="22" t="s">
        <v>39</v>
      </c>
      <c r="H7432" s="26">
        <v>622160</v>
      </c>
      <c r="I7432" s="28"/>
      <c r="J7432" s="26">
        <v>49773</v>
      </c>
      <c r="K7432" s="26">
        <v>671933</v>
      </c>
      <c r="L7432" s="22" t="s">
        <v>1336</v>
      </c>
      <c r="M7432" s="22"/>
      <c r="N7432">
        <f t="shared" si="452"/>
        <v>49490</v>
      </c>
      <c r="O7432">
        <f>+VLOOKUP(N7432,'Thanh toán '!O$8:P$8099,2,0)</f>
        <v>671933</v>
      </c>
      <c r="P7432">
        <f t="shared" si="453"/>
        <v>671933</v>
      </c>
      <c r="Q7432" s="30">
        <f t="shared" si="451"/>
        <v>0</v>
      </c>
    </row>
    <row r="7433" spans="1:17" hidden="1" x14ac:dyDescent="0.3">
      <c r="A7433" s="21">
        <v>57774</v>
      </c>
      <c r="B7433" s="22" t="s">
        <v>8102</v>
      </c>
      <c r="C7433" s="22" t="s">
        <v>1333</v>
      </c>
      <c r="D7433" s="27" t="s">
        <v>8097</v>
      </c>
      <c r="E7433" s="24" t="s">
        <v>4671</v>
      </c>
      <c r="F7433" s="25" t="s">
        <v>4672</v>
      </c>
      <c r="G7433" s="22" t="s">
        <v>711</v>
      </c>
      <c r="H7433" s="26">
        <v>2679595</v>
      </c>
      <c r="I7433" s="28"/>
      <c r="J7433" s="26">
        <v>214368</v>
      </c>
      <c r="K7433" s="26">
        <v>2893963</v>
      </c>
      <c r="L7433" s="22" t="s">
        <v>1336</v>
      </c>
      <c r="M7433" s="22"/>
      <c r="N7433">
        <f t="shared" si="452"/>
        <v>49491</v>
      </c>
      <c r="O7433">
        <f>+VLOOKUP(N7433,'Thanh toán '!O$8:P$8099,2,0)</f>
        <v>2893963</v>
      </c>
      <c r="P7433">
        <f t="shared" si="453"/>
        <v>2893963</v>
      </c>
      <c r="Q7433" s="30">
        <f t="shared" si="451"/>
        <v>0</v>
      </c>
    </row>
    <row r="7434" spans="1:17" hidden="1" x14ac:dyDescent="0.3">
      <c r="A7434" s="21">
        <v>57778</v>
      </c>
      <c r="B7434" s="22" t="s">
        <v>8103</v>
      </c>
      <c r="C7434" s="22" t="s">
        <v>1333</v>
      </c>
      <c r="D7434" s="27" t="s">
        <v>8097</v>
      </c>
      <c r="E7434" s="24" t="s">
        <v>4612</v>
      </c>
      <c r="F7434" s="25" t="s">
        <v>4613</v>
      </c>
      <c r="G7434" s="22" t="s">
        <v>39</v>
      </c>
      <c r="H7434" s="26">
        <v>828401</v>
      </c>
      <c r="I7434" s="28"/>
      <c r="J7434" s="26">
        <v>66272</v>
      </c>
      <c r="K7434" s="26">
        <v>894673</v>
      </c>
      <c r="L7434" s="22" t="s">
        <v>1336</v>
      </c>
      <c r="M7434" s="22"/>
      <c r="N7434">
        <f t="shared" si="452"/>
        <v>49495</v>
      </c>
      <c r="O7434">
        <f>+VLOOKUP(N7434,'Thanh toán '!O$8:P$8099,2,0)</f>
        <v>894673</v>
      </c>
      <c r="P7434">
        <f t="shared" si="453"/>
        <v>894673</v>
      </c>
      <c r="Q7434" s="30">
        <f t="shared" si="451"/>
        <v>0</v>
      </c>
    </row>
    <row r="7435" spans="1:17" hidden="1" x14ac:dyDescent="0.3">
      <c r="A7435" s="21">
        <v>57779</v>
      </c>
      <c r="B7435" s="22" t="s">
        <v>8104</v>
      </c>
      <c r="C7435" s="22" t="s">
        <v>1333</v>
      </c>
      <c r="D7435" s="27" t="s">
        <v>8097</v>
      </c>
      <c r="E7435" s="24" t="s">
        <v>4612</v>
      </c>
      <c r="F7435" s="25" t="s">
        <v>4613</v>
      </c>
      <c r="G7435" s="22" t="s">
        <v>39</v>
      </c>
      <c r="H7435" s="26">
        <v>440586</v>
      </c>
      <c r="I7435" s="28"/>
      <c r="J7435" s="26">
        <v>35247</v>
      </c>
      <c r="K7435" s="26">
        <v>475833</v>
      </c>
      <c r="L7435" s="22" t="s">
        <v>1336</v>
      </c>
      <c r="M7435" s="22"/>
      <c r="N7435">
        <f t="shared" si="452"/>
        <v>49496</v>
      </c>
      <c r="O7435">
        <f>+VLOOKUP(N7435,'Thanh toán '!O$8:P$8099,2,0)</f>
        <v>475833</v>
      </c>
      <c r="P7435">
        <f t="shared" si="453"/>
        <v>475833</v>
      </c>
      <c r="Q7435" s="30">
        <f t="shared" si="451"/>
        <v>0</v>
      </c>
    </row>
    <row r="7436" spans="1:17" hidden="1" x14ac:dyDescent="0.3">
      <c r="A7436" s="21">
        <v>57780</v>
      </c>
      <c r="B7436" s="22" t="s">
        <v>8105</v>
      </c>
      <c r="C7436" s="22" t="s">
        <v>1333</v>
      </c>
      <c r="D7436" s="27" t="s">
        <v>8097</v>
      </c>
      <c r="E7436" s="24" t="s">
        <v>4668</v>
      </c>
      <c r="F7436" s="25" t="s">
        <v>4669</v>
      </c>
      <c r="G7436" s="22" t="s">
        <v>57</v>
      </c>
      <c r="H7436" s="26">
        <v>2953620</v>
      </c>
      <c r="I7436" s="28"/>
      <c r="J7436" s="26">
        <v>236290</v>
      </c>
      <c r="K7436" s="26">
        <v>3189910</v>
      </c>
      <c r="L7436" s="22" t="s">
        <v>1336</v>
      </c>
      <c r="M7436" s="22"/>
      <c r="N7436">
        <f t="shared" si="452"/>
        <v>49497</v>
      </c>
      <c r="O7436">
        <f>+VLOOKUP(N7436,'Thanh toán '!O$8:P$8099,2,0)</f>
        <v>3189910</v>
      </c>
      <c r="P7436">
        <f t="shared" si="453"/>
        <v>3189910</v>
      </c>
      <c r="Q7436" s="30">
        <f t="shared" si="451"/>
        <v>0</v>
      </c>
    </row>
    <row r="7437" spans="1:17" hidden="1" x14ac:dyDescent="0.3">
      <c r="A7437" s="21">
        <v>57782</v>
      </c>
      <c r="B7437" s="22" t="s">
        <v>8106</v>
      </c>
      <c r="C7437" s="22" t="s">
        <v>1333</v>
      </c>
      <c r="D7437" s="27" t="s">
        <v>8097</v>
      </c>
      <c r="E7437" s="24" t="s">
        <v>861</v>
      </c>
      <c r="F7437" s="25" t="s">
        <v>4613</v>
      </c>
      <c r="G7437" s="22" t="s">
        <v>862</v>
      </c>
      <c r="H7437" s="26">
        <v>1506529</v>
      </c>
      <c r="I7437" s="28"/>
      <c r="J7437" s="26">
        <v>120522</v>
      </c>
      <c r="K7437" s="26">
        <v>1627051</v>
      </c>
      <c r="L7437" s="22" t="s">
        <v>1336</v>
      </c>
      <c r="M7437" s="22"/>
      <c r="N7437">
        <f t="shared" si="452"/>
        <v>49499</v>
      </c>
      <c r="O7437">
        <f>+VLOOKUP(N7437,'Thanh toán '!O$8:P$8099,2,0)</f>
        <v>1627051</v>
      </c>
      <c r="P7437">
        <f t="shared" si="453"/>
        <v>1627051</v>
      </c>
      <c r="Q7437" s="30">
        <f t="shared" si="451"/>
        <v>0</v>
      </c>
    </row>
    <row r="7438" spans="1:17" hidden="1" x14ac:dyDescent="0.3">
      <c r="A7438" s="21">
        <v>57783</v>
      </c>
      <c r="B7438" s="22" t="s">
        <v>8107</v>
      </c>
      <c r="C7438" s="22" t="s">
        <v>1333</v>
      </c>
      <c r="D7438" s="27" t="s">
        <v>8097</v>
      </c>
      <c r="E7438" s="24" t="s">
        <v>4612</v>
      </c>
      <c r="F7438" s="25" t="s">
        <v>4613</v>
      </c>
      <c r="G7438" s="22" t="s">
        <v>39</v>
      </c>
      <c r="H7438" s="26">
        <v>838509</v>
      </c>
      <c r="I7438" s="28"/>
      <c r="J7438" s="26">
        <v>67081</v>
      </c>
      <c r="K7438" s="26">
        <v>905590</v>
      </c>
      <c r="L7438" s="22" t="s">
        <v>1336</v>
      </c>
      <c r="M7438" s="22"/>
      <c r="N7438">
        <f t="shared" si="452"/>
        <v>49500</v>
      </c>
      <c r="O7438">
        <f>+VLOOKUP(N7438,'Thanh toán '!O$8:P$8099,2,0)</f>
        <v>905590</v>
      </c>
      <c r="P7438">
        <f t="shared" si="453"/>
        <v>905590</v>
      </c>
      <c r="Q7438" s="30">
        <f t="shared" si="451"/>
        <v>0</v>
      </c>
    </row>
    <row r="7439" spans="1:17" hidden="1" x14ac:dyDescent="0.3">
      <c r="A7439" s="21">
        <v>57784</v>
      </c>
      <c r="B7439" s="22" t="s">
        <v>8108</v>
      </c>
      <c r="C7439" s="22" t="s">
        <v>1333</v>
      </c>
      <c r="D7439" s="27" t="s">
        <v>8097</v>
      </c>
      <c r="E7439" s="24" t="s">
        <v>4906</v>
      </c>
      <c r="F7439" s="25" t="s">
        <v>4907</v>
      </c>
      <c r="G7439" s="22" t="s">
        <v>97</v>
      </c>
      <c r="H7439" s="26">
        <v>2346710</v>
      </c>
      <c r="I7439" s="28"/>
      <c r="J7439" s="26">
        <v>187737</v>
      </c>
      <c r="K7439" s="26">
        <v>2534447</v>
      </c>
      <c r="L7439" s="22" t="s">
        <v>1336</v>
      </c>
      <c r="M7439" s="22"/>
      <c r="N7439">
        <f t="shared" si="452"/>
        <v>49501</v>
      </c>
      <c r="O7439">
        <f>+VLOOKUP(N7439,'Thanh toán '!O$8:P$8099,2,0)</f>
        <v>2534447</v>
      </c>
      <c r="P7439">
        <f t="shared" si="453"/>
        <v>2534447</v>
      </c>
      <c r="Q7439" s="30">
        <f t="shared" si="451"/>
        <v>0</v>
      </c>
    </row>
    <row r="7440" spans="1:17" ht="26.3" hidden="1" x14ac:dyDescent="0.3">
      <c r="A7440" s="21">
        <v>57785</v>
      </c>
      <c r="B7440" s="22" t="s">
        <v>8109</v>
      </c>
      <c r="C7440" s="22" t="s">
        <v>1333</v>
      </c>
      <c r="D7440" s="27" t="s">
        <v>8097</v>
      </c>
      <c r="E7440" s="24" t="s">
        <v>4726</v>
      </c>
      <c r="F7440" s="25" t="s">
        <v>4727</v>
      </c>
      <c r="G7440" s="22" t="s">
        <v>237</v>
      </c>
      <c r="H7440" s="26">
        <v>3671550</v>
      </c>
      <c r="I7440" s="28"/>
      <c r="J7440" s="26">
        <v>293724</v>
      </c>
      <c r="K7440" s="26">
        <v>3965274</v>
      </c>
      <c r="L7440" s="22" t="s">
        <v>1336</v>
      </c>
      <c r="M7440" s="22"/>
      <c r="N7440">
        <f t="shared" si="452"/>
        <v>49502</v>
      </c>
      <c r="O7440">
        <f>+VLOOKUP(N7440,'Thanh toán '!O$8:P$8099,2,0)</f>
        <v>3965274</v>
      </c>
      <c r="P7440">
        <f t="shared" si="453"/>
        <v>3965274</v>
      </c>
      <c r="Q7440" s="30">
        <f t="shared" si="451"/>
        <v>0</v>
      </c>
    </row>
    <row r="7441" spans="1:17" hidden="1" x14ac:dyDescent="0.3">
      <c r="A7441" s="21">
        <v>57806</v>
      </c>
      <c r="B7441" s="22" t="s">
        <v>8110</v>
      </c>
      <c r="C7441" s="22" t="s">
        <v>1333</v>
      </c>
      <c r="D7441" s="27" t="s">
        <v>8111</v>
      </c>
      <c r="E7441" s="24" t="s">
        <v>5326</v>
      </c>
      <c r="F7441" s="25" t="s">
        <v>5327</v>
      </c>
      <c r="G7441" s="22" t="s">
        <v>549</v>
      </c>
      <c r="H7441" s="26">
        <v>1612400</v>
      </c>
      <c r="I7441" s="28"/>
      <c r="J7441" s="26">
        <v>128992</v>
      </c>
      <c r="K7441" s="26">
        <v>1741392</v>
      </c>
      <c r="L7441" s="22" t="s">
        <v>1336</v>
      </c>
      <c r="M7441" s="22"/>
      <c r="N7441">
        <f t="shared" si="452"/>
        <v>49524</v>
      </c>
      <c r="O7441">
        <f>+VLOOKUP(N7441,'Thanh toán '!O$8:P$8099,2,0)</f>
        <v>1741392</v>
      </c>
      <c r="P7441">
        <f t="shared" si="453"/>
        <v>1741392</v>
      </c>
      <c r="Q7441" s="30">
        <f t="shared" si="451"/>
        <v>0</v>
      </c>
    </row>
    <row r="7442" spans="1:17" hidden="1" x14ac:dyDescent="0.3">
      <c r="A7442" s="21">
        <v>57807</v>
      </c>
      <c r="B7442" s="22" t="s">
        <v>8112</v>
      </c>
      <c r="C7442" s="22" t="s">
        <v>1333</v>
      </c>
      <c r="D7442" s="27" t="s">
        <v>8111</v>
      </c>
      <c r="E7442" s="24" t="s">
        <v>5322</v>
      </c>
      <c r="F7442" s="25" t="s">
        <v>5323</v>
      </c>
      <c r="G7442" s="22" t="s">
        <v>66</v>
      </c>
      <c r="H7442" s="26">
        <v>1255780</v>
      </c>
      <c r="I7442" s="28"/>
      <c r="J7442" s="26">
        <v>100462</v>
      </c>
      <c r="K7442" s="26">
        <v>1356242</v>
      </c>
      <c r="L7442" s="22" t="s">
        <v>1336</v>
      </c>
      <c r="M7442" s="22"/>
      <c r="N7442">
        <f t="shared" si="452"/>
        <v>49525</v>
      </c>
      <c r="O7442">
        <f>+VLOOKUP(N7442,'Thanh toán '!O$8:P$8099,2,0)</f>
        <v>1356242</v>
      </c>
      <c r="P7442">
        <f t="shared" si="453"/>
        <v>1356242</v>
      </c>
      <c r="Q7442" s="30">
        <f t="shared" si="451"/>
        <v>0</v>
      </c>
    </row>
    <row r="7443" spans="1:17" ht="26.3" hidden="1" x14ac:dyDescent="0.3">
      <c r="A7443" s="21">
        <v>57808</v>
      </c>
      <c r="B7443" s="22" t="s">
        <v>8113</v>
      </c>
      <c r="C7443" s="22" t="s">
        <v>1333</v>
      </c>
      <c r="D7443" s="27" t="s">
        <v>8111</v>
      </c>
      <c r="E7443" s="24" t="s">
        <v>4712</v>
      </c>
      <c r="F7443" s="25" t="s">
        <v>4713</v>
      </c>
      <c r="G7443" s="22" t="s">
        <v>276</v>
      </c>
      <c r="H7443" s="26">
        <v>700329</v>
      </c>
      <c r="I7443" s="28"/>
      <c r="J7443" s="26">
        <v>56026</v>
      </c>
      <c r="K7443" s="26">
        <v>756355</v>
      </c>
      <c r="L7443" s="22" t="s">
        <v>1336</v>
      </c>
      <c r="M7443" s="22"/>
      <c r="N7443">
        <f t="shared" si="452"/>
        <v>49526</v>
      </c>
      <c r="O7443">
        <f>+VLOOKUP(N7443,'Thanh toán '!O$8:P$8099,2,0)</f>
        <v>756355</v>
      </c>
      <c r="P7443">
        <f t="shared" si="453"/>
        <v>756355</v>
      </c>
      <c r="Q7443" s="30">
        <f t="shared" ref="Q7443:Q7506" si="454">+O7443-K7443</f>
        <v>0</v>
      </c>
    </row>
    <row r="7444" spans="1:17" ht="26.3" hidden="1" x14ac:dyDescent="0.3">
      <c r="A7444" s="21">
        <v>57809</v>
      </c>
      <c r="B7444" s="22" t="s">
        <v>8114</v>
      </c>
      <c r="C7444" s="22" t="s">
        <v>1333</v>
      </c>
      <c r="D7444" s="27" t="s">
        <v>8111</v>
      </c>
      <c r="E7444" s="24" t="s">
        <v>4716</v>
      </c>
      <c r="F7444" s="25" t="s">
        <v>4717</v>
      </c>
      <c r="G7444" s="22" t="s">
        <v>63</v>
      </c>
      <c r="H7444" s="26">
        <v>2073065</v>
      </c>
      <c r="I7444" s="28"/>
      <c r="J7444" s="26">
        <v>165845</v>
      </c>
      <c r="K7444" s="26">
        <v>2238910</v>
      </c>
      <c r="L7444" s="22" t="s">
        <v>1336</v>
      </c>
      <c r="M7444" s="22"/>
      <c r="N7444">
        <f t="shared" si="452"/>
        <v>49527</v>
      </c>
      <c r="O7444">
        <f>+VLOOKUP(N7444,'Thanh toán '!O$8:P$8099,2,0)</f>
        <v>2238910</v>
      </c>
      <c r="P7444">
        <f t="shared" si="453"/>
        <v>2238910</v>
      </c>
      <c r="Q7444" s="30">
        <f t="shared" si="454"/>
        <v>0</v>
      </c>
    </row>
    <row r="7445" spans="1:17" hidden="1" x14ac:dyDescent="0.3">
      <c r="A7445" s="21">
        <v>57810</v>
      </c>
      <c r="B7445" s="22" t="s">
        <v>8115</v>
      </c>
      <c r="C7445" s="22" t="s">
        <v>1333</v>
      </c>
      <c r="D7445" s="27" t="s">
        <v>8111</v>
      </c>
      <c r="E7445" s="24" t="s">
        <v>5331</v>
      </c>
      <c r="F7445" s="25" t="s">
        <v>5332</v>
      </c>
      <c r="G7445" s="22" t="s">
        <v>171</v>
      </c>
      <c r="H7445" s="26">
        <v>1110580</v>
      </c>
      <c r="I7445" s="28"/>
      <c r="J7445" s="26">
        <v>88846</v>
      </c>
      <c r="K7445" s="26">
        <v>1199426</v>
      </c>
      <c r="L7445" s="22" t="s">
        <v>1336</v>
      </c>
      <c r="M7445" s="22"/>
      <c r="N7445">
        <f t="shared" si="452"/>
        <v>49528</v>
      </c>
      <c r="O7445">
        <f>+VLOOKUP(N7445,'Thanh toán '!O$8:P$8099,2,0)</f>
        <v>1199426</v>
      </c>
      <c r="P7445">
        <f t="shared" si="453"/>
        <v>1199426</v>
      </c>
      <c r="Q7445" s="30">
        <f t="shared" si="454"/>
        <v>0</v>
      </c>
    </row>
    <row r="7446" spans="1:17" ht="26.3" hidden="1" x14ac:dyDescent="0.3">
      <c r="A7446" s="21">
        <v>57811</v>
      </c>
      <c r="B7446" s="22" t="s">
        <v>8116</v>
      </c>
      <c r="C7446" s="22" t="s">
        <v>1333</v>
      </c>
      <c r="D7446" s="27" t="s">
        <v>8111</v>
      </c>
      <c r="E7446" s="24" t="s">
        <v>4720</v>
      </c>
      <c r="F7446" s="25" t="s">
        <v>4721</v>
      </c>
      <c r="G7446" s="22" t="s">
        <v>72</v>
      </c>
      <c r="H7446" s="26">
        <v>1441707</v>
      </c>
      <c r="I7446" s="28"/>
      <c r="J7446" s="26">
        <v>115337</v>
      </c>
      <c r="K7446" s="26">
        <v>1557044</v>
      </c>
      <c r="L7446" s="22" t="s">
        <v>1336</v>
      </c>
      <c r="M7446" s="22"/>
      <c r="N7446">
        <f t="shared" si="452"/>
        <v>49529</v>
      </c>
      <c r="O7446" t="e">
        <f>+VLOOKUP(N7446,'Thanh toán '!O$8:P$8099,2,0)</f>
        <v>#N/A</v>
      </c>
      <c r="P7446" t="e">
        <f t="shared" si="453"/>
        <v>#N/A</v>
      </c>
      <c r="Q7446" s="30" t="e">
        <f t="shared" si="454"/>
        <v>#N/A</v>
      </c>
    </row>
    <row r="7447" spans="1:17" hidden="1" x14ac:dyDescent="0.3">
      <c r="A7447" s="21">
        <v>57813</v>
      </c>
      <c r="B7447" s="22" t="s">
        <v>8117</v>
      </c>
      <c r="C7447" s="22" t="s">
        <v>1333</v>
      </c>
      <c r="D7447" s="27" t="s">
        <v>8111</v>
      </c>
      <c r="E7447" s="24" t="s">
        <v>32</v>
      </c>
      <c r="F7447" s="25" t="s">
        <v>1335</v>
      </c>
      <c r="G7447" s="22" t="s">
        <v>33</v>
      </c>
      <c r="H7447" s="26">
        <v>734310</v>
      </c>
      <c r="I7447" s="28"/>
      <c r="J7447" s="26">
        <v>58745</v>
      </c>
      <c r="K7447" s="26">
        <v>793055</v>
      </c>
      <c r="L7447" s="22" t="s">
        <v>1336</v>
      </c>
      <c r="M7447" s="22"/>
      <c r="N7447">
        <f t="shared" si="452"/>
        <v>49531</v>
      </c>
      <c r="O7447">
        <f>+VLOOKUP(N7447,'Thanh toán '!O$8:P$8099,2,0)</f>
        <v>793055</v>
      </c>
      <c r="P7447">
        <f t="shared" si="453"/>
        <v>793055</v>
      </c>
      <c r="Q7447" s="30">
        <f t="shared" si="454"/>
        <v>0</v>
      </c>
    </row>
    <row r="7448" spans="1:17" ht="26.3" hidden="1" x14ac:dyDescent="0.3">
      <c r="A7448" s="21">
        <v>57830</v>
      </c>
      <c r="B7448" s="22" t="s">
        <v>8118</v>
      </c>
      <c r="C7448" s="22" t="s">
        <v>1333</v>
      </c>
      <c r="D7448" s="27" t="s">
        <v>8111</v>
      </c>
      <c r="E7448" s="24" t="s">
        <v>4660</v>
      </c>
      <c r="F7448" s="25" t="s">
        <v>5644</v>
      </c>
      <c r="G7448" s="22" t="s">
        <v>24</v>
      </c>
      <c r="H7448" s="26">
        <v>2674453</v>
      </c>
      <c r="I7448" s="28"/>
      <c r="J7448" s="26">
        <v>213956</v>
      </c>
      <c r="K7448" s="26">
        <v>2888409</v>
      </c>
      <c r="L7448" s="22" t="s">
        <v>1336</v>
      </c>
      <c r="M7448" s="22"/>
      <c r="N7448">
        <f t="shared" si="452"/>
        <v>49548</v>
      </c>
      <c r="O7448">
        <f>+VLOOKUP(N7448,'Thanh toán '!O$8:P$8099,2,0)</f>
        <v>2888409</v>
      </c>
      <c r="P7448">
        <f t="shared" si="453"/>
        <v>2888409</v>
      </c>
      <c r="Q7448" s="30">
        <f t="shared" si="454"/>
        <v>0</v>
      </c>
    </row>
    <row r="7449" spans="1:17" hidden="1" x14ac:dyDescent="0.3">
      <c r="A7449" s="21">
        <v>57831</v>
      </c>
      <c r="B7449" s="22" t="s">
        <v>8119</v>
      </c>
      <c r="C7449" s="22" t="s">
        <v>1333</v>
      </c>
      <c r="D7449" s="27" t="s">
        <v>8111</v>
      </c>
      <c r="E7449" s="24" t="s">
        <v>214</v>
      </c>
      <c r="F7449" s="25" t="s">
        <v>7542</v>
      </c>
      <c r="G7449" s="22" t="s">
        <v>215</v>
      </c>
      <c r="H7449" s="26">
        <v>3778480</v>
      </c>
      <c r="I7449" s="28"/>
      <c r="J7449" s="26">
        <v>302278</v>
      </c>
      <c r="K7449" s="26">
        <v>4080758</v>
      </c>
      <c r="L7449" s="22" t="s">
        <v>1336</v>
      </c>
      <c r="M7449" s="22"/>
      <c r="N7449">
        <f t="shared" si="452"/>
        <v>49549</v>
      </c>
      <c r="O7449">
        <f>+VLOOKUP(N7449,'Thanh toán '!O$8:P$8099,2,0)</f>
        <v>4080758</v>
      </c>
      <c r="P7449">
        <f t="shared" si="453"/>
        <v>4080758</v>
      </c>
      <c r="Q7449" s="30">
        <f t="shared" si="454"/>
        <v>0</v>
      </c>
    </row>
    <row r="7450" spans="1:17" hidden="1" x14ac:dyDescent="0.3">
      <c r="A7450" s="21">
        <v>57839</v>
      </c>
      <c r="B7450" s="22" t="s">
        <v>8120</v>
      </c>
      <c r="C7450" s="22" t="s">
        <v>1333</v>
      </c>
      <c r="D7450" s="27" t="s">
        <v>8111</v>
      </c>
      <c r="E7450" s="24" t="s">
        <v>5340</v>
      </c>
      <c r="F7450" s="25" t="s">
        <v>5341</v>
      </c>
      <c r="G7450" s="22" t="s">
        <v>604</v>
      </c>
      <c r="H7450" s="26">
        <v>8274030</v>
      </c>
      <c r="I7450" s="28"/>
      <c r="J7450" s="26">
        <v>661922</v>
      </c>
      <c r="K7450" s="26">
        <v>8935952</v>
      </c>
      <c r="L7450" s="22" t="s">
        <v>1336</v>
      </c>
      <c r="M7450" s="22"/>
      <c r="N7450">
        <f t="shared" si="452"/>
        <v>49557</v>
      </c>
      <c r="O7450">
        <f>+VLOOKUP(N7450,'Thanh toán '!O$8:P$8099,2,0)</f>
        <v>8935952</v>
      </c>
      <c r="P7450">
        <f t="shared" si="453"/>
        <v>8935952</v>
      </c>
      <c r="Q7450" s="30">
        <f t="shared" si="454"/>
        <v>0</v>
      </c>
    </row>
    <row r="7451" spans="1:17" ht="26.3" hidden="1" x14ac:dyDescent="0.3">
      <c r="A7451" s="21">
        <v>57840</v>
      </c>
      <c r="B7451" s="22" t="s">
        <v>8121</v>
      </c>
      <c r="C7451" s="22" t="s">
        <v>1333</v>
      </c>
      <c r="D7451" s="27" t="s">
        <v>8111</v>
      </c>
      <c r="E7451" s="24" t="s">
        <v>4660</v>
      </c>
      <c r="F7451" s="25" t="s">
        <v>5644</v>
      </c>
      <c r="G7451" s="22" t="s">
        <v>24</v>
      </c>
      <c r="H7451" s="26">
        <v>1990801</v>
      </c>
      <c r="I7451" s="28"/>
      <c r="J7451" s="26">
        <v>159264</v>
      </c>
      <c r="K7451" s="26">
        <v>2150065</v>
      </c>
      <c r="L7451" s="22" t="s">
        <v>1336</v>
      </c>
      <c r="M7451" s="22"/>
      <c r="N7451">
        <f t="shared" si="452"/>
        <v>49558</v>
      </c>
      <c r="O7451">
        <f>+VLOOKUP(N7451,'Thanh toán '!O$8:P$8099,2,0)</f>
        <v>2150065</v>
      </c>
      <c r="P7451">
        <f t="shared" si="453"/>
        <v>2150065</v>
      </c>
      <c r="Q7451" s="30">
        <f t="shared" si="454"/>
        <v>0</v>
      </c>
    </row>
    <row r="7452" spans="1:17" ht="26.3" hidden="1" x14ac:dyDescent="0.3">
      <c r="A7452" s="21">
        <v>57842</v>
      </c>
      <c r="B7452" s="22" t="s">
        <v>8122</v>
      </c>
      <c r="C7452" s="22" t="s">
        <v>1333</v>
      </c>
      <c r="D7452" s="27" t="s">
        <v>8111</v>
      </c>
      <c r="E7452" s="24" t="s">
        <v>4660</v>
      </c>
      <c r="F7452" s="25" t="s">
        <v>5644</v>
      </c>
      <c r="G7452" s="22" t="s">
        <v>24</v>
      </c>
      <c r="H7452" s="26">
        <v>1346513</v>
      </c>
      <c r="I7452" s="28"/>
      <c r="J7452" s="26">
        <v>107721</v>
      </c>
      <c r="K7452" s="26">
        <v>1454234</v>
      </c>
      <c r="L7452" s="22" t="s">
        <v>1336</v>
      </c>
      <c r="M7452" s="22"/>
      <c r="N7452">
        <f t="shared" si="452"/>
        <v>49560</v>
      </c>
      <c r="O7452">
        <f>+VLOOKUP(N7452,'Thanh toán '!O$8:P$8099,2,0)</f>
        <v>1454234</v>
      </c>
      <c r="P7452">
        <f t="shared" si="453"/>
        <v>1454234</v>
      </c>
      <c r="Q7452" s="30">
        <f t="shared" si="454"/>
        <v>0</v>
      </c>
    </row>
    <row r="7453" spans="1:17" ht="26.3" hidden="1" x14ac:dyDescent="0.3">
      <c r="A7453" s="21">
        <v>57845</v>
      </c>
      <c r="B7453" s="22" t="s">
        <v>8123</v>
      </c>
      <c r="C7453" s="22" t="s">
        <v>1333</v>
      </c>
      <c r="D7453" s="27" t="s">
        <v>8111</v>
      </c>
      <c r="E7453" s="24" t="s">
        <v>4660</v>
      </c>
      <c r="F7453" s="25" t="s">
        <v>5644</v>
      </c>
      <c r="G7453" s="22" t="s">
        <v>24</v>
      </c>
      <c r="H7453" s="26">
        <v>750515</v>
      </c>
      <c r="I7453" s="28"/>
      <c r="J7453" s="26">
        <v>60041</v>
      </c>
      <c r="K7453" s="26">
        <v>810556</v>
      </c>
      <c r="L7453" s="22" t="s">
        <v>1336</v>
      </c>
      <c r="M7453" s="22"/>
      <c r="N7453">
        <f t="shared" si="452"/>
        <v>49563</v>
      </c>
      <c r="O7453">
        <f>+VLOOKUP(N7453,'Thanh toán '!O$8:P$8099,2,0)</f>
        <v>810556</v>
      </c>
      <c r="P7453">
        <f t="shared" si="453"/>
        <v>810556</v>
      </c>
      <c r="Q7453" s="30">
        <f t="shared" si="454"/>
        <v>0</v>
      </c>
    </row>
    <row r="7454" spans="1:17" hidden="1" x14ac:dyDescent="0.3">
      <c r="A7454" s="21">
        <v>57849</v>
      </c>
      <c r="B7454" s="22" t="s">
        <v>8124</v>
      </c>
      <c r="C7454" s="22" t="s">
        <v>1333</v>
      </c>
      <c r="D7454" s="27" t="s">
        <v>8111</v>
      </c>
      <c r="E7454" s="24" t="s">
        <v>50</v>
      </c>
      <c r="F7454" s="25" t="s">
        <v>5314</v>
      </c>
      <c r="G7454" s="22" t="s">
        <v>51</v>
      </c>
      <c r="H7454" s="26">
        <v>2963660</v>
      </c>
      <c r="I7454" s="28"/>
      <c r="J7454" s="26">
        <v>237093</v>
      </c>
      <c r="K7454" s="26">
        <v>3200753</v>
      </c>
      <c r="L7454" s="22" t="s">
        <v>1336</v>
      </c>
      <c r="M7454" s="22"/>
      <c r="N7454">
        <f t="shared" si="452"/>
        <v>49567</v>
      </c>
      <c r="O7454">
        <f>+VLOOKUP(N7454,'Thanh toán '!O$8:P$8099,2,0)</f>
        <v>3200753</v>
      </c>
      <c r="P7454">
        <f t="shared" si="453"/>
        <v>3200753</v>
      </c>
      <c r="Q7454" s="30">
        <f t="shared" si="454"/>
        <v>0</v>
      </c>
    </row>
    <row r="7455" spans="1:17" hidden="1" x14ac:dyDescent="0.3">
      <c r="A7455" s="21">
        <v>57854</v>
      </c>
      <c r="B7455" s="22" t="s">
        <v>8125</v>
      </c>
      <c r="C7455" s="22" t="s">
        <v>1333</v>
      </c>
      <c r="D7455" s="27" t="s">
        <v>8111</v>
      </c>
      <c r="E7455" s="24" t="s">
        <v>4612</v>
      </c>
      <c r="F7455" s="25" t="s">
        <v>4613</v>
      </c>
      <c r="G7455" s="22" t="s">
        <v>39</v>
      </c>
      <c r="H7455" s="26">
        <v>452889</v>
      </c>
      <c r="I7455" s="28"/>
      <c r="J7455" s="26">
        <v>36231</v>
      </c>
      <c r="K7455" s="26">
        <v>489120</v>
      </c>
      <c r="L7455" s="22" t="s">
        <v>1336</v>
      </c>
      <c r="M7455" s="22"/>
      <c r="N7455">
        <f t="shared" si="452"/>
        <v>49572</v>
      </c>
      <c r="O7455">
        <f>+VLOOKUP(N7455,'Thanh toán '!O$8:P$8099,2,0)</f>
        <v>489120</v>
      </c>
      <c r="P7455">
        <f t="shared" si="453"/>
        <v>489120</v>
      </c>
      <c r="Q7455" s="30">
        <f t="shared" si="454"/>
        <v>0</v>
      </c>
    </row>
    <row r="7456" spans="1:17" hidden="1" x14ac:dyDescent="0.3">
      <c r="A7456" s="21">
        <v>57855</v>
      </c>
      <c r="B7456" s="22" t="s">
        <v>8126</v>
      </c>
      <c r="C7456" s="22" t="s">
        <v>1333</v>
      </c>
      <c r="D7456" s="27" t="s">
        <v>8111</v>
      </c>
      <c r="E7456" s="24" t="s">
        <v>4612</v>
      </c>
      <c r="F7456" s="25" t="s">
        <v>4613</v>
      </c>
      <c r="G7456" s="22" t="s">
        <v>39</v>
      </c>
      <c r="H7456" s="26">
        <v>608996</v>
      </c>
      <c r="I7456" s="28"/>
      <c r="J7456" s="26">
        <v>48720</v>
      </c>
      <c r="K7456" s="26">
        <v>657716</v>
      </c>
      <c r="L7456" s="22" t="s">
        <v>1336</v>
      </c>
      <c r="M7456" s="22"/>
      <c r="N7456">
        <f t="shared" si="452"/>
        <v>49573</v>
      </c>
      <c r="O7456" t="e">
        <f>+VLOOKUP(N7456,'Thanh toán '!O$8:P$8099,2,0)</f>
        <v>#N/A</v>
      </c>
      <c r="P7456" t="e">
        <f t="shared" si="453"/>
        <v>#N/A</v>
      </c>
      <c r="Q7456" s="30" t="e">
        <f t="shared" si="454"/>
        <v>#N/A</v>
      </c>
    </row>
    <row r="7457" spans="1:17" hidden="1" x14ac:dyDescent="0.3">
      <c r="A7457" s="21">
        <v>57857</v>
      </c>
      <c r="B7457" s="22" t="s">
        <v>8127</v>
      </c>
      <c r="C7457" s="22" t="s">
        <v>1333</v>
      </c>
      <c r="D7457" s="27" t="s">
        <v>8111</v>
      </c>
      <c r="E7457" s="24" t="s">
        <v>260</v>
      </c>
      <c r="F7457" s="25" t="s">
        <v>1440</v>
      </c>
      <c r="G7457" s="22" t="s">
        <v>261</v>
      </c>
      <c r="H7457" s="26">
        <v>734310</v>
      </c>
      <c r="I7457" s="28"/>
      <c r="J7457" s="26">
        <v>58745</v>
      </c>
      <c r="K7457" s="26">
        <v>793055</v>
      </c>
      <c r="L7457" s="22" t="s">
        <v>1336</v>
      </c>
      <c r="M7457" s="22"/>
      <c r="N7457">
        <f t="shared" si="452"/>
        <v>49575</v>
      </c>
      <c r="O7457">
        <f>+VLOOKUP(N7457,'Thanh toán '!O$8:P$8099,2,0)</f>
        <v>793055</v>
      </c>
      <c r="P7457">
        <f t="shared" si="453"/>
        <v>793055</v>
      </c>
      <c r="Q7457" s="30">
        <f t="shared" si="454"/>
        <v>0</v>
      </c>
    </row>
    <row r="7458" spans="1:17" hidden="1" x14ac:dyDescent="0.3">
      <c r="A7458" s="21">
        <v>57858</v>
      </c>
      <c r="B7458" s="22" t="s">
        <v>8128</v>
      </c>
      <c r="C7458" s="22" t="s">
        <v>1333</v>
      </c>
      <c r="D7458" s="27" t="s">
        <v>8111</v>
      </c>
      <c r="E7458" s="24" t="s">
        <v>4612</v>
      </c>
      <c r="F7458" s="25" t="s">
        <v>4613</v>
      </c>
      <c r="G7458" s="22" t="s">
        <v>39</v>
      </c>
      <c r="H7458" s="26">
        <v>1173320</v>
      </c>
      <c r="I7458" s="28"/>
      <c r="J7458" s="26">
        <v>93866</v>
      </c>
      <c r="K7458" s="26">
        <v>1267186</v>
      </c>
      <c r="L7458" s="22" t="s">
        <v>1336</v>
      </c>
      <c r="M7458" s="22"/>
      <c r="N7458">
        <f t="shared" si="452"/>
        <v>49576</v>
      </c>
      <c r="O7458">
        <f>+VLOOKUP(N7458,'Thanh toán '!O$8:P$8099,2,0)</f>
        <v>1267186</v>
      </c>
      <c r="P7458">
        <f t="shared" si="453"/>
        <v>1267186</v>
      </c>
      <c r="Q7458" s="30">
        <f t="shared" si="454"/>
        <v>0</v>
      </c>
    </row>
    <row r="7459" spans="1:17" hidden="1" x14ac:dyDescent="0.3">
      <c r="A7459" s="21">
        <v>57862</v>
      </c>
      <c r="B7459" s="22" t="s">
        <v>8129</v>
      </c>
      <c r="C7459" s="22" t="s">
        <v>1333</v>
      </c>
      <c r="D7459" s="27" t="s">
        <v>8111</v>
      </c>
      <c r="E7459" s="24" t="s">
        <v>4612</v>
      </c>
      <c r="F7459" s="25" t="s">
        <v>4613</v>
      </c>
      <c r="G7459" s="22" t="s">
        <v>39</v>
      </c>
      <c r="H7459" s="26">
        <v>1452000</v>
      </c>
      <c r="I7459" s="28"/>
      <c r="J7459" s="26">
        <v>116160</v>
      </c>
      <c r="K7459" s="26">
        <v>1568160</v>
      </c>
      <c r="L7459" s="22" t="s">
        <v>1336</v>
      </c>
      <c r="M7459" s="22"/>
      <c r="N7459">
        <f t="shared" si="452"/>
        <v>49580</v>
      </c>
      <c r="O7459">
        <f>+VLOOKUP(N7459,'Thanh toán '!O$8:P$8099,2,0)</f>
        <v>1568160</v>
      </c>
      <c r="P7459">
        <f t="shared" si="453"/>
        <v>1568160</v>
      </c>
      <c r="Q7459" s="30">
        <f t="shared" si="454"/>
        <v>0</v>
      </c>
    </row>
    <row r="7460" spans="1:17" hidden="1" x14ac:dyDescent="0.3">
      <c r="A7460" s="21">
        <v>57864</v>
      </c>
      <c r="B7460" s="22" t="s">
        <v>8130</v>
      </c>
      <c r="C7460" s="22" t="s">
        <v>1333</v>
      </c>
      <c r="D7460" s="27" t="s">
        <v>8111</v>
      </c>
      <c r="E7460" s="24" t="s">
        <v>4612</v>
      </c>
      <c r="F7460" s="25" t="s">
        <v>4613</v>
      </c>
      <c r="G7460" s="22" t="s">
        <v>39</v>
      </c>
      <c r="H7460" s="26">
        <v>676265</v>
      </c>
      <c r="I7460" s="28"/>
      <c r="J7460" s="26">
        <v>54101</v>
      </c>
      <c r="K7460" s="26">
        <v>730366</v>
      </c>
      <c r="L7460" s="22" t="s">
        <v>1336</v>
      </c>
      <c r="M7460" s="22"/>
      <c r="N7460">
        <f t="shared" si="452"/>
        <v>49582</v>
      </c>
      <c r="O7460">
        <f>+VLOOKUP(N7460,'Thanh toán '!O$8:P$8099,2,0)</f>
        <v>730366</v>
      </c>
      <c r="P7460">
        <f t="shared" si="453"/>
        <v>730366</v>
      </c>
      <c r="Q7460" s="30">
        <f t="shared" si="454"/>
        <v>0</v>
      </c>
    </row>
    <row r="7461" spans="1:17" hidden="1" x14ac:dyDescent="0.3">
      <c r="A7461" s="21">
        <v>57865</v>
      </c>
      <c r="B7461" s="22" t="s">
        <v>8131</v>
      </c>
      <c r="C7461" s="22" t="s">
        <v>1333</v>
      </c>
      <c r="D7461" s="27" t="s">
        <v>8111</v>
      </c>
      <c r="E7461" s="24" t="s">
        <v>4612</v>
      </c>
      <c r="F7461" s="25" t="s">
        <v>4613</v>
      </c>
      <c r="G7461" s="22" t="s">
        <v>39</v>
      </c>
      <c r="H7461" s="26">
        <v>310962</v>
      </c>
      <c r="I7461" s="28"/>
      <c r="J7461" s="26">
        <v>24877</v>
      </c>
      <c r="K7461" s="26">
        <v>335839</v>
      </c>
      <c r="L7461" s="22" t="s">
        <v>1336</v>
      </c>
      <c r="M7461" s="22"/>
      <c r="N7461">
        <f t="shared" si="452"/>
        <v>49583</v>
      </c>
      <c r="O7461">
        <f>+VLOOKUP(N7461,'Thanh toán '!O$8:P$8099,2,0)</f>
        <v>335839</v>
      </c>
      <c r="P7461">
        <f t="shared" si="453"/>
        <v>335839</v>
      </c>
      <c r="Q7461" s="30">
        <f t="shared" si="454"/>
        <v>0</v>
      </c>
    </row>
    <row r="7462" spans="1:17" hidden="1" x14ac:dyDescent="0.3">
      <c r="A7462" s="21">
        <v>57868</v>
      </c>
      <c r="B7462" s="22" t="s">
        <v>8132</v>
      </c>
      <c r="C7462" s="22" t="s">
        <v>1333</v>
      </c>
      <c r="D7462" s="27" t="s">
        <v>8111</v>
      </c>
      <c r="E7462" s="24" t="s">
        <v>4612</v>
      </c>
      <c r="F7462" s="25" t="s">
        <v>4613</v>
      </c>
      <c r="G7462" s="22" t="s">
        <v>39</v>
      </c>
      <c r="H7462" s="26">
        <v>553253</v>
      </c>
      <c r="I7462" s="28"/>
      <c r="J7462" s="26">
        <v>44260</v>
      </c>
      <c r="K7462" s="26">
        <v>597513</v>
      </c>
      <c r="L7462" s="22" t="s">
        <v>1336</v>
      </c>
      <c r="M7462" s="22"/>
      <c r="N7462">
        <f t="shared" si="452"/>
        <v>49586</v>
      </c>
      <c r="O7462">
        <f>+VLOOKUP(N7462,'Thanh toán '!O$8:P$8099,2,0)</f>
        <v>597513</v>
      </c>
      <c r="P7462">
        <f t="shared" si="453"/>
        <v>597513</v>
      </c>
      <c r="Q7462" s="30">
        <f t="shared" si="454"/>
        <v>0</v>
      </c>
    </row>
    <row r="7463" spans="1:17" hidden="1" x14ac:dyDescent="0.3">
      <c r="A7463" s="21">
        <v>57869</v>
      </c>
      <c r="B7463" s="22" t="s">
        <v>8133</v>
      </c>
      <c r="C7463" s="22" t="s">
        <v>1333</v>
      </c>
      <c r="D7463" s="27" t="s">
        <v>8111</v>
      </c>
      <c r="E7463" s="24" t="s">
        <v>4612</v>
      </c>
      <c r="F7463" s="25" t="s">
        <v>4613</v>
      </c>
      <c r="G7463" s="22" t="s">
        <v>39</v>
      </c>
      <c r="H7463" s="26">
        <v>1257678</v>
      </c>
      <c r="I7463" s="28"/>
      <c r="J7463" s="26">
        <v>100614</v>
      </c>
      <c r="K7463" s="26">
        <v>1358292</v>
      </c>
      <c r="L7463" s="22" t="s">
        <v>1336</v>
      </c>
      <c r="M7463" s="22"/>
      <c r="N7463">
        <f t="shared" si="452"/>
        <v>49587</v>
      </c>
      <c r="O7463">
        <f>+VLOOKUP(N7463,'Thanh toán '!O$8:P$8099,2,0)</f>
        <v>1358292</v>
      </c>
      <c r="P7463">
        <f t="shared" si="453"/>
        <v>1358292</v>
      </c>
      <c r="Q7463" s="30">
        <f t="shared" si="454"/>
        <v>0</v>
      </c>
    </row>
    <row r="7464" spans="1:17" hidden="1" x14ac:dyDescent="0.3">
      <c r="A7464" s="21">
        <v>57870</v>
      </c>
      <c r="B7464" s="22" t="s">
        <v>8134</v>
      </c>
      <c r="C7464" s="22" t="s">
        <v>1333</v>
      </c>
      <c r="D7464" s="27" t="s">
        <v>8111</v>
      </c>
      <c r="E7464" s="24" t="s">
        <v>4612</v>
      </c>
      <c r="F7464" s="25" t="s">
        <v>4613</v>
      </c>
      <c r="G7464" s="22" t="s">
        <v>39</v>
      </c>
      <c r="H7464" s="26">
        <v>655893</v>
      </c>
      <c r="I7464" s="28"/>
      <c r="J7464" s="26">
        <v>52471</v>
      </c>
      <c r="K7464" s="26">
        <v>708364</v>
      </c>
      <c r="L7464" s="22" t="s">
        <v>1336</v>
      </c>
      <c r="M7464" s="22"/>
      <c r="N7464">
        <f t="shared" si="452"/>
        <v>49588</v>
      </c>
      <c r="O7464">
        <f>+VLOOKUP(N7464,'Thanh toán '!O$8:P$8099,2,0)</f>
        <v>708364</v>
      </c>
      <c r="P7464">
        <f t="shared" si="453"/>
        <v>708364</v>
      </c>
      <c r="Q7464" s="30">
        <f t="shared" si="454"/>
        <v>0</v>
      </c>
    </row>
    <row r="7465" spans="1:17" hidden="1" x14ac:dyDescent="0.3">
      <c r="A7465" s="21">
        <v>57871</v>
      </c>
      <c r="B7465" s="22" t="s">
        <v>8135</v>
      </c>
      <c r="C7465" s="22" t="s">
        <v>1333</v>
      </c>
      <c r="D7465" s="27" t="s">
        <v>8111</v>
      </c>
      <c r="E7465" s="24" t="s">
        <v>45</v>
      </c>
      <c r="F7465" s="25" t="s">
        <v>4737</v>
      </c>
      <c r="G7465" s="22" t="s">
        <v>46</v>
      </c>
      <c r="H7465" s="26">
        <v>1799610</v>
      </c>
      <c r="I7465" s="28"/>
      <c r="J7465" s="26">
        <v>143969</v>
      </c>
      <c r="K7465" s="26">
        <v>1943579</v>
      </c>
      <c r="L7465" s="22" t="s">
        <v>1336</v>
      </c>
      <c r="M7465" s="22"/>
      <c r="N7465">
        <f t="shared" si="452"/>
        <v>49589</v>
      </c>
      <c r="O7465">
        <f>+VLOOKUP(N7465,'Thanh toán '!O$8:P$8099,2,0)</f>
        <v>1943579</v>
      </c>
      <c r="P7465">
        <f t="shared" si="453"/>
        <v>1943579</v>
      </c>
      <c r="Q7465" s="30">
        <f t="shared" si="454"/>
        <v>0</v>
      </c>
    </row>
    <row r="7466" spans="1:17" hidden="1" x14ac:dyDescent="0.3">
      <c r="A7466" s="21">
        <v>57872</v>
      </c>
      <c r="B7466" s="22" t="s">
        <v>8136</v>
      </c>
      <c r="C7466" s="22" t="s">
        <v>1333</v>
      </c>
      <c r="D7466" s="27" t="s">
        <v>8111</v>
      </c>
      <c r="E7466" s="24" t="s">
        <v>4612</v>
      </c>
      <c r="F7466" s="25" t="s">
        <v>4613</v>
      </c>
      <c r="G7466" s="22" t="s">
        <v>39</v>
      </c>
      <c r="H7466" s="26">
        <v>851287</v>
      </c>
      <c r="I7466" s="28"/>
      <c r="J7466" s="26">
        <v>68103</v>
      </c>
      <c r="K7466" s="26">
        <v>919390</v>
      </c>
      <c r="L7466" s="22" t="s">
        <v>1336</v>
      </c>
      <c r="M7466" s="22"/>
      <c r="N7466">
        <f t="shared" si="452"/>
        <v>49590</v>
      </c>
      <c r="O7466">
        <f>+VLOOKUP(N7466,'Thanh toán '!O$8:P$8099,2,0)</f>
        <v>919390</v>
      </c>
      <c r="P7466">
        <f t="shared" si="453"/>
        <v>919390</v>
      </c>
      <c r="Q7466" s="30">
        <f t="shared" si="454"/>
        <v>0</v>
      </c>
    </row>
    <row r="7467" spans="1:17" hidden="1" x14ac:dyDescent="0.3">
      <c r="A7467" s="21">
        <v>57874</v>
      </c>
      <c r="B7467" s="22" t="s">
        <v>8137</v>
      </c>
      <c r="C7467" s="22" t="s">
        <v>1333</v>
      </c>
      <c r="D7467" s="27" t="s">
        <v>8111</v>
      </c>
      <c r="E7467" s="24" t="s">
        <v>4612</v>
      </c>
      <c r="F7467" s="25" t="s">
        <v>4613</v>
      </c>
      <c r="G7467" s="22" t="s">
        <v>39</v>
      </c>
      <c r="H7467" s="26">
        <v>639613</v>
      </c>
      <c r="I7467" s="28"/>
      <c r="J7467" s="26">
        <v>51169</v>
      </c>
      <c r="K7467" s="26">
        <v>690782</v>
      </c>
      <c r="L7467" s="22" t="s">
        <v>1336</v>
      </c>
      <c r="M7467" s="22"/>
      <c r="N7467">
        <f t="shared" si="452"/>
        <v>49592</v>
      </c>
      <c r="O7467">
        <f>+VLOOKUP(N7467,'Thanh toán '!O$8:P$8099,2,0)</f>
        <v>690782</v>
      </c>
      <c r="P7467">
        <f t="shared" si="453"/>
        <v>690782</v>
      </c>
      <c r="Q7467" s="30">
        <f t="shared" si="454"/>
        <v>0</v>
      </c>
    </row>
    <row r="7468" spans="1:17" hidden="1" x14ac:dyDescent="0.3">
      <c r="A7468" s="21">
        <v>57875</v>
      </c>
      <c r="B7468" s="22" t="s">
        <v>8138</v>
      </c>
      <c r="C7468" s="22" t="s">
        <v>1333</v>
      </c>
      <c r="D7468" s="27" t="s">
        <v>8111</v>
      </c>
      <c r="E7468" s="24" t="s">
        <v>4612</v>
      </c>
      <c r="F7468" s="25" t="s">
        <v>4613</v>
      </c>
      <c r="G7468" s="22" t="s">
        <v>39</v>
      </c>
      <c r="H7468" s="26">
        <v>1006768</v>
      </c>
      <c r="I7468" s="28"/>
      <c r="J7468" s="26">
        <v>80541</v>
      </c>
      <c r="K7468" s="26">
        <v>1087309</v>
      </c>
      <c r="L7468" s="22" t="s">
        <v>1336</v>
      </c>
      <c r="M7468" s="22"/>
      <c r="N7468">
        <f t="shared" si="452"/>
        <v>49593</v>
      </c>
      <c r="O7468">
        <f>+VLOOKUP(N7468,'Thanh toán '!O$8:P$8099,2,0)</f>
        <v>1087309</v>
      </c>
      <c r="P7468">
        <f t="shared" si="453"/>
        <v>1087309</v>
      </c>
      <c r="Q7468" s="30">
        <f t="shared" si="454"/>
        <v>0</v>
      </c>
    </row>
    <row r="7469" spans="1:17" hidden="1" x14ac:dyDescent="0.3">
      <c r="A7469" s="21">
        <v>57876</v>
      </c>
      <c r="B7469" s="22" t="s">
        <v>8139</v>
      </c>
      <c r="C7469" s="22" t="s">
        <v>1333</v>
      </c>
      <c r="D7469" s="27" t="s">
        <v>8111</v>
      </c>
      <c r="E7469" s="24" t="s">
        <v>4612</v>
      </c>
      <c r="F7469" s="25" t="s">
        <v>4613</v>
      </c>
      <c r="G7469" s="22" t="s">
        <v>39</v>
      </c>
      <c r="H7469" s="26">
        <v>233222</v>
      </c>
      <c r="I7469" s="28"/>
      <c r="J7469" s="26">
        <v>18658</v>
      </c>
      <c r="K7469" s="26">
        <v>251880</v>
      </c>
      <c r="L7469" s="22" t="s">
        <v>1336</v>
      </c>
      <c r="M7469" s="22"/>
      <c r="N7469">
        <f t="shared" si="452"/>
        <v>49594</v>
      </c>
      <c r="O7469">
        <f>+VLOOKUP(N7469,'Thanh toán '!O$8:P$8099,2,0)</f>
        <v>251880</v>
      </c>
      <c r="P7469">
        <f t="shared" si="453"/>
        <v>251880</v>
      </c>
      <c r="Q7469" s="30">
        <f t="shared" si="454"/>
        <v>0</v>
      </c>
    </row>
    <row r="7470" spans="1:17" hidden="1" x14ac:dyDescent="0.3">
      <c r="A7470" s="21">
        <v>57877</v>
      </c>
      <c r="B7470" s="22" t="s">
        <v>8140</v>
      </c>
      <c r="C7470" s="22" t="s">
        <v>1333</v>
      </c>
      <c r="D7470" s="27" t="s">
        <v>8111</v>
      </c>
      <c r="E7470" s="24" t="s">
        <v>845</v>
      </c>
      <c r="F7470" s="25" t="s">
        <v>1359</v>
      </c>
      <c r="G7470" s="22" t="s">
        <v>79</v>
      </c>
      <c r="H7470" s="26">
        <v>1605510</v>
      </c>
      <c r="I7470" s="28"/>
      <c r="J7470" s="26">
        <v>128441</v>
      </c>
      <c r="K7470" s="26">
        <v>1733951</v>
      </c>
      <c r="L7470" s="22" t="s">
        <v>1336</v>
      </c>
      <c r="M7470" s="22"/>
      <c r="N7470">
        <f t="shared" si="452"/>
        <v>49595</v>
      </c>
      <c r="O7470">
        <f>+VLOOKUP(N7470,'Thanh toán '!O$8:P$8099,2,0)</f>
        <v>1733951</v>
      </c>
      <c r="P7470">
        <f t="shared" si="453"/>
        <v>1733951</v>
      </c>
      <c r="Q7470" s="30">
        <f t="shared" si="454"/>
        <v>0</v>
      </c>
    </row>
    <row r="7471" spans="1:17" hidden="1" x14ac:dyDescent="0.3">
      <c r="A7471" s="21">
        <v>57881</v>
      </c>
      <c r="B7471" s="22" t="s">
        <v>8141</v>
      </c>
      <c r="C7471" s="22" t="s">
        <v>1333</v>
      </c>
      <c r="D7471" s="27" t="s">
        <v>8111</v>
      </c>
      <c r="E7471" s="24" t="s">
        <v>206</v>
      </c>
      <c r="F7471" s="25" t="s">
        <v>4739</v>
      </c>
      <c r="G7471" s="22" t="s">
        <v>207</v>
      </c>
      <c r="H7471" s="26">
        <v>3412010</v>
      </c>
      <c r="I7471" s="28"/>
      <c r="J7471" s="26">
        <v>272961</v>
      </c>
      <c r="K7471" s="26">
        <v>3684971</v>
      </c>
      <c r="L7471" s="22" t="s">
        <v>1336</v>
      </c>
      <c r="M7471" s="22"/>
      <c r="N7471">
        <f t="shared" si="452"/>
        <v>49599</v>
      </c>
      <c r="O7471">
        <f>+VLOOKUP(N7471,'Thanh toán '!O$8:P$8099,2,0)</f>
        <v>3684971</v>
      </c>
      <c r="P7471">
        <f t="shared" si="453"/>
        <v>3684971</v>
      </c>
      <c r="Q7471" s="30">
        <f t="shared" si="454"/>
        <v>0</v>
      </c>
    </row>
    <row r="7472" spans="1:17" hidden="1" x14ac:dyDescent="0.3">
      <c r="A7472" s="21">
        <v>57883</v>
      </c>
      <c r="B7472" s="22" t="s">
        <v>8142</v>
      </c>
      <c r="C7472" s="22" t="s">
        <v>1333</v>
      </c>
      <c r="D7472" s="27" t="s">
        <v>8111</v>
      </c>
      <c r="E7472" s="24" t="s">
        <v>845</v>
      </c>
      <c r="F7472" s="25" t="s">
        <v>1359</v>
      </c>
      <c r="G7472" s="22" t="s">
        <v>79</v>
      </c>
      <c r="H7472" s="26">
        <v>664525</v>
      </c>
      <c r="I7472" s="28"/>
      <c r="J7472" s="26">
        <v>53162</v>
      </c>
      <c r="K7472" s="26">
        <v>717687</v>
      </c>
      <c r="L7472" s="22" t="s">
        <v>1336</v>
      </c>
      <c r="M7472" s="22"/>
      <c r="N7472">
        <f t="shared" si="452"/>
        <v>49601</v>
      </c>
      <c r="O7472">
        <f>+VLOOKUP(N7472,'Thanh toán '!O$8:P$8099,2,0)</f>
        <v>717687</v>
      </c>
      <c r="P7472">
        <f t="shared" si="453"/>
        <v>717687</v>
      </c>
      <c r="Q7472" s="30">
        <f t="shared" si="454"/>
        <v>0</v>
      </c>
    </row>
    <row r="7473" spans="1:17" hidden="1" x14ac:dyDescent="0.3">
      <c r="A7473" s="21">
        <v>57885</v>
      </c>
      <c r="B7473" s="22" t="s">
        <v>8143</v>
      </c>
      <c r="C7473" s="22" t="s">
        <v>1333</v>
      </c>
      <c r="D7473" s="27" t="s">
        <v>8111</v>
      </c>
      <c r="E7473" s="24" t="s">
        <v>4612</v>
      </c>
      <c r="F7473" s="25" t="s">
        <v>4613</v>
      </c>
      <c r="G7473" s="22" t="s">
        <v>39</v>
      </c>
      <c r="H7473" s="26">
        <v>618065</v>
      </c>
      <c r="I7473" s="28"/>
      <c r="J7473" s="26">
        <v>49445</v>
      </c>
      <c r="K7473" s="26">
        <v>667510</v>
      </c>
      <c r="L7473" s="22" t="s">
        <v>1336</v>
      </c>
      <c r="M7473" s="22"/>
      <c r="N7473">
        <f t="shared" si="452"/>
        <v>49603</v>
      </c>
      <c r="O7473">
        <f>+VLOOKUP(N7473,'Thanh toán '!O$8:P$8099,2,0)</f>
        <v>667510</v>
      </c>
      <c r="P7473">
        <f t="shared" si="453"/>
        <v>667510</v>
      </c>
      <c r="Q7473" s="30">
        <f t="shared" si="454"/>
        <v>0</v>
      </c>
    </row>
    <row r="7474" spans="1:17" ht="26.3" hidden="1" x14ac:dyDescent="0.3">
      <c r="A7474" s="21">
        <v>57891</v>
      </c>
      <c r="B7474" s="22" t="s">
        <v>8144</v>
      </c>
      <c r="C7474" s="22" t="s">
        <v>1333</v>
      </c>
      <c r="D7474" s="27" t="s">
        <v>8111</v>
      </c>
      <c r="E7474" s="24" t="s">
        <v>4660</v>
      </c>
      <c r="F7474" s="25" t="s">
        <v>5644</v>
      </c>
      <c r="G7474" s="22" t="s">
        <v>24</v>
      </c>
      <c r="H7474" s="26">
        <v>2511847</v>
      </c>
      <c r="I7474" s="28"/>
      <c r="J7474" s="26">
        <v>200948</v>
      </c>
      <c r="K7474" s="26">
        <v>2712795</v>
      </c>
      <c r="L7474" s="22" t="s">
        <v>1336</v>
      </c>
      <c r="M7474" s="22"/>
      <c r="N7474">
        <f t="shared" si="452"/>
        <v>49609</v>
      </c>
      <c r="O7474">
        <f>+VLOOKUP(N7474,'Thanh toán '!O$8:P$8099,2,0)</f>
        <v>2712795</v>
      </c>
      <c r="P7474">
        <f t="shared" si="453"/>
        <v>2712795</v>
      </c>
      <c r="Q7474" s="30">
        <f t="shared" si="454"/>
        <v>0</v>
      </c>
    </row>
    <row r="7475" spans="1:17" ht="26.3" hidden="1" x14ac:dyDescent="0.3">
      <c r="A7475" s="21">
        <v>57892</v>
      </c>
      <c r="B7475" s="22" t="s">
        <v>8145</v>
      </c>
      <c r="C7475" s="22" t="s">
        <v>1333</v>
      </c>
      <c r="D7475" s="27" t="s">
        <v>8111</v>
      </c>
      <c r="E7475" s="24" t="s">
        <v>4660</v>
      </c>
      <c r="F7475" s="25" t="s">
        <v>5644</v>
      </c>
      <c r="G7475" s="22" t="s">
        <v>24</v>
      </c>
      <c r="H7475" s="26">
        <v>1349658</v>
      </c>
      <c r="I7475" s="28"/>
      <c r="J7475" s="26">
        <v>107973</v>
      </c>
      <c r="K7475" s="26">
        <v>1457631</v>
      </c>
      <c r="L7475" s="22" t="s">
        <v>1336</v>
      </c>
      <c r="M7475" s="22"/>
      <c r="N7475">
        <f t="shared" si="452"/>
        <v>49610</v>
      </c>
      <c r="O7475">
        <f>+VLOOKUP(N7475,'Thanh toán '!O$8:P$8099,2,0)</f>
        <v>1457631</v>
      </c>
      <c r="P7475">
        <f t="shared" si="453"/>
        <v>1457631</v>
      </c>
      <c r="Q7475" s="30">
        <f t="shared" si="454"/>
        <v>0</v>
      </c>
    </row>
    <row r="7476" spans="1:17" hidden="1" x14ac:dyDescent="0.3">
      <c r="A7476" s="21">
        <v>57896</v>
      </c>
      <c r="B7476" s="22" t="s">
        <v>8146</v>
      </c>
      <c r="C7476" s="22" t="s">
        <v>1333</v>
      </c>
      <c r="D7476" s="27" t="s">
        <v>8111</v>
      </c>
      <c r="E7476" s="24" t="s">
        <v>4612</v>
      </c>
      <c r="F7476" s="25" t="s">
        <v>4613</v>
      </c>
      <c r="G7476" s="22" t="s">
        <v>39</v>
      </c>
      <c r="H7476" s="26">
        <v>639613</v>
      </c>
      <c r="I7476" s="28"/>
      <c r="J7476" s="26">
        <v>51169</v>
      </c>
      <c r="K7476" s="26">
        <v>690782</v>
      </c>
      <c r="L7476" s="22" t="s">
        <v>1336</v>
      </c>
      <c r="M7476" s="22"/>
      <c r="N7476">
        <f t="shared" si="452"/>
        <v>49614</v>
      </c>
      <c r="O7476">
        <f>+VLOOKUP(N7476,'Thanh toán '!O$8:P$8099,2,0)</f>
        <v>690782</v>
      </c>
      <c r="P7476">
        <f t="shared" si="453"/>
        <v>690782</v>
      </c>
      <c r="Q7476" s="30">
        <f t="shared" si="454"/>
        <v>0</v>
      </c>
    </row>
    <row r="7477" spans="1:17" hidden="1" x14ac:dyDescent="0.3">
      <c r="A7477" s="21">
        <v>57897</v>
      </c>
      <c r="B7477" s="22" t="s">
        <v>8147</v>
      </c>
      <c r="C7477" s="22" t="s">
        <v>1333</v>
      </c>
      <c r="D7477" s="27" t="s">
        <v>8111</v>
      </c>
      <c r="E7477" s="24" t="s">
        <v>114</v>
      </c>
      <c r="F7477" s="25" t="s">
        <v>5502</v>
      </c>
      <c r="G7477" s="22" t="s">
        <v>115</v>
      </c>
      <c r="H7477" s="26">
        <v>12169440</v>
      </c>
      <c r="I7477" s="28"/>
      <c r="J7477" s="26">
        <v>973555</v>
      </c>
      <c r="K7477" s="26">
        <v>13142995</v>
      </c>
      <c r="L7477" s="22" t="s">
        <v>1336</v>
      </c>
      <c r="M7477" s="22"/>
      <c r="N7477">
        <f t="shared" si="452"/>
        <v>49615</v>
      </c>
      <c r="O7477">
        <f>+VLOOKUP(N7477,'Thanh toán '!O$8:P$8099,2,0)</f>
        <v>13142995</v>
      </c>
      <c r="P7477">
        <f t="shared" si="453"/>
        <v>13142995</v>
      </c>
      <c r="Q7477" s="30">
        <f t="shared" si="454"/>
        <v>0</v>
      </c>
    </row>
    <row r="7478" spans="1:17" ht="26.3" hidden="1" x14ac:dyDescent="0.3">
      <c r="A7478" s="21">
        <v>57898</v>
      </c>
      <c r="B7478" s="22" t="s">
        <v>8148</v>
      </c>
      <c r="C7478" s="22" t="s">
        <v>1333</v>
      </c>
      <c r="D7478" s="27" t="s">
        <v>8111</v>
      </c>
      <c r="E7478" s="24" t="s">
        <v>2842</v>
      </c>
      <c r="F7478" s="25" t="s">
        <v>5168</v>
      </c>
      <c r="G7478" s="22" t="s">
        <v>2844</v>
      </c>
      <c r="H7478" s="26">
        <v>1705910</v>
      </c>
      <c r="I7478" s="28"/>
      <c r="J7478" s="26">
        <v>136473</v>
      </c>
      <c r="K7478" s="26">
        <v>1842383</v>
      </c>
      <c r="L7478" s="22" t="s">
        <v>1336</v>
      </c>
      <c r="M7478" s="22"/>
      <c r="N7478">
        <f t="shared" si="452"/>
        <v>49616</v>
      </c>
      <c r="O7478">
        <f>+VLOOKUP(N7478,'Thanh toán '!O$8:P$8099,2,0)</f>
        <v>1842383</v>
      </c>
      <c r="P7478">
        <f t="shared" si="453"/>
        <v>1842383</v>
      </c>
      <c r="Q7478" s="30">
        <f t="shared" si="454"/>
        <v>0</v>
      </c>
    </row>
    <row r="7479" spans="1:17" ht="26.3" hidden="1" x14ac:dyDescent="0.3">
      <c r="A7479" s="21">
        <v>57899</v>
      </c>
      <c r="B7479" s="22" t="s">
        <v>8149</v>
      </c>
      <c r="C7479" s="22" t="s">
        <v>1333</v>
      </c>
      <c r="D7479" s="27" t="s">
        <v>8111</v>
      </c>
      <c r="E7479" s="24" t="s">
        <v>4748</v>
      </c>
      <c r="F7479" s="25" t="s">
        <v>4749</v>
      </c>
      <c r="G7479" s="22" t="s">
        <v>103</v>
      </c>
      <c r="H7479" s="26">
        <v>4553325</v>
      </c>
      <c r="I7479" s="28"/>
      <c r="J7479" s="26">
        <v>364266</v>
      </c>
      <c r="K7479" s="26">
        <v>4917591</v>
      </c>
      <c r="L7479" s="22" t="s">
        <v>1336</v>
      </c>
      <c r="M7479" s="22"/>
      <c r="N7479">
        <f t="shared" si="452"/>
        <v>49617</v>
      </c>
      <c r="O7479">
        <f>+VLOOKUP(N7479,'Thanh toán '!O$8:P$8099,2,0)</f>
        <v>4917591</v>
      </c>
      <c r="P7479">
        <f t="shared" si="453"/>
        <v>4917591</v>
      </c>
      <c r="Q7479" s="30">
        <f t="shared" si="454"/>
        <v>0</v>
      </c>
    </row>
    <row r="7480" spans="1:17" ht="26.3" hidden="1" x14ac:dyDescent="0.3">
      <c r="A7480" s="21">
        <v>57900</v>
      </c>
      <c r="B7480" s="22" t="s">
        <v>8150</v>
      </c>
      <c r="C7480" s="22" t="s">
        <v>1333</v>
      </c>
      <c r="D7480" s="27" t="s">
        <v>8111</v>
      </c>
      <c r="E7480" s="24" t="s">
        <v>4753</v>
      </c>
      <c r="F7480" s="25" t="s">
        <v>4754</v>
      </c>
      <c r="G7480" s="22" t="s">
        <v>1453</v>
      </c>
      <c r="H7480" s="26">
        <v>2426790</v>
      </c>
      <c r="I7480" s="28"/>
      <c r="J7480" s="26">
        <v>194143</v>
      </c>
      <c r="K7480" s="26">
        <v>2620933</v>
      </c>
      <c r="L7480" s="22" t="s">
        <v>1336</v>
      </c>
      <c r="M7480" s="22"/>
      <c r="N7480">
        <f t="shared" si="452"/>
        <v>49618</v>
      </c>
      <c r="O7480">
        <f>+VLOOKUP(N7480,'Thanh toán '!O$8:P$8099,2,0)</f>
        <v>2620933</v>
      </c>
      <c r="P7480">
        <f t="shared" si="453"/>
        <v>2620933</v>
      </c>
      <c r="Q7480" s="30">
        <f t="shared" si="454"/>
        <v>0</v>
      </c>
    </row>
    <row r="7481" spans="1:17" hidden="1" x14ac:dyDescent="0.3">
      <c r="A7481" s="21">
        <v>57901</v>
      </c>
      <c r="B7481" s="22" t="s">
        <v>8151</v>
      </c>
      <c r="C7481" s="22" t="s">
        <v>1333</v>
      </c>
      <c r="D7481" s="27" t="s">
        <v>8111</v>
      </c>
      <c r="E7481" s="24" t="s">
        <v>316</v>
      </c>
      <c r="F7481" s="25" t="s">
        <v>5388</v>
      </c>
      <c r="G7481" s="22" t="s">
        <v>317</v>
      </c>
      <c r="H7481" s="26">
        <v>3451860</v>
      </c>
      <c r="I7481" s="28"/>
      <c r="J7481" s="26">
        <v>276149</v>
      </c>
      <c r="K7481" s="26">
        <v>3728009</v>
      </c>
      <c r="L7481" s="22" t="s">
        <v>1336</v>
      </c>
      <c r="M7481" s="22"/>
      <c r="N7481">
        <f t="shared" si="452"/>
        <v>49619</v>
      </c>
      <c r="O7481">
        <f>+VLOOKUP(N7481,'Thanh toán '!O$8:P$8099,2,0)</f>
        <v>3728009</v>
      </c>
      <c r="P7481">
        <f t="shared" si="453"/>
        <v>3728009</v>
      </c>
      <c r="Q7481" s="30">
        <f t="shared" si="454"/>
        <v>0</v>
      </c>
    </row>
    <row r="7482" spans="1:17" hidden="1" x14ac:dyDescent="0.3">
      <c r="A7482" s="21">
        <v>57902</v>
      </c>
      <c r="B7482" s="22" t="s">
        <v>8152</v>
      </c>
      <c r="C7482" s="22" t="s">
        <v>1333</v>
      </c>
      <c r="D7482" s="27" t="s">
        <v>8111</v>
      </c>
      <c r="E7482" s="24" t="s">
        <v>5380</v>
      </c>
      <c r="F7482" s="25" t="s">
        <v>5381</v>
      </c>
      <c r="G7482" s="22" t="s">
        <v>109</v>
      </c>
      <c r="H7482" s="26">
        <v>4308572</v>
      </c>
      <c r="I7482" s="28"/>
      <c r="J7482" s="26">
        <v>344686</v>
      </c>
      <c r="K7482" s="26">
        <v>4653258</v>
      </c>
      <c r="L7482" s="22" t="s">
        <v>1336</v>
      </c>
      <c r="M7482" s="22"/>
      <c r="N7482">
        <f t="shared" si="452"/>
        <v>49620</v>
      </c>
      <c r="O7482">
        <f>+VLOOKUP(N7482,'Thanh toán '!O$8:P$8099,2,0)</f>
        <v>4653258</v>
      </c>
      <c r="P7482">
        <f t="shared" si="453"/>
        <v>4653258</v>
      </c>
      <c r="Q7482" s="30">
        <f t="shared" si="454"/>
        <v>0</v>
      </c>
    </row>
    <row r="7483" spans="1:17" hidden="1" x14ac:dyDescent="0.3">
      <c r="A7483" s="21">
        <v>57903</v>
      </c>
      <c r="B7483" s="22" t="s">
        <v>8153</v>
      </c>
      <c r="C7483" s="22" t="s">
        <v>1333</v>
      </c>
      <c r="D7483" s="27" t="s">
        <v>8111</v>
      </c>
      <c r="E7483" s="24" t="s">
        <v>111</v>
      </c>
      <c r="F7483" s="25" t="s">
        <v>5394</v>
      </c>
      <c r="G7483" s="22" t="s">
        <v>112</v>
      </c>
      <c r="H7483" s="26">
        <v>5005990</v>
      </c>
      <c r="I7483" s="28"/>
      <c r="J7483" s="26">
        <v>400479</v>
      </c>
      <c r="K7483" s="26">
        <v>5406469</v>
      </c>
      <c r="L7483" s="22" t="s">
        <v>1336</v>
      </c>
      <c r="M7483" s="22"/>
      <c r="N7483">
        <f t="shared" si="452"/>
        <v>49621</v>
      </c>
      <c r="O7483">
        <f>+VLOOKUP(N7483,'Thanh toán '!O$8:P$8099,2,0)</f>
        <v>5406469</v>
      </c>
      <c r="P7483">
        <f t="shared" si="453"/>
        <v>5406469</v>
      </c>
      <c r="Q7483" s="30">
        <f t="shared" si="454"/>
        <v>0</v>
      </c>
    </row>
    <row r="7484" spans="1:17" hidden="1" x14ac:dyDescent="0.3">
      <c r="A7484" s="21">
        <v>57904</v>
      </c>
      <c r="B7484" s="22" t="s">
        <v>8154</v>
      </c>
      <c r="C7484" s="22" t="s">
        <v>1333</v>
      </c>
      <c r="D7484" s="27" t="s">
        <v>8111</v>
      </c>
      <c r="E7484" s="24" t="s">
        <v>114</v>
      </c>
      <c r="F7484" s="25" t="s">
        <v>5502</v>
      </c>
      <c r="G7484" s="22" t="s">
        <v>115</v>
      </c>
      <c r="H7484" s="26">
        <v>555290</v>
      </c>
      <c r="I7484" s="28"/>
      <c r="J7484" s="26">
        <v>44423</v>
      </c>
      <c r="K7484" s="26">
        <v>599713</v>
      </c>
      <c r="L7484" s="22" t="s">
        <v>1336</v>
      </c>
      <c r="M7484" s="22"/>
      <c r="N7484">
        <f t="shared" si="452"/>
        <v>49622</v>
      </c>
      <c r="O7484">
        <f>+VLOOKUP(N7484,'Thanh toán '!O$8:P$8099,2,0)</f>
        <v>599713</v>
      </c>
      <c r="P7484">
        <f t="shared" si="453"/>
        <v>599713</v>
      </c>
      <c r="Q7484" s="30">
        <f t="shared" si="454"/>
        <v>0</v>
      </c>
    </row>
    <row r="7485" spans="1:17" hidden="1" x14ac:dyDescent="0.3">
      <c r="A7485" s="21">
        <v>57905</v>
      </c>
      <c r="B7485" s="22" t="s">
        <v>8155</v>
      </c>
      <c r="C7485" s="22" t="s">
        <v>1333</v>
      </c>
      <c r="D7485" s="27" t="s">
        <v>8111</v>
      </c>
      <c r="E7485" s="24" t="s">
        <v>2860</v>
      </c>
      <c r="F7485" s="25" t="s">
        <v>2861</v>
      </c>
      <c r="G7485" s="22" t="s">
        <v>2862</v>
      </c>
      <c r="H7485" s="26">
        <v>1110580</v>
      </c>
      <c r="I7485" s="28"/>
      <c r="J7485" s="26">
        <v>88846</v>
      </c>
      <c r="K7485" s="26">
        <v>1199426</v>
      </c>
      <c r="L7485" s="22" t="s">
        <v>1336</v>
      </c>
      <c r="M7485" s="22"/>
      <c r="N7485">
        <f t="shared" si="452"/>
        <v>49623</v>
      </c>
      <c r="O7485">
        <f>+VLOOKUP(N7485,'Thanh toán '!O$8:P$8099,2,0)</f>
        <v>1199426</v>
      </c>
      <c r="P7485">
        <f t="shared" si="453"/>
        <v>1199426</v>
      </c>
      <c r="Q7485" s="30">
        <f t="shared" si="454"/>
        <v>0</v>
      </c>
    </row>
    <row r="7486" spans="1:17" ht="26.3" hidden="1" x14ac:dyDescent="0.3">
      <c r="A7486" s="21">
        <v>57906</v>
      </c>
      <c r="B7486" s="22" t="s">
        <v>8156</v>
      </c>
      <c r="C7486" s="22" t="s">
        <v>1333</v>
      </c>
      <c r="D7486" s="27" t="s">
        <v>8111</v>
      </c>
      <c r="E7486" s="24" t="s">
        <v>4698</v>
      </c>
      <c r="F7486" s="25" t="s">
        <v>4699</v>
      </c>
      <c r="G7486" s="22" t="s">
        <v>106</v>
      </c>
      <c r="H7486" s="26">
        <v>13584735</v>
      </c>
      <c r="I7486" s="28"/>
      <c r="J7486" s="26">
        <v>1086779</v>
      </c>
      <c r="K7486" s="26">
        <v>14671514</v>
      </c>
      <c r="L7486" s="22" t="s">
        <v>1336</v>
      </c>
      <c r="M7486" s="22"/>
      <c r="N7486">
        <f t="shared" si="452"/>
        <v>49624</v>
      </c>
      <c r="O7486">
        <f>+VLOOKUP(N7486,'Thanh toán '!O$8:P$8099,2,0)</f>
        <v>14671514</v>
      </c>
      <c r="P7486">
        <f t="shared" si="453"/>
        <v>14671514</v>
      </c>
      <c r="Q7486" s="30">
        <f t="shared" si="454"/>
        <v>0</v>
      </c>
    </row>
    <row r="7487" spans="1:17" ht="26.3" hidden="1" x14ac:dyDescent="0.3">
      <c r="A7487" s="21">
        <v>57907</v>
      </c>
      <c r="B7487" s="22" t="s">
        <v>8157</v>
      </c>
      <c r="C7487" s="22" t="s">
        <v>1333</v>
      </c>
      <c r="D7487" s="27" t="s">
        <v>8111</v>
      </c>
      <c r="E7487" s="24" t="s">
        <v>4698</v>
      </c>
      <c r="F7487" s="25" t="s">
        <v>4699</v>
      </c>
      <c r="G7487" s="22" t="s">
        <v>106</v>
      </c>
      <c r="H7487" s="26">
        <v>1699246</v>
      </c>
      <c r="I7487" s="28"/>
      <c r="J7487" s="26">
        <v>135940</v>
      </c>
      <c r="K7487" s="26">
        <v>1835186</v>
      </c>
      <c r="L7487" s="22" t="s">
        <v>1336</v>
      </c>
      <c r="M7487" s="22"/>
      <c r="N7487">
        <f t="shared" si="452"/>
        <v>49625</v>
      </c>
      <c r="O7487">
        <f>+VLOOKUP(N7487,'Thanh toán '!O$8:P$8099,2,0)</f>
        <v>1835186</v>
      </c>
      <c r="P7487">
        <f t="shared" si="453"/>
        <v>1835186</v>
      </c>
      <c r="Q7487" s="30">
        <f t="shared" si="454"/>
        <v>0</v>
      </c>
    </row>
    <row r="7488" spans="1:17" hidden="1" x14ac:dyDescent="0.3">
      <c r="A7488" s="21">
        <v>57908</v>
      </c>
      <c r="B7488" s="22" t="s">
        <v>8158</v>
      </c>
      <c r="C7488" s="22" t="s">
        <v>1333</v>
      </c>
      <c r="D7488" s="27" t="s">
        <v>8111</v>
      </c>
      <c r="E7488" s="24" t="s">
        <v>89</v>
      </c>
      <c r="F7488" s="25" t="s">
        <v>5030</v>
      </c>
      <c r="G7488" s="22" t="s">
        <v>90</v>
      </c>
      <c r="H7488" s="26">
        <v>1970440</v>
      </c>
      <c r="I7488" s="28"/>
      <c r="J7488" s="26">
        <v>157635</v>
      </c>
      <c r="K7488" s="26">
        <v>2128075</v>
      </c>
      <c r="L7488" s="22" t="s">
        <v>1336</v>
      </c>
      <c r="M7488" s="22"/>
      <c r="N7488">
        <f t="shared" si="452"/>
        <v>49626</v>
      </c>
      <c r="O7488">
        <f>+VLOOKUP(N7488,'Thanh toán '!O$8:P$8099,2,0)</f>
        <v>2128075</v>
      </c>
      <c r="P7488">
        <f t="shared" si="453"/>
        <v>2128075</v>
      </c>
      <c r="Q7488" s="30">
        <f t="shared" si="454"/>
        <v>0</v>
      </c>
    </row>
    <row r="7489" spans="1:17" hidden="1" x14ac:dyDescent="0.3">
      <c r="A7489" s="21">
        <v>57910</v>
      </c>
      <c r="B7489" s="22" t="s">
        <v>8159</v>
      </c>
      <c r="C7489" s="22" t="s">
        <v>1333</v>
      </c>
      <c r="D7489" s="27" t="s">
        <v>8111</v>
      </c>
      <c r="E7489" s="24" t="s">
        <v>4612</v>
      </c>
      <c r="F7489" s="25" t="s">
        <v>4613</v>
      </c>
      <c r="G7489" s="22" t="s">
        <v>39</v>
      </c>
      <c r="H7489" s="26">
        <v>471203</v>
      </c>
      <c r="I7489" s="28"/>
      <c r="J7489" s="26">
        <v>37696</v>
      </c>
      <c r="K7489" s="26">
        <v>508899</v>
      </c>
      <c r="L7489" s="22" t="s">
        <v>1336</v>
      </c>
      <c r="M7489" s="22"/>
      <c r="N7489">
        <f t="shared" si="452"/>
        <v>49628</v>
      </c>
      <c r="O7489">
        <f>+VLOOKUP(N7489,'Thanh toán '!O$8:P$8099,2,0)</f>
        <v>508899</v>
      </c>
      <c r="P7489">
        <f t="shared" si="453"/>
        <v>508899</v>
      </c>
      <c r="Q7489" s="30">
        <f t="shared" si="454"/>
        <v>0</v>
      </c>
    </row>
    <row r="7490" spans="1:17" hidden="1" x14ac:dyDescent="0.3">
      <c r="A7490" s="21">
        <v>57911</v>
      </c>
      <c r="B7490" s="22" t="s">
        <v>8160</v>
      </c>
      <c r="C7490" s="22" t="s">
        <v>1333</v>
      </c>
      <c r="D7490" s="27" t="s">
        <v>8111</v>
      </c>
      <c r="E7490" s="24" t="s">
        <v>4612</v>
      </c>
      <c r="F7490" s="25" t="s">
        <v>4613</v>
      </c>
      <c r="G7490" s="22" t="s">
        <v>39</v>
      </c>
      <c r="H7490" s="26">
        <v>851287</v>
      </c>
      <c r="I7490" s="28"/>
      <c r="J7490" s="26">
        <v>68103</v>
      </c>
      <c r="K7490" s="26">
        <v>919390</v>
      </c>
      <c r="L7490" s="22" t="s">
        <v>1336</v>
      </c>
      <c r="M7490" s="22"/>
      <c r="N7490">
        <f t="shared" si="452"/>
        <v>49629</v>
      </c>
      <c r="O7490">
        <f>+VLOOKUP(N7490,'Thanh toán '!O$8:P$8099,2,0)</f>
        <v>919390</v>
      </c>
      <c r="P7490">
        <f t="shared" si="453"/>
        <v>919390</v>
      </c>
      <c r="Q7490" s="30">
        <f t="shared" si="454"/>
        <v>0</v>
      </c>
    </row>
    <row r="7491" spans="1:17" hidden="1" x14ac:dyDescent="0.3">
      <c r="A7491" s="21">
        <v>57912</v>
      </c>
      <c r="B7491" s="22" t="s">
        <v>8161</v>
      </c>
      <c r="C7491" s="22" t="s">
        <v>1333</v>
      </c>
      <c r="D7491" s="27" t="s">
        <v>8111</v>
      </c>
      <c r="E7491" s="24" t="s">
        <v>4612</v>
      </c>
      <c r="F7491" s="25" t="s">
        <v>4613</v>
      </c>
      <c r="G7491" s="22" t="s">
        <v>39</v>
      </c>
      <c r="H7491" s="26">
        <v>868975</v>
      </c>
      <c r="I7491" s="28"/>
      <c r="J7491" s="26">
        <v>69518</v>
      </c>
      <c r="K7491" s="26">
        <v>938493</v>
      </c>
      <c r="L7491" s="22" t="s">
        <v>1336</v>
      </c>
      <c r="M7491" s="22"/>
      <c r="N7491">
        <f t="shared" si="452"/>
        <v>49630</v>
      </c>
      <c r="O7491">
        <f>+VLOOKUP(N7491,'Thanh toán '!O$8:P$8099,2,0)</f>
        <v>938493</v>
      </c>
      <c r="P7491">
        <f t="shared" si="453"/>
        <v>938493</v>
      </c>
      <c r="Q7491" s="30">
        <f t="shared" si="454"/>
        <v>0</v>
      </c>
    </row>
    <row r="7492" spans="1:17" hidden="1" x14ac:dyDescent="0.3">
      <c r="A7492" s="21">
        <v>57913</v>
      </c>
      <c r="B7492" s="22" t="s">
        <v>8162</v>
      </c>
      <c r="C7492" s="22" t="s">
        <v>1333</v>
      </c>
      <c r="D7492" s="27" t="s">
        <v>8111</v>
      </c>
      <c r="E7492" s="24" t="s">
        <v>4612</v>
      </c>
      <c r="F7492" s="25" t="s">
        <v>4613</v>
      </c>
      <c r="G7492" s="22" t="s">
        <v>39</v>
      </c>
      <c r="H7492" s="26">
        <v>453515</v>
      </c>
      <c r="I7492" s="28"/>
      <c r="J7492" s="26">
        <v>36281</v>
      </c>
      <c r="K7492" s="26">
        <v>489796</v>
      </c>
      <c r="L7492" s="22" t="s">
        <v>1336</v>
      </c>
      <c r="M7492" s="22"/>
      <c r="N7492">
        <f t="shared" si="452"/>
        <v>49631</v>
      </c>
      <c r="O7492">
        <f>+VLOOKUP(N7492,'Thanh toán '!O$8:P$8099,2,0)</f>
        <v>489796</v>
      </c>
      <c r="P7492">
        <f t="shared" si="453"/>
        <v>489796</v>
      </c>
      <c r="Q7492" s="30">
        <f t="shared" si="454"/>
        <v>0</v>
      </c>
    </row>
    <row r="7493" spans="1:17" hidden="1" x14ac:dyDescent="0.3">
      <c r="A7493" s="21">
        <v>57914</v>
      </c>
      <c r="B7493" s="22" t="s">
        <v>8163</v>
      </c>
      <c r="C7493" s="22" t="s">
        <v>1333</v>
      </c>
      <c r="D7493" s="27" t="s">
        <v>8111</v>
      </c>
      <c r="E7493" s="24" t="s">
        <v>4612</v>
      </c>
      <c r="F7493" s="25" t="s">
        <v>4613</v>
      </c>
      <c r="G7493" s="22" t="s">
        <v>39</v>
      </c>
      <c r="H7493" s="26">
        <v>1218442</v>
      </c>
      <c r="I7493" s="28"/>
      <c r="J7493" s="26">
        <v>97475</v>
      </c>
      <c r="K7493" s="26">
        <v>1315917</v>
      </c>
      <c r="L7493" s="22" t="s">
        <v>1336</v>
      </c>
      <c r="M7493" s="22"/>
      <c r="N7493">
        <f t="shared" si="452"/>
        <v>49632</v>
      </c>
      <c r="O7493">
        <f>+VLOOKUP(N7493,'Thanh toán '!O$8:P$8099,2,0)</f>
        <v>1315917</v>
      </c>
      <c r="P7493">
        <f t="shared" si="453"/>
        <v>1315917</v>
      </c>
      <c r="Q7493" s="30">
        <f t="shared" si="454"/>
        <v>0</v>
      </c>
    </row>
    <row r="7494" spans="1:17" hidden="1" x14ac:dyDescent="0.3">
      <c r="A7494" s="21">
        <v>57915</v>
      </c>
      <c r="B7494" s="22" t="s">
        <v>8164</v>
      </c>
      <c r="C7494" s="22" t="s">
        <v>1333</v>
      </c>
      <c r="D7494" s="27" t="s">
        <v>8111</v>
      </c>
      <c r="E7494" s="24" t="s">
        <v>4612</v>
      </c>
      <c r="F7494" s="25" t="s">
        <v>4613</v>
      </c>
      <c r="G7494" s="22" t="s">
        <v>39</v>
      </c>
      <c r="H7494" s="26">
        <v>1000058</v>
      </c>
      <c r="I7494" s="28"/>
      <c r="J7494" s="26">
        <v>80005</v>
      </c>
      <c r="K7494" s="26">
        <v>1080063</v>
      </c>
      <c r="L7494" s="22" t="s">
        <v>1336</v>
      </c>
      <c r="M7494" s="22"/>
      <c r="N7494">
        <f t="shared" ref="N7494:N7557" si="455">+B7494*1</f>
        <v>49633</v>
      </c>
      <c r="O7494">
        <f>+VLOOKUP(N7494,'Thanh toán '!O$8:P$8099,2,0)</f>
        <v>1080063</v>
      </c>
      <c r="P7494">
        <f t="shared" ref="P7494:P7557" si="456">+O7494</f>
        <v>1080063</v>
      </c>
      <c r="Q7494" s="30">
        <f t="shared" si="454"/>
        <v>0</v>
      </c>
    </row>
    <row r="7495" spans="1:17" hidden="1" x14ac:dyDescent="0.3">
      <c r="A7495" s="21">
        <v>57916</v>
      </c>
      <c r="B7495" s="22" t="s">
        <v>8165</v>
      </c>
      <c r="C7495" s="22" t="s">
        <v>1333</v>
      </c>
      <c r="D7495" s="27" t="s">
        <v>8111</v>
      </c>
      <c r="E7495" s="24" t="s">
        <v>4612</v>
      </c>
      <c r="F7495" s="25" t="s">
        <v>4613</v>
      </c>
      <c r="G7495" s="22" t="s">
        <v>39</v>
      </c>
      <c r="H7495" s="26">
        <v>1234943</v>
      </c>
      <c r="I7495" s="28"/>
      <c r="J7495" s="26">
        <v>98795</v>
      </c>
      <c r="K7495" s="26">
        <v>1333738</v>
      </c>
      <c r="L7495" s="22" t="s">
        <v>1336</v>
      </c>
      <c r="M7495" s="22"/>
      <c r="N7495">
        <f t="shared" si="455"/>
        <v>49634</v>
      </c>
      <c r="O7495">
        <f>+VLOOKUP(N7495,'Thanh toán '!O$8:P$8099,2,0)</f>
        <v>1333738</v>
      </c>
      <c r="P7495">
        <f t="shared" si="456"/>
        <v>1333738</v>
      </c>
      <c r="Q7495" s="30">
        <f t="shared" si="454"/>
        <v>0</v>
      </c>
    </row>
    <row r="7496" spans="1:17" hidden="1" x14ac:dyDescent="0.3">
      <c r="A7496" s="21">
        <v>57917</v>
      </c>
      <c r="B7496" s="22" t="s">
        <v>8166</v>
      </c>
      <c r="C7496" s="22" t="s">
        <v>1333</v>
      </c>
      <c r="D7496" s="27" t="s">
        <v>8111</v>
      </c>
      <c r="E7496" s="24" t="s">
        <v>4612</v>
      </c>
      <c r="F7496" s="25" t="s">
        <v>4613</v>
      </c>
      <c r="G7496" s="22" t="s">
        <v>39</v>
      </c>
      <c r="H7496" s="26">
        <v>859906</v>
      </c>
      <c r="I7496" s="28"/>
      <c r="J7496" s="26">
        <v>68792</v>
      </c>
      <c r="K7496" s="26">
        <v>928698</v>
      </c>
      <c r="L7496" s="22" t="s">
        <v>1336</v>
      </c>
      <c r="M7496" s="22"/>
      <c r="N7496">
        <f t="shared" si="455"/>
        <v>49635</v>
      </c>
      <c r="O7496">
        <f>+VLOOKUP(N7496,'Thanh toán '!O$8:P$8099,2,0)</f>
        <v>928698</v>
      </c>
      <c r="P7496">
        <f t="shared" si="456"/>
        <v>928698</v>
      </c>
      <c r="Q7496" s="30">
        <f t="shared" si="454"/>
        <v>0</v>
      </c>
    </row>
    <row r="7497" spans="1:17" hidden="1" x14ac:dyDescent="0.3">
      <c r="A7497" s="21">
        <v>57918</v>
      </c>
      <c r="B7497" s="22" t="s">
        <v>8167</v>
      </c>
      <c r="C7497" s="22" t="s">
        <v>1333</v>
      </c>
      <c r="D7497" s="27" t="s">
        <v>8111</v>
      </c>
      <c r="E7497" s="24" t="s">
        <v>4612</v>
      </c>
      <c r="F7497" s="25" t="s">
        <v>4613</v>
      </c>
      <c r="G7497" s="22" t="s">
        <v>39</v>
      </c>
      <c r="H7497" s="26">
        <v>367155</v>
      </c>
      <c r="I7497" s="28"/>
      <c r="J7497" s="26">
        <v>29372</v>
      </c>
      <c r="K7497" s="26">
        <v>396527</v>
      </c>
      <c r="L7497" s="22" t="s">
        <v>1336</v>
      </c>
      <c r="M7497" s="22"/>
      <c r="N7497">
        <f t="shared" si="455"/>
        <v>49636</v>
      </c>
      <c r="O7497">
        <f>+VLOOKUP(N7497,'Thanh toán '!O$8:P$8099,2,0)</f>
        <v>396527</v>
      </c>
      <c r="P7497">
        <f t="shared" si="456"/>
        <v>396527</v>
      </c>
      <c r="Q7497" s="30">
        <f t="shared" si="454"/>
        <v>0</v>
      </c>
    </row>
    <row r="7498" spans="1:17" hidden="1" x14ac:dyDescent="0.3">
      <c r="A7498" s="21">
        <v>57919</v>
      </c>
      <c r="B7498" s="22" t="s">
        <v>8168</v>
      </c>
      <c r="C7498" s="22" t="s">
        <v>1333</v>
      </c>
      <c r="D7498" s="27" t="s">
        <v>8111</v>
      </c>
      <c r="E7498" s="24" t="s">
        <v>4612</v>
      </c>
      <c r="F7498" s="25" t="s">
        <v>4613</v>
      </c>
      <c r="G7498" s="22" t="s">
        <v>39</v>
      </c>
      <c r="H7498" s="26">
        <v>1166109</v>
      </c>
      <c r="I7498" s="28"/>
      <c r="J7498" s="26">
        <v>93289</v>
      </c>
      <c r="K7498" s="26">
        <v>1259398</v>
      </c>
      <c r="L7498" s="22" t="s">
        <v>1336</v>
      </c>
      <c r="M7498" s="22"/>
      <c r="N7498">
        <f t="shared" si="455"/>
        <v>49637</v>
      </c>
      <c r="O7498">
        <f>+VLOOKUP(N7498,'Thanh toán '!O$8:P$8099,2,0)</f>
        <v>1259398</v>
      </c>
      <c r="P7498">
        <f t="shared" si="456"/>
        <v>1259398</v>
      </c>
      <c r="Q7498" s="30">
        <f t="shared" si="454"/>
        <v>0</v>
      </c>
    </row>
    <row r="7499" spans="1:17" hidden="1" x14ac:dyDescent="0.3">
      <c r="A7499" s="21">
        <v>57920</v>
      </c>
      <c r="B7499" s="22" t="s">
        <v>8169</v>
      </c>
      <c r="C7499" s="22" t="s">
        <v>1333</v>
      </c>
      <c r="D7499" s="27" t="s">
        <v>8111</v>
      </c>
      <c r="E7499" s="24" t="s">
        <v>4612</v>
      </c>
      <c r="F7499" s="25" t="s">
        <v>4613</v>
      </c>
      <c r="G7499" s="22" t="s">
        <v>39</v>
      </c>
      <c r="H7499" s="26">
        <v>2469886</v>
      </c>
      <c r="I7499" s="28"/>
      <c r="J7499" s="26">
        <v>197591</v>
      </c>
      <c r="K7499" s="26">
        <v>2667477</v>
      </c>
      <c r="L7499" s="22" t="s">
        <v>1336</v>
      </c>
      <c r="M7499" s="22"/>
      <c r="N7499">
        <f t="shared" si="455"/>
        <v>49638</v>
      </c>
      <c r="O7499">
        <f>+VLOOKUP(N7499,'Thanh toán '!O$8:P$8099,2,0)</f>
        <v>2667477</v>
      </c>
      <c r="P7499">
        <f t="shared" si="456"/>
        <v>2667477</v>
      </c>
      <c r="Q7499" s="30">
        <f t="shared" si="454"/>
        <v>0</v>
      </c>
    </row>
    <row r="7500" spans="1:17" hidden="1" x14ac:dyDescent="0.3">
      <c r="A7500" s="21">
        <v>57921</v>
      </c>
      <c r="B7500" s="22" t="s">
        <v>8170</v>
      </c>
      <c r="C7500" s="22" t="s">
        <v>1333</v>
      </c>
      <c r="D7500" s="27" t="s">
        <v>8111</v>
      </c>
      <c r="E7500" s="24" t="s">
        <v>4612</v>
      </c>
      <c r="F7500" s="25" t="s">
        <v>4613</v>
      </c>
      <c r="G7500" s="22" t="s">
        <v>39</v>
      </c>
      <c r="H7500" s="26">
        <v>668250</v>
      </c>
      <c r="I7500" s="28"/>
      <c r="J7500" s="26">
        <v>53460</v>
      </c>
      <c r="K7500" s="26">
        <v>721710</v>
      </c>
      <c r="L7500" s="22" t="s">
        <v>1336</v>
      </c>
      <c r="M7500" s="22"/>
      <c r="N7500">
        <f t="shared" si="455"/>
        <v>49639</v>
      </c>
      <c r="O7500">
        <f>+VLOOKUP(N7500,'Thanh toán '!O$8:P$8099,2,0)</f>
        <v>721710</v>
      </c>
      <c r="P7500">
        <f t="shared" si="456"/>
        <v>721710</v>
      </c>
      <c r="Q7500" s="30">
        <f t="shared" si="454"/>
        <v>0</v>
      </c>
    </row>
    <row r="7501" spans="1:17" hidden="1" x14ac:dyDescent="0.3">
      <c r="A7501" s="21">
        <v>57922</v>
      </c>
      <c r="B7501" s="22" t="s">
        <v>8171</v>
      </c>
      <c r="C7501" s="22" t="s">
        <v>1333</v>
      </c>
      <c r="D7501" s="27" t="s">
        <v>8111</v>
      </c>
      <c r="E7501" s="24" t="s">
        <v>4612</v>
      </c>
      <c r="F7501" s="25" t="s">
        <v>4613</v>
      </c>
      <c r="G7501" s="22" t="s">
        <v>39</v>
      </c>
      <c r="H7501" s="26">
        <v>1580161</v>
      </c>
      <c r="I7501" s="28"/>
      <c r="J7501" s="26">
        <v>126413</v>
      </c>
      <c r="K7501" s="26">
        <v>1706574</v>
      </c>
      <c r="L7501" s="22" t="s">
        <v>1336</v>
      </c>
      <c r="M7501" s="22"/>
      <c r="N7501">
        <f t="shared" si="455"/>
        <v>49640</v>
      </c>
      <c r="O7501">
        <f>+VLOOKUP(N7501,'Thanh toán '!O$8:P$8099,2,0)</f>
        <v>1706574</v>
      </c>
      <c r="P7501">
        <f t="shared" si="456"/>
        <v>1706574</v>
      </c>
      <c r="Q7501" s="30">
        <f t="shared" si="454"/>
        <v>0</v>
      </c>
    </row>
    <row r="7502" spans="1:17" hidden="1" x14ac:dyDescent="0.3">
      <c r="A7502" s="21">
        <v>57924</v>
      </c>
      <c r="B7502" s="22" t="s">
        <v>8172</v>
      </c>
      <c r="C7502" s="22" t="s">
        <v>1333</v>
      </c>
      <c r="D7502" s="27" t="s">
        <v>8111</v>
      </c>
      <c r="E7502" s="24" t="s">
        <v>845</v>
      </c>
      <c r="F7502" s="25" t="s">
        <v>1359</v>
      </c>
      <c r="G7502" s="22" t="s">
        <v>79</v>
      </c>
      <c r="H7502" s="26">
        <v>1213395</v>
      </c>
      <c r="I7502" s="28"/>
      <c r="J7502" s="26">
        <v>97072</v>
      </c>
      <c r="K7502" s="26">
        <v>1310467</v>
      </c>
      <c r="L7502" s="22" t="s">
        <v>1336</v>
      </c>
      <c r="M7502" s="22"/>
      <c r="N7502">
        <f t="shared" si="455"/>
        <v>49642</v>
      </c>
      <c r="O7502">
        <f>+VLOOKUP(N7502,'Thanh toán '!O$8:P$8099,2,0)</f>
        <v>1310467</v>
      </c>
      <c r="P7502">
        <f t="shared" si="456"/>
        <v>1310467</v>
      </c>
      <c r="Q7502" s="30">
        <f t="shared" si="454"/>
        <v>0</v>
      </c>
    </row>
    <row r="7503" spans="1:17" hidden="1" x14ac:dyDescent="0.3">
      <c r="A7503" s="21">
        <v>57925</v>
      </c>
      <c r="B7503" s="22" t="s">
        <v>8173</v>
      </c>
      <c r="C7503" s="22" t="s">
        <v>1333</v>
      </c>
      <c r="D7503" s="27" t="s">
        <v>8111</v>
      </c>
      <c r="E7503" s="24" t="s">
        <v>4612</v>
      </c>
      <c r="F7503" s="25" t="s">
        <v>4613</v>
      </c>
      <c r="G7503" s="22" t="s">
        <v>39</v>
      </c>
      <c r="H7503" s="26">
        <v>373296</v>
      </c>
      <c r="I7503" s="28"/>
      <c r="J7503" s="26">
        <v>29864</v>
      </c>
      <c r="K7503" s="26">
        <v>403160</v>
      </c>
      <c r="L7503" s="22" t="s">
        <v>1336</v>
      </c>
      <c r="M7503" s="22"/>
      <c r="N7503">
        <f t="shared" si="455"/>
        <v>49643</v>
      </c>
      <c r="O7503">
        <f>+VLOOKUP(N7503,'Thanh toán '!O$8:P$8099,2,0)</f>
        <v>403160</v>
      </c>
      <c r="P7503">
        <f t="shared" si="456"/>
        <v>403160</v>
      </c>
      <c r="Q7503" s="30">
        <f t="shared" si="454"/>
        <v>0</v>
      </c>
    </row>
    <row r="7504" spans="1:17" hidden="1" x14ac:dyDescent="0.3">
      <c r="A7504" s="21">
        <v>57926</v>
      </c>
      <c r="B7504" s="22" t="s">
        <v>8174</v>
      </c>
      <c r="C7504" s="22" t="s">
        <v>1333</v>
      </c>
      <c r="D7504" s="27" t="s">
        <v>8111</v>
      </c>
      <c r="E7504" s="24" t="s">
        <v>4612</v>
      </c>
      <c r="F7504" s="25" t="s">
        <v>4613</v>
      </c>
      <c r="G7504" s="22" t="s">
        <v>39</v>
      </c>
      <c r="H7504" s="26">
        <v>1127108</v>
      </c>
      <c r="I7504" s="28"/>
      <c r="J7504" s="26">
        <v>90169</v>
      </c>
      <c r="K7504" s="26">
        <v>1217277</v>
      </c>
      <c r="L7504" s="22" t="s">
        <v>1336</v>
      </c>
      <c r="M7504" s="22"/>
      <c r="N7504">
        <f t="shared" si="455"/>
        <v>49644</v>
      </c>
      <c r="O7504">
        <f>+VLOOKUP(N7504,'Thanh toán '!O$8:P$8099,2,0)</f>
        <v>1217277</v>
      </c>
      <c r="P7504">
        <f t="shared" si="456"/>
        <v>1217277</v>
      </c>
      <c r="Q7504" s="30">
        <f t="shared" si="454"/>
        <v>0</v>
      </c>
    </row>
    <row r="7505" spans="1:17" hidden="1" x14ac:dyDescent="0.3">
      <c r="A7505" s="21">
        <v>57927</v>
      </c>
      <c r="B7505" s="22" t="s">
        <v>8175</v>
      </c>
      <c r="C7505" s="22" t="s">
        <v>1333</v>
      </c>
      <c r="D7505" s="27" t="s">
        <v>8111</v>
      </c>
      <c r="E7505" s="24" t="s">
        <v>192</v>
      </c>
      <c r="F7505" s="25" t="s">
        <v>4840</v>
      </c>
      <c r="G7505" s="22" t="s">
        <v>193</v>
      </c>
      <c r="H7505" s="26">
        <v>2579200</v>
      </c>
      <c r="I7505" s="28"/>
      <c r="J7505" s="26">
        <v>206336</v>
      </c>
      <c r="K7505" s="26">
        <v>2785536</v>
      </c>
      <c r="L7505" s="22" t="s">
        <v>1336</v>
      </c>
      <c r="M7505" s="22"/>
      <c r="N7505">
        <f t="shared" si="455"/>
        <v>49645</v>
      </c>
      <c r="O7505">
        <f>+VLOOKUP(N7505,'Thanh toán '!O$8:P$8099,2,0)</f>
        <v>2785536</v>
      </c>
      <c r="P7505">
        <f t="shared" si="456"/>
        <v>2785536</v>
      </c>
      <c r="Q7505" s="30">
        <f t="shared" si="454"/>
        <v>0</v>
      </c>
    </row>
    <row r="7506" spans="1:17" ht="26.3" hidden="1" x14ac:dyDescent="0.3">
      <c r="A7506" s="21">
        <v>57928</v>
      </c>
      <c r="B7506" s="22" t="s">
        <v>8176</v>
      </c>
      <c r="C7506" s="22" t="s">
        <v>1333</v>
      </c>
      <c r="D7506" s="27" t="s">
        <v>8111</v>
      </c>
      <c r="E7506" s="24" t="s">
        <v>4660</v>
      </c>
      <c r="F7506" s="25" t="s">
        <v>5644</v>
      </c>
      <c r="G7506" s="22" t="s">
        <v>24</v>
      </c>
      <c r="H7506" s="26">
        <v>2172541</v>
      </c>
      <c r="I7506" s="28"/>
      <c r="J7506" s="26">
        <v>173803</v>
      </c>
      <c r="K7506" s="26">
        <v>2346344</v>
      </c>
      <c r="L7506" s="22" t="s">
        <v>1336</v>
      </c>
      <c r="M7506" s="22"/>
      <c r="N7506">
        <f t="shared" si="455"/>
        <v>49648</v>
      </c>
      <c r="O7506">
        <f>+VLOOKUP(N7506,'Thanh toán '!O$8:P$8099,2,0)</f>
        <v>2346344</v>
      </c>
      <c r="P7506">
        <f t="shared" si="456"/>
        <v>2346344</v>
      </c>
      <c r="Q7506" s="30">
        <f t="shared" si="454"/>
        <v>0</v>
      </c>
    </row>
    <row r="7507" spans="1:17" hidden="1" x14ac:dyDescent="0.3">
      <c r="A7507" s="21">
        <v>57929</v>
      </c>
      <c r="B7507" s="22" t="s">
        <v>8177</v>
      </c>
      <c r="C7507" s="22" t="s">
        <v>1333</v>
      </c>
      <c r="D7507" s="27" t="s">
        <v>8111</v>
      </c>
      <c r="E7507" s="24" t="s">
        <v>4612</v>
      </c>
      <c r="F7507" s="25" t="s">
        <v>4613</v>
      </c>
      <c r="G7507" s="22" t="s">
        <v>39</v>
      </c>
      <c r="H7507" s="26">
        <v>1952741</v>
      </c>
      <c r="I7507" s="28"/>
      <c r="J7507" s="26">
        <v>156219</v>
      </c>
      <c r="K7507" s="26">
        <v>2108960</v>
      </c>
      <c r="L7507" s="22" t="s">
        <v>1336</v>
      </c>
      <c r="M7507" s="22"/>
      <c r="N7507">
        <f t="shared" si="455"/>
        <v>49649</v>
      </c>
      <c r="O7507">
        <f>+VLOOKUP(N7507,'Thanh toán '!O$8:P$8099,2,0)</f>
        <v>2108960</v>
      </c>
      <c r="P7507">
        <f t="shared" si="456"/>
        <v>2108960</v>
      </c>
      <c r="Q7507" s="30">
        <f t="shared" ref="Q7507:Q7570" si="457">+O7507-K7507</f>
        <v>0</v>
      </c>
    </row>
    <row r="7508" spans="1:17" ht="26.3" hidden="1" x14ac:dyDescent="0.3">
      <c r="A7508" s="21">
        <v>57930</v>
      </c>
      <c r="B7508" s="22" t="s">
        <v>8178</v>
      </c>
      <c r="C7508" s="22" t="s">
        <v>1333</v>
      </c>
      <c r="D7508" s="27" t="s">
        <v>8111</v>
      </c>
      <c r="E7508" s="24" t="s">
        <v>4933</v>
      </c>
      <c r="F7508" s="25" t="s">
        <v>4934</v>
      </c>
      <c r="G7508" s="22" t="s">
        <v>342</v>
      </c>
      <c r="H7508" s="26">
        <v>1917819</v>
      </c>
      <c r="I7508" s="28"/>
      <c r="J7508" s="26">
        <v>153426</v>
      </c>
      <c r="K7508" s="26">
        <v>2071245</v>
      </c>
      <c r="L7508" s="22" t="s">
        <v>1336</v>
      </c>
      <c r="M7508" s="22"/>
      <c r="N7508">
        <f t="shared" si="455"/>
        <v>49650</v>
      </c>
      <c r="O7508">
        <f>+VLOOKUP(N7508,'Thanh toán '!O$8:P$8099,2,0)</f>
        <v>2071245</v>
      </c>
      <c r="P7508">
        <f t="shared" si="456"/>
        <v>2071245</v>
      </c>
      <c r="Q7508" s="30">
        <f t="shared" si="457"/>
        <v>0</v>
      </c>
    </row>
    <row r="7509" spans="1:17" hidden="1" x14ac:dyDescent="0.3">
      <c r="A7509" s="21">
        <v>57932</v>
      </c>
      <c r="B7509" s="22" t="s">
        <v>8179</v>
      </c>
      <c r="C7509" s="22" t="s">
        <v>1333</v>
      </c>
      <c r="D7509" s="27" t="s">
        <v>8180</v>
      </c>
      <c r="E7509" s="24" t="s">
        <v>4612</v>
      </c>
      <c r="F7509" s="25" t="s">
        <v>4613</v>
      </c>
      <c r="G7509" s="22" t="s">
        <v>39</v>
      </c>
      <c r="H7509" s="26">
        <v>1972598</v>
      </c>
      <c r="I7509" s="28"/>
      <c r="J7509" s="26">
        <v>157808</v>
      </c>
      <c r="K7509" s="26">
        <v>2130406</v>
      </c>
      <c r="L7509" s="22" t="s">
        <v>1336</v>
      </c>
      <c r="M7509" s="22"/>
      <c r="N7509">
        <f t="shared" si="455"/>
        <v>49652</v>
      </c>
      <c r="O7509">
        <f>+VLOOKUP(N7509,'Thanh toán '!O$8:P$8099,2,0)</f>
        <v>2130406</v>
      </c>
      <c r="P7509">
        <f t="shared" si="456"/>
        <v>2130406</v>
      </c>
      <c r="Q7509" s="30">
        <f t="shared" si="457"/>
        <v>0</v>
      </c>
    </row>
    <row r="7510" spans="1:17" hidden="1" x14ac:dyDescent="0.3">
      <c r="A7510" s="21">
        <v>57934</v>
      </c>
      <c r="B7510" s="22" t="s">
        <v>8181</v>
      </c>
      <c r="C7510" s="22" t="s">
        <v>1333</v>
      </c>
      <c r="D7510" s="27" t="s">
        <v>8180</v>
      </c>
      <c r="E7510" s="24" t="s">
        <v>4612</v>
      </c>
      <c r="F7510" s="25" t="s">
        <v>4613</v>
      </c>
      <c r="G7510" s="22" t="s">
        <v>39</v>
      </c>
      <c r="H7510" s="26">
        <v>517701</v>
      </c>
      <c r="I7510" s="28"/>
      <c r="J7510" s="26">
        <v>41416</v>
      </c>
      <c r="K7510" s="26">
        <v>559117</v>
      </c>
      <c r="L7510" s="22" t="s">
        <v>1336</v>
      </c>
      <c r="M7510" s="22"/>
      <c r="N7510">
        <f t="shared" si="455"/>
        <v>49654</v>
      </c>
      <c r="O7510">
        <f>+VLOOKUP(N7510,'Thanh toán '!O$8:P$8099,2,0)</f>
        <v>559117</v>
      </c>
      <c r="P7510">
        <f t="shared" si="456"/>
        <v>559117</v>
      </c>
      <c r="Q7510" s="30">
        <f t="shared" si="457"/>
        <v>0</v>
      </c>
    </row>
    <row r="7511" spans="1:17" hidden="1" x14ac:dyDescent="0.3">
      <c r="A7511" s="21">
        <v>57939</v>
      </c>
      <c r="B7511" s="22" t="s">
        <v>8182</v>
      </c>
      <c r="C7511" s="22" t="s">
        <v>1333</v>
      </c>
      <c r="D7511" s="27" t="s">
        <v>8180</v>
      </c>
      <c r="E7511" s="24" t="s">
        <v>4612</v>
      </c>
      <c r="F7511" s="25" t="s">
        <v>4613</v>
      </c>
      <c r="G7511" s="22" t="s">
        <v>39</v>
      </c>
      <c r="H7511" s="26">
        <v>1477768</v>
      </c>
      <c r="I7511" s="28"/>
      <c r="J7511" s="26">
        <v>118221</v>
      </c>
      <c r="K7511" s="26">
        <v>1595989</v>
      </c>
      <c r="L7511" s="22" t="s">
        <v>1336</v>
      </c>
      <c r="M7511" s="22"/>
      <c r="N7511">
        <f t="shared" si="455"/>
        <v>49659</v>
      </c>
      <c r="O7511">
        <f>+VLOOKUP(N7511,'Thanh toán '!O$8:P$8099,2,0)</f>
        <v>1595989</v>
      </c>
      <c r="P7511">
        <f t="shared" si="456"/>
        <v>1595989</v>
      </c>
      <c r="Q7511" s="30">
        <f t="shared" si="457"/>
        <v>0</v>
      </c>
    </row>
    <row r="7512" spans="1:17" hidden="1" x14ac:dyDescent="0.3">
      <c r="A7512" s="21">
        <v>57941</v>
      </c>
      <c r="B7512" s="22" t="s">
        <v>8183</v>
      </c>
      <c r="C7512" s="22" t="s">
        <v>1333</v>
      </c>
      <c r="D7512" s="27" t="s">
        <v>8180</v>
      </c>
      <c r="E7512" s="24" t="s">
        <v>4612</v>
      </c>
      <c r="F7512" s="25" t="s">
        <v>4613</v>
      </c>
      <c r="G7512" s="22" t="s">
        <v>39</v>
      </c>
      <c r="H7512" s="26">
        <v>868975</v>
      </c>
      <c r="I7512" s="28"/>
      <c r="J7512" s="26">
        <v>69518</v>
      </c>
      <c r="K7512" s="26">
        <v>938493</v>
      </c>
      <c r="L7512" s="22" t="s">
        <v>1336</v>
      </c>
      <c r="M7512" s="22"/>
      <c r="N7512">
        <f t="shared" si="455"/>
        <v>49661</v>
      </c>
      <c r="O7512">
        <f>+VLOOKUP(N7512,'Thanh toán '!O$8:P$8099,2,0)</f>
        <v>938493</v>
      </c>
      <c r="P7512">
        <f t="shared" si="456"/>
        <v>938493</v>
      </c>
      <c r="Q7512" s="30">
        <f t="shared" si="457"/>
        <v>0</v>
      </c>
    </row>
    <row r="7513" spans="1:17" hidden="1" x14ac:dyDescent="0.3">
      <c r="A7513" s="21">
        <v>57942</v>
      </c>
      <c r="B7513" s="22" t="s">
        <v>8184</v>
      </c>
      <c r="C7513" s="22" t="s">
        <v>1333</v>
      </c>
      <c r="D7513" s="27" t="s">
        <v>8180</v>
      </c>
      <c r="E7513" s="24" t="s">
        <v>4612</v>
      </c>
      <c r="F7513" s="25" t="s">
        <v>4613</v>
      </c>
      <c r="G7513" s="22" t="s">
        <v>39</v>
      </c>
      <c r="H7513" s="26">
        <v>1764999</v>
      </c>
      <c r="I7513" s="28"/>
      <c r="J7513" s="26">
        <v>141200</v>
      </c>
      <c r="K7513" s="26">
        <v>1906199</v>
      </c>
      <c r="L7513" s="22" t="s">
        <v>1336</v>
      </c>
      <c r="M7513" s="22"/>
      <c r="N7513">
        <f t="shared" si="455"/>
        <v>49662</v>
      </c>
      <c r="O7513">
        <f>+VLOOKUP(N7513,'Thanh toán '!O$8:P$8099,2,0)</f>
        <v>1906199</v>
      </c>
      <c r="P7513">
        <f t="shared" si="456"/>
        <v>1906199</v>
      </c>
      <c r="Q7513" s="30">
        <f t="shared" si="457"/>
        <v>0</v>
      </c>
    </row>
    <row r="7514" spans="1:17" hidden="1" x14ac:dyDescent="0.3">
      <c r="A7514" s="21">
        <v>57943</v>
      </c>
      <c r="B7514" s="22" t="s">
        <v>8185</v>
      </c>
      <c r="C7514" s="22" t="s">
        <v>1333</v>
      </c>
      <c r="D7514" s="27" t="s">
        <v>8180</v>
      </c>
      <c r="E7514" s="24" t="s">
        <v>4612</v>
      </c>
      <c r="F7514" s="25" t="s">
        <v>4613</v>
      </c>
      <c r="G7514" s="22" t="s">
        <v>39</v>
      </c>
      <c r="H7514" s="26">
        <v>364650</v>
      </c>
      <c r="I7514" s="28"/>
      <c r="J7514" s="26">
        <v>29172</v>
      </c>
      <c r="K7514" s="26">
        <v>393822</v>
      </c>
      <c r="L7514" s="22" t="s">
        <v>1336</v>
      </c>
      <c r="M7514" s="22"/>
      <c r="N7514">
        <f t="shared" si="455"/>
        <v>49663</v>
      </c>
      <c r="O7514">
        <f>+VLOOKUP(N7514,'Thanh toán '!O$8:P$8099,2,0)</f>
        <v>393822</v>
      </c>
      <c r="P7514">
        <f t="shared" si="456"/>
        <v>393822</v>
      </c>
      <c r="Q7514" s="30">
        <f t="shared" si="457"/>
        <v>0</v>
      </c>
    </row>
    <row r="7515" spans="1:17" hidden="1" x14ac:dyDescent="0.3">
      <c r="A7515" s="21">
        <v>57944</v>
      </c>
      <c r="B7515" s="22" t="s">
        <v>8186</v>
      </c>
      <c r="C7515" s="22" t="s">
        <v>1333</v>
      </c>
      <c r="D7515" s="27" t="s">
        <v>8180</v>
      </c>
      <c r="E7515" s="24" t="s">
        <v>4612</v>
      </c>
      <c r="F7515" s="25" t="s">
        <v>4613</v>
      </c>
      <c r="G7515" s="22" t="s">
        <v>39</v>
      </c>
      <c r="H7515" s="26">
        <v>1378018</v>
      </c>
      <c r="I7515" s="28"/>
      <c r="J7515" s="26">
        <v>110241</v>
      </c>
      <c r="K7515" s="26">
        <v>1488259</v>
      </c>
      <c r="L7515" s="22" t="s">
        <v>1336</v>
      </c>
      <c r="M7515" s="22"/>
      <c r="N7515">
        <f t="shared" si="455"/>
        <v>49664</v>
      </c>
      <c r="O7515">
        <f>+VLOOKUP(N7515,'Thanh toán '!O$8:P$8099,2,0)</f>
        <v>1488259</v>
      </c>
      <c r="P7515">
        <f t="shared" si="456"/>
        <v>1488259</v>
      </c>
      <c r="Q7515" s="30">
        <f t="shared" si="457"/>
        <v>0</v>
      </c>
    </row>
    <row r="7516" spans="1:17" hidden="1" x14ac:dyDescent="0.3">
      <c r="A7516" s="21">
        <v>57947</v>
      </c>
      <c r="B7516" s="22" t="s">
        <v>8187</v>
      </c>
      <c r="C7516" s="22" t="s">
        <v>1333</v>
      </c>
      <c r="D7516" s="27" t="s">
        <v>8180</v>
      </c>
      <c r="E7516" s="24" t="s">
        <v>4612</v>
      </c>
      <c r="F7516" s="25" t="s">
        <v>4613</v>
      </c>
      <c r="G7516" s="22" t="s">
        <v>39</v>
      </c>
      <c r="H7516" s="26">
        <v>911187</v>
      </c>
      <c r="I7516" s="28"/>
      <c r="J7516" s="26">
        <v>72895</v>
      </c>
      <c r="K7516" s="26">
        <v>984082</v>
      </c>
      <c r="L7516" s="22" t="s">
        <v>1336</v>
      </c>
      <c r="M7516" s="22"/>
      <c r="N7516">
        <f t="shared" si="455"/>
        <v>49667</v>
      </c>
      <c r="O7516">
        <f>+VLOOKUP(N7516,'Thanh toán '!O$8:P$8099,2,0)</f>
        <v>984082</v>
      </c>
      <c r="P7516">
        <f t="shared" si="456"/>
        <v>984082</v>
      </c>
      <c r="Q7516" s="30">
        <f t="shared" si="457"/>
        <v>0</v>
      </c>
    </row>
    <row r="7517" spans="1:17" hidden="1" x14ac:dyDescent="0.3">
      <c r="A7517" s="21">
        <v>57949</v>
      </c>
      <c r="B7517" s="22" t="s">
        <v>8188</v>
      </c>
      <c r="C7517" s="22" t="s">
        <v>1333</v>
      </c>
      <c r="D7517" s="27" t="s">
        <v>8180</v>
      </c>
      <c r="E7517" s="24" t="s">
        <v>4612</v>
      </c>
      <c r="F7517" s="25" t="s">
        <v>4613</v>
      </c>
      <c r="G7517" s="22" t="s">
        <v>39</v>
      </c>
      <c r="H7517" s="26">
        <v>1213395</v>
      </c>
      <c r="I7517" s="28"/>
      <c r="J7517" s="26">
        <v>97072</v>
      </c>
      <c r="K7517" s="26">
        <v>1310467</v>
      </c>
      <c r="L7517" s="22" t="s">
        <v>1336</v>
      </c>
      <c r="M7517" s="22"/>
      <c r="N7517">
        <f t="shared" si="455"/>
        <v>49669</v>
      </c>
      <c r="O7517">
        <f>+VLOOKUP(N7517,'Thanh toán '!O$8:P$8099,2,0)</f>
        <v>1310467</v>
      </c>
      <c r="P7517">
        <f t="shared" si="456"/>
        <v>1310467</v>
      </c>
      <c r="Q7517" s="30">
        <f t="shared" si="457"/>
        <v>0</v>
      </c>
    </row>
    <row r="7518" spans="1:17" hidden="1" x14ac:dyDescent="0.3">
      <c r="A7518" s="21">
        <v>57951</v>
      </c>
      <c r="B7518" s="22" t="s">
        <v>8189</v>
      </c>
      <c r="C7518" s="22" t="s">
        <v>1333</v>
      </c>
      <c r="D7518" s="27" t="s">
        <v>8180</v>
      </c>
      <c r="E7518" s="24" t="s">
        <v>4612</v>
      </c>
      <c r="F7518" s="25" t="s">
        <v>4613</v>
      </c>
      <c r="G7518" s="22" t="s">
        <v>39</v>
      </c>
      <c r="H7518" s="26">
        <v>879834</v>
      </c>
      <c r="I7518" s="28"/>
      <c r="J7518" s="26">
        <v>70387</v>
      </c>
      <c r="K7518" s="26">
        <v>950221</v>
      </c>
      <c r="L7518" s="22" t="s">
        <v>1336</v>
      </c>
      <c r="M7518" s="22"/>
      <c r="N7518">
        <f t="shared" si="455"/>
        <v>49671</v>
      </c>
      <c r="O7518">
        <f>+VLOOKUP(N7518,'Thanh toán '!O$8:P$8099,2,0)</f>
        <v>950221</v>
      </c>
      <c r="P7518">
        <f t="shared" si="456"/>
        <v>950221</v>
      </c>
      <c r="Q7518" s="30">
        <f t="shared" si="457"/>
        <v>0</v>
      </c>
    </row>
    <row r="7519" spans="1:17" hidden="1" x14ac:dyDescent="0.3">
      <c r="A7519" s="21">
        <v>57952</v>
      </c>
      <c r="B7519" s="22" t="s">
        <v>8190</v>
      </c>
      <c r="C7519" s="22" t="s">
        <v>1333</v>
      </c>
      <c r="D7519" s="27" t="s">
        <v>8180</v>
      </c>
      <c r="E7519" s="24" t="s">
        <v>4612</v>
      </c>
      <c r="F7519" s="25" t="s">
        <v>4613</v>
      </c>
      <c r="G7519" s="22" t="s">
        <v>39</v>
      </c>
      <c r="H7519" s="26">
        <v>453515</v>
      </c>
      <c r="I7519" s="28"/>
      <c r="J7519" s="26">
        <v>36281</v>
      </c>
      <c r="K7519" s="26">
        <v>489796</v>
      </c>
      <c r="L7519" s="22" t="s">
        <v>1336</v>
      </c>
      <c r="M7519" s="22"/>
      <c r="N7519">
        <f t="shared" si="455"/>
        <v>49672</v>
      </c>
      <c r="O7519">
        <f>+VLOOKUP(N7519,'Thanh toán '!O$8:P$8099,2,0)</f>
        <v>489796</v>
      </c>
      <c r="P7519">
        <f t="shared" si="456"/>
        <v>489796</v>
      </c>
      <c r="Q7519" s="30">
        <f t="shared" si="457"/>
        <v>0</v>
      </c>
    </row>
    <row r="7520" spans="1:17" hidden="1" x14ac:dyDescent="0.3">
      <c r="A7520" s="21">
        <v>57953</v>
      </c>
      <c r="B7520" s="22" t="s">
        <v>8191</v>
      </c>
      <c r="C7520" s="22" t="s">
        <v>1333</v>
      </c>
      <c r="D7520" s="27" t="s">
        <v>8180</v>
      </c>
      <c r="E7520" s="24" t="s">
        <v>4612</v>
      </c>
      <c r="F7520" s="25" t="s">
        <v>4613</v>
      </c>
      <c r="G7520" s="22" t="s">
        <v>39</v>
      </c>
      <c r="H7520" s="26">
        <v>1234943</v>
      </c>
      <c r="I7520" s="28"/>
      <c r="J7520" s="26">
        <v>98795</v>
      </c>
      <c r="K7520" s="26">
        <v>1333738</v>
      </c>
      <c r="L7520" s="22" t="s">
        <v>1336</v>
      </c>
      <c r="M7520" s="22"/>
      <c r="N7520">
        <f t="shared" si="455"/>
        <v>49673</v>
      </c>
      <c r="O7520">
        <f>+VLOOKUP(N7520,'Thanh toán '!O$8:P$8099,2,0)</f>
        <v>1333738</v>
      </c>
      <c r="P7520">
        <f t="shared" si="456"/>
        <v>1333738</v>
      </c>
      <c r="Q7520" s="30">
        <f t="shared" si="457"/>
        <v>0</v>
      </c>
    </row>
    <row r="7521" spans="1:17" hidden="1" x14ac:dyDescent="0.3">
      <c r="A7521" s="21">
        <v>57954</v>
      </c>
      <c r="B7521" s="22" t="s">
        <v>8192</v>
      </c>
      <c r="C7521" s="22" t="s">
        <v>1333</v>
      </c>
      <c r="D7521" s="27" t="s">
        <v>8180</v>
      </c>
      <c r="E7521" s="24" t="s">
        <v>4612</v>
      </c>
      <c r="F7521" s="25" t="s">
        <v>4613</v>
      </c>
      <c r="G7521" s="22" t="s">
        <v>39</v>
      </c>
      <c r="H7521" s="26">
        <v>453515</v>
      </c>
      <c r="I7521" s="28"/>
      <c r="J7521" s="26">
        <v>36281</v>
      </c>
      <c r="K7521" s="26">
        <v>489796</v>
      </c>
      <c r="L7521" s="22" t="s">
        <v>1336</v>
      </c>
      <c r="M7521" s="22"/>
      <c r="N7521">
        <f t="shared" si="455"/>
        <v>49674</v>
      </c>
      <c r="O7521">
        <f>+VLOOKUP(N7521,'Thanh toán '!O$8:P$8099,2,0)</f>
        <v>489796</v>
      </c>
      <c r="P7521">
        <f t="shared" si="456"/>
        <v>489796</v>
      </c>
      <c r="Q7521" s="30">
        <f t="shared" si="457"/>
        <v>0</v>
      </c>
    </row>
    <row r="7522" spans="1:17" hidden="1" x14ac:dyDescent="0.3">
      <c r="A7522" s="21">
        <v>57955</v>
      </c>
      <c r="B7522" s="22" t="s">
        <v>8193</v>
      </c>
      <c r="C7522" s="22" t="s">
        <v>1333</v>
      </c>
      <c r="D7522" s="27" t="s">
        <v>8180</v>
      </c>
      <c r="E7522" s="24" t="s">
        <v>4612</v>
      </c>
      <c r="F7522" s="25" t="s">
        <v>4613</v>
      </c>
      <c r="G7522" s="22" t="s">
        <v>39</v>
      </c>
      <c r="H7522" s="26">
        <v>755858</v>
      </c>
      <c r="I7522" s="28"/>
      <c r="J7522" s="26">
        <v>60469</v>
      </c>
      <c r="K7522" s="26">
        <v>816327</v>
      </c>
      <c r="L7522" s="22" t="s">
        <v>1336</v>
      </c>
      <c r="M7522" s="22"/>
      <c r="N7522">
        <f t="shared" si="455"/>
        <v>49675</v>
      </c>
      <c r="O7522">
        <f>+VLOOKUP(N7522,'Thanh toán '!O$8:P$8099,2,0)</f>
        <v>816327</v>
      </c>
      <c r="P7522">
        <f t="shared" si="456"/>
        <v>816327</v>
      </c>
      <c r="Q7522" s="30">
        <f t="shared" si="457"/>
        <v>0</v>
      </c>
    </row>
    <row r="7523" spans="1:17" hidden="1" x14ac:dyDescent="0.3">
      <c r="A7523" s="21">
        <v>57956</v>
      </c>
      <c r="B7523" s="22" t="s">
        <v>8194</v>
      </c>
      <c r="C7523" s="22" t="s">
        <v>1333</v>
      </c>
      <c r="D7523" s="27" t="s">
        <v>8180</v>
      </c>
      <c r="E7523" s="24" t="s">
        <v>4612</v>
      </c>
      <c r="F7523" s="25" t="s">
        <v>4613</v>
      </c>
      <c r="G7523" s="22" t="s">
        <v>39</v>
      </c>
      <c r="H7523" s="26">
        <v>851287</v>
      </c>
      <c r="I7523" s="28"/>
      <c r="J7523" s="26">
        <v>68103</v>
      </c>
      <c r="K7523" s="26">
        <v>919390</v>
      </c>
      <c r="L7523" s="22" t="s">
        <v>1336</v>
      </c>
      <c r="M7523" s="22"/>
      <c r="N7523">
        <f t="shared" si="455"/>
        <v>49676</v>
      </c>
      <c r="O7523">
        <f>+VLOOKUP(N7523,'Thanh toán '!O$8:P$8099,2,0)</f>
        <v>919390</v>
      </c>
      <c r="P7523">
        <f t="shared" si="456"/>
        <v>919390</v>
      </c>
      <c r="Q7523" s="30">
        <f t="shared" si="457"/>
        <v>0</v>
      </c>
    </row>
    <row r="7524" spans="1:17" hidden="1" x14ac:dyDescent="0.3">
      <c r="A7524" s="21">
        <v>57957</v>
      </c>
      <c r="B7524" s="22" t="s">
        <v>8195</v>
      </c>
      <c r="C7524" s="22" t="s">
        <v>1333</v>
      </c>
      <c r="D7524" s="27" t="s">
        <v>8180</v>
      </c>
      <c r="E7524" s="24" t="s">
        <v>4612</v>
      </c>
      <c r="F7524" s="25" t="s">
        <v>4613</v>
      </c>
      <c r="G7524" s="22" t="s">
        <v>39</v>
      </c>
      <c r="H7524" s="26">
        <v>1373923</v>
      </c>
      <c r="I7524" s="28"/>
      <c r="J7524" s="26">
        <v>109914</v>
      </c>
      <c r="K7524" s="26">
        <v>1483837</v>
      </c>
      <c r="L7524" s="22" t="s">
        <v>1336</v>
      </c>
      <c r="M7524" s="22"/>
      <c r="N7524">
        <f t="shared" si="455"/>
        <v>49677</v>
      </c>
      <c r="O7524">
        <f>+VLOOKUP(N7524,'Thanh toán '!O$8:P$8099,2,0)</f>
        <v>1483837</v>
      </c>
      <c r="P7524">
        <f t="shared" si="456"/>
        <v>1483837</v>
      </c>
      <c r="Q7524" s="30">
        <f t="shared" si="457"/>
        <v>0</v>
      </c>
    </row>
    <row r="7525" spans="1:17" hidden="1" x14ac:dyDescent="0.3">
      <c r="A7525" s="21">
        <v>57958</v>
      </c>
      <c r="B7525" s="22" t="s">
        <v>8196</v>
      </c>
      <c r="C7525" s="22" t="s">
        <v>1333</v>
      </c>
      <c r="D7525" s="27" t="s">
        <v>8180</v>
      </c>
      <c r="E7525" s="24" t="s">
        <v>4612</v>
      </c>
      <c r="F7525" s="25" t="s">
        <v>4613</v>
      </c>
      <c r="G7525" s="22" t="s">
        <v>39</v>
      </c>
      <c r="H7525" s="26">
        <v>1123013</v>
      </c>
      <c r="I7525" s="28"/>
      <c r="J7525" s="26">
        <v>89841</v>
      </c>
      <c r="K7525" s="26">
        <v>1212854</v>
      </c>
      <c r="L7525" s="22" t="s">
        <v>1336</v>
      </c>
      <c r="M7525" s="22"/>
      <c r="N7525">
        <f t="shared" si="455"/>
        <v>49678</v>
      </c>
      <c r="O7525">
        <f>+VLOOKUP(N7525,'Thanh toán '!O$8:P$8099,2,0)</f>
        <v>1212854</v>
      </c>
      <c r="P7525">
        <f t="shared" si="456"/>
        <v>1212854</v>
      </c>
      <c r="Q7525" s="30">
        <f t="shared" si="457"/>
        <v>0</v>
      </c>
    </row>
    <row r="7526" spans="1:17" hidden="1" x14ac:dyDescent="0.3">
      <c r="A7526" s="21">
        <v>57961</v>
      </c>
      <c r="B7526" s="22" t="s">
        <v>8197</v>
      </c>
      <c r="C7526" s="22" t="s">
        <v>1333</v>
      </c>
      <c r="D7526" s="27" t="s">
        <v>8180</v>
      </c>
      <c r="E7526" s="24" t="s">
        <v>4612</v>
      </c>
      <c r="F7526" s="25" t="s">
        <v>4613</v>
      </c>
      <c r="G7526" s="22" t="s">
        <v>39</v>
      </c>
      <c r="H7526" s="26">
        <v>1312018</v>
      </c>
      <c r="I7526" s="28"/>
      <c r="J7526" s="26">
        <v>104961</v>
      </c>
      <c r="K7526" s="26">
        <v>1416979</v>
      </c>
      <c r="L7526" s="22" t="s">
        <v>1336</v>
      </c>
      <c r="M7526" s="22"/>
      <c r="N7526">
        <f t="shared" si="455"/>
        <v>49681</v>
      </c>
      <c r="O7526" t="e">
        <f>+VLOOKUP(N7526,'Thanh toán '!O$8:P$8099,2,0)</f>
        <v>#N/A</v>
      </c>
      <c r="P7526" t="e">
        <f t="shared" si="456"/>
        <v>#N/A</v>
      </c>
      <c r="Q7526" s="30" t="e">
        <f t="shared" si="457"/>
        <v>#N/A</v>
      </c>
    </row>
    <row r="7527" spans="1:17" hidden="1" x14ac:dyDescent="0.3">
      <c r="A7527" s="21">
        <v>57962</v>
      </c>
      <c r="B7527" s="22" t="s">
        <v>8198</v>
      </c>
      <c r="C7527" s="22" t="s">
        <v>1333</v>
      </c>
      <c r="D7527" s="27" t="s">
        <v>8180</v>
      </c>
      <c r="E7527" s="24" t="s">
        <v>4612</v>
      </c>
      <c r="F7527" s="25" t="s">
        <v>4613</v>
      </c>
      <c r="G7527" s="22" t="s">
        <v>39</v>
      </c>
      <c r="H7527" s="26">
        <v>367155</v>
      </c>
      <c r="I7527" s="28"/>
      <c r="J7527" s="26">
        <v>29372</v>
      </c>
      <c r="K7527" s="26">
        <v>396527</v>
      </c>
      <c r="L7527" s="22" t="s">
        <v>1336</v>
      </c>
      <c r="M7527" s="22"/>
      <c r="N7527">
        <f t="shared" si="455"/>
        <v>49682</v>
      </c>
      <c r="O7527">
        <f>+VLOOKUP(N7527,'Thanh toán '!O$8:P$8099,2,0)</f>
        <v>396527</v>
      </c>
      <c r="P7527">
        <f t="shared" si="456"/>
        <v>396527</v>
      </c>
      <c r="Q7527" s="30">
        <f t="shared" si="457"/>
        <v>0</v>
      </c>
    </row>
    <row r="7528" spans="1:17" hidden="1" x14ac:dyDescent="0.3">
      <c r="A7528" s="21">
        <v>57967</v>
      </c>
      <c r="B7528" s="22" t="s">
        <v>8199</v>
      </c>
      <c r="C7528" s="22" t="s">
        <v>1333</v>
      </c>
      <c r="D7528" s="27" t="s">
        <v>8180</v>
      </c>
      <c r="E7528" s="24" t="s">
        <v>4612</v>
      </c>
      <c r="F7528" s="25" t="s">
        <v>4613</v>
      </c>
      <c r="G7528" s="22" t="s">
        <v>39</v>
      </c>
      <c r="H7528" s="26">
        <v>1144561</v>
      </c>
      <c r="I7528" s="28"/>
      <c r="J7528" s="26">
        <v>91565</v>
      </c>
      <c r="K7528" s="26">
        <v>1236126</v>
      </c>
      <c r="L7528" s="22" t="s">
        <v>1336</v>
      </c>
      <c r="M7528" s="22"/>
      <c r="N7528">
        <f t="shared" si="455"/>
        <v>49687</v>
      </c>
      <c r="O7528">
        <f>+VLOOKUP(N7528,'Thanh toán '!O$8:P$8099,2,0)</f>
        <v>1236126</v>
      </c>
      <c r="P7528">
        <f t="shared" si="456"/>
        <v>1236126</v>
      </c>
      <c r="Q7528" s="30">
        <f t="shared" si="457"/>
        <v>0</v>
      </c>
    </row>
    <row r="7529" spans="1:17" hidden="1" x14ac:dyDescent="0.3">
      <c r="A7529" s="21">
        <v>57968</v>
      </c>
      <c r="B7529" s="22" t="s">
        <v>8200</v>
      </c>
      <c r="C7529" s="22" t="s">
        <v>1333</v>
      </c>
      <c r="D7529" s="27" t="s">
        <v>8180</v>
      </c>
      <c r="E7529" s="24" t="s">
        <v>4612</v>
      </c>
      <c r="F7529" s="25" t="s">
        <v>4613</v>
      </c>
      <c r="G7529" s="22" t="s">
        <v>39</v>
      </c>
      <c r="H7529" s="26">
        <v>484132</v>
      </c>
      <c r="I7529" s="28"/>
      <c r="J7529" s="26">
        <v>38731</v>
      </c>
      <c r="K7529" s="26">
        <v>522863</v>
      </c>
      <c r="L7529" s="22" t="s">
        <v>1336</v>
      </c>
      <c r="M7529" s="22"/>
      <c r="N7529">
        <f t="shared" si="455"/>
        <v>49688</v>
      </c>
      <c r="O7529">
        <f>+VLOOKUP(N7529,'Thanh toán '!O$8:P$8099,2,0)</f>
        <v>522863</v>
      </c>
      <c r="P7529">
        <f t="shared" si="456"/>
        <v>522863</v>
      </c>
      <c r="Q7529" s="30">
        <f t="shared" si="457"/>
        <v>0</v>
      </c>
    </row>
    <row r="7530" spans="1:17" hidden="1" x14ac:dyDescent="0.3">
      <c r="A7530" s="21">
        <v>57969</v>
      </c>
      <c r="B7530" s="22" t="s">
        <v>8201</v>
      </c>
      <c r="C7530" s="22" t="s">
        <v>1333</v>
      </c>
      <c r="D7530" s="27" t="s">
        <v>8180</v>
      </c>
      <c r="E7530" s="24" t="s">
        <v>4612</v>
      </c>
      <c r="F7530" s="25" t="s">
        <v>4613</v>
      </c>
      <c r="G7530" s="22" t="s">
        <v>39</v>
      </c>
      <c r="H7530" s="26">
        <v>1137678</v>
      </c>
      <c r="I7530" s="28"/>
      <c r="J7530" s="26">
        <v>91014</v>
      </c>
      <c r="K7530" s="26">
        <v>1228692</v>
      </c>
      <c r="L7530" s="22" t="s">
        <v>1336</v>
      </c>
      <c r="M7530" s="22"/>
      <c r="N7530">
        <f t="shared" si="455"/>
        <v>49689</v>
      </c>
      <c r="O7530">
        <f>+VLOOKUP(N7530,'Thanh toán '!O$8:P$8099,2,0)</f>
        <v>1228692</v>
      </c>
      <c r="P7530">
        <f t="shared" si="456"/>
        <v>1228692</v>
      </c>
      <c r="Q7530" s="30">
        <f t="shared" si="457"/>
        <v>0</v>
      </c>
    </row>
    <row r="7531" spans="1:17" hidden="1" x14ac:dyDescent="0.3">
      <c r="A7531" s="21">
        <v>57970</v>
      </c>
      <c r="B7531" s="22" t="s">
        <v>8202</v>
      </c>
      <c r="C7531" s="22" t="s">
        <v>1333</v>
      </c>
      <c r="D7531" s="27" t="s">
        <v>8180</v>
      </c>
      <c r="E7531" s="24" t="s">
        <v>4612</v>
      </c>
      <c r="F7531" s="25" t="s">
        <v>4613</v>
      </c>
      <c r="G7531" s="22" t="s">
        <v>39</v>
      </c>
      <c r="H7531" s="26">
        <v>1162875</v>
      </c>
      <c r="I7531" s="28"/>
      <c r="J7531" s="26">
        <v>93030</v>
      </c>
      <c r="K7531" s="26">
        <v>1255905</v>
      </c>
      <c r="L7531" s="22" t="s">
        <v>1336</v>
      </c>
      <c r="M7531" s="22"/>
      <c r="N7531">
        <f t="shared" si="455"/>
        <v>49690</v>
      </c>
      <c r="O7531">
        <f>+VLOOKUP(N7531,'Thanh toán '!O$8:P$8099,2,0)</f>
        <v>1255905</v>
      </c>
      <c r="P7531">
        <f t="shared" si="456"/>
        <v>1255905</v>
      </c>
      <c r="Q7531" s="30">
        <f t="shared" si="457"/>
        <v>0</v>
      </c>
    </row>
    <row r="7532" spans="1:17" hidden="1" x14ac:dyDescent="0.3">
      <c r="A7532" s="21">
        <v>57971</v>
      </c>
      <c r="B7532" s="22" t="s">
        <v>8203</v>
      </c>
      <c r="C7532" s="22" t="s">
        <v>1333</v>
      </c>
      <c r="D7532" s="27" t="s">
        <v>8180</v>
      </c>
      <c r="E7532" s="24" t="s">
        <v>4612</v>
      </c>
      <c r="F7532" s="25" t="s">
        <v>4613</v>
      </c>
      <c r="G7532" s="22" t="s">
        <v>39</v>
      </c>
      <c r="H7532" s="26">
        <v>755858</v>
      </c>
      <c r="I7532" s="28"/>
      <c r="J7532" s="26">
        <v>60469</v>
      </c>
      <c r="K7532" s="26">
        <v>816327</v>
      </c>
      <c r="L7532" s="22" t="s">
        <v>1336</v>
      </c>
      <c r="M7532" s="22"/>
      <c r="N7532">
        <f t="shared" si="455"/>
        <v>49691</v>
      </c>
      <c r="O7532">
        <f>+VLOOKUP(N7532,'Thanh toán '!O$8:P$8099,2,0)</f>
        <v>816327</v>
      </c>
      <c r="P7532">
        <f t="shared" si="456"/>
        <v>816327</v>
      </c>
      <c r="Q7532" s="30">
        <f t="shared" si="457"/>
        <v>0</v>
      </c>
    </row>
    <row r="7533" spans="1:17" hidden="1" x14ac:dyDescent="0.3">
      <c r="A7533" s="21">
        <v>57972</v>
      </c>
      <c r="B7533" s="22" t="s">
        <v>8204</v>
      </c>
      <c r="C7533" s="22" t="s">
        <v>1333</v>
      </c>
      <c r="D7533" s="27" t="s">
        <v>8180</v>
      </c>
      <c r="E7533" s="24" t="s">
        <v>4612</v>
      </c>
      <c r="F7533" s="25" t="s">
        <v>4613</v>
      </c>
      <c r="G7533" s="22" t="s">
        <v>39</v>
      </c>
      <c r="H7533" s="26">
        <v>388703</v>
      </c>
      <c r="I7533" s="28"/>
      <c r="J7533" s="26">
        <v>31096</v>
      </c>
      <c r="K7533" s="26">
        <v>419799</v>
      </c>
      <c r="L7533" s="22" t="s">
        <v>1336</v>
      </c>
      <c r="M7533" s="22"/>
      <c r="N7533">
        <f t="shared" si="455"/>
        <v>49692</v>
      </c>
      <c r="O7533">
        <f>+VLOOKUP(N7533,'Thanh toán '!O$8:P$8099,2,0)</f>
        <v>419799</v>
      </c>
      <c r="P7533">
        <f t="shared" si="456"/>
        <v>419799</v>
      </c>
      <c r="Q7533" s="30">
        <f t="shared" si="457"/>
        <v>0</v>
      </c>
    </row>
    <row r="7534" spans="1:17" ht="26.3" hidden="1" x14ac:dyDescent="0.3">
      <c r="A7534" s="21">
        <v>57973</v>
      </c>
      <c r="B7534" s="22" t="s">
        <v>8205</v>
      </c>
      <c r="C7534" s="22" t="s">
        <v>1333</v>
      </c>
      <c r="D7534" s="27" t="s">
        <v>8180</v>
      </c>
      <c r="E7534" s="24" t="s">
        <v>4660</v>
      </c>
      <c r="F7534" s="25" t="s">
        <v>5644</v>
      </c>
      <c r="G7534" s="22" t="s">
        <v>24</v>
      </c>
      <c r="H7534" s="26">
        <v>1106268</v>
      </c>
      <c r="I7534" s="28"/>
      <c r="J7534" s="26">
        <v>88501</v>
      </c>
      <c r="K7534" s="26">
        <v>1194769</v>
      </c>
      <c r="L7534" s="22" t="s">
        <v>1336</v>
      </c>
      <c r="M7534" s="22"/>
      <c r="N7534">
        <f t="shared" si="455"/>
        <v>49693</v>
      </c>
      <c r="O7534">
        <f>+VLOOKUP(N7534,'Thanh toán '!O$8:P$8099,2,0)</f>
        <v>1194769</v>
      </c>
      <c r="P7534">
        <f t="shared" si="456"/>
        <v>1194769</v>
      </c>
      <c r="Q7534" s="30">
        <f t="shared" si="457"/>
        <v>0</v>
      </c>
    </row>
    <row r="7535" spans="1:17" ht="26.3" hidden="1" x14ac:dyDescent="0.3">
      <c r="A7535" s="21">
        <v>57974</v>
      </c>
      <c r="B7535" s="22" t="s">
        <v>8206</v>
      </c>
      <c r="C7535" s="22" t="s">
        <v>1333</v>
      </c>
      <c r="D7535" s="27" t="s">
        <v>8180</v>
      </c>
      <c r="E7535" s="24" t="s">
        <v>4831</v>
      </c>
      <c r="F7535" s="25" t="s">
        <v>4832</v>
      </c>
      <c r="G7535" s="22" t="s">
        <v>131</v>
      </c>
      <c r="H7535" s="26">
        <v>3175400</v>
      </c>
      <c r="I7535" s="28"/>
      <c r="J7535" s="26">
        <v>254032</v>
      </c>
      <c r="K7535" s="26">
        <v>3429432</v>
      </c>
      <c r="L7535" s="22" t="s">
        <v>1336</v>
      </c>
      <c r="M7535" s="22"/>
      <c r="N7535">
        <f t="shared" si="455"/>
        <v>49694</v>
      </c>
      <c r="O7535">
        <f>+VLOOKUP(N7535,'Thanh toán '!O$8:P$8099,2,0)</f>
        <v>3429432</v>
      </c>
      <c r="P7535">
        <f t="shared" si="456"/>
        <v>3429432</v>
      </c>
      <c r="Q7535" s="30">
        <f t="shared" si="457"/>
        <v>0</v>
      </c>
    </row>
    <row r="7536" spans="1:17" hidden="1" x14ac:dyDescent="0.3">
      <c r="A7536" s="21">
        <v>57975</v>
      </c>
      <c r="B7536" s="22" t="s">
        <v>8207</v>
      </c>
      <c r="C7536" s="22" t="s">
        <v>1333</v>
      </c>
      <c r="D7536" s="27" t="s">
        <v>8180</v>
      </c>
      <c r="E7536" s="24" t="s">
        <v>427</v>
      </c>
      <c r="F7536" s="25" t="s">
        <v>5424</v>
      </c>
      <c r="G7536" s="22" t="s">
        <v>428</v>
      </c>
      <c r="H7536" s="26">
        <v>3224800</v>
      </c>
      <c r="I7536" s="28"/>
      <c r="J7536" s="26">
        <v>257984</v>
      </c>
      <c r="K7536" s="26">
        <v>3482784</v>
      </c>
      <c r="L7536" s="22" t="s">
        <v>1336</v>
      </c>
      <c r="M7536" s="22"/>
      <c r="N7536">
        <f t="shared" si="455"/>
        <v>49695</v>
      </c>
      <c r="O7536">
        <f>+VLOOKUP(N7536,'Thanh toán '!O$8:P$8099,2,0)</f>
        <v>3482784</v>
      </c>
      <c r="P7536">
        <f t="shared" si="456"/>
        <v>3482784</v>
      </c>
      <c r="Q7536" s="30">
        <f t="shared" si="457"/>
        <v>0</v>
      </c>
    </row>
    <row r="7537" spans="1:17" hidden="1" x14ac:dyDescent="0.3">
      <c r="A7537" s="21">
        <v>57976</v>
      </c>
      <c r="B7537" s="22" t="s">
        <v>8208</v>
      </c>
      <c r="C7537" s="22" t="s">
        <v>1333</v>
      </c>
      <c r="D7537" s="27" t="s">
        <v>8180</v>
      </c>
      <c r="E7537" s="24" t="s">
        <v>5427</v>
      </c>
      <c r="F7537" s="25" t="s">
        <v>5428</v>
      </c>
      <c r="G7537" s="22" t="s">
        <v>137</v>
      </c>
      <c r="H7537" s="26">
        <v>12627640</v>
      </c>
      <c r="I7537" s="28"/>
      <c r="J7537" s="26">
        <v>1010211</v>
      </c>
      <c r="K7537" s="26">
        <v>13637851</v>
      </c>
      <c r="L7537" s="22" t="s">
        <v>1336</v>
      </c>
      <c r="M7537" s="22"/>
      <c r="N7537">
        <f t="shared" si="455"/>
        <v>49696</v>
      </c>
      <c r="O7537">
        <f>+VLOOKUP(N7537,'Thanh toán '!O$8:P$8099,2,0)</f>
        <v>13637851</v>
      </c>
      <c r="P7537">
        <f t="shared" si="456"/>
        <v>13637851</v>
      </c>
      <c r="Q7537" s="30">
        <f t="shared" si="457"/>
        <v>0</v>
      </c>
    </row>
    <row r="7538" spans="1:17" ht="26.3" hidden="1" x14ac:dyDescent="0.3">
      <c r="A7538" s="21">
        <v>57977</v>
      </c>
      <c r="B7538" s="22" t="s">
        <v>8209</v>
      </c>
      <c r="C7538" s="22" t="s">
        <v>1333</v>
      </c>
      <c r="D7538" s="27" t="s">
        <v>8180</v>
      </c>
      <c r="E7538" s="24" t="s">
        <v>4813</v>
      </c>
      <c r="F7538" s="25" t="s">
        <v>4814</v>
      </c>
      <c r="G7538" s="22" t="s">
        <v>134</v>
      </c>
      <c r="H7538" s="26">
        <v>577491</v>
      </c>
      <c r="I7538" s="28"/>
      <c r="J7538" s="26">
        <v>46199</v>
      </c>
      <c r="K7538" s="26">
        <v>623690</v>
      </c>
      <c r="L7538" s="22" t="s">
        <v>1336</v>
      </c>
      <c r="M7538" s="22"/>
      <c r="N7538">
        <f t="shared" si="455"/>
        <v>49697</v>
      </c>
      <c r="O7538">
        <f>+VLOOKUP(N7538,'Thanh toán '!O$8:P$8099,2,0)</f>
        <v>623690</v>
      </c>
      <c r="P7538">
        <f t="shared" si="456"/>
        <v>623690</v>
      </c>
      <c r="Q7538" s="30">
        <f t="shared" si="457"/>
        <v>0</v>
      </c>
    </row>
    <row r="7539" spans="1:17" ht="26.3" hidden="1" x14ac:dyDescent="0.3">
      <c r="A7539" s="21">
        <v>57978</v>
      </c>
      <c r="B7539" s="22" t="s">
        <v>8210</v>
      </c>
      <c r="C7539" s="22" t="s">
        <v>1333</v>
      </c>
      <c r="D7539" s="27" t="s">
        <v>8180</v>
      </c>
      <c r="E7539" s="24" t="s">
        <v>4819</v>
      </c>
      <c r="F7539" s="25" t="s">
        <v>4820</v>
      </c>
      <c r="G7539" s="22" t="s">
        <v>1493</v>
      </c>
      <c r="H7539" s="26">
        <v>1333735</v>
      </c>
      <c r="I7539" s="28"/>
      <c r="J7539" s="26">
        <v>106699</v>
      </c>
      <c r="K7539" s="26">
        <v>1440434</v>
      </c>
      <c r="L7539" s="22" t="s">
        <v>1336</v>
      </c>
      <c r="M7539" s="22"/>
      <c r="N7539">
        <f t="shared" si="455"/>
        <v>49698</v>
      </c>
      <c r="O7539">
        <f>+VLOOKUP(N7539,'Thanh toán '!O$8:P$8099,2,0)</f>
        <v>1440434</v>
      </c>
      <c r="P7539">
        <f t="shared" si="456"/>
        <v>1440434</v>
      </c>
      <c r="Q7539" s="30">
        <f t="shared" si="457"/>
        <v>0</v>
      </c>
    </row>
    <row r="7540" spans="1:17" ht="26.3" hidden="1" x14ac:dyDescent="0.3">
      <c r="A7540" s="21">
        <v>57979</v>
      </c>
      <c r="B7540" s="22" t="s">
        <v>8211</v>
      </c>
      <c r="C7540" s="22" t="s">
        <v>1333</v>
      </c>
      <c r="D7540" s="27" t="s">
        <v>8180</v>
      </c>
      <c r="E7540" s="24" t="s">
        <v>5162</v>
      </c>
      <c r="F7540" s="25" t="s">
        <v>5163</v>
      </c>
      <c r="G7540" s="22" t="s">
        <v>244</v>
      </c>
      <c r="H7540" s="26">
        <v>1612400</v>
      </c>
      <c r="I7540" s="28"/>
      <c r="J7540" s="26">
        <v>128992</v>
      </c>
      <c r="K7540" s="26">
        <v>1741392</v>
      </c>
      <c r="L7540" s="22" t="s">
        <v>1336</v>
      </c>
      <c r="M7540" s="22"/>
      <c r="N7540">
        <f t="shared" si="455"/>
        <v>49699</v>
      </c>
      <c r="O7540">
        <f>+VLOOKUP(N7540,'Thanh toán '!O$8:P$8099,2,0)</f>
        <v>1741392</v>
      </c>
      <c r="P7540">
        <f t="shared" si="456"/>
        <v>1741392</v>
      </c>
      <c r="Q7540" s="30">
        <f t="shared" si="457"/>
        <v>0</v>
      </c>
    </row>
    <row r="7541" spans="1:17" hidden="1" x14ac:dyDescent="0.3">
      <c r="A7541" s="21">
        <v>57980</v>
      </c>
      <c r="B7541" s="22" t="s">
        <v>8212</v>
      </c>
      <c r="C7541" s="22" t="s">
        <v>1333</v>
      </c>
      <c r="D7541" s="27" t="s">
        <v>8180</v>
      </c>
      <c r="E7541" s="24" t="s">
        <v>6210</v>
      </c>
      <c r="F7541" s="25" t="s">
        <v>6211</v>
      </c>
      <c r="G7541" s="22" t="s">
        <v>6212</v>
      </c>
      <c r="H7541" s="26">
        <v>367155</v>
      </c>
      <c r="I7541" s="28"/>
      <c r="J7541" s="26">
        <v>29372</v>
      </c>
      <c r="K7541" s="26">
        <v>396527</v>
      </c>
      <c r="L7541" s="22" t="s">
        <v>1336</v>
      </c>
      <c r="M7541" s="22"/>
      <c r="N7541">
        <f t="shared" si="455"/>
        <v>49700</v>
      </c>
      <c r="O7541">
        <f>+VLOOKUP(N7541,'Thanh toán '!O$8:P$8099,2,0)</f>
        <v>396527</v>
      </c>
      <c r="P7541">
        <f t="shared" si="456"/>
        <v>396527</v>
      </c>
      <c r="Q7541" s="30">
        <f t="shared" si="457"/>
        <v>0</v>
      </c>
    </row>
    <row r="7542" spans="1:17" ht="26.3" hidden="1" x14ac:dyDescent="0.3">
      <c r="A7542" s="21">
        <v>57981</v>
      </c>
      <c r="B7542" s="22" t="s">
        <v>8213</v>
      </c>
      <c r="C7542" s="22" t="s">
        <v>1333</v>
      </c>
      <c r="D7542" s="27" t="s">
        <v>8180</v>
      </c>
      <c r="E7542" s="24" t="s">
        <v>4823</v>
      </c>
      <c r="F7542" s="25" t="s">
        <v>4824</v>
      </c>
      <c r="G7542" s="22" t="s">
        <v>1499</v>
      </c>
      <c r="H7542" s="26">
        <v>2216140</v>
      </c>
      <c r="I7542" s="28"/>
      <c r="J7542" s="26">
        <v>177291</v>
      </c>
      <c r="K7542" s="26">
        <v>2393431</v>
      </c>
      <c r="L7542" s="22" t="s">
        <v>1336</v>
      </c>
      <c r="M7542" s="22"/>
      <c r="N7542">
        <f t="shared" si="455"/>
        <v>49701</v>
      </c>
      <c r="O7542">
        <f>+VLOOKUP(N7542,'Thanh toán '!O$8:P$8099,2,0)</f>
        <v>2393431</v>
      </c>
      <c r="P7542">
        <f t="shared" si="456"/>
        <v>2393431</v>
      </c>
      <c r="Q7542" s="30">
        <f t="shared" si="457"/>
        <v>0</v>
      </c>
    </row>
    <row r="7543" spans="1:17" ht="26.3" hidden="1" x14ac:dyDescent="0.3">
      <c r="A7543" s="21">
        <v>57982</v>
      </c>
      <c r="B7543" s="22" t="s">
        <v>8214</v>
      </c>
      <c r="C7543" s="22" t="s">
        <v>1333</v>
      </c>
      <c r="D7543" s="27" t="s">
        <v>8180</v>
      </c>
      <c r="E7543" s="24" t="s">
        <v>4962</v>
      </c>
      <c r="F7543" s="25" t="s">
        <v>4963</v>
      </c>
      <c r="G7543" s="22" t="s">
        <v>272</v>
      </c>
      <c r="H7543" s="26">
        <v>2301240</v>
      </c>
      <c r="I7543" s="28"/>
      <c r="J7543" s="26">
        <v>184099</v>
      </c>
      <c r="K7543" s="26">
        <v>2485339</v>
      </c>
      <c r="L7543" s="22" t="s">
        <v>1336</v>
      </c>
      <c r="M7543" s="22"/>
      <c r="N7543">
        <f t="shared" si="455"/>
        <v>49702</v>
      </c>
      <c r="O7543">
        <f>+VLOOKUP(N7543,'Thanh toán '!O$8:P$8099,2,0)</f>
        <v>2485339</v>
      </c>
      <c r="P7543">
        <f t="shared" si="456"/>
        <v>2485339</v>
      </c>
      <c r="Q7543" s="30">
        <f t="shared" si="457"/>
        <v>0</v>
      </c>
    </row>
    <row r="7544" spans="1:17" hidden="1" x14ac:dyDescent="0.3">
      <c r="A7544" s="21">
        <v>57983</v>
      </c>
      <c r="B7544" s="22" t="s">
        <v>8215</v>
      </c>
      <c r="C7544" s="22" t="s">
        <v>1333</v>
      </c>
      <c r="D7544" s="27" t="s">
        <v>8180</v>
      </c>
      <c r="E7544" s="24" t="s">
        <v>5498</v>
      </c>
      <c r="F7544" s="25" t="s">
        <v>5499</v>
      </c>
      <c r="G7544" s="22" t="s">
        <v>16</v>
      </c>
      <c r="H7544" s="26">
        <v>1924970</v>
      </c>
      <c r="I7544" s="28"/>
      <c r="J7544" s="26">
        <v>153998</v>
      </c>
      <c r="K7544" s="26">
        <v>2078968</v>
      </c>
      <c r="L7544" s="22" t="s">
        <v>1336</v>
      </c>
      <c r="M7544" s="22"/>
      <c r="N7544">
        <f t="shared" si="455"/>
        <v>49703</v>
      </c>
      <c r="O7544">
        <f>+VLOOKUP(N7544,'Thanh toán '!O$8:P$8099,2,0)</f>
        <v>2078968</v>
      </c>
      <c r="P7544">
        <f t="shared" si="456"/>
        <v>2078968</v>
      </c>
      <c r="Q7544" s="30">
        <f t="shared" si="457"/>
        <v>0</v>
      </c>
    </row>
    <row r="7545" spans="1:17" hidden="1" x14ac:dyDescent="0.3">
      <c r="A7545" s="21">
        <v>57996</v>
      </c>
      <c r="B7545" s="22" t="s">
        <v>8216</v>
      </c>
      <c r="C7545" s="22" t="s">
        <v>1333</v>
      </c>
      <c r="D7545" s="27" t="s">
        <v>8217</v>
      </c>
      <c r="E7545" s="24" t="s">
        <v>4612</v>
      </c>
      <c r="F7545" s="25" t="s">
        <v>4613</v>
      </c>
      <c r="G7545" s="22" t="s">
        <v>39</v>
      </c>
      <c r="H7545" s="26">
        <v>2236260</v>
      </c>
      <c r="I7545" s="28"/>
      <c r="J7545" s="26">
        <v>178901</v>
      </c>
      <c r="K7545" s="26">
        <v>2415161</v>
      </c>
      <c r="L7545" s="22" t="s">
        <v>1336</v>
      </c>
      <c r="M7545" s="22"/>
      <c r="N7545">
        <f t="shared" si="455"/>
        <v>49718</v>
      </c>
      <c r="O7545" t="e">
        <f>+VLOOKUP(N7545,'Thanh toán '!O$8:P$8099,2,0)</f>
        <v>#N/A</v>
      </c>
      <c r="P7545" t="e">
        <f t="shared" si="456"/>
        <v>#N/A</v>
      </c>
      <c r="Q7545" s="30" t="e">
        <f t="shared" si="457"/>
        <v>#N/A</v>
      </c>
    </row>
    <row r="7546" spans="1:17" hidden="1" x14ac:dyDescent="0.3">
      <c r="A7546" s="21">
        <v>57997</v>
      </c>
      <c r="B7546" s="22" t="s">
        <v>8218</v>
      </c>
      <c r="C7546" s="22" t="s">
        <v>1333</v>
      </c>
      <c r="D7546" s="27" t="s">
        <v>8217</v>
      </c>
      <c r="E7546" s="24" t="s">
        <v>427</v>
      </c>
      <c r="F7546" s="25" t="s">
        <v>5424</v>
      </c>
      <c r="G7546" s="22" t="s">
        <v>428</v>
      </c>
      <c r="H7546" s="26">
        <v>146862</v>
      </c>
      <c r="I7546" s="28"/>
      <c r="J7546" s="26">
        <v>11749</v>
      </c>
      <c r="K7546" s="26">
        <v>158611</v>
      </c>
      <c r="L7546" s="22" t="s">
        <v>1336</v>
      </c>
      <c r="M7546" s="22"/>
      <c r="N7546">
        <f t="shared" si="455"/>
        <v>49719</v>
      </c>
      <c r="O7546">
        <f>+VLOOKUP(N7546,'Thanh toán '!O$8:P$8099,2,0)</f>
        <v>158611</v>
      </c>
      <c r="P7546">
        <f t="shared" si="456"/>
        <v>158611</v>
      </c>
      <c r="Q7546" s="30">
        <f t="shared" si="457"/>
        <v>0</v>
      </c>
    </row>
    <row r="7547" spans="1:17" hidden="1" x14ac:dyDescent="0.3">
      <c r="A7547" s="21">
        <v>57998</v>
      </c>
      <c r="B7547" s="22" t="s">
        <v>8219</v>
      </c>
      <c r="C7547" s="22" t="s">
        <v>1333</v>
      </c>
      <c r="D7547" s="27" t="s">
        <v>8217</v>
      </c>
      <c r="E7547" s="24" t="s">
        <v>4612</v>
      </c>
      <c r="F7547" s="25" t="s">
        <v>4613</v>
      </c>
      <c r="G7547" s="22" t="s">
        <v>39</v>
      </c>
      <c r="H7547" s="26">
        <v>388703</v>
      </c>
      <c r="I7547" s="28"/>
      <c r="J7547" s="26">
        <v>31096</v>
      </c>
      <c r="K7547" s="26">
        <v>419799</v>
      </c>
      <c r="L7547" s="22" t="s">
        <v>1336</v>
      </c>
      <c r="M7547" s="22"/>
      <c r="N7547">
        <f t="shared" si="455"/>
        <v>49720</v>
      </c>
      <c r="O7547">
        <f>+VLOOKUP(N7547,'Thanh toán '!O$8:P$8099,2,0)</f>
        <v>419799</v>
      </c>
      <c r="P7547">
        <f t="shared" si="456"/>
        <v>419799</v>
      </c>
      <c r="Q7547" s="30">
        <f t="shared" si="457"/>
        <v>0</v>
      </c>
    </row>
    <row r="7548" spans="1:17" hidden="1" x14ac:dyDescent="0.3">
      <c r="A7548" s="21">
        <v>58001</v>
      </c>
      <c r="B7548" s="22" t="s">
        <v>8220</v>
      </c>
      <c r="C7548" s="22" t="s">
        <v>1333</v>
      </c>
      <c r="D7548" s="27" t="s">
        <v>8217</v>
      </c>
      <c r="E7548" s="24" t="s">
        <v>50</v>
      </c>
      <c r="F7548" s="25" t="s">
        <v>5314</v>
      </c>
      <c r="G7548" s="22" t="s">
        <v>51</v>
      </c>
      <c r="H7548" s="26">
        <v>3957995</v>
      </c>
      <c r="I7548" s="28"/>
      <c r="J7548" s="26">
        <v>316640</v>
      </c>
      <c r="K7548" s="26">
        <v>4274635</v>
      </c>
      <c r="L7548" s="22" t="s">
        <v>1336</v>
      </c>
      <c r="M7548" s="22"/>
      <c r="N7548">
        <f t="shared" si="455"/>
        <v>49723</v>
      </c>
      <c r="O7548">
        <f>+VLOOKUP(N7548,'Thanh toán '!O$8:P$8099,2,0)</f>
        <v>4274635</v>
      </c>
      <c r="P7548">
        <f t="shared" si="456"/>
        <v>4274635</v>
      </c>
      <c r="Q7548" s="30">
        <f t="shared" si="457"/>
        <v>0</v>
      </c>
    </row>
    <row r="7549" spans="1:17" hidden="1" x14ac:dyDescent="0.3">
      <c r="A7549" s="21">
        <v>58003</v>
      </c>
      <c r="B7549" s="22" t="s">
        <v>8221</v>
      </c>
      <c r="C7549" s="22" t="s">
        <v>1333</v>
      </c>
      <c r="D7549" s="27" t="s">
        <v>8217</v>
      </c>
      <c r="E7549" s="24" t="s">
        <v>4612</v>
      </c>
      <c r="F7549" s="25" t="s">
        <v>4613</v>
      </c>
      <c r="G7549" s="22" t="s">
        <v>39</v>
      </c>
      <c r="H7549" s="26">
        <v>1990801</v>
      </c>
      <c r="I7549" s="28"/>
      <c r="J7549" s="26">
        <v>159264</v>
      </c>
      <c r="K7549" s="26">
        <v>2150065</v>
      </c>
      <c r="L7549" s="22" t="s">
        <v>1336</v>
      </c>
      <c r="M7549" s="22"/>
      <c r="N7549">
        <f t="shared" si="455"/>
        <v>49725</v>
      </c>
      <c r="O7549" t="e">
        <f>+VLOOKUP(N7549,'Thanh toán '!O$8:P$8099,2,0)</f>
        <v>#N/A</v>
      </c>
      <c r="P7549" t="e">
        <f t="shared" si="456"/>
        <v>#N/A</v>
      </c>
      <c r="Q7549" s="30" t="e">
        <f t="shared" si="457"/>
        <v>#N/A</v>
      </c>
    </row>
    <row r="7550" spans="1:17" hidden="1" x14ac:dyDescent="0.3">
      <c r="A7550" s="21">
        <v>58004</v>
      </c>
      <c r="B7550" s="22" t="s">
        <v>8222</v>
      </c>
      <c r="C7550" s="22" t="s">
        <v>1333</v>
      </c>
      <c r="D7550" s="27" t="s">
        <v>8217</v>
      </c>
      <c r="E7550" s="24" t="s">
        <v>4612</v>
      </c>
      <c r="F7550" s="25" t="s">
        <v>4613</v>
      </c>
      <c r="G7550" s="22" t="s">
        <v>39</v>
      </c>
      <c r="H7550" s="26">
        <v>1101465</v>
      </c>
      <c r="I7550" s="28"/>
      <c r="J7550" s="26">
        <v>88117</v>
      </c>
      <c r="K7550" s="26">
        <v>1189582</v>
      </c>
      <c r="L7550" s="22" t="s">
        <v>1336</v>
      </c>
      <c r="M7550" s="22"/>
      <c r="N7550">
        <f t="shared" si="455"/>
        <v>49726</v>
      </c>
      <c r="O7550">
        <f>+VLOOKUP(N7550,'Thanh toán '!O$8:P$8099,2,0)</f>
        <v>1189582</v>
      </c>
      <c r="P7550">
        <f t="shared" si="456"/>
        <v>1189582</v>
      </c>
      <c r="Q7550" s="30">
        <f t="shared" si="457"/>
        <v>0</v>
      </c>
    </row>
    <row r="7551" spans="1:17" hidden="1" x14ac:dyDescent="0.3">
      <c r="A7551" s="21">
        <v>58005</v>
      </c>
      <c r="B7551" s="22" t="s">
        <v>8223</v>
      </c>
      <c r="C7551" s="22" t="s">
        <v>1333</v>
      </c>
      <c r="D7551" s="27" t="s">
        <v>8217</v>
      </c>
      <c r="E7551" s="24" t="s">
        <v>4612</v>
      </c>
      <c r="F7551" s="25" t="s">
        <v>4613</v>
      </c>
      <c r="G7551" s="22" t="s">
        <v>39</v>
      </c>
      <c r="H7551" s="26">
        <v>539249</v>
      </c>
      <c r="I7551" s="28"/>
      <c r="J7551" s="26">
        <v>43140</v>
      </c>
      <c r="K7551" s="26">
        <v>582389</v>
      </c>
      <c r="L7551" s="22" t="s">
        <v>1336</v>
      </c>
      <c r="M7551" s="22"/>
      <c r="N7551">
        <f t="shared" si="455"/>
        <v>49727</v>
      </c>
      <c r="O7551">
        <f>+VLOOKUP(N7551,'Thanh toán '!O$8:P$8099,2,0)</f>
        <v>582389</v>
      </c>
      <c r="P7551">
        <f t="shared" si="456"/>
        <v>582389</v>
      </c>
      <c r="Q7551" s="30">
        <f t="shared" si="457"/>
        <v>0</v>
      </c>
    </row>
    <row r="7552" spans="1:17" hidden="1" x14ac:dyDescent="0.3">
      <c r="A7552" s="21">
        <v>58006</v>
      </c>
      <c r="B7552" s="22" t="s">
        <v>8224</v>
      </c>
      <c r="C7552" s="22" t="s">
        <v>1333</v>
      </c>
      <c r="D7552" s="27" t="s">
        <v>8217</v>
      </c>
      <c r="E7552" s="24" t="s">
        <v>4612</v>
      </c>
      <c r="F7552" s="25" t="s">
        <v>4613</v>
      </c>
      <c r="G7552" s="22" t="s">
        <v>39</v>
      </c>
      <c r="H7552" s="26">
        <v>388703</v>
      </c>
      <c r="I7552" s="28"/>
      <c r="J7552" s="26">
        <v>31096</v>
      </c>
      <c r="K7552" s="26">
        <v>419799</v>
      </c>
      <c r="L7552" s="22" t="s">
        <v>1336</v>
      </c>
      <c r="M7552" s="22"/>
      <c r="N7552">
        <f t="shared" si="455"/>
        <v>49728</v>
      </c>
      <c r="O7552">
        <f>+VLOOKUP(N7552,'Thanh toán '!O$8:P$8099,2,0)</f>
        <v>419799</v>
      </c>
      <c r="P7552">
        <f t="shared" si="456"/>
        <v>419799</v>
      </c>
      <c r="Q7552" s="30">
        <f t="shared" si="457"/>
        <v>0</v>
      </c>
    </row>
    <row r="7553" spans="1:17" hidden="1" x14ac:dyDescent="0.3">
      <c r="A7553" s="21">
        <v>58007</v>
      </c>
      <c r="B7553" s="22" t="s">
        <v>8225</v>
      </c>
      <c r="C7553" s="22" t="s">
        <v>1333</v>
      </c>
      <c r="D7553" s="27" t="s">
        <v>8217</v>
      </c>
      <c r="E7553" s="24" t="s">
        <v>4612</v>
      </c>
      <c r="F7553" s="25" t="s">
        <v>4613</v>
      </c>
      <c r="G7553" s="22" t="s">
        <v>39</v>
      </c>
      <c r="H7553" s="26">
        <v>851287</v>
      </c>
      <c r="I7553" s="28"/>
      <c r="J7553" s="26">
        <v>68103</v>
      </c>
      <c r="K7553" s="26">
        <v>919390</v>
      </c>
      <c r="L7553" s="22" t="s">
        <v>1336</v>
      </c>
      <c r="M7553" s="22"/>
      <c r="N7553">
        <f t="shared" si="455"/>
        <v>49729</v>
      </c>
      <c r="O7553">
        <f>+VLOOKUP(N7553,'Thanh toán '!O$8:P$8099,2,0)</f>
        <v>919390</v>
      </c>
      <c r="P7553">
        <f t="shared" si="456"/>
        <v>919390</v>
      </c>
      <c r="Q7553" s="30">
        <f t="shared" si="457"/>
        <v>0</v>
      </c>
    </row>
    <row r="7554" spans="1:17" hidden="1" x14ac:dyDescent="0.3">
      <c r="A7554" s="21">
        <v>58008</v>
      </c>
      <c r="B7554" s="22" t="s">
        <v>8226</v>
      </c>
      <c r="C7554" s="22" t="s">
        <v>1333</v>
      </c>
      <c r="D7554" s="27" t="s">
        <v>8217</v>
      </c>
      <c r="E7554" s="24" t="s">
        <v>4612</v>
      </c>
      <c r="F7554" s="25" t="s">
        <v>4613</v>
      </c>
      <c r="G7554" s="22" t="s">
        <v>39</v>
      </c>
      <c r="H7554" s="26">
        <v>1752669</v>
      </c>
      <c r="I7554" s="28"/>
      <c r="J7554" s="26">
        <v>140214</v>
      </c>
      <c r="K7554" s="26">
        <v>1892883</v>
      </c>
      <c r="L7554" s="22" t="s">
        <v>1336</v>
      </c>
      <c r="M7554" s="22"/>
      <c r="N7554">
        <f t="shared" si="455"/>
        <v>49730</v>
      </c>
      <c r="O7554">
        <f>+VLOOKUP(N7554,'Thanh toán '!O$8:P$8099,2,0)</f>
        <v>1892883</v>
      </c>
      <c r="P7554">
        <f t="shared" si="456"/>
        <v>1892883</v>
      </c>
      <c r="Q7554" s="30">
        <f t="shared" si="457"/>
        <v>0</v>
      </c>
    </row>
    <row r="7555" spans="1:17" hidden="1" x14ac:dyDescent="0.3">
      <c r="A7555" s="21">
        <v>58009</v>
      </c>
      <c r="B7555" s="22" t="s">
        <v>8227</v>
      </c>
      <c r="C7555" s="22" t="s">
        <v>1333</v>
      </c>
      <c r="D7555" s="27" t="s">
        <v>8217</v>
      </c>
      <c r="E7555" s="24" t="s">
        <v>4612</v>
      </c>
      <c r="F7555" s="25" t="s">
        <v>4613</v>
      </c>
      <c r="G7555" s="22" t="s">
        <v>39</v>
      </c>
      <c r="H7555" s="26">
        <v>618065</v>
      </c>
      <c r="I7555" s="28"/>
      <c r="J7555" s="26">
        <v>49445</v>
      </c>
      <c r="K7555" s="26">
        <v>667510</v>
      </c>
      <c r="L7555" s="22" t="s">
        <v>1336</v>
      </c>
      <c r="M7555" s="22"/>
      <c r="N7555">
        <f t="shared" si="455"/>
        <v>49731</v>
      </c>
      <c r="O7555">
        <f>+VLOOKUP(N7555,'Thanh toán '!O$8:P$8099,2,0)</f>
        <v>667510</v>
      </c>
      <c r="P7555">
        <f t="shared" si="456"/>
        <v>667510</v>
      </c>
      <c r="Q7555" s="30">
        <f t="shared" si="457"/>
        <v>0</v>
      </c>
    </row>
    <row r="7556" spans="1:17" hidden="1" x14ac:dyDescent="0.3">
      <c r="A7556" s="21">
        <v>58011</v>
      </c>
      <c r="B7556" s="22" t="s">
        <v>8228</v>
      </c>
      <c r="C7556" s="22" t="s">
        <v>1333</v>
      </c>
      <c r="D7556" s="27" t="s">
        <v>8217</v>
      </c>
      <c r="E7556" s="24" t="s">
        <v>4612</v>
      </c>
      <c r="F7556" s="25" t="s">
        <v>4613</v>
      </c>
      <c r="G7556" s="22" t="s">
        <v>39</v>
      </c>
      <c r="H7556" s="26">
        <v>535565</v>
      </c>
      <c r="I7556" s="28"/>
      <c r="J7556" s="26">
        <v>42845</v>
      </c>
      <c r="K7556" s="26">
        <v>578410</v>
      </c>
      <c r="L7556" s="22" t="s">
        <v>1336</v>
      </c>
      <c r="M7556" s="22"/>
      <c r="N7556">
        <f t="shared" si="455"/>
        <v>49733</v>
      </c>
      <c r="O7556">
        <f>+VLOOKUP(N7556,'Thanh toán '!O$8:P$8099,2,0)</f>
        <v>578410</v>
      </c>
      <c r="P7556">
        <f t="shared" si="456"/>
        <v>578410</v>
      </c>
      <c r="Q7556" s="30">
        <f t="shared" si="457"/>
        <v>0</v>
      </c>
    </row>
    <row r="7557" spans="1:17" hidden="1" x14ac:dyDescent="0.3">
      <c r="A7557" s="21">
        <v>58013</v>
      </c>
      <c r="B7557" s="22" t="s">
        <v>8229</v>
      </c>
      <c r="C7557" s="22" t="s">
        <v>1333</v>
      </c>
      <c r="D7557" s="27" t="s">
        <v>8217</v>
      </c>
      <c r="E7557" s="24" t="s">
        <v>4612</v>
      </c>
      <c r="F7557" s="25" t="s">
        <v>4613</v>
      </c>
      <c r="G7557" s="22" t="s">
        <v>39</v>
      </c>
      <c r="H7557" s="26">
        <v>640839</v>
      </c>
      <c r="I7557" s="28"/>
      <c r="J7557" s="26">
        <v>51267</v>
      </c>
      <c r="K7557" s="26">
        <v>692106</v>
      </c>
      <c r="L7557" s="22" t="s">
        <v>1336</v>
      </c>
      <c r="M7557" s="22"/>
      <c r="N7557">
        <f t="shared" si="455"/>
        <v>49735</v>
      </c>
      <c r="O7557">
        <f>+VLOOKUP(N7557,'Thanh toán '!O$8:P$8099,2,0)</f>
        <v>692106</v>
      </c>
      <c r="P7557">
        <f t="shared" si="456"/>
        <v>692106</v>
      </c>
      <c r="Q7557" s="30">
        <f t="shared" si="457"/>
        <v>0</v>
      </c>
    </row>
    <row r="7558" spans="1:17" hidden="1" x14ac:dyDescent="0.3">
      <c r="A7558" s="21">
        <v>58014</v>
      </c>
      <c r="B7558" s="22" t="s">
        <v>8230</v>
      </c>
      <c r="C7558" s="22" t="s">
        <v>1333</v>
      </c>
      <c r="D7558" s="27" t="s">
        <v>8217</v>
      </c>
      <c r="E7558" s="24" t="s">
        <v>4612</v>
      </c>
      <c r="F7558" s="25" t="s">
        <v>4613</v>
      </c>
      <c r="G7558" s="22" t="s">
        <v>39</v>
      </c>
      <c r="H7558" s="26">
        <v>466444</v>
      </c>
      <c r="I7558" s="28"/>
      <c r="J7558" s="26">
        <v>37316</v>
      </c>
      <c r="K7558" s="26">
        <v>503760</v>
      </c>
      <c r="L7558" s="22" t="s">
        <v>1336</v>
      </c>
      <c r="M7558" s="22"/>
      <c r="N7558">
        <f t="shared" ref="N7558:N7621" si="458">+B7558*1</f>
        <v>49736</v>
      </c>
      <c r="O7558">
        <f>+VLOOKUP(N7558,'Thanh toán '!O$8:P$8099,2,0)</f>
        <v>503760</v>
      </c>
      <c r="P7558">
        <f t="shared" ref="P7558:P7621" si="459">+O7558</f>
        <v>503760</v>
      </c>
      <c r="Q7558" s="30">
        <f t="shared" si="457"/>
        <v>0</v>
      </c>
    </row>
    <row r="7559" spans="1:17" hidden="1" x14ac:dyDescent="0.3">
      <c r="A7559" s="21">
        <v>58016</v>
      </c>
      <c r="B7559" s="22" t="s">
        <v>8231</v>
      </c>
      <c r="C7559" s="22" t="s">
        <v>1333</v>
      </c>
      <c r="D7559" s="27" t="s">
        <v>8217</v>
      </c>
      <c r="E7559" s="24" t="s">
        <v>4612</v>
      </c>
      <c r="F7559" s="25" t="s">
        <v>4613</v>
      </c>
      <c r="G7559" s="22" t="s">
        <v>39</v>
      </c>
      <c r="H7559" s="26">
        <v>1383066</v>
      </c>
      <c r="I7559" s="28"/>
      <c r="J7559" s="26">
        <v>110645</v>
      </c>
      <c r="K7559" s="26">
        <v>1493711</v>
      </c>
      <c r="L7559" s="22" t="s">
        <v>1336</v>
      </c>
      <c r="M7559" s="22"/>
      <c r="N7559">
        <f t="shared" si="458"/>
        <v>49738</v>
      </c>
      <c r="O7559">
        <f>+VLOOKUP(N7559,'Thanh toán '!O$8:P$8099,2,0)</f>
        <v>1493711</v>
      </c>
      <c r="P7559">
        <f t="shared" si="459"/>
        <v>1493711</v>
      </c>
      <c r="Q7559" s="30">
        <f t="shared" si="457"/>
        <v>0</v>
      </c>
    </row>
    <row r="7560" spans="1:17" hidden="1" x14ac:dyDescent="0.3">
      <c r="A7560" s="21">
        <v>58017</v>
      </c>
      <c r="B7560" s="22" t="s">
        <v>8232</v>
      </c>
      <c r="C7560" s="22" t="s">
        <v>1333</v>
      </c>
      <c r="D7560" s="27" t="s">
        <v>8217</v>
      </c>
      <c r="E7560" s="24" t="s">
        <v>42</v>
      </c>
      <c r="F7560" s="25" t="s">
        <v>4853</v>
      </c>
      <c r="G7560" s="22" t="s">
        <v>43</v>
      </c>
      <c r="H7560" s="26">
        <v>1477735</v>
      </c>
      <c r="I7560" s="28"/>
      <c r="J7560" s="26">
        <v>118219</v>
      </c>
      <c r="K7560" s="26">
        <v>1595954</v>
      </c>
      <c r="L7560" s="22" t="s">
        <v>1336</v>
      </c>
      <c r="M7560" s="22"/>
      <c r="N7560">
        <f t="shared" si="458"/>
        <v>49739</v>
      </c>
      <c r="O7560">
        <f>+VLOOKUP(N7560,'Thanh toán '!O$8:P$8099,2,0)</f>
        <v>1595954</v>
      </c>
      <c r="P7560">
        <f t="shared" si="459"/>
        <v>1595954</v>
      </c>
      <c r="Q7560" s="30">
        <f t="shared" si="457"/>
        <v>0</v>
      </c>
    </row>
    <row r="7561" spans="1:17" hidden="1" x14ac:dyDescent="0.3">
      <c r="A7561" s="21">
        <v>58018</v>
      </c>
      <c r="B7561" s="22" t="s">
        <v>8233</v>
      </c>
      <c r="C7561" s="22" t="s">
        <v>1333</v>
      </c>
      <c r="D7561" s="27" t="s">
        <v>8217</v>
      </c>
      <c r="E7561" s="24" t="s">
        <v>4612</v>
      </c>
      <c r="F7561" s="25" t="s">
        <v>4613</v>
      </c>
      <c r="G7561" s="22" t="s">
        <v>39</v>
      </c>
      <c r="H7561" s="26">
        <v>466444</v>
      </c>
      <c r="I7561" s="28"/>
      <c r="J7561" s="26">
        <v>37316</v>
      </c>
      <c r="K7561" s="26">
        <v>503760</v>
      </c>
      <c r="L7561" s="22" t="s">
        <v>1336</v>
      </c>
      <c r="M7561" s="22"/>
      <c r="N7561">
        <f t="shared" si="458"/>
        <v>49740</v>
      </c>
      <c r="O7561">
        <f>+VLOOKUP(N7561,'Thanh toán '!O$8:P$8099,2,0)</f>
        <v>503760</v>
      </c>
      <c r="P7561">
        <f t="shared" si="459"/>
        <v>503760</v>
      </c>
      <c r="Q7561" s="30">
        <f t="shared" si="457"/>
        <v>0</v>
      </c>
    </row>
    <row r="7562" spans="1:17" hidden="1" x14ac:dyDescent="0.3">
      <c r="A7562" s="21">
        <v>58019</v>
      </c>
      <c r="B7562" s="22" t="s">
        <v>8234</v>
      </c>
      <c r="C7562" s="22" t="s">
        <v>1333</v>
      </c>
      <c r="D7562" s="27" t="s">
        <v>8217</v>
      </c>
      <c r="E7562" s="24" t="s">
        <v>4612</v>
      </c>
      <c r="F7562" s="25" t="s">
        <v>4613</v>
      </c>
      <c r="G7562" s="22" t="s">
        <v>39</v>
      </c>
      <c r="H7562" s="26">
        <v>777406</v>
      </c>
      <c r="I7562" s="28"/>
      <c r="J7562" s="26">
        <v>62192</v>
      </c>
      <c r="K7562" s="26">
        <v>839598</v>
      </c>
      <c r="L7562" s="22" t="s">
        <v>1336</v>
      </c>
      <c r="M7562" s="22"/>
      <c r="N7562">
        <f t="shared" si="458"/>
        <v>49741</v>
      </c>
      <c r="O7562">
        <f>+VLOOKUP(N7562,'Thanh toán '!O$8:P$8099,2,0)</f>
        <v>839598</v>
      </c>
      <c r="P7562">
        <f t="shared" si="459"/>
        <v>839598</v>
      </c>
      <c r="Q7562" s="30">
        <f t="shared" si="457"/>
        <v>0</v>
      </c>
    </row>
    <row r="7563" spans="1:17" hidden="1" x14ac:dyDescent="0.3">
      <c r="A7563" s="21">
        <v>58021</v>
      </c>
      <c r="B7563" s="22" t="s">
        <v>8235</v>
      </c>
      <c r="C7563" s="22" t="s">
        <v>1333</v>
      </c>
      <c r="D7563" s="27" t="s">
        <v>8217</v>
      </c>
      <c r="E7563" s="24" t="s">
        <v>4612</v>
      </c>
      <c r="F7563" s="25" t="s">
        <v>4613</v>
      </c>
      <c r="G7563" s="22" t="s">
        <v>39</v>
      </c>
      <c r="H7563" s="26">
        <v>639613</v>
      </c>
      <c r="I7563" s="28"/>
      <c r="J7563" s="26">
        <v>51169</v>
      </c>
      <c r="K7563" s="26">
        <v>690782</v>
      </c>
      <c r="L7563" s="22" t="s">
        <v>1336</v>
      </c>
      <c r="M7563" s="22"/>
      <c r="N7563">
        <f t="shared" si="458"/>
        <v>49743</v>
      </c>
      <c r="O7563">
        <f>+VLOOKUP(N7563,'Thanh toán '!O$8:P$8099,2,0)</f>
        <v>690782</v>
      </c>
      <c r="P7563">
        <f t="shared" si="459"/>
        <v>690782</v>
      </c>
      <c r="Q7563" s="30">
        <f t="shared" si="457"/>
        <v>0</v>
      </c>
    </row>
    <row r="7564" spans="1:17" hidden="1" x14ac:dyDescent="0.3">
      <c r="A7564" s="21">
        <v>58022</v>
      </c>
      <c r="B7564" s="22" t="s">
        <v>8236</v>
      </c>
      <c r="C7564" s="22" t="s">
        <v>1333</v>
      </c>
      <c r="D7564" s="27" t="s">
        <v>8217</v>
      </c>
      <c r="E7564" s="24" t="s">
        <v>32</v>
      </c>
      <c r="F7564" s="25" t="s">
        <v>1335</v>
      </c>
      <c r="G7564" s="22" t="s">
        <v>33</v>
      </c>
      <c r="H7564" s="26">
        <v>2722980</v>
      </c>
      <c r="I7564" s="28"/>
      <c r="J7564" s="26">
        <v>217838</v>
      </c>
      <c r="K7564" s="26">
        <v>2940818</v>
      </c>
      <c r="L7564" s="22" t="s">
        <v>1336</v>
      </c>
      <c r="M7564" s="22"/>
      <c r="N7564">
        <f t="shared" si="458"/>
        <v>49744</v>
      </c>
      <c r="O7564">
        <f>+VLOOKUP(N7564,'Thanh toán '!O$8:P$8099,2,0)</f>
        <v>2940818</v>
      </c>
      <c r="P7564">
        <f t="shared" si="459"/>
        <v>2940818</v>
      </c>
      <c r="Q7564" s="30">
        <f t="shared" si="457"/>
        <v>0</v>
      </c>
    </row>
    <row r="7565" spans="1:17" hidden="1" x14ac:dyDescent="0.3">
      <c r="A7565" s="21">
        <v>58023</v>
      </c>
      <c r="B7565" s="22" t="s">
        <v>8237</v>
      </c>
      <c r="C7565" s="22" t="s">
        <v>1333</v>
      </c>
      <c r="D7565" s="27" t="s">
        <v>8217</v>
      </c>
      <c r="E7565" s="24" t="s">
        <v>42</v>
      </c>
      <c r="F7565" s="25" t="s">
        <v>4853</v>
      </c>
      <c r="G7565" s="22" t="s">
        <v>43</v>
      </c>
      <c r="H7565" s="26">
        <v>3978655</v>
      </c>
      <c r="I7565" s="28"/>
      <c r="J7565" s="26">
        <v>318292</v>
      </c>
      <c r="K7565" s="26">
        <v>4296947</v>
      </c>
      <c r="L7565" s="22" t="s">
        <v>1336</v>
      </c>
      <c r="M7565" s="22"/>
      <c r="N7565">
        <f t="shared" si="458"/>
        <v>49745</v>
      </c>
      <c r="O7565">
        <f>+VLOOKUP(N7565,'Thanh toán '!O$8:P$8099,2,0)</f>
        <v>4296947</v>
      </c>
      <c r="P7565">
        <f t="shared" si="459"/>
        <v>4296947</v>
      </c>
      <c r="Q7565" s="30">
        <f t="shared" si="457"/>
        <v>0</v>
      </c>
    </row>
    <row r="7566" spans="1:17" ht="26.3" hidden="1" x14ac:dyDescent="0.3">
      <c r="A7566" s="21">
        <v>58025</v>
      </c>
      <c r="B7566" s="22" t="s">
        <v>8238</v>
      </c>
      <c r="C7566" s="22" t="s">
        <v>1333</v>
      </c>
      <c r="D7566" s="27" t="s">
        <v>8217</v>
      </c>
      <c r="E7566" s="24" t="s">
        <v>4890</v>
      </c>
      <c r="F7566" s="25" t="s">
        <v>4891</v>
      </c>
      <c r="G7566" s="22" t="s">
        <v>100</v>
      </c>
      <c r="H7566" s="26">
        <v>778480</v>
      </c>
      <c r="I7566" s="28"/>
      <c r="J7566" s="26">
        <v>62278</v>
      </c>
      <c r="K7566" s="26">
        <v>840758</v>
      </c>
      <c r="L7566" s="22" t="s">
        <v>1336</v>
      </c>
      <c r="M7566" s="22"/>
      <c r="N7566">
        <f t="shared" si="458"/>
        <v>49747</v>
      </c>
      <c r="O7566">
        <f>+VLOOKUP(N7566,'Thanh toán '!O$8:P$8099,2,0)</f>
        <v>840758</v>
      </c>
      <c r="P7566">
        <f t="shared" si="459"/>
        <v>840758</v>
      </c>
      <c r="Q7566" s="30">
        <f t="shared" si="457"/>
        <v>0</v>
      </c>
    </row>
    <row r="7567" spans="1:17" ht="26.3" hidden="1" x14ac:dyDescent="0.3">
      <c r="A7567" s="21">
        <v>58026</v>
      </c>
      <c r="B7567" s="22" t="s">
        <v>8239</v>
      </c>
      <c r="C7567" s="22" t="s">
        <v>1333</v>
      </c>
      <c r="D7567" s="27" t="s">
        <v>8217</v>
      </c>
      <c r="E7567" s="24" t="s">
        <v>4890</v>
      </c>
      <c r="F7567" s="25" t="s">
        <v>4891</v>
      </c>
      <c r="G7567" s="22" t="s">
        <v>100</v>
      </c>
      <c r="H7567" s="26">
        <v>778480</v>
      </c>
      <c r="I7567" s="28"/>
      <c r="J7567" s="26">
        <v>62278</v>
      </c>
      <c r="K7567" s="26">
        <v>840758</v>
      </c>
      <c r="L7567" s="22" t="s">
        <v>1336</v>
      </c>
      <c r="M7567" s="22"/>
      <c r="N7567">
        <f t="shared" si="458"/>
        <v>49748</v>
      </c>
      <c r="O7567">
        <f>+VLOOKUP(N7567,'Thanh toán '!O$8:P$8099,2,0)</f>
        <v>840758</v>
      </c>
      <c r="P7567">
        <f t="shared" si="459"/>
        <v>840758</v>
      </c>
      <c r="Q7567" s="30">
        <f t="shared" si="457"/>
        <v>0</v>
      </c>
    </row>
    <row r="7568" spans="1:17" ht="26.3" hidden="1" x14ac:dyDescent="0.3">
      <c r="A7568" s="21">
        <v>58027</v>
      </c>
      <c r="B7568" s="22" t="s">
        <v>8240</v>
      </c>
      <c r="C7568" s="22" t="s">
        <v>1333</v>
      </c>
      <c r="D7568" s="27" t="s">
        <v>8217</v>
      </c>
      <c r="E7568" s="24" t="s">
        <v>4890</v>
      </c>
      <c r="F7568" s="25" t="s">
        <v>4891</v>
      </c>
      <c r="G7568" s="22" t="s">
        <v>100</v>
      </c>
      <c r="H7568" s="26">
        <v>755858</v>
      </c>
      <c r="I7568" s="28"/>
      <c r="J7568" s="26">
        <v>60469</v>
      </c>
      <c r="K7568" s="26">
        <v>816327</v>
      </c>
      <c r="L7568" s="22" t="s">
        <v>1336</v>
      </c>
      <c r="M7568" s="22"/>
      <c r="N7568">
        <f t="shared" si="458"/>
        <v>49749</v>
      </c>
      <c r="O7568">
        <f>+VLOOKUP(N7568,'Thanh toán '!O$8:P$8099,2,0)</f>
        <v>816327</v>
      </c>
      <c r="P7568">
        <f t="shared" si="459"/>
        <v>816327</v>
      </c>
      <c r="Q7568" s="30">
        <f t="shared" si="457"/>
        <v>0</v>
      </c>
    </row>
    <row r="7569" spans="1:17" ht="26.3" hidden="1" x14ac:dyDescent="0.3">
      <c r="A7569" s="21">
        <v>58028</v>
      </c>
      <c r="B7569" s="22" t="s">
        <v>8241</v>
      </c>
      <c r="C7569" s="22" t="s">
        <v>1333</v>
      </c>
      <c r="D7569" s="27" t="s">
        <v>8217</v>
      </c>
      <c r="E7569" s="24" t="s">
        <v>4890</v>
      </c>
      <c r="F7569" s="25" t="s">
        <v>4891</v>
      </c>
      <c r="G7569" s="22" t="s">
        <v>100</v>
      </c>
      <c r="H7569" s="26">
        <v>777406</v>
      </c>
      <c r="I7569" s="28"/>
      <c r="J7569" s="26">
        <v>62192</v>
      </c>
      <c r="K7569" s="26">
        <v>839598</v>
      </c>
      <c r="L7569" s="22" t="s">
        <v>1336</v>
      </c>
      <c r="M7569" s="22"/>
      <c r="N7569">
        <f t="shared" si="458"/>
        <v>49750</v>
      </c>
      <c r="O7569">
        <f>+VLOOKUP(N7569,'Thanh toán '!O$8:P$8099,2,0)</f>
        <v>839598</v>
      </c>
      <c r="P7569">
        <f t="shared" si="459"/>
        <v>839598</v>
      </c>
      <c r="Q7569" s="30">
        <f t="shared" si="457"/>
        <v>0</v>
      </c>
    </row>
    <row r="7570" spans="1:17" ht="26.3" hidden="1" x14ac:dyDescent="0.3">
      <c r="A7570" s="21">
        <v>58029</v>
      </c>
      <c r="B7570" s="22" t="s">
        <v>8242</v>
      </c>
      <c r="C7570" s="22" t="s">
        <v>1333</v>
      </c>
      <c r="D7570" s="27" t="s">
        <v>8217</v>
      </c>
      <c r="E7570" s="24" t="s">
        <v>4809</v>
      </c>
      <c r="F7570" s="25" t="s">
        <v>4810</v>
      </c>
      <c r="G7570" s="22" t="s">
        <v>812</v>
      </c>
      <c r="H7570" s="26">
        <v>2346710</v>
      </c>
      <c r="I7570" s="28"/>
      <c r="J7570" s="26">
        <v>187737</v>
      </c>
      <c r="K7570" s="26">
        <v>2534447</v>
      </c>
      <c r="L7570" s="22" t="s">
        <v>1336</v>
      </c>
      <c r="M7570" s="22"/>
      <c r="N7570">
        <f t="shared" si="458"/>
        <v>49751</v>
      </c>
      <c r="O7570">
        <f>+VLOOKUP(N7570,'Thanh toán '!O$8:P$8099,2,0)</f>
        <v>2534447</v>
      </c>
      <c r="P7570">
        <f t="shared" si="459"/>
        <v>2534447</v>
      </c>
      <c r="Q7570" s="30">
        <f t="shared" si="457"/>
        <v>0</v>
      </c>
    </row>
    <row r="7571" spans="1:17" hidden="1" x14ac:dyDescent="0.3">
      <c r="A7571" s="21">
        <v>58030</v>
      </c>
      <c r="B7571" s="22" t="s">
        <v>8243</v>
      </c>
      <c r="C7571" s="22" t="s">
        <v>1333</v>
      </c>
      <c r="D7571" s="27" t="s">
        <v>8217</v>
      </c>
      <c r="E7571" s="24" t="s">
        <v>4612</v>
      </c>
      <c r="F7571" s="25" t="s">
        <v>4613</v>
      </c>
      <c r="G7571" s="22" t="s">
        <v>39</v>
      </c>
      <c r="H7571" s="26">
        <v>457824</v>
      </c>
      <c r="I7571" s="28"/>
      <c r="J7571" s="26">
        <v>36626</v>
      </c>
      <c r="K7571" s="26">
        <v>494450</v>
      </c>
      <c r="L7571" s="22" t="s">
        <v>1336</v>
      </c>
      <c r="M7571" s="22"/>
      <c r="N7571">
        <f t="shared" si="458"/>
        <v>49752</v>
      </c>
      <c r="O7571">
        <f>+VLOOKUP(N7571,'Thanh toán '!O$8:P$8099,2,0)</f>
        <v>494450</v>
      </c>
      <c r="P7571">
        <f t="shared" si="459"/>
        <v>494450</v>
      </c>
      <c r="Q7571" s="30">
        <f t="shared" ref="Q7571:Q7634" si="460">+O7571-K7571</f>
        <v>0</v>
      </c>
    </row>
    <row r="7572" spans="1:17" hidden="1" x14ac:dyDescent="0.3">
      <c r="A7572" s="21">
        <v>58031</v>
      </c>
      <c r="B7572" s="22" t="s">
        <v>8244</v>
      </c>
      <c r="C7572" s="22" t="s">
        <v>1333</v>
      </c>
      <c r="D7572" s="27" t="s">
        <v>8217</v>
      </c>
      <c r="E7572" s="24" t="s">
        <v>4612</v>
      </c>
      <c r="F7572" s="25" t="s">
        <v>4613</v>
      </c>
      <c r="G7572" s="22" t="s">
        <v>39</v>
      </c>
      <c r="H7572" s="26">
        <v>1076515</v>
      </c>
      <c r="I7572" s="28"/>
      <c r="J7572" s="26">
        <v>86121</v>
      </c>
      <c r="K7572" s="26">
        <v>1162636</v>
      </c>
      <c r="L7572" s="22" t="s">
        <v>1336</v>
      </c>
      <c r="M7572" s="22"/>
      <c r="N7572">
        <f t="shared" si="458"/>
        <v>49753</v>
      </c>
      <c r="O7572">
        <f>+VLOOKUP(N7572,'Thanh toán '!O$8:P$8099,2,0)</f>
        <v>1162636</v>
      </c>
      <c r="P7572">
        <f t="shared" si="459"/>
        <v>1162636</v>
      </c>
      <c r="Q7572" s="30">
        <f t="shared" si="460"/>
        <v>0</v>
      </c>
    </row>
    <row r="7573" spans="1:17" hidden="1" x14ac:dyDescent="0.3">
      <c r="A7573" s="21">
        <v>58032</v>
      </c>
      <c r="B7573" s="22" t="s">
        <v>8245</v>
      </c>
      <c r="C7573" s="22" t="s">
        <v>1333</v>
      </c>
      <c r="D7573" s="27" t="s">
        <v>8217</v>
      </c>
      <c r="E7573" s="24" t="s">
        <v>4612</v>
      </c>
      <c r="F7573" s="25" t="s">
        <v>4613</v>
      </c>
      <c r="G7573" s="22" t="s">
        <v>39</v>
      </c>
      <c r="H7573" s="26">
        <v>383768</v>
      </c>
      <c r="I7573" s="28"/>
      <c r="J7573" s="26">
        <v>30701</v>
      </c>
      <c r="K7573" s="26">
        <v>414469</v>
      </c>
      <c r="L7573" s="22" t="s">
        <v>1336</v>
      </c>
      <c r="M7573" s="22"/>
      <c r="N7573">
        <f t="shared" si="458"/>
        <v>49754</v>
      </c>
      <c r="O7573">
        <f>+VLOOKUP(N7573,'Thanh toán '!O$8:P$8099,2,0)</f>
        <v>414469</v>
      </c>
      <c r="P7573">
        <f t="shared" si="459"/>
        <v>414469</v>
      </c>
      <c r="Q7573" s="30">
        <f t="shared" si="460"/>
        <v>0</v>
      </c>
    </row>
    <row r="7574" spans="1:17" hidden="1" x14ac:dyDescent="0.3">
      <c r="A7574" s="21">
        <v>58034</v>
      </c>
      <c r="B7574" s="22" t="s">
        <v>8246</v>
      </c>
      <c r="C7574" s="22" t="s">
        <v>1333</v>
      </c>
      <c r="D7574" s="27" t="s">
        <v>8217</v>
      </c>
      <c r="E7574" s="24" t="s">
        <v>4612</v>
      </c>
      <c r="F7574" s="25" t="s">
        <v>4613</v>
      </c>
      <c r="G7574" s="22" t="s">
        <v>39</v>
      </c>
      <c r="H7574" s="26">
        <v>995015</v>
      </c>
      <c r="I7574" s="28"/>
      <c r="J7574" s="26">
        <v>79601</v>
      </c>
      <c r="K7574" s="26">
        <v>1074616</v>
      </c>
      <c r="L7574" s="22" t="s">
        <v>1336</v>
      </c>
      <c r="M7574" s="22"/>
      <c r="N7574">
        <f t="shared" si="458"/>
        <v>49756</v>
      </c>
      <c r="O7574">
        <f>+VLOOKUP(N7574,'Thanh toán '!O$8:P$8099,2,0)</f>
        <v>1074616</v>
      </c>
      <c r="P7574">
        <f t="shared" si="459"/>
        <v>1074616</v>
      </c>
      <c r="Q7574" s="30">
        <f t="shared" si="460"/>
        <v>0</v>
      </c>
    </row>
    <row r="7575" spans="1:17" hidden="1" x14ac:dyDescent="0.3">
      <c r="A7575" s="21">
        <v>58035</v>
      </c>
      <c r="B7575" s="22" t="s">
        <v>8247</v>
      </c>
      <c r="C7575" s="22" t="s">
        <v>1333</v>
      </c>
      <c r="D7575" s="27" t="s">
        <v>8217</v>
      </c>
      <c r="E7575" s="24" t="s">
        <v>4612</v>
      </c>
      <c r="F7575" s="25" t="s">
        <v>4613</v>
      </c>
      <c r="G7575" s="22" t="s">
        <v>39</v>
      </c>
      <c r="H7575" s="26">
        <v>1750221</v>
      </c>
      <c r="I7575" s="28"/>
      <c r="J7575" s="26">
        <v>140018</v>
      </c>
      <c r="K7575" s="26">
        <v>1890239</v>
      </c>
      <c r="L7575" s="22" t="s">
        <v>1336</v>
      </c>
      <c r="M7575" s="22"/>
      <c r="N7575">
        <f t="shared" si="458"/>
        <v>49757</v>
      </c>
      <c r="O7575">
        <f>+VLOOKUP(N7575,'Thanh toán '!O$8:P$8099,2,0)</f>
        <v>1890239</v>
      </c>
      <c r="P7575">
        <f t="shared" si="459"/>
        <v>1890239</v>
      </c>
      <c r="Q7575" s="30">
        <f t="shared" si="460"/>
        <v>0</v>
      </c>
    </row>
    <row r="7576" spans="1:17" hidden="1" x14ac:dyDescent="0.3">
      <c r="A7576" s="21">
        <v>58036</v>
      </c>
      <c r="B7576" s="22" t="s">
        <v>8248</v>
      </c>
      <c r="C7576" s="22" t="s">
        <v>1333</v>
      </c>
      <c r="D7576" s="27" t="s">
        <v>8217</v>
      </c>
      <c r="E7576" s="24" t="s">
        <v>4612</v>
      </c>
      <c r="F7576" s="25" t="s">
        <v>4613</v>
      </c>
      <c r="G7576" s="22" t="s">
        <v>39</v>
      </c>
      <c r="H7576" s="26">
        <v>755858</v>
      </c>
      <c r="I7576" s="28"/>
      <c r="J7576" s="26">
        <v>60469</v>
      </c>
      <c r="K7576" s="26">
        <v>816327</v>
      </c>
      <c r="L7576" s="22" t="s">
        <v>1336</v>
      </c>
      <c r="M7576" s="22"/>
      <c r="N7576">
        <f t="shared" si="458"/>
        <v>49758</v>
      </c>
      <c r="O7576">
        <f>+VLOOKUP(N7576,'Thanh toán '!O$8:P$8099,2,0)</f>
        <v>816327</v>
      </c>
      <c r="P7576">
        <f t="shared" si="459"/>
        <v>816327</v>
      </c>
      <c r="Q7576" s="30">
        <f t="shared" si="460"/>
        <v>0</v>
      </c>
    </row>
    <row r="7577" spans="1:17" hidden="1" x14ac:dyDescent="0.3">
      <c r="A7577" s="21">
        <v>58037</v>
      </c>
      <c r="B7577" s="22" t="s">
        <v>8249</v>
      </c>
      <c r="C7577" s="22" t="s">
        <v>1333</v>
      </c>
      <c r="D7577" s="27" t="s">
        <v>8217</v>
      </c>
      <c r="E7577" s="24" t="s">
        <v>4612</v>
      </c>
      <c r="F7577" s="25" t="s">
        <v>4613</v>
      </c>
      <c r="G7577" s="22" t="s">
        <v>39</v>
      </c>
      <c r="H7577" s="26">
        <v>1217942</v>
      </c>
      <c r="I7577" s="28"/>
      <c r="J7577" s="26">
        <v>97435</v>
      </c>
      <c r="K7577" s="26">
        <v>1315377</v>
      </c>
      <c r="L7577" s="22" t="s">
        <v>1336</v>
      </c>
      <c r="M7577" s="22"/>
      <c r="N7577">
        <f t="shared" si="458"/>
        <v>49759</v>
      </c>
      <c r="O7577">
        <f>+VLOOKUP(N7577,'Thanh toán '!O$8:P$8099,2,0)</f>
        <v>1315377</v>
      </c>
      <c r="P7577">
        <f t="shared" si="459"/>
        <v>1315377</v>
      </c>
      <c r="Q7577" s="30">
        <f t="shared" si="460"/>
        <v>0</v>
      </c>
    </row>
    <row r="7578" spans="1:17" hidden="1" x14ac:dyDescent="0.3">
      <c r="A7578" s="21">
        <v>58038</v>
      </c>
      <c r="B7578" s="22" t="s">
        <v>8250</v>
      </c>
      <c r="C7578" s="22" t="s">
        <v>1333</v>
      </c>
      <c r="D7578" s="27" t="s">
        <v>8217</v>
      </c>
      <c r="E7578" s="24" t="s">
        <v>4612</v>
      </c>
      <c r="F7578" s="25" t="s">
        <v>4613</v>
      </c>
      <c r="G7578" s="22" t="s">
        <v>39</v>
      </c>
      <c r="H7578" s="26">
        <v>994363</v>
      </c>
      <c r="I7578" s="28"/>
      <c r="J7578" s="26">
        <v>79549</v>
      </c>
      <c r="K7578" s="26">
        <v>1073912</v>
      </c>
      <c r="L7578" s="22" t="s">
        <v>1336</v>
      </c>
      <c r="M7578" s="22"/>
      <c r="N7578">
        <f t="shared" si="458"/>
        <v>49760</v>
      </c>
      <c r="O7578">
        <f>+VLOOKUP(N7578,'Thanh toán '!O$8:P$8099,2,0)</f>
        <v>1073912</v>
      </c>
      <c r="P7578">
        <f t="shared" si="459"/>
        <v>1073912</v>
      </c>
      <c r="Q7578" s="30">
        <f t="shared" si="460"/>
        <v>0</v>
      </c>
    </row>
    <row r="7579" spans="1:17" hidden="1" x14ac:dyDescent="0.3">
      <c r="A7579" s="21">
        <v>58039</v>
      </c>
      <c r="B7579" s="22" t="s">
        <v>8251</v>
      </c>
      <c r="C7579" s="22" t="s">
        <v>1333</v>
      </c>
      <c r="D7579" s="27" t="s">
        <v>8217</v>
      </c>
      <c r="E7579" s="24" t="s">
        <v>4612</v>
      </c>
      <c r="F7579" s="25" t="s">
        <v>4613</v>
      </c>
      <c r="G7579" s="22" t="s">
        <v>39</v>
      </c>
      <c r="H7579" s="26">
        <v>860532</v>
      </c>
      <c r="I7579" s="28"/>
      <c r="J7579" s="26">
        <v>68843</v>
      </c>
      <c r="K7579" s="26">
        <v>929375</v>
      </c>
      <c r="L7579" s="22" t="s">
        <v>1336</v>
      </c>
      <c r="M7579" s="22"/>
      <c r="N7579">
        <f t="shared" si="458"/>
        <v>49761</v>
      </c>
      <c r="O7579">
        <f>+VLOOKUP(N7579,'Thanh toán '!O$8:P$8099,2,0)</f>
        <v>929373</v>
      </c>
      <c r="P7579">
        <f t="shared" si="459"/>
        <v>929373</v>
      </c>
      <c r="Q7579" s="30">
        <f t="shared" si="460"/>
        <v>-2</v>
      </c>
    </row>
    <row r="7580" spans="1:17" hidden="1" x14ac:dyDescent="0.3">
      <c r="A7580" s="21">
        <v>58040</v>
      </c>
      <c r="B7580" s="22" t="s">
        <v>8252</v>
      </c>
      <c r="C7580" s="22" t="s">
        <v>1333</v>
      </c>
      <c r="D7580" s="27" t="s">
        <v>8217</v>
      </c>
      <c r="E7580" s="24" t="s">
        <v>4612</v>
      </c>
      <c r="F7580" s="25" t="s">
        <v>4613</v>
      </c>
      <c r="G7580" s="22" t="s">
        <v>39</v>
      </c>
      <c r="H7580" s="26">
        <v>1654505</v>
      </c>
      <c r="I7580" s="28"/>
      <c r="J7580" s="26">
        <v>132360</v>
      </c>
      <c r="K7580" s="26">
        <v>1786865</v>
      </c>
      <c r="L7580" s="22" t="s">
        <v>1336</v>
      </c>
      <c r="M7580" s="22"/>
      <c r="N7580">
        <f t="shared" si="458"/>
        <v>49762</v>
      </c>
      <c r="O7580">
        <f>+VLOOKUP(N7580,'Thanh toán '!O$8:P$8099,2,0)</f>
        <v>1786865</v>
      </c>
      <c r="P7580">
        <f t="shared" si="459"/>
        <v>1786865</v>
      </c>
      <c r="Q7580" s="30">
        <f t="shared" si="460"/>
        <v>0</v>
      </c>
    </row>
    <row r="7581" spans="1:17" hidden="1" x14ac:dyDescent="0.3">
      <c r="A7581" s="21">
        <v>58041</v>
      </c>
      <c r="B7581" s="22" t="s">
        <v>8253</v>
      </c>
      <c r="C7581" s="22" t="s">
        <v>1333</v>
      </c>
      <c r="D7581" s="27" t="s">
        <v>8217</v>
      </c>
      <c r="E7581" s="24" t="s">
        <v>4612</v>
      </c>
      <c r="F7581" s="25" t="s">
        <v>4613</v>
      </c>
      <c r="G7581" s="22" t="s">
        <v>39</v>
      </c>
      <c r="H7581" s="26">
        <v>566808</v>
      </c>
      <c r="I7581" s="28"/>
      <c r="J7581" s="26">
        <v>45345</v>
      </c>
      <c r="K7581" s="26">
        <v>612153</v>
      </c>
      <c r="L7581" s="22" t="s">
        <v>1336</v>
      </c>
      <c r="M7581" s="22"/>
      <c r="N7581">
        <f t="shared" si="458"/>
        <v>49763</v>
      </c>
      <c r="O7581">
        <f>+VLOOKUP(N7581,'Thanh toán '!O$8:P$8099,2,0)</f>
        <v>612153</v>
      </c>
      <c r="P7581">
        <f t="shared" si="459"/>
        <v>612153</v>
      </c>
      <c r="Q7581" s="30">
        <f t="shared" si="460"/>
        <v>0</v>
      </c>
    </row>
    <row r="7582" spans="1:17" hidden="1" x14ac:dyDescent="0.3">
      <c r="A7582" s="21">
        <v>58042</v>
      </c>
      <c r="B7582" s="22" t="s">
        <v>8254</v>
      </c>
      <c r="C7582" s="22" t="s">
        <v>1333</v>
      </c>
      <c r="D7582" s="27" t="s">
        <v>8217</v>
      </c>
      <c r="E7582" s="24" t="s">
        <v>4612</v>
      </c>
      <c r="F7582" s="25" t="s">
        <v>4613</v>
      </c>
      <c r="G7582" s="22" t="s">
        <v>39</v>
      </c>
      <c r="H7582" s="26">
        <v>1990801</v>
      </c>
      <c r="I7582" s="28"/>
      <c r="J7582" s="26">
        <v>159264</v>
      </c>
      <c r="K7582" s="26">
        <v>2150065</v>
      </c>
      <c r="L7582" s="22" t="s">
        <v>1336</v>
      </c>
      <c r="M7582" s="22"/>
      <c r="N7582">
        <f t="shared" si="458"/>
        <v>49764</v>
      </c>
      <c r="O7582">
        <f>+VLOOKUP(N7582,'Thanh toán '!O$8:P$8099,2,0)</f>
        <v>2150065</v>
      </c>
      <c r="P7582">
        <f t="shared" si="459"/>
        <v>2150065</v>
      </c>
      <c r="Q7582" s="30">
        <f t="shared" si="460"/>
        <v>0</v>
      </c>
    </row>
    <row r="7583" spans="1:17" hidden="1" x14ac:dyDescent="0.3">
      <c r="A7583" s="21">
        <v>58044</v>
      </c>
      <c r="B7583" s="22" t="s">
        <v>8255</v>
      </c>
      <c r="C7583" s="22" t="s">
        <v>1333</v>
      </c>
      <c r="D7583" s="27" t="s">
        <v>8217</v>
      </c>
      <c r="E7583" s="24" t="s">
        <v>45</v>
      </c>
      <c r="F7583" s="25" t="s">
        <v>4737</v>
      </c>
      <c r="G7583" s="22" t="s">
        <v>46</v>
      </c>
      <c r="H7583" s="26">
        <v>1667610</v>
      </c>
      <c r="I7583" s="28"/>
      <c r="J7583" s="26">
        <v>133409</v>
      </c>
      <c r="K7583" s="26">
        <v>1801019</v>
      </c>
      <c r="L7583" s="22" t="s">
        <v>1336</v>
      </c>
      <c r="M7583" s="22"/>
      <c r="N7583">
        <f t="shared" si="458"/>
        <v>49766</v>
      </c>
      <c r="O7583">
        <f>+VLOOKUP(N7583,'Thanh toán '!O$8:P$8099,2,0)</f>
        <v>1801019</v>
      </c>
      <c r="P7583">
        <f t="shared" si="459"/>
        <v>1801019</v>
      </c>
      <c r="Q7583" s="30">
        <f t="shared" si="460"/>
        <v>0</v>
      </c>
    </row>
    <row r="7584" spans="1:17" ht="26.3" hidden="1" x14ac:dyDescent="0.3">
      <c r="A7584" s="21">
        <v>58047</v>
      </c>
      <c r="B7584" s="22" t="s">
        <v>8256</v>
      </c>
      <c r="C7584" s="22" t="s">
        <v>1333</v>
      </c>
      <c r="D7584" s="27" t="s">
        <v>8217</v>
      </c>
      <c r="E7584" s="24" t="s">
        <v>4862</v>
      </c>
      <c r="F7584" s="25" t="s">
        <v>4863</v>
      </c>
      <c r="G7584" s="22" t="s">
        <v>69</v>
      </c>
      <c r="H7584" s="26">
        <v>1791420</v>
      </c>
      <c r="I7584" s="28"/>
      <c r="J7584" s="26">
        <v>143314</v>
      </c>
      <c r="K7584" s="26">
        <v>1934734</v>
      </c>
      <c r="L7584" s="22" t="s">
        <v>1336</v>
      </c>
      <c r="M7584" s="22"/>
      <c r="N7584">
        <f t="shared" si="458"/>
        <v>49769</v>
      </c>
      <c r="O7584">
        <f>+VLOOKUP(N7584,'Thanh toán '!O$8:P$8099,2,0)</f>
        <v>1934734</v>
      </c>
      <c r="P7584">
        <f t="shared" si="459"/>
        <v>1934734</v>
      </c>
      <c r="Q7584" s="30">
        <f t="shared" si="460"/>
        <v>0</v>
      </c>
    </row>
    <row r="7585" spans="1:17" hidden="1" x14ac:dyDescent="0.3">
      <c r="A7585" s="21">
        <v>58308</v>
      </c>
      <c r="B7585" s="22" t="s">
        <v>8257</v>
      </c>
      <c r="C7585" s="22" t="s">
        <v>1333</v>
      </c>
      <c r="D7585" s="27" t="s">
        <v>8258</v>
      </c>
      <c r="E7585" s="24" t="s">
        <v>42</v>
      </c>
      <c r="F7585" s="25" t="s">
        <v>4853</v>
      </c>
      <c r="G7585" s="22" t="s">
        <v>43</v>
      </c>
      <c r="H7585" s="26">
        <v>1329640</v>
      </c>
      <c r="I7585" s="28"/>
      <c r="J7585" s="26">
        <v>106371</v>
      </c>
      <c r="K7585" s="26">
        <v>1436011</v>
      </c>
      <c r="L7585" s="22" t="s">
        <v>1336</v>
      </c>
      <c r="M7585" s="22"/>
      <c r="N7585">
        <f t="shared" si="458"/>
        <v>50032</v>
      </c>
      <c r="O7585">
        <f>+VLOOKUP(N7585,'Thanh toán '!O$8:P$8099,2,0)</f>
        <v>1436011</v>
      </c>
      <c r="P7585">
        <f t="shared" si="459"/>
        <v>1436011</v>
      </c>
      <c r="Q7585" s="30">
        <f t="shared" si="460"/>
        <v>0</v>
      </c>
    </row>
    <row r="7586" spans="1:17" hidden="1" x14ac:dyDescent="0.3">
      <c r="A7586" s="21">
        <v>58366</v>
      </c>
      <c r="B7586" s="22" t="s">
        <v>8259</v>
      </c>
      <c r="C7586" s="22" t="s">
        <v>1333</v>
      </c>
      <c r="D7586" s="27" t="s">
        <v>8258</v>
      </c>
      <c r="E7586" s="24" t="s">
        <v>4612</v>
      </c>
      <c r="F7586" s="25" t="s">
        <v>4613</v>
      </c>
      <c r="G7586" s="22" t="s">
        <v>39</v>
      </c>
      <c r="H7586" s="26">
        <v>616990</v>
      </c>
      <c r="I7586" s="28"/>
      <c r="J7586" s="26">
        <v>49359</v>
      </c>
      <c r="K7586" s="26">
        <v>666349</v>
      </c>
      <c r="L7586" s="22" t="s">
        <v>1336</v>
      </c>
      <c r="M7586" s="22"/>
      <c r="N7586">
        <f t="shared" si="458"/>
        <v>50090</v>
      </c>
      <c r="O7586">
        <f>+VLOOKUP(N7586,'Thanh toán '!O$8:P$8099,2,0)</f>
        <v>666349</v>
      </c>
      <c r="P7586">
        <f t="shared" si="459"/>
        <v>666349</v>
      </c>
      <c r="Q7586" s="30">
        <f t="shared" si="460"/>
        <v>0</v>
      </c>
    </row>
    <row r="7587" spans="1:17" hidden="1" x14ac:dyDescent="0.3">
      <c r="A7587" s="21">
        <v>58369</v>
      </c>
      <c r="B7587" s="22" t="s">
        <v>8260</v>
      </c>
      <c r="C7587" s="22" t="s">
        <v>1333</v>
      </c>
      <c r="D7587" s="27" t="s">
        <v>8258</v>
      </c>
      <c r="E7587" s="24" t="s">
        <v>3868</v>
      </c>
      <c r="F7587" s="25" t="s">
        <v>3869</v>
      </c>
      <c r="G7587" s="22" t="s">
        <v>373</v>
      </c>
      <c r="H7587" s="26">
        <v>1844890</v>
      </c>
      <c r="I7587" s="28"/>
      <c r="J7587" s="26">
        <v>147591</v>
      </c>
      <c r="K7587" s="26">
        <v>1992481</v>
      </c>
      <c r="L7587" s="22" t="s">
        <v>1336</v>
      </c>
      <c r="M7587" s="22"/>
      <c r="N7587">
        <f t="shared" si="458"/>
        <v>50093</v>
      </c>
      <c r="O7587">
        <f>+VLOOKUP(N7587,'Thanh toán '!O$8:P$8099,2,0)</f>
        <v>1992481</v>
      </c>
      <c r="P7587">
        <f t="shared" si="459"/>
        <v>1992481</v>
      </c>
      <c r="Q7587" s="30">
        <f t="shared" si="460"/>
        <v>0</v>
      </c>
    </row>
    <row r="7588" spans="1:17" hidden="1" x14ac:dyDescent="0.3">
      <c r="A7588" s="21">
        <v>58447</v>
      </c>
      <c r="B7588" s="22" t="s">
        <v>8261</v>
      </c>
      <c r="C7588" s="22" t="s">
        <v>1333</v>
      </c>
      <c r="D7588" s="27" t="s">
        <v>8258</v>
      </c>
      <c r="E7588" s="24" t="s">
        <v>4612</v>
      </c>
      <c r="F7588" s="25" t="s">
        <v>4613</v>
      </c>
      <c r="G7588" s="22" t="s">
        <v>39</v>
      </c>
      <c r="H7588" s="26">
        <v>233222</v>
      </c>
      <c r="I7588" s="28"/>
      <c r="J7588" s="26">
        <v>18658</v>
      </c>
      <c r="K7588" s="26">
        <v>251880</v>
      </c>
      <c r="L7588" s="22" t="s">
        <v>1336</v>
      </c>
      <c r="M7588" s="22"/>
      <c r="N7588">
        <f t="shared" si="458"/>
        <v>50172</v>
      </c>
      <c r="O7588">
        <f>+VLOOKUP(N7588,'Thanh toán '!O$8:P$8099,2,0)</f>
        <v>251880</v>
      </c>
      <c r="P7588">
        <f t="shared" si="459"/>
        <v>251880</v>
      </c>
      <c r="Q7588" s="30">
        <f t="shared" si="460"/>
        <v>0</v>
      </c>
    </row>
    <row r="7589" spans="1:17" ht="26.3" hidden="1" x14ac:dyDescent="0.3">
      <c r="A7589" s="21">
        <v>58448</v>
      </c>
      <c r="B7589" s="22" t="s">
        <v>8262</v>
      </c>
      <c r="C7589" s="22" t="s">
        <v>1333</v>
      </c>
      <c r="D7589" s="27" t="s">
        <v>8258</v>
      </c>
      <c r="E7589" s="24" t="s">
        <v>4919</v>
      </c>
      <c r="F7589" s="25" t="s">
        <v>4920</v>
      </c>
      <c r="G7589" s="22" t="s">
        <v>60</v>
      </c>
      <c r="H7589" s="26">
        <v>1236130</v>
      </c>
      <c r="I7589" s="28"/>
      <c r="J7589" s="26">
        <v>98890</v>
      </c>
      <c r="K7589" s="26">
        <v>1335020</v>
      </c>
      <c r="L7589" s="22" t="s">
        <v>1336</v>
      </c>
      <c r="M7589" s="22"/>
      <c r="N7589">
        <f t="shared" si="458"/>
        <v>50173</v>
      </c>
      <c r="O7589">
        <f>+VLOOKUP(N7589,'Thanh toán '!O$8:P$8099,2,0)</f>
        <v>1335020</v>
      </c>
      <c r="P7589">
        <f t="shared" si="459"/>
        <v>1335020</v>
      </c>
      <c r="Q7589" s="30">
        <f t="shared" si="460"/>
        <v>0</v>
      </c>
    </row>
    <row r="7590" spans="1:17" hidden="1" x14ac:dyDescent="0.3">
      <c r="A7590" s="21">
        <v>58455</v>
      </c>
      <c r="B7590" s="22" t="s">
        <v>8263</v>
      </c>
      <c r="C7590" s="22" t="s">
        <v>1333</v>
      </c>
      <c r="D7590" s="27" t="s">
        <v>8258</v>
      </c>
      <c r="E7590" s="24" t="s">
        <v>42</v>
      </c>
      <c r="F7590" s="25" t="s">
        <v>4853</v>
      </c>
      <c r="G7590" s="22" t="s">
        <v>43</v>
      </c>
      <c r="H7590" s="26">
        <v>2579200</v>
      </c>
      <c r="I7590" s="28"/>
      <c r="J7590" s="26">
        <v>206336</v>
      </c>
      <c r="K7590" s="26">
        <v>2785536</v>
      </c>
      <c r="L7590" s="22" t="s">
        <v>1336</v>
      </c>
      <c r="M7590" s="22"/>
      <c r="N7590">
        <f t="shared" si="458"/>
        <v>50180</v>
      </c>
      <c r="O7590">
        <f>+VLOOKUP(N7590,'Thanh toán '!O$8:P$8099,2,0)</f>
        <v>2785536</v>
      </c>
      <c r="P7590">
        <f t="shared" si="459"/>
        <v>2785536</v>
      </c>
      <c r="Q7590" s="30">
        <f t="shared" si="460"/>
        <v>0</v>
      </c>
    </row>
    <row r="7591" spans="1:17" hidden="1" x14ac:dyDescent="0.3">
      <c r="A7591" s="21">
        <v>58456</v>
      </c>
      <c r="B7591" s="22" t="s">
        <v>8264</v>
      </c>
      <c r="C7591" s="22" t="s">
        <v>1333</v>
      </c>
      <c r="D7591" s="27" t="s">
        <v>8258</v>
      </c>
      <c r="E7591" s="24" t="s">
        <v>5681</v>
      </c>
      <c r="F7591" s="25" t="s">
        <v>5682</v>
      </c>
      <c r="G7591" s="22" t="s">
        <v>411</v>
      </c>
      <c r="H7591" s="26">
        <v>2381320</v>
      </c>
      <c r="I7591" s="28"/>
      <c r="J7591" s="26">
        <v>190506</v>
      </c>
      <c r="K7591" s="26">
        <v>2571826</v>
      </c>
      <c r="L7591" s="22" t="s">
        <v>1336</v>
      </c>
      <c r="M7591" s="22"/>
      <c r="N7591">
        <f t="shared" si="458"/>
        <v>50181</v>
      </c>
      <c r="O7591">
        <f>+VLOOKUP(N7591,'Thanh toán '!O$8:P$8099,2,0)</f>
        <v>2571826</v>
      </c>
      <c r="P7591">
        <f t="shared" si="459"/>
        <v>2571826</v>
      </c>
      <c r="Q7591" s="30">
        <f t="shared" si="460"/>
        <v>0</v>
      </c>
    </row>
    <row r="7592" spans="1:17" hidden="1" x14ac:dyDescent="0.3">
      <c r="A7592" s="21">
        <v>58457</v>
      </c>
      <c r="B7592" s="22" t="s">
        <v>8265</v>
      </c>
      <c r="C7592" s="22" t="s">
        <v>1333</v>
      </c>
      <c r="D7592" s="27" t="s">
        <v>8258</v>
      </c>
      <c r="E7592" s="24" t="s">
        <v>316</v>
      </c>
      <c r="F7592" s="25" t="s">
        <v>5388</v>
      </c>
      <c r="G7592" s="22" t="s">
        <v>317</v>
      </c>
      <c r="H7592" s="26">
        <v>1101465</v>
      </c>
      <c r="I7592" s="28"/>
      <c r="J7592" s="26">
        <v>88117</v>
      </c>
      <c r="K7592" s="26">
        <v>1189582</v>
      </c>
      <c r="L7592" s="22" t="s">
        <v>1336</v>
      </c>
      <c r="M7592" s="22"/>
      <c r="N7592">
        <f t="shared" si="458"/>
        <v>50182</v>
      </c>
      <c r="O7592">
        <f>+VLOOKUP(N7592,'Thanh toán '!O$8:P$8099,2,0)</f>
        <v>1189582</v>
      </c>
      <c r="P7592">
        <f t="shared" si="459"/>
        <v>1189582</v>
      </c>
      <c r="Q7592" s="30">
        <f t="shared" si="460"/>
        <v>0</v>
      </c>
    </row>
    <row r="7593" spans="1:17" ht="26.3" hidden="1" x14ac:dyDescent="0.3">
      <c r="A7593" s="21">
        <v>58458</v>
      </c>
      <c r="B7593" s="22" t="s">
        <v>8266</v>
      </c>
      <c r="C7593" s="22" t="s">
        <v>1333</v>
      </c>
      <c r="D7593" s="27" t="s">
        <v>8258</v>
      </c>
      <c r="E7593" s="24" t="s">
        <v>5162</v>
      </c>
      <c r="F7593" s="25" t="s">
        <v>5163</v>
      </c>
      <c r="G7593" s="22" t="s">
        <v>244</v>
      </c>
      <c r="H7593" s="26">
        <v>1477735</v>
      </c>
      <c r="I7593" s="28"/>
      <c r="J7593" s="26">
        <v>118219</v>
      </c>
      <c r="K7593" s="26">
        <v>1595954</v>
      </c>
      <c r="L7593" s="22" t="s">
        <v>1336</v>
      </c>
      <c r="M7593" s="22"/>
      <c r="N7593">
        <f t="shared" si="458"/>
        <v>50183</v>
      </c>
      <c r="O7593">
        <f>+VLOOKUP(N7593,'Thanh toán '!O$8:P$8099,2,0)</f>
        <v>1595954</v>
      </c>
      <c r="P7593">
        <f t="shared" si="459"/>
        <v>1595954</v>
      </c>
      <c r="Q7593" s="30">
        <f t="shared" si="460"/>
        <v>0</v>
      </c>
    </row>
    <row r="7594" spans="1:17" hidden="1" x14ac:dyDescent="0.3">
      <c r="A7594" s="21">
        <v>58497</v>
      </c>
      <c r="B7594" s="22" t="s">
        <v>8267</v>
      </c>
      <c r="C7594" s="22" t="s">
        <v>1333</v>
      </c>
      <c r="D7594" s="27" t="s">
        <v>8258</v>
      </c>
      <c r="E7594" s="24" t="s">
        <v>4612</v>
      </c>
      <c r="F7594" s="25" t="s">
        <v>4613</v>
      </c>
      <c r="G7594" s="22" t="s">
        <v>39</v>
      </c>
      <c r="H7594" s="26">
        <v>1006768</v>
      </c>
      <c r="I7594" s="28"/>
      <c r="J7594" s="26">
        <v>80541</v>
      </c>
      <c r="K7594" s="26">
        <v>1087309</v>
      </c>
      <c r="L7594" s="22" t="s">
        <v>1336</v>
      </c>
      <c r="M7594" s="22"/>
      <c r="N7594">
        <f t="shared" si="458"/>
        <v>50222</v>
      </c>
      <c r="O7594">
        <f>+VLOOKUP(N7594,'Thanh toán '!O$8:P$8099,2,0)</f>
        <v>1087309</v>
      </c>
      <c r="P7594">
        <f t="shared" si="459"/>
        <v>1087309</v>
      </c>
      <c r="Q7594" s="30">
        <f t="shared" si="460"/>
        <v>0</v>
      </c>
    </row>
    <row r="7595" spans="1:17" hidden="1" x14ac:dyDescent="0.3">
      <c r="A7595" s="21">
        <v>58498</v>
      </c>
      <c r="B7595" s="22" t="s">
        <v>8268</v>
      </c>
      <c r="C7595" s="22" t="s">
        <v>1333</v>
      </c>
      <c r="D7595" s="27" t="s">
        <v>8258</v>
      </c>
      <c r="E7595" s="24" t="s">
        <v>4612</v>
      </c>
      <c r="F7595" s="25" t="s">
        <v>4613</v>
      </c>
      <c r="G7595" s="22" t="s">
        <v>39</v>
      </c>
      <c r="H7595" s="26">
        <v>466444</v>
      </c>
      <c r="I7595" s="28"/>
      <c r="J7595" s="26">
        <v>37316</v>
      </c>
      <c r="K7595" s="26">
        <v>503760</v>
      </c>
      <c r="L7595" s="22" t="s">
        <v>1336</v>
      </c>
      <c r="M7595" s="22"/>
      <c r="N7595">
        <f t="shared" si="458"/>
        <v>50223</v>
      </c>
      <c r="O7595">
        <f>+VLOOKUP(N7595,'Thanh toán '!O$8:P$8099,2,0)</f>
        <v>503760</v>
      </c>
      <c r="P7595">
        <f t="shared" si="459"/>
        <v>503760</v>
      </c>
      <c r="Q7595" s="30">
        <f t="shared" si="460"/>
        <v>0</v>
      </c>
    </row>
    <row r="7596" spans="1:17" hidden="1" x14ac:dyDescent="0.3">
      <c r="A7596" s="21">
        <v>58500</v>
      </c>
      <c r="B7596" s="22" t="s">
        <v>8269</v>
      </c>
      <c r="C7596" s="22" t="s">
        <v>1333</v>
      </c>
      <c r="D7596" s="27" t="s">
        <v>8270</v>
      </c>
      <c r="E7596" s="24" t="s">
        <v>81</v>
      </c>
      <c r="F7596" s="25" t="s">
        <v>1432</v>
      </c>
      <c r="G7596" s="22" t="s">
        <v>82</v>
      </c>
      <c r="H7596" s="26">
        <v>2301240</v>
      </c>
      <c r="I7596" s="28"/>
      <c r="J7596" s="26">
        <v>184099</v>
      </c>
      <c r="K7596" s="26">
        <v>2485339</v>
      </c>
      <c r="L7596" s="22" t="s">
        <v>1336</v>
      </c>
      <c r="M7596" s="22"/>
      <c r="N7596">
        <f t="shared" si="458"/>
        <v>50225</v>
      </c>
      <c r="O7596">
        <f>+VLOOKUP(N7596,'Thanh toán '!O$8:P$8099,2,0)</f>
        <v>2485339</v>
      </c>
      <c r="P7596">
        <f t="shared" si="459"/>
        <v>2485339</v>
      </c>
      <c r="Q7596" s="30">
        <f t="shared" si="460"/>
        <v>0</v>
      </c>
    </row>
    <row r="7597" spans="1:17" hidden="1" x14ac:dyDescent="0.3">
      <c r="A7597" s="21">
        <v>58503</v>
      </c>
      <c r="B7597" s="22" t="s">
        <v>8271</v>
      </c>
      <c r="C7597" s="22" t="s">
        <v>1333</v>
      </c>
      <c r="D7597" s="27" t="s">
        <v>8270</v>
      </c>
      <c r="E7597" s="24" t="s">
        <v>84</v>
      </c>
      <c r="F7597" s="25" t="s">
        <v>5622</v>
      </c>
      <c r="G7597" s="22" t="s">
        <v>85</v>
      </c>
      <c r="H7597" s="26">
        <v>1190660</v>
      </c>
      <c r="I7597" s="28"/>
      <c r="J7597" s="26">
        <v>95253</v>
      </c>
      <c r="K7597" s="26">
        <v>1285913</v>
      </c>
      <c r="L7597" s="22" t="s">
        <v>1336</v>
      </c>
      <c r="M7597" s="22"/>
      <c r="N7597">
        <f t="shared" si="458"/>
        <v>50228</v>
      </c>
      <c r="O7597">
        <f>+VLOOKUP(N7597,'Thanh toán '!O$8:P$8099,2,0)</f>
        <v>1285913</v>
      </c>
      <c r="P7597">
        <f t="shared" si="459"/>
        <v>1285913</v>
      </c>
      <c r="Q7597" s="30">
        <f t="shared" si="460"/>
        <v>0</v>
      </c>
    </row>
    <row r="7598" spans="1:17" hidden="1" x14ac:dyDescent="0.3">
      <c r="A7598" s="21">
        <v>58504</v>
      </c>
      <c r="B7598" s="22" t="s">
        <v>8272</v>
      </c>
      <c r="C7598" s="22" t="s">
        <v>1333</v>
      </c>
      <c r="D7598" s="27" t="s">
        <v>8270</v>
      </c>
      <c r="E7598" s="24" t="s">
        <v>4612</v>
      </c>
      <c r="F7598" s="25" t="s">
        <v>4613</v>
      </c>
      <c r="G7598" s="22" t="s">
        <v>39</v>
      </c>
      <c r="H7598" s="26">
        <v>388703</v>
      </c>
      <c r="I7598" s="28"/>
      <c r="J7598" s="26">
        <v>31096</v>
      </c>
      <c r="K7598" s="26">
        <v>419799</v>
      </c>
      <c r="L7598" s="22" t="s">
        <v>1336</v>
      </c>
      <c r="M7598" s="22"/>
      <c r="N7598">
        <f t="shared" si="458"/>
        <v>50229</v>
      </c>
      <c r="O7598">
        <f>+VLOOKUP(N7598,'Thanh toán '!O$8:P$8099,2,0)</f>
        <v>419799</v>
      </c>
      <c r="P7598">
        <f t="shared" si="459"/>
        <v>419799</v>
      </c>
      <c r="Q7598" s="30">
        <f t="shared" si="460"/>
        <v>0</v>
      </c>
    </row>
    <row r="7599" spans="1:17" hidden="1" x14ac:dyDescent="0.3">
      <c r="A7599" s="21">
        <v>58505</v>
      </c>
      <c r="B7599" s="22" t="s">
        <v>8273</v>
      </c>
      <c r="C7599" s="22" t="s">
        <v>1333</v>
      </c>
      <c r="D7599" s="27" t="s">
        <v>8270</v>
      </c>
      <c r="E7599" s="24" t="s">
        <v>4612</v>
      </c>
      <c r="F7599" s="25" t="s">
        <v>4613</v>
      </c>
      <c r="G7599" s="22" t="s">
        <v>39</v>
      </c>
      <c r="H7599" s="26">
        <v>777406</v>
      </c>
      <c r="I7599" s="28"/>
      <c r="J7599" s="26">
        <v>62192</v>
      </c>
      <c r="K7599" s="26">
        <v>839598</v>
      </c>
      <c r="L7599" s="22" t="s">
        <v>1336</v>
      </c>
      <c r="M7599" s="22"/>
      <c r="N7599">
        <f t="shared" si="458"/>
        <v>50230</v>
      </c>
      <c r="O7599">
        <f>+VLOOKUP(N7599,'Thanh toán '!O$8:P$8099,2,0)</f>
        <v>839598</v>
      </c>
      <c r="P7599">
        <f t="shared" si="459"/>
        <v>839598</v>
      </c>
      <c r="Q7599" s="30">
        <f t="shared" si="460"/>
        <v>0</v>
      </c>
    </row>
    <row r="7600" spans="1:17" hidden="1" x14ac:dyDescent="0.3">
      <c r="A7600" s="21">
        <v>58506</v>
      </c>
      <c r="B7600" s="22" t="s">
        <v>8274</v>
      </c>
      <c r="C7600" s="22" t="s">
        <v>1333</v>
      </c>
      <c r="D7600" s="27" t="s">
        <v>8270</v>
      </c>
      <c r="E7600" s="24" t="s">
        <v>4612</v>
      </c>
      <c r="F7600" s="25" t="s">
        <v>4613</v>
      </c>
      <c r="G7600" s="22" t="s">
        <v>39</v>
      </c>
      <c r="H7600" s="26">
        <v>466444</v>
      </c>
      <c r="I7600" s="28"/>
      <c r="J7600" s="26">
        <v>37316</v>
      </c>
      <c r="K7600" s="26">
        <v>503760</v>
      </c>
      <c r="L7600" s="22" t="s">
        <v>1336</v>
      </c>
      <c r="M7600" s="22"/>
      <c r="N7600">
        <f t="shared" si="458"/>
        <v>50231</v>
      </c>
      <c r="O7600">
        <f>+VLOOKUP(N7600,'Thanh toán '!O$8:P$8099,2,0)</f>
        <v>503760</v>
      </c>
      <c r="P7600">
        <f t="shared" si="459"/>
        <v>503760</v>
      </c>
      <c r="Q7600" s="30">
        <f t="shared" si="460"/>
        <v>0</v>
      </c>
    </row>
    <row r="7601" spans="1:17" hidden="1" x14ac:dyDescent="0.3">
      <c r="A7601" s="21">
        <v>58507</v>
      </c>
      <c r="B7601" s="22" t="s">
        <v>8275</v>
      </c>
      <c r="C7601" s="22" t="s">
        <v>1333</v>
      </c>
      <c r="D7601" s="27" t="s">
        <v>8270</v>
      </c>
      <c r="E7601" s="24" t="s">
        <v>4612</v>
      </c>
      <c r="F7601" s="25" t="s">
        <v>4613</v>
      </c>
      <c r="G7601" s="22" t="s">
        <v>39</v>
      </c>
      <c r="H7601" s="26">
        <v>233222</v>
      </c>
      <c r="I7601" s="28"/>
      <c r="J7601" s="26">
        <v>18658</v>
      </c>
      <c r="K7601" s="26">
        <v>251880</v>
      </c>
      <c r="L7601" s="22" t="s">
        <v>1336</v>
      </c>
      <c r="M7601" s="22"/>
      <c r="N7601">
        <f t="shared" si="458"/>
        <v>50232</v>
      </c>
      <c r="O7601">
        <f>+VLOOKUP(N7601,'Thanh toán '!O$8:P$8099,2,0)</f>
        <v>251880</v>
      </c>
      <c r="P7601">
        <f t="shared" si="459"/>
        <v>251880</v>
      </c>
      <c r="Q7601" s="30">
        <f t="shared" si="460"/>
        <v>0</v>
      </c>
    </row>
    <row r="7602" spans="1:17" hidden="1" x14ac:dyDescent="0.3">
      <c r="A7602" s="21">
        <v>58508</v>
      </c>
      <c r="B7602" s="22" t="s">
        <v>8276</v>
      </c>
      <c r="C7602" s="22" t="s">
        <v>1333</v>
      </c>
      <c r="D7602" s="27" t="s">
        <v>8270</v>
      </c>
      <c r="E7602" s="24" t="s">
        <v>845</v>
      </c>
      <c r="F7602" s="25" t="s">
        <v>1359</v>
      </c>
      <c r="G7602" s="22" t="s">
        <v>79</v>
      </c>
      <c r="H7602" s="26">
        <v>595330</v>
      </c>
      <c r="I7602" s="28"/>
      <c r="J7602" s="26">
        <v>47626</v>
      </c>
      <c r="K7602" s="26">
        <v>642956</v>
      </c>
      <c r="L7602" s="22" t="s">
        <v>1336</v>
      </c>
      <c r="M7602" s="22"/>
      <c r="N7602">
        <f t="shared" si="458"/>
        <v>50233</v>
      </c>
      <c r="O7602">
        <f>+VLOOKUP(N7602,'Thanh toán '!O$8:P$8099,2,0)</f>
        <v>642956</v>
      </c>
      <c r="P7602">
        <f t="shared" si="459"/>
        <v>642956</v>
      </c>
      <c r="Q7602" s="30">
        <f t="shared" si="460"/>
        <v>0</v>
      </c>
    </row>
    <row r="7603" spans="1:17" hidden="1" x14ac:dyDescent="0.3">
      <c r="A7603" s="21">
        <v>58509</v>
      </c>
      <c r="B7603" s="22" t="s">
        <v>8277</v>
      </c>
      <c r="C7603" s="22" t="s">
        <v>1333</v>
      </c>
      <c r="D7603" s="27" t="s">
        <v>8270</v>
      </c>
      <c r="E7603" s="24" t="s">
        <v>4612</v>
      </c>
      <c r="F7603" s="25" t="s">
        <v>4613</v>
      </c>
      <c r="G7603" s="22" t="s">
        <v>39</v>
      </c>
      <c r="H7603" s="26">
        <v>233222</v>
      </c>
      <c r="I7603" s="28"/>
      <c r="J7603" s="26">
        <v>18658</v>
      </c>
      <c r="K7603" s="26">
        <v>251880</v>
      </c>
      <c r="L7603" s="22" t="s">
        <v>1336</v>
      </c>
      <c r="M7603" s="22"/>
      <c r="N7603">
        <f t="shared" si="458"/>
        <v>50234</v>
      </c>
      <c r="O7603">
        <f>+VLOOKUP(N7603,'Thanh toán '!O$8:P$8099,2,0)</f>
        <v>251880</v>
      </c>
      <c r="P7603">
        <f t="shared" si="459"/>
        <v>251880</v>
      </c>
      <c r="Q7603" s="30">
        <f t="shared" si="460"/>
        <v>0</v>
      </c>
    </row>
    <row r="7604" spans="1:17" hidden="1" x14ac:dyDescent="0.3">
      <c r="A7604" s="21">
        <v>58510</v>
      </c>
      <c r="B7604" s="22" t="s">
        <v>8278</v>
      </c>
      <c r="C7604" s="22" t="s">
        <v>1333</v>
      </c>
      <c r="D7604" s="27" t="s">
        <v>8270</v>
      </c>
      <c r="E7604" s="24" t="s">
        <v>4612</v>
      </c>
      <c r="F7604" s="25" t="s">
        <v>4613</v>
      </c>
      <c r="G7604" s="22" t="s">
        <v>39</v>
      </c>
      <c r="H7604" s="26">
        <v>388703</v>
      </c>
      <c r="I7604" s="28"/>
      <c r="J7604" s="26">
        <v>31096</v>
      </c>
      <c r="K7604" s="26">
        <v>419799</v>
      </c>
      <c r="L7604" s="22" t="s">
        <v>1336</v>
      </c>
      <c r="M7604" s="22"/>
      <c r="N7604">
        <f t="shared" si="458"/>
        <v>50235</v>
      </c>
      <c r="O7604">
        <f>+VLOOKUP(N7604,'Thanh toán '!O$8:P$8099,2,0)</f>
        <v>419799</v>
      </c>
      <c r="P7604">
        <f t="shared" si="459"/>
        <v>419799</v>
      </c>
      <c r="Q7604" s="30">
        <f t="shared" si="460"/>
        <v>0</v>
      </c>
    </row>
    <row r="7605" spans="1:17" hidden="1" x14ac:dyDescent="0.3">
      <c r="A7605" s="21">
        <v>58514</v>
      </c>
      <c r="B7605" s="22" t="s">
        <v>8279</v>
      </c>
      <c r="C7605" s="22" t="s">
        <v>1333</v>
      </c>
      <c r="D7605" s="27" t="s">
        <v>8270</v>
      </c>
      <c r="E7605" s="24" t="s">
        <v>4612</v>
      </c>
      <c r="F7605" s="25" t="s">
        <v>4613</v>
      </c>
      <c r="G7605" s="22" t="s">
        <v>39</v>
      </c>
      <c r="H7605" s="26">
        <v>233222</v>
      </c>
      <c r="I7605" s="28"/>
      <c r="J7605" s="26">
        <v>18658</v>
      </c>
      <c r="K7605" s="26">
        <v>251880</v>
      </c>
      <c r="L7605" s="22" t="s">
        <v>1336</v>
      </c>
      <c r="M7605" s="22"/>
      <c r="N7605">
        <f t="shared" si="458"/>
        <v>50239</v>
      </c>
      <c r="O7605">
        <f>+VLOOKUP(N7605,'Thanh toán '!O$8:P$8099,2,0)</f>
        <v>251880</v>
      </c>
      <c r="P7605">
        <f t="shared" si="459"/>
        <v>251880</v>
      </c>
      <c r="Q7605" s="30">
        <f t="shared" si="460"/>
        <v>0</v>
      </c>
    </row>
    <row r="7606" spans="1:17" ht="26.3" hidden="1" x14ac:dyDescent="0.3">
      <c r="A7606" s="21">
        <v>58515</v>
      </c>
      <c r="B7606" s="22" t="s">
        <v>8280</v>
      </c>
      <c r="C7606" s="22" t="s">
        <v>1333</v>
      </c>
      <c r="D7606" s="27" t="s">
        <v>8270</v>
      </c>
      <c r="E7606" s="24" t="s">
        <v>184</v>
      </c>
      <c r="F7606" s="25" t="s">
        <v>4888</v>
      </c>
      <c r="G7606" s="22" t="s">
        <v>185</v>
      </c>
      <c r="H7606" s="26">
        <v>1705910</v>
      </c>
      <c r="I7606" s="28"/>
      <c r="J7606" s="26">
        <v>136473</v>
      </c>
      <c r="K7606" s="26">
        <v>1842383</v>
      </c>
      <c r="L7606" s="22" t="s">
        <v>1336</v>
      </c>
      <c r="M7606" s="22"/>
      <c r="N7606">
        <f t="shared" si="458"/>
        <v>50240</v>
      </c>
      <c r="O7606">
        <f>+VLOOKUP(N7606,'Thanh toán '!O$8:P$8099,2,0)</f>
        <v>1842383</v>
      </c>
      <c r="P7606">
        <f t="shared" si="459"/>
        <v>1842383</v>
      </c>
      <c r="Q7606" s="30">
        <f t="shared" si="460"/>
        <v>0</v>
      </c>
    </row>
    <row r="7607" spans="1:17" hidden="1" x14ac:dyDescent="0.3">
      <c r="A7607" s="21">
        <v>58516</v>
      </c>
      <c r="B7607" s="22" t="s">
        <v>8281</v>
      </c>
      <c r="C7607" s="22" t="s">
        <v>1333</v>
      </c>
      <c r="D7607" s="27" t="s">
        <v>8270</v>
      </c>
      <c r="E7607" s="24" t="s">
        <v>4612</v>
      </c>
      <c r="F7607" s="25" t="s">
        <v>4613</v>
      </c>
      <c r="G7607" s="22" t="s">
        <v>39</v>
      </c>
      <c r="H7607" s="26">
        <v>388703</v>
      </c>
      <c r="I7607" s="28"/>
      <c r="J7607" s="26">
        <v>31096</v>
      </c>
      <c r="K7607" s="26">
        <v>419799</v>
      </c>
      <c r="L7607" s="22" t="s">
        <v>1336</v>
      </c>
      <c r="M7607" s="22"/>
      <c r="N7607">
        <f t="shared" si="458"/>
        <v>50241</v>
      </c>
      <c r="O7607">
        <f>+VLOOKUP(N7607,'Thanh toán '!O$8:P$8099,2,0)</f>
        <v>419799</v>
      </c>
      <c r="P7607">
        <f t="shared" si="459"/>
        <v>419799</v>
      </c>
      <c r="Q7607" s="30">
        <f t="shared" si="460"/>
        <v>0</v>
      </c>
    </row>
    <row r="7608" spans="1:17" hidden="1" x14ac:dyDescent="0.3">
      <c r="A7608" s="21">
        <v>58517</v>
      </c>
      <c r="B7608" s="22" t="s">
        <v>8282</v>
      </c>
      <c r="C7608" s="22" t="s">
        <v>1333</v>
      </c>
      <c r="D7608" s="27" t="s">
        <v>8270</v>
      </c>
      <c r="E7608" s="24" t="s">
        <v>4612</v>
      </c>
      <c r="F7608" s="25" t="s">
        <v>4613</v>
      </c>
      <c r="G7608" s="22" t="s">
        <v>39</v>
      </c>
      <c r="H7608" s="26">
        <v>536384</v>
      </c>
      <c r="I7608" s="28"/>
      <c r="J7608" s="26">
        <v>42911</v>
      </c>
      <c r="K7608" s="26">
        <v>579295</v>
      </c>
      <c r="L7608" s="22" t="s">
        <v>1336</v>
      </c>
      <c r="M7608" s="22"/>
      <c r="N7608">
        <f t="shared" si="458"/>
        <v>50242</v>
      </c>
      <c r="O7608">
        <f>+VLOOKUP(N7608,'Thanh toán '!O$8:P$8099,2,0)</f>
        <v>579295</v>
      </c>
      <c r="P7608">
        <f t="shared" si="459"/>
        <v>579295</v>
      </c>
      <c r="Q7608" s="30">
        <f t="shared" si="460"/>
        <v>0</v>
      </c>
    </row>
    <row r="7609" spans="1:17" hidden="1" x14ac:dyDescent="0.3">
      <c r="A7609" s="21">
        <v>58522</v>
      </c>
      <c r="B7609" s="22" t="s">
        <v>8283</v>
      </c>
      <c r="C7609" s="22" t="s">
        <v>1333</v>
      </c>
      <c r="D7609" s="27" t="s">
        <v>8270</v>
      </c>
      <c r="E7609" s="24" t="s">
        <v>4612</v>
      </c>
      <c r="F7609" s="25" t="s">
        <v>4613</v>
      </c>
      <c r="G7609" s="22" t="s">
        <v>39</v>
      </c>
      <c r="H7609" s="26">
        <v>932887</v>
      </c>
      <c r="I7609" s="28"/>
      <c r="J7609" s="26">
        <v>74631</v>
      </c>
      <c r="K7609" s="26">
        <v>1007518</v>
      </c>
      <c r="L7609" s="22" t="s">
        <v>1336</v>
      </c>
      <c r="M7609" s="22"/>
      <c r="N7609">
        <f t="shared" si="458"/>
        <v>50247</v>
      </c>
      <c r="O7609">
        <f>+VLOOKUP(N7609,'Thanh toán '!O$8:P$8099,2,0)</f>
        <v>1007518</v>
      </c>
      <c r="P7609">
        <f t="shared" si="459"/>
        <v>1007518</v>
      </c>
      <c r="Q7609" s="30">
        <f t="shared" si="460"/>
        <v>0</v>
      </c>
    </row>
    <row r="7610" spans="1:17" hidden="1" x14ac:dyDescent="0.3">
      <c r="A7610" s="21">
        <v>58523</v>
      </c>
      <c r="B7610" s="22" t="s">
        <v>8284</v>
      </c>
      <c r="C7610" s="22" t="s">
        <v>1333</v>
      </c>
      <c r="D7610" s="27" t="s">
        <v>8270</v>
      </c>
      <c r="E7610" s="24" t="s">
        <v>4612</v>
      </c>
      <c r="F7610" s="25" t="s">
        <v>4613</v>
      </c>
      <c r="G7610" s="22" t="s">
        <v>39</v>
      </c>
      <c r="H7610" s="26">
        <v>777406</v>
      </c>
      <c r="I7610" s="28"/>
      <c r="J7610" s="26">
        <v>62192</v>
      </c>
      <c r="K7610" s="26">
        <v>839598</v>
      </c>
      <c r="L7610" s="22" t="s">
        <v>1336</v>
      </c>
      <c r="M7610" s="22"/>
      <c r="N7610">
        <f t="shared" si="458"/>
        <v>50248</v>
      </c>
      <c r="O7610" t="e">
        <f>+VLOOKUP(N7610,'Thanh toán '!O$8:P$8099,2,0)</f>
        <v>#N/A</v>
      </c>
      <c r="P7610" t="e">
        <f t="shared" si="459"/>
        <v>#N/A</v>
      </c>
      <c r="Q7610" s="30" t="e">
        <f t="shared" si="460"/>
        <v>#N/A</v>
      </c>
    </row>
    <row r="7611" spans="1:17" hidden="1" x14ac:dyDescent="0.3">
      <c r="A7611" s="21">
        <v>58524</v>
      </c>
      <c r="B7611" s="22" t="s">
        <v>8285</v>
      </c>
      <c r="C7611" s="22" t="s">
        <v>1333</v>
      </c>
      <c r="D7611" s="27" t="s">
        <v>8270</v>
      </c>
      <c r="E7611" s="24" t="s">
        <v>4612</v>
      </c>
      <c r="F7611" s="25" t="s">
        <v>4613</v>
      </c>
      <c r="G7611" s="22" t="s">
        <v>39</v>
      </c>
      <c r="H7611" s="26">
        <v>466444</v>
      </c>
      <c r="I7611" s="28"/>
      <c r="J7611" s="26">
        <v>37316</v>
      </c>
      <c r="K7611" s="26">
        <v>503760</v>
      </c>
      <c r="L7611" s="22" t="s">
        <v>1336</v>
      </c>
      <c r="M7611" s="22"/>
      <c r="N7611">
        <f t="shared" si="458"/>
        <v>50249</v>
      </c>
      <c r="O7611">
        <f>+VLOOKUP(N7611,'Thanh toán '!O$8:P$8099,2,0)</f>
        <v>503760</v>
      </c>
      <c r="P7611">
        <f t="shared" si="459"/>
        <v>503760</v>
      </c>
      <c r="Q7611" s="30">
        <f t="shared" si="460"/>
        <v>0</v>
      </c>
    </row>
    <row r="7612" spans="1:17" hidden="1" x14ac:dyDescent="0.3">
      <c r="A7612" s="21">
        <v>58525</v>
      </c>
      <c r="B7612" s="22" t="s">
        <v>8286</v>
      </c>
      <c r="C7612" s="22" t="s">
        <v>1333</v>
      </c>
      <c r="D7612" s="27" t="s">
        <v>8270</v>
      </c>
      <c r="E7612" s="24" t="s">
        <v>4612</v>
      </c>
      <c r="F7612" s="25" t="s">
        <v>4613</v>
      </c>
      <c r="G7612" s="22" t="s">
        <v>39</v>
      </c>
      <c r="H7612" s="26">
        <v>388703</v>
      </c>
      <c r="I7612" s="28"/>
      <c r="J7612" s="26">
        <v>31096</v>
      </c>
      <c r="K7612" s="26">
        <v>419799</v>
      </c>
      <c r="L7612" s="22" t="s">
        <v>1336</v>
      </c>
      <c r="M7612" s="22"/>
      <c r="N7612">
        <f t="shared" si="458"/>
        <v>50250</v>
      </c>
      <c r="O7612">
        <f>+VLOOKUP(N7612,'Thanh toán '!O$8:P$8099,2,0)</f>
        <v>419799</v>
      </c>
      <c r="P7612">
        <f t="shared" si="459"/>
        <v>419799</v>
      </c>
      <c r="Q7612" s="30">
        <f t="shared" si="460"/>
        <v>0</v>
      </c>
    </row>
    <row r="7613" spans="1:17" hidden="1" x14ac:dyDescent="0.3">
      <c r="A7613" s="21">
        <v>58526</v>
      </c>
      <c r="B7613" s="22" t="s">
        <v>8287</v>
      </c>
      <c r="C7613" s="22" t="s">
        <v>1333</v>
      </c>
      <c r="D7613" s="27" t="s">
        <v>8270</v>
      </c>
      <c r="E7613" s="24" t="s">
        <v>206</v>
      </c>
      <c r="F7613" s="25" t="s">
        <v>4739</v>
      </c>
      <c r="G7613" s="22" t="s">
        <v>207</v>
      </c>
      <c r="H7613" s="26">
        <v>1665870</v>
      </c>
      <c r="I7613" s="28"/>
      <c r="J7613" s="26">
        <v>133270</v>
      </c>
      <c r="K7613" s="26">
        <v>1799140</v>
      </c>
      <c r="L7613" s="22" t="s">
        <v>1336</v>
      </c>
      <c r="M7613" s="22"/>
      <c r="N7613">
        <f t="shared" si="458"/>
        <v>50251</v>
      </c>
      <c r="O7613">
        <f>+VLOOKUP(N7613,'Thanh toán '!O$8:P$8099,2,0)</f>
        <v>1799140</v>
      </c>
      <c r="P7613">
        <f t="shared" si="459"/>
        <v>1799140</v>
      </c>
      <c r="Q7613" s="30">
        <f t="shared" si="460"/>
        <v>0</v>
      </c>
    </row>
    <row r="7614" spans="1:17" hidden="1" x14ac:dyDescent="0.3">
      <c r="A7614" s="21">
        <v>58527</v>
      </c>
      <c r="B7614" s="22" t="s">
        <v>8288</v>
      </c>
      <c r="C7614" s="22" t="s">
        <v>1333</v>
      </c>
      <c r="D7614" s="27" t="s">
        <v>8270</v>
      </c>
      <c r="E7614" s="24" t="s">
        <v>4612</v>
      </c>
      <c r="F7614" s="25" t="s">
        <v>4613</v>
      </c>
      <c r="G7614" s="22" t="s">
        <v>39</v>
      </c>
      <c r="H7614" s="26">
        <v>233222</v>
      </c>
      <c r="I7614" s="28"/>
      <c r="J7614" s="26">
        <v>18658</v>
      </c>
      <c r="K7614" s="26">
        <v>251880</v>
      </c>
      <c r="L7614" s="22" t="s">
        <v>1336</v>
      </c>
      <c r="M7614" s="22"/>
      <c r="N7614">
        <f t="shared" si="458"/>
        <v>50252</v>
      </c>
      <c r="O7614">
        <f>+VLOOKUP(N7614,'Thanh toán '!O$8:P$8099,2,0)</f>
        <v>251880</v>
      </c>
      <c r="P7614">
        <f t="shared" si="459"/>
        <v>251880</v>
      </c>
      <c r="Q7614" s="30">
        <f t="shared" si="460"/>
        <v>0</v>
      </c>
    </row>
    <row r="7615" spans="1:17" hidden="1" x14ac:dyDescent="0.3">
      <c r="A7615" s="21">
        <v>58528</v>
      </c>
      <c r="B7615" s="22" t="s">
        <v>8289</v>
      </c>
      <c r="C7615" s="22" t="s">
        <v>1333</v>
      </c>
      <c r="D7615" s="27" t="s">
        <v>8270</v>
      </c>
      <c r="E7615" s="24" t="s">
        <v>845</v>
      </c>
      <c r="F7615" s="25" t="s">
        <v>1359</v>
      </c>
      <c r="G7615" s="22" t="s">
        <v>79</v>
      </c>
      <c r="H7615" s="26">
        <v>555290</v>
      </c>
      <c r="I7615" s="28"/>
      <c r="J7615" s="26">
        <v>44423</v>
      </c>
      <c r="K7615" s="26">
        <v>599713</v>
      </c>
      <c r="L7615" s="22" t="s">
        <v>1336</v>
      </c>
      <c r="M7615" s="22"/>
      <c r="N7615">
        <f t="shared" si="458"/>
        <v>50253</v>
      </c>
      <c r="O7615">
        <f>+VLOOKUP(N7615,'Thanh toán '!O$8:P$8099,2,0)</f>
        <v>599713</v>
      </c>
      <c r="P7615">
        <f t="shared" si="459"/>
        <v>599713</v>
      </c>
      <c r="Q7615" s="30">
        <f t="shared" si="460"/>
        <v>0</v>
      </c>
    </row>
    <row r="7616" spans="1:17" hidden="1" x14ac:dyDescent="0.3">
      <c r="A7616" s="21">
        <v>58531</v>
      </c>
      <c r="B7616" s="22" t="s">
        <v>8290</v>
      </c>
      <c r="C7616" s="22" t="s">
        <v>1333</v>
      </c>
      <c r="D7616" s="27" t="s">
        <v>8270</v>
      </c>
      <c r="E7616" s="24" t="s">
        <v>5495</v>
      </c>
      <c r="F7616" s="25" t="s">
        <v>5496</v>
      </c>
      <c r="G7616" s="22" t="s">
        <v>311</v>
      </c>
      <c r="H7616" s="26">
        <v>2301240</v>
      </c>
      <c r="I7616" s="28"/>
      <c r="J7616" s="26">
        <v>184099</v>
      </c>
      <c r="K7616" s="26">
        <v>2485339</v>
      </c>
      <c r="L7616" s="22" t="s">
        <v>1336</v>
      </c>
      <c r="M7616" s="22"/>
      <c r="N7616">
        <f t="shared" si="458"/>
        <v>50256</v>
      </c>
      <c r="O7616">
        <f>+VLOOKUP(N7616,'Thanh toán '!O$8:P$8099,2,0)</f>
        <v>2485339</v>
      </c>
      <c r="P7616">
        <f t="shared" si="459"/>
        <v>2485339</v>
      </c>
      <c r="Q7616" s="30">
        <f t="shared" si="460"/>
        <v>0</v>
      </c>
    </row>
    <row r="7617" spans="1:17" hidden="1" x14ac:dyDescent="0.3">
      <c r="A7617" s="21">
        <v>58532</v>
      </c>
      <c r="B7617" s="22" t="s">
        <v>8291</v>
      </c>
      <c r="C7617" s="22" t="s">
        <v>1333</v>
      </c>
      <c r="D7617" s="27" t="s">
        <v>8270</v>
      </c>
      <c r="E7617" s="24" t="s">
        <v>164</v>
      </c>
      <c r="F7617" s="25" t="s">
        <v>4723</v>
      </c>
      <c r="G7617" s="22" t="s">
        <v>165</v>
      </c>
      <c r="H7617" s="26">
        <v>1110580</v>
      </c>
      <c r="I7617" s="28"/>
      <c r="J7617" s="26">
        <v>88846</v>
      </c>
      <c r="K7617" s="26">
        <v>1199426</v>
      </c>
      <c r="L7617" s="22" t="s">
        <v>1336</v>
      </c>
      <c r="M7617" s="22"/>
      <c r="N7617">
        <f t="shared" si="458"/>
        <v>50257</v>
      </c>
      <c r="O7617">
        <f>+VLOOKUP(N7617,'Thanh toán '!O$8:P$8099,2,0)</f>
        <v>1199426</v>
      </c>
      <c r="P7617">
        <f t="shared" si="459"/>
        <v>1199426</v>
      </c>
      <c r="Q7617" s="30">
        <f t="shared" si="460"/>
        <v>0</v>
      </c>
    </row>
    <row r="7618" spans="1:17" hidden="1" x14ac:dyDescent="0.3">
      <c r="A7618" s="21">
        <v>58555</v>
      </c>
      <c r="B7618" s="22" t="s">
        <v>8292</v>
      </c>
      <c r="C7618" s="22" t="s">
        <v>1333</v>
      </c>
      <c r="D7618" s="27" t="s">
        <v>8270</v>
      </c>
      <c r="E7618" s="24" t="s">
        <v>4612</v>
      </c>
      <c r="F7618" s="25" t="s">
        <v>4613</v>
      </c>
      <c r="G7618" s="22" t="s">
        <v>39</v>
      </c>
      <c r="H7618" s="26">
        <v>155481</v>
      </c>
      <c r="I7618" s="28"/>
      <c r="J7618" s="26">
        <v>12438</v>
      </c>
      <c r="K7618" s="26">
        <v>167919</v>
      </c>
      <c r="L7618" s="22" t="s">
        <v>1336</v>
      </c>
      <c r="M7618" s="22"/>
      <c r="N7618">
        <f t="shared" si="458"/>
        <v>50280</v>
      </c>
      <c r="O7618">
        <f>+VLOOKUP(N7618,'Thanh toán '!O$8:P$8099,2,0)</f>
        <v>167919</v>
      </c>
      <c r="P7618">
        <f t="shared" si="459"/>
        <v>167919</v>
      </c>
      <c r="Q7618" s="30">
        <f t="shared" si="460"/>
        <v>0</v>
      </c>
    </row>
    <row r="7619" spans="1:17" hidden="1" x14ac:dyDescent="0.3">
      <c r="A7619" s="21">
        <v>58556</v>
      </c>
      <c r="B7619" s="22" t="s">
        <v>8293</v>
      </c>
      <c r="C7619" s="22" t="s">
        <v>1333</v>
      </c>
      <c r="D7619" s="27" t="s">
        <v>8270</v>
      </c>
      <c r="E7619" s="24" t="s">
        <v>4612</v>
      </c>
      <c r="F7619" s="25" t="s">
        <v>4613</v>
      </c>
      <c r="G7619" s="22" t="s">
        <v>39</v>
      </c>
      <c r="H7619" s="26">
        <v>466444</v>
      </c>
      <c r="I7619" s="28"/>
      <c r="J7619" s="26">
        <v>37316</v>
      </c>
      <c r="K7619" s="26">
        <v>503760</v>
      </c>
      <c r="L7619" s="22" t="s">
        <v>1336</v>
      </c>
      <c r="M7619" s="22"/>
      <c r="N7619">
        <f t="shared" si="458"/>
        <v>50281</v>
      </c>
      <c r="O7619" t="e">
        <f>+VLOOKUP(N7619,'Thanh toán '!O$8:P$8099,2,0)</f>
        <v>#N/A</v>
      </c>
      <c r="P7619" t="e">
        <f t="shared" si="459"/>
        <v>#N/A</v>
      </c>
      <c r="Q7619" s="30" t="e">
        <f t="shared" si="460"/>
        <v>#N/A</v>
      </c>
    </row>
    <row r="7620" spans="1:17" hidden="1" x14ac:dyDescent="0.3">
      <c r="A7620" s="21">
        <v>58557</v>
      </c>
      <c r="B7620" s="22" t="s">
        <v>8294</v>
      </c>
      <c r="C7620" s="22" t="s">
        <v>1333</v>
      </c>
      <c r="D7620" s="27" t="s">
        <v>8270</v>
      </c>
      <c r="E7620" s="24" t="s">
        <v>29</v>
      </c>
      <c r="F7620" s="25" t="s">
        <v>5376</v>
      </c>
      <c r="G7620" s="22" t="s">
        <v>30</v>
      </c>
      <c r="H7620" s="26">
        <v>555290</v>
      </c>
      <c r="I7620" s="28"/>
      <c r="J7620" s="26">
        <v>44423</v>
      </c>
      <c r="K7620" s="26">
        <v>599713</v>
      </c>
      <c r="L7620" s="22" t="s">
        <v>1336</v>
      </c>
      <c r="M7620" s="22"/>
      <c r="N7620">
        <f t="shared" si="458"/>
        <v>50282</v>
      </c>
      <c r="O7620">
        <f>+VLOOKUP(N7620,'Thanh toán '!O$8:P$8099,2,0)</f>
        <v>599713</v>
      </c>
      <c r="P7620">
        <f t="shared" si="459"/>
        <v>599713</v>
      </c>
      <c r="Q7620" s="30">
        <f t="shared" si="460"/>
        <v>0</v>
      </c>
    </row>
    <row r="7621" spans="1:17" hidden="1" x14ac:dyDescent="0.3">
      <c r="A7621" s="21">
        <v>58558</v>
      </c>
      <c r="B7621" s="22" t="s">
        <v>8295</v>
      </c>
      <c r="C7621" s="22" t="s">
        <v>1333</v>
      </c>
      <c r="D7621" s="27" t="s">
        <v>8270</v>
      </c>
      <c r="E7621" s="24" t="s">
        <v>5760</v>
      </c>
      <c r="F7621" s="25" t="s">
        <v>5761</v>
      </c>
      <c r="G7621" s="22" t="s">
        <v>2868</v>
      </c>
      <c r="H7621" s="26">
        <v>1110580</v>
      </c>
      <c r="I7621" s="28"/>
      <c r="J7621" s="26">
        <v>88846</v>
      </c>
      <c r="K7621" s="26">
        <v>1199426</v>
      </c>
      <c r="L7621" s="22" t="s">
        <v>1336</v>
      </c>
      <c r="M7621" s="22"/>
      <c r="N7621">
        <f t="shared" si="458"/>
        <v>50283</v>
      </c>
      <c r="O7621">
        <f>+VLOOKUP(N7621,'Thanh toán '!O$8:P$8099,2,0)</f>
        <v>1199426</v>
      </c>
      <c r="P7621">
        <f t="shared" si="459"/>
        <v>1199426</v>
      </c>
      <c r="Q7621" s="30">
        <f t="shared" si="460"/>
        <v>0</v>
      </c>
    </row>
    <row r="7622" spans="1:17" ht="26.3" hidden="1" x14ac:dyDescent="0.3">
      <c r="A7622" s="21">
        <v>58559</v>
      </c>
      <c r="B7622" s="22" t="s">
        <v>8296</v>
      </c>
      <c r="C7622" s="22" t="s">
        <v>1333</v>
      </c>
      <c r="D7622" s="27" t="s">
        <v>8270</v>
      </c>
      <c r="E7622" s="24" t="s">
        <v>4651</v>
      </c>
      <c r="F7622" s="25" t="s">
        <v>4652</v>
      </c>
      <c r="G7622" s="22" t="s">
        <v>21</v>
      </c>
      <c r="H7622" s="26">
        <v>1287351</v>
      </c>
      <c r="I7622" s="28"/>
      <c r="J7622" s="26">
        <v>102988</v>
      </c>
      <c r="K7622" s="26">
        <v>1390339</v>
      </c>
      <c r="L7622" s="22" t="s">
        <v>1336</v>
      </c>
      <c r="M7622" s="22"/>
      <c r="N7622">
        <f t="shared" ref="N7622:N7685" si="461">+B7622*1</f>
        <v>50284</v>
      </c>
      <c r="O7622">
        <f>+VLOOKUP(N7622,'Thanh toán '!O$8:P$8099,2,0)</f>
        <v>1390339</v>
      </c>
      <c r="P7622">
        <f t="shared" ref="P7622:P7685" si="462">+O7622</f>
        <v>1390339</v>
      </c>
      <c r="Q7622" s="30">
        <f t="shared" si="460"/>
        <v>0</v>
      </c>
    </row>
    <row r="7623" spans="1:17" hidden="1" x14ac:dyDescent="0.3">
      <c r="A7623" s="21">
        <v>58560</v>
      </c>
      <c r="B7623" s="22" t="s">
        <v>8297</v>
      </c>
      <c r="C7623" s="22" t="s">
        <v>1333</v>
      </c>
      <c r="D7623" s="27" t="s">
        <v>8270</v>
      </c>
      <c r="E7623" s="24" t="s">
        <v>5385</v>
      </c>
      <c r="F7623" s="25" t="s">
        <v>5386</v>
      </c>
      <c r="G7623" s="22" t="s">
        <v>325</v>
      </c>
      <c r="H7623" s="26">
        <v>1190660</v>
      </c>
      <c r="I7623" s="28"/>
      <c r="J7623" s="26">
        <v>95253</v>
      </c>
      <c r="K7623" s="26">
        <v>1285913</v>
      </c>
      <c r="L7623" s="22" t="s">
        <v>1336</v>
      </c>
      <c r="M7623" s="22"/>
      <c r="N7623">
        <f t="shared" si="461"/>
        <v>50285</v>
      </c>
      <c r="O7623">
        <f>+VLOOKUP(N7623,'Thanh toán '!O$8:P$8099,2,0)</f>
        <v>1285913</v>
      </c>
      <c r="P7623">
        <f t="shared" si="462"/>
        <v>1285913</v>
      </c>
      <c r="Q7623" s="30">
        <f t="shared" si="460"/>
        <v>0</v>
      </c>
    </row>
    <row r="7624" spans="1:17" hidden="1" x14ac:dyDescent="0.3">
      <c r="A7624" s="21">
        <v>58571</v>
      </c>
      <c r="B7624" s="22" t="s">
        <v>8298</v>
      </c>
      <c r="C7624" s="22" t="s">
        <v>1333</v>
      </c>
      <c r="D7624" s="27" t="s">
        <v>8270</v>
      </c>
      <c r="E7624" s="24" t="s">
        <v>5681</v>
      </c>
      <c r="F7624" s="25" t="s">
        <v>5682</v>
      </c>
      <c r="G7624" s="22" t="s">
        <v>411</v>
      </c>
      <c r="H7624" s="26">
        <v>3671550</v>
      </c>
      <c r="I7624" s="28"/>
      <c r="J7624" s="26">
        <v>293724</v>
      </c>
      <c r="K7624" s="26">
        <v>3965274</v>
      </c>
      <c r="L7624" s="22" t="s">
        <v>1336</v>
      </c>
      <c r="M7624" s="22"/>
      <c r="N7624">
        <f t="shared" si="461"/>
        <v>50296</v>
      </c>
      <c r="O7624">
        <f>+VLOOKUP(N7624,'Thanh toán '!O$8:P$8099,2,0)</f>
        <v>3965274</v>
      </c>
      <c r="P7624">
        <f t="shared" si="462"/>
        <v>3965274</v>
      </c>
      <c r="Q7624" s="30">
        <f t="shared" si="460"/>
        <v>0</v>
      </c>
    </row>
    <row r="7625" spans="1:17" ht="26.3" hidden="1" x14ac:dyDescent="0.3">
      <c r="A7625" s="21">
        <v>58572</v>
      </c>
      <c r="B7625" s="22" t="s">
        <v>8299</v>
      </c>
      <c r="C7625" s="22" t="s">
        <v>1333</v>
      </c>
      <c r="D7625" s="27" t="s">
        <v>8270</v>
      </c>
      <c r="E7625" s="24" t="s">
        <v>4660</v>
      </c>
      <c r="F7625" s="25" t="s">
        <v>5644</v>
      </c>
      <c r="G7625" s="22" t="s">
        <v>24</v>
      </c>
      <c r="H7625" s="26">
        <v>777406</v>
      </c>
      <c r="I7625" s="28"/>
      <c r="J7625" s="26">
        <v>62192</v>
      </c>
      <c r="K7625" s="26">
        <v>839598</v>
      </c>
      <c r="L7625" s="22" t="s">
        <v>1336</v>
      </c>
      <c r="M7625" s="22"/>
      <c r="N7625">
        <f t="shared" si="461"/>
        <v>50297</v>
      </c>
      <c r="O7625">
        <f>+VLOOKUP(N7625,'Thanh toán '!O$8:P$8099,2,0)</f>
        <v>839598</v>
      </c>
      <c r="P7625">
        <f t="shared" si="462"/>
        <v>839598</v>
      </c>
      <c r="Q7625" s="30">
        <f t="shared" si="460"/>
        <v>0</v>
      </c>
    </row>
    <row r="7626" spans="1:17" ht="26.3" hidden="1" x14ac:dyDescent="0.3">
      <c r="A7626" s="21">
        <v>58573</v>
      </c>
      <c r="B7626" s="22" t="s">
        <v>8300</v>
      </c>
      <c r="C7626" s="22" t="s">
        <v>1333</v>
      </c>
      <c r="D7626" s="27" t="s">
        <v>8270</v>
      </c>
      <c r="E7626" s="24" t="s">
        <v>4660</v>
      </c>
      <c r="F7626" s="25" t="s">
        <v>5644</v>
      </c>
      <c r="G7626" s="22" t="s">
        <v>24</v>
      </c>
      <c r="H7626" s="26">
        <v>1440742</v>
      </c>
      <c r="I7626" s="28"/>
      <c r="J7626" s="26">
        <v>115259</v>
      </c>
      <c r="K7626" s="26">
        <v>1556001</v>
      </c>
      <c r="L7626" s="22" t="s">
        <v>1336</v>
      </c>
      <c r="M7626" s="22"/>
      <c r="N7626">
        <f t="shared" si="461"/>
        <v>50298</v>
      </c>
      <c r="O7626">
        <f>+VLOOKUP(N7626,'Thanh toán '!O$8:P$8099,2,0)</f>
        <v>1556001</v>
      </c>
      <c r="P7626">
        <f t="shared" si="462"/>
        <v>1556001</v>
      </c>
      <c r="Q7626" s="30">
        <f t="shared" si="460"/>
        <v>0</v>
      </c>
    </row>
    <row r="7627" spans="1:17" ht="26.3" hidden="1" x14ac:dyDescent="0.3">
      <c r="A7627" s="21">
        <v>58574</v>
      </c>
      <c r="B7627" s="22" t="s">
        <v>8301</v>
      </c>
      <c r="C7627" s="22" t="s">
        <v>1333</v>
      </c>
      <c r="D7627" s="27" t="s">
        <v>8270</v>
      </c>
      <c r="E7627" s="24" t="s">
        <v>4660</v>
      </c>
      <c r="F7627" s="25" t="s">
        <v>5644</v>
      </c>
      <c r="G7627" s="22" t="s">
        <v>24</v>
      </c>
      <c r="H7627" s="26">
        <v>3311649</v>
      </c>
      <c r="I7627" s="28"/>
      <c r="J7627" s="26">
        <v>264932</v>
      </c>
      <c r="K7627" s="26">
        <v>3576581</v>
      </c>
      <c r="L7627" s="22" t="s">
        <v>1336</v>
      </c>
      <c r="M7627" s="22"/>
      <c r="N7627">
        <f t="shared" si="461"/>
        <v>50299</v>
      </c>
      <c r="O7627">
        <f>+VLOOKUP(N7627,'Thanh toán '!O$8:P$8099,2,0)</f>
        <v>3576581</v>
      </c>
      <c r="P7627">
        <f t="shared" si="462"/>
        <v>3576581</v>
      </c>
      <c r="Q7627" s="30">
        <f t="shared" si="460"/>
        <v>0</v>
      </c>
    </row>
    <row r="7628" spans="1:17" ht="26.3" hidden="1" x14ac:dyDescent="0.3">
      <c r="A7628" s="21">
        <v>58575</v>
      </c>
      <c r="B7628" s="22" t="s">
        <v>8302</v>
      </c>
      <c r="C7628" s="22" t="s">
        <v>1333</v>
      </c>
      <c r="D7628" s="27" t="s">
        <v>8270</v>
      </c>
      <c r="E7628" s="24" t="s">
        <v>4660</v>
      </c>
      <c r="F7628" s="25" t="s">
        <v>5644</v>
      </c>
      <c r="G7628" s="22" t="s">
        <v>24</v>
      </c>
      <c r="H7628" s="26">
        <v>1097649</v>
      </c>
      <c r="I7628" s="28"/>
      <c r="J7628" s="26">
        <v>87812</v>
      </c>
      <c r="K7628" s="26">
        <v>1185461</v>
      </c>
      <c r="L7628" s="22" t="s">
        <v>1336</v>
      </c>
      <c r="M7628" s="22"/>
      <c r="N7628">
        <f t="shared" si="461"/>
        <v>50300</v>
      </c>
      <c r="O7628">
        <f>+VLOOKUP(N7628,'Thanh toán '!O$8:P$8099,2,0)</f>
        <v>1185461</v>
      </c>
      <c r="P7628">
        <f t="shared" si="462"/>
        <v>1185461</v>
      </c>
      <c r="Q7628" s="30">
        <f t="shared" si="460"/>
        <v>0</v>
      </c>
    </row>
    <row r="7629" spans="1:17" hidden="1" x14ac:dyDescent="0.3">
      <c r="A7629" s="21">
        <v>58578</v>
      </c>
      <c r="B7629" s="22" t="s">
        <v>8303</v>
      </c>
      <c r="C7629" s="22" t="s">
        <v>1333</v>
      </c>
      <c r="D7629" s="27" t="s">
        <v>8270</v>
      </c>
      <c r="E7629" s="24" t="s">
        <v>214</v>
      </c>
      <c r="F7629" s="25" t="s">
        <v>7542</v>
      </c>
      <c r="G7629" s="22" t="s">
        <v>215</v>
      </c>
      <c r="H7629" s="26">
        <v>734310</v>
      </c>
      <c r="I7629" s="28"/>
      <c r="J7629" s="26">
        <v>58745</v>
      </c>
      <c r="K7629" s="26">
        <v>793055</v>
      </c>
      <c r="L7629" s="22" t="s">
        <v>1336</v>
      </c>
      <c r="M7629" s="22"/>
      <c r="N7629">
        <f t="shared" si="461"/>
        <v>50303</v>
      </c>
      <c r="O7629">
        <f>+VLOOKUP(N7629,'Thanh toán '!O$8:P$8099,2,0)</f>
        <v>793055</v>
      </c>
      <c r="P7629">
        <f t="shared" si="462"/>
        <v>793055</v>
      </c>
      <c r="Q7629" s="30">
        <f t="shared" si="460"/>
        <v>0</v>
      </c>
    </row>
    <row r="7630" spans="1:17" hidden="1" x14ac:dyDescent="0.3">
      <c r="A7630" s="21">
        <v>58584</v>
      </c>
      <c r="B7630" s="22" t="s">
        <v>8304</v>
      </c>
      <c r="C7630" s="22" t="s">
        <v>1333</v>
      </c>
      <c r="D7630" s="27" t="s">
        <v>8305</v>
      </c>
      <c r="E7630" s="24" t="s">
        <v>5997</v>
      </c>
      <c r="F7630" s="25" t="s">
        <v>5998</v>
      </c>
      <c r="G7630" s="22" t="s">
        <v>201</v>
      </c>
      <c r="H7630" s="26">
        <v>2834205</v>
      </c>
      <c r="I7630" s="28"/>
      <c r="J7630" s="26">
        <v>226736</v>
      </c>
      <c r="K7630" s="26">
        <v>3060941</v>
      </c>
      <c r="L7630" s="22" t="s">
        <v>1336</v>
      </c>
      <c r="M7630" s="22"/>
      <c r="N7630">
        <f t="shared" si="461"/>
        <v>50309</v>
      </c>
      <c r="O7630">
        <f>+VLOOKUP(N7630,'Thanh toán '!O$8:P$8099,2,0)</f>
        <v>3060941</v>
      </c>
      <c r="P7630">
        <f t="shared" si="462"/>
        <v>3060941</v>
      </c>
      <c r="Q7630" s="30">
        <f t="shared" si="460"/>
        <v>0</v>
      </c>
    </row>
    <row r="7631" spans="1:17" ht="26.3" hidden="1" x14ac:dyDescent="0.3">
      <c r="A7631" s="21">
        <v>58587</v>
      </c>
      <c r="B7631" s="22" t="s">
        <v>8306</v>
      </c>
      <c r="C7631" s="22" t="s">
        <v>1333</v>
      </c>
      <c r="D7631" s="27" t="s">
        <v>8305</v>
      </c>
      <c r="E7631" s="24" t="s">
        <v>4660</v>
      </c>
      <c r="F7631" s="25" t="s">
        <v>5644</v>
      </c>
      <c r="G7631" s="22" t="s">
        <v>24</v>
      </c>
      <c r="H7631" s="26">
        <v>1995734</v>
      </c>
      <c r="I7631" s="28"/>
      <c r="J7631" s="26">
        <v>159659</v>
      </c>
      <c r="K7631" s="26">
        <v>2155393</v>
      </c>
      <c r="L7631" s="22" t="s">
        <v>1336</v>
      </c>
      <c r="M7631" s="22"/>
      <c r="N7631">
        <f t="shared" si="461"/>
        <v>50312</v>
      </c>
      <c r="O7631" t="e">
        <f>+VLOOKUP(N7631,'Thanh toán '!O$8:P$8099,2,0)</f>
        <v>#N/A</v>
      </c>
      <c r="P7631" t="e">
        <f t="shared" si="462"/>
        <v>#N/A</v>
      </c>
      <c r="Q7631" s="30" t="e">
        <f t="shared" si="460"/>
        <v>#N/A</v>
      </c>
    </row>
    <row r="7632" spans="1:17" ht="26.3" hidden="1" x14ac:dyDescent="0.3">
      <c r="A7632" s="21">
        <v>58588</v>
      </c>
      <c r="B7632" s="22" t="s">
        <v>8307</v>
      </c>
      <c r="C7632" s="22" t="s">
        <v>1333</v>
      </c>
      <c r="D7632" s="27" t="s">
        <v>8305</v>
      </c>
      <c r="E7632" s="24" t="s">
        <v>4660</v>
      </c>
      <c r="F7632" s="25" t="s">
        <v>5644</v>
      </c>
      <c r="G7632" s="22" t="s">
        <v>24</v>
      </c>
      <c r="H7632" s="26">
        <v>2729206</v>
      </c>
      <c r="I7632" s="28"/>
      <c r="J7632" s="26">
        <v>218336</v>
      </c>
      <c r="K7632" s="26">
        <v>2947542</v>
      </c>
      <c r="L7632" s="22" t="s">
        <v>1336</v>
      </c>
      <c r="M7632" s="22"/>
      <c r="N7632">
        <f t="shared" si="461"/>
        <v>50313</v>
      </c>
      <c r="O7632">
        <f>+VLOOKUP(N7632,'Thanh toán '!O$8:P$8099,2,0)</f>
        <v>2947542</v>
      </c>
      <c r="P7632">
        <f t="shared" si="462"/>
        <v>2947542</v>
      </c>
      <c r="Q7632" s="30">
        <f t="shared" si="460"/>
        <v>0</v>
      </c>
    </row>
    <row r="7633" spans="1:17" ht="26.3" hidden="1" x14ac:dyDescent="0.3">
      <c r="A7633" s="21">
        <v>58590</v>
      </c>
      <c r="B7633" s="22" t="s">
        <v>8308</v>
      </c>
      <c r="C7633" s="22" t="s">
        <v>1333</v>
      </c>
      <c r="D7633" s="27" t="s">
        <v>8305</v>
      </c>
      <c r="E7633" s="24" t="s">
        <v>4660</v>
      </c>
      <c r="F7633" s="25" t="s">
        <v>5644</v>
      </c>
      <c r="G7633" s="22" t="s">
        <v>24</v>
      </c>
      <c r="H7633" s="26">
        <v>1176787</v>
      </c>
      <c r="I7633" s="28"/>
      <c r="J7633" s="26">
        <v>94143</v>
      </c>
      <c r="K7633" s="26">
        <v>1270930</v>
      </c>
      <c r="L7633" s="22" t="s">
        <v>1336</v>
      </c>
      <c r="M7633" s="22"/>
      <c r="N7633">
        <f t="shared" si="461"/>
        <v>50315</v>
      </c>
      <c r="O7633">
        <f>+VLOOKUP(N7633,'Thanh toán '!O$8:P$8099,2,0)</f>
        <v>1270930</v>
      </c>
      <c r="P7633">
        <f t="shared" si="462"/>
        <v>1270930</v>
      </c>
      <c r="Q7633" s="30">
        <f t="shared" si="460"/>
        <v>0</v>
      </c>
    </row>
    <row r="7634" spans="1:17" ht="26.3" hidden="1" x14ac:dyDescent="0.3">
      <c r="A7634" s="21">
        <v>58591</v>
      </c>
      <c r="B7634" s="22" t="s">
        <v>8309</v>
      </c>
      <c r="C7634" s="22" t="s">
        <v>1333</v>
      </c>
      <c r="D7634" s="27" t="s">
        <v>8305</v>
      </c>
      <c r="E7634" s="24" t="s">
        <v>4660</v>
      </c>
      <c r="F7634" s="25" t="s">
        <v>5644</v>
      </c>
      <c r="G7634" s="22" t="s">
        <v>24</v>
      </c>
      <c r="H7634" s="26">
        <v>1127623</v>
      </c>
      <c r="I7634" s="28"/>
      <c r="J7634" s="26">
        <v>90210</v>
      </c>
      <c r="K7634" s="26">
        <v>1217833</v>
      </c>
      <c r="L7634" s="22" t="s">
        <v>1336</v>
      </c>
      <c r="M7634" s="22"/>
      <c r="N7634">
        <f t="shared" si="461"/>
        <v>50316</v>
      </c>
      <c r="O7634">
        <f>+VLOOKUP(N7634,'Thanh toán '!O$8:P$8099,2,0)</f>
        <v>1217833</v>
      </c>
      <c r="P7634">
        <f t="shared" si="462"/>
        <v>1217833</v>
      </c>
      <c r="Q7634" s="30">
        <f t="shared" si="460"/>
        <v>0</v>
      </c>
    </row>
    <row r="7635" spans="1:17" hidden="1" x14ac:dyDescent="0.3">
      <c r="A7635" s="21">
        <v>58593</v>
      </c>
      <c r="B7635" s="22" t="s">
        <v>8310</v>
      </c>
      <c r="C7635" s="22" t="s">
        <v>1333</v>
      </c>
      <c r="D7635" s="27" t="s">
        <v>8305</v>
      </c>
      <c r="E7635" s="24" t="s">
        <v>5340</v>
      </c>
      <c r="F7635" s="25" t="s">
        <v>5341</v>
      </c>
      <c r="G7635" s="22" t="s">
        <v>604</v>
      </c>
      <c r="H7635" s="26">
        <v>734310</v>
      </c>
      <c r="I7635" s="28"/>
      <c r="J7635" s="26">
        <v>58745</v>
      </c>
      <c r="K7635" s="26">
        <v>793055</v>
      </c>
      <c r="L7635" s="22" t="s">
        <v>1336</v>
      </c>
      <c r="M7635" s="22"/>
      <c r="N7635">
        <f t="shared" si="461"/>
        <v>50318</v>
      </c>
      <c r="O7635">
        <f>+VLOOKUP(N7635,'Thanh toán '!O$8:P$8099,2,0)</f>
        <v>793055</v>
      </c>
      <c r="P7635">
        <f t="shared" si="462"/>
        <v>793055</v>
      </c>
      <c r="Q7635" s="30">
        <f t="shared" ref="Q7635:Q7698" si="463">+O7635-K7635</f>
        <v>0</v>
      </c>
    </row>
    <row r="7636" spans="1:17" ht="26.3" hidden="1" x14ac:dyDescent="0.3">
      <c r="A7636" s="21">
        <v>58594</v>
      </c>
      <c r="B7636" s="22" t="s">
        <v>8311</v>
      </c>
      <c r="C7636" s="22" t="s">
        <v>1333</v>
      </c>
      <c r="D7636" s="27" t="s">
        <v>8305</v>
      </c>
      <c r="E7636" s="24" t="s">
        <v>4660</v>
      </c>
      <c r="F7636" s="25" t="s">
        <v>5644</v>
      </c>
      <c r="G7636" s="22" t="s">
        <v>24</v>
      </c>
      <c r="H7636" s="26">
        <v>1935848</v>
      </c>
      <c r="I7636" s="28"/>
      <c r="J7636" s="26">
        <v>154868</v>
      </c>
      <c r="K7636" s="26">
        <v>2090716</v>
      </c>
      <c r="L7636" s="22" t="s">
        <v>1336</v>
      </c>
      <c r="M7636" s="22"/>
      <c r="N7636">
        <f t="shared" si="461"/>
        <v>50319</v>
      </c>
      <c r="O7636">
        <f>+VLOOKUP(N7636,'Thanh toán '!O$8:P$8099,2,0)</f>
        <v>2090716</v>
      </c>
      <c r="P7636">
        <f t="shared" si="462"/>
        <v>2090716</v>
      </c>
      <c r="Q7636" s="30">
        <f t="shared" si="463"/>
        <v>0</v>
      </c>
    </row>
    <row r="7637" spans="1:17" ht="26.3" hidden="1" x14ac:dyDescent="0.3">
      <c r="A7637" s="21">
        <v>58595</v>
      </c>
      <c r="B7637" s="22" t="s">
        <v>8312</v>
      </c>
      <c r="C7637" s="22" t="s">
        <v>1333</v>
      </c>
      <c r="D7637" s="27" t="s">
        <v>8305</v>
      </c>
      <c r="E7637" s="24" t="s">
        <v>4965</v>
      </c>
      <c r="F7637" s="25" t="s">
        <v>4966</v>
      </c>
      <c r="G7637" s="22" t="s">
        <v>2429</v>
      </c>
      <c r="H7637" s="26">
        <v>1150620</v>
      </c>
      <c r="I7637" s="28"/>
      <c r="J7637" s="26">
        <v>92050</v>
      </c>
      <c r="K7637" s="26">
        <v>1242670</v>
      </c>
      <c r="L7637" s="22" t="s">
        <v>1336</v>
      </c>
      <c r="M7637" s="22"/>
      <c r="N7637">
        <f t="shared" si="461"/>
        <v>50320</v>
      </c>
      <c r="O7637">
        <f>+VLOOKUP(N7637,'Thanh toán '!O$8:P$8099,2,0)</f>
        <v>1242670</v>
      </c>
      <c r="P7637">
        <f t="shared" si="462"/>
        <v>1242670</v>
      </c>
      <c r="Q7637" s="30">
        <f t="shared" si="463"/>
        <v>0</v>
      </c>
    </row>
    <row r="7638" spans="1:17" hidden="1" x14ac:dyDescent="0.3">
      <c r="A7638" s="21">
        <v>58596</v>
      </c>
      <c r="B7638" s="22" t="s">
        <v>8313</v>
      </c>
      <c r="C7638" s="22" t="s">
        <v>1333</v>
      </c>
      <c r="D7638" s="27" t="s">
        <v>8305</v>
      </c>
      <c r="E7638" s="24" t="s">
        <v>5322</v>
      </c>
      <c r="F7638" s="25" t="s">
        <v>5323</v>
      </c>
      <c r="G7638" s="22" t="s">
        <v>66</v>
      </c>
      <c r="H7638" s="26">
        <v>555290</v>
      </c>
      <c r="I7638" s="28"/>
      <c r="J7638" s="26">
        <v>44423</v>
      </c>
      <c r="K7638" s="26">
        <v>599713</v>
      </c>
      <c r="L7638" s="22" t="s">
        <v>1336</v>
      </c>
      <c r="M7638" s="22"/>
      <c r="N7638">
        <f t="shared" si="461"/>
        <v>50321</v>
      </c>
      <c r="O7638">
        <f>+VLOOKUP(N7638,'Thanh toán '!O$8:P$8099,2,0)</f>
        <v>599713</v>
      </c>
      <c r="P7638">
        <f t="shared" si="462"/>
        <v>599713</v>
      </c>
      <c r="Q7638" s="30">
        <f t="shared" si="463"/>
        <v>0</v>
      </c>
    </row>
    <row r="7639" spans="1:17" ht="26.3" hidden="1" x14ac:dyDescent="0.3">
      <c r="A7639" s="21">
        <v>58597</v>
      </c>
      <c r="B7639" s="22" t="s">
        <v>8314</v>
      </c>
      <c r="C7639" s="22" t="s">
        <v>1333</v>
      </c>
      <c r="D7639" s="27" t="s">
        <v>8305</v>
      </c>
      <c r="E7639" s="24" t="s">
        <v>4962</v>
      </c>
      <c r="F7639" s="25" t="s">
        <v>4963</v>
      </c>
      <c r="G7639" s="22" t="s">
        <v>272</v>
      </c>
      <c r="H7639" s="26">
        <v>555290</v>
      </c>
      <c r="I7639" s="28"/>
      <c r="J7639" s="26">
        <v>44423</v>
      </c>
      <c r="K7639" s="26">
        <v>599713</v>
      </c>
      <c r="L7639" s="22" t="s">
        <v>1336</v>
      </c>
      <c r="M7639" s="22"/>
      <c r="N7639">
        <f t="shared" si="461"/>
        <v>50322</v>
      </c>
      <c r="O7639">
        <f>+VLOOKUP(N7639,'Thanh toán '!O$8:P$8099,2,0)</f>
        <v>599713</v>
      </c>
      <c r="P7639">
        <f t="shared" si="462"/>
        <v>599713</v>
      </c>
      <c r="Q7639" s="30">
        <f t="shared" si="463"/>
        <v>0</v>
      </c>
    </row>
    <row r="7640" spans="1:17" ht="26.3" hidden="1" x14ac:dyDescent="0.3">
      <c r="A7640" s="21">
        <v>58598</v>
      </c>
      <c r="B7640" s="22" t="s">
        <v>8315</v>
      </c>
      <c r="C7640" s="22" t="s">
        <v>1333</v>
      </c>
      <c r="D7640" s="27" t="s">
        <v>8305</v>
      </c>
      <c r="E7640" s="24" t="s">
        <v>4716</v>
      </c>
      <c r="F7640" s="25" t="s">
        <v>4717</v>
      </c>
      <c r="G7640" s="22" t="s">
        <v>63</v>
      </c>
      <c r="H7640" s="26">
        <v>1150620</v>
      </c>
      <c r="I7640" s="28"/>
      <c r="J7640" s="26">
        <v>92050</v>
      </c>
      <c r="K7640" s="26">
        <v>1242670</v>
      </c>
      <c r="L7640" s="22" t="s">
        <v>1336</v>
      </c>
      <c r="M7640" s="22"/>
      <c r="N7640">
        <f t="shared" si="461"/>
        <v>50323</v>
      </c>
      <c r="O7640">
        <f>+VLOOKUP(N7640,'Thanh toán '!O$8:P$8099,2,0)</f>
        <v>1242670</v>
      </c>
      <c r="P7640">
        <f t="shared" si="462"/>
        <v>1242670</v>
      </c>
      <c r="Q7640" s="30">
        <f t="shared" si="463"/>
        <v>0</v>
      </c>
    </row>
    <row r="7641" spans="1:17" ht="26.3" hidden="1" x14ac:dyDescent="0.3">
      <c r="A7641" s="21">
        <v>58599</v>
      </c>
      <c r="B7641" s="22" t="s">
        <v>8316</v>
      </c>
      <c r="C7641" s="22" t="s">
        <v>1333</v>
      </c>
      <c r="D7641" s="27" t="s">
        <v>8305</v>
      </c>
      <c r="E7641" s="24" t="s">
        <v>4720</v>
      </c>
      <c r="F7641" s="25" t="s">
        <v>4721</v>
      </c>
      <c r="G7641" s="22" t="s">
        <v>72</v>
      </c>
      <c r="H7641" s="26">
        <v>388703</v>
      </c>
      <c r="I7641" s="28"/>
      <c r="J7641" s="26">
        <v>31096</v>
      </c>
      <c r="K7641" s="26">
        <v>419799</v>
      </c>
      <c r="L7641" s="22" t="s">
        <v>1336</v>
      </c>
      <c r="M7641" s="22"/>
      <c r="N7641">
        <f t="shared" si="461"/>
        <v>50324</v>
      </c>
      <c r="O7641" t="e">
        <f>+VLOOKUP(N7641,'Thanh toán '!O$8:P$8099,2,0)</f>
        <v>#N/A</v>
      </c>
      <c r="P7641" t="e">
        <f t="shared" si="462"/>
        <v>#N/A</v>
      </c>
      <c r="Q7641" s="30" t="e">
        <f t="shared" si="463"/>
        <v>#N/A</v>
      </c>
    </row>
    <row r="7642" spans="1:17" ht="26.3" hidden="1" x14ac:dyDescent="0.3">
      <c r="A7642" s="21">
        <v>58609</v>
      </c>
      <c r="B7642" s="22" t="s">
        <v>8317</v>
      </c>
      <c r="C7642" s="22" t="s">
        <v>1333</v>
      </c>
      <c r="D7642" s="27" t="s">
        <v>8318</v>
      </c>
      <c r="E7642" s="24" t="s">
        <v>4660</v>
      </c>
      <c r="F7642" s="25" t="s">
        <v>5644</v>
      </c>
      <c r="G7642" s="22" t="s">
        <v>24</v>
      </c>
      <c r="H7642" s="26">
        <v>1987980</v>
      </c>
      <c r="I7642" s="28"/>
      <c r="J7642" s="26">
        <v>159038</v>
      </c>
      <c r="K7642" s="26">
        <v>2147018</v>
      </c>
      <c r="L7642" s="22" t="s">
        <v>1336</v>
      </c>
      <c r="M7642" s="22"/>
      <c r="N7642">
        <f t="shared" si="461"/>
        <v>50334</v>
      </c>
      <c r="O7642">
        <f>+VLOOKUP(N7642,'Thanh toán '!O$8:P$8099,2,0)</f>
        <v>2147018</v>
      </c>
      <c r="P7642">
        <f t="shared" si="462"/>
        <v>2147018</v>
      </c>
      <c r="Q7642" s="30">
        <f t="shared" si="463"/>
        <v>0</v>
      </c>
    </row>
    <row r="7643" spans="1:17" ht="26.3" hidden="1" x14ac:dyDescent="0.3">
      <c r="A7643" s="21">
        <v>58610</v>
      </c>
      <c r="B7643" s="22" t="s">
        <v>8319</v>
      </c>
      <c r="C7643" s="22" t="s">
        <v>1333</v>
      </c>
      <c r="D7643" s="27" t="s">
        <v>8318</v>
      </c>
      <c r="E7643" s="24" t="s">
        <v>4660</v>
      </c>
      <c r="F7643" s="25" t="s">
        <v>5644</v>
      </c>
      <c r="G7643" s="22" t="s">
        <v>24</v>
      </c>
      <c r="H7643" s="26">
        <v>1475276</v>
      </c>
      <c r="I7643" s="28"/>
      <c r="J7643" s="26">
        <v>118022</v>
      </c>
      <c r="K7643" s="26">
        <v>1593298</v>
      </c>
      <c r="L7643" s="22" t="s">
        <v>1336</v>
      </c>
      <c r="M7643" s="22"/>
      <c r="N7643">
        <f t="shared" si="461"/>
        <v>50335</v>
      </c>
      <c r="O7643">
        <f>+VLOOKUP(N7643,'Thanh toán '!O$8:P$8099,2,0)</f>
        <v>1593298</v>
      </c>
      <c r="P7643">
        <f t="shared" si="462"/>
        <v>1593298</v>
      </c>
      <c r="Q7643" s="30">
        <f t="shared" si="463"/>
        <v>0</v>
      </c>
    </row>
    <row r="7644" spans="1:17" ht="26.3" hidden="1" x14ac:dyDescent="0.3">
      <c r="A7644" s="21">
        <v>58611</v>
      </c>
      <c r="B7644" s="22" t="s">
        <v>8320</v>
      </c>
      <c r="C7644" s="22" t="s">
        <v>1333</v>
      </c>
      <c r="D7644" s="27" t="s">
        <v>8318</v>
      </c>
      <c r="E7644" s="24" t="s">
        <v>4660</v>
      </c>
      <c r="F7644" s="25" t="s">
        <v>5644</v>
      </c>
      <c r="G7644" s="22" t="s">
        <v>24</v>
      </c>
      <c r="H7644" s="26">
        <v>1230963</v>
      </c>
      <c r="I7644" s="28"/>
      <c r="J7644" s="26">
        <v>98477</v>
      </c>
      <c r="K7644" s="26">
        <v>1329440</v>
      </c>
      <c r="L7644" s="22" t="s">
        <v>1336</v>
      </c>
      <c r="M7644" s="22"/>
      <c r="N7644">
        <f t="shared" si="461"/>
        <v>50336</v>
      </c>
      <c r="O7644">
        <f>+VLOOKUP(N7644,'Thanh toán '!O$8:P$8099,2,0)</f>
        <v>1329440</v>
      </c>
      <c r="P7644">
        <f t="shared" si="462"/>
        <v>1329440</v>
      </c>
      <c r="Q7644" s="30">
        <f t="shared" si="463"/>
        <v>0</v>
      </c>
    </row>
    <row r="7645" spans="1:17" ht="26.3" hidden="1" x14ac:dyDescent="0.3">
      <c r="A7645" s="21">
        <v>58612</v>
      </c>
      <c r="B7645" s="22" t="s">
        <v>8321</v>
      </c>
      <c r="C7645" s="22" t="s">
        <v>1333</v>
      </c>
      <c r="D7645" s="27" t="s">
        <v>8318</v>
      </c>
      <c r="E7645" s="24" t="s">
        <v>4660</v>
      </c>
      <c r="F7645" s="25" t="s">
        <v>5644</v>
      </c>
      <c r="G7645" s="22" t="s">
        <v>24</v>
      </c>
      <c r="H7645" s="26">
        <v>1753532</v>
      </c>
      <c r="I7645" s="28"/>
      <c r="J7645" s="26">
        <v>140283</v>
      </c>
      <c r="K7645" s="26">
        <v>1893815</v>
      </c>
      <c r="L7645" s="22" t="s">
        <v>1336</v>
      </c>
      <c r="M7645" s="22"/>
      <c r="N7645">
        <f t="shared" si="461"/>
        <v>50337</v>
      </c>
      <c r="O7645">
        <f>+VLOOKUP(N7645,'Thanh toán '!O$8:P$8099,2,0)</f>
        <v>1893815</v>
      </c>
      <c r="P7645">
        <f t="shared" si="462"/>
        <v>1893815</v>
      </c>
      <c r="Q7645" s="30">
        <f t="shared" si="463"/>
        <v>0</v>
      </c>
    </row>
    <row r="7646" spans="1:17" ht="26.3" hidden="1" x14ac:dyDescent="0.3">
      <c r="A7646" s="21">
        <v>58613</v>
      </c>
      <c r="B7646" s="22" t="s">
        <v>8322</v>
      </c>
      <c r="C7646" s="22" t="s">
        <v>1333</v>
      </c>
      <c r="D7646" s="27" t="s">
        <v>8318</v>
      </c>
      <c r="E7646" s="24" t="s">
        <v>4660</v>
      </c>
      <c r="F7646" s="25" t="s">
        <v>5644</v>
      </c>
      <c r="G7646" s="22" t="s">
        <v>24</v>
      </c>
      <c r="H7646" s="26">
        <v>1431235</v>
      </c>
      <c r="I7646" s="28"/>
      <c r="J7646" s="26">
        <v>114499</v>
      </c>
      <c r="K7646" s="26">
        <v>1545734</v>
      </c>
      <c r="L7646" s="22" t="s">
        <v>1336</v>
      </c>
      <c r="M7646" s="22"/>
      <c r="N7646">
        <f t="shared" si="461"/>
        <v>50338</v>
      </c>
      <c r="O7646">
        <f>+VLOOKUP(N7646,'Thanh toán '!O$8:P$8099,2,0)</f>
        <v>1545734</v>
      </c>
      <c r="P7646">
        <f t="shared" si="462"/>
        <v>1545734</v>
      </c>
      <c r="Q7646" s="30">
        <f t="shared" si="463"/>
        <v>0</v>
      </c>
    </row>
    <row r="7647" spans="1:17" hidden="1" x14ac:dyDescent="0.3">
      <c r="A7647" s="21">
        <v>58615</v>
      </c>
      <c r="B7647" s="22" t="s">
        <v>8323</v>
      </c>
      <c r="C7647" s="22" t="s">
        <v>1333</v>
      </c>
      <c r="D7647" s="27" t="s">
        <v>8318</v>
      </c>
      <c r="E7647" s="24" t="s">
        <v>5997</v>
      </c>
      <c r="F7647" s="25" t="s">
        <v>5998</v>
      </c>
      <c r="G7647" s="22" t="s">
        <v>201</v>
      </c>
      <c r="H7647" s="26">
        <v>1978395</v>
      </c>
      <c r="I7647" s="28"/>
      <c r="J7647" s="26">
        <v>158272</v>
      </c>
      <c r="K7647" s="26">
        <v>2136667</v>
      </c>
      <c r="L7647" s="22" t="s">
        <v>1336</v>
      </c>
      <c r="M7647" s="22"/>
      <c r="N7647">
        <f t="shared" si="461"/>
        <v>50341</v>
      </c>
      <c r="O7647">
        <f>+VLOOKUP(N7647,'Thanh toán '!O$8:P$8099,2,0)</f>
        <v>2136667</v>
      </c>
      <c r="P7647">
        <f t="shared" si="462"/>
        <v>2136667</v>
      </c>
      <c r="Q7647" s="30">
        <f t="shared" si="463"/>
        <v>0</v>
      </c>
    </row>
    <row r="7648" spans="1:17" hidden="1" x14ac:dyDescent="0.3">
      <c r="A7648" s="21">
        <v>58617</v>
      </c>
      <c r="B7648" s="22" t="s">
        <v>8324</v>
      </c>
      <c r="C7648" s="22" t="s">
        <v>1333</v>
      </c>
      <c r="D7648" s="27" t="s">
        <v>8318</v>
      </c>
      <c r="E7648" s="24" t="s">
        <v>2860</v>
      </c>
      <c r="F7648" s="25" t="s">
        <v>2861</v>
      </c>
      <c r="G7648" s="22" t="s">
        <v>2862</v>
      </c>
      <c r="H7648" s="26">
        <v>922445</v>
      </c>
      <c r="I7648" s="28"/>
      <c r="J7648" s="26">
        <v>73796</v>
      </c>
      <c r="K7648" s="26">
        <v>996241</v>
      </c>
      <c r="L7648" s="22" t="s">
        <v>1336</v>
      </c>
      <c r="M7648" s="22"/>
      <c r="N7648">
        <f t="shared" si="461"/>
        <v>50343</v>
      </c>
      <c r="O7648">
        <f>+VLOOKUP(N7648,'Thanh toán '!O$8:P$8099,2,0)</f>
        <v>996241</v>
      </c>
      <c r="P7648">
        <f t="shared" si="462"/>
        <v>996241</v>
      </c>
      <c r="Q7648" s="30">
        <f t="shared" si="463"/>
        <v>0</v>
      </c>
    </row>
    <row r="7649" spans="1:17" hidden="1" x14ac:dyDescent="0.3">
      <c r="A7649" s="21">
        <v>58618</v>
      </c>
      <c r="B7649" s="22" t="s">
        <v>8325</v>
      </c>
      <c r="C7649" s="22" t="s">
        <v>1333</v>
      </c>
      <c r="D7649" s="27" t="s">
        <v>8318</v>
      </c>
      <c r="E7649" s="24" t="s">
        <v>5380</v>
      </c>
      <c r="F7649" s="25" t="s">
        <v>5381</v>
      </c>
      <c r="G7649" s="22" t="s">
        <v>109</v>
      </c>
      <c r="H7649" s="26">
        <v>2400180</v>
      </c>
      <c r="I7649" s="28"/>
      <c r="J7649" s="26">
        <v>192014</v>
      </c>
      <c r="K7649" s="26">
        <v>2592194</v>
      </c>
      <c r="L7649" s="22" t="s">
        <v>1336</v>
      </c>
      <c r="M7649" s="22"/>
      <c r="N7649">
        <f t="shared" si="461"/>
        <v>50344</v>
      </c>
      <c r="O7649">
        <f>+VLOOKUP(N7649,'Thanh toán '!O$8:P$8099,2,0)</f>
        <v>2592194</v>
      </c>
      <c r="P7649">
        <f t="shared" si="462"/>
        <v>2592194</v>
      </c>
      <c r="Q7649" s="30">
        <f t="shared" si="463"/>
        <v>0</v>
      </c>
    </row>
    <row r="7650" spans="1:17" ht="26.3" hidden="1" x14ac:dyDescent="0.3">
      <c r="A7650" s="21">
        <v>58619</v>
      </c>
      <c r="B7650" s="22" t="s">
        <v>8326</v>
      </c>
      <c r="C7650" s="22" t="s">
        <v>1333</v>
      </c>
      <c r="D7650" s="27" t="s">
        <v>8318</v>
      </c>
      <c r="E7650" s="24" t="s">
        <v>4698</v>
      </c>
      <c r="F7650" s="25" t="s">
        <v>4699</v>
      </c>
      <c r="G7650" s="22" t="s">
        <v>106</v>
      </c>
      <c r="H7650" s="26">
        <v>2158575</v>
      </c>
      <c r="I7650" s="28"/>
      <c r="J7650" s="26">
        <v>172686</v>
      </c>
      <c r="K7650" s="26">
        <v>2331261</v>
      </c>
      <c r="L7650" s="22" t="s">
        <v>1336</v>
      </c>
      <c r="M7650" s="22"/>
      <c r="N7650">
        <f t="shared" si="461"/>
        <v>50345</v>
      </c>
      <c r="O7650">
        <f>+VLOOKUP(N7650,'Thanh toán '!O$8:P$8099,2,0)</f>
        <v>2331261</v>
      </c>
      <c r="P7650">
        <f t="shared" si="462"/>
        <v>2331261</v>
      </c>
      <c r="Q7650" s="30">
        <f t="shared" si="463"/>
        <v>0</v>
      </c>
    </row>
    <row r="7651" spans="1:17" hidden="1" x14ac:dyDescent="0.3">
      <c r="A7651" s="21">
        <v>58620</v>
      </c>
      <c r="B7651" s="22" t="s">
        <v>8327</v>
      </c>
      <c r="C7651" s="22" t="s">
        <v>1333</v>
      </c>
      <c r="D7651" s="27" t="s">
        <v>8318</v>
      </c>
      <c r="E7651" s="24" t="s">
        <v>114</v>
      </c>
      <c r="F7651" s="25" t="s">
        <v>5502</v>
      </c>
      <c r="G7651" s="22" t="s">
        <v>115</v>
      </c>
      <c r="H7651" s="26">
        <v>8274030</v>
      </c>
      <c r="I7651" s="28"/>
      <c r="J7651" s="26">
        <v>661922</v>
      </c>
      <c r="K7651" s="26">
        <v>8935952</v>
      </c>
      <c r="L7651" s="22" t="s">
        <v>1336</v>
      </c>
      <c r="M7651" s="22"/>
      <c r="N7651">
        <f t="shared" si="461"/>
        <v>50346</v>
      </c>
      <c r="O7651">
        <f>+VLOOKUP(N7651,'Thanh toán '!O$8:P$8099,2,0)</f>
        <v>8935952</v>
      </c>
      <c r="P7651">
        <f t="shared" si="462"/>
        <v>8935952</v>
      </c>
      <c r="Q7651" s="30">
        <f t="shared" si="463"/>
        <v>0</v>
      </c>
    </row>
    <row r="7652" spans="1:17" hidden="1" x14ac:dyDescent="0.3">
      <c r="A7652" s="21">
        <v>58621</v>
      </c>
      <c r="B7652" s="22" t="s">
        <v>8328</v>
      </c>
      <c r="C7652" s="22" t="s">
        <v>1333</v>
      </c>
      <c r="D7652" s="27" t="s">
        <v>8318</v>
      </c>
      <c r="E7652" s="24" t="s">
        <v>111</v>
      </c>
      <c r="F7652" s="25" t="s">
        <v>5394</v>
      </c>
      <c r="G7652" s="22" t="s">
        <v>112</v>
      </c>
      <c r="H7652" s="26">
        <v>5005990</v>
      </c>
      <c r="I7652" s="28"/>
      <c r="J7652" s="26">
        <v>400479</v>
      </c>
      <c r="K7652" s="26">
        <v>5406469</v>
      </c>
      <c r="L7652" s="22" t="s">
        <v>1336</v>
      </c>
      <c r="M7652" s="22"/>
      <c r="N7652">
        <f t="shared" si="461"/>
        <v>50347</v>
      </c>
      <c r="O7652">
        <f>+VLOOKUP(N7652,'Thanh toán '!O$8:P$8099,2,0)</f>
        <v>5406469</v>
      </c>
      <c r="P7652">
        <f t="shared" si="462"/>
        <v>5406469</v>
      </c>
      <c r="Q7652" s="30">
        <f t="shared" si="463"/>
        <v>0</v>
      </c>
    </row>
    <row r="7653" spans="1:17" hidden="1" x14ac:dyDescent="0.3">
      <c r="A7653" s="21">
        <v>58622</v>
      </c>
      <c r="B7653" s="22" t="s">
        <v>8329</v>
      </c>
      <c r="C7653" s="22" t="s">
        <v>1333</v>
      </c>
      <c r="D7653" s="27" t="s">
        <v>8318</v>
      </c>
      <c r="E7653" s="24" t="s">
        <v>114</v>
      </c>
      <c r="F7653" s="25" t="s">
        <v>5502</v>
      </c>
      <c r="G7653" s="22" t="s">
        <v>115</v>
      </c>
      <c r="H7653" s="26">
        <v>962485</v>
      </c>
      <c r="I7653" s="28"/>
      <c r="J7653" s="26">
        <v>76999</v>
      </c>
      <c r="K7653" s="26">
        <v>1039484</v>
      </c>
      <c r="L7653" s="22" t="s">
        <v>1336</v>
      </c>
      <c r="M7653" s="22"/>
      <c r="N7653">
        <f t="shared" si="461"/>
        <v>50348</v>
      </c>
      <c r="O7653">
        <f>+VLOOKUP(N7653,'Thanh toán '!O$8:P$8099,2,0)</f>
        <v>1039484</v>
      </c>
      <c r="P7653">
        <f t="shared" si="462"/>
        <v>1039484</v>
      </c>
      <c r="Q7653" s="30">
        <f t="shared" si="463"/>
        <v>0</v>
      </c>
    </row>
    <row r="7654" spans="1:17" hidden="1" x14ac:dyDescent="0.3">
      <c r="A7654" s="21">
        <v>58623</v>
      </c>
      <c r="B7654" s="22" t="s">
        <v>8330</v>
      </c>
      <c r="C7654" s="22" t="s">
        <v>1333</v>
      </c>
      <c r="D7654" s="27" t="s">
        <v>8318</v>
      </c>
      <c r="E7654" s="24" t="s">
        <v>5962</v>
      </c>
      <c r="F7654" s="25" t="s">
        <v>5963</v>
      </c>
      <c r="G7654" s="22" t="s">
        <v>481</v>
      </c>
      <c r="H7654" s="26">
        <v>734310</v>
      </c>
      <c r="I7654" s="28"/>
      <c r="J7654" s="26">
        <v>58745</v>
      </c>
      <c r="K7654" s="26">
        <v>793055</v>
      </c>
      <c r="L7654" s="22" t="s">
        <v>1336</v>
      </c>
      <c r="M7654" s="22"/>
      <c r="N7654">
        <f t="shared" si="461"/>
        <v>50349</v>
      </c>
      <c r="O7654">
        <f>+VLOOKUP(N7654,'Thanh toán '!O$8:P$8099,2,0)</f>
        <v>793055</v>
      </c>
      <c r="P7654">
        <f t="shared" si="462"/>
        <v>793055</v>
      </c>
      <c r="Q7654" s="30">
        <f t="shared" si="463"/>
        <v>0</v>
      </c>
    </row>
    <row r="7655" spans="1:17" ht="26.3" hidden="1" x14ac:dyDescent="0.3">
      <c r="A7655" s="21">
        <v>58624</v>
      </c>
      <c r="B7655" s="22" t="s">
        <v>8331</v>
      </c>
      <c r="C7655" s="22" t="s">
        <v>1333</v>
      </c>
      <c r="D7655" s="27" t="s">
        <v>8318</v>
      </c>
      <c r="E7655" s="24" t="s">
        <v>4748</v>
      </c>
      <c r="F7655" s="25" t="s">
        <v>4749</v>
      </c>
      <c r="G7655" s="22" t="s">
        <v>103</v>
      </c>
      <c r="H7655" s="26">
        <v>2587390</v>
      </c>
      <c r="I7655" s="28"/>
      <c r="J7655" s="26">
        <v>206991</v>
      </c>
      <c r="K7655" s="26">
        <v>2794381</v>
      </c>
      <c r="L7655" s="22" t="s">
        <v>1336</v>
      </c>
      <c r="M7655" s="22"/>
      <c r="N7655">
        <f t="shared" si="461"/>
        <v>50350</v>
      </c>
      <c r="O7655">
        <f>+VLOOKUP(N7655,'Thanh toán '!O$8:P$8099,2,0)</f>
        <v>2794381</v>
      </c>
      <c r="P7655">
        <f t="shared" si="462"/>
        <v>2794381</v>
      </c>
      <c r="Q7655" s="30">
        <f t="shared" si="463"/>
        <v>0</v>
      </c>
    </row>
    <row r="7656" spans="1:17" ht="26.3" hidden="1" x14ac:dyDescent="0.3">
      <c r="A7656" s="21">
        <v>58625</v>
      </c>
      <c r="B7656" s="22" t="s">
        <v>8332</v>
      </c>
      <c r="C7656" s="22" t="s">
        <v>1333</v>
      </c>
      <c r="D7656" s="27" t="s">
        <v>8318</v>
      </c>
      <c r="E7656" s="24" t="s">
        <v>4753</v>
      </c>
      <c r="F7656" s="25" t="s">
        <v>4754</v>
      </c>
      <c r="G7656" s="22" t="s">
        <v>1453</v>
      </c>
      <c r="H7656" s="26">
        <v>1361490</v>
      </c>
      <c r="I7656" s="28"/>
      <c r="J7656" s="26">
        <v>108919</v>
      </c>
      <c r="K7656" s="26">
        <v>1470409</v>
      </c>
      <c r="L7656" s="22" t="s">
        <v>1336</v>
      </c>
      <c r="M7656" s="22"/>
      <c r="N7656">
        <f t="shared" si="461"/>
        <v>50351</v>
      </c>
      <c r="O7656">
        <f>+VLOOKUP(N7656,'Thanh toán '!O$8:P$8099,2,0)</f>
        <v>1470409</v>
      </c>
      <c r="P7656">
        <f t="shared" si="462"/>
        <v>1470409</v>
      </c>
      <c r="Q7656" s="30">
        <f t="shared" si="463"/>
        <v>0</v>
      </c>
    </row>
    <row r="7657" spans="1:17" hidden="1" x14ac:dyDescent="0.3">
      <c r="A7657" s="21">
        <v>58626</v>
      </c>
      <c r="B7657" s="22" t="s">
        <v>8333</v>
      </c>
      <c r="C7657" s="22" t="s">
        <v>1333</v>
      </c>
      <c r="D7657" s="27" t="s">
        <v>8318</v>
      </c>
      <c r="E7657" s="24" t="s">
        <v>316</v>
      </c>
      <c r="F7657" s="25" t="s">
        <v>5388</v>
      </c>
      <c r="G7657" s="22" t="s">
        <v>317</v>
      </c>
      <c r="H7657" s="26">
        <v>3304880</v>
      </c>
      <c r="I7657" s="28"/>
      <c r="J7657" s="26">
        <v>264390</v>
      </c>
      <c r="K7657" s="26">
        <v>3569270</v>
      </c>
      <c r="L7657" s="22" t="s">
        <v>1336</v>
      </c>
      <c r="M7657" s="22"/>
      <c r="N7657">
        <f t="shared" si="461"/>
        <v>50352</v>
      </c>
      <c r="O7657">
        <f>+VLOOKUP(N7657,'Thanh toán '!O$8:P$8099,2,0)</f>
        <v>3569270</v>
      </c>
      <c r="P7657">
        <f t="shared" si="462"/>
        <v>3569270</v>
      </c>
      <c r="Q7657" s="30">
        <f t="shared" si="463"/>
        <v>0</v>
      </c>
    </row>
    <row r="7658" spans="1:17" hidden="1" x14ac:dyDescent="0.3">
      <c r="A7658" s="21">
        <v>58627</v>
      </c>
      <c r="B7658" s="22" t="s">
        <v>8334</v>
      </c>
      <c r="C7658" s="22" t="s">
        <v>1333</v>
      </c>
      <c r="D7658" s="27" t="s">
        <v>8318</v>
      </c>
      <c r="E7658" s="24" t="s">
        <v>5670</v>
      </c>
      <c r="F7658" s="25" t="s">
        <v>5671</v>
      </c>
      <c r="G7658" s="22" t="s">
        <v>211</v>
      </c>
      <c r="H7658" s="26">
        <v>1924970</v>
      </c>
      <c r="I7658" s="28"/>
      <c r="J7658" s="26">
        <v>153998</v>
      </c>
      <c r="K7658" s="26">
        <v>2078968</v>
      </c>
      <c r="L7658" s="22" t="s">
        <v>1336</v>
      </c>
      <c r="M7658" s="22"/>
      <c r="N7658">
        <f t="shared" si="461"/>
        <v>50353</v>
      </c>
      <c r="O7658">
        <f>+VLOOKUP(N7658,'Thanh toán '!O$8:P$8099,2,0)</f>
        <v>2078968</v>
      </c>
      <c r="P7658">
        <f t="shared" si="462"/>
        <v>2078968</v>
      </c>
      <c r="Q7658" s="30">
        <f t="shared" si="463"/>
        <v>0</v>
      </c>
    </row>
    <row r="7659" spans="1:17" ht="26.3" hidden="1" x14ac:dyDescent="0.3">
      <c r="A7659" s="21">
        <v>58628</v>
      </c>
      <c r="B7659" s="22" t="s">
        <v>8335</v>
      </c>
      <c r="C7659" s="22" t="s">
        <v>1333</v>
      </c>
      <c r="D7659" s="27" t="s">
        <v>8318</v>
      </c>
      <c r="E7659" s="24" t="s">
        <v>4660</v>
      </c>
      <c r="F7659" s="25" t="s">
        <v>5644</v>
      </c>
      <c r="G7659" s="22" t="s">
        <v>24</v>
      </c>
      <c r="H7659" s="26">
        <v>1328414</v>
      </c>
      <c r="I7659" s="28"/>
      <c r="J7659" s="26">
        <v>106273</v>
      </c>
      <c r="K7659" s="26">
        <v>1434687</v>
      </c>
      <c r="L7659" s="22" t="s">
        <v>1336</v>
      </c>
      <c r="M7659" s="22"/>
      <c r="N7659">
        <f t="shared" si="461"/>
        <v>50354</v>
      </c>
      <c r="O7659">
        <f>+VLOOKUP(N7659,'Thanh toán '!O$8:P$8099,2,0)</f>
        <v>1434687</v>
      </c>
      <c r="P7659">
        <f t="shared" si="462"/>
        <v>1434687</v>
      </c>
      <c r="Q7659" s="30">
        <f t="shared" si="463"/>
        <v>0</v>
      </c>
    </row>
    <row r="7660" spans="1:17" ht="26.3" hidden="1" x14ac:dyDescent="0.3">
      <c r="A7660" s="21">
        <v>58631</v>
      </c>
      <c r="B7660" s="22" t="s">
        <v>8336</v>
      </c>
      <c r="C7660" s="22" t="s">
        <v>1333</v>
      </c>
      <c r="D7660" s="27" t="s">
        <v>8318</v>
      </c>
      <c r="E7660" s="24" t="s">
        <v>5337</v>
      </c>
      <c r="F7660" s="25" t="s">
        <v>5338</v>
      </c>
      <c r="G7660" s="22" t="s">
        <v>1376</v>
      </c>
      <c r="H7660" s="26">
        <v>4088360</v>
      </c>
      <c r="I7660" s="28"/>
      <c r="J7660" s="26">
        <v>327069</v>
      </c>
      <c r="K7660" s="26">
        <v>4415429</v>
      </c>
      <c r="L7660" s="22" t="s">
        <v>1336</v>
      </c>
      <c r="M7660" s="22"/>
      <c r="N7660">
        <f t="shared" si="461"/>
        <v>50357</v>
      </c>
      <c r="O7660">
        <f>+VLOOKUP(N7660,'Thanh toán '!O$8:P$8099,2,0)</f>
        <v>4415429</v>
      </c>
      <c r="P7660">
        <f t="shared" si="462"/>
        <v>4415429</v>
      </c>
      <c r="Q7660" s="30">
        <f t="shared" si="463"/>
        <v>0</v>
      </c>
    </row>
    <row r="7661" spans="1:17" hidden="1" x14ac:dyDescent="0.3">
      <c r="A7661" s="21">
        <v>58634</v>
      </c>
      <c r="B7661" s="22" t="s">
        <v>8337</v>
      </c>
      <c r="C7661" s="22" t="s">
        <v>1333</v>
      </c>
      <c r="D7661" s="27" t="s">
        <v>8318</v>
      </c>
      <c r="E7661" s="24" t="s">
        <v>4612</v>
      </c>
      <c r="F7661" s="25" t="s">
        <v>4613</v>
      </c>
      <c r="G7661" s="22" t="s">
        <v>39</v>
      </c>
      <c r="H7661" s="26">
        <v>1554812</v>
      </c>
      <c r="I7661" s="28"/>
      <c r="J7661" s="26">
        <v>124385</v>
      </c>
      <c r="K7661" s="26">
        <v>1679197</v>
      </c>
      <c r="L7661" s="22" t="s">
        <v>1336</v>
      </c>
      <c r="M7661" s="22"/>
      <c r="N7661">
        <f t="shared" si="461"/>
        <v>50360</v>
      </c>
      <c r="O7661">
        <f>+VLOOKUP(N7661,'Thanh toán '!O$8:P$8099,2,0)</f>
        <v>1679197</v>
      </c>
      <c r="P7661">
        <f t="shared" si="462"/>
        <v>1679197</v>
      </c>
      <c r="Q7661" s="30">
        <f t="shared" si="463"/>
        <v>0</v>
      </c>
    </row>
    <row r="7662" spans="1:17" ht="26.3" hidden="1" x14ac:dyDescent="0.3">
      <c r="A7662" s="21">
        <v>58635</v>
      </c>
      <c r="B7662" s="22" t="s">
        <v>8338</v>
      </c>
      <c r="C7662" s="22" t="s">
        <v>1333</v>
      </c>
      <c r="D7662" s="27" t="s">
        <v>8318</v>
      </c>
      <c r="E7662" s="24" t="s">
        <v>4933</v>
      </c>
      <c r="F7662" s="25" t="s">
        <v>4934</v>
      </c>
      <c r="G7662" s="22" t="s">
        <v>342</v>
      </c>
      <c r="H7662" s="26">
        <v>1825105</v>
      </c>
      <c r="I7662" s="28"/>
      <c r="J7662" s="26">
        <v>146008</v>
      </c>
      <c r="K7662" s="26">
        <v>1971113</v>
      </c>
      <c r="L7662" s="22" t="s">
        <v>1336</v>
      </c>
      <c r="M7662" s="22"/>
      <c r="N7662">
        <f t="shared" si="461"/>
        <v>50361</v>
      </c>
      <c r="O7662">
        <f>+VLOOKUP(N7662,'Thanh toán '!O$8:P$8099,2,0)</f>
        <v>1971113</v>
      </c>
      <c r="P7662">
        <f t="shared" si="462"/>
        <v>1971113</v>
      </c>
      <c r="Q7662" s="30">
        <f t="shared" si="463"/>
        <v>0</v>
      </c>
    </row>
    <row r="7663" spans="1:17" hidden="1" x14ac:dyDescent="0.3">
      <c r="A7663" s="21">
        <v>58636</v>
      </c>
      <c r="B7663" s="22" t="s">
        <v>8339</v>
      </c>
      <c r="C7663" s="22" t="s">
        <v>1333</v>
      </c>
      <c r="D7663" s="27" t="s">
        <v>8318</v>
      </c>
      <c r="E7663" s="24" t="s">
        <v>45</v>
      </c>
      <c r="F7663" s="25" t="s">
        <v>4737</v>
      </c>
      <c r="G7663" s="22" t="s">
        <v>46</v>
      </c>
      <c r="H7663" s="26">
        <v>2139410</v>
      </c>
      <c r="I7663" s="28"/>
      <c r="J7663" s="26">
        <v>171153</v>
      </c>
      <c r="K7663" s="26">
        <v>2310563</v>
      </c>
      <c r="L7663" s="22" t="s">
        <v>1336</v>
      </c>
      <c r="M7663" s="22"/>
      <c r="N7663">
        <f t="shared" si="461"/>
        <v>50362</v>
      </c>
      <c r="O7663">
        <f>+VLOOKUP(N7663,'Thanh toán '!O$8:P$8099,2,0)</f>
        <v>2310563</v>
      </c>
      <c r="P7663">
        <f t="shared" si="462"/>
        <v>2310563</v>
      </c>
      <c r="Q7663" s="30">
        <f t="shared" si="463"/>
        <v>0</v>
      </c>
    </row>
    <row r="7664" spans="1:17" hidden="1" x14ac:dyDescent="0.3">
      <c r="A7664" s="21">
        <v>58639</v>
      </c>
      <c r="B7664" s="22" t="s">
        <v>8340</v>
      </c>
      <c r="C7664" s="22" t="s">
        <v>1333</v>
      </c>
      <c r="D7664" s="27" t="s">
        <v>8318</v>
      </c>
      <c r="E7664" s="24" t="s">
        <v>4612</v>
      </c>
      <c r="F7664" s="25" t="s">
        <v>4613</v>
      </c>
      <c r="G7664" s="22" t="s">
        <v>39</v>
      </c>
      <c r="H7664" s="26">
        <v>544184</v>
      </c>
      <c r="I7664" s="28"/>
      <c r="J7664" s="26">
        <v>43535</v>
      </c>
      <c r="K7664" s="26">
        <v>587719</v>
      </c>
      <c r="L7664" s="22" t="s">
        <v>1336</v>
      </c>
      <c r="M7664" s="22"/>
      <c r="N7664">
        <f t="shared" si="461"/>
        <v>50365</v>
      </c>
      <c r="O7664">
        <f>+VLOOKUP(N7664,'Thanh toán '!O$8:P$8099,2,0)</f>
        <v>587719</v>
      </c>
      <c r="P7664">
        <f t="shared" si="462"/>
        <v>587719</v>
      </c>
      <c r="Q7664" s="30">
        <f t="shared" si="463"/>
        <v>0</v>
      </c>
    </row>
    <row r="7665" spans="1:17" hidden="1" x14ac:dyDescent="0.3">
      <c r="A7665" s="21">
        <v>58640</v>
      </c>
      <c r="B7665" s="22" t="s">
        <v>8341</v>
      </c>
      <c r="C7665" s="22" t="s">
        <v>1333</v>
      </c>
      <c r="D7665" s="27" t="s">
        <v>8318</v>
      </c>
      <c r="E7665" s="24" t="s">
        <v>4612</v>
      </c>
      <c r="F7665" s="25" t="s">
        <v>4613</v>
      </c>
      <c r="G7665" s="22" t="s">
        <v>39</v>
      </c>
      <c r="H7665" s="26">
        <v>890523</v>
      </c>
      <c r="I7665" s="28"/>
      <c r="J7665" s="26">
        <v>71242</v>
      </c>
      <c r="K7665" s="26">
        <v>961765</v>
      </c>
      <c r="L7665" s="22" t="s">
        <v>1336</v>
      </c>
      <c r="M7665" s="22"/>
      <c r="N7665">
        <f t="shared" si="461"/>
        <v>50366</v>
      </c>
      <c r="O7665" t="e">
        <f>+VLOOKUP(N7665,'Thanh toán '!O$8:P$8099,2,0)</f>
        <v>#N/A</v>
      </c>
      <c r="P7665" t="e">
        <f t="shared" si="462"/>
        <v>#N/A</v>
      </c>
      <c r="Q7665" s="30" t="e">
        <f t="shared" si="463"/>
        <v>#N/A</v>
      </c>
    </row>
    <row r="7666" spans="1:17" hidden="1" x14ac:dyDescent="0.3">
      <c r="A7666" s="21">
        <v>58800</v>
      </c>
      <c r="B7666" s="22" t="s">
        <v>8342</v>
      </c>
      <c r="C7666" s="22" t="s">
        <v>1333</v>
      </c>
      <c r="D7666" s="27" t="s">
        <v>8343</v>
      </c>
      <c r="E7666" s="24" t="s">
        <v>4612</v>
      </c>
      <c r="F7666" s="25" t="s">
        <v>4613</v>
      </c>
      <c r="G7666" s="22" t="s">
        <v>39</v>
      </c>
      <c r="H7666" s="26">
        <v>380084</v>
      </c>
      <c r="I7666" s="28"/>
      <c r="J7666" s="26">
        <v>30407</v>
      </c>
      <c r="K7666" s="26">
        <v>410491</v>
      </c>
      <c r="L7666" s="22" t="s">
        <v>1336</v>
      </c>
      <c r="M7666" s="22"/>
      <c r="N7666">
        <f t="shared" si="461"/>
        <v>50526</v>
      </c>
      <c r="O7666">
        <f>+VLOOKUP(N7666,'Thanh toán '!O$8:P$8099,2,0)</f>
        <v>410491</v>
      </c>
      <c r="P7666">
        <f t="shared" si="462"/>
        <v>410491</v>
      </c>
      <c r="Q7666" s="30">
        <f t="shared" si="463"/>
        <v>0</v>
      </c>
    </row>
    <row r="7667" spans="1:17" hidden="1" x14ac:dyDescent="0.3">
      <c r="A7667" s="21">
        <v>58801</v>
      </c>
      <c r="B7667" s="22" t="s">
        <v>8344</v>
      </c>
      <c r="C7667" s="22" t="s">
        <v>1333</v>
      </c>
      <c r="D7667" s="27" t="s">
        <v>8343</v>
      </c>
      <c r="E7667" s="24" t="s">
        <v>4612</v>
      </c>
      <c r="F7667" s="25" t="s">
        <v>4613</v>
      </c>
      <c r="G7667" s="22" t="s">
        <v>39</v>
      </c>
      <c r="H7667" s="26">
        <v>371250</v>
      </c>
      <c r="I7667" s="28"/>
      <c r="J7667" s="26">
        <v>29700</v>
      </c>
      <c r="K7667" s="26">
        <v>400950</v>
      </c>
      <c r="L7667" s="22" t="s">
        <v>1336</v>
      </c>
      <c r="M7667" s="22"/>
      <c r="N7667">
        <f t="shared" si="461"/>
        <v>50527</v>
      </c>
      <c r="O7667">
        <f>+VLOOKUP(N7667,'Thanh toán '!O$8:P$8099,2,0)</f>
        <v>400950</v>
      </c>
      <c r="P7667">
        <f t="shared" si="462"/>
        <v>400950</v>
      </c>
      <c r="Q7667" s="30">
        <f t="shared" si="463"/>
        <v>0</v>
      </c>
    </row>
    <row r="7668" spans="1:17" hidden="1" x14ac:dyDescent="0.3">
      <c r="A7668" s="21">
        <v>58803</v>
      </c>
      <c r="B7668" s="22" t="s">
        <v>8345</v>
      </c>
      <c r="C7668" s="22" t="s">
        <v>1333</v>
      </c>
      <c r="D7668" s="27" t="s">
        <v>8343</v>
      </c>
      <c r="E7668" s="24" t="s">
        <v>4612</v>
      </c>
      <c r="F7668" s="25" t="s">
        <v>4613</v>
      </c>
      <c r="G7668" s="22" t="s">
        <v>39</v>
      </c>
      <c r="H7668" s="26">
        <v>388703</v>
      </c>
      <c r="I7668" s="28"/>
      <c r="J7668" s="26">
        <v>31096</v>
      </c>
      <c r="K7668" s="26">
        <v>419799</v>
      </c>
      <c r="L7668" s="22" t="s">
        <v>1336</v>
      </c>
      <c r="M7668" s="22"/>
      <c r="N7668">
        <f t="shared" si="461"/>
        <v>50529</v>
      </c>
      <c r="O7668">
        <f>+VLOOKUP(N7668,'Thanh toán '!O$8:P$8099,2,0)</f>
        <v>419799</v>
      </c>
      <c r="P7668">
        <f t="shared" si="462"/>
        <v>419799</v>
      </c>
      <c r="Q7668" s="30">
        <f t="shared" si="463"/>
        <v>0</v>
      </c>
    </row>
    <row r="7669" spans="1:17" hidden="1" x14ac:dyDescent="0.3">
      <c r="A7669" s="21">
        <v>58806</v>
      </c>
      <c r="B7669" s="22" t="s">
        <v>8346</v>
      </c>
      <c r="C7669" s="22" t="s">
        <v>1333</v>
      </c>
      <c r="D7669" s="27" t="s">
        <v>8343</v>
      </c>
      <c r="E7669" s="24" t="s">
        <v>5893</v>
      </c>
      <c r="F7669" s="25" t="s">
        <v>2770</v>
      </c>
      <c r="G7669" s="22" t="s">
        <v>2771</v>
      </c>
      <c r="H7669" s="26">
        <v>2346710</v>
      </c>
      <c r="I7669" s="28"/>
      <c r="J7669" s="26">
        <v>187737</v>
      </c>
      <c r="K7669" s="26">
        <v>2534447</v>
      </c>
      <c r="L7669" s="22" t="s">
        <v>1336</v>
      </c>
      <c r="M7669" s="22"/>
      <c r="N7669">
        <f t="shared" si="461"/>
        <v>50533</v>
      </c>
      <c r="O7669">
        <f>+VLOOKUP(N7669,'Thanh toán '!O$8:P$8099,2,0)</f>
        <v>2534447</v>
      </c>
      <c r="P7669">
        <f t="shared" si="462"/>
        <v>2534447</v>
      </c>
      <c r="Q7669" s="30">
        <f t="shared" si="463"/>
        <v>0</v>
      </c>
    </row>
    <row r="7670" spans="1:17" ht="26.3" hidden="1" x14ac:dyDescent="0.3">
      <c r="A7670" s="21">
        <v>58807</v>
      </c>
      <c r="B7670" s="22" t="s">
        <v>8347</v>
      </c>
      <c r="C7670" s="22" t="s">
        <v>1333</v>
      </c>
      <c r="D7670" s="27" t="s">
        <v>8343</v>
      </c>
      <c r="E7670" s="24" t="s">
        <v>4890</v>
      </c>
      <c r="F7670" s="25" t="s">
        <v>4891</v>
      </c>
      <c r="G7670" s="22" t="s">
        <v>100</v>
      </c>
      <c r="H7670" s="26">
        <v>1620147</v>
      </c>
      <c r="I7670" s="28"/>
      <c r="J7670" s="26">
        <v>129612</v>
      </c>
      <c r="K7670" s="26">
        <v>1749759</v>
      </c>
      <c r="L7670" s="22" t="s">
        <v>1336</v>
      </c>
      <c r="M7670" s="22"/>
      <c r="N7670">
        <f t="shared" si="461"/>
        <v>50534</v>
      </c>
      <c r="O7670">
        <f>+VLOOKUP(N7670,'Thanh toán '!O$8:P$8099,2,0)</f>
        <v>1749759</v>
      </c>
      <c r="P7670">
        <f t="shared" si="462"/>
        <v>1749759</v>
      </c>
      <c r="Q7670" s="30">
        <f t="shared" si="463"/>
        <v>0</v>
      </c>
    </row>
    <row r="7671" spans="1:17" ht="26.3" hidden="1" x14ac:dyDescent="0.3">
      <c r="A7671" s="21">
        <v>58808</v>
      </c>
      <c r="B7671" s="22" t="s">
        <v>8348</v>
      </c>
      <c r="C7671" s="22" t="s">
        <v>1333</v>
      </c>
      <c r="D7671" s="27" t="s">
        <v>8343</v>
      </c>
      <c r="E7671" s="24" t="s">
        <v>218</v>
      </c>
      <c r="F7671" s="25" t="s">
        <v>1667</v>
      </c>
      <c r="G7671" s="22" t="s">
        <v>219</v>
      </c>
      <c r="H7671" s="26">
        <v>2619011</v>
      </c>
      <c r="I7671" s="28"/>
      <c r="J7671" s="26">
        <v>209521</v>
      </c>
      <c r="K7671" s="26">
        <v>2828532</v>
      </c>
      <c r="L7671" s="22" t="s">
        <v>1336</v>
      </c>
      <c r="M7671" s="22"/>
      <c r="N7671">
        <f t="shared" si="461"/>
        <v>50535</v>
      </c>
      <c r="O7671" t="e">
        <f>+VLOOKUP(N7671,'Thanh toán '!O$8:P$8099,2,0)</f>
        <v>#N/A</v>
      </c>
      <c r="P7671" t="e">
        <f t="shared" si="462"/>
        <v>#N/A</v>
      </c>
      <c r="Q7671" s="30" t="e">
        <f t="shared" si="463"/>
        <v>#N/A</v>
      </c>
    </row>
    <row r="7672" spans="1:17" ht="26.3" hidden="1" x14ac:dyDescent="0.3">
      <c r="A7672" s="21">
        <v>58809</v>
      </c>
      <c r="B7672" s="22" t="s">
        <v>8349</v>
      </c>
      <c r="C7672" s="22" t="s">
        <v>1333</v>
      </c>
      <c r="D7672" s="27" t="s">
        <v>8343</v>
      </c>
      <c r="E7672" s="24" t="s">
        <v>218</v>
      </c>
      <c r="F7672" s="25" t="s">
        <v>1667</v>
      </c>
      <c r="G7672" s="22" t="s">
        <v>219</v>
      </c>
      <c r="H7672" s="26">
        <v>1452743</v>
      </c>
      <c r="I7672" s="28"/>
      <c r="J7672" s="26">
        <v>116219</v>
      </c>
      <c r="K7672" s="26">
        <v>1568962</v>
      </c>
      <c r="L7672" s="22" t="s">
        <v>1336</v>
      </c>
      <c r="M7672" s="22"/>
      <c r="N7672">
        <f t="shared" si="461"/>
        <v>50536</v>
      </c>
      <c r="O7672" t="e">
        <f>+VLOOKUP(N7672,'Thanh toán '!O$8:P$8099,2,0)</f>
        <v>#N/A</v>
      </c>
      <c r="P7672" t="e">
        <f t="shared" si="462"/>
        <v>#N/A</v>
      </c>
      <c r="Q7672" s="30" t="e">
        <f t="shared" si="463"/>
        <v>#N/A</v>
      </c>
    </row>
    <row r="7673" spans="1:17" ht="26.3" hidden="1" x14ac:dyDescent="0.3">
      <c r="A7673" s="21">
        <v>58810</v>
      </c>
      <c r="B7673" s="22" t="s">
        <v>8350</v>
      </c>
      <c r="C7673" s="22" t="s">
        <v>1333</v>
      </c>
      <c r="D7673" s="27" t="s">
        <v>8343</v>
      </c>
      <c r="E7673" s="24" t="s">
        <v>218</v>
      </c>
      <c r="F7673" s="25" t="s">
        <v>1667</v>
      </c>
      <c r="G7673" s="22" t="s">
        <v>219</v>
      </c>
      <c r="H7673" s="26">
        <v>539249</v>
      </c>
      <c r="I7673" s="28"/>
      <c r="J7673" s="26">
        <v>43140</v>
      </c>
      <c r="K7673" s="26">
        <v>582389</v>
      </c>
      <c r="L7673" s="22" t="s">
        <v>1336</v>
      </c>
      <c r="M7673" s="22"/>
      <c r="N7673">
        <f t="shared" si="461"/>
        <v>50537</v>
      </c>
      <c r="O7673" t="e">
        <f>+VLOOKUP(N7673,'Thanh toán '!O$8:P$8099,2,0)</f>
        <v>#N/A</v>
      </c>
      <c r="P7673" t="e">
        <f t="shared" si="462"/>
        <v>#N/A</v>
      </c>
      <c r="Q7673" s="30" t="e">
        <f t="shared" si="463"/>
        <v>#N/A</v>
      </c>
    </row>
    <row r="7674" spans="1:17" hidden="1" x14ac:dyDescent="0.3">
      <c r="A7674" s="21">
        <v>58811</v>
      </c>
      <c r="B7674" s="22" t="s">
        <v>8351</v>
      </c>
      <c r="C7674" s="22" t="s">
        <v>1333</v>
      </c>
      <c r="D7674" s="27" t="s">
        <v>8343</v>
      </c>
      <c r="E7674" s="24" t="s">
        <v>192</v>
      </c>
      <c r="F7674" s="25" t="s">
        <v>4840</v>
      </c>
      <c r="G7674" s="22" t="s">
        <v>193</v>
      </c>
      <c r="H7674" s="26">
        <v>1612400</v>
      </c>
      <c r="I7674" s="28"/>
      <c r="J7674" s="26">
        <v>128992</v>
      </c>
      <c r="K7674" s="26">
        <v>1741392</v>
      </c>
      <c r="L7674" s="22" t="s">
        <v>1336</v>
      </c>
      <c r="M7674" s="22"/>
      <c r="N7674">
        <f t="shared" si="461"/>
        <v>50538</v>
      </c>
      <c r="O7674">
        <f>+VLOOKUP(N7674,'Thanh toán '!O$8:P$8099,2,0)</f>
        <v>1741392</v>
      </c>
      <c r="P7674">
        <f t="shared" si="462"/>
        <v>1741392</v>
      </c>
      <c r="Q7674" s="30">
        <f t="shared" si="463"/>
        <v>0</v>
      </c>
    </row>
    <row r="7675" spans="1:17" ht="26.3" hidden="1" x14ac:dyDescent="0.3">
      <c r="A7675" s="21">
        <v>58812</v>
      </c>
      <c r="B7675" s="22" t="s">
        <v>8352</v>
      </c>
      <c r="C7675" s="22" t="s">
        <v>1333</v>
      </c>
      <c r="D7675" s="27" t="s">
        <v>8343</v>
      </c>
      <c r="E7675" s="24" t="s">
        <v>4890</v>
      </c>
      <c r="F7675" s="25" t="s">
        <v>4891</v>
      </c>
      <c r="G7675" s="22" t="s">
        <v>100</v>
      </c>
      <c r="H7675" s="26">
        <v>909487</v>
      </c>
      <c r="I7675" s="28"/>
      <c r="J7675" s="26">
        <v>72759</v>
      </c>
      <c r="K7675" s="26">
        <v>982246</v>
      </c>
      <c r="L7675" s="22" t="s">
        <v>1336</v>
      </c>
      <c r="M7675" s="22"/>
      <c r="N7675">
        <f t="shared" si="461"/>
        <v>50539</v>
      </c>
      <c r="O7675">
        <f>+VLOOKUP(N7675,'Thanh toán '!O$8:P$8099,2,0)</f>
        <v>982246</v>
      </c>
      <c r="P7675">
        <f t="shared" si="462"/>
        <v>982246</v>
      </c>
      <c r="Q7675" s="30">
        <f t="shared" si="463"/>
        <v>0</v>
      </c>
    </row>
    <row r="7676" spans="1:17" ht="26.3" hidden="1" x14ac:dyDescent="0.3">
      <c r="A7676" s="21">
        <v>58813</v>
      </c>
      <c r="B7676" s="22" t="s">
        <v>8353</v>
      </c>
      <c r="C7676" s="22" t="s">
        <v>1333</v>
      </c>
      <c r="D7676" s="27" t="s">
        <v>8343</v>
      </c>
      <c r="E7676" s="24" t="s">
        <v>4890</v>
      </c>
      <c r="F7676" s="25" t="s">
        <v>4891</v>
      </c>
      <c r="G7676" s="22" t="s">
        <v>100</v>
      </c>
      <c r="H7676" s="26">
        <v>2275764</v>
      </c>
      <c r="I7676" s="28"/>
      <c r="J7676" s="26">
        <v>182061</v>
      </c>
      <c r="K7676" s="26">
        <v>2457825</v>
      </c>
      <c r="L7676" s="22" t="s">
        <v>1336</v>
      </c>
      <c r="M7676" s="22"/>
      <c r="N7676">
        <f t="shared" si="461"/>
        <v>50540</v>
      </c>
      <c r="O7676">
        <f>+VLOOKUP(N7676,'Thanh toán '!O$8:P$8099,2,0)</f>
        <v>2457825</v>
      </c>
      <c r="P7676">
        <f t="shared" si="462"/>
        <v>2457825</v>
      </c>
      <c r="Q7676" s="30">
        <f t="shared" si="463"/>
        <v>0</v>
      </c>
    </row>
    <row r="7677" spans="1:17" hidden="1" x14ac:dyDescent="0.3">
      <c r="A7677" s="21">
        <v>58816</v>
      </c>
      <c r="B7677" s="22" t="s">
        <v>8354</v>
      </c>
      <c r="C7677" s="22" t="s">
        <v>1333</v>
      </c>
      <c r="D7677" s="27" t="s">
        <v>8343</v>
      </c>
      <c r="E7677" s="24" t="s">
        <v>4612</v>
      </c>
      <c r="F7677" s="25" t="s">
        <v>4613</v>
      </c>
      <c r="G7677" s="22" t="s">
        <v>39</v>
      </c>
      <c r="H7677" s="26">
        <v>433950</v>
      </c>
      <c r="I7677" s="28"/>
      <c r="J7677" s="26">
        <v>34716</v>
      </c>
      <c r="K7677" s="26">
        <v>468666</v>
      </c>
      <c r="L7677" s="22" t="s">
        <v>1336</v>
      </c>
      <c r="M7677" s="22"/>
      <c r="N7677">
        <f t="shared" si="461"/>
        <v>50543</v>
      </c>
      <c r="O7677">
        <f>+VLOOKUP(N7677,'Thanh toán '!O$8:P$8099,2,0)</f>
        <v>468666</v>
      </c>
      <c r="P7677">
        <f t="shared" si="462"/>
        <v>468666</v>
      </c>
      <c r="Q7677" s="30">
        <f t="shared" si="463"/>
        <v>0</v>
      </c>
    </row>
    <row r="7678" spans="1:17" hidden="1" x14ac:dyDescent="0.3">
      <c r="A7678" s="21">
        <v>58817</v>
      </c>
      <c r="B7678" s="22" t="s">
        <v>8355</v>
      </c>
      <c r="C7678" s="22" t="s">
        <v>1333</v>
      </c>
      <c r="D7678" s="27" t="s">
        <v>8343</v>
      </c>
      <c r="E7678" s="24" t="s">
        <v>4612</v>
      </c>
      <c r="F7678" s="25" t="s">
        <v>4613</v>
      </c>
      <c r="G7678" s="22" t="s">
        <v>39</v>
      </c>
      <c r="H7678" s="26">
        <v>388703</v>
      </c>
      <c r="I7678" s="28"/>
      <c r="J7678" s="26">
        <v>31096</v>
      </c>
      <c r="K7678" s="26">
        <v>419799</v>
      </c>
      <c r="L7678" s="22" t="s">
        <v>1336</v>
      </c>
      <c r="M7678" s="22"/>
      <c r="N7678">
        <f t="shared" si="461"/>
        <v>50544</v>
      </c>
      <c r="O7678" t="e">
        <f>+VLOOKUP(N7678,'Thanh toán '!O$8:P$8099,2,0)</f>
        <v>#N/A</v>
      </c>
      <c r="P7678" t="e">
        <f t="shared" si="462"/>
        <v>#N/A</v>
      </c>
      <c r="Q7678" s="30" t="e">
        <f t="shared" si="463"/>
        <v>#N/A</v>
      </c>
    </row>
    <row r="7679" spans="1:17" hidden="1" x14ac:dyDescent="0.3">
      <c r="A7679" s="21">
        <v>58818</v>
      </c>
      <c r="B7679" s="22" t="s">
        <v>8356</v>
      </c>
      <c r="C7679" s="22" t="s">
        <v>1333</v>
      </c>
      <c r="D7679" s="27" t="s">
        <v>8343</v>
      </c>
      <c r="E7679" s="24" t="s">
        <v>4612</v>
      </c>
      <c r="F7679" s="25" t="s">
        <v>4613</v>
      </c>
      <c r="G7679" s="22" t="s">
        <v>39</v>
      </c>
      <c r="H7679" s="26">
        <v>388703</v>
      </c>
      <c r="I7679" s="28"/>
      <c r="J7679" s="26">
        <v>31096</v>
      </c>
      <c r="K7679" s="26">
        <v>419799</v>
      </c>
      <c r="L7679" s="22" t="s">
        <v>1336</v>
      </c>
      <c r="M7679" s="22"/>
      <c r="N7679">
        <f t="shared" si="461"/>
        <v>50545</v>
      </c>
      <c r="O7679">
        <f>+VLOOKUP(N7679,'Thanh toán '!O$8:P$8099,2,0)</f>
        <v>419799</v>
      </c>
      <c r="P7679">
        <f t="shared" si="462"/>
        <v>419799</v>
      </c>
      <c r="Q7679" s="30">
        <f t="shared" si="463"/>
        <v>0</v>
      </c>
    </row>
    <row r="7680" spans="1:17" hidden="1" x14ac:dyDescent="0.3">
      <c r="A7680" s="21">
        <v>58819</v>
      </c>
      <c r="B7680" s="22" t="s">
        <v>8357</v>
      </c>
      <c r="C7680" s="22" t="s">
        <v>1333</v>
      </c>
      <c r="D7680" s="27" t="s">
        <v>8343</v>
      </c>
      <c r="E7680" s="24" t="s">
        <v>4612</v>
      </c>
      <c r="F7680" s="25" t="s">
        <v>4613</v>
      </c>
      <c r="G7680" s="22" t="s">
        <v>39</v>
      </c>
      <c r="H7680" s="26">
        <v>388703</v>
      </c>
      <c r="I7680" s="28"/>
      <c r="J7680" s="26">
        <v>31096</v>
      </c>
      <c r="K7680" s="26">
        <v>419799</v>
      </c>
      <c r="L7680" s="22" t="s">
        <v>1336</v>
      </c>
      <c r="M7680" s="22"/>
      <c r="N7680">
        <f t="shared" si="461"/>
        <v>50546</v>
      </c>
      <c r="O7680">
        <f>+VLOOKUP(N7680,'Thanh toán '!O$8:P$8099,2,0)</f>
        <v>419799</v>
      </c>
      <c r="P7680">
        <f t="shared" si="462"/>
        <v>419799</v>
      </c>
      <c r="Q7680" s="30">
        <f t="shared" si="463"/>
        <v>0</v>
      </c>
    </row>
    <row r="7681" spans="1:17" hidden="1" x14ac:dyDescent="0.3">
      <c r="A7681" s="21">
        <v>58821</v>
      </c>
      <c r="B7681" s="22" t="s">
        <v>8358</v>
      </c>
      <c r="C7681" s="22" t="s">
        <v>1333</v>
      </c>
      <c r="D7681" s="27" t="s">
        <v>8343</v>
      </c>
      <c r="E7681" s="24" t="s">
        <v>4612</v>
      </c>
      <c r="F7681" s="25" t="s">
        <v>4613</v>
      </c>
      <c r="G7681" s="22" t="s">
        <v>39</v>
      </c>
      <c r="H7681" s="26">
        <v>452862</v>
      </c>
      <c r="I7681" s="28"/>
      <c r="J7681" s="26">
        <v>36229</v>
      </c>
      <c r="K7681" s="26">
        <v>489091</v>
      </c>
      <c r="L7681" s="22" t="s">
        <v>1336</v>
      </c>
      <c r="M7681" s="22"/>
      <c r="N7681">
        <f t="shared" si="461"/>
        <v>50548</v>
      </c>
      <c r="O7681">
        <f>+VLOOKUP(N7681,'Thanh toán '!O$8:P$8099,2,0)</f>
        <v>489091</v>
      </c>
      <c r="P7681">
        <f t="shared" si="462"/>
        <v>489091</v>
      </c>
      <c r="Q7681" s="30">
        <f t="shared" si="463"/>
        <v>0</v>
      </c>
    </row>
    <row r="7682" spans="1:17" hidden="1" x14ac:dyDescent="0.3">
      <c r="A7682" s="21">
        <v>58822</v>
      </c>
      <c r="B7682" s="22" t="s">
        <v>8359</v>
      </c>
      <c r="C7682" s="22" t="s">
        <v>1333</v>
      </c>
      <c r="D7682" s="27" t="s">
        <v>8343</v>
      </c>
      <c r="E7682" s="24" t="s">
        <v>4612</v>
      </c>
      <c r="F7682" s="25" t="s">
        <v>4613</v>
      </c>
      <c r="G7682" s="22" t="s">
        <v>39</v>
      </c>
      <c r="H7682" s="26">
        <v>768524</v>
      </c>
      <c r="I7682" s="28"/>
      <c r="J7682" s="26">
        <v>61482</v>
      </c>
      <c r="K7682" s="26">
        <v>830006</v>
      </c>
      <c r="L7682" s="22" t="s">
        <v>1336</v>
      </c>
      <c r="M7682" s="22"/>
      <c r="N7682">
        <f t="shared" si="461"/>
        <v>50549</v>
      </c>
      <c r="O7682">
        <f>+VLOOKUP(N7682,'Thanh toán '!O$8:P$8099,2,0)</f>
        <v>830006</v>
      </c>
      <c r="P7682">
        <f t="shared" si="462"/>
        <v>830006</v>
      </c>
      <c r="Q7682" s="30">
        <f t="shared" si="463"/>
        <v>0</v>
      </c>
    </row>
    <row r="7683" spans="1:17" hidden="1" x14ac:dyDescent="0.3">
      <c r="A7683" s="21">
        <v>58824</v>
      </c>
      <c r="B7683" s="22" t="s">
        <v>8360</v>
      </c>
      <c r="C7683" s="22" t="s">
        <v>1333</v>
      </c>
      <c r="D7683" s="27" t="s">
        <v>8343</v>
      </c>
      <c r="E7683" s="24" t="s">
        <v>4612</v>
      </c>
      <c r="F7683" s="25" t="s">
        <v>4613</v>
      </c>
      <c r="G7683" s="22" t="s">
        <v>39</v>
      </c>
      <c r="H7683" s="26">
        <v>1006768</v>
      </c>
      <c r="I7683" s="28"/>
      <c r="J7683" s="26">
        <v>80541</v>
      </c>
      <c r="K7683" s="26">
        <v>1087309</v>
      </c>
      <c r="L7683" s="22" t="s">
        <v>1336</v>
      </c>
      <c r="M7683" s="22"/>
      <c r="N7683">
        <f t="shared" si="461"/>
        <v>50551</v>
      </c>
      <c r="O7683">
        <f>+VLOOKUP(N7683,'Thanh toán '!O$8:P$8099,2,0)</f>
        <v>1087309</v>
      </c>
      <c r="P7683">
        <f t="shared" si="462"/>
        <v>1087309</v>
      </c>
      <c r="Q7683" s="30">
        <f t="shared" si="463"/>
        <v>0</v>
      </c>
    </row>
    <row r="7684" spans="1:17" hidden="1" x14ac:dyDescent="0.3">
      <c r="A7684" s="21">
        <v>58825</v>
      </c>
      <c r="B7684" s="22" t="s">
        <v>8361</v>
      </c>
      <c r="C7684" s="22" t="s">
        <v>1333</v>
      </c>
      <c r="D7684" s="27" t="s">
        <v>8343</v>
      </c>
      <c r="E7684" s="24" t="s">
        <v>92</v>
      </c>
      <c r="F7684" s="25" t="s">
        <v>5358</v>
      </c>
      <c r="G7684" s="22" t="s">
        <v>93</v>
      </c>
      <c r="H7684" s="26">
        <v>3081020</v>
      </c>
      <c r="I7684" s="28"/>
      <c r="J7684" s="26">
        <v>246482</v>
      </c>
      <c r="K7684" s="26">
        <v>3327502</v>
      </c>
      <c r="L7684" s="22" t="s">
        <v>1336</v>
      </c>
      <c r="M7684" s="22"/>
      <c r="N7684">
        <f t="shared" si="461"/>
        <v>50552</v>
      </c>
      <c r="O7684">
        <f>+VLOOKUP(N7684,'Thanh toán '!O$8:P$8099,2,0)</f>
        <v>3327502</v>
      </c>
      <c r="P7684">
        <f t="shared" si="462"/>
        <v>3327502</v>
      </c>
      <c r="Q7684" s="30">
        <f t="shared" si="463"/>
        <v>0</v>
      </c>
    </row>
    <row r="7685" spans="1:17" hidden="1" x14ac:dyDescent="0.3">
      <c r="A7685" s="21">
        <v>58827</v>
      </c>
      <c r="B7685" s="22" t="s">
        <v>8362</v>
      </c>
      <c r="C7685" s="22" t="s">
        <v>1333</v>
      </c>
      <c r="D7685" s="27" t="s">
        <v>8343</v>
      </c>
      <c r="E7685" s="24" t="s">
        <v>4612</v>
      </c>
      <c r="F7685" s="25" t="s">
        <v>4613</v>
      </c>
      <c r="G7685" s="22" t="s">
        <v>39</v>
      </c>
      <c r="H7685" s="26">
        <v>471203</v>
      </c>
      <c r="I7685" s="28"/>
      <c r="J7685" s="26">
        <v>37696</v>
      </c>
      <c r="K7685" s="26">
        <v>508899</v>
      </c>
      <c r="L7685" s="22" t="s">
        <v>1336</v>
      </c>
      <c r="M7685" s="22"/>
      <c r="N7685">
        <f t="shared" si="461"/>
        <v>50554</v>
      </c>
      <c r="O7685">
        <f>+VLOOKUP(N7685,'Thanh toán '!O$8:P$8099,2,0)</f>
        <v>508899</v>
      </c>
      <c r="P7685">
        <f t="shared" si="462"/>
        <v>508899</v>
      </c>
      <c r="Q7685" s="30">
        <f t="shared" si="463"/>
        <v>0</v>
      </c>
    </row>
    <row r="7686" spans="1:17" hidden="1" x14ac:dyDescent="0.3">
      <c r="A7686" s="21">
        <v>58828</v>
      </c>
      <c r="B7686" s="22" t="s">
        <v>8363</v>
      </c>
      <c r="C7686" s="22" t="s">
        <v>1333</v>
      </c>
      <c r="D7686" s="27" t="s">
        <v>8343</v>
      </c>
      <c r="E7686" s="24" t="s">
        <v>4612</v>
      </c>
      <c r="F7686" s="25" t="s">
        <v>4613</v>
      </c>
      <c r="G7686" s="22" t="s">
        <v>39</v>
      </c>
      <c r="H7686" s="26">
        <v>1213395</v>
      </c>
      <c r="I7686" s="28"/>
      <c r="J7686" s="26">
        <v>97072</v>
      </c>
      <c r="K7686" s="26">
        <v>1310467</v>
      </c>
      <c r="L7686" s="22" t="s">
        <v>1336</v>
      </c>
      <c r="M7686" s="22"/>
      <c r="N7686">
        <f t="shared" ref="N7686:N7749" si="464">+B7686*1</f>
        <v>50555</v>
      </c>
      <c r="O7686">
        <f>+VLOOKUP(N7686,'Thanh toán '!O$8:P$8099,2,0)</f>
        <v>1310466</v>
      </c>
      <c r="P7686">
        <f t="shared" ref="P7686:P7749" si="465">+O7686</f>
        <v>1310466</v>
      </c>
      <c r="Q7686" s="30">
        <f t="shared" si="463"/>
        <v>-1</v>
      </c>
    </row>
    <row r="7687" spans="1:17" ht="26.3" hidden="1" x14ac:dyDescent="0.3">
      <c r="A7687" s="21">
        <v>58830</v>
      </c>
      <c r="B7687" s="22" t="s">
        <v>8364</v>
      </c>
      <c r="C7687" s="22" t="s">
        <v>1333</v>
      </c>
      <c r="D7687" s="27" t="s">
        <v>8343</v>
      </c>
      <c r="E7687" s="24" t="s">
        <v>4726</v>
      </c>
      <c r="F7687" s="25" t="s">
        <v>4727</v>
      </c>
      <c r="G7687" s="22" t="s">
        <v>237</v>
      </c>
      <c r="H7687" s="26">
        <v>3377835</v>
      </c>
      <c r="I7687" s="28"/>
      <c r="J7687" s="26">
        <v>270227</v>
      </c>
      <c r="K7687" s="26">
        <v>3648062</v>
      </c>
      <c r="L7687" s="22" t="s">
        <v>1336</v>
      </c>
      <c r="M7687" s="22"/>
      <c r="N7687">
        <f t="shared" si="464"/>
        <v>50557</v>
      </c>
      <c r="O7687">
        <f>+VLOOKUP(N7687,'Thanh toán '!O$8:P$8099,2,0)</f>
        <v>3648062</v>
      </c>
      <c r="P7687">
        <f t="shared" si="465"/>
        <v>3648062</v>
      </c>
      <c r="Q7687" s="30">
        <f t="shared" si="463"/>
        <v>0</v>
      </c>
    </row>
    <row r="7688" spans="1:17" hidden="1" x14ac:dyDescent="0.3">
      <c r="A7688" s="21">
        <v>58833</v>
      </c>
      <c r="B7688" s="22" t="s">
        <v>8365</v>
      </c>
      <c r="C7688" s="22" t="s">
        <v>1333</v>
      </c>
      <c r="D7688" s="27" t="s">
        <v>8343</v>
      </c>
      <c r="E7688" s="24" t="s">
        <v>4612</v>
      </c>
      <c r="F7688" s="25" t="s">
        <v>4613</v>
      </c>
      <c r="G7688" s="22" t="s">
        <v>39</v>
      </c>
      <c r="H7688" s="26">
        <v>484132</v>
      </c>
      <c r="I7688" s="28"/>
      <c r="J7688" s="26">
        <v>38731</v>
      </c>
      <c r="K7688" s="26">
        <v>522863</v>
      </c>
      <c r="L7688" s="22" t="s">
        <v>1336</v>
      </c>
      <c r="M7688" s="22"/>
      <c r="N7688">
        <f t="shared" si="464"/>
        <v>50560</v>
      </c>
      <c r="O7688">
        <f>+VLOOKUP(N7688,'Thanh toán '!O$8:P$8099,2,0)</f>
        <v>522863</v>
      </c>
      <c r="P7688">
        <f t="shared" si="465"/>
        <v>522863</v>
      </c>
      <c r="Q7688" s="30">
        <f t="shared" si="463"/>
        <v>0</v>
      </c>
    </row>
    <row r="7689" spans="1:17" ht="26.3" hidden="1" x14ac:dyDescent="0.3">
      <c r="A7689" s="21">
        <v>58836</v>
      </c>
      <c r="B7689" s="22" t="s">
        <v>8366</v>
      </c>
      <c r="C7689" s="22" t="s">
        <v>1333</v>
      </c>
      <c r="D7689" s="27" t="s">
        <v>8343</v>
      </c>
      <c r="E7689" s="24" t="s">
        <v>4901</v>
      </c>
      <c r="F7689" s="25" t="s">
        <v>4902</v>
      </c>
      <c r="G7689" s="22" t="s">
        <v>296</v>
      </c>
      <c r="H7689" s="26">
        <v>1110580</v>
      </c>
      <c r="I7689" s="28"/>
      <c r="J7689" s="26">
        <v>88846</v>
      </c>
      <c r="K7689" s="26">
        <v>1199426</v>
      </c>
      <c r="L7689" s="22" t="s">
        <v>1336</v>
      </c>
      <c r="M7689" s="22"/>
      <c r="N7689">
        <f t="shared" si="464"/>
        <v>50563</v>
      </c>
      <c r="O7689">
        <f>+VLOOKUP(N7689,'Thanh toán '!O$8:P$8099,2,0)</f>
        <v>1199426</v>
      </c>
      <c r="P7689">
        <f t="shared" si="465"/>
        <v>1199426</v>
      </c>
      <c r="Q7689" s="30">
        <f t="shared" si="463"/>
        <v>0</v>
      </c>
    </row>
    <row r="7690" spans="1:17" hidden="1" x14ac:dyDescent="0.3">
      <c r="A7690" s="21">
        <v>58837</v>
      </c>
      <c r="B7690" s="22" t="s">
        <v>8367</v>
      </c>
      <c r="C7690" s="22" t="s">
        <v>1333</v>
      </c>
      <c r="D7690" s="27" t="s">
        <v>8343</v>
      </c>
      <c r="E7690" s="24" t="s">
        <v>4612</v>
      </c>
      <c r="F7690" s="25" t="s">
        <v>4613</v>
      </c>
      <c r="G7690" s="22" t="s">
        <v>39</v>
      </c>
      <c r="H7690" s="26">
        <v>530630</v>
      </c>
      <c r="I7690" s="28"/>
      <c r="J7690" s="26">
        <v>42450</v>
      </c>
      <c r="K7690" s="26">
        <v>573080</v>
      </c>
      <c r="L7690" s="22" t="s">
        <v>1336</v>
      </c>
      <c r="M7690" s="22"/>
      <c r="N7690">
        <f t="shared" si="464"/>
        <v>50564</v>
      </c>
      <c r="O7690">
        <f>+VLOOKUP(N7690,'Thanh toán '!O$8:P$8099,2,0)</f>
        <v>573080</v>
      </c>
      <c r="P7690">
        <f t="shared" si="465"/>
        <v>573080</v>
      </c>
      <c r="Q7690" s="30">
        <f t="shared" si="463"/>
        <v>0</v>
      </c>
    </row>
    <row r="7691" spans="1:17" hidden="1" x14ac:dyDescent="0.3">
      <c r="A7691" s="21">
        <v>58838</v>
      </c>
      <c r="B7691" s="22" t="s">
        <v>8368</v>
      </c>
      <c r="C7691" s="22" t="s">
        <v>1333</v>
      </c>
      <c r="D7691" s="27" t="s">
        <v>8343</v>
      </c>
      <c r="E7691" s="24" t="s">
        <v>4612</v>
      </c>
      <c r="F7691" s="25" t="s">
        <v>4613</v>
      </c>
      <c r="G7691" s="22" t="s">
        <v>39</v>
      </c>
      <c r="H7691" s="26">
        <v>1006768</v>
      </c>
      <c r="I7691" s="28"/>
      <c r="J7691" s="26">
        <v>80541</v>
      </c>
      <c r="K7691" s="26">
        <v>1087309</v>
      </c>
      <c r="L7691" s="22" t="s">
        <v>1336</v>
      </c>
      <c r="M7691" s="22"/>
      <c r="N7691">
        <f t="shared" si="464"/>
        <v>50565</v>
      </c>
      <c r="O7691">
        <f>+VLOOKUP(N7691,'Thanh toán '!O$8:P$8099,2,0)</f>
        <v>1087309</v>
      </c>
      <c r="P7691">
        <f t="shared" si="465"/>
        <v>1087309</v>
      </c>
      <c r="Q7691" s="30">
        <f t="shared" si="463"/>
        <v>0</v>
      </c>
    </row>
    <row r="7692" spans="1:17" hidden="1" x14ac:dyDescent="0.3">
      <c r="A7692" s="21">
        <v>58840</v>
      </c>
      <c r="B7692" s="22" t="s">
        <v>8369</v>
      </c>
      <c r="C7692" s="22" t="s">
        <v>1333</v>
      </c>
      <c r="D7692" s="27" t="s">
        <v>8343</v>
      </c>
      <c r="E7692" s="24" t="s">
        <v>4612</v>
      </c>
      <c r="F7692" s="25" t="s">
        <v>4613</v>
      </c>
      <c r="G7692" s="22" t="s">
        <v>39</v>
      </c>
      <c r="H7692" s="26">
        <v>456513</v>
      </c>
      <c r="I7692" s="28"/>
      <c r="J7692" s="26">
        <v>36521</v>
      </c>
      <c r="K7692" s="26">
        <v>493034</v>
      </c>
      <c r="L7692" s="22" t="s">
        <v>1336</v>
      </c>
      <c r="M7692" s="22"/>
      <c r="N7692">
        <f t="shared" si="464"/>
        <v>50567</v>
      </c>
      <c r="O7692">
        <f>+VLOOKUP(N7692,'Thanh toán '!O$8:P$8099,2,0)</f>
        <v>493034</v>
      </c>
      <c r="P7692">
        <f t="shared" si="465"/>
        <v>493034</v>
      </c>
      <c r="Q7692" s="30">
        <f t="shared" si="463"/>
        <v>0</v>
      </c>
    </row>
    <row r="7693" spans="1:17" hidden="1" x14ac:dyDescent="0.3">
      <c r="A7693" s="21">
        <v>58841</v>
      </c>
      <c r="B7693" s="22" t="s">
        <v>8370</v>
      </c>
      <c r="C7693" s="22" t="s">
        <v>1333</v>
      </c>
      <c r="D7693" s="27" t="s">
        <v>8343</v>
      </c>
      <c r="E7693" s="24" t="s">
        <v>4612</v>
      </c>
      <c r="F7693" s="25" t="s">
        <v>4613</v>
      </c>
      <c r="G7693" s="22" t="s">
        <v>39</v>
      </c>
      <c r="H7693" s="26">
        <v>600377</v>
      </c>
      <c r="I7693" s="28"/>
      <c r="J7693" s="26">
        <v>48030</v>
      </c>
      <c r="K7693" s="26">
        <v>648407</v>
      </c>
      <c r="L7693" s="22" t="s">
        <v>1336</v>
      </c>
      <c r="M7693" s="22"/>
      <c r="N7693">
        <f t="shared" si="464"/>
        <v>50568</v>
      </c>
      <c r="O7693">
        <f>+VLOOKUP(N7693,'Thanh toán '!O$8:P$8099,2,0)</f>
        <v>648407</v>
      </c>
      <c r="P7693">
        <f t="shared" si="465"/>
        <v>648407</v>
      </c>
      <c r="Q7693" s="30">
        <f t="shared" si="463"/>
        <v>0</v>
      </c>
    </row>
    <row r="7694" spans="1:17" hidden="1" x14ac:dyDescent="0.3">
      <c r="A7694" s="21">
        <v>58842</v>
      </c>
      <c r="B7694" s="22" t="s">
        <v>8371</v>
      </c>
      <c r="C7694" s="22" t="s">
        <v>1333</v>
      </c>
      <c r="D7694" s="27" t="s">
        <v>8343</v>
      </c>
      <c r="E7694" s="24" t="s">
        <v>4612</v>
      </c>
      <c r="F7694" s="25" t="s">
        <v>4613</v>
      </c>
      <c r="G7694" s="22" t="s">
        <v>39</v>
      </c>
      <c r="H7694" s="26">
        <v>604061</v>
      </c>
      <c r="I7694" s="28"/>
      <c r="J7694" s="26">
        <v>48325</v>
      </c>
      <c r="K7694" s="26">
        <v>652386</v>
      </c>
      <c r="L7694" s="22" t="s">
        <v>1336</v>
      </c>
      <c r="M7694" s="22"/>
      <c r="N7694">
        <f t="shared" si="464"/>
        <v>50569</v>
      </c>
      <c r="O7694">
        <f>+VLOOKUP(N7694,'Thanh toán '!O$8:P$8099,2,0)</f>
        <v>652386</v>
      </c>
      <c r="P7694">
        <f t="shared" si="465"/>
        <v>652386</v>
      </c>
      <c r="Q7694" s="30">
        <f t="shared" si="463"/>
        <v>0</v>
      </c>
    </row>
    <row r="7695" spans="1:17" hidden="1" x14ac:dyDescent="0.3">
      <c r="A7695" s="21">
        <v>58843</v>
      </c>
      <c r="B7695" s="22" t="s">
        <v>8372</v>
      </c>
      <c r="C7695" s="22" t="s">
        <v>1333</v>
      </c>
      <c r="D7695" s="27" t="s">
        <v>8343</v>
      </c>
      <c r="E7695" s="24" t="s">
        <v>4612</v>
      </c>
      <c r="F7695" s="25" t="s">
        <v>4613</v>
      </c>
      <c r="G7695" s="22" t="s">
        <v>39</v>
      </c>
      <c r="H7695" s="26">
        <v>730494</v>
      </c>
      <c r="I7695" s="28"/>
      <c r="J7695" s="26">
        <v>58440</v>
      </c>
      <c r="K7695" s="26">
        <v>788934</v>
      </c>
      <c r="L7695" s="22" t="s">
        <v>1336</v>
      </c>
      <c r="M7695" s="22"/>
      <c r="N7695">
        <f t="shared" si="464"/>
        <v>50570</v>
      </c>
      <c r="O7695">
        <f>+VLOOKUP(N7695,'Thanh toán '!O$8:P$8099,2,0)</f>
        <v>788934</v>
      </c>
      <c r="P7695">
        <f t="shared" si="465"/>
        <v>788934</v>
      </c>
      <c r="Q7695" s="30">
        <f t="shared" si="463"/>
        <v>0</v>
      </c>
    </row>
    <row r="7696" spans="1:17" hidden="1" x14ac:dyDescent="0.3">
      <c r="A7696" s="21">
        <v>58844</v>
      </c>
      <c r="B7696" s="22" t="s">
        <v>8373</v>
      </c>
      <c r="C7696" s="22" t="s">
        <v>1333</v>
      </c>
      <c r="D7696" s="27" t="s">
        <v>8343</v>
      </c>
      <c r="E7696" s="24" t="s">
        <v>4612</v>
      </c>
      <c r="F7696" s="25" t="s">
        <v>4613</v>
      </c>
      <c r="G7696" s="22" t="s">
        <v>39</v>
      </c>
      <c r="H7696" s="26">
        <v>1716023</v>
      </c>
      <c r="I7696" s="28"/>
      <c r="J7696" s="26">
        <v>137282</v>
      </c>
      <c r="K7696" s="26">
        <v>1853305</v>
      </c>
      <c r="L7696" s="22" t="s">
        <v>1336</v>
      </c>
      <c r="M7696" s="22"/>
      <c r="N7696">
        <f t="shared" si="464"/>
        <v>50571</v>
      </c>
      <c r="O7696">
        <f>+VLOOKUP(N7696,'Thanh toán '!O$8:P$8099,2,0)</f>
        <v>1853305</v>
      </c>
      <c r="P7696">
        <f t="shared" si="465"/>
        <v>1853305</v>
      </c>
      <c r="Q7696" s="30">
        <f t="shared" si="463"/>
        <v>0</v>
      </c>
    </row>
    <row r="7697" spans="1:17" hidden="1" x14ac:dyDescent="0.3">
      <c r="A7697" s="21">
        <v>58845</v>
      </c>
      <c r="B7697" s="22" t="s">
        <v>8374</v>
      </c>
      <c r="C7697" s="22" t="s">
        <v>1333</v>
      </c>
      <c r="D7697" s="27" t="s">
        <v>8343</v>
      </c>
      <c r="E7697" s="24" t="s">
        <v>4612</v>
      </c>
      <c r="F7697" s="25" t="s">
        <v>4613</v>
      </c>
      <c r="G7697" s="22" t="s">
        <v>39</v>
      </c>
      <c r="H7697" s="26">
        <v>466444</v>
      </c>
      <c r="I7697" s="28"/>
      <c r="J7697" s="26">
        <v>37316</v>
      </c>
      <c r="K7697" s="26">
        <v>503760</v>
      </c>
      <c r="L7697" s="22" t="s">
        <v>1336</v>
      </c>
      <c r="M7697" s="22"/>
      <c r="N7697">
        <f t="shared" si="464"/>
        <v>50572</v>
      </c>
      <c r="O7697" t="e">
        <f>+VLOOKUP(N7697,'Thanh toán '!O$8:P$8099,2,0)</f>
        <v>#N/A</v>
      </c>
      <c r="P7697" t="e">
        <f t="shared" si="465"/>
        <v>#N/A</v>
      </c>
      <c r="Q7697" s="30" t="e">
        <f t="shared" si="463"/>
        <v>#N/A</v>
      </c>
    </row>
    <row r="7698" spans="1:17" hidden="1" x14ac:dyDescent="0.3">
      <c r="A7698" s="21">
        <v>58846</v>
      </c>
      <c r="B7698" s="22" t="s">
        <v>8375</v>
      </c>
      <c r="C7698" s="22" t="s">
        <v>1333</v>
      </c>
      <c r="D7698" s="27" t="s">
        <v>8343</v>
      </c>
      <c r="E7698" s="24" t="s">
        <v>4612</v>
      </c>
      <c r="F7698" s="25" t="s">
        <v>4613</v>
      </c>
      <c r="G7698" s="22" t="s">
        <v>39</v>
      </c>
      <c r="H7698" s="26">
        <v>250910</v>
      </c>
      <c r="I7698" s="28"/>
      <c r="J7698" s="26">
        <v>20073</v>
      </c>
      <c r="K7698" s="26">
        <v>270983</v>
      </c>
      <c r="L7698" s="22" t="s">
        <v>1336</v>
      </c>
      <c r="M7698" s="22"/>
      <c r="N7698">
        <f t="shared" si="464"/>
        <v>50573</v>
      </c>
      <c r="O7698">
        <f>+VLOOKUP(N7698,'Thanh toán '!O$8:P$8099,2,0)</f>
        <v>270983</v>
      </c>
      <c r="P7698">
        <f t="shared" si="465"/>
        <v>270983</v>
      </c>
      <c r="Q7698" s="30">
        <f t="shared" si="463"/>
        <v>0</v>
      </c>
    </row>
    <row r="7699" spans="1:17" hidden="1" x14ac:dyDescent="0.3">
      <c r="A7699" s="21">
        <v>58847</v>
      </c>
      <c r="B7699" s="22" t="s">
        <v>8376</v>
      </c>
      <c r="C7699" s="22" t="s">
        <v>1333</v>
      </c>
      <c r="D7699" s="27" t="s">
        <v>8343</v>
      </c>
      <c r="E7699" s="24" t="s">
        <v>4612</v>
      </c>
      <c r="F7699" s="25" t="s">
        <v>4613</v>
      </c>
      <c r="G7699" s="22" t="s">
        <v>39</v>
      </c>
      <c r="H7699" s="26">
        <v>1035405</v>
      </c>
      <c r="I7699" s="28"/>
      <c r="J7699" s="26">
        <v>82832</v>
      </c>
      <c r="K7699" s="26">
        <v>1118237</v>
      </c>
      <c r="L7699" s="22" t="s">
        <v>1336</v>
      </c>
      <c r="M7699" s="22"/>
      <c r="N7699">
        <f t="shared" si="464"/>
        <v>50574</v>
      </c>
      <c r="O7699">
        <f>+VLOOKUP(N7699,'Thanh toán '!O$8:P$8099,2,0)</f>
        <v>1118237</v>
      </c>
      <c r="P7699">
        <f t="shared" si="465"/>
        <v>1118237</v>
      </c>
      <c r="Q7699" s="30">
        <f t="shared" ref="Q7699:Q7762" si="466">+O7699-K7699</f>
        <v>0</v>
      </c>
    </row>
    <row r="7700" spans="1:17" hidden="1" x14ac:dyDescent="0.3">
      <c r="A7700" s="21">
        <v>58848</v>
      </c>
      <c r="B7700" s="22" t="s">
        <v>8377</v>
      </c>
      <c r="C7700" s="22" t="s">
        <v>1333</v>
      </c>
      <c r="D7700" s="27" t="s">
        <v>8343</v>
      </c>
      <c r="E7700" s="24" t="s">
        <v>4612</v>
      </c>
      <c r="F7700" s="25" t="s">
        <v>4613</v>
      </c>
      <c r="G7700" s="22" t="s">
        <v>39</v>
      </c>
      <c r="H7700" s="26">
        <v>1396545</v>
      </c>
      <c r="I7700" s="28"/>
      <c r="J7700" s="26">
        <v>111724</v>
      </c>
      <c r="K7700" s="26">
        <v>1508269</v>
      </c>
      <c r="L7700" s="22" t="s">
        <v>1336</v>
      </c>
      <c r="M7700" s="22"/>
      <c r="N7700">
        <f t="shared" si="464"/>
        <v>50575</v>
      </c>
      <c r="O7700">
        <f>+VLOOKUP(N7700,'Thanh toán '!O$8:P$8099,2,0)</f>
        <v>1508269</v>
      </c>
      <c r="P7700">
        <f t="shared" si="465"/>
        <v>1508269</v>
      </c>
      <c r="Q7700" s="30">
        <f t="shared" si="466"/>
        <v>0</v>
      </c>
    </row>
    <row r="7701" spans="1:17" hidden="1" x14ac:dyDescent="0.3">
      <c r="A7701" s="21">
        <v>58849</v>
      </c>
      <c r="B7701" s="22" t="s">
        <v>8378</v>
      </c>
      <c r="C7701" s="22" t="s">
        <v>1333</v>
      </c>
      <c r="D7701" s="27" t="s">
        <v>8343</v>
      </c>
      <c r="E7701" s="24" t="s">
        <v>4612</v>
      </c>
      <c r="F7701" s="25" t="s">
        <v>4613</v>
      </c>
      <c r="G7701" s="22" t="s">
        <v>39</v>
      </c>
      <c r="H7701" s="26">
        <v>250910</v>
      </c>
      <c r="I7701" s="28"/>
      <c r="J7701" s="26">
        <v>20073</v>
      </c>
      <c r="K7701" s="26">
        <v>270983</v>
      </c>
      <c r="L7701" s="22" t="s">
        <v>1336</v>
      </c>
      <c r="M7701" s="22"/>
      <c r="N7701">
        <f t="shared" si="464"/>
        <v>50576</v>
      </c>
      <c r="O7701">
        <f>+VLOOKUP(N7701,'Thanh toán '!O$8:P$8099,2,0)</f>
        <v>270983</v>
      </c>
      <c r="P7701">
        <f t="shared" si="465"/>
        <v>270983</v>
      </c>
      <c r="Q7701" s="30">
        <f t="shared" si="466"/>
        <v>0</v>
      </c>
    </row>
    <row r="7702" spans="1:17" hidden="1" x14ac:dyDescent="0.3">
      <c r="A7702" s="21">
        <v>58850</v>
      </c>
      <c r="B7702" s="22" t="s">
        <v>8379</v>
      </c>
      <c r="C7702" s="22" t="s">
        <v>1333</v>
      </c>
      <c r="D7702" s="27" t="s">
        <v>8343</v>
      </c>
      <c r="E7702" s="24" t="s">
        <v>42</v>
      </c>
      <c r="F7702" s="25" t="s">
        <v>4853</v>
      </c>
      <c r="G7702" s="22" t="s">
        <v>43</v>
      </c>
      <c r="H7702" s="26">
        <v>1666532</v>
      </c>
      <c r="I7702" s="28"/>
      <c r="J7702" s="26">
        <v>133323</v>
      </c>
      <c r="K7702" s="26">
        <v>1799855</v>
      </c>
      <c r="L7702" s="22" t="s">
        <v>1336</v>
      </c>
      <c r="M7702" s="22"/>
      <c r="N7702">
        <f t="shared" si="464"/>
        <v>50577</v>
      </c>
      <c r="O7702">
        <f>+VLOOKUP(N7702,'Thanh toán '!O$8:P$8099,2,0)</f>
        <v>1799855</v>
      </c>
      <c r="P7702">
        <f t="shared" si="465"/>
        <v>1799855</v>
      </c>
      <c r="Q7702" s="30">
        <f t="shared" si="466"/>
        <v>0</v>
      </c>
    </row>
    <row r="7703" spans="1:17" hidden="1" x14ac:dyDescent="0.3">
      <c r="A7703" s="21">
        <v>58853</v>
      </c>
      <c r="B7703" s="22" t="s">
        <v>8380</v>
      </c>
      <c r="C7703" s="22" t="s">
        <v>1333</v>
      </c>
      <c r="D7703" s="27" t="s">
        <v>8343</v>
      </c>
      <c r="E7703" s="24" t="s">
        <v>4612</v>
      </c>
      <c r="F7703" s="25" t="s">
        <v>4613</v>
      </c>
      <c r="G7703" s="22" t="s">
        <v>39</v>
      </c>
      <c r="H7703" s="26">
        <v>388703</v>
      </c>
      <c r="I7703" s="28"/>
      <c r="J7703" s="26">
        <v>31096</v>
      </c>
      <c r="K7703" s="26">
        <v>419799</v>
      </c>
      <c r="L7703" s="22" t="s">
        <v>1336</v>
      </c>
      <c r="M7703" s="22"/>
      <c r="N7703">
        <f t="shared" si="464"/>
        <v>50581</v>
      </c>
      <c r="O7703">
        <f>+VLOOKUP(N7703,'Thanh toán '!O$8:P$8099,2,0)</f>
        <v>419799</v>
      </c>
      <c r="P7703">
        <f t="shared" si="465"/>
        <v>419799</v>
      </c>
      <c r="Q7703" s="30">
        <f t="shared" si="466"/>
        <v>0</v>
      </c>
    </row>
    <row r="7704" spans="1:17" hidden="1" x14ac:dyDescent="0.3">
      <c r="A7704" s="21">
        <v>58854</v>
      </c>
      <c r="B7704" s="22" t="s">
        <v>8381</v>
      </c>
      <c r="C7704" s="22" t="s">
        <v>1333</v>
      </c>
      <c r="D7704" s="27" t="s">
        <v>8343</v>
      </c>
      <c r="E7704" s="24" t="s">
        <v>4612</v>
      </c>
      <c r="F7704" s="25" t="s">
        <v>4613</v>
      </c>
      <c r="G7704" s="22" t="s">
        <v>39</v>
      </c>
      <c r="H7704" s="26">
        <v>868975</v>
      </c>
      <c r="I7704" s="28"/>
      <c r="J7704" s="26">
        <v>69518</v>
      </c>
      <c r="K7704" s="26">
        <v>938493</v>
      </c>
      <c r="L7704" s="22" t="s">
        <v>1336</v>
      </c>
      <c r="M7704" s="22"/>
      <c r="N7704">
        <f t="shared" si="464"/>
        <v>50582</v>
      </c>
      <c r="O7704">
        <f>+VLOOKUP(N7704,'Thanh toán '!O$8:P$8099,2,0)</f>
        <v>938493</v>
      </c>
      <c r="P7704">
        <f t="shared" si="465"/>
        <v>938493</v>
      </c>
      <c r="Q7704" s="30">
        <f t="shared" si="466"/>
        <v>0</v>
      </c>
    </row>
    <row r="7705" spans="1:17" hidden="1" x14ac:dyDescent="0.3">
      <c r="A7705" s="21">
        <v>58859</v>
      </c>
      <c r="B7705" s="22" t="s">
        <v>8382</v>
      </c>
      <c r="C7705" s="22" t="s">
        <v>1333</v>
      </c>
      <c r="D7705" s="27" t="s">
        <v>8343</v>
      </c>
      <c r="E7705" s="24" t="s">
        <v>4612</v>
      </c>
      <c r="F7705" s="25" t="s">
        <v>4613</v>
      </c>
      <c r="G7705" s="22" t="s">
        <v>39</v>
      </c>
      <c r="H7705" s="26">
        <v>1028316</v>
      </c>
      <c r="I7705" s="28"/>
      <c r="J7705" s="26">
        <v>82265</v>
      </c>
      <c r="K7705" s="26">
        <v>1110581</v>
      </c>
      <c r="L7705" s="22" t="s">
        <v>1336</v>
      </c>
      <c r="M7705" s="22"/>
      <c r="N7705">
        <f t="shared" si="464"/>
        <v>50587</v>
      </c>
      <c r="O7705">
        <f>+VLOOKUP(N7705,'Thanh toán '!O$8:P$8099,2,0)</f>
        <v>1110581</v>
      </c>
      <c r="P7705">
        <f t="shared" si="465"/>
        <v>1110581</v>
      </c>
      <c r="Q7705" s="30">
        <f t="shared" si="466"/>
        <v>0</v>
      </c>
    </row>
    <row r="7706" spans="1:17" hidden="1" x14ac:dyDescent="0.3">
      <c r="A7706" s="21">
        <v>58860</v>
      </c>
      <c r="B7706" s="22" t="s">
        <v>8383</v>
      </c>
      <c r="C7706" s="22" t="s">
        <v>1333</v>
      </c>
      <c r="D7706" s="27" t="s">
        <v>8343</v>
      </c>
      <c r="E7706" s="24" t="s">
        <v>4612</v>
      </c>
      <c r="F7706" s="25" t="s">
        <v>4613</v>
      </c>
      <c r="G7706" s="22" t="s">
        <v>39</v>
      </c>
      <c r="H7706" s="26">
        <v>1220449</v>
      </c>
      <c r="I7706" s="28"/>
      <c r="J7706" s="26">
        <v>97636</v>
      </c>
      <c r="K7706" s="26">
        <v>1318085</v>
      </c>
      <c r="L7706" s="22" t="s">
        <v>1336</v>
      </c>
      <c r="M7706" s="22"/>
      <c r="N7706">
        <f t="shared" si="464"/>
        <v>50588</v>
      </c>
      <c r="O7706" t="e">
        <f>+VLOOKUP(N7706,'Thanh toán '!O$8:P$8099,2,0)</f>
        <v>#N/A</v>
      </c>
      <c r="P7706" t="e">
        <f t="shared" si="465"/>
        <v>#N/A</v>
      </c>
      <c r="Q7706" s="30" t="e">
        <f t="shared" si="466"/>
        <v>#N/A</v>
      </c>
    </row>
    <row r="7707" spans="1:17" hidden="1" x14ac:dyDescent="0.3">
      <c r="A7707" s="21">
        <v>58861</v>
      </c>
      <c r="B7707" s="22" t="s">
        <v>8384</v>
      </c>
      <c r="C7707" s="22" t="s">
        <v>1333</v>
      </c>
      <c r="D7707" s="27" t="s">
        <v>8343</v>
      </c>
      <c r="E7707" s="24" t="s">
        <v>4612</v>
      </c>
      <c r="F7707" s="25" t="s">
        <v>4613</v>
      </c>
      <c r="G7707" s="22" t="s">
        <v>39</v>
      </c>
      <c r="H7707" s="26">
        <v>378422</v>
      </c>
      <c r="I7707" s="28"/>
      <c r="J7707" s="26">
        <v>30274</v>
      </c>
      <c r="K7707" s="26">
        <v>408696</v>
      </c>
      <c r="L7707" s="22" t="s">
        <v>1336</v>
      </c>
      <c r="M7707" s="22"/>
      <c r="N7707">
        <f t="shared" si="464"/>
        <v>50589</v>
      </c>
      <c r="O7707">
        <f>+VLOOKUP(N7707,'Thanh toán '!O$8:P$8099,2,0)</f>
        <v>408696</v>
      </c>
      <c r="P7707">
        <f t="shared" si="465"/>
        <v>408696</v>
      </c>
      <c r="Q7707" s="30">
        <f t="shared" si="466"/>
        <v>0</v>
      </c>
    </row>
    <row r="7708" spans="1:17" hidden="1" x14ac:dyDescent="0.3">
      <c r="A7708" s="21">
        <v>58862</v>
      </c>
      <c r="B7708" s="22" t="s">
        <v>8385</v>
      </c>
      <c r="C7708" s="22" t="s">
        <v>1333</v>
      </c>
      <c r="D7708" s="27" t="s">
        <v>8343</v>
      </c>
      <c r="E7708" s="24" t="s">
        <v>4612</v>
      </c>
      <c r="F7708" s="25" t="s">
        <v>4613</v>
      </c>
      <c r="G7708" s="22" t="s">
        <v>39</v>
      </c>
      <c r="H7708" s="26">
        <v>1043655</v>
      </c>
      <c r="I7708" s="28"/>
      <c r="J7708" s="26">
        <v>83492</v>
      </c>
      <c r="K7708" s="26">
        <v>1127147</v>
      </c>
      <c r="L7708" s="22" t="s">
        <v>1336</v>
      </c>
      <c r="M7708" s="22"/>
      <c r="N7708">
        <f t="shared" si="464"/>
        <v>50590</v>
      </c>
      <c r="O7708" t="e">
        <f>+VLOOKUP(N7708,'Thanh toán '!O$8:P$8099,2,0)</f>
        <v>#N/A</v>
      </c>
      <c r="P7708" t="e">
        <f t="shared" si="465"/>
        <v>#N/A</v>
      </c>
      <c r="Q7708" s="30" t="e">
        <f t="shared" si="466"/>
        <v>#N/A</v>
      </c>
    </row>
    <row r="7709" spans="1:17" ht="26.3" hidden="1" x14ac:dyDescent="0.3">
      <c r="A7709" s="21">
        <v>58866</v>
      </c>
      <c r="B7709" s="22" t="s">
        <v>8386</v>
      </c>
      <c r="C7709" s="22" t="s">
        <v>1333</v>
      </c>
      <c r="D7709" s="27" t="s">
        <v>8343</v>
      </c>
      <c r="E7709" s="24" t="s">
        <v>4660</v>
      </c>
      <c r="F7709" s="25" t="s">
        <v>5644</v>
      </c>
      <c r="G7709" s="22" t="s">
        <v>24</v>
      </c>
      <c r="H7709" s="26">
        <v>689480</v>
      </c>
      <c r="I7709" s="28"/>
      <c r="J7709" s="26">
        <v>55158</v>
      </c>
      <c r="K7709" s="26">
        <v>744638</v>
      </c>
      <c r="L7709" s="22" t="s">
        <v>1336</v>
      </c>
      <c r="M7709" s="22"/>
      <c r="N7709">
        <f t="shared" si="464"/>
        <v>50594</v>
      </c>
      <c r="O7709">
        <f>+VLOOKUP(N7709,'Thanh toán '!O$8:P$8099,2,0)</f>
        <v>744638</v>
      </c>
      <c r="P7709">
        <f t="shared" si="465"/>
        <v>744638</v>
      </c>
      <c r="Q7709" s="30">
        <f t="shared" si="466"/>
        <v>0</v>
      </c>
    </row>
    <row r="7710" spans="1:17" ht="26.3" hidden="1" x14ac:dyDescent="0.3">
      <c r="A7710" s="21">
        <v>58909</v>
      </c>
      <c r="B7710" s="22" t="s">
        <v>8387</v>
      </c>
      <c r="C7710" s="22" t="s">
        <v>1333</v>
      </c>
      <c r="D7710" s="27" t="s">
        <v>8343</v>
      </c>
      <c r="E7710" s="24" t="s">
        <v>4660</v>
      </c>
      <c r="F7710" s="25" t="s">
        <v>5644</v>
      </c>
      <c r="G7710" s="22" t="s">
        <v>24</v>
      </c>
      <c r="H7710" s="26">
        <v>621925</v>
      </c>
      <c r="I7710" s="28"/>
      <c r="J7710" s="26">
        <v>49754</v>
      </c>
      <c r="K7710" s="26">
        <v>671679</v>
      </c>
      <c r="L7710" s="22" t="s">
        <v>1336</v>
      </c>
      <c r="M7710" s="22"/>
      <c r="N7710">
        <f t="shared" si="464"/>
        <v>50638</v>
      </c>
      <c r="O7710" t="e">
        <f>+VLOOKUP(N7710,'Thanh toán '!O$8:P$8099,2,0)</f>
        <v>#N/A</v>
      </c>
      <c r="P7710" t="e">
        <f t="shared" si="465"/>
        <v>#N/A</v>
      </c>
      <c r="Q7710" s="30" t="e">
        <f t="shared" si="466"/>
        <v>#N/A</v>
      </c>
    </row>
    <row r="7711" spans="1:17" ht="26.3" hidden="1" x14ac:dyDescent="0.3">
      <c r="A7711" s="21">
        <v>58916</v>
      </c>
      <c r="B7711" s="22" t="s">
        <v>8388</v>
      </c>
      <c r="C7711" s="22" t="s">
        <v>1333</v>
      </c>
      <c r="D7711" s="27" t="s">
        <v>8343</v>
      </c>
      <c r="E7711" s="24" t="s">
        <v>4823</v>
      </c>
      <c r="F7711" s="25" t="s">
        <v>4824</v>
      </c>
      <c r="G7711" s="22" t="s">
        <v>1499</v>
      </c>
      <c r="H7711" s="26">
        <v>1150620</v>
      </c>
      <c r="I7711" s="28"/>
      <c r="J7711" s="26">
        <v>92050</v>
      </c>
      <c r="K7711" s="26">
        <v>1242670</v>
      </c>
      <c r="L7711" s="22" t="s">
        <v>1336</v>
      </c>
      <c r="M7711" s="22"/>
      <c r="N7711">
        <f t="shared" si="464"/>
        <v>50645</v>
      </c>
      <c r="O7711">
        <f>+VLOOKUP(N7711,'Thanh toán '!O$8:P$8099,2,0)</f>
        <v>1242670</v>
      </c>
      <c r="P7711">
        <f t="shared" si="465"/>
        <v>1242670</v>
      </c>
      <c r="Q7711" s="30">
        <f t="shared" si="466"/>
        <v>0</v>
      </c>
    </row>
    <row r="7712" spans="1:17" hidden="1" x14ac:dyDescent="0.3">
      <c r="A7712" s="21">
        <v>58917</v>
      </c>
      <c r="B7712" s="22" t="s">
        <v>8389</v>
      </c>
      <c r="C7712" s="22" t="s">
        <v>1333</v>
      </c>
      <c r="D7712" s="27" t="s">
        <v>8343</v>
      </c>
      <c r="E7712" s="24" t="s">
        <v>6210</v>
      </c>
      <c r="F7712" s="25" t="s">
        <v>6211</v>
      </c>
      <c r="G7712" s="22" t="s">
        <v>6212</v>
      </c>
      <c r="H7712" s="26">
        <v>367155</v>
      </c>
      <c r="I7712" s="28"/>
      <c r="J7712" s="26">
        <v>29372</v>
      </c>
      <c r="K7712" s="26">
        <v>396527</v>
      </c>
      <c r="L7712" s="22" t="s">
        <v>1336</v>
      </c>
      <c r="M7712" s="22"/>
      <c r="N7712">
        <f t="shared" si="464"/>
        <v>50646</v>
      </c>
      <c r="O7712">
        <f>+VLOOKUP(N7712,'Thanh toán '!O$8:P$8099,2,0)</f>
        <v>396527</v>
      </c>
      <c r="P7712">
        <f t="shared" si="465"/>
        <v>396527</v>
      </c>
      <c r="Q7712" s="30">
        <f t="shared" si="466"/>
        <v>0</v>
      </c>
    </row>
    <row r="7713" spans="1:17" ht="26.3" hidden="1" x14ac:dyDescent="0.3">
      <c r="A7713" s="21">
        <v>58918</v>
      </c>
      <c r="B7713" s="22" t="s">
        <v>8390</v>
      </c>
      <c r="C7713" s="22" t="s">
        <v>1333</v>
      </c>
      <c r="D7713" s="27" t="s">
        <v>8343</v>
      </c>
      <c r="E7713" s="24" t="s">
        <v>4831</v>
      </c>
      <c r="F7713" s="25" t="s">
        <v>4832</v>
      </c>
      <c r="G7713" s="22" t="s">
        <v>131</v>
      </c>
      <c r="H7713" s="26">
        <v>7844735</v>
      </c>
      <c r="I7713" s="28"/>
      <c r="J7713" s="26">
        <v>627579</v>
      </c>
      <c r="K7713" s="26">
        <v>8472314</v>
      </c>
      <c r="L7713" s="22" t="s">
        <v>1336</v>
      </c>
      <c r="M7713" s="22"/>
      <c r="N7713">
        <f t="shared" si="464"/>
        <v>50647</v>
      </c>
      <c r="O7713">
        <f>+VLOOKUP(N7713,'Thanh toán '!O$8:P$8099,2,0)</f>
        <v>8472314</v>
      </c>
      <c r="P7713">
        <f t="shared" si="465"/>
        <v>8472314</v>
      </c>
      <c r="Q7713" s="30">
        <f t="shared" si="466"/>
        <v>0</v>
      </c>
    </row>
    <row r="7714" spans="1:17" ht="26.3" hidden="1" x14ac:dyDescent="0.3">
      <c r="A7714" s="21">
        <v>58919</v>
      </c>
      <c r="B7714" s="22" t="s">
        <v>8391</v>
      </c>
      <c r="C7714" s="22" t="s">
        <v>1333</v>
      </c>
      <c r="D7714" s="27" t="s">
        <v>8343</v>
      </c>
      <c r="E7714" s="24" t="s">
        <v>5162</v>
      </c>
      <c r="F7714" s="25" t="s">
        <v>5163</v>
      </c>
      <c r="G7714" s="22" t="s">
        <v>244</v>
      </c>
      <c r="H7714" s="26">
        <v>1705910</v>
      </c>
      <c r="I7714" s="28"/>
      <c r="J7714" s="26">
        <v>136473</v>
      </c>
      <c r="K7714" s="26">
        <v>1842383</v>
      </c>
      <c r="L7714" s="22" t="s">
        <v>1336</v>
      </c>
      <c r="M7714" s="22"/>
      <c r="N7714">
        <f t="shared" si="464"/>
        <v>50648</v>
      </c>
      <c r="O7714">
        <f>+VLOOKUP(N7714,'Thanh toán '!O$8:P$8099,2,0)</f>
        <v>1842383</v>
      </c>
      <c r="P7714">
        <f t="shared" si="465"/>
        <v>1842383</v>
      </c>
      <c r="Q7714" s="30">
        <f t="shared" si="466"/>
        <v>0</v>
      </c>
    </row>
    <row r="7715" spans="1:17" ht="26.3" hidden="1" x14ac:dyDescent="0.3">
      <c r="A7715" s="21">
        <v>58923</v>
      </c>
      <c r="B7715" s="22" t="s">
        <v>8392</v>
      </c>
      <c r="C7715" s="22" t="s">
        <v>1333</v>
      </c>
      <c r="D7715" s="27" t="s">
        <v>8393</v>
      </c>
      <c r="E7715" s="24" t="s">
        <v>4813</v>
      </c>
      <c r="F7715" s="25" t="s">
        <v>4814</v>
      </c>
      <c r="G7715" s="22" t="s">
        <v>134</v>
      </c>
      <c r="H7715" s="26">
        <v>910665</v>
      </c>
      <c r="I7715" s="28"/>
      <c r="J7715" s="26">
        <v>72853</v>
      </c>
      <c r="K7715" s="26">
        <v>983518</v>
      </c>
      <c r="L7715" s="22" t="s">
        <v>1336</v>
      </c>
      <c r="M7715" s="22"/>
      <c r="N7715">
        <f t="shared" si="464"/>
        <v>50652</v>
      </c>
      <c r="O7715">
        <f>+VLOOKUP(N7715,'Thanh toán '!O$8:P$8099,2,0)</f>
        <v>983518</v>
      </c>
      <c r="P7715">
        <f t="shared" si="465"/>
        <v>983518</v>
      </c>
      <c r="Q7715" s="30">
        <f t="shared" si="466"/>
        <v>0</v>
      </c>
    </row>
    <row r="7716" spans="1:17" ht="26.3" hidden="1" x14ac:dyDescent="0.3">
      <c r="A7716" s="21">
        <v>58924</v>
      </c>
      <c r="B7716" s="22" t="s">
        <v>8394</v>
      </c>
      <c r="C7716" s="22" t="s">
        <v>1333</v>
      </c>
      <c r="D7716" s="27" t="s">
        <v>8393</v>
      </c>
      <c r="E7716" s="24" t="s">
        <v>4816</v>
      </c>
      <c r="F7716" s="25" t="s">
        <v>6598</v>
      </c>
      <c r="G7716" s="22" t="s">
        <v>140</v>
      </c>
      <c r="H7716" s="26">
        <v>773546</v>
      </c>
      <c r="I7716" s="28"/>
      <c r="J7716" s="26">
        <v>61884</v>
      </c>
      <c r="K7716" s="26">
        <v>835430</v>
      </c>
      <c r="L7716" s="22" t="s">
        <v>1336</v>
      </c>
      <c r="M7716" s="22"/>
      <c r="N7716">
        <f t="shared" si="464"/>
        <v>50653</v>
      </c>
      <c r="O7716">
        <f>+VLOOKUP(N7716,'Thanh toán '!O$8:P$8099,2,0)</f>
        <v>835430</v>
      </c>
      <c r="P7716">
        <f t="shared" si="465"/>
        <v>835430</v>
      </c>
      <c r="Q7716" s="30">
        <f t="shared" si="466"/>
        <v>0</v>
      </c>
    </row>
    <row r="7717" spans="1:17" hidden="1" x14ac:dyDescent="0.3">
      <c r="A7717" s="21">
        <v>58925</v>
      </c>
      <c r="B7717" s="22" t="s">
        <v>8395</v>
      </c>
      <c r="C7717" s="22" t="s">
        <v>1333</v>
      </c>
      <c r="D7717" s="27" t="s">
        <v>8393</v>
      </c>
      <c r="E7717" s="24" t="s">
        <v>5498</v>
      </c>
      <c r="F7717" s="25" t="s">
        <v>5499</v>
      </c>
      <c r="G7717" s="22" t="s">
        <v>16</v>
      </c>
      <c r="H7717" s="26">
        <v>1557815</v>
      </c>
      <c r="I7717" s="28"/>
      <c r="J7717" s="26">
        <v>124625</v>
      </c>
      <c r="K7717" s="26">
        <v>1682440</v>
      </c>
      <c r="L7717" s="22" t="s">
        <v>1336</v>
      </c>
      <c r="M7717" s="22"/>
      <c r="N7717">
        <f t="shared" si="464"/>
        <v>50654</v>
      </c>
      <c r="O7717">
        <f>+VLOOKUP(N7717,'Thanh toán '!O$8:P$8099,2,0)</f>
        <v>1682440</v>
      </c>
      <c r="P7717">
        <f t="shared" si="465"/>
        <v>1682440</v>
      </c>
      <c r="Q7717" s="30">
        <f t="shared" si="466"/>
        <v>0</v>
      </c>
    </row>
    <row r="7718" spans="1:17" ht="26.3" hidden="1" x14ac:dyDescent="0.3">
      <c r="A7718" s="21">
        <v>58926</v>
      </c>
      <c r="B7718" s="22" t="s">
        <v>8396</v>
      </c>
      <c r="C7718" s="22" t="s">
        <v>1333</v>
      </c>
      <c r="D7718" s="27" t="s">
        <v>8393</v>
      </c>
      <c r="E7718" s="24" t="s">
        <v>4829</v>
      </c>
      <c r="F7718" s="25" t="s">
        <v>1495</v>
      </c>
      <c r="G7718" s="22" t="s">
        <v>354</v>
      </c>
      <c r="H7718" s="26">
        <v>2350805</v>
      </c>
      <c r="I7718" s="28"/>
      <c r="J7718" s="26">
        <v>188064</v>
      </c>
      <c r="K7718" s="26">
        <v>2538869</v>
      </c>
      <c r="L7718" s="22" t="s">
        <v>1336</v>
      </c>
      <c r="M7718" s="22"/>
      <c r="N7718">
        <f t="shared" si="464"/>
        <v>50655</v>
      </c>
      <c r="O7718">
        <f>+VLOOKUP(N7718,'Thanh toán '!O$8:P$8099,2,0)</f>
        <v>2538869</v>
      </c>
      <c r="P7718">
        <f t="shared" si="465"/>
        <v>2538869</v>
      </c>
      <c r="Q7718" s="30">
        <f t="shared" si="466"/>
        <v>0</v>
      </c>
    </row>
    <row r="7719" spans="1:17" ht="26.3" hidden="1" x14ac:dyDescent="0.3">
      <c r="A7719" s="21">
        <v>58927</v>
      </c>
      <c r="B7719" s="22" t="s">
        <v>8397</v>
      </c>
      <c r="C7719" s="22" t="s">
        <v>1333</v>
      </c>
      <c r="D7719" s="27" t="s">
        <v>8393</v>
      </c>
      <c r="E7719" s="24" t="s">
        <v>4819</v>
      </c>
      <c r="F7719" s="25" t="s">
        <v>4820</v>
      </c>
      <c r="G7719" s="22" t="s">
        <v>1493</v>
      </c>
      <c r="H7719" s="26">
        <v>2946135</v>
      </c>
      <c r="I7719" s="28"/>
      <c r="J7719" s="26">
        <v>235691</v>
      </c>
      <c r="K7719" s="26">
        <v>3181826</v>
      </c>
      <c r="L7719" s="22" t="s">
        <v>1336</v>
      </c>
      <c r="M7719" s="22"/>
      <c r="N7719">
        <f t="shared" si="464"/>
        <v>50656</v>
      </c>
      <c r="O7719">
        <f>+VLOOKUP(N7719,'Thanh toán '!O$8:P$8099,2,0)</f>
        <v>3181826</v>
      </c>
      <c r="P7719">
        <f t="shared" si="465"/>
        <v>3181826</v>
      </c>
      <c r="Q7719" s="30">
        <f t="shared" si="466"/>
        <v>0</v>
      </c>
    </row>
    <row r="7720" spans="1:17" hidden="1" x14ac:dyDescent="0.3">
      <c r="A7720" s="21">
        <v>58928</v>
      </c>
      <c r="B7720" s="22" t="s">
        <v>8398</v>
      </c>
      <c r="C7720" s="22" t="s">
        <v>1333</v>
      </c>
      <c r="D7720" s="27" t="s">
        <v>8393</v>
      </c>
      <c r="E7720" s="24" t="s">
        <v>5427</v>
      </c>
      <c r="F7720" s="25" t="s">
        <v>5428</v>
      </c>
      <c r="G7720" s="22" t="s">
        <v>137</v>
      </c>
      <c r="H7720" s="26">
        <v>8928745</v>
      </c>
      <c r="I7720" s="28"/>
      <c r="J7720" s="26">
        <v>714300</v>
      </c>
      <c r="K7720" s="26">
        <v>9643045</v>
      </c>
      <c r="L7720" s="22" t="s">
        <v>1336</v>
      </c>
      <c r="M7720" s="22"/>
      <c r="N7720">
        <f t="shared" si="464"/>
        <v>50657</v>
      </c>
      <c r="O7720">
        <f>+VLOOKUP(N7720,'Thanh toán '!O$8:P$8099,2,0)</f>
        <v>9643045</v>
      </c>
      <c r="P7720">
        <f t="shared" si="465"/>
        <v>9643045</v>
      </c>
      <c r="Q7720" s="30">
        <f t="shared" si="466"/>
        <v>0</v>
      </c>
    </row>
    <row r="7721" spans="1:17" ht="26.3" hidden="1" x14ac:dyDescent="0.3">
      <c r="A7721" s="21">
        <v>58929</v>
      </c>
      <c r="B7721" s="22" t="s">
        <v>8399</v>
      </c>
      <c r="C7721" s="22" t="s">
        <v>1333</v>
      </c>
      <c r="D7721" s="27" t="s">
        <v>8393</v>
      </c>
      <c r="E7721" s="24" t="s">
        <v>4826</v>
      </c>
      <c r="F7721" s="25" t="s">
        <v>4827</v>
      </c>
      <c r="G7721" s="22" t="s">
        <v>1695</v>
      </c>
      <c r="H7721" s="26">
        <v>1979555</v>
      </c>
      <c r="I7721" s="28"/>
      <c r="J7721" s="26">
        <v>158364</v>
      </c>
      <c r="K7721" s="26">
        <v>2137919</v>
      </c>
      <c r="L7721" s="22" t="s">
        <v>1336</v>
      </c>
      <c r="M7721" s="22"/>
      <c r="N7721">
        <f t="shared" si="464"/>
        <v>50658</v>
      </c>
      <c r="O7721">
        <f>+VLOOKUP(N7721,'Thanh toán '!O$8:P$8099,2,0)</f>
        <v>2137919</v>
      </c>
      <c r="P7721">
        <f t="shared" si="465"/>
        <v>2137919</v>
      </c>
      <c r="Q7721" s="30">
        <f t="shared" si="466"/>
        <v>0</v>
      </c>
    </row>
    <row r="7722" spans="1:17" hidden="1" x14ac:dyDescent="0.3">
      <c r="A7722" s="21">
        <v>58933</v>
      </c>
      <c r="B7722" s="22" t="s">
        <v>8400</v>
      </c>
      <c r="C7722" s="22" t="s">
        <v>1333</v>
      </c>
      <c r="D7722" s="27" t="s">
        <v>8393</v>
      </c>
      <c r="E7722" s="24" t="s">
        <v>164</v>
      </c>
      <c r="F7722" s="25" t="s">
        <v>4723</v>
      </c>
      <c r="G7722" s="22" t="s">
        <v>165</v>
      </c>
      <c r="H7722" s="26">
        <v>1692480</v>
      </c>
      <c r="I7722" s="28"/>
      <c r="J7722" s="26">
        <v>135398</v>
      </c>
      <c r="K7722" s="26">
        <v>1827878</v>
      </c>
      <c r="L7722" s="22" t="s">
        <v>1336</v>
      </c>
      <c r="M7722" s="22"/>
      <c r="N7722">
        <f t="shared" si="464"/>
        <v>50662</v>
      </c>
      <c r="O7722">
        <f>+VLOOKUP(N7722,'Thanh toán '!O$8:P$8099,2,0)</f>
        <v>1827878</v>
      </c>
      <c r="P7722">
        <f t="shared" si="465"/>
        <v>1827878</v>
      </c>
      <c r="Q7722" s="30">
        <f t="shared" si="466"/>
        <v>0</v>
      </c>
    </row>
    <row r="7723" spans="1:17" hidden="1" x14ac:dyDescent="0.3">
      <c r="A7723" s="21">
        <v>58934</v>
      </c>
      <c r="B7723" s="22" t="s">
        <v>8401</v>
      </c>
      <c r="C7723" s="22" t="s">
        <v>1333</v>
      </c>
      <c r="D7723" s="27" t="s">
        <v>8393</v>
      </c>
      <c r="E7723" s="24" t="s">
        <v>5326</v>
      </c>
      <c r="F7723" s="25" t="s">
        <v>5327</v>
      </c>
      <c r="G7723" s="22" t="s">
        <v>549</v>
      </c>
      <c r="H7723" s="26">
        <v>3870544</v>
      </c>
      <c r="I7723" s="28"/>
      <c r="J7723" s="26">
        <v>309644</v>
      </c>
      <c r="K7723" s="26">
        <v>4180188</v>
      </c>
      <c r="L7723" s="22" t="s">
        <v>1336</v>
      </c>
      <c r="M7723" s="22"/>
      <c r="N7723">
        <f t="shared" si="464"/>
        <v>50663</v>
      </c>
      <c r="O7723">
        <f>+VLOOKUP(N7723,'Thanh toán '!O$8:P$8099,2,0)</f>
        <v>4180188</v>
      </c>
      <c r="P7723">
        <f t="shared" si="465"/>
        <v>4180188</v>
      </c>
      <c r="Q7723" s="30">
        <f t="shared" si="466"/>
        <v>0</v>
      </c>
    </row>
    <row r="7724" spans="1:17" ht="26.3" hidden="1" x14ac:dyDescent="0.3">
      <c r="A7724" s="21">
        <v>58935</v>
      </c>
      <c r="B7724" s="22" t="s">
        <v>8402</v>
      </c>
      <c r="C7724" s="22" t="s">
        <v>1333</v>
      </c>
      <c r="D7724" s="27" t="s">
        <v>8393</v>
      </c>
      <c r="E7724" s="24" t="s">
        <v>4862</v>
      </c>
      <c r="F7724" s="25" t="s">
        <v>4863</v>
      </c>
      <c r="G7724" s="22" t="s">
        <v>69</v>
      </c>
      <c r="H7724" s="26">
        <v>4226840</v>
      </c>
      <c r="I7724" s="28"/>
      <c r="J7724" s="26">
        <v>338147</v>
      </c>
      <c r="K7724" s="26">
        <v>4564987</v>
      </c>
      <c r="L7724" s="22" t="s">
        <v>1336</v>
      </c>
      <c r="M7724" s="22"/>
      <c r="N7724">
        <f t="shared" si="464"/>
        <v>50664</v>
      </c>
      <c r="O7724">
        <f>+VLOOKUP(N7724,'Thanh toán '!O$8:P$8099,2,0)</f>
        <v>4564987</v>
      </c>
      <c r="P7724">
        <f t="shared" si="465"/>
        <v>4564987</v>
      </c>
      <c r="Q7724" s="30">
        <f t="shared" si="466"/>
        <v>0</v>
      </c>
    </row>
    <row r="7725" spans="1:17" ht="26.3" hidden="1" x14ac:dyDescent="0.3">
      <c r="A7725" s="21">
        <v>58937</v>
      </c>
      <c r="B7725" s="22" t="s">
        <v>8403</v>
      </c>
      <c r="C7725" s="22" t="s">
        <v>1333</v>
      </c>
      <c r="D7725" s="27" t="s">
        <v>8393</v>
      </c>
      <c r="E7725" s="24" t="s">
        <v>4660</v>
      </c>
      <c r="F7725" s="25" t="s">
        <v>5644</v>
      </c>
      <c r="G7725" s="22" t="s">
        <v>24</v>
      </c>
      <c r="H7725" s="26">
        <v>1686838</v>
      </c>
      <c r="I7725" s="28"/>
      <c r="J7725" s="26">
        <v>134947</v>
      </c>
      <c r="K7725" s="26">
        <v>1821785</v>
      </c>
      <c r="L7725" s="22" t="s">
        <v>1336</v>
      </c>
      <c r="M7725" s="22"/>
      <c r="N7725">
        <f t="shared" si="464"/>
        <v>50666</v>
      </c>
      <c r="O7725">
        <f>+VLOOKUP(N7725,'Thanh toán '!O$8:P$8099,2,0)</f>
        <v>1821785</v>
      </c>
      <c r="P7725">
        <f t="shared" si="465"/>
        <v>1821785</v>
      </c>
      <c r="Q7725" s="30">
        <f t="shared" si="466"/>
        <v>0</v>
      </c>
    </row>
    <row r="7726" spans="1:17" hidden="1" x14ac:dyDescent="0.3">
      <c r="A7726" s="21">
        <v>58939</v>
      </c>
      <c r="B7726" s="22" t="s">
        <v>8404</v>
      </c>
      <c r="C7726" s="22" t="s">
        <v>1333</v>
      </c>
      <c r="D7726" s="27" t="s">
        <v>8393</v>
      </c>
      <c r="E7726" s="24" t="s">
        <v>4612</v>
      </c>
      <c r="F7726" s="25" t="s">
        <v>4613</v>
      </c>
      <c r="G7726" s="22" t="s">
        <v>39</v>
      </c>
      <c r="H7726" s="26">
        <v>507744</v>
      </c>
      <c r="I7726" s="28"/>
      <c r="J7726" s="26">
        <v>40620</v>
      </c>
      <c r="K7726" s="26">
        <v>548364</v>
      </c>
      <c r="L7726" s="22" t="s">
        <v>1336</v>
      </c>
      <c r="M7726" s="22"/>
      <c r="N7726">
        <f t="shared" si="464"/>
        <v>50668</v>
      </c>
      <c r="O7726">
        <f>+VLOOKUP(N7726,'Thanh toán '!O$8:P$8099,2,0)</f>
        <v>548364</v>
      </c>
      <c r="P7726">
        <f t="shared" si="465"/>
        <v>548364</v>
      </c>
      <c r="Q7726" s="30">
        <f t="shared" si="466"/>
        <v>0</v>
      </c>
    </row>
    <row r="7727" spans="1:17" hidden="1" x14ac:dyDescent="0.3">
      <c r="A7727" s="21">
        <v>58940</v>
      </c>
      <c r="B7727" s="22" t="s">
        <v>8405</v>
      </c>
      <c r="C7727" s="22" t="s">
        <v>1333</v>
      </c>
      <c r="D7727" s="27" t="s">
        <v>8393</v>
      </c>
      <c r="E7727" s="24" t="s">
        <v>4612</v>
      </c>
      <c r="F7727" s="25" t="s">
        <v>4613</v>
      </c>
      <c r="G7727" s="22" t="s">
        <v>39</v>
      </c>
      <c r="H7727" s="26">
        <v>728046</v>
      </c>
      <c r="I7727" s="28"/>
      <c r="J7727" s="26">
        <v>58244</v>
      </c>
      <c r="K7727" s="26">
        <v>786290</v>
      </c>
      <c r="L7727" s="22" t="s">
        <v>1336</v>
      </c>
      <c r="M7727" s="22"/>
      <c r="N7727">
        <f t="shared" si="464"/>
        <v>50669</v>
      </c>
      <c r="O7727">
        <f>+VLOOKUP(N7727,'Thanh toán '!O$8:P$8099,2,0)</f>
        <v>786290</v>
      </c>
      <c r="P7727">
        <f t="shared" si="465"/>
        <v>786290</v>
      </c>
      <c r="Q7727" s="30">
        <f t="shared" si="466"/>
        <v>0</v>
      </c>
    </row>
    <row r="7728" spans="1:17" hidden="1" x14ac:dyDescent="0.3">
      <c r="A7728" s="21">
        <v>58952</v>
      </c>
      <c r="B7728" s="22" t="s">
        <v>8406</v>
      </c>
      <c r="C7728" s="22" t="s">
        <v>1333</v>
      </c>
      <c r="D7728" s="27" t="s">
        <v>8393</v>
      </c>
      <c r="E7728" s="24" t="s">
        <v>4612</v>
      </c>
      <c r="F7728" s="25" t="s">
        <v>4613</v>
      </c>
      <c r="G7728" s="22" t="s">
        <v>39</v>
      </c>
      <c r="H7728" s="26">
        <v>777406</v>
      </c>
      <c r="I7728" s="28"/>
      <c r="J7728" s="26">
        <v>62192</v>
      </c>
      <c r="K7728" s="26">
        <v>839598</v>
      </c>
      <c r="L7728" s="22" t="s">
        <v>1336</v>
      </c>
      <c r="M7728" s="22"/>
      <c r="N7728">
        <f t="shared" si="464"/>
        <v>50681</v>
      </c>
      <c r="O7728">
        <f>+VLOOKUP(N7728,'Thanh toán '!O$8:P$8099,2,0)</f>
        <v>839598</v>
      </c>
      <c r="P7728">
        <f t="shared" si="465"/>
        <v>839598</v>
      </c>
      <c r="Q7728" s="30">
        <f t="shared" si="466"/>
        <v>0</v>
      </c>
    </row>
    <row r="7729" spans="1:17" hidden="1" x14ac:dyDescent="0.3">
      <c r="A7729" s="21">
        <v>58957</v>
      </c>
      <c r="B7729" s="22" t="s">
        <v>8407</v>
      </c>
      <c r="C7729" s="22" t="s">
        <v>1333</v>
      </c>
      <c r="D7729" s="27" t="s">
        <v>8408</v>
      </c>
      <c r="E7729" s="24" t="s">
        <v>4612</v>
      </c>
      <c r="F7729" s="25" t="s">
        <v>4613</v>
      </c>
      <c r="G7729" s="22" t="s">
        <v>39</v>
      </c>
      <c r="H7729" s="26">
        <v>721905</v>
      </c>
      <c r="I7729" s="28"/>
      <c r="J7729" s="26">
        <v>57752</v>
      </c>
      <c r="K7729" s="26">
        <v>779657</v>
      </c>
      <c r="L7729" s="22" t="s">
        <v>1336</v>
      </c>
      <c r="M7729" s="22"/>
      <c r="N7729">
        <f t="shared" si="464"/>
        <v>50686</v>
      </c>
      <c r="O7729">
        <f>+VLOOKUP(N7729,'Thanh toán '!O$8:P$8099,2,0)</f>
        <v>779657</v>
      </c>
      <c r="P7729">
        <f t="shared" si="465"/>
        <v>779657</v>
      </c>
      <c r="Q7729" s="30">
        <f t="shared" si="466"/>
        <v>0</v>
      </c>
    </row>
    <row r="7730" spans="1:17" hidden="1" x14ac:dyDescent="0.3">
      <c r="A7730" s="21">
        <v>58975</v>
      </c>
      <c r="B7730" s="22" t="s">
        <v>8409</v>
      </c>
      <c r="C7730" s="22" t="s">
        <v>1333</v>
      </c>
      <c r="D7730" s="27" t="s">
        <v>8408</v>
      </c>
      <c r="E7730" s="24" t="s">
        <v>45</v>
      </c>
      <c r="F7730" s="25" t="s">
        <v>4737</v>
      </c>
      <c r="G7730" s="22" t="s">
        <v>46</v>
      </c>
      <c r="H7730" s="26">
        <v>2587390</v>
      </c>
      <c r="I7730" s="28"/>
      <c r="J7730" s="26">
        <v>206991</v>
      </c>
      <c r="K7730" s="26">
        <v>2794381</v>
      </c>
      <c r="L7730" s="22" t="s">
        <v>1336</v>
      </c>
      <c r="M7730" s="22"/>
      <c r="N7730">
        <f t="shared" si="464"/>
        <v>50704</v>
      </c>
      <c r="O7730">
        <f>+VLOOKUP(N7730,'Thanh toán '!O$8:P$8099,2,0)</f>
        <v>2794381</v>
      </c>
      <c r="P7730">
        <f t="shared" si="465"/>
        <v>2794381</v>
      </c>
      <c r="Q7730" s="30">
        <f t="shared" si="466"/>
        <v>0</v>
      </c>
    </row>
    <row r="7731" spans="1:17" hidden="1" x14ac:dyDescent="0.3">
      <c r="A7731" s="21">
        <v>58976</v>
      </c>
      <c r="B7731" s="22" t="s">
        <v>8410</v>
      </c>
      <c r="C7731" s="22" t="s">
        <v>1333</v>
      </c>
      <c r="D7731" s="27" t="s">
        <v>8408</v>
      </c>
      <c r="E7731" s="24" t="s">
        <v>747</v>
      </c>
      <c r="F7731" s="25" t="s">
        <v>5207</v>
      </c>
      <c r="G7731" s="22" t="s">
        <v>748</v>
      </c>
      <c r="H7731" s="26">
        <v>3715060</v>
      </c>
      <c r="I7731" s="28"/>
      <c r="J7731" s="26">
        <v>297205</v>
      </c>
      <c r="K7731" s="26">
        <v>4012265</v>
      </c>
      <c r="L7731" s="22" t="s">
        <v>1336</v>
      </c>
      <c r="M7731" s="22"/>
      <c r="N7731">
        <f t="shared" si="464"/>
        <v>50705</v>
      </c>
      <c r="O7731">
        <f>+VLOOKUP(N7731,'Thanh toán '!O$8:P$8099,2,0)</f>
        <v>4012265</v>
      </c>
      <c r="P7731">
        <f t="shared" si="465"/>
        <v>4012265</v>
      </c>
      <c r="Q7731" s="30">
        <f t="shared" si="466"/>
        <v>0</v>
      </c>
    </row>
    <row r="7732" spans="1:17" ht="26.3" hidden="1" x14ac:dyDescent="0.3">
      <c r="A7732" s="21">
        <v>58977</v>
      </c>
      <c r="B7732" s="22" t="s">
        <v>8411</v>
      </c>
      <c r="C7732" s="22" t="s">
        <v>1333</v>
      </c>
      <c r="D7732" s="27" t="s">
        <v>8408</v>
      </c>
      <c r="E7732" s="24" t="s">
        <v>4726</v>
      </c>
      <c r="F7732" s="25" t="s">
        <v>4727</v>
      </c>
      <c r="G7732" s="22" t="s">
        <v>237</v>
      </c>
      <c r="H7732" s="26">
        <v>2221160</v>
      </c>
      <c r="I7732" s="28"/>
      <c r="J7732" s="26">
        <v>177693</v>
      </c>
      <c r="K7732" s="26">
        <v>2398853</v>
      </c>
      <c r="L7732" s="22" t="s">
        <v>1336</v>
      </c>
      <c r="M7732" s="22"/>
      <c r="N7732">
        <f t="shared" si="464"/>
        <v>50706</v>
      </c>
      <c r="O7732">
        <f>+VLOOKUP(N7732,'Thanh toán '!O$8:P$8099,2,0)</f>
        <v>2398853</v>
      </c>
      <c r="P7732">
        <f t="shared" si="465"/>
        <v>2398853</v>
      </c>
      <c r="Q7732" s="30">
        <f t="shared" si="466"/>
        <v>0</v>
      </c>
    </row>
    <row r="7733" spans="1:17" hidden="1" x14ac:dyDescent="0.3">
      <c r="A7733" s="21">
        <v>58978</v>
      </c>
      <c r="B7733" s="22" t="s">
        <v>8412</v>
      </c>
      <c r="C7733" s="22" t="s">
        <v>1333</v>
      </c>
      <c r="D7733" s="27" t="s">
        <v>8408</v>
      </c>
      <c r="E7733" s="24" t="s">
        <v>4612</v>
      </c>
      <c r="F7733" s="25" t="s">
        <v>4613</v>
      </c>
      <c r="G7733" s="22" t="s">
        <v>39</v>
      </c>
      <c r="H7733" s="26">
        <v>1013715</v>
      </c>
      <c r="I7733" s="28"/>
      <c r="J7733" s="26">
        <v>81097</v>
      </c>
      <c r="K7733" s="26">
        <v>1094812</v>
      </c>
      <c r="L7733" s="22" t="s">
        <v>1336</v>
      </c>
      <c r="M7733" s="22"/>
      <c r="N7733">
        <f t="shared" si="464"/>
        <v>50707</v>
      </c>
      <c r="O7733">
        <f>+VLOOKUP(N7733,'Thanh toán '!O$8:P$8099,2,0)</f>
        <v>1094812</v>
      </c>
      <c r="P7733">
        <f t="shared" si="465"/>
        <v>1094812</v>
      </c>
      <c r="Q7733" s="30">
        <f t="shared" si="466"/>
        <v>0</v>
      </c>
    </row>
    <row r="7734" spans="1:17" hidden="1" x14ac:dyDescent="0.3">
      <c r="A7734" s="21">
        <v>58980</v>
      </c>
      <c r="B7734" s="22" t="s">
        <v>8413</v>
      </c>
      <c r="C7734" s="22" t="s">
        <v>1333</v>
      </c>
      <c r="D7734" s="27" t="s">
        <v>8408</v>
      </c>
      <c r="E7734" s="24" t="s">
        <v>4612</v>
      </c>
      <c r="F7734" s="25" t="s">
        <v>4613</v>
      </c>
      <c r="G7734" s="22" t="s">
        <v>39</v>
      </c>
      <c r="H7734" s="26">
        <v>522636</v>
      </c>
      <c r="I7734" s="28"/>
      <c r="J7734" s="26">
        <v>41811</v>
      </c>
      <c r="K7734" s="26">
        <v>564447</v>
      </c>
      <c r="L7734" s="22" t="s">
        <v>1336</v>
      </c>
      <c r="M7734" s="22"/>
      <c r="N7734">
        <f t="shared" si="464"/>
        <v>50709</v>
      </c>
      <c r="O7734">
        <f>+VLOOKUP(N7734,'Thanh toán '!O$8:P$8099,2,0)</f>
        <v>564447</v>
      </c>
      <c r="P7734">
        <f t="shared" si="465"/>
        <v>564447</v>
      </c>
      <c r="Q7734" s="30">
        <f t="shared" si="466"/>
        <v>0</v>
      </c>
    </row>
    <row r="7735" spans="1:17" hidden="1" x14ac:dyDescent="0.3">
      <c r="A7735" s="21">
        <v>58983</v>
      </c>
      <c r="B7735" s="22" t="s">
        <v>8414</v>
      </c>
      <c r="C7735" s="22" t="s">
        <v>1333</v>
      </c>
      <c r="D7735" s="27" t="s">
        <v>8408</v>
      </c>
      <c r="E7735" s="24" t="s">
        <v>4612</v>
      </c>
      <c r="F7735" s="25" t="s">
        <v>4613</v>
      </c>
      <c r="G7735" s="22" t="s">
        <v>39</v>
      </c>
      <c r="H7735" s="26">
        <v>480036</v>
      </c>
      <c r="I7735" s="28"/>
      <c r="J7735" s="26">
        <v>38403</v>
      </c>
      <c r="K7735" s="26">
        <v>518439</v>
      </c>
      <c r="L7735" s="22" t="s">
        <v>1336</v>
      </c>
      <c r="M7735" s="22"/>
      <c r="N7735">
        <f t="shared" si="464"/>
        <v>50712</v>
      </c>
      <c r="O7735">
        <f>+VLOOKUP(N7735,'Thanh toán '!O$8:P$8099,2,0)</f>
        <v>518439</v>
      </c>
      <c r="P7735">
        <f t="shared" si="465"/>
        <v>518439</v>
      </c>
      <c r="Q7735" s="30">
        <f t="shared" si="466"/>
        <v>0</v>
      </c>
    </row>
    <row r="7736" spans="1:17" hidden="1" x14ac:dyDescent="0.3">
      <c r="A7736" s="21">
        <v>58984</v>
      </c>
      <c r="B7736" s="22" t="s">
        <v>8415</v>
      </c>
      <c r="C7736" s="22" t="s">
        <v>1333</v>
      </c>
      <c r="D7736" s="27" t="s">
        <v>8408</v>
      </c>
      <c r="E7736" s="24" t="s">
        <v>4612</v>
      </c>
      <c r="F7736" s="25" t="s">
        <v>4613</v>
      </c>
      <c r="G7736" s="22" t="s">
        <v>39</v>
      </c>
      <c r="H7736" s="26">
        <v>833599</v>
      </c>
      <c r="I7736" s="28"/>
      <c r="J7736" s="26">
        <v>66688</v>
      </c>
      <c r="K7736" s="26">
        <v>900287</v>
      </c>
      <c r="L7736" s="22" t="s">
        <v>1336</v>
      </c>
      <c r="M7736" s="22"/>
      <c r="N7736">
        <f t="shared" si="464"/>
        <v>50713</v>
      </c>
      <c r="O7736">
        <f>+VLOOKUP(N7736,'Thanh toán '!O$8:P$8099,2,0)</f>
        <v>900287</v>
      </c>
      <c r="P7736">
        <f t="shared" si="465"/>
        <v>900287</v>
      </c>
      <c r="Q7736" s="30">
        <f t="shared" si="466"/>
        <v>0</v>
      </c>
    </row>
    <row r="7737" spans="1:17" ht="26.3" hidden="1" x14ac:dyDescent="0.3">
      <c r="A7737" s="21">
        <v>58996</v>
      </c>
      <c r="B7737" s="22" t="s">
        <v>8416</v>
      </c>
      <c r="C7737" s="22" t="s">
        <v>1333</v>
      </c>
      <c r="D7737" s="27" t="s">
        <v>8408</v>
      </c>
      <c r="E7737" s="24" t="s">
        <v>4890</v>
      </c>
      <c r="F7737" s="25" t="s">
        <v>4891</v>
      </c>
      <c r="G7737" s="22" t="s">
        <v>100</v>
      </c>
      <c r="H7737" s="26">
        <v>1891663</v>
      </c>
      <c r="I7737" s="28"/>
      <c r="J7737" s="26">
        <v>151333</v>
      </c>
      <c r="K7737" s="26">
        <v>2042996</v>
      </c>
      <c r="L7737" s="22" t="s">
        <v>1336</v>
      </c>
      <c r="M7737" s="22"/>
      <c r="N7737">
        <f t="shared" si="464"/>
        <v>50725</v>
      </c>
      <c r="O7737" t="e">
        <f>+VLOOKUP(N7737,'Thanh toán '!O$8:P$8099,2,0)</f>
        <v>#N/A</v>
      </c>
      <c r="P7737" t="e">
        <f t="shared" si="465"/>
        <v>#N/A</v>
      </c>
      <c r="Q7737" s="30" t="e">
        <f t="shared" si="466"/>
        <v>#N/A</v>
      </c>
    </row>
    <row r="7738" spans="1:17" ht="26.3" hidden="1" x14ac:dyDescent="0.3">
      <c r="A7738" s="21">
        <v>58997</v>
      </c>
      <c r="B7738" s="22" t="s">
        <v>8417</v>
      </c>
      <c r="C7738" s="22" t="s">
        <v>1333</v>
      </c>
      <c r="D7738" s="27" t="s">
        <v>8408</v>
      </c>
      <c r="E7738" s="24" t="s">
        <v>4890</v>
      </c>
      <c r="F7738" s="25" t="s">
        <v>4891</v>
      </c>
      <c r="G7738" s="22" t="s">
        <v>100</v>
      </c>
      <c r="H7738" s="26">
        <v>635929</v>
      </c>
      <c r="I7738" s="28"/>
      <c r="J7738" s="26">
        <v>50874</v>
      </c>
      <c r="K7738" s="26">
        <v>686803</v>
      </c>
      <c r="L7738" s="22" t="s">
        <v>1336</v>
      </c>
      <c r="M7738" s="22"/>
      <c r="N7738">
        <f t="shared" si="464"/>
        <v>50726</v>
      </c>
      <c r="O7738">
        <f>+VLOOKUP(N7738,'Thanh toán '!O$8:P$8099,2,0)</f>
        <v>686803</v>
      </c>
      <c r="P7738">
        <f t="shared" si="465"/>
        <v>686803</v>
      </c>
      <c r="Q7738" s="30">
        <f t="shared" si="466"/>
        <v>0</v>
      </c>
    </row>
    <row r="7739" spans="1:17" ht="26.3" hidden="1" x14ac:dyDescent="0.3">
      <c r="A7739" s="21">
        <v>58998</v>
      </c>
      <c r="B7739" s="22" t="s">
        <v>8418</v>
      </c>
      <c r="C7739" s="22" t="s">
        <v>1333</v>
      </c>
      <c r="D7739" s="27" t="s">
        <v>8408</v>
      </c>
      <c r="E7739" s="24" t="s">
        <v>4890</v>
      </c>
      <c r="F7739" s="25" t="s">
        <v>4891</v>
      </c>
      <c r="G7739" s="22" t="s">
        <v>100</v>
      </c>
      <c r="H7739" s="26">
        <v>1237330</v>
      </c>
      <c r="I7739" s="28"/>
      <c r="J7739" s="26">
        <v>98986</v>
      </c>
      <c r="K7739" s="26">
        <v>1336316</v>
      </c>
      <c r="L7739" s="22" t="s">
        <v>1336</v>
      </c>
      <c r="M7739" s="22"/>
      <c r="N7739">
        <f t="shared" si="464"/>
        <v>50727</v>
      </c>
      <c r="O7739">
        <f>+VLOOKUP(N7739,'Thanh toán '!O$8:P$8099,2,0)</f>
        <v>1336316</v>
      </c>
      <c r="P7739">
        <f t="shared" si="465"/>
        <v>1336316</v>
      </c>
      <c r="Q7739" s="30">
        <f t="shared" si="466"/>
        <v>0</v>
      </c>
    </row>
    <row r="7740" spans="1:17" ht="26.3" hidden="1" x14ac:dyDescent="0.3">
      <c r="A7740" s="21">
        <v>58999</v>
      </c>
      <c r="B7740" s="22" t="s">
        <v>8419</v>
      </c>
      <c r="C7740" s="22" t="s">
        <v>1333</v>
      </c>
      <c r="D7740" s="27" t="s">
        <v>8408</v>
      </c>
      <c r="E7740" s="24" t="s">
        <v>4890</v>
      </c>
      <c r="F7740" s="25" t="s">
        <v>4891</v>
      </c>
      <c r="G7740" s="22" t="s">
        <v>100</v>
      </c>
      <c r="H7740" s="26">
        <v>1676289</v>
      </c>
      <c r="I7740" s="28"/>
      <c r="J7740" s="26">
        <v>134103</v>
      </c>
      <c r="K7740" s="26">
        <v>1810392</v>
      </c>
      <c r="L7740" s="22" t="s">
        <v>1336</v>
      </c>
      <c r="M7740" s="22"/>
      <c r="N7740">
        <f t="shared" si="464"/>
        <v>50728</v>
      </c>
      <c r="O7740" t="e">
        <f>+VLOOKUP(N7740,'Thanh toán '!O$8:P$8099,2,0)</f>
        <v>#N/A</v>
      </c>
      <c r="P7740" t="e">
        <f t="shared" si="465"/>
        <v>#N/A</v>
      </c>
      <c r="Q7740" s="30" t="e">
        <f t="shared" si="466"/>
        <v>#N/A</v>
      </c>
    </row>
    <row r="7741" spans="1:17" hidden="1" x14ac:dyDescent="0.3">
      <c r="A7741" s="21">
        <v>59000</v>
      </c>
      <c r="B7741" s="22" t="s">
        <v>8420</v>
      </c>
      <c r="C7741" s="22" t="s">
        <v>1333</v>
      </c>
      <c r="D7741" s="27" t="s">
        <v>8408</v>
      </c>
      <c r="E7741" s="24" t="s">
        <v>206</v>
      </c>
      <c r="F7741" s="25" t="s">
        <v>4739</v>
      </c>
      <c r="G7741" s="22" t="s">
        <v>207</v>
      </c>
      <c r="H7741" s="26">
        <v>2928610</v>
      </c>
      <c r="I7741" s="28"/>
      <c r="J7741" s="26">
        <v>234289</v>
      </c>
      <c r="K7741" s="26">
        <v>3162899</v>
      </c>
      <c r="L7741" s="22" t="s">
        <v>1336</v>
      </c>
      <c r="M7741" s="22"/>
      <c r="N7741">
        <f t="shared" si="464"/>
        <v>50729</v>
      </c>
      <c r="O7741">
        <f>+VLOOKUP(N7741,'Thanh toán '!O$8:P$8099,2,0)</f>
        <v>3162899</v>
      </c>
      <c r="P7741">
        <f t="shared" si="465"/>
        <v>3162899</v>
      </c>
      <c r="Q7741" s="30">
        <f t="shared" si="466"/>
        <v>0</v>
      </c>
    </row>
    <row r="7742" spans="1:17" hidden="1" x14ac:dyDescent="0.3">
      <c r="A7742" s="21">
        <v>59005</v>
      </c>
      <c r="B7742" s="22" t="s">
        <v>8421</v>
      </c>
      <c r="C7742" s="22" t="s">
        <v>1333</v>
      </c>
      <c r="D7742" s="27" t="s">
        <v>8408</v>
      </c>
      <c r="E7742" s="24" t="s">
        <v>4612</v>
      </c>
      <c r="F7742" s="25" t="s">
        <v>4613</v>
      </c>
      <c r="G7742" s="22" t="s">
        <v>39</v>
      </c>
      <c r="H7742" s="26">
        <v>672405</v>
      </c>
      <c r="I7742" s="28"/>
      <c r="J7742" s="26">
        <v>53792</v>
      </c>
      <c r="K7742" s="26">
        <v>726197</v>
      </c>
      <c r="L7742" s="22" t="s">
        <v>1336</v>
      </c>
      <c r="M7742" s="22"/>
      <c r="N7742">
        <f t="shared" si="464"/>
        <v>50734</v>
      </c>
      <c r="O7742" t="e">
        <f>+VLOOKUP(N7742,'Thanh toán '!O$8:P$8099,2,0)</f>
        <v>#N/A</v>
      </c>
      <c r="P7742" t="e">
        <f t="shared" si="465"/>
        <v>#N/A</v>
      </c>
      <c r="Q7742" s="30" t="e">
        <f t="shared" si="466"/>
        <v>#N/A</v>
      </c>
    </row>
    <row r="7743" spans="1:17" hidden="1" x14ac:dyDescent="0.3">
      <c r="A7743" s="21">
        <v>59006</v>
      </c>
      <c r="B7743" s="22" t="s">
        <v>8422</v>
      </c>
      <c r="C7743" s="22" t="s">
        <v>1333</v>
      </c>
      <c r="D7743" s="27" t="s">
        <v>8408</v>
      </c>
      <c r="E7743" s="24" t="s">
        <v>4612</v>
      </c>
      <c r="F7743" s="25" t="s">
        <v>4613</v>
      </c>
      <c r="G7743" s="22" t="s">
        <v>39</v>
      </c>
      <c r="H7743" s="26">
        <v>722113</v>
      </c>
      <c r="I7743" s="28"/>
      <c r="J7743" s="26">
        <v>57769</v>
      </c>
      <c r="K7743" s="26">
        <v>779882</v>
      </c>
      <c r="L7743" s="22" t="s">
        <v>1336</v>
      </c>
      <c r="M7743" s="22"/>
      <c r="N7743">
        <f t="shared" si="464"/>
        <v>50735</v>
      </c>
      <c r="O7743">
        <f>+VLOOKUP(N7743,'Thanh toán '!O$8:P$8099,2,0)</f>
        <v>779882</v>
      </c>
      <c r="P7743">
        <f t="shared" si="465"/>
        <v>779882</v>
      </c>
      <c r="Q7743" s="30">
        <f t="shared" si="466"/>
        <v>0</v>
      </c>
    </row>
    <row r="7744" spans="1:17" hidden="1" x14ac:dyDescent="0.3">
      <c r="A7744" s="21">
        <v>59010</v>
      </c>
      <c r="B7744" s="22" t="s">
        <v>8423</v>
      </c>
      <c r="C7744" s="22" t="s">
        <v>1333</v>
      </c>
      <c r="D7744" s="27" t="s">
        <v>8408</v>
      </c>
      <c r="E7744" s="24" t="s">
        <v>50</v>
      </c>
      <c r="F7744" s="25" t="s">
        <v>5314</v>
      </c>
      <c r="G7744" s="22" t="s">
        <v>51</v>
      </c>
      <c r="H7744" s="26">
        <v>2942040</v>
      </c>
      <c r="I7744" s="28"/>
      <c r="J7744" s="26">
        <v>235363</v>
      </c>
      <c r="K7744" s="26">
        <v>3177403</v>
      </c>
      <c r="L7744" s="22" t="s">
        <v>1336</v>
      </c>
      <c r="M7744" s="22"/>
      <c r="N7744">
        <f t="shared" si="464"/>
        <v>50739</v>
      </c>
      <c r="O7744">
        <f>+VLOOKUP(N7744,'Thanh toán '!O$8:P$8099,2,0)</f>
        <v>3177403</v>
      </c>
      <c r="P7744">
        <f t="shared" si="465"/>
        <v>3177403</v>
      </c>
      <c r="Q7744" s="30">
        <f t="shared" si="466"/>
        <v>0</v>
      </c>
    </row>
    <row r="7745" spans="1:17" hidden="1" x14ac:dyDescent="0.3">
      <c r="A7745" s="21">
        <v>59011</v>
      </c>
      <c r="B7745" s="22" t="s">
        <v>8424</v>
      </c>
      <c r="C7745" s="22" t="s">
        <v>1333</v>
      </c>
      <c r="D7745" s="27" t="s">
        <v>8408</v>
      </c>
      <c r="E7745" s="24" t="s">
        <v>4612</v>
      </c>
      <c r="F7745" s="25" t="s">
        <v>4613</v>
      </c>
      <c r="G7745" s="22" t="s">
        <v>39</v>
      </c>
      <c r="H7745" s="26">
        <v>2328098</v>
      </c>
      <c r="I7745" s="28"/>
      <c r="J7745" s="26">
        <v>186248</v>
      </c>
      <c r="K7745" s="26">
        <v>2514346</v>
      </c>
      <c r="L7745" s="22" t="s">
        <v>1336</v>
      </c>
      <c r="M7745" s="22"/>
      <c r="N7745">
        <f t="shared" si="464"/>
        <v>50740</v>
      </c>
      <c r="O7745">
        <f>+VLOOKUP(N7745,'Thanh toán '!O$8:P$8099,2,0)</f>
        <v>2514346</v>
      </c>
      <c r="P7745">
        <f t="shared" si="465"/>
        <v>2514346</v>
      </c>
      <c r="Q7745" s="30">
        <f t="shared" si="466"/>
        <v>0</v>
      </c>
    </row>
    <row r="7746" spans="1:17" hidden="1" x14ac:dyDescent="0.3">
      <c r="A7746" s="21">
        <v>59013</v>
      </c>
      <c r="B7746" s="22" t="s">
        <v>8425</v>
      </c>
      <c r="C7746" s="22" t="s">
        <v>1333</v>
      </c>
      <c r="D7746" s="27" t="s">
        <v>8408</v>
      </c>
      <c r="E7746" s="24" t="s">
        <v>4612</v>
      </c>
      <c r="F7746" s="25" t="s">
        <v>4613</v>
      </c>
      <c r="G7746" s="22" t="s">
        <v>39</v>
      </c>
      <c r="H7746" s="26">
        <v>752972</v>
      </c>
      <c r="I7746" s="28"/>
      <c r="J7746" s="26">
        <v>60238</v>
      </c>
      <c r="K7746" s="26">
        <v>813210</v>
      </c>
      <c r="L7746" s="22" t="s">
        <v>1336</v>
      </c>
      <c r="M7746" s="22"/>
      <c r="N7746">
        <f t="shared" si="464"/>
        <v>50742</v>
      </c>
      <c r="O7746">
        <f>+VLOOKUP(N7746,'Thanh toán '!O$8:P$8099,2,0)</f>
        <v>813210</v>
      </c>
      <c r="P7746">
        <f t="shared" si="465"/>
        <v>813210</v>
      </c>
      <c r="Q7746" s="30">
        <f t="shared" si="466"/>
        <v>0</v>
      </c>
    </row>
    <row r="7747" spans="1:17" hidden="1" x14ac:dyDescent="0.3">
      <c r="A7747" s="21">
        <v>59014</v>
      </c>
      <c r="B7747" s="22" t="s">
        <v>8426</v>
      </c>
      <c r="C7747" s="22" t="s">
        <v>1333</v>
      </c>
      <c r="D7747" s="27" t="s">
        <v>8408</v>
      </c>
      <c r="E7747" s="24" t="s">
        <v>4612</v>
      </c>
      <c r="F7747" s="25" t="s">
        <v>4613</v>
      </c>
      <c r="G7747" s="22" t="s">
        <v>39</v>
      </c>
      <c r="H7747" s="26">
        <v>2714293</v>
      </c>
      <c r="I7747" s="28"/>
      <c r="J7747" s="26">
        <v>217143</v>
      </c>
      <c r="K7747" s="26">
        <v>2931436</v>
      </c>
      <c r="L7747" s="22" t="s">
        <v>1336</v>
      </c>
      <c r="M7747" s="22"/>
      <c r="N7747">
        <f t="shared" si="464"/>
        <v>50743</v>
      </c>
      <c r="O7747">
        <f>+VLOOKUP(N7747,'Thanh toán '!O$8:P$8099,2,0)</f>
        <v>2931436</v>
      </c>
      <c r="P7747">
        <f t="shared" si="465"/>
        <v>2931436</v>
      </c>
      <c r="Q7747" s="30">
        <f t="shared" si="466"/>
        <v>0</v>
      </c>
    </row>
    <row r="7748" spans="1:17" hidden="1" x14ac:dyDescent="0.3">
      <c r="A7748" s="21">
        <v>59016</v>
      </c>
      <c r="B7748" s="22" t="s">
        <v>8427</v>
      </c>
      <c r="C7748" s="22" t="s">
        <v>1333</v>
      </c>
      <c r="D7748" s="27" t="s">
        <v>8408</v>
      </c>
      <c r="E7748" s="24" t="s">
        <v>4612</v>
      </c>
      <c r="F7748" s="25" t="s">
        <v>4613</v>
      </c>
      <c r="G7748" s="22" t="s">
        <v>39</v>
      </c>
      <c r="H7748" s="26">
        <v>2714293</v>
      </c>
      <c r="I7748" s="28"/>
      <c r="J7748" s="26">
        <v>217143</v>
      </c>
      <c r="K7748" s="26">
        <v>2931436</v>
      </c>
      <c r="L7748" s="22" t="s">
        <v>1336</v>
      </c>
      <c r="M7748" s="22"/>
      <c r="N7748">
        <f t="shared" si="464"/>
        <v>50745</v>
      </c>
      <c r="O7748">
        <f>+VLOOKUP(N7748,'Thanh toán '!O$8:P$8099,2,0)</f>
        <v>2931436</v>
      </c>
      <c r="P7748">
        <f t="shared" si="465"/>
        <v>2931436</v>
      </c>
      <c r="Q7748" s="30">
        <f t="shared" si="466"/>
        <v>0</v>
      </c>
    </row>
    <row r="7749" spans="1:17" hidden="1" x14ac:dyDescent="0.3">
      <c r="A7749" s="21">
        <v>59017</v>
      </c>
      <c r="B7749" s="22" t="s">
        <v>8428</v>
      </c>
      <c r="C7749" s="22" t="s">
        <v>1333</v>
      </c>
      <c r="D7749" s="27" t="s">
        <v>8408</v>
      </c>
      <c r="E7749" s="24" t="s">
        <v>4612</v>
      </c>
      <c r="F7749" s="25" t="s">
        <v>4613</v>
      </c>
      <c r="G7749" s="22" t="s">
        <v>39</v>
      </c>
      <c r="H7749" s="26">
        <v>590420</v>
      </c>
      <c r="I7749" s="28"/>
      <c r="J7749" s="26">
        <v>47234</v>
      </c>
      <c r="K7749" s="26">
        <v>637654</v>
      </c>
      <c r="L7749" s="22" t="s">
        <v>1336</v>
      </c>
      <c r="M7749" s="22"/>
      <c r="N7749">
        <f t="shared" si="464"/>
        <v>50746</v>
      </c>
      <c r="O7749">
        <f>+VLOOKUP(N7749,'Thanh toán '!O$8:P$8099,2,0)</f>
        <v>637654</v>
      </c>
      <c r="P7749">
        <f t="shared" si="465"/>
        <v>637654</v>
      </c>
      <c r="Q7749" s="30">
        <f t="shared" si="466"/>
        <v>0</v>
      </c>
    </row>
    <row r="7750" spans="1:17" hidden="1" x14ac:dyDescent="0.3">
      <c r="A7750" s="21">
        <v>59018</v>
      </c>
      <c r="B7750" s="22" t="s">
        <v>8429</v>
      </c>
      <c r="C7750" s="22" t="s">
        <v>1333</v>
      </c>
      <c r="D7750" s="27" t="s">
        <v>8408</v>
      </c>
      <c r="E7750" s="24" t="s">
        <v>4612</v>
      </c>
      <c r="F7750" s="25" t="s">
        <v>4613</v>
      </c>
      <c r="G7750" s="22" t="s">
        <v>39</v>
      </c>
      <c r="H7750" s="26">
        <v>531255</v>
      </c>
      <c r="I7750" s="28"/>
      <c r="J7750" s="26">
        <v>42500</v>
      </c>
      <c r="K7750" s="26">
        <v>573755</v>
      </c>
      <c r="L7750" s="22" t="s">
        <v>1336</v>
      </c>
      <c r="M7750" s="22"/>
      <c r="N7750">
        <f t="shared" ref="N7750:N7813" si="467">+B7750*1</f>
        <v>50747</v>
      </c>
      <c r="O7750">
        <f>+VLOOKUP(N7750,'Thanh toán '!O$8:P$8099,2,0)</f>
        <v>573755</v>
      </c>
      <c r="P7750">
        <f t="shared" ref="P7750:P7813" si="468">+O7750</f>
        <v>573755</v>
      </c>
      <c r="Q7750" s="30">
        <f t="shared" si="466"/>
        <v>0</v>
      </c>
    </row>
    <row r="7751" spans="1:17" hidden="1" x14ac:dyDescent="0.3">
      <c r="A7751" s="21">
        <v>59019</v>
      </c>
      <c r="B7751" s="22" t="s">
        <v>8430</v>
      </c>
      <c r="C7751" s="22" t="s">
        <v>1333</v>
      </c>
      <c r="D7751" s="27" t="s">
        <v>8408</v>
      </c>
      <c r="E7751" s="24" t="s">
        <v>4612</v>
      </c>
      <c r="F7751" s="25" t="s">
        <v>4613</v>
      </c>
      <c r="G7751" s="22" t="s">
        <v>39</v>
      </c>
      <c r="H7751" s="26">
        <v>228287</v>
      </c>
      <c r="I7751" s="28"/>
      <c r="J7751" s="26">
        <v>18263</v>
      </c>
      <c r="K7751" s="26">
        <v>246550</v>
      </c>
      <c r="L7751" s="22" t="s">
        <v>1336</v>
      </c>
      <c r="M7751" s="22"/>
      <c r="N7751">
        <f t="shared" si="467"/>
        <v>50748</v>
      </c>
      <c r="O7751">
        <f>+VLOOKUP(N7751,'Thanh toán '!O$8:P$8099,2,0)</f>
        <v>246550</v>
      </c>
      <c r="P7751">
        <f t="shared" si="468"/>
        <v>246550</v>
      </c>
      <c r="Q7751" s="30">
        <f t="shared" si="466"/>
        <v>0</v>
      </c>
    </row>
    <row r="7752" spans="1:17" hidden="1" x14ac:dyDescent="0.3">
      <c r="A7752" s="21">
        <v>59020</v>
      </c>
      <c r="B7752" s="22" t="s">
        <v>8431</v>
      </c>
      <c r="C7752" s="22" t="s">
        <v>1333</v>
      </c>
      <c r="D7752" s="27" t="s">
        <v>8408</v>
      </c>
      <c r="E7752" s="24" t="s">
        <v>4612</v>
      </c>
      <c r="F7752" s="25" t="s">
        <v>4613</v>
      </c>
      <c r="G7752" s="22" t="s">
        <v>39</v>
      </c>
      <c r="H7752" s="26">
        <v>1952663</v>
      </c>
      <c r="I7752" s="28"/>
      <c r="J7752" s="26">
        <v>156213</v>
      </c>
      <c r="K7752" s="26">
        <v>2108876</v>
      </c>
      <c r="L7752" s="22" t="s">
        <v>1336</v>
      </c>
      <c r="M7752" s="22"/>
      <c r="N7752">
        <f t="shared" si="467"/>
        <v>50749</v>
      </c>
      <c r="O7752">
        <f>+VLOOKUP(N7752,'Thanh toán '!O$8:P$8099,2,0)</f>
        <v>2108876</v>
      </c>
      <c r="P7752">
        <f t="shared" si="468"/>
        <v>2108876</v>
      </c>
      <c r="Q7752" s="30">
        <f t="shared" si="466"/>
        <v>0</v>
      </c>
    </row>
    <row r="7753" spans="1:17" hidden="1" x14ac:dyDescent="0.3">
      <c r="A7753" s="21">
        <v>59021</v>
      </c>
      <c r="B7753" s="22" t="s">
        <v>8432</v>
      </c>
      <c r="C7753" s="22" t="s">
        <v>1333</v>
      </c>
      <c r="D7753" s="27" t="s">
        <v>8408</v>
      </c>
      <c r="E7753" s="24" t="s">
        <v>4612</v>
      </c>
      <c r="F7753" s="25" t="s">
        <v>4613</v>
      </c>
      <c r="G7753" s="22" t="s">
        <v>39</v>
      </c>
      <c r="H7753" s="26">
        <v>906404</v>
      </c>
      <c r="I7753" s="28"/>
      <c r="J7753" s="26">
        <v>72512</v>
      </c>
      <c r="K7753" s="26">
        <v>978916</v>
      </c>
      <c r="L7753" s="22" t="s">
        <v>1336</v>
      </c>
      <c r="M7753" s="22"/>
      <c r="N7753">
        <f t="shared" si="467"/>
        <v>50750</v>
      </c>
      <c r="O7753">
        <f>+VLOOKUP(N7753,'Thanh toán '!O$8:P$8099,2,0)</f>
        <v>978916</v>
      </c>
      <c r="P7753">
        <f t="shared" si="468"/>
        <v>978916</v>
      </c>
      <c r="Q7753" s="30">
        <f t="shared" si="466"/>
        <v>0</v>
      </c>
    </row>
    <row r="7754" spans="1:17" hidden="1" x14ac:dyDescent="0.3">
      <c r="A7754" s="21">
        <v>59024</v>
      </c>
      <c r="B7754" s="22" t="s">
        <v>8433</v>
      </c>
      <c r="C7754" s="22" t="s">
        <v>1333</v>
      </c>
      <c r="D7754" s="27" t="s">
        <v>8408</v>
      </c>
      <c r="E7754" s="24" t="s">
        <v>4612</v>
      </c>
      <c r="F7754" s="25" t="s">
        <v>4613</v>
      </c>
      <c r="G7754" s="22" t="s">
        <v>39</v>
      </c>
      <c r="H7754" s="26">
        <v>1234943</v>
      </c>
      <c r="I7754" s="28"/>
      <c r="J7754" s="26">
        <v>98795</v>
      </c>
      <c r="K7754" s="26">
        <v>1333738</v>
      </c>
      <c r="L7754" s="22" t="s">
        <v>1336</v>
      </c>
      <c r="M7754" s="22"/>
      <c r="N7754">
        <f t="shared" si="467"/>
        <v>50753</v>
      </c>
      <c r="O7754">
        <f>+VLOOKUP(N7754,'Thanh toán '!O$8:P$8099,2,0)</f>
        <v>1333738</v>
      </c>
      <c r="P7754">
        <f t="shared" si="468"/>
        <v>1333738</v>
      </c>
      <c r="Q7754" s="30">
        <f t="shared" si="466"/>
        <v>0</v>
      </c>
    </row>
    <row r="7755" spans="1:17" hidden="1" x14ac:dyDescent="0.3">
      <c r="A7755" s="21">
        <v>59026</v>
      </c>
      <c r="B7755" s="22" t="s">
        <v>8434</v>
      </c>
      <c r="C7755" s="22" t="s">
        <v>1333</v>
      </c>
      <c r="D7755" s="27" t="s">
        <v>8408</v>
      </c>
      <c r="E7755" s="24" t="s">
        <v>4612</v>
      </c>
      <c r="F7755" s="25" t="s">
        <v>4613</v>
      </c>
      <c r="G7755" s="22" t="s">
        <v>39</v>
      </c>
      <c r="H7755" s="26">
        <v>704425</v>
      </c>
      <c r="I7755" s="28"/>
      <c r="J7755" s="26">
        <v>56354</v>
      </c>
      <c r="K7755" s="26">
        <v>760779</v>
      </c>
      <c r="L7755" s="22" t="s">
        <v>1336</v>
      </c>
      <c r="M7755" s="22"/>
      <c r="N7755">
        <f t="shared" si="467"/>
        <v>50755</v>
      </c>
      <c r="O7755">
        <f>+VLOOKUP(N7755,'Thanh toán '!O$8:P$8099,2,0)</f>
        <v>760779</v>
      </c>
      <c r="P7755">
        <f t="shared" si="468"/>
        <v>760779</v>
      </c>
      <c r="Q7755" s="30">
        <f t="shared" si="466"/>
        <v>0</v>
      </c>
    </row>
    <row r="7756" spans="1:17" hidden="1" x14ac:dyDescent="0.3">
      <c r="A7756" s="21">
        <v>59027</v>
      </c>
      <c r="B7756" s="22" t="s">
        <v>8435</v>
      </c>
      <c r="C7756" s="22" t="s">
        <v>1333</v>
      </c>
      <c r="D7756" s="27" t="s">
        <v>8408</v>
      </c>
      <c r="E7756" s="24" t="s">
        <v>29</v>
      </c>
      <c r="F7756" s="25" t="s">
        <v>5376</v>
      </c>
      <c r="G7756" s="22" t="s">
        <v>30</v>
      </c>
      <c r="H7756" s="26">
        <v>2480260</v>
      </c>
      <c r="I7756" s="28"/>
      <c r="J7756" s="26">
        <v>198421</v>
      </c>
      <c r="K7756" s="26">
        <v>2678681</v>
      </c>
      <c r="L7756" s="22" t="s">
        <v>1336</v>
      </c>
      <c r="M7756" s="22"/>
      <c r="N7756">
        <f t="shared" si="467"/>
        <v>50756</v>
      </c>
      <c r="O7756">
        <f>+VLOOKUP(N7756,'Thanh toán '!O$8:P$8099,2,0)</f>
        <v>2678681</v>
      </c>
      <c r="P7756">
        <f t="shared" si="468"/>
        <v>2678681</v>
      </c>
      <c r="Q7756" s="30">
        <f t="shared" si="466"/>
        <v>0</v>
      </c>
    </row>
    <row r="7757" spans="1:17" hidden="1" x14ac:dyDescent="0.3">
      <c r="A7757" s="21">
        <v>59029</v>
      </c>
      <c r="B7757" s="22" t="s">
        <v>8436</v>
      </c>
      <c r="C7757" s="22" t="s">
        <v>1333</v>
      </c>
      <c r="D7757" s="27" t="s">
        <v>8408</v>
      </c>
      <c r="E7757" s="24" t="s">
        <v>4612</v>
      </c>
      <c r="F7757" s="25" t="s">
        <v>4613</v>
      </c>
      <c r="G7757" s="22" t="s">
        <v>39</v>
      </c>
      <c r="H7757" s="26">
        <v>247226</v>
      </c>
      <c r="I7757" s="28"/>
      <c r="J7757" s="26">
        <v>19778</v>
      </c>
      <c r="K7757" s="26">
        <v>267004</v>
      </c>
      <c r="L7757" s="22" t="s">
        <v>1336</v>
      </c>
      <c r="M7757" s="22"/>
      <c r="N7757">
        <f t="shared" si="467"/>
        <v>50758</v>
      </c>
      <c r="O7757">
        <f>+VLOOKUP(N7757,'Thanh toán '!O$8:P$8099,2,0)</f>
        <v>267004</v>
      </c>
      <c r="P7757">
        <f t="shared" si="468"/>
        <v>267004</v>
      </c>
      <c r="Q7757" s="30">
        <f t="shared" si="466"/>
        <v>0</v>
      </c>
    </row>
    <row r="7758" spans="1:17" hidden="1" x14ac:dyDescent="0.3">
      <c r="A7758" s="21">
        <v>59030</v>
      </c>
      <c r="B7758" s="22" t="s">
        <v>8437</v>
      </c>
      <c r="C7758" s="22" t="s">
        <v>1333</v>
      </c>
      <c r="D7758" s="27" t="s">
        <v>8408</v>
      </c>
      <c r="E7758" s="24" t="s">
        <v>4612</v>
      </c>
      <c r="F7758" s="25" t="s">
        <v>4613</v>
      </c>
      <c r="G7758" s="22" t="s">
        <v>39</v>
      </c>
      <c r="H7758" s="26">
        <v>783527</v>
      </c>
      <c r="I7758" s="28"/>
      <c r="J7758" s="26">
        <v>62682</v>
      </c>
      <c r="K7758" s="26">
        <v>846209</v>
      </c>
      <c r="L7758" s="22" t="s">
        <v>1336</v>
      </c>
      <c r="M7758" s="22"/>
      <c r="N7758">
        <f t="shared" si="467"/>
        <v>50759</v>
      </c>
      <c r="O7758" t="e">
        <f>+VLOOKUP(N7758,'Thanh toán '!O$8:P$8099,2,0)</f>
        <v>#N/A</v>
      </c>
      <c r="P7758" t="e">
        <f t="shared" si="468"/>
        <v>#N/A</v>
      </c>
      <c r="Q7758" s="30" t="e">
        <f t="shared" si="466"/>
        <v>#N/A</v>
      </c>
    </row>
    <row r="7759" spans="1:17" hidden="1" x14ac:dyDescent="0.3">
      <c r="A7759" s="21">
        <v>59060</v>
      </c>
      <c r="B7759" s="22" t="s">
        <v>8438</v>
      </c>
      <c r="C7759" s="22" t="s">
        <v>1333</v>
      </c>
      <c r="D7759" s="27" t="s">
        <v>8408</v>
      </c>
      <c r="E7759" s="24" t="s">
        <v>4612</v>
      </c>
      <c r="F7759" s="25" t="s">
        <v>4613</v>
      </c>
      <c r="G7759" s="22" t="s">
        <v>39</v>
      </c>
      <c r="H7759" s="26">
        <v>494452</v>
      </c>
      <c r="I7759" s="28"/>
      <c r="J7759" s="26">
        <v>39556</v>
      </c>
      <c r="K7759" s="26">
        <v>534008</v>
      </c>
      <c r="L7759" s="22" t="s">
        <v>1336</v>
      </c>
      <c r="M7759" s="22"/>
      <c r="N7759">
        <f t="shared" si="467"/>
        <v>50790</v>
      </c>
      <c r="O7759">
        <f>+VLOOKUP(N7759,'Thanh toán '!O$8:P$8099,2,0)</f>
        <v>534008</v>
      </c>
      <c r="P7759">
        <f t="shared" si="468"/>
        <v>534008</v>
      </c>
      <c r="Q7759" s="30">
        <f t="shared" si="466"/>
        <v>0</v>
      </c>
    </row>
    <row r="7760" spans="1:17" hidden="1" x14ac:dyDescent="0.3">
      <c r="A7760" s="21">
        <v>59061</v>
      </c>
      <c r="B7760" s="22" t="s">
        <v>8439</v>
      </c>
      <c r="C7760" s="22" t="s">
        <v>1333</v>
      </c>
      <c r="D7760" s="27" t="s">
        <v>8408</v>
      </c>
      <c r="E7760" s="24" t="s">
        <v>4612</v>
      </c>
      <c r="F7760" s="25" t="s">
        <v>4613</v>
      </c>
      <c r="G7760" s="22" t="s">
        <v>39</v>
      </c>
      <c r="H7760" s="26">
        <v>868975</v>
      </c>
      <c r="I7760" s="28"/>
      <c r="J7760" s="26">
        <v>69518</v>
      </c>
      <c r="K7760" s="26">
        <v>938493</v>
      </c>
      <c r="L7760" s="22" t="s">
        <v>1336</v>
      </c>
      <c r="M7760" s="22"/>
      <c r="N7760">
        <f t="shared" si="467"/>
        <v>50791</v>
      </c>
      <c r="O7760">
        <f>+VLOOKUP(N7760,'Thanh toán '!O$8:P$8099,2,0)</f>
        <v>938493</v>
      </c>
      <c r="P7760">
        <f t="shared" si="468"/>
        <v>938493</v>
      </c>
      <c r="Q7760" s="30">
        <f t="shared" si="466"/>
        <v>0</v>
      </c>
    </row>
    <row r="7761" spans="1:17" ht="26.3" hidden="1" x14ac:dyDescent="0.3">
      <c r="A7761" s="21">
        <v>59062</v>
      </c>
      <c r="B7761" s="22" t="s">
        <v>8440</v>
      </c>
      <c r="C7761" s="22" t="s">
        <v>1333</v>
      </c>
      <c r="D7761" s="27" t="s">
        <v>8408</v>
      </c>
      <c r="E7761" s="24" t="s">
        <v>5162</v>
      </c>
      <c r="F7761" s="25" t="s">
        <v>5163</v>
      </c>
      <c r="G7761" s="22" t="s">
        <v>244</v>
      </c>
      <c r="H7761" s="26">
        <v>1110580</v>
      </c>
      <c r="I7761" s="28"/>
      <c r="J7761" s="26">
        <v>88846</v>
      </c>
      <c r="K7761" s="26">
        <v>1199426</v>
      </c>
      <c r="L7761" s="22" t="s">
        <v>1336</v>
      </c>
      <c r="M7761" s="22"/>
      <c r="N7761">
        <f t="shared" si="467"/>
        <v>50792</v>
      </c>
      <c r="O7761">
        <f>+VLOOKUP(N7761,'Thanh toán '!O$8:P$8099,2,0)</f>
        <v>1199426</v>
      </c>
      <c r="P7761">
        <f t="shared" si="468"/>
        <v>1199426</v>
      </c>
      <c r="Q7761" s="30">
        <f t="shared" si="466"/>
        <v>0</v>
      </c>
    </row>
    <row r="7762" spans="1:17" ht="26.3" hidden="1" x14ac:dyDescent="0.3">
      <c r="A7762" s="21">
        <v>59067</v>
      </c>
      <c r="B7762" s="22" t="s">
        <v>8441</v>
      </c>
      <c r="C7762" s="22" t="s">
        <v>1333</v>
      </c>
      <c r="D7762" s="27" t="s">
        <v>8408</v>
      </c>
      <c r="E7762" s="24" t="s">
        <v>4660</v>
      </c>
      <c r="F7762" s="25" t="s">
        <v>5644</v>
      </c>
      <c r="G7762" s="22" t="s">
        <v>24</v>
      </c>
      <c r="H7762" s="26">
        <v>1458663</v>
      </c>
      <c r="I7762" s="28"/>
      <c r="J7762" s="26">
        <v>116693</v>
      </c>
      <c r="K7762" s="26">
        <v>1575356</v>
      </c>
      <c r="L7762" s="22" t="s">
        <v>1336</v>
      </c>
      <c r="M7762" s="22"/>
      <c r="N7762">
        <f t="shared" si="467"/>
        <v>50797</v>
      </c>
      <c r="O7762">
        <f>+VLOOKUP(N7762,'Thanh toán '!O$8:P$8099,2,0)</f>
        <v>1575356</v>
      </c>
      <c r="P7762">
        <f t="shared" si="468"/>
        <v>1575356</v>
      </c>
      <c r="Q7762" s="30">
        <f t="shared" si="466"/>
        <v>0</v>
      </c>
    </row>
    <row r="7763" spans="1:17" hidden="1" x14ac:dyDescent="0.3">
      <c r="A7763" s="21">
        <v>59068</v>
      </c>
      <c r="B7763" s="22" t="s">
        <v>8442</v>
      </c>
      <c r="C7763" s="22" t="s">
        <v>1333</v>
      </c>
      <c r="D7763" s="27" t="s">
        <v>8408</v>
      </c>
      <c r="E7763" s="24" t="s">
        <v>4612</v>
      </c>
      <c r="F7763" s="25" t="s">
        <v>4613</v>
      </c>
      <c r="G7763" s="22" t="s">
        <v>39</v>
      </c>
      <c r="H7763" s="26">
        <v>375774</v>
      </c>
      <c r="I7763" s="28"/>
      <c r="J7763" s="26">
        <v>30062</v>
      </c>
      <c r="K7763" s="26">
        <v>405836</v>
      </c>
      <c r="L7763" s="22" t="s">
        <v>1336</v>
      </c>
      <c r="M7763" s="22"/>
      <c r="N7763">
        <f t="shared" si="467"/>
        <v>50798</v>
      </c>
      <c r="O7763">
        <f>+VLOOKUP(N7763,'Thanh toán '!O$8:P$8099,2,0)</f>
        <v>405836</v>
      </c>
      <c r="P7763">
        <f t="shared" si="468"/>
        <v>405836</v>
      </c>
      <c r="Q7763" s="30">
        <f t="shared" ref="Q7763:Q7826" si="469">+O7763-K7763</f>
        <v>0</v>
      </c>
    </row>
    <row r="7764" spans="1:17" hidden="1" x14ac:dyDescent="0.3">
      <c r="A7764" s="21">
        <v>59081</v>
      </c>
      <c r="B7764" s="22" t="s">
        <v>8443</v>
      </c>
      <c r="C7764" s="22" t="s">
        <v>1333</v>
      </c>
      <c r="D7764" s="27" t="s">
        <v>8408</v>
      </c>
      <c r="E7764" s="24" t="s">
        <v>845</v>
      </c>
      <c r="F7764" s="25" t="s">
        <v>1359</v>
      </c>
      <c r="G7764" s="22" t="s">
        <v>79</v>
      </c>
      <c r="H7764" s="26">
        <v>618065</v>
      </c>
      <c r="I7764" s="28"/>
      <c r="J7764" s="26">
        <v>49445</v>
      </c>
      <c r="K7764" s="26">
        <v>667510</v>
      </c>
      <c r="L7764" s="22" t="s">
        <v>1336</v>
      </c>
      <c r="M7764" s="22"/>
      <c r="N7764">
        <f t="shared" si="467"/>
        <v>50811</v>
      </c>
      <c r="O7764">
        <f>+VLOOKUP(N7764,'Thanh toán '!O$8:P$8099,2,0)</f>
        <v>667510</v>
      </c>
      <c r="P7764">
        <f t="shared" si="468"/>
        <v>667510</v>
      </c>
      <c r="Q7764" s="30">
        <f t="shared" si="469"/>
        <v>0</v>
      </c>
    </row>
    <row r="7765" spans="1:17" hidden="1" x14ac:dyDescent="0.3">
      <c r="A7765" s="21">
        <v>59083</v>
      </c>
      <c r="B7765" s="22" t="s">
        <v>8444</v>
      </c>
      <c r="C7765" s="22" t="s">
        <v>1333</v>
      </c>
      <c r="D7765" s="27" t="s">
        <v>8408</v>
      </c>
      <c r="E7765" s="24" t="s">
        <v>81</v>
      </c>
      <c r="F7765" s="25" t="s">
        <v>1432</v>
      </c>
      <c r="G7765" s="22" t="s">
        <v>82</v>
      </c>
      <c r="H7765" s="26">
        <v>2348325</v>
      </c>
      <c r="I7765" s="28"/>
      <c r="J7765" s="26">
        <v>187866</v>
      </c>
      <c r="K7765" s="26">
        <v>2536191</v>
      </c>
      <c r="L7765" s="22" t="s">
        <v>1336</v>
      </c>
      <c r="M7765" s="22"/>
      <c r="N7765">
        <f t="shared" si="467"/>
        <v>50813</v>
      </c>
      <c r="O7765">
        <f>+VLOOKUP(N7765,'Thanh toán '!O$8:P$8099,2,0)</f>
        <v>2536191</v>
      </c>
      <c r="P7765">
        <f t="shared" si="468"/>
        <v>2536191</v>
      </c>
      <c r="Q7765" s="30">
        <f t="shared" si="469"/>
        <v>0</v>
      </c>
    </row>
    <row r="7766" spans="1:17" hidden="1" x14ac:dyDescent="0.3">
      <c r="A7766" s="21">
        <v>59084</v>
      </c>
      <c r="B7766" s="22" t="s">
        <v>8445</v>
      </c>
      <c r="C7766" s="22" t="s">
        <v>1333</v>
      </c>
      <c r="D7766" s="27" t="s">
        <v>8408</v>
      </c>
      <c r="E7766" s="24" t="s">
        <v>81</v>
      </c>
      <c r="F7766" s="25" t="s">
        <v>1432</v>
      </c>
      <c r="G7766" s="22" t="s">
        <v>82</v>
      </c>
      <c r="H7766" s="26">
        <v>3056210</v>
      </c>
      <c r="I7766" s="28"/>
      <c r="J7766" s="26">
        <v>244497</v>
      </c>
      <c r="K7766" s="26">
        <v>3300707</v>
      </c>
      <c r="L7766" s="22" t="s">
        <v>1336</v>
      </c>
      <c r="M7766" s="22"/>
      <c r="N7766">
        <f t="shared" si="467"/>
        <v>50814</v>
      </c>
      <c r="O7766">
        <f>+VLOOKUP(N7766,'Thanh toán '!O$8:P$8099,2,0)</f>
        <v>3300707</v>
      </c>
      <c r="P7766">
        <f t="shared" si="468"/>
        <v>3300707</v>
      </c>
      <c r="Q7766" s="30">
        <f t="shared" si="469"/>
        <v>0</v>
      </c>
    </row>
    <row r="7767" spans="1:17" hidden="1" x14ac:dyDescent="0.3">
      <c r="A7767" s="21">
        <v>59086</v>
      </c>
      <c r="B7767" s="22" t="s">
        <v>8446</v>
      </c>
      <c r="C7767" s="22" t="s">
        <v>1333</v>
      </c>
      <c r="D7767" s="27" t="s">
        <v>8408</v>
      </c>
      <c r="E7767" s="24" t="s">
        <v>32</v>
      </c>
      <c r="F7767" s="25" t="s">
        <v>1335</v>
      </c>
      <c r="G7767" s="22" t="s">
        <v>33</v>
      </c>
      <c r="H7767" s="26">
        <v>734310</v>
      </c>
      <c r="I7767" s="28"/>
      <c r="J7767" s="26">
        <v>58745</v>
      </c>
      <c r="K7767" s="26">
        <v>793055</v>
      </c>
      <c r="L7767" s="22" t="s">
        <v>1336</v>
      </c>
      <c r="M7767" s="22"/>
      <c r="N7767">
        <f t="shared" si="467"/>
        <v>50816</v>
      </c>
      <c r="O7767">
        <f>+VLOOKUP(N7767,'Thanh toán '!O$8:P$8099,2,0)</f>
        <v>793055</v>
      </c>
      <c r="P7767">
        <f t="shared" si="468"/>
        <v>793055</v>
      </c>
      <c r="Q7767" s="30">
        <f t="shared" si="469"/>
        <v>0</v>
      </c>
    </row>
    <row r="7768" spans="1:17" hidden="1" x14ac:dyDescent="0.3">
      <c r="A7768" s="21">
        <v>59087</v>
      </c>
      <c r="B7768" s="22" t="s">
        <v>8447</v>
      </c>
      <c r="C7768" s="22" t="s">
        <v>1333</v>
      </c>
      <c r="D7768" s="27" t="s">
        <v>8408</v>
      </c>
      <c r="E7768" s="24" t="s">
        <v>32</v>
      </c>
      <c r="F7768" s="25" t="s">
        <v>1335</v>
      </c>
      <c r="G7768" s="22" t="s">
        <v>33</v>
      </c>
      <c r="H7768" s="26">
        <v>2301240</v>
      </c>
      <c r="I7768" s="28"/>
      <c r="J7768" s="26">
        <v>184099</v>
      </c>
      <c r="K7768" s="26">
        <v>2485339</v>
      </c>
      <c r="L7768" s="22" t="s">
        <v>1336</v>
      </c>
      <c r="M7768" s="22"/>
      <c r="N7768">
        <f t="shared" si="467"/>
        <v>50817</v>
      </c>
      <c r="O7768">
        <f>+VLOOKUP(N7768,'Thanh toán '!O$8:P$8099,2,0)</f>
        <v>2485339</v>
      </c>
      <c r="P7768">
        <f t="shared" si="468"/>
        <v>2485339</v>
      </c>
      <c r="Q7768" s="30">
        <f t="shared" si="469"/>
        <v>0</v>
      </c>
    </row>
    <row r="7769" spans="1:17" hidden="1" x14ac:dyDescent="0.3">
      <c r="A7769" s="21">
        <v>59088</v>
      </c>
      <c r="B7769" s="22" t="s">
        <v>8448</v>
      </c>
      <c r="C7769" s="22" t="s">
        <v>1333</v>
      </c>
      <c r="D7769" s="27" t="s">
        <v>8408</v>
      </c>
      <c r="E7769" s="24" t="s">
        <v>4612</v>
      </c>
      <c r="F7769" s="25" t="s">
        <v>4613</v>
      </c>
      <c r="G7769" s="22" t="s">
        <v>39</v>
      </c>
      <c r="H7769" s="26">
        <v>367155</v>
      </c>
      <c r="I7769" s="28"/>
      <c r="J7769" s="26">
        <v>29372</v>
      </c>
      <c r="K7769" s="26">
        <v>396527</v>
      </c>
      <c r="L7769" s="22" t="s">
        <v>1336</v>
      </c>
      <c r="M7769" s="22"/>
      <c r="N7769">
        <f t="shared" si="467"/>
        <v>50818</v>
      </c>
      <c r="O7769">
        <f>+VLOOKUP(N7769,'Thanh toán '!O$8:P$8099,2,0)</f>
        <v>396527</v>
      </c>
      <c r="P7769">
        <f t="shared" si="468"/>
        <v>396527</v>
      </c>
      <c r="Q7769" s="30">
        <f t="shared" si="469"/>
        <v>0</v>
      </c>
    </row>
    <row r="7770" spans="1:17" hidden="1" x14ac:dyDescent="0.3">
      <c r="A7770" s="21">
        <v>59089</v>
      </c>
      <c r="B7770" s="22" t="s">
        <v>8449</v>
      </c>
      <c r="C7770" s="22" t="s">
        <v>1333</v>
      </c>
      <c r="D7770" s="27" t="s">
        <v>8408</v>
      </c>
      <c r="E7770" s="24" t="s">
        <v>4612</v>
      </c>
      <c r="F7770" s="25" t="s">
        <v>4613</v>
      </c>
      <c r="G7770" s="22" t="s">
        <v>39</v>
      </c>
      <c r="H7770" s="26">
        <v>1006768</v>
      </c>
      <c r="I7770" s="28"/>
      <c r="J7770" s="26">
        <v>80541</v>
      </c>
      <c r="K7770" s="26">
        <v>1087309</v>
      </c>
      <c r="L7770" s="22" t="s">
        <v>1336</v>
      </c>
      <c r="M7770" s="22"/>
      <c r="N7770">
        <f t="shared" si="467"/>
        <v>50819</v>
      </c>
      <c r="O7770">
        <f>+VLOOKUP(N7770,'Thanh toán '!O$8:P$8099,2,0)</f>
        <v>1087309</v>
      </c>
      <c r="P7770">
        <f t="shared" si="468"/>
        <v>1087309</v>
      </c>
      <c r="Q7770" s="30">
        <f t="shared" si="469"/>
        <v>0</v>
      </c>
    </row>
    <row r="7771" spans="1:17" hidden="1" x14ac:dyDescent="0.3">
      <c r="A7771" s="21">
        <v>59090</v>
      </c>
      <c r="B7771" s="22" t="s">
        <v>8450</v>
      </c>
      <c r="C7771" s="22" t="s">
        <v>1333</v>
      </c>
      <c r="D7771" s="27" t="s">
        <v>8408</v>
      </c>
      <c r="E7771" s="24" t="s">
        <v>4612</v>
      </c>
      <c r="F7771" s="25" t="s">
        <v>4613</v>
      </c>
      <c r="G7771" s="22" t="s">
        <v>39</v>
      </c>
      <c r="H7771" s="26">
        <v>773546</v>
      </c>
      <c r="I7771" s="28"/>
      <c r="J7771" s="26">
        <v>61884</v>
      </c>
      <c r="K7771" s="26">
        <v>835430</v>
      </c>
      <c r="L7771" s="22" t="s">
        <v>1336</v>
      </c>
      <c r="M7771" s="22"/>
      <c r="N7771">
        <f t="shared" si="467"/>
        <v>50820</v>
      </c>
      <c r="O7771">
        <f>+VLOOKUP(N7771,'Thanh toán '!O$8:P$8099,2,0)</f>
        <v>835430</v>
      </c>
      <c r="P7771">
        <f t="shared" si="468"/>
        <v>835430</v>
      </c>
      <c r="Q7771" s="30">
        <f t="shared" si="469"/>
        <v>0</v>
      </c>
    </row>
    <row r="7772" spans="1:17" hidden="1" x14ac:dyDescent="0.3">
      <c r="A7772" s="21">
        <v>59091</v>
      </c>
      <c r="B7772" s="22" t="s">
        <v>8451</v>
      </c>
      <c r="C7772" s="22" t="s">
        <v>1333</v>
      </c>
      <c r="D7772" s="27" t="s">
        <v>8408</v>
      </c>
      <c r="E7772" s="24" t="s">
        <v>845</v>
      </c>
      <c r="F7772" s="25" t="s">
        <v>1359</v>
      </c>
      <c r="G7772" s="22" t="s">
        <v>79</v>
      </c>
      <c r="H7772" s="26">
        <v>791599</v>
      </c>
      <c r="I7772" s="28"/>
      <c r="J7772" s="26">
        <v>63328</v>
      </c>
      <c r="K7772" s="26">
        <v>854927</v>
      </c>
      <c r="L7772" s="22" t="s">
        <v>1336</v>
      </c>
      <c r="M7772" s="22"/>
      <c r="N7772">
        <f t="shared" si="467"/>
        <v>50821</v>
      </c>
      <c r="O7772">
        <f>+VLOOKUP(N7772,'Thanh toán '!O$8:P$8099,2,0)</f>
        <v>854927</v>
      </c>
      <c r="P7772">
        <f t="shared" si="468"/>
        <v>854927</v>
      </c>
      <c r="Q7772" s="30">
        <f t="shared" si="469"/>
        <v>0</v>
      </c>
    </row>
    <row r="7773" spans="1:17" hidden="1" x14ac:dyDescent="0.3">
      <c r="A7773" s="21">
        <v>59094</v>
      </c>
      <c r="B7773" s="22" t="s">
        <v>8452</v>
      </c>
      <c r="C7773" s="22" t="s">
        <v>1333</v>
      </c>
      <c r="D7773" s="27" t="s">
        <v>8453</v>
      </c>
      <c r="E7773" s="24" t="s">
        <v>4612</v>
      </c>
      <c r="F7773" s="25" t="s">
        <v>4613</v>
      </c>
      <c r="G7773" s="22" t="s">
        <v>39</v>
      </c>
      <c r="H7773" s="26">
        <v>547907</v>
      </c>
      <c r="I7773" s="28"/>
      <c r="J7773" s="26">
        <v>43833</v>
      </c>
      <c r="K7773" s="26">
        <v>591740</v>
      </c>
      <c r="L7773" s="22" t="s">
        <v>1336</v>
      </c>
      <c r="M7773" s="22"/>
      <c r="N7773">
        <f t="shared" si="467"/>
        <v>50824</v>
      </c>
      <c r="O7773">
        <f>+VLOOKUP(N7773,'Thanh toán '!O$8:P$8099,2,0)</f>
        <v>591740</v>
      </c>
      <c r="P7773">
        <f t="shared" si="468"/>
        <v>591740</v>
      </c>
      <c r="Q7773" s="30">
        <f t="shared" si="469"/>
        <v>0</v>
      </c>
    </row>
    <row r="7774" spans="1:17" hidden="1" x14ac:dyDescent="0.3">
      <c r="A7774" s="21">
        <v>59095</v>
      </c>
      <c r="B7774" s="22" t="s">
        <v>8454</v>
      </c>
      <c r="C7774" s="22" t="s">
        <v>1333</v>
      </c>
      <c r="D7774" s="27" t="s">
        <v>8453</v>
      </c>
      <c r="E7774" s="24" t="s">
        <v>4612</v>
      </c>
      <c r="F7774" s="25" t="s">
        <v>4613</v>
      </c>
      <c r="G7774" s="22" t="s">
        <v>39</v>
      </c>
      <c r="H7774" s="26">
        <v>1144561</v>
      </c>
      <c r="I7774" s="28"/>
      <c r="J7774" s="26">
        <v>91565</v>
      </c>
      <c r="K7774" s="26">
        <v>1236126</v>
      </c>
      <c r="L7774" s="22" t="s">
        <v>1336</v>
      </c>
      <c r="M7774" s="22"/>
      <c r="N7774">
        <f t="shared" si="467"/>
        <v>50825</v>
      </c>
      <c r="O7774">
        <f>+VLOOKUP(N7774,'Thanh toán '!O$8:P$8099,2,0)</f>
        <v>1236126</v>
      </c>
      <c r="P7774">
        <f t="shared" si="468"/>
        <v>1236126</v>
      </c>
      <c r="Q7774" s="30">
        <f t="shared" si="469"/>
        <v>0</v>
      </c>
    </row>
    <row r="7775" spans="1:17" hidden="1" x14ac:dyDescent="0.3">
      <c r="A7775" s="21">
        <v>59098</v>
      </c>
      <c r="B7775" s="22" t="s">
        <v>8455</v>
      </c>
      <c r="C7775" s="22" t="s">
        <v>1333</v>
      </c>
      <c r="D7775" s="27" t="s">
        <v>8453</v>
      </c>
      <c r="E7775" s="24" t="s">
        <v>4612</v>
      </c>
      <c r="F7775" s="25" t="s">
        <v>4613</v>
      </c>
      <c r="G7775" s="22" t="s">
        <v>39</v>
      </c>
      <c r="H7775" s="26">
        <v>3224891</v>
      </c>
      <c r="I7775" s="28"/>
      <c r="J7775" s="26">
        <v>257991</v>
      </c>
      <c r="K7775" s="26">
        <v>3482882</v>
      </c>
      <c r="L7775" s="22" t="s">
        <v>1336</v>
      </c>
      <c r="M7775" s="22"/>
      <c r="N7775">
        <f t="shared" si="467"/>
        <v>50828</v>
      </c>
      <c r="O7775">
        <f>+VLOOKUP(N7775,'Thanh toán '!O$8:P$8099,2,0)</f>
        <v>3482882</v>
      </c>
      <c r="P7775">
        <f t="shared" si="468"/>
        <v>3482882</v>
      </c>
      <c r="Q7775" s="30">
        <f t="shared" si="469"/>
        <v>0</v>
      </c>
    </row>
    <row r="7776" spans="1:17" hidden="1" x14ac:dyDescent="0.3">
      <c r="A7776" s="21">
        <v>59099</v>
      </c>
      <c r="B7776" s="22" t="s">
        <v>8456</v>
      </c>
      <c r="C7776" s="22" t="s">
        <v>1333</v>
      </c>
      <c r="D7776" s="27" t="s">
        <v>8453</v>
      </c>
      <c r="E7776" s="24" t="s">
        <v>4612</v>
      </c>
      <c r="F7776" s="25" t="s">
        <v>4613</v>
      </c>
      <c r="G7776" s="22" t="s">
        <v>39</v>
      </c>
      <c r="H7776" s="26">
        <v>922445</v>
      </c>
      <c r="I7776" s="28"/>
      <c r="J7776" s="26">
        <v>73796</v>
      </c>
      <c r="K7776" s="26">
        <v>996241</v>
      </c>
      <c r="L7776" s="22" t="s">
        <v>1336</v>
      </c>
      <c r="M7776" s="22"/>
      <c r="N7776">
        <f t="shared" si="467"/>
        <v>50829</v>
      </c>
      <c r="O7776">
        <f>+VLOOKUP(N7776,'Thanh toán '!O$8:P$8099,2,0)</f>
        <v>996240</v>
      </c>
      <c r="P7776">
        <f t="shared" si="468"/>
        <v>996240</v>
      </c>
      <c r="Q7776" s="30">
        <f t="shared" si="469"/>
        <v>-1</v>
      </c>
    </row>
    <row r="7777" spans="1:17" hidden="1" x14ac:dyDescent="0.3">
      <c r="A7777" s="21">
        <v>59100</v>
      </c>
      <c r="B7777" s="22" t="s">
        <v>8457</v>
      </c>
      <c r="C7777" s="22" t="s">
        <v>1333</v>
      </c>
      <c r="D7777" s="27" t="s">
        <v>8453</v>
      </c>
      <c r="E7777" s="24" t="s">
        <v>4906</v>
      </c>
      <c r="F7777" s="25" t="s">
        <v>4907</v>
      </c>
      <c r="G7777" s="22" t="s">
        <v>97</v>
      </c>
      <c r="H7777" s="26">
        <v>2440220</v>
      </c>
      <c r="I7777" s="28"/>
      <c r="J7777" s="26">
        <v>195218</v>
      </c>
      <c r="K7777" s="26">
        <v>2635438</v>
      </c>
      <c r="L7777" s="22" t="s">
        <v>1336</v>
      </c>
      <c r="M7777" s="22"/>
      <c r="N7777">
        <f t="shared" si="467"/>
        <v>50830</v>
      </c>
      <c r="O7777">
        <f>+VLOOKUP(N7777,'Thanh toán '!O$8:P$8099,2,0)</f>
        <v>2635438</v>
      </c>
      <c r="P7777">
        <f t="shared" si="468"/>
        <v>2635438</v>
      </c>
      <c r="Q7777" s="30">
        <f t="shared" si="469"/>
        <v>0</v>
      </c>
    </row>
    <row r="7778" spans="1:17" hidden="1" x14ac:dyDescent="0.3">
      <c r="A7778" s="21">
        <v>59101</v>
      </c>
      <c r="B7778" s="22" t="s">
        <v>8458</v>
      </c>
      <c r="C7778" s="22" t="s">
        <v>1333</v>
      </c>
      <c r="D7778" s="27" t="s">
        <v>8453</v>
      </c>
      <c r="E7778" s="24" t="s">
        <v>228</v>
      </c>
      <c r="F7778" s="25" t="s">
        <v>5118</v>
      </c>
      <c r="G7778" s="22" t="s">
        <v>229</v>
      </c>
      <c r="H7778" s="26">
        <v>2354900</v>
      </c>
      <c r="I7778" s="28"/>
      <c r="J7778" s="26">
        <v>188392</v>
      </c>
      <c r="K7778" s="26">
        <v>2543292</v>
      </c>
      <c r="L7778" s="22" t="s">
        <v>1336</v>
      </c>
      <c r="M7778" s="22"/>
      <c r="N7778">
        <f t="shared" si="467"/>
        <v>50831</v>
      </c>
      <c r="O7778">
        <f>+VLOOKUP(N7778,'Thanh toán '!O$8:P$8099,2,0)</f>
        <v>2543292</v>
      </c>
      <c r="P7778">
        <f t="shared" si="468"/>
        <v>2543292</v>
      </c>
      <c r="Q7778" s="30">
        <f t="shared" si="469"/>
        <v>0</v>
      </c>
    </row>
    <row r="7779" spans="1:17" hidden="1" x14ac:dyDescent="0.3">
      <c r="A7779" s="21">
        <v>59103</v>
      </c>
      <c r="B7779" s="22" t="s">
        <v>8459</v>
      </c>
      <c r="C7779" s="22" t="s">
        <v>1333</v>
      </c>
      <c r="D7779" s="27" t="s">
        <v>8453</v>
      </c>
      <c r="E7779" s="24" t="s">
        <v>4612</v>
      </c>
      <c r="F7779" s="25" t="s">
        <v>4613</v>
      </c>
      <c r="G7779" s="22" t="s">
        <v>39</v>
      </c>
      <c r="H7779" s="26">
        <v>233222</v>
      </c>
      <c r="I7779" s="28"/>
      <c r="J7779" s="26">
        <v>18658</v>
      </c>
      <c r="K7779" s="26">
        <v>251880</v>
      </c>
      <c r="L7779" s="22" t="s">
        <v>1336</v>
      </c>
      <c r="M7779" s="22"/>
      <c r="N7779">
        <f t="shared" si="467"/>
        <v>50833</v>
      </c>
      <c r="O7779">
        <f>+VLOOKUP(N7779,'Thanh toán '!O$8:P$8099,2,0)</f>
        <v>251880</v>
      </c>
      <c r="P7779">
        <f t="shared" si="468"/>
        <v>251880</v>
      </c>
      <c r="Q7779" s="30">
        <f t="shared" si="469"/>
        <v>0</v>
      </c>
    </row>
    <row r="7780" spans="1:17" hidden="1" x14ac:dyDescent="0.3">
      <c r="A7780" s="21">
        <v>59106</v>
      </c>
      <c r="B7780" s="22" t="s">
        <v>8460</v>
      </c>
      <c r="C7780" s="22" t="s">
        <v>1333</v>
      </c>
      <c r="D7780" s="27" t="s">
        <v>8453</v>
      </c>
      <c r="E7780" s="24" t="s">
        <v>42</v>
      </c>
      <c r="F7780" s="25" t="s">
        <v>4853</v>
      </c>
      <c r="G7780" s="22" t="s">
        <v>43</v>
      </c>
      <c r="H7780" s="26">
        <v>2785635</v>
      </c>
      <c r="I7780" s="28"/>
      <c r="J7780" s="26">
        <v>222851</v>
      </c>
      <c r="K7780" s="26">
        <v>3008486</v>
      </c>
      <c r="L7780" s="22" t="s">
        <v>1336</v>
      </c>
      <c r="M7780" s="22"/>
      <c r="N7780">
        <f t="shared" si="467"/>
        <v>50836</v>
      </c>
      <c r="O7780">
        <f>+VLOOKUP(N7780,'Thanh toán '!O$8:P$8099,2,0)</f>
        <v>3008486</v>
      </c>
      <c r="P7780">
        <f t="shared" si="468"/>
        <v>3008486</v>
      </c>
      <c r="Q7780" s="30">
        <f t="shared" si="469"/>
        <v>0</v>
      </c>
    </row>
    <row r="7781" spans="1:17" hidden="1" x14ac:dyDescent="0.3">
      <c r="A7781" s="21">
        <v>59107</v>
      </c>
      <c r="B7781" s="22" t="s">
        <v>8461</v>
      </c>
      <c r="C7781" s="22" t="s">
        <v>1333</v>
      </c>
      <c r="D7781" s="27" t="s">
        <v>8453</v>
      </c>
      <c r="E7781" s="24" t="s">
        <v>42</v>
      </c>
      <c r="F7781" s="25" t="s">
        <v>4853</v>
      </c>
      <c r="G7781" s="22" t="s">
        <v>43</v>
      </c>
      <c r="H7781" s="26">
        <v>501820</v>
      </c>
      <c r="I7781" s="28"/>
      <c r="J7781" s="26">
        <v>40146</v>
      </c>
      <c r="K7781" s="26">
        <v>541966</v>
      </c>
      <c r="L7781" s="22" t="s">
        <v>1336</v>
      </c>
      <c r="M7781" s="22"/>
      <c r="N7781">
        <f t="shared" si="467"/>
        <v>50837</v>
      </c>
      <c r="O7781">
        <f>+VLOOKUP(N7781,'Thanh toán '!O$8:P$8099,2,0)</f>
        <v>541966</v>
      </c>
      <c r="P7781">
        <f t="shared" si="468"/>
        <v>541966</v>
      </c>
      <c r="Q7781" s="30">
        <f t="shared" si="469"/>
        <v>0</v>
      </c>
    </row>
    <row r="7782" spans="1:17" hidden="1" x14ac:dyDescent="0.3">
      <c r="A7782" s="21">
        <v>59108</v>
      </c>
      <c r="B7782" s="22" t="s">
        <v>8462</v>
      </c>
      <c r="C7782" s="22" t="s">
        <v>1333</v>
      </c>
      <c r="D7782" s="27" t="s">
        <v>8453</v>
      </c>
      <c r="E7782" s="24" t="s">
        <v>4612</v>
      </c>
      <c r="F7782" s="25" t="s">
        <v>4613</v>
      </c>
      <c r="G7782" s="22" t="s">
        <v>39</v>
      </c>
      <c r="H7782" s="26">
        <v>433950</v>
      </c>
      <c r="I7782" s="28"/>
      <c r="J7782" s="26">
        <v>34716</v>
      </c>
      <c r="K7782" s="26">
        <v>468666</v>
      </c>
      <c r="L7782" s="22" t="s">
        <v>1336</v>
      </c>
      <c r="M7782" s="22"/>
      <c r="N7782">
        <f t="shared" si="467"/>
        <v>50838</v>
      </c>
      <c r="O7782">
        <f>+VLOOKUP(N7782,'Thanh toán '!O$8:P$8099,2,0)</f>
        <v>468666</v>
      </c>
      <c r="P7782">
        <f t="shared" si="468"/>
        <v>468666</v>
      </c>
      <c r="Q7782" s="30">
        <f t="shared" si="469"/>
        <v>0</v>
      </c>
    </row>
    <row r="7783" spans="1:17" hidden="1" x14ac:dyDescent="0.3">
      <c r="A7783" s="21">
        <v>59109</v>
      </c>
      <c r="B7783" s="22" t="s">
        <v>8463</v>
      </c>
      <c r="C7783" s="22" t="s">
        <v>1333</v>
      </c>
      <c r="D7783" s="27" t="s">
        <v>8453</v>
      </c>
      <c r="E7783" s="24" t="s">
        <v>4612</v>
      </c>
      <c r="F7783" s="25" t="s">
        <v>4613</v>
      </c>
      <c r="G7783" s="22" t="s">
        <v>39</v>
      </c>
      <c r="H7783" s="26">
        <v>951239</v>
      </c>
      <c r="I7783" s="28"/>
      <c r="J7783" s="26">
        <v>76099</v>
      </c>
      <c r="K7783" s="26">
        <v>1027338</v>
      </c>
      <c r="L7783" s="22" t="s">
        <v>1336</v>
      </c>
      <c r="M7783" s="22"/>
      <c r="N7783">
        <f t="shared" si="467"/>
        <v>50839</v>
      </c>
      <c r="O7783">
        <f>+VLOOKUP(N7783,'Thanh toán '!O$8:P$8099,2,0)</f>
        <v>1027338</v>
      </c>
      <c r="P7783">
        <f t="shared" si="468"/>
        <v>1027338</v>
      </c>
      <c r="Q7783" s="30">
        <f t="shared" si="469"/>
        <v>0</v>
      </c>
    </row>
    <row r="7784" spans="1:17" hidden="1" x14ac:dyDescent="0.3">
      <c r="A7784" s="21">
        <v>59110</v>
      </c>
      <c r="B7784" s="22" t="s">
        <v>8464</v>
      </c>
      <c r="C7784" s="22" t="s">
        <v>1333</v>
      </c>
      <c r="D7784" s="27" t="s">
        <v>8453</v>
      </c>
      <c r="E7784" s="24" t="s">
        <v>4612</v>
      </c>
      <c r="F7784" s="25" t="s">
        <v>4613</v>
      </c>
      <c r="G7784" s="22" t="s">
        <v>39</v>
      </c>
      <c r="H7784" s="26">
        <v>544634</v>
      </c>
      <c r="I7784" s="28"/>
      <c r="J7784" s="26">
        <v>43571</v>
      </c>
      <c r="K7784" s="26">
        <v>588205</v>
      </c>
      <c r="L7784" s="22" t="s">
        <v>1336</v>
      </c>
      <c r="M7784" s="22"/>
      <c r="N7784">
        <f t="shared" si="467"/>
        <v>50840</v>
      </c>
      <c r="O7784">
        <f>+VLOOKUP(N7784,'Thanh toán '!O$8:P$8099,2,0)</f>
        <v>588205</v>
      </c>
      <c r="P7784">
        <f t="shared" si="468"/>
        <v>588205</v>
      </c>
      <c r="Q7784" s="30">
        <f t="shared" si="469"/>
        <v>0</v>
      </c>
    </row>
    <row r="7785" spans="1:17" hidden="1" x14ac:dyDescent="0.3">
      <c r="A7785" s="21">
        <v>59112</v>
      </c>
      <c r="B7785" s="22" t="s">
        <v>8465</v>
      </c>
      <c r="C7785" s="22" t="s">
        <v>1333</v>
      </c>
      <c r="D7785" s="27" t="s">
        <v>8453</v>
      </c>
      <c r="E7785" s="24" t="s">
        <v>4612</v>
      </c>
      <c r="F7785" s="25" t="s">
        <v>4613</v>
      </c>
      <c r="G7785" s="22" t="s">
        <v>39</v>
      </c>
      <c r="H7785" s="26">
        <v>815100</v>
      </c>
      <c r="I7785" s="28"/>
      <c r="J7785" s="26">
        <v>65208</v>
      </c>
      <c r="K7785" s="26">
        <v>880308</v>
      </c>
      <c r="L7785" s="22" t="s">
        <v>1336</v>
      </c>
      <c r="M7785" s="22"/>
      <c r="N7785">
        <f t="shared" si="467"/>
        <v>50842</v>
      </c>
      <c r="O7785">
        <f>+VLOOKUP(N7785,'Thanh toán '!O$8:P$8099,2,0)</f>
        <v>880308</v>
      </c>
      <c r="P7785">
        <f t="shared" si="468"/>
        <v>880308</v>
      </c>
      <c r="Q7785" s="30">
        <f t="shared" si="469"/>
        <v>0</v>
      </c>
    </row>
    <row r="7786" spans="1:17" hidden="1" x14ac:dyDescent="0.3">
      <c r="A7786" s="21">
        <v>59113</v>
      </c>
      <c r="B7786" s="22" t="s">
        <v>8466</v>
      </c>
      <c r="C7786" s="22" t="s">
        <v>1333</v>
      </c>
      <c r="D7786" s="27" t="s">
        <v>8453</v>
      </c>
      <c r="E7786" s="24" t="s">
        <v>4612</v>
      </c>
      <c r="F7786" s="25" t="s">
        <v>4613</v>
      </c>
      <c r="G7786" s="22" t="s">
        <v>39</v>
      </c>
      <c r="H7786" s="26">
        <v>526731</v>
      </c>
      <c r="I7786" s="28"/>
      <c r="J7786" s="26">
        <v>42138</v>
      </c>
      <c r="K7786" s="26">
        <v>568869</v>
      </c>
      <c r="L7786" s="22" t="s">
        <v>1336</v>
      </c>
      <c r="M7786" s="22"/>
      <c r="N7786">
        <f t="shared" si="467"/>
        <v>50843</v>
      </c>
      <c r="O7786">
        <f>+VLOOKUP(N7786,'Thanh toán '!O$8:P$8099,2,0)</f>
        <v>568869</v>
      </c>
      <c r="P7786">
        <f t="shared" si="468"/>
        <v>568869</v>
      </c>
      <c r="Q7786" s="30">
        <f t="shared" si="469"/>
        <v>0</v>
      </c>
    </row>
    <row r="7787" spans="1:17" hidden="1" x14ac:dyDescent="0.3">
      <c r="A7787" s="21">
        <v>59114</v>
      </c>
      <c r="B7787" s="22" t="s">
        <v>8467</v>
      </c>
      <c r="C7787" s="22" t="s">
        <v>1333</v>
      </c>
      <c r="D7787" s="27" t="s">
        <v>8453</v>
      </c>
      <c r="E7787" s="24" t="s">
        <v>4612</v>
      </c>
      <c r="F7787" s="25" t="s">
        <v>4613</v>
      </c>
      <c r="G7787" s="22" t="s">
        <v>39</v>
      </c>
      <c r="H7787" s="26">
        <v>608996</v>
      </c>
      <c r="I7787" s="28"/>
      <c r="J7787" s="26">
        <v>48720</v>
      </c>
      <c r="K7787" s="26">
        <v>657716</v>
      </c>
      <c r="L7787" s="22" t="s">
        <v>1336</v>
      </c>
      <c r="M7787" s="22"/>
      <c r="N7787">
        <f t="shared" si="467"/>
        <v>50844</v>
      </c>
      <c r="O7787" t="e">
        <f>+VLOOKUP(N7787,'Thanh toán '!O$8:P$8099,2,0)</f>
        <v>#N/A</v>
      </c>
      <c r="P7787" t="e">
        <f t="shared" si="468"/>
        <v>#N/A</v>
      </c>
      <c r="Q7787" s="30" t="e">
        <f t="shared" si="469"/>
        <v>#N/A</v>
      </c>
    </row>
    <row r="7788" spans="1:17" ht="26.3" hidden="1" x14ac:dyDescent="0.3">
      <c r="A7788" s="21">
        <v>59143</v>
      </c>
      <c r="B7788" s="22" t="s">
        <v>8468</v>
      </c>
      <c r="C7788" s="22" t="s">
        <v>1333</v>
      </c>
      <c r="D7788" s="27" t="s">
        <v>8453</v>
      </c>
      <c r="E7788" s="24" t="s">
        <v>4890</v>
      </c>
      <c r="F7788" s="25" t="s">
        <v>4891</v>
      </c>
      <c r="G7788" s="22" t="s">
        <v>100</v>
      </c>
      <c r="H7788" s="26">
        <v>700329</v>
      </c>
      <c r="I7788" s="28"/>
      <c r="J7788" s="26">
        <v>56026</v>
      </c>
      <c r="K7788" s="26">
        <v>756355</v>
      </c>
      <c r="L7788" s="22" t="s">
        <v>1336</v>
      </c>
      <c r="M7788" s="22"/>
      <c r="N7788">
        <f t="shared" si="467"/>
        <v>50873</v>
      </c>
      <c r="O7788">
        <f>+VLOOKUP(N7788,'Thanh toán '!O$8:P$8099,2,0)</f>
        <v>756355</v>
      </c>
      <c r="P7788">
        <f t="shared" si="468"/>
        <v>756355</v>
      </c>
      <c r="Q7788" s="30">
        <f t="shared" si="469"/>
        <v>0</v>
      </c>
    </row>
    <row r="7789" spans="1:17" ht="26.3" hidden="1" x14ac:dyDescent="0.3">
      <c r="A7789" s="21">
        <v>59144</v>
      </c>
      <c r="B7789" s="22" t="s">
        <v>8469</v>
      </c>
      <c r="C7789" s="22" t="s">
        <v>1333</v>
      </c>
      <c r="D7789" s="27" t="s">
        <v>8453</v>
      </c>
      <c r="E7789" s="24" t="s">
        <v>4890</v>
      </c>
      <c r="F7789" s="25" t="s">
        <v>4891</v>
      </c>
      <c r="G7789" s="22" t="s">
        <v>100</v>
      </c>
      <c r="H7789" s="26">
        <v>1289600</v>
      </c>
      <c r="I7789" s="28"/>
      <c r="J7789" s="26">
        <v>103168</v>
      </c>
      <c r="K7789" s="26">
        <v>1392768</v>
      </c>
      <c r="L7789" s="22" t="s">
        <v>1336</v>
      </c>
      <c r="M7789" s="22"/>
      <c r="N7789">
        <f t="shared" si="467"/>
        <v>50874</v>
      </c>
      <c r="O7789">
        <f>+VLOOKUP(N7789,'Thanh toán '!O$8:P$8099,2,0)</f>
        <v>1392768</v>
      </c>
      <c r="P7789">
        <f t="shared" si="468"/>
        <v>1392768</v>
      </c>
      <c r="Q7789" s="30">
        <f t="shared" si="469"/>
        <v>0</v>
      </c>
    </row>
    <row r="7790" spans="1:17" hidden="1" x14ac:dyDescent="0.3">
      <c r="A7790" s="21">
        <v>59146</v>
      </c>
      <c r="B7790" s="22" t="s">
        <v>8470</v>
      </c>
      <c r="C7790" s="22" t="s">
        <v>1333</v>
      </c>
      <c r="D7790" s="27" t="s">
        <v>8453</v>
      </c>
      <c r="E7790" s="24" t="s">
        <v>4612</v>
      </c>
      <c r="F7790" s="25" t="s">
        <v>4613</v>
      </c>
      <c r="G7790" s="22" t="s">
        <v>39</v>
      </c>
      <c r="H7790" s="26">
        <v>1106786</v>
      </c>
      <c r="I7790" s="28"/>
      <c r="J7790" s="26">
        <v>88543</v>
      </c>
      <c r="K7790" s="26">
        <v>1195329</v>
      </c>
      <c r="L7790" s="22" t="s">
        <v>1336</v>
      </c>
      <c r="M7790" s="22"/>
      <c r="N7790">
        <f t="shared" si="467"/>
        <v>50876</v>
      </c>
      <c r="O7790">
        <f>+VLOOKUP(N7790,'Thanh toán '!O$8:P$8099,2,0)</f>
        <v>1195329</v>
      </c>
      <c r="P7790">
        <f t="shared" si="468"/>
        <v>1195329</v>
      </c>
      <c r="Q7790" s="30">
        <f t="shared" si="469"/>
        <v>0</v>
      </c>
    </row>
    <row r="7791" spans="1:17" hidden="1" x14ac:dyDescent="0.3">
      <c r="A7791" s="21">
        <v>59147</v>
      </c>
      <c r="B7791" s="22" t="s">
        <v>8471</v>
      </c>
      <c r="C7791" s="22" t="s">
        <v>1333</v>
      </c>
      <c r="D7791" s="27" t="s">
        <v>8453</v>
      </c>
      <c r="E7791" s="24" t="s">
        <v>42</v>
      </c>
      <c r="F7791" s="25" t="s">
        <v>4853</v>
      </c>
      <c r="G7791" s="22" t="s">
        <v>43</v>
      </c>
      <c r="H7791" s="26">
        <v>4661380</v>
      </c>
      <c r="I7791" s="28"/>
      <c r="J7791" s="26">
        <v>372910</v>
      </c>
      <c r="K7791" s="26">
        <v>5034290</v>
      </c>
      <c r="L7791" s="22" t="s">
        <v>1336</v>
      </c>
      <c r="M7791" s="22"/>
      <c r="N7791">
        <f t="shared" si="467"/>
        <v>50877</v>
      </c>
      <c r="O7791">
        <f>+VLOOKUP(N7791,'Thanh toán '!O$8:P$8099,2,0)</f>
        <v>5034290</v>
      </c>
      <c r="P7791">
        <f t="shared" si="468"/>
        <v>5034290</v>
      </c>
      <c r="Q7791" s="30">
        <f t="shared" si="469"/>
        <v>0</v>
      </c>
    </row>
    <row r="7792" spans="1:17" hidden="1" x14ac:dyDescent="0.3">
      <c r="A7792" s="21">
        <v>59148</v>
      </c>
      <c r="B7792" s="22" t="s">
        <v>8472</v>
      </c>
      <c r="C7792" s="22" t="s">
        <v>1333</v>
      </c>
      <c r="D7792" s="27" t="s">
        <v>8453</v>
      </c>
      <c r="E7792" s="24" t="s">
        <v>4612</v>
      </c>
      <c r="F7792" s="25" t="s">
        <v>4613</v>
      </c>
      <c r="G7792" s="22" t="s">
        <v>39</v>
      </c>
      <c r="H7792" s="26">
        <v>375774</v>
      </c>
      <c r="I7792" s="28"/>
      <c r="J7792" s="26">
        <v>30062</v>
      </c>
      <c r="K7792" s="26">
        <v>405836</v>
      </c>
      <c r="L7792" s="22" t="s">
        <v>1336</v>
      </c>
      <c r="M7792" s="22"/>
      <c r="N7792">
        <f t="shared" si="467"/>
        <v>50878</v>
      </c>
      <c r="O7792">
        <f>+VLOOKUP(N7792,'Thanh toán '!O$8:P$8099,2,0)</f>
        <v>405836</v>
      </c>
      <c r="P7792">
        <f t="shared" si="468"/>
        <v>405836</v>
      </c>
      <c r="Q7792" s="30">
        <f t="shared" si="469"/>
        <v>0</v>
      </c>
    </row>
    <row r="7793" spans="1:17" hidden="1" x14ac:dyDescent="0.3">
      <c r="A7793" s="21">
        <v>59149</v>
      </c>
      <c r="B7793" s="22" t="s">
        <v>8473</v>
      </c>
      <c r="C7793" s="22" t="s">
        <v>1333</v>
      </c>
      <c r="D7793" s="27" t="s">
        <v>8453</v>
      </c>
      <c r="E7793" s="24" t="s">
        <v>4612</v>
      </c>
      <c r="F7793" s="25" t="s">
        <v>4613</v>
      </c>
      <c r="G7793" s="22" t="s">
        <v>39</v>
      </c>
      <c r="H7793" s="26">
        <v>734310</v>
      </c>
      <c r="I7793" s="28"/>
      <c r="J7793" s="26">
        <v>58745</v>
      </c>
      <c r="K7793" s="26">
        <v>793055</v>
      </c>
      <c r="L7793" s="22" t="s">
        <v>1336</v>
      </c>
      <c r="M7793" s="22"/>
      <c r="N7793">
        <f t="shared" si="467"/>
        <v>50879</v>
      </c>
      <c r="O7793">
        <f>+VLOOKUP(N7793,'Thanh toán '!O$8:P$8099,2,0)</f>
        <v>793055</v>
      </c>
      <c r="P7793">
        <f t="shared" si="468"/>
        <v>793055</v>
      </c>
      <c r="Q7793" s="30">
        <f t="shared" si="469"/>
        <v>0</v>
      </c>
    </row>
    <row r="7794" spans="1:17" hidden="1" x14ac:dyDescent="0.3">
      <c r="A7794" s="21">
        <v>59150</v>
      </c>
      <c r="B7794" s="22" t="s">
        <v>8474</v>
      </c>
      <c r="C7794" s="22" t="s">
        <v>1333</v>
      </c>
      <c r="D7794" s="27" t="s">
        <v>8453</v>
      </c>
      <c r="E7794" s="24" t="s">
        <v>4612</v>
      </c>
      <c r="F7794" s="25" t="s">
        <v>4613</v>
      </c>
      <c r="G7794" s="22" t="s">
        <v>39</v>
      </c>
      <c r="H7794" s="26">
        <v>840815</v>
      </c>
      <c r="I7794" s="28"/>
      <c r="J7794" s="26">
        <v>67265</v>
      </c>
      <c r="K7794" s="26">
        <v>908080</v>
      </c>
      <c r="L7794" s="22" t="s">
        <v>1336</v>
      </c>
      <c r="M7794" s="22"/>
      <c r="N7794">
        <f t="shared" si="467"/>
        <v>50880</v>
      </c>
      <c r="O7794">
        <f>+VLOOKUP(N7794,'Thanh toán '!O$8:P$8099,2,0)</f>
        <v>908080</v>
      </c>
      <c r="P7794">
        <f t="shared" si="468"/>
        <v>908080</v>
      </c>
      <c r="Q7794" s="30">
        <f t="shared" si="469"/>
        <v>0</v>
      </c>
    </row>
    <row r="7795" spans="1:17" hidden="1" x14ac:dyDescent="0.3">
      <c r="A7795" s="21">
        <v>59151</v>
      </c>
      <c r="B7795" s="22" t="s">
        <v>8475</v>
      </c>
      <c r="C7795" s="22" t="s">
        <v>1333</v>
      </c>
      <c r="D7795" s="27" t="s">
        <v>8453</v>
      </c>
      <c r="E7795" s="24" t="s">
        <v>4612</v>
      </c>
      <c r="F7795" s="25" t="s">
        <v>4613</v>
      </c>
      <c r="G7795" s="22" t="s">
        <v>39</v>
      </c>
      <c r="H7795" s="26">
        <v>370839</v>
      </c>
      <c r="I7795" s="28"/>
      <c r="J7795" s="26">
        <v>29667</v>
      </c>
      <c r="K7795" s="26">
        <v>400506</v>
      </c>
      <c r="L7795" s="22" t="s">
        <v>1336</v>
      </c>
      <c r="M7795" s="22"/>
      <c r="N7795">
        <f t="shared" si="467"/>
        <v>50881</v>
      </c>
      <c r="O7795">
        <f>+VLOOKUP(N7795,'Thanh toán '!O$8:P$8099,2,0)</f>
        <v>400506</v>
      </c>
      <c r="P7795">
        <f t="shared" si="468"/>
        <v>400506</v>
      </c>
      <c r="Q7795" s="30">
        <f t="shared" si="469"/>
        <v>0</v>
      </c>
    </row>
    <row r="7796" spans="1:17" hidden="1" x14ac:dyDescent="0.3">
      <c r="A7796" s="21">
        <v>59152</v>
      </c>
      <c r="B7796" s="22" t="s">
        <v>8476</v>
      </c>
      <c r="C7796" s="22" t="s">
        <v>1333</v>
      </c>
      <c r="D7796" s="27" t="s">
        <v>8453</v>
      </c>
      <c r="E7796" s="24" t="s">
        <v>4612</v>
      </c>
      <c r="F7796" s="25" t="s">
        <v>4613</v>
      </c>
      <c r="G7796" s="22" t="s">
        <v>39</v>
      </c>
      <c r="H7796" s="26">
        <v>233222</v>
      </c>
      <c r="I7796" s="28"/>
      <c r="J7796" s="26">
        <v>18658</v>
      </c>
      <c r="K7796" s="26">
        <v>251880</v>
      </c>
      <c r="L7796" s="22" t="s">
        <v>1336</v>
      </c>
      <c r="M7796" s="22"/>
      <c r="N7796">
        <f t="shared" si="467"/>
        <v>50882</v>
      </c>
      <c r="O7796">
        <f>+VLOOKUP(N7796,'Thanh toán '!O$8:P$8099,2,0)</f>
        <v>251880</v>
      </c>
      <c r="P7796">
        <f t="shared" si="468"/>
        <v>251880</v>
      </c>
      <c r="Q7796" s="30">
        <f t="shared" si="469"/>
        <v>0</v>
      </c>
    </row>
    <row r="7797" spans="1:17" hidden="1" x14ac:dyDescent="0.3">
      <c r="A7797" s="21">
        <v>59153</v>
      </c>
      <c r="B7797" s="22" t="s">
        <v>8477</v>
      </c>
      <c r="C7797" s="22" t="s">
        <v>1333</v>
      </c>
      <c r="D7797" s="27" t="s">
        <v>8453</v>
      </c>
      <c r="E7797" s="24" t="s">
        <v>4612</v>
      </c>
      <c r="F7797" s="25" t="s">
        <v>4613</v>
      </c>
      <c r="G7797" s="22" t="s">
        <v>39</v>
      </c>
      <c r="H7797" s="26">
        <v>618065</v>
      </c>
      <c r="I7797" s="28"/>
      <c r="J7797" s="26">
        <v>49445</v>
      </c>
      <c r="K7797" s="26">
        <v>667510</v>
      </c>
      <c r="L7797" s="22" t="s">
        <v>1336</v>
      </c>
      <c r="M7797" s="22"/>
      <c r="N7797">
        <f t="shared" si="467"/>
        <v>50883</v>
      </c>
      <c r="O7797">
        <f>+VLOOKUP(N7797,'Thanh toán '!O$8:P$8099,2,0)</f>
        <v>667510</v>
      </c>
      <c r="P7797">
        <f t="shared" si="468"/>
        <v>667510</v>
      </c>
      <c r="Q7797" s="30">
        <f t="shared" si="469"/>
        <v>0</v>
      </c>
    </row>
    <row r="7798" spans="1:17" hidden="1" x14ac:dyDescent="0.3">
      <c r="A7798" s="21">
        <v>59154</v>
      </c>
      <c r="B7798" s="22" t="s">
        <v>8478</v>
      </c>
      <c r="C7798" s="22" t="s">
        <v>1333</v>
      </c>
      <c r="D7798" s="27" t="s">
        <v>8453</v>
      </c>
      <c r="E7798" s="24" t="s">
        <v>4612</v>
      </c>
      <c r="F7798" s="25" t="s">
        <v>4613</v>
      </c>
      <c r="G7798" s="22" t="s">
        <v>39</v>
      </c>
      <c r="H7798" s="26">
        <v>453515</v>
      </c>
      <c r="I7798" s="28"/>
      <c r="J7798" s="26">
        <v>36281</v>
      </c>
      <c r="K7798" s="26">
        <v>489796</v>
      </c>
      <c r="L7798" s="22" t="s">
        <v>1336</v>
      </c>
      <c r="M7798" s="22"/>
      <c r="N7798">
        <f t="shared" si="467"/>
        <v>50884</v>
      </c>
      <c r="O7798">
        <f>+VLOOKUP(N7798,'Thanh toán '!O$8:P$8099,2,0)</f>
        <v>489796</v>
      </c>
      <c r="P7798">
        <f t="shared" si="468"/>
        <v>489796</v>
      </c>
      <c r="Q7798" s="30">
        <f t="shared" si="469"/>
        <v>0</v>
      </c>
    </row>
    <row r="7799" spans="1:17" ht="26.3" hidden="1" x14ac:dyDescent="0.3">
      <c r="A7799" s="21">
        <v>59157</v>
      </c>
      <c r="B7799" s="22" t="s">
        <v>8479</v>
      </c>
      <c r="C7799" s="22" t="s">
        <v>1333</v>
      </c>
      <c r="D7799" s="27" t="s">
        <v>8453</v>
      </c>
      <c r="E7799" s="24" t="s">
        <v>4890</v>
      </c>
      <c r="F7799" s="25" t="s">
        <v>4891</v>
      </c>
      <c r="G7799" s="22" t="s">
        <v>100</v>
      </c>
      <c r="H7799" s="26">
        <v>1767666</v>
      </c>
      <c r="I7799" s="28"/>
      <c r="J7799" s="26">
        <v>141413</v>
      </c>
      <c r="K7799" s="26">
        <v>1909079</v>
      </c>
      <c r="L7799" s="22" t="s">
        <v>1336</v>
      </c>
      <c r="M7799" s="22"/>
      <c r="N7799">
        <f t="shared" si="467"/>
        <v>50887</v>
      </c>
      <c r="O7799" t="e">
        <f>+VLOOKUP(N7799,'Thanh toán '!O$8:P$8099,2,0)</f>
        <v>#N/A</v>
      </c>
      <c r="P7799" t="e">
        <f t="shared" si="468"/>
        <v>#N/A</v>
      </c>
      <c r="Q7799" s="30" t="e">
        <f t="shared" si="469"/>
        <v>#N/A</v>
      </c>
    </row>
    <row r="7800" spans="1:17" ht="26.3" hidden="1" x14ac:dyDescent="0.3">
      <c r="A7800" s="21">
        <v>59159</v>
      </c>
      <c r="B7800" s="22" t="s">
        <v>8480</v>
      </c>
      <c r="C7800" s="22" t="s">
        <v>1333</v>
      </c>
      <c r="D7800" s="27" t="s">
        <v>8453</v>
      </c>
      <c r="E7800" s="24" t="s">
        <v>4890</v>
      </c>
      <c r="F7800" s="25" t="s">
        <v>4891</v>
      </c>
      <c r="G7800" s="22" t="s">
        <v>100</v>
      </c>
      <c r="H7800" s="26">
        <v>1289600</v>
      </c>
      <c r="I7800" s="28"/>
      <c r="J7800" s="26">
        <v>103168</v>
      </c>
      <c r="K7800" s="26">
        <v>1392768</v>
      </c>
      <c r="L7800" s="22" t="s">
        <v>1336</v>
      </c>
      <c r="M7800" s="22"/>
      <c r="N7800">
        <f t="shared" si="467"/>
        <v>50889</v>
      </c>
      <c r="O7800" t="e">
        <f>+VLOOKUP(N7800,'Thanh toán '!O$8:P$8099,2,0)</f>
        <v>#N/A</v>
      </c>
      <c r="P7800" t="e">
        <f t="shared" si="468"/>
        <v>#N/A</v>
      </c>
      <c r="Q7800" s="30" t="e">
        <f t="shared" si="469"/>
        <v>#N/A</v>
      </c>
    </row>
    <row r="7801" spans="1:17" ht="26.3" hidden="1" x14ac:dyDescent="0.3">
      <c r="A7801" s="21">
        <v>59161</v>
      </c>
      <c r="B7801" s="22" t="s">
        <v>8481</v>
      </c>
      <c r="C7801" s="22" t="s">
        <v>1333</v>
      </c>
      <c r="D7801" s="27" t="s">
        <v>8453</v>
      </c>
      <c r="E7801" s="24" t="s">
        <v>4890</v>
      </c>
      <c r="F7801" s="25" t="s">
        <v>4891</v>
      </c>
      <c r="G7801" s="22" t="s">
        <v>100</v>
      </c>
      <c r="H7801" s="26">
        <v>1289600</v>
      </c>
      <c r="I7801" s="28"/>
      <c r="J7801" s="26">
        <v>103168</v>
      </c>
      <c r="K7801" s="26">
        <v>1392768</v>
      </c>
      <c r="L7801" s="22" t="s">
        <v>1336</v>
      </c>
      <c r="M7801" s="22"/>
      <c r="N7801">
        <f t="shared" si="467"/>
        <v>50891</v>
      </c>
      <c r="O7801">
        <f>+VLOOKUP(N7801,'Thanh toán '!O$8:P$8099,2,0)</f>
        <v>1392768</v>
      </c>
      <c r="P7801">
        <f t="shared" si="468"/>
        <v>1392768</v>
      </c>
      <c r="Q7801" s="30">
        <f t="shared" si="469"/>
        <v>0</v>
      </c>
    </row>
    <row r="7802" spans="1:17" ht="26.3" hidden="1" x14ac:dyDescent="0.3">
      <c r="A7802" s="21">
        <v>59162</v>
      </c>
      <c r="B7802" s="22" t="s">
        <v>8482</v>
      </c>
      <c r="C7802" s="22" t="s">
        <v>1333</v>
      </c>
      <c r="D7802" s="27" t="s">
        <v>8453</v>
      </c>
      <c r="E7802" s="24" t="s">
        <v>4890</v>
      </c>
      <c r="F7802" s="25" t="s">
        <v>4891</v>
      </c>
      <c r="G7802" s="22" t="s">
        <v>100</v>
      </c>
      <c r="H7802" s="26">
        <v>1188696</v>
      </c>
      <c r="I7802" s="28"/>
      <c r="J7802" s="26">
        <v>95096</v>
      </c>
      <c r="K7802" s="26">
        <v>1283792</v>
      </c>
      <c r="L7802" s="22" t="s">
        <v>1336</v>
      </c>
      <c r="M7802" s="22"/>
      <c r="N7802">
        <f t="shared" si="467"/>
        <v>50892</v>
      </c>
      <c r="O7802">
        <f>+VLOOKUP(N7802,'Thanh toán '!O$8:P$8099,2,0)</f>
        <v>1283792</v>
      </c>
      <c r="P7802">
        <f t="shared" si="468"/>
        <v>1283792</v>
      </c>
      <c r="Q7802" s="30">
        <f t="shared" si="469"/>
        <v>0</v>
      </c>
    </row>
    <row r="7803" spans="1:17" ht="26.3" hidden="1" x14ac:dyDescent="0.3">
      <c r="A7803" s="21">
        <v>59163</v>
      </c>
      <c r="B7803" s="22" t="s">
        <v>8483</v>
      </c>
      <c r="C7803" s="22" t="s">
        <v>1333</v>
      </c>
      <c r="D7803" s="27" t="s">
        <v>8453</v>
      </c>
      <c r="E7803" s="24" t="s">
        <v>4890</v>
      </c>
      <c r="F7803" s="25" t="s">
        <v>4891</v>
      </c>
      <c r="G7803" s="22" t="s">
        <v>100</v>
      </c>
      <c r="H7803" s="26">
        <v>1402159</v>
      </c>
      <c r="I7803" s="28"/>
      <c r="J7803" s="26">
        <v>112173</v>
      </c>
      <c r="K7803" s="26">
        <v>1514332</v>
      </c>
      <c r="L7803" s="22" t="s">
        <v>1336</v>
      </c>
      <c r="M7803" s="22"/>
      <c r="N7803">
        <f t="shared" si="467"/>
        <v>50893</v>
      </c>
      <c r="O7803">
        <f>+VLOOKUP(N7803,'Thanh toán '!O$8:P$8099,2,0)</f>
        <v>1514332</v>
      </c>
      <c r="P7803">
        <f t="shared" si="468"/>
        <v>1514332</v>
      </c>
      <c r="Q7803" s="30">
        <f t="shared" si="469"/>
        <v>0</v>
      </c>
    </row>
    <row r="7804" spans="1:17" ht="26.3" hidden="1" x14ac:dyDescent="0.3">
      <c r="A7804" s="21">
        <v>59164</v>
      </c>
      <c r="B7804" s="22" t="s">
        <v>8484</v>
      </c>
      <c r="C7804" s="22" t="s">
        <v>1333</v>
      </c>
      <c r="D7804" s="27" t="s">
        <v>8453</v>
      </c>
      <c r="E7804" s="24" t="s">
        <v>4890</v>
      </c>
      <c r="F7804" s="25" t="s">
        <v>4891</v>
      </c>
      <c r="G7804" s="22" t="s">
        <v>100</v>
      </c>
      <c r="H7804" s="26">
        <v>1289600</v>
      </c>
      <c r="I7804" s="28"/>
      <c r="J7804" s="26">
        <v>103168</v>
      </c>
      <c r="K7804" s="26">
        <v>1392768</v>
      </c>
      <c r="L7804" s="22" t="s">
        <v>1336</v>
      </c>
      <c r="M7804" s="22"/>
      <c r="N7804">
        <f t="shared" si="467"/>
        <v>50894</v>
      </c>
      <c r="O7804">
        <f>+VLOOKUP(N7804,'Thanh toán '!O$8:P$8099,2,0)</f>
        <v>1392768</v>
      </c>
      <c r="P7804">
        <f t="shared" si="468"/>
        <v>1392768</v>
      </c>
      <c r="Q7804" s="30">
        <f t="shared" si="469"/>
        <v>0</v>
      </c>
    </row>
    <row r="7805" spans="1:17" ht="26.3" hidden="1" x14ac:dyDescent="0.3">
      <c r="A7805" s="21">
        <v>59165</v>
      </c>
      <c r="B7805" s="22" t="s">
        <v>8485</v>
      </c>
      <c r="C7805" s="22" t="s">
        <v>1333</v>
      </c>
      <c r="D7805" s="27" t="s">
        <v>8453</v>
      </c>
      <c r="E7805" s="24" t="s">
        <v>4890</v>
      </c>
      <c r="F7805" s="25" t="s">
        <v>4891</v>
      </c>
      <c r="G7805" s="22" t="s">
        <v>100</v>
      </c>
      <c r="H7805" s="26">
        <v>1289600</v>
      </c>
      <c r="I7805" s="28"/>
      <c r="J7805" s="26">
        <v>103168</v>
      </c>
      <c r="K7805" s="26">
        <v>1392768</v>
      </c>
      <c r="L7805" s="22" t="s">
        <v>1336</v>
      </c>
      <c r="M7805" s="22"/>
      <c r="N7805">
        <f t="shared" si="467"/>
        <v>50895</v>
      </c>
      <c r="O7805" t="e">
        <f>+VLOOKUP(N7805,'Thanh toán '!O$8:P$8099,2,0)</f>
        <v>#N/A</v>
      </c>
      <c r="P7805" t="e">
        <f t="shared" si="468"/>
        <v>#N/A</v>
      </c>
      <c r="Q7805" s="30" t="e">
        <f t="shared" si="469"/>
        <v>#N/A</v>
      </c>
    </row>
    <row r="7806" spans="1:17" ht="26.3" hidden="1" x14ac:dyDescent="0.3">
      <c r="A7806" s="21">
        <v>59166</v>
      </c>
      <c r="B7806" s="22" t="s">
        <v>8486</v>
      </c>
      <c r="C7806" s="22" t="s">
        <v>1333</v>
      </c>
      <c r="D7806" s="27" t="s">
        <v>8453</v>
      </c>
      <c r="E7806" s="24" t="s">
        <v>4890</v>
      </c>
      <c r="F7806" s="25" t="s">
        <v>4891</v>
      </c>
      <c r="G7806" s="22" t="s">
        <v>100</v>
      </c>
      <c r="H7806" s="26">
        <v>445500</v>
      </c>
      <c r="I7806" s="28"/>
      <c r="J7806" s="26">
        <v>35640</v>
      </c>
      <c r="K7806" s="26">
        <v>481140</v>
      </c>
      <c r="L7806" s="22" t="s">
        <v>1336</v>
      </c>
      <c r="M7806" s="22"/>
      <c r="N7806">
        <f t="shared" si="467"/>
        <v>50896</v>
      </c>
      <c r="O7806" t="e">
        <f>+VLOOKUP(N7806,'Thanh toán '!O$8:P$8099,2,0)</f>
        <v>#N/A</v>
      </c>
      <c r="P7806" t="e">
        <f t="shared" si="468"/>
        <v>#N/A</v>
      </c>
      <c r="Q7806" s="30" t="e">
        <f t="shared" si="469"/>
        <v>#N/A</v>
      </c>
    </row>
    <row r="7807" spans="1:17" ht="26.3" hidden="1" x14ac:dyDescent="0.3">
      <c r="A7807" s="21">
        <v>59167</v>
      </c>
      <c r="B7807" s="22" t="s">
        <v>8487</v>
      </c>
      <c r="C7807" s="22" t="s">
        <v>1333</v>
      </c>
      <c r="D7807" s="27" t="s">
        <v>8453</v>
      </c>
      <c r="E7807" s="24" t="s">
        <v>4660</v>
      </c>
      <c r="F7807" s="25" t="s">
        <v>5644</v>
      </c>
      <c r="G7807" s="22" t="s">
        <v>24</v>
      </c>
      <c r="H7807" s="26">
        <v>1887202</v>
      </c>
      <c r="I7807" s="28"/>
      <c r="J7807" s="26">
        <v>150976</v>
      </c>
      <c r="K7807" s="26">
        <v>2038178</v>
      </c>
      <c r="L7807" s="22" t="s">
        <v>1336</v>
      </c>
      <c r="M7807" s="22"/>
      <c r="N7807">
        <f t="shared" si="467"/>
        <v>50897</v>
      </c>
      <c r="O7807">
        <f>+VLOOKUP(N7807,'Thanh toán '!O$8:P$8099,2,0)</f>
        <v>2038178</v>
      </c>
      <c r="P7807">
        <f t="shared" si="468"/>
        <v>2038178</v>
      </c>
      <c r="Q7807" s="30">
        <f t="shared" si="469"/>
        <v>0</v>
      </c>
    </row>
    <row r="7808" spans="1:17" ht="26.3" hidden="1" x14ac:dyDescent="0.3">
      <c r="A7808" s="21">
        <v>59168</v>
      </c>
      <c r="B7808" s="22" t="s">
        <v>8488</v>
      </c>
      <c r="C7808" s="22" t="s">
        <v>1333</v>
      </c>
      <c r="D7808" s="27" t="s">
        <v>8453</v>
      </c>
      <c r="E7808" s="24" t="s">
        <v>4660</v>
      </c>
      <c r="F7808" s="25" t="s">
        <v>5644</v>
      </c>
      <c r="G7808" s="22" t="s">
        <v>24</v>
      </c>
      <c r="H7808" s="26">
        <v>1999449</v>
      </c>
      <c r="I7808" s="28"/>
      <c r="J7808" s="26">
        <v>159956</v>
      </c>
      <c r="K7808" s="26">
        <v>2159405</v>
      </c>
      <c r="L7808" s="22" t="s">
        <v>1336</v>
      </c>
      <c r="M7808" s="22"/>
      <c r="N7808">
        <f t="shared" si="467"/>
        <v>50898</v>
      </c>
      <c r="O7808">
        <f>+VLOOKUP(N7808,'Thanh toán '!O$8:P$8099,2,0)</f>
        <v>2159405</v>
      </c>
      <c r="P7808">
        <f t="shared" si="468"/>
        <v>2159405</v>
      </c>
      <c r="Q7808" s="30">
        <f t="shared" si="469"/>
        <v>0</v>
      </c>
    </row>
    <row r="7809" spans="1:17" ht="26.3" hidden="1" x14ac:dyDescent="0.3">
      <c r="A7809" s="21">
        <v>59169</v>
      </c>
      <c r="B7809" s="22" t="s">
        <v>8489</v>
      </c>
      <c r="C7809" s="22" t="s">
        <v>1333</v>
      </c>
      <c r="D7809" s="27" t="s">
        <v>8453</v>
      </c>
      <c r="E7809" s="24" t="s">
        <v>4753</v>
      </c>
      <c r="F7809" s="25" t="s">
        <v>4754</v>
      </c>
      <c r="G7809" s="22" t="s">
        <v>1453</v>
      </c>
      <c r="H7809" s="26">
        <v>3465480</v>
      </c>
      <c r="I7809" s="28"/>
      <c r="J7809" s="26">
        <v>277238</v>
      </c>
      <c r="K7809" s="26">
        <v>3742718</v>
      </c>
      <c r="L7809" s="22" t="s">
        <v>1336</v>
      </c>
      <c r="M7809" s="22"/>
      <c r="N7809">
        <f t="shared" si="467"/>
        <v>50899</v>
      </c>
      <c r="O7809">
        <f>+VLOOKUP(N7809,'Thanh toán '!O$8:P$8099,2,0)</f>
        <v>3742718</v>
      </c>
      <c r="P7809">
        <f t="shared" si="468"/>
        <v>3742718</v>
      </c>
      <c r="Q7809" s="30">
        <f t="shared" si="469"/>
        <v>0</v>
      </c>
    </row>
    <row r="7810" spans="1:17" hidden="1" x14ac:dyDescent="0.3">
      <c r="A7810" s="21">
        <v>59170</v>
      </c>
      <c r="B7810" s="22" t="s">
        <v>8490</v>
      </c>
      <c r="C7810" s="22" t="s">
        <v>1333</v>
      </c>
      <c r="D7810" s="27" t="s">
        <v>8453</v>
      </c>
      <c r="E7810" s="24" t="s">
        <v>5760</v>
      </c>
      <c r="F7810" s="25" t="s">
        <v>5761</v>
      </c>
      <c r="G7810" s="22" t="s">
        <v>2868</v>
      </c>
      <c r="H7810" s="26">
        <v>1924970</v>
      </c>
      <c r="I7810" s="28"/>
      <c r="J7810" s="26">
        <v>153998</v>
      </c>
      <c r="K7810" s="26">
        <v>2078968</v>
      </c>
      <c r="L7810" s="22" t="s">
        <v>1336</v>
      </c>
      <c r="M7810" s="22"/>
      <c r="N7810">
        <f t="shared" si="467"/>
        <v>50900</v>
      </c>
      <c r="O7810">
        <f>+VLOOKUP(N7810,'Thanh toán '!O$8:P$8099,2,0)</f>
        <v>2078968</v>
      </c>
      <c r="P7810">
        <f t="shared" si="468"/>
        <v>2078968</v>
      </c>
      <c r="Q7810" s="30">
        <f t="shared" si="469"/>
        <v>0</v>
      </c>
    </row>
    <row r="7811" spans="1:17" hidden="1" x14ac:dyDescent="0.3">
      <c r="A7811" s="21">
        <v>59171</v>
      </c>
      <c r="B7811" s="22" t="s">
        <v>8491</v>
      </c>
      <c r="C7811" s="22" t="s">
        <v>1333</v>
      </c>
      <c r="D7811" s="27" t="s">
        <v>8453</v>
      </c>
      <c r="E7811" s="24" t="s">
        <v>5385</v>
      </c>
      <c r="F7811" s="25" t="s">
        <v>5386</v>
      </c>
      <c r="G7811" s="22" t="s">
        <v>325</v>
      </c>
      <c r="H7811" s="26">
        <v>2346710</v>
      </c>
      <c r="I7811" s="28"/>
      <c r="J7811" s="26">
        <v>187737</v>
      </c>
      <c r="K7811" s="26">
        <v>2534447</v>
      </c>
      <c r="L7811" s="22" t="s">
        <v>1336</v>
      </c>
      <c r="M7811" s="22"/>
      <c r="N7811">
        <f t="shared" si="467"/>
        <v>50901</v>
      </c>
      <c r="O7811">
        <f>+VLOOKUP(N7811,'Thanh toán '!O$8:P$8099,2,0)</f>
        <v>2534447</v>
      </c>
      <c r="P7811">
        <f t="shared" si="468"/>
        <v>2534447</v>
      </c>
      <c r="Q7811" s="30">
        <f t="shared" si="469"/>
        <v>0</v>
      </c>
    </row>
    <row r="7812" spans="1:17" ht="26.3" hidden="1" x14ac:dyDescent="0.3">
      <c r="A7812" s="21">
        <v>59173</v>
      </c>
      <c r="B7812" s="22" t="s">
        <v>8492</v>
      </c>
      <c r="C7812" s="22" t="s">
        <v>1333</v>
      </c>
      <c r="D7812" s="27" t="s">
        <v>8493</v>
      </c>
      <c r="E7812" s="24" t="s">
        <v>4660</v>
      </c>
      <c r="F7812" s="25" t="s">
        <v>5644</v>
      </c>
      <c r="G7812" s="22" t="s">
        <v>24</v>
      </c>
      <c r="H7812" s="26">
        <v>2314016</v>
      </c>
      <c r="I7812" s="28"/>
      <c r="J7812" s="26">
        <v>185121</v>
      </c>
      <c r="K7812" s="26">
        <v>2499137</v>
      </c>
      <c r="L7812" s="22" t="s">
        <v>1336</v>
      </c>
      <c r="M7812" s="22"/>
      <c r="N7812">
        <f t="shared" si="467"/>
        <v>50903</v>
      </c>
      <c r="O7812">
        <f>+VLOOKUP(N7812,'Thanh toán '!O$8:P$8099,2,0)</f>
        <v>2499137</v>
      </c>
      <c r="P7812">
        <f t="shared" si="468"/>
        <v>2499137</v>
      </c>
      <c r="Q7812" s="30">
        <f t="shared" si="469"/>
        <v>0</v>
      </c>
    </row>
    <row r="7813" spans="1:17" ht="26.3" hidden="1" x14ac:dyDescent="0.3">
      <c r="A7813" s="21">
        <v>59174</v>
      </c>
      <c r="B7813" s="22" t="s">
        <v>8494</v>
      </c>
      <c r="C7813" s="22" t="s">
        <v>1333</v>
      </c>
      <c r="D7813" s="27" t="s">
        <v>8493</v>
      </c>
      <c r="E7813" s="24" t="s">
        <v>4660</v>
      </c>
      <c r="F7813" s="25" t="s">
        <v>5644</v>
      </c>
      <c r="G7813" s="22" t="s">
        <v>24</v>
      </c>
      <c r="H7813" s="26">
        <v>1499892</v>
      </c>
      <c r="I7813" s="28"/>
      <c r="J7813" s="26">
        <v>119991</v>
      </c>
      <c r="K7813" s="26">
        <v>1619883</v>
      </c>
      <c r="L7813" s="22" t="s">
        <v>1336</v>
      </c>
      <c r="M7813" s="22"/>
      <c r="N7813">
        <f t="shared" si="467"/>
        <v>50904</v>
      </c>
      <c r="O7813">
        <f>+VLOOKUP(N7813,'Thanh toán '!O$8:P$8099,2,0)</f>
        <v>1619883</v>
      </c>
      <c r="P7813">
        <f t="shared" si="468"/>
        <v>1619883</v>
      </c>
      <c r="Q7813" s="30">
        <f t="shared" si="469"/>
        <v>0</v>
      </c>
    </row>
    <row r="7814" spans="1:17" hidden="1" x14ac:dyDescent="0.3">
      <c r="A7814" s="21">
        <v>59176</v>
      </c>
      <c r="B7814" s="22" t="s">
        <v>8495</v>
      </c>
      <c r="C7814" s="22" t="s">
        <v>1333</v>
      </c>
      <c r="D7814" s="27" t="s">
        <v>8493</v>
      </c>
      <c r="E7814" s="24" t="s">
        <v>4612</v>
      </c>
      <c r="F7814" s="25" t="s">
        <v>4613</v>
      </c>
      <c r="G7814" s="22" t="s">
        <v>39</v>
      </c>
      <c r="H7814" s="26">
        <v>1467201</v>
      </c>
      <c r="I7814" s="28"/>
      <c r="J7814" s="26">
        <v>117376</v>
      </c>
      <c r="K7814" s="26">
        <v>1584577</v>
      </c>
      <c r="L7814" s="22" t="s">
        <v>1336</v>
      </c>
      <c r="M7814" s="22"/>
      <c r="N7814">
        <f t="shared" ref="N7814:N7877" si="470">+B7814*1</f>
        <v>50906</v>
      </c>
      <c r="O7814">
        <f>+VLOOKUP(N7814,'Thanh toán '!O$8:P$8099,2,0)</f>
        <v>1584577</v>
      </c>
      <c r="P7814">
        <f t="shared" ref="P7814:P7877" si="471">+O7814</f>
        <v>1584577</v>
      </c>
      <c r="Q7814" s="30">
        <f t="shared" si="469"/>
        <v>0</v>
      </c>
    </row>
    <row r="7815" spans="1:17" hidden="1" x14ac:dyDescent="0.3">
      <c r="A7815" s="21">
        <v>59177</v>
      </c>
      <c r="B7815" s="22" t="s">
        <v>8496</v>
      </c>
      <c r="C7815" s="22" t="s">
        <v>1333</v>
      </c>
      <c r="D7815" s="27" t="s">
        <v>8493</v>
      </c>
      <c r="E7815" s="24" t="s">
        <v>4612</v>
      </c>
      <c r="F7815" s="25" t="s">
        <v>4613</v>
      </c>
      <c r="G7815" s="22" t="s">
        <v>39</v>
      </c>
      <c r="H7815" s="26">
        <v>310962</v>
      </c>
      <c r="I7815" s="28"/>
      <c r="J7815" s="26">
        <v>24877</v>
      </c>
      <c r="K7815" s="26">
        <v>335839</v>
      </c>
      <c r="L7815" s="22" t="s">
        <v>1336</v>
      </c>
      <c r="M7815" s="22"/>
      <c r="N7815">
        <f t="shared" si="470"/>
        <v>50907</v>
      </c>
      <c r="O7815">
        <f>+VLOOKUP(N7815,'Thanh toán '!O$8:P$8099,2,0)</f>
        <v>335839</v>
      </c>
      <c r="P7815">
        <f t="shared" si="471"/>
        <v>335839</v>
      </c>
      <c r="Q7815" s="30">
        <f t="shared" si="469"/>
        <v>0</v>
      </c>
    </row>
    <row r="7816" spans="1:17" ht="26.3" hidden="1" x14ac:dyDescent="0.3">
      <c r="A7816" s="21">
        <v>59178</v>
      </c>
      <c r="B7816" s="22" t="s">
        <v>8497</v>
      </c>
      <c r="C7816" s="22" t="s">
        <v>1333</v>
      </c>
      <c r="D7816" s="27" t="s">
        <v>8493</v>
      </c>
      <c r="E7816" s="24" t="s">
        <v>4890</v>
      </c>
      <c r="F7816" s="25" t="s">
        <v>4891</v>
      </c>
      <c r="G7816" s="22" t="s">
        <v>100</v>
      </c>
      <c r="H7816" s="26">
        <v>594798</v>
      </c>
      <c r="I7816" s="28"/>
      <c r="J7816" s="26">
        <v>47584</v>
      </c>
      <c r="K7816" s="26">
        <v>642382</v>
      </c>
      <c r="L7816" s="22" t="s">
        <v>1336</v>
      </c>
      <c r="M7816" s="22"/>
      <c r="N7816">
        <f t="shared" si="470"/>
        <v>50908</v>
      </c>
      <c r="O7816" t="e">
        <f>+VLOOKUP(N7816,'Thanh toán '!O$8:P$8099,2,0)</f>
        <v>#N/A</v>
      </c>
      <c r="P7816" t="e">
        <f t="shared" si="471"/>
        <v>#N/A</v>
      </c>
      <c r="Q7816" s="30" t="e">
        <f t="shared" si="469"/>
        <v>#N/A</v>
      </c>
    </row>
    <row r="7817" spans="1:17" ht="26.3" hidden="1" x14ac:dyDescent="0.3">
      <c r="A7817" s="21">
        <v>59179</v>
      </c>
      <c r="B7817" s="22" t="s">
        <v>8498</v>
      </c>
      <c r="C7817" s="22" t="s">
        <v>1333</v>
      </c>
      <c r="D7817" s="27" t="s">
        <v>8493</v>
      </c>
      <c r="E7817" s="24" t="s">
        <v>4890</v>
      </c>
      <c r="F7817" s="25" t="s">
        <v>4891</v>
      </c>
      <c r="G7817" s="22" t="s">
        <v>100</v>
      </c>
      <c r="H7817" s="26">
        <v>1289600</v>
      </c>
      <c r="I7817" s="28"/>
      <c r="J7817" s="26">
        <v>103168</v>
      </c>
      <c r="K7817" s="26">
        <v>1392768</v>
      </c>
      <c r="L7817" s="22" t="s">
        <v>1336</v>
      </c>
      <c r="M7817" s="22"/>
      <c r="N7817">
        <f t="shared" si="470"/>
        <v>50909</v>
      </c>
      <c r="O7817" t="e">
        <f>+VLOOKUP(N7817,'Thanh toán '!O$8:P$8099,2,0)</f>
        <v>#N/A</v>
      </c>
      <c r="P7817" t="e">
        <f t="shared" si="471"/>
        <v>#N/A</v>
      </c>
      <c r="Q7817" s="30" t="e">
        <f t="shared" si="469"/>
        <v>#N/A</v>
      </c>
    </row>
    <row r="7818" spans="1:17" ht="26.3" hidden="1" x14ac:dyDescent="0.3">
      <c r="A7818" s="21">
        <v>59180</v>
      </c>
      <c r="B7818" s="22" t="s">
        <v>8499</v>
      </c>
      <c r="C7818" s="22" t="s">
        <v>1333</v>
      </c>
      <c r="D7818" s="27" t="s">
        <v>8493</v>
      </c>
      <c r="E7818" s="24" t="s">
        <v>4890</v>
      </c>
      <c r="F7818" s="25" t="s">
        <v>4891</v>
      </c>
      <c r="G7818" s="22" t="s">
        <v>100</v>
      </c>
      <c r="H7818" s="26">
        <v>1289600</v>
      </c>
      <c r="I7818" s="28"/>
      <c r="J7818" s="26">
        <v>103168</v>
      </c>
      <c r="K7818" s="26">
        <v>1392768</v>
      </c>
      <c r="L7818" s="22" t="s">
        <v>1336</v>
      </c>
      <c r="M7818" s="22"/>
      <c r="N7818">
        <f t="shared" si="470"/>
        <v>50910</v>
      </c>
      <c r="O7818">
        <f>+VLOOKUP(N7818,'Thanh toán '!O$8:P$8099,2,0)</f>
        <v>1392768</v>
      </c>
      <c r="P7818">
        <f t="shared" si="471"/>
        <v>1392768</v>
      </c>
      <c r="Q7818" s="30">
        <f t="shared" si="469"/>
        <v>0</v>
      </c>
    </row>
    <row r="7819" spans="1:17" ht="26.3" hidden="1" x14ac:dyDescent="0.3">
      <c r="A7819" s="21">
        <v>59181</v>
      </c>
      <c r="B7819" s="22" t="s">
        <v>8500</v>
      </c>
      <c r="C7819" s="22" t="s">
        <v>1333</v>
      </c>
      <c r="D7819" s="27" t="s">
        <v>8493</v>
      </c>
      <c r="E7819" s="24" t="s">
        <v>4890</v>
      </c>
      <c r="F7819" s="25" t="s">
        <v>4891</v>
      </c>
      <c r="G7819" s="22" t="s">
        <v>100</v>
      </c>
      <c r="H7819" s="26">
        <v>922445</v>
      </c>
      <c r="I7819" s="28"/>
      <c r="J7819" s="26">
        <v>73796</v>
      </c>
      <c r="K7819" s="26">
        <v>996241</v>
      </c>
      <c r="L7819" s="22" t="s">
        <v>1336</v>
      </c>
      <c r="M7819" s="22"/>
      <c r="N7819">
        <f t="shared" si="470"/>
        <v>50911</v>
      </c>
      <c r="O7819">
        <f>+VLOOKUP(N7819,'Thanh toán '!O$8:P$8099,2,0)</f>
        <v>996241</v>
      </c>
      <c r="P7819">
        <f t="shared" si="471"/>
        <v>996241</v>
      </c>
      <c r="Q7819" s="30">
        <f t="shared" si="469"/>
        <v>0</v>
      </c>
    </row>
    <row r="7820" spans="1:17" ht="26.3" hidden="1" x14ac:dyDescent="0.3">
      <c r="A7820" s="21">
        <v>59182</v>
      </c>
      <c r="B7820" s="22" t="s">
        <v>8501</v>
      </c>
      <c r="C7820" s="22" t="s">
        <v>1333</v>
      </c>
      <c r="D7820" s="27" t="s">
        <v>8493</v>
      </c>
      <c r="E7820" s="24" t="s">
        <v>4890</v>
      </c>
      <c r="F7820" s="25" t="s">
        <v>4891</v>
      </c>
      <c r="G7820" s="22" t="s">
        <v>100</v>
      </c>
      <c r="H7820" s="26">
        <v>1289600</v>
      </c>
      <c r="I7820" s="28"/>
      <c r="J7820" s="26">
        <v>103168</v>
      </c>
      <c r="K7820" s="26">
        <v>1392768</v>
      </c>
      <c r="L7820" s="22" t="s">
        <v>1336</v>
      </c>
      <c r="M7820" s="22"/>
      <c r="N7820">
        <f t="shared" si="470"/>
        <v>50912</v>
      </c>
      <c r="O7820">
        <f>+VLOOKUP(N7820,'Thanh toán '!O$8:P$8099,2,0)</f>
        <v>1392768</v>
      </c>
      <c r="P7820">
        <f t="shared" si="471"/>
        <v>1392768</v>
      </c>
      <c r="Q7820" s="30">
        <f t="shared" si="469"/>
        <v>0</v>
      </c>
    </row>
    <row r="7821" spans="1:17" ht="26.3" hidden="1" x14ac:dyDescent="0.3">
      <c r="A7821" s="21">
        <v>59184</v>
      </c>
      <c r="B7821" s="22" t="s">
        <v>8502</v>
      </c>
      <c r="C7821" s="22" t="s">
        <v>1333</v>
      </c>
      <c r="D7821" s="27" t="s">
        <v>8493</v>
      </c>
      <c r="E7821" s="24" t="s">
        <v>4660</v>
      </c>
      <c r="F7821" s="25" t="s">
        <v>5644</v>
      </c>
      <c r="G7821" s="22" t="s">
        <v>24</v>
      </c>
      <c r="H7821" s="26">
        <v>2071242</v>
      </c>
      <c r="I7821" s="28"/>
      <c r="J7821" s="26">
        <v>165699</v>
      </c>
      <c r="K7821" s="26">
        <v>2236941</v>
      </c>
      <c r="L7821" s="22" t="s">
        <v>1336</v>
      </c>
      <c r="M7821" s="22"/>
      <c r="N7821">
        <f t="shared" si="470"/>
        <v>50914</v>
      </c>
      <c r="O7821">
        <f>+VLOOKUP(N7821,'Thanh toán '!O$8:P$8099,2,0)</f>
        <v>2236941</v>
      </c>
      <c r="P7821">
        <f t="shared" si="471"/>
        <v>2236941</v>
      </c>
      <c r="Q7821" s="30">
        <f t="shared" si="469"/>
        <v>0</v>
      </c>
    </row>
    <row r="7822" spans="1:17" hidden="1" x14ac:dyDescent="0.3">
      <c r="A7822" s="21">
        <v>59187</v>
      </c>
      <c r="B7822" s="22" t="s">
        <v>8503</v>
      </c>
      <c r="C7822" s="22" t="s">
        <v>1333</v>
      </c>
      <c r="D7822" s="27" t="s">
        <v>8493</v>
      </c>
      <c r="E7822" s="24" t="s">
        <v>5340</v>
      </c>
      <c r="F7822" s="25" t="s">
        <v>5341</v>
      </c>
      <c r="G7822" s="22" t="s">
        <v>604</v>
      </c>
      <c r="H7822" s="26">
        <v>3400970</v>
      </c>
      <c r="I7822" s="28"/>
      <c r="J7822" s="26">
        <v>272078</v>
      </c>
      <c r="K7822" s="26">
        <v>3673048</v>
      </c>
      <c r="L7822" s="22" t="s">
        <v>1336</v>
      </c>
      <c r="M7822" s="22"/>
      <c r="N7822">
        <f t="shared" si="470"/>
        <v>50917</v>
      </c>
      <c r="O7822">
        <f>+VLOOKUP(N7822,'Thanh toán '!O$8:P$8099,2,0)</f>
        <v>3673048</v>
      </c>
      <c r="P7822">
        <f t="shared" si="471"/>
        <v>3673048</v>
      </c>
      <c r="Q7822" s="30">
        <f t="shared" si="469"/>
        <v>0</v>
      </c>
    </row>
    <row r="7823" spans="1:17" hidden="1" x14ac:dyDescent="0.3">
      <c r="A7823" s="21">
        <v>59189</v>
      </c>
      <c r="B7823" s="22" t="s">
        <v>8504</v>
      </c>
      <c r="C7823" s="22" t="s">
        <v>1333</v>
      </c>
      <c r="D7823" s="27" t="s">
        <v>8493</v>
      </c>
      <c r="E7823" s="24" t="s">
        <v>845</v>
      </c>
      <c r="F7823" s="25" t="s">
        <v>1359</v>
      </c>
      <c r="G7823" s="22" t="s">
        <v>79</v>
      </c>
      <c r="H7823" s="26">
        <v>1057527</v>
      </c>
      <c r="I7823" s="28"/>
      <c r="J7823" s="26">
        <v>84602</v>
      </c>
      <c r="K7823" s="26">
        <v>1142129</v>
      </c>
      <c r="L7823" s="22" t="s">
        <v>1336</v>
      </c>
      <c r="M7823" s="22"/>
      <c r="N7823">
        <f t="shared" si="470"/>
        <v>50919</v>
      </c>
      <c r="O7823">
        <f>+VLOOKUP(N7823,'Thanh toán '!O$8:P$8099,2,0)</f>
        <v>1142129</v>
      </c>
      <c r="P7823">
        <f t="shared" si="471"/>
        <v>1142129</v>
      </c>
      <c r="Q7823" s="30">
        <f t="shared" si="469"/>
        <v>0</v>
      </c>
    </row>
    <row r="7824" spans="1:17" ht="26.3" hidden="1" x14ac:dyDescent="0.3">
      <c r="A7824" s="21">
        <v>59190</v>
      </c>
      <c r="B7824" s="22" t="s">
        <v>8505</v>
      </c>
      <c r="C7824" s="22" t="s">
        <v>1333</v>
      </c>
      <c r="D7824" s="27" t="s">
        <v>8493</v>
      </c>
      <c r="E7824" s="24" t="s">
        <v>4720</v>
      </c>
      <c r="F7824" s="25" t="s">
        <v>4721</v>
      </c>
      <c r="G7824" s="22" t="s">
        <v>72</v>
      </c>
      <c r="H7824" s="26">
        <v>1289600</v>
      </c>
      <c r="I7824" s="28"/>
      <c r="J7824" s="26">
        <v>103168</v>
      </c>
      <c r="K7824" s="26">
        <v>1392768</v>
      </c>
      <c r="L7824" s="22" t="s">
        <v>1336</v>
      </c>
      <c r="M7824" s="22"/>
      <c r="N7824">
        <f t="shared" si="470"/>
        <v>50920</v>
      </c>
      <c r="O7824" t="e">
        <f>+VLOOKUP(N7824,'Thanh toán '!O$8:P$8099,2,0)</f>
        <v>#N/A</v>
      </c>
      <c r="P7824" t="e">
        <f t="shared" si="471"/>
        <v>#N/A</v>
      </c>
      <c r="Q7824" s="30" t="e">
        <f t="shared" si="469"/>
        <v>#N/A</v>
      </c>
    </row>
    <row r="7825" spans="1:17" ht="26.3" hidden="1" x14ac:dyDescent="0.3">
      <c r="A7825" s="21">
        <v>59192</v>
      </c>
      <c r="B7825" s="22" t="s">
        <v>8506</v>
      </c>
      <c r="C7825" s="22" t="s">
        <v>1333</v>
      </c>
      <c r="D7825" s="27" t="s">
        <v>8493</v>
      </c>
      <c r="E7825" s="24" t="s">
        <v>4720</v>
      </c>
      <c r="F7825" s="25" t="s">
        <v>4721</v>
      </c>
      <c r="G7825" s="22" t="s">
        <v>72</v>
      </c>
      <c r="H7825" s="26">
        <v>2984735</v>
      </c>
      <c r="I7825" s="28"/>
      <c r="J7825" s="26">
        <v>238779</v>
      </c>
      <c r="K7825" s="26">
        <v>3223514</v>
      </c>
      <c r="L7825" s="22" t="s">
        <v>1336</v>
      </c>
      <c r="M7825" s="22"/>
      <c r="N7825">
        <f t="shared" si="470"/>
        <v>50922</v>
      </c>
      <c r="O7825" t="e">
        <f>+VLOOKUP(N7825,'Thanh toán '!O$8:P$8099,2,0)</f>
        <v>#N/A</v>
      </c>
      <c r="P7825" t="e">
        <f t="shared" si="471"/>
        <v>#N/A</v>
      </c>
      <c r="Q7825" s="30" t="e">
        <f t="shared" si="469"/>
        <v>#N/A</v>
      </c>
    </row>
    <row r="7826" spans="1:17" ht="26.3" hidden="1" x14ac:dyDescent="0.3">
      <c r="A7826" s="21">
        <v>59193</v>
      </c>
      <c r="B7826" s="22" t="s">
        <v>8507</v>
      </c>
      <c r="C7826" s="22" t="s">
        <v>1333</v>
      </c>
      <c r="D7826" s="27" t="s">
        <v>8493</v>
      </c>
      <c r="E7826" s="24" t="s">
        <v>4720</v>
      </c>
      <c r="F7826" s="25" t="s">
        <v>4721</v>
      </c>
      <c r="G7826" s="22" t="s">
        <v>72</v>
      </c>
      <c r="H7826" s="26">
        <v>668250</v>
      </c>
      <c r="I7826" s="28"/>
      <c r="J7826" s="26">
        <v>53460</v>
      </c>
      <c r="K7826" s="26">
        <v>721710</v>
      </c>
      <c r="L7826" s="22" t="s">
        <v>1336</v>
      </c>
      <c r="M7826" s="22"/>
      <c r="N7826">
        <f t="shared" si="470"/>
        <v>50923</v>
      </c>
      <c r="O7826" t="e">
        <f>+VLOOKUP(N7826,'Thanh toán '!O$8:P$8099,2,0)</f>
        <v>#N/A</v>
      </c>
      <c r="P7826" t="e">
        <f t="shared" si="471"/>
        <v>#N/A</v>
      </c>
      <c r="Q7826" s="30" t="e">
        <f t="shared" si="469"/>
        <v>#N/A</v>
      </c>
    </row>
    <row r="7827" spans="1:17" ht="26.3" hidden="1" x14ac:dyDescent="0.3">
      <c r="A7827" s="21">
        <v>59194</v>
      </c>
      <c r="B7827" s="22" t="s">
        <v>8508</v>
      </c>
      <c r="C7827" s="22" t="s">
        <v>1333</v>
      </c>
      <c r="D7827" s="27" t="s">
        <v>8493</v>
      </c>
      <c r="E7827" s="24" t="s">
        <v>4720</v>
      </c>
      <c r="F7827" s="25" t="s">
        <v>4721</v>
      </c>
      <c r="G7827" s="22" t="s">
        <v>72</v>
      </c>
      <c r="H7827" s="26">
        <v>1665870</v>
      </c>
      <c r="I7827" s="28"/>
      <c r="J7827" s="26">
        <v>133270</v>
      </c>
      <c r="K7827" s="26">
        <v>1799140</v>
      </c>
      <c r="L7827" s="22" t="s">
        <v>1336</v>
      </c>
      <c r="M7827" s="22"/>
      <c r="N7827">
        <f t="shared" si="470"/>
        <v>50924</v>
      </c>
      <c r="O7827" t="e">
        <f>+VLOOKUP(N7827,'Thanh toán '!O$8:P$8099,2,0)</f>
        <v>#N/A</v>
      </c>
      <c r="P7827" t="e">
        <f t="shared" si="471"/>
        <v>#N/A</v>
      </c>
      <c r="Q7827" s="30" t="e">
        <f t="shared" ref="Q7827:Q7890" si="472">+O7827-K7827</f>
        <v>#N/A</v>
      </c>
    </row>
    <row r="7828" spans="1:17" ht="26.3" hidden="1" x14ac:dyDescent="0.3">
      <c r="A7828" s="21">
        <v>59195</v>
      </c>
      <c r="B7828" s="22" t="s">
        <v>8509</v>
      </c>
      <c r="C7828" s="22" t="s">
        <v>1333</v>
      </c>
      <c r="D7828" s="27" t="s">
        <v>8493</v>
      </c>
      <c r="E7828" s="24" t="s">
        <v>4720</v>
      </c>
      <c r="F7828" s="25" t="s">
        <v>4721</v>
      </c>
      <c r="G7828" s="22" t="s">
        <v>72</v>
      </c>
      <c r="H7828" s="26">
        <v>1289600</v>
      </c>
      <c r="I7828" s="28"/>
      <c r="J7828" s="26">
        <v>103168</v>
      </c>
      <c r="K7828" s="26">
        <v>1392768</v>
      </c>
      <c r="L7828" s="22" t="s">
        <v>1336</v>
      </c>
      <c r="M7828" s="22"/>
      <c r="N7828">
        <f t="shared" si="470"/>
        <v>50925</v>
      </c>
      <c r="O7828" t="e">
        <f>+VLOOKUP(N7828,'Thanh toán '!O$8:P$8099,2,0)</f>
        <v>#N/A</v>
      </c>
      <c r="P7828" t="e">
        <f t="shared" si="471"/>
        <v>#N/A</v>
      </c>
      <c r="Q7828" s="30" t="e">
        <f t="shared" si="472"/>
        <v>#N/A</v>
      </c>
    </row>
    <row r="7829" spans="1:17" ht="26.3" hidden="1" x14ac:dyDescent="0.3">
      <c r="A7829" s="21">
        <v>59196</v>
      </c>
      <c r="B7829" s="22" t="s">
        <v>8510</v>
      </c>
      <c r="C7829" s="22" t="s">
        <v>1333</v>
      </c>
      <c r="D7829" s="27" t="s">
        <v>8493</v>
      </c>
      <c r="E7829" s="24" t="s">
        <v>4720</v>
      </c>
      <c r="F7829" s="25" t="s">
        <v>4721</v>
      </c>
      <c r="G7829" s="22" t="s">
        <v>72</v>
      </c>
      <c r="H7829" s="26">
        <v>555290</v>
      </c>
      <c r="I7829" s="28"/>
      <c r="J7829" s="26">
        <v>44423</v>
      </c>
      <c r="K7829" s="26">
        <v>599713</v>
      </c>
      <c r="L7829" s="22" t="s">
        <v>1336</v>
      </c>
      <c r="M7829" s="22"/>
      <c r="N7829">
        <f t="shared" si="470"/>
        <v>50926</v>
      </c>
      <c r="O7829" t="e">
        <f>+VLOOKUP(N7829,'Thanh toán '!O$8:P$8099,2,0)</f>
        <v>#N/A</v>
      </c>
      <c r="P7829" t="e">
        <f t="shared" si="471"/>
        <v>#N/A</v>
      </c>
      <c r="Q7829" s="30" t="e">
        <f t="shared" si="472"/>
        <v>#N/A</v>
      </c>
    </row>
    <row r="7830" spans="1:17" ht="26.3" hidden="1" x14ac:dyDescent="0.3">
      <c r="A7830" s="21">
        <v>59197</v>
      </c>
      <c r="B7830" s="22" t="s">
        <v>8511</v>
      </c>
      <c r="C7830" s="22" t="s">
        <v>1333</v>
      </c>
      <c r="D7830" s="27" t="s">
        <v>8493</v>
      </c>
      <c r="E7830" s="24" t="s">
        <v>4720</v>
      </c>
      <c r="F7830" s="25" t="s">
        <v>4721</v>
      </c>
      <c r="G7830" s="22" t="s">
        <v>72</v>
      </c>
      <c r="H7830" s="26">
        <v>1289600</v>
      </c>
      <c r="I7830" s="28"/>
      <c r="J7830" s="26">
        <v>103168</v>
      </c>
      <c r="K7830" s="26">
        <v>1392768</v>
      </c>
      <c r="L7830" s="22" t="s">
        <v>1336</v>
      </c>
      <c r="M7830" s="22"/>
      <c r="N7830">
        <f t="shared" si="470"/>
        <v>50927</v>
      </c>
      <c r="O7830" t="e">
        <f>+VLOOKUP(N7830,'Thanh toán '!O$8:P$8099,2,0)</f>
        <v>#N/A</v>
      </c>
      <c r="P7830" t="e">
        <f t="shared" si="471"/>
        <v>#N/A</v>
      </c>
      <c r="Q7830" s="30" t="e">
        <f t="shared" si="472"/>
        <v>#N/A</v>
      </c>
    </row>
    <row r="7831" spans="1:17" ht="26.3" hidden="1" x14ac:dyDescent="0.3">
      <c r="A7831" s="21">
        <v>59198</v>
      </c>
      <c r="B7831" s="22" t="s">
        <v>8512</v>
      </c>
      <c r="C7831" s="22" t="s">
        <v>1333</v>
      </c>
      <c r="D7831" s="27" t="s">
        <v>8493</v>
      </c>
      <c r="E7831" s="24" t="s">
        <v>4720</v>
      </c>
      <c r="F7831" s="25" t="s">
        <v>4721</v>
      </c>
      <c r="G7831" s="22" t="s">
        <v>72</v>
      </c>
      <c r="H7831" s="26">
        <v>922445</v>
      </c>
      <c r="I7831" s="28"/>
      <c r="J7831" s="26">
        <v>73796</v>
      </c>
      <c r="K7831" s="26">
        <v>996241</v>
      </c>
      <c r="L7831" s="22" t="s">
        <v>1336</v>
      </c>
      <c r="M7831" s="22"/>
      <c r="N7831">
        <f t="shared" si="470"/>
        <v>50928</v>
      </c>
      <c r="O7831" t="e">
        <f>+VLOOKUP(N7831,'Thanh toán '!O$8:P$8099,2,0)</f>
        <v>#N/A</v>
      </c>
      <c r="P7831" t="e">
        <f t="shared" si="471"/>
        <v>#N/A</v>
      </c>
      <c r="Q7831" s="30" t="e">
        <f t="shared" si="472"/>
        <v>#N/A</v>
      </c>
    </row>
    <row r="7832" spans="1:17" ht="26.3" hidden="1" x14ac:dyDescent="0.3">
      <c r="A7832" s="21">
        <v>59199</v>
      </c>
      <c r="B7832" s="22" t="s">
        <v>8513</v>
      </c>
      <c r="C7832" s="22" t="s">
        <v>1333</v>
      </c>
      <c r="D7832" s="27" t="s">
        <v>8493</v>
      </c>
      <c r="E7832" s="24" t="s">
        <v>4720</v>
      </c>
      <c r="F7832" s="25" t="s">
        <v>4721</v>
      </c>
      <c r="G7832" s="22" t="s">
        <v>72</v>
      </c>
      <c r="H7832" s="26">
        <v>618065</v>
      </c>
      <c r="I7832" s="28"/>
      <c r="J7832" s="26">
        <v>49445</v>
      </c>
      <c r="K7832" s="26">
        <v>667510</v>
      </c>
      <c r="L7832" s="22" t="s">
        <v>1336</v>
      </c>
      <c r="M7832" s="22"/>
      <c r="N7832">
        <f t="shared" si="470"/>
        <v>50929</v>
      </c>
      <c r="O7832" t="e">
        <f>+VLOOKUP(N7832,'Thanh toán '!O$8:P$8099,2,0)</f>
        <v>#N/A</v>
      </c>
      <c r="P7832" t="e">
        <f t="shared" si="471"/>
        <v>#N/A</v>
      </c>
      <c r="Q7832" s="30" t="e">
        <f t="shared" si="472"/>
        <v>#N/A</v>
      </c>
    </row>
    <row r="7833" spans="1:17" ht="26.3" hidden="1" x14ac:dyDescent="0.3">
      <c r="A7833" s="21">
        <v>59200</v>
      </c>
      <c r="B7833" s="22" t="s">
        <v>8514</v>
      </c>
      <c r="C7833" s="22" t="s">
        <v>1333</v>
      </c>
      <c r="D7833" s="27" t="s">
        <v>8493</v>
      </c>
      <c r="E7833" s="24" t="s">
        <v>4720</v>
      </c>
      <c r="F7833" s="25" t="s">
        <v>4721</v>
      </c>
      <c r="G7833" s="22" t="s">
        <v>72</v>
      </c>
      <c r="H7833" s="26">
        <v>1289600</v>
      </c>
      <c r="I7833" s="28"/>
      <c r="J7833" s="26">
        <v>103168</v>
      </c>
      <c r="K7833" s="26">
        <v>1392768</v>
      </c>
      <c r="L7833" s="22" t="s">
        <v>1336</v>
      </c>
      <c r="M7833" s="22"/>
      <c r="N7833">
        <f t="shared" si="470"/>
        <v>50930</v>
      </c>
      <c r="O7833" t="e">
        <f>+VLOOKUP(N7833,'Thanh toán '!O$8:P$8099,2,0)</f>
        <v>#N/A</v>
      </c>
      <c r="P7833" t="e">
        <f t="shared" si="471"/>
        <v>#N/A</v>
      </c>
      <c r="Q7833" s="30" t="e">
        <f t="shared" si="472"/>
        <v>#N/A</v>
      </c>
    </row>
    <row r="7834" spans="1:17" ht="26.3" hidden="1" x14ac:dyDescent="0.3">
      <c r="A7834" s="21">
        <v>59201</v>
      </c>
      <c r="B7834" s="22" t="s">
        <v>8515</v>
      </c>
      <c r="C7834" s="22" t="s">
        <v>1333</v>
      </c>
      <c r="D7834" s="27" t="s">
        <v>8493</v>
      </c>
      <c r="E7834" s="24" t="s">
        <v>4720</v>
      </c>
      <c r="F7834" s="25" t="s">
        <v>4721</v>
      </c>
      <c r="G7834" s="22" t="s">
        <v>72</v>
      </c>
      <c r="H7834" s="26">
        <v>1106934</v>
      </c>
      <c r="I7834" s="28"/>
      <c r="J7834" s="26">
        <v>88555</v>
      </c>
      <c r="K7834" s="26">
        <v>1195489</v>
      </c>
      <c r="L7834" s="22" t="s">
        <v>1336</v>
      </c>
      <c r="M7834" s="22"/>
      <c r="N7834">
        <f t="shared" si="470"/>
        <v>50931</v>
      </c>
      <c r="O7834" t="e">
        <f>+VLOOKUP(N7834,'Thanh toán '!O$8:P$8099,2,0)</f>
        <v>#N/A</v>
      </c>
      <c r="P7834" t="e">
        <f t="shared" si="471"/>
        <v>#N/A</v>
      </c>
      <c r="Q7834" s="30" t="e">
        <f t="shared" si="472"/>
        <v>#N/A</v>
      </c>
    </row>
    <row r="7835" spans="1:17" ht="26.3" hidden="1" x14ac:dyDescent="0.3">
      <c r="A7835" s="21">
        <v>59202</v>
      </c>
      <c r="B7835" s="22" t="s">
        <v>8516</v>
      </c>
      <c r="C7835" s="22" t="s">
        <v>1333</v>
      </c>
      <c r="D7835" s="27" t="s">
        <v>8493</v>
      </c>
      <c r="E7835" s="24" t="s">
        <v>4720</v>
      </c>
      <c r="F7835" s="25" t="s">
        <v>4721</v>
      </c>
      <c r="G7835" s="22" t="s">
        <v>72</v>
      </c>
      <c r="H7835" s="26">
        <v>1289600</v>
      </c>
      <c r="I7835" s="28"/>
      <c r="J7835" s="26">
        <v>103168</v>
      </c>
      <c r="K7835" s="26">
        <v>1392768</v>
      </c>
      <c r="L7835" s="22" t="s">
        <v>1336</v>
      </c>
      <c r="M7835" s="22"/>
      <c r="N7835">
        <f t="shared" si="470"/>
        <v>50932</v>
      </c>
      <c r="O7835" t="e">
        <f>+VLOOKUP(N7835,'Thanh toán '!O$8:P$8099,2,0)</f>
        <v>#N/A</v>
      </c>
      <c r="P7835" t="e">
        <f t="shared" si="471"/>
        <v>#N/A</v>
      </c>
      <c r="Q7835" s="30" t="e">
        <f t="shared" si="472"/>
        <v>#N/A</v>
      </c>
    </row>
    <row r="7836" spans="1:17" ht="26.3" hidden="1" x14ac:dyDescent="0.3">
      <c r="A7836" s="21">
        <v>59203</v>
      </c>
      <c r="B7836" s="22" t="s">
        <v>8517</v>
      </c>
      <c r="C7836" s="22" t="s">
        <v>1333</v>
      </c>
      <c r="D7836" s="27" t="s">
        <v>8493</v>
      </c>
      <c r="E7836" s="24" t="s">
        <v>4720</v>
      </c>
      <c r="F7836" s="25" t="s">
        <v>4721</v>
      </c>
      <c r="G7836" s="22" t="s">
        <v>72</v>
      </c>
      <c r="H7836" s="26">
        <v>367155</v>
      </c>
      <c r="I7836" s="28"/>
      <c r="J7836" s="26">
        <v>29372</v>
      </c>
      <c r="K7836" s="26">
        <v>396527</v>
      </c>
      <c r="L7836" s="22" t="s">
        <v>1336</v>
      </c>
      <c r="M7836" s="22"/>
      <c r="N7836">
        <f t="shared" si="470"/>
        <v>50933</v>
      </c>
      <c r="O7836" t="e">
        <f>+VLOOKUP(N7836,'Thanh toán '!O$8:P$8099,2,0)</f>
        <v>#N/A</v>
      </c>
      <c r="P7836" t="e">
        <f t="shared" si="471"/>
        <v>#N/A</v>
      </c>
      <c r="Q7836" s="30" t="e">
        <f t="shared" si="472"/>
        <v>#N/A</v>
      </c>
    </row>
    <row r="7837" spans="1:17" ht="26.3" hidden="1" x14ac:dyDescent="0.3">
      <c r="A7837" s="21">
        <v>59204</v>
      </c>
      <c r="B7837" s="22" t="s">
        <v>8518</v>
      </c>
      <c r="C7837" s="22" t="s">
        <v>1333</v>
      </c>
      <c r="D7837" s="27" t="s">
        <v>8493</v>
      </c>
      <c r="E7837" s="24" t="s">
        <v>4720</v>
      </c>
      <c r="F7837" s="25" t="s">
        <v>4721</v>
      </c>
      <c r="G7837" s="22" t="s">
        <v>72</v>
      </c>
      <c r="H7837" s="26">
        <v>367155</v>
      </c>
      <c r="I7837" s="28"/>
      <c r="J7837" s="26">
        <v>29372</v>
      </c>
      <c r="K7837" s="26">
        <v>396527</v>
      </c>
      <c r="L7837" s="22" t="s">
        <v>1336</v>
      </c>
      <c r="M7837" s="22"/>
      <c r="N7837">
        <f t="shared" si="470"/>
        <v>50934</v>
      </c>
      <c r="O7837" t="e">
        <f>+VLOOKUP(N7837,'Thanh toán '!O$8:P$8099,2,0)</f>
        <v>#N/A</v>
      </c>
      <c r="P7837" t="e">
        <f t="shared" si="471"/>
        <v>#N/A</v>
      </c>
      <c r="Q7837" s="30" t="e">
        <f t="shared" si="472"/>
        <v>#N/A</v>
      </c>
    </row>
    <row r="7838" spans="1:17" ht="26.3" hidden="1" x14ac:dyDescent="0.3">
      <c r="A7838" s="21">
        <v>59205</v>
      </c>
      <c r="B7838" s="22" t="s">
        <v>8519</v>
      </c>
      <c r="C7838" s="22" t="s">
        <v>1333</v>
      </c>
      <c r="D7838" s="27" t="s">
        <v>8493</v>
      </c>
      <c r="E7838" s="24" t="s">
        <v>4720</v>
      </c>
      <c r="F7838" s="25" t="s">
        <v>4721</v>
      </c>
      <c r="G7838" s="22" t="s">
        <v>72</v>
      </c>
      <c r="H7838" s="26">
        <v>922445</v>
      </c>
      <c r="I7838" s="28"/>
      <c r="J7838" s="26">
        <v>73796</v>
      </c>
      <c r="K7838" s="26">
        <v>996241</v>
      </c>
      <c r="L7838" s="22" t="s">
        <v>1336</v>
      </c>
      <c r="M7838" s="22"/>
      <c r="N7838">
        <f t="shared" si="470"/>
        <v>50935</v>
      </c>
      <c r="O7838" t="e">
        <f>+VLOOKUP(N7838,'Thanh toán '!O$8:P$8099,2,0)</f>
        <v>#N/A</v>
      </c>
      <c r="P7838" t="e">
        <f t="shared" si="471"/>
        <v>#N/A</v>
      </c>
      <c r="Q7838" s="30" t="e">
        <f t="shared" si="472"/>
        <v>#N/A</v>
      </c>
    </row>
    <row r="7839" spans="1:17" ht="26.3" hidden="1" x14ac:dyDescent="0.3">
      <c r="A7839" s="21">
        <v>59206</v>
      </c>
      <c r="B7839" s="22" t="s">
        <v>8520</v>
      </c>
      <c r="C7839" s="22" t="s">
        <v>1333</v>
      </c>
      <c r="D7839" s="27" t="s">
        <v>8493</v>
      </c>
      <c r="E7839" s="24" t="s">
        <v>4716</v>
      </c>
      <c r="F7839" s="25" t="s">
        <v>4717</v>
      </c>
      <c r="G7839" s="22" t="s">
        <v>63</v>
      </c>
      <c r="H7839" s="26">
        <v>618065</v>
      </c>
      <c r="I7839" s="28"/>
      <c r="J7839" s="26">
        <v>49445</v>
      </c>
      <c r="K7839" s="26">
        <v>667510</v>
      </c>
      <c r="L7839" s="22" t="s">
        <v>1336</v>
      </c>
      <c r="M7839" s="22"/>
      <c r="N7839">
        <f t="shared" si="470"/>
        <v>50936</v>
      </c>
      <c r="O7839">
        <f>+VLOOKUP(N7839,'Thanh toán '!O$8:P$8099,2,0)</f>
        <v>667510</v>
      </c>
      <c r="P7839">
        <f t="shared" si="471"/>
        <v>667510</v>
      </c>
      <c r="Q7839" s="30">
        <f t="shared" si="472"/>
        <v>0</v>
      </c>
    </row>
    <row r="7840" spans="1:17" hidden="1" x14ac:dyDescent="0.3">
      <c r="A7840" s="21">
        <v>59207</v>
      </c>
      <c r="B7840" s="22" t="s">
        <v>8521</v>
      </c>
      <c r="C7840" s="22" t="s">
        <v>1333</v>
      </c>
      <c r="D7840" s="27" t="s">
        <v>8493</v>
      </c>
      <c r="E7840" s="24" t="s">
        <v>5326</v>
      </c>
      <c r="F7840" s="25" t="s">
        <v>5327</v>
      </c>
      <c r="G7840" s="22" t="s">
        <v>549</v>
      </c>
      <c r="H7840" s="26">
        <v>2221160</v>
      </c>
      <c r="I7840" s="28"/>
      <c r="J7840" s="26">
        <v>177693</v>
      </c>
      <c r="K7840" s="26">
        <v>2398853</v>
      </c>
      <c r="L7840" s="22" t="s">
        <v>1336</v>
      </c>
      <c r="M7840" s="22"/>
      <c r="N7840">
        <f t="shared" si="470"/>
        <v>50937</v>
      </c>
      <c r="O7840">
        <f>+VLOOKUP(N7840,'Thanh toán '!O$8:P$8099,2,0)</f>
        <v>2398853</v>
      </c>
      <c r="P7840">
        <f t="shared" si="471"/>
        <v>2398853</v>
      </c>
      <c r="Q7840" s="30">
        <f t="shared" si="472"/>
        <v>0</v>
      </c>
    </row>
    <row r="7841" spans="1:17" hidden="1" x14ac:dyDescent="0.3">
      <c r="A7841" s="21">
        <v>59208</v>
      </c>
      <c r="B7841" s="22" t="s">
        <v>8522</v>
      </c>
      <c r="C7841" s="22" t="s">
        <v>1333</v>
      </c>
      <c r="D7841" s="27" t="s">
        <v>8493</v>
      </c>
      <c r="E7841" s="24" t="s">
        <v>5322</v>
      </c>
      <c r="F7841" s="25" t="s">
        <v>5323</v>
      </c>
      <c r="G7841" s="22" t="s">
        <v>66</v>
      </c>
      <c r="H7841" s="26">
        <v>2078335</v>
      </c>
      <c r="I7841" s="28"/>
      <c r="J7841" s="26">
        <v>166267</v>
      </c>
      <c r="K7841" s="26">
        <v>2244602</v>
      </c>
      <c r="L7841" s="22" t="s">
        <v>1336</v>
      </c>
      <c r="M7841" s="22"/>
      <c r="N7841">
        <f t="shared" si="470"/>
        <v>50938</v>
      </c>
      <c r="O7841">
        <f>+VLOOKUP(N7841,'Thanh toán '!O$8:P$8099,2,0)</f>
        <v>2244602</v>
      </c>
      <c r="P7841">
        <f t="shared" si="471"/>
        <v>2244602</v>
      </c>
      <c r="Q7841" s="30">
        <f t="shared" si="472"/>
        <v>0</v>
      </c>
    </row>
    <row r="7842" spans="1:17" ht="26.3" hidden="1" x14ac:dyDescent="0.3">
      <c r="A7842" s="21">
        <v>59209</v>
      </c>
      <c r="B7842" s="22" t="s">
        <v>8523</v>
      </c>
      <c r="C7842" s="22" t="s">
        <v>1333</v>
      </c>
      <c r="D7842" s="27" t="s">
        <v>8493</v>
      </c>
      <c r="E7842" s="24" t="s">
        <v>4962</v>
      </c>
      <c r="F7842" s="25" t="s">
        <v>4963</v>
      </c>
      <c r="G7842" s="22" t="s">
        <v>272</v>
      </c>
      <c r="H7842" s="26">
        <v>1110580</v>
      </c>
      <c r="I7842" s="28"/>
      <c r="J7842" s="26">
        <v>88846</v>
      </c>
      <c r="K7842" s="26">
        <v>1199426</v>
      </c>
      <c r="L7842" s="22" t="s">
        <v>1336</v>
      </c>
      <c r="M7842" s="22"/>
      <c r="N7842">
        <f t="shared" si="470"/>
        <v>50939</v>
      </c>
      <c r="O7842">
        <f>+VLOOKUP(N7842,'Thanh toán '!O$8:P$8099,2,0)</f>
        <v>1199426</v>
      </c>
      <c r="P7842">
        <f t="shared" si="471"/>
        <v>1199426</v>
      </c>
      <c r="Q7842" s="30">
        <f t="shared" si="472"/>
        <v>0</v>
      </c>
    </row>
    <row r="7843" spans="1:17" ht="26.3" hidden="1" x14ac:dyDescent="0.3">
      <c r="A7843" s="21">
        <v>59210</v>
      </c>
      <c r="B7843" s="22" t="s">
        <v>8524</v>
      </c>
      <c r="C7843" s="22" t="s">
        <v>1333</v>
      </c>
      <c r="D7843" s="27" t="s">
        <v>8493</v>
      </c>
      <c r="E7843" s="24" t="s">
        <v>4712</v>
      </c>
      <c r="F7843" s="25" t="s">
        <v>4713</v>
      </c>
      <c r="G7843" s="22" t="s">
        <v>276</v>
      </c>
      <c r="H7843" s="26">
        <v>1093155</v>
      </c>
      <c r="I7843" s="28"/>
      <c r="J7843" s="26">
        <v>87452</v>
      </c>
      <c r="K7843" s="26">
        <v>1180607</v>
      </c>
      <c r="L7843" s="22" t="s">
        <v>1336</v>
      </c>
      <c r="M7843" s="22"/>
      <c r="N7843">
        <f t="shared" si="470"/>
        <v>50940</v>
      </c>
      <c r="O7843">
        <f>+VLOOKUP(N7843,'Thanh toán '!O$8:P$8099,2,0)</f>
        <v>1180607</v>
      </c>
      <c r="P7843">
        <f t="shared" si="471"/>
        <v>1180607</v>
      </c>
      <c r="Q7843" s="30">
        <f t="shared" si="472"/>
        <v>0</v>
      </c>
    </row>
    <row r="7844" spans="1:17" ht="26.3" hidden="1" x14ac:dyDescent="0.3">
      <c r="A7844" s="21">
        <v>59211</v>
      </c>
      <c r="B7844" s="22" t="s">
        <v>8525</v>
      </c>
      <c r="C7844" s="22" t="s">
        <v>1333</v>
      </c>
      <c r="D7844" s="27" t="s">
        <v>8493</v>
      </c>
      <c r="E7844" s="24" t="s">
        <v>4965</v>
      </c>
      <c r="F7844" s="25" t="s">
        <v>4966</v>
      </c>
      <c r="G7844" s="22" t="s">
        <v>2429</v>
      </c>
      <c r="H7844" s="26">
        <v>2295532</v>
      </c>
      <c r="I7844" s="28"/>
      <c r="J7844" s="26">
        <v>183643</v>
      </c>
      <c r="K7844" s="26">
        <v>2479175</v>
      </c>
      <c r="L7844" s="22" t="s">
        <v>1336</v>
      </c>
      <c r="M7844" s="22"/>
      <c r="N7844">
        <f t="shared" si="470"/>
        <v>50941</v>
      </c>
      <c r="O7844">
        <f>+VLOOKUP(N7844,'Thanh toán '!O$8:P$8099,2,0)</f>
        <v>2479175</v>
      </c>
      <c r="P7844">
        <f t="shared" si="471"/>
        <v>2479175</v>
      </c>
      <c r="Q7844" s="30">
        <f t="shared" si="472"/>
        <v>0</v>
      </c>
    </row>
    <row r="7845" spans="1:17" hidden="1" x14ac:dyDescent="0.3">
      <c r="A7845" s="21">
        <v>59212</v>
      </c>
      <c r="B7845" s="22" t="s">
        <v>8526</v>
      </c>
      <c r="C7845" s="22" t="s">
        <v>1333</v>
      </c>
      <c r="D7845" s="27" t="s">
        <v>8493</v>
      </c>
      <c r="E7845" s="24" t="s">
        <v>5331</v>
      </c>
      <c r="F7845" s="25" t="s">
        <v>5332</v>
      </c>
      <c r="G7845" s="22" t="s">
        <v>171</v>
      </c>
      <c r="H7845" s="26">
        <v>1844890</v>
      </c>
      <c r="I7845" s="28"/>
      <c r="J7845" s="26">
        <v>147591</v>
      </c>
      <c r="K7845" s="26">
        <v>1992481</v>
      </c>
      <c r="L7845" s="22" t="s">
        <v>1336</v>
      </c>
      <c r="M7845" s="22"/>
      <c r="N7845">
        <f t="shared" si="470"/>
        <v>50942</v>
      </c>
      <c r="O7845">
        <f>+VLOOKUP(N7845,'Thanh toán '!O$8:P$8099,2,0)</f>
        <v>1992481</v>
      </c>
      <c r="P7845">
        <f t="shared" si="471"/>
        <v>1992481</v>
      </c>
      <c r="Q7845" s="30">
        <f t="shared" si="472"/>
        <v>0</v>
      </c>
    </row>
    <row r="7846" spans="1:17" hidden="1" x14ac:dyDescent="0.3">
      <c r="A7846" s="21">
        <v>59232</v>
      </c>
      <c r="B7846" s="22" t="s">
        <v>8527</v>
      </c>
      <c r="C7846" s="22" t="s">
        <v>1333</v>
      </c>
      <c r="D7846" s="27" t="s">
        <v>8528</v>
      </c>
      <c r="E7846" s="24" t="s">
        <v>32</v>
      </c>
      <c r="F7846" s="25" t="s">
        <v>1335</v>
      </c>
      <c r="G7846" s="22" t="s">
        <v>33</v>
      </c>
      <c r="H7846" s="26">
        <v>501820</v>
      </c>
      <c r="I7846" s="28"/>
      <c r="J7846" s="26">
        <v>40146</v>
      </c>
      <c r="K7846" s="26">
        <v>541966</v>
      </c>
      <c r="L7846" s="22" t="s">
        <v>1336</v>
      </c>
      <c r="M7846" s="22"/>
      <c r="N7846">
        <f t="shared" si="470"/>
        <v>50962</v>
      </c>
      <c r="O7846">
        <f>+VLOOKUP(N7846,'Thanh toán '!O$8:P$8099,2,0)</f>
        <v>541966</v>
      </c>
      <c r="P7846">
        <f t="shared" si="471"/>
        <v>541966</v>
      </c>
      <c r="Q7846" s="30">
        <f t="shared" si="472"/>
        <v>0</v>
      </c>
    </row>
    <row r="7847" spans="1:17" hidden="1" x14ac:dyDescent="0.3">
      <c r="A7847" s="21">
        <v>59233</v>
      </c>
      <c r="B7847" s="22" t="s">
        <v>8529</v>
      </c>
      <c r="C7847" s="22" t="s">
        <v>1333</v>
      </c>
      <c r="D7847" s="27" t="s">
        <v>8528</v>
      </c>
      <c r="E7847" s="24" t="s">
        <v>206</v>
      </c>
      <c r="F7847" s="25" t="s">
        <v>4739</v>
      </c>
      <c r="G7847" s="22" t="s">
        <v>207</v>
      </c>
      <c r="H7847" s="26">
        <v>2579200</v>
      </c>
      <c r="I7847" s="28"/>
      <c r="J7847" s="26">
        <v>206336</v>
      </c>
      <c r="K7847" s="26">
        <v>2785536</v>
      </c>
      <c r="L7847" s="22" t="s">
        <v>1336</v>
      </c>
      <c r="M7847" s="22"/>
      <c r="N7847">
        <f t="shared" si="470"/>
        <v>50963</v>
      </c>
      <c r="O7847">
        <f>+VLOOKUP(N7847,'Thanh toán '!O$8:P$8099,2,0)</f>
        <v>2785536</v>
      </c>
      <c r="P7847">
        <f t="shared" si="471"/>
        <v>2785536</v>
      </c>
      <c r="Q7847" s="30">
        <f t="shared" si="472"/>
        <v>0</v>
      </c>
    </row>
    <row r="7848" spans="1:17" hidden="1" x14ac:dyDescent="0.3">
      <c r="A7848" s="21">
        <v>59240</v>
      </c>
      <c r="B7848" s="22" t="s">
        <v>8530</v>
      </c>
      <c r="C7848" s="22" t="s">
        <v>1333</v>
      </c>
      <c r="D7848" s="27" t="s">
        <v>8528</v>
      </c>
      <c r="E7848" s="24" t="s">
        <v>4612</v>
      </c>
      <c r="F7848" s="25" t="s">
        <v>4613</v>
      </c>
      <c r="G7848" s="22" t="s">
        <v>39</v>
      </c>
      <c r="H7848" s="26">
        <v>922445</v>
      </c>
      <c r="I7848" s="28"/>
      <c r="J7848" s="26">
        <v>73796</v>
      </c>
      <c r="K7848" s="26">
        <v>996241</v>
      </c>
      <c r="L7848" s="22" t="s">
        <v>1336</v>
      </c>
      <c r="M7848" s="22"/>
      <c r="N7848">
        <f t="shared" si="470"/>
        <v>50971</v>
      </c>
      <c r="O7848">
        <f>+VLOOKUP(N7848,'Thanh toán '!O$8:P$8099,2,0)</f>
        <v>996241</v>
      </c>
      <c r="P7848">
        <f t="shared" si="471"/>
        <v>996241</v>
      </c>
      <c r="Q7848" s="30">
        <f t="shared" si="472"/>
        <v>0</v>
      </c>
    </row>
    <row r="7849" spans="1:17" hidden="1" x14ac:dyDescent="0.3">
      <c r="A7849" s="21">
        <v>59241</v>
      </c>
      <c r="B7849" s="22" t="s">
        <v>8531</v>
      </c>
      <c r="C7849" s="22" t="s">
        <v>1333</v>
      </c>
      <c r="D7849" s="27" t="s">
        <v>8528</v>
      </c>
      <c r="E7849" s="24" t="s">
        <v>4612</v>
      </c>
      <c r="F7849" s="25" t="s">
        <v>4613</v>
      </c>
      <c r="G7849" s="22" t="s">
        <v>39</v>
      </c>
      <c r="H7849" s="26">
        <v>1289600</v>
      </c>
      <c r="I7849" s="28"/>
      <c r="J7849" s="26">
        <v>103168</v>
      </c>
      <c r="K7849" s="26">
        <v>1392768</v>
      </c>
      <c r="L7849" s="22" t="s">
        <v>1336</v>
      </c>
      <c r="M7849" s="22"/>
      <c r="N7849">
        <f t="shared" si="470"/>
        <v>50973</v>
      </c>
      <c r="O7849">
        <f>+VLOOKUP(N7849,'Thanh toán '!O$8:P$8099,2,0)</f>
        <v>1392768</v>
      </c>
      <c r="P7849">
        <f t="shared" si="471"/>
        <v>1392768</v>
      </c>
      <c r="Q7849" s="30">
        <f t="shared" si="472"/>
        <v>0</v>
      </c>
    </row>
    <row r="7850" spans="1:17" hidden="1" x14ac:dyDescent="0.3">
      <c r="A7850" s="21">
        <v>59242</v>
      </c>
      <c r="B7850" s="22" t="s">
        <v>8532</v>
      </c>
      <c r="C7850" s="22" t="s">
        <v>1333</v>
      </c>
      <c r="D7850" s="27" t="s">
        <v>8528</v>
      </c>
      <c r="E7850" s="24" t="s">
        <v>84</v>
      </c>
      <c r="F7850" s="25" t="s">
        <v>5622</v>
      </c>
      <c r="G7850" s="22" t="s">
        <v>85</v>
      </c>
      <c r="H7850" s="26">
        <v>4306820</v>
      </c>
      <c r="I7850" s="28"/>
      <c r="J7850" s="26">
        <v>344546</v>
      </c>
      <c r="K7850" s="26">
        <v>4651366</v>
      </c>
      <c r="L7850" s="22" t="s">
        <v>1336</v>
      </c>
      <c r="M7850" s="22"/>
      <c r="N7850">
        <f t="shared" si="470"/>
        <v>50974</v>
      </c>
      <c r="O7850">
        <f>+VLOOKUP(N7850,'Thanh toán '!O$8:P$8099,2,0)</f>
        <v>4651366</v>
      </c>
      <c r="P7850">
        <f t="shared" si="471"/>
        <v>4651366</v>
      </c>
      <c r="Q7850" s="30">
        <f t="shared" si="472"/>
        <v>0</v>
      </c>
    </row>
    <row r="7851" spans="1:17" ht="26.3" hidden="1" x14ac:dyDescent="0.3">
      <c r="A7851" s="21">
        <v>59246</v>
      </c>
      <c r="B7851" s="22" t="s">
        <v>8533</v>
      </c>
      <c r="C7851" s="22" t="s">
        <v>1333</v>
      </c>
      <c r="D7851" s="27" t="s">
        <v>8528</v>
      </c>
      <c r="E7851" s="24" t="s">
        <v>218</v>
      </c>
      <c r="F7851" s="25" t="s">
        <v>1667</v>
      </c>
      <c r="G7851" s="22" t="s">
        <v>219</v>
      </c>
      <c r="H7851" s="26">
        <v>1289600</v>
      </c>
      <c r="I7851" s="28"/>
      <c r="J7851" s="26">
        <v>103168</v>
      </c>
      <c r="K7851" s="26">
        <v>1392768</v>
      </c>
      <c r="L7851" s="22" t="s">
        <v>1336</v>
      </c>
      <c r="M7851" s="22"/>
      <c r="N7851">
        <f t="shared" si="470"/>
        <v>50979</v>
      </c>
      <c r="O7851" t="e">
        <f>+VLOOKUP(N7851,'Thanh toán '!O$8:P$8099,2,0)</f>
        <v>#N/A</v>
      </c>
      <c r="P7851" t="e">
        <f t="shared" si="471"/>
        <v>#N/A</v>
      </c>
      <c r="Q7851" s="30" t="e">
        <f t="shared" si="472"/>
        <v>#N/A</v>
      </c>
    </row>
    <row r="7852" spans="1:17" hidden="1" x14ac:dyDescent="0.3">
      <c r="A7852" s="21">
        <v>59248</v>
      </c>
      <c r="B7852" s="22" t="s">
        <v>8534</v>
      </c>
      <c r="C7852" s="22" t="s">
        <v>1333</v>
      </c>
      <c r="D7852" s="27" t="s">
        <v>8528</v>
      </c>
      <c r="E7852" s="24" t="s">
        <v>488</v>
      </c>
      <c r="F7852" s="25" t="s">
        <v>4613</v>
      </c>
      <c r="G7852" s="22" t="s">
        <v>489</v>
      </c>
      <c r="H7852" s="26">
        <v>2522405</v>
      </c>
      <c r="I7852" s="28"/>
      <c r="J7852" s="26">
        <v>201792</v>
      </c>
      <c r="K7852" s="26">
        <v>2724197</v>
      </c>
      <c r="L7852" s="22" t="s">
        <v>1336</v>
      </c>
      <c r="M7852" s="22"/>
      <c r="N7852">
        <f t="shared" si="470"/>
        <v>50981</v>
      </c>
      <c r="O7852">
        <f>+VLOOKUP(N7852,'Thanh toán '!O$8:P$8099,2,0)</f>
        <v>2724197</v>
      </c>
      <c r="P7852">
        <f t="shared" si="471"/>
        <v>2724197</v>
      </c>
      <c r="Q7852" s="30">
        <f t="shared" si="472"/>
        <v>0</v>
      </c>
    </row>
    <row r="7853" spans="1:17" hidden="1" x14ac:dyDescent="0.3">
      <c r="A7853" s="21">
        <v>59253</v>
      </c>
      <c r="B7853" s="22" t="s">
        <v>8535</v>
      </c>
      <c r="C7853" s="22" t="s">
        <v>1333</v>
      </c>
      <c r="D7853" s="27" t="s">
        <v>8528</v>
      </c>
      <c r="E7853" s="24" t="s">
        <v>42</v>
      </c>
      <c r="F7853" s="25" t="s">
        <v>4853</v>
      </c>
      <c r="G7853" s="22" t="s">
        <v>43</v>
      </c>
      <c r="H7853" s="26">
        <v>2289990</v>
      </c>
      <c r="I7853" s="28"/>
      <c r="J7853" s="26">
        <v>183199</v>
      </c>
      <c r="K7853" s="26">
        <v>2473189</v>
      </c>
      <c r="L7853" s="22" t="s">
        <v>1336</v>
      </c>
      <c r="M7853" s="22"/>
      <c r="N7853">
        <f t="shared" si="470"/>
        <v>50986</v>
      </c>
      <c r="O7853">
        <f>+VLOOKUP(N7853,'Thanh toán '!O$8:P$8099,2,0)</f>
        <v>2473189</v>
      </c>
      <c r="P7853">
        <f t="shared" si="471"/>
        <v>2473189</v>
      </c>
      <c r="Q7853" s="30">
        <f t="shared" si="472"/>
        <v>0</v>
      </c>
    </row>
    <row r="7854" spans="1:17" ht="26.3" hidden="1" x14ac:dyDescent="0.3">
      <c r="A7854" s="21">
        <v>59255</v>
      </c>
      <c r="B7854" s="22" t="s">
        <v>8536</v>
      </c>
      <c r="C7854" s="22" t="s">
        <v>1333</v>
      </c>
      <c r="D7854" s="27" t="s">
        <v>8528</v>
      </c>
      <c r="E7854" s="24" t="s">
        <v>4901</v>
      </c>
      <c r="F7854" s="25" t="s">
        <v>4902</v>
      </c>
      <c r="G7854" s="22" t="s">
        <v>296</v>
      </c>
      <c r="H7854" s="26">
        <v>1844890</v>
      </c>
      <c r="I7854" s="28"/>
      <c r="J7854" s="26">
        <v>147591</v>
      </c>
      <c r="K7854" s="26">
        <v>1992481</v>
      </c>
      <c r="L7854" s="22" t="s">
        <v>1336</v>
      </c>
      <c r="M7854" s="22"/>
      <c r="N7854">
        <f t="shared" si="470"/>
        <v>50988</v>
      </c>
      <c r="O7854">
        <f>+VLOOKUP(N7854,'Thanh toán '!O$8:P$8099,2,0)</f>
        <v>1992481</v>
      </c>
      <c r="P7854">
        <f t="shared" si="471"/>
        <v>1992481</v>
      </c>
      <c r="Q7854" s="30">
        <f t="shared" si="472"/>
        <v>0</v>
      </c>
    </row>
    <row r="7855" spans="1:17" ht="26.3" hidden="1" x14ac:dyDescent="0.3">
      <c r="A7855" s="21">
        <v>59260</v>
      </c>
      <c r="B7855" s="22" t="s">
        <v>8537</v>
      </c>
      <c r="C7855" s="22" t="s">
        <v>1333</v>
      </c>
      <c r="D7855" s="27" t="s">
        <v>8528</v>
      </c>
      <c r="E7855" s="24" t="s">
        <v>4660</v>
      </c>
      <c r="F7855" s="25" t="s">
        <v>5644</v>
      </c>
      <c r="G7855" s="22" t="s">
        <v>24</v>
      </c>
      <c r="H7855" s="26">
        <v>2986254</v>
      </c>
      <c r="I7855" s="28"/>
      <c r="J7855" s="26">
        <v>238900</v>
      </c>
      <c r="K7855" s="26">
        <v>3225154</v>
      </c>
      <c r="L7855" s="22" t="s">
        <v>1336</v>
      </c>
      <c r="M7855" s="22"/>
      <c r="N7855">
        <f t="shared" si="470"/>
        <v>50993</v>
      </c>
      <c r="O7855">
        <f>+VLOOKUP(N7855,'Thanh toán '!O$8:P$8099,2,0)</f>
        <v>3225154</v>
      </c>
      <c r="P7855">
        <f t="shared" si="471"/>
        <v>3225154</v>
      </c>
      <c r="Q7855" s="30">
        <f t="shared" si="472"/>
        <v>0</v>
      </c>
    </row>
    <row r="7856" spans="1:17" ht="26.3" hidden="1" x14ac:dyDescent="0.3">
      <c r="A7856" s="21">
        <v>59261</v>
      </c>
      <c r="B7856" s="22" t="s">
        <v>8538</v>
      </c>
      <c r="C7856" s="22" t="s">
        <v>1333</v>
      </c>
      <c r="D7856" s="27" t="s">
        <v>8528</v>
      </c>
      <c r="E7856" s="24" t="s">
        <v>4660</v>
      </c>
      <c r="F7856" s="25" t="s">
        <v>5644</v>
      </c>
      <c r="G7856" s="22" t="s">
        <v>24</v>
      </c>
      <c r="H7856" s="26">
        <v>1360565</v>
      </c>
      <c r="I7856" s="28"/>
      <c r="J7856" s="26">
        <v>108845</v>
      </c>
      <c r="K7856" s="26">
        <v>1469410</v>
      </c>
      <c r="L7856" s="22" t="s">
        <v>1336</v>
      </c>
      <c r="M7856" s="22"/>
      <c r="N7856">
        <f t="shared" si="470"/>
        <v>50994</v>
      </c>
      <c r="O7856">
        <f>+VLOOKUP(N7856,'Thanh toán '!O$8:P$8099,2,0)</f>
        <v>1469410</v>
      </c>
      <c r="P7856">
        <f t="shared" si="471"/>
        <v>1469410</v>
      </c>
      <c r="Q7856" s="30">
        <f t="shared" si="472"/>
        <v>0</v>
      </c>
    </row>
    <row r="7857" spans="1:17" hidden="1" x14ac:dyDescent="0.3">
      <c r="A7857" s="21">
        <v>59262</v>
      </c>
      <c r="B7857" s="22" t="s">
        <v>8539</v>
      </c>
      <c r="C7857" s="22" t="s">
        <v>1333</v>
      </c>
      <c r="D7857" s="27" t="s">
        <v>8528</v>
      </c>
      <c r="E7857" s="24" t="s">
        <v>114</v>
      </c>
      <c r="F7857" s="25" t="s">
        <v>5502</v>
      </c>
      <c r="G7857" s="22" t="s">
        <v>115</v>
      </c>
      <c r="H7857" s="26">
        <v>3636310</v>
      </c>
      <c r="I7857" s="28"/>
      <c r="J7857" s="26">
        <v>290905</v>
      </c>
      <c r="K7857" s="26">
        <v>3927215</v>
      </c>
      <c r="L7857" s="22" t="s">
        <v>1336</v>
      </c>
      <c r="M7857" s="22"/>
      <c r="N7857">
        <f t="shared" si="470"/>
        <v>50995</v>
      </c>
      <c r="O7857">
        <f>+VLOOKUP(N7857,'Thanh toán '!O$8:P$8099,2,0)</f>
        <v>3927215</v>
      </c>
      <c r="P7857">
        <f t="shared" si="471"/>
        <v>3927215</v>
      </c>
      <c r="Q7857" s="30">
        <f t="shared" si="472"/>
        <v>0</v>
      </c>
    </row>
    <row r="7858" spans="1:17" hidden="1" x14ac:dyDescent="0.3">
      <c r="A7858" s="21">
        <v>59263</v>
      </c>
      <c r="B7858" s="22" t="s">
        <v>8540</v>
      </c>
      <c r="C7858" s="22" t="s">
        <v>1333</v>
      </c>
      <c r="D7858" s="27" t="s">
        <v>8528</v>
      </c>
      <c r="E7858" s="24" t="s">
        <v>114</v>
      </c>
      <c r="F7858" s="25" t="s">
        <v>5502</v>
      </c>
      <c r="G7858" s="22" t="s">
        <v>115</v>
      </c>
      <c r="H7858" s="26">
        <v>555290</v>
      </c>
      <c r="I7858" s="28"/>
      <c r="J7858" s="26">
        <v>44423</v>
      </c>
      <c r="K7858" s="26">
        <v>599713</v>
      </c>
      <c r="L7858" s="22" t="s">
        <v>1336</v>
      </c>
      <c r="M7858" s="22"/>
      <c r="N7858">
        <f t="shared" si="470"/>
        <v>50996</v>
      </c>
      <c r="O7858">
        <f>+VLOOKUP(N7858,'Thanh toán '!O$8:P$8099,2,0)</f>
        <v>599713</v>
      </c>
      <c r="P7858">
        <f t="shared" si="471"/>
        <v>599713</v>
      </c>
      <c r="Q7858" s="30">
        <f t="shared" si="472"/>
        <v>0</v>
      </c>
    </row>
    <row r="7859" spans="1:17" hidden="1" x14ac:dyDescent="0.3">
      <c r="A7859" s="21">
        <v>59264</v>
      </c>
      <c r="B7859" s="22" t="s">
        <v>8541</v>
      </c>
      <c r="C7859" s="22" t="s">
        <v>1333</v>
      </c>
      <c r="D7859" s="27" t="s">
        <v>8528</v>
      </c>
      <c r="E7859" s="24" t="s">
        <v>111</v>
      </c>
      <c r="F7859" s="25" t="s">
        <v>5394</v>
      </c>
      <c r="G7859" s="22" t="s">
        <v>112</v>
      </c>
      <c r="H7859" s="26">
        <v>3895410</v>
      </c>
      <c r="I7859" s="28"/>
      <c r="J7859" s="26">
        <v>311633</v>
      </c>
      <c r="K7859" s="26">
        <v>4207043</v>
      </c>
      <c r="L7859" s="22" t="s">
        <v>1336</v>
      </c>
      <c r="M7859" s="22"/>
      <c r="N7859">
        <f t="shared" si="470"/>
        <v>50997</v>
      </c>
      <c r="O7859">
        <f>+VLOOKUP(N7859,'Thanh toán '!O$8:P$8099,2,0)</f>
        <v>4207043</v>
      </c>
      <c r="P7859">
        <f t="shared" si="471"/>
        <v>4207043</v>
      </c>
      <c r="Q7859" s="30">
        <f t="shared" si="472"/>
        <v>0</v>
      </c>
    </row>
    <row r="7860" spans="1:17" ht="26.3" hidden="1" x14ac:dyDescent="0.3">
      <c r="A7860" s="21">
        <v>59265</v>
      </c>
      <c r="B7860" s="22" t="s">
        <v>8542</v>
      </c>
      <c r="C7860" s="22" t="s">
        <v>1333</v>
      </c>
      <c r="D7860" s="27" t="s">
        <v>8528</v>
      </c>
      <c r="E7860" s="24" t="s">
        <v>4748</v>
      </c>
      <c r="F7860" s="25" t="s">
        <v>4749</v>
      </c>
      <c r="G7860" s="22" t="s">
        <v>103</v>
      </c>
      <c r="H7860" s="26">
        <v>3689780</v>
      </c>
      <c r="I7860" s="28"/>
      <c r="J7860" s="26">
        <v>295182</v>
      </c>
      <c r="K7860" s="26">
        <v>3984962</v>
      </c>
      <c r="L7860" s="22" t="s">
        <v>1336</v>
      </c>
      <c r="M7860" s="22"/>
      <c r="N7860">
        <f t="shared" si="470"/>
        <v>50998</v>
      </c>
      <c r="O7860">
        <f>+VLOOKUP(N7860,'Thanh toán '!O$8:P$8099,2,0)</f>
        <v>3984962</v>
      </c>
      <c r="P7860">
        <f t="shared" si="471"/>
        <v>3984962</v>
      </c>
      <c r="Q7860" s="30">
        <f t="shared" si="472"/>
        <v>0</v>
      </c>
    </row>
    <row r="7861" spans="1:17" ht="26.3" hidden="1" x14ac:dyDescent="0.3">
      <c r="A7861" s="21">
        <v>59266</v>
      </c>
      <c r="B7861" s="22" t="s">
        <v>8543</v>
      </c>
      <c r="C7861" s="22" t="s">
        <v>1333</v>
      </c>
      <c r="D7861" s="27" t="s">
        <v>8528</v>
      </c>
      <c r="E7861" s="24" t="s">
        <v>4698</v>
      </c>
      <c r="F7861" s="25" t="s">
        <v>4699</v>
      </c>
      <c r="G7861" s="22" t="s">
        <v>106</v>
      </c>
      <c r="H7861" s="26">
        <v>1693739</v>
      </c>
      <c r="I7861" s="28"/>
      <c r="J7861" s="26">
        <v>135499</v>
      </c>
      <c r="K7861" s="26">
        <v>1829238</v>
      </c>
      <c r="L7861" s="22" t="s">
        <v>1336</v>
      </c>
      <c r="M7861" s="22"/>
      <c r="N7861">
        <f t="shared" si="470"/>
        <v>50999</v>
      </c>
      <c r="O7861">
        <f>+VLOOKUP(N7861,'Thanh toán '!O$8:P$8099,2,0)</f>
        <v>1829238</v>
      </c>
      <c r="P7861">
        <f t="shared" si="471"/>
        <v>1829238</v>
      </c>
      <c r="Q7861" s="30">
        <f t="shared" si="472"/>
        <v>0</v>
      </c>
    </row>
    <row r="7862" spans="1:17" hidden="1" x14ac:dyDescent="0.3">
      <c r="A7862" s="21">
        <v>59267</v>
      </c>
      <c r="B7862" s="22" t="s">
        <v>8544</v>
      </c>
      <c r="C7862" s="22" t="s">
        <v>1333</v>
      </c>
      <c r="D7862" s="27" t="s">
        <v>8528</v>
      </c>
      <c r="E7862" s="24" t="s">
        <v>2860</v>
      </c>
      <c r="F7862" s="25" t="s">
        <v>2861</v>
      </c>
      <c r="G7862" s="22" t="s">
        <v>2862</v>
      </c>
      <c r="H7862" s="26">
        <v>1289600</v>
      </c>
      <c r="I7862" s="28"/>
      <c r="J7862" s="26">
        <v>103168</v>
      </c>
      <c r="K7862" s="26">
        <v>1392768</v>
      </c>
      <c r="L7862" s="22" t="s">
        <v>1336</v>
      </c>
      <c r="M7862" s="22"/>
      <c r="N7862">
        <f t="shared" si="470"/>
        <v>51000</v>
      </c>
      <c r="O7862">
        <f>+VLOOKUP(N7862,'Thanh toán '!O$8:P$8099,2,0)</f>
        <v>1392768</v>
      </c>
      <c r="P7862">
        <f t="shared" si="471"/>
        <v>1392768</v>
      </c>
      <c r="Q7862" s="30">
        <f t="shared" si="472"/>
        <v>0</v>
      </c>
    </row>
    <row r="7863" spans="1:17" hidden="1" x14ac:dyDescent="0.3">
      <c r="A7863" s="21">
        <v>59268</v>
      </c>
      <c r="B7863" s="22" t="s">
        <v>8545</v>
      </c>
      <c r="C7863" s="22" t="s">
        <v>1333</v>
      </c>
      <c r="D7863" s="27" t="s">
        <v>8528</v>
      </c>
      <c r="E7863" s="24" t="s">
        <v>5380</v>
      </c>
      <c r="F7863" s="25" t="s">
        <v>5381</v>
      </c>
      <c r="G7863" s="22" t="s">
        <v>109</v>
      </c>
      <c r="H7863" s="26">
        <v>2717960</v>
      </c>
      <c r="I7863" s="28"/>
      <c r="J7863" s="26">
        <v>217437</v>
      </c>
      <c r="K7863" s="26">
        <v>2935397</v>
      </c>
      <c r="L7863" s="22" t="s">
        <v>1336</v>
      </c>
      <c r="M7863" s="22"/>
      <c r="N7863">
        <f t="shared" si="470"/>
        <v>51001</v>
      </c>
      <c r="O7863">
        <f>+VLOOKUP(N7863,'Thanh toán '!O$8:P$8099,2,0)</f>
        <v>2935397</v>
      </c>
      <c r="P7863">
        <f t="shared" si="471"/>
        <v>2935397</v>
      </c>
      <c r="Q7863" s="30">
        <f t="shared" si="472"/>
        <v>0</v>
      </c>
    </row>
    <row r="7864" spans="1:17" ht="26.3" hidden="1" x14ac:dyDescent="0.3">
      <c r="A7864" s="21">
        <v>59269</v>
      </c>
      <c r="B7864" s="22" t="s">
        <v>8546</v>
      </c>
      <c r="C7864" s="22" t="s">
        <v>1333</v>
      </c>
      <c r="D7864" s="27" t="s">
        <v>8528</v>
      </c>
      <c r="E7864" s="24" t="s">
        <v>307</v>
      </c>
      <c r="F7864" s="25" t="s">
        <v>5969</v>
      </c>
      <c r="G7864" s="22" t="s">
        <v>308</v>
      </c>
      <c r="H7864" s="26">
        <v>734310</v>
      </c>
      <c r="I7864" s="28"/>
      <c r="J7864" s="26">
        <v>58745</v>
      </c>
      <c r="K7864" s="26">
        <v>793055</v>
      </c>
      <c r="L7864" s="22" t="s">
        <v>1336</v>
      </c>
      <c r="M7864" s="22"/>
      <c r="N7864">
        <f t="shared" si="470"/>
        <v>51002</v>
      </c>
      <c r="O7864">
        <f>+VLOOKUP(N7864,'Thanh toán '!O$8:P$8099,2,0)</f>
        <v>793055</v>
      </c>
      <c r="P7864">
        <f t="shared" si="471"/>
        <v>793055</v>
      </c>
      <c r="Q7864" s="30">
        <f t="shared" si="472"/>
        <v>0</v>
      </c>
    </row>
    <row r="7865" spans="1:17" hidden="1" x14ac:dyDescent="0.3">
      <c r="A7865" s="21">
        <v>59270</v>
      </c>
      <c r="B7865" s="22" t="s">
        <v>8547</v>
      </c>
      <c r="C7865" s="22" t="s">
        <v>1333</v>
      </c>
      <c r="D7865" s="27" t="s">
        <v>8528</v>
      </c>
      <c r="E7865" s="24" t="s">
        <v>316</v>
      </c>
      <c r="F7865" s="25" t="s">
        <v>5388</v>
      </c>
      <c r="G7865" s="22" t="s">
        <v>317</v>
      </c>
      <c r="H7865" s="26">
        <v>4880440</v>
      </c>
      <c r="I7865" s="28"/>
      <c r="J7865" s="26">
        <v>390435</v>
      </c>
      <c r="K7865" s="26">
        <v>5270875</v>
      </c>
      <c r="L7865" s="22" t="s">
        <v>1336</v>
      </c>
      <c r="M7865" s="22"/>
      <c r="N7865">
        <f t="shared" si="470"/>
        <v>51003</v>
      </c>
      <c r="O7865">
        <f>+VLOOKUP(N7865,'Thanh toán '!O$8:P$8099,2,0)</f>
        <v>5270875</v>
      </c>
      <c r="P7865">
        <f t="shared" si="471"/>
        <v>5270875</v>
      </c>
      <c r="Q7865" s="30">
        <f t="shared" si="472"/>
        <v>0</v>
      </c>
    </row>
    <row r="7866" spans="1:17" hidden="1" x14ac:dyDescent="0.3">
      <c r="A7866" s="21">
        <v>59271</v>
      </c>
      <c r="B7866" s="22" t="s">
        <v>8548</v>
      </c>
      <c r="C7866" s="22" t="s">
        <v>1333</v>
      </c>
      <c r="D7866" s="27" t="s">
        <v>8528</v>
      </c>
      <c r="E7866" s="24" t="s">
        <v>5670</v>
      </c>
      <c r="F7866" s="25" t="s">
        <v>5671</v>
      </c>
      <c r="G7866" s="22" t="s">
        <v>211</v>
      </c>
      <c r="H7866" s="26">
        <v>1924970</v>
      </c>
      <c r="I7866" s="28"/>
      <c r="J7866" s="26">
        <v>153998</v>
      </c>
      <c r="K7866" s="26">
        <v>2078968</v>
      </c>
      <c r="L7866" s="22" t="s">
        <v>1336</v>
      </c>
      <c r="M7866" s="22"/>
      <c r="N7866">
        <f t="shared" si="470"/>
        <v>51004</v>
      </c>
      <c r="O7866">
        <f>+VLOOKUP(N7866,'Thanh toán '!O$8:P$8099,2,0)</f>
        <v>2078968</v>
      </c>
      <c r="P7866">
        <f t="shared" si="471"/>
        <v>2078968</v>
      </c>
      <c r="Q7866" s="30">
        <f t="shared" si="472"/>
        <v>0</v>
      </c>
    </row>
    <row r="7867" spans="1:17" ht="26.3" hidden="1" x14ac:dyDescent="0.3">
      <c r="A7867" s="21">
        <v>59274</v>
      </c>
      <c r="B7867" s="22" t="s">
        <v>8549</v>
      </c>
      <c r="C7867" s="22" t="s">
        <v>1333</v>
      </c>
      <c r="D7867" s="27" t="s">
        <v>8528</v>
      </c>
      <c r="E7867" s="24" t="s">
        <v>4816</v>
      </c>
      <c r="F7867" s="25" t="s">
        <v>6598</v>
      </c>
      <c r="G7867" s="22" t="s">
        <v>140</v>
      </c>
      <c r="H7867" s="26">
        <v>1289600</v>
      </c>
      <c r="I7867" s="28"/>
      <c r="J7867" s="26">
        <v>103168</v>
      </c>
      <c r="K7867" s="26">
        <v>1392768</v>
      </c>
      <c r="L7867" s="22" t="s">
        <v>1336</v>
      </c>
      <c r="M7867" s="22"/>
      <c r="N7867">
        <f t="shared" si="470"/>
        <v>51007</v>
      </c>
      <c r="O7867">
        <f>+VLOOKUP(N7867,'Thanh toán '!O$8:P$8099,2,0)</f>
        <v>1392768</v>
      </c>
      <c r="P7867">
        <f t="shared" si="471"/>
        <v>1392768</v>
      </c>
      <c r="Q7867" s="30">
        <f t="shared" si="472"/>
        <v>0</v>
      </c>
    </row>
    <row r="7868" spans="1:17" hidden="1" x14ac:dyDescent="0.3">
      <c r="A7868" s="21">
        <v>59278</v>
      </c>
      <c r="B7868" s="22" t="s">
        <v>8550</v>
      </c>
      <c r="C7868" s="22" t="s">
        <v>1333</v>
      </c>
      <c r="D7868" s="27" t="s">
        <v>8551</v>
      </c>
      <c r="E7868" s="24" t="s">
        <v>4668</v>
      </c>
      <c r="F7868" s="25" t="s">
        <v>4669</v>
      </c>
      <c r="G7868" s="22" t="s">
        <v>57</v>
      </c>
      <c r="H7868" s="26">
        <v>2696120</v>
      </c>
      <c r="I7868" s="28"/>
      <c r="J7868" s="26">
        <v>215690</v>
      </c>
      <c r="K7868" s="26">
        <v>2911810</v>
      </c>
      <c r="L7868" s="22" t="s">
        <v>1336</v>
      </c>
      <c r="M7868" s="22"/>
      <c r="N7868">
        <f t="shared" si="470"/>
        <v>51012</v>
      </c>
      <c r="O7868">
        <f>+VLOOKUP(N7868,'Thanh toán '!O$8:P$8099,2,0)</f>
        <v>2911810</v>
      </c>
      <c r="P7868">
        <f t="shared" si="471"/>
        <v>2911810</v>
      </c>
      <c r="Q7868" s="30">
        <f t="shared" si="472"/>
        <v>0</v>
      </c>
    </row>
    <row r="7869" spans="1:17" hidden="1" x14ac:dyDescent="0.3">
      <c r="A7869" s="21">
        <v>59281</v>
      </c>
      <c r="B7869" s="22" t="s">
        <v>8552</v>
      </c>
      <c r="C7869" s="22" t="s">
        <v>1333</v>
      </c>
      <c r="D7869" s="27" t="s">
        <v>8551</v>
      </c>
      <c r="E7869" s="24" t="s">
        <v>5893</v>
      </c>
      <c r="F7869" s="25" t="s">
        <v>2770</v>
      </c>
      <c r="G7869" s="22" t="s">
        <v>2771</v>
      </c>
      <c r="H7869" s="26">
        <v>2346710</v>
      </c>
      <c r="I7869" s="28"/>
      <c r="J7869" s="26">
        <v>187737</v>
      </c>
      <c r="K7869" s="26">
        <v>2534447</v>
      </c>
      <c r="L7869" s="22" t="s">
        <v>1336</v>
      </c>
      <c r="M7869" s="22"/>
      <c r="N7869">
        <f t="shared" si="470"/>
        <v>51015</v>
      </c>
      <c r="O7869">
        <f>+VLOOKUP(N7869,'Thanh toán '!O$8:P$8099,2,0)</f>
        <v>2534447</v>
      </c>
      <c r="P7869">
        <f t="shared" si="471"/>
        <v>2534447</v>
      </c>
      <c r="Q7869" s="30">
        <f t="shared" si="472"/>
        <v>0</v>
      </c>
    </row>
    <row r="7870" spans="1:17" ht="26.3" hidden="1" x14ac:dyDescent="0.3">
      <c r="A7870" s="21">
        <v>59283</v>
      </c>
      <c r="B7870" s="22" t="s">
        <v>8553</v>
      </c>
      <c r="C7870" s="22" t="s">
        <v>1333</v>
      </c>
      <c r="D7870" s="27" t="s">
        <v>8551</v>
      </c>
      <c r="E7870" s="24" t="s">
        <v>218</v>
      </c>
      <c r="F7870" s="25" t="s">
        <v>1667</v>
      </c>
      <c r="G7870" s="22" t="s">
        <v>219</v>
      </c>
      <c r="H7870" s="26">
        <v>1648445</v>
      </c>
      <c r="I7870" s="28"/>
      <c r="J7870" s="26">
        <v>131876</v>
      </c>
      <c r="K7870" s="26">
        <v>1780321</v>
      </c>
      <c r="L7870" s="22" t="s">
        <v>1336</v>
      </c>
      <c r="M7870" s="22"/>
      <c r="N7870">
        <f t="shared" si="470"/>
        <v>51017</v>
      </c>
      <c r="O7870" t="e">
        <f>+VLOOKUP(N7870,'Thanh toán '!O$8:P$8099,2,0)</f>
        <v>#N/A</v>
      </c>
      <c r="P7870" t="e">
        <f t="shared" si="471"/>
        <v>#N/A</v>
      </c>
      <c r="Q7870" s="30" t="e">
        <f t="shared" si="472"/>
        <v>#N/A</v>
      </c>
    </row>
    <row r="7871" spans="1:17" ht="26.3" hidden="1" x14ac:dyDescent="0.3">
      <c r="A7871" s="21">
        <v>59284</v>
      </c>
      <c r="B7871" s="22" t="s">
        <v>8554</v>
      </c>
      <c r="C7871" s="22" t="s">
        <v>1333</v>
      </c>
      <c r="D7871" s="27" t="s">
        <v>8551</v>
      </c>
      <c r="E7871" s="24" t="s">
        <v>218</v>
      </c>
      <c r="F7871" s="25" t="s">
        <v>1667</v>
      </c>
      <c r="G7871" s="22" t="s">
        <v>219</v>
      </c>
      <c r="H7871" s="26">
        <v>922445</v>
      </c>
      <c r="I7871" s="28"/>
      <c r="J7871" s="26">
        <v>73796</v>
      </c>
      <c r="K7871" s="26">
        <v>996241</v>
      </c>
      <c r="L7871" s="22" t="s">
        <v>1336</v>
      </c>
      <c r="M7871" s="22"/>
      <c r="N7871">
        <f t="shared" si="470"/>
        <v>51018</v>
      </c>
      <c r="O7871" t="e">
        <f>+VLOOKUP(N7871,'Thanh toán '!O$8:P$8099,2,0)</f>
        <v>#N/A</v>
      </c>
      <c r="P7871" t="e">
        <f t="shared" si="471"/>
        <v>#N/A</v>
      </c>
      <c r="Q7871" s="30" t="e">
        <f t="shared" si="472"/>
        <v>#N/A</v>
      </c>
    </row>
    <row r="7872" spans="1:17" ht="26.3" hidden="1" x14ac:dyDescent="0.3">
      <c r="A7872" s="21">
        <v>59285</v>
      </c>
      <c r="B7872" s="22" t="s">
        <v>8555</v>
      </c>
      <c r="C7872" s="22" t="s">
        <v>1333</v>
      </c>
      <c r="D7872" s="27" t="s">
        <v>8551</v>
      </c>
      <c r="E7872" s="24" t="s">
        <v>218</v>
      </c>
      <c r="F7872" s="25" t="s">
        <v>1667</v>
      </c>
      <c r="G7872" s="22" t="s">
        <v>219</v>
      </c>
      <c r="H7872" s="26">
        <v>726000</v>
      </c>
      <c r="I7872" s="28"/>
      <c r="J7872" s="26">
        <v>58080</v>
      </c>
      <c r="K7872" s="26">
        <v>784080</v>
      </c>
      <c r="L7872" s="22" t="s">
        <v>1336</v>
      </c>
      <c r="M7872" s="22"/>
      <c r="N7872">
        <f t="shared" si="470"/>
        <v>51019</v>
      </c>
      <c r="O7872" t="e">
        <f>+VLOOKUP(N7872,'Thanh toán '!O$8:P$8099,2,0)</f>
        <v>#N/A</v>
      </c>
      <c r="P7872" t="e">
        <f t="shared" si="471"/>
        <v>#N/A</v>
      </c>
      <c r="Q7872" s="30" t="e">
        <f t="shared" si="472"/>
        <v>#N/A</v>
      </c>
    </row>
    <row r="7873" spans="1:17" ht="26.3" hidden="1" x14ac:dyDescent="0.3">
      <c r="A7873" s="21">
        <v>59286</v>
      </c>
      <c r="B7873" s="22" t="s">
        <v>8556</v>
      </c>
      <c r="C7873" s="22" t="s">
        <v>1333</v>
      </c>
      <c r="D7873" s="27" t="s">
        <v>8551</v>
      </c>
      <c r="E7873" s="24" t="s">
        <v>218</v>
      </c>
      <c r="F7873" s="25" t="s">
        <v>1667</v>
      </c>
      <c r="G7873" s="22" t="s">
        <v>219</v>
      </c>
      <c r="H7873" s="26">
        <v>1289600</v>
      </c>
      <c r="I7873" s="28"/>
      <c r="J7873" s="26">
        <v>103168</v>
      </c>
      <c r="K7873" s="26">
        <v>1392768</v>
      </c>
      <c r="L7873" s="22" t="s">
        <v>1336</v>
      </c>
      <c r="M7873" s="22"/>
      <c r="N7873">
        <f t="shared" si="470"/>
        <v>51020</v>
      </c>
      <c r="O7873" t="e">
        <f>+VLOOKUP(N7873,'Thanh toán '!O$8:P$8099,2,0)</f>
        <v>#N/A</v>
      </c>
      <c r="P7873" t="e">
        <f t="shared" si="471"/>
        <v>#N/A</v>
      </c>
      <c r="Q7873" s="30" t="e">
        <f t="shared" si="472"/>
        <v>#N/A</v>
      </c>
    </row>
    <row r="7874" spans="1:17" ht="26.3" hidden="1" x14ac:dyDescent="0.3">
      <c r="A7874" s="21">
        <v>59287</v>
      </c>
      <c r="B7874" s="22" t="s">
        <v>8557</v>
      </c>
      <c r="C7874" s="22" t="s">
        <v>1333</v>
      </c>
      <c r="D7874" s="27" t="s">
        <v>8551</v>
      </c>
      <c r="E7874" s="24" t="s">
        <v>218</v>
      </c>
      <c r="F7874" s="25" t="s">
        <v>1667</v>
      </c>
      <c r="G7874" s="22" t="s">
        <v>219</v>
      </c>
      <c r="H7874" s="26">
        <v>618065</v>
      </c>
      <c r="I7874" s="28"/>
      <c r="J7874" s="26">
        <v>49445</v>
      </c>
      <c r="K7874" s="26">
        <v>667510</v>
      </c>
      <c r="L7874" s="22" t="s">
        <v>1336</v>
      </c>
      <c r="M7874" s="22"/>
      <c r="N7874">
        <f t="shared" si="470"/>
        <v>51021</v>
      </c>
      <c r="O7874" t="e">
        <f>+VLOOKUP(N7874,'Thanh toán '!O$8:P$8099,2,0)</f>
        <v>#N/A</v>
      </c>
      <c r="P7874" t="e">
        <f t="shared" si="471"/>
        <v>#N/A</v>
      </c>
      <c r="Q7874" s="30" t="e">
        <f t="shared" si="472"/>
        <v>#N/A</v>
      </c>
    </row>
    <row r="7875" spans="1:17" hidden="1" x14ac:dyDescent="0.3">
      <c r="A7875" s="21">
        <v>59288</v>
      </c>
      <c r="B7875" s="22" t="s">
        <v>8558</v>
      </c>
      <c r="C7875" s="22" t="s">
        <v>1333</v>
      </c>
      <c r="D7875" s="27" t="s">
        <v>8551</v>
      </c>
      <c r="E7875" s="24" t="s">
        <v>50</v>
      </c>
      <c r="F7875" s="25" t="s">
        <v>5314</v>
      </c>
      <c r="G7875" s="22" t="s">
        <v>51</v>
      </c>
      <c r="H7875" s="26">
        <v>3089210</v>
      </c>
      <c r="I7875" s="28"/>
      <c r="J7875" s="26">
        <v>247137</v>
      </c>
      <c r="K7875" s="26">
        <v>3336347</v>
      </c>
      <c r="L7875" s="22" t="s">
        <v>1336</v>
      </c>
      <c r="M7875" s="22"/>
      <c r="N7875">
        <f t="shared" si="470"/>
        <v>51022</v>
      </c>
      <c r="O7875">
        <f>+VLOOKUP(N7875,'Thanh toán '!O$8:P$8099,2,0)</f>
        <v>3336347</v>
      </c>
      <c r="P7875">
        <f t="shared" si="471"/>
        <v>3336347</v>
      </c>
      <c r="Q7875" s="30">
        <f t="shared" si="472"/>
        <v>0</v>
      </c>
    </row>
    <row r="7876" spans="1:17" hidden="1" x14ac:dyDescent="0.3">
      <c r="A7876" s="21">
        <v>59290</v>
      </c>
      <c r="B7876" s="22" t="s">
        <v>8559</v>
      </c>
      <c r="C7876" s="22" t="s">
        <v>1333</v>
      </c>
      <c r="D7876" s="27" t="s">
        <v>8551</v>
      </c>
      <c r="E7876" s="24" t="s">
        <v>4612</v>
      </c>
      <c r="F7876" s="25" t="s">
        <v>4613</v>
      </c>
      <c r="G7876" s="22" t="s">
        <v>39</v>
      </c>
      <c r="H7876" s="26">
        <v>494452</v>
      </c>
      <c r="I7876" s="28"/>
      <c r="J7876" s="26">
        <v>39556</v>
      </c>
      <c r="K7876" s="26">
        <v>534008</v>
      </c>
      <c r="L7876" s="22" t="s">
        <v>1336</v>
      </c>
      <c r="M7876" s="22"/>
      <c r="N7876">
        <f t="shared" si="470"/>
        <v>51024</v>
      </c>
      <c r="O7876">
        <f>+VLOOKUP(N7876,'Thanh toán '!O$8:P$8099,2,0)</f>
        <v>534008</v>
      </c>
      <c r="P7876">
        <f t="shared" si="471"/>
        <v>534008</v>
      </c>
      <c r="Q7876" s="30">
        <f t="shared" si="472"/>
        <v>0</v>
      </c>
    </row>
    <row r="7877" spans="1:17" hidden="1" x14ac:dyDescent="0.3">
      <c r="A7877" s="21">
        <v>59294</v>
      </c>
      <c r="B7877" s="22" t="s">
        <v>8560</v>
      </c>
      <c r="C7877" s="22" t="s">
        <v>1333</v>
      </c>
      <c r="D7877" s="27" t="s">
        <v>8551</v>
      </c>
      <c r="E7877" s="24" t="s">
        <v>4612</v>
      </c>
      <c r="F7877" s="25" t="s">
        <v>4613</v>
      </c>
      <c r="G7877" s="22" t="s">
        <v>39</v>
      </c>
      <c r="H7877" s="26">
        <v>370839</v>
      </c>
      <c r="I7877" s="28"/>
      <c r="J7877" s="26">
        <v>29667</v>
      </c>
      <c r="K7877" s="26">
        <v>400506</v>
      </c>
      <c r="L7877" s="22" t="s">
        <v>1336</v>
      </c>
      <c r="M7877" s="22"/>
      <c r="N7877">
        <f t="shared" si="470"/>
        <v>51028</v>
      </c>
      <c r="O7877">
        <f>+VLOOKUP(N7877,'Thanh toán '!O$8:P$8099,2,0)</f>
        <v>400506</v>
      </c>
      <c r="P7877">
        <f t="shared" si="471"/>
        <v>400506</v>
      </c>
      <c r="Q7877" s="30">
        <f t="shared" si="472"/>
        <v>0</v>
      </c>
    </row>
    <row r="7878" spans="1:17" hidden="1" x14ac:dyDescent="0.3">
      <c r="A7878" s="21">
        <v>59296</v>
      </c>
      <c r="B7878" s="22" t="s">
        <v>8561</v>
      </c>
      <c r="C7878" s="22" t="s">
        <v>1333</v>
      </c>
      <c r="D7878" s="27" t="s">
        <v>8551</v>
      </c>
      <c r="E7878" s="24" t="s">
        <v>4612</v>
      </c>
      <c r="F7878" s="25" t="s">
        <v>4613</v>
      </c>
      <c r="G7878" s="22" t="s">
        <v>39</v>
      </c>
      <c r="H7878" s="26">
        <v>618065</v>
      </c>
      <c r="I7878" s="28"/>
      <c r="J7878" s="26">
        <v>49445</v>
      </c>
      <c r="K7878" s="26">
        <v>667510</v>
      </c>
      <c r="L7878" s="22" t="s">
        <v>1336</v>
      </c>
      <c r="M7878" s="22"/>
      <c r="N7878">
        <f t="shared" ref="N7878:N7941" si="473">+B7878*1</f>
        <v>51030</v>
      </c>
      <c r="O7878">
        <f>+VLOOKUP(N7878,'Thanh toán '!O$8:P$8099,2,0)</f>
        <v>667510</v>
      </c>
      <c r="P7878">
        <f t="shared" ref="P7878:P7941" si="474">+O7878</f>
        <v>667510</v>
      </c>
      <c r="Q7878" s="30">
        <f t="shared" si="472"/>
        <v>0</v>
      </c>
    </row>
    <row r="7879" spans="1:17" ht="26.3" hidden="1" x14ac:dyDescent="0.3">
      <c r="A7879" s="21">
        <v>59300</v>
      </c>
      <c r="B7879" s="22" t="s">
        <v>8562</v>
      </c>
      <c r="C7879" s="22" t="s">
        <v>1333</v>
      </c>
      <c r="D7879" s="27" t="s">
        <v>8551</v>
      </c>
      <c r="E7879" s="24" t="s">
        <v>4698</v>
      </c>
      <c r="F7879" s="25" t="s">
        <v>4699</v>
      </c>
      <c r="G7879" s="22" t="s">
        <v>106</v>
      </c>
      <c r="H7879" s="26">
        <v>8811720</v>
      </c>
      <c r="I7879" s="28"/>
      <c r="J7879" s="26">
        <v>704938</v>
      </c>
      <c r="K7879" s="26">
        <v>9516658</v>
      </c>
      <c r="L7879" s="22" t="s">
        <v>1336</v>
      </c>
      <c r="M7879" s="22"/>
      <c r="N7879">
        <f t="shared" si="473"/>
        <v>51034</v>
      </c>
      <c r="O7879">
        <f>+VLOOKUP(N7879,'Thanh toán '!O$8:P$8099,2,0)</f>
        <v>9516658</v>
      </c>
      <c r="P7879">
        <f t="shared" si="474"/>
        <v>9516658</v>
      </c>
      <c r="Q7879" s="30">
        <f t="shared" si="472"/>
        <v>0</v>
      </c>
    </row>
    <row r="7880" spans="1:17" hidden="1" x14ac:dyDescent="0.3">
      <c r="A7880" s="21">
        <v>59305</v>
      </c>
      <c r="B7880" s="22" t="s">
        <v>8563</v>
      </c>
      <c r="C7880" s="22" t="s">
        <v>1333</v>
      </c>
      <c r="D7880" s="27" t="s">
        <v>8551</v>
      </c>
      <c r="E7880" s="24" t="s">
        <v>42</v>
      </c>
      <c r="F7880" s="25" t="s">
        <v>4853</v>
      </c>
      <c r="G7880" s="22" t="s">
        <v>43</v>
      </c>
      <c r="H7880" s="26">
        <v>4512360</v>
      </c>
      <c r="I7880" s="28"/>
      <c r="J7880" s="26">
        <v>360989</v>
      </c>
      <c r="K7880" s="26">
        <v>4873349</v>
      </c>
      <c r="L7880" s="22" t="s">
        <v>1336</v>
      </c>
      <c r="M7880" s="22"/>
      <c r="N7880">
        <f t="shared" si="473"/>
        <v>51039</v>
      </c>
      <c r="O7880">
        <f>+VLOOKUP(N7880,'Thanh toán '!O$8:P$8099,2,0)</f>
        <v>4873349</v>
      </c>
      <c r="P7880">
        <f t="shared" si="474"/>
        <v>4873349</v>
      </c>
      <c r="Q7880" s="30">
        <f t="shared" si="472"/>
        <v>0</v>
      </c>
    </row>
    <row r="7881" spans="1:17" ht="26.3" hidden="1" x14ac:dyDescent="0.3">
      <c r="A7881" s="21">
        <v>59306</v>
      </c>
      <c r="B7881" s="22" t="s">
        <v>8564</v>
      </c>
      <c r="C7881" s="22" t="s">
        <v>1333</v>
      </c>
      <c r="D7881" s="27" t="s">
        <v>8551</v>
      </c>
      <c r="E7881" s="24" t="s">
        <v>5162</v>
      </c>
      <c r="F7881" s="25" t="s">
        <v>5163</v>
      </c>
      <c r="G7881" s="22" t="s">
        <v>244</v>
      </c>
      <c r="H7881" s="26">
        <v>1391155</v>
      </c>
      <c r="I7881" s="28"/>
      <c r="J7881" s="26">
        <v>111292</v>
      </c>
      <c r="K7881" s="26">
        <v>1502447</v>
      </c>
      <c r="L7881" s="22" t="s">
        <v>1336</v>
      </c>
      <c r="M7881" s="22"/>
      <c r="N7881">
        <f t="shared" si="473"/>
        <v>51040</v>
      </c>
      <c r="O7881">
        <f>+VLOOKUP(N7881,'Thanh toán '!O$8:P$8099,2,0)</f>
        <v>1502447</v>
      </c>
      <c r="P7881">
        <f t="shared" si="474"/>
        <v>1502447</v>
      </c>
      <c r="Q7881" s="30">
        <f t="shared" si="472"/>
        <v>0</v>
      </c>
    </row>
    <row r="7882" spans="1:17" hidden="1" x14ac:dyDescent="0.3">
      <c r="A7882" s="21">
        <v>59307</v>
      </c>
      <c r="B7882" s="22" t="s">
        <v>8565</v>
      </c>
      <c r="C7882" s="22" t="s">
        <v>1333</v>
      </c>
      <c r="D7882" s="27" t="s">
        <v>8551</v>
      </c>
      <c r="E7882" s="24" t="s">
        <v>5498</v>
      </c>
      <c r="F7882" s="25" t="s">
        <v>5499</v>
      </c>
      <c r="G7882" s="22" t="s">
        <v>16</v>
      </c>
      <c r="H7882" s="26">
        <v>1924970</v>
      </c>
      <c r="I7882" s="28"/>
      <c r="J7882" s="26">
        <v>153998</v>
      </c>
      <c r="K7882" s="26">
        <v>2078968</v>
      </c>
      <c r="L7882" s="22" t="s">
        <v>1336</v>
      </c>
      <c r="M7882" s="22"/>
      <c r="N7882">
        <f t="shared" si="473"/>
        <v>51041</v>
      </c>
      <c r="O7882">
        <f>+VLOOKUP(N7882,'Thanh toán '!O$8:P$8099,2,0)</f>
        <v>2078968</v>
      </c>
      <c r="P7882">
        <f t="shared" si="474"/>
        <v>2078968</v>
      </c>
      <c r="Q7882" s="30">
        <f t="shared" si="472"/>
        <v>0</v>
      </c>
    </row>
    <row r="7883" spans="1:17" hidden="1" x14ac:dyDescent="0.3">
      <c r="A7883" s="21">
        <v>59308</v>
      </c>
      <c r="B7883" s="22" t="s">
        <v>8566</v>
      </c>
      <c r="C7883" s="22" t="s">
        <v>1333</v>
      </c>
      <c r="D7883" s="27" t="s">
        <v>8551</v>
      </c>
      <c r="E7883" s="24" t="s">
        <v>427</v>
      </c>
      <c r="F7883" s="25" t="s">
        <v>5424</v>
      </c>
      <c r="G7883" s="22" t="s">
        <v>428</v>
      </c>
      <c r="H7883" s="26">
        <v>9293860</v>
      </c>
      <c r="I7883" s="28"/>
      <c r="J7883" s="26">
        <v>743509</v>
      </c>
      <c r="K7883" s="26">
        <v>10037369</v>
      </c>
      <c r="L7883" s="22" t="s">
        <v>1336</v>
      </c>
      <c r="M7883" s="22"/>
      <c r="N7883">
        <f t="shared" si="473"/>
        <v>51042</v>
      </c>
      <c r="O7883">
        <f>+VLOOKUP(N7883,'Thanh toán '!O$8:P$8099,2,0)</f>
        <v>10037369</v>
      </c>
      <c r="P7883">
        <f t="shared" si="474"/>
        <v>10037369</v>
      </c>
      <c r="Q7883" s="30">
        <f t="shared" si="472"/>
        <v>0</v>
      </c>
    </row>
    <row r="7884" spans="1:17" ht="26.3" hidden="1" x14ac:dyDescent="0.3">
      <c r="A7884" s="21">
        <v>59309</v>
      </c>
      <c r="B7884" s="22" t="s">
        <v>8567</v>
      </c>
      <c r="C7884" s="22" t="s">
        <v>1333</v>
      </c>
      <c r="D7884" s="27" t="s">
        <v>8551</v>
      </c>
      <c r="E7884" s="24" t="s">
        <v>4826</v>
      </c>
      <c r="F7884" s="25" t="s">
        <v>4827</v>
      </c>
      <c r="G7884" s="22" t="s">
        <v>1695</v>
      </c>
      <c r="H7884" s="26">
        <v>3537370</v>
      </c>
      <c r="I7884" s="28"/>
      <c r="J7884" s="26">
        <v>282990</v>
      </c>
      <c r="K7884" s="26">
        <v>3820360</v>
      </c>
      <c r="L7884" s="22" t="s">
        <v>1336</v>
      </c>
      <c r="M7884" s="22"/>
      <c r="N7884">
        <f t="shared" si="473"/>
        <v>51043</v>
      </c>
      <c r="O7884">
        <f>+VLOOKUP(N7884,'Thanh toán '!O$8:P$8099,2,0)</f>
        <v>3820360</v>
      </c>
      <c r="P7884">
        <f t="shared" si="474"/>
        <v>3820360</v>
      </c>
      <c r="Q7884" s="30">
        <f t="shared" si="472"/>
        <v>0</v>
      </c>
    </row>
    <row r="7885" spans="1:17" ht="26.3" hidden="1" x14ac:dyDescent="0.3">
      <c r="A7885" s="21">
        <v>59310</v>
      </c>
      <c r="B7885" s="22" t="s">
        <v>8568</v>
      </c>
      <c r="C7885" s="22" t="s">
        <v>1333</v>
      </c>
      <c r="D7885" s="27" t="s">
        <v>8551</v>
      </c>
      <c r="E7885" s="24" t="s">
        <v>4823</v>
      </c>
      <c r="F7885" s="25" t="s">
        <v>4824</v>
      </c>
      <c r="G7885" s="22" t="s">
        <v>1499</v>
      </c>
      <c r="H7885" s="26">
        <v>2440220</v>
      </c>
      <c r="I7885" s="28"/>
      <c r="J7885" s="26">
        <v>195218</v>
      </c>
      <c r="K7885" s="26">
        <v>2635438</v>
      </c>
      <c r="L7885" s="22" t="s">
        <v>1336</v>
      </c>
      <c r="M7885" s="22"/>
      <c r="N7885">
        <f t="shared" si="473"/>
        <v>51044</v>
      </c>
      <c r="O7885">
        <f>+VLOOKUP(N7885,'Thanh toán '!O$8:P$8099,2,0)</f>
        <v>2635438</v>
      </c>
      <c r="P7885">
        <f t="shared" si="474"/>
        <v>2635438</v>
      </c>
      <c r="Q7885" s="30">
        <f t="shared" si="472"/>
        <v>0</v>
      </c>
    </row>
    <row r="7886" spans="1:17" hidden="1" x14ac:dyDescent="0.3">
      <c r="A7886" s="21">
        <v>59311</v>
      </c>
      <c r="B7886" s="22" t="s">
        <v>8569</v>
      </c>
      <c r="C7886" s="22" t="s">
        <v>1333</v>
      </c>
      <c r="D7886" s="27" t="s">
        <v>8551</v>
      </c>
      <c r="E7886" s="24" t="s">
        <v>5495</v>
      </c>
      <c r="F7886" s="25" t="s">
        <v>5496</v>
      </c>
      <c r="G7886" s="22" t="s">
        <v>311</v>
      </c>
      <c r="H7886" s="26">
        <v>1190660</v>
      </c>
      <c r="I7886" s="28"/>
      <c r="J7886" s="26">
        <v>95253</v>
      </c>
      <c r="K7886" s="26">
        <v>1285913</v>
      </c>
      <c r="L7886" s="22" t="s">
        <v>1336</v>
      </c>
      <c r="M7886" s="22"/>
      <c r="N7886">
        <f t="shared" si="473"/>
        <v>51045</v>
      </c>
      <c r="O7886">
        <f>+VLOOKUP(N7886,'Thanh toán '!O$8:P$8099,2,0)</f>
        <v>1285913</v>
      </c>
      <c r="P7886">
        <f t="shared" si="474"/>
        <v>1285913</v>
      </c>
      <c r="Q7886" s="30">
        <f t="shared" si="472"/>
        <v>0</v>
      </c>
    </row>
    <row r="7887" spans="1:17" ht="26.3" hidden="1" x14ac:dyDescent="0.3">
      <c r="A7887" s="21">
        <v>59312</v>
      </c>
      <c r="B7887" s="22" t="s">
        <v>8570</v>
      </c>
      <c r="C7887" s="22" t="s">
        <v>1333</v>
      </c>
      <c r="D7887" s="27" t="s">
        <v>8551</v>
      </c>
      <c r="E7887" s="24" t="s">
        <v>4831</v>
      </c>
      <c r="F7887" s="25" t="s">
        <v>4832</v>
      </c>
      <c r="G7887" s="22" t="s">
        <v>131</v>
      </c>
      <c r="H7887" s="26">
        <v>2565770</v>
      </c>
      <c r="I7887" s="28"/>
      <c r="J7887" s="26">
        <v>205262</v>
      </c>
      <c r="K7887" s="26">
        <v>2771032</v>
      </c>
      <c r="L7887" s="22" t="s">
        <v>1336</v>
      </c>
      <c r="M7887" s="22"/>
      <c r="N7887">
        <f t="shared" si="473"/>
        <v>51046</v>
      </c>
      <c r="O7887">
        <f>+VLOOKUP(N7887,'Thanh toán '!O$8:P$8099,2,0)</f>
        <v>2771032</v>
      </c>
      <c r="P7887">
        <f t="shared" si="474"/>
        <v>2771032</v>
      </c>
      <c r="Q7887" s="30">
        <f t="shared" si="472"/>
        <v>0</v>
      </c>
    </row>
    <row r="7888" spans="1:17" ht="26.3" hidden="1" x14ac:dyDescent="0.3">
      <c r="A7888" s="21">
        <v>59313</v>
      </c>
      <c r="B7888" s="22" t="s">
        <v>8571</v>
      </c>
      <c r="C7888" s="22" t="s">
        <v>1333</v>
      </c>
      <c r="D7888" s="27" t="s">
        <v>8551</v>
      </c>
      <c r="E7888" s="24" t="s">
        <v>4819</v>
      </c>
      <c r="F7888" s="25" t="s">
        <v>4820</v>
      </c>
      <c r="G7888" s="22" t="s">
        <v>1493</v>
      </c>
      <c r="H7888" s="26">
        <v>4199790</v>
      </c>
      <c r="I7888" s="28"/>
      <c r="J7888" s="26">
        <v>335983</v>
      </c>
      <c r="K7888" s="26">
        <v>4535773</v>
      </c>
      <c r="L7888" s="22" t="s">
        <v>1336</v>
      </c>
      <c r="M7888" s="22"/>
      <c r="N7888">
        <f t="shared" si="473"/>
        <v>51047</v>
      </c>
      <c r="O7888">
        <f>+VLOOKUP(N7888,'Thanh toán '!O$8:P$8099,2,0)</f>
        <v>4535773</v>
      </c>
      <c r="P7888">
        <f t="shared" si="474"/>
        <v>4535773</v>
      </c>
      <c r="Q7888" s="30">
        <f t="shared" si="472"/>
        <v>0</v>
      </c>
    </row>
    <row r="7889" spans="1:17" ht="26.3" hidden="1" x14ac:dyDescent="0.3">
      <c r="A7889" s="21">
        <v>59314</v>
      </c>
      <c r="B7889" s="22" t="s">
        <v>8572</v>
      </c>
      <c r="C7889" s="22" t="s">
        <v>1333</v>
      </c>
      <c r="D7889" s="27" t="s">
        <v>8551</v>
      </c>
      <c r="E7889" s="24" t="s">
        <v>4813</v>
      </c>
      <c r="F7889" s="25" t="s">
        <v>4814</v>
      </c>
      <c r="G7889" s="22" t="s">
        <v>134</v>
      </c>
      <c r="H7889" s="26">
        <v>1133415</v>
      </c>
      <c r="I7889" s="28"/>
      <c r="J7889" s="26">
        <v>90673</v>
      </c>
      <c r="K7889" s="26">
        <v>1224088</v>
      </c>
      <c r="L7889" s="22" t="s">
        <v>1336</v>
      </c>
      <c r="M7889" s="22"/>
      <c r="N7889">
        <f t="shared" si="473"/>
        <v>51048</v>
      </c>
      <c r="O7889">
        <f>+VLOOKUP(N7889,'Thanh toán '!O$8:P$8099,2,0)</f>
        <v>1224088</v>
      </c>
      <c r="P7889">
        <f t="shared" si="474"/>
        <v>1224088</v>
      </c>
      <c r="Q7889" s="30">
        <f t="shared" si="472"/>
        <v>0</v>
      </c>
    </row>
    <row r="7890" spans="1:17" hidden="1" x14ac:dyDescent="0.3">
      <c r="A7890" s="21">
        <v>59322</v>
      </c>
      <c r="B7890" s="22" t="s">
        <v>8573</v>
      </c>
      <c r="C7890" s="22" t="s">
        <v>1333</v>
      </c>
      <c r="D7890" s="27" t="s">
        <v>8574</v>
      </c>
      <c r="E7890" s="24" t="s">
        <v>4612</v>
      </c>
      <c r="F7890" s="25" t="s">
        <v>4613</v>
      </c>
      <c r="G7890" s="22" t="s">
        <v>39</v>
      </c>
      <c r="H7890" s="26">
        <v>1289600</v>
      </c>
      <c r="I7890" s="28"/>
      <c r="J7890" s="26">
        <v>103168</v>
      </c>
      <c r="K7890" s="26">
        <v>1392768</v>
      </c>
      <c r="L7890" s="22" t="s">
        <v>1336</v>
      </c>
      <c r="M7890" s="22"/>
      <c r="N7890">
        <f t="shared" si="473"/>
        <v>51056</v>
      </c>
      <c r="O7890">
        <f>+VLOOKUP(N7890,'Thanh toán '!O$8:P$8099,2,0)</f>
        <v>1392768</v>
      </c>
      <c r="P7890">
        <f t="shared" si="474"/>
        <v>1392768</v>
      </c>
      <c r="Q7890" s="30">
        <f t="shared" si="472"/>
        <v>0</v>
      </c>
    </row>
    <row r="7891" spans="1:17" hidden="1" x14ac:dyDescent="0.3">
      <c r="A7891" s="21">
        <v>59323</v>
      </c>
      <c r="B7891" s="22" t="s">
        <v>8575</v>
      </c>
      <c r="C7891" s="22" t="s">
        <v>1333</v>
      </c>
      <c r="D7891" s="27" t="s">
        <v>8574</v>
      </c>
      <c r="E7891" s="24" t="s">
        <v>4612</v>
      </c>
      <c r="F7891" s="25" t="s">
        <v>4613</v>
      </c>
      <c r="G7891" s="22" t="s">
        <v>39</v>
      </c>
      <c r="H7891" s="26">
        <v>1289600</v>
      </c>
      <c r="I7891" s="28"/>
      <c r="J7891" s="26">
        <v>103168</v>
      </c>
      <c r="K7891" s="26">
        <v>1392768</v>
      </c>
      <c r="L7891" s="22" t="s">
        <v>1336</v>
      </c>
      <c r="M7891" s="22"/>
      <c r="N7891">
        <f t="shared" si="473"/>
        <v>51057</v>
      </c>
      <c r="O7891">
        <f>+VLOOKUP(N7891,'Thanh toán '!O$8:P$8099,2,0)</f>
        <v>1392768</v>
      </c>
      <c r="P7891">
        <f t="shared" si="474"/>
        <v>1392768</v>
      </c>
      <c r="Q7891" s="30">
        <f t="shared" ref="Q7891:Q7954" si="475">+O7891-K7891</f>
        <v>0</v>
      </c>
    </row>
    <row r="7892" spans="1:17" hidden="1" x14ac:dyDescent="0.3">
      <c r="A7892" s="21">
        <v>59324</v>
      </c>
      <c r="B7892" s="22" t="s">
        <v>8576</v>
      </c>
      <c r="C7892" s="22" t="s">
        <v>1333</v>
      </c>
      <c r="D7892" s="27" t="s">
        <v>8574</v>
      </c>
      <c r="E7892" s="24" t="s">
        <v>4612</v>
      </c>
      <c r="F7892" s="25" t="s">
        <v>4613</v>
      </c>
      <c r="G7892" s="22" t="s">
        <v>39</v>
      </c>
      <c r="H7892" s="26">
        <v>1289600</v>
      </c>
      <c r="I7892" s="28"/>
      <c r="J7892" s="26">
        <v>103168</v>
      </c>
      <c r="K7892" s="26">
        <v>1392768</v>
      </c>
      <c r="L7892" s="22" t="s">
        <v>1336</v>
      </c>
      <c r="M7892" s="22"/>
      <c r="N7892">
        <f t="shared" si="473"/>
        <v>51058</v>
      </c>
      <c r="O7892">
        <f>+VLOOKUP(N7892,'Thanh toán '!O$8:P$8099,2,0)</f>
        <v>1392768</v>
      </c>
      <c r="P7892">
        <f t="shared" si="474"/>
        <v>1392768</v>
      </c>
      <c r="Q7892" s="30">
        <f t="shared" si="475"/>
        <v>0</v>
      </c>
    </row>
    <row r="7893" spans="1:17" hidden="1" x14ac:dyDescent="0.3">
      <c r="A7893" s="21">
        <v>59325</v>
      </c>
      <c r="B7893" s="22" t="s">
        <v>8577</v>
      </c>
      <c r="C7893" s="22" t="s">
        <v>1333</v>
      </c>
      <c r="D7893" s="27" t="s">
        <v>8574</v>
      </c>
      <c r="E7893" s="24" t="s">
        <v>4612</v>
      </c>
      <c r="F7893" s="25" t="s">
        <v>4613</v>
      </c>
      <c r="G7893" s="22" t="s">
        <v>39</v>
      </c>
      <c r="H7893" s="26">
        <v>1289600</v>
      </c>
      <c r="I7893" s="28"/>
      <c r="J7893" s="26">
        <v>103168</v>
      </c>
      <c r="K7893" s="26">
        <v>1392768</v>
      </c>
      <c r="L7893" s="22" t="s">
        <v>1336</v>
      </c>
      <c r="M7893" s="22"/>
      <c r="N7893">
        <f t="shared" si="473"/>
        <v>51059</v>
      </c>
      <c r="O7893">
        <f>+VLOOKUP(N7893,'Thanh toán '!O$8:P$8099,2,0)</f>
        <v>1392768</v>
      </c>
      <c r="P7893">
        <f t="shared" si="474"/>
        <v>1392768</v>
      </c>
      <c r="Q7893" s="30">
        <f t="shared" si="475"/>
        <v>0</v>
      </c>
    </row>
    <row r="7894" spans="1:17" hidden="1" x14ac:dyDescent="0.3">
      <c r="A7894" s="21">
        <v>59327</v>
      </c>
      <c r="B7894" s="22" t="s">
        <v>8578</v>
      </c>
      <c r="C7894" s="22" t="s">
        <v>1333</v>
      </c>
      <c r="D7894" s="27" t="s">
        <v>8574</v>
      </c>
      <c r="E7894" s="24" t="s">
        <v>4612</v>
      </c>
      <c r="F7894" s="25" t="s">
        <v>4613</v>
      </c>
      <c r="G7894" s="22" t="s">
        <v>39</v>
      </c>
      <c r="H7894" s="26">
        <v>1289600</v>
      </c>
      <c r="I7894" s="28"/>
      <c r="J7894" s="26">
        <v>103168</v>
      </c>
      <c r="K7894" s="26">
        <v>1392768</v>
      </c>
      <c r="L7894" s="22" t="s">
        <v>1336</v>
      </c>
      <c r="M7894" s="22"/>
      <c r="N7894">
        <f t="shared" si="473"/>
        <v>51061</v>
      </c>
      <c r="O7894">
        <f>+VLOOKUP(N7894,'Thanh toán '!O$8:P$8099,2,0)</f>
        <v>1392768</v>
      </c>
      <c r="P7894">
        <f t="shared" si="474"/>
        <v>1392768</v>
      </c>
      <c r="Q7894" s="30">
        <f t="shared" si="475"/>
        <v>0</v>
      </c>
    </row>
    <row r="7895" spans="1:17" hidden="1" x14ac:dyDescent="0.3">
      <c r="A7895" s="21">
        <v>59328</v>
      </c>
      <c r="B7895" s="22" t="s">
        <v>8579</v>
      </c>
      <c r="C7895" s="22" t="s">
        <v>1333</v>
      </c>
      <c r="D7895" s="27" t="s">
        <v>8574</v>
      </c>
      <c r="E7895" s="24" t="s">
        <v>4612</v>
      </c>
      <c r="F7895" s="25" t="s">
        <v>4613</v>
      </c>
      <c r="G7895" s="22" t="s">
        <v>39</v>
      </c>
      <c r="H7895" s="26">
        <v>1289600</v>
      </c>
      <c r="I7895" s="28"/>
      <c r="J7895" s="26">
        <v>103168</v>
      </c>
      <c r="K7895" s="26">
        <v>1392768</v>
      </c>
      <c r="L7895" s="22" t="s">
        <v>1336</v>
      </c>
      <c r="M7895" s="22"/>
      <c r="N7895">
        <f t="shared" si="473"/>
        <v>51062</v>
      </c>
      <c r="O7895">
        <f>+VLOOKUP(N7895,'Thanh toán '!O$8:P$8099,2,0)</f>
        <v>1392768</v>
      </c>
      <c r="P7895">
        <f t="shared" si="474"/>
        <v>1392768</v>
      </c>
      <c r="Q7895" s="30">
        <f t="shared" si="475"/>
        <v>0</v>
      </c>
    </row>
    <row r="7896" spans="1:17" hidden="1" x14ac:dyDescent="0.3">
      <c r="A7896" s="21">
        <v>59329</v>
      </c>
      <c r="B7896" s="22" t="s">
        <v>8580</v>
      </c>
      <c r="C7896" s="22" t="s">
        <v>1333</v>
      </c>
      <c r="D7896" s="27" t="s">
        <v>8574</v>
      </c>
      <c r="E7896" s="24" t="s">
        <v>4612</v>
      </c>
      <c r="F7896" s="25" t="s">
        <v>4613</v>
      </c>
      <c r="G7896" s="22" t="s">
        <v>39</v>
      </c>
      <c r="H7896" s="26">
        <v>440586</v>
      </c>
      <c r="I7896" s="28"/>
      <c r="J7896" s="26">
        <v>35247</v>
      </c>
      <c r="K7896" s="26">
        <v>475833</v>
      </c>
      <c r="L7896" s="22" t="s">
        <v>1336</v>
      </c>
      <c r="M7896" s="22"/>
      <c r="N7896">
        <f t="shared" si="473"/>
        <v>51063</v>
      </c>
      <c r="O7896">
        <f>+VLOOKUP(N7896,'Thanh toán '!O$8:P$8099,2,0)</f>
        <v>475833</v>
      </c>
      <c r="P7896">
        <f t="shared" si="474"/>
        <v>475833</v>
      </c>
      <c r="Q7896" s="30">
        <f t="shared" si="475"/>
        <v>0</v>
      </c>
    </row>
    <row r="7897" spans="1:17" hidden="1" x14ac:dyDescent="0.3">
      <c r="A7897" s="21">
        <v>59331</v>
      </c>
      <c r="B7897" s="22" t="s">
        <v>8581</v>
      </c>
      <c r="C7897" s="22" t="s">
        <v>1333</v>
      </c>
      <c r="D7897" s="27" t="s">
        <v>8574</v>
      </c>
      <c r="E7897" s="24" t="s">
        <v>42</v>
      </c>
      <c r="F7897" s="25" t="s">
        <v>4853</v>
      </c>
      <c r="G7897" s="22" t="s">
        <v>43</v>
      </c>
      <c r="H7897" s="26">
        <v>2557460</v>
      </c>
      <c r="I7897" s="28"/>
      <c r="J7897" s="26">
        <v>204597</v>
      </c>
      <c r="K7897" s="26">
        <v>2762057</v>
      </c>
      <c r="L7897" s="22" t="s">
        <v>1336</v>
      </c>
      <c r="M7897" s="22"/>
      <c r="N7897">
        <f t="shared" si="473"/>
        <v>51065</v>
      </c>
      <c r="O7897">
        <f>+VLOOKUP(N7897,'Thanh toán '!O$8:P$8099,2,0)</f>
        <v>2762057</v>
      </c>
      <c r="P7897">
        <f t="shared" si="474"/>
        <v>2762057</v>
      </c>
      <c r="Q7897" s="30">
        <f t="shared" si="475"/>
        <v>0</v>
      </c>
    </row>
    <row r="7898" spans="1:17" hidden="1" x14ac:dyDescent="0.3">
      <c r="A7898" s="21">
        <v>59332</v>
      </c>
      <c r="B7898" s="22" t="s">
        <v>8582</v>
      </c>
      <c r="C7898" s="22" t="s">
        <v>1333</v>
      </c>
      <c r="D7898" s="27" t="s">
        <v>8574</v>
      </c>
      <c r="E7898" s="24" t="s">
        <v>260</v>
      </c>
      <c r="F7898" s="25" t="s">
        <v>1440</v>
      </c>
      <c r="G7898" s="22" t="s">
        <v>261</v>
      </c>
      <c r="H7898" s="26">
        <v>1755907</v>
      </c>
      <c r="I7898" s="28"/>
      <c r="J7898" s="26">
        <v>140473</v>
      </c>
      <c r="K7898" s="26">
        <v>1896380</v>
      </c>
      <c r="L7898" s="22" t="s">
        <v>1336</v>
      </c>
      <c r="M7898" s="22"/>
      <c r="N7898">
        <f t="shared" si="473"/>
        <v>51066</v>
      </c>
      <c r="O7898">
        <f>+VLOOKUP(N7898,'Thanh toán '!O$8:P$8099,2,0)</f>
        <v>1896380</v>
      </c>
      <c r="P7898">
        <f t="shared" si="474"/>
        <v>1896380</v>
      </c>
      <c r="Q7898" s="30">
        <f t="shared" si="475"/>
        <v>0</v>
      </c>
    </row>
    <row r="7899" spans="1:17" hidden="1" x14ac:dyDescent="0.3">
      <c r="A7899" s="21">
        <v>59333</v>
      </c>
      <c r="B7899" s="22" t="s">
        <v>8583</v>
      </c>
      <c r="C7899" s="22" t="s">
        <v>1333</v>
      </c>
      <c r="D7899" s="27" t="s">
        <v>8574</v>
      </c>
      <c r="E7899" s="24" t="s">
        <v>4612</v>
      </c>
      <c r="F7899" s="25" t="s">
        <v>4613</v>
      </c>
      <c r="G7899" s="22" t="s">
        <v>39</v>
      </c>
      <c r="H7899" s="26">
        <v>1289600</v>
      </c>
      <c r="I7899" s="28"/>
      <c r="J7899" s="26">
        <v>103168</v>
      </c>
      <c r="K7899" s="26">
        <v>1392768</v>
      </c>
      <c r="L7899" s="22" t="s">
        <v>1336</v>
      </c>
      <c r="M7899" s="22"/>
      <c r="N7899">
        <f t="shared" si="473"/>
        <v>51067</v>
      </c>
      <c r="O7899">
        <f>+VLOOKUP(N7899,'Thanh toán '!O$8:P$8099,2,0)</f>
        <v>1392768</v>
      </c>
      <c r="P7899">
        <f t="shared" si="474"/>
        <v>1392768</v>
      </c>
      <c r="Q7899" s="30">
        <f t="shared" si="475"/>
        <v>0</v>
      </c>
    </row>
    <row r="7900" spans="1:17" hidden="1" x14ac:dyDescent="0.3">
      <c r="A7900" s="21">
        <v>59334</v>
      </c>
      <c r="B7900" s="22" t="s">
        <v>8584</v>
      </c>
      <c r="C7900" s="22" t="s">
        <v>1333</v>
      </c>
      <c r="D7900" s="27" t="s">
        <v>8574</v>
      </c>
      <c r="E7900" s="24" t="s">
        <v>4612</v>
      </c>
      <c r="F7900" s="25" t="s">
        <v>4613</v>
      </c>
      <c r="G7900" s="22" t="s">
        <v>39</v>
      </c>
      <c r="H7900" s="26">
        <v>1289600</v>
      </c>
      <c r="I7900" s="28"/>
      <c r="J7900" s="26">
        <v>103168</v>
      </c>
      <c r="K7900" s="26">
        <v>1392768</v>
      </c>
      <c r="L7900" s="22" t="s">
        <v>1336</v>
      </c>
      <c r="M7900" s="22"/>
      <c r="N7900">
        <f t="shared" si="473"/>
        <v>51068</v>
      </c>
      <c r="O7900">
        <f>+VLOOKUP(N7900,'Thanh toán '!O$8:P$8099,2,0)</f>
        <v>1392768</v>
      </c>
      <c r="P7900">
        <f t="shared" si="474"/>
        <v>1392768</v>
      </c>
      <c r="Q7900" s="30">
        <f t="shared" si="475"/>
        <v>0</v>
      </c>
    </row>
    <row r="7901" spans="1:17" hidden="1" x14ac:dyDescent="0.3">
      <c r="A7901" s="21">
        <v>59335</v>
      </c>
      <c r="B7901" s="22" t="s">
        <v>8585</v>
      </c>
      <c r="C7901" s="22" t="s">
        <v>1333</v>
      </c>
      <c r="D7901" s="27" t="s">
        <v>8574</v>
      </c>
      <c r="E7901" s="24" t="s">
        <v>4612</v>
      </c>
      <c r="F7901" s="25" t="s">
        <v>4613</v>
      </c>
      <c r="G7901" s="22" t="s">
        <v>39</v>
      </c>
      <c r="H7901" s="26">
        <v>1289600</v>
      </c>
      <c r="I7901" s="28"/>
      <c r="J7901" s="26">
        <v>103168</v>
      </c>
      <c r="K7901" s="26">
        <v>1392768</v>
      </c>
      <c r="L7901" s="22" t="s">
        <v>1336</v>
      </c>
      <c r="M7901" s="22"/>
      <c r="N7901">
        <f t="shared" si="473"/>
        <v>51069</v>
      </c>
      <c r="O7901">
        <f>+VLOOKUP(N7901,'Thanh toán '!O$8:P$8099,2,0)</f>
        <v>1392768</v>
      </c>
      <c r="P7901">
        <f t="shared" si="474"/>
        <v>1392768</v>
      </c>
      <c r="Q7901" s="30">
        <f t="shared" si="475"/>
        <v>0</v>
      </c>
    </row>
    <row r="7902" spans="1:17" hidden="1" x14ac:dyDescent="0.3">
      <c r="A7902" s="21">
        <v>59336</v>
      </c>
      <c r="B7902" s="22" t="s">
        <v>8586</v>
      </c>
      <c r="C7902" s="22" t="s">
        <v>1333</v>
      </c>
      <c r="D7902" s="27" t="s">
        <v>8574</v>
      </c>
      <c r="E7902" s="24" t="s">
        <v>4612</v>
      </c>
      <c r="F7902" s="25" t="s">
        <v>4613</v>
      </c>
      <c r="G7902" s="22" t="s">
        <v>39</v>
      </c>
      <c r="H7902" s="26">
        <v>1289600</v>
      </c>
      <c r="I7902" s="28"/>
      <c r="J7902" s="26">
        <v>103168</v>
      </c>
      <c r="K7902" s="26">
        <v>1392768</v>
      </c>
      <c r="L7902" s="22" t="s">
        <v>1336</v>
      </c>
      <c r="M7902" s="22"/>
      <c r="N7902">
        <f t="shared" si="473"/>
        <v>51070</v>
      </c>
      <c r="O7902">
        <f>+VLOOKUP(N7902,'Thanh toán '!O$8:P$8099,2,0)</f>
        <v>1392768</v>
      </c>
      <c r="P7902">
        <f t="shared" si="474"/>
        <v>1392768</v>
      </c>
      <c r="Q7902" s="30">
        <f t="shared" si="475"/>
        <v>0</v>
      </c>
    </row>
    <row r="7903" spans="1:17" hidden="1" x14ac:dyDescent="0.3">
      <c r="A7903" s="21">
        <v>59337</v>
      </c>
      <c r="B7903" s="22" t="s">
        <v>8587</v>
      </c>
      <c r="C7903" s="22" t="s">
        <v>1333</v>
      </c>
      <c r="D7903" s="27" t="s">
        <v>8574</v>
      </c>
      <c r="E7903" s="24" t="s">
        <v>4612</v>
      </c>
      <c r="F7903" s="25" t="s">
        <v>4613</v>
      </c>
      <c r="G7903" s="22" t="s">
        <v>39</v>
      </c>
      <c r="H7903" s="26">
        <v>1289600</v>
      </c>
      <c r="I7903" s="28"/>
      <c r="J7903" s="26">
        <v>103168</v>
      </c>
      <c r="K7903" s="26">
        <v>1392768</v>
      </c>
      <c r="L7903" s="22" t="s">
        <v>1336</v>
      </c>
      <c r="M7903" s="22"/>
      <c r="N7903">
        <f t="shared" si="473"/>
        <v>51071</v>
      </c>
      <c r="O7903">
        <f>+VLOOKUP(N7903,'Thanh toán '!O$8:P$8099,2,0)</f>
        <v>1392768</v>
      </c>
      <c r="P7903">
        <f t="shared" si="474"/>
        <v>1392768</v>
      </c>
      <c r="Q7903" s="30">
        <f t="shared" si="475"/>
        <v>0</v>
      </c>
    </row>
    <row r="7904" spans="1:17" hidden="1" x14ac:dyDescent="0.3">
      <c r="A7904" s="21">
        <v>59339</v>
      </c>
      <c r="B7904" s="22" t="s">
        <v>8588</v>
      </c>
      <c r="C7904" s="22" t="s">
        <v>1333</v>
      </c>
      <c r="D7904" s="27" t="s">
        <v>8574</v>
      </c>
      <c r="E7904" s="24" t="s">
        <v>4612</v>
      </c>
      <c r="F7904" s="25" t="s">
        <v>4613</v>
      </c>
      <c r="G7904" s="22" t="s">
        <v>39</v>
      </c>
      <c r="H7904" s="26">
        <v>1289600</v>
      </c>
      <c r="I7904" s="28"/>
      <c r="J7904" s="26">
        <v>103168</v>
      </c>
      <c r="K7904" s="26">
        <v>1392768</v>
      </c>
      <c r="L7904" s="22" t="s">
        <v>1336</v>
      </c>
      <c r="M7904" s="22"/>
      <c r="N7904">
        <f t="shared" si="473"/>
        <v>51073</v>
      </c>
      <c r="O7904">
        <f>+VLOOKUP(N7904,'Thanh toán '!O$8:P$8099,2,0)</f>
        <v>1392768</v>
      </c>
      <c r="P7904">
        <f t="shared" si="474"/>
        <v>1392768</v>
      </c>
      <c r="Q7904" s="30">
        <f t="shared" si="475"/>
        <v>0</v>
      </c>
    </row>
    <row r="7905" spans="1:17" hidden="1" x14ac:dyDescent="0.3">
      <c r="A7905" s="21">
        <v>59340</v>
      </c>
      <c r="B7905" s="22" t="s">
        <v>8589</v>
      </c>
      <c r="C7905" s="22" t="s">
        <v>1333</v>
      </c>
      <c r="D7905" s="27" t="s">
        <v>8574</v>
      </c>
      <c r="E7905" s="24" t="s">
        <v>4612</v>
      </c>
      <c r="F7905" s="25" t="s">
        <v>4613</v>
      </c>
      <c r="G7905" s="22" t="s">
        <v>39</v>
      </c>
      <c r="H7905" s="26">
        <v>483720</v>
      </c>
      <c r="I7905" s="28"/>
      <c r="J7905" s="26">
        <v>38698</v>
      </c>
      <c r="K7905" s="26">
        <v>522418</v>
      </c>
      <c r="L7905" s="22" t="s">
        <v>1336</v>
      </c>
      <c r="M7905" s="22"/>
      <c r="N7905">
        <f t="shared" si="473"/>
        <v>51074</v>
      </c>
      <c r="O7905">
        <f>+VLOOKUP(N7905,'Thanh toán '!O$8:P$8099,2,0)</f>
        <v>522418</v>
      </c>
      <c r="P7905">
        <f t="shared" si="474"/>
        <v>522418</v>
      </c>
      <c r="Q7905" s="30">
        <f t="shared" si="475"/>
        <v>0</v>
      </c>
    </row>
    <row r="7906" spans="1:17" hidden="1" x14ac:dyDescent="0.3">
      <c r="A7906" s="21">
        <v>59341</v>
      </c>
      <c r="B7906" s="22" t="s">
        <v>8590</v>
      </c>
      <c r="C7906" s="22" t="s">
        <v>1333</v>
      </c>
      <c r="D7906" s="27" t="s">
        <v>8574</v>
      </c>
      <c r="E7906" s="24" t="s">
        <v>4612</v>
      </c>
      <c r="F7906" s="25" t="s">
        <v>4613</v>
      </c>
      <c r="G7906" s="22" t="s">
        <v>39</v>
      </c>
      <c r="H7906" s="26">
        <v>1289600</v>
      </c>
      <c r="I7906" s="28"/>
      <c r="J7906" s="26">
        <v>103168</v>
      </c>
      <c r="K7906" s="26">
        <v>1392768</v>
      </c>
      <c r="L7906" s="22" t="s">
        <v>1336</v>
      </c>
      <c r="M7906" s="22"/>
      <c r="N7906">
        <f t="shared" si="473"/>
        <v>51075</v>
      </c>
      <c r="O7906">
        <f>+VLOOKUP(N7906,'Thanh toán '!O$8:P$8099,2,0)</f>
        <v>1392768</v>
      </c>
      <c r="P7906">
        <f t="shared" si="474"/>
        <v>1392768</v>
      </c>
      <c r="Q7906" s="30">
        <f t="shared" si="475"/>
        <v>0</v>
      </c>
    </row>
    <row r="7907" spans="1:17" hidden="1" x14ac:dyDescent="0.3">
      <c r="A7907" s="21">
        <v>59342</v>
      </c>
      <c r="B7907" s="22" t="s">
        <v>8591</v>
      </c>
      <c r="C7907" s="22" t="s">
        <v>1333</v>
      </c>
      <c r="D7907" s="27" t="s">
        <v>8574</v>
      </c>
      <c r="E7907" s="24" t="s">
        <v>4612</v>
      </c>
      <c r="F7907" s="25" t="s">
        <v>4613</v>
      </c>
      <c r="G7907" s="22" t="s">
        <v>39</v>
      </c>
      <c r="H7907" s="26">
        <v>1289600</v>
      </c>
      <c r="I7907" s="28"/>
      <c r="J7907" s="26">
        <v>103168</v>
      </c>
      <c r="K7907" s="26">
        <v>1392768</v>
      </c>
      <c r="L7907" s="22" t="s">
        <v>1336</v>
      </c>
      <c r="M7907" s="22"/>
      <c r="N7907">
        <f t="shared" si="473"/>
        <v>51076</v>
      </c>
      <c r="O7907">
        <f>+VLOOKUP(N7907,'Thanh toán '!O$8:P$8099,2,0)</f>
        <v>1392768</v>
      </c>
      <c r="P7907">
        <f t="shared" si="474"/>
        <v>1392768</v>
      </c>
      <c r="Q7907" s="30">
        <f t="shared" si="475"/>
        <v>0</v>
      </c>
    </row>
    <row r="7908" spans="1:17" hidden="1" x14ac:dyDescent="0.3">
      <c r="A7908" s="21">
        <v>59343</v>
      </c>
      <c r="B7908" s="22" t="s">
        <v>8592</v>
      </c>
      <c r="C7908" s="22" t="s">
        <v>1333</v>
      </c>
      <c r="D7908" s="27" t="s">
        <v>8574</v>
      </c>
      <c r="E7908" s="24" t="s">
        <v>4612</v>
      </c>
      <c r="F7908" s="25" t="s">
        <v>4613</v>
      </c>
      <c r="G7908" s="22" t="s">
        <v>39</v>
      </c>
      <c r="H7908" s="26">
        <v>1114700</v>
      </c>
      <c r="I7908" s="28"/>
      <c r="J7908" s="26">
        <v>89176</v>
      </c>
      <c r="K7908" s="26">
        <v>1203876</v>
      </c>
      <c r="L7908" s="22" t="s">
        <v>1336</v>
      </c>
      <c r="M7908" s="22"/>
      <c r="N7908">
        <f t="shared" si="473"/>
        <v>51077</v>
      </c>
      <c r="O7908">
        <f>+VLOOKUP(N7908,'Thanh toán '!O$8:P$8099,2,0)</f>
        <v>1203876</v>
      </c>
      <c r="P7908">
        <f t="shared" si="474"/>
        <v>1203876</v>
      </c>
      <c r="Q7908" s="30">
        <f t="shared" si="475"/>
        <v>0</v>
      </c>
    </row>
    <row r="7909" spans="1:17" hidden="1" x14ac:dyDescent="0.3">
      <c r="A7909" s="21">
        <v>59344</v>
      </c>
      <c r="B7909" s="22" t="s">
        <v>8593</v>
      </c>
      <c r="C7909" s="22" t="s">
        <v>1333</v>
      </c>
      <c r="D7909" s="27" t="s">
        <v>8574</v>
      </c>
      <c r="E7909" s="24" t="s">
        <v>4612</v>
      </c>
      <c r="F7909" s="25" t="s">
        <v>4613</v>
      </c>
      <c r="G7909" s="22" t="s">
        <v>39</v>
      </c>
      <c r="H7909" s="26">
        <v>648682</v>
      </c>
      <c r="I7909" s="28"/>
      <c r="J7909" s="26">
        <v>51895</v>
      </c>
      <c r="K7909" s="26">
        <v>700577</v>
      </c>
      <c r="L7909" s="22" t="s">
        <v>1336</v>
      </c>
      <c r="M7909" s="22"/>
      <c r="N7909">
        <f t="shared" si="473"/>
        <v>51078</v>
      </c>
      <c r="O7909">
        <f>+VLOOKUP(N7909,'Thanh toán '!O$8:P$8099,2,0)</f>
        <v>700577</v>
      </c>
      <c r="P7909">
        <f t="shared" si="474"/>
        <v>700577</v>
      </c>
      <c r="Q7909" s="30">
        <f t="shared" si="475"/>
        <v>0</v>
      </c>
    </row>
    <row r="7910" spans="1:17" hidden="1" x14ac:dyDescent="0.3">
      <c r="A7910" s="21">
        <v>59345</v>
      </c>
      <c r="B7910" s="22" t="s">
        <v>8594</v>
      </c>
      <c r="C7910" s="22" t="s">
        <v>1333</v>
      </c>
      <c r="D7910" s="27" t="s">
        <v>8574</v>
      </c>
      <c r="E7910" s="24" t="s">
        <v>4612</v>
      </c>
      <c r="F7910" s="25" t="s">
        <v>4613</v>
      </c>
      <c r="G7910" s="22" t="s">
        <v>39</v>
      </c>
      <c r="H7910" s="26">
        <v>1289600</v>
      </c>
      <c r="I7910" s="28"/>
      <c r="J7910" s="26">
        <v>103168</v>
      </c>
      <c r="K7910" s="26">
        <v>1392768</v>
      </c>
      <c r="L7910" s="22" t="s">
        <v>1336</v>
      </c>
      <c r="M7910" s="22"/>
      <c r="N7910">
        <f t="shared" si="473"/>
        <v>51079</v>
      </c>
      <c r="O7910" t="e">
        <f>+VLOOKUP(N7910,'Thanh toán '!O$8:P$8099,2,0)</f>
        <v>#N/A</v>
      </c>
      <c r="P7910" t="e">
        <f t="shared" si="474"/>
        <v>#N/A</v>
      </c>
      <c r="Q7910" s="30" t="e">
        <f t="shared" si="475"/>
        <v>#N/A</v>
      </c>
    </row>
    <row r="7911" spans="1:17" hidden="1" x14ac:dyDescent="0.3">
      <c r="A7911" s="21">
        <v>59346</v>
      </c>
      <c r="B7911" s="22" t="s">
        <v>8595</v>
      </c>
      <c r="C7911" s="22" t="s">
        <v>1333</v>
      </c>
      <c r="D7911" s="27" t="s">
        <v>8574</v>
      </c>
      <c r="E7911" s="24" t="s">
        <v>4612</v>
      </c>
      <c r="F7911" s="25" t="s">
        <v>4613</v>
      </c>
      <c r="G7911" s="22" t="s">
        <v>39</v>
      </c>
      <c r="H7911" s="26">
        <v>1289600</v>
      </c>
      <c r="I7911" s="28"/>
      <c r="J7911" s="26">
        <v>103168</v>
      </c>
      <c r="K7911" s="26">
        <v>1392768</v>
      </c>
      <c r="L7911" s="22" t="s">
        <v>1336</v>
      </c>
      <c r="M7911" s="22"/>
      <c r="N7911">
        <f t="shared" si="473"/>
        <v>51080</v>
      </c>
      <c r="O7911">
        <f>+VLOOKUP(N7911,'Thanh toán '!O$8:P$8099,2,0)</f>
        <v>1392768</v>
      </c>
      <c r="P7911">
        <f t="shared" si="474"/>
        <v>1392768</v>
      </c>
      <c r="Q7911" s="30">
        <f t="shared" si="475"/>
        <v>0</v>
      </c>
    </row>
    <row r="7912" spans="1:17" hidden="1" x14ac:dyDescent="0.3">
      <c r="A7912" s="21">
        <v>59347</v>
      </c>
      <c r="B7912" s="22" t="s">
        <v>8596</v>
      </c>
      <c r="C7912" s="22" t="s">
        <v>1333</v>
      </c>
      <c r="D7912" s="27" t="s">
        <v>8574</v>
      </c>
      <c r="E7912" s="24" t="s">
        <v>4612</v>
      </c>
      <c r="F7912" s="25" t="s">
        <v>4613</v>
      </c>
      <c r="G7912" s="22" t="s">
        <v>39</v>
      </c>
      <c r="H7912" s="26">
        <v>1289600</v>
      </c>
      <c r="I7912" s="28"/>
      <c r="J7912" s="26">
        <v>103168</v>
      </c>
      <c r="K7912" s="26">
        <v>1392768</v>
      </c>
      <c r="L7912" s="22" t="s">
        <v>1336</v>
      </c>
      <c r="M7912" s="22"/>
      <c r="N7912">
        <f t="shared" si="473"/>
        <v>51081</v>
      </c>
      <c r="O7912">
        <f>+VLOOKUP(N7912,'Thanh toán '!O$8:P$8099,2,0)</f>
        <v>1392768</v>
      </c>
      <c r="P7912">
        <f t="shared" si="474"/>
        <v>1392768</v>
      </c>
      <c r="Q7912" s="30">
        <f t="shared" si="475"/>
        <v>0</v>
      </c>
    </row>
    <row r="7913" spans="1:17" hidden="1" x14ac:dyDescent="0.3">
      <c r="A7913" s="21">
        <v>59348</v>
      </c>
      <c r="B7913" s="22" t="s">
        <v>8597</v>
      </c>
      <c r="C7913" s="22" t="s">
        <v>1333</v>
      </c>
      <c r="D7913" s="27" t="s">
        <v>8574</v>
      </c>
      <c r="E7913" s="24" t="s">
        <v>4612</v>
      </c>
      <c r="F7913" s="25" t="s">
        <v>4613</v>
      </c>
      <c r="G7913" s="22" t="s">
        <v>39</v>
      </c>
      <c r="H7913" s="26">
        <v>1289600</v>
      </c>
      <c r="I7913" s="28"/>
      <c r="J7913" s="26">
        <v>103168</v>
      </c>
      <c r="K7913" s="26">
        <v>1392768</v>
      </c>
      <c r="L7913" s="22" t="s">
        <v>1336</v>
      </c>
      <c r="M7913" s="22"/>
      <c r="N7913">
        <f t="shared" si="473"/>
        <v>51082</v>
      </c>
      <c r="O7913">
        <f>+VLOOKUP(N7913,'Thanh toán '!O$8:P$8099,2,0)</f>
        <v>1392768</v>
      </c>
      <c r="P7913">
        <f t="shared" si="474"/>
        <v>1392768</v>
      </c>
      <c r="Q7913" s="30">
        <f t="shared" si="475"/>
        <v>0</v>
      </c>
    </row>
    <row r="7914" spans="1:17" hidden="1" x14ac:dyDescent="0.3">
      <c r="A7914" s="21">
        <v>59349</v>
      </c>
      <c r="B7914" s="22" t="s">
        <v>8598</v>
      </c>
      <c r="C7914" s="22" t="s">
        <v>1333</v>
      </c>
      <c r="D7914" s="27" t="s">
        <v>8574</v>
      </c>
      <c r="E7914" s="24" t="s">
        <v>4612</v>
      </c>
      <c r="F7914" s="25" t="s">
        <v>4613</v>
      </c>
      <c r="G7914" s="22" t="s">
        <v>39</v>
      </c>
      <c r="H7914" s="26">
        <v>1289600</v>
      </c>
      <c r="I7914" s="28"/>
      <c r="J7914" s="26">
        <v>103168</v>
      </c>
      <c r="K7914" s="26">
        <v>1392768</v>
      </c>
      <c r="L7914" s="22" t="s">
        <v>1336</v>
      </c>
      <c r="M7914" s="22"/>
      <c r="N7914">
        <f t="shared" si="473"/>
        <v>51083</v>
      </c>
      <c r="O7914">
        <f>+VLOOKUP(N7914,'Thanh toán '!O$8:P$8099,2,0)</f>
        <v>1392768</v>
      </c>
      <c r="P7914">
        <f t="shared" si="474"/>
        <v>1392768</v>
      </c>
      <c r="Q7914" s="30">
        <f t="shared" si="475"/>
        <v>0</v>
      </c>
    </row>
    <row r="7915" spans="1:17" hidden="1" x14ac:dyDescent="0.3">
      <c r="A7915" s="21">
        <v>59351</v>
      </c>
      <c r="B7915" s="22" t="s">
        <v>8599</v>
      </c>
      <c r="C7915" s="22" t="s">
        <v>1333</v>
      </c>
      <c r="D7915" s="27" t="s">
        <v>8574</v>
      </c>
      <c r="E7915" s="24" t="s">
        <v>4612</v>
      </c>
      <c r="F7915" s="25" t="s">
        <v>4613</v>
      </c>
      <c r="G7915" s="22" t="s">
        <v>39</v>
      </c>
      <c r="H7915" s="26">
        <v>1295649</v>
      </c>
      <c r="I7915" s="28"/>
      <c r="J7915" s="26">
        <v>103652</v>
      </c>
      <c r="K7915" s="26">
        <v>1399301</v>
      </c>
      <c r="L7915" s="22" t="s">
        <v>1336</v>
      </c>
      <c r="M7915" s="22"/>
      <c r="N7915">
        <f t="shared" si="473"/>
        <v>51085</v>
      </c>
      <c r="O7915">
        <f>+VLOOKUP(N7915,'Thanh toán '!O$8:P$8099,2,0)</f>
        <v>1399301</v>
      </c>
      <c r="P7915">
        <f t="shared" si="474"/>
        <v>1399301</v>
      </c>
      <c r="Q7915" s="30">
        <f t="shared" si="475"/>
        <v>0</v>
      </c>
    </row>
    <row r="7916" spans="1:17" hidden="1" x14ac:dyDescent="0.3">
      <c r="A7916" s="21">
        <v>59352</v>
      </c>
      <c r="B7916" s="22" t="s">
        <v>8600</v>
      </c>
      <c r="C7916" s="22" t="s">
        <v>1333</v>
      </c>
      <c r="D7916" s="27" t="s">
        <v>8574</v>
      </c>
      <c r="E7916" s="24" t="s">
        <v>4612</v>
      </c>
      <c r="F7916" s="25" t="s">
        <v>4613</v>
      </c>
      <c r="G7916" s="22" t="s">
        <v>39</v>
      </c>
      <c r="H7916" s="26">
        <v>825908</v>
      </c>
      <c r="I7916" s="28"/>
      <c r="J7916" s="26">
        <v>66073</v>
      </c>
      <c r="K7916" s="26">
        <v>891981</v>
      </c>
      <c r="L7916" s="22" t="s">
        <v>1336</v>
      </c>
      <c r="M7916" s="22"/>
      <c r="N7916">
        <f t="shared" si="473"/>
        <v>51086</v>
      </c>
      <c r="O7916">
        <f>+VLOOKUP(N7916,'Thanh toán '!O$8:P$8099,2,0)</f>
        <v>891981</v>
      </c>
      <c r="P7916">
        <f t="shared" si="474"/>
        <v>891981</v>
      </c>
      <c r="Q7916" s="30">
        <f t="shared" si="475"/>
        <v>0</v>
      </c>
    </row>
    <row r="7917" spans="1:17" hidden="1" x14ac:dyDescent="0.3">
      <c r="A7917" s="21">
        <v>59355</v>
      </c>
      <c r="B7917" s="22" t="s">
        <v>8601</v>
      </c>
      <c r="C7917" s="22" t="s">
        <v>1333</v>
      </c>
      <c r="D7917" s="27" t="s">
        <v>8574</v>
      </c>
      <c r="E7917" s="24" t="s">
        <v>4612</v>
      </c>
      <c r="F7917" s="25" t="s">
        <v>4613</v>
      </c>
      <c r="G7917" s="22" t="s">
        <v>39</v>
      </c>
      <c r="H7917" s="26">
        <v>738405</v>
      </c>
      <c r="I7917" s="28"/>
      <c r="J7917" s="26">
        <v>59072</v>
      </c>
      <c r="K7917" s="26">
        <v>797477</v>
      </c>
      <c r="L7917" s="22" t="s">
        <v>1336</v>
      </c>
      <c r="M7917" s="22"/>
      <c r="N7917">
        <f t="shared" si="473"/>
        <v>51089</v>
      </c>
      <c r="O7917">
        <f>+VLOOKUP(N7917,'Thanh toán '!O$8:P$8099,2,0)</f>
        <v>797477</v>
      </c>
      <c r="P7917">
        <f t="shared" si="474"/>
        <v>797477</v>
      </c>
      <c r="Q7917" s="30">
        <f t="shared" si="475"/>
        <v>0</v>
      </c>
    </row>
    <row r="7918" spans="1:17" hidden="1" x14ac:dyDescent="0.3">
      <c r="A7918" s="21">
        <v>59357</v>
      </c>
      <c r="B7918" s="22" t="s">
        <v>8602</v>
      </c>
      <c r="C7918" s="22" t="s">
        <v>1333</v>
      </c>
      <c r="D7918" s="27" t="s">
        <v>8574</v>
      </c>
      <c r="E7918" s="24" t="s">
        <v>4612</v>
      </c>
      <c r="F7918" s="25" t="s">
        <v>4613</v>
      </c>
      <c r="G7918" s="22" t="s">
        <v>39</v>
      </c>
      <c r="H7918" s="26">
        <v>1289600</v>
      </c>
      <c r="I7918" s="28"/>
      <c r="J7918" s="26">
        <v>103168</v>
      </c>
      <c r="K7918" s="26">
        <v>1392768</v>
      </c>
      <c r="L7918" s="22" t="s">
        <v>1336</v>
      </c>
      <c r="M7918" s="22"/>
      <c r="N7918">
        <f t="shared" si="473"/>
        <v>51091</v>
      </c>
      <c r="O7918">
        <f>+VLOOKUP(N7918,'Thanh toán '!O$8:P$8099,2,0)</f>
        <v>1392768</v>
      </c>
      <c r="P7918">
        <f t="shared" si="474"/>
        <v>1392768</v>
      </c>
      <c r="Q7918" s="30">
        <f t="shared" si="475"/>
        <v>0</v>
      </c>
    </row>
    <row r="7919" spans="1:17" hidden="1" x14ac:dyDescent="0.3">
      <c r="A7919" s="21">
        <v>59358</v>
      </c>
      <c r="B7919" s="22" t="s">
        <v>8603</v>
      </c>
      <c r="C7919" s="22" t="s">
        <v>1333</v>
      </c>
      <c r="D7919" s="27" t="s">
        <v>8574</v>
      </c>
      <c r="E7919" s="24" t="s">
        <v>4612</v>
      </c>
      <c r="F7919" s="25" t="s">
        <v>4613</v>
      </c>
      <c r="G7919" s="22" t="s">
        <v>39</v>
      </c>
      <c r="H7919" s="26">
        <v>1289600</v>
      </c>
      <c r="I7919" s="28"/>
      <c r="J7919" s="26">
        <v>103168</v>
      </c>
      <c r="K7919" s="26">
        <v>1392768</v>
      </c>
      <c r="L7919" s="22" t="s">
        <v>1336</v>
      </c>
      <c r="M7919" s="22"/>
      <c r="N7919">
        <f t="shared" si="473"/>
        <v>51092</v>
      </c>
      <c r="O7919">
        <f>+VLOOKUP(N7919,'Thanh toán '!O$8:P$8099,2,0)</f>
        <v>1392768</v>
      </c>
      <c r="P7919">
        <f t="shared" si="474"/>
        <v>1392768</v>
      </c>
      <c r="Q7919" s="30">
        <f t="shared" si="475"/>
        <v>0</v>
      </c>
    </row>
    <row r="7920" spans="1:17" hidden="1" x14ac:dyDescent="0.3">
      <c r="A7920" s="21">
        <v>59359</v>
      </c>
      <c r="B7920" s="22" t="s">
        <v>8604</v>
      </c>
      <c r="C7920" s="22" t="s">
        <v>1333</v>
      </c>
      <c r="D7920" s="27" t="s">
        <v>8574</v>
      </c>
      <c r="E7920" s="24" t="s">
        <v>192</v>
      </c>
      <c r="F7920" s="25" t="s">
        <v>4840</v>
      </c>
      <c r="G7920" s="22" t="s">
        <v>193</v>
      </c>
      <c r="H7920" s="26">
        <v>4191600</v>
      </c>
      <c r="I7920" s="28"/>
      <c r="J7920" s="26">
        <v>335328</v>
      </c>
      <c r="K7920" s="26">
        <v>4526928</v>
      </c>
      <c r="L7920" s="22" t="s">
        <v>1336</v>
      </c>
      <c r="M7920" s="22"/>
      <c r="N7920">
        <f t="shared" si="473"/>
        <v>51093</v>
      </c>
      <c r="O7920" t="e">
        <f>+VLOOKUP(N7920,'Thanh toán '!O$8:P$8099,2,0)</f>
        <v>#N/A</v>
      </c>
      <c r="P7920" t="e">
        <f t="shared" si="474"/>
        <v>#N/A</v>
      </c>
      <c r="Q7920" s="30" t="e">
        <f t="shared" si="475"/>
        <v>#N/A</v>
      </c>
    </row>
    <row r="7921" spans="1:17" hidden="1" x14ac:dyDescent="0.3">
      <c r="A7921" s="21">
        <v>59360</v>
      </c>
      <c r="B7921" s="22" t="s">
        <v>8605</v>
      </c>
      <c r="C7921" s="22" t="s">
        <v>1333</v>
      </c>
      <c r="D7921" s="27" t="s">
        <v>8574</v>
      </c>
      <c r="E7921" s="24" t="s">
        <v>3868</v>
      </c>
      <c r="F7921" s="25" t="s">
        <v>3869</v>
      </c>
      <c r="G7921" s="22" t="s">
        <v>373</v>
      </c>
      <c r="H7921" s="26">
        <v>4168796</v>
      </c>
      <c r="I7921" s="28"/>
      <c r="J7921" s="26">
        <v>333504</v>
      </c>
      <c r="K7921" s="26">
        <v>4502300</v>
      </c>
      <c r="L7921" s="22" t="s">
        <v>1336</v>
      </c>
      <c r="M7921" s="22"/>
      <c r="N7921">
        <f t="shared" si="473"/>
        <v>51094</v>
      </c>
      <c r="O7921">
        <f>+VLOOKUP(N7921,'Thanh toán '!O$8:P$8099,2,0)</f>
        <v>4502300</v>
      </c>
      <c r="P7921">
        <f t="shared" si="474"/>
        <v>4502300</v>
      </c>
      <c r="Q7921" s="30">
        <f t="shared" si="475"/>
        <v>0</v>
      </c>
    </row>
    <row r="7922" spans="1:17" hidden="1" x14ac:dyDescent="0.3">
      <c r="A7922" s="21">
        <v>59361</v>
      </c>
      <c r="B7922" s="22" t="s">
        <v>8606</v>
      </c>
      <c r="C7922" s="22" t="s">
        <v>1333</v>
      </c>
      <c r="D7922" s="27" t="s">
        <v>8574</v>
      </c>
      <c r="E7922" s="24" t="s">
        <v>4612</v>
      </c>
      <c r="F7922" s="25" t="s">
        <v>4613</v>
      </c>
      <c r="G7922" s="22" t="s">
        <v>39</v>
      </c>
      <c r="H7922" s="26">
        <v>1289600</v>
      </c>
      <c r="I7922" s="28"/>
      <c r="J7922" s="26">
        <v>103168</v>
      </c>
      <c r="K7922" s="26">
        <v>1392768</v>
      </c>
      <c r="L7922" s="22" t="s">
        <v>1336</v>
      </c>
      <c r="M7922" s="22"/>
      <c r="N7922">
        <f t="shared" si="473"/>
        <v>51095</v>
      </c>
      <c r="O7922">
        <f>+VLOOKUP(N7922,'Thanh toán '!O$8:P$8099,2,0)</f>
        <v>1392768</v>
      </c>
      <c r="P7922">
        <f t="shared" si="474"/>
        <v>1392768</v>
      </c>
      <c r="Q7922" s="30">
        <f t="shared" si="475"/>
        <v>0</v>
      </c>
    </row>
    <row r="7923" spans="1:17" hidden="1" x14ac:dyDescent="0.3">
      <c r="A7923" s="21">
        <v>59362</v>
      </c>
      <c r="B7923" s="22" t="s">
        <v>8607</v>
      </c>
      <c r="C7923" s="22" t="s">
        <v>1333</v>
      </c>
      <c r="D7923" s="27" t="s">
        <v>8574</v>
      </c>
      <c r="E7923" s="24" t="s">
        <v>4612</v>
      </c>
      <c r="F7923" s="25" t="s">
        <v>4613</v>
      </c>
      <c r="G7923" s="22" t="s">
        <v>39</v>
      </c>
      <c r="H7923" s="26">
        <v>922445</v>
      </c>
      <c r="I7923" s="28"/>
      <c r="J7923" s="26">
        <v>73796</v>
      </c>
      <c r="K7923" s="26">
        <v>996241</v>
      </c>
      <c r="L7923" s="22" t="s">
        <v>1336</v>
      </c>
      <c r="M7923" s="22"/>
      <c r="N7923">
        <f t="shared" si="473"/>
        <v>51096</v>
      </c>
      <c r="O7923">
        <f>+VLOOKUP(N7923,'Thanh toán '!O$8:P$8099,2,0)</f>
        <v>996241</v>
      </c>
      <c r="P7923">
        <f t="shared" si="474"/>
        <v>996241</v>
      </c>
      <c r="Q7923" s="30">
        <f t="shared" si="475"/>
        <v>0</v>
      </c>
    </row>
    <row r="7924" spans="1:17" hidden="1" x14ac:dyDescent="0.3">
      <c r="A7924" s="21">
        <v>59363</v>
      </c>
      <c r="B7924" s="22" t="s">
        <v>8608</v>
      </c>
      <c r="C7924" s="22" t="s">
        <v>1333</v>
      </c>
      <c r="D7924" s="27" t="s">
        <v>8574</v>
      </c>
      <c r="E7924" s="24" t="s">
        <v>4612</v>
      </c>
      <c r="F7924" s="25" t="s">
        <v>4613</v>
      </c>
      <c r="G7924" s="22" t="s">
        <v>39</v>
      </c>
      <c r="H7924" s="26">
        <v>1289600</v>
      </c>
      <c r="I7924" s="28"/>
      <c r="J7924" s="26">
        <v>103168</v>
      </c>
      <c r="K7924" s="26">
        <v>1392768</v>
      </c>
      <c r="L7924" s="22" t="s">
        <v>1336</v>
      </c>
      <c r="M7924" s="22"/>
      <c r="N7924">
        <f t="shared" si="473"/>
        <v>51097</v>
      </c>
      <c r="O7924">
        <f>+VLOOKUP(N7924,'Thanh toán '!O$8:P$8099,2,0)</f>
        <v>1392768</v>
      </c>
      <c r="P7924">
        <f t="shared" si="474"/>
        <v>1392768</v>
      </c>
      <c r="Q7924" s="30">
        <f t="shared" si="475"/>
        <v>0</v>
      </c>
    </row>
    <row r="7925" spans="1:17" hidden="1" x14ac:dyDescent="0.3">
      <c r="A7925" s="21">
        <v>59364</v>
      </c>
      <c r="B7925" s="22" t="s">
        <v>8609</v>
      </c>
      <c r="C7925" s="22" t="s">
        <v>1333</v>
      </c>
      <c r="D7925" s="27" t="s">
        <v>8574</v>
      </c>
      <c r="E7925" s="24" t="s">
        <v>4612</v>
      </c>
      <c r="F7925" s="25" t="s">
        <v>4613</v>
      </c>
      <c r="G7925" s="22" t="s">
        <v>39</v>
      </c>
      <c r="H7925" s="26">
        <v>1410955</v>
      </c>
      <c r="I7925" s="28"/>
      <c r="J7925" s="26">
        <v>112876</v>
      </c>
      <c r="K7925" s="26">
        <v>1523831</v>
      </c>
      <c r="L7925" s="22" t="s">
        <v>1336</v>
      </c>
      <c r="M7925" s="22"/>
      <c r="N7925">
        <f t="shared" si="473"/>
        <v>51098</v>
      </c>
      <c r="O7925">
        <f>+VLOOKUP(N7925,'Thanh toán '!O$8:P$8099,2,0)</f>
        <v>1523831</v>
      </c>
      <c r="P7925">
        <f t="shared" si="474"/>
        <v>1523831</v>
      </c>
      <c r="Q7925" s="30">
        <f t="shared" si="475"/>
        <v>0</v>
      </c>
    </row>
    <row r="7926" spans="1:17" hidden="1" x14ac:dyDescent="0.3">
      <c r="A7926" s="21">
        <v>59365</v>
      </c>
      <c r="B7926" s="22" t="s">
        <v>8610</v>
      </c>
      <c r="C7926" s="22" t="s">
        <v>1333</v>
      </c>
      <c r="D7926" s="27" t="s">
        <v>8574</v>
      </c>
      <c r="E7926" s="24" t="s">
        <v>4612</v>
      </c>
      <c r="F7926" s="25" t="s">
        <v>4613</v>
      </c>
      <c r="G7926" s="22" t="s">
        <v>39</v>
      </c>
      <c r="H7926" s="26">
        <v>1289600</v>
      </c>
      <c r="I7926" s="28"/>
      <c r="J7926" s="26">
        <v>103168</v>
      </c>
      <c r="K7926" s="26">
        <v>1392768</v>
      </c>
      <c r="L7926" s="22" t="s">
        <v>1336</v>
      </c>
      <c r="M7926" s="22"/>
      <c r="N7926">
        <f t="shared" si="473"/>
        <v>51099</v>
      </c>
      <c r="O7926">
        <f>+VLOOKUP(N7926,'Thanh toán '!O$8:P$8099,2,0)</f>
        <v>1392768</v>
      </c>
      <c r="P7926">
        <f t="shared" si="474"/>
        <v>1392768</v>
      </c>
      <c r="Q7926" s="30">
        <f t="shared" si="475"/>
        <v>0</v>
      </c>
    </row>
    <row r="7927" spans="1:17" hidden="1" x14ac:dyDescent="0.3">
      <c r="A7927" s="21">
        <v>59366</v>
      </c>
      <c r="B7927" s="22" t="s">
        <v>8611</v>
      </c>
      <c r="C7927" s="22" t="s">
        <v>1333</v>
      </c>
      <c r="D7927" s="27" t="s">
        <v>8574</v>
      </c>
      <c r="E7927" s="24" t="s">
        <v>4612</v>
      </c>
      <c r="F7927" s="25" t="s">
        <v>4613</v>
      </c>
      <c r="G7927" s="22" t="s">
        <v>39</v>
      </c>
      <c r="H7927" s="26">
        <v>922445</v>
      </c>
      <c r="I7927" s="28"/>
      <c r="J7927" s="26">
        <v>73796</v>
      </c>
      <c r="K7927" s="26">
        <v>996241</v>
      </c>
      <c r="L7927" s="22" t="s">
        <v>1336</v>
      </c>
      <c r="M7927" s="22"/>
      <c r="N7927">
        <f t="shared" si="473"/>
        <v>51100</v>
      </c>
      <c r="O7927">
        <f>+VLOOKUP(N7927,'Thanh toán '!O$8:P$8099,2,0)</f>
        <v>996241</v>
      </c>
      <c r="P7927">
        <f t="shared" si="474"/>
        <v>996241</v>
      </c>
      <c r="Q7927" s="30">
        <f t="shared" si="475"/>
        <v>0</v>
      </c>
    </row>
    <row r="7928" spans="1:17" hidden="1" x14ac:dyDescent="0.3">
      <c r="A7928" s="21">
        <v>59367</v>
      </c>
      <c r="B7928" s="22" t="s">
        <v>8612</v>
      </c>
      <c r="C7928" s="22" t="s">
        <v>1333</v>
      </c>
      <c r="D7928" s="27" t="s">
        <v>8574</v>
      </c>
      <c r="E7928" s="24" t="s">
        <v>4612</v>
      </c>
      <c r="F7928" s="25" t="s">
        <v>4613</v>
      </c>
      <c r="G7928" s="22" t="s">
        <v>39</v>
      </c>
      <c r="H7928" s="26">
        <v>1289600</v>
      </c>
      <c r="I7928" s="28"/>
      <c r="J7928" s="26">
        <v>103168</v>
      </c>
      <c r="K7928" s="26">
        <v>1392768</v>
      </c>
      <c r="L7928" s="22" t="s">
        <v>1336</v>
      </c>
      <c r="M7928" s="22"/>
      <c r="N7928">
        <f t="shared" si="473"/>
        <v>51101</v>
      </c>
      <c r="O7928">
        <f>+VLOOKUP(N7928,'Thanh toán '!O$8:P$8099,2,0)</f>
        <v>1392768</v>
      </c>
      <c r="P7928">
        <f t="shared" si="474"/>
        <v>1392768</v>
      </c>
      <c r="Q7928" s="30">
        <f t="shared" si="475"/>
        <v>0</v>
      </c>
    </row>
    <row r="7929" spans="1:17" hidden="1" x14ac:dyDescent="0.3">
      <c r="A7929" s="21">
        <v>59368</v>
      </c>
      <c r="B7929" s="22" t="s">
        <v>8613</v>
      </c>
      <c r="C7929" s="22" t="s">
        <v>1333</v>
      </c>
      <c r="D7929" s="27" t="s">
        <v>8574</v>
      </c>
      <c r="E7929" s="24" t="s">
        <v>4612</v>
      </c>
      <c r="F7929" s="25" t="s">
        <v>4613</v>
      </c>
      <c r="G7929" s="22" t="s">
        <v>39</v>
      </c>
      <c r="H7929" s="26">
        <v>922445</v>
      </c>
      <c r="I7929" s="28"/>
      <c r="J7929" s="26">
        <v>73796</v>
      </c>
      <c r="K7929" s="26">
        <v>996241</v>
      </c>
      <c r="L7929" s="22" t="s">
        <v>1336</v>
      </c>
      <c r="M7929" s="22"/>
      <c r="N7929">
        <f t="shared" si="473"/>
        <v>51102</v>
      </c>
      <c r="O7929">
        <f>+VLOOKUP(N7929,'Thanh toán '!O$8:P$8099,2,0)</f>
        <v>996241</v>
      </c>
      <c r="P7929">
        <f t="shared" si="474"/>
        <v>996241</v>
      </c>
      <c r="Q7929" s="30">
        <f t="shared" si="475"/>
        <v>0</v>
      </c>
    </row>
    <row r="7930" spans="1:17" hidden="1" x14ac:dyDescent="0.3">
      <c r="A7930" s="21">
        <v>59369</v>
      </c>
      <c r="B7930" s="22" t="s">
        <v>8614</v>
      </c>
      <c r="C7930" s="22" t="s">
        <v>1333</v>
      </c>
      <c r="D7930" s="27" t="s">
        <v>8574</v>
      </c>
      <c r="E7930" s="24" t="s">
        <v>5427</v>
      </c>
      <c r="F7930" s="25" t="s">
        <v>5428</v>
      </c>
      <c r="G7930" s="22" t="s">
        <v>137</v>
      </c>
      <c r="H7930" s="26">
        <v>9797720</v>
      </c>
      <c r="I7930" s="28"/>
      <c r="J7930" s="26">
        <v>783818</v>
      </c>
      <c r="K7930" s="26">
        <v>10581538</v>
      </c>
      <c r="L7930" s="22" t="s">
        <v>1336</v>
      </c>
      <c r="M7930" s="22"/>
      <c r="N7930">
        <f t="shared" si="473"/>
        <v>51103</v>
      </c>
      <c r="O7930">
        <f>+VLOOKUP(N7930,'Thanh toán '!O$8:P$8099,2,0)</f>
        <v>10581538</v>
      </c>
      <c r="P7930">
        <f t="shared" si="474"/>
        <v>10581538</v>
      </c>
      <c r="Q7930" s="30">
        <f t="shared" si="475"/>
        <v>0</v>
      </c>
    </row>
    <row r="7931" spans="1:17" hidden="1" x14ac:dyDescent="0.3">
      <c r="A7931" s="21">
        <v>59370</v>
      </c>
      <c r="B7931" s="22" t="s">
        <v>8615</v>
      </c>
      <c r="C7931" s="22" t="s">
        <v>1333</v>
      </c>
      <c r="D7931" s="27" t="s">
        <v>8574</v>
      </c>
      <c r="E7931" s="24" t="s">
        <v>4612</v>
      </c>
      <c r="F7931" s="25" t="s">
        <v>4613</v>
      </c>
      <c r="G7931" s="22" t="s">
        <v>39</v>
      </c>
      <c r="H7931" s="26">
        <v>1289600</v>
      </c>
      <c r="I7931" s="28"/>
      <c r="J7931" s="26">
        <v>103168</v>
      </c>
      <c r="K7931" s="26">
        <v>1392768</v>
      </c>
      <c r="L7931" s="22" t="s">
        <v>1336</v>
      </c>
      <c r="M7931" s="22"/>
      <c r="N7931">
        <f t="shared" si="473"/>
        <v>51104</v>
      </c>
      <c r="O7931">
        <f>+VLOOKUP(N7931,'Thanh toán '!O$8:P$8099,2,0)</f>
        <v>1392768</v>
      </c>
      <c r="P7931">
        <f t="shared" si="474"/>
        <v>1392768</v>
      </c>
      <c r="Q7931" s="30">
        <f t="shared" si="475"/>
        <v>0</v>
      </c>
    </row>
    <row r="7932" spans="1:17" hidden="1" x14ac:dyDescent="0.3">
      <c r="A7932" s="21">
        <v>59371</v>
      </c>
      <c r="B7932" s="22" t="s">
        <v>8616</v>
      </c>
      <c r="C7932" s="22" t="s">
        <v>1333</v>
      </c>
      <c r="D7932" s="27" t="s">
        <v>8574</v>
      </c>
      <c r="E7932" s="24" t="s">
        <v>4612</v>
      </c>
      <c r="F7932" s="25" t="s">
        <v>4613</v>
      </c>
      <c r="G7932" s="22" t="s">
        <v>39</v>
      </c>
      <c r="H7932" s="26">
        <v>1289600</v>
      </c>
      <c r="I7932" s="28"/>
      <c r="J7932" s="26">
        <v>103168</v>
      </c>
      <c r="K7932" s="26">
        <v>1392768</v>
      </c>
      <c r="L7932" s="22" t="s">
        <v>1336</v>
      </c>
      <c r="M7932" s="22"/>
      <c r="N7932">
        <f t="shared" si="473"/>
        <v>51105</v>
      </c>
      <c r="O7932">
        <f>+VLOOKUP(N7932,'Thanh toán '!O$8:P$8099,2,0)</f>
        <v>1392768</v>
      </c>
      <c r="P7932">
        <f t="shared" si="474"/>
        <v>1392768</v>
      </c>
      <c r="Q7932" s="30">
        <f t="shared" si="475"/>
        <v>0</v>
      </c>
    </row>
    <row r="7933" spans="1:17" hidden="1" x14ac:dyDescent="0.3">
      <c r="A7933" s="21">
        <v>59372</v>
      </c>
      <c r="B7933" s="22" t="s">
        <v>8617</v>
      </c>
      <c r="C7933" s="22" t="s">
        <v>1333</v>
      </c>
      <c r="D7933" s="27" t="s">
        <v>8574</v>
      </c>
      <c r="E7933" s="24" t="s">
        <v>4612</v>
      </c>
      <c r="F7933" s="25" t="s">
        <v>4613</v>
      </c>
      <c r="G7933" s="22" t="s">
        <v>39</v>
      </c>
      <c r="H7933" s="26">
        <v>1289600</v>
      </c>
      <c r="I7933" s="28"/>
      <c r="J7933" s="26">
        <v>103168</v>
      </c>
      <c r="K7933" s="26">
        <v>1392768</v>
      </c>
      <c r="L7933" s="22" t="s">
        <v>1336</v>
      </c>
      <c r="M7933" s="22"/>
      <c r="N7933">
        <f t="shared" si="473"/>
        <v>51106</v>
      </c>
      <c r="O7933">
        <f>+VLOOKUP(N7933,'Thanh toán '!O$8:P$8099,2,0)</f>
        <v>1392768</v>
      </c>
      <c r="P7933">
        <f t="shared" si="474"/>
        <v>1392768</v>
      </c>
      <c r="Q7933" s="30">
        <f t="shared" si="475"/>
        <v>0</v>
      </c>
    </row>
    <row r="7934" spans="1:17" hidden="1" x14ac:dyDescent="0.3">
      <c r="A7934" s="21">
        <v>59373</v>
      </c>
      <c r="B7934" s="22" t="s">
        <v>8618</v>
      </c>
      <c r="C7934" s="22" t="s">
        <v>1333</v>
      </c>
      <c r="D7934" s="27" t="s">
        <v>8574</v>
      </c>
      <c r="E7934" s="24" t="s">
        <v>4612</v>
      </c>
      <c r="F7934" s="25" t="s">
        <v>4613</v>
      </c>
      <c r="G7934" s="22" t="s">
        <v>39</v>
      </c>
      <c r="H7934" s="26">
        <v>1289600</v>
      </c>
      <c r="I7934" s="28"/>
      <c r="J7934" s="26">
        <v>103168</v>
      </c>
      <c r="K7934" s="26">
        <v>1392768</v>
      </c>
      <c r="L7934" s="22" t="s">
        <v>1336</v>
      </c>
      <c r="M7934" s="22"/>
      <c r="N7934">
        <f t="shared" si="473"/>
        <v>51107</v>
      </c>
      <c r="O7934">
        <f>+VLOOKUP(N7934,'Thanh toán '!O$8:P$8099,2,0)</f>
        <v>1392768</v>
      </c>
      <c r="P7934">
        <f t="shared" si="474"/>
        <v>1392768</v>
      </c>
      <c r="Q7934" s="30">
        <f t="shared" si="475"/>
        <v>0</v>
      </c>
    </row>
    <row r="7935" spans="1:17" hidden="1" x14ac:dyDescent="0.3">
      <c r="A7935" s="21">
        <v>59374</v>
      </c>
      <c r="B7935" s="22" t="s">
        <v>8619</v>
      </c>
      <c r="C7935" s="22" t="s">
        <v>1333</v>
      </c>
      <c r="D7935" s="27" t="s">
        <v>8574</v>
      </c>
      <c r="E7935" s="24" t="s">
        <v>4612</v>
      </c>
      <c r="F7935" s="25" t="s">
        <v>4613</v>
      </c>
      <c r="G7935" s="22" t="s">
        <v>39</v>
      </c>
      <c r="H7935" s="26">
        <v>1289600</v>
      </c>
      <c r="I7935" s="28"/>
      <c r="J7935" s="26">
        <v>103168</v>
      </c>
      <c r="K7935" s="26">
        <v>1392768</v>
      </c>
      <c r="L7935" s="22" t="s">
        <v>1336</v>
      </c>
      <c r="M7935" s="22"/>
      <c r="N7935">
        <f t="shared" si="473"/>
        <v>51108</v>
      </c>
      <c r="O7935">
        <f>+VLOOKUP(N7935,'Thanh toán '!O$8:P$8099,2,0)</f>
        <v>1392768</v>
      </c>
      <c r="P7935">
        <f t="shared" si="474"/>
        <v>1392768</v>
      </c>
      <c r="Q7935" s="30">
        <f t="shared" si="475"/>
        <v>0</v>
      </c>
    </row>
    <row r="7936" spans="1:17" hidden="1" x14ac:dyDescent="0.3">
      <c r="A7936" s="21">
        <v>59375</v>
      </c>
      <c r="B7936" s="22" t="s">
        <v>8620</v>
      </c>
      <c r="C7936" s="22" t="s">
        <v>1333</v>
      </c>
      <c r="D7936" s="27" t="s">
        <v>8574</v>
      </c>
      <c r="E7936" s="24" t="s">
        <v>4612</v>
      </c>
      <c r="F7936" s="25" t="s">
        <v>4613</v>
      </c>
      <c r="G7936" s="22" t="s">
        <v>39</v>
      </c>
      <c r="H7936" s="26">
        <v>483720</v>
      </c>
      <c r="I7936" s="28"/>
      <c r="J7936" s="26">
        <v>38698</v>
      </c>
      <c r="K7936" s="26">
        <v>522418</v>
      </c>
      <c r="L7936" s="22" t="s">
        <v>1336</v>
      </c>
      <c r="M7936" s="22"/>
      <c r="N7936">
        <f t="shared" si="473"/>
        <v>51109</v>
      </c>
      <c r="O7936">
        <f>+VLOOKUP(N7936,'Thanh toán '!O$8:P$8099,2,0)</f>
        <v>522418</v>
      </c>
      <c r="P7936">
        <f t="shared" si="474"/>
        <v>522418</v>
      </c>
      <c r="Q7936" s="30">
        <f t="shared" si="475"/>
        <v>0</v>
      </c>
    </row>
    <row r="7937" spans="1:17" hidden="1" x14ac:dyDescent="0.3">
      <c r="A7937" s="21">
        <v>59376</v>
      </c>
      <c r="B7937" s="22" t="s">
        <v>8621</v>
      </c>
      <c r="C7937" s="22" t="s">
        <v>1333</v>
      </c>
      <c r="D7937" s="27" t="s">
        <v>8574</v>
      </c>
      <c r="E7937" s="24" t="s">
        <v>4612</v>
      </c>
      <c r="F7937" s="25" t="s">
        <v>4613</v>
      </c>
      <c r="G7937" s="22" t="s">
        <v>39</v>
      </c>
      <c r="H7937" s="26">
        <v>1289600</v>
      </c>
      <c r="I7937" s="28"/>
      <c r="J7937" s="26">
        <v>103168</v>
      </c>
      <c r="K7937" s="26">
        <v>1392768</v>
      </c>
      <c r="L7937" s="22" t="s">
        <v>1336</v>
      </c>
      <c r="M7937" s="22"/>
      <c r="N7937">
        <f t="shared" si="473"/>
        <v>51110</v>
      </c>
      <c r="O7937">
        <f>+VLOOKUP(N7937,'Thanh toán '!O$8:P$8099,2,0)</f>
        <v>1392768</v>
      </c>
      <c r="P7937">
        <f t="shared" si="474"/>
        <v>1392768</v>
      </c>
      <c r="Q7937" s="30">
        <f t="shared" si="475"/>
        <v>0</v>
      </c>
    </row>
    <row r="7938" spans="1:17" hidden="1" x14ac:dyDescent="0.3">
      <c r="A7938" s="21">
        <v>59377</v>
      </c>
      <c r="B7938" s="22" t="s">
        <v>8622</v>
      </c>
      <c r="C7938" s="22" t="s">
        <v>1333</v>
      </c>
      <c r="D7938" s="27" t="s">
        <v>8574</v>
      </c>
      <c r="E7938" s="24" t="s">
        <v>4612</v>
      </c>
      <c r="F7938" s="25" t="s">
        <v>4613</v>
      </c>
      <c r="G7938" s="22" t="s">
        <v>39</v>
      </c>
      <c r="H7938" s="26">
        <v>1289600</v>
      </c>
      <c r="I7938" s="28"/>
      <c r="J7938" s="26">
        <v>103168</v>
      </c>
      <c r="K7938" s="26">
        <v>1392768</v>
      </c>
      <c r="L7938" s="22" t="s">
        <v>1336</v>
      </c>
      <c r="M7938" s="22"/>
      <c r="N7938">
        <f t="shared" si="473"/>
        <v>51111</v>
      </c>
      <c r="O7938">
        <f>+VLOOKUP(N7938,'Thanh toán '!O$8:P$8099,2,0)</f>
        <v>1392768</v>
      </c>
      <c r="P7938">
        <f t="shared" si="474"/>
        <v>1392768</v>
      </c>
      <c r="Q7938" s="30">
        <f t="shared" si="475"/>
        <v>0</v>
      </c>
    </row>
    <row r="7939" spans="1:17" hidden="1" x14ac:dyDescent="0.3">
      <c r="A7939" s="21">
        <v>59380</v>
      </c>
      <c r="B7939" s="22" t="s">
        <v>8623</v>
      </c>
      <c r="C7939" s="22" t="s">
        <v>1333</v>
      </c>
      <c r="D7939" s="27" t="s">
        <v>8574</v>
      </c>
      <c r="E7939" s="24" t="s">
        <v>92</v>
      </c>
      <c r="F7939" s="25" t="s">
        <v>5358</v>
      </c>
      <c r="G7939" s="22" t="s">
        <v>93</v>
      </c>
      <c r="H7939" s="26">
        <v>1110580</v>
      </c>
      <c r="I7939" s="28"/>
      <c r="J7939" s="26">
        <v>88846</v>
      </c>
      <c r="K7939" s="26">
        <v>1199426</v>
      </c>
      <c r="L7939" s="22" t="s">
        <v>1336</v>
      </c>
      <c r="M7939" s="22"/>
      <c r="N7939">
        <f t="shared" si="473"/>
        <v>51114</v>
      </c>
      <c r="O7939">
        <f>+VLOOKUP(N7939,'Thanh toán '!O$8:P$8099,2,0)</f>
        <v>1199426</v>
      </c>
      <c r="P7939">
        <f t="shared" si="474"/>
        <v>1199426</v>
      </c>
      <c r="Q7939" s="30">
        <f t="shared" si="475"/>
        <v>0</v>
      </c>
    </row>
    <row r="7940" spans="1:17" hidden="1" x14ac:dyDescent="0.3">
      <c r="A7940" s="21">
        <v>59381</v>
      </c>
      <c r="B7940" s="22" t="s">
        <v>8624</v>
      </c>
      <c r="C7940" s="22" t="s">
        <v>1333</v>
      </c>
      <c r="D7940" s="27" t="s">
        <v>8574</v>
      </c>
      <c r="E7940" s="24" t="s">
        <v>4612</v>
      </c>
      <c r="F7940" s="25" t="s">
        <v>4613</v>
      </c>
      <c r="G7940" s="22" t="s">
        <v>39</v>
      </c>
      <c r="H7940" s="26">
        <v>806200</v>
      </c>
      <c r="I7940" s="28"/>
      <c r="J7940" s="26">
        <v>64496</v>
      </c>
      <c r="K7940" s="26">
        <v>870696</v>
      </c>
      <c r="L7940" s="22" t="s">
        <v>1336</v>
      </c>
      <c r="M7940" s="22"/>
      <c r="N7940">
        <f t="shared" si="473"/>
        <v>51115</v>
      </c>
      <c r="O7940">
        <f>+VLOOKUP(N7940,'Thanh toán '!O$8:P$8099,2,0)</f>
        <v>870696</v>
      </c>
      <c r="P7940">
        <f t="shared" si="474"/>
        <v>870696</v>
      </c>
      <c r="Q7940" s="30">
        <f t="shared" si="475"/>
        <v>0</v>
      </c>
    </row>
    <row r="7941" spans="1:17" hidden="1" x14ac:dyDescent="0.3">
      <c r="A7941" s="21">
        <v>59383</v>
      </c>
      <c r="B7941" s="22" t="s">
        <v>8625</v>
      </c>
      <c r="C7941" s="22" t="s">
        <v>1333</v>
      </c>
      <c r="D7941" s="27" t="s">
        <v>8574</v>
      </c>
      <c r="E7941" s="24" t="s">
        <v>4612</v>
      </c>
      <c r="F7941" s="25" t="s">
        <v>4613</v>
      </c>
      <c r="G7941" s="22" t="s">
        <v>39</v>
      </c>
      <c r="H7941" s="26">
        <v>1289600</v>
      </c>
      <c r="I7941" s="28"/>
      <c r="J7941" s="26">
        <v>103168</v>
      </c>
      <c r="K7941" s="26">
        <v>1392768</v>
      </c>
      <c r="L7941" s="22" t="s">
        <v>1336</v>
      </c>
      <c r="M7941" s="22"/>
      <c r="N7941">
        <f t="shared" si="473"/>
        <v>51117</v>
      </c>
      <c r="O7941">
        <f>+VLOOKUP(N7941,'Thanh toán '!O$8:P$8099,2,0)</f>
        <v>1392768</v>
      </c>
      <c r="P7941">
        <f t="shared" si="474"/>
        <v>1392768</v>
      </c>
      <c r="Q7941" s="30">
        <f t="shared" si="475"/>
        <v>0</v>
      </c>
    </row>
    <row r="7942" spans="1:17" hidden="1" x14ac:dyDescent="0.3">
      <c r="A7942" s="21">
        <v>59384</v>
      </c>
      <c r="B7942" s="22" t="s">
        <v>8626</v>
      </c>
      <c r="C7942" s="22" t="s">
        <v>1333</v>
      </c>
      <c r="D7942" s="27" t="s">
        <v>8574</v>
      </c>
      <c r="E7942" s="24" t="s">
        <v>4612</v>
      </c>
      <c r="F7942" s="25" t="s">
        <v>4613</v>
      </c>
      <c r="G7942" s="22" t="s">
        <v>39</v>
      </c>
      <c r="H7942" s="26">
        <v>828401</v>
      </c>
      <c r="I7942" s="28"/>
      <c r="J7942" s="26">
        <v>66272</v>
      </c>
      <c r="K7942" s="26">
        <v>894673</v>
      </c>
      <c r="L7942" s="22" t="s">
        <v>1336</v>
      </c>
      <c r="M7942" s="22"/>
      <c r="N7942">
        <f t="shared" ref="N7942:N8005" si="476">+B7942*1</f>
        <v>51118</v>
      </c>
      <c r="O7942">
        <f>+VLOOKUP(N7942,'Thanh toán '!O$8:P$8099,2,0)</f>
        <v>894673</v>
      </c>
      <c r="P7942">
        <f t="shared" ref="P7942:P8005" si="477">+O7942</f>
        <v>894673</v>
      </c>
      <c r="Q7942" s="30">
        <f t="shared" si="475"/>
        <v>0</v>
      </c>
    </row>
    <row r="7943" spans="1:17" hidden="1" x14ac:dyDescent="0.3">
      <c r="A7943" s="21">
        <v>59385</v>
      </c>
      <c r="B7943" s="22" t="s">
        <v>8627</v>
      </c>
      <c r="C7943" s="22" t="s">
        <v>1333</v>
      </c>
      <c r="D7943" s="27" t="s">
        <v>8574</v>
      </c>
      <c r="E7943" s="24" t="s">
        <v>4612</v>
      </c>
      <c r="F7943" s="25" t="s">
        <v>4613</v>
      </c>
      <c r="G7943" s="22" t="s">
        <v>39</v>
      </c>
      <c r="H7943" s="26">
        <v>1289600</v>
      </c>
      <c r="I7943" s="28"/>
      <c r="J7943" s="26">
        <v>103168</v>
      </c>
      <c r="K7943" s="26">
        <v>1392768</v>
      </c>
      <c r="L7943" s="22" t="s">
        <v>1336</v>
      </c>
      <c r="M7943" s="22"/>
      <c r="N7943">
        <f t="shared" si="476"/>
        <v>51119</v>
      </c>
      <c r="O7943">
        <f>+VLOOKUP(N7943,'Thanh toán '!O$8:P$8099,2,0)</f>
        <v>1392768</v>
      </c>
      <c r="P7943">
        <f t="shared" si="477"/>
        <v>1392768</v>
      </c>
      <c r="Q7943" s="30">
        <f t="shared" si="475"/>
        <v>0</v>
      </c>
    </row>
    <row r="7944" spans="1:17" hidden="1" x14ac:dyDescent="0.3">
      <c r="A7944" s="21">
        <v>59386</v>
      </c>
      <c r="B7944" s="22" t="s">
        <v>8628</v>
      </c>
      <c r="C7944" s="22" t="s">
        <v>1333</v>
      </c>
      <c r="D7944" s="27" t="s">
        <v>8574</v>
      </c>
      <c r="E7944" s="24" t="s">
        <v>4612</v>
      </c>
      <c r="F7944" s="25" t="s">
        <v>4613</v>
      </c>
      <c r="G7944" s="22" t="s">
        <v>39</v>
      </c>
      <c r="H7944" s="26">
        <v>1289600</v>
      </c>
      <c r="I7944" s="28"/>
      <c r="J7944" s="26">
        <v>103168</v>
      </c>
      <c r="K7944" s="26">
        <v>1392768</v>
      </c>
      <c r="L7944" s="22" t="s">
        <v>1336</v>
      </c>
      <c r="M7944" s="22"/>
      <c r="N7944">
        <f t="shared" si="476"/>
        <v>51120</v>
      </c>
      <c r="O7944">
        <f>+VLOOKUP(N7944,'Thanh toán '!O$8:P$8099,2,0)</f>
        <v>1392768</v>
      </c>
      <c r="P7944">
        <f t="shared" si="477"/>
        <v>1392768</v>
      </c>
      <c r="Q7944" s="30">
        <f t="shared" si="475"/>
        <v>0</v>
      </c>
    </row>
    <row r="7945" spans="1:17" hidden="1" x14ac:dyDescent="0.3">
      <c r="A7945" s="21">
        <v>59387</v>
      </c>
      <c r="B7945" s="22" t="s">
        <v>8629</v>
      </c>
      <c r="C7945" s="22" t="s">
        <v>1333</v>
      </c>
      <c r="D7945" s="27" t="s">
        <v>8574</v>
      </c>
      <c r="E7945" s="24" t="s">
        <v>4612</v>
      </c>
      <c r="F7945" s="25" t="s">
        <v>4613</v>
      </c>
      <c r="G7945" s="22" t="s">
        <v>39</v>
      </c>
      <c r="H7945" s="26">
        <v>1289600</v>
      </c>
      <c r="I7945" s="28"/>
      <c r="J7945" s="26">
        <v>103168</v>
      </c>
      <c r="K7945" s="26">
        <v>1392768</v>
      </c>
      <c r="L7945" s="22" t="s">
        <v>1336</v>
      </c>
      <c r="M7945" s="22"/>
      <c r="N7945">
        <f t="shared" si="476"/>
        <v>51121</v>
      </c>
      <c r="O7945">
        <f>+VLOOKUP(N7945,'Thanh toán '!O$8:P$8099,2,0)</f>
        <v>1392768</v>
      </c>
      <c r="P7945">
        <f t="shared" si="477"/>
        <v>1392768</v>
      </c>
      <c r="Q7945" s="30">
        <f t="shared" si="475"/>
        <v>0</v>
      </c>
    </row>
    <row r="7946" spans="1:17" hidden="1" x14ac:dyDescent="0.3">
      <c r="A7946" s="21">
        <v>59388</v>
      </c>
      <c r="B7946" s="22" t="s">
        <v>8630</v>
      </c>
      <c r="C7946" s="22" t="s">
        <v>1333</v>
      </c>
      <c r="D7946" s="27" t="s">
        <v>8574</v>
      </c>
      <c r="E7946" s="24" t="s">
        <v>4612</v>
      </c>
      <c r="F7946" s="25" t="s">
        <v>4613</v>
      </c>
      <c r="G7946" s="22" t="s">
        <v>39</v>
      </c>
      <c r="H7946" s="26">
        <v>655842</v>
      </c>
      <c r="I7946" s="28"/>
      <c r="J7946" s="26">
        <v>52467</v>
      </c>
      <c r="K7946" s="26">
        <v>708309</v>
      </c>
      <c r="L7946" s="22" t="s">
        <v>1336</v>
      </c>
      <c r="M7946" s="22"/>
      <c r="N7946">
        <f t="shared" si="476"/>
        <v>51122</v>
      </c>
      <c r="O7946" t="e">
        <f>+VLOOKUP(N7946,'Thanh toán '!O$8:P$8099,2,0)</f>
        <v>#N/A</v>
      </c>
      <c r="P7946" t="e">
        <f t="shared" si="477"/>
        <v>#N/A</v>
      </c>
      <c r="Q7946" s="30" t="e">
        <f t="shared" si="475"/>
        <v>#N/A</v>
      </c>
    </row>
    <row r="7947" spans="1:17" hidden="1" x14ac:dyDescent="0.3">
      <c r="A7947" s="21">
        <v>59389</v>
      </c>
      <c r="B7947" s="22" t="s">
        <v>8631</v>
      </c>
      <c r="C7947" s="22" t="s">
        <v>1333</v>
      </c>
      <c r="D7947" s="27" t="s">
        <v>8574</v>
      </c>
      <c r="E7947" s="24" t="s">
        <v>4612</v>
      </c>
      <c r="F7947" s="25" t="s">
        <v>4613</v>
      </c>
      <c r="G7947" s="22" t="s">
        <v>39</v>
      </c>
      <c r="H7947" s="26">
        <v>1289600</v>
      </c>
      <c r="I7947" s="28"/>
      <c r="J7947" s="26">
        <v>103168</v>
      </c>
      <c r="K7947" s="26">
        <v>1392768</v>
      </c>
      <c r="L7947" s="22" t="s">
        <v>1336</v>
      </c>
      <c r="M7947" s="22"/>
      <c r="N7947">
        <f t="shared" si="476"/>
        <v>51123</v>
      </c>
      <c r="O7947" t="e">
        <f>+VLOOKUP(N7947,'Thanh toán '!O$8:P$8099,2,0)</f>
        <v>#N/A</v>
      </c>
      <c r="P7947" t="e">
        <f t="shared" si="477"/>
        <v>#N/A</v>
      </c>
      <c r="Q7947" s="30" t="e">
        <f t="shared" si="475"/>
        <v>#N/A</v>
      </c>
    </row>
    <row r="7948" spans="1:17" hidden="1" x14ac:dyDescent="0.3">
      <c r="A7948" s="21">
        <v>59390</v>
      </c>
      <c r="B7948" s="22" t="s">
        <v>8632</v>
      </c>
      <c r="C7948" s="22" t="s">
        <v>1333</v>
      </c>
      <c r="D7948" s="27" t="s">
        <v>8574</v>
      </c>
      <c r="E7948" s="24" t="s">
        <v>4612</v>
      </c>
      <c r="F7948" s="25" t="s">
        <v>4613</v>
      </c>
      <c r="G7948" s="22" t="s">
        <v>39</v>
      </c>
      <c r="H7948" s="26">
        <v>922445</v>
      </c>
      <c r="I7948" s="28"/>
      <c r="J7948" s="26">
        <v>73796</v>
      </c>
      <c r="K7948" s="26">
        <v>996241</v>
      </c>
      <c r="L7948" s="22" t="s">
        <v>1336</v>
      </c>
      <c r="M7948" s="22"/>
      <c r="N7948">
        <f t="shared" si="476"/>
        <v>51124</v>
      </c>
      <c r="O7948">
        <f>+VLOOKUP(N7948,'Thanh toán '!O$8:P$8099,2,0)</f>
        <v>996241</v>
      </c>
      <c r="P7948">
        <f t="shared" si="477"/>
        <v>996241</v>
      </c>
      <c r="Q7948" s="30">
        <f t="shared" si="475"/>
        <v>0</v>
      </c>
    </row>
    <row r="7949" spans="1:17" hidden="1" x14ac:dyDescent="0.3">
      <c r="A7949" s="21">
        <v>59391</v>
      </c>
      <c r="B7949" s="22" t="s">
        <v>8633</v>
      </c>
      <c r="C7949" s="22" t="s">
        <v>1333</v>
      </c>
      <c r="D7949" s="27" t="s">
        <v>8574</v>
      </c>
      <c r="E7949" s="24" t="s">
        <v>4612</v>
      </c>
      <c r="F7949" s="25" t="s">
        <v>4613</v>
      </c>
      <c r="G7949" s="22" t="s">
        <v>39</v>
      </c>
      <c r="H7949" s="26">
        <v>1289600</v>
      </c>
      <c r="I7949" s="28"/>
      <c r="J7949" s="26">
        <v>103168</v>
      </c>
      <c r="K7949" s="26">
        <v>1392768</v>
      </c>
      <c r="L7949" s="22" t="s">
        <v>1336</v>
      </c>
      <c r="M7949" s="22"/>
      <c r="N7949">
        <f t="shared" si="476"/>
        <v>51125</v>
      </c>
      <c r="O7949">
        <f>+VLOOKUP(N7949,'Thanh toán '!O$8:P$8099,2,0)</f>
        <v>1392768</v>
      </c>
      <c r="P7949">
        <f t="shared" si="477"/>
        <v>1392768</v>
      </c>
      <c r="Q7949" s="30">
        <f t="shared" si="475"/>
        <v>0</v>
      </c>
    </row>
    <row r="7950" spans="1:17" hidden="1" x14ac:dyDescent="0.3">
      <c r="A7950" s="21">
        <v>59392</v>
      </c>
      <c r="B7950" s="22" t="s">
        <v>8634</v>
      </c>
      <c r="C7950" s="22" t="s">
        <v>1333</v>
      </c>
      <c r="D7950" s="27" t="s">
        <v>8574</v>
      </c>
      <c r="E7950" s="24" t="s">
        <v>4612</v>
      </c>
      <c r="F7950" s="25" t="s">
        <v>4613</v>
      </c>
      <c r="G7950" s="22" t="s">
        <v>39</v>
      </c>
      <c r="H7950" s="26">
        <v>1508635</v>
      </c>
      <c r="I7950" s="28"/>
      <c r="J7950" s="26">
        <v>120691</v>
      </c>
      <c r="K7950" s="26">
        <v>1629326</v>
      </c>
      <c r="L7950" s="22" t="s">
        <v>1336</v>
      </c>
      <c r="M7950" s="22"/>
      <c r="N7950">
        <f t="shared" si="476"/>
        <v>51126</v>
      </c>
      <c r="O7950">
        <f>+VLOOKUP(N7950,'Thanh toán '!O$8:P$8099,2,0)</f>
        <v>1629326</v>
      </c>
      <c r="P7950">
        <f t="shared" si="477"/>
        <v>1629326</v>
      </c>
      <c r="Q7950" s="30">
        <f t="shared" si="475"/>
        <v>0</v>
      </c>
    </row>
    <row r="7951" spans="1:17" hidden="1" x14ac:dyDescent="0.3">
      <c r="A7951" s="21">
        <v>59393</v>
      </c>
      <c r="B7951" s="22" t="s">
        <v>8635</v>
      </c>
      <c r="C7951" s="22" t="s">
        <v>1333</v>
      </c>
      <c r="D7951" s="27" t="s">
        <v>8574</v>
      </c>
      <c r="E7951" s="24" t="s">
        <v>4612</v>
      </c>
      <c r="F7951" s="25" t="s">
        <v>4613</v>
      </c>
      <c r="G7951" s="22" t="s">
        <v>39</v>
      </c>
      <c r="H7951" s="26">
        <v>1289600</v>
      </c>
      <c r="I7951" s="28"/>
      <c r="J7951" s="26">
        <v>103168</v>
      </c>
      <c r="K7951" s="26">
        <v>1392768</v>
      </c>
      <c r="L7951" s="22" t="s">
        <v>1336</v>
      </c>
      <c r="M7951" s="22"/>
      <c r="N7951">
        <f t="shared" si="476"/>
        <v>51127</v>
      </c>
      <c r="O7951">
        <f>+VLOOKUP(N7951,'Thanh toán '!O$8:P$8099,2,0)</f>
        <v>1392768</v>
      </c>
      <c r="P7951">
        <f t="shared" si="477"/>
        <v>1392768</v>
      </c>
      <c r="Q7951" s="30">
        <f t="shared" si="475"/>
        <v>0</v>
      </c>
    </row>
    <row r="7952" spans="1:17" hidden="1" x14ac:dyDescent="0.3">
      <c r="A7952" s="21">
        <v>59394</v>
      </c>
      <c r="B7952" s="22" t="s">
        <v>8636</v>
      </c>
      <c r="C7952" s="22" t="s">
        <v>1333</v>
      </c>
      <c r="D7952" s="27" t="s">
        <v>8574</v>
      </c>
      <c r="E7952" s="24" t="s">
        <v>4612</v>
      </c>
      <c r="F7952" s="25" t="s">
        <v>4613</v>
      </c>
      <c r="G7952" s="22" t="s">
        <v>39</v>
      </c>
      <c r="H7952" s="26">
        <v>1844890</v>
      </c>
      <c r="I7952" s="28"/>
      <c r="J7952" s="26">
        <v>147591</v>
      </c>
      <c r="K7952" s="26">
        <v>1992481</v>
      </c>
      <c r="L7952" s="22" t="s">
        <v>1336</v>
      </c>
      <c r="M7952" s="22"/>
      <c r="N7952">
        <f t="shared" si="476"/>
        <v>51128</v>
      </c>
      <c r="O7952" t="e">
        <f>+VLOOKUP(N7952,'Thanh toán '!O$8:P$8099,2,0)</f>
        <v>#N/A</v>
      </c>
      <c r="P7952" t="e">
        <f t="shared" si="477"/>
        <v>#N/A</v>
      </c>
      <c r="Q7952" s="30" t="e">
        <f t="shared" si="475"/>
        <v>#N/A</v>
      </c>
    </row>
    <row r="7953" spans="1:17" hidden="1" x14ac:dyDescent="0.3">
      <c r="A7953" s="21">
        <v>59395</v>
      </c>
      <c r="B7953" s="22" t="s">
        <v>8637</v>
      </c>
      <c r="C7953" s="22" t="s">
        <v>1333</v>
      </c>
      <c r="D7953" s="27" t="s">
        <v>8574</v>
      </c>
      <c r="E7953" s="24" t="s">
        <v>4612</v>
      </c>
      <c r="F7953" s="25" t="s">
        <v>4613</v>
      </c>
      <c r="G7953" s="22" t="s">
        <v>39</v>
      </c>
      <c r="H7953" s="26">
        <v>922445</v>
      </c>
      <c r="I7953" s="28"/>
      <c r="J7953" s="26">
        <v>73796</v>
      </c>
      <c r="K7953" s="26">
        <v>996241</v>
      </c>
      <c r="L7953" s="22" t="s">
        <v>1336</v>
      </c>
      <c r="M7953" s="22"/>
      <c r="N7953">
        <f t="shared" si="476"/>
        <v>51129</v>
      </c>
      <c r="O7953" t="e">
        <f>+VLOOKUP(N7953,'Thanh toán '!O$8:P$8099,2,0)</f>
        <v>#N/A</v>
      </c>
      <c r="P7953" t="e">
        <f t="shared" si="477"/>
        <v>#N/A</v>
      </c>
      <c r="Q7953" s="30" t="e">
        <f t="shared" si="475"/>
        <v>#N/A</v>
      </c>
    </row>
    <row r="7954" spans="1:17" hidden="1" x14ac:dyDescent="0.3">
      <c r="A7954" s="21">
        <v>59396</v>
      </c>
      <c r="B7954" s="22" t="s">
        <v>8638</v>
      </c>
      <c r="C7954" s="22" t="s">
        <v>1333</v>
      </c>
      <c r="D7954" s="27" t="s">
        <v>8574</v>
      </c>
      <c r="E7954" s="24" t="s">
        <v>4612</v>
      </c>
      <c r="F7954" s="25" t="s">
        <v>4613</v>
      </c>
      <c r="G7954" s="22" t="s">
        <v>39</v>
      </c>
      <c r="H7954" s="26">
        <v>2203415</v>
      </c>
      <c r="I7954" s="28"/>
      <c r="J7954" s="26">
        <v>176273</v>
      </c>
      <c r="K7954" s="26">
        <v>2379688</v>
      </c>
      <c r="L7954" s="22" t="s">
        <v>1336</v>
      </c>
      <c r="M7954" s="22"/>
      <c r="N7954">
        <f t="shared" si="476"/>
        <v>51130</v>
      </c>
      <c r="O7954">
        <f>+VLOOKUP(N7954,'Thanh toán '!O$8:P$8099,2,0)</f>
        <v>2379688</v>
      </c>
      <c r="P7954">
        <f t="shared" si="477"/>
        <v>2379688</v>
      </c>
      <c r="Q7954" s="30">
        <f t="shared" si="475"/>
        <v>0</v>
      </c>
    </row>
    <row r="7955" spans="1:17" hidden="1" x14ac:dyDescent="0.3">
      <c r="A7955" s="21">
        <v>59399</v>
      </c>
      <c r="B7955" s="22" t="s">
        <v>8639</v>
      </c>
      <c r="C7955" s="22" t="s">
        <v>1333</v>
      </c>
      <c r="D7955" s="27" t="s">
        <v>8574</v>
      </c>
      <c r="E7955" s="24" t="s">
        <v>4612</v>
      </c>
      <c r="F7955" s="25" t="s">
        <v>4613</v>
      </c>
      <c r="G7955" s="22" t="s">
        <v>39</v>
      </c>
      <c r="H7955" s="26">
        <v>2642608</v>
      </c>
      <c r="I7955" s="28"/>
      <c r="J7955" s="26">
        <v>211409</v>
      </c>
      <c r="K7955" s="26">
        <v>2854017</v>
      </c>
      <c r="L7955" s="22" t="s">
        <v>1336</v>
      </c>
      <c r="M7955" s="22"/>
      <c r="N7955">
        <f t="shared" si="476"/>
        <v>51133</v>
      </c>
      <c r="O7955" t="e">
        <f>+VLOOKUP(N7955,'Thanh toán '!O$8:P$8099,2,0)</f>
        <v>#N/A</v>
      </c>
      <c r="P7955" t="e">
        <f t="shared" si="477"/>
        <v>#N/A</v>
      </c>
      <c r="Q7955" s="30" t="e">
        <f t="shared" ref="Q7955:Q8018" si="478">+O7955-K7955</f>
        <v>#N/A</v>
      </c>
    </row>
    <row r="7956" spans="1:17" hidden="1" x14ac:dyDescent="0.3">
      <c r="A7956" s="21">
        <v>59400</v>
      </c>
      <c r="B7956" s="22" t="s">
        <v>8640</v>
      </c>
      <c r="C7956" s="22" t="s">
        <v>1333</v>
      </c>
      <c r="D7956" s="27" t="s">
        <v>8574</v>
      </c>
      <c r="E7956" s="24" t="s">
        <v>4612</v>
      </c>
      <c r="F7956" s="25" t="s">
        <v>4613</v>
      </c>
      <c r="G7956" s="22" t="s">
        <v>39</v>
      </c>
      <c r="H7956" s="26">
        <v>1289600</v>
      </c>
      <c r="I7956" s="28"/>
      <c r="J7956" s="26">
        <v>103168</v>
      </c>
      <c r="K7956" s="26">
        <v>1392768</v>
      </c>
      <c r="L7956" s="22" t="s">
        <v>1336</v>
      </c>
      <c r="M7956" s="22"/>
      <c r="N7956">
        <f t="shared" si="476"/>
        <v>51134</v>
      </c>
      <c r="O7956">
        <f>+VLOOKUP(N7956,'Thanh toán '!O$8:P$8099,2,0)</f>
        <v>1392768</v>
      </c>
      <c r="P7956">
        <f t="shared" si="477"/>
        <v>1392768</v>
      </c>
      <c r="Q7956" s="30">
        <f t="shared" si="478"/>
        <v>0</v>
      </c>
    </row>
    <row r="7957" spans="1:17" hidden="1" x14ac:dyDescent="0.3">
      <c r="A7957" s="21">
        <v>59401</v>
      </c>
      <c r="B7957" s="22" t="s">
        <v>8641</v>
      </c>
      <c r="C7957" s="22" t="s">
        <v>1333</v>
      </c>
      <c r="D7957" s="27" t="s">
        <v>8574</v>
      </c>
      <c r="E7957" s="24" t="s">
        <v>4612</v>
      </c>
      <c r="F7957" s="25" t="s">
        <v>4613</v>
      </c>
      <c r="G7957" s="22" t="s">
        <v>39</v>
      </c>
      <c r="H7957" s="26">
        <v>1289600</v>
      </c>
      <c r="I7957" s="28"/>
      <c r="J7957" s="26">
        <v>103168</v>
      </c>
      <c r="K7957" s="26">
        <v>1392768</v>
      </c>
      <c r="L7957" s="22" t="s">
        <v>1336</v>
      </c>
      <c r="M7957" s="22"/>
      <c r="N7957">
        <f t="shared" si="476"/>
        <v>51135</v>
      </c>
      <c r="O7957" t="e">
        <f>+VLOOKUP(N7957,'Thanh toán '!O$8:P$8099,2,0)</f>
        <v>#N/A</v>
      </c>
      <c r="P7957" t="e">
        <f t="shared" si="477"/>
        <v>#N/A</v>
      </c>
      <c r="Q7957" s="30" t="e">
        <f t="shared" si="478"/>
        <v>#N/A</v>
      </c>
    </row>
    <row r="7958" spans="1:17" hidden="1" x14ac:dyDescent="0.3">
      <c r="A7958" s="21">
        <v>59402</v>
      </c>
      <c r="B7958" s="22" t="s">
        <v>8642</v>
      </c>
      <c r="C7958" s="22" t="s">
        <v>1333</v>
      </c>
      <c r="D7958" s="27" t="s">
        <v>8574</v>
      </c>
      <c r="E7958" s="24" t="s">
        <v>4612</v>
      </c>
      <c r="F7958" s="25" t="s">
        <v>4613</v>
      </c>
      <c r="G7958" s="22" t="s">
        <v>39</v>
      </c>
      <c r="H7958" s="26">
        <v>1289600</v>
      </c>
      <c r="I7958" s="28"/>
      <c r="J7958" s="26">
        <v>103168</v>
      </c>
      <c r="K7958" s="26">
        <v>1392768</v>
      </c>
      <c r="L7958" s="22" t="s">
        <v>1336</v>
      </c>
      <c r="M7958" s="22"/>
      <c r="N7958">
        <f t="shared" si="476"/>
        <v>51136</v>
      </c>
      <c r="O7958">
        <f>+VLOOKUP(N7958,'Thanh toán '!O$8:P$8099,2,0)</f>
        <v>1392768</v>
      </c>
      <c r="P7958">
        <f t="shared" si="477"/>
        <v>1392768</v>
      </c>
      <c r="Q7958" s="30">
        <f t="shared" si="478"/>
        <v>0</v>
      </c>
    </row>
    <row r="7959" spans="1:17" hidden="1" x14ac:dyDescent="0.3">
      <c r="A7959" s="21">
        <v>59404</v>
      </c>
      <c r="B7959" s="22" t="s">
        <v>8643</v>
      </c>
      <c r="C7959" s="22" t="s">
        <v>1333</v>
      </c>
      <c r="D7959" s="27" t="s">
        <v>8574</v>
      </c>
      <c r="E7959" s="24" t="s">
        <v>4612</v>
      </c>
      <c r="F7959" s="25" t="s">
        <v>4613</v>
      </c>
      <c r="G7959" s="22" t="s">
        <v>39</v>
      </c>
      <c r="H7959" s="26">
        <v>1289600</v>
      </c>
      <c r="I7959" s="28"/>
      <c r="J7959" s="26">
        <v>103168</v>
      </c>
      <c r="K7959" s="26">
        <v>1392768</v>
      </c>
      <c r="L7959" s="22" t="s">
        <v>1336</v>
      </c>
      <c r="M7959" s="22"/>
      <c r="N7959">
        <f t="shared" si="476"/>
        <v>51138</v>
      </c>
      <c r="O7959">
        <f>+VLOOKUP(N7959,'Thanh toán '!O$8:P$8099,2,0)</f>
        <v>1392768</v>
      </c>
      <c r="P7959">
        <f t="shared" si="477"/>
        <v>1392768</v>
      </c>
      <c r="Q7959" s="30">
        <f t="shared" si="478"/>
        <v>0</v>
      </c>
    </row>
    <row r="7960" spans="1:17" hidden="1" x14ac:dyDescent="0.3">
      <c r="A7960" s="21">
        <v>59405</v>
      </c>
      <c r="B7960" s="22" t="s">
        <v>8644</v>
      </c>
      <c r="C7960" s="22" t="s">
        <v>1333</v>
      </c>
      <c r="D7960" s="27" t="s">
        <v>8574</v>
      </c>
      <c r="E7960" s="24" t="s">
        <v>4612</v>
      </c>
      <c r="F7960" s="25" t="s">
        <v>4613</v>
      </c>
      <c r="G7960" s="22" t="s">
        <v>39</v>
      </c>
      <c r="H7960" s="26">
        <v>555290</v>
      </c>
      <c r="I7960" s="28"/>
      <c r="J7960" s="26">
        <v>44423</v>
      </c>
      <c r="K7960" s="26">
        <v>599713</v>
      </c>
      <c r="L7960" s="22" t="s">
        <v>1336</v>
      </c>
      <c r="M7960" s="22"/>
      <c r="N7960">
        <f t="shared" si="476"/>
        <v>51139</v>
      </c>
      <c r="O7960">
        <f>+VLOOKUP(N7960,'Thanh toán '!O$8:P$8099,2,0)</f>
        <v>599713</v>
      </c>
      <c r="P7960">
        <f t="shared" si="477"/>
        <v>599713</v>
      </c>
      <c r="Q7960" s="30">
        <f t="shared" si="478"/>
        <v>0</v>
      </c>
    </row>
    <row r="7961" spans="1:17" hidden="1" x14ac:dyDescent="0.3">
      <c r="A7961" s="21">
        <v>59413</v>
      </c>
      <c r="B7961" s="22" t="s">
        <v>8645</v>
      </c>
      <c r="C7961" s="22" t="s">
        <v>1333</v>
      </c>
      <c r="D7961" s="27" t="s">
        <v>8574</v>
      </c>
      <c r="E7961" s="24" t="s">
        <v>4612</v>
      </c>
      <c r="F7961" s="25" t="s">
        <v>4613</v>
      </c>
      <c r="G7961" s="22" t="s">
        <v>39</v>
      </c>
      <c r="H7961" s="26">
        <v>1289600</v>
      </c>
      <c r="I7961" s="28"/>
      <c r="J7961" s="26">
        <v>103168</v>
      </c>
      <c r="K7961" s="26">
        <v>1392768</v>
      </c>
      <c r="L7961" s="22" t="s">
        <v>1336</v>
      </c>
      <c r="M7961" s="22"/>
      <c r="N7961">
        <f t="shared" si="476"/>
        <v>51147</v>
      </c>
      <c r="O7961">
        <f>+VLOOKUP(N7961,'Thanh toán '!O$8:P$8099,2,0)</f>
        <v>1392768</v>
      </c>
      <c r="P7961">
        <f t="shared" si="477"/>
        <v>1392768</v>
      </c>
      <c r="Q7961" s="30">
        <f t="shared" si="478"/>
        <v>0</v>
      </c>
    </row>
    <row r="7962" spans="1:17" hidden="1" x14ac:dyDescent="0.3">
      <c r="A7962" s="21">
        <v>59420</v>
      </c>
      <c r="B7962" s="22" t="s">
        <v>8646</v>
      </c>
      <c r="C7962" s="22" t="s">
        <v>1333</v>
      </c>
      <c r="D7962" s="27" t="s">
        <v>8574</v>
      </c>
      <c r="E7962" s="24" t="s">
        <v>4612</v>
      </c>
      <c r="F7962" s="25" t="s">
        <v>4613</v>
      </c>
      <c r="G7962" s="22" t="s">
        <v>39</v>
      </c>
      <c r="H7962" s="26">
        <v>435624</v>
      </c>
      <c r="I7962" s="28"/>
      <c r="J7962" s="26">
        <v>34850</v>
      </c>
      <c r="K7962" s="26">
        <v>470474</v>
      </c>
      <c r="L7962" s="22" t="s">
        <v>1336</v>
      </c>
      <c r="M7962" s="22"/>
      <c r="N7962">
        <f t="shared" si="476"/>
        <v>51154</v>
      </c>
      <c r="O7962">
        <f>+VLOOKUP(N7962,'Thanh toán '!O$8:P$8099,2,0)</f>
        <v>470474</v>
      </c>
      <c r="P7962">
        <f t="shared" si="477"/>
        <v>470474</v>
      </c>
      <c r="Q7962" s="30">
        <f t="shared" si="478"/>
        <v>0</v>
      </c>
    </row>
    <row r="7963" spans="1:17" hidden="1" x14ac:dyDescent="0.3">
      <c r="A7963" s="21">
        <v>59423</v>
      </c>
      <c r="B7963" s="22" t="s">
        <v>8647</v>
      </c>
      <c r="C7963" s="22" t="s">
        <v>1333</v>
      </c>
      <c r="D7963" s="27" t="s">
        <v>8574</v>
      </c>
      <c r="E7963" s="24" t="s">
        <v>4612</v>
      </c>
      <c r="F7963" s="25" t="s">
        <v>4613</v>
      </c>
      <c r="G7963" s="22" t="s">
        <v>39</v>
      </c>
      <c r="H7963" s="26">
        <v>1289600</v>
      </c>
      <c r="I7963" s="28"/>
      <c r="J7963" s="26">
        <v>103168</v>
      </c>
      <c r="K7963" s="26">
        <v>1392768</v>
      </c>
      <c r="L7963" s="22" t="s">
        <v>1336</v>
      </c>
      <c r="M7963" s="22"/>
      <c r="N7963">
        <f t="shared" si="476"/>
        <v>51157</v>
      </c>
      <c r="O7963">
        <f>+VLOOKUP(N7963,'Thanh toán '!O$8:P$8099,2,0)</f>
        <v>1392768</v>
      </c>
      <c r="P7963">
        <f t="shared" si="477"/>
        <v>1392768</v>
      </c>
      <c r="Q7963" s="30">
        <f t="shared" si="478"/>
        <v>0</v>
      </c>
    </row>
    <row r="7964" spans="1:17" hidden="1" x14ac:dyDescent="0.3">
      <c r="A7964" s="21">
        <v>59424</v>
      </c>
      <c r="B7964" s="22" t="s">
        <v>8648</v>
      </c>
      <c r="C7964" s="22" t="s">
        <v>1333</v>
      </c>
      <c r="D7964" s="27" t="s">
        <v>8574</v>
      </c>
      <c r="E7964" s="24" t="s">
        <v>4612</v>
      </c>
      <c r="F7964" s="25" t="s">
        <v>4613</v>
      </c>
      <c r="G7964" s="22" t="s">
        <v>39</v>
      </c>
      <c r="H7964" s="26">
        <v>1033503</v>
      </c>
      <c r="I7964" s="28"/>
      <c r="J7964" s="26">
        <v>82680</v>
      </c>
      <c r="K7964" s="26">
        <v>1116183</v>
      </c>
      <c r="L7964" s="22" t="s">
        <v>1336</v>
      </c>
      <c r="M7964" s="22"/>
      <c r="N7964">
        <f t="shared" si="476"/>
        <v>51158</v>
      </c>
      <c r="O7964">
        <f>+VLOOKUP(N7964,'Thanh toán '!O$8:P$8099,2,0)</f>
        <v>1116183</v>
      </c>
      <c r="P7964">
        <f t="shared" si="477"/>
        <v>1116183</v>
      </c>
      <c r="Q7964" s="30">
        <f t="shared" si="478"/>
        <v>0</v>
      </c>
    </row>
    <row r="7965" spans="1:17" hidden="1" x14ac:dyDescent="0.3">
      <c r="A7965" s="21">
        <v>59425</v>
      </c>
      <c r="B7965" s="22" t="s">
        <v>8649</v>
      </c>
      <c r="C7965" s="22" t="s">
        <v>1333</v>
      </c>
      <c r="D7965" s="27" t="s">
        <v>8574</v>
      </c>
      <c r="E7965" s="24" t="s">
        <v>4612</v>
      </c>
      <c r="F7965" s="25" t="s">
        <v>4613</v>
      </c>
      <c r="G7965" s="22" t="s">
        <v>39</v>
      </c>
      <c r="H7965" s="26">
        <v>1289600</v>
      </c>
      <c r="I7965" s="28"/>
      <c r="J7965" s="26">
        <v>103168</v>
      </c>
      <c r="K7965" s="26">
        <v>1392768</v>
      </c>
      <c r="L7965" s="22" t="s">
        <v>1336</v>
      </c>
      <c r="M7965" s="22"/>
      <c r="N7965">
        <f t="shared" si="476"/>
        <v>51159</v>
      </c>
      <c r="O7965">
        <f>+VLOOKUP(N7965,'Thanh toán '!O$8:P$8099,2,0)</f>
        <v>1392768</v>
      </c>
      <c r="P7965">
        <f t="shared" si="477"/>
        <v>1392768</v>
      </c>
      <c r="Q7965" s="30">
        <f t="shared" si="478"/>
        <v>0</v>
      </c>
    </row>
    <row r="7966" spans="1:17" hidden="1" x14ac:dyDescent="0.3">
      <c r="A7966" s="21">
        <v>59426</v>
      </c>
      <c r="B7966" s="22" t="s">
        <v>8650</v>
      </c>
      <c r="C7966" s="22" t="s">
        <v>1333</v>
      </c>
      <c r="D7966" s="27" t="s">
        <v>8574</v>
      </c>
      <c r="E7966" s="24" t="s">
        <v>4612</v>
      </c>
      <c r="F7966" s="25" t="s">
        <v>4613</v>
      </c>
      <c r="G7966" s="22" t="s">
        <v>39</v>
      </c>
      <c r="H7966" s="26">
        <v>1289600</v>
      </c>
      <c r="I7966" s="28"/>
      <c r="J7966" s="26">
        <v>103168</v>
      </c>
      <c r="K7966" s="26">
        <v>1392768</v>
      </c>
      <c r="L7966" s="22" t="s">
        <v>1336</v>
      </c>
      <c r="M7966" s="22"/>
      <c r="N7966">
        <f t="shared" si="476"/>
        <v>51160</v>
      </c>
      <c r="O7966">
        <f>+VLOOKUP(N7966,'Thanh toán '!O$8:P$8099,2,0)</f>
        <v>1392768</v>
      </c>
      <c r="P7966">
        <f t="shared" si="477"/>
        <v>1392768</v>
      </c>
      <c r="Q7966" s="30">
        <f t="shared" si="478"/>
        <v>0</v>
      </c>
    </row>
    <row r="7967" spans="1:17" hidden="1" x14ac:dyDescent="0.3">
      <c r="A7967" s="21">
        <v>59427</v>
      </c>
      <c r="B7967" s="22" t="s">
        <v>8651</v>
      </c>
      <c r="C7967" s="22" t="s">
        <v>1333</v>
      </c>
      <c r="D7967" s="27" t="s">
        <v>8574</v>
      </c>
      <c r="E7967" s="24" t="s">
        <v>4612</v>
      </c>
      <c r="F7967" s="25" t="s">
        <v>4613</v>
      </c>
      <c r="G7967" s="22" t="s">
        <v>39</v>
      </c>
      <c r="H7967" s="26">
        <v>736692</v>
      </c>
      <c r="I7967" s="28"/>
      <c r="J7967" s="26">
        <v>58935</v>
      </c>
      <c r="K7967" s="26">
        <v>795627</v>
      </c>
      <c r="L7967" s="22" t="s">
        <v>1336</v>
      </c>
      <c r="M7967" s="22"/>
      <c r="N7967">
        <f t="shared" si="476"/>
        <v>51161</v>
      </c>
      <c r="O7967">
        <f>+VLOOKUP(N7967,'Thanh toán '!O$8:P$8099,2,0)</f>
        <v>795627</v>
      </c>
      <c r="P7967">
        <f t="shared" si="477"/>
        <v>795627</v>
      </c>
      <c r="Q7967" s="30">
        <f t="shared" si="478"/>
        <v>0</v>
      </c>
    </row>
    <row r="7968" spans="1:17" hidden="1" x14ac:dyDescent="0.3">
      <c r="A7968" s="21">
        <v>59428</v>
      </c>
      <c r="B7968" s="22" t="s">
        <v>8652</v>
      </c>
      <c r="C7968" s="22" t="s">
        <v>1333</v>
      </c>
      <c r="D7968" s="27" t="s">
        <v>8574</v>
      </c>
      <c r="E7968" s="24" t="s">
        <v>4612</v>
      </c>
      <c r="F7968" s="25" t="s">
        <v>4613</v>
      </c>
      <c r="G7968" s="22" t="s">
        <v>39</v>
      </c>
      <c r="H7968" s="26">
        <v>1289600</v>
      </c>
      <c r="I7968" s="28"/>
      <c r="J7968" s="26">
        <v>103168</v>
      </c>
      <c r="K7968" s="26">
        <v>1392768</v>
      </c>
      <c r="L7968" s="22" t="s">
        <v>1336</v>
      </c>
      <c r="M7968" s="22"/>
      <c r="N7968">
        <f t="shared" si="476"/>
        <v>51162</v>
      </c>
      <c r="O7968">
        <f>+VLOOKUP(N7968,'Thanh toán '!O$8:P$8099,2,0)</f>
        <v>1392768</v>
      </c>
      <c r="P7968">
        <f t="shared" si="477"/>
        <v>1392768</v>
      </c>
      <c r="Q7968" s="30">
        <f t="shared" si="478"/>
        <v>0</v>
      </c>
    </row>
    <row r="7969" spans="1:17" hidden="1" x14ac:dyDescent="0.3">
      <c r="A7969" s="21">
        <v>59429</v>
      </c>
      <c r="B7969" s="22" t="s">
        <v>8653</v>
      </c>
      <c r="C7969" s="22" t="s">
        <v>1333</v>
      </c>
      <c r="D7969" s="27" t="s">
        <v>8574</v>
      </c>
      <c r="E7969" s="24" t="s">
        <v>4612</v>
      </c>
      <c r="F7969" s="25" t="s">
        <v>4613</v>
      </c>
      <c r="G7969" s="22" t="s">
        <v>39</v>
      </c>
      <c r="H7969" s="26">
        <v>1289600</v>
      </c>
      <c r="I7969" s="28"/>
      <c r="J7969" s="26">
        <v>103168</v>
      </c>
      <c r="K7969" s="26">
        <v>1392768</v>
      </c>
      <c r="L7969" s="22" t="s">
        <v>1336</v>
      </c>
      <c r="M7969" s="22"/>
      <c r="N7969">
        <f t="shared" si="476"/>
        <v>51163</v>
      </c>
      <c r="O7969">
        <f>+VLOOKUP(N7969,'Thanh toán '!O$8:P$8099,2,0)</f>
        <v>1392768</v>
      </c>
      <c r="P7969">
        <f t="shared" si="477"/>
        <v>1392768</v>
      </c>
      <c r="Q7969" s="30">
        <f t="shared" si="478"/>
        <v>0</v>
      </c>
    </row>
    <row r="7970" spans="1:17" hidden="1" x14ac:dyDescent="0.3">
      <c r="A7970" s="21">
        <v>59430</v>
      </c>
      <c r="B7970" s="22" t="s">
        <v>8654</v>
      </c>
      <c r="C7970" s="22" t="s">
        <v>1333</v>
      </c>
      <c r="D7970" s="27" t="s">
        <v>8574</v>
      </c>
      <c r="E7970" s="24" t="s">
        <v>4612</v>
      </c>
      <c r="F7970" s="25" t="s">
        <v>4613</v>
      </c>
      <c r="G7970" s="22" t="s">
        <v>39</v>
      </c>
      <c r="H7970" s="26">
        <v>1289600</v>
      </c>
      <c r="I7970" s="28"/>
      <c r="J7970" s="26">
        <v>103168</v>
      </c>
      <c r="K7970" s="26">
        <v>1392768</v>
      </c>
      <c r="L7970" s="22" t="s">
        <v>1336</v>
      </c>
      <c r="M7970" s="22"/>
      <c r="N7970">
        <f t="shared" si="476"/>
        <v>51164</v>
      </c>
      <c r="O7970" t="e">
        <f>+VLOOKUP(N7970,'Thanh toán '!O$8:P$8099,2,0)</f>
        <v>#N/A</v>
      </c>
      <c r="P7970" t="e">
        <f t="shared" si="477"/>
        <v>#N/A</v>
      </c>
      <c r="Q7970" s="30" t="e">
        <f t="shared" si="478"/>
        <v>#N/A</v>
      </c>
    </row>
    <row r="7971" spans="1:17" hidden="1" x14ac:dyDescent="0.3">
      <c r="A7971" s="21">
        <v>59431</v>
      </c>
      <c r="B7971" s="22" t="s">
        <v>8655</v>
      </c>
      <c r="C7971" s="22" t="s">
        <v>1333</v>
      </c>
      <c r="D7971" s="27" t="s">
        <v>8574</v>
      </c>
      <c r="E7971" s="24" t="s">
        <v>4612</v>
      </c>
      <c r="F7971" s="25" t="s">
        <v>4613</v>
      </c>
      <c r="G7971" s="22" t="s">
        <v>39</v>
      </c>
      <c r="H7971" s="26">
        <v>1289600</v>
      </c>
      <c r="I7971" s="28"/>
      <c r="J7971" s="26">
        <v>103168</v>
      </c>
      <c r="K7971" s="26">
        <v>1392768</v>
      </c>
      <c r="L7971" s="22" t="s">
        <v>1336</v>
      </c>
      <c r="M7971" s="22"/>
      <c r="N7971">
        <f t="shared" si="476"/>
        <v>51165</v>
      </c>
      <c r="O7971">
        <f>+VLOOKUP(N7971,'Thanh toán '!O$8:P$8099,2,0)</f>
        <v>1392768</v>
      </c>
      <c r="P7971">
        <f t="shared" si="477"/>
        <v>1392768</v>
      </c>
      <c r="Q7971" s="30">
        <f t="shared" si="478"/>
        <v>0</v>
      </c>
    </row>
    <row r="7972" spans="1:17" hidden="1" x14ac:dyDescent="0.3">
      <c r="A7972" s="21">
        <v>59433</v>
      </c>
      <c r="B7972" s="22" t="s">
        <v>8656</v>
      </c>
      <c r="C7972" s="22" t="s">
        <v>1333</v>
      </c>
      <c r="D7972" s="27" t="s">
        <v>8574</v>
      </c>
      <c r="E7972" s="24" t="s">
        <v>4612</v>
      </c>
      <c r="F7972" s="25" t="s">
        <v>4613</v>
      </c>
      <c r="G7972" s="22" t="s">
        <v>39</v>
      </c>
      <c r="H7972" s="26">
        <v>1289600</v>
      </c>
      <c r="I7972" s="28"/>
      <c r="J7972" s="26">
        <v>103168</v>
      </c>
      <c r="K7972" s="26">
        <v>1392768</v>
      </c>
      <c r="L7972" s="22" t="s">
        <v>1336</v>
      </c>
      <c r="M7972" s="22"/>
      <c r="N7972">
        <f t="shared" si="476"/>
        <v>51167</v>
      </c>
      <c r="O7972">
        <f>+VLOOKUP(N7972,'Thanh toán '!O$8:P$8099,2,0)</f>
        <v>1392768</v>
      </c>
      <c r="P7972">
        <f t="shared" si="477"/>
        <v>1392768</v>
      </c>
      <c r="Q7972" s="30">
        <f t="shared" si="478"/>
        <v>0</v>
      </c>
    </row>
    <row r="7973" spans="1:17" hidden="1" x14ac:dyDescent="0.3">
      <c r="A7973" s="21">
        <v>59434</v>
      </c>
      <c r="B7973" s="22" t="s">
        <v>8657</v>
      </c>
      <c r="C7973" s="22" t="s">
        <v>1333</v>
      </c>
      <c r="D7973" s="27" t="s">
        <v>8574</v>
      </c>
      <c r="E7973" s="24" t="s">
        <v>4612</v>
      </c>
      <c r="F7973" s="25" t="s">
        <v>4613</v>
      </c>
      <c r="G7973" s="22" t="s">
        <v>39</v>
      </c>
      <c r="H7973" s="26">
        <v>1289600</v>
      </c>
      <c r="I7973" s="28"/>
      <c r="J7973" s="26">
        <v>103168</v>
      </c>
      <c r="K7973" s="26">
        <v>1392768</v>
      </c>
      <c r="L7973" s="22" t="s">
        <v>1336</v>
      </c>
      <c r="M7973" s="22"/>
      <c r="N7973">
        <f t="shared" si="476"/>
        <v>51168</v>
      </c>
      <c r="O7973">
        <f>+VLOOKUP(N7973,'Thanh toán '!O$8:P$8099,2,0)</f>
        <v>1392768</v>
      </c>
      <c r="P7973">
        <f t="shared" si="477"/>
        <v>1392768</v>
      </c>
      <c r="Q7973" s="30">
        <f t="shared" si="478"/>
        <v>0</v>
      </c>
    </row>
    <row r="7974" spans="1:17" hidden="1" x14ac:dyDescent="0.3">
      <c r="A7974" s="21">
        <v>59435</v>
      </c>
      <c r="B7974" s="22" t="s">
        <v>8658</v>
      </c>
      <c r="C7974" s="22" t="s">
        <v>1333</v>
      </c>
      <c r="D7974" s="27" t="s">
        <v>8574</v>
      </c>
      <c r="E7974" s="24" t="s">
        <v>4612</v>
      </c>
      <c r="F7974" s="25" t="s">
        <v>4613</v>
      </c>
      <c r="G7974" s="22" t="s">
        <v>39</v>
      </c>
      <c r="H7974" s="26">
        <v>922445</v>
      </c>
      <c r="I7974" s="28"/>
      <c r="J7974" s="26">
        <v>73796</v>
      </c>
      <c r="K7974" s="26">
        <v>996241</v>
      </c>
      <c r="L7974" s="22" t="s">
        <v>1336</v>
      </c>
      <c r="M7974" s="22"/>
      <c r="N7974">
        <f t="shared" si="476"/>
        <v>51169</v>
      </c>
      <c r="O7974" t="e">
        <f>+VLOOKUP(N7974,'Thanh toán '!O$8:P$8099,2,0)</f>
        <v>#N/A</v>
      </c>
      <c r="P7974" t="e">
        <f t="shared" si="477"/>
        <v>#N/A</v>
      </c>
      <c r="Q7974" s="30" t="e">
        <f t="shared" si="478"/>
        <v>#N/A</v>
      </c>
    </row>
    <row r="7975" spans="1:17" hidden="1" x14ac:dyDescent="0.3">
      <c r="A7975" s="21">
        <v>59437</v>
      </c>
      <c r="B7975" s="22" t="s">
        <v>8659</v>
      </c>
      <c r="C7975" s="22" t="s">
        <v>1333</v>
      </c>
      <c r="D7975" s="27" t="s">
        <v>8574</v>
      </c>
      <c r="E7975" s="24" t="s">
        <v>4612</v>
      </c>
      <c r="F7975" s="25" t="s">
        <v>4613</v>
      </c>
      <c r="G7975" s="22" t="s">
        <v>39</v>
      </c>
      <c r="H7975" s="26">
        <v>1289600</v>
      </c>
      <c r="I7975" s="28"/>
      <c r="J7975" s="26">
        <v>103168</v>
      </c>
      <c r="K7975" s="26">
        <v>1392768</v>
      </c>
      <c r="L7975" s="22" t="s">
        <v>1336</v>
      </c>
      <c r="M7975" s="22"/>
      <c r="N7975">
        <f t="shared" si="476"/>
        <v>51171</v>
      </c>
      <c r="O7975">
        <f>+VLOOKUP(N7975,'Thanh toán '!O$8:P$8099,2,0)</f>
        <v>1392768</v>
      </c>
      <c r="P7975">
        <f t="shared" si="477"/>
        <v>1392768</v>
      </c>
      <c r="Q7975" s="30">
        <f t="shared" si="478"/>
        <v>0</v>
      </c>
    </row>
    <row r="7976" spans="1:17" hidden="1" x14ac:dyDescent="0.3">
      <c r="A7976" s="21">
        <v>59439</v>
      </c>
      <c r="B7976" s="22" t="s">
        <v>8660</v>
      </c>
      <c r="C7976" s="22" t="s">
        <v>1333</v>
      </c>
      <c r="D7976" s="27" t="s">
        <v>8574</v>
      </c>
      <c r="E7976" s="24" t="s">
        <v>4612</v>
      </c>
      <c r="F7976" s="25" t="s">
        <v>4613</v>
      </c>
      <c r="G7976" s="22" t="s">
        <v>39</v>
      </c>
      <c r="H7976" s="26">
        <v>865291</v>
      </c>
      <c r="I7976" s="28"/>
      <c r="J7976" s="26">
        <v>69223</v>
      </c>
      <c r="K7976" s="26">
        <v>934514</v>
      </c>
      <c r="L7976" s="22" t="s">
        <v>1336</v>
      </c>
      <c r="M7976" s="22"/>
      <c r="N7976">
        <f t="shared" si="476"/>
        <v>51173</v>
      </c>
      <c r="O7976">
        <f>+VLOOKUP(N7976,'Thanh toán '!O$8:P$8099,2,0)</f>
        <v>934514</v>
      </c>
      <c r="P7976">
        <f t="shared" si="477"/>
        <v>934514</v>
      </c>
      <c r="Q7976" s="30">
        <f t="shared" si="478"/>
        <v>0</v>
      </c>
    </row>
    <row r="7977" spans="1:17" ht="26.3" hidden="1" x14ac:dyDescent="0.3">
      <c r="A7977" s="21">
        <v>59443</v>
      </c>
      <c r="B7977" s="22" t="s">
        <v>8661</v>
      </c>
      <c r="C7977" s="22" t="s">
        <v>1333</v>
      </c>
      <c r="D7977" s="27" t="s">
        <v>8574</v>
      </c>
      <c r="E7977" s="24" t="s">
        <v>4753</v>
      </c>
      <c r="F7977" s="25" t="s">
        <v>4754</v>
      </c>
      <c r="G7977" s="22" t="s">
        <v>1453</v>
      </c>
      <c r="H7977" s="26">
        <v>3442745</v>
      </c>
      <c r="I7977" s="28"/>
      <c r="J7977" s="26">
        <v>275420</v>
      </c>
      <c r="K7977" s="26">
        <v>3718165</v>
      </c>
      <c r="L7977" s="22" t="s">
        <v>1336</v>
      </c>
      <c r="M7977" s="22"/>
      <c r="N7977">
        <f t="shared" si="476"/>
        <v>51177</v>
      </c>
      <c r="O7977">
        <f>+VLOOKUP(N7977,'Thanh toán '!O$8:P$8099,2,0)</f>
        <v>3718165</v>
      </c>
      <c r="P7977">
        <f t="shared" si="477"/>
        <v>3718165</v>
      </c>
      <c r="Q7977" s="30">
        <f t="shared" si="478"/>
        <v>0</v>
      </c>
    </row>
    <row r="7978" spans="1:17" hidden="1" x14ac:dyDescent="0.3">
      <c r="A7978" s="21">
        <v>59444</v>
      </c>
      <c r="B7978" s="22" t="s">
        <v>8662</v>
      </c>
      <c r="C7978" s="22" t="s">
        <v>1333</v>
      </c>
      <c r="D7978" s="27" t="s">
        <v>8574</v>
      </c>
      <c r="E7978" s="24" t="s">
        <v>5326</v>
      </c>
      <c r="F7978" s="25" t="s">
        <v>5327</v>
      </c>
      <c r="G7978" s="22" t="s">
        <v>549</v>
      </c>
      <c r="H7978" s="26">
        <v>1605032</v>
      </c>
      <c r="I7978" s="28"/>
      <c r="J7978" s="26">
        <v>128403</v>
      </c>
      <c r="K7978" s="26">
        <v>1733435</v>
      </c>
      <c r="L7978" s="22" t="s">
        <v>1336</v>
      </c>
      <c r="M7978" s="22"/>
      <c r="N7978">
        <f t="shared" si="476"/>
        <v>51178</v>
      </c>
      <c r="O7978">
        <f>+VLOOKUP(N7978,'Thanh toán '!O$8:P$8099,2,0)</f>
        <v>1733435</v>
      </c>
      <c r="P7978">
        <f t="shared" si="477"/>
        <v>1733435</v>
      </c>
      <c r="Q7978" s="30">
        <f t="shared" si="478"/>
        <v>0</v>
      </c>
    </row>
    <row r="7979" spans="1:17" ht="26.3" hidden="1" x14ac:dyDescent="0.3">
      <c r="A7979" s="21">
        <v>59445</v>
      </c>
      <c r="B7979" s="22" t="s">
        <v>8663</v>
      </c>
      <c r="C7979" s="22" t="s">
        <v>1333</v>
      </c>
      <c r="D7979" s="27" t="s">
        <v>8574</v>
      </c>
      <c r="E7979" s="24" t="s">
        <v>4862</v>
      </c>
      <c r="F7979" s="25" t="s">
        <v>4863</v>
      </c>
      <c r="G7979" s="22" t="s">
        <v>69</v>
      </c>
      <c r="H7979" s="26">
        <v>1844890</v>
      </c>
      <c r="I7979" s="28"/>
      <c r="J7979" s="26">
        <v>147591</v>
      </c>
      <c r="K7979" s="26">
        <v>1992481</v>
      </c>
      <c r="L7979" s="22" t="s">
        <v>1336</v>
      </c>
      <c r="M7979" s="22"/>
      <c r="N7979">
        <f t="shared" si="476"/>
        <v>51179</v>
      </c>
      <c r="O7979">
        <f>+VLOOKUP(N7979,'Thanh toán '!O$8:P$8099,2,0)</f>
        <v>1992481</v>
      </c>
      <c r="P7979">
        <f t="shared" si="477"/>
        <v>1992481</v>
      </c>
      <c r="Q7979" s="30">
        <f t="shared" si="478"/>
        <v>0</v>
      </c>
    </row>
    <row r="7980" spans="1:17" hidden="1" x14ac:dyDescent="0.3">
      <c r="A7980" s="21">
        <v>59460</v>
      </c>
      <c r="B7980" s="22" t="s">
        <v>8664</v>
      </c>
      <c r="C7980" s="22" t="s">
        <v>1333</v>
      </c>
      <c r="D7980" s="27" t="s">
        <v>8665</v>
      </c>
      <c r="E7980" s="24" t="s">
        <v>4612</v>
      </c>
      <c r="F7980" s="25" t="s">
        <v>4613</v>
      </c>
      <c r="G7980" s="22" t="s">
        <v>39</v>
      </c>
      <c r="H7980" s="26">
        <v>1289600</v>
      </c>
      <c r="I7980" s="28"/>
      <c r="J7980" s="26">
        <v>103168</v>
      </c>
      <c r="K7980" s="26">
        <v>1392768</v>
      </c>
      <c r="L7980" s="22" t="s">
        <v>1336</v>
      </c>
      <c r="M7980" s="22"/>
      <c r="N7980">
        <f t="shared" si="476"/>
        <v>51195</v>
      </c>
      <c r="O7980">
        <f>+VLOOKUP(N7980,'Thanh toán '!O$8:P$8099,2,0)</f>
        <v>1392768</v>
      </c>
      <c r="P7980">
        <f t="shared" si="477"/>
        <v>1392768</v>
      </c>
      <c r="Q7980" s="30">
        <f t="shared" si="478"/>
        <v>0</v>
      </c>
    </row>
    <row r="7981" spans="1:17" hidden="1" x14ac:dyDescent="0.3">
      <c r="A7981" s="21">
        <v>59461</v>
      </c>
      <c r="B7981" s="22" t="s">
        <v>8666</v>
      </c>
      <c r="C7981" s="22" t="s">
        <v>1333</v>
      </c>
      <c r="D7981" s="27" t="s">
        <v>8665</v>
      </c>
      <c r="E7981" s="24" t="s">
        <v>4612</v>
      </c>
      <c r="F7981" s="25" t="s">
        <v>4613</v>
      </c>
      <c r="G7981" s="22" t="s">
        <v>39</v>
      </c>
      <c r="H7981" s="26">
        <v>1289600</v>
      </c>
      <c r="I7981" s="28"/>
      <c r="J7981" s="26">
        <v>103168</v>
      </c>
      <c r="K7981" s="26">
        <v>1392768</v>
      </c>
      <c r="L7981" s="22" t="s">
        <v>1336</v>
      </c>
      <c r="M7981" s="22"/>
      <c r="N7981">
        <f t="shared" si="476"/>
        <v>51196</v>
      </c>
      <c r="O7981">
        <f>+VLOOKUP(N7981,'Thanh toán '!O$8:P$8099,2,0)</f>
        <v>1392768</v>
      </c>
      <c r="P7981">
        <f t="shared" si="477"/>
        <v>1392768</v>
      </c>
      <c r="Q7981" s="30">
        <f t="shared" si="478"/>
        <v>0</v>
      </c>
    </row>
    <row r="7982" spans="1:17" hidden="1" x14ac:dyDescent="0.3">
      <c r="A7982" s="21">
        <v>59462</v>
      </c>
      <c r="B7982" s="22" t="s">
        <v>8667</v>
      </c>
      <c r="C7982" s="22" t="s">
        <v>1333</v>
      </c>
      <c r="D7982" s="27" t="s">
        <v>8665</v>
      </c>
      <c r="E7982" s="24" t="s">
        <v>4612</v>
      </c>
      <c r="F7982" s="25" t="s">
        <v>4613</v>
      </c>
      <c r="G7982" s="22" t="s">
        <v>39</v>
      </c>
      <c r="H7982" s="26">
        <v>1289600</v>
      </c>
      <c r="I7982" s="28"/>
      <c r="J7982" s="26">
        <v>103168</v>
      </c>
      <c r="K7982" s="26">
        <v>1392768</v>
      </c>
      <c r="L7982" s="22" t="s">
        <v>1336</v>
      </c>
      <c r="M7982" s="22"/>
      <c r="N7982">
        <f t="shared" si="476"/>
        <v>51197</v>
      </c>
      <c r="O7982">
        <f>+VLOOKUP(N7982,'Thanh toán '!O$8:P$8099,2,0)</f>
        <v>1392768</v>
      </c>
      <c r="P7982">
        <f t="shared" si="477"/>
        <v>1392768</v>
      </c>
      <c r="Q7982" s="30">
        <f t="shared" si="478"/>
        <v>0</v>
      </c>
    </row>
    <row r="7983" spans="1:17" hidden="1" x14ac:dyDescent="0.3">
      <c r="A7983" s="21">
        <v>59463</v>
      </c>
      <c r="B7983" s="22" t="s">
        <v>8668</v>
      </c>
      <c r="C7983" s="22" t="s">
        <v>1333</v>
      </c>
      <c r="D7983" s="27" t="s">
        <v>8665</v>
      </c>
      <c r="E7983" s="24" t="s">
        <v>4612</v>
      </c>
      <c r="F7983" s="25" t="s">
        <v>4613</v>
      </c>
      <c r="G7983" s="22" t="s">
        <v>39</v>
      </c>
      <c r="H7983" s="26">
        <v>1289600</v>
      </c>
      <c r="I7983" s="28"/>
      <c r="J7983" s="26">
        <v>103168</v>
      </c>
      <c r="K7983" s="26">
        <v>1392768</v>
      </c>
      <c r="L7983" s="22" t="s">
        <v>1336</v>
      </c>
      <c r="M7983" s="22"/>
      <c r="N7983">
        <f t="shared" si="476"/>
        <v>51198</v>
      </c>
      <c r="O7983" t="e">
        <f>+VLOOKUP(N7983,'Thanh toán '!O$8:P$8099,2,0)</f>
        <v>#N/A</v>
      </c>
      <c r="P7983" t="e">
        <f t="shared" si="477"/>
        <v>#N/A</v>
      </c>
      <c r="Q7983" s="30" t="e">
        <f t="shared" si="478"/>
        <v>#N/A</v>
      </c>
    </row>
    <row r="7984" spans="1:17" hidden="1" x14ac:dyDescent="0.3">
      <c r="A7984" s="21">
        <v>59464</v>
      </c>
      <c r="B7984" s="22" t="s">
        <v>8669</v>
      </c>
      <c r="C7984" s="22" t="s">
        <v>1333</v>
      </c>
      <c r="D7984" s="27" t="s">
        <v>8665</v>
      </c>
      <c r="E7984" s="24" t="s">
        <v>4612</v>
      </c>
      <c r="F7984" s="25" t="s">
        <v>4613</v>
      </c>
      <c r="G7984" s="22" t="s">
        <v>39</v>
      </c>
      <c r="H7984" s="26">
        <v>1289600</v>
      </c>
      <c r="I7984" s="28"/>
      <c r="J7984" s="26">
        <v>103168</v>
      </c>
      <c r="K7984" s="26">
        <v>1392768</v>
      </c>
      <c r="L7984" s="22" t="s">
        <v>1336</v>
      </c>
      <c r="M7984" s="22"/>
      <c r="N7984">
        <f t="shared" si="476"/>
        <v>51199</v>
      </c>
      <c r="O7984">
        <f>+VLOOKUP(N7984,'Thanh toán '!O$8:P$8099,2,0)</f>
        <v>1392768</v>
      </c>
      <c r="P7984">
        <f t="shared" si="477"/>
        <v>1392768</v>
      </c>
      <c r="Q7984" s="30">
        <f t="shared" si="478"/>
        <v>0</v>
      </c>
    </row>
    <row r="7985" spans="1:17" hidden="1" x14ac:dyDescent="0.3">
      <c r="A7985" s="21">
        <v>59465</v>
      </c>
      <c r="B7985" s="22" t="s">
        <v>8670</v>
      </c>
      <c r="C7985" s="22" t="s">
        <v>1333</v>
      </c>
      <c r="D7985" s="27" t="s">
        <v>8665</v>
      </c>
      <c r="E7985" s="24" t="s">
        <v>4612</v>
      </c>
      <c r="F7985" s="25" t="s">
        <v>4613</v>
      </c>
      <c r="G7985" s="22" t="s">
        <v>39</v>
      </c>
      <c r="H7985" s="26">
        <v>1289600</v>
      </c>
      <c r="I7985" s="28"/>
      <c r="J7985" s="26">
        <v>103168</v>
      </c>
      <c r="K7985" s="26">
        <v>1392768</v>
      </c>
      <c r="L7985" s="22" t="s">
        <v>1336</v>
      </c>
      <c r="M7985" s="22"/>
      <c r="N7985">
        <f t="shared" si="476"/>
        <v>51200</v>
      </c>
      <c r="O7985">
        <f>+VLOOKUP(N7985,'Thanh toán '!O$8:P$8099,2,0)</f>
        <v>1392768</v>
      </c>
      <c r="P7985">
        <f t="shared" si="477"/>
        <v>1392768</v>
      </c>
      <c r="Q7985" s="30">
        <f t="shared" si="478"/>
        <v>0</v>
      </c>
    </row>
    <row r="7986" spans="1:17" hidden="1" x14ac:dyDescent="0.3">
      <c r="A7986" s="21">
        <v>59466</v>
      </c>
      <c r="B7986" s="22" t="s">
        <v>8671</v>
      </c>
      <c r="C7986" s="22" t="s">
        <v>1333</v>
      </c>
      <c r="D7986" s="27" t="s">
        <v>8665</v>
      </c>
      <c r="E7986" s="24" t="s">
        <v>4612</v>
      </c>
      <c r="F7986" s="25" t="s">
        <v>4613</v>
      </c>
      <c r="G7986" s="22" t="s">
        <v>39</v>
      </c>
      <c r="H7986" s="26">
        <v>1249238</v>
      </c>
      <c r="I7986" s="28"/>
      <c r="J7986" s="26">
        <v>99939</v>
      </c>
      <c r="K7986" s="26">
        <v>1349177</v>
      </c>
      <c r="L7986" s="22" t="s">
        <v>1336</v>
      </c>
      <c r="M7986" s="22"/>
      <c r="N7986">
        <f t="shared" si="476"/>
        <v>51201</v>
      </c>
      <c r="O7986">
        <f>+VLOOKUP(N7986,'Thanh toán '!O$8:P$8099,2,0)</f>
        <v>1349177</v>
      </c>
      <c r="P7986">
        <f t="shared" si="477"/>
        <v>1349177</v>
      </c>
      <c r="Q7986" s="30">
        <f t="shared" si="478"/>
        <v>0</v>
      </c>
    </row>
    <row r="7987" spans="1:17" hidden="1" x14ac:dyDescent="0.3">
      <c r="A7987" s="21">
        <v>59467</v>
      </c>
      <c r="B7987" s="22" t="s">
        <v>8672</v>
      </c>
      <c r="C7987" s="22" t="s">
        <v>1333</v>
      </c>
      <c r="D7987" s="27" t="s">
        <v>8665</v>
      </c>
      <c r="E7987" s="24" t="s">
        <v>4612</v>
      </c>
      <c r="F7987" s="25" t="s">
        <v>4613</v>
      </c>
      <c r="G7987" s="22" t="s">
        <v>39</v>
      </c>
      <c r="H7987" s="26">
        <v>1289600</v>
      </c>
      <c r="I7987" s="28"/>
      <c r="J7987" s="26">
        <v>103168</v>
      </c>
      <c r="K7987" s="26">
        <v>1392768</v>
      </c>
      <c r="L7987" s="22" t="s">
        <v>1336</v>
      </c>
      <c r="M7987" s="22"/>
      <c r="N7987">
        <f t="shared" si="476"/>
        <v>51202</v>
      </c>
      <c r="O7987">
        <f>+VLOOKUP(N7987,'Thanh toán '!O$8:P$8099,2,0)</f>
        <v>1392768</v>
      </c>
      <c r="P7987">
        <f t="shared" si="477"/>
        <v>1392768</v>
      </c>
      <c r="Q7987" s="30">
        <f t="shared" si="478"/>
        <v>0</v>
      </c>
    </row>
    <row r="7988" spans="1:17" hidden="1" x14ac:dyDescent="0.3">
      <c r="A7988" s="21">
        <v>59468</v>
      </c>
      <c r="B7988" s="22" t="s">
        <v>8673</v>
      </c>
      <c r="C7988" s="22" t="s">
        <v>1333</v>
      </c>
      <c r="D7988" s="27" t="s">
        <v>8665</v>
      </c>
      <c r="E7988" s="24" t="s">
        <v>4612</v>
      </c>
      <c r="F7988" s="25" t="s">
        <v>4613</v>
      </c>
      <c r="G7988" s="22" t="s">
        <v>39</v>
      </c>
      <c r="H7988" s="26">
        <v>1386110</v>
      </c>
      <c r="I7988" s="28"/>
      <c r="J7988" s="26">
        <v>110889</v>
      </c>
      <c r="K7988" s="26">
        <v>1496999</v>
      </c>
      <c r="L7988" s="22" t="s">
        <v>1336</v>
      </c>
      <c r="M7988" s="22"/>
      <c r="N7988">
        <f t="shared" si="476"/>
        <v>51203</v>
      </c>
      <c r="O7988">
        <f>+VLOOKUP(N7988,'Thanh toán '!O$8:P$8099,2,0)</f>
        <v>1496999</v>
      </c>
      <c r="P7988">
        <f t="shared" si="477"/>
        <v>1496999</v>
      </c>
      <c r="Q7988" s="30">
        <f t="shared" si="478"/>
        <v>0</v>
      </c>
    </row>
    <row r="7989" spans="1:17" hidden="1" x14ac:dyDescent="0.3">
      <c r="A7989" s="21">
        <v>59469</v>
      </c>
      <c r="B7989" s="22" t="s">
        <v>8674</v>
      </c>
      <c r="C7989" s="22" t="s">
        <v>1333</v>
      </c>
      <c r="D7989" s="27" t="s">
        <v>8665</v>
      </c>
      <c r="E7989" s="24" t="s">
        <v>4612</v>
      </c>
      <c r="F7989" s="25" t="s">
        <v>4613</v>
      </c>
      <c r="G7989" s="22" t="s">
        <v>39</v>
      </c>
      <c r="H7989" s="26">
        <v>922445</v>
      </c>
      <c r="I7989" s="28"/>
      <c r="J7989" s="26">
        <v>73796</v>
      </c>
      <c r="K7989" s="26">
        <v>996241</v>
      </c>
      <c r="L7989" s="22" t="s">
        <v>1336</v>
      </c>
      <c r="M7989" s="22"/>
      <c r="N7989">
        <f t="shared" si="476"/>
        <v>51204</v>
      </c>
      <c r="O7989" t="e">
        <f>+VLOOKUP(N7989,'Thanh toán '!O$8:P$8099,2,0)</f>
        <v>#N/A</v>
      </c>
      <c r="P7989" t="e">
        <f t="shared" si="477"/>
        <v>#N/A</v>
      </c>
      <c r="Q7989" s="30" t="e">
        <f t="shared" si="478"/>
        <v>#N/A</v>
      </c>
    </row>
    <row r="7990" spans="1:17" hidden="1" x14ac:dyDescent="0.3">
      <c r="A7990" s="21">
        <v>59470</v>
      </c>
      <c r="B7990" s="22" t="s">
        <v>8675</v>
      </c>
      <c r="C7990" s="22" t="s">
        <v>1333</v>
      </c>
      <c r="D7990" s="27" t="s">
        <v>8665</v>
      </c>
      <c r="E7990" s="24" t="s">
        <v>4612</v>
      </c>
      <c r="F7990" s="25" t="s">
        <v>4613</v>
      </c>
      <c r="G7990" s="22" t="s">
        <v>39</v>
      </c>
      <c r="H7990" s="26">
        <v>361968</v>
      </c>
      <c r="I7990" s="28"/>
      <c r="J7990" s="26">
        <v>28957</v>
      </c>
      <c r="K7990" s="26">
        <v>390925</v>
      </c>
      <c r="L7990" s="22" t="s">
        <v>1336</v>
      </c>
      <c r="M7990" s="22"/>
      <c r="N7990">
        <f t="shared" si="476"/>
        <v>51205</v>
      </c>
      <c r="O7990" t="e">
        <f>+VLOOKUP(N7990,'Thanh toán '!O$8:P$8099,2,0)</f>
        <v>#N/A</v>
      </c>
      <c r="P7990" t="e">
        <f t="shared" si="477"/>
        <v>#N/A</v>
      </c>
      <c r="Q7990" s="30" t="e">
        <f t="shared" si="478"/>
        <v>#N/A</v>
      </c>
    </row>
    <row r="7991" spans="1:17" hidden="1" x14ac:dyDescent="0.3">
      <c r="A7991" s="21">
        <v>59471</v>
      </c>
      <c r="B7991" s="22" t="s">
        <v>8676</v>
      </c>
      <c r="C7991" s="22" t="s">
        <v>1333</v>
      </c>
      <c r="D7991" s="27" t="s">
        <v>8665</v>
      </c>
      <c r="E7991" s="24" t="s">
        <v>4612</v>
      </c>
      <c r="F7991" s="25" t="s">
        <v>4613</v>
      </c>
      <c r="G7991" s="22" t="s">
        <v>39</v>
      </c>
      <c r="H7991" s="26">
        <v>922445</v>
      </c>
      <c r="I7991" s="28"/>
      <c r="J7991" s="26">
        <v>73796</v>
      </c>
      <c r="K7991" s="26">
        <v>996241</v>
      </c>
      <c r="L7991" s="22" t="s">
        <v>1336</v>
      </c>
      <c r="M7991" s="22"/>
      <c r="N7991">
        <f t="shared" si="476"/>
        <v>51206</v>
      </c>
      <c r="O7991">
        <f>+VLOOKUP(N7991,'Thanh toán '!O$8:P$8099,2,0)</f>
        <v>996241</v>
      </c>
      <c r="P7991">
        <f t="shared" si="477"/>
        <v>996241</v>
      </c>
      <c r="Q7991" s="30">
        <f t="shared" si="478"/>
        <v>0</v>
      </c>
    </row>
    <row r="7992" spans="1:17" hidden="1" x14ac:dyDescent="0.3">
      <c r="A7992" s="21">
        <v>59472</v>
      </c>
      <c r="B7992" s="22" t="s">
        <v>8677</v>
      </c>
      <c r="C7992" s="22" t="s">
        <v>1333</v>
      </c>
      <c r="D7992" s="27" t="s">
        <v>8665</v>
      </c>
      <c r="E7992" s="24" t="s">
        <v>4612</v>
      </c>
      <c r="F7992" s="25" t="s">
        <v>4613</v>
      </c>
      <c r="G7992" s="22" t="s">
        <v>39</v>
      </c>
      <c r="H7992" s="26">
        <v>1289600</v>
      </c>
      <c r="I7992" s="28"/>
      <c r="J7992" s="26">
        <v>103168</v>
      </c>
      <c r="K7992" s="26">
        <v>1392768</v>
      </c>
      <c r="L7992" s="22" t="s">
        <v>1336</v>
      </c>
      <c r="M7992" s="22"/>
      <c r="N7992">
        <f t="shared" si="476"/>
        <v>51207</v>
      </c>
      <c r="O7992">
        <f>+VLOOKUP(N7992,'Thanh toán '!O$8:P$8099,2,0)</f>
        <v>1392768</v>
      </c>
      <c r="P7992">
        <f t="shared" si="477"/>
        <v>1392768</v>
      </c>
      <c r="Q7992" s="30">
        <f t="shared" si="478"/>
        <v>0</v>
      </c>
    </row>
    <row r="7993" spans="1:17" hidden="1" x14ac:dyDescent="0.3">
      <c r="A7993" s="21">
        <v>59473</v>
      </c>
      <c r="B7993" s="22" t="s">
        <v>8678</v>
      </c>
      <c r="C7993" s="22" t="s">
        <v>1333</v>
      </c>
      <c r="D7993" s="27" t="s">
        <v>8665</v>
      </c>
      <c r="E7993" s="24" t="s">
        <v>4612</v>
      </c>
      <c r="F7993" s="25" t="s">
        <v>4613</v>
      </c>
      <c r="G7993" s="22" t="s">
        <v>39</v>
      </c>
      <c r="H7993" s="26">
        <v>1189782</v>
      </c>
      <c r="I7993" s="28"/>
      <c r="J7993" s="26">
        <v>95183</v>
      </c>
      <c r="K7993" s="26">
        <v>1284965</v>
      </c>
      <c r="L7993" s="22" t="s">
        <v>1336</v>
      </c>
      <c r="M7993" s="22"/>
      <c r="N7993">
        <f t="shared" si="476"/>
        <v>51208</v>
      </c>
      <c r="O7993">
        <f>+VLOOKUP(N7993,'Thanh toán '!O$8:P$8099,2,0)</f>
        <v>1284965</v>
      </c>
      <c r="P7993">
        <f t="shared" si="477"/>
        <v>1284965</v>
      </c>
      <c r="Q7993" s="30">
        <f t="shared" si="478"/>
        <v>0</v>
      </c>
    </row>
    <row r="7994" spans="1:17" hidden="1" x14ac:dyDescent="0.3">
      <c r="A7994" s="21">
        <v>59474</v>
      </c>
      <c r="B7994" s="22" t="s">
        <v>8679</v>
      </c>
      <c r="C7994" s="22" t="s">
        <v>1333</v>
      </c>
      <c r="D7994" s="27" t="s">
        <v>8665</v>
      </c>
      <c r="E7994" s="24" t="s">
        <v>4612</v>
      </c>
      <c r="F7994" s="25" t="s">
        <v>4613</v>
      </c>
      <c r="G7994" s="22" t="s">
        <v>39</v>
      </c>
      <c r="H7994" s="26">
        <v>1289600</v>
      </c>
      <c r="I7994" s="28"/>
      <c r="J7994" s="26">
        <v>103168</v>
      </c>
      <c r="K7994" s="26">
        <v>1392768</v>
      </c>
      <c r="L7994" s="22" t="s">
        <v>1336</v>
      </c>
      <c r="M7994" s="22"/>
      <c r="N7994">
        <f t="shared" si="476"/>
        <v>51209</v>
      </c>
      <c r="O7994">
        <f>+VLOOKUP(N7994,'Thanh toán '!O$8:P$8099,2,0)</f>
        <v>1392768</v>
      </c>
      <c r="P7994">
        <f t="shared" si="477"/>
        <v>1392768</v>
      </c>
      <c r="Q7994" s="30">
        <f t="shared" si="478"/>
        <v>0</v>
      </c>
    </row>
    <row r="7995" spans="1:17" hidden="1" x14ac:dyDescent="0.3">
      <c r="A7995" s="21">
        <v>59475</v>
      </c>
      <c r="B7995" s="22" t="s">
        <v>8680</v>
      </c>
      <c r="C7995" s="22" t="s">
        <v>1333</v>
      </c>
      <c r="D7995" s="27" t="s">
        <v>8665</v>
      </c>
      <c r="E7995" s="24" t="s">
        <v>4612</v>
      </c>
      <c r="F7995" s="25" t="s">
        <v>4613</v>
      </c>
      <c r="G7995" s="22" t="s">
        <v>39</v>
      </c>
      <c r="H7995" s="26">
        <v>553467</v>
      </c>
      <c r="I7995" s="28"/>
      <c r="J7995" s="26">
        <v>44277</v>
      </c>
      <c r="K7995" s="26">
        <v>597744</v>
      </c>
      <c r="L7995" s="22" t="s">
        <v>1336</v>
      </c>
      <c r="M7995" s="22"/>
      <c r="N7995">
        <f t="shared" si="476"/>
        <v>51210</v>
      </c>
      <c r="O7995">
        <f>+VLOOKUP(N7995,'Thanh toán '!O$8:P$8099,2,0)</f>
        <v>597744</v>
      </c>
      <c r="P7995">
        <f t="shared" si="477"/>
        <v>597744</v>
      </c>
      <c r="Q7995" s="30">
        <f t="shared" si="478"/>
        <v>0</v>
      </c>
    </row>
    <row r="7996" spans="1:17" hidden="1" x14ac:dyDescent="0.3">
      <c r="A7996" s="21">
        <v>59476</v>
      </c>
      <c r="B7996" s="22" t="s">
        <v>8681</v>
      </c>
      <c r="C7996" s="22" t="s">
        <v>1333</v>
      </c>
      <c r="D7996" s="27" t="s">
        <v>8665</v>
      </c>
      <c r="E7996" s="24" t="s">
        <v>4612</v>
      </c>
      <c r="F7996" s="25" t="s">
        <v>4613</v>
      </c>
      <c r="G7996" s="22" t="s">
        <v>39</v>
      </c>
      <c r="H7996" s="26">
        <v>1289600</v>
      </c>
      <c r="I7996" s="28"/>
      <c r="J7996" s="26">
        <v>103168</v>
      </c>
      <c r="K7996" s="26">
        <v>1392768</v>
      </c>
      <c r="L7996" s="22" t="s">
        <v>1336</v>
      </c>
      <c r="M7996" s="22"/>
      <c r="N7996">
        <f t="shared" si="476"/>
        <v>51211</v>
      </c>
      <c r="O7996">
        <f>+VLOOKUP(N7996,'Thanh toán '!O$8:P$8099,2,0)</f>
        <v>1392768</v>
      </c>
      <c r="P7996">
        <f t="shared" si="477"/>
        <v>1392768</v>
      </c>
      <c r="Q7996" s="30">
        <f t="shared" si="478"/>
        <v>0</v>
      </c>
    </row>
    <row r="7997" spans="1:17" hidden="1" x14ac:dyDescent="0.3">
      <c r="A7997" s="21">
        <v>59477</v>
      </c>
      <c r="B7997" s="22" t="s">
        <v>8682</v>
      </c>
      <c r="C7997" s="22" t="s">
        <v>1333</v>
      </c>
      <c r="D7997" s="27" t="s">
        <v>8665</v>
      </c>
      <c r="E7997" s="24" t="s">
        <v>4612</v>
      </c>
      <c r="F7997" s="25" t="s">
        <v>4613</v>
      </c>
      <c r="G7997" s="22" t="s">
        <v>39</v>
      </c>
      <c r="H7997" s="26">
        <v>1289600</v>
      </c>
      <c r="I7997" s="28"/>
      <c r="J7997" s="26">
        <v>103168</v>
      </c>
      <c r="K7997" s="26">
        <v>1392768</v>
      </c>
      <c r="L7997" s="22" t="s">
        <v>1336</v>
      </c>
      <c r="M7997" s="22"/>
      <c r="N7997">
        <f t="shared" si="476"/>
        <v>51212</v>
      </c>
      <c r="O7997">
        <f>+VLOOKUP(N7997,'Thanh toán '!O$8:P$8099,2,0)</f>
        <v>1392768</v>
      </c>
      <c r="P7997">
        <f t="shared" si="477"/>
        <v>1392768</v>
      </c>
      <c r="Q7997" s="30">
        <f t="shared" si="478"/>
        <v>0</v>
      </c>
    </row>
    <row r="7998" spans="1:17" hidden="1" x14ac:dyDescent="0.3">
      <c r="A7998" s="21">
        <v>59479</v>
      </c>
      <c r="B7998" s="22" t="s">
        <v>8683</v>
      </c>
      <c r="C7998" s="22" t="s">
        <v>1333</v>
      </c>
      <c r="D7998" s="27" t="s">
        <v>8665</v>
      </c>
      <c r="E7998" s="24" t="s">
        <v>4612</v>
      </c>
      <c r="F7998" s="25" t="s">
        <v>4613</v>
      </c>
      <c r="G7998" s="22" t="s">
        <v>39</v>
      </c>
      <c r="H7998" s="26">
        <v>1477735</v>
      </c>
      <c r="I7998" s="28"/>
      <c r="J7998" s="26">
        <v>118219</v>
      </c>
      <c r="K7998" s="26">
        <v>1595954</v>
      </c>
      <c r="L7998" s="22" t="s">
        <v>1336</v>
      </c>
      <c r="M7998" s="22"/>
      <c r="N7998">
        <f t="shared" si="476"/>
        <v>51214</v>
      </c>
      <c r="O7998">
        <f>+VLOOKUP(N7998,'Thanh toán '!O$8:P$8099,2,0)</f>
        <v>1595954</v>
      </c>
      <c r="P7998">
        <f t="shared" si="477"/>
        <v>1595954</v>
      </c>
      <c r="Q7998" s="30">
        <f t="shared" si="478"/>
        <v>0</v>
      </c>
    </row>
    <row r="7999" spans="1:17" hidden="1" x14ac:dyDescent="0.3">
      <c r="A7999" s="21">
        <v>59483</v>
      </c>
      <c r="B7999" s="22" t="s">
        <v>8684</v>
      </c>
      <c r="C7999" s="22" t="s">
        <v>1333</v>
      </c>
      <c r="D7999" s="27" t="s">
        <v>8665</v>
      </c>
      <c r="E7999" s="24" t="s">
        <v>4612</v>
      </c>
      <c r="F7999" s="25" t="s">
        <v>4613</v>
      </c>
      <c r="G7999" s="22" t="s">
        <v>39</v>
      </c>
      <c r="H7999" s="26">
        <v>1016400</v>
      </c>
      <c r="I7999" s="28"/>
      <c r="J7999" s="26">
        <v>81312</v>
      </c>
      <c r="K7999" s="26">
        <v>1097712</v>
      </c>
      <c r="L7999" s="22" t="s">
        <v>1336</v>
      </c>
      <c r="M7999" s="22"/>
      <c r="N7999">
        <f t="shared" si="476"/>
        <v>51218</v>
      </c>
      <c r="O7999">
        <f>+VLOOKUP(N7999,'Thanh toán '!O$8:P$8099,2,0)</f>
        <v>1097712</v>
      </c>
      <c r="P7999">
        <f t="shared" si="477"/>
        <v>1097712</v>
      </c>
      <c r="Q7999" s="30">
        <f t="shared" si="478"/>
        <v>0</v>
      </c>
    </row>
    <row r="8000" spans="1:17" hidden="1" x14ac:dyDescent="0.3">
      <c r="A8000" s="21">
        <v>59484</v>
      </c>
      <c r="B8000" s="22" t="s">
        <v>8685</v>
      </c>
      <c r="C8000" s="22" t="s">
        <v>1333</v>
      </c>
      <c r="D8000" s="27" t="s">
        <v>8665</v>
      </c>
      <c r="E8000" s="24" t="s">
        <v>42</v>
      </c>
      <c r="F8000" s="25" t="s">
        <v>4853</v>
      </c>
      <c r="G8000" s="22" t="s">
        <v>43</v>
      </c>
      <c r="H8000" s="26">
        <v>3769860</v>
      </c>
      <c r="I8000" s="28"/>
      <c r="J8000" s="26">
        <v>301589</v>
      </c>
      <c r="K8000" s="26">
        <v>4071449</v>
      </c>
      <c r="L8000" s="22" t="s">
        <v>1336</v>
      </c>
      <c r="M8000" s="22"/>
      <c r="N8000">
        <f t="shared" si="476"/>
        <v>51219</v>
      </c>
      <c r="O8000">
        <f>+VLOOKUP(N8000,'Thanh toán '!O$8:P$8099,2,0)</f>
        <v>4071449</v>
      </c>
      <c r="P8000">
        <f t="shared" si="477"/>
        <v>4071449</v>
      </c>
      <c r="Q8000" s="30">
        <f t="shared" si="478"/>
        <v>0</v>
      </c>
    </row>
    <row r="8001" spans="1:17" hidden="1" x14ac:dyDescent="0.3">
      <c r="A8001" s="21">
        <v>59485</v>
      </c>
      <c r="B8001" s="22" t="s">
        <v>8686</v>
      </c>
      <c r="C8001" s="22" t="s">
        <v>1333</v>
      </c>
      <c r="D8001" s="27" t="s">
        <v>8665</v>
      </c>
      <c r="E8001" s="24" t="s">
        <v>4612</v>
      </c>
      <c r="F8001" s="25" t="s">
        <v>4613</v>
      </c>
      <c r="G8001" s="22" t="s">
        <v>39</v>
      </c>
      <c r="H8001" s="26">
        <v>1289600</v>
      </c>
      <c r="I8001" s="28"/>
      <c r="J8001" s="26">
        <v>103168</v>
      </c>
      <c r="K8001" s="26">
        <v>1392768</v>
      </c>
      <c r="L8001" s="22" t="s">
        <v>1336</v>
      </c>
      <c r="M8001" s="22"/>
      <c r="N8001">
        <f t="shared" si="476"/>
        <v>51220</v>
      </c>
      <c r="O8001" t="e">
        <f>+VLOOKUP(N8001,'Thanh toán '!O$8:P$8099,2,0)</f>
        <v>#N/A</v>
      </c>
      <c r="P8001" t="e">
        <f t="shared" si="477"/>
        <v>#N/A</v>
      </c>
      <c r="Q8001" s="30" t="e">
        <f t="shared" si="478"/>
        <v>#N/A</v>
      </c>
    </row>
    <row r="8002" spans="1:17" hidden="1" x14ac:dyDescent="0.3">
      <c r="A8002" s="21">
        <v>59486</v>
      </c>
      <c r="B8002" s="22" t="s">
        <v>8687</v>
      </c>
      <c r="C8002" s="22" t="s">
        <v>1333</v>
      </c>
      <c r="D8002" s="27" t="s">
        <v>8665</v>
      </c>
      <c r="E8002" s="24" t="s">
        <v>299</v>
      </c>
      <c r="F8002" s="25" t="s">
        <v>5693</v>
      </c>
      <c r="G8002" s="22" t="s">
        <v>300</v>
      </c>
      <c r="H8002" s="26">
        <v>2445902</v>
      </c>
      <c r="I8002" s="28"/>
      <c r="J8002" s="26">
        <v>195672</v>
      </c>
      <c r="K8002" s="26">
        <v>2641574</v>
      </c>
      <c r="L8002" s="22" t="s">
        <v>1336</v>
      </c>
      <c r="M8002" s="22"/>
      <c r="N8002">
        <f t="shared" si="476"/>
        <v>51221</v>
      </c>
      <c r="O8002">
        <f>+VLOOKUP(N8002,'Thanh toán '!O$8:P$8099,2,0)</f>
        <v>2641574</v>
      </c>
      <c r="P8002">
        <f t="shared" si="477"/>
        <v>2641574</v>
      </c>
      <c r="Q8002" s="30">
        <f t="shared" si="478"/>
        <v>0</v>
      </c>
    </row>
    <row r="8003" spans="1:17" hidden="1" x14ac:dyDescent="0.3">
      <c r="A8003" s="21">
        <v>59487</v>
      </c>
      <c r="B8003" s="22" t="s">
        <v>8688</v>
      </c>
      <c r="C8003" s="22" t="s">
        <v>1333</v>
      </c>
      <c r="D8003" s="27" t="s">
        <v>8665</v>
      </c>
      <c r="E8003" s="24" t="s">
        <v>4612</v>
      </c>
      <c r="F8003" s="25" t="s">
        <v>4613</v>
      </c>
      <c r="G8003" s="22" t="s">
        <v>39</v>
      </c>
      <c r="H8003" s="26">
        <v>1289600</v>
      </c>
      <c r="I8003" s="28"/>
      <c r="J8003" s="26">
        <v>103168</v>
      </c>
      <c r="K8003" s="26">
        <v>1392768</v>
      </c>
      <c r="L8003" s="22" t="s">
        <v>1336</v>
      </c>
      <c r="M8003" s="22"/>
      <c r="N8003">
        <f t="shared" si="476"/>
        <v>51222</v>
      </c>
      <c r="O8003">
        <f>+VLOOKUP(N8003,'Thanh toán '!O$8:P$8099,2,0)</f>
        <v>1392768</v>
      </c>
      <c r="P8003">
        <f t="shared" si="477"/>
        <v>1392768</v>
      </c>
      <c r="Q8003" s="30">
        <f t="shared" si="478"/>
        <v>0</v>
      </c>
    </row>
    <row r="8004" spans="1:17" hidden="1" x14ac:dyDescent="0.3">
      <c r="A8004" s="21">
        <v>59488</v>
      </c>
      <c r="B8004" s="22" t="s">
        <v>8689</v>
      </c>
      <c r="C8004" s="22" t="s">
        <v>1333</v>
      </c>
      <c r="D8004" s="27" t="s">
        <v>8665</v>
      </c>
      <c r="E8004" s="24" t="s">
        <v>4612</v>
      </c>
      <c r="F8004" s="25" t="s">
        <v>4613</v>
      </c>
      <c r="G8004" s="22" t="s">
        <v>39</v>
      </c>
      <c r="H8004" s="26">
        <v>1289600</v>
      </c>
      <c r="I8004" s="28"/>
      <c r="J8004" s="26">
        <v>103168</v>
      </c>
      <c r="K8004" s="26">
        <v>1392768</v>
      </c>
      <c r="L8004" s="22" t="s">
        <v>1336</v>
      </c>
      <c r="M8004" s="22"/>
      <c r="N8004">
        <f t="shared" si="476"/>
        <v>51223</v>
      </c>
      <c r="O8004">
        <f>+VLOOKUP(N8004,'Thanh toán '!O$8:P$8099,2,0)</f>
        <v>1392768</v>
      </c>
      <c r="P8004">
        <f t="shared" si="477"/>
        <v>1392768</v>
      </c>
      <c r="Q8004" s="30">
        <f t="shared" si="478"/>
        <v>0</v>
      </c>
    </row>
    <row r="8005" spans="1:17" hidden="1" x14ac:dyDescent="0.3">
      <c r="A8005" s="21">
        <v>59489</v>
      </c>
      <c r="B8005" s="22" t="s">
        <v>8690</v>
      </c>
      <c r="C8005" s="22" t="s">
        <v>1333</v>
      </c>
      <c r="D8005" s="27" t="s">
        <v>8665</v>
      </c>
      <c r="E8005" s="24" t="s">
        <v>4612</v>
      </c>
      <c r="F8005" s="25" t="s">
        <v>4613</v>
      </c>
      <c r="G8005" s="22" t="s">
        <v>39</v>
      </c>
      <c r="H8005" s="26">
        <v>1289600</v>
      </c>
      <c r="I8005" s="28"/>
      <c r="J8005" s="26">
        <v>103168</v>
      </c>
      <c r="K8005" s="26">
        <v>1392768</v>
      </c>
      <c r="L8005" s="22" t="s">
        <v>1336</v>
      </c>
      <c r="M8005" s="22"/>
      <c r="N8005">
        <f t="shared" si="476"/>
        <v>51224</v>
      </c>
      <c r="O8005">
        <f>+VLOOKUP(N8005,'Thanh toán '!O$8:P$8099,2,0)</f>
        <v>1392768</v>
      </c>
      <c r="P8005">
        <f t="shared" si="477"/>
        <v>1392768</v>
      </c>
      <c r="Q8005" s="30">
        <f t="shared" si="478"/>
        <v>0</v>
      </c>
    </row>
    <row r="8006" spans="1:17" hidden="1" x14ac:dyDescent="0.3">
      <c r="A8006" s="21">
        <v>59491</v>
      </c>
      <c r="B8006" s="22" t="s">
        <v>8691</v>
      </c>
      <c r="C8006" s="22" t="s">
        <v>1333</v>
      </c>
      <c r="D8006" s="27" t="s">
        <v>8665</v>
      </c>
      <c r="E8006" s="24" t="s">
        <v>29</v>
      </c>
      <c r="F8006" s="25" t="s">
        <v>5376</v>
      </c>
      <c r="G8006" s="22" t="s">
        <v>30</v>
      </c>
      <c r="H8006" s="26">
        <v>1348060</v>
      </c>
      <c r="I8006" s="28"/>
      <c r="J8006" s="26">
        <v>107845</v>
      </c>
      <c r="K8006" s="26">
        <v>1455905</v>
      </c>
      <c r="L8006" s="22" t="s">
        <v>1336</v>
      </c>
      <c r="M8006" s="22"/>
      <c r="N8006">
        <f t="shared" ref="N8006:N8069" si="479">+B8006*1</f>
        <v>51226</v>
      </c>
      <c r="O8006">
        <f>+VLOOKUP(N8006,'Thanh toán '!O$8:P$8099,2,0)</f>
        <v>1455905</v>
      </c>
      <c r="P8006">
        <f t="shared" ref="P8006:P8069" si="480">+O8006</f>
        <v>1455905</v>
      </c>
      <c r="Q8006" s="30">
        <f t="shared" si="478"/>
        <v>0</v>
      </c>
    </row>
    <row r="8007" spans="1:17" hidden="1" x14ac:dyDescent="0.3">
      <c r="A8007" s="21">
        <v>59492</v>
      </c>
      <c r="B8007" s="22" t="s">
        <v>8692</v>
      </c>
      <c r="C8007" s="22" t="s">
        <v>1333</v>
      </c>
      <c r="D8007" s="27" t="s">
        <v>8665</v>
      </c>
      <c r="E8007" s="24" t="s">
        <v>4612</v>
      </c>
      <c r="F8007" s="25" t="s">
        <v>4613</v>
      </c>
      <c r="G8007" s="22" t="s">
        <v>39</v>
      </c>
      <c r="H8007" s="26">
        <v>1289600</v>
      </c>
      <c r="I8007" s="28"/>
      <c r="J8007" s="26">
        <v>103168</v>
      </c>
      <c r="K8007" s="26">
        <v>1392768</v>
      </c>
      <c r="L8007" s="22" t="s">
        <v>1336</v>
      </c>
      <c r="M8007" s="22"/>
      <c r="N8007">
        <f t="shared" si="479"/>
        <v>51227</v>
      </c>
      <c r="O8007">
        <f>+VLOOKUP(N8007,'Thanh toán '!O$8:P$8099,2,0)</f>
        <v>1392768</v>
      </c>
      <c r="P8007">
        <f t="shared" si="480"/>
        <v>1392768</v>
      </c>
      <c r="Q8007" s="30">
        <f t="shared" si="478"/>
        <v>0</v>
      </c>
    </row>
    <row r="8008" spans="1:17" hidden="1" x14ac:dyDescent="0.3">
      <c r="A8008" s="21">
        <v>59494</v>
      </c>
      <c r="B8008" s="22" t="s">
        <v>8693</v>
      </c>
      <c r="C8008" s="22" t="s">
        <v>1333</v>
      </c>
      <c r="D8008" s="27" t="s">
        <v>8665</v>
      </c>
      <c r="E8008" s="24" t="s">
        <v>4612</v>
      </c>
      <c r="F8008" s="25" t="s">
        <v>4613</v>
      </c>
      <c r="G8008" s="22" t="s">
        <v>39</v>
      </c>
      <c r="H8008" s="26">
        <v>1289600</v>
      </c>
      <c r="I8008" s="28"/>
      <c r="J8008" s="26">
        <v>103168</v>
      </c>
      <c r="K8008" s="26">
        <v>1392768</v>
      </c>
      <c r="L8008" s="22" t="s">
        <v>1336</v>
      </c>
      <c r="M8008" s="22"/>
      <c r="N8008">
        <f t="shared" si="479"/>
        <v>51229</v>
      </c>
      <c r="O8008">
        <f>+VLOOKUP(N8008,'Thanh toán '!O$8:P$8099,2,0)</f>
        <v>1392768</v>
      </c>
      <c r="P8008">
        <f t="shared" si="480"/>
        <v>1392768</v>
      </c>
      <c r="Q8008" s="30">
        <f t="shared" si="478"/>
        <v>0</v>
      </c>
    </row>
    <row r="8009" spans="1:17" hidden="1" x14ac:dyDescent="0.3">
      <c r="A8009" s="21">
        <v>59495</v>
      </c>
      <c r="B8009" s="22" t="s">
        <v>8694</v>
      </c>
      <c r="C8009" s="22" t="s">
        <v>1333</v>
      </c>
      <c r="D8009" s="27" t="s">
        <v>8665</v>
      </c>
      <c r="E8009" s="24" t="s">
        <v>4612</v>
      </c>
      <c r="F8009" s="25" t="s">
        <v>4613</v>
      </c>
      <c r="G8009" s="22" t="s">
        <v>39</v>
      </c>
      <c r="H8009" s="26">
        <v>666348</v>
      </c>
      <c r="I8009" s="28"/>
      <c r="J8009" s="26">
        <v>53308</v>
      </c>
      <c r="K8009" s="26">
        <v>719656</v>
      </c>
      <c r="L8009" s="22" t="s">
        <v>1336</v>
      </c>
      <c r="M8009" s="22"/>
      <c r="N8009">
        <f t="shared" si="479"/>
        <v>51230</v>
      </c>
      <c r="O8009">
        <f>+VLOOKUP(N8009,'Thanh toán '!O$8:P$8099,2,0)</f>
        <v>719656</v>
      </c>
      <c r="P8009">
        <f t="shared" si="480"/>
        <v>719656</v>
      </c>
      <c r="Q8009" s="30">
        <f t="shared" si="478"/>
        <v>0</v>
      </c>
    </row>
    <row r="8010" spans="1:17" hidden="1" x14ac:dyDescent="0.3">
      <c r="A8010" s="21">
        <v>59496</v>
      </c>
      <c r="B8010" s="22" t="s">
        <v>8695</v>
      </c>
      <c r="C8010" s="22" t="s">
        <v>1333</v>
      </c>
      <c r="D8010" s="27" t="s">
        <v>8665</v>
      </c>
      <c r="E8010" s="24" t="s">
        <v>4612</v>
      </c>
      <c r="F8010" s="25" t="s">
        <v>4613</v>
      </c>
      <c r="G8010" s="22" t="s">
        <v>39</v>
      </c>
      <c r="H8010" s="26">
        <v>700329</v>
      </c>
      <c r="I8010" s="28"/>
      <c r="J8010" s="26">
        <v>56026</v>
      </c>
      <c r="K8010" s="26">
        <v>756355</v>
      </c>
      <c r="L8010" s="22" t="s">
        <v>1336</v>
      </c>
      <c r="M8010" s="22"/>
      <c r="N8010">
        <f t="shared" si="479"/>
        <v>51231</v>
      </c>
      <c r="O8010">
        <f>+VLOOKUP(N8010,'Thanh toán '!O$8:P$8099,2,0)</f>
        <v>756355</v>
      </c>
      <c r="P8010">
        <f t="shared" si="480"/>
        <v>756355</v>
      </c>
      <c r="Q8010" s="30">
        <f t="shared" si="478"/>
        <v>0</v>
      </c>
    </row>
    <row r="8011" spans="1:17" hidden="1" x14ac:dyDescent="0.3">
      <c r="A8011" s="21">
        <v>59497</v>
      </c>
      <c r="B8011" s="22" t="s">
        <v>8696</v>
      </c>
      <c r="C8011" s="22" t="s">
        <v>1333</v>
      </c>
      <c r="D8011" s="27" t="s">
        <v>8665</v>
      </c>
      <c r="E8011" s="24" t="s">
        <v>4612</v>
      </c>
      <c r="F8011" s="25" t="s">
        <v>4613</v>
      </c>
      <c r="G8011" s="22" t="s">
        <v>39</v>
      </c>
      <c r="H8011" s="26">
        <v>1289600</v>
      </c>
      <c r="I8011" s="28"/>
      <c r="J8011" s="26">
        <v>103168</v>
      </c>
      <c r="K8011" s="26">
        <v>1392768</v>
      </c>
      <c r="L8011" s="22" t="s">
        <v>1336</v>
      </c>
      <c r="M8011" s="22"/>
      <c r="N8011">
        <f t="shared" si="479"/>
        <v>51232</v>
      </c>
      <c r="O8011">
        <f>+VLOOKUP(N8011,'Thanh toán '!O$8:P$8099,2,0)</f>
        <v>1392768</v>
      </c>
      <c r="P8011">
        <f t="shared" si="480"/>
        <v>1392768</v>
      </c>
      <c r="Q8011" s="30">
        <f t="shared" si="478"/>
        <v>0</v>
      </c>
    </row>
    <row r="8012" spans="1:17" hidden="1" x14ac:dyDescent="0.3">
      <c r="A8012" s="21">
        <v>59498</v>
      </c>
      <c r="B8012" s="22" t="s">
        <v>8697</v>
      </c>
      <c r="C8012" s="22" t="s">
        <v>1333</v>
      </c>
      <c r="D8012" s="27" t="s">
        <v>8665</v>
      </c>
      <c r="E8012" s="24" t="s">
        <v>4612</v>
      </c>
      <c r="F8012" s="25" t="s">
        <v>4613</v>
      </c>
      <c r="G8012" s="22" t="s">
        <v>39</v>
      </c>
      <c r="H8012" s="26">
        <v>1289600</v>
      </c>
      <c r="I8012" s="28"/>
      <c r="J8012" s="26">
        <v>103168</v>
      </c>
      <c r="K8012" s="26">
        <v>1392768</v>
      </c>
      <c r="L8012" s="22" t="s">
        <v>1336</v>
      </c>
      <c r="M8012" s="22"/>
      <c r="N8012">
        <f t="shared" si="479"/>
        <v>51233</v>
      </c>
      <c r="O8012">
        <f>+VLOOKUP(N8012,'Thanh toán '!O$8:P$8099,2,0)</f>
        <v>1392768</v>
      </c>
      <c r="P8012">
        <f t="shared" si="480"/>
        <v>1392768</v>
      </c>
      <c r="Q8012" s="30">
        <f t="shared" si="478"/>
        <v>0</v>
      </c>
    </row>
    <row r="8013" spans="1:17" hidden="1" x14ac:dyDescent="0.3">
      <c r="A8013" s="21">
        <v>59499</v>
      </c>
      <c r="B8013" s="22" t="s">
        <v>8698</v>
      </c>
      <c r="C8013" s="22" t="s">
        <v>1333</v>
      </c>
      <c r="D8013" s="27" t="s">
        <v>8665</v>
      </c>
      <c r="E8013" s="24" t="s">
        <v>4612</v>
      </c>
      <c r="F8013" s="25" t="s">
        <v>4613</v>
      </c>
      <c r="G8013" s="22" t="s">
        <v>39</v>
      </c>
      <c r="H8013" s="26">
        <v>1289600</v>
      </c>
      <c r="I8013" s="28"/>
      <c r="J8013" s="26">
        <v>103168</v>
      </c>
      <c r="K8013" s="26">
        <v>1392768</v>
      </c>
      <c r="L8013" s="22" t="s">
        <v>1336</v>
      </c>
      <c r="M8013" s="22"/>
      <c r="N8013">
        <f t="shared" si="479"/>
        <v>51234</v>
      </c>
      <c r="O8013" t="e">
        <f>+VLOOKUP(N8013,'Thanh toán '!O$8:P$8099,2,0)</f>
        <v>#N/A</v>
      </c>
      <c r="P8013" t="e">
        <f t="shared" si="480"/>
        <v>#N/A</v>
      </c>
      <c r="Q8013" s="30" t="e">
        <f t="shared" si="478"/>
        <v>#N/A</v>
      </c>
    </row>
    <row r="8014" spans="1:17" hidden="1" x14ac:dyDescent="0.3">
      <c r="A8014" s="21">
        <v>59500</v>
      </c>
      <c r="B8014" s="22" t="s">
        <v>8699</v>
      </c>
      <c r="C8014" s="22" t="s">
        <v>1333</v>
      </c>
      <c r="D8014" s="27" t="s">
        <v>8665</v>
      </c>
      <c r="E8014" s="24" t="s">
        <v>4612</v>
      </c>
      <c r="F8014" s="25" t="s">
        <v>4613</v>
      </c>
      <c r="G8014" s="22" t="s">
        <v>39</v>
      </c>
      <c r="H8014" s="26">
        <v>1755616</v>
      </c>
      <c r="I8014" s="28"/>
      <c r="J8014" s="26">
        <v>140449</v>
      </c>
      <c r="K8014" s="26">
        <v>1896065</v>
      </c>
      <c r="L8014" s="22" t="s">
        <v>1336</v>
      </c>
      <c r="M8014" s="22"/>
      <c r="N8014">
        <f t="shared" si="479"/>
        <v>51235</v>
      </c>
      <c r="O8014">
        <f>+VLOOKUP(N8014,'Thanh toán '!O$8:P$8099,2,0)</f>
        <v>1896065</v>
      </c>
      <c r="P8014">
        <f t="shared" si="480"/>
        <v>1896065</v>
      </c>
      <c r="Q8014" s="30">
        <f t="shared" si="478"/>
        <v>0</v>
      </c>
    </row>
    <row r="8015" spans="1:17" hidden="1" x14ac:dyDescent="0.3">
      <c r="A8015" s="21">
        <v>59501</v>
      </c>
      <c r="B8015" s="22" t="s">
        <v>8700</v>
      </c>
      <c r="C8015" s="22" t="s">
        <v>1333</v>
      </c>
      <c r="D8015" s="27" t="s">
        <v>8665</v>
      </c>
      <c r="E8015" s="24" t="s">
        <v>4612</v>
      </c>
      <c r="F8015" s="25" t="s">
        <v>4613</v>
      </c>
      <c r="G8015" s="22" t="s">
        <v>39</v>
      </c>
      <c r="H8015" s="26">
        <v>1289600</v>
      </c>
      <c r="I8015" s="28"/>
      <c r="J8015" s="26">
        <v>103168</v>
      </c>
      <c r="K8015" s="26">
        <v>1392768</v>
      </c>
      <c r="L8015" s="22" t="s">
        <v>1336</v>
      </c>
      <c r="M8015" s="22"/>
      <c r="N8015">
        <f t="shared" si="479"/>
        <v>51236</v>
      </c>
      <c r="O8015">
        <f>+VLOOKUP(N8015,'Thanh toán '!O$8:P$8099,2,0)</f>
        <v>1392768</v>
      </c>
      <c r="P8015">
        <f t="shared" si="480"/>
        <v>1392768</v>
      </c>
      <c r="Q8015" s="30">
        <f t="shared" si="478"/>
        <v>0</v>
      </c>
    </row>
    <row r="8016" spans="1:17" hidden="1" x14ac:dyDescent="0.3">
      <c r="A8016" s="21">
        <v>59502</v>
      </c>
      <c r="B8016" s="22" t="s">
        <v>8701</v>
      </c>
      <c r="C8016" s="22" t="s">
        <v>1333</v>
      </c>
      <c r="D8016" s="27" t="s">
        <v>8665</v>
      </c>
      <c r="E8016" s="24" t="s">
        <v>4612</v>
      </c>
      <c r="F8016" s="25" t="s">
        <v>4613</v>
      </c>
      <c r="G8016" s="22" t="s">
        <v>39</v>
      </c>
      <c r="H8016" s="26">
        <v>1289600</v>
      </c>
      <c r="I8016" s="28"/>
      <c r="J8016" s="26">
        <v>103168</v>
      </c>
      <c r="K8016" s="26">
        <v>1392768</v>
      </c>
      <c r="L8016" s="22" t="s">
        <v>1336</v>
      </c>
      <c r="M8016" s="22"/>
      <c r="N8016">
        <f t="shared" si="479"/>
        <v>51237</v>
      </c>
      <c r="O8016">
        <f>+VLOOKUP(N8016,'Thanh toán '!O$8:P$8099,2,0)</f>
        <v>1392768</v>
      </c>
      <c r="P8016">
        <f t="shared" si="480"/>
        <v>1392768</v>
      </c>
      <c r="Q8016" s="30">
        <f t="shared" si="478"/>
        <v>0</v>
      </c>
    </row>
    <row r="8017" spans="1:17" hidden="1" x14ac:dyDescent="0.3">
      <c r="A8017" s="21">
        <v>59503</v>
      </c>
      <c r="B8017" s="22" t="s">
        <v>8702</v>
      </c>
      <c r="C8017" s="22" t="s">
        <v>1333</v>
      </c>
      <c r="D8017" s="27" t="s">
        <v>8665</v>
      </c>
      <c r="E8017" s="24" t="s">
        <v>4612</v>
      </c>
      <c r="F8017" s="25" t="s">
        <v>4613</v>
      </c>
      <c r="G8017" s="22" t="s">
        <v>39</v>
      </c>
      <c r="H8017" s="26">
        <v>1289600</v>
      </c>
      <c r="I8017" s="28"/>
      <c r="J8017" s="26">
        <v>103168</v>
      </c>
      <c r="K8017" s="26">
        <v>1392768</v>
      </c>
      <c r="L8017" s="22" t="s">
        <v>1336</v>
      </c>
      <c r="M8017" s="22"/>
      <c r="N8017">
        <f t="shared" si="479"/>
        <v>51238</v>
      </c>
      <c r="O8017">
        <f>+VLOOKUP(N8017,'Thanh toán '!O$8:P$8099,2,0)</f>
        <v>1392768</v>
      </c>
      <c r="P8017">
        <f t="shared" si="480"/>
        <v>1392768</v>
      </c>
      <c r="Q8017" s="30">
        <f t="shared" si="478"/>
        <v>0</v>
      </c>
    </row>
    <row r="8018" spans="1:17" hidden="1" x14ac:dyDescent="0.3">
      <c r="A8018" s="21">
        <v>59504</v>
      </c>
      <c r="B8018" s="22" t="s">
        <v>8703</v>
      </c>
      <c r="C8018" s="22" t="s">
        <v>1333</v>
      </c>
      <c r="D8018" s="27" t="s">
        <v>8665</v>
      </c>
      <c r="E8018" s="24" t="s">
        <v>4612</v>
      </c>
      <c r="F8018" s="25" t="s">
        <v>4613</v>
      </c>
      <c r="G8018" s="22" t="s">
        <v>39</v>
      </c>
      <c r="H8018" s="26">
        <v>644380</v>
      </c>
      <c r="I8018" s="28"/>
      <c r="J8018" s="26">
        <v>51550</v>
      </c>
      <c r="K8018" s="26">
        <v>695930</v>
      </c>
      <c r="L8018" s="22" t="s">
        <v>1336</v>
      </c>
      <c r="M8018" s="22"/>
      <c r="N8018">
        <f t="shared" si="479"/>
        <v>51239</v>
      </c>
      <c r="O8018">
        <f>+VLOOKUP(N8018,'Thanh toán '!O$8:P$8099,2,0)</f>
        <v>695930</v>
      </c>
      <c r="P8018">
        <f t="shared" si="480"/>
        <v>695930</v>
      </c>
      <c r="Q8018" s="30">
        <f t="shared" si="478"/>
        <v>0</v>
      </c>
    </row>
    <row r="8019" spans="1:17" hidden="1" x14ac:dyDescent="0.3">
      <c r="A8019" s="21">
        <v>59505</v>
      </c>
      <c r="B8019" s="22" t="s">
        <v>8704</v>
      </c>
      <c r="C8019" s="22" t="s">
        <v>1333</v>
      </c>
      <c r="D8019" s="27" t="s">
        <v>8665</v>
      </c>
      <c r="E8019" s="24" t="s">
        <v>4612</v>
      </c>
      <c r="F8019" s="25" t="s">
        <v>4613</v>
      </c>
      <c r="G8019" s="22" t="s">
        <v>39</v>
      </c>
      <c r="H8019" s="26">
        <v>1289600</v>
      </c>
      <c r="I8019" s="28"/>
      <c r="J8019" s="26">
        <v>103168</v>
      </c>
      <c r="K8019" s="26">
        <v>1392768</v>
      </c>
      <c r="L8019" s="22" t="s">
        <v>1336</v>
      </c>
      <c r="M8019" s="22"/>
      <c r="N8019">
        <f t="shared" si="479"/>
        <v>51240</v>
      </c>
      <c r="O8019">
        <f>+VLOOKUP(N8019,'Thanh toán '!O$8:P$8099,2,0)</f>
        <v>1392768</v>
      </c>
      <c r="P8019">
        <f t="shared" si="480"/>
        <v>1392768</v>
      </c>
      <c r="Q8019" s="30">
        <f t="shared" ref="Q8019:Q8082" si="481">+O8019-K8019</f>
        <v>0</v>
      </c>
    </row>
    <row r="8020" spans="1:17" hidden="1" x14ac:dyDescent="0.3">
      <c r="A8020" s="21">
        <v>59506</v>
      </c>
      <c r="B8020" s="22" t="s">
        <v>8705</v>
      </c>
      <c r="C8020" s="22" t="s">
        <v>1333</v>
      </c>
      <c r="D8020" s="27" t="s">
        <v>8665</v>
      </c>
      <c r="E8020" s="24" t="s">
        <v>4612</v>
      </c>
      <c r="F8020" s="25" t="s">
        <v>4613</v>
      </c>
      <c r="G8020" s="22" t="s">
        <v>39</v>
      </c>
      <c r="H8020" s="26">
        <v>2955130</v>
      </c>
      <c r="I8020" s="28"/>
      <c r="J8020" s="26">
        <v>236410</v>
      </c>
      <c r="K8020" s="26">
        <v>3191540</v>
      </c>
      <c r="L8020" s="22" t="s">
        <v>1336</v>
      </c>
      <c r="M8020" s="22"/>
      <c r="N8020">
        <f t="shared" si="479"/>
        <v>51241</v>
      </c>
      <c r="O8020">
        <f>+VLOOKUP(N8020,'Thanh toán '!O$8:P$8099,2,0)</f>
        <v>3191540</v>
      </c>
      <c r="P8020">
        <f t="shared" si="480"/>
        <v>3191540</v>
      </c>
      <c r="Q8020" s="30">
        <f t="shared" si="481"/>
        <v>0</v>
      </c>
    </row>
    <row r="8021" spans="1:17" hidden="1" x14ac:dyDescent="0.3">
      <c r="A8021" s="21">
        <v>59507</v>
      </c>
      <c r="B8021" s="22" t="s">
        <v>8706</v>
      </c>
      <c r="C8021" s="22" t="s">
        <v>1333</v>
      </c>
      <c r="D8021" s="27" t="s">
        <v>8665</v>
      </c>
      <c r="E8021" s="24" t="s">
        <v>4612</v>
      </c>
      <c r="F8021" s="25" t="s">
        <v>4613</v>
      </c>
      <c r="G8021" s="22" t="s">
        <v>39</v>
      </c>
      <c r="H8021" s="26">
        <v>922445</v>
      </c>
      <c r="I8021" s="28"/>
      <c r="J8021" s="26">
        <v>73796</v>
      </c>
      <c r="K8021" s="26">
        <v>996241</v>
      </c>
      <c r="L8021" s="22" t="s">
        <v>1336</v>
      </c>
      <c r="M8021" s="22"/>
      <c r="N8021">
        <f t="shared" si="479"/>
        <v>51242</v>
      </c>
      <c r="O8021">
        <f>+VLOOKUP(N8021,'Thanh toán '!O$8:P$8099,2,0)</f>
        <v>996241</v>
      </c>
      <c r="P8021">
        <f t="shared" si="480"/>
        <v>996241</v>
      </c>
      <c r="Q8021" s="30">
        <f t="shared" si="481"/>
        <v>0</v>
      </c>
    </row>
    <row r="8022" spans="1:17" hidden="1" x14ac:dyDescent="0.3">
      <c r="A8022" s="21">
        <v>59508</v>
      </c>
      <c r="B8022" s="22" t="s">
        <v>8707</v>
      </c>
      <c r="C8022" s="22" t="s">
        <v>1333</v>
      </c>
      <c r="D8022" s="27" t="s">
        <v>8665</v>
      </c>
      <c r="E8022" s="24" t="s">
        <v>4612</v>
      </c>
      <c r="F8022" s="25" t="s">
        <v>4613</v>
      </c>
      <c r="G8022" s="22" t="s">
        <v>39</v>
      </c>
      <c r="H8022" s="26">
        <v>1289600</v>
      </c>
      <c r="I8022" s="28"/>
      <c r="J8022" s="26">
        <v>103168</v>
      </c>
      <c r="K8022" s="26">
        <v>1392768</v>
      </c>
      <c r="L8022" s="22" t="s">
        <v>1336</v>
      </c>
      <c r="M8022" s="22"/>
      <c r="N8022">
        <f t="shared" si="479"/>
        <v>51243</v>
      </c>
      <c r="O8022">
        <f>+VLOOKUP(N8022,'Thanh toán '!O$8:P$8099,2,0)</f>
        <v>1392768</v>
      </c>
      <c r="P8022">
        <f t="shared" si="480"/>
        <v>1392768</v>
      </c>
      <c r="Q8022" s="30">
        <f t="shared" si="481"/>
        <v>0</v>
      </c>
    </row>
    <row r="8023" spans="1:17" hidden="1" x14ac:dyDescent="0.3">
      <c r="A8023" s="21">
        <v>59509</v>
      </c>
      <c r="B8023" s="22" t="s">
        <v>8708</v>
      </c>
      <c r="C8023" s="22" t="s">
        <v>1333</v>
      </c>
      <c r="D8023" s="27" t="s">
        <v>8665</v>
      </c>
      <c r="E8023" s="24" t="s">
        <v>4612</v>
      </c>
      <c r="F8023" s="25" t="s">
        <v>4613</v>
      </c>
      <c r="G8023" s="22" t="s">
        <v>39</v>
      </c>
      <c r="H8023" s="26">
        <v>587448</v>
      </c>
      <c r="I8023" s="28"/>
      <c r="J8023" s="26">
        <v>46996</v>
      </c>
      <c r="K8023" s="26">
        <v>634444</v>
      </c>
      <c r="L8023" s="22" t="s">
        <v>1336</v>
      </c>
      <c r="M8023" s="22"/>
      <c r="N8023">
        <f t="shared" si="479"/>
        <v>51244</v>
      </c>
      <c r="O8023">
        <f>+VLOOKUP(N8023,'Thanh toán '!O$8:P$8099,2,0)</f>
        <v>634444</v>
      </c>
      <c r="P8023">
        <f t="shared" si="480"/>
        <v>634444</v>
      </c>
      <c r="Q8023" s="30">
        <f t="shared" si="481"/>
        <v>0</v>
      </c>
    </row>
    <row r="8024" spans="1:17" hidden="1" x14ac:dyDescent="0.3">
      <c r="A8024" s="21">
        <v>59510</v>
      </c>
      <c r="B8024" s="22" t="s">
        <v>8709</v>
      </c>
      <c r="C8024" s="22" t="s">
        <v>1333</v>
      </c>
      <c r="D8024" s="27" t="s">
        <v>8665</v>
      </c>
      <c r="E8024" s="24" t="s">
        <v>4612</v>
      </c>
      <c r="F8024" s="25" t="s">
        <v>4613</v>
      </c>
      <c r="G8024" s="22" t="s">
        <v>39</v>
      </c>
      <c r="H8024" s="26">
        <v>988828</v>
      </c>
      <c r="I8024" s="28"/>
      <c r="J8024" s="26">
        <v>79106</v>
      </c>
      <c r="K8024" s="26">
        <v>1067934</v>
      </c>
      <c r="L8024" s="22" t="s">
        <v>1336</v>
      </c>
      <c r="M8024" s="22"/>
      <c r="N8024">
        <f t="shared" si="479"/>
        <v>51245</v>
      </c>
      <c r="O8024">
        <f>+VLOOKUP(N8024,'Thanh toán '!O$8:P$8099,2,0)</f>
        <v>1067934</v>
      </c>
      <c r="P8024">
        <f t="shared" si="480"/>
        <v>1067934</v>
      </c>
      <c r="Q8024" s="30">
        <f t="shared" si="481"/>
        <v>0</v>
      </c>
    </row>
    <row r="8025" spans="1:17" hidden="1" x14ac:dyDescent="0.3">
      <c r="A8025" s="21">
        <v>59511</v>
      </c>
      <c r="B8025" s="22" t="s">
        <v>8710</v>
      </c>
      <c r="C8025" s="22" t="s">
        <v>1333</v>
      </c>
      <c r="D8025" s="27" t="s">
        <v>8665</v>
      </c>
      <c r="E8025" s="24" t="s">
        <v>4612</v>
      </c>
      <c r="F8025" s="25" t="s">
        <v>4613</v>
      </c>
      <c r="G8025" s="22" t="s">
        <v>39</v>
      </c>
      <c r="H8025" s="26">
        <v>922445</v>
      </c>
      <c r="I8025" s="28"/>
      <c r="J8025" s="26">
        <v>73796</v>
      </c>
      <c r="K8025" s="26">
        <v>996241</v>
      </c>
      <c r="L8025" s="22" t="s">
        <v>1336</v>
      </c>
      <c r="M8025" s="22"/>
      <c r="N8025">
        <f t="shared" si="479"/>
        <v>51246</v>
      </c>
      <c r="O8025" t="e">
        <f>+VLOOKUP(N8025,'Thanh toán '!O$8:P$8099,2,0)</f>
        <v>#N/A</v>
      </c>
      <c r="P8025" t="e">
        <f t="shared" si="480"/>
        <v>#N/A</v>
      </c>
      <c r="Q8025" s="30" t="e">
        <f t="shared" si="481"/>
        <v>#N/A</v>
      </c>
    </row>
    <row r="8026" spans="1:17" hidden="1" x14ac:dyDescent="0.3">
      <c r="A8026" s="21">
        <v>59512</v>
      </c>
      <c r="B8026" s="22" t="s">
        <v>8711</v>
      </c>
      <c r="C8026" s="22" t="s">
        <v>1333</v>
      </c>
      <c r="D8026" s="27" t="s">
        <v>8665</v>
      </c>
      <c r="E8026" s="24" t="s">
        <v>4612</v>
      </c>
      <c r="F8026" s="25" t="s">
        <v>4613</v>
      </c>
      <c r="G8026" s="22" t="s">
        <v>39</v>
      </c>
      <c r="H8026" s="26">
        <v>1346265</v>
      </c>
      <c r="I8026" s="28"/>
      <c r="J8026" s="26">
        <v>107701</v>
      </c>
      <c r="K8026" s="26">
        <v>1453966</v>
      </c>
      <c r="L8026" s="22" t="s">
        <v>1336</v>
      </c>
      <c r="M8026" s="22"/>
      <c r="N8026">
        <f t="shared" si="479"/>
        <v>51247</v>
      </c>
      <c r="O8026" t="e">
        <f>+VLOOKUP(N8026,'Thanh toán '!O$8:P$8099,2,0)</f>
        <v>#N/A</v>
      </c>
      <c r="P8026" t="e">
        <f t="shared" si="480"/>
        <v>#N/A</v>
      </c>
      <c r="Q8026" s="30" t="e">
        <f t="shared" si="481"/>
        <v>#N/A</v>
      </c>
    </row>
    <row r="8027" spans="1:17" hidden="1" x14ac:dyDescent="0.3">
      <c r="A8027" s="21">
        <v>59513</v>
      </c>
      <c r="B8027" s="22" t="s">
        <v>8712</v>
      </c>
      <c r="C8027" s="22" t="s">
        <v>1333</v>
      </c>
      <c r="D8027" s="27" t="s">
        <v>8665</v>
      </c>
      <c r="E8027" s="24" t="s">
        <v>4612</v>
      </c>
      <c r="F8027" s="25" t="s">
        <v>4613</v>
      </c>
      <c r="G8027" s="22" t="s">
        <v>39</v>
      </c>
      <c r="H8027" s="26">
        <v>1289600</v>
      </c>
      <c r="I8027" s="28"/>
      <c r="J8027" s="26">
        <v>103168</v>
      </c>
      <c r="K8027" s="26">
        <v>1392768</v>
      </c>
      <c r="L8027" s="22" t="s">
        <v>1336</v>
      </c>
      <c r="M8027" s="22"/>
      <c r="N8027">
        <f t="shared" si="479"/>
        <v>51248</v>
      </c>
      <c r="O8027" t="e">
        <f>+VLOOKUP(N8027,'Thanh toán '!O$8:P$8099,2,0)</f>
        <v>#N/A</v>
      </c>
      <c r="P8027" t="e">
        <f t="shared" si="480"/>
        <v>#N/A</v>
      </c>
      <c r="Q8027" s="30" t="e">
        <f t="shared" si="481"/>
        <v>#N/A</v>
      </c>
    </row>
    <row r="8028" spans="1:17" hidden="1" x14ac:dyDescent="0.3">
      <c r="A8028" s="21">
        <v>59514</v>
      </c>
      <c r="B8028" s="22" t="s">
        <v>8713</v>
      </c>
      <c r="C8028" s="22" t="s">
        <v>1333</v>
      </c>
      <c r="D8028" s="27" t="s">
        <v>8665</v>
      </c>
      <c r="E8028" s="24" t="s">
        <v>4612</v>
      </c>
      <c r="F8028" s="25" t="s">
        <v>4613</v>
      </c>
      <c r="G8028" s="22" t="s">
        <v>39</v>
      </c>
      <c r="H8028" s="26">
        <v>1289600</v>
      </c>
      <c r="I8028" s="28"/>
      <c r="J8028" s="26">
        <v>103168</v>
      </c>
      <c r="K8028" s="26">
        <v>1392768</v>
      </c>
      <c r="L8028" s="22" t="s">
        <v>1336</v>
      </c>
      <c r="M8028" s="22"/>
      <c r="N8028">
        <f t="shared" si="479"/>
        <v>51249</v>
      </c>
      <c r="O8028">
        <f>+VLOOKUP(N8028,'Thanh toán '!O$8:P$8099,2,0)</f>
        <v>1392768</v>
      </c>
      <c r="P8028">
        <f t="shared" si="480"/>
        <v>1392768</v>
      </c>
      <c r="Q8028" s="30">
        <f t="shared" si="481"/>
        <v>0</v>
      </c>
    </row>
    <row r="8029" spans="1:17" hidden="1" x14ac:dyDescent="0.3">
      <c r="A8029" s="21">
        <v>59515</v>
      </c>
      <c r="B8029" s="22" t="s">
        <v>8714</v>
      </c>
      <c r="C8029" s="22" t="s">
        <v>1333</v>
      </c>
      <c r="D8029" s="27" t="s">
        <v>8665</v>
      </c>
      <c r="E8029" s="24" t="s">
        <v>4612</v>
      </c>
      <c r="F8029" s="25" t="s">
        <v>4613</v>
      </c>
      <c r="G8029" s="22" t="s">
        <v>39</v>
      </c>
      <c r="H8029" s="26">
        <v>1289600</v>
      </c>
      <c r="I8029" s="28"/>
      <c r="J8029" s="26">
        <v>103168</v>
      </c>
      <c r="K8029" s="26">
        <v>1392768</v>
      </c>
      <c r="L8029" s="22" t="s">
        <v>1336</v>
      </c>
      <c r="M8029" s="22"/>
      <c r="N8029">
        <f t="shared" si="479"/>
        <v>51250</v>
      </c>
      <c r="O8029">
        <f>+VLOOKUP(N8029,'Thanh toán '!O$8:P$8099,2,0)</f>
        <v>1392768</v>
      </c>
      <c r="P8029">
        <f t="shared" si="480"/>
        <v>1392768</v>
      </c>
      <c r="Q8029" s="30">
        <f t="shared" si="481"/>
        <v>0</v>
      </c>
    </row>
    <row r="8030" spans="1:17" hidden="1" x14ac:dyDescent="0.3">
      <c r="A8030" s="21">
        <v>59516</v>
      </c>
      <c r="B8030" s="22" t="s">
        <v>8715</v>
      </c>
      <c r="C8030" s="22" t="s">
        <v>1333</v>
      </c>
      <c r="D8030" s="27" t="s">
        <v>8665</v>
      </c>
      <c r="E8030" s="24" t="s">
        <v>4612</v>
      </c>
      <c r="F8030" s="25" t="s">
        <v>4613</v>
      </c>
      <c r="G8030" s="22" t="s">
        <v>39</v>
      </c>
      <c r="H8030" s="26">
        <v>1289600</v>
      </c>
      <c r="I8030" s="28"/>
      <c r="J8030" s="26">
        <v>103168</v>
      </c>
      <c r="K8030" s="26">
        <v>1392768</v>
      </c>
      <c r="L8030" s="22" t="s">
        <v>1336</v>
      </c>
      <c r="M8030" s="22"/>
      <c r="N8030">
        <f t="shared" si="479"/>
        <v>51251</v>
      </c>
      <c r="O8030" t="e">
        <f>+VLOOKUP(N8030,'Thanh toán '!O$8:P$8099,2,0)</f>
        <v>#N/A</v>
      </c>
      <c r="P8030" t="e">
        <f t="shared" si="480"/>
        <v>#N/A</v>
      </c>
      <c r="Q8030" s="30" t="e">
        <f t="shared" si="481"/>
        <v>#N/A</v>
      </c>
    </row>
    <row r="8031" spans="1:17" hidden="1" x14ac:dyDescent="0.3">
      <c r="A8031" s="21">
        <v>59517</v>
      </c>
      <c r="B8031" s="22" t="s">
        <v>8716</v>
      </c>
      <c r="C8031" s="22" t="s">
        <v>1333</v>
      </c>
      <c r="D8031" s="27" t="s">
        <v>8665</v>
      </c>
      <c r="E8031" s="24" t="s">
        <v>4612</v>
      </c>
      <c r="F8031" s="25" t="s">
        <v>4613</v>
      </c>
      <c r="G8031" s="22" t="s">
        <v>39</v>
      </c>
      <c r="H8031" s="26">
        <v>1289600</v>
      </c>
      <c r="I8031" s="28"/>
      <c r="J8031" s="26">
        <v>103168</v>
      </c>
      <c r="K8031" s="26">
        <v>1392768</v>
      </c>
      <c r="L8031" s="22" t="s">
        <v>1336</v>
      </c>
      <c r="M8031" s="22"/>
      <c r="N8031">
        <f t="shared" si="479"/>
        <v>51252</v>
      </c>
      <c r="O8031">
        <f>+VLOOKUP(N8031,'Thanh toán '!O$8:P$8099,2,0)</f>
        <v>1392768</v>
      </c>
      <c r="P8031">
        <f t="shared" si="480"/>
        <v>1392768</v>
      </c>
      <c r="Q8031" s="30">
        <f t="shared" si="481"/>
        <v>0</v>
      </c>
    </row>
    <row r="8032" spans="1:17" hidden="1" x14ac:dyDescent="0.3">
      <c r="A8032" s="21">
        <v>59518</v>
      </c>
      <c r="B8032" s="22" t="s">
        <v>8717</v>
      </c>
      <c r="C8032" s="22" t="s">
        <v>1333</v>
      </c>
      <c r="D8032" s="27" t="s">
        <v>8665</v>
      </c>
      <c r="E8032" s="24" t="s">
        <v>4612</v>
      </c>
      <c r="F8032" s="25" t="s">
        <v>4613</v>
      </c>
      <c r="G8032" s="22" t="s">
        <v>39</v>
      </c>
      <c r="H8032" s="26">
        <v>1289600</v>
      </c>
      <c r="I8032" s="28"/>
      <c r="J8032" s="26">
        <v>103168</v>
      </c>
      <c r="K8032" s="26">
        <v>1392768</v>
      </c>
      <c r="L8032" s="22" t="s">
        <v>1336</v>
      </c>
      <c r="M8032" s="22"/>
      <c r="N8032">
        <f t="shared" si="479"/>
        <v>51253</v>
      </c>
      <c r="O8032">
        <f>+VLOOKUP(N8032,'Thanh toán '!O$8:P$8099,2,0)</f>
        <v>1392768</v>
      </c>
      <c r="P8032">
        <f t="shared" si="480"/>
        <v>1392768</v>
      </c>
      <c r="Q8032" s="30">
        <f t="shared" si="481"/>
        <v>0</v>
      </c>
    </row>
    <row r="8033" spans="1:17" hidden="1" x14ac:dyDescent="0.3">
      <c r="A8033" s="21">
        <v>59519</v>
      </c>
      <c r="B8033" s="22" t="s">
        <v>8718</v>
      </c>
      <c r="C8033" s="22" t="s">
        <v>1333</v>
      </c>
      <c r="D8033" s="27" t="s">
        <v>8665</v>
      </c>
      <c r="E8033" s="24" t="s">
        <v>4612</v>
      </c>
      <c r="F8033" s="25" t="s">
        <v>4613</v>
      </c>
      <c r="G8033" s="22" t="s">
        <v>39</v>
      </c>
      <c r="H8033" s="26">
        <v>1289600</v>
      </c>
      <c r="I8033" s="28"/>
      <c r="J8033" s="26">
        <v>103168</v>
      </c>
      <c r="K8033" s="26">
        <v>1392768</v>
      </c>
      <c r="L8033" s="22" t="s">
        <v>1336</v>
      </c>
      <c r="M8033" s="22"/>
      <c r="N8033">
        <f t="shared" si="479"/>
        <v>51254</v>
      </c>
      <c r="O8033" t="e">
        <f>+VLOOKUP(N8033,'Thanh toán '!O$8:P$8099,2,0)</f>
        <v>#N/A</v>
      </c>
      <c r="P8033" t="e">
        <f t="shared" si="480"/>
        <v>#N/A</v>
      </c>
      <c r="Q8033" s="30" t="e">
        <f t="shared" si="481"/>
        <v>#N/A</v>
      </c>
    </row>
    <row r="8034" spans="1:17" hidden="1" x14ac:dyDescent="0.3">
      <c r="A8034" s="21">
        <v>59521</v>
      </c>
      <c r="B8034" s="22" t="s">
        <v>8719</v>
      </c>
      <c r="C8034" s="22" t="s">
        <v>1333</v>
      </c>
      <c r="D8034" s="27" t="s">
        <v>8665</v>
      </c>
      <c r="E8034" s="24" t="s">
        <v>4612</v>
      </c>
      <c r="F8034" s="25" t="s">
        <v>4613</v>
      </c>
      <c r="G8034" s="22" t="s">
        <v>39</v>
      </c>
      <c r="H8034" s="26">
        <v>1289600</v>
      </c>
      <c r="I8034" s="28"/>
      <c r="J8034" s="26">
        <v>103168</v>
      </c>
      <c r="K8034" s="26">
        <v>1392768</v>
      </c>
      <c r="L8034" s="22" t="s">
        <v>1336</v>
      </c>
      <c r="M8034" s="22"/>
      <c r="N8034">
        <f t="shared" si="479"/>
        <v>51256</v>
      </c>
      <c r="O8034" t="e">
        <f>+VLOOKUP(N8034,'Thanh toán '!O$8:P$8099,2,0)</f>
        <v>#N/A</v>
      </c>
      <c r="P8034" t="e">
        <f t="shared" si="480"/>
        <v>#N/A</v>
      </c>
      <c r="Q8034" s="30" t="e">
        <f t="shared" si="481"/>
        <v>#N/A</v>
      </c>
    </row>
    <row r="8035" spans="1:17" hidden="1" x14ac:dyDescent="0.3">
      <c r="A8035" s="21">
        <v>59522</v>
      </c>
      <c r="B8035" s="22" t="s">
        <v>8720</v>
      </c>
      <c r="C8035" s="22" t="s">
        <v>1333</v>
      </c>
      <c r="D8035" s="27" t="s">
        <v>8665</v>
      </c>
      <c r="E8035" s="24" t="s">
        <v>4612</v>
      </c>
      <c r="F8035" s="25" t="s">
        <v>4613</v>
      </c>
      <c r="G8035" s="22" t="s">
        <v>39</v>
      </c>
      <c r="H8035" s="26">
        <v>1289600</v>
      </c>
      <c r="I8035" s="28"/>
      <c r="J8035" s="26">
        <v>103168</v>
      </c>
      <c r="K8035" s="26">
        <v>1392768</v>
      </c>
      <c r="L8035" s="22" t="s">
        <v>1336</v>
      </c>
      <c r="M8035" s="22"/>
      <c r="N8035">
        <f t="shared" si="479"/>
        <v>51257</v>
      </c>
      <c r="O8035">
        <f>+VLOOKUP(N8035,'Thanh toán '!O$8:P$8099,2,0)</f>
        <v>1392768</v>
      </c>
      <c r="P8035">
        <f t="shared" si="480"/>
        <v>1392768</v>
      </c>
      <c r="Q8035" s="30">
        <f t="shared" si="481"/>
        <v>0</v>
      </c>
    </row>
    <row r="8036" spans="1:17" hidden="1" x14ac:dyDescent="0.3">
      <c r="A8036" s="21">
        <v>59523</v>
      </c>
      <c r="B8036" s="22" t="s">
        <v>8721</v>
      </c>
      <c r="C8036" s="22" t="s">
        <v>1333</v>
      </c>
      <c r="D8036" s="27" t="s">
        <v>8665</v>
      </c>
      <c r="E8036" s="24" t="s">
        <v>4612</v>
      </c>
      <c r="F8036" s="25" t="s">
        <v>4613</v>
      </c>
      <c r="G8036" s="22" t="s">
        <v>39</v>
      </c>
      <c r="H8036" s="26">
        <v>250910</v>
      </c>
      <c r="I8036" s="28"/>
      <c r="J8036" s="26">
        <v>20073</v>
      </c>
      <c r="K8036" s="26">
        <v>270983</v>
      </c>
      <c r="L8036" s="22" t="s">
        <v>1336</v>
      </c>
      <c r="M8036" s="22"/>
      <c r="N8036">
        <f t="shared" si="479"/>
        <v>51258</v>
      </c>
      <c r="O8036">
        <f>+VLOOKUP(N8036,'Thanh toán '!O$8:P$8099,2,0)</f>
        <v>270983</v>
      </c>
      <c r="P8036">
        <f t="shared" si="480"/>
        <v>270983</v>
      </c>
      <c r="Q8036" s="30">
        <f t="shared" si="481"/>
        <v>0</v>
      </c>
    </row>
    <row r="8037" spans="1:17" hidden="1" x14ac:dyDescent="0.3">
      <c r="A8037" s="21">
        <v>59524</v>
      </c>
      <c r="B8037" s="22" t="s">
        <v>8722</v>
      </c>
      <c r="C8037" s="22" t="s">
        <v>1333</v>
      </c>
      <c r="D8037" s="27" t="s">
        <v>8665</v>
      </c>
      <c r="E8037" s="24" t="s">
        <v>4612</v>
      </c>
      <c r="F8037" s="25" t="s">
        <v>4613</v>
      </c>
      <c r="G8037" s="22" t="s">
        <v>39</v>
      </c>
      <c r="H8037" s="26">
        <v>1289600</v>
      </c>
      <c r="I8037" s="28"/>
      <c r="J8037" s="26">
        <v>103168</v>
      </c>
      <c r="K8037" s="26">
        <v>1392768</v>
      </c>
      <c r="L8037" s="22" t="s">
        <v>1336</v>
      </c>
      <c r="M8037" s="22"/>
      <c r="N8037">
        <f t="shared" si="479"/>
        <v>51259</v>
      </c>
      <c r="O8037">
        <f>+VLOOKUP(N8037,'Thanh toán '!O$8:P$8099,2,0)</f>
        <v>1392768</v>
      </c>
      <c r="P8037">
        <f t="shared" si="480"/>
        <v>1392768</v>
      </c>
      <c r="Q8037" s="30">
        <f t="shared" si="481"/>
        <v>0</v>
      </c>
    </row>
    <row r="8038" spans="1:17" hidden="1" x14ac:dyDescent="0.3">
      <c r="A8038" s="21">
        <v>59525</v>
      </c>
      <c r="B8038" s="22" t="s">
        <v>8723</v>
      </c>
      <c r="C8038" s="22" t="s">
        <v>1333</v>
      </c>
      <c r="D8038" s="27" t="s">
        <v>8665</v>
      </c>
      <c r="E8038" s="24" t="s">
        <v>4612</v>
      </c>
      <c r="F8038" s="25" t="s">
        <v>4613</v>
      </c>
      <c r="G8038" s="22" t="s">
        <v>39</v>
      </c>
      <c r="H8038" s="26">
        <v>1289600</v>
      </c>
      <c r="I8038" s="28"/>
      <c r="J8038" s="26">
        <v>103168</v>
      </c>
      <c r="K8038" s="26">
        <v>1392768</v>
      </c>
      <c r="L8038" s="22" t="s">
        <v>1336</v>
      </c>
      <c r="M8038" s="22"/>
      <c r="N8038">
        <f t="shared" si="479"/>
        <v>51260</v>
      </c>
      <c r="O8038">
        <f>+VLOOKUP(N8038,'Thanh toán '!O$8:P$8099,2,0)</f>
        <v>1392768</v>
      </c>
      <c r="P8038">
        <f t="shared" si="480"/>
        <v>1392768</v>
      </c>
      <c r="Q8038" s="30">
        <f t="shared" si="481"/>
        <v>0</v>
      </c>
    </row>
    <row r="8039" spans="1:17" hidden="1" x14ac:dyDescent="0.3">
      <c r="A8039" s="21">
        <v>59526</v>
      </c>
      <c r="B8039" s="22" t="s">
        <v>8724</v>
      </c>
      <c r="C8039" s="22" t="s">
        <v>1333</v>
      </c>
      <c r="D8039" s="27" t="s">
        <v>8665</v>
      </c>
      <c r="E8039" s="24" t="s">
        <v>4612</v>
      </c>
      <c r="F8039" s="25" t="s">
        <v>4613</v>
      </c>
      <c r="G8039" s="22" t="s">
        <v>39</v>
      </c>
      <c r="H8039" s="26">
        <v>1648445</v>
      </c>
      <c r="I8039" s="28"/>
      <c r="J8039" s="26">
        <v>131876</v>
      </c>
      <c r="K8039" s="26">
        <v>1780321</v>
      </c>
      <c r="L8039" s="22" t="s">
        <v>1336</v>
      </c>
      <c r="M8039" s="22"/>
      <c r="N8039">
        <f t="shared" si="479"/>
        <v>51261</v>
      </c>
      <c r="O8039">
        <f>+VLOOKUP(N8039,'Thanh toán '!O$8:P$8099,2,0)</f>
        <v>1780321</v>
      </c>
      <c r="P8039">
        <f t="shared" si="480"/>
        <v>1780321</v>
      </c>
      <c r="Q8039" s="30">
        <f t="shared" si="481"/>
        <v>0</v>
      </c>
    </row>
    <row r="8040" spans="1:17" hidden="1" x14ac:dyDescent="0.3">
      <c r="A8040" s="21">
        <v>59527</v>
      </c>
      <c r="B8040" s="22" t="s">
        <v>8725</v>
      </c>
      <c r="C8040" s="22" t="s">
        <v>1333</v>
      </c>
      <c r="D8040" s="27" t="s">
        <v>8665</v>
      </c>
      <c r="E8040" s="24" t="s">
        <v>4612</v>
      </c>
      <c r="F8040" s="25" t="s">
        <v>4613</v>
      </c>
      <c r="G8040" s="22" t="s">
        <v>39</v>
      </c>
      <c r="H8040" s="26">
        <v>1289600</v>
      </c>
      <c r="I8040" s="28"/>
      <c r="J8040" s="26">
        <v>103168</v>
      </c>
      <c r="K8040" s="26">
        <v>1392768</v>
      </c>
      <c r="L8040" s="22" t="s">
        <v>1336</v>
      </c>
      <c r="M8040" s="22"/>
      <c r="N8040">
        <f t="shared" si="479"/>
        <v>51262</v>
      </c>
      <c r="O8040">
        <f>+VLOOKUP(N8040,'Thanh toán '!O$8:P$8099,2,0)</f>
        <v>1392768</v>
      </c>
      <c r="P8040">
        <f t="shared" si="480"/>
        <v>1392768</v>
      </c>
      <c r="Q8040" s="30">
        <f t="shared" si="481"/>
        <v>0</v>
      </c>
    </row>
    <row r="8041" spans="1:17" hidden="1" x14ac:dyDescent="0.3">
      <c r="A8041" s="21">
        <v>59528</v>
      </c>
      <c r="B8041" s="22" t="s">
        <v>8726</v>
      </c>
      <c r="C8041" s="22" t="s">
        <v>1333</v>
      </c>
      <c r="D8041" s="27" t="s">
        <v>8665</v>
      </c>
      <c r="E8041" s="24" t="s">
        <v>4612</v>
      </c>
      <c r="F8041" s="25" t="s">
        <v>4613</v>
      </c>
      <c r="G8041" s="22" t="s">
        <v>39</v>
      </c>
      <c r="H8041" s="26">
        <v>1289600</v>
      </c>
      <c r="I8041" s="28"/>
      <c r="J8041" s="26">
        <v>103168</v>
      </c>
      <c r="K8041" s="26">
        <v>1392768</v>
      </c>
      <c r="L8041" s="22" t="s">
        <v>1336</v>
      </c>
      <c r="M8041" s="22"/>
      <c r="N8041">
        <f t="shared" si="479"/>
        <v>51263</v>
      </c>
      <c r="O8041" t="e">
        <f>+VLOOKUP(N8041,'Thanh toán '!O$8:P$8099,2,0)</f>
        <v>#N/A</v>
      </c>
      <c r="P8041" t="e">
        <f t="shared" si="480"/>
        <v>#N/A</v>
      </c>
      <c r="Q8041" s="30" t="e">
        <f t="shared" si="481"/>
        <v>#N/A</v>
      </c>
    </row>
    <row r="8042" spans="1:17" hidden="1" x14ac:dyDescent="0.3">
      <c r="A8042" s="21">
        <v>59529</v>
      </c>
      <c r="B8042" s="22" t="s">
        <v>8727</v>
      </c>
      <c r="C8042" s="22" t="s">
        <v>1333</v>
      </c>
      <c r="D8042" s="27" t="s">
        <v>8665</v>
      </c>
      <c r="E8042" s="24" t="s">
        <v>4612</v>
      </c>
      <c r="F8042" s="25" t="s">
        <v>4613</v>
      </c>
      <c r="G8042" s="22" t="s">
        <v>39</v>
      </c>
      <c r="H8042" s="26">
        <v>1289600</v>
      </c>
      <c r="I8042" s="28"/>
      <c r="J8042" s="26">
        <v>103168</v>
      </c>
      <c r="K8042" s="26">
        <v>1392768</v>
      </c>
      <c r="L8042" s="22" t="s">
        <v>1336</v>
      </c>
      <c r="M8042" s="22"/>
      <c r="N8042">
        <f t="shared" si="479"/>
        <v>51264</v>
      </c>
      <c r="O8042">
        <f>+VLOOKUP(N8042,'Thanh toán '!O$8:P$8099,2,0)</f>
        <v>1392768</v>
      </c>
      <c r="P8042">
        <f t="shared" si="480"/>
        <v>1392768</v>
      </c>
      <c r="Q8042" s="30">
        <f t="shared" si="481"/>
        <v>0</v>
      </c>
    </row>
    <row r="8043" spans="1:17" hidden="1" x14ac:dyDescent="0.3">
      <c r="A8043" s="21">
        <v>59530</v>
      </c>
      <c r="B8043" s="22" t="s">
        <v>8728</v>
      </c>
      <c r="C8043" s="22" t="s">
        <v>1333</v>
      </c>
      <c r="D8043" s="27" t="s">
        <v>8665</v>
      </c>
      <c r="E8043" s="24" t="s">
        <v>4612</v>
      </c>
      <c r="F8043" s="25" t="s">
        <v>4613</v>
      </c>
      <c r="G8043" s="22" t="s">
        <v>39</v>
      </c>
      <c r="H8043" s="26">
        <v>951239</v>
      </c>
      <c r="I8043" s="28"/>
      <c r="J8043" s="26">
        <v>76099</v>
      </c>
      <c r="K8043" s="26">
        <v>1027338</v>
      </c>
      <c r="L8043" s="22" t="s">
        <v>1336</v>
      </c>
      <c r="M8043" s="22"/>
      <c r="N8043">
        <f t="shared" si="479"/>
        <v>51265</v>
      </c>
      <c r="O8043">
        <f>+VLOOKUP(N8043,'Thanh toán '!O$8:P$8099,2,0)</f>
        <v>1027338</v>
      </c>
      <c r="P8043">
        <f t="shared" si="480"/>
        <v>1027338</v>
      </c>
      <c r="Q8043" s="30">
        <f t="shared" si="481"/>
        <v>0</v>
      </c>
    </row>
    <row r="8044" spans="1:17" hidden="1" x14ac:dyDescent="0.3">
      <c r="A8044" s="21">
        <v>59532</v>
      </c>
      <c r="B8044" s="22" t="s">
        <v>8729</v>
      </c>
      <c r="C8044" s="22" t="s">
        <v>1333</v>
      </c>
      <c r="D8044" s="27" t="s">
        <v>8665</v>
      </c>
      <c r="E8044" s="24" t="s">
        <v>4612</v>
      </c>
      <c r="F8044" s="25" t="s">
        <v>4613</v>
      </c>
      <c r="G8044" s="22" t="s">
        <v>39</v>
      </c>
      <c r="H8044" s="26">
        <v>1289600</v>
      </c>
      <c r="I8044" s="28"/>
      <c r="J8044" s="26">
        <v>103168</v>
      </c>
      <c r="K8044" s="26">
        <v>1392768</v>
      </c>
      <c r="L8044" s="22" t="s">
        <v>1336</v>
      </c>
      <c r="M8044" s="22"/>
      <c r="N8044">
        <f t="shared" si="479"/>
        <v>51267</v>
      </c>
      <c r="O8044">
        <f>+VLOOKUP(N8044,'Thanh toán '!O$8:P$8099,2,0)</f>
        <v>1392768</v>
      </c>
      <c r="P8044">
        <f t="shared" si="480"/>
        <v>1392768</v>
      </c>
      <c r="Q8044" s="30">
        <f t="shared" si="481"/>
        <v>0</v>
      </c>
    </row>
    <row r="8045" spans="1:17" hidden="1" x14ac:dyDescent="0.3">
      <c r="A8045" s="21">
        <v>59533</v>
      </c>
      <c r="B8045" s="22" t="s">
        <v>8730</v>
      </c>
      <c r="C8045" s="22" t="s">
        <v>1333</v>
      </c>
      <c r="D8045" s="27" t="s">
        <v>8665</v>
      </c>
      <c r="E8045" s="24" t="s">
        <v>4612</v>
      </c>
      <c r="F8045" s="25" t="s">
        <v>4613</v>
      </c>
      <c r="G8045" s="22" t="s">
        <v>39</v>
      </c>
      <c r="H8045" s="26">
        <v>1518645</v>
      </c>
      <c r="I8045" s="28"/>
      <c r="J8045" s="26">
        <v>121492</v>
      </c>
      <c r="K8045" s="26">
        <v>1640137</v>
      </c>
      <c r="L8045" s="22" t="s">
        <v>1336</v>
      </c>
      <c r="M8045" s="22"/>
      <c r="N8045">
        <f t="shared" si="479"/>
        <v>51268</v>
      </c>
      <c r="O8045">
        <f>+VLOOKUP(N8045,'Thanh toán '!O$8:P$8099,2,0)</f>
        <v>1640137</v>
      </c>
      <c r="P8045">
        <f t="shared" si="480"/>
        <v>1640137</v>
      </c>
      <c r="Q8045" s="30">
        <f t="shared" si="481"/>
        <v>0</v>
      </c>
    </row>
    <row r="8046" spans="1:17" hidden="1" x14ac:dyDescent="0.3">
      <c r="A8046" s="21">
        <v>59534</v>
      </c>
      <c r="B8046" s="22" t="s">
        <v>8731</v>
      </c>
      <c r="C8046" s="22" t="s">
        <v>1333</v>
      </c>
      <c r="D8046" s="27" t="s">
        <v>8665</v>
      </c>
      <c r="E8046" s="24" t="s">
        <v>4612</v>
      </c>
      <c r="F8046" s="25" t="s">
        <v>4613</v>
      </c>
      <c r="G8046" s="22" t="s">
        <v>39</v>
      </c>
      <c r="H8046" s="26">
        <v>1844890</v>
      </c>
      <c r="I8046" s="28"/>
      <c r="J8046" s="26">
        <v>147591</v>
      </c>
      <c r="K8046" s="26">
        <v>1992481</v>
      </c>
      <c r="L8046" s="22" t="s">
        <v>1336</v>
      </c>
      <c r="M8046" s="22"/>
      <c r="N8046">
        <f t="shared" si="479"/>
        <v>51269</v>
      </c>
      <c r="O8046">
        <f>+VLOOKUP(N8046,'Thanh toán '!O$8:P$8099,2,0)</f>
        <v>1992481</v>
      </c>
      <c r="P8046">
        <f t="shared" si="480"/>
        <v>1992481</v>
      </c>
      <c r="Q8046" s="30">
        <f t="shared" si="481"/>
        <v>0</v>
      </c>
    </row>
    <row r="8047" spans="1:17" hidden="1" x14ac:dyDescent="0.3">
      <c r="A8047" s="21">
        <v>59535</v>
      </c>
      <c r="B8047" s="22" t="s">
        <v>8732</v>
      </c>
      <c r="C8047" s="22" t="s">
        <v>1333</v>
      </c>
      <c r="D8047" s="27" t="s">
        <v>8665</v>
      </c>
      <c r="E8047" s="24" t="s">
        <v>4612</v>
      </c>
      <c r="F8047" s="25" t="s">
        <v>4613</v>
      </c>
      <c r="G8047" s="22" t="s">
        <v>39</v>
      </c>
      <c r="H8047" s="26">
        <v>555290</v>
      </c>
      <c r="I8047" s="28"/>
      <c r="J8047" s="26">
        <v>44423</v>
      </c>
      <c r="K8047" s="26">
        <v>599713</v>
      </c>
      <c r="L8047" s="22" t="s">
        <v>1336</v>
      </c>
      <c r="M8047" s="22"/>
      <c r="N8047">
        <f t="shared" si="479"/>
        <v>51270</v>
      </c>
      <c r="O8047">
        <f>+VLOOKUP(N8047,'Thanh toán '!O$8:P$8099,2,0)</f>
        <v>599713</v>
      </c>
      <c r="P8047">
        <f t="shared" si="480"/>
        <v>599713</v>
      </c>
      <c r="Q8047" s="30">
        <f t="shared" si="481"/>
        <v>0</v>
      </c>
    </row>
    <row r="8048" spans="1:17" hidden="1" x14ac:dyDescent="0.3">
      <c r="A8048" s="21">
        <v>59536</v>
      </c>
      <c r="B8048" s="22" t="s">
        <v>8733</v>
      </c>
      <c r="C8048" s="22" t="s">
        <v>1333</v>
      </c>
      <c r="D8048" s="27" t="s">
        <v>8665</v>
      </c>
      <c r="E8048" s="24" t="s">
        <v>4612</v>
      </c>
      <c r="F8048" s="25" t="s">
        <v>4613</v>
      </c>
      <c r="G8048" s="22" t="s">
        <v>39</v>
      </c>
      <c r="H8048" s="26">
        <v>1289600</v>
      </c>
      <c r="I8048" s="28"/>
      <c r="J8048" s="26">
        <v>103168</v>
      </c>
      <c r="K8048" s="26">
        <v>1392768</v>
      </c>
      <c r="L8048" s="22" t="s">
        <v>1336</v>
      </c>
      <c r="M8048" s="22"/>
      <c r="N8048">
        <f t="shared" si="479"/>
        <v>51271</v>
      </c>
      <c r="O8048">
        <f>+VLOOKUP(N8048,'Thanh toán '!O$8:P$8099,2,0)</f>
        <v>1392768</v>
      </c>
      <c r="P8048">
        <f t="shared" si="480"/>
        <v>1392768</v>
      </c>
      <c r="Q8048" s="30">
        <f t="shared" si="481"/>
        <v>0</v>
      </c>
    </row>
    <row r="8049" spans="1:17" hidden="1" x14ac:dyDescent="0.3">
      <c r="A8049" s="21">
        <v>59537</v>
      </c>
      <c r="B8049" s="22" t="s">
        <v>8734</v>
      </c>
      <c r="C8049" s="22" t="s">
        <v>1333</v>
      </c>
      <c r="D8049" s="27" t="s">
        <v>8665</v>
      </c>
      <c r="E8049" s="24" t="s">
        <v>4612</v>
      </c>
      <c r="F8049" s="25" t="s">
        <v>4613</v>
      </c>
      <c r="G8049" s="22" t="s">
        <v>39</v>
      </c>
      <c r="H8049" s="26">
        <v>922445</v>
      </c>
      <c r="I8049" s="28"/>
      <c r="J8049" s="26">
        <v>73796</v>
      </c>
      <c r="K8049" s="26">
        <v>996241</v>
      </c>
      <c r="L8049" s="22" t="s">
        <v>1336</v>
      </c>
      <c r="M8049" s="22"/>
      <c r="N8049">
        <f t="shared" si="479"/>
        <v>51272</v>
      </c>
      <c r="O8049">
        <f>+VLOOKUP(N8049,'Thanh toán '!O$8:P$8099,2,0)</f>
        <v>996241</v>
      </c>
      <c r="P8049">
        <f t="shared" si="480"/>
        <v>996241</v>
      </c>
      <c r="Q8049" s="30">
        <f t="shared" si="481"/>
        <v>0</v>
      </c>
    </row>
    <row r="8050" spans="1:17" hidden="1" x14ac:dyDescent="0.3">
      <c r="A8050" s="21">
        <v>59540</v>
      </c>
      <c r="B8050" s="22" t="s">
        <v>8735</v>
      </c>
      <c r="C8050" s="22" t="s">
        <v>1333</v>
      </c>
      <c r="D8050" s="27" t="s">
        <v>8665</v>
      </c>
      <c r="E8050" s="24" t="s">
        <v>4612</v>
      </c>
      <c r="F8050" s="25" t="s">
        <v>4613</v>
      </c>
      <c r="G8050" s="22" t="s">
        <v>39</v>
      </c>
      <c r="H8050" s="26">
        <v>550305</v>
      </c>
      <c r="I8050" s="28"/>
      <c r="J8050" s="26">
        <v>44024</v>
      </c>
      <c r="K8050" s="26">
        <v>594329</v>
      </c>
      <c r="L8050" s="22" t="s">
        <v>1336</v>
      </c>
      <c r="M8050" s="22"/>
      <c r="N8050">
        <f t="shared" si="479"/>
        <v>51275</v>
      </c>
      <c r="O8050">
        <f>+VLOOKUP(N8050,'Thanh toán '!O$8:P$8099,2,0)</f>
        <v>594329</v>
      </c>
      <c r="P8050">
        <f t="shared" si="480"/>
        <v>594329</v>
      </c>
      <c r="Q8050" s="30">
        <f t="shared" si="481"/>
        <v>0</v>
      </c>
    </row>
    <row r="8051" spans="1:17" hidden="1" x14ac:dyDescent="0.3">
      <c r="A8051" s="21">
        <v>59542</v>
      </c>
      <c r="B8051" s="22" t="s">
        <v>8736</v>
      </c>
      <c r="C8051" s="22" t="s">
        <v>1333</v>
      </c>
      <c r="D8051" s="27" t="s">
        <v>8665</v>
      </c>
      <c r="E8051" s="24" t="s">
        <v>206</v>
      </c>
      <c r="F8051" s="25" t="s">
        <v>4739</v>
      </c>
      <c r="G8051" s="22" t="s">
        <v>207</v>
      </c>
      <c r="H8051" s="26">
        <v>2942040</v>
      </c>
      <c r="I8051" s="28"/>
      <c r="J8051" s="26">
        <v>235363</v>
      </c>
      <c r="K8051" s="26">
        <v>3177403</v>
      </c>
      <c r="L8051" s="22" t="s">
        <v>1336</v>
      </c>
      <c r="M8051" s="22"/>
      <c r="N8051">
        <f t="shared" si="479"/>
        <v>51277</v>
      </c>
      <c r="O8051">
        <f>+VLOOKUP(N8051,'Thanh toán '!O$8:P$8099,2,0)</f>
        <v>3177403</v>
      </c>
      <c r="P8051">
        <f t="shared" si="480"/>
        <v>3177403</v>
      </c>
      <c r="Q8051" s="30">
        <f t="shared" si="481"/>
        <v>0</v>
      </c>
    </row>
    <row r="8052" spans="1:17" hidden="1" x14ac:dyDescent="0.3">
      <c r="A8052" s="21">
        <v>59543</v>
      </c>
      <c r="B8052" s="22" t="s">
        <v>8737</v>
      </c>
      <c r="C8052" s="22" t="s">
        <v>1333</v>
      </c>
      <c r="D8052" s="27" t="s">
        <v>8665</v>
      </c>
      <c r="E8052" s="24" t="s">
        <v>4612</v>
      </c>
      <c r="F8052" s="25" t="s">
        <v>4613</v>
      </c>
      <c r="G8052" s="22" t="s">
        <v>39</v>
      </c>
      <c r="H8052" s="26">
        <v>1148879</v>
      </c>
      <c r="I8052" s="28"/>
      <c r="J8052" s="26">
        <v>91910</v>
      </c>
      <c r="K8052" s="26">
        <v>1240789</v>
      </c>
      <c r="L8052" s="22" t="s">
        <v>1336</v>
      </c>
      <c r="M8052" s="22"/>
      <c r="N8052">
        <f t="shared" si="479"/>
        <v>51278</v>
      </c>
      <c r="O8052">
        <f>+VLOOKUP(N8052,'Thanh toán '!O$8:P$8099,2,0)</f>
        <v>1240789</v>
      </c>
      <c r="P8052">
        <f t="shared" si="480"/>
        <v>1240789</v>
      </c>
      <c r="Q8052" s="30">
        <f t="shared" si="481"/>
        <v>0</v>
      </c>
    </row>
    <row r="8053" spans="1:17" hidden="1" x14ac:dyDescent="0.3">
      <c r="A8053" s="21">
        <v>59545</v>
      </c>
      <c r="B8053" s="22" t="s">
        <v>8738</v>
      </c>
      <c r="C8053" s="22" t="s">
        <v>1333</v>
      </c>
      <c r="D8053" s="27" t="s">
        <v>8665</v>
      </c>
      <c r="E8053" s="24" t="s">
        <v>4612</v>
      </c>
      <c r="F8053" s="25" t="s">
        <v>4613</v>
      </c>
      <c r="G8053" s="22" t="s">
        <v>39</v>
      </c>
      <c r="H8053" s="26">
        <v>1522533</v>
      </c>
      <c r="I8053" s="28"/>
      <c r="J8053" s="26">
        <v>121803</v>
      </c>
      <c r="K8053" s="26">
        <v>1644336</v>
      </c>
      <c r="L8053" s="22" t="s">
        <v>1336</v>
      </c>
      <c r="M8053" s="22"/>
      <c r="N8053">
        <f t="shared" si="479"/>
        <v>51280</v>
      </c>
      <c r="O8053">
        <f>+VLOOKUP(N8053,'Thanh toán '!O$8:P$8099,2,0)</f>
        <v>1644336</v>
      </c>
      <c r="P8053">
        <f t="shared" si="480"/>
        <v>1644336</v>
      </c>
      <c r="Q8053" s="30">
        <f t="shared" si="481"/>
        <v>0</v>
      </c>
    </row>
    <row r="8054" spans="1:17" hidden="1" x14ac:dyDescent="0.3">
      <c r="A8054" s="21">
        <v>59546</v>
      </c>
      <c r="B8054" s="22" t="s">
        <v>8739</v>
      </c>
      <c r="C8054" s="22" t="s">
        <v>1333</v>
      </c>
      <c r="D8054" s="27" t="s">
        <v>8665</v>
      </c>
      <c r="E8054" s="24" t="s">
        <v>4612</v>
      </c>
      <c r="F8054" s="25" t="s">
        <v>4613</v>
      </c>
      <c r="G8054" s="22" t="s">
        <v>39</v>
      </c>
      <c r="H8054" s="26">
        <v>1496588</v>
      </c>
      <c r="I8054" s="28"/>
      <c r="J8054" s="26">
        <v>119727</v>
      </c>
      <c r="K8054" s="26">
        <v>1616315</v>
      </c>
      <c r="L8054" s="22" t="s">
        <v>1336</v>
      </c>
      <c r="M8054" s="22"/>
      <c r="N8054">
        <f t="shared" si="479"/>
        <v>51281</v>
      </c>
      <c r="O8054">
        <f>+VLOOKUP(N8054,'Thanh toán '!O$8:P$8099,2,0)</f>
        <v>1616315</v>
      </c>
      <c r="P8054">
        <f t="shared" si="480"/>
        <v>1616315</v>
      </c>
      <c r="Q8054" s="30">
        <f t="shared" si="481"/>
        <v>0</v>
      </c>
    </row>
    <row r="8055" spans="1:17" hidden="1" x14ac:dyDescent="0.3">
      <c r="A8055" s="21">
        <v>59547</v>
      </c>
      <c r="B8055" s="22" t="s">
        <v>8740</v>
      </c>
      <c r="C8055" s="22" t="s">
        <v>1333</v>
      </c>
      <c r="D8055" s="27" t="s">
        <v>8665</v>
      </c>
      <c r="E8055" s="24" t="s">
        <v>4612</v>
      </c>
      <c r="F8055" s="25" t="s">
        <v>4613</v>
      </c>
      <c r="G8055" s="22" t="s">
        <v>39</v>
      </c>
      <c r="H8055" s="26">
        <v>555290</v>
      </c>
      <c r="I8055" s="28"/>
      <c r="J8055" s="26">
        <v>44423</v>
      </c>
      <c r="K8055" s="26">
        <v>599713</v>
      </c>
      <c r="L8055" s="22" t="s">
        <v>1336</v>
      </c>
      <c r="M8055" s="22"/>
      <c r="N8055">
        <f t="shared" si="479"/>
        <v>51282</v>
      </c>
      <c r="O8055">
        <f>+VLOOKUP(N8055,'Thanh toán '!O$8:P$8099,2,0)</f>
        <v>599713</v>
      </c>
      <c r="P8055">
        <f t="shared" si="480"/>
        <v>599713</v>
      </c>
      <c r="Q8055" s="30">
        <f t="shared" si="481"/>
        <v>0</v>
      </c>
    </row>
    <row r="8056" spans="1:17" hidden="1" x14ac:dyDescent="0.3">
      <c r="A8056" s="21">
        <v>59548</v>
      </c>
      <c r="B8056" s="22" t="s">
        <v>8741</v>
      </c>
      <c r="C8056" s="22" t="s">
        <v>1333</v>
      </c>
      <c r="D8056" s="27" t="s">
        <v>8665</v>
      </c>
      <c r="E8056" s="24" t="s">
        <v>164</v>
      </c>
      <c r="F8056" s="25" t="s">
        <v>4723</v>
      </c>
      <c r="G8056" s="22" t="s">
        <v>165</v>
      </c>
      <c r="H8056" s="26">
        <v>1853080</v>
      </c>
      <c r="I8056" s="28"/>
      <c r="J8056" s="26">
        <v>148246</v>
      </c>
      <c r="K8056" s="26">
        <v>2001326</v>
      </c>
      <c r="L8056" s="22" t="s">
        <v>1336</v>
      </c>
      <c r="M8056" s="22"/>
      <c r="N8056">
        <f t="shared" si="479"/>
        <v>51283</v>
      </c>
      <c r="O8056">
        <f>+VLOOKUP(N8056,'Thanh toán '!O$8:P$8099,2,0)</f>
        <v>2001326</v>
      </c>
      <c r="P8056">
        <f t="shared" si="480"/>
        <v>2001326</v>
      </c>
      <c r="Q8056" s="30">
        <f t="shared" si="481"/>
        <v>0</v>
      </c>
    </row>
    <row r="8057" spans="1:17" hidden="1" x14ac:dyDescent="0.3">
      <c r="A8057" s="21">
        <v>59549</v>
      </c>
      <c r="B8057" s="22" t="s">
        <v>8742</v>
      </c>
      <c r="C8057" s="22" t="s">
        <v>1333</v>
      </c>
      <c r="D8057" s="27" t="s">
        <v>8665</v>
      </c>
      <c r="E8057" s="24" t="s">
        <v>4612</v>
      </c>
      <c r="F8057" s="25" t="s">
        <v>4613</v>
      </c>
      <c r="G8057" s="22" t="s">
        <v>39</v>
      </c>
      <c r="H8057" s="26">
        <v>1289600</v>
      </c>
      <c r="I8057" s="28"/>
      <c r="J8057" s="26">
        <v>103168</v>
      </c>
      <c r="K8057" s="26">
        <v>1392768</v>
      </c>
      <c r="L8057" s="22" t="s">
        <v>1336</v>
      </c>
      <c r="M8057" s="22"/>
      <c r="N8057">
        <f t="shared" si="479"/>
        <v>51284</v>
      </c>
      <c r="O8057">
        <f>+VLOOKUP(N8057,'Thanh toán '!O$8:P$8099,2,0)</f>
        <v>1392768</v>
      </c>
      <c r="P8057">
        <f t="shared" si="480"/>
        <v>1392768</v>
      </c>
      <c r="Q8057" s="30">
        <f t="shared" si="481"/>
        <v>0</v>
      </c>
    </row>
    <row r="8058" spans="1:17" hidden="1" x14ac:dyDescent="0.3">
      <c r="A8058" s="21">
        <v>59551</v>
      </c>
      <c r="B8058" s="22" t="s">
        <v>8743</v>
      </c>
      <c r="C8058" s="22" t="s">
        <v>1333</v>
      </c>
      <c r="D8058" s="27" t="s">
        <v>8665</v>
      </c>
      <c r="E8058" s="24" t="s">
        <v>4612</v>
      </c>
      <c r="F8058" s="25" t="s">
        <v>4613</v>
      </c>
      <c r="G8058" s="22" t="s">
        <v>39</v>
      </c>
      <c r="H8058" s="26">
        <v>1289600</v>
      </c>
      <c r="I8058" s="28"/>
      <c r="J8058" s="26">
        <v>103168</v>
      </c>
      <c r="K8058" s="26">
        <v>1392768</v>
      </c>
      <c r="L8058" s="22" t="s">
        <v>1336</v>
      </c>
      <c r="M8058" s="22"/>
      <c r="N8058">
        <f t="shared" si="479"/>
        <v>51286</v>
      </c>
      <c r="O8058">
        <f>+VLOOKUP(N8058,'Thanh toán '!O$8:P$8099,2,0)</f>
        <v>1392768</v>
      </c>
      <c r="P8058">
        <f t="shared" si="480"/>
        <v>1392768</v>
      </c>
      <c r="Q8058" s="30">
        <f t="shared" si="481"/>
        <v>0</v>
      </c>
    </row>
    <row r="8059" spans="1:17" hidden="1" x14ac:dyDescent="0.3">
      <c r="A8059" s="21">
        <v>59552</v>
      </c>
      <c r="B8059" s="22" t="s">
        <v>8744</v>
      </c>
      <c r="C8059" s="22" t="s">
        <v>1333</v>
      </c>
      <c r="D8059" s="27" t="s">
        <v>8665</v>
      </c>
      <c r="E8059" s="24" t="s">
        <v>4612</v>
      </c>
      <c r="F8059" s="25" t="s">
        <v>4613</v>
      </c>
      <c r="G8059" s="22" t="s">
        <v>39</v>
      </c>
      <c r="H8059" s="26">
        <v>772034</v>
      </c>
      <c r="I8059" s="28"/>
      <c r="J8059" s="26">
        <v>61763</v>
      </c>
      <c r="K8059" s="26">
        <v>833797</v>
      </c>
      <c r="L8059" s="22" t="s">
        <v>1336</v>
      </c>
      <c r="M8059" s="22"/>
      <c r="N8059">
        <f t="shared" si="479"/>
        <v>51287</v>
      </c>
      <c r="O8059" t="e">
        <f>+VLOOKUP(N8059,'Thanh toán '!O$8:P$8099,2,0)</f>
        <v>#N/A</v>
      </c>
      <c r="P8059" t="e">
        <f t="shared" si="480"/>
        <v>#N/A</v>
      </c>
      <c r="Q8059" s="30" t="e">
        <f t="shared" si="481"/>
        <v>#N/A</v>
      </c>
    </row>
    <row r="8060" spans="1:17" hidden="1" x14ac:dyDescent="0.3">
      <c r="A8060" s="21">
        <v>59553</v>
      </c>
      <c r="B8060" s="22" t="s">
        <v>8745</v>
      </c>
      <c r="C8060" s="22" t="s">
        <v>1333</v>
      </c>
      <c r="D8060" s="27" t="s">
        <v>8665</v>
      </c>
      <c r="E8060" s="24" t="s">
        <v>4612</v>
      </c>
      <c r="F8060" s="25" t="s">
        <v>4613</v>
      </c>
      <c r="G8060" s="22" t="s">
        <v>39</v>
      </c>
      <c r="H8060" s="26">
        <v>1289600</v>
      </c>
      <c r="I8060" s="28"/>
      <c r="J8060" s="26">
        <v>103168</v>
      </c>
      <c r="K8060" s="26">
        <v>1392768</v>
      </c>
      <c r="L8060" s="22" t="s">
        <v>1336</v>
      </c>
      <c r="M8060" s="22"/>
      <c r="N8060">
        <f t="shared" si="479"/>
        <v>51288</v>
      </c>
      <c r="O8060" t="e">
        <f>+VLOOKUP(N8060,'Thanh toán '!O$8:P$8099,2,0)</f>
        <v>#N/A</v>
      </c>
      <c r="P8060" t="e">
        <f t="shared" si="480"/>
        <v>#N/A</v>
      </c>
      <c r="Q8060" s="30" t="e">
        <f t="shared" si="481"/>
        <v>#N/A</v>
      </c>
    </row>
    <row r="8061" spans="1:17" hidden="1" x14ac:dyDescent="0.3">
      <c r="A8061" s="21">
        <v>59554</v>
      </c>
      <c r="B8061" s="22" t="s">
        <v>8746</v>
      </c>
      <c r="C8061" s="22" t="s">
        <v>1333</v>
      </c>
      <c r="D8061" s="27" t="s">
        <v>8665</v>
      </c>
      <c r="E8061" s="24" t="s">
        <v>4612</v>
      </c>
      <c r="F8061" s="25" t="s">
        <v>4613</v>
      </c>
      <c r="G8061" s="22" t="s">
        <v>39</v>
      </c>
      <c r="H8061" s="26">
        <v>1289600</v>
      </c>
      <c r="I8061" s="28"/>
      <c r="J8061" s="26">
        <v>103168</v>
      </c>
      <c r="K8061" s="26">
        <v>1392768</v>
      </c>
      <c r="L8061" s="22" t="s">
        <v>1336</v>
      </c>
      <c r="M8061" s="22"/>
      <c r="N8061">
        <f t="shared" si="479"/>
        <v>51289</v>
      </c>
      <c r="O8061">
        <f>+VLOOKUP(N8061,'Thanh toán '!O$8:P$8099,2,0)</f>
        <v>1392768</v>
      </c>
      <c r="P8061">
        <f t="shared" si="480"/>
        <v>1392768</v>
      </c>
      <c r="Q8061" s="30">
        <f t="shared" si="481"/>
        <v>0</v>
      </c>
    </row>
    <row r="8062" spans="1:17" hidden="1" x14ac:dyDescent="0.3">
      <c r="A8062" s="21">
        <v>59555</v>
      </c>
      <c r="B8062" s="22" t="s">
        <v>8747</v>
      </c>
      <c r="C8062" s="22" t="s">
        <v>1333</v>
      </c>
      <c r="D8062" s="27" t="s">
        <v>8665</v>
      </c>
      <c r="E8062" s="24" t="s">
        <v>4612</v>
      </c>
      <c r="F8062" s="25" t="s">
        <v>4613</v>
      </c>
      <c r="G8062" s="22" t="s">
        <v>39</v>
      </c>
      <c r="H8062" s="26">
        <v>1289600</v>
      </c>
      <c r="I8062" s="28"/>
      <c r="J8062" s="26">
        <v>103168</v>
      </c>
      <c r="K8062" s="26">
        <v>1392768</v>
      </c>
      <c r="L8062" s="22" t="s">
        <v>1336</v>
      </c>
      <c r="M8062" s="22"/>
      <c r="N8062">
        <f t="shared" si="479"/>
        <v>51290</v>
      </c>
      <c r="O8062">
        <f>+VLOOKUP(N8062,'Thanh toán '!O$8:P$8099,2,0)</f>
        <v>1392768</v>
      </c>
      <c r="P8062">
        <f t="shared" si="480"/>
        <v>1392768</v>
      </c>
      <c r="Q8062" s="30">
        <f t="shared" si="481"/>
        <v>0</v>
      </c>
    </row>
    <row r="8063" spans="1:17" hidden="1" x14ac:dyDescent="0.3">
      <c r="A8063" s="21">
        <v>59556</v>
      </c>
      <c r="B8063" s="22" t="s">
        <v>8748</v>
      </c>
      <c r="C8063" s="22" t="s">
        <v>1333</v>
      </c>
      <c r="D8063" s="27" t="s">
        <v>8665</v>
      </c>
      <c r="E8063" s="24" t="s">
        <v>4612</v>
      </c>
      <c r="F8063" s="25" t="s">
        <v>4613</v>
      </c>
      <c r="G8063" s="22" t="s">
        <v>39</v>
      </c>
      <c r="H8063" s="26">
        <v>1289600</v>
      </c>
      <c r="I8063" s="28"/>
      <c r="J8063" s="26">
        <v>103168</v>
      </c>
      <c r="K8063" s="26">
        <v>1392768</v>
      </c>
      <c r="L8063" s="22" t="s">
        <v>1336</v>
      </c>
      <c r="M8063" s="22"/>
      <c r="N8063">
        <f t="shared" si="479"/>
        <v>51291</v>
      </c>
      <c r="O8063">
        <f>+VLOOKUP(N8063,'Thanh toán '!O$8:P$8099,2,0)</f>
        <v>1392768</v>
      </c>
      <c r="P8063">
        <f t="shared" si="480"/>
        <v>1392768</v>
      </c>
      <c r="Q8063" s="30">
        <f t="shared" si="481"/>
        <v>0</v>
      </c>
    </row>
    <row r="8064" spans="1:17" hidden="1" x14ac:dyDescent="0.3">
      <c r="A8064" s="21">
        <v>59557</v>
      </c>
      <c r="B8064" s="22" t="s">
        <v>8749</v>
      </c>
      <c r="C8064" s="22" t="s">
        <v>1333</v>
      </c>
      <c r="D8064" s="27" t="s">
        <v>8665</v>
      </c>
      <c r="E8064" s="24" t="s">
        <v>4612</v>
      </c>
      <c r="F8064" s="25" t="s">
        <v>4613</v>
      </c>
      <c r="G8064" s="22" t="s">
        <v>39</v>
      </c>
      <c r="H8064" s="26">
        <v>922445</v>
      </c>
      <c r="I8064" s="28"/>
      <c r="J8064" s="26">
        <v>73796</v>
      </c>
      <c r="K8064" s="26">
        <v>996241</v>
      </c>
      <c r="L8064" s="22" t="s">
        <v>1336</v>
      </c>
      <c r="M8064" s="22"/>
      <c r="N8064">
        <f t="shared" si="479"/>
        <v>51292</v>
      </c>
      <c r="O8064">
        <f>+VLOOKUP(N8064,'Thanh toán '!O$8:P$8099,2,0)</f>
        <v>996241</v>
      </c>
      <c r="P8064">
        <f t="shared" si="480"/>
        <v>996241</v>
      </c>
      <c r="Q8064" s="30">
        <f t="shared" si="481"/>
        <v>0</v>
      </c>
    </row>
    <row r="8065" spans="1:17" hidden="1" x14ac:dyDescent="0.3">
      <c r="A8065" s="21">
        <v>59559</v>
      </c>
      <c r="B8065" s="22" t="s">
        <v>8750</v>
      </c>
      <c r="C8065" s="22" t="s">
        <v>1333</v>
      </c>
      <c r="D8065" s="27" t="s">
        <v>8665</v>
      </c>
      <c r="E8065" s="24" t="s">
        <v>4612</v>
      </c>
      <c r="F8065" s="25" t="s">
        <v>4613</v>
      </c>
      <c r="G8065" s="22" t="s">
        <v>39</v>
      </c>
      <c r="H8065" s="26">
        <v>250910</v>
      </c>
      <c r="I8065" s="28"/>
      <c r="J8065" s="26">
        <v>20073</v>
      </c>
      <c r="K8065" s="26">
        <v>270983</v>
      </c>
      <c r="L8065" s="22" t="s">
        <v>1336</v>
      </c>
      <c r="M8065" s="22"/>
      <c r="N8065">
        <f t="shared" si="479"/>
        <v>51294</v>
      </c>
      <c r="O8065">
        <f>+VLOOKUP(N8065,'Thanh toán '!O$8:P$8099,2,0)</f>
        <v>270983</v>
      </c>
      <c r="P8065">
        <f t="shared" si="480"/>
        <v>270983</v>
      </c>
      <c r="Q8065" s="30">
        <f t="shared" si="481"/>
        <v>0</v>
      </c>
    </row>
    <row r="8066" spans="1:17" hidden="1" x14ac:dyDescent="0.3">
      <c r="A8066" s="21">
        <v>59560</v>
      </c>
      <c r="B8066" s="22" t="s">
        <v>8751</v>
      </c>
      <c r="C8066" s="22" t="s">
        <v>1333</v>
      </c>
      <c r="D8066" s="27" t="s">
        <v>8665</v>
      </c>
      <c r="E8066" s="24" t="s">
        <v>4612</v>
      </c>
      <c r="F8066" s="25" t="s">
        <v>4613</v>
      </c>
      <c r="G8066" s="22" t="s">
        <v>39</v>
      </c>
      <c r="H8066" s="26">
        <v>1289600</v>
      </c>
      <c r="I8066" s="28"/>
      <c r="J8066" s="26">
        <v>103168</v>
      </c>
      <c r="K8066" s="26">
        <v>1392768</v>
      </c>
      <c r="L8066" s="22" t="s">
        <v>1336</v>
      </c>
      <c r="M8066" s="22"/>
      <c r="N8066">
        <f t="shared" si="479"/>
        <v>51295</v>
      </c>
      <c r="O8066">
        <f>+VLOOKUP(N8066,'Thanh toán '!O$8:P$8099,2,0)</f>
        <v>1392768</v>
      </c>
      <c r="P8066">
        <f t="shared" si="480"/>
        <v>1392768</v>
      </c>
      <c r="Q8066" s="30">
        <f t="shared" si="481"/>
        <v>0</v>
      </c>
    </row>
    <row r="8067" spans="1:17" hidden="1" x14ac:dyDescent="0.3">
      <c r="A8067" s="21">
        <v>59561</v>
      </c>
      <c r="B8067" s="22" t="s">
        <v>8752</v>
      </c>
      <c r="C8067" s="22" t="s">
        <v>1333</v>
      </c>
      <c r="D8067" s="27" t="s">
        <v>8665</v>
      </c>
      <c r="E8067" s="24" t="s">
        <v>4612</v>
      </c>
      <c r="F8067" s="25" t="s">
        <v>4613</v>
      </c>
      <c r="G8067" s="22" t="s">
        <v>39</v>
      </c>
      <c r="H8067" s="26">
        <v>555290</v>
      </c>
      <c r="I8067" s="28"/>
      <c r="J8067" s="26">
        <v>44423</v>
      </c>
      <c r="K8067" s="26">
        <v>599713</v>
      </c>
      <c r="L8067" s="22" t="s">
        <v>1336</v>
      </c>
      <c r="M8067" s="22"/>
      <c r="N8067">
        <f t="shared" si="479"/>
        <v>51296</v>
      </c>
      <c r="O8067">
        <f>+VLOOKUP(N8067,'Thanh toán '!O$8:P$8099,2,0)</f>
        <v>599713</v>
      </c>
      <c r="P8067">
        <f t="shared" si="480"/>
        <v>599713</v>
      </c>
      <c r="Q8067" s="30">
        <f t="shared" si="481"/>
        <v>0</v>
      </c>
    </row>
    <row r="8068" spans="1:17" hidden="1" x14ac:dyDescent="0.3">
      <c r="A8068" s="21">
        <v>59562</v>
      </c>
      <c r="B8068" s="22" t="s">
        <v>8753</v>
      </c>
      <c r="C8068" s="22" t="s">
        <v>1333</v>
      </c>
      <c r="D8068" s="27" t="s">
        <v>8665</v>
      </c>
      <c r="E8068" s="24" t="s">
        <v>4612</v>
      </c>
      <c r="F8068" s="25" t="s">
        <v>4613</v>
      </c>
      <c r="G8068" s="22" t="s">
        <v>39</v>
      </c>
      <c r="H8068" s="26">
        <v>1289600</v>
      </c>
      <c r="I8068" s="28"/>
      <c r="J8068" s="26">
        <v>103168</v>
      </c>
      <c r="K8068" s="26">
        <v>1392768</v>
      </c>
      <c r="L8068" s="22" t="s">
        <v>1336</v>
      </c>
      <c r="M8068" s="22"/>
      <c r="N8068">
        <f t="shared" si="479"/>
        <v>51297</v>
      </c>
      <c r="O8068">
        <f>+VLOOKUP(N8068,'Thanh toán '!O$8:P$8099,2,0)</f>
        <v>1392768</v>
      </c>
      <c r="P8068">
        <f t="shared" si="480"/>
        <v>1392768</v>
      </c>
      <c r="Q8068" s="30">
        <f t="shared" si="481"/>
        <v>0</v>
      </c>
    </row>
    <row r="8069" spans="1:17" hidden="1" x14ac:dyDescent="0.3">
      <c r="A8069" s="21">
        <v>59563</v>
      </c>
      <c r="B8069" s="22" t="s">
        <v>8754</v>
      </c>
      <c r="C8069" s="22" t="s">
        <v>1333</v>
      </c>
      <c r="D8069" s="27" t="s">
        <v>8665</v>
      </c>
      <c r="E8069" s="24" t="s">
        <v>4612</v>
      </c>
      <c r="F8069" s="25" t="s">
        <v>4613</v>
      </c>
      <c r="G8069" s="22" t="s">
        <v>39</v>
      </c>
      <c r="H8069" s="26">
        <v>1289600</v>
      </c>
      <c r="I8069" s="28"/>
      <c r="J8069" s="26">
        <v>103168</v>
      </c>
      <c r="K8069" s="26">
        <v>1392768</v>
      </c>
      <c r="L8069" s="22" t="s">
        <v>1336</v>
      </c>
      <c r="M8069" s="22"/>
      <c r="N8069">
        <f t="shared" si="479"/>
        <v>51298</v>
      </c>
      <c r="O8069">
        <f>+VLOOKUP(N8069,'Thanh toán '!O$8:P$8099,2,0)</f>
        <v>1392768</v>
      </c>
      <c r="P8069">
        <f t="shared" si="480"/>
        <v>1392768</v>
      </c>
      <c r="Q8069" s="30">
        <f t="shared" si="481"/>
        <v>0</v>
      </c>
    </row>
    <row r="8070" spans="1:17" hidden="1" x14ac:dyDescent="0.3">
      <c r="A8070" s="21">
        <v>59564</v>
      </c>
      <c r="B8070" s="22" t="s">
        <v>8755</v>
      </c>
      <c r="C8070" s="22" t="s">
        <v>1333</v>
      </c>
      <c r="D8070" s="27" t="s">
        <v>8665</v>
      </c>
      <c r="E8070" s="24" t="s">
        <v>4612</v>
      </c>
      <c r="F8070" s="25" t="s">
        <v>4613</v>
      </c>
      <c r="G8070" s="22" t="s">
        <v>39</v>
      </c>
      <c r="H8070" s="26">
        <v>1110580</v>
      </c>
      <c r="I8070" s="28"/>
      <c r="J8070" s="26">
        <v>88846</v>
      </c>
      <c r="K8070" s="26">
        <v>1199426</v>
      </c>
      <c r="L8070" s="22" t="s">
        <v>1336</v>
      </c>
      <c r="M8070" s="22"/>
      <c r="N8070">
        <f t="shared" ref="N8070:N8133" si="482">+B8070*1</f>
        <v>51299</v>
      </c>
      <c r="O8070" t="e">
        <f>+VLOOKUP(N8070,'Thanh toán '!O$8:P$8099,2,0)</f>
        <v>#N/A</v>
      </c>
      <c r="P8070" t="e">
        <f t="shared" ref="P8070:P8133" si="483">+O8070</f>
        <v>#N/A</v>
      </c>
      <c r="Q8070" s="30" t="e">
        <f t="shared" si="481"/>
        <v>#N/A</v>
      </c>
    </row>
    <row r="8071" spans="1:17" hidden="1" x14ac:dyDescent="0.3">
      <c r="A8071" s="21">
        <v>59566</v>
      </c>
      <c r="B8071" s="22" t="s">
        <v>8756</v>
      </c>
      <c r="C8071" s="22" t="s">
        <v>1333</v>
      </c>
      <c r="D8071" s="27" t="s">
        <v>8665</v>
      </c>
      <c r="E8071" s="24" t="s">
        <v>4612</v>
      </c>
      <c r="F8071" s="25" t="s">
        <v>4613</v>
      </c>
      <c r="G8071" s="22" t="s">
        <v>39</v>
      </c>
      <c r="H8071" s="26">
        <v>1723340</v>
      </c>
      <c r="I8071" s="28"/>
      <c r="J8071" s="26">
        <v>137867</v>
      </c>
      <c r="K8071" s="26">
        <v>1861207</v>
      </c>
      <c r="L8071" s="22" t="s">
        <v>1336</v>
      </c>
      <c r="M8071" s="22"/>
      <c r="N8071">
        <f t="shared" si="482"/>
        <v>51301</v>
      </c>
      <c r="O8071" t="e">
        <f>+VLOOKUP(N8071,'Thanh toán '!O$8:P$8099,2,0)</f>
        <v>#N/A</v>
      </c>
      <c r="P8071" t="e">
        <f t="shared" si="483"/>
        <v>#N/A</v>
      </c>
      <c r="Q8071" s="30" t="e">
        <f t="shared" si="481"/>
        <v>#N/A</v>
      </c>
    </row>
    <row r="8072" spans="1:17" hidden="1" x14ac:dyDescent="0.3">
      <c r="A8072" s="21">
        <v>59567</v>
      </c>
      <c r="B8072" s="22" t="s">
        <v>8757</v>
      </c>
      <c r="C8072" s="22" t="s">
        <v>1333</v>
      </c>
      <c r="D8072" s="27" t="s">
        <v>8665</v>
      </c>
      <c r="E8072" s="24" t="s">
        <v>45</v>
      </c>
      <c r="F8072" s="25" t="s">
        <v>4737</v>
      </c>
      <c r="G8072" s="22" t="s">
        <v>46</v>
      </c>
      <c r="H8072" s="26">
        <v>2950450</v>
      </c>
      <c r="I8072" s="28"/>
      <c r="J8072" s="26">
        <v>236036</v>
      </c>
      <c r="K8072" s="26">
        <v>3186486</v>
      </c>
      <c r="L8072" s="22" t="s">
        <v>1336</v>
      </c>
      <c r="M8072" s="22"/>
      <c r="N8072">
        <f t="shared" si="482"/>
        <v>51302</v>
      </c>
      <c r="O8072">
        <f>+VLOOKUP(N8072,'Thanh toán '!O$8:P$8099,2,0)</f>
        <v>3186486</v>
      </c>
      <c r="P8072">
        <f t="shared" si="483"/>
        <v>3186486</v>
      </c>
      <c r="Q8072" s="30">
        <f t="shared" si="481"/>
        <v>0</v>
      </c>
    </row>
    <row r="8073" spans="1:17" hidden="1" x14ac:dyDescent="0.3">
      <c r="A8073" s="21">
        <v>59568</v>
      </c>
      <c r="B8073" s="22" t="s">
        <v>8758</v>
      </c>
      <c r="C8073" s="22" t="s">
        <v>1333</v>
      </c>
      <c r="D8073" s="27" t="s">
        <v>8665</v>
      </c>
      <c r="E8073" s="24" t="s">
        <v>4612</v>
      </c>
      <c r="F8073" s="25" t="s">
        <v>4613</v>
      </c>
      <c r="G8073" s="22" t="s">
        <v>39</v>
      </c>
      <c r="H8073" s="26">
        <v>1289600</v>
      </c>
      <c r="I8073" s="28"/>
      <c r="J8073" s="26">
        <v>103168</v>
      </c>
      <c r="K8073" s="26">
        <v>1392768</v>
      </c>
      <c r="L8073" s="22" t="s">
        <v>1336</v>
      </c>
      <c r="M8073" s="22"/>
      <c r="N8073">
        <f t="shared" si="482"/>
        <v>51303</v>
      </c>
      <c r="O8073" t="e">
        <f>+VLOOKUP(N8073,'Thanh toán '!O$8:P$8099,2,0)</f>
        <v>#N/A</v>
      </c>
      <c r="P8073" t="e">
        <f t="shared" si="483"/>
        <v>#N/A</v>
      </c>
      <c r="Q8073" s="30" t="e">
        <f t="shared" si="481"/>
        <v>#N/A</v>
      </c>
    </row>
    <row r="8074" spans="1:17" hidden="1" x14ac:dyDescent="0.3">
      <c r="A8074" s="21">
        <v>59569</v>
      </c>
      <c r="B8074" s="22" t="s">
        <v>8759</v>
      </c>
      <c r="C8074" s="22" t="s">
        <v>1333</v>
      </c>
      <c r="D8074" s="27" t="s">
        <v>8665</v>
      </c>
      <c r="E8074" s="24" t="s">
        <v>4612</v>
      </c>
      <c r="F8074" s="25" t="s">
        <v>4613</v>
      </c>
      <c r="G8074" s="22" t="s">
        <v>39</v>
      </c>
      <c r="H8074" s="26">
        <v>1289600</v>
      </c>
      <c r="I8074" s="28"/>
      <c r="J8074" s="26">
        <v>103168</v>
      </c>
      <c r="K8074" s="26">
        <v>1392768</v>
      </c>
      <c r="L8074" s="22" t="s">
        <v>1336</v>
      </c>
      <c r="M8074" s="22"/>
      <c r="N8074">
        <f t="shared" si="482"/>
        <v>51304</v>
      </c>
      <c r="O8074">
        <f>+VLOOKUP(N8074,'Thanh toán '!O$8:P$8099,2,0)</f>
        <v>1392768</v>
      </c>
      <c r="P8074">
        <f t="shared" si="483"/>
        <v>1392768</v>
      </c>
      <c r="Q8074" s="30">
        <f t="shared" si="481"/>
        <v>0</v>
      </c>
    </row>
    <row r="8075" spans="1:17" hidden="1" x14ac:dyDescent="0.3">
      <c r="A8075" s="21">
        <v>59570</v>
      </c>
      <c r="B8075" s="22" t="s">
        <v>8760</v>
      </c>
      <c r="C8075" s="22" t="s">
        <v>1333</v>
      </c>
      <c r="D8075" s="27" t="s">
        <v>8665</v>
      </c>
      <c r="E8075" s="24" t="s">
        <v>4612</v>
      </c>
      <c r="F8075" s="25" t="s">
        <v>4613</v>
      </c>
      <c r="G8075" s="22" t="s">
        <v>39</v>
      </c>
      <c r="H8075" s="26">
        <v>1289600</v>
      </c>
      <c r="I8075" s="28"/>
      <c r="J8075" s="26">
        <v>103168</v>
      </c>
      <c r="K8075" s="26">
        <v>1392768</v>
      </c>
      <c r="L8075" s="22" t="s">
        <v>1336</v>
      </c>
      <c r="M8075" s="22"/>
      <c r="N8075">
        <f t="shared" si="482"/>
        <v>51305</v>
      </c>
      <c r="O8075">
        <f>+VLOOKUP(N8075,'Thanh toán '!O$8:P$8099,2,0)</f>
        <v>1392768</v>
      </c>
      <c r="P8075">
        <f t="shared" si="483"/>
        <v>1392768</v>
      </c>
      <c r="Q8075" s="30">
        <f t="shared" si="481"/>
        <v>0</v>
      </c>
    </row>
    <row r="8076" spans="1:17" hidden="1" x14ac:dyDescent="0.3">
      <c r="A8076" s="21">
        <v>59571</v>
      </c>
      <c r="B8076" s="22" t="s">
        <v>8761</v>
      </c>
      <c r="C8076" s="22" t="s">
        <v>1333</v>
      </c>
      <c r="D8076" s="27" t="s">
        <v>8665</v>
      </c>
      <c r="E8076" s="24" t="s">
        <v>4612</v>
      </c>
      <c r="F8076" s="25" t="s">
        <v>4613</v>
      </c>
      <c r="G8076" s="22" t="s">
        <v>39</v>
      </c>
      <c r="H8076" s="26">
        <v>1289600</v>
      </c>
      <c r="I8076" s="28"/>
      <c r="J8076" s="26">
        <v>103168</v>
      </c>
      <c r="K8076" s="26">
        <v>1392768</v>
      </c>
      <c r="L8076" s="22" t="s">
        <v>1336</v>
      </c>
      <c r="M8076" s="22"/>
      <c r="N8076">
        <f t="shared" si="482"/>
        <v>51306</v>
      </c>
      <c r="O8076">
        <f>+VLOOKUP(N8076,'Thanh toán '!O$8:P$8099,2,0)</f>
        <v>1392768</v>
      </c>
      <c r="P8076">
        <f t="shared" si="483"/>
        <v>1392768</v>
      </c>
      <c r="Q8076" s="30">
        <f t="shared" si="481"/>
        <v>0</v>
      </c>
    </row>
    <row r="8077" spans="1:17" hidden="1" x14ac:dyDescent="0.3">
      <c r="A8077" s="21">
        <v>59572</v>
      </c>
      <c r="B8077" s="22" t="s">
        <v>8762</v>
      </c>
      <c r="C8077" s="22" t="s">
        <v>1333</v>
      </c>
      <c r="D8077" s="27" t="s">
        <v>8665</v>
      </c>
      <c r="E8077" s="24" t="s">
        <v>4612</v>
      </c>
      <c r="F8077" s="25" t="s">
        <v>4613</v>
      </c>
      <c r="G8077" s="22" t="s">
        <v>39</v>
      </c>
      <c r="H8077" s="26">
        <v>1289600</v>
      </c>
      <c r="I8077" s="28"/>
      <c r="J8077" s="26">
        <v>103168</v>
      </c>
      <c r="K8077" s="26">
        <v>1392768</v>
      </c>
      <c r="L8077" s="22" t="s">
        <v>1336</v>
      </c>
      <c r="M8077" s="22"/>
      <c r="N8077">
        <f t="shared" si="482"/>
        <v>51307</v>
      </c>
      <c r="O8077">
        <f>+VLOOKUP(N8077,'Thanh toán '!O$8:P$8099,2,0)</f>
        <v>1392768</v>
      </c>
      <c r="P8077">
        <f t="shared" si="483"/>
        <v>1392768</v>
      </c>
      <c r="Q8077" s="30">
        <f t="shared" si="481"/>
        <v>0</v>
      </c>
    </row>
    <row r="8078" spans="1:17" hidden="1" x14ac:dyDescent="0.3">
      <c r="A8078" s="21">
        <v>59573</v>
      </c>
      <c r="B8078" s="22" t="s">
        <v>8763</v>
      </c>
      <c r="C8078" s="22" t="s">
        <v>1333</v>
      </c>
      <c r="D8078" s="27" t="s">
        <v>8665</v>
      </c>
      <c r="E8078" s="24" t="s">
        <v>4612</v>
      </c>
      <c r="F8078" s="25" t="s">
        <v>4613</v>
      </c>
      <c r="G8078" s="22" t="s">
        <v>39</v>
      </c>
      <c r="H8078" s="26">
        <v>1289600</v>
      </c>
      <c r="I8078" s="28"/>
      <c r="J8078" s="26">
        <v>103168</v>
      </c>
      <c r="K8078" s="26">
        <v>1392768</v>
      </c>
      <c r="L8078" s="22" t="s">
        <v>1336</v>
      </c>
      <c r="M8078" s="22"/>
      <c r="N8078">
        <f t="shared" si="482"/>
        <v>51308</v>
      </c>
      <c r="O8078">
        <f>+VLOOKUP(N8078,'Thanh toán '!O$8:P$8099,2,0)</f>
        <v>1392768</v>
      </c>
      <c r="P8078">
        <f t="shared" si="483"/>
        <v>1392768</v>
      </c>
      <c r="Q8078" s="30">
        <f t="shared" si="481"/>
        <v>0</v>
      </c>
    </row>
    <row r="8079" spans="1:17" hidden="1" x14ac:dyDescent="0.3">
      <c r="A8079" s="21">
        <v>59574</v>
      </c>
      <c r="B8079" s="22" t="s">
        <v>8764</v>
      </c>
      <c r="C8079" s="22" t="s">
        <v>1333</v>
      </c>
      <c r="D8079" s="27" t="s">
        <v>8665</v>
      </c>
      <c r="E8079" s="24" t="s">
        <v>4612</v>
      </c>
      <c r="F8079" s="25" t="s">
        <v>4613</v>
      </c>
      <c r="G8079" s="22" t="s">
        <v>39</v>
      </c>
      <c r="H8079" s="26">
        <v>1173355</v>
      </c>
      <c r="I8079" s="28"/>
      <c r="J8079" s="26">
        <v>93868</v>
      </c>
      <c r="K8079" s="26">
        <v>1267223</v>
      </c>
      <c r="L8079" s="22" t="s">
        <v>1336</v>
      </c>
      <c r="M8079" s="22"/>
      <c r="N8079">
        <f t="shared" si="482"/>
        <v>51309</v>
      </c>
      <c r="O8079">
        <f>+VLOOKUP(N8079,'Thanh toán '!O$8:P$8099,2,0)</f>
        <v>1267223</v>
      </c>
      <c r="P8079">
        <f t="shared" si="483"/>
        <v>1267223</v>
      </c>
      <c r="Q8079" s="30">
        <f t="shared" si="481"/>
        <v>0</v>
      </c>
    </row>
    <row r="8080" spans="1:17" hidden="1" x14ac:dyDescent="0.3">
      <c r="A8080" s="21">
        <v>59575</v>
      </c>
      <c r="B8080" s="22" t="s">
        <v>8765</v>
      </c>
      <c r="C8080" s="22" t="s">
        <v>1333</v>
      </c>
      <c r="D8080" s="27" t="s">
        <v>8665</v>
      </c>
      <c r="E8080" s="24" t="s">
        <v>4612</v>
      </c>
      <c r="F8080" s="25" t="s">
        <v>4613</v>
      </c>
      <c r="G8080" s="22" t="s">
        <v>39</v>
      </c>
      <c r="H8080" s="26">
        <v>1289600</v>
      </c>
      <c r="I8080" s="28"/>
      <c r="J8080" s="26">
        <v>103168</v>
      </c>
      <c r="K8080" s="26">
        <v>1392768</v>
      </c>
      <c r="L8080" s="22" t="s">
        <v>1336</v>
      </c>
      <c r="M8080" s="22"/>
      <c r="N8080">
        <f t="shared" si="482"/>
        <v>51310</v>
      </c>
      <c r="O8080">
        <f>+VLOOKUP(N8080,'Thanh toán '!O$8:P$8099,2,0)</f>
        <v>1392768</v>
      </c>
      <c r="P8080">
        <f t="shared" si="483"/>
        <v>1392768</v>
      </c>
      <c r="Q8080" s="30">
        <f t="shared" si="481"/>
        <v>0</v>
      </c>
    </row>
    <row r="8081" spans="1:17" hidden="1" x14ac:dyDescent="0.3">
      <c r="A8081" s="21">
        <v>59576</v>
      </c>
      <c r="B8081" s="22" t="s">
        <v>8766</v>
      </c>
      <c r="C8081" s="22" t="s">
        <v>1333</v>
      </c>
      <c r="D8081" s="27" t="s">
        <v>8665</v>
      </c>
      <c r="E8081" s="24" t="s">
        <v>4612</v>
      </c>
      <c r="F8081" s="25" t="s">
        <v>4613</v>
      </c>
      <c r="G8081" s="22" t="s">
        <v>39</v>
      </c>
      <c r="H8081" s="26">
        <v>703790</v>
      </c>
      <c r="I8081" s="28"/>
      <c r="J8081" s="26">
        <v>56303</v>
      </c>
      <c r="K8081" s="26">
        <v>760093</v>
      </c>
      <c r="L8081" s="22" t="s">
        <v>1336</v>
      </c>
      <c r="M8081" s="22"/>
      <c r="N8081">
        <f t="shared" si="482"/>
        <v>51311</v>
      </c>
      <c r="O8081">
        <f>+VLOOKUP(N8081,'Thanh toán '!O$8:P$8099,2,0)</f>
        <v>760093</v>
      </c>
      <c r="P8081">
        <f t="shared" si="483"/>
        <v>760093</v>
      </c>
      <c r="Q8081" s="30">
        <f t="shared" si="481"/>
        <v>0</v>
      </c>
    </row>
    <row r="8082" spans="1:17" hidden="1" x14ac:dyDescent="0.3">
      <c r="A8082" s="21">
        <v>59577</v>
      </c>
      <c r="B8082" s="22" t="s">
        <v>8767</v>
      </c>
      <c r="C8082" s="22" t="s">
        <v>1333</v>
      </c>
      <c r="D8082" s="27" t="s">
        <v>8665</v>
      </c>
      <c r="E8082" s="24" t="s">
        <v>4612</v>
      </c>
      <c r="F8082" s="25" t="s">
        <v>4613</v>
      </c>
      <c r="G8082" s="22" t="s">
        <v>39</v>
      </c>
      <c r="H8082" s="26">
        <v>1289600</v>
      </c>
      <c r="I8082" s="28"/>
      <c r="J8082" s="26">
        <v>103168</v>
      </c>
      <c r="K8082" s="26">
        <v>1392768</v>
      </c>
      <c r="L8082" s="22" t="s">
        <v>1336</v>
      </c>
      <c r="M8082" s="22"/>
      <c r="N8082">
        <f t="shared" si="482"/>
        <v>51312</v>
      </c>
      <c r="O8082">
        <f>+VLOOKUP(N8082,'Thanh toán '!O$8:P$8099,2,0)</f>
        <v>1392768</v>
      </c>
      <c r="P8082">
        <f t="shared" si="483"/>
        <v>1392768</v>
      </c>
      <c r="Q8082" s="30">
        <f t="shared" si="481"/>
        <v>0</v>
      </c>
    </row>
    <row r="8083" spans="1:17" hidden="1" x14ac:dyDescent="0.3">
      <c r="A8083" s="21">
        <v>59578</v>
      </c>
      <c r="B8083" s="22" t="s">
        <v>8768</v>
      </c>
      <c r="C8083" s="22" t="s">
        <v>1333</v>
      </c>
      <c r="D8083" s="27" t="s">
        <v>8665</v>
      </c>
      <c r="E8083" s="24" t="s">
        <v>4612</v>
      </c>
      <c r="F8083" s="25" t="s">
        <v>4613</v>
      </c>
      <c r="G8083" s="22" t="s">
        <v>39</v>
      </c>
      <c r="H8083" s="26">
        <v>922445</v>
      </c>
      <c r="I8083" s="28"/>
      <c r="J8083" s="26">
        <v>73796</v>
      </c>
      <c r="K8083" s="26">
        <v>996241</v>
      </c>
      <c r="L8083" s="22" t="s">
        <v>1336</v>
      </c>
      <c r="M8083" s="22"/>
      <c r="N8083">
        <f t="shared" si="482"/>
        <v>51313</v>
      </c>
      <c r="O8083">
        <f>+VLOOKUP(N8083,'Thanh toán '!O$8:P$8099,2,0)</f>
        <v>996241</v>
      </c>
      <c r="P8083">
        <f t="shared" si="483"/>
        <v>996241</v>
      </c>
      <c r="Q8083" s="30">
        <f t="shared" ref="Q8083:Q8146" si="484">+O8083-K8083</f>
        <v>0</v>
      </c>
    </row>
    <row r="8084" spans="1:17" hidden="1" x14ac:dyDescent="0.3">
      <c r="A8084" s="21">
        <v>59579</v>
      </c>
      <c r="B8084" s="22" t="s">
        <v>8769</v>
      </c>
      <c r="C8084" s="22" t="s">
        <v>1333</v>
      </c>
      <c r="D8084" s="27" t="s">
        <v>8665</v>
      </c>
      <c r="E8084" s="24" t="s">
        <v>4612</v>
      </c>
      <c r="F8084" s="25" t="s">
        <v>4613</v>
      </c>
      <c r="G8084" s="22" t="s">
        <v>39</v>
      </c>
      <c r="H8084" s="26">
        <v>555290</v>
      </c>
      <c r="I8084" s="28"/>
      <c r="J8084" s="26">
        <v>44423</v>
      </c>
      <c r="K8084" s="26">
        <v>599713</v>
      </c>
      <c r="L8084" s="22" t="s">
        <v>1336</v>
      </c>
      <c r="M8084" s="22"/>
      <c r="N8084">
        <f t="shared" si="482"/>
        <v>51314</v>
      </c>
      <c r="O8084">
        <f>+VLOOKUP(N8084,'Thanh toán '!O$8:P$8099,2,0)</f>
        <v>599713</v>
      </c>
      <c r="P8084">
        <f t="shared" si="483"/>
        <v>599713</v>
      </c>
      <c r="Q8084" s="30">
        <f t="shared" si="484"/>
        <v>0</v>
      </c>
    </row>
    <row r="8085" spans="1:17" hidden="1" x14ac:dyDescent="0.3">
      <c r="A8085" s="21">
        <v>59580</v>
      </c>
      <c r="B8085" s="22" t="s">
        <v>8770</v>
      </c>
      <c r="C8085" s="22" t="s">
        <v>1333</v>
      </c>
      <c r="D8085" s="27" t="s">
        <v>8665</v>
      </c>
      <c r="E8085" s="24" t="s">
        <v>4612</v>
      </c>
      <c r="F8085" s="25" t="s">
        <v>4613</v>
      </c>
      <c r="G8085" s="22" t="s">
        <v>39</v>
      </c>
      <c r="H8085" s="26">
        <v>1289600</v>
      </c>
      <c r="I8085" s="28"/>
      <c r="J8085" s="26">
        <v>103168</v>
      </c>
      <c r="K8085" s="26">
        <v>1392768</v>
      </c>
      <c r="L8085" s="22" t="s">
        <v>1336</v>
      </c>
      <c r="M8085" s="22"/>
      <c r="N8085">
        <f t="shared" si="482"/>
        <v>51315</v>
      </c>
      <c r="O8085">
        <f>+VLOOKUP(N8085,'Thanh toán '!O$8:P$8099,2,0)</f>
        <v>1392768</v>
      </c>
      <c r="P8085">
        <f t="shared" si="483"/>
        <v>1392768</v>
      </c>
      <c r="Q8085" s="30">
        <f t="shared" si="484"/>
        <v>0</v>
      </c>
    </row>
    <row r="8086" spans="1:17" hidden="1" x14ac:dyDescent="0.3">
      <c r="A8086" s="21">
        <v>59581</v>
      </c>
      <c r="B8086" s="22" t="s">
        <v>8771</v>
      </c>
      <c r="C8086" s="22" t="s">
        <v>1333</v>
      </c>
      <c r="D8086" s="27" t="s">
        <v>8665</v>
      </c>
      <c r="E8086" s="24" t="s">
        <v>4612</v>
      </c>
      <c r="F8086" s="25" t="s">
        <v>4613</v>
      </c>
      <c r="G8086" s="22" t="s">
        <v>39</v>
      </c>
      <c r="H8086" s="26">
        <v>1289600</v>
      </c>
      <c r="I8086" s="28"/>
      <c r="J8086" s="26">
        <v>103168</v>
      </c>
      <c r="K8086" s="26">
        <v>1392768</v>
      </c>
      <c r="L8086" s="22" t="s">
        <v>1336</v>
      </c>
      <c r="M8086" s="22"/>
      <c r="N8086">
        <f t="shared" si="482"/>
        <v>51316</v>
      </c>
      <c r="O8086">
        <f>+VLOOKUP(N8086,'Thanh toán '!O$8:P$8099,2,0)</f>
        <v>1392768</v>
      </c>
      <c r="P8086">
        <f t="shared" si="483"/>
        <v>1392768</v>
      </c>
      <c r="Q8086" s="30">
        <f t="shared" si="484"/>
        <v>0</v>
      </c>
    </row>
    <row r="8087" spans="1:17" hidden="1" x14ac:dyDescent="0.3">
      <c r="A8087" s="21">
        <v>59582</v>
      </c>
      <c r="B8087" s="22" t="s">
        <v>8772</v>
      </c>
      <c r="C8087" s="22" t="s">
        <v>1333</v>
      </c>
      <c r="D8087" s="27" t="s">
        <v>8665</v>
      </c>
      <c r="E8087" s="24" t="s">
        <v>4612</v>
      </c>
      <c r="F8087" s="25" t="s">
        <v>4613</v>
      </c>
      <c r="G8087" s="22" t="s">
        <v>39</v>
      </c>
      <c r="H8087" s="26">
        <v>1844890</v>
      </c>
      <c r="I8087" s="28"/>
      <c r="J8087" s="26">
        <v>147591</v>
      </c>
      <c r="K8087" s="26">
        <v>1992481</v>
      </c>
      <c r="L8087" s="22" t="s">
        <v>1336</v>
      </c>
      <c r="M8087" s="22"/>
      <c r="N8087">
        <f t="shared" si="482"/>
        <v>51317</v>
      </c>
      <c r="O8087">
        <f>+VLOOKUP(N8087,'Thanh toán '!O$8:P$8099,2,0)</f>
        <v>1992481</v>
      </c>
      <c r="P8087">
        <f t="shared" si="483"/>
        <v>1992481</v>
      </c>
      <c r="Q8087" s="30">
        <f t="shared" si="484"/>
        <v>0</v>
      </c>
    </row>
    <row r="8088" spans="1:17" hidden="1" x14ac:dyDescent="0.3">
      <c r="A8088" s="21">
        <v>59583</v>
      </c>
      <c r="B8088" s="22" t="s">
        <v>8773</v>
      </c>
      <c r="C8088" s="22" t="s">
        <v>1333</v>
      </c>
      <c r="D8088" s="27" t="s">
        <v>8665</v>
      </c>
      <c r="E8088" s="24" t="s">
        <v>4612</v>
      </c>
      <c r="F8088" s="25" t="s">
        <v>4613</v>
      </c>
      <c r="G8088" s="22" t="s">
        <v>39</v>
      </c>
      <c r="H8088" s="26">
        <v>1289600</v>
      </c>
      <c r="I8088" s="28"/>
      <c r="J8088" s="26">
        <v>103168</v>
      </c>
      <c r="K8088" s="26">
        <v>1392768</v>
      </c>
      <c r="L8088" s="22" t="s">
        <v>1336</v>
      </c>
      <c r="M8088" s="22"/>
      <c r="N8088">
        <f t="shared" si="482"/>
        <v>51318</v>
      </c>
      <c r="O8088">
        <f>+VLOOKUP(N8088,'Thanh toán '!O$8:P$8099,2,0)</f>
        <v>1392768</v>
      </c>
      <c r="P8088">
        <f t="shared" si="483"/>
        <v>1392768</v>
      </c>
      <c r="Q8088" s="30">
        <f t="shared" si="484"/>
        <v>0</v>
      </c>
    </row>
    <row r="8089" spans="1:17" hidden="1" x14ac:dyDescent="0.3">
      <c r="A8089" s="21">
        <v>59584</v>
      </c>
      <c r="B8089" s="22" t="s">
        <v>8774</v>
      </c>
      <c r="C8089" s="22" t="s">
        <v>1333</v>
      </c>
      <c r="D8089" s="27" t="s">
        <v>8665</v>
      </c>
      <c r="E8089" s="24" t="s">
        <v>4612</v>
      </c>
      <c r="F8089" s="25" t="s">
        <v>4613</v>
      </c>
      <c r="G8089" s="22" t="s">
        <v>39</v>
      </c>
      <c r="H8089" s="26">
        <v>1334595</v>
      </c>
      <c r="I8089" s="28"/>
      <c r="J8089" s="26">
        <v>106768</v>
      </c>
      <c r="K8089" s="26">
        <v>1441363</v>
      </c>
      <c r="L8089" s="22" t="s">
        <v>1336</v>
      </c>
      <c r="M8089" s="22"/>
      <c r="N8089">
        <f t="shared" si="482"/>
        <v>51319</v>
      </c>
      <c r="O8089">
        <f>+VLOOKUP(N8089,'Thanh toán '!O$8:P$8099,2,0)</f>
        <v>1441363</v>
      </c>
      <c r="P8089">
        <f t="shared" si="483"/>
        <v>1441363</v>
      </c>
      <c r="Q8089" s="30">
        <f t="shared" si="484"/>
        <v>0</v>
      </c>
    </row>
    <row r="8090" spans="1:17" hidden="1" x14ac:dyDescent="0.3">
      <c r="A8090" s="21">
        <v>59585</v>
      </c>
      <c r="B8090" s="22" t="s">
        <v>8775</v>
      </c>
      <c r="C8090" s="22" t="s">
        <v>1333</v>
      </c>
      <c r="D8090" s="27" t="s">
        <v>8665</v>
      </c>
      <c r="E8090" s="24" t="s">
        <v>4612</v>
      </c>
      <c r="F8090" s="25" t="s">
        <v>4613</v>
      </c>
      <c r="G8090" s="22" t="s">
        <v>39</v>
      </c>
      <c r="H8090" s="26">
        <v>1289600</v>
      </c>
      <c r="I8090" s="28"/>
      <c r="J8090" s="26">
        <v>103168</v>
      </c>
      <c r="K8090" s="26">
        <v>1392768</v>
      </c>
      <c r="L8090" s="22" t="s">
        <v>1336</v>
      </c>
      <c r="M8090" s="22"/>
      <c r="N8090">
        <f t="shared" si="482"/>
        <v>51320</v>
      </c>
      <c r="O8090">
        <f>+VLOOKUP(N8090,'Thanh toán '!O$8:P$8099,2,0)</f>
        <v>1392768</v>
      </c>
      <c r="P8090">
        <f t="shared" si="483"/>
        <v>1392768</v>
      </c>
      <c r="Q8090" s="30">
        <f t="shared" si="484"/>
        <v>0</v>
      </c>
    </row>
    <row r="8091" spans="1:17" hidden="1" x14ac:dyDescent="0.3">
      <c r="A8091" s="21">
        <v>59586</v>
      </c>
      <c r="B8091" s="22" t="s">
        <v>8776</v>
      </c>
      <c r="C8091" s="22" t="s">
        <v>1333</v>
      </c>
      <c r="D8091" s="27" t="s">
        <v>8665</v>
      </c>
      <c r="E8091" s="24" t="s">
        <v>4612</v>
      </c>
      <c r="F8091" s="25" t="s">
        <v>4613</v>
      </c>
      <c r="G8091" s="22" t="s">
        <v>39</v>
      </c>
      <c r="H8091" s="26">
        <v>1173355</v>
      </c>
      <c r="I8091" s="28"/>
      <c r="J8091" s="26">
        <v>93868</v>
      </c>
      <c r="K8091" s="26">
        <v>1267223</v>
      </c>
      <c r="L8091" s="22" t="s">
        <v>1336</v>
      </c>
      <c r="M8091" s="22"/>
      <c r="N8091">
        <f t="shared" si="482"/>
        <v>51321</v>
      </c>
      <c r="O8091">
        <f>+VLOOKUP(N8091,'Thanh toán '!O$8:P$8099,2,0)</f>
        <v>1267223</v>
      </c>
      <c r="P8091">
        <f t="shared" si="483"/>
        <v>1267223</v>
      </c>
      <c r="Q8091" s="30">
        <f t="shared" si="484"/>
        <v>0</v>
      </c>
    </row>
    <row r="8092" spans="1:17" hidden="1" x14ac:dyDescent="0.3">
      <c r="A8092" s="21">
        <v>59587</v>
      </c>
      <c r="B8092" s="22" t="s">
        <v>8777</v>
      </c>
      <c r="C8092" s="22" t="s">
        <v>1333</v>
      </c>
      <c r="D8092" s="27" t="s">
        <v>8665</v>
      </c>
      <c r="E8092" s="24" t="s">
        <v>4612</v>
      </c>
      <c r="F8092" s="25" t="s">
        <v>4613</v>
      </c>
      <c r="G8092" s="22" t="s">
        <v>39</v>
      </c>
      <c r="H8092" s="26">
        <v>1289600</v>
      </c>
      <c r="I8092" s="28"/>
      <c r="J8092" s="26">
        <v>103168</v>
      </c>
      <c r="K8092" s="26">
        <v>1392768</v>
      </c>
      <c r="L8092" s="22" t="s">
        <v>1336</v>
      </c>
      <c r="M8092" s="22"/>
      <c r="N8092">
        <f t="shared" si="482"/>
        <v>51322</v>
      </c>
      <c r="O8092">
        <f>+VLOOKUP(N8092,'Thanh toán '!O$8:P$8099,2,0)</f>
        <v>1392768</v>
      </c>
      <c r="P8092">
        <f t="shared" si="483"/>
        <v>1392768</v>
      </c>
      <c r="Q8092" s="30">
        <f t="shared" si="484"/>
        <v>0</v>
      </c>
    </row>
    <row r="8093" spans="1:17" hidden="1" x14ac:dyDescent="0.3">
      <c r="A8093" s="21">
        <v>59588</v>
      </c>
      <c r="B8093" s="22" t="s">
        <v>8778</v>
      </c>
      <c r="C8093" s="22" t="s">
        <v>1333</v>
      </c>
      <c r="D8093" s="27" t="s">
        <v>8665</v>
      </c>
      <c r="E8093" s="24" t="s">
        <v>50</v>
      </c>
      <c r="F8093" s="25" t="s">
        <v>5314</v>
      </c>
      <c r="G8093" s="22" t="s">
        <v>51</v>
      </c>
      <c r="H8093" s="26">
        <v>1696795</v>
      </c>
      <c r="I8093" s="28"/>
      <c r="J8093" s="26">
        <v>135744</v>
      </c>
      <c r="K8093" s="26">
        <v>1832539</v>
      </c>
      <c r="L8093" s="22" t="s">
        <v>1336</v>
      </c>
      <c r="M8093" s="22"/>
      <c r="N8093">
        <f t="shared" si="482"/>
        <v>51323</v>
      </c>
      <c r="O8093">
        <f>+VLOOKUP(N8093,'Thanh toán '!O$8:P$8099,2,0)</f>
        <v>1832539</v>
      </c>
      <c r="P8093">
        <f t="shared" si="483"/>
        <v>1832539</v>
      </c>
      <c r="Q8093" s="30">
        <f t="shared" si="484"/>
        <v>0</v>
      </c>
    </row>
    <row r="8094" spans="1:17" hidden="1" x14ac:dyDescent="0.3">
      <c r="A8094" s="21">
        <v>59589</v>
      </c>
      <c r="B8094" s="22" t="s">
        <v>8779</v>
      </c>
      <c r="C8094" s="22" t="s">
        <v>1333</v>
      </c>
      <c r="D8094" s="27" t="s">
        <v>8665</v>
      </c>
      <c r="E8094" s="24" t="s">
        <v>4612</v>
      </c>
      <c r="F8094" s="25" t="s">
        <v>4613</v>
      </c>
      <c r="G8094" s="22" t="s">
        <v>39</v>
      </c>
      <c r="H8094" s="26">
        <v>700329</v>
      </c>
      <c r="I8094" s="28"/>
      <c r="J8094" s="26">
        <v>56026</v>
      </c>
      <c r="K8094" s="26">
        <v>756355</v>
      </c>
      <c r="L8094" s="22" t="s">
        <v>1336</v>
      </c>
      <c r="M8094" s="22"/>
      <c r="N8094">
        <f t="shared" si="482"/>
        <v>51324</v>
      </c>
      <c r="O8094">
        <f>+VLOOKUP(N8094,'Thanh toán '!O$8:P$8099,2,0)</f>
        <v>756355</v>
      </c>
      <c r="P8094">
        <f t="shared" si="483"/>
        <v>756355</v>
      </c>
      <c r="Q8094" s="30">
        <f t="shared" si="484"/>
        <v>0</v>
      </c>
    </row>
    <row r="8095" spans="1:17" hidden="1" x14ac:dyDescent="0.3">
      <c r="A8095" s="21">
        <v>59687</v>
      </c>
      <c r="B8095" s="22" t="s">
        <v>8780</v>
      </c>
      <c r="C8095" s="22" t="s">
        <v>1333</v>
      </c>
      <c r="D8095" s="27" t="s">
        <v>8665</v>
      </c>
      <c r="E8095" s="24" t="s">
        <v>195</v>
      </c>
      <c r="F8095" s="25" t="s">
        <v>4625</v>
      </c>
      <c r="G8095" s="22" t="s">
        <v>196</v>
      </c>
      <c r="H8095" s="26">
        <v>7181680</v>
      </c>
      <c r="I8095" s="28"/>
      <c r="J8095" s="26">
        <v>574534</v>
      </c>
      <c r="K8095" s="26">
        <v>7756214</v>
      </c>
      <c r="L8095" s="22" t="s">
        <v>1336</v>
      </c>
      <c r="M8095" s="22"/>
      <c r="N8095">
        <f t="shared" si="482"/>
        <v>51422</v>
      </c>
      <c r="O8095">
        <f>+VLOOKUP(N8095,'Thanh toán '!O$8:P$8099,2,0)</f>
        <v>7756214</v>
      </c>
      <c r="P8095">
        <f t="shared" si="483"/>
        <v>7756214</v>
      </c>
      <c r="Q8095" s="30">
        <f t="shared" si="484"/>
        <v>0</v>
      </c>
    </row>
    <row r="8096" spans="1:17" hidden="1" x14ac:dyDescent="0.3">
      <c r="A8096" s="21">
        <v>59770</v>
      </c>
      <c r="B8096" s="22" t="s">
        <v>8781</v>
      </c>
      <c r="C8096" s="22" t="s">
        <v>1333</v>
      </c>
      <c r="D8096" s="27" t="s">
        <v>8665</v>
      </c>
      <c r="E8096" s="24" t="s">
        <v>4612</v>
      </c>
      <c r="F8096" s="25" t="s">
        <v>4613</v>
      </c>
      <c r="G8096" s="22" t="s">
        <v>39</v>
      </c>
      <c r="H8096" s="26">
        <v>1289600</v>
      </c>
      <c r="I8096" s="28"/>
      <c r="J8096" s="26">
        <v>103168</v>
      </c>
      <c r="K8096" s="26">
        <v>1392768</v>
      </c>
      <c r="L8096" s="22" t="s">
        <v>1336</v>
      </c>
      <c r="M8096" s="22"/>
      <c r="N8096">
        <f t="shared" si="482"/>
        <v>51505</v>
      </c>
      <c r="O8096">
        <f>+VLOOKUP(N8096,'Thanh toán '!O$8:P$8099,2,0)</f>
        <v>1392768</v>
      </c>
      <c r="P8096">
        <f t="shared" si="483"/>
        <v>1392768</v>
      </c>
      <c r="Q8096" s="30">
        <f t="shared" si="484"/>
        <v>0</v>
      </c>
    </row>
    <row r="8097" spans="1:17" hidden="1" x14ac:dyDescent="0.3">
      <c r="A8097" s="21">
        <v>59771</v>
      </c>
      <c r="B8097" s="22" t="s">
        <v>8782</v>
      </c>
      <c r="C8097" s="22" t="s">
        <v>1333</v>
      </c>
      <c r="D8097" s="27" t="s">
        <v>8665</v>
      </c>
      <c r="E8097" s="24" t="s">
        <v>4612</v>
      </c>
      <c r="F8097" s="25" t="s">
        <v>4613</v>
      </c>
      <c r="G8097" s="22" t="s">
        <v>39</v>
      </c>
      <c r="H8097" s="26">
        <v>333174</v>
      </c>
      <c r="I8097" s="28"/>
      <c r="J8097" s="26">
        <v>26654</v>
      </c>
      <c r="K8097" s="26">
        <v>359828</v>
      </c>
      <c r="L8097" s="22" t="s">
        <v>1336</v>
      </c>
      <c r="M8097" s="22"/>
      <c r="N8097">
        <f t="shared" si="482"/>
        <v>51506</v>
      </c>
      <c r="O8097">
        <f>+VLOOKUP(N8097,'Thanh toán '!O$8:P$8099,2,0)</f>
        <v>359828</v>
      </c>
      <c r="P8097">
        <f t="shared" si="483"/>
        <v>359828</v>
      </c>
      <c r="Q8097" s="30">
        <f t="shared" si="484"/>
        <v>0</v>
      </c>
    </row>
    <row r="8098" spans="1:17" hidden="1" x14ac:dyDescent="0.3">
      <c r="A8098" s="21">
        <v>59772</v>
      </c>
      <c r="B8098" s="22" t="s">
        <v>8783</v>
      </c>
      <c r="C8098" s="22" t="s">
        <v>1333</v>
      </c>
      <c r="D8098" s="27" t="s">
        <v>8665</v>
      </c>
      <c r="E8098" s="24" t="s">
        <v>4612</v>
      </c>
      <c r="F8098" s="25" t="s">
        <v>4613</v>
      </c>
      <c r="G8098" s="22" t="s">
        <v>39</v>
      </c>
      <c r="H8098" s="26">
        <v>1289600</v>
      </c>
      <c r="I8098" s="28"/>
      <c r="J8098" s="26">
        <v>103168</v>
      </c>
      <c r="K8098" s="26">
        <v>1392768</v>
      </c>
      <c r="L8098" s="22" t="s">
        <v>1336</v>
      </c>
      <c r="M8098" s="22"/>
      <c r="N8098">
        <f t="shared" si="482"/>
        <v>51507</v>
      </c>
      <c r="O8098" t="e">
        <f>+VLOOKUP(N8098,'Thanh toán '!O$8:P$8099,2,0)</f>
        <v>#N/A</v>
      </c>
      <c r="P8098" t="e">
        <f t="shared" si="483"/>
        <v>#N/A</v>
      </c>
      <c r="Q8098" s="30" t="e">
        <f t="shared" si="484"/>
        <v>#N/A</v>
      </c>
    </row>
    <row r="8099" spans="1:17" ht="26.3" hidden="1" x14ac:dyDescent="0.3">
      <c r="A8099" s="21">
        <v>59803</v>
      </c>
      <c r="B8099" s="22" t="s">
        <v>8784</v>
      </c>
      <c r="C8099" s="22" t="s">
        <v>1333</v>
      </c>
      <c r="D8099" s="27" t="s">
        <v>8665</v>
      </c>
      <c r="E8099" s="24" t="s">
        <v>4660</v>
      </c>
      <c r="F8099" s="25" t="s">
        <v>5644</v>
      </c>
      <c r="G8099" s="22" t="s">
        <v>24</v>
      </c>
      <c r="H8099" s="26">
        <v>3140631</v>
      </c>
      <c r="I8099" s="28"/>
      <c r="J8099" s="26">
        <v>251250</v>
      </c>
      <c r="K8099" s="26">
        <v>3391881</v>
      </c>
      <c r="L8099" s="22" t="s">
        <v>1336</v>
      </c>
      <c r="M8099" s="22"/>
      <c r="N8099">
        <f t="shared" si="482"/>
        <v>51539</v>
      </c>
      <c r="O8099">
        <f>+VLOOKUP(N8099,'Thanh toán '!O$8:P$8099,2,0)</f>
        <v>3391881</v>
      </c>
      <c r="P8099">
        <f t="shared" si="483"/>
        <v>3391881</v>
      </c>
      <c r="Q8099" s="30">
        <f t="shared" si="484"/>
        <v>0</v>
      </c>
    </row>
    <row r="8100" spans="1:17" hidden="1" x14ac:dyDescent="0.3">
      <c r="A8100" s="21">
        <v>59819</v>
      </c>
      <c r="B8100" s="22" t="s">
        <v>8785</v>
      </c>
      <c r="C8100" s="22" t="s">
        <v>1333</v>
      </c>
      <c r="D8100" s="27" t="s">
        <v>8665</v>
      </c>
      <c r="E8100" s="24" t="s">
        <v>4612</v>
      </c>
      <c r="F8100" s="25" t="s">
        <v>4613</v>
      </c>
      <c r="G8100" s="22" t="s">
        <v>39</v>
      </c>
      <c r="H8100" s="26">
        <v>1440240</v>
      </c>
      <c r="I8100" s="28"/>
      <c r="J8100" s="26">
        <v>115219</v>
      </c>
      <c r="K8100" s="26">
        <v>1555459</v>
      </c>
      <c r="L8100" s="22" t="s">
        <v>1336</v>
      </c>
      <c r="M8100" s="22"/>
      <c r="N8100">
        <f t="shared" si="482"/>
        <v>51555</v>
      </c>
      <c r="O8100" t="e">
        <f>+VLOOKUP(N8100,'Thanh toán '!O$8:P$8099,2,0)</f>
        <v>#N/A</v>
      </c>
      <c r="P8100" t="e">
        <f t="shared" si="483"/>
        <v>#N/A</v>
      </c>
      <c r="Q8100" s="30" t="e">
        <f t="shared" si="484"/>
        <v>#N/A</v>
      </c>
    </row>
    <row r="8101" spans="1:17" hidden="1" x14ac:dyDescent="0.3">
      <c r="A8101" s="21">
        <v>59820</v>
      </c>
      <c r="B8101" s="22" t="s">
        <v>8786</v>
      </c>
      <c r="C8101" s="22" t="s">
        <v>1333</v>
      </c>
      <c r="D8101" s="27" t="s">
        <v>8665</v>
      </c>
      <c r="E8101" s="24" t="s">
        <v>4612</v>
      </c>
      <c r="F8101" s="25" t="s">
        <v>4613</v>
      </c>
      <c r="G8101" s="22" t="s">
        <v>39</v>
      </c>
      <c r="H8101" s="26">
        <v>1289600</v>
      </c>
      <c r="I8101" s="28"/>
      <c r="J8101" s="26">
        <v>103168</v>
      </c>
      <c r="K8101" s="26">
        <v>1392768</v>
      </c>
      <c r="L8101" s="22" t="s">
        <v>1336</v>
      </c>
      <c r="M8101" s="22"/>
      <c r="N8101">
        <f t="shared" si="482"/>
        <v>51556</v>
      </c>
      <c r="O8101" t="e">
        <f>+VLOOKUP(N8101,'Thanh toán '!O$8:P$8099,2,0)</f>
        <v>#N/A</v>
      </c>
      <c r="P8101" t="e">
        <f t="shared" si="483"/>
        <v>#N/A</v>
      </c>
      <c r="Q8101" s="30" t="e">
        <f t="shared" si="484"/>
        <v>#N/A</v>
      </c>
    </row>
    <row r="8102" spans="1:17" hidden="1" x14ac:dyDescent="0.3">
      <c r="A8102" s="21">
        <v>59821</v>
      </c>
      <c r="B8102" s="22" t="s">
        <v>8787</v>
      </c>
      <c r="C8102" s="22" t="s">
        <v>1333</v>
      </c>
      <c r="D8102" s="27" t="s">
        <v>8665</v>
      </c>
      <c r="E8102" s="24" t="s">
        <v>4612</v>
      </c>
      <c r="F8102" s="25" t="s">
        <v>4613</v>
      </c>
      <c r="G8102" s="22" t="s">
        <v>39</v>
      </c>
      <c r="H8102" s="26">
        <v>1289600</v>
      </c>
      <c r="I8102" s="28"/>
      <c r="J8102" s="26">
        <v>103168</v>
      </c>
      <c r="K8102" s="26">
        <v>1392768</v>
      </c>
      <c r="L8102" s="22" t="s">
        <v>1336</v>
      </c>
      <c r="M8102" s="22"/>
      <c r="N8102">
        <f t="shared" si="482"/>
        <v>51557</v>
      </c>
      <c r="O8102">
        <f>+VLOOKUP(N8102,'Thanh toán '!O$8:P$8099,2,0)</f>
        <v>1392768</v>
      </c>
      <c r="P8102">
        <f t="shared" si="483"/>
        <v>1392768</v>
      </c>
      <c r="Q8102" s="30">
        <f t="shared" si="484"/>
        <v>0</v>
      </c>
    </row>
    <row r="8103" spans="1:17" hidden="1" x14ac:dyDescent="0.3">
      <c r="A8103" s="21">
        <v>59822</v>
      </c>
      <c r="B8103" s="22" t="s">
        <v>8788</v>
      </c>
      <c r="C8103" s="22" t="s">
        <v>1333</v>
      </c>
      <c r="D8103" s="27" t="s">
        <v>8665</v>
      </c>
      <c r="E8103" s="24" t="s">
        <v>4612</v>
      </c>
      <c r="F8103" s="25" t="s">
        <v>4613</v>
      </c>
      <c r="G8103" s="22" t="s">
        <v>39</v>
      </c>
      <c r="H8103" s="26">
        <v>1289600</v>
      </c>
      <c r="I8103" s="28"/>
      <c r="J8103" s="26">
        <v>103168</v>
      </c>
      <c r="K8103" s="26">
        <v>1392768</v>
      </c>
      <c r="L8103" s="22" t="s">
        <v>1336</v>
      </c>
      <c r="M8103" s="22"/>
      <c r="N8103">
        <f t="shared" si="482"/>
        <v>51558</v>
      </c>
      <c r="O8103">
        <f>+VLOOKUP(N8103,'Thanh toán '!O$8:P$8099,2,0)</f>
        <v>1392768</v>
      </c>
      <c r="P8103">
        <f t="shared" si="483"/>
        <v>1392768</v>
      </c>
      <c r="Q8103" s="30">
        <f t="shared" si="484"/>
        <v>0</v>
      </c>
    </row>
    <row r="8104" spans="1:17" hidden="1" x14ac:dyDescent="0.3">
      <c r="A8104" s="21">
        <v>59825</v>
      </c>
      <c r="B8104" s="22" t="s">
        <v>8789</v>
      </c>
      <c r="C8104" s="22" t="s">
        <v>1333</v>
      </c>
      <c r="D8104" s="27" t="s">
        <v>8665</v>
      </c>
      <c r="E8104" s="24" t="s">
        <v>4612</v>
      </c>
      <c r="F8104" s="25" t="s">
        <v>4613</v>
      </c>
      <c r="G8104" s="22" t="s">
        <v>39</v>
      </c>
      <c r="H8104" s="26">
        <v>1370913</v>
      </c>
      <c r="I8104" s="28"/>
      <c r="J8104" s="26">
        <v>109673</v>
      </c>
      <c r="K8104" s="26">
        <v>1480586</v>
      </c>
      <c r="L8104" s="22" t="s">
        <v>1336</v>
      </c>
      <c r="M8104" s="22"/>
      <c r="N8104">
        <f t="shared" si="482"/>
        <v>51561</v>
      </c>
      <c r="O8104">
        <f>+VLOOKUP(N8104,'Thanh toán '!O$8:P$8099,2,0)</f>
        <v>1480586</v>
      </c>
      <c r="P8104">
        <f t="shared" si="483"/>
        <v>1480586</v>
      </c>
      <c r="Q8104" s="30">
        <f t="shared" si="484"/>
        <v>0</v>
      </c>
    </row>
    <row r="8105" spans="1:17" hidden="1" x14ac:dyDescent="0.3">
      <c r="A8105" s="21">
        <v>59827</v>
      </c>
      <c r="B8105" s="22" t="s">
        <v>8790</v>
      </c>
      <c r="C8105" s="22" t="s">
        <v>1333</v>
      </c>
      <c r="D8105" s="27" t="s">
        <v>8665</v>
      </c>
      <c r="E8105" s="24" t="s">
        <v>4612</v>
      </c>
      <c r="F8105" s="25" t="s">
        <v>4613</v>
      </c>
      <c r="G8105" s="22" t="s">
        <v>39</v>
      </c>
      <c r="H8105" s="26">
        <v>555290</v>
      </c>
      <c r="I8105" s="28"/>
      <c r="J8105" s="26">
        <v>44423</v>
      </c>
      <c r="K8105" s="26">
        <v>599713</v>
      </c>
      <c r="L8105" s="22" t="s">
        <v>1336</v>
      </c>
      <c r="M8105" s="22"/>
      <c r="N8105">
        <f t="shared" si="482"/>
        <v>51563</v>
      </c>
      <c r="O8105">
        <f>+VLOOKUP(N8105,'Thanh toán '!O$8:P$8099,2,0)</f>
        <v>599713</v>
      </c>
      <c r="P8105">
        <f t="shared" si="483"/>
        <v>599713</v>
      </c>
      <c r="Q8105" s="30">
        <f t="shared" si="484"/>
        <v>0</v>
      </c>
    </row>
    <row r="8106" spans="1:17" hidden="1" x14ac:dyDescent="0.3">
      <c r="A8106" s="21">
        <v>59840</v>
      </c>
      <c r="B8106" s="22" t="s">
        <v>8791</v>
      </c>
      <c r="C8106" s="22" t="s">
        <v>1333</v>
      </c>
      <c r="D8106" s="27" t="s">
        <v>8665</v>
      </c>
      <c r="E8106" s="24" t="s">
        <v>4612</v>
      </c>
      <c r="F8106" s="25" t="s">
        <v>4613</v>
      </c>
      <c r="G8106" s="22" t="s">
        <v>39</v>
      </c>
      <c r="H8106" s="26">
        <v>592350</v>
      </c>
      <c r="I8106" s="28"/>
      <c r="J8106" s="26">
        <v>47388</v>
      </c>
      <c r="K8106" s="26">
        <v>639738</v>
      </c>
      <c r="L8106" s="22" t="s">
        <v>1336</v>
      </c>
      <c r="M8106" s="22"/>
      <c r="N8106">
        <f t="shared" si="482"/>
        <v>51576</v>
      </c>
      <c r="O8106">
        <f>+VLOOKUP(N8106,'Thanh toán '!O$8:P$8099,2,0)</f>
        <v>639738</v>
      </c>
      <c r="P8106">
        <f t="shared" si="483"/>
        <v>639738</v>
      </c>
      <c r="Q8106" s="30">
        <f t="shared" si="484"/>
        <v>0</v>
      </c>
    </row>
    <row r="8107" spans="1:17" hidden="1" x14ac:dyDescent="0.3">
      <c r="A8107" s="21">
        <v>59841</v>
      </c>
      <c r="B8107" s="22" t="s">
        <v>8792</v>
      </c>
      <c r="C8107" s="22" t="s">
        <v>1333</v>
      </c>
      <c r="D8107" s="27" t="s">
        <v>8665</v>
      </c>
      <c r="E8107" s="24" t="s">
        <v>4612</v>
      </c>
      <c r="F8107" s="25" t="s">
        <v>4613</v>
      </c>
      <c r="G8107" s="22" t="s">
        <v>39</v>
      </c>
      <c r="H8107" s="26">
        <v>860540</v>
      </c>
      <c r="I8107" s="28"/>
      <c r="J8107" s="26">
        <v>68843</v>
      </c>
      <c r="K8107" s="26">
        <v>929383</v>
      </c>
      <c r="L8107" s="22" t="s">
        <v>1336</v>
      </c>
      <c r="M8107" s="22"/>
      <c r="N8107">
        <f t="shared" si="482"/>
        <v>51577</v>
      </c>
      <c r="O8107">
        <f>+VLOOKUP(N8107,'Thanh toán '!O$8:P$8099,2,0)</f>
        <v>929383</v>
      </c>
      <c r="P8107">
        <f t="shared" si="483"/>
        <v>929383</v>
      </c>
      <c r="Q8107" s="30">
        <f t="shared" si="484"/>
        <v>0</v>
      </c>
    </row>
    <row r="8108" spans="1:17" hidden="1" x14ac:dyDescent="0.3">
      <c r="A8108" s="21">
        <v>59901</v>
      </c>
      <c r="B8108" s="22" t="s">
        <v>8793</v>
      </c>
      <c r="C8108" s="22" t="s">
        <v>1333</v>
      </c>
      <c r="D8108" s="27" t="s">
        <v>8665</v>
      </c>
      <c r="E8108" s="24" t="s">
        <v>4612</v>
      </c>
      <c r="F8108" s="25" t="s">
        <v>4613</v>
      </c>
      <c r="G8108" s="22" t="s">
        <v>39</v>
      </c>
      <c r="H8108" s="26">
        <v>1289600</v>
      </c>
      <c r="I8108" s="28"/>
      <c r="J8108" s="26">
        <v>103168</v>
      </c>
      <c r="K8108" s="26">
        <v>1392768</v>
      </c>
      <c r="L8108" s="22" t="s">
        <v>1336</v>
      </c>
      <c r="M8108" s="22"/>
      <c r="N8108">
        <f t="shared" si="482"/>
        <v>51637</v>
      </c>
      <c r="O8108">
        <f>+VLOOKUP(N8108,'Thanh toán '!O$8:P$8099,2,0)</f>
        <v>1392768</v>
      </c>
      <c r="P8108">
        <f t="shared" si="483"/>
        <v>1392768</v>
      </c>
      <c r="Q8108" s="30">
        <f t="shared" si="484"/>
        <v>0</v>
      </c>
    </row>
    <row r="8109" spans="1:17" hidden="1" x14ac:dyDescent="0.3">
      <c r="A8109" s="21">
        <v>59902</v>
      </c>
      <c r="B8109" s="22" t="s">
        <v>8794</v>
      </c>
      <c r="C8109" s="22" t="s">
        <v>1333</v>
      </c>
      <c r="D8109" s="27" t="s">
        <v>8665</v>
      </c>
      <c r="E8109" s="24" t="s">
        <v>4612</v>
      </c>
      <c r="F8109" s="25" t="s">
        <v>4613</v>
      </c>
      <c r="G8109" s="22" t="s">
        <v>39</v>
      </c>
      <c r="H8109" s="26">
        <v>1289600</v>
      </c>
      <c r="I8109" s="28"/>
      <c r="J8109" s="26">
        <v>103168</v>
      </c>
      <c r="K8109" s="26">
        <v>1392768</v>
      </c>
      <c r="L8109" s="22" t="s">
        <v>1336</v>
      </c>
      <c r="M8109" s="22"/>
      <c r="N8109">
        <f t="shared" si="482"/>
        <v>51638</v>
      </c>
      <c r="O8109">
        <f>+VLOOKUP(N8109,'Thanh toán '!O$8:P$8099,2,0)</f>
        <v>1392768</v>
      </c>
      <c r="P8109">
        <f t="shared" si="483"/>
        <v>1392768</v>
      </c>
      <c r="Q8109" s="30">
        <f t="shared" si="484"/>
        <v>0</v>
      </c>
    </row>
    <row r="8110" spans="1:17" hidden="1" x14ac:dyDescent="0.3">
      <c r="A8110" s="21">
        <v>59904</v>
      </c>
      <c r="B8110" s="22" t="s">
        <v>8795</v>
      </c>
      <c r="C8110" s="22" t="s">
        <v>1333</v>
      </c>
      <c r="D8110" s="27" t="s">
        <v>8665</v>
      </c>
      <c r="E8110" s="24" t="s">
        <v>4612</v>
      </c>
      <c r="F8110" s="25" t="s">
        <v>4613</v>
      </c>
      <c r="G8110" s="22" t="s">
        <v>39</v>
      </c>
      <c r="H8110" s="26">
        <v>1289600</v>
      </c>
      <c r="I8110" s="28"/>
      <c r="J8110" s="26">
        <v>103168</v>
      </c>
      <c r="K8110" s="26">
        <v>1392768</v>
      </c>
      <c r="L8110" s="22" t="s">
        <v>1336</v>
      </c>
      <c r="M8110" s="22"/>
      <c r="N8110">
        <f t="shared" si="482"/>
        <v>51640</v>
      </c>
      <c r="O8110" t="e">
        <f>+VLOOKUP(N8110,'Thanh toán '!O$8:P$8099,2,0)</f>
        <v>#N/A</v>
      </c>
      <c r="P8110" t="e">
        <f t="shared" si="483"/>
        <v>#N/A</v>
      </c>
      <c r="Q8110" s="30" t="e">
        <f t="shared" si="484"/>
        <v>#N/A</v>
      </c>
    </row>
    <row r="8111" spans="1:17" hidden="1" x14ac:dyDescent="0.3">
      <c r="A8111" s="21">
        <v>59905</v>
      </c>
      <c r="B8111" s="22" t="s">
        <v>8796</v>
      </c>
      <c r="C8111" s="22" t="s">
        <v>1333</v>
      </c>
      <c r="D8111" s="27" t="s">
        <v>8665</v>
      </c>
      <c r="E8111" s="24" t="s">
        <v>4612</v>
      </c>
      <c r="F8111" s="25" t="s">
        <v>4613</v>
      </c>
      <c r="G8111" s="22" t="s">
        <v>39</v>
      </c>
      <c r="H8111" s="26">
        <v>1289600</v>
      </c>
      <c r="I8111" s="28"/>
      <c r="J8111" s="26">
        <v>103168</v>
      </c>
      <c r="K8111" s="26">
        <v>1392768</v>
      </c>
      <c r="L8111" s="22" t="s">
        <v>1336</v>
      </c>
      <c r="M8111" s="22"/>
      <c r="N8111">
        <f t="shared" si="482"/>
        <v>51641</v>
      </c>
      <c r="O8111" t="e">
        <f>+VLOOKUP(N8111,'Thanh toán '!O$8:P$8099,2,0)</f>
        <v>#N/A</v>
      </c>
      <c r="P8111" t="e">
        <f t="shared" si="483"/>
        <v>#N/A</v>
      </c>
      <c r="Q8111" s="30" t="e">
        <f t="shared" si="484"/>
        <v>#N/A</v>
      </c>
    </row>
    <row r="8112" spans="1:17" hidden="1" x14ac:dyDescent="0.3">
      <c r="A8112" s="21">
        <v>59906</v>
      </c>
      <c r="B8112" s="22" t="s">
        <v>8797</v>
      </c>
      <c r="C8112" s="22" t="s">
        <v>1333</v>
      </c>
      <c r="D8112" s="27" t="s">
        <v>8665</v>
      </c>
      <c r="E8112" s="24" t="s">
        <v>4612</v>
      </c>
      <c r="F8112" s="25" t="s">
        <v>4613</v>
      </c>
      <c r="G8112" s="22" t="s">
        <v>39</v>
      </c>
      <c r="H8112" s="26">
        <v>1289600</v>
      </c>
      <c r="I8112" s="28"/>
      <c r="J8112" s="26">
        <v>103168</v>
      </c>
      <c r="K8112" s="26">
        <v>1392768</v>
      </c>
      <c r="L8112" s="22" t="s">
        <v>1336</v>
      </c>
      <c r="M8112" s="22"/>
      <c r="N8112">
        <f t="shared" si="482"/>
        <v>51642</v>
      </c>
      <c r="O8112" t="e">
        <f>+VLOOKUP(N8112,'Thanh toán '!O$8:P$8099,2,0)</f>
        <v>#N/A</v>
      </c>
      <c r="P8112" t="e">
        <f t="shared" si="483"/>
        <v>#N/A</v>
      </c>
      <c r="Q8112" s="30" t="e">
        <f t="shared" si="484"/>
        <v>#N/A</v>
      </c>
    </row>
    <row r="8113" spans="1:17" hidden="1" x14ac:dyDescent="0.3">
      <c r="A8113" s="21">
        <v>59907</v>
      </c>
      <c r="B8113" s="22" t="s">
        <v>8798</v>
      </c>
      <c r="C8113" s="22" t="s">
        <v>1333</v>
      </c>
      <c r="D8113" s="27" t="s">
        <v>8665</v>
      </c>
      <c r="E8113" s="24" t="s">
        <v>4612</v>
      </c>
      <c r="F8113" s="25" t="s">
        <v>4613</v>
      </c>
      <c r="G8113" s="22" t="s">
        <v>39</v>
      </c>
      <c r="H8113" s="26">
        <v>1440146</v>
      </c>
      <c r="I8113" s="28"/>
      <c r="J8113" s="26">
        <v>115212</v>
      </c>
      <c r="K8113" s="26">
        <v>1555358</v>
      </c>
      <c r="L8113" s="22" t="s">
        <v>1336</v>
      </c>
      <c r="M8113" s="22"/>
      <c r="N8113">
        <f t="shared" si="482"/>
        <v>51643</v>
      </c>
      <c r="O8113">
        <f>+VLOOKUP(N8113,'Thanh toán '!O$8:P$8099,2,0)</f>
        <v>1555358</v>
      </c>
      <c r="P8113">
        <f t="shared" si="483"/>
        <v>1555358</v>
      </c>
      <c r="Q8113" s="30">
        <f t="shared" si="484"/>
        <v>0</v>
      </c>
    </row>
    <row r="8114" spans="1:17" hidden="1" x14ac:dyDescent="0.3">
      <c r="A8114" s="21">
        <v>59908</v>
      </c>
      <c r="B8114" s="22" t="s">
        <v>8799</v>
      </c>
      <c r="C8114" s="22" t="s">
        <v>1333</v>
      </c>
      <c r="D8114" s="27" t="s">
        <v>8665</v>
      </c>
      <c r="E8114" s="24" t="s">
        <v>4612</v>
      </c>
      <c r="F8114" s="25" t="s">
        <v>4613</v>
      </c>
      <c r="G8114" s="22" t="s">
        <v>39</v>
      </c>
      <c r="H8114" s="26">
        <v>1222484</v>
      </c>
      <c r="I8114" s="28"/>
      <c r="J8114" s="26">
        <v>97799</v>
      </c>
      <c r="K8114" s="26">
        <v>1320283</v>
      </c>
      <c r="L8114" s="22" t="s">
        <v>1336</v>
      </c>
      <c r="M8114" s="22"/>
      <c r="N8114">
        <f t="shared" si="482"/>
        <v>51644</v>
      </c>
      <c r="O8114" t="e">
        <f>+VLOOKUP(N8114,'Thanh toán '!O$8:P$8099,2,0)</f>
        <v>#N/A</v>
      </c>
      <c r="P8114" t="e">
        <f t="shared" si="483"/>
        <v>#N/A</v>
      </c>
      <c r="Q8114" s="30" t="e">
        <f t="shared" si="484"/>
        <v>#N/A</v>
      </c>
    </row>
    <row r="8115" spans="1:17" hidden="1" x14ac:dyDescent="0.3">
      <c r="A8115" s="21">
        <v>59909</v>
      </c>
      <c r="B8115" s="22" t="s">
        <v>8800</v>
      </c>
      <c r="C8115" s="22" t="s">
        <v>1333</v>
      </c>
      <c r="D8115" s="27" t="s">
        <v>8665</v>
      </c>
      <c r="E8115" s="24" t="s">
        <v>4612</v>
      </c>
      <c r="F8115" s="25" t="s">
        <v>4613</v>
      </c>
      <c r="G8115" s="22" t="s">
        <v>39</v>
      </c>
      <c r="H8115" s="26">
        <v>1289600</v>
      </c>
      <c r="I8115" s="28"/>
      <c r="J8115" s="26">
        <v>103168</v>
      </c>
      <c r="K8115" s="26">
        <v>1392768</v>
      </c>
      <c r="L8115" s="22" t="s">
        <v>1336</v>
      </c>
      <c r="M8115" s="22"/>
      <c r="N8115">
        <f t="shared" si="482"/>
        <v>51645</v>
      </c>
      <c r="O8115">
        <f>+VLOOKUP(N8115,'Thanh toán '!O$8:P$8099,2,0)</f>
        <v>1392768</v>
      </c>
      <c r="P8115">
        <f t="shared" si="483"/>
        <v>1392768</v>
      </c>
      <c r="Q8115" s="30">
        <f t="shared" si="484"/>
        <v>0</v>
      </c>
    </row>
    <row r="8116" spans="1:17" hidden="1" x14ac:dyDescent="0.3">
      <c r="A8116" s="21">
        <v>59910</v>
      </c>
      <c r="B8116" s="22" t="s">
        <v>8801</v>
      </c>
      <c r="C8116" s="22" t="s">
        <v>1333</v>
      </c>
      <c r="D8116" s="27" t="s">
        <v>8665</v>
      </c>
      <c r="E8116" s="24" t="s">
        <v>4612</v>
      </c>
      <c r="F8116" s="25" t="s">
        <v>4613</v>
      </c>
      <c r="G8116" s="22" t="s">
        <v>39</v>
      </c>
      <c r="H8116" s="26">
        <v>1289600</v>
      </c>
      <c r="I8116" s="28"/>
      <c r="J8116" s="26">
        <v>103168</v>
      </c>
      <c r="K8116" s="26">
        <v>1392768</v>
      </c>
      <c r="L8116" s="22" t="s">
        <v>1336</v>
      </c>
      <c r="M8116" s="22"/>
      <c r="N8116">
        <f t="shared" si="482"/>
        <v>51646</v>
      </c>
      <c r="O8116">
        <f>+VLOOKUP(N8116,'Thanh toán '!O$8:P$8099,2,0)</f>
        <v>1392768</v>
      </c>
      <c r="P8116">
        <f t="shared" si="483"/>
        <v>1392768</v>
      </c>
      <c r="Q8116" s="30">
        <f t="shared" si="484"/>
        <v>0</v>
      </c>
    </row>
    <row r="8117" spans="1:17" hidden="1" x14ac:dyDescent="0.3">
      <c r="A8117" s="21">
        <v>59911</v>
      </c>
      <c r="B8117" s="22" t="s">
        <v>8802</v>
      </c>
      <c r="C8117" s="22" t="s">
        <v>1333</v>
      </c>
      <c r="D8117" s="27" t="s">
        <v>8665</v>
      </c>
      <c r="E8117" s="24" t="s">
        <v>4612</v>
      </c>
      <c r="F8117" s="25" t="s">
        <v>4613</v>
      </c>
      <c r="G8117" s="22" t="s">
        <v>39</v>
      </c>
      <c r="H8117" s="26">
        <v>1289600</v>
      </c>
      <c r="I8117" s="28"/>
      <c r="J8117" s="26">
        <v>103168</v>
      </c>
      <c r="K8117" s="26">
        <v>1392768</v>
      </c>
      <c r="L8117" s="22" t="s">
        <v>1336</v>
      </c>
      <c r="M8117" s="22"/>
      <c r="N8117">
        <f t="shared" si="482"/>
        <v>51647</v>
      </c>
      <c r="O8117">
        <f>+VLOOKUP(N8117,'Thanh toán '!O$8:P$8099,2,0)</f>
        <v>1392768</v>
      </c>
      <c r="P8117">
        <f t="shared" si="483"/>
        <v>1392768</v>
      </c>
      <c r="Q8117" s="30">
        <f t="shared" si="484"/>
        <v>0</v>
      </c>
    </row>
    <row r="8118" spans="1:17" hidden="1" x14ac:dyDescent="0.3">
      <c r="A8118" s="21">
        <v>59927</v>
      </c>
      <c r="B8118" s="22" t="s">
        <v>8803</v>
      </c>
      <c r="C8118" s="22" t="s">
        <v>1333</v>
      </c>
      <c r="D8118" s="27" t="s">
        <v>8804</v>
      </c>
      <c r="E8118" s="24" t="s">
        <v>4612</v>
      </c>
      <c r="F8118" s="25" t="s">
        <v>4613</v>
      </c>
      <c r="G8118" s="22" t="s">
        <v>39</v>
      </c>
      <c r="H8118" s="26">
        <v>1289600</v>
      </c>
      <c r="I8118" s="28"/>
      <c r="J8118" s="26">
        <v>103168</v>
      </c>
      <c r="K8118" s="26">
        <v>1392768</v>
      </c>
      <c r="L8118" s="22" t="s">
        <v>1336</v>
      </c>
      <c r="M8118" s="22"/>
      <c r="N8118">
        <f t="shared" si="482"/>
        <v>51663</v>
      </c>
      <c r="O8118" t="e">
        <f>+VLOOKUP(N8118,'Thanh toán '!O$8:P$8099,2,0)</f>
        <v>#N/A</v>
      </c>
      <c r="P8118" t="e">
        <f t="shared" si="483"/>
        <v>#N/A</v>
      </c>
      <c r="Q8118" s="30" t="e">
        <f t="shared" si="484"/>
        <v>#N/A</v>
      </c>
    </row>
    <row r="8119" spans="1:17" hidden="1" x14ac:dyDescent="0.3">
      <c r="A8119" s="21">
        <v>59928</v>
      </c>
      <c r="B8119" s="22" t="s">
        <v>8805</v>
      </c>
      <c r="C8119" s="22" t="s">
        <v>1333</v>
      </c>
      <c r="D8119" s="27" t="s">
        <v>8804</v>
      </c>
      <c r="E8119" s="24" t="s">
        <v>4612</v>
      </c>
      <c r="F8119" s="25" t="s">
        <v>4613</v>
      </c>
      <c r="G8119" s="22" t="s">
        <v>39</v>
      </c>
      <c r="H8119" s="26">
        <v>1289600</v>
      </c>
      <c r="I8119" s="28"/>
      <c r="J8119" s="26">
        <v>103168</v>
      </c>
      <c r="K8119" s="26">
        <v>1392768</v>
      </c>
      <c r="L8119" s="22" t="s">
        <v>1336</v>
      </c>
      <c r="M8119" s="22"/>
      <c r="N8119">
        <f t="shared" si="482"/>
        <v>51664</v>
      </c>
      <c r="O8119">
        <f>+VLOOKUP(N8119,'Thanh toán '!O$8:P$8099,2,0)</f>
        <v>1392768</v>
      </c>
      <c r="P8119">
        <f t="shared" si="483"/>
        <v>1392768</v>
      </c>
      <c r="Q8119" s="30">
        <f t="shared" si="484"/>
        <v>0</v>
      </c>
    </row>
    <row r="8120" spans="1:17" hidden="1" x14ac:dyDescent="0.3">
      <c r="A8120" s="21">
        <v>59935</v>
      </c>
      <c r="B8120" s="22" t="s">
        <v>8806</v>
      </c>
      <c r="C8120" s="22" t="s">
        <v>1333</v>
      </c>
      <c r="D8120" s="27" t="s">
        <v>8804</v>
      </c>
      <c r="E8120" s="24" t="s">
        <v>4612</v>
      </c>
      <c r="F8120" s="25" t="s">
        <v>4613</v>
      </c>
      <c r="G8120" s="22" t="s">
        <v>39</v>
      </c>
      <c r="H8120" s="26">
        <v>1289600</v>
      </c>
      <c r="I8120" s="28"/>
      <c r="J8120" s="26">
        <v>103168</v>
      </c>
      <c r="K8120" s="26">
        <v>1392768</v>
      </c>
      <c r="L8120" s="22" t="s">
        <v>1336</v>
      </c>
      <c r="M8120" s="22"/>
      <c r="N8120">
        <f t="shared" si="482"/>
        <v>51671</v>
      </c>
      <c r="O8120">
        <f>+VLOOKUP(N8120,'Thanh toán '!O$8:P$8099,2,0)</f>
        <v>1392768</v>
      </c>
      <c r="P8120">
        <f t="shared" si="483"/>
        <v>1392768</v>
      </c>
      <c r="Q8120" s="30">
        <f t="shared" si="484"/>
        <v>0</v>
      </c>
    </row>
    <row r="8121" spans="1:17" hidden="1" x14ac:dyDescent="0.3">
      <c r="A8121" s="21">
        <v>59937</v>
      </c>
      <c r="B8121" s="22" t="s">
        <v>8807</v>
      </c>
      <c r="C8121" s="22" t="s">
        <v>1333</v>
      </c>
      <c r="D8121" s="27" t="s">
        <v>8804</v>
      </c>
      <c r="E8121" s="24" t="s">
        <v>4612</v>
      </c>
      <c r="F8121" s="25" t="s">
        <v>4613</v>
      </c>
      <c r="G8121" s="22" t="s">
        <v>39</v>
      </c>
      <c r="H8121" s="26">
        <v>1289600</v>
      </c>
      <c r="I8121" s="28"/>
      <c r="J8121" s="26">
        <v>103168</v>
      </c>
      <c r="K8121" s="26">
        <v>1392768</v>
      </c>
      <c r="L8121" s="22" t="s">
        <v>1336</v>
      </c>
      <c r="M8121" s="22"/>
      <c r="N8121">
        <f t="shared" si="482"/>
        <v>51673</v>
      </c>
      <c r="O8121">
        <f>+VLOOKUP(N8121,'Thanh toán '!O$8:P$8099,2,0)</f>
        <v>1392768</v>
      </c>
      <c r="P8121">
        <f t="shared" si="483"/>
        <v>1392768</v>
      </c>
      <c r="Q8121" s="30">
        <f t="shared" si="484"/>
        <v>0</v>
      </c>
    </row>
    <row r="8122" spans="1:17" hidden="1" x14ac:dyDescent="0.3">
      <c r="A8122" s="21">
        <v>59940</v>
      </c>
      <c r="B8122" s="22" t="s">
        <v>8808</v>
      </c>
      <c r="C8122" s="22" t="s">
        <v>1333</v>
      </c>
      <c r="D8122" s="27" t="s">
        <v>8804</v>
      </c>
      <c r="E8122" s="24" t="s">
        <v>4612</v>
      </c>
      <c r="F8122" s="25" t="s">
        <v>4613</v>
      </c>
      <c r="G8122" s="22" t="s">
        <v>39</v>
      </c>
      <c r="H8122" s="26">
        <v>922445</v>
      </c>
      <c r="I8122" s="28"/>
      <c r="J8122" s="26">
        <v>73796</v>
      </c>
      <c r="K8122" s="26">
        <v>996241</v>
      </c>
      <c r="L8122" s="22" t="s">
        <v>1336</v>
      </c>
      <c r="M8122" s="22"/>
      <c r="N8122">
        <f t="shared" si="482"/>
        <v>51676</v>
      </c>
      <c r="O8122">
        <f>+VLOOKUP(N8122,'Thanh toán '!O$8:P$8099,2,0)</f>
        <v>996241</v>
      </c>
      <c r="P8122">
        <f t="shared" si="483"/>
        <v>996241</v>
      </c>
      <c r="Q8122" s="30">
        <f t="shared" si="484"/>
        <v>0</v>
      </c>
    </row>
    <row r="8123" spans="1:17" hidden="1" x14ac:dyDescent="0.3">
      <c r="A8123" s="21">
        <v>59941</v>
      </c>
      <c r="B8123" s="22" t="s">
        <v>8809</v>
      </c>
      <c r="C8123" s="22" t="s">
        <v>1333</v>
      </c>
      <c r="D8123" s="27" t="s">
        <v>8804</v>
      </c>
      <c r="E8123" s="24" t="s">
        <v>4612</v>
      </c>
      <c r="F8123" s="25" t="s">
        <v>4613</v>
      </c>
      <c r="G8123" s="22" t="s">
        <v>39</v>
      </c>
      <c r="H8123" s="26">
        <v>1289600</v>
      </c>
      <c r="I8123" s="28"/>
      <c r="J8123" s="26">
        <v>103168</v>
      </c>
      <c r="K8123" s="26">
        <v>1392768</v>
      </c>
      <c r="L8123" s="22" t="s">
        <v>1336</v>
      </c>
      <c r="M8123" s="22"/>
      <c r="N8123">
        <f t="shared" si="482"/>
        <v>51677</v>
      </c>
      <c r="O8123">
        <f>+VLOOKUP(N8123,'Thanh toán '!O$8:P$8099,2,0)</f>
        <v>1392768</v>
      </c>
      <c r="P8123">
        <f t="shared" si="483"/>
        <v>1392768</v>
      </c>
      <c r="Q8123" s="30">
        <f t="shared" si="484"/>
        <v>0</v>
      </c>
    </row>
    <row r="8124" spans="1:17" hidden="1" x14ac:dyDescent="0.3">
      <c r="A8124" s="21">
        <v>59982</v>
      </c>
      <c r="B8124" s="22" t="s">
        <v>8810</v>
      </c>
      <c r="C8124" s="22" t="s">
        <v>1333</v>
      </c>
      <c r="D8124" s="27" t="s">
        <v>8804</v>
      </c>
      <c r="E8124" s="24" t="s">
        <v>4612</v>
      </c>
      <c r="F8124" s="25" t="s">
        <v>4613</v>
      </c>
      <c r="G8124" s="22" t="s">
        <v>39</v>
      </c>
      <c r="H8124" s="26">
        <v>752730</v>
      </c>
      <c r="I8124" s="28"/>
      <c r="J8124" s="26">
        <v>60218</v>
      </c>
      <c r="K8124" s="26">
        <v>812948</v>
      </c>
      <c r="L8124" s="22" t="s">
        <v>1336</v>
      </c>
      <c r="M8124" s="22"/>
      <c r="N8124">
        <f t="shared" si="482"/>
        <v>51718</v>
      </c>
      <c r="O8124" t="e">
        <f>+VLOOKUP(N8124,'Thanh toán '!O$8:P$8099,2,0)</f>
        <v>#N/A</v>
      </c>
      <c r="P8124" t="e">
        <f t="shared" si="483"/>
        <v>#N/A</v>
      </c>
      <c r="Q8124" s="30" t="e">
        <f t="shared" si="484"/>
        <v>#N/A</v>
      </c>
    </row>
    <row r="8125" spans="1:17" hidden="1" x14ac:dyDescent="0.3">
      <c r="A8125" s="21">
        <v>59984</v>
      </c>
      <c r="B8125" s="22" t="s">
        <v>8811</v>
      </c>
      <c r="C8125" s="22" t="s">
        <v>1333</v>
      </c>
      <c r="D8125" s="27" t="s">
        <v>8804</v>
      </c>
      <c r="E8125" s="24" t="s">
        <v>4612</v>
      </c>
      <c r="F8125" s="25" t="s">
        <v>4613</v>
      </c>
      <c r="G8125" s="22" t="s">
        <v>39</v>
      </c>
      <c r="H8125" s="26">
        <v>1289600</v>
      </c>
      <c r="I8125" s="28"/>
      <c r="J8125" s="26">
        <v>103168</v>
      </c>
      <c r="K8125" s="26">
        <v>1392768</v>
      </c>
      <c r="L8125" s="22" t="s">
        <v>1336</v>
      </c>
      <c r="M8125" s="22"/>
      <c r="N8125">
        <f t="shared" si="482"/>
        <v>51721</v>
      </c>
      <c r="O8125">
        <f>+VLOOKUP(N8125,'Thanh toán '!O$8:P$8099,2,0)</f>
        <v>1392768</v>
      </c>
      <c r="P8125">
        <f t="shared" si="483"/>
        <v>1392768</v>
      </c>
      <c r="Q8125" s="30">
        <f t="shared" si="484"/>
        <v>0</v>
      </c>
    </row>
    <row r="8126" spans="1:17" hidden="1" x14ac:dyDescent="0.3">
      <c r="A8126" s="21">
        <v>59986</v>
      </c>
      <c r="B8126" s="22" t="s">
        <v>8812</v>
      </c>
      <c r="C8126" s="22" t="s">
        <v>1333</v>
      </c>
      <c r="D8126" s="27" t="s">
        <v>8804</v>
      </c>
      <c r="E8126" s="24" t="s">
        <v>4612</v>
      </c>
      <c r="F8126" s="25" t="s">
        <v>4613</v>
      </c>
      <c r="G8126" s="22" t="s">
        <v>39</v>
      </c>
      <c r="H8126" s="26">
        <v>1289600</v>
      </c>
      <c r="I8126" s="28"/>
      <c r="J8126" s="26">
        <v>103168</v>
      </c>
      <c r="K8126" s="26">
        <v>1392768</v>
      </c>
      <c r="L8126" s="22" t="s">
        <v>1336</v>
      </c>
      <c r="M8126" s="22"/>
      <c r="N8126">
        <f t="shared" si="482"/>
        <v>51723</v>
      </c>
      <c r="O8126">
        <f>+VLOOKUP(N8126,'Thanh toán '!O$8:P$8099,2,0)</f>
        <v>1392768</v>
      </c>
      <c r="P8126">
        <f t="shared" si="483"/>
        <v>1392768</v>
      </c>
      <c r="Q8126" s="30">
        <f t="shared" si="484"/>
        <v>0</v>
      </c>
    </row>
    <row r="8127" spans="1:17" hidden="1" x14ac:dyDescent="0.3">
      <c r="A8127" s="21">
        <v>59987</v>
      </c>
      <c r="B8127" s="22" t="s">
        <v>8813</v>
      </c>
      <c r="C8127" s="22" t="s">
        <v>1333</v>
      </c>
      <c r="D8127" s="27" t="s">
        <v>8804</v>
      </c>
      <c r="E8127" s="24" t="s">
        <v>4612</v>
      </c>
      <c r="F8127" s="25" t="s">
        <v>4613</v>
      </c>
      <c r="G8127" s="22" t="s">
        <v>39</v>
      </c>
      <c r="H8127" s="26">
        <v>1289600</v>
      </c>
      <c r="I8127" s="28"/>
      <c r="J8127" s="26">
        <v>103168</v>
      </c>
      <c r="K8127" s="26">
        <v>1392768</v>
      </c>
      <c r="L8127" s="22" t="s">
        <v>1336</v>
      </c>
      <c r="M8127" s="22"/>
      <c r="N8127">
        <f t="shared" si="482"/>
        <v>51724</v>
      </c>
      <c r="O8127">
        <f>+VLOOKUP(N8127,'Thanh toán '!O$8:P$8099,2,0)</f>
        <v>1392768</v>
      </c>
      <c r="P8127">
        <f t="shared" si="483"/>
        <v>1392768</v>
      </c>
      <c r="Q8127" s="30">
        <f t="shared" si="484"/>
        <v>0</v>
      </c>
    </row>
    <row r="8128" spans="1:17" hidden="1" x14ac:dyDescent="0.3">
      <c r="A8128" s="21">
        <v>59988</v>
      </c>
      <c r="B8128" s="22" t="s">
        <v>8814</v>
      </c>
      <c r="C8128" s="22" t="s">
        <v>1333</v>
      </c>
      <c r="D8128" s="27" t="s">
        <v>8804</v>
      </c>
      <c r="E8128" s="24" t="s">
        <v>4612</v>
      </c>
      <c r="F8128" s="25" t="s">
        <v>4613</v>
      </c>
      <c r="G8128" s="22" t="s">
        <v>39</v>
      </c>
      <c r="H8128" s="26">
        <v>1289600</v>
      </c>
      <c r="I8128" s="28"/>
      <c r="J8128" s="26">
        <v>103168</v>
      </c>
      <c r="K8128" s="26">
        <v>1392768</v>
      </c>
      <c r="L8128" s="22" t="s">
        <v>1336</v>
      </c>
      <c r="M8128" s="22"/>
      <c r="N8128">
        <f t="shared" si="482"/>
        <v>51725</v>
      </c>
      <c r="O8128">
        <f>+VLOOKUP(N8128,'Thanh toán '!O$8:P$8099,2,0)</f>
        <v>1392768</v>
      </c>
      <c r="P8128">
        <f t="shared" si="483"/>
        <v>1392768</v>
      </c>
      <c r="Q8128" s="30">
        <f t="shared" si="484"/>
        <v>0</v>
      </c>
    </row>
    <row r="8129" spans="1:17" hidden="1" x14ac:dyDescent="0.3">
      <c r="A8129" s="21">
        <v>59989</v>
      </c>
      <c r="B8129" s="22" t="s">
        <v>8815</v>
      </c>
      <c r="C8129" s="22" t="s">
        <v>1333</v>
      </c>
      <c r="D8129" s="27" t="s">
        <v>8804</v>
      </c>
      <c r="E8129" s="24" t="s">
        <v>42</v>
      </c>
      <c r="F8129" s="25" t="s">
        <v>4853</v>
      </c>
      <c r="G8129" s="22" t="s">
        <v>43</v>
      </c>
      <c r="H8129" s="26">
        <v>2570880</v>
      </c>
      <c r="I8129" s="28"/>
      <c r="J8129" s="26">
        <v>205670</v>
      </c>
      <c r="K8129" s="26">
        <v>2776550</v>
      </c>
      <c r="L8129" s="22" t="s">
        <v>1336</v>
      </c>
      <c r="M8129" s="22"/>
      <c r="N8129">
        <f t="shared" si="482"/>
        <v>51726</v>
      </c>
      <c r="O8129">
        <f>+VLOOKUP(N8129,'Thanh toán '!O$8:P$8099,2,0)</f>
        <v>2776550</v>
      </c>
      <c r="P8129">
        <f t="shared" si="483"/>
        <v>2776550</v>
      </c>
      <c r="Q8129" s="30">
        <f t="shared" si="484"/>
        <v>0</v>
      </c>
    </row>
    <row r="8130" spans="1:17" hidden="1" x14ac:dyDescent="0.3">
      <c r="A8130" s="21">
        <v>59990</v>
      </c>
      <c r="B8130" s="22" t="s">
        <v>8816</v>
      </c>
      <c r="C8130" s="22" t="s">
        <v>1333</v>
      </c>
      <c r="D8130" s="27" t="s">
        <v>8804</v>
      </c>
      <c r="E8130" s="24" t="s">
        <v>42</v>
      </c>
      <c r="F8130" s="25" t="s">
        <v>4853</v>
      </c>
      <c r="G8130" s="22" t="s">
        <v>43</v>
      </c>
      <c r="H8130" s="26">
        <v>3318620</v>
      </c>
      <c r="I8130" s="28"/>
      <c r="J8130" s="26">
        <v>265490</v>
      </c>
      <c r="K8130" s="26">
        <v>3584110</v>
      </c>
      <c r="L8130" s="22" t="s">
        <v>1336</v>
      </c>
      <c r="M8130" s="22"/>
      <c r="N8130">
        <f t="shared" si="482"/>
        <v>51727</v>
      </c>
      <c r="O8130">
        <f>+VLOOKUP(N8130,'Thanh toán '!O$8:P$8099,2,0)</f>
        <v>3584110</v>
      </c>
      <c r="P8130">
        <f t="shared" si="483"/>
        <v>3584110</v>
      </c>
      <c r="Q8130" s="30">
        <f t="shared" si="484"/>
        <v>0</v>
      </c>
    </row>
    <row r="8131" spans="1:17" hidden="1" x14ac:dyDescent="0.3">
      <c r="A8131" s="21">
        <v>59992</v>
      </c>
      <c r="B8131" s="22" t="s">
        <v>8817</v>
      </c>
      <c r="C8131" s="22" t="s">
        <v>1333</v>
      </c>
      <c r="D8131" s="27" t="s">
        <v>8804</v>
      </c>
      <c r="E8131" s="24" t="s">
        <v>81</v>
      </c>
      <c r="F8131" s="25" t="s">
        <v>1432</v>
      </c>
      <c r="G8131" s="22" t="s">
        <v>82</v>
      </c>
      <c r="H8131" s="26">
        <v>4129785</v>
      </c>
      <c r="I8131" s="28"/>
      <c r="J8131" s="26">
        <v>330383</v>
      </c>
      <c r="K8131" s="26">
        <v>4460168</v>
      </c>
      <c r="L8131" s="22" t="s">
        <v>1336</v>
      </c>
      <c r="M8131" s="22"/>
      <c r="N8131">
        <f t="shared" si="482"/>
        <v>51729</v>
      </c>
      <c r="O8131">
        <f>+VLOOKUP(N8131,'Thanh toán '!O$8:P$8099,2,0)</f>
        <v>4460168</v>
      </c>
      <c r="P8131">
        <f t="shared" si="483"/>
        <v>4460168</v>
      </c>
      <c r="Q8131" s="30">
        <f t="shared" si="484"/>
        <v>0</v>
      </c>
    </row>
    <row r="8132" spans="1:17" hidden="1" x14ac:dyDescent="0.3">
      <c r="A8132" s="21">
        <v>60012</v>
      </c>
      <c r="B8132" s="22" t="s">
        <v>8818</v>
      </c>
      <c r="C8132" s="22" t="s">
        <v>1333</v>
      </c>
      <c r="D8132" s="27" t="s">
        <v>8804</v>
      </c>
      <c r="E8132" s="24" t="s">
        <v>4612</v>
      </c>
      <c r="F8132" s="25" t="s">
        <v>4613</v>
      </c>
      <c r="G8132" s="22" t="s">
        <v>39</v>
      </c>
      <c r="H8132" s="26">
        <v>1289600</v>
      </c>
      <c r="I8132" s="28"/>
      <c r="J8132" s="26">
        <v>103168</v>
      </c>
      <c r="K8132" s="26">
        <v>1392768</v>
      </c>
      <c r="L8132" s="22" t="s">
        <v>1336</v>
      </c>
      <c r="M8132" s="22"/>
      <c r="N8132">
        <f t="shared" si="482"/>
        <v>51749</v>
      </c>
      <c r="O8132" t="e">
        <f>+VLOOKUP(N8132,'Thanh toán '!O$8:P$8099,2,0)</f>
        <v>#N/A</v>
      </c>
      <c r="P8132" t="e">
        <f t="shared" si="483"/>
        <v>#N/A</v>
      </c>
      <c r="Q8132" s="30" t="e">
        <f t="shared" si="484"/>
        <v>#N/A</v>
      </c>
    </row>
    <row r="8133" spans="1:17" hidden="1" x14ac:dyDescent="0.3">
      <c r="A8133" s="21">
        <v>60013</v>
      </c>
      <c r="B8133" s="22" t="s">
        <v>8819</v>
      </c>
      <c r="C8133" s="22" t="s">
        <v>1333</v>
      </c>
      <c r="D8133" s="27" t="s">
        <v>8804</v>
      </c>
      <c r="E8133" s="24" t="s">
        <v>4612</v>
      </c>
      <c r="F8133" s="25" t="s">
        <v>4613</v>
      </c>
      <c r="G8133" s="22" t="s">
        <v>39</v>
      </c>
      <c r="H8133" s="26">
        <v>1289600</v>
      </c>
      <c r="I8133" s="28"/>
      <c r="J8133" s="26">
        <v>103168</v>
      </c>
      <c r="K8133" s="26">
        <v>1392768</v>
      </c>
      <c r="L8133" s="22" t="s">
        <v>1336</v>
      </c>
      <c r="M8133" s="22"/>
      <c r="N8133">
        <f t="shared" si="482"/>
        <v>51750</v>
      </c>
      <c r="O8133">
        <f>+VLOOKUP(N8133,'Thanh toán '!O$8:P$8099,2,0)</f>
        <v>1392768</v>
      </c>
      <c r="P8133">
        <f t="shared" si="483"/>
        <v>1392768</v>
      </c>
      <c r="Q8133" s="30">
        <f t="shared" si="484"/>
        <v>0</v>
      </c>
    </row>
    <row r="8134" spans="1:17" hidden="1" x14ac:dyDescent="0.3">
      <c r="A8134" s="21">
        <v>60017</v>
      </c>
      <c r="B8134" s="22" t="s">
        <v>8820</v>
      </c>
      <c r="C8134" s="22" t="s">
        <v>1333</v>
      </c>
      <c r="D8134" s="27" t="s">
        <v>8804</v>
      </c>
      <c r="E8134" s="24" t="s">
        <v>4612</v>
      </c>
      <c r="F8134" s="25" t="s">
        <v>4613</v>
      </c>
      <c r="G8134" s="22" t="s">
        <v>39</v>
      </c>
      <c r="H8134" s="26">
        <v>1289600</v>
      </c>
      <c r="I8134" s="28"/>
      <c r="J8134" s="26">
        <v>103168</v>
      </c>
      <c r="K8134" s="26">
        <v>1392768</v>
      </c>
      <c r="L8134" s="22" t="s">
        <v>1336</v>
      </c>
      <c r="M8134" s="22"/>
      <c r="N8134">
        <f t="shared" ref="N8134:N8197" si="485">+B8134*1</f>
        <v>51754</v>
      </c>
      <c r="O8134">
        <f>+VLOOKUP(N8134,'Thanh toán '!O$8:P$8099,2,0)</f>
        <v>1392768</v>
      </c>
      <c r="P8134">
        <f t="shared" ref="P8134:P8197" si="486">+O8134</f>
        <v>1392768</v>
      </c>
      <c r="Q8134" s="30">
        <f t="shared" si="484"/>
        <v>0</v>
      </c>
    </row>
    <row r="8135" spans="1:17" hidden="1" x14ac:dyDescent="0.3">
      <c r="A8135" s="21">
        <v>60019</v>
      </c>
      <c r="B8135" s="22" t="s">
        <v>8821</v>
      </c>
      <c r="C8135" s="22" t="s">
        <v>1333</v>
      </c>
      <c r="D8135" s="27" t="s">
        <v>8804</v>
      </c>
      <c r="E8135" s="24" t="s">
        <v>92</v>
      </c>
      <c r="F8135" s="25" t="s">
        <v>5358</v>
      </c>
      <c r="G8135" s="22" t="s">
        <v>93</v>
      </c>
      <c r="H8135" s="26">
        <v>1996860</v>
      </c>
      <c r="I8135" s="28"/>
      <c r="J8135" s="26">
        <v>159749</v>
      </c>
      <c r="K8135" s="26">
        <v>2156609</v>
      </c>
      <c r="L8135" s="22" t="s">
        <v>1336</v>
      </c>
      <c r="M8135" s="22"/>
      <c r="N8135">
        <f t="shared" si="485"/>
        <v>51756</v>
      </c>
      <c r="O8135">
        <f>+VLOOKUP(N8135,'Thanh toán '!O$8:P$8099,2,0)</f>
        <v>2156609</v>
      </c>
      <c r="P8135">
        <f t="shared" si="486"/>
        <v>2156609</v>
      </c>
      <c r="Q8135" s="30">
        <f t="shared" si="484"/>
        <v>0</v>
      </c>
    </row>
    <row r="8136" spans="1:17" hidden="1" x14ac:dyDescent="0.3">
      <c r="A8136" s="21">
        <v>60036</v>
      </c>
      <c r="B8136" s="22" t="s">
        <v>8822</v>
      </c>
      <c r="C8136" s="22" t="s">
        <v>1333</v>
      </c>
      <c r="D8136" s="27" t="s">
        <v>8804</v>
      </c>
      <c r="E8136" s="24" t="s">
        <v>4612</v>
      </c>
      <c r="F8136" s="25" t="s">
        <v>4613</v>
      </c>
      <c r="G8136" s="22" t="s">
        <v>39</v>
      </c>
      <c r="H8136" s="26">
        <v>1289600</v>
      </c>
      <c r="I8136" s="28"/>
      <c r="J8136" s="26">
        <v>103168</v>
      </c>
      <c r="K8136" s="26">
        <v>1392768</v>
      </c>
      <c r="L8136" s="22" t="s">
        <v>1336</v>
      </c>
      <c r="M8136" s="22"/>
      <c r="N8136">
        <f t="shared" si="485"/>
        <v>51773</v>
      </c>
      <c r="O8136">
        <f>+VLOOKUP(N8136,'Thanh toán '!O$8:P$8099,2,0)</f>
        <v>1392768</v>
      </c>
      <c r="P8136">
        <f t="shared" si="486"/>
        <v>1392768</v>
      </c>
      <c r="Q8136" s="30">
        <f t="shared" si="484"/>
        <v>0</v>
      </c>
    </row>
    <row r="8137" spans="1:17" hidden="1" x14ac:dyDescent="0.3">
      <c r="A8137" s="21">
        <v>60037</v>
      </c>
      <c r="B8137" s="22" t="s">
        <v>8823</v>
      </c>
      <c r="C8137" s="22" t="s">
        <v>1333</v>
      </c>
      <c r="D8137" s="27" t="s">
        <v>8804</v>
      </c>
      <c r="E8137" s="24" t="s">
        <v>4612</v>
      </c>
      <c r="F8137" s="25" t="s">
        <v>4613</v>
      </c>
      <c r="G8137" s="22" t="s">
        <v>39</v>
      </c>
      <c r="H8137" s="26">
        <v>1289600</v>
      </c>
      <c r="I8137" s="28"/>
      <c r="J8137" s="26">
        <v>103168</v>
      </c>
      <c r="K8137" s="26">
        <v>1392768</v>
      </c>
      <c r="L8137" s="22" t="s">
        <v>1336</v>
      </c>
      <c r="M8137" s="22"/>
      <c r="N8137">
        <f t="shared" si="485"/>
        <v>51774</v>
      </c>
      <c r="O8137">
        <f>+VLOOKUP(N8137,'Thanh toán '!O$8:P$8099,2,0)</f>
        <v>1392768</v>
      </c>
      <c r="P8137">
        <f t="shared" si="486"/>
        <v>1392768</v>
      </c>
      <c r="Q8137" s="30">
        <f t="shared" si="484"/>
        <v>0</v>
      </c>
    </row>
    <row r="8138" spans="1:17" hidden="1" x14ac:dyDescent="0.3">
      <c r="A8138" s="21">
        <v>60038</v>
      </c>
      <c r="B8138" s="22" t="s">
        <v>8824</v>
      </c>
      <c r="C8138" s="22" t="s">
        <v>1333</v>
      </c>
      <c r="D8138" s="27" t="s">
        <v>8804</v>
      </c>
      <c r="E8138" s="24" t="s">
        <v>4612</v>
      </c>
      <c r="F8138" s="25" t="s">
        <v>4613</v>
      </c>
      <c r="G8138" s="22" t="s">
        <v>39</v>
      </c>
      <c r="H8138" s="26">
        <v>1289600</v>
      </c>
      <c r="I8138" s="28"/>
      <c r="J8138" s="26">
        <v>103168</v>
      </c>
      <c r="K8138" s="26">
        <v>1392768</v>
      </c>
      <c r="L8138" s="22" t="s">
        <v>1336</v>
      </c>
      <c r="M8138" s="22"/>
      <c r="N8138">
        <f t="shared" si="485"/>
        <v>51775</v>
      </c>
      <c r="O8138">
        <f>+VLOOKUP(N8138,'Thanh toán '!O$8:P$8099,2,0)</f>
        <v>1392768</v>
      </c>
      <c r="P8138">
        <f t="shared" si="486"/>
        <v>1392768</v>
      </c>
      <c r="Q8138" s="30">
        <f t="shared" si="484"/>
        <v>0</v>
      </c>
    </row>
    <row r="8139" spans="1:17" hidden="1" x14ac:dyDescent="0.3">
      <c r="A8139" s="21">
        <v>60039</v>
      </c>
      <c r="B8139" s="22" t="s">
        <v>8825</v>
      </c>
      <c r="C8139" s="22" t="s">
        <v>1333</v>
      </c>
      <c r="D8139" s="27" t="s">
        <v>8804</v>
      </c>
      <c r="E8139" s="24" t="s">
        <v>4612</v>
      </c>
      <c r="F8139" s="25" t="s">
        <v>4613</v>
      </c>
      <c r="G8139" s="22" t="s">
        <v>39</v>
      </c>
      <c r="H8139" s="26">
        <v>1289600</v>
      </c>
      <c r="I8139" s="28"/>
      <c r="J8139" s="26">
        <v>103168</v>
      </c>
      <c r="K8139" s="26">
        <v>1392768</v>
      </c>
      <c r="L8139" s="22" t="s">
        <v>1336</v>
      </c>
      <c r="M8139" s="22"/>
      <c r="N8139">
        <f t="shared" si="485"/>
        <v>51776</v>
      </c>
      <c r="O8139">
        <f>+VLOOKUP(N8139,'Thanh toán '!O$8:P$8099,2,0)</f>
        <v>1392768</v>
      </c>
      <c r="P8139">
        <f t="shared" si="486"/>
        <v>1392768</v>
      </c>
      <c r="Q8139" s="30">
        <f t="shared" si="484"/>
        <v>0</v>
      </c>
    </row>
    <row r="8140" spans="1:17" ht="26.3" hidden="1" x14ac:dyDescent="0.3">
      <c r="A8140" s="21">
        <v>60040</v>
      </c>
      <c r="B8140" s="22" t="s">
        <v>8826</v>
      </c>
      <c r="C8140" s="22" t="s">
        <v>1333</v>
      </c>
      <c r="D8140" s="27" t="s">
        <v>8804</v>
      </c>
      <c r="E8140" s="24" t="s">
        <v>4890</v>
      </c>
      <c r="F8140" s="25" t="s">
        <v>4891</v>
      </c>
      <c r="G8140" s="22" t="s">
        <v>100</v>
      </c>
      <c r="H8140" s="26">
        <v>1289600</v>
      </c>
      <c r="I8140" s="28"/>
      <c r="J8140" s="26">
        <v>103168</v>
      </c>
      <c r="K8140" s="26">
        <v>1392768</v>
      </c>
      <c r="L8140" s="22" t="s">
        <v>1336</v>
      </c>
      <c r="M8140" s="22"/>
      <c r="N8140">
        <f t="shared" si="485"/>
        <v>51777</v>
      </c>
      <c r="O8140">
        <f>+VLOOKUP(N8140,'Thanh toán '!O$8:P$8099,2,0)</f>
        <v>1392768</v>
      </c>
      <c r="P8140">
        <f t="shared" si="486"/>
        <v>1392768</v>
      </c>
      <c r="Q8140" s="30">
        <f t="shared" si="484"/>
        <v>0</v>
      </c>
    </row>
    <row r="8141" spans="1:17" hidden="1" x14ac:dyDescent="0.3">
      <c r="A8141" s="21">
        <v>60095</v>
      </c>
      <c r="B8141" s="22" t="s">
        <v>8827</v>
      </c>
      <c r="C8141" s="22" t="s">
        <v>1333</v>
      </c>
      <c r="D8141" s="27" t="s">
        <v>8804</v>
      </c>
      <c r="E8141" s="24" t="s">
        <v>4612</v>
      </c>
      <c r="F8141" s="25" t="s">
        <v>4613</v>
      </c>
      <c r="G8141" s="22" t="s">
        <v>39</v>
      </c>
      <c r="H8141" s="26">
        <v>1289600</v>
      </c>
      <c r="I8141" s="28"/>
      <c r="J8141" s="26">
        <v>103168</v>
      </c>
      <c r="K8141" s="26">
        <v>1392768</v>
      </c>
      <c r="L8141" s="22" t="s">
        <v>1336</v>
      </c>
      <c r="M8141" s="22"/>
      <c r="N8141">
        <f t="shared" si="485"/>
        <v>51836</v>
      </c>
      <c r="O8141" t="e">
        <f>+VLOOKUP(N8141,'Thanh toán '!O$8:P$8099,2,0)</f>
        <v>#N/A</v>
      </c>
      <c r="P8141" t="e">
        <f t="shared" si="486"/>
        <v>#N/A</v>
      </c>
      <c r="Q8141" s="30" t="e">
        <f t="shared" si="484"/>
        <v>#N/A</v>
      </c>
    </row>
    <row r="8142" spans="1:17" ht="26.3" hidden="1" x14ac:dyDescent="0.3">
      <c r="A8142" s="21">
        <v>60202</v>
      </c>
      <c r="B8142" s="22" t="s">
        <v>8828</v>
      </c>
      <c r="C8142" s="22" t="s">
        <v>1333</v>
      </c>
      <c r="D8142" s="27" t="s">
        <v>8804</v>
      </c>
      <c r="E8142" s="24" t="s">
        <v>4660</v>
      </c>
      <c r="F8142" s="25" t="s">
        <v>5644</v>
      </c>
      <c r="G8142" s="22" t="s">
        <v>24</v>
      </c>
      <c r="H8142" s="26">
        <v>3152725</v>
      </c>
      <c r="I8142" s="28"/>
      <c r="J8142" s="26">
        <v>252218</v>
      </c>
      <c r="K8142" s="26">
        <v>3404943</v>
      </c>
      <c r="L8142" s="22" t="s">
        <v>1336</v>
      </c>
      <c r="M8142" s="22"/>
      <c r="N8142">
        <f t="shared" si="485"/>
        <v>51943</v>
      </c>
      <c r="O8142" t="e">
        <f>+VLOOKUP(N8142,'Thanh toán '!O$8:P$8099,2,0)</f>
        <v>#N/A</v>
      </c>
      <c r="P8142" t="e">
        <f t="shared" si="486"/>
        <v>#N/A</v>
      </c>
      <c r="Q8142" s="30" t="e">
        <f t="shared" si="484"/>
        <v>#N/A</v>
      </c>
    </row>
    <row r="8143" spans="1:17" ht="26.3" hidden="1" x14ac:dyDescent="0.3">
      <c r="A8143" s="21">
        <v>60203</v>
      </c>
      <c r="B8143" s="22" t="s">
        <v>8829</v>
      </c>
      <c r="C8143" s="22" t="s">
        <v>1333</v>
      </c>
      <c r="D8143" s="27" t="s">
        <v>8804</v>
      </c>
      <c r="E8143" s="24" t="s">
        <v>4660</v>
      </c>
      <c r="F8143" s="25" t="s">
        <v>5644</v>
      </c>
      <c r="G8143" s="22" t="s">
        <v>24</v>
      </c>
      <c r="H8143" s="26">
        <v>775583</v>
      </c>
      <c r="I8143" s="28"/>
      <c r="J8143" s="26">
        <v>62047</v>
      </c>
      <c r="K8143" s="26">
        <v>837630</v>
      </c>
      <c r="L8143" s="22" t="s">
        <v>1336</v>
      </c>
      <c r="M8143" s="22"/>
      <c r="N8143">
        <f t="shared" si="485"/>
        <v>51944</v>
      </c>
      <c r="O8143">
        <f>+VLOOKUP(N8143,'Thanh toán '!O$8:P$8099,2,0)</f>
        <v>837630</v>
      </c>
      <c r="P8143">
        <f t="shared" si="486"/>
        <v>837630</v>
      </c>
      <c r="Q8143" s="30">
        <f t="shared" si="484"/>
        <v>0</v>
      </c>
    </row>
    <row r="8144" spans="1:17" hidden="1" x14ac:dyDescent="0.3">
      <c r="A8144" s="21">
        <v>60204</v>
      </c>
      <c r="B8144" s="22" t="s">
        <v>8830</v>
      </c>
      <c r="C8144" s="22" t="s">
        <v>1333</v>
      </c>
      <c r="D8144" s="27" t="s">
        <v>8804</v>
      </c>
      <c r="E8144" s="24" t="s">
        <v>4612</v>
      </c>
      <c r="F8144" s="25" t="s">
        <v>4613</v>
      </c>
      <c r="G8144" s="22" t="s">
        <v>39</v>
      </c>
      <c r="H8144" s="26">
        <v>801093</v>
      </c>
      <c r="I8144" s="28"/>
      <c r="J8144" s="26">
        <v>64087</v>
      </c>
      <c r="K8144" s="26">
        <v>865180</v>
      </c>
      <c r="L8144" s="22" t="s">
        <v>1336</v>
      </c>
      <c r="M8144" s="22"/>
      <c r="N8144">
        <f t="shared" si="485"/>
        <v>51945</v>
      </c>
      <c r="O8144">
        <f>+VLOOKUP(N8144,'Thanh toán '!O$8:P$8099,2,0)</f>
        <v>865180</v>
      </c>
      <c r="P8144">
        <f t="shared" si="486"/>
        <v>865180</v>
      </c>
      <c r="Q8144" s="30">
        <f t="shared" si="484"/>
        <v>0</v>
      </c>
    </row>
    <row r="8145" spans="1:17" hidden="1" x14ac:dyDescent="0.3">
      <c r="A8145" s="21">
        <v>60205</v>
      </c>
      <c r="B8145" s="22" t="s">
        <v>8831</v>
      </c>
      <c r="C8145" s="22" t="s">
        <v>1333</v>
      </c>
      <c r="D8145" s="27" t="s">
        <v>8804</v>
      </c>
      <c r="E8145" s="24" t="s">
        <v>4612</v>
      </c>
      <c r="F8145" s="25" t="s">
        <v>4613</v>
      </c>
      <c r="G8145" s="22" t="s">
        <v>39</v>
      </c>
      <c r="H8145" s="26">
        <v>707474</v>
      </c>
      <c r="I8145" s="28"/>
      <c r="J8145" s="26">
        <v>56598</v>
      </c>
      <c r="K8145" s="26">
        <v>764072</v>
      </c>
      <c r="L8145" s="22" t="s">
        <v>1336</v>
      </c>
      <c r="M8145" s="22"/>
      <c r="N8145">
        <f t="shared" si="485"/>
        <v>51946</v>
      </c>
      <c r="O8145">
        <f>+VLOOKUP(N8145,'Thanh toán '!O$8:P$8099,2,0)</f>
        <v>764072</v>
      </c>
      <c r="P8145">
        <f t="shared" si="486"/>
        <v>764072</v>
      </c>
      <c r="Q8145" s="30">
        <f t="shared" si="484"/>
        <v>0</v>
      </c>
    </row>
    <row r="8146" spans="1:17" hidden="1" x14ac:dyDescent="0.3">
      <c r="A8146" s="21">
        <v>60207</v>
      </c>
      <c r="B8146" s="22" t="s">
        <v>8832</v>
      </c>
      <c r="C8146" s="22" t="s">
        <v>1333</v>
      </c>
      <c r="D8146" s="27" t="s">
        <v>8804</v>
      </c>
      <c r="E8146" s="24" t="s">
        <v>5760</v>
      </c>
      <c r="F8146" s="25" t="s">
        <v>5761</v>
      </c>
      <c r="G8146" s="22" t="s">
        <v>2868</v>
      </c>
      <c r="H8146" s="26">
        <v>1110580</v>
      </c>
      <c r="I8146" s="28"/>
      <c r="J8146" s="26">
        <v>88846</v>
      </c>
      <c r="K8146" s="26">
        <v>1199426</v>
      </c>
      <c r="L8146" s="22" t="s">
        <v>1336</v>
      </c>
      <c r="M8146" s="22"/>
      <c r="N8146">
        <f t="shared" si="485"/>
        <v>51948</v>
      </c>
      <c r="O8146">
        <f>+VLOOKUP(N8146,'Thanh toán '!O$8:P$8099,2,0)</f>
        <v>1199426</v>
      </c>
      <c r="P8146">
        <f t="shared" si="486"/>
        <v>1199426</v>
      </c>
      <c r="Q8146" s="30">
        <f t="shared" si="484"/>
        <v>0</v>
      </c>
    </row>
    <row r="8147" spans="1:17" hidden="1" x14ac:dyDescent="0.3">
      <c r="A8147" s="21">
        <v>60208</v>
      </c>
      <c r="B8147" s="22" t="s">
        <v>8833</v>
      </c>
      <c r="C8147" s="22" t="s">
        <v>1333</v>
      </c>
      <c r="D8147" s="27" t="s">
        <v>8804</v>
      </c>
      <c r="E8147" s="24" t="s">
        <v>5495</v>
      </c>
      <c r="F8147" s="25" t="s">
        <v>5496</v>
      </c>
      <c r="G8147" s="22" t="s">
        <v>311</v>
      </c>
      <c r="H8147" s="26">
        <v>3035550</v>
      </c>
      <c r="I8147" s="28"/>
      <c r="J8147" s="26">
        <v>242844</v>
      </c>
      <c r="K8147" s="26">
        <v>3278394</v>
      </c>
      <c r="L8147" s="22" t="s">
        <v>1336</v>
      </c>
      <c r="M8147" s="22"/>
      <c r="N8147">
        <f t="shared" si="485"/>
        <v>51949</v>
      </c>
      <c r="O8147">
        <f>+VLOOKUP(N8147,'Thanh toán '!O$8:P$8099,2,0)</f>
        <v>3278394</v>
      </c>
      <c r="P8147">
        <f t="shared" si="486"/>
        <v>3278394</v>
      </c>
      <c r="Q8147" s="30">
        <f t="shared" ref="Q8147:Q8210" si="487">+O8147-K8147</f>
        <v>0</v>
      </c>
    </row>
    <row r="8148" spans="1:17" ht="26.3" hidden="1" x14ac:dyDescent="0.3">
      <c r="A8148" s="21">
        <v>60209</v>
      </c>
      <c r="B8148" s="22" t="s">
        <v>8834</v>
      </c>
      <c r="C8148" s="22" t="s">
        <v>1333</v>
      </c>
      <c r="D8148" s="27" t="s">
        <v>8804</v>
      </c>
      <c r="E8148" s="24" t="s">
        <v>4651</v>
      </c>
      <c r="F8148" s="25" t="s">
        <v>4652</v>
      </c>
      <c r="G8148" s="22" t="s">
        <v>21</v>
      </c>
      <c r="H8148" s="26">
        <v>1477735</v>
      </c>
      <c r="I8148" s="28"/>
      <c r="J8148" s="26">
        <v>118219</v>
      </c>
      <c r="K8148" s="26">
        <v>1595954</v>
      </c>
      <c r="L8148" s="22" t="s">
        <v>1336</v>
      </c>
      <c r="M8148" s="22"/>
      <c r="N8148">
        <f t="shared" si="485"/>
        <v>51950</v>
      </c>
      <c r="O8148">
        <f>+VLOOKUP(N8148,'Thanh toán '!O$8:P$8099,2,0)</f>
        <v>1595954</v>
      </c>
      <c r="P8148">
        <f t="shared" si="486"/>
        <v>1595954</v>
      </c>
      <c r="Q8148" s="30">
        <f t="shared" si="487"/>
        <v>0</v>
      </c>
    </row>
    <row r="8149" spans="1:17" hidden="1" x14ac:dyDescent="0.3">
      <c r="A8149" s="21">
        <v>60210</v>
      </c>
      <c r="B8149" s="22" t="s">
        <v>8835</v>
      </c>
      <c r="C8149" s="22" t="s">
        <v>1333</v>
      </c>
      <c r="D8149" s="27" t="s">
        <v>8804</v>
      </c>
      <c r="E8149" s="24" t="s">
        <v>4612</v>
      </c>
      <c r="F8149" s="25" t="s">
        <v>4613</v>
      </c>
      <c r="G8149" s="22" t="s">
        <v>39</v>
      </c>
      <c r="H8149" s="26">
        <v>1289600</v>
      </c>
      <c r="I8149" s="28"/>
      <c r="J8149" s="26">
        <v>103168</v>
      </c>
      <c r="K8149" s="26">
        <v>1392768</v>
      </c>
      <c r="L8149" s="22" t="s">
        <v>1336</v>
      </c>
      <c r="M8149" s="22"/>
      <c r="N8149">
        <f t="shared" si="485"/>
        <v>51951</v>
      </c>
      <c r="O8149">
        <f>+VLOOKUP(N8149,'Thanh toán '!O$8:P$8099,2,0)</f>
        <v>1392768</v>
      </c>
      <c r="P8149">
        <f t="shared" si="486"/>
        <v>1392768</v>
      </c>
      <c r="Q8149" s="30">
        <f t="shared" si="487"/>
        <v>0</v>
      </c>
    </row>
    <row r="8150" spans="1:17" hidden="1" x14ac:dyDescent="0.3">
      <c r="A8150" s="21">
        <v>60211</v>
      </c>
      <c r="B8150" s="22" t="s">
        <v>8836</v>
      </c>
      <c r="C8150" s="22" t="s">
        <v>1333</v>
      </c>
      <c r="D8150" s="27" t="s">
        <v>8804</v>
      </c>
      <c r="E8150" s="24" t="s">
        <v>4612</v>
      </c>
      <c r="F8150" s="25" t="s">
        <v>4613</v>
      </c>
      <c r="G8150" s="22" t="s">
        <v>39</v>
      </c>
      <c r="H8150" s="26">
        <v>1289600</v>
      </c>
      <c r="I8150" s="28"/>
      <c r="J8150" s="26">
        <v>103168</v>
      </c>
      <c r="K8150" s="26">
        <v>1392768</v>
      </c>
      <c r="L8150" s="22" t="s">
        <v>1336</v>
      </c>
      <c r="M8150" s="22"/>
      <c r="N8150">
        <f t="shared" si="485"/>
        <v>51952</v>
      </c>
      <c r="O8150">
        <f>+VLOOKUP(N8150,'Thanh toán '!O$8:P$8099,2,0)</f>
        <v>1392768</v>
      </c>
      <c r="P8150">
        <f t="shared" si="486"/>
        <v>1392768</v>
      </c>
      <c r="Q8150" s="30">
        <f t="shared" si="487"/>
        <v>0</v>
      </c>
    </row>
    <row r="8151" spans="1:17" hidden="1" x14ac:dyDescent="0.3">
      <c r="A8151" s="21">
        <v>60212</v>
      </c>
      <c r="B8151" s="22" t="s">
        <v>8837</v>
      </c>
      <c r="C8151" s="22" t="s">
        <v>1333</v>
      </c>
      <c r="D8151" s="27" t="s">
        <v>8804</v>
      </c>
      <c r="E8151" s="24" t="s">
        <v>4612</v>
      </c>
      <c r="F8151" s="25" t="s">
        <v>4613</v>
      </c>
      <c r="G8151" s="22" t="s">
        <v>39</v>
      </c>
      <c r="H8151" s="26">
        <v>1289600</v>
      </c>
      <c r="I8151" s="28"/>
      <c r="J8151" s="26">
        <v>103168</v>
      </c>
      <c r="K8151" s="26">
        <v>1392768</v>
      </c>
      <c r="L8151" s="22" t="s">
        <v>1336</v>
      </c>
      <c r="M8151" s="22"/>
      <c r="N8151">
        <f t="shared" si="485"/>
        <v>51953</v>
      </c>
      <c r="O8151">
        <f>+VLOOKUP(N8151,'Thanh toán '!O$8:P$8099,2,0)</f>
        <v>1392768</v>
      </c>
      <c r="P8151">
        <f t="shared" si="486"/>
        <v>1392768</v>
      </c>
      <c r="Q8151" s="30">
        <f t="shared" si="487"/>
        <v>0</v>
      </c>
    </row>
    <row r="8152" spans="1:17" hidden="1" x14ac:dyDescent="0.3">
      <c r="A8152" s="21">
        <v>60213</v>
      </c>
      <c r="B8152" s="22" t="s">
        <v>8838</v>
      </c>
      <c r="C8152" s="22" t="s">
        <v>1333</v>
      </c>
      <c r="D8152" s="27" t="s">
        <v>8804</v>
      </c>
      <c r="E8152" s="24" t="s">
        <v>4612</v>
      </c>
      <c r="F8152" s="25" t="s">
        <v>4613</v>
      </c>
      <c r="G8152" s="22" t="s">
        <v>39</v>
      </c>
      <c r="H8152" s="26">
        <v>1289600</v>
      </c>
      <c r="I8152" s="28"/>
      <c r="J8152" s="26">
        <v>103168</v>
      </c>
      <c r="K8152" s="26">
        <v>1392768</v>
      </c>
      <c r="L8152" s="22" t="s">
        <v>1336</v>
      </c>
      <c r="M8152" s="22"/>
      <c r="N8152">
        <f t="shared" si="485"/>
        <v>51954</v>
      </c>
      <c r="O8152">
        <f>+VLOOKUP(N8152,'Thanh toán '!O$8:P$8099,2,0)</f>
        <v>1392768</v>
      </c>
      <c r="P8152">
        <f t="shared" si="486"/>
        <v>1392768</v>
      </c>
      <c r="Q8152" s="30">
        <f t="shared" si="487"/>
        <v>0</v>
      </c>
    </row>
    <row r="8153" spans="1:17" hidden="1" x14ac:dyDescent="0.3">
      <c r="A8153" s="21">
        <v>60214</v>
      </c>
      <c r="B8153" s="22" t="s">
        <v>8839</v>
      </c>
      <c r="C8153" s="22" t="s">
        <v>1333</v>
      </c>
      <c r="D8153" s="27" t="s">
        <v>8804</v>
      </c>
      <c r="E8153" s="24" t="s">
        <v>4612</v>
      </c>
      <c r="F8153" s="25" t="s">
        <v>4613</v>
      </c>
      <c r="G8153" s="22" t="s">
        <v>39</v>
      </c>
      <c r="H8153" s="26">
        <v>644960</v>
      </c>
      <c r="I8153" s="28"/>
      <c r="J8153" s="26">
        <v>51597</v>
      </c>
      <c r="K8153" s="26">
        <v>696557</v>
      </c>
      <c r="L8153" s="22" t="s">
        <v>1336</v>
      </c>
      <c r="M8153" s="22"/>
      <c r="N8153">
        <f t="shared" si="485"/>
        <v>51955</v>
      </c>
      <c r="O8153">
        <f>+VLOOKUP(N8153,'Thanh toán '!O$8:P$8099,2,0)</f>
        <v>696557</v>
      </c>
      <c r="P8153">
        <f t="shared" si="486"/>
        <v>696557</v>
      </c>
      <c r="Q8153" s="30">
        <f t="shared" si="487"/>
        <v>0</v>
      </c>
    </row>
    <row r="8154" spans="1:17" hidden="1" x14ac:dyDescent="0.3">
      <c r="A8154" s="21">
        <v>60215</v>
      </c>
      <c r="B8154" s="22" t="s">
        <v>8840</v>
      </c>
      <c r="C8154" s="22" t="s">
        <v>1333</v>
      </c>
      <c r="D8154" s="27" t="s">
        <v>8804</v>
      </c>
      <c r="E8154" s="24" t="s">
        <v>4612</v>
      </c>
      <c r="F8154" s="25" t="s">
        <v>4613</v>
      </c>
      <c r="G8154" s="22" t="s">
        <v>39</v>
      </c>
      <c r="H8154" s="26">
        <v>1289600</v>
      </c>
      <c r="I8154" s="28"/>
      <c r="J8154" s="26">
        <v>103168</v>
      </c>
      <c r="K8154" s="26">
        <v>1392768</v>
      </c>
      <c r="L8154" s="22" t="s">
        <v>1336</v>
      </c>
      <c r="M8154" s="22"/>
      <c r="N8154">
        <f t="shared" si="485"/>
        <v>51956</v>
      </c>
      <c r="O8154" t="e">
        <f>+VLOOKUP(N8154,'Thanh toán '!O$8:P$8099,2,0)</f>
        <v>#N/A</v>
      </c>
      <c r="P8154" t="e">
        <f t="shared" si="486"/>
        <v>#N/A</v>
      </c>
      <c r="Q8154" s="30" t="e">
        <f t="shared" si="487"/>
        <v>#N/A</v>
      </c>
    </row>
    <row r="8155" spans="1:17" hidden="1" x14ac:dyDescent="0.3">
      <c r="A8155" s="21">
        <v>60216</v>
      </c>
      <c r="B8155" s="22" t="s">
        <v>8841</v>
      </c>
      <c r="C8155" s="22" t="s">
        <v>1333</v>
      </c>
      <c r="D8155" s="27" t="s">
        <v>8804</v>
      </c>
      <c r="E8155" s="24" t="s">
        <v>4612</v>
      </c>
      <c r="F8155" s="25" t="s">
        <v>4613</v>
      </c>
      <c r="G8155" s="22" t="s">
        <v>39</v>
      </c>
      <c r="H8155" s="26">
        <v>1289600</v>
      </c>
      <c r="I8155" s="28"/>
      <c r="J8155" s="26">
        <v>103168</v>
      </c>
      <c r="K8155" s="26">
        <v>1392768</v>
      </c>
      <c r="L8155" s="22" t="s">
        <v>1336</v>
      </c>
      <c r="M8155" s="22"/>
      <c r="N8155">
        <f t="shared" si="485"/>
        <v>51957</v>
      </c>
      <c r="O8155">
        <f>+VLOOKUP(N8155,'Thanh toán '!O$8:P$8099,2,0)</f>
        <v>1392768</v>
      </c>
      <c r="P8155">
        <f t="shared" si="486"/>
        <v>1392768</v>
      </c>
      <c r="Q8155" s="30">
        <f t="shared" si="487"/>
        <v>0</v>
      </c>
    </row>
    <row r="8156" spans="1:17" hidden="1" x14ac:dyDescent="0.3">
      <c r="A8156" s="21">
        <v>60217</v>
      </c>
      <c r="B8156" s="22" t="s">
        <v>8842</v>
      </c>
      <c r="C8156" s="22" t="s">
        <v>1333</v>
      </c>
      <c r="D8156" s="27" t="s">
        <v>8804</v>
      </c>
      <c r="E8156" s="24" t="s">
        <v>4612</v>
      </c>
      <c r="F8156" s="25" t="s">
        <v>4613</v>
      </c>
      <c r="G8156" s="22" t="s">
        <v>39</v>
      </c>
      <c r="H8156" s="26">
        <v>1289600</v>
      </c>
      <c r="I8156" s="28"/>
      <c r="J8156" s="26">
        <v>103168</v>
      </c>
      <c r="K8156" s="26">
        <v>1392768</v>
      </c>
      <c r="L8156" s="22" t="s">
        <v>1336</v>
      </c>
      <c r="M8156" s="22"/>
      <c r="N8156">
        <f t="shared" si="485"/>
        <v>51958</v>
      </c>
      <c r="O8156">
        <f>+VLOOKUP(N8156,'Thanh toán '!O$8:P$8099,2,0)</f>
        <v>1392768</v>
      </c>
      <c r="P8156">
        <f t="shared" si="486"/>
        <v>1392768</v>
      </c>
      <c r="Q8156" s="30">
        <f t="shared" si="487"/>
        <v>0</v>
      </c>
    </row>
    <row r="8157" spans="1:17" hidden="1" x14ac:dyDescent="0.3">
      <c r="A8157" s="21">
        <v>60218</v>
      </c>
      <c r="B8157" s="22" t="s">
        <v>8843</v>
      </c>
      <c r="C8157" s="22" t="s">
        <v>1333</v>
      </c>
      <c r="D8157" s="27" t="s">
        <v>8804</v>
      </c>
      <c r="E8157" s="24" t="s">
        <v>4612</v>
      </c>
      <c r="F8157" s="25" t="s">
        <v>4613</v>
      </c>
      <c r="G8157" s="22" t="s">
        <v>39</v>
      </c>
      <c r="H8157" s="26">
        <v>444232</v>
      </c>
      <c r="I8157" s="28"/>
      <c r="J8157" s="26">
        <v>35539</v>
      </c>
      <c r="K8157" s="26">
        <v>479771</v>
      </c>
      <c r="L8157" s="22" t="s">
        <v>1336</v>
      </c>
      <c r="M8157" s="22"/>
      <c r="N8157">
        <f t="shared" si="485"/>
        <v>51959</v>
      </c>
      <c r="O8157">
        <f>+VLOOKUP(N8157,'Thanh toán '!O$8:P$8099,2,0)</f>
        <v>479771</v>
      </c>
      <c r="P8157">
        <f t="shared" si="486"/>
        <v>479771</v>
      </c>
      <c r="Q8157" s="30">
        <f t="shared" si="487"/>
        <v>0</v>
      </c>
    </row>
    <row r="8158" spans="1:17" hidden="1" x14ac:dyDescent="0.3">
      <c r="A8158" s="21">
        <v>60219</v>
      </c>
      <c r="B8158" s="22" t="s">
        <v>8844</v>
      </c>
      <c r="C8158" s="22" t="s">
        <v>1333</v>
      </c>
      <c r="D8158" s="27" t="s">
        <v>8804</v>
      </c>
      <c r="E8158" s="24" t="s">
        <v>164</v>
      </c>
      <c r="F8158" s="25" t="s">
        <v>4723</v>
      </c>
      <c r="G8158" s="22" t="s">
        <v>165</v>
      </c>
      <c r="H8158" s="26">
        <v>501820</v>
      </c>
      <c r="I8158" s="28"/>
      <c r="J8158" s="26">
        <v>40146</v>
      </c>
      <c r="K8158" s="26">
        <v>541966</v>
      </c>
      <c r="L8158" s="22" t="s">
        <v>1336</v>
      </c>
      <c r="M8158" s="22"/>
      <c r="N8158">
        <f t="shared" si="485"/>
        <v>51960</v>
      </c>
      <c r="O8158">
        <f>+VLOOKUP(N8158,'Thanh toán '!O$8:P$8099,2,0)</f>
        <v>541966</v>
      </c>
      <c r="P8158">
        <f t="shared" si="486"/>
        <v>541966</v>
      </c>
      <c r="Q8158" s="30">
        <f t="shared" si="487"/>
        <v>0</v>
      </c>
    </row>
    <row r="8159" spans="1:17" hidden="1" x14ac:dyDescent="0.3">
      <c r="A8159" s="21">
        <v>60220</v>
      </c>
      <c r="B8159" s="22" t="s">
        <v>8845</v>
      </c>
      <c r="C8159" s="22" t="s">
        <v>1333</v>
      </c>
      <c r="D8159" s="27" t="s">
        <v>8804</v>
      </c>
      <c r="E8159" s="24" t="s">
        <v>6085</v>
      </c>
      <c r="F8159" s="25" t="s">
        <v>6086</v>
      </c>
      <c r="G8159" s="22" t="s">
        <v>1094</v>
      </c>
      <c r="H8159" s="26">
        <v>1884930</v>
      </c>
      <c r="I8159" s="28"/>
      <c r="J8159" s="26">
        <v>150794</v>
      </c>
      <c r="K8159" s="26">
        <v>2035724</v>
      </c>
      <c r="L8159" s="22" t="s">
        <v>1336</v>
      </c>
      <c r="M8159" s="22"/>
      <c r="N8159">
        <f t="shared" si="485"/>
        <v>51961</v>
      </c>
      <c r="O8159">
        <f>+VLOOKUP(N8159,'Thanh toán '!O$8:P$8099,2,0)</f>
        <v>2035724</v>
      </c>
      <c r="P8159">
        <f t="shared" si="486"/>
        <v>2035724</v>
      </c>
      <c r="Q8159" s="30">
        <f t="shared" si="487"/>
        <v>0</v>
      </c>
    </row>
    <row r="8160" spans="1:17" hidden="1" x14ac:dyDescent="0.3">
      <c r="A8160" s="21">
        <v>60223</v>
      </c>
      <c r="B8160" s="22" t="s">
        <v>8846</v>
      </c>
      <c r="C8160" s="22" t="s">
        <v>1333</v>
      </c>
      <c r="D8160" s="27" t="s">
        <v>8804</v>
      </c>
      <c r="E8160" s="24" t="s">
        <v>4612</v>
      </c>
      <c r="F8160" s="25" t="s">
        <v>4613</v>
      </c>
      <c r="G8160" s="22" t="s">
        <v>39</v>
      </c>
      <c r="H8160" s="26">
        <v>1289600</v>
      </c>
      <c r="I8160" s="28"/>
      <c r="J8160" s="26">
        <v>103168</v>
      </c>
      <c r="K8160" s="26">
        <v>1392768</v>
      </c>
      <c r="L8160" s="22" t="s">
        <v>1336</v>
      </c>
      <c r="M8160" s="22"/>
      <c r="N8160">
        <f t="shared" si="485"/>
        <v>51964</v>
      </c>
      <c r="O8160" t="e">
        <f>+VLOOKUP(N8160,'Thanh toán '!O$8:P$8099,2,0)</f>
        <v>#N/A</v>
      </c>
      <c r="P8160" t="e">
        <f t="shared" si="486"/>
        <v>#N/A</v>
      </c>
      <c r="Q8160" s="30" t="e">
        <f t="shared" si="487"/>
        <v>#N/A</v>
      </c>
    </row>
    <row r="8161" spans="1:17" ht="26.3" hidden="1" x14ac:dyDescent="0.3">
      <c r="A8161" s="21">
        <v>60225</v>
      </c>
      <c r="B8161" s="22" t="s">
        <v>8847</v>
      </c>
      <c r="C8161" s="22" t="s">
        <v>1333</v>
      </c>
      <c r="D8161" s="27" t="s">
        <v>8848</v>
      </c>
      <c r="E8161" s="24" t="s">
        <v>4660</v>
      </c>
      <c r="F8161" s="25" t="s">
        <v>5644</v>
      </c>
      <c r="G8161" s="22" t="s">
        <v>24</v>
      </c>
      <c r="H8161" s="26">
        <v>3653615</v>
      </c>
      <c r="I8161" s="28"/>
      <c r="J8161" s="26">
        <v>292289</v>
      </c>
      <c r="K8161" s="26">
        <v>3945904</v>
      </c>
      <c r="L8161" s="22" t="s">
        <v>1336</v>
      </c>
      <c r="M8161" s="22"/>
      <c r="N8161">
        <f t="shared" si="485"/>
        <v>51967</v>
      </c>
      <c r="O8161">
        <f>+VLOOKUP(N8161,'Thanh toán '!O$8:P$8099,2,0)</f>
        <v>3945904</v>
      </c>
      <c r="P8161">
        <f t="shared" si="486"/>
        <v>3945904</v>
      </c>
      <c r="Q8161" s="30">
        <f t="shared" si="487"/>
        <v>0</v>
      </c>
    </row>
    <row r="8162" spans="1:17" ht="26.3" hidden="1" x14ac:dyDescent="0.3">
      <c r="A8162" s="21">
        <v>60226</v>
      </c>
      <c r="B8162" s="22" t="s">
        <v>8849</v>
      </c>
      <c r="C8162" s="22" t="s">
        <v>1333</v>
      </c>
      <c r="D8162" s="27" t="s">
        <v>8848</v>
      </c>
      <c r="E8162" s="24" t="s">
        <v>4660</v>
      </c>
      <c r="F8162" s="25" t="s">
        <v>5644</v>
      </c>
      <c r="G8162" s="22" t="s">
        <v>24</v>
      </c>
      <c r="H8162" s="26">
        <v>922445</v>
      </c>
      <c r="I8162" s="28"/>
      <c r="J8162" s="26">
        <v>73796</v>
      </c>
      <c r="K8162" s="26">
        <v>996241</v>
      </c>
      <c r="L8162" s="22" t="s">
        <v>1336</v>
      </c>
      <c r="M8162" s="22"/>
      <c r="N8162">
        <f t="shared" si="485"/>
        <v>51968</v>
      </c>
      <c r="O8162" t="e">
        <f>+VLOOKUP(N8162,'Thanh toán '!O$8:P$8099,2,0)</f>
        <v>#N/A</v>
      </c>
      <c r="P8162" t="e">
        <f t="shared" si="486"/>
        <v>#N/A</v>
      </c>
      <c r="Q8162" s="30" t="e">
        <f t="shared" si="487"/>
        <v>#N/A</v>
      </c>
    </row>
    <row r="8163" spans="1:17" ht="26.3" hidden="1" x14ac:dyDescent="0.3">
      <c r="A8163" s="21">
        <v>60227</v>
      </c>
      <c r="B8163" s="22" t="s">
        <v>8850</v>
      </c>
      <c r="C8163" s="22" t="s">
        <v>1333</v>
      </c>
      <c r="D8163" s="27" t="s">
        <v>8848</v>
      </c>
      <c r="E8163" s="24" t="s">
        <v>4660</v>
      </c>
      <c r="F8163" s="25" t="s">
        <v>5644</v>
      </c>
      <c r="G8163" s="22" t="s">
        <v>24</v>
      </c>
      <c r="H8163" s="26">
        <v>1740525</v>
      </c>
      <c r="I8163" s="28"/>
      <c r="J8163" s="26">
        <v>139242</v>
      </c>
      <c r="K8163" s="26">
        <v>1879767</v>
      </c>
      <c r="L8163" s="22" t="s">
        <v>1336</v>
      </c>
      <c r="M8163" s="22"/>
      <c r="N8163">
        <f t="shared" si="485"/>
        <v>51969</v>
      </c>
      <c r="O8163" t="e">
        <f>+VLOOKUP(N8163,'Thanh toán '!O$8:P$8099,2,0)</f>
        <v>#N/A</v>
      </c>
      <c r="P8163" t="e">
        <f t="shared" si="486"/>
        <v>#N/A</v>
      </c>
      <c r="Q8163" s="30" t="e">
        <f t="shared" si="487"/>
        <v>#N/A</v>
      </c>
    </row>
    <row r="8164" spans="1:17" hidden="1" x14ac:dyDescent="0.3">
      <c r="A8164" s="21">
        <v>60233</v>
      </c>
      <c r="B8164" s="22" t="s">
        <v>8851</v>
      </c>
      <c r="C8164" s="22" t="s">
        <v>1333</v>
      </c>
      <c r="D8164" s="27" t="s">
        <v>8848</v>
      </c>
      <c r="E8164" s="24" t="s">
        <v>5681</v>
      </c>
      <c r="F8164" s="25" t="s">
        <v>5682</v>
      </c>
      <c r="G8164" s="22" t="s">
        <v>411</v>
      </c>
      <c r="H8164" s="26">
        <v>7181680</v>
      </c>
      <c r="I8164" s="28"/>
      <c r="J8164" s="26">
        <v>574534</v>
      </c>
      <c r="K8164" s="26">
        <v>7756214</v>
      </c>
      <c r="L8164" s="22" t="s">
        <v>1336</v>
      </c>
      <c r="M8164" s="22"/>
      <c r="N8164">
        <f t="shared" si="485"/>
        <v>51975</v>
      </c>
      <c r="O8164">
        <f>+VLOOKUP(N8164,'Thanh toán '!O$8:P$8099,2,0)</f>
        <v>7756214</v>
      </c>
      <c r="P8164">
        <f t="shared" si="486"/>
        <v>7756214</v>
      </c>
      <c r="Q8164" s="30">
        <f t="shared" si="487"/>
        <v>0</v>
      </c>
    </row>
    <row r="8165" spans="1:17" hidden="1" x14ac:dyDescent="0.3">
      <c r="A8165" s="21">
        <v>60234</v>
      </c>
      <c r="B8165" s="22" t="s">
        <v>8852</v>
      </c>
      <c r="C8165" s="22" t="s">
        <v>1333</v>
      </c>
      <c r="D8165" s="27" t="s">
        <v>8848</v>
      </c>
      <c r="E8165" s="24" t="s">
        <v>4612</v>
      </c>
      <c r="F8165" s="25" t="s">
        <v>4613</v>
      </c>
      <c r="G8165" s="22" t="s">
        <v>39</v>
      </c>
      <c r="H8165" s="26">
        <v>922445</v>
      </c>
      <c r="I8165" s="28"/>
      <c r="J8165" s="26">
        <v>73796</v>
      </c>
      <c r="K8165" s="26">
        <v>996241</v>
      </c>
      <c r="L8165" s="22" t="s">
        <v>1336</v>
      </c>
      <c r="M8165" s="22"/>
      <c r="N8165">
        <f t="shared" si="485"/>
        <v>51976</v>
      </c>
      <c r="O8165">
        <f>+VLOOKUP(N8165,'Thanh toán '!O$8:P$8099,2,0)</f>
        <v>996241</v>
      </c>
      <c r="P8165">
        <f t="shared" si="486"/>
        <v>996241</v>
      </c>
      <c r="Q8165" s="30">
        <f t="shared" si="487"/>
        <v>0</v>
      </c>
    </row>
    <row r="8166" spans="1:17" hidden="1" x14ac:dyDescent="0.3">
      <c r="A8166" s="21">
        <v>60235</v>
      </c>
      <c r="B8166" s="22" t="s">
        <v>8853</v>
      </c>
      <c r="C8166" s="22" t="s">
        <v>1333</v>
      </c>
      <c r="D8166" s="27" t="s">
        <v>8848</v>
      </c>
      <c r="E8166" s="24" t="s">
        <v>4612</v>
      </c>
      <c r="F8166" s="25" t="s">
        <v>4613</v>
      </c>
      <c r="G8166" s="22" t="s">
        <v>39</v>
      </c>
      <c r="H8166" s="26">
        <v>1173355</v>
      </c>
      <c r="I8166" s="28"/>
      <c r="J8166" s="26">
        <v>93868</v>
      </c>
      <c r="K8166" s="26">
        <v>1267223</v>
      </c>
      <c r="L8166" s="22" t="s">
        <v>1336</v>
      </c>
      <c r="M8166" s="22"/>
      <c r="N8166">
        <f t="shared" si="485"/>
        <v>51977</v>
      </c>
      <c r="O8166">
        <f>+VLOOKUP(N8166,'Thanh toán '!O$8:P$8099,2,0)</f>
        <v>1267223</v>
      </c>
      <c r="P8166">
        <f t="shared" si="486"/>
        <v>1267223</v>
      </c>
      <c r="Q8166" s="30">
        <f t="shared" si="487"/>
        <v>0</v>
      </c>
    </row>
    <row r="8167" spans="1:17" hidden="1" x14ac:dyDescent="0.3">
      <c r="A8167" s="21">
        <v>60236</v>
      </c>
      <c r="B8167" s="22" t="s">
        <v>8854</v>
      </c>
      <c r="C8167" s="22" t="s">
        <v>1333</v>
      </c>
      <c r="D8167" s="27" t="s">
        <v>8848</v>
      </c>
      <c r="E8167" s="24" t="s">
        <v>4612</v>
      </c>
      <c r="F8167" s="25" t="s">
        <v>4613</v>
      </c>
      <c r="G8167" s="22" t="s">
        <v>39</v>
      </c>
      <c r="H8167" s="26">
        <v>1120341</v>
      </c>
      <c r="I8167" s="28"/>
      <c r="J8167" s="26">
        <v>89627</v>
      </c>
      <c r="K8167" s="26">
        <v>1209968</v>
      </c>
      <c r="L8167" s="22" t="s">
        <v>1336</v>
      </c>
      <c r="M8167" s="22"/>
      <c r="N8167">
        <f t="shared" si="485"/>
        <v>51978</v>
      </c>
      <c r="O8167">
        <f>+VLOOKUP(N8167,'Thanh toán '!O$8:P$8099,2,0)</f>
        <v>1209968</v>
      </c>
      <c r="P8167">
        <f t="shared" si="486"/>
        <v>1209968</v>
      </c>
      <c r="Q8167" s="30">
        <f t="shared" si="487"/>
        <v>0</v>
      </c>
    </row>
    <row r="8168" spans="1:17" hidden="1" x14ac:dyDescent="0.3">
      <c r="A8168" s="21">
        <v>60237</v>
      </c>
      <c r="B8168" s="22" t="s">
        <v>8855</v>
      </c>
      <c r="C8168" s="22" t="s">
        <v>1333</v>
      </c>
      <c r="D8168" s="27" t="s">
        <v>8848</v>
      </c>
      <c r="E8168" s="24" t="s">
        <v>4612</v>
      </c>
      <c r="F8168" s="25" t="s">
        <v>4613</v>
      </c>
      <c r="G8168" s="22" t="s">
        <v>39</v>
      </c>
      <c r="H8168" s="26">
        <v>1308437</v>
      </c>
      <c r="I8168" s="28"/>
      <c r="J8168" s="26">
        <v>104675</v>
      </c>
      <c r="K8168" s="26">
        <v>1413112</v>
      </c>
      <c r="L8168" s="22" t="s">
        <v>1336</v>
      </c>
      <c r="M8168" s="22"/>
      <c r="N8168">
        <f t="shared" si="485"/>
        <v>51979</v>
      </c>
      <c r="O8168">
        <f>+VLOOKUP(N8168,'Thanh toán '!O$8:P$8099,2,0)</f>
        <v>1413112</v>
      </c>
      <c r="P8168">
        <f t="shared" si="486"/>
        <v>1413112</v>
      </c>
      <c r="Q8168" s="30">
        <f t="shared" si="487"/>
        <v>0</v>
      </c>
    </row>
    <row r="8169" spans="1:17" ht="26.3" hidden="1" x14ac:dyDescent="0.3">
      <c r="A8169" s="21">
        <v>60238</v>
      </c>
      <c r="B8169" s="22" t="s">
        <v>8856</v>
      </c>
      <c r="C8169" s="22" t="s">
        <v>1333</v>
      </c>
      <c r="D8169" s="27" t="s">
        <v>8848</v>
      </c>
      <c r="E8169" s="24" t="s">
        <v>4660</v>
      </c>
      <c r="F8169" s="25" t="s">
        <v>5644</v>
      </c>
      <c r="G8169" s="22" t="s">
        <v>24</v>
      </c>
      <c r="H8169" s="26">
        <v>1295659</v>
      </c>
      <c r="I8169" s="28"/>
      <c r="J8169" s="26">
        <v>103653</v>
      </c>
      <c r="K8169" s="26">
        <v>1399312</v>
      </c>
      <c r="L8169" s="22" t="s">
        <v>1336</v>
      </c>
      <c r="M8169" s="22"/>
      <c r="N8169">
        <f t="shared" si="485"/>
        <v>51980</v>
      </c>
      <c r="O8169" t="e">
        <f>+VLOOKUP(N8169,'Thanh toán '!O$8:P$8099,2,0)</f>
        <v>#N/A</v>
      </c>
      <c r="P8169" t="e">
        <f t="shared" si="486"/>
        <v>#N/A</v>
      </c>
      <c r="Q8169" s="30" t="e">
        <f t="shared" si="487"/>
        <v>#N/A</v>
      </c>
    </row>
    <row r="8170" spans="1:17" hidden="1" x14ac:dyDescent="0.3">
      <c r="A8170" s="21">
        <v>60239</v>
      </c>
      <c r="B8170" s="22" t="s">
        <v>8857</v>
      </c>
      <c r="C8170" s="22" t="s">
        <v>1333</v>
      </c>
      <c r="D8170" s="27" t="s">
        <v>8848</v>
      </c>
      <c r="E8170" s="24" t="s">
        <v>5340</v>
      </c>
      <c r="F8170" s="25" t="s">
        <v>5341</v>
      </c>
      <c r="G8170" s="22" t="s">
        <v>604</v>
      </c>
      <c r="H8170" s="26">
        <v>2746740</v>
      </c>
      <c r="I8170" s="28"/>
      <c r="J8170" s="26">
        <v>219739</v>
      </c>
      <c r="K8170" s="26">
        <v>2966479</v>
      </c>
      <c r="L8170" s="22" t="s">
        <v>1336</v>
      </c>
      <c r="M8170" s="22"/>
      <c r="N8170">
        <f t="shared" si="485"/>
        <v>51981</v>
      </c>
      <c r="O8170">
        <f>+VLOOKUP(N8170,'Thanh toán '!O$8:P$8099,2,0)</f>
        <v>2966479</v>
      </c>
      <c r="P8170">
        <f t="shared" si="486"/>
        <v>2966479</v>
      </c>
      <c r="Q8170" s="30">
        <f t="shared" si="487"/>
        <v>0</v>
      </c>
    </row>
    <row r="8171" spans="1:17" hidden="1" x14ac:dyDescent="0.3">
      <c r="A8171" s="21">
        <v>60242</v>
      </c>
      <c r="B8171" s="22" t="s">
        <v>8858</v>
      </c>
      <c r="C8171" s="22" t="s">
        <v>1333</v>
      </c>
      <c r="D8171" s="27" t="s">
        <v>8848</v>
      </c>
      <c r="E8171" s="24" t="s">
        <v>4612</v>
      </c>
      <c r="F8171" s="25" t="s">
        <v>4613</v>
      </c>
      <c r="G8171" s="22" t="s">
        <v>39</v>
      </c>
      <c r="H8171" s="26">
        <v>1146833</v>
      </c>
      <c r="I8171" s="28"/>
      <c r="J8171" s="26">
        <v>91747</v>
      </c>
      <c r="K8171" s="26">
        <v>1238580</v>
      </c>
      <c r="L8171" s="22" t="s">
        <v>1336</v>
      </c>
      <c r="M8171" s="22"/>
      <c r="N8171">
        <f t="shared" si="485"/>
        <v>51984</v>
      </c>
      <c r="O8171">
        <f>+VLOOKUP(N8171,'Thanh toán '!O$8:P$8099,2,0)</f>
        <v>1238580</v>
      </c>
      <c r="P8171">
        <f t="shared" si="486"/>
        <v>1238580</v>
      </c>
      <c r="Q8171" s="30">
        <f t="shared" si="487"/>
        <v>0</v>
      </c>
    </row>
    <row r="8172" spans="1:17" hidden="1" x14ac:dyDescent="0.3">
      <c r="A8172" s="21">
        <v>60243</v>
      </c>
      <c r="B8172" s="22" t="s">
        <v>8859</v>
      </c>
      <c r="C8172" s="22" t="s">
        <v>1333</v>
      </c>
      <c r="D8172" s="27" t="s">
        <v>8848</v>
      </c>
      <c r="E8172" s="24" t="s">
        <v>260</v>
      </c>
      <c r="F8172" s="25" t="s">
        <v>1440</v>
      </c>
      <c r="G8172" s="22" t="s">
        <v>261</v>
      </c>
      <c r="H8172" s="26">
        <v>985220</v>
      </c>
      <c r="I8172" s="28"/>
      <c r="J8172" s="26">
        <v>78818</v>
      </c>
      <c r="K8172" s="26">
        <v>1064038</v>
      </c>
      <c r="L8172" s="22" t="s">
        <v>1336</v>
      </c>
      <c r="M8172" s="22"/>
      <c r="N8172">
        <f t="shared" si="485"/>
        <v>51985</v>
      </c>
      <c r="O8172">
        <f>+VLOOKUP(N8172,'Thanh toán '!O$8:P$8099,2,0)</f>
        <v>1064038</v>
      </c>
      <c r="P8172">
        <f t="shared" si="486"/>
        <v>1064038</v>
      </c>
      <c r="Q8172" s="30">
        <f t="shared" si="487"/>
        <v>0</v>
      </c>
    </row>
    <row r="8173" spans="1:17" ht="26.3" hidden="1" x14ac:dyDescent="0.3">
      <c r="A8173" s="21">
        <v>60244</v>
      </c>
      <c r="B8173" s="22" t="s">
        <v>8860</v>
      </c>
      <c r="C8173" s="22" t="s">
        <v>1333</v>
      </c>
      <c r="D8173" s="27" t="s">
        <v>8848</v>
      </c>
      <c r="E8173" s="24" t="s">
        <v>4660</v>
      </c>
      <c r="F8173" s="25" t="s">
        <v>5644</v>
      </c>
      <c r="G8173" s="22" t="s">
        <v>24</v>
      </c>
      <c r="H8173" s="26">
        <v>1030502</v>
      </c>
      <c r="I8173" s="28"/>
      <c r="J8173" s="26">
        <v>82440</v>
      </c>
      <c r="K8173" s="26">
        <v>1112942</v>
      </c>
      <c r="L8173" s="22" t="s">
        <v>1336</v>
      </c>
      <c r="M8173" s="22"/>
      <c r="N8173">
        <f t="shared" si="485"/>
        <v>51986</v>
      </c>
      <c r="O8173">
        <f>+VLOOKUP(N8173,'Thanh toán '!O$8:P$8099,2,0)</f>
        <v>1112942</v>
      </c>
      <c r="P8173">
        <f t="shared" si="486"/>
        <v>1112942</v>
      </c>
      <c r="Q8173" s="30">
        <f t="shared" si="487"/>
        <v>0</v>
      </c>
    </row>
    <row r="8174" spans="1:17" ht="26.3" hidden="1" x14ac:dyDescent="0.3">
      <c r="A8174" s="21">
        <v>60248</v>
      </c>
      <c r="B8174" s="22" t="s">
        <v>8861</v>
      </c>
      <c r="C8174" s="22" t="s">
        <v>1333</v>
      </c>
      <c r="D8174" s="27" t="s">
        <v>8848</v>
      </c>
      <c r="E8174" s="24" t="s">
        <v>4965</v>
      </c>
      <c r="F8174" s="25" t="s">
        <v>4966</v>
      </c>
      <c r="G8174" s="22" t="s">
        <v>2429</v>
      </c>
      <c r="H8174" s="26">
        <v>1991374</v>
      </c>
      <c r="I8174" s="28"/>
      <c r="J8174" s="26">
        <v>159310</v>
      </c>
      <c r="K8174" s="26">
        <v>2150684</v>
      </c>
      <c r="L8174" s="22" t="s">
        <v>1336</v>
      </c>
      <c r="M8174" s="22"/>
      <c r="N8174">
        <f t="shared" si="485"/>
        <v>51991</v>
      </c>
      <c r="O8174">
        <f>+VLOOKUP(N8174,'Thanh toán '!O$8:P$8099,2,0)</f>
        <v>2150684</v>
      </c>
      <c r="P8174">
        <f t="shared" si="486"/>
        <v>2150684</v>
      </c>
      <c r="Q8174" s="30">
        <f t="shared" si="487"/>
        <v>0</v>
      </c>
    </row>
    <row r="8175" spans="1:17" ht="26.3" hidden="1" x14ac:dyDescent="0.3">
      <c r="A8175" s="21">
        <v>60249</v>
      </c>
      <c r="B8175" s="22" t="s">
        <v>8862</v>
      </c>
      <c r="C8175" s="22" t="s">
        <v>1333</v>
      </c>
      <c r="D8175" s="27" t="s">
        <v>8848</v>
      </c>
      <c r="E8175" s="24" t="s">
        <v>4716</v>
      </c>
      <c r="F8175" s="25" t="s">
        <v>4717</v>
      </c>
      <c r="G8175" s="22" t="s">
        <v>63</v>
      </c>
      <c r="H8175" s="26">
        <v>1213395</v>
      </c>
      <c r="I8175" s="28"/>
      <c r="J8175" s="26">
        <v>97072</v>
      </c>
      <c r="K8175" s="26">
        <v>1310467</v>
      </c>
      <c r="L8175" s="22" t="s">
        <v>1336</v>
      </c>
      <c r="M8175" s="22"/>
      <c r="N8175">
        <f t="shared" si="485"/>
        <v>51992</v>
      </c>
      <c r="O8175">
        <f>+VLOOKUP(N8175,'Thanh toán '!O$8:P$8099,2,0)</f>
        <v>1310467</v>
      </c>
      <c r="P8175">
        <f t="shared" si="486"/>
        <v>1310467</v>
      </c>
      <c r="Q8175" s="30">
        <f t="shared" si="487"/>
        <v>0</v>
      </c>
    </row>
    <row r="8176" spans="1:17" hidden="1" x14ac:dyDescent="0.3">
      <c r="A8176" s="21">
        <v>60250</v>
      </c>
      <c r="B8176" s="22" t="s">
        <v>8863</v>
      </c>
      <c r="C8176" s="22" t="s">
        <v>1333</v>
      </c>
      <c r="D8176" s="27" t="s">
        <v>8848</v>
      </c>
      <c r="E8176" s="24" t="s">
        <v>5322</v>
      </c>
      <c r="F8176" s="25" t="s">
        <v>5323</v>
      </c>
      <c r="G8176" s="22" t="s">
        <v>66</v>
      </c>
      <c r="H8176" s="26">
        <v>860540</v>
      </c>
      <c r="I8176" s="28"/>
      <c r="J8176" s="26">
        <v>68843</v>
      </c>
      <c r="K8176" s="26">
        <v>929383</v>
      </c>
      <c r="L8176" s="22" t="s">
        <v>1336</v>
      </c>
      <c r="M8176" s="22"/>
      <c r="N8176">
        <f t="shared" si="485"/>
        <v>51993</v>
      </c>
      <c r="O8176">
        <f>+VLOOKUP(N8176,'Thanh toán '!O$8:P$8099,2,0)</f>
        <v>929383</v>
      </c>
      <c r="P8176">
        <f t="shared" si="486"/>
        <v>929383</v>
      </c>
      <c r="Q8176" s="30">
        <f t="shared" si="487"/>
        <v>0</v>
      </c>
    </row>
    <row r="8177" spans="1:17" ht="26.3" hidden="1" x14ac:dyDescent="0.3">
      <c r="A8177" s="21">
        <v>60251</v>
      </c>
      <c r="B8177" s="22" t="s">
        <v>8864</v>
      </c>
      <c r="C8177" s="22" t="s">
        <v>1333</v>
      </c>
      <c r="D8177" s="27" t="s">
        <v>8848</v>
      </c>
      <c r="E8177" s="24" t="s">
        <v>4962</v>
      </c>
      <c r="F8177" s="25" t="s">
        <v>4963</v>
      </c>
      <c r="G8177" s="22" t="s">
        <v>272</v>
      </c>
      <c r="H8177" s="26">
        <v>1665870</v>
      </c>
      <c r="I8177" s="28"/>
      <c r="J8177" s="26">
        <v>133270</v>
      </c>
      <c r="K8177" s="26">
        <v>1799140</v>
      </c>
      <c r="L8177" s="22" t="s">
        <v>1336</v>
      </c>
      <c r="M8177" s="22"/>
      <c r="N8177">
        <f t="shared" si="485"/>
        <v>51994</v>
      </c>
      <c r="O8177">
        <f>+VLOOKUP(N8177,'Thanh toán '!O$8:P$8099,2,0)</f>
        <v>1799140</v>
      </c>
      <c r="P8177">
        <f t="shared" si="486"/>
        <v>1799140</v>
      </c>
      <c r="Q8177" s="30">
        <f t="shared" si="487"/>
        <v>0</v>
      </c>
    </row>
    <row r="8178" spans="1:17" ht="26.3" hidden="1" x14ac:dyDescent="0.3">
      <c r="A8178" s="21">
        <v>60252</v>
      </c>
      <c r="B8178" s="22" t="s">
        <v>8865</v>
      </c>
      <c r="C8178" s="22" t="s">
        <v>1333</v>
      </c>
      <c r="D8178" s="27" t="s">
        <v>8848</v>
      </c>
      <c r="E8178" s="24" t="s">
        <v>4720</v>
      </c>
      <c r="F8178" s="25" t="s">
        <v>4721</v>
      </c>
      <c r="G8178" s="22" t="s">
        <v>72</v>
      </c>
      <c r="H8178" s="26">
        <v>367155</v>
      </c>
      <c r="I8178" s="28"/>
      <c r="J8178" s="26">
        <v>29372</v>
      </c>
      <c r="K8178" s="26">
        <v>396527</v>
      </c>
      <c r="L8178" s="22" t="s">
        <v>1336</v>
      </c>
      <c r="M8178" s="22"/>
      <c r="N8178">
        <f t="shared" si="485"/>
        <v>51995</v>
      </c>
      <c r="O8178" t="e">
        <f>+VLOOKUP(N8178,'Thanh toán '!O$8:P$8099,2,0)</f>
        <v>#N/A</v>
      </c>
      <c r="P8178" t="e">
        <f t="shared" si="486"/>
        <v>#N/A</v>
      </c>
      <c r="Q8178" s="30" t="e">
        <f t="shared" si="487"/>
        <v>#N/A</v>
      </c>
    </row>
    <row r="8179" spans="1:17" ht="26.3" hidden="1" x14ac:dyDescent="0.3">
      <c r="A8179" s="21">
        <v>60253</v>
      </c>
      <c r="B8179" s="22" t="s">
        <v>8866</v>
      </c>
      <c r="C8179" s="22" t="s">
        <v>1333</v>
      </c>
      <c r="D8179" s="27" t="s">
        <v>8848</v>
      </c>
      <c r="E8179" s="24" t="s">
        <v>4720</v>
      </c>
      <c r="F8179" s="25" t="s">
        <v>4721</v>
      </c>
      <c r="G8179" s="22" t="s">
        <v>72</v>
      </c>
      <c r="H8179" s="26">
        <v>1208073</v>
      </c>
      <c r="I8179" s="28"/>
      <c r="J8179" s="26">
        <v>96646</v>
      </c>
      <c r="K8179" s="26">
        <v>1304719</v>
      </c>
      <c r="L8179" s="22" t="s">
        <v>1336</v>
      </c>
      <c r="M8179" s="22"/>
      <c r="N8179">
        <f t="shared" si="485"/>
        <v>51996</v>
      </c>
      <c r="O8179" t="e">
        <f>+VLOOKUP(N8179,'Thanh toán '!O$8:P$8099,2,0)</f>
        <v>#N/A</v>
      </c>
      <c r="P8179" t="e">
        <f t="shared" si="486"/>
        <v>#N/A</v>
      </c>
      <c r="Q8179" s="30" t="e">
        <f t="shared" si="487"/>
        <v>#N/A</v>
      </c>
    </row>
    <row r="8180" spans="1:17" ht="26.3" hidden="1" x14ac:dyDescent="0.3">
      <c r="A8180" s="21">
        <v>60254</v>
      </c>
      <c r="B8180" s="22" t="s">
        <v>8867</v>
      </c>
      <c r="C8180" s="22" t="s">
        <v>1333</v>
      </c>
      <c r="D8180" s="27" t="s">
        <v>8848</v>
      </c>
      <c r="E8180" s="24" t="s">
        <v>4720</v>
      </c>
      <c r="F8180" s="25" t="s">
        <v>4721</v>
      </c>
      <c r="G8180" s="22" t="s">
        <v>72</v>
      </c>
      <c r="H8180" s="26">
        <v>690372</v>
      </c>
      <c r="I8180" s="28"/>
      <c r="J8180" s="26">
        <v>55230</v>
      </c>
      <c r="K8180" s="26">
        <v>745602</v>
      </c>
      <c r="L8180" s="22" t="s">
        <v>1336</v>
      </c>
      <c r="M8180" s="22"/>
      <c r="N8180">
        <f t="shared" si="485"/>
        <v>51997</v>
      </c>
      <c r="O8180" t="e">
        <f>+VLOOKUP(N8180,'Thanh toán '!O$8:P$8099,2,0)</f>
        <v>#N/A</v>
      </c>
      <c r="P8180" t="e">
        <f t="shared" si="486"/>
        <v>#N/A</v>
      </c>
      <c r="Q8180" s="30" t="e">
        <f t="shared" si="487"/>
        <v>#N/A</v>
      </c>
    </row>
    <row r="8181" spans="1:17" hidden="1" x14ac:dyDescent="0.3">
      <c r="A8181" s="21">
        <v>60280</v>
      </c>
      <c r="B8181" s="22" t="s">
        <v>8868</v>
      </c>
      <c r="C8181" s="22" t="s">
        <v>1333</v>
      </c>
      <c r="D8181" s="27" t="s">
        <v>8869</v>
      </c>
      <c r="E8181" s="24" t="s">
        <v>4906</v>
      </c>
      <c r="F8181" s="25" t="s">
        <v>4907</v>
      </c>
      <c r="G8181" s="22" t="s">
        <v>97</v>
      </c>
      <c r="H8181" s="26">
        <v>2440220</v>
      </c>
      <c r="I8181" s="28"/>
      <c r="J8181" s="26">
        <v>195218</v>
      </c>
      <c r="K8181" s="26">
        <v>2635438</v>
      </c>
      <c r="L8181" s="22" t="s">
        <v>1336</v>
      </c>
      <c r="M8181" s="22"/>
      <c r="N8181">
        <f t="shared" si="485"/>
        <v>52024</v>
      </c>
      <c r="O8181">
        <f>+VLOOKUP(N8181,'Thanh toán '!O$8:P$8099,2,0)</f>
        <v>2635438</v>
      </c>
      <c r="P8181">
        <f t="shared" si="486"/>
        <v>2635438</v>
      </c>
      <c r="Q8181" s="30">
        <f t="shared" si="487"/>
        <v>0</v>
      </c>
    </row>
    <row r="8182" spans="1:17" hidden="1" x14ac:dyDescent="0.3">
      <c r="A8182" s="21">
        <v>60281</v>
      </c>
      <c r="B8182" s="22" t="s">
        <v>8870</v>
      </c>
      <c r="C8182" s="22" t="s">
        <v>1333</v>
      </c>
      <c r="D8182" s="27" t="s">
        <v>8869</v>
      </c>
      <c r="E8182" s="24" t="s">
        <v>32</v>
      </c>
      <c r="F8182" s="25" t="s">
        <v>1335</v>
      </c>
      <c r="G8182" s="22" t="s">
        <v>33</v>
      </c>
      <c r="H8182" s="26">
        <v>2346710</v>
      </c>
      <c r="I8182" s="28"/>
      <c r="J8182" s="26">
        <v>187737</v>
      </c>
      <c r="K8182" s="26">
        <v>2534447</v>
      </c>
      <c r="L8182" s="22" t="s">
        <v>1336</v>
      </c>
      <c r="M8182" s="22"/>
      <c r="N8182">
        <f t="shared" si="485"/>
        <v>52025</v>
      </c>
      <c r="O8182">
        <f>+VLOOKUP(N8182,'Thanh toán '!O$8:P$8099,2,0)</f>
        <v>2534447</v>
      </c>
      <c r="P8182">
        <f t="shared" si="486"/>
        <v>2534447</v>
      </c>
      <c r="Q8182" s="30">
        <f t="shared" si="487"/>
        <v>0</v>
      </c>
    </row>
    <row r="8183" spans="1:17" hidden="1" x14ac:dyDescent="0.3">
      <c r="A8183" s="21">
        <v>60282</v>
      </c>
      <c r="B8183" s="22" t="s">
        <v>8871</v>
      </c>
      <c r="C8183" s="22" t="s">
        <v>1333</v>
      </c>
      <c r="D8183" s="27" t="s">
        <v>8869</v>
      </c>
      <c r="E8183" s="24" t="s">
        <v>4612</v>
      </c>
      <c r="F8183" s="25" t="s">
        <v>4613</v>
      </c>
      <c r="G8183" s="22" t="s">
        <v>39</v>
      </c>
      <c r="H8183" s="26">
        <v>1289600</v>
      </c>
      <c r="I8183" s="28"/>
      <c r="J8183" s="26">
        <v>103168</v>
      </c>
      <c r="K8183" s="26">
        <v>1392768</v>
      </c>
      <c r="L8183" s="22" t="s">
        <v>1336</v>
      </c>
      <c r="M8183" s="22"/>
      <c r="N8183">
        <f t="shared" si="485"/>
        <v>52026</v>
      </c>
      <c r="O8183">
        <f>+VLOOKUP(N8183,'Thanh toán '!O$8:P$8099,2,0)</f>
        <v>1392768</v>
      </c>
      <c r="P8183">
        <f t="shared" si="486"/>
        <v>1392768</v>
      </c>
      <c r="Q8183" s="30">
        <f t="shared" si="487"/>
        <v>0</v>
      </c>
    </row>
    <row r="8184" spans="1:17" hidden="1" x14ac:dyDescent="0.3">
      <c r="A8184" s="21">
        <v>60283</v>
      </c>
      <c r="B8184" s="22" t="s">
        <v>8872</v>
      </c>
      <c r="C8184" s="22" t="s">
        <v>1333</v>
      </c>
      <c r="D8184" s="27" t="s">
        <v>8869</v>
      </c>
      <c r="E8184" s="24" t="s">
        <v>4612</v>
      </c>
      <c r="F8184" s="25" t="s">
        <v>4613</v>
      </c>
      <c r="G8184" s="22" t="s">
        <v>39</v>
      </c>
      <c r="H8184" s="26">
        <v>668250</v>
      </c>
      <c r="I8184" s="28"/>
      <c r="J8184" s="26">
        <v>53460</v>
      </c>
      <c r="K8184" s="26">
        <v>721710</v>
      </c>
      <c r="L8184" s="22" t="s">
        <v>1336</v>
      </c>
      <c r="M8184" s="22"/>
      <c r="N8184">
        <f t="shared" si="485"/>
        <v>52027</v>
      </c>
      <c r="O8184">
        <f>+VLOOKUP(N8184,'Thanh toán '!O$8:P$8099,2,0)</f>
        <v>721710</v>
      </c>
      <c r="P8184">
        <f t="shared" si="486"/>
        <v>721710</v>
      </c>
      <c r="Q8184" s="30">
        <f t="shared" si="487"/>
        <v>0</v>
      </c>
    </row>
    <row r="8185" spans="1:17" hidden="1" x14ac:dyDescent="0.3">
      <c r="A8185" s="21">
        <v>60285</v>
      </c>
      <c r="B8185" s="22" t="s">
        <v>8873</v>
      </c>
      <c r="C8185" s="22" t="s">
        <v>1333</v>
      </c>
      <c r="D8185" s="27" t="s">
        <v>8869</v>
      </c>
      <c r="E8185" s="24" t="s">
        <v>861</v>
      </c>
      <c r="F8185" s="25" t="s">
        <v>4613</v>
      </c>
      <c r="G8185" s="22" t="s">
        <v>862</v>
      </c>
      <c r="H8185" s="26">
        <v>1502390</v>
      </c>
      <c r="I8185" s="28"/>
      <c r="J8185" s="26">
        <v>120191</v>
      </c>
      <c r="K8185" s="26">
        <v>1622581</v>
      </c>
      <c r="L8185" s="22" t="s">
        <v>1336</v>
      </c>
      <c r="M8185" s="22"/>
      <c r="N8185">
        <f t="shared" si="485"/>
        <v>52029</v>
      </c>
      <c r="O8185">
        <f>+VLOOKUP(N8185,'Thanh toán '!O$8:P$8099,2,0)</f>
        <v>1622581</v>
      </c>
      <c r="P8185">
        <f t="shared" si="486"/>
        <v>1622581</v>
      </c>
      <c r="Q8185" s="30">
        <f t="shared" si="487"/>
        <v>0</v>
      </c>
    </row>
    <row r="8186" spans="1:17" hidden="1" x14ac:dyDescent="0.3">
      <c r="A8186" s="21">
        <v>60286</v>
      </c>
      <c r="B8186" s="22" t="s">
        <v>8874</v>
      </c>
      <c r="C8186" s="22" t="s">
        <v>1333</v>
      </c>
      <c r="D8186" s="27" t="s">
        <v>8869</v>
      </c>
      <c r="E8186" s="24" t="s">
        <v>92</v>
      </c>
      <c r="F8186" s="25" t="s">
        <v>5358</v>
      </c>
      <c r="G8186" s="22" t="s">
        <v>93</v>
      </c>
      <c r="H8186" s="26">
        <v>3081020</v>
      </c>
      <c r="I8186" s="28"/>
      <c r="J8186" s="26">
        <v>246482</v>
      </c>
      <c r="K8186" s="26">
        <v>3327502</v>
      </c>
      <c r="L8186" s="22" t="s">
        <v>1336</v>
      </c>
      <c r="M8186" s="22"/>
      <c r="N8186">
        <f t="shared" si="485"/>
        <v>52030</v>
      </c>
      <c r="O8186">
        <f>+VLOOKUP(N8186,'Thanh toán '!O$8:P$8099,2,0)</f>
        <v>3327502</v>
      </c>
      <c r="P8186">
        <f t="shared" si="486"/>
        <v>3327502</v>
      </c>
      <c r="Q8186" s="30">
        <f t="shared" si="487"/>
        <v>0</v>
      </c>
    </row>
    <row r="8187" spans="1:17" ht="26.3" hidden="1" x14ac:dyDescent="0.3">
      <c r="A8187" s="21">
        <v>60292</v>
      </c>
      <c r="B8187" s="22" t="s">
        <v>8875</v>
      </c>
      <c r="C8187" s="22" t="s">
        <v>1333</v>
      </c>
      <c r="D8187" s="27" t="s">
        <v>8869</v>
      </c>
      <c r="E8187" s="24" t="s">
        <v>4660</v>
      </c>
      <c r="F8187" s="25" t="s">
        <v>5644</v>
      </c>
      <c r="G8187" s="22" t="s">
        <v>24</v>
      </c>
      <c r="H8187" s="26">
        <v>1438100</v>
      </c>
      <c r="I8187" s="28"/>
      <c r="J8187" s="26">
        <v>115048</v>
      </c>
      <c r="K8187" s="26">
        <v>1553148</v>
      </c>
      <c r="L8187" s="22" t="s">
        <v>1336</v>
      </c>
      <c r="M8187" s="22"/>
      <c r="N8187">
        <f t="shared" si="485"/>
        <v>52036</v>
      </c>
      <c r="O8187">
        <f>+VLOOKUP(N8187,'Thanh toán '!O$8:P$8099,2,0)</f>
        <v>1553148</v>
      </c>
      <c r="P8187">
        <f t="shared" si="486"/>
        <v>1553148</v>
      </c>
      <c r="Q8187" s="30">
        <f t="shared" si="487"/>
        <v>0</v>
      </c>
    </row>
    <row r="8188" spans="1:17" hidden="1" x14ac:dyDescent="0.3">
      <c r="A8188" s="21">
        <v>60293</v>
      </c>
      <c r="B8188" s="22" t="s">
        <v>8876</v>
      </c>
      <c r="C8188" s="22" t="s">
        <v>1333</v>
      </c>
      <c r="D8188" s="27" t="s">
        <v>8869</v>
      </c>
      <c r="E8188" s="24" t="s">
        <v>45</v>
      </c>
      <c r="F8188" s="25" t="s">
        <v>4737</v>
      </c>
      <c r="G8188" s="22" t="s">
        <v>46</v>
      </c>
      <c r="H8188" s="26">
        <v>2044250</v>
      </c>
      <c r="I8188" s="28"/>
      <c r="J8188" s="26">
        <v>163540</v>
      </c>
      <c r="K8188" s="26">
        <v>2207790</v>
      </c>
      <c r="L8188" s="22" t="s">
        <v>1336</v>
      </c>
      <c r="M8188" s="22"/>
      <c r="N8188">
        <f t="shared" si="485"/>
        <v>52037</v>
      </c>
      <c r="O8188">
        <f>+VLOOKUP(N8188,'Thanh toán '!O$8:P$8099,2,0)</f>
        <v>2207790</v>
      </c>
      <c r="P8188">
        <f t="shared" si="486"/>
        <v>2207790</v>
      </c>
      <c r="Q8188" s="30">
        <f t="shared" si="487"/>
        <v>0</v>
      </c>
    </row>
    <row r="8189" spans="1:17" hidden="1" x14ac:dyDescent="0.3">
      <c r="A8189" s="21">
        <v>60294</v>
      </c>
      <c r="B8189" s="22" t="s">
        <v>8877</v>
      </c>
      <c r="C8189" s="22" t="s">
        <v>1333</v>
      </c>
      <c r="D8189" s="27" t="s">
        <v>8869</v>
      </c>
      <c r="E8189" s="24" t="s">
        <v>192</v>
      </c>
      <c r="F8189" s="25" t="s">
        <v>4840</v>
      </c>
      <c r="G8189" s="22" t="s">
        <v>193</v>
      </c>
      <c r="H8189" s="26">
        <v>4786930</v>
      </c>
      <c r="I8189" s="28"/>
      <c r="J8189" s="26">
        <v>382954</v>
      </c>
      <c r="K8189" s="26">
        <v>5169884</v>
      </c>
      <c r="L8189" s="22" t="s">
        <v>1336</v>
      </c>
      <c r="M8189" s="22"/>
      <c r="N8189">
        <f t="shared" si="485"/>
        <v>52038</v>
      </c>
      <c r="O8189">
        <f>+VLOOKUP(N8189,'Thanh toán '!O$8:P$8099,2,0)</f>
        <v>5169884</v>
      </c>
      <c r="P8189">
        <f t="shared" si="486"/>
        <v>5169884</v>
      </c>
      <c r="Q8189" s="30">
        <f t="shared" si="487"/>
        <v>0</v>
      </c>
    </row>
    <row r="8190" spans="1:17" hidden="1" x14ac:dyDescent="0.3">
      <c r="A8190" s="21">
        <v>60296</v>
      </c>
      <c r="B8190" s="22" t="s">
        <v>8878</v>
      </c>
      <c r="C8190" s="22" t="s">
        <v>1333</v>
      </c>
      <c r="D8190" s="27" t="s">
        <v>8869</v>
      </c>
      <c r="E8190" s="24" t="s">
        <v>42</v>
      </c>
      <c r="F8190" s="25" t="s">
        <v>4853</v>
      </c>
      <c r="G8190" s="22" t="s">
        <v>43</v>
      </c>
      <c r="H8190" s="26">
        <v>3421970</v>
      </c>
      <c r="I8190" s="28"/>
      <c r="J8190" s="26">
        <v>273758</v>
      </c>
      <c r="K8190" s="26">
        <v>3695728</v>
      </c>
      <c r="L8190" s="22" t="s">
        <v>1336</v>
      </c>
      <c r="M8190" s="22"/>
      <c r="N8190">
        <f t="shared" si="485"/>
        <v>52040</v>
      </c>
      <c r="O8190">
        <f>+VLOOKUP(N8190,'Thanh toán '!O$8:P$8099,2,0)</f>
        <v>3695728</v>
      </c>
      <c r="P8190">
        <f t="shared" si="486"/>
        <v>3695728</v>
      </c>
      <c r="Q8190" s="30">
        <f t="shared" si="487"/>
        <v>0</v>
      </c>
    </row>
    <row r="8191" spans="1:17" ht="26.3" hidden="1" x14ac:dyDescent="0.3">
      <c r="A8191" s="21">
        <v>60298</v>
      </c>
      <c r="B8191" s="22" t="s">
        <v>8879</v>
      </c>
      <c r="C8191" s="22" t="s">
        <v>1333</v>
      </c>
      <c r="D8191" s="27" t="s">
        <v>8869</v>
      </c>
      <c r="E8191" s="24" t="s">
        <v>4933</v>
      </c>
      <c r="F8191" s="25" t="s">
        <v>4934</v>
      </c>
      <c r="G8191" s="22" t="s">
        <v>342</v>
      </c>
      <c r="H8191" s="26">
        <v>2243775</v>
      </c>
      <c r="I8191" s="28"/>
      <c r="J8191" s="26">
        <v>179502</v>
      </c>
      <c r="K8191" s="26">
        <v>2423277</v>
      </c>
      <c r="L8191" s="22" t="s">
        <v>1336</v>
      </c>
      <c r="M8191" s="22"/>
      <c r="N8191">
        <f t="shared" si="485"/>
        <v>52042</v>
      </c>
      <c r="O8191">
        <f>+VLOOKUP(N8191,'Thanh toán '!O$8:P$8099,2,0)</f>
        <v>2423277</v>
      </c>
      <c r="P8191">
        <f t="shared" si="486"/>
        <v>2423277</v>
      </c>
      <c r="Q8191" s="30">
        <f t="shared" si="487"/>
        <v>0</v>
      </c>
    </row>
    <row r="8192" spans="1:17" ht="26.3" hidden="1" x14ac:dyDescent="0.3">
      <c r="A8192" s="21">
        <v>60299</v>
      </c>
      <c r="B8192" s="22" t="s">
        <v>8880</v>
      </c>
      <c r="C8192" s="22" t="s">
        <v>1333</v>
      </c>
      <c r="D8192" s="27" t="s">
        <v>8869</v>
      </c>
      <c r="E8192" s="24" t="s">
        <v>4726</v>
      </c>
      <c r="F8192" s="25" t="s">
        <v>4727</v>
      </c>
      <c r="G8192" s="22" t="s">
        <v>237</v>
      </c>
      <c r="H8192" s="26">
        <v>5140170</v>
      </c>
      <c r="I8192" s="28"/>
      <c r="J8192" s="26">
        <v>411214</v>
      </c>
      <c r="K8192" s="26">
        <v>5551384</v>
      </c>
      <c r="L8192" s="22" t="s">
        <v>1336</v>
      </c>
      <c r="M8192" s="22"/>
      <c r="N8192">
        <f t="shared" si="485"/>
        <v>52043</v>
      </c>
      <c r="O8192">
        <f>+VLOOKUP(N8192,'Thanh toán '!O$8:P$8099,2,0)</f>
        <v>5551384</v>
      </c>
      <c r="P8192">
        <f t="shared" si="486"/>
        <v>5551384</v>
      </c>
      <c r="Q8192" s="30">
        <f t="shared" si="487"/>
        <v>0</v>
      </c>
    </row>
    <row r="8193" spans="1:17" ht="26.3" hidden="1" x14ac:dyDescent="0.3">
      <c r="A8193" s="21">
        <v>60300</v>
      </c>
      <c r="B8193" s="22" t="s">
        <v>8881</v>
      </c>
      <c r="C8193" s="22" t="s">
        <v>1333</v>
      </c>
      <c r="D8193" s="27" t="s">
        <v>8869</v>
      </c>
      <c r="E8193" s="24" t="s">
        <v>4660</v>
      </c>
      <c r="F8193" s="25" t="s">
        <v>5644</v>
      </c>
      <c r="G8193" s="22" t="s">
        <v>24</v>
      </c>
      <c r="H8193" s="26">
        <v>1308437</v>
      </c>
      <c r="I8193" s="28"/>
      <c r="J8193" s="26">
        <v>104675</v>
      </c>
      <c r="K8193" s="26">
        <v>1413112</v>
      </c>
      <c r="L8193" s="22" t="s">
        <v>1336</v>
      </c>
      <c r="M8193" s="22"/>
      <c r="N8193">
        <f t="shared" si="485"/>
        <v>52044</v>
      </c>
      <c r="O8193">
        <f>+VLOOKUP(N8193,'Thanh toán '!O$8:P$8099,2,0)</f>
        <v>1413112</v>
      </c>
      <c r="P8193">
        <f t="shared" si="486"/>
        <v>1413112</v>
      </c>
      <c r="Q8193" s="30">
        <f t="shared" si="487"/>
        <v>0</v>
      </c>
    </row>
    <row r="8194" spans="1:17" ht="26.3" hidden="1" x14ac:dyDescent="0.3">
      <c r="A8194" s="21">
        <v>60302</v>
      </c>
      <c r="B8194" s="22" t="s">
        <v>8882</v>
      </c>
      <c r="C8194" s="22" t="s">
        <v>1333</v>
      </c>
      <c r="D8194" s="27" t="s">
        <v>8869</v>
      </c>
      <c r="E8194" s="24" t="s">
        <v>4660</v>
      </c>
      <c r="F8194" s="25" t="s">
        <v>5644</v>
      </c>
      <c r="G8194" s="22" t="s">
        <v>24</v>
      </c>
      <c r="H8194" s="26">
        <v>1393648</v>
      </c>
      <c r="I8194" s="28"/>
      <c r="J8194" s="26">
        <v>111492</v>
      </c>
      <c r="K8194" s="26">
        <v>1505140</v>
      </c>
      <c r="L8194" s="22" t="s">
        <v>1336</v>
      </c>
      <c r="M8194" s="22"/>
      <c r="N8194">
        <f t="shared" si="485"/>
        <v>52046</v>
      </c>
      <c r="O8194">
        <f>+VLOOKUP(N8194,'Thanh toán '!O$8:P$8099,2,0)</f>
        <v>1505140</v>
      </c>
      <c r="P8194">
        <f t="shared" si="486"/>
        <v>1505140</v>
      </c>
      <c r="Q8194" s="30">
        <f t="shared" si="487"/>
        <v>0</v>
      </c>
    </row>
    <row r="8195" spans="1:17" ht="26.3" hidden="1" x14ac:dyDescent="0.3">
      <c r="A8195" s="21">
        <v>60303</v>
      </c>
      <c r="B8195" s="22" t="s">
        <v>8883</v>
      </c>
      <c r="C8195" s="22" t="s">
        <v>1333</v>
      </c>
      <c r="D8195" s="27" t="s">
        <v>8869</v>
      </c>
      <c r="E8195" s="24" t="s">
        <v>4698</v>
      </c>
      <c r="F8195" s="25" t="s">
        <v>4699</v>
      </c>
      <c r="G8195" s="22" t="s">
        <v>106</v>
      </c>
      <c r="H8195" s="26">
        <v>2129781</v>
      </c>
      <c r="I8195" s="28"/>
      <c r="J8195" s="26">
        <v>170382</v>
      </c>
      <c r="K8195" s="26">
        <v>2300163</v>
      </c>
      <c r="L8195" s="22" t="s">
        <v>1336</v>
      </c>
      <c r="M8195" s="22"/>
      <c r="N8195">
        <f t="shared" si="485"/>
        <v>52047</v>
      </c>
      <c r="O8195">
        <f>+VLOOKUP(N8195,'Thanh toán '!O$8:P$8099,2,0)</f>
        <v>2300163</v>
      </c>
      <c r="P8195">
        <f t="shared" si="486"/>
        <v>2300163</v>
      </c>
      <c r="Q8195" s="30">
        <f t="shared" si="487"/>
        <v>0</v>
      </c>
    </row>
    <row r="8196" spans="1:17" hidden="1" x14ac:dyDescent="0.3">
      <c r="A8196" s="21">
        <v>60304</v>
      </c>
      <c r="B8196" s="22" t="s">
        <v>8884</v>
      </c>
      <c r="C8196" s="22" t="s">
        <v>1333</v>
      </c>
      <c r="D8196" s="27" t="s">
        <v>8869</v>
      </c>
      <c r="E8196" s="24" t="s">
        <v>2860</v>
      </c>
      <c r="F8196" s="25" t="s">
        <v>2861</v>
      </c>
      <c r="G8196" s="22" t="s">
        <v>2862</v>
      </c>
      <c r="H8196" s="26">
        <v>1110580</v>
      </c>
      <c r="I8196" s="28"/>
      <c r="J8196" s="26">
        <v>88846</v>
      </c>
      <c r="K8196" s="26">
        <v>1199426</v>
      </c>
      <c r="L8196" s="22" t="s">
        <v>1336</v>
      </c>
      <c r="M8196" s="22"/>
      <c r="N8196">
        <f t="shared" si="485"/>
        <v>52048</v>
      </c>
      <c r="O8196">
        <f>+VLOOKUP(N8196,'Thanh toán '!O$8:P$8099,2,0)</f>
        <v>1199426</v>
      </c>
      <c r="P8196">
        <f t="shared" si="486"/>
        <v>1199426</v>
      </c>
      <c r="Q8196" s="30">
        <f t="shared" si="487"/>
        <v>0</v>
      </c>
    </row>
    <row r="8197" spans="1:17" hidden="1" x14ac:dyDescent="0.3">
      <c r="A8197" s="21">
        <v>60305</v>
      </c>
      <c r="B8197" s="22" t="s">
        <v>8885</v>
      </c>
      <c r="C8197" s="22" t="s">
        <v>1333</v>
      </c>
      <c r="D8197" s="27" t="s">
        <v>8869</v>
      </c>
      <c r="E8197" s="24" t="s">
        <v>114</v>
      </c>
      <c r="F8197" s="25" t="s">
        <v>5502</v>
      </c>
      <c r="G8197" s="22" t="s">
        <v>115</v>
      </c>
      <c r="H8197" s="26">
        <v>4925910</v>
      </c>
      <c r="I8197" s="28"/>
      <c r="J8197" s="26">
        <v>394073</v>
      </c>
      <c r="K8197" s="26">
        <v>5319983</v>
      </c>
      <c r="L8197" s="22" t="s">
        <v>1336</v>
      </c>
      <c r="M8197" s="22"/>
      <c r="N8197">
        <f t="shared" si="485"/>
        <v>52049</v>
      </c>
      <c r="O8197">
        <f>+VLOOKUP(N8197,'Thanh toán '!O$8:P$8099,2,0)</f>
        <v>5319983</v>
      </c>
      <c r="P8197">
        <f t="shared" si="486"/>
        <v>5319983</v>
      </c>
      <c r="Q8197" s="30">
        <f t="shared" si="487"/>
        <v>0</v>
      </c>
    </row>
    <row r="8198" spans="1:17" hidden="1" x14ac:dyDescent="0.3">
      <c r="A8198" s="21">
        <v>60306</v>
      </c>
      <c r="B8198" s="22" t="s">
        <v>8886</v>
      </c>
      <c r="C8198" s="22" t="s">
        <v>1333</v>
      </c>
      <c r="D8198" s="27" t="s">
        <v>8869</v>
      </c>
      <c r="E8198" s="24" t="s">
        <v>5380</v>
      </c>
      <c r="F8198" s="25" t="s">
        <v>5381</v>
      </c>
      <c r="G8198" s="22" t="s">
        <v>109</v>
      </c>
      <c r="H8198" s="26">
        <v>2713865</v>
      </c>
      <c r="I8198" s="28"/>
      <c r="J8198" s="26">
        <v>217109</v>
      </c>
      <c r="K8198" s="26">
        <v>2930974</v>
      </c>
      <c r="L8198" s="22" t="s">
        <v>1336</v>
      </c>
      <c r="M8198" s="22"/>
      <c r="N8198">
        <f t="shared" ref="N8198:N8261" si="488">+B8198*1</f>
        <v>52050</v>
      </c>
      <c r="O8198">
        <f>+VLOOKUP(N8198,'Thanh toán '!O$8:P$8099,2,0)</f>
        <v>2930974</v>
      </c>
      <c r="P8198">
        <f t="shared" ref="P8198:P8261" si="489">+O8198</f>
        <v>2930974</v>
      </c>
      <c r="Q8198" s="30">
        <f t="shared" si="487"/>
        <v>0</v>
      </c>
    </row>
    <row r="8199" spans="1:17" ht="26.3" hidden="1" x14ac:dyDescent="0.3">
      <c r="A8199" s="21">
        <v>60307</v>
      </c>
      <c r="B8199" s="22" t="s">
        <v>8887</v>
      </c>
      <c r="C8199" s="22" t="s">
        <v>1333</v>
      </c>
      <c r="D8199" s="27" t="s">
        <v>8869</v>
      </c>
      <c r="E8199" s="24" t="s">
        <v>2842</v>
      </c>
      <c r="F8199" s="25" t="s">
        <v>5168</v>
      </c>
      <c r="G8199" s="22" t="s">
        <v>2844</v>
      </c>
      <c r="H8199" s="26">
        <v>1401530</v>
      </c>
      <c r="I8199" s="28"/>
      <c r="J8199" s="26">
        <v>112122</v>
      </c>
      <c r="K8199" s="26">
        <v>1513652</v>
      </c>
      <c r="L8199" s="22" t="s">
        <v>1336</v>
      </c>
      <c r="M8199" s="22"/>
      <c r="N8199">
        <f t="shared" si="488"/>
        <v>52051</v>
      </c>
      <c r="O8199">
        <f>+VLOOKUP(N8199,'Thanh toán '!O$8:P$8099,2,0)</f>
        <v>1513652</v>
      </c>
      <c r="P8199">
        <f t="shared" si="489"/>
        <v>1513652</v>
      </c>
      <c r="Q8199" s="30">
        <f t="shared" si="487"/>
        <v>0</v>
      </c>
    </row>
    <row r="8200" spans="1:17" ht="26.3" hidden="1" x14ac:dyDescent="0.3">
      <c r="A8200" s="21">
        <v>60308</v>
      </c>
      <c r="B8200" s="22" t="s">
        <v>8888</v>
      </c>
      <c r="C8200" s="22" t="s">
        <v>1333</v>
      </c>
      <c r="D8200" s="27" t="s">
        <v>8869</v>
      </c>
      <c r="E8200" s="24" t="s">
        <v>4748</v>
      </c>
      <c r="F8200" s="25" t="s">
        <v>4749</v>
      </c>
      <c r="G8200" s="22" t="s">
        <v>103</v>
      </c>
      <c r="H8200" s="26">
        <v>6071100</v>
      </c>
      <c r="I8200" s="28"/>
      <c r="J8200" s="26">
        <v>485688</v>
      </c>
      <c r="K8200" s="26">
        <v>6556788</v>
      </c>
      <c r="L8200" s="22" t="s">
        <v>1336</v>
      </c>
      <c r="M8200" s="22"/>
      <c r="N8200">
        <f t="shared" si="488"/>
        <v>52052</v>
      </c>
      <c r="O8200">
        <f>+VLOOKUP(N8200,'Thanh toán '!O$8:P$8099,2,0)</f>
        <v>6556788</v>
      </c>
      <c r="P8200">
        <f t="shared" si="489"/>
        <v>6556788</v>
      </c>
      <c r="Q8200" s="30">
        <f t="shared" si="487"/>
        <v>0</v>
      </c>
    </row>
    <row r="8201" spans="1:17" ht="26.3" hidden="1" x14ac:dyDescent="0.3">
      <c r="A8201" s="21">
        <v>60309</v>
      </c>
      <c r="B8201" s="22" t="s">
        <v>8889</v>
      </c>
      <c r="C8201" s="22" t="s">
        <v>1333</v>
      </c>
      <c r="D8201" s="27" t="s">
        <v>8869</v>
      </c>
      <c r="E8201" s="24" t="s">
        <v>4753</v>
      </c>
      <c r="F8201" s="25" t="s">
        <v>4754</v>
      </c>
      <c r="G8201" s="22" t="s">
        <v>1453</v>
      </c>
      <c r="H8201" s="26">
        <v>2386750</v>
      </c>
      <c r="I8201" s="28"/>
      <c r="J8201" s="26">
        <v>190940</v>
      </c>
      <c r="K8201" s="26">
        <v>2577690</v>
      </c>
      <c r="L8201" s="22" t="s">
        <v>1336</v>
      </c>
      <c r="M8201" s="22"/>
      <c r="N8201">
        <f t="shared" si="488"/>
        <v>52053</v>
      </c>
      <c r="O8201">
        <f>+VLOOKUP(N8201,'Thanh toán '!O$8:P$8099,2,0)</f>
        <v>2577690</v>
      </c>
      <c r="P8201">
        <f t="shared" si="489"/>
        <v>2577690</v>
      </c>
      <c r="Q8201" s="30">
        <f t="shared" si="487"/>
        <v>0</v>
      </c>
    </row>
    <row r="8202" spans="1:17" hidden="1" x14ac:dyDescent="0.3">
      <c r="A8202" s="21">
        <v>60310</v>
      </c>
      <c r="B8202" s="22" t="s">
        <v>8890</v>
      </c>
      <c r="C8202" s="22" t="s">
        <v>1333</v>
      </c>
      <c r="D8202" s="27" t="s">
        <v>8869</v>
      </c>
      <c r="E8202" s="24" t="s">
        <v>114</v>
      </c>
      <c r="F8202" s="25" t="s">
        <v>5502</v>
      </c>
      <c r="G8202" s="22" t="s">
        <v>115</v>
      </c>
      <c r="H8202" s="26">
        <v>1517775</v>
      </c>
      <c r="I8202" s="28"/>
      <c r="J8202" s="26">
        <v>121422</v>
      </c>
      <c r="K8202" s="26">
        <v>1639197</v>
      </c>
      <c r="L8202" s="22" t="s">
        <v>1336</v>
      </c>
      <c r="M8202" s="22"/>
      <c r="N8202">
        <f t="shared" si="488"/>
        <v>52054</v>
      </c>
      <c r="O8202">
        <f>+VLOOKUP(N8202,'Thanh toán '!O$8:P$8099,2,0)</f>
        <v>1639197</v>
      </c>
      <c r="P8202">
        <f t="shared" si="489"/>
        <v>1639197</v>
      </c>
      <c r="Q8202" s="30">
        <f t="shared" si="487"/>
        <v>0</v>
      </c>
    </row>
    <row r="8203" spans="1:17" ht="26.3" hidden="1" x14ac:dyDescent="0.3">
      <c r="A8203" s="21">
        <v>60312</v>
      </c>
      <c r="B8203" s="22" t="s">
        <v>8891</v>
      </c>
      <c r="C8203" s="22" t="s">
        <v>1333</v>
      </c>
      <c r="D8203" s="27" t="s">
        <v>8869</v>
      </c>
      <c r="E8203" s="24" t="s">
        <v>4698</v>
      </c>
      <c r="F8203" s="25" t="s">
        <v>4699</v>
      </c>
      <c r="G8203" s="22" t="s">
        <v>106</v>
      </c>
      <c r="H8203" s="26">
        <v>4699866</v>
      </c>
      <c r="I8203" s="28"/>
      <c r="J8203" s="26">
        <v>375989</v>
      </c>
      <c r="K8203" s="26">
        <v>5075855</v>
      </c>
      <c r="L8203" s="22" t="s">
        <v>1336</v>
      </c>
      <c r="M8203" s="22"/>
      <c r="N8203">
        <f t="shared" si="488"/>
        <v>52056</v>
      </c>
      <c r="O8203">
        <f>+VLOOKUP(N8203,'Thanh toán '!O$8:P$8099,2,0)</f>
        <v>5075855</v>
      </c>
      <c r="P8203">
        <f t="shared" si="489"/>
        <v>5075855</v>
      </c>
      <c r="Q8203" s="30">
        <f t="shared" si="487"/>
        <v>0</v>
      </c>
    </row>
    <row r="8204" spans="1:17" hidden="1" x14ac:dyDescent="0.3">
      <c r="A8204" s="21">
        <v>60319</v>
      </c>
      <c r="B8204" s="22" t="s">
        <v>8892</v>
      </c>
      <c r="C8204" s="22" t="s">
        <v>1333</v>
      </c>
      <c r="D8204" s="27" t="s">
        <v>8893</v>
      </c>
      <c r="E8204" s="24" t="s">
        <v>4612</v>
      </c>
      <c r="F8204" s="25" t="s">
        <v>4613</v>
      </c>
      <c r="G8204" s="22" t="s">
        <v>39</v>
      </c>
      <c r="H8204" s="26">
        <v>509055</v>
      </c>
      <c r="I8204" s="28"/>
      <c r="J8204" s="26">
        <v>40724</v>
      </c>
      <c r="K8204" s="26">
        <v>549779</v>
      </c>
      <c r="L8204" s="22" t="s">
        <v>1336</v>
      </c>
      <c r="M8204" s="22"/>
      <c r="N8204">
        <f t="shared" si="488"/>
        <v>52064</v>
      </c>
      <c r="O8204">
        <f>+VLOOKUP(N8204,'Thanh toán '!O$8:P$8099,2,0)</f>
        <v>549779</v>
      </c>
      <c r="P8204">
        <f t="shared" si="489"/>
        <v>549779</v>
      </c>
      <c r="Q8204" s="30">
        <f t="shared" si="487"/>
        <v>0</v>
      </c>
    </row>
    <row r="8205" spans="1:17" hidden="1" x14ac:dyDescent="0.3">
      <c r="A8205" s="21">
        <v>60321</v>
      </c>
      <c r="B8205" s="22" t="s">
        <v>8894</v>
      </c>
      <c r="C8205" s="22" t="s">
        <v>1333</v>
      </c>
      <c r="D8205" s="27" t="s">
        <v>8893</v>
      </c>
      <c r="E8205" s="24" t="s">
        <v>4612</v>
      </c>
      <c r="F8205" s="25" t="s">
        <v>4613</v>
      </c>
      <c r="G8205" s="22" t="s">
        <v>39</v>
      </c>
      <c r="H8205" s="26">
        <v>1177278</v>
      </c>
      <c r="I8205" s="28"/>
      <c r="J8205" s="26">
        <v>94182</v>
      </c>
      <c r="K8205" s="26">
        <v>1271460</v>
      </c>
      <c r="L8205" s="22" t="s">
        <v>1336</v>
      </c>
      <c r="M8205" s="22"/>
      <c r="N8205">
        <f t="shared" si="488"/>
        <v>52066</v>
      </c>
      <c r="O8205">
        <f>+VLOOKUP(N8205,'Thanh toán '!O$8:P$8099,2,0)</f>
        <v>1271460</v>
      </c>
      <c r="P8205">
        <f t="shared" si="489"/>
        <v>1271460</v>
      </c>
      <c r="Q8205" s="30">
        <f t="shared" si="487"/>
        <v>0</v>
      </c>
    </row>
    <row r="8206" spans="1:17" hidden="1" x14ac:dyDescent="0.3">
      <c r="A8206" s="21">
        <v>60322</v>
      </c>
      <c r="B8206" s="22" t="s">
        <v>8895</v>
      </c>
      <c r="C8206" s="22" t="s">
        <v>1333</v>
      </c>
      <c r="D8206" s="27" t="s">
        <v>8893</v>
      </c>
      <c r="E8206" s="24" t="s">
        <v>4612</v>
      </c>
      <c r="F8206" s="25" t="s">
        <v>4613</v>
      </c>
      <c r="G8206" s="22" t="s">
        <v>39</v>
      </c>
      <c r="H8206" s="26">
        <v>584084</v>
      </c>
      <c r="I8206" s="28"/>
      <c r="J8206" s="26">
        <v>46727</v>
      </c>
      <c r="K8206" s="26">
        <v>630811</v>
      </c>
      <c r="L8206" s="22" t="s">
        <v>1336</v>
      </c>
      <c r="M8206" s="22"/>
      <c r="N8206">
        <f t="shared" si="488"/>
        <v>52067</v>
      </c>
      <c r="O8206">
        <f>+VLOOKUP(N8206,'Thanh toán '!O$8:P$8099,2,0)</f>
        <v>630811</v>
      </c>
      <c r="P8206">
        <f t="shared" si="489"/>
        <v>630811</v>
      </c>
      <c r="Q8206" s="30">
        <f t="shared" si="487"/>
        <v>0</v>
      </c>
    </row>
    <row r="8207" spans="1:17" hidden="1" x14ac:dyDescent="0.3">
      <c r="A8207" s="21">
        <v>60324</v>
      </c>
      <c r="B8207" s="22" t="s">
        <v>8896</v>
      </c>
      <c r="C8207" s="22" t="s">
        <v>1333</v>
      </c>
      <c r="D8207" s="27" t="s">
        <v>8893</v>
      </c>
      <c r="E8207" s="24" t="s">
        <v>4612</v>
      </c>
      <c r="F8207" s="25" t="s">
        <v>4613</v>
      </c>
      <c r="G8207" s="22" t="s">
        <v>39</v>
      </c>
      <c r="H8207" s="26">
        <v>792890</v>
      </c>
      <c r="I8207" s="28"/>
      <c r="J8207" s="26">
        <v>63431</v>
      </c>
      <c r="K8207" s="26">
        <v>856321</v>
      </c>
      <c r="L8207" s="22" t="s">
        <v>1336</v>
      </c>
      <c r="M8207" s="22"/>
      <c r="N8207">
        <f t="shared" si="488"/>
        <v>52069</v>
      </c>
      <c r="O8207">
        <f>+VLOOKUP(N8207,'Thanh toán '!O$8:P$8099,2,0)</f>
        <v>856321</v>
      </c>
      <c r="P8207">
        <f t="shared" si="489"/>
        <v>856321</v>
      </c>
      <c r="Q8207" s="30">
        <f t="shared" si="487"/>
        <v>0</v>
      </c>
    </row>
    <row r="8208" spans="1:17" hidden="1" x14ac:dyDescent="0.3">
      <c r="A8208" s="21">
        <v>60325</v>
      </c>
      <c r="B8208" s="22" t="s">
        <v>8897</v>
      </c>
      <c r="C8208" s="22" t="s">
        <v>1333</v>
      </c>
      <c r="D8208" s="27" t="s">
        <v>8893</v>
      </c>
      <c r="E8208" s="24" t="s">
        <v>4612</v>
      </c>
      <c r="F8208" s="25" t="s">
        <v>4613</v>
      </c>
      <c r="G8208" s="22" t="s">
        <v>39</v>
      </c>
      <c r="H8208" s="26">
        <v>501820</v>
      </c>
      <c r="I8208" s="28"/>
      <c r="J8208" s="26">
        <v>40146</v>
      </c>
      <c r="K8208" s="26">
        <v>541966</v>
      </c>
      <c r="L8208" s="22" t="s">
        <v>1336</v>
      </c>
      <c r="M8208" s="22"/>
      <c r="N8208">
        <f t="shared" si="488"/>
        <v>52070</v>
      </c>
      <c r="O8208">
        <f>+VLOOKUP(N8208,'Thanh toán '!O$8:P$8099,2,0)</f>
        <v>541966</v>
      </c>
      <c r="P8208">
        <f t="shared" si="489"/>
        <v>541966</v>
      </c>
      <c r="Q8208" s="30">
        <f t="shared" si="487"/>
        <v>0</v>
      </c>
    </row>
    <row r="8209" spans="1:17" hidden="1" x14ac:dyDescent="0.3">
      <c r="A8209" s="21">
        <v>60326</v>
      </c>
      <c r="B8209" s="22" t="s">
        <v>8898</v>
      </c>
      <c r="C8209" s="22" t="s">
        <v>1333</v>
      </c>
      <c r="D8209" s="27" t="s">
        <v>8893</v>
      </c>
      <c r="E8209" s="24" t="s">
        <v>4668</v>
      </c>
      <c r="F8209" s="25" t="s">
        <v>4669</v>
      </c>
      <c r="G8209" s="22" t="s">
        <v>57</v>
      </c>
      <c r="H8209" s="26">
        <v>4421550</v>
      </c>
      <c r="I8209" s="28"/>
      <c r="J8209" s="26">
        <v>353724</v>
      </c>
      <c r="K8209" s="26">
        <v>4775274</v>
      </c>
      <c r="L8209" s="22" t="s">
        <v>1336</v>
      </c>
      <c r="M8209" s="22"/>
      <c r="N8209">
        <f t="shared" si="488"/>
        <v>52071</v>
      </c>
      <c r="O8209">
        <f>+VLOOKUP(N8209,'Thanh toán '!O$8:P$8099,2,0)</f>
        <v>4775274</v>
      </c>
      <c r="P8209">
        <f t="shared" si="489"/>
        <v>4775274</v>
      </c>
      <c r="Q8209" s="30">
        <f t="shared" si="487"/>
        <v>0</v>
      </c>
    </row>
    <row r="8210" spans="1:17" ht="26.3" hidden="1" x14ac:dyDescent="0.3">
      <c r="A8210" s="21">
        <v>60329</v>
      </c>
      <c r="B8210" s="22" t="s">
        <v>8899</v>
      </c>
      <c r="C8210" s="22" t="s">
        <v>1333</v>
      </c>
      <c r="D8210" s="27" t="s">
        <v>8893</v>
      </c>
      <c r="E8210" s="24" t="s">
        <v>4919</v>
      </c>
      <c r="F8210" s="25" t="s">
        <v>4920</v>
      </c>
      <c r="G8210" s="22" t="s">
        <v>60</v>
      </c>
      <c r="H8210" s="26">
        <v>1665870</v>
      </c>
      <c r="I8210" s="28"/>
      <c r="J8210" s="26">
        <v>133270</v>
      </c>
      <c r="K8210" s="26">
        <v>1799140</v>
      </c>
      <c r="L8210" s="22" t="s">
        <v>1336</v>
      </c>
      <c r="M8210" s="22"/>
      <c r="N8210">
        <f t="shared" si="488"/>
        <v>52074</v>
      </c>
      <c r="O8210">
        <f>+VLOOKUP(N8210,'Thanh toán '!O$8:P$8099,2,0)</f>
        <v>1799140</v>
      </c>
      <c r="P8210">
        <f t="shared" si="489"/>
        <v>1799140</v>
      </c>
      <c r="Q8210" s="30">
        <f t="shared" si="487"/>
        <v>0</v>
      </c>
    </row>
    <row r="8211" spans="1:17" hidden="1" x14ac:dyDescent="0.3">
      <c r="A8211" s="21">
        <v>60333</v>
      </c>
      <c r="B8211" s="22" t="s">
        <v>8900</v>
      </c>
      <c r="C8211" s="22" t="s">
        <v>1333</v>
      </c>
      <c r="D8211" s="27" t="s">
        <v>8893</v>
      </c>
      <c r="E8211" s="24" t="s">
        <v>4612</v>
      </c>
      <c r="F8211" s="25" t="s">
        <v>4613</v>
      </c>
      <c r="G8211" s="22" t="s">
        <v>39</v>
      </c>
      <c r="H8211" s="26">
        <v>555290</v>
      </c>
      <c r="I8211" s="28"/>
      <c r="J8211" s="26">
        <v>44423</v>
      </c>
      <c r="K8211" s="26">
        <v>599713</v>
      </c>
      <c r="L8211" s="22" t="s">
        <v>1336</v>
      </c>
      <c r="M8211" s="22"/>
      <c r="N8211">
        <f t="shared" si="488"/>
        <v>52078</v>
      </c>
      <c r="O8211">
        <f>+VLOOKUP(N8211,'Thanh toán '!O$8:P$8099,2,0)</f>
        <v>599713</v>
      </c>
      <c r="P8211">
        <f t="shared" si="489"/>
        <v>599713</v>
      </c>
      <c r="Q8211" s="30">
        <f t="shared" ref="Q8211:Q8274" si="490">+O8211-K8211</f>
        <v>0</v>
      </c>
    </row>
    <row r="8212" spans="1:17" ht="26.3" hidden="1" x14ac:dyDescent="0.3">
      <c r="A8212" s="21">
        <v>60334</v>
      </c>
      <c r="B8212" s="22" t="s">
        <v>8901</v>
      </c>
      <c r="C8212" s="22" t="s">
        <v>1333</v>
      </c>
      <c r="D8212" s="27" t="s">
        <v>8893</v>
      </c>
      <c r="E8212" s="24" t="s">
        <v>4698</v>
      </c>
      <c r="F8212" s="25" t="s">
        <v>4699</v>
      </c>
      <c r="G8212" s="22" t="s">
        <v>106</v>
      </c>
      <c r="H8212" s="26">
        <v>7343100</v>
      </c>
      <c r="I8212" s="28"/>
      <c r="J8212" s="26">
        <v>587448</v>
      </c>
      <c r="K8212" s="26">
        <v>7930548</v>
      </c>
      <c r="L8212" s="22" t="s">
        <v>1336</v>
      </c>
      <c r="M8212" s="22"/>
      <c r="N8212">
        <f t="shared" si="488"/>
        <v>52079</v>
      </c>
      <c r="O8212">
        <f>+VLOOKUP(N8212,'Thanh toán '!O$8:P$8099,2,0)</f>
        <v>7930548</v>
      </c>
      <c r="P8212">
        <f t="shared" si="489"/>
        <v>7930548</v>
      </c>
      <c r="Q8212" s="30">
        <f t="shared" si="490"/>
        <v>0</v>
      </c>
    </row>
    <row r="8213" spans="1:17" hidden="1" x14ac:dyDescent="0.3">
      <c r="A8213" s="21">
        <v>60335</v>
      </c>
      <c r="B8213" s="22" t="s">
        <v>8902</v>
      </c>
      <c r="C8213" s="22" t="s">
        <v>1333</v>
      </c>
      <c r="D8213" s="27" t="s">
        <v>8893</v>
      </c>
      <c r="E8213" s="24" t="s">
        <v>4612</v>
      </c>
      <c r="F8213" s="25" t="s">
        <v>4613</v>
      </c>
      <c r="G8213" s="22" t="s">
        <v>39</v>
      </c>
      <c r="H8213" s="26">
        <v>666348</v>
      </c>
      <c r="I8213" s="28"/>
      <c r="J8213" s="26">
        <v>53308</v>
      </c>
      <c r="K8213" s="26">
        <v>719656</v>
      </c>
      <c r="L8213" s="22" t="s">
        <v>1336</v>
      </c>
      <c r="M8213" s="22"/>
      <c r="N8213">
        <f t="shared" si="488"/>
        <v>52080</v>
      </c>
      <c r="O8213">
        <f>+VLOOKUP(N8213,'Thanh toán '!O$8:P$8099,2,0)</f>
        <v>719656</v>
      </c>
      <c r="P8213">
        <f t="shared" si="489"/>
        <v>719656</v>
      </c>
      <c r="Q8213" s="30">
        <f t="shared" si="490"/>
        <v>0</v>
      </c>
    </row>
    <row r="8214" spans="1:17" hidden="1" x14ac:dyDescent="0.3">
      <c r="A8214" s="21">
        <v>60336</v>
      </c>
      <c r="B8214" s="22" t="s">
        <v>8903</v>
      </c>
      <c r="C8214" s="22" t="s">
        <v>1333</v>
      </c>
      <c r="D8214" s="27" t="s">
        <v>8893</v>
      </c>
      <c r="E8214" s="24" t="s">
        <v>4612</v>
      </c>
      <c r="F8214" s="25" t="s">
        <v>4613</v>
      </c>
      <c r="G8214" s="22" t="s">
        <v>39</v>
      </c>
      <c r="H8214" s="26">
        <v>367155</v>
      </c>
      <c r="I8214" s="28"/>
      <c r="J8214" s="26">
        <v>29372</v>
      </c>
      <c r="K8214" s="26">
        <v>396527</v>
      </c>
      <c r="L8214" s="22" t="s">
        <v>1336</v>
      </c>
      <c r="M8214" s="22"/>
      <c r="N8214">
        <f t="shared" si="488"/>
        <v>52081</v>
      </c>
      <c r="O8214">
        <f>+VLOOKUP(N8214,'Thanh toán '!O$8:P$8099,2,0)</f>
        <v>396527</v>
      </c>
      <c r="P8214">
        <f t="shared" si="489"/>
        <v>396527</v>
      </c>
      <c r="Q8214" s="30">
        <f t="shared" si="490"/>
        <v>0</v>
      </c>
    </row>
    <row r="8215" spans="1:17" hidden="1" x14ac:dyDescent="0.3">
      <c r="A8215" s="21">
        <v>60337</v>
      </c>
      <c r="B8215" s="22" t="s">
        <v>8904</v>
      </c>
      <c r="C8215" s="22" t="s">
        <v>1333</v>
      </c>
      <c r="D8215" s="27" t="s">
        <v>8893</v>
      </c>
      <c r="E8215" s="24" t="s">
        <v>4612</v>
      </c>
      <c r="F8215" s="25" t="s">
        <v>4613</v>
      </c>
      <c r="G8215" s="22" t="s">
        <v>39</v>
      </c>
      <c r="H8215" s="26">
        <v>523842</v>
      </c>
      <c r="I8215" s="28"/>
      <c r="J8215" s="26">
        <v>41907</v>
      </c>
      <c r="K8215" s="26">
        <v>565749</v>
      </c>
      <c r="L8215" s="22" t="s">
        <v>1336</v>
      </c>
      <c r="M8215" s="22"/>
      <c r="N8215">
        <f t="shared" si="488"/>
        <v>52082</v>
      </c>
      <c r="O8215">
        <f>+VLOOKUP(N8215,'Thanh toán '!O$8:P$8099,2,0)</f>
        <v>565749</v>
      </c>
      <c r="P8215">
        <f t="shared" si="489"/>
        <v>565749</v>
      </c>
      <c r="Q8215" s="30">
        <f t="shared" si="490"/>
        <v>0</v>
      </c>
    </row>
    <row r="8216" spans="1:17" hidden="1" x14ac:dyDescent="0.3">
      <c r="A8216" s="21">
        <v>60338</v>
      </c>
      <c r="B8216" s="22" t="s">
        <v>8905</v>
      </c>
      <c r="C8216" s="22" t="s">
        <v>1333</v>
      </c>
      <c r="D8216" s="27" t="s">
        <v>8893</v>
      </c>
      <c r="E8216" s="24" t="s">
        <v>4612</v>
      </c>
      <c r="F8216" s="25" t="s">
        <v>4613</v>
      </c>
      <c r="G8216" s="22" t="s">
        <v>39</v>
      </c>
      <c r="H8216" s="26">
        <v>1528105</v>
      </c>
      <c r="I8216" s="28"/>
      <c r="J8216" s="26">
        <v>122248</v>
      </c>
      <c r="K8216" s="26">
        <v>1650353</v>
      </c>
      <c r="L8216" s="22" t="s">
        <v>1336</v>
      </c>
      <c r="M8216" s="22"/>
      <c r="N8216">
        <f t="shared" si="488"/>
        <v>52083</v>
      </c>
      <c r="O8216" t="e">
        <f>+VLOOKUP(N8216,'Thanh toán '!O$8:P$8099,2,0)</f>
        <v>#N/A</v>
      </c>
      <c r="P8216" t="e">
        <f t="shared" si="489"/>
        <v>#N/A</v>
      </c>
      <c r="Q8216" s="30" t="e">
        <f t="shared" si="490"/>
        <v>#N/A</v>
      </c>
    </row>
    <row r="8217" spans="1:17" hidden="1" x14ac:dyDescent="0.3">
      <c r="A8217" s="21">
        <v>60339</v>
      </c>
      <c r="B8217" s="22" t="s">
        <v>8906</v>
      </c>
      <c r="C8217" s="22" t="s">
        <v>1333</v>
      </c>
      <c r="D8217" s="27" t="s">
        <v>8893</v>
      </c>
      <c r="E8217" s="24" t="s">
        <v>4612</v>
      </c>
      <c r="F8217" s="25" t="s">
        <v>4613</v>
      </c>
      <c r="G8217" s="22" t="s">
        <v>39</v>
      </c>
      <c r="H8217" s="26">
        <v>618065</v>
      </c>
      <c r="I8217" s="28"/>
      <c r="J8217" s="26">
        <v>49445</v>
      </c>
      <c r="K8217" s="26">
        <v>667510</v>
      </c>
      <c r="L8217" s="22" t="s">
        <v>1336</v>
      </c>
      <c r="M8217" s="22"/>
      <c r="N8217">
        <f t="shared" si="488"/>
        <v>52084</v>
      </c>
      <c r="O8217">
        <f>+VLOOKUP(N8217,'Thanh toán '!O$8:P$8099,2,0)</f>
        <v>667510</v>
      </c>
      <c r="P8217">
        <f t="shared" si="489"/>
        <v>667510</v>
      </c>
      <c r="Q8217" s="30">
        <f t="shared" si="490"/>
        <v>0</v>
      </c>
    </row>
    <row r="8218" spans="1:17" hidden="1" x14ac:dyDescent="0.3">
      <c r="A8218" s="21">
        <v>60342</v>
      </c>
      <c r="B8218" s="22" t="s">
        <v>8907</v>
      </c>
      <c r="C8218" s="22" t="s">
        <v>1333</v>
      </c>
      <c r="D8218" s="27" t="s">
        <v>8893</v>
      </c>
      <c r="E8218" s="24" t="s">
        <v>4612</v>
      </c>
      <c r="F8218" s="25" t="s">
        <v>4613</v>
      </c>
      <c r="G8218" s="22" t="s">
        <v>39</v>
      </c>
      <c r="H8218" s="26">
        <v>937420</v>
      </c>
      <c r="I8218" s="28"/>
      <c r="J8218" s="26">
        <v>74994</v>
      </c>
      <c r="K8218" s="26">
        <v>1012414</v>
      </c>
      <c r="L8218" s="22" t="s">
        <v>1336</v>
      </c>
      <c r="M8218" s="22"/>
      <c r="N8218">
        <f t="shared" si="488"/>
        <v>52087</v>
      </c>
      <c r="O8218">
        <f>+VLOOKUP(N8218,'Thanh toán '!O$8:P$8099,2,0)</f>
        <v>1012414</v>
      </c>
      <c r="P8218">
        <f t="shared" si="489"/>
        <v>1012414</v>
      </c>
      <c r="Q8218" s="30">
        <f t="shared" si="490"/>
        <v>0</v>
      </c>
    </row>
    <row r="8219" spans="1:17" hidden="1" x14ac:dyDescent="0.3">
      <c r="A8219" s="21">
        <v>60344</v>
      </c>
      <c r="B8219" s="22" t="s">
        <v>8908</v>
      </c>
      <c r="C8219" s="22" t="s">
        <v>1333</v>
      </c>
      <c r="D8219" s="27" t="s">
        <v>8893</v>
      </c>
      <c r="E8219" s="24" t="s">
        <v>4612</v>
      </c>
      <c r="F8219" s="25" t="s">
        <v>4613</v>
      </c>
      <c r="G8219" s="22" t="s">
        <v>39</v>
      </c>
      <c r="H8219" s="26">
        <v>513150</v>
      </c>
      <c r="I8219" s="28"/>
      <c r="J8219" s="26">
        <v>41052</v>
      </c>
      <c r="K8219" s="26">
        <v>554202</v>
      </c>
      <c r="L8219" s="22" t="s">
        <v>1336</v>
      </c>
      <c r="M8219" s="22"/>
      <c r="N8219">
        <f t="shared" si="488"/>
        <v>52089</v>
      </c>
      <c r="O8219">
        <f>+VLOOKUP(N8219,'Thanh toán '!O$8:P$8099,2,0)</f>
        <v>554202</v>
      </c>
      <c r="P8219">
        <f t="shared" si="489"/>
        <v>554202</v>
      </c>
      <c r="Q8219" s="30">
        <f t="shared" si="490"/>
        <v>0</v>
      </c>
    </row>
    <row r="8220" spans="1:17" hidden="1" x14ac:dyDescent="0.3">
      <c r="A8220" s="21">
        <v>60345</v>
      </c>
      <c r="B8220" s="22" t="s">
        <v>8909</v>
      </c>
      <c r="C8220" s="22" t="s">
        <v>1333</v>
      </c>
      <c r="D8220" s="27" t="s">
        <v>8893</v>
      </c>
      <c r="E8220" s="24" t="s">
        <v>89</v>
      </c>
      <c r="F8220" s="25" t="s">
        <v>5030</v>
      </c>
      <c r="G8220" s="22" t="s">
        <v>90</v>
      </c>
      <c r="H8220" s="26">
        <v>3998035</v>
      </c>
      <c r="I8220" s="28"/>
      <c r="J8220" s="26">
        <v>319843</v>
      </c>
      <c r="K8220" s="26">
        <v>4317878</v>
      </c>
      <c r="L8220" s="22" t="s">
        <v>1336</v>
      </c>
      <c r="M8220" s="22"/>
      <c r="N8220">
        <f t="shared" si="488"/>
        <v>52090</v>
      </c>
      <c r="O8220">
        <f>+VLOOKUP(N8220,'Thanh toán '!O$8:P$8099,2,0)</f>
        <v>4317878</v>
      </c>
      <c r="P8220">
        <f t="shared" si="489"/>
        <v>4317878</v>
      </c>
      <c r="Q8220" s="30">
        <f t="shared" si="490"/>
        <v>0</v>
      </c>
    </row>
    <row r="8221" spans="1:17" hidden="1" x14ac:dyDescent="0.3">
      <c r="A8221" s="21">
        <v>60346</v>
      </c>
      <c r="B8221" s="22" t="s">
        <v>8910</v>
      </c>
      <c r="C8221" s="22" t="s">
        <v>1333</v>
      </c>
      <c r="D8221" s="27" t="s">
        <v>8893</v>
      </c>
      <c r="E8221" s="24" t="s">
        <v>206</v>
      </c>
      <c r="F8221" s="25" t="s">
        <v>4739</v>
      </c>
      <c r="G8221" s="22" t="s">
        <v>207</v>
      </c>
      <c r="H8221" s="26">
        <v>1665870</v>
      </c>
      <c r="I8221" s="28"/>
      <c r="J8221" s="26">
        <v>133270</v>
      </c>
      <c r="K8221" s="26">
        <v>1799140</v>
      </c>
      <c r="L8221" s="22" t="s">
        <v>1336</v>
      </c>
      <c r="M8221" s="22"/>
      <c r="N8221">
        <f t="shared" si="488"/>
        <v>52091</v>
      </c>
      <c r="O8221">
        <f>+VLOOKUP(N8221,'Thanh toán '!O$8:P$8099,2,0)</f>
        <v>1799140</v>
      </c>
      <c r="P8221">
        <f t="shared" si="489"/>
        <v>1799140</v>
      </c>
      <c r="Q8221" s="30">
        <f t="shared" si="490"/>
        <v>0</v>
      </c>
    </row>
    <row r="8222" spans="1:17" hidden="1" x14ac:dyDescent="0.3">
      <c r="A8222" s="21">
        <v>60348</v>
      </c>
      <c r="B8222" s="22" t="s">
        <v>8911</v>
      </c>
      <c r="C8222" s="22" t="s">
        <v>1333</v>
      </c>
      <c r="D8222" s="27" t="s">
        <v>8893</v>
      </c>
      <c r="E8222" s="24" t="s">
        <v>4612</v>
      </c>
      <c r="F8222" s="25" t="s">
        <v>4613</v>
      </c>
      <c r="G8222" s="22" t="s">
        <v>39</v>
      </c>
      <c r="H8222" s="26">
        <v>2169904</v>
      </c>
      <c r="I8222" s="28"/>
      <c r="J8222" s="26">
        <v>173592</v>
      </c>
      <c r="K8222" s="26">
        <v>2343496</v>
      </c>
      <c r="L8222" s="22" t="s">
        <v>1336</v>
      </c>
      <c r="M8222" s="22"/>
      <c r="N8222">
        <f t="shared" si="488"/>
        <v>52093</v>
      </c>
      <c r="O8222">
        <f>+VLOOKUP(N8222,'Thanh toán '!O$8:P$8099,2,0)</f>
        <v>2343496</v>
      </c>
      <c r="P8222">
        <f t="shared" si="489"/>
        <v>2343496</v>
      </c>
      <c r="Q8222" s="30">
        <f t="shared" si="490"/>
        <v>0</v>
      </c>
    </row>
    <row r="8223" spans="1:17" hidden="1" x14ac:dyDescent="0.3">
      <c r="A8223" s="21">
        <v>60349</v>
      </c>
      <c r="B8223" s="22" t="s">
        <v>8912</v>
      </c>
      <c r="C8223" s="22" t="s">
        <v>1333</v>
      </c>
      <c r="D8223" s="27" t="s">
        <v>8893</v>
      </c>
      <c r="E8223" s="24" t="s">
        <v>81</v>
      </c>
      <c r="F8223" s="25" t="s">
        <v>1432</v>
      </c>
      <c r="G8223" s="22" t="s">
        <v>82</v>
      </c>
      <c r="H8223" s="26">
        <v>3558990</v>
      </c>
      <c r="I8223" s="28"/>
      <c r="J8223" s="26">
        <v>284719</v>
      </c>
      <c r="K8223" s="26">
        <v>3843709</v>
      </c>
      <c r="L8223" s="22" t="s">
        <v>1336</v>
      </c>
      <c r="M8223" s="22"/>
      <c r="N8223">
        <f t="shared" si="488"/>
        <v>52094</v>
      </c>
      <c r="O8223">
        <f>+VLOOKUP(N8223,'Thanh toán '!O$8:P$8099,2,0)</f>
        <v>3843709</v>
      </c>
      <c r="P8223">
        <f t="shared" si="489"/>
        <v>3843709</v>
      </c>
      <c r="Q8223" s="30">
        <f t="shared" si="490"/>
        <v>0</v>
      </c>
    </row>
    <row r="8224" spans="1:17" hidden="1" x14ac:dyDescent="0.3">
      <c r="A8224" s="21">
        <v>60355</v>
      </c>
      <c r="B8224" s="22" t="s">
        <v>8913</v>
      </c>
      <c r="C8224" s="22" t="s">
        <v>1333</v>
      </c>
      <c r="D8224" s="27" t="s">
        <v>8893</v>
      </c>
      <c r="E8224" s="24" t="s">
        <v>29</v>
      </c>
      <c r="F8224" s="25" t="s">
        <v>5376</v>
      </c>
      <c r="G8224" s="22" t="s">
        <v>30</v>
      </c>
      <c r="H8224" s="26">
        <v>1110580</v>
      </c>
      <c r="I8224" s="28"/>
      <c r="J8224" s="26">
        <v>88846</v>
      </c>
      <c r="K8224" s="26">
        <v>1199426</v>
      </c>
      <c r="L8224" s="22" t="s">
        <v>1336</v>
      </c>
      <c r="M8224" s="22"/>
      <c r="N8224">
        <f t="shared" si="488"/>
        <v>52100</v>
      </c>
      <c r="O8224">
        <f>+VLOOKUP(N8224,'Thanh toán '!O$8:P$8099,2,0)</f>
        <v>1199426</v>
      </c>
      <c r="P8224">
        <f t="shared" si="489"/>
        <v>1199426</v>
      </c>
      <c r="Q8224" s="30">
        <f t="shared" si="490"/>
        <v>0</v>
      </c>
    </row>
    <row r="8225" spans="1:17" hidden="1" x14ac:dyDescent="0.3">
      <c r="A8225" s="21">
        <v>60358</v>
      </c>
      <c r="B8225" s="22" t="s">
        <v>8914</v>
      </c>
      <c r="C8225" s="22" t="s">
        <v>1333</v>
      </c>
      <c r="D8225" s="27" t="s">
        <v>8893</v>
      </c>
      <c r="E8225" s="24" t="s">
        <v>214</v>
      </c>
      <c r="F8225" s="25" t="s">
        <v>7542</v>
      </c>
      <c r="G8225" s="22" t="s">
        <v>215</v>
      </c>
      <c r="H8225" s="26">
        <v>2006857</v>
      </c>
      <c r="I8225" s="28"/>
      <c r="J8225" s="26">
        <v>160549</v>
      </c>
      <c r="K8225" s="26">
        <v>2167406</v>
      </c>
      <c r="L8225" s="22" t="s">
        <v>1336</v>
      </c>
      <c r="M8225" s="22"/>
      <c r="N8225">
        <f t="shared" si="488"/>
        <v>52103</v>
      </c>
      <c r="O8225">
        <f>+VLOOKUP(N8225,'Thanh toán '!O$8:P$8099,2,0)</f>
        <v>2167406</v>
      </c>
      <c r="P8225">
        <f t="shared" si="489"/>
        <v>2167406</v>
      </c>
      <c r="Q8225" s="30">
        <f t="shared" si="490"/>
        <v>0</v>
      </c>
    </row>
    <row r="8226" spans="1:17" ht="26.3" hidden="1" x14ac:dyDescent="0.3">
      <c r="A8226" s="21">
        <v>60359</v>
      </c>
      <c r="B8226" s="22" t="s">
        <v>8915</v>
      </c>
      <c r="C8226" s="22" t="s">
        <v>1333</v>
      </c>
      <c r="D8226" s="27" t="s">
        <v>8893</v>
      </c>
      <c r="E8226" s="24" t="s">
        <v>4660</v>
      </c>
      <c r="F8226" s="25" t="s">
        <v>5644</v>
      </c>
      <c r="G8226" s="22" t="s">
        <v>24</v>
      </c>
      <c r="H8226" s="26">
        <v>1443876</v>
      </c>
      <c r="I8226" s="28"/>
      <c r="J8226" s="26">
        <v>115510</v>
      </c>
      <c r="K8226" s="26">
        <v>1559386</v>
      </c>
      <c r="L8226" s="22" t="s">
        <v>1336</v>
      </c>
      <c r="M8226" s="22"/>
      <c r="N8226">
        <f t="shared" si="488"/>
        <v>52104</v>
      </c>
      <c r="O8226">
        <f>+VLOOKUP(N8226,'Thanh toán '!O$8:P$8099,2,0)</f>
        <v>1559386</v>
      </c>
      <c r="P8226">
        <f t="shared" si="489"/>
        <v>1559386</v>
      </c>
      <c r="Q8226" s="30">
        <f t="shared" si="490"/>
        <v>0</v>
      </c>
    </row>
    <row r="8227" spans="1:17" hidden="1" x14ac:dyDescent="0.3">
      <c r="A8227" s="21">
        <v>60361</v>
      </c>
      <c r="B8227" s="22" t="s">
        <v>8916</v>
      </c>
      <c r="C8227" s="22" t="s">
        <v>1333</v>
      </c>
      <c r="D8227" s="27" t="s">
        <v>8893</v>
      </c>
      <c r="E8227" s="24" t="s">
        <v>4612</v>
      </c>
      <c r="F8227" s="25" t="s">
        <v>4613</v>
      </c>
      <c r="G8227" s="22" t="s">
        <v>39</v>
      </c>
      <c r="H8227" s="26">
        <v>473026</v>
      </c>
      <c r="I8227" s="28"/>
      <c r="J8227" s="26">
        <v>37842</v>
      </c>
      <c r="K8227" s="26">
        <v>510868</v>
      </c>
      <c r="L8227" s="22" t="s">
        <v>1336</v>
      </c>
      <c r="M8227" s="22"/>
      <c r="N8227">
        <f t="shared" si="488"/>
        <v>52106</v>
      </c>
      <c r="O8227">
        <f>+VLOOKUP(N8227,'Thanh toán '!O$8:P$8099,2,0)</f>
        <v>510868</v>
      </c>
      <c r="P8227">
        <f t="shared" si="489"/>
        <v>510868</v>
      </c>
      <c r="Q8227" s="30">
        <f t="shared" si="490"/>
        <v>0</v>
      </c>
    </row>
    <row r="8228" spans="1:17" hidden="1" x14ac:dyDescent="0.3">
      <c r="A8228" s="21">
        <v>60362</v>
      </c>
      <c r="B8228" s="22" t="s">
        <v>8917</v>
      </c>
      <c r="C8228" s="22" t="s">
        <v>1333</v>
      </c>
      <c r="D8228" s="27" t="s">
        <v>8893</v>
      </c>
      <c r="E8228" s="24" t="s">
        <v>4612</v>
      </c>
      <c r="F8228" s="25" t="s">
        <v>4613</v>
      </c>
      <c r="G8228" s="22" t="s">
        <v>39</v>
      </c>
      <c r="H8228" s="26">
        <v>483720</v>
      </c>
      <c r="I8228" s="28"/>
      <c r="J8228" s="26">
        <v>38698</v>
      </c>
      <c r="K8228" s="26">
        <v>522418</v>
      </c>
      <c r="L8228" s="22" t="s">
        <v>1336</v>
      </c>
      <c r="M8228" s="22"/>
      <c r="N8228">
        <f t="shared" si="488"/>
        <v>52107</v>
      </c>
      <c r="O8228">
        <f>+VLOOKUP(N8228,'Thanh toán '!O$8:P$8099,2,0)</f>
        <v>522418</v>
      </c>
      <c r="P8228">
        <f t="shared" si="489"/>
        <v>522418</v>
      </c>
      <c r="Q8228" s="30">
        <f t="shared" si="490"/>
        <v>0</v>
      </c>
    </row>
    <row r="8229" spans="1:17" ht="26.3" hidden="1" x14ac:dyDescent="0.3">
      <c r="A8229" s="21">
        <v>60365</v>
      </c>
      <c r="B8229" s="22" t="s">
        <v>8918</v>
      </c>
      <c r="C8229" s="22" t="s">
        <v>1333</v>
      </c>
      <c r="D8229" s="27" t="s">
        <v>8893</v>
      </c>
      <c r="E8229" s="24" t="s">
        <v>4831</v>
      </c>
      <c r="F8229" s="25" t="s">
        <v>4832</v>
      </c>
      <c r="G8229" s="22" t="s">
        <v>131</v>
      </c>
      <c r="H8229" s="26">
        <v>1791420</v>
      </c>
      <c r="I8229" s="28"/>
      <c r="J8229" s="26">
        <v>143314</v>
      </c>
      <c r="K8229" s="26">
        <v>1934734</v>
      </c>
      <c r="L8229" s="22" t="s">
        <v>1336</v>
      </c>
      <c r="M8229" s="22"/>
      <c r="N8229">
        <f t="shared" si="488"/>
        <v>52110</v>
      </c>
      <c r="O8229">
        <f>+VLOOKUP(N8229,'Thanh toán '!O$8:P$8099,2,0)</f>
        <v>1934734</v>
      </c>
      <c r="P8229">
        <f t="shared" si="489"/>
        <v>1934734</v>
      </c>
      <c r="Q8229" s="30">
        <f t="shared" si="490"/>
        <v>0</v>
      </c>
    </row>
    <row r="8230" spans="1:17" ht="26.3" hidden="1" x14ac:dyDescent="0.3">
      <c r="A8230" s="21">
        <v>60366</v>
      </c>
      <c r="B8230" s="22" t="s">
        <v>8919</v>
      </c>
      <c r="C8230" s="22" t="s">
        <v>1333</v>
      </c>
      <c r="D8230" s="27" t="s">
        <v>8893</v>
      </c>
      <c r="E8230" s="24" t="s">
        <v>4819</v>
      </c>
      <c r="F8230" s="25" t="s">
        <v>4820</v>
      </c>
      <c r="G8230" s="22" t="s">
        <v>1493</v>
      </c>
      <c r="H8230" s="26">
        <v>3461385</v>
      </c>
      <c r="I8230" s="28"/>
      <c r="J8230" s="26">
        <v>276911</v>
      </c>
      <c r="K8230" s="26">
        <v>3738296</v>
      </c>
      <c r="L8230" s="22" t="s">
        <v>1336</v>
      </c>
      <c r="M8230" s="22"/>
      <c r="N8230">
        <f t="shared" si="488"/>
        <v>52111</v>
      </c>
      <c r="O8230">
        <f>+VLOOKUP(N8230,'Thanh toán '!O$8:P$8099,2,0)</f>
        <v>3738296</v>
      </c>
      <c r="P8230">
        <f t="shared" si="489"/>
        <v>3738296</v>
      </c>
      <c r="Q8230" s="30">
        <f t="shared" si="490"/>
        <v>0</v>
      </c>
    </row>
    <row r="8231" spans="1:17" hidden="1" x14ac:dyDescent="0.3">
      <c r="A8231" s="21">
        <v>60367</v>
      </c>
      <c r="B8231" s="22" t="s">
        <v>8920</v>
      </c>
      <c r="C8231" s="22" t="s">
        <v>1333</v>
      </c>
      <c r="D8231" s="27" t="s">
        <v>8893</v>
      </c>
      <c r="E8231" s="24" t="s">
        <v>6210</v>
      </c>
      <c r="F8231" s="25" t="s">
        <v>6211</v>
      </c>
      <c r="G8231" s="22" t="s">
        <v>6212</v>
      </c>
      <c r="H8231" s="26">
        <v>1101465</v>
      </c>
      <c r="I8231" s="28"/>
      <c r="J8231" s="26">
        <v>88117</v>
      </c>
      <c r="K8231" s="26">
        <v>1189582</v>
      </c>
      <c r="L8231" s="22" t="s">
        <v>1336</v>
      </c>
      <c r="M8231" s="22"/>
      <c r="N8231">
        <f t="shared" si="488"/>
        <v>52112</v>
      </c>
      <c r="O8231">
        <f>+VLOOKUP(N8231,'Thanh toán '!O$8:P$8099,2,0)</f>
        <v>1189582</v>
      </c>
      <c r="P8231">
        <f t="shared" si="489"/>
        <v>1189582</v>
      </c>
      <c r="Q8231" s="30">
        <f t="shared" si="490"/>
        <v>0</v>
      </c>
    </row>
    <row r="8232" spans="1:17" ht="26.3" hidden="1" x14ac:dyDescent="0.3">
      <c r="A8232" s="21">
        <v>60368</v>
      </c>
      <c r="B8232" s="22" t="s">
        <v>8921</v>
      </c>
      <c r="C8232" s="22" t="s">
        <v>1333</v>
      </c>
      <c r="D8232" s="27" t="s">
        <v>8893</v>
      </c>
      <c r="E8232" s="24" t="s">
        <v>4813</v>
      </c>
      <c r="F8232" s="25" t="s">
        <v>4814</v>
      </c>
      <c r="G8232" s="22" t="s">
        <v>134</v>
      </c>
      <c r="H8232" s="26">
        <v>910665</v>
      </c>
      <c r="I8232" s="28"/>
      <c r="J8232" s="26">
        <v>72853</v>
      </c>
      <c r="K8232" s="26">
        <v>983518</v>
      </c>
      <c r="L8232" s="22" t="s">
        <v>1336</v>
      </c>
      <c r="M8232" s="22"/>
      <c r="N8232">
        <f t="shared" si="488"/>
        <v>52113</v>
      </c>
      <c r="O8232">
        <f>+VLOOKUP(N8232,'Thanh toán '!O$8:P$8099,2,0)</f>
        <v>983518</v>
      </c>
      <c r="P8232">
        <f t="shared" si="489"/>
        <v>983518</v>
      </c>
      <c r="Q8232" s="30">
        <f t="shared" si="490"/>
        <v>0</v>
      </c>
    </row>
    <row r="8233" spans="1:17" hidden="1" x14ac:dyDescent="0.3">
      <c r="A8233" s="21">
        <v>60369</v>
      </c>
      <c r="B8233" s="22" t="s">
        <v>8922</v>
      </c>
      <c r="C8233" s="22" t="s">
        <v>1333</v>
      </c>
      <c r="D8233" s="27" t="s">
        <v>8893</v>
      </c>
      <c r="E8233" s="24" t="s">
        <v>427</v>
      </c>
      <c r="F8233" s="25" t="s">
        <v>5424</v>
      </c>
      <c r="G8233" s="22" t="s">
        <v>428</v>
      </c>
      <c r="H8233" s="26">
        <v>7074740</v>
      </c>
      <c r="I8233" s="28"/>
      <c r="J8233" s="26">
        <v>565979</v>
      </c>
      <c r="K8233" s="26">
        <v>7640719</v>
      </c>
      <c r="L8233" s="22" t="s">
        <v>1336</v>
      </c>
      <c r="M8233" s="22"/>
      <c r="N8233">
        <f t="shared" si="488"/>
        <v>52114</v>
      </c>
      <c r="O8233">
        <f>+VLOOKUP(N8233,'Thanh toán '!O$8:P$8099,2,0)</f>
        <v>7640719</v>
      </c>
      <c r="P8233">
        <f t="shared" si="489"/>
        <v>7640719</v>
      </c>
      <c r="Q8233" s="30">
        <f t="shared" si="490"/>
        <v>0</v>
      </c>
    </row>
    <row r="8234" spans="1:17" ht="26.3" hidden="1" x14ac:dyDescent="0.3">
      <c r="A8234" s="21">
        <v>60370</v>
      </c>
      <c r="B8234" s="22" t="s">
        <v>8923</v>
      </c>
      <c r="C8234" s="22" t="s">
        <v>1333</v>
      </c>
      <c r="D8234" s="27" t="s">
        <v>8893</v>
      </c>
      <c r="E8234" s="24" t="s">
        <v>4823</v>
      </c>
      <c r="F8234" s="25" t="s">
        <v>4824</v>
      </c>
      <c r="G8234" s="22" t="s">
        <v>1499</v>
      </c>
      <c r="H8234" s="26">
        <v>1481830</v>
      </c>
      <c r="I8234" s="28"/>
      <c r="J8234" s="26">
        <v>118546</v>
      </c>
      <c r="K8234" s="26">
        <v>1600376</v>
      </c>
      <c r="L8234" s="22" t="s">
        <v>1336</v>
      </c>
      <c r="M8234" s="22"/>
      <c r="N8234">
        <f t="shared" si="488"/>
        <v>52115</v>
      </c>
      <c r="O8234">
        <f>+VLOOKUP(N8234,'Thanh toán '!O$8:P$8099,2,0)</f>
        <v>1600376</v>
      </c>
      <c r="P8234">
        <f t="shared" si="489"/>
        <v>1600376</v>
      </c>
      <c r="Q8234" s="30">
        <f t="shared" si="490"/>
        <v>0</v>
      </c>
    </row>
    <row r="8235" spans="1:17" hidden="1" x14ac:dyDescent="0.3">
      <c r="A8235" s="21">
        <v>60371</v>
      </c>
      <c r="B8235" s="22" t="s">
        <v>8924</v>
      </c>
      <c r="C8235" s="22" t="s">
        <v>1333</v>
      </c>
      <c r="D8235" s="27" t="s">
        <v>8893</v>
      </c>
      <c r="E8235" s="24" t="s">
        <v>5498</v>
      </c>
      <c r="F8235" s="25" t="s">
        <v>5499</v>
      </c>
      <c r="G8235" s="22" t="s">
        <v>16</v>
      </c>
      <c r="H8235" s="26">
        <v>1924970</v>
      </c>
      <c r="I8235" s="28"/>
      <c r="J8235" s="26">
        <v>153998</v>
      </c>
      <c r="K8235" s="26">
        <v>2078968</v>
      </c>
      <c r="L8235" s="22" t="s">
        <v>1336</v>
      </c>
      <c r="M8235" s="22"/>
      <c r="N8235">
        <f t="shared" si="488"/>
        <v>52116</v>
      </c>
      <c r="O8235">
        <f>+VLOOKUP(N8235,'Thanh toán '!O$8:P$8099,2,0)</f>
        <v>2078968</v>
      </c>
      <c r="P8235">
        <f t="shared" si="489"/>
        <v>2078968</v>
      </c>
      <c r="Q8235" s="30">
        <f t="shared" si="490"/>
        <v>0</v>
      </c>
    </row>
    <row r="8236" spans="1:17" ht="26.3" hidden="1" x14ac:dyDescent="0.3">
      <c r="A8236" s="21">
        <v>60372</v>
      </c>
      <c r="B8236" s="22" t="s">
        <v>8925</v>
      </c>
      <c r="C8236" s="22" t="s">
        <v>1333</v>
      </c>
      <c r="D8236" s="27" t="s">
        <v>8893</v>
      </c>
      <c r="E8236" s="24" t="s">
        <v>4826</v>
      </c>
      <c r="F8236" s="25" t="s">
        <v>4827</v>
      </c>
      <c r="G8236" s="22" t="s">
        <v>1695</v>
      </c>
      <c r="H8236" s="26">
        <v>3035550</v>
      </c>
      <c r="I8236" s="28"/>
      <c r="J8236" s="26">
        <v>242844</v>
      </c>
      <c r="K8236" s="26">
        <v>3278394</v>
      </c>
      <c r="L8236" s="22" t="s">
        <v>1336</v>
      </c>
      <c r="M8236" s="22"/>
      <c r="N8236">
        <f t="shared" si="488"/>
        <v>52117</v>
      </c>
      <c r="O8236">
        <f>+VLOOKUP(N8236,'Thanh toán '!O$8:P$8099,2,0)</f>
        <v>3278394</v>
      </c>
      <c r="P8236">
        <f t="shared" si="489"/>
        <v>3278394</v>
      </c>
      <c r="Q8236" s="30">
        <f t="shared" si="490"/>
        <v>0</v>
      </c>
    </row>
    <row r="8237" spans="1:17" ht="26.3" hidden="1" x14ac:dyDescent="0.3">
      <c r="A8237" s="21">
        <v>60373</v>
      </c>
      <c r="B8237" s="22" t="s">
        <v>8926</v>
      </c>
      <c r="C8237" s="22" t="s">
        <v>1333</v>
      </c>
      <c r="D8237" s="27" t="s">
        <v>8893</v>
      </c>
      <c r="E8237" s="24" t="s">
        <v>4829</v>
      </c>
      <c r="F8237" s="25" t="s">
        <v>1495</v>
      </c>
      <c r="G8237" s="22" t="s">
        <v>354</v>
      </c>
      <c r="H8237" s="26">
        <v>4934100</v>
      </c>
      <c r="I8237" s="28"/>
      <c r="J8237" s="26">
        <v>394728</v>
      </c>
      <c r="K8237" s="26">
        <v>5328828</v>
      </c>
      <c r="L8237" s="22" t="s">
        <v>1336</v>
      </c>
      <c r="M8237" s="22"/>
      <c r="N8237">
        <f t="shared" si="488"/>
        <v>52118</v>
      </c>
      <c r="O8237">
        <f>+VLOOKUP(N8237,'Thanh toán '!O$8:P$8099,2,0)</f>
        <v>5328828</v>
      </c>
      <c r="P8237">
        <f t="shared" si="489"/>
        <v>5328828</v>
      </c>
      <c r="Q8237" s="30">
        <f t="shared" si="490"/>
        <v>0</v>
      </c>
    </row>
    <row r="8238" spans="1:17" ht="26.3" hidden="1" x14ac:dyDescent="0.3">
      <c r="A8238" s="21">
        <v>60374</v>
      </c>
      <c r="B8238" s="22" t="s">
        <v>8927</v>
      </c>
      <c r="C8238" s="22" t="s">
        <v>1333</v>
      </c>
      <c r="D8238" s="27" t="s">
        <v>8893</v>
      </c>
      <c r="E8238" s="24" t="s">
        <v>5162</v>
      </c>
      <c r="F8238" s="25" t="s">
        <v>5163</v>
      </c>
      <c r="G8238" s="22" t="s">
        <v>244</v>
      </c>
      <c r="H8238" s="26">
        <v>2073065</v>
      </c>
      <c r="I8238" s="28"/>
      <c r="J8238" s="26">
        <v>165845</v>
      </c>
      <c r="K8238" s="26">
        <v>2238910</v>
      </c>
      <c r="L8238" s="22" t="s">
        <v>1336</v>
      </c>
      <c r="M8238" s="22"/>
      <c r="N8238">
        <f t="shared" si="488"/>
        <v>52119</v>
      </c>
      <c r="O8238">
        <f>+VLOOKUP(N8238,'Thanh toán '!O$8:P$8099,2,0)</f>
        <v>2238910</v>
      </c>
      <c r="P8238">
        <f t="shared" si="489"/>
        <v>2238910</v>
      </c>
      <c r="Q8238" s="30">
        <f t="shared" si="490"/>
        <v>0</v>
      </c>
    </row>
    <row r="8239" spans="1:17" hidden="1" x14ac:dyDescent="0.3">
      <c r="A8239" s="21">
        <v>60384</v>
      </c>
      <c r="B8239" s="22" t="s">
        <v>8928</v>
      </c>
      <c r="C8239" s="22" t="s">
        <v>1333</v>
      </c>
      <c r="D8239" s="27" t="s">
        <v>8929</v>
      </c>
      <c r="E8239" s="24" t="s">
        <v>4612</v>
      </c>
      <c r="F8239" s="25" t="s">
        <v>4613</v>
      </c>
      <c r="G8239" s="22" t="s">
        <v>39</v>
      </c>
      <c r="H8239" s="26">
        <v>630558</v>
      </c>
      <c r="I8239" s="28"/>
      <c r="J8239" s="26">
        <v>50445</v>
      </c>
      <c r="K8239" s="26">
        <v>681003</v>
      </c>
      <c r="L8239" s="22" t="s">
        <v>1336</v>
      </c>
      <c r="M8239" s="22"/>
      <c r="N8239">
        <f t="shared" si="488"/>
        <v>52130</v>
      </c>
      <c r="O8239">
        <f>+VLOOKUP(N8239,'Thanh toán '!O$8:P$8099,2,0)</f>
        <v>681003</v>
      </c>
      <c r="P8239">
        <f t="shared" si="489"/>
        <v>681003</v>
      </c>
      <c r="Q8239" s="30">
        <f t="shared" si="490"/>
        <v>0</v>
      </c>
    </row>
    <row r="8240" spans="1:17" hidden="1" x14ac:dyDescent="0.3">
      <c r="A8240" s="21">
        <v>60385</v>
      </c>
      <c r="B8240" s="22" t="s">
        <v>8930</v>
      </c>
      <c r="C8240" s="22" t="s">
        <v>1333</v>
      </c>
      <c r="D8240" s="27" t="s">
        <v>8929</v>
      </c>
      <c r="E8240" s="24" t="s">
        <v>50</v>
      </c>
      <c r="F8240" s="25" t="s">
        <v>5314</v>
      </c>
      <c r="G8240" s="22" t="s">
        <v>51</v>
      </c>
      <c r="H8240" s="26">
        <v>3089210</v>
      </c>
      <c r="I8240" s="28"/>
      <c r="J8240" s="26">
        <v>247137</v>
      </c>
      <c r="K8240" s="26">
        <v>3336347</v>
      </c>
      <c r="L8240" s="22" t="s">
        <v>1336</v>
      </c>
      <c r="M8240" s="22"/>
      <c r="N8240">
        <f t="shared" si="488"/>
        <v>52131</v>
      </c>
      <c r="O8240">
        <f>+VLOOKUP(N8240,'Thanh toán '!O$8:P$8099,2,0)</f>
        <v>3336347</v>
      </c>
      <c r="P8240">
        <f t="shared" si="489"/>
        <v>3336347</v>
      </c>
      <c r="Q8240" s="30">
        <f t="shared" si="490"/>
        <v>0</v>
      </c>
    </row>
    <row r="8241" spans="1:17" hidden="1" x14ac:dyDescent="0.3">
      <c r="A8241" s="21">
        <v>60389</v>
      </c>
      <c r="B8241" s="22" t="s">
        <v>8931</v>
      </c>
      <c r="C8241" s="22" t="s">
        <v>1333</v>
      </c>
      <c r="D8241" s="27" t="s">
        <v>8929</v>
      </c>
      <c r="E8241" s="24" t="s">
        <v>4612</v>
      </c>
      <c r="F8241" s="25" t="s">
        <v>4613</v>
      </c>
      <c r="G8241" s="22" t="s">
        <v>39</v>
      </c>
      <c r="H8241" s="26">
        <v>1289600</v>
      </c>
      <c r="I8241" s="28"/>
      <c r="J8241" s="26">
        <v>103168</v>
      </c>
      <c r="K8241" s="26">
        <v>1392768</v>
      </c>
      <c r="L8241" s="22" t="s">
        <v>1336</v>
      </c>
      <c r="M8241" s="22"/>
      <c r="N8241">
        <f t="shared" si="488"/>
        <v>52135</v>
      </c>
      <c r="O8241">
        <f>+VLOOKUP(N8241,'Thanh toán '!O$8:P$8099,2,0)</f>
        <v>1392768</v>
      </c>
      <c r="P8241">
        <f t="shared" si="489"/>
        <v>1392768</v>
      </c>
      <c r="Q8241" s="30">
        <f t="shared" si="490"/>
        <v>0</v>
      </c>
    </row>
    <row r="8242" spans="1:17" hidden="1" x14ac:dyDescent="0.3">
      <c r="A8242" s="21">
        <v>60390</v>
      </c>
      <c r="B8242" s="22" t="s">
        <v>8932</v>
      </c>
      <c r="C8242" s="22" t="s">
        <v>1333</v>
      </c>
      <c r="D8242" s="27" t="s">
        <v>8929</v>
      </c>
      <c r="E8242" s="24" t="s">
        <v>3868</v>
      </c>
      <c r="F8242" s="25" t="s">
        <v>3869</v>
      </c>
      <c r="G8242" s="22" t="s">
        <v>373</v>
      </c>
      <c r="H8242" s="26">
        <v>1387190</v>
      </c>
      <c r="I8242" s="28"/>
      <c r="J8242" s="26">
        <v>110975</v>
      </c>
      <c r="K8242" s="26">
        <v>1498165</v>
      </c>
      <c r="L8242" s="22" t="s">
        <v>1336</v>
      </c>
      <c r="M8242" s="22"/>
      <c r="N8242">
        <f t="shared" si="488"/>
        <v>52136</v>
      </c>
      <c r="O8242">
        <f>+VLOOKUP(N8242,'Thanh toán '!O$8:P$8099,2,0)</f>
        <v>1498165</v>
      </c>
      <c r="P8242">
        <f t="shared" si="489"/>
        <v>1498165</v>
      </c>
      <c r="Q8242" s="30">
        <f t="shared" si="490"/>
        <v>0</v>
      </c>
    </row>
    <row r="8243" spans="1:17" hidden="1" x14ac:dyDescent="0.3">
      <c r="A8243" s="21">
        <v>60391</v>
      </c>
      <c r="B8243" s="22" t="s">
        <v>8933</v>
      </c>
      <c r="C8243" s="22" t="s">
        <v>1333</v>
      </c>
      <c r="D8243" s="27" t="s">
        <v>8929</v>
      </c>
      <c r="E8243" s="24" t="s">
        <v>228</v>
      </c>
      <c r="F8243" s="25" t="s">
        <v>5118</v>
      </c>
      <c r="G8243" s="22" t="s">
        <v>229</v>
      </c>
      <c r="H8243" s="26">
        <v>1244320</v>
      </c>
      <c r="I8243" s="28"/>
      <c r="J8243" s="26">
        <v>99546</v>
      </c>
      <c r="K8243" s="26">
        <v>1343866</v>
      </c>
      <c r="L8243" s="22" t="s">
        <v>1336</v>
      </c>
      <c r="M8243" s="22"/>
      <c r="N8243">
        <f t="shared" si="488"/>
        <v>52137</v>
      </c>
      <c r="O8243">
        <f>+VLOOKUP(N8243,'Thanh toán '!O$8:P$8099,2,0)</f>
        <v>1343866</v>
      </c>
      <c r="P8243">
        <f t="shared" si="489"/>
        <v>1343866</v>
      </c>
      <c r="Q8243" s="30">
        <f t="shared" si="490"/>
        <v>0</v>
      </c>
    </row>
    <row r="8244" spans="1:17" ht="26.3" hidden="1" x14ac:dyDescent="0.3">
      <c r="A8244" s="21">
        <v>60394</v>
      </c>
      <c r="B8244" s="22" t="s">
        <v>8934</v>
      </c>
      <c r="C8244" s="22" t="s">
        <v>1333</v>
      </c>
      <c r="D8244" s="27" t="s">
        <v>8929</v>
      </c>
      <c r="E8244" s="24" t="s">
        <v>218</v>
      </c>
      <c r="F8244" s="25" t="s">
        <v>1667</v>
      </c>
      <c r="G8244" s="22" t="s">
        <v>219</v>
      </c>
      <c r="H8244" s="26">
        <v>1728645</v>
      </c>
      <c r="I8244" s="28"/>
      <c r="J8244" s="26">
        <v>138292</v>
      </c>
      <c r="K8244" s="26">
        <v>1866937</v>
      </c>
      <c r="L8244" s="22" t="s">
        <v>1336</v>
      </c>
      <c r="M8244" s="22"/>
      <c r="N8244">
        <f t="shared" si="488"/>
        <v>52140</v>
      </c>
      <c r="O8244" t="e">
        <f>+VLOOKUP(N8244,'Thanh toán '!O$8:P$8099,2,0)</f>
        <v>#N/A</v>
      </c>
      <c r="P8244" t="e">
        <f t="shared" si="489"/>
        <v>#N/A</v>
      </c>
      <c r="Q8244" s="30" t="e">
        <f t="shared" si="490"/>
        <v>#N/A</v>
      </c>
    </row>
    <row r="8245" spans="1:17" ht="26.3" hidden="1" x14ac:dyDescent="0.3">
      <c r="A8245" s="21">
        <v>60395</v>
      </c>
      <c r="B8245" s="22" t="s">
        <v>8935</v>
      </c>
      <c r="C8245" s="22" t="s">
        <v>1333</v>
      </c>
      <c r="D8245" s="27" t="s">
        <v>8929</v>
      </c>
      <c r="E8245" s="24" t="s">
        <v>218</v>
      </c>
      <c r="F8245" s="25" t="s">
        <v>1667</v>
      </c>
      <c r="G8245" s="22" t="s">
        <v>219</v>
      </c>
      <c r="H8245" s="26">
        <v>1173355</v>
      </c>
      <c r="I8245" s="28"/>
      <c r="J8245" s="26">
        <v>93868</v>
      </c>
      <c r="K8245" s="26">
        <v>1267223</v>
      </c>
      <c r="L8245" s="22" t="s">
        <v>1336</v>
      </c>
      <c r="M8245" s="22"/>
      <c r="N8245">
        <f t="shared" si="488"/>
        <v>52141</v>
      </c>
      <c r="O8245" t="e">
        <f>+VLOOKUP(N8245,'Thanh toán '!O$8:P$8099,2,0)</f>
        <v>#N/A</v>
      </c>
      <c r="P8245" t="e">
        <f t="shared" si="489"/>
        <v>#N/A</v>
      </c>
      <c r="Q8245" s="30" t="e">
        <f t="shared" si="490"/>
        <v>#N/A</v>
      </c>
    </row>
    <row r="8246" spans="1:17" hidden="1" x14ac:dyDescent="0.3">
      <c r="A8246" s="21">
        <v>60396</v>
      </c>
      <c r="B8246" s="22" t="s">
        <v>8936</v>
      </c>
      <c r="C8246" s="22" t="s">
        <v>1333</v>
      </c>
      <c r="D8246" s="27" t="s">
        <v>8929</v>
      </c>
      <c r="E8246" s="24" t="s">
        <v>5997</v>
      </c>
      <c r="F8246" s="25" t="s">
        <v>5998</v>
      </c>
      <c r="G8246" s="22" t="s">
        <v>201</v>
      </c>
      <c r="H8246" s="26">
        <v>3628399</v>
      </c>
      <c r="I8246" s="28"/>
      <c r="J8246" s="26">
        <v>290272</v>
      </c>
      <c r="K8246" s="26">
        <v>3918671</v>
      </c>
      <c r="L8246" s="22" t="s">
        <v>1336</v>
      </c>
      <c r="M8246" s="22"/>
      <c r="N8246">
        <f t="shared" si="488"/>
        <v>52142</v>
      </c>
      <c r="O8246">
        <f>+VLOOKUP(N8246,'Thanh toán '!O$8:P$8099,2,0)</f>
        <v>3918671</v>
      </c>
      <c r="P8246">
        <f t="shared" si="489"/>
        <v>3918671</v>
      </c>
      <c r="Q8246" s="30">
        <f t="shared" si="490"/>
        <v>0</v>
      </c>
    </row>
    <row r="8247" spans="1:17" ht="26.3" hidden="1" x14ac:dyDescent="0.3">
      <c r="A8247" s="21">
        <v>60397</v>
      </c>
      <c r="B8247" s="22" t="s">
        <v>8937</v>
      </c>
      <c r="C8247" s="22" t="s">
        <v>1333</v>
      </c>
      <c r="D8247" s="27" t="s">
        <v>8929</v>
      </c>
      <c r="E8247" s="24" t="s">
        <v>4660</v>
      </c>
      <c r="F8247" s="25" t="s">
        <v>5644</v>
      </c>
      <c r="G8247" s="22" t="s">
        <v>24</v>
      </c>
      <c r="H8247" s="26">
        <v>1289600</v>
      </c>
      <c r="I8247" s="28"/>
      <c r="J8247" s="26">
        <v>103168</v>
      </c>
      <c r="K8247" s="26">
        <v>1392768</v>
      </c>
      <c r="L8247" s="22" t="s">
        <v>1336</v>
      </c>
      <c r="M8247" s="22"/>
      <c r="N8247">
        <f t="shared" si="488"/>
        <v>52143</v>
      </c>
      <c r="O8247">
        <f>+VLOOKUP(N8247,'Thanh toán '!O$8:P$8099,2,0)</f>
        <v>1392768</v>
      </c>
      <c r="P8247">
        <f t="shared" si="489"/>
        <v>1392768</v>
      </c>
      <c r="Q8247" s="30">
        <f t="shared" si="490"/>
        <v>0</v>
      </c>
    </row>
    <row r="8248" spans="1:17" ht="26.3" hidden="1" x14ac:dyDescent="0.3">
      <c r="A8248" s="21">
        <v>60398</v>
      </c>
      <c r="B8248" s="22" t="s">
        <v>8938</v>
      </c>
      <c r="C8248" s="22" t="s">
        <v>1333</v>
      </c>
      <c r="D8248" s="27" t="s">
        <v>8929</v>
      </c>
      <c r="E8248" s="24" t="s">
        <v>4660</v>
      </c>
      <c r="F8248" s="25" t="s">
        <v>5644</v>
      </c>
      <c r="G8248" s="22" t="s">
        <v>24</v>
      </c>
      <c r="H8248" s="26">
        <v>1551166</v>
      </c>
      <c r="I8248" s="28"/>
      <c r="J8248" s="26">
        <v>124093</v>
      </c>
      <c r="K8248" s="26">
        <v>1675259</v>
      </c>
      <c r="L8248" s="22" t="s">
        <v>1336</v>
      </c>
      <c r="M8248" s="22"/>
      <c r="N8248">
        <f t="shared" si="488"/>
        <v>52144</v>
      </c>
      <c r="O8248">
        <f>+VLOOKUP(N8248,'Thanh toán '!O$8:P$8099,2,0)</f>
        <v>1675259</v>
      </c>
      <c r="P8248">
        <f t="shared" si="489"/>
        <v>1675259</v>
      </c>
      <c r="Q8248" s="30">
        <f t="shared" si="490"/>
        <v>0</v>
      </c>
    </row>
    <row r="8249" spans="1:17" ht="26.3" hidden="1" x14ac:dyDescent="0.3">
      <c r="A8249" s="21">
        <v>60399</v>
      </c>
      <c r="B8249" s="22" t="s">
        <v>8939</v>
      </c>
      <c r="C8249" s="22" t="s">
        <v>1333</v>
      </c>
      <c r="D8249" s="27" t="s">
        <v>8929</v>
      </c>
      <c r="E8249" s="24" t="s">
        <v>4660</v>
      </c>
      <c r="F8249" s="25" t="s">
        <v>5644</v>
      </c>
      <c r="G8249" s="22" t="s">
        <v>24</v>
      </c>
      <c r="H8249" s="26">
        <v>995876</v>
      </c>
      <c r="I8249" s="28"/>
      <c r="J8249" s="26">
        <v>79670</v>
      </c>
      <c r="K8249" s="26">
        <v>1075546</v>
      </c>
      <c r="L8249" s="22" t="s">
        <v>1336</v>
      </c>
      <c r="M8249" s="22"/>
      <c r="N8249">
        <f t="shared" si="488"/>
        <v>52145</v>
      </c>
      <c r="O8249" t="e">
        <f>+VLOOKUP(N8249,'Thanh toán '!O$8:P$8099,2,0)</f>
        <v>#N/A</v>
      </c>
      <c r="P8249" t="e">
        <f t="shared" si="489"/>
        <v>#N/A</v>
      </c>
      <c r="Q8249" s="30" t="e">
        <f t="shared" si="490"/>
        <v>#N/A</v>
      </c>
    </row>
    <row r="8250" spans="1:17" ht="26.3" hidden="1" x14ac:dyDescent="0.3">
      <c r="A8250" s="21">
        <v>60400</v>
      </c>
      <c r="B8250" s="22" t="s">
        <v>8940</v>
      </c>
      <c r="C8250" s="22" t="s">
        <v>1333</v>
      </c>
      <c r="D8250" s="27" t="s">
        <v>8929</v>
      </c>
      <c r="E8250" s="24" t="s">
        <v>4660</v>
      </c>
      <c r="F8250" s="25" t="s">
        <v>5644</v>
      </c>
      <c r="G8250" s="22" t="s">
        <v>24</v>
      </c>
      <c r="H8250" s="26">
        <v>1551166</v>
      </c>
      <c r="I8250" s="28"/>
      <c r="J8250" s="26">
        <v>124093</v>
      </c>
      <c r="K8250" s="26">
        <v>1675259</v>
      </c>
      <c r="L8250" s="22" t="s">
        <v>1336</v>
      </c>
      <c r="M8250" s="22"/>
      <c r="N8250">
        <f t="shared" si="488"/>
        <v>52146</v>
      </c>
      <c r="O8250">
        <f>+VLOOKUP(N8250,'Thanh toán '!O$8:P$8099,2,0)</f>
        <v>1675259</v>
      </c>
      <c r="P8250">
        <f t="shared" si="489"/>
        <v>1675259</v>
      </c>
      <c r="Q8250" s="30">
        <f t="shared" si="490"/>
        <v>0</v>
      </c>
    </row>
    <row r="8251" spans="1:17" ht="26.3" hidden="1" x14ac:dyDescent="0.3">
      <c r="A8251" s="21">
        <v>60401</v>
      </c>
      <c r="B8251" s="22" t="s">
        <v>8941</v>
      </c>
      <c r="C8251" s="22" t="s">
        <v>1333</v>
      </c>
      <c r="D8251" s="27" t="s">
        <v>8929</v>
      </c>
      <c r="E8251" s="24" t="s">
        <v>4660</v>
      </c>
      <c r="F8251" s="25" t="s">
        <v>5644</v>
      </c>
      <c r="G8251" s="22" t="s">
        <v>24</v>
      </c>
      <c r="H8251" s="26">
        <v>1551166</v>
      </c>
      <c r="I8251" s="28"/>
      <c r="J8251" s="26">
        <v>124093</v>
      </c>
      <c r="K8251" s="26">
        <v>1675259</v>
      </c>
      <c r="L8251" s="22" t="s">
        <v>1336</v>
      </c>
      <c r="M8251" s="22"/>
      <c r="N8251">
        <f t="shared" si="488"/>
        <v>52147</v>
      </c>
      <c r="O8251">
        <f>+VLOOKUP(N8251,'Thanh toán '!O$8:P$8099,2,0)</f>
        <v>1675259</v>
      </c>
      <c r="P8251">
        <f t="shared" si="489"/>
        <v>1675259</v>
      </c>
      <c r="Q8251" s="30">
        <f t="shared" si="490"/>
        <v>0</v>
      </c>
    </row>
    <row r="8252" spans="1:17" ht="26.3" hidden="1" x14ac:dyDescent="0.3">
      <c r="A8252" s="21">
        <v>60402</v>
      </c>
      <c r="B8252" s="22" t="s">
        <v>8942</v>
      </c>
      <c r="C8252" s="22" t="s">
        <v>1333</v>
      </c>
      <c r="D8252" s="27" t="s">
        <v>8929</v>
      </c>
      <c r="E8252" s="24" t="s">
        <v>4660</v>
      </c>
      <c r="F8252" s="25" t="s">
        <v>5644</v>
      </c>
      <c r="G8252" s="22" t="s">
        <v>24</v>
      </c>
      <c r="H8252" s="26">
        <v>995876</v>
      </c>
      <c r="I8252" s="28"/>
      <c r="J8252" s="26">
        <v>79670</v>
      </c>
      <c r="K8252" s="26">
        <v>1075546</v>
      </c>
      <c r="L8252" s="22" t="s">
        <v>1336</v>
      </c>
      <c r="M8252" s="22"/>
      <c r="N8252">
        <f t="shared" si="488"/>
        <v>52148</v>
      </c>
      <c r="O8252">
        <f>+VLOOKUP(N8252,'Thanh toán '!O$8:P$8099,2,0)</f>
        <v>1075546</v>
      </c>
      <c r="P8252">
        <f t="shared" si="489"/>
        <v>1075546</v>
      </c>
      <c r="Q8252" s="30">
        <f t="shared" si="490"/>
        <v>0</v>
      </c>
    </row>
    <row r="8253" spans="1:17" ht="26.3" hidden="1" x14ac:dyDescent="0.3">
      <c r="A8253" s="21">
        <v>60404</v>
      </c>
      <c r="B8253" s="22" t="s">
        <v>8943</v>
      </c>
      <c r="C8253" s="22" t="s">
        <v>1333</v>
      </c>
      <c r="D8253" s="27" t="s">
        <v>8929</v>
      </c>
      <c r="E8253" s="24" t="s">
        <v>4660</v>
      </c>
      <c r="F8253" s="25" t="s">
        <v>5644</v>
      </c>
      <c r="G8253" s="22" t="s">
        <v>24</v>
      </c>
      <c r="H8253" s="26">
        <v>922445</v>
      </c>
      <c r="I8253" s="28"/>
      <c r="J8253" s="26">
        <v>73796</v>
      </c>
      <c r="K8253" s="26">
        <v>996241</v>
      </c>
      <c r="L8253" s="22" t="s">
        <v>1336</v>
      </c>
      <c r="M8253" s="22"/>
      <c r="N8253">
        <f t="shared" si="488"/>
        <v>52150</v>
      </c>
      <c r="O8253" t="e">
        <f>+VLOOKUP(N8253,'Thanh toán '!O$8:P$8099,2,0)</f>
        <v>#N/A</v>
      </c>
      <c r="P8253" t="e">
        <f t="shared" si="489"/>
        <v>#N/A</v>
      </c>
      <c r="Q8253" s="30" t="e">
        <f t="shared" si="490"/>
        <v>#N/A</v>
      </c>
    </row>
    <row r="8254" spans="1:17" ht="26.3" hidden="1" x14ac:dyDescent="0.3">
      <c r="A8254" s="21">
        <v>60405</v>
      </c>
      <c r="B8254" s="22" t="s">
        <v>8944</v>
      </c>
      <c r="C8254" s="22" t="s">
        <v>1333</v>
      </c>
      <c r="D8254" s="27" t="s">
        <v>8929</v>
      </c>
      <c r="E8254" s="24" t="s">
        <v>4660</v>
      </c>
      <c r="F8254" s="25" t="s">
        <v>5644</v>
      </c>
      <c r="G8254" s="22" t="s">
        <v>24</v>
      </c>
      <c r="H8254" s="26">
        <v>1289600</v>
      </c>
      <c r="I8254" s="28"/>
      <c r="J8254" s="26">
        <v>103168</v>
      </c>
      <c r="K8254" s="26">
        <v>1392768</v>
      </c>
      <c r="L8254" s="22" t="s">
        <v>1336</v>
      </c>
      <c r="M8254" s="22"/>
      <c r="N8254">
        <f t="shared" si="488"/>
        <v>52151</v>
      </c>
      <c r="O8254">
        <f>+VLOOKUP(N8254,'Thanh toán '!O$8:P$8099,2,0)</f>
        <v>1392768</v>
      </c>
      <c r="P8254">
        <f t="shared" si="489"/>
        <v>1392768</v>
      </c>
      <c r="Q8254" s="30">
        <f t="shared" si="490"/>
        <v>0</v>
      </c>
    </row>
    <row r="8255" spans="1:17" hidden="1" x14ac:dyDescent="0.3">
      <c r="A8255" s="21">
        <v>60406</v>
      </c>
      <c r="B8255" s="22" t="s">
        <v>8945</v>
      </c>
      <c r="C8255" s="22" t="s">
        <v>1333</v>
      </c>
      <c r="D8255" s="27" t="s">
        <v>8929</v>
      </c>
      <c r="E8255" s="24" t="s">
        <v>4612</v>
      </c>
      <c r="F8255" s="25" t="s">
        <v>4613</v>
      </c>
      <c r="G8255" s="22" t="s">
        <v>39</v>
      </c>
      <c r="H8255" s="26">
        <v>926129</v>
      </c>
      <c r="I8255" s="28"/>
      <c r="J8255" s="26">
        <v>74090</v>
      </c>
      <c r="K8255" s="26">
        <v>1000219</v>
      </c>
      <c r="L8255" s="22" t="s">
        <v>1336</v>
      </c>
      <c r="M8255" s="22"/>
      <c r="N8255">
        <f t="shared" si="488"/>
        <v>52152</v>
      </c>
      <c r="O8255">
        <f>+VLOOKUP(N8255,'Thanh toán '!O$8:P$8099,2,0)</f>
        <v>1000219</v>
      </c>
      <c r="P8255">
        <f t="shared" si="489"/>
        <v>1000219</v>
      </c>
      <c r="Q8255" s="30">
        <f t="shared" si="490"/>
        <v>0</v>
      </c>
    </row>
    <row r="8256" spans="1:17" ht="26.3" hidden="1" x14ac:dyDescent="0.3">
      <c r="A8256" s="21">
        <v>60410</v>
      </c>
      <c r="B8256" s="22" t="s">
        <v>8946</v>
      </c>
      <c r="C8256" s="22" t="s">
        <v>1333</v>
      </c>
      <c r="D8256" s="27" t="s">
        <v>8929</v>
      </c>
      <c r="E8256" s="24" t="s">
        <v>4660</v>
      </c>
      <c r="F8256" s="25" t="s">
        <v>5644</v>
      </c>
      <c r="G8256" s="22" t="s">
        <v>24</v>
      </c>
      <c r="H8256" s="26">
        <v>2106456</v>
      </c>
      <c r="I8256" s="28"/>
      <c r="J8256" s="26">
        <v>168516</v>
      </c>
      <c r="K8256" s="26">
        <v>2274972</v>
      </c>
      <c r="L8256" s="22" t="s">
        <v>1336</v>
      </c>
      <c r="M8256" s="22"/>
      <c r="N8256">
        <f t="shared" si="488"/>
        <v>52156</v>
      </c>
      <c r="O8256" t="e">
        <f>+VLOOKUP(N8256,'Thanh toán '!O$8:P$8099,2,0)</f>
        <v>#N/A</v>
      </c>
      <c r="P8256" t="e">
        <f t="shared" si="489"/>
        <v>#N/A</v>
      </c>
      <c r="Q8256" s="30" t="e">
        <f t="shared" si="490"/>
        <v>#N/A</v>
      </c>
    </row>
    <row r="8257" spans="1:17" ht="26.3" hidden="1" x14ac:dyDescent="0.3">
      <c r="A8257" s="21">
        <v>60411</v>
      </c>
      <c r="B8257" s="22" t="s">
        <v>8947</v>
      </c>
      <c r="C8257" s="22" t="s">
        <v>1333</v>
      </c>
      <c r="D8257" s="27" t="s">
        <v>8929</v>
      </c>
      <c r="E8257" s="24" t="s">
        <v>4660</v>
      </c>
      <c r="F8257" s="25" t="s">
        <v>5644</v>
      </c>
      <c r="G8257" s="22" t="s">
        <v>24</v>
      </c>
      <c r="H8257" s="26">
        <v>1844890</v>
      </c>
      <c r="I8257" s="28"/>
      <c r="J8257" s="26">
        <v>147591</v>
      </c>
      <c r="K8257" s="26">
        <v>1992481</v>
      </c>
      <c r="L8257" s="22" t="s">
        <v>1336</v>
      </c>
      <c r="M8257" s="22"/>
      <c r="N8257">
        <f t="shared" si="488"/>
        <v>52157</v>
      </c>
      <c r="O8257">
        <f>+VLOOKUP(N8257,'Thanh toán '!O$8:P$8099,2,0)</f>
        <v>1992481</v>
      </c>
      <c r="P8257">
        <f t="shared" si="489"/>
        <v>1992481</v>
      </c>
      <c r="Q8257" s="30">
        <f t="shared" si="490"/>
        <v>0</v>
      </c>
    </row>
    <row r="8258" spans="1:17" ht="26.3" hidden="1" x14ac:dyDescent="0.3">
      <c r="A8258" s="21">
        <v>60412</v>
      </c>
      <c r="B8258" s="22" t="s">
        <v>8948</v>
      </c>
      <c r="C8258" s="22" t="s">
        <v>1333</v>
      </c>
      <c r="D8258" s="27" t="s">
        <v>8929</v>
      </c>
      <c r="E8258" s="24" t="s">
        <v>4660</v>
      </c>
      <c r="F8258" s="25" t="s">
        <v>5644</v>
      </c>
      <c r="G8258" s="22" t="s">
        <v>24</v>
      </c>
      <c r="H8258" s="26">
        <v>1400658</v>
      </c>
      <c r="I8258" s="28"/>
      <c r="J8258" s="26">
        <v>112053</v>
      </c>
      <c r="K8258" s="26">
        <v>1512711</v>
      </c>
      <c r="L8258" s="22" t="s">
        <v>1336</v>
      </c>
      <c r="M8258" s="22"/>
      <c r="N8258">
        <f t="shared" si="488"/>
        <v>52158</v>
      </c>
      <c r="O8258">
        <f>+VLOOKUP(N8258,'Thanh toán '!O$8:P$8099,2,0)</f>
        <v>1512711</v>
      </c>
      <c r="P8258">
        <f t="shared" si="489"/>
        <v>1512711</v>
      </c>
      <c r="Q8258" s="30">
        <f t="shared" si="490"/>
        <v>0</v>
      </c>
    </row>
    <row r="8259" spans="1:17" ht="26.3" hidden="1" x14ac:dyDescent="0.3">
      <c r="A8259" s="21">
        <v>60413</v>
      </c>
      <c r="B8259" s="22" t="s">
        <v>8949</v>
      </c>
      <c r="C8259" s="22" t="s">
        <v>1333</v>
      </c>
      <c r="D8259" s="27" t="s">
        <v>8929</v>
      </c>
      <c r="E8259" s="24" t="s">
        <v>4660</v>
      </c>
      <c r="F8259" s="25" t="s">
        <v>5644</v>
      </c>
      <c r="G8259" s="22" t="s">
        <v>24</v>
      </c>
      <c r="H8259" s="26">
        <v>1400658</v>
      </c>
      <c r="I8259" s="28"/>
      <c r="J8259" s="26">
        <v>112053</v>
      </c>
      <c r="K8259" s="26">
        <v>1512711</v>
      </c>
      <c r="L8259" s="22" t="s">
        <v>1336</v>
      </c>
      <c r="M8259" s="22"/>
      <c r="N8259">
        <f t="shared" si="488"/>
        <v>52159</v>
      </c>
      <c r="O8259" t="e">
        <f>+VLOOKUP(N8259,'Thanh toán '!O$8:P$8099,2,0)</f>
        <v>#N/A</v>
      </c>
      <c r="P8259" t="e">
        <f t="shared" si="489"/>
        <v>#N/A</v>
      </c>
      <c r="Q8259" s="30" t="e">
        <f t="shared" si="490"/>
        <v>#N/A</v>
      </c>
    </row>
    <row r="8260" spans="1:17" ht="26.3" hidden="1" x14ac:dyDescent="0.3">
      <c r="A8260" s="21">
        <v>60414</v>
      </c>
      <c r="B8260" s="22" t="s">
        <v>8950</v>
      </c>
      <c r="C8260" s="22" t="s">
        <v>1333</v>
      </c>
      <c r="D8260" s="27" t="s">
        <v>8929</v>
      </c>
      <c r="E8260" s="24" t="s">
        <v>4660</v>
      </c>
      <c r="F8260" s="25" t="s">
        <v>5644</v>
      </c>
      <c r="G8260" s="22" t="s">
        <v>24</v>
      </c>
      <c r="H8260" s="26">
        <v>995876</v>
      </c>
      <c r="I8260" s="28"/>
      <c r="J8260" s="26">
        <v>79670</v>
      </c>
      <c r="K8260" s="26">
        <v>1075546</v>
      </c>
      <c r="L8260" s="22" t="s">
        <v>1336</v>
      </c>
      <c r="M8260" s="22"/>
      <c r="N8260">
        <f t="shared" si="488"/>
        <v>52160</v>
      </c>
      <c r="O8260">
        <f>+VLOOKUP(N8260,'Thanh toán '!O$8:P$8099,2,0)</f>
        <v>1075546</v>
      </c>
      <c r="P8260">
        <f t="shared" si="489"/>
        <v>1075546</v>
      </c>
      <c r="Q8260" s="30">
        <f t="shared" si="490"/>
        <v>0</v>
      </c>
    </row>
    <row r="8261" spans="1:17" ht="26.3" hidden="1" x14ac:dyDescent="0.3">
      <c r="A8261" s="21">
        <v>60415</v>
      </c>
      <c r="B8261" s="22" t="s">
        <v>8951</v>
      </c>
      <c r="C8261" s="22" t="s">
        <v>1333</v>
      </c>
      <c r="D8261" s="27" t="s">
        <v>8929</v>
      </c>
      <c r="E8261" s="24" t="s">
        <v>4660</v>
      </c>
      <c r="F8261" s="25" t="s">
        <v>5644</v>
      </c>
      <c r="G8261" s="22" t="s">
        <v>24</v>
      </c>
      <c r="H8261" s="26">
        <v>1110580</v>
      </c>
      <c r="I8261" s="28"/>
      <c r="J8261" s="26">
        <v>88846</v>
      </c>
      <c r="K8261" s="26">
        <v>1199426</v>
      </c>
      <c r="L8261" s="22" t="s">
        <v>1336</v>
      </c>
      <c r="M8261" s="22"/>
      <c r="N8261">
        <f t="shared" si="488"/>
        <v>52161</v>
      </c>
      <c r="O8261" t="e">
        <f>+VLOOKUP(N8261,'Thanh toán '!O$8:P$8099,2,0)</f>
        <v>#N/A</v>
      </c>
      <c r="P8261" t="e">
        <f t="shared" si="489"/>
        <v>#N/A</v>
      </c>
      <c r="Q8261" s="30" t="e">
        <f t="shared" si="490"/>
        <v>#N/A</v>
      </c>
    </row>
    <row r="8262" spans="1:17" ht="26.3" hidden="1" x14ac:dyDescent="0.3">
      <c r="A8262" s="21">
        <v>60416</v>
      </c>
      <c r="B8262" s="22" t="s">
        <v>8952</v>
      </c>
      <c r="C8262" s="22" t="s">
        <v>1333</v>
      </c>
      <c r="D8262" s="27" t="s">
        <v>8929</v>
      </c>
      <c r="E8262" s="24" t="s">
        <v>4660</v>
      </c>
      <c r="F8262" s="25" t="s">
        <v>5644</v>
      </c>
      <c r="G8262" s="22" t="s">
        <v>24</v>
      </c>
      <c r="H8262" s="26">
        <v>1844890</v>
      </c>
      <c r="I8262" s="28"/>
      <c r="J8262" s="26">
        <v>147591</v>
      </c>
      <c r="K8262" s="26">
        <v>1992481</v>
      </c>
      <c r="L8262" s="22" t="s">
        <v>1336</v>
      </c>
      <c r="M8262" s="22"/>
      <c r="N8262">
        <f t="shared" ref="N8262:N8325" si="491">+B8262*1</f>
        <v>52162</v>
      </c>
      <c r="O8262">
        <f>+VLOOKUP(N8262,'Thanh toán '!O$8:P$8099,2,0)</f>
        <v>1992481</v>
      </c>
      <c r="P8262">
        <f t="shared" ref="P8262:P8325" si="492">+O8262</f>
        <v>1992481</v>
      </c>
      <c r="Q8262" s="30">
        <f t="shared" si="490"/>
        <v>0</v>
      </c>
    </row>
    <row r="8263" spans="1:17" ht="26.3" hidden="1" x14ac:dyDescent="0.3">
      <c r="A8263" s="21">
        <v>60417</v>
      </c>
      <c r="B8263" s="22" t="s">
        <v>8953</v>
      </c>
      <c r="C8263" s="22" t="s">
        <v>1333</v>
      </c>
      <c r="D8263" s="27" t="s">
        <v>8929</v>
      </c>
      <c r="E8263" s="24" t="s">
        <v>4660</v>
      </c>
      <c r="F8263" s="25" t="s">
        <v>5644</v>
      </c>
      <c r="G8263" s="22" t="s">
        <v>24</v>
      </c>
      <c r="H8263" s="26">
        <v>1844890</v>
      </c>
      <c r="I8263" s="28"/>
      <c r="J8263" s="26">
        <v>147591</v>
      </c>
      <c r="K8263" s="26">
        <v>1992481</v>
      </c>
      <c r="L8263" s="22" t="s">
        <v>1336</v>
      </c>
      <c r="M8263" s="22"/>
      <c r="N8263">
        <f t="shared" si="491"/>
        <v>52163</v>
      </c>
      <c r="O8263" t="e">
        <f>+VLOOKUP(N8263,'Thanh toán '!O$8:P$8099,2,0)</f>
        <v>#N/A</v>
      </c>
      <c r="P8263" t="e">
        <f t="shared" si="492"/>
        <v>#N/A</v>
      </c>
      <c r="Q8263" s="30" t="e">
        <f t="shared" si="490"/>
        <v>#N/A</v>
      </c>
    </row>
    <row r="8264" spans="1:17" ht="26.3" hidden="1" x14ac:dyDescent="0.3">
      <c r="A8264" s="21">
        <v>60418</v>
      </c>
      <c r="B8264" s="22" t="s">
        <v>8954</v>
      </c>
      <c r="C8264" s="22" t="s">
        <v>1333</v>
      </c>
      <c r="D8264" s="27" t="s">
        <v>8929</v>
      </c>
      <c r="E8264" s="24" t="s">
        <v>4660</v>
      </c>
      <c r="F8264" s="25" t="s">
        <v>5644</v>
      </c>
      <c r="G8264" s="22" t="s">
        <v>24</v>
      </c>
      <c r="H8264" s="26">
        <v>1844890</v>
      </c>
      <c r="I8264" s="28"/>
      <c r="J8264" s="26">
        <v>147591</v>
      </c>
      <c r="K8264" s="26">
        <v>1992481</v>
      </c>
      <c r="L8264" s="22" t="s">
        <v>1336</v>
      </c>
      <c r="M8264" s="22"/>
      <c r="N8264">
        <f t="shared" si="491"/>
        <v>52164</v>
      </c>
      <c r="O8264">
        <f>+VLOOKUP(N8264,'Thanh toán '!O$8:P$8099,2,0)</f>
        <v>1992481</v>
      </c>
      <c r="P8264">
        <f t="shared" si="492"/>
        <v>1992481</v>
      </c>
      <c r="Q8264" s="30">
        <f t="shared" si="490"/>
        <v>0</v>
      </c>
    </row>
    <row r="8265" spans="1:17" ht="26.3" hidden="1" x14ac:dyDescent="0.3">
      <c r="A8265" s="21">
        <v>60419</v>
      </c>
      <c r="B8265" s="22" t="s">
        <v>8955</v>
      </c>
      <c r="C8265" s="22" t="s">
        <v>1333</v>
      </c>
      <c r="D8265" s="27" t="s">
        <v>8929</v>
      </c>
      <c r="E8265" s="24" t="s">
        <v>4660</v>
      </c>
      <c r="F8265" s="25" t="s">
        <v>5644</v>
      </c>
      <c r="G8265" s="22" t="s">
        <v>24</v>
      </c>
      <c r="H8265" s="26">
        <v>1289600</v>
      </c>
      <c r="I8265" s="28"/>
      <c r="J8265" s="26">
        <v>103168</v>
      </c>
      <c r="K8265" s="26">
        <v>1392768</v>
      </c>
      <c r="L8265" s="22" t="s">
        <v>1336</v>
      </c>
      <c r="M8265" s="22"/>
      <c r="N8265">
        <f t="shared" si="491"/>
        <v>52165</v>
      </c>
      <c r="O8265" t="e">
        <f>+VLOOKUP(N8265,'Thanh toán '!O$8:P$8099,2,0)</f>
        <v>#N/A</v>
      </c>
      <c r="P8265" t="e">
        <f t="shared" si="492"/>
        <v>#N/A</v>
      </c>
      <c r="Q8265" s="30" t="e">
        <f t="shared" si="490"/>
        <v>#N/A</v>
      </c>
    </row>
    <row r="8266" spans="1:17" ht="26.3" hidden="1" x14ac:dyDescent="0.3">
      <c r="A8266" s="21">
        <v>60420</v>
      </c>
      <c r="B8266" s="22" t="s">
        <v>8956</v>
      </c>
      <c r="C8266" s="22" t="s">
        <v>1333</v>
      </c>
      <c r="D8266" s="27" t="s">
        <v>8929</v>
      </c>
      <c r="E8266" s="24" t="s">
        <v>4660</v>
      </c>
      <c r="F8266" s="25" t="s">
        <v>5644</v>
      </c>
      <c r="G8266" s="22" t="s">
        <v>24</v>
      </c>
      <c r="H8266" s="26">
        <v>1289600</v>
      </c>
      <c r="I8266" s="28"/>
      <c r="J8266" s="26">
        <v>103168</v>
      </c>
      <c r="K8266" s="26">
        <v>1392768</v>
      </c>
      <c r="L8266" s="22" t="s">
        <v>1336</v>
      </c>
      <c r="M8266" s="22"/>
      <c r="N8266">
        <f t="shared" si="491"/>
        <v>52166</v>
      </c>
      <c r="O8266">
        <f>+VLOOKUP(N8266,'Thanh toán '!O$8:P$8099,2,0)</f>
        <v>1392768</v>
      </c>
      <c r="P8266">
        <f t="shared" si="492"/>
        <v>1392768</v>
      </c>
      <c r="Q8266" s="30">
        <f t="shared" si="490"/>
        <v>0</v>
      </c>
    </row>
    <row r="8267" spans="1:17" ht="26.3" hidden="1" x14ac:dyDescent="0.3">
      <c r="A8267" s="21">
        <v>60421</v>
      </c>
      <c r="B8267" s="22" t="s">
        <v>8957</v>
      </c>
      <c r="C8267" s="22" t="s">
        <v>1333</v>
      </c>
      <c r="D8267" s="27" t="s">
        <v>8929</v>
      </c>
      <c r="E8267" s="24" t="s">
        <v>4660</v>
      </c>
      <c r="F8267" s="25" t="s">
        <v>5644</v>
      </c>
      <c r="G8267" s="22" t="s">
        <v>24</v>
      </c>
      <c r="H8267" s="26">
        <v>1289600</v>
      </c>
      <c r="I8267" s="28"/>
      <c r="J8267" s="26">
        <v>103168</v>
      </c>
      <c r="K8267" s="26">
        <v>1392768</v>
      </c>
      <c r="L8267" s="22" t="s">
        <v>1336</v>
      </c>
      <c r="M8267" s="22"/>
      <c r="N8267">
        <f t="shared" si="491"/>
        <v>52167</v>
      </c>
      <c r="O8267" t="e">
        <f>+VLOOKUP(N8267,'Thanh toán '!O$8:P$8099,2,0)</f>
        <v>#N/A</v>
      </c>
      <c r="P8267" t="e">
        <f t="shared" si="492"/>
        <v>#N/A</v>
      </c>
      <c r="Q8267" s="30" t="e">
        <f t="shared" si="490"/>
        <v>#N/A</v>
      </c>
    </row>
    <row r="8268" spans="1:17" ht="26.3" hidden="1" x14ac:dyDescent="0.3">
      <c r="A8268" s="21">
        <v>60422</v>
      </c>
      <c r="B8268" s="22" t="s">
        <v>8958</v>
      </c>
      <c r="C8268" s="22" t="s">
        <v>1333</v>
      </c>
      <c r="D8268" s="27" t="s">
        <v>8929</v>
      </c>
      <c r="E8268" s="24" t="s">
        <v>4660</v>
      </c>
      <c r="F8268" s="25" t="s">
        <v>5644</v>
      </c>
      <c r="G8268" s="22" t="s">
        <v>24</v>
      </c>
      <c r="H8268" s="26">
        <v>995876</v>
      </c>
      <c r="I8268" s="28"/>
      <c r="J8268" s="26">
        <v>79670</v>
      </c>
      <c r="K8268" s="26">
        <v>1075546</v>
      </c>
      <c r="L8268" s="22" t="s">
        <v>1336</v>
      </c>
      <c r="M8268" s="22"/>
      <c r="N8268">
        <f t="shared" si="491"/>
        <v>52168</v>
      </c>
      <c r="O8268" t="e">
        <f>+VLOOKUP(N8268,'Thanh toán '!O$8:P$8099,2,0)</f>
        <v>#N/A</v>
      </c>
      <c r="P8268" t="e">
        <f t="shared" si="492"/>
        <v>#N/A</v>
      </c>
      <c r="Q8268" s="30" t="e">
        <f t="shared" si="490"/>
        <v>#N/A</v>
      </c>
    </row>
    <row r="8269" spans="1:17" ht="26.3" hidden="1" x14ac:dyDescent="0.3">
      <c r="A8269" s="21">
        <v>60423</v>
      </c>
      <c r="B8269" s="22" t="s">
        <v>8959</v>
      </c>
      <c r="C8269" s="22" t="s">
        <v>1333</v>
      </c>
      <c r="D8269" s="27" t="s">
        <v>8929</v>
      </c>
      <c r="E8269" s="24" t="s">
        <v>4660</v>
      </c>
      <c r="F8269" s="25" t="s">
        <v>5644</v>
      </c>
      <c r="G8269" s="22" t="s">
        <v>24</v>
      </c>
      <c r="H8269" s="26">
        <v>1289600</v>
      </c>
      <c r="I8269" s="28"/>
      <c r="J8269" s="26">
        <v>103168</v>
      </c>
      <c r="K8269" s="26">
        <v>1392768</v>
      </c>
      <c r="L8269" s="22" t="s">
        <v>1336</v>
      </c>
      <c r="M8269" s="22"/>
      <c r="N8269">
        <f t="shared" si="491"/>
        <v>52169</v>
      </c>
      <c r="O8269">
        <f>+VLOOKUP(N8269,'Thanh toán '!O$8:P$8099,2,0)</f>
        <v>1392768</v>
      </c>
      <c r="P8269">
        <f t="shared" si="492"/>
        <v>1392768</v>
      </c>
      <c r="Q8269" s="30">
        <f t="shared" si="490"/>
        <v>0</v>
      </c>
    </row>
    <row r="8270" spans="1:17" ht="26.3" hidden="1" x14ac:dyDescent="0.3">
      <c r="A8270" s="21">
        <v>60448</v>
      </c>
      <c r="B8270" s="22" t="s">
        <v>8960</v>
      </c>
      <c r="C8270" s="22" t="s">
        <v>1333</v>
      </c>
      <c r="D8270" s="27" t="s">
        <v>8929</v>
      </c>
      <c r="E8270" s="24" t="s">
        <v>4862</v>
      </c>
      <c r="F8270" s="25" t="s">
        <v>4863</v>
      </c>
      <c r="G8270" s="22" t="s">
        <v>69</v>
      </c>
      <c r="H8270" s="26">
        <v>1844890</v>
      </c>
      <c r="I8270" s="28"/>
      <c r="J8270" s="26">
        <v>147591</v>
      </c>
      <c r="K8270" s="26">
        <v>1992481</v>
      </c>
      <c r="L8270" s="22" t="s">
        <v>1336</v>
      </c>
      <c r="M8270" s="22"/>
      <c r="N8270">
        <f t="shared" si="491"/>
        <v>52194</v>
      </c>
      <c r="O8270">
        <f>+VLOOKUP(N8270,'Thanh toán '!O$8:P$8099,2,0)</f>
        <v>1992481</v>
      </c>
      <c r="P8270">
        <f t="shared" si="492"/>
        <v>1992481</v>
      </c>
      <c r="Q8270" s="30">
        <f t="shared" si="490"/>
        <v>0</v>
      </c>
    </row>
    <row r="8271" spans="1:17" hidden="1" x14ac:dyDescent="0.3">
      <c r="A8271" s="21">
        <v>60449</v>
      </c>
      <c r="B8271" s="22" t="s">
        <v>8961</v>
      </c>
      <c r="C8271" s="22" t="s">
        <v>1333</v>
      </c>
      <c r="D8271" s="27" t="s">
        <v>8929</v>
      </c>
      <c r="E8271" s="24" t="s">
        <v>5326</v>
      </c>
      <c r="F8271" s="25" t="s">
        <v>5327</v>
      </c>
      <c r="G8271" s="22" t="s">
        <v>549</v>
      </c>
      <c r="H8271" s="26">
        <v>3904525</v>
      </c>
      <c r="I8271" s="28"/>
      <c r="J8271" s="26">
        <v>312362</v>
      </c>
      <c r="K8271" s="26">
        <v>4216887</v>
      </c>
      <c r="L8271" s="22" t="s">
        <v>1336</v>
      </c>
      <c r="M8271" s="22"/>
      <c r="N8271">
        <f t="shared" si="491"/>
        <v>52195</v>
      </c>
      <c r="O8271">
        <f>+VLOOKUP(N8271,'Thanh toán '!O$8:P$8099,2,0)</f>
        <v>4216887</v>
      </c>
      <c r="P8271">
        <f t="shared" si="492"/>
        <v>4216887</v>
      </c>
      <c r="Q8271" s="30">
        <f t="shared" si="490"/>
        <v>0</v>
      </c>
    </row>
    <row r="8272" spans="1:17" ht="26.3" hidden="1" x14ac:dyDescent="0.3">
      <c r="A8272" s="21">
        <v>60924</v>
      </c>
      <c r="B8272" s="22" t="s">
        <v>8962</v>
      </c>
      <c r="C8272" s="22" t="s">
        <v>1333</v>
      </c>
      <c r="D8272" s="27" t="s">
        <v>8963</v>
      </c>
      <c r="E8272" s="24" t="s">
        <v>4901</v>
      </c>
      <c r="F8272" s="25" t="s">
        <v>4902</v>
      </c>
      <c r="G8272" s="22" t="s">
        <v>296</v>
      </c>
      <c r="H8272" s="26">
        <v>3035550</v>
      </c>
      <c r="I8272" s="28"/>
      <c r="J8272" s="26">
        <v>242844</v>
      </c>
      <c r="K8272" s="26">
        <v>3278394</v>
      </c>
      <c r="L8272" s="22" t="s">
        <v>1336</v>
      </c>
      <c r="M8272" s="22"/>
      <c r="N8272">
        <f t="shared" si="491"/>
        <v>52675</v>
      </c>
      <c r="O8272">
        <f>+VLOOKUP(N8272,'Thanh toán '!O$8:P$8099,2,0)</f>
        <v>3278394</v>
      </c>
      <c r="P8272">
        <f t="shared" si="492"/>
        <v>3278394</v>
      </c>
      <c r="Q8272" s="30">
        <f t="shared" si="490"/>
        <v>0</v>
      </c>
    </row>
    <row r="8273" spans="1:17" hidden="1" x14ac:dyDescent="0.3">
      <c r="A8273" s="21">
        <v>60935</v>
      </c>
      <c r="B8273" s="22" t="s">
        <v>8964</v>
      </c>
      <c r="C8273" s="22" t="s">
        <v>1333</v>
      </c>
      <c r="D8273" s="27" t="s">
        <v>8963</v>
      </c>
      <c r="E8273" s="24" t="s">
        <v>4612</v>
      </c>
      <c r="F8273" s="25" t="s">
        <v>4613</v>
      </c>
      <c r="G8273" s="22" t="s">
        <v>39</v>
      </c>
      <c r="H8273" s="26">
        <v>1091828</v>
      </c>
      <c r="I8273" s="28"/>
      <c r="J8273" s="26">
        <v>87346</v>
      </c>
      <c r="K8273" s="26">
        <v>1179174</v>
      </c>
      <c r="L8273" s="22" t="s">
        <v>1336</v>
      </c>
      <c r="M8273" s="22"/>
      <c r="N8273">
        <f t="shared" si="491"/>
        <v>52686</v>
      </c>
      <c r="O8273" t="e">
        <f>+VLOOKUP(N8273,'Thanh toán '!O$8:P$8099,2,0)</f>
        <v>#N/A</v>
      </c>
      <c r="P8273" t="e">
        <f t="shared" si="492"/>
        <v>#N/A</v>
      </c>
      <c r="Q8273" s="30" t="e">
        <f t="shared" si="490"/>
        <v>#N/A</v>
      </c>
    </row>
    <row r="8274" spans="1:17" hidden="1" x14ac:dyDescent="0.3">
      <c r="A8274" s="21">
        <v>60951</v>
      </c>
      <c r="B8274" s="22" t="s">
        <v>8965</v>
      </c>
      <c r="C8274" s="22" t="s">
        <v>1333</v>
      </c>
      <c r="D8274" s="27" t="s">
        <v>8963</v>
      </c>
      <c r="E8274" s="24" t="s">
        <v>4612</v>
      </c>
      <c r="F8274" s="25" t="s">
        <v>4613</v>
      </c>
      <c r="G8274" s="22" t="s">
        <v>39</v>
      </c>
      <c r="H8274" s="26">
        <v>870438</v>
      </c>
      <c r="I8274" s="28"/>
      <c r="J8274" s="26">
        <v>69635</v>
      </c>
      <c r="K8274" s="26">
        <v>940073</v>
      </c>
      <c r="L8274" s="22" t="s">
        <v>1336</v>
      </c>
      <c r="M8274" s="22"/>
      <c r="N8274">
        <f t="shared" si="491"/>
        <v>52702</v>
      </c>
      <c r="O8274" t="e">
        <f>+VLOOKUP(N8274,'Thanh toán '!O$8:P$8099,2,0)</f>
        <v>#N/A</v>
      </c>
      <c r="P8274" t="e">
        <f t="shared" si="492"/>
        <v>#N/A</v>
      </c>
      <c r="Q8274" s="30" t="e">
        <f t="shared" si="490"/>
        <v>#N/A</v>
      </c>
    </row>
    <row r="8275" spans="1:17" hidden="1" x14ac:dyDescent="0.3">
      <c r="A8275" s="21">
        <v>60952</v>
      </c>
      <c r="B8275" s="22" t="s">
        <v>8966</v>
      </c>
      <c r="C8275" s="22" t="s">
        <v>1333</v>
      </c>
      <c r="D8275" s="27" t="s">
        <v>8963</v>
      </c>
      <c r="E8275" s="24" t="s">
        <v>4612</v>
      </c>
      <c r="F8275" s="25" t="s">
        <v>4613</v>
      </c>
      <c r="G8275" s="22" t="s">
        <v>39</v>
      </c>
      <c r="H8275" s="26">
        <v>1041977</v>
      </c>
      <c r="I8275" s="28"/>
      <c r="J8275" s="26">
        <v>83358</v>
      </c>
      <c r="K8275" s="26">
        <v>1125335</v>
      </c>
      <c r="L8275" s="22" t="s">
        <v>1336</v>
      </c>
      <c r="M8275" s="22"/>
      <c r="N8275">
        <f t="shared" si="491"/>
        <v>52703</v>
      </c>
      <c r="O8275" t="e">
        <f>+VLOOKUP(N8275,'Thanh toán '!O$8:P$8099,2,0)</f>
        <v>#N/A</v>
      </c>
      <c r="P8275" t="e">
        <f t="shared" si="492"/>
        <v>#N/A</v>
      </c>
      <c r="Q8275" s="30" t="e">
        <f t="shared" ref="Q8275:Q8338" si="493">+O8275-K8275</f>
        <v>#N/A</v>
      </c>
    </row>
    <row r="8276" spans="1:17" hidden="1" x14ac:dyDescent="0.3">
      <c r="A8276" s="21">
        <v>60954</v>
      </c>
      <c r="B8276" s="22" t="s">
        <v>8967</v>
      </c>
      <c r="C8276" s="22" t="s">
        <v>1333</v>
      </c>
      <c r="D8276" s="27" t="s">
        <v>8963</v>
      </c>
      <c r="E8276" s="24" t="s">
        <v>4671</v>
      </c>
      <c r="F8276" s="25" t="s">
        <v>4672</v>
      </c>
      <c r="G8276" s="22" t="s">
        <v>711</v>
      </c>
      <c r="H8276" s="26">
        <v>1791420</v>
      </c>
      <c r="I8276" s="28"/>
      <c r="J8276" s="26">
        <v>143314</v>
      </c>
      <c r="K8276" s="26">
        <v>1934734</v>
      </c>
      <c r="L8276" s="22" t="s">
        <v>1336</v>
      </c>
      <c r="M8276" s="22"/>
      <c r="N8276">
        <f t="shared" si="491"/>
        <v>52705</v>
      </c>
      <c r="O8276">
        <f>+VLOOKUP(N8276,'Thanh toán '!O$8:P$8099,2,0)</f>
        <v>1934734</v>
      </c>
      <c r="P8276">
        <f t="shared" si="492"/>
        <v>1934734</v>
      </c>
      <c r="Q8276" s="30">
        <f t="shared" si="493"/>
        <v>0</v>
      </c>
    </row>
    <row r="8277" spans="1:17" hidden="1" x14ac:dyDescent="0.3">
      <c r="A8277" s="21">
        <v>60955</v>
      </c>
      <c r="B8277" s="22" t="s">
        <v>8968</v>
      </c>
      <c r="C8277" s="22" t="s">
        <v>1333</v>
      </c>
      <c r="D8277" s="27" t="s">
        <v>8963</v>
      </c>
      <c r="E8277" s="24" t="s">
        <v>4612</v>
      </c>
      <c r="F8277" s="25" t="s">
        <v>4613</v>
      </c>
      <c r="G8277" s="22" t="s">
        <v>39</v>
      </c>
      <c r="H8277" s="26">
        <v>1151490</v>
      </c>
      <c r="I8277" s="28"/>
      <c r="J8277" s="26">
        <v>92119</v>
      </c>
      <c r="K8277" s="26">
        <v>1243609</v>
      </c>
      <c r="L8277" s="22" t="s">
        <v>1336</v>
      </c>
      <c r="M8277" s="22"/>
      <c r="N8277">
        <f t="shared" si="491"/>
        <v>52706</v>
      </c>
      <c r="O8277">
        <f>+VLOOKUP(N8277,'Thanh toán '!O$8:P$8099,2,0)</f>
        <v>1243609</v>
      </c>
      <c r="P8277">
        <f t="shared" si="492"/>
        <v>1243609</v>
      </c>
      <c r="Q8277" s="30">
        <f t="shared" si="493"/>
        <v>0</v>
      </c>
    </row>
    <row r="8278" spans="1:17" hidden="1" x14ac:dyDescent="0.3">
      <c r="A8278" s="21">
        <v>60956</v>
      </c>
      <c r="B8278" s="22" t="s">
        <v>8969</v>
      </c>
      <c r="C8278" s="22" t="s">
        <v>1333</v>
      </c>
      <c r="D8278" s="27" t="s">
        <v>8963</v>
      </c>
      <c r="E8278" s="24" t="s">
        <v>4612</v>
      </c>
      <c r="F8278" s="25" t="s">
        <v>4613</v>
      </c>
      <c r="G8278" s="22" t="s">
        <v>39</v>
      </c>
      <c r="H8278" s="26">
        <v>250910</v>
      </c>
      <c r="I8278" s="28"/>
      <c r="J8278" s="26">
        <v>20073</v>
      </c>
      <c r="K8278" s="26">
        <v>270983</v>
      </c>
      <c r="L8278" s="22" t="s">
        <v>1336</v>
      </c>
      <c r="M8278" s="22"/>
      <c r="N8278">
        <f t="shared" si="491"/>
        <v>52707</v>
      </c>
      <c r="O8278" t="e">
        <f>+VLOOKUP(N8278,'Thanh toán '!O$8:P$8099,2,0)</f>
        <v>#N/A</v>
      </c>
      <c r="P8278" t="e">
        <f t="shared" si="492"/>
        <v>#N/A</v>
      </c>
      <c r="Q8278" s="30" t="e">
        <f t="shared" si="493"/>
        <v>#N/A</v>
      </c>
    </row>
    <row r="8279" spans="1:17" hidden="1" x14ac:dyDescent="0.3">
      <c r="A8279" s="21">
        <v>60957</v>
      </c>
      <c r="B8279" s="22" t="s">
        <v>8970</v>
      </c>
      <c r="C8279" s="22" t="s">
        <v>1333</v>
      </c>
      <c r="D8279" s="27" t="s">
        <v>8963</v>
      </c>
      <c r="E8279" s="24" t="s">
        <v>32</v>
      </c>
      <c r="F8279" s="25" t="s">
        <v>1335</v>
      </c>
      <c r="G8279" s="22" t="s">
        <v>33</v>
      </c>
      <c r="H8279" s="26">
        <v>1190660</v>
      </c>
      <c r="I8279" s="28"/>
      <c r="J8279" s="26">
        <v>95253</v>
      </c>
      <c r="K8279" s="26">
        <v>1285913</v>
      </c>
      <c r="L8279" s="22" t="s">
        <v>1336</v>
      </c>
      <c r="M8279" s="22"/>
      <c r="N8279">
        <f t="shared" si="491"/>
        <v>52708</v>
      </c>
      <c r="O8279">
        <f>+VLOOKUP(N8279,'Thanh toán '!O$8:P$8099,2,0)</f>
        <v>1285913</v>
      </c>
      <c r="P8279">
        <f t="shared" si="492"/>
        <v>1285913</v>
      </c>
      <c r="Q8279" s="30">
        <f t="shared" si="493"/>
        <v>0</v>
      </c>
    </row>
    <row r="8280" spans="1:17" hidden="1" x14ac:dyDescent="0.3">
      <c r="A8280" s="21">
        <v>60959</v>
      </c>
      <c r="B8280" s="22" t="s">
        <v>8971</v>
      </c>
      <c r="C8280" s="22" t="s">
        <v>1333</v>
      </c>
      <c r="D8280" s="27" t="s">
        <v>8963</v>
      </c>
      <c r="E8280" s="24" t="s">
        <v>4612</v>
      </c>
      <c r="F8280" s="25" t="s">
        <v>4613</v>
      </c>
      <c r="G8280" s="22" t="s">
        <v>39</v>
      </c>
      <c r="H8280" s="26">
        <v>1113031</v>
      </c>
      <c r="I8280" s="28"/>
      <c r="J8280" s="26">
        <v>89042</v>
      </c>
      <c r="K8280" s="26">
        <v>1202073</v>
      </c>
      <c r="L8280" s="22" t="s">
        <v>1336</v>
      </c>
      <c r="M8280" s="22"/>
      <c r="N8280">
        <f t="shared" si="491"/>
        <v>52710</v>
      </c>
      <c r="O8280">
        <f>+VLOOKUP(N8280,'Thanh toán '!O$8:P$8099,2,0)</f>
        <v>1202073</v>
      </c>
      <c r="P8280">
        <f t="shared" si="492"/>
        <v>1202073</v>
      </c>
      <c r="Q8280" s="30">
        <f t="shared" si="493"/>
        <v>0</v>
      </c>
    </row>
    <row r="8281" spans="1:17" hidden="1" x14ac:dyDescent="0.3">
      <c r="A8281" s="21">
        <v>60962</v>
      </c>
      <c r="B8281" s="22" t="s">
        <v>8972</v>
      </c>
      <c r="C8281" s="22" t="s">
        <v>1333</v>
      </c>
      <c r="D8281" s="27" t="s">
        <v>8963</v>
      </c>
      <c r="E8281" s="24" t="s">
        <v>81</v>
      </c>
      <c r="F8281" s="25" t="s">
        <v>1432</v>
      </c>
      <c r="G8281" s="22" t="s">
        <v>82</v>
      </c>
      <c r="H8281" s="26">
        <v>2793945</v>
      </c>
      <c r="I8281" s="28"/>
      <c r="J8281" s="26">
        <v>223516</v>
      </c>
      <c r="K8281" s="26">
        <v>3017461</v>
      </c>
      <c r="L8281" s="22" t="s">
        <v>1336</v>
      </c>
      <c r="M8281" s="22"/>
      <c r="N8281">
        <f t="shared" si="491"/>
        <v>52713</v>
      </c>
      <c r="O8281">
        <f>+VLOOKUP(N8281,'Thanh toán '!O$8:P$8099,2,0)</f>
        <v>3017461</v>
      </c>
      <c r="P8281">
        <f t="shared" si="492"/>
        <v>3017461</v>
      </c>
      <c r="Q8281" s="30">
        <f t="shared" si="493"/>
        <v>0</v>
      </c>
    </row>
    <row r="8282" spans="1:17" hidden="1" x14ac:dyDescent="0.3">
      <c r="A8282" s="21">
        <v>60963</v>
      </c>
      <c r="B8282" s="22" t="s">
        <v>8973</v>
      </c>
      <c r="C8282" s="22" t="s">
        <v>1333</v>
      </c>
      <c r="D8282" s="27" t="s">
        <v>8963</v>
      </c>
      <c r="E8282" s="24" t="s">
        <v>84</v>
      </c>
      <c r="F8282" s="25" t="s">
        <v>5622</v>
      </c>
      <c r="G8282" s="22" t="s">
        <v>85</v>
      </c>
      <c r="H8282" s="26">
        <v>5019200</v>
      </c>
      <c r="I8282" s="28"/>
      <c r="J8282" s="26">
        <v>401536</v>
      </c>
      <c r="K8282" s="26">
        <v>5420736</v>
      </c>
      <c r="L8282" s="22" t="s">
        <v>1336</v>
      </c>
      <c r="M8282" s="22"/>
      <c r="N8282">
        <f t="shared" si="491"/>
        <v>52714</v>
      </c>
      <c r="O8282">
        <f>+VLOOKUP(N8282,'Thanh toán '!O$8:P$8099,2,0)</f>
        <v>5420736</v>
      </c>
      <c r="P8282">
        <f t="shared" si="492"/>
        <v>5420736</v>
      </c>
      <c r="Q8282" s="30">
        <f t="shared" si="493"/>
        <v>0</v>
      </c>
    </row>
    <row r="8283" spans="1:17" hidden="1" x14ac:dyDescent="0.3">
      <c r="A8283" s="21">
        <v>60964</v>
      </c>
      <c r="B8283" s="22" t="s">
        <v>8974</v>
      </c>
      <c r="C8283" s="22" t="s">
        <v>1333</v>
      </c>
      <c r="D8283" s="27" t="s">
        <v>8963</v>
      </c>
      <c r="E8283" s="24" t="s">
        <v>4612</v>
      </c>
      <c r="F8283" s="25" t="s">
        <v>4613</v>
      </c>
      <c r="G8283" s="22" t="s">
        <v>39</v>
      </c>
      <c r="H8283" s="26">
        <v>250910</v>
      </c>
      <c r="I8283" s="28"/>
      <c r="J8283" s="26">
        <v>20073</v>
      </c>
      <c r="K8283" s="26">
        <v>270983</v>
      </c>
      <c r="L8283" s="22" t="s">
        <v>1336</v>
      </c>
      <c r="M8283" s="22"/>
      <c r="N8283">
        <f t="shared" si="491"/>
        <v>52715</v>
      </c>
      <c r="O8283">
        <f>+VLOOKUP(N8283,'Thanh toán '!O$8:P$8099,2,0)</f>
        <v>270983</v>
      </c>
      <c r="P8283">
        <f t="shared" si="492"/>
        <v>270983</v>
      </c>
      <c r="Q8283" s="30">
        <f t="shared" si="493"/>
        <v>0</v>
      </c>
    </row>
    <row r="8284" spans="1:17" hidden="1" x14ac:dyDescent="0.3">
      <c r="A8284" s="21">
        <v>60965</v>
      </c>
      <c r="B8284" s="22" t="s">
        <v>8975</v>
      </c>
      <c r="C8284" s="22" t="s">
        <v>1333</v>
      </c>
      <c r="D8284" s="27" t="s">
        <v>8963</v>
      </c>
      <c r="E8284" s="24" t="s">
        <v>4612</v>
      </c>
      <c r="F8284" s="25" t="s">
        <v>4613</v>
      </c>
      <c r="G8284" s="22" t="s">
        <v>39</v>
      </c>
      <c r="H8284" s="26">
        <v>444232</v>
      </c>
      <c r="I8284" s="28"/>
      <c r="J8284" s="26">
        <v>35539</v>
      </c>
      <c r="K8284" s="26">
        <v>479771</v>
      </c>
      <c r="L8284" s="22" t="s">
        <v>1336</v>
      </c>
      <c r="M8284" s="22"/>
      <c r="N8284">
        <f t="shared" si="491"/>
        <v>52716</v>
      </c>
      <c r="O8284">
        <f>+VLOOKUP(N8284,'Thanh toán '!O$8:P$8099,2,0)</f>
        <v>479771</v>
      </c>
      <c r="P8284">
        <f t="shared" si="492"/>
        <v>479771</v>
      </c>
      <c r="Q8284" s="30">
        <f t="shared" si="493"/>
        <v>0</v>
      </c>
    </row>
    <row r="8285" spans="1:17" hidden="1" x14ac:dyDescent="0.3">
      <c r="A8285" s="21">
        <v>60967</v>
      </c>
      <c r="B8285" s="22" t="s">
        <v>8976</v>
      </c>
      <c r="C8285" s="22" t="s">
        <v>1333</v>
      </c>
      <c r="D8285" s="27" t="s">
        <v>8963</v>
      </c>
      <c r="E8285" s="24" t="s">
        <v>4612</v>
      </c>
      <c r="F8285" s="25" t="s">
        <v>4613</v>
      </c>
      <c r="G8285" s="22" t="s">
        <v>39</v>
      </c>
      <c r="H8285" s="26">
        <v>874899</v>
      </c>
      <c r="I8285" s="28"/>
      <c r="J8285" s="26">
        <v>69992</v>
      </c>
      <c r="K8285" s="26">
        <v>944891</v>
      </c>
      <c r="L8285" s="22" t="s">
        <v>1336</v>
      </c>
      <c r="M8285" s="22"/>
      <c r="N8285">
        <f t="shared" si="491"/>
        <v>52718</v>
      </c>
      <c r="O8285">
        <f>+VLOOKUP(N8285,'Thanh toán '!O$8:P$8099,2,0)</f>
        <v>944891</v>
      </c>
      <c r="P8285">
        <f t="shared" si="492"/>
        <v>944891</v>
      </c>
      <c r="Q8285" s="30">
        <f t="shared" si="493"/>
        <v>0</v>
      </c>
    </row>
    <row r="8286" spans="1:17" hidden="1" x14ac:dyDescent="0.3">
      <c r="A8286" s="21">
        <v>60971</v>
      </c>
      <c r="B8286" s="22" t="s">
        <v>8977</v>
      </c>
      <c r="C8286" s="22" t="s">
        <v>1333</v>
      </c>
      <c r="D8286" s="27" t="s">
        <v>8963</v>
      </c>
      <c r="E8286" s="24" t="s">
        <v>4612</v>
      </c>
      <c r="F8286" s="25" t="s">
        <v>4613</v>
      </c>
      <c r="G8286" s="22" t="s">
        <v>39</v>
      </c>
      <c r="H8286" s="26">
        <v>404782</v>
      </c>
      <c r="I8286" s="28"/>
      <c r="J8286" s="26">
        <v>32383</v>
      </c>
      <c r="K8286" s="26">
        <v>437165</v>
      </c>
      <c r="L8286" s="22" t="s">
        <v>1336</v>
      </c>
      <c r="M8286" s="22"/>
      <c r="N8286">
        <f t="shared" si="491"/>
        <v>52722</v>
      </c>
      <c r="O8286">
        <f>+VLOOKUP(N8286,'Thanh toán '!O$8:P$8099,2,0)</f>
        <v>437165</v>
      </c>
      <c r="P8286">
        <f t="shared" si="492"/>
        <v>437165</v>
      </c>
      <c r="Q8286" s="30">
        <f t="shared" si="493"/>
        <v>0</v>
      </c>
    </row>
    <row r="8287" spans="1:17" hidden="1" x14ac:dyDescent="0.3">
      <c r="A8287" s="21">
        <v>60972</v>
      </c>
      <c r="B8287" s="22" t="s">
        <v>8978</v>
      </c>
      <c r="C8287" s="22" t="s">
        <v>1333</v>
      </c>
      <c r="D8287" s="27" t="s">
        <v>8963</v>
      </c>
      <c r="E8287" s="24" t="s">
        <v>4612</v>
      </c>
      <c r="F8287" s="25" t="s">
        <v>4613</v>
      </c>
      <c r="G8287" s="22" t="s">
        <v>39</v>
      </c>
      <c r="H8287" s="26">
        <v>1110618</v>
      </c>
      <c r="I8287" s="28"/>
      <c r="J8287" s="26">
        <v>88849</v>
      </c>
      <c r="K8287" s="26">
        <v>1199467</v>
      </c>
      <c r="L8287" s="22" t="s">
        <v>1336</v>
      </c>
      <c r="M8287" s="22"/>
      <c r="N8287">
        <f t="shared" si="491"/>
        <v>52723</v>
      </c>
      <c r="O8287">
        <f>+VLOOKUP(N8287,'Thanh toán '!O$8:P$8099,2,0)</f>
        <v>1199467</v>
      </c>
      <c r="P8287">
        <f t="shared" si="492"/>
        <v>1199467</v>
      </c>
      <c r="Q8287" s="30">
        <f t="shared" si="493"/>
        <v>0</v>
      </c>
    </row>
    <row r="8288" spans="1:17" hidden="1" x14ac:dyDescent="0.3">
      <c r="A8288" s="21">
        <v>60975</v>
      </c>
      <c r="B8288" s="22" t="s">
        <v>8979</v>
      </c>
      <c r="C8288" s="22" t="s">
        <v>1333</v>
      </c>
      <c r="D8288" s="27" t="s">
        <v>8963</v>
      </c>
      <c r="E8288" s="24" t="s">
        <v>4612</v>
      </c>
      <c r="F8288" s="25" t="s">
        <v>4613</v>
      </c>
      <c r="G8288" s="22" t="s">
        <v>39</v>
      </c>
      <c r="H8288" s="26">
        <v>702152</v>
      </c>
      <c r="I8288" s="28"/>
      <c r="J8288" s="26">
        <v>56172</v>
      </c>
      <c r="K8288" s="26">
        <v>758324</v>
      </c>
      <c r="L8288" s="22" t="s">
        <v>1336</v>
      </c>
      <c r="M8288" s="22"/>
      <c r="N8288">
        <f t="shared" si="491"/>
        <v>52726</v>
      </c>
      <c r="O8288">
        <f>+VLOOKUP(N8288,'Thanh toán '!O$8:P$8099,2,0)</f>
        <v>758324</v>
      </c>
      <c r="P8288">
        <f t="shared" si="492"/>
        <v>758324</v>
      </c>
      <c r="Q8288" s="30">
        <f t="shared" si="493"/>
        <v>0</v>
      </c>
    </row>
    <row r="8289" spans="1:17" hidden="1" x14ac:dyDescent="0.3">
      <c r="A8289" s="21">
        <v>60977</v>
      </c>
      <c r="B8289" s="22" t="s">
        <v>8980</v>
      </c>
      <c r="C8289" s="22" t="s">
        <v>1333</v>
      </c>
      <c r="D8289" s="27" t="s">
        <v>8963</v>
      </c>
      <c r="E8289" s="24" t="s">
        <v>42</v>
      </c>
      <c r="F8289" s="25" t="s">
        <v>4853</v>
      </c>
      <c r="G8289" s="22" t="s">
        <v>43</v>
      </c>
      <c r="H8289" s="26">
        <v>5256710</v>
      </c>
      <c r="I8289" s="28"/>
      <c r="J8289" s="26">
        <v>420537</v>
      </c>
      <c r="K8289" s="26">
        <v>5677247</v>
      </c>
      <c r="L8289" s="22" t="s">
        <v>1336</v>
      </c>
      <c r="M8289" s="22"/>
      <c r="N8289">
        <f t="shared" si="491"/>
        <v>52728</v>
      </c>
      <c r="O8289">
        <f>+VLOOKUP(N8289,'Thanh toán '!O$8:P$8099,2,0)</f>
        <v>5677247</v>
      </c>
      <c r="P8289">
        <f t="shared" si="492"/>
        <v>5677247</v>
      </c>
      <c r="Q8289" s="30">
        <f t="shared" si="493"/>
        <v>0</v>
      </c>
    </row>
    <row r="8290" spans="1:17" hidden="1" x14ac:dyDescent="0.3">
      <c r="A8290" s="21">
        <v>60978</v>
      </c>
      <c r="B8290" s="22" t="s">
        <v>8981</v>
      </c>
      <c r="C8290" s="22" t="s">
        <v>1333</v>
      </c>
      <c r="D8290" s="27" t="s">
        <v>8963</v>
      </c>
      <c r="E8290" s="24" t="s">
        <v>42</v>
      </c>
      <c r="F8290" s="25" t="s">
        <v>4853</v>
      </c>
      <c r="G8290" s="22" t="s">
        <v>43</v>
      </c>
      <c r="H8290" s="26">
        <v>1110580</v>
      </c>
      <c r="I8290" s="28"/>
      <c r="J8290" s="26">
        <v>88846</v>
      </c>
      <c r="K8290" s="26">
        <v>1199426</v>
      </c>
      <c r="L8290" s="22" t="s">
        <v>1336</v>
      </c>
      <c r="M8290" s="22"/>
      <c r="N8290">
        <f t="shared" si="491"/>
        <v>52729</v>
      </c>
      <c r="O8290">
        <f>+VLOOKUP(N8290,'Thanh toán '!O$8:P$8099,2,0)</f>
        <v>1199426</v>
      </c>
      <c r="P8290">
        <f t="shared" si="492"/>
        <v>1199426</v>
      </c>
      <c r="Q8290" s="30">
        <f t="shared" si="493"/>
        <v>0</v>
      </c>
    </row>
    <row r="8291" spans="1:17" hidden="1" x14ac:dyDescent="0.3">
      <c r="A8291" s="21">
        <v>60980</v>
      </c>
      <c r="B8291" s="22" t="s">
        <v>8982</v>
      </c>
      <c r="C8291" s="22" t="s">
        <v>1333</v>
      </c>
      <c r="D8291" s="27" t="s">
        <v>8963</v>
      </c>
      <c r="E8291" s="24" t="s">
        <v>4612</v>
      </c>
      <c r="F8291" s="25" t="s">
        <v>4613</v>
      </c>
      <c r="G8291" s="22" t="s">
        <v>39</v>
      </c>
      <c r="H8291" s="26">
        <v>1084930</v>
      </c>
      <c r="I8291" s="28"/>
      <c r="J8291" s="26">
        <v>86794</v>
      </c>
      <c r="K8291" s="26">
        <v>1171724</v>
      </c>
      <c r="L8291" s="22" t="s">
        <v>1336</v>
      </c>
      <c r="M8291" s="22"/>
      <c r="N8291">
        <f t="shared" si="491"/>
        <v>52731</v>
      </c>
      <c r="O8291" t="e">
        <f>+VLOOKUP(N8291,'Thanh toán '!O$8:P$8099,2,0)</f>
        <v>#N/A</v>
      </c>
      <c r="P8291" t="e">
        <f t="shared" si="492"/>
        <v>#N/A</v>
      </c>
      <c r="Q8291" s="30" t="e">
        <f t="shared" si="493"/>
        <v>#N/A</v>
      </c>
    </row>
    <row r="8292" spans="1:17" hidden="1" x14ac:dyDescent="0.3">
      <c r="A8292" s="21">
        <v>60982</v>
      </c>
      <c r="B8292" s="22" t="s">
        <v>8983</v>
      </c>
      <c r="C8292" s="22" t="s">
        <v>1333</v>
      </c>
      <c r="D8292" s="27" t="s">
        <v>8963</v>
      </c>
      <c r="E8292" s="24" t="s">
        <v>4612</v>
      </c>
      <c r="F8292" s="25" t="s">
        <v>4613</v>
      </c>
      <c r="G8292" s="22" t="s">
        <v>39</v>
      </c>
      <c r="H8292" s="26">
        <v>1173355</v>
      </c>
      <c r="I8292" s="28"/>
      <c r="J8292" s="26">
        <v>93868</v>
      </c>
      <c r="K8292" s="26">
        <v>1267223</v>
      </c>
      <c r="L8292" s="22" t="s">
        <v>1336</v>
      </c>
      <c r="M8292" s="22"/>
      <c r="N8292">
        <f t="shared" si="491"/>
        <v>52733</v>
      </c>
      <c r="O8292" t="e">
        <f>+VLOOKUP(N8292,'Thanh toán '!O$8:P$8099,2,0)</f>
        <v>#N/A</v>
      </c>
      <c r="P8292" t="e">
        <f t="shared" si="492"/>
        <v>#N/A</v>
      </c>
      <c r="Q8292" s="30" t="e">
        <f t="shared" si="493"/>
        <v>#N/A</v>
      </c>
    </row>
    <row r="8293" spans="1:17" hidden="1" x14ac:dyDescent="0.3">
      <c r="A8293" s="21">
        <v>60983</v>
      </c>
      <c r="B8293" s="22" t="s">
        <v>8984</v>
      </c>
      <c r="C8293" s="22" t="s">
        <v>1333</v>
      </c>
      <c r="D8293" s="27" t="s">
        <v>8963</v>
      </c>
      <c r="E8293" s="24" t="s">
        <v>4612</v>
      </c>
      <c r="F8293" s="25" t="s">
        <v>4613</v>
      </c>
      <c r="G8293" s="22" t="s">
        <v>39</v>
      </c>
      <c r="H8293" s="26">
        <v>806200</v>
      </c>
      <c r="I8293" s="28"/>
      <c r="J8293" s="26">
        <v>64496</v>
      </c>
      <c r="K8293" s="26">
        <v>870696</v>
      </c>
      <c r="L8293" s="22" t="s">
        <v>1336</v>
      </c>
      <c r="M8293" s="22"/>
      <c r="N8293">
        <f t="shared" si="491"/>
        <v>52734</v>
      </c>
      <c r="O8293">
        <f>+VLOOKUP(N8293,'Thanh toán '!O$8:P$8099,2,0)</f>
        <v>870696</v>
      </c>
      <c r="P8293">
        <f t="shared" si="492"/>
        <v>870696</v>
      </c>
      <c r="Q8293" s="30">
        <f t="shared" si="493"/>
        <v>0</v>
      </c>
    </row>
    <row r="8294" spans="1:17" hidden="1" x14ac:dyDescent="0.3">
      <c r="A8294" s="21">
        <v>61170</v>
      </c>
      <c r="B8294" s="22" t="s">
        <v>8985</v>
      </c>
      <c r="C8294" s="22" t="s">
        <v>1333</v>
      </c>
      <c r="D8294" s="27" t="s">
        <v>8963</v>
      </c>
      <c r="E8294" s="24" t="s">
        <v>4612</v>
      </c>
      <c r="F8294" s="25" t="s">
        <v>4613</v>
      </c>
      <c r="G8294" s="22" t="s">
        <v>39</v>
      </c>
      <c r="H8294" s="26">
        <v>1745950</v>
      </c>
      <c r="I8294" s="28"/>
      <c r="J8294" s="26">
        <v>139676</v>
      </c>
      <c r="K8294" s="26">
        <v>1885626</v>
      </c>
      <c r="L8294" s="22" t="s">
        <v>1336</v>
      </c>
      <c r="M8294" s="22"/>
      <c r="N8294">
        <f t="shared" si="491"/>
        <v>52922</v>
      </c>
      <c r="O8294" t="e">
        <f>+VLOOKUP(N8294,'Thanh toán '!O$8:P$8099,2,0)</f>
        <v>#N/A</v>
      </c>
      <c r="P8294" t="e">
        <f t="shared" si="492"/>
        <v>#N/A</v>
      </c>
      <c r="Q8294" s="30" t="e">
        <f t="shared" si="493"/>
        <v>#N/A</v>
      </c>
    </row>
    <row r="8295" spans="1:17" hidden="1" x14ac:dyDescent="0.3">
      <c r="A8295" s="21">
        <v>61171</v>
      </c>
      <c r="B8295" s="22" t="s">
        <v>8986</v>
      </c>
      <c r="C8295" s="22" t="s">
        <v>1333</v>
      </c>
      <c r="D8295" s="27" t="s">
        <v>8963</v>
      </c>
      <c r="E8295" s="24" t="s">
        <v>845</v>
      </c>
      <c r="F8295" s="25" t="s">
        <v>1359</v>
      </c>
      <c r="G8295" s="22" t="s">
        <v>79</v>
      </c>
      <c r="H8295" s="26">
        <v>1477735</v>
      </c>
      <c r="I8295" s="28"/>
      <c r="J8295" s="26">
        <v>118219</v>
      </c>
      <c r="K8295" s="26">
        <v>1595954</v>
      </c>
      <c r="L8295" s="22" t="s">
        <v>1336</v>
      </c>
      <c r="M8295" s="22"/>
      <c r="N8295">
        <f t="shared" si="491"/>
        <v>52923</v>
      </c>
      <c r="O8295">
        <f>+VLOOKUP(N8295,'Thanh toán '!O$8:P$8099,2,0)</f>
        <v>1595954</v>
      </c>
      <c r="P8295">
        <f t="shared" si="492"/>
        <v>1595954</v>
      </c>
      <c r="Q8295" s="30">
        <f t="shared" si="493"/>
        <v>0</v>
      </c>
    </row>
    <row r="8296" spans="1:17" hidden="1" x14ac:dyDescent="0.3">
      <c r="A8296" s="21">
        <v>61173</v>
      </c>
      <c r="B8296" s="22" t="s">
        <v>8987</v>
      </c>
      <c r="C8296" s="22" t="s">
        <v>1333</v>
      </c>
      <c r="D8296" s="27" t="s">
        <v>8963</v>
      </c>
      <c r="E8296" s="24" t="s">
        <v>4612</v>
      </c>
      <c r="F8296" s="25" t="s">
        <v>4613</v>
      </c>
      <c r="G8296" s="22" t="s">
        <v>39</v>
      </c>
      <c r="H8296" s="26">
        <v>655050</v>
      </c>
      <c r="I8296" s="28"/>
      <c r="J8296" s="26">
        <v>52404</v>
      </c>
      <c r="K8296" s="26">
        <v>707454</v>
      </c>
      <c r="L8296" s="22" t="s">
        <v>1336</v>
      </c>
      <c r="M8296" s="22"/>
      <c r="N8296">
        <f t="shared" si="491"/>
        <v>52925</v>
      </c>
      <c r="O8296">
        <f>+VLOOKUP(N8296,'Thanh toán '!O$8:P$8099,2,0)</f>
        <v>707454</v>
      </c>
      <c r="P8296">
        <f t="shared" si="492"/>
        <v>707454</v>
      </c>
      <c r="Q8296" s="30">
        <f t="shared" si="493"/>
        <v>0</v>
      </c>
    </row>
    <row r="8297" spans="1:17" hidden="1" x14ac:dyDescent="0.3">
      <c r="A8297" s="21">
        <v>61196</v>
      </c>
      <c r="B8297" s="22" t="s">
        <v>8988</v>
      </c>
      <c r="C8297" s="22" t="s">
        <v>1333</v>
      </c>
      <c r="D8297" s="27" t="s">
        <v>8963</v>
      </c>
      <c r="E8297" s="24" t="s">
        <v>861</v>
      </c>
      <c r="F8297" s="25" t="s">
        <v>4613</v>
      </c>
      <c r="G8297" s="22" t="s">
        <v>862</v>
      </c>
      <c r="H8297" s="26">
        <v>1924995</v>
      </c>
      <c r="I8297" s="28"/>
      <c r="J8297" s="26">
        <v>154000</v>
      </c>
      <c r="K8297" s="26">
        <v>2078995</v>
      </c>
      <c r="L8297" s="22" t="s">
        <v>1336</v>
      </c>
      <c r="M8297" s="22"/>
      <c r="N8297">
        <f t="shared" si="491"/>
        <v>52948</v>
      </c>
      <c r="O8297">
        <f>+VLOOKUP(N8297,'Thanh toán '!O$8:P$8099,2,0)</f>
        <v>2078995</v>
      </c>
      <c r="P8297">
        <f t="shared" si="492"/>
        <v>2078995</v>
      </c>
      <c r="Q8297" s="30">
        <f t="shared" si="493"/>
        <v>0</v>
      </c>
    </row>
    <row r="8298" spans="1:17" hidden="1" x14ac:dyDescent="0.3">
      <c r="A8298" s="21">
        <v>61198</v>
      </c>
      <c r="B8298" s="22" t="s">
        <v>8989</v>
      </c>
      <c r="C8298" s="22" t="s">
        <v>1333</v>
      </c>
      <c r="D8298" s="27" t="s">
        <v>8963</v>
      </c>
      <c r="E8298" s="24" t="s">
        <v>316</v>
      </c>
      <c r="F8298" s="25" t="s">
        <v>5388</v>
      </c>
      <c r="G8298" s="22" t="s">
        <v>317</v>
      </c>
      <c r="H8298" s="26">
        <v>1190660</v>
      </c>
      <c r="I8298" s="28"/>
      <c r="J8298" s="26">
        <v>95253</v>
      </c>
      <c r="K8298" s="26">
        <v>1285913</v>
      </c>
      <c r="L8298" s="22" t="s">
        <v>1336</v>
      </c>
      <c r="M8298" s="22"/>
      <c r="N8298">
        <f t="shared" si="491"/>
        <v>52950</v>
      </c>
      <c r="O8298">
        <f>+VLOOKUP(N8298,'Thanh toán '!O$8:P$8099,2,0)</f>
        <v>1285913</v>
      </c>
      <c r="P8298">
        <f t="shared" si="492"/>
        <v>1285913</v>
      </c>
      <c r="Q8298" s="30">
        <f t="shared" si="493"/>
        <v>0</v>
      </c>
    </row>
    <row r="8299" spans="1:17" ht="26.3" hidden="1" x14ac:dyDescent="0.3">
      <c r="A8299" s="21">
        <v>61199</v>
      </c>
      <c r="B8299" s="22" t="s">
        <v>8990</v>
      </c>
      <c r="C8299" s="22" t="s">
        <v>1333</v>
      </c>
      <c r="D8299" s="27" t="s">
        <v>8963</v>
      </c>
      <c r="E8299" s="24" t="s">
        <v>4698</v>
      </c>
      <c r="F8299" s="25" t="s">
        <v>4699</v>
      </c>
      <c r="G8299" s="22" t="s">
        <v>106</v>
      </c>
      <c r="H8299" s="26">
        <v>1640874</v>
      </c>
      <c r="I8299" s="28"/>
      <c r="J8299" s="26">
        <v>131270</v>
      </c>
      <c r="K8299" s="26">
        <v>1772144</v>
      </c>
      <c r="L8299" s="22" t="s">
        <v>1336</v>
      </c>
      <c r="M8299" s="22"/>
      <c r="N8299">
        <f t="shared" si="491"/>
        <v>52951</v>
      </c>
      <c r="O8299">
        <f>+VLOOKUP(N8299,'Thanh toán '!O$8:P$8099,2,0)</f>
        <v>1772144</v>
      </c>
      <c r="P8299">
        <f t="shared" si="492"/>
        <v>1772144</v>
      </c>
      <c r="Q8299" s="30">
        <f t="shared" si="493"/>
        <v>0</v>
      </c>
    </row>
    <row r="8300" spans="1:17" hidden="1" x14ac:dyDescent="0.3">
      <c r="A8300" s="21">
        <v>61209</v>
      </c>
      <c r="B8300" s="22" t="s">
        <v>8991</v>
      </c>
      <c r="C8300" s="22" t="s">
        <v>1333</v>
      </c>
      <c r="D8300" s="27" t="s">
        <v>8963</v>
      </c>
      <c r="E8300" s="24" t="s">
        <v>164</v>
      </c>
      <c r="F8300" s="25" t="s">
        <v>4723</v>
      </c>
      <c r="G8300" s="22" t="s">
        <v>165</v>
      </c>
      <c r="H8300" s="26">
        <v>1924970</v>
      </c>
      <c r="I8300" s="28"/>
      <c r="J8300" s="26">
        <v>153998</v>
      </c>
      <c r="K8300" s="26">
        <v>2078968</v>
      </c>
      <c r="L8300" s="22" t="s">
        <v>1336</v>
      </c>
      <c r="M8300" s="22"/>
      <c r="N8300">
        <f t="shared" si="491"/>
        <v>52961</v>
      </c>
      <c r="O8300">
        <f>+VLOOKUP(N8300,'Thanh toán '!O$8:P$8099,2,0)</f>
        <v>2078968</v>
      </c>
      <c r="P8300">
        <f t="shared" si="492"/>
        <v>2078968</v>
      </c>
      <c r="Q8300" s="30">
        <f t="shared" si="493"/>
        <v>0</v>
      </c>
    </row>
    <row r="8301" spans="1:17" hidden="1" x14ac:dyDescent="0.3">
      <c r="A8301" s="21">
        <v>61261</v>
      </c>
      <c r="B8301" s="22" t="s">
        <v>8992</v>
      </c>
      <c r="C8301" s="22" t="s">
        <v>1333</v>
      </c>
      <c r="D8301" s="27" t="s">
        <v>8993</v>
      </c>
      <c r="E8301" s="24" t="s">
        <v>50</v>
      </c>
      <c r="F8301" s="25" t="s">
        <v>5314</v>
      </c>
      <c r="G8301" s="22" t="s">
        <v>51</v>
      </c>
      <c r="H8301" s="26">
        <v>5757605</v>
      </c>
      <c r="I8301" s="28"/>
      <c r="J8301" s="26">
        <v>460608</v>
      </c>
      <c r="K8301" s="26">
        <v>6218213</v>
      </c>
      <c r="L8301" s="22" t="s">
        <v>1336</v>
      </c>
      <c r="M8301" s="22"/>
      <c r="N8301">
        <f t="shared" si="491"/>
        <v>53013</v>
      </c>
      <c r="O8301">
        <f>+VLOOKUP(N8301,'Thanh toán '!O$8:P$8099,2,0)</f>
        <v>6218213</v>
      </c>
      <c r="P8301">
        <f t="shared" si="492"/>
        <v>6218213</v>
      </c>
      <c r="Q8301" s="30">
        <f t="shared" si="493"/>
        <v>0</v>
      </c>
    </row>
    <row r="8302" spans="1:17" hidden="1" x14ac:dyDescent="0.3">
      <c r="A8302" s="21">
        <v>61262</v>
      </c>
      <c r="B8302" s="22" t="s">
        <v>8994</v>
      </c>
      <c r="C8302" s="22" t="s">
        <v>1333</v>
      </c>
      <c r="D8302" s="27" t="s">
        <v>8993</v>
      </c>
      <c r="E8302" s="24" t="s">
        <v>488</v>
      </c>
      <c r="F8302" s="25" t="s">
        <v>4613</v>
      </c>
      <c r="G8302" s="22" t="s">
        <v>489</v>
      </c>
      <c r="H8302" s="26">
        <v>1289600</v>
      </c>
      <c r="I8302" s="28"/>
      <c r="J8302" s="26">
        <v>103168</v>
      </c>
      <c r="K8302" s="26">
        <v>1392768</v>
      </c>
      <c r="L8302" s="22" t="s">
        <v>1336</v>
      </c>
      <c r="M8302" s="22"/>
      <c r="N8302">
        <f t="shared" si="491"/>
        <v>53014</v>
      </c>
      <c r="O8302">
        <f>+VLOOKUP(N8302,'Thanh toán '!O$8:P$8099,2,0)</f>
        <v>1392768</v>
      </c>
      <c r="P8302">
        <f t="shared" si="492"/>
        <v>1392768</v>
      </c>
      <c r="Q8302" s="30">
        <f t="shared" si="493"/>
        <v>0</v>
      </c>
    </row>
    <row r="8303" spans="1:17" hidden="1" x14ac:dyDescent="0.3">
      <c r="A8303" s="21">
        <v>61290</v>
      </c>
      <c r="B8303" s="22" t="s">
        <v>8995</v>
      </c>
      <c r="C8303" s="22" t="s">
        <v>1333</v>
      </c>
      <c r="D8303" s="27" t="s">
        <v>8993</v>
      </c>
      <c r="E8303" s="24" t="s">
        <v>214</v>
      </c>
      <c r="F8303" s="25" t="s">
        <v>7542</v>
      </c>
      <c r="G8303" s="22" t="s">
        <v>215</v>
      </c>
      <c r="H8303" s="26">
        <v>2480260</v>
      </c>
      <c r="I8303" s="28"/>
      <c r="J8303" s="26">
        <v>198421</v>
      </c>
      <c r="K8303" s="26">
        <v>2678681</v>
      </c>
      <c r="L8303" s="22" t="s">
        <v>1336</v>
      </c>
      <c r="M8303" s="22"/>
      <c r="N8303">
        <f t="shared" si="491"/>
        <v>53042</v>
      </c>
      <c r="O8303">
        <f>+VLOOKUP(N8303,'Thanh toán '!O$8:P$8099,2,0)</f>
        <v>2678681</v>
      </c>
      <c r="P8303">
        <f t="shared" si="492"/>
        <v>2678681</v>
      </c>
      <c r="Q8303" s="30">
        <f t="shared" si="493"/>
        <v>0</v>
      </c>
    </row>
    <row r="8304" spans="1:17" hidden="1" x14ac:dyDescent="0.3">
      <c r="A8304" s="21">
        <v>61318</v>
      </c>
      <c r="B8304" s="22" t="s">
        <v>8996</v>
      </c>
      <c r="C8304" s="22" t="s">
        <v>1333</v>
      </c>
      <c r="D8304" s="27" t="s">
        <v>8993</v>
      </c>
      <c r="E8304" s="24" t="s">
        <v>206</v>
      </c>
      <c r="F8304" s="25" t="s">
        <v>4739</v>
      </c>
      <c r="G8304" s="22" t="s">
        <v>207</v>
      </c>
      <c r="H8304" s="26">
        <v>1468620</v>
      </c>
      <c r="I8304" s="28"/>
      <c r="J8304" s="26">
        <v>117490</v>
      </c>
      <c r="K8304" s="26">
        <v>1586110</v>
      </c>
      <c r="L8304" s="22" t="s">
        <v>1336</v>
      </c>
      <c r="M8304" s="22"/>
      <c r="N8304">
        <f t="shared" si="491"/>
        <v>53070</v>
      </c>
      <c r="O8304">
        <f>+VLOOKUP(N8304,'Thanh toán '!O$8:P$8099,2,0)</f>
        <v>1586110</v>
      </c>
      <c r="P8304">
        <f t="shared" si="492"/>
        <v>1586110</v>
      </c>
      <c r="Q8304" s="30">
        <f t="shared" si="493"/>
        <v>0</v>
      </c>
    </row>
    <row r="8305" spans="1:17" hidden="1" x14ac:dyDescent="0.3">
      <c r="A8305" s="21">
        <v>61328</v>
      </c>
      <c r="B8305" s="22" t="s">
        <v>8997</v>
      </c>
      <c r="C8305" s="22" t="s">
        <v>1333</v>
      </c>
      <c r="D8305" s="27" t="s">
        <v>8993</v>
      </c>
      <c r="E8305" s="24" t="s">
        <v>4612</v>
      </c>
      <c r="F8305" s="25" t="s">
        <v>4613</v>
      </c>
      <c r="G8305" s="22" t="s">
        <v>39</v>
      </c>
      <c r="H8305" s="26">
        <v>422796</v>
      </c>
      <c r="I8305" s="28"/>
      <c r="J8305" s="26">
        <v>33824</v>
      </c>
      <c r="K8305" s="26">
        <v>456620</v>
      </c>
      <c r="L8305" s="22" t="s">
        <v>1336</v>
      </c>
      <c r="M8305" s="22"/>
      <c r="N8305">
        <f t="shared" si="491"/>
        <v>53080</v>
      </c>
      <c r="O8305">
        <f>+VLOOKUP(N8305,'Thanh toán '!O$8:P$8099,2,0)</f>
        <v>456620</v>
      </c>
      <c r="P8305">
        <f t="shared" si="492"/>
        <v>456620</v>
      </c>
      <c r="Q8305" s="30">
        <f t="shared" si="493"/>
        <v>0</v>
      </c>
    </row>
    <row r="8306" spans="1:17" hidden="1" x14ac:dyDescent="0.3">
      <c r="A8306" s="21">
        <v>61330</v>
      </c>
      <c r="B8306" s="22" t="s">
        <v>8998</v>
      </c>
      <c r="C8306" s="22" t="s">
        <v>1333</v>
      </c>
      <c r="D8306" s="27" t="s">
        <v>8993</v>
      </c>
      <c r="E8306" s="24" t="s">
        <v>4612</v>
      </c>
      <c r="F8306" s="25" t="s">
        <v>4613</v>
      </c>
      <c r="G8306" s="22" t="s">
        <v>39</v>
      </c>
      <c r="H8306" s="26">
        <v>250910</v>
      </c>
      <c r="I8306" s="28"/>
      <c r="J8306" s="26">
        <v>20073</v>
      </c>
      <c r="K8306" s="26">
        <v>270983</v>
      </c>
      <c r="L8306" s="22" t="s">
        <v>1336</v>
      </c>
      <c r="M8306" s="22"/>
      <c r="N8306">
        <f t="shared" si="491"/>
        <v>53082</v>
      </c>
      <c r="O8306">
        <f>+VLOOKUP(N8306,'Thanh toán '!O$8:P$8099,2,0)</f>
        <v>270983</v>
      </c>
      <c r="P8306">
        <f t="shared" si="492"/>
        <v>270983</v>
      </c>
      <c r="Q8306" s="30">
        <f t="shared" si="493"/>
        <v>0</v>
      </c>
    </row>
    <row r="8307" spans="1:17" ht="26.3" hidden="1" x14ac:dyDescent="0.3">
      <c r="A8307" s="21">
        <v>61395</v>
      </c>
      <c r="B8307" s="22" t="s">
        <v>8999</v>
      </c>
      <c r="C8307" s="22" t="s">
        <v>1333</v>
      </c>
      <c r="D8307" s="27" t="s">
        <v>8993</v>
      </c>
      <c r="E8307" s="24" t="s">
        <v>4660</v>
      </c>
      <c r="F8307" s="25" t="s">
        <v>5644</v>
      </c>
      <c r="G8307" s="22" t="s">
        <v>24</v>
      </c>
      <c r="H8307" s="26">
        <v>734310</v>
      </c>
      <c r="I8307" s="28"/>
      <c r="J8307" s="26">
        <v>58745</v>
      </c>
      <c r="K8307" s="26">
        <v>793055</v>
      </c>
      <c r="L8307" s="22" t="s">
        <v>1336</v>
      </c>
      <c r="M8307" s="22"/>
      <c r="N8307">
        <f t="shared" si="491"/>
        <v>53147</v>
      </c>
      <c r="O8307" t="e">
        <f>+VLOOKUP(N8307,'Thanh toán '!O$8:P$8099,2,0)</f>
        <v>#N/A</v>
      </c>
      <c r="P8307" t="e">
        <f t="shared" si="492"/>
        <v>#N/A</v>
      </c>
      <c r="Q8307" s="30" t="e">
        <f t="shared" si="493"/>
        <v>#N/A</v>
      </c>
    </row>
    <row r="8308" spans="1:17" hidden="1" x14ac:dyDescent="0.3">
      <c r="A8308" s="21">
        <v>61399</v>
      </c>
      <c r="B8308" s="22" t="s">
        <v>9000</v>
      </c>
      <c r="C8308" s="22" t="s">
        <v>1333</v>
      </c>
      <c r="D8308" s="27" t="s">
        <v>9001</v>
      </c>
      <c r="E8308" s="24" t="s">
        <v>747</v>
      </c>
      <c r="F8308" s="25" t="s">
        <v>5207</v>
      </c>
      <c r="G8308" s="22" t="s">
        <v>748</v>
      </c>
      <c r="H8308" s="26">
        <v>4330570</v>
      </c>
      <c r="I8308" s="28"/>
      <c r="J8308" s="26">
        <v>346446</v>
      </c>
      <c r="K8308" s="26">
        <v>4677016</v>
      </c>
      <c r="L8308" s="22" t="s">
        <v>1336</v>
      </c>
      <c r="M8308" s="22"/>
      <c r="N8308">
        <f t="shared" si="491"/>
        <v>53151</v>
      </c>
      <c r="O8308">
        <f>+VLOOKUP(N8308,'Thanh toán '!O$8:P$8099,2,0)</f>
        <v>4677016</v>
      </c>
      <c r="P8308">
        <f t="shared" si="492"/>
        <v>4677016</v>
      </c>
      <c r="Q8308" s="30">
        <f t="shared" si="493"/>
        <v>0</v>
      </c>
    </row>
    <row r="8309" spans="1:17" hidden="1" x14ac:dyDescent="0.3">
      <c r="A8309" s="21">
        <v>61400</v>
      </c>
      <c r="B8309" s="22" t="s">
        <v>9002</v>
      </c>
      <c r="C8309" s="22" t="s">
        <v>1333</v>
      </c>
      <c r="D8309" s="27" t="s">
        <v>9001</v>
      </c>
      <c r="E8309" s="24" t="s">
        <v>4612</v>
      </c>
      <c r="F8309" s="25" t="s">
        <v>4613</v>
      </c>
      <c r="G8309" s="22" t="s">
        <v>39</v>
      </c>
      <c r="H8309" s="26">
        <v>370616</v>
      </c>
      <c r="I8309" s="28"/>
      <c r="J8309" s="26">
        <v>29649</v>
      </c>
      <c r="K8309" s="26">
        <v>400265</v>
      </c>
      <c r="L8309" s="22" t="s">
        <v>1336</v>
      </c>
      <c r="M8309" s="22"/>
      <c r="N8309">
        <f t="shared" si="491"/>
        <v>53152</v>
      </c>
      <c r="O8309">
        <f>+VLOOKUP(N8309,'Thanh toán '!O$8:P$8099,2,0)</f>
        <v>400265</v>
      </c>
      <c r="P8309">
        <f t="shared" si="492"/>
        <v>400265</v>
      </c>
      <c r="Q8309" s="30">
        <f t="shared" si="493"/>
        <v>0</v>
      </c>
    </row>
    <row r="8310" spans="1:17" hidden="1" x14ac:dyDescent="0.3">
      <c r="A8310" s="21">
        <v>61401</v>
      </c>
      <c r="B8310" s="22" t="s">
        <v>9003</v>
      </c>
      <c r="C8310" s="22" t="s">
        <v>1333</v>
      </c>
      <c r="D8310" s="27" t="s">
        <v>9001</v>
      </c>
      <c r="E8310" s="24" t="s">
        <v>4612</v>
      </c>
      <c r="F8310" s="25" t="s">
        <v>4613</v>
      </c>
      <c r="G8310" s="22" t="s">
        <v>39</v>
      </c>
      <c r="H8310" s="26">
        <v>2221160</v>
      </c>
      <c r="I8310" s="28"/>
      <c r="J8310" s="26">
        <v>177693</v>
      </c>
      <c r="K8310" s="26">
        <v>2398853</v>
      </c>
      <c r="L8310" s="22" t="s">
        <v>1336</v>
      </c>
      <c r="M8310" s="22"/>
      <c r="N8310">
        <f t="shared" si="491"/>
        <v>53153</v>
      </c>
      <c r="O8310">
        <f>+VLOOKUP(N8310,'Thanh toán '!O$8:P$8099,2,0)</f>
        <v>2398853</v>
      </c>
      <c r="P8310">
        <f t="shared" si="492"/>
        <v>2398853</v>
      </c>
      <c r="Q8310" s="30">
        <f t="shared" si="493"/>
        <v>0</v>
      </c>
    </row>
    <row r="8311" spans="1:17" hidden="1" x14ac:dyDescent="0.3">
      <c r="A8311" s="21">
        <v>61402</v>
      </c>
      <c r="B8311" s="22" t="s">
        <v>9004</v>
      </c>
      <c r="C8311" s="22" t="s">
        <v>1333</v>
      </c>
      <c r="D8311" s="27" t="s">
        <v>9001</v>
      </c>
      <c r="E8311" s="24" t="s">
        <v>845</v>
      </c>
      <c r="F8311" s="25" t="s">
        <v>1359</v>
      </c>
      <c r="G8311" s="22" t="s">
        <v>79</v>
      </c>
      <c r="H8311" s="26">
        <v>5096986</v>
      </c>
      <c r="I8311" s="28"/>
      <c r="J8311" s="26">
        <v>407759</v>
      </c>
      <c r="K8311" s="26">
        <v>5504745</v>
      </c>
      <c r="L8311" s="22" t="s">
        <v>1336</v>
      </c>
      <c r="M8311" s="22"/>
      <c r="N8311">
        <f t="shared" si="491"/>
        <v>53154</v>
      </c>
      <c r="O8311">
        <f>+VLOOKUP(N8311,'Thanh toán '!O$8:P$8099,2,0)</f>
        <v>5504745</v>
      </c>
      <c r="P8311">
        <f t="shared" si="492"/>
        <v>5504745</v>
      </c>
      <c r="Q8311" s="30">
        <f t="shared" si="493"/>
        <v>0</v>
      </c>
    </row>
    <row r="8312" spans="1:17" hidden="1" x14ac:dyDescent="0.3">
      <c r="A8312" s="21">
        <v>61403</v>
      </c>
      <c r="B8312" s="22" t="s">
        <v>9005</v>
      </c>
      <c r="C8312" s="22" t="s">
        <v>1333</v>
      </c>
      <c r="D8312" s="27" t="s">
        <v>9001</v>
      </c>
      <c r="E8312" s="24" t="s">
        <v>42</v>
      </c>
      <c r="F8312" s="25" t="s">
        <v>4853</v>
      </c>
      <c r="G8312" s="22" t="s">
        <v>43</v>
      </c>
      <c r="H8312" s="26">
        <v>1236130</v>
      </c>
      <c r="I8312" s="28"/>
      <c r="J8312" s="26">
        <v>98890</v>
      </c>
      <c r="K8312" s="26">
        <v>1335020</v>
      </c>
      <c r="L8312" s="22" t="s">
        <v>1336</v>
      </c>
      <c r="M8312" s="22"/>
      <c r="N8312">
        <f t="shared" si="491"/>
        <v>53155</v>
      </c>
      <c r="O8312">
        <f>+VLOOKUP(N8312,'Thanh toán '!O$8:P$8099,2,0)</f>
        <v>1335020</v>
      </c>
      <c r="P8312">
        <f t="shared" si="492"/>
        <v>1335020</v>
      </c>
      <c r="Q8312" s="30">
        <f t="shared" si="493"/>
        <v>0</v>
      </c>
    </row>
    <row r="8313" spans="1:17" ht="26.3" hidden="1" x14ac:dyDescent="0.3">
      <c r="A8313" s="21">
        <v>61404</v>
      </c>
      <c r="B8313" s="22" t="s">
        <v>9006</v>
      </c>
      <c r="C8313" s="22" t="s">
        <v>1333</v>
      </c>
      <c r="D8313" s="27" t="s">
        <v>9001</v>
      </c>
      <c r="E8313" s="24" t="s">
        <v>4809</v>
      </c>
      <c r="F8313" s="25" t="s">
        <v>4810</v>
      </c>
      <c r="G8313" s="22" t="s">
        <v>812</v>
      </c>
      <c r="H8313" s="26">
        <v>2574885</v>
      </c>
      <c r="I8313" s="28"/>
      <c r="J8313" s="26">
        <v>205991</v>
      </c>
      <c r="K8313" s="26">
        <v>2780876</v>
      </c>
      <c r="L8313" s="22" t="s">
        <v>1336</v>
      </c>
      <c r="M8313" s="22"/>
      <c r="N8313">
        <f t="shared" si="491"/>
        <v>53156</v>
      </c>
      <c r="O8313">
        <f>+VLOOKUP(N8313,'Thanh toán '!O$8:P$8099,2,0)</f>
        <v>2780876</v>
      </c>
      <c r="P8313">
        <f t="shared" si="492"/>
        <v>2780876</v>
      </c>
      <c r="Q8313" s="30">
        <f t="shared" si="493"/>
        <v>0</v>
      </c>
    </row>
    <row r="8314" spans="1:17" hidden="1" x14ac:dyDescent="0.3">
      <c r="A8314" s="21">
        <v>61408</v>
      </c>
      <c r="B8314" s="22" t="s">
        <v>9007</v>
      </c>
      <c r="C8314" s="22" t="s">
        <v>1333</v>
      </c>
      <c r="D8314" s="27" t="s">
        <v>9001</v>
      </c>
      <c r="E8314" s="24" t="s">
        <v>4612</v>
      </c>
      <c r="F8314" s="25" t="s">
        <v>4613</v>
      </c>
      <c r="G8314" s="22" t="s">
        <v>39</v>
      </c>
      <c r="H8314" s="26">
        <v>2956511</v>
      </c>
      <c r="I8314" s="28"/>
      <c r="J8314" s="26">
        <v>236521</v>
      </c>
      <c r="K8314" s="26">
        <v>3193032</v>
      </c>
      <c r="L8314" s="22" t="s">
        <v>1336</v>
      </c>
      <c r="M8314" s="22"/>
      <c r="N8314">
        <f t="shared" si="491"/>
        <v>53160</v>
      </c>
      <c r="O8314">
        <f>+VLOOKUP(N8314,'Thanh toán '!O$8:P$8099,2,0)</f>
        <v>3193032</v>
      </c>
      <c r="P8314">
        <f t="shared" si="492"/>
        <v>3193032</v>
      </c>
      <c r="Q8314" s="30">
        <f t="shared" si="493"/>
        <v>0</v>
      </c>
    </row>
    <row r="8315" spans="1:17" hidden="1" x14ac:dyDescent="0.3">
      <c r="A8315" s="21">
        <v>61409</v>
      </c>
      <c r="B8315" s="22" t="s">
        <v>9008</v>
      </c>
      <c r="C8315" s="22" t="s">
        <v>1333</v>
      </c>
      <c r="D8315" s="27" t="s">
        <v>9001</v>
      </c>
      <c r="E8315" s="24" t="s">
        <v>4668</v>
      </c>
      <c r="F8315" s="25" t="s">
        <v>4669</v>
      </c>
      <c r="G8315" s="22" t="s">
        <v>57</v>
      </c>
      <c r="H8315" s="26">
        <v>3326520</v>
      </c>
      <c r="I8315" s="28"/>
      <c r="J8315" s="26">
        <v>266122</v>
      </c>
      <c r="K8315" s="26">
        <v>3592642</v>
      </c>
      <c r="L8315" s="22" t="s">
        <v>1336</v>
      </c>
      <c r="M8315" s="22"/>
      <c r="N8315">
        <f t="shared" si="491"/>
        <v>53161</v>
      </c>
      <c r="O8315">
        <f>+VLOOKUP(N8315,'Thanh toán '!O$8:P$8099,2,0)</f>
        <v>3592642</v>
      </c>
      <c r="P8315">
        <f t="shared" si="492"/>
        <v>3592642</v>
      </c>
      <c r="Q8315" s="30">
        <f t="shared" si="493"/>
        <v>0</v>
      </c>
    </row>
    <row r="8316" spans="1:17" ht="26.3" hidden="1" x14ac:dyDescent="0.3">
      <c r="A8316" s="21">
        <v>61411</v>
      </c>
      <c r="B8316" s="22" t="s">
        <v>9009</v>
      </c>
      <c r="C8316" s="22" t="s">
        <v>1333</v>
      </c>
      <c r="D8316" s="27" t="s">
        <v>9001</v>
      </c>
      <c r="E8316" s="24" t="s">
        <v>4660</v>
      </c>
      <c r="F8316" s="25" t="s">
        <v>5644</v>
      </c>
      <c r="G8316" s="22" t="s">
        <v>24</v>
      </c>
      <c r="H8316" s="26">
        <v>1113031</v>
      </c>
      <c r="I8316" s="28"/>
      <c r="J8316" s="26">
        <v>89042</v>
      </c>
      <c r="K8316" s="26">
        <v>1202073</v>
      </c>
      <c r="L8316" s="22" t="s">
        <v>1336</v>
      </c>
      <c r="M8316" s="22"/>
      <c r="N8316">
        <f t="shared" si="491"/>
        <v>53163</v>
      </c>
      <c r="O8316" t="e">
        <f>+VLOOKUP(N8316,'Thanh toán '!O$8:P$8099,2,0)</f>
        <v>#N/A</v>
      </c>
      <c r="P8316" t="e">
        <f t="shared" si="492"/>
        <v>#N/A</v>
      </c>
      <c r="Q8316" s="30" t="e">
        <f t="shared" si="493"/>
        <v>#N/A</v>
      </c>
    </row>
    <row r="8317" spans="1:17" ht="26.3" hidden="1" x14ac:dyDescent="0.3">
      <c r="A8317" s="21">
        <v>61412</v>
      </c>
      <c r="B8317" s="22" t="s">
        <v>9010</v>
      </c>
      <c r="C8317" s="22" t="s">
        <v>1333</v>
      </c>
      <c r="D8317" s="27" t="s">
        <v>9001</v>
      </c>
      <c r="E8317" s="24" t="s">
        <v>4660</v>
      </c>
      <c r="F8317" s="25" t="s">
        <v>5644</v>
      </c>
      <c r="G8317" s="22" t="s">
        <v>24</v>
      </c>
      <c r="H8317" s="26">
        <v>1264440</v>
      </c>
      <c r="I8317" s="28"/>
      <c r="J8317" s="26">
        <v>101155</v>
      </c>
      <c r="K8317" s="26">
        <v>1365595</v>
      </c>
      <c r="L8317" s="22" t="s">
        <v>1336</v>
      </c>
      <c r="M8317" s="22"/>
      <c r="N8317">
        <f t="shared" si="491"/>
        <v>53164</v>
      </c>
      <c r="O8317" t="e">
        <f>+VLOOKUP(N8317,'Thanh toán '!O$8:P$8099,2,0)</f>
        <v>#N/A</v>
      </c>
      <c r="P8317" t="e">
        <f t="shared" si="492"/>
        <v>#N/A</v>
      </c>
      <c r="Q8317" s="30" t="e">
        <f t="shared" si="493"/>
        <v>#N/A</v>
      </c>
    </row>
    <row r="8318" spans="1:17" hidden="1" x14ac:dyDescent="0.3">
      <c r="A8318" s="21">
        <v>61416</v>
      </c>
      <c r="B8318" s="22" t="s">
        <v>9011</v>
      </c>
      <c r="C8318" s="22" t="s">
        <v>1333</v>
      </c>
      <c r="D8318" s="27" t="s">
        <v>9001</v>
      </c>
      <c r="E8318" s="24" t="s">
        <v>214</v>
      </c>
      <c r="F8318" s="25" t="s">
        <v>7542</v>
      </c>
      <c r="G8318" s="22" t="s">
        <v>215</v>
      </c>
      <c r="H8318" s="26">
        <v>2898935</v>
      </c>
      <c r="I8318" s="28"/>
      <c r="J8318" s="26">
        <v>231915</v>
      </c>
      <c r="K8318" s="26">
        <v>3130850</v>
      </c>
      <c r="L8318" s="22" t="s">
        <v>1336</v>
      </c>
      <c r="M8318" s="22"/>
      <c r="N8318">
        <f t="shared" si="491"/>
        <v>53168</v>
      </c>
      <c r="O8318">
        <f>+VLOOKUP(N8318,'Thanh toán '!O$8:P$8099,2,0)</f>
        <v>3130850</v>
      </c>
      <c r="P8318">
        <f t="shared" si="492"/>
        <v>3130850</v>
      </c>
      <c r="Q8318" s="30">
        <f t="shared" si="493"/>
        <v>0</v>
      </c>
    </row>
    <row r="8319" spans="1:17" hidden="1" x14ac:dyDescent="0.3">
      <c r="A8319" s="21">
        <v>61436</v>
      </c>
      <c r="B8319" s="22" t="s">
        <v>9012</v>
      </c>
      <c r="C8319" s="22" t="s">
        <v>1333</v>
      </c>
      <c r="D8319" s="27" t="s">
        <v>9013</v>
      </c>
      <c r="E8319" s="24" t="s">
        <v>32</v>
      </c>
      <c r="F8319" s="25" t="s">
        <v>1335</v>
      </c>
      <c r="G8319" s="22" t="s">
        <v>33</v>
      </c>
      <c r="H8319" s="26">
        <v>1236130</v>
      </c>
      <c r="I8319" s="28"/>
      <c r="J8319" s="26">
        <v>98890</v>
      </c>
      <c r="K8319" s="26">
        <v>1335020</v>
      </c>
      <c r="L8319" s="22" t="s">
        <v>1336</v>
      </c>
      <c r="M8319" s="22"/>
      <c r="N8319">
        <f t="shared" si="491"/>
        <v>53189</v>
      </c>
      <c r="O8319">
        <f>+VLOOKUP(N8319,'Thanh toán '!O$8:P$8099,2,0)</f>
        <v>1335020</v>
      </c>
      <c r="P8319">
        <f t="shared" si="492"/>
        <v>1335020</v>
      </c>
      <c r="Q8319" s="30">
        <f t="shared" si="493"/>
        <v>0</v>
      </c>
    </row>
    <row r="8320" spans="1:17" hidden="1" x14ac:dyDescent="0.3">
      <c r="A8320" s="21">
        <v>61437</v>
      </c>
      <c r="B8320" s="22" t="s">
        <v>9014</v>
      </c>
      <c r="C8320" s="22" t="s">
        <v>1333</v>
      </c>
      <c r="D8320" s="27" t="s">
        <v>9013</v>
      </c>
      <c r="E8320" s="24" t="s">
        <v>4612</v>
      </c>
      <c r="F8320" s="25" t="s">
        <v>4613</v>
      </c>
      <c r="G8320" s="22" t="s">
        <v>39</v>
      </c>
      <c r="H8320" s="26">
        <v>2172112</v>
      </c>
      <c r="I8320" s="28"/>
      <c r="J8320" s="26">
        <v>173769</v>
      </c>
      <c r="K8320" s="26">
        <v>2345881</v>
      </c>
      <c r="L8320" s="22" t="s">
        <v>1336</v>
      </c>
      <c r="M8320" s="22"/>
      <c r="N8320">
        <f t="shared" si="491"/>
        <v>53190</v>
      </c>
      <c r="O8320" t="e">
        <f>+VLOOKUP(N8320,'Thanh toán '!O$8:P$8099,2,0)</f>
        <v>#N/A</v>
      </c>
      <c r="P8320" t="e">
        <f t="shared" si="492"/>
        <v>#N/A</v>
      </c>
      <c r="Q8320" s="30" t="e">
        <f t="shared" si="493"/>
        <v>#N/A</v>
      </c>
    </row>
    <row r="8321" spans="1:17" hidden="1" x14ac:dyDescent="0.3">
      <c r="A8321" s="21">
        <v>61438</v>
      </c>
      <c r="B8321" s="22" t="s">
        <v>9015</v>
      </c>
      <c r="C8321" s="22" t="s">
        <v>1333</v>
      </c>
      <c r="D8321" s="27" t="s">
        <v>9013</v>
      </c>
      <c r="E8321" s="24" t="s">
        <v>4612</v>
      </c>
      <c r="F8321" s="25" t="s">
        <v>4613</v>
      </c>
      <c r="G8321" s="22" t="s">
        <v>39</v>
      </c>
      <c r="H8321" s="26">
        <v>371250</v>
      </c>
      <c r="I8321" s="28"/>
      <c r="J8321" s="26">
        <v>29700</v>
      </c>
      <c r="K8321" s="26">
        <v>400950</v>
      </c>
      <c r="L8321" s="22" t="s">
        <v>1336</v>
      </c>
      <c r="M8321" s="22"/>
      <c r="N8321">
        <f t="shared" si="491"/>
        <v>53191</v>
      </c>
      <c r="O8321">
        <f>+VLOOKUP(N8321,'Thanh toán '!O$8:P$8099,2,0)</f>
        <v>400950</v>
      </c>
      <c r="P8321">
        <f t="shared" si="492"/>
        <v>400950</v>
      </c>
      <c r="Q8321" s="30">
        <f t="shared" si="493"/>
        <v>0</v>
      </c>
    </row>
    <row r="8322" spans="1:17" hidden="1" x14ac:dyDescent="0.3">
      <c r="A8322" s="21">
        <v>61445</v>
      </c>
      <c r="B8322" s="22" t="s">
        <v>9016</v>
      </c>
      <c r="C8322" s="22" t="s">
        <v>1333</v>
      </c>
      <c r="D8322" s="27" t="s">
        <v>9013</v>
      </c>
      <c r="E8322" s="24" t="s">
        <v>4612</v>
      </c>
      <c r="F8322" s="25" t="s">
        <v>4613</v>
      </c>
      <c r="G8322" s="22" t="s">
        <v>39</v>
      </c>
      <c r="H8322" s="26">
        <v>1804533</v>
      </c>
      <c r="I8322" s="28"/>
      <c r="J8322" s="26">
        <v>144363</v>
      </c>
      <c r="K8322" s="26">
        <v>1948896</v>
      </c>
      <c r="L8322" s="22" t="s">
        <v>1336</v>
      </c>
      <c r="M8322" s="22"/>
      <c r="N8322">
        <f t="shared" si="491"/>
        <v>53198</v>
      </c>
      <c r="O8322">
        <f>+VLOOKUP(N8322,'Thanh toán '!O$8:P$8099,2,0)</f>
        <v>1948896</v>
      </c>
      <c r="P8322">
        <f t="shared" si="492"/>
        <v>1948896</v>
      </c>
      <c r="Q8322" s="30">
        <f t="shared" si="493"/>
        <v>0</v>
      </c>
    </row>
    <row r="8323" spans="1:17" hidden="1" x14ac:dyDescent="0.3">
      <c r="A8323" s="21">
        <v>61447</v>
      </c>
      <c r="B8323" s="22" t="s">
        <v>9017</v>
      </c>
      <c r="C8323" s="22" t="s">
        <v>1333</v>
      </c>
      <c r="D8323" s="27" t="s">
        <v>9013</v>
      </c>
      <c r="E8323" s="24" t="s">
        <v>260</v>
      </c>
      <c r="F8323" s="25" t="s">
        <v>1440</v>
      </c>
      <c r="G8323" s="22" t="s">
        <v>261</v>
      </c>
      <c r="H8323" s="26">
        <v>1612400</v>
      </c>
      <c r="I8323" s="28"/>
      <c r="J8323" s="26">
        <v>128992</v>
      </c>
      <c r="K8323" s="26">
        <v>1741392</v>
      </c>
      <c r="L8323" s="22" t="s">
        <v>1336</v>
      </c>
      <c r="M8323" s="22"/>
      <c r="N8323">
        <f t="shared" si="491"/>
        <v>53200</v>
      </c>
      <c r="O8323">
        <f>+VLOOKUP(N8323,'Thanh toán '!O$8:P$8099,2,0)</f>
        <v>1741392</v>
      </c>
      <c r="P8323">
        <f t="shared" si="492"/>
        <v>1741392</v>
      </c>
      <c r="Q8323" s="30">
        <f t="shared" si="493"/>
        <v>0</v>
      </c>
    </row>
    <row r="8324" spans="1:17" hidden="1" x14ac:dyDescent="0.3">
      <c r="A8324" s="21">
        <v>61448</v>
      </c>
      <c r="B8324" s="22" t="s">
        <v>9018</v>
      </c>
      <c r="C8324" s="22" t="s">
        <v>1333</v>
      </c>
      <c r="D8324" s="27" t="s">
        <v>9013</v>
      </c>
      <c r="E8324" s="24" t="s">
        <v>45</v>
      </c>
      <c r="F8324" s="25" t="s">
        <v>4737</v>
      </c>
      <c r="G8324" s="22" t="s">
        <v>46</v>
      </c>
      <c r="H8324" s="26">
        <v>2827680</v>
      </c>
      <c r="I8324" s="28"/>
      <c r="J8324" s="26">
        <v>226214</v>
      </c>
      <c r="K8324" s="26">
        <v>3053894</v>
      </c>
      <c r="L8324" s="22" t="s">
        <v>1336</v>
      </c>
      <c r="M8324" s="22"/>
      <c r="N8324">
        <f t="shared" si="491"/>
        <v>53201</v>
      </c>
      <c r="O8324">
        <f>+VLOOKUP(N8324,'Thanh toán '!O$8:P$8099,2,0)</f>
        <v>3053894</v>
      </c>
      <c r="P8324">
        <f t="shared" si="492"/>
        <v>3053894</v>
      </c>
      <c r="Q8324" s="30">
        <f t="shared" si="493"/>
        <v>0</v>
      </c>
    </row>
    <row r="8325" spans="1:17" hidden="1" x14ac:dyDescent="0.3">
      <c r="A8325" s="21">
        <v>61450</v>
      </c>
      <c r="B8325" s="22" t="s">
        <v>9019</v>
      </c>
      <c r="C8325" s="22" t="s">
        <v>1333</v>
      </c>
      <c r="D8325" s="27" t="s">
        <v>9013</v>
      </c>
      <c r="E8325" s="24" t="s">
        <v>845</v>
      </c>
      <c r="F8325" s="25" t="s">
        <v>1359</v>
      </c>
      <c r="G8325" s="22" t="s">
        <v>79</v>
      </c>
      <c r="H8325" s="26">
        <v>1272633</v>
      </c>
      <c r="I8325" s="28"/>
      <c r="J8325" s="26">
        <v>101811</v>
      </c>
      <c r="K8325" s="26">
        <v>1374444</v>
      </c>
      <c r="L8325" s="22" t="s">
        <v>1336</v>
      </c>
      <c r="M8325" s="22"/>
      <c r="N8325">
        <f t="shared" si="491"/>
        <v>53203</v>
      </c>
      <c r="O8325">
        <f>+VLOOKUP(N8325,'Thanh toán '!O$8:P$8099,2,0)</f>
        <v>1374444</v>
      </c>
      <c r="P8325">
        <f t="shared" si="492"/>
        <v>1374444</v>
      </c>
      <c r="Q8325" s="30">
        <f t="shared" si="493"/>
        <v>0</v>
      </c>
    </row>
    <row r="8326" spans="1:17" hidden="1" x14ac:dyDescent="0.3">
      <c r="A8326" s="21">
        <v>61451</v>
      </c>
      <c r="B8326" s="22" t="s">
        <v>9020</v>
      </c>
      <c r="C8326" s="22" t="s">
        <v>1333</v>
      </c>
      <c r="D8326" s="27" t="s">
        <v>9013</v>
      </c>
      <c r="E8326" s="24" t="s">
        <v>4612</v>
      </c>
      <c r="F8326" s="25" t="s">
        <v>4613</v>
      </c>
      <c r="G8326" s="22" t="s">
        <v>39</v>
      </c>
      <c r="H8326" s="26">
        <v>852698</v>
      </c>
      <c r="I8326" s="28"/>
      <c r="J8326" s="26">
        <v>68216</v>
      </c>
      <c r="K8326" s="26">
        <v>920914</v>
      </c>
      <c r="L8326" s="22" t="s">
        <v>1336</v>
      </c>
      <c r="M8326" s="22"/>
      <c r="N8326">
        <f t="shared" ref="N8326:N8389" si="494">+B8326*1</f>
        <v>53204</v>
      </c>
      <c r="O8326">
        <f>+VLOOKUP(N8326,'Thanh toán '!O$8:P$8099,2,0)</f>
        <v>920914</v>
      </c>
      <c r="P8326">
        <f t="shared" ref="P8326:P8389" si="495">+O8326</f>
        <v>920914</v>
      </c>
      <c r="Q8326" s="30">
        <f t="shared" si="493"/>
        <v>0</v>
      </c>
    </row>
    <row r="8327" spans="1:17" hidden="1" x14ac:dyDescent="0.3">
      <c r="A8327" s="21">
        <v>61452</v>
      </c>
      <c r="B8327" s="22" t="s">
        <v>9021</v>
      </c>
      <c r="C8327" s="22" t="s">
        <v>1333</v>
      </c>
      <c r="D8327" s="27" t="s">
        <v>9013</v>
      </c>
      <c r="E8327" s="24" t="s">
        <v>42</v>
      </c>
      <c r="F8327" s="25" t="s">
        <v>4853</v>
      </c>
      <c r="G8327" s="22" t="s">
        <v>43</v>
      </c>
      <c r="H8327" s="26">
        <v>2354835</v>
      </c>
      <c r="I8327" s="28"/>
      <c r="J8327" s="26">
        <v>188387</v>
      </c>
      <c r="K8327" s="26">
        <v>2543222</v>
      </c>
      <c r="L8327" s="22" t="s">
        <v>1336</v>
      </c>
      <c r="M8327" s="22"/>
      <c r="N8327">
        <f t="shared" si="494"/>
        <v>53205</v>
      </c>
      <c r="O8327">
        <f>+VLOOKUP(N8327,'Thanh toán '!O$8:P$8099,2,0)</f>
        <v>2543222</v>
      </c>
      <c r="P8327">
        <f t="shared" si="495"/>
        <v>2543222</v>
      </c>
      <c r="Q8327" s="30">
        <f t="shared" si="493"/>
        <v>0</v>
      </c>
    </row>
    <row r="8328" spans="1:17" hidden="1" x14ac:dyDescent="0.3">
      <c r="A8328" s="21">
        <v>61453</v>
      </c>
      <c r="B8328" s="22" t="s">
        <v>9022</v>
      </c>
      <c r="C8328" s="22" t="s">
        <v>1333</v>
      </c>
      <c r="D8328" s="27" t="s">
        <v>9013</v>
      </c>
      <c r="E8328" s="24" t="s">
        <v>4612</v>
      </c>
      <c r="F8328" s="25" t="s">
        <v>4613</v>
      </c>
      <c r="G8328" s="22" t="s">
        <v>39</v>
      </c>
      <c r="H8328" s="26">
        <v>922445</v>
      </c>
      <c r="I8328" s="28"/>
      <c r="J8328" s="26">
        <v>73796</v>
      </c>
      <c r="K8328" s="26">
        <v>996241</v>
      </c>
      <c r="L8328" s="22" t="s">
        <v>1336</v>
      </c>
      <c r="M8328" s="22"/>
      <c r="N8328">
        <f t="shared" si="494"/>
        <v>53206</v>
      </c>
      <c r="O8328">
        <f>+VLOOKUP(N8328,'Thanh toán '!O$8:P$8099,2,0)</f>
        <v>996241</v>
      </c>
      <c r="P8328">
        <f t="shared" si="495"/>
        <v>996241</v>
      </c>
      <c r="Q8328" s="30">
        <f t="shared" si="493"/>
        <v>0</v>
      </c>
    </row>
    <row r="8329" spans="1:17" hidden="1" x14ac:dyDescent="0.3">
      <c r="A8329" s="21">
        <v>61454</v>
      </c>
      <c r="B8329" s="22" t="s">
        <v>9023</v>
      </c>
      <c r="C8329" s="22" t="s">
        <v>1333</v>
      </c>
      <c r="D8329" s="27" t="s">
        <v>9013</v>
      </c>
      <c r="E8329" s="24" t="s">
        <v>4612</v>
      </c>
      <c r="F8329" s="25" t="s">
        <v>4613</v>
      </c>
      <c r="G8329" s="22" t="s">
        <v>39</v>
      </c>
      <c r="H8329" s="26">
        <v>602184</v>
      </c>
      <c r="I8329" s="28"/>
      <c r="J8329" s="26">
        <v>48175</v>
      </c>
      <c r="K8329" s="26">
        <v>650359</v>
      </c>
      <c r="L8329" s="22" t="s">
        <v>1336</v>
      </c>
      <c r="M8329" s="22"/>
      <c r="N8329">
        <f t="shared" si="494"/>
        <v>53207</v>
      </c>
      <c r="O8329" t="e">
        <f>+VLOOKUP(N8329,'Thanh toán '!O$8:P$8099,2,0)</f>
        <v>#N/A</v>
      </c>
      <c r="P8329" t="e">
        <f t="shared" si="495"/>
        <v>#N/A</v>
      </c>
      <c r="Q8329" s="30" t="e">
        <f t="shared" si="493"/>
        <v>#N/A</v>
      </c>
    </row>
    <row r="8330" spans="1:17" ht="26.3" hidden="1" x14ac:dyDescent="0.3">
      <c r="A8330" s="21">
        <v>61458</v>
      </c>
      <c r="B8330" s="22" t="s">
        <v>9024</v>
      </c>
      <c r="C8330" s="22" t="s">
        <v>1333</v>
      </c>
      <c r="D8330" s="27" t="s">
        <v>9013</v>
      </c>
      <c r="E8330" s="24" t="s">
        <v>4726</v>
      </c>
      <c r="F8330" s="25" t="s">
        <v>4727</v>
      </c>
      <c r="G8330" s="22" t="s">
        <v>237</v>
      </c>
      <c r="H8330" s="26">
        <v>2937240</v>
      </c>
      <c r="I8330" s="28"/>
      <c r="J8330" s="26">
        <v>234979</v>
      </c>
      <c r="K8330" s="26">
        <v>3172219</v>
      </c>
      <c r="L8330" s="22" t="s">
        <v>1336</v>
      </c>
      <c r="M8330" s="22"/>
      <c r="N8330">
        <f t="shared" si="494"/>
        <v>53211</v>
      </c>
      <c r="O8330">
        <f>+VLOOKUP(N8330,'Thanh toán '!O$8:P$8099,2,0)</f>
        <v>3172219</v>
      </c>
      <c r="P8330">
        <f t="shared" si="495"/>
        <v>3172219</v>
      </c>
      <c r="Q8330" s="30">
        <f t="shared" si="493"/>
        <v>0</v>
      </c>
    </row>
    <row r="8331" spans="1:17" ht="26.3" hidden="1" x14ac:dyDescent="0.3">
      <c r="A8331" s="21">
        <v>61461</v>
      </c>
      <c r="B8331" s="22" t="s">
        <v>9025</v>
      </c>
      <c r="C8331" s="22" t="s">
        <v>1333</v>
      </c>
      <c r="D8331" s="27" t="s">
        <v>9013</v>
      </c>
      <c r="E8331" s="24" t="s">
        <v>4660</v>
      </c>
      <c r="F8331" s="25" t="s">
        <v>5644</v>
      </c>
      <c r="G8331" s="22" t="s">
        <v>24</v>
      </c>
      <c r="H8331" s="26">
        <v>1101465</v>
      </c>
      <c r="I8331" s="28"/>
      <c r="J8331" s="26">
        <v>88117</v>
      </c>
      <c r="K8331" s="26">
        <v>1189582</v>
      </c>
      <c r="L8331" s="22" t="s">
        <v>1336</v>
      </c>
      <c r="M8331" s="22"/>
      <c r="N8331">
        <f t="shared" si="494"/>
        <v>53214</v>
      </c>
      <c r="O8331" t="e">
        <f>+VLOOKUP(N8331,'Thanh toán '!O$8:P$8099,2,0)</f>
        <v>#N/A</v>
      </c>
      <c r="P8331" t="e">
        <f t="shared" si="495"/>
        <v>#N/A</v>
      </c>
      <c r="Q8331" s="30" t="e">
        <f t="shared" si="493"/>
        <v>#N/A</v>
      </c>
    </row>
    <row r="8332" spans="1:17" hidden="1" x14ac:dyDescent="0.3">
      <c r="A8332" s="21">
        <v>61464</v>
      </c>
      <c r="B8332" s="22" t="s">
        <v>9026</v>
      </c>
      <c r="C8332" s="22" t="s">
        <v>1333</v>
      </c>
      <c r="D8332" s="27" t="s">
        <v>9013</v>
      </c>
      <c r="E8332" s="24" t="s">
        <v>316</v>
      </c>
      <c r="F8332" s="25" t="s">
        <v>5388</v>
      </c>
      <c r="G8332" s="22" t="s">
        <v>317</v>
      </c>
      <c r="H8332" s="26">
        <v>3769860</v>
      </c>
      <c r="I8332" s="28"/>
      <c r="J8332" s="26">
        <v>301589</v>
      </c>
      <c r="K8332" s="26">
        <v>4071449</v>
      </c>
      <c r="L8332" s="22" t="s">
        <v>1336</v>
      </c>
      <c r="M8332" s="22"/>
      <c r="N8332">
        <f t="shared" si="494"/>
        <v>53217</v>
      </c>
      <c r="O8332">
        <f>+VLOOKUP(N8332,'Thanh toán '!O$8:P$8099,2,0)</f>
        <v>4071449</v>
      </c>
      <c r="P8332">
        <f t="shared" si="495"/>
        <v>4071449</v>
      </c>
      <c r="Q8332" s="30">
        <f t="shared" si="493"/>
        <v>0</v>
      </c>
    </row>
    <row r="8333" spans="1:17" hidden="1" x14ac:dyDescent="0.3">
      <c r="A8333" s="21">
        <v>61465</v>
      </c>
      <c r="B8333" s="22" t="s">
        <v>9027</v>
      </c>
      <c r="C8333" s="22" t="s">
        <v>1333</v>
      </c>
      <c r="D8333" s="27" t="s">
        <v>9013</v>
      </c>
      <c r="E8333" s="24" t="s">
        <v>5670</v>
      </c>
      <c r="F8333" s="25" t="s">
        <v>5671</v>
      </c>
      <c r="G8333" s="22" t="s">
        <v>211</v>
      </c>
      <c r="H8333" s="26">
        <v>3115630</v>
      </c>
      <c r="I8333" s="28"/>
      <c r="J8333" s="26">
        <v>249250</v>
      </c>
      <c r="K8333" s="26">
        <v>3364880</v>
      </c>
      <c r="L8333" s="22" t="s">
        <v>1336</v>
      </c>
      <c r="M8333" s="22"/>
      <c r="N8333">
        <f t="shared" si="494"/>
        <v>53218</v>
      </c>
      <c r="O8333">
        <f>+VLOOKUP(N8333,'Thanh toán '!O$8:P$8099,2,0)</f>
        <v>3364880</v>
      </c>
      <c r="P8333">
        <f t="shared" si="495"/>
        <v>3364880</v>
      </c>
      <c r="Q8333" s="30">
        <f t="shared" si="493"/>
        <v>0</v>
      </c>
    </row>
    <row r="8334" spans="1:17" ht="26.3" hidden="1" x14ac:dyDescent="0.3">
      <c r="A8334" s="21">
        <v>61466</v>
      </c>
      <c r="B8334" s="22" t="s">
        <v>9028</v>
      </c>
      <c r="C8334" s="22" t="s">
        <v>1333</v>
      </c>
      <c r="D8334" s="27" t="s">
        <v>9013</v>
      </c>
      <c r="E8334" s="24" t="s">
        <v>4748</v>
      </c>
      <c r="F8334" s="25" t="s">
        <v>4749</v>
      </c>
      <c r="G8334" s="22" t="s">
        <v>103</v>
      </c>
      <c r="H8334" s="26">
        <v>3035550</v>
      </c>
      <c r="I8334" s="28"/>
      <c r="J8334" s="26">
        <v>242844</v>
      </c>
      <c r="K8334" s="26">
        <v>3278394</v>
      </c>
      <c r="L8334" s="22" t="s">
        <v>1336</v>
      </c>
      <c r="M8334" s="22"/>
      <c r="N8334">
        <f t="shared" si="494"/>
        <v>53219</v>
      </c>
      <c r="O8334">
        <f>+VLOOKUP(N8334,'Thanh toán '!O$8:P$8099,2,0)</f>
        <v>3278394</v>
      </c>
      <c r="P8334">
        <f t="shared" si="495"/>
        <v>3278394</v>
      </c>
      <c r="Q8334" s="30">
        <f t="shared" si="493"/>
        <v>0</v>
      </c>
    </row>
    <row r="8335" spans="1:17" hidden="1" x14ac:dyDescent="0.3">
      <c r="A8335" s="21">
        <v>61467</v>
      </c>
      <c r="B8335" s="22" t="s">
        <v>9029</v>
      </c>
      <c r="C8335" s="22" t="s">
        <v>1333</v>
      </c>
      <c r="D8335" s="27" t="s">
        <v>9013</v>
      </c>
      <c r="E8335" s="24" t="s">
        <v>5673</v>
      </c>
      <c r="F8335" s="25" t="s">
        <v>5674</v>
      </c>
      <c r="G8335" s="22" t="s">
        <v>322</v>
      </c>
      <c r="H8335" s="26">
        <v>1003640</v>
      </c>
      <c r="I8335" s="28"/>
      <c r="J8335" s="26">
        <v>80291</v>
      </c>
      <c r="K8335" s="26">
        <v>1083931</v>
      </c>
      <c r="L8335" s="22" t="s">
        <v>1336</v>
      </c>
      <c r="M8335" s="22"/>
      <c r="N8335">
        <f t="shared" si="494"/>
        <v>53220</v>
      </c>
      <c r="O8335">
        <f>+VLOOKUP(N8335,'Thanh toán '!O$8:P$8099,2,0)</f>
        <v>1083931</v>
      </c>
      <c r="P8335">
        <f t="shared" si="495"/>
        <v>1083931</v>
      </c>
      <c r="Q8335" s="30">
        <f t="shared" si="493"/>
        <v>0</v>
      </c>
    </row>
    <row r="8336" spans="1:17" hidden="1" x14ac:dyDescent="0.3">
      <c r="A8336" s="21">
        <v>61468</v>
      </c>
      <c r="B8336" s="22" t="s">
        <v>9030</v>
      </c>
      <c r="C8336" s="22" t="s">
        <v>1333</v>
      </c>
      <c r="D8336" s="27" t="s">
        <v>9013</v>
      </c>
      <c r="E8336" s="24" t="s">
        <v>2860</v>
      </c>
      <c r="F8336" s="25" t="s">
        <v>2861</v>
      </c>
      <c r="G8336" s="22" t="s">
        <v>2862</v>
      </c>
      <c r="H8336" s="26">
        <v>1468620</v>
      </c>
      <c r="I8336" s="28"/>
      <c r="J8336" s="26">
        <v>117490</v>
      </c>
      <c r="K8336" s="26">
        <v>1586110</v>
      </c>
      <c r="L8336" s="22" t="s">
        <v>1336</v>
      </c>
      <c r="M8336" s="22"/>
      <c r="N8336">
        <f t="shared" si="494"/>
        <v>53221</v>
      </c>
      <c r="O8336">
        <f>+VLOOKUP(N8336,'Thanh toán '!O$8:P$8099,2,0)</f>
        <v>1586110</v>
      </c>
      <c r="P8336">
        <f t="shared" si="495"/>
        <v>1586110</v>
      </c>
      <c r="Q8336" s="30">
        <f t="shared" si="493"/>
        <v>0</v>
      </c>
    </row>
    <row r="8337" spans="1:17" hidden="1" x14ac:dyDescent="0.3">
      <c r="A8337" s="21">
        <v>61469</v>
      </c>
      <c r="B8337" s="22" t="s">
        <v>9031</v>
      </c>
      <c r="C8337" s="22" t="s">
        <v>1333</v>
      </c>
      <c r="D8337" s="27" t="s">
        <v>9013</v>
      </c>
      <c r="E8337" s="24" t="s">
        <v>114</v>
      </c>
      <c r="F8337" s="25" t="s">
        <v>5502</v>
      </c>
      <c r="G8337" s="22" t="s">
        <v>115</v>
      </c>
      <c r="H8337" s="26">
        <v>4925910</v>
      </c>
      <c r="I8337" s="28"/>
      <c r="J8337" s="26">
        <v>394073</v>
      </c>
      <c r="K8337" s="26">
        <v>5319983</v>
      </c>
      <c r="L8337" s="22" t="s">
        <v>1336</v>
      </c>
      <c r="M8337" s="22"/>
      <c r="N8337">
        <f t="shared" si="494"/>
        <v>53222</v>
      </c>
      <c r="O8337">
        <f>+VLOOKUP(N8337,'Thanh toán '!O$8:P$8099,2,0)</f>
        <v>5319983</v>
      </c>
      <c r="P8337">
        <f t="shared" si="495"/>
        <v>5319983</v>
      </c>
      <c r="Q8337" s="30">
        <f t="shared" si="493"/>
        <v>0</v>
      </c>
    </row>
    <row r="8338" spans="1:17" hidden="1" x14ac:dyDescent="0.3">
      <c r="A8338" s="21">
        <v>61470</v>
      </c>
      <c r="B8338" s="22" t="s">
        <v>9032</v>
      </c>
      <c r="C8338" s="22" t="s">
        <v>1333</v>
      </c>
      <c r="D8338" s="27" t="s">
        <v>9013</v>
      </c>
      <c r="E8338" s="24" t="s">
        <v>5380</v>
      </c>
      <c r="F8338" s="25" t="s">
        <v>5381</v>
      </c>
      <c r="G8338" s="22" t="s">
        <v>109</v>
      </c>
      <c r="H8338" s="26">
        <v>2845620</v>
      </c>
      <c r="I8338" s="28"/>
      <c r="J8338" s="26">
        <v>227650</v>
      </c>
      <c r="K8338" s="26">
        <v>3073270</v>
      </c>
      <c r="L8338" s="22" t="s">
        <v>1336</v>
      </c>
      <c r="M8338" s="22"/>
      <c r="N8338">
        <f t="shared" si="494"/>
        <v>53223</v>
      </c>
      <c r="O8338">
        <f>+VLOOKUP(N8338,'Thanh toán '!O$8:P$8099,2,0)</f>
        <v>3073270</v>
      </c>
      <c r="P8338">
        <f t="shared" si="495"/>
        <v>3073270</v>
      </c>
      <c r="Q8338" s="30">
        <f t="shared" si="493"/>
        <v>0</v>
      </c>
    </row>
    <row r="8339" spans="1:17" ht="26.3" hidden="1" x14ac:dyDescent="0.3">
      <c r="A8339" s="21">
        <v>61471</v>
      </c>
      <c r="B8339" s="22" t="s">
        <v>9033</v>
      </c>
      <c r="C8339" s="22" t="s">
        <v>1333</v>
      </c>
      <c r="D8339" s="27" t="s">
        <v>9013</v>
      </c>
      <c r="E8339" s="24" t="s">
        <v>4698</v>
      </c>
      <c r="F8339" s="25" t="s">
        <v>4699</v>
      </c>
      <c r="G8339" s="22" t="s">
        <v>106</v>
      </c>
      <c r="H8339" s="26">
        <v>985220</v>
      </c>
      <c r="I8339" s="28"/>
      <c r="J8339" s="26">
        <v>78818</v>
      </c>
      <c r="K8339" s="26">
        <v>1064038</v>
      </c>
      <c r="L8339" s="22" t="s">
        <v>1336</v>
      </c>
      <c r="M8339" s="22"/>
      <c r="N8339">
        <f t="shared" si="494"/>
        <v>53224</v>
      </c>
      <c r="O8339">
        <f>+VLOOKUP(N8339,'Thanh toán '!O$8:P$8099,2,0)</f>
        <v>1064038</v>
      </c>
      <c r="P8339">
        <f t="shared" si="495"/>
        <v>1064038</v>
      </c>
      <c r="Q8339" s="30">
        <f t="shared" ref="Q8339:Q8402" si="496">+O8339-K8339</f>
        <v>0</v>
      </c>
    </row>
    <row r="8340" spans="1:17" ht="26.3" hidden="1" x14ac:dyDescent="0.3">
      <c r="A8340" s="21">
        <v>61472</v>
      </c>
      <c r="B8340" s="22" t="s">
        <v>9034</v>
      </c>
      <c r="C8340" s="22" t="s">
        <v>1333</v>
      </c>
      <c r="D8340" s="27" t="s">
        <v>9013</v>
      </c>
      <c r="E8340" s="24" t="s">
        <v>4753</v>
      </c>
      <c r="F8340" s="25" t="s">
        <v>4754</v>
      </c>
      <c r="G8340" s="22" t="s">
        <v>1453</v>
      </c>
      <c r="H8340" s="26">
        <v>6948265</v>
      </c>
      <c r="I8340" s="28"/>
      <c r="J8340" s="26">
        <v>555861</v>
      </c>
      <c r="K8340" s="26">
        <v>7504126</v>
      </c>
      <c r="L8340" s="22" t="s">
        <v>1336</v>
      </c>
      <c r="M8340" s="22"/>
      <c r="N8340">
        <f t="shared" si="494"/>
        <v>53225</v>
      </c>
      <c r="O8340">
        <f>+VLOOKUP(N8340,'Thanh toán '!O$8:P$8099,2,0)</f>
        <v>7504126</v>
      </c>
      <c r="P8340">
        <f t="shared" si="495"/>
        <v>7504126</v>
      </c>
      <c r="Q8340" s="30">
        <f t="shared" si="496"/>
        <v>0</v>
      </c>
    </row>
    <row r="8341" spans="1:17" hidden="1" x14ac:dyDescent="0.3">
      <c r="A8341" s="21">
        <v>61473</v>
      </c>
      <c r="B8341" s="22" t="s">
        <v>9035</v>
      </c>
      <c r="C8341" s="22" t="s">
        <v>1333</v>
      </c>
      <c r="D8341" s="27" t="s">
        <v>9013</v>
      </c>
      <c r="E8341" s="24" t="s">
        <v>4612</v>
      </c>
      <c r="F8341" s="25" t="s">
        <v>4613</v>
      </c>
      <c r="G8341" s="22" t="s">
        <v>39</v>
      </c>
      <c r="H8341" s="26">
        <v>1546569</v>
      </c>
      <c r="I8341" s="28"/>
      <c r="J8341" s="26">
        <v>123726</v>
      </c>
      <c r="K8341" s="26">
        <v>1670295</v>
      </c>
      <c r="L8341" s="22" t="s">
        <v>1336</v>
      </c>
      <c r="M8341" s="22"/>
      <c r="N8341">
        <f t="shared" si="494"/>
        <v>53226</v>
      </c>
      <c r="O8341">
        <f>+VLOOKUP(N8341,'Thanh toán '!O$8:P$8099,2,0)</f>
        <v>1670295</v>
      </c>
      <c r="P8341">
        <f t="shared" si="495"/>
        <v>1670295</v>
      </c>
      <c r="Q8341" s="30">
        <f t="shared" si="496"/>
        <v>0</v>
      </c>
    </row>
    <row r="8342" spans="1:17" hidden="1" x14ac:dyDescent="0.3">
      <c r="A8342" s="21">
        <v>61474</v>
      </c>
      <c r="B8342" s="22" t="s">
        <v>9036</v>
      </c>
      <c r="C8342" s="22" t="s">
        <v>1333</v>
      </c>
      <c r="D8342" s="27" t="s">
        <v>9013</v>
      </c>
      <c r="E8342" s="24" t="s">
        <v>4612</v>
      </c>
      <c r="F8342" s="25" t="s">
        <v>4613</v>
      </c>
      <c r="G8342" s="22" t="s">
        <v>39</v>
      </c>
      <c r="H8342" s="26">
        <v>589271</v>
      </c>
      <c r="I8342" s="28"/>
      <c r="J8342" s="26">
        <v>47142</v>
      </c>
      <c r="K8342" s="26">
        <v>636413</v>
      </c>
      <c r="L8342" s="22" t="s">
        <v>1336</v>
      </c>
      <c r="M8342" s="22"/>
      <c r="N8342">
        <f t="shared" si="494"/>
        <v>53227</v>
      </c>
      <c r="O8342" t="e">
        <f>+VLOOKUP(N8342,'Thanh toán '!O$8:P$8099,2,0)</f>
        <v>#N/A</v>
      </c>
      <c r="P8342" t="e">
        <f t="shared" si="495"/>
        <v>#N/A</v>
      </c>
      <c r="Q8342" s="30" t="e">
        <f t="shared" si="496"/>
        <v>#N/A</v>
      </c>
    </row>
    <row r="8343" spans="1:17" hidden="1" x14ac:dyDescent="0.3">
      <c r="A8343" s="21">
        <v>61475</v>
      </c>
      <c r="B8343" s="22" t="s">
        <v>9037</v>
      </c>
      <c r="C8343" s="22" t="s">
        <v>1333</v>
      </c>
      <c r="D8343" s="27" t="s">
        <v>9013</v>
      </c>
      <c r="E8343" s="24" t="s">
        <v>4612</v>
      </c>
      <c r="F8343" s="25" t="s">
        <v>4613</v>
      </c>
      <c r="G8343" s="22" t="s">
        <v>39</v>
      </c>
      <c r="H8343" s="26">
        <v>580400</v>
      </c>
      <c r="I8343" s="28"/>
      <c r="J8343" s="26">
        <v>46432</v>
      </c>
      <c r="K8343" s="26">
        <v>626832</v>
      </c>
      <c r="L8343" s="22" t="s">
        <v>1336</v>
      </c>
      <c r="M8343" s="22"/>
      <c r="N8343">
        <f t="shared" si="494"/>
        <v>53228</v>
      </c>
      <c r="O8343">
        <f>+VLOOKUP(N8343,'Thanh toán '!O$8:P$8099,2,0)</f>
        <v>626832</v>
      </c>
      <c r="P8343">
        <f t="shared" si="495"/>
        <v>626832</v>
      </c>
      <c r="Q8343" s="30">
        <f t="shared" si="496"/>
        <v>0</v>
      </c>
    </row>
    <row r="8344" spans="1:17" hidden="1" x14ac:dyDescent="0.3">
      <c r="A8344" s="21">
        <v>61476</v>
      </c>
      <c r="B8344" s="22" t="s">
        <v>9038</v>
      </c>
      <c r="C8344" s="22" t="s">
        <v>1333</v>
      </c>
      <c r="D8344" s="27" t="s">
        <v>9013</v>
      </c>
      <c r="E8344" s="24" t="s">
        <v>4612</v>
      </c>
      <c r="F8344" s="25" t="s">
        <v>4613</v>
      </c>
      <c r="G8344" s="22" t="s">
        <v>39</v>
      </c>
      <c r="H8344" s="26">
        <v>1016400</v>
      </c>
      <c r="I8344" s="28"/>
      <c r="J8344" s="26">
        <v>81312</v>
      </c>
      <c r="K8344" s="26">
        <v>1097712</v>
      </c>
      <c r="L8344" s="22" t="s">
        <v>1336</v>
      </c>
      <c r="M8344" s="22"/>
      <c r="N8344">
        <f t="shared" si="494"/>
        <v>53229</v>
      </c>
      <c r="O8344">
        <f>+VLOOKUP(N8344,'Thanh toán '!O$8:P$8099,2,0)</f>
        <v>1097712</v>
      </c>
      <c r="P8344">
        <f t="shared" si="495"/>
        <v>1097712</v>
      </c>
      <c r="Q8344" s="30">
        <f t="shared" si="496"/>
        <v>0</v>
      </c>
    </row>
    <row r="8345" spans="1:17" hidden="1" x14ac:dyDescent="0.3">
      <c r="A8345" s="21">
        <v>61477</v>
      </c>
      <c r="B8345" s="22" t="s">
        <v>9039</v>
      </c>
      <c r="C8345" s="22" t="s">
        <v>1333</v>
      </c>
      <c r="D8345" s="27" t="s">
        <v>9013</v>
      </c>
      <c r="E8345" s="24" t="s">
        <v>4612</v>
      </c>
      <c r="F8345" s="25" t="s">
        <v>4613</v>
      </c>
      <c r="G8345" s="22" t="s">
        <v>39</v>
      </c>
      <c r="H8345" s="26">
        <v>250910</v>
      </c>
      <c r="I8345" s="28"/>
      <c r="J8345" s="26">
        <v>20073</v>
      </c>
      <c r="K8345" s="26">
        <v>270983</v>
      </c>
      <c r="L8345" s="22" t="s">
        <v>1336</v>
      </c>
      <c r="M8345" s="22"/>
      <c r="N8345">
        <f t="shared" si="494"/>
        <v>53230</v>
      </c>
      <c r="O8345">
        <f>+VLOOKUP(N8345,'Thanh toán '!O$8:P$8099,2,0)</f>
        <v>270983</v>
      </c>
      <c r="P8345">
        <f t="shared" si="495"/>
        <v>270983</v>
      </c>
      <c r="Q8345" s="30">
        <f t="shared" si="496"/>
        <v>0</v>
      </c>
    </row>
    <row r="8346" spans="1:17" hidden="1" x14ac:dyDescent="0.3">
      <c r="A8346" s="21">
        <v>61478</v>
      </c>
      <c r="B8346" s="22" t="s">
        <v>9040</v>
      </c>
      <c r="C8346" s="22" t="s">
        <v>1333</v>
      </c>
      <c r="D8346" s="27" t="s">
        <v>9013</v>
      </c>
      <c r="E8346" s="24" t="s">
        <v>4612</v>
      </c>
      <c r="F8346" s="25" t="s">
        <v>4613</v>
      </c>
      <c r="G8346" s="22" t="s">
        <v>39</v>
      </c>
      <c r="H8346" s="26">
        <v>951239</v>
      </c>
      <c r="I8346" s="28"/>
      <c r="J8346" s="26">
        <v>76099</v>
      </c>
      <c r="K8346" s="26">
        <v>1027338</v>
      </c>
      <c r="L8346" s="22" t="s">
        <v>1336</v>
      </c>
      <c r="M8346" s="22"/>
      <c r="N8346">
        <f t="shared" si="494"/>
        <v>53231</v>
      </c>
      <c r="O8346">
        <f>+VLOOKUP(N8346,'Thanh toán '!O$8:P$8099,2,0)</f>
        <v>1027338</v>
      </c>
      <c r="P8346">
        <f t="shared" si="495"/>
        <v>1027338</v>
      </c>
      <c r="Q8346" s="30">
        <f t="shared" si="496"/>
        <v>0</v>
      </c>
    </row>
    <row r="8347" spans="1:17" hidden="1" x14ac:dyDescent="0.3">
      <c r="A8347" s="21">
        <v>61481</v>
      </c>
      <c r="B8347" s="22" t="s">
        <v>9041</v>
      </c>
      <c r="C8347" s="22" t="s">
        <v>1333</v>
      </c>
      <c r="D8347" s="27" t="s">
        <v>9013</v>
      </c>
      <c r="E8347" s="24" t="s">
        <v>4612</v>
      </c>
      <c r="F8347" s="25" t="s">
        <v>4613</v>
      </c>
      <c r="G8347" s="22" t="s">
        <v>39</v>
      </c>
      <c r="H8347" s="26">
        <v>1485000</v>
      </c>
      <c r="I8347" s="28"/>
      <c r="J8347" s="26">
        <v>118800</v>
      </c>
      <c r="K8347" s="26">
        <v>1603800</v>
      </c>
      <c r="L8347" s="22" t="s">
        <v>1336</v>
      </c>
      <c r="M8347" s="22"/>
      <c r="N8347">
        <f t="shared" si="494"/>
        <v>53234</v>
      </c>
      <c r="O8347">
        <f>+VLOOKUP(N8347,'Thanh toán '!O$8:P$8099,2,0)</f>
        <v>1603800</v>
      </c>
      <c r="P8347">
        <f t="shared" si="495"/>
        <v>1603800</v>
      </c>
      <c r="Q8347" s="30">
        <f t="shared" si="496"/>
        <v>0</v>
      </c>
    </row>
    <row r="8348" spans="1:17" hidden="1" x14ac:dyDescent="0.3">
      <c r="A8348" s="21">
        <v>61484</v>
      </c>
      <c r="B8348" s="22" t="s">
        <v>9042</v>
      </c>
      <c r="C8348" s="22" t="s">
        <v>1333</v>
      </c>
      <c r="D8348" s="27" t="s">
        <v>9013</v>
      </c>
      <c r="E8348" s="24" t="s">
        <v>4906</v>
      </c>
      <c r="F8348" s="25" t="s">
        <v>4907</v>
      </c>
      <c r="G8348" s="22" t="s">
        <v>97</v>
      </c>
      <c r="H8348" s="26">
        <v>2440220</v>
      </c>
      <c r="I8348" s="28"/>
      <c r="J8348" s="26">
        <v>195218</v>
      </c>
      <c r="K8348" s="26">
        <v>2635438</v>
      </c>
      <c r="L8348" s="22" t="s">
        <v>1336</v>
      </c>
      <c r="M8348" s="22"/>
      <c r="N8348">
        <f t="shared" si="494"/>
        <v>53237</v>
      </c>
      <c r="O8348">
        <f>+VLOOKUP(N8348,'Thanh toán '!O$8:P$8099,2,0)</f>
        <v>2635438</v>
      </c>
      <c r="P8348">
        <f t="shared" si="495"/>
        <v>2635438</v>
      </c>
      <c r="Q8348" s="30">
        <f t="shared" si="496"/>
        <v>0</v>
      </c>
    </row>
    <row r="8349" spans="1:17" hidden="1" x14ac:dyDescent="0.3">
      <c r="A8349" s="21">
        <v>61485</v>
      </c>
      <c r="B8349" s="22" t="s">
        <v>9043</v>
      </c>
      <c r="C8349" s="22" t="s">
        <v>1333</v>
      </c>
      <c r="D8349" s="27" t="s">
        <v>9013</v>
      </c>
      <c r="E8349" s="24" t="s">
        <v>92</v>
      </c>
      <c r="F8349" s="25" t="s">
        <v>5358</v>
      </c>
      <c r="G8349" s="22" t="s">
        <v>93</v>
      </c>
      <c r="H8349" s="26">
        <v>2063950</v>
      </c>
      <c r="I8349" s="28"/>
      <c r="J8349" s="26">
        <v>165116</v>
      </c>
      <c r="K8349" s="26">
        <v>2229066</v>
      </c>
      <c r="L8349" s="22" t="s">
        <v>1336</v>
      </c>
      <c r="M8349" s="22"/>
      <c r="N8349">
        <f t="shared" si="494"/>
        <v>53238</v>
      </c>
      <c r="O8349">
        <f>+VLOOKUP(N8349,'Thanh toán '!O$8:P$8099,2,0)</f>
        <v>2229066</v>
      </c>
      <c r="P8349">
        <f t="shared" si="495"/>
        <v>2229066</v>
      </c>
      <c r="Q8349" s="30">
        <f t="shared" si="496"/>
        <v>0</v>
      </c>
    </row>
    <row r="8350" spans="1:17" hidden="1" x14ac:dyDescent="0.3">
      <c r="A8350" s="21">
        <v>61486</v>
      </c>
      <c r="B8350" s="22" t="s">
        <v>9044</v>
      </c>
      <c r="C8350" s="22" t="s">
        <v>1333</v>
      </c>
      <c r="D8350" s="27" t="s">
        <v>9013</v>
      </c>
      <c r="E8350" s="24" t="s">
        <v>84</v>
      </c>
      <c r="F8350" s="25" t="s">
        <v>5622</v>
      </c>
      <c r="G8350" s="22" t="s">
        <v>85</v>
      </c>
      <c r="H8350" s="26">
        <v>4795345</v>
      </c>
      <c r="I8350" s="28"/>
      <c r="J8350" s="26">
        <v>383628</v>
      </c>
      <c r="K8350" s="26">
        <v>5178973</v>
      </c>
      <c r="L8350" s="22" t="s">
        <v>1336</v>
      </c>
      <c r="M8350" s="22"/>
      <c r="N8350">
        <f t="shared" si="494"/>
        <v>53239</v>
      </c>
      <c r="O8350">
        <f>+VLOOKUP(N8350,'Thanh toán '!O$8:P$8099,2,0)</f>
        <v>5178973</v>
      </c>
      <c r="P8350">
        <f t="shared" si="495"/>
        <v>5178973</v>
      </c>
      <c r="Q8350" s="30">
        <f t="shared" si="496"/>
        <v>0</v>
      </c>
    </row>
    <row r="8351" spans="1:17" hidden="1" x14ac:dyDescent="0.3">
      <c r="A8351" s="21">
        <v>61487</v>
      </c>
      <c r="B8351" s="22" t="s">
        <v>9045</v>
      </c>
      <c r="C8351" s="22" t="s">
        <v>1333</v>
      </c>
      <c r="D8351" s="27" t="s">
        <v>9046</v>
      </c>
      <c r="E8351" s="24" t="s">
        <v>4612</v>
      </c>
      <c r="F8351" s="25" t="s">
        <v>4613</v>
      </c>
      <c r="G8351" s="22" t="s">
        <v>39</v>
      </c>
      <c r="H8351" s="26">
        <v>1255619</v>
      </c>
      <c r="I8351" s="28"/>
      <c r="J8351" s="26">
        <v>100450</v>
      </c>
      <c r="K8351" s="26">
        <v>1356069</v>
      </c>
      <c r="L8351" s="22" t="s">
        <v>1336</v>
      </c>
      <c r="M8351" s="22"/>
      <c r="N8351">
        <f t="shared" si="494"/>
        <v>53240</v>
      </c>
      <c r="O8351">
        <f>+VLOOKUP(N8351,'Thanh toán '!O$8:P$8099,2,0)</f>
        <v>1356069</v>
      </c>
      <c r="P8351">
        <f t="shared" si="495"/>
        <v>1356069</v>
      </c>
      <c r="Q8351" s="30">
        <f t="shared" si="496"/>
        <v>0</v>
      </c>
    </row>
    <row r="8352" spans="1:17" hidden="1" x14ac:dyDescent="0.3">
      <c r="A8352" s="21">
        <v>61488</v>
      </c>
      <c r="B8352" s="22" t="s">
        <v>9047</v>
      </c>
      <c r="C8352" s="22" t="s">
        <v>1333</v>
      </c>
      <c r="D8352" s="27" t="s">
        <v>9046</v>
      </c>
      <c r="E8352" s="24" t="s">
        <v>206</v>
      </c>
      <c r="F8352" s="25" t="s">
        <v>4739</v>
      </c>
      <c r="G8352" s="22" t="s">
        <v>207</v>
      </c>
      <c r="H8352" s="26">
        <v>4255280</v>
      </c>
      <c r="I8352" s="28"/>
      <c r="J8352" s="26">
        <v>340422</v>
      </c>
      <c r="K8352" s="26">
        <v>4595702</v>
      </c>
      <c r="L8352" s="22" t="s">
        <v>1336</v>
      </c>
      <c r="M8352" s="22"/>
      <c r="N8352">
        <f t="shared" si="494"/>
        <v>53241</v>
      </c>
      <c r="O8352">
        <f>+VLOOKUP(N8352,'Thanh toán '!O$8:P$8099,2,0)</f>
        <v>4595702</v>
      </c>
      <c r="P8352">
        <f t="shared" si="495"/>
        <v>4595702</v>
      </c>
      <c r="Q8352" s="30">
        <f t="shared" si="496"/>
        <v>0</v>
      </c>
    </row>
    <row r="8353" spans="1:17" hidden="1" x14ac:dyDescent="0.3">
      <c r="A8353" s="21">
        <v>61489</v>
      </c>
      <c r="B8353" s="22" t="s">
        <v>9048</v>
      </c>
      <c r="C8353" s="22" t="s">
        <v>1333</v>
      </c>
      <c r="D8353" s="27" t="s">
        <v>9046</v>
      </c>
      <c r="E8353" s="24" t="s">
        <v>32</v>
      </c>
      <c r="F8353" s="25" t="s">
        <v>1335</v>
      </c>
      <c r="G8353" s="22" t="s">
        <v>33</v>
      </c>
      <c r="H8353" s="26">
        <v>1190660</v>
      </c>
      <c r="I8353" s="28"/>
      <c r="J8353" s="26">
        <v>95253</v>
      </c>
      <c r="K8353" s="26">
        <v>1285913</v>
      </c>
      <c r="L8353" s="22" t="s">
        <v>1336</v>
      </c>
      <c r="M8353" s="22"/>
      <c r="N8353">
        <f t="shared" si="494"/>
        <v>53242</v>
      </c>
      <c r="O8353">
        <f>+VLOOKUP(N8353,'Thanh toán '!O$8:P$8099,2,0)</f>
        <v>1285913</v>
      </c>
      <c r="P8353">
        <f t="shared" si="495"/>
        <v>1285913</v>
      </c>
      <c r="Q8353" s="30">
        <f t="shared" si="496"/>
        <v>0</v>
      </c>
    </row>
    <row r="8354" spans="1:17" hidden="1" x14ac:dyDescent="0.3">
      <c r="A8354" s="21">
        <v>61491</v>
      </c>
      <c r="B8354" s="22" t="s">
        <v>9049</v>
      </c>
      <c r="C8354" s="22" t="s">
        <v>1333</v>
      </c>
      <c r="D8354" s="27" t="s">
        <v>9046</v>
      </c>
      <c r="E8354" s="24" t="s">
        <v>4612</v>
      </c>
      <c r="F8354" s="25" t="s">
        <v>4613</v>
      </c>
      <c r="G8354" s="22" t="s">
        <v>39</v>
      </c>
      <c r="H8354" s="26">
        <v>610262</v>
      </c>
      <c r="I8354" s="28"/>
      <c r="J8354" s="26">
        <v>48821</v>
      </c>
      <c r="K8354" s="26">
        <v>659083</v>
      </c>
      <c r="L8354" s="22" t="s">
        <v>1336</v>
      </c>
      <c r="M8354" s="22"/>
      <c r="N8354">
        <f t="shared" si="494"/>
        <v>53244</v>
      </c>
      <c r="O8354" t="e">
        <f>+VLOOKUP(N8354,'Thanh toán '!O$8:P$8099,2,0)</f>
        <v>#N/A</v>
      </c>
      <c r="P8354" t="e">
        <f t="shared" si="495"/>
        <v>#N/A</v>
      </c>
      <c r="Q8354" s="30" t="e">
        <f t="shared" si="496"/>
        <v>#N/A</v>
      </c>
    </row>
    <row r="8355" spans="1:17" hidden="1" x14ac:dyDescent="0.3">
      <c r="A8355" s="21">
        <v>61492</v>
      </c>
      <c r="B8355" s="22" t="s">
        <v>9050</v>
      </c>
      <c r="C8355" s="22" t="s">
        <v>1333</v>
      </c>
      <c r="D8355" s="27" t="s">
        <v>9046</v>
      </c>
      <c r="E8355" s="24" t="s">
        <v>4612</v>
      </c>
      <c r="F8355" s="25" t="s">
        <v>4613</v>
      </c>
      <c r="G8355" s="22" t="s">
        <v>39</v>
      </c>
      <c r="H8355" s="26">
        <v>1098140</v>
      </c>
      <c r="I8355" s="28"/>
      <c r="J8355" s="26">
        <v>87851</v>
      </c>
      <c r="K8355" s="26">
        <v>1185991</v>
      </c>
      <c r="L8355" s="22" t="s">
        <v>1336</v>
      </c>
      <c r="M8355" s="22"/>
      <c r="N8355">
        <f t="shared" si="494"/>
        <v>53245</v>
      </c>
      <c r="O8355">
        <f>+VLOOKUP(N8355,'Thanh toán '!O$8:P$8099,2,0)</f>
        <v>1185991</v>
      </c>
      <c r="P8355">
        <f t="shared" si="495"/>
        <v>1185991</v>
      </c>
      <c r="Q8355" s="30">
        <f t="shared" si="496"/>
        <v>0</v>
      </c>
    </row>
    <row r="8356" spans="1:17" ht="26.3" hidden="1" x14ac:dyDescent="0.3">
      <c r="A8356" s="21">
        <v>61494</v>
      </c>
      <c r="B8356" s="22" t="s">
        <v>9051</v>
      </c>
      <c r="C8356" s="22" t="s">
        <v>1333</v>
      </c>
      <c r="D8356" s="27" t="s">
        <v>9046</v>
      </c>
      <c r="E8356" s="24" t="s">
        <v>4890</v>
      </c>
      <c r="F8356" s="25" t="s">
        <v>4891</v>
      </c>
      <c r="G8356" s="22" t="s">
        <v>100</v>
      </c>
      <c r="H8356" s="26">
        <v>1511716</v>
      </c>
      <c r="I8356" s="28"/>
      <c r="J8356" s="26">
        <v>120937</v>
      </c>
      <c r="K8356" s="26">
        <v>1632653</v>
      </c>
      <c r="L8356" s="22" t="s">
        <v>1336</v>
      </c>
      <c r="M8356" s="22"/>
      <c r="N8356">
        <f t="shared" si="494"/>
        <v>53247</v>
      </c>
      <c r="O8356">
        <f>+VLOOKUP(N8356,'Thanh toán '!O$8:P$8099,2,0)</f>
        <v>1632653</v>
      </c>
      <c r="P8356">
        <f t="shared" si="495"/>
        <v>1632653</v>
      </c>
      <c r="Q8356" s="30">
        <f t="shared" si="496"/>
        <v>0</v>
      </c>
    </row>
    <row r="8357" spans="1:17" ht="26.3" hidden="1" x14ac:dyDescent="0.3">
      <c r="A8357" s="21">
        <v>61496</v>
      </c>
      <c r="B8357" s="22" t="s">
        <v>9052</v>
      </c>
      <c r="C8357" s="22" t="s">
        <v>1333</v>
      </c>
      <c r="D8357" s="27" t="s">
        <v>9046</v>
      </c>
      <c r="E8357" s="24" t="s">
        <v>4890</v>
      </c>
      <c r="F8357" s="25" t="s">
        <v>4891</v>
      </c>
      <c r="G8357" s="22" t="s">
        <v>100</v>
      </c>
      <c r="H8357" s="26">
        <v>1227820</v>
      </c>
      <c r="I8357" s="28"/>
      <c r="J8357" s="26">
        <v>98226</v>
      </c>
      <c r="K8357" s="26">
        <v>1326046</v>
      </c>
      <c r="L8357" s="22" t="s">
        <v>1336</v>
      </c>
      <c r="M8357" s="22"/>
      <c r="N8357">
        <f t="shared" si="494"/>
        <v>53249</v>
      </c>
      <c r="O8357" t="e">
        <f>+VLOOKUP(N8357,'Thanh toán '!O$8:P$8099,2,0)</f>
        <v>#N/A</v>
      </c>
      <c r="P8357" t="e">
        <f t="shared" si="495"/>
        <v>#N/A</v>
      </c>
      <c r="Q8357" s="30" t="e">
        <f t="shared" si="496"/>
        <v>#N/A</v>
      </c>
    </row>
    <row r="8358" spans="1:17" hidden="1" x14ac:dyDescent="0.3">
      <c r="A8358" s="21">
        <v>61499</v>
      </c>
      <c r="B8358" s="22" t="s">
        <v>9053</v>
      </c>
      <c r="C8358" s="22" t="s">
        <v>1333</v>
      </c>
      <c r="D8358" s="27" t="s">
        <v>9046</v>
      </c>
      <c r="E8358" s="24" t="s">
        <v>4612</v>
      </c>
      <c r="F8358" s="25" t="s">
        <v>4613</v>
      </c>
      <c r="G8358" s="22" t="s">
        <v>39</v>
      </c>
      <c r="H8358" s="26">
        <v>951239</v>
      </c>
      <c r="I8358" s="28"/>
      <c r="J8358" s="26">
        <v>76099</v>
      </c>
      <c r="K8358" s="26">
        <v>1027338</v>
      </c>
      <c r="L8358" s="22" t="s">
        <v>1336</v>
      </c>
      <c r="M8358" s="22"/>
      <c r="N8358">
        <f t="shared" si="494"/>
        <v>53252</v>
      </c>
      <c r="O8358">
        <f>+VLOOKUP(N8358,'Thanh toán '!O$8:P$8099,2,0)</f>
        <v>1027338</v>
      </c>
      <c r="P8358">
        <f t="shared" si="495"/>
        <v>1027338</v>
      </c>
      <c r="Q8358" s="30">
        <f t="shared" si="496"/>
        <v>0</v>
      </c>
    </row>
    <row r="8359" spans="1:17" hidden="1" x14ac:dyDescent="0.3">
      <c r="A8359" s="21">
        <v>61502</v>
      </c>
      <c r="B8359" s="22" t="s">
        <v>9054</v>
      </c>
      <c r="C8359" s="22" t="s">
        <v>1333</v>
      </c>
      <c r="D8359" s="27" t="s">
        <v>9046</v>
      </c>
      <c r="E8359" s="24" t="s">
        <v>4612</v>
      </c>
      <c r="F8359" s="25" t="s">
        <v>4613</v>
      </c>
      <c r="G8359" s="22" t="s">
        <v>39</v>
      </c>
      <c r="H8359" s="26">
        <v>2618215</v>
      </c>
      <c r="I8359" s="28"/>
      <c r="J8359" s="26">
        <v>209457</v>
      </c>
      <c r="K8359" s="26">
        <v>2827672</v>
      </c>
      <c r="L8359" s="22" t="s">
        <v>1336</v>
      </c>
      <c r="M8359" s="22"/>
      <c r="N8359">
        <f t="shared" si="494"/>
        <v>53255</v>
      </c>
      <c r="O8359">
        <f>+VLOOKUP(N8359,'Thanh toán '!O$8:P$8099,2,0)</f>
        <v>2827672</v>
      </c>
      <c r="P8359">
        <f t="shared" si="495"/>
        <v>2827672</v>
      </c>
      <c r="Q8359" s="30">
        <f t="shared" si="496"/>
        <v>0</v>
      </c>
    </row>
    <row r="8360" spans="1:17" hidden="1" x14ac:dyDescent="0.3">
      <c r="A8360" s="21">
        <v>61503</v>
      </c>
      <c r="B8360" s="22" t="s">
        <v>9055</v>
      </c>
      <c r="C8360" s="22" t="s">
        <v>1333</v>
      </c>
      <c r="D8360" s="27" t="s">
        <v>9046</v>
      </c>
      <c r="E8360" s="24" t="s">
        <v>4612</v>
      </c>
      <c r="F8360" s="25" t="s">
        <v>4613</v>
      </c>
      <c r="G8360" s="22" t="s">
        <v>39</v>
      </c>
      <c r="H8360" s="26">
        <v>2015439</v>
      </c>
      <c r="I8360" s="28"/>
      <c r="J8360" s="26">
        <v>161235</v>
      </c>
      <c r="K8360" s="26">
        <v>2176674</v>
      </c>
      <c r="L8360" s="22" t="s">
        <v>1336</v>
      </c>
      <c r="M8360" s="22"/>
      <c r="N8360">
        <f t="shared" si="494"/>
        <v>53256</v>
      </c>
      <c r="O8360" t="e">
        <f>+VLOOKUP(N8360,'Thanh toán '!O$8:P$8099,2,0)</f>
        <v>#N/A</v>
      </c>
      <c r="P8360" t="e">
        <f t="shared" si="495"/>
        <v>#N/A</v>
      </c>
      <c r="Q8360" s="30" t="e">
        <f t="shared" si="496"/>
        <v>#N/A</v>
      </c>
    </row>
    <row r="8361" spans="1:17" hidden="1" x14ac:dyDescent="0.3">
      <c r="A8361" s="21">
        <v>61504</v>
      </c>
      <c r="B8361" s="22" t="s">
        <v>9056</v>
      </c>
      <c r="C8361" s="22" t="s">
        <v>1333</v>
      </c>
      <c r="D8361" s="27" t="s">
        <v>9046</v>
      </c>
      <c r="E8361" s="24" t="s">
        <v>4612</v>
      </c>
      <c r="F8361" s="25" t="s">
        <v>4613</v>
      </c>
      <c r="G8361" s="22" t="s">
        <v>39</v>
      </c>
      <c r="H8361" s="26">
        <v>618065</v>
      </c>
      <c r="I8361" s="28"/>
      <c r="J8361" s="26">
        <v>49445</v>
      </c>
      <c r="K8361" s="26">
        <v>667510</v>
      </c>
      <c r="L8361" s="22" t="s">
        <v>1336</v>
      </c>
      <c r="M8361" s="22"/>
      <c r="N8361">
        <f t="shared" si="494"/>
        <v>53257</v>
      </c>
      <c r="O8361">
        <f>+VLOOKUP(N8361,'Thanh toán '!O$8:P$8099,2,0)</f>
        <v>667510</v>
      </c>
      <c r="P8361">
        <f t="shared" si="495"/>
        <v>667510</v>
      </c>
      <c r="Q8361" s="30">
        <f t="shared" si="496"/>
        <v>0</v>
      </c>
    </row>
    <row r="8362" spans="1:17" hidden="1" x14ac:dyDescent="0.3">
      <c r="A8362" s="21">
        <v>61505</v>
      </c>
      <c r="B8362" s="22" t="s">
        <v>9057</v>
      </c>
      <c r="C8362" s="22" t="s">
        <v>1333</v>
      </c>
      <c r="D8362" s="27" t="s">
        <v>9046</v>
      </c>
      <c r="E8362" s="24" t="s">
        <v>4612</v>
      </c>
      <c r="F8362" s="25" t="s">
        <v>4613</v>
      </c>
      <c r="G8362" s="22" t="s">
        <v>39</v>
      </c>
      <c r="H8362" s="26">
        <v>250910</v>
      </c>
      <c r="I8362" s="28"/>
      <c r="J8362" s="26">
        <v>20073</v>
      </c>
      <c r="K8362" s="26">
        <v>270983</v>
      </c>
      <c r="L8362" s="22" t="s">
        <v>1336</v>
      </c>
      <c r="M8362" s="22"/>
      <c r="N8362">
        <f t="shared" si="494"/>
        <v>53258</v>
      </c>
      <c r="O8362">
        <f>+VLOOKUP(N8362,'Thanh toán '!O$8:P$8099,2,0)</f>
        <v>270983</v>
      </c>
      <c r="P8362">
        <f t="shared" si="495"/>
        <v>270983</v>
      </c>
      <c r="Q8362" s="30">
        <f t="shared" si="496"/>
        <v>0</v>
      </c>
    </row>
    <row r="8363" spans="1:17" hidden="1" x14ac:dyDescent="0.3">
      <c r="A8363" s="21">
        <v>61506</v>
      </c>
      <c r="B8363" s="22" t="s">
        <v>9058</v>
      </c>
      <c r="C8363" s="22" t="s">
        <v>1333</v>
      </c>
      <c r="D8363" s="27" t="s">
        <v>9046</v>
      </c>
      <c r="E8363" s="24" t="s">
        <v>4612</v>
      </c>
      <c r="F8363" s="25" t="s">
        <v>4613</v>
      </c>
      <c r="G8363" s="22" t="s">
        <v>39</v>
      </c>
      <c r="H8363" s="26">
        <v>1097150</v>
      </c>
      <c r="I8363" s="28"/>
      <c r="J8363" s="26">
        <v>87772</v>
      </c>
      <c r="K8363" s="26">
        <v>1184922</v>
      </c>
      <c r="L8363" s="22" t="s">
        <v>1336</v>
      </c>
      <c r="M8363" s="22"/>
      <c r="N8363">
        <f t="shared" si="494"/>
        <v>53259</v>
      </c>
      <c r="O8363" t="e">
        <f>+VLOOKUP(N8363,'Thanh toán '!O$8:P$8099,2,0)</f>
        <v>#N/A</v>
      </c>
      <c r="P8363" t="e">
        <f t="shared" si="495"/>
        <v>#N/A</v>
      </c>
      <c r="Q8363" s="30" t="e">
        <f t="shared" si="496"/>
        <v>#N/A</v>
      </c>
    </row>
    <row r="8364" spans="1:17" hidden="1" x14ac:dyDescent="0.3">
      <c r="A8364" s="21">
        <v>61507</v>
      </c>
      <c r="B8364" s="22" t="s">
        <v>9059</v>
      </c>
      <c r="C8364" s="22" t="s">
        <v>1333</v>
      </c>
      <c r="D8364" s="27" t="s">
        <v>9046</v>
      </c>
      <c r="E8364" s="24" t="s">
        <v>4612</v>
      </c>
      <c r="F8364" s="25" t="s">
        <v>4613</v>
      </c>
      <c r="G8364" s="22" t="s">
        <v>39</v>
      </c>
      <c r="H8364" s="26">
        <v>622160</v>
      </c>
      <c r="I8364" s="28"/>
      <c r="J8364" s="26">
        <v>49773</v>
      </c>
      <c r="K8364" s="26">
        <v>671933</v>
      </c>
      <c r="L8364" s="22" t="s">
        <v>1336</v>
      </c>
      <c r="M8364" s="22"/>
      <c r="N8364">
        <f t="shared" si="494"/>
        <v>53260</v>
      </c>
      <c r="O8364">
        <f>+VLOOKUP(N8364,'Thanh toán '!O$8:P$8099,2,0)</f>
        <v>671933</v>
      </c>
      <c r="P8364">
        <f t="shared" si="495"/>
        <v>671933</v>
      </c>
      <c r="Q8364" s="30">
        <f t="shared" si="496"/>
        <v>0</v>
      </c>
    </row>
    <row r="8365" spans="1:17" hidden="1" x14ac:dyDescent="0.3">
      <c r="A8365" s="21">
        <v>61509</v>
      </c>
      <c r="B8365" s="22" t="s">
        <v>9060</v>
      </c>
      <c r="C8365" s="22" t="s">
        <v>1333</v>
      </c>
      <c r="D8365" s="27" t="s">
        <v>9046</v>
      </c>
      <c r="E8365" s="24" t="s">
        <v>4612</v>
      </c>
      <c r="F8365" s="25" t="s">
        <v>4613</v>
      </c>
      <c r="G8365" s="22" t="s">
        <v>39</v>
      </c>
      <c r="H8365" s="26">
        <v>507744</v>
      </c>
      <c r="I8365" s="28"/>
      <c r="J8365" s="26">
        <v>40620</v>
      </c>
      <c r="K8365" s="26">
        <v>548364</v>
      </c>
      <c r="L8365" s="22" t="s">
        <v>1336</v>
      </c>
      <c r="M8365" s="22"/>
      <c r="N8365">
        <f t="shared" si="494"/>
        <v>53262</v>
      </c>
      <c r="O8365">
        <f>+VLOOKUP(N8365,'Thanh toán '!O$8:P$8099,2,0)</f>
        <v>548364</v>
      </c>
      <c r="P8365">
        <f t="shared" si="495"/>
        <v>548364</v>
      </c>
      <c r="Q8365" s="30">
        <f t="shared" si="496"/>
        <v>0</v>
      </c>
    </row>
    <row r="8366" spans="1:17" hidden="1" x14ac:dyDescent="0.3">
      <c r="A8366" s="21">
        <v>61512</v>
      </c>
      <c r="B8366" s="22" t="s">
        <v>9061</v>
      </c>
      <c r="C8366" s="22" t="s">
        <v>1333</v>
      </c>
      <c r="D8366" s="27" t="s">
        <v>9046</v>
      </c>
      <c r="E8366" s="24" t="s">
        <v>4612</v>
      </c>
      <c r="F8366" s="25" t="s">
        <v>4613</v>
      </c>
      <c r="G8366" s="22" t="s">
        <v>39</v>
      </c>
      <c r="H8366" s="26">
        <v>1011765</v>
      </c>
      <c r="I8366" s="28"/>
      <c r="J8366" s="26">
        <v>80941</v>
      </c>
      <c r="K8366" s="26">
        <v>1092706</v>
      </c>
      <c r="L8366" s="22" t="s">
        <v>1336</v>
      </c>
      <c r="M8366" s="22"/>
      <c r="N8366">
        <f t="shared" si="494"/>
        <v>53265</v>
      </c>
      <c r="O8366">
        <f>+VLOOKUP(N8366,'Thanh toán '!O$8:P$8099,2,0)</f>
        <v>1092706</v>
      </c>
      <c r="P8366">
        <f t="shared" si="495"/>
        <v>1092706</v>
      </c>
      <c r="Q8366" s="30">
        <f t="shared" si="496"/>
        <v>0</v>
      </c>
    </row>
    <row r="8367" spans="1:17" hidden="1" x14ac:dyDescent="0.3">
      <c r="A8367" s="21">
        <v>61514</v>
      </c>
      <c r="B8367" s="22" t="s">
        <v>9062</v>
      </c>
      <c r="C8367" s="22" t="s">
        <v>1333</v>
      </c>
      <c r="D8367" s="27" t="s">
        <v>9046</v>
      </c>
      <c r="E8367" s="24" t="s">
        <v>164</v>
      </c>
      <c r="F8367" s="25" t="s">
        <v>4723</v>
      </c>
      <c r="G8367" s="22" t="s">
        <v>165</v>
      </c>
      <c r="H8367" s="26">
        <v>1853080</v>
      </c>
      <c r="I8367" s="28"/>
      <c r="J8367" s="26">
        <v>148246</v>
      </c>
      <c r="K8367" s="26">
        <v>2001326</v>
      </c>
      <c r="L8367" s="22" t="s">
        <v>1336</v>
      </c>
      <c r="M8367" s="22"/>
      <c r="N8367">
        <f t="shared" si="494"/>
        <v>53267</v>
      </c>
      <c r="O8367">
        <f>+VLOOKUP(N8367,'Thanh toán '!O$8:P$8099,2,0)</f>
        <v>2001326</v>
      </c>
      <c r="P8367">
        <f t="shared" si="495"/>
        <v>2001326</v>
      </c>
      <c r="Q8367" s="30">
        <f t="shared" si="496"/>
        <v>0</v>
      </c>
    </row>
    <row r="8368" spans="1:17" hidden="1" x14ac:dyDescent="0.3">
      <c r="A8368" s="21">
        <v>61516</v>
      </c>
      <c r="B8368" s="22" t="s">
        <v>9063</v>
      </c>
      <c r="C8368" s="22" t="s">
        <v>1333</v>
      </c>
      <c r="D8368" s="27" t="s">
        <v>9046</v>
      </c>
      <c r="E8368" s="24" t="s">
        <v>192</v>
      </c>
      <c r="F8368" s="25" t="s">
        <v>4840</v>
      </c>
      <c r="G8368" s="22" t="s">
        <v>193</v>
      </c>
      <c r="H8368" s="26">
        <v>1844890</v>
      </c>
      <c r="I8368" s="28"/>
      <c r="J8368" s="26">
        <v>147591</v>
      </c>
      <c r="K8368" s="26">
        <v>1992481</v>
      </c>
      <c r="L8368" s="22" t="s">
        <v>1336</v>
      </c>
      <c r="M8368" s="22"/>
      <c r="N8368">
        <f t="shared" si="494"/>
        <v>53269</v>
      </c>
      <c r="O8368">
        <f>+VLOOKUP(N8368,'Thanh toán '!O$8:P$8099,2,0)</f>
        <v>1992481</v>
      </c>
      <c r="P8368">
        <f t="shared" si="495"/>
        <v>1992481</v>
      </c>
      <c r="Q8368" s="30">
        <f t="shared" si="496"/>
        <v>0</v>
      </c>
    </row>
    <row r="8369" spans="1:17" hidden="1" x14ac:dyDescent="0.3">
      <c r="A8369" s="21">
        <v>61517</v>
      </c>
      <c r="B8369" s="22" t="s">
        <v>9064</v>
      </c>
      <c r="C8369" s="22" t="s">
        <v>1333</v>
      </c>
      <c r="D8369" s="27" t="s">
        <v>9046</v>
      </c>
      <c r="E8369" s="24" t="s">
        <v>4612</v>
      </c>
      <c r="F8369" s="25" t="s">
        <v>4613</v>
      </c>
      <c r="G8369" s="22" t="s">
        <v>39</v>
      </c>
      <c r="H8369" s="26">
        <v>220293</v>
      </c>
      <c r="I8369" s="28"/>
      <c r="J8369" s="26">
        <v>17623</v>
      </c>
      <c r="K8369" s="26">
        <v>237916</v>
      </c>
      <c r="L8369" s="22" t="s">
        <v>1336</v>
      </c>
      <c r="M8369" s="22"/>
      <c r="N8369">
        <f t="shared" si="494"/>
        <v>53270</v>
      </c>
      <c r="O8369" t="e">
        <f>+VLOOKUP(N8369,'Thanh toán '!O$8:P$8099,2,0)</f>
        <v>#N/A</v>
      </c>
      <c r="P8369" t="e">
        <f t="shared" si="495"/>
        <v>#N/A</v>
      </c>
      <c r="Q8369" s="30" t="e">
        <f t="shared" si="496"/>
        <v>#N/A</v>
      </c>
    </row>
    <row r="8370" spans="1:17" hidden="1" x14ac:dyDescent="0.3">
      <c r="A8370" s="21">
        <v>61522</v>
      </c>
      <c r="B8370" s="22" t="s">
        <v>9065</v>
      </c>
      <c r="C8370" s="22" t="s">
        <v>1333</v>
      </c>
      <c r="D8370" s="27" t="s">
        <v>9046</v>
      </c>
      <c r="E8370" s="24" t="s">
        <v>45</v>
      </c>
      <c r="F8370" s="25" t="s">
        <v>4737</v>
      </c>
      <c r="G8370" s="22" t="s">
        <v>46</v>
      </c>
      <c r="H8370" s="26">
        <v>4509380</v>
      </c>
      <c r="I8370" s="28"/>
      <c r="J8370" s="26">
        <v>360750</v>
      </c>
      <c r="K8370" s="26">
        <v>4870130</v>
      </c>
      <c r="L8370" s="22" t="s">
        <v>1336</v>
      </c>
      <c r="M8370" s="22"/>
      <c r="N8370">
        <f t="shared" si="494"/>
        <v>53275</v>
      </c>
      <c r="O8370">
        <f>+VLOOKUP(N8370,'Thanh toán '!O$8:P$8099,2,0)</f>
        <v>4870130</v>
      </c>
      <c r="P8370">
        <f t="shared" si="495"/>
        <v>4870130</v>
      </c>
      <c r="Q8370" s="30">
        <f t="shared" si="496"/>
        <v>0</v>
      </c>
    </row>
    <row r="8371" spans="1:17" ht="26.3" hidden="1" x14ac:dyDescent="0.3">
      <c r="A8371" s="21">
        <v>61524</v>
      </c>
      <c r="B8371" s="22" t="s">
        <v>9066</v>
      </c>
      <c r="C8371" s="22" t="s">
        <v>1333</v>
      </c>
      <c r="D8371" s="27" t="s">
        <v>9067</v>
      </c>
      <c r="E8371" s="24" t="s">
        <v>4962</v>
      </c>
      <c r="F8371" s="25" t="s">
        <v>4963</v>
      </c>
      <c r="G8371" s="22" t="s">
        <v>272</v>
      </c>
      <c r="H8371" s="26">
        <v>3501425</v>
      </c>
      <c r="I8371" s="28"/>
      <c r="J8371" s="26">
        <v>280114</v>
      </c>
      <c r="K8371" s="26">
        <v>3781539</v>
      </c>
      <c r="L8371" s="22" t="s">
        <v>1336</v>
      </c>
      <c r="M8371" s="22"/>
      <c r="N8371">
        <f t="shared" si="494"/>
        <v>53277</v>
      </c>
      <c r="O8371" t="e">
        <f>+VLOOKUP(N8371,'Thanh toán '!O$8:P$8099,2,0)</f>
        <v>#N/A</v>
      </c>
      <c r="P8371" t="e">
        <f t="shared" si="495"/>
        <v>#N/A</v>
      </c>
      <c r="Q8371" s="30" t="e">
        <f t="shared" si="496"/>
        <v>#N/A</v>
      </c>
    </row>
    <row r="8372" spans="1:17" hidden="1" x14ac:dyDescent="0.3">
      <c r="A8372" s="21">
        <v>61525</v>
      </c>
      <c r="B8372" s="22" t="s">
        <v>9068</v>
      </c>
      <c r="C8372" s="22" t="s">
        <v>1333</v>
      </c>
      <c r="D8372" s="27" t="s">
        <v>9067</v>
      </c>
      <c r="E8372" s="24" t="s">
        <v>5385</v>
      </c>
      <c r="F8372" s="25" t="s">
        <v>5386</v>
      </c>
      <c r="G8372" s="22" t="s">
        <v>325</v>
      </c>
      <c r="H8372" s="26">
        <v>2346710</v>
      </c>
      <c r="I8372" s="28"/>
      <c r="J8372" s="26">
        <v>187737</v>
      </c>
      <c r="K8372" s="26">
        <v>2534447</v>
      </c>
      <c r="L8372" s="22" t="s">
        <v>1336</v>
      </c>
      <c r="M8372" s="22"/>
      <c r="N8372">
        <f t="shared" si="494"/>
        <v>53278</v>
      </c>
      <c r="O8372" t="e">
        <f>+VLOOKUP(N8372,'Thanh toán '!O$8:P$8099,2,0)</f>
        <v>#N/A</v>
      </c>
      <c r="P8372" t="e">
        <f t="shared" si="495"/>
        <v>#N/A</v>
      </c>
      <c r="Q8372" s="30" t="e">
        <f t="shared" si="496"/>
        <v>#N/A</v>
      </c>
    </row>
    <row r="8373" spans="1:17" ht="26.3" hidden="1" x14ac:dyDescent="0.3">
      <c r="A8373" s="21">
        <v>61526</v>
      </c>
      <c r="B8373" s="22" t="s">
        <v>9069</v>
      </c>
      <c r="C8373" s="22" t="s">
        <v>1333</v>
      </c>
      <c r="D8373" s="27" t="s">
        <v>9067</v>
      </c>
      <c r="E8373" s="24" t="s">
        <v>5162</v>
      </c>
      <c r="F8373" s="25" t="s">
        <v>5163</v>
      </c>
      <c r="G8373" s="22" t="s">
        <v>244</v>
      </c>
      <c r="H8373" s="26">
        <v>3286460</v>
      </c>
      <c r="I8373" s="28"/>
      <c r="J8373" s="26">
        <v>262917</v>
      </c>
      <c r="K8373" s="26">
        <v>3549377</v>
      </c>
      <c r="L8373" s="22" t="s">
        <v>1336</v>
      </c>
      <c r="M8373" s="22"/>
      <c r="N8373">
        <f t="shared" si="494"/>
        <v>53279</v>
      </c>
      <c r="O8373" t="e">
        <f>+VLOOKUP(N8373,'Thanh toán '!O$8:P$8099,2,0)</f>
        <v>#N/A</v>
      </c>
      <c r="P8373" t="e">
        <f t="shared" si="495"/>
        <v>#N/A</v>
      </c>
      <c r="Q8373" s="30" t="e">
        <f t="shared" si="496"/>
        <v>#N/A</v>
      </c>
    </row>
    <row r="8374" spans="1:17" ht="26.3" hidden="1" x14ac:dyDescent="0.3">
      <c r="A8374" s="21">
        <v>61527</v>
      </c>
      <c r="B8374" s="22" t="s">
        <v>9070</v>
      </c>
      <c r="C8374" s="22" t="s">
        <v>1333</v>
      </c>
      <c r="D8374" s="27" t="s">
        <v>9067</v>
      </c>
      <c r="E8374" s="24" t="s">
        <v>4651</v>
      </c>
      <c r="F8374" s="25" t="s">
        <v>4652</v>
      </c>
      <c r="G8374" s="22" t="s">
        <v>21</v>
      </c>
      <c r="H8374" s="26">
        <v>1697729</v>
      </c>
      <c r="I8374" s="28"/>
      <c r="J8374" s="26">
        <v>135818</v>
      </c>
      <c r="K8374" s="26">
        <v>1833547</v>
      </c>
      <c r="L8374" s="22" t="s">
        <v>1336</v>
      </c>
      <c r="M8374" s="22"/>
      <c r="N8374">
        <f t="shared" si="494"/>
        <v>53280</v>
      </c>
      <c r="O8374" t="e">
        <f>+VLOOKUP(N8374,'Thanh toán '!O$8:P$8099,2,0)</f>
        <v>#N/A</v>
      </c>
      <c r="P8374" t="e">
        <f t="shared" si="495"/>
        <v>#N/A</v>
      </c>
      <c r="Q8374" s="30" t="e">
        <f t="shared" si="496"/>
        <v>#N/A</v>
      </c>
    </row>
    <row r="8375" spans="1:17" ht="26.3" hidden="1" x14ac:dyDescent="0.3">
      <c r="A8375" s="21">
        <v>61528</v>
      </c>
      <c r="B8375" s="22" t="s">
        <v>9071</v>
      </c>
      <c r="C8375" s="22" t="s">
        <v>1333</v>
      </c>
      <c r="D8375" s="27" t="s">
        <v>9067</v>
      </c>
      <c r="E8375" s="24" t="s">
        <v>4831</v>
      </c>
      <c r="F8375" s="25" t="s">
        <v>4832</v>
      </c>
      <c r="G8375" s="22" t="s">
        <v>131</v>
      </c>
      <c r="H8375" s="26">
        <v>4258285</v>
      </c>
      <c r="I8375" s="28"/>
      <c r="J8375" s="26">
        <v>340663</v>
      </c>
      <c r="K8375" s="26">
        <v>4598948</v>
      </c>
      <c r="L8375" s="22" t="s">
        <v>1336</v>
      </c>
      <c r="M8375" s="22"/>
      <c r="N8375">
        <f t="shared" si="494"/>
        <v>53281</v>
      </c>
      <c r="O8375" t="e">
        <f>+VLOOKUP(N8375,'Thanh toán '!O$8:P$8099,2,0)</f>
        <v>#N/A</v>
      </c>
      <c r="P8375" t="e">
        <f t="shared" si="495"/>
        <v>#N/A</v>
      </c>
      <c r="Q8375" s="30" t="e">
        <f t="shared" si="496"/>
        <v>#N/A</v>
      </c>
    </row>
    <row r="8376" spans="1:17" hidden="1" x14ac:dyDescent="0.3">
      <c r="A8376" s="21">
        <v>61529</v>
      </c>
      <c r="B8376" s="22" t="s">
        <v>9072</v>
      </c>
      <c r="C8376" s="22" t="s">
        <v>1333</v>
      </c>
      <c r="D8376" s="27" t="s">
        <v>9067</v>
      </c>
      <c r="E8376" s="24" t="s">
        <v>5498</v>
      </c>
      <c r="F8376" s="25" t="s">
        <v>5499</v>
      </c>
      <c r="G8376" s="22" t="s">
        <v>16</v>
      </c>
      <c r="H8376" s="26">
        <v>1924970</v>
      </c>
      <c r="I8376" s="28"/>
      <c r="J8376" s="26">
        <v>153998</v>
      </c>
      <c r="K8376" s="26">
        <v>2078968</v>
      </c>
      <c r="L8376" s="22" t="s">
        <v>1336</v>
      </c>
      <c r="M8376" s="22"/>
      <c r="N8376">
        <f t="shared" si="494"/>
        <v>53282</v>
      </c>
      <c r="O8376" t="e">
        <f>+VLOOKUP(N8376,'Thanh toán '!O$8:P$8099,2,0)</f>
        <v>#N/A</v>
      </c>
      <c r="P8376" t="e">
        <f t="shared" si="495"/>
        <v>#N/A</v>
      </c>
      <c r="Q8376" s="30" t="e">
        <f t="shared" si="496"/>
        <v>#N/A</v>
      </c>
    </row>
    <row r="8377" spans="1:17" hidden="1" x14ac:dyDescent="0.3">
      <c r="A8377" s="21">
        <v>61530</v>
      </c>
      <c r="B8377" s="22" t="s">
        <v>9073</v>
      </c>
      <c r="C8377" s="22" t="s">
        <v>1333</v>
      </c>
      <c r="D8377" s="27" t="s">
        <v>9067</v>
      </c>
      <c r="E8377" s="24" t="s">
        <v>5427</v>
      </c>
      <c r="F8377" s="25" t="s">
        <v>5428</v>
      </c>
      <c r="G8377" s="22" t="s">
        <v>137</v>
      </c>
      <c r="H8377" s="26">
        <v>10911470</v>
      </c>
      <c r="I8377" s="28"/>
      <c r="J8377" s="26">
        <v>872918</v>
      </c>
      <c r="K8377" s="26">
        <v>11784388</v>
      </c>
      <c r="L8377" s="22" t="s">
        <v>1336</v>
      </c>
      <c r="M8377" s="22"/>
      <c r="N8377">
        <f t="shared" si="494"/>
        <v>53283</v>
      </c>
      <c r="O8377" t="e">
        <f>+VLOOKUP(N8377,'Thanh toán '!O$8:P$8099,2,0)</f>
        <v>#N/A</v>
      </c>
      <c r="P8377" t="e">
        <f t="shared" si="495"/>
        <v>#N/A</v>
      </c>
      <c r="Q8377" s="30" t="e">
        <f t="shared" si="496"/>
        <v>#N/A</v>
      </c>
    </row>
    <row r="8378" spans="1:17" hidden="1" x14ac:dyDescent="0.3">
      <c r="A8378" s="21">
        <v>61531</v>
      </c>
      <c r="B8378" s="22" t="s">
        <v>9074</v>
      </c>
      <c r="C8378" s="22" t="s">
        <v>1333</v>
      </c>
      <c r="D8378" s="27" t="s">
        <v>9067</v>
      </c>
      <c r="E8378" s="24" t="s">
        <v>427</v>
      </c>
      <c r="F8378" s="25" t="s">
        <v>5424</v>
      </c>
      <c r="G8378" s="22" t="s">
        <v>428</v>
      </c>
      <c r="H8378" s="26">
        <v>7556100</v>
      </c>
      <c r="I8378" s="28"/>
      <c r="J8378" s="26">
        <v>604488</v>
      </c>
      <c r="K8378" s="26">
        <v>8160588</v>
      </c>
      <c r="L8378" s="22" t="s">
        <v>1336</v>
      </c>
      <c r="M8378" s="22"/>
      <c r="N8378">
        <f t="shared" si="494"/>
        <v>53284</v>
      </c>
      <c r="O8378" t="e">
        <f>+VLOOKUP(N8378,'Thanh toán '!O$8:P$8099,2,0)</f>
        <v>#N/A</v>
      </c>
      <c r="P8378" t="e">
        <f t="shared" si="495"/>
        <v>#N/A</v>
      </c>
      <c r="Q8378" s="30" t="e">
        <f t="shared" si="496"/>
        <v>#N/A</v>
      </c>
    </row>
    <row r="8379" spans="1:17" ht="26.3" hidden="1" x14ac:dyDescent="0.3">
      <c r="A8379" s="21">
        <v>61532</v>
      </c>
      <c r="B8379" s="22" t="s">
        <v>9075</v>
      </c>
      <c r="C8379" s="22" t="s">
        <v>1333</v>
      </c>
      <c r="D8379" s="27" t="s">
        <v>9067</v>
      </c>
      <c r="E8379" s="24" t="s">
        <v>4826</v>
      </c>
      <c r="F8379" s="25" t="s">
        <v>4827</v>
      </c>
      <c r="G8379" s="22" t="s">
        <v>1695</v>
      </c>
      <c r="H8379" s="26">
        <v>1612400</v>
      </c>
      <c r="I8379" s="28"/>
      <c r="J8379" s="26">
        <v>128992</v>
      </c>
      <c r="K8379" s="26">
        <v>1741392</v>
      </c>
      <c r="L8379" s="22" t="s">
        <v>1336</v>
      </c>
      <c r="M8379" s="22"/>
      <c r="N8379">
        <f t="shared" si="494"/>
        <v>53285</v>
      </c>
      <c r="O8379" t="e">
        <f>+VLOOKUP(N8379,'Thanh toán '!O$8:P$8099,2,0)</f>
        <v>#N/A</v>
      </c>
      <c r="P8379" t="e">
        <f t="shared" si="495"/>
        <v>#N/A</v>
      </c>
      <c r="Q8379" s="30" t="e">
        <f t="shared" si="496"/>
        <v>#N/A</v>
      </c>
    </row>
    <row r="8380" spans="1:17" hidden="1" x14ac:dyDescent="0.3">
      <c r="A8380" s="21">
        <v>61533</v>
      </c>
      <c r="B8380" s="22" t="s">
        <v>9076</v>
      </c>
      <c r="C8380" s="22" t="s">
        <v>1333</v>
      </c>
      <c r="D8380" s="27" t="s">
        <v>9067</v>
      </c>
      <c r="E8380" s="24" t="s">
        <v>5495</v>
      </c>
      <c r="F8380" s="25" t="s">
        <v>5496</v>
      </c>
      <c r="G8380" s="22" t="s">
        <v>311</v>
      </c>
      <c r="H8380" s="26">
        <v>2381320</v>
      </c>
      <c r="I8380" s="28"/>
      <c r="J8380" s="26">
        <v>190506</v>
      </c>
      <c r="K8380" s="26">
        <v>2571826</v>
      </c>
      <c r="L8380" s="22" t="s">
        <v>1336</v>
      </c>
      <c r="M8380" s="22"/>
      <c r="N8380">
        <f t="shared" si="494"/>
        <v>53286</v>
      </c>
      <c r="O8380" t="e">
        <f>+VLOOKUP(N8380,'Thanh toán '!O$8:P$8099,2,0)</f>
        <v>#N/A</v>
      </c>
      <c r="P8380" t="e">
        <f t="shared" si="495"/>
        <v>#N/A</v>
      </c>
      <c r="Q8380" s="30" t="e">
        <f t="shared" si="496"/>
        <v>#N/A</v>
      </c>
    </row>
    <row r="8381" spans="1:17" ht="26.3" hidden="1" x14ac:dyDescent="0.3">
      <c r="A8381" s="21">
        <v>61534</v>
      </c>
      <c r="B8381" s="22" t="s">
        <v>9077</v>
      </c>
      <c r="C8381" s="22" t="s">
        <v>1333</v>
      </c>
      <c r="D8381" s="27" t="s">
        <v>9067</v>
      </c>
      <c r="E8381" s="24" t="s">
        <v>4816</v>
      </c>
      <c r="F8381" s="25" t="s">
        <v>6598</v>
      </c>
      <c r="G8381" s="22" t="s">
        <v>140</v>
      </c>
      <c r="H8381" s="26">
        <v>1062297</v>
      </c>
      <c r="I8381" s="28"/>
      <c r="J8381" s="26">
        <v>84984</v>
      </c>
      <c r="K8381" s="26">
        <v>1147281</v>
      </c>
      <c r="L8381" s="22" t="s">
        <v>1336</v>
      </c>
      <c r="M8381" s="22"/>
      <c r="N8381">
        <f t="shared" si="494"/>
        <v>53287</v>
      </c>
      <c r="O8381" t="e">
        <f>+VLOOKUP(N8381,'Thanh toán '!O$8:P$8099,2,0)</f>
        <v>#N/A</v>
      </c>
      <c r="P8381" t="e">
        <f t="shared" si="495"/>
        <v>#N/A</v>
      </c>
      <c r="Q8381" s="30" t="e">
        <f t="shared" si="496"/>
        <v>#N/A</v>
      </c>
    </row>
    <row r="8382" spans="1:17" ht="26.3" hidden="1" x14ac:dyDescent="0.3">
      <c r="A8382" s="21">
        <v>61536</v>
      </c>
      <c r="B8382" s="22" t="s">
        <v>9078</v>
      </c>
      <c r="C8382" s="22" t="s">
        <v>1333</v>
      </c>
      <c r="D8382" s="27" t="s">
        <v>9067</v>
      </c>
      <c r="E8382" s="24" t="s">
        <v>4823</v>
      </c>
      <c r="F8382" s="25" t="s">
        <v>4824</v>
      </c>
      <c r="G8382" s="22" t="s">
        <v>1499</v>
      </c>
      <c r="H8382" s="26">
        <v>1884930</v>
      </c>
      <c r="I8382" s="28"/>
      <c r="J8382" s="26">
        <v>150794</v>
      </c>
      <c r="K8382" s="26">
        <v>2035724</v>
      </c>
      <c r="L8382" s="22" t="s">
        <v>1336</v>
      </c>
      <c r="M8382" s="22"/>
      <c r="N8382">
        <f t="shared" si="494"/>
        <v>53289</v>
      </c>
      <c r="O8382" t="e">
        <f>+VLOOKUP(N8382,'Thanh toán '!O$8:P$8099,2,0)</f>
        <v>#N/A</v>
      </c>
      <c r="P8382" t="e">
        <f t="shared" si="495"/>
        <v>#N/A</v>
      </c>
      <c r="Q8382" s="30" t="e">
        <f t="shared" si="496"/>
        <v>#N/A</v>
      </c>
    </row>
    <row r="8383" spans="1:17" ht="26.3" hidden="1" x14ac:dyDescent="0.3">
      <c r="A8383" s="21">
        <v>61539</v>
      </c>
      <c r="B8383" s="22" t="s">
        <v>9079</v>
      </c>
      <c r="C8383" s="22" t="s">
        <v>1333</v>
      </c>
      <c r="D8383" s="27" t="s">
        <v>9067</v>
      </c>
      <c r="E8383" s="24" t="s">
        <v>5337</v>
      </c>
      <c r="F8383" s="25" t="s">
        <v>5338</v>
      </c>
      <c r="G8383" s="22" t="s">
        <v>1376</v>
      </c>
      <c r="H8383" s="26">
        <v>4251076</v>
      </c>
      <c r="I8383" s="28"/>
      <c r="J8383" s="26">
        <v>340086</v>
      </c>
      <c r="K8383" s="26">
        <v>4591162</v>
      </c>
      <c r="L8383" s="22" t="s">
        <v>1336</v>
      </c>
      <c r="M8383" s="22"/>
      <c r="N8383">
        <f t="shared" si="494"/>
        <v>53292</v>
      </c>
      <c r="O8383" t="e">
        <f>+VLOOKUP(N8383,'Thanh toán '!O$8:P$8099,2,0)</f>
        <v>#N/A</v>
      </c>
      <c r="P8383" t="e">
        <f t="shared" si="495"/>
        <v>#N/A</v>
      </c>
      <c r="Q8383" s="30" t="e">
        <f t="shared" si="496"/>
        <v>#N/A</v>
      </c>
    </row>
    <row r="8384" spans="1:17" hidden="1" x14ac:dyDescent="0.3">
      <c r="A8384" s="21">
        <v>61711</v>
      </c>
      <c r="B8384" s="22" t="s">
        <v>9080</v>
      </c>
      <c r="C8384" s="22" t="s">
        <v>1333</v>
      </c>
      <c r="D8384" s="27" t="s">
        <v>9067</v>
      </c>
      <c r="E8384" s="24" t="s">
        <v>299</v>
      </c>
      <c r="F8384" s="25" t="s">
        <v>5693</v>
      </c>
      <c r="G8384" s="22" t="s">
        <v>300</v>
      </c>
      <c r="H8384" s="26">
        <v>1872525</v>
      </c>
      <c r="I8384" s="28"/>
      <c r="J8384" s="26">
        <v>149802</v>
      </c>
      <c r="K8384" s="26">
        <v>2022327</v>
      </c>
      <c r="L8384" s="22" t="s">
        <v>1336</v>
      </c>
      <c r="M8384" s="22"/>
      <c r="N8384">
        <f t="shared" si="494"/>
        <v>53464</v>
      </c>
      <c r="O8384" t="e">
        <f>+VLOOKUP(N8384,'Thanh toán '!O$8:P$8099,2,0)</f>
        <v>#N/A</v>
      </c>
      <c r="P8384" t="e">
        <f t="shared" si="495"/>
        <v>#N/A</v>
      </c>
      <c r="Q8384" s="30" t="e">
        <f t="shared" si="496"/>
        <v>#N/A</v>
      </c>
    </row>
    <row r="8385" spans="1:17" hidden="1" x14ac:dyDescent="0.3">
      <c r="A8385" s="21">
        <v>61712</v>
      </c>
      <c r="B8385" s="22" t="s">
        <v>9081</v>
      </c>
      <c r="C8385" s="22" t="s">
        <v>1333</v>
      </c>
      <c r="D8385" s="27" t="s">
        <v>9067</v>
      </c>
      <c r="E8385" s="24" t="s">
        <v>4612</v>
      </c>
      <c r="F8385" s="25" t="s">
        <v>4613</v>
      </c>
      <c r="G8385" s="22" t="s">
        <v>39</v>
      </c>
      <c r="H8385" s="26">
        <v>1320217</v>
      </c>
      <c r="I8385" s="28"/>
      <c r="J8385" s="26">
        <v>105617</v>
      </c>
      <c r="K8385" s="26">
        <v>1425834</v>
      </c>
      <c r="L8385" s="22" t="s">
        <v>1336</v>
      </c>
      <c r="M8385" s="22"/>
      <c r="N8385">
        <f t="shared" si="494"/>
        <v>53465</v>
      </c>
      <c r="O8385" t="e">
        <f>+VLOOKUP(N8385,'Thanh toán '!O$8:P$8099,2,0)</f>
        <v>#N/A</v>
      </c>
      <c r="P8385" t="e">
        <f t="shared" si="495"/>
        <v>#N/A</v>
      </c>
      <c r="Q8385" s="30" t="e">
        <f t="shared" si="496"/>
        <v>#N/A</v>
      </c>
    </row>
    <row r="8386" spans="1:17" ht="26.3" hidden="1" x14ac:dyDescent="0.3">
      <c r="A8386" s="21">
        <v>61726</v>
      </c>
      <c r="B8386" s="22" t="s">
        <v>9082</v>
      </c>
      <c r="C8386" s="22" t="s">
        <v>1333</v>
      </c>
      <c r="D8386" s="27" t="s">
        <v>9067</v>
      </c>
      <c r="E8386" s="24" t="s">
        <v>4890</v>
      </c>
      <c r="F8386" s="25" t="s">
        <v>4891</v>
      </c>
      <c r="G8386" s="22" t="s">
        <v>100</v>
      </c>
      <c r="H8386" s="26">
        <v>1560124</v>
      </c>
      <c r="I8386" s="28"/>
      <c r="J8386" s="26">
        <v>124810</v>
      </c>
      <c r="K8386" s="26">
        <v>1684934</v>
      </c>
      <c r="L8386" s="22" t="s">
        <v>1336</v>
      </c>
      <c r="M8386" s="22"/>
      <c r="N8386">
        <f t="shared" si="494"/>
        <v>53479</v>
      </c>
      <c r="O8386" t="e">
        <f>+VLOOKUP(N8386,'Thanh toán '!O$8:P$8099,2,0)</f>
        <v>#N/A</v>
      </c>
      <c r="P8386" t="e">
        <f t="shared" si="495"/>
        <v>#N/A</v>
      </c>
      <c r="Q8386" s="30" t="e">
        <f t="shared" si="496"/>
        <v>#N/A</v>
      </c>
    </row>
    <row r="8387" spans="1:17" ht="26.3" hidden="1" x14ac:dyDescent="0.3">
      <c r="A8387" s="21">
        <v>61727</v>
      </c>
      <c r="B8387" s="22" t="s">
        <v>9083</v>
      </c>
      <c r="C8387" s="22" t="s">
        <v>1333</v>
      </c>
      <c r="D8387" s="27" t="s">
        <v>9067</v>
      </c>
      <c r="E8387" s="24" t="s">
        <v>4890</v>
      </c>
      <c r="F8387" s="25" t="s">
        <v>4891</v>
      </c>
      <c r="G8387" s="22" t="s">
        <v>100</v>
      </c>
      <c r="H8387" s="26">
        <v>2114019</v>
      </c>
      <c r="I8387" s="28"/>
      <c r="J8387" s="26">
        <v>169122</v>
      </c>
      <c r="K8387" s="26">
        <v>2283141</v>
      </c>
      <c r="L8387" s="22" t="s">
        <v>1336</v>
      </c>
      <c r="M8387" s="22"/>
      <c r="N8387">
        <f t="shared" si="494"/>
        <v>53480</v>
      </c>
      <c r="O8387" t="e">
        <f>+VLOOKUP(N8387,'Thanh toán '!O$8:P$8099,2,0)</f>
        <v>#N/A</v>
      </c>
      <c r="P8387" t="e">
        <f t="shared" si="495"/>
        <v>#N/A</v>
      </c>
      <c r="Q8387" s="30" t="e">
        <f t="shared" si="496"/>
        <v>#N/A</v>
      </c>
    </row>
    <row r="8388" spans="1:17" ht="26.3" hidden="1" x14ac:dyDescent="0.3">
      <c r="A8388" s="21">
        <v>61935</v>
      </c>
      <c r="B8388" s="22" t="s">
        <v>9084</v>
      </c>
      <c r="C8388" s="22" t="s">
        <v>1333</v>
      </c>
      <c r="D8388" s="27" t="s">
        <v>9067</v>
      </c>
      <c r="E8388" s="24" t="s">
        <v>4660</v>
      </c>
      <c r="F8388" s="25" t="s">
        <v>5644</v>
      </c>
      <c r="G8388" s="22" t="s">
        <v>24</v>
      </c>
      <c r="H8388" s="26">
        <v>2163000</v>
      </c>
      <c r="I8388" s="28"/>
      <c r="J8388" s="26">
        <v>173040</v>
      </c>
      <c r="K8388" s="26">
        <v>2336040</v>
      </c>
      <c r="L8388" s="22" t="s">
        <v>1336</v>
      </c>
      <c r="M8388" s="22"/>
      <c r="N8388">
        <f t="shared" si="494"/>
        <v>53688</v>
      </c>
      <c r="O8388" t="e">
        <f>+VLOOKUP(N8388,'Thanh toán '!O$8:P$8099,2,0)</f>
        <v>#N/A</v>
      </c>
      <c r="P8388" t="e">
        <f t="shared" si="495"/>
        <v>#N/A</v>
      </c>
      <c r="Q8388" s="30" t="e">
        <f t="shared" si="496"/>
        <v>#N/A</v>
      </c>
    </row>
    <row r="8389" spans="1:17" ht="26.3" hidden="1" x14ac:dyDescent="0.3">
      <c r="A8389" s="21">
        <v>61972</v>
      </c>
      <c r="B8389" s="22" t="s">
        <v>9085</v>
      </c>
      <c r="C8389" s="22" t="s">
        <v>1333</v>
      </c>
      <c r="D8389" s="27" t="s">
        <v>9067</v>
      </c>
      <c r="E8389" s="24" t="s">
        <v>4660</v>
      </c>
      <c r="F8389" s="25" t="s">
        <v>5644</v>
      </c>
      <c r="G8389" s="22" t="s">
        <v>24</v>
      </c>
      <c r="H8389" s="26">
        <v>1102500</v>
      </c>
      <c r="I8389" s="28"/>
      <c r="J8389" s="26">
        <v>88200</v>
      </c>
      <c r="K8389" s="26">
        <v>1190700</v>
      </c>
      <c r="L8389" s="22" t="s">
        <v>1336</v>
      </c>
      <c r="M8389" s="22"/>
      <c r="N8389">
        <f t="shared" si="494"/>
        <v>53725</v>
      </c>
      <c r="O8389" t="e">
        <f>+VLOOKUP(N8389,'Thanh toán '!O$8:P$8099,2,0)</f>
        <v>#N/A</v>
      </c>
      <c r="P8389" t="e">
        <f t="shared" si="495"/>
        <v>#N/A</v>
      </c>
      <c r="Q8389" s="30" t="e">
        <f t="shared" si="496"/>
        <v>#N/A</v>
      </c>
    </row>
    <row r="8390" spans="1:17" ht="26.3" hidden="1" x14ac:dyDescent="0.3">
      <c r="A8390" s="21">
        <v>61984</v>
      </c>
      <c r="B8390" s="22" t="s">
        <v>9086</v>
      </c>
      <c r="C8390" s="22" t="s">
        <v>1333</v>
      </c>
      <c r="D8390" s="27" t="s">
        <v>9067</v>
      </c>
      <c r="E8390" s="24" t="s">
        <v>4660</v>
      </c>
      <c r="F8390" s="25" t="s">
        <v>5644</v>
      </c>
      <c r="G8390" s="22" t="s">
        <v>24</v>
      </c>
      <c r="H8390" s="26">
        <v>1081500</v>
      </c>
      <c r="I8390" s="28"/>
      <c r="J8390" s="26">
        <v>86520</v>
      </c>
      <c r="K8390" s="26">
        <v>1168020</v>
      </c>
      <c r="L8390" s="22" t="s">
        <v>1336</v>
      </c>
      <c r="M8390" s="22"/>
      <c r="N8390">
        <f t="shared" ref="N8390:N8453" si="497">+B8390*1</f>
        <v>53737</v>
      </c>
      <c r="O8390" t="e">
        <f>+VLOOKUP(N8390,'Thanh toán '!O$8:P$8099,2,0)</f>
        <v>#N/A</v>
      </c>
      <c r="P8390" t="e">
        <f t="shared" ref="P8390:P8453" si="498">+O8390</f>
        <v>#N/A</v>
      </c>
      <c r="Q8390" s="30" t="e">
        <f t="shared" si="496"/>
        <v>#N/A</v>
      </c>
    </row>
    <row r="8391" spans="1:17" ht="26.3" hidden="1" x14ac:dyDescent="0.3">
      <c r="A8391" s="21">
        <v>61985</v>
      </c>
      <c r="B8391" s="22" t="s">
        <v>9087</v>
      </c>
      <c r="C8391" s="22" t="s">
        <v>1333</v>
      </c>
      <c r="D8391" s="27" t="s">
        <v>9067</v>
      </c>
      <c r="E8391" s="24" t="s">
        <v>4660</v>
      </c>
      <c r="F8391" s="25" t="s">
        <v>5644</v>
      </c>
      <c r="G8391" s="22" t="s">
        <v>24</v>
      </c>
      <c r="H8391" s="26">
        <v>1611750</v>
      </c>
      <c r="I8391" s="28"/>
      <c r="J8391" s="26">
        <v>128940</v>
      </c>
      <c r="K8391" s="26">
        <v>1740690</v>
      </c>
      <c r="L8391" s="22" t="s">
        <v>1336</v>
      </c>
      <c r="M8391" s="22"/>
      <c r="N8391">
        <f t="shared" si="497"/>
        <v>53738</v>
      </c>
      <c r="O8391" t="e">
        <f>+VLOOKUP(N8391,'Thanh toán '!O$8:P$8099,2,0)</f>
        <v>#N/A</v>
      </c>
      <c r="P8391" t="e">
        <f t="shared" si="498"/>
        <v>#N/A</v>
      </c>
      <c r="Q8391" s="30" t="e">
        <f t="shared" si="496"/>
        <v>#N/A</v>
      </c>
    </row>
    <row r="8392" spans="1:17" ht="26.3" hidden="1" x14ac:dyDescent="0.3">
      <c r="A8392" s="21">
        <v>61986</v>
      </c>
      <c r="B8392" s="22" t="s">
        <v>9088</v>
      </c>
      <c r="C8392" s="22" t="s">
        <v>1333</v>
      </c>
      <c r="D8392" s="27" t="s">
        <v>9067</v>
      </c>
      <c r="E8392" s="24" t="s">
        <v>4660</v>
      </c>
      <c r="F8392" s="25" t="s">
        <v>5644</v>
      </c>
      <c r="G8392" s="22" t="s">
        <v>24</v>
      </c>
      <c r="H8392" s="26">
        <v>1060500</v>
      </c>
      <c r="I8392" s="28"/>
      <c r="J8392" s="26">
        <v>84840</v>
      </c>
      <c r="K8392" s="26">
        <v>1145340</v>
      </c>
      <c r="L8392" s="22" t="s">
        <v>1336</v>
      </c>
      <c r="M8392" s="22"/>
      <c r="N8392">
        <f t="shared" si="497"/>
        <v>53739</v>
      </c>
      <c r="O8392" t="e">
        <f>+VLOOKUP(N8392,'Thanh toán '!O$8:P$8099,2,0)</f>
        <v>#N/A</v>
      </c>
      <c r="P8392" t="e">
        <f t="shared" si="498"/>
        <v>#N/A</v>
      </c>
      <c r="Q8392" s="30" t="e">
        <f t="shared" si="496"/>
        <v>#N/A</v>
      </c>
    </row>
    <row r="8393" spans="1:17" ht="26.3" hidden="1" x14ac:dyDescent="0.3">
      <c r="A8393" s="21">
        <v>62005</v>
      </c>
      <c r="B8393" s="22" t="s">
        <v>9089</v>
      </c>
      <c r="C8393" s="22" t="s">
        <v>1333</v>
      </c>
      <c r="D8393" s="27" t="s">
        <v>9067</v>
      </c>
      <c r="E8393" s="24" t="s">
        <v>4660</v>
      </c>
      <c r="F8393" s="25" t="s">
        <v>5644</v>
      </c>
      <c r="G8393" s="22" t="s">
        <v>24</v>
      </c>
      <c r="H8393" s="26">
        <v>1060500</v>
      </c>
      <c r="I8393" s="28"/>
      <c r="J8393" s="26">
        <v>84840</v>
      </c>
      <c r="K8393" s="26">
        <v>1145340</v>
      </c>
      <c r="L8393" s="22" t="s">
        <v>1336</v>
      </c>
      <c r="M8393" s="22"/>
      <c r="N8393">
        <f t="shared" si="497"/>
        <v>53759</v>
      </c>
      <c r="O8393" t="e">
        <f>+VLOOKUP(N8393,'Thanh toán '!O$8:P$8099,2,0)</f>
        <v>#N/A</v>
      </c>
      <c r="P8393" t="e">
        <f t="shared" si="498"/>
        <v>#N/A</v>
      </c>
      <c r="Q8393" s="30" t="e">
        <f t="shared" si="496"/>
        <v>#N/A</v>
      </c>
    </row>
    <row r="8394" spans="1:17" ht="26.3" hidden="1" x14ac:dyDescent="0.3">
      <c r="A8394" s="21">
        <v>62006</v>
      </c>
      <c r="B8394" s="22" t="s">
        <v>9090</v>
      </c>
      <c r="C8394" s="22" t="s">
        <v>1333</v>
      </c>
      <c r="D8394" s="27" t="s">
        <v>9067</v>
      </c>
      <c r="E8394" s="24" t="s">
        <v>4660</v>
      </c>
      <c r="F8394" s="25" t="s">
        <v>5644</v>
      </c>
      <c r="G8394" s="22" t="s">
        <v>24</v>
      </c>
      <c r="H8394" s="26">
        <v>1102500</v>
      </c>
      <c r="I8394" s="28"/>
      <c r="J8394" s="26">
        <v>88200</v>
      </c>
      <c r="K8394" s="26">
        <v>1190700</v>
      </c>
      <c r="L8394" s="22" t="s">
        <v>1336</v>
      </c>
      <c r="M8394" s="22"/>
      <c r="N8394">
        <f t="shared" si="497"/>
        <v>53760</v>
      </c>
      <c r="O8394" t="e">
        <f>+VLOOKUP(N8394,'Thanh toán '!O$8:P$8099,2,0)</f>
        <v>#N/A</v>
      </c>
      <c r="P8394" t="e">
        <f t="shared" si="498"/>
        <v>#N/A</v>
      </c>
      <c r="Q8394" s="30" t="e">
        <f t="shared" si="496"/>
        <v>#N/A</v>
      </c>
    </row>
    <row r="8395" spans="1:17" ht="26.3" hidden="1" x14ac:dyDescent="0.3">
      <c r="A8395" s="21">
        <v>62007</v>
      </c>
      <c r="B8395" s="22" t="s">
        <v>9091</v>
      </c>
      <c r="C8395" s="22" t="s">
        <v>1333</v>
      </c>
      <c r="D8395" s="27" t="s">
        <v>9067</v>
      </c>
      <c r="E8395" s="24" t="s">
        <v>4660</v>
      </c>
      <c r="F8395" s="25" t="s">
        <v>5644</v>
      </c>
      <c r="G8395" s="22" t="s">
        <v>24</v>
      </c>
      <c r="H8395" s="26">
        <v>2163000</v>
      </c>
      <c r="I8395" s="28"/>
      <c r="J8395" s="26">
        <v>173040</v>
      </c>
      <c r="K8395" s="26">
        <v>2336040</v>
      </c>
      <c r="L8395" s="22" t="s">
        <v>1336</v>
      </c>
      <c r="M8395" s="22"/>
      <c r="N8395">
        <f t="shared" si="497"/>
        <v>53761</v>
      </c>
      <c r="O8395" t="e">
        <f>+VLOOKUP(N8395,'Thanh toán '!O$8:P$8099,2,0)</f>
        <v>#N/A</v>
      </c>
      <c r="P8395" t="e">
        <f t="shared" si="498"/>
        <v>#N/A</v>
      </c>
      <c r="Q8395" s="30" t="e">
        <f t="shared" si="496"/>
        <v>#N/A</v>
      </c>
    </row>
    <row r="8396" spans="1:17" ht="26.3" hidden="1" x14ac:dyDescent="0.3">
      <c r="A8396" s="21">
        <v>62020</v>
      </c>
      <c r="B8396" s="22" t="s">
        <v>9092</v>
      </c>
      <c r="C8396" s="22" t="s">
        <v>1333</v>
      </c>
      <c r="D8396" s="27" t="s">
        <v>9067</v>
      </c>
      <c r="E8396" s="24" t="s">
        <v>4660</v>
      </c>
      <c r="F8396" s="25" t="s">
        <v>5644</v>
      </c>
      <c r="G8396" s="22" t="s">
        <v>24</v>
      </c>
      <c r="H8396" s="26">
        <v>2163000</v>
      </c>
      <c r="I8396" s="28"/>
      <c r="J8396" s="26">
        <v>173040</v>
      </c>
      <c r="K8396" s="26">
        <v>2336040</v>
      </c>
      <c r="L8396" s="22" t="s">
        <v>1336</v>
      </c>
      <c r="M8396" s="22"/>
      <c r="N8396">
        <f t="shared" si="497"/>
        <v>53774</v>
      </c>
      <c r="O8396" t="e">
        <f>+VLOOKUP(N8396,'Thanh toán '!O$8:P$8099,2,0)</f>
        <v>#N/A</v>
      </c>
      <c r="P8396" t="e">
        <f t="shared" si="498"/>
        <v>#N/A</v>
      </c>
      <c r="Q8396" s="30" t="e">
        <f t="shared" si="496"/>
        <v>#N/A</v>
      </c>
    </row>
    <row r="8397" spans="1:17" hidden="1" x14ac:dyDescent="0.3">
      <c r="A8397" s="21">
        <v>62033</v>
      </c>
      <c r="B8397" s="22" t="s">
        <v>9093</v>
      </c>
      <c r="C8397" s="22" t="s">
        <v>1333</v>
      </c>
      <c r="D8397" s="27" t="s">
        <v>9067</v>
      </c>
      <c r="E8397" s="24" t="s">
        <v>214</v>
      </c>
      <c r="F8397" s="25" t="s">
        <v>7542</v>
      </c>
      <c r="G8397" s="22" t="s">
        <v>215</v>
      </c>
      <c r="H8397" s="26">
        <v>1081500</v>
      </c>
      <c r="I8397" s="28"/>
      <c r="J8397" s="26">
        <v>86520</v>
      </c>
      <c r="K8397" s="26">
        <v>1168020</v>
      </c>
      <c r="L8397" s="22" t="s">
        <v>1336</v>
      </c>
      <c r="M8397" s="22"/>
      <c r="N8397">
        <f t="shared" si="497"/>
        <v>53788</v>
      </c>
      <c r="O8397" t="e">
        <f>+VLOOKUP(N8397,'Thanh toán '!O$8:P$8099,2,0)</f>
        <v>#N/A</v>
      </c>
      <c r="P8397" t="e">
        <f t="shared" si="498"/>
        <v>#N/A</v>
      </c>
      <c r="Q8397" s="30" t="e">
        <f t="shared" si="496"/>
        <v>#N/A</v>
      </c>
    </row>
    <row r="8398" spans="1:17" ht="26.3" hidden="1" x14ac:dyDescent="0.3">
      <c r="A8398" s="21">
        <v>62034</v>
      </c>
      <c r="B8398" s="22" t="s">
        <v>9094</v>
      </c>
      <c r="C8398" s="22" t="s">
        <v>1333</v>
      </c>
      <c r="D8398" s="27" t="s">
        <v>9067</v>
      </c>
      <c r="E8398" s="24" t="s">
        <v>5337</v>
      </c>
      <c r="F8398" s="25" t="s">
        <v>5338</v>
      </c>
      <c r="G8398" s="22" t="s">
        <v>1376</v>
      </c>
      <c r="H8398" s="26">
        <v>1081500</v>
      </c>
      <c r="I8398" s="28"/>
      <c r="J8398" s="26">
        <v>86520</v>
      </c>
      <c r="K8398" s="26">
        <v>1168020</v>
      </c>
      <c r="L8398" s="22" t="s">
        <v>1336</v>
      </c>
      <c r="M8398" s="22"/>
      <c r="N8398">
        <f t="shared" si="497"/>
        <v>53789</v>
      </c>
      <c r="O8398" t="e">
        <f>+VLOOKUP(N8398,'Thanh toán '!O$8:P$8099,2,0)</f>
        <v>#N/A</v>
      </c>
      <c r="P8398" t="e">
        <f t="shared" si="498"/>
        <v>#N/A</v>
      </c>
      <c r="Q8398" s="30" t="e">
        <f t="shared" si="496"/>
        <v>#N/A</v>
      </c>
    </row>
    <row r="8399" spans="1:17" hidden="1" x14ac:dyDescent="0.3">
      <c r="A8399" s="21">
        <v>62035</v>
      </c>
      <c r="B8399" s="22" t="s">
        <v>9095</v>
      </c>
      <c r="C8399" s="22" t="s">
        <v>1333</v>
      </c>
      <c r="D8399" s="27" t="s">
        <v>9067</v>
      </c>
      <c r="E8399" s="24" t="s">
        <v>214</v>
      </c>
      <c r="F8399" s="25" t="s">
        <v>7542</v>
      </c>
      <c r="G8399" s="22" t="s">
        <v>215</v>
      </c>
      <c r="H8399" s="26">
        <v>2163000</v>
      </c>
      <c r="I8399" s="28"/>
      <c r="J8399" s="26">
        <v>173040</v>
      </c>
      <c r="K8399" s="26">
        <v>2336040</v>
      </c>
      <c r="L8399" s="22" t="s">
        <v>1336</v>
      </c>
      <c r="M8399" s="22"/>
      <c r="N8399">
        <f t="shared" si="497"/>
        <v>53790</v>
      </c>
      <c r="O8399" t="e">
        <f>+VLOOKUP(N8399,'Thanh toán '!O$8:P$8099,2,0)</f>
        <v>#N/A</v>
      </c>
      <c r="P8399" t="e">
        <f t="shared" si="498"/>
        <v>#N/A</v>
      </c>
      <c r="Q8399" s="30" t="e">
        <f t="shared" si="496"/>
        <v>#N/A</v>
      </c>
    </row>
    <row r="8400" spans="1:17" hidden="1" x14ac:dyDescent="0.3">
      <c r="A8400" s="21">
        <v>62036</v>
      </c>
      <c r="B8400" s="22" t="s">
        <v>9096</v>
      </c>
      <c r="C8400" s="22" t="s">
        <v>1333</v>
      </c>
      <c r="D8400" s="27" t="s">
        <v>9067</v>
      </c>
      <c r="E8400" s="24" t="s">
        <v>214</v>
      </c>
      <c r="F8400" s="25" t="s">
        <v>7542</v>
      </c>
      <c r="G8400" s="22" t="s">
        <v>215</v>
      </c>
      <c r="H8400" s="26">
        <v>1081500</v>
      </c>
      <c r="I8400" s="28"/>
      <c r="J8400" s="26">
        <v>86520</v>
      </c>
      <c r="K8400" s="26">
        <v>1168020</v>
      </c>
      <c r="L8400" s="22" t="s">
        <v>1336</v>
      </c>
      <c r="M8400" s="22"/>
      <c r="N8400">
        <f t="shared" si="497"/>
        <v>53791</v>
      </c>
      <c r="O8400" t="e">
        <f>+VLOOKUP(N8400,'Thanh toán '!O$8:P$8099,2,0)</f>
        <v>#N/A</v>
      </c>
      <c r="P8400" t="e">
        <f t="shared" si="498"/>
        <v>#N/A</v>
      </c>
      <c r="Q8400" s="30" t="e">
        <f t="shared" si="496"/>
        <v>#N/A</v>
      </c>
    </row>
    <row r="8401" spans="1:17" hidden="1" x14ac:dyDescent="0.3">
      <c r="A8401" s="21">
        <v>62037</v>
      </c>
      <c r="B8401" s="22" t="s">
        <v>9097</v>
      </c>
      <c r="C8401" s="22" t="s">
        <v>1333</v>
      </c>
      <c r="D8401" s="27" t="s">
        <v>9067</v>
      </c>
      <c r="E8401" s="24" t="s">
        <v>195</v>
      </c>
      <c r="F8401" s="25" t="s">
        <v>4625</v>
      </c>
      <c r="G8401" s="22" t="s">
        <v>196</v>
      </c>
      <c r="H8401" s="26">
        <v>2163000</v>
      </c>
      <c r="I8401" s="28"/>
      <c r="J8401" s="26">
        <v>173040</v>
      </c>
      <c r="K8401" s="26">
        <v>2336040</v>
      </c>
      <c r="L8401" s="22" t="s">
        <v>1336</v>
      </c>
      <c r="M8401" s="22"/>
      <c r="N8401">
        <f t="shared" si="497"/>
        <v>53792</v>
      </c>
      <c r="O8401" t="e">
        <f>+VLOOKUP(N8401,'Thanh toán '!O$8:P$8099,2,0)</f>
        <v>#N/A</v>
      </c>
      <c r="P8401" t="e">
        <f t="shared" si="498"/>
        <v>#N/A</v>
      </c>
      <c r="Q8401" s="30" t="e">
        <f t="shared" si="496"/>
        <v>#N/A</v>
      </c>
    </row>
    <row r="8402" spans="1:17" hidden="1" x14ac:dyDescent="0.3">
      <c r="A8402" s="21">
        <v>62038</v>
      </c>
      <c r="B8402" s="22" t="s">
        <v>9098</v>
      </c>
      <c r="C8402" s="22" t="s">
        <v>1333</v>
      </c>
      <c r="D8402" s="27" t="s">
        <v>9067</v>
      </c>
      <c r="E8402" s="24" t="s">
        <v>195</v>
      </c>
      <c r="F8402" s="25" t="s">
        <v>4625</v>
      </c>
      <c r="G8402" s="22" t="s">
        <v>196</v>
      </c>
      <c r="H8402" s="26">
        <v>1081500</v>
      </c>
      <c r="I8402" s="28"/>
      <c r="J8402" s="26">
        <v>86520</v>
      </c>
      <c r="K8402" s="26">
        <v>1168020</v>
      </c>
      <c r="L8402" s="22" t="s">
        <v>1336</v>
      </c>
      <c r="M8402" s="22"/>
      <c r="N8402">
        <f t="shared" si="497"/>
        <v>53793</v>
      </c>
      <c r="O8402" t="e">
        <f>+VLOOKUP(N8402,'Thanh toán '!O$8:P$8099,2,0)</f>
        <v>#N/A</v>
      </c>
      <c r="P8402" t="e">
        <f t="shared" si="498"/>
        <v>#N/A</v>
      </c>
      <c r="Q8402" s="30" t="e">
        <f t="shared" si="496"/>
        <v>#N/A</v>
      </c>
    </row>
    <row r="8403" spans="1:17" hidden="1" x14ac:dyDescent="0.3">
      <c r="A8403" s="21">
        <v>62039</v>
      </c>
      <c r="B8403" s="22" t="s">
        <v>9099</v>
      </c>
      <c r="C8403" s="22" t="s">
        <v>1333</v>
      </c>
      <c r="D8403" s="27" t="s">
        <v>9067</v>
      </c>
      <c r="E8403" s="24" t="s">
        <v>5681</v>
      </c>
      <c r="F8403" s="25" t="s">
        <v>5682</v>
      </c>
      <c r="G8403" s="22" t="s">
        <v>411</v>
      </c>
      <c r="H8403" s="26">
        <v>3223500</v>
      </c>
      <c r="I8403" s="28"/>
      <c r="J8403" s="26">
        <v>257880</v>
      </c>
      <c r="K8403" s="26">
        <v>3481380</v>
      </c>
      <c r="L8403" s="22" t="s">
        <v>1336</v>
      </c>
      <c r="M8403" s="22"/>
      <c r="N8403">
        <f t="shared" si="497"/>
        <v>53794</v>
      </c>
      <c r="O8403" t="e">
        <f>+VLOOKUP(N8403,'Thanh toán '!O$8:P$8099,2,0)</f>
        <v>#N/A</v>
      </c>
      <c r="P8403" t="e">
        <f t="shared" si="498"/>
        <v>#N/A</v>
      </c>
      <c r="Q8403" s="30" t="e">
        <f t="shared" ref="Q8403:Q8466" si="499">+O8403-K8403</f>
        <v>#N/A</v>
      </c>
    </row>
    <row r="8404" spans="1:17" hidden="1" x14ac:dyDescent="0.3">
      <c r="A8404" s="21">
        <v>62040</v>
      </c>
      <c r="B8404" s="22" t="s">
        <v>9100</v>
      </c>
      <c r="C8404" s="22" t="s">
        <v>1333</v>
      </c>
      <c r="D8404" s="27" t="s">
        <v>9067</v>
      </c>
      <c r="E8404" s="24" t="s">
        <v>5340</v>
      </c>
      <c r="F8404" s="25" t="s">
        <v>5341</v>
      </c>
      <c r="G8404" s="22" t="s">
        <v>604</v>
      </c>
      <c r="H8404" s="26">
        <v>2163000</v>
      </c>
      <c r="I8404" s="28"/>
      <c r="J8404" s="26">
        <v>173040</v>
      </c>
      <c r="K8404" s="26">
        <v>2336040</v>
      </c>
      <c r="L8404" s="22" t="s">
        <v>1336</v>
      </c>
      <c r="M8404" s="22"/>
      <c r="N8404">
        <f t="shared" si="497"/>
        <v>53795</v>
      </c>
      <c r="O8404" t="e">
        <f>+VLOOKUP(N8404,'Thanh toán '!O$8:P$8099,2,0)</f>
        <v>#N/A</v>
      </c>
      <c r="P8404" t="e">
        <f t="shared" si="498"/>
        <v>#N/A</v>
      </c>
      <c r="Q8404" s="30" t="e">
        <f t="shared" si="499"/>
        <v>#N/A</v>
      </c>
    </row>
    <row r="8405" spans="1:17" hidden="1" x14ac:dyDescent="0.3">
      <c r="A8405" s="21">
        <v>62041</v>
      </c>
      <c r="B8405" s="22" t="s">
        <v>9101</v>
      </c>
      <c r="C8405" s="22" t="s">
        <v>1333</v>
      </c>
      <c r="D8405" s="27" t="s">
        <v>9067</v>
      </c>
      <c r="E8405" s="24" t="s">
        <v>5997</v>
      </c>
      <c r="F8405" s="25" t="s">
        <v>5998</v>
      </c>
      <c r="G8405" s="22" t="s">
        <v>201</v>
      </c>
      <c r="H8405" s="26">
        <v>2163000</v>
      </c>
      <c r="I8405" s="28"/>
      <c r="J8405" s="26">
        <v>173040</v>
      </c>
      <c r="K8405" s="26">
        <v>2336040</v>
      </c>
      <c r="L8405" s="22" t="s">
        <v>1336</v>
      </c>
      <c r="M8405" s="22"/>
      <c r="N8405">
        <f t="shared" si="497"/>
        <v>53796</v>
      </c>
      <c r="O8405" t="e">
        <f>+VLOOKUP(N8405,'Thanh toán '!O$8:P$8099,2,0)</f>
        <v>#N/A</v>
      </c>
      <c r="P8405" t="e">
        <f t="shared" si="498"/>
        <v>#N/A</v>
      </c>
      <c r="Q8405" s="30" t="e">
        <f t="shared" si="499"/>
        <v>#N/A</v>
      </c>
    </row>
    <row r="8406" spans="1:17" ht="26.3" hidden="1" x14ac:dyDescent="0.3">
      <c r="A8406" s="21">
        <v>62044</v>
      </c>
      <c r="B8406" s="22" t="s">
        <v>9102</v>
      </c>
      <c r="C8406" s="22" t="s">
        <v>1333</v>
      </c>
      <c r="D8406" s="27" t="s">
        <v>9067</v>
      </c>
      <c r="E8406" s="24" t="s">
        <v>4890</v>
      </c>
      <c r="F8406" s="25" t="s">
        <v>4891</v>
      </c>
      <c r="G8406" s="22" t="s">
        <v>100</v>
      </c>
      <c r="H8406" s="26">
        <v>1314400</v>
      </c>
      <c r="I8406" s="28"/>
      <c r="J8406" s="26">
        <v>105152</v>
      </c>
      <c r="K8406" s="26">
        <v>1419552</v>
      </c>
      <c r="L8406" s="22" t="s">
        <v>1336</v>
      </c>
      <c r="M8406" s="22"/>
      <c r="N8406">
        <f t="shared" si="497"/>
        <v>53799</v>
      </c>
      <c r="O8406" t="e">
        <f>+VLOOKUP(N8406,'Thanh toán '!O$8:P$8099,2,0)</f>
        <v>#N/A</v>
      </c>
      <c r="P8406" t="e">
        <f t="shared" si="498"/>
        <v>#N/A</v>
      </c>
      <c r="Q8406" s="30" t="e">
        <f t="shared" si="499"/>
        <v>#N/A</v>
      </c>
    </row>
    <row r="8407" spans="1:17" ht="26.3" hidden="1" x14ac:dyDescent="0.3">
      <c r="A8407" s="21">
        <v>62045</v>
      </c>
      <c r="B8407" s="22" t="s">
        <v>9103</v>
      </c>
      <c r="C8407" s="22" t="s">
        <v>1333</v>
      </c>
      <c r="D8407" s="27" t="s">
        <v>9067</v>
      </c>
      <c r="E8407" s="24" t="s">
        <v>184</v>
      </c>
      <c r="F8407" s="25" t="s">
        <v>4888</v>
      </c>
      <c r="G8407" s="22" t="s">
        <v>185</v>
      </c>
      <c r="H8407" s="26">
        <v>3286460</v>
      </c>
      <c r="I8407" s="28"/>
      <c r="J8407" s="26">
        <v>262917</v>
      </c>
      <c r="K8407" s="26">
        <v>3549377</v>
      </c>
      <c r="L8407" s="22" t="s">
        <v>1336</v>
      </c>
      <c r="M8407" s="22"/>
      <c r="N8407">
        <f t="shared" si="497"/>
        <v>53800</v>
      </c>
      <c r="O8407" t="e">
        <f>+VLOOKUP(N8407,'Thanh toán '!O$8:P$8099,2,0)</f>
        <v>#N/A</v>
      </c>
      <c r="P8407" t="e">
        <f t="shared" si="498"/>
        <v>#N/A</v>
      </c>
      <c r="Q8407" s="30" t="e">
        <f t="shared" si="499"/>
        <v>#N/A</v>
      </c>
    </row>
    <row r="8408" spans="1:17" ht="26.3" hidden="1" x14ac:dyDescent="0.3">
      <c r="A8408" s="21">
        <v>62057</v>
      </c>
      <c r="B8408" s="22" t="s">
        <v>9104</v>
      </c>
      <c r="C8408" s="22" t="s">
        <v>1333</v>
      </c>
      <c r="D8408" s="27" t="s">
        <v>9067</v>
      </c>
      <c r="E8408" s="24" t="s">
        <v>4660</v>
      </c>
      <c r="F8408" s="25" t="s">
        <v>5644</v>
      </c>
      <c r="G8408" s="22" t="s">
        <v>24</v>
      </c>
      <c r="H8408" s="26">
        <v>2700900</v>
      </c>
      <c r="I8408" s="28"/>
      <c r="J8408" s="26">
        <v>216072</v>
      </c>
      <c r="K8408" s="26">
        <v>2916972</v>
      </c>
      <c r="L8408" s="22" t="s">
        <v>1336</v>
      </c>
      <c r="M8408" s="22"/>
      <c r="N8408">
        <f t="shared" si="497"/>
        <v>53812</v>
      </c>
      <c r="O8408" t="e">
        <f>+VLOOKUP(N8408,'Thanh toán '!O$8:P$8099,2,0)</f>
        <v>#N/A</v>
      </c>
      <c r="P8408" t="e">
        <f t="shared" si="498"/>
        <v>#N/A</v>
      </c>
      <c r="Q8408" s="30" t="e">
        <f t="shared" si="499"/>
        <v>#N/A</v>
      </c>
    </row>
    <row r="8409" spans="1:17" hidden="1" x14ac:dyDescent="0.3">
      <c r="A8409" s="21">
        <v>62082</v>
      </c>
      <c r="B8409" s="22" t="s">
        <v>9105</v>
      </c>
      <c r="C8409" s="22" t="s">
        <v>1333</v>
      </c>
      <c r="D8409" s="27" t="s">
        <v>9067</v>
      </c>
      <c r="E8409" s="24" t="s">
        <v>42</v>
      </c>
      <c r="F8409" s="25" t="s">
        <v>4853</v>
      </c>
      <c r="G8409" s="22" t="s">
        <v>43</v>
      </c>
      <c r="H8409" s="26">
        <v>1110580</v>
      </c>
      <c r="I8409" s="28"/>
      <c r="J8409" s="26">
        <v>88846</v>
      </c>
      <c r="K8409" s="26">
        <v>1199426</v>
      </c>
      <c r="L8409" s="22" t="s">
        <v>1336</v>
      </c>
      <c r="M8409" s="22"/>
      <c r="N8409">
        <f t="shared" si="497"/>
        <v>53839</v>
      </c>
      <c r="O8409" t="e">
        <f>+VLOOKUP(N8409,'Thanh toán '!O$8:P$8099,2,0)</f>
        <v>#N/A</v>
      </c>
      <c r="P8409" t="e">
        <f t="shared" si="498"/>
        <v>#N/A</v>
      </c>
      <c r="Q8409" s="30" t="e">
        <f t="shared" si="499"/>
        <v>#N/A</v>
      </c>
    </row>
    <row r="8410" spans="1:17" hidden="1" x14ac:dyDescent="0.3">
      <c r="A8410" s="21">
        <v>62083</v>
      </c>
      <c r="B8410" s="22" t="s">
        <v>9106</v>
      </c>
      <c r="C8410" s="22" t="s">
        <v>1333</v>
      </c>
      <c r="D8410" s="27" t="s">
        <v>9067</v>
      </c>
      <c r="E8410" s="24" t="s">
        <v>4612</v>
      </c>
      <c r="F8410" s="25" t="s">
        <v>4613</v>
      </c>
      <c r="G8410" s="22" t="s">
        <v>39</v>
      </c>
      <c r="H8410" s="26">
        <v>2155250</v>
      </c>
      <c r="I8410" s="28"/>
      <c r="J8410" s="26">
        <v>172420</v>
      </c>
      <c r="K8410" s="26">
        <v>2327670</v>
      </c>
      <c r="L8410" s="22" t="s">
        <v>1336</v>
      </c>
      <c r="M8410" s="22"/>
      <c r="N8410">
        <f t="shared" si="497"/>
        <v>53840</v>
      </c>
      <c r="O8410" t="e">
        <f>+VLOOKUP(N8410,'Thanh toán '!O$8:P$8099,2,0)</f>
        <v>#N/A</v>
      </c>
      <c r="P8410" t="e">
        <f t="shared" si="498"/>
        <v>#N/A</v>
      </c>
      <c r="Q8410" s="30" t="e">
        <f t="shared" si="499"/>
        <v>#N/A</v>
      </c>
    </row>
    <row r="8411" spans="1:17" hidden="1" x14ac:dyDescent="0.3">
      <c r="A8411" s="21">
        <v>62084</v>
      </c>
      <c r="B8411" s="22" t="s">
        <v>9107</v>
      </c>
      <c r="C8411" s="22" t="s">
        <v>1333</v>
      </c>
      <c r="D8411" s="27" t="s">
        <v>9067</v>
      </c>
      <c r="E8411" s="24" t="s">
        <v>4612</v>
      </c>
      <c r="F8411" s="25" t="s">
        <v>4613</v>
      </c>
      <c r="G8411" s="22" t="s">
        <v>39</v>
      </c>
      <c r="H8411" s="26">
        <v>555290</v>
      </c>
      <c r="I8411" s="28"/>
      <c r="J8411" s="26">
        <v>44423</v>
      </c>
      <c r="K8411" s="26">
        <v>599713</v>
      </c>
      <c r="L8411" s="22" t="s">
        <v>1336</v>
      </c>
      <c r="M8411" s="22"/>
      <c r="N8411">
        <f t="shared" si="497"/>
        <v>53841</v>
      </c>
      <c r="O8411" t="e">
        <f>+VLOOKUP(N8411,'Thanh toán '!O$8:P$8099,2,0)</f>
        <v>#N/A</v>
      </c>
      <c r="P8411" t="e">
        <f t="shared" si="498"/>
        <v>#N/A</v>
      </c>
      <c r="Q8411" s="30" t="e">
        <f t="shared" si="499"/>
        <v>#N/A</v>
      </c>
    </row>
    <row r="8412" spans="1:17" hidden="1" x14ac:dyDescent="0.3">
      <c r="A8412" s="21">
        <v>62086</v>
      </c>
      <c r="B8412" s="22" t="s">
        <v>9108</v>
      </c>
      <c r="C8412" s="22" t="s">
        <v>1333</v>
      </c>
      <c r="D8412" s="27" t="s">
        <v>9067</v>
      </c>
      <c r="E8412" s="24" t="s">
        <v>4612</v>
      </c>
      <c r="F8412" s="25" t="s">
        <v>4613</v>
      </c>
      <c r="G8412" s="22" t="s">
        <v>39</v>
      </c>
      <c r="H8412" s="26">
        <v>1768685</v>
      </c>
      <c r="I8412" s="28"/>
      <c r="J8412" s="26">
        <v>141495</v>
      </c>
      <c r="K8412" s="26">
        <v>1910180</v>
      </c>
      <c r="L8412" s="22" t="s">
        <v>1336</v>
      </c>
      <c r="M8412" s="22"/>
      <c r="N8412">
        <f t="shared" si="497"/>
        <v>53843</v>
      </c>
      <c r="O8412" t="e">
        <f>+VLOOKUP(N8412,'Thanh toán '!O$8:P$8099,2,0)</f>
        <v>#N/A</v>
      </c>
      <c r="P8412" t="e">
        <f t="shared" si="498"/>
        <v>#N/A</v>
      </c>
      <c r="Q8412" s="30" t="e">
        <f t="shared" si="499"/>
        <v>#N/A</v>
      </c>
    </row>
    <row r="8413" spans="1:17" hidden="1" x14ac:dyDescent="0.3">
      <c r="A8413" s="21">
        <v>62087</v>
      </c>
      <c r="B8413" s="22" t="s">
        <v>9109</v>
      </c>
      <c r="C8413" s="22" t="s">
        <v>1333</v>
      </c>
      <c r="D8413" s="27" t="s">
        <v>9067</v>
      </c>
      <c r="E8413" s="24" t="s">
        <v>50</v>
      </c>
      <c r="F8413" s="25" t="s">
        <v>5314</v>
      </c>
      <c r="G8413" s="22" t="s">
        <v>51</v>
      </c>
      <c r="H8413" s="26">
        <v>3697970</v>
      </c>
      <c r="I8413" s="28"/>
      <c r="J8413" s="26">
        <v>295838</v>
      </c>
      <c r="K8413" s="26">
        <v>3993808</v>
      </c>
      <c r="L8413" s="22" t="s">
        <v>1336</v>
      </c>
      <c r="M8413" s="22"/>
      <c r="N8413">
        <f t="shared" si="497"/>
        <v>53844</v>
      </c>
      <c r="O8413" t="e">
        <f>+VLOOKUP(N8413,'Thanh toán '!O$8:P$8099,2,0)</f>
        <v>#N/A</v>
      </c>
      <c r="P8413" t="e">
        <f t="shared" si="498"/>
        <v>#N/A</v>
      </c>
      <c r="Q8413" s="30" t="e">
        <f t="shared" si="499"/>
        <v>#N/A</v>
      </c>
    </row>
    <row r="8414" spans="1:17" ht="26.3" hidden="1" x14ac:dyDescent="0.3">
      <c r="A8414" s="21">
        <v>62088</v>
      </c>
      <c r="B8414" s="22" t="s">
        <v>9110</v>
      </c>
      <c r="C8414" s="22" t="s">
        <v>1333</v>
      </c>
      <c r="D8414" s="27" t="s">
        <v>9067</v>
      </c>
      <c r="E8414" s="24" t="s">
        <v>4716</v>
      </c>
      <c r="F8414" s="25" t="s">
        <v>4717</v>
      </c>
      <c r="G8414" s="22" t="s">
        <v>63</v>
      </c>
      <c r="H8414" s="26">
        <v>1768685</v>
      </c>
      <c r="I8414" s="28"/>
      <c r="J8414" s="26">
        <v>141495</v>
      </c>
      <c r="K8414" s="26">
        <v>1910180</v>
      </c>
      <c r="L8414" s="22" t="s">
        <v>1336</v>
      </c>
      <c r="M8414" s="22"/>
      <c r="N8414">
        <f t="shared" si="497"/>
        <v>53845</v>
      </c>
      <c r="O8414" t="e">
        <f>+VLOOKUP(N8414,'Thanh toán '!O$8:P$8099,2,0)</f>
        <v>#N/A</v>
      </c>
      <c r="P8414" t="e">
        <f t="shared" si="498"/>
        <v>#N/A</v>
      </c>
      <c r="Q8414" s="30" t="e">
        <f t="shared" si="499"/>
        <v>#N/A</v>
      </c>
    </row>
    <row r="8415" spans="1:17" ht="26.3" hidden="1" x14ac:dyDescent="0.3">
      <c r="A8415" s="21">
        <v>62089</v>
      </c>
      <c r="B8415" s="22" t="s">
        <v>9111</v>
      </c>
      <c r="C8415" s="22" t="s">
        <v>1333</v>
      </c>
      <c r="D8415" s="27" t="s">
        <v>9067</v>
      </c>
      <c r="E8415" s="24" t="s">
        <v>4712</v>
      </c>
      <c r="F8415" s="25" t="s">
        <v>4713</v>
      </c>
      <c r="G8415" s="22" t="s">
        <v>276</v>
      </c>
      <c r="H8415" s="26">
        <v>1401530</v>
      </c>
      <c r="I8415" s="28"/>
      <c r="J8415" s="26">
        <v>112122</v>
      </c>
      <c r="K8415" s="26">
        <v>1513652</v>
      </c>
      <c r="L8415" s="22" t="s">
        <v>1336</v>
      </c>
      <c r="M8415" s="22"/>
      <c r="N8415">
        <f t="shared" si="497"/>
        <v>53846</v>
      </c>
      <c r="O8415" t="e">
        <f>+VLOOKUP(N8415,'Thanh toán '!O$8:P$8099,2,0)</f>
        <v>#N/A</v>
      </c>
      <c r="P8415" t="e">
        <f t="shared" si="498"/>
        <v>#N/A</v>
      </c>
      <c r="Q8415" s="30" t="e">
        <f t="shared" si="499"/>
        <v>#N/A</v>
      </c>
    </row>
    <row r="8416" spans="1:17" ht="26.3" hidden="1" x14ac:dyDescent="0.3">
      <c r="A8416" s="21">
        <v>62090</v>
      </c>
      <c r="B8416" s="22" t="s">
        <v>9112</v>
      </c>
      <c r="C8416" s="22" t="s">
        <v>1333</v>
      </c>
      <c r="D8416" s="27" t="s">
        <v>9067</v>
      </c>
      <c r="E8416" s="24" t="s">
        <v>4862</v>
      </c>
      <c r="F8416" s="25" t="s">
        <v>4863</v>
      </c>
      <c r="G8416" s="22" t="s">
        <v>69</v>
      </c>
      <c r="H8416" s="26">
        <v>1289600</v>
      </c>
      <c r="I8416" s="28"/>
      <c r="J8416" s="26">
        <v>103168</v>
      </c>
      <c r="K8416" s="26">
        <v>1392768</v>
      </c>
      <c r="L8416" s="22" t="s">
        <v>1336</v>
      </c>
      <c r="M8416" s="22"/>
      <c r="N8416">
        <f t="shared" si="497"/>
        <v>53847</v>
      </c>
      <c r="O8416" t="e">
        <f>+VLOOKUP(N8416,'Thanh toán '!O$8:P$8099,2,0)</f>
        <v>#N/A</v>
      </c>
      <c r="P8416" t="e">
        <f t="shared" si="498"/>
        <v>#N/A</v>
      </c>
      <c r="Q8416" s="30" t="e">
        <f t="shared" si="499"/>
        <v>#N/A</v>
      </c>
    </row>
    <row r="8417" spans="1:17" hidden="1" x14ac:dyDescent="0.3">
      <c r="A8417" s="21">
        <v>62091</v>
      </c>
      <c r="B8417" s="22" t="s">
        <v>9113</v>
      </c>
      <c r="C8417" s="22" t="s">
        <v>1333</v>
      </c>
      <c r="D8417" s="27" t="s">
        <v>9067</v>
      </c>
      <c r="E8417" s="24" t="s">
        <v>5326</v>
      </c>
      <c r="F8417" s="25" t="s">
        <v>5327</v>
      </c>
      <c r="G8417" s="22" t="s">
        <v>549</v>
      </c>
      <c r="H8417" s="26">
        <v>2142134</v>
      </c>
      <c r="I8417" s="28"/>
      <c r="J8417" s="26">
        <v>171371</v>
      </c>
      <c r="K8417" s="26">
        <v>2313505</v>
      </c>
      <c r="L8417" s="22" t="s">
        <v>1336</v>
      </c>
      <c r="M8417" s="22"/>
      <c r="N8417">
        <f t="shared" si="497"/>
        <v>53848</v>
      </c>
      <c r="O8417" t="e">
        <f>+VLOOKUP(N8417,'Thanh toán '!O$8:P$8099,2,0)</f>
        <v>#N/A</v>
      </c>
      <c r="P8417" t="e">
        <f t="shared" si="498"/>
        <v>#N/A</v>
      </c>
      <c r="Q8417" s="30" t="e">
        <f t="shared" si="499"/>
        <v>#N/A</v>
      </c>
    </row>
    <row r="8418" spans="1:17" hidden="1" x14ac:dyDescent="0.3">
      <c r="A8418" s="21">
        <v>62092</v>
      </c>
      <c r="B8418" s="22" t="s">
        <v>9114</v>
      </c>
      <c r="C8418" s="22" t="s">
        <v>1333</v>
      </c>
      <c r="D8418" s="27" t="s">
        <v>9067</v>
      </c>
      <c r="E8418" s="24" t="s">
        <v>5322</v>
      </c>
      <c r="F8418" s="25" t="s">
        <v>5323</v>
      </c>
      <c r="G8418" s="22" t="s">
        <v>66</v>
      </c>
      <c r="H8418" s="26">
        <v>605424</v>
      </c>
      <c r="I8418" s="28"/>
      <c r="J8418" s="26">
        <v>48434</v>
      </c>
      <c r="K8418" s="26">
        <v>653858</v>
      </c>
      <c r="L8418" s="22" t="s">
        <v>1336</v>
      </c>
      <c r="M8418" s="22"/>
      <c r="N8418">
        <f t="shared" si="497"/>
        <v>53849</v>
      </c>
      <c r="O8418" t="e">
        <f>+VLOOKUP(N8418,'Thanh toán '!O$8:P$8099,2,0)</f>
        <v>#N/A</v>
      </c>
      <c r="P8418" t="e">
        <f t="shared" si="498"/>
        <v>#N/A</v>
      </c>
      <c r="Q8418" s="30" t="e">
        <f t="shared" si="499"/>
        <v>#N/A</v>
      </c>
    </row>
    <row r="8419" spans="1:17" hidden="1" x14ac:dyDescent="0.3">
      <c r="A8419" s="21">
        <v>62093</v>
      </c>
      <c r="B8419" s="22" t="s">
        <v>9115</v>
      </c>
      <c r="C8419" s="22" t="s">
        <v>1333</v>
      </c>
      <c r="D8419" s="27" t="s">
        <v>9067</v>
      </c>
      <c r="E8419" s="24" t="s">
        <v>111</v>
      </c>
      <c r="F8419" s="25" t="s">
        <v>5394</v>
      </c>
      <c r="G8419" s="22" t="s">
        <v>112</v>
      </c>
      <c r="H8419" s="26">
        <v>7432780</v>
      </c>
      <c r="I8419" s="28"/>
      <c r="J8419" s="26">
        <v>594622</v>
      </c>
      <c r="K8419" s="26">
        <v>8027402</v>
      </c>
      <c r="L8419" s="22" t="s">
        <v>1336</v>
      </c>
      <c r="M8419" s="22"/>
      <c r="N8419">
        <f t="shared" si="497"/>
        <v>53850</v>
      </c>
      <c r="O8419" t="e">
        <f>+VLOOKUP(N8419,'Thanh toán '!O$8:P$8099,2,0)</f>
        <v>#N/A</v>
      </c>
      <c r="P8419" t="e">
        <f t="shared" si="498"/>
        <v>#N/A</v>
      </c>
      <c r="Q8419" s="30" t="e">
        <f t="shared" si="499"/>
        <v>#N/A</v>
      </c>
    </row>
    <row r="8420" spans="1:17" ht="26.3" hidden="1" x14ac:dyDescent="0.3">
      <c r="A8420" s="21">
        <v>62094</v>
      </c>
      <c r="B8420" s="22" t="s">
        <v>9116</v>
      </c>
      <c r="C8420" s="22" t="s">
        <v>1333</v>
      </c>
      <c r="D8420" s="27" t="s">
        <v>9067</v>
      </c>
      <c r="E8420" s="24" t="s">
        <v>4965</v>
      </c>
      <c r="F8420" s="25" t="s">
        <v>4966</v>
      </c>
      <c r="G8420" s="22" t="s">
        <v>2429</v>
      </c>
      <c r="H8420" s="26">
        <v>2221828</v>
      </c>
      <c r="I8420" s="28"/>
      <c r="J8420" s="26">
        <v>177746</v>
      </c>
      <c r="K8420" s="26">
        <v>2399574</v>
      </c>
      <c r="L8420" s="22" t="s">
        <v>1336</v>
      </c>
      <c r="M8420" s="22"/>
      <c r="N8420">
        <f t="shared" si="497"/>
        <v>53851</v>
      </c>
      <c r="O8420" t="e">
        <f>+VLOOKUP(N8420,'Thanh toán '!O$8:P$8099,2,0)</f>
        <v>#N/A</v>
      </c>
      <c r="P8420" t="e">
        <f t="shared" si="498"/>
        <v>#N/A</v>
      </c>
      <c r="Q8420" s="30" t="e">
        <f t="shared" si="499"/>
        <v>#N/A</v>
      </c>
    </row>
    <row r="8421" spans="1:17" ht="26.3" hidden="1" x14ac:dyDescent="0.3">
      <c r="A8421" s="21">
        <v>62095</v>
      </c>
      <c r="B8421" s="22" t="s">
        <v>9117</v>
      </c>
      <c r="C8421" s="22" t="s">
        <v>1333</v>
      </c>
      <c r="D8421" s="27" t="s">
        <v>9067</v>
      </c>
      <c r="E8421" s="24" t="s">
        <v>4720</v>
      </c>
      <c r="F8421" s="25" t="s">
        <v>4721</v>
      </c>
      <c r="G8421" s="22" t="s">
        <v>72</v>
      </c>
      <c r="H8421" s="26">
        <v>596046</v>
      </c>
      <c r="I8421" s="28"/>
      <c r="J8421" s="26">
        <v>47684</v>
      </c>
      <c r="K8421" s="26">
        <v>643730</v>
      </c>
      <c r="L8421" s="22" t="s">
        <v>1336</v>
      </c>
      <c r="M8421" s="22"/>
      <c r="N8421">
        <f t="shared" si="497"/>
        <v>53852</v>
      </c>
      <c r="O8421" t="e">
        <f>+VLOOKUP(N8421,'Thanh toán '!O$8:P$8099,2,0)</f>
        <v>#N/A</v>
      </c>
      <c r="P8421" t="e">
        <f t="shared" si="498"/>
        <v>#N/A</v>
      </c>
      <c r="Q8421" s="30" t="e">
        <f t="shared" si="499"/>
        <v>#N/A</v>
      </c>
    </row>
    <row r="8422" spans="1:17" ht="26.3" hidden="1" x14ac:dyDescent="0.3">
      <c r="A8422" s="21">
        <v>62096</v>
      </c>
      <c r="B8422" s="22" t="s">
        <v>9118</v>
      </c>
      <c r="C8422" s="22" t="s">
        <v>1333</v>
      </c>
      <c r="D8422" s="27" t="s">
        <v>9067</v>
      </c>
      <c r="E8422" s="24" t="s">
        <v>4720</v>
      </c>
      <c r="F8422" s="25" t="s">
        <v>4721</v>
      </c>
      <c r="G8422" s="22" t="s">
        <v>72</v>
      </c>
      <c r="H8422" s="26">
        <v>741232</v>
      </c>
      <c r="I8422" s="28"/>
      <c r="J8422" s="26">
        <v>59299</v>
      </c>
      <c r="K8422" s="26">
        <v>800531</v>
      </c>
      <c r="L8422" s="22" t="s">
        <v>1336</v>
      </c>
      <c r="M8422" s="22"/>
      <c r="N8422">
        <f t="shared" si="497"/>
        <v>53853</v>
      </c>
      <c r="O8422" t="e">
        <f>+VLOOKUP(N8422,'Thanh toán '!O$8:P$8099,2,0)</f>
        <v>#N/A</v>
      </c>
      <c r="P8422" t="e">
        <f t="shared" si="498"/>
        <v>#N/A</v>
      </c>
      <c r="Q8422" s="30" t="e">
        <f t="shared" si="499"/>
        <v>#N/A</v>
      </c>
    </row>
    <row r="8423" spans="1:17" ht="26.3" hidden="1" x14ac:dyDescent="0.3">
      <c r="A8423" s="21">
        <v>62097</v>
      </c>
      <c r="B8423" s="22" t="s">
        <v>9119</v>
      </c>
      <c r="C8423" s="22" t="s">
        <v>1333</v>
      </c>
      <c r="D8423" s="27" t="s">
        <v>9067</v>
      </c>
      <c r="E8423" s="24" t="s">
        <v>4720</v>
      </c>
      <c r="F8423" s="25" t="s">
        <v>4721</v>
      </c>
      <c r="G8423" s="22" t="s">
        <v>72</v>
      </c>
      <c r="H8423" s="26">
        <v>607110</v>
      </c>
      <c r="I8423" s="28"/>
      <c r="J8423" s="26">
        <v>48569</v>
      </c>
      <c r="K8423" s="26">
        <v>655679</v>
      </c>
      <c r="L8423" s="22" t="s">
        <v>1336</v>
      </c>
      <c r="M8423" s="22"/>
      <c r="N8423">
        <f t="shared" si="497"/>
        <v>53854</v>
      </c>
      <c r="O8423" t="e">
        <f>+VLOOKUP(N8423,'Thanh toán '!O$8:P$8099,2,0)</f>
        <v>#N/A</v>
      </c>
      <c r="P8423" t="e">
        <f t="shared" si="498"/>
        <v>#N/A</v>
      </c>
      <c r="Q8423" s="30" t="e">
        <f t="shared" si="499"/>
        <v>#N/A</v>
      </c>
    </row>
    <row r="8424" spans="1:17" ht="26.3" hidden="1" x14ac:dyDescent="0.3">
      <c r="A8424" s="21">
        <v>62098</v>
      </c>
      <c r="B8424" s="22" t="s">
        <v>9120</v>
      </c>
      <c r="C8424" s="22" t="s">
        <v>1333</v>
      </c>
      <c r="D8424" s="27" t="s">
        <v>9067</v>
      </c>
      <c r="E8424" s="24" t="s">
        <v>4720</v>
      </c>
      <c r="F8424" s="25" t="s">
        <v>4721</v>
      </c>
      <c r="G8424" s="22" t="s">
        <v>72</v>
      </c>
      <c r="H8424" s="26">
        <v>555290</v>
      </c>
      <c r="I8424" s="28"/>
      <c r="J8424" s="26">
        <v>44423</v>
      </c>
      <c r="K8424" s="26">
        <v>599713</v>
      </c>
      <c r="L8424" s="22" t="s">
        <v>1336</v>
      </c>
      <c r="M8424" s="22"/>
      <c r="N8424">
        <f t="shared" si="497"/>
        <v>53855</v>
      </c>
      <c r="O8424" t="e">
        <f>+VLOOKUP(N8424,'Thanh toán '!O$8:P$8099,2,0)</f>
        <v>#N/A</v>
      </c>
      <c r="P8424" t="e">
        <f t="shared" si="498"/>
        <v>#N/A</v>
      </c>
      <c r="Q8424" s="30" t="e">
        <f t="shared" si="499"/>
        <v>#N/A</v>
      </c>
    </row>
    <row r="8425" spans="1:17" ht="26.3" hidden="1" x14ac:dyDescent="0.3">
      <c r="A8425" s="21">
        <v>62099</v>
      </c>
      <c r="B8425" s="22" t="s">
        <v>9121</v>
      </c>
      <c r="C8425" s="22" t="s">
        <v>1333</v>
      </c>
      <c r="D8425" s="27" t="s">
        <v>9067</v>
      </c>
      <c r="E8425" s="24" t="s">
        <v>4720</v>
      </c>
      <c r="F8425" s="25" t="s">
        <v>4721</v>
      </c>
      <c r="G8425" s="22" t="s">
        <v>72</v>
      </c>
      <c r="H8425" s="26">
        <v>1103945</v>
      </c>
      <c r="I8425" s="28"/>
      <c r="J8425" s="26">
        <v>88316</v>
      </c>
      <c r="K8425" s="26">
        <v>1192261</v>
      </c>
      <c r="L8425" s="22" t="s">
        <v>1336</v>
      </c>
      <c r="M8425" s="22"/>
      <c r="N8425">
        <f t="shared" si="497"/>
        <v>53856</v>
      </c>
      <c r="O8425" t="e">
        <f>+VLOOKUP(N8425,'Thanh toán '!O$8:P$8099,2,0)</f>
        <v>#N/A</v>
      </c>
      <c r="P8425" t="e">
        <f t="shared" si="498"/>
        <v>#N/A</v>
      </c>
      <c r="Q8425" s="30" t="e">
        <f t="shared" si="499"/>
        <v>#N/A</v>
      </c>
    </row>
    <row r="8426" spans="1:17" ht="26.3" hidden="1" x14ac:dyDescent="0.3">
      <c r="A8426" s="21">
        <v>62100</v>
      </c>
      <c r="B8426" s="22" t="s">
        <v>9122</v>
      </c>
      <c r="C8426" s="22" t="s">
        <v>1333</v>
      </c>
      <c r="D8426" s="27" t="s">
        <v>9067</v>
      </c>
      <c r="E8426" s="24" t="s">
        <v>4720</v>
      </c>
      <c r="F8426" s="25" t="s">
        <v>4721</v>
      </c>
      <c r="G8426" s="22" t="s">
        <v>72</v>
      </c>
      <c r="H8426" s="26">
        <v>666348</v>
      </c>
      <c r="I8426" s="28"/>
      <c r="J8426" s="26">
        <v>53308</v>
      </c>
      <c r="K8426" s="26">
        <v>719656</v>
      </c>
      <c r="L8426" s="22" t="s">
        <v>1336</v>
      </c>
      <c r="M8426" s="22"/>
      <c r="N8426">
        <f t="shared" si="497"/>
        <v>53857</v>
      </c>
      <c r="O8426" t="e">
        <f>+VLOOKUP(N8426,'Thanh toán '!O$8:P$8099,2,0)</f>
        <v>#N/A</v>
      </c>
      <c r="P8426" t="e">
        <f t="shared" si="498"/>
        <v>#N/A</v>
      </c>
      <c r="Q8426" s="30" t="e">
        <f t="shared" si="499"/>
        <v>#N/A</v>
      </c>
    </row>
    <row r="8427" spans="1:17" hidden="1" x14ac:dyDescent="0.3">
      <c r="A8427" s="21">
        <v>62196</v>
      </c>
      <c r="B8427" s="22" t="s">
        <v>9123</v>
      </c>
      <c r="C8427" s="22" t="s">
        <v>1333</v>
      </c>
      <c r="D8427" s="27" t="s">
        <v>9124</v>
      </c>
      <c r="E8427" s="24" t="s">
        <v>4612</v>
      </c>
      <c r="F8427" s="25" t="s">
        <v>4613</v>
      </c>
      <c r="G8427" s="22" t="s">
        <v>39</v>
      </c>
      <c r="H8427" s="26">
        <v>507744</v>
      </c>
      <c r="I8427" s="28"/>
      <c r="J8427" s="26">
        <v>40620</v>
      </c>
      <c r="K8427" s="26">
        <v>548364</v>
      </c>
      <c r="L8427" s="22" t="s">
        <v>1336</v>
      </c>
      <c r="M8427" s="22"/>
      <c r="N8427">
        <f t="shared" si="497"/>
        <v>53953</v>
      </c>
      <c r="O8427" t="e">
        <f>+VLOOKUP(N8427,'Thanh toán '!O$8:P$8099,2,0)</f>
        <v>#N/A</v>
      </c>
      <c r="P8427" t="e">
        <f t="shared" si="498"/>
        <v>#N/A</v>
      </c>
      <c r="Q8427" s="30" t="e">
        <f t="shared" si="499"/>
        <v>#N/A</v>
      </c>
    </row>
    <row r="8428" spans="1:17" hidden="1" x14ac:dyDescent="0.3">
      <c r="A8428" s="21">
        <v>62198</v>
      </c>
      <c r="B8428" s="22" t="s">
        <v>9125</v>
      </c>
      <c r="C8428" s="22" t="s">
        <v>1333</v>
      </c>
      <c r="D8428" s="27" t="s">
        <v>9124</v>
      </c>
      <c r="E8428" s="24" t="s">
        <v>4612</v>
      </c>
      <c r="F8428" s="25" t="s">
        <v>4613</v>
      </c>
      <c r="G8428" s="22" t="s">
        <v>39</v>
      </c>
      <c r="H8428" s="26">
        <v>555290</v>
      </c>
      <c r="I8428" s="28"/>
      <c r="J8428" s="26">
        <v>44423</v>
      </c>
      <c r="K8428" s="26">
        <v>599713</v>
      </c>
      <c r="L8428" s="22" t="s">
        <v>1336</v>
      </c>
      <c r="M8428" s="22"/>
      <c r="N8428">
        <f t="shared" si="497"/>
        <v>53955</v>
      </c>
      <c r="O8428" t="e">
        <f>+VLOOKUP(N8428,'Thanh toán '!O$8:P$8099,2,0)</f>
        <v>#N/A</v>
      </c>
      <c r="P8428" t="e">
        <f t="shared" si="498"/>
        <v>#N/A</v>
      </c>
      <c r="Q8428" s="30" t="e">
        <f t="shared" si="499"/>
        <v>#N/A</v>
      </c>
    </row>
    <row r="8429" spans="1:17" hidden="1" x14ac:dyDescent="0.3">
      <c r="A8429" s="21">
        <v>62199</v>
      </c>
      <c r="B8429" s="22" t="s">
        <v>9126</v>
      </c>
      <c r="C8429" s="22" t="s">
        <v>1333</v>
      </c>
      <c r="D8429" s="27" t="s">
        <v>9124</v>
      </c>
      <c r="E8429" s="24" t="s">
        <v>4612</v>
      </c>
      <c r="F8429" s="25" t="s">
        <v>4613</v>
      </c>
      <c r="G8429" s="22" t="s">
        <v>39</v>
      </c>
      <c r="H8429" s="26">
        <v>1173989</v>
      </c>
      <c r="I8429" s="28"/>
      <c r="J8429" s="26">
        <v>93919</v>
      </c>
      <c r="K8429" s="26">
        <v>1267908</v>
      </c>
      <c r="L8429" s="22" t="s">
        <v>1336</v>
      </c>
      <c r="M8429" s="22"/>
      <c r="N8429">
        <f t="shared" si="497"/>
        <v>53956</v>
      </c>
      <c r="O8429" t="e">
        <f>+VLOOKUP(N8429,'Thanh toán '!O$8:P$8099,2,0)</f>
        <v>#N/A</v>
      </c>
      <c r="P8429" t="e">
        <f t="shared" si="498"/>
        <v>#N/A</v>
      </c>
      <c r="Q8429" s="30" t="e">
        <f t="shared" si="499"/>
        <v>#N/A</v>
      </c>
    </row>
    <row r="8430" spans="1:17" hidden="1" x14ac:dyDescent="0.3">
      <c r="A8430" s="21">
        <v>62200</v>
      </c>
      <c r="B8430" s="22" t="s">
        <v>9127</v>
      </c>
      <c r="C8430" s="22" t="s">
        <v>1333</v>
      </c>
      <c r="D8430" s="27" t="s">
        <v>9124</v>
      </c>
      <c r="E8430" s="24" t="s">
        <v>4612</v>
      </c>
      <c r="F8430" s="25" t="s">
        <v>4613</v>
      </c>
      <c r="G8430" s="22" t="s">
        <v>39</v>
      </c>
      <c r="H8430" s="26">
        <v>250910</v>
      </c>
      <c r="I8430" s="28"/>
      <c r="J8430" s="26">
        <v>20073</v>
      </c>
      <c r="K8430" s="26">
        <v>270983</v>
      </c>
      <c r="L8430" s="22" t="s">
        <v>1336</v>
      </c>
      <c r="M8430" s="22"/>
      <c r="N8430">
        <f t="shared" si="497"/>
        <v>53957</v>
      </c>
      <c r="O8430" t="e">
        <f>+VLOOKUP(N8430,'Thanh toán '!O$8:P$8099,2,0)</f>
        <v>#N/A</v>
      </c>
      <c r="P8430" t="e">
        <f t="shared" si="498"/>
        <v>#N/A</v>
      </c>
      <c r="Q8430" s="30" t="e">
        <f t="shared" si="499"/>
        <v>#N/A</v>
      </c>
    </row>
    <row r="8431" spans="1:17" hidden="1" x14ac:dyDescent="0.3">
      <c r="A8431" s="21">
        <v>62201</v>
      </c>
      <c r="B8431" s="22" t="s">
        <v>9128</v>
      </c>
      <c r="C8431" s="22" t="s">
        <v>1333</v>
      </c>
      <c r="D8431" s="27" t="s">
        <v>9124</v>
      </c>
      <c r="E8431" s="24" t="s">
        <v>42</v>
      </c>
      <c r="F8431" s="25" t="s">
        <v>4853</v>
      </c>
      <c r="G8431" s="22" t="s">
        <v>43</v>
      </c>
      <c r="H8431" s="26">
        <v>4666570</v>
      </c>
      <c r="I8431" s="28"/>
      <c r="J8431" s="26">
        <v>373326</v>
      </c>
      <c r="K8431" s="26">
        <v>5039896</v>
      </c>
      <c r="L8431" s="22" t="s">
        <v>1336</v>
      </c>
      <c r="M8431" s="22"/>
      <c r="N8431">
        <f t="shared" si="497"/>
        <v>53958</v>
      </c>
      <c r="O8431" t="e">
        <f>+VLOOKUP(N8431,'Thanh toán '!O$8:P$8099,2,0)</f>
        <v>#N/A</v>
      </c>
      <c r="P8431" t="e">
        <f t="shared" si="498"/>
        <v>#N/A</v>
      </c>
      <c r="Q8431" s="30" t="e">
        <f t="shared" si="499"/>
        <v>#N/A</v>
      </c>
    </row>
    <row r="8432" spans="1:17" hidden="1" x14ac:dyDescent="0.3">
      <c r="A8432" s="21">
        <v>62204</v>
      </c>
      <c r="B8432" s="22" t="s">
        <v>9129</v>
      </c>
      <c r="C8432" s="22" t="s">
        <v>1333</v>
      </c>
      <c r="D8432" s="27" t="s">
        <v>9124</v>
      </c>
      <c r="E8432" s="24" t="s">
        <v>4612</v>
      </c>
      <c r="F8432" s="25" t="s">
        <v>4613</v>
      </c>
      <c r="G8432" s="22" t="s">
        <v>39</v>
      </c>
      <c r="H8432" s="26">
        <v>1043800</v>
      </c>
      <c r="I8432" s="28"/>
      <c r="J8432" s="26">
        <v>83504</v>
      </c>
      <c r="K8432" s="26">
        <v>1127304</v>
      </c>
      <c r="L8432" s="22" t="s">
        <v>1336</v>
      </c>
      <c r="M8432" s="22"/>
      <c r="N8432">
        <f t="shared" si="497"/>
        <v>53961</v>
      </c>
      <c r="O8432" t="e">
        <f>+VLOOKUP(N8432,'Thanh toán '!O$8:P$8099,2,0)</f>
        <v>#N/A</v>
      </c>
      <c r="P8432" t="e">
        <f t="shared" si="498"/>
        <v>#N/A</v>
      </c>
      <c r="Q8432" s="30" t="e">
        <f t="shared" si="499"/>
        <v>#N/A</v>
      </c>
    </row>
    <row r="8433" spans="1:17" hidden="1" x14ac:dyDescent="0.3">
      <c r="A8433" s="21">
        <v>62206</v>
      </c>
      <c r="B8433" s="22" t="s">
        <v>9130</v>
      </c>
      <c r="C8433" s="22" t="s">
        <v>1333</v>
      </c>
      <c r="D8433" s="27" t="s">
        <v>9124</v>
      </c>
      <c r="E8433" s="24" t="s">
        <v>81</v>
      </c>
      <c r="F8433" s="25" t="s">
        <v>1432</v>
      </c>
      <c r="G8433" s="22" t="s">
        <v>82</v>
      </c>
      <c r="H8433" s="26">
        <v>4067850</v>
      </c>
      <c r="I8433" s="28"/>
      <c r="J8433" s="26">
        <v>325428</v>
      </c>
      <c r="K8433" s="26">
        <v>4393278</v>
      </c>
      <c r="L8433" s="22" t="s">
        <v>1336</v>
      </c>
      <c r="M8433" s="22"/>
      <c r="N8433">
        <f t="shared" si="497"/>
        <v>53963</v>
      </c>
      <c r="O8433" t="e">
        <f>+VLOOKUP(N8433,'Thanh toán '!O$8:P$8099,2,0)</f>
        <v>#N/A</v>
      </c>
      <c r="P8433" t="e">
        <f t="shared" si="498"/>
        <v>#N/A</v>
      </c>
      <c r="Q8433" s="30" t="e">
        <f t="shared" si="499"/>
        <v>#N/A</v>
      </c>
    </row>
    <row r="8434" spans="1:17" hidden="1" x14ac:dyDescent="0.3">
      <c r="A8434" s="21">
        <v>62209</v>
      </c>
      <c r="B8434" s="22" t="s">
        <v>9131</v>
      </c>
      <c r="C8434" s="22" t="s">
        <v>1333</v>
      </c>
      <c r="D8434" s="27" t="s">
        <v>9124</v>
      </c>
      <c r="E8434" s="24" t="s">
        <v>4612</v>
      </c>
      <c r="F8434" s="25" t="s">
        <v>4613</v>
      </c>
      <c r="G8434" s="22" t="s">
        <v>39</v>
      </c>
      <c r="H8434" s="26">
        <v>1640874</v>
      </c>
      <c r="I8434" s="28"/>
      <c r="J8434" s="26">
        <v>131270</v>
      </c>
      <c r="K8434" s="26">
        <v>1772144</v>
      </c>
      <c r="L8434" s="22" t="s">
        <v>1336</v>
      </c>
      <c r="M8434" s="22"/>
      <c r="N8434">
        <f t="shared" si="497"/>
        <v>53966</v>
      </c>
      <c r="O8434" t="e">
        <f>+VLOOKUP(N8434,'Thanh toán '!O$8:P$8099,2,0)</f>
        <v>#N/A</v>
      </c>
      <c r="P8434" t="e">
        <f t="shared" si="498"/>
        <v>#N/A</v>
      </c>
      <c r="Q8434" s="30" t="e">
        <f t="shared" si="499"/>
        <v>#N/A</v>
      </c>
    </row>
    <row r="8435" spans="1:17" hidden="1" x14ac:dyDescent="0.3">
      <c r="A8435" s="21">
        <v>62354</v>
      </c>
      <c r="B8435" s="22" t="s">
        <v>9132</v>
      </c>
      <c r="C8435" s="22" t="s">
        <v>1333</v>
      </c>
      <c r="D8435" s="27" t="s">
        <v>9124</v>
      </c>
      <c r="E8435" s="24" t="s">
        <v>214</v>
      </c>
      <c r="F8435" s="25" t="s">
        <v>7542</v>
      </c>
      <c r="G8435" s="22" t="s">
        <v>215</v>
      </c>
      <c r="H8435" s="26">
        <v>1101465</v>
      </c>
      <c r="I8435" s="28"/>
      <c r="J8435" s="26">
        <v>88117</v>
      </c>
      <c r="K8435" s="26">
        <v>1189582</v>
      </c>
      <c r="L8435" s="22" t="s">
        <v>1336</v>
      </c>
      <c r="M8435" s="22"/>
      <c r="N8435">
        <f t="shared" si="497"/>
        <v>54112</v>
      </c>
      <c r="O8435" t="e">
        <f>+VLOOKUP(N8435,'Thanh toán '!O$8:P$8099,2,0)</f>
        <v>#N/A</v>
      </c>
      <c r="P8435" t="e">
        <f t="shared" si="498"/>
        <v>#N/A</v>
      </c>
      <c r="Q8435" s="30" t="e">
        <f t="shared" si="499"/>
        <v>#N/A</v>
      </c>
    </row>
    <row r="8436" spans="1:17" hidden="1" x14ac:dyDescent="0.3">
      <c r="A8436" s="21">
        <v>62392</v>
      </c>
      <c r="B8436" s="22" t="s">
        <v>9133</v>
      </c>
      <c r="C8436" s="22" t="s">
        <v>1333</v>
      </c>
      <c r="D8436" s="27" t="s">
        <v>9124</v>
      </c>
      <c r="E8436" s="24" t="s">
        <v>89</v>
      </c>
      <c r="F8436" s="25" t="s">
        <v>5030</v>
      </c>
      <c r="G8436" s="22" t="s">
        <v>90</v>
      </c>
      <c r="H8436" s="26">
        <v>985220</v>
      </c>
      <c r="I8436" s="28"/>
      <c r="J8436" s="26">
        <v>78818</v>
      </c>
      <c r="K8436" s="26">
        <v>1064038</v>
      </c>
      <c r="L8436" s="22" t="s">
        <v>1336</v>
      </c>
      <c r="M8436" s="22"/>
      <c r="N8436">
        <f t="shared" si="497"/>
        <v>54150</v>
      </c>
      <c r="O8436" t="e">
        <f>+VLOOKUP(N8436,'Thanh toán '!O$8:P$8099,2,0)</f>
        <v>#N/A</v>
      </c>
      <c r="P8436" t="e">
        <f t="shared" si="498"/>
        <v>#N/A</v>
      </c>
      <c r="Q8436" s="30" t="e">
        <f t="shared" si="499"/>
        <v>#N/A</v>
      </c>
    </row>
    <row r="8437" spans="1:17" ht="26.3" hidden="1" x14ac:dyDescent="0.3">
      <c r="A8437" s="21">
        <v>62441</v>
      </c>
      <c r="B8437" s="22" t="s">
        <v>9134</v>
      </c>
      <c r="C8437" s="22" t="s">
        <v>1333</v>
      </c>
      <c r="D8437" s="27" t="s">
        <v>9124</v>
      </c>
      <c r="E8437" s="24" t="s">
        <v>4660</v>
      </c>
      <c r="F8437" s="25" t="s">
        <v>5644</v>
      </c>
      <c r="G8437" s="22" t="s">
        <v>24</v>
      </c>
      <c r="H8437" s="26">
        <v>1604662</v>
      </c>
      <c r="I8437" s="28"/>
      <c r="J8437" s="26">
        <v>128373</v>
      </c>
      <c r="K8437" s="26">
        <v>1733035</v>
      </c>
      <c r="L8437" s="22" t="s">
        <v>1336</v>
      </c>
      <c r="M8437" s="22"/>
      <c r="N8437">
        <f t="shared" si="497"/>
        <v>54199</v>
      </c>
      <c r="O8437" t="e">
        <f>+VLOOKUP(N8437,'Thanh toán '!O$8:P$8099,2,0)</f>
        <v>#N/A</v>
      </c>
      <c r="P8437" t="e">
        <f t="shared" si="498"/>
        <v>#N/A</v>
      </c>
      <c r="Q8437" s="30" t="e">
        <f t="shared" si="499"/>
        <v>#N/A</v>
      </c>
    </row>
    <row r="8438" spans="1:17" ht="26.3" hidden="1" x14ac:dyDescent="0.3">
      <c r="A8438" s="21">
        <v>62457</v>
      </c>
      <c r="B8438" s="22" t="s">
        <v>9135</v>
      </c>
      <c r="C8438" s="22" t="s">
        <v>1333</v>
      </c>
      <c r="D8438" s="27" t="s">
        <v>9124</v>
      </c>
      <c r="E8438" s="24" t="s">
        <v>5162</v>
      </c>
      <c r="F8438" s="25" t="s">
        <v>5163</v>
      </c>
      <c r="G8438" s="22" t="s">
        <v>244</v>
      </c>
      <c r="H8438" s="26">
        <v>1081500</v>
      </c>
      <c r="I8438" s="28"/>
      <c r="J8438" s="26">
        <v>86520</v>
      </c>
      <c r="K8438" s="26">
        <v>1168020</v>
      </c>
      <c r="L8438" s="22" t="s">
        <v>1336</v>
      </c>
      <c r="M8438" s="22"/>
      <c r="N8438">
        <f t="shared" si="497"/>
        <v>54215</v>
      </c>
      <c r="O8438" t="e">
        <f>+VLOOKUP(N8438,'Thanh toán '!O$8:P$8099,2,0)</f>
        <v>#N/A</v>
      </c>
      <c r="P8438" t="e">
        <f t="shared" si="498"/>
        <v>#N/A</v>
      </c>
      <c r="Q8438" s="30" t="e">
        <f t="shared" si="499"/>
        <v>#N/A</v>
      </c>
    </row>
    <row r="8439" spans="1:17" ht="26.3" hidden="1" x14ac:dyDescent="0.3">
      <c r="A8439" s="21">
        <v>62458</v>
      </c>
      <c r="B8439" s="22" t="s">
        <v>9136</v>
      </c>
      <c r="C8439" s="22" t="s">
        <v>1333</v>
      </c>
      <c r="D8439" s="27" t="s">
        <v>9124</v>
      </c>
      <c r="E8439" s="24" t="s">
        <v>5162</v>
      </c>
      <c r="F8439" s="25" t="s">
        <v>5163</v>
      </c>
      <c r="G8439" s="22" t="s">
        <v>244</v>
      </c>
      <c r="H8439" s="26">
        <v>1705910</v>
      </c>
      <c r="I8439" s="28"/>
      <c r="J8439" s="26">
        <v>136473</v>
      </c>
      <c r="K8439" s="26">
        <v>1842383</v>
      </c>
      <c r="L8439" s="22" t="s">
        <v>1336</v>
      </c>
      <c r="M8439" s="22"/>
      <c r="N8439">
        <f t="shared" si="497"/>
        <v>54216</v>
      </c>
      <c r="O8439" t="e">
        <f>+VLOOKUP(N8439,'Thanh toán '!O$8:P$8099,2,0)</f>
        <v>#N/A</v>
      </c>
      <c r="P8439" t="e">
        <f t="shared" si="498"/>
        <v>#N/A</v>
      </c>
      <c r="Q8439" s="30" t="e">
        <f t="shared" si="499"/>
        <v>#N/A</v>
      </c>
    </row>
    <row r="8440" spans="1:17" ht="26.3" hidden="1" x14ac:dyDescent="0.3">
      <c r="A8440" s="21">
        <v>62459</v>
      </c>
      <c r="B8440" s="22" t="s">
        <v>9137</v>
      </c>
      <c r="C8440" s="22" t="s">
        <v>1333</v>
      </c>
      <c r="D8440" s="27" t="s">
        <v>9124</v>
      </c>
      <c r="E8440" s="24" t="s">
        <v>4698</v>
      </c>
      <c r="F8440" s="25" t="s">
        <v>4699</v>
      </c>
      <c r="G8440" s="22" t="s">
        <v>106</v>
      </c>
      <c r="H8440" s="26">
        <v>2383374</v>
      </c>
      <c r="I8440" s="28"/>
      <c r="J8440" s="26">
        <v>190670</v>
      </c>
      <c r="K8440" s="26">
        <v>2574044</v>
      </c>
      <c r="L8440" s="22" t="s">
        <v>1336</v>
      </c>
      <c r="M8440" s="22"/>
      <c r="N8440">
        <f t="shared" si="497"/>
        <v>54217</v>
      </c>
      <c r="O8440" t="e">
        <f>+VLOOKUP(N8440,'Thanh toán '!O$8:P$8099,2,0)</f>
        <v>#N/A</v>
      </c>
      <c r="P8440" t="e">
        <f t="shared" si="498"/>
        <v>#N/A</v>
      </c>
      <c r="Q8440" s="30" t="e">
        <f t="shared" si="499"/>
        <v>#N/A</v>
      </c>
    </row>
    <row r="8441" spans="1:17" ht="26.3" hidden="1" x14ac:dyDescent="0.3">
      <c r="A8441" s="21">
        <v>62460</v>
      </c>
      <c r="B8441" s="22" t="s">
        <v>9138</v>
      </c>
      <c r="C8441" s="22" t="s">
        <v>1333</v>
      </c>
      <c r="D8441" s="27" t="s">
        <v>9124</v>
      </c>
      <c r="E8441" s="24" t="s">
        <v>4698</v>
      </c>
      <c r="F8441" s="25" t="s">
        <v>4699</v>
      </c>
      <c r="G8441" s="22" t="s">
        <v>106</v>
      </c>
      <c r="H8441" s="26">
        <v>4284000</v>
      </c>
      <c r="I8441" s="28"/>
      <c r="J8441" s="26">
        <v>342720</v>
      </c>
      <c r="K8441" s="26">
        <v>4626720</v>
      </c>
      <c r="L8441" s="22" t="s">
        <v>1336</v>
      </c>
      <c r="M8441" s="22"/>
      <c r="N8441">
        <f t="shared" si="497"/>
        <v>54218</v>
      </c>
      <c r="O8441" t="e">
        <f>+VLOOKUP(N8441,'Thanh toán '!O$8:P$8099,2,0)</f>
        <v>#N/A</v>
      </c>
      <c r="P8441" t="e">
        <f t="shared" si="498"/>
        <v>#N/A</v>
      </c>
      <c r="Q8441" s="30" t="e">
        <f t="shared" si="499"/>
        <v>#N/A</v>
      </c>
    </row>
    <row r="8442" spans="1:17" hidden="1" x14ac:dyDescent="0.3">
      <c r="A8442" s="21">
        <v>62461</v>
      </c>
      <c r="B8442" s="22" t="s">
        <v>9139</v>
      </c>
      <c r="C8442" s="22" t="s">
        <v>1333</v>
      </c>
      <c r="D8442" s="27" t="s">
        <v>9124</v>
      </c>
      <c r="E8442" s="24" t="s">
        <v>9140</v>
      </c>
      <c r="F8442" s="25" t="s">
        <v>9141</v>
      </c>
      <c r="G8442" s="22" t="s">
        <v>9142</v>
      </c>
      <c r="H8442" s="26">
        <v>1081500</v>
      </c>
      <c r="I8442" s="28"/>
      <c r="J8442" s="26">
        <v>86520</v>
      </c>
      <c r="K8442" s="26">
        <v>1168020</v>
      </c>
      <c r="L8442" s="22" t="s">
        <v>1336</v>
      </c>
      <c r="M8442" s="22"/>
      <c r="N8442">
        <f t="shared" si="497"/>
        <v>54219</v>
      </c>
      <c r="O8442" t="e">
        <f>+VLOOKUP(N8442,'Thanh toán '!O$8:P$8099,2,0)</f>
        <v>#N/A</v>
      </c>
      <c r="P8442" t="e">
        <f t="shared" si="498"/>
        <v>#N/A</v>
      </c>
      <c r="Q8442" s="30" t="e">
        <f t="shared" si="499"/>
        <v>#N/A</v>
      </c>
    </row>
    <row r="8443" spans="1:17" hidden="1" x14ac:dyDescent="0.3">
      <c r="A8443" s="21">
        <v>62462</v>
      </c>
      <c r="B8443" s="22" t="s">
        <v>9143</v>
      </c>
      <c r="C8443" s="22" t="s">
        <v>1333</v>
      </c>
      <c r="D8443" s="27" t="s">
        <v>9124</v>
      </c>
      <c r="E8443" s="24" t="s">
        <v>5673</v>
      </c>
      <c r="F8443" s="25" t="s">
        <v>5674</v>
      </c>
      <c r="G8443" s="22" t="s">
        <v>322</v>
      </c>
      <c r="H8443" s="26">
        <v>1081500</v>
      </c>
      <c r="I8443" s="28"/>
      <c r="J8443" s="26">
        <v>86520</v>
      </c>
      <c r="K8443" s="26">
        <v>1168020</v>
      </c>
      <c r="L8443" s="22" t="s">
        <v>1336</v>
      </c>
      <c r="M8443" s="22"/>
      <c r="N8443">
        <f t="shared" si="497"/>
        <v>54220</v>
      </c>
      <c r="O8443" t="e">
        <f>+VLOOKUP(N8443,'Thanh toán '!O$8:P$8099,2,0)</f>
        <v>#N/A</v>
      </c>
      <c r="P8443" t="e">
        <f t="shared" si="498"/>
        <v>#N/A</v>
      </c>
      <c r="Q8443" s="30" t="e">
        <f t="shared" si="499"/>
        <v>#N/A</v>
      </c>
    </row>
    <row r="8444" spans="1:17" hidden="1" x14ac:dyDescent="0.3">
      <c r="A8444" s="21">
        <v>62463</v>
      </c>
      <c r="B8444" s="22" t="s">
        <v>9144</v>
      </c>
      <c r="C8444" s="22" t="s">
        <v>1333</v>
      </c>
      <c r="D8444" s="27" t="s">
        <v>9124</v>
      </c>
      <c r="E8444" s="24" t="s">
        <v>9145</v>
      </c>
      <c r="F8444" s="25" t="s">
        <v>9146</v>
      </c>
      <c r="G8444" s="22" t="s">
        <v>9147</v>
      </c>
      <c r="H8444" s="26">
        <v>1081500</v>
      </c>
      <c r="I8444" s="28"/>
      <c r="J8444" s="26">
        <v>86520</v>
      </c>
      <c r="K8444" s="26">
        <v>1168020</v>
      </c>
      <c r="L8444" s="22" t="s">
        <v>1336</v>
      </c>
      <c r="M8444" s="22"/>
      <c r="N8444">
        <f t="shared" si="497"/>
        <v>54221</v>
      </c>
      <c r="O8444" t="e">
        <f>+VLOOKUP(N8444,'Thanh toán '!O$8:P$8099,2,0)</f>
        <v>#N/A</v>
      </c>
      <c r="P8444" t="e">
        <f t="shared" si="498"/>
        <v>#N/A</v>
      </c>
      <c r="Q8444" s="30" t="e">
        <f t="shared" si="499"/>
        <v>#N/A</v>
      </c>
    </row>
    <row r="8445" spans="1:17" hidden="1" x14ac:dyDescent="0.3">
      <c r="A8445" s="21">
        <v>62464</v>
      </c>
      <c r="B8445" s="22" t="s">
        <v>9148</v>
      </c>
      <c r="C8445" s="22" t="s">
        <v>1333</v>
      </c>
      <c r="D8445" s="27" t="s">
        <v>9124</v>
      </c>
      <c r="E8445" s="24" t="s">
        <v>316</v>
      </c>
      <c r="F8445" s="25" t="s">
        <v>5388</v>
      </c>
      <c r="G8445" s="22" t="s">
        <v>317</v>
      </c>
      <c r="H8445" s="26">
        <v>2163000</v>
      </c>
      <c r="I8445" s="28"/>
      <c r="J8445" s="26">
        <v>173040</v>
      </c>
      <c r="K8445" s="26">
        <v>2336040</v>
      </c>
      <c r="L8445" s="22" t="s">
        <v>1336</v>
      </c>
      <c r="M8445" s="22"/>
      <c r="N8445">
        <f t="shared" si="497"/>
        <v>54222</v>
      </c>
      <c r="O8445" t="e">
        <f>+VLOOKUP(N8445,'Thanh toán '!O$8:P$8099,2,0)</f>
        <v>#N/A</v>
      </c>
      <c r="P8445" t="e">
        <f t="shared" si="498"/>
        <v>#N/A</v>
      </c>
      <c r="Q8445" s="30" t="e">
        <f t="shared" si="499"/>
        <v>#N/A</v>
      </c>
    </row>
    <row r="8446" spans="1:17" hidden="1" x14ac:dyDescent="0.3">
      <c r="A8446" s="21">
        <v>62465</v>
      </c>
      <c r="B8446" s="22" t="s">
        <v>9149</v>
      </c>
      <c r="C8446" s="22" t="s">
        <v>1333</v>
      </c>
      <c r="D8446" s="27" t="s">
        <v>9124</v>
      </c>
      <c r="E8446" s="24" t="s">
        <v>114</v>
      </c>
      <c r="F8446" s="25" t="s">
        <v>5502</v>
      </c>
      <c r="G8446" s="22" t="s">
        <v>115</v>
      </c>
      <c r="H8446" s="26">
        <v>4284000</v>
      </c>
      <c r="I8446" s="28"/>
      <c r="J8446" s="26">
        <v>342720</v>
      </c>
      <c r="K8446" s="26">
        <v>4626720</v>
      </c>
      <c r="L8446" s="22" t="s">
        <v>1336</v>
      </c>
      <c r="M8446" s="22"/>
      <c r="N8446">
        <f t="shared" si="497"/>
        <v>54223</v>
      </c>
      <c r="O8446" t="e">
        <f>+VLOOKUP(N8446,'Thanh toán '!O$8:P$8099,2,0)</f>
        <v>#N/A</v>
      </c>
      <c r="P8446" t="e">
        <f t="shared" si="498"/>
        <v>#N/A</v>
      </c>
      <c r="Q8446" s="30" t="e">
        <f t="shared" si="499"/>
        <v>#N/A</v>
      </c>
    </row>
    <row r="8447" spans="1:17" hidden="1" x14ac:dyDescent="0.3">
      <c r="A8447" s="21">
        <v>62466</v>
      </c>
      <c r="B8447" s="22" t="s">
        <v>9150</v>
      </c>
      <c r="C8447" s="22" t="s">
        <v>1333</v>
      </c>
      <c r="D8447" s="27" t="s">
        <v>9124</v>
      </c>
      <c r="E8447" s="24" t="s">
        <v>5670</v>
      </c>
      <c r="F8447" s="25" t="s">
        <v>5671</v>
      </c>
      <c r="G8447" s="22" t="s">
        <v>211</v>
      </c>
      <c r="H8447" s="26">
        <v>1611750</v>
      </c>
      <c r="I8447" s="28"/>
      <c r="J8447" s="26">
        <v>128940</v>
      </c>
      <c r="K8447" s="26">
        <v>1740690</v>
      </c>
      <c r="L8447" s="22" t="s">
        <v>1336</v>
      </c>
      <c r="M8447" s="22"/>
      <c r="N8447">
        <f t="shared" si="497"/>
        <v>54224</v>
      </c>
      <c r="O8447" t="e">
        <f>+VLOOKUP(N8447,'Thanh toán '!O$8:P$8099,2,0)</f>
        <v>#N/A</v>
      </c>
      <c r="P8447" t="e">
        <f t="shared" si="498"/>
        <v>#N/A</v>
      </c>
      <c r="Q8447" s="30" t="e">
        <f t="shared" si="499"/>
        <v>#N/A</v>
      </c>
    </row>
    <row r="8448" spans="1:17" hidden="1" x14ac:dyDescent="0.3">
      <c r="A8448" s="21">
        <v>62467</v>
      </c>
      <c r="B8448" s="22" t="s">
        <v>9151</v>
      </c>
      <c r="C8448" s="22" t="s">
        <v>1333</v>
      </c>
      <c r="D8448" s="27" t="s">
        <v>9124</v>
      </c>
      <c r="E8448" s="24" t="s">
        <v>9152</v>
      </c>
      <c r="F8448" s="25" t="s">
        <v>9153</v>
      </c>
      <c r="G8448" s="22" t="s">
        <v>2270</v>
      </c>
      <c r="H8448" s="26">
        <v>1081500</v>
      </c>
      <c r="I8448" s="28"/>
      <c r="J8448" s="26">
        <v>86520</v>
      </c>
      <c r="K8448" s="26">
        <v>1168020</v>
      </c>
      <c r="L8448" s="22" t="s">
        <v>1336</v>
      </c>
      <c r="M8448" s="22"/>
      <c r="N8448">
        <f t="shared" si="497"/>
        <v>54225</v>
      </c>
      <c r="O8448" t="e">
        <f>+VLOOKUP(N8448,'Thanh toán '!O$8:P$8099,2,0)</f>
        <v>#N/A</v>
      </c>
      <c r="P8448" t="e">
        <f t="shared" si="498"/>
        <v>#N/A</v>
      </c>
      <c r="Q8448" s="30" t="e">
        <f t="shared" si="499"/>
        <v>#N/A</v>
      </c>
    </row>
    <row r="8449" spans="1:17" hidden="1" x14ac:dyDescent="0.3">
      <c r="A8449" s="21">
        <v>62468</v>
      </c>
      <c r="B8449" s="22" t="s">
        <v>9154</v>
      </c>
      <c r="C8449" s="22" t="s">
        <v>1333</v>
      </c>
      <c r="D8449" s="27" t="s">
        <v>9124</v>
      </c>
      <c r="E8449" s="24" t="s">
        <v>9155</v>
      </c>
      <c r="F8449" s="25" t="s">
        <v>9156</v>
      </c>
      <c r="G8449" s="22" t="s">
        <v>9157</v>
      </c>
      <c r="H8449" s="26">
        <v>1081500</v>
      </c>
      <c r="I8449" s="28"/>
      <c r="J8449" s="26">
        <v>86520</v>
      </c>
      <c r="K8449" s="26">
        <v>1168020</v>
      </c>
      <c r="L8449" s="22" t="s">
        <v>1336</v>
      </c>
      <c r="M8449" s="22"/>
      <c r="N8449">
        <f t="shared" si="497"/>
        <v>54226</v>
      </c>
      <c r="O8449" t="e">
        <f>+VLOOKUP(N8449,'Thanh toán '!O$8:P$8099,2,0)</f>
        <v>#N/A</v>
      </c>
      <c r="P8449" t="e">
        <f t="shared" si="498"/>
        <v>#N/A</v>
      </c>
      <c r="Q8449" s="30" t="e">
        <f t="shared" si="499"/>
        <v>#N/A</v>
      </c>
    </row>
    <row r="8450" spans="1:17" hidden="1" x14ac:dyDescent="0.3">
      <c r="A8450" s="21">
        <v>62471</v>
      </c>
      <c r="B8450" s="22" t="s">
        <v>9158</v>
      </c>
      <c r="C8450" s="22" t="s">
        <v>1333</v>
      </c>
      <c r="D8450" s="27" t="s">
        <v>9159</v>
      </c>
      <c r="E8450" s="24" t="s">
        <v>722</v>
      </c>
      <c r="F8450" s="25" t="s">
        <v>5148</v>
      </c>
      <c r="G8450" s="22" t="s">
        <v>723</v>
      </c>
      <c r="H8450" s="26">
        <v>1081500</v>
      </c>
      <c r="I8450" s="28"/>
      <c r="J8450" s="26">
        <v>86520</v>
      </c>
      <c r="K8450" s="26">
        <v>1168020</v>
      </c>
      <c r="L8450" s="22" t="s">
        <v>1336</v>
      </c>
      <c r="M8450" s="22"/>
      <c r="N8450">
        <f t="shared" si="497"/>
        <v>54229</v>
      </c>
      <c r="O8450" t="e">
        <f>+VLOOKUP(N8450,'Thanh toán '!O$8:P$8099,2,0)</f>
        <v>#N/A</v>
      </c>
      <c r="P8450" t="e">
        <f t="shared" si="498"/>
        <v>#N/A</v>
      </c>
      <c r="Q8450" s="30" t="e">
        <f t="shared" si="499"/>
        <v>#N/A</v>
      </c>
    </row>
    <row r="8451" spans="1:17" hidden="1" x14ac:dyDescent="0.3">
      <c r="A8451" s="21">
        <v>62472</v>
      </c>
      <c r="B8451" s="22" t="s">
        <v>9160</v>
      </c>
      <c r="C8451" s="22" t="s">
        <v>1333</v>
      </c>
      <c r="D8451" s="27" t="s">
        <v>9159</v>
      </c>
      <c r="E8451" s="24" t="s">
        <v>9161</v>
      </c>
      <c r="F8451" s="25" t="s">
        <v>9162</v>
      </c>
      <c r="G8451" s="22" t="s">
        <v>9163</v>
      </c>
      <c r="H8451" s="26">
        <v>1081500</v>
      </c>
      <c r="I8451" s="28"/>
      <c r="J8451" s="26">
        <v>86520</v>
      </c>
      <c r="K8451" s="26">
        <v>1168020</v>
      </c>
      <c r="L8451" s="22" t="s">
        <v>1336</v>
      </c>
      <c r="M8451" s="22"/>
      <c r="N8451">
        <f t="shared" si="497"/>
        <v>54230</v>
      </c>
      <c r="O8451" t="e">
        <f>+VLOOKUP(N8451,'Thanh toán '!O$8:P$8099,2,0)</f>
        <v>#N/A</v>
      </c>
      <c r="P8451" t="e">
        <f t="shared" si="498"/>
        <v>#N/A</v>
      </c>
      <c r="Q8451" s="30" t="e">
        <f t="shared" si="499"/>
        <v>#N/A</v>
      </c>
    </row>
    <row r="8452" spans="1:17" hidden="1" x14ac:dyDescent="0.3">
      <c r="A8452" s="21">
        <v>62473</v>
      </c>
      <c r="B8452" s="22" t="s">
        <v>9164</v>
      </c>
      <c r="C8452" s="22" t="s">
        <v>1333</v>
      </c>
      <c r="D8452" s="27" t="s">
        <v>9159</v>
      </c>
      <c r="E8452" s="24" t="s">
        <v>4612</v>
      </c>
      <c r="F8452" s="25" t="s">
        <v>4613</v>
      </c>
      <c r="G8452" s="22" t="s">
        <v>39</v>
      </c>
      <c r="H8452" s="26">
        <v>1081500</v>
      </c>
      <c r="I8452" s="28"/>
      <c r="J8452" s="26">
        <v>86520</v>
      </c>
      <c r="K8452" s="26">
        <v>1168020</v>
      </c>
      <c r="L8452" s="22" t="s">
        <v>1336</v>
      </c>
      <c r="M8452" s="22"/>
      <c r="N8452">
        <f t="shared" si="497"/>
        <v>54231</v>
      </c>
      <c r="O8452" t="e">
        <f>+VLOOKUP(N8452,'Thanh toán '!O$8:P$8099,2,0)</f>
        <v>#N/A</v>
      </c>
      <c r="P8452" t="e">
        <f t="shared" si="498"/>
        <v>#N/A</v>
      </c>
      <c r="Q8452" s="30" t="e">
        <f t="shared" si="499"/>
        <v>#N/A</v>
      </c>
    </row>
    <row r="8453" spans="1:17" hidden="1" x14ac:dyDescent="0.3">
      <c r="A8453" s="21">
        <v>62474</v>
      </c>
      <c r="B8453" s="22" t="s">
        <v>9165</v>
      </c>
      <c r="C8453" s="22" t="s">
        <v>1333</v>
      </c>
      <c r="D8453" s="27" t="s">
        <v>9159</v>
      </c>
      <c r="E8453" s="24" t="s">
        <v>4612</v>
      </c>
      <c r="F8453" s="25" t="s">
        <v>4613</v>
      </c>
      <c r="G8453" s="22" t="s">
        <v>39</v>
      </c>
      <c r="H8453" s="26">
        <v>1081500</v>
      </c>
      <c r="I8453" s="28"/>
      <c r="J8453" s="26">
        <v>86520</v>
      </c>
      <c r="K8453" s="26">
        <v>1168020</v>
      </c>
      <c r="L8453" s="22" t="s">
        <v>1336</v>
      </c>
      <c r="M8453" s="22"/>
      <c r="N8453">
        <f t="shared" si="497"/>
        <v>54232</v>
      </c>
      <c r="O8453" t="e">
        <f>+VLOOKUP(N8453,'Thanh toán '!O$8:P$8099,2,0)</f>
        <v>#N/A</v>
      </c>
      <c r="P8453" t="e">
        <f t="shared" si="498"/>
        <v>#N/A</v>
      </c>
      <c r="Q8453" s="30" t="e">
        <f t="shared" si="499"/>
        <v>#N/A</v>
      </c>
    </row>
    <row r="8454" spans="1:17" hidden="1" x14ac:dyDescent="0.3">
      <c r="A8454" s="21">
        <v>62475</v>
      </c>
      <c r="B8454" s="22" t="s">
        <v>9166</v>
      </c>
      <c r="C8454" s="22" t="s">
        <v>1333</v>
      </c>
      <c r="D8454" s="27" t="s">
        <v>9159</v>
      </c>
      <c r="E8454" s="24" t="s">
        <v>4671</v>
      </c>
      <c r="F8454" s="25" t="s">
        <v>4672</v>
      </c>
      <c r="G8454" s="22" t="s">
        <v>711</v>
      </c>
      <c r="H8454" s="26">
        <v>2163000</v>
      </c>
      <c r="I8454" s="28"/>
      <c r="J8454" s="26">
        <v>173040</v>
      </c>
      <c r="K8454" s="26">
        <v>2336040</v>
      </c>
      <c r="L8454" s="22" t="s">
        <v>1336</v>
      </c>
      <c r="M8454" s="22"/>
      <c r="N8454">
        <f t="shared" ref="N8454:N8517" si="500">+B8454*1</f>
        <v>54233</v>
      </c>
      <c r="O8454" t="e">
        <f>+VLOOKUP(N8454,'Thanh toán '!O$8:P$8099,2,0)</f>
        <v>#N/A</v>
      </c>
      <c r="P8454" t="e">
        <f t="shared" ref="P8454:P8517" si="501">+O8454</f>
        <v>#N/A</v>
      </c>
      <c r="Q8454" s="30" t="e">
        <f t="shared" si="499"/>
        <v>#N/A</v>
      </c>
    </row>
    <row r="8455" spans="1:17" hidden="1" x14ac:dyDescent="0.3">
      <c r="A8455" s="21">
        <v>62487</v>
      </c>
      <c r="B8455" s="22" t="s">
        <v>9167</v>
      </c>
      <c r="C8455" s="22" t="s">
        <v>1333</v>
      </c>
      <c r="D8455" s="27" t="s">
        <v>9159</v>
      </c>
      <c r="E8455" s="24" t="s">
        <v>4668</v>
      </c>
      <c r="F8455" s="25" t="s">
        <v>4669</v>
      </c>
      <c r="G8455" s="22" t="s">
        <v>57</v>
      </c>
      <c r="H8455" s="26">
        <v>3223500</v>
      </c>
      <c r="I8455" s="28"/>
      <c r="J8455" s="26">
        <v>257880</v>
      </c>
      <c r="K8455" s="26">
        <v>3481380</v>
      </c>
      <c r="L8455" s="22" t="s">
        <v>1336</v>
      </c>
      <c r="M8455" s="22"/>
      <c r="N8455">
        <f t="shared" si="500"/>
        <v>54245</v>
      </c>
      <c r="O8455" t="e">
        <f>+VLOOKUP(N8455,'Thanh toán '!O$8:P$8099,2,0)</f>
        <v>#N/A</v>
      </c>
      <c r="P8455" t="e">
        <f t="shared" si="501"/>
        <v>#N/A</v>
      </c>
      <c r="Q8455" s="30" t="e">
        <f t="shared" si="499"/>
        <v>#N/A</v>
      </c>
    </row>
    <row r="8456" spans="1:17" hidden="1" x14ac:dyDescent="0.3">
      <c r="A8456" s="21">
        <v>62488</v>
      </c>
      <c r="B8456" s="22" t="s">
        <v>9168</v>
      </c>
      <c r="C8456" s="22" t="s">
        <v>1333</v>
      </c>
      <c r="D8456" s="27" t="s">
        <v>9159</v>
      </c>
      <c r="E8456" s="24" t="s">
        <v>3868</v>
      </c>
      <c r="F8456" s="25" t="s">
        <v>3869</v>
      </c>
      <c r="G8456" s="22" t="s">
        <v>373</v>
      </c>
      <c r="H8456" s="26">
        <v>3377060</v>
      </c>
      <c r="I8456" s="28"/>
      <c r="J8456" s="26">
        <v>270165</v>
      </c>
      <c r="K8456" s="26">
        <v>3647225</v>
      </c>
      <c r="L8456" s="22" t="s">
        <v>1336</v>
      </c>
      <c r="M8456" s="22"/>
      <c r="N8456">
        <f t="shared" si="500"/>
        <v>54246</v>
      </c>
      <c r="O8456" t="e">
        <f>+VLOOKUP(N8456,'Thanh toán '!O$8:P$8099,2,0)</f>
        <v>#N/A</v>
      </c>
      <c r="P8456" t="e">
        <f t="shared" si="501"/>
        <v>#N/A</v>
      </c>
      <c r="Q8456" s="30" t="e">
        <f t="shared" si="499"/>
        <v>#N/A</v>
      </c>
    </row>
    <row r="8457" spans="1:17" ht="26.3" hidden="1" x14ac:dyDescent="0.3">
      <c r="A8457" s="21">
        <v>62489</v>
      </c>
      <c r="B8457" s="22" t="s">
        <v>9169</v>
      </c>
      <c r="C8457" s="22" t="s">
        <v>1333</v>
      </c>
      <c r="D8457" s="27" t="s">
        <v>9159</v>
      </c>
      <c r="E8457" s="24" t="s">
        <v>4919</v>
      </c>
      <c r="F8457" s="25" t="s">
        <v>4920</v>
      </c>
      <c r="G8457" s="22" t="s">
        <v>60</v>
      </c>
      <c r="H8457" s="26">
        <v>2163000</v>
      </c>
      <c r="I8457" s="28"/>
      <c r="J8457" s="26">
        <v>173040</v>
      </c>
      <c r="K8457" s="26">
        <v>2336040</v>
      </c>
      <c r="L8457" s="22" t="s">
        <v>1336</v>
      </c>
      <c r="M8457" s="22"/>
      <c r="N8457">
        <f t="shared" si="500"/>
        <v>54247</v>
      </c>
      <c r="O8457" t="e">
        <f>+VLOOKUP(N8457,'Thanh toán '!O$8:P$8099,2,0)</f>
        <v>#N/A</v>
      </c>
      <c r="P8457" t="e">
        <f t="shared" si="501"/>
        <v>#N/A</v>
      </c>
      <c r="Q8457" s="30" t="e">
        <f t="shared" si="499"/>
        <v>#N/A</v>
      </c>
    </row>
    <row r="8458" spans="1:17" ht="26.3" hidden="1" x14ac:dyDescent="0.3">
      <c r="A8458" s="21">
        <v>62490</v>
      </c>
      <c r="B8458" s="22" t="s">
        <v>9170</v>
      </c>
      <c r="C8458" s="22" t="s">
        <v>1333</v>
      </c>
      <c r="D8458" s="27" t="s">
        <v>9159</v>
      </c>
      <c r="E8458" s="24" t="s">
        <v>4919</v>
      </c>
      <c r="F8458" s="25" t="s">
        <v>4920</v>
      </c>
      <c r="G8458" s="22" t="s">
        <v>60</v>
      </c>
      <c r="H8458" s="26">
        <v>618065</v>
      </c>
      <c r="I8458" s="28"/>
      <c r="J8458" s="26">
        <v>49445</v>
      </c>
      <c r="K8458" s="26">
        <v>667510</v>
      </c>
      <c r="L8458" s="22" t="s">
        <v>1336</v>
      </c>
      <c r="M8458" s="22"/>
      <c r="N8458">
        <f t="shared" si="500"/>
        <v>54248</v>
      </c>
      <c r="O8458" t="e">
        <f>+VLOOKUP(N8458,'Thanh toán '!O$8:P$8099,2,0)</f>
        <v>#N/A</v>
      </c>
      <c r="P8458" t="e">
        <f t="shared" si="501"/>
        <v>#N/A</v>
      </c>
      <c r="Q8458" s="30" t="e">
        <f t="shared" si="499"/>
        <v>#N/A</v>
      </c>
    </row>
    <row r="8459" spans="1:17" hidden="1" x14ac:dyDescent="0.3">
      <c r="A8459" s="21">
        <v>62491</v>
      </c>
      <c r="B8459" s="22" t="s">
        <v>9171</v>
      </c>
      <c r="C8459" s="22" t="s">
        <v>1333</v>
      </c>
      <c r="D8459" s="27" t="s">
        <v>9159</v>
      </c>
      <c r="E8459" s="24" t="s">
        <v>3868</v>
      </c>
      <c r="F8459" s="25" t="s">
        <v>3869</v>
      </c>
      <c r="G8459" s="22" t="s">
        <v>373</v>
      </c>
      <c r="H8459" s="26">
        <v>2163000</v>
      </c>
      <c r="I8459" s="28"/>
      <c r="J8459" s="26">
        <v>173040</v>
      </c>
      <c r="K8459" s="26">
        <v>2336040</v>
      </c>
      <c r="L8459" s="22" t="s">
        <v>1336</v>
      </c>
      <c r="M8459" s="22"/>
      <c r="N8459">
        <f t="shared" si="500"/>
        <v>54249</v>
      </c>
      <c r="O8459" t="e">
        <f>+VLOOKUP(N8459,'Thanh toán '!O$8:P$8099,2,0)</f>
        <v>#N/A</v>
      </c>
      <c r="P8459" t="e">
        <f t="shared" si="501"/>
        <v>#N/A</v>
      </c>
      <c r="Q8459" s="30" t="e">
        <f t="shared" si="499"/>
        <v>#N/A</v>
      </c>
    </row>
    <row r="8460" spans="1:17" ht="26.3" hidden="1" x14ac:dyDescent="0.3">
      <c r="A8460" s="21">
        <v>62492</v>
      </c>
      <c r="B8460" s="22" t="s">
        <v>9172</v>
      </c>
      <c r="C8460" s="22" t="s">
        <v>1333</v>
      </c>
      <c r="D8460" s="27" t="s">
        <v>9159</v>
      </c>
      <c r="E8460" s="24" t="s">
        <v>184</v>
      </c>
      <c r="F8460" s="25" t="s">
        <v>4888</v>
      </c>
      <c r="G8460" s="22" t="s">
        <v>185</v>
      </c>
      <c r="H8460" s="26">
        <v>2163000</v>
      </c>
      <c r="I8460" s="28"/>
      <c r="J8460" s="26">
        <v>173040</v>
      </c>
      <c r="K8460" s="26">
        <v>2336040</v>
      </c>
      <c r="L8460" s="22" t="s">
        <v>1336</v>
      </c>
      <c r="M8460" s="22"/>
      <c r="N8460">
        <f t="shared" si="500"/>
        <v>54250</v>
      </c>
      <c r="O8460" t="e">
        <f>+VLOOKUP(N8460,'Thanh toán '!O$8:P$8099,2,0)</f>
        <v>#N/A</v>
      </c>
      <c r="P8460" t="e">
        <f t="shared" si="501"/>
        <v>#N/A</v>
      </c>
      <c r="Q8460" s="30" t="e">
        <f t="shared" si="499"/>
        <v>#N/A</v>
      </c>
    </row>
    <row r="8461" spans="1:17" hidden="1" x14ac:dyDescent="0.3">
      <c r="A8461" s="21">
        <v>62493</v>
      </c>
      <c r="B8461" s="22" t="s">
        <v>9173</v>
      </c>
      <c r="C8461" s="22" t="s">
        <v>1333</v>
      </c>
      <c r="D8461" s="27" t="s">
        <v>9159</v>
      </c>
      <c r="E8461" s="24" t="s">
        <v>42</v>
      </c>
      <c r="F8461" s="25" t="s">
        <v>4853</v>
      </c>
      <c r="G8461" s="22" t="s">
        <v>43</v>
      </c>
      <c r="H8461" s="26">
        <v>3265500</v>
      </c>
      <c r="I8461" s="28"/>
      <c r="J8461" s="26">
        <v>261240</v>
      </c>
      <c r="K8461" s="26">
        <v>3526740</v>
      </c>
      <c r="L8461" s="22" t="s">
        <v>1336</v>
      </c>
      <c r="M8461" s="22"/>
      <c r="N8461">
        <f t="shared" si="500"/>
        <v>54251</v>
      </c>
      <c r="O8461" t="e">
        <f>+VLOOKUP(N8461,'Thanh toán '!O$8:P$8099,2,0)</f>
        <v>#N/A</v>
      </c>
      <c r="P8461" t="e">
        <f t="shared" si="501"/>
        <v>#N/A</v>
      </c>
      <c r="Q8461" s="30" t="e">
        <f t="shared" si="499"/>
        <v>#N/A</v>
      </c>
    </row>
    <row r="8462" spans="1:17" hidden="1" x14ac:dyDescent="0.3">
      <c r="A8462" s="21">
        <v>62494</v>
      </c>
      <c r="B8462" s="22" t="s">
        <v>9174</v>
      </c>
      <c r="C8462" s="22" t="s">
        <v>1333</v>
      </c>
      <c r="D8462" s="27" t="s">
        <v>9159</v>
      </c>
      <c r="E8462" s="24" t="s">
        <v>42</v>
      </c>
      <c r="F8462" s="25" t="s">
        <v>4853</v>
      </c>
      <c r="G8462" s="22" t="s">
        <v>43</v>
      </c>
      <c r="H8462" s="26">
        <v>3265500</v>
      </c>
      <c r="I8462" s="28"/>
      <c r="J8462" s="26">
        <v>261240</v>
      </c>
      <c r="K8462" s="26">
        <v>3526740</v>
      </c>
      <c r="L8462" s="22" t="s">
        <v>1336</v>
      </c>
      <c r="M8462" s="22"/>
      <c r="N8462">
        <f t="shared" si="500"/>
        <v>54252</v>
      </c>
      <c r="O8462" t="e">
        <f>+VLOOKUP(N8462,'Thanh toán '!O$8:P$8099,2,0)</f>
        <v>#N/A</v>
      </c>
      <c r="P8462" t="e">
        <f t="shared" si="501"/>
        <v>#N/A</v>
      </c>
      <c r="Q8462" s="30" t="e">
        <f t="shared" si="499"/>
        <v>#N/A</v>
      </c>
    </row>
    <row r="8463" spans="1:17" hidden="1" x14ac:dyDescent="0.3">
      <c r="A8463" s="21">
        <v>62495</v>
      </c>
      <c r="B8463" s="22" t="s">
        <v>9175</v>
      </c>
      <c r="C8463" s="22" t="s">
        <v>1333</v>
      </c>
      <c r="D8463" s="27" t="s">
        <v>9159</v>
      </c>
      <c r="E8463" s="24" t="s">
        <v>260</v>
      </c>
      <c r="F8463" s="25" t="s">
        <v>1440</v>
      </c>
      <c r="G8463" s="22" t="s">
        <v>261</v>
      </c>
      <c r="H8463" s="26">
        <v>1081500</v>
      </c>
      <c r="I8463" s="28"/>
      <c r="J8463" s="26">
        <v>86520</v>
      </c>
      <c r="K8463" s="26">
        <v>1168020</v>
      </c>
      <c r="L8463" s="22" t="s">
        <v>1336</v>
      </c>
      <c r="M8463" s="22"/>
      <c r="N8463">
        <f t="shared" si="500"/>
        <v>54253</v>
      </c>
      <c r="O8463" t="e">
        <f>+VLOOKUP(N8463,'Thanh toán '!O$8:P$8099,2,0)</f>
        <v>#N/A</v>
      </c>
      <c r="P8463" t="e">
        <f t="shared" si="501"/>
        <v>#N/A</v>
      </c>
      <c r="Q8463" s="30" t="e">
        <f t="shared" si="499"/>
        <v>#N/A</v>
      </c>
    </row>
    <row r="8464" spans="1:17" hidden="1" x14ac:dyDescent="0.3">
      <c r="A8464" s="21">
        <v>62496</v>
      </c>
      <c r="B8464" s="22" t="s">
        <v>9176</v>
      </c>
      <c r="C8464" s="22" t="s">
        <v>1333</v>
      </c>
      <c r="D8464" s="27" t="s">
        <v>9159</v>
      </c>
      <c r="E8464" s="24" t="s">
        <v>4612</v>
      </c>
      <c r="F8464" s="25" t="s">
        <v>4613</v>
      </c>
      <c r="G8464" s="22" t="s">
        <v>39</v>
      </c>
      <c r="H8464" s="26">
        <v>648900</v>
      </c>
      <c r="I8464" s="28"/>
      <c r="J8464" s="26">
        <v>51912</v>
      </c>
      <c r="K8464" s="26">
        <v>700812</v>
      </c>
      <c r="L8464" s="22" t="s">
        <v>1336</v>
      </c>
      <c r="M8464" s="22"/>
      <c r="N8464">
        <f t="shared" si="500"/>
        <v>54254</v>
      </c>
      <c r="O8464" t="e">
        <f>+VLOOKUP(N8464,'Thanh toán '!O$8:P$8099,2,0)</f>
        <v>#N/A</v>
      </c>
      <c r="P8464" t="e">
        <f t="shared" si="501"/>
        <v>#N/A</v>
      </c>
      <c r="Q8464" s="30" t="e">
        <f t="shared" si="499"/>
        <v>#N/A</v>
      </c>
    </row>
    <row r="8465" spans="1:17" hidden="1" x14ac:dyDescent="0.3">
      <c r="A8465" s="21">
        <v>62497</v>
      </c>
      <c r="B8465" s="22" t="s">
        <v>9177</v>
      </c>
      <c r="C8465" s="22" t="s">
        <v>1333</v>
      </c>
      <c r="D8465" s="27" t="s">
        <v>9159</v>
      </c>
      <c r="E8465" s="24" t="s">
        <v>4612</v>
      </c>
      <c r="F8465" s="25" t="s">
        <v>4613</v>
      </c>
      <c r="G8465" s="22" t="s">
        <v>39</v>
      </c>
      <c r="H8465" s="26">
        <v>551250</v>
      </c>
      <c r="I8465" s="28"/>
      <c r="J8465" s="26">
        <v>44100</v>
      </c>
      <c r="K8465" s="26">
        <v>595350</v>
      </c>
      <c r="L8465" s="22" t="s">
        <v>1336</v>
      </c>
      <c r="M8465" s="22"/>
      <c r="N8465">
        <f t="shared" si="500"/>
        <v>54255</v>
      </c>
      <c r="O8465" t="e">
        <f>+VLOOKUP(N8465,'Thanh toán '!O$8:P$8099,2,0)</f>
        <v>#N/A</v>
      </c>
      <c r="P8465" t="e">
        <f t="shared" si="501"/>
        <v>#N/A</v>
      </c>
      <c r="Q8465" s="30" t="e">
        <f t="shared" si="499"/>
        <v>#N/A</v>
      </c>
    </row>
    <row r="8466" spans="1:17" hidden="1" x14ac:dyDescent="0.3">
      <c r="A8466" s="21">
        <v>62498</v>
      </c>
      <c r="B8466" s="22" t="s">
        <v>9178</v>
      </c>
      <c r="C8466" s="22" t="s">
        <v>1333</v>
      </c>
      <c r="D8466" s="27" t="s">
        <v>9159</v>
      </c>
      <c r="E8466" s="24" t="s">
        <v>4612</v>
      </c>
      <c r="F8466" s="25" t="s">
        <v>4613</v>
      </c>
      <c r="G8466" s="22" t="s">
        <v>39</v>
      </c>
      <c r="H8466" s="26">
        <v>551250</v>
      </c>
      <c r="I8466" s="28"/>
      <c r="J8466" s="26">
        <v>44100</v>
      </c>
      <c r="K8466" s="26">
        <v>595350</v>
      </c>
      <c r="L8466" s="22" t="s">
        <v>1336</v>
      </c>
      <c r="M8466" s="22"/>
      <c r="N8466">
        <f t="shared" si="500"/>
        <v>54256</v>
      </c>
      <c r="O8466" t="e">
        <f>+VLOOKUP(N8466,'Thanh toán '!O$8:P$8099,2,0)</f>
        <v>#N/A</v>
      </c>
      <c r="P8466" t="e">
        <f t="shared" si="501"/>
        <v>#N/A</v>
      </c>
      <c r="Q8466" s="30" t="e">
        <f t="shared" si="499"/>
        <v>#N/A</v>
      </c>
    </row>
    <row r="8467" spans="1:17" hidden="1" x14ac:dyDescent="0.3">
      <c r="A8467" s="21">
        <v>62499</v>
      </c>
      <c r="B8467" s="22" t="s">
        <v>9179</v>
      </c>
      <c r="C8467" s="22" t="s">
        <v>1333</v>
      </c>
      <c r="D8467" s="27" t="s">
        <v>9159</v>
      </c>
      <c r="E8467" s="24" t="s">
        <v>4612</v>
      </c>
      <c r="F8467" s="25" t="s">
        <v>4613</v>
      </c>
      <c r="G8467" s="22" t="s">
        <v>39</v>
      </c>
      <c r="H8467" s="26">
        <v>483720</v>
      </c>
      <c r="I8467" s="28"/>
      <c r="J8467" s="26">
        <v>38698</v>
      </c>
      <c r="K8467" s="26">
        <v>522418</v>
      </c>
      <c r="L8467" s="22" t="s">
        <v>1336</v>
      </c>
      <c r="M8467" s="22"/>
      <c r="N8467">
        <f t="shared" si="500"/>
        <v>54257</v>
      </c>
      <c r="O8467" t="e">
        <f>+VLOOKUP(N8467,'Thanh toán '!O$8:P$8099,2,0)</f>
        <v>#N/A</v>
      </c>
      <c r="P8467" t="e">
        <f t="shared" si="501"/>
        <v>#N/A</v>
      </c>
      <c r="Q8467" s="30" t="e">
        <f t="shared" ref="Q8467:Q8530" si="502">+O8467-K8467</f>
        <v>#N/A</v>
      </c>
    </row>
    <row r="8468" spans="1:17" hidden="1" x14ac:dyDescent="0.3">
      <c r="A8468" s="21">
        <v>62500</v>
      </c>
      <c r="B8468" s="22" t="s">
        <v>9180</v>
      </c>
      <c r="C8468" s="22" t="s">
        <v>1333</v>
      </c>
      <c r="D8468" s="27" t="s">
        <v>9159</v>
      </c>
      <c r="E8468" s="24" t="s">
        <v>747</v>
      </c>
      <c r="F8468" s="25" t="s">
        <v>5207</v>
      </c>
      <c r="G8468" s="22" t="s">
        <v>748</v>
      </c>
      <c r="H8468" s="26">
        <v>1611750</v>
      </c>
      <c r="I8468" s="28"/>
      <c r="J8468" s="26">
        <v>128940</v>
      </c>
      <c r="K8468" s="26">
        <v>1740690</v>
      </c>
      <c r="L8468" s="22" t="s">
        <v>1336</v>
      </c>
      <c r="M8468" s="22"/>
      <c r="N8468">
        <f t="shared" si="500"/>
        <v>54259</v>
      </c>
      <c r="O8468" t="e">
        <f>+VLOOKUP(N8468,'Thanh toán '!O$8:P$8099,2,0)</f>
        <v>#N/A</v>
      </c>
      <c r="P8468" t="e">
        <f t="shared" si="501"/>
        <v>#N/A</v>
      </c>
      <c r="Q8468" s="30" t="e">
        <f t="shared" si="502"/>
        <v>#N/A</v>
      </c>
    </row>
    <row r="8469" spans="1:17" hidden="1" x14ac:dyDescent="0.3">
      <c r="A8469" s="21">
        <v>62501</v>
      </c>
      <c r="B8469" s="22" t="s">
        <v>9181</v>
      </c>
      <c r="C8469" s="22" t="s">
        <v>1333</v>
      </c>
      <c r="D8469" s="27" t="s">
        <v>9159</v>
      </c>
      <c r="E8469" s="24" t="s">
        <v>92</v>
      </c>
      <c r="F8469" s="25" t="s">
        <v>5358</v>
      </c>
      <c r="G8469" s="22" t="s">
        <v>93</v>
      </c>
      <c r="H8469" s="26">
        <v>2163000</v>
      </c>
      <c r="I8469" s="28"/>
      <c r="J8469" s="26">
        <v>173040</v>
      </c>
      <c r="K8469" s="26">
        <v>2336040</v>
      </c>
      <c r="L8469" s="22" t="s">
        <v>1336</v>
      </c>
      <c r="M8469" s="22"/>
      <c r="N8469">
        <f t="shared" si="500"/>
        <v>54260</v>
      </c>
      <c r="O8469" t="e">
        <f>+VLOOKUP(N8469,'Thanh toán '!O$8:P$8099,2,0)</f>
        <v>#N/A</v>
      </c>
      <c r="P8469" t="e">
        <f t="shared" si="501"/>
        <v>#N/A</v>
      </c>
      <c r="Q8469" s="30" t="e">
        <f t="shared" si="502"/>
        <v>#N/A</v>
      </c>
    </row>
    <row r="8470" spans="1:17" hidden="1" x14ac:dyDescent="0.3">
      <c r="A8470" s="21">
        <v>62502</v>
      </c>
      <c r="B8470" s="22" t="s">
        <v>9182</v>
      </c>
      <c r="C8470" s="22" t="s">
        <v>1333</v>
      </c>
      <c r="D8470" s="27" t="s">
        <v>9159</v>
      </c>
      <c r="E8470" s="24" t="s">
        <v>206</v>
      </c>
      <c r="F8470" s="25" t="s">
        <v>4739</v>
      </c>
      <c r="G8470" s="22" t="s">
        <v>207</v>
      </c>
      <c r="H8470" s="26">
        <v>2163000</v>
      </c>
      <c r="I8470" s="28"/>
      <c r="J8470" s="26">
        <v>173040</v>
      </c>
      <c r="K8470" s="26">
        <v>2336040</v>
      </c>
      <c r="L8470" s="22" t="s">
        <v>1336</v>
      </c>
      <c r="M8470" s="22"/>
      <c r="N8470">
        <f t="shared" si="500"/>
        <v>54261</v>
      </c>
      <c r="O8470" t="e">
        <f>+VLOOKUP(N8470,'Thanh toán '!O$8:P$8099,2,0)</f>
        <v>#N/A</v>
      </c>
      <c r="P8470" t="e">
        <f t="shared" si="501"/>
        <v>#N/A</v>
      </c>
      <c r="Q8470" s="30" t="e">
        <f t="shared" si="502"/>
        <v>#N/A</v>
      </c>
    </row>
    <row r="8471" spans="1:17" hidden="1" x14ac:dyDescent="0.3">
      <c r="A8471" s="21">
        <v>62503</v>
      </c>
      <c r="B8471" s="22" t="s">
        <v>9183</v>
      </c>
      <c r="C8471" s="22" t="s">
        <v>1333</v>
      </c>
      <c r="D8471" s="27" t="s">
        <v>9159</v>
      </c>
      <c r="E8471" s="24" t="s">
        <v>32</v>
      </c>
      <c r="F8471" s="25" t="s">
        <v>1335</v>
      </c>
      <c r="G8471" s="22" t="s">
        <v>33</v>
      </c>
      <c r="H8471" s="26">
        <v>2163000</v>
      </c>
      <c r="I8471" s="28"/>
      <c r="J8471" s="26">
        <v>173040</v>
      </c>
      <c r="K8471" s="26">
        <v>2336040</v>
      </c>
      <c r="L8471" s="22" t="s">
        <v>1336</v>
      </c>
      <c r="M8471" s="22"/>
      <c r="N8471">
        <f t="shared" si="500"/>
        <v>54262</v>
      </c>
      <c r="O8471" t="e">
        <f>+VLOOKUP(N8471,'Thanh toán '!O$8:P$8099,2,0)</f>
        <v>#N/A</v>
      </c>
      <c r="P8471" t="e">
        <f t="shared" si="501"/>
        <v>#N/A</v>
      </c>
      <c r="Q8471" s="30" t="e">
        <f t="shared" si="502"/>
        <v>#N/A</v>
      </c>
    </row>
    <row r="8472" spans="1:17" hidden="1" x14ac:dyDescent="0.3">
      <c r="A8472" s="21">
        <v>62504</v>
      </c>
      <c r="B8472" s="22" t="s">
        <v>9184</v>
      </c>
      <c r="C8472" s="22" t="s">
        <v>1333</v>
      </c>
      <c r="D8472" s="27" t="s">
        <v>9159</v>
      </c>
      <c r="E8472" s="24" t="s">
        <v>32</v>
      </c>
      <c r="F8472" s="25" t="s">
        <v>1335</v>
      </c>
      <c r="G8472" s="22" t="s">
        <v>33</v>
      </c>
      <c r="H8472" s="26">
        <v>1236130</v>
      </c>
      <c r="I8472" s="28"/>
      <c r="J8472" s="26">
        <v>98890</v>
      </c>
      <c r="K8472" s="26">
        <v>1335020</v>
      </c>
      <c r="L8472" s="22" t="s">
        <v>1336</v>
      </c>
      <c r="M8472" s="22"/>
      <c r="N8472">
        <f t="shared" si="500"/>
        <v>54263</v>
      </c>
      <c r="O8472" t="e">
        <f>+VLOOKUP(N8472,'Thanh toán '!O$8:P$8099,2,0)</f>
        <v>#N/A</v>
      </c>
      <c r="P8472" t="e">
        <f t="shared" si="501"/>
        <v>#N/A</v>
      </c>
      <c r="Q8472" s="30" t="e">
        <f t="shared" si="502"/>
        <v>#N/A</v>
      </c>
    </row>
    <row r="8473" spans="1:17" hidden="1" x14ac:dyDescent="0.3">
      <c r="A8473" s="21">
        <v>62505</v>
      </c>
      <c r="B8473" s="22" t="s">
        <v>9185</v>
      </c>
      <c r="C8473" s="22" t="s">
        <v>1333</v>
      </c>
      <c r="D8473" s="27" t="s">
        <v>9159</v>
      </c>
      <c r="E8473" s="24" t="s">
        <v>845</v>
      </c>
      <c r="F8473" s="25" t="s">
        <v>1359</v>
      </c>
      <c r="G8473" s="22" t="s">
        <v>79</v>
      </c>
      <c r="H8473" s="26">
        <v>910665</v>
      </c>
      <c r="I8473" s="28"/>
      <c r="J8473" s="26">
        <v>72853</v>
      </c>
      <c r="K8473" s="26">
        <v>983518</v>
      </c>
      <c r="L8473" s="22" t="s">
        <v>1336</v>
      </c>
      <c r="M8473" s="22"/>
      <c r="N8473">
        <f t="shared" si="500"/>
        <v>54264</v>
      </c>
      <c r="O8473" t="e">
        <f>+VLOOKUP(N8473,'Thanh toán '!O$8:P$8099,2,0)</f>
        <v>#N/A</v>
      </c>
      <c r="P8473" t="e">
        <f t="shared" si="501"/>
        <v>#N/A</v>
      </c>
      <c r="Q8473" s="30" t="e">
        <f t="shared" si="502"/>
        <v>#N/A</v>
      </c>
    </row>
    <row r="8474" spans="1:17" hidden="1" x14ac:dyDescent="0.3">
      <c r="A8474" s="21">
        <v>62506</v>
      </c>
      <c r="B8474" s="22" t="s">
        <v>9186</v>
      </c>
      <c r="C8474" s="22" t="s">
        <v>1333</v>
      </c>
      <c r="D8474" s="27" t="s">
        <v>9159</v>
      </c>
      <c r="E8474" s="24" t="s">
        <v>81</v>
      </c>
      <c r="F8474" s="25" t="s">
        <v>1432</v>
      </c>
      <c r="G8474" s="22" t="s">
        <v>82</v>
      </c>
      <c r="H8474" s="26">
        <v>2163000</v>
      </c>
      <c r="I8474" s="28"/>
      <c r="J8474" s="26">
        <v>173040</v>
      </c>
      <c r="K8474" s="26">
        <v>2336040</v>
      </c>
      <c r="L8474" s="22" t="s">
        <v>1336</v>
      </c>
      <c r="M8474" s="22"/>
      <c r="N8474">
        <f t="shared" si="500"/>
        <v>54265</v>
      </c>
      <c r="O8474" t="e">
        <f>+VLOOKUP(N8474,'Thanh toán '!O$8:P$8099,2,0)</f>
        <v>#N/A</v>
      </c>
      <c r="P8474" t="e">
        <f t="shared" si="501"/>
        <v>#N/A</v>
      </c>
      <c r="Q8474" s="30" t="e">
        <f t="shared" si="502"/>
        <v>#N/A</v>
      </c>
    </row>
    <row r="8475" spans="1:17" hidden="1" x14ac:dyDescent="0.3">
      <c r="A8475" s="21">
        <v>62507</v>
      </c>
      <c r="B8475" s="22" t="s">
        <v>9187</v>
      </c>
      <c r="C8475" s="22" t="s">
        <v>1333</v>
      </c>
      <c r="D8475" s="27" t="s">
        <v>9159</v>
      </c>
      <c r="E8475" s="24" t="s">
        <v>164</v>
      </c>
      <c r="F8475" s="25" t="s">
        <v>4723</v>
      </c>
      <c r="G8475" s="22" t="s">
        <v>165</v>
      </c>
      <c r="H8475" s="26">
        <v>1081500</v>
      </c>
      <c r="I8475" s="28"/>
      <c r="J8475" s="26">
        <v>86520</v>
      </c>
      <c r="K8475" s="26">
        <v>1168020</v>
      </c>
      <c r="L8475" s="22" t="s">
        <v>1336</v>
      </c>
      <c r="M8475" s="22"/>
      <c r="N8475">
        <f t="shared" si="500"/>
        <v>54266</v>
      </c>
      <c r="O8475" t="e">
        <f>+VLOOKUP(N8475,'Thanh toán '!O$8:P$8099,2,0)</f>
        <v>#N/A</v>
      </c>
      <c r="P8475" t="e">
        <f t="shared" si="501"/>
        <v>#N/A</v>
      </c>
      <c r="Q8475" s="30" t="e">
        <f t="shared" si="502"/>
        <v>#N/A</v>
      </c>
    </row>
    <row r="8476" spans="1:17" hidden="1" x14ac:dyDescent="0.3">
      <c r="A8476" s="21">
        <v>62508</v>
      </c>
      <c r="B8476" s="22" t="s">
        <v>9188</v>
      </c>
      <c r="C8476" s="22" t="s">
        <v>1333</v>
      </c>
      <c r="D8476" s="27" t="s">
        <v>9159</v>
      </c>
      <c r="E8476" s="24" t="s">
        <v>42</v>
      </c>
      <c r="F8476" s="25" t="s">
        <v>4853</v>
      </c>
      <c r="G8476" s="22" t="s">
        <v>43</v>
      </c>
      <c r="H8476" s="26">
        <v>3223500</v>
      </c>
      <c r="I8476" s="28"/>
      <c r="J8476" s="26">
        <v>257880</v>
      </c>
      <c r="K8476" s="26">
        <v>3481380</v>
      </c>
      <c r="L8476" s="22" t="s">
        <v>1336</v>
      </c>
      <c r="M8476" s="22"/>
      <c r="N8476">
        <f t="shared" si="500"/>
        <v>54267</v>
      </c>
      <c r="O8476" t="e">
        <f>+VLOOKUP(N8476,'Thanh toán '!O$8:P$8099,2,0)</f>
        <v>#N/A</v>
      </c>
      <c r="P8476" t="e">
        <f t="shared" si="501"/>
        <v>#N/A</v>
      </c>
      <c r="Q8476" s="30" t="e">
        <f t="shared" si="502"/>
        <v>#N/A</v>
      </c>
    </row>
    <row r="8477" spans="1:17" hidden="1" x14ac:dyDescent="0.3">
      <c r="A8477" s="21">
        <v>62510</v>
      </c>
      <c r="B8477" s="22" t="s">
        <v>9189</v>
      </c>
      <c r="C8477" s="22" t="s">
        <v>1333</v>
      </c>
      <c r="D8477" s="27" t="s">
        <v>9159</v>
      </c>
      <c r="E8477" s="24" t="s">
        <v>4612</v>
      </c>
      <c r="F8477" s="25" t="s">
        <v>4613</v>
      </c>
      <c r="G8477" s="22" t="s">
        <v>39</v>
      </c>
      <c r="H8477" s="26">
        <v>1081500</v>
      </c>
      <c r="I8477" s="28"/>
      <c r="J8477" s="26">
        <v>86520</v>
      </c>
      <c r="K8477" s="26">
        <v>1168020</v>
      </c>
      <c r="L8477" s="22" t="s">
        <v>1336</v>
      </c>
      <c r="M8477" s="22"/>
      <c r="N8477">
        <f t="shared" si="500"/>
        <v>54269</v>
      </c>
      <c r="O8477" t="e">
        <f>+VLOOKUP(N8477,'Thanh toán '!O$8:P$8099,2,0)</f>
        <v>#N/A</v>
      </c>
      <c r="P8477" t="e">
        <f t="shared" si="501"/>
        <v>#N/A</v>
      </c>
      <c r="Q8477" s="30" t="e">
        <f t="shared" si="502"/>
        <v>#N/A</v>
      </c>
    </row>
    <row r="8478" spans="1:17" hidden="1" x14ac:dyDescent="0.3">
      <c r="A8478" s="21">
        <v>62511</v>
      </c>
      <c r="B8478" s="22" t="s">
        <v>9190</v>
      </c>
      <c r="C8478" s="22" t="s">
        <v>1333</v>
      </c>
      <c r="D8478" s="27" t="s">
        <v>9159</v>
      </c>
      <c r="E8478" s="24" t="s">
        <v>92</v>
      </c>
      <c r="F8478" s="25" t="s">
        <v>5358</v>
      </c>
      <c r="G8478" s="22" t="s">
        <v>93</v>
      </c>
      <c r="H8478" s="26">
        <v>2163000</v>
      </c>
      <c r="I8478" s="28"/>
      <c r="J8478" s="26">
        <v>173040</v>
      </c>
      <c r="K8478" s="26">
        <v>2336040</v>
      </c>
      <c r="L8478" s="22" t="s">
        <v>1336</v>
      </c>
      <c r="M8478" s="22"/>
      <c r="N8478">
        <f t="shared" si="500"/>
        <v>54270</v>
      </c>
      <c r="O8478" t="e">
        <f>+VLOOKUP(N8478,'Thanh toán '!O$8:P$8099,2,0)</f>
        <v>#N/A</v>
      </c>
      <c r="P8478" t="e">
        <f t="shared" si="501"/>
        <v>#N/A</v>
      </c>
      <c r="Q8478" s="30" t="e">
        <f t="shared" si="502"/>
        <v>#N/A</v>
      </c>
    </row>
    <row r="8479" spans="1:17" hidden="1" x14ac:dyDescent="0.3">
      <c r="A8479" s="21">
        <v>62512</v>
      </c>
      <c r="B8479" s="22" t="s">
        <v>9191</v>
      </c>
      <c r="C8479" s="22" t="s">
        <v>1333</v>
      </c>
      <c r="D8479" s="27" t="s">
        <v>9159</v>
      </c>
      <c r="E8479" s="24" t="s">
        <v>92</v>
      </c>
      <c r="F8479" s="25" t="s">
        <v>5358</v>
      </c>
      <c r="G8479" s="22" t="s">
        <v>93</v>
      </c>
      <c r="H8479" s="26">
        <v>3286460</v>
      </c>
      <c r="I8479" s="28"/>
      <c r="J8479" s="26">
        <v>262917</v>
      </c>
      <c r="K8479" s="26">
        <v>3549377</v>
      </c>
      <c r="L8479" s="22" t="s">
        <v>1336</v>
      </c>
      <c r="M8479" s="22"/>
      <c r="N8479">
        <f t="shared" si="500"/>
        <v>54271</v>
      </c>
      <c r="O8479" t="e">
        <f>+VLOOKUP(N8479,'Thanh toán '!O$8:P$8099,2,0)</f>
        <v>#N/A</v>
      </c>
      <c r="P8479" t="e">
        <f t="shared" si="501"/>
        <v>#N/A</v>
      </c>
      <c r="Q8479" s="30" t="e">
        <f t="shared" si="502"/>
        <v>#N/A</v>
      </c>
    </row>
    <row r="8480" spans="1:17" hidden="1" x14ac:dyDescent="0.3">
      <c r="A8480" s="21">
        <v>62513</v>
      </c>
      <c r="B8480" s="22" t="s">
        <v>9192</v>
      </c>
      <c r="C8480" s="22" t="s">
        <v>1333</v>
      </c>
      <c r="D8480" s="27" t="s">
        <v>9159</v>
      </c>
      <c r="E8480" s="24" t="s">
        <v>4906</v>
      </c>
      <c r="F8480" s="25" t="s">
        <v>4907</v>
      </c>
      <c r="G8480" s="22" t="s">
        <v>97</v>
      </c>
      <c r="H8480" s="26">
        <v>2163000</v>
      </c>
      <c r="I8480" s="28"/>
      <c r="J8480" s="26">
        <v>173040</v>
      </c>
      <c r="K8480" s="26">
        <v>2336040</v>
      </c>
      <c r="L8480" s="22" t="s">
        <v>1336</v>
      </c>
      <c r="M8480" s="22"/>
      <c r="N8480">
        <f t="shared" si="500"/>
        <v>54272</v>
      </c>
      <c r="O8480" t="e">
        <f>+VLOOKUP(N8480,'Thanh toán '!O$8:P$8099,2,0)</f>
        <v>#N/A</v>
      </c>
      <c r="P8480" t="e">
        <f t="shared" si="501"/>
        <v>#N/A</v>
      </c>
      <c r="Q8480" s="30" t="e">
        <f t="shared" si="502"/>
        <v>#N/A</v>
      </c>
    </row>
    <row r="8481" spans="1:17" ht="26.3" hidden="1" x14ac:dyDescent="0.3">
      <c r="A8481" s="21">
        <v>62514</v>
      </c>
      <c r="B8481" s="22" t="s">
        <v>9193</v>
      </c>
      <c r="C8481" s="22" t="s">
        <v>1333</v>
      </c>
      <c r="D8481" s="27" t="s">
        <v>9159</v>
      </c>
      <c r="E8481" s="24" t="s">
        <v>9194</v>
      </c>
      <c r="F8481" s="25" t="s">
        <v>9195</v>
      </c>
      <c r="G8481" s="22" t="s">
        <v>1035</v>
      </c>
      <c r="H8481" s="26">
        <v>1611750</v>
      </c>
      <c r="I8481" s="28"/>
      <c r="J8481" s="26">
        <v>128940</v>
      </c>
      <c r="K8481" s="26">
        <v>1740690</v>
      </c>
      <c r="L8481" s="22" t="s">
        <v>1336</v>
      </c>
      <c r="M8481" s="22"/>
      <c r="N8481">
        <f t="shared" si="500"/>
        <v>54273</v>
      </c>
      <c r="O8481" t="e">
        <f>+VLOOKUP(N8481,'Thanh toán '!O$8:P$8099,2,0)</f>
        <v>#N/A</v>
      </c>
      <c r="P8481" t="e">
        <f t="shared" si="501"/>
        <v>#N/A</v>
      </c>
      <c r="Q8481" s="30" t="e">
        <f t="shared" si="502"/>
        <v>#N/A</v>
      </c>
    </row>
    <row r="8482" spans="1:17" hidden="1" x14ac:dyDescent="0.3">
      <c r="A8482" s="21">
        <v>62515</v>
      </c>
      <c r="B8482" s="22" t="s">
        <v>9196</v>
      </c>
      <c r="C8482" s="22" t="s">
        <v>1333</v>
      </c>
      <c r="D8482" s="27" t="s">
        <v>9159</v>
      </c>
      <c r="E8482" s="24" t="s">
        <v>488</v>
      </c>
      <c r="F8482" s="25" t="s">
        <v>4613</v>
      </c>
      <c r="G8482" s="22" t="s">
        <v>489</v>
      </c>
      <c r="H8482" s="26">
        <v>2163000</v>
      </c>
      <c r="I8482" s="28"/>
      <c r="J8482" s="26">
        <v>173040</v>
      </c>
      <c r="K8482" s="26">
        <v>2336040</v>
      </c>
      <c r="L8482" s="22" t="s">
        <v>1336</v>
      </c>
      <c r="M8482" s="22"/>
      <c r="N8482">
        <f t="shared" si="500"/>
        <v>54274</v>
      </c>
      <c r="O8482" t="e">
        <f>+VLOOKUP(N8482,'Thanh toán '!O$8:P$8099,2,0)</f>
        <v>#N/A</v>
      </c>
      <c r="P8482" t="e">
        <f t="shared" si="501"/>
        <v>#N/A</v>
      </c>
      <c r="Q8482" s="30" t="e">
        <f t="shared" si="502"/>
        <v>#N/A</v>
      </c>
    </row>
    <row r="8483" spans="1:17" hidden="1" x14ac:dyDescent="0.3">
      <c r="A8483" s="21">
        <v>62516</v>
      </c>
      <c r="B8483" s="22" t="s">
        <v>9197</v>
      </c>
      <c r="C8483" s="22" t="s">
        <v>1333</v>
      </c>
      <c r="D8483" s="27" t="s">
        <v>9159</v>
      </c>
      <c r="E8483" s="24" t="s">
        <v>4612</v>
      </c>
      <c r="F8483" s="25" t="s">
        <v>4613</v>
      </c>
      <c r="G8483" s="22" t="s">
        <v>39</v>
      </c>
      <c r="H8483" s="26">
        <v>555290</v>
      </c>
      <c r="I8483" s="28"/>
      <c r="J8483" s="26">
        <v>44423</v>
      </c>
      <c r="K8483" s="26">
        <v>599713</v>
      </c>
      <c r="L8483" s="22" t="s">
        <v>1336</v>
      </c>
      <c r="M8483" s="22"/>
      <c r="N8483">
        <f t="shared" si="500"/>
        <v>54275</v>
      </c>
      <c r="O8483" t="e">
        <f>+VLOOKUP(N8483,'Thanh toán '!O$8:P$8099,2,0)</f>
        <v>#N/A</v>
      </c>
      <c r="P8483" t="e">
        <f t="shared" si="501"/>
        <v>#N/A</v>
      </c>
      <c r="Q8483" s="30" t="e">
        <f t="shared" si="502"/>
        <v>#N/A</v>
      </c>
    </row>
    <row r="8484" spans="1:17" hidden="1" x14ac:dyDescent="0.3">
      <c r="A8484" s="21">
        <v>62517</v>
      </c>
      <c r="B8484" s="22" t="s">
        <v>9198</v>
      </c>
      <c r="C8484" s="22" t="s">
        <v>1333</v>
      </c>
      <c r="D8484" s="27" t="s">
        <v>9159</v>
      </c>
      <c r="E8484" s="24" t="s">
        <v>4612</v>
      </c>
      <c r="F8484" s="25" t="s">
        <v>4613</v>
      </c>
      <c r="G8484" s="22" t="s">
        <v>39</v>
      </c>
      <c r="H8484" s="26">
        <v>1102500</v>
      </c>
      <c r="I8484" s="28"/>
      <c r="J8484" s="26">
        <v>88200</v>
      </c>
      <c r="K8484" s="26">
        <v>1190700</v>
      </c>
      <c r="L8484" s="22" t="s">
        <v>1336</v>
      </c>
      <c r="M8484" s="22"/>
      <c r="N8484">
        <f t="shared" si="500"/>
        <v>54276</v>
      </c>
      <c r="O8484" t="e">
        <f>+VLOOKUP(N8484,'Thanh toán '!O$8:P$8099,2,0)</f>
        <v>#N/A</v>
      </c>
      <c r="P8484" t="e">
        <f t="shared" si="501"/>
        <v>#N/A</v>
      </c>
      <c r="Q8484" s="30" t="e">
        <f t="shared" si="502"/>
        <v>#N/A</v>
      </c>
    </row>
    <row r="8485" spans="1:17" hidden="1" x14ac:dyDescent="0.3">
      <c r="A8485" s="21">
        <v>62519</v>
      </c>
      <c r="B8485" s="22" t="s">
        <v>9199</v>
      </c>
      <c r="C8485" s="22" t="s">
        <v>1333</v>
      </c>
      <c r="D8485" s="27" t="s">
        <v>9159</v>
      </c>
      <c r="E8485" s="24" t="s">
        <v>4612</v>
      </c>
      <c r="F8485" s="25" t="s">
        <v>4613</v>
      </c>
      <c r="G8485" s="22" t="s">
        <v>39</v>
      </c>
      <c r="H8485" s="26">
        <v>1081500</v>
      </c>
      <c r="I8485" s="28"/>
      <c r="J8485" s="26">
        <v>86520</v>
      </c>
      <c r="K8485" s="26">
        <v>1168020</v>
      </c>
      <c r="L8485" s="22" t="s">
        <v>1336</v>
      </c>
      <c r="M8485" s="22"/>
      <c r="N8485">
        <f t="shared" si="500"/>
        <v>54278</v>
      </c>
      <c r="O8485" t="e">
        <f>+VLOOKUP(N8485,'Thanh toán '!O$8:P$8099,2,0)</f>
        <v>#N/A</v>
      </c>
      <c r="P8485" t="e">
        <f t="shared" si="501"/>
        <v>#N/A</v>
      </c>
      <c r="Q8485" s="30" t="e">
        <f t="shared" si="502"/>
        <v>#N/A</v>
      </c>
    </row>
    <row r="8486" spans="1:17" hidden="1" x14ac:dyDescent="0.3">
      <c r="A8486" s="21">
        <v>62520</v>
      </c>
      <c r="B8486" s="22" t="s">
        <v>9200</v>
      </c>
      <c r="C8486" s="22" t="s">
        <v>1333</v>
      </c>
      <c r="D8486" s="27" t="s">
        <v>9159</v>
      </c>
      <c r="E8486" s="24" t="s">
        <v>4612</v>
      </c>
      <c r="F8486" s="25" t="s">
        <v>4613</v>
      </c>
      <c r="G8486" s="22" t="s">
        <v>39</v>
      </c>
      <c r="H8486" s="26">
        <v>1048703</v>
      </c>
      <c r="I8486" s="28"/>
      <c r="J8486" s="26">
        <v>83896</v>
      </c>
      <c r="K8486" s="26">
        <v>1132599</v>
      </c>
      <c r="L8486" s="22" t="s">
        <v>1336</v>
      </c>
      <c r="M8486" s="22"/>
      <c r="N8486">
        <f t="shared" si="500"/>
        <v>54279</v>
      </c>
      <c r="O8486" t="e">
        <f>+VLOOKUP(N8486,'Thanh toán '!O$8:P$8099,2,0)</f>
        <v>#N/A</v>
      </c>
      <c r="P8486" t="e">
        <f t="shared" si="501"/>
        <v>#N/A</v>
      </c>
      <c r="Q8486" s="30" t="e">
        <f t="shared" si="502"/>
        <v>#N/A</v>
      </c>
    </row>
    <row r="8487" spans="1:17" hidden="1" x14ac:dyDescent="0.3">
      <c r="A8487" s="21">
        <v>62521</v>
      </c>
      <c r="B8487" s="22" t="s">
        <v>9201</v>
      </c>
      <c r="C8487" s="22" t="s">
        <v>1333</v>
      </c>
      <c r="D8487" s="27" t="s">
        <v>9159</v>
      </c>
      <c r="E8487" s="24" t="s">
        <v>4612</v>
      </c>
      <c r="F8487" s="25" t="s">
        <v>4613</v>
      </c>
      <c r="G8487" s="22" t="s">
        <v>39</v>
      </c>
      <c r="H8487" s="26">
        <v>1282160</v>
      </c>
      <c r="I8487" s="28"/>
      <c r="J8487" s="26">
        <v>102573</v>
      </c>
      <c r="K8487" s="26">
        <v>1384733</v>
      </c>
      <c r="L8487" s="22" t="s">
        <v>1336</v>
      </c>
      <c r="M8487" s="22"/>
      <c r="N8487">
        <f t="shared" si="500"/>
        <v>54280</v>
      </c>
      <c r="O8487" t="e">
        <f>+VLOOKUP(N8487,'Thanh toán '!O$8:P$8099,2,0)</f>
        <v>#N/A</v>
      </c>
      <c r="P8487" t="e">
        <f t="shared" si="501"/>
        <v>#N/A</v>
      </c>
      <c r="Q8487" s="30" t="e">
        <f t="shared" si="502"/>
        <v>#N/A</v>
      </c>
    </row>
    <row r="8488" spans="1:17" hidden="1" x14ac:dyDescent="0.3">
      <c r="A8488" s="21">
        <v>62522</v>
      </c>
      <c r="B8488" s="22" t="s">
        <v>9202</v>
      </c>
      <c r="C8488" s="22" t="s">
        <v>1333</v>
      </c>
      <c r="D8488" s="27" t="s">
        <v>9159</v>
      </c>
      <c r="E8488" s="24" t="s">
        <v>4612</v>
      </c>
      <c r="F8488" s="25" t="s">
        <v>4613</v>
      </c>
      <c r="G8488" s="22" t="s">
        <v>39</v>
      </c>
      <c r="H8488" s="26">
        <v>1081500</v>
      </c>
      <c r="I8488" s="28"/>
      <c r="J8488" s="26">
        <v>86520</v>
      </c>
      <c r="K8488" s="26">
        <v>1168020</v>
      </c>
      <c r="L8488" s="22" t="s">
        <v>1336</v>
      </c>
      <c r="M8488" s="22"/>
      <c r="N8488">
        <f t="shared" si="500"/>
        <v>54281</v>
      </c>
      <c r="O8488" t="e">
        <f>+VLOOKUP(N8488,'Thanh toán '!O$8:P$8099,2,0)</f>
        <v>#N/A</v>
      </c>
      <c r="P8488" t="e">
        <f t="shared" si="501"/>
        <v>#N/A</v>
      </c>
      <c r="Q8488" s="30" t="e">
        <f t="shared" si="502"/>
        <v>#N/A</v>
      </c>
    </row>
    <row r="8489" spans="1:17" hidden="1" x14ac:dyDescent="0.3">
      <c r="A8489" s="21">
        <v>62523</v>
      </c>
      <c r="B8489" s="22" t="s">
        <v>9203</v>
      </c>
      <c r="C8489" s="22" t="s">
        <v>1333</v>
      </c>
      <c r="D8489" s="27" t="s">
        <v>9159</v>
      </c>
      <c r="E8489" s="24" t="s">
        <v>4612</v>
      </c>
      <c r="F8489" s="25" t="s">
        <v>4613</v>
      </c>
      <c r="G8489" s="22" t="s">
        <v>39</v>
      </c>
      <c r="H8489" s="26">
        <v>530250</v>
      </c>
      <c r="I8489" s="28"/>
      <c r="J8489" s="26">
        <v>42420</v>
      </c>
      <c r="K8489" s="26">
        <v>572670</v>
      </c>
      <c r="L8489" s="22" t="s">
        <v>1336</v>
      </c>
      <c r="M8489" s="22"/>
      <c r="N8489">
        <f t="shared" si="500"/>
        <v>54282</v>
      </c>
      <c r="O8489" t="e">
        <f>+VLOOKUP(N8489,'Thanh toán '!O$8:P$8099,2,0)</f>
        <v>#N/A</v>
      </c>
      <c r="P8489" t="e">
        <f t="shared" si="501"/>
        <v>#N/A</v>
      </c>
      <c r="Q8489" s="30" t="e">
        <f t="shared" si="502"/>
        <v>#N/A</v>
      </c>
    </row>
    <row r="8490" spans="1:17" hidden="1" x14ac:dyDescent="0.3">
      <c r="A8490" s="21">
        <v>62524</v>
      </c>
      <c r="B8490" s="22" t="s">
        <v>9204</v>
      </c>
      <c r="C8490" s="22" t="s">
        <v>1333</v>
      </c>
      <c r="D8490" s="27" t="s">
        <v>9159</v>
      </c>
      <c r="E8490" s="24" t="s">
        <v>4612</v>
      </c>
      <c r="F8490" s="25" t="s">
        <v>4613</v>
      </c>
      <c r="G8490" s="22" t="s">
        <v>39</v>
      </c>
      <c r="H8490" s="26">
        <v>2375100</v>
      </c>
      <c r="I8490" s="28"/>
      <c r="J8490" s="26">
        <v>190008</v>
      </c>
      <c r="K8490" s="26">
        <v>2565108</v>
      </c>
      <c r="L8490" s="22" t="s">
        <v>1336</v>
      </c>
      <c r="M8490" s="22"/>
      <c r="N8490">
        <f t="shared" si="500"/>
        <v>54283</v>
      </c>
      <c r="O8490" t="e">
        <f>+VLOOKUP(N8490,'Thanh toán '!O$8:P$8099,2,0)</f>
        <v>#N/A</v>
      </c>
      <c r="P8490" t="e">
        <f t="shared" si="501"/>
        <v>#N/A</v>
      </c>
      <c r="Q8490" s="30" t="e">
        <f t="shared" si="502"/>
        <v>#N/A</v>
      </c>
    </row>
    <row r="8491" spans="1:17" hidden="1" x14ac:dyDescent="0.3">
      <c r="A8491" s="21">
        <v>62532</v>
      </c>
      <c r="B8491" s="22" t="s">
        <v>9205</v>
      </c>
      <c r="C8491" s="22" t="s">
        <v>1333</v>
      </c>
      <c r="D8491" s="27" t="s">
        <v>9159</v>
      </c>
      <c r="E8491" s="24" t="s">
        <v>195</v>
      </c>
      <c r="F8491" s="25" t="s">
        <v>4625</v>
      </c>
      <c r="G8491" s="22" t="s">
        <v>196</v>
      </c>
      <c r="H8491" s="26">
        <v>1665870</v>
      </c>
      <c r="I8491" s="28"/>
      <c r="J8491" s="26">
        <v>133270</v>
      </c>
      <c r="K8491" s="26">
        <v>1799140</v>
      </c>
      <c r="L8491" s="22" t="s">
        <v>1336</v>
      </c>
      <c r="M8491" s="22"/>
      <c r="N8491">
        <f t="shared" si="500"/>
        <v>54291</v>
      </c>
      <c r="O8491" t="e">
        <f>+VLOOKUP(N8491,'Thanh toán '!O$8:P$8099,2,0)</f>
        <v>#N/A</v>
      </c>
      <c r="P8491" t="e">
        <f t="shared" si="501"/>
        <v>#N/A</v>
      </c>
      <c r="Q8491" s="30" t="e">
        <f t="shared" si="502"/>
        <v>#N/A</v>
      </c>
    </row>
    <row r="8492" spans="1:17" hidden="1" x14ac:dyDescent="0.3">
      <c r="A8492" s="21">
        <v>62533</v>
      </c>
      <c r="B8492" s="22" t="s">
        <v>9206</v>
      </c>
      <c r="C8492" s="22" t="s">
        <v>1333</v>
      </c>
      <c r="D8492" s="27" t="s">
        <v>9159</v>
      </c>
      <c r="E8492" s="24" t="s">
        <v>861</v>
      </c>
      <c r="F8492" s="25" t="s">
        <v>4613</v>
      </c>
      <c r="G8492" s="22" t="s">
        <v>862</v>
      </c>
      <c r="H8492" s="26">
        <v>1081500</v>
      </c>
      <c r="I8492" s="28"/>
      <c r="J8492" s="26">
        <v>86520</v>
      </c>
      <c r="K8492" s="26">
        <v>1168020</v>
      </c>
      <c r="L8492" s="22" t="s">
        <v>1336</v>
      </c>
      <c r="M8492" s="22"/>
      <c r="N8492">
        <f t="shared" si="500"/>
        <v>54292</v>
      </c>
      <c r="O8492" t="e">
        <f>+VLOOKUP(N8492,'Thanh toán '!O$8:P$8099,2,0)</f>
        <v>#N/A</v>
      </c>
      <c r="P8492" t="e">
        <f t="shared" si="501"/>
        <v>#N/A</v>
      </c>
      <c r="Q8492" s="30" t="e">
        <f t="shared" si="502"/>
        <v>#N/A</v>
      </c>
    </row>
    <row r="8493" spans="1:17" hidden="1" x14ac:dyDescent="0.3">
      <c r="A8493" s="21">
        <v>62534</v>
      </c>
      <c r="B8493" s="22" t="s">
        <v>9207</v>
      </c>
      <c r="C8493" s="22" t="s">
        <v>1333</v>
      </c>
      <c r="D8493" s="27" t="s">
        <v>9159</v>
      </c>
      <c r="E8493" s="24" t="s">
        <v>89</v>
      </c>
      <c r="F8493" s="25" t="s">
        <v>5030</v>
      </c>
      <c r="G8493" s="22" t="s">
        <v>90</v>
      </c>
      <c r="H8493" s="26">
        <v>2163000</v>
      </c>
      <c r="I8493" s="28"/>
      <c r="J8493" s="26">
        <v>173040</v>
      </c>
      <c r="K8493" s="26">
        <v>2336040</v>
      </c>
      <c r="L8493" s="22" t="s">
        <v>1336</v>
      </c>
      <c r="M8493" s="22"/>
      <c r="N8493">
        <f t="shared" si="500"/>
        <v>54293</v>
      </c>
      <c r="O8493" t="e">
        <f>+VLOOKUP(N8493,'Thanh toán '!O$8:P$8099,2,0)</f>
        <v>#N/A</v>
      </c>
      <c r="P8493" t="e">
        <f t="shared" si="501"/>
        <v>#N/A</v>
      </c>
      <c r="Q8493" s="30" t="e">
        <f t="shared" si="502"/>
        <v>#N/A</v>
      </c>
    </row>
    <row r="8494" spans="1:17" hidden="1" x14ac:dyDescent="0.3">
      <c r="A8494" s="21">
        <v>62535</v>
      </c>
      <c r="B8494" s="22" t="s">
        <v>9208</v>
      </c>
      <c r="C8494" s="22" t="s">
        <v>1333</v>
      </c>
      <c r="D8494" s="27" t="s">
        <v>9159</v>
      </c>
      <c r="E8494" s="24" t="s">
        <v>228</v>
      </c>
      <c r="F8494" s="25" t="s">
        <v>5118</v>
      </c>
      <c r="G8494" s="22" t="s">
        <v>229</v>
      </c>
      <c r="H8494" s="26">
        <v>1081500</v>
      </c>
      <c r="I8494" s="28"/>
      <c r="J8494" s="26">
        <v>86520</v>
      </c>
      <c r="K8494" s="26">
        <v>1168020</v>
      </c>
      <c r="L8494" s="22" t="s">
        <v>1336</v>
      </c>
      <c r="M8494" s="22"/>
      <c r="N8494">
        <f t="shared" si="500"/>
        <v>54294</v>
      </c>
      <c r="O8494" t="e">
        <f>+VLOOKUP(N8494,'Thanh toán '!O$8:P$8099,2,0)</f>
        <v>#N/A</v>
      </c>
      <c r="P8494" t="e">
        <f t="shared" si="501"/>
        <v>#N/A</v>
      </c>
      <c r="Q8494" s="30" t="e">
        <f t="shared" si="502"/>
        <v>#N/A</v>
      </c>
    </row>
    <row r="8495" spans="1:17" ht="26.3" hidden="1" x14ac:dyDescent="0.3">
      <c r="A8495" s="21">
        <v>62536</v>
      </c>
      <c r="B8495" s="22" t="s">
        <v>9209</v>
      </c>
      <c r="C8495" s="22" t="s">
        <v>1333</v>
      </c>
      <c r="D8495" s="27" t="s">
        <v>9159</v>
      </c>
      <c r="E8495" s="24" t="s">
        <v>4809</v>
      </c>
      <c r="F8495" s="25" t="s">
        <v>4810</v>
      </c>
      <c r="G8495" s="22" t="s">
        <v>812</v>
      </c>
      <c r="H8495" s="26">
        <v>2163000</v>
      </c>
      <c r="I8495" s="28"/>
      <c r="J8495" s="26">
        <v>173040</v>
      </c>
      <c r="K8495" s="26">
        <v>2336040</v>
      </c>
      <c r="L8495" s="22" t="s">
        <v>1336</v>
      </c>
      <c r="M8495" s="22"/>
      <c r="N8495">
        <f t="shared" si="500"/>
        <v>54295</v>
      </c>
      <c r="O8495" t="e">
        <f>+VLOOKUP(N8495,'Thanh toán '!O$8:P$8099,2,0)</f>
        <v>#N/A</v>
      </c>
      <c r="P8495" t="e">
        <f t="shared" si="501"/>
        <v>#N/A</v>
      </c>
      <c r="Q8495" s="30" t="e">
        <f t="shared" si="502"/>
        <v>#N/A</v>
      </c>
    </row>
    <row r="8496" spans="1:17" hidden="1" x14ac:dyDescent="0.3">
      <c r="A8496" s="21">
        <v>62537</v>
      </c>
      <c r="B8496" s="22" t="s">
        <v>9210</v>
      </c>
      <c r="C8496" s="22" t="s">
        <v>1333</v>
      </c>
      <c r="D8496" s="27" t="s">
        <v>9159</v>
      </c>
      <c r="E8496" s="24" t="s">
        <v>4612</v>
      </c>
      <c r="F8496" s="25" t="s">
        <v>4613</v>
      </c>
      <c r="G8496" s="22" t="s">
        <v>39</v>
      </c>
      <c r="H8496" s="26">
        <v>1272600</v>
      </c>
      <c r="I8496" s="28"/>
      <c r="J8496" s="26">
        <v>101808</v>
      </c>
      <c r="K8496" s="26">
        <v>1374408</v>
      </c>
      <c r="L8496" s="22" t="s">
        <v>1336</v>
      </c>
      <c r="M8496" s="22"/>
      <c r="N8496">
        <f t="shared" si="500"/>
        <v>54296</v>
      </c>
      <c r="O8496" t="e">
        <f>+VLOOKUP(N8496,'Thanh toán '!O$8:P$8099,2,0)</f>
        <v>#N/A</v>
      </c>
      <c r="P8496" t="e">
        <f t="shared" si="501"/>
        <v>#N/A</v>
      </c>
      <c r="Q8496" s="30" t="e">
        <f t="shared" si="502"/>
        <v>#N/A</v>
      </c>
    </row>
    <row r="8497" spans="1:17" ht="26.3" hidden="1" x14ac:dyDescent="0.3">
      <c r="A8497" s="21">
        <v>62538</v>
      </c>
      <c r="B8497" s="22" t="s">
        <v>9211</v>
      </c>
      <c r="C8497" s="22" t="s">
        <v>1333</v>
      </c>
      <c r="D8497" s="27" t="s">
        <v>9159</v>
      </c>
      <c r="E8497" s="24" t="s">
        <v>9212</v>
      </c>
      <c r="F8497" s="25" t="s">
        <v>9213</v>
      </c>
      <c r="G8497" s="22" t="s">
        <v>9214</v>
      </c>
      <c r="H8497" s="26">
        <v>1081500</v>
      </c>
      <c r="I8497" s="28"/>
      <c r="J8497" s="26">
        <v>86520</v>
      </c>
      <c r="K8497" s="26">
        <v>1168020</v>
      </c>
      <c r="L8497" s="22" t="s">
        <v>1336</v>
      </c>
      <c r="M8497" s="22"/>
      <c r="N8497">
        <f t="shared" si="500"/>
        <v>54297</v>
      </c>
      <c r="O8497" t="e">
        <f>+VLOOKUP(N8497,'Thanh toán '!O$8:P$8099,2,0)</f>
        <v>#N/A</v>
      </c>
      <c r="P8497" t="e">
        <f t="shared" si="501"/>
        <v>#N/A</v>
      </c>
      <c r="Q8497" s="30" t="e">
        <f t="shared" si="502"/>
        <v>#N/A</v>
      </c>
    </row>
    <row r="8498" spans="1:17" hidden="1" x14ac:dyDescent="0.3">
      <c r="A8498" s="21">
        <v>62539</v>
      </c>
      <c r="B8498" s="22" t="s">
        <v>9215</v>
      </c>
      <c r="C8498" s="22" t="s">
        <v>1333</v>
      </c>
      <c r="D8498" s="27" t="s">
        <v>9159</v>
      </c>
      <c r="E8498" s="24" t="s">
        <v>4612</v>
      </c>
      <c r="F8498" s="25" t="s">
        <v>4613</v>
      </c>
      <c r="G8498" s="22" t="s">
        <v>39</v>
      </c>
      <c r="H8498" s="26">
        <v>1081500</v>
      </c>
      <c r="I8498" s="28"/>
      <c r="J8498" s="26">
        <v>86520</v>
      </c>
      <c r="K8498" s="26">
        <v>1168020</v>
      </c>
      <c r="L8498" s="22" t="s">
        <v>1336</v>
      </c>
      <c r="M8498" s="22"/>
      <c r="N8498">
        <f t="shared" si="500"/>
        <v>54298</v>
      </c>
      <c r="O8498" t="e">
        <f>+VLOOKUP(N8498,'Thanh toán '!O$8:P$8099,2,0)</f>
        <v>#N/A</v>
      </c>
      <c r="P8498" t="e">
        <f t="shared" si="501"/>
        <v>#N/A</v>
      </c>
      <c r="Q8498" s="30" t="e">
        <f t="shared" si="502"/>
        <v>#N/A</v>
      </c>
    </row>
    <row r="8499" spans="1:17" hidden="1" x14ac:dyDescent="0.3">
      <c r="A8499" s="21">
        <v>62540</v>
      </c>
      <c r="B8499" s="22" t="s">
        <v>9216</v>
      </c>
      <c r="C8499" s="22" t="s">
        <v>1333</v>
      </c>
      <c r="D8499" s="27" t="s">
        <v>9159</v>
      </c>
      <c r="E8499" s="24" t="s">
        <v>4612</v>
      </c>
      <c r="F8499" s="25" t="s">
        <v>4613</v>
      </c>
      <c r="G8499" s="22" t="s">
        <v>39</v>
      </c>
      <c r="H8499" s="26">
        <v>648900</v>
      </c>
      <c r="I8499" s="28"/>
      <c r="J8499" s="26">
        <v>51912</v>
      </c>
      <c r="K8499" s="26">
        <v>700812</v>
      </c>
      <c r="L8499" s="22" t="s">
        <v>1336</v>
      </c>
      <c r="M8499" s="22"/>
      <c r="N8499">
        <f t="shared" si="500"/>
        <v>54299</v>
      </c>
      <c r="O8499" t="e">
        <f>+VLOOKUP(N8499,'Thanh toán '!O$8:P$8099,2,0)</f>
        <v>#N/A</v>
      </c>
      <c r="P8499" t="e">
        <f t="shared" si="501"/>
        <v>#N/A</v>
      </c>
      <c r="Q8499" s="30" t="e">
        <f t="shared" si="502"/>
        <v>#N/A</v>
      </c>
    </row>
    <row r="8500" spans="1:17" hidden="1" x14ac:dyDescent="0.3">
      <c r="A8500" s="21">
        <v>62541</v>
      </c>
      <c r="B8500" s="22" t="s">
        <v>9217</v>
      </c>
      <c r="C8500" s="22" t="s">
        <v>1333</v>
      </c>
      <c r="D8500" s="27" t="s">
        <v>9159</v>
      </c>
      <c r="E8500" s="24" t="s">
        <v>4612</v>
      </c>
      <c r="F8500" s="25" t="s">
        <v>4613</v>
      </c>
      <c r="G8500" s="22" t="s">
        <v>39</v>
      </c>
      <c r="H8500" s="26">
        <v>1297800</v>
      </c>
      <c r="I8500" s="28"/>
      <c r="J8500" s="26">
        <v>103824</v>
      </c>
      <c r="K8500" s="26">
        <v>1401624</v>
      </c>
      <c r="L8500" s="22" t="s">
        <v>1336</v>
      </c>
      <c r="M8500" s="22"/>
      <c r="N8500">
        <f t="shared" si="500"/>
        <v>54300</v>
      </c>
      <c r="O8500" t="e">
        <f>+VLOOKUP(N8500,'Thanh toán '!O$8:P$8099,2,0)</f>
        <v>#N/A</v>
      </c>
      <c r="P8500" t="e">
        <f t="shared" si="501"/>
        <v>#N/A</v>
      </c>
      <c r="Q8500" s="30" t="e">
        <f t="shared" si="502"/>
        <v>#N/A</v>
      </c>
    </row>
    <row r="8501" spans="1:17" hidden="1" x14ac:dyDescent="0.3">
      <c r="A8501" s="21">
        <v>62544</v>
      </c>
      <c r="B8501" s="22" t="s">
        <v>9218</v>
      </c>
      <c r="C8501" s="22" t="s">
        <v>1333</v>
      </c>
      <c r="D8501" s="27" t="s">
        <v>9159</v>
      </c>
      <c r="E8501" s="24" t="s">
        <v>6085</v>
      </c>
      <c r="F8501" s="25" t="s">
        <v>6086</v>
      </c>
      <c r="G8501" s="22" t="s">
        <v>1094</v>
      </c>
      <c r="H8501" s="26">
        <v>1081500</v>
      </c>
      <c r="I8501" s="28"/>
      <c r="J8501" s="26">
        <v>86520</v>
      </c>
      <c r="K8501" s="26">
        <v>1168020</v>
      </c>
      <c r="L8501" s="22" t="s">
        <v>1336</v>
      </c>
      <c r="M8501" s="22"/>
      <c r="N8501">
        <f t="shared" si="500"/>
        <v>54303</v>
      </c>
      <c r="O8501" t="e">
        <f>+VLOOKUP(N8501,'Thanh toán '!O$8:P$8099,2,0)</f>
        <v>#N/A</v>
      </c>
      <c r="P8501" t="e">
        <f t="shared" si="501"/>
        <v>#N/A</v>
      </c>
      <c r="Q8501" s="30" t="e">
        <f t="shared" si="502"/>
        <v>#N/A</v>
      </c>
    </row>
    <row r="8502" spans="1:17" hidden="1" x14ac:dyDescent="0.3">
      <c r="A8502" s="21">
        <v>62545</v>
      </c>
      <c r="B8502" s="22" t="s">
        <v>9219</v>
      </c>
      <c r="C8502" s="22" t="s">
        <v>1333</v>
      </c>
      <c r="D8502" s="27" t="s">
        <v>9159</v>
      </c>
      <c r="E8502" s="24" t="s">
        <v>5495</v>
      </c>
      <c r="F8502" s="25" t="s">
        <v>5496</v>
      </c>
      <c r="G8502" s="22" t="s">
        <v>311</v>
      </c>
      <c r="H8502" s="26">
        <v>2163000</v>
      </c>
      <c r="I8502" s="28"/>
      <c r="J8502" s="26">
        <v>173040</v>
      </c>
      <c r="K8502" s="26">
        <v>2336040</v>
      </c>
      <c r="L8502" s="22" t="s">
        <v>1336</v>
      </c>
      <c r="M8502" s="22"/>
      <c r="N8502">
        <f t="shared" si="500"/>
        <v>54304</v>
      </c>
      <c r="O8502" t="e">
        <f>+VLOOKUP(N8502,'Thanh toán '!O$8:P$8099,2,0)</f>
        <v>#N/A</v>
      </c>
      <c r="P8502" t="e">
        <f t="shared" si="501"/>
        <v>#N/A</v>
      </c>
      <c r="Q8502" s="30" t="e">
        <f t="shared" si="502"/>
        <v>#N/A</v>
      </c>
    </row>
    <row r="8503" spans="1:17" hidden="1" x14ac:dyDescent="0.3">
      <c r="A8503" s="21">
        <v>62546</v>
      </c>
      <c r="B8503" s="22" t="s">
        <v>9220</v>
      </c>
      <c r="C8503" s="22" t="s">
        <v>1333</v>
      </c>
      <c r="D8503" s="27" t="s">
        <v>9159</v>
      </c>
      <c r="E8503" s="24" t="s">
        <v>5495</v>
      </c>
      <c r="F8503" s="25" t="s">
        <v>5496</v>
      </c>
      <c r="G8503" s="22" t="s">
        <v>311</v>
      </c>
      <c r="H8503" s="26">
        <v>3035550</v>
      </c>
      <c r="I8503" s="28"/>
      <c r="J8503" s="26">
        <v>242844</v>
      </c>
      <c r="K8503" s="26">
        <v>3278394</v>
      </c>
      <c r="L8503" s="22" t="s">
        <v>1336</v>
      </c>
      <c r="M8503" s="22"/>
      <c r="N8503">
        <f t="shared" si="500"/>
        <v>54305</v>
      </c>
      <c r="O8503" t="e">
        <f>+VLOOKUP(N8503,'Thanh toán '!O$8:P$8099,2,0)</f>
        <v>#N/A</v>
      </c>
      <c r="P8503" t="e">
        <f t="shared" si="501"/>
        <v>#N/A</v>
      </c>
      <c r="Q8503" s="30" t="e">
        <f t="shared" si="502"/>
        <v>#N/A</v>
      </c>
    </row>
    <row r="8504" spans="1:17" hidden="1" x14ac:dyDescent="0.3">
      <c r="A8504" s="21">
        <v>62547</v>
      </c>
      <c r="B8504" s="22" t="s">
        <v>9221</v>
      </c>
      <c r="C8504" s="22" t="s">
        <v>1333</v>
      </c>
      <c r="D8504" s="27" t="s">
        <v>9159</v>
      </c>
      <c r="E8504" s="24" t="s">
        <v>5498</v>
      </c>
      <c r="F8504" s="25" t="s">
        <v>5499</v>
      </c>
      <c r="G8504" s="22" t="s">
        <v>16</v>
      </c>
      <c r="H8504" s="26">
        <v>2672250</v>
      </c>
      <c r="I8504" s="28"/>
      <c r="J8504" s="26">
        <v>213780</v>
      </c>
      <c r="K8504" s="26">
        <v>2886030</v>
      </c>
      <c r="L8504" s="22" t="s">
        <v>1336</v>
      </c>
      <c r="M8504" s="22"/>
      <c r="N8504">
        <f t="shared" si="500"/>
        <v>54306</v>
      </c>
      <c r="O8504" t="e">
        <f>+VLOOKUP(N8504,'Thanh toán '!O$8:P$8099,2,0)</f>
        <v>#N/A</v>
      </c>
      <c r="P8504" t="e">
        <f t="shared" si="501"/>
        <v>#N/A</v>
      </c>
      <c r="Q8504" s="30" t="e">
        <f t="shared" si="502"/>
        <v>#N/A</v>
      </c>
    </row>
    <row r="8505" spans="1:17" hidden="1" x14ac:dyDescent="0.3">
      <c r="A8505" s="21">
        <v>62548</v>
      </c>
      <c r="B8505" s="22" t="s">
        <v>9222</v>
      </c>
      <c r="C8505" s="22" t="s">
        <v>1333</v>
      </c>
      <c r="D8505" s="27" t="s">
        <v>9159</v>
      </c>
      <c r="E8505" s="24" t="s">
        <v>6082</v>
      </c>
      <c r="F8505" s="25" t="s">
        <v>6083</v>
      </c>
      <c r="G8505" s="22" t="s">
        <v>422</v>
      </c>
      <c r="H8505" s="26">
        <v>2163000</v>
      </c>
      <c r="I8505" s="28"/>
      <c r="J8505" s="26">
        <v>173040</v>
      </c>
      <c r="K8505" s="26">
        <v>2336040</v>
      </c>
      <c r="L8505" s="22" t="s">
        <v>1336</v>
      </c>
      <c r="M8505" s="22"/>
      <c r="N8505">
        <f t="shared" si="500"/>
        <v>54307</v>
      </c>
      <c r="O8505" t="e">
        <f>+VLOOKUP(N8505,'Thanh toán '!O$8:P$8099,2,0)</f>
        <v>#N/A</v>
      </c>
      <c r="P8505" t="e">
        <f t="shared" si="501"/>
        <v>#N/A</v>
      </c>
      <c r="Q8505" s="30" t="e">
        <f t="shared" si="502"/>
        <v>#N/A</v>
      </c>
    </row>
    <row r="8506" spans="1:17" hidden="1" x14ac:dyDescent="0.3">
      <c r="A8506" s="21">
        <v>62549</v>
      </c>
      <c r="B8506" s="22" t="s">
        <v>9223</v>
      </c>
      <c r="C8506" s="22" t="s">
        <v>1333</v>
      </c>
      <c r="D8506" s="27" t="s">
        <v>9159</v>
      </c>
      <c r="E8506" s="24" t="s">
        <v>5760</v>
      </c>
      <c r="F8506" s="25" t="s">
        <v>5761</v>
      </c>
      <c r="G8506" s="22" t="s">
        <v>2868</v>
      </c>
      <c r="H8506" s="26">
        <v>1081500</v>
      </c>
      <c r="I8506" s="28"/>
      <c r="J8506" s="26">
        <v>86520</v>
      </c>
      <c r="K8506" s="26">
        <v>1168020</v>
      </c>
      <c r="L8506" s="22" t="s">
        <v>1336</v>
      </c>
      <c r="M8506" s="22"/>
      <c r="N8506">
        <f t="shared" si="500"/>
        <v>54308</v>
      </c>
      <c r="O8506" t="e">
        <f>+VLOOKUP(N8506,'Thanh toán '!O$8:P$8099,2,0)</f>
        <v>#N/A</v>
      </c>
      <c r="P8506" t="e">
        <f t="shared" si="501"/>
        <v>#N/A</v>
      </c>
      <c r="Q8506" s="30" t="e">
        <f t="shared" si="502"/>
        <v>#N/A</v>
      </c>
    </row>
    <row r="8507" spans="1:17" hidden="1" x14ac:dyDescent="0.3">
      <c r="A8507" s="21">
        <v>62550</v>
      </c>
      <c r="B8507" s="22" t="s">
        <v>9224</v>
      </c>
      <c r="C8507" s="22" t="s">
        <v>1333</v>
      </c>
      <c r="D8507" s="27" t="s">
        <v>9159</v>
      </c>
      <c r="E8507" s="24" t="s">
        <v>5385</v>
      </c>
      <c r="F8507" s="25" t="s">
        <v>5386</v>
      </c>
      <c r="G8507" s="22" t="s">
        <v>325</v>
      </c>
      <c r="H8507" s="26">
        <v>1081500</v>
      </c>
      <c r="I8507" s="28"/>
      <c r="J8507" s="26">
        <v>86520</v>
      </c>
      <c r="K8507" s="26">
        <v>1168020</v>
      </c>
      <c r="L8507" s="22" t="s">
        <v>1336</v>
      </c>
      <c r="M8507" s="22"/>
      <c r="N8507">
        <f t="shared" si="500"/>
        <v>54309</v>
      </c>
      <c r="O8507" t="e">
        <f>+VLOOKUP(N8507,'Thanh toán '!O$8:P$8099,2,0)</f>
        <v>#N/A</v>
      </c>
      <c r="P8507" t="e">
        <f t="shared" si="501"/>
        <v>#N/A</v>
      </c>
      <c r="Q8507" s="30" t="e">
        <f t="shared" si="502"/>
        <v>#N/A</v>
      </c>
    </row>
    <row r="8508" spans="1:17" ht="26.3" hidden="1" x14ac:dyDescent="0.3">
      <c r="A8508" s="21">
        <v>62551</v>
      </c>
      <c r="B8508" s="22" t="s">
        <v>9225</v>
      </c>
      <c r="C8508" s="22" t="s">
        <v>1333</v>
      </c>
      <c r="D8508" s="27" t="s">
        <v>9159</v>
      </c>
      <c r="E8508" s="24" t="s">
        <v>4753</v>
      </c>
      <c r="F8508" s="25" t="s">
        <v>4754</v>
      </c>
      <c r="G8508" s="22" t="s">
        <v>1453</v>
      </c>
      <c r="H8508" s="26">
        <v>2247770</v>
      </c>
      <c r="I8508" s="28"/>
      <c r="J8508" s="26">
        <v>179822</v>
      </c>
      <c r="K8508" s="26">
        <v>2427592</v>
      </c>
      <c r="L8508" s="22" t="s">
        <v>1336</v>
      </c>
      <c r="M8508" s="22"/>
      <c r="N8508">
        <f t="shared" si="500"/>
        <v>54310</v>
      </c>
      <c r="O8508" t="e">
        <f>+VLOOKUP(N8508,'Thanh toán '!O$8:P$8099,2,0)</f>
        <v>#N/A</v>
      </c>
      <c r="P8508" t="e">
        <f t="shared" si="501"/>
        <v>#N/A</v>
      </c>
      <c r="Q8508" s="30" t="e">
        <f t="shared" si="502"/>
        <v>#N/A</v>
      </c>
    </row>
    <row r="8509" spans="1:17" ht="26.3" hidden="1" x14ac:dyDescent="0.3">
      <c r="A8509" s="21">
        <v>62552</v>
      </c>
      <c r="B8509" s="22" t="s">
        <v>9226</v>
      </c>
      <c r="C8509" s="22" t="s">
        <v>1333</v>
      </c>
      <c r="D8509" s="27" t="s">
        <v>9159</v>
      </c>
      <c r="E8509" s="24" t="s">
        <v>4753</v>
      </c>
      <c r="F8509" s="25" t="s">
        <v>4754</v>
      </c>
      <c r="G8509" s="22" t="s">
        <v>1453</v>
      </c>
      <c r="H8509" s="26">
        <v>2163000</v>
      </c>
      <c r="I8509" s="28"/>
      <c r="J8509" s="26">
        <v>173040</v>
      </c>
      <c r="K8509" s="26">
        <v>2336040</v>
      </c>
      <c r="L8509" s="22" t="s">
        <v>1336</v>
      </c>
      <c r="M8509" s="22"/>
      <c r="N8509">
        <f t="shared" si="500"/>
        <v>54311</v>
      </c>
      <c r="O8509" t="e">
        <f>+VLOOKUP(N8509,'Thanh toán '!O$8:P$8099,2,0)</f>
        <v>#N/A</v>
      </c>
      <c r="P8509" t="e">
        <f t="shared" si="501"/>
        <v>#N/A</v>
      </c>
      <c r="Q8509" s="30" t="e">
        <f t="shared" si="502"/>
        <v>#N/A</v>
      </c>
    </row>
    <row r="8510" spans="1:17" ht="26.3" hidden="1" x14ac:dyDescent="0.3">
      <c r="A8510" s="21">
        <v>62553</v>
      </c>
      <c r="B8510" s="22" t="s">
        <v>9227</v>
      </c>
      <c r="C8510" s="22" t="s">
        <v>1333</v>
      </c>
      <c r="D8510" s="27" t="s">
        <v>9159</v>
      </c>
      <c r="E8510" s="24" t="s">
        <v>9228</v>
      </c>
      <c r="F8510" s="25" t="s">
        <v>9229</v>
      </c>
      <c r="G8510" s="22" t="s">
        <v>9230</v>
      </c>
      <c r="H8510" s="26">
        <v>2163000</v>
      </c>
      <c r="I8510" s="28"/>
      <c r="J8510" s="26">
        <v>173040</v>
      </c>
      <c r="K8510" s="26">
        <v>2336040</v>
      </c>
      <c r="L8510" s="22" t="s">
        <v>1336</v>
      </c>
      <c r="M8510" s="22"/>
      <c r="N8510">
        <f t="shared" si="500"/>
        <v>54312</v>
      </c>
      <c r="O8510" t="e">
        <f>+VLOOKUP(N8510,'Thanh toán '!O$8:P$8099,2,0)</f>
        <v>#N/A</v>
      </c>
      <c r="P8510" t="e">
        <f t="shared" si="501"/>
        <v>#N/A</v>
      </c>
      <c r="Q8510" s="30" t="e">
        <f t="shared" si="502"/>
        <v>#N/A</v>
      </c>
    </row>
    <row r="8511" spans="1:17" ht="26.3" hidden="1" x14ac:dyDescent="0.3">
      <c r="A8511" s="21">
        <v>62554</v>
      </c>
      <c r="B8511" s="22" t="s">
        <v>9231</v>
      </c>
      <c r="C8511" s="22" t="s">
        <v>1333</v>
      </c>
      <c r="D8511" s="27" t="s">
        <v>9159</v>
      </c>
      <c r="E8511" s="24" t="s">
        <v>9232</v>
      </c>
      <c r="F8511" s="25" t="s">
        <v>9233</v>
      </c>
      <c r="G8511" s="22" t="s">
        <v>9234</v>
      </c>
      <c r="H8511" s="26">
        <v>1081500</v>
      </c>
      <c r="I8511" s="28"/>
      <c r="J8511" s="26">
        <v>86520</v>
      </c>
      <c r="K8511" s="26">
        <v>1168020</v>
      </c>
      <c r="L8511" s="22" t="s">
        <v>1336</v>
      </c>
      <c r="M8511" s="22"/>
      <c r="N8511">
        <f t="shared" si="500"/>
        <v>54313</v>
      </c>
      <c r="O8511" t="e">
        <f>+VLOOKUP(N8511,'Thanh toán '!O$8:P$8099,2,0)</f>
        <v>#N/A</v>
      </c>
      <c r="P8511" t="e">
        <f t="shared" si="501"/>
        <v>#N/A</v>
      </c>
      <c r="Q8511" s="30" t="e">
        <f t="shared" si="502"/>
        <v>#N/A</v>
      </c>
    </row>
    <row r="8512" spans="1:17" ht="26.3" hidden="1" x14ac:dyDescent="0.3">
      <c r="A8512" s="21">
        <v>62555</v>
      </c>
      <c r="B8512" s="22" t="s">
        <v>9235</v>
      </c>
      <c r="C8512" s="22" t="s">
        <v>1333</v>
      </c>
      <c r="D8512" s="27" t="s">
        <v>9159</v>
      </c>
      <c r="E8512" s="24" t="s">
        <v>4660</v>
      </c>
      <c r="F8512" s="25" t="s">
        <v>5644</v>
      </c>
      <c r="G8512" s="22" t="s">
        <v>24</v>
      </c>
      <c r="H8512" s="26">
        <v>2452998</v>
      </c>
      <c r="I8512" s="28"/>
      <c r="J8512" s="26">
        <v>196240</v>
      </c>
      <c r="K8512" s="26">
        <v>2649238</v>
      </c>
      <c r="L8512" s="22" t="s">
        <v>1336</v>
      </c>
      <c r="M8512" s="22"/>
      <c r="N8512">
        <f t="shared" si="500"/>
        <v>54314</v>
      </c>
      <c r="O8512" t="e">
        <f>+VLOOKUP(N8512,'Thanh toán '!O$8:P$8099,2,0)</f>
        <v>#N/A</v>
      </c>
      <c r="P8512" t="e">
        <f t="shared" si="501"/>
        <v>#N/A</v>
      </c>
      <c r="Q8512" s="30" t="e">
        <f t="shared" si="502"/>
        <v>#N/A</v>
      </c>
    </row>
    <row r="8513" spans="1:17" hidden="1" x14ac:dyDescent="0.3">
      <c r="A8513" s="21">
        <v>62556</v>
      </c>
      <c r="B8513" s="22" t="s">
        <v>9236</v>
      </c>
      <c r="C8513" s="22" t="s">
        <v>1333</v>
      </c>
      <c r="D8513" s="27" t="s">
        <v>9237</v>
      </c>
      <c r="E8513" s="24" t="s">
        <v>5893</v>
      </c>
      <c r="F8513" s="25" t="s">
        <v>2770</v>
      </c>
      <c r="G8513" s="22" t="s">
        <v>2771</v>
      </c>
      <c r="H8513" s="26">
        <v>3223500</v>
      </c>
      <c r="I8513" s="28"/>
      <c r="J8513" s="26">
        <v>257880</v>
      </c>
      <c r="K8513" s="26">
        <v>3481380</v>
      </c>
      <c r="L8513" s="22" t="s">
        <v>1336</v>
      </c>
      <c r="M8513" s="22"/>
      <c r="N8513">
        <f t="shared" si="500"/>
        <v>54315</v>
      </c>
      <c r="O8513" t="e">
        <f>+VLOOKUP(N8513,'Thanh toán '!O$8:P$8099,2,0)</f>
        <v>#N/A</v>
      </c>
      <c r="P8513" t="e">
        <f t="shared" si="501"/>
        <v>#N/A</v>
      </c>
      <c r="Q8513" s="30" t="e">
        <f t="shared" si="502"/>
        <v>#N/A</v>
      </c>
    </row>
    <row r="8514" spans="1:17" ht="26.3" hidden="1" x14ac:dyDescent="0.3">
      <c r="A8514" s="21">
        <v>62557</v>
      </c>
      <c r="B8514" s="22" t="s">
        <v>9238</v>
      </c>
      <c r="C8514" s="22" t="s">
        <v>1333</v>
      </c>
      <c r="D8514" s="27" t="s">
        <v>9237</v>
      </c>
      <c r="E8514" s="24" t="s">
        <v>218</v>
      </c>
      <c r="F8514" s="25" t="s">
        <v>1667</v>
      </c>
      <c r="G8514" s="22" t="s">
        <v>219</v>
      </c>
      <c r="H8514" s="26">
        <v>1632750</v>
      </c>
      <c r="I8514" s="28"/>
      <c r="J8514" s="26">
        <v>130620</v>
      </c>
      <c r="K8514" s="26">
        <v>1763370</v>
      </c>
      <c r="L8514" s="22" t="s">
        <v>1336</v>
      </c>
      <c r="M8514" s="22"/>
      <c r="N8514">
        <f t="shared" si="500"/>
        <v>54316</v>
      </c>
      <c r="O8514" t="e">
        <f>+VLOOKUP(N8514,'Thanh toán '!O$8:P$8099,2,0)</f>
        <v>#N/A</v>
      </c>
      <c r="P8514" t="e">
        <f t="shared" si="501"/>
        <v>#N/A</v>
      </c>
      <c r="Q8514" s="30" t="e">
        <f t="shared" si="502"/>
        <v>#N/A</v>
      </c>
    </row>
    <row r="8515" spans="1:17" hidden="1" x14ac:dyDescent="0.3">
      <c r="A8515" s="21">
        <v>62558</v>
      </c>
      <c r="B8515" s="22" t="s">
        <v>9239</v>
      </c>
      <c r="C8515" s="22" t="s">
        <v>1333</v>
      </c>
      <c r="D8515" s="27" t="s">
        <v>9237</v>
      </c>
      <c r="E8515" s="24" t="s">
        <v>50</v>
      </c>
      <c r="F8515" s="25" t="s">
        <v>5314</v>
      </c>
      <c r="G8515" s="22" t="s">
        <v>51</v>
      </c>
      <c r="H8515" s="26">
        <v>5386500</v>
      </c>
      <c r="I8515" s="28"/>
      <c r="J8515" s="26">
        <v>430920</v>
      </c>
      <c r="K8515" s="26">
        <v>5817420</v>
      </c>
      <c r="L8515" s="22" t="s">
        <v>1336</v>
      </c>
      <c r="M8515" s="22"/>
      <c r="N8515">
        <f t="shared" si="500"/>
        <v>54317</v>
      </c>
      <c r="O8515" t="e">
        <f>+VLOOKUP(N8515,'Thanh toán '!O$8:P$8099,2,0)</f>
        <v>#N/A</v>
      </c>
      <c r="P8515" t="e">
        <f t="shared" si="501"/>
        <v>#N/A</v>
      </c>
      <c r="Q8515" s="30" t="e">
        <f t="shared" si="502"/>
        <v>#N/A</v>
      </c>
    </row>
    <row r="8516" spans="1:17" hidden="1" x14ac:dyDescent="0.3">
      <c r="A8516" s="21">
        <v>62559</v>
      </c>
      <c r="B8516" s="22" t="s">
        <v>9240</v>
      </c>
      <c r="C8516" s="22" t="s">
        <v>1333</v>
      </c>
      <c r="D8516" s="27" t="s">
        <v>9237</v>
      </c>
      <c r="E8516" s="24" t="s">
        <v>4612</v>
      </c>
      <c r="F8516" s="25" t="s">
        <v>4613</v>
      </c>
      <c r="G8516" s="22" t="s">
        <v>39</v>
      </c>
      <c r="H8516" s="26">
        <v>1081500</v>
      </c>
      <c r="I8516" s="28"/>
      <c r="J8516" s="26">
        <v>86520</v>
      </c>
      <c r="K8516" s="26">
        <v>1168020</v>
      </c>
      <c r="L8516" s="22" t="s">
        <v>1336</v>
      </c>
      <c r="M8516" s="22"/>
      <c r="N8516">
        <f t="shared" si="500"/>
        <v>54318</v>
      </c>
      <c r="O8516" t="e">
        <f>+VLOOKUP(N8516,'Thanh toán '!O$8:P$8099,2,0)</f>
        <v>#N/A</v>
      </c>
      <c r="P8516" t="e">
        <f t="shared" si="501"/>
        <v>#N/A</v>
      </c>
      <c r="Q8516" s="30" t="e">
        <f t="shared" si="502"/>
        <v>#N/A</v>
      </c>
    </row>
    <row r="8517" spans="1:17" hidden="1" x14ac:dyDescent="0.3">
      <c r="A8517" s="21">
        <v>62560</v>
      </c>
      <c r="B8517" s="22" t="s">
        <v>9241</v>
      </c>
      <c r="C8517" s="22" t="s">
        <v>1333</v>
      </c>
      <c r="D8517" s="27" t="s">
        <v>9237</v>
      </c>
      <c r="E8517" s="24" t="s">
        <v>4612</v>
      </c>
      <c r="F8517" s="25" t="s">
        <v>4613</v>
      </c>
      <c r="G8517" s="22" t="s">
        <v>39</v>
      </c>
      <c r="H8517" s="26">
        <v>1102500</v>
      </c>
      <c r="I8517" s="28"/>
      <c r="J8517" s="26">
        <v>88200</v>
      </c>
      <c r="K8517" s="26">
        <v>1190700</v>
      </c>
      <c r="L8517" s="22" t="s">
        <v>1336</v>
      </c>
      <c r="M8517" s="22"/>
      <c r="N8517">
        <f t="shared" si="500"/>
        <v>54319</v>
      </c>
      <c r="O8517" t="e">
        <f>+VLOOKUP(N8517,'Thanh toán '!O$8:P$8099,2,0)</f>
        <v>#N/A</v>
      </c>
      <c r="P8517" t="e">
        <f t="shared" si="501"/>
        <v>#N/A</v>
      </c>
      <c r="Q8517" s="30" t="e">
        <f t="shared" si="502"/>
        <v>#N/A</v>
      </c>
    </row>
    <row r="8518" spans="1:17" hidden="1" x14ac:dyDescent="0.3">
      <c r="A8518" s="21">
        <v>62561</v>
      </c>
      <c r="B8518" s="22" t="s">
        <v>9242</v>
      </c>
      <c r="C8518" s="22" t="s">
        <v>1333</v>
      </c>
      <c r="D8518" s="27" t="s">
        <v>9237</v>
      </c>
      <c r="E8518" s="24" t="s">
        <v>4612</v>
      </c>
      <c r="F8518" s="25" t="s">
        <v>4613</v>
      </c>
      <c r="G8518" s="22" t="s">
        <v>39</v>
      </c>
      <c r="H8518" s="26">
        <v>438860</v>
      </c>
      <c r="I8518" s="28"/>
      <c r="J8518" s="26">
        <v>35109</v>
      </c>
      <c r="K8518" s="26">
        <v>473969</v>
      </c>
      <c r="L8518" s="22" t="s">
        <v>1336</v>
      </c>
      <c r="M8518" s="22"/>
      <c r="N8518">
        <f t="shared" ref="N8518:N8581" si="503">+B8518*1</f>
        <v>54320</v>
      </c>
      <c r="O8518" t="e">
        <f>+VLOOKUP(N8518,'Thanh toán '!O$8:P$8099,2,0)</f>
        <v>#N/A</v>
      </c>
      <c r="P8518" t="e">
        <f t="shared" ref="P8518:P8581" si="504">+O8518</f>
        <v>#N/A</v>
      </c>
      <c r="Q8518" s="30" t="e">
        <f t="shared" si="502"/>
        <v>#N/A</v>
      </c>
    </row>
    <row r="8519" spans="1:17" hidden="1" x14ac:dyDescent="0.3">
      <c r="A8519" s="21">
        <v>62562</v>
      </c>
      <c r="B8519" s="22" t="s">
        <v>9243</v>
      </c>
      <c r="C8519" s="22" t="s">
        <v>1333</v>
      </c>
      <c r="D8519" s="27" t="s">
        <v>9237</v>
      </c>
      <c r="E8519" s="24" t="s">
        <v>4612</v>
      </c>
      <c r="F8519" s="25" t="s">
        <v>4613</v>
      </c>
      <c r="G8519" s="22" t="s">
        <v>39</v>
      </c>
      <c r="H8519" s="26">
        <v>1102500</v>
      </c>
      <c r="I8519" s="28"/>
      <c r="J8519" s="26">
        <v>88200</v>
      </c>
      <c r="K8519" s="26">
        <v>1190700</v>
      </c>
      <c r="L8519" s="22" t="s">
        <v>1336</v>
      </c>
      <c r="M8519" s="22"/>
      <c r="N8519">
        <f t="shared" si="503"/>
        <v>54321</v>
      </c>
      <c r="O8519" t="e">
        <f>+VLOOKUP(N8519,'Thanh toán '!O$8:P$8099,2,0)</f>
        <v>#N/A</v>
      </c>
      <c r="P8519" t="e">
        <f t="shared" si="504"/>
        <v>#N/A</v>
      </c>
      <c r="Q8519" s="30" t="e">
        <f t="shared" si="502"/>
        <v>#N/A</v>
      </c>
    </row>
    <row r="8520" spans="1:17" hidden="1" x14ac:dyDescent="0.3">
      <c r="A8520" s="21">
        <v>62563</v>
      </c>
      <c r="B8520" s="22" t="s">
        <v>9244</v>
      </c>
      <c r="C8520" s="22" t="s">
        <v>1333</v>
      </c>
      <c r="D8520" s="27" t="s">
        <v>9237</v>
      </c>
      <c r="E8520" s="24" t="s">
        <v>4612</v>
      </c>
      <c r="F8520" s="25" t="s">
        <v>4613</v>
      </c>
      <c r="G8520" s="22" t="s">
        <v>39</v>
      </c>
      <c r="H8520" s="26">
        <v>704424</v>
      </c>
      <c r="I8520" s="28"/>
      <c r="J8520" s="26">
        <v>56354</v>
      </c>
      <c r="K8520" s="26">
        <v>760778</v>
      </c>
      <c r="L8520" s="22" t="s">
        <v>1336</v>
      </c>
      <c r="M8520" s="22"/>
      <c r="N8520">
        <f t="shared" si="503"/>
        <v>54322</v>
      </c>
      <c r="O8520" t="e">
        <f>+VLOOKUP(N8520,'Thanh toán '!O$8:P$8099,2,0)</f>
        <v>#N/A</v>
      </c>
      <c r="P8520" t="e">
        <f t="shared" si="504"/>
        <v>#N/A</v>
      </c>
      <c r="Q8520" s="30" t="e">
        <f t="shared" si="502"/>
        <v>#N/A</v>
      </c>
    </row>
    <row r="8521" spans="1:17" ht="26.3" hidden="1" x14ac:dyDescent="0.3">
      <c r="A8521" s="21">
        <v>62564</v>
      </c>
      <c r="B8521" s="22" t="s">
        <v>9245</v>
      </c>
      <c r="C8521" s="22" t="s">
        <v>1333</v>
      </c>
      <c r="D8521" s="27" t="s">
        <v>9237</v>
      </c>
      <c r="E8521" s="24" t="s">
        <v>4726</v>
      </c>
      <c r="F8521" s="25" t="s">
        <v>4727</v>
      </c>
      <c r="G8521" s="22" t="s">
        <v>237</v>
      </c>
      <c r="H8521" s="26">
        <v>2163000</v>
      </c>
      <c r="I8521" s="28"/>
      <c r="J8521" s="26">
        <v>173040</v>
      </c>
      <c r="K8521" s="26">
        <v>2336040</v>
      </c>
      <c r="L8521" s="22" t="s">
        <v>1336</v>
      </c>
      <c r="M8521" s="22"/>
      <c r="N8521">
        <f t="shared" si="503"/>
        <v>54323</v>
      </c>
      <c r="O8521" t="e">
        <f>+VLOOKUP(N8521,'Thanh toán '!O$8:P$8099,2,0)</f>
        <v>#N/A</v>
      </c>
      <c r="P8521" t="e">
        <f t="shared" si="504"/>
        <v>#N/A</v>
      </c>
      <c r="Q8521" s="30" t="e">
        <f t="shared" si="502"/>
        <v>#N/A</v>
      </c>
    </row>
    <row r="8522" spans="1:17" hidden="1" x14ac:dyDescent="0.3">
      <c r="A8522" s="21">
        <v>62565</v>
      </c>
      <c r="B8522" s="22" t="s">
        <v>9246</v>
      </c>
      <c r="C8522" s="22" t="s">
        <v>1333</v>
      </c>
      <c r="D8522" s="27" t="s">
        <v>9237</v>
      </c>
      <c r="E8522" s="24" t="s">
        <v>4612</v>
      </c>
      <c r="F8522" s="25" t="s">
        <v>4613</v>
      </c>
      <c r="G8522" s="22" t="s">
        <v>39</v>
      </c>
      <c r="H8522" s="26">
        <v>2358960</v>
      </c>
      <c r="I8522" s="28"/>
      <c r="J8522" s="26">
        <v>188717</v>
      </c>
      <c r="K8522" s="26">
        <v>2547677</v>
      </c>
      <c r="L8522" s="22" t="s">
        <v>1336</v>
      </c>
      <c r="M8522" s="22"/>
      <c r="N8522">
        <f t="shared" si="503"/>
        <v>54324</v>
      </c>
      <c r="O8522" t="e">
        <f>+VLOOKUP(N8522,'Thanh toán '!O$8:P$8099,2,0)</f>
        <v>#N/A</v>
      </c>
      <c r="P8522" t="e">
        <f t="shared" si="504"/>
        <v>#N/A</v>
      </c>
      <c r="Q8522" s="30" t="e">
        <f t="shared" si="502"/>
        <v>#N/A</v>
      </c>
    </row>
    <row r="8523" spans="1:17" hidden="1" x14ac:dyDescent="0.3">
      <c r="A8523" s="21">
        <v>62566</v>
      </c>
      <c r="B8523" s="22" t="s">
        <v>9247</v>
      </c>
      <c r="C8523" s="22" t="s">
        <v>1333</v>
      </c>
      <c r="D8523" s="27" t="s">
        <v>9237</v>
      </c>
      <c r="E8523" s="24" t="s">
        <v>4612</v>
      </c>
      <c r="F8523" s="25" t="s">
        <v>4613</v>
      </c>
      <c r="G8523" s="22" t="s">
        <v>39</v>
      </c>
      <c r="H8523" s="26">
        <v>1227695</v>
      </c>
      <c r="I8523" s="28"/>
      <c r="J8523" s="26">
        <v>98216</v>
      </c>
      <c r="K8523" s="26">
        <v>1325911</v>
      </c>
      <c r="L8523" s="22" t="s">
        <v>1336</v>
      </c>
      <c r="M8523" s="22"/>
      <c r="N8523">
        <f t="shared" si="503"/>
        <v>54325</v>
      </c>
      <c r="O8523" t="e">
        <f>+VLOOKUP(N8523,'Thanh toán '!O$8:P$8099,2,0)</f>
        <v>#N/A</v>
      </c>
      <c r="P8523" t="e">
        <f t="shared" si="504"/>
        <v>#N/A</v>
      </c>
      <c r="Q8523" s="30" t="e">
        <f t="shared" si="502"/>
        <v>#N/A</v>
      </c>
    </row>
    <row r="8524" spans="1:17" hidden="1" x14ac:dyDescent="0.3">
      <c r="A8524" s="21">
        <v>62567</v>
      </c>
      <c r="B8524" s="22" t="s">
        <v>9248</v>
      </c>
      <c r="C8524" s="22" t="s">
        <v>1333</v>
      </c>
      <c r="D8524" s="27" t="s">
        <v>9237</v>
      </c>
      <c r="E8524" s="24" t="s">
        <v>845</v>
      </c>
      <c r="F8524" s="25" t="s">
        <v>1359</v>
      </c>
      <c r="G8524" s="22" t="s">
        <v>79</v>
      </c>
      <c r="H8524" s="26">
        <v>1657627</v>
      </c>
      <c r="I8524" s="28"/>
      <c r="J8524" s="26">
        <v>132610</v>
      </c>
      <c r="K8524" s="26">
        <v>1790237</v>
      </c>
      <c r="L8524" s="22" t="s">
        <v>1336</v>
      </c>
      <c r="M8524" s="22"/>
      <c r="N8524">
        <f t="shared" si="503"/>
        <v>54326</v>
      </c>
      <c r="O8524" t="e">
        <f>+VLOOKUP(N8524,'Thanh toán '!O$8:P$8099,2,0)</f>
        <v>#N/A</v>
      </c>
      <c r="P8524" t="e">
        <f t="shared" si="504"/>
        <v>#N/A</v>
      </c>
      <c r="Q8524" s="30" t="e">
        <f t="shared" si="502"/>
        <v>#N/A</v>
      </c>
    </row>
    <row r="8525" spans="1:17" hidden="1" x14ac:dyDescent="0.3">
      <c r="A8525" s="21">
        <v>62569</v>
      </c>
      <c r="B8525" s="22" t="s">
        <v>9249</v>
      </c>
      <c r="C8525" s="22" t="s">
        <v>1333</v>
      </c>
      <c r="D8525" s="27" t="s">
        <v>9237</v>
      </c>
      <c r="E8525" s="24" t="s">
        <v>164</v>
      </c>
      <c r="F8525" s="25" t="s">
        <v>4723</v>
      </c>
      <c r="G8525" s="22" t="s">
        <v>165</v>
      </c>
      <c r="H8525" s="26">
        <v>1329640</v>
      </c>
      <c r="I8525" s="28"/>
      <c r="J8525" s="26">
        <v>106371</v>
      </c>
      <c r="K8525" s="26">
        <v>1436011</v>
      </c>
      <c r="L8525" s="22" t="s">
        <v>1336</v>
      </c>
      <c r="M8525" s="22"/>
      <c r="N8525">
        <f t="shared" si="503"/>
        <v>54328</v>
      </c>
      <c r="O8525" t="e">
        <f>+VLOOKUP(N8525,'Thanh toán '!O$8:P$8099,2,0)</f>
        <v>#N/A</v>
      </c>
      <c r="P8525" t="e">
        <f t="shared" si="504"/>
        <v>#N/A</v>
      </c>
      <c r="Q8525" s="30" t="e">
        <f t="shared" si="502"/>
        <v>#N/A</v>
      </c>
    </row>
    <row r="8526" spans="1:17" hidden="1" x14ac:dyDescent="0.3">
      <c r="A8526" s="21">
        <v>62570</v>
      </c>
      <c r="B8526" s="22" t="s">
        <v>9250</v>
      </c>
      <c r="C8526" s="22" t="s">
        <v>1333</v>
      </c>
      <c r="D8526" s="27" t="s">
        <v>9237</v>
      </c>
      <c r="E8526" s="24" t="s">
        <v>4612</v>
      </c>
      <c r="F8526" s="25" t="s">
        <v>4613</v>
      </c>
      <c r="G8526" s="22" t="s">
        <v>39</v>
      </c>
      <c r="H8526" s="26">
        <v>483718</v>
      </c>
      <c r="I8526" s="28"/>
      <c r="J8526" s="26">
        <v>38697</v>
      </c>
      <c r="K8526" s="26">
        <v>522415</v>
      </c>
      <c r="L8526" s="22" t="s">
        <v>1336</v>
      </c>
      <c r="M8526" s="22"/>
      <c r="N8526">
        <f t="shared" si="503"/>
        <v>54329</v>
      </c>
      <c r="O8526" t="e">
        <f>+VLOOKUP(N8526,'Thanh toán '!O$8:P$8099,2,0)</f>
        <v>#N/A</v>
      </c>
      <c r="P8526" t="e">
        <f t="shared" si="504"/>
        <v>#N/A</v>
      </c>
      <c r="Q8526" s="30" t="e">
        <f t="shared" si="502"/>
        <v>#N/A</v>
      </c>
    </row>
    <row r="8527" spans="1:17" hidden="1" x14ac:dyDescent="0.3">
      <c r="A8527" s="21">
        <v>62571</v>
      </c>
      <c r="B8527" s="22" t="s">
        <v>9251</v>
      </c>
      <c r="C8527" s="22" t="s">
        <v>1333</v>
      </c>
      <c r="D8527" s="27" t="s">
        <v>9237</v>
      </c>
      <c r="E8527" s="24" t="s">
        <v>4612</v>
      </c>
      <c r="F8527" s="25" t="s">
        <v>4613</v>
      </c>
      <c r="G8527" s="22" t="s">
        <v>39</v>
      </c>
      <c r="H8527" s="26">
        <v>657555</v>
      </c>
      <c r="I8527" s="28"/>
      <c r="J8527" s="26">
        <v>52604</v>
      </c>
      <c r="K8527" s="26">
        <v>710159</v>
      </c>
      <c r="L8527" s="22" t="s">
        <v>1336</v>
      </c>
      <c r="M8527" s="22"/>
      <c r="N8527">
        <f t="shared" si="503"/>
        <v>54330</v>
      </c>
      <c r="O8527" t="e">
        <f>+VLOOKUP(N8527,'Thanh toán '!O$8:P$8099,2,0)</f>
        <v>#N/A</v>
      </c>
      <c r="P8527" t="e">
        <f t="shared" si="504"/>
        <v>#N/A</v>
      </c>
      <c r="Q8527" s="30" t="e">
        <f t="shared" si="502"/>
        <v>#N/A</v>
      </c>
    </row>
    <row r="8528" spans="1:17" hidden="1" x14ac:dyDescent="0.3">
      <c r="A8528" s="21">
        <v>62574</v>
      </c>
      <c r="B8528" s="22" t="s">
        <v>9252</v>
      </c>
      <c r="C8528" s="22" t="s">
        <v>1333</v>
      </c>
      <c r="D8528" s="27" t="s">
        <v>9237</v>
      </c>
      <c r="E8528" s="24" t="s">
        <v>4671</v>
      </c>
      <c r="F8528" s="25" t="s">
        <v>4672</v>
      </c>
      <c r="G8528" s="22" t="s">
        <v>711</v>
      </c>
      <c r="H8528" s="26">
        <v>2877120</v>
      </c>
      <c r="I8528" s="28"/>
      <c r="J8528" s="26">
        <v>230170</v>
      </c>
      <c r="K8528" s="26">
        <v>3107290</v>
      </c>
      <c r="L8528" s="22" t="s">
        <v>1336</v>
      </c>
      <c r="M8528" s="22"/>
      <c r="N8528">
        <f t="shared" si="503"/>
        <v>54333</v>
      </c>
      <c r="O8528" t="e">
        <f>+VLOOKUP(N8528,'Thanh toán '!O$8:P$8099,2,0)</f>
        <v>#N/A</v>
      </c>
      <c r="P8528" t="e">
        <f t="shared" si="504"/>
        <v>#N/A</v>
      </c>
      <c r="Q8528" s="30" t="e">
        <f t="shared" si="502"/>
        <v>#N/A</v>
      </c>
    </row>
    <row r="8529" spans="1:17" hidden="1" x14ac:dyDescent="0.3">
      <c r="A8529" s="21">
        <v>62575</v>
      </c>
      <c r="B8529" s="22" t="s">
        <v>9253</v>
      </c>
      <c r="C8529" s="22" t="s">
        <v>1333</v>
      </c>
      <c r="D8529" s="27" t="s">
        <v>9237</v>
      </c>
      <c r="E8529" s="24" t="s">
        <v>4612</v>
      </c>
      <c r="F8529" s="25" t="s">
        <v>4613</v>
      </c>
      <c r="G8529" s="22" t="s">
        <v>39</v>
      </c>
      <c r="H8529" s="26">
        <v>1706780</v>
      </c>
      <c r="I8529" s="28"/>
      <c r="J8529" s="26">
        <v>136542</v>
      </c>
      <c r="K8529" s="26">
        <v>1843322</v>
      </c>
      <c r="L8529" s="22" t="s">
        <v>1336</v>
      </c>
      <c r="M8529" s="22"/>
      <c r="N8529">
        <f t="shared" si="503"/>
        <v>54334</v>
      </c>
      <c r="O8529" t="e">
        <f>+VLOOKUP(N8529,'Thanh toán '!O$8:P$8099,2,0)</f>
        <v>#N/A</v>
      </c>
      <c r="P8529" t="e">
        <f t="shared" si="504"/>
        <v>#N/A</v>
      </c>
      <c r="Q8529" s="30" t="e">
        <f t="shared" si="502"/>
        <v>#N/A</v>
      </c>
    </row>
    <row r="8530" spans="1:17" hidden="1" x14ac:dyDescent="0.3">
      <c r="A8530" s="21">
        <v>62576</v>
      </c>
      <c r="B8530" s="22" t="s">
        <v>9254</v>
      </c>
      <c r="C8530" s="22" t="s">
        <v>1333</v>
      </c>
      <c r="D8530" s="27" t="s">
        <v>9237</v>
      </c>
      <c r="E8530" s="24" t="s">
        <v>192</v>
      </c>
      <c r="F8530" s="25" t="s">
        <v>4840</v>
      </c>
      <c r="G8530" s="22" t="s">
        <v>193</v>
      </c>
      <c r="H8530" s="26">
        <v>2163000</v>
      </c>
      <c r="I8530" s="28"/>
      <c r="J8530" s="26">
        <v>173040</v>
      </c>
      <c r="K8530" s="26">
        <v>2336040</v>
      </c>
      <c r="L8530" s="22" t="s">
        <v>1336</v>
      </c>
      <c r="M8530" s="22"/>
      <c r="N8530">
        <f t="shared" si="503"/>
        <v>54335</v>
      </c>
      <c r="O8530" t="e">
        <f>+VLOOKUP(N8530,'Thanh toán '!O$8:P$8099,2,0)</f>
        <v>#N/A</v>
      </c>
      <c r="P8530" t="e">
        <f t="shared" si="504"/>
        <v>#N/A</v>
      </c>
      <c r="Q8530" s="30" t="e">
        <f t="shared" si="502"/>
        <v>#N/A</v>
      </c>
    </row>
    <row r="8531" spans="1:17" hidden="1" x14ac:dyDescent="0.3">
      <c r="A8531" s="21">
        <v>62577</v>
      </c>
      <c r="B8531" s="22" t="s">
        <v>9255</v>
      </c>
      <c r="C8531" s="22" t="s">
        <v>1333</v>
      </c>
      <c r="D8531" s="27" t="s">
        <v>9237</v>
      </c>
      <c r="E8531" s="24" t="s">
        <v>9256</v>
      </c>
      <c r="F8531" s="25" t="s">
        <v>4613</v>
      </c>
      <c r="G8531" s="22" t="s">
        <v>9257</v>
      </c>
      <c r="H8531" s="26">
        <v>2163000</v>
      </c>
      <c r="I8531" s="28"/>
      <c r="J8531" s="26">
        <v>173040</v>
      </c>
      <c r="K8531" s="26">
        <v>2336040</v>
      </c>
      <c r="L8531" s="22" t="s">
        <v>1336</v>
      </c>
      <c r="M8531" s="22"/>
      <c r="N8531">
        <f t="shared" si="503"/>
        <v>54336</v>
      </c>
      <c r="O8531" t="e">
        <f>+VLOOKUP(N8531,'Thanh toán '!O$8:P$8099,2,0)</f>
        <v>#N/A</v>
      </c>
      <c r="P8531" t="e">
        <f t="shared" si="504"/>
        <v>#N/A</v>
      </c>
      <c r="Q8531" s="30" t="e">
        <f t="shared" ref="Q8531:Q8594" si="505">+O8531-K8531</f>
        <v>#N/A</v>
      </c>
    </row>
    <row r="8532" spans="1:17" ht="26.3" hidden="1" x14ac:dyDescent="0.3">
      <c r="A8532" s="21">
        <v>62579</v>
      </c>
      <c r="B8532" s="22" t="s">
        <v>9258</v>
      </c>
      <c r="C8532" s="22" t="s">
        <v>1333</v>
      </c>
      <c r="D8532" s="27" t="s">
        <v>9237</v>
      </c>
      <c r="E8532" s="24" t="s">
        <v>4660</v>
      </c>
      <c r="F8532" s="25" t="s">
        <v>5644</v>
      </c>
      <c r="G8532" s="22" t="s">
        <v>24</v>
      </c>
      <c r="H8532" s="26">
        <v>1648436</v>
      </c>
      <c r="I8532" s="28"/>
      <c r="J8532" s="26">
        <v>131875</v>
      </c>
      <c r="K8532" s="26">
        <v>1780311</v>
      </c>
      <c r="L8532" s="22" t="s">
        <v>1336</v>
      </c>
      <c r="M8532" s="22"/>
      <c r="N8532">
        <f t="shared" si="503"/>
        <v>54338</v>
      </c>
      <c r="O8532" t="e">
        <f>+VLOOKUP(N8532,'Thanh toán '!O$8:P$8099,2,0)</f>
        <v>#N/A</v>
      </c>
      <c r="P8532" t="e">
        <f t="shared" si="504"/>
        <v>#N/A</v>
      </c>
      <c r="Q8532" s="30" t="e">
        <f t="shared" si="505"/>
        <v>#N/A</v>
      </c>
    </row>
    <row r="8533" spans="1:17" ht="26.3" hidden="1" x14ac:dyDescent="0.3">
      <c r="A8533" s="21">
        <v>62580</v>
      </c>
      <c r="B8533" s="22" t="s">
        <v>9259</v>
      </c>
      <c r="C8533" s="22" t="s">
        <v>1333</v>
      </c>
      <c r="D8533" s="27" t="s">
        <v>9237</v>
      </c>
      <c r="E8533" s="24" t="s">
        <v>4660</v>
      </c>
      <c r="F8533" s="25" t="s">
        <v>5644</v>
      </c>
      <c r="G8533" s="22" t="s">
        <v>24</v>
      </c>
      <c r="H8533" s="26">
        <v>1622774</v>
      </c>
      <c r="I8533" s="28"/>
      <c r="J8533" s="26">
        <v>129822</v>
      </c>
      <c r="K8533" s="26">
        <v>1752596</v>
      </c>
      <c r="L8533" s="22" t="s">
        <v>1336</v>
      </c>
      <c r="M8533" s="22"/>
      <c r="N8533">
        <f t="shared" si="503"/>
        <v>54339</v>
      </c>
      <c r="O8533" t="e">
        <f>+VLOOKUP(N8533,'Thanh toán '!O$8:P$8099,2,0)</f>
        <v>#N/A</v>
      </c>
      <c r="P8533" t="e">
        <f t="shared" si="504"/>
        <v>#N/A</v>
      </c>
      <c r="Q8533" s="30" t="e">
        <f t="shared" si="505"/>
        <v>#N/A</v>
      </c>
    </row>
    <row r="8534" spans="1:17" hidden="1" x14ac:dyDescent="0.3">
      <c r="A8534" s="21">
        <v>62581</v>
      </c>
      <c r="B8534" s="22" t="s">
        <v>9260</v>
      </c>
      <c r="C8534" s="22" t="s">
        <v>1333</v>
      </c>
      <c r="D8534" s="27" t="s">
        <v>9237</v>
      </c>
      <c r="E8534" s="24" t="s">
        <v>5340</v>
      </c>
      <c r="F8534" s="25" t="s">
        <v>5341</v>
      </c>
      <c r="G8534" s="22" t="s">
        <v>604</v>
      </c>
      <c r="H8534" s="26">
        <v>3684760</v>
      </c>
      <c r="I8534" s="28"/>
      <c r="J8534" s="26">
        <v>294781</v>
      </c>
      <c r="K8534" s="26">
        <v>3979541</v>
      </c>
      <c r="L8534" s="22" t="s">
        <v>1336</v>
      </c>
      <c r="M8534" s="22"/>
      <c r="N8534">
        <f t="shared" si="503"/>
        <v>54340</v>
      </c>
      <c r="O8534" t="e">
        <f>+VLOOKUP(N8534,'Thanh toán '!O$8:P$8099,2,0)</f>
        <v>#N/A</v>
      </c>
      <c r="P8534" t="e">
        <f t="shared" si="504"/>
        <v>#N/A</v>
      </c>
      <c r="Q8534" s="30" t="e">
        <f t="shared" si="505"/>
        <v>#N/A</v>
      </c>
    </row>
    <row r="8535" spans="1:17" hidden="1" x14ac:dyDescent="0.3">
      <c r="A8535" s="21">
        <v>62582</v>
      </c>
      <c r="B8535" s="22" t="s">
        <v>9261</v>
      </c>
      <c r="C8535" s="22" t="s">
        <v>1333</v>
      </c>
      <c r="D8535" s="27" t="s">
        <v>9237</v>
      </c>
      <c r="E8535" s="24" t="s">
        <v>4612</v>
      </c>
      <c r="F8535" s="25" t="s">
        <v>4613</v>
      </c>
      <c r="G8535" s="22" t="s">
        <v>39</v>
      </c>
      <c r="H8535" s="26">
        <v>870352</v>
      </c>
      <c r="I8535" s="28"/>
      <c r="J8535" s="26">
        <v>69628</v>
      </c>
      <c r="K8535" s="26">
        <v>939980</v>
      </c>
      <c r="L8535" s="22" t="s">
        <v>1336</v>
      </c>
      <c r="M8535" s="22"/>
      <c r="N8535">
        <f t="shared" si="503"/>
        <v>54341</v>
      </c>
      <c r="O8535" t="e">
        <f>+VLOOKUP(N8535,'Thanh toán '!O$8:P$8099,2,0)</f>
        <v>#N/A</v>
      </c>
      <c r="P8535" t="e">
        <f t="shared" si="504"/>
        <v>#N/A</v>
      </c>
      <c r="Q8535" s="30" t="e">
        <f t="shared" si="505"/>
        <v>#N/A</v>
      </c>
    </row>
    <row r="8536" spans="1:17" ht="26.3" hidden="1" x14ac:dyDescent="0.3">
      <c r="A8536" s="21">
        <v>62586</v>
      </c>
      <c r="B8536" s="22" t="s">
        <v>9262</v>
      </c>
      <c r="C8536" s="22" t="s">
        <v>1333</v>
      </c>
      <c r="D8536" s="27" t="s">
        <v>9237</v>
      </c>
      <c r="E8536" s="24" t="s">
        <v>4660</v>
      </c>
      <c r="F8536" s="25" t="s">
        <v>5644</v>
      </c>
      <c r="G8536" s="22" t="s">
        <v>24</v>
      </c>
      <c r="H8536" s="26">
        <v>2732040</v>
      </c>
      <c r="I8536" s="28"/>
      <c r="J8536" s="26">
        <v>218563</v>
      </c>
      <c r="K8536" s="26">
        <v>2950603</v>
      </c>
      <c r="L8536" s="22" t="s">
        <v>1336</v>
      </c>
      <c r="M8536" s="22"/>
      <c r="N8536">
        <f t="shared" si="503"/>
        <v>54345</v>
      </c>
      <c r="O8536" t="e">
        <f>+VLOOKUP(N8536,'Thanh toán '!O$8:P$8099,2,0)</f>
        <v>#N/A</v>
      </c>
      <c r="P8536" t="e">
        <f t="shared" si="504"/>
        <v>#N/A</v>
      </c>
      <c r="Q8536" s="30" t="e">
        <f t="shared" si="505"/>
        <v>#N/A</v>
      </c>
    </row>
    <row r="8537" spans="1:17" hidden="1" x14ac:dyDescent="0.3">
      <c r="A8537" s="21">
        <v>62587</v>
      </c>
      <c r="B8537" s="22" t="s">
        <v>9263</v>
      </c>
      <c r="C8537" s="22" t="s">
        <v>1333</v>
      </c>
      <c r="D8537" s="27" t="s">
        <v>9237</v>
      </c>
      <c r="E8537" s="24" t="s">
        <v>5331</v>
      </c>
      <c r="F8537" s="25" t="s">
        <v>5332</v>
      </c>
      <c r="G8537" s="22" t="s">
        <v>171</v>
      </c>
      <c r="H8537" s="26">
        <v>1844890</v>
      </c>
      <c r="I8537" s="28"/>
      <c r="J8537" s="26">
        <v>147591</v>
      </c>
      <c r="K8537" s="26">
        <v>1992481</v>
      </c>
      <c r="L8537" s="22" t="s">
        <v>1336</v>
      </c>
      <c r="M8537" s="22"/>
      <c r="N8537">
        <f t="shared" si="503"/>
        <v>54346</v>
      </c>
      <c r="O8537" t="e">
        <f>+VLOOKUP(N8537,'Thanh toán '!O$8:P$8099,2,0)</f>
        <v>#N/A</v>
      </c>
      <c r="P8537" t="e">
        <f t="shared" si="504"/>
        <v>#N/A</v>
      </c>
      <c r="Q8537" s="30" t="e">
        <f t="shared" si="505"/>
        <v>#N/A</v>
      </c>
    </row>
    <row r="8538" spans="1:17" ht="26.3" hidden="1" x14ac:dyDescent="0.3">
      <c r="A8538" s="21">
        <v>62588</v>
      </c>
      <c r="B8538" s="22" t="s">
        <v>9264</v>
      </c>
      <c r="C8538" s="22" t="s">
        <v>1333</v>
      </c>
      <c r="D8538" s="27" t="s">
        <v>9237</v>
      </c>
      <c r="E8538" s="24" t="s">
        <v>9265</v>
      </c>
      <c r="F8538" s="25" t="s">
        <v>9266</v>
      </c>
      <c r="G8538" s="22" t="s">
        <v>9267</v>
      </c>
      <c r="H8538" s="26">
        <v>1081500</v>
      </c>
      <c r="I8538" s="28"/>
      <c r="J8538" s="26">
        <v>86520</v>
      </c>
      <c r="K8538" s="26">
        <v>1168020</v>
      </c>
      <c r="L8538" s="22" t="s">
        <v>1336</v>
      </c>
      <c r="M8538" s="22"/>
      <c r="N8538">
        <f t="shared" si="503"/>
        <v>54347</v>
      </c>
      <c r="O8538" t="e">
        <f>+VLOOKUP(N8538,'Thanh toán '!O$8:P$8099,2,0)</f>
        <v>#N/A</v>
      </c>
      <c r="P8538" t="e">
        <f t="shared" si="504"/>
        <v>#N/A</v>
      </c>
      <c r="Q8538" s="30" t="e">
        <f t="shared" si="505"/>
        <v>#N/A</v>
      </c>
    </row>
    <row r="8539" spans="1:17" hidden="1" x14ac:dyDescent="0.3">
      <c r="A8539" s="21">
        <v>62589</v>
      </c>
      <c r="B8539" s="22" t="s">
        <v>9268</v>
      </c>
      <c r="C8539" s="22" t="s">
        <v>1333</v>
      </c>
      <c r="D8539" s="27" t="s">
        <v>9237</v>
      </c>
      <c r="E8539" s="24" t="s">
        <v>5326</v>
      </c>
      <c r="F8539" s="25" t="s">
        <v>5327</v>
      </c>
      <c r="G8539" s="22" t="s">
        <v>549</v>
      </c>
      <c r="H8539" s="26">
        <v>3891932</v>
      </c>
      <c r="I8539" s="28"/>
      <c r="J8539" s="26">
        <v>311355</v>
      </c>
      <c r="K8539" s="26">
        <v>4203287</v>
      </c>
      <c r="L8539" s="22" t="s">
        <v>1336</v>
      </c>
      <c r="M8539" s="22"/>
      <c r="N8539">
        <f t="shared" si="503"/>
        <v>54348</v>
      </c>
      <c r="O8539" t="e">
        <f>+VLOOKUP(N8539,'Thanh toán '!O$8:P$8099,2,0)</f>
        <v>#N/A</v>
      </c>
      <c r="P8539" t="e">
        <f t="shared" si="504"/>
        <v>#N/A</v>
      </c>
      <c r="Q8539" s="30" t="e">
        <f t="shared" si="505"/>
        <v>#N/A</v>
      </c>
    </row>
    <row r="8540" spans="1:17" hidden="1" x14ac:dyDescent="0.3">
      <c r="A8540" s="21">
        <v>62590</v>
      </c>
      <c r="B8540" s="22" t="s">
        <v>9269</v>
      </c>
      <c r="C8540" s="22" t="s">
        <v>1333</v>
      </c>
      <c r="D8540" s="27" t="s">
        <v>9237</v>
      </c>
      <c r="E8540" s="24" t="s">
        <v>5326</v>
      </c>
      <c r="F8540" s="25" t="s">
        <v>5327</v>
      </c>
      <c r="G8540" s="22" t="s">
        <v>549</v>
      </c>
      <c r="H8540" s="26">
        <v>2163000</v>
      </c>
      <c r="I8540" s="28"/>
      <c r="J8540" s="26">
        <v>173040</v>
      </c>
      <c r="K8540" s="26">
        <v>2336040</v>
      </c>
      <c r="L8540" s="22" t="s">
        <v>1336</v>
      </c>
      <c r="M8540" s="22"/>
      <c r="N8540">
        <f t="shared" si="503"/>
        <v>54349</v>
      </c>
      <c r="O8540" t="e">
        <f>+VLOOKUP(N8540,'Thanh toán '!O$8:P$8099,2,0)</f>
        <v>#N/A</v>
      </c>
      <c r="P8540" t="e">
        <f t="shared" si="504"/>
        <v>#N/A</v>
      </c>
      <c r="Q8540" s="30" t="e">
        <f t="shared" si="505"/>
        <v>#N/A</v>
      </c>
    </row>
    <row r="8541" spans="1:17" hidden="1" x14ac:dyDescent="0.3">
      <c r="A8541" s="21">
        <v>62591</v>
      </c>
      <c r="B8541" s="22" t="s">
        <v>9270</v>
      </c>
      <c r="C8541" s="22" t="s">
        <v>1333</v>
      </c>
      <c r="D8541" s="27" t="s">
        <v>9237</v>
      </c>
      <c r="E8541" s="24" t="s">
        <v>5322</v>
      </c>
      <c r="F8541" s="25" t="s">
        <v>5323</v>
      </c>
      <c r="G8541" s="22" t="s">
        <v>66</v>
      </c>
      <c r="H8541" s="26">
        <v>1069442</v>
      </c>
      <c r="I8541" s="28"/>
      <c r="J8541" s="26">
        <v>85555</v>
      </c>
      <c r="K8541" s="26">
        <v>1154997</v>
      </c>
      <c r="L8541" s="22" t="s">
        <v>1336</v>
      </c>
      <c r="M8541" s="22"/>
      <c r="N8541">
        <f t="shared" si="503"/>
        <v>54350</v>
      </c>
      <c r="O8541" t="e">
        <f>+VLOOKUP(N8541,'Thanh toán '!O$8:P$8099,2,0)</f>
        <v>#N/A</v>
      </c>
      <c r="P8541" t="e">
        <f t="shared" si="504"/>
        <v>#N/A</v>
      </c>
      <c r="Q8541" s="30" t="e">
        <f t="shared" si="505"/>
        <v>#N/A</v>
      </c>
    </row>
    <row r="8542" spans="1:17" hidden="1" x14ac:dyDescent="0.3">
      <c r="A8542" s="21">
        <v>62592</v>
      </c>
      <c r="B8542" s="22" t="s">
        <v>9271</v>
      </c>
      <c r="C8542" s="22" t="s">
        <v>1333</v>
      </c>
      <c r="D8542" s="27" t="s">
        <v>9237</v>
      </c>
      <c r="E8542" s="24" t="s">
        <v>5322</v>
      </c>
      <c r="F8542" s="25" t="s">
        <v>5323</v>
      </c>
      <c r="G8542" s="22" t="s">
        <v>66</v>
      </c>
      <c r="H8542" s="26">
        <v>1081500</v>
      </c>
      <c r="I8542" s="28"/>
      <c r="J8542" s="26">
        <v>86520</v>
      </c>
      <c r="K8542" s="26">
        <v>1168020</v>
      </c>
      <c r="L8542" s="22" t="s">
        <v>1336</v>
      </c>
      <c r="M8542" s="22"/>
      <c r="N8542">
        <f t="shared" si="503"/>
        <v>54351</v>
      </c>
      <c r="O8542" t="e">
        <f>+VLOOKUP(N8542,'Thanh toán '!O$8:P$8099,2,0)</f>
        <v>#N/A</v>
      </c>
      <c r="P8542" t="e">
        <f t="shared" si="504"/>
        <v>#N/A</v>
      </c>
      <c r="Q8542" s="30" t="e">
        <f t="shared" si="505"/>
        <v>#N/A</v>
      </c>
    </row>
    <row r="8543" spans="1:17" ht="26.3" hidden="1" x14ac:dyDescent="0.3">
      <c r="A8543" s="21">
        <v>62593</v>
      </c>
      <c r="B8543" s="22" t="s">
        <v>9272</v>
      </c>
      <c r="C8543" s="22" t="s">
        <v>1333</v>
      </c>
      <c r="D8543" s="27" t="s">
        <v>9237</v>
      </c>
      <c r="E8543" s="24" t="s">
        <v>4716</v>
      </c>
      <c r="F8543" s="25" t="s">
        <v>4717</v>
      </c>
      <c r="G8543" s="22" t="s">
        <v>63</v>
      </c>
      <c r="H8543" s="26">
        <v>2163000</v>
      </c>
      <c r="I8543" s="28"/>
      <c r="J8543" s="26">
        <v>173040</v>
      </c>
      <c r="K8543" s="26">
        <v>2336040</v>
      </c>
      <c r="L8543" s="22" t="s">
        <v>1336</v>
      </c>
      <c r="M8543" s="22"/>
      <c r="N8543">
        <f t="shared" si="503"/>
        <v>54352</v>
      </c>
      <c r="O8543" t="e">
        <f>+VLOOKUP(N8543,'Thanh toán '!O$8:P$8099,2,0)</f>
        <v>#N/A</v>
      </c>
      <c r="P8543" t="e">
        <f t="shared" si="504"/>
        <v>#N/A</v>
      </c>
      <c r="Q8543" s="30" t="e">
        <f t="shared" si="505"/>
        <v>#N/A</v>
      </c>
    </row>
    <row r="8544" spans="1:17" ht="26.3" hidden="1" x14ac:dyDescent="0.3">
      <c r="A8544" s="21">
        <v>62594</v>
      </c>
      <c r="B8544" s="22" t="s">
        <v>9273</v>
      </c>
      <c r="C8544" s="22" t="s">
        <v>1333</v>
      </c>
      <c r="D8544" s="27" t="s">
        <v>9237</v>
      </c>
      <c r="E8544" s="24" t="s">
        <v>4716</v>
      </c>
      <c r="F8544" s="25" t="s">
        <v>4717</v>
      </c>
      <c r="G8544" s="22" t="s">
        <v>63</v>
      </c>
      <c r="H8544" s="26">
        <v>1173355</v>
      </c>
      <c r="I8544" s="28"/>
      <c r="J8544" s="26">
        <v>93868</v>
      </c>
      <c r="K8544" s="26">
        <v>1267223</v>
      </c>
      <c r="L8544" s="22" t="s">
        <v>1336</v>
      </c>
      <c r="M8544" s="22"/>
      <c r="N8544">
        <f t="shared" si="503"/>
        <v>54353</v>
      </c>
      <c r="O8544" t="e">
        <f>+VLOOKUP(N8544,'Thanh toán '!O$8:P$8099,2,0)</f>
        <v>#N/A</v>
      </c>
      <c r="P8544" t="e">
        <f t="shared" si="504"/>
        <v>#N/A</v>
      </c>
      <c r="Q8544" s="30" t="e">
        <f t="shared" si="505"/>
        <v>#N/A</v>
      </c>
    </row>
    <row r="8545" spans="1:17" ht="26.3" hidden="1" x14ac:dyDescent="0.3">
      <c r="A8545" s="21">
        <v>62595</v>
      </c>
      <c r="B8545" s="22" t="s">
        <v>9274</v>
      </c>
      <c r="C8545" s="22" t="s">
        <v>1333</v>
      </c>
      <c r="D8545" s="27" t="s">
        <v>9237</v>
      </c>
      <c r="E8545" s="24" t="s">
        <v>4962</v>
      </c>
      <c r="F8545" s="25" t="s">
        <v>4963</v>
      </c>
      <c r="G8545" s="22" t="s">
        <v>272</v>
      </c>
      <c r="H8545" s="26">
        <v>1665870</v>
      </c>
      <c r="I8545" s="28"/>
      <c r="J8545" s="26">
        <v>133270</v>
      </c>
      <c r="K8545" s="26">
        <v>1799140</v>
      </c>
      <c r="L8545" s="22" t="s">
        <v>1336</v>
      </c>
      <c r="M8545" s="22"/>
      <c r="N8545">
        <f t="shared" si="503"/>
        <v>54354</v>
      </c>
      <c r="O8545" t="e">
        <f>+VLOOKUP(N8545,'Thanh toán '!O$8:P$8099,2,0)</f>
        <v>#N/A</v>
      </c>
      <c r="P8545" t="e">
        <f t="shared" si="504"/>
        <v>#N/A</v>
      </c>
      <c r="Q8545" s="30" t="e">
        <f t="shared" si="505"/>
        <v>#N/A</v>
      </c>
    </row>
    <row r="8546" spans="1:17" ht="26.3" hidden="1" x14ac:dyDescent="0.3">
      <c r="A8546" s="21">
        <v>62596</v>
      </c>
      <c r="B8546" s="22" t="s">
        <v>9275</v>
      </c>
      <c r="C8546" s="22" t="s">
        <v>1333</v>
      </c>
      <c r="D8546" s="27" t="s">
        <v>9237</v>
      </c>
      <c r="E8546" s="24" t="s">
        <v>4962</v>
      </c>
      <c r="F8546" s="25" t="s">
        <v>4963</v>
      </c>
      <c r="G8546" s="22" t="s">
        <v>272</v>
      </c>
      <c r="H8546" s="26">
        <v>1081500</v>
      </c>
      <c r="I8546" s="28"/>
      <c r="J8546" s="26">
        <v>86520</v>
      </c>
      <c r="K8546" s="26">
        <v>1168020</v>
      </c>
      <c r="L8546" s="22" t="s">
        <v>1336</v>
      </c>
      <c r="M8546" s="22"/>
      <c r="N8546">
        <f t="shared" si="503"/>
        <v>54355</v>
      </c>
      <c r="O8546" t="e">
        <f>+VLOOKUP(N8546,'Thanh toán '!O$8:P$8099,2,0)</f>
        <v>#N/A</v>
      </c>
      <c r="P8546" t="e">
        <f t="shared" si="504"/>
        <v>#N/A</v>
      </c>
      <c r="Q8546" s="30" t="e">
        <f t="shared" si="505"/>
        <v>#N/A</v>
      </c>
    </row>
    <row r="8547" spans="1:17" ht="26.3" hidden="1" x14ac:dyDescent="0.3">
      <c r="A8547" s="21">
        <v>62597</v>
      </c>
      <c r="B8547" s="22" t="s">
        <v>9276</v>
      </c>
      <c r="C8547" s="22" t="s">
        <v>1333</v>
      </c>
      <c r="D8547" s="27" t="s">
        <v>9237</v>
      </c>
      <c r="E8547" s="24" t="s">
        <v>4720</v>
      </c>
      <c r="F8547" s="25" t="s">
        <v>4721</v>
      </c>
      <c r="G8547" s="22" t="s">
        <v>72</v>
      </c>
      <c r="H8547" s="26">
        <v>1081500</v>
      </c>
      <c r="I8547" s="28"/>
      <c r="J8547" s="26">
        <v>86520</v>
      </c>
      <c r="K8547" s="26">
        <v>1168020</v>
      </c>
      <c r="L8547" s="22" t="s">
        <v>1336</v>
      </c>
      <c r="M8547" s="22"/>
      <c r="N8547">
        <f t="shared" si="503"/>
        <v>54356</v>
      </c>
      <c r="O8547" t="e">
        <f>+VLOOKUP(N8547,'Thanh toán '!O$8:P$8099,2,0)</f>
        <v>#N/A</v>
      </c>
      <c r="P8547" t="e">
        <f t="shared" si="504"/>
        <v>#N/A</v>
      </c>
      <c r="Q8547" s="30" t="e">
        <f t="shared" si="505"/>
        <v>#N/A</v>
      </c>
    </row>
    <row r="8548" spans="1:17" ht="26.3" hidden="1" x14ac:dyDescent="0.3">
      <c r="A8548" s="21">
        <v>62598</v>
      </c>
      <c r="B8548" s="22" t="s">
        <v>9277</v>
      </c>
      <c r="C8548" s="22" t="s">
        <v>1333</v>
      </c>
      <c r="D8548" s="27" t="s">
        <v>9237</v>
      </c>
      <c r="E8548" s="24" t="s">
        <v>4720</v>
      </c>
      <c r="F8548" s="25" t="s">
        <v>4721</v>
      </c>
      <c r="G8548" s="22" t="s">
        <v>72</v>
      </c>
      <c r="H8548" s="26">
        <v>1297800</v>
      </c>
      <c r="I8548" s="28"/>
      <c r="J8548" s="26">
        <v>103824</v>
      </c>
      <c r="K8548" s="26">
        <v>1401624</v>
      </c>
      <c r="L8548" s="22" t="s">
        <v>1336</v>
      </c>
      <c r="M8548" s="22"/>
      <c r="N8548">
        <f t="shared" si="503"/>
        <v>54357</v>
      </c>
      <c r="O8548" t="e">
        <f>+VLOOKUP(N8548,'Thanh toán '!O$8:P$8099,2,0)</f>
        <v>#N/A</v>
      </c>
      <c r="P8548" t="e">
        <f t="shared" si="504"/>
        <v>#N/A</v>
      </c>
      <c r="Q8548" s="30" t="e">
        <f t="shared" si="505"/>
        <v>#N/A</v>
      </c>
    </row>
    <row r="8549" spans="1:17" ht="26.3" hidden="1" x14ac:dyDescent="0.3">
      <c r="A8549" s="21">
        <v>62599</v>
      </c>
      <c r="B8549" s="22" t="s">
        <v>9278</v>
      </c>
      <c r="C8549" s="22" t="s">
        <v>1333</v>
      </c>
      <c r="D8549" s="27" t="s">
        <v>9237</v>
      </c>
      <c r="E8549" s="24" t="s">
        <v>4720</v>
      </c>
      <c r="F8549" s="25" t="s">
        <v>4721</v>
      </c>
      <c r="G8549" s="22" t="s">
        <v>72</v>
      </c>
      <c r="H8549" s="26">
        <v>1081500</v>
      </c>
      <c r="I8549" s="28"/>
      <c r="J8549" s="26">
        <v>86520</v>
      </c>
      <c r="K8549" s="26">
        <v>1168020</v>
      </c>
      <c r="L8549" s="22" t="s">
        <v>1336</v>
      </c>
      <c r="M8549" s="22"/>
      <c r="N8549">
        <f t="shared" si="503"/>
        <v>54358</v>
      </c>
      <c r="O8549" t="e">
        <f>+VLOOKUP(N8549,'Thanh toán '!O$8:P$8099,2,0)</f>
        <v>#N/A</v>
      </c>
      <c r="P8549" t="e">
        <f t="shared" si="504"/>
        <v>#N/A</v>
      </c>
      <c r="Q8549" s="30" t="e">
        <f t="shared" si="505"/>
        <v>#N/A</v>
      </c>
    </row>
    <row r="8550" spans="1:17" ht="26.3" hidden="1" x14ac:dyDescent="0.3">
      <c r="A8550" s="21">
        <v>62600</v>
      </c>
      <c r="B8550" s="22" t="s">
        <v>9279</v>
      </c>
      <c r="C8550" s="22" t="s">
        <v>1333</v>
      </c>
      <c r="D8550" s="27" t="s">
        <v>9237</v>
      </c>
      <c r="E8550" s="24" t="s">
        <v>4720</v>
      </c>
      <c r="F8550" s="25" t="s">
        <v>4721</v>
      </c>
      <c r="G8550" s="22" t="s">
        <v>72</v>
      </c>
      <c r="H8550" s="26">
        <v>1081500</v>
      </c>
      <c r="I8550" s="28"/>
      <c r="J8550" s="26">
        <v>86520</v>
      </c>
      <c r="K8550" s="26">
        <v>1168020</v>
      </c>
      <c r="L8550" s="22" t="s">
        <v>1336</v>
      </c>
      <c r="M8550" s="22"/>
      <c r="N8550">
        <f t="shared" si="503"/>
        <v>54359</v>
      </c>
      <c r="O8550" t="e">
        <f>+VLOOKUP(N8550,'Thanh toán '!O$8:P$8099,2,0)</f>
        <v>#N/A</v>
      </c>
      <c r="P8550" t="e">
        <f t="shared" si="504"/>
        <v>#N/A</v>
      </c>
      <c r="Q8550" s="30" t="e">
        <f t="shared" si="505"/>
        <v>#N/A</v>
      </c>
    </row>
    <row r="8551" spans="1:17" ht="26.3" hidden="1" x14ac:dyDescent="0.3">
      <c r="A8551" s="21">
        <v>62601</v>
      </c>
      <c r="B8551" s="22" t="s">
        <v>9280</v>
      </c>
      <c r="C8551" s="22" t="s">
        <v>1333</v>
      </c>
      <c r="D8551" s="27" t="s">
        <v>9237</v>
      </c>
      <c r="E8551" s="24" t="s">
        <v>4720</v>
      </c>
      <c r="F8551" s="25" t="s">
        <v>4721</v>
      </c>
      <c r="G8551" s="22" t="s">
        <v>72</v>
      </c>
      <c r="H8551" s="26">
        <v>551250</v>
      </c>
      <c r="I8551" s="28"/>
      <c r="J8551" s="26">
        <v>44100</v>
      </c>
      <c r="K8551" s="26">
        <v>595350</v>
      </c>
      <c r="L8551" s="22" t="s">
        <v>1336</v>
      </c>
      <c r="M8551" s="22"/>
      <c r="N8551">
        <f t="shared" si="503"/>
        <v>54360</v>
      </c>
      <c r="O8551" t="e">
        <f>+VLOOKUP(N8551,'Thanh toán '!O$8:P$8099,2,0)</f>
        <v>#N/A</v>
      </c>
      <c r="P8551" t="e">
        <f t="shared" si="504"/>
        <v>#N/A</v>
      </c>
      <c r="Q8551" s="30" t="e">
        <f t="shared" si="505"/>
        <v>#N/A</v>
      </c>
    </row>
    <row r="8552" spans="1:17" ht="26.3" hidden="1" x14ac:dyDescent="0.3">
      <c r="A8552" s="21">
        <v>62602</v>
      </c>
      <c r="B8552" s="22" t="s">
        <v>9281</v>
      </c>
      <c r="C8552" s="22" t="s">
        <v>1333</v>
      </c>
      <c r="D8552" s="27" t="s">
        <v>9237</v>
      </c>
      <c r="E8552" s="24" t="s">
        <v>4720</v>
      </c>
      <c r="F8552" s="25" t="s">
        <v>4721</v>
      </c>
      <c r="G8552" s="22" t="s">
        <v>72</v>
      </c>
      <c r="H8552" s="26">
        <v>1160045</v>
      </c>
      <c r="I8552" s="28"/>
      <c r="J8552" s="26">
        <v>92804</v>
      </c>
      <c r="K8552" s="26">
        <v>1252849</v>
      </c>
      <c r="L8552" s="22" t="s">
        <v>1336</v>
      </c>
      <c r="M8552" s="22"/>
      <c r="N8552">
        <f t="shared" si="503"/>
        <v>54361</v>
      </c>
      <c r="O8552" t="e">
        <f>+VLOOKUP(N8552,'Thanh toán '!O$8:P$8099,2,0)</f>
        <v>#N/A</v>
      </c>
      <c r="P8552" t="e">
        <f t="shared" si="504"/>
        <v>#N/A</v>
      </c>
      <c r="Q8552" s="30" t="e">
        <f t="shared" si="505"/>
        <v>#N/A</v>
      </c>
    </row>
    <row r="8553" spans="1:17" ht="26.3" hidden="1" x14ac:dyDescent="0.3">
      <c r="A8553" s="21">
        <v>62603</v>
      </c>
      <c r="B8553" s="22" t="s">
        <v>9282</v>
      </c>
      <c r="C8553" s="22" t="s">
        <v>1333</v>
      </c>
      <c r="D8553" s="27" t="s">
        <v>9237</v>
      </c>
      <c r="E8553" s="24" t="s">
        <v>4712</v>
      </c>
      <c r="F8553" s="25" t="s">
        <v>4713</v>
      </c>
      <c r="G8553" s="22" t="s">
        <v>276</v>
      </c>
      <c r="H8553" s="26">
        <v>2163000</v>
      </c>
      <c r="I8553" s="28"/>
      <c r="J8553" s="26">
        <v>173040</v>
      </c>
      <c r="K8553" s="26">
        <v>2336040</v>
      </c>
      <c r="L8553" s="22" t="s">
        <v>1336</v>
      </c>
      <c r="M8553" s="22"/>
      <c r="N8553">
        <f t="shared" si="503"/>
        <v>54362</v>
      </c>
      <c r="O8553" t="e">
        <f>+VLOOKUP(N8553,'Thanh toán '!O$8:P$8099,2,0)</f>
        <v>#N/A</v>
      </c>
      <c r="P8553" t="e">
        <f t="shared" si="504"/>
        <v>#N/A</v>
      </c>
      <c r="Q8553" s="30" t="e">
        <f t="shared" si="505"/>
        <v>#N/A</v>
      </c>
    </row>
    <row r="8554" spans="1:17" hidden="1" x14ac:dyDescent="0.3">
      <c r="A8554" s="21">
        <v>62604</v>
      </c>
      <c r="B8554" s="22" t="s">
        <v>9283</v>
      </c>
      <c r="C8554" s="22" t="s">
        <v>1333</v>
      </c>
      <c r="D8554" s="27" t="s">
        <v>9237</v>
      </c>
      <c r="E8554" s="24" t="s">
        <v>5331</v>
      </c>
      <c r="F8554" s="25" t="s">
        <v>5332</v>
      </c>
      <c r="G8554" s="22" t="s">
        <v>171</v>
      </c>
      <c r="H8554" s="26">
        <v>1081500</v>
      </c>
      <c r="I8554" s="28"/>
      <c r="J8554" s="26">
        <v>86520</v>
      </c>
      <c r="K8554" s="26">
        <v>1168020</v>
      </c>
      <c r="L8554" s="22" t="s">
        <v>1336</v>
      </c>
      <c r="M8554" s="22"/>
      <c r="N8554">
        <f t="shared" si="503"/>
        <v>54363</v>
      </c>
      <c r="O8554" t="e">
        <f>+VLOOKUP(N8554,'Thanh toán '!O$8:P$8099,2,0)</f>
        <v>#N/A</v>
      </c>
      <c r="P8554" t="e">
        <f t="shared" si="504"/>
        <v>#N/A</v>
      </c>
      <c r="Q8554" s="30" t="e">
        <f t="shared" si="505"/>
        <v>#N/A</v>
      </c>
    </row>
    <row r="8555" spans="1:17" hidden="1" x14ac:dyDescent="0.3">
      <c r="A8555" s="21">
        <v>62605</v>
      </c>
      <c r="B8555" s="22" t="s">
        <v>9284</v>
      </c>
      <c r="C8555" s="22" t="s">
        <v>1333</v>
      </c>
      <c r="D8555" s="27" t="s">
        <v>9237</v>
      </c>
      <c r="E8555" s="24" t="s">
        <v>9285</v>
      </c>
      <c r="F8555" s="25" t="s">
        <v>9286</v>
      </c>
      <c r="G8555" s="22" t="s">
        <v>9287</v>
      </c>
      <c r="H8555" s="26">
        <v>1081500</v>
      </c>
      <c r="I8555" s="28"/>
      <c r="J8555" s="26">
        <v>86520</v>
      </c>
      <c r="K8555" s="26">
        <v>1168020</v>
      </c>
      <c r="L8555" s="22" t="s">
        <v>1336</v>
      </c>
      <c r="M8555" s="22"/>
      <c r="N8555">
        <f t="shared" si="503"/>
        <v>54364</v>
      </c>
      <c r="O8555" t="e">
        <f>+VLOOKUP(N8555,'Thanh toán '!O$8:P$8099,2,0)</f>
        <v>#N/A</v>
      </c>
      <c r="P8555" t="e">
        <f t="shared" si="504"/>
        <v>#N/A</v>
      </c>
      <c r="Q8555" s="30" t="e">
        <f t="shared" si="505"/>
        <v>#N/A</v>
      </c>
    </row>
    <row r="8556" spans="1:17" hidden="1" x14ac:dyDescent="0.3">
      <c r="A8556" s="21">
        <v>62606</v>
      </c>
      <c r="B8556" s="22" t="s">
        <v>9288</v>
      </c>
      <c r="C8556" s="22" t="s">
        <v>1333</v>
      </c>
      <c r="D8556" s="27" t="s">
        <v>9237</v>
      </c>
      <c r="E8556" s="24" t="s">
        <v>5326</v>
      </c>
      <c r="F8556" s="25" t="s">
        <v>5327</v>
      </c>
      <c r="G8556" s="22" t="s">
        <v>549</v>
      </c>
      <c r="H8556" s="26">
        <v>1081500</v>
      </c>
      <c r="I8556" s="28"/>
      <c r="J8556" s="26">
        <v>86520</v>
      </c>
      <c r="K8556" s="26">
        <v>1168020</v>
      </c>
      <c r="L8556" s="22" t="s">
        <v>1336</v>
      </c>
      <c r="M8556" s="22"/>
      <c r="N8556">
        <f t="shared" si="503"/>
        <v>54365</v>
      </c>
      <c r="O8556" t="e">
        <f>+VLOOKUP(N8556,'Thanh toán '!O$8:P$8099,2,0)</f>
        <v>#N/A</v>
      </c>
      <c r="P8556" t="e">
        <f t="shared" si="504"/>
        <v>#N/A</v>
      </c>
      <c r="Q8556" s="30" t="e">
        <f t="shared" si="505"/>
        <v>#N/A</v>
      </c>
    </row>
    <row r="8557" spans="1:17" hidden="1" x14ac:dyDescent="0.3">
      <c r="A8557" s="21">
        <v>62607</v>
      </c>
      <c r="B8557" s="22" t="s">
        <v>9289</v>
      </c>
      <c r="C8557" s="22" t="s">
        <v>1333</v>
      </c>
      <c r="D8557" s="27" t="s">
        <v>9237</v>
      </c>
      <c r="E8557" s="24" t="s">
        <v>9290</v>
      </c>
      <c r="F8557" s="25" t="s">
        <v>9291</v>
      </c>
      <c r="G8557" s="22" t="s">
        <v>9292</v>
      </c>
      <c r="H8557" s="26">
        <v>1081500</v>
      </c>
      <c r="I8557" s="28"/>
      <c r="J8557" s="26">
        <v>86520</v>
      </c>
      <c r="K8557" s="26">
        <v>1168020</v>
      </c>
      <c r="L8557" s="22" t="s">
        <v>1336</v>
      </c>
      <c r="M8557" s="22"/>
      <c r="N8557">
        <f t="shared" si="503"/>
        <v>54366</v>
      </c>
      <c r="O8557" t="e">
        <f>+VLOOKUP(N8557,'Thanh toán '!O$8:P$8099,2,0)</f>
        <v>#N/A</v>
      </c>
      <c r="P8557" t="e">
        <f t="shared" si="504"/>
        <v>#N/A</v>
      </c>
      <c r="Q8557" s="30" t="e">
        <f t="shared" si="505"/>
        <v>#N/A</v>
      </c>
    </row>
    <row r="8558" spans="1:17" hidden="1" x14ac:dyDescent="0.3">
      <c r="A8558" s="21">
        <v>62608</v>
      </c>
      <c r="B8558" s="22" t="s">
        <v>9293</v>
      </c>
      <c r="C8558" s="22" t="s">
        <v>1333</v>
      </c>
      <c r="D8558" s="27" t="s">
        <v>9237</v>
      </c>
      <c r="E8558" s="24" t="s">
        <v>6121</v>
      </c>
      <c r="F8558" s="25" t="s">
        <v>6122</v>
      </c>
      <c r="G8558" s="22" t="s">
        <v>2806</v>
      </c>
      <c r="H8558" s="26">
        <v>1611750</v>
      </c>
      <c r="I8558" s="28"/>
      <c r="J8558" s="26">
        <v>128940</v>
      </c>
      <c r="K8558" s="26">
        <v>1740690</v>
      </c>
      <c r="L8558" s="22" t="s">
        <v>1336</v>
      </c>
      <c r="M8558" s="22"/>
      <c r="N8558">
        <f t="shared" si="503"/>
        <v>54367</v>
      </c>
      <c r="O8558" t="e">
        <f>+VLOOKUP(N8558,'Thanh toán '!O$8:P$8099,2,0)</f>
        <v>#N/A</v>
      </c>
      <c r="P8558" t="e">
        <f t="shared" si="504"/>
        <v>#N/A</v>
      </c>
      <c r="Q8558" s="30" t="e">
        <f t="shared" si="505"/>
        <v>#N/A</v>
      </c>
    </row>
    <row r="8559" spans="1:17" ht="26.3" hidden="1" x14ac:dyDescent="0.3">
      <c r="A8559" s="21">
        <v>62609</v>
      </c>
      <c r="B8559" s="22" t="s">
        <v>9294</v>
      </c>
      <c r="C8559" s="22" t="s">
        <v>1333</v>
      </c>
      <c r="D8559" s="27" t="s">
        <v>9237</v>
      </c>
      <c r="E8559" s="24" t="s">
        <v>4720</v>
      </c>
      <c r="F8559" s="25" t="s">
        <v>4721</v>
      </c>
      <c r="G8559" s="22" t="s">
        <v>72</v>
      </c>
      <c r="H8559" s="26">
        <v>1081500</v>
      </c>
      <c r="I8559" s="28"/>
      <c r="J8559" s="26">
        <v>86520</v>
      </c>
      <c r="K8559" s="26">
        <v>1168020</v>
      </c>
      <c r="L8559" s="22" t="s">
        <v>1336</v>
      </c>
      <c r="M8559" s="22"/>
      <c r="N8559">
        <f t="shared" si="503"/>
        <v>54368</v>
      </c>
      <c r="O8559" t="e">
        <f>+VLOOKUP(N8559,'Thanh toán '!O$8:P$8099,2,0)</f>
        <v>#N/A</v>
      </c>
      <c r="P8559" t="e">
        <f t="shared" si="504"/>
        <v>#N/A</v>
      </c>
      <c r="Q8559" s="30" t="e">
        <f t="shared" si="505"/>
        <v>#N/A</v>
      </c>
    </row>
    <row r="8560" spans="1:17" ht="26.3" hidden="1" x14ac:dyDescent="0.3">
      <c r="A8560" s="21">
        <v>62610</v>
      </c>
      <c r="B8560" s="22" t="s">
        <v>9295</v>
      </c>
      <c r="C8560" s="22" t="s">
        <v>1333</v>
      </c>
      <c r="D8560" s="27" t="s">
        <v>9237</v>
      </c>
      <c r="E8560" s="24" t="s">
        <v>4720</v>
      </c>
      <c r="F8560" s="25" t="s">
        <v>4721</v>
      </c>
      <c r="G8560" s="22" t="s">
        <v>72</v>
      </c>
      <c r="H8560" s="26">
        <v>555290</v>
      </c>
      <c r="I8560" s="28"/>
      <c r="J8560" s="26">
        <v>44423</v>
      </c>
      <c r="K8560" s="26">
        <v>599713</v>
      </c>
      <c r="L8560" s="22" t="s">
        <v>1336</v>
      </c>
      <c r="M8560" s="22"/>
      <c r="N8560">
        <f t="shared" si="503"/>
        <v>54369</v>
      </c>
      <c r="O8560" t="e">
        <f>+VLOOKUP(N8560,'Thanh toán '!O$8:P$8099,2,0)</f>
        <v>#N/A</v>
      </c>
      <c r="P8560" t="e">
        <f t="shared" si="504"/>
        <v>#N/A</v>
      </c>
      <c r="Q8560" s="30" t="e">
        <f t="shared" si="505"/>
        <v>#N/A</v>
      </c>
    </row>
    <row r="8561" spans="1:17" hidden="1" x14ac:dyDescent="0.3">
      <c r="A8561" s="21">
        <v>62626</v>
      </c>
      <c r="B8561" s="22" t="s">
        <v>9296</v>
      </c>
      <c r="C8561" s="22" t="s">
        <v>1333</v>
      </c>
      <c r="D8561" s="27" t="s">
        <v>9297</v>
      </c>
      <c r="E8561" s="24" t="s">
        <v>32</v>
      </c>
      <c r="F8561" s="25" t="s">
        <v>1335</v>
      </c>
      <c r="G8561" s="22" t="s">
        <v>33</v>
      </c>
      <c r="H8561" s="26">
        <v>2400180</v>
      </c>
      <c r="I8561" s="28"/>
      <c r="J8561" s="26">
        <v>192014</v>
      </c>
      <c r="K8561" s="26">
        <v>2592194</v>
      </c>
      <c r="L8561" s="22" t="s">
        <v>1336</v>
      </c>
      <c r="M8561" s="22"/>
      <c r="N8561">
        <f t="shared" si="503"/>
        <v>54385</v>
      </c>
      <c r="O8561" t="e">
        <f>+VLOOKUP(N8561,'Thanh toán '!O$8:P$8099,2,0)</f>
        <v>#N/A</v>
      </c>
      <c r="P8561" t="e">
        <f t="shared" si="504"/>
        <v>#N/A</v>
      </c>
      <c r="Q8561" s="30" t="e">
        <f t="shared" si="505"/>
        <v>#N/A</v>
      </c>
    </row>
    <row r="8562" spans="1:17" ht="26.3" hidden="1" x14ac:dyDescent="0.3">
      <c r="A8562" s="21">
        <v>62630</v>
      </c>
      <c r="B8562" s="22" t="s">
        <v>9298</v>
      </c>
      <c r="C8562" s="22" t="s">
        <v>1333</v>
      </c>
      <c r="D8562" s="27" t="s">
        <v>9297</v>
      </c>
      <c r="E8562" s="24" t="s">
        <v>9299</v>
      </c>
      <c r="F8562" s="25" t="s">
        <v>9300</v>
      </c>
      <c r="G8562" s="22" t="s">
        <v>9301</v>
      </c>
      <c r="H8562" s="26">
        <v>2163000</v>
      </c>
      <c r="I8562" s="28"/>
      <c r="J8562" s="26">
        <v>173040</v>
      </c>
      <c r="K8562" s="26">
        <v>2336040</v>
      </c>
      <c r="L8562" s="22" t="s">
        <v>1336</v>
      </c>
      <c r="M8562" s="22"/>
      <c r="N8562">
        <f t="shared" si="503"/>
        <v>54389</v>
      </c>
      <c r="O8562" t="e">
        <f>+VLOOKUP(N8562,'Thanh toán '!O$8:P$8099,2,0)</f>
        <v>#N/A</v>
      </c>
      <c r="P8562" t="e">
        <f t="shared" si="504"/>
        <v>#N/A</v>
      </c>
      <c r="Q8562" s="30" t="e">
        <f t="shared" si="505"/>
        <v>#N/A</v>
      </c>
    </row>
    <row r="8563" spans="1:17" ht="26.3" hidden="1" x14ac:dyDescent="0.3">
      <c r="A8563" s="21">
        <v>62631</v>
      </c>
      <c r="B8563" s="22" t="s">
        <v>9302</v>
      </c>
      <c r="C8563" s="22" t="s">
        <v>1333</v>
      </c>
      <c r="D8563" s="27" t="s">
        <v>9297</v>
      </c>
      <c r="E8563" s="24" t="s">
        <v>9303</v>
      </c>
      <c r="F8563" s="25" t="s">
        <v>9304</v>
      </c>
      <c r="G8563" s="22" t="s">
        <v>9305</v>
      </c>
      <c r="H8563" s="26">
        <v>2163000</v>
      </c>
      <c r="I8563" s="28"/>
      <c r="J8563" s="26">
        <v>173040</v>
      </c>
      <c r="K8563" s="26">
        <v>2336040</v>
      </c>
      <c r="L8563" s="22" t="s">
        <v>1336</v>
      </c>
      <c r="M8563" s="22"/>
      <c r="N8563">
        <f t="shared" si="503"/>
        <v>54390</v>
      </c>
      <c r="O8563" t="e">
        <f>+VLOOKUP(N8563,'Thanh toán '!O$8:P$8099,2,0)</f>
        <v>#N/A</v>
      </c>
      <c r="P8563" t="e">
        <f t="shared" si="504"/>
        <v>#N/A</v>
      </c>
      <c r="Q8563" s="30" t="e">
        <f t="shared" si="505"/>
        <v>#N/A</v>
      </c>
    </row>
    <row r="8564" spans="1:17" hidden="1" x14ac:dyDescent="0.3">
      <c r="A8564" s="21">
        <v>62635</v>
      </c>
      <c r="B8564" s="22" t="s">
        <v>9306</v>
      </c>
      <c r="C8564" s="22" t="s">
        <v>1333</v>
      </c>
      <c r="D8564" s="27" t="s">
        <v>9297</v>
      </c>
      <c r="E8564" s="24" t="s">
        <v>4612</v>
      </c>
      <c r="F8564" s="25" t="s">
        <v>4613</v>
      </c>
      <c r="G8564" s="22" t="s">
        <v>39</v>
      </c>
      <c r="H8564" s="26">
        <v>530250</v>
      </c>
      <c r="I8564" s="28"/>
      <c r="J8564" s="26">
        <v>42420</v>
      </c>
      <c r="K8564" s="26">
        <v>572670</v>
      </c>
      <c r="L8564" s="22" t="s">
        <v>1336</v>
      </c>
      <c r="M8564" s="22"/>
      <c r="N8564">
        <f t="shared" si="503"/>
        <v>54394</v>
      </c>
      <c r="O8564" t="e">
        <f>+VLOOKUP(N8564,'Thanh toán '!O$8:P$8099,2,0)</f>
        <v>#N/A</v>
      </c>
      <c r="P8564" t="e">
        <f t="shared" si="504"/>
        <v>#N/A</v>
      </c>
      <c r="Q8564" s="30" t="e">
        <f t="shared" si="505"/>
        <v>#N/A</v>
      </c>
    </row>
    <row r="8565" spans="1:17" ht="26.3" hidden="1" x14ac:dyDescent="0.3">
      <c r="A8565" s="21">
        <v>62637</v>
      </c>
      <c r="B8565" s="22" t="s">
        <v>9307</v>
      </c>
      <c r="C8565" s="22" t="s">
        <v>1333</v>
      </c>
      <c r="D8565" s="27" t="s">
        <v>9297</v>
      </c>
      <c r="E8565" s="24" t="s">
        <v>4901</v>
      </c>
      <c r="F8565" s="25" t="s">
        <v>4902</v>
      </c>
      <c r="G8565" s="22" t="s">
        <v>296</v>
      </c>
      <c r="H8565" s="26">
        <v>1081500</v>
      </c>
      <c r="I8565" s="28"/>
      <c r="J8565" s="26">
        <v>86520</v>
      </c>
      <c r="K8565" s="26">
        <v>1168020</v>
      </c>
      <c r="L8565" s="22" t="s">
        <v>1336</v>
      </c>
      <c r="M8565" s="22"/>
      <c r="N8565">
        <f t="shared" si="503"/>
        <v>54396</v>
      </c>
      <c r="O8565" t="e">
        <f>+VLOOKUP(N8565,'Thanh toán '!O$8:P$8099,2,0)</f>
        <v>#N/A</v>
      </c>
      <c r="P8565" t="e">
        <f t="shared" si="504"/>
        <v>#N/A</v>
      </c>
      <c r="Q8565" s="30" t="e">
        <f t="shared" si="505"/>
        <v>#N/A</v>
      </c>
    </row>
    <row r="8566" spans="1:17" ht="26.3" hidden="1" x14ac:dyDescent="0.3">
      <c r="A8566" s="21">
        <v>62638</v>
      </c>
      <c r="B8566" s="22" t="s">
        <v>9308</v>
      </c>
      <c r="C8566" s="22" t="s">
        <v>1333</v>
      </c>
      <c r="D8566" s="27" t="s">
        <v>9297</v>
      </c>
      <c r="E8566" s="24" t="s">
        <v>4901</v>
      </c>
      <c r="F8566" s="25" t="s">
        <v>4902</v>
      </c>
      <c r="G8566" s="22" t="s">
        <v>296</v>
      </c>
      <c r="H8566" s="26">
        <v>4553325</v>
      </c>
      <c r="I8566" s="28"/>
      <c r="J8566" s="26">
        <v>364266</v>
      </c>
      <c r="K8566" s="26">
        <v>4917591</v>
      </c>
      <c r="L8566" s="22" t="s">
        <v>1336</v>
      </c>
      <c r="M8566" s="22"/>
      <c r="N8566">
        <f t="shared" si="503"/>
        <v>54397</v>
      </c>
      <c r="O8566" t="e">
        <f>+VLOOKUP(N8566,'Thanh toán '!O$8:P$8099,2,0)</f>
        <v>#N/A</v>
      </c>
      <c r="P8566" t="e">
        <f t="shared" si="504"/>
        <v>#N/A</v>
      </c>
      <c r="Q8566" s="30" t="e">
        <f t="shared" si="505"/>
        <v>#N/A</v>
      </c>
    </row>
    <row r="8567" spans="1:17" hidden="1" x14ac:dyDescent="0.3">
      <c r="A8567" s="21">
        <v>62639</v>
      </c>
      <c r="B8567" s="22" t="s">
        <v>9309</v>
      </c>
      <c r="C8567" s="22" t="s">
        <v>1333</v>
      </c>
      <c r="D8567" s="27" t="s">
        <v>9297</v>
      </c>
      <c r="E8567" s="24" t="s">
        <v>4612</v>
      </c>
      <c r="F8567" s="25" t="s">
        <v>4613</v>
      </c>
      <c r="G8567" s="22" t="s">
        <v>39</v>
      </c>
      <c r="H8567" s="26">
        <v>2095800</v>
      </c>
      <c r="I8567" s="28"/>
      <c r="J8567" s="26">
        <v>167664</v>
      </c>
      <c r="K8567" s="26">
        <v>2263464</v>
      </c>
      <c r="L8567" s="22" t="s">
        <v>1336</v>
      </c>
      <c r="M8567" s="22"/>
      <c r="N8567">
        <f t="shared" si="503"/>
        <v>54398</v>
      </c>
      <c r="O8567" t="e">
        <f>+VLOOKUP(N8567,'Thanh toán '!O$8:P$8099,2,0)</f>
        <v>#N/A</v>
      </c>
      <c r="P8567" t="e">
        <f t="shared" si="504"/>
        <v>#N/A</v>
      </c>
      <c r="Q8567" s="30" t="e">
        <f t="shared" si="505"/>
        <v>#N/A</v>
      </c>
    </row>
    <row r="8568" spans="1:17" hidden="1" x14ac:dyDescent="0.3">
      <c r="A8568" s="21">
        <v>62641</v>
      </c>
      <c r="B8568" s="22" t="s">
        <v>9310</v>
      </c>
      <c r="C8568" s="22" t="s">
        <v>1333</v>
      </c>
      <c r="D8568" s="27" t="s">
        <v>9297</v>
      </c>
      <c r="E8568" s="24" t="s">
        <v>84</v>
      </c>
      <c r="F8568" s="25" t="s">
        <v>5622</v>
      </c>
      <c r="G8568" s="22" t="s">
        <v>85</v>
      </c>
      <c r="H8568" s="26">
        <v>1081500</v>
      </c>
      <c r="I8568" s="28"/>
      <c r="J8568" s="26">
        <v>86520</v>
      </c>
      <c r="K8568" s="26">
        <v>1168020</v>
      </c>
      <c r="L8568" s="22" t="s">
        <v>1336</v>
      </c>
      <c r="M8568" s="22"/>
      <c r="N8568">
        <f t="shared" si="503"/>
        <v>54400</v>
      </c>
      <c r="O8568" t="e">
        <f>+VLOOKUP(N8568,'Thanh toán '!O$8:P$8099,2,0)</f>
        <v>#N/A</v>
      </c>
      <c r="P8568" t="e">
        <f t="shared" si="504"/>
        <v>#N/A</v>
      </c>
      <c r="Q8568" s="30" t="e">
        <f t="shared" si="505"/>
        <v>#N/A</v>
      </c>
    </row>
    <row r="8569" spans="1:17" hidden="1" x14ac:dyDescent="0.3">
      <c r="A8569" s="21">
        <v>62642</v>
      </c>
      <c r="B8569" s="22" t="s">
        <v>9311</v>
      </c>
      <c r="C8569" s="22" t="s">
        <v>1333</v>
      </c>
      <c r="D8569" s="27" t="s">
        <v>9297</v>
      </c>
      <c r="E8569" s="24" t="s">
        <v>4906</v>
      </c>
      <c r="F8569" s="25" t="s">
        <v>4907</v>
      </c>
      <c r="G8569" s="22" t="s">
        <v>97</v>
      </c>
      <c r="H8569" s="26">
        <v>3192950</v>
      </c>
      <c r="I8569" s="28"/>
      <c r="J8569" s="26">
        <v>255436</v>
      </c>
      <c r="K8569" s="26">
        <v>3448386</v>
      </c>
      <c r="L8569" s="22" t="s">
        <v>1336</v>
      </c>
      <c r="M8569" s="22"/>
      <c r="N8569">
        <f t="shared" si="503"/>
        <v>54401</v>
      </c>
      <c r="O8569" t="e">
        <f>+VLOOKUP(N8569,'Thanh toán '!O$8:P$8099,2,0)</f>
        <v>#N/A</v>
      </c>
      <c r="P8569" t="e">
        <f t="shared" si="504"/>
        <v>#N/A</v>
      </c>
      <c r="Q8569" s="30" t="e">
        <f t="shared" si="505"/>
        <v>#N/A</v>
      </c>
    </row>
    <row r="8570" spans="1:17" hidden="1" x14ac:dyDescent="0.3">
      <c r="A8570" s="21">
        <v>62644</v>
      </c>
      <c r="B8570" s="22" t="s">
        <v>9312</v>
      </c>
      <c r="C8570" s="22" t="s">
        <v>1333</v>
      </c>
      <c r="D8570" s="27" t="s">
        <v>9297</v>
      </c>
      <c r="E8570" s="24" t="s">
        <v>4612</v>
      </c>
      <c r="F8570" s="25" t="s">
        <v>4613</v>
      </c>
      <c r="G8570" s="22" t="s">
        <v>39</v>
      </c>
      <c r="H8570" s="26">
        <v>1102500</v>
      </c>
      <c r="I8570" s="28"/>
      <c r="J8570" s="26">
        <v>88200</v>
      </c>
      <c r="K8570" s="26">
        <v>1190700</v>
      </c>
      <c r="L8570" s="22" t="s">
        <v>1336</v>
      </c>
      <c r="M8570" s="22"/>
      <c r="N8570">
        <f t="shared" si="503"/>
        <v>54403</v>
      </c>
      <c r="O8570" t="e">
        <f>+VLOOKUP(N8570,'Thanh toán '!O$8:P$8099,2,0)</f>
        <v>#N/A</v>
      </c>
      <c r="P8570" t="e">
        <f t="shared" si="504"/>
        <v>#N/A</v>
      </c>
      <c r="Q8570" s="30" t="e">
        <f t="shared" si="505"/>
        <v>#N/A</v>
      </c>
    </row>
    <row r="8571" spans="1:17" hidden="1" x14ac:dyDescent="0.3">
      <c r="A8571" s="21">
        <v>62645</v>
      </c>
      <c r="B8571" s="22" t="s">
        <v>9313</v>
      </c>
      <c r="C8571" s="22" t="s">
        <v>1333</v>
      </c>
      <c r="D8571" s="27" t="s">
        <v>9297</v>
      </c>
      <c r="E8571" s="24" t="s">
        <v>4612</v>
      </c>
      <c r="F8571" s="25" t="s">
        <v>4613</v>
      </c>
      <c r="G8571" s="22" t="s">
        <v>39</v>
      </c>
      <c r="H8571" s="26">
        <v>1148656</v>
      </c>
      <c r="I8571" s="28"/>
      <c r="J8571" s="26">
        <v>91892</v>
      </c>
      <c r="K8571" s="26">
        <v>1240548</v>
      </c>
      <c r="L8571" s="22" t="s">
        <v>1336</v>
      </c>
      <c r="M8571" s="22"/>
      <c r="N8571">
        <f t="shared" si="503"/>
        <v>54404</v>
      </c>
      <c r="O8571" t="e">
        <f>+VLOOKUP(N8571,'Thanh toán '!O$8:P$8099,2,0)</f>
        <v>#N/A</v>
      </c>
      <c r="P8571" t="e">
        <f t="shared" si="504"/>
        <v>#N/A</v>
      </c>
      <c r="Q8571" s="30" t="e">
        <f t="shared" si="505"/>
        <v>#N/A</v>
      </c>
    </row>
    <row r="8572" spans="1:17" hidden="1" x14ac:dyDescent="0.3">
      <c r="A8572" s="21">
        <v>62646</v>
      </c>
      <c r="B8572" s="22" t="s">
        <v>9314</v>
      </c>
      <c r="C8572" s="22" t="s">
        <v>1333</v>
      </c>
      <c r="D8572" s="27" t="s">
        <v>9297</v>
      </c>
      <c r="E8572" s="24" t="s">
        <v>4612</v>
      </c>
      <c r="F8572" s="25" t="s">
        <v>4613</v>
      </c>
      <c r="G8572" s="22" t="s">
        <v>39</v>
      </c>
      <c r="H8572" s="26">
        <v>247226</v>
      </c>
      <c r="I8572" s="28"/>
      <c r="J8572" s="26">
        <v>19778</v>
      </c>
      <c r="K8572" s="26">
        <v>267004</v>
      </c>
      <c r="L8572" s="22" t="s">
        <v>1336</v>
      </c>
      <c r="M8572" s="22"/>
      <c r="N8572">
        <f t="shared" si="503"/>
        <v>54405</v>
      </c>
      <c r="O8572" t="e">
        <f>+VLOOKUP(N8572,'Thanh toán '!O$8:P$8099,2,0)</f>
        <v>#N/A</v>
      </c>
      <c r="P8572" t="e">
        <f t="shared" si="504"/>
        <v>#N/A</v>
      </c>
      <c r="Q8572" s="30" t="e">
        <f t="shared" si="505"/>
        <v>#N/A</v>
      </c>
    </row>
    <row r="8573" spans="1:17" hidden="1" x14ac:dyDescent="0.3">
      <c r="A8573" s="21">
        <v>62647</v>
      </c>
      <c r="B8573" s="22" t="s">
        <v>9315</v>
      </c>
      <c r="C8573" s="22" t="s">
        <v>1333</v>
      </c>
      <c r="D8573" s="27" t="s">
        <v>9297</v>
      </c>
      <c r="E8573" s="24" t="s">
        <v>4612</v>
      </c>
      <c r="F8573" s="25" t="s">
        <v>4613</v>
      </c>
      <c r="G8573" s="22" t="s">
        <v>39</v>
      </c>
      <c r="H8573" s="26">
        <v>806834</v>
      </c>
      <c r="I8573" s="28"/>
      <c r="J8573" s="26">
        <v>64547</v>
      </c>
      <c r="K8573" s="26">
        <v>871381</v>
      </c>
      <c r="L8573" s="22" t="s">
        <v>1336</v>
      </c>
      <c r="M8573" s="22"/>
      <c r="N8573">
        <f t="shared" si="503"/>
        <v>54406</v>
      </c>
      <c r="O8573" t="e">
        <f>+VLOOKUP(N8573,'Thanh toán '!O$8:P$8099,2,0)</f>
        <v>#N/A</v>
      </c>
      <c r="P8573" t="e">
        <f t="shared" si="504"/>
        <v>#N/A</v>
      </c>
      <c r="Q8573" s="30" t="e">
        <f t="shared" si="505"/>
        <v>#N/A</v>
      </c>
    </row>
    <row r="8574" spans="1:17" hidden="1" x14ac:dyDescent="0.3">
      <c r="A8574" s="21">
        <v>62650</v>
      </c>
      <c r="B8574" s="22" t="s">
        <v>9316</v>
      </c>
      <c r="C8574" s="22" t="s">
        <v>1333</v>
      </c>
      <c r="D8574" s="27" t="s">
        <v>9297</v>
      </c>
      <c r="E8574" s="24" t="s">
        <v>45</v>
      </c>
      <c r="F8574" s="25" t="s">
        <v>4737</v>
      </c>
      <c r="G8574" s="22" t="s">
        <v>46</v>
      </c>
      <c r="H8574" s="26">
        <v>3223500</v>
      </c>
      <c r="I8574" s="28"/>
      <c r="J8574" s="26">
        <v>257880</v>
      </c>
      <c r="K8574" s="26">
        <v>3481380</v>
      </c>
      <c r="L8574" s="22" t="s">
        <v>1336</v>
      </c>
      <c r="M8574" s="22"/>
      <c r="N8574">
        <f t="shared" si="503"/>
        <v>54409</v>
      </c>
      <c r="O8574" t="e">
        <f>+VLOOKUP(N8574,'Thanh toán '!O$8:P$8099,2,0)</f>
        <v>#N/A</v>
      </c>
      <c r="P8574" t="e">
        <f t="shared" si="504"/>
        <v>#N/A</v>
      </c>
      <c r="Q8574" s="30" t="e">
        <f t="shared" si="505"/>
        <v>#N/A</v>
      </c>
    </row>
    <row r="8575" spans="1:17" hidden="1" x14ac:dyDescent="0.3">
      <c r="A8575" s="21">
        <v>62651</v>
      </c>
      <c r="B8575" s="22" t="s">
        <v>9317</v>
      </c>
      <c r="C8575" s="22" t="s">
        <v>1333</v>
      </c>
      <c r="D8575" s="27" t="s">
        <v>9297</v>
      </c>
      <c r="E8575" s="24" t="s">
        <v>845</v>
      </c>
      <c r="F8575" s="25" t="s">
        <v>1359</v>
      </c>
      <c r="G8575" s="22" t="s">
        <v>79</v>
      </c>
      <c r="H8575" s="26">
        <v>2323975</v>
      </c>
      <c r="I8575" s="28"/>
      <c r="J8575" s="26">
        <v>185918</v>
      </c>
      <c r="K8575" s="26">
        <v>2509893</v>
      </c>
      <c r="L8575" s="22" t="s">
        <v>1336</v>
      </c>
      <c r="M8575" s="22"/>
      <c r="N8575">
        <f t="shared" si="503"/>
        <v>54410</v>
      </c>
      <c r="O8575" t="e">
        <f>+VLOOKUP(N8575,'Thanh toán '!O$8:P$8099,2,0)</f>
        <v>#N/A</v>
      </c>
      <c r="P8575" t="e">
        <f t="shared" si="504"/>
        <v>#N/A</v>
      </c>
      <c r="Q8575" s="30" t="e">
        <f t="shared" si="505"/>
        <v>#N/A</v>
      </c>
    </row>
    <row r="8576" spans="1:17" hidden="1" x14ac:dyDescent="0.3">
      <c r="A8576" s="21">
        <v>62652</v>
      </c>
      <c r="B8576" s="22" t="s">
        <v>9318</v>
      </c>
      <c r="C8576" s="22" t="s">
        <v>1333</v>
      </c>
      <c r="D8576" s="27" t="s">
        <v>9297</v>
      </c>
      <c r="E8576" s="24" t="s">
        <v>861</v>
      </c>
      <c r="F8576" s="25" t="s">
        <v>4613</v>
      </c>
      <c r="G8576" s="22" t="s">
        <v>862</v>
      </c>
      <c r="H8576" s="26">
        <v>1081500</v>
      </c>
      <c r="I8576" s="28"/>
      <c r="J8576" s="26">
        <v>86520</v>
      </c>
      <c r="K8576" s="26">
        <v>1168020</v>
      </c>
      <c r="L8576" s="22" t="s">
        <v>1336</v>
      </c>
      <c r="M8576" s="22"/>
      <c r="N8576">
        <f t="shared" si="503"/>
        <v>54411</v>
      </c>
      <c r="O8576" t="e">
        <f>+VLOOKUP(N8576,'Thanh toán '!O$8:P$8099,2,0)</f>
        <v>#N/A</v>
      </c>
      <c r="P8576" t="e">
        <f t="shared" si="504"/>
        <v>#N/A</v>
      </c>
      <c r="Q8576" s="30" t="e">
        <f t="shared" si="505"/>
        <v>#N/A</v>
      </c>
    </row>
    <row r="8577" spans="1:17" hidden="1" x14ac:dyDescent="0.3">
      <c r="A8577" s="21">
        <v>62653</v>
      </c>
      <c r="B8577" s="22" t="s">
        <v>9319</v>
      </c>
      <c r="C8577" s="22" t="s">
        <v>1333</v>
      </c>
      <c r="D8577" s="27" t="s">
        <v>9297</v>
      </c>
      <c r="E8577" s="24" t="s">
        <v>42</v>
      </c>
      <c r="F8577" s="25" t="s">
        <v>4853</v>
      </c>
      <c r="G8577" s="22" t="s">
        <v>43</v>
      </c>
      <c r="H8577" s="26">
        <v>2163000</v>
      </c>
      <c r="I8577" s="28"/>
      <c r="J8577" s="26">
        <v>173040</v>
      </c>
      <c r="K8577" s="26">
        <v>2336040</v>
      </c>
      <c r="L8577" s="22" t="s">
        <v>1336</v>
      </c>
      <c r="M8577" s="22"/>
      <c r="N8577">
        <f t="shared" si="503"/>
        <v>54412</v>
      </c>
      <c r="O8577" t="e">
        <f>+VLOOKUP(N8577,'Thanh toán '!O$8:P$8099,2,0)</f>
        <v>#N/A</v>
      </c>
      <c r="P8577" t="e">
        <f t="shared" si="504"/>
        <v>#N/A</v>
      </c>
      <c r="Q8577" s="30" t="e">
        <f t="shared" si="505"/>
        <v>#N/A</v>
      </c>
    </row>
    <row r="8578" spans="1:17" hidden="1" x14ac:dyDescent="0.3">
      <c r="A8578" s="21">
        <v>62654</v>
      </c>
      <c r="B8578" s="22" t="s">
        <v>9320</v>
      </c>
      <c r="C8578" s="22" t="s">
        <v>1333</v>
      </c>
      <c r="D8578" s="27" t="s">
        <v>9297</v>
      </c>
      <c r="E8578" s="24" t="s">
        <v>42</v>
      </c>
      <c r="F8578" s="25" t="s">
        <v>4853</v>
      </c>
      <c r="G8578" s="22" t="s">
        <v>43</v>
      </c>
      <c r="H8578" s="26">
        <v>1110580</v>
      </c>
      <c r="I8578" s="28"/>
      <c r="J8578" s="26">
        <v>88846</v>
      </c>
      <c r="K8578" s="26">
        <v>1199426</v>
      </c>
      <c r="L8578" s="22" t="s">
        <v>1336</v>
      </c>
      <c r="M8578" s="22"/>
      <c r="N8578">
        <f t="shared" si="503"/>
        <v>54413</v>
      </c>
      <c r="O8578" t="e">
        <f>+VLOOKUP(N8578,'Thanh toán '!O$8:P$8099,2,0)</f>
        <v>#N/A</v>
      </c>
      <c r="P8578" t="e">
        <f t="shared" si="504"/>
        <v>#N/A</v>
      </c>
      <c r="Q8578" s="30" t="e">
        <f t="shared" si="505"/>
        <v>#N/A</v>
      </c>
    </row>
    <row r="8579" spans="1:17" hidden="1" x14ac:dyDescent="0.3">
      <c r="A8579" s="21">
        <v>62655</v>
      </c>
      <c r="B8579" s="22" t="s">
        <v>9321</v>
      </c>
      <c r="C8579" s="22" t="s">
        <v>1333</v>
      </c>
      <c r="D8579" s="27" t="s">
        <v>9297</v>
      </c>
      <c r="E8579" s="24" t="s">
        <v>9322</v>
      </c>
      <c r="F8579" s="25" t="s">
        <v>9323</v>
      </c>
      <c r="G8579" s="22" t="s">
        <v>9324</v>
      </c>
      <c r="H8579" s="26">
        <v>1081500</v>
      </c>
      <c r="I8579" s="28"/>
      <c r="J8579" s="26">
        <v>86520</v>
      </c>
      <c r="K8579" s="26">
        <v>1168020</v>
      </c>
      <c r="L8579" s="22" t="s">
        <v>1336</v>
      </c>
      <c r="M8579" s="22"/>
      <c r="N8579">
        <f t="shared" si="503"/>
        <v>54414</v>
      </c>
      <c r="O8579" t="e">
        <f>+VLOOKUP(N8579,'Thanh toán '!O$8:P$8099,2,0)</f>
        <v>#N/A</v>
      </c>
      <c r="P8579" t="e">
        <f t="shared" si="504"/>
        <v>#N/A</v>
      </c>
      <c r="Q8579" s="30" t="e">
        <f t="shared" si="505"/>
        <v>#N/A</v>
      </c>
    </row>
    <row r="8580" spans="1:17" hidden="1" x14ac:dyDescent="0.3">
      <c r="A8580" s="21">
        <v>62661</v>
      </c>
      <c r="B8580" s="22" t="s">
        <v>9325</v>
      </c>
      <c r="C8580" s="22" t="s">
        <v>1333</v>
      </c>
      <c r="D8580" s="27" t="s">
        <v>9297</v>
      </c>
      <c r="E8580" s="24" t="s">
        <v>4668</v>
      </c>
      <c r="F8580" s="25" t="s">
        <v>4669</v>
      </c>
      <c r="G8580" s="22" t="s">
        <v>57</v>
      </c>
      <c r="H8580" s="26">
        <v>3957260</v>
      </c>
      <c r="I8580" s="28"/>
      <c r="J8580" s="26">
        <v>316581</v>
      </c>
      <c r="K8580" s="26">
        <v>4273841</v>
      </c>
      <c r="L8580" s="22" t="s">
        <v>1336</v>
      </c>
      <c r="M8580" s="22"/>
      <c r="N8580">
        <f t="shared" si="503"/>
        <v>54420</v>
      </c>
      <c r="O8580" t="e">
        <f>+VLOOKUP(N8580,'Thanh toán '!O$8:P$8099,2,0)</f>
        <v>#N/A</v>
      </c>
      <c r="P8580" t="e">
        <f t="shared" si="504"/>
        <v>#N/A</v>
      </c>
      <c r="Q8580" s="30" t="e">
        <f t="shared" si="505"/>
        <v>#N/A</v>
      </c>
    </row>
    <row r="8581" spans="1:17" hidden="1" x14ac:dyDescent="0.3">
      <c r="A8581" s="21">
        <v>62662</v>
      </c>
      <c r="B8581" s="22" t="s">
        <v>9326</v>
      </c>
      <c r="C8581" s="22" t="s">
        <v>1333</v>
      </c>
      <c r="D8581" s="27" t="s">
        <v>9297</v>
      </c>
      <c r="E8581" s="24" t="s">
        <v>4612</v>
      </c>
      <c r="F8581" s="25" t="s">
        <v>4613</v>
      </c>
      <c r="G8581" s="22" t="s">
        <v>39</v>
      </c>
      <c r="H8581" s="26">
        <v>551250</v>
      </c>
      <c r="I8581" s="28"/>
      <c r="J8581" s="26">
        <v>44100</v>
      </c>
      <c r="K8581" s="26">
        <v>595350</v>
      </c>
      <c r="L8581" s="22" t="s">
        <v>1336</v>
      </c>
      <c r="M8581" s="22"/>
      <c r="N8581">
        <f t="shared" si="503"/>
        <v>54421</v>
      </c>
      <c r="O8581" t="e">
        <f>+VLOOKUP(N8581,'Thanh toán '!O$8:P$8099,2,0)</f>
        <v>#N/A</v>
      </c>
      <c r="P8581" t="e">
        <f t="shared" si="504"/>
        <v>#N/A</v>
      </c>
      <c r="Q8581" s="30" t="e">
        <f t="shared" si="505"/>
        <v>#N/A</v>
      </c>
    </row>
    <row r="8582" spans="1:17" ht="26.3" hidden="1" x14ac:dyDescent="0.3">
      <c r="A8582" s="21">
        <v>62665</v>
      </c>
      <c r="B8582" s="22" t="s">
        <v>9327</v>
      </c>
      <c r="C8582" s="22" t="s">
        <v>1333</v>
      </c>
      <c r="D8582" s="27" t="s">
        <v>9297</v>
      </c>
      <c r="E8582" s="24" t="s">
        <v>4660</v>
      </c>
      <c r="F8582" s="25" t="s">
        <v>5644</v>
      </c>
      <c r="G8582" s="22" t="s">
        <v>24</v>
      </c>
      <c r="H8582" s="26">
        <v>1699616</v>
      </c>
      <c r="I8582" s="28"/>
      <c r="J8582" s="26">
        <v>135969</v>
      </c>
      <c r="K8582" s="26">
        <v>1835585</v>
      </c>
      <c r="L8582" s="22" t="s">
        <v>1336</v>
      </c>
      <c r="M8582" s="22"/>
      <c r="N8582">
        <f t="shared" ref="N8582:N8645" si="506">+B8582*1</f>
        <v>54424</v>
      </c>
      <c r="O8582" t="e">
        <f>+VLOOKUP(N8582,'Thanh toán '!O$8:P$8099,2,0)</f>
        <v>#N/A</v>
      </c>
      <c r="P8582" t="e">
        <f t="shared" ref="P8582:P8645" si="507">+O8582</f>
        <v>#N/A</v>
      </c>
      <c r="Q8582" s="30" t="e">
        <f t="shared" si="505"/>
        <v>#N/A</v>
      </c>
    </row>
    <row r="8583" spans="1:17" ht="26.3" hidden="1" x14ac:dyDescent="0.3">
      <c r="A8583" s="21">
        <v>62666</v>
      </c>
      <c r="B8583" s="22" t="s">
        <v>9328</v>
      </c>
      <c r="C8583" s="22" t="s">
        <v>1333</v>
      </c>
      <c r="D8583" s="27" t="s">
        <v>9297</v>
      </c>
      <c r="E8583" s="24" t="s">
        <v>4660</v>
      </c>
      <c r="F8583" s="25" t="s">
        <v>5644</v>
      </c>
      <c r="G8583" s="22" t="s">
        <v>24</v>
      </c>
      <c r="H8583" s="26">
        <v>1844738</v>
      </c>
      <c r="I8583" s="28"/>
      <c r="J8583" s="26">
        <v>147579</v>
      </c>
      <c r="K8583" s="26">
        <v>1992317</v>
      </c>
      <c r="L8583" s="22" t="s">
        <v>1336</v>
      </c>
      <c r="M8583" s="22"/>
      <c r="N8583">
        <f t="shared" si="506"/>
        <v>54425</v>
      </c>
      <c r="O8583" t="e">
        <f>+VLOOKUP(N8583,'Thanh toán '!O$8:P$8099,2,0)</f>
        <v>#N/A</v>
      </c>
      <c r="P8583" t="e">
        <f t="shared" si="507"/>
        <v>#N/A</v>
      </c>
      <c r="Q8583" s="30" t="e">
        <f t="shared" si="505"/>
        <v>#N/A</v>
      </c>
    </row>
    <row r="8584" spans="1:17" ht="26.3" hidden="1" x14ac:dyDescent="0.3">
      <c r="A8584" s="21">
        <v>62668</v>
      </c>
      <c r="B8584" s="22" t="s">
        <v>9329</v>
      </c>
      <c r="C8584" s="22" t="s">
        <v>1333</v>
      </c>
      <c r="D8584" s="27" t="s">
        <v>9297</v>
      </c>
      <c r="E8584" s="24" t="s">
        <v>4890</v>
      </c>
      <c r="F8584" s="25" t="s">
        <v>4891</v>
      </c>
      <c r="G8584" s="22" t="s">
        <v>100</v>
      </c>
      <c r="H8584" s="26">
        <v>2163000</v>
      </c>
      <c r="I8584" s="28"/>
      <c r="J8584" s="26">
        <v>173040</v>
      </c>
      <c r="K8584" s="26">
        <v>2336040</v>
      </c>
      <c r="L8584" s="22" t="s">
        <v>1336</v>
      </c>
      <c r="M8584" s="22"/>
      <c r="N8584">
        <f t="shared" si="506"/>
        <v>54427</v>
      </c>
      <c r="O8584" t="e">
        <f>+VLOOKUP(N8584,'Thanh toán '!O$8:P$8099,2,0)</f>
        <v>#N/A</v>
      </c>
      <c r="P8584" t="e">
        <f t="shared" si="507"/>
        <v>#N/A</v>
      </c>
      <c r="Q8584" s="30" t="e">
        <f t="shared" si="505"/>
        <v>#N/A</v>
      </c>
    </row>
    <row r="8585" spans="1:17" ht="26.3" hidden="1" x14ac:dyDescent="0.3">
      <c r="A8585" s="21">
        <v>62669</v>
      </c>
      <c r="B8585" s="22" t="s">
        <v>9330</v>
      </c>
      <c r="C8585" s="22" t="s">
        <v>1333</v>
      </c>
      <c r="D8585" s="27" t="s">
        <v>9297</v>
      </c>
      <c r="E8585" s="24" t="s">
        <v>4890</v>
      </c>
      <c r="F8585" s="25" t="s">
        <v>4891</v>
      </c>
      <c r="G8585" s="22" t="s">
        <v>100</v>
      </c>
      <c r="H8585" s="26">
        <v>1876282</v>
      </c>
      <c r="I8585" s="28"/>
      <c r="J8585" s="26">
        <v>150103</v>
      </c>
      <c r="K8585" s="26">
        <v>2026385</v>
      </c>
      <c r="L8585" s="22" t="s">
        <v>1336</v>
      </c>
      <c r="M8585" s="22"/>
      <c r="N8585">
        <f t="shared" si="506"/>
        <v>54428</v>
      </c>
      <c r="O8585" t="e">
        <f>+VLOOKUP(N8585,'Thanh toán '!O$8:P$8099,2,0)</f>
        <v>#N/A</v>
      </c>
      <c r="P8585" t="e">
        <f t="shared" si="507"/>
        <v>#N/A</v>
      </c>
      <c r="Q8585" s="30" t="e">
        <f t="shared" si="505"/>
        <v>#N/A</v>
      </c>
    </row>
    <row r="8586" spans="1:17" hidden="1" x14ac:dyDescent="0.3">
      <c r="A8586" s="21">
        <v>62670</v>
      </c>
      <c r="B8586" s="22" t="s">
        <v>9331</v>
      </c>
      <c r="C8586" s="22" t="s">
        <v>1333</v>
      </c>
      <c r="D8586" s="27" t="s">
        <v>9297</v>
      </c>
      <c r="E8586" s="24" t="s">
        <v>228</v>
      </c>
      <c r="F8586" s="25" t="s">
        <v>5118</v>
      </c>
      <c r="G8586" s="22" t="s">
        <v>229</v>
      </c>
      <c r="H8586" s="26">
        <v>1721080</v>
      </c>
      <c r="I8586" s="28"/>
      <c r="J8586" s="26">
        <v>137686</v>
      </c>
      <c r="K8586" s="26">
        <v>1858766</v>
      </c>
      <c r="L8586" s="22" t="s">
        <v>1336</v>
      </c>
      <c r="M8586" s="22"/>
      <c r="N8586">
        <f t="shared" si="506"/>
        <v>54429</v>
      </c>
      <c r="O8586" t="e">
        <f>+VLOOKUP(N8586,'Thanh toán '!O$8:P$8099,2,0)</f>
        <v>#N/A</v>
      </c>
      <c r="P8586" t="e">
        <f t="shared" si="507"/>
        <v>#N/A</v>
      </c>
      <c r="Q8586" s="30" t="e">
        <f t="shared" si="505"/>
        <v>#N/A</v>
      </c>
    </row>
    <row r="8587" spans="1:17" hidden="1" x14ac:dyDescent="0.3">
      <c r="A8587" s="21">
        <v>62672</v>
      </c>
      <c r="B8587" s="22" t="s">
        <v>9332</v>
      </c>
      <c r="C8587" s="22" t="s">
        <v>1333</v>
      </c>
      <c r="D8587" s="27" t="s">
        <v>9297</v>
      </c>
      <c r="E8587" s="24" t="s">
        <v>4612</v>
      </c>
      <c r="F8587" s="25" t="s">
        <v>4613</v>
      </c>
      <c r="G8587" s="22" t="s">
        <v>39</v>
      </c>
      <c r="H8587" s="26">
        <v>592955</v>
      </c>
      <c r="I8587" s="28"/>
      <c r="J8587" s="26">
        <v>47436</v>
      </c>
      <c r="K8587" s="26">
        <v>640391</v>
      </c>
      <c r="L8587" s="22" t="s">
        <v>1336</v>
      </c>
      <c r="M8587" s="22"/>
      <c r="N8587">
        <f t="shared" si="506"/>
        <v>54431</v>
      </c>
      <c r="O8587" t="e">
        <f>+VLOOKUP(N8587,'Thanh toán '!O$8:P$8099,2,0)</f>
        <v>#N/A</v>
      </c>
      <c r="P8587" t="e">
        <f t="shared" si="507"/>
        <v>#N/A</v>
      </c>
      <c r="Q8587" s="30" t="e">
        <f t="shared" si="505"/>
        <v>#N/A</v>
      </c>
    </row>
    <row r="8588" spans="1:17" hidden="1" x14ac:dyDescent="0.3">
      <c r="A8588" s="21">
        <v>62673</v>
      </c>
      <c r="B8588" s="22" t="s">
        <v>9333</v>
      </c>
      <c r="C8588" s="22" t="s">
        <v>1333</v>
      </c>
      <c r="D8588" s="27" t="s">
        <v>9297</v>
      </c>
      <c r="E8588" s="24" t="s">
        <v>4612</v>
      </c>
      <c r="F8588" s="25" t="s">
        <v>4613</v>
      </c>
      <c r="G8588" s="22" t="s">
        <v>39</v>
      </c>
      <c r="H8588" s="26">
        <v>1441152</v>
      </c>
      <c r="I8588" s="28"/>
      <c r="J8588" s="26">
        <v>115292</v>
      </c>
      <c r="K8588" s="26">
        <v>1556444</v>
      </c>
      <c r="L8588" s="22" t="s">
        <v>1336</v>
      </c>
      <c r="M8588" s="22"/>
      <c r="N8588">
        <f t="shared" si="506"/>
        <v>54432</v>
      </c>
      <c r="O8588" t="e">
        <f>+VLOOKUP(N8588,'Thanh toán '!O$8:P$8099,2,0)</f>
        <v>#N/A</v>
      </c>
      <c r="P8588" t="e">
        <f t="shared" si="507"/>
        <v>#N/A</v>
      </c>
      <c r="Q8588" s="30" t="e">
        <f t="shared" si="505"/>
        <v>#N/A</v>
      </c>
    </row>
    <row r="8589" spans="1:17" hidden="1" x14ac:dyDescent="0.3">
      <c r="A8589" s="21">
        <v>62675</v>
      </c>
      <c r="B8589" s="22" t="s">
        <v>9334</v>
      </c>
      <c r="C8589" s="22" t="s">
        <v>1333</v>
      </c>
      <c r="D8589" s="27" t="s">
        <v>9297</v>
      </c>
      <c r="E8589" s="24" t="s">
        <v>4612</v>
      </c>
      <c r="F8589" s="25" t="s">
        <v>4613</v>
      </c>
      <c r="G8589" s="22" t="s">
        <v>39</v>
      </c>
      <c r="H8589" s="26">
        <v>923315</v>
      </c>
      <c r="I8589" s="28"/>
      <c r="J8589" s="26">
        <v>73865</v>
      </c>
      <c r="K8589" s="26">
        <v>997180</v>
      </c>
      <c r="L8589" s="22" t="s">
        <v>1336</v>
      </c>
      <c r="M8589" s="22"/>
      <c r="N8589">
        <f t="shared" si="506"/>
        <v>54434</v>
      </c>
      <c r="O8589" t="e">
        <f>+VLOOKUP(N8589,'Thanh toán '!O$8:P$8099,2,0)</f>
        <v>#N/A</v>
      </c>
      <c r="P8589" t="e">
        <f t="shared" si="507"/>
        <v>#N/A</v>
      </c>
      <c r="Q8589" s="30" t="e">
        <f t="shared" si="505"/>
        <v>#N/A</v>
      </c>
    </row>
    <row r="8590" spans="1:17" hidden="1" x14ac:dyDescent="0.3">
      <c r="A8590" s="21">
        <v>62681</v>
      </c>
      <c r="B8590" s="22" t="s">
        <v>9335</v>
      </c>
      <c r="C8590" s="22" t="s">
        <v>1333</v>
      </c>
      <c r="D8590" s="27" t="s">
        <v>9297</v>
      </c>
      <c r="E8590" s="24" t="s">
        <v>4612</v>
      </c>
      <c r="F8590" s="25" t="s">
        <v>4613</v>
      </c>
      <c r="G8590" s="22" t="s">
        <v>39</v>
      </c>
      <c r="H8590" s="26">
        <v>967440</v>
      </c>
      <c r="I8590" s="28"/>
      <c r="J8590" s="26">
        <v>77395</v>
      </c>
      <c r="K8590" s="26">
        <v>1044835</v>
      </c>
      <c r="L8590" s="22" t="s">
        <v>1336</v>
      </c>
      <c r="M8590" s="22"/>
      <c r="N8590">
        <f t="shared" si="506"/>
        <v>54440</v>
      </c>
      <c r="O8590" t="e">
        <f>+VLOOKUP(N8590,'Thanh toán '!O$8:P$8099,2,0)</f>
        <v>#N/A</v>
      </c>
      <c r="P8590" t="e">
        <f t="shared" si="507"/>
        <v>#N/A</v>
      </c>
      <c r="Q8590" s="30" t="e">
        <f t="shared" si="505"/>
        <v>#N/A</v>
      </c>
    </row>
    <row r="8591" spans="1:17" ht="26.3" hidden="1" x14ac:dyDescent="0.3">
      <c r="A8591" s="21">
        <v>62682</v>
      </c>
      <c r="B8591" s="22" t="s">
        <v>9336</v>
      </c>
      <c r="C8591" s="22" t="s">
        <v>1333</v>
      </c>
      <c r="D8591" s="27" t="s">
        <v>9297</v>
      </c>
      <c r="E8591" s="24" t="s">
        <v>2842</v>
      </c>
      <c r="F8591" s="25" t="s">
        <v>5168</v>
      </c>
      <c r="G8591" s="22" t="s">
        <v>2844</v>
      </c>
      <c r="H8591" s="26">
        <v>1665870</v>
      </c>
      <c r="I8591" s="28"/>
      <c r="J8591" s="26">
        <v>133270</v>
      </c>
      <c r="K8591" s="26">
        <v>1799140</v>
      </c>
      <c r="L8591" s="22" t="s">
        <v>1336</v>
      </c>
      <c r="M8591" s="22"/>
      <c r="N8591">
        <f t="shared" si="506"/>
        <v>54441</v>
      </c>
      <c r="O8591" t="e">
        <f>+VLOOKUP(N8591,'Thanh toán '!O$8:P$8099,2,0)</f>
        <v>#N/A</v>
      </c>
      <c r="P8591" t="e">
        <f t="shared" si="507"/>
        <v>#N/A</v>
      </c>
      <c r="Q8591" s="30" t="e">
        <f t="shared" si="505"/>
        <v>#N/A</v>
      </c>
    </row>
    <row r="8592" spans="1:17" ht="26.3" hidden="1" x14ac:dyDescent="0.3">
      <c r="A8592" s="21">
        <v>62683</v>
      </c>
      <c r="B8592" s="22" t="s">
        <v>9337</v>
      </c>
      <c r="C8592" s="22" t="s">
        <v>1333</v>
      </c>
      <c r="D8592" s="27" t="s">
        <v>9297</v>
      </c>
      <c r="E8592" s="24" t="s">
        <v>4753</v>
      </c>
      <c r="F8592" s="25" t="s">
        <v>4754</v>
      </c>
      <c r="G8592" s="22" t="s">
        <v>1453</v>
      </c>
      <c r="H8592" s="26">
        <v>2158575</v>
      </c>
      <c r="I8592" s="28"/>
      <c r="J8592" s="26">
        <v>172686</v>
      </c>
      <c r="K8592" s="26">
        <v>2331261</v>
      </c>
      <c r="L8592" s="22" t="s">
        <v>1336</v>
      </c>
      <c r="M8592" s="22"/>
      <c r="N8592">
        <f t="shared" si="506"/>
        <v>54442</v>
      </c>
      <c r="O8592" t="e">
        <f>+VLOOKUP(N8592,'Thanh toán '!O$8:P$8099,2,0)</f>
        <v>#N/A</v>
      </c>
      <c r="P8592" t="e">
        <f t="shared" si="507"/>
        <v>#N/A</v>
      </c>
      <c r="Q8592" s="30" t="e">
        <f t="shared" si="505"/>
        <v>#N/A</v>
      </c>
    </row>
    <row r="8593" spans="1:17" ht="26.3" hidden="1" x14ac:dyDescent="0.3">
      <c r="A8593" s="21">
        <v>62684</v>
      </c>
      <c r="B8593" s="22" t="s">
        <v>9338</v>
      </c>
      <c r="C8593" s="22" t="s">
        <v>1333</v>
      </c>
      <c r="D8593" s="27" t="s">
        <v>9297</v>
      </c>
      <c r="E8593" s="24" t="s">
        <v>4748</v>
      </c>
      <c r="F8593" s="25" t="s">
        <v>4749</v>
      </c>
      <c r="G8593" s="22" t="s">
        <v>103</v>
      </c>
      <c r="H8593" s="26">
        <v>4326000</v>
      </c>
      <c r="I8593" s="28"/>
      <c r="J8593" s="26">
        <v>346080</v>
      </c>
      <c r="K8593" s="26">
        <v>4672080</v>
      </c>
      <c r="L8593" s="22" t="s">
        <v>1336</v>
      </c>
      <c r="M8593" s="22"/>
      <c r="N8593">
        <f t="shared" si="506"/>
        <v>54443</v>
      </c>
      <c r="O8593" t="e">
        <f>+VLOOKUP(N8593,'Thanh toán '!O$8:P$8099,2,0)</f>
        <v>#N/A</v>
      </c>
      <c r="P8593" t="e">
        <f t="shared" si="507"/>
        <v>#N/A</v>
      </c>
      <c r="Q8593" s="30" t="e">
        <f t="shared" si="505"/>
        <v>#N/A</v>
      </c>
    </row>
    <row r="8594" spans="1:17" ht="26.3" hidden="1" x14ac:dyDescent="0.3">
      <c r="A8594" s="21">
        <v>62685</v>
      </c>
      <c r="B8594" s="22" t="s">
        <v>9339</v>
      </c>
      <c r="C8594" s="22" t="s">
        <v>1333</v>
      </c>
      <c r="D8594" s="27" t="s">
        <v>9297</v>
      </c>
      <c r="E8594" s="24" t="s">
        <v>4748</v>
      </c>
      <c r="F8594" s="25" t="s">
        <v>4749</v>
      </c>
      <c r="G8594" s="22" t="s">
        <v>103</v>
      </c>
      <c r="H8594" s="26">
        <v>2587390</v>
      </c>
      <c r="I8594" s="28"/>
      <c r="J8594" s="26">
        <v>206991</v>
      </c>
      <c r="K8594" s="26">
        <v>2794381</v>
      </c>
      <c r="L8594" s="22" t="s">
        <v>1336</v>
      </c>
      <c r="M8594" s="22"/>
      <c r="N8594">
        <f t="shared" si="506"/>
        <v>54444</v>
      </c>
      <c r="O8594" t="e">
        <f>+VLOOKUP(N8594,'Thanh toán '!O$8:P$8099,2,0)</f>
        <v>#N/A</v>
      </c>
      <c r="P8594" t="e">
        <f t="shared" si="507"/>
        <v>#N/A</v>
      </c>
      <c r="Q8594" s="30" t="e">
        <f t="shared" si="505"/>
        <v>#N/A</v>
      </c>
    </row>
    <row r="8595" spans="1:17" hidden="1" x14ac:dyDescent="0.3">
      <c r="A8595" s="21">
        <v>62686</v>
      </c>
      <c r="B8595" s="22" t="s">
        <v>9340</v>
      </c>
      <c r="C8595" s="22" t="s">
        <v>1333</v>
      </c>
      <c r="D8595" s="27" t="s">
        <v>9297</v>
      </c>
      <c r="E8595" s="24" t="s">
        <v>316</v>
      </c>
      <c r="F8595" s="25" t="s">
        <v>5388</v>
      </c>
      <c r="G8595" s="22" t="s">
        <v>317</v>
      </c>
      <c r="H8595" s="26">
        <v>2579200</v>
      </c>
      <c r="I8595" s="28"/>
      <c r="J8595" s="26">
        <v>206336</v>
      </c>
      <c r="K8595" s="26">
        <v>2785536</v>
      </c>
      <c r="L8595" s="22" t="s">
        <v>1336</v>
      </c>
      <c r="M8595" s="22"/>
      <c r="N8595">
        <f t="shared" si="506"/>
        <v>54445</v>
      </c>
      <c r="O8595" t="e">
        <f>+VLOOKUP(N8595,'Thanh toán '!O$8:P$8099,2,0)</f>
        <v>#N/A</v>
      </c>
      <c r="P8595" t="e">
        <f t="shared" si="507"/>
        <v>#N/A</v>
      </c>
      <c r="Q8595" s="30" t="e">
        <f t="shared" ref="Q8595:Q8658" si="508">+O8595-K8595</f>
        <v>#N/A</v>
      </c>
    </row>
    <row r="8596" spans="1:17" hidden="1" x14ac:dyDescent="0.3">
      <c r="A8596" s="21">
        <v>62687</v>
      </c>
      <c r="B8596" s="22" t="s">
        <v>9341</v>
      </c>
      <c r="C8596" s="22" t="s">
        <v>1333</v>
      </c>
      <c r="D8596" s="27" t="s">
        <v>9297</v>
      </c>
      <c r="E8596" s="24" t="s">
        <v>111</v>
      </c>
      <c r="F8596" s="25" t="s">
        <v>5394</v>
      </c>
      <c r="G8596" s="22" t="s">
        <v>112</v>
      </c>
      <c r="H8596" s="26">
        <v>4284000</v>
      </c>
      <c r="I8596" s="28"/>
      <c r="J8596" s="26">
        <v>342720</v>
      </c>
      <c r="K8596" s="26">
        <v>4626720</v>
      </c>
      <c r="L8596" s="22" t="s">
        <v>1336</v>
      </c>
      <c r="M8596" s="22"/>
      <c r="N8596">
        <f t="shared" si="506"/>
        <v>54446</v>
      </c>
      <c r="O8596" t="e">
        <f>+VLOOKUP(N8596,'Thanh toán '!O$8:P$8099,2,0)</f>
        <v>#N/A</v>
      </c>
      <c r="P8596" t="e">
        <f t="shared" si="507"/>
        <v>#N/A</v>
      </c>
      <c r="Q8596" s="30" t="e">
        <f t="shared" si="508"/>
        <v>#N/A</v>
      </c>
    </row>
    <row r="8597" spans="1:17" hidden="1" x14ac:dyDescent="0.3">
      <c r="A8597" s="21">
        <v>62688</v>
      </c>
      <c r="B8597" s="22" t="s">
        <v>9342</v>
      </c>
      <c r="C8597" s="22" t="s">
        <v>1333</v>
      </c>
      <c r="D8597" s="27" t="s">
        <v>9297</v>
      </c>
      <c r="E8597" s="24" t="s">
        <v>111</v>
      </c>
      <c r="F8597" s="25" t="s">
        <v>5394</v>
      </c>
      <c r="G8597" s="22" t="s">
        <v>112</v>
      </c>
      <c r="H8597" s="26">
        <v>9312280</v>
      </c>
      <c r="I8597" s="28"/>
      <c r="J8597" s="26">
        <v>744982</v>
      </c>
      <c r="K8597" s="26">
        <v>10057262</v>
      </c>
      <c r="L8597" s="22" t="s">
        <v>1336</v>
      </c>
      <c r="M8597" s="22"/>
      <c r="N8597">
        <f t="shared" si="506"/>
        <v>54447</v>
      </c>
      <c r="O8597" t="e">
        <f>+VLOOKUP(N8597,'Thanh toán '!O$8:P$8099,2,0)</f>
        <v>#N/A</v>
      </c>
      <c r="P8597" t="e">
        <f t="shared" si="507"/>
        <v>#N/A</v>
      </c>
      <c r="Q8597" s="30" t="e">
        <f t="shared" si="508"/>
        <v>#N/A</v>
      </c>
    </row>
    <row r="8598" spans="1:17" hidden="1" x14ac:dyDescent="0.3">
      <c r="A8598" s="21">
        <v>62689</v>
      </c>
      <c r="B8598" s="22" t="s">
        <v>9343</v>
      </c>
      <c r="C8598" s="22" t="s">
        <v>1333</v>
      </c>
      <c r="D8598" s="27" t="s">
        <v>9297</v>
      </c>
      <c r="E8598" s="24" t="s">
        <v>5380</v>
      </c>
      <c r="F8598" s="25" t="s">
        <v>5381</v>
      </c>
      <c r="G8598" s="22" t="s">
        <v>109</v>
      </c>
      <c r="H8598" s="26">
        <v>1514100</v>
      </c>
      <c r="I8598" s="28"/>
      <c r="J8598" s="26">
        <v>121128</v>
      </c>
      <c r="K8598" s="26">
        <v>1635228</v>
      </c>
      <c r="L8598" s="22" t="s">
        <v>1336</v>
      </c>
      <c r="M8598" s="22"/>
      <c r="N8598">
        <f t="shared" si="506"/>
        <v>54448</v>
      </c>
      <c r="O8598" t="e">
        <f>+VLOOKUP(N8598,'Thanh toán '!O$8:P$8099,2,0)</f>
        <v>#N/A</v>
      </c>
      <c r="P8598" t="e">
        <f t="shared" si="507"/>
        <v>#N/A</v>
      </c>
      <c r="Q8598" s="30" t="e">
        <f t="shared" si="508"/>
        <v>#N/A</v>
      </c>
    </row>
    <row r="8599" spans="1:17" hidden="1" x14ac:dyDescent="0.3">
      <c r="A8599" s="21">
        <v>62690</v>
      </c>
      <c r="B8599" s="22" t="s">
        <v>9344</v>
      </c>
      <c r="C8599" s="22" t="s">
        <v>1333</v>
      </c>
      <c r="D8599" s="27" t="s">
        <v>9297</v>
      </c>
      <c r="E8599" s="24" t="s">
        <v>5380</v>
      </c>
      <c r="F8599" s="25" t="s">
        <v>5381</v>
      </c>
      <c r="G8599" s="22" t="s">
        <v>109</v>
      </c>
      <c r="H8599" s="26">
        <v>3170802</v>
      </c>
      <c r="I8599" s="28"/>
      <c r="J8599" s="26">
        <v>253664</v>
      </c>
      <c r="K8599" s="26">
        <v>3424466</v>
      </c>
      <c r="L8599" s="22" t="s">
        <v>1336</v>
      </c>
      <c r="M8599" s="22"/>
      <c r="N8599">
        <f t="shared" si="506"/>
        <v>54449</v>
      </c>
      <c r="O8599" t="e">
        <f>+VLOOKUP(N8599,'Thanh toán '!O$8:P$8099,2,0)</f>
        <v>#N/A</v>
      </c>
      <c r="P8599" t="e">
        <f t="shared" si="507"/>
        <v>#N/A</v>
      </c>
      <c r="Q8599" s="30" t="e">
        <f t="shared" si="508"/>
        <v>#N/A</v>
      </c>
    </row>
    <row r="8600" spans="1:17" hidden="1" x14ac:dyDescent="0.3">
      <c r="A8600" s="21">
        <v>62691</v>
      </c>
      <c r="B8600" s="22" t="s">
        <v>9345</v>
      </c>
      <c r="C8600" s="22" t="s">
        <v>1333</v>
      </c>
      <c r="D8600" s="27" t="s">
        <v>9297</v>
      </c>
      <c r="E8600" s="24" t="s">
        <v>114</v>
      </c>
      <c r="F8600" s="25" t="s">
        <v>5502</v>
      </c>
      <c r="G8600" s="22" t="s">
        <v>115</v>
      </c>
      <c r="H8600" s="26">
        <v>922445</v>
      </c>
      <c r="I8600" s="28"/>
      <c r="J8600" s="26">
        <v>73796</v>
      </c>
      <c r="K8600" s="26">
        <v>996241</v>
      </c>
      <c r="L8600" s="22" t="s">
        <v>1336</v>
      </c>
      <c r="M8600" s="22"/>
      <c r="N8600">
        <f t="shared" si="506"/>
        <v>54450</v>
      </c>
      <c r="O8600" t="e">
        <f>+VLOOKUP(N8600,'Thanh toán '!O$8:P$8099,2,0)</f>
        <v>#N/A</v>
      </c>
      <c r="P8600" t="e">
        <f t="shared" si="507"/>
        <v>#N/A</v>
      </c>
      <c r="Q8600" s="30" t="e">
        <f t="shared" si="508"/>
        <v>#N/A</v>
      </c>
    </row>
    <row r="8601" spans="1:17" ht="26.3" hidden="1" x14ac:dyDescent="0.3">
      <c r="A8601" s="21">
        <v>62692</v>
      </c>
      <c r="B8601" s="22" t="s">
        <v>9346</v>
      </c>
      <c r="C8601" s="22" t="s">
        <v>1333</v>
      </c>
      <c r="D8601" s="27" t="s">
        <v>9297</v>
      </c>
      <c r="E8601" s="24" t="s">
        <v>4698</v>
      </c>
      <c r="F8601" s="25" t="s">
        <v>4699</v>
      </c>
      <c r="G8601" s="22" t="s">
        <v>106</v>
      </c>
      <c r="H8601" s="26">
        <v>1395471</v>
      </c>
      <c r="I8601" s="28"/>
      <c r="J8601" s="26">
        <v>111638</v>
      </c>
      <c r="K8601" s="26">
        <v>1507109</v>
      </c>
      <c r="L8601" s="22" t="s">
        <v>1336</v>
      </c>
      <c r="M8601" s="22"/>
      <c r="N8601">
        <f t="shared" si="506"/>
        <v>54451</v>
      </c>
      <c r="O8601" t="e">
        <f>+VLOOKUP(N8601,'Thanh toán '!O$8:P$8099,2,0)</f>
        <v>#N/A</v>
      </c>
      <c r="P8601" t="e">
        <f t="shared" si="507"/>
        <v>#N/A</v>
      </c>
      <c r="Q8601" s="30" t="e">
        <f t="shared" si="508"/>
        <v>#N/A</v>
      </c>
    </row>
    <row r="8602" spans="1:17" hidden="1" x14ac:dyDescent="0.3">
      <c r="A8602" s="21">
        <v>62693</v>
      </c>
      <c r="B8602" s="22" t="s">
        <v>9347</v>
      </c>
      <c r="C8602" s="22" t="s">
        <v>1333</v>
      </c>
      <c r="D8602" s="27" t="s">
        <v>9297</v>
      </c>
      <c r="E8602" s="24" t="s">
        <v>9348</v>
      </c>
      <c r="F8602" s="25" t="s">
        <v>9349</v>
      </c>
      <c r="G8602" s="22" t="s">
        <v>9350</v>
      </c>
      <c r="H8602" s="26">
        <v>2163000</v>
      </c>
      <c r="I8602" s="28"/>
      <c r="J8602" s="26">
        <v>173040</v>
      </c>
      <c r="K8602" s="26">
        <v>2336040</v>
      </c>
      <c r="L8602" s="22" t="s">
        <v>1336</v>
      </c>
      <c r="M8602" s="22"/>
      <c r="N8602">
        <f t="shared" si="506"/>
        <v>54452</v>
      </c>
      <c r="O8602" t="e">
        <f>+VLOOKUP(N8602,'Thanh toán '!O$8:P$8099,2,0)</f>
        <v>#N/A</v>
      </c>
      <c r="P8602" t="e">
        <f t="shared" si="507"/>
        <v>#N/A</v>
      </c>
      <c r="Q8602" s="30" t="e">
        <f t="shared" si="508"/>
        <v>#N/A</v>
      </c>
    </row>
    <row r="8603" spans="1:17" hidden="1" x14ac:dyDescent="0.3">
      <c r="A8603" s="21">
        <v>62694</v>
      </c>
      <c r="B8603" s="22" t="s">
        <v>9351</v>
      </c>
      <c r="C8603" s="22" t="s">
        <v>1333</v>
      </c>
      <c r="D8603" s="27" t="s">
        <v>9297</v>
      </c>
      <c r="E8603" s="24" t="s">
        <v>2860</v>
      </c>
      <c r="F8603" s="25" t="s">
        <v>2861</v>
      </c>
      <c r="G8603" s="22" t="s">
        <v>2862</v>
      </c>
      <c r="H8603" s="26">
        <v>2163000</v>
      </c>
      <c r="I8603" s="28"/>
      <c r="J8603" s="26">
        <v>173040</v>
      </c>
      <c r="K8603" s="26">
        <v>2336040</v>
      </c>
      <c r="L8603" s="22" t="s">
        <v>1336</v>
      </c>
      <c r="M8603" s="22"/>
      <c r="N8603">
        <f t="shared" si="506"/>
        <v>54453</v>
      </c>
      <c r="O8603" t="e">
        <f>+VLOOKUP(N8603,'Thanh toán '!O$8:P$8099,2,0)</f>
        <v>#N/A</v>
      </c>
      <c r="P8603" t="e">
        <f t="shared" si="507"/>
        <v>#N/A</v>
      </c>
      <c r="Q8603" s="30" t="e">
        <f t="shared" si="508"/>
        <v>#N/A</v>
      </c>
    </row>
    <row r="8604" spans="1:17" hidden="1" x14ac:dyDescent="0.3">
      <c r="A8604" s="21">
        <v>62695</v>
      </c>
      <c r="B8604" s="22" t="s">
        <v>9352</v>
      </c>
      <c r="C8604" s="22" t="s">
        <v>1333</v>
      </c>
      <c r="D8604" s="27" t="s">
        <v>9297</v>
      </c>
      <c r="E8604" s="24" t="s">
        <v>9353</v>
      </c>
      <c r="F8604" s="25" t="s">
        <v>5963</v>
      </c>
      <c r="G8604" s="22" t="s">
        <v>481</v>
      </c>
      <c r="H8604" s="26">
        <v>1081500</v>
      </c>
      <c r="I8604" s="28"/>
      <c r="J8604" s="26">
        <v>86520</v>
      </c>
      <c r="K8604" s="26">
        <v>1168020</v>
      </c>
      <c r="L8604" s="22" t="s">
        <v>1336</v>
      </c>
      <c r="M8604" s="22"/>
      <c r="N8604">
        <f t="shared" si="506"/>
        <v>54454</v>
      </c>
      <c r="O8604" t="e">
        <f>+VLOOKUP(N8604,'Thanh toán '!O$8:P$8099,2,0)</f>
        <v>#N/A</v>
      </c>
      <c r="P8604" t="e">
        <f t="shared" si="507"/>
        <v>#N/A</v>
      </c>
      <c r="Q8604" s="30" t="e">
        <f t="shared" si="508"/>
        <v>#N/A</v>
      </c>
    </row>
    <row r="8605" spans="1:17" ht="26.3" hidden="1" x14ac:dyDescent="0.3">
      <c r="A8605" s="21">
        <v>62696</v>
      </c>
      <c r="B8605" s="22" t="s">
        <v>9354</v>
      </c>
      <c r="C8605" s="22" t="s">
        <v>1333</v>
      </c>
      <c r="D8605" s="27" t="s">
        <v>9297</v>
      </c>
      <c r="E8605" s="24" t="s">
        <v>9355</v>
      </c>
      <c r="F8605" s="25" t="s">
        <v>9356</v>
      </c>
      <c r="G8605" s="22" t="s">
        <v>2854</v>
      </c>
      <c r="H8605" s="26">
        <v>1081500</v>
      </c>
      <c r="I8605" s="28"/>
      <c r="J8605" s="26">
        <v>86520</v>
      </c>
      <c r="K8605" s="26">
        <v>1168020</v>
      </c>
      <c r="L8605" s="22" t="s">
        <v>1336</v>
      </c>
      <c r="M8605" s="22"/>
      <c r="N8605">
        <f t="shared" si="506"/>
        <v>54455</v>
      </c>
      <c r="O8605" t="e">
        <f>+VLOOKUP(N8605,'Thanh toán '!O$8:P$8099,2,0)</f>
        <v>#N/A</v>
      </c>
      <c r="P8605" t="e">
        <f t="shared" si="507"/>
        <v>#N/A</v>
      </c>
      <c r="Q8605" s="30" t="e">
        <f t="shared" si="508"/>
        <v>#N/A</v>
      </c>
    </row>
    <row r="8606" spans="1:17" ht="26.3" hidden="1" x14ac:dyDescent="0.3">
      <c r="A8606" s="21">
        <v>62697</v>
      </c>
      <c r="B8606" s="22" t="s">
        <v>9357</v>
      </c>
      <c r="C8606" s="22" t="s">
        <v>1333</v>
      </c>
      <c r="D8606" s="27" t="s">
        <v>9297</v>
      </c>
      <c r="E8606" s="24" t="s">
        <v>9358</v>
      </c>
      <c r="F8606" s="25" t="s">
        <v>9359</v>
      </c>
      <c r="G8606" s="22" t="s">
        <v>9360</v>
      </c>
      <c r="H8606" s="26">
        <v>530250</v>
      </c>
      <c r="I8606" s="28"/>
      <c r="J8606" s="26">
        <v>42420</v>
      </c>
      <c r="K8606" s="26">
        <v>572670</v>
      </c>
      <c r="L8606" s="22" t="s">
        <v>1336</v>
      </c>
      <c r="M8606" s="22"/>
      <c r="N8606">
        <f t="shared" si="506"/>
        <v>54456</v>
      </c>
      <c r="O8606" t="e">
        <f>+VLOOKUP(N8606,'Thanh toán '!O$8:P$8099,2,0)</f>
        <v>#N/A</v>
      </c>
      <c r="P8606" t="e">
        <f t="shared" si="507"/>
        <v>#N/A</v>
      </c>
      <c r="Q8606" s="30" t="e">
        <f t="shared" si="508"/>
        <v>#N/A</v>
      </c>
    </row>
    <row r="8607" spans="1:17" hidden="1" x14ac:dyDescent="0.3">
      <c r="A8607" s="21">
        <v>62698</v>
      </c>
      <c r="B8607" s="22" t="s">
        <v>9361</v>
      </c>
      <c r="C8607" s="22" t="s">
        <v>1333</v>
      </c>
      <c r="D8607" s="27" t="s">
        <v>9297</v>
      </c>
      <c r="E8607" s="24" t="s">
        <v>114</v>
      </c>
      <c r="F8607" s="25" t="s">
        <v>5502</v>
      </c>
      <c r="G8607" s="22" t="s">
        <v>115</v>
      </c>
      <c r="H8607" s="26">
        <v>5163510</v>
      </c>
      <c r="I8607" s="28"/>
      <c r="J8607" s="26">
        <v>413081</v>
      </c>
      <c r="K8607" s="26">
        <v>5576591</v>
      </c>
      <c r="L8607" s="22" t="s">
        <v>1336</v>
      </c>
      <c r="M8607" s="22"/>
      <c r="N8607">
        <f t="shared" si="506"/>
        <v>54457</v>
      </c>
      <c r="O8607" t="e">
        <f>+VLOOKUP(N8607,'Thanh toán '!O$8:P$8099,2,0)</f>
        <v>#N/A</v>
      </c>
      <c r="P8607" t="e">
        <f t="shared" si="507"/>
        <v>#N/A</v>
      </c>
      <c r="Q8607" s="30" t="e">
        <f t="shared" si="508"/>
        <v>#N/A</v>
      </c>
    </row>
    <row r="8608" spans="1:17" hidden="1" x14ac:dyDescent="0.3">
      <c r="A8608" s="21">
        <v>62699</v>
      </c>
      <c r="B8608" s="22" t="s">
        <v>9362</v>
      </c>
      <c r="C8608" s="22" t="s">
        <v>1333</v>
      </c>
      <c r="D8608" s="27" t="s">
        <v>9297</v>
      </c>
      <c r="E8608" s="24" t="s">
        <v>4612</v>
      </c>
      <c r="F8608" s="25" t="s">
        <v>4613</v>
      </c>
      <c r="G8608" s="22" t="s">
        <v>39</v>
      </c>
      <c r="H8608" s="26">
        <v>1322489</v>
      </c>
      <c r="I8608" s="28"/>
      <c r="J8608" s="26">
        <v>105799</v>
      </c>
      <c r="K8608" s="26">
        <v>1428288</v>
      </c>
      <c r="L8608" s="22" t="s">
        <v>1336</v>
      </c>
      <c r="M8608" s="22"/>
      <c r="N8608">
        <f t="shared" si="506"/>
        <v>54458</v>
      </c>
      <c r="O8608" t="e">
        <f>+VLOOKUP(N8608,'Thanh toán '!O$8:P$8099,2,0)</f>
        <v>#N/A</v>
      </c>
      <c r="P8608" t="e">
        <f t="shared" si="507"/>
        <v>#N/A</v>
      </c>
      <c r="Q8608" s="30" t="e">
        <f t="shared" si="508"/>
        <v>#N/A</v>
      </c>
    </row>
    <row r="8609" spans="1:17" ht="26.3" hidden="1" x14ac:dyDescent="0.3">
      <c r="A8609" s="21">
        <v>62700</v>
      </c>
      <c r="B8609" s="22" t="s">
        <v>9363</v>
      </c>
      <c r="C8609" s="22" t="s">
        <v>1333</v>
      </c>
      <c r="D8609" s="27" t="s">
        <v>9297</v>
      </c>
      <c r="E8609" s="24" t="s">
        <v>4816</v>
      </c>
      <c r="F8609" s="25" t="s">
        <v>6598</v>
      </c>
      <c r="G8609" s="22" t="s">
        <v>140</v>
      </c>
      <c r="H8609" s="26">
        <v>584084</v>
      </c>
      <c r="I8609" s="28"/>
      <c r="J8609" s="26">
        <v>46727</v>
      </c>
      <c r="K8609" s="26">
        <v>630811</v>
      </c>
      <c r="L8609" s="22" t="s">
        <v>1336</v>
      </c>
      <c r="M8609" s="22"/>
      <c r="N8609">
        <f t="shared" si="506"/>
        <v>54459</v>
      </c>
      <c r="O8609" t="e">
        <f>+VLOOKUP(N8609,'Thanh toán '!O$8:P$8099,2,0)</f>
        <v>#N/A</v>
      </c>
      <c r="P8609" t="e">
        <f t="shared" si="507"/>
        <v>#N/A</v>
      </c>
      <c r="Q8609" s="30" t="e">
        <f t="shared" si="508"/>
        <v>#N/A</v>
      </c>
    </row>
    <row r="8610" spans="1:17" ht="26.3" hidden="1" x14ac:dyDescent="0.3">
      <c r="A8610" s="21">
        <v>62702</v>
      </c>
      <c r="B8610" s="22" t="s">
        <v>9364</v>
      </c>
      <c r="C8610" s="22" t="s">
        <v>1333</v>
      </c>
      <c r="D8610" s="27" t="s">
        <v>9365</v>
      </c>
      <c r="E8610" s="24" t="s">
        <v>4933</v>
      </c>
      <c r="F8610" s="25" t="s">
        <v>4934</v>
      </c>
      <c r="G8610" s="22" t="s">
        <v>342</v>
      </c>
      <c r="H8610" s="26">
        <v>2494685</v>
      </c>
      <c r="I8610" s="28"/>
      <c r="J8610" s="26">
        <v>199575</v>
      </c>
      <c r="K8610" s="26">
        <v>2694260</v>
      </c>
      <c r="L8610" s="22" t="s">
        <v>1336</v>
      </c>
      <c r="M8610" s="22"/>
      <c r="N8610">
        <f t="shared" si="506"/>
        <v>54461</v>
      </c>
      <c r="O8610" t="e">
        <f>+VLOOKUP(N8610,'Thanh toán '!O$8:P$8099,2,0)</f>
        <v>#N/A</v>
      </c>
      <c r="P8610" t="e">
        <f t="shared" si="507"/>
        <v>#N/A</v>
      </c>
      <c r="Q8610" s="30" t="e">
        <f t="shared" si="508"/>
        <v>#N/A</v>
      </c>
    </row>
    <row r="8611" spans="1:17" hidden="1" x14ac:dyDescent="0.3">
      <c r="A8611" s="21">
        <v>62703</v>
      </c>
      <c r="B8611" s="22" t="s">
        <v>9366</v>
      </c>
      <c r="C8611" s="22" t="s">
        <v>1333</v>
      </c>
      <c r="D8611" s="27" t="s">
        <v>9365</v>
      </c>
      <c r="E8611" s="24" t="s">
        <v>206</v>
      </c>
      <c r="F8611" s="25" t="s">
        <v>4739</v>
      </c>
      <c r="G8611" s="22" t="s">
        <v>207</v>
      </c>
      <c r="H8611" s="26">
        <v>2202930</v>
      </c>
      <c r="I8611" s="28"/>
      <c r="J8611" s="26">
        <v>176234</v>
      </c>
      <c r="K8611" s="26">
        <v>2379164</v>
      </c>
      <c r="L8611" s="22" t="s">
        <v>1336</v>
      </c>
      <c r="M8611" s="22"/>
      <c r="N8611">
        <f t="shared" si="506"/>
        <v>54462</v>
      </c>
      <c r="O8611" t="e">
        <f>+VLOOKUP(N8611,'Thanh toán '!O$8:P$8099,2,0)</f>
        <v>#N/A</v>
      </c>
      <c r="P8611" t="e">
        <f t="shared" si="507"/>
        <v>#N/A</v>
      </c>
      <c r="Q8611" s="30" t="e">
        <f t="shared" si="508"/>
        <v>#N/A</v>
      </c>
    </row>
    <row r="8612" spans="1:17" ht="26.3" hidden="1" x14ac:dyDescent="0.3">
      <c r="A8612" s="21">
        <v>62705</v>
      </c>
      <c r="B8612" s="22" t="s">
        <v>9367</v>
      </c>
      <c r="C8612" s="22" t="s">
        <v>1333</v>
      </c>
      <c r="D8612" s="27" t="s">
        <v>9365</v>
      </c>
      <c r="E8612" s="24" t="s">
        <v>4660</v>
      </c>
      <c r="F8612" s="25" t="s">
        <v>5644</v>
      </c>
      <c r="G8612" s="22" t="s">
        <v>24</v>
      </c>
      <c r="H8612" s="26">
        <v>1784049</v>
      </c>
      <c r="I8612" s="28"/>
      <c r="J8612" s="26">
        <v>142724</v>
      </c>
      <c r="K8612" s="26">
        <v>1926773</v>
      </c>
      <c r="L8612" s="22" t="s">
        <v>1336</v>
      </c>
      <c r="M8612" s="22"/>
      <c r="N8612">
        <f t="shared" si="506"/>
        <v>54464</v>
      </c>
      <c r="O8612" t="e">
        <f>+VLOOKUP(N8612,'Thanh toán '!O$8:P$8099,2,0)</f>
        <v>#N/A</v>
      </c>
      <c r="P8612" t="e">
        <f t="shared" si="507"/>
        <v>#N/A</v>
      </c>
      <c r="Q8612" s="30" t="e">
        <f t="shared" si="508"/>
        <v>#N/A</v>
      </c>
    </row>
    <row r="8613" spans="1:17" hidden="1" x14ac:dyDescent="0.3">
      <c r="A8613" s="21">
        <v>62708</v>
      </c>
      <c r="B8613" s="22" t="s">
        <v>9368</v>
      </c>
      <c r="C8613" s="22" t="s">
        <v>1333</v>
      </c>
      <c r="D8613" s="27" t="s">
        <v>9365</v>
      </c>
      <c r="E8613" s="24" t="s">
        <v>3868</v>
      </c>
      <c r="F8613" s="25" t="s">
        <v>3869</v>
      </c>
      <c r="G8613" s="22" t="s">
        <v>373</v>
      </c>
      <c r="H8613" s="26">
        <v>2759781</v>
      </c>
      <c r="I8613" s="28"/>
      <c r="J8613" s="26">
        <v>220782</v>
      </c>
      <c r="K8613" s="26">
        <v>2980563</v>
      </c>
      <c r="L8613" s="22" t="s">
        <v>1336</v>
      </c>
      <c r="M8613" s="22"/>
      <c r="N8613">
        <f t="shared" si="506"/>
        <v>54467</v>
      </c>
      <c r="O8613" t="e">
        <f>+VLOOKUP(N8613,'Thanh toán '!O$8:P$8099,2,0)</f>
        <v>#N/A</v>
      </c>
      <c r="P8613" t="e">
        <f t="shared" si="507"/>
        <v>#N/A</v>
      </c>
      <c r="Q8613" s="30" t="e">
        <f t="shared" si="508"/>
        <v>#N/A</v>
      </c>
    </row>
    <row r="8614" spans="1:17" hidden="1" x14ac:dyDescent="0.3">
      <c r="A8614" s="21">
        <v>62709</v>
      </c>
      <c r="B8614" s="22" t="s">
        <v>9369</v>
      </c>
      <c r="C8614" s="22" t="s">
        <v>1333</v>
      </c>
      <c r="D8614" s="27" t="s">
        <v>9365</v>
      </c>
      <c r="E8614" s="24" t="s">
        <v>4612</v>
      </c>
      <c r="F8614" s="25" t="s">
        <v>4613</v>
      </c>
      <c r="G8614" s="22" t="s">
        <v>39</v>
      </c>
      <c r="H8614" s="26">
        <v>438900</v>
      </c>
      <c r="I8614" s="28"/>
      <c r="J8614" s="26">
        <v>35112</v>
      </c>
      <c r="K8614" s="26">
        <v>474012</v>
      </c>
      <c r="L8614" s="22" t="s">
        <v>1336</v>
      </c>
      <c r="M8614" s="22"/>
      <c r="N8614">
        <f t="shared" si="506"/>
        <v>54468</v>
      </c>
      <c r="O8614" t="e">
        <f>+VLOOKUP(N8614,'Thanh toán '!O$8:P$8099,2,0)</f>
        <v>#N/A</v>
      </c>
      <c r="P8614" t="e">
        <f t="shared" si="507"/>
        <v>#N/A</v>
      </c>
      <c r="Q8614" s="30" t="e">
        <f t="shared" si="508"/>
        <v>#N/A</v>
      </c>
    </row>
    <row r="8615" spans="1:17" hidden="1" x14ac:dyDescent="0.3">
      <c r="A8615" s="21">
        <v>62710</v>
      </c>
      <c r="B8615" s="22" t="s">
        <v>9370</v>
      </c>
      <c r="C8615" s="22" t="s">
        <v>1333</v>
      </c>
      <c r="D8615" s="27" t="s">
        <v>9365</v>
      </c>
      <c r="E8615" s="24" t="s">
        <v>4612</v>
      </c>
      <c r="F8615" s="25" t="s">
        <v>4613</v>
      </c>
      <c r="G8615" s="22" t="s">
        <v>39</v>
      </c>
      <c r="H8615" s="26">
        <v>333174</v>
      </c>
      <c r="I8615" s="28"/>
      <c r="J8615" s="26">
        <v>26654</v>
      </c>
      <c r="K8615" s="26">
        <v>359828</v>
      </c>
      <c r="L8615" s="22" t="s">
        <v>1336</v>
      </c>
      <c r="M8615" s="22"/>
      <c r="N8615">
        <f t="shared" si="506"/>
        <v>54469</v>
      </c>
      <c r="O8615" t="e">
        <f>+VLOOKUP(N8615,'Thanh toán '!O$8:P$8099,2,0)</f>
        <v>#N/A</v>
      </c>
      <c r="P8615" t="e">
        <f t="shared" si="507"/>
        <v>#N/A</v>
      </c>
      <c r="Q8615" s="30" t="e">
        <f t="shared" si="508"/>
        <v>#N/A</v>
      </c>
    </row>
    <row r="8616" spans="1:17" hidden="1" x14ac:dyDescent="0.3">
      <c r="A8616" s="21">
        <v>62711</v>
      </c>
      <c r="B8616" s="22" t="s">
        <v>9371</v>
      </c>
      <c r="C8616" s="22" t="s">
        <v>1333</v>
      </c>
      <c r="D8616" s="27" t="s">
        <v>9365</v>
      </c>
      <c r="E8616" s="24" t="s">
        <v>29</v>
      </c>
      <c r="F8616" s="25" t="s">
        <v>5376</v>
      </c>
      <c r="G8616" s="22" t="s">
        <v>30</v>
      </c>
      <c r="H8616" s="26">
        <v>1081500</v>
      </c>
      <c r="I8616" s="28"/>
      <c r="J8616" s="26">
        <v>86520</v>
      </c>
      <c r="K8616" s="26">
        <v>1168020</v>
      </c>
      <c r="L8616" s="22" t="s">
        <v>1336</v>
      </c>
      <c r="M8616" s="22"/>
      <c r="N8616">
        <f t="shared" si="506"/>
        <v>54470</v>
      </c>
      <c r="O8616" t="e">
        <f>+VLOOKUP(N8616,'Thanh toán '!O$8:P$8099,2,0)</f>
        <v>#N/A</v>
      </c>
      <c r="P8616" t="e">
        <f t="shared" si="507"/>
        <v>#N/A</v>
      </c>
      <c r="Q8616" s="30" t="e">
        <f t="shared" si="508"/>
        <v>#N/A</v>
      </c>
    </row>
    <row r="8617" spans="1:17" hidden="1" x14ac:dyDescent="0.3">
      <c r="A8617" s="21">
        <v>62712</v>
      </c>
      <c r="B8617" s="22" t="s">
        <v>9372</v>
      </c>
      <c r="C8617" s="22" t="s">
        <v>1333</v>
      </c>
      <c r="D8617" s="27" t="s">
        <v>9365</v>
      </c>
      <c r="E8617" s="24" t="s">
        <v>4612</v>
      </c>
      <c r="F8617" s="25" t="s">
        <v>4613</v>
      </c>
      <c r="G8617" s="22" t="s">
        <v>39</v>
      </c>
      <c r="H8617" s="26">
        <v>1095638</v>
      </c>
      <c r="I8617" s="28"/>
      <c r="J8617" s="26">
        <v>87651</v>
      </c>
      <c r="K8617" s="26">
        <v>1183289</v>
      </c>
      <c r="L8617" s="22" t="s">
        <v>1336</v>
      </c>
      <c r="M8617" s="22"/>
      <c r="N8617">
        <f t="shared" si="506"/>
        <v>54471</v>
      </c>
      <c r="O8617" t="e">
        <f>+VLOOKUP(N8617,'Thanh toán '!O$8:P$8099,2,0)</f>
        <v>#N/A</v>
      </c>
      <c r="P8617" t="e">
        <f t="shared" si="507"/>
        <v>#N/A</v>
      </c>
      <c r="Q8617" s="30" t="e">
        <f t="shared" si="508"/>
        <v>#N/A</v>
      </c>
    </row>
    <row r="8618" spans="1:17" hidden="1" x14ac:dyDescent="0.3">
      <c r="A8618" s="21">
        <v>62713</v>
      </c>
      <c r="B8618" s="22" t="s">
        <v>9373</v>
      </c>
      <c r="C8618" s="22" t="s">
        <v>1333</v>
      </c>
      <c r="D8618" s="27" t="s">
        <v>9365</v>
      </c>
      <c r="E8618" s="24" t="s">
        <v>299</v>
      </c>
      <c r="F8618" s="25" t="s">
        <v>5693</v>
      </c>
      <c r="G8618" s="22" t="s">
        <v>300</v>
      </c>
      <c r="H8618" s="26">
        <v>2163000</v>
      </c>
      <c r="I8618" s="28"/>
      <c r="J8618" s="26">
        <v>173040</v>
      </c>
      <c r="K8618" s="26">
        <v>2336040</v>
      </c>
      <c r="L8618" s="22" t="s">
        <v>1336</v>
      </c>
      <c r="M8618" s="22"/>
      <c r="N8618">
        <f t="shared" si="506"/>
        <v>54472</v>
      </c>
      <c r="O8618" t="e">
        <f>+VLOOKUP(N8618,'Thanh toán '!O$8:P$8099,2,0)</f>
        <v>#N/A</v>
      </c>
      <c r="P8618" t="e">
        <f t="shared" si="507"/>
        <v>#N/A</v>
      </c>
      <c r="Q8618" s="30" t="e">
        <f t="shared" si="508"/>
        <v>#N/A</v>
      </c>
    </row>
    <row r="8619" spans="1:17" hidden="1" x14ac:dyDescent="0.3">
      <c r="A8619" s="21">
        <v>62716</v>
      </c>
      <c r="B8619" s="22" t="s">
        <v>9374</v>
      </c>
      <c r="C8619" s="22" t="s">
        <v>1333</v>
      </c>
      <c r="D8619" s="27" t="s">
        <v>9365</v>
      </c>
      <c r="E8619" s="24" t="s">
        <v>42</v>
      </c>
      <c r="F8619" s="25" t="s">
        <v>4853</v>
      </c>
      <c r="G8619" s="22" t="s">
        <v>43</v>
      </c>
      <c r="H8619" s="26">
        <v>1916780</v>
      </c>
      <c r="I8619" s="28"/>
      <c r="J8619" s="26">
        <v>153342</v>
      </c>
      <c r="K8619" s="26">
        <v>2070122</v>
      </c>
      <c r="L8619" s="22" t="s">
        <v>1336</v>
      </c>
      <c r="M8619" s="22"/>
      <c r="N8619">
        <f t="shared" si="506"/>
        <v>54475</v>
      </c>
      <c r="O8619" t="e">
        <f>+VLOOKUP(N8619,'Thanh toán '!O$8:P$8099,2,0)</f>
        <v>#N/A</v>
      </c>
      <c r="P8619" t="e">
        <f t="shared" si="507"/>
        <v>#N/A</v>
      </c>
      <c r="Q8619" s="30" t="e">
        <f t="shared" si="508"/>
        <v>#N/A</v>
      </c>
    </row>
    <row r="8620" spans="1:17" hidden="1" x14ac:dyDescent="0.3">
      <c r="A8620" s="21">
        <v>62717</v>
      </c>
      <c r="B8620" s="22" t="s">
        <v>9375</v>
      </c>
      <c r="C8620" s="22" t="s">
        <v>1333</v>
      </c>
      <c r="D8620" s="27" t="s">
        <v>9365</v>
      </c>
      <c r="E8620" s="24" t="s">
        <v>260</v>
      </c>
      <c r="F8620" s="25" t="s">
        <v>1440</v>
      </c>
      <c r="G8620" s="22" t="s">
        <v>261</v>
      </c>
      <c r="H8620" s="26">
        <v>1329640</v>
      </c>
      <c r="I8620" s="28"/>
      <c r="J8620" s="26">
        <v>106371</v>
      </c>
      <c r="K8620" s="26">
        <v>1436011</v>
      </c>
      <c r="L8620" s="22" t="s">
        <v>1336</v>
      </c>
      <c r="M8620" s="22"/>
      <c r="N8620">
        <f t="shared" si="506"/>
        <v>54476</v>
      </c>
      <c r="O8620" t="e">
        <f>+VLOOKUP(N8620,'Thanh toán '!O$8:P$8099,2,0)</f>
        <v>#N/A</v>
      </c>
      <c r="P8620" t="e">
        <f t="shared" si="507"/>
        <v>#N/A</v>
      </c>
      <c r="Q8620" s="30" t="e">
        <f t="shared" si="508"/>
        <v>#N/A</v>
      </c>
    </row>
    <row r="8621" spans="1:17" hidden="1" x14ac:dyDescent="0.3">
      <c r="A8621" s="21">
        <v>62719</v>
      </c>
      <c r="B8621" s="22" t="s">
        <v>9376</v>
      </c>
      <c r="C8621" s="22" t="s">
        <v>1333</v>
      </c>
      <c r="D8621" s="27" t="s">
        <v>9365</v>
      </c>
      <c r="E8621" s="24" t="s">
        <v>4612</v>
      </c>
      <c r="F8621" s="25" t="s">
        <v>4613</v>
      </c>
      <c r="G8621" s="22" t="s">
        <v>39</v>
      </c>
      <c r="H8621" s="26">
        <v>435600</v>
      </c>
      <c r="I8621" s="28"/>
      <c r="J8621" s="26">
        <v>34848</v>
      </c>
      <c r="K8621" s="26">
        <v>470448</v>
      </c>
      <c r="L8621" s="22" t="s">
        <v>1336</v>
      </c>
      <c r="M8621" s="22"/>
      <c r="N8621">
        <f t="shared" si="506"/>
        <v>54478</v>
      </c>
      <c r="O8621" t="e">
        <f>+VLOOKUP(N8621,'Thanh toán '!O$8:P$8099,2,0)</f>
        <v>#N/A</v>
      </c>
      <c r="P8621" t="e">
        <f t="shared" si="507"/>
        <v>#N/A</v>
      </c>
      <c r="Q8621" s="30" t="e">
        <f t="shared" si="508"/>
        <v>#N/A</v>
      </c>
    </row>
    <row r="8622" spans="1:17" hidden="1" x14ac:dyDescent="0.3">
      <c r="A8622" s="21">
        <v>62720</v>
      </c>
      <c r="B8622" s="22" t="s">
        <v>9377</v>
      </c>
      <c r="C8622" s="22" t="s">
        <v>1333</v>
      </c>
      <c r="D8622" s="27" t="s">
        <v>9365</v>
      </c>
      <c r="E8622" s="24" t="s">
        <v>4612</v>
      </c>
      <c r="F8622" s="25" t="s">
        <v>4613</v>
      </c>
      <c r="G8622" s="22" t="s">
        <v>39</v>
      </c>
      <c r="H8622" s="26">
        <v>1432872</v>
      </c>
      <c r="I8622" s="28"/>
      <c r="J8622" s="26">
        <v>114630</v>
      </c>
      <c r="K8622" s="26">
        <v>1547502</v>
      </c>
      <c r="L8622" s="22" t="s">
        <v>1336</v>
      </c>
      <c r="M8622" s="22"/>
      <c r="N8622">
        <f t="shared" si="506"/>
        <v>54479</v>
      </c>
      <c r="O8622" t="e">
        <f>+VLOOKUP(N8622,'Thanh toán '!O$8:P$8099,2,0)</f>
        <v>#N/A</v>
      </c>
      <c r="P8622" t="e">
        <f t="shared" si="507"/>
        <v>#N/A</v>
      </c>
      <c r="Q8622" s="30" t="e">
        <f t="shared" si="508"/>
        <v>#N/A</v>
      </c>
    </row>
    <row r="8623" spans="1:17" hidden="1" x14ac:dyDescent="0.3">
      <c r="A8623" s="21">
        <v>62721</v>
      </c>
      <c r="B8623" s="22" t="s">
        <v>9378</v>
      </c>
      <c r="C8623" s="22" t="s">
        <v>1333</v>
      </c>
      <c r="D8623" s="27" t="s">
        <v>9365</v>
      </c>
      <c r="E8623" s="24" t="s">
        <v>4612</v>
      </c>
      <c r="F8623" s="25" t="s">
        <v>4613</v>
      </c>
      <c r="G8623" s="22" t="s">
        <v>39</v>
      </c>
      <c r="H8623" s="26">
        <v>553467</v>
      </c>
      <c r="I8623" s="28"/>
      <c r="J8623" s="26">
        <v>44277</v>
      </c>
      <c r="K8623" s="26">
        <v>597744</v>
      </c>
      <c r="L8623" s="22" t="s">
        <v>1336</v>
      </c>
      <c r="M8623" s="22"/>
      <c r="N8623">
        <f t="shared" si="506"/>
        <v>54480</v>
      </c>
      <c r="O8623" t="e">
        <f>+VLOOKUP(N8623,'Thanh toán '!O$8:P$8099,2,0)</f>
        <v>#N/A</v>
      </c>
      <c r="P8623" t="e">
        <f t="shared" si="507"/>
        <v>#N/A</v>
      </c>
      <c r="Q8623" s="30" t="e">
        <f t="shared" si="508"/>
        <v>#N/A</v>
      </c>
    </row>
    <row r="8624" spans="1:17" hidden="1" x14ac:dyDescent="0.3">
      <c r="A8624" s="21">
        <v>62722</v>
      </c>
      <c r="B8624" s="22" t="s">
        <v>9379</v>
      </c>
      <c r="C8624" s="22" t="s">
        <v>1333</v>
      </c>
      <c r="D8624" s="27" t="s">
        <v>9365</v>
      </c>
      <c r="E8624" s="24" t="s">
        <v>4612</v>
      </c>
      <c r="F8624" s="25" t="s">
        <v>4613</v>
      </c>
      <c r="G8624" s="22" t="s">
        <v>39</v>
      </c>
      <c r="H8624" s="26">
        <v>1061211</v>
      </c>
      <c r="I8624" s="28"/>
      <c r="J8624" s="26">
        <v>84897</v>
      </c>
      <c r="K8624" s="26">
        <v>1146108</v>
      </c>
      <c r="L8624" s="22" t="s">
        <v>1336</v>
      </c>
      <c r="M8624" s="22"/>
      <c r="N8624">
        <f t="shared" si="506"/>
        <v>54481</v>
      </c>
      <c r="O8624" t="e">
        <f>+VLOOKUP(N8624,'Thanh toán '!O$8:P$8099,2,0)</f>
        <v>#N/A</v>
      </c>
      <c r="P8624" t="e">
        <f t="shared" si="507"/>
        <v>#N/A</v>
      </c>
      <c r="Q8624" s="30" t="e">
        <f t="shared" si="508"/>
        <v>#N/A</v>
      </c>
    </row>
    <row r="8625" spans="1:17" ht="26.3" hidden="1" x14ac:dyDescent="0.3">
      <c r="A8625" s="21">
        <v>62724</v>
      </c>
      <c r="B8625" s="22" t="s">
        <v>9380</v>
      </c>
      <c r="C8625" s="22" t="s">
        <v>1333</v>
      </c>
      <c r="D8625" s="27" t="s">
        <v>9365</v>
      </c>
      <c r="E8625" s="24" t="s">
        <v>4890</v>
      </c>
      <c r="F8625" s="25" t="s">
        <v>4891</v>
      </c>
      <c r="G8625" s="22" t="s">
        <v>100</v>
      </c>
      <c r="H8625" s="26">
        <v>1102500</v>
      </c>
      <c r="I8625" s="28"/>
      <c r="J8625" s="26">
        <v>88200</v>
      </c>
      <c r="K8625" s="26">
        <v>1190700</v>
      </c>
      <c r="L8625" s="22" t="s">
        <v>1336</v>
      </c>
      <c r="M8625" s="22"/>
      <c r="N8625">
        <f t="shared" si="506"/>
        <v>54483</v>
      </c>
      <c r="O8625" t="e">
        <f>+VLOOKUP(N8625,'Thanh toán '!O$8:P$8099,2,0)</f>
        <v>#N/A</v>
      </c>
      <c r="P8625" t="e">
        <f t="shared" si="507"/>
        <v>#N/A</v>
      </c>
      <c r="Q8625" s="30" t="e">
        <f t="shared" si="508"/>
        <v>#N/A</v>
      </c>
    </row>
    <row r="8626" spans="1:17" ht="26.3" hidden="1" x14ac:dyDescent="0.3">
      <c r="A8626" s="21">
        <v>62725</v>
      </c>
      <c r="B8626" s="22" t="s">
        <v>9381</v>
      </c>
      <c r="C8626" s="22" t="s">
        <v>1333</v>
      </c>
      <c r="D8626" s="27" t="s">
        <v>9365</v>
      </c>
      <c r="E8626" s="24" t="s">
        <v>4890</v>
      </c>
      <c r="F8626" s="25" t="s">
        <v>4891</v>
      </c>
      <c r="G8626" s="22" t="s">
        <v>100</v>
      </c>
      <c r="H8626" s="26">
        <v>1836482</v>
      </c>
      <c r="I8626" s="28"/>
      <c r="J8626" s="26">
        <v>146919</v>
      </c>
      <c r="K8626" s="26">
        <v>1983401</v>
      </c>
      <c r="L8626" s="22" t="s">
        <v>1336</v>
      </c>
      <c r="M8626" s="22"/>
      <c r="N8626">
        <f t="shared" si="506"/>
        <v>54484</v>
      </c>
      <c r="O8626" t="e">
        <f>+VLOOKUP(N8626,'Thanh toán '!O$8:P$8099,2,0)</f>
        <v>#N/A</v>
      </c>
      <c r="P8626" t="e">
        <f t="shared" si="507"/>
        <v>#N/A</v>
      </c>
      <c r="Q8626" s="30" t="e">
        <f t="shared" si="508"/>
        <v>#N/A</v>
      </c>
    </row>
    <row r="8627" spans="1:17" hidden="1" x14ac:dyDescent="0.3">
      <c r="A8627" s="21">
        <v>62727</v>
      </c>
      <c r="B8627" s="22" t="s">
        <v>9382</v>
      </c>
      <c r="C8627" s="22" t="s">
        <v>1333</v>
      </c>
      <c r="D8627" s="27" t="s">
        <v>9365</v>
      </c>
      <c r="E8627" s="24" t="s">
        <v>4612</v>
      </c>
      <c r="F8627" s="25" t="s">
        <v>4613</v>
      </c>
      <c r="G8627" s="22" t="s">
        <v>39</v>
      </c>
      <c r="H8627" s="26">
        <v>806200</v>
      </c>
      <c r="I8627" s="28"/>
      <c r="J8627" s="26">
        <v>64496</v>
      </c>
      <c r="K8627" s="26">
        <v>870696</v>
      </c>
      <c r="L8627" s="22" t="s">
        <v>1336</v>
      </c>
      <c r="M8627" s="22"/>
      <c r="N8627">
        <f t="shared" si="506"/>
        <v>54486</v>
      </c>
      <c r="O8627" t="e">
        <f>+VLOOKUP(N8627,'Thanh toán '!O$8:P$8099,2,0)</f>
        <v>#N/A</v>
      </c>
      <c r="P8627" t="e">
        <f t="shared" si="507"/>
        <v>#N/A</v>
      </c>
      <c r="Q8627" s="30" t="e">
        <f t="shared" si="508"/>
        <v>#N/A</v>
      </c>
    </row>
    <row r="8628" spans="1:17" hidden="1" x14ac:dyDescent="0.3">
      <c r="A8628" s="21">
        <v>62729</v>
      </c>
      <c r="B8628" s="22" t="s">
        <v>9383</v>
      </c>
      <c r="C8628" s="22" t="s">
        <v>1333</v>
      </c>
      <c r="D8628" s="27" t="s">
        <v>9365</v>
      </c>
      <c r="E8628" s="24" t="s">
        <v>4612</v>
      </c>
      <c r="F8628" s="25" t="s">
        <v>4613</v>
      </c>
      <c r="G8628" s="22" t="s">
        <v>39</v>
      </c>
      <c r="H8628" s="26">
        <v>928504</v>
      </c>
      <c r="I8628" s="28"/>
      <c r="J8628" s="26">
        <v>74280</v>
      </c>
      <c r="K8628" s="26">
        <v>1002784</v>
      </c>
      <c r="L8628" s="22" t="s">
        <v>1336</v>
      </c>
      <c r="M8628" s="22"/>
      <c r="N8628">
        <f t="shared" si="506"/>
        <v>54488</v>
      </c>
      <c r="O8628" t="e">
        <f>+VLOOKUP(N8628,'Thanh toán '!O$8:P$8099,2,0)</f>
        <v>#N/A</v>
      </c>
      <c r="P8628" t="e">
        <f t="shared" si="507"/>
        <v>#N/A</v>
      </c>
      <c r="Q8628" s="30" t="e">
        <f t="shared" si="508"/>
        <v>#N/A</v>
      </c>
    </row>
    <row r="8629" spans="1:17" hidden="1" x14ac:dyDescent="0.3">
      <c r="A8629" s="21">
        <v>62730</v>
      </c>
      <c r="B8629" s="22" t="s">
        <v>9384</v>
      </c>
      <c r="C8629" s="22" t="s">
        <v>1333</v>
      </c>
      <c r="D8629" s="27" t="s">
        <v>9365</v>
      </c>
      <c r="E8629" s="24" t="s">
        <v>4612</v>
      </c>
      <c r="F8629" s="25" t="s">
        <v>4613</v>
      </c>
      <c r="G8629" s="22" t="s">
        <v>39</v>
      </c>
      <c r="H8629" s="26">
        <v>1345289</v>
      </c>
      <c r="I8629" s="28"/>
      <c r="J8629" s="26">
        <v>107623</v>
      </c>
      <c r="K8629" s="26">
        <v>1452912</v>
      </c>
      <c r="L8629" s="22" t="s">
        <v>1336</v>
      </c>
      <c r="M8629" s="22"/>
      <c r="N8629">
        <f t="shared" si="506"/>
        <v>54489</v>
      </c>
      <c r="O8629" t="e">
        <f>+VLOOKUP(N8629,'Thanh toán '!O$8:P$8099,2,0)</f>
        <v>#N/A</v>
      </c>
      <c r="P8629" t="e">
        <f t="shared" si="507"/>
        <v>#N/A</v>
      </c>
      <c r="Q8629" s="30" t="e">
        <f t="shared" si="508"/>
        <v>#N/A</v>
      </c>
    </row>
    <row r="8630" spans="1:17" hidden="1" x14ac:dyDescent="0.3">
      <c r="A8630" s="21">
        <v>62731</v>
      </c>
      <c r="B8630" s="22" t="s">
        <v>9385</v>
      </c>
      <c r="C8630" s="22" t="s">
        <v>1333</v>
      </c>
      <c r="D8630" s="27" t="s">
        <v>9365</v>
      </c>
      <c r="E8630" s="24" t="s">
        <v>4612</v>
      </c>
      <c r="F8630" s="25" t="s">
        <v>4613</v>
      </c>
      <c r="G8630" s="22" t="s">
        <v>39</v>
      </c>
      <c r="H8630" s="26">
        <v>1411624</v>
      </c>
      <c r="I8630" s="28"/>
      <c r="J8630" s="26">
        <v>112930</v>
      </c>
      <c r="K8630" s="26">
        <v>1524554</v>
      </c>
      <c r="L8630" s="22" t="s">
        <v>1336</v>
      </c>
      <c r="M8630" s="22"/>
      <c r="N8630">
        <f t="shared" si="506"/>
        <v>54490</v>
      </c>
      <c r="O8630" t="e">
        <f>+VLOOKUP(N8630,'Thanh toán '!O$8:P$8099,2,0)</f>
        <v>#N/A</v>
      </c>
      <c r="P8630" t="e">
        <f t="shared" si="507"/>
        <v>#N/A</v>
      </c>
      <c r="Q8630" s="30" t="e">
        <f t="shared" si="508"/>
        <v>#N/A</v>
      </c>
    </row>
    <row r="8631" spans="1:17" hidden="1" x14ac:dyDescent="0.3">
      <c r="A8631" s="21">
        <v>62734</v>
      </c>
      <c r="B8631" s="22" t="s">
        <v>9386</v>
      </c>
      <c r="C8631" s="22" t="s">
        <v>1333</v>
      </c>
      <c r="D8631" s="27" t="s">
        <v>9365</v>
      </c>
      <c r="E8631" s="24" t="s">
        <v>4612</v>
      </c>
      <c r="F8631" s="25" t="s">
        <v>4613</v>
      </c>
      <c r="G8631" s="22" t="s">
        <v>39</v>
      </c>
      <c r="H8631" s="26">
        <v>1560724</v>
      </c>
      <c r="I8631" s="28"/>
      <c r="J8631" s="26">
        <v>124858</v>
      </c>
      <c r="K8631" s="26">
        <v>1685582</v>
      </c>
      <c r="L8631" s="22" t="s">
        <v>1336</v>
      </c>
      <c r="M8631" s="22"/>
      <c r="N8631">
        <f t="shared" si="506"/>
        <v>54493</v>
      </c>
      <c r="O8631" t="e">
        <f>+VLOOKUP(N8631,'Thanh toán '!O$8:P$8099,2,0)</f>
        <v>#N/A</v>
      </c>
      <c r="P8631" t="e">
        <f t="shared" si="507"/>
        <v>#N/A</v>
      </c>
      <c r="Q8631" s="30" t="e">
        <f t="shared" si="508"/>
        <v>#N/A</v>
      </c>
    </row>
    <row r="8632" spans="1:17" hidden="1" x14ac:dyDescent="0.3">
      <c r="A8632" s="21">
        <v>62735</v>
      </c>
      <c r="B8632" s="22" t="s">
        <v>9387</v>
      </c>
      <c r="C8632" s="22" t="s">
        <v>1333</v>
      </c>
      <c r="D8632" s="27" t="s">
        <v>9365</v>
      </c>
      <c r="E8632" s="24" t="s">
        <v>4612</v>
      </c>
      <c r="F8632" s="25" t="s">
        <v>4613</v>
      </c>
      <c r="G8632" s="22" t="s">
        <v>39</v>
      </c>
      <c r="H8632" s="26">
        <v>1987947</v>
      </c>
      <c r="I8632" s="28"/>
      <c r="J8632" s="26">
        <v>159036</v>
      </c>
      <c r="K8632" s="26">
        <v>2146983</v>
      </c>
      <c r="L8632" s="22" t="s">
        <v>1336</v>
      </c>
      <c r="M8632" s="22"/>
      <c r="N8632">
        <f t="shared" si="506"/>
        <v>54494</v>
      </c>
      <c r="O8632" t="e">
        <f>+VLOOKUP(N8632,'Thanh toán '!O$8:P$8099,2,0)</f>
        <v>#N/A</v>
      </c>
      <c r="P8632" t="e">
        <f t="shared" si="507"/>
        <v>#N/A</v>
      </c>
      <c r="Q8632" s="30" t="e">
        <f t="shared" si="508"/>
        <v>#N/A</v>
      </c>
    </row>
    <row r="8633" spans="1:17" hidden="1" x14ac:dyDescent="0.3">
      <c r="A8633" s="21">
        <v>62737</v>
      </c>
      <c r="B8633" s="22" t="s">
        <v>9388</v>
      </c>
      <c r="C8633" s="22" t="s">
        <v>1333</v>
      </c>
      <c r="D8633" s="27" t="s">
        <v>9365</v>
      </c>
      <c r="E8633" s="24" t="s">
        <v>4612</v>
      </c>
      <c r="F8633" s="25" t="s">
        <v>4613</v>
      </c>
      <c r="G8633" s="22" t="s">
        <v>39</v>
      </c>
      <c r="H8633" s="26">
        <v>608971</v>
      </c>
      <c r="I8633" s="28"/>
      <c r="J8633" s="26">
        <v>48718</v>
      </c>
      <c r="K8633" s="26">
        <v>657689</v>
      </c>
      <c r="L8633" s="22" t="s">
        <v>1336</v>
      </c>
      <c r="M8633" s="22"/>
      <c r="N8633">
        <f t="shared" si="506"/>
        <v>54496</v>
      </c>
      <c r="O8633" t="e">
        <f>+VLOOKUP(N8633,'Thanh toán '!O$8:P$8099,2,0)</f>
        <v>#N/A</v>
      </c>
      <c r="P8633" t="e">
        <f t="shared" si="507"/>
        <v>#N/A</v>
      </c>
      <c r="Q8633" s="30" t="e">
        <f t="shared" si="508"/>
        <v>#N/A</v>
      </c>
    </row>
    <row r="8634" spans="1:17" hidden="1" x14ac:dyDescent="0.3">
      <c r="A8634" s="21">
        <v>62738</v>
      </c>
      <c r="B8634" s="22" t="s">
        <v>9389</v>
      </c>
      <c r="C8634" s="22" t="s">
        <v>1333</v>
      </c>
      <c r="D8634" s="27" t="s">
        <v>9365</v>
      </c>
      <c r="E8634" s="24" t="s">
        <v>4612</v>
      </c>
      <c r="F8634" s="25" t="s">
        <v>4613</v>
      </c>
      <c r="G8634" s="22" t="s">
        <v>39</v>
      </c>
      <c r="H8634" s="26">
        <v>250910</v>
      </c>
      <c r="I8634" s="28"/>
      <c r="J8634" s="26">
        <v>20073</v>
      </c>
      <c r="K8634" s="26">
        <v>270983</v>
      </c>
      <c r="L8634" s="22" t="s">
        <v>1336</v>
      </c>
      <c r="M8634" s="22"/>
      <c r="N8634">
        <f t="shared" si="506"/>
        <v>54497</v>
      </c>
      <c r="O8634" t="e">
        <f>+VLOOKUP(N8634,'Thanh toán '!O$8:P$8099,2,0)</f>
        <v>#N/A</v>
      </c>
      <c r="P8634" t="e">
        <f t="shared" si="507"/>
        <v>#N/A</v>
      </c>
      <c r="Q8634" s="30" t="e">
        <f t="shared" si="508"/>
        <v>#N/A</v>
      </c>
    </row>
    <row r="8635" spans="1:17" hidden="1" x14ac:dyDescent="0.3">
      <c r="A8635" s="21">
        <v>62740</v>
      </c>
      <c r="B8635" s="22" t="s">
        <v>9390</v>
      </c>
      <c r="C8635" s="22" t="s">
        <v>1333</v>
      </c>
      <c r="D8635" s="27" t="s">
        <v>9365</v>
      </c>
      <c r="E8635" s="24" t="s">
        <v>4612</v>
      </c>
      <c r="F8635" s="25" t="s">
        <v>4613</v>
      </c>
      <c r="G8635" s="22" t="s">
        <v>39</v>
      </c>
      <c r="H8635" s="26">
        <v>591543</v>
      </c>
      <c r="I8635" s="28"/>
      <c r="J8635" s="26">
        <v>47323</v>
      </c>
      <c r="K8635" s="26">
        <v>638866</v>
      </c>
      <c r="L8635" s="22" t="s">
        <v>1336</v>
      </c>
      <c r="M8635" s="22"/>
      <c r="N8635">
        <f t="shared" si="506"/>
        <v>54499</v>
      </c>
      <c r="O8635" t="e">
        <f>+VLOOKUP(N8635,'Thanh toán '!O$8:P$8099,2,0)</f>
        <v>#N/A</v>
      </c>
      <c r="P8635" t="e">
        <f t="shared" si="507"/>
        <v>#N/A</v>
      </c>
      <c r="Q8635" s="30" t="e">
        <f t="shared" si="508"/>
        <v>#N/A</v>
      </c>
    </row>
    <row r="8636" spans="1:17" hidden="1" x14ac:dyDescent="0.3">
      <c r="A8636" s="21">
        <v>62741</v>
      </c>
      <c r="B8636" s="22" t="s">
        <v>9391</v>
      </c>
      <c r="C8636" s="22" t="s">
        <v>1333</v>
      </c>
      <c r="D8636" s="27" t="s">
        <v>9365</v>
      </c>
      <c r="E8636" s="24" t="s">
        <v>4612</v>
      </c>
      <c r="F8636" s="25" t="s">
        <v>4613</v>
      </c>
      <c r="G8636" s="22" t="s">
        <v>39</v>
      </c>
      <c r="H8636" s="26">
        <v>839130</v>
      </c>
      <c r="I8636" s="28"/>
      <c r="J8636" s="26">
        <v>67130</v>
      </c>
      <c r="K8636" s="26">
        <v>906260</v>
      </c>
      <c r="L8636" s="22" t="s">
        <v>1336</v>
      </c>
      <c r="M8636" s="22"/>
      <c r="N8636">
        <f t="shared" si="506"/>
        <v>54500</v>
      </c>
      <c r="O8636" t="e">
        <f>+VLOOKUP(N8636,'Thanh toán '!O$8:P$8099,2,0)</f>
        <v>#N/A</v>
      </c>
      <c r="P8636" t="e">
        <f t="shared" si="507"/>
        <v>#N/A</v>
      </c>
      <c r="Q8636" s="30" t="e">
        <f t="shared" si="508"/>
        <v>#N/A</v>
      </c>
    </row>
    <row r="8637" spans="1:17" hidden="1" x14ac:dyDescent="0.3">
      <c r="A8637" s="21">
        <v>62743</v>
      </c>
      <c r="B8637" s="22" t="s">
        <v>9392</v>
      </c>
      <c r="C8637" s="22" t="s">
        <v>1333</v>
      </c>
      <c r="D8637" s="27" t="s">
        <v>9365</v>
      </c>
      <c r="E8637" s="24" t="s">
        <v>4612</v>
      </c>
      <c r="F8637" s="25" t="s">
        <v>4613</v>
      </c>
      <c r="G8637" s="22" t="s">
        <v>39</v>
      </c>
      <c r="H8637" s="26">
        <v>2151887</v>
      </c>
      <c r="I8637" s="28"/>
      <c r="J8637" s="26">
        <v>172151</v>
      </c>
      <c r="K8637" s="26">
        <v>2324038</v>
      </c>
      <c r="L8637" s="22" t="s">
        <v>1336</v>
      </c>
      <c r="M8637" s="22"/>
      <c r="N8637">
        <f t="shared" si="506"/>
        <v>54502</v>
      </c>
      <c r="O8637" t="e">
        <f>+VLOOKUP(N8637,'Thanh toán '!O$8:P$8099,2,0)</f>
        <v>#N/A</v>
      </c>
      <c r="P8637" t="e">
        <f t="shared" si="507"/>
        <v>#N/A</v>
      </c>
      <c r="Q8637" s="30" t="e">
        <f t="shared" si="508"/>
        <v>#N/A</v>
      </c>
    </row>
    <row r="8638" spans="1:17" hidden="1" x14ac:dyDescent="0.3">
      <c r="A8638" s="21">
        <v>62745</v>
      </c>
      <c r="B8638" s="22" t="s">
        <v>9393</v>
      </c>
      <c r="C8638" s="22" t="s">
        <v>1333</v>
      </c>
      <c r="D8638" s="27" t="s">
        <v>9365</v>
      </c>
      <c r="E8638" s="24" t="s">
        <v>4612</v>
      </c>
      <c r="F8638" s="25" t="s">
        <v>4613</v>
      </c>
      <c r="G8638" s="22" t="s">
        <v>39</v>
      </c>
      <c r="H8638" s="26">
        <v>747832</v>
      </c>
      <c r="I8638" s="28"/>
      <c r="J8638" s="26">
        <v>59827</v>
      </c>
      <c r="K8638" s="26">
        <v>807659</v>
      </c>
      <c r="L8638" s="22" t="s">
        <v>1336</v>
      </c>
      <c r="M8638" s="22"/>
      <c r="N8638">
        <f t="shared" si="506"/>
        <v>54504</v>
      </c>
      <c r="O8638" t="e">
        <f>+VLOOKUP(N8638,'Thanh toán '!O$8:P$8099,2,0)</f>
        <v>#N/A</v>
      </c>
      <c r="P8638" t="e">
        <f t="shared" si="507"/>
        <v>#N/A</v>
      </c>
      <c r="Q8638" s="30" t="e">
        <f t="shared" si="508"/>
        <v>#N/A</v>
      </c>
    </row>
    <row r="8639" spans="1:17" ht="26.3" hidden="1" x14ac:dyDescent="0.3">
      <c r="A8639" s="21">
        <v>62766</v>
      </c>
      <c r="B8639" s="22" t="s">
        <v>9394</v>
      </c>
      <c r="C8639" s="22" t="s">
        <v>1333</v>
      </c>
      <c r="D8639" s="27" t="s">
        <v>9365</v>
      </c>
      <c r="E8639" s="24" t="s">
        <v>5162</v>
      </c>
      <c r="F8639" s="25" t="s">
        <v>5163</v>
      </c>
      <c r="G8639" s="22" t="s">
        <v>244</v>
      </c>
      <c r="H8639" s="26">
        <v>2095800</v>
      </c>
      <c r="I8639" s="28"/>
      <c r="J8639" s="26">
        <v>167664</v>
      </c>
      <c r="K8639" s="26">
        <v>2263464</v>
      </c>
      <c r="L8639" s="22" t="s">
        <v>1336</v>
      </c>
      <c r="M8639" s="22"/>
      <c r="N8639">
        <f t="shared" si="506"/>
        <v>54525</v>
      </c>
      <c r="O8639" t="e">
        <f>+VLOOKUP(N8639,'Thanh toán '!O$8:P$8099,2,0)</f>
        <v>#N/A</v>
      </c>
      <c r="P8639" t="e">
        <f t="shared" si="507"/>
        <v>#N/A</v>
      </c>
      <c r="Q8639" s="30" t="e">
        <f t="shared" si="508"/>
        <v>#N/A</v>
      </c>
    </row>
    <row r="8640" spans="1:17" hidden="1" x14ac:dyDescent="0.3">
      <c r="A8640" s="21">
        <v>62767</v>
      </c>
      <c r="B8640" s="22" t="s">
        <v>9395</v>
      </c>
      <c r="C8640" s="22" t="s">
        <v>1333</v>
      </c>
      <c r="D8640" s="27" t="s">
        <v>9365</v>
      </c>
      <c r="E8640" s="24" t="s">
        <v>9396</v>
      </c>
      <c r="F8640" s="25" t="s">
        <v>9397</v>
      </c>
      <c r="G8640" s="22" t="s">
        <v>9398</v>
      </c>
      <c r="H8640" s="26">
        <v>2163000</v>
      </c>
      <c r="I8640" s="28"/>
      <c r="J8640" s="26">
        <v>173040</v>
      </c>
      <c r="K8640" s="26">
        <v>2336040</v>
      </c>
      <c r="L8640" s="22" t="s">
        <v>1336</v>
      </c>
      <c r="M8640" s="22"/>
      <c r="N8640">
        <f t="shared" si="506"/>
        <v>54526</v>
      </c>
      <c r="O8640" t="e">
        <f>+VLOOKUP(N8640,'Thanh toán '!O$8:P$8099,2,0)</f>
        <v>#N/A</v>
      </c>
      <c r="P8640" t="e">
        <f t="shared" si="507"/>
        <v>#N/A</v>
      </c>
      <c r="Q8640" s="30" t="e">
        <f t="shared" si="508"/>
        <v>#N/A</v>
      </c>
    </row>
    <row r="8641" spans="1:17" hidden="1" x14ac:dyDescent="0.3">
      <c r="A8641" s="21">
        <v>62768</v>
      </c>
      <c r="B8641" s="22" t="s">
        <v>9399</v>
      </c>
      <c r="C8641" s="22" t="s">
        <v>1333</v>
      </c>
      <c r="D8641" s="27" t="s">
        <v>9365</v>
      </c>
      <c r="E8641" s="24" t="s">
        <v>6210</v>
      </c>
      <c r="F8641" s="25" t="s">
        <v>6211</v>
      </c>
      <c r="G8641" s="22" t="s">
        <v>6212</v>
      </c>
      <c r="H8641" s="26">
        <v>2163000</v>
      </c>
      <c r="I8641" s="28"/>
      <c r="J8641" s="26">
        <v>173040</v>
      </c>
      <c r="K8641" s="26">
        <v>2336040</v>
      </c>
      <c r="L8641" s="22" t="s">
        <v>1336</v>
      </c>
      <c r="M8641" s="22"/>
      <c r="N8641">
        <f t="shared" si="506"/>
        <v>54527</v>
      </c>
      <c r="O8641" t="e">
        <f>+VLOOKUP(N8641,'Thanh toán '!O$8:P$8099,2,0)</f>
        <v>#N/A</v>
      </c>
      <c r="P8641" t="e">
        <f t="shared" si="507"/>
        <v>#N/A</v>
      </c>
      <c r="Q8641" s="30" t="e">
        <f t="shared" si="508"/>
        <v>#N/A</v>
      </c>
    </row>
    <row r="8642" spans="1:17" hidden="1" x14ac:dyDescent="0.3">
      <c r="A8642" s="21">
        <v>62769</v>
      </c>
      <c r="B8642" s="22" t="s">
        <v>9400</v>
      </c>
      <c r="C8642" s="22" t="s">
        <v>1333</v>
      </c>
      <c r="D8642" s="27" t="s">
        <v>9365</v>
      </c>
      <c r="E8642" s="24" t="s">
        <v>9401</v>
      </c>
      <c r="F8642" s="25" t="s">
        <v>9402</v>
      </c>
      <c r="G8642" s="22" t="s">
        <v>477</v>
      </c>
      <c r="H8642" s="26">
        <v>2163000</v>
      </c>
      <c r="I8642" s="28"/>
      <c r="J8642" s="26">
        <v>173040</v>
      </c>
      <c r="K8642" s="26">
        <v>2336040</v>
      </c>
      <c r="L8642" s="22" t="s">
        <v>1336</v>
      </c>
      <c r="M8642" s="22"/>
      <c r="N8642">
        <f t="shared" si="506"/>
        <v>54528</v>
      </c>
      <c r="O8642" t="e">
        <f>+VLOOKUP(N8642,'Thanh toán '!O$8:P$8099,2,0)</f>
        <v>#N/A</v>
      </c>
      <c r="P8642" t="e">
        <f t="shared" si="507"/>
        <v>#N/A</v>
      </c>
      <c r="Q8642" s="30" t="e">
        <f t="shared" si="508"/>
        <v>#N/A</v>
      </c>
    </row>
    <row r="8643" spans="1:17" ht="26.3" hidden="1" x14ac:dyDescent="0.3">
      <c r="A8643" s="21">
        <v>62770</v>
      </c>
      <c r="B8643" s="22" t="s">
        <v>9403</v>
      </c>
      <c r="C8643" s="22" t="s">
        <v>1333</v>
      </c>
      <c r="D8643" s="27" t="s">
        <v>9365</v>
      </c>
      <c r="E8643" s="24" t="s">
        <v>9404</v>
      </c>
      <c r="F8643" s="25" t="s">
        <v>9405</v>
      </c>
      <c r="G8643" s="22" t="s">
        <v>9406</v>
      </c>
      <c r="H8643" s="26">
        <v>2163000</v>
      </c>
      <c r="I8643" s="28"/>
      <c r="J8643" s="26">
        <v>173040</v>
      </c>
      <c r="K8643" s="26">
        <v>2336040</v>
      </c>
      <c r="L8643" s="22" t="s">
        <v>1336</v>
      </c>
      <c r="M8643" s="22"/>
      <c r="N8643">
        <f t="shared" si="506"/>
        <v>54529</v>
      </c>
      <c r="O8643" t="e">
        <f>+VLOOKUP(N8643,'Thanh toán '!O$8:P$8099,2,0)</f>
        <v>#N/A</v>
      </c>
      <c r="P8643" t="e">
        <f t="shared" si="507"/>
        <v>#N/A</v>
      </c>
      <c r="Q8643" s="30" t="e">
        <f t="shared" si="508"/>
        <v>#N/A</v>
      </c>
    </row>
    <row r="8644" spans="1:17" hidden="1" x14ac:dyDescent="0.3">
      <c r="A8644" s="21">
        <v>62771</v>
      </c>
      <c r="B8644" s="22" t="s">
        <v>9407</v>
      </c>
      <c r="C8644" s="22" t="s">
        <v>1333</v>
      </c>
      <c r="D8644" s="27" t="s">
        <v>9365</v>
      </c>
      <c r="E8644" s="24" t="s">
        <v>9408</v>
      </c>
      <c r="F8644" s="25" t="s">
        <v>9409</v>
      </c>
      <c r="G8644" s="22" t="s">
        <v>9410</v>
      </c>
      <c r="H8644" s="26">
        <v>2163000</v>
      </c>
      <c r="I8644" s="28"/>
      <c r="J8644" s="26">
        <v>173040</v>
      </c>
      <c r="K8644" s="26">
        <v>2336040</v>
      </c>
      <c r="L8644" s="22" t="s">
        <v>1336</v>
      </c>
      <c r="M8644" s="22"/>
      <c r="N8644">
        <f t="shared" si="506"/>
        <v>54530</v>
      </c>
      <c r="O8644" t="e">
        <f>+VLOOKUP(N8644,'Thanh toán '!O$8:P$8099,2,0)</f>
        <v>#N/A</v>
      </c>
      <c r="P8644" t="e">
        <f t="shared" si="507"/>
        <v>#N/A</v>
      </c>
      <c r="Q8644" s="30" t="e">
        <f t="shared" si="508"/>
        <v>#N/A</v>
      </c>
    </row>
    <row r="8645" spans="1:17" hidden="1" x14ac:dyDescent="0.3">
      <c r="A8645" s="21">
        <v>62772</v>
      </c>
      <c r="B8645" s="22" t="s">
        <v>9411</v>
      </c>
      <c r="C8645" s="22" t="s">
        <v>1333</v>
      </c>
      <c r="D8645" s="27" t="s">
        <v>9365</v>
      </c>
      <c r="E8645" s="24" t="s">
        <v>427</v>
      </c>
      <c r="F8645" s="25" t="s">
        <v>5424</v>
      </c>
      <c r="G8645" s="22" t="s">
        <v>428</v>
      </c>
      <c r="H8645" s="26">
        <v>5386500</v>
      </c>
      <c r="I8645" s="28"/>
      <c r="J8645" s="26">
        <v>430920</v>
      </c>
      <c r="K8645" s="26">
        <v>5817420</v>
      </c>
      <c r="L8645" s="22" t="s">
        <v>1336</v>
      </c>
      <c r="M8645" s="22"/>
      <c r="N8645">
        <f t="shared" si="506"/>
        <v>54531</v>
      </c>
      <c r="O8645" t="e">
        <f>+VLOOKUP(N8645,'Thanh toán '!O$8:P$8099,2,0)</f>
        <v>#N/A</v>
      </c>
      <c r="P8645" t="e">
        <f t="shared" si="507"/>
        <v>#N/A</v>
      </c>
      <c r="Q8645" s="30" t="e">
        <f t="shared" si="508"/>
        <v>#N/A</v>
      </c>
    </row>
    <row r="8646" spans="1:17" hidden="1" x14ac:dyDescent="0.3">
      <c r="A8646" s="21">
        <v>62773</v>
      </c>
      <c r="B8646" s="22" t="s">
        <v>9412</v>
      </c>
      <c r="C8646" s="22" t="s">
        <v>1333</v>
      </c>
      <c r="D8646" s="27" t="s">
        <v>9365</v>
      </c>
      <c r="E8646" s="24" t="s">
        <v>427</v>
      </c>
      <c r="F8646" s="25" t="s">
        <v>5424</v>
      </c>
      <c r="G8646" s="22" t="s">
        <v>428</v>
      </c>
      <c r="H8646" s="26">
        <v>5804000</v>
      </c>
      <c r="I8646" s="28"/>
      <c r="J8646" s="26">
        <v>464320</v>
      </c>
      <c r="K8646" s="26">
        <v>6268320</v>
      </c>
      <c r="L8646" s="22" t="s">
        <v>1336</v>
      </c>
      <c r="M8646" s="22"/>
      <c r="N8646">
        <f t="shared" ref="N8646:N8709" si="509">+B8646*1</f>
        <v>54532</v>
      </c>
      <c r="O8646" t="e">
        <f>+VLOOKUP(N8646,'Thanh toán '!O$8:P$8099,2,0)</f>
        <v>#N/A</v>
      </c>
      <c r="P8646" t="e">
        <f t="shared" ref="P8646:P8709" si="510">+O8646</f>
        <v>#N/A</v>
      </c>
      <c r="Q8646" s="30" t="e">
        <f t="shared" si="508"/>
        <v>#N/A</v>
      </c>
    </row>
    <row r="8647" spans="1:17" hidden="1" x14ac:dyDescent="0.3">
      <c r="A8647" s="21">
        <v>62774</v>
      </c>
      <c r="B8647" s="22" t="s">
        <v>9413</v>
      </c>
      <c r="C8647" s="22" t="s">
        <v>1333</v>
      </c>
      <c r="D8647" s="27" t="s">
        <v>9365</v>
      </c>
      <c r="E8647" s="24" t="s">
        <v>5427</v>
      </c>
      <c r="F8647" s="25" t="s">
        <v>5428</v>
      </c>
      <c r="G8647" s="22" t="s">
        <v>137</v>
      </c>
      <c r="H8647" s="26">
        <v>6489000</v>
      </c>
      <c r="I8647" s="28"/>
      <c r="J8647" s="26">
        <v>519120</v>
      </c>
      <c r="K8647" s="26">
        <v>7008120</v>
      </c>
      <c r="L8647" s="22" t="s">
        <v>1336</v>
      </c>
      <c r="M8647" s="22"/>
      <c r="N8647">
        <f t="shared" si="509"/>
        <v>54533</v>
      </c>
      <c r="O8647" t="e">
        <f>+VLOOKUP(N8647,'Thanh toán '!O$8:P$8099,2,0)</f>
        <v>#N/A</v>
      </c>
      <c r="P8647" t="e">
        <f t="shared" si="510"/>
        <v>#N/A</v>
      </c>
      <c r="Q8647" s="30" t="e">
        <f t="shared" si="508"/>
        <v>#N/A</v>
      </c>
    </row>
    <row r="8648" spans="1:17" hidden="1" x14ac:dyDescent="0.3">
      <c r="A8648" s="21">
        <v>62775</v>
      </c>
      <c r="B8648" s="22" t="s">
        <v>9414</v>
      </c>
      <c r="C8648" s="22" t="s">
        <v>1333</v>
      </c>
      <c r="D8648" s="27" t="s">
        <v>9365</v>
      </c>
      <c r="E8648" s="24" t="s">
        <v>5427</v>
      </c>
      <c r="F8648" s="25" t="s">
        <v>5428</v>
      </c>
      <c r="G8648" s="22" t="s">
        <v>137</v>
      </c>
      <c r="H8648" s="26">
        <v>9797720</v>
      </c>
      <c r="I8648" s="28"/>
      <c r="J8648" s="26">
        <v>783818</v>
      </c>
      <c r="K8648" s="26">
        <v>10581538</v>
      </c>
      <c r="L8648" s="22" t="s">
        <v>1336</v>
      </c>
      <c r="M8648" s="22"/>
      <c r="N8648">
        <f t="shared" si="509"/>
        <v>54534</v>
      </c>
      <c r="O8648" t="e">
        <f>+VLOOKUP(N8648,'Thanh toán '!O$8:P$8099,2,0)</f>
        <v>#N/A</v>
      </c>
      <c r="P8648" t="e">
        <f t="shared" si="510"/>
        <v>#N/A</v>
      </c>
      <c r="Q8648" s="30" t="e">
        <f t="shared" si="508"/>
        <v>#N/A</v>
      </c>
    </row>
    <row r="8649" spans="1:17" ht="26.3" hidden="1" x14ac:dyDescent="0.3">
      <c r="A8649" s="21">
        <v>62778</v>
      </c>
      <c r="B8649" s="22" t="s">
        <v>9415</v>
      </c>
      <c r="C8649" s="22" t="s">
        <v>1333</v>
      </c>
      <c r="D8649" s="27" t="s">
        <v>9365</v>
      </c>
      <c r="E8649" s="24" t="s">
        <v>4831</v>
      </c>
      <c r="F8649" s="25" t="s">
        <v>4832</v>
      </c>
      <c r="G8649" s="22" t="s">
        <v>131</v>
      </c>
      <c r="H8649" s="26">
        <v>2142000</v>
      </c>
      <c r="I8649" s="28"/>
      <c r="J8649" s="26">
        <v>171360</v>
      </c>
      <c r="K8649" s="26">
        <v>2313360</v>
      </c>
      <c r="L8649" s="22" t="s">
        <v>1336</v>
      </c>
      <c r="M8649" s="22"/>
      <c r="N8649">
        <f t="shared" si="509"/>
        <v>54537</v>
      </c>
      <c r="O8649" t="e">
        <f>+VLOOKUP(N8649,'Thanh toán '!O$8:P$8099,2,0)</f>
        <v>#N/A</v>
      </c>
      <c r="P8649" t="e">
        <f t="shared" si="510"/>
        <v>#N/A</v>
      </c>
      <c r="Q8649" s="30" t="e">
        <f t="shared" si="508"/>
        <v>#N/A</v>
      </c>
    </row>
    <row r="8650" spans="1:17" ht="26.3" hidden="1" x14ac:dyDescent="0.3">
      <c r="A8650" s="21">
        <v>62779</v>
      </c>
      <c r="B8650" s="22" t="s">
        <v>9416</v>
      </c>
      <c r="C8650" s="22" t="s">
        <v>1333</v>
      </c>
      <c r="D8650" s="27" t="s">
        <v>9365</v>
      </c>
      <c r="E8650" s="24" t="s">
        <v>4831</v>
      </c>
      <c r="F8650" s="25" t="s">
        <v>4832</v>
      </c>
      <c r="G8650" s="22" t="s">
        <v>131</v>
      </c>
      <c r="H8650" s="26">
        <v>9367010</v>
      </c>
      <c r="I8650" s="28"/>
      <c r="J8650" s="26">
        <v>749361</v>
      </c>
      <c r="K8650" s="26">
        <v>10116371</v>
      </c>
      <c r="L8650" s="22" t="s">
        <v>1336</v>
      </c>
      <c r="M8650" s="22"/>
      <c r="N8650">
        <f t="shared" si="509"/>
        <v>54538</v>
      </c>
      <c r="O8650" t="e">
        <f>+VLOOKUP(N8650,'Thanh toán '!O$8:P$8099,2,0)</f>
        <v>#N/A</v>
      </c>
      <c r="P8650" t="e">
        <f t="shared" si="510"/>
        <v>#N/A</v>
      </c>
      <c r="Q8650" s="30" t="e">
        <f t="shared" si="508"/>
        <v>#N/A</v>
      </c>
    </row>
    <row r="8651" spans="1:17" hidden="1" x14ac:dyDescent="0.3">
      <c r="A8651" s="21">
        <v>62780</v>
      </c>
      <c r="B8651" s="22" t="s">
        <v>9417</v>
      </c>
      <c r="C8651" s="22" t="s">
        <v>1333</v>
      </c>
      <c r="D8651" s="27" t="s">
        <v>9365</v>
      </c>
      <c r="E8651" s="24" t="s">
        <v>5498</v>
      </c>
      <c r="F8651" s="25" t="s">
        <v>5499</v>
      </c>
      <c r="G8651" s="22" t="s">
        <v>16</v>
      </c>
      <c r="H8651" s="26">
        <v>1924970</v>
      </c>
      <c r="I8651" s="28"/>
      <c r="J8651" s="26">
        <v>153998</v>
      </c>
      <c r="K8651" s="26">
        <v>2078968</v>
      </c>
      <c r="L8651" s="22" t="s">
        <v>1336</v>
      </c>
      <c r="M8651" s="22"/>
      <c r="N8651">
        <f t="shared" si="509"/>
        <v>54539</v>
      </c>
      <c r="O8651" t="e">
        <f>+VLOOKUP(N8651,'Thanh toán '!O$8:P$8099,2,0)</f>
        <v>#N/A</v>
      </c>
      <c r="P8651" t="e">
        <f t="shared" si="510"/>
        <v>#N/A</v>
      </c>
      <c r="Q8651" s="30" t="e">
        <f t="shared" si="508"/>
        <v>#N/A</v>
      </c>
    </row>
    <row r="8652" spans="1:17" ht="26.3" hidden="1" x14ac:dyDescent="0.3">
      <c r="A8652" s="21">
        <v>62781</v>
      </c>
      <c r="B8652" s="22" t="s">
        <v>9418</v>
      </c>
      <c r="C8652" s="22" t="s">
        <v>1333</v>
      </c>
      <c r="D8652" s="27" t="s">
        <v>9365</v>
      </c>
      <c r="E8652" s="24" t="s">
        <v>4826</v>
      </c>
      <c r="F8652" s="25" t="s">
        <v>4827</v>
      </c>
      <c r="G8652" s="22" t="s">
        <v>1695</v>
      </c>
      <c r="H8652" s="26">
        <v>2163000</v>
      </c>
      <c r="I8652" s="28"/>
      <c r="J8652" s="26">
        <v>173040</v>
      </c>
      <c r="K8652" s="26">
        <v>2336040</v>
      </c>
      <c r="L8652" s="22" t="s">
        <v>1336</v>
      </c>
      <c r="M8652" s="22"/>
      <c r="N8652">
        <f t="shared" si="509"/>
        <v>54540</v>
      </c>
      <c r="O8652" t="e">
        <f>+VLOOKUP(N8652,'Thanh toán '!O$8:P$8099,2,0)</f>
        <v>#N/A</v>
      </c>
      <c r="P8652" t="e">
        <f t="shared" si="510"/>
        <v>#N/A</v>
      </c>
      <c r="Q8652" s="30" t="e">
        <f t="shared" si="508"/>
        <v>#N/A</v>
      </c>
    </row>
    <row r="8653" spans="1:17" ht="26.3" hidden="1" x14ac:dyDescent="0.3">
      <c r="A8653" s="21">
        <v>62782</v>
      </c>
      <c r="B8653" s="22" t="s">
        <v>9419</v>
      </c>
      <c r="C8653" s="22" t="s">
        <v>1333</v>
      </c>
      <c r="D8653" s="27" t="s">
        <v>9365</v>
      </c>
      <c r="E8653" s="24" t="s">
        <v>4826</v>
      </c>
      <c r="F8653" s="25" t="s">
        <v>4827</v>
      </c>
      <c r="G8653" s="22" t="s">
        <v>1695</v>
      </c>
      <c r="H8653" s="26">
        <v>3537370</v>
      </c>
      <c r="I8653" s="28"/>
      <c r="J8653" s="26">
        <v>282990</v>
      </c>
      <c r="K8653" s="26">
        <v>3820360</v>
      </c>
      <c r="L8653" s="22" t="s">
        <v>1336</v>
      </c>
      <c r="M8653" s="22"/>
      <c r="N8653">
        <f t="shared" si="509"/>
        <v>54541</v>
      </c>
      <c r="O8653" t="e">
        <f>+VLOOKUP(N8653,'Thanh toán '!O$8:P$8099,2,0)</f>
        <v>#N/A</v>
      </c>
      <c r="P8653" t="e">
        <f t="shared" si="510"/>
        <v>#N/A</v>
      </c>
      <c r="Q8653" s="30" t="e">
        <f t="shared" si="508"/>
        <v>#N/A</v>
      </c>
    </row>
    <row r="8654" spans="1:17" ht="26.3" hidden="1" x14ac:dyDescent="0.3">
      <c r="A8654" s="21">
        <v>62783</v>
      </c>
      <c r="B8654" s="22" t="s">
        <v>9420</v>
      </c>
      <c r="C8654" s="22" t="s">
        <v>1333</v>
      </c>
      <c r="D8654" s="27" t="s">
        <v>9365</v>
      </c>
      <c r="E8654" s="24" t="s">
        <v>4819</v>
      </c>
      <c r="F8654" s="25" t="s">
        <v>4820</v>
      </c>
      <c r="G8654" s="22" t="s">
        <v>1493</v>
      </c>
      <c r="H8654" s="26">
        <v>1081500</v>
      </c>
      <c r="I8654" s="28"/>
      <c r="J8654" s="26">
        <v>86520</v>
      </c>
      <c r="K8654" s="26">
        <v>1168020</v>
      </c>
      <c r="L8654" s="22" t="s">
        <v>1336</v>
      </c>
      <c r="M8654" s="22"/>
      <c r="N8654">
        <f t="shared" si="509"/>
        <v>54542</v>
      </c>
      <c r="O8654" t="e">
        <f>+VLOOKUP(N8654,'Thanh toán '!O$8:P$8099,2,0)</f>
        <v>#N/A</v>
      </c>
      <c r="P8654" t="e">
        <f t="shared" si="510"/>
        <v>#N/A</v>
      </c>
      <c r="Q8654" s="30" t="e">
        <f t="shared" si="508"/>
        <v>#N/A</v>
      </c>
    </row>
    <row r="8655" spans="1:17" ht="26.3" hidden="1" x14ac:dyDescent="0.3">
      <c r="A8655" s="21">
        <v>62784</v>
      </c>
      <c r="B8655" s="22" t="s">
        <v>9421</v>
      </c>
      <c r="C8655" s="22" t="s">
        <v>1333</v>
      </c>
      <c r="D8655" s="27" t="s">
        <v>9365</v>
      </c>
      <c r="E8655" s="24" t="s">
        <v>4819</v>
      </c>
      <c r="F8655" s="25" t="s">
        <v>4820</v>
      </c>
      <c r="G8655" s="22" t="s">
        <v>1493</v>
      </c>
      <c r="H8655" s="26">
        <v>1924970</v>
      </c>
      <c r="I8655" s="28"/>
      <c r="J8655" s="26">
        <v>153998</v>
      </c>
      <c r="K8655" s="26">
        <v>2078968</v>
      </c>
      <c r="L8655" s="22" t="s">
        <v>1336</v>
      </c>
      <c r="M8655" s="22"/>
      <c r="N8655">
        <f t="shared" si="509"/>
        <v>54543</v>
      </c>
      <c r="O8655" t="e">
        <f>+VLOOKUP(N8655,'Thanh toán '!O$8:P$8099,2,0)</f>
        <v>#N/A</v>
      </c>
      <c r="P8655" t="e">
        <f t="shared" si="510"/>
        <v>#N/A</v>
      </c>
      <c r="Q8655" s="30" t="e">
        <f t="shared" si="508"/>
        <v>#N/A</v>
      </c>
    </row>
    <row r="8656" spans="1:17" ht="26.3" hidden="1" x14ac:dyDescent="0.3">
      <c r="A8656" s="21">
        <v>62785</v>
      </c>
      <c r="B8656" s="22" t="s">
        <v>9422</v>
      </c>
      <c r="C8656" s="22" t="s">
        <v>1333</v>
      </c>
      <c r="D8656" s="27" t="s">
        <v>9365</v>
      </c>
      <c r="E8656" s="24" t="s">
        <v>4823</v>
      </c>
      <c r="F8656" s="25" t="s">
        <v>4824</v>
      </c>
      <c r="G8656" s="22" t="s">
        <v>1499</v>
      </c>
      <c r="H8656" s="26">
        <v>2440220</v>
      </c>
      <c r="I8656" s="28"/>
      <c r="J8656" s="26">
        <v>195218</v>
      </c>
      <c r="K8656" s="26">
        <v>2635438</v>
      </c>
      <c r="L8656" s="22" t="s">
        <v>1336</v>
      </c>
      <c r="M8656" s="22"/>
      <c r="N8656">
        <f t="shared" si="509"/>
        <v>54544</v>
      </c>
      <c r="O8656" t="e">
        <f>+VLOOKUP(N8656,'Thanh toán '!O$8:P$8099,2,0)</f>
        <v>#N/A</v>
      </c>
      <c r="P8656" t="e">
        <f t="shared" si="510"/>
        <v>#N/A</v>
      </c>
      <c r="Q8656" s="30" t="e">
        <f t="shared" si="508"/>
        <v>#N/A</v>
      </c>
    </row>
    <row r="8657" spans="1:17" ht="26.3" hidden="1" x14ac:dyDescent="0.3">
      <c r="A8657" s="21">
        <v>62786</v>
      </c>
      <c r="B8657" s="22" t="s">
        <v>9423</v>
      </c>
      <c r="C8657" s="22" t="s">
        <v>1333</v>
      </c>
      <c r="D8657" s="27" t="s">
        <v>9365</v>
      </c>
      <c r="E8657" s="24" t="s">
        <v>4823</v>
      </c>
      <c r="F8657" s="25" t="s">
        <v>4824</v>
      </c>
      <c r="G8657" s="22" t="s">
        <v>1499</v>
      </c>
      <c r="H8657" s="26">
        <v>2163000</v>
      </c>
      <c r="I8657" s="28"/>
      <c r="J8657" s="26">
        <v>173040</v>
      </c>
      <c r="K8657" s="26">
        <v>2336040</v>
      </c>
      <c r="L8657" s="22" t="s">
        <v>1336</v>
      </c>
      <c r="M8657" s="22"/>
      <c r="N8657">
        <f t="shared" si="509"/>
        <v>54545</v>
      </c>
      <c r="O8657" t="e">
        <f>+VLOOKUP(N8657,'Thanh toán '!O$8:P$8099,2,0)</f>
        <v>#N/A</v>
      </c>
      <c r="P8657" t="e">
        <f t="shared" si="510"/>
        <v>#N/A</v>
      </c>
      <c r="Q8657" s="30" t="e">
        <f t="shared" si="508"/>
        <v>#N/A</v>
      </c>
    </row>
    <row r="8658" spans="1:17" ht="26.3" hidden="1" x14ac:dyDescent="0.3">
      <c r="A8658" s="21">
        <v>62787</v>
      </c>
      <c r="B8658" s="22" t="s">
        <v>9424</v>
      </c>
      <c r="C8658" s="22" t="s">
        <v>1333</v>
      </c>
      <c r="D8658" s="27" t="s">
        <v>9365</v>
      </c>
      <c r="E8658" s="24" t="s">
        <v>4813</v>
      </c>
      <c r="F8658" s="25" t="s">
        <v>4814</v>
      </c>
      <c r="G8658" s="22" t="s">
        <v>134</v>
      </c>
      <c r="H8658" s="26">
        <v>1081500</v>
      </c>
      <c r="I8658" s="28"/>
      <c r="J8658" s="26">
        <v>86520</v>
      </c>
      <c r="K8658" s="26">
        <v>1168020</v>
      </c>
      <c r="L8658" s="22" t="s">
        <v>1336</v>
      </c>
      <c r="M8658" s="22"/>
      <c r="N8658">
        <f t="shared" si="509"/>
        <v>54546</v>
      </c>
      <c r="O8658" t="e">
        <f>+VLOOKUP(N8658,'Thanh toán '!O$8:P$8099,2,0)</f>
        <v>#N/A</v>
      </c>
      <c r="P8658" t="e">
        <f t="shared" si="510"/>
        <v>#N/A</v>
      </c>
      <c r="Q8658" s="30" t="e">
        <f t="shared" si="508"/>
        <v>#N/A</v>
      </c>
    </row>
    <row r="8659" spans="1:17" ht="26.3" hidden="1" x14ac:dyDescent="0.3">
      <c r="A8659" s="21">
        <v>62788</v>
      </c>
      <c r="B8659" s="22" t="s">
        <v>9425</v>
      </c>
      <c r="C8659" s="22" t="s">
        <v>1333</v>
      </c>
      <c r="D8659" s="27" t="s">
        <v>9365</v>
      </c>
      <c r="E8659" s="24" t="s">
        <v>4813</v>
      </c>
      <c r="F8659" s="25" t="s">
        <v>4814</v>
      </c>
      <c r="G8659" s="22" t="s">
        <v>134</v>
      </c>
      <c r="H8659" s="26">
        <v>1133415</v>
      </c>
      <c r="I8659" s="28"/>
      <c r="J8659" s="26">
        <v>90673</v>
      </c>
      <c r="K8659" s="26">
        <v>1224088</v>
      </c>
      <c r="L8659" s="22" t="s">
        <v>1336</v>
      </c>
      <c r="M8659" s="22"/>
      <c r="N8659">
        <f t="shared" si="509"/>
        <v>54547</v>
      </c>
      <c r="O8659" t="e">
        <f>+VLOOKUP(N8659,'Thanh toán '!O$8:P$8099,2,0)</f>
        <v>#N/A</v>
      </c>
      <c r="P8659" t="e">
        <f t="shared" si="510"/>
        <v>#N/A</v>
      </c>
      <c r="Q8659" s="30" t="e">
        <f t="shared" ref="Q8659:Q8722" si="511">+O8659-K8659</f>
        <v>#N/A</v>
      </c>
    </row>
    <row r="8660" spans="1:17" hidden="1" x14ac:dyDescent="0.3">
      <c r="A8660" s="21">
        <v>62789</v>
      </c>
      <c r="B8660" s="22" t="s">
        <v>9426</v>
      </c>
      <c r="C8660" s="22" t="s">
        <v>1333</v>
      </c>
      <c r="D8660" s="27" t="s">
        <v>9365</v>
      </c>
      <c r="E8660" s="24" t="s">
        <v>5760</v>
      </c>
      <c r="F8660" s="25" t="s">
        <v>5761</v>
      </c>
      <c r="G8660" s="22" t="s">
        <v>2868</v>
      </c>
      <c r="H8660" s="26">
        <v>4146130</v>
      </c>
      <c r="I8660" s="28"/>
      <c r="J8660" s="26">
        <v>331690</v>
      </c>
      <c r="K8660" s="26">
        <v>4477820</v>
      </c>
      <c r="L8660" s="22" t="s">
        <v>1336</v>
      </c>
      <c r="M8660" s="22"/>
      <c r="N8660">
        <f t="shared" si="509"/>
        <v>54548</v>
      </c>
      <c r="O8660" t="e">
        <f>+VLOOKUP(N8660,'Thanh toán '!O$8:P$8099,2,0)</f>
        <v>#N/A</v>
      </c>
      <c r="P8660" t="e">
        <f t="shared" si="510"/>
        <v>#N/A</v>
      </c>
      <c r="Q8660" s="30" t="e">
        <f t="shared" si="511"/>
        <v>#N/A</v>
      </c>
    </row>
    <row r="8661" spans="1:17" ht="26.3" hidden="1" x14ac:dyDescent="0.3">
      <c r="A8661" s="21">
        <v>62790</v>
      </c>
      <c r="B8661" s="22" t="s">
        <v>9427</v>
      </c>
      <c r="C8661" s="22" t="s">
        <v>1333</v>
      </c>
      <c r="D8661" s="27" t="s">
        <v>9365</v>
      </c>
      <c r="E8661" s="24" t="s">
        <v>9428</v>
      </c>
      <c r="F8661" s="25" t="s">
        <v>9429</v>
      </c>
      <c r="G8661" s="22" t="s">
        <v>9430</v>
      </c>
      <c r="H8661" s="26">
        <v>2163000</v>
      </c>
      <c r="I8661" s="28"/>
      <c r="J8661" s="26">
        <v>173040</v>
      </c>
      <c r="K8661" s="26">
        <v>2336040</v>
      </c>
      <c r="L8661" s="22" t="s">
        <v>1336</v>
      </c>
      <c r="M8661" s="22"/>
      <c r="N8661">
        <f t="shared" si="509"/>
        <v>54549</v>
      </c>
      <c r="O8661" t="e">
        <f>+VLOOKUP(N8661,'Thanh toán '!O$8:P$8099,2,0)</f>
        <v>#N/A</v>
      </c>
      <c r="P8661" t="e">
        <f t="shared" si="510"/>
        <v>#N/A</v>
      </c>
      <c r="Q8661" s="30" t="e">
        <f t="shared" si="511"/>
        <v>#N/A</v>
      </c>
    </row>
    <row r="8662" spans="1:17" hidden="1" x14ac:dyDescent="0.3">
      <c r="A8662" s="21">
        <v>63137</v>
      </c>
      <c r="B8662" s="22" t="s">
        <v>9431</v>
      </c>
      <c r="C8662" s="22" t="s">
        <v>1333</v>
      </c>
      <c r="D8662" s="27" t="s">
        <v>9432</v>
      </c>
      <c r="E8662" s="24" t="s">
        <v>5893</v>
      </c>
      <c r="F8662" s="25" t="s">
        <v>2770</v>
      </c>
      <c r="G8662" s="22" t="s">
        <v>2771</v>
      </c>
      <c r="H8662" s="26">
        <v>2579200</v>
      </c>
      <c r="I8662" s="28"/>
      <c r="J8662" s="26">
        <v>206336</v>
      </c>
      <c r="K8662" s="26">
        <v>2785536</v>
      </c>
      <c r="L8662" s="22" t="s">
        <v>1336</v>
      </c>
      <c r="M8662" s="22"/>
      <c r="N8662">
        <f t="shared" si="509"/>
        <v>54898</v>
      </c>
      <c r="O8662" t="e">
        <f>+VLOOKUP(N8662,'Thanh toán '!O$8:P$8099,2,0)</f>
        <v>#N/A</v>
      </c>
      <c r="P8662" t="e">
        <f t="shared" si="510"/>
        <v>#N/A</v>
      </c>
      <c r="Q8662" s="30" t="e">
        <f t="shared" si="511"/>
        <v>#N/A</v>
      </c>
    </row>
    <row r="8663" spans="1:17" hidden="1" x14ac:dyDescent="0.3">
      <c r="A8663" s="21">
        <v>63215</v>
      </c>
      <c r="B8663" s="22" t="s">
        <v>9433</v>
      </c>
      <c r="C8663" s="22" t="s">
        <v>1333</v>
      </c>
      <c r="D8663" s="27" t="s">
        <v>9432</v>
      </c>
      <c r="E8663" s="24" t="s">
        <v>42</v>
      </c>
      <c r="F8663" s="25" t="s">
        <v>4853</v>
      </c>
      <c r="G8663" s="22" t="s">
        <v>43</v>
      </c>
      <c r="H8663" s="26">
        <v>868975</v>
      </c>
      <c r="I8663" s="28"/>
      <c r="J8663" s="26">
        <v>69518</v>
      </c>
      <c r="K8663" s="26">
        <v>938493</v>
      </c>
      <c r="L8663" s="22" t="s">
        <v>1336</v>
      </c>
      <c r="M8663" s="22"/>
      <c r="N8663">
        <f t="shared" si="509"/>
        <v>54977</v>
      </c>
      <c r="O8663" t="e">
        <f>+VLOOKUP(N8663,'Thanh toán '!O$8:P$8099,2,0)</f>
        <v>#N/A</v>
      </c>
      <c r="P8663" t="e">
        <f t="shared" si="510"/>
        <v>#N/A</v>
      </c>
      <c r="Q8663" s="30" t="e">
        <f t="shared" si="511"/>
        <v>#N/A</v>
      </c>
    </row>
    <row r="8664" spans="1:17" hidden="1" x14ac:dyDescent="0.3">
      <c r="A8664" s="21">
        <v>63216</v>
      </c>
      <c r="B8664" s="22" t="s">
        <v>9434</v>
      </c>
      <c r="C8664" s="22" t="s">
        <v>1333</v>
      </c>
      <c r="D8664" s="27" t="s">
        <v>9432</v>
      </c>
      <c r="E8664" s="24" t="s">
        <v>4612</v>
      </c>
      <c r="F8664" s="25" t="s">
        <v>4613</v>
      </c>
      <c r="G8664" s="22" t="s">
        <v>39</v>
      </c>
      <c r="H8664" s="26">
        <v>250910</v>
      </c>
      <c r="I8664" s="28"/>
      <c r="J8664" s="26">
        <v>20073</v>
      </c>
      <c r="K8664" s="26">
        <v>270983</v>
      </c>
      <c r="L8664" s="22" t="s">
        <v>1336</v>
      </c>
      <c r="M8664" s="22"/>
      <c r="N8664">
        <f t="shared" si="509"/>
        <v>54978</v>
      </c>
      <c r="O8664" t="e">
        <f>+VLOOKUP(N8664,'Thanh toán '!O$8:P$8099,2,0)</f>
        <v>#N/A</v>
      </c>
      <c r="P8664" t="e">
        <f t="shared" si="510"/>
        <v>#N/A</v>
      </c>
      <c r="Q8664" s="30" t="e">
        <f t="shared" si="511"/>
        <v>#N/A</v>
      </c>
    </row>
    <row r="8665" spans="1:17" hidden="1" x14ac:dyDescent="0.3">
      <c r="A8665" s="21">
        <v>63218</v>
      </c>
      <c r="B8665" s="22" t="s">
        <v>9435</v>
      </c>
      <c r="C8665" s="22" t="s">
        <v>1333</v>
      </c>
      <c r="D8665" s="27" t="s">
        <v>9432</v>
      </c>
      <c r="E8665" s="24" t="s">
        <v>4612</v>
      </c>
      <c r="F8665" s="25" t="s">
        <v>4613</v>
      </c>
      <c r="G8665" s="22" t="s">
        <v>39</v>
      </c>
      <c r="H8665" s="26">
        <v>746592</v>
      </c>
      <c r="I8665" s="28"/>
      <c r="J8665" s="26">
        <v>59727</v>
      </c>
      <c r="K8665" s="26">
        <v>806319</v>
      </c>
      <c r="L8665" s="22" t="s">
        <v>1336</v>
      </c>
      <c r="M8665" s="22"/>
      <c r="N8665">
        <f t="shared" si="509"/>
        <v>54980</v>
      </c>
      <c r="O8665" t="e">
        <f>+VLOOKUP(N8665,'Thanh toán '!O$8:P$8099,2,0)</f>
        <v>#N/A</v>
      </c>
      <c r="P8665" t="e">
        <f t="shared" si="510"/>
        <v>#N/A</v>
      </c>
      <c r="Q8665" s="30" t="e">
        <f t="shared" si="511"/>
        <v>#N/A</v>
      </c>
    </row>
    <row r="8666" spans="1:17" hidden="1" x14ac:dyDescent="0.3">
      <c r="A8666" s="21">
        <v>63219</v>
      </c>
      <c r="B8666" s="22" t="s">
        <v>9436</v>
      </c>
      <c r="C8666" s="22" t="s">
        <v>1333</v>
      </c>
      <c r="D8666" s="27" t="s">
        <v>9432</v>
      </c>
      <c r="E8666" s="24" t="s">
        <v>4612</v>
      </c>
      <c r="F8666" s="25" t="s">
        <v>4613</v>
      </c>
      <c r="G8666" s="22" t="s">
        <v>39</v>
      </c>
      <c r="H8666" s="26">
        <v>2244393</v>
      </c>
      <c r="I8666" s="28"/>
      <c r="J8666" s="26">
        <v>179551</v>
      </c>
      <c r="K8666" s="26">
        <v>2423944</v>
      </c>
      <c r="L8666" s="22" t="s">
        <v>1336</v>
      </c>
      <c r="M8666" s="22"/>
      <c r="N8666">
        <f t="shared" si="509"/>
        <v>54981</v>
      </c>
      <c r="O8666" t="e">
        <f>+VLOOKUP(N8666,'Thanh toán '!O$8:P$8099,2,0)</f>
        <v>#N/A</v>
      </c>
      <c r="P8666" t="e">
        <f t="shared" si="510"/>
        <v>#N/A</v>
      </c>
      <c r="Q8666" s="30" t="e">
        <f t="shared" si="511"/>
        <v>#N/A</v>
      </c>
    </row>
    <row r="8667" spans="1:17" hidden="1" x14ac:dyDescent="0.3">
      <c r="A8667" s="21">
        <v>63222</v>
      </c>
      <c r="B8667" s="22" t="s">
        <v>9437</v>
      </c>
      <c r="C8667" s="22" t="s">
        <v>1333</v>
      </c>
      <c r="D8667" s="27" t="s">
        <v>9432</v>
      </c>
      <c r="E8667" s="24" t="s">
        <v>192</v>
      </c>
      <c r="F8667" s="25" t="s">
        <v>4840</v>
      </c>
      <c r="G8667" s="22" t="s">
        <v>193</v>
      </c>
      <c r="H8667" s="26">
        <v>3940690</v>
      </c>
      <c r="I8667" s="28"/>
      <c r="J8667" s="26">
        <v>315255</v>
      </c>
      <c r="K8667" s="26">
        <v>4255945</v>
      </c>
      <c r="L8667" s="22" t="s">
        <v>1336</v>
      </c>
      <c r="M8667" s="22"/>
      <c r="N8667">
        <f t="shared" si="509"/>
        <v>54984</v>
      </c>
      <c r="O8667" t="e">
        <f>+VLOOKUP(N8667,'Thanh toán '!O$8:P$8099,2,0)</f>
        <v>#N/A</v>
      </c>
      <c r="P8667" t="e">
        <f t="shared" si="510"/>
        <v>#N/A</v>
      </c>
      <c r="Q8667" s="30" t="e">
        <f t="shared" si="511"/>
        <v>#N/A</v>
      </c>
    </row>
    <row r="8668" spans="1:17" ht="26.3" hidden="1" x14ac:dyDescent="0.3">
      <c r="A8668" s="21">
        <v>63223</v>
      </c>
      <c r="B8668" s="22" t="s">
        <v>9438</v>
      </c>
      <c r="C8668" s="22" t="s">
        <v>1333</v>
      </c>
      <c r="D8668" s="27" t="s">
        <v>9432</v>
      </c>
      <c r="E8668" s="24" t="s">
        <v>218</v>
      </c>
      <c r="F8668" s="25" t="s">
        <v>1667</v>
      </c>
      <c r="G8668" s="22" t="s">
        <v>219</v>
      </c>
      <c r="H8668" s="26">
        <v>1361490</v>
      </c>
      <c r="I8668" s="28"/>
      <c r="J8668" s="26">
        <v>108919</v>
      </c>
      <c r="K8668" s="26">
        <v>1470409</v>
      </c>
      <c r="L8668" s="22" t="s">
        <v>1336</v>
      </c>
      <c r="M8668" s="22"/>
      <c r="N8668">
        <f t="shared" si="509"/>
        <v>54985</v>
      </c>
      <c r="O8668" t="e">
        <f>+VLOOKUP(N8668,'Thanh toán '!O$8:P$8099,2,0)</f>
        <v>#N/A</v>
      </c>
      <c r="P8668" t="e">
        <f t="shared" si="510"/>
        <v>#N/A</v>
      </c>
      <c r="Q8668" s="30" t="e">
        <f t="shared" si="511"/>
        <v>#N/A</v>
      </c>
    </row>
    <row r="8669" spans="1:17" ht="26.3" hidden="1" x14ac:dyDescent="0.3">
      <c r="A8669" s="21">
        <v>63224</v>
      </c>
      <c r="B8669" s="22" t="s">
        <v>9439</v>
      </c>
      <c r="C8669" s="22" t="s">
        <v>1333</v>
      </c>
      <c r="D8669" s="27" t="s">
        <v>9432</v>
      </c>
      <c r="E8669" s="24" t="s">
        <v>218</v>
      </c>
      <c r="F8669" s="25" t="s">
        <v>1667</v>
      </c>
      <c r="G8669" s="22" t="s">
        <v>219</v>
      </c>
      <c r="H8669" s="26">
        <v>951239</v>
      </c>
      <c r="I8669" s="28"/>
      <c r="J8669" s="26">
        <v>76099</v>
      </c>
      <c r="K8669" s="26">
        <v>1027338</v>
      </c>
      <c r="L8669" s="22" t="s">
        <v>1336</v>
      </c>
      <c r="M8669" s="22"/>
      <c r="N8669">
        <f t="shared" si="509"/>
        <v>54986</v>
      </c>
      <c r="O8669" t="e">
        <f>+VLOOKUP(N8669,'Thanh toán '!O$8:P$8099,2,0)</f>
        <v>#N/A</v>
      </c>
      <c r="P8669" t="e">
        <f t="shared" si="510"/>
        <v>#N/A</v>
      </c>
      <c r="Q8669" s="30" t="e">
        <f t="shared" si="511"/>
        <v>#N/A</v>
      </c>
    </row>
    <row r="8670" spans="1:17" ht="26.3" hidden="1" x14ac:dyDescent="0.3">
      <c r="A8670" s="21">
        <v>63225</v>
      </c>
      <c r="B8670" s="22" t="s">
        <v>9440</v>
      </c>
      <c r="C8670" s="22" t="s">
        <v>1333</v>
      </c>
      <c r="D8670" s="27" t="s">
        <v>9432</v>
      </c>
      <c r="E8670" s="24" t="s">
        <v>218</v>
      </c>
      <c r="F8670" s="25" t="s">
        <v>1667</v>
      </c>
      <c r="G8670" s="22" t="s">
        <v>219</v>
      </c>
      <c r="H8670" s="26">
        <v>666348</v>
      </c>
      <c r="I8670" s="28"/>
      <c r="J8670" s="26">
        <v>53308</v>
      </c>
      <c r="K8670" s="26">
        <v>719656</v>
      </c>
      <c r="L8670" s="22" t="s">
        <v>1336</v>
      </c>
      <c r="M8670" s="22"/>
      <c r="N8670">
        <f t="shared" si="509"/>
        <v>54987</v>
      </c>
      <c r="O8670" t="e">
        <f>+VLOOKUP(N8670,'Thanh toán '!O$8:P$8099,2,0)</f>
        <v>#N/A</v>
      </c>
      <c r="P8670" t="e">
        <f t="shared" si="510"/>
        <v>#N/A</v>
      </c>
      <c r="Q8670" s="30" t="e">
        <f t="shared" si="511"/>
        <v>#N/A</v>
      </c>
    </row>
    <row r="8671" spans="1:17" hidden="1" x14ac:dyDescent="0.3">
      <c r="A8671" s="21">
        <v>63234</v>
      </c>
      <c r="B8671" s="22" t="s">
        <v>9441</v>
      </c>
      <c r="C8671" s="22" t="s">
        <v>1333</v>
      </c>
      <c r="D8671" s="27" t="s">
        <v>9432</v>
      </c>
      <c r="E8671" s="24" t="s">
        <v>84</v>
      </c>
      <c r="F8671" s="25" t="s">
        <v>5622</v>
      </c>
      <c r="G8671" s="22" t="s">
        <v>85</v>
      </c>
      <c r="H8671" s="26">
        <v>2408370</v>
      </c>
      <c r="I8671" s="28"/>
      <c r="J8671" s="26">
        <v>192670</v>
      </c>
      <c r="K8671" s="26">
        <v>2601040</v>
      </c>
      <c r="L8671" s="22" t="s">
        <v>1336</v>
      </c>
      <c r="M8671" s="22"/>
      <c r="N8671">
        <f t="shared" si="509"/>
        <v>54997</v>
      </c>
      <c r="O8671" t="e">
        <f>+VLOOKUP(N8671,'Thanh toán '!O$8:P$8099,2,0)</f>
        <v>#N/A</v>
      </c>
      <c r="P8671" t="e">
        <f t="shared" si="510"/>
        <v>#N/A</v>
      </c>
      <c r="Q8671" s="30" t="e">
        <f t="shared" si="511"/>
        <v>#N/A</v>
      </c>
    </row>
    <row r="8672" spans="1:17" hidden="1" x14ac:dyDescent="0.3">
      <c r="A8672" s="21">
        <v>63240</v>
      </c>
      <c r="B8672" s="22" t="s">
        <v>9442</v>
      </c>
      <c r="C8672" s="22" t="s">
        <v>1333</v>
      </c>
      <c r="D8672" s="27" t="s">
        <v>9432</v>
      </c>
      <c r="E8672" s="24" t="s">
        <v>4612</v>
      </c>
      <c r="F8672" s="25" t="s">
        <v>4613</v>
      </c>
      <c r="G8672" s="22" t="s">
        <v>39</v>
      </c>
      <c r="H8672" s="26">
        <v>1400658</v>
      </c>
      <c r="I8672" s="28"/>
      <c r="J8672" s="26">
        <v>112053</v>
      </c>
      <c r="K8672" s="26">
        <v>1512711</v>
      </c>
      <c r="L8672" s="22" t="s">
        <v>1336</v>
      </c>
      <c r="M8672" s="22"/>
      <c r="N8672">
        <f t="shared" si="509"/>
        <v>55003</v>
      </c>
      <c r="O8672" t="e">
        <f>+VLOOKUP(N8672,'Thanh toán '!O$8:P$8099,2,0)</f>
        <v>#N/A</v>
      </c>
      <c r="P8672" t="e">
        <f t="shared" si="510"/>
        <v>#N/A</v>
      </c>
      <c r="Q8672" s="30" t="e">
        <f t="shared" si="511"/>
        <v>#N/A</v>
      </c>
    </row>
    <row r="8673" spans="1:17" hidden="1" x14ac:dyDescent="0.3">
      <c r="A8673" s="21">
        <v>63241</v>
      </c>
      <c r="B8673" s="22" t="s">
        <v>9443</v>
      </c>
      <c r="C8673" s="22" t="s">
        <v>1333</v>
      </c>
      <c r="D8673" s="27" t="s">
        <v>9432</v>
      </c>
      <c r="E8673" s="24" t="s">
        <v>4612</v>
      </c>
      <c r="F8673" s="25" t="s">
        <v>4613</v>
      </c>
      <c r="G8673" s="22" t="s">
        <v>39</v>
      </c>
      <c r="H8673" s="26">
        <v>1791420</v>
      </c>
      <c r="I8673" s="28"/>
      <c r="J8673" s="26">
        <v>143314</v>
      </c>
      <c r="K8673" s="26">
        <v>1934734</v>
      </c>
      <c r="L8673" s="22" t="s">
        <v>1336</v>
      </c>
      <c r="M8673" s="22"/>
      <c r="N8673">
        <f t="shared" si="509"/>
        <v>55004</v>
      </c>
      <c r="O8673" t="e">
        <f>+VLOOKUP(N8673,'Thanh toán '!O$8:P$8099,2,0)</f>
        <v>#N/A</v>
      </c>
      <c r="P8673" t="e">
        <f t="shared" si="510"/>
        <v>#N/A</v>
      </c>
      <c r="Q8673" s="30" t="e">
        <f t="shared" si="511"/>
        <v>#N/A</v>
      </c>
    </row>
    <row r="8674" spans="1:17" hidden="1" x14ac:dyDescent="0.3">
      <c r="A8674" s="21">
        <v>63246</v>
      </c>
      <c r="B8674" s="22" t="s">
        <v>9444</v>
      </c>
      <c r="C8674" s="22" t="s">
        <v>1333</v>
      </c>
      <c r="D8674" s="27" t="s">
        <v>9432</v>
      </c>
      <c r="E8674" s="24" t="s">
        <v>4612</v>
      </c>
      <c r="F8674" s="25" t="s">
        <v>4613</v>
      </c>
      <c r="G8674" s="22" t="s">
        <v>39</v>
      </c>
      <c r="H8674" s="26">
        <v>804377</v>
      </c>
      <c r="I8674" s="28"/>
      <c r="J8674" s="26">
        <v>64350</v>
      </c>
      <c r="K8674" s="26">
        <v>868727</v>
      </c>
      <c r="L8674" s="22" t="s">
        <v>1336</v>
      </c>
      <c r="M8674" s="22"/>
      <c r="N8674">
        <f t="shared" si="509"/>
        <v>55009</v>
      </c>
      <c r="O8674" t="e">
        <f>+VLOOKUP(N8674,'Thanh toán '!O$8:P$8099,2,0)</f>
        <v>#N/A</v>
      </c>
      <c r="P8674" t="e">
        <f t="shared" si="510"/>
        <v>#N/A</v>
      </c>
      <c r="Q8674" s="30" t="e">
        <f t="shared" si="511"/>
        <v>#N/A</v>
      </c>
    </row>
    <row r="8675" spans="1:17" hidden="1" x14ac:dyDescent="0.3">
      <c r="A8675" s="21">
        <v>63250</v>
      </c>
      <c r="B8675" s="22" t="s">
        <v>9445</v>
      </c>
      <c r="C8675" s="22" t="s">
        <v>1333</v>
      </c>
      <c r="D8675" s="27" t="s">
        <v>9432</v>
      </c>
      <c r="E8675" s="24" t="s">
        <v>4612</v>
      </c>
      <c r="F8675" s="25" t="s">
        <v>4613</v>
      </c>
      <c r="G8675" s="22" t="s">
        <v>39</v>
      </c>
      <c r="H8675" s="26">
        <v>728037</v>
      </c>
      <c r="I8675" s="28"/>
      <c r="J8675" s="26">
        <v>58243</v>
      </c>
      <c r="K8675" s="26">
        <v>786280</v>
      </c>
      <c r="L8675" s="22" t="s">
        <v>1336</v>
      </c>
      <c r="M8675" s="22"/>
      <c r="N8675">
        <f t="shared" si="509"/>
        <v>55013</v>
      </c>
      <c r="O8675" t="e">
        <f>+VLOOKUP(N8675,'Thanh toán '!O$8:P$8099,2,0)</f>
        <v>#N/A</v>
      </c>
      <c r="P8675" t="e">
        <f t="shared" si="510"/>
        <v>#N/A</v>
      </c>
      <c r="Q8675" s="30" t="e">
        <f t="shared" si="511"/>
        <v>#N/A</v>
      </c>
    </row>
    <row r="8676" spans="1:17" hidden="1" x14ac:dyDescent="0.3">
      <c r="A8676" s="21">
        <v>63275</v>
      </c>
      <c r="B8676" s="22" t="s">
        <v>9446</v>
      </c>
      <c r="C8676" s="22" t="s">
        <v>1333</v>
      </c>
      <c r="D8676" s="27" t="s">
        <v>9432</v>
      </c>
      <c r="E8676" s="24" t="s">
        <v>214</v>
      </c>
      <c r="F8676" s="25" t="s">
        <v>7542</v>
      </c>
      <c r="G8676" s="22" t="s">
        <v>215</v>
      </c>
      <c r="H8676" s="26">
        <v>1806378</v>
      </c>
      <c r="I8676" s="28"/>
      <c r="J8676" s="26">
        <v>144510</v>
      </c>
      <c r="K8676" s="26">
        <v>1950888</v>
      </c>
      <c r="L8676" s="22" t="s">
        <v>1336</v>
      </c>
      <c r="M8676" s="22"/>
      <c r="N8676">
        <f t="shared" si="509"/>
        <v>55038</v>
      </c>
      <c r="O8676" t="e">
        <f>+VLOOKUP(N8676,'Thanh toán '!O$8:P$8099,2,0)</f>
        <v>#N/A</v>
      </c>
      <c r="P8676" t="e">
        <f t="shared" si="510"/>
        <v>#N/A</v>
      </c>
      <c r="Q8676" s="30" t="e">
        <f t="shared" si="511"/>
        <v>#N/A</v>
      </c>
    </row>
    <row r="8677" spans="1:17" ht="26.3" hidden="1" x14ac:dyDescent="0.3">
      <c r="A8677" s="21">
        <v>63313</v>
      </c>
      <c r="B8677" s="22" t="s">
        <v>9447</v>
      </c>
      <c r="C8677" s="22" t="s">
        <v>1333</v>
      </c>
      <c r="D8677" s="27" t="s">
        <v>9432</v>
      </c>
      <c r="E8677" s="24" t="s">
        <v>9448</v>
      </c>
      <c r="F8677" s="25" t="s">
        <v>9449</v>
      </c>
      <c r="G8677" s="22" t="s">
        <v>9450</v>
      </c>
      <c r="H8677" s="26">
        <v>2163000</v>
      </c>
      <c r="I8677" s="28"/>
      <c r="J8677" s="26">
        <v>173040</v>
      </c>
      <c r="K8677" s="26">
        <v>2336040</v>
      </c>
      <c r="L8677" s="22" t="s">
        <v>1336</v>
      </c>
      <c r="M8677" s="22"/>
      <c r="N8677">
        <f t="shared" si="509"/>
        <v>55077</v>
      </c>
      <c r="O8677" t="e">
        <f>+VLOOKUP(N8677,'Thanh toán '!O$8:P$8099,2,0)</f>
        <v>#N/A</v>
      </c>
      <c r="P8677" t="e">
        <f t="shared" si="510"/>
        <v>#N/A</v>
      </c>
      <c r="Q8677" s="30" t="e">
        <f t="shared" si="511"/>
        <v>#N/A</v>
      </c>
    </row>
    <row r="8678" spans="1:17" ht="26.3" hidden="1" x14ac:dyDescent="0.3">
      <c r="A8678" s="21">
        <v>63316</v>
      </c>
      <c r="B8678" s="22" t="s">
        <v>9451</v>
      </c>
      <c r="C8678" s="22" t="s">
        <v>1333</v>
      </c>
      <c r="D8678" s="27" t="s">
        <v>9432</v>
      </c>
      <c r="E8678" s="24" t="s">
        <v>4965</v>
      </c>
      <c r="F8678" s="25" t="s">
        <v>4966</v>
      </c>
      <c r="G8678" s="22" t="s">
        <v>2429</v>
      </c>
      <c r="H8678" s="26">
        <v>828223</v>
      </c>
      <c r="I8678" s="28"/>
      <c r="J8678" s="26">
        <v>66258</v>
      </c>
      <c r="K8678" s="26">
        <v>894481</v>
      </c>
      <c r="L8678" s="22" t="s">
        <v>1336</v>
      </c>
      <c r="M8678" s="22"/>
      <c r="N8678">
        <f t="shared" si="509"/>
        <v>55080</v>
      </c>
      <c r="O8678" t="e">
        <f>+VLOOKUP(N8678,'Thanh toán '!O$8:P$8099,2,0)</f>
        <v>#N/A</v>
      </c>
      <c r="P8678" t="e">
        <f t="shared" si="510"/>
        <v>#N/A</v>
      </c>
      <c r="Q8678" s="30" t="e">
        <f t="shared" si="511"/>
        <v>#N/A</v>
      </c>
    </row>
    <row r="8679" spans="1:17" ht="26.3" hidden="1" x14ac:dyDescent="0.3">
      <c r="A8679" s="21">
        <v>63318</v>
      </c>
      <c r="B8679" s="22" t="s">
        <v>9452</v>
      </c>
      <c r="C8679" s="22" t="s">
        <v>1333</v>
      </c>
      <c r="D8679" s="27" t="s">
        <v>9432</v>
      </c>
      <c r="E8679" s="24" t="s">
        <v>4965</v>
      </c>
      <c r="F8679" s="25" t="s">
        <v>4966</v>
      </c>
      <c r="G8679" s="22" t="s">
        <v>2429</v>
      </c>
      <c r="H8679" s="26">
        <v>2163000</v>
      </c>
      <c r="I8679" s="28"/>
      <c r="J8679" s="26">
        <v>173040</v>
      </c>
      <c r="K8679" s="26">
        <v>2336040</v>
      </c>
      <c r="L8679" s="22" t="s">
        <v>1336</v>
      </c>
      <c r="M8679" s="22"/>
      <c r="N8679">
        <f t="shared" si="509"/>
        <v>55082</v>
      </c>
      <c r="O8679" t="e">
        <f>+VLOOKUP(N8679,'Thanh toán '!O$8:P$8099,2,0)</f>
        <v>#N/A</v>
      </c>
      <c r="P8679" t="e">
        <f t="shared" si="510"/>
        <v>#N/A</v>
      </c>
      <c r="Q8679" s="30" t="e">
        <f t="shared" si="511"/>
        <v>#N/A</v>
      </c>
    </row>
    <row r="8680" spans="1:17" ht="26.3" hidden="1" x14ac:dyDescent="0.3">
      <c r="A8680" s="21">
        <v>63319</v>
      </c>
      <c r="B8680" s="22" t="s">
        <v>9453</v>
      </c>
      <c r="C8680" s="22" t="s">
        <v>1333</v>
      </c>
      <c r="D8680" s="27" t="s">
        <v>9432</v>
      </c>
      <c r="E8680" s="24" t="s">
        <v>4862</v>
      </c>
      <c r="F8680" s="25" t="s">
        <v>4863</v>
      </c>
      <c r="G8680" s="22" t="s">
        <v>69</v>
      </c>
      <c r="H8680" s="26">
        <v>3085230</v>
      </c>
      <c r="I8680" s="28"/>
      <c r="J8680" s="26">
        <v>246818</v>
      </c>
      <c r="K8680" s="26">
        <v>3332048</v>
      </c>
      <c r="L8680" s="22" t="s">
        <v>1336</v>
      </c>
      <c r="M8680" s="22"/>
      <c r="N8680">
        <f t="shared" si="509"/>
        <v>55083</v>
      </c>
      <c r="O8680" t="e">
        <f>+VLOOKUP(N8680,'Thanh toán '!O$8:P$8099,2,0)</f>
        <v>#N/A</v>
      </c>
      <c r="P8680" t="e">
        <f t="shared" si="510"/>
        <v>#N/A</v>
      </c>
      <c r="Q8680" s="30" t="e">
        <f t="shared" si="511"/>
        <v>#N/A</v>
      </c>
    </row>
    <row r="8681" spans="1:17" ht="26.3" hidden="1" x14ac:dyDescent="0.3">
      <c r="A8681" s="21">
        <v>63320</v>
      </c>
      <c r="B8681" s="22" t="s">
        <v>9454</v>
      </c>
      <c r="C8681" s="22" t="s">
        <v>1333</v>
      </c>
      <c r="D8681" s="27" t="s">
        <v>9432</v>
      </c>
      <c r="E8681" s="24" t="s">
        <v>4862</v>
      </c>
      <c r="F8681" s="25" t="s">
        <v>4863</v>
      </c>
      <c r="G8681" s="22" t="s">
        <v>69</v>
      </c>
      <c r="H8681" s="26">
        <v>2163000</v>
      </c>
      <c r="I8681" s="28"/>
      <c r="J8681" s="26">
        <v>173040</v>
      </c>
      <c r="K8681" s="26">
        <v>2336040</v>
      </c>
      <c r="L8681" s="22" t="s">
        <v>1336</v>
      </c>
      <c r="M8681" s="22"/>
      <c r="N8681">
        <f t="shared" si="509"/>
        <v>55084</v>
      </c>
      <c r="O8681" t="e">
        <f>+VLOOKUP(N8681,'Thanh toán '!O$8:P$8099,2,0)</f>
        <v>#N/A</v>
      </c>
      <c r="P8681" t="e">
        <f t="shared" si="510"/>
        <v>#N/A</v>
      </c>
      <c r="Q8681" s="30" t="e">
        <f t="shared" si="511"/>
        <v>#N/A</v>
      </c>
    </row>
    <row r="8682" spans="1:17" ht="26.3" hidden="1" x14ac:dyDescent="0.3">
      <c r="A8682" s="21">
        <v>63321</v>
      </c>
      <c r="B8682" s="22" t="s">
        <v>9455</v>
      </c>
      <c r="C8682" s="22" t="s">
        <v>1333</v>
      </c>
      <c r="D8682" s="27" t="s">
        <v>9432</v>
      </c>
      <c r="E8682" s="24" t="s">
        <v>9456</v>
      </c>
      <c r="F8682" s="25" t="s">
        <v>9457</v>
      </c>
      <c r="G8682" s="22" t="s">
        <v>9458</v>
      </c>
      <c r="H8682" s="26">
        <v>2163000</v>
      </c>
      <c r="I8682" s="28"/>
      <c r="J8682" s="26">
        <v>173040</v>
      </c>
      <c r="K8682" s="26">
        <v>2336040</v>
      </c>
      <c r="L8682" s="22" t="s">
        <v>1336</v>
      </c>
      <c r="M8682" s="22"/>
      <c r="N8682">
        <f t="shared" si="509"/>
        <v>55085</v>
      </c>
      <c r="O8682" t="e">
        <f>+VLOOKUP(N8682,'Thanh toán '!O$8:P$8099,2,0)</f>
        <v>#N/A</v>
      </c>
      <c r="P8682" t="e">
        <f t="shared" si="510"/>
        <v>#N/A</v>
      </c>
      <c r="Q8682" s="30" t="e">
        <f t="shared" si="511"/>
        <v>#N/A</v>
      </c>
    </row>
    <row r="8683" spans="1:17" hidden="1" x14ac:dyDescent="0.3">
      <c r="A8683" s="21">
        <v>63404</v>
      </c>
      <c r="B8683" s="22" t="s">
        <v>9459</v>
      </c>
      <c r="C8683" s="22" t="s">
        <v>1333</v>
      </c>
      <c r="D8683" s="27" t="s">
        <v>9460</v>
      </c>
      <c r="E8683" s="24" t="s">
        <v>42</v>
      </c>
      <c r="F8683" s="25" t="s">
        <v>4853</v>
      </c>
      <c r="G8683" s="22" t="s">
        <v>43</v>
      </c>
      <c r="H8683" s="26">
        <v>1139861</v>
      </c>
      <c r="I8683" s="28"/>
      <c r="J8683" s="26">
        <v>91189</v>
      </c>
      <c r="K8683" s="26">
        <v>1231050</v>
      </c>
      <c r="L8683" s="22" t="s">
        <v>1336</v>
      </c>
      <c r="M8683" s="22"/>
      <c r="N8683">
        <f t="shared" si="509"/>
        <v>55170</v>
      </c>
      <c r="O8683" t="e">
        <f>+VLOOKUP(N8683,'Thanh toán '!O$8:P$8099,2,0)</f>
        <v>#N/A</v>
      </c>
      <c r="P8683" t="e">
        <f t="shared" si="510"/>
        <v>#N/A</v>
      </c>
      <c r="Q8683" s="30" t="e">
        <f t="shared" si="511"/>
        <v>#N/A</v>
      </c>
    </row>
    <row r="8684" spans="1:17" hidden="1" x14ac:dyDescent="0.3">
      <c r="A8684" s="21">
        <v>63405</v>
      </c>
      <c r="B8684" s="22" t="s">
        <v>9461</v>
      </c>
      <c r="C8684" s="22" t="s">
        <v>1333</v>
      </c>
      <c r="D8684" s="27" t="s">
        <v>9460</v>
      </c>
      <c r="E8684" s="24" t="s">
        <v>89</v>
      </c>
      <c r="F8684" s="25" t="s">
        <v>5030</v>
      </c>
      <c r="G8684" s="22" t="s">
        <v>90</v>
      </c>
      <c r="H8684" s="26">
        <v>1641796</v>
      </c>
      <c r="I8684" s="28"/>
      <c r="J8684" s="26">
        <v>131344</v>
      </c>
      <c r="K8684" s="26">
        <v>1773140</v>
      </c>
      <c r="L8684" s="22" t="s">
        <v>1336</v>
      </c>
      <c r="M8684" s="22"/>
      <c r="N8684">
        <f t="shared" si="509"/>
        <v>55171</v>
      </c>
      <c r="O8684" t="e">
        <f>+VLOOKUP(N8684,'Thanh toán '!O$8:P$8099,2,0)</f>
        <v>#N/A</v>
      </c>
      <c r="P8684" t="e">
        <f t="shared" si="510"/>
        <v>#N/A</v>
      </c>
      <c r="Q8684" s="30" t="e">
        <f t="shared" si="511"/>
        <v>#N/A</v>
      </c>
    </row>
    <row r="8685" spans="1:17" hidden="1" x14ac:dyDescent="0.3">
      <c r="A8685" s="21">
        <v>63406</v>
      </c>
      <c r="B8685" s="22" t="s">
        <v>9462</v>
      </c>
      <c r="C8685" s="22" t="s">
        <v>1333</v>
      </c>
      <c r="D8685" s="27" t="s">
        <v>9460</v>
      </c>
      <c r="E8685" s="24" t="s">
        <v>4612</v>
      </c>
      <c r="F8685" s="25" t="s">
        <v>4613</v>
      </c>
      <c r="G8685" s="22" t="s">
        <v>39</v>
      </c>
      <c r="H8685" s="26">
        <v>859018</v>
      </c>
      <c r="I8685" s="28"/>
      <c r="J8685" s="26">
        <v>68721</v>
      </c>
      <c r="K8685" s="26">
        <v>927739</v>
      </c>
      <c r="L8685" s="22" t="s">
        <v>1336</v>
      </c>
      <c r="M8685" s="22"/>
      <c r="N8685">
        <f t="shared" si="509"/>
        <v>55172</v>
      </c>
      <c r="O8685" t="e">
        <f>+VLOOKUP(N8685,'Thanh toán '!O$8:P$8099,2,0)</f>
        <v>#N/A</v>
      </c>
      <c r="P8685" t="e">
        <f t="shared" si="510"/>
        <v>#N/A</v>
      </c>
      <c r="Q8685" s="30" t="e">
        <f t="shared" si="511"/>
        <v>#N/A</v>
      </c>
    </row>
    <row r="8686" spans="1:17" hidden="1" x14ac:dyDescent="0.3">
      <c r="A8686" s="21">
        <v>63410</v>
      </c>
      <c r="B8686" s="22" t="s">
        <v>9463</v>
      </c>
      <c r="C8686" s="22" t="s">
        <v>1333</v>
      </c>
      <c r="D8686" s="27" t="s">
        <v>9460</v>
      </c>
      <c r="E8686" s="24" t="s">
        <v>214</v>
      </c>
      <c r="F8686" s="25" t="s">
        <v>7542</v>
      </c>
      <c r="G8686" s="22" t="s">
        <v>215</v>
      </c>
      <c r="H8686" s="26">
        <v>2122641</v>
      </c>
      <c r="I8686" s="28"/>
      <c r="J8686" s="26">
        <v>169811</v>
      </c>
      <c r="K8686" s="26">
        <v>2292452</v>
      </c>
      <c r="L8686" s="22" t="s">
        <v>1336</v>
      </c>
      <c r="M8686" s="22"/>
      <c r="N8686">
        <f t="shared" si="509"/>
        <v>55176</v>
      </c>
      <c r="O8686" t="e">
        <f>+VLOOKUP(N8686,'Thanh toán '!O$8:P$8099,2,0)</f>
        <v>#N/A</v>
      </c>
      <c r="P8686" t="e">
        <f t="shared" si="510"/>
        <v>#N/A</v>
      </c>
      <c r="Q8686" s="30" t="e">
        <f t="shared" si="511"/>
        <v>#N/A</v>
      </c>
    </row>
    <row r="8687" spans="1:17" ht="26.3" hidden="1" x14ac:dyDescent="0.3">
      <c r="A8687" s="21">
        <v>63411</v>
      </c>
      <c r="B8687" s="22" t="s">
        <v>9464</v>
      </c>
      <c r="C8687" s="22" t="s">
        <v>1333</v>
      </c>
      <c r="D8687" s="27" t="s">
        <v>9460</v>
      </c>
      <c r="E8687" s="24" t="s">
        <v>4660</v>
      </c>
      <c r="F8687" s="25" t="s">
        <v>5644</v>
      </c>
      <c r="G8687" s="22" t="s">
        <v>24</v>
      </c>
      <c r="H8687" s="26">
        <v>1081900</v>
      </c>
      <c r="I8687" s="28"/>
      <c r="J8687" s="26">
        <v>86552</v>
      </c>
      <c r="K8687" s="26">
        <v>1168452</v>
      </c>
      <c r="L8687" s="22" t="s">
        <v>1336</v>
      </c>
      <c r="M8687" s="22"/>
      <c r="N8687">
        <f t="shared" si="509"/>
        <v>55177</v>
      </c>
      <c r="O8687" t="e">
        <f>+VLOOKUP(N8687,'Thanh toán '!O$8:P$8099,2,0)</f>
        <v>#N/A</v>
      </c>
      <c r="P8687" t="e">
        <f t="shared" si="510"/>
        <v>#N/A</v>
      </c>
      <c r="Q8687" s="30" t="e">
        <f t="shared" si="511"/>
        <v>#N/A</v>
      </c>
    </row>
    <row r="8688" spans="1:17" hidden="1" x14ac:dyDescent="0.3">
      <c r="A8688" s="21">
        <v>63412</v>
      </c>
      <c r="B8688" s="22" t="s">
        <v>9465</v>
      </c>
      <c r="C8688" s="22" t="s">
        <v>1333</v>
      </c>
      <c r="D8688" s="27" t="s">
        <v>9460</v>
      </c>
      <c r="E8688" s="24" t="s">
        <v>4612</v>
      </c>
      <c r="F8688" s="25" t="s">
        <v>4613</v>
      </c>
      <c r="G8688" s="22" t="s">
        <v>39</v>
      </c>
      <c r="H8688" s="26">
        <v>240874</v>
      </c>
      <c r="I8688" s="28"/>
      <c r="J8688" s="26">
        <v>19270</v>
      </c>
      <c r="K8688" s="26">
        <v>260144</v>
      </c>
      <c r="L8688" s="22" t="s">
        <v>1336</v>
      </c>
      <c r="M8688" s="22"/>
      <c r="N8688">
        <f t="shared" si="509"/>
        <v>55178</v>
      </c>
      <c r="O8688" t="e">
        <f>+VLOOKUP(N8688,'Thanh toán '!O$8:P$8099,2,0)</f>
        <v>#N/A</v>
      </c>
      <c r="P8688" t="e">
        <f t="shared" si="510"/>
        <v>#N/A</v>
      </c>
      <c r="Q8688" s="30" t="e">
        <f t="shared" si="511"/>
        <v>#N/A</v>
      </c>
    </row>
    <row r="8689" spans="1:17" hidden="1" x14ac:dyDescent="0.3">
      <c r="A8689" s="21">
        <v>63413</v>
      </c>
      <c r="B8689" s="22" t="s">
        <v>9466</v>
      </c>
      <c r="C8689" s="22" t="s">
        <v>1333</v>
      </c>
      <c r="D8689" s="27" t="s">
        <v>9460</v>
      </c>
      <c r="E8689" s="24" t="s">
        <v>4612</v>
      </c>
      <c r="F8689" s="25" t="s">
        <v>4613</v>
      </c>
      <c r="G8689" s="22" t="s">
        <v>39</v>
      </c>
      <c r="H8689" s="26">
        <v>412150</v>
      </c>
      <c r="I8689" s="28"/>
      <c r="J8689" s="26">
        <v>32972</v>
      </c>
      <c r="K8689" s="26">
        <v>445122</v>
      </c>
      <c r="L8689" s="22" t="s">
        <v>1336</v>
      </c>
      <c r="M8689" s="22"/>
      <c r="N8689">
        <f t="shared" si="509"/>
        <v>55179</v>
      </c>
      <c r="O8689" t="e">
        <f>+VLOOKUP(N8689,'Thanh toán '!O$8:P$8099,2,0)</f>
        <v>#N/A</v>
      </c>
      <c r="P8689" t="e">
        <f t="shared" si="510"/>
        <v>#N/A</v>
      </c>
      <c r="Q8689" s="30" t="e">
        <f t="shared" si="511"/>
        <v>#N/A</v>
      </c>
    </row>
    <row r="8690" spans="1:17" hidden="1" x14ac:dyDescent="0.3">
      <c r="A8690" s="21">
        <v>63415</v>
      </c>
      <c r="B8690" s="22" t="s">
        <v>9467</v>
      </c>
      <c r="C8690" s="22" t="s">
        <v>1333</v>
      </c>
      <c r="D8690" s="27" t="s">
        <v>9460</v>
      </c>
      <c r="E8690" s="24" t="s">
        <v>4612</v>
      </c>
      <c r="F8690" s="25" t="s">
        <v>4613</v>
      </c>
      <c r="G8690" s="22" t="s">
        <v>39</v>
      </c>
      <c r="H8690" s="26">
        <v>453750</v>
      </c>
      <c r="I8690" s="28"/>
      <c r="J8690" s="26">
        <v>36300</v>
      </c>
      <c r="K8690" s="26">
        <v>490050</v>
      </c>
      <c r="L8690" s="22" t="s">
        <v>1336</v>
      </c>
      <c r="M8690" s="22"/>
      <c r="N8690">
        <f t="shared" si="509"/>
        <v>55181</v>
      </c>
      <c r="O8690" t="e">
        <f>+VLOOKUP(N8690,'Thanh toán '!O$8:P$8099,2,0)</f>
        <v>#N/A</v>
      </c>
      <c r="P8690" t="e">
        <f t="shared" si="510"/>
        <v>#N/A</v>
      </c>
      <c r="Q8690" s="30" t="e">
        <f t="shared" si="511"/>
        <v>#N/A</v>
      </c>
    </row>
    <row r="8691" spans="1:17" hidden="1" x14ac:dyDescent="0.3">
      <c r="A8691" s="21">
        <v>63434</v>
      </c>
      <c r="B8691" s="22" t="s">
        <v>9468</v>
      </c>
      <c r="C8691" s="22" t="s">
        <v>1333</v>
      </c>
      <c r="D8691" s="27" t="s">
        <v>9460</v>
      </c>
      <c r="E8691" s="24" t="s">
        <v>206</v>
      </c>
      <c r="F8691" s="25" t="s">
        <v>4739</v>
      </c>
      <c r="G8691" s="22" t="s">
        <v>207</v>
      </c>
      <c r="H8691" s="26">
        <v>1665870</v>
      </c>
      <c r="I8691" s="28"/>
      <c r="J8691" s="26">
        <v>133270</v>
      </c>
      <c r="K8691" s="26">
        <v>1799140</v>
      </c>
      <c r="L8691" s="22" t="s">
        <v>1336</v>
      </c>
      <c r="M8691" s="22"/>
      <c r="N8691">
        <f t="shared" si="509"/>
        <v>55200</v>
      </c>
      <c r="O8691" t="e">
        <f>+VLOOKUP(N8691,'Thanh toán '!O$8:P$8099,2,0)</f>
        <v>#N/A</v>
      </c>
      <c r="P8691" t="e">
        <f t="shared" si="510"/>
        <v>#N/A</v>
      </c>
      <c r="Q8691" s="30" t="e">
        <f t="shared" si="511"/>
        <v>#N/A</v>
      </c>
    </row>
    <row r="8692" spans="1:17" hidden="1" x14ac:dyDescent="0.3">
      <c r="A8692" s="21">
        <v>63462</v>
      </c>
      <c r="B8692" s="22" t="s">
        <v>9469</v>
      </c>
      <c r="C8692" s="22" t="s">
        <v>1333</v>
      </c>
      <c r="D8692" s="27" t="s">
        <v>9460</v>
      </c>
      <c r="E8692" s="24" t="s">
        <v>4612</v>
      </c>
      <c r="F8692" s="25" t="s">
        <v>4613</v>
      </c>
      <c r="G8692" s="22" t="s">
        <v>39</v>
      </c>
      <c r="H8692" s="26">
        <v>846240</v>
      </c>
      <c r="I8692" s="28"/>
      <c r="J8692" s="26">
        <v>67699</v>
      </c>
      <c r="K8692" s="26">
        <v>913939</v>
      </c>
      <c r="L8692" s="22" t="s">
        <v>1336</v>
      </c>
      <c r="M8692" s="22"/>
      <c r="N8692">
        <f t="shared" si="509"/>
        <v>55228</v>
      </c>
      <c r="O8692" t="e">
        <f>+VLOOKUP(N8692,'Thanh toán '!O$8:P$8099,2,0)</f>
        <v>#N/A</v>
      </c>
      <c r="P8692" t="e">
        <f t="shared" si="510"/>
        <v>#N/A</v>
      </c>
      <c r="Q8692" s="30" t="e">
        <f t="shared" si="511"/>
        <v>#N/A</v>
      </c>
    </row>
    <row r="8693" spans="1:17" ht="26.3" hidden="1" x14ac:dyDescent="0.3">
      <c r="A8693" s="21">
        <v>63463</v>
      </c>
      <c r="B8693" s="22" t="s">
        <v>9470</v>
      </c>
      <c r="C8693" s="22" t="s">
        <v>1333</v>
      </c>
      <c r="D8693" s="27" t="s">
        <v>9460</v>
      </c>
      <c r="E8693" s="24" t="s">
        <v>3497</v>
      </c>
      <c r="F8693" s="25" t="s">
        <v>9471</v>
      </c>
      <c r="G8693" s="22" t="s">
        <v>3499</v>
      </c>
      <c r="H8693" s="26">
        <v>1081500</v>
      </c>
      <c r="I8693" s="28"/>
      <c r="J8693" s="26">
        <v>86520</v>
      </c>
      <c r="K8693" s="26">
        <v>1168020</v>
      </c>
      <c r="L8693" s="22" t="s">
        <v>1336</v>
      </c>
      <c r="M8693" s="22"/>
      <c r="N8693">
        <f t="shared" si="509"/>
        <v>55229</v>
      </c>
      <c r="O8693" t="e">
        <f>+VLOOKUP(N8693,'Thanh toán '!O$8:P$8099,2,0)</f>
        <v>#N/A</v>
      </c>
      <c r="P8693" t="e">
        <f t="shared" si="510"/>
        <v>#N/A</v>
      </c>
      <c r="Q8693" s="30" t="e">
        <f t="shared" si="511"/>
        <v>#N/A</v>
      </c>
    </row>
    <row r="8694" spans="1:17" ht="26.3" hidden="1" x14ac:dyDescent="0.3">
      <c r="A8694" s="21">
        <v>63464</v>
      </c>
      <c r="B8694" s="22" t="s">
        <v>9472</v>
      </c>
      <c r="C8694" s="22" t="s">
        <v>1333</v>
      </c>
      <c r="D8694" s="27" t="s">
        <v>9460</v>
      </c>
      <c r="E8694" s="24" t="s">
        <v>4698</v>
      </c>
      <c r="F8694" s="25" t="s">
        <v>4699</v>
      </c>
      <c r="G8694" s="22" t="s">
        <v>106</v>
      </c>
      <c r="H8694" s="26">
        <v>922445</v>
      </c>
      <c r="I8694" s="28"/>
      <c r="J8694" s="26">
        <v>73796</v>
      </c>
      <c r="K8694" s="26">
        <v>996241</v>
      </c>
      <c r="L8694" s="22" t="s">
        <v>1336</v>
      </c>
      <c r="M8694" s="22"/>
      <c r="N8694">
        <f t="shared" si="509"/>
        <v>55230</v>
      </c>
      <c r="O8694" t="e">
        <f>+VLOOKUP(N8694,'Thanh toán '!O$8:P$8099,2,0)</f>
        <v>#N/A</v>
      </c>
      <c r="P8694" t="e">
        <f t="shared" si="510"/>
        <v>#N/A</v>
      </c>
      <c r="Q8694" s="30" t="e">
        <f t="shared" si="511"/>
        <v>#N/A</v>
      </c>
    </row>
    <row r="8695" spans="1:17" hidden="1" x14ac:dyDescent="0.3">
      <c r="A8695" s="21">
        <v>63465</v>
      </c>
      <c r="B8695" s="22" t="s">
        <v>9473</v>
      </c>
      <c r="C8695" s="22" t="s">
        <v>1333</v>
      </c>
      <c r="D8695" s="27" t="s">
        <v>9460</v>
      </c>
      <c r="E8695" s="24" t="s">
        <v>4612</v>
      </c>
      <c r="F8695" s="25" t="s">
        <v>4613</v>
      </c>
      <c r="G8695" s="22" t="s">
        <v>39</v>
      </c>
      <c r="H8695" s="26">
        <v>2384750</v>
      </c>
      <c r="I8695" s="28"/>
      <c r="J8695" s="26">
        <v>190780</v>
      </c>
      <c r="K8695" s="26">
        <v>2575530</v>
      </c>
      <c r="L8695" s="22" t="s">
        <v>1336</v>
      </c>
      <c r="M8695" s="22"/>
      <c r="N8695">
        <f t="shared" si="509"/>
        <v>55231</v>
      </c>
      <c r="O8695" t="e">
        <f>+VLOOKUP(N8695,'Thanh toán '!O$8:P$8099,2,0)</f>
        <v>#N/A</v>
      </c>
      <c r="P8695" t="e">
        <f t="shared" si="510"/>
        <v>#N/A</v>
      </c>
      <c r="Q8695" s="30" t="e">
        <f t="shared" si="511"/>
        <v>#N/A</v>
      </c>
    </row>
    <row r="8696" spans="1:17" ht="26.3" hidden="1" x14ac:dyDescent="0.3">
      <c r="A8696" s="21">
        <v>63466</v>
      </c>
      <c r="B8696" s="22" t="s">
        <v>9474</v>
      </c>
      <c r="C8696" s="22" t="s">
        <v>1333</v>
      </c>
      <c r="D8696" s="27" t="s">
        <v>9460</v>
      </c>
      <c r="E8696" s="24" t="s">
        <v>4816</v>
      </c>
      <c r="F8696" s="25" t="s">
        <v>9475</v>
      </c>
      <c r="G8696" s="22" t="s">
        <v>140</v>
      </c>
      <c r="H8696" s="26">
        <v>1569304</v>
      </c>
      <c r="I8696" s="28"/>
      <c r="J8696" s="26">
        <v>125544</v>
      </c>
      <c r="K8696" s="26">
        <v>1694848</v>
      </c>
      <c r="L8696" s="22" t="s">
        <v>1336</v>
      </c>
      <c r="M8696" s="22"/>
      <c r="N8696">
        <f t="shared" si="509"/>
        <v>55232</v>
      </c>
      <c r="O8696" t="e">
        <f>+VLOOKUP(N8696,'Thanh toán '!O$8:P$8099,2,0)</f>
        <v>#N/A</v>
      </c>
      <c r="P8696" t="e">
        <f t="shared" si="510"/>
        <v>#N/A</v>
      </c>
      <c r="Q8696" s="30" t="e">
        <f t="shared" si="511"/>
        <v>#N/A</v>
      </c>
    </row>
    <row r="8697" spans="1:17" hidden="1" x14ac:dyDescent="0.3">
      <c r="A8697" s="21">
        <v>63471</v>
      </c>
      <c r="B8697" s="22" t="s">
        <v>9476</v>
      </c>
      <c r="C8697" s="22" t="s">
        <v>1333</v>
      </c>
      <c r="D8697" s="27" t="s">
        <v>9477</v>
      </c>
      <c r="E8697" s="24" t="s">
        <v>4612</v>
      </c>
      <c r="F8697" s="25" t="s">
        <v>4613</v>
      </c>
      <c r="G8697" s="22" t="s">
        <v>39</v>
      </c>
      <c r="H8697" s="26">
        <v>2085125</v>
      </c>
      <c r="I8697" s="28"/>
      <c r="J8697" s="26">
        <v>166810</v>
      </c>
      <c r="K8697" s="26">
        <v>2251935</v>
      </c>
      <c r="L8697" s="22" t="s">
        <v>1336</v>
      </c>
      <c r="M8697" s="22"/>
      <c r="N8697">
        <f t="shared" si="509"/>
        <v>55237</v>
      </c>
      <c r="O8697" t="e">
        <f>+VLOOKUP(N8697,'Thanh toán '!O$8:P$8099,2,0)</f>
        <v>#N/A</v>
      </c>
      <c r="P8697" t="e">
        <f t="shared" si="510"/>
        <v>#N/A</v>
      </c>
      <c r="Q8697" s="30" t="e">
        <f t="shared" si="511"/>
        <v>#N/A</v>
      </c>
    </row>
    <row r="8698" spans="1:17" hidden="1" x14ac:dyDescent="0.3">
      <c r="A8698" s="21">
        <v>63472</v>
      </c>
      <c r="B8698" s="22" t="s">
        <v>9478</v>
      </c>
      <c r="C8698" s="22" t="s">
        <v>1333</v>
      </c>
      <c r="D8698" s="27" t="s">
        <v>9477</v>
      </c>
      <c r="E8698" s="24" t="s">
        <v>32</v>
      </c>
      <c r="F8698" s="25" t="s">
        <v>1335</v>
      </c>
      <c r="G8698" s="22" t="s">
        <v>33</v>
      </c>
      <c r="H8698" s="26">
        <v>734310</v>
      </c>
      <c r="I8698" s="28"/>
      <c r="J8698" s="26">
        <v>58745</v>
      </c>
      <c r="K8698" s="26">
        <v>793055</v>
      </c>
      <c r="L8698" s="22" t="s">
        <v>1336</v>
      </c>
      <c r="M8698" s="22"/>
      <c r="N8698">
        <f t="shared" si="509"/>
        <v>55238</v>
      </c>
      <c r="O8698" t="e">
        <f>+VLOOKUP(N8698,'Thanh toán '!O$8:P$8099,2,0)</f>
        <v>#N/A</v>
      </c>
      <c r="P8698" t="e">
        <f t="shared" si="510"/>
        <v>#N/A</v>
      </c>
      <c r="Q8698" s="30" t="e">
        <f t="shared" si="511"/>
        <v>#N/A</v>
      </c>
    </row>
    <row r="8699" spans="1:17" hidden="1" x14ac:dyDescent="0.3">
      <c r="A8699" s="21">
        <v>63473</v>
      </c>
      <c r="B8699" s="22" t="s">
        <v>9479</v>
      </c>
      <c r="C8699" s="22" t="s">
        <v>1333</v>
      </c>
      <c r="D8699" s="27" t="s">
        <v>9477</v>
      </c>
      <c r="E8699" s="24" t="s">
        <v>4612</v>
      </c>
      <c r="F8699" s="25" t="s">
        <v>4613</v>
      </c>
      <c r="G8699" s="22" t="s">
        <v>39</v>
      </c>
      <c r="H8699" s="26">
        <v>873070</v>
      </c>
      <c r="I8699" s="28"/>
      <c r="J8699" s="26">
        <v>69846</v>
      </c>
      <c r="K8699" s="26">
        <v>942916</v>
      </c>
      <c r="L8699" s="22" t="s">
        <v>1336</v>
      </c>
      <c r="M8699" s="22"/>
      <c r="N8699">
        <f t="shared" si="509"/>
        <v>55239</v>
      </c>
      <c r="O8699" t="e">
        <f>+VLOOKUP(N8699,'Thanh toán '!O$8:P$8099,2,0)</f>
        <v>#N/A</v>
      </c>
      <c r="P8699" t="e">
        <f t="shared" si="510"/>
        <v>#N/A</v>
      </c>
      <c r="Q8699" s="30" t="e">
        <f t="shared" si="511"/>
        <v>#N/A</v>
      </c>
    </row>
    <row r="8700" spans="1:17" ht="26.3" hidden="1" x14ac:dyDescent="0.3">
      <c r="A8700" s="21">
        <v>63474</v>
      </c>
      <c r="B8700" s="22" t="s">
        <v>9480</v>
      </c>
      <c r="C8700" s="22" t="s">
        <v>1333</v>
      </c>
      <c r="D8700" s="27" t="s">
        <v>9477</v>
      </c>
      <c r="E8700" s="24" t="s">
        <v>184</v>
      </c>
      <c r="F8700" s="25" t="s">
        <v>4888</v>
      </c>
      <c r="G8700" s="22" t="s">
        <v>185</v>
      </c>
      <c r="H8700" s="26">
        <v>1853080</v>
      </c>
      <c r="I8700" s="28"/>
      <c r="J8700" s="26">
        <v>148246</v>
      </c>
      <c r="K8700" s="26">
        <v>2001326</v>
      </c>
      <c r="L8700" s="22" t="s">
        <v>1336</v>
      </c>
      <c r="M8700" s="22"/>
      <c r="N8700">
        <f t="shared" si="509"/>
        <v>55240</v>
      </c>
      <c r="O8700" t="e">
        <f>+VLOOKUP(N8700,'Thanh toán '!O$8:P$8099,2,0)</f>
        <v>#N/A</v>
      </c>
      <c r="P8700" t="e">
        <f t="shared" si="510"/>
        <v>#N/A</v>
      </c>
      <c r="Q8700" s="30" t="e">
        <f t="shared" si="511"/>
        <v>#N/A</v>
      </c>
    </row>
    <row r="8701" spans="1:17" hidden="1" x14ac:dyDescent="0.3">
      <c r="A8701" s="21">
        <v>63475</v>
      </c>
      <c r="B8701" s="22" t="s">
        <v>9481</v>
      </c>
      <c r="C8701" s="22" t="s">
        <v>1333</v>
      </c>
      <c r="D8701" s="27" t="s">
        <v>9477</v>
      </c>
      <c r="E8701" s="24" t="s">
        <v>81</v>
      </c>
      <c r="F8701" s="25" t="s">
        <v>1432</v>
      </c>
      <c r="G8701" s="22" t="s">
        <v>82</v>
      </c>
      <c r="H8701" s="26">
        <v>3962511</v>
      </c>
      <c r="I8701" s="28"/>
      <c r="J8701" s="26">
        <v>317001</v>
      </c>
      <c r="K8701" s="26">
        <v>4279512</v>
      </c>
      <c r="L8701" s="22" t="s">
        <v>1336</v>
      </c>
      <c r="M8701" s="22"/>
      <c r="N8701">
        <f t="shared" si="509"/>
        <v>55241</v>
      </c>
      <c r="O8701" t="e">
        <f>+VLOOKUP(N8701,'Thanh toán '!O$8:P$8099,2,0)</f>
        <v>#N/A</v>
      </c>
      <c r="P8701" t="e">
        <f t="shared" si="510"/>
        <v>#N/A</v>
      </c>
      <c r="Q8701" s="30" t="e">
        <f t="shared" si="511"/>
        <v>#N/A</v>
      </c>
    </row>
    <row r="8702" spans="1:17" hidden="1" x14ac:dyDescent="0.3">
      <c r="A8702" s="21">
        <v>63476</v>
      </c>
      <c r="B8702" s="22" t="s">
        <v>9482</v>
      </c>
      <c r="C8702" s="22" t="s">
        <v>1333</v>
      </c>
      <c r="D8702" s="27" t="s">
        <v>9477</v>
      </c>
      <c r="E8702" s="24" t="s">
        <v>4612</v>
      </c>
      <c r="F8702" s="25" t="s">
        <v>4613</v>
      </c>
      <c r="G8702" s="22" t="s">
        <v>39</v>
      </c>
      <c r="H8702" s="26">
        <v>624783</v>
      </c>
      <c r="I8702" s="28"/>
      <c r="J8702" s="26">
        <v>49983</v>
      </c>
      <c r="K8702" s="26">
        <v>674766</v>
      </c>
      <c r="L8702" s="22" t="s">
        <v>1336</v>
      </c>
      <c r="M8702" s="22"/>
      <c r="N8702">
        <f t="shared" si="509"/>
        <v>55242</v>
      </c>
      <c r="O8702" t="e">
        <f>+VLOOKUP(N8702,'Thanh toán '!O$8:P$8099,2,0)</f>
        <v>#N/A</v>
      </c>
      <c r="P8702" t="e">
        <f t="shared" si="510"/>
        <v>#N/A</v>
      </c>
      <c r="Q8702" s="30" t="e">
        <f t="shared" si="511"/>
        <v>#N/A</v>
      </c>
    </row>
    <row r="8703" spans="1:17" hidden="1" x14ac:dyDescent="0.3">
      <c r="A8703" s="21">
        <v>63478</v>
      </c>
      <c r="B8703" s="22" t="s">
        <v>9483</v>
      </c>
      <c r="C8703" s="22" t="s">
        <v>1333</v>
      </c>
      <c r="D8703" s="27" t="s">
        <v>9477</v>
      </c>
      <c r="E8703" s="24" t="s">
        <v>32</v>
      </c>
      <c r="F8703" s="25" t="s">
        <v>1335</v>
      </c>
      <c r="G8703" s="22" t="s">
        <v>33</v>
      </c>
      <c r="H8703" s="26">
        <v>734310</v>
      </c>
      <c r="I8703" s="28"/>
      <c r="J8703" s="26">
        <v>58745</v>
      </c>
      <c r="K8703" s="26">
        <v>793055</v>
      </c>
      <c r="L8703" s="22" t="s">
        <v>1336</v>
      </c>
      <c r="M8703" s="22"/>
      <c r="N8703">
        <f t="shared" si="509"/>
        <v>55244</v>
      </c>
      <c r="O8703" t="e">
        <f>+VLOOKUP(N8703,'Thanh toán '!O$8:P$8099,2,0)</f>
        <v>#N/A</v>
      </c>
      <c r="P8703" t="e">
        <f t="shared" si="510"/>
        <v>#N/A</v>
      </c>
      <c r="Q8703" s="30" t="e">
        <f t="shared" si="511"/>
        <v>#N/A</v>
      </c>
    </row>
    <row r="8704" spans="1:17" hidden="1" x14ac:dyDescent="0.3">
      <c r="A8704" s="21">
        <v>63479</v>
      </c>
      <c r="B8704" s="22" t="s">
        <v>9484</v>
      </c>
      <c r="C8704" s="22" t="s">
        <v>1333</v>
      </c>
      <c r="D8704" s="27" t="s">
        <v>9477</v>
      </c>
      <c r="E8704" s="24" t="s">
        <v>4612</v>
      </c>
      <c r="F8704" s="25" t="s">
        <v>4613</v>
      </c>
      <c r="G8704" s="22" t="s">
        <v>39</v>
      </c>
      <c r="H8704" s="26">
        <v>1227695</v>
      </c>
      <c r="I8704" s="28"/>
      <c r="J8704" s="26">
        <v>98216</v>
      </c>
      <c r="K8704" s="26">
        <v>1325911</v>
      </c>
      <c r="L8704" s="22" t="s">
        <v>1336</v>
      </c>
      <c r="M8704" s="22"/>
      <c r="N8704">
        <f t="shared" si="509"/>
        <v>55245</v>
      </c>
      <c r="O8704" t="e">
        <f>+VLOOKUP(N8704,'Thanh toán '!O$8:P$8099,2,0)</f>
        <v>#N/A</v>
      </c>
      <c r="P8704" t="e">
        <f t="shared" si="510"/>
        <v>#N/A</v>
      </c>
      <c r="Q8704" s="30" t="e">
        <f t="shared" si="511"/>
        <v>#N/A</v>
      </c>
    </row>
    <row r="8705" spans="1:17" hidden="1" x14ac:dyDescent="0.3">
      <c r="A8705" s="21">
        <v>63485</v>
      </c>
      <c r="B8705" s="22" t="s">
        <v>9485</v>
      </c>
      <c r="C8705" s="22" t="s">
        <v>1333</v>
      </c>
      <c r="D8705" s="27" t="s">
        <v>9477</v>
      </c>
      <c r="E8705" s="24" t="s">
        <v>4612</v>
      </c>
      <c r="F8705" s="25" t="s">
        <v>4613</v>
      </c>
      <c r="G8705" s="22" t="s">
        <v>39</v>
      </c>
      <c r="H8705" s="26">
        <v>504346</v>
      </c>
      <c r="I8705" s="28"/>
      <c r="J8705" s="26">
        <v>40348</v>
      </c>
      <c r="K8705" s="26">
        <v>544694</v>
      </c>
      <c r="L8705" s="22" t="s">
        <v>1336</v>
      </c>
      <c r="M8705" s="22"/>
      <c r="N8705">
        <f t="shared" si="509"/>
        <v>55251</v>
      </c>
      <c r="O8705" t="e">
        <f>+VLOOKUP(N8705,'Thanh toán '!O$8:P$8099,2,0)</f>
        <v>#N/A</v>
      </c>
      <c r="P8705" t="e">
        <f t="shared" si="510"/>
        <v>#N/A</v>
      </c>
      <c r="Q8705" s="30" t="e">
        <f t="shared" si="511"/>
        <v>#N/A</v>
      </c>
    </row>
    <row r="8706" spans="1:17" hidden="1" x14ac:dyDescent="0.3">
      <c r="A8706" s="21">
        <v>63493</v>
      </c>
      <c r="B8706" s="22" t="s">
        <v>9486</v>
      </c>
      <c r="C8706" s="22" t="s">
        <v>1333</v>
      </c>
      <c r="D8706" s="27" t="s">
        <v>9477</v>
      </c>
      <c r="E8706" s="24" t="s">
        <v>4612</v>
      </c>
      <c r="F8706" s="25" t="s">
        <v>4613</v>
      </c>
      <c r="G8706" s="22" t="s">
        <v>39</v>
      </c>
      <c r="H8706" s="26">
        <v>1152258</v>
      </c>
      <c r="I8706" s="28"/>
      <c r="J8706" s="26">
        <v>92181</v>
      </c>
      <c r="K8706" s="26">
        <v>1244439</v>
      </c>
      <c r="L8706" s="22" t="s">
        <v>1336</v>
      </c>
      <c r="M8706" s="22"/>
      <c r="N8706">
        <f t="shared" si="509"/>
        <v>55259</v>
      </c>
      <c r="O8706" t="e">
        <f>+VLOOKUP(N8706,'Thanh toán '!O$8:P$8099,2,0)</f>
        <v>#N/A</v>
      </c>
      <c r="P8706" t="e">
        <f t="shared" si="510"/>
        <v>#N/A</v>
      </c>
      <c r="Q8706" s="30" t="e">
        <f t="shared" si="511"/>
        <v>#N/A</v>
      </c>
    </row>
    <row r="8707" spans="1:17" hidden="1" x14ac:dyDescent="0.3">
      <c r="A8707" s="21">
        <v>63494</v>
      </c>
      <c r="B8707" s="22" t="s">
        <v>9487</v>
      </c>
      <c r="C8707" s="22" t="s">
        <v>1333</v>
      </c>
      <c r="D8707" s="27" t="s">
        <v>9477</v>
      </c>
      <c r="E8707" s="24" t="s">
        <v>4612</v>
      </c>
      <c r="F8707" s="25" t="s">
        <v>4613</v>
      </c>
      <c r="G8707" s="22" t="s">
        <v>39</v>
      </c>
      <c r="H8707" s="26">
        <v>704424</v>
      </c>
      <c r="I8707" s="28"/>
      <c r="J8707" s="26">
        <v>56354</v>
      </c>
      <c r="K8707" s="26">
        <v>760778</v>
      </c>
      <c r="L8707" s="22" t="s">
        <v>1336</v>
      </c>
      <c r="M8707" s="22"/>
      <c r="N8707">
        <f t="shared" si="509"/>
        <v>55260</v>
      </c>
      <c r="O8707" t="e">
        <f>+VLOOKUP(N8707,'Thanh toán '!O$8:P$8099,2,0)</f>
        <v>#N/A</v>
      </c>
      <c r="P8707" t="e">
        <f t="shared" si="510"/>
        <v>#N/A</v>
      </c>
      <c r="Q8707" s="30" t="e">
        <f t="shared" si="511"/>
        <v>#N/A</v>
      </c>
    </row>
    <row r="8708" spans="1:17" hidden="1" x14ac:dyDescent="0.3">
      <c r="A8708" s="21">
        <v>63495</v>
      </c>
      <c r="B8708" s="22" t="s">
        <v>9488</v>
      </c>
      <c r="C8708" s="22" t="s">
        <v>1333</v>
      </c>
      <c r="D8708" s="27" t="s">
        <v>9477</v>
      </c>
      <c r="E8708" s="24" t="s">
        <v>4612</v>
      </c>
      <c r="F8708" s="25" t="s">
        <v>4613</v>
      </c>
      <c r="G8708" s="22" t="s">
        <v>39</v>
      </c>
      <c r="H8708" s="26">
        <v>1052520</v>
      </c>
      <c r="I8708" s="28"/>
      <c r="J8708" s="26">
        <v>84202</v>
      </c>
      <c r="K8708" s="26">
        <v>1136722</v>
      </c>
      <c r="L8708" s="22" t="s">
        <v>1336</v>
      </c>
      <c r="M8708" s="22"/>
      <c r="N8708">
        <f t="shared" si="509"/>
        <v>55261</v>
      </c>
      <c r="O8708" t="e">
        <f>+VLOOKUP(N8708,'Thanh toán '!O$8:P$8099,2,0)</f>
        <v>#N/A</v>
      </c>
      <c r="P8708" t="e">
        <f t="shared" si="510"/>
        <v>#N/A</v>
      </c>
      <c r="Q8708" s="30" t="e">
        <f t="shared" si="511"/>
        <v>#N/A</v>
      </c>
    </row>
    <row r="8709" spans="1:17" hidden="1" x14ac:dyDescent="0.3">
      <c r="A8709" s="21">
        <v>63496</v>
      </c>
      <c r="B8709" s="22" t="s">
        <v>9489</v>
      </c>
      <c r="C8709" s="22" t="s">
        <v>1333</v>
      </c>
      <c r="D8709" s="27" t="s">
        <v>9477</v>
      </c>
      <c r="E8709" s="24" t="s">
        <v>42</v>
      </c>
      <c r="F8709" s="25" t="s">
        <v>4853</v>
      </c>
      <c r="G8709" s="22" t="s">
        <v>43</v>
      </c>
      <c r="H8709" s="26">
        <v>2113526</v>
      </c>
      <c r="I8709" s="28"/>
      <c r="J8709" s="26">
        <v>169082</v>
      </c>
      <c r="K8709" s="26">
        <v>2282608</v>
      </c>
      <c r="L8709" s="22" t="s">
        <v>1336</v>
      </c>
      <c r="M8709" s="22"/>
      <c r="N8709">
        <f t="shared" si="509"/>
        <v>55262</v>
      </c>
      <c r="O8709" t="e">
        <f>+VLOOKUP(N8709,'Thanh toán '!O$8:P$8099,2,0)</f>
        <v>#N/A</v>
      </c>
      <c r="P8709" t="e">
        <f t="shared" si="510"/>
        <v>#N/A</v>
      </c>
      <c r="Q8709" s="30" t="e">
        <f t="shared" si="511"/>
        <v>#N/A</v>
      </c>
    </row>
    <row r="8710" spans="1:17" hidden="1" x14ac:dyDescent="0.3">
      <c r="A8710" s="21">
        <v>63497</v>
      </c>
      <c r="B8710" s="22" t="s">
        <v>9490</v>
      </c>
      <c r="C8710" s="22" t="s">
        <v>1333</v>
      </c>
      <c r="D8710" s="27" t="s">
        <v>9477</v>
      </c>
      <c r="E8710" s="24" t="s">
        <v>4612</v>
      </c>
      <c r="F8710" s="25" t="s">
        <v>4613</v>
      </c>
      <c r="G8710" s="22" t="s">
        <v>39</v>
      </c>
      <c r="H8710" s="26">
        <v>553467</v>
      </c>
      <c r="I8710" s="28"/>
      <c r="J8710" s="26">
        <v>44277</v>
      </c>
      <c r="K8710" s="26">
        <v>597744</v>
      </c>
      <c r="L8710" s="22" t="s">
        <v>1336</v>
      </c>
      <c r="M8710" s="22"/>
      <c r="N8710">
        <f t="shared" ref="N8710:N8773" si="512">+B8710*1</f>
        <v>55263</v>
      </c>
      <c r="O8710" t="e">
        <f>+VLOOKUP(N8710,'Thanh toán '!O$8:P$8099,2,0)</f>
        <v>#N/A</v>
      </c>
      <c r="P8710" t="e">
        <f t="shared" ref="P8710:P8773" si="513">+O8710</f>
        <v>#N/A</v>
      </c>
      <c r="Q8710" s="30" t="e">
        <f t="shared" si="511"/>
        <v>#N/A</v>
      </c>
    </row>
    <row r="8711" spans="1:17" hidden="1" x14ac:dyDescent="0.3">
      <c r="A8711" s="21">
        <v>63498</v>
      </c>
      <c r="B8711" s="22" t="s">
        <v>9491</v>
      </c>
      <c r="C8711" s="22" t="s">
        <v>1333</v>
      </c>
      <c r="D8711" s="27" t="s">
        <v>9477</v>
      </c>
      <c r="E8711" s="24" t="s">
        <v>4612</v>
      </c>
      <c r="F8711" s="25" t="s">
        <v>4613</v>
      </c>
      <c r="G8711" s="22" t="s">
        <v>39</v>
      </c>
      <c r="H8711" s="26">
        <v>756018</v>
      </c>
      <c r="I8711" s="28"/>
      <c r="J8711" s="26">
        <v>60481</v>
      </c>
      <c r="K8711" s="26">
        <v>816499</v>
      </c>
      <c r="L8711" s="22" t="s">
        <v>1336</v>
      </c>
      <c r="M8711" s="22"/>
      <c r="N8711">
        <f t="shared" si="512"/>
        <v>55264</v>
      </c>
      <c r="O8711" t="e">
        <f>+VLOOKUP(N8711,'Thanh toán '!O$8:P$8099,2,0)</f>
        <v>#N/A</v>
      </c>
      <c r="P8711" t="e">
        <f t="shared" si="513"/>
        <v>#N/A</v>
      </c>
      <c r="Q8711" s="30" t="e">
        <f t="shared" si="511"/>
        <v>#N/A</v>
      </c>
    </row>
    <row r="8712" spans="1:17" hidden="1" x14ac:dyDescent="0.3">
      <c r="A8712" s="21">
        <v>63499</v>
      </c>
      <c r="B8712" s="22" t="s">
        <v>9492</v>
      </c>
      <c r="C8712" s="22" t="s">
        <v>1333</v>
      </c>
      <c r="D8712" s="27" t="s">
        <v>9477</v>
      </c>
      <c r="E8712" s="24" t="s">
        <v>4612</v>
      </c>
      <c r="F8712" s="25" t="s">
        <v>4613</v>
      </c>
      <c r="G8712" s="22" t="s">
        <v>39</v>
      </c>
      <c r="H8712" s="26">
        <v>555290</v>
      </c>
      <c r="I8712" s="28"/>
      <c r="J8712" s="26">
        <v>44423</v>
      </c>
      <c r="K8712" s="26">
        <v>599713</v>
      </c>
      <c r="L8712" s="22" t="s">
        <v>1336</v>
      </c>
      <c r="M8712" s="22"/>
      <c r="N8712">
        <f t="shared" si="512"/>
        <v>55265</v>
      </c>
      <c r="O8712" t="e">
        <f>+VLOOKUP(N8712,'Thanh toán '!O$8:P$8099,2,0)</f>
        <v>#N/A</v>
      </c>
      <c r="P8712" t="e">
        <f t="shared" si="513"/>
        <v>#N/A</v>
      </c>
      <c r="Q8712" s="30" t="e">
        <f t="shared" si="511"/>
        <v>#N/A</v>
      </c>
    </row>
    <row r="8713" spans="1:17" hidden="1" x14ac:dyDescent="0.3">
      <c r="A8713" s="21">
        <v>63501</v>
      </c>
      <c r="B8713" s="22" t="s">
        <v>9493</v>
      </c>
      <c r="C8713" s="22" t="s">
        <v>1333</v>
      </c>
      <c r="D8713" s="27" t="s">
        <v>9477</v>
      </c>
      <c r="E8713" s="24" t="s">
        <v>45</v>
      </c>
      <c r="F8713" s="25" t="s">
        <v>4737</v>
      </c>
      <c r="G8713" s="22" t="s">
        <v>46</v>
      </c>
      <c r="H8713" s="26">
        <v>2211120</v>
      </c>
      <c r="I8713" s="28"/>
      <c r="J8713" s="26">
        <v>176890</v>
      </c>
      <c r="K8713" s="26">
        <v>2388010</v>
      </c>
      <c r="L8713" s="22" t="s">
        <v>1336</v>
      </c>
      <c r="M8713" s="22"/>
      <c r="N8713">
        <f t="shared" si="512"/>
        <v>55267</v>
      </c>
      <c r="O8713" t="e">
        <f>+VLOOKUP(N8713,'Thanh toán '!O$8:P$8099,2,0)</f>
        <v>#N/A</v>
      </c>
      <c r="P8713" t="e">
        <f t="shared" si="513"/>
        <v>#N/A</v>
      </c>
      <c r="Q8713" s="30" t="e">
        <f t="shared" si="511"/>
        <v>#N/A</v>
      </c>
    </row>
    <row r="8714" spans="1:17" hidden="1" x14ac:dyDescent="0.3">
      <c r="A8714" s="21">
        <v>63504</v>
      </c>
      <c r="B8714" s="22" t="s">
        <v>9494</v>
      </c>
      <c r="C8714" s="22" t="s">
        <v>1333</v>
      </c>
      <c r="D8714" s="27" t="s">
        <v>9477</v>
      </c>
      <c r="E8714" s="24" t="s">
        <v>5385</v>
      </c>
      <c r="F8714" s="25" t="s">
        <v>5386</v>
      </c>
      <c r="G8714" s="22" t="s">
        <v>325</v>
      </c>
      <c r="H8714" s="26">
        <v>2122641</v>
      </c>
      <c r="I8714" s="28"/>
      <c r="J8714" s="26">
        <v>169811</v>
      </c>
      <c r="K8714" s="26">
        <v>2292452</v>
      </c>
      <c r="L8714" s="22" t="s">
        <v>1336</v>
      </c>
      <c r="M8714" s="22"/>
      <c r="N8714">
        <f t="shared" si="512"/>
        <v>55270</v>
      </c>
      <c r="O8714" t="e">
        <f>+VLOOKUP(N8714,'Thanh toán '!O$8:P$8099,2,0)</f>
        <v>#N/A</v>
      </c>
      <c r="P8714" t="e">
        <f t="shared" si="513"/>
        <v>#N/A</v>
      </c>
      <c r="Q8714" s="30" t="e">
        <f t="shared" si="511"/>
        <v>#N/A</v>
      </c>
    </row>
    <row r="8715" spans="1:17" hidden="1" x14ac:dyDescent="0.3">
      <c r="A8715" s="21">
        <v>63505</v>
      </c>
      <c r="B8715" s="22" t="s">
        <v>9495</v>
      </c>
      <c r="C8715" s="22" t="s">
        <v>1333</v>
      </c>
      <c r="D8715" s="27" t="s">
        <v>9477</v>
      </c>
      <c r="E8715" s="24" t="s">
        <v>5760</v>
      </c>
      <c r="F8715" s="25" t="s">
        <v>5761</v>
      </c>
      <c r="G8715" s="22" t="s">
        <v>2868</v>
      </c>
      <c r="H8715" s="26">
        <v>1110580</v>
      </c>
      <c r="I8715" s="28"/>
      <c r="J8715" s="26">
        <v>88846</v>
      </c>
      <c r="K8715" s="26">
        <v>1199426</v>
      </c>
      <c r="L8715" s="22" t="s">
        <v>1336</v>
      </c>
      <c r="M8715" s="22"/>
      <c r="N8715">
        <f t="shared" si="512"/>
        <v>55271</v>
      </c>
      <c r="O8715" t="e">
        <f>+VLOOKUP(N8715,'Thanh toán '!O$8:P$8099,2,0)</f>
        <v>#N/A</v>
      </c>
      <c r="P8715" t="e">
        <f t="shared" si="513"/>
        <v>#N/A</v>
      </c>
      <c r="Q8715" s="30" t="e">
        <f t="shared" si="511"/>
        <v>#N/A</v>
      </c>
    </row>
    <row r="8716" spans="1:17" ht="26.3" hidden="1" x14ac:dyDescent="0.3">
      <c r="A8716" s="21">
        <v>63506</v>
      </c>
      <c r="B8716" s="22" t="s">
        <v>9496</v>
      </c>
      <c r="C8716" s="22" t="s">
        <v>1333</v>
      </c>
      <c r="D8716" s="27" t="s">
        <v>9477</v>
      </c>
      <c r="E8716" s="24" t="s">
        <v>4651</v>
      </c>
      <c r="F8716" s="25" t="s">
        <v>4652</v>
      </c>
      <c r="G8716" s="22" t="s">
        <v>21</v>
      </c>
      <c r="H8716" s="26">
        <v>1081500</v>
      </c>
      <c r="I8716" s="28"/>
      <c r="J8716" s="26">
        <v>86520</v>
      </c>
      <c r="K8716" s="26">
        <v>1168020</v>
      </c>
      <c r="L8716" s="22" t="s">
        <v>1336</v>
      </c>
      <c r="M8716" s="22"/>
      <c r="N8716">
        <f t="shared" si="512"/>
        <v>55272</v>
      </c>
      <c r="O8716" t="e">
        <f>+VLOOKUP(N8716,'Thanh toán '!O$8:P$8099,2,0)</f>
        <v>#N/A</v>
      </c>
      <c r="P8716" t="e">
        <f t="shared" si="513"/>
        <v>#N/A</v>
      </c>
      <c r="Q8716" s="30" t="e">
        <f t="shared" si="511"/>
        <v>#N/A</v>
      </c>
    </row>
    <row r="8717" spans="1:17" ht="26.3" hidden="1" x14ac:dyDescent="0.3">
      <c r="A8717" s="21">
        <v>63507</v>
      </c>
      <c r="B8717" s="22" t="s">
        <v>9497</v>
      </c>
      <c r="C8717" s="22" t="s">
        <v>1333</v>
      </c>
      <c r="D8717" s="27" t="s">
        <v>9477</v>
      </c>
      <c r="E8717" s="24" t="s">
        <v>4651</v>
      </c>
      <c r="F8717" s="25" t="s">
        <v>4652</v>
      </c>
      <c r="G8717" s="22" t="s">
        <v>21</v>
      </c>
      <c r="H8717" s="26">
        <v>1678463</v>
      </c>
      <c r="I8717" s="28"/>
      <c r="J8717" s="26">
        <v>134277</v>
      </c>
      <c r="K8717" s="26">
        <v>1812740</v>
      </c>
      <c r="L8717" s="22" t="s">
        <v>1336</v>
      </c>
      <c r="M8717" s="22"/>
      <c r="N8717">
        <f t="shared" si="512"/>
        <v>55273</v>
      </c>
      <c r="O8717" t="e">
        <f>+VLOOKUP(N8717,'Thanh toán '!O$8:P$8099,2,0)</f>
        <v>#N/A</v>
      </c>
      <c r="P8717" t="e">
        <f t="shared" si="513"/>
        <v>#N/A</v>
      </c>
      <c r="Q8717" s="30" t="e">
        <f t="shared" si="511"/>
        <v>#N/A</v>
      </c>
    </row>
    <row r="8718" spans="1:17" hidden="1" x14ac:dyDescent="0.3">
      <c r="A8718" s="21">
        <v>63508</v>
      </c>
      <c r="B8718" s="22" t="s">
        <v>9498</v>
      </c>
      <c r="C8718" s="22" t="s">
        <v>1333</v>
      </c>
      <c r="D8718" s="27" t="s">
        <v>9477</v>
      </c>
      <c r="E8718" s="24" t="s">
        <v>5495</v>
      </c>
      <c r="F8718" s="25" t="s">
        <v>5496</v>
      </c>
      <c r="G8718" s="22" t="s">
        <v>311</v>
      </c>
      <c r="H8718" s="26">
        <v>1110580</v>
      </c>
      <c r="I8718" s="28"/>
      <c r="J8718" s="26">
        <v>88846</v>
      </c>
      <c r="K8718" s="26">
        <v>1199426</v>
      </c>
      <c r="L8718" s="22" t="s">
        <v>1336</v>
      </c>
      <c r="M8718" s="22"/>
      <c r="N8718">
        <f t="shared" si="512"/>
        <v>55274</v>
      </c>
      <c r="O8718" t="e">
        <f>+VLOOKUP(N8718,'Thanh toán '!O$8:P$8099,2,0)</f>
        <v>#N/A</v>
      </c>
      <c r="P8718" t="e">
        <f t="shared" si="513"/>
        <v>#N/A</v>
      </c>
      <c r="Q8718" s="30" t="e">
        <f t="shared" si="511"/>
        <v>#N/A</v>
      </c>
    </row>
    <row r="8719" spans="1:17" ht="26.3" hidden="1" x14ac:dyDescent="0.3">
      <c r="A8719" s="21">
        <v>63510</v>
      </c>
      <c r="B8719" s="22" t="s">
        <v>9499</v>
      </c>
      <c r="C8719" s="22" t="s">
        <v>1333</v>
      </c>
      <c r="D8719" s="27" t="s">
        <v>9500</v>
      </c>
      <c r="E8719" s="24" t="s">
        <v>4831</v>
      </c>
      <c r="F8719" s="25" t="s">
        <v>4832</v>
      </c>
      <c r="G8719" s="22" t="s">
        <v>131</v>
      </c>
      <c r="H8719" s="26">
        <v>3671550</v>
      </c>
      <c r="I8719" s="28"/>
      <c r="J8719" s="26">
        <v>293724</v>
      </c>
      <c r="K8719" s="26">
        <v>3965274</v>
      </c>
      <c r="L8719" s="22" t="s">
        <v>1336</v>
      </c>
      <c r="M8719" s="22"/>
      <c r="N8719">
        <f t="shared" si="512"/>
        <v>55276</v>
      </c>
      <c r="O8719" t="e">
        <f>+VLOOKUP(N8719,'Thanh toán '!O$8:P$8099,2,0)</f>
        <v>#N/A</v>
      </c>
      <c r="P8719" t="e">
        <f t="shared" si="513"/>
        <v>#N/A</v>
      </c>
      <c r="Q8719" s="30" t="e">
        <f t="shared" si="511"/>
        <v>#N/A</v>
      </c>
    </row>
    <row r="8720" spans="1:17" hidden="1" x14ac:dyDescent="0.3">
      <c r="A8720" s="21">
        <v>63516</v>
      </c>
      <c r="B8720" s="22" t="s">
        <v>9501</v>
      </c>
      <c r="C8720" s="22" t="s">
        <v>1333</v>
      </c>
      <c r="D8720" s="27" t="s">
        <v>9500</v>
      </c>
      <c r="E8720" s="24" t="s">
        <v>4612</v>
      </c>
      <c r="F8720" s="25" t="s">
        <v>4613</v>
      </c>
      <c r="G8720" s="22" t="s">
        <v>39</v>
      </c>
      <c r="H8720" s="26">
        <v>1703649</v>
      </c>
      <c r="I8720" s="28"/>
      <c r="J8720" s="26">
        <v>136292</v>
      </c>
      <c r="K8720" s="26">
        <v>1839941</v>
      </c>
      <c r="L8720" s="22" t="s">
        <v>1336</v>
      </c>
      <c r="M8720" s="22"/>
      <c r="N8720">
        <f t="shared" si="512"/>
        <v>55282</v>
      </c>
      <c r="O8720" t="e">
        <f>+VLOOKUP(N8720,'Thanh toán '!O$8:P$8099,2,0)</f>
        <v>#N/A</v>
      </c>
      <c r="P8720" t="e">
        <f t="shared" si="513"/>
        <v>#N/A</v>
      </c>
      <c r="Q8720" s="30" t="e">
        <f t="shared" si="511"/>
        <v>#N/A</v>
      </c>
    </row>
    <row r="8721" spans="1:17" hidden="1" x14ac:dyDescent="0.3">
      <c r="A8721" s="21">
        <v>63517</v>
      </c>
      <c r="B8721" s="22" t="s">
        <v>9502</v>
      </c>
      <c r="C8721" s="22" t="s">
        <v>1333</v>
      </c>
      <c r="D8721" s="27" t="s">
        <v>9500</v>
      </c>
      <c r="E8721" s="24" t="s">
        <v>4612</v>
      </c>
      <c r="F8721" s="25" t="s">
        <v>4613</v>
      </c>
      <c r="G8721" s="22" t="s">
        <v>39</v>
      </c>
      <c r="H8721" s="26">
        <v>555290</v>
      </c>
      <c r="I8721" s="28"/>
      <c r="J8721" s="26">
        <v>44423</v>
      </c>
      <c r="K8721" s="26">
        <v>599713</v>
      </c>
      <c r="L8721" s="22" t="s">
        <v>1336</v>
      </c>
      <c r="M8721" s="22"/>
      <c r="N8721">
        <f t="shared" si="512"/>
        <v>55283</v>
      </c>
      <c r="O8721" t="e">
        <f>+VLOOKUP(N8721,'Thanh toán '!O$8:P$8099,2,0)</f>
        <v>#N/A</v>
      </c>
      <c r="P8721" t="e">
        <f t="shared" si="513"/>
        <v>#N/A</v>
      </c>
      <c r="Q8721" s="30" t="e">
        <f t="shared" si="511"/>
        <v>#N/A</v>
      </c>
    </row>
    <row r="8722" spans="1:17" hidden="1" x14ac:dyDescent="0.3">
      <c r="A8722" s="21">
        <v>63518</v>
      </c>
      <c r="B8722" s="22" t="s">
        <v>9503</v>
      </c>
      <c r="C8722" s="22" t="s">
        <v>1333</v>
      </c>
      <c r="D8722" s="27" t="s">
        <v>9500</v>
      </c>
      <c r="E8722" s="24" t="s">
        <v>4612</v>
      </c>
      <c r="F8722" s="25" t="s">
        <v>4613</v>
      </c>
      <c r="G8722" s="22" t="s">
        <v>39</v>
      </c>
      <c r="H8722" s="26">
        <v>481674</v>
      </c>
      <c r="I8722" s="28"/>
      <c r="J8722" s="26">
        <v>38534</v>
      </c>
      <c r="K8722" s="26">
        <v>520208</v>
      </c>
      <c r="L8722" s="22" t="s">
        <v>1336</v>
      </c>
      <c r="M8722" s="22"/>
      <c r="N8722">
        <f t="shared" si="512"/>
        <v>55284</v>
      </c>
      <c r="O8722" t="e">
        <f>+VLOOKUP(N8722,'Thanh toán '!O$8:P$8099,2,0)</f>
        <v>#N/A</v>
      </c>
      <c r="P8722" t="e">
        <f t="shared" si="513"/>
        <v>#N/A</v>
      </c>
      <c r="Q8722" s="30" t="e">
        <f t="shared" si="511"/>
        <v>#N/A</v>
      </c>
    </row>
    <row r="8723" spans="1:17" hidden="1" x14ac:dyDescent="0.3">
      <c r="A8723" s="21">
        <v>63519</v>
      </c>
      <c r="B8723" s="22" t="s">
        <v>9504</v>
      </c>
      <c r="C8723" s="22" t="s">
        <v>1333</v>
      </c>
      <c r="D8723" s="27" t="s">
        <v>9500</v>
      </c>
      <c r="E8723" s="24" t="s">
        <v>4612</v>
      </c>
      <c r="F8723" s="25" t="s">
        <v>4613</v>
      </c>
      <c r="G8723" s="22" t="s">
        <v>39</v>
      </c>
      <c r="H8723" s="26">
        <v>1003483</v>
      </c>
      <c r="I8723" s="28"/>
      <c r="J8723" s="26">
        <v>80279</v>
      </c>
      <c r="K8723" s="26">
        <v>1083762</v>
      </c>
      <c r="L8723" s="22" t="s">
        <v>1336</v>
      </c>
      <c r="M8723" s="22"/>
      <c r="N8723">
        <f t="shared" si="512"/>
        <v>55285</v>
      </c>
      <c r="O8723" t="e">
        <f>+VLOOKUP(N8723,'Thanh toán '!O$8:P$8099,2,0)</f>
        <v>#N/A</v>
      </c>
      <c r="P8723" t="e">
        <f t="shared" si="513"/>
        <v>#N/A</v>
      </c>
      <c r="Q8723" s="30" t="e">
        <f t="shared" ref="Q8723:Q8786" si="514">+O8723-K8723</f>
        <v>#N/A</v>
      </c>
    </row>
    <row r="8724" spans="1:17" hidden="1" x14ac:dyDescent="0.3">
      <c r="A8724" s="21">
        <v>63521</v>
      </c>
      <c r="B8724" s="22" t="s">
        <v>9505</v>
      </c>
      <c r="C8724" s="22" t="s">
        <v>1333</v>
      </c>
      <c r="D8724" s="27" t="s">
        <v>9500</v>
      </c>
      <c r="E8724" s="24" t="s">
        <v>4612</v>
      </c>
      <c r="F8724" s="25" t="s">
        <v>4613</v>
      </c>
      <c r="G8724" s="22" t="s">
        <v>39</v>
      </c>
      <c r="H8724" s="26">
        <v>856570</v>
      </c>
      <c r="I8724" s="28"/>
      <c r="J8724" s="26">
        <v>68526</v>
      </c>
      <c r="K8724" s="26">
        <v>925096</v>
      </c>
      <c r="L8724" s="22" t="s">
        <v>1336</v>
      </c>
      <c r="M8724" s="22"/>
      <c r="N8724">
        <f t="shared" si="512"/>
        <v>55287</v>
      </c>
      <c r="O8724" t="e">
        <f>+VLOOKUP(N8724,'Thanh toán '!O$8:P$8099,2,0)</f>
        <v>#N/A</v>
      </c>
      <c r="P8724" t="e">
        <f t="shared" si="513"/>
        <v>#N/A</v>
      </c>
      <c r="Q8724" s="30" t="e">
        <f t="shared" si="514"/>
        <v>#N/A</v>
      </c>
    </row>
    <row r="8725" spans="1:17" hidden="1" x14ac:dyDescent="0.3">
      <c r="A8725" s="21">
        <v>63523</v>
      </c>
      <c r="B8725" s="22" t="s">
        <v>9506</v>
      </c>
      <c r="C8725" s="22" t="s">
        <v>1333</v>
      </c>
      <c r="D8725" s="27" t="s">
        <v>9500</v>
      </c>
      <c r="E8725" s="24" t="s">
        <v>4612</v>
      </c>
      <c r="F8725" s="25" t="s">
        <v>4613</v>
      </c>
      <c r="G8725" s="22" t="s">
        <v>39</v>
      </c>
      <c r="H8725" s="26">
        <v>775583</v>
      </c>
      <c r="I8725" s="28"/>
      <c r="J8725" s="26">
        <v>62047</v>
      </c>
      <c r="K8725" s="26">
        <v>837630</v>
      </c>
      <c r="L8725" s="22" t="s">
        <v>1336</v>
      </c>
      <c r="M8725" s="22"/>
      <c r="N8725">
        <f t="shared" si="512"/>
        <v>55289</v>
      </c>
      <c r="O8725" t="e">
        <f>+VLOOKUP(N8725,'Thanh toán '!O$8:P$8099,2,0)</f>
        <v>#N/A</v>
      </c>
      <c r="P8725" t="e">
        <f t="shared" si="513"/>
        <v>#N/A</v>
      </c>
      <c r="Q8725" s="30" t="e">
        <f t="shared" si="514"/>
        <v>#N/A</v>
      </c>
    </row>
    <row r="8726" spans="1:17" hidden="1" x14ac:dyDescent="0.3">
      <c r="A8726" s="21">
        <v>63524</v>
      </c>
      <c r="B8726" s="22" t="s">
        <v>9507</v>
      </c>
      <c r="C8726" s="22" t="s">
        <v>1333</v>
      </c>
      <c r="D8726" s="27" t="s">
        <v>9500</v>
      </c>
      <c r="E8726" s="24" t="s">
        <v>4612</v>
      </c>
      <c r="F8726" s="25" t="s">
        <v>4613</v>
      </c>
      <c r="G8726" s="22" t="s">
        <v>39</v>
      </c>
      <c r="H8726" s="26">
        <v>1097250</v>
      </c>
      <c r="I8726" s="28"/>
      <c r="J8726" s="26">
        <v>87780</v>
      </c>
      <c r="K8726" s="26">
        <v>1185030</v>
      </c>
      <c r="L8726" s="22" t="s">
        <v>1336</v>
      </c>
      <c r="M8726" s="22"/>
      <c r="N8726">
        <f t="shared" si="512"/>
        <v>55290</v>
      </c>
      <c r="O8726" t="e">
        <f>+VLOOKUP(N8726,'Thanh toán '!O$8:P$8099,2,0)</f>
        <v>#N/A</v>
      </c>
      <c r="P8726" t="e">
        <f t="shared" si="513"/>
        <v>#N/A</v>
      </c>
      <c r="Q8726" s="30" t="e">
        <f t="shared" si="514"/>
        <v>#N/A</v>
      </c>
    </row>
    <row r="8727" spans="1:17" hidden="1" x14ac:dyDescent="0.3">
      <c r="A8727" s="21">
        <v>63525</v>
      </c>
      <c r="B8727" s="22" t="s">
        <v>9508</v>
      </c>
      <c r="C8727" s="22" t="s">
        <v>1333</v>
      </c>
      <c r="D8727" s="27" t="s">
        <v>9500</v>
      </c>
      <c r="E8727" s="24" t="s">
        <v>845</v>
      </c>
      <c r="F8727" s="25" t="s">
        <v>1359</v>
      </c>
      <c r="G8727" s="22" t="s">
        <v>79</v>
      </c>
      <c r="H8727" s="26">
        <v>675727</v>
      </c>
      <c r="I8727" s="28"/>
      <c r="J8727" s="26">
        <v>54058</v>
      </c>
      <c r="K8727" s="26">
        <v>729785</v>
      </c>
      <c r="L8727" s="22" t="s">
        <v>1336</v>
      </c>
      <c r="M8727" s="22"/>
      <c r="N8727">
        <f t="shared" si="512"/>
        <v>55291</v>
      </c>
      <c r="O8727" t="e">
        <f>+VLOOKUP(N8727,'Thanh toán '!O$8:P$8099,2,0)</f>
        <v>#N/A</v>
      </c>
      <c r="P8727" t="e">
        <f t="shared" si="513"/>
        <v>#N/A</v>
      </c>
      <c r="Q8727" s="30" t="e">
        <f t="shared" si="514"/>
        <v>#N/A</v>
      </c>
    </row>
    <row r="8728" spans="1:17" hidden="1" x14ac:dyDescent="0.3">
      <c r="A8728" s="21">
        <v>63527</v>
      </c>
      <c r="B8728" s="22" t="s">
        <v>9509</v>
      </c>
      <c r="C8728" s="22" t="s">
        <v>1333</v>
      </c>
      <c r="D8728" s="27" t="s">
        <v>9500</v>
      </c>
      <c r="E8728" s="24" t="s">
        <v>4612</v>
      </c>
      <c r="F8728" s="25" t="s">
        <v>4613</v>
      </c>
      <c r="G8728" s="22" t="s">
        <v>39</v>
      </c>
      <c r="H8728" s="26">
        <v>553467</v>
      </c>
      <c r="I8728" s="28"/>
      <c r="J8728" s="26">
        <v>44277</v>
      </c>
      <c r="K8728" s="26">
        <v>597744</v>
      </c>
      <c r="L8728" s="22" t="s">
        <v>1336</v>
      </c>
      <c r="M8728" s="22"/>
      <c r="N8728">
        <f t="shared" si="512"/>
        <v>55293</v>
      </c>
      <c r="O8728" t="e">
        <f>+VLOOKUP(N8728,'Thanh toán '!O$8:P$8099,2,0)</f>
        <v>#N/A</v>
      </c>
      <c r="P8728" t="e">
        <f t="shared" si="513"/>
        <v>#N/A</v>
      </c>
      <c r="Q8728" s="30" t="e">
        <f t="shared" si="514"/>
        <v>#N/A</v>
      </c>
    </row>
    <row r="8729" spans="1:17" hidden="1" x14ac:dyDescent="0.3">
      <c r="A8729" s="21">
        <v>63528</v>
      </c>
      <c r="B8729" s="22" t="s">
        <v>9510</v>
      </c>
      <c r="C8729" s="22" t="s">
        <v>1333</v>
      </c>
      <c r="D8729" s="27" t="s">
        <v>9500</v>
      </c>
      <c r="E8729" s="24" t="s">
        <v>4612</v>
      </c>
      <c r="F8729" s="25" t="s">
        <v>4613</v>
      </c>
      <c r="G8729" s="22" t="s">
        <v>39</v>
      </c>
      <c r="H8729" s="26">
        <v>1065235</v>
      </c>
      <c r="I8729" s="28"/>
      <c r="J8729" s="26">
        <v>85219</v>
      </c>
      <c r="K8729" s="26">
        <v>1150454</v>
      </c>
      <c r="L8729" s="22" t="s">
        <v>1336</v>
      </c>
      <c r="M8729" s="22"/>
      <c r="N8729">
        <f t="shared" si="512"/>
        <v>55294</v>
      </c>
      <c r="O8729" t="e">
        <f>+VLOOKUP(N8729,'Thanh toán '!O$8:P$8099,2,0)</f>
        <v>#N/A</v>
      </c>
      <c r="P8729" t="e">
        <f t="shared" si="513"/>
        <v>#N/A</v>
      </c>
      <c r="Q8729" s="30" t="e">
        <f t="shared" si="514"/>
        <v>#N/A</v>
      </c>
    </row>
    <row r="8730" spans="1:17" hidden="1" x14ac:dyDescent="0.3">
      <c r="A8730" s="21">
        <v>63530</v>
      </c>
      <c r="B8730" s="22" t="s">
        <v>9511</v>
      </c>
      <c r="C8730" s="22" t="s">
        <v>1333</v>
      </c>
      <c r="D8730" s="27" t="s">
        <v>9500</v>
      </c>
      <c r="E8730" s="24" t="s">
        <v>4612</v>
      </c>
      <c r="F8730" s="25" t="s">
        <v>4613</v>
      </c>
      <c r="G8730" s="22" t="s">
        <v>39</v>
      </c>
      <c r="H8730" s="26">
        <v>926540</v>
      </c>
      <c r="I8730" s="28"/>
      <c r="J8730" s="26">
        <v>74123</v>
      </c>
      <c r="K8730" s="26">
        <v>1000663</v>
      </c>
      <c r="L8730" s="22" t="s">
        <v>1336</v>
      </c>
      <c r="M8730" s="22"/>
      <c r="N8730">
        <f t="shared" si="512"/>
        <v>55296</v>
      </c>
      <c r="O8730" t="e">
        <f>+VLOOKUP(N8730,'Thanh toán '!O$8:P$8099,2,0)</f>
        <v>#N/A</v>
      </c>
      <c r="P8730" t="e">
        <f t="shared" si="513"/>
        <v>#N/A</v>
      </c>
      <c r="Q8730" s="30" t="e">
        <f t="shared" si="514"/>
        <v>#N/A</v>
      </c>
    </row>
    <row r="8731" spans="1:17" hidden="1" x14ac:dyDescent="0.3">
      <c r="A8731" s="21">
        <v>63533</v>
      </c>
      <c r="B8731" s="22" t="s">
        <v>9512</v>
      </c>
      <c r="C8731" s="22" t="s">
        <v>1333</v>
      </c>
      <c r="D8731" s="27" t="s">
        <v>9500</v>
      </c>
      <c r="E8731" s="24" t="s">
        <v>4612</v>
      </c>
      <c r="F8731" s="25" t="s">
        <v>4613</v>
      </c>
      <c r="G8731" s="22" t="s">
        <v>39</v>
      </c>
      <c r="H8731" s="26">
        <v>401456</v>
      </c>
      <c r="I8731" s="28"/>
      <c r="J8731" s="26">
        <v>32116</v>
      </c>
      <c r="K8731" s="26">
        <v>433572</v>
      </c>
      <c r="L8731" s="22" t="s">
        <v>1336</v>
      </c>
      <c r="M8731" s="22"/>
      <c r="N8731">
        <f t="shared" si="512"/>
        <v>55299</v>
      </c>
      <c r="O8731" t="e">
        <f>+VLOOKUP(N8731,'Thanh toán '!O$8:P$8099,2,0)</f>
        <v>#N/A</v>
      </c>
      <c r="P8731" t="e">
        <f t="shared" si="513"/>
        <v>#N/A</v>
      </c>
      <c r="Q8731" s="30" t="e">
        <f t="shared" si="514"/>
        <v>#N/A</v>
      </c>
    </row>
    <row r="8732" spans="1:17" hidden="1" x14ac:dyDescent="0.3">
      <c r="A8732" s="21">
        <v>63534</v>
      </c>
      <c r="B8732" s="22" t="s">
        <v>9513</v>
      </c>
      <c r="C8732" s="22" t="s">
        <v>1333</v>
      </c>
      <c r="D8732" s="27" t="s">
        <v>9500</v>
      </c>
      <c r="E8732" s="24" t="s">
        <v>4612</v>
      </c>
      <c r="F8732" s="25" t="s">
        <v>4613</v>
      </c>
      <c r="G8732" s="22" t="s">
        <v>39</v>
      </c>
      <c r="H8732" s="26">
        <v>1494423</v>
      </c>
      <c r="I8732" s="28"/>
      <c r="J8732" s="26">
        <v>119554</v>
      </c>
      <c r="K8732" s="26">
        <v>1613977</v>
      </c>
      <c r="L8732" s="22" t="s">
        <v>1336</v>
      </c>
      <c r="M8732" s="22"/>
      <c r="N8732">
        <f t="shared" si="512"/>
        <v>55300</v>
      </c>
      <c r="O8732" t="e">
        <f>+VLOOKUP(N8732,'Thanh toán '!O$8:P$8099,2,0)</f>
        <v>#N/A</v>
      </c>
      <c r="P8732" t="e">
        <f t="shared" si="513"/>
        <v>#N/A</v>
      </c>
      <c r="Q8732" s="30" t="e">
        <f t="shared" si="514"/>
        <v>#N/A</v>
      </c>
    </row>
    <row r="8733" spans="1:17" hidden="1" x14ac:dyDescent="0.3">
      <c r="A8733" s="21">
        <v>63535</v>
      </c>
      <c r="B8733" s="22" t="s">
        <v>9514</v>
      </c>
      <c r="C8733" s="22" t="s">
        <v>1333</v>
      </c>
      <c r="D8733" s="27" t="s">
        <v>9500</v>
      </c>
      <c r="E8733" s="24" t="s">
        <v>4612</v>
      </c>
      <c r="F8733" s="25" t="s">
        <v>4613</v>
      </c>
      <c r="G8733" s="22" t="s">
        <v>39</v>
      </c>
      <c r="H8733" s="26">
        <v>555290</v>
      </c>
      <c r="I8733" s="28"/>
      <c r="J8733" s="26">
        <v>44423</v>
      </c>
      <c r="K8733" s="26">
        <v>599713</v>
      </c>
      <c r="L8733" s="22" t="s">
        <v>1336</v>
      </c>
      <c r="M8733" s="22"/>
      <c r="N8733">
        <f t="shared" si="512"/>
        <v>55301</v>
      </c>
      <c r="O8733" t="e">
        <f>+VLOOKUP(N8733,'Thanh toán '!O$8:P$8099,2,0)</f>
        <v>#N/A</v>
      </c>
      <c r="P8733" t="e">
        <f t="shared" si="513"/>
        <v>#N/A</v>
      </c>
      <c r="Q8733" s="30" t="e">
        <f t="shared" si="514"/>
        <v>#N/A</v>
      </c>
    </row>
    <row r="8734" spans="1:17" hidden="1" x14ac:dyDescent="0.3">
      <c r="A8734" s="21">
        <v>63536</v>
      </c>
      <c r="B8734" s="22" t="s">
        <v>9515</v>
      </c>
      <c r="C8734" s="22" t="s">
        <v>1333</v>
      </c>
      <c r="D8734" s="27" t="s">
        <v>9500</v>
      </c>
      <c r="E8734" s="24" t="s">
        <v>50</v>
      </c>
      <c r="F8734" s="25" t="s">
        <v>5314</v>
      </c>
      <c r="G8734" s="22" t="s">
        <v>51</v>
      </c>
      <c r="H8734" s="26">
        <v>3766983</v>
      </c>
      <c r="I8734" s="28"/>
      <c r="J8734" s="26">
        <v>301359</v>
      </c>
      <c r="K8734" s="26">
        <v>4068342</v>
      </c>
      <c r="L8734" s="22" t="s">
        <v>1336</v>
      </c>
      <c r="M8734" s="22"/>
      <c r="N8734">
        <f t="shared" si="512"/>
        <v>55302</v>
      </c>
      <c r="O8734" t="e">
        <f>+VLOOKUP(N8734,'Thanh toán '!O$8:P$8099,2,0)</f>
        <v>#N/A</v>
      </c>
      <c r="P8734" t="e">
        <f t="shared" si="513"/>
        <v>#N/A</v>
      </c>
      <c r="Q8734" s="30" t="e">
        <f t="shared" si="514"/>
        <v>#N/A</v>
      </c>
    </row>
    <row r="8735" spans="1:17" hidden="1" x14ac:dyDescent="0.3">
      <c r="A8735" s="21">
        <v>63541</v>
      </c>
      <c r="B8735" s="22" t="s">
        <v>9516</v>
      </c>
      <c r="C8735" s="22" t="s">
        <v>1333</v>
      </c>
      <c r="D8735" s="27" t="s">
        <v>9500</v>
      </c>
      <c r="E8735" s="24" t="s">
        <v>5340</v>
      </c>
      <c r="F8735" s="25" t="s">
        <v>5341</v>
      </c>
      <c r="G8735" s="22" t="s">
        <v>604</v>
      </c>
      <c r="H8735" s="26">
        <v>2202930</v>
      </c>
      <c r="I8735" s="28"/>
      <c r="J8735" s="26">
        <v>176234</v>
      </c>
      <c r="K8735" s="26">
        <v>2379164</v>
      </c>
      <c r="L8735" s="22" t="s">
        <v>1336</v>
      </c>
      <c r="M8735" s="22"/>
      <c r="N8735">
        <f t="shared" si="512"/>
        <v>55307</v>
      </c>
      <c r="O8735" t="e">
        <f>+VLOOKUP(N8735,'Thanh toán '!O$8:P$8099,2,0)</f>
        <v>#N/A</v>
      </c>
      <c r="P8735" t="e">
        <f t="shared" si="513"/>
        <v>#N/A</v>
      </c>
      <c r="Q8735" s="30" t="e">
        <f t="shared" si="514"/>
        <v>#N/A</v>
      </c>
    </row>
    <row r="8736" spans="1:17" hidden="1" x14ac:dyDescent="0.3">
      <c r="A8736" s="21">
        <v>63542</v>
      </c>
      <c r="B8736" s="22" t="s">
        <v>9517</v>
      </c>
      <c r="C8736" s="22" t="s">
        <v>1333</v>
      </c>
      <c r="D8736" s="27" t="s">
        <v>9500</v>
      </c>
      <c r="E8736" s="24" t="s">
        <v>5340</v>
      </c>
      <c r="F8736" s="25" t="s">
        <v>5341</v>
      </c>
      <c r="G8736" s="22" t="s">
        <v>604</v>
      </c>
      <c r="H8736" s="26">
        <v>2499368</v>
      </c>
      <c r="I8736" s="28"/>
      <c r="J8736" s="26">
        <v>199949</v>
      </c>
      <c r="K8736" s="26">
        <v>2699317</v>
      </c>
      <c r="L8736" s="22" t="s">
        <v>1336</v>
      </c>
      <c r="M8736" s="22"/>
      <c r="N8736">
        <f t="shared" si="512"/>
        <v>55308</v>
      </c>
      <c r="O8736" t="e">
        <f>+VLOOKUP(N8736,'Thanh toán '!O$8:P$8099,2,0)</f>
        <v>#N/A</v>
      </c>
      <c r="P8736" t="e">
        <f t="shared" si="513"/>
        <v>#N/A</v>
      </c>
      <c r="Q8736" s="30" t="e">
        <f t="shared" si="514"/>
        <v>#N/A</v>
      </c>
    </row>
    <row r="8737" spans="1:17" hidden="1" x14ac:dyDescent="0.3">
      <c r="A8737" s="21">
        <v>63543</v>
      </c>
      <c r="B8737" s="22" t="s">
        <v>9518</v>
      </c>
      <c r="C8737" s="22" t="s">
        <v>1333</v>
      </c>
      <c r="D8737" s="27" t="s">
        <v>9500</v>
      </c>
      <c r="E8737" s="24" t="s">
        <v>9519</v>
      </c>
      <c r="F8737" s="25" t="s">
        <v>9520</v>
      </c>
      <c r="G8737" s="22" t="s">
        <v>9521</v>
      </c>
      <c r="H8737" s="26">
        <v>2163000</v>
      </c>
      <c r="I8737" s="28"/>
      <c r="J8737" s="26">
        <v>173040</v>
      </c>
      <c r="K8737" s="26">
        <v>2336040</v>
      </c>
      <c r="L8737" s="22" t="s">
        <v>1336</v>
      </c>
      <c r="M8737" s="22"/>
      <c r="N8737">
        <f t="shared" si="512"/>
        <v>55309</v>
      </c>
      <c r="O8737" t="e">
        <f>+VLOOKUP(N8737,'Thanh toán '!O$8:P$8099,2,0)</f>
        <v>#N/A</v>
      </c>
      <c r="P8737" t="e">
        <f t="shared" si="513"/>
        <v>#N/A</v>
      </c>
      <c r="Q8737" s="30" t="e">
        <f t="shared" si="514"/>
        <v>#N/A</v>
      </c>
    </row>
    <row r="8738" spans="1:17" ht="26.3" hidden="1" x14ac:dyDescent="0.3">
      <c r="A8738" s="21">
        <v>63544</v>
      </c>
      <c r="B8738" s="22" t="s">
        <v>9522</v>
      </c>
      <c r="C8738" s="22" t="s">
        <v>1333</v>
      </c>
      <c r="D8738" s="27" t="s">
        <v>9500</v>
      </c>
      <c r="E8738" s="24" t="s">
        <v>4720</v>
      </c>
      <c r="F8738" s="25" t="s">
        <v>4721</v>
      </c>
      <c r="G8738" s="22" t="s">
        <v>72</v>
      </c>
      <c r="H8738" s="26">
        <v>666348</v>
      </c>
      <c r="I8738" s="28"/>
      <c r="J8738" s="26">
        <v>53308</v>
      </c>
      <c r="K8738" s="26">
        <v>719656</v>
      </c>
      <c r="L8738" s="22" t="s">
        <v>1336</v>
      </c>
      <c r="M8738" s="22"/>
      <c r="N8738">
        <f t="shared" si="512"/>
        <v>55310</v>
      </c>
      <c r="O8738" t="e">
        <f>+VLOOKUP(N8738,'Thanh toán '!O$8:P$8099,2,0)</f>
        <v>#N/A</v>
      </c>
      <c r="P8738" t="e">
        <f t="shared" si="513"/>
        <v>#N/A</v>
      </c>
      <c r="Q8738" s="30" t="e">
        <f t="shared" si="514"/>
        <v>#N/A</v>
      </c>
    </row>
    <row r="8739" spans="1:17" ht="26.3" hidden="1" x14ac:dyDescent="0.3">
      <c r="A8739" s="21">
        <v>63545</v>
      </c>
      <c r="B8739" s="22" t="s">
        <v>9523</v>
      </c>
      <c r="C8739" s="22" t="s">
        <v>1333</v>
      </c>
      <c r="D8739" s="27" t="s">
        <v>9500</v>
      </c>
      <c r="E8739" s="24" t="s">
        <v>4720</v>
      </c>
      <c r="F8739" s="25" t="s">
        <v>4721</v>
      </c>
      <c r="G8739" s="22" t="s">
        <v>72</v>
      </c>
      <c r="H8739" s="26">
        <v>777221</v>
      </c>
      <c r="I8739" s="28"/>
      <c r="J8739" s="26">
        <v>62178</v>
      </c>
      <c r="K8739" s="26">
        <v>839399</v>
      </c>
      <c r="L8739" s="22" t="s">
        <v>1336</v>
      </c>
      <c r="M8739" s="22"/>
      <c r="N8739">
        <f t="shared" si="512"/>
        <v>55311</v>
      </c>
      <c r="O8739" t="e">
        <f>+VLOOKUP(N8739,'Thanh toán '!O$8:P$8099,2,0)</f>
        <v>#N/A</v>
      </c>
      <c r="P8739" t="e">
        <f t="shared" si="513"/>
        <v>#N/A</v>
      </c>
      <c r="Q8739" s="30" t="e">
        <f t="shared" si="514"/>
        <v>#N/A</v>
      </c>
    </row>
    <row r="8740" spans="1:17" hidden="1" x14ac:dyDescent="0.3">
      <c r="A8740" s="21">
        <v>63546</v>
      </c>
      <c r="B8740" s="22" t="s">
        <v>9524</v>
      </c>
      <c r="C8740" s="22" t="s">
        <v>1333</v>
      </c>
      <c r="D8740" s="27" t="s">
        <v>9500</v>
      </c>
      <c r="E8740" s="24" t="s">
        <v>5326</v>
      </c>
      <c r="F8740" s="25" t="s">
        <v>5327</v>
      </c>
      <c r="G8740" s="22" t="s">
        <v>549</v>
      </c>
      <c r="H8740" s="26">
        <v>2246346</v>
      </c>
      <c r="I8740" s="28"/>
      <c r="J8740" s="26">
        <v>179708</v>
      </c>
      <c r="K8740" s="26">
        <v>2426054</v>
      </c>
      <c r="L8740" s="22" t="s">
        <v>1336</v>
      </c>
      <c r="M8740" s="22"/>
      <c r="N8740">
        <f t="shared" si="512"/>
        <v>55312</v>
      </c>
      <c r="O8740" t="e">
        <f>+VLOOKUP(N8740,'Thanh toán '!O$8:P$8099,2,0)</f>
        <v>#N/A</v>
      </c>
      <c r="P8740" t="e">
        <f t="shared" si="513"/>
        <v>#N/A</v>
      </c>
      <c r="Q8740" s="30" t="e">
        <f t="shared" si="514"/>
        <v>#N/A</v>
      </c>
    </row>
    <row r="8741" spans="1:17" hidden="1" x14ac:dyDescent="0.3">
      <c r="A8741" s="21">
        <v>63548</v>
      </c>
      <c r="B8741" s="22" t="s">
        <v>9525</v>
      </c>
      <c r="C8741" s="22" t="s">
        <v>1333</v>
      </c>
      <c r="D8741" s="27" t="s">
        <v>9500</v>
      </c>
      <c r="E8741" s="24" t="s">
        <v>5331</v>
      </c>
      <c r="F8741" s="25" t="s">
        <v>5332</v>
      </c>
      <c r="G8741" s="22" t="s">
        <v>171</v>
      </c>
      <c r="H8741" s="26">
        <v>1844890</v>
      </c>
      <c r="I8741" s="28"/>
      <c r="J8741" s="26">
        <v>147591</v>
      </c>
      <c r="K8741" s="26">
        <v>1992481</v>
      </c>
      <c r="L8741" s="22" t="s">
        <v>1336</v>
      </c>
      <c r="M8741" s="22"/>
      <c r="N8741">
        <f t="shared" si="512"/>
        <v>55314</v>
      </c>
      <c r="O8741" t="e">
        <f>+VLOOKUP(N8741,'Thanh toán '!O$8:P$8099,2,0)</f>
        <v>#N/A</v>
      </c>
      <c r="P8741" t="e">
        <f t="shared" si="513"/>
        <v>#N/A</v>
      </c>
      <c r="Q8741" s="30" t="e">
        <f t="shared" si="514"/>
        <v>#N/A</v>
      </c>
    </row>
    <row r="8742" spans="1:17" ht="26.3" hidden="1" x14ac:dyDescent="0.3">
      <c r="A8742" s="21">
        <v>63549</v>
      </c>
      <c r="B8742" s="22" t="s">
        <v>9526</v>
      </c>
      <c r="C8742" s="22" t="s">
        <v>1333</v>
      </c>
      <c r="D8742" s="27" t="s">
        <v>9500</v>
      </c>
      <c r="E8742" s="24" t="s">
        <v>4962</v>
      </c>
      <c r="F8742" s="25" t="s">
        <v>4963</v>
      </c>
      <c r="G8742" s="22" t="s">
        <v>272</v>
      </c>
      <c r="H8742" s="26">
        <v>882000</v>
      </c>
      <c r="I8742" s="28"/>
      <c r="J8742" s="26">
        <v>70560</v>
      </c>
      <c r="K8742" s="26">
        <v>952560</v>
      </c>
      <c r="L8742" s="22" t="s">
        <v>1336</v>
      </c>
      <c r="M8742" s="22"/>
      <c r="N8742">
        <f t="shared" si="512"/>
        <v>55315</v>
      </c>
      <c r="O8742" t="e">
        <f>+VLOOKUP(N8742,'Thanh toán '!O$8:P$8099,2,0)</f>
        <v>#N/A</v>
      </c>
      <c r="P8742" t="e">
        <f t="shared" si="513"/>
        <v>#N/A</v>
      </c>
      <c r="Q8742" s="30" t="e">
        <f t="shared" si="514"/>
        <v>#N/A</v>
      </c>
    </row>
    <row r="8743" spans="1:17" ht="26.3" hidden="1" x14ac:dyDescent="0.3">
      <c r="A8743" s="21">
        <v>63550</v>
      </c>
      <c r="B8743" s="22" t="s">
        <v>9527</v>
      </c>
      <c r="C8743" s="22" t="s">
        <v>1333</v>
      </c>
      <c r="D8743" s="27" t="s">
        <v>9500</v>
      </c>
      <c r="E8743" s="24" t="s">
        <v>4962</v>
      </c>
      <c r="F8743" s="25" t="s">
        <v>4963</v>
      </c>
      <c r="G8743" s="22" t="s">
        <v>272</v>
      </c>
      <c r="H8743" s="26">
        <v>1110580</v>
      </c>
      <c r="I8743" s="28"/>
      <c r="J8743" s="26">
        <v>88846</v>
      </c>
      <c r="K8743" s="26">
        <v>1199426</v>
      </c>
      <c r="L8743" s="22" t="s">
        <v>1336</v>
      </c>
      <c r="M8743" s="22"/>
      <c r="N8743">
        <f t="shared" si="512"/>
        <v>55316</v>
      </c>
      <c r="O8743" t="e">
        <f>+VLOOKUP(N8743,'Thanh toán '!O$8:P$8099,2,0)</f>
        <v>#N/A</v>
      </c>
      <c r="P8743" t="e">
        <f t="shared" si="513"/>
        <v>#N/A</v>
      </c>
      <c r="Q8743" s="30" t="e">
        <f t="shared" si="514"/>
        <v>#N/A</v>
      </c>
    </row>
    <row r="8744" spans="1:17" ht="26.3" hidden="1" x14ac:dyDescent="0.3">
      <c r="A8744" s="21">
        <v>63551</v>
      </c>
      <c r="B8744" s="22" t="s">
        <v>9528</v>
      </c>
      <c r="C8744" s="22" t="s">
        <v>1333</v>
      </c>
      <c r="D8744" s="27" t="s">
        <v>9500</v>
      </c>
      <c r="E8744" s="24" t="s">
        <v>4716</v>
      </c>
      <c r="F8744" s="25" t="s">
        <v>4717</v>
      </c>
      <c r="G8744" s="22" t="s">
        <v>63</v>
      </c>
      <c r="H8744" s="26">
        <v>1746371</v>
      </c>
      <c r="I8744" s="28"/>
      <c r="J8744" s="26">
        <v>139710</v>
      </c>
      <c r="K8744" s="26">
        <v>1886081</v>
      </c>
      <c r="L8744" s="22" t="s">
        <v>1336</v>
      </c>
      <c r="M8744" s="22"/>
      <c r="N8744">
        <f t="shared" si="512"/>
        <v>55317</v>
      </c>
      <c r="O8744" t="e">
        <f>+VLOOKUP(N8744,'Thanh toán '!O$8:P$8099,2,0)</f>
        <v>#N/A</v>
      </c>
      <c r="P8744" t="e">
        <f t="shared" si="513"/>
        <v>#N/A</v>
      </c>
      <c r="Q8744" s="30" t="e">
        <f t="shared" si="514"/>
        <v>#N/A</v>
      </c>
    </row>
    <row r="8745" spans="1:17" ht="26.3" hidden="1" x14ac:dyDescent="0.3">
      <c r="A8745" s="21">
        <v>63574</v>
      </c>
      <c r="B8745" s="22" t="s">
        <v>9529</v>
      </c>
      <c r="C8745" s="22" t="s">
        <v>1333</v>
      </c>
      <c r="D8745" s="27" t="s">
        <v>9500</v>
      </c>
      <c r="E8745" s="24" t="s">
        <v>4726</v>
      </c>
      <c r="F8745" s="25" t="s">
        <v>4727</v>
      </c>
      <c r="G8745" s="22" t="s">
        <v>237</v>
      </c>
      <c r="H8745" s="26">
        <v>8077410</v>
      </c>
      <c r="I8745" s="28"/>
      <c r="J8745" s="26">
        <v>646193</v>
      </c>
      <c r="K8745" s="26">
        <v>8723603</v>
      </c>
      <c r="L8745" s="22" t="s">
        <v>1336</v>
      </c>
      <c r="M8745" s="22"/>
      <c r="N8745">
        <f t="shared" si="512"/>
        <v>55340</v>
      </c>
      <c r="O8745" t="e">
        <f>+VLOOKUP(N8745,'Thanh toán '!O$8:P$8099,2,0)</f>
        <v>#N/A</v>
      </c>
      <c r="P8745" t="e">
        <f t="shared" si="513"/>
        <v>#N/A</v>
      </c>
      <c r="Q8745" s="30" t="e">
        <f t="shared" si="514"/>
        <v>#N/A</v>
      </c>
    </row>
    <row r="8746" spans="1:17" hidden="1" x14ac:dyDescent="0.3">
      <c r="A8746" s="21">
        <v>63575</v>
      </c>
      <c r="B8746" s="22" t="s">
        <v>9530</v>
      </c>
      <c r="C8746" s="22" t="s">
        <v>1333</v>
      </c>
      <c r="D8746" s="27" t="s">
        <v>9531</v>
      </c>
      <c r="E8746" s="24" t="s">
        <v>4906</v>
      </c>
      <c r="F8746" s="25" t="s">
        <v>4907</v>
      </c>
      <c r="G8746" s="22" t="s">
        <v>97</v>
      </c>
      <c r="H8746" s="26">
        <v>2953104</v>
      </c>
      <c r="I8746" s="28"/>
      <c r="J8746" s="26">
        <v>236248</v>
      </c>
      <c r="K8746" s="26">
        <v>3189352</v>
      </c>
      <c r="L8746" s="22" t="s">
        <v>1336</v>
      </c>
      <c r="M8746" s="22"/>
      <c r="N8746">
        <f t="shared" si="512"/>
        <v>55341</v>
      </c>
      <c r="O8746" t="e">
        <f>+VLOOKUP(N8746,'Thanh toán '!O$8:P$8099,2,0)</f>
        <v>#N/A</v>
      </c>
      <c r="P8746" t="e">
        <f t="shared" si="513"/>
        <v>#N/A</v>
      </c>
      <c r="Q8746" s="30" t="e">
        <f t="shared" si="514"/>
        <v>#N/A</v>
      </c>
    </row>
    <row r="8747" spans="1:17" hidden="1" x14ac:dyDescent="0.3">
      <c r="A8747" s="21">
        <v>63576</v>
      </c>
      <c r="B8747" s="22" t="s">
        <v>9532</v>
      </c>
      <c r="C8747" s="22" t="s">
        <v>1333</v>
      </c>
      <c r="D8747" s="27" t="s">
        <v>9531</v>
      </c>
      <c r="E8747" s="24" t="s">
        <v>92</v>
      </c>
      <c r="F8747" s="25" t="s">
        <v>5358</v>
      </c>
      <c r="G8747" s="22" t="s">
        <v>93</v>
      </c>
      <c r="H8747" s="26">
        <v>3486686</v>
      </c>
      <c r="I8747" s="28"/>
      <c r="J8747" s="26">
        <v>278935</v>
      </c>
      <c r="K8747" s="26">
        <v>3765621</v>
      </c>
      <c r="L8747" s="22" t="s">
        <v>1336</v>
      </c>
      <c r="M8747" s="22"/>
      <c r="N8747">
        <f t="shared" si="512"/>
        <v>55342</v>
      </c>
      <c r="O8747" t="e">
        <f>+VLOOKUP(N8747,'Thanh toán '!O$8:P$8099,2,0)</f>
        <v>#N/A</v>
      </c>
      <c r="P8747" t="e">
        <f t="shared" si="513"/>
        <v>#N/A</v>
      </c>
      <c r="Q8747" s="30" t="e">
        <f t="shared" si="514"/>
        <v>#N/A</v>
      </c>
    </row>
    <row r="8748" spans="1:17" hidden="1" x14ac:dyDescent="0.3">
      <c r="A8748" s="21">
        <v>63577</v>
      </c>
      <c r="B8748" s="22" t="s">
        <v>9533</v>
      </c>
      <c r="C8748" s="22" t="s">
        <v>1333</v>
      </c>
      <c r="D8748" s="27" t="s">
        <v>9531</v>
      </c>
      <c r="E8748" s="24" t="s">
        <v>32</v>
      </c>
      <c r="F8748" s="25" t="s">
        <v>1335</v>
      </c>
      <c r="G8748" s="22" t="s">
        <v>33</v>
      </c>
      <c r="H8748" s="26">
        <v>602184</v>
      </c>
      <c r="I8748" s="28"/>
      <c r="J8748" s="26">
        <v>48175</v>
      </c>
      <c r="K8748" s="26">
        <v>650359</v>
      </c>
      <c r="L8748" s="22" t="s">
        <v>1336</v>
      </c>
      <c r="M8748" s="22"/>
      <c r="N8748">
        <f t="shared" si="512"/>
        <v>55343</v>
      </c>
      <c r="O8748" t="e">
        <f>+VLOOKUP(N8748,'Thanh toán '!O$8:P$8099,2,0)</f>
        <v>#N/A</v>
      </c>
      <c r="P8748" t="e">
        <f t="shared" si="513"/>
        <v>#N/A</v>
      </c>
      <c r="Q8748" s="30" t="e">
        <f t="shared" si="514"/>
        <v>#N/A</v>
      </c>
    </row>
    <row r="8749" spans="1:17" hidden="1" x14ac:dyDescent="0.3">
      <c r="A8749" s="21">
        <v>63579</v>
      </c>
      <c r="B8749" s="22" t="s">
        <v>9534</v>
      </c>
      <c r="C8749" s="22" t="s">
        <v>1333</v>
      </c>
      <c r="D8749" s="27" t="s">
        <v>9531</v>
      </c>
      <c r="E8749" s="24" t="s">
        <v>4612</v>
      </c>
      <c r="F8749" s="25" t="s">
        <v>4613</v>
      </c>
      <c r="G8749" s="22" t="s">
        <v>39</v>
      </c>
      <c r="H8749" s="26">
        <v>333174</v>
      </c>
      <c r="I8749" s="28"/>
      <c r="J8749" s="26">
        <v>26654</v>
      </c>
      <c r="K8749" s="26">
        <v>359828</v>
      </c>
      <c r="L8749" s="22" t="s">
        <v>1336</v>
      </c>
      <c r="M8749" s="22"/>
      <c r="N8749">
        <f t="shared" si="512"/>
        <v>55345</v>
      </c>
      <c r="O8749" t="e">
        <f>+VLOOKUP(N8749,'Thanh toán '!O$8:P$8099,2,0)</f>
        <v>#N/A</v>
      </c>
      <c r="P8749" t="e">
        <f t="shared" si="513"/>
        <v>#N/A</v>
      </c>
      <c r="Q8749" s="30" t="e">
        <f t="shared" si="514"/>
        <v>#N/A</v>
      </c>
    </row>
    <row r="8750" spans="1:17" hidden="1" x14ac:dyDescent="0.3">
      <c r="A8750" s="21">
        <v>63580</v>
      </c>
      <c r="B8750" s="22" t="s">
        <v>9535</v>
      </c>
      <c r="C8750" s="22" t="s">
        <v>1333</v>
      </c>
      <c r="D8750" s="27" t="s">
        <v>9531</v>
      </c>
      <c r="E8750" s="24" t="s">
        <v>4612</v>
      </c>
      <c r="F8750" s="25" t="s">
        <v>4613</v>
      </c>
      <c r="G8750" s="22" t="s">
        <v>39</v>
      </c>
      <c r="H8750" s="26">
        <v>1061211</v>
      </c>
      <c r="I8750" s="28"/>
      <c r="J8750" s="26">
        <v>84897</v>
      </c>
      <c r="K8750" s="26">
        <v>1146108</v>
      </c>
      <c r="L8750" s="22" t="s">
        <v>1336</v>
      </c>
      <c r="M8750" s="22"/>
      <c r="N8750">
        <f t="shared" si="512"/>
        <v>55346</v>
      </c>
      <c r="O8750" t="e">
        <f>+VLOOKUP(N8750,'Thanh toán '!O$8:P$8099,2,0)</f>
        <v>#N/A</v>
      </c>
      <c r="P8750" t="e">
        <f t="shared" si="513"/>
        <v>#N/A</v>
      </c>
      <c r="Q8750" s="30" t="e">
        <f t="shared" si="514"/>
        <v>#N/A</v>
      </c>
    </row>
    <row r="8751" spans="1:17" hidden="1" x14ac:dyDescent="0.3">
      <c r="A8751" s="21">
        <v>63581</v>
      </c>
      <c r="B8751" s="22" t="s">
        <v>9536</v>
      </c>
      <c r="C8751" s="22" t="s">
        <v>1333</v>
      </c>
      <c r="D8751" s="27" t="s">
        <v>9531</v>
      </c>
      <c r="E8751" s="24" t="s">
        <v>81</v>
      </c>
      <c r="F8751" s="25" t="s">
        <v>1432</v>
      </c>
      <c r="G8751" s="22" t="s">
        <v>82</v>
      </c>
      <c r="H8751" s="26">
        <v>3061593</v>
      </c>
      <c r="I8751" s="28"/>
      <c r="J8751" s="26">
        <v>244927</v>
      </c>
      <c r="K8751" s="26">
        <v>3306520</v>
      </c>
      <c r="L8751" s="22" t="s">
        <v>1336</v>
      </c>
      <c r="M8751" s="22"/>
      <c r="N8751">
        <f t="shared" si="512"/>
        <v>55347</v>
      </c>
      <c r="O8751" t="e">
        <f>+VLOOKUP(N8751,'Thanh toán '!O$8:P$8099,2,0)</f>
        <v>#N/A</v>
      </c>
      <c r="P8751" t="e">
        <f t="shared" si="513"/>
        <v>#N/A</v>
      </c>
      <c r="Q8751" s="30" t="e">
        <f t="shared" si="514"/>
        <v>#N/A</v>
      </c>
    </row>
    <row r="8752" spans="1:17" hidden="1" x14ac:dyDescent="0.3">
      <c r="A8752" s="21">
        <v>63583</v>
      </c>
      <c r="B8752" s="22" t="s">
        <v>9537</v>
      </c>
      <c r="C8752" s="22" t="s">
        <v>1333</v>
      </c>
      <c r="D8752" s="27" t="s">
        <v>9531</v>
      </c>
      <c r="E8752" s="24" t="s">
        <v>4612</v>
      </c>
      <c r="F8752" s="25" t="s">
        <v>4613</v>
      </c>
      <c r="G8752" s="22" t="s">
        <v>39</v>
      </c>
      <c r="H8752" s="26">
        <v>202412</v>
      </c>
      <c r="I8752" s="28"/>
      <c r="J8752" s="26">
        <v>16193</v>
      </c>
      <c r="K8752" s="26">
        <v>218605</v>
      </c>
      <c r="L8752" s="22" t="s">
        <v>1336</v>
      </c>
      <c r="M8752" s="22"/>
      <c r="N8752">
        <f t="shared" si="512"/>
        <v>55349</v>
      </c>
      <c r="O8752" t="e">
        <f>+VLOOKUP(N8752,'Thanh toán '!O$8:P$8099,2,0)</f>
        <v>#N/A</v>
      </c>
      <c r="P8752" t="e">
        <f t="shared" si="513"/>
        <v>#N/A</v>
      </c>
      <c r="Q8752" s="30" t="e">
        <f t="shared" si="514"/>
        <v>#N/A</v>
      </c>
    </row>
    <row r="8753" spans="1:17" hidden="1" x14ac:dyDescent="0.3">
      <c r="A8753" s="21">
        <v>63585</v>
      </c>
      <c r="B8753" s="22" t="s">
        <v>9538</v>
      </c>
      <c r="C8753" s="22" t="s">
        <v>1333</v>
      </c>
      <c r="D8753" s="27" t="s">
        <v>9531</v>
      </c>
      <c r="E8753" s="24" t="s">
        <v>4612</v>
      </c>
      <c r="F8753" s="25" t="s">
        <v>4613</v>
      </c>
      <c r="G8753" s="22" t="s">
        <v>39</v>
      </c>
      <c r="H8753" s="26">
        <v>1587758</v>
      </c>
      <c r="I8753" s="28"/>
      <c r="J8753" s="26">
        <v>127021</v>
      </c>
      <c r="K8753" s="26">
        <v>1714779</v>
      </c>
      <c r="L8753" s="22" t="s">
        <v>1336</v>
      </c>
      <c r="M8753" s="22"/>
      <c r="N8753">
        <f t="shared" si="512"/>
        <v>55351</v>
      </c>
      <c r="O8753" t="e">
        <f>+VLOOKUP(N8753,'Thanh toán '!O$8:P$8099,2,0)</f>
        <v>#N/A</v>
      </c>
      <c r="P8753" t="e">
        <f t="shared" si="513"/>
        <v>#N/A</v>
      </c>
      <c r="Q8753" s="30" t="e">
        <f t="shared" si="514"/>
        <v>#N/A</v>
      </c>
    </row>
    <row r="8754" spans="1:17" hidden="1" x14ac:dyDescent="0.3">
      <c r="A8754" s="21">
        <v>63586</v>
      </c>
      <c r="B8754" s="22" t="s">
        <v>9539</v>
      </c>
      <c r="C8754" s="22" t="s">
        <v>1333</v>
      </c>
      <c r="D8754" s="27" t="s">
        <v>9531</v>
      </c>
      <c r="E8754" s="24" t="s">
        <v>4612</v>
      </c>
      <c r="F8754" s="25" t="s">
        <v>4613</v>
      </c>
      <c r="G8754" s="22" t="s">
        <v>39</v>
      </c>
      <c r="H8754" s="26">
        <v>1255218</v>
      </c>
      <c r="I8754" s="28"/>
      <c r="J8754" s="26">
        <v>100417</v>
      </c>
      <c r="K8754" s="26">
        <v>1355635</v>
      </c>
      <c r="L8754" s="22" t="s">
        <v>1336</v>
      </c>
      <c r="M8754" s="22"/>
      <c r="N8754">
        <f t="shared" si="512"/>
        <v>55352</v>
      </c>
      <c r="O8754" t="e">
        <f>+VLOOKUP(N8754,'Thanh toán '!O$8:P$8099,2,0)</f>
        <v>#N/A</v>
      </c>
      <c r="P8754" t="e">
        <f t="shared" si="513"/>
        <v>#N/A</v>
      </c>
      <c r="Q8754" s="30" t="e">
        <f t="shared" si="514"/>
        <v>#N/A</v>
      </c>
    </row>
    <row r="8755" spans="1:17" hidden="1" x14ac:dyDescent="0.3">
      <c r="A8755" s="21">
        <v>63590</v>
      </c>
      <c r="B8755" s="22" t="s">
        <v>9540</v>
      </c>
      <c r="C8755" s="22" t="s">
        <v>1333</v>
      </c>
      <c r="D8755" s="27" t="s">
        <v>9531</v>
      </c>
      <c r="E8755" s="24" t="s">
        <v>4612</v>
      </c>
      <c r="F8755" s="25" t="s">
        <v>4613</v>
      </c>
      <c r="G8755" s="22" t="s">
        <v>39</v>
      </c>
      <c r="H8755" s="26">
        <v>1147021</v>
      </c>
      <c r="I8755" s="28"/>
      <c r="J8755" s="26">
        <v>91762</v>
      </c>
      <c r="K8755" s="26">
        <v>1238783</v>
      </c>
      <c r="L8755" s="22" t="s">
        <v>1336</v>
      </c>
      <c r="M8755" s="22"/>
      <c r="N8755">
        <f t="shared" si="512"/>
        <v>55356</v>
      </c>
      <c r="O8755" t="e">
        <f>+VLOOKUP(N8755,'Thanh toán '!O$8:P$8099,2,0)</f>
        <v>#N/A</v>
      </c>
      <c r="P8755" t="e">
        <f t="shared" si="513"/>
        <v>#N/A</v>
      </c>
      <c r="Q8755" s="30" t="e">
        <f t="shared" si="514"/>
        <v>#N/A</v>
      </c>
    </row>
    <row r="8756" spans="1:17" hidden="1" x14ac:dyDescent="0.3">
      <c r="A8756" s="21">
        <v>63591</v>
      </c>
      <c r="B8756" s="22" t="s">
        <v>9541</v>
      </c>
      <c r="C8756" s="22" t="s">
        <v>1333</v>
      </c>
      <c r="D8756" s="27" t="s">
        <v>9531</v>
      </c>
      <c r="E8756" s="24" t="s">
        <v>42</v>
      </c>
      <c r="F8756" s="25" t="s">
        <v>4853</v>
      </c>
      <c r="G8756" s="22" t="s">
        <v>43</v>
      </c>
      <c r="H8756" s="26">
        <v>3326720</v>
      </c>
      <c r="I8756" s="28"/>
      <c r="J8756" s="26">
        <v>266138</v>
      </c>
      <c r="K8756" s="26">
        <v>3592858</v>
      </c>
      <c r="L8756" s="22" t="s">
        <v>1336</v>
      </c>
      <c r="M8756" s="22"/>
      <c r="N8756">
        <f t="shared" si="512"/>
        <v>55357</v>
      </c>
      <c r="O8756" t="e">
        <f>+VLOOKUP(N8756,'Thanh toán '!O$8:P$8099,2,0)</f>
        <v>#N/A</v>
      </c>
      <c r="P8756" t="e">
        <f t="shared" si="513"/>
        <v>#N/A</v>
      </c>
      <c r="Q8756" s="30" t="e">
        <f t="shared" si="514"/>
        <v>#N/A</v>
      </c>
    </row>
    <row r="8757" spans="1:17" hidden="1" x14ac:dyDescent="0.3">
      <c r="A8757" s="21">
        <v>63592</v>
      </c>
      <c r="B8757" s="22" t="s">
        <v>9542</v>
      </c>
      <c r="C8757" s="22" t="s">
        <v>1333</v>
      </c>
      <c r="D8757" s="27" t="s">
        <v>9531</v>
      </c>
      <c r="E8757" s="24" t="s">
        <v>4612</v>
      </c>
      <c r="F8757" s="25" t="s">
        <v>4613</v>
      </c>
      <c r="G8757" s="22" t="s">
        <v>39</v>
      </c>
      <c r="H8757" s="26">
        <v>571978</v>
      </c>
      <c r="I8757" s="28"/>
      <c r="J8757" s="26">
        <v>45758</v>
      </c>
      <c r="K8757" s="26">
        <v>617736</v>
      </c>
      <c r="L8757" s="22" t="s">
        <v>1336</v>
      </c>
      <c r="M8757" s="22"/>
      <c r="N8757">
        <f t="shared" si="512"/>
        <v>55358</v>
      </c>
      <c r="O8757" t="e">
        <f>+VLOOKUP(N8757,'Thanh toán '!O$8:P$8099,2,0)</f>
        <v>#N/A</v>
      </c>
      <c r="P8757" t="e">
        <f t="shared" si="513"/>
        <v>#N/A</v>
      </c>
      <c r="Q8757" s="30" t="e">
        <f t="shared" si="514"/>
        <v>#N/A</v>
      </c>
    </row>
    <row r="8758" spans="1:17" hidden="1" x14ac:dyDescent="0.3">
      <c r="A8758" s="21">
        <v>63593</v>
      </c>
      <c r="B8758" s="22" t="s">
        <v>9543</v>
      </c>
      <c r="C8758" s="22" t="s">
        <v>1333</v>
      </c>
      <c r="D8758" s="27" t="s">
        <v>9531</v>
      </c>
      <c r="E8758" s="24" t="s">
        <v>4612</v>
      </c>
      <c r="F8758" s="25" t="s">
        <v>4613</v>
      </c>
      <c r="G8758" s="22" t="s">
        <v>39</v>
      </c>
      <c r="H8758" s="26">
        <v>442409</v>
      </c>
      <c r="I8758" s="28"/>
      <c r="J8758" s="26">
        <v>35393</v>
      </c>
      <c r="K8758" s="26">
        <v>477802</v>
      </c>
      <c r="L8758" s="22" t="s">
        <v>1336</v>
      </c>
      <c r="M8758" s="22"/>
      <c r="N8758">
        <f t="shared" si="512"/>
        <v>55359</v>
      </c>
      <c r="O8758" t="e">
        <f>+VLOOKUP(N8758,'Thanh toán '!O$8:P$8099,2,0)</f>
        <v>#N/A</v>
      </c>
      <c r="P8758" t="e">
        <f t="shared" si="513"/>
        <v>#N/A</v>
      </c>
      <c r="Q8758" s="30" t="e">
        <f t="shared" si="514"/>
        <v>#N/A</v>
      </c>
    </row>
    <row r="8759" spans="1:17" hidden="1" x14ac:dyDescent="0.3">
      <c r="A8759" s="21">
        <v>63598</v>
      </c>
      <c r="B8759" s="22" t="s">
        <v>9544</v>
      </c>
      <c r="C8759" s="22" t="s">
        <v>1333</v>
      </c>
      <c r="D8759" s="27" t="s">
        <v>9531</v>
      </c>
      <c r="E8759" s="24" t="s">
        <v>488</v>
      </c>
      <c r="F8759" s="25" t="s">
        <v>4613</v>
      </c>
      <c r="G8759" s="22" t="s">
        <v>489</v>
      </c>
      <c r="H8759" s="26">
        <v>2916316</v>
      </c>
      <c r="I8759" s="28"/>
      <c r="J8759" s="26">
        <v>233305</v>
      </c>
      <c r="K8759" s="26">
        <v>3149621</v>
      </c>
      <c r="L8759" s="22" t="s">
        <v>1336</v>
      </c>
      <c r="M8759" s="22"/>
      <c r="N8759">
        <f t="shared" si="512"/>
        <v>55364</v>
      </c>
      <c r="O8759" t="e">
        <f>+VLOOKUP(N8759,'Thanh toán '!O$8:P$8099,2,0)</f>
        <v>#N/A</v>
      </c>
      <c r="P8759" t="e">
        <f t="shared" si="513"/>
        <v>#N/A</v>
      </c>
      <c r="Q8759" s="30" t="e">
        <f t="shared" si="514"/>
        <v>#N/A</v>
      </c>
    </row>
    <row r="8760" spans="1:17" hidden="1" x14ac:dyDescent="0.3">
      <c r="A8760" s="21">
        <v>63599</v>
      </c>
      <c r="B8760" s="22" t="s">
        <v>9545</v>
      </c>
      <c r="C8760" s="22" t="s">
        <v>1333</v>
      </c>
      <c r="D8760" s="27" t="s">
        <v>9531</v>
      </c>
      <c r="E8760" s="24" t="s">
        <v>4668</v>
      </c>
      <c r="F8760" s="25" t="s">
        <v>4669</v>
      </c>
      <c r="G8760" s="22" t="s">
        <v>57</v>
      </c>
      <c r="H8760" s="26">
        <v>4066050</v>
      </c>
      <c r="I8760" s="28"/>
      <c r="J8760" s="26">
        <v>325284</v>
      </c>
      <c r="K8760" s="26">
        <v>4391334</v>
      </c>
      <c r="L8760" s="22" t="s">
        <v>1336</v>
      </c>
      <c r="M8760" s="22"/>
      <c r="N8760">
        <f t="shared" si="512"/>
        <v>55365</v>
      </c>
      <c r="O8760" t="e">
        <f>+VLOOKUP(N8760,'Thanh toán '!O$8:P$8099,2,0)</f>
        <v>#N/A</v>
      </c>
      <c r="P8760" t="e">
        <f t="shared" si="513"/>
        <v>#N/A</v>
      </c>
      <c r="Q8760" s="30" t="e">
        <f t="shared" si="514"/>
        <v>#N/A</v>
      </c>
    </row>
    <row r="8761" spans="1:17" hidden="1" x14ac:dyDescent="0.3">
      <c r="A8761" s="21">
        <v>63606</v>
      </c>
      <c r="B8761" s="22" t="s">
        <v>9546</v>
      </c>
      <c r="C8761" s="22" t="s">
        <v>1333</v>
      </c>
      <c r="D8761" s="27" t="s">
        <v>9531</v>
      </c>
      <c r="E8761" s="24" t="s">
        <v>4612</v>
      </c>
      <c r="F8761" s="25" t="s">
        <v>4613</v>
      </c>
      <c r="G8761" s="22" t="s">
        <v>39</v>
      </c>
      <c r="H8761" s="26">
        <v>1017667</v>
      </c>
      <c r="I8761" s="28"/>
      <c r="J8761" s="26">
        <v>81413</v>
      </c>
      <c r="K8761" s="26">
        <v>1099080</v>
      </c>
      <c r="L8761" s="22" t="s">
        <v>1336</v>
      </c>
      <c r="M8761" s="22"/>
      <c r="N8761">
        <f t="shared" si="512"/>
        <v>55372</v>
      </c>
      <c r="O8761" t="e">
        <f>+VLOOKUP(N8761,'Thanh toán '!O$8:P$8099,2,0)</f>
        <v>#N/A</v>
      </c>
      <c r="P8761" t="e">
        <f t="shared" si="513"/>
        <v>#N/A</v>
      </c>
      <c r="Q8761" s="30" t="e">
        <f t="shared" si="514"/>
        <v>#N/A</v>
      </c>
    </row>
    <row r="8762" spans="1:17" hidden="1" x14ac:dyDescent="0.3">
      <c r="A8762" s="21">
        <v>63607</v>
      </c>
      <c r="B8762" s="22" t="s">
        <v>9547</v>
      </c>
      <c r="C8762" s="22" t="s">
        <v>1333</v>
      </c>
      <c r="D8762" s="27" t="s">
        <v>9531</v>
      </c>
      <c r="E8762" s="24" t="s">
        <v>4612</v>
      </c>
      <c r="F8762" s="25" t="s">
        <v>4613</v>
      </c>
      <c r="G8762" s="22" t="s">
        <v>39</v>
      </c>
      <c r="H8762" s="26">
        <v>1170694</v>
      </c>
      <c r="I8762" s="28"/>
      <c r="J8762" s="26">
        <v>93656</v>
      </c>
      <c r="K8762" s="26">
        <v>1264350</v>
      </c>
      <c r="L8762" s="22" t="s">
        <v>1336</v>
      </c>
      <c r="M8762" s="22"/>
      <c r="N8762">
        <f t="shared" si="512"/>
        <v>55373</v>
      </c>
      <c r="O8762" t="e">
        <f>+VLOOKUP(N8762,'Thanh toán '!O$8:P$8099,2,0)</f>
        <v>#N/A</v>
      </c>
      <c r="P8762" t="e">
        <f t="shared" si="513"/>
        <v>#N/A</v>
      </c>
      <c r="Q8762" s="30" t="e">
        <f t="shared" si="514"/>
        <v>#N/A</v>
      </c>
    </row>
    <row r="8763" spans="1:17" hidden="1" x14ac:dyDescent="0.3">
      <c r="A8763" s="21">
        <v>63608</v>
      </c>
      <c r="B8763" s="22" t="s">
        <v>9548</v>
      </c>
      <c r="C8763" s="22" t="s">
        <v>1333</v>
      </c>
      <c r="D8763" s="27" t="s">
        <v>9531</v>
      </c>
      <c r="E8763" s="24" t="s">
        <v>4612</v>
      </c>
      <c r="F8763" s="25" t="s">
        <v>4613</v>
      </c>
      <c r="G8763" s="22" t="s">
        <v>39</v>
      </c>
      <c r="H8763" s="26">
        <v>829950</v>
      </c>
      <c r="I8763" s="28"/>
      <c r="J8763" s="26">
        <v>66396</v>
      </c>
      <c r="K8763" s="26">
        <v>896346</v>
      </c>
      <c r="L8763" s="22" t="s">
        <v>1336</v>
      </c>
      <c r="M8763" s="22"/>
      <c r="N8763">
        <f t="shared" si="512"/>
        <v>55374</v>
      </c>
      <c r="O8763" t="e">
        <f>+VLOOKUP(N8763,'Thanh toán '!O$8:P$8099,2,0)</f>
        <v>#N/A</v>
      </c>
      <c r="P8763" t="e">
        <f t="shared" si="513"/>
        <v>#N/A</v>
      </c>
      <c r="Q8763" s="30" t="e">
        <f t="shared" si="514"/>
        <v>#N/A</v>
      </c>
    </row>
    <row r="8764" spans="1:17" hidden="1" x14ac:dyDescent="0.3">
      <c r="A8764" s="21">
        <v>63609</v>
      </c>
      <c r="B8764" s="22" t="s">
        <v>9549</v>
      </c>
      <c r="C8764" s="22" t="s">
        <v>1333</v>
      </c>
      <c r="D8764" s="27" t="s">
        <v>9531</v>
      </c>
      <c r="E8764" s="24" t="s">
        <v>45</v>
      </c>
      <c r="F8764" s="25" t="s">
        <v>4737</v>
      </c>
      <c r="G8764" s="22" t="s">
        <v>46</v>
      </c>
      <c r="H8764" s="26">
        <v>2622992</v>
      </c>
      <c r="I8764" s="28"/>
      <c r="J8764" s="26">
        <v>209839</v>
      </c>
      <c r="K8764" s="26">
        <v>2832831</v>
      </c>
      <c r="L8764" s="22" t="s">
        <v>1336</v>
      </c>
      <c r="M8764" s="22"/>
      <c r="N8764">
        <f t="shared" si="512"/>
        <v>55375</v>
      </c>
      <c r="O8764" t="e">
        <f>+VLOOKUP(N8764,'Thanh toán '!O$8:P$8099,2,0)</f>
        <v>#N/A</v>
      </c>
      <c r="P8764" t="e">
        <f t="shared" si="513"/>
        <v>#N/A</v>
      </c>
      <c r="Q8764" s="30" t="e">
        <f t="shared" si="514"/>
        <v>#N/A</v>
      </c>
    </row>
    <row r="8765" spans="1:17" hidden="1" x14ac:dyDescent="0.3">
      <c r="A8765" s="21">
        <v>63610</v>
      </c>
      <c r="B8765" s="22" t="s">
        <v>9550</v>
      </c>
      <c r="C8765" s="22" t="s">
        <v>1333</v>
      </c>
      <c r="D8765" s="27" t="s">
        <v>9531</v>
      </c>
      <c r="E8765" s="24" t="s">
        <v>192</v>
      </c>
      <c r="F8765" s="25" t="s">
        <v>4840</v>
      </c>
      <c r="G8765" s="22" t="s">
        <v>193</v>
      </c>
      <c r="H8765" s="26">
        <v>2622616</v>
      </c>
      <c r="I8765" s="28"/>
      <c r="J8765" s="26">
        <v>209809</v>
      </c>
      <c r="K8765" s="26">
        <v>2832425</v>
      </c>
      <c r="L8765" s="22" t="s">
        <v>1336</v>
      </c>
      <c r="M8765" s="22"/>
      <c r="N8765">
        <f t="shared" si="512"/>
        <v>55376</v>
      </c>
      <c r="O8765" t="e">
        <f>+VLOOKUP(N8765,'Thanh toán '!O$8:P$8099,2,0)</f>
        <v>#N/A</v>
      </c>
      <c r="P8765" t="e">
        <f t="shared" si="513"/>
        <v>#N/A</v>
      </c>
      <c r="Q8765" s="30" t="e">
        <f t="shared" si="514"/>
        <v>#N/A</v>
      </c>
    </row>
    <row r="8766" spans="1:17" hidden="1" x14ac:dyDescent="0.3">
      <c r="A8766" s="21">
        <v>63611</v>
      </c>
      <c r="B8766" s="22" t="s">
        <v>9551</v>
      </c>
      <c r="C8766" s="22" t="s">
        <v>1333</v>
      </c>
      <c r="D8766" s="27" t="s">
        <v>9531</v>
      </c>
      <c r="E8766" s="24" t="s">
        <v>42</v>
      </c>
      <c r="F8766" s="25" t="s">
        <v>4853</v>
      </c>
      <c r="G8766" s="22" t="s">
        <v>43</v>
      </c>
      <c r="H8766" s="26">
        <v>1512036</v>
      </c>
      <c r="I8766" s="28"/>
      <c r="J8766" s="26">
        <v>120963</v>
      </c>
      <c r="K8766" s="26">
        <v>1632999</v>
      </c>
      <c r="L8766" s="22" t="s">
        <v>1336</v>
      </c>
      <c r="M8766" s="22"/>
      <c r="N8766">
        <f t="shared" si="512"/>
        <v>55377</v>
      </c>
      <c r="O8766" t="e">
        <f>+VLOOKUP(N8766,'Thanh toán '!O$8:P$8099,2,0)</f>
        <v>#N/A</v>
      </c>
      <c r="P8766" t="e">
        <f t="shared" si="513"/>
        <v>#N/A</v>
      </c>
      <c r="Q8766" s="30" t="e">
        <f t="shared" si="514"/>
        <v>#N/A</v>
      </c>
    </row>
    <row r="8767" spans="1:17" hidden="1" x14ac:dyDescent="0.3">
      <c r="A8767" s="21">
        <v>63612</v>
      </c>
      <c r="B8767" s="22" t="s">
        <v>9552</v>
      </c>
      <c r="C8767" s="22" t="s">
        <v>1333</v>
      </c>
      <c r="D8767" s="27" t="s">
        <v>9531</v>
      </c>
      <c r="E8767" s="24" t="s">
        <v>4612</v>
      </c>
      <c r="F8767" s="25" t="s">
        <v>4613</v>
      </c>
      <c r="G8767" s="22" t="s">
        <v>39</v>
      </c>
      <c r="H8767" s="26">
        <v>1731280</v>
      </c>
      <c r="I8767" s="28"/>
      <c r="J8767" s="26">
        <v>138502</v>
      </c>
      <c r="K8767" s="26">
        <v>1869782</v>
      </c>
      <c r="L8767" s="22" t="s">
        <v>1336</v>
      </c>
      <c r="M8767" s="22"/>
      <c r="N8767">
        <f t="shared" si="512"/>
        <v>55378</v>
      </c>
      <c r="O8767" t="e">
        <f>+VLOOKUP(N8767,'Thanh toán '!O$8:P$8099,2,0)</f>
        <v>#N/A</v>
      </c>
      <c r="P8767" t="e">
        <f t="shared" si="513"/>
        <v>#N/A</v>
      </c>
      <c r="Q8767" s="30" t="e">
        <f t="shared" si="514"/>
        <v>#N/A</v>
      </c>
    </row>
    <row r="8768" spans="1:17" hidden="1" x14ac:dyDescent="0.3">
      <c r="A8768" s="21">
        <v>63613</v>
      </c>
      <c r="B8768" s="22" t="s">
        <v>9553</v>
      </c>
      <c r="C8768" s="22" t="s">
        <v>1333</v>
      </c>
      <c r="D8768" s="27" t="s">
        <v>9531</v>
      </c>
      <c r="E8768" s="24" t="s">
        <v>228</v>
      </c>
      <c r="F8768" s="25" t="s">
        <v>5118</v>
      </c>
      <c r="G8768" s="22" t="s">
        <v>229</v>
      </c>
      <c r="H8768" s="26">
        <v>1853080</v>
      </c>
      <c r="I8768" s="28"/>
      <c r="J8768" s="26">
        <v>148246</v>
      </c>
      <c r="K8768" s="26">
        <v>2001326</v>
      </c>
      <c r="L8768" s="22" t="s">
        <v>1336</v>
      </c>
      <c r="M8768" s="22"/>
      <c r="N8768">
        <f t="shared" si="512"/>
        <v>55379</v>
      </c>
      <c r="O8768" t="e">
        <f>+VLOOKUP(N8768,'Thanh toán '!O$8:P$8099,2,0)</f>
        <v>#N/A</v>
      </c>
      <c r="P8768" t="e">
        <f t="shared" si="513"/>
        <v>#N/A</v>
      </c>
      <c r="Q8768" s="30" t="e">
        <f t="shared" si="514"/>
        <v>#N/A</v>
      </c>
    </row>
    <row r="8769" spans="1:17" ht="26.3" hidden="1" x14ac:dyDescent="0.3">
      <c r="A8769" s="21">
        <v>63615</v>
      </c>
      <c r="B8769" s="22" t="s">
        <v>9554</v>
      </c>
      <c r="C8769" s="22" t="s">
        <v>1333</v>
      </c>
      <c r="D8769" s="27" t="s">
        <v>9531</v>
      </c>
      <c r="E8769" s="24" t="s">
        <v>4660</v>
      </c>
      <c r="F8769" s="25" t="s">
        <v>5644</v>
      </c>
      <c r="G8769" s="22" t="s">
        <v>24</v>
      </c>
      <c r="H8769" s="26">
        <v>1252033</v>
      </c>
      <c r="I8769" s="28"/>
      <c r="J8769" s="26">
        <v>100163</v>
      </c>
      <c r="K8769" s="26">
        <v>1352196</v>
      </c>
      <c r="L8769" s="22" t="s">
        <v>1336</v>
      </c>
      <c r="M8769" s="22"/>
      <c r="N8769">
        <f t="shared" si="512"/>
        <v>55382</v>
      </c>
      <c r="O8769" t="e">
        <f>+VLOOKUP(N8769,'Thanh toán '!O$8:P$8099,2,0)</f>
        <v>#N/A</v>
      </c>
      <c r="P8769" t="e">
        <f t="shared" si="513"/>
        <v>#N/A</v>
      </c>
      <c r="Q8769" s="30" t="e">
        <f t="shared" si="514"/>
        <v>#N/A</v>
      </c>
    </row>
    <row r="8770" spans="1:17" hidden="1" x14ac:dyDescent="0.3">
      <c r="A8770" s="21">
        <v>63617</v>
      </c>
      <c r="B8770" s="22" t="s">
        <v>9555</v>
      </c>
      <c r="C8770" s="22" t="s">
        <v>1333</v>
      </c>
      <c r="D8770" s="27" t="s">
        <v>9531</v>
      </c>
      <c r="E8770" s="24" t="s">
        <v>5681</v>
      </c>
      <c r="F8770" s="25" t="s">
        <v>5682</v>
      </c>
      <c r="G8770" s="22" t="s">
        <v>411</v>
      </c>
      <c r="H8770" s="26">
        <v>6448212</v>
      </c>
      <c r="I8770" s="28"/>
      <c r="J8770" s="26">
        <v>515857</v>
      </c>
      <c r="K8770" s="26">
        <v>6964069</v>
      </c>
      <c r="L8770" s="22" t="s">
        <v>1336</v>
      </c>
      <c r="M8770" s="22"/>
      <c r="N8770">
        <f t="shared" si="512"/>
        <v>55384</v>
      </c>
      <c r="O8770" t="e">
        <f>+VLOOKUP(N8770,'Thanh toán '!O$8:P$8099,2,0)</f>
        <v>#N/A</v>
      </c>
      <c r="P8770" t="e">
        <f t="shared" si="513"/>
        <v>#N/A</v>
      </c>
      <c r="Q8770" s="30" t="e">
        <f t="shared" si="514"/>
        <v>#N/A</v>
      </c>
    </row>
    <row r="8771" spans="1:17" ht="26.3" hidden="1" x14ac:dyDescent="0.3">
      <c r="A8771" s="21">
        <v>63620</v>
      </c>
      <c r="B8771" s="22" t="s">
        <v>9556</v>
      </c>
      <c r="C8771" s="22" t="s">
        <v>1333</v>
      </c>
      <c r="D8771" s="27" t="s">
        <v>9531</v>
      </c>
      <c r="E8771" s="24" t="s">
        <v>4660</v>
      </c>
      <c r="F8771" s="25" t="s">
        <v>5644</v>
      </c>
      <c r="G8771" s="22" t="s">
        <v>24</v>
      </c>
      <c r="H8771" s="26">
        <v>1135295</v>
      </c>
      <c r="I8771" s="28"/>
      <c r="J8771" s="26">
        <v>90824</v>
      </c>
      <c r="K8771" s="26">
        <v>1226119</v>
      </c>
      <c r="L8771" s="22" t="s">
        <v>1336</v>
      </c>
      <c r="M8771" s="22"/>
      <c r="N8771">
        <f t="shared" si="512"/>
        <v>55387</v>
      </c>
      <c r="O8771" t="e">
        <f>+VLOOKUP(N8771,'Thanh toán '!O$8:P$8099,2,0)</f>
        <v>#N/A</v>
      </c>
      <c r="P8771" t="e">
        <f t="shared" si="513"/>
        <v>#N/A</v>
      </c>
      <c r="Q8771" s="30" t="e">
        <f t="shared" si="514"/>
        <v>#N/A</v>
      </c>
    </row>
    <row r="8772" spans="1:17" ht="26.3" hidden="1" x14ac:dyDescent="0.3">
      <c r="A8772" s="21">
        <v>63621</v>
      </c>
      <c r="B8772" s="22" t="s">
        <v>9557</v>
      </c>
      <c r="C8772" s="22" t="s">
        <v>1333</v>
      </c>
      <c r="D8772" s="27" t="s">
        <v>9531</v>
      </c>
      <c r="E8772" s="24" t="s">
        <v>4890</v>
      </c>
      <c r="F8772" s="25" t="s">
        <v>4891</v>
      </c>
      <c r="G8772" s="22" t="s">
        <v>100</v>
      </c>
      <c r="H8772" s="26">
        <v>2852972</v>
      </c>
      <c r="I8772" s="28"/>
      <c r="J8772" s="26">
        <v>228238</v>
      </c>
      <c r="K8772" s="26">
        <v>3081210</v>
      </c>
      <c r="L8772" s="22" t="s">
        <v>1336</v>
      </c>
      <c r="M8772" s="22"/>
      <c r="N8772">
        <f t="shared" si="512"/>
        <v>55388</v>
      </c>
      <c r="O8772" t="e">
        <f>+VLOOKUP(N8772,'Thanh toán '!O$8:P$8099,2,0)</f>
        <v>#N/A</v>
      </c>
      <c r="P8772" t="e">
        <f t="shared" si="513"/>
        <v>#N/A</v>
      </c>
      <c r="Q8772" s="30" t="e">
        <f t="shared" si="514"/>
        <v>#N/A</v>
      </c>
    </row>
    <row r="8773" spans="1:17" hidden="1" x14ac:dyDescent="0.3">
      <c r="A8773" s="21">
        <v>63622</v>
      </c>
      <c r="B8773" s="22" t="s">
        <v>9558</v>
      </c>
      <c r="C8773" s="22" t="s">
        <v>1333</v>
      </c>
      <c r="D8773" s="27" t="s">
        <v>9531</v>
      </c>
      <c r="E8773" s="24" t="s">
        <v>316</v>
      </c>
      <c r="F8773" s="25" t="s">
        <v>5388</v>
      </c>
      <c r="G8773" s="22" t="s">
        <v>317</v>
      </c>
      <c r="H8773" s="26">
        <v>1468620</v>
      </c>
      <c r="I8773" s="28"/>
      <c r="J8773" s="26">
        <v>117490</v>
      </c>
      <c r="K8773" s="26">
        <v>1586110</v>
      </c>
      <c r="L8773" s="22" t="s">
        <v>1336</v>
      </c>
      <c r="M8773" s="22"/>
      <c r="N8773">
        <f t="shared" si="512"/>
        <v>55389</v>
      </c>
      <c r="O8773" t="e">
        <f>+VLOOKUP(N8773,'Thanh toán '!O$8:P$8099,2,0)</f>
        <v>#N/A</v>
      </c>
      <c r="P8773" t="e">
        <f t="shared" si="513"/>
        <v>#N/A</v>
      </c>
      <c r="Q8773" s="30" t="e">
        <f t="shared" si="514"/>
        <v>#N/A</v>
      </c>
    </row>
    <row r="8774" spans="1:17" ht="26.3" hidden="1" x14ac:dyDescent="0.3">
      <c r="A8774" s="21">
        <v>63623</v>
      </c>
      <c r="B8774" s="22" t="s">
        <v>9559</v>
      </c>
      <c r="C8774" s="22" t="s">
        <v>1333</v>
      </c>
      <c r="D8774" s="27" t="s">
        <v>9531</v>
      </c>
      <c r="E8774" s="24" t="s">
        <v>4748</v>
      </c>
      <c r="F8774" s="25" t="s">
        <v>4749</v>
      </c>
      <c r="G8774" s="22" t="s">
        <v>103</v>
      </c>
      <c r="H8774" s="26">
        <v>2955470</v>
      </c>
      <c r="I8774" s="28"/>
      <c r="J8774" s="26">
        <v>236438</v>
      </c>
      <c r="K8774" s="26">
        <v>3191908</v>
      </c>
      <c r="L8774" s="22" t="s">
        <v>1336</v>
      </c>
      <c r="M8774" s="22"/>
      <c r="N8774">
        <f t="shared" ref="N8774:N8837" si="515">+B8774*1</f>
        <v>55390</v>
      </c>
      <c r="O8774" t="e">
        <f>+VLOOKUP(N8774,'Thanh toán '!O$8:P$8099,2,0)</f>
        <v>#N/A</v>
      </c>
      <c r="P8774" t="e">
        <f t="shared" ref="P8774:P8837" si="516">+O8774</f>
        <v>#N/A</v>
      </c>
      <c r="Q8774" s="30" t="e">
        <f t="shared" si="514"/>
        <v>#N/A</v>
      </c>
    </row>
    <row r="8775" spans="1:17" ht="26.3" hidden="1" x14ac:dyDescent="0.3">
      <c r="A8775" s="21">
        <v>63624</v>
      </c>
      <c r="B8775" s="22" t="s">
        <v>9560</v>
      </c>
      <c r="C8775" s="22" t="s">
        <v>1333</v>
      </c>
      <c r="D8775" s="27" t="s">
        <v>9531</v>
      </c>
      <c r="E8775" s="24" t="s">
        <v>4698</v>
      </c>
      <c r="F8775" s="25" t="s">
        <v>4699</v>
      </c>
      <c r="G8775" s="22" t="s">
        <v>106</v>
      </c>
      <c r="H8775" s="26">
        <v>795036</v>
      </c>
      <c r="I8775" s="28"/>
      <c r="J8775" s="26">
        <v>63603</v>
      </c>
      <c r="K8775" s="26">
        <v>858639</v>
      </c>
      <c r="L8775" s="22" t="s">
        <v>1336</v>
      </c>
      <c r="M8775" s="22"/>
      <c r="N8775">
        <f t="shared" si="515"/>
        <v>55391</v>
      </c>
      <c r="O8775" t="e">
        <f>+VLOOKUP(N8775,'Thanh toán '!O$8:P$8099,2,0)</f>
        <v>#N/A</v>
      </c>
      <c r="P8775" t="e">
        <f t="shared" si="516"/>
        <v>#N/A</v>
      </c>
      <c r="Q8775" s="30" t="e">
        <f t="shared" si="514"/>
        <v>#N/A</v>
      </c>
    </row>
    <row r="8776" spans="1:17" hidden="1" x14ac:dyDescent="0.3">
      <c r="A8776" s="21">
        <v>63625</v>
      </c>
      <c r="B8776" s="22" t="s">
        <v>9561</v>
      </c>
      <c r="C8776" s="22" t="s">
        <v>1333</v>
      </c>
      <c r="D8776" s="27" t="s">
        <v>9531</v>
      </c>
      <c r="E8776" s="24" t="s">
        <v>9155</v>
      </c>
      <c r="F8776" s="25" t="s">
        <v>9156</v>
      </c>
      <c r="G8776" s="22" t="s">
        <v>9157</v>
      </c>
      <c r="H8776" s="26">
        <v>1730400</v>
      </c>
      <c r="I8776" s="28"/>
      <c r="J8776" s="26">
        <v>138432</v>
      </c>
      <c r="K8776" s="26">
        <v>1868832</v>
      </c>
      <c r="L8776" s="22" t="s">
        <v>1336</v>
      </c>
      <c r="M8776" s="22"/>
      <c r="N8776">
        <f t="shared" si="515"/>
        <v>55392</v>
      </c>
      <c r="O8776" t="e">
        <f>+VLOOKUP(N8776,'Thanh toán '!O$8:P$8099,2,0)</f>
        <v>#N/A</v>
      </c>
      <c r="P8776" t="e">
        <f t="shared" si="516"/>
        <v>#N/A</v>
      </c>
      <c r="Q8776" s="30" t="e">
        <f t="shared" si="514"/>
        <v>#N/A</v>
      </c>
    </row>
    <row r="8777" spans="1:17" hidden="1" x14ac:dyDescent="0.3">
      <c r="A8777" s="21">
        <v>63626</v>
      </c>
      <c r="B8777" s="22" t="s">
        <v>9562</v>
      </c>
      <c r="C8777" s="22" t="s">
        <v>1333</v>
      </c>
      <c r="D8777" s="27" t="s">
        <v>9531</v>
      </c>
      <c r="E8777" s="24" t="s">
        <v>5380</v>
      </c>
      <c r="F8777" s="25" t="s">
        <v>5381</v>
      </c>
      <c r="G8777" s="22" t="s">
        <v>109</v>
      </c>
      <c r="H8777" s="26">
        <v>3194462</v>
      </c>
      <c r="I8777" s="28"/>
      <c r="J8777" s="26">
        <v>255557</v>
      </c>
      <c r="K8777" s="26">
        <v>3450019</v>
      </c>
      <c r="L8777" s="22" t="s">
        <v>1336</v>
      </c>
      <c r="M8777" s="22"/>
      <c r="N8777">
        <f t="shared" si="515"/>
        <v>55393</v>
      </c>
      <c r="O8777" t="e">
        <f>+VLOOKUP(N8777,'Thanh toán '!O$8:P$8099,2,0)</f>
        <v>#N/A</v>
      </c>
      <c r="P8777" t="e">
        <f t="shared" si="516"/>
        <v>#N/A</v>
      </c>
      <c r="Q8777" s="30" t="e">
        <f t="shared" si="514"/>
        <v>#N/A</v>
      </c>
    </row>
    <row r="8778" spans="1:17" hidden="1" x14ac:dyDescent="0.3">
      <c r="A8778" s="21">
        <v>63627</v>
      </c>
      <c r="B8778" s="22" t="s">
        <v>9563</v>
      </c>
      <c r="C8778" s="22" t="s">
        <v>1333</v>
      </c>
      <c r="D8778" s="27" t="s">
        <v>9531</v>
      </c>
      <c r="E8778" s="24" t="s">
        <v>2860</v>
      </c>
      <c r="F8778" s="25" t="s">
        <v>2861</v>
      </c>
      <c r="G8778" s="22" t="s">
        <v>2862</v>
      </c>
      <c r="H8778" s="26">
        <v>6041197</v>
      </c>
      <c r="I8778" s="28"/>
      <c r="J8778" s="26">
        <v>483296</v>
      </c>
      <c r="K8778" s="26">
        <v>6524493</v>
      </c>
      <c r="L8778" s="22" t="s">
        <v>1336</v>
      </c>
      <c r="M8778" s="22"/>
      <c r="N8778">
        <f t="shared" si="515"/>
        <v>55394</v>
      </c>
      <c r="O8778" t="e">
        <f>+VLOOKUP(N8778,'Thanh toán '!O$8:P$8099,2,0)</f>
        <v>#N/A</v>
      </c>
      <c r="P8778" t="e">
        <f t="shared" si="516"/>
        <v>#N/A</v>
      </c>
      <c r="Q8778" s="30" t="e">
        <f t="shared" si="514"/>
        <v>#N/A</v>
      </c>
    </row>
    <row r="8779" spans="1:17" hidden="1" x14ac:dyDescent="0.3">
      <c r="A8779" s="21">
        <v>63628</v>
      </c>
      <c r="B8779" s="22" t="s">
        <v>9564</v>
      </c>
      <c r="C8779" s="22" t="s">
        <v>1333</v>
      </c>
      <c r="D8779" s="27" t="s">
        <v>9531</v>
      </c>
      <c r="E8779" s="24" t="s">
        <v>114</v>
      </c>
      <c r="F8779" s="25" t="s">
        <v>5502</v>
      </c>
      <c r="G8779" s="22" t="s">
        <v>115</v>
      </c>
      <c r="H8779" s="26">
        <v>5538346</v>
      </c>
      <c r="I8779" s="28"/>
      <c r="J8779" s="26">
        <v>443068</v>
      </c>
      <c r="K8779" s="26">
        <v>5981414</v>
      </c>
      <c r="L8779" s="22" t="s">
        <v>1336</v>
      </c>
      <c r="M8779" s="22"/>
      <c r="N8779">
        <f t="shared" si="515"/>
        <v>55395</v>
      </c>
      <c r="O8779" t="e">
        <f>+VLOOKUP(N8779,'Thanh toán '!O$8:P$8099,2,0)</f>
        <v>#N/A</v>
      </c>
      <c r="P8779" t="e">
        <f t="shared" si="516"/>
        <v>#N/A</v>
      </c>
      <c r="Q8779" s="30" t="e">
        <f t="shared" si="514"/>
        <v>#N/A</v>
      </c>
    </row>
    <row r="8780" spans="1:17" hidden="1" x14ac:dyDescent="0.3">
      <c r="A8780" s="21">
        <v>63629</v>
      </c>
      <c r="B8780" s="22" t="s">
        <v>9565</v>
      </c>
      <c r="C8780" s="22" t="s">
        <v>1333</v>
      </c>
      <c r="D8780" s="27" t="s">
        <v>9531</v>
      </c>
      <c r="E8780" s="24" t="s">
        <v>114</v>
      </c>
      <c r="F8780" s="25" t="s">
        <v>5502</v>
      </c>
      <c r="G8780" s="22" t="s">
        <v>115</v>
      </c>
      <c r="H8780" s="26">
        <v>1110580</v>
      </c>
      <c r="I8780" s="28"/>
      <c r="J8780" s="26">
        <v>88846</v>
      </c>
      <c r="K8780" s="26">
        <v>1199426</v>
      </c>
      <c r="L8780" s="22" t="s">
        <v>1336</v>
      </c>
      <c r="M8780" s="22"/>
      <c r="N8780">
        <f t="shared" si="515"/>
        <v>55396</v>
      </c>
      <c r="O8780" t="e">
        <f>+VLOOKUP(N8780,'Thanh toán '!O$8:P$8099,2,0)</f>
        <v>#N/A</v>
      </c>
      <c r="P8780" t="e">
        <f t="shared" si="516"/>
        <v>#N/A</v>
      </c>
      <c r="Q8780" s="30" t="e">
        <f t="shared" si="514"/>
        <v>#N/A</v>
      </c>
    </row>
    <row r="8781" spans="1:17" hidden="1" x14ac:dyDescent="0.3">
      <c r="A8781" s="21">
        <v>63630</v>
      </c>
      <c r="B8781" s="22" t="s">
        <v>9566</v>
      </c>
      <c r="C8781" s="22" t="s">
        <v>1333</v>
      </c>
      <c r="D8781" s="27" t="s">
        <v>9531</v>
      </c>
      <c r="E8781" s="24" t="s">
        <v>5670</v>
      </c>
      <c r="F8781" s="25" t="s">
        <v>5671</v>
      </c>
      <c r="G8781" s="22" t="s">
        <v>211</v>
      </c>
      <c r="H8781" s="26">
        <v>1746371</v>
      </c>
      <c r="I8781" s="28"/>
      <c r="J8781" s="26">
        <v>139710</v>
      </c>
      <c r="K8781" s="26">
        <v>1886081</v>
      </c>
      <c r="L8781" s="22" t="s">
        <v>1336</v>
      </c>
      <c r="M8781" s="22"/>
      <c r="N8781">
        <f t="shared" si="515"/>
        <v>55397</v>
      </c>
      <c r="O8781" t="e">
        <f>+VLOOKUP(N8781,'Thanh toán '!O$8:P$8099,2,0)</f>
        <v>#N/A</v>
      </c>
      <c r="P8781" t="e">
        <f t="shared" si="516"/>
        <v>#N/A</v>
      </c>
      <c r="Q8781" s="30" t="e">
        <f t="shared" si="514"/>
        <v>#N/A</v>
      </c>
    </row>
    <row r="8782" spans="1:17" ht="26.3" hidden="1" x14ac:dyDescent="0.3">
      <c r="A8782" s="21">
        <v>63631</v>
      </c>
      <c r="B8782" s="22" t="s">
        <v>9567</v>
      </c>
      <c r="C8782" s="22" t="s">
        <v>1333</v>
      </c>
      <c r="D8782" s="27" t="s">
        <v>9531</v>
      </c>
      <c r="E8782" s="24" t="s">
        <v>2842</v>
      </c>
      <c r="F8782" s="25" t="s">
        <v>5168</v>
      </c>
      <c r="G8782" s="22" t="s">
        <v>2844</v>
      </c>
      <c r="H8782" s="26">
        <v>1306200</v>
      </c>
      <c r="I8782" s="28"/>
      <c r="J8782" s="26">
        <v>104496</v>
      </c>
      <c r="K8782" s="26">
        <v>1410696</v>
      </c>
      <c r="L8782" s="22" t="s">
        <v>1336</v>
      </c>
      <c r="M8782" s="22"/>
      <c r="N8782">
        <f t="shared" si="515"/>
        <v>55398</v>
      </c>
      <c r="O8782" t="e">
        <f>+VLOOKUP(N8782,'Thanh toán '!O$8:P$8099,2,0)</f>
        <v>#N/A</v>
      </c>
      <c r="P8782" t="e">
        <f t="shared" si="516"/>
        <v>#N/A</v>
      </c>
      <c r="Q8782" s="30" t="e">
        <f t="shared" si="514"/>
        <v>#N/A</v>
      </c>
    </row>
    <row r="8783" spans="1:17" ht="26.3" hidden="1" x14ac:dyDescent="0.3">
      <c r="A8783" s="21">
        <v>63632</v>
      </c>
      <c r="B8783" s="22" t="s">
        <v>9568</v>
      </c>
      <c r="C8783" s="22" t="s">
        <v>1333</v>
      </c>
      <c r="D8783" s="27" t="s">
        <v>9531</v>
      </c>
      <c r="E8783" s="24" t="s">
        <v>2842</v>
      </c>
      <c r="F8783" s="25" t="s">
        <v>5168</v>
      </c>
      <c r="G8783" s="22" t="s">
        <v>2844</v>
      </c>
      <c r="H8783" s="26">
        <v>506030</v>
      </c>
      <c r="I8783" s="28"/>
      <c r="J8783" s="26">
        <v>40482</v>
      </c>
      <c r="K8783" s="26">
        <v>546512</v>
      </c>
      <c r="L8783" s="22" t="s">
        <v>1336</v>
      </c>
      <c r="M8783" s="22"/>
      <c r="N8783">
        <f t="shared" si="515"/>
        <v>55399</v>
      </c>
      <c r="O8783" t="e">
        <f>+VLOOKUP(N8783,'Thanh toán '!O$8:P$8099,2,0)</f>
        <v>#N/A</v>
      </c>
      <c r="P8783" t="e">
        <f t="shared" si="516"/>
        <v>#N/A</v>
      </c>
      <c r="Q8783" s="30" t="e">
        <f t="shared" si="514"/>
        <v>#N/A</v>
      </c>
    </row>
    <row r="8784" spans="1:17" ht="26.3" hidden="1" x14ac:dyDescent="0.3">
      <c r="A8784" s="21">
        <v>63633</v>
      </c>
      <c r="B8784" s="22" t="s">
        <v>9569</v>
      </c>
      <c r="C8784" s="22" t="s">
        <v>1333</v>
      </c>
      <c r="D8784" s="27" t="s">
        <v>9531</v>
      </c>
      <c r="E8784" s="24" t="s">
        <v>4753</v>
      </c>
      <c r="F8784" s="25" t="s">
        <v>4754</v>
      </c>
      <c r="G8784" s="22" t="s">
        <v>1453</v>
      </c>
      <c r="H8784" s="26">
        <v>3464978</v>
      </c>
      <c r="I8784" s="28"/>
      <c r="J8784" s="26">
        <v>277198</v>
      </c>
      <c r="K8784" s="26">
        <v>3742176</v>
      </c>
      <c r="L8784" s="22" t="s">
        <v>1336</v>
      </c>
      <c r="M8784" s="22"/>
      <c r="N8784">
        <f t="shared" si="515"/>
        <v>55400</v>
      </c>
      <c r="O8784" t="e">
        <f>+VLOOKUP(N8784,'Thanh toán '!O$8:P$8099,2,0)</f>
        <v>#N/A</v>
      </c>
      <c r="P8784" t="e">
        <f t="shared" si="516"/>
        <v>#N/A</v>
      </c>
      <c r="Q8784" s="30" t="e">
        <f t="shared" si="514"/>
        <v>#N/A</v>
      </c>
    </row>
    <row r="8785" spans="1:17" ht="26.3" hidden="1" x14ac:dyDescent="0.3">
      <c r="A8785" s="21">
        <v>63634</v>
      </c>
      <c r="B8785" s="22" t="s">
        <v>9570</v>
      </c>
      <c r="C8785" s="22" t="s">
        <v>1333</v>
      </c>
      <c r="D8785" s="27" t="s">
        <v>9531</v>
      </c>
      <c r="E8785" s="24" t="s">
        <v>307</v>
      </c>
      <c r="F8785" s="25" t="s">
        <v>5969</v>
      </c>
      <c r="G8785" s="22" t="s">
        <v>308</v>
      </c>
      <c r="H8785" s="26">
        <v>1746371</v>
      </c>
      <c r="I8785" s="28"/>
      <c r="J8785" s="26">
        <v>139710</v>
      </c>
      <c r="K8785" s="26">
        <v>1886081</v>
      </c>
      <c r="L8785" s="22" t="s">
        <v>1336</v>
      </c>
      <c r="M8785" s="22"/>
      <c r="N8785">
        <f t="shared" si="515"/>
        <v>55401</v>
      </c>
      <c r="O8785" t="e">
        <f>+VLOOKUP(N8785,'Thanh toán '!O$8:P$8099,2,0)</f>
        <v>#N/A</v>
      </c>
      <c r="P8785" t="e">
        <f t="shared" si="516"/>
        <v>#N/A</v>
      </c>
      <c r="Q8785" s="30" t="e">
        <f t="shared" si="514"/>
        <v>#N/A</v>
      </c>
    </row>
    <row r="8786" spans="1:17" ht="26.3" hidden="1" x14ac:dyDescent="0.3">
      <c r="A8786" s="21">
        <v>63635</v>
      </c>
      <c r="B8786" s="22" t="s">
        <v>9571</v>
      </c>
      <c r="C8786" s="22" t="s">
        <v>1333</v>
      </c>
      <c r="D8786" s="27" t="s">
        <v>9531</v>
      </c>
      <c r="E8786" s="24" t="s">
        <v>307</v>
      </c>
      <c r="F8786" s="25" t="s">
        <v>5969</v>
      </c>
      <c r="G8786" s="22" t="s">
        <v>308</v>
      </c>
      <c r="H8786" s="26">
        <v>1081500</v>
      </c>
      <c r="I8786" s="28"/>
      <c r="J8786" s="26">
        <v>86520</v>
      </c>
      <c r="K8786" s="26">
        <v>1168020</v>
      </c>
      <c r="L8786" s="22" t="s">
        <v>1336</v>
      </c>
      <c r="M8786" s="22"/>
      <c r="N8786">
        <f t="shared" si="515"/>
        <v>55402</v>
      </c>
      <c r="O8786" t="e">
        <f>+VLOOKUP(N8786,'Thanh toán '!O$8:P$8099,2,0)</f>
        <v>#N/A</v>
      </c>
      <c r="P8786" t="e">
        <f t="shared" si="516"/>
        <v>#N/A</v>
      </c>
      <c r="Q8786" s="30" t="e">
        <f t="shared" si="514"/>
        <v>#N/A</v>
      </c>
    </row>
    <row r="8787" spans="1:17" hidden="1" x14ac:dyDescent="0.3">
      <c r="A8787" s="21">
        <v>63640</v>
      </c>
      <c r="B8787" s="22" t="s">
        <v>9572</v>
      </c>
      <c r="C8787" s="22" t="s">
        <v>1333</v>
      </c>
      <c r="D8787" s="27" t="s">
        <v>9573</v>
      </c>
      <c r="E8787" s="24" t="s">
        <v>4612</v>
      </c>
      <c r="F8787" s="25" t="s">
        <v>4613</v>
      </c>
      <c r="G8787" s="22" t="s">
        <v>39</v>
      </c>
      <c r="H8787" s="26">
        <v>865253</v>
      </c>
      <c r="I8787" s="28"/>
      <c r="J8787" s="26">
        <v>69220</v>
      </c>
      <c r="K8787" s="26">
        <v>934473</v>
      </c>
      <c r="L8787" s="22" t="s">
        <v>1336</v>
      </c>
      <c r="M8787" s="22"/>
      <c r="N8787">
        <f t="shared" si="515"/>
        <v>55407</v>
      </c>
      <c r="O8787" t="e">
        <f>+VLOOKUP(N8787,'Thanh toán '!O$8:P$8099,2,0)</f>
        <v>#N/A</v>
      </c>
      <c r="P8787" t="e">
        <f t="shared" si="516"/>
        <v>#N/A</v>
      </c>
      <c r="Q8787" s="30" t="e">
        <f t="shared" ref="Q8787:Q8850" si="517">+O8787-K8787</f>
        <v>#N/A</v>
      </c>
    </row>
    <row r="8788" spans="1:17" hidden="1" x14ac:dyDescent="0.3">
      <c r="A8788" s="21">
        <v>63641</v>
      </c>
      <c r="B8788" s="22" t="s">
        <v>9574</v>
      </c>
      <c r="C8788" s="22" t="s">
        <v>1333</v>
      </c>
      <c r="D8788" s="27" t="s">
        <v>9573</v>
      </c>
      <c r="E8788" s="24" t="s">
        <v>4612</v>
      </c>
      <c r="F8788" s="25" t="s">
        <v>4613</v>
      </c>
      <c r="G8788" s="22" t="s">
        <v>39</v>
      </c>
      <c r="H8788" s="26">
        <v>636792</v>
      </c>
      <c r="I8788" s="28"/>
      <c r="J8788" s="26">
        <v>50943</v>
      </c>
      <c r="K8788" s="26">
        <v>687735</v>
      </c>
      <c r="L8788" s="22" t="s">
        <v>1336</v>
      </c>
      <c r="M8788" s="22"/>
      <c r="N8788">
        <f t="shared" si="515"/>
        <v>55408</v>
      </c>
      <c r="O8788" t="e">
        <f>+VLOOKUP(N8788,'Thanh toán '!O$8:P$8099,2,0)</f>
        <v>#N/A</v>
      </c>
      <c r="P8788" t="e">
        <f t="shared" si="516"/>
        <v>#N/A</v>
      </c>
      <c r="Q8788" s="30" t="e">
        <f t="shared" si="517"/>
        <v>#N/A</v>
      </c>
    </row>
    <row r="8789" spans="1:17" hidden="1" x14ac:dyDescent="0.3">
      <c r="A8789" s="21">
        <v>63642</v>
      </c>
      <c r="B8789" s="22" t="s">
        <v>9575</v>
      </c>
      <c r="C8789" s="22" t="s">
        <v>1333</v>
      </c>
      <c r="D8789" s="27" t="s">
        <v>9573</v>
      </c>
      <c r="E8789" s="24" t="s">
        <v>4612</v>
      </c>
      <c r="F8789" s="25" t="s">
        <v>4613</v>
      </c>
      <c r="G8789" s="22" t="s">
        <v>39</v>
      </c>
      <c r="H8789" s="26">
        <v>367155</v>
      </c>
      <c r="I8789" s="28"/>
      <c r="J8789" s="26">
        <v>29372</v>
      </c>
      <c r="K8789" s="26">
        <v>396527</v>
      </c>
      <c r="L8789" s="22" t="s">
        <v>1336</v>
      </c>
      <c r="M8789" s="22"/>
      <c r="N8789">
        <f t="shared" si="515"/>
        <v>55409</v>
      </c>
      <c r="O8789" t="e">
        <f>+VLOOKUP(N8789,'Thanh toán '!O$8:P$8099,2,0)</f>
        <v>#N/A</v>
      </c>
      <c r="P8789" t="e">
        <f t="shared" si="516"/>
        <v>#N/A</v>
      </c>
      <c r="Q8789" s="30" t="e">
        <f t="shared" si="517"/>
        <v>#N/A</v>
      </c>
    </row>
    <row r="8790" spans="1:17" hidden="1" x14ac:dyDescent="0.3">
      <c r="A8790" s="21">
        <v>63643</v>
      </c>
      <c r="B8790" s="22" t="s">
        <v>9576</v>
      </c>
      <c r="C8790" s="22" t="s">
        <v>1333</v>
      </c>
      <c r="D8790" s="27" t="s">
        <v>9573</v>
      </c>
      <c r="E8790" s="24" t="s">
        <v>4612</v>
      </c>
      <c r="F8790" s="25" t="s">
        <v>4613</v>
      </c>
      <c r="G8790" s="22" t="s">
        <v>39</v>
      </c>
      <c r="H8790" s="26">
        <v>768611</v>
      </c>
      <c r="I8790" s="28"/>
      <c r="J8790" s="26">
        <v>61489</v>
      </c>
      <c r="K8790" s="26">
        <v>830100</v>
      </c>
      <c r="L8790" s="22" t="s">
        <v>1336</v>
      </c>
      <c r="M8790" s="22"/>
      <c r="N8790">
        <f t="shared" si="515"/>
        <v>55410</v>
      </c>
      <c r="O8790" t="e">
        <f>+VLOOKUP(N8790,'Thanh toán '!O$8:P$8099,2,0)</f>
        <v>#N/A</v>
      </c>
      <c r="P8790" t="e">
        <f t="shared" si="516"/>
        <v>#N/A</v>
      </c>
      <c r="Q8790" s="30" t="e">
        <f t="shared" si="517"/>
        <v>#N/A</v>
      </c>
    </row>
    <row r="8791" spans="1:17" hidden="1" x14ac:dyDescent="0.3">
      <c r="A8791" s="21">
        <v>63644</v>
      </c>
      <c r="B8791" s="22" t="s">
        <v>9577</v>
      </c>
      <c r="C8791" s="22" t="s">
        <v>1333</v>
      </c>
      <c r="D8791" s="27" t="s">
        <v>9573</v>
      </c>
      <c r="E8791" s="24" t="s">
        <v>4612</v>
      </c>
      <c r="F8791" s="25" t="s">
        <v>4613</v>
      </c>
      <c r="G8791" s="22" t="s">
        <v>39</v>
      </c>
      <c r="H8791" s="26">
        <v>555478</v>
      </c>
      <c r="I8791" s="28"/>
      <c r="J8791" s="26">
        <v>44438</v>
      </c>
      <c r="K8791" s="26">
        <v>599916</v>
      </c>
      <c r="L8791" s="22" t="s">
        <v>1336</v>
      </c>
      <c r="M8791" s="22"/>
      <c r="N8791">
        <f t="shared" si="515"/>
        <v>55411</v>
      </c>
      <c r="O8791" t="e">
        <f>+VLOOKUP(N8791,'Thanh toán '!O$8:P$8099,2,0)</f>
        <v>#N/A</v>
      </c>
      <c r="P8791" t="e">
        <f t="shared" si="516"/>
        <v>#N/A</v>
      </c>
      <c r="Q8791" s="30" t="e">
        <f t="shared" si="517"/>
        <v>#N/A</v>
      </c>
    </row>
    <row r="8792" spans="1:17" hidden="1" x14ac:dyDescent="0.3">
      <c r="A8792" s="21">
        <v>63646</v>
      </c>
      <c r="B8792" s="22" t="s">
        <v>9578</v>
      </c>
      <c r="C8792" s="22" t="s">
        <v>1333</v>
      </c>
      <c r="D8792" s="27" t="s">
        <v>9573</v>
      </c>
      <c r="E8792" s="24" t="s">
        <v>4612</v>
      </c>
      <c r="F8792" s="25" t="s">
        <v>4613</v>
      </c>
      <c r="G8792" s="22" t="s">
        <v>39</v>
      </c>
      <c r="H8792" s="26">
        <v>1215293</v>
      </c>
      <c r="I8792" s="28"/>
      <c r="J8792" s="26">
        <v>97223</v>
      </c>
      <c r="K8792" s="26">
        <v>1312516</v>
      </c>
      <c r="L8792" s="22" t="s">
        <v>1336</v>
      </c>
      <c r="M8792" s="22"/>
      <c r="N8792">
        <f t="shared" si="515"/>
        <v>55413</v>
      </c>
      <c r="O8792" t="e">
        <f>+VLOOKUP(N8792,'Thanh toán '!O$8:P$8099,2,0)</f>
        <v>#N/A</v>
      </c>
      <c r="P8792" t="e">
        <f t="shared" si="516"/>
        <v>#N/A</v>
      </c>
      <c r="Q8792" s="30" t="e">
        <f t="shared" si="517"/>
        <v>#N/A</v>
      </c>
    </row>
    <row r="8793" spans="1:17" hidden="1" x14ac:dyDescent="0.3">
      <c r="A8793" s="21">
        <v>63648</v>
      </c>
      <c r="B8793" s="22" t="s">
        <v>9579</v>
      </c>
      <c r="C8793" s="22" t="s">
        <v>1333</v>
      </c>
      <c r="D8793" s="27" t="s">
        <v>9573</v>
      </c>
      <c r="E8793" s="24" t="s">
        <v>164</v>
      </c>
      <c r="F8793" s="25" t="s">
        <v>4723</v>
      </c>
      <c r="G8793" s="22" t="s">
        <v>165</v>
      </c>
      <c r="H8793" s="26">
        <v>3599451</v>
      </c>
      <c r="I8793" s="28"/>
      <c r="J8793" s="26">
        <v>287956</v>
      </c>
      <c r="K8793" s="26">
        <v>3887407</v>
      </c>
      <c r="L8793" s="22" t="s">
        <v>1336</v>
      </c>
      <c r="M8793" s="22"/>
      <c r="N8793">
        <f t="shared" si="515"/>
        <v>55415</v>
      </c>
      <c r="O8793" t="e">
        <f>+VLOOKUP(N8793,'Thanh toán '!O$8:P$8099,2,0)</f>
        <v>#N/A</v>
      </c>
      <c r="P8793" t="e">
        <f t="shared" si="516"/>
        <v>#N/A</v>
      </c>
      <c r="Q8793" s="30" t="e">
        <f t="shared" si="517"/>
        <v>#N/A</v>
      </c>
    </row>
    <row r="8794" spans="1:17" hidden="1" x14ac:dyDescent="0.3">
      <c r="A8794" s="21">
        <v>63649</v>
      </c>
      <c r="B8794" s="22" t="s">
        <v>9580</v>
      </c>
      <c r="C8794" s="22" t="s">
        <v>1333</v>
      </c>
      <c r="D8794" s="27" t="s">
        <v>9573</v>
      </c>
      <c r="E8794" s="24" t="s">
        <v>4612</v>
      </c>
      <c r="F8794" s="25" t="s">
        <v>4613</v>
      </c>
      <c r="G8794" s="22" t="s">
        <v>39</v>
      </c>
      <c r="H8794" s="26">
        <v>734310</v>
      </c>
      <c r="I8794" s="28"/>
      <c r="J8794" s="26">
        <v>58745</v>
      </c>
      <c r="K8794" s="26">
        <v>793055</v>
      </c>
      <c r="L8794" s="22" t="s">
        <v>1336</v>
      </c>
      <c r="M8794" s="22"/>
      <c r="N8794">
        <f t="shared" si="515"/>
        <v>55416</v>
      </c>
      <c r="O8794" t="e">
        <f>+VLOOKUP(N8794,'Thanh toán '!O$8:P$8099,2,0)</f>
        <v>#N/A</v>
      </c>
      <c r="P8794" t="e">
        <f t="shared" si="516"/>
        <v>#N/A</v>
      </c>
      <c r="Q8794" s="30" t="e">
        <f t="shared" si="517"/>
        <v>#N/A</v>
      </c>
    </row>
    <row r="8795" spans="1:17" hidden="1" x14ac:dyDescent="0.3">
      <c r="A8795" s="21">
        <v>63651</v>
      </c>
      <c r="B8795" s="22" t="s">
        <v>9581</v>
      </c>
      <c r="C8795" s="22" t="s">
        <v>1333</v>
      </c>
      <c r="D8795" s="27" t="s">
        <v>9573</v>
      </c>
      <c r="E8795" s="24" t="s">
        <v>4612</v>
      </c>
      <c r="F8795" s="25" t="s">
        <v>4613</v>
      </c>
      <c r="G8795" s="22" t="s">
        <v>39</v>
      </c>
      <c r="H8795" s="26">
        <v>1293695</v>
      </c>
      <c r="I8795" s="28"/>
      <c r="J8795" s="26">
        <v>103496</v>
      </c>
      <c r="K8795" s="26">
        <v>1397191</v>
      </c>
      <c r="L8795" s="22" t="s">
        <v>1336</v>
      </c>
      <c r="M8795" s="22"/>
      <c r="N8795">
        <f t="shared" si="515"/>
        <v>55418</v>
      </c>
      <c r="O8795" t="e">
        <f>+VLOOKUP(N8795,'Thanh toán '!O$8:P$8099,2,0)</f>
        <v>#N/A</v>
      </c>
      <c r="P8795" t="e">
        <f t="shared" si="516"/>
        <v>#N/A</v>
      </c>
      <c r="Q8795" s="30" t="e">
        <f t="shared" si="517"/>
        <v>#N/A</v>
      </c>
    </row>
    <row r="8796" spans="1:17" hidden="1" x14ac:dyDescent="0.3">
      <c r="A8796" s="21">
        <v>63653</v>
      </c>
      <c r="B8796" s="22" t="s">
        <v>9582</v>
      </c>
      <c r="C8796" s="22" t="s">
        <v>1333</v>
      </c>
      <c r="D8796" s="27" t="s">
        <v>9573</v>
      </c>
      <c r="E8796" s="24" t="s">
        <v>4612</v>
      </c>
      <c r="F8796" s="25" t="s">
        <v>4613</v>
      </c>
      <c r="G8796" s="22" t="s">
        <v>39</v>
      </c>
      <c r="H8796" s="26">
        <v>443043</v>
      </c>
      <c r="I8796" s="28"/>
      <c r="J8796" s="26">
        <v>35443</v>
      </c>
      <c r="K8796" s="26">
        <v>478486</v>
      </c>
      <c r="L8796" s="22" t="s">
        <v>1336</v>
      </c>
      <c r="M8796" s="22"/>
      <c r="N8796">
        <f t="shared" si="515"/>
        <v>55420</v>
      </c>
      <c r="O8796" t="e">
        <f>+VLOOKUP(N8796,'Thanh toán '!O$8:P$8099,2,0)</f>
        <v>#N/A</v>
      </c>
      <c r="P8796" t="e">
        <f t="shared" si="516"/>
        <v>#N/A</v>
      </c>
      <c r="Q8796" s="30" t="e">
        <f t="shared" si="517"/>
        <v>#N/A</v>
      </c>
    </row>
    <row r="8797" spans="1:17" hidden="1" x14ac:dyDescent="0.3">
      <c r="A8797" s="21">
        <v>63655</v>
      </c>
      <c r="B8797" s="22" t="s">
        <v>9583</v>
      </c>
      <c r="C8797" s="22" t="s">
        <v>1333</v>
      </c>
      <c r="D8797" s="27" t="s">
        <v>9573</v>
      </c>
      <c r="E8797" s="24" t="s">
        <v>4612</v>
      </c>
      <c r="F8797" s="25" t="s">
        <v>4613</v>
      </c>
      <c r="G8797" s="22" t="s">
        <v>39</v>
      </c>
      <c r="H8797" s="26">
        <v>778040</v>
      </c>
      <c r="I8797" s="28"/>
      <c r="J8797" s="26">
        <v>62243</v>
      </c>
      <c r="K8797" s="26">
        <v>840283</v>
      </c>
      <c r="L8797" s="22" t="s">
        <v>1336</v>
      </c>
      <c r="M8797" s="22"/>
      <c r="N8797">
        <f t="shared" si="515"/>
        <v>55422</v>
      </c>
      <c r="O8797" t="e">
        <f>+VLOOKUP(N8797,'Thanh toán '!O$8:P$8099,2,0)</f>
        <v>#N/A</v>
      </c>
      <c r="P8797" t="e">
        <f t="shared" si="516"/>
        <v>#N/A</v>
      </c>
      <c r="Q8797" s="30" t="e">
        <f t="shared" si="517"/>
        <v>#N/A</v>
      </c>
    </row>
    <row r="8798" spans="1:17" hidden="1" x14ac:dyDescent="0.3">
      <c r="A8798" s="21">
        <v>63658</v>
      </c>
      <c r="B8798" s="22" t="s">
        <v>9584</v>
      </c>
      <c r="C8798" s="22" t="s">
        <v>1333</v>
      </c>
      <c r="D8798" s="27" t="s">
        <v>9573</v>
      </c>
      <c r="E8798" s="24" t="s">
        <v>4612</v>
      </c>
      <c r="F8798" s="25" t="s">
        <v>4613</v>
      </c>
      <c r="G8798" s="22" t="s">
        <v>39</v>
      </c>
      <c r="H8798" s="26">
        <v>713991</v>
      </c>
      <c r="I8798" s="28"/>
      <c r="J8798" s="26">
        <v>57119</v>
      </c>
      <c r="K8798" s="26">
        <v>771110</v>
      </c>
      <c r="L8798" s="22" t="s">
        <v>1336</v>
      </c>
      <c r="M8798" s="22"/>
      <c r="N8798">
        <f t="shared" si="515"/>
        <v>55425</v>
      </c>
      <c r="O8798" t="e">
        <f>+VLOOKUP(N8798,'Thanh toán '!O$8:P$8099,2,0)</f>
        <v>#N/A</v>
      </c>
      <c r="P8798" t="e">
        <f t="shared" si="516"/>
        <v>#N/A</v>
      </c>
      <c r="Q8798" s="30" t="e">
        <f t="shared" si="517"/>
        <v>#N/A</v>
      </c>
    </row>
    <row r="8799" spans="1:17" hidden="1" x14ac:dyDescent="0.3">
      <c r="A8799" s="21">
        <v>63659</v>
      </c>
      <c r="B8799" s="22" t="s">
        <v>9585</v>
      </c>
      <c r="C8799" s="22" t="s">
        <v>1333</v>
      </c>
      <c r="D8799" s="27" t="s">
        <v>9573</v>
      </c>
      <c r="E8799" s="24" t="s">
        <v>4612</v>
      </c>
      <c r="F8799" s="25" t="s">
        <v>4613</v>
      </c>
      <c r="G8799" s="22" t="s">
        <v>39</v>
      </c>
      <c r="H8799" s="26">
        <v>1346500</v>
      </c>
      <c r="I8799" s="28"/>
      <c r="J8799" s="26">
        <v>107720</v>
      </c>
      <c r="K8799" s="26">
        <v>1454220</v>
      </c>
      <c r="L8799" s="22" t="s">
        <v>1336</v>
      </c>
      <c r="M8799" s="22"/>
      <c r="N8799">
        <f t="shared" si="515"/>
        <v>55426</v>
      </c>
      <c r="O8799" t="e">
        <f>+VLOOKUP(N8799,'Thanh toán '!O$8:P$8099,2,0)</f>
        <v>#N/A</v>
      </c>
      <c r="P8799" t="e">
        <f t="shared" si="516"/>
        <v>#N/A</v>
      </c>
      <c r="Q8799" s="30" t="e">
        <f t="shared" si="517"/>
        <v>#N/A</v>
      </c>
    </row>
    <row r="8800" spans="1:17" hidden="1" x14ac:dyDescent="0.3">
      <c r="A8800" s="21">
        <v>63661</v>
      </c>
      <c r="B8800" s="22" t="s">
        <v>9586</v>
      </c>
      <c r="C8800" s="22" t="s">
        <v>1333</v>
      </c>
      <c r="D8800" s="27" t="s">
        <v>9573</v>
      </c>
      <c r="E8800" s="24" t="s">
        <v>4612</v>
      </c>
      <c r="F8800" s="25" t="s">
        <v>4613</v>
      </c>
      <c r="G8800" s="22" t="s">
        <v>39</v>
      </c>
      <c r="H8800" s="26">
        <v>424055</v>
      </c>
      <c r="I8800" s="28"/>
      <c r="J8800" s="26">
        <v>33924</v>
      </c>
      <c r="K8800" s="26">
        <v>457979</v>
      </c>
      <c r="L8800" s="22" t="s">
        <v>1336</v>
      </c>
      <c r="M8800" s="22"/>
      <c r="N8800">
        <f t="shared" si="515"/>
        <v>55428</v>
      </c>
      <c r="O8800" t="e">
        <f>+VLOOKUP(N8800,'Thanh toán '!O$8:P$8099,2,0)</f>
        <v>#N/A</v>
      </c>
      <c r="P8800" t="e">
        <f t="shared" si="516"/>
        <v>#N/A</v>
      </c>
      <c r="Q8800" s="30" t="e">
        <f t="shared" si="517"/>
        <v>#N/A</v>
      </c>
    </row>
    <row r="8801" spans="1:17" hidden="1" x14ac:dyDescent="0.3">
      <c r="A8801" s="21">
        <v>63662</v>
      </c>
      <c r="B8801" s="22" t="s">
        <v>9587</v>
      </c>
      <c r="C8801" s="22" t="s">
        <v>1333</v>
      </c>
      <c r="D8801" s="27" t="s">
        <v>9573</v>
      </c>
      <c r="E8801" s="24" t="s">
        <v>4612</v>
      </c>
      <c r="F8801" s="25" t="s">
        <v>4613</v>
      </c>
      <c r="G8801" s="22" t="s">
        <v>39</v>
      </c>
      <c r="H8801" s="26">
        <v>956746</v>
      </c>
      <c r="I8801" s="28"/>
      <c r="J8801" s="26">
        <v>76540</v>
      </c>
      <c r="K8801" s="26">
        <v>1033286</v>
      </c>
      <c r="L8801" s="22" t="s">
        <v>1336</v>
      </c>
      <c r="M8801" s="22"/>
      <c r="N8801">
        <f t="shared" si="515"/>
        <v>55429</v>
      </c>
      <c r="O8801" t="e">
        <f>+VLOOKUP(N8801,'Thanh toán '!O$8:P$8099,2,0)</f>
        <v>#N/A</v>
      </c>
      <c r="P8801" t="e">
        <f t="shared" si="516"/>
        <v>#N/A</v>
      </c>
      <c r="Q8801" s="30" t="e">
        <f t="shared" si="517"/>
        <v>#N/A</v>
      </c>
    </row>
    <row r="8802" spans="1:17" hidden="1" x14ac:dyDescent="0.3">
      <c r="A8802" s="21">
        <v>63663</v>
      </c>
      <c r="B8802" s="22" t="s">
        <v>9588</v>
      </c>
      <c r="C8802" s="22" t="s">
        <v>1333</v>
      </c>
      <c r="D8802" s="27" t="s">
        <v>9573</v>
      </c>
      <c r="E8802" s="24" t="s">
        <v>4612</v>
      </c>
      <c r="F8802" s="25" t="s">
        <v>4613</v>
      </c>
      <c r="G8802" s="22" t="s">
        <v>39</v>
      </c>
      <c r="H8802" s="26">
        <v>794341</v>
      </c>
      <c r="I8802" s="28"/>
      <c r="J8802" s="26">
        <v>63547</v>
      </c>
      <c r="K8802" s="26">
        <v>857888</v>
      </c>
      <c r="L8802" s="22" t="s">
        <v>1336</v>
      </c>
      <c r="M8802" s="22"/>
      <c r="N8802">
        <f t="shared" si="515"/>
        <v>55430</v>
      </c>
      <c r="O8802" t="e">
        <f>+VLOOKUP(N8802,'Thanh toán '!O$8:P$8099,2,0)</f>
        <v>#N/A</v>
      </c>
      <c r="P8802" t="e">
        <f t="shared" si="516"/>
        <v>#N/A</v>
      </c>
      <c r="Q8802" s="30" t="e">
        <f t="shared" si="517"/>
        <v>#N/A</v>
      </c>
    </row>
    <row r="8803" spans="1:17" hidden="1" x14ac:dyDescent="0.3">
      <c r="A8803" s="21">
        <v>63664</v>
      </c>
      <c r="B8803" s="22" t="s">
        <v>9589</v>
      </c>
      <c r="C8803" s="22" t="s">
        <v>1333</v>
      </c>
      <c r="D8803" s="27" t="s">
        <v>9573</v>
      </c>
      <c r="E8803" s="24" t="s">
        <v>4612</v>
      </c>
      <c r="F8803" s="25" t="s">
        <v>4613</v>
      </c>
      <c r="G8803" s="22" t="s">
        <v>39</v>
      </c>
      <c r="H8803" s="26">
        <v>200728</v>
      </c>
      <c r="I8803" s="28"/>
      <c r="J8803" s="26">
        <v>16058</v>
      </c>
      <c r="K8803" s="26">
        <v>216786</v>
      </c>
      <c r="L8803" s="22" t="s">
        <v>1336</v>
      </c>
      <c r="M8803" s="22"/>
      <c r="N8803">
        <f t="shared" si="515"/>
        <v>55431</v>
      </c>
      <c r="O8803" t="e">
        <f>+VLOOKUP(N8803,'Thanh toán '!O$8:P$8099,2,0)</f>
        <v>#N/A</v>
      </c>
      <c r="P8803" t="e">
        <f t="shared" si="516"/>
        <v>#N/A</v>
      </c>
      <c r="Q8803" s="30" t="e">
        <f t="shared" si="517"/>
        <v>#N/A</v>
      </c>
    </row>
    <row r="8804" spans="1:17" hidden="1" x14ac:dyDescent="0.3">
      <c r="A8804" s="21">
        <v>63665</v>
      </c>
      <c r="B8804" s="22" t="s">
        <v>9590</v>
      </c>
      <c r="C8804" s="22" t="s">
        <v>1333</v>
      </c>
      <c r="D8804" s="27" t="s">
        <v>9573</v>
      </c>
      <c r="E8804" s="24" t="s">
        <v>4612</v>
      </c>
      <c r="F8804" s="25" t="s">
        <v>4613</v>
      </c>
      <c r="G8804" s="22" t="s">
        <v>39</v>
      </c>
      <c r="H8804" s="26">
        <v>1603113</v>
      </c>
      <c r="I8804" s="28"/>
      <c r="J8804" s="26">
        <v>128249</v>
      </c>
      <c r="K8804" s="26">
        <v>1731362</v>
      </c>
      <c r="L8804" s="22" t="s">
        <v>1336</v>
      </c>
      <c r="M8804" s="22"/>
      <c r="N8804">
        <f t="shared" si="515"/>
        <v>55432</v>
      </c>
      <c r="O8804" t="e">
        <f>+VLOOKUP(N8804,'Thanh toán '!O$8:P$8099,2,0)</f>
        <v>#N/A</v>
      </c>
      <c r="P8804" t="e">
        <f t="shared" si="516"/>
        <v>#N/A</v>
      </c>
      <c r="Q8804" s="30" t="e">
        <f t="shared" si="517"/>
        <v>#N/A</v>
      </c>
    </row>
    <row r="8805" spans="1:17" hidden="1" x14ac:dyDescent="0.3">
      <c r="A8805" s="21">
        <v>63666</v>
      </c>
      <c r="B8805" s="22" t="s">
        <v>9591</v>
      </c>
      <c r="C8805" s="22" t="s">
        <v>1333</v>
      </c>
      <c r="D8805" s="27" t="s">
        <v>9573</v>
      </c>
      <c r="E8805" s="24" t="s">
        <v>4612</v>
      </c>
      <c r="F8805" s="25" t="s">
        <v>4613</v>
      </c>
      <c r="G8805" s="22" t="s">
        <v>39</v>
      </c>
      <c r="H8805" s="26">
        <v>453611</v>
      </c>
      <c r="I8805" s="28"/>
      <c r="J8805" s="26">
        <v>36289</v>
      </c>
      <c r="K8805" s="26">
        <v>489900</v>
      </c>
      <c r="L8805" s="22" t="s">
        <v>1336</v>
      </c>
      <c r="M8805" s="22"/>
      <c r="N8805">
        <f t="shared" si="515"/>
        <v>55433</v>
      </c>
      <c r="O8805" t="e">
        <f>+VLOOKUP(N8805,'Thanh toán '!O$8:P$8099,2,0)</f>
        <v>#N/A</v>
      </c>
      <c r="P8805" t="e">
        <f t="shared" si="516"/>
        <v>#N/A</v>
      </c>
      <c r="Q8805" s="30" t="e">
        <f t="shared" si="517"/>
        <v>#N/A</v>
      </c>
    </row>
    <row r="8806" spans="1:17" hidden="1" x14ac:dyDescent="0.3">
      <c r="A8806" s="21">
        <v>63668</v>
      </c>
      <c r="B8806" s="22" t="s">
        <v>9592</v>
      </c>
      <c r="C8806" s="22" t="s">
        <v>1333</v>
      </c>
      <c r="D8806" s="27" t="s">
        <v>9573</v>
      </c>
      <c r="E8806" s="24" t="s">
        <v>4612</v>
      </c>
      <c r="F8806" s="25" t="s">
        <v>4613</v>
      </c>
      <c r="G8806" s="22" t="s">
        <v>39</v>
      </c>
      <c r="H8806" s="26">
        <v>756018</v>
      </c>
      <c r="I8806" s="28"/>
      <c r="J8806" s="26">
        <v>60481</v>
      </c>
      <c r="K8806" s="26">
        <v>816499</v>
      </c>
      <c r="L8806" s="22" t="s">
        <v>1336</v>
      </c>
      <c r="M8806" s="22"/>
      <c r="N8806">
        <f t="shared" si="515"/>
        <v>55435</v>
      </c>
      <c r="O8806" t="e">
        <f>+VLOOKUP(N8806,'Thanh toán '!O$8:P$8099,2,0)</f>
        <v>#N/A</v>
      </c>
      <c r="P8806" t="e">
        <f t="shared" si="516"/>
        <v>#N/A</v>
      </c>
      <c r="Q8806" s="30" t="e">
        <f t="shared" si="517"/>
        <v>#N/A</v>
      </c>
    </row>
    <row r="8807" spans="1:17" hidden="1" x14ac:dyDescent="0.3">
      <c r="A8807" s="21">
        <v>63669</v>
      </c>
      <c r="B8807" s="22" t="s">
        <v>9593</v>
      </c>
      <c r="C8807" s="22" t="s">
        <v>1333</v>
      </c>
      <c r="D8807" s="27" t="s">
        <v>9573</v>
      </c>
      <c r="E8807" s="24" t="s">
        <v>4612</v>
      </c>
      <c r="F8807" s="25" t="s">
        <v>4613</v>
      </c>
      <c r="G8807" s="22" t="s">
        <v>39</v>
      </c>
      <c r="H8807" s="26">
        <v>865200</v>
      </c>
      <c r="I8807" s="28"/>
      <c r="J8807" s="26">
        <v>69216</v>
      </c>
      <c r="K8807" s="26">
        <v>934416</v>
      </c>
      <c r="L8807" s="22" t="s">
        <v>1336</v>
      </c>
      <c r="M8807" s="22"/>
      <c r="N8807">
        <f t="shared" si="515"/>
        <v>55436</v>
      </c>
      <c r="O8807" t="e">
        <f>+VLOOKUP(N8807,'Thanh toán '!O$8:P$8099,2,0)</f>
        <v>#N/A</v>
      </c>
      <c r="P8807" t="e">
        <f t="shared" si="516"/>
        <v>#N/A</v>
      </c>
      <c r="Q8807" s="30" t="e">
        <f t="shared" si="517"/>
        <v>#N/A</v>
      </c>
    </row>
    <row r="8808" spans="1:17" hidden="1" x14ac:dyDescent="0.3">
      <c r="A8808" s="21">
        <v>63670</v>
      </c>
      <c r="B8808" s="22" t="s">
        <v>9594</v>
      </c>
      <c r="C8808" s="22" t="s">
        <v>1333</v>
      </c>
      <c r="D8808" s="27" t="s">
        <v>9573</v>
      </c>
      <c r="E8808" s="24" t="s">
        <v>206</v>
      </c>
      <c r="F8808" s="25" t="s">
        <v>4739</v>
      </c>
      <c r="G8808" s="22" t="s">
        <v>207</v>
      </c>
      <c r="H8808" s="26">
        <v>2018066</v>
      </c>
      <c r="I8808" s="28"/>
      <c r="J8808" s="26">
        <v>161445</v>
      </c>
      <c r="K8808" s="26">
        <v>2179511</v>
      </c>
      <c r="L8808" s="22" t="s">
        <v>1336</v>
      </c>
      <c r="M8808" s="22"/>
      <c r="N8808">
        <f t="shared" si="515"/>
        <v>55437</v>
      </c>
      <c r="O8808" t="e">
        <f>+VLOOKUP(N8808,'Thanh toán '!O$8:P$8099,2,0)</f>
        <v>#N/A</v>
      </c>
      <c r="P8808" t="e">
        <f t="shared" si="516"/>
        <v>#N/A</v>
      </c>
      <c r="Q8808" s="30" t="e">
        <f t="shared" si="517"/>
        <v>#N/A</v>
      </c>
    </row>
    <row r="8809" spans="1:17" hidden="1" x14ac:dyDescent="0.3">
      <c r="A8809" s="21">
        <v>63672</v>
      </c>
      <c r="B8809" s="22" t="s">
        <v>9595</v>
      </c>
      <c r="C8809" s="22" t="s">
        <v>1333</v>
      </c>
      <c r="D8809" s="27" t="s">
        <v>9573</v>
      </c>
      <c r="E8809" s="24" t="s">
        <v>4612</v>
      </c>
      <c r="F8809" s="25" t="s">
        <v>4613</v>
      </c>
      <c r="G8809" s="22" t="s">
        <v>39</v>
      </c>
      <c r="H8809" s="26">
        <v>240874</v>
      </c>
      <c r="I8809" s="28"/>
      <c r="J8809" s="26">
        <v>19270</v>
      </c>
      <c r="K8809" s="26">
        <v>260144</v>
      </c>
      <c r="L8809" s="22" t="s">
        <v>1336</v>
      </c>
      <c r="M8809" s="22"/>
      <c r="N8809">
        <f t="shared" si="515"/>
        <v>55439</v>
      </c>
      <c r="O8809" t="e">
        <f>+VLOOKUP(N8809,'Thanh toán '!O$8:P$8099,2,0)</f>
        <v>#N/A</v>
      </c>
      <c r="P8809" t="e">
        <f t="shared" si="516"/>
        <v>#N/A</v>
      </c>
      <c r="Q8809" s="30" t="e">
        <f t="shared" si="517"/>
        <v>#N/A</v>
      </c>
    </row>
    <row r="8810" spans="1:17" hidden="1" x14ac:dyDescent="0.3">
      <c r="A8810" s="21">
        <v>63673</v>
      </c>
      <c r="B8810" s="22" t="s">
        <v>9596</v>
      </c>
      <c r="C8810" s="22" t="s">
        <v>1333</v>
      </c>
      <c r="D8810" s="27" t="s">
        <v>9573</v>
      </c>
      <c r="E8810" s="24" t="s">
        <v>4612</v>
      </c>
      <c r="F8810" s="25" t="s">
        <v>4613</v>
      </c>
      <c r="G8810" s="22" t="s">
        <v>39</v>
      </c>
      <c r="H8810" s="26">
        <v>2006786</v>
      </c>
      <c r="I8810" s="28"/>
      <c r="J8810" s="26">
        <v>160543</v>
      </c>
      <c r="K8810" s="26">
        <v>2167329</v>
      </c>
      <c r="L8810" s="22" t="s">
        <v>1336</v>
      </c>
      <c r="M8810" s="22"/>
      <c r="N8810">
        <f t="shared" si="515"/>
        <v>55440</v>
      </c>
      <c r="O8810" t="e">
        <f>+VLOOKUP(N8810,'Thanh toán '!O$8:P$8099,2,0)</f>
        <v>#N/A</v>
      </c>
      <c r="P8810" t="e">
        <f t="shared" si="516"/>
        <v>#N/A</v>
      </c>
      <c r="Q8810" s="30" t="e">
        <f t="shared" si="517"/>
        <v>#N/A</v>
      </c>
    </row>
    <row r="8811" spans="1:17" hidden="1" x14ac:dyDescent="0.3">
      <c r="A8811" s="21">
        <v>63674</v>
      </c>
      <c r="B8811" s="22" t="s">
        <v>9597</v>
      </c>
      <c r="C8811" s="22" t="s">
        <v>1333</v>
      </c>
      <c r="D8811" s="27" t="s">
        <v>9573</v>
      </c>
      <c r="E8811" s="24" t="s">
        <v>4612</v>
      </c>
      <c r="F8811" s="25" t="s">
        <v>4613</v>
      </c>
      <c r="G8811" s="22" t="s">
        <v>39</v>
      </c>
      <c r="H8811" s="26">
        <v>3016248</v>
      </c>
      <c r="I8811" s="28"/>
      <c r="J8811" s="26">
        <v>241300</v>
      </c>
      <c r="K8811" s="26">
        <v>3257548</v>
      </c>
      <c r="L8811" s="22" t="s">
        <v>1336</v>
      </c>
      <c r="M8811" s="22"/>
      <c r="N8811">
        <f t="shared" si="515"/>
        <v>55441</v>
      </c>
      <c r="O8811" t="e">
        <f>+VLOOKUP(N8811,'Thanh toán '!O$8:P$8099,2,0)</f>
        <v>#N/A</v>
      </c>
      <c r="P8811" t="e">
        <f t="shared" si="516"/>
        <v>#N/A</v>
      </c>
      <c r="Q8811" s="30" t="e">
        <f t="shared" si="517"/>
        <v>#N/A</v>
      </c>
    </row>
    <row r="8812" spans="1:17" ht="26.3" hidden="1" x14ac:dyDescent="0.3">
      <c r="A8812" s="21">
        <v>63675</v>
      </c>
      <c r="B8812" s="22" t="s">
        <v>9598</v>
      </c>
      <c r="C8812" s="22" t="s">
        <v>1333</v>
      </c>
      <c r="D8812" s="27" t="s">
        <v>9573</v>
      </c>
      <c r="E8812" s="24" t="s">
        <v>4933</v>
      </c>
      <c r="F8812" s="25" t="s">
        <v>4934</v>
      </c>
      <c r="G8812" s="22" t="s">
        <v>342</v>
      </c>
      <c r="H8812" s="26">
        <v>1715523</v>
      </c>
      <c r="I8812" s="28"/>
      <c r="J8812" s="26">
        <v>137242</v>
      </c>
      <c r="K8812" s="26">
        <v>1852765</v>
      </c>
      <c r="L8812" s="22" t="s">
        <v>1336</v>
      </c>
      <c r="M8812" s="22"/>
      <c r="N8812">
        <f t="shared" si="515"/>
        <v>55442</v>
      </c>
      <c r="O8812" t="e">
        <f>+VLOOKUP(N8812,'Thanh toán '!O$8:P$8099,2,0)</f>
        <v>#N/A</v>
      </c>
      <c r="P8812" t="e">
        <f t="shared" si="516"/>
        <v>#N/A</v>
      </c>
      <c r="Q8812" s="30" t="e">
        <f t="shared" si="517"/>
        <v>#N/A</v>
      </c>
    </row>
    <row r="8813" spans="1:17" hidden="1" x14ac:dyDescent="0.3">
      <c r="A8813" s="21">
        <v>63676</v>
      </c>
      <c r="B8813" s="22" t="s">
        <v>9599</v>
      </c>
      <c r="C8813" s="22" t="s">
        <v>1333</v>
      </c>
      <c r="D8813" s="27" t="s">
        <v>9573</v>
      </c>
      <c r="E8813" s="24" t="s">
        <v>4612</v>
      </c>
      <c r="F8813" s="25" t="s">
        <v>4613</v>
      </c>
      <c r="G8813" s="22" t="s">
        <v>39</v>
      </c>
      <c r="H8813" s="26">
        <v>903576</v>
      </c>
      <c r="I8813" s="28"/>
      <c r="J8813" s="26">
        <v>72286</v>
      </c>
      <c r="K8813" s="26">
        <v>975862</v>
      </c>
      <c r="L8813" s="22" t="s">
        <v>1336</v>
      </c>
      <c r="M8813" s="22"/>
      <c r="N8813">
        <f t="shared" si="515"/>
        <v>55443</v>
      </c>
      <c r="O8813" t="e">
        <f>+VLOOKUP(N8813,'Thanh toán '!O$8:P$8099,2,0)</f>
        <v>#N/A</v>
      </c>
      <c r="P8813" t="e">
        <f t="shared" si="516"/>
        <v>#N/A</v>
      </c>
      <c r="Q8813" s="30" t="e">
        <f t="shared" si="517"/>
        <v>#N/A</v>
      </c>
    </row>
    <row r="8814" spans="1:17" hidden="1" x14ac:dyDescent="0.3">
      <c r="A8814" s="21">
        <v>63677</v>
      </c>
      <c r="B8814" s="22" t="s">
        <v>9600</v>
      </c>
      <c r="C8814" s="22" t="s">
        <v>1333</v>
      </c>
      <c r="D8814" s="27" t="s">
        <v>9573</v>
      </c>
      <c r="E8814" s="24" t="s">
        <v>4612</v>
      </c>
      <c r="F8814" s="25" t="s">
        <v>4613</v>
      </c>
      <c r="G8814" s="22" t="s">
        <v>39</v>
      </c>
      <c r="H8814" s="26">
        <v>886641</v>
      </c>
      <c r="I8814" s="28"/>
      <c r="J8814" s="26">
        <v>70931</v>
      </c>
      <c r="K8814" s="26">
        <v>957572</v>
      </c>
      <c r="L8814" s="22" t="s">
        <v>1336</v>
      </c>
      <c r="M8814" s="22"/>
      <c r="N8814">
        <f t="shared" si="515"/>
        <v>55444</v>
      </c>
      <c r="O8814" t="e">
        <f>+VLOOKUP(N8814,'Thanh toán '!O$8:P$8099,2,0)</f>
        <v>#N/A</v>
      </c>
      <c r="P8814" t="e">
        <f t="shared" si="516"/>
        <v>#N/A</v>
      </c>
      <c r="Q8814" s="30" t="e">
        <f t="shared" si="517"/>
        <v>#N/A</v>
      </c>
    </row>
    <row r="8815" spans="1:17" hidden="1" x14ac:dyDescent="0.3">
      <c r="A8815" s="21">
        <v>63679</v>
      </c>
      <c r="B8815" s="22" t="s">
        <v>9601</v>
      </c>
      <c r="C8815" s="22" t="s">
        <v>1333</v>
      </c>
      <c r="D8815" s="27" t="s">
        <v>9573</v>
      </c>
      <c r="E8815" s="24" t="s">
        <v>4612</v>
      </c>
      <c r="F8815" s="25" t="s">
        <v>4613</v>
      </c>
      <c r="G8815" s="22" t="s">
        <v>39</v>
      </c>
      <c r="H8815" s="26">
        <v>865200</v>
      </c>
      <c r="I8815" s="28"/>
      <c r="J8815" s="26">
        <v>69216</v>
      </c>
      <c r="K8815" s="26">
        <v>934416</v>
      </c>
      <c r="L8815" s="22" t="s">
        <v>1336</v>
      </c>
      <c r="M8815" s="22"/>
      <c r="N8815">
        <f t="shared" si="515"/>
        <v>55446</v>
      </c>
      <c r="O8815" t="e">
        <f>+VLOOKUP(N8815,'Thanh toán '!O$8:P$8099,2,0)</f>
        <v>#N/A</v>
      </c>
      <c r="P8815" t="e">
        <f t="shared" si="516"/>
        <v>#N/A</v>
      </c>
      <c r="Q8815" s="30" t="e">
        <f t="shared" si="517"/>
        <v>#N/A</v>
      </c>
    </row>
    <row r="8816" spans="1:17" hidden="1" x14ac:dyDescent="0.3">
      <c r="A8816" s="21">
        <v>63680</v>
      </c>
      <c r="B8816" s="22" t="s">
        <v>9602</v>
      </c>
      <c r="C8816" s="22" t="s">
        <v>1333</v>
      </c>
      <c r="D8816" s="27" t="s">
        <v>9573</v>
      </c>
      <c r="E8816" s="24" t="s">
        <v>4612</v>
      </c>
      <c r="F8816" s="25" t="s">
        <v>4613</v>
      </c>
      <c r="G8816" s="22" t="s">
        <v>39</v>
      </c>
      <c r="H8816" s="26">
        <v>920576</v>
      </c>
      <c r="I8816" s="28"/>
      <c r="J8816" s="26">
        <v>73646</v>
      </c>
      <c r="K8816" s="26">
        <v>994222</v>
      </c>
      <c r="L8816" s="22" t="s">
        <v>1336</v>
      </c>
      <c r="M8816" s="22"/>
      <c r="N8816">
        <f t="shared" si="515"/>
        <v>55447</v>
      </c>
      <c r="O8816" t="e">
        <f>+VLOOKUP(N8816,'Thanh toán '!O$8:P$8099,2,0)</f>
        <v>#N/A</v>
      </c>
      <c r="P8816" t="e">
        <f t="shared" si="516"/>
        <v>#N/A</v>
      </c>
      <c r="Q8816" s="30" t="e">
        <f t="shared" si="517"/>
        <v>#N/A</v>
      </c>
    </row>
    <row r="8817" spans="1:17" hidden="1" x14ac:dyDescent="0.3">
      <c r="A8817" s="21">
        <v>63681</v>
      </c>
      <c r="B8817" s="22" t="s">
        <v>9603</v>
      </c>
      <c r="C8817" s="22" t="s">
        <v>1333</v>
      </c>
      <c r="D8817" s="27" t="s">
        <v>9573</v>
      </c>
      <c r="E8817" s="24" t="s">
        <v>4612</v>
      </c>
      <c r="F8817" s="25" t="s">
        <v>4613</v>
      </c>
      <c r="G8817" s="22" t="s">
        <v>39</v>
      </c>
      <c r="H8817" s="26">
        <v>504346</v>
      </c>
      <c r="I8817" s="28"/>
      <c r="J8817" s="26">
        <v>40348</v>
      </c>
      <c r="K8817" s="26">
        <v>544694</v>
      </c>
      <c r="L8817" s="22" t="s">
        <v>1336</v>
      </c>
      <c r="M8817" s="22"/>
      <c r="N8817">
        <f t="shared" si="515"/>
        <v>55448</v>
      </c>
      <c r="O8817" t="e">
        <f>+VLOOKUP(N8817,'Thanh toán '!O$8:P$8099,2,0)</f>
        <v>#N/A</v>
      </c>
      <c r="P8817" t="e">
        <f t="shared" si="516"/>
        <v>#N/A</v>
      </c>
      <c r="Q8817" s="30" t="e">
        <f t="shared" si="517"/>
        <v>#N/A</v>
      </c>
    </row>
    <row r="8818" spans="1:17" hidden="1" x14ac:dyDescent="0.3">
      <c r="A8818" s="21">
        <v>63682</v>
      </c>
      <c r="B8818" s="22" t="s">
        <v>9604</v>
      </c>
      <c r="C8818" s="22" t="s">
        <v>1333</v>
      </c>
      <c r="D8818" s="27" t="s">
        <v>9573</v>
      </c>
      <c r="E8818" s="24" t="s">
        <v>4612</v>
      </c>
      <c r="F8818" s="25" t="s">
        <v>4613</v>
      </c>
      <c r="G8818" s="22" t="s">
        <v>39</v>
      </c>
      <c r="H8818" s="26">
        <v>1238516</v>
      </c>
      <c r="I8818" s="28"/>
      <c r="J8818" s="26">
        <v>99081</v>
      </c>
      <c r="K8818" s="26">
        <v>1337597</v>
      </c>
      <c r="L8818" s="22" t="s">
        <v>1336</v>
      </c>
      <c r="M8818" s="22"/>
      <c r="N8818">
        <f t="shared" si="515"/>
        <v>55449</v>
      </c>
      <c r="O8818" t="e">
        <f>+VLOOKUP(N8818,'Thanh toán '!O$8:P$8099,2,0)</f>
        <v>#N/A</v>
      </c>
      <c r="P8818" t="e">
        <f t="shared" si="516"/>
        <v>#N/A</v>
      </c>
      <c r="Q8818" s="30" t="e">
        <f t="shared" si="517"/>
        <v>#N/A</v>
      </c>
    </row>
    <row r="8819" spans="1:17" hidden="1" x14ac:dyDescent="0.3">
      <c r="A8819" s="21">
        <v>63683</v>
      </c>
      <c r="B8819" s="22" t="s">
        <v>9605</v>
      </c>
      <c r="C8819" s="22" t="s">
        <v>1333</v>
      </c>
      <c r="D8819" s="27" t="s">
        <v>9573</v>
      </c>
      <c r="E8819" s="24" t="s">
        <v>4612</v>
      </c>
      <c r="F8819" s="25" t="s">
        <v>4613</v>
      </c>
      <c r="G8819" s="22" t="s">
        <v>39</v>
      </c>
      <c r="H8819" s="26">
        <v>1462776</v>
      </c>
      <c r="I8819" s="28"/>
      <c r="J8819" s="26">
        <v>117022</v>
      </c>
      <c r="K8819" s="26">
        <v>1579798</v>
      </c>
      <c r="L8819" s="22" t="s">
        <v>1336</v>
      </c>
      <c r="M8819" s="22"/>
      <c r="N8819">
        <f t="shared" si="515"/>
        <v>55450</v>
      </c>
      <c r="O8819" t="e">
        <f>+VLOOKUP(N8819,'Thanh toán '!O$8:P$8099,2,0)</f>
        <v>#N/A</v>
      </c>
      <c r="P8819" t="e">
        <f t="shared" si="516"/>
        <v>#N/A</v>
      </c>
      <c r="Q8819" s="30" t="e">
        <f t="shared" si="517"/>
        <v>#N/A</v>
      </c>
    </row>
    <row r="8820" spans="1:17" hidden="1" x14ac:dyDescent="0.3">
      <c r="A8820" s="21">
        <v>63684</v>
      </c>
      <c r="B8820" s="22" t="s">
        <v>9606</v>
      </c>
      <c r="C8820" s="22" t="s">
        <v>1333</v>
      </c>
      <c r="D8820" s="27" t="s">
        <v>9573</v>
      </c>
      <c r="E8820" s="24" t="s">
        <v>4612</v>
      </c>
      <c r="F8820" s="25" t="s">
        <v>4613</v>
      </c>
      <c r="G8820" s="22" t="s">
        <v>39</v>
      </c>
      <c r="H8820" s="26">
        <v>1061320</v>
      </c>
      <c r="I8820" s="28"/>
      <c r="J8820" s="26">
        <v>84906</v>
      </c>
      <c r="K8820" s="26">
        <v>1146226</v>
      </c>
      <c r="L8820" s="22" t="s">
        <v>1336</v>
      </c>
      <c r="M8820" s="22"/>
      <c r="N8820">
        <f t="shared" si="515"/>
        <v>55451</v>
      </c>
      <c r="O8820" t="e">
        <f>+VLOOKUP(N8820,'Thanh toán '!O$8:P$8099,2,0)</f>
        <v>#N/A</v>
      </c>
      <c r="P8820" t="e">
        <f t="shared" si="516"/>
        <v>#N/A</v>
      </c>
      <c r="Q8820" s="30" t="e">
        <f t="shared" si="517"/>
        <v>#N/A</v>
      </c>
    </row>
    <row r="8821" spans="1:17" ht="26.3" hidden="1" x14ac:dyDescent="0.3">
      <c r="A8821" s="21">
        <v>63690</v>
      </c>
      <c r="B8821" s="22" t="s">
        <v>9607</v>
      </c>
      <c r="C8821" s="22" t="s">
        <v>1333</v>
      </c>
      <c r="D8821" s="27" t="s">
        <v>9573</v>
      </c>
      <c r="E8821" s="24" t="s">
        <v>4660</v>
      </c>
      <c r="F8821" s="25" t="s">
        <v>5644</v>
      </c>
      <c r="G8821" s="22" t="s">
        <v>24</v>
      </c>
      <c r="H8821" s="26">
        <v>1556134</v>
      </c>
      <c r="I8821" s="28"/>
      <c r="J8821" s="26">
        <v>124491</v>
      </c>
      <c r="K8821" s="26">
        <v>1680625</v>
      </c>
      <c r="L8821" s="22" t="s">
        <v>1336</v>
      </c>
      <c r="M8821" s="22"/>
      <c r="N8821">
        <f t="shared" si="515"/>
        <v>55457</v>
      </c>
      <c r="O8821" t="e">
        <f>+VLOOKUP(N8821,'Thanh toán '!O$8:P$8099,2,0)</f>
        <v>#N/A</v>
      </c>
      <c r="P8821" t="e">
        <f t="shared" si="516"/>
        <v>#N/A</v>
      </c>
      <c r="Q8821" s="30" t="e">
        <f t="shared" si="517"/>
        <v>#N/A</v>
      </c>
    </row>
    <row r="8822" spans="1:17" ht="26.3" hidden="1" x14ac:dyDescent="0.3">
      <c r="A8822" s="21">
        <v>63693</v>
      </c>
      <c r="B8822" s="22" t="s">
        <v>9608</v>
      </c>
      <c r="C8822" s="22" t="s">
        <v>1333</v>
      </c>
      <c r="D8822" s="27" t="s">
        <v>9573</v>
      </c>
      <c r="E8822" s="24" t="s">
        <v>4660</v>
      </c>
      <c r="F8822" s="25" t="s">
        <v>5644</v>
      </c>
      <c r="G8822" s="22" t="s">
        <v>24</v>
      </c>
      <c r="H8822" s="26">
        <v>2187063</v>
      </c>
      <c r="I8822" s="28"/>
      <c r="J8822" s="26">
        <v>174965</v>
      </c>
      <c r="K8822" s="26">
        <v>2362028</v>
      </c>
      <c r="L8822" s="22" t="s">
        <v>1336</v>
      </c>
      <c r="M8822" s="22"/>
      <c r="N8822">
        <f t="shared" si="515"/>
        <v>55460</v>
      </c>
      <c r="O8822" t="e">
        <f>+VLOOKUP(N8822,'Thanh toán '!O$8:P$8099,2,0)</f>
        <v>#N/A</v>
      </c>
      <c r="P8822" t="e">
        <f t="shared" si="516"/>
        <v>#N/A</v>
      </c>
      <c r="Q8822" s="30" t="e">
        <f t="shared" si="517"/>
        <v>#N/A</v>
      </c>
    </row>
    <row r="8823" spans="1:17" ht="26.3" hidden="1" x14ac:dyDescent="0.3">
      <c r="A8823" s="21">
        <v>63694</v>
      </c>
      <c r="B8823" s="22" t="s">
        <v>9609</v>
      </c>
      <c r="C8823" s="22" t="s">
        <v>1333</v>
      </c>
      <c r="D8823" s="27" t="s">
        <v>9573</v>
      </c>
      <c r="E8823" s="24" t="s">
        <v>4660</v>
      </c>
      <c r="F8823" s="25" t="s">
        <v>5644</v>
      </c>
      <c r="G8823" s="22" t="s">
        <v>24</v>
      </c>
      <c r="H8823" s="26">
        <v>2216140</v>
      </c>
      <c r="I8823" s="28"/>
      <c r="J8823" s="26">
        <v>177291</v>
      </c>
      <c r="K8823" s="26">
        <v>2393431</v>
      </c>
      <c r="L8823" s="22" t="s">
        <v>1336</v>
      </c>
      <c r="M8823" s="22"/>
      <c r="N8823">
        <f t="shared" si="515"/>
        <v>55461</v>
      </c>
      <c r="O8823" t="e">
        <f>+VLOOKUP(N8823,'Thanh toán '!O$8:P$8099,2,0)</f>
        <v>#N/A</v>
      </c>
      <c r="P8823" t="e">
        <f t="shared" si="516"/>
        <v>#N/A</v>
      </c>
      <c r="Q8823" s="30" t="e">
        <f t="shared" si="517"/>
        <v>#N/A</v>
      </c>
    </row>
    <row r="8824" spans="1:17" ht="26.3" hidden="1" x14ac:dyDescent="0.3">
      <c r="A8824" s="21">
        <v>63695</v>
      </c>
      <c r="B8824" s="22" t="s">
        <v>9610</v>
      </c>
      <c r="C8824" s="22" t="s">
        <v>1333</v>
      </c>
      <c r="D8824" s="27" t="s">
        <v>9573</v>
      </c>
      <c r="E8824" s="24" t="s">
        <v>4660</v>
      </c>
      <c r="F8824" s="25" t="s">
        <v>5644</v>
      </c>
      <c r="G8824" s="22" t="s">
        <v>24</v>
      </c>
      <c r="H8824" s="26">
        <v>1395415</v>
      </c>
      <c r="I8824" s="28"/>
      <c r="J8824" s="26">
        <v>111633</v>
      </c>
      <c r="K8824" s="26">
        <v>1507048</v>
      </c>
      <c r="L8824" s="22" t="s">
        <v>1336</v>
      </c>
      <c r="M8824" s="22"/>
      <c r="N8824">
        <f t="shared" si="515"/>
        <v>55462</v>
      </c>
      <c r="O8824" t="e">
        <f>+VLOOKUP(N8824,'Thanh toán '!O$8:P$8099,2,0)</f>
        <v>#N/A</v>
      </c>
      <c r="P8824" t="e">
        <f t="shared" si="516"/>
        <v>#N/A</v>
      </c>
      <c r="Q8824" s="30" t="e">
        <f t="shared" si="517"/>
        <v>#N/A</v>
      </c>
    </row>
    <row r="8825" spans="1:17" hidden="1" x14ac:dyDescent="0.3">
      <c r="A8825" s="21">
        <v>63697</v>
      </c>
      <c r="B8825" s="22" t="s">
        <v>9611</v>
      </c>
      <c r="C8825" s="22" t="s">
        <v>1333</v>
      </c>
      <c r="D8825" s="27" t="s">
        <v>9573</v>
      </c>
      <c r="E8825" s="24" t="s">
        <v>4612</v>
      </c>
      <c r="F8825" s="25" t="s">
        <v>4613</v>
      </c>
      <c r="G8825" s="22" t="s">
        <v>39</v>
      </c>
      <c r="H8825" s="26">
        <v>519120</v>
      </c>
      <c r="I8825" s="28"/>
      <c r="J8825" s="26">
        <v>41530</v>
      </c>
      <c r="K8825" s="26">
        <v>560650</v>
      </c>
      <c r="L8825" s="22" t="s">
        <v>1336</v>
      </c>
      <c r="M8825" s="22"/>
      <c r="N8825">
        <f t="shared" si="515"/>
        <v>55464</v>
      </c>
      <c r="O8825" t="e">
        <f>+VLOOKUP(N8825,'Thanh toán '!O$8:P$8099,2,0)</f>
        <v>#N/A</v>
      </c>
      <c r="P8825" t="e">
        <f t="shared" si="516"/>
        <v>#N/A</v>
      </c>
      <c r="Q8825" s="30" t="e">
        <f t="shared" si="517"/>
        <v>#N/A</v>
      </c>
    </row>
    <row r="8826" spans="1:17" hidden="1" x14ac:dyDescent="0.3">
      <c r="A8826" s="21">
        <v>63698</v>
      </c>
      <c r="B8826" s="22" t="s">
        <v>9612</v>
      </c>
      <c r="C8826" s="22" t="s">
        <v>1333</v>
      </c>
      <c r="D8826" s="27" t="s">
        <v>9573</v>
      </c>
      <c r="E8826" s="24" t="s">
        <v>42</v>
      </c>
      <c r="F8826" s="25" t="s">
        <v>4853</v>
      </c>
      <c r="G8826" s="22" t="s">
        <v>43</v>
      </c>
      <c r="H8826" s="26">
        <v>5245643</v>
      </c>
      <c r="I8826" s="28"/>
      <c r="J8826" s="26">
        <v>419651</v>
      </c>
      <c r="K8826" s="26">
        <v>5665294</v>
      </c>
      <c r="L8826" s="22" t="s">
        <v>1336</v>
      </c>
      <c r="M8826" s="22"/>
      <c r="N8826">
        <f t="shared" si="515"/>
        <v>55465</v>
      </c>
      <c r="O8826" t="e">
        <f>+VLOOKUP(N8826,'Thanh toán '!O$8:P$8099,2,0)</f>
        <v>#N/A</v>
      </c>
      <c r="P8826" t="e">
        <f t="shared" si="516"/>
        <v>#N/A</v>
      </c>
      <c r="Q8826" s="30" t="e">
        <f t="shared" si="517"/>
        <v>#N/A</v>
      </c>
    </row>
    <row r="8827" spans="1:17" ht="26.3" hidden="1" x14ac:dyDescent="0.3">
      <c r="A8827" s="21">
        <v>63699</v>
      </c>
      <c r="B8827" s="22" t="s">
        <v>9613</v>
      </c>
      <c r="C8827" s="22" t="s">
        <v>1333</v>
      </c>
      <c r="D8827" s="27" t="s">
        <v>9573</v>
      </c>
      <c r="E8827" s="24" t="s">
        <v>4919</v>
      </c>
      <c r="F8827" s="25" t="s">
        <v>4920</v>
      </c>
      <c r="G8827" s="22" t="s">
        <v>60</v>
      </c>
      <c r="H8827" s="26">
        <v>2237452</v>
      </c>
      <c r="I8827" s="28"/>
      <c r="J8827" s="26">
        <v>178996</v>
      </c>
      <c r="K8827" s="26">
        <v>2416448</v>
      </c>
      <c r="L8827" s="22" t="s">
        <v>1336</v>
      </c>
      <c r="M8827" s="22"/>
      <c r="N8827">
        <f t="shared" si="515"/>
        <v>55466</v>
      </c>
      <c r="O8827" t="e">
        <f>+VLOOKUP(N8827,'Thanh toán '!O$8:P$8099,2,0)</f>
        <v>#N/A</v>
      </c>
      <c r="P8827" t="e">
        <f t="shared" si="516"/>
        <v>#N/A</v>
      </c>
      <c r="Q8827" s="30" t="e">
        <f t="shared" si="517"/>
        <v>#N/A</v>
      </c>
    </row>
    <row r="8828" spans="1:17" hidden="1" x14ac:dyDescent="0.3">
      <c r="A8828" s="21">
        <v>63700</v>
      </c>
      <c r="B8828" s="22" t="s">
        <v>9614</v>
      </c>
      <c r="C8828" s="22" t="s">
        <v>1333</v>
      </c>
      <c r="D8828" s="27" t="s">
        <v>9573</v>
      </c>
      <c r="E8828" s="24" t="s">
        <v>4612</v>
      </c>
      <c r="F8828" s="25" t="s">
        <v>4613</v>
      </c>
      <c r="G8828" s="22" t="s">
        <v>39</v>
      </c>
      <c r="H8828" s="26">
        <v>200728</v>
      </c>
      <c r="I8828" s="28"/>
      <c r="J8828" s="26">
        <v>16058</v>
      </c>
      <c r="K8828" s="26">
        <v>216786</v>
      </c>
      <c r="L8828" s="22" t="s">
        <v>1336</v>
      </c>
      <c r="M8828" s="22"/>
      <c r="N8828">
        <f t="shared" si="515"/>
        <v>55467</v>
      </c>
      <c r="O8828" t="e">
        <f>+VLOOKUP(N8828,'Thanh toán '!O$8:P$8099,2,0)</f>
        <v>#N/A</v>
      </c>
      <c r="P8828" t="e">
        <f t="shared" si="516"/>
        <v>#N/A</v>
      </c>
      <c r="Q8828" s="30" t="e">
        <f t="shared" si="517"/>
        <v>#N/A</v>
      </c>
    </row>
    <row r="8829" spans="1:17" ht="26.3" hidden="1" x14ac:dyDescent="0.3">
      <c r="A8829" s="21">
        <v>63702</v>
      </c>
      <c r="B8829" s="22" t="s">
        <v>9615</v>
      </c>
      <c r="C8829" s="22" t="s">
        <v>1333</v>
      </c>
      <c r="D8829" s="27" t="s">
        <v>9573</v>
      </c>
      <c r="E8829" s="24" t="s">
        <v>4829</v>
      </c>
      <c r="F8829" s="25" t="s">
        <v>1495</v>
      </c>
      <c r="G8829" s="22" t="s">
        <v>354</v>
      </c>
      <c r="H8829" s="26">
        <v>3724081</v>
      </c>
      <c r="I8829" s="28"/>
      <c r="J8829" s="26">
        <v>297926</v>
      </c>
      <c r="K8829" s="26">
        <v>4022007</v>
      </c>
      <c r="L8829" s="22" t="s">
        <v>1336</v>
      </c>
      <c r="M8829" s="22"/>
      <c r="N8829">
        <f t="shared" si="515"/>
        <v>55470</v>
      </c>
      <c r="O8829" t="e">
        <f>+VLOOKUP(N8829,'Thanh toán '!O$8:P$8099,2,0)</f>
        <v>#N/A</v>
      </c>
      <c r="P8829" t="e">
        <f t="shared" si="516"/>
        <v>#N/A</v>
      </c>
      <c r="Q8829" s="30" t="e">
        <f t="shared" si="517"/>
        <v>#N/A</v>
      </c>
    </row>
    <row r="8830" spans="1:17" ht="26.3" hidden="1" x14ac:dyDescent="0.3">
      <c r="A8830" s="21">
        <v>63703</v>
      </c>
      <c r="B8830" s="22" t="s">
        <v>9616</v>
      </c>
      <c r="C8830" s="22" t="s">
        <v>1333</v>
      </c>
      <c r="D8830" s="27" t="s">
        <v>9573</v>
      </c>
      <c r="E8830" s="24" t="s">
        <v>4813</v>
      </c>
      <c r="F8830" s="25" t="s">
        <v>4814</v>
      </c>
      <c r="G8830" s="22" t="s">
        <v>134</v>
      </c>
      <c r="H8830" s="26">
        <v>857085</v>
      </c>
      <c r="I8830" s="28"/>
      <c r="J8830" s="26">
        <v>68567</v>
      </c>
      <c r="K8830" s="26">
        <v>925652</v>
      </c>
      <c r="L8830" s="22" t="s">
        <v>1336</v>
      </c>
      <c r="M8830" s="22"/>
      <c r="N8830">
        <f t="shared" si="515"/>
        <v>55471</v>
      </c>
      <c r="O8830" t="e">
        <f>+VLOOKUP(N8830,'Thanh toán '!O$8:P$8099,2,0)</f>
        <v>#N/A</v>
      </c>
      <c r="P8830" t="e">
        <f t="shared" si="516"/>
        <v>#N/A</v>
      </c>
      <c r="Q8830" s="30" t="e">
        <f t="shared" si="517"/>
        <v>#N/A</v>
      </c>
    </row>
    <row r="8831" spans="1:17" hidden="1" x14ac:dyDescent="0.3">
      <c r="A8831" s="21">
        <v>63704</v>
      </c>
      <c r="B8831" s="22" t="s">
        <v>9617</v>
      </c>
      <c r="C8831" s="22" t="s">
        <v>1333</v>
      </c>
      <c r="D8831" s="27" t="s">
        <v>9573</v>
      </c>
      <c r="E8831" s="24" t="s">
        <v>6082</v>
      </c>
      <c r="F8831" s="25" t="s">
        <v>6083</v>
      </c>
      <c r="G8831" s="22" t="s">
        <v>422</v>
      </c>
      <c r="H8831" s="26">
        <v>1012061</v>
      </c>
      <c r="I8831" s="28"/>
      <c r="J8831" s="26">
        <v>80965</v>
      </c>
      <c r="K8831" s="26">
        <v>1093026</v>
      </c>
      <c r="L8831" s="22" t="s">
        <v>1336</v>
      </c>
      <c r="M8831" s="22"/>
      <c r="N8831">
        <f t="shared" si="515"/>
        <v>55472</v>
      </c>
      <c r="O8831" t="e">
        <f>+VLOOKUP(N8831,'Thanh toán '!O$8:P$8099,2,0)</f>
        <v>#N/A</v>
      </c>
      <c r="P8831" t="e">
        <f t="shared" si="516"/>
        <v>#N/A</v>
      </c>
      <c r="Q8831" s="30" t="e">
        <f t="shared" si="517"/>
        <v>#N/A</v>
      </c>
    </row>
    <row r="8832" spans="1:17" ht="26.3" hidden="1" x14ac:dyDescent="0.3">
      <c r="A8832" s="21">
        <v>63705</v>
      </c>
      <c r="B8832" s="22" t="s">
        <v>9618</v>
      </c>
      <c r="C8832" s="22" t="s">
        <v>1333</v>
      </c>
      <c r="D8832" s="27" t="s">
        <v>9573</v>
      </c>
      <c r="E8832" s="24" t="s">
        <v>5162</v>
      </c>
      <c r="F8832" s="25" t="s">
        <v>5163</v>
      </c>
      <c r="G8832" s="22" t="s">
        <v>244</v>
      </c>
      <c r="H8832" s="26">
        <v>1844890</v>
      </c>
      <c r="I8832" s="28"/>
      <c r="J8832" s="26">
        <v>147591</v>
      </c>
      <c r="K8832" s="26">
        <v>1992481</v>
      </c>
      <c r="L8832" s="22" t="s">
        <v>1336</v>
      </c>
      <c r="M8832" s="22"/>
      <c r="N8832">
        <f t="shared" si="515"/>
        <v>55473</v>
      </c>
      <c r="O8832" t="e">
        <f>+VLOOKUP(N8832,'Thanh toán '!O$8:P$8099,2,0)</f>
        <v>#N/A</v>
      </c>
      <c r="P8832" t="e">
        <f t="shared" si="516"/>
        <v>#N/A</v>
      </c>
      <c r="Q8832" s="30" t="e">
        <f t="shared" si="517"/>
        <v>#N/A</v>
      </c>
    </row>
    <row r="8833" spans="1:17" ht="26.3" hidden="1" x14ac:dyDescent="0.3">
      <c r="A8833" s="21">
        <v>63706</v>
      </c>
      <c r="B8833" s="22" t="s">
        <v>9619</v>
      </c>
      <c r="C8833" s="22" t="s">
        <v>1333</v>
      </c>
      <c r="D8833" s="27" t="s">
        <v>9573</v>
      </c>
      <c r="E8833" s="24" t="s">
        <v>4819</v>
      </c>
      <c r="F8833" s="25" t="s">
        <v>4820</v>
      </c>
      <c r="G8833" s="22" t="s">
        <v>1493</v>
      </c>
      <c r="H8833" s="26">
        <v>2045618</v>
      </c>
      <c r="I8833" s="28"/>
      <c r="J8833" s="26">
        <v>163649</v>
      </c>
      <c r="K8833" s="26">
        <v>2209267</v>
      </c>
      <c r="L8833" s="22" t="s">
        <v>1336</v>
      </c>
      <c r="M8833" s="22"/>
      <c r="N8833">
        <f t="shared" si="515"/>
        <v>55474</v>
      </c>
      <c r="O8833" t="e">
        <f>+VLOOKUP(N8833,'Thanh toán '!O$8:P$8099,2,0)</f>
        <v>#N/A</v>
      </c>
      <c r="P8833" t="e">
        <f t="shared" si="516"/>
        <v>#N/A</v>
      </c>
      <c r="Q8833" s="30" t="e">
        <f t="shared" si="517"/>
        <v>#N/A</v>
      </c>
    </row>
    <row r="8834" spans="1:17" ht="26.3" hidden="1" x14ac:dyDescent="0.3">
      <c r="A8834" s="21">
        <v>63707</v>
      </c>
      <c r="B8834" s="22" t="s">
        <v>9620</v>
      </c>
      <c r="C8834" s="22" t="s">
        <v>1333</v>
      </c>
      <c r="D8834" s="27" t="s">
        <v>9573</v>
      </c>
      <c r="E8834" s="24" t="s">
        <v>4826</v>
      </c>
      <c r="F8834" s="25" t="s">
        <v>4827</v>
      </c>
      <c r="G8834" s="22" t="s">
        <v>1695</v>
      </c>
      <c r="H8834" s="26">
        <v>3258407</v>
      </c>
      <c r="I8834" s="28"/>
      <c r="J8834" s="26">
        <v>260673</v>
      </c>
      <c r="K8834" s="26">
        <v>3519080</v>
      </c>
      <c r="L8834" s="22" t="s">
        <v>1336</v>
      </c>
      <c r="M8834" s="22"/>
      <c r="N8834">
        <f t="shared" si="515"/>
        <v>55475</v>
      </c>
      <c r="O8834" t="e">
        <f>+VLOOKUP(N8834,'Thanh toán '!O$8:P$8099,2,0)</f>
        <v>#N/A</v>
      </c>
      <c r="P8834" t="e">
        <f t="shared" si="516"/>
        <v>#N/A</v>
      </c>
      <c r="Q8834" s="30" t="e">
        <f t="shared" si="517"/>
        <v>#N/A</v>
      </c>
    </row>
    <row r="8835" spans="1:17" ht="26.3" hidden="1" x14ac:dyDescent="0.3">
      <c r="A8835" s="21">
        <v>63755</v>
      </c>
      <c r="B8835" s="22" t="s">
        <v>9621</v>
      </c>
      <c r="C8835" s="22" t="s">
        <v>1333</v>
      </c>
      <c r="D8835" s="27" t="s">
        <v>9622</v>
      </c>
      <c r="E8835" s="24" t="s">
        <v>4829</v>
      </c>
      <c r="F8835" s="25" t="s">
        <v>1495</v>
      </c>
      <c r="G8835" s="22" t="s">
        <v>354</v>
      </c>
      <c r="H8835" s="26">
        <v>1060500</v>
      </c>
      <c r="I8835" s="28"/>
      <c r="J8835" s="26">
        <v>84840</v>
      </c>
      <c r="K8835" s="26">
        <v>1145340</v>
      </c>
      <c r="L8835" s="22" t="s">
        <v>1336</v>
      </c>
      <c r="M8835" s="22"/>
      <c r="N8835">
        <f t="shared" si="515"/>
        <v>55525</v>
      </c>
      <c r="O8835" t="e">
        <f>+VLOOKUP(N8835,'Thanh toán '!O$8:P$8099,2,0)</f>
        <v>#N/A</v>
      </c>
      <c r="P8835" t="e">
        <f t="shared" si="516"/>
        <v>#N/A</v>
      </c>
      <c r="Q8835" s="30" t="e">
        <f t="shared" si="517"/>
        <v>#N/A</v>
      </c>
    </row>
    <row r="8836" spans="1:17" hidden="1" x14ac:dyDescent="0.3">
      <c r="A8836" s="21">
        <v>63912</v>
      </c>
      <c r="B8836" s="22" t="s">
        <v>9623</v>
      </c>
      <c r="C8836" s="22" t="s">
        <v>1333</v>
      </c>
      <c r="D8836" s="27" t="s">
        <v>9622</v>
      </c>
      <c r="E8836" s="24" t="s">
        <v>195</v>
      </c>
      <c r="F8836" s="25" t="s">
        <v>4625</v>
      </c>
      <c r="G8836" s="22" t="s">
        <v>196</v>
      </c>
      <c r="H8836" s="26">
        <v>6514964</v>
      </c>
      <c r="I8836" s="28"/>
      <c r="J8836" s="26">
        <v>521197</v>
      </c>
      <c r="K8836" s="26">
        <v>7036161</v>
      </c>
      <c r="L8836" s="22" t="s">
        <v>1336</v>
      </c>
      <c r="M8836" s="22"/>
      <c r="N8836">
        <f t="shared" si="515"/>
        <v>55683</v>
      </c>
      <c r="O8836" t="e">
        <f>+VLOOKUP(N8836,'Thanh toán '!O$8:P$8099,2,0)</f>
        <v>#N/A</v>
      </c>
      <c r="P8836" t="e">
        <f t="shared" si="516"/>
        <v>#N/A</v>
      </c>
      <c r="Q8836" s="30" t="e">
        <f t="shared" si="517"/>
        <v>#N/A</v>
      </c>
    </row>
    <row r="8837" spans="1:17" ht="26.3" hidden="1" x14ac:dyDescent="0.3">
      <c r="A8837" s="21">
        <v>63939</v>
      </c>
      <c r="B8837" s="22" t="s">
        <v>9624</v>
      </c>
      <c r="C8837" s="22" t="s">
        <v>1333</v>
      </c>
      <c r="D8837" s="27" t="s">
        <v>9622</v>
      </c>
      <c r="E8837" s="24" t="s">
        <v>4901</v>
      </c>
      <c r="F8837" s="25" t="s">
        <v>4902</v>
      </c>
      <c r="G8837" s="22" t="s">
        <v>296</v>
      </c>
      <c r="H8837" s="26">
        <v>1844890</v>
      </c>
      <c r="I8837" s="28"/>
      <c r="J8837" s="26">
        <v>147591</v>
      </c>
      <c r="K8837" s="26">
        <v>1992481</v>
      </c>
      <c r="L8837" s="22" t="s">
        <v>1336</v>
      </c>
      <c r="M8837" s="22"/>
      <c r="N8837">
        <f t="shared" si="515"/>
        <v>55710</v>
      </c>
      <c r="O8837" t="e">
        <f>+VLOOKUP(N8837,'Thanh toán '!O$8:P$8099,2,0)</f>
        <v>#N/A</v>
      </c>
      <c r="P8837" t="e">
        <f t="shared" si="516"/>
        <v>#N/A</v>
      </c>
      <c r="Q8837" s="30" t="e">
        <f t="shared" si="517"/>
        <v>#N/A</v>
      </c>
    </row>
    <row r="8838" spans="1:17" hidden="1" x14ac:dyDescent="0.3">
      <c r="A8838" s="21">
        <v>63941</v>
      </c>
      <c r="B8838" s="22" t="s">
        <v>9625</v>
      </c>
      <c r="C8838" s="22" t="s">
        <v>1333</v>
      </c>
      <c r="D8838" s="27" t="s">
        <v>9622</v>
      </c>
      <c r="E8838" s="24" t="s">
        <v>4612</v>
      </c>
      <c r="F8838" s="25" t="s">
        <v>4613</v>
      </c>
      <c r="G8838" s="22" t="s">
        <v>39</v>
      </c>
      <c r="H8838" s="26">
        <v>865200</v>
      </c>
      <c r="I8838" s="28"/>
      <c r="J8838" s="26">
        <v>69216</v>
      </c>
      <c r="K8838" s="26">
        <v>934416</v>
      </c>
      <c r="L8838" s="22" t="s">
        <v>1336</v>
      </c>
      <c r="M8838" s="22"/>
      <c r="N8838">
        <f t="shared" ref="N8838:N8901" si="518">+B8838*1</f>
        <v>55712</v>
      </c>
      <c r="O8838" t="e">
        <f>+VLOOKUP(N8838,'Thanh toán '!O$8:P$8099,2,0)</f>
        <v>#N/A</v>
      </c>
      <c r="P8838" t="e">
        <f t="shared" ref="P8838:P8901" si="519">+O8838</f>
        <v>#N/A</v>
      </c>
      <c r="Q8838" s="30" t="e">
        <f t="shared" si="517"/>
        <v>#N/A</v>
      </c>
    </row>
    <row r="8839" spans="1:17" hidden="1" x14ac:dyDescent="0.3">
      <c r="A8839" s="21">
        <v>64035</v>
      </c>
      <c r="B8839" s="22" t="s">
        <v>9626</v>
      </c>
      <c r="C8839" s="22" t="s">
        <v>1333</v>
      </c>
      <c r="D8839" s="27" t="s">
        <v>9622</v>
      </c>
      <c r="E8839" s="24" t="s">
        <v>4612</v>
      </c>
      <c r="F8839" s="25" t="s">
        <v>4613</v>
      </c>
      <c r="G8839" s="22" t="s">
        <v>39</v>
      </c>
      <c r="H8839" s="26">
        <v>756206</v>
      </c>
      <c r="I8839" s="28"/>
      <c r="J8839" s="26">
        <v>60496</v>
      </c>
      <c r="K8839" s="26">
        <v>816702</v>
      </c>
      <c r="L8839" s="22" t="s">
        <v>1336</v>
      </c>
      <c r="M8839" s="22"/>
      <c r="N8839">
        <f t="shared" si="518"/>
        <v>55807</v>
      </c>
      <c r="O8839" t="e">
        <f>+VLOOKUP(N8839,'Thanh toán '!O$8:P$8099,2,0)</f>
        <v>#N/A</v>
      </c>
      <c r="P8839" t="e">
        <f t="shared" si="519"/>
        <v>#N/A</v>
      </c>
      <c r="Q8839" s="30" t="e">
        <f t="shared" si="517"/>
        <v>#N/A</v>
      </c>
    </row>
    <row r="8840" spans="1:17" ht="26.3" hidden="1" x14ac:dyDescent="0.3">
      <c r="A8840" s="21">
        <v>64079</v>
      </c>
      <c r="B8840" s="22" t="s">
        <v>9627</v>
      </c>
      <c r="C8840" s="22" t="s">
        <v>1333</v>
      </c>
      <c r="D8840" s="27" t="s">
        <v>9622</v>
      </c>
      <c r="E8840" s="24" t="s">
        <v>4660</v>
      </c>
      <c r="F8840" s="25" t="s">
        <v>5644</v>
      </c>
      <c r="G8840" s="22" t="s">
        <v>24</v>
      </c>
      <c r="H8840" s="26">
        <v>2157101</v>
      </c>
      <c r="I8840" s="28"/>
      <c r="J8840" s="26">
        <v>172568</v>
      </c>
      <c r="K8840" s="26">
        <v>2329669</v>
      </c>
      <c r="L8840" s="22" t="s">
        <v>1336</v>
      </c>
      <c r="M8840" s="22"/>
      <c r="N8840">
        <f t="shared" si="518"/>
        <v>55851</v>
      </c>
      <c r="O8840" t="e">
        <f>+VLOOKUP(N8840,'Thanh toán '!O$8:P$8099,2,0)</f>
        <v>#N/A</v>
      </c>
      <c r="P8840" t="e">
        <f t="shared" si="519"/>
        <v>#N/A</v>
      </c>
      <c r="Q8840" s="30" t="e">
        <f t="shared" si="517"/>
        <v>#N/A</v>
      </c>
    </row>
    <row r="8841" spans="1:17" hidden="1" x14ac:dyDescent="0.3">
      <c r="A8841" s="21">
        <v>64082</v>
      </c>
      <c r="B8841" s="22" t="s">
        <v>9628</v>
      </c>
      <c r="C8841" s="22" t="s">
        <v>1333</v>
      </c>
      <c r="D8841" s="27" t="s">
        <v>9622</v>
      </c>
      <c r="E8841" s="24" t="s">
        <v>45</v>
      </c>
      <c r="F8841" s="25" t="s">
        <v>4737</v>
      </c>
      <c r="G8841" s="22" t="s">
        <v>46</v>
      </c>
      <c r="H8841" s="26">
        <v>3698381</v>
      </c>
      <c r="I8841" s="28"/>
      <c r="J8841" s="26">
        <v>295870</v>
      </c>
      <c r="K8841" s="26">
        <v>3994251</v>
      </c>
      <c r="L8841" s="22" t="s">
        <v>1336</v>
      </c>
      <c r="M8841" s="22"/>
      <c r="N8841">
        <f t="shared" si="518"/>
        <v>55854</v>
      </c>
      <c r="O8841" t="e">
        <f>+VLOOKUP(N8841,'Thanh toán '!O$8:P$8099,2,0)</f>
        <v>#N/A</v>
      </c>
      <c r="P8841" t="e">
        <f t="shared" si="519"/>
        <v>#N/A</v>
      </c>
      <c r="Q8841" s="30" t="e">
        <f t="shared" si="517"/>
        <v>#N/A</v>
      </c>
    </row>
    <row r="8842" spans="1:17" ht="26.3" hidden="1" x14ac:dyDescent="0.3">
      <c r="A8842" s="21">
        <v>64083</v>
      </c>
      <c r="B8842" s="22" t="s">
        <v>9629</v>
      </c>
      <c r="C8842" s="22" t="s">
        <v>1333</v>
      </c>
      <c r="D8842" s="27" t="s">
        <v>9622</v>
      </c>
      <c r="E8842" s="24" t="s">
        <v>4660</v>
      </c>
      <c r="F8842" s="25" t="s">
        <v>5644</v>
      </c>
      <c r="G8842" s="22" t="s">
        <v>24</v>
      </c>
      <c r="H8842" s="26">
        <v>967670</v>
      </c>
      <c r="I8842" s="28"/>
      <c r="J8842" s="26">
        <v>77414</v>
      </c>
      <c r="K8842" s="26">
        <v>1045084</v>
      </c>
      <c r="L8842" s="22" t="s">
        <v>1336</v>
      </c>
      <c r="M8842" s="22"/>
      <c r="N8842">
        <f t="shared" si="518"/>
        <v>55855</v>
      </c>
      <c r="O8842" t="e">
        <f>+VLOOKUP(N8842,'Thanh toán '!O$8:P$8099,2,0)</f>
        <v>#N/A</v>
      </c>
      <c r="P8842" t="e">
        <f t="shared" si="519"/>
        <v>#N/A</v>
      </c>
      <c r="Q8842" s="30" t="e">
        <f t="shared" si="517"/>
        <v>#N/A</v>
      </c>
    </row>
    <row r="8843" spans="1:17" hidden="1" x14ac:dyDescent="0.3">
      <c r="A8843" s="21">
        <v>64084</v>
      </c>
      <c r="B8843" s="22" t="s">
        <v>9630</v>
      </c>
      <c r="C8843" s="22" t="s">
        <v>1333</v>
      </c>
      <c r="D8843" s="27" t="s">
        <v>9622</v>
      </c>
      <c r="E8843" s="24" t="s">
        <v>5326</v>
      </c>
      <c r="F8843" s="25" t="s">
        <v>5327</v>
      </c>
      <c r="G8843" s="22" t="s">
        <v>549</v>
      </c>
      <c r="H8843" s="26">
        <v>2221160</v>
      </c>
      <c r="I8843" s="28"/>
      <c r="J8843" s="26">
        <v>177693</v>
      </c>
      <c r="K8843" s="26">
        <v>2398853</v>
      </c>
      <c r="L8843" s="22" t="s">
        <v>1336</v>
      </c>
      <c r="M8843" s="22"/>
      <c r="N8843">
        <f t="shared" si="518"/>
        <v>55856</v>
      </c>
      <c r="O8843" t="e">
        <f>+VLOOKUP(N8843,'Thanh toán '!O$8:P$8099,2,0)</f>
        <v>#N/A</v>
      </c>
      <c r="P8843" t="e">
        <f t="shared" si="519"/>
        <v>#N/A</v>
      </c>
      <c r="Q8843" s="30" t="e">
        <f t="shared" si="517"/>
        <v>#N/A</v>
      </c>
    </row>
    <row r="8844" spans="1:17" ht="26.3" hidden="1" x14ac:dyDescent="0.3">
      <c r="A8844" s="21">
        <v>64085</v>
      </c>
      <c r="B8844" s="22" t="s">
        <v>9631</v>
      </c>
      <c r="C8844" s="22" t="s">
        <v>1333</v>
      </c>
      <c r="D8844" s="27" t="s">
        <v>9622</v>
      </c>
      <c r="E8844" s="24" t="s">
        <v>4862</v>
      </c>
      <c r="F8844" s="25" t="s">
        <v>4863</v>
      </c>
      <c r="G8844" s="22" t="s">
        <v>69</v>
      </c>
      <c r="H8844" s="26">
        <v>1262048</v>
      </c>
      <c r="I8844" s="28"/>
      <c r="J8844" s="26">
        <v>100964</v>
      </c>
      <c r="K8844" s="26">
        <v>1363012</v>
      </c>
      <c r="L8844" s="22" t="s">
        <v>1336</v>
      </c>
      <c r="M8844" s="22"/>
      <c r="N8844">
        <f t="shared" si="518"/>
        <v>55857</v>
      </c>
      <c r="O8844" t="e">
        <f>+VLOOKUP(N8844,'Thanh toán '!O$8:P$8099,2,0)</f>
        <v>#N/A</v>
      </c>
      <c r="P8844" t="e">
        <f t="shared" si="519"/>
        <v>#N/A</v>
      </c>
      <c r="Q8844" s="30" t="e">
        <f t="shared" si="517"/>
        <v>#N/A</v>
      </c>
    </row>
    <row r="8845" spans="1:17" hidden="1" x14ac:dyDescent="0.3">
      <c r="A8845" s="21">
        <v>64101</v>
      </c>
      <c r="B8845" s="22" t="s">
        <v>9632</v>
      </c>
      <c r="C8845" s="22" t="s">
        <v>1333</v>
      </c>
      <c r="D8845" s="27" t="s">
        <v>9622</v>
      </c>
      <c r="E8845" s="24" t="s">
        <v>4612</v>
      </c>
      <c r="F8845" s="25" t="s">
        <v>4613</v>
      </c>
      <c r="G8845" s="22" t="s">
        <v>39</v>
      </c>
      <c r="H8845" s="26">
        <v>635581</v>
      </c>
      <c r="I8845" s="28"/>
      <c r="J8845" s="26">
        <v>50846</v>
      </c>
      <c r="K8845" s="26">
        <v>686427</v>
      </c>
      <c r="L8845" s="22" t="s">
        <v>1336</v>
      </c>
      <c r="M8845" s="22"/>
      <c r="N8845">
        <f t="shared" si="518"/>
        <v>55873</v>
      </c>
      <c r="O8845" t="e">
        <f>+VLOOKUP(N8845,'Thanh toán '!O$8:P$8099,2,0)</f>
        <v>#N/A</v>
      </c>
      <c r="P8845" t="e">
        <f t="shared" si="519"/>
        <v>#N/A</v>
      </c>
      <c r="Q8845" s="30" t="e">
        <f t="shared" si="517"/>
        <v>#N/A</v>
      </c>
    </row>
    <row r="8846" spans="1:17" hidden="1" x14ac:dyDescent="0.3">
      <c r="A8846" s="21">
        <v>64102</v>
      </c>
      <c r="B8846" s="22" t="s">
        <v>9633</v>
      </c>
      <c r="C8846" s="22" t="s">
        <v>1333</v>
      </c>
      <c r="D8846" s="27" t="s">
        <v>9622</v>
      </c>
      <c r="E8846" s="24" t="s">
        <v>4612</v>
      </c>
      <c r="F8846" s="25" t="s">
        <v>4613</v>
      </c>
      <c r="G8846" s="22" t="s">
        <v>39</v>
      </c>
      <c r="H8846" s="26">
        <v>976311</v>
      </c>
      <c r="I8846" s="28"/>
      <c r="J8846" s="26">
        <v>78105</v>
      </c>
      <c r="K8846" s="26">
        <v>1054416</v>
      </c>
      <c r="L8846" s="22" t="s">
        <v>1336</v>
      </c>
      <c r="M8846" s="22"/>
      <c r="N8846">
        <f t="shared" si="518"/>
        <v>55874</v>
      </c>
      <c r="O8846" t="e">
        <f>+VLOOKUP(N8846,'Thanh toán '!O$8:P$8099,2,0)</f>
        <v>#N/A</v>
      </c>
      <c r="P8846" t="e">
        <f t="shared" si="519"/>
        <v>#N/A</v>
      </c>
      <c r="Q8846" s="30" t="e">
        <f t="shared" si="517"/>
        <v>#N/A</v>
      </c>
    </row>
    <row r="8847" spans="1:17" hidden="1" x14ac:dyDescent="0.3">
      <c r="A8847" s="21">
        <v>64103</v>
      </c>
      <c r="B8847" s="22" t="s">
        <v>9634</v>
      </c>
      <c r="C8847" s="22" t="s">
        <v>1333</v>
      </c>
      <c r="D8847" s="27" t="s">
        <v>9622</v>
      </c>
      <c r="E8847" s="24" t="s">
        <v>4612</v>
      </c>
      <c r="F8847" s="25" t="s">
        <v>4613</v>
      </c>
      <c r="G8847" s="22" t="s">
        <v>39</v>
      </c>
      <c r="H8847" s="26">
        <v>453611</v>
      </c>
      <c r="I8847" s="28"/>
      <c r="J8847" s="26">
        <v>36289</v>
      </c>
      <c r="K8847" s="26">
        <v>489900</v>
      </c>
      <c r="L8847" s="22" t="s">
        <v>1336</v>
      </c>
      <c r="M8847" s="22"/>
      <c r="N8847">
        <f t="shared" si="518"/>
        <v>55875</v>
      </c>
      <c r="O8847" t="e">
        <f>+VLOOKUP(N8847,'Thanh toán '!O$8:P$8099,2,0)</f>
        <v>#N/A</v>
      </c>
      <c r="P8847" t="e">
        <f t="shared" si="519"/>
        <v>#N/A</v>
      </c>
      <c r="Q8847" s="30" t="e">
        <f t="shared" si="517"/>
        <v>#N/A</v>
      </c>
    </row>
    <row r="8848" spans="1:17" hidden="1" x14ac:dyDescent="0.3">
      <c r="A8848" s="21">
        <v>64104</v>
      </c>
      <c r="B8848" s="22" t="s">
        <v>9635</v>
      </c>
      <c r="C8848" s="22" t="s">
        <v>1333</v>
      </c>
      <c r="D8848" s="27" t="s">
        <v>9622</v>
      </c>
      <c r="E8848" s="24" t="s">
        <v>4612</v>
      </c>
      <c r="F8848" s="25" t="s">
        <v>4613</v>
      </c>
      <c r="G8848" s="22" t="s">
        <v>39</v>
      </c>
      <c r="H8848" s="26">
        <v>567883</v>
      </c>
      <c r="I8848" s="28"/>
      <c r="J8848" s="26">
        <v>45431</v>
      </c>
      <c r="K8848" s="26">
        <v>613314</v>
      </c>
      <c r="L8848" s="22" t="s">
        <v>1336</v>
      </c>
      <c r="M8848" s="22"/>
      <c r="N8848">
        <f t="shared" si="518"/>
        <v>55876</v>
      </c>
      <c r="O8848" t="e">
        <f>+VLOOKUP(N8848,'Thanh toán '!O$8:P$8099,2,0)</f>
        <v>#N/A</v>
      </c>
      <c r="P8848" t="e">
        <f t="shared" si="519"/>
        <v>#N/A</v>
      </c>
      <c r="Q8848" s="30" t="e">
        <f t="shared" si="517"/>
        <v>#N/A</v>
      </c>
    </row>
    <row r="8849" spans="1:17" hidden="1" x14ac:dyDescent="0.3">
      <c r="A8849" s="21">
        <v>64105</v>
      </c>
      <c r="B8849" s="22" t="s">
        <v>9636</v>
      </c>
      <c r="C8849" s="22" t="s">
        <v>1333</v>
      </c>
      <c r="D8849" s="27" t="s">
        <v>9622</v>
      </c>
      <c r="E8849" s="24" t="s">
        <v>4612</v>
      </c>
      <c r="F8849" s="25" t="s">
        <v>4613</v>
      </c>
      <c r="G8849" s="22" t="s">
        <v>39</v>
      </c>
      <c r="H8849" s="26">
        <v>709708</v>
      </c>
      <c r="I8849" s="28"/>
      <c r="J8849" s="26">
        <v>56777</v>
      </c>
      <c r="K8849" s="26">
        <v>766485</v>
      </c>
      <c r="L8849" s="22" t="s">
        <v>1336</v>
      </c>
      <c r="M8849" s="22"/>
      <c r="N8849">
        <f t="shared" si="518"/>
        <v>55877</v>
      </c>
      <c r="O8849" t="e">
        <f>+VLOOKUP(N8849,'Thanh toán '!O$8:P$8099,2,0)</f>
        <v>#N/A</v>
      </c>
      <c r="P8849" t="e">
        <f t="shared" si="519"/>
        <v>#N/A</v>
      </c>
      <c r="Q8849" s="30" t="e">
        <f t="shared" si="517"/>
        <v>#N/A</v>
      </c>
    </row>
    <row r="8850" spans="1:17" ht="26.3" hidden="1" x14ac:dyDescent="0.3">
      <c r="A8850" s="21">
        <v>64107</v>
      </c>
      <c r="B8850" s="22" t="s">
        <v>9637</v>
      </c>
      <c r="C8850" s="22" t="s">
        <v>1333</v>
      </c>
      <c r="D8850" s="27" t="s">
        <v>9622</v>
      </c>
      <c r="E8850" s="24" t="s">
        <v>4660</v>
      </c>
      <c r="F8850" s="25" t="s">
        <v>5644</v>
      </c>
      <c r="G8850" s="22" t="s">
        <v>24</v>
      </c>
      <c r="H8850" s="26">
        <v>1081900</v>
      </c>
      <c r="I8850" s="28"/>
      <c r="J8850" s="26">
        <v>86552</v>
      </c>
      <c r="K8850" s="26">
        <v>1168452</v>
      </c>
      <c r="L8850" s="22" t="s">
        <v>1336</v>
      </c>
      <c r="M8850" s="22"/>
      <c r="N8850">
        <f t="shared" si="518"/>
        <v>55879</v>
      </c>
      <c r="O8850" t="e">
        <f>+VLOOKUP(N8850,'Thanh toán '!O$8:P$8099,2,0)</f>
        <v>#N/A</v>
      </c>
      <c r="P8850" t="e">
        <f t="shared" si="519"/>
        <v>#N/A</v>
      </c>
      <c r="Q8850" s="30" t="e">
        <f t="shared" si="517"/>
        <v>#N/A</v>
      </c>
    </row>
    <row r="8851" spans="1:17" ht="26.3" hidden="1" x14ac:dyDescent="0.3">
      <c r="A8851" s="21">
        <v>64108</v>
      </c>
      <c r="B8851" s="22" t="s">
        <v>9638</v>
      </c>
      <c r="C8851" s="22" t="s">
        <v>1333</v>
      </c>
      <c r="D8851" s="27" t="s">
        <v>9622</v>
      </c>
      <c r="E8851" s="24" t="s">
        <v>4660</v>
      </c>
      <c r="F8851" s="25" t="s">
        <v>5644</v>
      </c>
      <c r="G8851" s="22" t="s">
        <v>24</v>
      </c>
      <c r="H8851" s="26">
        <v>695520</v>
      </c>
      <c r="I8851" s="28"/>
      <c r="J8851" s="26">
        <v>55642</v>
      </c>
      <c r="K8851" s="26">
        <v>751162</v>
      </c>
      <c r="L8851" s="22" t="s">
        <v>1336</v>
      </c>
      <c r="M8851" s="22"/>
      <c r="N8851">
        <f t="shared" si="518"/>
        <v>55880</v>
      </c>
      <c r="O8851" t="e">
        <f>+VLOOKUP(N8851,'Thanh toán '!O$8:P$8099,2,0)</f>
        <v>#N/A</v>
      </c>
      <c r="P8851" t="e">
        <f t="shared" si="519"/>
        <v>#N/A</v>
      </c>
      <c r="Q8851" s="30" t="e">
        <f t="shared" ref="Q8851:Q8914" si="520">+O8851-K8851</f>
        <v>#N/A</v>
      </c>
    </row>
    <row r="8852" spans="1:17" ht="26.3" hidden="1" x14ac:dyDescent="0.3">
      <c r="A8852" s="21">
        <v>64114</v>
      </c>
      <c r="B8852" s="22" t="s">
        <v>9639</v>
      </c>
      <c r="C8852" s="22" t="s">
        <v>1333</v>
      </c>
      <c r="D8852" s="27" t="s">
        <v>9640</v>
      </c>
      <c r="E8852" s="24" t="s">
        <v>4660</v>
      </c>
      <c r="F8852" s="25" t="s">
        <v>5644</v>
      </c>
      <c r="G8852" s="22" t="s">
        <v>24</v>
      </c>
      <c r="H8852" s="26">
        <v>2839197</v>
      </c>
      <c r="I8852" s="28"/>
      <c r="J8852" s="26">
        <v>227136</v>
      </c>
      <c r="K8852" s="26">
        <v>3066333</v>
      </c>
      <c r="L8852" s="22" t="s">
        <v>1336</v>
      </c>
      <c r="M8852" s="22"/>
      <c r="N8852">
        <f t="shared" si="518"/>
        <v>55886</v>
      </c>
      <c r="O8852" t="e">
        <f>+VLOOKUP(N8852,'Thanh toán '!O$8:P$8099,2,0)</f>
        <v>#N/A</v>
      </c>
      <c r="P8852" t="e">
        <f t="shared" si="519"/>
        <v>#N/A</v>
      </c>
      <c r="Q8852" s="30" t="e">
        <f t="shared" si="520"/>
        <v>#N/A</v>
      </c>
    </row>
    <row r="8853" spans="1:17" hidden="1" x14ac:dyDescent="0.3">
      <c r="A8853" s="21">
        <v>64116</v>
      </c>
      <c r="B8853" s="22" t="s">
        <v>9641</v>
      </c>
      <c r="C8853" s="22" t="s">
        <v>1333</v>
      </c>
      <c r="D8853" s="27" t="s">
        <v>9640</v>
      </c>
      <c r="E8853" s="24" t="s">
        <v>50</v>
      </c>
      <c r="F8853" s="25" t="s">
        <v>5314</v>
      </c>
      <c r="G8853" s="22" t="s">
        <v>51</v>
      </c>
      <c r="H8853" s="26">
        <v>5364251</v>
      </c>
      <c r="I8853" s="28"/>
      <c r="J8853" s="26">
        <v>429140</v>
      </c>
      <c r="K8853" s="26">
        <v>5793391</v>
      </c>
      <c r="L8853" s="22" t="s">
        <v>1336</v>
      </c>
      <c r="M8853" s="22"/>
      <c r="N8853">
        <f t="shared" si="518"/>
        <v>55888</v>
      </c>
      <c r="O8853" t="e">
        <f>+VLOOKUP(N8853,'Thanh toán '!O$8:P$8099,2,0)</f>
        <v>#N/A</v>
      </c>
      <c r="P8853" t="e">
        <f t="shared" si="519"/>
        <v>#N/A</v>
      </c>
      <c r="Q8853" s="30" t="e">
        <f t="shared" si="520"/>
        <v>#N/A</v>
      </c>
    </row>
    <row r="8854" spans="1:17" hidden="1" x14ac:dyDescent="0.3">
      <c r="A8854" s="21">
        <v>64119</v>
      </c>
      <c r="B8854" s="22" t="s">
        <v>9642</v>
      </c>
      <c r="C8854" s="22" t="s">
        <v>1333</v>
      </c>
      <c r="D8854" s="27" t="s">
        <v>9640</v>
      </c>
      <c r="E8854" s="24" t="s">
        <v>4612</v>
      </c>
      <c r="F8854" s="25" t="s">
        <v>4613</v>
      </c>
      <c r="G8854" s="22" t="s">
        <v>39</v>
      </c>
      <c r="H8854" s="26">
        <v>1113907</v>
      </c>
      <c r="I8854" s="28"/>
      <c r="J8854" s="26">
        <v>89113</v>
      </c>
      <c r="K8854" s="26">
        <v>1203020</v>
      </c>
      <c r="L8854" s="22" t="s">
        <v>1336</v>
      </c>
      <c r="M8854" s="22"/>
      <c r="N8854">
        <f t="shared" si="518"/>
        <v>55891</v>
      </c>
      <c r="O8854" t="e">
        <f>+VLOOKUP(N8854,'Thanh toán '!O$8:P$8099,2,0)</f>
        <v>#N/A</v>
      </c>
      <c r="P8854" t="e">
        <f t="shared" si="519"/>
        <v>#N/A</v>
      </c>
      <c r="Q8854" s="30" t="e">
        <f t="shared" si="520"/>
        <v>#N/A</v>
      </c>
    </row>
    <row r="8855" spans="1:17" hidden="1" x14ac:dyDescent="0.3">
      <c r="A8855" s="21">
        <v>64123</v>
      </c>
      <c r="B8855" s="22" t="s">
        <v>9643</v>
      </c>
      <c r="C8855" s="22" t="s">
        <v>1333</v>
      </c>
      <c r="D8855" s="27" t="s">
        <v>9640</v>
      </c>
      <c r="E8855" s="24" t="s">
        <v>84</v>
      </c>
      <c r="F8855" s="25" t="s">
        <v>5622</v>
      </c>
      <c r="G8855" s="22" t="s">
        <v>85</v>
      </c>
      <c r="H8855" s="26">
        <v>4556197</v>
      </c>
      <c r="I8855" s="28"/>
      <c r="J8855" s="26">
        <v>364496</v>
      </c>
      <c r="K8855" s="26">
        <v>4920693</v>
      </c>
      <c r="L8855" s="22" t="s">
        <v>1336</v>
      </c>
      <c r="M8855" s="22"/>
      <c r="N8855">
        <f t="shared" si="518"/>
        <v>55895</v>
      </c>
      <c r="O8855" t="e">
        <f>+VLOOKUP(N8855,'Thanh toán '!O$8:P$8099,2,0)</f>
        <v>#N/A</v>
      </c>
      <c r="P8855" t="e">
        <f t="shared" si="519"/>
        <v>#N/A</v>
      </c>
      <c r="Q8855" s="30" t="e">
        <f t="shared" si="520"/>
        <v>#N/A</v>
      </c>
    </row>
    <row r="8856" spans="1:17" hidden="1" x14ac:dyDescent="0.3">
      <c r="A8856" s="21">
        <v>64127</v>
      </c>
      <c r="B8856" s="22" t="s">
        <v>9644</v>
      </c>
      <c r="C8856" s="22" t="s">
        <v>1333</v>
      </c>
      <c r="D8856" s="27" t="s">
        <v>9640</v>
      </c>
      <c r="E8856" s="24" t="s">
        <v>4612</v>
      </c>
      <c r="F8856" s="25" t="s">
        <v>4613</v>
      </c>
      <c r="G8856" s="22" t="s">
        <v>39</v>
      </c>
      <c r="H8856" s="26">
        <v>302407</v>
      </c>
      <c r="I8856" s="28"/>
      <c r="J8856" s="26">
        <v>24193</v>
      </c>
      <c r="K8856" s="26">
        <v>326600</v>
      </c>
      <c r="L8856" s="22" t="s">
        <v>1336</v>
      </c>
      <c r="M8856" s="22"/>
      <c r="N8856">
        <f t="shared" si="518"/>
        <v>55899</v>
      </c>
      <c r="O8856" t="e">
        <f>+VLOOKUP(N8856,'Thanh toán '!O$8:P$8099,2,0)</f>
        <v>#N/A</v>
      </c>
      <c r="P8856" t="e">
        <f t="shared" si="519"/>
        <v>#N/A</v>
      </c>
      <c r="Q8856" s="30" t="e">
        <f t="shared" si="520"/>
        <v>#N/A</v>
      </c>
    </row>
    <row r="8857" spans="1:17" hidden="1" x14ac:dyDescent="0.3">
      <c r="A8857" s="21">
        <v>64129</v>
      </c>
      <c r="B8857" s="22" t="s">
        <v>9645</v>
      </c>
      <c r="C8857" s="22" t="s">
        <v>1333</v>
      </c>
      <c r="D8857" s="27" t="s">
        <v>9640</v>
      </c>
      <c r="E8857" s="24" t="s">
        <v>4612</v>
      </c>
      <c r="F8857" s="25" t="s">
        <v>4613</v>
      </c>
      <c r="G8857" s="22" t="s">
        <v>39</v>
      </c>
      <c r="H8857" s="26">
        <v>922445</v>
      </c>
      <c r="I8857" s="28"/>
      <c r="J8857" s="26">
        <v>73796</v>
      </c>
      <c r="K8857" s="26">
        <v>996241</v>
      </c>
      <c r="L8857" s="22" t="s">
        <v>1336</v>
      </c>
      <c r="M8857" s="22"/>
      <c r="N8857">
        <f t="shared" si="518"/>
        <v>55901</v>
      </c>
      <c r="O8857" t="e">
        <f>+VLOOKUP(N8857,'Thanh toán '!O$8:P$8099,2,0)</f>
        <v>#N/A</v>
      </c>
      <c r="P8857" t="e">
        <f t="shared" si="519"/>
        <v>#N/A</v>
      </c>
      <c r="Q8857" s="30" t="e">
        <f t="shared" si="520"/>
        <v>#N/A</v>
      </c>
    </row>
    <row r="8858" spans="1:17" hidden="1" x14ac:dyDescent="0.3">
      <c r="A8858" s="21">
        <v>64130</v>
      </c>
      <c r="B8858" s="22" t="s">
        <v>9646</v>
      </c>
      <c r="C8858" s="22" t="s">
        <v>1333</v>
      </c>
      <c r="D8858" s="27" t="s">
        <v>9640</v>
      </c>
      <c r="E8858" s="24" t="s">
        <v>4612</v>
      </c>
      <c r="F8858" s="25" t="s">
        <v>4613</v>
      </c>
      <c r="G8858" s="22" t="s">
        <v>39</v>
      </c>
      <c r="H8858" s="26">
        <v>555290</v>
      </c>
      <c r="I8858" s="28"/>
      <c r="J8858" s="26">
        <v>44423</v>
      </c>
      <c r="K8858" s="26">
        <v>599713</v>
      </c>
      <c r="L8858" s="22" t="s">
        <v>1336</v>
      </c>
      <c r="M8858" s="22"/>
      <c r="N8858">
        <f t="shared" si="518"/>
        <v>55902</v>
      </c>
      <c r="O8858" t="e">
        <f>+VLOOKUP(N8858,'Thanh toán '!O$8:P$8099,2,0)</f>
        <v>#N/A</v>
      </c>
      <c r="P8858" t="e">
        <f t="shared" si="519"/>
        <v>#N/A</v>
      </c>
      <c r="Q8858" s="30" t="e">
        <f t="shared" si="520"/>
        <v>#N/A</v>
      </c>
    </row>
    <row r="8859" spans="1:17" hidden="1" x14ac:dyDescent="0.3">
      <c r="A8859" s="21">
        <v>64131</v>
      </c>
      <c r="B8859" s="22" t="s">
        <v>9647</v>
      </c>
      <c r="C8859" s="22" t="s">
        <v>1333</v>
      </c>
      <c r="D8859" s="27" t="s">
        <v>9640</v>
      </c>
      <c r="E8859" s="24" t="s">
        <v>3868</v>
      </c>
      <c r="F8859" s="25" t="s">
        <v>3869</v>
      </c>
      <c r="G8859" s="22" t="s">
        <v>373</v>
      </c>
      <c r="H8859" s="26">
        <v>1853456</v>
      </c>
      <c r="I8859" s="28"/>
      <c r="J8859" s="26">
        <v>148276</v>
      </c>
      <c r="K8859" s="26">
        <v>2001732</v>
      </c>
      <c r="L8859" s="22" t="s">
        <v>1336</v>
      </c>
      <c r="M8859" s="22"/>
      <c r="N8859">
        <f t="shared" si="518"/>
        <v>55903</v>
      </c>
      <c r="O8859" t="e">
        <f>+VLOOKUP(N8859,'Thanh toán '!O$8:P$8099,2,0)</f>
        <v>#N/A</v>
      </c>
      <c r="P8859" t="e">
        <f t="shared" si="519"/>
        <v>#N/A</v>
      </c>
      <c r="Q8859" s="30" t="e">
        <f t="shared" si="520"/>
        <v>#N/A</v>
      </c>
    </row>
    <row r="8860" spans="1:17" hidden="1" x14ac:dyDescent="0.3">
      <c r="A8860" s="21">
        <v>64133</v>
      </c>
      <c r="B8860" s="22" t="s">
        <v>9648</v>
      </c>
      <c r="C8860" s="22" t="s">
        <v>1333</v>
      </c>
      <c r="D8860" s="27" t="s">
        <v>9640</v>
      </c>
      <c r="E8860" s="24" t="s">
        <v>4612</v>
      </c>
      <c r="F8860" s="25" t="s">
        <v>4613</v>
      </c>
      <c r="G8860" s="22" t="s">
        <v>39</v>
      </c>
      <c r="H8860" s="26">
        <v>160582</v>
      </c>
      <c r="I8860" s="28"/>
      <c r="J8860" s="26">
        <v>12847</v>
      </c>
      <c r="K8860" s="26">
        <v>173429</v>
      </c>
      <c r="L8860" s="22" t="s">
        <v>1336</v>
      </c>
      <c r="M8860" s="22"/>
      <c r="N8860">
        <f t="shared" si="518"/>
        <v>55905</v>
      </c>
      <c r="O8860" t="e">
        <f>+VLOOKUP(N8860,'Thanh toán '!O$8:P$8099,2,0)</f>
        <v>#N/A</v>
      </c>
      <c r="P8860" t="e">
        <f t="shared" si="519"/>
        <v>#N/A</v>
      </c>
      <c r="Q8860" s="30" t="e">
        <f t="shared" si="520"/>
        <v>#N/A</v>
      </c>
    </row>
    <row r="8861" spans="1:17" hidden="1" x14ac:dyDescent="0.3">
      <c r="A8861" s="21">
        <v>64134</v>
      </c>
      <c r="B8861" s="22" t="s">
        <v>9649</v>
      </c>
      <c r="C8861" s="22" t="s">
        <v>1333</v>
      </c>
      <c r="D8861" s="27" t="s">
        <v>9640</v>
      </c>
      <c r="E8861" s="24" t="s">
        <v>4612</v>
      </c>
      <c r="F8861" s="25" t="s">
        <v>4613</v>
      </c>
      <c r="G8861" s="22" t="s">
        <v>39</v>
      </c>
      <c r="H8861" s="26">
        <v>555290</v>
      </c>
      <c r="I8861" s="28"/>
      <c r="J8861" s="26">
        <v>44423</v>
      </c>
      <c r="K8861" s="26">
        <v>599713</v>
      </c>
      <c r="L8861" s="22" t="s">
        <v>1336</v>
      </c>
      <c r="M8861" s="22"/>
      <c r="N8861">
        <f t="shared" si="518"/>
        <v>55906</v>
      </c>
      <c r="O8861" t="e">
        <f>+VLOOKUP(N8861,'Thanh toán '!O$8:P$8099,2,0)</f>
        <v>#N/A</v>
      </c>
      <c r="P8861" t="e">
        <f t="shared" si="519"/>
        <v>#N/A</v>
      </c>
      <c r="Q8861" s="30" t="e">
        <f t="shared" si="520"/>
        <v>#N/A</v>
      </c>
    </row>
    <row r="8862" spans="1:17" hidden="1" x14ac:dyDescent="0.3">
      <c r="A8862" s="21">
        <v>64140</v>
      </c>
      <c r="B8862" s="22" t="s">
        <v>9650</v>
      </c>
      <c r="C8862" s="22" t="s">
        <v>1333</v>
      </c>
      <c r="D8862" s="27" t="s">
        <v>9640</v>
      </c>
      <c r="E8862" s="24" t="s">
        <v>4612</v>
      </c>
      <c r="F8862" s="25" t="s">
        <v>4613</v>
      </c>
      <c r="G8862" s="22" t="s">
        <v>39</v>
      </c>
      <c r="H8862" s="26">
        <v>709500</v>
      </c>
      <c r="I8862" s="28"/>
      <c r="J8862" s="26">
        <v>56760</v>
      </c>
      <c r="K8862" s="26">
        <v>766260</v>
      </c>
      <c r="L8862" s="22" t="s">
        <v>1336</v>
      </c>
      <c r="M8862" s="22"/>
      <c r="N8862">
        <f t="shared" si="518"/>
        <v>55912</v>
      </c>
      <c r="O8862" t="e">
        <f>+VLOOKUP(N8862,'Thanh toán '!O$8:P$8099,2,0)</f>
        <v>#N/A</v>
      </c>
      <c r="P8862" t="e">
        <f t="shared" si="519"/>
        <v>#N/A</v>
      </c>
      <c r="Q8862" s="30" t="e">
        <f t="shared" si="520"/>
        <v>#N/A</v>
      </c>
    </row>
    <row r="8863" spans="1:17" hidden="1" x14ac:dyDescent="0.3">
      <c r="A8863" s="21">
        <v>64141</v>
      </c>
      <c r="B8863" s="22" t="s">
        <v>9651</v>
      </c>
      <c r="C8863" s="22" t="s">
        <v>1333</v>
      </c>
      <c r="D8863" s="27" t="s">
        <v>9640</v>
      </c>
      <c r="E8863" s="24" t="s">
        <v>4612</v>
      </c>
      <c r="F8863" s="25" t="s">
        <v>4613</v>
      </c>
      <c r="G8863" s="22" t="s">
        <v>39</v>
      </c>
      <c r="H8863" s="26">
        <v>754195</v>
      </c>
      <c r="I8863" s="28"/>
      <c r="J8863" s="26">
        <v>60336</v>
      </c>
      <c r="K8863" s="26">
        <v>814531</v>
      </c>
      <c r="L8863" s="22" t="s">
        <v>1336</v>
      </c>
      <c r="M8863" s="22"/>
      <c r="N8863">
        <f t="shared" si="518"/>
        <v>55913</v>
      </c>
      <c r="O8863" t="e">
        <f>+VLOOKUP(N8863,'Thanh toán '!O$8:P$8099,2,0)</f>
        <v>#N/A</v>
      </c>
      <c r="P8863" t="e">
        <f t="shared" si="519"/>
        <v>#N/A</v>
      </c>
      <c r="Q8863" s="30" t="e">
        <f t="shared" si="520"/>
        <v>#N/A</v>
      </c>
    </row>
    <row r="8864" spans="1:17" hidden="1" x14ac:dyDescent="0.3">
      <c r="A8864" s="21">
        <v>64142</v>
      </c>
      <c r="B8864" s="22" t="s">
        <v>9652</v>
      </c>
      <c r="C8864" s="22" t="s">
        <v>1333</v>
      </c>
      <c r="D8864" s="27" t="s">
        <v>9640</v>
      </c>
      <c r="E8864" s="24" t="s">
        <v>4612</v>
      </c>
      <c r="F8864" s="25" t="s">
        <v>4613</v>
      </c>
      <c r="G8864" s="22" t="s">
        <v>39</v>
      </c>
      <c r="H8864" s="26">
        <v>293724</v>
      </c>
      <c r="I8864" s="28"/>
      <c r="J8864" s="26">
        <v>23498</v>
      </c>
      <c r="K8864" s="26">
        <v>317222</v>
      </c>
      <c r="L8864" s="22" t="s">
        <v>1336</v>
      </c>
      <c r="M8864" s="22"/>
      <c r="N8864">
        <f t="shared" si="518"/>
        <v>55914</v>
      </c>
      <c r="O8864" t="e">
        <f>+VLOOKUP(N8864,'Thanh toán '!O$8:P$8099,2,0)</f>
        <v>#N/A</v>
      </c>
      <c r="P8864" t="e">
        <f t="shared" si="519"/>
        <v>#N/A</v>
      </c>
      <c r="Q8864" s="30" t="e">
        <f t="shared" si="520"/>
        <v>#N/A</v>
      </c>
    </row>
    <row r="8865" spans="1:17" ht="26.3" hidden="1" x14ac:dyDescent="0.3">
      <c r="A8865" s="21">
        <v>64178</v>
      </c>
      <c r="B8865" s="22" t="s">
        <v>9653</v>
      </c>
      <c r="C8865" s="22" t="s">
        <v>1333</v>
      </c>
      <c r="D8865" s="27" t="s">
        <v>9640</v>
      </c>
      <c r="E8865" s="24" t="s">
        <v>4890</v>
      </c>
      <c r="F8865" s="25" t="s">
        <v>4891</v>
      </c>
      <c r="G8865" s="22" t="s">
        <v>100</v>
      </c>
      <c r="H8865" s="26">
        <v>1531999</v>
      </c>
      <c r="I8865" s="28"/>
      <c r="J8865" s="26">
        <v>122560</v>
      </c>
      <c r="K8865" s="26">
        <v>1654559</v>
      </c>
      <c r="L8865" s="22" t="s">
        <v>1336</v>
      </c>
      <c r="M8865" s="22"/>
      <c r="N8865">
        <f t="shared" si="518"/>
        <v>55950</v>
      </c>
      <c r="O8865" t="e">
        <f>+VLOOKUP(N8865,'Thanh toán '!O$8:P$8099,2,0)</f>
        <v>#N/A</v>
      </c>
      <c r="P8865" t="e">
        <f t="shared" si="519"/>
        <v>#N/A</v>
      </c>
      <c r="Q8865" s="30" t="e">
        <f t="shared" si="520"/>
        <v>#N/A</v>
      </c>
    </row>
    <row r="8866" spans="1:17" ht="26.3" hidden="1" x14ac:dyDescent="0.3">
      <c r="A8866" s="21">
        <v>64188</v>
      </c>
      <c r="B8866" s="22" t="s">
        <v>9654</v>
      </c>
      <c r="C8866" s="22" t="s">
        <v>1333</v>
      </c>
      <c r="D8866" s="27" t="s">
        <v>9640</v>
      </c>
      <c r="E8866" s="24" t="s">
        <v>4698</v>
      </c>
      <c r="F8866" s="25" t="s">
        <v>4699</v>
      </c>
      <c r="G8866" s="22" t="s">
        <v>106</v>
      </c>
      <c r="H8866" s="26">
        <v>1691056</v>
      </c>
      <c r="I8866" s="28"/>
      <c r="J8866" s="26">
        <v>135284</v>
      </c>
      <c r="K8866" s="26">
        <v>1826340</v>
      </c>
      <c r="L8866" s="22" t="s">
        <v>1336</v>
      </c>
      <c r="M8866" s="22"/>
      <c r="N8866">
        <f t="shared" si="518"/>
        <v>55960</v>
      </c>
      <c r="O8866" t="e">
        <f>+VLOOKUP(N8866,'Thanh toán '!O$8:P$8099,2,0)</f>
        <v>#N/A</v>
      </c>
      <c r="P8866" t="e">
        <f t="shared" si="519"/>
        <v>#N/A</v>
      </c>
      <c r="Q8866" s="30" t="e">
        <f t="shared" si="520"/>
        <v>#N/A</v>
      </c>
    </row>
    <row r="8867" spans="1:17" hidden="1" x14ac:dyDescent="0.3">
      <c r="A8867" s="21">
        <v>64189</v>
      </c>
      <c r="B8867" s="22" t="s">
        <v>9655</v>
      </c>
      <c r="C8867" s="22" t="s">
        <v>1333</v>
      </c>
      <c r="D8867" s="27" t="s">
        <v>9640</v>
      </c>
      <c r="E8867" s="24" t="s">
        <v>5670</v>
      </c>
      <c r="F8867" s="25" t="s">
        <v>5671</v>
      </c>
      <c r="G8867" s="22" t="s">
        <v>211</v>
      </c>
      <c r="H8867" s="26">
        <v>1746371</v>
      </c>
      <c r="I8867" s="28"/>
      <c r="J8867" s="26">
        <v>139710</v>
      </c>
      <c r="K8867" s="26">
        <v>1886081</v>
      </c>
      <c r="L8867" s="22" t="s">
        <v>1336</v>
      </c>
      <c r="M8867" s="22"/>
      <c r="N8867">
        <f t="shared" si="518"/>
        <v>55961</v>
      </c>
      <c r="O8867" t="e">
        <f>+VLOOKUP(N8867,'Thanh toán '!O$8:P$8099,2,0)</f>
        <v>#N/A</v>
      </c>
      <c r="P8867" t="e">
        <f t="shared" si="519"/>
        <v>#N/A</v>
      </c>
      <c r="Q8867" s="30" t="e">
        <f t="shared" si="520"/>
        <v>#N/A</v>
      </c>
    </row>
    <row r="8868" spans="1:17" hidden="1" x14ac:dyDescent="0.3">
      <c r="A8868" s="21">
        <v>64203</v>
      </c>
      <c r="B8868" s="22" t="s">
        <v>9656</v>
      </c>
      <c r="C8868" s="22" t="s">
        <v>1333</v>
      </c>
      <c r="D8868" s="27" t="s">
        <v>9640</v>
      </c>
      <c r="E8868" s="24" t="s">
        <v>5997</v>
      </c>
      <c r="F8868" s="25" t="s">
        <v>5998</v>
      </c>
      <c r="G8868" s="22" t="s">
        <v>201</v>
      </c>
      <c r="H8868" s="26">
        <v>3452325</v>
      </c>
      <c r="I8868" s="28"/>
      <c r="J8868" s="26">
        <v>276186</v>
      </c>
      <c r="K8868" s="26">
        <v>3728511</v>
      </c>
      <c r="L8868" s="22" t="s">
        <v>1336</v>
      </c>
      <c r="M8868" s="22"/>
      <c r="N8868">
        <f t="shared" si="518"/>
        <v>55977</v>
      </c>
      <c r="O8868" t="e">
        <f>+VLOOKUP(N8868,'Thanh toán '!O$8:P$8099,2,0)</f>
        <v>#N/A</v>
      </c>
      <c r="P8868" t="e">
        <f t="shared" si="519"/>
        <v>#N/A</v>
      </c>
      <c r="Q8868" s="30" t="e">
        <f t="shared" si="520"/>
        <v>#N/A</v>
      </c>
    </row>
    <row r="8869" spans="1:17" ht="26.3" hidden="1" x14ac:dyDescent="0.3">
      <c r="A8869" s="21">
        <v>64206</v>
      </c>
      <c r="B8869" s="22" t="s">
        <v>9657</v>
      </c>
      <c r="C8869" s="22" t="s">
        <v>1333</v>
      </c>
      <c r="D8869" s="27" t="s">
        <v>9640</v>
      </c>
      <c r="E8869" s="24" t="s">
        <v>4726</v>
      </c>
      <c r="F8869" s="25" t="s">
        <v>4727</v>
      </c>
      <c r="G8869" s="22" t="s">
        <v>237</v>
      </c>
      <c r="H8869" s="26">
        <v>2937240</v>
      </c>
      <c r="I8869" s="28"/>
      <c r="J8869" s="26">
        <v>234979</v>
      </c>
      <c r="K8869" s="26">
        <v>3172219</v>
      </c>
      <c r="L8869" s="22" t="s">
        <v>1336</v>
      </c>
      <c r="M8869" s="22"/>
      <c r="N8869">
        <f t="shared" si="518"/>
        <v>55980</v>
      </c>
      <c r="O8869" t="e">
        <f>+VLOOKUP(N8869,'Thanh toán '!O$8:P$8099,2,0)</f>
        <v>#N/A</v>
      </c>
      <c r="P8869" t="e">
        <f t="shared" si="519"/>
        <v>#N/A</v>
      </c>
      <c r="Q8869" s="30" t="e">
        <f t="shared" si="520"/>
        <v>#N/A</v>
      </c>
    </row>
    <row r="8870" spans="1:17" ht="26.3" hidden="1" x14ac:dyDescent="0.3">
      <c r="A8870" s="21">
        <v>64212</v>
      </c>
      <c r="B8870" s="22" t="s">
        <v>9658</v>
      </c>
      <c r="C8870" s="22" t="s">
        <v>1333</v>
      </c>
      <c r="D8870" s="27" t="s">
        <v>9659</v>
      </c>
      <c r="E8870" s="24" t="s">
        <v>4726</v>
      </c>
      <c r="F8870" s="25" t="s">
        <v>4727</v>
      </c>
      <c r="G8870" s="22" t="s">
        <v>237</v>
      </c>
      <c r="H8870" s="26">
        <v>5059881</v>
      </c>
      <c r="I8870" s="28"/>
      <c r="J8870" s="26">
        <v>404790</v>
      </c>
      <c r="K8870" s="26">
        <v>5464671</v>
      </c>
      <c r="L8870" s="22" t="s">
        <v>1336</v>
      </c>
      <c r="M8870" s="22"/>
      <c r="N8870">
        <f t="shared" si="518"/>
        <v>55986</v>
      </c>
      <c r="O8870" t="e">
        <f>+VLOOKUP(N8870,'Thanh toán '!O$8:P$8099,2,0)</f>
        <v>#N/A</v>
      </c>
      <c r="P8870" t="e">
        <f t="shared" si="519"/>
        <v>#N/A</v>
      </c>
      <c r="Q8870" s="30" t="e">
        <f t="shared" si="520"/>
        <v>#N/A</v>
      </c>
    </row>
    <row r="8871" spans="1:17" hidden="1" x14ac:dyDescent="0.3">
      <c r="A8871" s="21">
        <v>64215</v>
      </c>
      <c r="B8871" s="22" t="s">
        <v>9660</v>
      </c>
      <c r="C8871" s="22" t="s">
        <v>1333</v>
      </c>
      <c r="D8871" s="27" t="s">
        <v>9659</v>
      </c>
      <c r="E8871" s="24" t="s">
        <v>32</v>
      </c>
      <c r="F8871" s="25" t="s">
        <v>1335</v>
      </c>
      <c r="G8871" s="22" t="s">
        <v>33</v>
      </c>
      <c r="H8871" s="26">
        <v>1101465</v>
      </c>
      <c r="I8871" s="28"/>
      <c r="J8871" s="26">
        <v>88117</v>
      </c>
      <c r="K8871" s="26">
        <v>1189582</v>
      </c>
      <c r="L8871" s="22" t="s">
        <v>1336</v>
      </c>
      <c r="M8871" s="22"/>
      <c r="N8871">
        <f t="shared" si="518"/>
        <v>55989</v>
      </c>
      <c r="O8871" t="e">
        <f>+VLOOKUP(N8871,'Thanh toán '!O$8:P$8099,2,0)</f>
        <v>#N/A</v>
      </c>
      <c r="P8871" t="e">
        <f t="shared" si="519"/>
        <v>#N/A</v>
      </c>
      <c r="Q8871" s="30" t="e">
        <f t="shared" si="520"/>
        <v>#N/A</v>
      </c>
    </row>
    <row r="8872" spans="1:17" hidden="1" x14ac:dyDescent="0.3">
      <c r="A8872" s="21">
        <v>64216</v>
      </c>
      <c r="B8872" s="22" t="s">
        <v>9661</v>
      </c>
      <c r="C8872" s="22" t="s">
        <v>1333</v>
      </c>
      <c r="D8872" s="27" t="s">
        <v>9659</v>
      </c>
      <c r="E8872" s="24" t="s">
        <v>4612</v>
      </c>
      <c r="F8872" s="25" t="s">
        <v>4613</v>
      </c>
      <c r="G8872" s="22" t="s">
        <v>39</v>
      </c>
      <c r="H8872" s="26">
        <v>956746</v>
      </c>
      <c r="I8872" s="28"/>
      <c r="J8872" s="26">
        <v>76540</v>
      </c>
      <c r="K8872" s="26">
        <v>1033286</v>
      </c>
      <c r="L8872" s="22" t="s">
        <v>1336</v>
      </c>
      <c r="M8872" s="22"/>
      <c r="N8872">
        <f t="shared" si="518"/>
        <v>55990</v>
      </c>
      <c r="O8872" t="e">
        <f>+VLOOKUP(N8872,'Thanh toán '!O$8:P$8099,2,0)</f>
        <v>#N/A</v>
      </c>
      <c r="P8872" t="e">
        <f t="shared" si="519"/>
        <v>#N/A</v>
      </c>
      <c r="Q8872" s="30" t="e">
        <f t="shared" si="520"/>
        <v>#N/A</v>
      </c>
    </row>
    <row r="8873" spans="1:17" hidden="1" x14ac:dyDescent="0.3">
      <c r="A8873" s="21">
        <v>64230</v>
      </c>
      <c r="B8873" s="22" t="s">
        <v>9662</v>
      </c>
      <c r="C8873" s="22" t="s">
        <v>1333</v>
      </c>
      <c r="D8873" s="27" t="s">
        <v>9659</v>
      </c>
      <c r="E8873" s="24" t="s">
        <v>42</v>
      </c>
      <c r="F8873" s="25" t="s">
        <v>4853</v>
      </c>
      <c r="G8873" s="22" t="s">
        <v>43</v>
      </c>
      <c r="H8873" s="26">
        <v>3095211</v>
      </c>
      <c r="I8873" s="28"/>
      <c r="J8873" s="26">
        <v>247617</v>
      </c>
      <c r="K8873" s="26">
        <v>3342828</v>
      </c>
      <c r="L8873" s="22" t="s">
        <v>1336</v>
      </c>
      <c r="M8873" s="22"/>
      <c r="N8873">
        <f t="shared" si="518"/>
        <v>56005</v>
      </c>
      <c r="O8873" t="e">
        <f>+VLOOKUP(N8873,'Thanh toán '!O$8:P$8099,2,0)</f>
        <v>#N/A</v>
      </c>
      <c r="P8873" t="e">
        <f t="shared" si="519"/>
        <v>#N/A</v>
      </c>
      <c r="Q8873" s="30" t="e">
        <f t="shared" si="520"/>
        <v>#N/A</v>
      </c>
    </row>
    <row r="8874" spans="1:17" hidden="1" x14ac:dyDescent="0.3">
      <c r="A8874" s="21">
        <v>64231</v>
      </c>
      <c r="B8874" s="22" t="s">
        <v>9663</v>
      </c>
      <c r="C8874" s="22" t="s">
        <v>1333</v>
      </c>
      <c r="D8874" s="27" t="s">
        <v>9659</v>
      </c>
      <c r="E8874" s="24" t="s">
        <v>260</v>
      </c>
      <c r="F8874" s="25" t="s">
        <v>1440</v>
      </c>
      <c r="G8874" s="22" t="s">
        <v>261</v>
      </c>
      <c r="H8874" s="26">
        <v>2113526</v>
      </c>
      <c r="I8874" s="28"/>
      <c r="J8874" s="26">
        <v>169082</v>
      </c>
      <c r="K8874" s="26">
        <v>2282608</v>
      </c>
      <c r="L8874" s="22" t="s">
        <v>1336</v>
      </c>
      <c r="M8874" s="22"/>
      <c r="N8874">
        <f t="shared" si="518"/>
        <v>56006</v>
      </c>
      <c r="O8874" t="e">
        <f>+VLOOKUP(N8874,'Thanh toán '!O$8:P$8099,2,0)</f>
        <v>#N/A</v>
      </c>
      <c r="P8874" t="e">
        <f t="shared" si="519"/>
        <v>#N/A</v>
      </c>
      <c r="Q8874" s="30" t="e">
        <f t="shared" si="520"/>
        <v>#N/A</v>
      </c>
    </row>
    <row r="8875" spans="1:17" hidden="1" x14ac:dyDescent="0.3">
      <c r="A8875" s="21">
        <v>64232</v>
      </c>
      <c r="B8875" s="22" t="s">
        <v>9664</v>
      </c>
      <c r="C8875" s="22" t="s">
        <v>1333</v>
      </c>
      <c r="D8875" s="27" t="s">
        <v>9659</v>
      </c>
      <c r="E8875" s="24" t="s">
        <v>5385</v>
      </c>
      <c r="F8875" s="25" t="s">
        <v>5386</v>
      </c>
      <c r="G8875" s="22" t="s">
        <v>325</v>
      </c>
      <c r="H8875" s="26">
        <v>1730400</v>
      </c>
      <c r="I8875" s="28"/>
      <c r="J8875" s="26">
        <v>138432</v>
      </c>
      <c r="K8875" s="26">
        <v>1868832</v>
      </c>
      <c r="L8875" s="22" t="s">
        <v>1336</v>
      </c>
      <c r="M8875" s="22"/>
      <c r="N8875">
        <f t="shared" si="518"/>
        <v>56007</v>
      </c>
      <c r="O8875" t="e">
        <f>+VLOOKUP(N8875,'Thanh toán '!O$8:P$8099,2,0)</f>
        <v>#N/A</v>
      </c>
      <c r="P8875" t="e">
        <f t="shared" si="519"/>
        <v>#N/A</v>
      </c>
      <c r="Q8875" s="30" t="e">
        <f t="shared" si="520"/>
        <v>#N/A</v>
      </c>
    </row>
    <row r="8876" spans="1:17" hidden="1" x14ac:dyDescent="0.3">
      <c r="A8876" s="21">
        <v>64233</v>
      </c>
      <c r="B8876" s="22" t="s">
        <v>9665</v>
      </c>
      <c r="C8876" s="22" t="s">
        <v>1333</v>
      </c>
      <c r="D8876" s="27" t="s">
        <v>9659</v>
      </c>
      <c r="E8876" s="24" t="s">
        <v>5385</v>
      </c>
      <c r="F8876" s="25" t="s">
        <v>5386</v>
      </c>
      <c r="G8876" s="22" t="s">
        <v>325</v>
      </c>
      <c r="H8876" s="26">
        <v>1135766</v>
      </c>
      <c r="I8876" s="28"/>
      <c r="J8876" s="26">
        <v>90861</v>
      </c>
      <c r="K8876" s="26">
        <v>1226627</v>
      </c>
      <c r="L8876" s="22" t="s">
        <v>1336</v>
      </c>
      <c r="M8876" s="22"/>
      <c r="N8876">
        <f t="shared" si="518"/>
        <v>56008</v>
      </c>
      <c r="O8876" t="e">
        <f>+VLOOKUP(N8876,'Thanh toán '!O$8:P$8099,2,0)</f>
        <v>#N/A</v>
      </c>
      <c r="P8876" t="e">
        <f t="shared" si="519"/>
        <v>#N/A</v>
      </c>
      <c r="Q8876" s="30" t="e">
        <f t="shared" si="520"/>
        <v>#N/A</v>
      </c>
    </row>
    <row r="8877" spans="1:17" ht="26.3" hidden="1" x14ac:dyDescent="0.3">
      <c r="A8877" s="21">
        <v>64234</v>
      </c>
      <c r="B8877" s="22" t="s">
        <v>9666</v>
      </c>
      <c r="C8877" s="22" t="s">
        <v>1333</v>
      </c>
      <c r="D8877" s="27" t="s">
        <v>9659</v>
      </c>
      <c r="E8877" s="24" t="s">
        <v>4651</v>
      </c>
      <c r="F8877" s="25" t="s">
        <v>4652</v>
      </c>
      <c r="G8877" s="22" t="s">
        <v>21</v>
      </c>
      <c r="H8877" s="26">
        <v>1695501</v>
      </c>
      <c r="I8877" s="28"/>
      <c r="J8877" s="26">
        <v>135640</v>
      </c>
      <c r="K8877" s="26">
        <v>1831141</v>
      </c>
      <c r="L8877" s="22" t="s">
        <v>1336</v>
      </c>
      <c r="M8877" s="22"/>
      <c r="N8877">
        <f t="shared" si="518"/>
        <v>56009</v>
      </c>
      <c r="O8877" t="e">
        <f>+VLOOKUP(N8877,'Thanh toán '!O$8:P$8099,2,0)</f>
        <v>#N/A</v>
      </c>
      <c r="P8877" t="e">
        <f t="shared" si="519"/>
        <v>#N/A</v>
      </c>
      <c r="Q8877" s="30" t="e">
        <f t="shared" si="520"/>
        <v>#N/A</v>
      </c>
    </row>
    <row r="8878" spans="1:17" hidden="1" x14ac:dyDescent="0.3">
      <c r="A8878" s="21">
        <v>64235</v>
      </c>
      <c r="B8878" s="22" t="s">
        <v>9667</v>
      </c>
      <c r="C8878" s="22" t="s">
        <v>1333</v>
      </c>
      <c r="D8878" s="27" t="s">
        <v>9659</v>
      </c>
      <c r="E8878" s="24" t="s">
        <v>5495</v>
      </c>
      <c r="F8878" s="25" t="s">
        <v>5496</v>
      </c>
      <c r="G8878" s="22" t="s">
        <v>311</v>
      </c>
      <c r="H8878" s="26">
        <v>7263235</v>
      </c>
      <c r="I8878" s="28"/>
      <c r="J8878" s="26">
        <v>581059</v>
      </c>
      <c r="K8878" s="26">
        <v>7844294</v>
      </c>
      <c r="L8878" s="22" t="s">
        <v>1336</v>
      </c>
      <c r="M8878" s="22"/>
      <c r="N8878">
        <f t="shared" si="518"/>
        <v>56010</v>
      </c>
      <c r="O8878" t="e">
        <f>+VLOOKUP(N8878,'Thanh toán '!O$8:P$8099,2,0)</f>
        <v>#N/A</v>
      </c>
      <c r="P8878" t="e">
        <f t="shared" si="519"/>
        <v>#N/A</v>
      </c>
      <c r="Q8878" s="30" t="e">
        <f t="shared" si="520"/>
        <v>#N/A</v>
      </c>
    </row>
    <row r="8879" spans="1:17" ht="26.3" hidden="1" x14ac:dyDescent="0.3">
      <c r="A8879" s="21">
        <v>64236</v>
      </c>
      <c r="B8879" s="22" t="s">
        <v>9668</v>
      </c>
      <c r="C8879" s="22" t="s">
        <v>1333</v>
      </c>
      <c r="D8879" s="27" t="s">
        <v>9659</v>
      </c>
      <c r="E8879" s="24" t="s">
        <v>4656</v>
      </c>
      <c r="F8879" s="25" t="s">
        <v>4657</v>
      </c>
      <c r="G8879" s="22" t="s">
        <v>425</v>
      </c>
      <c r="H8879" s="26">
        <v>1081500</v>
      </c>
      <c r="I8879" s="28"/>
      <c r="J8879" s="26">
        <v>86520</v>
      </c>
      <c r="K8879" s="26">
        <v>1168020</v>
      </c>
      <c r="L8879" s="22" t="s">
        <v>1336</v>
      </c>
      <c r="M8879" s="22"/>
      <c r="N8879">
        <f t="shared" si="518"/>
        <v>56011</v>
      </c>
      <c r="O8879" t="e">
        <f>+VLOOKUP(N8879,'Thanh toán '!O$8:P$8099,2,0)</f>
        <v>#N/A</v>
      </c>
      <c r="P8879" t="e">
        <f t="shared" si="519"/>
        <v>#N/A</v>
      </c>
      <c r="Q8879" s="30" t="e">
        <f t="shared" si="520"/>
        <v>#N/A</v>
      </c>
    </row>
    <row r="8880" spans="1:17" ht="26.3" hidden="1" x14ac:dyDescent="0.3">
      <c r="A8880" s="21">
        <v>64238</v>
      </c>
      <c r="B8880" s="22" t="s">
        <v>9669</v>
      </c>
      <c r="C8880" s="22" t="s">
        <v>1333</v>
      </c>
      <c r="D8880" s="27" t="s">
        <v>9659</v>
      </c>
      <c r="E8880" s="24" t="s">
        <v>4660</v>
      </c>
      <c r="F8880" s="25" t="s">
        <v>5644</v>
      </c>
      <c r="G8880" s="22" t="s">
        <v>24</v>
      </c>
      <c r="H8880" s="26">
        <v>2004017</v>
      </c>
      <c r="I8880" s="28"/>
      <c r="J8880" s="26">
        <v>160321</v>
      </c>
      <c r="K8880" s="26">
        <v>2164338</v>
      </c>
      <c r="L8880" s="22" t="s">
        <v>1336</v>
      </c>
      <c r="M8880" s="22"/>
      <c r="N8880">
        <f t="shared" si="518"/>
        <v>56013</v>
      </c>
      <c r="O8880" t="e">
        <f>+VLOOKUP(N8880,'Thanh toán '!O$8:P$8099,2,0)</f>
        <v>#N/A</v>
      </c>
      <c r="P8880" t="e">
        <f t="shared" si="519"/>
        <v>#N/A</v>
      </c>
      <c r="Q8880" s="30" t="e">
        <f t="shared" si="520"/>
        <v>#N/A</v>
      </c>
    </row>
    <row r="8881" spans="1:17" ht="26.3" hidden="1" x14ac:dyDescent="0.3">
      <c r="A8881" s="21">
        <v>64239</v>
      </c>
      <c r="B8881" s="22" t="s">
        <v>9670</v>
      </c>
      <c r="C8881" s="22" t="s">
        <v>1333</v>
      </c>
      <c r="D8881" s="27" t="s">
        <v>9659</v>
      </c>
      <c r="E8881" s="24" t="s">
        <v>4656</v>
      </c>
      <c r="F8881" s="25" t="s">
        <v>4657</v>
      </c>
      <c r="G8881" s="22" t="s">
        <v>425</v>
      </c>
      <c r="H8881" s="26">
        <v>2028685</v>
      </c>
      <c r="I8881" s="28"/>
      <c r="J8881" s="26">
        <v>162295</v>
      </c>
      <c r="K8881" s="26">
        <v>2190980</v>
      </c>
      <c r="L8881" s="22" t="s">
        <v>1336</v>
      </c>
      <c r="M8881" s="22"/>
      <c r="N8881">
        <f t="shared" si="518"/>
        <v>56014</v>
      </c>
      <c r="O8881" t="e">
        <f>+VLOOKUP(N8881,'Thanh toán '!O$8:P$8099,2,0)</f>
        <v>#N/A</v>
      </c>
      <c r="P8881" t="e">
        <f t="shared" si="519"/>
        <v>#N/A</v>
      </c>
      <c r="Q8881" s="30" t="e">
        <f t="shared" si="520"/>
        <v>#N/A</v>
      </c>
    </row>
    <row r="8882" spans="1:17" ht="26.3" hidden="1" x14ac:dyDescent="0.3">
      <c r="A8882" s="21">
        <v>64244</v>
      </c>
      <c r="B8882" s="22" t="s">
        <v>9671</v>
      </c>
      <c r="C8882" s="22" t="s">
        <v>1333</v>
      </c>
      <c r="D8882" s="27" t="s">
        <v>9672</v>
      </c>
      <c r="E8882" s="24" t="s">
        <v>5337</v>
      </c>
      <c r="F8882" s="25" t="s">
        <v>5338</v>
      </c>
      <c r="G8882" s="22" t="s">
        <v>1376</v>
      </c>
      <c r="H8882" s="26">
        <v>424200</v>
      </c>
      <c r="I8882" s="28"/>
      <c r="J8882" s="26">
        <v>33936</v>
      </c>
      <c r="K8882" s="26">
        <v>458136</v>
      </c>
      <c r="L8882" s="22" t="s">
        <v>1336</v>
      </c>
      <c r="M8882" s="22"/>
      <c r="N8882">
        <f t="shared" si="518"/>
        <v>56019</v>
      </c>
      <c r="O8882" t="e">
        <f>+VLOOKUP(N8882,'Thanh toán '!O$8:P$8099,2,0)</f>
        <v>#N/A</v>
      </c>
      <c r="P8882" t="e">
        <f t="shared" si="519"/>
        <v>#N/A</v>
      </c>
      <c r="Q8882" s="30" t="e">
        <f t="shared" si="520"/>
        <v>#N/A</v>
      </c>
    </row>
    <row r="8883" spans="1:17" ht="26.3" hidden="1" x14ac:dyDescent="0.3">
      <c r="A8883" s="21">
        <v>64245</v>
      </c>
      <c r="B8883" s="22" t="s">
        <v>9673</v>
      </c>
      <c r="C8883" s="22" t="s">
        <v>1333</v>
      </c>
      <c r="D8883" s="27" t="s">
        <v>9672</v>
      </c>
      <c r="E8883" s="24" t="s">
        <v>5337</v>
      </c>
      <c r="F8883" s="25" t="s">
        <v>5338</v>
      </c>
      <c r="G8883" s="22" t="s">
        <v>1376</v>
      </c>
      <c r="H8883" s="26">
        <v>2446223</v>
      </c>
      <c r="I8883" s="28"/>
      <c r="J8883" s="26">
        <v>195698</v>
      </c>
      <c r="K8883" s="26">
        <v>2641921</v>
      </c>
      <c r="L8883" s="22" t="s">
        <v>1336</v>
      </c>
      <c r="M8883" s="22"/>
      <c r="N8883">
        <f t="shared" si="518"/>
        <v>56020</v>
      </c>
      <c r="O8883" t="e">
        <f>+VLOOKUP(N8883,'Thanh toán '!O$8:P$8099,2,0)</f>
        <v>#N/A</v>
      </c>
      <c r="P8883" t="e">
        <f t="shared" si="519"/>
        <v>#N/A</v>
      </c>
      <c r="Q8883" s="30" t="e">
        <f t="shared" si="520"/>
        <v>#N/A</v>
      </c>
    </row>
    <row r="8884" spans="1:17" ht="26.3" hidden="1" x14ac:dyDescent="0.3">
      <c r="A8884" s="21">
        <v>64246</v>
      </c>
      <c r="B8884" s="22" t="s">
        <v>9674</v>
      </c>
      <c r="C8884" s="22" t="s">
        <v>1333</v>
      </c>
      <c r="D8884" s="27" t="s">
        <v>9672</v>
      </c>
      <c r="E8884" s="24" t="s">
        <v>4660</v>
      </c>
      <c r="F8884" s="25" t="s">
        <v>5644</v>
      </c>
      <c r="G8884" s="22" t="s">
        <v>24</v>
      </c>
      <c r="H8884" s="26">
        <v>910676</v>
      </c>
      <c r="I8884" s="28"/>
      <c r="J8884" s="26">
        <v>72854</v>
      </c>
      <c r="K8884" s="26">
        <v>983530</v>
      </c>
      <c r="L8884" s="22" t="s">
        <v>1336</v>
      </c>
      <c r="M8884" s="22"/>
      <c r="N8884">
        <f t="shared" si="518"/>
        <v>56021</v>
      </c>
      <c r="O8884" t="e">
        <f>+VLOOKUP(N8884,'Thanh toán '!O$8:P$8099,2,0)</f>
        <v>#N/A</v>
      </c>
      <c r="P8884" t="e">
        <f t="shared" si="519"/>
        <v>#N/A</v>
      </c>
      <c r="Q8884" s="30" t="e">
        <f t="shared" si="520"/>
        <v>#N/A</v>
      </c>
    </row>
    <row r="8885" spans="1:17" ht="26.3" hidden="1" x14ac:dyDescent="0.3">
      <c r="A8885" s="21">
        <v>64247</v>
      </c>
      <c r="B8885" s="22" t="s">
        <v>9675</v>
      </c>
      <c r="C8885" s="22" t="s">
        <v>1333</v>
      </c>
      <c r="D8885" s="27" t="s">
        <v>9672</v>
      </c>
      <c r="E8885" s="24" t="s">
        <v>4660</v>
      </c>
      <c r="F8885" s="25" t="s">
        <v>5644</v>
      </c>
      <c r="G8885" s="22" t="s">
        <v>24</v>
      </c>
      <c r="H8885" s="26">
        <v>910676</v>
      </c>
      <c r="I8885" s="28"/>
      <c r="J8885" s="26">
        <v>72854</v>
      </c>
      <c r="K8885" s="26">
        <v>983530</v>
      </c>
      <c r="L8885" s="22" t="s">
        <v>1336</v>
      </c>
      <c r="M8885" s="22"/>
      <c r="N8885">
        <f t="shared" si="518"/>
        <v>56022</v>
      </c>
      <c r="O8885" t="e">
        <f>+VLOOKUP(N8885,'Thanh toán '!O$8:P$8099,2,0)</f>
        <v>#N/A</v>
      </c>
      <c r="P8885" t="e">
        <f t="shared" si="519"/>
        <v>#N/A</v>
      </c>
      <c r="Q8885" s="30" t="e">
        <f t="shared" si="520"/>
        <v>#N/A</v>
      </c>
    </row>
    <row r="8886" spans="1:17" ht="26.3" hidden="1" x14ac:dyDescent="0.3">
      <c r="A8886" s="21">
        <v>64248</v>
      </c>
      <c r="B8886" s="22" t="s">
        <v>9676</v>
      </c>
      <c r="C8886" s="22" t="s">
        <v>1333</v>
      </c>
      <c r="D8886" s="27" t="s">
        <v>9672</v>
      </c>
      <c r="E8886" s="24" t="s">
        <v>4660</v>
      </c>
      <c r="F8886" s="25" t="s">
        <v>5644</v>
      </c>
      <c r="G8886" s="22" t="s">
        <v>24</v>
      </c>
      <c r="H8886" s="26">
        <v>910676</v>
      </c>
      <c r="I8886" s="28"/>
      <c r="J8886" s="26">
        <v>72854</v>
      </c>
      <c r="K8886" s="26">
        <v>983530</v>
      </c>
      <c r="L8886" s="22" t="s">
        <v>1336</v>
      </c>
      <c r="M8886" s="22"/>
      <c r="N8886">
        <f t="shared" si="518"/>
        <v>56023</v>
      </c>
      <c r="O8886" t="e">
        <f>+VLOOKUP(N8886,'Thanh toán '!O$8:P$8099,2,0)</f>
        <v>#N/A</v>
      </c>
      <c r="P8886" t="e">
        <f t="shared" si="519"/>
        <v>#N/A</v>
      </c>
      <c r="Q8886" s="30" t="e">
        <f t="shared" si="520"/>
        <v>#N/A</v>
      </c>
    </row>
    <row r="8887" spans="1:17" ht="26.3" hidden="1" x14ac:dyDescent="0.3">
      <c r="A8887" s="21">
        <v>64249</v>
      </c>
      <c r="B8887" s="22" t="s">
        <v>9677</v>
      </c>
      <c r="C8887" s="22" t="s">
        <v>1333</v>
      </c>
      <c r="D8887" s="27" t="s">
        <v>9672</v>
      </c>
      <c r="E8887" s="24" t="s">
        <v>4660</v>
      </c>
      <c r="F8887" s="25" t="s">
        <v>5644</v>
      </c>
      <c r="G8887" s="22" t="s">
        <v>24</v>
      </c>
      <c r="H8887" s="26">
        <v>910676</v>
      </c>
      <c r="I8887" s="28"/>
      <c r="J8887" s="26">
        <v>72854</v>
      </c>
      <c r="K8887" s="26">
        <v>983530</v>
      </c>
      <c r="L8887" s="22" t="s">
        <v>1336</v>
      </c>
      <c r="M8887" s="22"/>
      <c r="N8887">
        <f t="shared" si="518"/>
        <v>56024</v>
      </c>
      <c r="O8887" t="e">
        <f>+VLOOKUP(N8887,'Thanh toán '!O$8:P$8099,2,0)</f>
        <v>#N/A</v>
      </c>
      <c r="P8887" t="e">
        <f t="shared" si="519"/>
        <v>#N/A</v>
      </c>
      <c r="Q8887" s="30" t="e">
        <f t="shared" si="520"/>
        <v>#N/A</v>
      </c>
    </row>
    <row r="8888" spans="1:17" ht="26.3" hidden="1" x14ac:dyDescent="0.3">
      <c r="A8888" s="21">
        <v>64250</v>
      </c>
      <c r="B8888" s="22" t="s">
        <v>9678</v>
      </c>
      <c r="C8888" s="22" t="s">
        <v>1333</v>
      </c>
      <c r="D8888" s="27" t="s">
        <v>9672</v>
      </c>
      <c r="E8888" s="24" t="s">
        <v>4660</v>
      </c>
      <c r="F8888" s="25" t="s">
        <v>5644</v>
      </c>
      <c r="G8888" s="22" t="s">
        <v>24</v>
      </c>
      <c r="H8888" s="26">
        <v>910676</v>
      </c>
      <c r="I8888" s="28"/>
      <c r="J8888" s="26">
        <v>72854</v>
      </c>
      <c r="K8888" s="26">
        <v>983530</v>
      </c>
      <c r="L8888" s="22" t="s">
        <v>1336</v>
      </c>
      <c r="M8888" s="22"/>
      <c r="N8888">
        <f t="shared" si="518"/>
        <v>56025</v>
      </c>
      <c r="O8888" t="e">
        <f>+VLOOKUP(N8888,'Thanh toán '!O$8:P$8099,2,0)</f>
        <v>#N/A</v>
      </c>
      <c r="P8888" t="e">
        <f t="shared" si="519"/>
        <v>#N/A</v>
      </c>
      <c r="Q8888" s="30" t="e">
        <f t="shared" si="520"/>
        <v>#N/A</v>
      </c>
    </row>
    <row r="8889" spans="1:17" ht="26.3" hidden="1" x14ac:dyDescent="0.3">
      <c r="A8889" s="21">
        <v>64251</v>
      </c>
      <c r="B8889" s="22" t="s">
        <v>9679</v>
      </c>
      <c r="C8889" s="22" t="s">
        <v>1333</v>
      </c>
      <c r="D8889" s="27" t="s">
        <v>9672</v>
      </c>
      <c r="E8889" s="24" t="s">
        <v>4660</v>
      </c>
      <c r="F8889" s="25" t="s">
        <v>5644</v>
      </c>
      <c r="G8889" s="22" t="s">
        <v>24</v>
      </c>
      <c r="H8889" s="26">
        <v>546405</v>
      </c>
      <c r="I8889" s="28"/>
      <c r="J8889" s="26">
        <v>43712</v>
      </c>
      <c r="K8889" s="26">
        <v>590117</v>
      </c>
      <c r="L8889" s="22" t="s">
        <v>1336</v>
      </c>
      <c r="M8889" s="22"/>
      <c r="N8889">
        <f t="shared" si="518"/>
        <v>56026</v>
      </c>
      <c r="O8889" t="e">
        <f>+VLOOKUP(N8889,'Thanh toán '!O$8:P$8099,2,0)</f>
        <v>#N/A</v>
      </c>
      <c r="P8889" t="e">
        <f t="shared" si="519"/>
        <v>#N/A</v>
      </c>
      <c r="Q8889" s="30" t="e">
        <f t="shared" si="520"/>
        <v>#N/A</v>
      </c>
    </row>
    <row r="8890" spans="1:17" ht="26.3" hidden="1" x14ac:dyDescent="0.3">
      <c r="A8890" s="21">
        <v>64252</v>
      </c>
      <c r="B8890" s="22" t="s">
        <v>9680</v>
      </c>
      <c r="C8890" s="22" t="s">
        <v>1333</v>
      </c>
      <c r="D8890" s="27" t="s">
        <v>9672</v>
      </c>
      <c r="E8890" s="24" t="s">
        <v>4660</v>
      </c>
      <c r="F8890" s="25" t="s">
        <v>5644</v>
      </c>
      <c r="G8890" s="22" t="s">
        <v>24</v>
      </c>
      <c r="H8890" s="26">
        <v>728540</v>
      </c>
      <c r="I8890" s="28"/>
      <c r="J8890" s="26">
        <v>58283</v>
      </c>
      <c r="K8890" s="26">
        <v>786823</v>
      </c>
      <c r="L8890" s="22" t="s">
        <v>1336</v>
      </c>
      <c r="M8890" s="22"/>
      <c r="N8890">
        <f t="shared" si="518"/>
        <v>56027</v>
      </c>
      <c r="O8890" t="e">
        <f>+VLOOKUP(N8890,'Thanh toán '!O$8:P$8099,2,0)</f>
        <v>#N/A</v>
      </c>
      <c r="P8890" t="e">
        <f t="shared" si="519"/>
        <v>#N/A</v>
      </c>
      <c r="Q8890" s="30" t="e">
        <f t="shared" si="520"/>
        <v>#N/A</v>
      </c>
    </row>
    <row r="8891" spans="1:17" ht="26.3" hidden="1" x14ac:dyDescent="0.3">
      <c r="A8891" s="21">
        <v>64253</v>
      </c>
      <c r="B8891" s="22" t="s">
        <v>9681</v>
      </c>
      <c r="C8891" s="22" t="s">
        <v>1333</v>
      </c>
      <c r="D8891" s="27" t="s">
        <v>9672</v>
      </c>
      <c r="E8891" s="24" t="s">
        <v>4660</v>
      </c>
      <c r="F8891" s="25" t="s">
        <v>5644</v>
      </c>
      <c r="G8891" s="22" t="s">
        <v>24</v>
      </c>
      <c r="H8891" s="26">
        <v>455338</v>
      </c>
      <c r="I8891" s="28"/>
      <c r="J8891" s="26">
        <v>36427</v>
      </c>
      <c r="K8891" s="26">
        <v>491765</v>
      </c>
      <c r="L8891" s="22" t="s">
        <v>1336</v>
      </c>
      <c r="M8891" s="22"/>
      <c r="N8891">
        <f t="shared" si="518"/>
        <v>56028</v>
      </c>
      <c r="O8891" t="e">
        <f>+VLOOKUP(N8891,'Thanh toán '!O$8:P$8099,2,0)</f>
        <v>#N/A</v>
      </c>
      <c r="P8891" t="e">
        <f t="shared" si="519"/>
        <v>#N/A</v>
      </c>
      <c r="Q8891" s="30" t="e">
        <f t="shared" si="520"/>
        <v>#N/A</v>
      </c>
    </row>
    <row r="8892" spans="1:17" ht="26.3" hidden="1" x14ac:dyDescent="0.3">
      <c r="A8892" s="21">
        <v>64254</v>
      </c>
      <c r="B8892" s="22" t="s">
        <v>9682</v>
      </c>
      <c r="C8892" s="22" t="s">
        <v>1333</v>
      </c>
      <c r="D8892" s="27" t="s">
        <v>9672</v>
      </c>
      <c r="E8892" s="24" t="s">
        <v>4660</v>
      </c>
      <c r="F8892" s="25" t="s">
        <v>5644</v>
      </c>
      <c r="G8892" s="22" t="s">
        <v>24</v>
      </c>
      <c r="H8892" s="26">
        <v>910676</v>
      </c>
      <c r="I8892" s="28"/>
      <c r="J8892" s="26">
        <v>72854</v>
      </c>
      <c r="K8892" s="26">
        <v>983530</v>
      </c>
      <c r="L8892" s="22" t="s">
        <v>1336</v>
      </c>
      <c r="M8892" s="22"/>
      <c r="N8892">
        <f t="shared" si="518"/>
        <v>56029</v>
      </c>
      <c r="O8892" t="e">
        <f>+VLOOKUP(N8892,'Thanh toán '!O$8:P$8099,2,0)</f>
        <v>#N/A</v>
      </c>
      <c r="P8892" t="e">
        <f t="shared" si="519"/>
        <v>#N/A</v>
      </c>
      <c r="Q8892" s="30" t="e">
        <f t="shared" si="520"/>
        <v>#N/A</v>
      </c>
    </row>
    <row r="8893" spans="1:17" ht="26.3" hidden="1" x14ac:dyDescent="0.3">
      <c r="A8893" s="21">
        <v>64255</v>
      </c>
      <c r="B8893" s="22" t="s">
        <v>9683</v>
      </c>
      <c r="C8893" s="22" t="s">
        <v>1333</v>
      </c>
      <c r="D8893" s="27" t="s">
        <v>9672</v>
      </c>
      <c r="E8893" s="24" t="s">
        <v>4660</v>
      </c>
      <c r="F8893" s="25" t="s">
        <v>5644</v>
      </c>
      <c r="G8893" s="22" t="s">
        <v>24</v>
      </c>
      <c r="H8893" s="26">
        <v>1366013</v>
      </c>
      <c r="I8893" s="28"/>
      <c r="J8893" s="26">
        <v>109281</v>
      </c>
      <c r="K8893" s="26">
        <v>1475294</v>
      </c>
      <c r="L8893" s="22" t="s">
        <v>1336</v>
      </c>
      <c r="M8893" s="22"/>
      <c r="N8893">
        <f t="shared" si="518"/>
        <v>56030</v>
      </c>
      <c r="O8893" t="e">
        <f>+VLOOKUP(N8893,'Thanh toán '!O$8:P$8099,2,0)</f>
        <v>#N/A</v>
      </c>
      <c r="P8893" t="e">
        <f t="shared" si="519"/>
        <v>#N/A</v>
      </c>
      <c r="Q8893" s="30" t="e">
        <f t="shared" si="520"/>
        <v>#N/A</v>
      </c>
    </row>
    <row r="8894" spans="1:17" hidden="1" x14ac:dyDescent="0.3">
      <c r="A8894" s="21">
        <v>64256</v>
      </c>
      <c r="B8894" s="22" t="s">
        <v>9684</v>
      </c>
      <c r="C8894" s="22" t="s">
        <v>1333</v>
      </c>
      <c r="D8894" s="27" t="s">
        <v>9672</v>
      </c>
      <c r="E8894" s="24" t="s">
        <v>206</v>
      </c>
      <c r="F8894" s="25" t="s">
        <v>4739</v>
      </c>
      <c r="G8894" s="22" t="s">
        <v>207</v>
      </c>
      <c r="H8894" s="26">
        <v>3411316</v>
      </c>
      <c r="I8894" s="28"/>
      <c r="J8894" s="26">
        <v>272905</v>
      </c>
      <c r="K8894" s="26">
        <v>3684221</v>
      </c>
      <c r="L8894" s="22" t="s">
        <v>1336</v>
      </c>
      <c r="M8894" s="22"/>
      <c r="N8894">
        <f t="shared" si="518"/>
        <v>56031</v>
      </c>
      <c r="O8894" t="e">
        <f>+VLOOKUP(N8894,'Thanh toán '!O$8:P$8099,2,0)</f>
        <v>#N/A</v>
      </c>
      <c r="P8894" t="e">
        <f t="shared" si="519"/>
        <v>#N/A</v>
      </c>
      <c r="Q8894" s="30" t="e">
        <f t="shared" si="520"/>
        <v>#N/A</v>
      </c>
    </row>
    <row r="8895" spans="1:17" hidden="1" x14ac:dyDescent="0.3">
      <c r="A8895" s="21">
        <v>64257</v>
      </c>
      <c r="B8895" s="22" t="s">
        <v>9685</v>
      </c>
      <c r="C8895" s="22" t="s">
        <v>1333</v>
      </c>
      <c r="D8895" s="27" t="s">
        <v>9672</v>
      </c>
      <c r="E8895" s="24" t="s">
        <v>4612</v>
      </c>
      <c r="F8895" s="25" t="s">
        <v>4613</v>
      </c>
      <c r="G8895" s="22" t="s">
        <v>39</v>
      </c>
      <c r="H8895" s="26">
        <v>865200</v>
      </c>
      <c r="I8895" s="28"/>
      <c r="J8895" s="26">
        <v>69216</v>
      </c>
      <c r="K8895" s="26">
        <v>934416</v>
      </c>
      <c r="L8895" s="22" t="s">
        <v>1336</v>
      </c>
      <c r="M8895" s="22"/>
      <c r="N8895">
        <f t="shared" si="518"/>
        <v>56032</v>
      </c>
      <c r="O8895" t="e">
        <f>+VLOOKUP(N8895,'Thanh toán '!O$8:P$8099,2,0)</f>
        <v>#N/A</v>
      </c>
      <c r="P8895" t="e">
        <f t="shared" si="519"/>
        <v>#N/A</v>
      </c>
      <c r="Q8895" s="30" t="e">
        <f t="shared" si="520"/>
        <v>#N/A</v>
      </c>
    </row>
    <row r="8896" spans="1:17" hidden="1" x14ac:dyDescent="0.3">
      <c r="A8896" s="21">
        <v>64258</v>
      </c>
      <c r="B8896" s="22" t="s">
        <v>9686</v>
      </c>
      <c r="C8896" s="22" t="s">
        <v>1333</v>
      </c>
      <c r="D8896" s="27" t="s">
        <v>9672</v>
      </c>
      <c r="E8896" s="24" t="s">
        <v>4612</v>
      </c>
      <c r="F8896" s="25" t="s">
        <v>4613</v>
      </c>
      <c r="G8896" s="22" t="s">
        <v>39</v>
      </c>
      <c r="H8896" s="26">
        <v>455338</v>
      </c>
      <c r="I8896" s="28"/>
      <c r="J8896" s="26">
        <v>36427</v>
      </c>
      <c r="K8896" s="26">
        <v>491765</v>
      </c>
      <c r="L8896" s="22" t="s">
        <v>1336</v>
      </c>
      <c r="M8896" s="22"/>
      <c r="N8896">
        <f t="shared" si="518"/>
        <v>56033</v>
      </c>
      <c r="O8896" t="e">
        <f>+VLOOKUP(N8896,'Thanh toán '!O$8:P$8099,2,0)</f>
        <v>#N/A</v>
      </c>
      <c r="P8896" t="e">
        <f t="shared" si="519"/>
        <v>#N/A</v>
      </c>
      <c r="Q8896" s="30" t="e">
        <f t="shared" si="520"/>
        <v>#N/A</v>
      </c>
    </row>
    <row r="8897" spans="1:17" hidden="1" x14ac:dyDescent="0.3">
      <c r="A8897" s="21">
        <v>64259</v>
      </c>
      <c r="B8897" s="22" t="s">
        <v>9687</v>
      </c>
      <c r="C8897" s="22" t="s">
        <v>1333</v>
      </c>
      <c r="D8897" s="27" t="s">
        <v>9672</v>
      </c>
      <c r="E8897" s="24" t="s">
        <v>4612</v>
      </c>
      <c r="F8897" s="25" t="s">
        <v>4613</v>
      </c>
      <c r="G8897" s="22" t="s">
        <v>39</v>
      </c>
      <c r="H8897" s="26">
        <v>865200</v>
      </c>
      <c r="I8897" s="28"/>
      <c r="J8897" s="26">
        <v>69216</v>
      </c>
      <c r="K8897" s="26">
        <v>934416</v>
      </c>
      <c r="L8897" s="22" t="s">
        <v>1336</v>
      </c>
      <c r="M8897" s="22"/>
      <c r="N8897">
        <f t="shared" si="518"/>
        <v>56034</v>
      </c>
      <c r="O8897" t="e">
        <f>+VLOOKUP(N8897,'Thanh toán '!O$8:P$8099,2,0)</f>
        <v>#N/A</v>
      </c>
      <c r="P8897" t="e">
        <f t="shared" si="519"/>
        <v>#N/A</v>
      </c>
      <c r="Q8897" s="30" t="e">
        <f t="shared" si="520"/>
        <v>#N/A</v>
      </c>
    </row>
    <row r="8898" spans="1:17" hidden="1" x14ac:dyDescent="0.3">
      <c r="A8898" s="21">
        <v>64260</v>
      </c>
      <c r="B8898" s="22" t="s">
        <v>9688</v>
      </c>
      <c r="C8898" s="22" t="s">
        <v>1333</v>
      </c>
      <c r="D8898" s="27" t="s">
        <v>9672</v>
      </c>
      <c r="E8898" s="24" t="s">
        <v>4612</v>
      </c>
      <c r="F8898" s="25" t="s">
        <v>4613</v>
      </c>
      <c r="G8898" s="22" t="s">
        <v>39</v>
      </c>
      <c r="H8898" s="26">
        <v>865200</v>
      </c>
      <c r="I8898" s="28"/>
      <c r="J8898" s="26">
        <v>69216</v>
      </c>
      <c r="K8898" s="26">
        <v>934416</v>
      </c>
      <c r="L8898" s="22" t="s">
        <v>1336</v>
      </c>
      <c r="M8898" s="22"/>
      <c r="N8898">
        <f t="shared" si="518"/>
        <v>56035</v>
      </c>
      <c r="O8898" t="e">
        <f>+VLOOKUP(N8898,'Thanh toán '!O$8:P$8099,2,0)</f>
        <v>#N/A</v>
      </c>
      <c r="P8898" t="e">
        <f t="shared" si="519"/>
        <v>#N/A</v>
      </c>
      <c r="Q8898" s="30" t="e">
        <f t="shared" si="520"/>
        <v>#N/A</v>
      </c>
    </row>
    <row r="8899" spans="1:17" hidden="1" x14ac:dyDescent="0.3">
      <c r="A8899" s="21">
        <v>64261</v>
      </c>
      <c r="B8899" s="22" t="s">
        <v>9689</v>
      </c>
      <c r="C8899" s="22" t="s">
        <v>1333</v>
      </c>
      <c r="D8899" s="27" t="s">
        <v>9672</v>
      </c>
      <c r="E8899" s="24" t="s">
        <v>4612</v>
      </c>
      <c r="F8899" s="25" t="s">
        <v>4613</v>
      </c>
      <c r="G8899" s="22" t="s">
        <v>39</v>
      </c>
      <c r="H8899" s="26">
        <v>455338</v>
      </c>
      <c r="I8899" s="28"/>
      <c r="J8899" s="26">
        <v>36427</v>
      </c>
      <c r="K8899" s="26">
        <v>491765</v>
      </c>
      <c r="L8899" s="22" t="s">
        <v>1336</v>
      </c>
      <c r="M8899" s="22"/>
      <c r="N8899">
        <f t="shared" si="518"/>
        <v>56036</v>
      </c>
      <c r="O8899" t="e">
        <f>+VLOOKUP(N8899,'Thanh toán '!O$8:P$8099,2,0)</f>
        <v>#N/A</v>
      </c>
      <c r="P8899" t="e">
        <f t="shared" si="519"/>
        <v>#N/A</v>
      </c>
      <c r="Q8899" s="30" t="e">
        <f t="shared" si="520"/>
        <v>#N/A</v>
      </c>
    </row>
    <row r="8900" spans="1:17" hidden="1" x14ac:dyDescent="0.3">
      <c r="A8900" s="21">
        <v>64262</v>
      </c>
      <c r="B8900" s="22" t="s">
        <v>9690</v>
      </c>
      <c r="C8900" s="22" t="s">
        <v>1333</v>
      </c>
      <c r="D8900" s="27" t="s">
        <v>9672</v>
      </c>
      <c r="E8900" s="24" t="s">
        <v>4612</v>
      </c>
      <c r="F8900" s="25" t="s">
        <v>4613</v>
      </c>
      <c r="G8900" s="22" t="s">
        <v>39</v>
      </c>
      <c r="H8900" s="26">
        <v>455338</v>
      </c>
      <c r="I8900" s="28"/>
      <c r="J8900" s="26">
        <v>36427</v>
      </c>
      <c r="K8900" s="26">
        <v>491765</v>
      </c>
      <c r="L8900" s="22" t="s">
        <v>1336</v>
      </c>
      <c r="M8900" s="22"/>
      <c r="N8900">
        <f t="shared" si="518"/>
        <v>56037</v>
      </c>
      <c r="O8900" t="e">
        <f>+VLOOKUP(N8900,'Thanh toán '!O$8:P$8099,2,0)</f>
        <v>#N/A</v>
      </c>
      <c r="P8900" t="e">
        <f t="shared" si="519"/>
        <v>#N/A</v>
      </c>
      <c r="Q8900" s="30" t="e">
        <f t="shared" si="520"/>
        <v>#N/A</v>
      </c>
    </row>
    <row r="8901" spans="1:17" hidden="1" x14ac:dyDescent="0.3">
      <c r="A8901" s="21">
        <v>64263</v>
      </c>
      <c r="B8901" s="22" t="s">
        <v>9691</v>
      </c>
      <c r="C8901" s="22" t="s">
        <v>1333</v>
      </c>
      <c r="D8901" s="27" t="s">
        <v>9672</v>
      </c>
      <c r="E8901" s="24" t="s">
        <v>4612</v>
      </c>
      <c r="F8901" s="25" t="s">
        <v>4613</v>
      </c>
      <c r="G8901" s="22" t="s">
        <v>39</v>
      </c>
      <c r="H8901" s="26">
        <v>1123173</v>
      </c>
      <c r="I8901" s="28"/>
      <c r="J8901" s="26">
        <v>89854</v>
      </c>
      <c r="K8901" s="26">
        <v>1213027</v>
      </c>
      <c r="L8901" s="22" t="s">
        <v>1336</v>
      </c>
      <c r="M8901" s="22"/>
      <c r="N8901">
        <f t="shared" si="518"/>
        <v>56038</v>
      </c>
      <c r="O8901" t="e">
        <f>+VLOOKUP(N8901,'Thanh toán '!O$8:P$8099,2,0)</f>
        <v>#N/A</v>
      </c>
      <c r="P8901" t="e">
        <f t="shared" si="519"/>
        <v>#N/A</v>
      </c>
      <c r="Q8901" s="30" t="e">
        <f t="shared" si="520"/>
        <v>#N/A</v>
      </c>
    </row>
    <row r="8902" spans="1:17" hidden="1" x14ac:dyDescent="0.3">
      <c r="A8902" s="21">
        <v>64264</v>
      </c>
      <c r="B8902" s="22" t="s">
        <v>9692</v>
      </c>
      <c r="C8902" s="22" t="s">
        <v>1333</v>
      </c>
      <c r="D8902" s="27" t="s">
        <v>9672</v>
      </c>
      <c r="E8902" s="24" t="s">
        <v>4612</v>
      </c>
      <c r="F8902" s="25" t="s">
        <v>4613</v>
      </c>
      <c r="G8902" s="22" t="s">
        <v>39</v>
      </c>
      <c r="H8902" s="26">
        <v>455338</v>
      </c>
      <c r="I8902" s="28"/>
      <c r="J8902" s="26">
        <v>36427</v>
      </c>
      <c r="K8902" s="26">
        <v>491765</v>
      </c>
      <c r="L8902" s="22" t="s">
        <v>1336</v>
      </c>
      <c r="M8902" s="22"/>
      <c r="N8902">
        <f t="shared" ref="N8902:N8965" si="521">+B8902*1</f>
        <v>56039</v>
      </c>
      <c r="O8902" t="e">
        <f>+VLOOKUP(N8902,'Thanh toán '!O$8:P$8099,2,0)</f>
        <v>#N/A</v>
      </c>
      <c r="P8902" t="e">
        <f t="shared" ref="P8902:P8965" si="522">+O8902</f>
        <v>#N/A</v>
      </c>
      <c r="Q8902" s="30" t="e">
        <f t="shared" si="520"/>
        <v>#N/A</v>
      </c>
    </row>
    <row r="8903" spans="1:17" hidden="1" x14ac:dyDescent="0.3">
      <c r="A8903" s="21">
        <v>64265</v>
      </c>
      <c r="B8903" s="22" t="s">
        <v>9693</v>
      </c>
      <c r="C8903" s="22" t="s">
        <v>1333</v>
      </c>
      <c r="D8903" s="27" t="s">
        <v>9672</v>
      </c>
      <c r="E8903" s="24" t="s">
        <v>4612</v>
      </c>
      <c r="F8903" s="25" t="s">
        <v>4613</v>
      </c>
      <c r="G8903" s="22" t="s">
        <v>39</v>
      </c>
      <c r="H8903" s="26">
        <v>455338</v>
      </c>
      <c r="I8903" s="28"/>
      <c r="J8903" s="26">
        <v>36427</v>
      </c>
      <c r="K8903" s="26">
        <v>491765</v>
      </c>
      <c r="L8903" s="22" t="s">
        <v>1336</v>
      </c>
      <c r="M8903" s="22"/>
      <c r="N8903">
        <f t="shared" si="521"/>
        <v>56040</v>
      </c>
      <c r="O8903" t="e">
        <f>+VLOOKUP(N8903,'Thanh toán '!O$8:P$8099,2,0)</f>
        <v>#N/A</v>
      </c>
      <c r="P8903" t="e">
        <f t="shared" si="522"/>
        <v>#N/A</v>
      </c>
      <c r="Q8903" s="30" t="e">
        <f t="shared" si="520"/>
        <v>#N/A</v>
      </c>
    </row>
    <row r="8904" spans="1:17" hidden="1" x14ac:dyDescent="0.3">
      <c r="A8904" s="21">
        <v>64266</v>
      </c>
      <c r="B8904" s="22" t="s">
        <v>9694</v>
      </c>
      <c r="C8904" s="22" t="s">
        <v>1333</v>
      </c>
      <c r="D8904" s="27" t="s">
        <v>9672</v>
      </c>
      <c r="E8904" s="24" t="s">
        <v>4612</v>
      </c>
      <c r="F8904" s="25" t="s">
        <v>4613</v>
      </c>
      <c r="G8904" s="22" t="s">
        <v>39</v>
      </c>
      <c r="H8904" s="26">
        <v>455338</v>
      </c>
      <c r="I8904" s="28"/>
      <c r="J8904" s="26">
        <v>36427</v>
      </c>
      <c r="K8904" s="26">
        <v>491765</v>
      </c>
      <c r="L8904" s="22" t="s">
        <v>1336</v>
      </c>
      <c r="M8904" s="22"/>
      <c r="N8904">
        <f t="shared" si="521"/>
        <v>56041</v>
      </c>
      <c r="O8904" t="e">
        <f>+VLOOKUP(N8904,'Thanh toán '!O$8:P$8099,2,0)</f>
        <v>#N/A</v>
      </c>
      <c r="P8904" t="e">
        <f t="shared" si="522"/>
        <v>#N/A</v>
      </c>
      <c r="Q8904" s="30" t="e">
        <f t="shared" si="520"/>
        <v>#N/A</v>
      </c>
    </row>
    <row r="8905" spans="1:17" hidden="1" x14ac:dyDescent="0.3">
      <c r="A8905" s="21">
        <v>64267</v>
      </c>
      <c r="B8905" s="22" t="s">
        <v>9695</v>
      </c>
      <c r="C8905" s="22" t="s">
        <v>1333</v>
      </c>
      <c r="D8905" s="27" t="s">
        <v>9672</v>
      </c>
      <c r="E8905" s="24" t="s">
        <v>4612</v>
      </c>
      <c r="F8905" s="25" t="s">
        <v>4613</v>
      </c>
      <c r="G8905" s="22" t="s">
        <v>39</v>
      </c>
      <c r="H8905" s="26">
        <v>200728</v>
      </c>
      <c r="I8905" s="28"/>
      <c r="J8905" s="26">
        <v>16058</v>
      </c>
      <c r="K8905" s="26">
        <v>216786</v>
      </c>
      <c r="L8905" s="22" t="s">
        <v>1336</v>
      </c>
      <c r="M8905" s="22"/>
      <c r="N8905">
        <f t="shared" si="521"/>
        <v>56042</v>
      </c>
      <c r="O8905" t="e">
        <f>+VLOOKUP(N8905,'Thanh toán '!O$8:P$8099,2,0)</f>
        <v>#N/A</v>
      </c>
      <c r="P8905" t="e">
        <f t="shared" si="522"/>
        <v>#N/A</v>
      </c>
      <c r="Q8905" s="30" t="e">
        <f t="shared" si="520"/>
        <v>#N/A</v>
      </c>
    </row>
    <row r="8906" spans="1:17" hidden="1" x14ac:dyDescent="0.3">
      <c r="A8906" s="21">
        <v>64268</v>
      </c>
      <c r="B8906" s="22" t="s">
        <v>9696</v>
      </c>
      <c r="C8906" s="22" t="s">
        <v>1333</v>
      </c>
      <c r="D8906" s="27" t="s">
        <v>9672</v>
      </c>
      <c r="E8906" s="24" t="s">
        <v>4612</v>
      </c>
      <c r="F8906" s="25" t="s">
        <v>4613</v>
      </c>
      <c r="G8906" s="22" t="s">
        <v>39</v>
      </c>
      <c r="H8906" s="26">
        <v>455338</v>
      </c>
      <c r="I8906" s="28"/>
      <c r="J8906" s="26">
        <v>36427</v>
      </c>
      <c r="K8906" s="26">
        <v>491765</v>
      </c>
      <c r="L8906" s="22" t="s">
        <v>1336</v>
      </c>
      <c r="M8906" s="22"/>
      <c r="N8906">
        <f t="shared" si="521"/>
        <v>56043</v>
      </c>
      <c r="O8906" t="e">
        <f>+VLOOKUP(N8906,'Thanh toán '!O$8:P$8099,2,0)</f>
        <v>#N/A</v>
      </c>
      <c r="P8906" t="e">
        <f t="shared" si="522"/>
        <v>#N/A</v>
      </c>
      <c r="Q8906" s="30" t="e">
        <f t="shared" si="520"/>
        <v>#N/A</v>
      </c>
    </row>
    <row r="8907" spans="1:17" hidden="1" x14ac:dyDescent="0.3">
      <c r="A8907" s="21">
        <v>64269</v>
      </c>
      <c r="B8907" s="22" t="s">
        <v>9697</v>
      </c>
      <c r="C8907" s="22" t="s">
        <v>1333</v>
      </c>
      <c r="D8907" s="27" t="s">
        <v>9672</v>
      </c>
      <c r="E8907" s="24" t="s">
        <v>4612</v>
      </c>
      <c r="F8907" s="25" t="s">
        <v>4613</v>
      </c>
      <c r="G8907" s="22" t="s">
        <v>39</v>
      </c>
      <c r="H8907" s="26">
        <v>455338</v>
      </c>
      <c r="I8907" s="28"/>
      <c r="J8907" s="26">
        <v>36427</v>
      </c>
      <c r="K8907" s="26">
        <v>491765</v>
      </c>
      <c r="L8907" s="22" t="s">
        <v>1336</v>
      </c>
      <c r="M8907" s="22"/>
      <c r="N8907">
        <f t="shared" si="521"/>
        <v>56044</v>
      </c>
      <c r="O8907" t="e">
        <f>+VLOOKUP(N8907,'Thanh toán '!O$8:P$8099,2,0)</f>
        <v>#N/A</v>
      </c>
      <c r="P8907" t="e">
        <f t="shared" si="522"/>
        <v>#N/A</v>
      </c>
      <c r="Q8907" s="30" t="e">
        <f t="shared" si="520"/>
        <v>#N/A</v>
      </c>
    </row>
    <row r="8908" spans="1:17" hidden="1" x14ac:dyDescent="0.3">
      <c r="A8908" s="21">
        <v>64270</v>
      </c>
      <c r="B8908" s="22" t="s">
        <v>9698</v>
      </c>
      <c r="C8908" s="22" t="s">
        <v>1333</v>
      </c>
      <c r="D8908" s="27" t="s">
        <v>9672</v>
      </c>
      <c r="E8908" s="24" t="s">
        <v>4612</v>
      </c>
      <c r="F8908" s="25" t="s">
        <v>4613</v>
      </c>
      <c r="G8908" s="22" t="s">
        <v>39</v>
      </c>
      <c r="H8908" s="26">
        <v>455338</v>
      </c>
      <c r="I8908" s="28"/>
      <c r="J8908" s="26">
        <v>36427</v>
      </c>
      <c r="K8908" s="26">
        <v>491765</v>
      </c>
      <c r="L8908" s="22" t="s">
        <v>1336</v>
      </c>
      <c r="M8908" s="22"/>
      <c r="N8908">
        <f t="shared" si="521"/>
        <v>56045</v>
      </c>
      <c r="O8908" t="e">
        <f>+VLOOKUP(N8908,'Thanh toán '!O$8:P$8099,2,0)</f>
        <v>#N/A</v>
      </c>
      <c r="P8908" t="e">
        <f t="shared" si="522"/>
        <v>#N/A</v>
      </c>
      <c r="Q8908" s="30" t="e">
        <f t="shared" si="520"/>
        <v>#N/A</v>
      </c>
    </row>
    <row r="8909" spans="1:17" hidden="1" x14ac:dyDescent="0.3">
      <c r="A8909" s="21">
        <v>64271</v>
      </c>
      <c r="B8909" s="22" t="s">
        <v>9699</v>
      </c>
      <c r="C8909" s="22" t="s">
        <v>1333</v>
      </c>
      <c r="D8909" s="27" t="s">
        <v>9672</v>
      </c>
      <c r="E8909" s="24" t="s">
        <v>4612</v>
      </c>
      <c r="F8909" s="25" t="s">
        <v>4613</v>
      </c>
      <c r="G8909" s="22" t="s">
        <v>39</v>
      </c>
      <c r="H8909" s="26">
        <v>455338</v>
      </c>
      <c r="I8909" s="28"/>
      <c r="J8909" s="26">
        <v>36427</v>
      </c>
      <c r="K8909" s="26">
        <v>491765</v>
      </c>
      <c r="L8909" s="22" t="s">
        <v>1336</v>
      </c>
      <c r="M8909" s="22"/>
      <c r="N8909">
        <f t="shared" si="521"/>
        <v>56046</v>
      </c>
      <c r="O8909" t="e">
        <f>+VLOOKUP(N8909,'Thanh toán '!O$8:P$8099,2,0)</f>
        <v>#N/A</v>
      </c>
      <c r="P8909" t="e">
        <f t="shared" si="522"/>
        <v>#N/A</v>
      </c>
      <c r="Q8909" s="30" t="e">
        <f t="shared" si="520"/>
        <v>#N/A</v>
      </c>
    </row>
    <row r="8910" spans="1:17" hidden="1" x14ac:dyDescent="0.3">
      <c r="A8910" s="21">
        <v>64272</v>
      </c>
      <c r="B8910" s="22" t="s">
        <v>9700</v>
      </c>
      <c r="C8910" s="22" t="s">
        <v>1333</v>
      </c>
      <c r="D8910" s="27" t="s">
        <v>9672</v>
      </c>
      <c r="E8910" s="24" t="s">
        <v>4612</v>
      </c>
      <c r="F8910" s="25" t="s">
        <v>4613</v>
      </c>
      <c r="G8910" s="22" t="s">
        <v>39</v>
      </c>
      <c r="H8910" s="26">
        <v>455338</v>
      </c>
      <c r="I8910" s="28"/>
      <c r="J8910" s="26">
        <v>36427</v>
      </c>
      <c r="K8910" s="26">
        <v>491765</v>
      </c>
      <c r="L8910" s="22" t="s">
        <v>1336</v>
      </c>
      <c r="M8910" s="22"/>
      <c r="N8910">
        <f t="shared" si="521"/>
        <v>56048</v>
      </c>
      <c r="O8910" t="e">
        <f>+VLOOKUP(N8910,'Thanh toán '!O$8:P$8099,2,0)</f>
        <v>#N/A</v>
      </c>
      <c r="P8910" t="e">
        <f t="shared" si="522"/>
        <v>#N/A</v>
      </c>
      <c r="Q8910" s="30" t="e">
        <f t="shared" si="520"/>
        <v>#N/A</v>
      </c>
    </row>
    <row r="8911" spans="1:17" hidden="1" x14ac:dyDescent="0.3">
      <c r="A8911" s="21">
        <v>64273</v>
      </c>
      <c r="B8911" s="22" t="s">
        <v>9701</v>
      </c>
      <c r="C8911" s="22" t="s">
        <v>1333</v>
      </c>
      <c r="D8911" s="27" t="s">
        <v>9672</v>
      </c>
      <c r="E8911" s="24" t="s">
        <v>4612</v>
      </c>
      <c r="F8911" s="25" t="s">
        <v>4613</v>
      </c>
      <c r="G8911" s="22" t="s">
        <v>39</v>
      </c>
      <c r="H8911" s="26">
        <v>455338</v>
      </c>
      <c r="I8911" s="28"/>
      <c r="J8911" s="26">
        <v>36427</v>
      </c>
      <c r="K8911" s="26">
        <v>491765</v>
      </c>
      <c r="L8911" s="22" t="s">
        <v>1336</v>
      </c>
      <c r="M8911" s="22"/>
      <c r="N8911">
        <f t="shared" si="521"/>
        <v>56049</v>
      </c>
      <c r="O8911" t="e">
        <f>+VLOOKUP(N8911,'Thanh toán '!O$8:P$8099,2,0)</f>
        <v>#N/A</v>
      </c>
      <c r="P8911" t="e">
        <f t="shared" si="522"/>
        <v>#N/A</v>
      </c>
      <c r="Q8911" s="30" t="e">
        <f t="shared" si="520"/>
        <v>#N/A</v>
      </c>
    </row>
    <row r="8912" spans="1:17" hidden="1" x14ac:dyDescent="0.3">
      <c r="A8912" s="21">
        <v>64274</v>
      </c>
      <c r="B8912" s="22" t="s">
        <v>9702</v>
      </c>
      <c r="C8912" s="22" t="s">
        <v>1333</v>
      </c>
      <c r="D8912" s="27" t="s">
        <v>9672</v>
      </c>
      <c r="E8912" s="24" t="s">
        <v>4612</v>
      </c>
      <c r="F8912" s="25" t="s">
        <v>4613</v>
      </c>
      <c r="G8912" s="22" t="s">
        <v>39</v>
      </c>
      <c r="H8912" s="26">
        <v>455338</v>
      </c>
      <c r="I8912" s="28"/>
      <c r="J8912" s="26">
        <v>36427</v>
      </c>
      <c r="K8912" s="26">
        <v>491765</v>
      </c>
      <c r="L8912" s="22" t="s">
        <v>1336</v>
      </c>
      <c r="M8912" s="22"/>
      <c r="N8912">
        <f t="shared" si="521"/>
        <v>56050</v>
      </c>
      <c r="O8912" t="e">
        <f>+VLOOKUP(N8912,'Thanh toán '!O$8:P$8099,2,0)</f>
        <v>#N/A</v>
      </c>
      <c r="P8912" t="e">
        <f t="shared" si="522"/>
        <v>#N/A</v>
      </c>
      <c r="Q8912" s="30" t="e">
        <f t="shared" si="520"/>
        <v>#N/A</v>
      </c>
    </row>
    <row r="8913" spans="1:17" hidden="1" x14ac:dyDescent="0.3">
      <c r="A8913" s="21">
        <v>64275</v>
      </c>
      <c r="B8913" s="22" t="s">
        <v>9703</v>
      </c>
      <c r="C8913" s="22" t="s">
        <v>1333</v>
      </c>
      <c r="D8913" s="27" t="s">
        <v>9672</v>
      </c>
      <c r="E8913" s="24" t="s">
        <v>4612</v>
      </c>
      <c r="F8913" s="25" t="s">
        <v>4613</v>
      </c>
      <c r="G8913" s="22" t="s">
        <v>39</v>
      </c>
      <c r="H8913" s="26">
        <v>1067804</v>
      </c>
      <c r="I8913" s="28"/>
      <c r="J8913" s="26">
        <v>85424</v>
      </c>
      <c r="K8913" s="26">
        <v>1153228</v>
      </c>
      <c r="L8913" s="22" t="s">
        <v>1336</v>
      </c>
      <c r="M8913" s="22"/>
      <c r="N8913">
        <f t="shared" si="521"/>
        <v>56051</v>
      </c>
      <c r="O8913" t="e">
        <f>+VLOOKUP(N8913,'Thanh toán '!O$8:P$8099,2,0)</f>
        <v>#N/A</v>
      </c>
      <c r="P8913" t="e">
        <f t="shared" si="522"/>
        <v>#N/A</v>
      </c>
      <c r="Q8913" s="30" t="e">
        <f t="shared" si="520"/>
        <v>#N/A</v>
      </c>
    </row>
    <row r="8914" spans="1:17" hidden="1" x14ac:dyDescent="0.3">
      <c r="A8914" s="21">
        <v>64276</v>
      </c>
      <c r="B8914" s="22" t="s">
        <v>9704</v>
      </c>
      <c r="C8914" s="22" t="s">
        <v>1333</v>
      </c>
      <c r="D8914" s="27" t="s">
        <v>9672</v>
      </c>
      <c r="E8914" s="24" t="s">
        <v>4612</v>
      </c>
      <c r="F8914" s="25" t="s">
        <v>4613</v>
      </c>
      <c r="G8914" s="22" t="s">
        <v>39</v>
      </c>
      <c r="H8914" s="26">
        <v>1117182</v>
      </c>
      <c r="I8914" s="28"/>
      <c r="J8914" s="26">
        <v>89375</v>
      </c>
      <c r="K8914" s="26">
        <v>1206557</v>
      </c>
      <c r="L8914" s="22" t="s">
        <v>1336</v>
      </c>
      <c r="M8914" s="22"/>
      <c r="N8914">
        <f t="shared" si="521"/>
        <v>56052</v>
      </c>
      <c r="O8914" t="e">
        <f>+VLOOKUP(N8914,'Thanh toán '!O$8:P$8099,2,0)</f>
        <v>#N/A</v>
      </c>
      <c r="P8914" t="e">
        <f t="shared" si="522"/>
        <v>#N/A</v>
      </c>
      <c r="Q8914" s="30" t="e">
        <f t="shared" si="520"/>
        <v>#N/A</v>
      </c>
    </row>
    <row r="8915" spans="1:17" hidden="1" x14ac:dyDescent="0.3">
      <c r="A8915" s="21">
        <v>64277</v>
      </c>
      <c r="B8915" s="22" t="s">
        <v>9705</v>
      </c>
      <c r="C8915" s="22" t="s">
        <v>1333</v>
      </c>
      <c r="D8915" s="27" t="s">
        <v>9672</v>
      </c>
      <c r="E8915" s="24" t="s">
        <v>4612</v>
      </c>
      <c r="F8915" s="25" t="s">
        <v>4613</v>
      </c>
      <c r="G8915" s="22" t="s">
        <v>39</v>
      </c>
      <c r="H8915" s="26">
        <v>922445</v>
      </c>
      <c r="I8915" s="28"/>
      <c r="J8915" s="26">
        <v>73796</v>
      </c>
      <c r="K8915" s="26">
        <v>996241</v>
      </c>
      <c r="L8915" s="22" t="s">
        <v>1336</v>
      </c>
      <c r="M8915" s="22"/>
      <c r="N8915">
        <f t="shared" si="521"/>
        <v>56053</v>
      </c>
      <c r="O8915" t="e">
        <f>+VLOOKUP(N8915,'Thanh toán '!O$8:P$8099,2,0)</f>
        <v>#N/A</v>
      </c>
      <c r="P8915" t="e">
        <f t="shared" si="522"/>
        <v>#N/A</v>
      </c>
      <c r="Q8915" s="30" t="e">
        <f t="shared" ref="Q8915:Q8978" si="523">+O8915-K8915</f>
        <v>#N/A</v>
      </c>
    </row>
    <row r="8916" spans="1:17" hidden="1" x14ac:dyDescent="0.3">
      <c r="A8916" s="21">
        <v>64278</v>
      </c>
      <c r="B8916" s="22" t="s">
        <v>9706</v>
      </c>
      <c r="C8916" s="22" t="s">
        <v>1333</v>
      </c>
      <c r="D8916" s="27" t="s">
        <v>9672</v>
      </c>
      <c r="E8916" s="24" t="s">
        <v>4612</v>
      </c>
      <c r="F8916" s="25" t="s">
        <v>4613</v>
      </c>
      <c r="G8916" s="22" t="s">
        <v>39</v>
      </c>
      <c r="H8916" s="26">
        <v>455338</v>
      </c>
      <c r="I8916" s="28"/>
      <c r="J8916" s="26">
        <v>36427</v>
      </c>
      <c r="K8916" s="26">
        <v>491765</v>
      </c>
      <c r="L8916" s="22" t="s">
        <v>1336</v>
      </c>
      <c r="M8916" s="22"/>
      <c r="N8916">
        <f t="shared" si="521"/>
        <v>56054</v>
      </c>
      <c r="O8916" t="e">
        <f>+VLOOKUP(N8916,'Thanh toán '!O$8:P$8099,2,0)</f>
        <v>#N/A</v>
      </c>
      <c r="P8916" t="e">
        <f t="shared" si="522"/>
        <v>#N/A</v>
      </c>
      <c r="Q8916" s="30" t="e">
        <f t="shared" si="523"/>
        <v>#N/A</v>
      </c>
    </row>
    <row r="8917" spans="1:17" hidden="1" x14ac:dyDescent="0.3">
      <c r="A8917" s="21">
        <v>64279</v>
      </c>
      <c r="B8917" s="22" t="s">
        <v>9707</v>
      </c>
      <c r="C8917" s="22" t="s">
        <v>1333</v>
      </c>
      <c r="D8917" s="27" t="s">
        <v>9672</v>
      </c>
      <c r="E8917" s="24" t="s">
        <v>4612</v>
      </c>
      <c r="F8917" s="25" t="s">
        <v>4613</v>
      </c>
      <c r="G8917" s="22" t="s">
        <v>39</v>
      </c>
      <c r="H8917" s="26">
        <v>836309</v>
      </c>
      <c r="I8917" s="28"/>
      <c r="J8917" s="26">
        <v>66905</v>
      </c>
      <c r="K8917" s="26">
        <v>903214</v>
      </c>
      <c r="L8917" s="22" t="s">
        <v>1336</v>
      </c>
      <c r="M8917" s="22"/>
      <c r="N8917">
        <f t="shared" si="521"/>
        <v>56055</v>
      </c>
      <c r="O8917" t="e">
        <f>+VLOOKUP(N8917,'Thanh toán '!O$8:P$8099,2,0)</f>
        <v>#N/A</v>
      </c>
      <c r="P8917" t="e">
        <f t="shared" si="522"/>
        <v>#N/A</v>
      </c>
      <c r="Q8917" s="30" t="e">
        <f t="shared" si="523"/>
        <v>#N/A</v>
      </c>
    </row>
    <row r="8918" spans="1:17" ht="26.3" hidden="1" x14ac:dyDescent="0.3">
      <c r="A8918" s="21">
        <v>64280</v>
      </c>
      <c r="B8918" s="22" t="s">
        <v>9708</v>
      </c>
      <c r="C8918" s="22" t="s">
        <v>1333</v>
      </c>
      <c r="D8918" s="27" t="s">
        <v>9672</v>
      </c>
      <c r="E8918" s="24" t="s">
        <v>4890</v>
      </c>
      <c r="F8918" s="25" t="s">
        <v>4891</v>
      </c>
      <c r="G8918" s="22" t="s">
        <v>100</v>
      </c>
      <c r="H8918" s="26">
        <v>1330934</v>
      </c>
      <c r="I8918" s="28"/>
      <c r="J8918" s="26">
        <v>106475</v>
      </c>
      <c r="K8918" s="26">
        <v>1437409</v>
      </c>
      <c r="L8918" s="22" t="s">
        <v>1336</v>
      </c>
      <c r="M8918" s="22"/>
      <c r="N8918">
        <f t="shared" si="521"/>
        <v>56056</v>
      </c>
      <c r="O8918" t="e">
        <f>+VLOOKUP(N8918,'Thanh toán '!O$8:P$8099,2,0)</f>
        <v>#N/A</v>
      </c>
      <c r="P8918" t="e">
        <f t="shared" si="522"/>
        <v>#N/A</v>
      </c>
      <c r="Q8918" s="30" t="e">
        <f t="shared" si="523"/>
        <v>#N/A</v>
      </c>
    </row>
    <row r="8919" spans="1:17" ht="26.3" hidden="1" x14ac:dyDescent="0.3">
      <c r="A8919" s="21">
        <v>64281</v>
      </c>
      <c r="B8919" s="22" t="s">
        <v>9709</v>
      </c>
      <c r="C8919" s="22" t="s">
        <v>1333</v>
      </c>
      <c r="D8919" s="27" t="s">
        <v>9672</v>
      </c>
      <c r="E8919" s="24" t="s">
        <v>4890</v>
      </c>
      <c r="F8919" s="25" t="s">
        <v>4891</v>
      </c>
      <c r="G8919" s="22" t="s">
        <v>100</v>
      </c>
      <c r="H8919" s="26">
        <v>455338</v>
      </c>
      <c r="I8919" s="28"/>
      <c r="J8919" s="26">
        <v>36427</v>
      </c>
      <c r="K8919" s="26">
        <v>491765</v>
      </c>
      <c r="L8919" s="22" t="s">
        <v>1336</v>
      </c>
      <c r="M8919" s="22"/>
      <c r="N8919">
        <f t="shared" si="521"/>
        <v>56057</v>
      </c>
      <c r="O8919" t="e">
        <f>+VLOOKUP(N8919,'Thanh toán '!O$8:P$8099,2,0)</f>
        <v>#N/A</v>
      </c>
      <c r="P8919" t="e">
        <f t="shared" si="522"/>
        <v>#N/A</v>
      </c>
      <c r="Q8919" s="30" t="e">
        <f t="shared" si="523"/>
        <v>#N/A</v>
      </c>
    </row>
    <row r="8920" spans="1:17" ht="26.3" hidden="1" x14ac:dyDescent="0.3">
      <c r="A8920" s="21">
        <v>64282</v>
      </c>
      <c r="B8920" s="22" t="s">
        <v>9710</v>
      </c>
      <c r="C8920" s="22" t="s">
        <v>1333</v>
      </c>
      <c r="D8920" s="27" t="s">
        <v>9672</v>
      </c>
      <c r="E8920" s="24" t="s">
        <v>4890</v>
      </c>
      <c r="F8920" s="25" t="s">
        <v>4891</v>
      </c>
      <c r="G8920" s="22" t="s">
        <v>100</v>
      </c>
      <c r="H8920" s="26">
        <v>1886133</v>
      </c>
      <c r="I8920" s="28"/>
      <c r="J8920" s="26">
        <v>150891</v>
      </c>
      <c r="K8920" s="26">
        <v>2037024</v>
      </c>
      <c r="L8920" s="22" t="s">
        <v>1336</v>
      </c>
      <c r="M8920" s="22"/>
      <c r="N8920">
        <f t="shared" si="521"/>
        <v>56058</v>
      </c>
      <c r="O8920" t="e">
        <f>+VLOOKUP(N8920,'Thanh toán '!O$8:P$8099,2,0)</f>
        <v>#N/A</v>
      </c>
      <c r="P8920" t="e">
        <f t="shared" si="522"/>
        <v>#N/A</v>
      </c>
      <c r="Q8920" s="30" t="e">
        <f t="shared" si="523"/>
        <v>#N/A</v>
      </c>
    </row>
    <row r="8921" spans="1:17" ht="26.3" hidden="1" x14ac:dyDescent="0.3">
      <c r="A8921" s="21">
        <v>64283</v>
      </c>
      <c r="B8921" s="22" t="s">
        <v>9711</v>
      </c>
      <c r="C8921" s="22" t="s">
        <v>1333</v>
      </c>
      <c r="D8921" s="27" t="s">
        <v>9672</v>
      </c>
      <c r="E8921" s="24" t="s">
        <v>4890</v>
      </c>
      <c r="F8921" s="25" t="s">
        <v>4891</v>
      </c>
      <c r="G8921" s="22" t="s">
        <v>100</v>
      </c>
      <c r="H8921" s="26">
        <v>1536710</v>
      </c>
      <c r="I8921" s="28"/>
      <c r="J8921" s="26">
        <v>122937</v>
      </c>
      <c r="K8921" s="26">
        <v>1659647</v>
      </c>
      <c r="L8921" s="22" t="s">
        <v>1336</v>
      </c>
      <c r="M8921" s="22"/>
      <c r="N8921">
        <f t="shared" si="521"/>
        <v>56059</v>
      </c>
      <c r="O8921" t="e">
        <f>+VLOOKUP(N8921,'Thanh toán '!O$8:P$8099,2,0)</f>
        <v>#N/A</v>
      </c>
      <c r="P8921" t="e">
        <f t="shared" si="522"/>
        <v>#N/A</v>
      </c>
      <c r="Q8921" s="30" t="e">
        <f t="shared" si="523"/>
        <v>#N/A</v>
      </c>
    </row>
    <row r="8922" spans="1:17" ht="26.3" hidden="1" x14ac:dyDescent="0.3">
      <c r="A8922" s="21">
        <v>64284</v>
      </c>
      <c r="B8922" s="22" t="s">
        <v>9712</v>
      </c>
      <c r="C8922" s="22" t="s">
        <v>1333</v>
      </c>
      <c r="D8922" s="27" t="s">
        <v>9672</v>
      </c>
      <c r="E8922" s="24" t="s">
        <v>4890</v>
      </c>
      <c r="F8922" s="25" t="s">
        <v>4891</v>
      </c>
      <c r="G8922" s="22" t="s">
        <v>100</v>
      </c>
      <c r="H8922" s="26">
        <v>2192537</v>
      </c>
      <c r="I8922" s="28"/>
      <c r="J8922" s="26">
        <v>175403</v>
      </c>
      <c r="K8922" s="26">
        <v>2367940</v>
      </c>
      <c r="L8922" s="22" t="s">
        <v>1336</v>
      </c>
      <c r="M8922" s="22"/>
      <c r="N8922">
        <f t="shared" si="521"/>
        <v>56060</v>
      </c>
      <c r="O8922" t="e">
        <f>+VLOOKUP(N8922,'Thanh toán '!O$8:P$8099,2,0)</f>
        <v>#N/A</v>
      </c>
      <c r="P8922" t="e">
        <f t="shared" si="522"/>
        <v>#N/A</v>
      </c>
      <c r="Q8922" s="30" t="e">
        <f t="shared" si="523"/>
        <v>#N/A</v>
      </c>
    </row>
    <row r="8923" spans="1:17" hidden="1" x14ac:dyDescent="0.3">
      <c r="A8923" s="21">
        <v>64285</v>
      </c>
      <c r="B8923" s="22" t="s">
        <v>9713</v>
      </c>
      <c r="C8923" s="22" t="s">
        <v>1333</v>
      </c>
      <c r="D8923" s="27" t="s">
        <v>9672</v>
      </c>
      <c r="E8923" s="24" t="s">
        <v>4612</v>
      </c>
      <c r="F8923" s="25" t="s">
        <v>4613</v>
      </c>
      <c r="G8923" s="22" t="s">
        <v>39</v>
      </c>
      <c r="H8923" s="26">
        <v>455338</v>
      </c>
      <c r="I8923" s="28"/>
      <c r="J8923" s="26">
        <v>36427</v>
      </c>
      <c r="K8923" s="26">
        <v>491765</v>
      </c>
      <c r="L8923" s="22" t="s">
        <v>1336</v>
      </c>
      <c r="M8923" s="22"/>
      <c r="N8923">
        <f t="shared" si="521"/>
        <v>56061</v>
      </c>
      <c r="O8923" t="e">
        <f>+VLOOKUP(N8923,'Thanh toán '!O$8:P$8099,2,0)</f>
        <v>#N/A</v>
      </c>
      <c r="P8923" t="e">
        <f t="shared" si="522"/>
        <v>#N/A</v>
      </c>
      <c r="Q8923" s="30" t="e">
        <f t="shared" si="523"/>
        <v>#N/A</v>
      </c>
    </row>
    <row r="8924" spans="1:17" hidden="1" x14ac:dyDescent="0.3">
      <c r="A8924" s="21">
        <v>64286</v>
      </c>
      <c r="B8924" s="22" t="s">
        <v>9714</v>
      </c>
      <c r="C8924" s="22" t="s">
        <v>1333</v>
      </c>
      <c r="D8924" s="27" t="s">
        <v>9672</v>
      </c>
      <c r="E8924" s="24" t="s">
        <v>4612</v>
      </c>
      <c r="F8924" s="25" t="s">
        <v>4613</v>
      </c>
      <c r="G8924" s="22" t="s">
        <v>39</v>
      </c>
      <c r="H8924" s="26">
        <v>455338</v>
      </c>
      <c r="I8924" s="28"/>
      <c r="J8924" s="26">
        <v>36427</v>
      </c>
      <c r="K8924" s="26">
        <v>491765</v>
      </c>
      <c r="L8924" s="22" t="s">
        <v>1336</v>
      </c>
      <c r="M8924" s="22"/>
      <c r="N8924">
        <f t="shared" si="521"/>
        <v>56062</v>
      </c>
      <c r="O8924" t="e">
        <f>+VLOOKUP(N8924,'Thanh toán '!O$8:P$8099,2,0)</f>
        <v>#N/A</v>
      </c>
      <c r="P8924" t="e">
        <f t="shared" si="522"/>
        <v>#N/A</v>
      </c>
      <c r="Q8924" s="30" t="e">
        <f t="shared" si="523"/>
        <v>#N/A</v>
      </c>
    </row>
    <row r="8925" spans="1:17" hidden="1" x14ac:dyDescent="0.3">
      <c r="A8925" s="21">
        <v>64287</v>
      </c>
      <c r="B8925" s="22" t="s">
        <v>9715</v>
      </c>
      <c r="C8925" s="22" t="s">
        <v>1333</v>
      </c>
      <c r="D8925" s="27" t="s">
        <v>9672</v>
      </c>
      <c r="E8925" s="24" t="s">
        <v>4612</v>
      </c>
      <c r="F8925" s="25" t="s">
        <v>4613</v>
      </c>
      <c r="G8925" s="22" t="s">
        <v>39</v>
      </c>
      <c r="H8925" s="26">
        <v>455338</v>
      </c>
      <c r="I8925" s="28"/>
      <c r="J8925" s="26">
        <v>36427</v>
      </c>
      <c r="K8925" s="26">
        <v>491765</v>
      </c>
      <c r="L8925" s="22" t="s">
        <v>1336</v>
      </c>
      <c r="M8925" s="22"/>
      <c r="N8925">
        <f t="shared" si="521"/>
        <v>56063</v>
      </c>
      <c r="O8925" t="e">
        <f>+VLOOKUP(N8925,'Thanh toán '!O$8:P$8099,2,0)</f>
        <v>#N/A</v>
      </c>
      <c r="P8925" t="e">
        <f t="shared" si="522"/>
        <v>#N/A</v>
      </c>
      <c r="Q8925" s="30" t="e">
        <f t="shared" si="523"/>
        <v>#N/A</v>
      </c>
    </row>
    <row r="8926" spans="1:17" hidden="1" x14ac:dyDescent="0.3">
      <c r="A8926" s="21">
        <v>64288</v>
      </c>
      <c r="B8926" s="22" t="s">
        <v>9716</v>
      </c>
      <c r="C8926" s="22" t="s">
        <v>1333</v>
      </c>
      <c r="D8926" s="27" t="s">
        <v>9672</v>
      </c>
      <c r="E8926" s="24" t="s">
        <v>4612</v>
      </c>
      <c r="F8926" s="25" t="s">
        <v>4613</v>
      </c>
      <c r="G8926" s="22" t="s">
        <v>39</v>
      </c>
      <c r="H8926" s="26">
        <v>455338</v>
      </c>
      <c r="I8926" s="28"/>
      <c r="J8926" s="26">
        <v>36427</v>
      </c>
      <c r="K8926" s="26">
        <v>491765</v>
      </c>
      <c r="L8926" s="22" t="s">
        <v>1336</v>
      </c>
      <c r="M8926" s="22"/>
      <c r="N8926">
        <f t="shared" si="521"/>
        <v>56064</v>
      </c>
      <c r="O8926" t="e">
        <f>+VLOOKUP(N8926,'Thanh toán '!O$8:P$8099,2,0)</f>
        <v>#N/A</v>
      </c>
      <c r="P8926" t="e">
        <f t="shared" si="522"/>
        <v>#N/A</v>
      </c>
      <c r="Q8926" s="30" t="e">
        <f t="shared" si="523"/>
        <v>#N/A</v>
      </c>
    </row>
    <row r="8927" spans="1:17" hidden="1" x14ac:dyDescent="0.3">
      <c r="A8927" s="21">
        <v>64289</v>
      </c>
      <c r="B8927" s="22" t="s">
        <v>9717</v>
      </c>
      <c r="C8927" s="22" t="s">
        <v>1333</v>
      </c>
      <c r="D8927" s="27" t="s">
        <v>9672</v>
      </c>
      <c r="E8927" s="24" t="s">
        <v>4612</v>
      </c>
      <c r="F8927" s="25" t="s">
        <v>4613</v>
      </c>
      <c r="G8927" s="22" t="s">
        <v>39</v>
      </c>
      <c r="H8927" s="26">
        <v>367155</v>
      </c>
      <c r="I8927" s="28"/>
      <c r="J8927" s="26">
        <v>29372</v>
      </c>
      <c r="K8927" s="26">
        <v>396527</v>
      </c>
      <c r="L8927" s="22" t="s">
        <v>1336</v>
      </c>
      <c r="M8927" s="22"/>
      <c r="N8927">
        <f t="shared" si="521"/>
        <v>56065</v>
      </c>
      <c r="O8927" t="e">
        <f>+VLOOKUP(N8927,'Thanh toán '!O$8:P$8099,2,0)</f>
        <v>#N/A</v>
      </c>
      <c r="P8927" t="e">
        <f t="shared" si="522"/>
        <v>#N/A</v>
      </c>
      <c r="Q8927" s="30" t="e">
        <f t="shared" si="523"/>
        <v>#N/A</v>
      </c>
    </row>
    <row r="8928" spans="1:17" hidden="1" x14ac:dyDescent="0.3">
      <c r="A8928" s="21">
        <v>64290</v>
      </c>
      <c r="B8928" s="22" t="s">
        <v>9718</v>
      </c>
      <c r="C8928" s="22" t="s">
        <v>1333</v>
      </c>
      <c r="D8928" s="27" t="s">
        <v>9672</v>
      </c>
      <c r="E8928" s="24" t="s">
        <v>5340</v>
      </c>
      <c r="F8928" s="25" t="s">
        <v>5341</v>
      </c>
      <c r="G8928" s="22" t="s">
        <v>604</v>
      </c>
      <c r="H8928" s="26">
        <v>4227052</v>
      </c>
      <c r="I8928" s="28"/>
      <c r="J8928" s="26">
        <v>338164</v>
      </c>
      <c r="K8928" s="26">
        <v>4565216</v>
      </c>
      <c r="L8928" s="22" t="s">
        <v>1336</v>
      </c>
      <c r="M8928" s="22"/>
      <c r="N8928">
        <f t="shared" si="521"/>
        <v>56066</v>
      </c>
      <c r="O8928" t="e">
        <f>+VLOOKUP(N8928,'Thanh toán '!O$8:P$8099,2,0)</f>
        <v>#N/A</v>
      </c>
      <c r="P8928" t="e">
        <f t="shared" si="522"/>
        <v>#N/A</v>
      </c>
      <c r="Q8928" s="30" t="e">
        <f t="shared" si="523"/>
        <v>#N/A</v>
      </c>
    </row>
    <row r="8929" spans="1:17" hidden="1" x14ac:dyDescent="0.3">
      <c r="A8929" s="21">
        <v>64291</v>
      </c>
      <c r="B8929" s="22" t="s">
        <v>9719</v>
      </c>
      <c r="C8929" s="22" t="s">
        <v>1333</v>
      </c>
      <c r="D8929" s="27" t="s">
        <v>9672</v>
      </c>
      <c r="E8929" s="24" t="s">
        <v>4612</v>
      </c>
      <c r="F8929" s="25" t="s">
        <v>4613</v>
      </c>
      <c r="G8929" s="22" t="s">
        <v>39</v>
      </c>
      <c r="H8929" s="26">
        <v>455338</v>
      </c>
      <c r="I8929" s="28"/>
      <c r="J8929" s="26">
        <v>36427</v>
      </c>
      <c r="K8929" s="26">
        <v>491765</v>
      </c>
      <c r="L8929" s="22" t="s">
        <v>1336</v>
      </c>
      <c r="M8929" s="22"/>
      <c r="N8929">
        <f t="shared" si="521"/>
        <v>56067</v>
      </c>
      <c r="O8929" t="e">
        <f>+VLOOKUP(N8929,'Thanh toán '!O$8:P$8099,2,0)</f>
        <v>#N/A</v>
      </c>
      <c r="P8929" t="e">
        <f t="shared" si="522"/>
        <v>#N/A</v>
      </c>
      <c r="Q8929" s="30" t="e">
        <f t="shared" si="523"/>
        <v>#N/A</v>
      </c>
    </row>
    <row r="8930" spans="1:17" hidden="1" x14ac:dyDescent="0.3">
      <c r="A8930" s="21">
        <v>64292</v>
      </c>
      <c r="B8930" s="22" t="s">
        <v>9720</v>
      </c>
      <c r="C8930" s="22" t="s">
        <v>1333</v>
      </c>
      <c r="D8930" s="27" t="s">
        <v>9672</v>
      </c>
      <c r="E8930" s="24" t="s">
        <v>5322</v>
      </c>
      <c r="F8930" s="25" t="s">
        <v>5323</v>
      </c>
      <c r="G8930" s="22" t="s">
        <v>66</v>
      </c>
      <c r="H8930" s="26">
        <v>441000</v>
      </c>
      <c r="I8930" s="28"/>
      <c r="J8930" s="26">
        <v>35280</v>
      </c>
      <c r="K8930" s="26">
        <v>476280</v>
      </c>
      <c r="L8930" s="22" t="s">
        <v>1336</v>
      </c>
      <c r="M8930" s="22"/>
      <c r="N8930">
        <f t="shared" si="521"/>
        <v>56068</v>
      </c>
      <c r="O8930" t="e">
        <f>+VLOOKUP(N8930,'Thanh toán '!O$8:P$8099,2,0)</f>
        <v>#N/A</v>
      </c>
      <c r="P8930" t="e">
        <f t="shared" si="522"/>
        <v>#N/A</v>
      </c>
      <c r="Q8930" s="30" t="e">
        <f t="shared" si="523"/>
        <v>#N/A</v>
      </c>
    </row>
    <row r="8931" spans="1:17" hidden="1" x14ac:dyDescent="0.3">
      <c r="A8931" s="21">
        <v>64293</v>
      </c>
      <c r="B8931" s="22" t="s">
        <v>9721</v>
      </c>
      <c r="C8931" s="22" t="s">
        <v>1333</v>
      </c>
      <c r="D8931" s="27" t="s">
        <v>9672</v>
      </c>
      <c r="E8931" s="24" t="s">
        <v>5322</v>
      </c>
      <c r="F8931" s="25" t="s">
        <v>5323</v>
      </c>
      <c r="G8931" s="22" t="s">
        <v>66</v>
      </c>
      <c r="H8931" s="26">
        <v>723761</v>
      </c>
      <c r="I8931" s="28"/>
      <c r="J8931" s="26">
        <v>57901</v>
      </c>
      <c r="K8931" s="26">
        <v>781662</v>
      </c>
      <c r="L8931" s="22" t="s">
        <v>1336</v>
      </c>
      <c r="M8931" s="22"/>
      <c r="N8931">
        <f t="shared" si="521"/>
        <v>56069</v>
      </c>
      <c r="O8931" t="e">
        <f>+VLOOKUP(N8931,'Thanh toán '!O$8:P$8099,2,0)</f>
        <v>#N/A</v>
      </c>
      <c r="P8931" t="e">
        <f t="shared" si="522"/>
        <v>#N/A</v>
      </c>
      <c r="Q8931" s="30" t="e">
        <f t="shared" si="523"/>
        <v>#N/A</v>
      </c>
    </row>
    <row r="8932" spans="1:17" ht="26.3" hidden="1" x14ac:dyDescent="0.3">
      <c r="A8932" s="21">
        <v>64294</v>
      </c>
      <c r="B8932" s="22" t="s">
        <v>9722</v>
      </c>
      <c r="C8932" s="22" t="s">
        <v>1333</v>
      </c>
      <c r="D8932" s="27" t="s">
        <v>9672</v>
      </c>
      <c r="E8932" s="24" t="s">
        <v>9265</v>
      </c>
      <c r="F8932" s="25" t="s">
        <v>9266</v>
      </c>
      <c r="G8932" s="22" t="s">
        <v>9267</v>
      </c>
      <c r="H8932" s="26">
        <v>848400</v>
      </c>
      <c r="I8932" s="28"/>
      <c r="J8932" s="26">
        <v>67872</v>
      </c>
      <c r="K8932" s="26">
        <v>916272</v>
      </c>
      <c r="L8932" s="22" t="s">
        <v>1336</v>
      </c>
      <c r="M8932" s="22"/>
      <c r="N8932">
        <f t="shared" si="521"/>
        <v>56070</v>
      </c>
      <c r="O8932" t="e">
        <f>+VLOOKUP(N8932,'Thanh toán '!O$8:P$8099,2,0)</f>
        <v>#N/A</v>
      </c>
      <c r="P8932" t="e">
        <f t="shared" si="522"/>
        <v>#N/A</v>
      </c>
      <c r="Q8932" s="30" t="e">
        <f t="shared" si="523"/>
        <v>#N/A</v>
      </c>
    </row>
    <row r="8933" spans="1:17" ht="26.3" hidden="1" x14ac:dyDescent="0.3">
      <c r="A8933" s="21">
        <v>64295</v>
      </c>
      <c r="B8933" s="22" t="s">
        <v>9723</v>
      </c>
      <c r="C8933" s="22" t="s">
        <v>1333</v>
      </c>
      <c r="D8933" s="27" t="s">
        <v>9672</v>
      </c>
      <c r="E8933" s="24" t="s">
        <v>4720</v>
      </c>
      <c r="F8933" s="25" t="s">
        <v>4721</v>
      </c>
      <c r="G8933" s="22" t="s">
        <v>72</v>
      </c>
      <c r="H8933" s="26">
        <v>1070316</v>
      </c>
      <c r="I8933" s="28"/>
      <c r="J8933" s="26">
        <v>85625</v>
      </c>
      <c r="K8933" s="26">
        <v>1155941</v>
      </c>
      <c r="L8933" s="22" t="s">
        <v>1336</v>
      </c>
      <c r="M8933" s="22"/>
      <c r="N8933">
        <f t="shared" si="521"/>
        <v>56071</v>
      </c>
      <c r="O8933" t="e">
        <f>+VLOOKUP(N8933,'Thanh toán '!O$8:P$8099,2,0)</f>
        <v>#N/A</v>
      </c>
      <c r="P8933" t="e">
        <f t="shared" si="522"/>
        <v>#N/A</v>
      </c>
      <c r="Q8933" s="30" t="e">
        <f t="shared" si="523"/>
        <v>#N/A</v>
      </c>
    </row>
    <row r="8934" spans="1:17" ht="26.3" hidden="1" x14ac:dyDescent="0.3">
      <c r="A8934" s="21">
        <v>64296</v>
      </c>
      <c r="B8934" s="22" t="s">
        <v>9724</v>
      </c>
      <c r="C8934" s="22" t="s">
        <v>1333</v>
      </c>
      <c r="D8934" s="27" t="s">
        <v>9672</v>
      </c>
      <c r="E8934" s="24" t="s">
        <v>4720</v>
      </c>
      <c r="F8934" s="25" t="s">
        <v>4721</v>
      </c>
      <c r="G8934" s="22" t="s">
        <v>72</v>
      </c>
      <c r="H8934" s="26">
        <v>455338</v>
      </c>
      <c r="I8934" s="28"/>
      <c r="J8934" s="26">
        <v>36427</v>
      </c>
      <c r="K8934" s="26">
        <v>491765</v>
      </c>
      <c r="L8934" s="22" t="s">
        <v>1336</v>
      </c>
      <c r="M8934" s="22"/>
      <c r="N8934">
        <f t="shared" si="521"/>
        <v>56072</v>
      </c>
      <c r="O8934" t="e">
        <f>+VLOOKUP(N8934,'Thanh toán '!O$8:P$8099,2,0)</f>
        <v>#N/A</v>
      </c>
      <c r="P8934" t="e">
        <f t="shared" si="522"/>
        <v>#N/A</v>
      </c>
      <c r="Q8934" s="30" t="e">
        <f t="shared" si="523"/>
        <v>#N/A</v>
      </c>
    </row>
    <row r="8935" spans="1:17" hidden="1" x14ac:dyDescent="0.3">
      <c r="A8935" s="21">
        <v>64297</v>
      </c>
      <c r="B8935" s="22" t="s">
        <v>9725</v>
      </c>
      <c r="C8935" s="22" t="s">
        <v>1333</v>
      </c>
      <c r="D8935" s="27" t="s">
        <v>9672</v>
      </c>
      <c r="E8935" s="24" t="s">
        <v>6121</v>
      </c>
      <c r="F8935" s="25" t="s">
        <v>6122</v>
      </c>
      <c r="G8935" s="22" t="s">
        <v>2806</v>
      </c>
      <c r="H8935" s="26">
        <v>2392200</v>
      </c>
      <c r="I8935" s="28"/>
      <c r="J8935" s="26">
        <v>191376</v>
      </c>
      <c r="K8935" s="26">
        <v>2583576</v>
      </c>
      <c r="L8935" s="22" t="s">
        <v>1336</v>
      </c>
      <c r="M8935" s="22"/>
      <c r="N8935">
        <f t="shared" si="521"/>
        <v>56073</v>
      </c>
      <c r="O8935" t="e">
        <f>+VLOOKUP(N8935,'Thanh toán '!O$8:P$8099,2,0)</f>
        <v>#N/A</v>
      </c>
      <c r="P8935" t="e">
        <f t="shared" si="522"/>
        <v>#N/A</v>
      </c>
      <c r="Q8935" s="30" t="e">
        <f t="shared" si="523"/>
        <v>#N/A</v>
      </c>
    </row>
    <row r="8936" spans="1:17" ht="26.3" hidden="1" x14ac:dyDescent="0.3">
      <c r="A8936" s="21">
        <v>64298</v>
      </c>
      <c r="B8936" s="22" t="s">
        <v>9726</v>
      </c>
      <c r="C8936" s="22" t="s">
        <v>1333</v>
      </c>
      <c r="D8936" s="27" t="s">
        <v>9672</v>
      </c>
      <c r="E8936" s="24" t="s">
        <v>4716</v>
      </c>
      <c r="F8936" s="25" t="s">
        <v>4717</v>
      </c>
      <c r="G8936" s="22" t="s">
        <v>63</v>
      </c>
      <c r="H8936" s="26">
        <v>2995826</v>
      </c>
      <c r="I8936" s="28"/>
      <c r="J8936" s="26">
        <v>239666</v>
      </c>
      <c r="K8936" s="26">
        <v>3235492</v>
      </c>
      <c r="L8936" s="22" t="s">
        <v>1336</v>
      </c>
      <c r="M8936" s="22"/>
      <c r="N8936">
        <f t="shared" si="521"/>
        <v>56074</v>
      </c>
      <c r="O8936" t="e">
        <f>+VLOOKUP(N8936,'Thanh toán '!O$8:P$8099,2,0)</f>
        <v>#N/A</v>
      </c>
      <c r="P8936" t="e">
        <f t="shared" si="522"/>
        <v>#N/A</v>
      </c>
      <c r="Q8936" s="30" t="e">
        <f t="shared" si="523"/>
        <v>#N/A</v>
      </c>
    </row>
    <row r="8937" spans="1:17" hidden="1" x14ac:dyDescent="0.3">
      <c r="A8937" s="21">
        <v>64299</v>
      </c>
      <c r="B8937" s="22" t="s">
        <v>9727</v>
      </c>
      <c r="C8937" s="22" t="s">
        <v>1333</v>
      </c>
      <c r="D8937" s="27" t="s">
        <v>9672</v>
      </c>
      <c r="E8937" s="24" t="s">
        <v>5326</v>
      </c>
      <c r="F8937" s="25" t="s">
        <v>5327</v>
      </c>
      <c r="G8937" s="22" t="s">
        <v>549</v>
      </c>
      <c r="H8937" s="26">
        <v>3967531</v>
      </c>
      <c r="I8937" s="28"/>
      <c r="J8937" s="26">
        <v>317402</v>
      </c>
      <c r="K8937" s="26">
        <v>4284933</v>
      </c>
      <c r="L8937" s="22" t="s">
        <v>1336</v>
      </c>
      <c r="M8937" s="22"/>
      <c r="N8937">
        <f t="shared" si="521"/>
        <v>56075</v>
      </c>
      <c r="O8937" t="e">
        <f>+VLOOKUP(N8937,'Thanh toán '!O$8:P$8099,2,0)</f>
        <v>#N/A</v>
      </c>
      <c r="P8937" t="e">
        <f t="shared" si="522"/>
        <v>#N/A</v>
      </c>
      <c r="Q8937" s="30" t="e">
        <f t="shared" si="523"/>
        <v>#N/A</v>
      </c>
    </row>
    <row r="8938" spans="1:17" ht="26.3" hidden="1" x14ac:dyDescent="0.3">
      <c r="A8938" s="21">
        <v>64300</v>
      </c>
      <c r="B8938" s="22" t="s">
        <v>9728</v>
      </c>
      <c r="C8938" s="22" t="s">
        <v>1333</v>
      </c>
      <c r="D8938" s="27" t="s">
        <v>9672</v>
      </c>
      <c r="E8938" s="24" t="s">
        <v>4962</v>
      </c>
      <c r="F8938" s="25" t="s">
        <v>4963</v>
      </c>
      <c r="G8938" s="22" t="s">
        <v>272</v>
      </c>
      <c r="H8938" s="26">
        <v>2355015</v>
      </c>
      <c r="I8938" s="28"/>
      <c r="J8938" s="26">
        <v>188401</v>
      </c>
      <c r="K8938" s="26">
        <v>2543416</v>
      </c>
      <c r="L8938" s="22" t="s">
        <v>1336</v>
      </c>
      <c r="M8938" s="22"/>
      <c r="N8938">
        <f t="shared" si="521"/>
        <v>56076</v>
      </c>
      <c r="O8938" t="e">
        <f>+VLOOKUP(N8938,'Thanh toán '!O$8:P$8099,2,0)</f>
        <v>#N/A</v>
      </c>
      <c r="P8938" t="e">
        <f t="shared" si="522"/>
        <v>#N/A</v>
      </c>
      <c r="Q8938" s="30" t="e">
        <f t="shared" si="523"/>
        <v>#N/A</v>
      </c>
    </row>
    <row r="8939" spans="1:17" ht="26.3" hidden="1" x14ac:dyDescent="0.3">
      <c r="A8939" s="21">
        <v>64301</v>
      </c>
      <c r="B8939" s="22" t="s">
        <v>9729</v>
      </c>
      <c r="C8939" s="22" t="s">
        <v>1333</v>
      </c>
      <c r="D8939" s="27" t="s">
        <v>9672</v>
      </c>
      <c r="E8939" s="24" t="s">
        <v>4712</v>
      </c>
      <c r="F8939" s="25" t="s">
        <v>4713</v>
      </c>
      <c r="G8939" s="22" t="s">
        <v>276</v>
      </c>
      <c r="H8939" s="26">
        <v>1441068</v>
      </c>
      <c r="I8939" s="28"/>
      <c r="J8939" s="26">
        <v>115285</v>
      </c>
      <c r="K8939" s="26">
        <v>1556353</v>
      </c>
      <c r="L8939" s="22" t="s">
        <v>1336</v>
      </c>
      <c r="M8939" s="22"/>
      <c r="N8939">
        <f t="shared" si="521"/>
        <v>56077</v>
      </c>
      <c r="O8939" t="e">
        <f>+VLOOKUP(N8939,'Thanh toán '!O$8:P$8099,2,0)</f>
        <v>#N/A</v>
      </c>
      <c r="P8939" t="e">
        <f t="shared" si="522"/>
        <v>#N/A</v>
      </c>
      <c r="Q8939" s="30" t="e">
        <f t="shared" si="523"/>
        <v>#N/A</v>
      </c>
    </row>
    <row r="8940" spans="1:17" ht="26.3" hidden="1" x14ac:dyDescent="0.3">
      <c r="A8940" s="21">
        <v>64302</v>
      </c>
      <c r="B8940" s="22" t="s">
        <v>9730</v>
      </c>
      <c r="C8940" s="22" t="s">
        <v>1333</v>
      </c>
      <c r="D8940" s="27" t="s">
        <v>9672</v>
      </c>
      <c r="E8940" s="24" t="s">
        <v>4720</v>
      </c>
      <c r="F8940" s="25" t="s">
        <v>4721</v>
      </c>
      <c r="G8940" s="22" t="s">
        <v>72</v>
      </c>
      <c r="H8940" s="26">
        <v>455338</v>
      </c>
      <c r="I8940" s="28"/>
      <c r="J8940" s="26">
        <v>36427</v>
      </c>
      <c r="K8940" s="26">
        <v>491765</v>
      </c>
      <c r="L8940" s="22" t="s">
        <v>1336</v>
      </c>
      <c r="M8940" s="22"/>
      <c r="N8940">
        <f t="shared" si="521"/>
        <v>56078</v>
      </c>
      <c r="O8940" t="e">
        <f>+VLOOKUP(N8940,'Thanh toán '!O$8:P$8099,2,0)</f>
        <v>#N/A</v>
      </c>
      <c r="P8940" t="e">
        <f t="shared" si="522"/>
        <v>#N/A</v>
      </c>
      <c r="Q8940" s="30" t="e">
        <f t="shared" si="523"/>
        <v>#N/A</v>
      </c>
    </row>
    <row r="8941" spans="1:17" ht="26.3" hidden="1" x14ac:dyDescent="0.3">
      <c r="A8941" s="21">
        <v>64303</v>
      </c>
      <c r="B8941" s="22" t="s">
        <v>9731</v>
      </c>
      <c r="C8941" s="22" t="s">
        <v>1333</v>
      </c>
      <c r="D8941" s="27" t="s">
        <v>9672</v>
      </c>
      <c r="E8941" s="24" t="s">
        <v>4720</v>
      </c>
      <c r="F8941" s="25" t="s">
        <v>4721</v>
      </c>
      <c r="G8941" s="22" t="s">
        <v>72</v>
      </c>
      <c r="H8941" s="26">
        <v>571978</v>
      </c>
      <c r="I8941" s="28"/>
      <c r="J8941" s="26">
        <v>45758</v>
      </c>
      <c r="K8941" s="26">
        <v>617736</v>
      </c>
      <c r="L8941" s="22" t="s">
        <v>1336</v>
      </c>
      <c r="M8941" s="22"/>
      <c r="N8941">
        <f t="shared" si="521"/>
        <v>56079</v>
      </c>
      <c r="O8941" t="e">
        <f>+VLOOKUP(N8941,'Thanh toán '!O$8:P$8099,2,0)</f>
        <v>#N/A</v>
      </c>
      <c r="P8941" t="e">
        <f t="shared" si="522"/>
        <v>#N/A</v>
      </c>
      <c r="Q8941" s="30" t="e">
        <f t="shared" si="523"/>
        <v>#N/A</v>
      </c>
    </row>
    <row r="8942" spans="1:17" ht="26.3" hidden="1" x14ac:dyDescent="0.3">
      <c r="A8942" s="21">
        <v>64304</v>
      </c>
      <c r="B8942" s="22" t="s">
        <v>9732</v>
      </c>
      <c r="C8942" s="22" t="s">
        <v>1333</v>
      </c>
      <c r="D8942" s="27" t="s">
        <v>9672</v>
      </c>
      <c r="E8942" s="24" t="s">
        <v>4720</v>
      </c>
      <c r="F8942" s="25" t="s">
        <v>4721</v>
      </c>
      <c r="G8942" s="22" t="s">
        <v>72</v>
      </c>
      <c r="H8942" s="26">
        <v>1189471</v>
      </c>
      <c r="I8942" s="28"/>
      <c r="J8942" s="26">
        <v>95158</v>
      </c>
      <c r="K8942" s="26">
        <v>1284629</v>
      </c>
      <c r="L8942" s="22" t="s">
        <v>1336</v>
      </c>
      <c r="M8942" s="22"/>
      <c r="N8942">
        <f t="shared" si="521"/>
        <v>56080</v>
      </c>
      <c r="O8942" t="e">
        <f>+VLOOKUP(N8942,'Thanh toán '!O$8:P$8099,2,0)</f>
        <v>#N/A</v>
      </c>
      <c r="P8942" t="e">
        <f t="shared" si="522"/>
        <v>#N/A</v>
      </c>
      <c r="Q8942" s="30" t="e">
        <f t="shared" si="523"/>
        <v>#N/A</v>
      </c>
    </row>
    <row r="8943" spans="1:17" ht="26.3" hidden="1" x14ac:dyDescent="0.3">
      <c r="A8943" s="21">
        <v>64305</v>
      </c>
      <c r="B8943" s="22" t="s">
        <v>9733</v>
      </c>
      <c r="C8943" s="22" t="s">
        <v>1333</v>
      </c>
      <c r="D8943" s="27" t="s">
        <v>9672</v>
      </c>
      <c r="E8943" s="24" t="s">
        <v>4720</v>
      </c>
      <c r="F8943" s="25" t="s">
        <v>4721</v>
      </c>
      <c r="G8943" s="22" t="s">
        <v>72</v>
      </c>
      <c r="H8943" s="26">
        <v>634181</v>
      </c>
      <c r="I8943" s="28"/>
      <c r="J8943" s="26">
        <v>50734</v>
      </c>
      <c r="K8943" s="26">
        <v>684915</v>
      </c>
      <c r="L8943" s="22" t="s">
        <v>1336</v>
      </c>
      <c r="M8943" s="22"/>
      <c r="N8943">
        <f t="shared" si="521"/>
        <v>56081</v>
      </c>
      <c r="O8943" t="e">
        <f>+VLOOKUP(N8943,'Thanh toán '!O$8:P$8099,2,0)</f>
        <v>#N/A</v>
      </c>
      <c r="P8943" t="e">
        <f t="shared" si="522"/>
        <v>#N/A</v>
      </c>
      <c r="Q8943" s="30" t="e">
        <f t="shared" si="523"/>
        <v>#N/A</v>
      </c>
    </row>
    <row r="8944" spans="1:17" ht="26.3" hidden="1" x14ac:dyDescent="0.3">
      <c r="A8944" s="21">
        <v>64306</v>
      </c>
      <c r="B8944" s="22" t="s">
        <v>9734</v>
      </c>
      <c r="C8944" s="22" t="s">
        <v>1333</v>
      </c>
      <c r="D8944" s="27" t="s">
        <v>9672</v>
      </c>
      <c r="E8944" s="24" t="s">
        <v>4720</v>
      </c>
      <c r="F8944" s="25" t="s">
        <v>4721</v>
      </c>
      <c r="G8944" s="22" t="s">
        <v>72</v>
      </c>
      <c r="H8944" s="26">
        <v>546405</v>
      </c>
      <c r="I8944" s="28"/>
      <c r="J8944" s="26">
        <v>43712</v>
      </c>
      <c r="K8944" s="26">
        <v>590117</v>
      </c>
      <c r="L8944" s="22" t="s">
        <v>1336</v>
      </c>
      <c r="M8944" s="22"/>
      <c r="N8944">
        <f t="shared" si="521"/>
        <v>56082</v>
      </c>
      <c r="O8944" t="e">
        <f>+VLOOKUP(N8944,'Thanh toán '!O$8:P$8099,2,0)</f>
        <v>#N/A</v>
      </c>
      <c r="P8944" t="e">
        <f t="shared" si="522"/>
        <v>#N/A</v>
      </c>
      <c r="Q8944" s="30" t="e">
        <f t="shared" si="523"/>
        <v>#N/A</v>
      </c>
    </row>
    <row r="8945" spans="1:17" ht="26.3" hidden="1" x14ac:dyDescent="0.3">
      <c r="A8945" s="21">
        <v>64307</v>
      </c>
      <c r="B8945" s="22" t="s">
        <v>9735</v>
      </c>
      <c r="C8945" s="22" t="s">
        <v>1333</v>
      </c>
      <c r="D8945" s="27" t="s">
        <v>9672</v>
      </c>
      <c r="E8945" s="24" t="s">
        <v>4720</v>
      </c>
      <c r="F8945" s="25" t="s">
        <v>4721</v>
      </c>
      <c r="G8945" s="22" t="s">
        <v>72</v>
      </c>
      <c r="H8945" s="26">
        <v>665793</v>
      </c>
      <c r="I8945" s="28"/>
      <c r="J8945" s="26">
        <v>53263</v>
      </c>
      <c r="K8945" s="26">
        <v>719056</v>
      </c>
      <c r="L8945" s="22" t="s">
        <v>1336</v>
      </c>
      <c r="M8945" s="22"/>
      <c r="N8945">
        <f t="shared" si="521"/>
        <v>56083</v>
      </c>
      <c r="O8945" t="e">
        <f>+VLOOKUP(N8945,'Thanh toán '!O$8:P$8099,2,0)</f>
        <v>#N/A</v>
      </c>
      <c r="P8945" t="e">
        <f t="shared" si="522"/>
        <v>#N/A</v>
      </c>
      <c r="Q8945" s="30" t="e">
        <f t="shared" si="523"/>
        <v>#N/A</v>
      </c>
    </row>
    <row r="8946" spans="1:17" hidden="1" x14ac:dyDescent="0.3">
      <c r="A8946" s="21">
        <v>64308</v>
      </c>
      <c r="B8946" s="22" t="s">
        <v>9736</v>
      </c>
      <c r="C8946" s="22" t="s">
        <v>1333</v>
      </c>
      <c r="D8946" s="27" t="s">
        <v>9672</v>
      </c>
      <c r="E8946" s="24" t="s">
        <v>6121</v>
      </c>
      <c r="F8946" s="25" t="s">
        <v>6122</v>
      </c>
      <c r="G8946" s="22" t="s">
        <v>2806</v>
      </c>
      <c r="H8946" s="26">
        <v>441000</v>
      </c>
      <c r="I8946" s="28"/>
      <c r="J8946" s="26">
        <v>35280</v>
      </c>
      <c r="K8946" s="26">
        <v>476280</v>
      </c>
      <c r="L8946" s="22" t="s">
        <v>1336</v>
      </c>
      <c r="M8946" s="22"/>
      <c r="N8946">
        <f t="shared" si="521"/>
        <v>56084</v>
      </c>
      <c r="O8946" t="e">
        <f>+VLOOKUP(N8946,'Thanh toán '!O$8:P$8099,2,0)</f>
        <v>#N/A</v>
      </c>
      <c r="P8946" t="e">
        <f t="shared" si="522"/>
        <v>#N/A</v>
      </c>
      <c r="Q8946" s="30" t="e">
        <f t="shared" si="523"/>
        <v>#N/A</v>
      </c>
    </row>
    <row r="8947" spans="1:17" ht="26.3" hidden="1" x14ac:dyDescent="0.3">
      <c r="A8947" s="21">
        <v>64309</v>
      </c>
      <c r="B8947" s="22" t="s">
        <v>9737</v>
      </c>
      <c r="C8947" s="22" t="s">
        <v>1333</v>
      </c>
      <c r="D8947" s="27" t="s">
        <v>9672</v>
      </c>
      <c r="E8947" s="24" t="s">
        <v>4716</v>
      </c>
      <c r="F8947" s="25" t="s">
        <v>4717</v>
      </c>
      <c r="G8947" s="22" t="s">
        <v>63</v>
      </c>
      <c r="H8947" s="26">
        <v>1730400</v>
      </c>
      <c r="I8947" s="28"/>
      <c r="J8947" s="26">
        <v>138432</v>
      </c>
      <c r="K8947" s="26">
        <v>1868832</v>
      </c>
      <c r="L8947" s="22" t="s">
        <v>1336</v>
      </c>
      <c r="M8947" s="22"/>
      <c r="N8947">
        <f t="shared" si="521"/>
        <v>56085</v>
      </c>
      <c r="O8947" t="e">
        <f>+VLOOKUP(N8947,'Thanh toán '!O$8:P$8099,2,0)</f>
        <v>#N/A</v>
      </c>
      <c r="P8947" t="e">
        <f t="shared" si="522"/>
        <v>#N/A</v>
      </c>
      <c r="Q8947" s="30" t="e">
        <f t="shared" si="523"/>
        <v>#N/A</v>
      </c>
    </row>
    <row r="8948" spans="1:17" ht="26.3" hidden="1" x14ac:dyDescent="0.3">
      <c r="A8948" s="21">
        <v>64334</v>
      </c>
      <c r="B8948" s="22" t="s">
        <v>9738</v>
      </c>
      <c r="C8948" s="22" t="s">
        <v>1333</v>
      </c>
      <c r="D8948" s="27" t="s">
        <v>9672</v>
      </c>
      <c r="E8948" s="24" t="s">
        <v>4660</v>
      </c>
      <c r="F8948" s="25" t="s">
        <v>5644</v>
      </c>
      <c r="G8948" s="22" t="s">
        <v>24</v>
      </c>
      <c r="H8948" s="26">
        <v>871501</v>
      </c>
      <c r="I8948" s="28"/>
      <c r="J8948" s="26">
        <v>69720</v>
      </c>
      <c r="K8948" s="26">
        <v>941221</v>
      </c>
      <c r="L8948" s="22" t="s">
        <v>1336</v>
      </c>
      <c r="M8948" s="22"/>
      <c r="N8948">
        <f t="shared" si="521"/>
        <v>56110</v>
      </c>
      <c r="O8948" t="e">
        <f>+VLOOKUP(N8948,'Thanh toán '!O$8:P$8099,2,0)</f>
        <v>#N/A</v>
      </c>
      <c r="P8948" t="e">
        <f t="shared" si="522"/>
        <v>#N/A</v>
      </c>
      <c r="Q8948" s="30" t="e">
        <f t="shared" si="523"/>
        <v>#N/A</v>
      </c>
    </row>
    <row r="8949" spans="1:17" ht="26.3" hidden="1" x14ac:dyDescent="0.3">
      <c r="A8949" s="21">
        <v>64335</v>
      </c>
      <c r="B8949" s="22" t="s">
        <v>9739</v>
      </c>
      <c r="C8949" s="22" t="s">
        <v>1333</v>
      </c>
      <c r="D8949" s="27" t="s">
        <v>9672</v>
      </c>
      <c r="E8949" s="24" t="s">
        <v>4660</v>
      </c>
      <c r="F8949" s="25" t="s">
        <v>5644</v>
      </c>
      <c r="G8949" s="22" t="s">
        <v>24</v>
      </c>
      <c r="H8949" s="26">
        <v>862937</v>
      </c>
      <c r="I8949" s="28"/>
      <c r="J8949" s="26">
        <v>69035</v>
      </c>
      <c r="K8949" s="26">
        <v>931972</v>
      </c>
      <c r="L8949" s="22" t="s">
        <v>1336</v>
      </c>
      <c r="M8949" s="22"/>
      <c r="N8949">
        <f t="shared" si="521"/>
        <v>56111</v>
      </c>
      <c r="O8949" t="e">
        <f>+VLOOKUP(N8949,'Thanh toán '!O$8:P$8099,2,0)</f>
        <v>#N/A</v>
      </c>
      <c r="P8949" t="e">
        <f t="shared" si="522"/>
        <v>#N/A</v>
      </c>
      <c r="Q8949" s="30" t="e">
        <f t="shared" si="523"/>
        <v>#N/A</v>
      </c>
    </row>
    <row r="8950" spans="1:17" ht="26.3" hidden="1" x14ac:dyDescent="0.3">
      <c r="A8950" s="21">
        <v>64337</v>
      </c>
      <c r="B8950" s="22" t="s">
        <v>9740</v>
      </c>
      <c r="C8950" s="22" t="s">
        <v>1333</v>
      </c>
      <c r="D8950" s="27" t="s">
        <v>9741</v>
      </c>
      <c r="E8950" s="24" t="s">
        <v>4660</v>
      </c>
      <c r="F8950" s="25" t="s">
        <v>5644</v>
      </c>
      <c r="G8950" s="22" t="s">
        <v>24</v>
      </c>
      <c r="H8950" s="26">
        <v>1541516</v>
      </c>
      <c r="I8950" s="28"/>
      <c r="J8950" s="26">
        <v>123321</v>
      </c>
      <c r="K8950" s="26">
        <v>1664837</v>
      </c>
      <c r="L8950" s="22" t="s">
        <v>1336</v>
      </c>
      <c r="M8950" s="22"/>
      <c r="N8950">
        <f t="shared" si="521"/>
        <v>56113</v>
      </c>
      <c r="O8950" t="e">
        <f>+VLOOKUP(N8950,'Thanh toán '!O$8:P$8099,2,0)</f>
        <v>#N/A</v>
      </c>
      <c r="P8950" t="e">
        <f t="shared" si="522"/>
        <v>#N/A</v>
      </c>
      <c r="Q8950" s="30" t="e">
        <f t="shared" si="523"/>
        <v>#N/A</v>
      </c>
    </row>
    <row r="8951" spans="1:17" ht="26.3" hidden="1" x14ac:dyDescent="0.3">
      <c r="A8951" s="21">
        <v>64338</v>
      </c>
      <c r="B8951" s="22" t="s">
        <v>9742</v>
      </c>
      <c r="C8951" s="22" t="s">
        <v>1333</v>
      </c>
      <c r="D8951" s="27" t="s">
        <v>9741</v>
      </c>
      <c r="E8951" s="24" t="s">
        <v>4660</v>
      </c>
      <c r="F8951" s="25" t="s">
        <v>5644</v>
      </c>
      <c r="G8951" s="22" t="s">
        <v>24</v>
      </c>
      <c r="H8951" s="26">
        <v>865200</v>
      </c>
      <c r="I8951" s="28"/>
      <c r="J8951" s="26">
        <v>69216</v>
      </c>
      <c r="K8951" s="26">
        <v>934416</v>
      </c>
      <c r="L8951" s="22" t="s">
        <v>1336</v>
      </c>
      <c r="M8951" s="22"/>
      <c r="N8951">
        <f t="shared" si="521"/>
        <v>56114</v>
      </c>
      <c r="O8951" t="e">
        <f>+VLOOKUP(N8951,'Thanh toán '!O$8:P$8099,2,0)</f>
        <v>#N/A</v>
      </c>
      <c r="P8951" t="e">
        <f t="shared" si="522"/>
        <v>#N/A</v>
      </c>
      <c r="Q8951" s="30" t="e">
        <f t="shared" si="523"/>
        <v>#N/A</v>
      </c>
    </row>
    <row r="8952" spans="1:17" hidden="1" x14ac:dyDescent="0.3">
      <c r="A8952" s="21">
        <v>64339</v>
      </c>
      <c r="B8952" s="22" t="s">
        <v>9743</v>
      </c>
      <c r="C8952" s="22" t="s">
        <v>1333</v>
      </c>
      <c r="D8952" s="27" t="s">
        <v>9741</v>
      </c>
      <c r="E8952" s="24" t="s">
        <v>32</v>
      </c>
      <c r="F8952" s="25" t="s">
        <v>1335</v>
      </c>
      <c r="G8952" s="22" t="s">
        <v>33</v>
      </c>
      <c r="H8952" s="26">
        <v>1512036</v>
      </c>
      <c r="I8952" s="28"/>
      <c r="J8952" s="26">
        <v>120963</v>
      </c>
      <c r="K8952" s="26">
        <v>1632999</v>
      </c>
      <c r="L8952" s="22" t="s">
        <v>1336</v>
      </c>
      <c r="M8952" s="22"/>
      <c r="N8952">
        <f t="shared" si="521"/>
        <v>56115</v>
      </c>
      <c r="O8952" t="e">
        <f>+VLOOKUP(N8952,'Thanh toán '!O$8:P$8099,2,0)</f>
        <v>#N/A</v>
      </c>
      <c r="P8952" t="e">
        <f t="shared" si="522"/>
        <v>#N/A</v>
      </c>
      <c r="Q8952" s="30" t="e">
        <f t="shared" si="523"/>
        <v>#N/A</v>
      </c>
    </row>
    <row r="8953" spans="1:17" hidden="1" x14ac:dyDescent="0.3">
      <c r="A8953" s="21">
        <v>64342</v>
      </c>
      <c r="B8953" s="22" t="s">
        <v>9744</v>
      </c>
      <c r="C8953" s="22" t="s">
        <v>1333</v>
      </c>
      <c r="D8953" s="27" t="s">
        <v>9741</v>
      </c>
      <c r="E8953" s="24" t="s">
        <v>4612</v>
      </c>
      <c r="F8953" s="25" t="s">
        <v>4613</v>
      </c>
      <c r="G8953" s="22" t="s">
        <v>39</v>
      </c>
      <c r="H8953" s="26">
        <v>455338</v>
      </c>
      <c r="I8953" s="28"/>
      <c r="J8953" s="26">
        <v>36427</v>
      </c>
      <c r="K8953" s="26">
        <v>491765</v>
      </c>
      <c r="L8953" s="22" t="s">
        <v>1336</v>
      </c>
      <c r="M8953" s="22"/>
      <c r="N8953">
        <f t="shared" si="521"/>
        <v>56118</v>
      </c>
      <c r="O8953" t="e">
        <f>+VLOOKUP(N8953,'Thanh toán '!O$8:P$8099,2,0)</f>
        <v>#N/A</v>
      </c>
      <c r="P8953" t="e">
        <f t="shared" si="522"/>
        <v>#N/A</v>
      </c>
      <c r="Q8953" s="30" t="e">
        <f t="shared" si="523"/>
        <v>#N/A</v>
      </c>
    </row>
    <row r="8954" spans="1:17" hidden="1" x14ac:dyDescent="0.3">
      <c r="A8954" s="21">
        <v>64343</v>
      </c>
      <c r="B8954" s="22" t="s">
        <v>9745</v>
      </c>
      <c r="C8954" s="22" t="s">
        <v>1333</v>
      </c>
      <c r="D8954" s="27" t="s">
        <v>9741</v>
      </c>
      <c r="E8954" s="24" t="s">
        <v>4612</v>
      </c>
      <c r="F8954" s="25" t="s">
        <v>4613</v>
      </c>
      <c r="G8954" s="22" t="s">
        <v>39</v>
      </c>
      <c r="H8954" s="26">
        <v>455338</v>
      </c>
      <c r="I8954" s="28"/>
      <c r="J8954" s="26">
        <v>36427</v>
      </c>
      <c r="K8954" s="26">
        <v>491765</v>
      </c>
      <c r="L8954" s="22" t="s">
        <v>1336</v>
      </c>
      <c r="M8954" s="22"/>
      <c r="N8954">
        <f t="shared" si="521"/>
        <v>56119</v>
      </c>
      <c r="O8954" t="e">
        <f>+VLOOKUP(N8954,'Thanh toán '!O$8:P$8099,2,0)</f>
        <v>#N/A</v>
      </c>
      <c r="P8954" t="e">
        <f t="shared" si="522"/>
        <v>#N/A</v>
      </c>
      <c r="Q8954" s="30" t="e">
        <f t="shared" si="523"/>
        <v>#N/A</v>
      </c>
    </row>
    <row r="8955" spans="1:17" hidden="1" x14ac:dyDescent="0.3">
      <c r="A8955" s="21">
        <v>64344</v>
      </c>
      <c r="B8955" s="22" t="s">
        <v>9746</v>
      </c>
      <c r="C8955" s="22" t="s">
        <v>1333</v>
      </c>
      <c r="D8955" s="27" t="s">
        <v>9741</v>
      </c>
      <c r="E8955" s="24" t="s">
        <v>4612</v>
      </c>
      <c r="F8955" s="25" t="s">
        <v>4613</v>
      </c>
      <c r="G8955" s="22" t="s">
        <v>39</v>
      </c>
      <c r="H8955" s="26">
        <v>455338</v>
      </c>
      <c r="I8955" s="28"/>
      <c r="J8955" s="26">
        <v>36427</v>
      </c>
      <c r="K8955" s="26">
        <v>491765</v>
      </c>
      <c r="L8955" s="22" t="s">
        <v>1336</v>
      </c>
      <c r="M8955" s="22"/>
      <c r="N8955">
        <f t="shared" si="521"/>
        <v>56120</v>
      </c>
      <c r="O8955" t="e">
        <f>+VLOOKUP(N8955,'Thanh toán '!O$8:P$8099,2,0)</f>
        <v>#N/A</v>
      </c>
      <c r="P8955" t="e">
        <f t="shared" si="522"/>
        <v>#N/A</v>
      </c>
      <c r="Q8955" s="30" t="e">
        <f t="shared" si="523"/>
        <v>#N/A</v>
      </c>
    </row>
    <row r="8956" spans="1:17" hidden="1" x14ac:dyDescent="0.3">
      <c r="A8956" s="21">
        <v>64345</v>
      </c>
      <c r="B8956" s="22" t="s">
        <v>9747</v>
      </c>
      <c r="C8956" s="22" t="s">
        <v>1333</v>
      </c>
      <c r="D8956" s="27" t="s">
        <v>9741</v>
      </c>
      <c r="E8956" s="24" t="s">
        <v>4612</v>
      </c>
      <c r="F8956" s="25" t="s">
        <v>4613</v>
      </c>
      <c r="G8956" s="22" t="s">
        <v>39</v>
      </c>
      <c r="H8956" s="26">
        <v>455338</v>
      </c>
      <c r="I8956" s="28"/>
      <c r="J8956" s="26">
        <v>36427</v>
      </c>
      <c r="K8956" s="26">
        <v>491765</v>
      </c>
      <c r="L8956" s="22" t="s">
        <v>1336</v>
      </c>
      <c r="M8956" s="22"/>
      <c r="N8956">
        <f t="shared" si="521"/>
        <v>56121</v>
      </c>
      <c r="O8956" t="e">
        <f>+VLOOKUP(N8956,'Thanh toán '!O$8:P$8099,2,0)</f>
        <v>#N/A</v>
      </c>
      <c r="P8956" t="e">
        <f t="shared" si="522"/>
        <v>#N/A</v>
      </c>
      <c r="Q8956" s="30" t="e">
        <f t="shared" si="523"/>
        <v>#N/A</v>
      </c>
    </row>
    <row r="8957" spans="1:17" hidden="1" x14ac:dyDescent="0.3">
      <c r="A8957" s="21">
        <v>64349</v>
      </c>
      <c r="B8957" s="22" t="s">
        <v>9748</v>
      </c>
      <c r="C8957" s="22" t="s">
        <v>1333</v>
      </c>
      <c r="D8957" s="27" t="s">
        <v>9741</v>
      </c>
      <c r="E8957" s="24" t="s">
        <v>4612</v>
      </c>
      <c r="F8957" s="25" t="s">
        <v>4613</v>
      </c>
      <c r="G8957" s="22" t="s">
        <v>39</v>
      </c>
      <c r="H8957" s="26">
        <v>455338</v>
      </c>
      <c r="I8957" s="28"/>
      <c r="J8957" s="26">
        <v>36427</v>
      </c>
      <c r="K8957" s="26">
        <v>491765</v>
      </c>
      <c r="L8957" s="22" t="s">
        <v>1336</v>
      </c>
      <c r="M8957" s="22"/>
      <c r="N8957">
        <f t="shared" si="521"/>
        <v>56125</v>
      </c>
      <c r="O8957" t="e">
        <f>+VLOOKUP(N8957,'Thanh toán '!O$8:P$8099,2,0)</f>
        <v>#N/A</v>
      </c>
      <c r="P8957" t="e">
        <f t="shared" si="522"/>
        <v>#N/A</v>
      </c>
      <c r="Q8957" s="30" t="e">
        <f t="shared" si="523"/>
        <v>#N/A</v>
      </c>
    </row>
    <row r="8958" spans="1:17" hidden="1" x14ac:dyDescent="0.3">
      <c r="A8958" s="21">
        <v>64350</v>
      </c>
      <c r="B8958" s="22" t="s">
        <v>9749</v>
      </c>
      <c r="C8958" s="22" t="s">
        <v>1333</v>
      </c>
      <c r="D8958" s="27" t="s">
        <v>9741</v>
      </c>
      <c r="E8958" s="24" t="s">
        <v>4612</v>
      </c>
      <c r="F8958" s="25" t="s">
        <v>4613</v>
      </c>
      <c r="G8958" s="22" t="s">
        <v>39</v>
      </c>
      <c r="H8958" s="26">
        <v>455338</v>
      </c>
      <c r="I8958" s="28"/>
      <c r="J8958" s="26">
        <v>36427</v>
      </c>
      <c r="K8958" s="26">
        <v>491765</v>
      </c>
      <c r="L8958" s="22" t="s">
        <v>1336</v>
      </c>
      <c r="M8958" s="22"/>
      <c r="N8958">
        <f t="shared" si="521"/>
        <v>56126</v>
      </c>
      <c r="O8958" t="e">
        <f>+VLOOKUP(N8958,'Thanh toán '!O$8:P$8099,2,0)</f>
        <v>#N/A</v>
      </c>
      <c r="P8958" t="e">
        <f t="shared" si="522"/>
        <v>#N/A</v>
      </c>
      <c r="Q8958" s="30" t="e">
        <f t="shared" si="523"/>
        <v>#N/A</v>
      </c>
    </row>
    <row r="8959" spans="1:17" hidden="1" x14ac:dyDescent="0.3">
      <c r="A8959" s="21">
        <v>64351</v>
      </c>
      <c r="B8959" s="22" t="s">
        <v>9750</v>
      </c>
      <c r="C8959" s="22" t="s">
        <v>1333</v>
      </c>
      <c r="D8959" s="27" t="s">
        <v>9741</v>
      </c>
      <c r="E8959" s="24" t="s">
        <v>4612</v>
      </c>
      <c r="F8959" s="25" t="s">
        <v>4613</v>
      </c>
      <c r="G8959" s="22" t="s">
        <v>39</v>
      </c>
      <c r="H8959" s="26">
        <v>455338</v>
      </c>
      <c r="I8959" s="28"/>
      <c r="J8959" s="26">
        <v>36427</v>
      </c>
      <c r="K8959" s="26">
        <v>491765</v>
      </c>
      <c r="L8959" s="22" t="s">
        <v>1336</v>
      </c>
      <c r="M8959" s="22"/>
      <c r="N8959">
        <f t="shared" si="521"/>
        <v>56127</v>
      </c>
      <c r="O8959" t="e">
        <f>+VLOOKUP(N8959,'Thanh toán '!O$8:P$8099,2,0)</f>
        <v>#N/A</v>
      </c>
      <c r="P8959" t="e">
        <f t="shared" si="522"/>
        <v>#N/A</v>
      </c>
      <c r="Q8959" s="30" t="e">
        <f t="shared" si="523"/>
        <v>#N/A</v>
      </c>
    </row>
    <row r="8960" spans="1:17" hidden="1" x14ac:dyDescent="0.3">
      <c r="A8960" s="21">
        <v>64355</v>
      </c>
      <c r="B8960" s="22" t="s">
        <v>9751</v>
      </c>
      <c r="C8960" s="22" t="s">
        <v>1333</v>
      </c>
      <c r="D8960" s="27" t="s">
        <v>9741</v>
      </c>
      <c r="E8960" s="24" t="s">
        <v>4612</v>
      </c>
      <c r="F8960" s="25" t="s">
        <v>4613</v>
      </c>
      <c r="G8960" s="22" t="s">
        <v>39</v>
      </c>
      <c r="H8960" s="26">
        <v>2274352</v>
      </c>
      <c r="I8960" s="28"/>
      <c r="J8960" s="26">
        <v>181948</v>
      </c>
      <c r="K8960" s="26">
        <v>2456300</v>
      </c>
      <c r="L8960" s="22" t="s">
        <v>1336</v>
      </c>
      <c r="M8960" s="22"/>
      <c r="N8960">
        <f t="shared" si="521"/>
        <v>56131</v>
      </c>
      <c r="O8960" t="e">
        <f>+VLOOKUP(N8960,'Thanh toán '!O$8:P$8099,2,0)</f>
        <v>#N/A</v>
      </c>
      <c r="P8960" t="e">
        <f t="shared" si="522"/>
        <v>#N/A</v>
      </c>
      <c r="Q8960" s="30" t="e">
        <f t="shared" si="523"/>
        <v>#N/A</v>
      </c>
    </row>
    <row r="8961" spans="1:17" hidden="1" x14ac:dyDescent="0.3">
      <c r="A8961" s="21">
        <v>64356</v>
      </c>
      <c r="B8961" s="22" t="s">
        <v>9752</v>
      </c>
      <c r="C8961" s="22" t="s">
        <v>1333</v>
      </c>
      <c r="D8961" s="27" t="s">
        <v>9741</v>
      </c>
      <c r="E8961" s="24" t="s">
        <v>4612</v>
      </c>
      <c r="F8961" s="25" t="s">
        <v>4613</v>
      </c>
      <c r="G8961" s="22" t="s">
        <v>39</v>
      </c>
      <c r="H8961" s="26">
        <v>910676</v>
      </c>
      <c r="I8961" s="28"/>
      <c r="J8961" s="26">
        <v>72854</v>
      </c>
      <c r="K8961" s="26">
        <v>983530</v>
      </c>
      <c r="L8961" s="22" t="s">
        <v>1336</v>
      </c>
      <c r="M8961" s="22"/>
      <c r="N8961">
        <f t="shared" si="521"/>
        <v>56132</v>
      </c>
      <c r="O8961" t="e">
        <f>+VLOOKUP(N8961,'Thanh toán '!O$8:P$8099,2,0)</f>
        <v>#N/A</v>
      </c>
      <c r="P8961" t="e">
        <f t="shared" si="522"/>
        <v>#N/A</v>
      </c>
      <c r="Q8961" s="30" t="e">
        <f t="shared" si="523"/>
        <v>#N/A</v>
      </c>
    </row>
    <row r="8962" spans="1:17" hidden="1" x14ac:dyDescent="0.3">
      <c r="A8962" s="21">
        <v>64357</v>
      </c>
      <c r="B8962" s="22" t="s">
        <v>9753</v>
      </c>
      <c r="C8962" s="22" t="s">
        <v>1333</v>
      </c>
      <c r="D8962" s="27" t="s">
        <v>9741</v>
      </c>
      <c r="E8962" s="24" t="s">
        <v>92</v>
      </c>
      <c r="F8962" s="25" t="s">
        <v>5358</v>
      </c>
      <c r="G8962" s="22" t="s">
        <v>93</v>
      </c>
      <c r="H8962" s="26">
        <v>1240340</v>
      </c>
      <c r="I8962" s="28"/>
      <c r="J8962" s="26">
        <v>99227</v>
      </c>
      <c r="K8962" s="26">
        <v>1339567</v>
      </c>
      <c r="L8962" s="22" t="s">
        <v>1336</v>
      </c>
      <c r="M8962" s="22"/>
      <c r="N8962">
        <f t="shared" si="521"/>
        <v>56133</v>
      </c>
      <c r="O8962" t="e">
        <f>+VLOOKUP(N8962,'Thanh toán '!O$8:P$8099,2,0)</f>
        <v>#N/A</v>
      </c>
      <c r="P8962" t="e">
        <f t="shared" si="522"/>
        <v>#N/A</v>
      </c>
      <c r="Q8962" s="30" t="e">
        <f t="shared" si="523"/>
        <v>#N/A</v>
      </c>
    </row>
    <row r="8963" spans="1:17" hidden="1" x14ac:dyDescent="0.3">
      <c r="A8963" s="21">
        <v>64358</v>
      </c>
      <c r="B8963" s="22" t="s">
        <v>9754</v>
      </c>
      <c r="C8963" s="22" t="s">
        <v>1333</v>
      </c>
      <c r="D8963" s="27" t="s">
        <v>9741</v>
      </c>
      <c r="E8963" s="24" t="s">
        <v>89</v>
      </c>
      <c r="F8963" s="25" t="s">
        <v>5030</v>
      </c>
      <c r="G8963" s="22" t="s">
        <v>90</v>
      </c>
      <c r="H8963" s="26">
        <v>2024122</v>
      </c>
      <c r="I8963" s="28"/>
      <c r="J8963" s="26">
        <v>161930</v>
      </c>
      <c r="K8963" s="26">
        <v>2186052</v>
      </c>
      <c r="L8963" s="22" t="s">
        <v>1336</v>
      </c>
      <c r="M8963" s="22"/>
      <c r="N8963">
        <f t="shared" si="521"/>
        <v>56134</v>
      </c>
      <c r="O8963" t="e">
        <f>+VLOOKUP(N8963,'Thanh toán '!O$8:P$8099,2,0)</f>
        <v>#N/A</v>
      </c>
      <c r="P8963" t="e">
        <f t="shared" si="522"/>
        <v>#N/A</v>
      </c>
      <c r="Q8963" s="30" t="e">
        <f t="shared" si="523"/>
        <v>#N/A</v>
      </c>
    </row>
    <row r="8964" spans="1:17" hidden="1" x14ac:dyDescent="0.3">
      <c r="A8964" s="21">
        <v>64359</v>
      </c>
      <c r="B8964" s="22" t="s">
        <v>9755</v>
      </c>
      <c r="C8964" s="22" t="s">
        <v>1333</v>
      </c>
      <c r="D8964" s="27" t="s">
        <v>9741</v>
      </c>
      <c r="E8964" s="24" t="s">
        <v>4612</v>
      </c>
      <c r="F8964" s="25" t="s">
        <v>4613</v>
      </c>
      <c r="G8964" s="22" t="s">
        <v>39</v>
      </c>
      <c r="H8964" s="26">
        <v>591543</v>
      </c>
      <c r="I8964" s="28"/>
      <c r="J8964" s="26">
        <v>47323</v>
      </c>
      <c r="K8964" s="26">
        <v>638866</v>
      </c>
      <c r="L8964" s="22" t="s">
        <v>1336</v>
      </c>
      <c r="M8964" s="22"/>
      <c r="N8964">
        <f t="shared" si="521"/>
        <v>56136</v>
      </c>
      <c r="O8964" t="e">
        <f>+VLOOKUP(N8964,'Thanh toán '!O$8:P$8099,2,0)</f>
        <v>#N/A</v>
      </c>
      <c r="P8964" t="e">
        <f t="shared" si="522"/>
        <v>#N/A</v>
      </c>
      <c r="Q8964" s="30" t="e">
        <f t="shared" si="523"/>
        <v>#N/A</v>
      </c>
    </row>
    <row r="8965" spans="1:17" hidden="1" x14ac:dyDescent="0.3">
      <c r="A8965" s="21">
        <v>64361</v>
      </c>
      <c r="B8965" s="22" t="s">
        <v>9756</v>
      </c>
      <c r="C8965" s="22" t="s">
        <v>1333</v>
      </c>
      <c r="D8965" s="27" t="s">
        <v>9741</v>
      </c>
      <c r="E8965" s="24" t="s">
        <v>4612</v>
      </c>
      <c r="F8965" s="25" t="s">
        <v>4613</v>
      </c>
      <c r="G8965" s="22" t="s">
        <v>39</v>
      </c>
      <c r="H8965" s="26">
        <v>455338</v>
      </c>
      <c r="I8965" s="28"/>
      <c r="J8965" s="26">
        <v>36427</v>
      </c>
      <c r="K8965" s="26">
        <v>491765</v>
      </c>
      <c r="L8965" s="22" t="s">
        <v>1336</v>
      </c>
      <c r="M8965" s="22"/>
      <c r="N8965">
        <f t="shared" si="521"/>
        <v>56138</v>
      </c>
      <c r="O8965" t="e">
        <f>+VLOOKUP(N8965,'Thanh toán '!O$8:P$8099,2,0)</f>
        <v>#N/A</v>
      </c>
      <c r="P8965" t="e">
        <f t="shared" si="522"/>
        <v>#N/A</v>
      </c>
      <c r="Q8965" s="30" t="e">
        <f t="shared" si="523"/>
        <v>#N/A</v>
      </c>
    </row>
    <row r="8966" spans="1:17" hidden="1" x14ac:dyDescent="0.3">
      <c r="A8966" s="21">
        <v>64362</v>
      </c>
      <c r="B8966" s="22" t="s">
        <v>9757</v>
      </c>
      <c r="C8966" s="22" t="s">
        <v>1333</v>
      </c>
      <c r="D8966" s="27" t="s">
        <v>9741</v>
      </c>
      <c r="E8966" s="24" t="s">
        <v>4612</v>
      </c>
      <c r="F8966" s="25" t="s">
        <v>4613</v>
      </c>
      <c r="G8966" s="22" t="s">
        <v>39</v>
      </c>
      <c r="H8966" s="26">
        <v>455338</v>
      </c>
      <c r="I8966" s="28"/>
      <c r="J8966" s="26">
        <v>36427</v>
      </c>
      <c r="K8966" s="26">
        <v>491765</v>
      </c>
      <c r="L8966" s="22" t="s">
        <v>1336</v>
      </c>
      <c r="M8966" s="22"/>
      <c r="N8966">
        <f t="shared" ref="N8966:N9029" si="524">+B8966*1</f>
        <v>56139</v>
      </c>
      <c r="O8966" t="e">
        <f>+VLOOKUP(N8966,'Thanh toán '!O$8:P$8099,2,0)</f>
        <v>#N/A</v>
      </c>
      <c r="P8966" t="e">
        <f t="shared" ref="P8966:P9029" si="525">+O8966</f>
        <v>#N/A</v>
      </c>
      <c r="Q8966" s="30" t="e">
        <f t="shared" si="523"/>
        <v>#N/A</v>
      </c>
    </row>
    <row r="8967" spans="1:17" hidden="1" x14ac:dyDescent="0.3">
      <c r="A8967" s="21">
        <v>64363</v>
      </c>
      <c r="B8967" s="22" t="s">
        <v>9758</v>
      </c>
      <c r="C8967" s="22" t="s">
        <v>1333</v>
      </c>
      <c r="D8967" s="27" t="s">
        <v>9741</v>
      </c>
      <c r="E8967" s="24" t="s">
        <v>4612</v>
      </c>
      <c r="F8967" s="25" t="s">
        <v>4613</v>
      </c>
      <c r="G8967" s="22" t="s">
        <v>39</v>
      </c>
      <c r="H8967" s="26">
        <v>455338</v>
      </c>
      <c r="I8967" s="28"/>
      <c r="J8967" s="26">
        <v>36427</v>
      </c>
      <c r="K8967" s="26">
        <v>491765</v>
      </c>
      <c r="L8967" s="22" t="s">
        <v>1336</v>
      </c>
      <c r="M8967" s="22"/>
      <c r="N8967">
        <f t="shared" si="524"/>
        <v>56140</v>
      </c>
      <c r="O8967" t="e">
        <f>+VLOOKUP(N8967,'Thanh toán '!O$8:P$8099,2,0)</f>
        <v>#N/A</v>
      </c>
      <c r="P8967" t="e">
        <f t="shared" si="525"/>
        <v>#N/A</v>
      </c>
      <c r="Q8967" s="30" t="e">
        <f t="shared" si="523"/>
        <v>#N/A</v>
      </c>
    </row>
    <row r="8968" spans="1:17" hidden="1" x14ac:dyDescent="0.3">
      <c r="A8968" s="21">
        <v>64364</v>
      </c>
      <c r="B8968" s="22" t="s">
        <v>9759</v>
      </c>
      <c r="C8968" s="22" t="s">
        <v>1333</v>
      </c>
      <c r="D8968" s="27" t="s">
        <v>9741</v>
      </c>
      <c r="E8968" s="24" t="s">
        <v>4612</v>
      </c>
      <c r="F8968" s="25" t="s">
        <v>4613</v>
      </c>
      <c r="G8968" s="22" t="s">
        <v>39</v>
      </c>
      <c r="H8968" s="26">
        <v>571978</v>
      </c>
      <c r="I8968" s="28"/>
      <c r="J8968" s="26">
        <v>45758</v>
      </c>
      <c r="K8968" s="26">
        <v>617736</v>
      </c>
      <c r="L8968" s="22" t="s">
        <v>1336</v>
      </c>
      <c r="M8968" s="22"/>
      <c r="N8968">
        <f t="shared" si="524"/>
        <v>56141</v>
      </c>
      <c r="O8968" t="e">
        <f>+VLOOKUP(N8968,'Thanh toán '!O$8:P$8099,2,0)</f>
        <v>#N/A</v>
      </c>
      <c r="P8968" t="e">
        <f t="shared" si="525"/>
        <v>#N/A</v>
      </c>
      <c r="Q8968" s="30" t="e">
        <f t="shared" si="523"/>
        <v>#N/A</v>
      </c>
    </row>
    <row r="8969" spans="1:17" hidden="1" x14ac:dyDescent="0.3">
      <c r="A8969" s="21">
        <v>64365</v>
      </c>
      <c r="B8969" s="22" t="s">
        <v>9760</v>
      </c>
      <c r="C8969" s="22" t="s">
        <v>1333</v>
      </c>
      <c r="D8969" s="27" t="s">
        <v>9741</v>
      </c>
      <c r="E8969" s="24" t="s">
        <v>4612</v>
      </c>
      <c r="F8969" s="25" t="s">
        <v>4613</v>
      </c>
      <c r="G8969" s="22" t="s">
        <v>39</v>
      </c>
      <c r="H8969" s="26">
        <v>1143956</v>
      </c>
      <c r="I8969" s="28"/>
      <c r="J8969" s="26">
        <v>91516</v>
      </c>
      <c r="K8969" s="26">
        <v>1235472</v>
      </c>
      <c r="L8969" s="22" t="s">
        <v>1336</v>
      </c>
      <c r="M8969" s="22"/>
      <c r="N8969">
        <f t="shared" si="524"/>
        <v>56142</v>
      </c>
      <c r="O8969" t="e">
        <f>+VLOOKUP(N8969,'Thanh toán '!O$8:P$8099,2,0)</f>
        <v>#N/A</v>
      </c>
      <c r="P8969" t="e">
        <f t="shared" si="525"/>
        <v>#N/A</v>
      </c>
      <c r="Q8969" s="30" t="e">
        <f t="shared" si="523"/>
        <v>#N/A</v>
      </c>
    </row>
    <row r="8970" spans="1:17" hidden="1" x14ac:dyDescent="0.3">
      <c r="A8970" s="21">
        <v>64366</v>
      </c>
      <c r="B8970" s="22" t="s">
        <v>9761</v>
      </c>
      <c r="C8970" s="22" t="s">
        <v>1333</v>
      </c>
      <c r="D8970" s="27" t="s">
        <v>9741</v>
      </c>
      <c r="E8970" s="24" t="s">
        <v>206</v>
      </c>
      <c r="F8970" s="25" t="s">
        <v>4739</v>
      </c>
      <c r="G8970" s="22" t="s">
        <v>207</v>
      </c>
      <c r="H8970" s="26">
        <v>2221160</v>
      </c>
      <c r="I8970" s="28"/>
      <c r="J8970" s="26">
        <v>177693</v>
      </c>
      <c r="K8970" s="26">
        <v>2398853</v>
      </c>
      <c r="L8970" s="22" t="s">
        <v>1336</v>
      </c>
      <c r="M8970" s="22"/>
      <c r="N8970">
        <f t="shared" si="524"/>
        <v>56143</v>
      </c>
      <c r="O8970" t="e">
        <f>+VLOOKUP(N8970,'Thanh toán '!O$8:P$8099,2,0)</f>
        <v>#N/A</v>
      </c>
      <c r="P8970" t="e">
        <f t="shared" si="525"/>
        <v>#N/A</v>
      </c>
      <c r="Q8970" s="30" t="e">
        <f t="shared" si="523"/>
        <v>#N/A</v>
      </c>
    </row>
    <row r="8971" spans="1:17" hidden="1" x14ac:dyDescent="0.3">
      <c r="A8971" s="21">
        <v>64368</v>
      </c>
      <c r="B8971" s="22" t="s">
        <v>9762</v>
      </c>
      <c r="C8971" s="22" t="s">
        <v>1333</v>
      </c>
      <c r="D8971" s="27" t="s">
        <v>9741</v>
      </c>
      <c r="E8971" s="24" t="s">
        <v>4612</v>
      </c>
      <c r="F8971" s="25" t="s">
        <v>4613</v>
      </c>
      <c r="G8971" s="22" t="s">
        <v>39</v>
      </c>
      <c r="H8971" s="26">
        <v>367155</v>
      </c>
      <c r="I8971" s="28"/>
      <c r="J8971" s="26">
        <v>29372</v>
      </c>
      <c r="K8971" s="26">
        <v>396527</v>
      </c>
      <c r="L8971" s="22" t="s">
        <v>1336</v>
      </c>
      <c r="M8971" s="22"/>
      <c r="N8971">
        <f t="shared" si="524"/>
        <v>56145</v>
      </c>
      <c r="O8971" t="e">
        <f>+VLOOKUP(N8971,'Thanh toán '!O$8:P$8099,2,0)</f>
        <v>#N/A</v>
      </c>
      <c r="P8971" t="e">
        <f t="shared" si="525"/>
        <v>#N/A</v>
      </c>
      <c r="Q8971" s="30" t="e">
        <f t="shared" si="523"/>
        <v>#N/A</v>
      </c>
    </row>
    <row r="8972" spans="1:17" hidden="1" x14ac:dyDescent="0.3">
      <c r="A8972" s="21">
        <v>64369</v>
      </c>
      <c r="B8972" s="22" t="s">
        <v>9763</v>
      </c>
      <c r="C8972" s="22" t="s">
        <v>1333</v>
      </c>
      <c r="D8972" s="27" t="s">
        <v>9741</v>
      </c>
      <c r="E8972" s="24" t="s">
        <v>50</v>
      </c>
      <c r="F8972" s="25" t="s">
        <v>5314</v>
      </c>
      <c r="G8972" s="22" t="s">
        <v>51</v>
      </c>
      <c r="H8972" s="26">
        <v>2122641</v>
      </c>
      <c r="I8972" s="28"/>
      <c r="J8972" s="26">
        <v>169811</v>
      </c>
      <c r="K8972" s="26">
        <v>2292452</v>
      </c>
      <c r="L8972" s="22" t="s">
        <v>1336</v>
      </c>
      <c r="M8972" s="22"/>
      <c r="N8972">
        <f t="shared" si="524"/>
        <v>56146</v>
      </c>
      <c r="O8972" t="e">
        <f>+VLOOKUP(N8972,'Thanh toán '!O$8:P$8099,2,0)</f>
        <v>#N/A</v>
      </c>
      <c r="P8972" t="e">
        <f t="shared" si="525"/>
        <v>#N/A</v>
      </c>
      <c r="Q8972" s="30" t="e">
        <f t="shared" si="523"/>
        <v>#N/A</v>
      </c>
    </row>
    <row r="8973" spans="1:17" hidden="1" x14ac:dyDescent="0.3">
      <c r="A8973" s="21">
        <v>64370</v>
      </c>
      <c r="B8973" s="22" t="s">
        <v>9764</v>
      </c>
      <c r="C8973" s="22" t="s">
        <v>1333</v>
      </c>
      <c r="D8973" s="27" t="s">
        <v>9741</v>
      </c>
      <c r="E8973" s="24" t="s">
        <v>4612</v>
      </c>
      <c r="F8973" s="25" t="s">
        <v>4613</v>
      </c>
      <c r="G8973" s="22" t="s">
        <v>39</v>
      </c>
      <c r="H8973" s="26">
        <v>992815</v>
      </c>
      <c r="I8973" s="28"/>
      <c r="J8973" s="26">
        <v>79425</v>
      </c>
      <c r="K8973" s="26">
        <v>1072240</v>
      </c>
      <c r="L8973" s="22" t="s">
        <v>1336</v>
      </c>
      <c r="M8973" s="22"/>
      <c r="N8973">
        <f t="shared" si="524"/>
        <v>56147</v>
      </c>
      <c r="O8973" t="e">
        <f>+VLOOKUP(N8973,'Thanh toán '!O$8:P$8099,2,0)</f>
        <v>#N/A</v>
      </c>
      <c r="P8973" t="e">
        <f t="shared" si="525"/>
        <v>#N/A</v>
      </c>
      <c r="Q8973" s="30" t="e">
        <f t="shared" si="523"/>
        <v>#N/A</v>
      </c>
    </row>
    <row r="8974" spans="1:17" hidden="1" x14ac:dyDescent="0.3">
      <c r="A8974" s="21">
        <v>64371</v>
      </c>
      <c r="B8974" s="22" t="s">
        <v>9765</v>
      </c>
      <c r="C8974" s="22" t="s">
        <v>1333</v>
      </c>
      <c r="D8974" s="27" t="s">
        <v>9741</v>
      </c>
      <c r="E8974" s="24" t="s">
        <v>4612</v>
      </c>
      <c r="F8974" s="25" t="s">
        <v>4613</v>
      </c>
      <c r="G8974" s="22" t="s">
        <v>39</v>
      </c>
      <c r="H8974" s="26">
        <v>865200</v>
      </c>
      <c r="I8974" s="28"/>
      <c r="J8974" s="26">
        <v>69216</v>
      </c>
      <c r="K8974" s="26">
        <v>934416</v>
      </c>
      <c r="L8974" s="22" t="s">
        <v>1336</v>
      </c>
      <c r="M8974" s="22"/>
      <c r="N8974">
        <f t="shared" si="524"/>
        <v>56148</v>
      </c>
      <c r="O8974" t="e">
        <f>+VLOOKUP(N8974,'Thanh toán '!O$8:P$8099,2,0)</f>
        <v>#N/A</v>
      </c>
      <c r="P8974" t="e">
        <f t="shared" si="525"/>
        <v>#N/A</v>
      </c>
      <c r="Q8974" s="30" t="e">
        <f t="shared" si="523"/>
        <v>#N/A</v>
      </c>
    </row>
    <row r="8975" spans="1:17" hidden="1" x14ac:dyDescent="0.3">
      <c r="A8975" s="21">
        <v>64372</v>
      </c>
      <c r="B8975" s="22" t="s">
        <v>9766</v>
      </c>
      <c r="C8975" s="22" t="s">
        <v>1333</v>
      </c>
      <c r="D8975" s="27" t="s">
        <v>9741</v>
      </c>
      <c r="E8975" s="24" t="s">
        <v>4612</v>
      </c>
      <c r="F8975" s="25" t="s">
        <v>4613</v>
      </c>
      <c r="G8975" s="22" t="s">
        <v>39</v>
      </c>
      <c r="H8975" s="26">
        <v>1345575</v>
      </c>
      <c r="I8975" s="28"/>
      <c r="J8975" s="26">
        <v>107646</v>
      </c>
      <c r="K8975" s="26">
        <v>1453221</v>
      </c>
      <c r="L8975" s="22" t="s">
        <v>1336</v>
      </c>
      <c r="M8975" s="22"/>
      <c r="N8975">
        <f t="shared" si="524"/>
        <v>56149</v>
      </c>
      <c r="O8975" t="e">
        <f>+VLOOKUP(N8975,'Thanh toán '!O$8:P$8099,2,0)</f>
        <v>#N/A</v>
      </c>
      <c r="P8975" t="e">
        <f t="shared" si="525"/>
        <v>#N/A</v>
      </c>
      <c r="Q8975" s="30" t="e">
        <f t="shared" si="523"/>
        <v>#N/A</v>
      </c>
    </row>
    <row r="8976" spans="1:17" hidden="1" x14ac:dyDescent="0.3">
      <c r="A8976" s="21">
        <v>64373</v>
      </c>
      <c r="B8976" s="22" t="s">
        <v>9767</v>
      </c>
      <c r="C8976" s="22" t="s">
        <v>1333</v>
      </c>
      <c r="D8976" s="27" t="s">
        <v>9741</v>
      </c>
      <c r="E8976" s="24" t="s">
        <v>4612</v>
      </c>
      <c r="F8976" s="25" t="s">
        <v>4613</v>
      </c>
      <c r="G8976" s="22" t="s">
        <v>39</v>
      </c>
      <c r="H8976" s="26">
        <v>865200</v>
      </c>
      <c r="I8976" s="28"/>
      <c r="J8976" s="26">
        <v>69216</v>
      </c>
      <c r="K8976" s="26">
        <v>934416</v>
      </c>
      <c r="L8976" s="22" t="s">
        <v>1336</v>
      </c>
      <c r="M8976" s="22"/>
      <c r="N8976">
        <f t="shared" si="524"/>
        <v>56150</v>
      </c>
      <c r="O8976" t="e">
        <f>+VLOOKUP(N8976,'Thanh toán '!O$8:P$8099,2,0)</f>
        <v>#N/A</v>
      </c>
      <c r="P8976" t="e">
        <f t="shared" si="525"/>
        <v>#N/A</v>
      </c>
      <c r="Q8976" s="30" t="e">
        <f t="shared" si="523"/>
        <v>#N/A</v>
      </c>
    </row>
    <row r="8977" spans="1:17" hidden="1" x14ac:dyDescent="0.3">
      <c r="A8977" s="21">
        <v>64375</v>
      </c>
      <c r="B8977" s="22" t="s">
        <v>9768</v>
      </c>
      <c r="C8977" s="22" t="s">
        <v>1333</v>
      </c>
      <c r="D8977" s="27" t="s">
        <v>9741</v>
      </c>
      <c r="E8977" s="24" t="s">
        <v>4668</v>
      </c>
      <c r="F8977" s="25" t="s">
        <v>4669</v>
      </c>
      <c r="G8977" s="22" t="s">
        <v>57</v>
      </c>
      <c r="H8977" s="26">
        <v>1468620</v>
      </c>
      <c r="I8977" s="28"/>
      <c r="J8977" s="26">
        <v>117490</v>
      </c>
      <c r="K8977" s="26">
        <v>1586110</v>
      </c>
      <c r="L8977" s="22" t="s">
        <v>1336</v>
      </c>
      <c r="M8977" s="22"/>
      <c r="N8977">
        <f t="shared" si="524"/>
        <v>56152</v>
      </c>
      <c r="O8977" t="e">
        <f>+VLOOKUP(N8977,'Thanh toán '!O$8:P$8099,2,0)</f>
        <v>#N/A</v>
      </c>
      <c r="P8977" t="e">
        <f t="shared" si="525"/>
        <v>#N/A</v>
      </c>
      <c r="Q8977" s="30" t="e">
        <f t="shared" si="523"/>
        <v>#N/A</v>
      </c>
    </row>
    <row r="8978" spans="1:17" hidden="1" x14ac:dyDescent="0.3">
      <c r="A8978" s="21">
        <v>64378</v>
      </c>
      <c r="B8978" s="22" t="s">
        <v>9769</v>
      </c>
      <c r="C8978" s="22" t="s">
        <v>1333</v>
      </c>
      <c r="D8978" s="27" t="s">
        <v>9741</v>
      </c>
      <c r="E8978" s="24" t="s">
        <v>4612</v>
      </c>
      <c r="F8978" s="25" t="s">
        <v>4613</v>
      </c>
      <c r="G8978" s="22" t="s">
        <v>39</v>
      </c>
      <c r="H8978" s="26">
        <v>455338</v>
      </c>
      <c r="I8978" s="28"/>
      <c r="J8978" s="26">
        <v>36427</v>
      </c>
      <c r="K8978" s="26">
        <v>491765</v>
      </c>
      <c r="L8978" s="22" t="s">
        <v>1336</v>
      </c>
      <c r="M8978" s="22"/>
      <c r="N8978">
        <f t="shared" si="524"/>
        <v>56155</v>
      </c>
      <c r="O8978" t="e">
        <f>+VLOOKUP(N8978,'Thanh toán '!O$8:P$8099,2,0)</f>
        <v>#N/A</v>
      </c>
      <c r="P8978" t="e">
        <f t="shared" si="525"/>
        <v>#N/A</v>
      </c>
      <c r="Q8978" s="30" t="e">
        <f t="shared" si="523"/>
        <v>#N/A</v>
      </c>
    </row>
    <row r="8979" spans="1:17" hidden="1" x14ac:dyDescent="0.3">
      <c r="A8979" s="21">
        <v>64379</v>
      </c>
      <c r="B8979" s="22" t="s">
        <v>9770</v>
      </c>
      <c r="C8979" s="22" t="s">
        <v>1333</v>
      </c>
      <c r="D8979" s="27" t="s">
        <v>9741</v>
      </c>
      <c r="E8979" s="24" t="s">
        <v>4612</v>
      </c>
      <c r="F8979" s="25" t="s">
        <v>4613</v>
      </c>
      <c r="G8979" s="22" t="s">
        <v>39</v>
      </c>
      <c r="H8979" s="26">
        <v>455338</v>
      </c>
      <c r="I8979" s="28"/>
      <c r="J8979" s="26">
        <v>36427</v>
      </c>
      <c r="K8979" s="26">
        <v>491765</v>
      </c>
      <c r="L8979" s="22" t="s">
        <v>1336</v>
      </c>
      <c r="M8979" s="22"/>
      <c r="N8979">
        <f t="shared" si="524"/>
        <v>56156</v>
      </c>
      <c r="O8979" t="e">
        <f>+VLOOKUP(N8979,'Thanh toán '!O$8:P$8099,2,0)</f>
        <v>#N/A</v>
      </c>
      <c r="P8979" t="e">
        <f t="shared" si="525"/>
        <v>#N/A</v>
      </c>
      <c r="Q8979" s="30" t="e">
        <f t="shared" ref="Q8979:Q9042" si="526">+O8979-K8979</f>
        <v>#N/A</v>
      </c>
    </row>
    <row r="8980" spans="1:17" ht="26.3" hidden="1" x14ac:dyDescent="0.3">
      <c r="A8980" s="21">
        <v>64380</v>
      </c>
      <c r="B8980" s="22" t="s">
        <v>9771</v>
      </c>
      <c r="C8980" s="22" t="s">
        <v>1333</v>
      </c>
      <c r="D8980" s="27" t="s">
        <v>9741</v>
      </c>
      <c r="E8980" s="24" t="s">
        <v>4890</v>
      </c>
      <c r="F8980" s="25" t="s">
        <v>4891</v>
      </c>
      <c r="G8980" s="22" t="s">
        <v>100</v>
      </c>
      <c r="H8980" s="26">
        <v>455338</v>
      </c>
      <c r="I8980" s="28"/>
      <c r="J8980" s="26">
        <v>36427</v>
      </c>
      <c r="K8980" s="26">
        <v>491765</v>
      </c>
      <c r="L8980" s="22" t="s">
        <v>1336</v>
      </c>
      <c r="M8980" s="22"/>
      <c r="N8980">
        <f t="shared" si="524"/>
        <v>56157</v>
      </c>
      <c r="O8980" t="e">
        <f>+VLOOKUP(N8980,'Thanh toán '!O$8:P$8099,2,0)</f>
        <v>#N/A</v>
      </c>
      <c r="P8980" t="e">
        <f t="shared" si="525"/>
        <v>#N/A</v>
      </c>
      <c r="Q8980" s="30" t="e">
        <f t="shared" si="526"/>
        <v>#N/A</v>
      </c>
    </row>
    <row r="8981" spans="1:17" ht="26.3" hidden="1" x14ac:dyDescent="0.3">
      <c r="A8981" s="21">
        <v>64381</v>
      </c>
      <c r="B8981" s="22" t="s">
        <v>9772</v>
      </c>
      <c r="C8981" s="22" t="s">
        <v>1333</v>
      </c>
      <c r="D8981" s="27" t="s">
        <v>9741</v>
      </c>
      <c r="E8981" s="24" t="s">
        <v>4890</v>
      </c>
      <c r="F8981" s="25" t="s">
        <v>4891</v>
      </c>
      <c r="G8981" s="22" t="s">
        <v>100</v>
      </c>
      <c r="H8981" s="26">
        <v>1099109</v>
      </c>
      <c r="I8981" s="28"/>
      <c r="J8981" s="26">
        <v>87929</v>
      </c>
      <c r="K8981" s="26">
        <v>1187038</v>
      </c>
      <c r="L8981" s="22" t="s">
        <v>1336</v>
      </c>
      <c r="M8981" s="22"/>
      <c r="N8981">
        <f t="shared" si="524"/>
        <v>56158</v>
      </c>
      <c r="O8981" t="e">
        <f>+VLOOKUP(N8981,'Thanh toán '!O$8:P$8099,2,0)</f>
        <v>#N/A</v>
      </c>
      <c r="P8981" t="e">
        <f t="shared" si="525"/>
        <v>#N/A</v>
      </c>
      <c r="Q8981" s="30" t="e">
        <f t="shared" si="526"/>
        <v>#N/A</v>
      </c>
    </row>
    <row r="8982" spans="1:17" hidden="1" x14ac:dyDescent="0.3">
      <c r="A8982" s="21">
        <v>64382</v>
      </c>
      <c r="B8982" s="22" t="s">
        <v>9773</v>
      </c>
      <c r="C8982" s="22" t="s">
        <v>1333</v>
      </c>
      <c r="D8982" s="27" t="s">
        <v>9741</v>
      </c>
      <c r="E8982" s="24" t="s">
        <v>45</v>
      </c>
      <c r="F8982" s="25" t="s">
        <v>4737</v>
      </c>
      <c r="G8982" s="22" t="s">
        <v>46</v>
      </c>
      <c r="H8982" s="26">
        <v>1995735</v>
      </c>
      <c r="I8982" s="28"/>
      <c r="J8982" s="26">
        <v>159659</v>
      </c>
      <c r="K8982" s="26">
        <v>2155394</v>
      </c>
      <c r="L8982" s="22" t="s">
        <v>1336</v>
      </c>
      <c r="M8982" s="22"/>
      <c r="N8982">
        <f t="shared" si="524"/>
        <v>56159</v>
      </c>
      <c r="O8982" t="e">
        <f>+VLOOKUP(N8982,'Thanh toán '!O$8:P$8099,2,0)</f>
        <v>#N/A</v>
      </c>
      <c r="P8982" t="e">
        <f t="shared" si="525"/>
        <v>#N/A</v>
      </c>
      <c r="Q8982" s="30" t="e">
        <f t="shared" si="526"/>
        <v>#N/A</v>
      </c>
    </row>
    <row r="8983" spans="1:17" hidden="1" x14ac:dyDescent="0.3">
      <c r="A8983" s="21">
        <v>64383</v>
      </c>
      <c r="B8983" s="22" t="s">
        <v>9774</v>
      </c>
      <c r="C8983" s="22" t="s">
        <v>1333</v>
      </c>
      <c r="D8983" s="27" t="s">
        <v>9741</v>
      </c>
      <c r="E8983" s="24" t="s">
        <v>4612</v>
      </c>
      <c r="F8983" s="25" t="s">
        <v>4613</v>
      </c>
      <c r="G8983" s="22" t="s">
        <v>39</v>
      </c>
      <c r="H8983" s="26">
        <v>455338</v>
      </c>
      <c r="I8983" s="28"/>
      <c r="J8983" s="26">
        <v>36427</v>
      </c>
      <c r="K8983" s="26">
        <v>491765</v>
      </c>
      <c r="L8983" s="22" t="s">
        <v>1336</v>
      </c>
      <c r="M8983" s="22"/>
      <c r="N8983">
        <f t="shared" si="524"/>
        <v>56160</v>
      </c>
      <c r="O8983" t="e">
        <f>+VLOOKUP(N8983,'Thanh toán '!O$8:P$8099,2,0)</f>
        <v>#N/A</v>
      </c>
      <c r="P8983" t="e">
        <f t="shared" si="525"/>
        <v>#N/A</v>
      </c>
      <c r="Q8983" s="30" t="e">
        <f t="shared" si="526"/>
        <v>#N/A</v>
      </c>
    </row>
    <row r="8984" spans="1:17" hidden="1" x14ac:dyDescent="0.3">
      <c r="A8984" s="21">
        <v>64384</v>
      </c>
      <c r="B8984" s="22" t="s">
        <v>9775</v>
      </c>
      <c r="C8984" s="22" t="s">
        <v>1333</v>
      </c>
      <c r="D8984" s="27" t="s">
        <v>9741</v>
      </c>
      <c r="E8984" s="24" t="s">
        <v>4612</v>
      </c>
      <c r="F8984" s="25" t="s">
        <v>4613</v>
      </c>
      <c r="G8984" s="22" t="s">
        <v>39</v>
      </c>
      <c r="H8984" s="26">
        <v>455338</v>
      </c>
      <c r="I8984" s="28"/>
      <c r="J8984" s="26">
        <v>36427</v>
      </c>
      <c r="K8984" s="26">
        <v>491765</v>
      </c>
      <c r="L8984" s="22" t="s">
        <v>1336</v>
      </c>
      <c r="M8984" s="22"/>
      <c r="N8984">
        <f t="shared" si="524"/>
        <v>56161</v>
      </c>
      <c r="O8984" t="e">
        <f>+VLOOKUP(N8984,'Thanh toán '!O$8:P$8099,2,0)</f>
        <v>#N/A</v>
      </c>
      <c r="P8984" t="e">
        <f t="shared" si="525"/>
        <v>#N/A</v>
      </c>
      <c r="Q8984" s="30" t="e">
        <f t="shared" si="526"/>
        <v>#N/A</v>
      </c>
    </row>
    <row r="8985" spans="1:17" hidden="1" x14ac:dyDescent="0.3">
      <c r="A8985" s="21">
        <v>64385</v>
      </c>
      <c r="B8985" s="22" t="s">
        <v>9776</v>
      </c>
      <c r="C8985" s="22" t="s">
        <v>1333</v>
      </c>
      <c r="D8985" s="27" t="s">
        <v>9741</v>
      </c>
      <c r="E8985" s="24" t="s">
        <v>4612</v>
      </c>
      <c r="F8985" s="25" t="s">
        <v>4613</v>
      </c>
      <c r="G8985" s="22" t="s">
        <v>39</v>
      </c>
      <c r="H8985" s="26">
        <v>455338</v>
      </c>
      <c r="I8985" s="28"/>
      <c r="J8985" s="26">
        <v>36427</v>
      </c>
      <c r="K8985" s="26">
        <v>491765</v>
      </c>
      <c r="L8985" s="22" t="s">
        <v>1336</v>
      </c>
      <c r="M8985" s="22"/>
      <c r="N8985">
        <f t="shared" si="524"/>
        <v>56162</v>
      </c>
      <c r="O8985" t="e">
        <f>+VLOOKUP(N8985,'Thanh toán '!O$8:P$8099,2,0)</f>
        <v>#N/A</v>
      </c>
      <c r="P8985" t="e">
        <f t="shared" si="525"/>
        <v>#N/A</v>
      </c>
      <c r="Q8985" s="30" t="e">
        <f t="shared" si="526"/>
        <v>#N/A</v>
      </c>
    </row>
    <row r="8986" spans="1:17" hidden="1" x14ac:dyDescent="0.3">
      <c r="A8986" s="21">
        <v>64386</v>
      </c>
      <c r="B8986" s="22" t="s">
        <v>9777</v>
      </c>
      <c r="C8986" s="22" t="s">
        <v>1333</v>
      </c>
      <c r="D8986" s="27" t="s">
        <v>9741</v>
      </c>
      <c r="E8986" s="24" t="s">
        <v>42</v>
      </c>
      <c r="F8986" s="25" t="s">
        <v>4853</v>
      </c>
      <c r="G8986" s="22" t="s">
        <v>43</v>
      </c>
      <c r="H8986" s="26">
        <v>4495892</v>
      </c>
      <c r="I8986" s="28"/>
      <c r="J8986" s="26">
        <v>359671</v>
      </c>
      <c r="K8986" s="26">
        <v>4855563</v>
      </c>
      <c r="L8986" s="22" t="s">
        <v>1336</v>
      </c>
      <c r="M8986" s="22"/>
      <c r="N8986">
        <f t="shared" si="524"/>
        <v>56163</v>
      </c>
      <c r="O8986" t="e">
        <f>+VLOOKUP(N8986,'Thanh toán '!O$8:P$8099,2,0)</f>
        <v>#N/A</v>
      </c>
      <c r="P8986" t="e">
        <f t="shared" si="525"/>
        <v>#N/A</v>
      </c>
      <c r="Q8986" s="30" t="e">
        <f t="shared" si="526"/>
        <v>#N/A</v>
      </c>
    </row>
    <row r="8987" spans="1:17" ht="26.3" hidden="1" x14ac:dyDescent="0.3">
      <c r="A8987" s="21">
        <v>64389</v>
      </c>
      <c r="B8987" s="22" t="s">
        <v>9778</v>
      </c>
      <c r="C8987" s="22" t="s">
        <v>1333</v>
      </c>
      <c r="D8987" s="27" t="s">
        <v>9741</v>
      </c>
      <c r="E8987" s="24" t="s">
        <v>4660</v>
      </c>
      <c r="F8987" s="25" t="s">
        <v>5644</v>
      </c>
      <c r="G8987" s="22" t="s">
        <v>24</v>
      </c>
      <c r="H8987" s="26">
        <v>1032168</v>
      </c>
      <c r="I8987" s="28"/>
      <c r="J8987" s="26">
        <v>82573</v>
      </c>
      <c r="K8987" s="26">
        <v>1114741</v>
      </c>
      <c r="L8987" s="22" t="s">
        <v>1336</v>
      </c>
      <c r="M8987" s="22"/>
      <c r="N8987">
        <f t="shared" si="524"/>
        <v>56167</v>
      </c>
      <c r="O8987" t="e">
        <f>+VLOOKUP(N8987,'Thanh toán '!O$8:P$8099,2,0)</f>
        <v>#N/A</v>
      </c>
      <c r="P8987" t="e">
        <f t="shared" si="525"/>
        <v>#N/A</v>
      </c>
      <c r="Q8987" s="30" t="e">
        <f t="shared" si="526"/>
        <v>#N/A</v>
      </c>
    </row>
    <row r="8988" spans="1:17" hidden="1" x14ac:dyDescent="0.3">
      <c r="A8988" s="21">
        <v>64390</v>
      </c>
      <c r="B8988" s="22" t="s">
        <v>9779</v>
      </c>
      <c r="C8988" s="22" t="s">
        <v>1333</v>
      </c>
      <c r="D8988" s="27" t="s">
        <v>9741</v>
      </c>
      <c r="E8988" s="24" t="s">
        <v>114</v>
      </c>
      <c r="F8988" s="25" t="s">
        <v>5502</v>
      </c>
      <c r="G8988" s="22" t="s">
        <v>115</v>
      </c>
      <c r="H8988" s="26">
        <v>873185</v>
      </c>
      <c r="I8988" s="28"/>
      <c r="J8988" s="26">
        <v>69854</v>
      </c>
      <c r="K8988" s="26">
        <v>943039</v>
      </c>
      <c r="L8988" s="22" t="s">
        <v>1336</v>
      </c>
      <c r="M8988" s="22"/>
      <c r="N8988">
        <f t="shared" si="524"/>
        <v>56168</v>
      </c>
      <c r="O8988" t="e">
        <f>+VLOOKUP(N8988,'Thanh toán '!O$8:P$8099,2,0)</f>
        <v>#N/A</v>
      </c>
      <c r="P8988" t="e">
        <f t="shared" si="525"/>
        <v>#N/A</v>
      </c>
      <c r="Q8988" s="30" t="e">
        <f t="shared" si="526"/>
        <v>#N/A</v>
      </c>
    </row>
    <row r="8989" spans="1:17" ht="26.3" hidden="1" x14ac:dyDescent="0.3">
      <c r="A8989" s="21">
        <v>64391</v>
      </c>
      <c r="B8989" s="22" t="s">
        <v>9780</v>
      </c>
      <c r="C8989" s="22" t="s">
        <v>1333</v>
      </c>
      <c r="D8989" s="27" t="s">
        <v>9741</v>
      </c>
      <c r="E8989" s="24" t="s">
        <v>4753</v>
      </c>
      <c r="F8989" s="25" t="s">
        <v>4754</v>
      </c>
      <c r="G8989" s="22" t="s">
        <v>1453</v>
      </c>
      <c r="H8989" s="26">
        <v>9876736</v>
      </c>
      <c r="I8989" s="28"/>
      <c r="J8989" s="26">
        <v>790139</v>
      </c>
      <c r="K8989" s="26">
        <v>10666875</v>
      </c>
      <c r="L8989" s="22" t="s">
        <v>1336</v>
      </c>
      <c r="M8989" s="22"/>
      <c r="N8989">
        <f t="shared" si="524"/>
        <v>56169</v>
      </c>
      <c r="O8989" t="e">
        <f>+VLOOKUP(N8989,'Thanh toán '!O$8:P$8099,2,0)</f>
        <v>#N/A</v>
      </c>
      <c r="P8989" t="e">
        <f t="shared" si="525"/>
        <v>#N/A</v>
      </c>
      <c r="Q8989" s="30" t="e">
        <f t="shared" si="526"/>
        <v>#N/A</v>
      </c>
    </row>
    <row r="8990" spans="1:17" hidden="1" x14ac:dyDescent="0.3">
      <c r="A8990" s="21">
        <v>64392</v>
      </c>
      <c r="B8990" s="22" t="s">
        <v>9781</v>
      </c>
      <c r="C8990" s="22" t="s">
        <v>1333</v>
      </c>
      <c r="D8990" s="27" t="s">
        <v>9741</v>
      </c>
      <c r="E8990" s="24" t="s">
        <v>2860</v>
      </c>
      <c r="F8990" s="25" t="s">
        <v>2861</v>
      </c>
      <c r="G8990" s="22" t="s">
        <v>2862</v>
      </c>
      <c r="H8990" s="26">
        <v>2724825</v>
      </c>
      <c r="I8990" s="28"/>
      <c r="J8990" s="26">
        <v>217986</v>
      </c>
      <c r="K8990" s="26">
        <v>2942811</v>
      </c>
      <c r="L8990" s="22" t="s">
        <v>1336</v>
      </c>
      <c r="M8990" s="22"/>
      <c r="N8990">
        <f t="shared" si="524"/>
        <v>56170</v>
      </c>
      <c r="O8990" t="e">
        <f>+VLOOKUP(N8990,'Thanh toán '!O$8:P$8099,2,0)</f>
        <v>#N/A</v>
      </c>
      <c r="P8990" t="e">
        <f t="shared" si="525"/>
        <v>#N/A</v>
      </c>
      <c r="Q8990" s="30" t="e">
        <f t="shared" si="526"/>
        <v>#N/A</v>
      </c>
    </row>
    <row r="8991" spans="1:17" hidden="1" x14ac:dyDescent="0.3">
      <c r="A8991" s="21">
        <v>64393</v>
      </c>
      <c r="B8991" s="22" t="s">
        <v>9782</v>
      </c>
      <c r="C8991" s="22" t="s">
        <v>1333</v>
      </c>
      <c r="D8991" s="27" t="s">
        <v>9741</v>
      </c>
      <c r="E8991" s="24" t="s">
        <v>114</v>
      </c>
      <c r="F8991" s="25" t="s">
        <v>5502</v>
      </c>
      <c r="G8991" s="22" t="s">
        <v>115</v>
      </c>
      <c r="H8991" s="26">
        <v>15226749</v>
      </c>
      <c r="I8991" s="28"/>
      <c r="J8991" s="26">
        <v>1218140</v>
      </c>
      <c r="K8991" s="26">
        <v>16444889</v>
      </c>
      <c r="L8991" s="22" t="s">
        <v>1336</v>
      </c>
      <c r="M8991" s="22"/>
      <c r="N8991">
        <f t="shared" si="524"/>
        <v>56171</v>
      </c>
      <c r="O8991" t="e">
        <f>+VLOOKUP(N8991,'Thanh toán '!O$8:P$8099,2,0)</f>
        <v>#N/A</v>
      </c>
      <c r="P8991" t="e">
        <f t="shared" si="525"/>
        <v>#N/A</v>
      </c>
      <c r="Q8991" s="30" t="e">
        <f t="shared" si="526"/>
        <v>#N/A</v>
      </c>
    </row>
    <row r="8992" spans="1:17" hidden="1" x14ac:dyDescent="0.3">
      <c r="A8992" s="21">
        <v>64394</v>
      </c>
      <c r="B8992" s="22" t="s">
        <v>9783</v>
      </c>
      <c r="C8992" s="22" t="s">
        <v>1333</v>
      </c>
      <c r="D8992" s="27" t="s">
        <v>9741</v>
      </c>
      <c r="E8992" s="24" t="s">
        <v>5962</v>
      </c>
      <c r="F8992" s="25" t="s">
        <v>5963</v>
      </c>
      <c r="G8992" s="22" t="s">
        <v>481</v>
      </c>
      <c r="H8992" s="26">
        <v>506030</v>
      </c>
      <c r="I8992" s="28"/>
      <c r="J8992" s="26">
        <v>40482</v>
      </c>
      <c r="K8992" s="26">
        <v>546512</v>
      </c>
      <c r="L8992" s="22" t="s">
        <v>1336</v>
      </c>
      <c r="M8992" s="22"/>
      <c r="N8992">
        <f t="shared" si="524"/>
        <v>56172</v>
      </c>
      <c r="O8992" t="e">
        <f>+VLOOKUP(N8992,'Thanh toán '!O$8:P$8099,2,0)</f>
        <v>#N/A</v>
      </c>
      <c r="P8992" t="e">
        <f t="shared" si="525"/>
        <v>#N/A</v>
      </c>
      <c r="Q8992" s="30" t="e">
        <f t="shared" si="526"/>
        <v>#N/A</v>
      </c>
    </row>
    <row r="8993" spans="1:17" ht="26.3" hidden="1" x14ac:dyDescent="0.3">
      <c r="A8993" s="21">
        <v>64395</v>
      </c>
      <c r="B8993" s="22" t="s">
        <v>9784</v>
      </c>
      <c r="C8993" s="22" t="s">
        <v>1333</v>
      </c>
      <c r="D8993" s="27" t="s">
        <v>9741</v>
      </c>
      <c r="E8993" s="24" t="s">
        <v>4698</v>
      </c>
      <c r="F8993" s="25" t="s">
        <v>4699</v>
      </c>
      <c r="G8993" s="22" t="s">
        <v>106</v>
      </c>
      <c r="H8993" s="26">
        <v>1691056</v>
      </c>
      <c r="I8993" s="28"/>
      <c r="J8993" s="26">
        <v>135284</v>
      </c>
      <c r="K8993" s="26">
        <v>1826340</v>
      </c>
      <c r="L8993" s="22" t="s">
        <v>1336</v>
      </c>
      <c r="M8993" s="22"/>
      <c r="N8993">
        <f t="shared" si="524"/>
        <v>56173</v>
      </c>
      <c r="O8993" t="e">
        <f>+VLOOKUP(N8993,'Thanh toán '!O$8:P$8099,2,0)</f>
        <v>#N/A</v>
      </c>
      <c r="P8993" t="e">
        <f t="shared" si="525"/>
        <v>#N/A</v>
      </c>
      <c r="Q8993" s="30" t="e">
        <f t="shared" si="526"/>
        <v>#N/A</v>
      </c>
    </row>
    <row r="8994" spans="1:17" ht="26.3" hidden="1" x14ac:dyDescent="0.3">
      <c r="A8994" s="21">
        <v>64396</v>
      </c>
      <c r="B8994" s="22" t="s">
        <v>9785</v>
      </c>
      <c r="C8994" s="22" t="s">
        <v>1333</v>
      </c>
      <c r="D8994" s="27" t="s">
        <v>9741</v>
      </c>
      <c r="E8994" s="24" t="s">
        <v>4748</v>
      </c>
      <c r="F8994" s="25" t="s">
        <v>4749</v>
      </c>
      <c r="G8994" s="22" t="s">
        <v>103</v>
      </c>
      <c r="H8994" s="26">
        <v>5713902</v>
      </c>
      <c r="I8994" s="28"/>
      <c r="J8994" s="26">
        <v>457112</v>
      </c>
      <c r="K8994" s="26">
        <v>6171014</v>
      </c>
      <c r="L8994" s="22" t="s">
        <v>1336</v>
      </c>
      <c r="M8994" s="22"/>
      <c r="N8994">
        <f t="shared" si="524"/>
        <v>56174</v>
      </c>
      <c r="O8994" t="e">
        <f>+VLOOKUP(N8994,'Thanh toán '!O$8:P$8099,2,0)</f>
        <v>#N/A</v>
      </c>
      <c r="P8994" t="e">
        <f t="shared" si="525"/>
        <v>#N/A</v>
      </c>
      <c r="Q8994" s="30" t="e">
        <f t="shared" si="526"/>
        <v>#N/A</v>
      </c>
    </row>
    <row r="8995" spans="1:17" hidden="1" x14ac:dyDescent="0.3">
      <c r="A8995" s="21">
        <v>64397</v>
      </c>
      <c r="B8995" s="22" t="s">
        <v>9786</v>
      </c>
      <c r="C8995" s="22" t="s">
        <v>1333</v>
      </c>
      <c r="D8995" s="27" t="s">
        <v>9741</v>
      </c>
      <c r="E8995" s="24" t="s">
        <v>9155</v>
      </c>
      <c r="F8995" s="25" t="s">
        <v>9156</v>
      </c>
      <c r="G8995" s="22" t="s">
        <v>9157</v>
      </c>
      <c r="H8995" s="26">
        <v>1272600</v>
      </c>
      <c r="I8995" s="28"/>
      <c r="J8995" s="26">
        <v>101808</v>
      </c>
      <c r="K8995" s="26">
        <v>1374408</v>
      </c>
      <c r="L8995" s="22" t="s">
        <v>1336</v>
      </c>
      <c r="M8995" s="22"/>
      <c r="N8995">
        <f t="shared" si="524"/>
        <v>56175</v>
      </c>
      <c r="O8995" t="e">
        <f>+VLOOKUP(N8995,'Thanh toán '!O$8:P$8099,2,0)</f>
        <v>#N/A</v>
      </c>
      <c r="P8995" t="e">
        <f t="shared" si="525"/>
        <v>#N/A</v>
      </c>
      <c r="Q8995" s="30" t="e">
        <f t="shared" si="526"/>
        <v>#N/A</v>
      </c>
    </row>
    <row r="8996" spans="1:17" hidden="1" x14ac:dyDescent="0.3">
      <c r="A8996" s="21">
        <v>64398</v>
      </c>
      <c r="B8996" s="22" t="s">
        <v>9787</v>
      </c>
      <c r="C8996" s="22" t="s">
        <v>1333</v>
      </c>
      <c r="D8996" s="27" t="s">
        <v>9741</v>
      </c>
      <c r="E8996" s="24" t="s">
        <v>316</v>
      </c>
      <c r="F8996" s="25" t="s">
        <v>5388</v>
      </c>
      <c r="G8996" s="22" t="s">
        <v>317</v>
      </c>
      <c r="H8996" s="26">
        <v>1272600</v>
      </c>
      <c r="I8996" s="28"/>
      <c r="J8996" s="26">
        <v>101808</v>
      </c>
      <c r="K8996" s="26">
        <v>1374408</v>
      </c>
      <c r="L8996" s="22" t="s">
        <v>1336</v>
      </c>
      <c r="M8996" s="22"/>
      <c r="N8996">
        <f t="shared" si="524"/>
        <v>56176</v>
      </c>
      <c r="O8996" t="e">
        <f>+VLOOKUP(N8996,'Thanh toán '!O$8:P$8099,2,0)</f>
        <v>#N/A</v>
      </c>
      <c r="P8996" t="e">
        <f t="shared" si="525"/>
        <v>#N/A</v>
      </c>
      <c r="Q8996" s="30" t="e">
        <f t="shared" si="526"/>
        <v>#N/A</v>
      </c>
    </row>
    <row r="8997" spans="1:17" hidden="1" x14ac:dyDescent="0.3">
      <c r="A8997" s="21">
        <v>64399</v>
      </c>
      <c r="B8997" s="22" t="s">
        <v>9788</v>
      </c>
      <c r="C8997" s="22" t="s">
        <v>1333</v>
      </c>
      <c r="D8997" s="27" t="s">
        <v>9741</v>
      </c>
      <c r="E8997" s="24" t="s">
        <v>5673</v>
      </c>
      <c r="F8997" s="25" t="s">
        <v>5674</v>
      </c>
      <c r="G8997" s="22" t="s">
        <v>322</v>
      </c>
      <c r="H8997" s="26">
        <v>802912</v>
      </c>
      <c r="I8997" s="28"/>
      <c r="J8997" s="26">
        <v>64233</v>
      </c>
      <c r="K8997" s="26">
        <v>867145</v>
      </c>
      <c r="L8997" s="22" t="s">
        <v>1336</v>
      </c>
      <c r="M8997" s="22"/>
      <c r="N8997">
        <f t="shared" si="524"/>
        <v>56177</v>
      </c>
      <c r="O8997" t="e">
        <f>+VLOOKUP(N8997,'Thanh toán '!O$8:P$8099,2,0)</f>
        <v>#N/A</v>
      </c>
      <c r="P8997" t="e">
        <f t="shared" si="525"/>
        <v>#N/A</v>
      </c>
      <c r="Q8997" s="30" t="e">
        <f t="shared" si="526"/>
        <v>#N/A</v>
      </c>
    </row>
    <row r="8998" spans="1:17" hidden="1" x14ac:dyDescent="0.3">
      <c r="A8998" s="21">
        <v>64400</v>
      </c>
      <c r="B8998" s="22" t="s">
        <v>9789</v>
      </c>
      <c r="C8998" s="22" t="s">
        <v>1333</v>
      </c>
      <c r="D8998" s="27" t="s">
        <v>9741</v>
      </c>
      <c r="E8998" s="24" t="s">
        <v>4612</v>
      </c>
      <c r="F8998" s="25" t="s">
        <v>4613</v>
      </c>
      <c r="G8998" s="22" t="s">
        <v>39</v>
      </c>
      <c r="H8998" s="26">
        <v>455338</v>
      </c>
      <c r="I8998" s="28"/>
      <c r="J8998" s="26">
        <v>36427</v>
      </c>
      <c r="K8998" s="26">
        <v>491765</v>
      </c>
      <c r="L8998" s="22" t="s">
        <v>1336</v>
      </c>
      <c r="M8998" s="22"/>
      <c r="N8998">
        <f t="shared" si="524"/>
        <v>56178</v>
      </c>
      <c r="O8998" t="e">
        <f>+VLOOKUP(N8998,'Thanh toán '!O$8:P$8099,2,0)</f>
        <v>#N/A</v>
      </c>
      <c r="P8998" t="e">
        <f t="shared" si="525"/>
        <v>#N/A</v>
      </c>
      <c r="Q8998" s="30" t="e">
        <f t="shared" si="526"/>
        <v>#N/A</v>
      </c>
    </row>
    <row r="8999" spans="1:17" ht="26.3" hidden="1" x14ac:dyDescent="0.3">
      <c r="A8999" s="21">
        <v>64401</v>
      </c>
      <c r="B8999" s="22" t="s">
        <v>9790</v>
      </c>
      <c r="C8999" s="22" t="s">
        <v>1333</v>
      </c>
      <c r="D8999" s="27" t="s">
        <v>9741</v>
      </c>
      <c r="E8999" s="24" t="s">
        <v>4816</v>
      </c>
      <c r="F8999" s="25" t="s">
        <v>6598</v>
      </c>
      <c r="G8999" s="22" t="s">
        <v>140</v>
      </c>
      <c r="H8999" s="26">
        <v>455338</v>
      </c>
      <c r="I8999" s="28"/>
      <c r="J8999" s="26">
        <v>36427</v>
      </c>
      <c r="K8999" s="26">
        <v>491765</v>
      </c>
      <c r="L8999" s="22" t="s">
        <v>1336</v>
      </c>
      <c r="M8999" s="22"/>
      <c r="N8999">
        <f t="shared" si="524"/>
        <v>56179</v>
      </c>
      <c r="O8999" t="e">
        <f>+VLOOKUP(N8999,'Thanh toán '!O$8:P$8099,2,0)</f>
        <v>#N/A</v>
      </c>
      <c r="P8999" t="e">
        <f t="shared" si="525"/>
        <v>#N/A</v>
      </c>
      <c r="Q8999" s="30" t="e">
        <f t="shared" si="526"/>
        <v>#N/A</v>
      </c>
    </row>
    <row r="9000" spans="1:17" hidden="1" x14ac:dyDescent="0.3">
      <c r="A9000" s="21">
        <v>64407</v>
      </c>
      <c r="B9000" s="22" t="s">
        <v>9791</v>
      </c>
      <c r="C9000" s="22" t="s">
        <v>1333</v>
      </c>
      <c r="D9000" s="27" t="s">
        <v>9792</v>
      </c>
      <c r="E9000" s="24" t="s">
        <v>4612</v>
      </c>
      <c r="F9000" s="25" t="s">
        <v>4613</v>
      </c>
      <c r="G9000" s="22" t="s">
        <v>39</v>
      </c>
      <c r="H9000" s="26">
        <v>2565631</v>
      </c>
      <c r="I9000" s="28"/>
      <c r="J9000" s="26">
        <v>205250</v>
      </c>
      <c r="K9000" s="26">
        <v>2770881</v>
      </c>
      <c r="L9000" s="22" t="s">
        <v>1336</v>
      </c>
      <c r="M9000" s="22"/>
      <c r="N9000">
        <f t="shared" si="524"/>
        <v>56185</v>
      </c>
      <c r="O9000" t="e">
        <f>+VLOOKUP(N9000,'Thanh toán '!O$8:P$8099,2,0)</f>
        <v>#N/A</v>
      </c>
      <c r="P9000" t="e">
        <f t="shared" si="525"/>
        <v>#N/A</v>
      </c>
      <c r="Q9000" s="30" t="e">
        <f t="shared" si="526"/>
        <v>#N/A</v>
      </c>
    </row>
    <row r="9001" spans="1:17" ht="26.3" hidden="1" x14ac:dyDescent="0.3">
      <c r="A9001" s="21">
        <v>64409</v>
      </c>
      <c r="B9001" s="22" t="s">
        <v>9793</v>
      </c>
      <c r="C9001" s="22" t="s">
        <v>1333</v>
      </c>
      <c r="D9001" s="27" t="s">
        <v>9792</v>
      </c>
      <c r="E9001" s="24" t="s">
        <v>4890</v>
      </c>
      <c r="F9001" s="25" t="s">
        <v>4891</v>
      </c>
      <c r="G9001" s="22" t="s">
        <v>100</v>
      </c>
      <c r="H9001" s="26">
        <v>1440416</v>
      </c>
      <c r="I9001" s="28"/>
      <c r="J9001" s="26">
        <v>115233</v>
      </c>
      <c r="K9001" s="26">
        <v>1555649</v>
      </c>
      <c r="L9001" s="22" t="s">
        <v>1336</v>
      </c>
      <c r="M9001" s="22"/>
      <c r="N9001">
        <f t="shared" si="524"/>
        <v>56187</v>
      </c>
      <c r="O9001" t="e">
        <f>+VLOOKUP(N9001,'Thanh toán '!O$8:P$8099,2,0)</f>
        <v>#N/A</v>
      </c>
      <c r="P9001" t="e">
        <f t="shared" si="525"/>
        <v>#N/A</v>
      </c>
      <c r="Q9001" s="30" t="e">
        <f t="shared" si="526"/>
        <v>#N/A</v>
      </c>
    </row>
    <row r="9002" spans="1:17" ht="26.3" hidden="1" x14ac:dyDescent="0.3">
      <c r="A9002" s="21">
        <v>64410</v>
      </c>
      <c r="B9002" s="22" t="s">
        <v>9794</v>
      </c>
      <c r="C9002" s="22" t="s">
        <v>1333</v>
      </c>
      <c r="D9002" s="27" t="s">
        <v>9792</v>
      </c>
      <c r="E9002" s="24" t="s">
        <v>4890</v>
      </c>
      <c r="F9002" s="25" t="s">
        <v>4891</v>
      </c>
      <c r="G9002" s="22" t="s">
        <v>100</v>
      </c>
      <c r="H9002" s="26">
        <v>1629838</v>
      </c>
      <c r="I9002" s="28"/>
      <c r="J9002" s="26">
        <v>130387</v>
      </c>
      <c r="K9002" s="26">
        <v>1760225</v>
      </c>
      <c r="L9002" s="22" t="s">
        <v>1336</v>
      </c>
      <c r="M9002" s="22"/>
      <c r="N9002">
        <f t="shared" si="524"/>
        <v>56188</v>
      </c>
      <c r="O9002" t="e">
        <f>+VLOOKUP(N9002,'Thanh toán '!O$8:P$8099,2,0)</f>
        <v>#N/A</v>
      </c>
      <c r="P9002" t="e">
        <f t="shared" si="525"/>
        <v>#N/A</v>
      </c>
      <c r="Q9002" s="30" t="e">
        <f t="shared" si="526"/>
        <v>#N/A</v>
      </c>
    </row>
    <row r="9003" spans="1:17" hidden="1" x14ac:dyDescent="0.3">
      <c r="A9003" s="21">
        <v>64411</v>
      </c>
      <c r="B9003" s="22" t="s">
        <v>9795</v>
      </c>
      <c r="C9003" s="22" t="s">
        <v>1333</v>
      </c>
      <c r="D9003" s="27" t="s">
        <v>9792</v>
      </c>
      <c r="E9003" s="24" t="s">
        <v>4612</v>
      </c>
      <c r="F9003" s="25" t="s">
        <v>4613</v>
      </c>
      <c r="G9003" s="22" t="s">
        <v>39</v>
      </c>
      <c r="H9003" s="26">
        <v>455338</v>
      </c>
      <c r="I9003" s="28"/>
      <c r="J9003" s="26">
        <v>36427</v>
      </c>
      <c r="K9003" s="26">
        <v>491765</v>
      </c>
      <c r="L9003" s="22" t="s">
        <v>1336</v>
      </c>
      <c r="M9003" s="22"/>
      <c r="N9003">
        <f t="shared" si="524"/>
        <v>56189</v>
      </c>
      <c r="O9003" t="e">
        <f>+VLOOKUP(N9003,'Thanh toán '!O$8:P$8099,2,0)</f>
        <v>#N/A</v>
      </c>
      <c r="P9003" t="e">
        <f t="shared" si="525"/>
        <v>#N/A</v>
      </c>
      <c r="Q9003" s="30" t="e">
        <f t="shared" si="526"/>
        <v>#N/A</v>
      </c>
    </row>
    <row r="9004" spans="1:17" hidden="1" x14ac:dyDescent="0.3">
      <c r="A9004" s="21">
        <v>64414</v>
      </c>
      <c r="B9004" s="22" t="s">
        <v>9796</v>
      </c>
      <c r="C9004" s="22" t="s">
        <v>1333</v>
      </c>
      <c r="D9004" s="27" t="s">
        <v>9792</v>
      </c>
      <c r="E9004" s="24" t="s">
        <v>4612</v>
      </c>
      <c r="F9004" s="25" t="s">
        <v>4613</v>
      </c>
      <c r="G9004" s="22" t="s">
        <v>39</v>
      </c>
      <c r="H9004" s="26">
        <v>922445</v>
      </c>
      <c r="I9004" s="28"/>
      <c r="J9004" s="26">
        <v>73796</v>
      </c>
      <c r="K9004" s="26">
        <v>996241</v>
      </c>
      <c r="L9004" s="22" t="s">
        <v>1336</v>
      </c>
      <c r="M9004" s="22"/>
      <c r="N9004">
        <f t="shared" si="524"/>
        <v>56192</v>
      </c>
      <c r="O9004" t="e">
        <f>+VLOOKUP(N9004,'Thanh toán '!O$8:P$8099,2,0)</f>
        <v>#N/A</v>
      </c>
      <c r="P9004" t="e">
        <f t="shared" si="525"/>
        <v>#N/A</v>
      </c>
      <c r="Q9004" s="30" t="e">
        <f t="shared" si="526"/>
        <v>#N/A</v>
      </c>
    </row>
    <row r="9005" spans="1:17" hidden="1" x14ac:dyDescent="0.3">
      <c r="A9005" s="21">
        <v>64415</v>
      </c>
      <c r="B9005" s="22" t="s">
        <v>9797</v>
      </c>
      <c r="C9005" s="22" t="s">
        <v>1333</v>
      </c>
      <c r="D9005" s="27" t="s">
        <v>9792</v>
      </c>
      <c r="E9005" s="24" t="s">
        <v>4612</v>
      </c>
      <c r="F9005" s="25" t="s">
        <v>4613</v>
      </c>
      <c r="G9005" s="22" t="s">
        <v>39</v>
      </c>
      <c r="H9005" s="26">
        <v>841086</v>
      </c>
      <c r="I9005" s="28"/>
      <c r="J9005" s="26">
        <v>67287</v>
      </c>
      <c r="K9005" s="26">
        <v>908373</v>
      </c>
      <c r="L9005" s="22" t="s">
        <v>1336</v>
      </c>
      <c r="M9005" s="22"/>
      <c r="N9005">
        <f t="shared" si="524"/>
        <v>56193</v>
      </c>
      <c r="O9005" t="e">
        <f>+VLOOKUP(N9005,'Thanh toán '!O$8:P$8099,2,0)</f>
        <v>#N/A</v>
      </c>
      <c r="P9005" t="e">
        <f t="shared" si="525"/>
        <v>#N/A</v>
      </c>
      <c r="Q9005" s="30" t="e">
        <f t="shared" si="526"/>
        <v>#N/A</v>
      </c>
    </row>
    <row r="9006" spans="1:17" hidden="1" x14ac:dyDescent="0.3">
      <c r="A9006" s="21">
        <v>64416</v>
      </c>
      <c r="B9006" s="22" t="s">
        <v>9798</v>
      </c>
      <c r="C9006" s="22" t="s">
        <v>1333</v>
      </c>
      <c r="D9006" s="27" t="s">
        <v>9792</v>
      </c>
      <c r="E9006" s="24" t="s">
        <v>4612</v>
      </c>
      <c r="F9006" s="25" t="s">
        <v>4613</v>
      </c>
      <c r="G9006" s="22" t="s">
        <v>39</v>
      </c>
      <c r="H9006" s="26">
        <v>455338</v>
      </c>
      <c r="I9006" s="28"/>
      <c r="J9006" s="26">
        <v>36427</v>
      </c>
      <c r="K9006" s="26">
        <v>491765</v>
      </c>
      <c r="L9006" s="22" t="s">
        <v>1336</v>
      </c>
      <c r="M9006" s="22"/>
      <c r="N9006">
        <f t="shared" si="524"/>
        <v>56194</v>
      </c>
      <c r="O9006" t="e">
        <f>+VLOOKUP(N9006,'Thanh toán '!O$8:P$8099,2,0)</f>
        <v>#N/A</v>
      </c>
      <c r="P9006" t="e">
        <f t="shared" si="525"/>
        <v>#N/A</v>
      </c>
      <c r="Q9006" s="30" t="e">
        <f t="shared" si="526"/>
        <v>#N/A</v>
      </c>
    </row>
    <row r="9007" spans="1:17" hidden="1" x14ac:dyDescent="0.3">
      <c r="A9007" s="21">
        <v>64418</v>
      </c>
      <c r="B9007" s="22" t="s">
        <v>9799</v>
      </c>
      <c r="C9007" s="22" t="s">
        <v>1333</v>
      </c>
      <c r="D9007" s="27" t="s">
        <v>9792</v>
      </c>
      <c r="E9007" s="24" t="s">
        <v>4612</v>
      </c>
      <c r="F9007" s="25" t="s">
        <v>4613</v>
      </c>
      <c r="G9007" s="22" t="s">
        <v>39</v>
      </c>
      <c r="H9007" s="26">
        <v>455338</v>
      </c>
      <c r="I9007" s="28"/>
      <c r="J9007" s="26">
        <v>36427</v>
      </c>
      <c r="K9007" s="26">
        <v>491765</v>
      </c>
      <c r="L9007" s="22" t="s">
        <v>1336</v>
      </c>
      <c r="M9007" s="22"/>
      <c r="N9007">
        <f t="shared" si="524"/>
        <v>56196</v>
      </c>
      <c r="O9007" t="e">
        <f>+VLOOKUP(N9007,'Thanh toán '!O$8:P$8099,2,0)</f>
        <v>#N/A</v>
      </c>
      <c r="P9007" t="e">
        <f t="shared" si="525"/>
        <v>#N/A</v>
      </c>
      <c r="Q9007" s="30" t="e">
        <f t="shared" si="526"/>
        <v>#N/A</v>
      </c>
    </row>
    <row r="9008" spans="1:17" hidden="1" x14ac:dyDescent="0.3">
      <c r="A9008" s="21">
        <v>64419</v>
      </c>
      <c r="B9008" s="22" t="s">
        <v>9800</v>
      </c>
      <c r="C9008" s="22" t="s">
        <v>1333</v>
      </c>
      <c r="D9008" s="27" t="s">
        <v>9792</v>
      </c>
      <c r="E9008" s="24" t="s">
        <v>4612</v>
      </c>
      <c r="F9008" s="25" t="s">
        <v>4613</v>
      </c>
      <c r="G9008" s="22" t="s">
        <v>39</v>
      </c>
      <c r="H9008" s="26">
        <v>455338</v>
      </c>
      <c r="I9008" s="28"/>
      <c r="J9008" s="26">
        <v>36427</v>
      </c>
      <c r="K9008" s="26">
        <v>491765</v>
      </c>
      <c r="L9008" s="22" t="s">
        <v>1336</v>
      </c>
      <c r="M9008" s="22"/>
      <c r="N9008">
        <f t="shared" si="524"/>
        <v>56197</v>
      </c>
      <c r="O9008" t="e">
        <f>+VLOOKUP(N9008,'Thanh toán '!O$8:P$8099,2,0)</f>
        <v>#N/A</v>
      </c>
      <c r="P9008" t="e">
        <f t="shared" si="525"/>
        <v>#N/A</v>
      </c>
      <c r="Q9008" s="30" t="e">
        <f t="shared" si="526"/>
        <v>#N/A</v>
      </c>
    </row>
    <row r="9009" spans="1:17" hidden="1" x14ac:dyDescent="0.3">
      <c r="A9009" s="21">
        <v>64420</v>
      </c>
      <c r="B9009" s="22" t="s">
        <v>9801</v>
      </c>
      <c r="C9009" s="22" t="s">
        <v>1333</v>
      </c>
      <c r="D9009" s="27" t="s">
        <v>9792</v>
      </c>
      <c r="E9009" s="24" t="s">
        <v>4612</v>
      </c>
      <c r="F9009" s="25" t="s">
        <v>4613</v>
      </c>
      <c r="G9009" s="22" t="s">
        <v>39</v>
      </c>
      <c r="H9009" s="26">
        <v>455338</v>
      </c>
      <c r="I9009" s="28"/>
      <c r="J9009" s="26">
        <v>36427</v>
      </c>
      <c r="K9009" s="26">
        <v>491765</v>
      </c>
      <c r="L9009" s="22" t="s">
        <v>1336</v>
      </c>
      <c r="M9009" s="22"/>
      <c r="N9009">
        <f t="shared" si="524"/>
        <v>56198</v>
      </c>
      <c r="O9009" t="e">
        <f>+VLOOKUP(N9009,'Thanh toán '!O$8:P$8099,2,0)</f>
        <v>#N/A</v>
      </c>
      <c r="P9009" t="e">
        <f t="shared" si="525"/>
        <v>#N/A</v>
      </c>
      <c r="Q9009" s="30" t="e">
        <f t="shared" si="526"/>
        <v>#N/A</v>
      </c>
    </row>
    <row r="9010" spans="1:17" hidden="1" x14ac:dyDescent="0.3">
      <c r="A9010" s="21">
        <v>64421</v>
      </c>
      <c r="B9010" s="22" t="s">
        <v>9802</v>
      </c>
      <c r="C9010" s="22" t="s">
        <v>1333</v>
      </c>
      <c r="D9010" s="27" t="s">
        <v>9792</v>
      </c>
      <c r="E9010" s="24" t="s">
        <v>4612</v>
      </c>
      <c r="F9010" s="25" t="s">
        <v>4613</v>
      </c>
      <c r="G9010" s="22" t="s">
        <v>39</v>
      </c>
      <c r="H9010" s="26">
        <v>455338</v>
      </c>
      <c r="I9010" s="28"/>
      <c r="J9010" s="26">
        <v>36427</v>
      </c>
      <c r="K9010" s="26">
        <v>491765</v>
      </c>
      <c r="L9010" s="22" t="s">
        <v>1336</v>
      </c>
      <c r="M9010" s="22"/>
      <c r="N9010">
        <f t="shared" si="524"/>
        <v>56199</v>
      </c>
      <c r="O9010" t="e">
        <f>+VLOOKUP(N9010,'Thanh toán '!O$8:P$8099,2,0)</f>
        <v>#N/A</v>
      </c>
      <c r="P9010" t="e">
        <f t="shared" si="525"/>
        <v>#N/A</v>
      </c>
      <c r="Q9010" s="30" t="e">
        <f t="shared" si="526"/>
        <v>#N/A</v>
      </c>
    </row>
    <row r="9011" spans="1:17" hidden="1" x14ac:dyDescent="0.3">
      <c r="A9011" s="21">
        <v>64422</v>
      </c>
      <c r="B9011" s="22" t="s">
        <v>9803</v>
      </c>
      <c r="C9011" s="22" t="s">
        <v>1333</v>
      </c>
      <c r="D9011" s="27" t="s">
        <v>9792</v>
      </c>
      <c r="E9011" s="24" t="s">
        <v>4612</v>
      </c>
      <c r="F9011" s="25" t="s">
        <v>4613</v>
      </c>
      <c r="G9011" s="22" t="s">
        <v>39</v>
      </c>
      <c r="H9011" s="26">
        <v>455338</v>
      </c>
      <c r="I9011" s="28"/>
      <c r="J9011" s="26">
        <v>36427</v>
      </c>
      <c r="K9011" s="26">
        <v>491765</v>
      </c>
      <c r="L9011" s="22" t="s">
        <v>1336</v>
      </c>
      <c r="M9011" s="22"/>
      <c r="N9011">
        <f t="shared" si="524"/>
        <v>56200</v>
      </c>
      <c r="O9011" t="e">
        <f>+VLOOKUP(N9011,'Thanh toán '!O$8:P$8099,2,0)</f>
        <v>#N/A</v>
      </c>
      <c r="P9011" t="e">
        <f t="shared" si="525"/>
        <v>#N/A</v>
      </c>
      <c r="Q9011" s="30" t="e">
        <f t="shared" si="526"/>
        <v>#N/A</v>
      </c>
    </row>
    <row r="9012" spans="1:17" hidden="1" x14ac:dyDescent="0.3">
      <c r="A9012" s="21">
        <v>64423</v>
      </c>
      <c r="B9012" s="22" t="s">
        <v>9804</v>
      </c>
      <c r="C9012" s="22" t="s">
        <v>1333</v>
      </c>
      <c r="D9012" s="27" t="s">
        <v>9792</v>
      </c>
      <c r="E9012" s="24" t="s">
        <v>4612</v>
      </c>
      <c r="F9012" s="25" t="s">
        <v>4613</v>
      </c>
      <c r="G9012" s="22" t="s">
        <v>39</v>
      </c>
      <c r="H9012" s="26">
        <v>1408969</v>
      </c>
      <c r="I9012" s="28"/>
      <c r="J9012" s="26">
        <v>112718</v>
      </c>
      <c r="K9012" s="26">
        <v>1521687</v>
      </c>
      <c r="L9012" s="22" t="s">
        <v>1336</v>
      </c>
      <c r="M9012" s="22"/>
      <c r="N9012">
        <f t="shared" si="524"/>
        <v>56201</v>
      </c>
      <c r="O9012" t="e">
        <f>+VLOOKUP(N9012,'Thanh toán '!O$8:P$8099,2,0)</f>
        <v>#N/A</v>
      </c>
      <c r="P9012" t="e">
        <f t="shared" si="525"/>
        <v>#N/A</v>
      </c>
      <c r="Q9012" s="30" t="e">
        <f t="shared" si="526"/>
        <v>#N/A</v>
      </c>
    </row>
    <row r="9013" spans="1:17" ht="26.3" hidden="1" x14ac:dyDescent="0.3">
      <c r="A9013" s="21">
        <v>64424</v>
      </c>
      <c r="B9013" s="22" t="s">
        <v>9805</v>
      </c>
      <c r="C9013" s="22" t="s">
        <v>1333</v>
      </c>
      <c r="D9013" s="27" t="s">
        <v>9792</v>
      </c>
      <c r="E9013" s="24" t="s">
        <v>4809</v>
      </c>
      <c r="F9013" s="25" t="s">
        <v>4810</v>
      </c>
      <c r="G9013" s="22" t="s">
        <v>812</v>
      </c>
      <c r="H9013" s="26">
        <v>3258407</v>
      </c>
      <c r="I9013" s="28"/>
      <c r="J9013" s="26">
        <v>260673</v>
      </c>
      <c r="K9013" s="26">
        <v>3519080</v>
      </c>
      <c r="L9013" s="22" t="s">
        <v>1336</v>
      </c>
      <c r="M9013" s="22"/>
      <c r="N9013">
        <f t="shared" si="524"/>
        <v>56202</v>
      </c>
      <c r="O9013" t="e">
        <f>+VLOOKUP(N9013,'Thanh toán '!O$8:P$8099,2,0)</f>
        <v>#N/A</v>
      </c>
      <c r="P9013" t="e">
        <f t="shared" si="525"/>
        <v>#N/A</v>
      </c>
      <c r="Q9013" s="30" t="e">
        <f t="shared" si="526"/>
        <v>#N/A</v>
      </c>
    </row>
    <row r="9014" spans="1:17" hidden="1" x14ac:dyDescent="0.3">
      <c r="A9014" s="21">
        <v>64425</v>
      </c>
      <c r="B9014" s="22" t="s">
        <v>9806</v>
      </c>
      <c r="C9014" s="22" t="s">
        <v>1333</v>
      </c>
      <c r="D9014" s="27" t="s">
        <v>9792</v>
      </c>
      <c r="E9014" s="24" t="s">
        <v>4612</v>
      </c>
      <c r="F9014" s="25" t="s">
        <v>4613</v>
      </c>
      <c r="G9014" s="22" t="s">
        <v>39</v>
      </c>
      <c r="H9014" s="26">
        <v>455338</v>
      </c>
      <c r="I9014" s="28"/>
      <c r="J9014" s="26">
        <v>36427</v>
      </c>
      <c r="K9014" s="26">
        <v>491765</v>
      </c>
      <c r="L9014" s="22" t="s">
        <v>1336</v>
      </c>
      <c r="M9014" s="22"/>
      <c r="N9014">
        <f t="shared" si="524"/>
        <v>56203</v>
      </c>
      <c r="O9014" t="e">
        <f>+VLOOKUP(N9014,'Thanh toán '!O$8:P$8099,2,0)</f>
        <v>#N/A</v>
      </c>
      <c r="P9014" t="e">
        <f t="shared" si="525"/>
        <v>#N/A</v>
      </c>
      <c r="Q9014" s="30" t="e">
        <f t="shared" si="526"/>
        <v>#N/A</v>
      </c>
    </row>
    <row r="9015" spans="1:17" hidden="1" x14ac:dyDescent="0.3">
      <c r="A9015" s="21">
        <v>64426</v>
      </c>
      <c r="B9015" s="22" t="s">
        <v>9807</v>
      </c>
      <c r="C9015" s="22" t="s">
        <v>1333</v>
      </c>
      <c r="D9015" s="27" t="s">
        <v>9792</v>
      </c>
      <c r="E9015" s="24" t="s">
        <v>4612</v>
      </c>
      <c r="F9015" s="25" t="s">
        <v>4613</v>
      </c>
      <c r="G9015" s="22" t="s">
        <v>39</v>
      </c>
      <c r="H9015" s="26">
        <v>1271162</v>
      </c>
      <c r="I9015" s="28"/>
      <c r="J9015" s="26">
        <v>101693</v>
      </c>
      <c r="K9015" s="26">
        <v>1372855</v>
      </c>
      <c r="L9015" s="22" t="s">
        <v>1336</v>
      </c>
      <c r="M9015" s="22"/>
      <c r="N9015">
        <f t="shared" si="524"/>
        <v>56204</v>
      </c>
      <c r="O9015" t="e">
        <f>+VLOOKUP(N9015,'Thanh toán '!O$8:P$8099,2,0)</f>
        <v>#N/A</v>
      </c>
      <c r="P9015" t="e">
        <f t="shared" si="525"/>
        <v>#N/A</v>
      </c>
      <c r="Q9015" s="30" t="e">
        <f t="shared" si="526"/>
        <v>#N/A</v>
      </c>
    </row>
    <row r="9016" spans="1:17" hidden="1" x14ac:dyDescent="0.3">
      <c r="A9016" s="21">
        <v>64427</v>
      </c>
      <c r="B9016" s="22" t="s">
        <v>9808</v>
      </c>
      <c r="C9016" s="22" t="s">
        <v>1333</v>
      </c>
      <c r="D9016" s="27" t="s">
        <v>9792</v>
      </c>
      <c r="E9016" s="24" t="s">
        <v>4612</v>
      </c>
      <c r="F9016" s="25" t="s">
        <v>4613</v>
      </c>
      <c r="G9016" s="22" t="s">
        <v>39</v>
      </c>
      <c r="H9016" s="26">
        <v>455338</v>
      </c>
      <c r="I9016" s="28"/>
      <c r="J9016" s="26">
        <v>36427</v>
      </c>
      <c r="K9016" s="26">
        <v>491765</v>
      </c>
      <c r="L9016" s="22" t="s">
        <v>1336</v>
      </c>
      <c r="M9016" s="22"/>
      <c r="N9016">
        <f t="shared" si="524"/>
        <v>56205</v>
      </c>
      <c r="O9016" t="e">
        <f>+VLOOKUP(N9016,'Thanh toán '!O$8:P$8099,2,0)</f>
        <v>#N/A</v>
      </c>
      <c r="P9016" t="e">
        <f t="shared" si="525"/>
        <v>#N/A</v>
      </c>
      <c r="Q9016" s="30" t="e">
        <f t="shared" si="526"/>
        <v>#N/A</v>
      </c>
    </row>
    <row r="9017" spans="1:17" hidden="1" x14ac:dyDescent="0.3">
      <c r="A9017" s="21">
        <v>64429</v>
      </c>
      <c r="B9017" s="22" t="s">
        <v>9809</v>
      </c>
      <c r="C9017" s="22" t="s">
        <v>1333</v>
      </c>
      <c r="D9017" s="27" t="s">
        <v>9792</v>
      </c>
      <c r="E9017" s="24" t="s">
        <v>4612</v>
      </c>
      <c r="F9017" s="25" t="s">
        <v>4613</v>
      </c>
      <c r="G9017" s="22" t="s">
        <v>39</v>
      </c>
      <c r="H9017" s="26">
        <v>455338</v>
      </c>
      <c r="I9017" s="28"/>
      <c r="J9017" s="26">
        <v>36427</v>
      </c>
      <c r="K9017" s="26">
        <v>491765</v>
      </c>
      <c r="L9017" s="22" t="s">
        <v>1336</v>
      </c>
      <c r="M9017" s="22"/>
      <c r="N9017">
        <f t="shared" si="524"/>
        <v>56207</v>
      </c>
      <c r="O9017" t="e">
        <f>+VLOOKUP(N9017,'Thanh toán '!O$8:P$8099,2,0)</f>
        <v>#N/A</v>
      </c>
      <c r="P9017" t="e">
        <f t="shared" si="525"/>
        <v>#N/A</v>
      </c>
      <c r="Q9017" s="30" t="e">
        <f t="shared" si="526"/>
        <v>#N/A</v>
      </c>
    </row>
    <row r="9018" spans="1:17" hidden="1" x14ac:dyDescent="0.3">
      <c r="A9018" s="21">
        <v>64431</v>
      </c>
      <c r="B9018" s="22" t="s">
        <v>9810</v>
      </c>
      <c r="C9018" s="22" t="s">
        <v>1333</v>
      </c>
      <c r="D9018" s="27" t="s">
        <v>9792</v>
      </c>
      <c r="E9018" s="24" t="s">
        <v>4612</v>
      </c>
      <c r="F9018" s="25" t="s">
        <v>4613</v>
      </c>
      <c r="G9018" s="22" t="s">
        <v>39</v>
      </c>
      <c r="H9018" s="26">
        <v>1644986</v>
      </c>
      <c r="I9018" s="28"/>
      <c r="J9018" s="26">
        <v>131599</v>
      </c>
      <c r="K9018" s="26">
        <v>1776585</v>
      </c>
      <c r="L9018" s="22" t="s">
        <v>1336</v>
      </c>
      <c r="M9018" s="22"/>
      <c r="N9018">
        <f t="shared" si="524"/>
        <v>56209</v>
      </c>
      <c r="O9018" t="e">
        <f>+VLOOKUP(N9018,'Thanh toán '!O$8:P$8099,2,0)</f>
        <v>#N/A</v>
      </c>
      <c r="P9018" t="e">
        <f t="shared" si="525"/>
        <v>#N/A</v>
      </c>
      <c r="Q9018" s="30" t="e">
        <f t="shared" si="526"/>
        <v>#N/A</v>
      </c>
    </row>
    <row r="9019" spans="1:17" hidden="1" x14ac:dyDescent="0.3">
      <c r="A9019" s="21">
        <v>64433</v>
      </c>
      <c r="B9019" s="22" t="s">
        <v>9811</v>
      </c>
      <c r="C9019" s="22" t="s">
        <v>1333</v>
      </c>
      <c r="D9019" s="27" t="s">
        <v>9792</v>
      </c>
      <c r="E9019" s="24" t="s">
        <v>845</v>
      </c>
      <c r="F9019" s="25" t="s">
        <v>1359</v>
      </c>
      <c r="G9019" s="22" t="s">
        <v>79</v>
      </c>
      <c r="H9019" s="26">
        <v>1123173</v>
      </c>
      <c r="I9019" s="28"/>
      <c r="J9019" s="26">
        <v>89854</v>
      </c>
      <c r="K9019" s="26">
        <v>1213027</v>
      </c>
      <c r="L9019" s="22" t="s">
        <v>1336</v>
      </c>
      <c r="M9019" s="22"/>
      <c r="N9019">
        <f t="shared" si="524"/>
        <v>56211</v>
      </c>
      <c r="O9019" t="e">
        <f>+VLOOKUP(N9019,'Thanh toán '!O$8:P$8099,2,0)</f>
        <v>#N/A</v>
      </c>
      <c r="P9019" t="e">
        <f t="shared" si="525"/>
        <v>#N/A</v>
      </c>
      <c r="Q9019" s="30" t="e">
        <f t="shared" si="526"/>
        <v>#N/A</v>
      </c>
    </row>
    <row r="9020" spans="1:17" hidden="1" x14ac:dyDescent="0.3">
      <c r="A9020" s="21">
        <v>64434</v>
      </c>
      <c r="B9020" s="22" t="s">
        <v>9812</v>
      </c>
      <c r="C9020" s="22" t="s">
        <v>1333</v>
      </c>
      <c r="D9020" s="27" t="s">
        <v>9792</v>
      </c>
      <c r="E9020" s="24" t="s">
        <v>4612</v>
      </c>
      <c r="F9020" s="25" t="s">
        <v>4613</v>
      </c>
      <c r="G9020" s="22" t="s">
        <v>39</v>
      </c>
      <c r="H9020" s="26">
        <v>455338</v>
      </c>
      <c r="I9020" s="28"/>
      <c r="J9020" s="26">
        <v>36427</v>
      </c>
      <c r="K9020" s="26">
        <v>491765</v>
      </c>
      <c r="L9020" s="22" t="s">
        <v>1336</v>
      </c>
      <c r="M9020" s="22"/>
      <c r="N9020">
        <f t="shared" si="524"/>
        <v>56213</v>
      </c>
      <c r="O9020" t="e">
        <f>+VLOOKUP(N9020,'Thanh toán '!O$8:P$8099,2,0)</f>
        <v>#N/A</v>
      </c>
      <c r="P9020" t="e">
        <f t="shared" si="525"/>
        <v>#N/A</v>
      </c>
      <c r="Q9020" s="30" t="e">
        <f t="shared" si="526"/>
        <v>#N/A</v>
      </c>
    </row>
    <row r="9021" spans="1:17" hidden="1" x14ac:dyDescent="0.3">
      <c r="A9021" s="21">
        <v>64436</v>
      </c>
      <c r="B9021" s="22" t="s">
        <v>9813</v>
      </c>
      <c r="C9021" s="22" t="s">
        <v>1333</v>
      </c>
      <c r="D9021" s="27" t="s">
        <v>9792</v>
      </c>
      <c r="E9021" s="24" t="s">
        <v>4612</v>
      </c>
      <c r="F9021" s="25" t="s">
        <v>4613</v>
      </c>
      <c r="G9021" s="22" t="s">
        <v>39</v>
      </c>
      <c r="H9021" s="26">
        <v>742500</v>
      </c>
      <c r="I9021" s="28"/>
      <c r="J9021" s="26">
        <v>59400</v>
      </c>
      <c r="K9021" s="26">
        <v>801900</v>
      </c>
      <c r="L9021" s="22" t="s">
        <v>1336</v>
      </c>
      <c r="M9021" s="22"/>
      <c r="N9021">
        <f t="shared" si="524"/>
        <v>56215</v>
      </c>
      <c r="O9021" t="e">
        <f>+VLOOKUP(N9021,'Thanh toán '!O$8:P$8099,2,0)</f>
        <v>#N/A</v>
      </c>
      <c r="P9021" t="e">
        <f t="shared" si="525"/>
        <v>#N/A</v>
      </c>
      <c r="Q9021" s="30" t="e">
        <f t="shared" si="526"/>
        <v>#N/A</v>
      </c>
    </row>
    <row r="9022" spans="1:17" hidden="1" x14ac:dyDescent="0.3">
      <c r="A9022" s="21">
        <v>64437</v>
      </c>
      <c r="B9022" s="22" t="s">
        <v>9814</v>
      </c>
      <c r="C9022" s="22" t="s">
        <v>1333</v>
      </c>
      <c r="D9022" s="27" t="s">
        <v>9792</v>
      </c>
      <c r="E9022" s="24" t="s">
        <v>4612</v>
      </c>
      <c r="F9022" s="25" t="s">
        <v>4613</v>
      </c>
      <c r="G9022" s="22" t="s">
        <v>39</v>
      </c>
      <c r="H9022" s="26">
        <v>237600</v>
      </c>
      <c r="I9022" s="28"/>
      <c r="J9022" s="26">
        <v>19008</v>
      </c>
      <c r="K9022" s="26">
        <v>256608</v>
      </c>
      <c r="L9022" s="22" t="s">
        <v>1336</v>
      </c>
      <c r="M9022" s="22"/>
      <c r="N9022">
        <f t="shared" si="524"/>
        <v>56216</v>
      </c>
      <c r="O9022" t="e">
        <f>+VLOOKUP(N9022,'Thanh toán '!O$8:P$8099,2,0)</f>
        <v>#N/A</v>
      </c>
      <c r="P9022" t="e">
        <f t="shared" si="525"/>
        <v>#N/A</v>
      </c>
      <c r="Q9022" s="30" t="e">
        <f t="shared" si="526"/>
        <v>#N/A</v>
      </c>
    </row>
    <row r="9023" spans="1:17" hidden="1" x14ac:dyDescent="0.3">
      <c r="A9023" s="21">
        <v>64438</v>
      </c>
      <c r="B9023" s="22" t="s">
        <v>9815</v>
      </c>
      <c r="C9023" s="22" t="s">
        <v>1333</v>
      </c>
      <c r="D9023" s="27" t="s">
        <v>9792</v>
      </c>
      <c r="E9023" s="24" t="s">
        <v>299</v>
      </c>
      <c r="F9023" s="25" t="s">
        <v>5693</v>
      </c>
      <c r="G9023" s="22" t="s">
        <v>300</v>
      </c>
      <c r="H9023" s="26">
        <v>3633752</v>
      </c>
      <c r="I9023" s="28"/>
      <c r="J9023" s="26">
        <v>290700</v>
      </c>
      <c r="K9023" s="26">
        <v>3924452</v>
      </c>
      <c r="L9023" s="22" t="s">
        <v>1336</v>
      </c>
      <c r="M9023" s="22"/>
      <c r="N9023">
        <f t="shared" si="524"/>
        <v>56217</v>
      </c>
      <c r="O9023" t="e">
        <f>+VLOOKUP(N9023,'Thanh toán '!O$8:P$8099,2,0)</f>
        <v>#N/A</v>
      </c>
      <c r="P9023" t="e">
        <f t="shared" si="525"/>
        <v>#N/A</v>
      </c>
      <c r="Q9023" s="30" t="e">
        <f t="shared" si="526"/>
        <v>#N/A</v>
      </c>
    </row>
    <row r="9024" spans="1:17" hidden="1" x14ac:dyDescent="0.3">
      <c r="A9024" s="21">
        <v>64440</v>
      </c>
      <c r="B9024" s="22" t="s">
        <v>9816</v>
      </c>
      <c r="C9024" s="22" t="s">
        <v>1333</v>
      </c>
      <c r="D9024" s="27" t="s">
        <v>9792</v>
      </c>
      <c r="E9024" s="24" t="s">
        <v>4612</v>
      </c>
      <c r="F9024" s="25" t="s">
        <v>4613</v>
      </c>
      <c r="G9024" s="22" t="s">
        <v>39</v>
      </c>
      <c r="H9024" s="26">
        <v>455338</v>
      </c>
      <c r="I9024" s="28"/>
      <c r="J9024" s="26">
        <v>36427</v>
      </c>
      <c r="K9024" s="26">
        <v>491765</v>
      </c>
      <c r="L9024" s="22" t="s">
        <v>1336</v>
      </c>
      <c r="M9024" s="22"/>
      <c r="N9024">
        <f t="shared" si="524"/>
        <v>56219</v>
      </c>
      <c r="O9024" t="e">
        <f>+VLOOKUP(N9024,'Thanh toán '!O$8:P$8099,2,0)</f>
        <v>#N/A</v>
      </c>
      <c r="P9024" t="e">
        <f t="shared" si="525"/>
        <v>#N/A</v>
      </c>
      <c r="Q9024" s="30" t="e">
        <f t="shared" si="526"/>
        <v>#N/A</v>
      </c>
    </row>
    <row r="9025" spans="1:17" hidden="1" x14ac:dyDescent="0.3">
      <c r="A9025" s="21">
        <v>64441</v>
      </c>
      <c r="B9025" s="22" t="s">
        <v>9817</v>
      </c>
      <c r="C9025" s="22" t="s">
        <v>1333</v>
      </c>
      <c r="D9025" s="27" t="s">
        <v>9792</v>
      </c>
      <c r="E9025" s="24" t="s">
        <v>4612</v>
      </c>
      <c r="F9025" s="25" t="s">
        <v>4613</v>
      </c>
      <c r="G9025" s="22" t="s">
        <v>39</v>
      </c>
      <c r="H9025" s="26">
        <v>455338</v>
      </c>
      <c r="I9025" s="28"/>
      <c r="J9025" s="26">
        <v>36427</v>
      </c>
      <c r="K9025" s="26">
        <v>491765</v>
      </c>
      <c r="L9025" s="22" t="s">
        <v>1336</v>
      </c>
      <c r="M9025" s="22"/>
      <c r="N9025">
        <f t="shared" si="524"/>
        <v>56220</v>
      </c>
      <c r="O9025" t="e">
        <f>+VLOOKUP(N9025,'Thanh toán '!O$8:P$8099,2,0)</f>
        <v>#N/A</v>
      </c>
      <c r="P9025" t="e">
        <f t="shared" si="525"/>
        <v>#N/A</v>
      </c>
      <c r="Q9025" s="30" t="e">
        <f t="shared" si="526"/>
        <v>#N/A</v>
      </c>
    </row>
    <row r="9026" spans="1:17" hidden="1" x14ac:dyDescent="0.3">
      <c r="A9026" s="21">
        <v>64443</v>
      </c>
      <c r="B9026" s="22" t="s">
        <v>9818</v>
      </c>
      <c r="C9026" s="22" t="s">
        <v>1333</v>
      </c>
      <c r="D9026" s="27" t="s">
        <v>9792</v>
      </c>
      <c r="E9026" s="24" t="s">
        <v>4612</v>
      </c>
      <c r="F9026" s="25" t="s">
        <v>4613</v>
      </c>
      <c r="G9026" s="22" t="s">
        <v>39</v>
      </c>
      <c r="H9026" s="26">
        <v>455338</v>
      </c>
      <c r="I9026" s="28"/>
      <c r="J9026" s="26">
        <v>36427</v>
      </c>
      <c r="K9026" s="26">
        <v>491765</v>
      </c>
      <c r="L9026" s="22" t="s">
        <v>1336</v>
      </c>
      <c r="M9026" s="22"/>
      <c r="N9026">
        <f t="shared" si="524"/>
        <v>56222</v>
      </c>
      <c r="O9026" t="e">
        <f>+VLOOKUP(N9026,'Thanh toán '!O$8:P$8099,2,0)</f>
        <v>#N/A</v>
      </c>
      <c r="P9026" t="e">
        <f t="shared" si="525"/>
        <v>#N/A</v>
      </c>
      <c r="Q9026" s="30" t="e">
        <f t="shared" si="526"/>
        <v>#N/A</v>
      </c>
    </row>
    <row r="9027" spans="1:17" ht="26.3" hidden="1" x14ac:dyDescent="0.3">
      <c r="A9027" s="21">
        <v>64446</v>
      </c>
      <c r="B9027" s="22" t="s">
        <v>9819</v>
      </c>
      <c r="C9027" s="22" t="s">
        <v>1333</v>
      </c>
      <c r="D9027" s="27" t="s">
        <v>9792</v>
      </c>
      <c r="E9027" s="24" t="s">
        <v>4660</v>
      </c>
      <c r="F9027" s="25" t="s">
        <v>5644</v>
      </c>
      <c r="G9027" s="22" t="s">
        <v>24</v>
      </c>
      <c r="H9027" s="26">
        <v>1234253</v>
      </c>
      <c r="I9027" s="28"/>
      <c r="J9027" s="26">
        <v>98740</v>
      </c>
      <c r="K9027" s="26">
        <v>1332993</v>
      </c>
      <c r="L9027" s="22" t="s">
        <v>1336</v>
      </c>
      <c r="M9027" s="22"/>
      <c r="N9027">
        <f t="shared" si="524"/>
        <v>56225</v>
      </c>
      <c r="O9027" t="e">
        <f>+VLOOKUP(N9027,'Thanh toán '!O$8:P$8099,2,0)</f>
        <v>#N/A</v>
      </c>
      <c r="P9027" t="e">
        <f t="shared" si="525"/>
        <v>#N/A</v>
      </c>
      <c r="Q9027" s="30" t="e">
        <f t="shared" si="526"/>
        <v>#N/A</v>
      </c>
    </row>
    <row r="9028" spans="1:17" hidden="1" x14ac:dyDescent="0.3">
      <c r="A9028" s="21">
        <v>64451</v>
      </c>
      <c r="B9028" s="22" t="s">
        <v>9820</v>
      </c>
      <c r="C9028" s="22" t="s">
        <v>1333</v>
      </c>
      <c r="D9028" s="27" t="s">
        <v>9792</v>
      </c>
      <c r="E9028" s="24" t="s">
        <v>206</v>
      </c>
      <c r="F9028" s="25" t="s">
        <v>4739</v>
      </c>
      <c r="G9028" s="22" t="s">
        <v>207</v>
      </c>
      <c r="H9028" s="26">
        <v>1289400</v>
      </c>
      <c r="I9028" s="28"/>
      <c r="J9028" s="26">
        <v>103152</v>
      </c>
      <c r="K9028" s="26">
        <v>1392552</v>
      </c>
      <c r="L9028" s="22" t="s">
        <v>1336</v>
      </c>
      <c r="M9028" s="22"/>
      <c r="N9028">
        <f t="shared" si="524"/>
        <v>56230</v>
      </c>
      <c r="O9028" t="e">
        <f>+VLOOKUP(N9028,'Thanh toán '!O$8:P$8099,2,0)</f>
        <v>#N/A</v>
      </c>
      <c r="P9028" t="e">
        <f t="shared" si="525"/>
        <v>#N/A</v>
      </c>
      <c r="Q9028" s="30" t="e">
        <f t="shared" si="526"/>
        <v>#N/A</v>
      </c>
    </row>
    <row r="9029" spans="1:17" hidden="1" x14ac:dyDescent="0.3">
      <c r="A9029" s="21">
        <v>64454</v>
      </c>
      <c r="B9029" s="22" t="s">
        <v>9821</v>
      </c>
      <c r="C9029" s="22" t="s">
        <v>1333</v>
      </c>
      <c r="D9029" s="27" t="s">
        <v>9792</v>
      </c>
      <c r="E9029" s="24" t="s">
        <v>4612</v>
      </c>
      <c r="F9029" s="25" t="s">
        <v>4613</v>
      </c>
      <c r="G9029" s="22" t="s">
        <v>39</v>
      </c>
      <c r="H9029" s="26">
        <v>915528</v>
      </c>
      <c r="I9029" s="28"/>
      <c r="J9029" s="26">
        <v>73242</v>
      </c>
      <c r="K9029" s="26">
        <v>988770</v>
      </c>
      <c r="L9029" s="22" t="s">
        <v>1336</v>
      </c>
      <c r="M9029" s="22"/>
      <c r="N9029">
        <f t="shared" si="524"/>
        <v>56233</v>
      </c>
      <c r="O9029" t="e">
        <f>+VLOOKUP(N9029,'Thanh toán '!O$8:P$8099,2,0)</f>
        <v>#N/A</v>
      </c>
      <c r="P9029" t="e">
        <f t="shared" si="525"/>
        <v>#N/A</v>
      </c>
      <c r="Q9029" s="30" t="e">
        <f t="shared" si="526"/>
        <v>#N/A</v>
      </c>
    </row>
    <row r="9030" spans="1:17" hidden="1" x14ac:dyDescent="0.3">
      <c r="A9030" s="21">
        <v>64455</v>
      </c>
      <c r="B9030" s="22" t="s">
        <v>9822</v>
      </c>
      <c r="C9030" s="22" t="s">
        <v>1333</v>
      </c>
      <c r="D9030" s="27" t="s">
        <v>9792</v>
      </c>
      <c r="E9030" s="24" t="s">
        <v>4612</v>
      </c>
      <c r="F9030" s="25" t="s">
        <v>4613</v>
      </c>
      <c r="G9030" s="22" t="s">
        <v>39</v>
      </c>
      <c r="H9030" s="26">
        <v>1729979</v>
      </c>
      <c r="I9030" s="28"/>
      <c r="J9030" s="26">
        <v>138398</v>
      </c>
      <c r="K9030" s="26">
        <v>1868377</v>
      </c>
      <c r="L9030" s="22" t="s">
        <v>1336</v>
      </c>
      <c r="M9030" s="22"/>
      <c r="N9030">
        <f t="shared" ref="N9030:N9093" si="527">+B9030*1</f>
        <v>56234</v>
      </c>
      <c r="O9030" t="e">
        <f>+VLOOKUP(N9030,'Thanh toán '!O$8:P$8099,2,0)</f>
        <v>#N/A</v>
      </c>
      <c r="P9030" t="e">
        <f t="shared" ref="P9030:P9093" si="528">+O9030</f>
        <v>#N/A</v>
      </c>
      <c r="Q9030" s="30" t="e">
        <f t="shared" si="526"/>
        <v>#N/A</v>
      </c>
    </row>
    <row r="9031" spans="1:17" hidden="1" x14ac:dyDescent="0.3">
      <c r="A9031" s="21">
        <v>64456</v>
      </c>
      <c r="B9031" s="22" t="s">
        <v>9823</v>
      </c>
      <c r="C9031" s="22" t="s">
        <v>1333</v>
      </c>
      <c r="D9031" s="27" t="s">
        <v>9792</v>
      </c>
      <c r="E9031" s="24" t="s">
        <v>4612</v>
      </c>
      <c r="F9031" s="25" t="s">
        <v>4613</v>
      </c>
      <c r="G9031" s="22" t="s">
        <v>39</v>
      </c>
      <c r="H9031" s="26">
        <v>660918</v>
      </c>
      <c r="I9031" s="28"/>
      <c r="J9031" s="26">
        <v>52873</v>
      </c>
      <c r="K9031" s="26">
        <v>713791</v>
      </c>
      <c r="L9031" s="22" t="s">
        <v>1336</v>
      </c>
      <c r="M9031" s="22"/>
      <c r="N9031">
        <f t="shared" si="527"/>
        <v>56235</v>
      </c>
      <c r="O9031" t="e">
        <f>+VLOOKUP(N9031,'Thanh toán '!O$8:P$8099,2,0)</f>
        <v>#N/A</v>
      </c>
      <c r="P9031" t="e">
        <f t="shared" si="528"/>
        <v>#N/A</v>
      </c>
      <c r="Q9031" s="30" t="e">
        <f t="shared" si="526"/>
        <v>#N/A</v>
      </c>
    </row>
    <row r="9032" spans="1:17" hidden="1" x14ac:dyDescent="0.3">
      <c r="A9032" s="21">
        <v>64458</v>
      </c>
      <c r="B9032" s="22" t="s">
        <v>9824</v>
      </c>
      <c r="C9032" s="22" t="s">
        <v>1333</v>
      </c>
      <c r="D9032" s="27" t="s">
        <v>9792</v>
      </c>
      <c r="E9032" s="24" t="s">
        <v>9256</v>
      </c>
      <c r="F9032" s="25" t="s">
        <v>4613</v>
      </c>
      <c r="G9032" s="22" t="s">
        <v>9257</v>
      </c>
      <c r="H9032" s="26">
        <v>2270830</v>
      </c>
      <c r="I9032" s="28"/>
      <c r="J9032" s="26">
        <v>181666</v>
      </c>
      <c r="K9032" s="26">
        <v>2452496</v>
      </c>
      <c r="L9032" s="22" t="s">
        <v>1336</v>
      </c>
      <c r="M9032" s="22"/>
      <c r="N9032">
        <f t="shared" si="527"/>
        <v>56237</v>
      </c>
      <c r="O9032" t="e">
        <f>+VLOOKUP(N9032,'Thanh toán '!O$8:P$8099,2,0)</f>
        <v>#N/A</v>
      </c>
      <c r="P9032" t="e">
        <f t="shared" si="528"/>
        <v>#N/A</v>
      </c>
      <c r="Q9032" s="30" t="e">
        <f t="shared" si="526"/>
        <v>#N/A</v>
      </c>
    </row>
    <row r="9033" spans="1:17" hidden="1" x14ac:dyDescent="0.3">
      <c r="A9033" s="21">
        <v>64461</v>
      </c>
      <c r="B9033" s="22" t="s">
        <v>9825</v>
      </c>
      <c r="C9033" s="22" t="s">
        <v>1333</v>
      </c>
      <c r="D9033" s="27" t="s">
        <v>9792</v>
      </c>
      <c r="E9033" s="24" t="s">
        <v>4612</v>
      </c>
      <c r="F9033" s="25" t="s">
        <v>4613</v>
      </c>
      <c r="G9033" s="22" t="s">
        <v>39</v>
      </c>
      <c r="H9033" s="26">
        <v>455338</v>
      </c>
      <c r="I9033" s="28"/>
      <c r="J9033" s="26">
        <v>36427</v>
      </c>
      <c r="K9033" s="26">
        <v>491765</v>
      </c>
      <c r="L9033" s="22" t="s">
        <v>1336</v>
      </c>
      <c r="M9033" s="22"/>
      <c r="N9033">
        <f t="shared" si="527"/>
        <v>56240</v>
      </c>
      <c r="O9033" t="e">
        <f>+VLOOKUP(N9033,'Thanh toán '!O$8:P$8099,2,0)</f>
        <v>#N/A</v>
      </c>
      <c r="P9033" t="e">
        <f t="shared" si="528"/>
        <v>#N/A</v>
      </c>
      <c r="Q9033" s="30" t="e">
        <f t="shared" si="526"/>
        <v>#N/A</v>
      </c>
    </row>
    <row r="9034" spans="1:17" hidden="1" x14ac:dyDescent="0.3">
      <c r="A9034" s="21">
        <v>64462</v>
      </c>
      <c r="B9034" s="22" t="s">
        <v>9826</v>
      </c>
      <c r="C9034" s="22" t="s">
        <v>1333</v>
      </c>
      <c r="D9034" s="27" t="s">
        <v>9792</v>
      </c>
      <c r="E9034" s="24" t="s">
        <v>4612</v>
      </c>
      <c r="F9034" s="25" t="s">
        <v>4613</v>
      </c>
      <c r="G9034" s="22" t="s">
        <v>39</v>
      </c>
      <c r="H9034" s="26">
        <v>455338</v>
      </c>
      <c r="I9034" s="28"/>
      <c r="J9034" s="26">
        <v>36427</v>
      </c>
      <c r="K9034" s="26">
        <v>491765</v>
      </c>
      <c r="L9034" s="22" t="s">
        <v>1336</v>
      </c>
      <c r="M9034" s="22"/>
      <c r="N9034">
        <f t="shared" si="527"/>
        <v>56241</v>
      </c>
      <c r="O9034" t="e">
        <f>+VLOOKUP(N9034,'Thanh toán '!O$8:P$8099,2,0)</f>
        <v>#N/A</v>
      </c>
      <c r="P9034" t="e">
        <f t="shared" si="528"/>
        <v>#N/A</v>
      </c>
      <c r="Q9034" s="30" t="e">
        <f t="shared" si="526"/>
        <v>#N/A</v>
      </c>
    </row>
    <row r="9035" spans="1:17" hidden="1" x14ac:dyDescent="0.3">
      <c r="A9035" s="21">
        <v>64463</v>
      </c>
      <c r="B9035" s="22" t="s">
        <v>9827</v>
      </c>
      <c r="C9035" s="22" t="s">
        <v>1333</v>
      </c>
      <c r="D9035" s="27" t="s">
        <v>9792</v>
      </c>
      <c r="E9035" s="24" t="s">
        <v>4612</v>
      </c>
      <c r="F9035" s="25" t="s">
        <v>4613</v>
      </c>
      <c r="G9035" s="22" t="s">
        <v>39</v>
      </c>
      <c r="H9035" s="26">
        <v>567883</v>
      </c>
      <c r="I9035" s="28"/>
      <c r="J9035" s="26">
        <v>45431</v>
      </c>
      <c r="K9035" s="26">
        <v>613314</v>
      </c>
      <c r="L9035" s="22" t="s">
        <v>1336</v>
      </c>
      <c r="M9035" s="22"/>
      <c r="N9035">
        <f t="shared" si="527"/>
        <v>56242</v>
      </c>
      <c r="O9035" t="e">
        <f>+VLOOKUP(N9035,'Thanh toán '!O$8:P$8099,2,0)</f>
        <v>#N/A</v>
      </c>
      <c r="P9035" t="e">
        <f t="shared" si="528"/>
        <v>#N/A</v>
      </c>
      <c r="Q9035" s="30" t="e">
        <f t="shared" si="526"/>
        <v>#N/A</v>
      </c>
    </row>
    <row r="9036" spans="1:17" hidden="1" x14ac:dyDescent="0.3">
      <c r="A9036" s="21">
        <v>64466</v>
      </c>
      <c r="B9036" s="22" t="s">
        <v>9828</v>
      </c>
      <c r="C9036" s="22" t="s">
        <v>1333</v>
      </c>
      <c r="D9036" s="27" t="s">
        <v>9792</v>
      </c>
      <c r="E9036" s="24" t="s">
        <v>29</v>
      </c>
      <c r="F9036" s="25" t="s">
        <v>5376</v>
      </c>
      <c r="G9036" s="22" t="s">
        <v>30</v>
      </c>
      <c r="H9036" s="26">
        <v>2988846</v>
      </c>
      <c r="I9036" s="28"/>
      <c r="J9036" s="26">
        <v>239108</v>
      </c>
      <c r="K9036" s="26">
        <v>3227954</v>
      </c>
      <c r="L9036" s="22" t="s">
        <v>1336</v>
      </c>
      <c r="M9036" s="22"/>
      <c r="N9036">
        <f t="shared" si="527"/>
        <v>56245</v>
      </c>
      <c r="O9036" t="e">
        <f>+VLOOKUP(N9036,'Thanh toán '!O$8:P$8099,2,0)</f>
        <v>#N/A</v>
      </c>
      <c r="P9036" t="e">
        <f t="shared" si="528"/>
        <v>#N/A</v>
      </c>
      <c r="Q9036" s="30" t="e">
        <f t="shared" si="526"/>
        <v>#N/A</v>
      </c>
    </row>
    <row r="9037" spans="1:17" hidden="1" x14ac:dyDescent="0.3">
      <c r="A9037" s="21">
        <v>64469</v>
      </c>
      <c r="B9037" s="22" t="s">
        <v>9829</v>
      </c>
      <c r="C9037" s="22" t="s">
        <v>1333</v>
      </c>
      <c r="D9037" s="27" t="s">
        <v>9792</v>
      </c>
      <c r="E9037" s="24" t="s">
        <v>4612</v>
      </c>
      <c r="F9037" s="25" t="s">
        <v>4613</v>
      </c>
      <c r="G9037" s="22" t="s">
        <v>39</v>
      </c>
      <c r="H9037" s="26">
        <v>455338</v>
      </c>
      <c r="I9037" s="28"/>
      <c r="J9037" s="26">
        <v>36427</v>
      </c>
      <c r="K9037" s="26">
        <v>491765</v>
      </c>
      <c r="L9037" s="22" t="s">
        <v>1336</v>
      </c>
      <c r="M9037" s="22"/>
      <c r="N9037">
        <f t="shared" si="527"/>
        <v>56248</v>
      </c>
      <c r="O9037" t="e">
        <f>+VLOOKUP(N9037,'Thanh toán '!O$8:P$8099,2,0)</f>
        <v>#N/A</v>
      </c>
      <c r="P9037" t="e">
        <f t="shared" si="528"/>
        <v>#N/A</v>
      </c>
      <c r="Q9037" s="30" t="e">
        <f t="shared" si="526"/>
        <v>#N/A</v>
      </c>
    </row>
    <row r="9038" spans="1:17" hidden="1" x14ac:dyDescent="0.3">
      <c r="A9038" s="21">
        <v>64472</v>
      </c>
      <c r="B9038" s="22" t="s">
        <v>9830</v>
      </c>
      <c r="C9038" s="22" t="s">
        <v>1333</v>
      </c>
      <c r="D9038" s="27" t="s">
        <v>9792</v>
      </c>
      <c r="E9038" s="24" t="s">
        <v>845</v>
      </c>
      <c r="F9038" s="25" t="s">
        <v>1359</v>
      </c>
      <c r="G9038" s="22" t="s">
        <v>79</v>
      </c>
      <c r="H9038" s="26">
        <v>3062590</v>
      </c>
      <c r="I9038" s="28"/>
      <c r="J9038" s="26">
        <v>245007</v>
      </c>
      <c r="K9038" s="26">
        <v>3307597</v>
      </c>
      <c r="L9038" s="22" t="s">
        <v>1336</v>
      </c>
      <c r="M9038" s="22"/>
      <c r="N9038">
        <f t="shared" si="527"/>
        <v>56251</v>
      </c>
      <c r="O9038" t="e">
        <f>+VLOOKUP(N9038,'Thanh toán '!O$8:P$8099,2,0)</f>
        <v>#N/A</v>
      </c>
      <c r="P9038" t="e">
        <f t="shared" si="528"/>
        <v>#N/A</v>
      </c>
      <c r="Q9038" s="30" t="e">
        <f t="shared" si="526"/>
        <v>#N/A</v>
      </c>
    </row>
    <row r="9039" spans="1:17" hidden="1" x14ac:dyDescent="0.3">
      <c r="A9039" s="21">
        <v>64473</v>
      </c>
      <c r="B9039" s="22" t="s">
        <v>9831</v>
      </c>
      <c r="C9039" s="22" t="s">
        <v>1333</v>
      </c>
      <c r="D9039" s="27" t="s">
        <v>9792</v>
      </c>
      <c r="E9039" s="24" t="s">
        <v>4612</v>
      </c>
      <c r="F9039" s="25" t="s">
        <v>4613</v>
      </c>
      <c r="G9039" s="22" t="s">
        <v>39</v>
      </c>
      <c r="H9039" s="26">
        <v>455338</v>
      </c>
      <c r="I9039" s="28"/>
      <c r="J9039" s="26">
        <v>36427</v>
      </c>
      <c r="K9039" s="26">
        <v>491765</v>
      </c>
      <c r="L9039" s="22" t="s">
        <v>1336</v>
      </c>
      <c r="M9039" s="22"/>
      <c r="N9039">
        <f t="shared" si="527"/>
        <v>56252</v>
      </c>
      <c r="O9039" t="e">
        <f>+VLOOKUP(N9039,'Thanh toán '!O$8:P$8099,2,0)</f>
        <v>#N/A</v>
      </c>
      <c r="P9039" t="e">
        <f t="shared" si="528"/>
        <v>#N/A</v>
      </c>
      <c r="Q9039" s="30" t="e">
        <f t="shared" si="526"/>
        <v>#N/A</v>
      </c>
    </row>
    <row r="9040" spans="1:17" hidden="1" x14ac:dyDescent="0.3">
      <c r="A9040" s="21">
        <v>64474</v>
      </c>
      <c r="B9040" s="22" t="s">
        <v>9832</v>
      </c>
      <c r="C9040" s="22" t="s">
        <v>1333</v>
      </c>
      <c r="D9040" s="27" t="s">
        <v>9792</v>
      </c>
      <c r="E9040" s="24" t="s">
        <v>4612</v>
      </c>
      <c r="F9040" s="25" t="s">
        <v>4613</v>
      </c>
      <c r="G9040" s="22" t="s">
        <v>39</v>
      </c>
      <c r="H9040" s="26">
        <v>891030</v>
      </c>
      <c r="I9040" s="28"/>
      <c r="J9040" s="26">
        <v>71282</v>
      </c>
      <c r="K9040" s="26">
        <v>962312</v>
      </c>
      <c r="L9040" s="22" t="s">
        <v>1336</v>
      </c>
      <c r="M9040" s="22"/>
      <c r="N9040">
        <f t="shared" si="527"/>
        <v>56253</v>
      </c>
      <c r="O9040" t="e">
        <f>+VLOOKUP(N9040,'Thanh toán '!O$8:P$8099,2,0)</f>
        <v>#N/A</v>
      </c>
      <c r="P9040" t="e">
        <f t="shared" si="528"/>
        <v>#N/A</v>
      </c>
      <c r="Q9040" s="30" t="e">
        <f t="shared" si="526"/>
        <v>#N/A</v>
      </c>
    </row>
    <row r="9041" spans="1:17" hidden="1" x14ac:dyDescent="0.3">
      <c r="A9041" s="21">
        <v>64475</v>
      </c>
      <c r="B9041" s="22" t="s">
        <v>9833</v>
      </c>
      <c r="C9041" s="22" t="s">
        <v>1333</v>
      </c>
      <c r="D9041" s="27" t="s">
        <v>9792</v>
      </c>
      <c r="E9041" s="24" t="s">
        <v>4612</v>
      </c>
      <c r="F9041" s="25" t="s">
        <v>4613</v>
      </c>
      <c r="G9041" s="22" t="s">
        <v>39</v>
      </c>
      <c r="H9041" s="26">
        <v>455338</v>
      </c>
      <c r="I9041" s="28"/>
      <c r="J9041" s="26">
        <v>36427</v>
      </c>
      <c r="K9041" s="26">
        <v>491765</v>
      </c>
      <c r="L9041" s="22" t="s">
        <v>1336</v>
      </c>
      <c r="M9041" s="22"/>
      <c r="N9041">
        <f t="shared" si="527"/>
        <v>56254</v>
      </c>
      <c r="O9041" t="e">
        <f>+VLOOKUP(N9041,'Thanh toán '!O$8:P$8099,2,0)</f>
        <v>#N/A</v>
      </c>
      <c r="P9041" t="e">
        <f t="shared" si="528"/>
        <v>#N/A</v>
      </c>
      <c r="Q9041" s="30" t="e">
        <f t="shared" si="526"/>
        <v>#N/A</v>
      </c>
    </row>
    <row r="9042" spans="1:17" hidden="1" x14ac:dyDescent="0.3">
      <c r="A9042" s="21">
        <v>64476</v>
      </c>
      <c r="B9042" s="22" t="s">
        <v>9834</v>
      </c>
      <c r="C9042" s="22" t="s">
        <v>1333</v>
      </c>
      <c r="D9042" s="27" t="s">
        <v>9792</v>
      </c>
      <c r="E9042" s="24" t="s">
        <v>4612</v>
      </c>
      <c r="F9042" s="25" t="s">
        <v>4613</v>
      </c>
      <c r="G9042" s="22" t="s">
        <v>39</v>
      </c>
      <c r="H9042" s="26">
        <v>922000</v>
      </c>
      <c r="I9042" s="28"/>
      <c r="J9042" s="26">
        <v>73760</v>
      </c>
      <c r="K9042" s="26">
        <v>995760</v>
      </c>
      <c r="L9042" s="22" t="s">
        <v>1336</v>
      </c>
      <c r="M9042" s="22"/>
      <c r="N9042">
        <f t="shared" si="527"/>
        <v>56255</v>
      </c>
      <c r="O9042" t="e">
        <f>+VLOOKUP(N9042,'Thanh toán '!O$8:P$8099,2,0)</f>
        <v>#N/A</v>
      </c>
      <c r="P9042" t="e">
        <f t="shared" si="528"/>
        <v>#N/A</v>
      </c>
      <c r="Q9042" s="30" t="e">
        <f t="shared" si="526"/>
        <v>#N/A</v>
      </c>
    </row>
    <row r="9043" spans="1:17" hidden="1" x14ac:dyDescent="0.3">
      <c r="A9043" s="21">
        <v>64477</v>
      </c>
      <c r="B9043" s="22" t="s">
        <v>9835</v>
      </c>
      <c r="C9043" s="22" t="s">
        <v>1333</v>
      </c>
      <c r="D9043" s="27" t="s">
        <v>9792</v>
      </c>
      <c r="E9043" s="24" t="s">
        <v>4612</v>
      </c>
      <c r="F9043" s="25" t="s">
        <v>4613</v>
      </c>
      <c r="G9043" s="22" t="s">
        <v>39</v>
      </c>
      <c r="H9043" s="26">
        <v>873185</v>
      </c>
      <c r="I9043" s="28"/>
      <c r="J9043" s="26">
        <v>69855</v>
      </c>
      <c r="K9043" s="26">
        <v>943040</v>
      </c>
      <c r="L9043" s="22" t="s">
        <v>1336</v>
      </c>
      <c r="M9043" s="22"/>
      <c r="N9043">
        <f t="shared" si="527"/>
        <v>56256</v>
      </c>
      <c r="O9043" t="e">
        <f>+VLOOKUP(N9043,'Thanh toán '!O$8:P$8099,2,0)</f>
        <v>#N/A</v>
      </c>
      <c r="P9043" t="e">
        <f t="shared" si="528"/>
        <v>#N/A</v>
      </c>
      <c r="Q9043" s="30" t="e">
        <f t="shared" ref="Q9043:Q9106" si="529">+O9043-K9043</f>
        <v>#N/A</v>
      </c>
    </row>
    <row r="9044" spans="1:17" hidden="1" x14ac:dyDescent="0.3">
      <c r="A9044" s="21">
        <v>64482</v>
      </c>
      <c r="B9044" s="22" t="s">
        <v>9836</v>
      </c>
      <c r="C9044" s="22" t="s">
        <v>1333</v>
      </c>
      <c r="D9044" s="27" t="s">
        <v>9792</v>
      </c>
      <c r="E9044" s="24" t="s">
        <v>4612</v>
      </c>
      <c r="F9044" s="25" t="s">
        <v>4613</v>
      </c>
      <c r="G9044" s="22" t="s">
        <v>39</v>
      </c>
      <c r="H9044" s="26">
        <v>589271</v>
      </c>
      <c r="I9044" s="28"/>
      <c r="J9044" s="26">
        <v>47142</v>
      </c>
      <c r="K9044" s="26">
        <v>636413</v>
      </c>
      <c r="L9044" s="22" t="s">
        <v>1336</v>
      </c>
      <c r="M9044" s="22"/>
      <c r="N9044">
        <f t="shared" si="527"/>
        <v>56261</v>
      </c>
      <c r="O9044" t="e">
        <f>+VLOOKUP(N9044,'Thanh toán '!O$8:P$8099,2,0)</f>
        <v>#N/A</v>
      </c>
      <c r="P9044" t="e">
        <f t="shared" si="528"/>
        <v>#N/A</v>
      </c>
      <c r="Q9044" s="30" t="e">
        <f t="shared" si="529"/>
        <v>#N/A</v>
      </c>
    </row>
    <row r="9045" spans="1:17" hidden="1" x14ac:dyDescent="0.3">
      <c r="A9045" s="21">
        <v>64486</v>
      </c>
      <c r="B9045" s="22" t="s">
        <v>9837</v>
      </c>
      <c r="C9045" s="22" t="s">
        <v>1333</v>
      </c>
      <c r="D9045" s="27" t="s">
        <v>9792</v>
      </c>
      <c r="E9045" s="24" t="s">
        <v>5498</v>
      </c>
      <c r="F9045" s="25" t="s">
        <v>5499</v>
      </c>
      <c r="G9045" s="22" t="s">
        <v>16</v>
      </c>
      <c r="H9045" s="26">
        <v>2856951</v>
      </c>
      <c r="I9045" s="28"/>
      <c r="J9045" s="26">
        <v>228556</v>
      </c>
      <c r="K9045" s="26">
        <v>3085507</v>
      </c>
      <c r="L9045" s="22" t="s">
        <v>1336</v>
      </c>
      <c r="M9045" s="22"/>
      <c r="N9045">
        <f t="shared" si="527"/>
        <v>56265</v>
      </c>
      <c r="O9045" t="e">
        <f>+VLOOKUP(N9045,'Thanh toán '!O$8:P$8099,2,0)</f>
        <v>#N/A</v>
      </c>
      <c r="P9045" t="e">
        <f t="shared" si="528"/>
        <v>#N/A</v>
      </c>
      <c r="Q9045" s="30" t="e">
        <f t="shared" si="529"/>
        <v>#N/A</v>
      </c>
    </row>
    <row r="9046" spans="1:17" ht="26.3" hidden="1" x14ac:dyDescent="0.3">
      <c r="A9046" s="21">
        <v>64487</v>
      </c>
      <c r="B9046" s="22" t="s">
        <v>9838</v>
      </c>
      <c r="C9046" s="22" t="s">
        <v>1333</v>
      </c>
      <c r="D9046" s="27" t="s">
        <v>9792</v>
      </c>
      <c r="E9046" s="24" t="s">
        <v>4819</v>
      </c>
      <c r="F9046" s="25" t="s">
        <v>4820</v>
      </c>
      <c r="G9046" s="22" t="s">
        <v>1493</v>
      </c>
      <c r="H9046" s="26">
        <v>3869012</v>
      </c>
      <c r="I9046" s="28"/>
      <c r="J9046" s="26">
        <v>309521</v>
      </c>
      <c r="K9046" s="26">
        <v>4178533</v>
      </c>
      <c r="L9046" s="22" t="s">
        <v>1336</v>
      </c>
      <c r="M9046" s="22"/>
      <c r="N9046">
        <f t="shared" si="527"/>
        <v>56266</v>
      </c>
      <c r="O9046" t="e">
        <f>+VLOOKUP(N9046,'Thanh toán '!O$8:P$8099,2,0)</f>
        <v>#N/A</v>
      </c>
      <c r="P9046" t="e">
        <f t="shared" si="528"/>
        <v>#N/A</v>
      </c>
      <c r="Q9046" s="30" t="e">
        <f t="shared" si="529"/>
        <v>#N/A</v>
      </c>
    </row>
    <row r="9047" spans="1:17" hidden="1" x14ac:dyDescent="0.3">
      <c r="A9047" s="21">
        <v>64488</v>
      </c>
      <c r="B9047" s="22" t="s">
        <v>9839</v>
      </c>
      <c r="C9047" s="22" t="s">
        <v>1333</v>
      </c>
      <c r="D9047" s="27" t="s">
        <v>9792</v>
      </c>
      <c r="E9047" s="24" t="s">
        <v>9408</v>
      </c>
      <c r="F9047" s="25" t="s">
        <v>9409</v>
      </c>
      <c r="G9047" s="22" t="s">
        <v>9410</v>
      </c>
      <c r="H9047" s="26">
        <v>1272600</v>
      </c>
      <c r="I9047" s="28"/>
      <c r="J9047" s="26">
        <v>101808</v>
      </c>
      <c r="K9047" s="26">
        <v>1374408</v>
      </c>
      <c r="L9047" s="22" t="s">
        <v>1336</v>
      </c>
      <c r="M9047" s="22"/>
      <c r="N9047">
        <f t="shared" si="527"/>
        <v>56267</v>
      </c>
      <c r="O9047" t="e">
        <f>+VLOOKUP(N9047,'Thanh toán '!O$8:P$8099,2,0)</f>
        <v>#N/A</v>
      </c>
      <c r="P9047" t="e">
        <f t="shared" si="528"/>
        <v>#N/A</v>
      </c>
      <c r="Q9047" s="30" t="e">
        <f t="shared" si="529"/>
        <v>#N/A</v>
      </c>
    </row>
    <row r="9048" spans="1:17" hidden="1" x14ac:dyDescent="0.3">
      <c r="A9048" s="21">
        <v>64489</v>
      </c>
      <c r="B9048" s="22" t="s">
        <v>9840</v>
      </c>
      <c r="C9048" s="22" t="s">
        <v>1333</v>
      </c>
      <c r="D9048" s="27" t="s">
        <v>9792</v>
      </c>
      <c r="E9048" s="24" t="s">
        <v>9408</v>
      </c>
      <c r="F9048" s="25" t="s">
        <v>9409</v>
      </c>
      <c r="G9048" s="22" t="s">
        <v>9410</v>
      </c>
      <c r="H9048" s="26">
        <v>1012061</v>
      </c>
      <c r="I9048" s="28"/>
      <c r="J9048" s="26">
        <v>80965</v>
      </c>
      <c r="K9048" s="26">
        <v>1093026</v>
      </c>
      <c r="L9048" s="22" t="s">
        <v>1336</v>
      </c>
      <c r="M9048" s="22"/>
      <c r="N9048">
        <f t="shared" si="527"/>
        <v>56268</v>
      </c>
      <c r="O9048" t="e">
        <f>+VLOOKUP(N9048,'Thanh toán '!O$8:P$8099,2,0)</f>
        <v>#N/A</v>
      </c>
      <c r="P9048" t="e">
        <f t="shared" si="528"/>
        <v>#N/A</v>
      </c>
      <c r="Q9048" s="30" t="e">
        <f t="shared" si="529"/>
        <v>#N/A</v>
      </c>
    </row>
    <row r="9049" spans="1:17" hidden="1" x14ac:dyDescent="0.3">
      <c r="A9049" s="21">
        <v>64490</v>
      </c>
      <c r="B9049" s="22" t="s">
        <v>9841</v>
      </c>
      <c r="C9049" s="22" t="s">
        <v>1333</v>
      </c>
      <c r="D9049" s="27" t="s">
        <v>9792</v>
      </c>
      <c r="E9049" s="24" t="s">
        <v>6210</v>
      </c>
      <c r="F9049" s="25" t="s">
        <v>6211</v>
      </c>
      <c r="G9049" s="22" t="s">
        <v>6212</v>
      </c>
      <c r="H9049" s="26">
        <v>873185</v>
      </c>
      <c r="I9049" s="28"/>
      <c r="J9049" s="26">
        <v>69855</v>
      </c>
      <c r="K9049" s="26">
        <v>943040</v>
      </c>
      <c r="L9049" s="22" t="s">
        <v>1336</v>
      </c>
      <c r="M9049" s="22"/>
      <c r="N9049">
        <f t="shared" si="527"/>
        <v>56269</v>
      </c>
      <c r="O9049" t="e">
        <f>+VLOOKUP(N9049,'Thanh toán '!O$8:P$8099,2,0)</f>
        <v>#N/A</v>
      </c>
      <c r="P9049" t="e">
        <f t="shared" si="528"/>
        <v>#N/A</v>
      </c>
      <c r="Q9049" s="30" t="e">
        <f t="shared" si="529"/>
        <v>#N/A</v>
      </c>
    </row>
    <row r="9050" spans="1:17" hidden="1" x14ac:dyDescent="0.3">
      <c r="A9050" s="21">
        <v>64491</v>
      </c>
      <c r="B9050" s="22" t="s">
        <v>9842</v>
      </c>
      <c r="C9050" s="22" t="s">
        <v>1333</v>
      </c>
      <c r="D9050" s="27" t="s">
        <v>9792</v>
      </c>
      <c r="E9050" s="24" t="s">
        <v>5427</v>
      </c>
      <c r="F9050" s="25" t="s">
        <v>5428</v>
      </c>
      <c r="G9050" s="22" t="s">
        <v>137</v>
      </c>
      <c r="H9050" s="26">
        <v>19528137</v>
      </c>
      <c r="I9050" s="28"/>
      <c r="J9050" s="26">
        <v>1562251</v>
      </c>
      <c r="K9050" s="26">
        <v>21090388</v>
      </c>
      <c r="L9050" s="22" t="s">
        <v>1336</v>
      </c>
      <c r="M9050" s="22"/>
      <c r="N9050">
        <f t="shared" si="527"/>
        <v>56270</v>
      </c>
      <c r="O9050" t="e">
        <f>+VLOOKUP(N9050,'Thanh toán '!O$8:P$8099,2,0)</f>
        <v>#N/A</v>
      </c>
      <c r="P9050" t="e">
        <f t="shared" si="528"/>
        <v>#N/A</v>
      </c>
      <c r="Q9050" s="30" t="e">
        <f t="shared" si="529"/>
        <v>#N/A</v>
      </c>
    </row>
    <row r="9051" spans="1:17" ht="26.3" hidden="1" x14ac:dyDescent="0.3">
      <c r="A9051" s="21">
        <v>64492</v>
      </c>
      <c r="B9051" s="22" t="s">
        <v>9843</v>
      </c>
      <c r="C9051" s="22" t="s">
        <v>1333</v>
      </c>
      <c r="D9051" s="27" t="s">
        <v>9792</v>
      </c>
      <c r="E9051" s="24" t="s">
        <v>4826</v>
      </c>
      <c r="F9051" s="25" t="s">
        <v>4827</v>
      </c>
      <c r="G9051" s="22" t="s">
        <v>1695</v>
      </c>
      <c r="H9051" s="26">
        <v>3659863</v>
      </c>
      <c r="I9051" s="28"/>
      <c r="J9051" s="26">
        <v>292789</v>
      </c>
      <c r="K9051" s="26">
        <v>3952652</v>
      </c>
      <c r="L9051" s="22" t="s">
        <v>1336</v>
      </c>
      <c r="M9051" s="22"/>
      <c r="N9051">
        <f t="shared" si="527"/>
        <v>56271</v>
      </c>
      <c r="O9051" t="e">
        <f>+VLOOKUP(N9051,'Thanh toán '!O$8:P$8099,2,0)</f>
        <v>#N/A</v>
      </c>
      <c r="P9051" t="e">
        <f t="shared" si="528"/>
        <v>#N/A</v>
      </c>
      <c r="Q9051" s="30" t="e">
        <f t="shared" si="529"/>
        <v>#N/A</v>
      </c>
    </row>
    <row r="9052" spans="1:17" hidden="1" x14ac:dyDescent="0.3">
      <c r="A9052" s="21">
        <v>64493</v>
      </c>
      <c r="B9052" s="22" t="s">
        <v>9844</v>
      </c>
      <c r="C9052" s="22" t="s">
        <v>1333</v>
      </c>
      <c r="D9052" s="27" t="s">
        <v>9792</v>
      </c>
      <c r="E9052" s="24" t="s">
        <v>5495</v>
      </c>
      <c r="F9052" s="25" t="s">
        <v>5496</v>
      </c>
      <c r="G9052" s="22" t="s">
        <v>311</v>
      </c>
      <c r="H9052" s="26">
        <v>2221160</v>
      </c>
      <c r="I9052" s="28"/>
      <c r="J9052" s="26">
        <v>177693</v>
      </c>
      <c r="K9052" s="26">
        <v>2398853</v>
      </c>
      <c r="L9052" s="22" t="s">
        <v>1336</v>
      </c>
      <c r="M9052" s="22"/>
      <c r="N9052">
        <f t="shared" si="527"/>
        <v>56272</v>
      </c>
      <c r="O9052" t="e">
        <f>+VLOOKUP(N9052,'Thanh toán '!O$8:P$8099,2,0)</f>
        <v>#N/A</v>
      </c>
      <c r="P9052" t="e">
        <f t="shared" si="528"/>
        <v>#N/A</v>
      </c>
      <c r="Q9052" s="30" t="e">
        <f t="shared" si="529"/>
        <v>#N/A</v>
      </c>
    </row>
    <row r="9053" spans="1:17" ht="26.3" hidden="1" x14ac:dyDescent="0.3">
      <c r="A9053" s="21">
        <v>64494</v>
      </c>
      <c r="B9053" s="22" t="s">
        <v>9845</v>
      </c>
      <c r="C9053" s="22" t="s">
        <v>1333</v>
      </c>
      <c r="D9053" s="27" t="s">
        <v>9792</v>
      </c>
      <c r="E9053" s="24" t="s">
        <v>4823</v>
      </c>
      <c r="F9053" s="25" t="s">
        <v>4824</v>
      </c>
      <c r="G9053" s="22" t="s">
        <v>1499</v>
      </c>
      <c r="H9053" s="26">
        <v>2861046</v>
      </c>
      <c r="I9053" s="28"/>
      <c r="J9053" s="26">
        <v>228884</v>
      </c>
      <c r="K9053" s="26">
        <v>3089930</v>
      </c>
      <c r="L9053" s="22" t="s">
        <v>1336</v>
      </c>
      <c r="M9053" s="22"/>
      <c r="N9053">
        <f t="shared" si="527"/>
        <v>56273</v>
      </c>
      <c r="O9053" t="e">
        <f>+VLOOKUP(N9053,'Thanh toán '!O$8:P$8099,2,0)</f>
        <v>#N/A</v>
      </c>
      <c r="P9053" t="e">
        <f t="shared" si="528"/>
        <v>#N/A</v>
      </c>
      <c r="Q9053" s="30" t="e">
        <f t="shared" si="529"/>
        <v>#N/A</v>
      </c>
    </row>
    <row r="9054" spans="1:17" ht="26.3" hidden="1" x14ac:dyDescent="0.3">
      <c r="A9054" s="21">
        <v>64495</v>
      </c>
      <c r="B9054" s="22" t="s">
        <v>9846</v>
      </c>
      <c r="C9054" s="22" t="s">
        <v>1333</v>
      </c>
      <c r="D9054" s="27" t="s">
        <v>9792</v>
      </c>
      <c r="E9054" s="24" t="s">
        <v>4816</v>
      </c>
      <c r="F9054" s="25" t="s">
        <v>6598</v>
      </c>
      <c r="G9054" s="22" t="s">
        <v>140</v>
      </c>
      <c r="H9054" s="26">
        <v>455338</v>
      </c>
      <c r="I9054" s="28"/>
      <c r="J9054" s="26">
        <v>36427</v>
      </c>
      <c r="K9054" s="26">
        <v>491765</v>
      </c>
      <c r="L9054" s="22" t="s">
        <v>1336</v>
      </c>
      <c r="M9054" s="22"/>
      <c r="N9054">
        <f t="shared" si="527"/>
        <v>56274</v>
      </c>
      <c r="O9054" t="e">
        <f>+VLOOKUP(N9054,'Thanh toán '!O$8:P$8099,2,0)</f>
        <v>#N/A</v>
      </c>
      <c r="P9054" t="e">
        <f t="shared" si="528"/>
        <v>#N/A</v>
      </c>
      <c r="Q9054" s="30" t="e">
        <f t="shared" si="529"/>
        <v>#N/A</v>
      </c>
    </row>
    <row r="9055" spans="1:17" ht="26.3" hidden="1" x14ac:dyDescent="0.3">
      <c r="A9055" s="21">
        <v>64496</v>
      </c>
      <c r="B9055" s="22" t="s">
        <v>9847</v>
      </c>
      <c r="C9055" s="22" t="s">
        <v>1333</v>
      </c>
      <c r="D9055" s="27" t="s">
        <v>9792</v>
      </c>
      <c r="E9055" s="24" t="s">
        <v>9428</v>
      </c>
      <c r="F9055" s="25" t="s">
        <v>9429</v>
      </c>
      <c r="G9055" s="22" t="s">
        <v>9430</v>
      </c>
      <c r="H9055" s="26">
        <v>1012061</v>
      </c>
      <c r="I9055" s="28"/>
      <c r="J9055" s="26">
        <v>80965</v>
      </c>
      <c r="K9055" s="26">
        <v>1093026</v>
      </c>
      <c r="L9055" s="22" t="s">
        <v>1336</v>
      </c>
      <c r="M9055" s="22"/>
      <c r="N9055">
        <f t="shared" si="527"/>
        <v>56275</v>
      </c>
      <c r="O9055" t="e">
        <f>+VLOOKUP(N9055,'Thanh toán '!O$8:P$8099,2,0)</f>
        <v>#N/A</v>
      </c>
      <c r="P9055" t="e">
        <f t="shared" si="528"/>
        <v>#N/A</v>
      </c>
      <c r="Q9055" s="30" t="e">
        <f t="shared" si="529"/>
        <v>#N/A</v>
      </c>
    </row>
    <row r="9056" spans="1:17" ht="26.3" hidden="1" x14ac:dyDescent="0.3">
      <c r="A9056" s="21">
        <v>64497</v>
      </c>
      <c r="B9056" s="22" t="s">
        <v>9848</v>
      </c>
      <c r="C9056" s="22" t="s">
        <v>1333</v>
      </c>
      <c r="D9056" s="27" t="s">
        <v>9792</v>
      </c>
      <c r="E9056" s="24" t="s">
        <v>5162</v>
      </c>
      <c r="F9056" s="25" t="s">
        <v>5163</v>
      </c>
      <c r="G9056" s="22" t="s">
        <v>244</v>
      </c>
      <c r="H9056" s="26">
        <v>1110580</v>
      </c>
      <c r="I9056" s="28"/>
      <c r="J9056" s="26">
        <v>88846</v>
      </c>
      <c r="K9056" s="26">
        <v>1199426</v>
      </c>
      <c r="L9056" s="22" t="s">
        <v>1336</v>
      </c>
      <c r="M9056" s="22"/>
      <c r="N9056">
        <f t="shared" si="527"/>
        <v>56276</v>
      </c>
      <c r="O9056" t="e">
        <f>+VLOOKUP(N9056,'Thanh toán '!O$8:P$8099,2,0)</f>
        <v>#N/A</v>
      </c>
      <c r="P9056" t="e">
        <f t="shared" si="528"/>
        <v>#N/A</v>
      </c>
      <c r="Q9056" s="30" t="e">
        <f t="shared" si="529"/>
        <v>#N/A</v>
      </c>
    </row>
    <row r="9057" spans="1:17" ht="26.3" hidden="1" x14ac:dyDescent="0.3">
      <c r="A9057" s="21">
        <v>64503</v>
      </c>
      <c r="B9057" s="22" t="s">
        <v>9849</v>
      </c>
      <c r="C9057" s="22" t="s">
        <v>1333</v>
      </c>
      <c r="D9057" s="27" t="s">
        <v>9850</v>
      </c>
      <c r="E9057" s="24" t="s">
        <v>4660</v>
      </c>
      <c r="F9057" s="25" t="s">
        <v>5644</v>
      </c>
      <c r="G9057" s="22" t="s">
        <v>24</v>
      </c>
      <c r="H9057" s="26">
        <v>1871375</v>
      </c>
      <c r="I9057" s="28"/>
      <c r="J9057" s="26">
        <v>149710</v>
      </c>
      <c r="K9057" s="26">
        <v>2021085</v>
      </c>
      <c r="L9057" s="22" t="s">
        <v>1336</v>
      </c>
      <c r="M9057" s="22"/>
      <c r="N9057">
        <f t="shared" si="527"/>
        <v>56282</v>
      </c>
      <c r="O9057" t="e">
        <f>+VLOOKUP(N9057,'Thanh toán '!O$8:P$8099,2,0)</f>
        <v>#N/A</v>
      </c>
      <c r="P9057" t="e">
        <f t="shared" si="528"/>
        <v>#N/A</v>
      </c>
      <c r="Q9057" s="30" t="e">
        <f t="shared" si="529"/>
        <v>#N/A</v>
      </c>
    </row>
    <row r="9058" spans="1:17" hidden="1" x14ac:dyDescent="0.3">
      <c r="A9058" s="21">
        <v>64504</v>
      </c>
      <c r="B9058" s="22" t="s">
        <v>9851</v>
      </c>
      <c r="C9058" s="22" t="s">
        <v>1333</v>
      </c>
      <c r="D9058" s="27" t="s">
        <v>9850</v>
      </c>
      <c r="E9058" s="24" t="s">
        <v>214</v>
      </c>
      <c r="F9058" s="25" t="s">
        <v>7542</v>
      </c>
      <c r="G9058" s="22" t="s">
        <v>215</v>
      </c>
      <c r="H9058" s="26">
        <v>2249588</v>
      </c>
      <c r="I9058" s="28"/>
      <c r="J9058" s="26">
        <v>179967</v>
      </c>
      <c r="K9058" s="26">
        <v>2429555</v>
      </c>
      <c r="L9058" s="22" t="s">
        <v>1336</v>
      </c>
      <c r="M9058" s="22"/>
      <c r="N9058">
        <f t="shared" si="527"/>
        <v>56283</v>
      </c>
      <c r="O9058" t="e">
        <f>+VLOOKUP(N9058,'Thanh toán '!O$8:P$8099,2,0)</f>
        <v>#N/A</v>
      </c>
      <c r="P9058" t="e">
        <f t="shared" si="528"/>
        <v>#N/A</v>
      </c>
      <c r="Q9058" s="30" t="e">
        <f t="shared" si="529"/>
        <v>#N/A</v>
      </c>
    </row>
    <row r="9059" spans="1:17" hidden="1" x14ac:dyDescent="0.3">
      <c r="A9059" s="21">
        <v>64505</v>
      </c>
      <c r="B9059" s="22" t="s">
        <v>9852</v>
      </c>
      <c r="C9059" s="22" t="s">
        <v>1333</v>
      </c>
      <c r="D9059" s="27" t="s">
        <v>9850</v>
      </c>
      <c r="E9059" s="24" t="s">
        <v>195</v>
      </c>
      <c r="F9059" s="25" t="s">
        <v>4625</v>
      </c>
      <c r="G9059" s="22" t="s">
        <v>196</v>
      </c>
      <c r="H9059" s="26">
        <v>5355862</v>
      </c>
      <c r="I9059" s="28"/>
      <c r="J9059" s="26">
        <v>428469</v>
      </c>
      <c r="K9059" s="26">
        <v>5784331</v>
      </c>
      <c r="L9059" s="22" t="s">
        <v>1336</v>
      </c>
      <c r="M9059" s="22"/>
      <c r="N9059">
        <f t="shared" si="527"/>
        <v>56284</v>
      </c>
      <c r="O9059" t="e">
        <f>+VLOOKUP(N9059,'Thanh toán '!O$8:P$8099,2,0)</f>
        <v>#N/A</v>
      </c>
      <c r="P9059" t="e">
        <f t="shared" si="528"/>
        <v>#N/A</v>
      </c>
      <c r="Q9059" s="30" t="e">
        <f t="shared" si="529"/>
        <v>#N/A</v>
      </c>
    </row>
    <row r="9060" spans="1:17" hidden="1" x14ac:dyDescent="0.3">
      <c r="A9060" s="21">
        <v>64509</v>
      </c>
      <c r="B9060" s="22" t="s">
        <v>9853</v>
      </c>
      <c r="C9060" s="22" t="s">
        <v>1333</v>
      </c>
      <c r="D9060" s="27" t="s">
        <v>9850</v>
      </c>
      <c r="E9060" s="24" t="s">
        <v>32</v>
      </c>
      <c r="F9060" s="25" t="s">
        <v>1335</v>
      </c>
      <c r="G9060" s="22" t="s">
        <v>33</v>
      </c>
      <c r="H9060" s="26">
        <v>1135766</v>
      </c>
      <c r="I9060" s="28"/>
      <c r="J9060" s="26">
        <v>90861</v>
      </c>
      <c r="K9060" s="26">
        <v>1226627</v>
      </c>
      <c r="L9060" s="22" t="s">
        <v>1336</v>
      </c>
      <c r="M9060" s="22"/>
      <c r="N9060">
        <f t="shared" si="527"/>
        <v>56288</v>
      </c>
      <c r="O9060" t="e">
        <f>+VLOOKUP(N9060,'Thanh toán '!O$8:P$8099,2,0)</f>
        <v>#N/A</v>
      </c>
      <c r="P9060" t="e">
        <f t="shared" si="528"/>
        <v>#N/A</v>
      </c>
      <c r="Q9060" s="30" t="e">
        <f t="shared" si="529"/>
        <v>#N/A</v>
      </c>
    </row>
    <row r="9061" spans="1:17" ht="26.3" hidden="1" x14ac:dyDescent="0.3">
      <c r="A9061" s="21">
        <v>64612</v>
      </c>
      <c r="B9061" s="22" t="s">
        <v>9854</v>
      </c>
      <c r="C9061" s="22" t="s">
        <v>1333</v>
      </c>
      <c r="D9061" s="27" t="s">
        <v>9850</v>
      </c>
      <c r="E9061" s="24" t="s">
        <v>218</v>
      </c>
      <c r="F9061" s="25" t="s">
        <v>1667</v>
      </c>
      <c r="G9061" s="22" t="s">
        <v>219</v>
      </c>
      <c r="H9061" s="26">
        <v>455338</v>
      </c>
      <c r="I9061" s="28"/>
      <c r="J9061" s="26">
        <v>36427</v>
      </c>
      <c r="K9061" s="26">
        <v>491765</v>
      </c>
      <c r="L9061" s="22" t="s">
        <v>1336</v>
      </c>
      <c r="M9061" s="22"/>
      <c r="N9061">
        <f t="shared" si="527"/>
        <v>56391</v>
      </c>
      <c r="O9061" t="e">
        <f>+VLOOKUP(N9061,'Thanh toán '!O$8:P$8099,2,0)</f>
        <v>#N/A</v>
      </c>
      <c r="P9061" t="e">
        <f t="shared" si="528"/>
        <v>#N/A</v>
      </c>
      <c r="Q9061" s="30" t="e">
        <f t="shared" si="529"/>
        <v>#N/A</v>
      </c>
    </row>
    <row r="9062" spans="1:17" ht="26.3" hidden="1" x14ac:dyDescent="0.3">
      <c r="A9062" s="21">
        <v>64613</v>
      </c>
      <c r="B9062" s="22" t="s">
        <v>9855</v>
      </c>
      <c r="C9062" s="22" t="s">
        <v>1333</v>
      </c>
      <c r="D9062" s="27" t="s">
        <v>9850</v>
      </c>
      <c r="E9062" s="24" t="s">
        <v>218</v>
      </c>
      <c r="F9062" s="25" t="s">
        <v>1667</v>
      </c>
      <c r="G9062" s="22" t="s">
        <v>219</v>
      </c>
      <c r="H9062" s="26">
        <v>1792808</v>
      </c>
      <c r="I9062" s="28"/>
      <c r="J9062" s="26">
        <v>143425</v>
      </c>
      <c r="K9062" s="26">
        <v>1936233</v>
      </c>
      <c r="L9062" s="22" t="s">
        <v>1336</v>
      </c>
      <c r="M9062" s="22"/>
      <c r="N9062">
        <f t="shared" si="527"/>
        <v>56392</v>
      </c>
      <c r="O9062" t="e">
        <f>+VLOOKUP(N9062,'Thanh toán '!O$8:P$8099,2,0)</f>
        <v>#N/A</v>
      </c>
      <c r="P9062" t="e">
        <f t="shared" si="528"/>
        <v>#N/A</v>
      </c>
      <c r="Q9062" s="30" t="e">
        <f t="shared" si="529"/>
        <v>#N/A</v>
      </c>
    </row>
    <row r="9063" spans="1:17" ht="26.3" hidden="1" x14ac:dyDescent="0.3">
      <c r="A9063" s="21">
        <v>64614</v>
      </c>
      <c r="B9063" s="22" t="s">
        <v>9856</v>
      </c>
      <c r="C9063" s="22" t="s">
        <v>1333</v>
      </c>
      <c r="D9063" s="27" t="s">
        <v>9850</v>
      </c>
      <c r="E9063" s="24" t="s">
        <v>218</v>
      </c>
      <c r="F9063" s="25" t="s">
        <v>1667</v>
      </c>
      <c r="G9063" s="22" t="s">
        <v>219</v>
      </c>
      <c r="H9063" s="26">
        <v>546405</v>
      </c>
      <c r="I9063" s="28"/>
      <c r="J9063" s="26">
        <v>43712</v>
      </c>
      <c r="K9063" s="26">
        <v>590117</v>
      </c>
      <c r="L9063" s="22" t="s">
        <v>1336</v>
      </c>
      <c r="M9063" s="22"/>
      <c r="N9063">
        <f t="shared" si="527"/>
        <v>56393</v>
      </c>
      <c r="O9063" t="e">
        <f>+VLOOKUP(N9063,'Thanh toán '!O$8:P$8099,2,0)</f>
        <v>#N/A</v>
      </c>
      <c r="P9063" t="e">
        <f t="shared" si="528"/>
        <v>#N/A</v>
      </c>
      <c r="Q9063" s="30" t="e">
        <f t="shared" si="529"/>
        <v>#N/A</v>
      </c>
    </row>
    <row r="9064" spans="1:17" ht="26.3" hidden="1" x14ac:dyDescent="0.3">
      <c r="A9064" s="21">
        <v>64615</v>
      </c>
      <c r="B9064" s="22" t="s">
        <v>9857</v>
      </c>
      <c r="C9064" s="22" t="s">
        <v>1333</v>
      </c>
      <c r="D9064" s="27" t="s">
        <v>9850</v>
      </c>
      <c r="E9064" s="24" t="s">
        <v>218</v>
      </c>
      <c r="F9064" s="25" t="s">
        <v>1667</v>
      </c>
      <c r="G9064" s="22" t="s">
        <v>219</v>
      </c>
      <c r="H9064" s="26">
        <v>455338</v>
      </c>
      <c r="I9064" s="28"/>
      <c r="J9064" s="26">
        <v>36427</v>
      </c>
      <c r="K9064" s="26">
        <v>491765</v>
      </c>
      <c r="L9064" s="22" t="s">
        <v>1336</v>
      </c>
      <c r="M9064" s="22"/>
      <c r="N9064">
        <f t="shared" si="527"/>
        <v>56394</v>
      </c>
      <c r="O9064" t="e">
        <f>+VLOOKUP(N9064,'Thanh toán '!O$8:P$8099,2,0)</f>
        <v>#N/A</v>
      </c>
      <c r="P9064" t="e">
        <f t="shared" si="528"/>
        <v>#N/A</v>
      </c>
      <c r="Q9064" s="30" t="e">
        <f t="shared" si="529"/>
        <v>#N/A</v>
      </c>
    </row>
    <row r="9065" spans="1:17" ht="26.3" hidden="1" x14ac:dyDescent="0.3">
      <c r="A9065" s="21">
        <v>64616</v>
      </c>
      <c r="B9065" s="22" t="s">
        <v>9858</v>
      </c>
      <c r="C9065" s="22" t="s">
        <v>1333</v>
      </c>
      <c r="D9065" s="27" t="s">
        <v>9850</v>
      </c>
      <c r="E9065" s="24" t="s">
        <v>218</v>
      </c>
      <c r="F9065" s="25" t="s">
        <v>1667</v>
      </c>
      <c r="G9065" s="22" t="s">
        <v>219</v>
      </c>
      <c r="H9065" s="26">
        <v>455338</v>
      </c>
      <c r="I9065" s="28"/>
      <c r="J9065" s="26">
        <v>36427</v>
      </c>
      <c r="K9065" s="26">
        <v>491765</v>
      </c>
      <c r="L9065" s="22" t="s">
        <v>1336</v>
      </c>
      <c r="M9065" s="22"/>
      <c r="N9065">
        <f t="shared" si="527"/>
        <v>56395</v>
      </c>
      <c r="O9065" t="e">
        <f>+VLOOKUP(N9065,'Thanh toán '!O$8:P$8099,2,0)</f>
        <v>#N/A</v>
      </c>
      <c r="P9065" t="e">
        <f t="shared" si="528"/>
        <v>#N/A</v>
      </c>
      <c r="Q9065" s="30" t="e">
        <f t="shared" si="529"/>
        <v>#N/A</v>
      </c>
    </row>
    <row r="9066" spans="1:17" hidden="1" x14ac:dyDescent="0.3">
      <c r="A9066" s="21">
        <v>64648</v>
      </c>
      <c r="B9066" s="22" t="s">
        <v>9859</v>
      </c>
      <c r="C9066" s="22" t="s">
        <v>1333</v>
      </c>
      <c r="D9066" s="27" t="s">
        <v>9850</v>
      </c>
      <c r="E9066" s="24" t="s">
        <v>92</v>
      </c>
      <c r="F9066" s="25" t="s">
        <v>5358</v>
      </c>
      <c r="G9066" s="22" t="s">
        <v>93</v>
      </c>
      <c r="H9066" s="26">
        <v>3591261</v>
      </c>
      <c r="I9066" s="28"/>
      <c r="J9066" s="26">
        <v>287301</v>
      </c>
      <c r="K9066" s="26">
        <v>3878562</v>
      </c>
      <c r="L9066" s="22" t="s">
        <v>1336</v>
      </c>
      <c r="M9066" s="22"/>
      <c r="N9066">
        <f t="shared" si="527"/>
        <v>56427</v>
      </c>
      <c r="O9066" t="e">
        <f>+VLOOKUP(N9066,'Thanh toán '!O$8:P$8099,2,0)</f>
        <v>#N/A</v>
      </c>
      <c r="P9066" t="e">
        <f t="shared" si="528"/>
        <v>#N/A</v>
      </c>
      <c r="Q9066" s="30" t="e">
        <f t="shared" si="529"/>
        <v>#N/A</v>
      </c>
    </row>
    <row r="9067" spans="1:17" hidden="1" x14ac:dyDescent="0.3">
      <c r="A9067" s="21">
        <v>64649</v>
      </c>
      <c r="B9067" s="22" t="s">
        <v>9860</v>
      </c>
      <c r="C9067" s="22" t="s">
        <v>1333</v>
      </c>
      <c r="D9067" s="27" t="s">
        <v>9850</v>
      </c>
      <c r="E9067" s="24" t="s">
        <v>4612</v>
      </c>
      <c r="F9067" s="25" t="s">
        <v>4613</v>
      </c>
      <c r="G9067" s="22" t="s">
        <v>39</v>
      </c>
      <c r="H9067" s="26">
        <v>800346</v>
      </c>
      <c r="I9067" s="28"/>
      <c r="J9067" s="26">
        <v>64028</v>
      </c>
      <c r="K9067" s="26">
        <v>864374</v>
      </c>
      <c r="L9067" s="22" t="s">
        <v>1336</v>
      </c>
      <c r="M9067" s="22"/>
      <c r="N9067">
        <f t="shared" si="527"/>
        <v>56428</v>
      </c>
      <c r="O9067" t="e">
        <f>+VLOOKUP(N9067,'Thanh toán '!O$8:P$8099,2,0)</f>
        <v>#N/A</v>
      </c>
      <c r="P9067" t="e">
        <f t="shared" si="528"/>
        <v>#N/A</v>
      </c>
      <c r="Q9067" s="30" t="e">
        <f t="shared" si="529"/>
        <v>#N/A</v>
      </c>
    </row>
    <row r="9068" spans="1:17" hidden="1" x14ac:dyDescent="0.3">
      <c r="A9068" s="21">
        <v>64650</v>
      </c>
      <c r="B9068" s="22" t="s">
        <v>9861</v>
      </c>
      <c r="C9068" s="22" t="s">
        <v>1333</v>
      </c>
      <c r="D9068" s="27" t="s">
        <v>9850</v>
      </c>
      <c r="E9068" s="24" t="s">
        <v>4612</v>
      </c>
      <c r="F9068" s="25" t="s">
        <v>4613</v>
      </c>
      <c r="G9068" s="22" t="s">
        <v>39</v>
      </c>
      <c r="H9068" s="26">
        <v>519120</v>
      </c>
      <c r="I9068" s="28"/>
      <c r="J9068" s="26">
        <v>41530</v>
      </c>
      <c r="K9068" s="26">
        <v>560650</v>
      </c>
      <c r="L9068" s="22" t="s">
        <v>1336</v>
      </c>
      <c r="M9068" s="22"/>
      <c r="N9068">
        <f t="shared" si="527"/>
        <v>56429</v>
      </c>
      <c r="O9068" t="e">
        <f>+VLOOKUP(N9068,'Thanh toán '!O$8:P$8099,2,0)</f>
        <v>#N/A</v>
      </c>
      <c r="P9068" t="e">
        <f t="shared" si="528"/>
        <v>#N/A</v>
      </c>
      <c r="Q9068" s="30" t="e">
        <f t="shared" si="529"/>
        <v>#N/A</v>
      </c>
    </row>
    <row r="9069" spans="1:17" hidden="1" x14ac:dyDescent="0.3">
      <c r="A9069" s="21">
        <v>64659</v>
      </c>
      <c r="B9069" s="22" t="s">
        <v>9862</v>
      </c>
      <c r="C9069" s="22" t="s">
        <v>1333</v>
      </c>
      <c r="D9069" s="27" t="s">
        <v>9850</v>
      </c>
      <c r="E9069" s="24" t="s">
        <v>4612</v>
      </c>
      <c r="F9069" s="25" t="s">
        <v>4613</v>
      </c>
      <c r="G9069" s="22" t="s">
        <v>39</v>
      </c>
      <c r="H9069" s="26">
        <v>706758</v>
      </c>
      <c r="I9069" s="28"/>
      <c r="J9069" s="26">
        <v>56541</v>
      </c>
      <c r="K9069" s="26">
        <v>763299</v>
      </c>
      <c r="L9069" s="22" t="s">
        <v>1336</v>
      </c>
      <c r="M9069" s="22"/>
      <c r="N9069">
        <f t="shared" si="527"/>
        <v>56438</v>
      </c>
      <c r="O9069" t="e">
        <f>+VLOOKUP(N9069,'Thanh toán '!O$8:P$8099,2,0)</f>
        <v>#N/A</v>
      </c>
      <c r="P9069" t="e">
        <f t="shared" si="528"/>
        <v>#N/A</v>
      </c>
      <c r="Q9069" s="30" t="e">
        <f t="shared" si="529"/>
        <v>#N/A</v>
      </c>
    </row>
    <row r="9070" spans="1:17" hidden="1" x14ac:dyDescent="0.3">
      <c r="A9070" s="21">
        <v>64660</v>
      </c>
      <c r="B9070" s="22" t="s">
        <v>9863</v>
      </c>
      <c r="C9070" s="22" t="s">
        <v>1333</v>
      </c>
      <c r="D9070" s="27" t="s">
        <v>9850</v>
      </c>
      <c r="E9070" s="24" t="s">
        <v>4612</v>
      </c>
      <c r="F9070" s="25" t="s">
        <v>4613</v>
      </c>
      <c r="G9070" s="22" t="s">
        <v>39</v>
      </c>
      <c r="H9070" s="26">
        <v>401215</v>
      </c>
      <c r="I9070" s="28"/>
      <c r="J9070" s="26">
        <v>32097</v>
      </c>
      <c r="K9070" s="26">
        <v>433312</v>
      </c>
      <c r="L9070" s="22" t="s">
        <v>1336</v>
      </c>
      <c r="M9070" s="22"/>
      <c r="N9070">
        <f t="shared" si="527"/>
        <v>56439</v>
      </c>
      <c r="O9070" t="e">
        <f>+VLOOKUP(N9070,'Thanh toán '!O$8:P$8099,2,0)</f>
        <v>#N/A</v>
      </c>
      <c r="P9070" t="e">
        <f t="shared" si="528"/>
        <v>#N/A</v>
      </c>
      <c r="Q9070" s="30" t="e">
        <f t="shared" si="529"/>
        <v>#N/A</v>
      </c>
    </row>
    <row r="9071" spans="1:17" ht="26.3" hidden="1" x14ac:dyDescent="0.3">
      <c r="A9071" s="21">
        <v>64677</v>
      </c>
      <c r="B9071" s="22" t="s">
        <v>9864</v>
      </c>
      <c r="C9071" s="22" t="s">
        <v>1333</v>
      </c>
      <c r="D9071" s="27" t="s">
        <v>9850</v>
      </c>
      <c r="E9071" s="24" t="s">
        <v>4660</v>
      </c>
      <c r="F9071" s="25" t="s">
        <v>5644</v>
      </c>
      <c r="G9071" s="22" t="s">
        <v>24</v>
      </c>
      <c r="H9071" s="26">
        <v>1542275</v>
      </c>
      <c r="I9071" s="28"/>
      <c r="J9071" s="26">
        <v>123382</v>
      </c>
      <c r="K9071" s="26">
        <v>1665657</v>
      </c>
      <c r="L9071" s="22" t="s">
        <v>1336</v>
      </c>
      <c r="M9071" s="22"/>
      <c r="N9071">
        <f t="shared" si="527"/>
        <v>56456</v>
      </c>
      <c r="O9071" t="e">
        <f>+VLOOKUP(N9071,'Thanh toán '!O$8:P$8099,2,0)</f>
        <v>#N/A</v>
      </c>
      <c r="P9071" t="e">
        <f t="shared" si="528"/>
        <v>#N/A</v>
      </c>
      <c r="Q9071" s="30" t="e">
        <f t="shared" si="529"/>
        <v>#N/A</v>
      </c>
    </row>
    <row r="9072" spans="1:17" hidden="1" x14ac:dyDescent="0.3">
      <c r="A9072" s="21">
        <v>64688</v>
      </c>
      <c r="B9072" s="22" t="s">
        <v>9865</v>
      </c>
      <c r="C9072" s="22" t="s">
        <v>1333</v>
      </c>
      <c r="D9072" s="27" t="s">
        <v>9850</v>
      </c>
      <c r="E9072" s="24" t="s">
        <v>42</v>
      </c>
      <c r="F9072" s="25" t="s">
        <v>4853</v>
      </c>
      <c r="G9072" s="22" t="s">
        <v>43</v>
      </c>
      <c r="H9072" s="26">
        <v>1764627</v>
      </c>
      <c r="I9072" s="28"/>
      <c r="J9072" s="26">
        <v>141170</v>
      </c>
      <c r="K9072" s="26">
        <v>1905797</v>
      </c>
      <c r="L9072" s="22" t="s">
        <v>1336</v>
      </c>
      <c r="M9072" s="22"/>
      <c r="N9072">
        <f t="shared" si="527"/>
        <v>56467</v>
      </c>
      <c r="O9072" t="e">
        <f>+VLOOKUP(N9072,'Thanh toán '!O$8:P$8099,2,0)</f>
        <v>#N/A</v>
      </c>
      <c r="P9072" t="e">
        <f t="shared" si="528"/>
        <v>#N/A</v>
      </c>
      <c r="Q9072" s="30" t="e">
        <f t="shared" si="529"/>
        <v>#N/A</v>
      </c>
    </row>
    <row r="9073" spans="1:17" hidden="1" x14ac:dyDescent="0.3">
      <c r="A9073" s="21">
        <v>64699</v>
      </c>
      <c r="B9073" s="22" t="s">
        <v>9866</v>
      </c>
      <c r="C9073" s="22" t="s">
        <v>1333</v>
      </c>
      <c r="D9073" s="27" t="s">
        <v>9850</v>
      </c>
      <c r="E9073" s="24" t="s">
        <v>42</v>
      </c>
      <c r="F9073" s="25" t="s">
        <v>4853</v>
      </c>
      <c r="G9073" s="22" t="s">
        <v>43</v>
      </c>
      <c r="H9073" s="26">
        <v>689036</v>
      </c>
      <c r="I9073" s="28"/>
      <c r="J9073" s="26">
        <v>55123</v>
      </c>
      <c r="K9073" s="26">
        <v>744159</v>
      </c>
      <c r="L9073" s="22" t="s">
        <v>1336</v>
      </c>
      <c r="M9073" s="22"/>
      <c r="N9073">
        <f t="shared" si="527"/>
        <v>56478</v>
      </c>
      <c r="O9073" t="e">
        <f>+VLOOKUP(N9073,'Thanh toán '!O$8:P$8099,2,0)</f>
        <v>#N/A</v>
      </c>
      <c r="P9073" t="e">
        <f t="shared" si="528"/>
        <v>#N/A</v>
      </c>
      <c r="Q9073" s="30" t="e">
        <f t="shared" si="529"/>
        <v>#N/A</v>
      </c>
    </row>
    <row r="9074" spans="1:17" hidden="1" x14ac:dyDescent="0.3">
      <c r="A9074" s="21">
        <v>64710</v>
      </c>
      <c r="B9074" s="22" t="s">
        <v>9867</v>
      </c>
      <c r="C9074" s="22" t="s">
        <v>1333</v>
      </c>
      <c r="D9074" s="27" t="s">
        <v>9850</v>
      </c>
      <c r="E9074" s="24" t="s">
        <v>4612</v>
      </c>
      <c r="F9074" s="25" t="s">
        <v>4613</v>
      </c>
      <c r="G9074" s="22" t="s">
        <v>39</v>
      </c>
      <c r="H9074" s="26">
        <v>455338</v>
      </c>
      <c r="I9074" s="28"/>
      <c r="J9074" s="26">
        <v>36427</v>
      </c>
      <c r="K9074" s="26">
        <v>491765</v>
      </c>
      <c r="L9074" s="22" t="s">
        <v>1336</v>
      </c>
      <c r="M9074" s="22"/>
      <c r="N9074">
        <f t="shared" si="527"/>
        <v>56490</v>
      </c>
      <c r="O9074" t="e">
        <f>+VLOOKUP(N9074,'Thanh toán '!O$8:P$8099,2,0)</f>
        <v>#N/A</v>
      </c>
      <c r="P9074" t="e">
        <f t="shared" si="528"/>
        <v>#N/A</v>
      </c>
      <c r="Q9074" s="30" t="e">
        <f t="shared" si="529"/>
        <v>#N/A</v>
      </c>
    </row>
    <row r="9075" spans="1:17" hidden="1" x14ac:dyDescent="0.3">
      <c r="A9075" s="21">
        <v>64712</v>
      </c>
      <c r="B9075" s="22" t="s">
        <v>9868</v>
      </c>
      <c r="C9075" s="22" t="s">
        <v>1333</v>
      </c>
      <c r="D9075" s="27" t="s">
        <v>9850</v>
      </c>
      <c r="E9075" s="24" t="s">
        <v>4612</v>
      </c>
      <c r="F9075" s="25" t="s">
        <v>4613</v>
      </c>
      <c r="G9075" s="22" t="s">
        <v>39</v>
      </c>
      <c r="H9075" s="26">
        <v>455338</v>
      </c>
      <c r="I9075" s="28"/>
      <c r="J9075" s="26">
        <v>36427</v>
      </c>
      <c r="K9075" s="26">
        <v>491765</v>
      </c>
      <c r="L9075" s="22" t="s">
        <v>1336</v>
      </c>
      <c r="M9075" s="22"/>
      <c r="N9075">
        <f t="shared" si="527"/>
        <v>56492</v>
      </c>
      <c r="O9075" t="e">
        <f>+VLOOKUP(N9075,'Thanh toán '!O$8:P$8099,2,0)</f>
        <v>#N/A</v>
      </c>
      <c r="P9075" t="e">
        <f t="shared" si="528"/>
        <v>#N/A</v>
      </c>
      <c r="Q9075" s="30" t="e">
        <f t="shared" si="529"/>
        <v>#N/A</v>
      </c>
    </row>
    <row r="9076" spans="1:17" hidden="1" x14ac:dyDescent="0.3">
      <c r="A9076" s="21">
        <v>64713</v>
      </c>
      <c r="B9076" s="22" t="s">
        <v>9869</v>
      </c>
      <c r="C9076" s="22" t="s">
        <v>1333</v>
      </c>
      <c r="D9076" s="27" t="s">
        <v>9850</v>
      </c>
      <c r="E9076" s="24" t="s">
        <v>4612</v>
      </c>
      <c r="F9076" s="25" t="s">
        <v>4613</v>
      </c>
      <c r="G9076" s="22" t="s">
        <v>39</v>
      </c>
      <c r="H9076" s="26">
        <v>865200</v>
      </c>
      <c r="I9076" s="28"/>
      <c r="J9076" s="26">
        <v>69216</v>
      </c>
      <c r="K9076" s="26">
        <v>934416</v>
      </c>
      <c r="L9076" s="22" t="s">
        <v>1336</v>
      </c>
      <c r="M9076" s="22"/>
      <c r="N9076">
        <f t="shared" si="527"/>
        <v>56493</v>
      </c>
      <c r="O9076" t="e">
        <f>+VLOOKUP(N9076,'Thanh toán '!O$8:P$8099,2,0)</f>
        <v>#N/A</v>
      </c>
      <c r="P9076" t="e">
        <f t="shared" si="528"/>
        <v>#N/A</v>
      </c>
      <c r="Q9076" s="30" t="e">
        <f t="shared" si="529"/>
        <v>#N/A</v>
      </c>
    </row>
    <row r="9077" spans="1:17" hidden="1" x14ac:dyDescent="0.3">
      <c r="A9077" s="21">
        <v>64726</v>
      </c>
      <c r="B9077" s="22" t="s">
        <v>9870</v>
      </c>
      <c r="C9077" s="22" t="s">
        <v>1333</v>
      </c>
      <c r="D9077" s="27" t="s">
        <v>9850</v>
      </c>
      <c r="E9077" s="24" t="s">
        <v>4612</v>
      </c>
      <c r="F9077" s="25" t="s">
        <v>4613</v>
      </c>
      <c r="G9077" s="22" t="s">
        <v>39</v>
      </c>
      <c r="H9077" s="26">
        <v>455338</v>
      </c>
      <c r="I9077" s="28"/>
      <c r="J9077" s="26">
        <v>36427</v>
      </c>
      <c r="K9077" s="26">
        <v>491765</v>
      </c>
      <c r="L9077" s="22" t="s">
        <v>1336</v>
      </c>
      <c r="M9077" s="22"/>
      <c r="N9077">
        <f t="shared" si="527"/>
        <v>56506</v>
      </c>
      <c r="O9077" t="e">
        <f>+VLOOKUP(N9077,'Thanh toán '!O$8:P$8099,2,0)</f>
        <v>#N/A</v>
      </c>
      <c r="P9077" t="e">
        <f t="shared" si="528"/>
        <v>#N/A</v>
      </c>
      <c r="Q9077" s="30" t="e">
        <f t="shared" si="529"/>
        <v>#N/A</v>
      </c>
    </row>
    <row r="9078" spans="1:17" hidden="1" x14ac:dyDescent="0.3">
      <c r="A9078" s="21">
        <v>64727</v>
      </c>
      <c r="B9078" s="22" t="s">
        <v>9871</v>
      </c>
      <c r="C9078" s="22" t="s">
        <v>1333</v>
      </c>
      <c r="D9078" s="27" t="s">
        <v>9850</v>
      </c>
      <c r="E9078" s="24" t="s">
        <v>4612</v>
      </c>
      <c r="F9078" s="25" t="s">
        <v>4613</v>
      </c>
      <c r="G9078" s="22" t="s">
        <v>39</v>
      </c>
      <c r="H9078" s="26">
        <v>455338</v>
      </c>
      <c r="I9078" s="28"/>
      <c r="J9078" s="26">
        <v>36427</v>
      </c>
      <c r="K9078" s="26">
        <v>491765</v>
      </c>
      <c r="L9078" s="22" t="s">
        <v>1336</v>
      </c>
      <c r="M9078" s="22"/>
      <c r="N9078">
        <f t="shared" si="527"/>
        <v>56507</v>
      </c>
      <c r="O9078" t="e">
        <f>+VLOOKUP(N9078,'Thanh toán '!O$8:P$8099,2,0)</f>
        <v>#N/A</v>
      </c>
      <c r="P9078" t="e">
        <f t="shared" si="528"/>
        <v>#N/A</v>
      </c>
      <c r="Q9078" s="30" t="e">
        <f t="shared" si="529"/>
        <v>#N/A</v>
      </c>
    </row>
    <row r="9079" spans="1:17" hidden="1" x14ac:dyDescent="0.3">
      <c r="A9079" s="21">
        <v>64728</v>
      </c>
      <c r="B9079" s="22" t="s">
        <v>9872</v>
      </c>
      <c r="C9079" s="22" t="s">
        <v>1333</v>
      </c>
      <c r="D9079" s="27" t="s">
        <v>9850</v>
      </c>
      <c r="E9079" s="24" t="s">
        <v>4612</v>
      </c>
      <c r="F9079" s="25" t="s">
        <v>4613</v>
      </c>
      <c r="G9079" s="22" t="s">
        <v>39</v>
      </c>
      <c r="H9079" s="26">
        <v>455338</v>
      </c>
      <c r="I9079" s="28"/>
      <c r="J9079" s="26">
        <v>36427</v>
      </c>
      <c r="K9079" s="26">
        <v>491765</v>
      </c>
      <c r="L9079" s="22" t="s">
        <v>1336</v>
      </c>
      <c r="M9079" s="22"/>
      <c r="N9079">
        <f t="shared" si="527"/>
        <v>56508</v>
      </c>
      <c r="O9079" t="e">
        <f>+VLOOKUP(N9079,'Thanh toán '!O$8:P$8099,2,0)</f>
        <v>#N/A</v>
      </c>
      <c r="P9079" t="e">
        <f t="shared" si="528"/>
        <v>#N/A</v>
      </c>
      <c r="Q9079" s="30" t="e">
        <f t="shared" si="529"/>
        <v>#N/A</v>
      </c>
    </row>
    <row r="9080" spans="1:17" hidden="1" x14ac:dyDescent="0.3">
      <c r="A9080" s="21">
        <v>64729</v>
      </c>
      <c r="B9080" s="22" t="s">
        <v>9873</v>
      </c>
      <c r="C9080" s="22" t="s">
        <v>1333</v>
      </c>
      <c r="D9080" s="27" t="s">
        <v>9850</v>
      </c>
      <c r="E9080" s="24" t="s">
        <v>4612</v>
      </c>
      <c r="F9080" s="25" t="s">
        <v>4613</v>
      </c>
      <c r="G9080" s="22" t="s">
        <v>39</v>
      </c>
      <c r="H9080" s="26">
        <v>455338</v>
      </c>
      <c r="I9080" s="28"/>
      <c r="J9080" s="26">
        <v>36427</v>
      </c>
      <c r="K9080" s="26">
        <v>491765</v>
      </c>
      <c r="L9080" s="22" t="s">
        <v>1336</v>
      </c>
      <c r="M9080" s="22"/>
      <c r="N9080">
        <f t="shared" si="527"/>
        <v>56509</v>
      </c>
      <c r="O9080" t="e">
        <f>+VLOOKUP(N9080,'Thanh toán '!O$8:P$8099,2,0)</f>
        <v>#N/A</v>
      </c>
      <c r="P9080" t="e">
        <f t="shared" si="528"/>
        <v>#N/A</v>
      </c>
      <c r="Q9080" s="30" t="e">
        <f t="shared" si="529"/>
        <v>#N/A</v>
      </c>
    </row>
    <row r="9081" spans="1:17" hidden="1" x14ac:dyDescent="0.3">
      <c r="A9081" s="21">
        <v>64730</v>
      </c>
      <c r="B9081" s="22" t="s">
        <v>9874</v>
      </c>
      <c r="C9081" s="22" t="s">
        <v>1333</v>
      </c>
      <c r="D9081" s="27" t="s">
        <v>9850</v>
      </c>
      <c r="E9081" s="24" t="s">
        <v>4612</v>
      </c>
      <c r="F9081" s="25" t="s">
        <v>4613</v>
      </c>
      <c r="G9081" s="22" t="s">
        <v>39</v>
      </c>
      <c r="H9081" s="26">
        <v>890370</v>
      </c>
      <c r="I9081" s="28"/>
      <c r="J9081" s="26">
        <v>71230</v>
      </c>
      <c r="K9081" s="26">
        <v>961600</v>
      </c>
      <c r="L9081" s="22" t="s">
        <v>1336</v>
      </c>
      <c r="M9081" s="22"/>
      <c r="N9081">
        <f t="shared" si="527"/>
        <v>56510</v>
      </c>
      <c r="O9081" t="e">
        <f>+VLOOKUP(N9081,'Thanh toán '!O$8:P$8099,2,0)</f>
        <v>#N/A</v>
      </c>
      <c r="P9081" t="e">
        <f t="shared" si="528"/>
        <v>#N/A</v>
      </c>
      <c r="Q9081" s="30" t="e">
        <f t="shared" si="529"/>
        <v>#N/A</v>
      </c>
    </row>
    <row r="9082" spans="1:17" hidden="1" x14ac:dyDescent="0.3">
      <c r="A9082" s="21">
        <v>64731</v>
      </c>
      <c r="B9082" s="22" t="s">
        <v>9875</v>
      </c>
      <c r="C9082" s="22" t="s">
        <v>1333</v>
      </c>
      <c r="D9082" s="27" t="s">
        <v>9850</v>
      </c>
      <c r="E9082" s="24" t="s">
        <v>4612</v>
      </c>
      <c r="F9082" s="25" t="s">
        <v>4613</v>
      </c>
      <c r="G9082" s="22" t="s">
        <v>39</v>
      </c>
      <c r="H9082" s="26">
        <v>455338</v>
      </c>
      <c r="I9082" s="28"/>
      <c r="J9082" s="26">
        <v>36427</v>
      </c>
      <c r="K9082" s="26">
        <v>491765</v>
      </c>
      <c r="L9082" s="22" t="s">
        <v>1336</v>
      </c>
      <c r="M9082" s="22"/>
      <c r="N9082">
        <f t="shared" si="527"/>
        <v>56511</v>
      </c>
      <c r="O9082" t="e">
        <f>+VLOOKUP(N9082,'Thanh toán '!O$8:P$8099,2,0)</f>
        <v>#N/A</v>
      </c>
      <c r="P9082" t="e">
        <f t="shared" si="528"/>
        <v>#N/A</v>
      </c>
      <c r="Q9082" s="30" t="e">
        <f t="shared" si="529"/>
        <v>#N/A</v>
      </c>
    </row>
    <row r="9083" spans="1:17" hidden="1" x14ac:dyDescent="0.3">
      <c r="A9083" s="21">
        <v>64732</v>
      </c>
      <c r="B9083" s="22" t="s">
        <v>9876</v>
      </c>
      <c r="C9083" s="22" t="s">
        <v>1333</v>
      </c>
      <c r="D9083" s="27" t="s">
        <v>9850</v>
      </c>
      <c r="E9083" s="24" t="s">
        <v>4612</v>
      </c>
      <c r="F9083" s="25" t="s">
        <v>4613</v>
      </c>
      <c r="G9083" s="22" t="s">
        <v>39</v>
      </c>
      <c r="H9083" s="26">
        <v>455338</v>
      </c>
      <c r="I9083" s="28"/>
      <c r="J9083" s="26">
        <v>36427</v>
      </c>
      <c r="K9083" s="26">
        <v>491765</v>
      </c>
      <c r="L9083" s="22" t="s">
        <v>1336</v>
      </c>
      <c r="M9083" s="22"/>
      <c r="N9083">
        <f t="shared" si="527"/>
        <v>56512</v>
      </c>
      <c r="O9083" t="e">
        <f>+VLOOKUP(N9083,'Thanh toán '!O$8:P$8099,2,0)</f>
        <v>#N/A</v>
      </c>
      <c r="P9083" t="e">
        <f t="shared" si="528"/>
        <v>#N/A</v>
      </c>
      <c r="Q9083" s="30" t="e">
        <f t="shared" si="529"/>
        <v>#N/A</v>
      </c>
    </row>
    <row r="9084" spans="1:17" hidden="1" x14ac:dyDescent="0.3">
      <c r="A9084" s="21">
        <v>64733</v>
      </c>
      <c r="B9084" s="22" t="s">
        <v>9877</v>
      </c>
      <c r="C9084" s="22" t="s">
        <v>1333</v>
      </c>
      <c r="D9084" s="27" t="s">
        <v>9850</v>
      </c>
      <c r="E9084" s="24" t="s">
        <v>4612</v>
      </c>
      <c r="F9084" s="25" t="s">
        <v>4613</v>
      </c>
      <c r="G9084" s="22" t="s">
        <v>39</v>
      </c>
      <c r="H9084" s="26">
        <v>827894</v>
      </c>
      <c r="I9084" s="28"/>
      <c r="J9084" s="26">
        <v>66232</v>
      </c>
      <c r="K9084" s="26">
        <v>894126</v>
      </c>
      <c r="L9084" s="22" t="s">
        <v>1336</v>
      </c>
      <c r="M9084" s="22"/>
      <c r="N9084">
        <f t="shared" si="527"/>
        <v>56513</v>
      </c>
      <c r="O9084" t="e">
        <f>+VLOOKUP(N9084,'Thanh toán '!O$8:P$8099,2,0)</f>
        <v>#N/A</v>
      </c>
      <c r="P9084" t="e">
        <f t="shared" si="528"/>
        <v>#N/A</v>
      </c>
      <c r="Q9084" s="30" t="e">
        <f t="shared" si="529"/>
        <v>#N/A</v>
      </c>
    </row>
    <row r="9085" spans="1:17" hidden="1" x14ac:dyDescent="0.3">
      <c r="A9085" s="21">
        <v>64734</v>
      </c>
      <c r="B9085" s="22" t="s">
        <v>9878</v>
      </c>
      <c r="C9085" s="22" t="s">
        <v>1333</v>
      </c>
      <c r="D9085" s="27" t="s">
        <v>9850</v>
      </c>
      <c r="E9085" s="24" t="s">
        <v>4612</v>
      </c>
      <c r="F9085" s="25" t="s">
        <v>4613</v>
      </c>
      <c r="G9085" s="22" t="s">
        <v>39</v>
      </c>
      <c r="H9085" s="26">
        <v>455338</v>
      </c>
      <c r="I9085" s="28"/>
      <c r="J9085" s="26">
        <v>36427</v>
      </c>
      <c r="K9085" s="26">
        <v>491765</v>
      </c>
      <c r="L9085" s="22" t="s">
        <v>1336</v>
      </c>
      <c r="M9085" s="22"/>
      <c r="N9085">
        <f t="shared" si="527"/>
        <v>56515</v>
      </c>
      <c r="O9085" t="e">
        <f>+VLOOKUP(N9085,'Thanh toán '!O$8:P$8099,2,0)</f>
        <v>#N/A</v>
      </c>
      <c r="P9085" t="e">
        <f t="shared" si="528"/>
        <v>#N/A</v>
      </c>
      <c r="Q9085" s="30" t="e">
        <f t="shared" si="529"/>
        <v>#N/A</v>
      </c>
    </row>
    <row r="9086" spans="1:17" hidden="1" x14ac:dyDescent="0.3">
      <c r="A9086" s="21">
        <v>64735</v>
      </c>
      <c r="B9086" s="22" t="s">
        <v>9879</v>
      </c>
      <c r="C9086" s="22" t="s">
        <v>1333</v>
      </c>
      <c r="D9086" s="27" t="s">
        <v>9850</v>
      </c>
      <c r="E9086" s="24" t="s">
        <v>4612</v>
      </c>
      <c r="F9086" s="25" t="s">
        <v>4613</v>
      </c>
      <c r="G9086" s="22" t="s">
        <v>39</v>
      </c>
      <c r="H9086" s="26">
        <v>742500</v>
      </c>
      <c r="I9086" s="28"/>
      <c r="J9086" s="26">
        <v>59400</v>
      </c>
      <c r="K9086" s="26">
        <v>801900</v>
      </c>
      <c r="L9086" s="22" t="s">
        <v>1336</v>
      </c>
      <c r="M9086" s="22"/>
      <c r="N9086">
        <f t="shared" si="527"/>
        <v>56516</v>
      </c>
      <c r="O9086" t="e">
        <f>+VLOOKUP(N9086,'Thanh toán '!O$8:P$8099,2,0)</f>
        <v>#N/A</v>
      </c>
      <c r="P9086" t="e">
        <f t="shared" si="528"/>
        <v>#N/A</v>
      </c>
      <c r="Q9086" s="30" t="e">
        <f t="shared" si="529"/>
        <v>#N/A</v>
      </c>
    </row>
    <row r="9087" spans="1:17" hidden="1" x14ac:dyDescent="0.3">
      <c r="A9087" s="21">
        <v>64736</v>
      </c>
      <c r="B9087" s="22" t="s">
        <v>9880</v>
      </c>
      <c r="C9087" s="22" t="s">
        <v>1333</v>
      </c>
      <c r="D9087" s="27" t="s">
        <v>9850</v>
      </c>
      <c r="E9087" s="24" t="s">
        <v>192</v>
      </c>
      <c r="F9087" s="25" t="s">
        <v>4840</v>
      </c>
      <c r="G9087" s="22" t="s">
        <v>193</v>
      </c>
      <c r="H9087" s="26">
        <v>1012061</v>
      </c>
      <c r="I9087" s="28"/>
      <c r="J9087" s="26">
        <v>80965</v>
      </c>
      <c r="K9087" s="26">
        <v>1093026</v>
      </c>
      <c r="L9087" s="22" t="s">
        <v>1336</v>
      </c>
      <c r="M9087" s="22"/>
      <c r="N9087">
        <f t="shared" si="527"/>
        <v>56517</v>
      </c>
      <c r="O9087" t="e">
        <f>+VLOOKUP(N9087,'Thanh toán '!O$8:P$8099,2,0)</f>
        <v>#N/A</v>
      </c>
      <c r="P9087" t="e">
        <f t="shared" si="528"/>
        <v>#N/A</v>
      </c>
      <c r="Q9087" s="30" t="e">
        <f t="shared" si="529"/>
        <v>#N/A</v>
      </c>
    </row>
    <row r="9088" spans="1:17" hidden="1" x14ac:dyDescent="0.3">
      <c r="A9088" s="21">
        <v>64737</v>
      </c>
      <c r="B9088" s="22" t="s">
        <v>9881</v>
      </c>
      <c r="C9088" s="22" t="s">
        <v>1333</v>
      </c>
      <c r="D9088" s="27" t="s">
        <v>9850</v>
      </c>
      <c r="E9088" s="24" t="s">
        <v>3868</v>
      </c>
      <c r="F9088" s="25" t="s">
        <v>3869</v>
      </c>
      <c r="G9088" s="22" t="s">
        <v>373</v>
      </c>
      <c r="H9088" s="26">
        <v>3332151</v>
      </c>
      <c r="I9088" s="28"/>
      <c r="J9088" s="26">
        <v>266572</v>
      </c>
      <c r="K9088" s="26">
        <v>3598723</v>
      </c>
      <c r="L9088" s="22" t="s">
        <v>1336</v>
      </c>
      <c r="M9088" s="22"/>
      <c r="N9088">
        <f t="shared" si="527"/>
        <v>56518</v>
      </c>
      <c r="O9088" t="e">
        <f>+VLOOKUP(N9088,'Thanh toán '!O$8:P$8099,2,0)</f>
        <v>#N/A</v>
      </c>
      <c r="P9088" t="e">
        <f t="shared" si="528"/>
        <v>#N/A</v>
      </c>
      <c r="Q9088" s="30" t="e">
        <f t="shared" si="529"/>
        <v>#N/A</v>
      </c>
    </row>
    <row r="9089" spans="1:17" hidden="1" x14ac:dyDescent="0.3">
      <c r="A9089" s="21">
        <v>64738</v>
      </c>
      <c r="B9089" s="22" t="s">
        <v>9882</v>
      </c>
      <c r="C9089" s="22" t="s">
        <v>1333</v>
      </c>
      <c r="D9089" s="27" t="s">
        <v>9850</v>
      </c>
      <c r="E9089" s="24" t="s">
        <v>4612</v>
      </c>
      <c r="F9089" s="25" t="s">
        <v>4613</v>
      </c>
      <c r="G9089" s="22" t="s">
        <v>39</v>
      </c>
      <c r="H9089" s="26">
        <v>455338</v>
      </c>
      <c r="I9089" s="28"/>
      <c r="J9089" s="26">
        <v>36427</v>
      </c>
      <c r="K9089" s="26">
        <v>491765</v>
      </c>
      <c r="L9089" s="22" t="s">
        <v>1336</v>
      </c>
      <c r="M9089" s="22"/>
      <c r="N9089">
        <f t="shared" si="527"/>
        <v>56519</v>
      </c>
      <c r="O9089" t="e">
        <f>+VLOOKUP(N9089,'Thanh toán '!O$8:P$8099,2,0)</f>
        <v>#N/A</v>
      </c>
      <c r="P9089" t="e">
        <f t="shared" si="528"/>
        <v>#N/A</v>
      </c>
      <c r="Q9089" s="30" t="e">
        <f t="shared" si="529"/>
        <v>#N/A</v>
      </c>
    </row>
    <row r="9090" spans="1:17" hidden="1" x14ac:dyDescent="0.3">
      <c r="A9090" s="21">
        <v>64744</v>
      </c>
      <c r="B9090" s="22" t="s">
        <v>9883</v>
      </c>
      <c r="C9090" s="22" t="s">
        <v>1333</v>
      </c>
      <c r="D9090" s="27" t="s">
        <v>9850</v>
      </c>
      <c r="E9090" s="24" t="s">
        <v>42</v>
      </c>
      <c r="F9090" s="25" t="s">
        <v>4853</v>
      </c>
      <c r="G9090" s="22" t="s">
        <v>43</v>
      </c>
      <c r="H9090" s="26">
        <v>4200025</v>
      </c>
      <c r="I9090" s="28"/>
      <c r="J9090" s="26">
        <v>336002</v>
      </c>
      <c r="K9090" s="26">
        <v>4536027</v>
      </c>
      <c r="L9090" s="22" t="s">
        <v>1336</v>
      </c>
      <c r="M9090" s="22"/>
      <c r="N9090">
        <f t="shared" si="527"/>
        <v>56526</v>
      </c>
      <c r="O9090" t="e">
        <f>+VLOOKUP(N9090,'Thanh toán '!O$8:P$8099,2,0)</f>
        <v>#N/A</v>
      </c>
      <c r="P9090" t="e">
        <f t="shared" si="528"/>
        <v>#N/A</v>
      </c>
      <c r="Q9090" s="30" t="e">
        <f t="shared" si="529"/>
        <v>#N/A</v>
      </c>
    </row>
    <row r="9091" spans="1:17" hidden="1" x14ac:dyDescent="0.3">
      <c r="A9091" s="21">
        <v>64745</v>
      </c>
      <c r="B9091" s="22" t="s">
        <v>9884</v>
      </c>
      <c r="C9091" s="22" t="s">
        <v>1333</v>
      </c>
      <c r="D9091" s="27" t="s">
        <v>9850</v>
      </c>
      <c r="E9091" s="24" t="s">
        <v>4612</v>
      </c>
      <c r="F9091" s="25" t="s">
        <v>4613</v>
      </c>
      <c r="G9091" s="22" t="s">
        <v>39</v>
      </c>
      <c r="H9091" s="26">
        <v>371250</v>
      </c>
      <c r="I9091" s="28"/>
      <c r="J9091" s="26">
        <v>29700</v>
      </c>
      <c r="K9091" s="26">
        <v>400950</v>
      </c>
      <c r="L9091" s="22" t="s">
        <v>1336</v>
      </c>
      <c r="M9091" s="22"/>
      <c r="N9091">
        <f t="shared" si="527"/>
        <v>56527</v>
      </c>
      <c r="O9091" t="e">
        <f>+VLOOKUP(N9091,'Thanh toán '!O$8:P$8099,2,0)</f>
        <v>#N/A</v>
      </c>
      <c r="P9091" t="e">
        <f t="shared" si="528"/>
        <v>#N/A</v>
      </c>
      <c r="Q9091" s="30" t="e">
        <f t="shared" si="529"/>
        <v>#N/A</v>
      </c>
    </row>
    <row r="9092" spans="1:17" hidden="1" x14ac:dyDescent="0.3">
      <c r="A9092" s="21">
        <v>64746</v>
      </c>
      <c r="B9092" s="22" t="s">
        <v>9885</v>
      </c>
      <c r="C9092" s="22" t="s">
        <v>1333</v>
      </c>
      <c r="D9092" s="27" t="s">
        <v>9850</v>
      </c>
      <c r="E9092" s="24" t="s">
        <v>4612</v>
      </c>
      <c r="F9092" s="25" t="s">
        <v>4613</v>
      </c>
      <c r="G9092" s="22" t="s">
        <v>39</v>
      </c>
      <c r="H9092" s="26">
        <v>696960</v>
      </c>
      <c r="I9092" s="28"/>
      <c r="J9092" s="26">
        <v>55757</v>
      </c>
      <c r="K9092" s="26">
        <v>752717</v>
      </c>
      <c r="L9092" s="22" t="s">
        <v>1336</v>
      </c>
      <c r="M9092" s="22"/>
      <c r="N9092">
        <f t="shared" si="527"/>
        <v>56528</v>
      </c>
      <c r="O9092" t="e">
        <f>+VLOOKUP(N9092,'Thanh toán '!O$8:P$8099,2,0)</f>
        <v>#N/A</v>
      </c>
      <c r="P9092" t="e">
        <f t="shared" si="528"/>
        <v>#N/A</v>
      </c>
      <c r="Q9092" s="30" t="e">
        <f t="shared" si="529"/>
        <v>#N/A</v>
      </c>
    </row>
    <row r="9093" spans="1:17" hidden="1" x14ac:dyDescent="0.3">
      <c r="A9093" s="21">
        <v>64753</v>
      </c>
      <c r="B9093" s="22" t="s">
        <v>9886</v>
      </c>
      <c r="C9093" s="22" t="s">
        <v>1333</v>
      </c>
      <c r="D9093" s="27" t="s">
        <v>9850</v>
      </c>
      <c r="E9093" s="24" t="s">
        <v>4612</v>
      </c>
      <c r="F9093" s="25" t="s">
        <v>4613</v>
      </c>
      <c r="G9093" s="22" t="s">
        <v>39</v>
      </c>
      <c r="H9093" s="26">
        <v>767598</v>
      </c>
      <c r="I9093" s="28"/>
      <c r="J9093" s="26">
        <v>61408</v>
      </c>
      <c r="K9093" s="26">
        <v>829006</v>
      </c>
      <c r="L9093" s="22" t="s">
        <v>1336</v>
      </c>
      <c r="M9093" s="22"/>
      <c r="N9093">
        <f t="shared" si="527"/>
        <v>56535</v>
      </c>
      <c r="O9093" t="e">
        <f>+VLOOKUP(N9093,'Thanh toán '!O$8:P$8099,2,0)</f>
        <v>#N/A</v>
      </c>
      <c r="P9093" t="e">
        <f t="shared" si="528"/>
        <v>#N/A</v>
      </c>
      <c r="Q9093" s="30" t="e">
        <f t="shared" si="529"/>
        <v>#N/A</v>
      </c>
    </row>
    <row r="9094" spans="1:17" hidden="1" x14ac:dyDescent="0.3">
      <c r="A9094" s="21">
        <v>64755</v>
      </c>
      <c r="B9094" s="22" t="s">
        <v>9887</v>
      </c>
      <c r="C9094" s="22" t="s">
        <v>1333</v>
      </c>
      <c r="D9094" s="27" t="s">
        <v>9850</v>
      </c>
      <c r="E9094" s="24" t="s">
        <v>4612</v>
      </c>
      <c r="F9094" s="25" t="s">
        <v>4613</v>
      </c>
      <c r="G9094" s="22" t="s">
        <v>39</v>
      </c>
      <c r="H9094" s="26">
        <v>567883</v>
      </c>
      <c r="I9094" s="28"/>
      <c r="J9094" s="26">
        <v>45431</v>
      </c>
      <c r="K9094" s="26">
        <v>613314</v>
      </c>
      <c r="L9094" s="22" t="s">
        <v>1336</v>
      </c>
      <c r="M9094" s="22"/>
      <c r="N9094">
        <f t="shared" ref="N9094:N9157" si="530">+B9094*1</f>
        <v>56537</v>
      </c>
      <c r="O9094" t="e">
        <f>+VLOOKUP(N9094,'Thanh toán '!O$8:P$8099,2,0)</f>
        <v>#N/A</v>
      </c>
      <c r="P9094" t="e">
        <f t="shared" ref="P9094:P9157" si="531">+O9094</f>
        <v>#N/A</v>
      </c>
      <c r="Q9094" s="30" t="e">
        <f t="shared" si="529"/>
        <v>#N/A</v>
      </c>
    </row>
    <row r="9095" spans="1:17" hidden="1" x14ac:dyDescent="0.3">
      <c r="A9095" s="21">
        <v>64756</v>
      </c>
      <c r="B9095" s="22" t="s">
        <v>9888</v>
      </c>
      <c r="C9095" s="22" t="s">
        <v>1333</v>
      </c>
      <c r="D9095" s="27" t="s">
        <v>9850</v>
      </c>
      <c r="E9095" s="24" t="s">
        <v>4612</v>
      </c>
      <c r="F9095" s="25" t="s">
        <v>4613</v>
      </c>
      <c r="G9095" s="22" t="s">
        <v>39</v>
      </c>
      <c r="H9095" s="26">
        <v>1189648</v>
      </c>
      <c r="I9095" s="28"/>
      <c r="J9095" s="26">
        <v>95172</v>
      </c>
      <c r="K9095" s="26">
        <v>1284820</v>
      </c>
      <c r="L9095" s="22" t="s">
        <v>1336</v>
      </c>
      <c r="M9095" s="22"/>
      <c r="N9095">
        <f t="shared" si="530"/>
        <v>56539</v>
      </c>
      <c r="O9095" t="e">
        <f>+VLOOKUP(N9095,'Thanh toán '!O$8:P$8099,2,0)</f>
        <v>#N/A</v>
      </c>
      <c r="P9095" t="e">
        <f t="shared" si="531"/>
        <v>#N/A</v>
      </c>
      <c r="Q9095" s="30" t="e">
        <f t="shared" si="529"/>
        <v>#N/A</v>
      </c>
    </row>
    <row r="9096" spans="1:17" hidden="1" x14ac:dyDescent="0.3">
      <c r="A9096" s="21">
        <v>64777</v>
      </c>
      <c r="B9096" s="22" t="s">
        <v>9889</v>
      </c>
      <c r="C9096" s="22" t="s">
        <v>1333</v>
      </c>
      <c r="D9096" s="27" t="s">
        <v>9850</v>
      </c>
      <c r="E9096" s="24" t="s">
        <v>4612</v>
      </c>
      <c r="F9096" s="25" t="s">
        <v>4613</v>
      </c>
      <c r="G9096" s="22" t="s">
        <v>39</v>
      </c>
      <c r="H9096" s="26">
        <v>455338</v>
      </c>
      <c r="I9096" s="28"/>
      <c r="J9096" s="26">
        <v>36427</v>
      </c>
      <c r="K9096" s="26">
        <v>491765</v>
      </c>
      <c r="L9096" s="22" t="s">
        <v>1336</v>
      </c>
      <c r="M9096" s="22"/>
      <c r="N9096">
        <f t="shared" si="530"/>
        <v>56560</v>
      </c>
      <c r="O9096" t="e">
        <f>+VLOOKUP(N9096,'Thanh toán '!O$8:P$8099,2,0)</f>
        <v>#N/A</v>
      </c>
      <c r="P9096" t="e">
        <f t="shared" si="531"/>
        <v>#N/A</v>
      </c>
      <c r="Q9096" s="30" t="e">
        <f t="shared" si="529"/>
        <v>#N/A</v>
      </c>
    </row>
    <row r="9097" spans="1:17" hidden="1" x14ac:dyDescent="0.3">
      <c r="A9097" s="21">
        <v>64789</v>
      </c>
      <c r="B9097" s="22" t="s">
        <v>9890</v>
      </c>
      <c r="C9097" s="22" t="s">
        <v>1333</v>
      </c>
      <c r="D9097" s="27" t="s">
        <v>9850</v>
      </c>
      <c r="E9097" s="24" t="s">
        <v>4612</v>
      </c>
      <c r="F9097" s="25" t="s">
        <v>4613</v>
      </c>
      <c r="G9097" s="22" t="s">
        <v>39</v>
      </c>
      <c r="H9097" s="26">
        <v>340730</v>
      </c>
      <c r="I9097" s="28"/>
      <c r="J9097" s="26">
        <v>27258</v>
      </c>
      <c r="K9097" s="26">
        <v>367988</v>
      </c>
      <c r="L9097" s="22" t="s">
        <v>1336</v>
      </c>
      <c r="M9097" s="22"/>
      <c r="N9097">
        <f t="shared" si="530"/>
        <v>56572</v>
      </c>
      <c r="O9097" t="e">
        <f>+VLOOKUP(N9097,'Thanh toán '!O$8:P$8099,2,0)</f>
        <v>#N/A</v>
      </c>
      <c r="P9097" t="e">
        <f t="shared" si="531"/>
        <v>#N/A</v>
      </c>
      <c r="Q9097" s="30" t="e">
        <f t="shared" si="529"/>
        <v>#N/A</v>
      </c>
    </row>
    <row r="9098" spans="1:17" hidden="1" x14ac:dyDescent="0.3">
      <c r="A9098" s="21">
        <v>64790</v>
      </c>
      <c r="B9098" s="22" t="s">
        <v>9891</v>
      </c>
      <c r="C9098" s="22" t="s">
        <v>1333</v>
      </c>
      <c r="D9098" s="27" t="s">
        <v>9850</v>
      </c>
      <c r="E9098" s="24" t="s">
        <v>4612</v>
      </c>
      <c r="F9098" s="25" t="s">
        <v>4613</v>
      </c>
      <c r="G9098" s="22" t="s">
        <v>39</v>
      </c>
      <c r="H9098" s="26">
        <v>455338</v>
      </c>
      <c r="I9098" s="28"/>
      <c r="J9098" s="26">
        <v>36427</v>
      </c>
      <c r="K9098" s="26">
        <v>491765</v>
      </c>
      <c r="L9098" s="22" t="s">
        <v>1336</v>
      </c>
      <c r="M9098" s="22"/>
      <c r="N9098">
        <f t="shared" si="530"/>
        <v>56573</v>
      </c>
      <c r="O9098" t="e">
        <f>+VLOOKUP(N9098,'Thanh toán '!O$8:P$8099,2,0)</f>
        <v>#N/A</v>
      </c>
      <c r="P9098" t="e">
        <f t="shared" si="531"/>
        <v>#N/A</v>
      </c>
      <c r="Q9098" s="30" t="e">
        <f t="shared" si="529"/>
        <v>#N/A</v>
      </c>
    </row>
    <row r="9099" spans="1:17" hidden="1" x14ac:dyDescent="0.3">
      <c r="A9099" s="21">
        <v>64791</v>
      </c>
      <c r="B9099" s="22" t="s">
        <v>9892</v>
      </c>
      <c r="C9099" s="22" t="s">
        <v>1333</v>
      </c>
      <c r="D9099" s="27" t="s">
        <v>9850</v>
      </c>
      <c r="E9099" s="24" t="s">
        <v>4612</v>
      </c>
      <c r="F9099" s="25" t="s">
        <v>4613</v>
      </c>
      <c r="G9099" s="22" t="s">
        <v>39</v>
      </c>
      <c r="H9099" s="26">
        <v>455338</v>
      </c>
      <c r="I9099" s="28"/>
      <c r="J9099" s="26">
        <v>36427</v>
      </c>
      <c r="K9099" s="26">
        <v>491765</v>
      </c>
      <c r="L9099" s="22" t="s">
        <v>1336</v>
      </c>
      <c r="M9099" s="22"/>
      <c r="N9099">
        <f t="shared" si="530"/>
        <v>56574</v>
      </c>
      <c r="O9099" t="e">
        <f>+VLOOKUP(N9099,'Thanh toán '!O$8:P$8099,2,0)</f>
        <v>#N/A</v>
      </c>
      <c r="P9099" t="e">
        <f t="shared" si="531"/>
        <v>#N/A</v>
      </c>
      <c r="Q9099" s="30" t="e">
        <f t="shared" si="529"/>
        <v>#N/A</v>
      </c>
    </row>
    <row r="9100" spans="1:17" hidden="1" x14ac:dyDescent="0.3">
      <c r="A9100" s="21">
        <v>64806</v>
      </c>
      <c r="B9100" s="22" t="s">
        <v>9893</v>
      </c>
      <c r="C9100" s="22" t="s">
        <v>1333</v>
      </c>
      <c r="D9100" s="27" t="s">
        <v>9850</v>
      </c>
      <c r="E9100" s="24" t="s">
        <v>89</v>
      </c>
      <c r="F9100" s="25" t="s">
        <v>5030</v>
      </c>
      <c r="G9100" s="22" t="s">
        <v>90</v>
      </c>
      <c r="H9100" s="26">
        <v>2703117</v>
      </c>
      <c r="I9100" s="28"/>
      <c r="J9100" s="26">
        <v>216249</v>
      </c>
      <c r="K9100" s="26">
        <v>2919366</v>
      </c>
      <c r="L9100" s="22" t="s">
        <v>1336</v>
      </c>
      <c r="M9100" s="22"/>
      <c r="N9100">
        <f t="shared" si="530"/>
        <v>56589</v>
      </c>
      <c r="O9100" t="e">
        <f>+VLOOKUP(N9100,'Thanh toán '!O$8:P$8099,2,0)</f>
        <v>#N/A</v>
      </c>
      <c r="P9100" t="e">
        <f t="shared" si="531"/>
        <v>#N/A</v>
      </c>
      <c r="Q9100" s="30" t="e">
        <f t="shared" si="529"/>
        <v>#N/A</v>
      </c>
    </row>
    <row r="9101" spans="1:17" hidden="1" x14ac:dyDescent="0.3">
      <c r="A9101" s="21">
        <v>64807</v>
      </c>
      <c r="B9101" s="22" t="s">
        <v>9894</v>
      </c>
      <c r="C9101" s="22" t="s">
        <v>1333</v>
      </c>
      <c r="D9101" s="27" t="s">
        <v>9850</v>
      </c>
      <c r="E9101" s="24" t="s">
        <v>4612</v>
      </c>
      <c r="F9101" s="25" t="s">
        <v>4613</v>
      </c>
      <c r="G9101" s="22" t="s">
        <v>39</v>
      </c>
      <c r="H9101" s="26">
        <v>455338</v>
      </c>
      <c r="I9101" s="28"/>
      <c r="J9101" s="26">
        <v>36427</v>
      </c>
      <c r="K9101" s="26">
        <v>491765</v>
      </c>
      <c r="L9101" s="22" t="s">
        <v>1336</v>
      </c>
      <c r="M9101" s="22"/>
      <c r="N9101">
        <f t="shared" si="530"/>
        <v>56590</v>
      </c>
      <c r="O9101" t="e">
        <f>+VLOOKUP(N9101,'Thanh toán '!O$8:P$8099,2,0)</f>
        <v>#N/A</v>
      </c>
      <c r="P9101" t="e">
        <f t="shared" si="531"/>
        <v>#N/A</v>
      </c>
      <c r="Q9101" s="30" t="e">
        <f t="shared" si="529"/>
        <v>#N/A</v>
      </c>
    </row>
    <row r="9102" spans="1:17" hidden="1" x14ac:dyDescent="0.3">
      <c r="A9102" s="21">
        <v>64808</v>
      </c>
      <c r="B9102" s="22" t="s">
        <v>9895</v>
      </c>
      <c r="C9102" s="22" t="s">
        <v>1333</v>
      </c>
      <c r="D9102" s="27" t="s">
        <v>9850</v>
      </c>
      <c r="E9102" s="24" t="s">
        <v>4612</v>
      </c>
      <c r="F9102" s="25" t="s">
        <v>4613</v>
      </c>
      <c r="G9102" s="22" t="s">
        <v>39</v>
      </c>
      <c r="H9102" s="26">
        <v>367155</v>
      </c>
      <c r="I9102" s="28"/>
      <c r="J9102" s="26">
        <v>29372</v>
      </c>
      <c r="K9102" s="26">
        <v>396527</v>
      </c>
      <c r="L9102" s="22" t="s">
        <v>1336</v>
      </c>
      <c r="M9102" s="22"/>
      <c r="N9102">
        <f t="shared" si="530"/>
        <v>56591</v>
      </c>
      <c r="O9102" t="e">
        <f>+VLOOKUP(N9102,'Thanh toán '!O$8:P$8099,2,0)</f>
        <v>#N/A</v>
      </c>
      <c r="P9102" t="e">
        <f t="shared" si="531"/>
        <v>#N/A</v>
      </c>
      <c r="Q9102" s="30" t="e">
        <f t="shared" si="529"/>
        <v>#N/A</v>
      </c>
    </row>
    <row r="9103" spans="1:17" hidden="1" x14ac:dyDescent="0.3">
      <c r="A9103" s="21">
        <v>64818</v>
      </c>
      <c r="B9103" s="22" t="s">
        <v>9896</v>
      </c>
      <c r="C9103" s="22" t="s">
        <v>1333</v>
      </c>
      <c r="D9103" s="27" t="s">
        <v>9850</v>
      </c>
      <c r="E9103" s="24" t="s">
        <v>4612</v>
      </c>
      <c r="F9103" s="25" t="s">
        <v>4613</v>
      </c>
      <c r="G9103" s="22" t="s">
        <v>39</v>
      </c>
      <c r="H9103" s="26">
        <v>1491444</v>
      </c>
      <c r="I9103" s="28"/>
      <c r="J9103" s="26">
        <v>119316</v>
      </c>
      <c r="K9103" s="26">
        <v>1610760</v>
      </c>
      <c r="L9103" s="22" t="s">
        <v>1336</v>
      </c>
      <c r="M9103" s="22"/>
      <c r="N9103">
        <f t="shared" si="530"/>
        <v>56601</v>
      </c>
      <c r="O9103" t="e">
        <f>+VLOOKUP(N9103,'Thanh toán '!O$8:P$8099,2,0)</f>
        <v>#N/A</v>
      </c>
      <c r="P9103" t="e">
        <f t="shared" si="531"/>
        <v>#N/A</v>
      </c>
      <c r="Q9103" s="30" t="e">
        <f t="shared" si="529"/>
        <v>#N/A</v>
      </c>
    </row>
    <row r="9104" spans="1:17" hidden="1" x14ac:dyDescent="0.3">
      <c r="A9104" s="21">
        <v>64820</v>
      </c>
      <c r="B9104" s="22" t="s">
        <v>9897</v>
      </c>
      <c r="C9104" s="22" t="s">
        <v>1333</v>
      </c>
      <c r="D9104" s="27" t="s">
        <v>9850</v>
      </c>
      <c r="E9104" s="24" t="s">
        <v>4612</v>
      </c>
      <c r="F9104" s="25" t="s">
        <v>4613</v>
      </c>
      <c r="G9104" s="22" t="s">
        <v>39</v>
      </c>
      <c r="H9104" s="26">
        <v>455338</v>
      </c>
      <c r="I9104" s="28"/>
      <c r="J9104" s="26">
        <v>36427</v>
      </c>
      <c r="K9104" s="26">
        <v>491765</v>
      </c>
      <c r="L9104" s="22" t="s">
        <v>1336</v>
      </c>
      <c r="M9104" s="22"/>
      <c r="N9104">
        <f t="shared" si="530"/>
        <v>56603</v>
      </c>
      <c r="O9104" t="e">
        <f>+VLOOKUP(N9104,'Thanh toán '!O$8:P$8099,2,0)</f>
        <v>#N/A</v>
      </c>
      <c r="P9104" t="e">
        <f t="shared" si="531"/>
        <v>#N/A</v>
      </c>
      <c r="Q9104" s="30" t="e">
        <f t="shared" si="529"/>
        <v>#N/A</v>
      </c>
    </row>
    <row r="9105" spans="1:17" hidden="1" x14ac:dyDescent="0.3">
      <c r="A9105" s="21">
        <v>64850</v>
      </c>
      <c r="B9105" s="22" t="s">
        <v>9898</v>
      </c>
      <c r="C9105" s="22" t="s">
        <v>1333</v>
      </c>
      <c r="D9105" s="27" t="s">
        <v>9850</v>
      </c>
      <c r="E9105" s="24" t="s">
        <v>4612</v>
      </c>
      <c r="F9105" s="25" t="s">
        <v>4613</v>
      </c>
      <c r="G9105" s="22" t="s">
        <v>39</v>
      </c>
      <c r="H9105" s="26">
        <v>455338</v>
      </c>
      <c r="I9105" s="28"/>
      <c r="J9105" s="26">
        <v>36427</v>
      </c>
      <c r="K9105" s="26">
        <v>491765</v>
      </c>
      <c r="L9105" s="22" t="s">
        <v>1336</v>
      </c>
      <c r="M9105" s="22"/>
      <c r="N9105">
        <f t="shared" si="530"/>
        <v>56634</v>
      </c>
      <c r="O9105" t="e">
        <f>+VLOOKUP(N9105,'Thanh toán '!O$8:P$8099,2,0)</f>
        <v>#N/A</v>
      </c>
      <c r="P9105" t="e">
        <f t="shared" si="531"/>
        <v>#N/A</v>
      </c>
      <c r="Q9105" s="30" t="e">
        <f t="shared" si="529"/>
        <v>#N/A</v>
      </c>
    </row>
    <row r="9106" spans="1:17" hidden="1" x14ac:dyDescent="0.3">
      <c r="A9106" s="21">
        <v>64852</v>
      </c>
      <c r="B9106" s="22" t="s">
        <v>9899</v>
      </c>
      <c r="C9106" s="22" t="s">
        <v>1333</v>
      </c>
      <c r="D9106" s="27" t="s">
        <v>9850</v>
      </c>
      <c r="E9106" s="24" t="s">
        <v>4612</v>
      </c>
      <c r="F9106" s="25" t="s">
        <v>4613</v>
      </c>
      <c r="G9106" s="22" t="s">
        <v>39</v>
      </c>
      <c r="H9106" s="26">
        <v>2212869</v>
      </c>
      <c r="I9106" s="28"/>
      <c r="J9106" s="26">
        <v>177030</v>
      </c>
      <c r="K9106" s="26">
        <v>2389899</v>
      </c>
      <c r="L9106" s="22" t="s">
        <v>1336</v>
      </c>
      <c r="M9106" s="22"/>
      <c r="N9106">
        <f t="shared" si="530"/>
        <v>56636</v>
      </c>
      <c r="O9106" t="e">
        <f>+VLOOKUP(N9106,'Thanh toán '!O$8:P$8099,2,0)</f>
        <v>#N/A</v>
      </c>
      <c r="P9106" t="e">
        <f t="shared" si="531"/>
        <v>#N/A</v>
      </c>
      <c r="Q9106" s="30" t="e">
        <f t="shared" si="529"/>
        <v>#N/A</v>
      </c>
    </row>
    <row r="9107" spans="1:17" hidden="1" x14ac:dyDescent="0.3">
      <c r="A9107" s="21">
        <v>64854</v>
      </c>
      <c r="B9107" s="22" t="s">
        <v>9900</v>
      </c>
      <c r="C9107" s="22" t="s">
        <v>1333</v>
      </c>
      <c r="D9107" s="27" t="s">
        <v>9850</v>
      </c>
      <c r="E9107" s="24" t="s">
        <v>4612</v>
      </c>
      <c r="F9107" s="25" t="s">
        <v>4613</v>
      </c>
      <c r="G9107" s="22" t="s">
        <v>39</v>
      </c>
      <c r="H9107" s="26">
        <v>622477</v>
      </c>
      <c r="I9107" s="28"/>
      <c r="J9107" s="26">
        <v>49798</v>
      </c>
      <c r="K9107" s="26">
        <v>672275</v>
      </c>
      <c r="L9107" s="22" t="s">
        <v>1336</v>
      </c>
      <c r="M9107" s="22"/>
      <c r="N9107">
        <f t="shared" si="530"/>
        <v>56638</v>
      </c>
      <c r="O9107" t="e">
        <f>+VLOOKUP(N9107,'Thanh toán '!O$8:P$8099,2,0)</f>
        <v>#N/A</v>
      </c>
      <c r="P9107" t="e">
        <f t="shared" si="531"/>
        <v>#N/A</v>
      </c>
      <c r="Q9107" s="30" t="e">
        <f t="shared" ref="Q9107:Q9170" si="532">+O9107-K9107</f>
        <v>#N/A</v>
      </c>
    </row>
    <row r="9108" spans="1:17" hidden="1" x14ac:dyDescent="0.3">
      <c r="A9108" s="21">
        <v>64857</v>
      </c>
      <c r="B9108" s="22" t="s">
        <v>9901</v>
      </c>
      <c r="C9108" s="22" t="s">
        <v>1333</v>
      </c>
      <c r="D9108" s="27" t="s">
        <v>9850</v>
      </c>
      <c r="E9108" s="24" t="s">
        <v>4612</v>
      </c>
      <c r="F9108" s="25" t="s">
        <v>4613</v>
      </c>
      <c r="G9108" s="22" t="s">
        <v>39</v>
      </c>
      <c r="H9108" s="26">
        <v>1456674</v>
      </c>
      <c r="I9108" s="28"/>
      <c r="J9108" s="26">
        <v>116534</v>
      </c>
      <c r="K9108" s="26">
        <v>1573208</v>
      </c>
      <c r="L9108" s="22" t="s">
        <v>1336</v>
      </c>
      <c r="M9108" s="22"/>
      <c r="N9108">
        <f t="shared" si="530"/>
        <v>56641</v>
      </c>
      <c r="O9108" t="e">
        <f>+VLOOKUP(N9108,'Thanh toán '!O$8:P$8099,2,0)</f>
        <v>#N/A</v>
      </c>
      <c r="P9108" t="e">
        <f t="shared" si="531"/>
        <v>#N/A</v>
      </c>
      <c r="Q9108" s="30" t="e">
        <f t="shared" si="532"/>
        <v>#N/A</v>
      </c>
    </row>
    <row r="9109" spans="1:17" hidden="1" x14ac:dyDescent="0.3">
      <c r="A9109" s="21">
        <v>64860</v>
      </c>
      <c r="B9109" s="22" t="s">
        <v>9902</v>
      </c>
      <c r="C9109" s="22" t="s">
        <v>1333</v>
      </c>
      <c r="D9109" s="27" t="s">
        <v>9850</v>
      </c>
      <c r="E9109" s="24" t="s">
        <v>4612</v>
      </c>
      <c r="F9109" s="25" t="s">
        <v>4613</v>
      </c>
      <c r="G9109" s="22" t="s">
        <v>39</v>
      </c>
      <c r="H9109" s="26">
        <v>1057522</v>
      </c>
      <c r="I9109" s="28"/>
      <c r="J9109" s="26">
        <v>84602</v>
      </c>
      <c r="K9109" s="26">
        <v>1142124</v>
      </c>
      <c r="L9109" s="22" t="s">
        <v>1336</v>
      </c>
      <c r="M9109" s="22"/>
      <c r="N9109">
        <f t="shared" si="530"/>
        <v>56644</v>
      </c>
      <c r="O9109" t="e">
        <f>+VLOOKUP(N9109,'Thanh toán '!O$8:P$8099,2,0)</f>
        <v>#N/A</v>
      </c>
      <c r="P9109" t="e">
        <f t="shared" si="531"/>
        <v>#N/A</v>
      </c>
      <c r="Q9109" s="30" t="e">
        <f t="shared" si="532"/>
        <v>#N/A</v>
      </c>
    </row>
    <row r="9110" spans="1:17" ht="26.3" hidden="1" x14ac:dyDescent="0.3">
      <c r="A9110" s="21">
        <v>64890</v>
      </c>
      <c r="B9110" s="22" t="s">
        <v>9903</v>
      </c>
      <c r="C9110" s="22" t="s">
        <v>1333</v>
      </c>
      <c r="D9110" s="27" t="s">
        <v>9850</v>
      </c>
      <c r="E9110" s="24" t="s">
        <v>4862</v>
      </c>
      <c r="F9110" s="25" t="s">
        <v>4863</v>
      </c>
      <c r="G9110" s="22" t="s">
        <v>69</v>
      </c>
      <c r="H9110" s="26">
        <v>2412613</v>
      </c>
      <c r="I9110" s="28"/>
      <c r="J9110" s="26">
        <v>193009</v>
      </c>
      <c r="K9110" s="26">
        <v>2605622</v>
      </c>
      <c r="L9110" s="22" t="s">
        <v>1336</v>
      </c>
      <c r="M9110" s="22"/>
      <c r="N9110">
        <f t="shared" si="530"/>
        <v>56674</v>
      </c>
      <c r="O9110" t="e">
        <f>+VLOOKUP(N9110,'Thanh toán '!O$8:P$8099,2,0)</f>
        <v>#N/A</v>
      </c>
      <c r="P9110" t="e">
        <f t="shared" si="531"/>
        <v>#N/A</v>
      </c>
      <c r="Q9110" s="30" t="e">
        <f t="shared" si="532"/>
        <v>#N/A</v>
      </c>
    </row>
    <row r="9111" spans="1:17" hidden="1" x14ac:dyDescent="0.3">
      <c r="A9111" s="21">
        <v>64891</v>
      </c>
      <c r="B9111" s="22" t="s">
        <v>9904</v>
      </c>
      <c r="C9111" s="22" t="s">
        <v>1333</v>
      </c>
      <c r="D9111" s="27" t="s">
        <v>9850</v>
      </c>
      <c r="E9111" s="24" t="s">
        <v>5326</v>
      </c>
      <c r="F9111" s="25" t="s">
        <v>5327</v>
      </c>
      <c r="G9111" s="22" t="s">
        <v>549</v>
      </c>
      <c r="H9111" s="26">
        <v>1288697</v>
      </c>
      <c r="I9111" s="28"/>
      <c r="J9111" s="26">
        <v>103096</v>
      </c>
      <c r="K9111" s="26">
        <v>1391793</v>
      </c>
      <c r="L9111" s="22" t="s">
        <v>1336</v>
      </c>
      <c r="M9111" s="22"/>
      <c r="N9111">
        <f t="shared" si="530"/>
        <v>56675</v>
      </c>
      <c r="O9111" t="e">
        <f>+VLOOKUP(N9111,'Thanh toán '!O$8:P$8099,2,0)</f>
        <v>#N/A</v>
      </c>
      <c r="P9111" t="e">
        <f t="shared" si="531"/>
        <v>#N/A</v>
      </c>
      <c r="Q9111" s="30" t="e">
        <f t="shared" si="532"/>
        <v>#N/A</v>
      </c>
    </row>
    <row r="9112" spans="1:17" ht="26.3" hidden="1" x14ac:dyDescent="0.3">
      <c r="A9112" s="21">
        <v>64892</v>
      </c>
      <c r="B9112" s="22" t="s">
        <v>9905</v>
      </c>
      <c r="C9112" s="22" t="s">
        <v>1333</v>
      </c>
      <c r="D9112" s="27" t="s">
        <v>9850</v>
      </c>
      <c r="E9112" s="24" t="s">
        <v>4965</v>
      </c>
      <c r="F9112" s="25" t="s">
        <v>4966</v>
      </c>
      <c r="G9112" s="22" t="s">
        <v>2429</v>
      </c>
      <c r="H9112" s="26">
        <v>1652043</v>
      </c>
      <c r="I9112" s="28"/>
      <c r="J9112" s="26">
        <v>132163</v>
      </c>
      <c r="K9112" s="26">
        <v>1784206</v>
      </c>
      <c r="L9112" s="22" t="s">
        <v>1336</v>
      </c>
      <c r="M9112" s="22"/>
      <c r="N9112">
        <f t="shared" si="530"/>
        <v>56676</v>
      </c>
      <c r="O9112" t="e">
        <f>+VLOOKUP(N9112,'Thanh toán '!O$8:P$8099,2,0)</f>
        <v>#N/A</v>
      </c>
      <c r="P9112" t="e">
        <f t="shared" si="531"/>
        <v>#N/A</v>
      </c>
      <c r="Q9112" s="30" t="e">
        <f t="shared" si="532"/>
        <v>#N/A</v>
      </c>
    </row>
    <row r="9113" spans="1:17" ht="26.3" hidden="1" x14ac:dyDescent="0.3">
      <c r="A9113" s="21">
        <v>64904</v>
      </c>
      <c r="B9113" s="22" t="s">
        <v>9906</v>
      </c>
      <c r="C9113" s="22" t="s">
        <v>1333</v>
      </c>
      <c r="D9113" s="27" t="s">
        <v>9907</v>
      </c>
      <c r="E9113" s="24" t="s">
        <v>4660</v>
      </c>
      <c r="F9113" s="25" t="s">
        <v>5644</v>
      </c>
      <c r="G9113" s="22" t="s">
        <v>24</v>
      </c>
      <c r="H9113" s="26">
        <v>1581449</v>
      </c>
      <c r="I9113" s="28"/>
      <c r="J9113" s="26">
        <v>126516</v>
      </c>
      <c r="K9113" s="26">
        <v>1707965</v>
      </c>
      <c r="L9113" s="22" t="s">
        <v>1336</v>
      </c>
      <c r="M9113" s="22"/>
      <c r="N9113">
        <f t="shared" si="530"/>
        <v>56688</v>
      </c>
      <c r="O9113" t="e">
        <f>+VLOOKUP(N9113,'Thanh toán '!O$8:P$8099,2,0)</f>
        <v>#N/A</v>
      </c>
      <c r="P9113" t="e">
        <f t="shared" si="531"/>
        <v>#N/A</v>
      </c>
      <c r="Q9113" s="30" t="e">
        <f t="shared" si="532"/>
        <v>#N/A</v>
      </c>
    </row>
    <row r="9114" spans="1:17" hidden="1" x14ac:dyDescent="0.3">
      <c r="A9114" s="21">
        <v>64910</v>
      </c>
      <c r="B9114" s="22" t="s">
        <v>9908</v>
      </c>
      <c r="C9114" s="22" t="s">
        <v>1333</v>
      </c>
      <c r="D9114" s="27" t="s">
        <v>9907</v>
      </c>
      <c r="E9114" s="24" t="s">
        <v>42</v>
      </c>
      <c r="F9114" s="25" t="s">
        <v>4853</v>
      </c>
      <c r="G9114" s="22" t="s">
        <v>43</v>
      </c>
      <c r="H9114" s="26">
        <v>2419158</v>
      </c>
      <c r="I9114" s="28"/>
      <c r="J9114" s="26">
        <v>193532</v>
      </c>
      <c r="K9114" s="26">
        <v>2612690</v>
      </c>
      <c r="L9114" s="22" t="s">
        <v>1336</v>
      </c>
      <c r="M9114" s="22"/>
      <c r="N9114">
        <f t="shared" si="530"/>
        <v>56694</v>
      </c>
      <c r="O9114" t="e">
        <f>+VLOOKUP(N9114,'Thanh toán '!O$8:P$8099,2,0)</f>
        <v>#N/A</v>
      </c>
      <c r="P9114" t="e">
        <f t="shared" si="531"/>
        <v>#N/A</v>
      </c>
      <c r="Q9114" s="30" t="e">
        <f t="shared" si="532"/>
        <v>#N/A</v>
      </c>
    </row>
    <row r="9115" spans="1:17" hidden="1" x14ac:dyDescent="0.3">
      <c r="A9115" s="21">
        <v>64916</v>
      </c>
      <c r="B9115" s="22" t="s">
        <v>9909</v>
      </c>
      <c r="C9115" s="22" t="s">
        <v>1333</v>
      </c>
      <c r="D9115" s="27" t="s">
        <v>9907</v>
      </c>
      <c r="E9115" s="24" t="s">
        <v>206</v>
      </c>
      <c r="F9115" s="25" t="s">
        <v>4739</v>
      </c>
      <c r="G9115" s="22" t="s">
        <v>207</v>
      </c>
      <c r="H9115" s="26">
        <v>2549283</v>
      </c>
      <c r="I9115" s="28"/>
      <c r="J9115" s="26">
        <v>203943</v>
      </c>
      <c r="K9115" s="26">
        <v>2753226</v>
      </c>
      <c r="L9115" s="22" t="s">
        <v>1336</v>
      </c>
      <c r="M9115" s="22"/>
      <c r="N9115">
        <f t="shared" si="530"/>
        <v>56700</v>
      </c>
      <c r="O9115" t="e">
        <f>+VLOOKUP(N9115,'Thanh toán '!O$8:P$8099,2,0)</f>
        <v>#N/A</v>
      </c>
      <c r="P9115" t="e">
        <f t="shared" si="531"/>
        <v>#N/A</v>
      </c>
      <c r="Q9115" s="30" t="e">
        <f t="shared" si="532"/>
        <v>#N/A</v>
      </c>
    </row>
    <row r="9116" spans="1:17" hidden="1" x14ac:dyDescent="0.3">
      <c r="A9116" s="21">
        <v>64917</v>
      </c>
      <c r="B9116" s="22" t="s">
        <v>9910</v>
      </c>
      <c r="C9116" s="22" t="s">
        <v>1333</v>
      </c>
      <c r="D9116" s="27" t="s">
        <v>9907</v>
      </c>
      <c r="E9116" s="24" t="s">
        <v>4612</v>
      </c>
      <c r="F9116" s="25" t="s">
        <v>4613</v>
      </c>
      <c r="G9116" s="22" t="s">
        <v>39</v>
      </c>
      <c r="H9116" s="26">
        <v>656066</v>
      </c>
      <c r="I9116" s="28"/>
      <c r="J9116" s="26">
        <v>52485</v>
      </c>
      <c r="K9116" s="26">
        <v>708551</v>
      </c>
      <c r="L9116" s="22" t="s">
        <v>1336</v>
      </c>
      <c r="M9116" s="22"/>
      <c r="N9116">
        <f t="shared" si="530"/>
        <v>56701</v>
      </c>
      <c r="O9116" t="e">
        <f>+VLOOKUP(N9116,'Thanh toán '!O$8:P$8099,2,0)</f>
        <v>#N/A</v>
      </c>
      <c r="P9116" t="e">
        <f t="shared" si="531"/>
        <v>#N/A</v>
      </c>
      <c r="Q9116" s="30" t="e">
        <f t="shared" si="532"/>
        <v>#N/A</v>
      </c>
    </row>
    <row r="9117" spans="1:17" hidden="1" x14ac:dyDescent="0.3">
      <c r="A9117" s="21">
        <v>64919</v>
      </c>
      <c r="B9117" s="22" t="s">
        <v>9911</v>
      </c>
      <c r="C9117" s="22" t="s">
        <v>1333</v>
      </c>
      <c r="D9117" s="27" t="s">
        <v>9907</v>
      </c>
      <c r="E9117" s="24" t="s">
        <v>206</v>
      </c>
      <c r="F9117" s="25" t="s">
        <v>4739</v>
      </c>
      <c r="G9117" s="22" t="s">
        <v>207</v>
      </c>
      <c r="H9117" s="26">
        <v>865200</v>
      </c>
      <c r="I9117" s="28"/>
      <c r="J9117" s="26">
        <v>69216</v>
      </c>
      <c r="K9117" s="26">
        <v>934416</v>
      </c>
      <c r="L9117" s="22" t="s">
        <v>1336</v>
      </c>
      <c r="M9117" s="22"/>
      <c r="N9117">
        <f t="shared" si="530"/>
        <v>56703</v>
      </c>
      <c r="O9117" t="e">
        <f>+VLOOKUP(N9117,'Thanh toán '!O$8:P$8099,2,0)</f>
        <v>#N/A</v>
      </c>
      <c r="P9117" t="e">
        <f t="shared" si="531"/>
        <v>#N/A</v>
      </c>
      <c r="Q9117" s="30" t="e">
        <f t="shared" si="532"/>
        <v>#N/A</v>
      </c>
    </row>
    <row r="9118" spans="1:17" ht="26.3" hidden="1" x14ac:dyDescent="0.3">
      <c r="A9118" s="21">
        <v>64920</v>
      </c>
      <c r="B9118" s="22" t="s">
        <v>9912</v>
      </c>
      <c r="C9118" s="22" t="s">
        <v>1333</v>
      </c>
      <c r="D9118" s="27" t="s">
        <v>9907</v>
      </c>
      <c r="E9118" s="24" t="s">
        <v>218</v>
      </c>
      <c r="F9118" s="25" t="s">
        <v>1667</v>
      </c>
      <c r="G9118" s="22" t="s">
        <v>219</v>
      </c>
      <c r="H9118" s="26">
        <v>1648431</v>
      </c>
      <c r="I9118" s="28"/>
      <c r="J9118" s="26">
        <v>131874</v>
      </c>
      <c r="K9118" s="26">
        <v>1780305</v>
      </c>
      <c r="L9118" s="22" t="s">
        <v>1336</v>
      </c>
      <c r="M9118" s="22"/>
      <c r="N9118">
        <f t="shared" si="530"/>
        <v>56704</v>
      </c>
      <c r="O9118" t="e">
        <f>+VLOOKUP(N9118,'Thanh toán '!O$8:P$8099,2,0)</f>
        <v>#N/A</v>
      </c>
      <c r="P9118" t="e">
        <f t="shared" si="531"/>
        <v>#N/A</v>
      </c>
      <c r="Q9118" s="30" t="e">
        <f t="shared" si="532"/>
        <v>#N/A</v>
      </c>
    </row>
    <row r="9119" spans="1:17" hidden="1" x14ac:dyDescent="0.3">
      <c r="A9119" s="21">
        <v>64921</v>
      </c>
      <c r="B9119" s="22" t="s">
        <v>9913</v>
      </c>
      <c r="C9119" s="22" t="s">
        <v>1333</v>
      </c>
      <c r="D9119" s="27" t="s">
        <v>9907</v>
      </c>
      <c r="E9119" s="24" t="s">
        <v>5893</v>
      </c>
      <c r="F9119" s="25" t="s">
        <v>2770</v>
      </c>
      <c r="G9119" s="22" t="s">
        <v>2771</v>
      </c>
      <c r="H9119" s="26">
        <v>3382112</v>
      </c>
      <c r="I9119" s="28"/>
      <c r="J9119" s="26">
        <v>270569</v>
      </c>
      <c r="K9119" s="26">
        <v>3652681</v>
      </c>
      <c r="L9119" s="22" t="s">
        <v>1336</v>
      </c>
      <c r="M9119" s="22"/>
      <c r="N9119">
        <f t="shared" si="530"/>
        <v>56705</v>
      </c>
      <c r="O9119" t="e">
        <f>+VLOOKUP(N9119,'Thanh toán '!O$8:P$8099,2,0)</f>
        <v>#N/A</v>
      </c>
      <c r="P9119" t="e">
        <f t="shared" si="531"/>
        <v>#N/A</v>
      </c>
      <c r="Q9119" s="30" t="e">
        <f t="shared" si="532"/>
        <v>#N/A</v>
      </c>
    </row>
    <row r="9120" spans="1:17" hidden="1" x14ac:dyDescent="0.3">
      <c r="A9120" s="21">
        <v>64925</v>
      </c>
      <c r="B9120" s="22" t="s">
        <v>9914</v>
      </c>
      <c r="C9120" s="22" t="s">
        <v>1333</v>
      </c>
      <c r="D9120" s="27" t="s">
        <v>9907</v>
      </c>
      <c r="E9120" s="24" t="s">
        <v>4612</v>
      </c>
      <c r="F9120" s="25" t="s">
        <v>4613</v>
      </c>
      <c r="G9120" s="22" t="s">
        <v>39</v>
      </c>
      <c r="H9120" s="26">
        <v>1328523</v>
      </c>
      <c r="I9120" s="28"/>
      <c r="J9120" s="26">
        <v>106282</v>
      </c>
      <c r="K9120" s="26">
        <v>1434805</v>
      </c>
      <c r="L9120" s="22" t="s">
        <v>1336</v>
      </c>
      <c r="M9120" s="22"/>
      <c r="N9120">
        <f t="shared" si="530"/>
        <v>56709</v>
      </c>
      <c r="O9120" t="e">
        <f>+VLOOKUP(N9120,'Thanh toán '!O$8:P$8099,2,0)</f>
        <v>#N/A</v>
      </c>
      <c r="P9120" t="e">
        <f t="shared" si="531"/>
        <v>#N/A</v>
      </c>
      <c r="Q9120" s="30" t="e">
        <f t="shared" si="532"/>
        <v>#N/A</v>
      </c>
    </row>
    <row r="9121" spans="1:17" hidden="1" x14ac:dyDescent="0.3">
      <c r="A9121" s="21">
        <v>64926</v>
      </c>
      <c r="B9121" s="22" t="s">
        <v>9915</v>
      </c>
      <c r="C9121" s="22" t="s">
        <v>1333</v>
      </c>
      <c r="D9121" s="27" t="s">
        <v>9907</v>
      </c>
      <c r="E9121" s="24" t="s">
        <v>4612</v>
      </c>
      <c r="F9121" s="25" t="s">
        <v>4613</v>
      </c>
      <c r="G9121" s="22" t="s">
        <v>39</v>
      </c>
      <c r="H9121" s="26">
        <v>1267757</v>
      </c>
      <c r="I9121" s="28"/>
      <c r="J9121" s="26">
        <v>101421</v>
      </c>
      <c r="K9121" s="26">
        <v>1369178</v>
      </c>
      <c r="L9121" s="22" t="s">
        <v>1336</v>
      </c>
      <c r="M9121" s="22"/>
      <c r="N9121">
        <f t="shared" si="530"/>
        <v>56710</v>
      </c>
      <c r="O9121" t="e">
        <f>+VLOOKUP(N9121,'Thanh toán '!O$8:P$8099,2,0)</f>
        <v>#N/A</v>
      </c>
      <c r="P9121" t="e">
        <f t="shared" si="531"/>
        <v>#N/A</v>
      </c>
      <c r="Q9121" s="30" t="e">
        <f t="shared" si="532"/>
        <v>#N/A</v>
      </c>
    </row>
    <row r="9122" spans="1:17" hidden="1" x14ac:dyDescent="0.3">
      <c r="A9122" s="21">
        <v>64953</v>
      </c>
      <c r="B9122" s="22" t="s">
        <v>9916</v>
      </c>
      <c r="C9122" s="22" t="s">
        <v>1333</v>
      </c>
      <c r="D9122" s="27" t="s">
        <v>9907</v>
      </c>
      <c r="E9122" s="24" t="s">
        <v>722</v>
      </c>
      <c r="F9122" s="25" t="s">
        <v>5148</v>
      </c>
      <c r="G9122" s="22" t="s">
        <v>723</v>
      </c>
      <c r="H9122" s="26">
        <v>1893375</v>
      </c>
      <c r="I9122" s="28"/>
      <c r="J9122" s="26">
        <v>151470</v>
      </c>
      <c r="K9122" s="26">
        <v>2044845</v>
      </c>
      <c r="L9122" s="22" t="s">
        <v>1336</v>
      </c>
      <c r="M9122" s="22"/>
      <c r="N9122">
        <f t="shared" si="530"/>
        <v>56738</v>
      </c>
      <c r="O9122" t="e">
        <f>+VLOOKUP(N9122,'Thanh toán '!O$8:P$8099,2,0)</f>
        <v>#N/A</v>
      </c>
      <c r="P9122" t="e">
        <f t="shared" si="531"/>
        <v>#N/A</v>
      </c>
      <c r="Q9122" s="30" t="e">
        <f t="shared" si="532"/>
        <v>#N/A</v>
      </c>
    </row>
    <row r="9123" spans="1:17" hidden="1" x14ac:dyDescent="0.3">
      <c r="A9123" s="21">
        <v>64964</v>
      </c>
      <c r="B9123" s="22" t="s">
        <v>9917</v>
      </c>
      <c r="C9123" s="22" t="s">
        <v>1333</v>
      </c>
      <c r="D9123" s="27" t="s">
        <v>9907</v>
      </c>
      <c r="E9123" s="24" t="s">
        <v>4612</v>
      </c>
      <c r="F9123" s="25" t="s">
        <v>4613</v>
      </c>
      <c r="G9123" s="22" t="s">
        <v>39</v>
      </c>
      <c r="H9123" s="26">
        <v>865200</v>
      </c>
      <c r="I9123" s="28"/>
      <c r="J9123" s="26">
        <v>69216</v>
      </c>
      <c r="K9123" s="26">
        <v>934416</v>
      </c>
      <c r="L9123" s="22" t="s">
        <v>1336</v>
      </c>
      <c r="M9123" s="22"/>
      <c r="N9123">
        <f t="shared" si="530"/>
        <v>56750</v>
      </c>
      <c r="O9123" t="e">
        <f>+VLOOKUP(N9123,'Thanh toán '!O$8:P$8099,2,0)</f>
        <v>#N/A</v>
      </c>
      <c r="P9123" t="e">
        <f t="shared" si="531"/>
        <v>#N/A</v>
      </c>
      <c r="Q9123" s="30" t="e">
        <f t="shared" si="532"/>
        <v>#N/A</v>
      </c>
    </row>
    <row r="9124" spans="1:17" hidden="1" x14ac:dyDescent="0.3">
      <c r="A9124" s="21">
        <v>64965</v>
      </c>
      <c r="B9124" s="22" t="s">
        <v>9918</v>
      </c>
      <c r="C9124" s="22" t="s">
        <v>1333</v>
      </c>
      <c r="D9124" s="27" t="s">
        <v>9907</v>
      </c>
      <c r="E9124" s="24" t="s">
        <v>4612</v>
      </c>
      <c r="F9124" s="25" t="s">
        <v>4613</v>
      </c>
      <c r="G9124" s="22" t="s">
        <v>39</v>
      </c>
      <c r="H9124" s="26">
        <v>371250</v>
      </c>
      <c r="I9124" s="28"/>
      <c r="J9124" s="26">
        <v>29700</v>
      </c>
      <c r="K9124" s="26">
        <v>400950</v>
      </c>
      <c r="L9124" s="22" t="s">
        <v>1336</v>
      </c>
      <c r="M9124" s="22"/>
      <c r="N9124">
        <f t="shared" si="530"/>
        <v>56751</v>
      </c>
      <c r="O9124" t="e">
        <f>+VLOOKUP(N9124,'Thanh toán '!O$8:P$8099,2,0)</f>
        <v>#N/A</v>
      </c>
      <c r="P9124" t="e">
        <f t="shared" si="531"/>
        <v>#N/A</v>
      </c>
      <c r="Q9124" s="30" t="e">
        <f t="shared" si="532"/>
        <v>#N/A</v>
      </c>
    </row>
    <row r="9125" spans="1:17" ht="26.3" hidden="1" x14ac:dyDescent="0.3">
      <c r="A9125" s="21">
        <v>64967</v>
      </c>
      <c r="B9125" s="22" t="s">
        <v>9919</v>
      </c>
      <c r="C9125" s="22" t="s">
        <v>1333</v>
      </c>
      <c r="D9125" s="27" t="s">
        <v>9907</v>
      </c>
      <c r="E9125" s="24" t="s">
        <v>4660</v>
      </c>
      <c r="F9125" s="25" t="s">
        <v>5644</v>
      </c>
      <c r="G9125" s="22" t="s">
        <v>24</v>
      </c>
      <c r="H9125" s="26">
        <v>934877</v>
      </c>
      <c r="I9125" s="28"/>
      <c r="J9125" s="26">
        <v>74790</v>
      </c>
      <c r="K9125" s="26">
        <v>1009667</v>
      </c>
      <c r="L9125" s="22" t="s">
        <v>1336</v>
      </c>
      <c r="M9125" s="22"/>
      <c r="N9125">
        <f t="shared" si="530"/>
        <v>56753</v>
      </c>
      <c r="O9125" t="e">
        <f>+VLOOKUP(N9125,'Thanh toán '!O$8:P$8099,2,0)</f>
        <v>#N/A</v>
      </c>
      <c r="P9125" t="e">
        <f t="shared" si="531"/>
        <v>#N/A</v>
      </c>
      <c r="Q9125" s="30" t="e">
        <f t="shared" si="532"/>
        <v>#N/A</v>
      </c>
    </row>
    <row r="9126" spans="1:17" hidden="1" x14ac:dyDescent="0.3">
      <c r="A9126" s="21">
        <v>64968</v>
      </c>
      <c r="B9126" s="22" t="s">
        <v>9920</v>
      </c>
      <c r="C9126" s="22" t="s">
        <v>1333</v>
      </c>
      <c r="D9126" s="27" t="s">
        <v>9907</v>
      </c>
      <c r="E9126" s="24" t="s">
        <v>214</v>
      </c>
      <c r="F9126" s="25" t="s">
        <v>7542</v>
      </c>
      <c r="G9126" s="22" t="s">
        <v>215</v>
      </c>
      <c r="H9126" s="26">
        <v>1468620</v>
      </c>
      <c r="I9126" s="28"/>
      <c r="J9126" s="26">
        <v>117490</v>
      </c>
      <c r="K9126" s="26">
        <v>1586110</v>
      </c>
      <c r="L9126" s="22" t="s">
        <v>1336</v>
      </c>
      <c r="M9126" s="22"/>
      <c r="N9126">
        <f t="shared" si="530"/>
        <v>56754</v>
      </c>
      <c r="O9126" t="e">
        <f>+VLOOKUP(N9126,'Thanh toán '!O$8:P$8099,2,0)</f>
        <v>#N/A</v>
      </c>
      <c r="P9126" t="e">
        <f t="shared" si="531"/>
        <v>#N/A</v>
      </c>
      <c r="Q9126" s="30" t="e">
        <f t="shared" si="532"/>
        <v>#N/A</v>
      </c>
    </row>
    <row r="9127" spans="1:17" hidden="1" x14ac:dyDescent="0.3">
      <c r="A9127" s="21">
        <v>64969</v>
      </c>
      <c r="B9127" s="22" t="s">
        <v>9921</v>
      </c>
      <c r="C9127" s="22" t="s">
        <v>1333</v>
      </c>
      <c r="D9127" s="27" t="s">
        <v>9907</v>
      </c>
      <c r="E9127" s="24" t="s">
        <v>316</v>
      </c>
      <c r="F9127" s="25" t="s">
        <v>5388</v>
      </c>
      <c r="G9127" s="22" t="s">
        <v>317</v>
      </c>
      <c r="H9127" s="26">
        <v>4402700</v>
      </c>
      <c r="I9127" s="28"/>
      <c r="J9127" s="26">
        <v>352216</v>
      </c>
      <c r="K9127" s="26">
        <v>4754916</v>
      </c>
      <c r="L9127" s="22" t="s">
        <v>1336</v>
      </c>
      <c r="M9127" s="22"/>
      <c r="N9127">
        <f t="shared" si="530"/>
        <v>56755</v>
      </c>
      <c r="O9127" t="e">
        <f>+VLOOKUP(N9127,'Thanh toán '!O$8:P$8099,2,0)</f>
        <v>#N/A</v>
      </c>
      <c r="P9127" t="e">
        <f t="shared" si="531"/>
        <v>#N/A</v>
      </c>
      <c r="Q9127" s="30" t="e">
        <f t="shared" si="532"/>
        <v>#N/A</v>
      </c>
    </row>
    <row r="9128" spans="1:17" ht="26.3" hidden="1" x14ac:dyDescent="0.3">
      <c r="A9128" s="21">
        <v>64970</v>
      </c>
      <c r="B9128" s="22" t="s">
        <v>9922</v>
      </c>
      <c r="C9128" s="22" t="s">
        <v>1333</v>
      </c>
      <c r="D9128" s="27" t="s">
        <v>9907</v>
      </c>
      <c r="E9128" s="24" t="s">
        <v>4698</v>
      </c>
      <c r="F9128" s="25" t="s">
        <v>4699</v>
      </c>
      <c r="G9128" s="22" t="s">
        <v>106</v>
      </c>
      <c r="H9128" s="26">
        <v>1607762</v>
      </c>
      <c r="I9128" s="28"/>
      <c r="J9128" s="26">
        <v>128621</v>
      </c>
      <c r="K9128" s="26">
        <v>1736383</v>
      </c>
      <c r="L9128" s="22" t="s">
        <v>1336</v>
      </c>
      <c r="M9128" s="22"/>
      <c r="N9128">
        <f t="shared" si="530"/>
        <v>56756</v>
      </c>
      <c r="O9128" t="e">
        <f>+VLOOKUP(N9128,'Thanh toán '!O$8:P$8099,2,0)</f>
        <v>#N/A</v>
      </c>
      <c r="P9128" t="e">
        <f t="shared" si="531"/>
        <v>#N/A</v>
      </c>
      <c r="Q9128" s="30" t="e">
        <f t="shared" si="532"/>
        <v>#N/A</v>
      </c>
    </row>
    <row r="9129" spans="1:17" ht="26.3" hidden="1" x14ac:dyDescent="0.3">
      <c r="A9129" s="21">
        <v>64971</v>
      </c>
      <c r="B9129" s="22" t="s">
        <v>9923</v>
      </c>
      <c r="C9129" s="22" t="s">
        <v>1333</v>
      </c>
      <c r="D9129" s="27" t="s">
        <v>9907</v>
      </c>
      <c r="E9129" s="24" t="s">
        <v>5162</v>
      </c>
      <c r="F9129" s="25" t="s">
        <v>5163</v>
      </c>
      <c r="G9129" s="22" t="s">
        <v>244</v>
      </c>
      <c r="H9129" s="26">
        <v>1730400</v>
      </c>
      <c r="I9129" s="28"/>
      <c r="J9129" s="26">
        <v>138432</v>
      </c>
      <c r="K9129" s="26">
        <v>1868832</v>
      </c>
      <c r="L9129" s="22" t="s">
        <v>1336</v>
      </c>
      <c r="M9129" s="22"/>
      <c r="N9129">
        <f t="shared" si="530"/>
        <v>56757</v>
      </c>
      <c r="O9129" t="e">
        <f>+VLOOKUP(N9129,'Thanh toán '!O$8:P$8099,2,0)</f>
        <v>#N/A</v>
      </c>
      <c r="P9129" t="e">
        <f t="shared" si="531"/>
        <v>#N/A</v>
      </c>
      <c r="Q9129" s="30" t="e">
        <f t="shared" si="532"/>
        <v>#N/A</v>
      </c>
    </row>
    <row r="9130" spans="1:17" ht="26.3" hidden="1" x14ac:dyDescent="0.3">
      <c r="A9130" s="21">
        <v>64972</v>
      </c>
      <c r="B9130" s="22" t="s">
        <v>9924</v>
      </c>
      <c r="C9130" s="22" t="s">
        <v>1333</v>
      </c>
      <c r="D9130" s="27" t="s">
        <v>9907</v>
      </c>
      <c r="E9130" s="24" t="s">
        <v>5162</v>
      </c>
      <c r="F9130" s="25" t="s">
        <v>5163</v>
      </c>
      <c r="G9130" s="22" t="s">
        <v>244</v>
      </c>
      <c r="H9130" s="26">
        <v>3091820</v>
      </c>
      <c r="I9130" s="28"/>
      <c r="J9130" s="26">
        <v>247346</v>
      </c>
      <c r="K9130" s="26">
        <v>3339166</v>
      </c>
      <c r="L9130" s="22" t="s">
        <v>1336</v>
      </c>
      <c r="M9130" s="22"/>
      <c r="N9130">
        <f t="shared" si="530"/>
        <v>56758</v>
      </c>
      <c r="O9130" t="e">
        <f>+VLOOKUP(N9130,'Thanh toán '!O$8:P$8099,2,0)</f>
        <v>#N/A</v>
      </c>
      <c r="P9130" t="e">
        <f t="shared" si="531"/>
        <v>#N/A</v>
      </c>
      <c r="Q9130" s="30" t="e">
        <f t="shared" si="532"/>
        <v>#N/A</v>
      </c>
    </row>
    <row r="9131" spans="1:17" hidden="1" x14ac:dyDescent="0.3">
      <c r="A9131" s="21">
        <v>65018</v>
      </c>
      <c r="B9131" s="22" t="s">
        <v>9925</v>
      </c>
      <c r="C9131" s="22" t="s">
        <v>1333</v>
      </c>
      <c r="D9131" s="27" t="s">
        <v>9926</v>
      </c>
      <c r="E9131" s="24" t="s">
        <v>45</v>
      </c>
      <c r="F9131" s="25" t="s">
        <v>9927</v>
      </c>
      <c r="G9131" s="22" t="s">
        <v>46</v>
      </c>
      <c r="H9131" s="26">
        <v>2290173</v>
      </c>
      <c r="I9131" s="28"/>
      <c r="J9131" s="26">
        <v>183214</v>
      </c>
      <c r="K9131" s="26">
        <v>2473387</v>
      </c>
      <c r="L9131" s="22" t="s">
        <v>1336</v>
      </c>
      <c r="M9131" s="22"/>
      <c r="N9131">
        <f t="shared" si="530"/>
        <v>56804</v>
      </c>
      <c r="O9131" t="e">
        <f>+VLOOKUP(N9131,'Thanh toán '!O$8:P$8099,2,0)</f>
        <v>#N/A</v>
      </c>
      <c r="P9131" t="e">
        <f t="shared" si="531"/>
        <v>#N/A</v>
      </c>
      <c r="Q9131" s="30" t="e">
        <f t="shared" si="532"/>
        <v>#N/A</v>
      </c>
    </row>
    <row r="9132" spans="1:17" hidden="1" x14ac:dyDescent="0.3">
      <c r="A9132" s="21">
        <v>65021</v>
      </c>
      <c r="B9132" s="22" t="s">
        <v>9928</v>
      </c>
      <c r="C9132" s="22" t="s">
        <v>1333</v>
      </c>
      <c r="D9132" s="27" t="s">
        <v>9926</v>
      </c>
      <c r="E9132" s="24" t="s">
        <v>845</v>
      </c>
      <c r="F9132" s="25" t="s">
        <v>1359</v>
      </c>
      <c r="G9132" s="22" t="s">
        <v>79</v>
      </c>
      <c r="H9132" s="26">
        <v>1545909</v>
      </c>
      <c r="I9132" s="28"/>
      <c r="J9132" s="26">
        <v>123673</v>
      </c>
      <c r="K9132" s="26">
        <v>1669582</v>
      </c>
      <c r="L9132" s="22" t="s">
        <v>1336</v>
      </c>
      <c r="M9132" s="22"/>
      <c r="N9132">
        <f t="shared" si="530"/>
        <v>56807</v>
      </c>
      <c r="O9132" t="e">
        <f>+VLOOKUP(N9132,'Thanh toán '!O$8:P$8099,2,0)</f>
        <v>#N/A</v>
      </c>
      <c r="P9132" t="e">
        <f t="shared" si="531"/>
        <v>#N/A</v>
      </c>
      <c r="Q9132" s="30" t="e">
        <f t="shared" si="532"/>
        <v>#N/A</v>
      </c>
    </row>
    <row r="9133" spans="1:17" hidden="1" x14ac:dyDescent="0.3">
      <c r="A9133" s="21">
        <v>65023</v>
      </c>
      <c r="B9133" s="22" t="s">
        <v>9929</v>
      </c>
      <c r="C9133" s="22" t="s">
        <v>1333</v>
      </c>
      <c r="D9133" s="27" t="s">
        <v>9926</v>
      </c>
      <c r="E9133" s="24" t="s">
        <v>29</v>
      </c>
      <c r="F9133" s="25" t="s">
        <v>5376</v>
      </c>
      <c r="G9133" s="22" t="s">
        <v>30</v>
      </c>
      <c r="H9133" s="26">
        <v>3445617</v>
      </c>
      <c r="I9133" s="28"/>
      <c r="J9133" s="26">
        <v>275649</v>
      </c>
      <c r="K9133" s="26">
        <v>3721266</v>
      </c>
      <c r="L9133" s="22" t="s">
        <v>1336</v>
      </c>
      <c r="M9133" s="22"/>
      <c r="N9133">
        <f t="shared" si="530"/>
        <v>56809</v>
      </c>
      <c r="O9133" t="e">
        <f>+VLOOKUP(N9133,'Thanh toán '!O$8:P$8099,2,0)</f>
        <v>#N/A</v>
      </c>
      <c r="P9133" t="e">
        <f t="shared" si="531"/>
        <v>#N/A</v>
      </c>
      <c r="Q9133" s="30" t="e">
        <f t="shared" si="532"/>
        <v>#N/A</v>
      </c>
    </row>
    <row r="9134" spans="1:17" hidden="1" x14ac:dyDescent="0.3">
      <c r="A9134" s="21">
        <v>65024</v>
      </c>
      <c r="B9134" s="22" t="s">
        <v>9930</v>
      </c>
      <c r="C9134" s="22" t="s">
        <v>1333</v>
      </c>
      <c r="D9134" s="27" t="s">
        <v>9926</v>
      </c>
      <c r="E9134" s="24" t="s">
        <v>4906</v>
      </c>
      <c r="F9134" s="25" t="s">
        <v>4907</v>
      </c>
      <c r="G9134" s="22" t="s">
        <v>97</v>
      </c>
      <c r="H9134" s="26">
        <v>2786517</v>
      </c>
      <c r="I9134" s="28"/>
      <c r="J9134" s="26">
        <v>222921</v>
      </c>
      <c r="K9134" s="26">
        <v>3009438</v>
      </c>
      <c r="L9134" s="22" t="s">
        <v>1336</v>
      </c>
      <c r="M9134" s="22"/>
      <c r="N9134">
        <f t="shared" si="530"/>
        <v>56810</v>
      </c>
      <c r="O9134" t="e">
        <f>+VLOOKUP(N9134,'Thanh toán '!O$8:P$8099,2,0)</f>
        <v>#N/A</v>
      </c>
      <c r="P9134" t="e">
        <f t="shared" si="531"/>
        <v>#N/A</v>
      </c>
      <c r="Q9134" s="30" t="e">
        <f t="shared" si="532"/>
        <v>#N/A</v>
      </c>
    </row>
    <row r="9135" spans="1:17" hidden="1" x14ac:dyDescent="0.3">
      <c r="A9135" s="21">
        <v>65030</v>
      </c>
      <c r="B9135" s="22" t="s">
        <v>9931</v>
      </c>
      <c r="C9135" s="22" t="s">
        <v>1333</v>
      </c>
      <c r="D9135" s="27" t="s">
        <v>9926</v>
      </c>
      <c r="E9135" s="24" t="s">
        <v>4612</v>
      </c>
      <c r="F9135" s="25" t="s">
        <v>4613</v>
      </c>
      <c r="G9135" s="22" t="s">
        <v>39</v>
      </c>
      <c r="H9135" s="26">
        <v>273203</v>
      </c>
      <c r="I9135" s="28"/>
      <c r="J9135" s="26">
        <v>21856</v>
      </c>
      <c r="K9135" s="26">
        <v>295059</v>
      </c>
      <c r="L9135" s="22" t="s">
        <v>1336</v>
      </c>
      <c r="M9135" s="22"/>
      <c r="N9135">
        <f t="shared" si="530"/>
        <v>56816</v>
      </c>
      <c r="O9135" t="e">
        <f>+VLOOKUP(N9135,'Thanh toán '!O$8:P$8099,2,0)</f>
        <v>#N/A</v>
      </c>
      <c r="P9135" t="e">
        <f t="shared" si="531"/>
        <v>#N/A</v>
      </c>
      <c r="Q9135" s="30" t="e">
        <f t="shared" si="532"/>
        <v>#N/A</v>
      </c>
    </row>
    <row r="9136" spans="1:17" hidden="1" x14ac:dyDescent="0.3">
      <c r="A9136" s="21">
        <v>65031</v>
      </c>
      <c r="B9136" s="22" t="s">
        <v>9932</v>
      </c>
      <c r="C9136" s="22" t="s">
        <v>1333</v>
      </c>
      <c r="D9136" s="27" t="s">
        <v>9926</v>
      </c>
      <c r="E9136" s="24" t="s">
        <v>4612</v>
      </c>
      <c r="F9136" s="25" t="s">
        <v>4613</v>
      </c>
      <c r="G9136" s="22" t="s">
        <v>39</v>
      </c>
      <c r="H9136" s="26">
        <v>722558</v>
      </c>
      <c r="I9136" s="28"/>
      <c r="J9136" s="26">
        <v>57805</v>
      </c>
      <c r="K9136" s="26">
        <v>780363</v>
      </c>
      <c r="L9136" s="22" t="s">
        <v>1336</v>
      </c>
      <c r="M9136" s="22"/>
      <c r="N9136">
        <f t="shared" si="530"/>
        <v>56817</v>
      </c>
      <c r="O9136" t="e">
        <f>+VLOOKUP(N9136,'Thanh toán '!O$8:P$8099,2,0)</f>
        <v>#N/A</v>
      </c>
      <c r="P9136" t="e">
        <f t="shared" si="531"/>
        <v>#N/A</v>
      </c>
      <c r="Q9136" s="30" t="e">
        <f t="shared" si="532"/>
        <v>#N/A</v>
      </c>
    </row>
    <row r="9137" spans="1:17" hidden="1" x14ac:dyDescent="0.3">
      <c r="A9137" s="21">
        <v>65032</v>
      </c>
      <c r="B9137" s="22" t="s">
        <v>9933</v>
      </c>
      <c r="C9137" s="22" t="s">
        <v>1333</v>
      </c>
      <c r="D9137" s="27" t="s">
        <v>9926</v>
      </c>
      <c r="E9137" s="24" t="s">
        <v>4612</v>
      </c>
      <c r="F9137" s="25" t="s">
        <v>4613</v>
      </c>
      <c r="G9137" s="22" t="s">
        <v>39</v>
      </c>
      <c r="H9137" s="26">
        <v>865200</v>
      </c>
      <c r="I9137" s="28"/>
      <c r="J9137" s="26">
        <v>69216</v>
      </c>
      <c r="K9137" s="26">
        <v>934416</v>
      </c>
      <c r="L9137" s="22" t="s">
        <v>1336</v>
      </c>
      <c r="M9137" s="22"/>
      <c r="N9137">
        <f t="shared" si="530"/>
        <v>56818</v>
      </c>
      <c r="O9137" t="e">
        <f>+VLOOKUP(N9137,'Thanh toán '!O$8:P$8099,2,0)</f>
        <v>#N/A</v>
      </c>
      <c r="P9137" t="e">
        <f t="shared" si="531"/>
        <v>#N/A</v>
      </c>
      <c r="Q9137" s="30" t="e">
        <f t="shared" si="532"/>
        <v>#N/A</v>
      </c>
    </row>
    <row r="9138" spans="1:17" hidden="1" x14ac:dyDescent="0.3">
      <c r="A9138" s="21">
        <v>65033</v>
      </c>
      <c r="B9138" s="22" t="s">
        <v>9934</v>
      </c>
      <c r="C9138" s="22" t="s">
        <v>1333</v>
      </c>
      <c r="D9138" s="27" t="s">
        <v>9926</v>
      </c>
      <c r="E9138" s="24" t="s">
        <v>4612</v>
      </c>
      <c r="F9138" s="25" t="s">
        <v>4613</v>
      </c>
      <c r="G9138" s="22" t="s">
        <v>39</v>
      </c>
      <c r="H9138" s="26">
        <v>1033280</v>
      </c>
      <c r="I9138" s="28"/>
      <c r="J9138" s="26">
        <v>82662</v>
      </c>
      <c r="K9138" s="26">
        <v>1115942</v>
      </c>
      <c r="L9138" s="22" t="s">
        <v>1336</v>
      </c>
      <c r="M9138" s="22"/>
      <c r="N9138">
        <f t="shared" si="530"/>
        <v>56819</v>
      </c>
      <c r="O9138" t="e">
        <f>+VLOOKUP(N9138,'Thanh toán '!O$8:P$8099,2,0)</f>
        <v>#N/A</v>
      </c>
      <c r="P9138" t="e">
        <f t="shared" si="531"/>
        <v>#N/A</v>
      </c>
      <c r="Q9138" s="30" t="e">
        <f t="shared" si="532"/>
        <v>#N/A</v>
      </c>
    </row>
    <row r="9139" spans="1:17" hidden="1" x14ac:dyDescent="0.3">
      <c r="A9139" s="21">
        <v>65034</v>
      </c>
      <c r="B9139" s="22" t="s">
        <v>9935</v>
      </c>
      <c r="C9139" s="22" t="s">
        <v>1333</v>
      </c>
      <c r="D9139" s="27" t="s">
        <v>9926</v>
      </c>
      <c r="E9139" s="24" t="s">
        <v>4612</v>
      </c>
      <c r="F9139" s="25" t="s">
        <v>4613</v>
      </c>
      <c r="G9139" s="22" t="s">
        <v>39</v>
      </c>
      <c r="H9139" s="26">
        <v>865200</v>
      </c>
      <c r="I9139" s="28"/>
      <c r="J9139" s="26">
        <v>69216</v>
      </c>
      <c r="K9139" s="26">
        <v>934416</v>
      </c>
      <c r="L9139" s="22" t="s">
        <v>1336</v>
      </c>
      <c r="M9139" s="22"/>
      <c r="N9139">
        <f t="shared" si="530"/>
        <v>56820</v>
      </c>
      <c r="O9139" t="e">
        <f>+VLOOKUP(N9139,'Thanh toán '!O$8:P$8099,2,0)</f>
        <v>#N/A</v>
      </c>
      <c r="P9139" t="e">
        <f t="shared" si="531"/>
        <v>#N/A</v>
      </c>
      <c r="Q9139" s="30" t="e">
        <f t="shared" si="532"/>
        <v>#N/A</v>
      </c>
    </row>
    <row r="9140" spans="1:17" hidden="1" x14ac:dyDescent="0.3">
      <c r="A9140" s="21">
        <v>65035</v>
      </c>
      <c r="B9140" s="22" t="s">
        <v>9936</v>
      </c>
      <c r="C9140" s="22" t="s">
        <v>1333</v>
      </c>
      <c r="D9140" s="27" t="s">
        <v>9926</v>
      </c>
      <c r="E9140" s="24" t="s">
        <v>4612</v>
      </c>
      <c r="F9140" s="25" t="s">
        <v>4613</v>
      </c>
      <c r="G9140" s="22" t="s">
        <v>39</v>
      </c>
      <c r="H9140" s="26">
        <v>519120</v>
      </c>
      <c r="I9140" s="28"/>
      <c r="J9140" s="26">
        <v>41530</v>
      </c>
      <c r="K9140" s="26">
        <v>560650</v>
      </c>
      <c r="L9140" s="22" t="s">
        <v>1336</v>
      </c>
      <c r="M9140" s="22"/>
      <c r="N9140">
        <f t="shared" si="530"/>
        <v>56821</v>
      </c>
      <c r="O9140" t="e">
        <f>+VLOOKUP(N9140,'Thanh toán '!O$8:P$8099,2,0)</f>
        <v>#N/A</v>
      </c>
      <c r="P9140" t="e">
        <f t="shared" si="531"/>
        <v>#N/A</v>
      </c>
      <c r="Q9140" s="30" t="e">
        <f t="shared" si="532"/>
        <v>#N/A</v>
      </c>
    </row>
    <row r="9141" spans="1:17" ht="26.3" hidden="1" x14ac:dyDescent="0.3">
      <c r="A9141" s="21">
        <v>65039</v>
      </c>
      <c r="B9141" s="22" t="s">
        <v>9937</v>
      </c>
      <c r="C9141" s="22" t="s">
        <v>1333</v>
      </c>
      <c r="D9141" s="27" t="s">
        <v>9926</v>
      </c>
      <c r="E9141" s="24" t="s">
        <v>4831</v>
      </c>
      <c r="F9141" s="25" t="s">
        <v>4832</v>
      </c>
      <c r="G9141" s="22" t="s">
        <v>131</v>
      </c>
      <c r="H9141" s="26">
        <v>5905207</v>
      </c>
      <c r="I9141" s="28"/>
      <c r="J9141" s="26">
        <v>472417</v>
      </c>
      <c r="K9141" s="26">
        <v>6377624</v>
      </c>
      <c r="L9141" s="22" t="s">
        <v>1336</v>
      </c>
      <c r="M9141" s="22"/>
      <c r="N9141">
        <f t="shared" si="530"/>
        <v>56825</v>
      </c>
      <c r="O9141" t="e">
        <f>+VLOOKUP(N9141,'Thanh toán '!O$8:P$8099,2,0)</f>
        <v>#N/A</v>
      </c>
      <c r="P9141" t="e">
        <f t="shared" si="531"/>
        <v>#N/A</v>
      </c>
      <c r="Q9141" s="30" t="e">
        <f t="shared" si="532"/>
        <v>#N/A</v>
      </c>
    </row>
    <row r="9142" spans="1:17" ht="26.3" hidden="1" x14ac:dyDescent="0.3">
      <c r="A9142" s="21">
        <v>65040</v>
      </c>
      <c r="B9142" s="22" t="s">
        <v>9938</v>
      </c>
      <c r="C9142" s="22" t="s">
        <v>1333</v>
      </c>
      <c r="D9142" s="27" t="s">
        <v>9926</v>
      </c>
      <c r="E9142" s="24" t="s">
        <v>4651</v>
      </c>
      <c r="F9142" s="25" t="s">
        <v>4652</v>
      </c>
      <c r="G9142" s="22" t="s">
        <v>21</v>
      </c>
      <c r="H9142" s="26">
        <v>1144721</v>
      </c>
      <c r="I9142" s="28"/>
      <c r="J9142" s="26">
        <v>91578</v>
      </c>
      <c r="K9142" s="26">
        <v>1236299</v>
      </c>
      <c r="L9142" s="22" t="s">
        <v>1336</v>
      </c>
      <c r="M9142" s="22"/>
      <c r="N9142">
        <f t="shared" si="530"/>
        <v>56826</v>
      </c>
      <c r="O9142" t="e">
        <f>+VLOOKUP(N9142,'Thanh toán '!O$8:P$8099,2,0)</f>
        <v>#N/A</v>
      </c>
      <c r="P9142" t="e">
        <f t="shared" si="531"/>
        <v>#N/A</v>
      </c>
      <c r="Q9142" s="30" t="e">
        <f t="shared" si="532"/>
        <v>#N/A</v>
      </c>
    </row>
    <row r="9143" spans="1:17" hidden="1" x14ac:dyDescent="0.3">
      <c r="A9143" s="21">
        <v>65041</v>
      </c>
      <c r="B9143" s="22" t="s">
        <v>9939</v>
      </c>
      <c r="C9143" s="22" t="s">
        <v>1333</v>
      </c>
      <c r="D9143" s="27" t="s">
        <v>9926</v>
      </c>
      <c r="E9143" s="24" t="s">
        <v>5760</v>
      </c>
      <c r="F9143" s="25" t="s">
        <v>5761</v>
      </c>
      <c r="G9143" s="22" t="s">
        <v>2868</v>
      </c>
      <c r="H9143" s="26">
        <v>1746371</v>
      </c>
      <c r="I9143" s="28"/>
      <c r="J9143" s="26">
        <v>139710</v>
      </c>
      <c r="K9143" s="26">
        <v>1886081</v>
      </c>
      <c r="L9143" s="22" t="s">
        <v>1336</v>
      </c>
      <c r="M9143" s="22"/>
      <c r="N9143">
        <f t="shared" si="530"/>
        <v>56827</v>
      </c>
      <c r="O9143" t="e">
        <f>+VLOOKUP(N9143,'Thanh toán '!O$8:P$8099,2,0)</f>
        <v>#N/A</v>
      </c>
      <c r="P9143" t="e">
        <f t="shared" si="531"/>
        <v>#N/A</v>
      </c>
      <c r="Q9143" s="30" t="e">
        <f t="shared" si="532"/>
        <v>#N/A</v>
      </c>
    </row>
    <row r="9144" spans="1:17" hidden="1" x14ac:dyDescent="0.3">
      <c r="A9144" s="21">
        <v>65042</v>
      </c>
      <c r="B9144" s="22" t="s">
        <v>9940</v>
      </c>
      <c r="C9144" s="22" t="s">
        <v>1333</v>
      </c>
      <c r="D9144" s="27" t="s">
        <v>9926</v>
      </c>
      <c r="E9144" s="24" t="s">
        <v>5495</v>
      </c>
      <c r="F9144" s="25" t="s">
        <v>5496</v>
      </c>
      <c r="G9144" s="22" t="s">
        <v>311</v>
      </c>
      <c r="H9144" s="26">
        <v>2690364</v>
      </c>
      <c r="I9144" s="28"/>
      <c r="J9144" s="26">
        <v>215229</v>
      </c>
      <c r="K9144" s="26">
        <v>2905593</v>
      </c>
      <c r="L9144" s="22" t="s">
        <v>1336</v>
      </c>
      <c r="M9144" s="22"/>
      <c r="N9144">
        <f t="shared" si="530"/>
        <v>56828</v>
      </c>
      <c r="O9144" t="e">
        <f>+VLOOKUP(N9144,'Thanh toán '!O$8:P$8099,2,0)</f>
        <v>#N/A</v>
      </c>
      <c r="P9144" t="e">
        <f t="shared" si="531"/>
        <v>#N/A</v>
      </c>
      <c r="Q9144" s="30" t="e">
        <f t="shared" si="532"/>
        <v>#N/A</v>
      </c>
    </row>
    <row r="9145" spans="1:17" hidden="1" x14ac:dyDescent="0.3">
      <c r="A9145" s="21">
        <v>65043</v>
      </c>
      <c r="B9145" s="22" t="s">
        <v>9941</v>
      </c>
      <c r="C9145" s="22" t="s">
        <v>1333</v>
      </c>
      <c r="D9145" s="27" t="s">
        <v>9926</v>
      </c>
      <c r="E9145" s="24" t="s">
        <v>5385</v>
      </c>
      <c r="F9145" s="25" t="s">
        <v>5386</v>
      </c>
      <c r="G9145" s="22" t="s">
        <v>325</v>
      </c>
      <c r="H9145" s="26">
        <v>1938118</v>
      </c>
      <c r="I9145" s="28"/>
      <c r="J9145" s="26">
        <v>155049</v>
      </c>
      <c r="K9145" s="26">
        <v>2093167</v>
      </c>
      <c r="L9145" s="22" t="s">
        <v>1336</v>
      </c>
      <c r="M9145" s="22"/>
      <c r="N9145">
        <f t="shared" si="530"/>
        <v>56829</v>
      </c>
      <c r="O9145" t="e">
        <f>+VLOOKUP(N9145,'Thanh toán '!O$8:P$8099,2,0)</f>
        <v>#N/A</v>
      </c>
      <c r="P9145" t="e">
        <f t="shared" si="531"/>
        <v>#N/A</v>
      </c>
      <c r="Q9145" s="30" t="e">
        <f t="shared" si="532"/>
        <v>#N/A</v>
      </c>
    </row>
    <row r="9146" spans="1:17" hidden="1" x14ac:dyDescent="0.3">
      <c r="A9146" s="21">
        <v>65055</v>
      </c>
      <c r="B9146" s="22" t="s">
        <v>9942</v>
      </c>
      <c r="C9146" s="22" t="s">
        <v>1333</v>
      </c>
      <c r="D9146" s="27" t="s">
        <v>9943</v>
      </c>
      <c r="E9146" s="24" t="s">
        <v>4612</v>
      </c>
      <c r="F9146" s="25" t="s">
        <v>4613</v>
      </c>
      <c r="G9146" s="22" t="s">
        <v>39</v>
      </c>
      <c r="H9146" s="26">
        <v>468361</v>
      </c>
      <c r="I9146" s="28"/>
      <c r="J9146" s="26">
        <v>37469</v>
      </c>
      <c r="K9146" s="26">
        <v>505830</v>
      </c>
      <c r="L9146" s="22" t="s">
        <v>1336</v>
      </c>
      <c r="M9146" s="22"/>
      <c r="N9146">
        <f t="shared" si="530"/>
        <v>56841</v>
      </c>
      <c r="O9146" t="e">
        <f>+VLOOKUP(N9146,'Thanh toán '!O$8:P$8099,2,0)</f>
        <v>#N/A</v>
      </c>
      <c r="P9146" t="e">
        <f t="shared" si="531"/>
        <v>#N/A</v>
      </c>
      <c r="Q9146" s="30" t="e">
        <f t="shared" si="532"/>
        <v>#N/A</v>
      </c>
    </row>
    <row r="9147" spans="1:17" hidden="1" x14ac:dyDescent="0.3">
      <c r="A9147" s="21">
        <v>65058</v>
      </c>
      <c r="B9147" s="22" t="s">
        <v>9944</v>
      </c>
      <c r="C9147" s="22" t="s">
        <v>1333</v>
      </c>
      <c r="D9147" s="27" t="s">
        <v>9943</v>
      </c>
      <c r="E9147" s="24" t="s">
        <v>4612</v>
      </c>
      <c r="F9147" s="25" t="s">
        <v>4613</v>
      </c>
      <c r="G9147" s="22" t="s">
        <v>39</v>
      </c>
      <c r="H9147" s="26">
        <v>364270</v>
      </c>
      <c r="I9147" s="28"/>
      <c r="J9147" s="26">
        <v>29142</v>
      </c>
      <c r="K9147" s="26">
        <v>393412</v>
      </c>
      <c r="L9147" s="22" t="s">
        <v>1336</v>
      </c>
      <c r="M9147" s="22"/>
      <c r="N9147">
        <f t="shared" si="530"/>
        <v>56844</v>
      </c>
      <c r="O9147" t="e">
        <f>+VLOOKUP(N9147,'Thanh toán '!O$8:P$8099,2,0)</f>
        <v>#N/A</v>
      </c>
      <c r="P9147" t="e">
        <f t="shared" si="531"/>
        <v>#N/A</v>
      </c>
      <c r="Q9147" s="30" t="e">
        <f t="shared" si="532"/>
        <v>#N/A</v>
      </c>
    </row>
    <row r="9148" spans="1:17" hidden="1" x14ac:dyDescent="0.3">
      <c r="A9148" s="21">
        <v>65059</v>
      </c>
      <c r="B9148" s="22" t="s">
        <v>9945</v>
      </c>
      <c r="C9148" s="22" t="s">
        <v>1333</v>
      </c>
      <c r="D9148" s="27" t="s">
        <v>9943</v>
      </c>
      <c r="E9148" s="24" t="s">
        <v>4612</v>
      </c>
      <c r="F9148" s="25" t="s">
        <v>4613</v>
      </c>
      <c r="G9148" s="22" t="s">
        <v>39</v>
      </c>
      <c r="H9148" s="26">
        <v>893666</v>
      </c>
      <c r="I9148" s="28"/>
      <c r="J9148" s="26">
        <v>71493</v>
      </c>
      <c r="K9148" s="26">
        <v>965159</v>
      </c>
      <c r="L9148" s="22" t="s">
        <v>1336</v>
      </c>
      <c r="M9148" s="22"/>
      <c r="N9148">
        <f t="shared" si="530"/>
        <v>56845</v>
      </c>
      <c r="O9148" t="e">
        <f>+VLOOKUP(N9148,'Thanh toán '!O$8:P$8099,2,0)</f>
        <v>#N/A</v>
      </c>
      <c r="P9148" t="e">
        <f t="shared" si="531"/>
        <v>#N/A</v>
      </c>
      <c r="Q9148" s="30" t="e">
        <f t="shared" si="532"/>
        <v>#N/A</v>
      </c>
    </row>
    <row r="9149" spans="1:17" hidden="1" x14ac:dyDescent="0.3">
      <c r="A9149" s="21">
        <v>65060</v>
      </c>
      <c r="B9149" s="22" t="s">
        <v>9946</v>
      </c>
      <c r="C9149" s="22" t="s">
        <v>1333</v>
      </c>
      <c r="D9149" s="27" t="s">
        <v>9943</v>
      </c>
      <c r="E9149" s="24" t="s">
        <v>92</v>
      </c>
      <c r="F9149" s="25" t="s">
        <v>5358</v>
      </c>
      <c r="G9149" s="22" t="s">
        <v>93</v>
      </c>
      <c r="H9149" s="26">
        <v>1851479</v>
      </c>
      <c r="I9149" s="28"/>
      <c r="J9149" s="26">
        <v>148118</v>
      </c>
      <c r="K9149" s="26">
        <v>1999597</v>
      </c>
      <c r="L9149" s="22" t="s">
        <v>1336</v>
      </c>
      <c r="M9149" s="22"/>
      <c r="N9149">
        <f t="shared" si="530"/>
        <v>56846</v>
      </c>
      <c r="O9149" t="e">
        <f>+VLOOKUP(N9149,'Thanh toán '!O$8:P$8099,2,0)</f>
        <v>#N/A</v>
      </c>
      <c r="P9149" t="e">
        <f t="shared" si="531"/>
        <v>#N/A</v>
      </c>
      <c r="Q9149" s="30" t="e">
        <f t="shared" si="532"/>
        <v>#N/A</v>
      </c>
    </row>
    <row r="9150" spans="1:17" hidden="1" x14ac:dyDescent="0.3">
      <c r="A9150" s="21">
        <v>65061</v>
      </c>
      <c r="B9150" s="22" t="s">
        <v>9947</v>
      </c>
      <c r="C9150" s="22" t="s">
        <v>1333</v>
      </c>
      <c r="D9150" s="27" t="s">
        <v>9943</v>
      </c>
      <c r="E9150" s="24" t="s">
        <v>84</v>
      </c>
      <c r="F9150" s="25" t="s">
        <v>5622</v>
      </c>
      <c r="G9150" s="22" t="s">
        <v>85</v>
      </c>
      <c r="H9150" s="26">
        <v>7446524</v>
      </c>
      <c r="I9150" s="28"/>
      <c r="J9150" s="26">
        <v>595722</v>
      </c>
      <c r="K9150" s="26">
        <v>8042246</v>
      </c>
      <c r="L9150" s="22" t="s">
        <v>1336</v>
      </c>
      <c r="M9150" s="22"/>
      <c r="N9150">
        <f t="shared" si="530"/>
        <v>56847</v>
      </c>
      <c r="O9150" t="e">
        <f>+VLOOKUP(N9150,'Thanh toán '!O$8:P$8099,2,0)</f>
        <v>#N/A</v>
      </c>
      <c r="P9150" t="e">
        <f t="shared" si="531"/>
        <v>#N/A</v>
      </c>
      <c r="Q9150" s="30" t="e">
        <f t="shared" si="532"/>
        <v>#N/A</v>
      </c>
    </row>
    <row r="9151" spans="1:17" hidden="1" x14ac:dyDescent="0.3">
      <c r="A9151" s="21">
        <v>65062</v>
      </c>
      <c r="B9151" s="22" t="s">
        <v>9948</v>
      </c>
      <c r="C9151" s="22" t="s">
        <v>1333</v>
      </c>
      <c r="D9151" s="27" t="s">
        <v>9943</v>
      </c>
      <c r="E9151" s="24" t="s">
        <v>84</v>
      </c>
      <c r="F9151" s="25" t="s">
        <v>5622</v>
      </c>
      <c r="G9151" s="22" t="s">
        <v>85</v>
      </c>
      <c r="H9151" s="26">
        <v>3286676</v>
      </c>
      <c r="I9151" s="28"/>
      <c r="J9151" s="26">
        <v>262934</v>
      </c>
      <c r="K9151" s="26">
        <v>3549610</v>
      </c>
      <c r="L9151" s="22" t="s">
        <v>1336</v>
      </c>
      <c r="M9151" s="22"/>
      <c r="N9151">
        <f t="shared" si="530"/>
        <v>56848</v>
      </c>
      <c r="O9151" t="e">
        <f>+VLOOKUP(N9151,'Thanh toán '!O$8:P$8099,2,0)</f>
        <v>#N/A</v>
      </c>
      <c r="P9151" t="e">
        <f t="shared" si="531"/>
        <v>#N/A</v>
      </c>
      <c r="Q9151" s="30" t="e">
        <f t="shared" si="532"/>
        <v>#N/A</v>
      </c>
    </row>
    <row r="9152" spans="1:17" hidden="1" x14ac:dyDescent="0.3">
      <c r="A9152" s="21">
        <v>65063</v>
      </c>
      <c r="B9152" s="22" t="s">
        <v>9949</v>
      </c>
      <c r="C9152" s="22" t="s">
        <v>1333</v>
      </c>
      <c r="D9152" s="27" t="s">
        <v>9943</v>
      </c>
      <c r="E9152" s="24" t="s">
        <v>50</v>
      </c>
      <c r="F9152" s="25" t="s">
        <v>5314</v>
      </c>
      <c r="G9152" s="22" t="s">
        <v>51</v>
      </c>
      <c r="H9152" s="26">
        <v>3057519</v>
      </c>
      <c r="I9152" s="28"/>
      <c r="J9152" s="26">
        <v>244602</v>
      </c>
      <c r="K9152" s="26">
        <v>3302121</v>
      </c>
      <c r="L9152" s="22" t="s">
        <v>1336</v>
      </c>
      <c r="M9152" s="22"/>
      <c r="N9152">
        <f t="shared" si="530"/>
        <v>56849</v>
      </c>
      <c r="O9152" t="e">
        <f>+VLOOKUP(N9152,'Thanh toán '!O$8:P$8099,2,0)</f>
        <v>#N/A</v>
      </c>
      <c r="P9152" t="e">
        <f t="shared" si="531"/>
        <v>#N/A</v>
      </c>
      <c r="Q9152" s="30" t="e">
        <f t="shared" si="532"/>
        <v>#N/A</v>
      </c>
    </row>
    <row r="9153" spans="1:17" hidden="1" x14ac:dyDescent="0.3">
      <c r="A9153" s="21">
        <v>65064</v>
      </c>
      <c r="B9153" s="22" t="s">
        <v>9950</v>
      </c>
      <c r="C9153" s="22" t="s">
        <v>1333</v>
      </c>
      <c r="D9153" s="27" t="s">
        <v>9943</v>
      </c>
      <c r="E9153" s="24" t="s">
        <v>4612</v>
      </c>
      <c r="F9153" s="25" t="s">
        <v>4613</v>
      </c>
      <c r="G9153" s="22" t="s">
        <v>39</v>
      </c>
      <c r="H9153" s="26">
        <v>583155</v>
      </c>
      <c r="I9153" s="28"/>
      <c r="J9153" s="26">
        <v>46652</v>
      </c>
      <c r="K9153" s="26">
        <v>629807</v>
      </c>
      <c r="L9153" s="22" t="s">
        <v>1336</v>
      </c>
      <c r="M9153" s="22"/>
      <c r="N9153">
        <f t="shared" si="530"/>
        <v>56850</v>
      </c>
      <c r="O9153" t="e">
        <f>+VLOOKUP(N9153,'Thanh toán '!O$8:P$8099,2,0)</f>
        <v>#N/A</v>
      </c>
      <c r="P9153" t="e">
        <f t="shared" si="531"/>
        <v>#N/A</v>
      </c>
      <c r="Q9153" s="30" t="e">
        <f t="shared" si="532"/>
        <v>#N/A</v>
      </c>
    </row>
    <row r="9154" spans="1:17" ht="26.3" hidden="1" x14ac:dyDescent="0.3">
      <c r="A9154" s="21">
        <v>65065</v>
      </c>
      <c r="B9154" s="22" t="s">
        <v>9951</v>
      </c>
      <c r="C9154" s="22" t="s">
        <v>1333</v>
      </c>
      <c r="D9154" s="27" t="s">
        <v>9943</v>
      </c>
      <c r="E9154" s="24" t="s">
        <v>4660</v>
      </c>
      <c r="F9154" s="25" t="s">
        <v>5644</v>
      </c>
      <c r="G9154" s="22" t="s">
        <v>24</v>
      </c>
      <c r="H9154" s="26">
        <v>1837239</v>
      </c>
      <c r="I9154" s="28"/>
      <c r="J9154" s="26">
        <v>146979</v>
      </c>
      <c r="K9154" s="26">
        <v>1984218</v>
      </c>
      <c r="L9154" s="22" t="s">
        <v>1336</v>
      </c>
      <c r="M9154" s="22"/>
      <c r="N9154">
        <f t="shared" si="530"/>
        <v>56851</v>
      </c>
      <c r="O9154" t="e">
        <f>+VLOOKUP(N9154,'Thanh toán '!O$8:P$8099,2,0)</f>
        <v>#N/A</v>
      </c>
      <c r="P9154" t="e">
        <f t="shared" si="531"/>
        <v>#N/A</v>
      </c>
      <c r="Q9154" s="30" t="e">
        <f t="shared" si="532"/>
        <v>#N/A</v>
      </c>
    </row>
    <row r="9155" spans="1:17" hidden="1" x14ac:dyDescent="0.3">
      <c r="A9155" s="21">
        <v>65069</v>
      </c>
      <c r="B9155" s="22" t="s">
        <v>9952</v>
      </c>
      <c r="C9155" s="22" t="s">
        <v>1333</v>
      </c>
      <c r="D9155" s="27" t="s">
        <v>9943</v>
      </c>
      <c r="E9155" s="24" t="s">
        <v>195</v>
      </c>
      <c r="F9155" s="25" t="s">
        <v>4625</v>
      </c>
      <c r="G9155" s="22" t="s">
        <v>196</v>
      </c>
      <c r="H9155" s="26">
        <v>1887986</v>
      </c>
      <c r="I9155" s="28"/>
      <c r="J9155" s="26">
        <v>151039</v>
      </c>
      <c r="K9155" s="26">
        <v>2039025</v>
      </c>
      <c r="L9155" s="22" t="s">
        <v>1336</v>
      </c>
      <c r="M9155" s="22"/>
      <c r="N9155">
        <f t="shared" si="530"/>
        <v>56855</v>
      </c>
      <c r="O9155" t="e">
        <f>+VLOOKUP(N9155,'Thanh toán '!O$8:P$8099,2,0)</f>
        <v>#N/A</v>
      </c>
      <c r="P9155" t="e">
        <f t="shared" si="531"/>
        <v>#N/A</v>
      </c>
      <c r="Q9155" s="30" t="e">
        <f t="shared" si="532"/>
        <v>#N/A</v>
      </c>
    </row>
    <row r="9156" spans="1:17" hidden="1" x14ac:dyDescent="0.3">
      <c r="A9156" s="21">
        <v>65070</v>
      </c>
      <c r="B9156" s="22" t="s">
        <v>9953</v>
      </c>
      <c r="C9156" s="22" t="s">
        <v>1333</v>
      </c>
      <c r="D9156" s="27" t="s">
        <v>9943</v>
      </c>
      <c r="E9156" s="24" t="s">
        <v>260</v>
      </c>
      <c r="F9156" s="25" t="s">
        <v>1440</v>
      </c>
      <c r="G9156" s="22" t="s">
        <v>261</v>
      </c>
      <c r="H9156" s="26">
        <v>2517454</v>
      </c>
      <c r="I9156" s="28"/>
      <c r="J9156" s="26">
        <v>201396</v>
      </c>
      <c r="K9156" s="26">
        <v>2718850</v>
      </c>
      <c r="L9156" s="22" t="s">
        <v>1336</v>
      </c>
      <c r="M9156" s="22"/>
      <c r="N9156">
        <f t="shared" si="530"/>
        <v>56856</v>
      </c>
      <c r="O9156" t="e">
        <f>+VLOOKUP(N9156,'Thanh toán '!O$8:P$8099,2,0)</f>
        <v>#N/A</v>
      </c>
      <c r="P9156" t="e">
        <f t="shared" si="531"/>
        <v>#N/A</v>
      </c>
      <c r="Q9156" s="30" t="e">
        <f t="shared" si="532"/>
        <v>#N/A</v>
      </c>
    </row>
    <row r="9157" spans="1:17" hidden="1" x14ac:dyDescent="0.3">
      <c r="A9157" s="21">
        <v>65071</v>
      </c>
      <c r="B9157" s="22" t="s">
        <v>9954</v>
      </c>
      <c r="C9157" s="22" t="s">
        <v>1333</v>
      </c>
      <c r="D9157" s="27" t="s">
        <v>9943</v>
      </c>
      <c r="E9157" s="24" t="s">
        <v>4612</v>
      </c>
      <c r="F9157" s="25" t="s">
        <v>4613</v>
      </c>
      <c r="G9157" s="22" t="s">
        <v>39</v>
      </c>
      <c r="H9157" s="26">
        <v>455338</v>
      </c>
      <c r="I9157" s="28"/>
      <c r="J9157" s="26">
        <v>36427</v>
      </c>
      <c r="K9157" s="26">
        <v>491765</v>
      </c>
      <c r="L9157" s="22" t="s">
        <v>1336</v>
      </c>
      <c r="M9157" s="22"/>
      <c r="N9157">
        <f t="shared" si="530"/>
        <v>56857</v>
      </c>
      <c r="O9157" t="e">
        <f>+VLOOKUP(N9157,'Thanh toán '!O$8:P$8099,2,0)</f>
        <v>#N/A</v>
      </c>
      <c r="P9157" t="e">
        <f t="shared" si="531"/>
        <v>#N/A</v>
      </c>
      <c r="Q9157" s="30" t="e">
        <f t="shared" si="532"/>
        <v>#N/A</v>
      </c>
    </row>
    <row r="9158" spans="1:17" hidden="1" x14ac:dyDescent="0.3">
      <c r="A9158" s="21">
        <v>65072</v>
      </c>
      <c r="B9158" s="22" t="s">
        <v>9955</v>
      </c>
      <c r="C9158" s="22" t="s">
        <v>1333</v>
      </c>
      <c r="D9158" s="27" t="s">
        <v>9943</v>
      </c>
      <c r="E9158" s="24" t="s">
        <v>4612</v>
      </c>
      <c r="F9158" s="25" t="s">
        <v>4613</v>
      </c>
      <c r="G9158" s="22" t="s">
        <v>39</v>
      </c>
      <c r="H9158" s="26">
        <v>696681</v>
      </c>
      <c r="I9158" s="28"/>
      <c r="J9158" s="26">
        <v>55734</v>
      </c>
      <c r="K9158" s="26">
        <v>752415</v>
      </c>
      <c r="L9158" s="22" t="s">
        <v>1336</v>
      </c>
      <c r="M9158" s="22"/>
      <c r="N9158">
        <f t="shared" ref="N9158:N9221" si="533">+B9158*1</f>
        <v>56858</v>
      </c>
      <c r="O9158" t="e">
        <f>+VLOOKUP(N9158,'Thanh toán '!O$8:P$8099,2,0)</f>
        <v>#N/A</v>
      </c>
      <c r="P9158" t="e">
        <f t="shared" ref="P9158:P9221" si="534">+O9158</f>
        <v>#N/A</v>
      </c>
      <c r="Q9158" s="30" t="e">
        <f t="shared" si="532"/>
        <v>#N/A</v>
      </c>
    </row>
    <row r="9159" spans="1:17" hidden="1" x14ac:dyDescent="0.3">
      <c r="A9159" s="21">
        <v>65073</v>
      </c>
      <c r="B9159" s="22" t="s">
        <v>9956</v>
      </c>
      <c r="C9159" s="22" t="s">
        <v>1333</v>
      </c>
      <c r="D9159" s="27" t="s">
        <v>9943</v>
      </c>
      <c r="E9159" s="24" t="s">
        <v>4612</v>
      </c>
      <c r="F9159" s="25" t="s">
        <v>4613</v>
      </c>
      <c r="G9159" s="22" t="s">
        <v>39</v>
      </c>
      <c r="H9159" s="26">
        <v>787220</v>
      </c>
      <c r="I9159" s="28"/>
      <c r="J9159" s="26">
        <v>62978</v>
      </c>
      <c r="K9159" s="26">
        <v>850198</v>
      </c>
      <c r="L9159" s="22" t="s">
        <v>1336</v>
      </c>
      <c r="M9159" s="22"/>
      <c r="N9159">
        <f t="shared" si="533"/>
        <v>56859</v>
      </c>
      <c r="O9159" t="e">
        <f>+VLOOKUP(N9159,'Thanh toán '!O$8:P$8099,2,0)</f>
        <v>#N/A</v>
      </c>
      <c r="P9159" t="e">
        <f t="shared" si="534"/>
        <v>#N/A</v>
      </c>
      <c r="Q9159" s="30" t="e">
        <f t="shared" si="532"/>
        <v>#N/A</v>
      </c>
    </row>
    <row r="9160" spans="1:17" hidden="1" x14ac:dyDescent="0.3">
      <c r="A9160" s="21">
        <v>65074</v>
      </c>
      <c r="B9160" s="22" t="s">
        <v>9957</v>
      </c>
      <c r="C9160" s="22" t="s">
        <v>1333</v>
      </c>
      <c r="D9160" s="27" t="s">
        <v>9943</v>
      </c>
      <c r="E9160" s="24" t="s">
        <v>4612</v>
      </c>
      <c r="F9160" s="25" t="s">
        <v>4613</v>
      </c>
      <c r="G9160" s="22" t="s">
        <v>39</v>
      </c>
      <c r="H9160" s="26">
        <v>985183</v>
      </c>
      <c r="I9160" s="28"/>
      <c r="J9160" s="26">
        <v>78815</v>
      </c>
      <c r="K9160" s="26">
        <v>1063998</v>
      </c>
      <c r="L9160" s="22" t="s">
        <v>1336</v>
      </c>
      <c r="M9160" s="22"/>
      <c r="N9160">
        <f t="shared" si="533"/>
        <v>56860</v>
      </c>
      <c r="O9160" t="e">
        <f>+VLOOKUP(N9160,'Thanh toán '!O$8:P$8099,2,0)</f>
        <v>#N/A</v>
      </c>
      <c r="P9160" t="e">
        <f t="shared" si="534"/>
        <v>#N/A</v>
      </c>
      <c r="Q9160" s="30" t="e">
        <f t="shared" si="532"/>
        <v>#N/A</v>
      </c>
    </row>
    <row r="9161" spans="1:17" hidden="1" x14ac:dyDescent="0.3">
      <c r="A9161" s="21">
        <v>65075</v>
      </c>
      <c r="B9161" s="22" t="s">
        <v>9958</v>
      </c>
      <c r="C9161" s="22" t="s">
        <v>1333</v>
      </c>
      <c r="D9161" s="27" t="s">
        <v>9943</v>
      </c>
      <c r="E9161" s="24" t="s">
        <v>4612</v>
      </c>
      <c r="F9161" s="25" t="s">
        <v>4613</v>
      </c>
      <c r="G9161" s="22" t="s">
        <v>39</v>
      </c>
      <c r="H9161" s="26">
        <v>865200</v>
      </c>
      <c r="I9161" s="28"/>
      <c r="J9161" s="26">
        <v>69216</v>
      </c>
      <c r="K9161" s="26">
        <v>934416</v>
      </c>
      <c r="L9161" s="22" t="s">
        <v>1336</v>
      </c>
      <c r="M9161" s="22"/>
      <c r="N9161">
        <f t="shared" si="533"/>
        <v>56861</v>
      </c>
      <c r="O9161" t="e">
        <f>+VLOOKUP(N9161,'Thanh toán '!O$8:P$8099,2,0)</f>
        <v>#N/A</v>
      </c>
      <c r="P9161" t="e">
        <f t="shared" si="534"/>
        <v>#N/A</v>
      </c>
      <c r="Q9161" s="30" t="e">
        <f t="shared" si="532"/>
        <v>#N/A</v>
      </c>
    </row>
    <row r="9162" spans="1:17" hidden="1" x14ac:dyDescent="0.3">
      <c r="A9162" s="21">
        <v>65078</v>
      </c>
      <c r="B9162" s="22" t="s">
        <v>9959</v>
      </c>
      <c r="C9162" s="22" t="s">
        <v>1333</v>
      </c>
      <c r="D9162" s="27" t="s">
        <v>9943</v>
      </c>
      <c r="E9162" s="24" t="s">
        <v>4612</v>
      </c>
      <c r="F9162" s="25" t="s">
        <v>4613</v>
      </c>
      <c r="G9162" s="22" t="s">
        <v>39</v>
      </c>
      <c r="H9162" s="26">
        <v>656066</v>
      </c>
      <c r="I9162" s="28"/>
      <c r="J9162" s="26">
        <v>52485</v>
      </c>
      <c r="K9162" s="26">
        <v>708551</v>
      </c>
      <c r="L9162" s="22" t="s">
        <v>1336</v>
      </c>
      <c r="M9162" s="22"/>
      <c r="N9162">
        <f t="shared" si="533"/>
        <v>56864</v>
      </c>
      <c r="O9162" t="e">
        <f>+VLOOKUP(N9162,'Thanh toán '!O$8:P$8099,2,0)</f>
        <v>#N/A</v>
      </c>
      <c r="P9162" t="e">
        <f t="shared" si="534"/>
        <v>#N/A</v>
      </c>
      <c r="Q9162" s="30" t="e">
        <f t="shared" si="532"/>
        <v>#N/A</v>
      </c>
    </row>
    <row r="9163" spans="1:17" hidden="1" x14ac:dyDescent="0.3">
      <c r="A9163" s="21">
        <v>65079</v>
      </c>
      <c r="B9163" s="22" t="s">
        <v>9960</v>
      </c>
      <c r="C9163" s="22" t="s">
        <v>1333</v>
      </c>
      <c r="D9163" s="27" t="s">
        <v>9943</v>
      </c>
      <c r="E9163" s="24" t="s">
        <v>32</v>
      </c>
      <c r="F9163" s="25" t="s">
        <v>1335</v>
      </c>
      <c r="G9163" s="22" t="s">
        <v>33</v>
      </c>
      <c r="H9163" s="26">
        <v>1746371</v>
      </c>
      <c r="I9163" s="28"/>
      <c r="J9163" s="26">
        <v>139710</v>
      </c>
      <c r="K9163" s="26">
        <v>1886081</v>
      </c>
      <c r="L9163" s="22" t="s">
        <v>1336</v>
      </c>
      <c r="M9163" s="22"/>
      <c r="N9163">
        <f t="shared" si="533"/>
        <v>56865</v>
      </c>
      <c r="O9163" t="e">
        <f>+VLOOKUP(N9163,'Thanh toán '!O$8:P$8099,2,0)</f>
        <v>#N/A</v>
      </c>
      <c r="P9163" t="e">
        <f t="shared" si="534"/>
        <v>#N/A</v>
      </c>
      <c r="Q9163" s="30" t="e">
        <f t="shared" si="532"/>
        <v>#N/A</v>
      </c>
    </row>
    <row r="9164" spans="1:17" hidden="1" x14ac:dyDescent="0.3">
      <c r="A9164" s="21">
        <v>65084</v>
      </c>
      <c r="B9164" s="22" t="s">
        <v>9961</v>
      </c>
      <c r="C9164" s="22" t="s">
        <v>1333</v>
      </c>
      <c r="D9164" s="27" t="s">
        <v>9943</v>
      </c>
      <c r="E9164" s="24" t="s">
        <v>4612</v>
      </c>
      <c r="F9164" s="25" t="s">
        <v>4613</v>
      </c>
      <c r="G9164" s="22" t="s">
        <v>39</v>
      </c>
      <c r="H9164" s="26">
        <v>493496</v>
      </c>
      <c r="I9164" s="28"/>
      <c r="J9164" s="26">
        <v>39480</v>
      </c>
      <c r="K9164" s="26">
        <v>532976</v>
      </c>
      <c r="L9164" s="22" t="s">
        <v>1336</v>
      </c>
      <c r="M9164" s="22"/>
      <c r="N9164">
        <f t="shared" si="533"/>
        <v>56870</v>
      </c>
      <c r="O9164" t="e">
        <f>+VLOOKUP(N9164,'Thanh toán '!O$8:P$8099,2,0)</f>
        <v>#N/A</v>
      </c>
      <c r="P9164" t="e">
        <f t="shared" si="534"/>
        <v>#N/A</v>
      </c>
      <c r="Q9164" s="30" t="e">
        <f t="shared" si="532"/>
        <v>#N/A</v>
      </c>
    </row>
    <row r="9165" spans="1:17" hidden="1" x14ac:dyDescent="0.3">
      <c r="A9165" s="21">
        <v>65085</v>
      </c>
      <c r="B9165" s="22" t="s">
        <v>9962</v>
      </c>
      <c r="C9165" s="22" t="s">
        <v>1333</v>
      </c>
      <c r="D9165" s="27" t="s">
        <v>9943</v>
      </c>
      <c r="E9165" s="24" t="s">
        <v>4612</v>
      </c>
      <c r="F9165" s="25" t="s">
        <v>4613</v>
      </c>
      <c r="G9165" s="22" t="s">
        <v>39</v>
      </c>
      <c r="H9165" s="26">
        <v>200728</v>
      </c>
      <c r="I9165" s="28"/>
      <c r="J9165" s="26">
        <v>16058</v>
      </c>
      <c r="K9165" s="26">
        <v>216786</v>
      </c>
      <c r="L9165" s="22" t="s">
        <v>1336</v>
      </c>
      <c r="M9165" s="22"/>
      <c r="N9165">
        <f t="shared" si="533"/>
        <v>56871</v>
      </c>
      <c r="O9165" t="e">
        <f>+VLOOKUP(N9165,'Thanh toán '!O$8:P$8099,2,0)</f>
        <v>#N/A</v>
      </c>
      <c r="P9165" t="e">
        <f t="shared" si="534"/>
        <v>#N/A</v>
      </c>
      <c r="Q9165" s="30" t="e">
        <f t="shared" si="532"/>
        <v>#N/A</v>
      </c>
    </row>
    <row r="9166" spans="1:17" hidden="1" x14ac:dyDescent="0.3">
      <c r="A9166" s="21">
        <v>65086</v>
      </c>
      <c r="B9166" s="22" t="s">
        <v>9963</v>
      </c>
      <c r="C9166" s="22" t="s">
        <v>1333</v>
      </c>
      <c r="D9166" s="27" t="s">
        <v>9943</v>
      </c>
      <c r="E9166" s="24" t="s">
        <v>42</v>
      </c>
      <c r="F9166" s="25" t="s">
        <v>4853</v>
      </c>
      <c r="G9166" s="22" t="s">
        <v>43</v>
      </c>
      <c r="H9166" s="26">
        <v>1240340</v>
      </c>
      <c r="I9166" s="28"/>
      <c r="J9166" s="26">
        <v>99227</v>
      </c>
      <c r="K9166" s="26">
        <v>1339567</v>
      </c>
      <c r="L9166" s="22" t="s">
        <v>1336</v>
      </c>
      <c r="M9166" s="22"/>
      <c r="N9166">
        <f t="shared" si="533"/>
        <v>56872</v>
      </c>
      <c r="O9166" t="e">
        <f>+VLOOKUP(N9166,'Thanh toán '!O$8:P$8099,2,0)</f>
        <v>#N/A</v>
      </c>
      <c r="P9166" t="e">
        <f t="shared" si="534"/>
        <v>#N/A</v>
      </c>
      <c r="Q9166" s="30" t="e">
        <f t="shared" si="532"/>
        <v>#N/A</v>
      </c>
    </row>
    <row r="9167" spans="1:17" hidden="1" x14ac:dyDescent="0.3">
      <c r="A9167" s="21">
        <v>65087</v>
      </c>
      <c r="B9167" s="22" t="s">
        <v>9964</v>
      </c>
      <c r="C9167" s="22" t="s">
        <v>1333</v>
      </c>
      <c r="D9167" s="27" t="s">
        <v>9943</v>
      </c>
      <c r="E9167" s="24" t="s">
        <v>42</v>
      </c>
      <c r="F9167" s="25" t="s">
        <v>4853</v>
      </c>
      <c r="G9167" s="22" t="s">
        <v>43</v>
      </c>
      <c r="H9167" s="26">
        <v>848400</v>
      </c>
      <c r="I9167" s="28"/>
      <c r="J9167" s="26">
        <v>67872</v>
      </c>
      <c r="K9167" s="26">
        <v>916272</v>
      </c>
      <c r="L9167" s="22" t="s">
        <v>1336</v>
      </c>
      <c r="M9167" s="22"/>
      <c r="N9167">
        <f t="shared" si="533"/>
        <v>56873</v>
      </c>
      <c r="O9167" t="e">
        <f>+VLOOKUP(N9167,'Thanh toán '!O$8:P$8099,2,0)</f>
        <v>#N/A</v>
      </c>
      <c r="P9167" t="e">
        <f t="shared" si="534"/>
        <v>#N/A</v>
      </c>
      <c r="Q9167" s="30" t="e">
        <f t="shared" si="532"/>
        <v>#N/A</v>
      </c>
    </row>
    <row r="9168" spans="1:17" hidden="1" x14ac:dyDescent="0.3">
      <c r="A9168" s="21">
        <v>65088</v>
      </c>
      <c r="B9168" s="22" t="s">
        <v>9965</v>
      </c>
      <c r="C9168" s="22" t="s">
        <v>1333</v>
      </c>
      <c r="D9168" s="27" t="s">
        <v>9943</v>
      </c>
      <c r="E9168" s="24" t="s">
        <v>4668</v>
      </c>
      <c r="F9168" s="25" t="s">
        <v>4669</v>
      </c>
      <c r="G9168" s="22" t="s">
        <v>57</v>
      </c>
      <c r="H9168" s="26">
        <v>4451332</v>
      </c>
      <c r="I9168" s="28"/>
      <c r="J9168" s="26">
        <v>356107</v>
      </c>
      <c r="K9168" s="26">
        <v>4807439</v>
      </c>
      <c r="L9168" s="22" t="s">
        <v>1336</v>
      </c>
      <c r="M9168" s="22"/>
      <c r="N9168">
        <f t="shared" si="533"/>
        <v>56874</v>
      </c>
      <c r="O9168" t="e">
        <f>+VLOOKUP(N9168,'Thanh toán '!O$8:P$8099,2,0)</f>
        <v>#N/A</v>
      </c>
      <c r="P9168" t="e">
        <f t="shared" si="534"/>
        <v>#N/A</v>
      </c>
      <c r="Q9168" s="30" t="e">
        <f t="shared" si="532"/>
        <v>#N/A</v>
      </c>
    </row>
    <row r="9169" spans="1:17" hidden="1" x14ac:dyDescent="0.3">
      <c r="A9169" s="21">
        <v>65089</v>
      </c>
      <c r="B9169" s="22" t="s">
        <v>9966</v>
      </c>
      <c r="C9169" s="22" t="s">
        <v>1333</v>
      </c>
      <c r="D9169" s="27" t="s">
        <v>9943</v>
      </c>
      <c r="E9169" s="24" t="s">
        <v>4612</v>
      </c>
      <c r="F9169" s="25" t="s">
        <v>4613</v>
      </c>
      <c r="G9169" s="22" t="s">
        <v>39</v>
      </c>
      <c r="H9169" s="26">
        <v>669727</v>
      </c>
      <c r="I9169" s="28"/>
      <c r="J9169" s="26">
        <v>53578</v>
      </c>
      <c r="K9169" s="26">
        <v>723305</v>
      </c>
      <c r="L9169" s="22" t="s">
        <v>1336</v>
      </c>
      <c r="M9169" s="22"/>
      <c r="N9169">
        <f t="shared" si="533"/>
        <v>56875</v>
      </c>
      <c r="O9169" t="e">
        <f>+VLOOKUP(N9169,'Thanh toán '!O$8:P$8099,2,0)</f>
        <v>#N/A</v>
      </c>
      <c r="P9169" t="e">
        <f t="shared" si="534"/>
        <v>#N/A</v>
      </c>
      <c r="Q9169" s="30" t="e">
        <f t="shared" si="532"/>
        <v>#N/A</v>
      </c>
    </row>
    <row r="9170" spans="1:17" hidden="1" x14ac:dyDescent="0.3">
      <c r="A9170" s="21">
        <v>65091</v>
      </c>
      <c r="B9170" s="22" t="s">
        <v>9967</v>
      </c>
      <c r="C9170" s="22" t="s">
        <v>1333</v>
      </c>
      <c r="D9170" s="27" t="s">
        <v>9943</v>
      </c>
      <c r="E9170" s="24" t="s">
        <v>4612</v>
      </c>
      <c r="F9170" s="25" t="s">
        <v>4613</v>
      </c>
      <c r="G9170" s="22" t="s">
        <v>39</v>
      </c>
      <c r="H9170" s="26">
        <v>802101</v>
      </c>
      <c r="I9170" s="28"/>
      <c r="J9170" s="26">
        <v>64168</v>
      </c>
      <c r="K9170" s="26">
        <v>866269</v>
      </c>
      <c r="L9170" s="22" t="s">
        <v>1336</v>
      </c>
      <c r="M9170" s="22"/>
      <c r="N9170">
        <f t="shared" si="533"/>
        <v>56877</v>
      </c>
      <c r="O9170" t="e">
        <f>+VLOOKUP(N9170,'Thanh toán '!O$8:P$8099,2,0)</f>
        <v>#N/A</v>
      </c>
      <c r="P9170" t="e">
        <f t="shared" si="534"/>
        <v>#N/A</v>
      </c>
      <c r="Q9170" s="30" t="e">
        <f t="shared" si="532"/>
        <v>#N/A</v>
      </c>
    </row>
    <row r="9171" spans="1:17" hidden="1" x14ac:dyDescent="0.3">
      <c r="A9171" s="21">
        <v>65092</v>
      </c>
      <c r="B9171" s="22" t="s">
        <v>9968</v>
      </c>
      <c r="C9171" s="22" t="s">
        <v>1333</v>
      </c>
      <c r="D9171" s="27" t="s">
        <v>9943</v>
      </c>
      <c r="E9171" s="24" t="s">
        <v>4612</v>
      </c>
      <c r="F9171" s="25" t="s">
        <v>4613</v>
      </c>
      <c r="G9171" s="22" t="s">
        <v>39</v>
      </c>
      <c r="H9171" s="26">
        <v>768611</v>
      </c>
      <c r="I9171" s="28"/>
      <c r="J9171" s="26">
        <v>61489</v>
      </c>
      <c r="K9171" s="26">
        <v>830100</v>
      </c>
      <c r="L9171" s="22" t="s">
        <v>1336</v>
      </c>
      <c r="M9171" s="22"/>
      <c r="N9171">
        <f t="shared" si="533"/>
        <v>56878</v>
      </c>
      <c r="O9171" t="e">
        <f>+VLOOKUP(N9171,'Thanh toán '!O$8:P$8099,2,0)</f>
        <v>#N/A</v>
      </c>
      <c r="P9171" t="e">
        <f t="shared" si="534"/>
        <v>#N/A</v>
      </c>
      <c r="Q9171" s="30" t="e">
        <f t="shared" ref="Q9171:Q9234" si="535">+O9171-K9171</f>
        <v>#N/A</v>
      </c>
    </row>
    <row r="9172" spans="1:17" hidden="1" x14ac:dyDescent="0.3">
      <c r="A9172" s="21">
        <v>65093</v>
      </c>
      <c r="B9172" s="22" t="s">
        <v>9969</v>
      </c>
      <c r="C9172" s="22" t="s">
        <v>1333</v>
      </c>
      <c r="D9172" s="27" t="s">
        <v>9943</v>
      </c>
      <c r="E9172" s="24" t="s">
        <v>4612</v>
      </c>
      <c r="F9172" s="25" t="s">
        <v>4613</v>
      </c>
      <c r="G9172" s="22" t="s">
        <v>39</v>
      </c>
      <c r="H9172" s="26">
        <v>1529251</v>
      </c>
      <c r="I9172" s="28"/>
      <c r="J9172" s="26">
        <v>122340</v>
      </c>
      <c r="K9172" s="26">
        <v>1651591</v>
      </c>
      <c r="L9172" s="22" t="s">
        <v>1336</v>
      </c>
      <c r="M9172" s="22"/>
      <c r="N9172">
        <f t="shared" si="533"/>
        <v>56879</v>
      </c>
      <c r="O9172" t="e">
        <f>+VLOOKUP(N9172,'Thanh toán '!O$8:P$8099,2,0)</f>
        <v>#N/A</v>
      </c>
      <c r="P9172" t="e">
        <f t="shared" si="534"/>
        <v>#N/A</v>
      </c>
      <c r="Q9172" s="30" t="e">
        <f t="shared" si="535"/>
        <v>#N/A</v>
      </c>
    </row>
    <row r="9173" spans="1:17" hidden="1" x14ac:dyDescent="0.3">
      <c r="A9173" s="21">
        <v>65094</v>
      </c>
      <c r="B9173" s="22" t="s">
        <v>9970</v>
      </c>
      <c r="C9173" s="22" t="s">
        <v>1333</v>
      </c>
      <c r="D9173" s="27" t="s">
        <v>9943</v>
      </c>
      <c r="E9173" s="24" t="s">
        <v>5997</v>
      </c>
      <c r="F9173" s="25" t="s">
        <v>5998</v>
      </c>
      <c r="G9173" s="22" t="s">
        <v>201</v>
      </c>
      <c r="H9173" s="26">
        <v>2137139</v>
      </c>
      <c r="I9173" s="28"/>
      <c r="J9173" s="26">
        <v>170971</v>
      </c>
      <c r="K9173" s="26">
        <v>2308110</v>
      </c>
      <c r="L9173" s="22" t="s">
        <v>1336</v>
      </c>
      <c r="M9173" s="22"/>
      <c r="N9173">
        <f t="shared" si="533"/>
        <v>56880</v>
      </c>
      <c r="O9173" t="e">
        <f>+VLOOKUP(N9173,'Thanh toán '!O$8:P$8099,2,0)</f>
        <v>#N/A</v>
      </c>
      <c r="P9173" t="e">
        <f t="shared" si="534"/>
        <v>#N/A</v>
      </c>
      <c r="Q9173" s="30" t="e">
        <f t="shared" si="535"/>
        <v>#N/A</v>
      </c>
    </row>
    <row r="9174" spans="1:17" hidden="1" x14ac:dyDescent="0.3">
      <c r="A9174" s="21">
        <v>65095</v>
      </c>
      <c r="B9174" s="22" t="s">
        <v>9971</v>
      </c>
      <c r="C9174" s="22" t="s">
        <v>1333</v>
      </c>
      <c r="D9174" s="27" t="s">
        <v>9943</v>
      </c>
      <c r="E9174" s="24" t="s">
        <v>4612</v>
      </c>
      <c r="F9174" s="25" t="s">
        <v>4613</v>
      </c>
      <c r="G9174" s="22" t="s">
        <v>39</v>
      </c>
      <c r="H9174" s="26">
        <v>873185</v>
      </c>
      <c r="I9174" s="28"/>
      <c r="J9174" s="26">
        <v>69855</v>
      </c>
      <c r="K9174" s="26">
        <v>943040</v>
      </c>
      <c r="L9174" s="22" t="s">
        <v>1336</v>
      </c>
      <c r="M9174" s="22"/>
      <c r="N9174">
        <f t="shared" si="533"/>
        <v>56881</v>
      </c>
      <c r="O9174" t="e">
        <f>+VLOOKUP(N9174,'Thanh toán '!O$8:P$8099,2,0)</f>
        <v>#N/A</v>
      </c>
      <c r="P9174" t="e">
        <f t="shared" si="534"/>
        <v>#N/A</v>
      </c>
      <c r="Q9174" s="30" t="e">
        <f t="shared" si="535"/>
        <v>#N/A</v>
      </c>
    </row>
    <row r="9175" spans="1:17" hidden="1" x14ac:dyDescent="0.3">
      <c r="A9175" s="21">
        <v>65096</v>
      </c>
      <c r="B9175" s="22" t="s">
        <v>9972</v>
      </c>
      <c r="C9175" s="22" t="s">
        <v>1333</v>
      </c>
      <c r="D9175" s="27" t="s">
        <v>9943</v>
      </c>
      <c r="E9175" s="24" t="s">
        <v>4612</v>
      </c>
      <c r="F9175" s="25" t="s">
        <v>4613</v>
      </c>
      <c r="G9175" s="22" t="s">
        <v>39</v>
      </c>
      <c r="H9175" s="26">
        <v>1204718</v>
      </c>
      <c r="I9175" s="28"/>
      <c r="J9175" s="26">
        <v>96377</v>
      </c>
      <c r="K9175" s="26">
        <v>1301095</v>
      </c>
      <c r="L9175" s="22" t="s">
        <v>1336</v>
      </c>
      <c r="M9175" s="22"/>
      <c r="N9175">
        <f t="shared" si="533"/>
        <v>56882</v>
      </c>
      <c r="O9175" t="e">
        <f>+VLOOKUP(N9175,'Thanh toán '!O$8:P$8099,2,0)</f>
        <v>#N/A</v>
      </c>
      <c r="P9175" t="e">
        <f t="shared" si="534"/>
        <v>#N/A</v>
      </c>
      <c r="Q9175" s="30" t="e">
        <f t="shared" si="535"/>
        <v>#N/A</v>
      </c>
    </row>
    <row r="9176" spans="1:17" hidden="1" x14ac:dyDescent="0.3">
      <c r="A9176" s="21">
        <v>65097</v>
      </c>
      <c r="B9176" s="22" t="s">
        <v>9973</v>
      </c>
      <c r="C9176" s="22" t="s">
        <v>1333</v>
      </c>
      <c r="D9176" s="27" t="s">
        <v>9943</v>
      </c>
      <c r="E9176" s="24" t="s">
        <v>4612</v>
      </c>
      <c r="F9176" s="25" t="s">
        <v>4613</v>
      </c>
      <c r="G9176" s="22" t="s">
        <v>39</v>
      </c>
      <c r="H9176" s="26">
        <v>656066</v>
      </c>
      <c r="I9176" s="28"/>
      <c r="J9176" s="26">
        <v>52485</v>
      </c>
      <c r="K9176" s="26">
        <v>708551</v>
      </c>
      <c r="L9176" s="22" t="s">
        <v>1336</v>
      </c>
      <c r="M9176" s="22"/>
      <c r="N9176">
        <f t="shared" si="533"/>
        <v>56883</v>
      </c>
      <c r="O9176" t="e">
        <f>+VLOOKUP(N9176,'Thanh toán '!O$8:P$8099,2,0)</f>
        <v>#N/A</v>
      </c>
      <c r="P9176" t="e">
        <f t="shared" si="534"/>
        <v>#N/A</v>
      </c>
      <c r="Q9176" s="30" t="e">
        <f t="shared" si="535"/>
        <v>#N/A</v>
      </c>
    </row>
    <row r="9177" spans="1:17" hidden="1" x14ac:dyDescent="0.3">
      <c r="A9177" s="21">
        <v>65098</v>
      </c>
      <c r="B9177" s="22" t="s">
        <v>9974</v>
      </c>
      <c r="C9177" s="22" t="s">
        <v>1333</v>
      </c>
      <c r="D9177" s="27" t="s">
        <v>9943</v>
      </c>
      <c r="E9177" s="24" t="s">
        <v>5340</v>
      </c>
      <c r="F9177" s="25" t="s">
        <v>5341</v>
      </c>
      <c r="G9177" s="22" t="s">
        <v>604</v>
      </c>
      <c r="H9177" s="26">
        <v>5102977</v>
      </c>
      <c r="I9177" s="28"/>
      <c r="J9177" s="26">
        <v>408238</v>
      </c>
      <c r="K9177" s="26">
        <v>5511215</v>
      </c>
      <c r="L9177" s="22" t="s">
        <v>1336</v>
      </c>
      <c r="M9177" s="22"/>
      <c r="N9177">
        <f t="shared" si="533"/>
        <v>56884</v>
      </c>
      <c r="O9177" t="e">
        <f>+VLOOKUP(N9177,'Thanh toán '!O$8:P$8099,2,0)</f>
        <v>#N/A</v>
      </c>
      <c r="P9177" t="e">
        <f t="shared" si="534"/>
        <v>#N/A</v>
      </c>
      <c r="Q9177" s="30" t="e">
        <f t="shared" si="535"/>
        <v>#N/A</v>
      </c>
    </row>
    <row r="9178" spans="1:17" ht="26.3" hidden="1" x14ac:dyDescent="0.3">
      <c r="A9178" s="21">
        <v>65110</v>
      </c>
      <c r="B9178" s="22" t="s">
        <v>9975</v>
      </c>
      <c r="C9178" s="22" t="s">
        <v>1333</v>
      </c>
      <c r="D9178" s="27" t="s">
        <v>9943</v>
      </c>
      <c r="E9178" s="24" t="s">
        <v>4962</v>
      </c>
      <c r="F9178" s="25" t="s">
        <v>4963</v>
      </c>
      <c r="G9178" s="22" t="s">
        <v>272</v>
      </c>
      <c r="H9178" s="26">
        <v>1712604</v>
      </c>
      <c r="I9178" s="28"/>
      <c r="J9178" s="26">
        <v>137008</v>
      </c>
      <c r="K9178" s="26">
        <v>1849612</v>
      </c>
      <c r="L9178" s="22" t="s">
        <v>1336</v>
      </c>
      <c r="M9178" s="22"/>
      <c r="N9178">
        <f t="shared" si="533"/>
        <v>56896</v>
      </c>
      <c r="O9178" t="e">
        <f>+VLOOKUP(N9178,'Thanh toán '!O$8:P$8099,2,0)</f>
        <v>#N/A</v>
      </c>
      <c r="P9178" t="e">
        <f t="shared" si="534"/>
        <v>#N/A</v>
      </c>
      <c r="Q9178" s="30" t="e">
        <f t="shared" si="535"/>
        <v>#N/A</v>
      </c>
    </row>
    <row r="9179" spans="1:17" ht="26.3" hidden="1" x14ac:dyDescent="0.3">
      <c r="A9179" s="21">
        <v>65111</v>
      </c>
      <c r="B9179" s="22" t="s">
        <v>9976</v>
      </c>
      <c r="C9179" s="22" t="s">
        <v>1333</v>
      </c>
      <c r="D9179" s="27" t="s">
        <v>9943</v>
      </c>
      <c r="E9179" s="24" t="s">
        <v>4720</v>
      </c>
      <c r="F9179" s="25" t="s">
        <v>4721</v>
      </c>
      <c r="G9179" s="22" t="s">
        <v>72</v>
      </c>
      <c r="H9179" s="26">
        <v>756875</v>
      </c>
      <c r="I9179" s="28"/>
      <c r="J9179" s="26">
        <v>60550</v>
      </c>
      <c r="K9179" s="26">
        <v>817425</v>
      </c>
      <c r="L9179" s="22" t="s">
        <v>1336</v>
      </c>
      <c r="M9179" s="22"/>
      <c r="N9179">
        <f t="shared" si="533"/>
        <v>56897</v>
      </c>
      <c r="O9179" t="e">
        <f>+VLOOKUP(N9179,'Thanh toán '!O$8:P$8099,2,0)</f>
        <v>#N/A</v>
      </c>
      <c r="P9179" t="e">
        <f t="shared" si="534"/>
        <v>#N/A</v>
      </c>
      <c r="Q9179" s="30" t="e">
        <f t="shared" si="535"/>
        <v>#N/A</v>
      </c>
    </row>
    <row r="9180" spans="1:17" ht="26.3" hidden="1" x14ac:dyDescent="0.3">
      <c r="A9180" s="21">
        <v>65112</v>
      </c>
      <c r="B9180" s="22" t="s">
        <v>9977</v>
      </c>
      <c r="C9180" s="22" t="s">
        <v>1333</v>
      </c>
      <c r="D9180" s="27" t="s">
        <v>9943</v>
      </c>
      <c r="E9180" s="24" t="s">
        <v>4720</v>
      </c>
      <c r="F9180" s="25" t="s">
        <v>4721</v>
      </c>
      <c r="G9180" s="22" t="s">
        <v>72</v>
      </c>
      <c r="H9180" s="26">
        <v>200728</v>
      </c>
      <c r="I9180" s="28"/>
      <c r="J9180" s="26">
        <v>16058</v>
      </c>
      <c r="K9180" s="26">
        <v>216786</v>
      </c>
      <c r="L9180" s="22" t="s">
        <v>1336</v>
      </c>
      <c r="M9180" s="22"/>
      <c r="N9180">
        <f t="shared" si="533"/>
        <v>56898</v>
      </c>
      <c r="O9180" t="e">
        <f>+VLOOKUP(N9180,'Thanh toán '!O$8:P$8099,2,0)</f>
        <v>#N/A</v>
      </c>
      <c r="P9180" t="e">
        <f t="shared" si="534"/>
        <v>#N/A</v>
      </c>
      <c r="Q9180" s="30" t="e">
        <f t="shared" si="535"/>
        <v>#N/A</v>
      </c>
    </row>
    <row r="9181" spans="1:17" hidden="1" x14ac:dyDescent="0.3">
      <c r="A9181" s="21">
        <v>65113</v>
      </c>
      <c r="B9181" s="22" t="s">
        <v>9978</v>
      </c>
      <c r="C9181" s="22" t="s">
        <v>1333</v>
      </c>
      <c r="D9181" s="27" t="s">
        <v>9943</v>
      </c>
      <c r="E9181" s="24" t="s">
        <v>6121</v>
      </c>
      <c r="F9181" s="25" t="s">
        <v>6122</v>
      </c>
      <c r="G9181" s="22" t="s">
        <v>2806</v>
      </c>
      <c r="H9181" s="26">
        <v>1012061</v>
      </c>
      <c r="I9181" s="28"/>
      <c r="J9181" s="26">
        <v>80965</v>
      </c>
      <c r="K9181" s="26">
        <v>1093026</v>
      </c>
      <c r="L9181" s="22" t="s">
        <v>1336</v>
      </c>
      <c r="M9181" s="22"/>
      <c r="N9181">
        <f t="shared" si="533"/>
        <v>56899</v>
      </c>
      <c r="O9181" t="e">
        <f>+VLOOKUP(N9181,'Thanh toán '!O$8:P$8099,2,0)</f>
        <v>#N/A</v>
      </c>
      <c r="P9181" t="e">
        <f t="shared" si="534"/>
        <v>#N/A</v>
      </c>
      <c r="Q9181" s="30" t="e">
        <f t="shared" si="535"/>
        <v>#N/A</v>
      </c>
    </row>
    <row r="9182" spans="1:17" hidden="1" x14ac:dyDescent="0.3">
      <c r="A9182" s="21">
        <v>65114</v>
      </c>
      <c r="B9182" s="22" t="s">
        <v>9979</v>
      </c>
      <c r="C9182" s="22" t="s">
        <v>1333</v>
      </c>
      <c r="D9182" s="27" t="s">
        <v>9943</v>
      </c>
      <c r="E9182" s="24" t="s">
        <v>5331</v>
      </c>
      <c r="F9182" s="25" t="s">
        <v>5332</v>
      </c>
      <c r="G9182" s="22" t="s">
        <v>171</v>
      </c>
      <c r="H9182" s="26">
        <v>2934080</v>
      </c>
      <c r="I9182" s="28"/>
      <c r="J9182" s="26">
        <v>234726</v>
      </c>
      <c r="K9182" s="26">
        <v>3168806</v>
      </c>
      <c r="L9182" s="22" t="s">
        <v>1336</v>
      </c>
      <c r="M9182" s="22"/>
      <c r="N9182">
        <f t="shared" si="533"/>
        <v>56900</v>
      </c>
      <c r="O9182" t="e">
        <f>+VLOOKUP(N9182,'Thanh toán '!O$8:P$8099,2,0)</f>
        <v>#N/A</v>
      </c>
      <c r="P9182" t="e">
        <f t="shared" si="534"/>
        <v>#N/A</v>
      </c>
      <c r="Q9182" s="30" t="e">
        <f t="shared" si="535"/>
        <v>#N/A</v>
      </c>
    </row>
    <row r="9183" spans="1:17" ht="26.3" hidden="1" x14ac:dyDescent="0.3">
      <c r="A9183" s="21">
        <v>65115</v>
      </c>
      <c r="B9183" s="22" t="s">
        <v>9980</v>
      </c>
      <c r="C9183" s="22" t="s">
        <v>1333</v>
      </c>
      <c r="D9183" s="27" t="s">
        <v>9943</v>
      </c>
      <c r="E9183" s="24" t="s">
        <v>4712</v>
      </c>
      <c r="F9183" s="25" t="s">
        <v>4713</v>
      </c>
      <c r="G9183" s="22" t="s">
        <v>276</v>
      </c>
      <c r="H9183" s="26">
        <v>367155</v>
      </c>
      <c r="I9183" s="28"/>
      <c r="J9183" s="26">
        <v>29372</v>
      </c>
      <c r="K9183" s="26">
        <v>396527</v>
      </c>
      <c r="L9183" s="22" t="s">
        <v>1336</v>
      </c>
      <c r="M9183" s="22"/>
      <c r="N9183">
        <f t="shared" si="533"/>
        <v>56901</v>
      </c>
      <c r="O9183" t="e">
        <f>+VLOOKUP(N9183,'Thanh toán '!O$8:P$8099,2,0)</f>
        <v>#N/A</v>
      </c>
      <c r="P9183" t="e">
        <f t="shared" si="534"/>
        <v>#N/A</v>
      </c>
      <c r="Q9183" s="30" t="e">
        <f t="shared" si="535"/>
        <v>#N/A</v>
      </c>
    </row>
    <row r="9184" spans="1:17" hidden="1" x14ac:dyDescent="0.3">
      <c r="A9184" s="21">
        <v>65116</v>
      </c>
      <c r="B9184" s="22" t="s">
        <v>9981</v>
      </c>
      <c r="C9184" s="22" t="s">
        <v>1333</v>
      </c>
      <c r="D9184" s="27" t="s">
        <v>9943</v>
      </c>
      <c r="E9184" s="24" t="s">
        <v>5326</v>
      </c>
      <c r="F9184" s="25" t="s">
        <v>5327</v>
      </c>
      <c r="G9184" s="22" t="s">
        <v>549</v>
      </c>
      <c r="H9184" s="26">
        <v>3634357</v>
      </c>
      <c r="I9184" s="28"/>
      <c r="J9184" s="26">
        <v>290749</v>
      </c>
      <c r="K9184" s="26">
        <v>3925106</v>
      </c>
      <c r="L9184" s="22" t="s">
        <v>1336</v>
      </c>
      <c r="M9184" s="22"/>
      <c r="N9184">
        <f t="shared" si="533"/>
        <v>56902</v>
      </c>
      <c r="O9184" t="e">
        <f>+VLOOKUP(N9184,'Thanh toán '!O$8:P$8099,2,0)</f>
        <v>#N/A</v>
      </c>
      <c r="P9184" t="e">
        <f t="shared" si="534"/>
        <v>#N/A</v>
      </c>
      <c r="Q9184" s="30" t="e">
        <f t="shared" si="535"/>
        <v>#N/A</v>
      </c>
    </row>
    <row r="9185" spans="1:17" ht="26.3" hidden="1" x14ac:dyDescent="0.3">
      <c r="A9185" s="21">
        <v>65117</v>
      </c>
      <c r="B9185" s="22" t="s">
        <v>9982</v>
      </c>
      <c r="C9185" s="22" t="s">
        <v>1333</v>
      </c>
      <c r="D9185" s="27" t="s">
        <v>9943</v>
      </c>
      <c r="E9185" s="24" t="s">
        <v>4720</v>
      </c>
      <c r="F9185" s="25" t="s">
        <v>4721</v>
      </c>
      <c r="G9185" s="22" t="s">
        <v>72</v>
      </c>
      <c r="H9185" s="26">
        <v>2257934</v>
      </c>
      <c r="I9185" s="28"/>
      <c r="J9185" s="26">
        <v>180635</v>
      </c>
      <c r="K9185" s="26">
        <v>2438569</v>
      </c>
      <c r="L9185" s="22" t="s">
        <v>1336</v>
      </c>
      <c r="M9185" s="22"/>
      <c r="N9185">
        <f t="shared" si="533"/>
        <v>56903</v>
      </c>
      <c r="O9185" t="e">
        <f>+VLOOKUP(N9185,'Thanh toán '!O$8:P$8099,2,0)</f>
        <v>#N/A</v>
      </c>
      <c r="P9185" t="e">
        <f t="shared" si="534"/>
        <v>#N/A</v>
      </c>
      <c r="Q9185" s="30" t="e">
        <f t="shared" si="535"/>
        <v>#N/A</v>
      </c>
    </row>
    <row r="9186" spans="1:17" ht="26.3" hidden="1" x14ac:dyDescent="0.3">
      <c r="A9186" s="21">
        <v>65118</v>
      </c>
      <c r="B9186" s="22" t="s">
        <v>9983</v>
      </c>
      <c r="C9186" s="22" t="s">
        <v>1333</v>
      </c>
      <c r="D9186" s="27" t="s">
        <v>9943</v>
      </c>
      <c r="E9186" s="24" t="s">
        <v>4720</v>
      </c>
      <c r="F9186" s="25" t="s">
        <v>4721</v>
      </c>
      <c r="G9186" s="22" t="s">
        <v>72</v>
      </c>
      <c r="H9186" s="26">
        <v>722815</v>
      </c>
      <c r="I9186" s="28"/>
      <c r="J9186" s="26">
        <v>57825</v>
      </c>
      <c r="K9186" s="26">
        <v>780640</v>
      </c>
      <c r="L9186" s="22" t="s">
        <v>1336</v>
      </c>
      <c r="M9186" s="22"/>
      <c r="N9186">
        <f t="shared" si="533"/>
        <v>56904</v>
      </c>
      <c r="O9186" t="e">
        <f>+VLOOKUP(N9186,'Thanh toán '!O$8:P$8099,2,0)</f>
        <v>#N/A</v>
      </c>
      <c r="P9186" t="e">
        <f t="shared" si="534"/>
        <v>#N/A</v>
      </c>
      <c r="Q9186" s="30" t="e">
        <f t="shared" si="535"/>
        <v>#N/A</v>
      </c>
    </row>
    <row r="9187" spans="1:17" ht="26.3" hidden="1" x14ac:dyDescent="0.3">
      <c r="A9187" s="21">
        <v>65119</v>
      </c>
      <c r="B9187" s="22" t="s">
        <v>9984</v>
      </c>
      <c r="C9187" s="22" t="s">
        <v>1333</v>
      </c>
      <c r="D9187" s="27" t="s">
        <v>9943</v>
      </c>
      <c r="E9187" s="24" t="s">
        <v>4716</v>
      </c>
      <c r="F9187" s="25" t="s">
        <v>4717</v>
      </c>
      <c r="G9187" s="22" t="s">
        <v>63</v>
      </c>
      <c r="H9187" s="26">
        <v>839151</v>
      </c>
      <c r="I9187" s="28"/>
      <c r="J9187" s="26">
        <v>67132</v>
      </c>
      <c r="K9187" s="26">
        <v>906283</v>
      </c>
      <c r="L9187" s="22" t="s">
        <v>1336</v>
      </c>
      <c r="M9187" s="22"/>
      <c r="N9187">
        <f t="shared" si="533"/>
        <v>56905</v>
      </c>
      <c r="O9187" t="e">
        <f>+VLOOKUP(N9187,'Thanh toán '!O$8:P$8099,2,0)</f>
        <v>#N/A</v>
      </c>
      <c r="P9187" t="e">
        <f t="shared" si="534"/>
        <v>#N/A</v>
      </c>
      <c r="Q9187" s="30" t="e">
        <f t="shared" si="535"/>
        <v>#N/A</v>
      </c>
    </row>
    <row r="9188" spans="1:17" hidden="1" x14ac:dyDescent="0.3">
      <c r="A9188" s="21">
        <v>65163</v>
      </c>
      <c r="B9188" s="22" t="s">
        <v>9985</v>
      </c>
      <c r="C9188" s="22" t="s">
        <v>1333</v>
      </c>
      <c r="D9188" s="27" t="s">
        <v>9943</v>
      </c>
      <c r="E9188" s="24" t="s">
        <v>5681</v>
      </c>
      <c r="F9188" s="25" t="s">
        <v>5682</v>
      </c>
      <c r="G9188" s="22" t="s">
        <v>411</v>
      </c>
      <c r="H9188" s="26">
        <v>10274022</v>
      </c>
      <c r="I9188" s="28"/>
      <c r="J9188" s="26">
        <v>821922</v>
      </c>
      <c r="K9188" s="26">
        <v>11095944</v>
      </c>
      <c r="L9188" s="22" t="s">
        <v>1336</v>
      </c>
      <c r="M9188" s="22"/>
      <c r="N9188">
        <f t="shared" si="533"/>
        <v>56950</v>
      </c>
      <c r="O9188" t="e">
        <f>+VLOOKUP(N9188,'Thanh toán '!O$8:P$8099,2,0)</f>
        <v>#N/A</v>
      </c>
      <c r="P9188" t="e">
        <f t="shared" si="534"/>
        <v>#N/A</v>
      </c>
      <c r="Q9188" s="30" t="e">
        <f t="shared" si="535"/>
        <v>#N/A</v>
      </c>
    </row>
    <row r="9189" spans="1:17" hidden="1" x14ac:dyDescent="0.3">
      <c r="A9189" s="21">
        <v>65166</v>
      </c>
      <c r="B9189" s="22" t="s">
        <v>9986</v>
      </c>
      <c r="C9189" s="22" t="s">
        <v>1333</v>
      </c>
      <c r="D9189" s="27" t="s">
        <v>9987</v>
      </c>
      <c r="E9189" s="24" t="s">
        <v>4612</v>
      </c>
      <c r="F9189" s="25" t="s">
        <v>4613</v>
      </c>
      <c r="G9189" s="22" t="s">
        <v>39</v>
      </c>
      <c r="H9189" s="26">
        <v>734310</v>
      </c>
      <c r="I9189" s="28"/>
      <c r="J9189" s="26">
        <v>58745</v>
      </c>
      <c r="K9189" s="26">
        <v>793055</v>
      </c>
      <c r="L9189" s="22" t="s">
        <v>1336</v>
      </c>
      <c r="M9189" s="22"/>
      <c r="N9189">
        <f t="shared" si="533"/>
        <v>56953</v>
      </c>
      <c r="O9189" t="e">
        <f>+VLOOKUP(N9189,'Thanh toán '!O$8:P$8099,2,0)</f>
        <v>#N/A</v>
      </c>
      <c r="P9189" t="e">
        <f t="shared" si="534"/>
        <v>#N/A</v>
      </c>
      <c r="Q9189" s="30" t="e">
        <f t="shared" si="535"/>
        <v>#N/A</v>
      </c>
    </row>
    <row r="9190" spans="1:17" hidden="1" x14ac:dyDescent="0.3">
      <c r="A9190" s="21">
        <v>65168</v>
      </c>
      <c r="B9190" s="22" t="s">
        <v>9988</v>
      </c>
      <c r="C9190" s="22" t="s">
        <v>1333</v>
      </c>
      <c r="D9190" s="27" t="s">
        <v>9987</v>
      </c>
      <c r="E9190" s="24" t="s">
        <v>81</v>
      </c>
      <c r="F9190" s="25" t="s">
        <v>1432</v>
      </c>
      <c r="G9190" s="22" t="s">
        <v>82</v>
      </c>
      <c r="H9190" s="26">
        <v>3533610</v>
      </c>
      <c r="I9190" s="28"/>
      <c r="J9190" s="26">
        <v>282689</v>
      </c>
      <c r="K9190" s="26">
        <v>3816299</v>
      </c>
      <c r="L9190" s="22" t="s">
        <v>1336</v>
      </c>
      <c r="M9190" s="22"/>
      <c r="N9190">
        <f t="shared" si="533"/>
        <v>56955</v>
      </c>
      <c r="O9190" t="e">
        <f>+VLOOKUP(N9190,'Thanh toán '!O$8:P$8099,2,0)</f>
        <v>#N/A</v>
      </c>
      <c r="P9190" t="e">
        <f t="shared" si="534"/>
        <v>#N/A</v>
      </c>
      <c r="Q9190" s="30" t="e">
        <f t="shared" si="535"/>
        <v>#N/A</v>
      </c>
    </row>
    <row r="9191" spans="1:17" ht="26.3" hidden="1" x14ac:dyDescent="0.3">
      <c r="A9191" s="21">
        <v>65170</v>
      </c>
      <c r="B9191" s="22" t="s">
        <v>9989</v>
      </c>
      <c r="C9191" s="22" t="s">
        <v>1333</v>
      </c>
      <c r="D9191" s="27" t="s">
        <v>9987</v>
      </c>
      <c r="E9191" s="24" t="s">
        <v>4720</v>
      </c>
      <c r="F9191" s="25" t="s">
        <v>4721</v>
      </c>
      <c r="G9191" s="22" t="s">
        <v>72</v>
      </c>
      <c r="H9191" s="26">
        <v>441000</v>
      </c>
      <c r="I9191" s="28"/>
      <c r="J9191" s="26">
        <v>35280</v>
      </c>
      <c r="K9191" s="26">
        <v>476280</v>
      </c>
      <c r="L9191" s="22" t="s">
        <v>1336</v>
      </c>
      <c r="M9191" s="22"/>
      <c r="N9191">
        <f t="shared" si="533"/>
        <v>56957</v>
      </c>
      <c r="O9191" t="e">
        <f>+VLOOKUP(N9191,'Thanh toán '!O$8:P$8099,2,0)</f>
        <v>#N/A</v>
      </c>
      <c r="P9191" t="e">
        <f t="shared" si="534"/>
        <v>#N/A</v>
      </c>
      <c r="Q9191" s="30" t="e">
        <f t="shared" si="535"/>
        <v>#N/A</v>
      </c>
    </row>
    <row r="9192" spans="1:17" ht="26.3" hidden="1" x14ac:dyDescent="0.3">
      <c r="A9192" s="21">
        <v>65171</v>
      </c>
      <c r="B9192" s="22" t="s">
        <v>9990</v>
      </c>
      <c r="C9192" s="22" t="s">
        <v>1333</v>
      </c>
      <c r="D9192" s="27" t="s">
        <v>9987</v>
      </c>
      <c r="E9192" s="24" t="s">
        <v>4720</v>
      </c>
      <c r="F9192" s="25" t="s">
        <v>4721</v>
      </c>
      <c r="G9192" s="22" t="s">
        <v>72</v>
      </c>
      <c r="H9192" s="26">
        <v>865200</v>
      </c>
      <c r="I9192" s="28"/>
      <c r="J9192" s="26">
        <v>69216</v>
      </c>
      <c r="K9192" s="26">
        <v>934416</v>
      </c>
      <c r="L9192" s="22" t="s">
        <v>1336</v>
      </c>
      <c r="M9192" s="22"/>
      <c r="N9192">
        <f t="shared" si="533"/>
        <v>56958</v>
      </c>
      <c r="O9192" t="e">
        <f>+VLOOKUP(N9192,'Thanh toán '!O$8:P$8099,2,0)</f>
        <v>#N/A</v>
      </c>
      <c r="P9192" t="e">
        <f t="shared" si="534"/>
        <v>#N/A</v>
      </c>
      <c r="Q9192" s="30" t="e">
        <f t="shared" si="535"/>
        <v>#N/A</v>
      </c>
    </row>
    <row r="9193" spans="1:17" ht="26.3" hidden="1" x14ac:dyDescent="0.3">
      <c r="A9193" s="21">
        <v>65173</v>
      </c>
      <c r="B9193" s="22" t="s">
        <v>9991</v>
      </c>
      <c r="C9193" s="22" t="s">
        <v>1333</v>
      </c>
      <c r="D9193" s="27" t="s">
        <v>9987</v>
      </c>
      <c r="E9193" s="24" t="s">
        <v>4720</v>
      </c>
      <c r="F9193" s="25" t="s">
        <v>4721</v>
      </c>
      <c r="G9193" s="22" t="s">
        <v>72</v>
      </c>
      <c r="H9193" s="26">
        <v>865200</v>
      </c>
      <c r="I9193" s="28"/>
      <c r="J9193" s="26">
        <v>69216</v>
      </c>
      <c r="K9193" s="26">
        <v>934416</v>
      </c>
      <c r="L9193" s="22" t="s">
        <v>1336</v>
      </c>
      <c r="M9193" s="22"/>
      <c r="N9193">
        <f t="shared" si="533"/>
        <v>56961</v>
      </c>
      <c r="O9193" t="e">
        <f>+VLOOKUP(N9193,'Thanh toán '!O$8:P$8099,2,0)</f>
        <v>#N/A</v>
      </c>
      <c r="P9193" t="e">
        <f t="shared" si="534"/>
        <v>#N/A</v>
      </c>
      <c r="Q9193" s="30" t="e">
        <f t="shared" si="535"/>
        <v>#N/A</v>
      </c>
    </row>
    <row r="9194" spans="1:17" ht="26.3" hidden="1" x14ac:dyDescent="0.3">
      <c r="A9194" s="21">
        <v>65174</v>
      </c>
      <c r="B9194" s="22" t="s">
        <v>9992</v>
      </c>
      <c r="C9194" s="22" t="s">
        <v>1333</v>
      </c>
      <c r="D9194" s="27" t="s">
        <v>9987</v>
      </c>
      <c r="E9194" s="24" t="s">
        <v>4720</v>
      </c>
      <c r="F9194" s="25" t="s">
        <v>4721</v>
      </c>
      <c r="G9194" s="22" t="s">
        <v>72</v>
      </c>
      <c r="H9194" s="26">
        <v>865200</v>
      </c>
      <c r="I9194" s="28"/>
      <c r="J9194" s="26">
        <v>69216</v>
      </c>
      <c r="K9194" s="26">
        <v>934416</v>
      </c>
      <c r="L9194" s="22" t="s">
        <v>1336</v>
      </c>
      <c r="M9194" s="22"/>
      <c r="N9194">
        <f t="shared" si="533"/>
        <v>56962</v>
      </c>
      <c r="O9194" t="e">
        <f>+VLOOKUP(N9194,'Thanh toán '!O$8:P$8099,2,0)</f>
        <v>#N/A</v>
      </c>
      <c r="P9194" t="e">
        <f t="shared" si="534"/>
        <v>#N/A</v>
      </c>
      <c r="Q9194" s="30" t="e">
        <f t="shared" si="535"/>
        <v>#N/A</v>
      </c>
    </row>
    <row r="9195" spans="1:17" hidden="1" x14ac:dyDescent="0.3">
      <c r="A9195" s="21">
        <v>65181</v>
      </c>
      <c r="B9195" s="22" t="s">
        <v>9993</v>
      </c>
      <c r="C9195" s="22" t="s">
        <v>1333</v>
      </c>
      <c r="D9195" s="27" t="s">
        <v>9987</v>
      </c>
      <c r="E9195" s="24" t="s">
        <v>89</v>
      </c>
      <c r="F9195" s="25" t="s">
        <v>5030</v>
      </c>
      <c r="G9195" s="22" t="s">
        <v>90</v>
      </c>
      <c r="H9195" s="26">
        <v>2218367</v>
      </c>
      <c r="I9195" s="28"/>
      <c r="J9195" s="26">
        <v>177469</v>
      </c>
      <c r="K9195" s="26">
        <v>2395836</v>
      </c>
      <c r="L9195" s="22" t="s">
        <v>1336</v>
      </c>
      <c r="M9195" s="22"/>
      <c r="N9195">
        <f t="shared" si="533"/>
        <v>56971</v>
      </c>
      <c r="O9195" t="e">
        <f>+VLOOKUP(N9195,'Thanh toán '!O$8:P$8099,2,0)</f>
        <v>#N/A</v>
      </c>
      <c r="P9195" t="e">
        <f t="shared" si="534"/>
        <v>#N/A</v>
      </c>
      <c r="Q9195" s="30" t="e">
        <f t="shared" si="535"/>
        <v>#N/A</v>
      </c>
    </row>
    <row r="9196" spans="1:17" hidden="1" x14ac:dyDescent="0.3">
      <c r="A9196" s="21">
        <v>65183</v>
      </c>
      <c r="B9196" s="22" t="s">
        <v>9994</v>
      </c>
      <c r="C9196" s="22" t="s">
        <v>1333</v>
      </c>
      <c r="D9196" s="27" t="s">
        <v>9987</v>
      </c>
      <c r="E9196" s="24" t="s">
        <v>4612</v>
      </c>
      <c r="F9196" s="25" t="s">
        <v>4613</v>
      </c>
      <c r="G9196" s="22" t="s">
        <v>39</v>
      </c>
      <c r="H9196" s="26">
        <v>200728</v>
      </c>
      <c r="I9196" s="28"/>
      <c r="J9196" s="26">
        <v>16058</v>
      </c>
      <c r="K9196" s="26">
        <v>216786</v>
      </c>
      <c r="L9196" s="22" t="s">
        <v>1336</v>
      </c>
      <c r="M9196" s="22"/>
      <c r="N9196">
        <f t="shared" si="533"/>
        <v>56973</v>
      </c>
      <c r="O9196" t="e">
        <f>+VLOOKUP(N9196,'Thanh toán '!O$8:P$8099,2,0)</f>
        <v>#N/A</v>
      </c>
      <c r="P9196" t="e">
        <f t="shared" si="534"/>
        <v>#N/A</v>
      </c>
      <c r="Q9196" s="30" t="e">
        <f t="shared" si="535"/>
        <v>#N/A</v>
      </c>
    </row>
    <row r="9197" spans="1:17" hidden="1" x14ac:dyDescent="0.3">
      <c r="A9197" s="21">
        <v>65186</v>
      </c>
      <c r="B9197" s="22" t="s">
        <v>9995</v>
      </c>
      <c r="C9197" s="22" t="s">
        <v>1333</v>
      </c>
      <c r="D9197" s="27" t="s">
        <v>9987</v>
      </c>
      <c r="E9197" s="24" t="s">
        <v>4612</v>
      </c>
      <c r="F9197" s="25" t="s">
        <v>4613</v>
      </c>
      <c r="G9197" s="22" t="s">
        <v>39</v>
      </c>
      <c r="H9197" s="26">
        <v>460190</v>
      </c>
      <c r="I9197" s="28"/>
      <c r="J9197" s="26">
        <v>36815</v>
      </c>
      <c r="K9197" s="26">
        <v>497005</v>
      </c>
      <c r="L9197" s="22" t="s">
        <v>1336</v>
      </c>
      <c r="M9197" s="22"/>
      <c r="N9197">
        <f t="shared" si="533"/>
        <v>56976</v>
      </c>
      <c r="O9197" t="e">
        <f>+VLOOKUP(N9197,'Thanh toán '!O$8:P$8099,2,0)</f>
        <v>#N/A</v>
      </c>
      <c r="P9197" t="e">
        <f t="shared" si="534"/>
        <v>#N/A</v>
      </c>
      <c r="Q9197" s="30" t="e">
        <f t="shared" si="535"/>
        <v>#N/A</v>
      </c>
    </row>
    <row r="9198" spans="1:17" hidden="1" x14ac:dyDescent="0.3">
      <c r="A9198" s="21">
        <v>65187</v>
      </c>
      <c r="B9198" s="22" t="s">
        <v>9996</v>
      </c>
      <c r="C9198" s="22" t="s">
        <v>1333</v>
      </c>
      <c r="D9198" s="27" t="s">
        <v>9987</v>
      </c>
      <c r="E9198" s="24" t="s">
        <v>32</v>
      </c>
      <c r="F9198" s="25" t="s">
        <v>1335</v>
      </c>
      <c r="G9198" s="22" t="s">
        <v>33</v>
      </c>
      <c r="H9198" s="26">
        <v>1323000</v>
      </c>
      <c r="I9198" s="28"/>
      <c r="J9198" s="26">
        <v>105840</v>
      </c>
      <c r="K9198" s="26">
        <v>1428840</v>
      </c>
      <c r="L9198" s="22" t="s">
        <v>1336</v>
      </c>
      <c r="M9198" s="22"/>
      <c r="N9198">
        <f t="shared" si="533"/>
        <v>56977</v>
      </c>
      <c r="O9198" t="e">
        <f>+VLOOKUP(N9198,'Thanh toán '!O$8:P$8099,2,0)</f>
        <v>#N/A</v>
      </c>
      <c r="P9198" t="e">
        <f t="shared" si="534"/>
        <v>#N/A</v>
      </c>
      <c r="Q9198" s="30" t="e">
        <f t="shared" si="535"/>
        <v>#N/A</v>
      </c>
    </row>
    <row r="9199" spans="1:17" hidden="1" x14ac:dyDescent="0.3">
      <c r="A9199" s="21">
        <v>65188</v>
      </c>
      <c r="B9199" s="22" t="s">
        <v>9997</v>
      </c>
      <c r="C9199" s="22" t="s">
        <v>1333</v>
      </c>
      <c r="D9199" s="27" t="s">
        <v>9987</v>
      </c>
      <c r="E9199" s="24" t="s">
        <v>206</v>
      </c>
      <c r="F9199" s="25" t="s">
        <v>4739</v>
      </c>
      <c r="G9199" s="22" t="s">
        <v>207</v>
      </c>
      <c r="H9199" s="26">
        <v>4295654</v>
      </c>
      <c r="I9199" s="28"/>
      <c r="J9199" s="26">
        <v>343652</v>
      </c>
      <c r="K9199" s="26">
        <v>4639306</v>
      </c>
      <c r="L9199" s="22" t="s">
        <v>1336</v>
      </c>
      <c r="M9199" s="22"/>
      <c r="N9199">
        <f t="shared" si="533"/>
        <v>56978</v>
      </c>
      <c r="O9199" t="e">
        <f>+VLOOKUP(N9199,'Thanh toán '!O$8:P$8099,2,0)</f>
        <v>#N/A</v>
      </c>
      <c r="P9199" t="e">
        <f t="shared" si="534"/>
        <v>#N/A</v>
      </c>
      <c r="Q9199" s="30" t="e">
        <f t="shared" si="535"/>
        <v>#N/A</v>
      </c>
    </row>
    <row r="9200" spans="1:17" hidden="1" x14ac:dyDescent="0.3">
      <c r="A9200" s="21">
        <v>65191</v>
      </c>
      <c r="B9200" s="22" t="s">
        <v>9998</v>
      </c>
      <c r="C9200" s="22" t="s">
        <v>1333</v>
      </c>
      <c r="D9200" s="27" t="s">
        <v>9987</v>
      </c>
      <c r="E9200" s="24" t="s">
        <v>42</v>
      </c>
      <c r="F9200" s="25" t="s">
        <v>4853</v>
      </c>
      <c r="G9200" s="22" t="s">
        <v>43</v>
      </c>
      <c r="H9200" s="26">
        <v>3896670</v>
      </c>
      <c r="I9200" s="28"/>
      <c r="J9200" s="26">
        <v>311734</v>
      </c>
      <c r="K9200" s="26">
        <v>4208404</v>
      </c>
      <c r="L9200" s="22" t="s">
        <v>1336</v>
      </c>
      <c r="M9200" s="22"/>
      <c r="N9200">
        <f t="shared" si="533"/>
        <v>56981</v>
      </c>
      <c r="O9200" t="e">
        <f>+VLOOKUP(N9200,'Thanh toán '!O$8:P$8099,2,0)</f>
        <v>#N/A</v>
      </c>
      <c r="P9200" t="e">
        <f t="shared" si="534"/>
        <v>#N/A</v>
      </c>
      <c r="Q9200" s="30" t="e">
        <f t="shared" si="535"/>
        <v>#N/A</v>
      </c>
    </row>
    <row r="9201" spans="1:17" hidden="1" x14ac:dyDescent="0.3">
      <c r="A9201" s="21">
        <v>65192</v>
      </c>
      <c r="B9201" s="22" t="s">
        <v>9999</v>
      </c>
      <c r="C9201" s="22" t="s">
        <v>1333</v>
      </c>
      <c r="D9201" s="27" t="s">
        <v>9987</v>
      </c>
      <c r="E9201" s="24" t="s">
        <v>845</v>
      </c>
      <c r="F9201" s="25" t="s">
        <v>1359</v>
      </c>
      <c r="G9201" s="22" t="s">
        <v>79</v>
      </c>
      <c r="H9201" s="26">
        <v>938620</v>
      </c>
      <c r="I9201" s="28"/>
      <c r="J9201" s="26">
        <v>75090</v>
      </c>
      <c r="K9201" s="26">
        <v>1013710</v>
      </c>
      <c r="L9201" s="22" t="s">
        <v>1336</v>
      </c>
      <c r="M9201" s="22"/>
      <c r="N9201">
        <f t="shared" si="533"/>
        <v>56982</v>
      </c>
      <c r="O9201" t="e">
        <f>+VLOOKUP(N9201,'Thanh toán '!O$8:P$8099,2,0)</f>
        <v>#N/A</v>
      </c>
      <c r="P9201" t="e">
        <f t="shared" si="534"/>
        <v>#N/A</v>
      </c>
      <c r="Q9201" s="30" t="e">
        <f t="shared" si="535"/>
        <v>#N/A</v>
      </c>
    </row>
    <row r="9202" spans="1:17" hidden="1" x14ac:dyDescent="0.3">
      <c r="A9202" s="21">
        <v>65193</v>
      </c>
      <c r="B9202" s="22" t="s">
        <v>10000</v>
      </c>
      <c r="C9202" s="22" t="s">
        <v>1333</v>
      </c>
      <c r="D9202" s="27" t="s">
        <v>9987</v>
      </c>
      <c r="E9202" s="24" t="s">
        <v>42</v>
      </c>
      <c r="F9202" s="25" t="s">
        <v>4853</v>
      </c>
      <c r="G9202" s="22" t="s">
        <v>43</v>
      </c>
      <c r="H9202" s="26">
        <v>882000</v>
      </c>
      <c r="I9202" s="28"/>
      <c r="J9202" s="26">
        <v>70560</v>
      </c>
      <c r="K9202" s="26">
        <v>952560</v>
      </c>
      <c r="L9202" s="22" t="s">
        <v>1336</v>
      </c>
      <c r="M9202" s="22"/>
      <c r="N9202">
        <f t="shared" si="533"/>
        <v>56983</v>
      </c>
      <c r="O9202" t="e">
        <f>+VLOOKUP(N9202,'Thanh toán '!O$8:P$8099,2,0)</f>
        <v>#N/A</v>
      </c>
      <c r="P9202" t="e">
        <f t="shared" si="534"/>
        <v>#N/A</v>
      </c>
      <c r="Q9202" s="30" t="e">
        <f t="shared" si="535"/>
        <v>#N/A</v>
      </c>
    </row>
    <row r="9203" spans="1:17" hidden="1" x14ac:dyDescent="0.3">
      <c r="A9203" s="21">
        <v>65194</v>
      </c>
      <c r="B9203" s="22" t="s">
        <v>10001</v>
      </c>
      <c r="C9203" s="22" t="s">
        <v>1333</v>
      </c>
      <c r="D9203" s="27" t="s">
        <v>9987</v>
      </c>
      <c r="E9203" s="24" t="s">
        <v>32</v>
      </c>
      <c r="F9203" s="25" t="s">
        <v>1335</v>
      </c>
      <c r="G9203" s="22" t="s">
        <v>33</v>
      </c>
      <c r="H9203" s="26">
        <v>602184</v>
      </c>
      <c r="I9203" s="28"/>
      <c r="J9203" s="26">
        <v>48175</v>
      </c>
      <c r="K9203" s="26">
        <v>650359</v>
      </c>
      <c r="L9203" s="22" t="s">
        <v>1336</v>
      </c>
      <c r="M9203" s="22"/>
      <c r="N9203">
        <f t="shared" si="533"/>
        <v>56984</v>
      </c>
      <c r="O9203" t="e">
        <f>+VLOOKUP(N9203,'Thanh toán '!O$8:P$8099,2,0)</f>
        <v>#N/A</v>
      </c>
      <c r="P9203" t="e">
        <f t="shared" si="534"/>
        <v>#N/A</v>
      </c>
      <c r="Q9203" s="30" t="e">
        <f t="shared" si="535"/>
        <v>#N/A</v>
      </c>
    </row>
    <row r="9204" spans="1:17" hidden="1" x14ac:dyDescent="0.3">
      <c r="A9204" s="21">
        <v>65195</v>
      </c>
      <c r="B9204" s="22" t="s">
        <v>10002</v>
      </c>
      <c r="C9204" s="22" t="s">
        <v>1333</v>
      </c>
      <c r="D9204" s="27" t="s">
        <v>9987</v>
      </c>
      <c r="E9204" s="24" t="s">
        <v>4612</v>
      </c>
      <c r="F9204" s="25" t="s">
        <v>4613</v>
      </c>
      <c r="G9204" s="22" t="s">
        <v>39</v>
      </c>
      <c r="H9204" s="26">
        <v>506030</v>
      </c>
      <c r="I9204" s="28"/>
      <c r="J9204" s="26">
        <v>40482</v>
      </c>
      <c r="K9204" s="26">
        <v>546512</v>
      </c>
      <c r="L9204" s="22" t="s">
        <v>1336</v>
      </c>
      <c r="M9204" s="22"/>
      <c r="N9204">
        <f t="shared" si="533"/>
        <v>56985</v>
      </c>
      <c r="O9204" t="e">
        <f>+VLOOKUP(N9204,'Thanh toán '!O$8:P$8099,2,0)</f>
        <v>#N/A</v>
      </c>
      <c r="P9204" t="e">
        <f t="shared" si="534"/>
        <v>#N/A</v>
      </c>
      <c r="Q9204" s="30" t="e">
        <f t="shared" si="535"/>
        <v>#N/A</v>
      </c>
    </row>
    <row r="9205" spans="1:17" ht="26.3" hidden="1" x14ac:dyDescent="0.3">
      <c r="A9205" s="21">
        <v>65197</v>
      </c>
      <c r="B9205" s="22" t="s">
        <v>10003</v>
      </c>
      <c r="C9205" s="22" t="s">
        <v>1333</v>
      </c>
      <c r="D9205" s="27" t="s">
        <v>9987</v>
      </c>
      <c r="E9205" s="24" t="s">
        <v>4919</v>
      </c>
      <c r="F9205" s="25" t="s">
        <v>4920</v>
      </c>
      <c r="G9205" s="22" t="s">
        <v>60</v>
      </c>
      <c r="H9205" s="26">
        <v>1240607</v>
      </c>
      <c r="I9205" s="28"/>
      <c r="J9205" s="26">
        <v>99249</v>
      </c>
      <c r="K9205" s="26">
        <v>1339856</v>
      </c>
      <c r="L9205" s="22" t="s">
        <v>1336</v>
      </c>
      <c r="M9205" s="22"/>
      <c r="N9205">
        <f t="shared" si="533"/>
        <v>56987</v>
      </c>
      <c r="O9205" t="e">
        <f>+VLOOKUP(N9205,'Thanh toán '!O$8:P$8099,2,0)</f>
        <v>#N/A</v>
      </c>
      <c r="P9205" t="e">
        <f t="shared" si="534"/>
        <v>#N/A</v>
      </c>
      <c r="Q9205" s="30" t="e">
        <f t="shared" si="535"/>
        <v>#N/A</v>
      </c>
    </row>
    <row r="9206" spans="1:17" hidden="1" x14ac:dyDescent="0.3">
      <c r="A9206" s="21">
        <v>65199</v>
      </c>
      <c r="B9206" s="22" t="s">
        <v>10004</v>
      </c>
      <c r="C9206" s="22" t="s">
        <v>1333</v>
      </c>
      <c r="D9206" s="27" t="s">
        <v>9987</v>
      </c>
      <c r="E9206" s="24" t="s">
        <v>92</v>
      </c>
      <c r="F9206" s="25" t="s">
        <v>5358</v>
      </c>
      <c r="G9206" s="22" t="s">
        <v>93</v>
      </c>
      <c r="H9206" s="26">
        <v>2918643</v>
      </c>
      <c r="I9206" s="28"/>
      <c r="J9206" s="26">
        <v>233491</v>
      </c>
      <c r="K9206" s="26">
        <v>3152134</v>
      </c>
      <c r="L9206" s="22" t="s">
        <v>1336</v>
      </c>
      <c r="M9206" s="22"/>
      <c r="N9206">
        <f t="shared" si="533"/>
        <v>56989</v>
      </c>
      <c r="O9206" t="e">
        <f>+VLOOKUP(N9206,'Thanh toán '!O$8:P$8099,2,0)</f>
        <v>#N/A</v>
      </c>
      <c r="P9206" t="e">
        <f t="shared" si="534"/>
        <v>#N/A</v>
      </c>
      <c r="Q9206" s="30" t="e">
        <f t="shared" si="535"/>
        <v>#N/A</v>
      </c>
    </row>
    <row r="9207" spans="1:17" ht="26.3" hidden="1" x14ac:dyDescent="0.3">
      <c r="A9207" s="21">
        <v>65209</v>
      </c>
      <c r="B9207" s="22" t="s">
        <v>10005</v>
      </c>
      <c r="C9207" s="22" t="s">
        <v>1333</v>
      </c>
      <c r="D9207" s="27" t="s">
        <v>9987</v>
      </c>
      <c r="E9207" s="24" t="s">
        <v>4660</v>
      </c>
      <c r="F9207" s="25" t="s">
        <v>5644</v>
      </c>
      <c r="G9207" s="22" t="s">
        <v>24</v>
      </c>
      <c r="H9207" s="26">
        <v>1919534</v>
      </c>
      <c r="I9207" s="28"/>
      <c r="J9207" s="26">
        <v>153563</v>
      </c>
      <c r="K9207" s="26">
        <v>2073097</v>
      </c>
      <c r="L9207" s="22" t="s">
        <v>1336</v>
      </c>
      <c r="M9207" s="22"/>
      <c r="N9207">
        <f t="shared" si="533"/>
        <v>56999</v>
      </c>
      <c r="O9207" t="e">
        <f>+VLOOKUP(N9207,'Thanh toán '!O$8:P$8099,2,0)</f>
        <v>#N/A</v>
      </c>
      <c r="P9207" t="e">
        <f t="shared" si="534"/>
        <v>#N/A</v>
      </c>
      <c r="Q9207" s="30" t="e">
        <f t="shared" si="535"/>
        <v>#N/A</v>
      </c>
    </row>
    <row r="9208" spans="1:17" hidden="1" x14ac:dyDescent="0.3">
      <c r="A9208" s="21">
        <v>65212</v>
      </c>
      <c r="B9208" s="22" t="s">
        <v>10006</v>
      </c>
      <c r="C9208" s="22" t="s">
        <v>1333</v>
      </c>
      <c r="D9208" s="27" t="s">
        <v>9987</v>
      </c>
      <c r="E9208" s="24" t="s">
        <v>4612</v>
      </c>
      <c r="F9208" s="25" t="s">
        <v>4613</v>
      </c>
      <c r="G9208" s="22" t="s">
        <v>39</v>
      </c>
      <c r="H9208" s="26">
        <v>349274</v>
      </c>
      <c r="I9208" s="28"/>
      <c r="J9208" s="26">
        <v>27942</v>
      </c>
      <c r="K9208" s="26">
        <v>377216</v>
      </c>
      <c r="L9208" s="22" t="s">
        <v>1336</v>
      </c>
      <c r="M9208" s="22"/>
      <c r="N9208">
        <f t="shared" si="533"/>
        <v>57002</v>
      </c>
      <c r="O9208" t="e">
        <f>+VLOOKUP(N9208,'Thanh toán '!O$8:P$8099,2,0)</f>
        <v>#N/A</v>
      </c>
      <c r="P9208" t="e">
        <f t="shared" si="534"/>
        <v>#N/A</v>
      </c>
      <c r="Q9208" s="30" t="e">
        <f t="shared" si="535"/>
        <v>#N/A</v>
      </c>
    </row>
    <row r="9209" spans="1:17" hidden="1" x14ac:dyDescent="0.3">
      <c r="A9209" s="21">
        <v>65214</v>
      </c>
      <c r="B9209" s="22" t="s">
        <v>10007</v>
      </c>
      <c r="C9209" s="22" t="s">
        <v>1333</v>
      </c>
      <c r="D9209" s="27" t="s">
        <v>9987</v>
      </c>
      <c r="E9209" s="24" t="s">
        <v>4612</v>
      </c>
      <c r="F9209" s="25" t="s">
        <v>4613</v>
      </c>
      <c r="G9209" s="22" t="s">
        <v>39</v>
      </c>
      <c r="H9209" s="26">
        <v>333174</v>
      </c>
      <c r="I9209" s="28"/>
      <c r="J9209" s="26">
        <v>26654</v>
      </c>
      <c r="K9209" s="26">
        <v>359828</v>
      </c>
      <c r="L9209" s="22" t="s">
        <v>1336</v>
      </c>
      <c r="M9209" s="22"/>
      <c r="N9209">
        <f t="shared" si="533"/>
        <v>57004</v>
      </c>
      <c r="O9209" t="e">
        <f>+VLOOKUP(N9209,'Thanh toán '!O$8:P$8099,2,0)</f>
        <v>#N/A</v>
      </c>
      <c r="P9209" t="e">
        <f t="shared" si="534"/>
        <v>#N/A</v>
      </c>
      <c r="Q9209" s="30" t="e">
        <f t="shared" si="535"/>
        <v>#N/A</v>
      </c>
    </row>
    <row r="9210" spans="1:17" hidden="1" x14ac:dyDescent="0.3">
      <c r="A9210" s="21">
        <v>65215</v>
      </c>
      <c r="B9210" s="22" t="s">
        <v>10008</v>
      </c>
      <c r="C9210" s="22" t="s">
        <v>1333</v>
      </c>
      <c r="D9210" s="27" t="s">
        <v>9987</v>
      </c>
      <c r="E9210" s="24" t="s">
        <v>4612</v>
      </c>
      <c r="F9210" s="25" t="s">
        <v>4613</v>
      </c>
      <c r="G9210" s="22" t="s">
        <v>39</v>
      </c>
      <c r="H9210" s="26">
        <v>264600</v>
      </c>
      <c r="I9210" s="28"/>
      <c r="J9210" s="26">
        <v>21168</v>
      </c>
      <c r="K9210" s="26">
        <v>285768</v>
      </c>
      <c r="L9210" s="22" t="s">
        <v>1336</v>
      </c>
      <c r="M9210" s="22"/>
      <c r="N9210">
        <f t="shared" si="533"/>
        <v>57005</v>
      </c>
      <c r="O9210" t="e">
        <f>+VLOOKUP(N9210,'Thanh toán '!O$8:P$8099,2,0)</f>
        <v>#N/A</v>
      </c>
      <c r="P9210" t="e">
        <f t="shared" si="534"/>
        <v>#N/A</v>
      </c>
      <c r="Q9210" s="30" t="e">
        <f t="shared" si="535"/>
        <v>#N/A</v>
      </c>
    </row>
    <row r="9211" spans="1:17" hidden="1" x14ac:dyDescent="0.3">
      <c r="A9211" s="21">
        <v>65216</v>
      </c>
      <c r="B9211" s="22" t="s">
        <v>10009</v>
      </c>
      <c r="C9211" s="22" t="s">
        <v>1333</v>
      </c>
      <c r="D9211" s="27" t="s">
        <v>9987</v>
      </c>
      <c r="E9211" s="24" t="s">
        <v>111</v>
      </c>
      <c r="F9211" s="25" t="s">
        <v>5394</v>
      </c>
      <c r="G9211" s="22" t="s">
        <v>112</v>
      </c>
      <c r="H9211" s="26">
        <v>9398631</v>
      </c>
      <c r="I9211" s="28"/>
      <c r="J9211" s="26">
        <v>751890</v>
      </c>
      <c r="K9211" s="26">
        <v>10150521</v>
      </c>
      <c r="L9211" s="22" t="s">
        <v>1336</v>
      </c>
      <c r="M9211" s="22"/>
      <c r="N9211">
        <f t="shared" si="533"/>
        <v>57006</v>
      </c>
      <c r="O9211" t="e">
        <f>+VLOOKUP(N9211,'Thanh toán '!O$8:P$8099,2,0)</f>
        <v>#N/A</v>
      </c>
      <c r="P9211" t="e">
        <f t="shared" si="534"/>
        <v>#N/A</v>
      </c>
      <c r="Q9211" s="30" t="e">
        <f t="shared" si="535"/>
        <v>#N/A</v>
      </c>
    </row>
    <row r="9212" spans="1:17" hidden="1" x14ac:dyDescent="0.3">
      <c r="A9212" s="21">
        <v>65217</v>
      </c>
      <c r="B9212" s="22" t="s">
        <v>10010</v>
      </c>
      <c r="C9212" s="22" t="s">
        <v>1333</v>
      </c>
      <c r="D9212" s="27" t="s">
        <v>9987</v>
      </c>
      <c r="E9212" s="24" t="s">
        <v>5380</v>
      </c>
      <c r="F9212" s="25" t="s">
        <v>5381</v>
      </c>
      <c r="G9212" s="22" t="s">
        <v>109</v>
      </c>
      <c r="H9212" s="26">
        <v>4074273</v>
      </c>
      <c r="I9212" s="28"/>
      <c r="J9212" s="26">
        <v>325942</v>
      </c>
      <c r="K9212" s="26">
        <v>4400215</v>
      </c>
      <c r="L9212" s="22" t="s">
        <v>1336</v>
      </c>
      <c r="M9212" s="22"/>
      <c r="N9212">
        <f t="shared" si="533"/>
        <v>57007</v>
      </c>
      <c r="O9212" t="e">
        <f>+VLOOKUP(N9212,'Thanh toán '!O$8:P$8099,2,0)</f>
        <v>#N/A</v>
      </c>
      <c r="P9212" t="e">
        <f t="shared" si="534"/>
        <v>#N/A</v>
      </c>
      <c r="Q9212" s="30" t="e">
        <f t="shared" si="535"/>
        <v>#N/A</v>
      </c>
    </row>
    <row r="9213" spans="1:17" ht="26.3" hidden="1" x14ac:dyDescent="0.3">
      <c r="A9213" s="21">
        <v>65218</v>
      </c>
      <c r="B9213" s="22" t="s">
        <v>10011</v>
      </c>
      <c r="C9213" s="22" t="s">
        <v>1333</v>
      </c>
      <c r="D9213" s="27" t="s">
        <v>9987</v>
      </c>
      <c r="E9213" s="24" t="s">
        <v>4753</v>
      </c>
      <c r="F9213" s="25" t="s">
        <v>4754</v>
      </c>
      <c r="G9213" s="22" t="s">
        <v>1453</v>
      </c>
      <c r="H9213" s="26">
        <v>6181701</v>
      </c>
      <c r="I9213" s="28"/>
      <c r="J9213" s="26">
        <v>494536</v>
      </c>
      <c r="K9213" s="26">
        <v>6676237</v>
      </c>
      <c r="L9213" s="22" t="s">
        <v>1336</v>
      </c>
      <c r="M9213" s="22"/>
      <c r="N9213">
        <f t="shared" si="533"/>
        <v>57008</v>
      </c>
      <c r="O9213" t="e">
        <f>+VLOOKUP(N9213,'Thanh toán '!O$8:P$8099,2,0)</f>
        <v>#N/A</v>
      </c>
      <c r="P9213" t="e">
        <f t="shared" si="534"/>
        <v>#N/A</v>
      </c>
      <c r="Q9213" s="30" t="e">
        <f t="shared" si="535"/>
        <v>#N/A</v>
      </c>
    </row>
    <row r="9214" spans="1:17" hidden="1" x14ac:dyDescent="0.3">
      <c r="A9214" s="21">
        <v>65219</v>
      </c>
      <c r="B9214" s="22" t="s">
        <v>10012</v>
      </c>
      <c r="C9214" s="22" t="s">
        <v>1333</v>
      </c>
      <c r="D9214" s="27" t="s">
        <v>9987</v>
      </c>
      <c r="E9214" s="24" t="s">
        <v>2860</v>
      </c>
      <c r="F9214" s="25" t="s">
        <v>2861</v>
      </c>
      <c r="G9214" s="22" t="s">
        <v>2862</v>
      </c>
      <c r="H9214" s="26">
        <v>3458975</v>
      </c>
      <c r="I9214" s="28"/>
      <c r="J9214" s="26">
        <v>276718</v>
      </c>
      <c r="K9214" s="26">
        <v>3735693</v>
      </c>
      <c r="L9214" s="22" t="s">
        <v>1336</v>
      </c>
      <c r="M9214" s="22"/>
      <c r="N9214">
        <f t="shared" si="533"/>
        <v>57009</v>
      </c>
      <c r="O9214" t="e">
        <f>+VLOOKUP(N9214,'Thanh toán '!O$8:P$8099,2,0)</f>
        <v>#N/A</v>
      </c>
      <c r="P9214" t="e">
        <f t="shared" si="534"/>
        <v>#N/A</v>
      </c>
      <c r="Q9214" s="30" t="e">
        <f t="shared" si="535"/>
        <v>#N/A</v>
      </c>
    </row>
    <row r="9215" spans="1:17" hidden="1" x14ac:dyDescent="0.3">
      <c r="A9215" s="21">
        <v>65220</v>
      </c>
      <c r="B9215" s="22" t="s">
        <v>10013</v>
      </c>
      <c r="C9215" s="22" t="s">
        <v>1333</v>
      </c>
      <c r="D9215" s="27" t="s">
        <v>9987</v>
      </c>
      <c r="E9215" s="24" t="s">
        <v>114</v>
      </c>
      <c r="F9215" s="25" t="s">
        <v>5502</v>
      </c>
      <c r="G9215" s="22" t="s">
        <v>115</v>
      </c>
      <c r="H9215" s="26">
        <v>18364397</v>
      </c>
      <c r="I9215" s="28"/>
      <c r="J9215" s="26">
        <v>1469152</v>
      </c>
      <c r="K9215" s="26">
        <v>19833549</v>
      </c>
      <c r="L9215" s="22" t="s">
        <v>1336</v>
      </c>
      <c r="M9215" s="22"/>
      <c r="N9215">
        <f t="shared" si="533"/>
        <v>57010</v>
      </c>
      <c r="O9215" t="e">
        <f>+VLOOKUP(N9215,'Thanh toán '!O$8:P$8099,2,0)</f>
        <v>#N/A</v>
      </c>
      <c r="P9215" t="e">
        <f t="shared" si="534"/>
        <v>#N/A</v>
      </c>
      <c r="Q9215" s="30" t="e">
        <f t="shared" si="535"/>
        <v>#N/A</v>
      </c>
    </row>
    <row r="9216" spans="1:17" ht="26.3" hidden="1" x14ac:dyDescent="0.3">
      <c r="A9216" s="21">
        <v>65221</v>
      </c>
      <c r="B9216" s="22" t="s">
        <v>10014</v>
      </c>
      <c r="C9216" s="22" t="s">
        <v>1333</v>
      </c>
      <c r="D9216" s="27" t="s">
        <v>9987</v>
      </c>
      <c r="E9216" s="24" t="s">
        <v>4698</v>
      </c>
      <c r="F9216" s="25" t="s">
        <v>4699</v>
      </c>
      <c r="G9216" s="22" t="s">
        <v>106</v>
      </c>
      <c r="H9216" s="26">
        <v>4525908</v>
      </c>
      <c r="I9216" s="28"/>
      <c r="J9216" s="26">
        <v>362073</v>
      </c>
      <c r="K9216" s="26">
        <v>4887981</v>
      </c>
      <c r="L9216" s="22" t="s">
        <v>1336</v>
      </c>
      <c r="M9216" s="22"/>
      <c r="N9216">
        <f t="shared" si="533"/>
        <v>57011</v>
      </c>
      <c r="O9216" t="e">
        <f>+VLOOKUP(N9216,'Thanh toán '!O$8:P$8099,2,0)</f>
        <v>#N/A</v>
      </c>
      <c r="P9216" t="e">
        <f t="shared" si="534"/>
        <v>#N/A</v>
      </c>
      <c r="Q9216" s="30" t="e">
        <f t="shared" si="535"/>
        <v>#N/A</v>
      </c>
    </row>
    <row r="9217" spans="1:17" ht="26.3" hidden="1" x14ac:dyDescent="0.3">
      <c r="A9217" s="21">
        <v>65222</v>
      </c>
      <c r="B9217" s="22" t="s">
        <v>10015</v>
      </c>
      <c r="C9217" s="22" t="s">
        <v>1333</v>
      </c>
      <c r="D9217" s="27" t="s">
        <v>9987</v>
      </c>
      <c r="E9217" s="24" t="s">
        <v>307</v>
      </c>
      <c r="F9217" s="25" t="s">
        <v>5969</v>
      </c>
      <c r="G9217" s="22" t="s">
        <v>308</v>
      </c>
      <c r="H9217" s="26">
        <v>1887986</v>
      </c>
      <c r="I9217" s="28"/>
      <c r="J9217" s="26">
        <v>151039</v>
      </c>
      <c r="K9217" s="26">
        <v>2039025</v>
      </c>
      <c r="L9217" s="22" t="s">
        <v>1336</v>
      </c>
      <c r="M9217" s="22"/>
      <c r="N9217">
        <f t="shared" si="533"/>
        <v>57012</v>
      </c>
      <c r="O9217" t="e">
        <f>+VLOOKUP(N9217,'Thanh toán '!O$8:P$8099,2,0)</f>
        <v>#N/A</v>
      </c>
      <c r="P9217" t="e">
        <f t="shared" si="534"/>
        <v>#N/A</v>
      </c>
      <c r="Q9217" s="30" t="e">
        <f t="shared" si="535"/>
        <v>#N/A</v>
      </c>
    </row>
    <row r="9218" spans="1:17" ht="26.3" hidden="1" x14ac:dyDescent="0.3">
      <c r="A9218" s="21">
        <v>65223</v>
      </c>
      <c r="B9218" s="22" t="s">
        <v>10016</v>
      </c>
      <c r="C9218" s="22" t="s">
        <v>1333</v>
      </c>
      <c r="D9218" s="27" t="s">
        <v>9987</v>
      </c>
      <c r="E9218" s="24" t="s">
        <v>4748</v>
      </c>
      <c r="F9218" s="25" t="s">
        <v>4749</v>
      </c>
      <c r="G9218" s="22" t="s">
        <v>103</v>
      </c>
      <c r="H9218" s="26">
        <v>5380728</v>
      </c>
      <c r="I9218" s="28"/>
      <c r="J9218" s="26">
        <v>430458</v>
      </c>
      <c r="K9218" s="26">
        <v>5811186</v>
      </c>
      <c r="L9218" s="22" t="s">
        <v>1336</v>
      </c>
      <c r="M9218" s="22"/>
      <c r="N9218">
        <f t="shared" si="533"/>
        <v>57013</v>
      </c>
      <c r="O9218" t="e">
        <f>+VLOOKUP(N9218,'Thanh toán '!O$8:P$8099,2,0)</f>
        <v>#N/A</v>
      </c>
      <c r="P9218" t="e">
        <f t="shared" si="534"/>
        <v>#N/A</v>
      </c>
      <c r="Q9218" s="30" t="e">
        <f t="shared" si="535"/>
        <v>#N/A</v>
      </c>
    </row>
    <row r="9219" spans="1:17" hidden="1" x14ac:dyDescent="0.3">
      <c r="A9219" s="21">
        <v>65224</v>
      </c>
      <c r="B9219" s="22" t="s">
        <v>10017</v>
      </c>
      <c r="C9219" s="22" t="s">
        <v>1333</v>
      </c>
      <c r="D9219" s="27" t="s">
        <v>9987</v>
      </c>
      <c r="E9219" s="24" t="s">
        <v>316</v>
      </c>
      <c r="F9219" s="25" t="s">
        <v>5388</v>
      </c>
      <c r="G9219" s="22" t="s">
        <v>317</v>
      </c>
      <c r="H9219" s="26">
        <v>4699582</v>
      </c>
      <c r="I9219" s="28"/>
      <c r="J9219" s="26">
        <v>375967</v>
      </c>
      <c r="K9219" s="26">
        <v>5075549</v>
      </c>
      <c r="L9219" s="22" t="s">
        <v>1336</v>
      </c>
      <c r="M9219" s="22"/>
      <c r="N9219">
        <f t="shared" si="533"/>
        <v>57014</v>
      </c>
      <c r="O9219" t="e">
        <f>+VLOOKUP(N9219,'Thanh toán '!O$8:P$8099,2,0)</f>
        <v>#N/A</v>
      </c>
      <c r="P9219" t="e">
        <f t="shared" si="534"/>
        <v>#N/A</v>
      </c>
      <c r="Q9219" s="30" t="e">
        <f t="shared" si="535"/>
        <v>#N/A</v>
      </c>
    </row>
    <row r="9220" spans="1:17" ht="26.3" hidden="1" x14ac:dyDescent="0.3">
      <c r="A9220" s="21">
        <v>65225</v>
      </c>
      <c r="B9220" s="22" t="s">
        <v>10018</v>
      </c>
      <c r="C9220" s="22" t="s">
        <v>1333</v>
      </c>
      <c r="D9220" s="27" t="s">
        <v>9987</v>
      </c>
      <c r="E9220" s="24" t="s">
        <v>2842</v>
      </c>
      <c r="F9220" s="25" t="s">
        <v>5168</v>
      </c>
      <c r="G9220" s="22" t="s">
        <v>2844</v>
      </c>
      <c r="H9220" s="26">
        <v>672724</v>
      </c>
      <c r="I9220" s="28"/>
      <c r="J9220" s="26">
        <v>53818</v>
      </c>
      <c r="K9220" s="26">
        <v>726542</v>
      </c>
      <c r="L9220" s="22" t="s">
        <v>1336</v>
      </c>
      <c r="M9220" s="22"/>
      <c r="N9220">
        <f t="shared" si="533"/>
        <v>57015</v>
      </c>
      <c r="O9220" t="e">
        <f>+VLOOKUP(N9220,'Thanh toán '!O$8:P$8099,2,0)</f>
        <v>#N/A</v>
      </c>
      <c r="P9220" t="e">
        <f t="shared" si="534"/>
        <v>#N/A</v>
      </c>
      <c r="Q9220" s="30" t="e">
        <f t="shared" si="535"/>
        <v>#N/A</v>
      </c>
    </row>
    <row r="9221" spans="1:17" hidden="1" x14ac:dyDescent="0.3">
      <c r="A9221" s="21">
        <v>65226</v>
      </c>
      <c r="B9221" s="22" t="s">
        <v>10019</v>
      </c>
      <c r="C9221" s="22" t="s">
        <v>1333</v>
      </c>
      <c r="D9221" s="27" t="s">
        <v>9987</v>
      </c>
      <c r="E9221" s="24" t="s">
        <v>5670</v>
      </c>
      <c r="F9221" s="25" t="s">
        <v>5671</v>
      </c>
      <c r="G9221" s="22" t="s">
        <v>211</v>
      </c>
      <c r="H9221" s="26">
        <v>2619556</v>
      </c>
      <c r="I9221" s="28"/>
      <c r="J9221" s="26">
        <v>209564</v>
      </c>
      <c r="K9221" s="26">
        <v>2829120</v>
      </c>
      <c r="L9221" s="22" t="s">
        <v>1336</v>
      </c>
      <c r="M9221" s="22"/>
      <c r="N9221">
        <f t="shared" si="533"/>
        <v>57016</v>
      </c>
      <c r="O9221" t="e">
        <f>+VLOOKUP(N9221,'Thanh toán '!O$8:P$8099,2,0)</f>
        <v>#N/A</v>
      </c>
      <c r="P9221" t="e">
        <f t="shared" si="534"/>
        <v>#N/A</v>
      </c>
      <c r="Q9221" s="30" t="e">
        <f t="shared" si="535"/>
        <v>#N/A</v>
      </c>
    </row>
    <row r="9222" spans="1:17" hidden="1" x14ac:dyDescent="0.3">
      <c r="A9222" s="21">
        <v>65227</v>
      </c>
      <c r="B9222" s="22" t="s">
        <v>10020</v>
      </c>
      <c r="C9222" s="22" t="s">
        <v>1333</v>
      </c>
      <c r="D9222" s="27" t="s">
        <v>9987</v>
      </c>
      <c r="E9222" s="24" t="s">
        <v>4612</v>
      </c>
      <c r="F9222" s="25" t="s">
        <v>4613</v>
      </c>
      <c r="G9222" s="22" t="s">
        <v>39</v>
      </c>
      <c r="H9222" s="26">
        <v>1532184</v>
      </c>
      <c r="I9222" s="28"/>
      <c r="J9222" s="26">
        <v>122575</v>
      </c>
      <c r="K9222" s="26">
        <v>1654759</v>
      </c>
      <c r="L9222" s="22" t="s">
        <v>1336</v>
      </c>
      <c r="M9222" s="22"/>
      <c r="N9222">
        <f t="shared" ref="N9222:N9285" si="536">+B9222*1</f>
        <v>57017</v>
      </c>
      <c r="O9222" t="e">
        <f>+VLOOKUP(N9222,'Thanh toán '!O$8:P$8099,2,0)</f>
        <v>#N/A</v>
      </c>
      <c r="P9222" t="e">
        <f t="shared" ref="P9222:P9285" si="537">+O9222</f>
        <v>#N/A</v>
      </c>
      <c r="Q9222" s="30" t="e">
        <f t="shared" si="535"/>
        <v>#N/A</v>
      </c>
    </row>
    <row r="9223" spans="1:17" ht="26.3" hidden="1" x14ac:dyDescent="0.3">
      <c r="A9223" s="21">
        <v>65228</v>
      </c>
      <c r="B9223" s="22" t="s">
        <v>10021</v>
      </c>
      <c r="C9223" s="22" t="s">
        <v>1333</v>
      </c>
      <c r="D9223" s="27" t="s">
        <v>9987</v>
      </c>
      <c r="E9223" s="24" t="s">
        <v>4933</v>
      </c>
      <c r="F9223" s="25" t="s">
        <v>4934</v>
      </c>
      <c r="G9223" s="22" t="s">
        <v>342</v>
      </c>
      <c r="H9223" s="26">
        <v>2895187</v>
      </c>
      <c r="I9223" s="28"/>
      <c r="J9223" s="26">
        <v>231615</v>
      </c>
      <c r="K9223" s="26">
        <v>3126802</v>
      </c>
      <c r="L9223" s="22" t="s">
        <v>1336</v>
      </c>
      <c r="M9223" s="22"/>
      <c r="N9223">
        <f t="shared" si="536"/>
        <v>57018</v>
      </c>
      <c r="O9223" t="e">
        <f>+VLOOKUP(N9223,'Thanh toán '!O$8:P$8099,2,0)</f>
        <v>#N/A</v>
      </c>
      <c r="P9223" t="e">
        <f t="shared" si="537"/>
        <v>#N/A</v>
      </c>
      <c r="Q9223" s="30" t="e">
        <f t="shared" si="535"/>
        <v>#N/A</v>
      </c>
    </row>
    <row r="9224" spans="1:17" ht="26.3" hidden="1" x14ac:dyDescent="0.3">
      <c r="A9224" s="21">
        <v>65234</v>
      </c>
      <c r="B9224" s="22" t="s">
        <v>10022</v>
      </c>
      <c r="C9224" s="22" t="s">
        <v>1333</v>
      </c>
      <c r="D9224" s="27" t="s">
        <v>9987</v>
      </c>
      <c r="E9224" s="24" t="s">
        <v>4698</v>
      </c>
      <c r="F9224" s="25" t="s">
        <v>4699</v>
      </c>
      <c r="G9224" s="22" t="s">
        <v>106</v>
      </c>
      <c r="H9224" s="26">
        <v>4405860</v>
      </c>
      <c r="I9224" s="28"/>
      <c r="J9224" s="26">
        <v>352469</v>
      </c>
      <c r="K9224" s="26">
        <v>4758329</v>
      </c>
      <c r="L9224" s="22" t="s">
        <v>1336</v>
      </c>
      <c r="M9224" s="22"/>
      <c r="N9224">
        <f t="shared" si="536"/>
        <v>57024</v>
      </c>
      <c r="O9224" t="e">
        <f>+VLOOKUP(N9224,'Thanh toán '!O$8:P$8099,2,0)</f>
        <v>#N/A</v>
      </c>
      <c r="P9224" t="e">
        <f t="shared" si="537"/>
        <v>#N/A</v>
      </c>
      <c r="Q9224" s="30" t="e">
        <f t="shared" si="535"/>
        <v>#N/A</v>
      </c>
    </row>
    <row r="9225" spans="1:17" hidden="1" x14ac:dyDescent="0.3">
      <c r="A9225" s="21">
        <v>65235</v>
      </c>
      <c r="B9225" s="22" t="s">
        <v>10023</v>
      </c>
      <c r="C9225" s="22" t="s">
        <v>1333</v>
      </c>
      <c r="D9225" s="27" t="s">
        <v>9987</v>
      </c>
      <c r="E9225" s="24" t="s">
        <v>4612</v>
      </c>
      <c r="F9225" s="25" t="s">
        <v>4613</v>
      </c>
      <c r="G9225" s="22" t="s">
        <v>39</v>
      </c>
      <c r="H9225" s="26">
        <v>340730</v>
      </c>
      <c r="I9225" s="28"/>
      <c r="J9225" s="26">
        <v>27258</v>
      </c>
      <c r="K9225" s="26">
        <v>367988</v>
      </c>
      <c r="L9225" s="22" t="s">
        <v>1336</v>
      </c>
      <c r="M9225" s="22"/>
      <c r="N9225">
        <f t="shared" si="536"/>
        <v>57025</v>
      </c>
      <c r="O9225" t="e">
        <f>+VLOOKUP(N9225,'Thanh toán '!O$8:P$8099,2,0)</f>
        <v>#N/A</v>
      </c>
      <c r="P9225" t="e">
        <f t="shared" si="537"/>
        <v>#N/A</v>
      </c>
      <c r="Q9225" s="30" t="e">
        <f t="shared" si="535"/>
        <v>#N/A</v>
      </c>
    </row>
    <row r="9226" spans="1:17" hidden="1" x14ac:dyDescent="0.3">
      <c r="A9226" s="21">
        <v>65236</v>
      </c>
      <c r="B9226" s="22" t="s">
        <v>10024</v>
      </c>
      <c r="C9226" s="22" t="s">
        <v>1333</v>
      </c>
      <c r="D9226" s="27" t="s">
        <v>10025</v>
      </c>
      <c r="E9226" s="24" t="s">
        <v>4612</v>
      </c>
      <c r="F9226" s="25" t="s">
        <v>4613</v>
      </c>
      <c r="G9226" s="22" t="s">
        <v>39</v>
      </c>
      <c r="H9226" s="26">
        <v>340730</v>
      </c>
      <c r="I9226" s="28"/>
      <c r="J9226" s="26">
        <v>27258</v>
      </c>
      <c r="K9226" s="26">
        <v>367988</v>
      </c>
      <c r="L9226" s="22" t="s">
        <v>1336</v>
      </c>
      <c r="M9226" s="22"/>
      <c r="N9226">
        <f t="shared" si="536"/>
        <v>57026</v>
      </c>
      <c r="O9226" t="e">
        <f>+VLOOKUP(N9226,'Thanh toán '!O$8:P$8099,2,0)</f>
        <v>#N/A</v>
      </c>
      <c r="P9226" t="e">
        <f t="shared" si="537"/>
        <v>#N/A</v>
      </c>
      <c r="Q9226" s="30" t="e">
        <f t="shared" si="535"/>
        <v>#N/A</v>
      </c>
    </row>
    <row r="9227" spans="1:17" hidden="1" x14ac:dyDescent="0.3">
      <c r="A9227" s="21">
        <v>65237</v>
      </c>
      <c r="B9227" s="22" t="s">
        <v>10026</v>
      </c>
      <c r="C9227" s="22" t="s">
        <v>1333</v>
      </c>
      <c r="D9227" s="27" t="s">
        <v>10025</v>
      </c>
      <c r="E9227" s="24" t="s">
        <v>4612</v>
      </c>
      <c r="F9227" s="25" t="s">
        <v>4613</v>
      </c>
      <c r="G9227" s="22" t="s">
        <v>39</v>
      </c>
      <c r="H9227" s="26">
        <v>455338</v>
      </c>
      <c r="I9227" s="28"/>
      <c r="J9227" s="26">
        <v>36427</v>
      </c>
      <c r="K9227" s="26">
        <v>491765</v>
      </c>
      <c r="L9227" s="22" t="s">
        <v>1336</v>
      </c>
      <c r="M9227" s="22"/>
      <c r="N9227">
        <f t="shared" si="536"/>
        <v>57027</v>
      </c>
      <c r="O9227" t="e">
        <f>+VLOOKUP(N9227,'Thanh toán '!O$8:P$8099,2,0)</f>
        <v>#N/A</v>
      </c>
      <c r="P9227" t="e">
        <f t="shared" si="537"/>
        <v>#N/A</v>
      </c>
      <c r="Q9227" s="30" t="e">
        <f t="shared" si="535"/>
        <v>#N/A</v>
      </c>
    </row>
    <row r="9228" spans="1:17" hidden="1" x14ac:dyDescent="0.3">
      <c r="A9228" s="21">
        <v>65238</v>
      </c>
      <c r="B9228" s="22" t="s">
        <v>10027</v>
      </c>
      <c r="C9228" s="22" t="s">
        <v>1333</v>
      </c>
      <c r="D9228" s="27" t="s">
        <v>10025</v>
      </c>
      <c r="E9228" s="24" t="s">
        <v>4671</v>
      </c>
      <c r="F9228" s="25" t="s">
        <v>4672</v>
      </c>
      <c r="G9228" s="22" t="s">
        <v>711</v>
      </c>
      <c r="H9228" s="26">
        <v>4295654</v>
      </c>
      <c r="I9228" s="28"/>
      <c r="J9228" s="26">
        <v>343652</v>
      </c>
      <c r="K9228" s="26">
        <v>4639306</v>
      </c>
      <c r="L9228" s="22" t="s">
        <v>1336</v>
      </c>
      <c r="M9228" s="22"/>
      <c r="N9228">
        <f t="shared" si="536"/>
        <v>57028</v>
      </c>
      <c r="O9228" t="e">
        <f>+VLOOKUP(N9228,'Thanh toán '!O$8:P$8099,2,0)</f>
        <v>#N/A</v>
      </c>
      <c r="P9228" t="e">
        <f t="shared" si="537"/>
        <v>#N/A</v>
      </c>
      <c r="Q9228" s="30" t="e">
        <f t="shared" si="535"/>
        <v>#N/A</v>
      </c>
    </row>
    <row r="9229" spans="1:17" hidden="1" x14ac:dyDescent="0.3">
      <c r="A9229" s="21">
        <v>65239</v>
      </c>
      <c r="B9229" s="22" t="s">
        <v>10028</v>
      </c>
      <c r="C9229" s="22" t="s">
        <v>1333</v>
      </c>
      <c r="D9229" s="27" t="s">
        <v>10025</v>
      </c>
      <c r="E9229" s="24" t="s">
        <v>4612</v>
      </c>
      <c r="F9229" s="25" t="s">
        <v>4613</v>
      </c>
      <c r="G9229" s="22" t="s">
        <v>39</v>
      </c>
      <c r="H9229" s="26">
        <v>787279</v>
      </c>
      <c r="I9229" s="28"/>
      <c r="J9229" s="26">
        <v>62982</v>
      </c>
      <c r="K9229" s="26">
        <v>850261</v>
      </c>
      <c r="L9229" s="22" t="s">
        <v>1336</v>
      </c>
      <c r="M9229" s="22"/>
      <c r="N9229">
        <f t="shared" si="536"/>
        <v>57029</v>
      </c>
      <c r="O9229" t="e">
        <f>+VLOOKUP(N9229,'Thanh toán '!O$8:P$8099,2,0)</f>
        <v>#N/A</v>
      </c>
      <c r="P9229" t="e">
        <f t="shared" si="537"/>
        <v>#N/A</v>
      </c>
      <c r="Q9229" s="30" t="e">
        <f t="shared" si="535"/>
        <v>#N/A</v>
      </c>
    </row>
    <row r="9230" spans="1:17" hidden="1" x14ac:dyDescent="0.3">
      <c r="A9230" s="21">
        <v>65240</v>
      </c>
      <c r="B9230" s="22" t="s">
        <v>10029</v>
      </c>
      <c r="C9230" s="22" t="s">
        <v>1333</v>
      </c>
      <c r="D9230" s="27" t="s">
        <v>10025</v>
      </c>
      <c r="E9230" s="24" t="s">
        <v>4612</v>
      </c>
      <c r="F9230" s="25" t="s">
        <v>4613</v>
      </c>
      <c r="G9230" s="22" t="s">
        <v>39</v>
      </c>
      <c r="H9230" s="26">
        <v>1126111</v>
      </c>
      <c r="I9230" s="28"/>
      <c r="J9230" s="26">
        <v>90089</v>
      </c>
      <c r="K9230" s="26">
        <v>1216200</v>
      </c>
      <c r="L9230" s="22" t="s">
        <v>1336</v>
      </c>
      <c r="M9230" s="22"/>
      <c r="N9230">
        <f t="shared" si="536"/>
        <v>57030</v>
      </c>
      <c r="O9230" t="e">
        <f>+VLOOKUP(N9230,'Thanh toán '!O$8:P$8099,2,0)</f>
        <v>#N/A</v>
      </c>
      <c r="P9230" t="e">
        <f t="shared" si="537"/>
        <v>#N/A</v>
      </c>
      <c r="Q9230" s="30" t="e">
        <f t="shared" si="535"/>
        <v>#N/A</v>
      </c>
    </row>
    <row r="9231" spans="1:17" hidden="1" x14ac:dyDescent="0.3">
      <c r="A9231" s="21">
        <v>65241</v>
      </c>
      <c r="B9231" s="22" t="s">
        <v>10030</v>
      </c>
      <c r="C9231" s="22" t="s">
        <v>1333</v>
      </c>
      <c r="D9231" s="27" t="s">
        <v>10025</v>
      </c>
      <c r="E9231" s="24" t="s">
        <v>4612</v>
      </c>
      <c r="F9231" s="25" t="s">
        <v>4613</v>
      </c>
      <c r="G9231" s="22" t="s">
        <v>39</v>
      </c>
      <c r="H9231" s="26">
        <v>393640</v>
      </c>
      <c r="I9231" s="28"/>
      <c r="J9231" s="26">
        <v>31491</v>
      </c>
      <c r="K9231" s="26">
        <v>425131</v>
      </c>
      <c r="L9231" s="22" t="s">
        <v>1336</v>
      </c>
      <c r="M9231" s="22"/>
      <c r="N9231">
        <f t="shared" si="536"/>
        <v>57031</v>
      </c>
      <c r="O9231" t="e">
        <f>+VLOOKUP(N9231,'Thanh toán '!O$8:P$8099,2,0)</f>
        <v>#N/A</v>
      </c>
      <c r="P9231" t="e">
        <f t="shared" si="537"/>
        <v>#N/A</v>
      </c>
      <c r="Q9231" s="30" t="e">
        <f t="shared" si="535"/>
        <v>#N/A</v>
      </c>
    </row>
    <row r="9232" spans="1:17" hidden="1" x14ac:dyDescent="0.3">
      <c r="A9232" s="21">
        <v>65243</v>
      </c>
      <c r="B9232" s="22" t="s">
        <v>10031</v>
      </c>
      <c r="C9232" s="22" t="s">
        <v>1333</v>
      </c>
      <c r="D9232" s="27" t="s">
        <v>10025</v>
      </c>
      <c r="E9232" s="24" t="s">
        <v>3868</v>
      </c>
      <c r="F9232" s="25" t="s">
        <v>3869</v>
      </c>
      <c r="G9232" s="22" t="s">
        <v>373</v>
      </c>
      <c r="H9232" s="26">
        <v>1619156</v>
      </c>
      <c r="I9232" s="28"/>
      <c r="J9232" s="26">
        <v>129532</v>
      </c>
      <c r="K9232" s="26">
        <v>1748688</v>
      </c>
      <c r="L9232" s="22" t="s">
        <v>1336</v>
      </c>
      <c r="M9232" s="22"/>
      <c r="N9232">
        <f t="shared" si="536"/>
        <v>57033</v>
      </c>
      <c r="O9232" t="e">
        <f>+VLOOKUP(N9232,'Thanh toán '!O$8:P$8099,2,0)</f>
        <v>#N/A</v>
      </c>
      <c r="P9232" t="e">
        <f t="shared" si="537"/>
        <v>#N/A</v>
      </c>
      <c r="Q9232" s="30" t="e">
        <f t="shared" si="535"/>
        <v>#N/A</v>
      </c>
    </row>
    <row r="9233" spans="1:17" hidden="1" x14ac:dyDescent="0.3">
      <c r="A9233" s="21">
        <v>65244</v>
      </c>
      <c r="B9233" s="22" t="s">
        <v>10032</v>
      </c>
      <c r="C9233" s="22" t="s">
        <v>1333</v>
      </c>
      <c r="D9233" s="27" t="s">
        <v>10025</v>
      </c>
      <c r="E9233" s="24" t="s">
        <v>4612</v>
      </c>
      <c r="F9233" s="25" t="s">
        <v>4613</v>
      </c>
      <c r="G9233" s="22" t="s">
        <v>39</v>
      </c>
      <c r="H9233" s="26">
        <v>364270</v>
      </c>
      <c r="I9233" s="28"/>
      <c r="J9233" s="26">
        <v>29142</v>
      </c>
      <c r="K9233" s="26">
        <v>393412</v>
      </c>
      <c r="L9233" s="22" t="s">
        <v>1336</v>
      </c>
      <c r="M9233" s="22"/>
      <c r="N9233">
        <f t="shared" si="536"/>
        <v>57034</v>
      </c>
      <c r="O9233" t="e">
        <f>+VLOOKUP(N9233,'Thanh toán '!O$8:P$8099,2,0)</f>
        <v>#N/A</v>
      </c>
      <c r="P9233" t="e">
        <f t="shared" si="537"/>
        <v>#N/A</v>
      </c>
      <c r="Q9233" s="30" t="e">
        <f t="shared" si="535"/>
        <v>#N/A</v>
      </c>
    </row>
    <row r="9234" spans="1:17" hidden="1" x14ac:dyDescent="0.3">
      <c r="A9234" s="21">
        <v>65245</v>
      </c>
      <c r="B9234" s="22" t="s">
        <v>10033</v>
      </c>
      <c r="C9234" s="22" t="s">
        <v>1333</v>
      </c>
      <c r="D9234" s="27" t="s">
        <v>10025</v>
      </c>
      <c r="E9234" s="24" t="s">
        <v>4612</v>
      </c>
      <c r="F9234" s="25" t="s">
        <v>4613</v>
      </c>
      <c r="G9234" s="22" t="s">
        <v>39</v>
      </c>
      <c r="H9234" s="26">
        <v>352800</v>
      </c>
      <c r="I9234" s="28"/>
      <c r="J9234" s="26">
        <v>28224</v>
      </c>
      <c r="K9234" s="26">
        <v>381024</v>
      </c>
      <c r="L9234" s="22" t="s">
        <v>1336</v>
      </c>
      <c r="M9234" s="22"/>
      <c r="N9234">
        <f t="shared" si="536"/>
        <v>57035</v>
      </c>
      <c r="O9234" t="e">
        <f>+VLOOKUP(N9234,'Thanh toán '!O$8:P$8099,2,0)</f>
        <v>#N/A</v>
      </c>
      <c r="P9234" t="e">
        <f t="shared" si="537"/>
        <v>#N/A</v>
      </c>
      <c r="Q9234" s="30" t="e">
        <f t="shared" si="535"/>
        <v>#N/A</v>
      </c>
    </row>
    <row r="9235" spans="1:17" hidden="1" x14ac:dyDescent="0.3">
      <c r="A9235" s="21">
        <v>65246</v>
      </c>
      <c r="B9235" s="22" t="s">
        <v>10034</v>
      </c>
      <c r="C9235" s="22" t="s">
        <v>1333</v>
      </c>
      <c r="D9235" s="27" t="s">
        <v>10025</v>
      </c>
      <c r="E9235" s="24" t="s">
        <v>4612</v>
      </c>
      <c r="F9235" s="25" t="s">
        <v>4613</v>
      </c>
      <c r="G9235" s="22" t="s">
        <v>39</v>
      </c>
      <c r="H9235" s="26">
        <v>1679287</v>
      </c>
      <c r="I9235" s="28"/>
      <c r="J9235" s="26">
        <v>134343</v>
      </c>
      <c r="K9235" s="26">
        <v>1813630</v>
      </c>
      <c r="L9235" s="22" t="s">
        <v>1336</v>
      </c>
      <c r="M9235" s="22"/>
      <c r="N9235">
        <f t="shared" si="536"/>
        <v>57036</v>
      </c>
      <c r="O9235" t="e">
        <f>+VLOOKUP(N9235,'Thanh toán '!O$8:P$8099,2,0)</f>
        <v>#N/A</v>
      </c>
      <c r="P9235" t="e">
        <f t="shared" si="537"/>
        <v>#N/A</v>
      </c>
      <c r="Q9235" s="30" t="e">
        <f t="shared" ref="Q9235:Q9298" si="538">+O9235-K9235</f>
        <v>#N/A</v>
      </c>
    </row>
    <row r="9236" spans="1:17" hidden="1" x14ac:dyDescent="0.3">
      <c r="A9236" s="21">
        <v>65249</v>
      </c>
      <c r="B9236" s="22" t="s">
        <v>10035</v>
      </c>
      <c r="C9236" s="22" t="s">
        <v>1333</v>
      </c>
      <c r="D9236" s="27" t="s">
        <v>10025</v>
      </c>
      <c r="E9236" s="24" t="s">
        <v>4612</v>
      </c>
      <c r="F9236" s="25" t="s">
        <v>4613</v>
      </c>
      <c r="G9236" s="22" t="s">
        <v>39</v>
      </c>
      <c r="H9236" s="26">
        <v>546405</v>
      </c>
      <c r="I9236" s="28"/>
      <c r="J9236" s="26">
        <v>43712</v>
      </c>
      <c r="K9236" s="26">
        <v>590117</v>
      </c>
      <c r="L9236" s="22" t="s">
        <v>1336</v>
      </c>
      <c r="M9236" s="22"/>
      <c r="N9236">
        <f t="shared" si="536"/>
        <v>57039</v>
      </c>
      <c r="O9236" t="e">
        <f>+VLOOKUP(N9236,'Thanh toán '!O$8:P$8099,2,0)</f>
        <v>#N/A</v>
      </c>
      <c r="P9236" t="e">
        <f t="shared" si="537"/>
        <v>#N/A</v>
      </c>
      <c r="Q9236" s="30" t="e">
        <f t="shared" si="538"/>
        <v>#N/A</v>
      </c>
    </row>
    <row r="9237" spans="1:17" hidden="1" x14ac:dyDescent="0.3">
      <c r="A9237" s="21">
        <v>65250</v>
      </c>
      <c r="B9237" s="22" t="s">
        <v>10036</v>
      </c>
      <c r="C9237" s="22" t="s">
        <v>1333</v>
      </c>
      <c r="D9237" s="27" t="s">
        <v>10025</v>
      </c>
      <c r="E9237" s="24" t="s">
        <v>4612</v>
      </c>
      <c r="F9237" s="25" t="s">
        <v>4613</v>
      </c>
      <c r="G9237" s="22" t="s">
        <v>39</v>
      </c>
      <c r="H9237" s="26">
        <v>841086</v>
      </c>
      <c r="I9237" s="28"/>
      <c r="J9237" s="26">
        <v>67287</v>
      </c>
      <c r="K9237" s="26">
        <v>908373</v>
      </c>
      <c r="L9237" s="22" t="s">
        <v>1336</v>
      </c>
      <c r="M9237" s="22"/>
      <c r="N9237">
        <f t="shared" si="536"/>
        <v>57040</v>
      </c>
      <c r="O9237" t="e">
        <f>+VLOOKUP(N9237,'Thanh toán '!O$8:P$8099,2,0)</f>
        <v>#N/A</v>
      </c>
      <c r="P9237" t="e">
        <f t="shared" si="537"/>
        <v>#N/A</v>
      </c>
      <c r="Q9237" s="30" t="e">
        <f t="shared" si="538"/>
        <v>#N/A</v>
      </c>
    </row>
    <row r="9238" spans="1:17" hidden="1" x14ac:dyDescent="0.3">
      <c r="A9238" s="21">
        <v>65251</v>
      </c>
      <c r="B9238" s="22" t="s">
        <v>10037</v>
      </c>
      <c r="C9238" s="22" t="s">
        <v>1333</v>
      </c>
      <c r="D9238" s="27" t="s">
        <v>10025</v>
      </c>
      <c r="E9238" s="24" t="s">
        <v>9256</v>
      </c>
      <c r="F9238" s="25" t="s">
        <v>4613</v>
      </c>
      <c r="G9238" s="22" t="s">
        <v>9257</v>
      </c>
      <c r="H9238" s="26">
        <v>2690364</v>
      </c>
      <c r="I9238" s="28"/>
      <c r="J9238" s="26">
        <v>215229</v>
      </c>
      <c r="K9238" s="26">
        <v>2905593</v>
      </c>
      <c r="L9238" s="22" t="s">
        <v>1336</v>
      </c>
      <c r="M9238" s="22"/>
      <c r="N9238">
        <f t="shared" si="536"/>
        <v>57041</v>
      </c>
      <c r="O9238" t="e">
        <f>+VLOOKUP(N9238,'Thanh toán '!O$8:P$8099,2,0)</f>
        <v>#N/A</v>
      </c>
      <c r="P9238" t="e">
        <f t="shared" si="537"/>
        <v>#N/A</v>
      </c>
      <c r="Q9238" s="30" t="e">
        <f t="shared" si="538"/>
        <v>#N/A</v>
      </c>
    </row>
    <row r="9239" spans="1:17" hidden="1" x14ac:dyDescent="0.3">
      <c r="A9239" s="21">
        <v>65252</v>
      </c>
      <c r="B9239" s="22" t="s">
        <v>10038</v>
      </c>
      <c r="C9239" s="22" t="s">
        <v>1333</v>
      </c>
      <c r="D9239" s="27" t="s">
        <v>10025</v>
      </c>
      <c r="E9239" s="24" t="s">
        <v>81</v>
      </c>
      <c r="F9239" s="25" t="s">
        <v>1432</v>
      </c>
      <c r="G9239" s="22" t="s">
        <v>82</v>
      </c>
      <c r="H9239" s="26">
        <v>4744012</v>
      </c>
      <c r="I9239" s="28"/>
      <c r="J9239" s="26">
        <v>379521</v>
      </c>
      <c r="K9239" s="26">
        <v>5123533</v>
      </c>
      <c r="L9239" s="22" t="s">
        <v>1336</v>
      </c>
      <c r="M9239" s="22"/>
      <c r="N9239">
        <f t="shared" si="536"/>
        <v>57042</v>
      </c>
      <c r="O9239" t="e">
        <f>+VLOOKUP(N9239,'Thanh toán '!O$8:P$8099,2,0)</f>
        <v>#N/A</v>
      </c>
      <c r="P9239" t="e">
        <f t="shared" si="537"/>
        <v>#N/A</v>
      </c>
      <c r="Q9239" s="30" t="e">
        <f t="shared" si="538"/>
        <v>#N/A</v>
      </c>
    </row>
    <row r="9240" spans="1:17" hidden="1" x14ac:dyDescent="0.3">
      <c r="A9240" s="21">
        <v>65254</v>
      </c>
      <c r="B9240" s="22" t="s">
        <v>10039</v>
      </c>
      <c r="C9240" s="22" t="s">
        <v>1333</v>
      </c>
      <c r="D9240" s="27" t="s">
        <v>10025</v>
      </c>
      <c r="E9240" s="24" t="s">
        <v>4612</v>
      </c>
      <c r="F9240" s="25" t="s">
        <v>4613</v>
      </c>
      <c r="G9240" s="22" t="s">
        <v>39</v>
      </c>
      <c r="H9240" s="26">
        <v>146862</v>
      </c>
      <c r="I9240" s="28"/>
      <c r="J9240" s="26">
        <v>11749</v>
      </c>
      <c r="K9240" s="26">
        <v>158611</v>
      </c>
      <c r="L9240" s="22" t="s">
        <v>1336</v>
      </c>
      <c r="M9240" s="22"/>
      <c r="N9240">
        <f t="shared" si="536"/>
        <v>57044</v>
      </c>
      <c r="O9240" t="e">
        <f>+VLOOKUP(N9240,'Thanh toán '!O$8:P$8099,2,0)</f>
        <v>#N/A</v>
      </c>
      <c r="P9240" t="e">
        <f t="shared" si="537"/>
        <v>#N/A</v>
      </c>
      <c r="Q9240" s="30" t="e">
        <f t="shared" si="538"/>
        <v>#N/A</v>
      </c>
    </row>
    <row r="9241" spans="1:17" hidden="1" x14ac:dyDescent="0.3">
      <c r="A9241" s="21">
        <v>65256</v>
      </c>
      <c r="B9241" s="22" t="s">
        <v>10040</v>
      </c>
      <c r="C9241" s="22" t="s">
        <v>1333</v>
      </c>
      <c r="D9241" s="27" t="s">
        <v>10025</v>
      </c>
      <c r="E9241" s="24" t="s">
        <v>4612</v>
      </c>
      <c r="F9241" s="25" t="s">
        <v>4613</v>
      </c>
      <c r="G9241" s="22" t="s">
        <v>39</v>
      </c>
      <c r="H9241" s="26">
        <v>1124030</v>
      </c>
      <c r="I9241" s="28"/>
      <c r="J9241" s="26">
        <v>89922</v>
      </c>
      <c r="K9241" s="26">
        <v>1213952</v>
      </c>
      <c r="L9241" s="22" t="s">
        <v>1336</v>
      </c>
      <c r="M9241" s="22"/>
      <c r="N9241">
        <f t="shared" si="536"/>
        <v>57046</v>
      </c>
      <c r="O9241" t="e">
        <f>+VLOOKUP(N9241,'Thanh toán '!O$8:P$8099,2,0)</f>
        <v>#N/A</v>
      </c>
      <c r="P9241" t="e">
        <f t="shared" si="537"/>
        <v>#N/A</v>
      </c>
      <c r="Q9241" s="30" t="e">
        <f t="shared" si="538"/>
        <v>#N/A</v>
      </c>
    </row>
    <row r="9242" spans="1:17" hidden="1" x14ac:dyDescent="0.3">
      <c r="A9242" s="21">
        <v>65260</v>
      </c>
      <c r="B9242" s="22" t="s">
        <v>10041</v>
      </c>
      <c r="C9242" s="22" t="s">
        <v>1333</v>
      </c>
      <c r="D9242" s="27" t="s">
        <v>10025</v>
      </c>
      <c r="E9242" s="24" t="s">
        <v>84</v>
      </c>
      <c r="F9242" s="25" t="s">
        <v>5622</v>
      </c>
      <c r="G9242" s="22" t="s">
        <v>85</v>
      </c>
      <c r="H9242" s="26">
        <v>4437269</v>
      </c>
      <c r="I9242" s="28"/>
      <c r="J9242" s="26">
        <v>354982</v>
      </c>
      <c r="K9242" s="26">
        <v>4792251</v>
      </c>
      <c r="L9242" s="22" t="s">
        <v>1336</v>
      </c>
      <c r="M9242" s="22"/>
      <c r="N9242">
        <f t="shared" si="536"/>
        <v>57050</v>
      </c>
      <c r="O9242" t="e">
        <f>+VLOOKUP(N9242,'Thanh toán '!O$8:P$8099,2,0)</f>
        <v>#N/A</v>
      </c>
      <c r="P9242" t="e">
        <f t="shared" si="537"/>
        <v>#N/A</v>
      </c>
      <c r="Q9242" s="30" t="e">
        <f t="shared" si="538"/>
        <v>#N/A</v>
      </c>
    </row>
    <row r="9243" spans="1:17" hidden="1" x14ac:dyDescent="0.3">
      <c r="A9243" s="21">
        <v>65263</v>
      </c>
      <c r="B9243" s="22" t="s">
        <v>10042</v>
      </c>
      <c r="C9243" s="22" t="s">
        <v>1333</v>
      </c>
      <c r="D9243" s="27" t="s">
        <v>10025</v>
      </c>
      <c r="E9243" s="24" t="s">
        <v>4612</v>
      </c>
      <c r="F9243" s="25" t="s">
        <v>4613</v>
      </c>
      <c r="G9243" s="22" t="s">
        <v>39</v>
      </c>
      <c r="H9243" s="26">
        <v>567883</v>
      </c>
      <c r="I9243" s="28"/>
      <c r="J9243" s="26">
        <v>45431</v>
      </c>
      <c r="K9243" s="26">
        <v>613314</v>
      </c>
      <c r="L9243" s="22" t="s">
        <v>1336</v>
      </c>
      <c r="M9243" s="22"/>
      <c r="N9243">
        <f t="shared" si="536"/>
        <v>57053</v>
      </c>
      <c r="O9243" t="e">
        <f>+VLOOKUP(N9243,'Thanh toán '!O$8:P$8099,2,0)</f>
        <v>#N/A</v>
      </c>
      <c r="P9243" t="e">
        <f t="shared" si="537"/>
        <v>#N/A</v>
      </c>
      <c r="Q9243" s="30" t="e">
        <f t="shared" si="538"/>
        <v>#N/A</v>
      </c>
    </row>
    <row r="9244" spans="1:17" hidden="1" x14ac:dyDescent="0.3">
      <c r="A9244" s="21">
        <v>65264</v>
      </c>
      <c r="B9244" s="22" t="s">
        <v>10043</v>
      </c>
      <c r="C9244" s="22" t="s">
        <v>1333</v>
      </c>
      <c r="D9244" s="27" t="s">
        <v>10025</v>
      </c>
      <c r="E9244" s="24" t="s">
        <v>4612</v>
      </c>
      <c r="F9244" s="25" t="s">
        <v>4613</v>
      </c>
      <c r="G9244" s="22" t="s">
        <v>39</v>
      </c>
      <c r="H9244" s="26">
        <v>1390376</v>
      </c>
      <c r="I9244" s="28"/>
      <c r="J9244" s="26">
        <v>111230</v>
      </c>
      <c r="K9244" s="26">
        <v>1501606</v>
      </c>
      <c r="L9244" s="22" t="s">
        <v>1336</v>
      </c>
      <c r="M9244" s="22"/>
      <c r="N9244">
        <f t="shared" si="536"/>
        <v>57054</v>
      </c>
      <c r="O9244" t="e">
        <f>+VLOOKUP(N9244,'Thanh toán '!O$8:P$8099,2,0)</f>
        <v>#N/A</v>
      </c>
      <c r="P9244" t="e">
        <f t="shared" si="537"/>
        <v>#N/A</v>
      </c>
      <c r="Q9244" s="30" t="e">
        <f t="shared" si="538"/>
        <v>#N/A</v>
      </c>
    </row>
    <row r="9245" spans="1:17" hidden="1" x14ac:dyDescent="0.3">
      <c r="A9245" s="21">
        <v>65266</v>
      </c>
      <c r="B9245" s="22" t="s">
        <v>10044</v>
      </c>
      <c r="C9245" s="22" t="s">
        <v>1333</v>
      </c>
      <c r="D9245" s="27" t="s">
        <v>10025</v>
      </c>
      <c r="E9245" s="24" t="s">
        <v>4612</v>
      </c>
      <c r="F9245" s="25" t="s">
        <v>4613</v>
      </c>
      <c r="G9245" s="22" t="s">
        <v>39</v>
      </c>
      <c r="H9245" s="26">
        <v>401456</v>
      </c>
      <c r="I9245" s="28"/>
      <c r="J9245" s="26">
        <v>32116</v>
      </c>
      <c r="K9245" s="26">
        <v>433572</v>
      </c>
      <c r="L9245" s="22" t="s">
        <v>1336</v>
      </c>
      <c r="M9245" s="22"/>
      <c r="N9245">
        <f t="shared" si="536"/>
        <v>57056</v>
      </c>
      <c r="O9245" t="e">
        <f>+VLOOKUP(N9245,'Thanh toán '!O$8:P$8099,2,0)</f>
        <v>#N/A</v>
      </c>
      <c r="P9245" t="e">
        <f t="shared" si="537"/>
        <v>#N/A</v>
      </c>
      <c r="Q9245" s="30" t="e">
        <f t="shared" si="538"/>
        <v>#N/A</v>
      </c>
    </row>
    <row r="9246" spans="1:17" hidden="1" x14ac:dyDescent="0.3">
      <c r="A9246" s="21">
        <v>65268</v>
      </c>
      <c r="B9246" s="22" t="s">
        <v>10045</v>
      </c>
      <c r="C9246" s="22" t="s">
        <v>1333</v>
      </c>
      <c r="D9246" s="27" t="s">
        <v>10025</v>
      </c>
      <c r="E9246" s="24" t="s">
        <v>4612</v>
      </c>
      <c r="F9246" s="25" t="s">
        <v>4613</v>
      </c>
      <c r="G9246" s="22" t="s">
        <v>39</v>
      </c>
      <c r="H9246" s="26">
        <v>302572</v>
      </c>
      <c r="I9246" s="28"/>
      <c r="J9246" s="26">
        <v>24206</v>
      </c>
      <c r="K9246" s="26">
        <v>326778</v>
      </c>
      <c r="L9246" s="22" t="s">
        <v>1336</v>
      </c>
      <c r="M9246" s="22"/>
      <c r="N9246">
        <f t="shared" si="536"/>
        <v>57058</v>
      </c>
      <c r="O9246" t="e">
        <f>+VLOOKUP(N9246,'Thanh toán '!O$8:P$8099,2,0)</f>
        <v>#N/A</v>
      </c>
      <c r="P9246" t="e">
        <f t="shared" si="537"/>
        <v>#N/A</v>
      </c>
      <c r="Q9246" s="30" t="e">
        <f t="shared" si="538"/>
        <v>#N/A</v>
      </c>
    </row>
    <row r="9247" spans="1:17" hidden="1" x14ac:dyDescent="0.3">
      <c r="A9247" s="21">
        <v>65269</v>
      </c>
      <c r="B9247" s="22" t="s">
        <v>10046</v>
      </c>
      <c r="C9247" s="22" t="s">
        <v>1333</v>
      </c>
      <c r="D9247" s="27" t="s">
        <v>10025</v>
      </c>
      <c r="E9247" s="24" t="s">
        <v>4612</v>
      </c>
      <c r="F9247" s="25" t="s">
        <v>4613</v>
      </c>
      <c r="G9247" s="22" t="s">
        <v>39</v>
      </c>
      <c r="H9247" s="26">
        <v>449434</v>
      </c>
      <c r="I9247" s="28"/>
      <c r="J9247" s="26">
        <v>35955</v>
      </c>
      <c r="K9247" s="26">
        <v>485389</v>
      </c>
      <c r="L9247" s="22" t="s">
        <v>1336</v>
      </c>
      <c r="M9247" s="22"/>
      <c r="N9247">
        <f t="shared" si="536"/>
        <v>57059</v>
      </c>
      <c r="O9247" t="e">
        <f>+VLOOKUP(N9247,'Thanh toán '!O$8:P$8099,2,0)</f>
        <v>#N/A</v>
      </c>
      <c r="P9247" t="e">
        <f t="shared" si="537"/>
        <v>#N/A</v>
      </c>
      <c r="Q9247" s="30" t="e">
        <f t="shared" si="538"/>
        <v>#N/A</v>
      </c>
    </row>
    <row r="9248" spans="1:17" hidden="1" x14ac:dyDescent="0.3">
      <c r="A9248" s="21">
        <v>65270</v>
      </c>
      <c r="B9248" s="22" t="s">
        <v>10047</v>
      </c>
      <c r="C9248" s="22" t="s">
        <v>1333</v>
      </c>
      <c r="D9248" s="27" t="s">
        <v>10025</v>
      </c>
      <c r="E9248" s="24" t="s">
        <v>4612</v>
      </c>
      <c r="F9248" s="25" t="s">
        <v>4613</v>
      </c>
      <c r="G9248" s="22" t="s">
        <v>39</v>
      </c>
      <c r="H9248" s="26">
        <v>749759</v>
      </c>
      <c r="I9248" s="28"/>
      <c r="J9248" s="26">
        <v>59981</v>
      </c>
      <c r="K9248" s="26">
        <v>809740</v>
      </c>
      <c r="L9248" s="22" t="s">
        <v>1336</v>
      </c>
      <c r="M9248" s="22"/>
      <c r="N9248">
        <f t="shared" si="536"/>
        <v>57060</v>
      </c>
      <c r="O9248" t="e">
        <f>+VLOOKUP(N9248,'Thanh toán '!O$8:P$8099,2,0)</f>
        <v>#N/A</v>
      </c>
      <c r="P9248" t="e">
        <f t="shared" si="537"/>
        <v>#N/A</v>
      </c>
      <c r="Q9248" s="30" t="e">
        <f t="shared" si="538"/>
        <v>#N/A</v>
      </c>
    </row>
    <row r="9249" spans="1:17" hidden="1" x14ac:dyDescent="0.3">
      <c r="A9249" s="21">
        <v>65271</v>
      </c>
      <c r="B9249" s="22" t="s">
        <v>10048</v>
      </c>
      <c r="C9249" s="22" t="s">
        <v>1333</v>
      </c>
      <c r="D9249" s="27" t="s">
        <v>10025</v>
      </c>
      <c r="E9249" s="24" t="s">
        <v>4612</v>
      </c>
      <c r="F9249" s="25" t="s">
        <v>4613</v>
      </c>
      <c r="G9249" s="22" t="s">
        <v>39</v>
      </c>
      <c r="H9249" s="26">
        <v>454306</v>
      </c>
      <c r="I9249" s="28"/>
      <c r="J9249" s="26">
        <v>36344</v>
      </c>
      <c r="K9249" s="26">
        <v>490650</v>
      </c>
      <c r="L9249" s="22" t="s">
        <v>1336</v>
      </c>
      <c r="M9249" s="22"/>
      <c r="N9249">
        <f t="shared" si="536"/>
        <v>57061</v>
      </c>
      <c r="O9249" t="e">
        <f>+VLOOKUP(N9249,'Thanh toán '!O$8:P$8099,2,0)</f>
        <v>#N/A</v>
      </c>
      <c r="P9249" t="e">
        <f t="shared" si="537"/>
        <v>#N/A</v>
      </c>
      <c r="Q9249" s="30" t="e">
        <f t="shared" si="538"/>
        <v>#N/A</v>
      </c>
    </row>
    <row r="9250" spans="1:17" hidden="1" x14ac:dyDescent="0.3">
      <c r="A9250" s="21">
        <v>65273</v>
      </c>
      <c r="B9250" s="22" t="s">
        <v>10049</v>
      </c>
      <c r="C9250" s="22" t="s">
        <v>1333</v>
      </c>
      <c r="D9250" s="27" t="s">
        <v>10025</v>
      </c>
      <c r="E9250" s="24" t="s">
        <v>4612</v>
      </c>
      <c r="F9250" s="25" t="s">
        <v>4613</v>
      </c>
      <c r="G9250" s="22" t="s">
        <v>39</v>
      </c>
      <c r="H9250" s="26">
        <v>574562</v>
      </c>
      <c r="I9250" s="28"/>
      <c r="J9250" s="26">
        <v>45965</v>
      </c>
      <c r="K9250" s="26">
        <v>620527</v>
      </c>
      <c r="L9250" s="22" t="s">
        <v>1336</v>
      </c>
      <c r="M9250" s="22"/>
      <c r="N9250">
        <f t="shared" si="536"/>
        <v>57063</v>
      </c>
      <c r="O9250" t="e">
        <f>+VLOOKUP(N9250,'Thanh toán '!O$8:P$8099,2,0)</f>
        <v>#N/A</v>
      </c>
      <c r="P9250" t="e">
        <f t="shared" si="537"/>
        <v>#N/A</v>
      </c>
      <c r="Q9250" s="30" t="e">
        <f t="shared" si="538"/>
        <v>#N/A</v>
      </c>
    </row>
    <row r="9251" spans="1:17" hidden="1" x14ac:dyDescent="0.3">
      <c r="A9251" s="21">
        <v>65274</v>
      </c>
      <c r="B9251" s="22" t="s">
        <v>10050</v>
      </c>
      <c r="C9251" s="22" t="s">
        <v>1333</v>
      </c>
      <c r="D9251" s="27" t="s">
        <v>10025</v>
      </c>
      <c r="E9251" s="24" t="s">
        <v>4612</v>
      </c>
      <c r="F9251" s="25" t="s">
        <v>4613</v>
      </c>
      <c r="G9251" s="22" t="s">
        <v>39</v>
      </c>
      <c r="H9251" s="26">
        <v>671834</v>
      </c>
      <c r="I9251" s="28"/>
      <c r="J9251" s="26">
        <v>53747</v>
      </c>
      <c r="K9251" s="26">
        <v>725581</v>
      </c>
      <c r="L9251" s="22" t="s">
        <v>1336</v>
      </c>
      <c r="M9251" s="22"/>
      <c r="N9251">
        <f t="shared" si="536"/>
        <v>57064</v>
      </c>
      <c r="O9251" t="e">
        <f>+VLOOKUP(N9251,'Thanh toán '!O$8:P$8099,2,0)</f>
        <v>#N/A</v>
      </c>
      <c r="P9251" t="e">
        <f t="shared" si="537"/>
        <v>#N/A</v>
      </c>
      <c r="Q9251" s="30" t="e">
        <f t="shared" si="538"/>
        <v>#N/A</v>
      </c>
    </row>
    <row r="9252" spans="1:17" hidden="1" x14ac:dyDescent="0.3">
      <c r="A9252" s="21">
        <v>65276</v>
      </c>
      <c r="B9252" s="22" t="s">
        <v>10051</v>
      </c>
      <c r="C9252" s="22" t="s">
        <v>1333</v>
      </c>
      <c r="D9252" s="27" t="s">
        <v>10025</v>
      </c>
      <c r="E9252" s="24" t="s">
        <v>4612</v>
      </c>
      <c r="F9252" s="25" t="s">
        <v>4613</v>
      </c>
      <c r="G9252" s="22" t="s">
        <v>39</v>
      </c>
      <c r="H9252" s="26">
        <v>637473</v>
      </c>
      <c r="I9252" s="28"/>
      <c r="J9252" s="26">
        <v>50998</v>
      </c>
      <c r="K9252" s="26">
        <v>688471</v>
      </c>
      <c r="L9252" s="22" t="s">
        <v>1336</v>
      </c>
      <c r="M9252" s="22"/>
      <c r="N9252">
        <f t="shared" si="536"/>
        <v>57066</v>
      </c>
      <c r="O9252" t="e">
        <f>+VLOOKUP(N9252,'Thanh toán '!O$8:P$8099,2,0)</f>
        <v>#N/A</v>
      </c>
      <c r="P9252" t="e">
        <f t="shared" si="537"/>
        <v>#N/A</v>
      </c>
      <c r="Q9252" s="30" t="e">
        <f t="shared" si="538"/>
        <v>#N/A</v>
      </c>
    </row>
    <row r="9253" spans="1:17" ht="26.3" hidden="1" x14ac:dyDescent="0.3">
      <c r="A9253" s="21">
        <v>65278</v>
      </c>
      <c r="B9253" s="22" t="s">
        <v>10052</v>
      </c>
      <c r="C9253" s="22" t="s">
        <v>1333</v>
      </c>
      <c r="D9253" s="27" t="s">
        <v>10025</v>
      </c>
      <c r="E9253" s="24" t="s">
        <v>4660</v>
      </c>
      <c r="F9253" s="25" t="s">
        <v>5644</v>
      </c>
      <c r="G9253" s="22" t="s">
        <v>24</v>
      </c>
      <c r="H9253" s="26">
        <v>2120841</v>
      </c>
      <c r="I9253" s="28"/>
      <c r="J9253" s="26">
        <v>169667</v>
      </c>
      <c r="K9253" s="26">
        <v>2290508</v>
      </c>
      <c r="L9253" s="22" t="s">
        <v>1336</v>
      </c>
      <c r="M9253" s="22"/>
      <c r="N9253">
        <f t="shared" si="536"/>
        <v>57068</v>
      </c>
      <c r="O9253" t="e">
        <f>+VLOOKUP(N9253,'Thanh toán '!O$8:P$8099,2,0)</f>
        <v>#N/A</v>
      </c>
      <c r="P9253" t="e">
        <f t="shared" si="537"/>
        <v>#N/A</v>
      </c>
      <c r="Q9253" s="30" t="e">
        <f t="shared" si="538"/>
        <v>#N/A</v>
      </c>
    </row>
    <row r="9254" spans="1:17" ht="26.3" hidden="1" x14ac:dyDescent="0.3">
      <c r="A9254" s="21">
        <v>65289</v>
      </c>
      <c r="B9254" s="22" t="s">
        <v>10053</v>
      </c>
      <c r="C9254" s="22" t="s">
        <v>1333</v>
      </c>
      <c r="D9254" s="27" t="s">
        <v>10025</v>
      </c>
      <c r="E9254" s="24" t="s">
        <v>4660</v>
      </c>
      <c r="F9254" s="25" t="s">
        <v>5644</v>
      </c>
      <c r="G9254" s="22" t="s">
        <v>24</v>
      </c>
      <c r="H9254" s="26">
        <v>4391724</v>
      </c>
      <c r="I9254" s="28"/>
      <c r="J9254" s="26">
        <v>351338</v>
      </c>
      <c r="K9254" s="26">
        <v>4743062</v>
      </c>
      <c r="L9254" s="22" t="s">
        <v>1336</v>
      </c>
      <c r="M9254" s="22"/>
      <c r="N9254">
        <f t="shared" si="536"/>
        <v>57079</v>
      </c>
      <c r="O9254" t="e">
        <f>+VLOOKUP(N9254,'Thanh toán '!O$8:P$8099,2,0)</f>
        <v>#N/A</v>
      </c>
      <c r="P9254" t="e">
        <f t="shared" si="537"/>
        <v>#N/A</v>
      </c>
      <c r="Q9254" s="30" t="e">
        <f t="shared" si="538"/>
        <v>#N/A</v>
      </c>
    </row>
    <row r="9255" spans="1:17" ht="26.3" hidden="1" x14ac:dyDescent="0.3">
      <c r="A9255" s="21">
        <v>65290</v>
      </c>
      <c r="B9255" s="22" t="s">
        <v>10054</v>
      </c>
      <c r="C9255" s="22" t="s">
        <v>1333</v>
      </c>
      <c r="D9255" s="27" t="s">
        <v>10025</v>
      </c>
      <c r="E9255" s="24" t="s">
        <v>4813</v>
      </c>
      <c r="F9255" s="25" t="s">
        <v>4814</v>
      </c>
      <c r="G9255" s="22" t="s">
        <v>134</v>
      </c>
      <c r="H9255" s="26">
        <v>7013622</v>
      </c>
      <c r="I9255" s="28"/>
      <c r="J9255" s="26">
        <v>561090</v>
      </c>
      <c r="K9255" s="26">
        <v>7574712</v>
      </c>
      <c r="L9255" s="22" t="s">
        <v>1336</v>
      </c>
      <c r="M9255" s="22"/>
      <c r="N9255">
        <f t="shared" si="536"/>
        <v>57080</v>
      </c>
      <c r="O9255" t="e">
        <f>+VLOOKUP(N9255,'Thanh toán '!O$8:P$8099,2,0)</f>
        <v>#N/A</v>
      </c>
      <c r="P9255" t="e">
        <f t="shared" si="537"/>
        <v>#N/A</v>
      </c>
      <c r="Q9255" s="30" t="e">
        <f t="shared" si="538"/>
        <v>#N/A</v>
      </c>
    </row>
    <row r="9256" spans="1:17" ht="26.3" hidden="1" x14ac:dyDescent="0.3">
      <c r="A9256" s="21">
        <v>65291</v>
      </c>
      <c r="B9256" s="22" t="s">
        <v>10055</v>
      </c>
      <c r="C9256" s="22" t="s">
        <v>1333</v>
      </c>
      <c r="D9256" s="27" t="s">
        <v>10025</v>
      </c>
      <c r="E9256" s="24" t="s">
        <v>4831</v>
      </c>
      <c r="F9256" s="25" t="s">
        <v>4832</v>
      </c>
      <c r="G9256" s="22" t="s">
        <v>131</v>
      </c>
      <c r="H9256" s="26">
        <v>9484444</v>
      </c>
      <c r="I9256" s="28"/>
      <c r="J9256" s="26">
        <v>758756</v>
      </c>
      <c r="K9256" s="26">
        <v>10243200</v>
      </c>
      <c r="L9256" s="22" t="s">
        <v>1336</v>
      </c>
      <c r="M9256" s="22"/>
      <c r="N9256">
        <f t="shared" si="536"/>
        <v>57081</v>
      </c>
      <c r="O9256" t="e">
        <f>+VLOOKUP(N9256,'Thanh toán '!O$8:P$8099,2,0)</f>
        <v>#N/A</v>
      </c>
      <c r="P9256" t="e">
        <f t="shared" si="537"/>
        <v>#N/A</v>
      </c>
      <c r="Q9256" s="30" t="e">
        <f t="shared" si="538"/>
        <v>#N/A</v>
      </c>
    </row>
    <row r="9257" spans="1:17" ht="26.3" hidden="1" x14ac:dyDescent="0.3">
      <c r="A9257" s="21">
        <v>65292</v>
      </c>
      <c r="B9257" s="22" t="s">
        <v>10056</v>
      </c>
      <c r="C9257" s="22" t="s">
        <v>1333</v>
      </c>
      <c r="D9257" s="27" t="s">
        <v>10025</v>
      </c>
      <c r="E9257" s="24" t="s">
        <v>5162</v>
      </c>
      <c r="F9257" s="25" t="s">
        <v>5163</v>
      </c>
      <c r="G9257" s="22" t="s">
        <v>244</v>
      </c>
      <c r="H9257" s="26">
        <v>3162360</v>
      </c>
      <c r="I9257" s="28"/>
      <c r="J9257" s="26">
        <v>252989</v>
      </c>
      <c r="K9257" s="26">
        <v>3415349</v>
      </c>
      <c r="L9257" s="22" t="s">
        <v>1336</v>
      </c>
      <c r="M9257" s="22"/>
      <c r="N9257">
        <f t="shared" si="536"/>
        <v>57082</v>
      </c>
      <c r="O9257" t="e">
        <f>+VLOOKUP(N9257,'Thanh toán '!O$8:P$8099,2,0)</f>
        <v>#N/A</v>
      </c>
      <c r="P9257" t="e">
        <f t="shared" si="537"/>
        <v>#N/A</v>
      </c>
      <c r="Q9257" s="30" t="e">
        <f t="shared" si="538"/>
        <v>#N/A</v>
      </c>
    </row>
    <row r="9258" spans="1:17" hidden="1" x14ac:dyDescent="0.3">
      <c r="A9258" s="21">
        <v>65293</v>
      </c>
      <c r="B9258" s="22" t="s">
        <v>10057</v>
      </c>
      <c r="C9258" s="22" t="s">
        <v>1333</v>
      </c>
      <c r="D9258" s="27" t="s">
        <v>10025</v>
      </c>
      <c r="E9258" s="24" t="s">
        <v>9408</v>
      </c>
      <c r="F9258" s="25" t="s">
        <v>9409</v>
      </c>
      <c r="G9258" s="22" t="s">
        <v>9410</v>
      </c>
      <c r="H9258" s="26">
        <v>1012061</v>
      </c>
      <c r="I9258" s="28"/>
      <c r="J9258" s="26">
        <v>80965</v>
      </c>
      <c r="K9258" s="26">
        <v>1093026</v>
      </c>
      <c r="L9258" s="22" t="s">
        <v>1336</v>
      </c>
      <c r="M9258" s="22"/>
      <c r="N9258">
        <f t="shared" si="536"/>
        <v>57083</v>
      </c>
      <c r="O9258" t="e">
        <f>+VLOOKUP(N9258,'Thanh toán '!O$8:P$8099,2,0)</f>
        <v>#N/A</v>
      </c>
      <c r="P9258" t="e">
        <f t="shared" si="537"/>
        <v>#N/A</v>
      </c>
      <c r="Q9258" s="30" t="e">
        <f t="shared" si="538"/>
        <v>#N/A</v>
      </c>
    </row>
    <row r="9259" spans="1:17" hidden="1" x14ac:dyDescent="0.3">
      <c r="A9259" s="21">
        <v>65294</v>
      </c>
      <c r="B9259" s="22" t="s">
        <v>10058</v>
      </c>
      <c r="C9259" s="22" t="s">
        <v>1333</v>
      </c>
      <c r="D9259" s="27" t="s">
        <v>10025</v>
      </c>
      <c r="E9259" s="24" t="s">
        <v>6210</v>
      </c>
      <c r="F9259" s="25" t="s">
        <v>6211</v>
      </c>
      <c r="G9259" s="22" t="s">
        <v>6212</v>
      </c>
      <c r="H9259" s="26">
        <v>839151</v>
      </c>
      <c r="I9259" s="28"/>
      <c r="J9259" s="26">
        <v>67132</v>
      </c>
      <c r="K9259" s="26">
        <v>906283</v>
      </c>
      <c r="L9259" s="22" t="s">
        <v>1336</v>
      </c>
      <c r="M9259" s="22"/>
      <c r="N9259">
        <f t="shared" si="536"/>
        <v>57084</v>
      </c>
      <c r="O9259" t="e">
        <f>+VLOOKUP(N9259,'Thanh toán '!O$8:P$8099,2,0)</f>
        <v>#N/A</v>
      </c>
      <c r="P9259" t="e">
        <f t="shared" si="537"/>
        <v>#N/A</v>
      </c>
      <c r="Q9259" s="30" t="e">
        <f t="shared" si="538"/>
        <v>#N/A</v>
      </c>
    </row>
    <row r="9260" spans="1:17" ht="26.3" hidden="1" x14ac:dyDescent="0.3">
      <c r="A9260" s="21">
        <v>65295</v>
      </c>
      <c r="B9260" s="22" t="s">
        <v>10059</v>
      </c>
      <c r="C9260" s="22" t="s">
        <v>1333</v>
      </c>
      <c r="D9260" s="27" t="s">
        <v>10025</v>
      </c>
      <c r="E9260" s="24" t="s">
        <v>4819</v>
      </c>
      <c r="F9260" s="25" t="s">
        <v>4820</v>
      </c>
      <c r="G9260" s="22" t="s">
        <v>1493</v>
      </c>
      <c r="H9260" s="26">
        <v>4230058</v>
      </c>
      <c r="I9260" s="28"/>
      <c r="J9260" s="26">
        <v>338405</v>
      </c>
      <c r="K9260" s="26">
        <v>4568463</v>
      </c>
      <c r="L9260" s="22" t="s">
        <v>1336</v>
      </c>
      <c r="M9260" s="22"/>
      <c r="N9260">
        <f t="shared" si="536"/>
        <v>57085</v>
      </c>
      <c r="O9260" t="e">
        <f>+VLOOKUP(N9260,'Thanh toán '!O$8:P$8099,2,0)</f>
        <v>#N/A</v>
      </c>
      <c r="P9260" t="e">
        <f t="shared" si="537"/>
        <v>#N/A</v>
      </c>
      <c r="Q9260" s="30" t="e">
        <f t="shared" si="538"/>
        <v>#N/A</v>
      </c>
    </row>
    <row r="9261" spans="1:17" ht="26.3" hidden="1" x14ac:dyDescent="0.3">
      <c r="A9261" s="21">
        <v>65296</v>
      </c>
      <c r="B9261" s="22" t="s">
        <v>10060</v>
      </c>
      <c r="C9261" s="22" t="s">
        <v>1333</v>
      </c>
      <c r="D9261" s="27" t="s">
        <v>10025</v>
      </c>
      <c r="E9261" s="24" t="s">
        <v>4823</v>
      </c>
      <c r="F9261" s="25" t="s">
        <v>4824</v>
      </c>
      <c r="G9261" s="22" t="s">
        <v>1499</v>
      </c>
      <c r="H9261" s="26">
        <v>2694459</v>
      </c>
      <c r="I9261" s="28"/>
      <c r="J9261" s="26">
        <v>215557</v>
      </c>
      <c r="K9261" s="26">
        <v>2910016</v>
      </c>
      <c r="L9261" s="22" t="s">
        <v>1336</v>
      </c>
      <c r="M9261" s="22"/>
      <c r="N9261">
        <f t="shared" si="536"/>
        <v>57086</v>
      </c>
      <c r="O9261" t="e">
        <f>+VLOOKUP(N9261,'Thanh toán '!O$8:P$8099,2,0)</f>
        <v>#N/A</v>
      </c>
      <c r="P9261" t="e">
        <f t="shared" si="537"/>
        <v>#N/A</v>
      </c>
      <c r="Q9261" s="30" t="e">
        <f t="shared" si="538"/>
        <v>#N/A</v>
      </c>
    </row>
    <row r="9262" spans="1:17" hidden="1" x14ac:dyDescent="0.3">
      <c r="A9262" s="21">
        <v>65297</v>
      </c>
      <c r="B9262" s="22" t="s">
        <v>10061</v>
      </c>
      <c r="C9262" s="22" t="s">
        <v>1333</v>
      </c>
      <c r="D9262" s="27" t="s">
        <v>10025</v>
      </c>
      <c r="E9262" s="24" t="s">
        <v>5495</v>
      </c>
      <c r="F9262" s="25" t="s">
        <v>5496</v>
      </c>
      <c r="G9262" s="22" t="s">
        <v>311</v>
      </c>
      <c r="H9262" s="26">
        <v>4436735</v>
      </c>
      <c r="I9262" s="28"/>
      <c r="J9262" s="26">
        <v>354939</v>
      </c>
      <c r="K9262" s="26">
        <v>4791674</v>
      </c>
      <c r="L9262" s="22" t="s">
        <v>1336</v>
      </c>
      <c r="M9262" s="22"/>
      <c r="N9262">
        <f t="shared" si="536"/>
        <v>57087</v>
      </c>
      <c r="O9262" t="e">
        <f>+VLOOKUP(N9262,'Thanh toán '!O$8:P$8099,2,0)</f>
        <v>#N/A</v>
      </c>
      <c r="P9262" t="e">
        <f t="shared" si="537"/>
        <v>#N/A</v>
      </c>
      <c r="Q9262" s="30" t="e">
        <f t="shared" si="538"/>
        <v>#N/A</v>
      </c>
    </row>
    <row r="9263" spans="1:17" ht="26.3" hidden="1" x14ac:dyDescent="0.3">
      <c r="A9263" s="21">
        <v>65298</v>
      </c>
      <c r="B9263" s="22" t="s">
        <v>10062</v>
      </c>
      <c r="C9263" s="22" t="s">
        <v>1333</v>
      </c>
      <c r="D9263" s="27" t="s">
        <v>10025</v>
      </c>
      <c r="E9263" s="24" t="s">
        <v>9428</v>
      </c>
      <c r="F9263" s="25" t="s">
        <v>9429</v>
      </c>
      <c r="G9263" s="22" t="s">
        <v>9430</v>
      </c>
      <c r="H9263" s="26">
        <v>471996</v>
      </c>
      <c r="I9263" s="28"/>
      <c r="J9263" s="26">
        <v>37760</v>
      </c>
      <c r="K9263" s="26">
        <v>509756</v>
      </c>
      <c r="L9263" s="22" t="s">
        <v>1336</v>
      </c>
      <c r="M9263" s="22"/>
      <c r="N9263">
        <f t="shared" si="536"/>
        <v>57088</v>
      </c>
      <c r="O9263" t="e">
        <f>+VLOOKUP(N9263,'Thanh toán '!O$8:P$8099,2,0)</f>
        <v>#N/A</v>
      </c>
      <c r="P9263" t="e">
        <f t="shared" si="537"/>
        <v>#N/A</v>
      </c>
      <c r="Q9263" s="30" t="e">
        <f t="shared" si="538"/>
        <v>#N/A</v>
      </c>
    </row>
    <row r="9264" spans="1:17" hidden="1" x14ac:dyDescent="0.3">
      <c r="A9264" s="21">
        <v>65299</v>
      </c>
      <c r="B9264" s="22" t="s">
        <v>10063</v>
      </c>
      <c r="C9264" s="22" t="s">
        <v>1333</v>
      </c>
      <c r="D9264" s="27" t="s">
        <v>10025</v>
      </c>
      <c r="E9264" s="24" t="s">
        <v>427</v>
      </c>
      <c r="F9264" s="25" t="s">
        <v>5424</v>
      </c>
      <c r="G9264" s="22" t="s">
        <v>428</v>
      </c>
      <c r="H9264" s="26">
        <v>7930011</v>
      </c>
      <c r="I9264" s="28"/>
      <c r="J9264" s="26">
        <v>634401</v>
      </c>
      <c r="K9264" s="26">
        <v>8564412</v>
      </c>
      <c r="L9264" s="22" t="s">
        <v>1336</v>
      </c>
      <c r="M9264" s="22"/>
      <c r="N9264">
        <f t="shared" si="536"/>
        <v>57089</v>
      </c>
      <c r="O9264" t="e">
        <f>+VLOOKUP(N9264,'Thanh toán '!O$8:P$8099,2,0)</f>
        <v>#N/A</v>
      </c>
      <c r="P9264" t="e">
        <f t="shared" si="537"/>
        <v>#N/A</v>
      </c>
      <c r="Q9264" s="30" t="e">
        <f t="shared" si="538"/>
        <v>#N/A</v>
      </c>
    </row>
    <row r="9265" spans="1:17" hidden="1" x14ac:dyDescent="0.3">
      <c r="A9265" s="21">
        <v>65300</v>
      </c>
      <c r="B9265" s="22" t="s">
        <v>10064</v>
      </c>
      <c r="C9265" s="22" t="s">
        <v>1333</v>
      </c>
      <c r="D9265" s="27" t="s">
        <v>10025</v>
      </c>
      <c r="E9265" s="24" t="s">
        <v>5427</v>
      </c>
      <c r="F9265" s="25" t="s">
        <v>5428</v>
      </c>
      <c r="G9265" s="22" t="s">
        <v>137</v>
      </c>
      <c r="H9265" s="26">
        <v>18362028</v>
      </c>
      <c r="I9265" s="28"/>
      <c r="J9265" s="26">
        <v>1468962</v>
      </c>
      <c r="K9265" s="26">
        <v>19830990</v>
      </c>
      <c r="L9265" s="22" t="s">
        <v>1336</v>
      </c>
      <c r="M9265" s="22"/>
      <c r="N9265">
        <f t="shared" si="536"/>
        <v>57090</v>
      </c>
      <c r="O9265" t="e">
        <f>+VLOOKUP(N9265,'Thanh toán '!O$8:P$8099,2,0)</f>
        <v>#N/A</v>
      </c>
      <c r="P9265" t="e">
        <f t="shared" si="537"/>
        <v>#N/A</v>
      </c>
      <c r="Q9265" s="30" t="e">
        <f t="shared" si="538"/>
        <v>#N/A</v>
      </c>
    </row>
    <row r="9266" spans="1:17" ht="26.3" hidden="1" x14ac:dyDescent="0.3">
      <c r="A9266" s="21">
        <v>65301</v>
      </c>
      <c r="B9266" s="22" t="s">
        <v>10065</v>
      </c>
      <c r="C9266" s="22" t="s">
        <v>1333</v>
      </c>
      <c r="D9266" s="27" t="s">
        <v>10025</v>
      </c>
      <c r="E9266" s="24" t="s">
        <v>4826</v>
      </c>
      <c r="F9266" s="25" t="s">
        <v>4827</v>
      </c>
      <c r="G9266" s="22" t="s">
        <v>1695</v>
      </c>
      <c r="H9266" s="26">
        <v>5449330</v>
      </c>
      <c r="I9266" s="28"/>
      <c r="J9266" s="26">
        <v>435946</v>
      </c>
      <c r="K9266" s="26">
        <v>5885276</v>
      </c>
      <c r="L9266" s="22" t="s">
        <v>1336</v>
      </c>
      <c r="M9266" s="22"/>
      <c r="N9266">
        <f t="shared" si="536"/>
        <v>57091</v>
      </c>
      <c r="O9266" t="e">
        <f>+VLOOKUP(N9266,'Thanh toán '!O$8:P$8099,2,0)</f>
        <v>#N/A</v>
      </c>
      <c r="P9266" t="e">
        <f t="shared" si="537"/>
        <v>#N/A</v>
      </c>
      <c r="Q9266" s="30" t="e">
        <f t="shared" si="538"/>
        <v>#N/A</v>
      </c>
    </row>
    <row r="9267" spans="1:17" ht="26.3" hidden="1" x14ac:dyDescent="0.3">
      <c r="A9267" s="21">
        <v>65302</v>
      </c>
      <c r="B9267" s="22" t="s">
        <v>10066</v>
      </c>
      <c r="C9267" s="22" t="s">
        <v>1333</v>
      </c>
      <c r="D9267" s="27" t="s">
        <v>10025</v>
      </c>
      <c r="E9267" s="24" t="s">
        <v>4829</v>
      </c>
      <c r="F9267" s="25" t="s">
        <v>1495</v>
      </c>
      <c r="G9267" s="22" t="s">
        <v>354</v>
      </c>
      <c r="H9267" s="26">
        <v>3563549</v>
      </c>
      <c r="I9267" s="28"/>
      <c r="J9267" s="26">
        <v>285084</v>
      </c>
      <c r="K9267" s="26">
        <v>3848633</v>
      </c>
      <c r="L9267" s="22" t="s">
        <v>1336</v>
      </c>
      <c r="M9267" s="22"/>
      <c r="N9267">
        <f t="shared" si="536"/>
        <v>57092</v>
      </c>
      <c r="O9267" t="e">
        <f>+VLOOKUP(N9267,'Thanh toán '!O$8:P$8099,2,0)</f>
        <v>#N/A</v>
      </c>
      <c r="P9267" t="e">
        <f t="shared" si="537"/>
        <v>#N/A</v>
      </c>
      <c r="Q9267" s="30" t="e">
        <f t="shared" si="538"/>
        <v>#N/A</v>
      </c>
    </row>
    <row r="9268" spans="1:17" ht="26.3" hidden="1" x14ac:dyDescent="0.3">
      <c r="A9268" s="21">
        <v>65314</v>
      </c>
      <c r="B9268" s="22" t="s">
        <v>10067</v>
      </c>
      <c r="C9268" s="22" t="s">
        <v>1333</v>
      </c>
      <c r="D9268" s="27" t="s">
        <v>10068</v>
      </c>
      <c r="E9268" s="24" t="s">
        <v>4831</v>
      </c>
      <c r="F9268" s="25" t="s">
        <v>4832</v>
      </c>
      <c r="G9268" s="22" t="s">
        <v>131</v>
      </c>
      <c r="H9268" s="26">
        <v>5874480</v>
      </c>
      <c r="I9268" s="28"/>
      <c r="J9268" s="26">
        <v>469958</v>
      </c>
      <c r="K9268" s="26">
        <v>6344438</v>
      </c>
      <c r="L9268" s="22" t="s">
        <v>1336</v>
      </c>
      <c r="M9268" s="22"/>
      <c r="N9268">
        <f t="shared" si="536"/>
        <v>57105</v>
      </c>
      <c r="O9268" t="e">
        <f>+VLOOKUP(N9268,'Thanh toán '!O$8:P$8099,2,0)</f>
        <v>#N/A</v>
      </c>
      <c r="P9268" t="e">
        <f t="shared" si="537"/>
        <v>#N/A</v>
      </c>
      <c r="Q9268" s="30" t="e">
        <f t="shared" si="538"/>
        <v>#N/A</v>
      </c>
    </row>
    <row r="9269" spans="1:17" hidden="1" x14ac:dyDescent="0.3">
      <c r="A9269" s="21">
        <v>65315</v>
      </c>
      <c r="B9269" s="22" t="s">
        <v>10069</v>
      </c>
      <c r="C9269" s="22" t="s">
        <v>1333</v>
      </c>
      <c r="D9269" s="27" t="s">
        <v>10068</v>
      </c>
      <c r="E9269" s="24" t="s">
        <v>845</v>
      </c>
      <c r="F9269" s="25" t="s">
        <v>1359</v>
      </c>
      <c r="G9269" s="22" t="s">
        <v>79</v>
      </c>
      <c r="H9269" s="26">
        <v>485610</v>
      </c>
      <c r="I9269" s="28"/>
      <c r="J9269" s="26">
        <v>38849</v>
      </c>
      <c r="K9269" s="26">
        <v>524459</v>
      </c>
      <c r="L9269" s="22" t="s">
        <v>1336</v>
      </c>
      <c r="M9269" s="22"/>
      <c r="N9269">
        <f t="shared" si="536"/>
        <v>57106</v>
      </c>
      <c r="O9269" t="e">
        <f>+VLOOKUP(N9269,'Thanh toán '!O$8:P$8099,2,0)</f>
        <v>#N/A</v>
      </c>
      <c r="P9269" t="e">
        <f t="shared" si="537"/>
        <v>#N/A</v>
      </c>
      <c r="Q9269" s="30" t="e">
        <f t="shared" si="538"/>
        <v>#N/A</v>
      </c>
    </row>
    <row r="9270" spans="1:17" hidden="1" x14ac:dyDescent="0.3">
      <c r="A9270" s="21">
        <v>65317</v>
      </c>
      <c r="B9270" s="22" t="s">
        <v>10070</v>
      </c>
      <c r="C9270" s="22" t="s">
        <v>1333</v>
      </c>
      <c r="D9270" s="27" t="s">
        <v>10068</v>
      </c>
      <c r="E9270" s="24" t="s">
        <v>81</v>
      </c>
      <c r="F9270" s="25" t="s">
        <v>1432</v>
      </c>
      <c r="G9270" s="22" t="s">
        <v>82</v>
      </c>
      <c r="H9270" s="26">
        <v>2188428</v>
      </c>
      <c r="I9270" s="28"/>
      <c r="J9270" s="26">
        <v>175074</v>
      </c>
      <c r="K9270" s="26">
        <v>2363502</v>
      </c>
      <c r="L9270" s="22" t="s">
        <v>1336</v>
      </c>
      <c r="M9270" s="22"/>
      <c r="N9270">
        <f t="shared" si="536"/>
        <v>57108</v>
      </c>
      <c r="O9270" t="e">
        <f>+VLOOKUP(N9270,'Thanh toán '!O$8:P$8099,2,0)</f>
        <v>#N/A</v>
      </c>
      <c r="P9270" t="e">
        <f t="shared" si="537"/>
        <v>#N/A</v>
      </c>
      <c r="Q9270" s="30" t="e">
        <f t="shared" si="538"/>
        <v>#N/A</v>
      </c>
    </row>
    <row r="9271" spans="1:17" ht="26.3" hidden="1" x14ac:dyDescent="0.3">
      <c r="A9271" s="21">
        <v>65318</v>
      </c>
      <c r="B9271" s="22" t="s">
        <v>10071</v>
      </c>
      <c r="C9271" s="22" t="s">
        <v>1333</v>
      </c>
      <c r="D9271" s="27" t="s">
        <v>10068</v>
      </c>
      <c r="E9271" s="24" t="s">
        <v>4901</v>
      </c>
      <c r="F9271" s="25" t="s">
        <v>4902</v>
      </c>
      <c r="G9271" s="22" t="s">
        <v>296</v>
      </c>
      <c r="H9271" s="26">
        <v>2870015</v>
      </c>
      <c r="I9271" s="28"/>
      <c r="J9271" s="26">
        <v>229601</v>
      </c>
      <c r="K9271" s="26">
        <v>3099616</v>
      </c>
      <c r="L9271" s="22" t="s">
        <v>1336</v>
      </c>
      <c r="M9271" s="22"/>
      <c r="N9271">
        <f t="shared" si="536"/>
        <v>57109</v>
      </c>
      <c r="O9271" t="e">
        <f>+VLOOKUP(N9271,'Thanh toán '!O$8:P$8099,2,0)</f>
        <v>#N/A</v>
      </c>
      <c r="P9271" t="e">
        <f t="shared" si="537"/>
        <v>#N/A</v>
      </c>
      <c r="Q9271" s="30" t="e">
        <f t="shared" si="538"/>
        <v>#N/A</v>
      </c>
    </row>
    <row r="9272" spans="1:17" hidden="1" x14ac:dyDescent="0.3">
      <c r="A9272" s="21">
        <v>65319</v>
      </c>
      <c r="B9272" s="22" t="s">
        <v>10072</v>
      </c>
      <c r="C9272" s="22" t="s">
        <v>1333</v>
      </c>
      <c r="D9272" s="27" t="s">
        <v>10068</v>
      </c>
      <c r="E9272" s="24" t="s">
        <v>4612</v>
      </c>
      <c r="F9272" s="25" t="s">
        <v>4613</v>
      </c>
      <c r="G9272" s="22" t="s">
        <v>39</v>
      </c>
      <c r="H9272" s="26">
        <v>822493</v>
      </c>
      <c r="I9272" s="28"/>
      <c r="J9272" s="26">
        <v>65799</v>
      </c>
      <c r="K9272" s="26">
        <v>888292</v>
      </c>
      <c r="L9272" s="22" t="s">
        <v>1336</v>
      </c>
      <c r="M9272" s="22"/>
      <c r="N9272">
        <f t="shared" si="536"/>
        <v>57110</v>
      </c>
      <c r="O9272" t="e">
        <f>+VLOOKUP(N9272,'Thanh toán '!O$8:P$8099,2,0)</f>
        <v>#N/A</v>
      </c>
      <c r="P9272" t="e">
        <f t="shared" si="537"/>
        <v>#N/A</v>
      </c>
      <c r="Q9272" s="30" t="e">
        <f t="shared" si="538"/>
        <v>#N/A</v>
      </c>
    </row>
    <row r="9273" spans="1:17" hidden="1" x14ac:dyDescent="0.3">
      <c r="A9273" s="21">
        <v>65333</v>
      </c>
      <c r="B9273" s="22" t="s">
        <v>10073</v>
      </c>
      <c r="C9273" s="22" t="s">
        <v>1333</v>
      </c>
      <c r="D9273" s="27" t="s">
        <v>10068</v>
      </c>
      <c r="E9273" s="24" t="s">
        <v>4612</v>
      </c>
      <c r="F9273" s="25" t="s">
        <v>4613</v>
      </c>
      <c r="G9273" s="22" t="s">
        <v>39</v>
      </c>
      <c r="H9273" s="26">
        <v>567887</v>
      </c>
      <c r="I9273" s="28"/>
      <c r="J9273" s="26">
        <v>45431</v>
      </c>
      <c r="K9273" s="26">
        <v>613318</v>
      </c>
      <c r="L9273" s="22" t="s">
        <v>1336</v>
      </c>
      <c r="M9273" s="22"/>
      <c r="N9273">
        <f t="shared" si="536"/>
        <v>57124</v>
      </c>
      <c r="O9273" t="e">
        <f>+VLOOKUP(N9273,'Thanh toán '!O$8:P$8099,2,0)</f>
        <v>#N/A</v>
      </c>
      <c r="P9273" t="e">
        <f t="shared" si="537"/>
        <v>#N/A</v>
      </c>
      <c r="Q9273" s="30" t="e">
        <f t="shared" si="538"/>
        <v>#N/A</v>
      </c>
    </row>
    <row r="9274" spans="1:17" hidden="1" x14ac:dyDescent="0.3">
      <c r="A9274" s="21">
        <v>65334</v>
      </c>
      <c r="B9274" s="22" t="s">
        <v>10074</v>
      </c>
      <c r="C9274" s="22" t="s">
        <v>1333</v>
      </c>
      <c r="D9274" s="27" t="s">
        <v>10068</v>
      </c>
      <c r="E9274" s="24" t="s">
        <v>4612</v>
      </c>
      <c r="F9274" s="25" t="s">
        <v>4613</v>
      </c>
      <c r="G9274" s="22" t="s">
        <v>39</v>
      </c>
      <c r="H9274" s="26">
        <v>1783861</v>
      </c>
      <c r="I9274" s="28"/>
      <c r="J9274" s="26">
        <v>142709</v>
      </c>
      <c r="K9274" s="26">
        <v>1926570</v>
      </c>
      <c r="L9274" s="22" t="s">
        <v>1336</v>
      </c>
      <c r="M9274" s="22"/>
      <c r="N9274">
        <f t="shared" si="536"/>
        <v>57125</v>
      </c>
      <c r="O9274" t="e">
        <f>+VLOOKUP(N9274,'Thanh toán '!O$8:P$8099,2,0)</f>
        <v>#N/A</v>
      </c>
      <c r="P9274" t="e">
        <f t="shared" si="537"/>
        <v>#N/A</v>
      </c>
      <c r="Q9274" s="30" t="e">
        <f t="shared" si="538"/>
        <v>#N/A</v>
      </c>
    </row>
    <row r="9275" spans="1:17" hidden="1" x14ac:dyDescent="0.3">
      <c r="A9275" s="21">
        <v>65341</v>
      </c>
      <c r="B9275" s="22" t="s">
        <v>10075</v>
      </c>
      <c r="C9275" s="22" t="s">
        <v>1333</v>
      </c>
      <c r="D9275" s="27" t="s">
        <v>10068</v>
      </c>
      <c r="E9275" s="24" t="s">
        <v>45</v>
      </c>
      <c r="F9275" s="25" t="s">
        <v>10076</v>
      </c>
      <c r="G9275" s="22" t="s">
        <v>46</v>
      </c>
      <c r="H9275" s="26">
        <v>5782310</v>
      </c>
      <c r="I9275" s="28"/>
      <c r="J9275" s="26">
        <v>462585</v>
      </c>
      <c r="K9275" s="26">
        <v>6244895</v>
      </c>
      <c r="L9275" s="22" t="s">
        <v>1336</v>
      </c>
      <c r="M9275" s="22"/>
      <c r="N9275">
        <f t="shared" si="536"/>
        <v>57132</v>
      </c>
      <c r="O9275" t="e">
        <f>+VLOOKUP(N9275,'Thanh toán '!O$8:P$8099,2,0)</f>
        <v>#N/A</v>
      </c>
      <c r="P9275" t="e">
        <f t="shared" si="537"/>
        <v>#N/A</v>
      </c>
      <c r="Q9275" s="30" t="e">
        <f t="shared" si="538"/>
        <v>#N/A</v>
      </c>
    </row>
    <row r="9276" spans="1:17" hidden="1" x14ac:dyDescent="0.3">
      <c r="A9276" s="21">
        <v>65342</v>
      </c>
      <c r="B9276" s="22" t="s">
        <v>10077</v>
      </c>
      <c r="C9276" s="22" t="s">
        <v>1333</v>
      </c>
      <c r="D9276" s="27" t="s">
        <v>10068</v>
      </c>
      <c r="E9276" s="24" t="s">
        <v>50</v>
      </c>
      <c r="F9276" s="25" t="s">
        <v>5314</v>
      </c>
      <c r="G9276" s="22" t="s">
        <v>51</v>
      </c>
      <c r="H9276" s="26">
        <v>3493276</v>
      </c>
      <c r="I9276" s="28"/>
      <c r="J9276" s="26">
        <v>279462</v>
      </c>
      <c r="K9276" s="26">
        <v>3772738</v>
      </c>
      <c r="L9276" s="22" t="s">
        <v>1336</v>
      </c>
      <c r="M9276" s="22"/>
      <c r="N9276">
        <f t="shared" si="536"/>
        <v>57133</v>
      </c>
      <c r="O9276" t="e">
        <f>+VLOOKUP(N9276,'Thanh toán '!O$8:P$8099,2,0)</f>
        <v>#N/A</v>
      </c>
      <c r="P9276" t="e">
        <f t="shared" si="537"/>
        <v>#N/A</v>
      </c>
      <c r="Q9276" s="30" t="e">
        <f t="shared" si="538"/>
        <v>#N/A</v>
      </c>
    </row>
    <row r="9277" spans="1:17" ht="26.3" hidden="1" x14ac:dyDescent="0.3">
      <c r="A9277" s="21">
        <v>65347</v>
      </c>
      <c r="B9277" s="22" t="s">
        <v>10078</v>
      </c>
      <c r="C9277" s="22" t="s">
        <v>1333</v>
      </c>
      <c r="D9277" s="27" t="s">
        <v>10068</v>
      </c>
      <c r="E9277" s="24" t="s">
        <v>4890</v>
      </c>
      <c r="F9277" s="25" t="s">
        <v>4891</v>
      </c>
      <c r="G9277" s="22" t="s">
        <v>100</v>
      </c>
      <c r="H9277" s="26">
        <v>1019592</v>
      </c>
      <c r="I9277" s="28"/>
      <c r="J9277" s="26">
        <v>81567</v>
      </c>
      <c r="K9277" s="26">
        <v>1101159</v>
      </c>
      <c r="L9277" s="22" t="s">
        <v>1336</v>
      </c>
      <c r="M9277" s="22"/>
      <c r="N9277">
        <f t="shared" si="536"/>
        <v>57138</v>
      </c>
      <c r="O9277" t="e">
        <f>+VLOOKUP(N9277,'Thanh toán '!O$8:P$8099,2,0)</f>
        <v>#N/A</v>
      </c>
      <c r="P9277" t="e">
        <f t="shared" si="537"/>
        <v>#N/A</v>
      </c>
      <c r="Q9277" s="30" t="e">
        <f t="shared" si="538"/>
        <v>#N/A</v>
      </c>
    </row>
    <row r="9278" spans="1:17" ht="26.3" hidden="1" x14ac:dyDescent="0.3">
      <c r="A9278" s="21">
        <v>65349</v>
      </c>
      <c r="B9278" s="22" t="s">
        <v>10079</v>
      </c>
      <c r="C9278" s="22" t="s">
        <v>1333</v>
      </c>
      <c r="D9278" s="27" t="s">
        <v>10068</v>
      </c>
      <c r="E9278" s="24" t="s">
        <v>4890</v>
      </c>
      <c r="F9278" s="25" t="s">
        <v>4891</v>
      </c>
      <c r="G9278" s="22" t="s">
        <v>100</v>
      </c>
      <c r="H9278" s="26">
        <v>1431033</v>
      </c>
      <c r="I9278" s="28"/>
      <c r="J9278" s="26">
        <v>114483</v>
      </c>
      <c r="K9278" s="26">
        <v>1545516</v>
      </c>
      <c r="L9278" s="22" t="s">
        <v>1336</v>
      </c>
      <c r="M9278" s="22"/>
      <c r="N9278">
        <f t="shared" si="536"/>
        <v>57140</v>
      </c>
      <c r="O9278" t="e">
        <f>+VLOOKUP(N9278,'Thanh toán '!O$8:P$8099,2,0)</f>
        <v>#N/A</v>
      </c>
      <c r="P9278" t="e">
        <f t="shared" si="537"/>
        <v>#N/A</v>
      </c>
      <c r="Q9278" s="30" t="e">
        <f t="shared" si="538"/>
        <v>#N/A</v>
      </c>
    </row>
    <row r="9279" spans="1:17" hidden="1" x14ac:dyDescent="0.3">
      <c r="A9279" s="21">
        <v>65352</v>
      </c>
      <c r="B9279" s="22" t="s">
        <v>10080</v>
      </c>
      <c r="C9279" s="22" t="s">
        <v>1333</v>
      </c>
      <c r="D9279" s="27" t="s">
        <v>10068</v>
      </c>
      <c r="E9279" s="24" t="s">
        <v>192</v>
      </c>
      <c r="F9279" s="25" t="s">
        <v>4840</v>
      </c>
      <c r="G9279" s="22" t="s">
        <v>193</v>
      </c>
      <c r="H9279" s="26">
        <v>2882137</v>
      </c>
      <c r="I9279" s="28"/>
      <c r="J9279" s="26">
        <v>230571</v>
      </c>
      <c r="K9279" s="26">
        <v>3112708</v>
      </c>
      <c r="L9279" s="22" t="s">
        <v>1336</v>
      </c>
      <c r="M9279" s="22"/>
      <c r="N9279">
        <f t="shared" si="536"/>
        <v>57143</v>
      </c>
      <c r="O9279" t="e">
        <f>+VLOOKUP(N9279,'Thanh toán '!O$8:P$8099,2,0)</f>
        <v>#N/A</v>
      </c>
      <c r="P9279" t="e">
        <f t="shared" si="537"/>
        <v>#N/A</v>
      </c>
      <c r="Q9279" s="30" t="e">
        <f t="shared" si="538"/>
        <v>#N/A</v>
      </c>
    </row>
    <row r="9280" spans="1:17" hidden="1" x14ac:dyDescent="0.3">
      <c r="A9280" s="21">
        <v>65354</v>
      </c>
      <c r="B9280" s="22" t="s">
        <v>10081</v>
      </c>
      <c r="C9280" s="22" t="s">
        <v>1333</v>
      </c>
      <c r="D9280" s="27" t="s">
        <v>10068</v>
      </c>
      <c r="E9280" s="24" t="s">
        <v>164</v>
      </c>
      <c r="F9280" s="25" t="s">
        <v>4723</v>
      </c>
      <c r="G9280" s="22" t="s">
        <v>165</v>
      </c>
      <c r="H9280" s="26">
        <v>2690364</v>
      </c>
      <c r="I9280" s="28"/>
      <c r="J9280" s="26">
        <v>215229</v>
      </c>
      <c r="K9280" s="26">
        <v>2905593</v>
      </c>
      <c r="L9280" s="22" t="s">
        <v>1336</v>
      </c>
      <c r="M9280" s="22"/>
      <c r="N9280">
        <f t="shared" si="536"/>
        <v>57145</v>
      </c>
      <c r="O9280" t="e">
        <f>+VLOOKUP(N9280,'Thanh toán '!O$8:P$8099,2,0)</f>
        <v>#N/A</v>
      </c>
      <c r="P9280" t="e">
        <f t="shared" si="537"/>
        <v>#N/A</v>
      </c>
      <c r="Q9280" s="30" t="e">
        <f t="shared" si="538"/>
        <v>#N/A</v>
      </c>
    </row>
    <row r="9281" spans="1:17" hidden="1" x14ac:dyDescent="0.3">
      <c r="A9281" s="21">
        <v>65361</v>
      </c>
      <c r="B9281" s="22" t="s">
        <v>10082</v>
      </c>
      <c r="C9281" s="22" t="s">
        <v>1333</v>
      </c>
      <c r="D9281" s="27" t="s">
        <v>10068</v>
      </c>
      <c r="E9281" s="24" t="s">
        <v>89</v>
      </c>
      <c r="F9281" s="25" t="s">
        <v>5030</v>
      </c>
      <c r="G9281" s="22" t="s">
        <v>90</v>
      </c>
      <c r="H9281" s="26">
        <v>3437639</v>
      </c>
      <c r="I9281" s="28"/>
      <c r="J9281" s="26">
        <v>275011</v>
      </c>
      <c r="K9281" s="26">
        <v>3712650</v>
      </c>
      <c r="L9281" s="22" t="s">
        <v>1336</v>
      </c>
      <c r="M9281" s="22"/>
      <c r="N9281">
        <f t="shared" si="536"/>
        <v>57152</v>
      </c>
      <c r="O9281" t="e">
        <f>+VLOOKUP(N9281,'Thanh toán '!O$8:P$8099,2,0)</f>
        <v>#N/A</v>
      </c>
      <c r="P9281" t="e">
        <f t="shared" si="537"/>
        <v>#N/A</v>
      </c>
      <c r="Q9281" s="30" t="e">
        <f t="shared" si="538"/>
        <v>#N/A</v>
      </c>
    </row>
    <row r="9282" spans="1:17" hidden="1" x14ac:dyDescent="0.3">
      <c r="A9282" s="21">
        <v>65371</v>
      </c>
      <c r="B9282" s="22" t="s">
        <v>10083</v>
      </c>
      <c r="C9282" s="22" t="s">
        <v>1333</v>
      </c>
      <c r="D9282" s="27" t="s">
        <v>10068</v>
      </c>
      <c r="E9282" s="24" t="s">
        <v>42</v>
      </c>
      <c r="F9282" s="25" t="s">
        <v>4853</v>
      </c>
      <c r="G9282" s="22" t="s">
        <v>43</v>
      </c>
      <c r="H9282" s="26">
        <v>3795924</v>
      </c>
      <c r="I9282" s="28"/>
      <c r="J9282" s="26">
        <v>303674</v>
      </c>
      <c r="K9282" s="26">
        <v>4099598</v>
      </c>
      <c r="L9282" s="22" t="s">
        <v>1336</v>
      </c>
      <c r="M9282" s="22"/>
      <c r="N9282">
        <f t="shared" si="536"/>
        <v>57162</v>
      </c>
      <c r="O9282" t="e">
        <f>+VLOOKUP(N9282,'Thanh toán '!O$8:P$8099,2,0)</f>
        <v>#N/A</v>
      </c>
      <c r="P9282" t="e">
        <f t="shared" si="537"/>
        <v>#N/A</v>
      </c>
      <c r="Q9282" s="30" t="e">
        <f t="shared" si="538"/>
        <v>#N/A</v>
      </c>
    </row>
    <row r="9283" spans="1:17" hidden="1" x14ac:dyDescent="0.3">
      <c r="A9283" s="21">
        <v>65372</v>
      </c>
      <c r="B9283" s="22" t="s">
        <v>10084</v>
      </c>
      <c r="C9283" s="22" t="s">
        <v>1333</v>
      </c>
      <c r="D9283" s="27" t="s">
        <v>10068</v>
      </c>
      <c r="E9283" s="24" t="s">
        <v>42</v>
      </c>
      <c r="F9283" s="25" t="s">
        <v>4853</v>
      </c>
      <c r="G9283" s="22" t="s">
        <v>43</v>
      </c>
      <c r="H9283" s="26">
        <v>9039687</v>
      </c>
      <c r="I9283" s="28"/>
      <c r="J9283" s="26">
        <v>723175</v>
      </c>
      <c r="K9283" s="26">
        <v>9762862</v>
      </c>
      <c r="L9283" s="22" t="s">
        <v>1336</v>
      </c>
      <c r="M9283" s="22"/>
      <c r="N9283">
        <f t="shared" si="536"/>
        <v>57163</v>
      </c>
      <c r="O9283" t="e">
        <f>+VLOOKUP(N9283,'Thanh toán '!O$8:P$8099,2,0)</f>
        <v>#N/A</v>
      </c>
      <c r="P9283" t="e">
        <f t="shared" si="537"/>
        <v>#N/A</v>
      </c>
      <c r="Q9283" s="30" t="e">
        <f t="shared" si="538"/>
        <v>#N/A</v>
      </c>
    </row>
    <row r="9284" spans="1:17" hidden="1" x14ac:dyDescent="0.3">
      <c r="A9284" s="21">
        <v>65373</v>
      </c>
      <c r="B9284" s="22" t="s">
        <v>10085</v>
      </c>
      <c r="C9284" s="22" t="s">
        <v>1333</v>
      </c>
      <c r="D9284" s="27" t="s">
        <v>10068</v>
      </c>
      <c r="E9284" s="24" t="s">
        <v>4612</v>
      </c>
      <c r="F9284" s="25" t="s">
        <v>4613</v>
      </c>
      <c r="G9284" s="22" t="s">
        <v>39</v>
      </c>
      <c r="H9284" s="26">
        <v>1057281</v>
      </c>
      <c r="I9284" s="28"/>
      <c r="J9284" s="26">
        <v>84582</v>
      </c>
      <c r="K9284" s="26">
        <v>1141863</v>
      </c>
      <c r="L9284" s="22" t="s">
        <v>1336</v>
      </c>
      <c r="M9284" s="22"/>
      <c r="N9284">
        <f t="shared" si="536"/>
        <v>57164</v>
      </c>
      <c r="O9284" t="e">
        <f>+VLOOKUP(N9284,'Thanh toán '!O$8:P$8099,2,0)</f>
        <v>#N/A</v>
      </c>
      <c r="P9284" t="e">
        <f t="shared" si="537"/>
        <v>#N/A</v>
      </c>
      <c r="Q9284" s="30" t="e">
        <f t="shared" si="538"/>
        <v>#N/A</v>
      </c>
    </row>
    <row r="9285" spans="1:17" hidden="1" x14ac:dyDescent="0.3">
      <c r="A9285" s="21">
        <v>65374</v>
      </c>
      <c r="B9285" s="22" t="s">
        <v>10086</v>
      </c>
      <c r="C9285" s="22" t="s">
        <v>1333</v>
      </c>
      <c r="D9285" s="27" t="s">
        <v>10068</v>
      </c>
      <c r="E9285" s="24" t="s">
        <v>4612</v>
      </c>
      <c r="F9285" s="25" t="s">
        <v>4613</v>
      </c>
      <c r="G9285" s="22" t="s">
        <v>39</v>
      </c>
      <c r="H9285" s="26">
        <v>858478</v>
      </c>
      <c r="I9285" s="28"/>
      <c r="J9285" s="26">
        <v>68678</v>
      </c>
      <c r="K9285" s="26">
        <v>927156</v>
      </c>
      <c r="L9285" s="22" t="s">
        <v>1336</v>
      </c>
      <c r="M9285" s="22"/>
      <c r="N9285">
        <f t="shared" si="536"/>
        <v>57165</v>
      </c>
      <c r="O9285" t="e">
        <f>+VLOOKUP(N9285,'Thanh toán '!O$8:P$8099,2,0)</f>
        <v>#N/A</v>
      </c>
      <c r="P9285" t="e">
        <f t="shared" si="537"/>
        <v>#N/A</v>
      </c>
      <c r="Q9285" s="30" t="e">
        <f t="shared" si="538"/>
        <v>#N/A</v>
      </c>
    </row>
    <row r="9286" spans="1:17" hidden="1" x14ac:dyDescent="0.3">
      <c r="A9286" s="21">
        <v>65383</v>
      </c>
      <c r="B9286" s="22" t="s">
        <v>10087</v>
      </c>
      <c r="C9286" s="22" t="s">
        <v>1333</v>
      </c>
      <c r="D9286" s="27" t="s">
        <v>10068</v>
      </c>
      <c r="E9286" s="24" t="s">
        <v>42</v>
      </c>
      <c r="F9286" s="25" t="s">
        <v>4853</v>
      </c>
      <c r="G9286" s="22" t="s">
        <v>43</v>
      </c>
      <c r="H9286" s="26">
        <v>2729762</v>
      </c>
      <c r="I9286" s="28"/>
      <c r="J9286" s="26">
        <v>218381</v>
      </c>
      <c r="K9286" s="26">
        <v>2948143</v>
      </c>
      <c r="L9286" s="22" t="s">
        <v>1336</v>
      </c>
      <c r="M9286" s="22"/>
      <c r="N9286">
        <f t="shared" ref="N9286:N9318" si="539">+B9286*1</f>
        <v>57174</v>
      </c>
      <c r="O9286" t="e">
        <f>+VLOOKUP(N9286,'Thanh toán '!O$8:P$8099,2,0)</f>
        <v>#N/A</v>
      </c>
      <c r="P9286" t="e">
        <f t="shared" ref="P9286:P9318" si="540">+O9286</f>
        <v>#N/A</v>
      </c>
      <c r="Q9286" s="30" t="e">
        <f t="shared" si="538"/>
        <v>#N/A</v>
      </c>
    </row>
    <row r="9287" spans="1:17" hidden="1" x14ac:dyDescent="0.3">
      <c r="A9287" s="21">
        <v>65395</v>
      </c>
      <c r="B9287" s="22" t="s">
        <v>10088</v>
      </c>
      <c r="C9287" s="22" t="s">
        <v>1333</v>
      </c>
      <c r="D9287" s="27" t="s">
        <v>10068</v>
      </c>
      <c r="E9287" s="24" t="s">
        <v>50</v>
      </c>
      <c r="F9287" s="25" t="s">
        <v>5314</v>
      </c>
      <c r="G9287" s="22" t="s">
        <v>51</v>
      </c>
      <c r="H9287" s="26">
        <v>3057519</v>
      </c>
      <c r="I9287" s="28"/>
      <c r="J9287" s="26">
        <v>244602</v>
      </c>
      <c r="K9287" s="26">
        <v>3302121</v>
      </c>
      <c r="L9287" s="22" t="s">
        <v>1336</v>
      </c>
      <c r="M9287" s="22"/>
      <c r="N9287">
        <f t="shared" si="539"/>
        <v>57186</v>
      </c>
      <c r="O9287" t="e">
        <f>+VLOOKUP(N9287,'Thanh toán '!O$8:P$8099,2,0)</f>
        <v>#N/A</v>
      </c>
      <c r="P9287" t="e">
        <f t="shared" si="540"/>
        <v>#N/A</v>
      </c>
      <c r="Q9287" s="30" t="e">
        <f t="shared" si="538"/>
        <v>#N/A</v>
      </c>
    </row>
    <row r="9288" spans="1:17" hidden="1" x14ac:dyDescent="0.3">
      <c r="A9288" s="21">
        <v>65648</v>
      </c>
      <c r="B9288" s="22" t="s">
        <v>10089</v>
      </c>
      <c r="C9288" s="22" t="s">
        <v>1333</v>
      </c>
      <c r="D9288" s="27" t="s">
        <v>10068</v>
      </c>
      <c r="E9288" s="24" t="s">
        <v>5326</v>
      </c>
      <c r="F9288" s="25" t="s">
        <v>5327</v>
      </c>
      <c r="G9288" s="22" t="s">
        <v>549</v>
      </c>
      <c r="H9288" s="26">
        <v>4322677</v>
      </c>
      <c r="I9288" s="28"/>
      <c r="J9288" s="26">
        <v>345814</v>
      </c>
      <c r="K9288" s="26">
        <v>4668491</v>
      </c>
      <c r="L9288" s="22" t="s">
        <v>1336</v>
      </c>
      <c r="M9288" s="22"/>
      <c r="N9288">
        <f t="shared" si="539"/>
        <v>57440</v>
      </c>
      <c r="O9288" t="e">
        <f>+VLOOKUP(N9288,'Thanh toán '!O$8:P$8099,2,0)</f>
        <v>#N/A</v>
      </c>
      <c r="P9288" t="e">
        <f t="shared" si="540"/>
        <v>#N/A</v>
      </c>
      <c r="Q9288" s="30" t="e">
        <f t="shared" si="538"/>
        <v>#N/A</v>
      </c>
    </row>
    <row r="9289" spans="1:17" hidden="1" x14ac:dyDescent="0.3">
      <c r="A9289" s="21">
        <v>65650</v>
      </c>
      <c r="B9289" s="22" t="s">
        <v>10090</v>
      </c>
      <c r="C9289" s="22" t="s">
        <v>1333</v>
      </c>
      <c r="D9289" s="27" t="s">
        <v>10068</v>
      </c>
      <c r="E9289" s="24" t="s">
        <v>6082</v>
      </c>
      <c r="F9289" s="25" t="s">
        <v>6083</v>
      </c>
      <c r="G9289" s="22" t="s">
        <v>422</v>
      </c>
      <c r="H9289" s="26">
        <v>1887986</v>
      </c>
      <c r="I9289" s="28"/>
      <c r="J9289" s="26">
        <v>151039</v>
      </c>
      <c r="K9289" s="26">
        <v>2039025</v>
      </c>
      <c r="L9289" s="22" t="s">
        <v>1336</v>
      </c>
      <c r="M9289" s="22"/>
      <c r="N9289">
        <f t="shared" si="539"/>
        <v>57442</v>
      </c>
      <c r="O9289" t="e">
        <f>+VLOOKUP(N9289,'Thanh toán '!O$8:P$8099,2,0)</f>
        <v>#N/A</v>
      </c>
      <c r="P9289" t="e">
        <f t="shared" si="540"/>
        <v>#N/A</v>
      </c>
      <c r="Q9289" s="30" t="e">
        <f t="shared" si="538"/>
        <v>#N/A</v>
      </c>
    </row>
    <row r="9290" spans="1:17" ht="26.3" hidden="1" x14ac:dyDescent="0.3">
      <c r="A9290" s="21">
        <v>65651</v>
      </c>
      <c r="B9290" s="22" t="s">
        <v>10091</v>
      </c>
      <c r="C9290" s="22" t="s">
        <v>1333</v>
      </c>
      <c r="D9290" s="27" t="s">
        <v>10068</v>
      </c>
      <c r="E9290" s="24" t="s">
        <v>4862</v>
      </c>
      <c r="F9290" s="25" t="s">
        <v>4863</v>
      </c>
      <c r="G9290" s="22" t="s">
        <v>69</v>
      </c>
      <c r="H9290" s="26">
        <v>3826130</v>
      </c>
      <c r="I9290" s="28"/>
      <c r="J9290" s="26">
        <v>306090</v>
      </c>
      <c r="K9290" s="26">
        <v>4132220</v>
      </c>
      <c r="L9290" s="22" t="s">
        <v>1336</v>
      </c>
      <c r="M9290" s="22"/>
      <c r="N9290">
        <f t="shared" si="539"/>
        <v>57443</v>
      </c>
      <c r="O9290" t="e">
        <f>+VLOOKUP(N9290,'Thanh toán '!O$8:P$8099,2,0)</f>
        <v>#N/A</v>
      </c>
      <c r="P9290" t="e">
        <f t="shared" si="540"/>
        <v>#N/A</v>
      </c>
      <c r="Q9290" s="30" t="e">
        <f t="shared" si="538"/>
        <v>#N/A</v>
      </c>
    </row>
    <row r="9291" spans="1:17" hidden="1" x14ac:dyDescent="0.3">
      <c r="A9291" s="21">
        <v>65701</v>
      </c>
      <c r="B9291" s="22" t="s">
        <v>10092</v>
      </c>
      <c r="C9291" s="22" t="s">
        <v>1333</v>
      </c>
      <c r="D9291" s="27" t="s">
        <v>10068</v>
      </c>
      <c r="E9291" s="24" t="s">
        <v>4612</v>
      </c>
      <c r="F9291" s="25" t="s">
        <v>4613</v>
      </c>
      <c r="G9291" s="22" t="s">
        <v>39</v>
      </c>
      <c r="H9291" s="26">
        <v>455338</v>
      </c>
      <c r="I9291" s="28"/>
      <c r="J9291" s="26">
        <v>36427</v>
      </c>
      <c r="K9291" s="26">
        <v>491765</v>
      </c>
      <c r="L9291" s="22" t="s">
        <v>1336</v>
      </c>
      <c r="M9291" s="22"/>
      <c r="N9291">
        <f t="shared" si="539"/>
        <v>57493</v>
      </c>
      <c r="O9291" t="e">
        <f>+VLOOKUP(N9291,'Thanh toán '!O$8:P$8099,2,0)</f>
        <v>#N/A</v>
      </c>
      <c r="P9291" t="e">
        <f t="shared" si="540"/>
        <v>#N/A</v>
      </c>
      <c r="Q9291" s="30" t="e">
        <f t="shared" si="538"/>
        <v>#N/A</v>
      </c>
    </row>
    <row r="9292" spans="1:17" hidden="1" x14ac:dyDescent="0.3">
      <c r="A9292" s="21">
        <v>65702</v>
      </c>
      <c r="B9292" s="22" t="s">
        <v>10093</v>
      </c>
      <c r="C9292" s="22" t="s">
        <v>1333</v>
      </c>
      <c r="D9292" s="27" t="s">
        <v>10068</v>
      </c>
      <c r="E9292" s="24" t="s">
        <v>4612</v>
      </c>
      <c r="F9292" s="25" t="s">
        <v>4613</v>
      </c>
      <c r="G9292" s="22" t="s">
        <v>39</v>
      </c>
      <c r="H9292" s="26">
        <v>321165</v>
      </c>
      <c r="I9292" s="28"/>
      <c r="J9292" s="26">
        <v>25693</v>
      </c>
      <c r="K9292" s="26">
        <v>346858</v>
      </c>
      <c r="L9292" s="22" t="s">
        <v>1336</v>
      </c>
      <c r="M9292" s="22"/>
      <c r="N9292">
        <f t="shared" si="539"/>
        <v>57494</v>
      </c>
      <c r="O9292" t="e">
        <f>+VLOOKUP(N9292,'Thanh toán '!O$8:P$8099,2,0)</f>
        <v>#N/A</v>
      </c>
      <c r="P9292" t="e">
        <f t="shared" si="540"/>
        <v>#N/A</v>
      </c>
      <c r="Q9292" s="30" t="e">
        <f t="shared" si="538"/>
        <v>#N/A</v>
      </c>
    </row>
    <row r="9293" spans="1:17" hidden="1" x14ac:dyDescent="0.3">
      <c r="A9293" s="21">
        <v>65703</v>
      </c>
      <c r="B9293" s="22" t="s">
        <v>10094</v>
      </c>
      <c r="C9293" s="22" t="s">
        <v>1333</v>
      </c>
      <c r="D9293" s="27" t="s">
        <v>10068</v>
      </c>
      <c r="E9293" s="24" t="s">
        <v>4612</v>
      </c>
      <c r="F9293" s="25" t="s">
        <v>4613</v>
      </c>
      <c r="G9293" s="22" t="s">
        <v>39</v>
      </c>
      <c r="H9293" s="26">
        <v>865200</v>
      </c>
      <c r="I9293" s="28"/>
      <c r="J9293" s="26">
        <v>69216</v>
      </c>
      <c r="K9293" s="26">
        <v>934416</v>
      </c>
      <c r="L9293" s="22" t="s">
        <v>1336</v>
      </c>
      <c r="M9293" s="22"/>
      <c r="N9293">
        <f t="shared" si="539"/>
        <v>57495</v>
      </c>
      <c r="O9293" t="e">
        <f>+VLOOKUP(N9293,'Thanh toán '!O$8:P$8099,2,0)</f>
        <v>#N/A</v>
      </c>
      <c r="P9293" t="e">
        <f t="shared" si="540"/>
        <v>#N/A</v>
      </c>
      <c r="Q9293" s="30" t="e">
        <f t="shared" si="538"/>
        <v>#N/A</v>
      </c>
    </row>
    <row r="9294" spans="1:17" hidden="1" x14ac:dyDescent="0.3">
      <c r="A9294" s="21">
        <v>65769</v>
      </c>
      <c r="B9294" s="22" t="s">
        <v>10095</v>
      </c>
      <c r="C9294" s="22" t="s">
        <v>1333</v>
      </c>
      <c r="D9294" s="27" t="s">
        <v>10068</v>
      </c>
      <c r="E9294" s="24" t="s">
        <v>4612</v>
      </c>
      <c r="F9294" s="25" t="s">
        <v>4613</v>
      </c>
      <c r="G9294" s="22" t="s">
        <v>39</v>
      </c>
      <c r="H9294" s="26">
        <v>935038</v>
      </c>
      <c r="I9294" s="28"/>
      <c r="J9294" s="26">
        <v>74803</v>
      </c>
      <c r="K9294" s="26">
        <v>1009841</v>
      </c>
      <c r="L9294" s="22" t="s">
        <v>1336</v>
      </c>
      <c r="M9294" s="22"/>
      <c r="N9294">
        <f t="shared" si="539"/>
        <v>57565</v>
      </c>
      <c r="O9294" t="e">
        <f>+VLOOKUP(N9294,'Thanh toán '!O$8:P$8099,2,0)</f>
        <v>#N/A</v>
      </c>
      <c r="P9294" t="e">
        <f t="shared" si="540"/>
        <v>#N/A</v>
      </c>
      <c r="Q9294" s="30" t="e">
        <f t="shared" si="538"/>
        <v>#N/A</v>
      </c>
    </row>
    <row r="9295" spans="1:17" hidden="1" x14ac:dyDescent="0.3">
      <c r="A9295" s="21">
        <v>65781</v>
      </c>
      <c r="B9295" s="22" t="s">
        <v>10096</v>
      </c>
      <c r="C9295" s="22" t="s">
        <v>1333</v>
      </c>
      <c r="D9295" s="27" t="s">
        <v>10097</v>
      </c>
      <c r="E9295" s="24" t="s">
        <v>4612</v>
      </c>
      <c r="F9295" s="25" t="s">
        <v>4613</v>
      </c>
      <c r="G9295" s="22" t="s">
        <v>39</v>
      </c>
      <c r="H9295" s="26">
        <v>694224</v>
      </c>
      <c r="I9295" s="28"/>
      <c r="J9295" s="26">
        <v>55538</v>
      </c>
      <c r="K9295" s="26">
        <v>749762</v>
      </c>
      <c r="L9295" s="22" t="s">
        <v>1336</v>
      </c>
      <c r="M9295" s="22"/>
      <c r="N9295">
        <f t="shared" si="539"/>
        <v>57577</v>
      </c>
      <c r="O9295" t="e">
        <f>+VLOOKUP(N9295,'Thanh toán '!O$8:P$8099,2,0)</f>
        <v>#N/A</v>
      </c>
      <c r="P9295" t="e">
        <f t="shared" si="540"/>
        <v>#N/A</v>
      </c>
      <c r="Q9295" s="30" t="e">
        <f t="shared" si="538"/>
        <v>#N/A</v>
      </c>
    </row>
    <row r="9296" spans="1:17" hidden="1" x14ac:dyDescent="0.3">
      <c r="A9296" s="21">
        <v>65808</v>
      </c>
      <c r="B9296" s="22" t="s">
        <v>10098</v>
      </c>
      <c r="C9296" s="22" t="s">
        <v>1333</v>
      </c>
      <c r="D9296" s="27" t="s">
        <v>10097</v>
      </c>
      <c r="E9296" s="24" t="s">
        <v>4612</v>
      </c>
      <c r="F9296" s="25" t="s">
        <v>4613</v>
      </c>
      <c r="G9296" s="22" t="s">
        <v>39</v>
      </c>
      <c r="H9296" s="26">
        <v>259462</v>
      </c>
      <c r="I9296" s="28"/>
      <c r="J9296" s="26">
        <v>20757</v>
      </c>
      <c r="K9296" s="26">
        <v>280219</v>
      </c>
      <c r="L9296" s="22" t="s">
        <v>1336</v>
      </c>
      <c r="M9296" s="22"/>
      <c r="N9296">
        <f t="shared" si="539"/>
        <v>57604</v>
      </c>
      <c r="O9296" t="e">
        <f>+VLOOKUP(N9296,'Thanh toán '!O$8:P$8099,2,0)</f>
        <v>#N/A</v>
      </c>
      <c r="P9296" t="e">
        <f t="shared" si="540"/>
        <v>#N/A</v>
      </c>
      <c r="Q9296" s="30" t="e">
        <f t="shared" si="538"/>
        <v>#N/A</v>
      </c>
    </row>
    <row r="9297" spans="1:17" hidden="1" x14ac:dyDescent="0.3">
      <c r="A9297" s="21">
        <v>65809</v>
      </c>
      <c r="B9297" s="22" t="s">
        <v>10099</v>
      </c>
      <c r="C9297" s="22" t="s">
        <v>1333</v>
      </c>
      <c r="D9297" s="27" t="s">
        <v>10097</v>
      </c>
      <c r="E9297" s="24" t="s">
        <v>4612</v>
      </c>
      <c r="F9297" s="25" t="s">
        <v>4613</v>
      </c>
      <c r="G9297" s="22" t="s">
        <v>39</v>
      </c>
      <c r="H9297" s="26">
        <v>621749</v>
      </c>
      <c r="I9297" s="28"/>
      <c r="J9297" s="26">
        <v>49740</v>
      </c>
      <c r="K9297" s="26">
        <v>671489</v>
      </c>
      <c r="L9297" s="22" t="s">
        <v>1336</v>
      </c>
      <c r="M9297" s="22"/>
      <c r="N9297">
        <f t="shared" si="539"/>
        <v>57605</v>
      </c>
      <c r="O9297" t="e">
        <f>+VLOOKUP(N9297,'Thanh toán '!O$8:P$8099,2,0)</f>
        <v>#N/A</v>
      </c>
      <c r="P9297" t="e">
        <f t="shared" si="540"/>
        <v>#N/A</v>
      </c>
      <c r="Q9297" s="30" t="e">
        <f t="shared" si="538"/>
        <v>#N/A</v>
      </c>
    </row>
    <row r="9298" spans="1:17" hidden="1" x14ac:dyDescent="0.3">
      <c r="A9298" s="21">
        <v>65815</v>
      </c>
      <c r="B9298" s="22" t="s">
        <v>10100</v>
      </c>
      <c r="C9298" s="22" t="s">
        <v>1333</v>
      </c>
      <c r="D9298" s="27" t="s">
        <v>10097</v>
      </c>
      <c r="E9298" s="24" t="s">
        <v>4612</v>
      </c>
      <c r="F9298" s="25" t="s">
        <v>4613</v>
      </c>
      <c r="G9298" s="22" t="s">
        <v>39</v>
      </c>
      <c r="H9298" s="26">
        <v>358367</v>
      </c>
      <c r="I9298" s="28"/>
      <c r="J9298" s="26">
        <v>28669</v>
      </c>
      <c r="K9298" s="26">
        <v>387036</v>
      </c>
      <c r="L9298" s="22" t="s">
        <v>1336</v>
      </c>
      <c r="M9298" s="22"/>
      <c r="N9298">
        <f t="shared" si="539"/>
        <v>57611</v>
      </c>
      <c r="O9298" t="e">
        <f>+VLOOKUP(N9298,'Thanh toán '!O$8:P$8099,2,0)</f>
        <v>#N/A</v>
      </c>
      <c r="P9298" t="e">
        <f t="shared" si="540"/>
        <v>#N/A</v>
      </c>
      <c r="Q9298" s="30" t="e">
        <f t="shared" si="538"/>
        <v>#N/A</v>
      </c>
    </row>
    <row r="9299" spans="1:17" ht="26.3" hidden="1" x14ac:dyDescent="0.3">
      <c r="A9299" s="21">
        <v>65824</v>
      </c>
      <c r="B9299" s="22" t="s">
        <v>10101</v>
      </c>
      <c r="C9299" s="22" t="s">
        <v>1333</v>
      </c>
      <c r="D9299" s="27" t="s">
        <v>10097</v>
      </c>
      <c r="E9299" s="24" t="s">
        <v>218</v>
      </c>
      <c r="F9299" s="25" t="s">
        <v>1667</v>
      </c>
      <c r="G9299" s="22" t="s">
        <v>219</v>
      </c>
      <c r="H9299" s="26">
        <v>613933</v>
      </c>
      <c r="I9299" s="28"/>
      <c r="J9299" s="26">
        <v>49115</v>
      </c>
      <c r="K9299" s="26">
        <v>663048</v>
      </c>
      <c r="L9299" s="22" t="s">
        <v>1336</v>
      </c>
      <c r="M9299" s="22"/>
      <c r="N9299">
        <f t="shared" si="539"/>
        <v>57620</v>
      </c>
      <c r="O9299" t="e">
        <f>+VLOOKUP(N9299,'Thanh toán '!O$8:P$8099,2,0)</f>
        <v>#N/A</v>
      </c>
      <c r="P9299" t="e">
        <f t="shared" si="540"/>
        <v>#N/A</v>
      </c>
      <c r="Q9299" s="30" t="e">
        <f t="shared" ref="Q9299:Q9318" si="541">+O9299-K9299</f>
        <v>#N/A</v>
      </c>
    </row>
    <row r="9300" spans="1:17" hidden="1" x14ac:dyDescent="0.3">
      <c r="A9300" s="21">
        <v>65825</v>
      </c>
      <c r="B9300" s="22" t="s">
        <v>10102</v>
      </c>
      <c r="C9300" s="22" t="s">
        <v>1333</v>
      </c>
      <c r="D9300" s="27" t="s">
        <v>10097</v>
      </c>
      <c r="E9300" s="24" t="s">
        <v>206</v>
      </c>
      <c r="F9300" s="25" t="s">
        <v>4739</v>
      </c>
      <c r="G9300" s="22" t="s">
        <v>207</v>
      </c>
      <c r="H9300" s="26">
        <v>2218901</v>
      </c>
      <c r="I9300" s="28"/>
      <c r="J9300" s="26">
        <v>177512</v>
      </c>
      <c r="K9300" s="26">
        <v>2396413</v>
      </c>
      <c r="L9300" s="22" t="s">
        <v>1336</v>
      </c>
      <c r="M9300" s="22"/>
      <c r="N9300">
        <f t="shared" si="539"/>
        <v>57621</v>
      </c>
      <c r="O9300" t="e">
        <f>+VLOOKUP(N9300,'Thanh toán '!O$8:P$8099,2,0)</f>
        <v>#N/A</v>
      </c>
      <c r="P9300" t="e">
        <f t="shared" si="540"/>
        <v>#N/A</v>
      </c>
      <c r="Q9300" s="30" t="e">
        <f t="shared" si="541"/>
        <v>#N/A</v>
      </c>
    </row>
    <row r="9301" spans="1:17" hidden="1" x14ac:dyDescent="0.3">
      <c r="A9301" s="21">
        <v>65830</v>
      </c>
      <c r="B9301" s="22" t="s">
        <v>10103</v>
      </c>
      <c r="C9301" s="22" t="s">
        <v>1333</v>
      </c>
      <c r="D9301" s="27" t="s">
        <v>10097</v>
      </c>
      <c r="E9301" s="24" t="s">
        <v>4612</v>
      </c>
      <c r="F9301" s="25" t="s">
        <v>4613</v>
      </c>
      <c r="G9301" s="22" t="s">
        <v>39</v>
      </c>
      <c r="H9301" s="26">
        <v>302572</v>
      </c>
      <c r="I9301" s="28"/>
      <c r="J9301" s="26">
        <v>24206</v>
      </c>
      <c r="K9301" s="26">
        <v>326778</v>
      </c>
      <c r="L9301" s="22" t="s">
        <v>1336</v>
      </c>
      <c r="M9301" s="22"/>
      <c r="N9301">
        <f t="shared" si="539"/>
        <v>57626</v>
      </c>
      <c r="O9301" t="e">
        <f>+VLOOKUP(N9301,'Thanh toán '!O$8:P$8099,2,0)</f>
        <v>#N/A</v>
      </c>
      <c r="P9301" t="e">
        <f t="shared" si="540"/>
        <v>#N/A</v>
      </c>
      <c r="Q9301" s="30" t="e">
        <f t="shared" si="541"/>
        <v>#N/A</v>
      </c>
    </row>
    <row r="9302" spans="1:17" hidden="1" x14ac:dyDescent="0.3">
      <c r="A9302" s="21">
        <v>65831</v>
      </c>
      <c r="B9302" s="22" t="s">
        <v>10104</v>
      </c>
      <c r="C9302" s="22" t="s">
        <v>1333</v>
      </c>
      <c r="D9302" s="27" t="s">
        <v>10097</v>
      </c>
      <c r="E9302" s="24" t="s">
        <v>4612</v>
      </c>
      <c r="F9302" s="25" t="s">
        <v>4613</v>
      </c>
      <c r="G9302" s="22" t="s">
        <v>39</v>
      </c>
      <c r="H9302" s="26">
        <v>455338</v>
      </c>
      <c r="I9302" s="28"/>
      <c r="J9302" s="26">
        <v>36427</v>
      </c>
      <c r="K9302" s="26">
        <v>491765</v>
      </c>
      <c r="L9302" s="22" t="s">
        <v>1336</v>
      </c>
      <c r="M9302" s="22"/>
      <c r="N9302">
        <f t="shared" si="539"/>
        <v>57627</v>
      </c>
      <c r="O9302" t="e">
        <f>+VLOOKUP(N9302,'Thanh toán '!O$8:P$8099,2,0)</f>
        <v>#N/A</v>
      </c>
      <c r="P9302" t="e">
        <f t="shared" si="540"/>
        <v>#N/A</v>
      </c>
      <c r="Q9302" s="30" t="e">
        <f t="shared" si="541"/>
        <v>#N/A</v>
      </c>
    </row>
    <row r="9303" spans="1:17" hidden="1" x14ac:dyDescent="0.3">
      <c r="A9303" s="21">
        <v>65832</v>
      </c>
      <c r="B9303" s="22" t="s">
        <v>10105</v>
      </c>
      <c r="C9303" s="22" t="s">
        <v>1333</v>
      </c>
      <c r="D9303" s="27" t="s">
        <v>10097</v>
      </c>
      <c r="E9303" s="24" t="s">
        <v>4612</v>
      </c>
      <c r="F9303" s="25" t="s">
        <v>4613</v>
      </c>
      <c r="G9303" s="22" t="s">
        <v>39</v>
      </c>
      <c r="H9303" s="26">
        <v>2441184</v>
      </c>
      <c r="I9303" s="28"/>
      <c r="J9303" s="26">
        <v>195295</v>
      </c>
      <c r="K9303" s="26">
        <v>2636479</v>
      </c>
      <c r="L9303" s="22" t="s">
        <v>1336</v>
      </c>
      <c r="M9303" s="22"/>
      <c r="N9303">
        <f t="shared" si="539"/>
        <v>57628</v>
      </c>
      <c r="O9303" t="e">
        <f>+VLOOKUP(N9303,'Thanh toán '!O$8:P$8099,2,0)</f>
        <v>#N/A</v>
      </c>
      <c r="P9303" t="e">
        <f t="shared" si="540"/>
        <v>#N/A</v>
      </c>
      <c r="Q9303" s="30" t="e">
        <f t="shared" si="541"/>
        <v>#N/A</v>
      </c>
    </row>
    <row r="9304" spans="1:17" hidden="1" x14ac:dyDescent="0.3">
      <c r="A9304" s="21">
        <v>65833</v>
      </c>
      <c r="B9304" s="22" t="s">
        <v>10106</v>
      </c>
      <c r="C9304" s="22" t="s">
        <v>1333</v>
      </c>
      <c r="D9304" s="27" t="s">
        <v>10097</v>
      </c>
      <c r="E9304" s="24" t="s">
        <v>4612</v>
      </c>
      <c r="F9304" s="25" t="s">
        <v>4613</v>
      </c>
      <c r="G9304" s="22" t="s">
        <v>39</v>
      </c>
      <c r="H9304" s="26">
        <v>1283600</v>
      </c>
      <c r="I9304" s="28"/>
      <c r="J9304" s="26">
        <v>102688</v>
      </c>
      <c r="K9304" s="26">
        <v>1386288</v>
      </c>
      <c r="L9304" s="22" t="s">
        <v>1336</v>
      </c>
      <c r="M9304" s="22"/>
      <c r="N9304">
        <f t="shared" si="539"/>
        <v>57629</v>
      </c>
      <c r="O9304" t="e">
        <f>+VLOOKUP(N9304,'Thanh toán '!O$8:P$8099,2,0)</f>
        <v>#N/A</v>
      </c>
      <c r="P9304" t="e">
        <f t="shared" si="540"/>
        <v>#N/A</v>
      </c>
      <c r="Q9304" s="30" t="e">
        <f t="shared" si="541"/>
        <v>#N/A</v>
      </c>
    </row>
    <row r="9305" spans="1:17" hidden="1" x14ac:dyDescent="0.3">
      <c r="A9305" s="21">
        <v>65834</v>
      </c>
      <c r="B9305" s="22" t="s">
        <v>10107</v>
      </c>
      <c r="C9305" s="22" t="s">
        <v>1333</v>
      </c>
      <c r="D9305" s="27" t="s">
        <v>10097</v>
      </c>
      <c r="E9305" s="24" t="s">
        <v>4612</v>
      </c>
      <c r="F9305" s="25" t="s">
        <v>4613</v>
      </c>
      <c r="G9305" s="22" t="s">
        <v>39</v>
      </c>
      <c r="H9305" s="26">
        <v>2202038</v>
      </c>
      <c r="I9305" s="28"/>
      <c r="J9305" s="26">
        <v>176163</v>
      </c>
      <c r="K9305" s="26">
        <v>2378201</v>
      </c>
      <c r="L9305" s="22" t="s">
        <v>1336</v>
      </c>
      <c r="M9305" s="22"/>
      <c r="N9305">
        <f t="shared" si="539"/>
        <v>57630</v>
      </c>
      <c r="O9305" t="e">
        <f>+VLOOKUP(N9305,'Thanh toán '!O$8:P$8099,2,0)</f>
        <v>#N/A</v>
      </c>
      <c r="P9305" t="e">
        <f t="shared" si="540"/>
        <v>#N/A</v>
      </c>
      <c r="Q9305" s="30" t="e">
        <f t="shared" si="541"/>
        <v>#N/A</v>
      </c>
    </row>
    <row r="9306" spans="1:17" hidden="1" x14ac:dyDescent="0.3">
      <c r="A9306" s="21">
        <v>65835</v>
      </c>
      <c r="B9306" s="22" t="s">
        <v>10108</v>
      </c>
      <c r="C9306" s="22" t="s">
        <v>1333</v>
      </c>
      <c r="D9306" s="27" t="s">
        <v>10097</v>
      </c>
      <c r="E9306" s="24" t="s">
        <v>4612</v>
      </c>
      <c r="F9306" s="25" t="s">
        <v>4613</v>
      </c>
      <c r="G9306" s="22" t="s">
        <v>39</v>
      </c>
      <c r="H9306" s="26">
        <v>796068</v>
      </c>
      <c r="I9306" s="28"/>
      <c r="J9306" s="26">
        <v>63685</v>
      </c>
      <c r="K9306" s="26">
        <v>859753</v>
      </c>
      <c r="L9306" s="22" t="s">
        <v>1336</v>
      </c>
      <c r="M9306" s="22"/>
      <c r="N9306">
        <f t="shared" si="539"/>
        <v>57631</v>
      </c>
      <c r="O9306" t="e">
        <f>+VLOOKUP(N9306,'Thanh toán '!O$8:P$8099,2,0)</f>
        <v>#N/A</v>
      </c>
      <c r="P9306" t="e">
        <f t="shared" si="540"/>
        <v>#N/A</v>
      </c>
      <c r="Q9306" s="30" t="e">
        <f t="shared" si="541"/>
        <v>#N/A</v>
      </c>
    </row>
    <row r="9307" spans="1:17" hidden="1" x14ac:dyDescent="0.3">
      <c r="A9307" s="21">
        <v>65837</v>
      </c>
      <c r="B9307" s="22" t="s">
        <v>10109</v>
      </c>
      <c r="C9307" s="22" t="s">
        <v>1333</v>
      </c>
      <c r="D9307" s="27" t="s">
        <v>10097</v>
      </c>
      <c r="E9307" s="24" t="s">
        <v>4612</v>
      </c>
      <c r="F9307" s="25" t="s">
        <v>4613</v>
      </c>
      <c r="G9307" s="22" t="s">
        <v>39</v>
      </c>
      <c r="H9307" s="26">
        <v>455338</v>
      </c>
      <c r="I9307" s="28"/>
      <c r="J9307" s="26">
        <v>36427</v>
      </c>
      <c r="K9307" s="26">
        <v>491765</v>
      </c>
      <c r="L9307" s="22" t="s">
        <v>1336</v>
      </c>
      <c r="M9307" s="22"/>
      <c r="N9307">
        <f t="shared" si="539"/>
        <v>57633</v>
      </c>
      <c r="O9307" t="e">
        <f>+VLOOKUP(N9307,'Thanh toán '!O$8:P$8099,2,0)</f>
        <v>#N/A</v>
      </c>
      <c r="P9307" t="e">
        <f t="shared" si="540"/>
        <v>#N/A</v>
      </c>
      <c r="Q9307" s="30" t="e">
        <f t="shared" si="541"/>
        <v>#N/A</v>
      </c>
    </row>
    <row r="9308" spans="1:17" hidden="1" x14ac:dyDescent="0.3">
      <c r="A9308" s="21">
        <v>65838</v>
      </c>
      <c r="B9308" s="22" t="s">
        <v>10110</v>
      </c>
      <c r="C9308" s="22" t="s">
        <v>1333</v>
      </c>
      <c r="D9308" s="27" t="s">
        <v>10097</v>
      </c>
      <c r="E9308" s="24" t="s">
        <v>4612</v>
      </c>
      <c r="F9308" s="25" t="s">
        <v>4613</v>
      </c>
      <c r="G9308" s="22" t="s">
        <v>39</v>
      </c>
      <c r="H9308" s="26">
        <v>1320725</v>
      </c>
      <c r="I9308" s="28"/>
      <c r="J9308" s="26">
        <v>105658</v>
      </c>
      <c r="K9308" s="26">
        <v>1426383</v>
      </c>
      <c r="L9308" s="22" t="s">
        <v>1336</v>
      </c>
      <c r="M9308" s="22"/>
      <c r="N9308">
        <f t="shared" si="539"/>
        <v>57634</v>
      </c>
      <c r="O9308" t="e">
        <f>+VLOOKUP(N9308,'Thanh toán '!O$8:P$8099,2,0)</f>
        <v>#N/A</v>
      </c>
      <c r="P9308" t="e">
        <f t="shared" si="540"/>
        <v>#N/A</v>
      </c>
      <c r="Q9308" s="30" t="e">
        <f t="shared" si="541"/>
        <v>#N/A</v>
      </c>
    </row>
    <row r="9309" spans="1:17" hidden="1" x14ac:dyDescent="0.3">
      <c r="A9309" s="21">
        <v>65843</v>
      </c>
      <c r="B9309" s="22" t="s">
        <v>10111</v>
      </c>
      <c r="C9309" s="22" t="s">
        <v>1333</v>
      </c>
      <c r="D9309" s="27" t="s">
        <v>10097</v>
      </c>
      <c r="E9309" s="24" t="s">
        <v>4612</v>
      </c>
      <c r="F9309" s="25" t="s">
        <v>4613</v>
      </c>
      <c r="G9309" s="22" t="s">
        <v>39</v>
      </c>
      <c r="H9309" s="26">
        <v>768611</v>
      </c>
      <c r="I9309" s="28"/>
      <c r="J9309" s="26">
        <v>61489</v>
      </c>
      <c r="K9309" s="26">
        <v>830100</v>
      </c>
      <c r="L9309" s="22" t="s">
        <v>1336</v>
      </c>
      <c r="M9309" s="22"/>
      <c r="N9309">
        <f t="shared" si="539"/>
        <v>57639</v>
      </c>
      <c r="O9309" t="e">
        <f>+VLOOKUP(N9309,'Thanh toán '!O$8:P$8099,2,0)</f>
        <v>#N/A</v>
      </c>
      <c r="P9309" t="e">
        <f t="shared" si="540"/>
        <v>#N/A</v>
      </c>
      <c r="Q9309" s="30" t="e">
        <f t="shared" si="541"/>
        <v>#N/A</v>
      </c>
    </row>
    <row r="9310" spans="1:17" hidden="1" x14ac:dyDescent="0.3">
      <c r="A9310" s="21">
        <v>65844</v>
      </c>
      <c r="B9310" s="22" t="s">
        <v>10112</v>
      </c>
      <c r="C9310" s="22" t="s">
        <v>1333</v>
      </c>
      <c r="D9310" s="27" t="s">
        <v>10097</v>
      </c>
      <c r="E9310" s="24" t="s">
        <v>4612</v>
      </c>
      <c r="F9310" s="25" t="s">
        <v>4613</v>
      </c>
      <c r="G9310" s="22" t="s">
        <v>39</v>
      </c>
      <c r="H9310" s="26">
        <v>656066</v>
      </c>
      <c r="I9310" s="28"/>
      <c r="J9310" s="26">
        <v>52485</v>
      </c>
      <c r="K9310" s="26">
        <v>708551</v>
      </c>
      <c r="L9310" s="22" t="s">
        <v>1336</v>
      </c>
      <c r="M9310" s="22"/>
      <c r="N9310">
        <f t="shared" si="539"/>
        <v>57640</v>
      </c>
      <c r="O9310" t="e">
        <f>+VLOOKUP(N9310,'Thanh toán '!O$8:P$8099,2,0)</f>
        <v>#N/A</v>
      </c>
      <c r="P9310" t="e">
        <f t="shared" si="540"/>
        <v>#N/A</v>
      </c>
      <c r="Q9310" s="30" t="e">
        <f t="shared" si="541"/>
        <v>#N/A</v>
      </c>
    </row>
    <row r="9311" spans="1:17" hidden="1" x14ac:dyDescent="0.3">
      <c r="A9311" s="21">
        <v>65855</v>
      </c>
      <c r="B9311" s="22" t="s">
        <v>10113</v>
      </c>
      <c r="C9311" s="22" t="s">
        <v>1333</v>
      </c>
      <c r="D9311" s="27" t="s">
        <v>10097</v>
      </c>
      <c r="E9311" s="24" t="s">
        <v>4612</v>
      </c>
      <c r="F9311" s="25" t="s">
        <v>4613</v>
      </c>
      <c r="G9311" s="22" t="s">
        <v>39</v>
      </c>
      <c r="H9311" s="26">
        <v>865200</v>
      </c>
      <c r="I9311" s="28"/>
      <c r="J9311" s="26">
        <v>69216</v>
      </c>
      <c r="K9311" s="26">
        <v>934416</v>
      </c>
      <c r="L9311" s="22" t="s">
        <v>1336</v>
      </c>
      <c r="M9311" s="22"/>
      <c r="N9311">
        <f t="shared" si="539"/>
        <v>57652</v>
      </c>
      <c r="O9311" t="e">
        <f>+VLOOKUP(N9311,'Thanh toán '!O$8:P$8099,2,0)</f>
        <v>#N/A</v>
      </c>
      <c r="P9311" t="e">
        <f t="shared" si="540"/>
        <v>#N/A</v>
      </c>
      <c r="Q9311" s="30" t="e">
        <f t="shared" si="541"/>
        <v>#N/A</v>
      </c>
    </row>
    <row r="9312" spans="1:17" hidden="1" x14ac:dyDescent="0.3">
      <c r="A9312" s="21">
        <v>65856</v>
      </c>
      <c r="B9312" s="22" t="s">
        <v>10114</v>
      </c>
      <c r="C9312" s="22" t="s">
        <v>1333</v>
      </c>
      <c r="D9312" s="27" t="s">
        <v>10097</v>
      </c>
      <c r="E9312" s="24" t="s">
        <v>4612</v>
      </c>
      <c r="F9312" s="25" t="s">
        <v>4613</v>
      </c>
      <c r="G9312" s="22" t="s">
        <v>39</v>
      </c>
      <c r="H9312" s="26">
        <v>200728</v>
      </c>
      <c r="I9312" s="28"/>
      <c r="J9312" s="26">
        <v>16058</v>
      </c>
      <c r="K9312" s="26">
        <v>216786</v>
      </c>
      <c r="L9312" s="22" t="s">
        <v>1336</v>
      </c>
      <c r="M9312" s="22"/>
      <c r="N9312">
        <f t="shared" si="539"/>
        <v>57653</v>
      </c>
      <c r="O9312" t="e">
        <f>+VLOOKUP(N9312,'Thanh toán '!O$8:P$8099,2,0)</f>
        <v>#N/A</v>
      </c>
      <c r="P9312" t="e">
        <f t="shared" si="540"/>
        <v>#N/A</v>
      </c>
      <c r="Q9312" s="30" t="e">
        <f t="shared" si="541"/>
        <v>#N/A</v>
      </c>
    </row>
    <row r="9313" spans="1:17" hidden="1" x14ac:dyDescent="0.3">
      <c r="A9313" s="21">
        <v>65860</v>
      </c>
      <c r="B9313" s="22" t="s">
        <v>10115</v>
      </c>
      <c r="C9313" s="22" t="s">
        <v>1333</v>
      </c>
      <c r="D9313" s="27" t="s">
        <v>10097</v>
      </c>
      <c r="E9313" s="24" t="s">
        <v>4612</v>
      </c>
      <c r="F9313" s="25" t="s">
        <v>4613</v>
      </c>
      <c r="G9313" s="22" t="s">
        <v>39</v>
      </c>
      <c r="H9313" s="26">
        <v>367155</v>
      </c>
      <c r="I9313" s="28"/>
      <c r="J9313" s="26">
        <v>29372</v>
      </c>
      <c r="K9313" s="26">
        <v>396527</v>
      </c>
      <c r="L9313" s="22" t="s">
        <v>1336</v>
      </c>
      <c r="M9313" s="22"/>
      <c r="N9313">
        <f t="shared" si="539"/>
        <v>57657</v>
      </c>
      <c r="O9313" t="e">
        <f>+VLOOKUP(N9313,'Thanh toán '!O$8:P$8099,2,0)</f>
        <v>#N/A</v>
      </c>
      <c r="P9313" t="e">
        <f t="shared" si="540"/>
        <v>#N/A</v>
      </c>
      <c r="Q9313" s="30" t="e">
        <f t="shared" si="541"/>
        <v>#N/A</v>
      </c>
    </row>
    <row r="9314" spans="1:17" hidden="1" x14ac:dyDescent="0.3">
      <c r="A9314" s="21">
        <v>65861</v>
      </c>
      <c r="B9314" s="22" t="s">
        <v>10116</v>
      </c>
      <c r="C9314" s="22" t="s">
        <v>1333</v>
      </c>
      <c r="D9314" s="27" t="s">
        <v>10097</v>
      </c>
      <c r="E9314" s="24" t="s">
        <v>4612</v>
      </c>
      <c r="F9314" s="25" t="s">
        <v>4613</v>
      </c>
      <c r="G9314" s="22" t="s">
        <v>39</v>
      </c>
      <c r="H9314" s="26">
        <v>694224</v>
      </c>
      <c r="I9314" s="28"/>
      <c r="J9314" s="26">
        <v>55538</v>
      </c>
      <c r="K9314" s="26">
        <v>749762</v>
      </c>
      <c r="L9314" s="22" t="s">
        <v>1336</v>
      </c>
      <c r="M9314" s="22"/>
      <c r="N9314">
        <f t="shared" si="539"/>
        <v>57658</v>
      </c>
      <c r="O9314" t="e">
        <f>+VLOOKUP(N9314,'Thanh toán '!O$8:P$8099,2,0)</f>
        <v>#N/A</v>
      </c>
      <c r="P9314" t="e">
        <f t="shared" si="540"/>
        <v>#N/A</v>
      </c>
      <c r="Q9314" s="30" t="e">
        <f t="shared" si="541"/>
        <v>#N/A</v>
      </c>
    </row>
    <row r="9315" spans="1:17" hidden="1" x14ac:dyDescent="0.3">
      <c r="A9315" s="21">
        <v>65862</v>
      </c>
      <c r="B9315" s="22" t="s">
        <v>10117</v>
      </c>
      <c r="C9315" s="22" t="s">
        <v>1333</v>
      </c>
      <c r="D9315" s="27" t="s">
        <v>10097</v>
      </c>
      <c r="E9315" s="24" t="s">
        <v>4612</v>
      </c>
      <c r="F9315" s="25" t="s">
        <v>4613</v>
      </c>
      <c r="G9315" s="22" t="s">
        <v>39</v>
      </c>
      <c r="H9315" s="26">
        <v>850023</v>
      </c>
      <c r="I9315" s="28"/>
      <c r="J9315" s="26">
        <v>68002</v>
      </c>
      <c r="K9315" s="26">
        <v>918025</v>
      </c>
      <c r="L9315" s="22" t="s">
        <v>1336</v>
      </c>
      <c r="M9315" s="22"/>
      <c r="N9315">
        <f t="shared" si="539"/>
        <v>57659</v>
      </c>
      <c r="O9315" t="e">
        <f>+VLOOKUP(N9315,'Thanh toán '!O$8:P$8099,2,0)</f>
        <v>#N/A</v>
      </c>
      <c r="P9315" t="e">
        <f t="shared" si="540"/>
        <v>#N/A</v>
      </c>
      <c r="Q9315" s="30" t="e">
        <f t="shared" si="541"/>
        <v>#N/A</v>
      </c>
    </row>
    <row r="9316" spans="1:17" hidden="1" x14ac:dyDescent="0.3">
      <c r="A9316" s="21">
        <v>65934</v>
      </c>
      <c r="B9316" s="22" t="s">
        <v>10118</v>
      </c>
      <c r="C9316" s="22" t="s">
        <v>1333</v>
      </c>
      <c r="D9316" s="27" t="s">
        <v>10119</v>
      </c>
      <c r="E9316" s="24" t="s">
        <v>4612</v>
      </c>
      <c r="F9316" s="25" t="s">
        <v>4613</v>
      </c>
      <c r="G9316" s="22" t="s">
        <v>39</v>
      </c>
      <c r="H9316" s="26">
        <v>1277831</v>
      </c>
      <c r="I9316" s="28"/>
      <c r="J9316" s="26">
        <v>102226</v>
      </c>
      <c r="K9316" s="26">
        <v>1380057</v>
      </c>
      <c r="L9316" s="22" t="s">
        <v>1336</v>
      </c>
      <c r="M9316" s="22"/>
      <c r="N9316">
        <f t="shared" si="539"/>
        <v>57732</v>
      </c>
      <c r="O9316" t="e">
        <f>+VLOOKUP(N9316,'Thanh toán '!O$8:P$8099,2,0)</f>
        <v>#N/A</v>
      </c>
      <c r="P9316" t="e">
        <f t="shared" si="540"/>
        <v>#N/A</v>
      </c>
      <c r="Q9316" s="30" t="e">
        <f t="shared" si="541"/>
        <v>#N/A</v>
      </c>
    </row>
    <row r="9317" spans="1:17" hidden="1" x14ac:dyDescent="0.3">
      <c r="A9317" s="21">
        <v>65944</v>
      </c>
      <c r="B9317" s="22" t="s">
        <v>10120</v>
      </c>
      <c r="C9317" s="22" t="s">
        <v>1333</v>
      </c>
      <c r="D9317" s="27" t="s">
        <v>10119</v>
      </c>
      <c r="E9317" s="24" t="s">
        <v>4612</v>
      </c>
      <c r="F9317" s="25" t="s">
        <v>4613</v>
      </c>
      <c r="G9317" s="22" t="s">
        <v>39</v>
      </c>
      <c r="H9317" s="26">
        <v>367155</v>
      </c>
      <c r="I9317" s="28"/>
      <c r="J9317" s="26">
        <v>29372</v>
      </c>
      <c r="K9317" s="26">
        <v>396527</v>
      </c>
      <c r="L9317" s="22" t="s">
        <v>1336</v>
      </c>
      <c r="M9317" s="22"/>
      <c r="N9317">
        <f t="shared" si="539"/>
        <v>57742</v>
      </c>
      <c r="O9317" t="e">
        <f>+VLOOKUP(N9317,'Thanh toán '!O$8:P$8099,2,0)</f>
        <v>#N/A</v>
      </c>
      <c r="P9317" t="e">
        <f t="shared" si="540"/>
        <v>#N/A</v>
      </c>
      <c r="Q9317" s="30" t="e">
        <f t="shared" si="541"/>
        <v>#N/A</v>
      </c>
    </row>
    <row r="9318" spans="1:17" ht="26.3" hidden="1" x14ac:dyDescent="0.3">
      <c r="A9318" s="21">
        <v>65986</v>
      </c>
      <c r="B9318" s="22" t="s">
        <v>10121</v>
      </c>
      <c r="C9318" s="22" t="s">
        <v>1333</v>
      </c>
      <c r="D9318" s="27" t="s">
        <v>10119</v>
      </c>
      <c r="E9318" s="24" t="s">
        <v>4890</v>
      </c>
      <c r="F9318" s="25" t="s">
        <v>4891</v>
      </c>
      <c r="G9318" s="22" t="s">
        <v>100</v>
      </c>
      <c r="H9318" s="26">
        <v>613933</v>
      </c>
      <c r="I9318" s="28"/>
      <c r="J9318" s="26">
        <v>49115</v>
      </c>
      <c r="K9318" s="26">
        <v>663048</v>
      </c>
      <c r="L9318" s="22" t="s">
        <v>1336</v>
      </c>
      <c r="M9318" s="22"/>
      <c r="N9318">
        <f t="shared" si="539"/>
        <v>57785</v>
      </c>
      <c r="O9318" t="e">
        <f>+VLOOKUP(N9318,'Thanh toán '!O$8:P$8099,2,0)</f>
        <v>#N/A</v>
      </c>
      <c r="P9318" t="e">
        <f t="shared" si="540"/>
        <v>#N/A</v>
      </c>
      <c r="Q9318" s="30" t="e">
        <f t="shared" si="541"/>
        <v>#N/A</v>
      </c>
    </row>
    <row r="9319" spans="1:17" hidden="1" x14ac:dyDescent="0.3">
      <c r="A9319" s="21">
        <v>301</v>
      </c>
      <c r="B9319" s="22" t="s">
        <v>22789</v>
      </c>
      <c r="C9319" s="22" t="s">
        <v>13</v>
      </c>
      <c r="D9319" s="23" t="s">
        <v>120</v>
      </c>
      <c r="E9319" s="25" t="s">
        <v>1491</v>
      </c>
      <c r="F9319" s="25" t="s">
        <v>1491</v>
      </c>
      <c r="G9319" s="22" t="s">
        <v>22791</v>
      </c>
      <c r="H9319" s="34">
        <v>3106245</v>
      </c>
      <c r="I9319" s="34" t="s">
        <v>17</v>
      </c>
      <c r="J9319" s="34">
        <v>310625</v>
      </c>
      <c r="K9319" s="34">
        <v>3416870</v>
      </c>
      <c r="L9319" s="22" t="s">
        <v>18</v>
      </c>
      <c r="N9319">
        <f t="shared" ref="N9319:N9323" si="542">+B9319*1</f>
        <v>6550</v>
      </c>
      <c r="O9319">
        <f>+VLOOKUP(N9319,'Thanh toán '!O$8:P$8099,2,0)</f>
        <v>3416870</v>
      </c>
      <c r="P9319">
        <f t="shared" ref="P9319:P9323" si="543">+O9319</f>
        <v>3416870</v>
      </c>
      <c r="Q9319" s="30">
        <f t="shared" ref="Q9319:Q9323" si="544">+O9319-K9319</f>
        <v>0</v>
      </c>
    </row>
    <row r="9320" spans="1:17" hidden="1" x14ac:dyDescent="0.3">
      <c r="A9320" s="21">
        <v>2618</v>
      </c>
      <c r="B9320" s="22" t="s">
        <v>22790</v>
      </c>
      <c r="C9320" s="22" t="s">
        <v>13</v>
      </c>
      <c r="D9320" s="23" t="s">
        <v>525</v>
      </c>
      <c r="E9320" s="25" t="s">
        <v>1491</v>
      </c>
      <c r="F9320" s="25" t="s">
        <v>1491</v>
      </c>
      <c r="G9320" s="22" t="s">
        <v>22791</v>
      </c>
      <c r="H9320" s="34">
        <v>4153220</v>
      </c>
      <c r="I9320" s="34" t="s">
        <v>17</v>
      </c>
      <c r="J9320" s="34">
        <v>415322</v>
      </c>
      <c r="K9320" s="34">
        <v>4568542</v>
      </c>
      <c r="L9320" s="22" t="s">
        <v>18</v>
      </c>
      <c r="N9320">
        <f t="shared" si="542"/>
        <v>8880</v>
      </c>
      <c r="O9320">
        <f>+VLOOKUP(N9320,'Thanh toán '!O$8:P$8099,2,0)</f>
        <v>4568542</v>
      </c>
      <c r="P9320">
        <f t="shared" si="543"/>
        <v>4568542</v>
      </c>
      <c r="Q9320" s="30">
        <f t="shared" si="544"/>
        <v>0</v>
      </c>
    </row>
    <row r="9321" spans="1:17" hidden="1" x14ac:dyDescent="0.3">
      <c r="A9321" s="21">
        <v>4038</v>
      </c>
      <c r="B9321" s="22" t="s">
        <v>22792</v>
      </c>
      <c r="C9321" s="22" t="s">
        <v>13</v>
      </c>
      <c r="D9321" s="23" t="s">
        <v>644</v>
      </c>
      <c r="E9321" s="25" t="s">
        <v>1491</v>
      </c>
      <c r="F9321" s="25" t="s">
        <v>1491</v>
      </c>
      <c r="G9321" s="22" t="s">
        <v>22791</v>
      </c>
      <c r="H9321" s="34">
        <v>3884120</v>
      </c>
      <c r="I9321" s="34" t="s">
        <v>17</v>
      </c>
      <c r="J9321" s="34">
        <v>388412</v>
      </c>
      <c r="K9321" s="34">
        <v>4272532</v>
      </c>
      <c r="L9321" s="22" t="s">
        <v>18</v>
      </c>
      <c r="N9321">
        <f t="shared" si="542"/>
        <v>10310</v>
      </c>
      <c r="O9321">
        <f>+VLOOKUP(N9321,'Thanh toán '!O$8:P$8099,2,0)</f>
        <v>4272532</v>
      </c>
      <c r="P9321">
        <f t="shared" si="543"/>
        <v>4272532</v>
      </c>
      <c r="Q9321" s="30">
        <f t="shared" si="544"/>
        <v>0</v>
      </c>
    </row>
    <row r="9322" spans="1:17" hidden="1" x14ac:dyDescent="0.3">
      <c r="A9322" s="21">
        <v>6493</v>
      </c>
      <c r="B9322" s="22" t="s">
        <v>22793</v>
      </c>
      <c r="C9322" s="22" t="s">
        <v>13</v>
      </c>
      <c r="D9322" s="23" t="s">
        <v>972</v>
      </c>
      <c r="E9322" s="25" t="s">
        <v>1491</v>
      </c>
      <c r="F9322" s="25" t="s">
        <v>1491</v>
      </c>
      <c r="G9322" s="22" t="s">
        <v>22791</v>
      </c>
      <c r="H9322" s="34">
        <v>1544605</v>
      </c>
      <c r="I9322" s="34" t="s">
        <v>784</v>
      </c>
      <c r="J9322" s="34">
        <v>123568</v>
      </c>
      <c r="K9322" s="34">
        <v>1668173</v>
      </c>
      <c r="L9322" s="22" t="s">
        <v>18</v>
      </c>
      <c r="N9322">
        <f t="shared" si="542"/>
        <v>12809</v>
      </c>
      <c r="O9322">
        <f>+VLOOKUP(N9322,'Thanh toán '!O$8:P$8099,2,0)</f>
        <v>1668173</v>
      </c>
      <c r="P9322">
        <f t="shared" si="543"/>
        <v>1668173</v>
      </c>
      <c r="Q9322" s="30">
        <f t="shared" si="544"/>
        <v>0</v>
      </c>
    </row>
    <row r="9323" spans="1:17" hidden="1" x14ac:dyDescent="0.3">
      <c r="A9323" s="21">
        <v>8681</v>
      </c>
      <c r="B9323" s="22" t="s">
        <v>22794</v>
      </c>
      <c r="C9323" s="27" t="s">
        <v>13</v>
      </c>
      <c r="D9323" s="23" t="s">
        <v>1327</v>
      </c>
      <c r="E9323" s="25" t="s">
        <v>1491</v>
      </c>
      <c r="F9323" s="25" t="s">
        <v>1491</v>
      </c>
      <c r="G9323" s="22" t="s">
        <v>22791</v>
      </c>
      <c r="H9323" s="34">
        <v>2139935</v>
      </c>
      <c r="I9323" s="35"/>
      <c r="J9323" s="34">
        <v>171195</v>
      </c>
      <c r="K9323" s="34">
        <v>2311130</v>
      </c>
      <c r="L9323" s="22" t="s">
        <v>18</v>
      </c>
      <c r="N9323">
        <f t="shared" si="542"/>
        <v>15028</v>
      </c>
      <c r="O9323">
        <f>+VLOOKUP(N9323,'Thanh toán '!O$8:P$8099,2,0)</f>
        <v>2311130</v>
      </c>
      <c r="P9323">
        <f t="shared" si="543"/>
        <v>2311130</v>
      </c>
      <c r="Q9323" s="30">
        <f t="shared" si="544"/>
        <v>0</v>
      </c>
    </row>
    <row r="9324" spans="1:17" hidden="1" x14ac:dyDescent="0.3">
      <c r="A9324" s="21">
        <v>299</v>
      </c>
      <c r="B9324" s="22" t="s">
        <v>22795</v>
      </c>
      <c r="C9324" s="22" t="s">
        <v>13</v>
      </c>
      <c r="D9324" s="23" t="s">
        <v>120</v>
      </c>
      <c r="E9324" s="25" t="s">
        <v>1693</v>
      </c>
      <c r="F9324" s="25" t="s">
        <v>1693</v>
      </c>
      <c r="G9324" s="22" t="s">
        <v>22796</v>
      </c>
      <c r="H9324" s="34">
        <v>1900635</v>
      </c>
      <c r="I9324" s="34" t="s">
        <v>17</v>
      </c>
      <c r="J9324" s="34">
        <v>190064</v>
      </c>
      <c r="K9324" s="34">
        <v>2090699</v>
      </c>
      <c r="L9324" s="22" t="s">
        <v>18</v>
      </c>
      <c r="N9324">
        <f t="shared" ref="N9324:N9329" si="545">+B9324*1</f>
        <v>6548</v>
      </c>
      <c r="O9324">
        <f>+VLOOKUP(N9324,'Thanh toán '!O$8:P$8099,2,0)</f>
        <v>2090699</v>
      </c>
      <c r="P9324">
        <f t="shared" ref="P9324:P9329" si="546">+O9324</f>
        <v>2090699</v>
      </c>
      <c r="Q9324" s="30">
        <f t="shared" ref="Q9324:Q9329" si="547">+O9324-K9324</f>
        <v>0</v>
      </c>
    </row>
    <row r="9325" spans="1:17" hidden="1" x14ac:dyDescent="0.3">
      <c r="A9325" s="21">
        <v>1217</v>
      </c>
      <c r="B9325" s="22" t="s">
        <v>22797</v>
      </c>
      <c r="C9325" s="22" t="s">
        <v>13</v>
      </c>
      <c r="D9325" s="23" t="s">
        <v>329</v>
      </c>
      <c r="E9325" s="25" t="s">
        <v>1693</v>
      </c>
      <c r="F9325" s="25" t="s">
        <v>1693</v>
      </c>
      <c r="G9325" s="22" t="s">
        <v>22796</v>
      </c>
      <c r="H9325" s="34">
        <v>4037790</v>
      </c>
      <c r="I9325" s="34" t="s">
        <v>17</v>
      </c>
      <c r="J9325" s="34">
        <v>403779</v>
      </c>
      <c r="K9325" s="34">
        <v>4441569</v>
      </c>
      <c r="L9325" s="22" t="s">
        <v>18</v>
      </c>
      <c r="N9325">
        <f t="shared" si="545"/>
        <v>7471</v>
      </c>
      <c r="O9325">
        <f>+VLOOKUP(N9325,'Thanh toán '!O$8:P$8099,2,0)</f>
        <v>4441569</v>
      </c>
      <c r="P9325">
        <f t="shared" si="546"/>
        <v>4441569</v>
      </c>
      <c r="Q9325" s="30">
        <f t="shared" si="547"/>
        <v>0</v>
      </c>
    </row>
    <row r="9326" spans="1:17" hidden="1" x14ac:dyDescent="0.3">
      <c r="A9326" s="21">
        <v>2401</v>
      </c>
      <c r="B9326" s="22" t="s">
        <v>22798</v>
      </c>
      <c r="C9326" s="22" t="s">
        <v>13</v>
      </c>
      <c r="D9326" s="23" t="s">
        <v>487</v>
      </c>
      <c r="E9326" s="25" t="s">
        <v>1693</v>
      </c>
      <c r="F9326" s="25" t="s">
        <v>1693</v>
      </c>
      <c r="G9326" s="22" t="s">
        <v>22796</v>
      </c>
      <c r="H9326" s="34">
        <v>3546900</v>
      </c>
      <c r="I9326" s="34" t="s">
        <v>17</v>
      </c>
      <c r="J9326" s="34">
        <v>354690</v>
      </c>
      <c r="K9326" s="34">
        <v>3901590</v>
      </c>
      <c r="L9326" s="22" t="s">
        <v>18</v>
      </c>
      <c r="N9326">
        <f t="shared" si="545"/>
        <v>8663</v>
      </c>
      <c r="O9326">
        <f>+VLOOKUP(N9326,'Thanh toán '!O$8:P$8099,2,0)</f>
        <v>3901590</v>
      </c>
      <c r="P9326">
        <f t="shared" si="546"/>
        <v>3901590</v>
      </c>
      <c r="Q9326" s="30">
        <f t="shared" si="547"/>
        <v>0</v>
      </c>
    </row>
    <row r="9327" spans="1:17" hidden="1" x14ac:dyDescent="0.3">
      <c r="A9327" s="21">
        <v>4062</v>
      </c>
      <c r="B9327" s="22" t="s">
        <v>22799</v>
      </c>
      <c r="C9327" s="22" t="s">
        <v>13</v>
      </c>
      <c r="D9327" s="23" t="s">
        <v>675</v>
      </c>
      <c r="E9327" s="25" t="s">
        <v>1693</v>
      </c>
      <c r="F9327" s="25" t="s">
        <v>1693</v>
      </c>
      <c r="G9327" s="22" t="s">
        <v>22796</v>
      </c>
      <c r="H9327" s="34">
        <v>11941960</v>
      </c>
      <c r="I9327" s="34" t="s">
        <v>17</v>
      </c>
      <c r="J9327" s="34">
        <v>1194196</v>
      </c>
      <c r="K9327" s="34">
        <v>13136156</v>
      </c>
      <c r="L9327" s="22" t="s">
        <v>18</v>
      </c>
      <c r="N9327">
        <f t="shared" si="545"/>
        <v>10336</v>
      </c>
      <c r="O9327">
        <f>+VLOOKUP(N9327,'Thanh toán '!O$8:P$8099,2,0)</f>
        <v>13136156</v>
      </c>
      <c r="P9327">
        <f t="shared" si="546"/>
        <v>13136156</v>
      </c>
      <c r="Q9327" s="30">
        <f t="shared" si="547"/>
        <v>0</v>
      </c>
    </row>
    <row r="9328" spans="1:17" hidden="1" x14ac:dyDescent="0.3">
      <c r="A9328" s="21">
        <v>6492</v>
      </c>
      <c r="B9328" s="22" t="s">
        <v>22800</v>
      </c>
      <c r="C9328" s="22" t="s">
        <v>13</v>
      </c>
      <c r="D9328" s="23" t="s">
        <v>972</v>
      </c>
      <c r="E9328" s="25" t="s">
        <v>1693</v>
      </c>
      <c r="F9328" s="25" t="s">
        <v>1693</v>
      </c>
      <c r="G9328" s="22" t="s">
        <v>22796</v>
      </c>
      <c r="H9328" s="34">
        <v>3115690</v>
      </c>
      <c r="I9328" s="34" t="s">
        <v>784</v>
      </c>
      <c r="J9328" s="34">
        <v>249255</v>
      </c>
      <c r="K9328" s="34">
        <v>3364945</v>
      </c>
      <c r="L9328" s="22" t="s">
        <v>18</v>
      </c>
      <c r="N9328">
        <f t="shared" si="545"/>
        <v>12808</v>
      </c>
      <c r="O9328">
        <f>+VLOOKUP(N9328,'Thanh toán '!O$8:P$8099,2,0)</f>
        <v>3364945</v>
      </c>
      <c r="P9328">
        <f t="shared" si="546"/>
        <v>3364945</v>
      </c>
      <c r="Q9328" s="30">
        <f t="shared" si="547"/>
        <v>0</v>
      </c>
    </row>
    <row r="9329" spans="1:17" hidden="1" x14ac:dyDescent="0.3">
      <c r="A9329" s="21">
        <v>7124</v>
      </c>
      <c r="B9329" s="22" t="s">
        <v>22801</v>
      </c>
      <c r="C9329" s="22" t="s">
        <v>13</v>
      </c>
      <c r="D9329" s="23" t="s">
        <v>1142</v>
      </c>
      <c r="E9329" s="25" t="s">
        <v>1693</v>
      </c>
      <c r="F9329" s="25" t="s">
        <v>1693</v>
      </c>
      <c r="G9329" s="22" t="s">
        <v>22796</v>
      </c>
      <c r="H9329" s="34">
        <v>3796405</v>
      </c>
      <c r="I9329" s="34" t="s">
        <v>784</v>
      </c>
      <c r="J9329" s="34">
        <v>303712</v>
      </c>
      <c r="K9329" s="34">
        <v>4100117</v>
      </c>
      <c r="L9329" s="22" t="s">
        <v>18</v>
      </c>
      <c r="N9329">
        <f t="shared" si="545"/>
        <v>13454</v>
      </c>
      <c r="O9329">
        <f>+VLOOKUP(N9329,'Thanh toán '!O$8:P$8099,2,0)</f>
        <v>4100117</v>
      </c>
      <c r="P9329">
        <f t="shared" si="546"/>
        <v>4100117</v>
      </c>
      <c r="Q9329" s="30">
        <f t="shared" si="547"/>
        <v>0</v>
      </c>
    </row>
    <row r="9330" spans="1:17" hidden="1" x14ac:dyDescent="0.3">
      <c r="A9330" s="21">
        <v>302</v>
      </c>
      <c r="B9330" s="22" t="s">
        <v>22802</v>
      </c>
      <c r="C9330" s="22" t="s">
        <v>13</v>
      </c>
      <c r="D9330" s="23" t="s">
        <v>120</v>
      </c>
      <c r="E9330" s="25" t="s">
        <v>1497</v>
      </c>
      <c r="F9330" s="25" t="s">
        <v>1497</v>
      </c>
      <c r="G9330" s="22" t="s">
        <v>22803</v>
      </c>
      <c r="H9330" s="34">
        <v>1844890</v>
      </c>
      <c r="I9330" s="34" t="s">
        <v>17</v>
      </c>
      <c r="J9330" s="34">
        <v>184489</v>
      </c>
      <c r="K9330" s="34">
        <v>2029379</v>
      </c>
      <c r="L9330" s="22" t="s">
        <v>18</v>
      </c>
      <c r="N9330">
        <f t="shared" ref="N9330:N9338" si="548">+B9330*1</f>
        <v>6551</v>
      </c>
      <c r="O9330">
        <f>+VLOOKUP(N9330,'Thanh toán '!O$8:P$8099,2,0)</f>
        <v>2029379</v>
      </c>
      <c r="P9330">
        <f t="shared" ref="P9330:P9336" si="549">+O9330</f>
        <v>2029379</v>
      </c>
      <c r="Q9330" s="30">
        <f t="shared" ref="Q9330:Q9338" si="550">+O9330-K9330</f>
        <v>0</v>
      </c>
    </row>
    <row r="9331" spans="1:17" hidden="1" x14ac:dyDescent="0.3">
      <c r="A9331" s="21">
        <v>1214</v>
      </c>
      <c r="B9331" s="22" t="s">
        <v>22804</v>
      </c>
      <c r="C9331" s="22" t="s">
        <v>13</v>
      </c>
      <c r="D9331" s="23" t="s">
        <v>329</v>
      </c>
      <c r="E9331" s="25" t="s">
        <v>1497</v>
      </c>
      <c r="F9331" s="25" t="s">
        <v>1497</v>
      </c>
      <c r="G9331" s="22" t="s">
        <v>22803</v>
      </c>
      <c r="H9331" s="34">
        <v>4333610</v>
      </c>
      <c r="I9331" s="34" t="s">
        <v>17</v>
      </c>
      <c r="J9331" s="34">
        <v>433361</v>
      </c>
      <c r="K9331" s="34">
        <v>4766971</v>
      </c>
      <c r="L9331" s="22" t="s">
        <v>18</v>
      </c>
      <c r="N9331">
        <f t="shared" si="548"/>
        <v>7468</v>
      </c>
      <c r="O9331">
        <f>+VLOOKUP(N9331,'Thanh toán '!O$8:P$8099,2,0)</f>
        <v>4766971</v>
      </c>
      <c r="P9331">
        <f t="shared" si="549"/>
        <v>4766971</v>
      </c>
      <c r="Q9331" s="30">
        <f t="shared" si="550"/>
        <v>0</v>
      </c>
    </row>
    <row r="9332" spans="1:17" hidden="1" x14ac:dyDescent="0.3">
      <c r="A9332" s="21">
        <v>2397</v>
      </c>
      <c r="B9332" s="22" t="s">
        <v>22805</v>
      </c>
      <c r="C9332" s="22" t="s">
        <v>13</v>
      </c>
      <c r="D9332" s="23" t="s">
        <v>487</v>
      </c>
      <c r="E9332" s="25" t="s">
        <v>1497</v>
      </c>
      <c r="F9332" s="25" t="s">
        <v>1497</v>
      </c>
      <c r="G9332" s="22" t="s">
        <v>22803</v>
      </c>
      <c r="H9332" s="34">
        <v>15763320</v>
      </c>
      <c r="I9332" s="34" t="s">
        <v>17</v>
      </c>
      <c r="J9332" s="34">
        <v>1576332</v>
      </c>
      <c r="K9332" s="34">
        <v>17339652</v>
      </c>
      <c r="L9332" s="22" t="s">
        <v>18</v>
      </c>
      <c r="N9332">
        <f t="shared" si="548"/>
        <v>8659</v>
      </c>
      <c r="O9332">
        <f>+VLOOKUP(N9332,'Thanh toán '!O$8:P$8099,2,0)</f>
        <v>17339652</v>
      </c>
      <c r="P9332">
        <f t="shared" si="549"/>
        <v>17339652</v>
      </c>
      <c r="Q9332" s="30">
        <f t="shared" si="550"/>
        <v>0</v>
      </c>
    </row>
    <row r="9333" spans="1:17" hidden="1" x14ac:dyDescent="0.3">
      <c r="A9333" s="21">
        <v>3268</v>
      </c>
      <c r="B9333" s="22" t="s">
        <v>22806</v>
      </c>
      <c r="C9333" s="22" t="s">
        <v>13</v>
      </c>
      <c r="D9333" s="23" t="s">
        <v>568</v>
      </c>
      <c r="E9333" s="25" t="s">
        <v>1497</v>
      </c>
      <c r="F9333" s="25" t="s">
        <v>1497</v>
      </c>
      <c r="G9333" s="22" t="s">
        <v>22803</v>
      </c>
      <c r="H9333" s="34">
        <v>8936120</v>
      </c>
      <c r="I9333" s="34" t="s">
        <v>17</v>
      </c>
      <c r="J9333" s="34">
        <v>893612</v>
      </c>
      <c r="K9333" s="34">
        <v>9829732</v>
      </c>
      <c r="L9333" s="22" t="s">
        <v>18</v>
      </c>
      <c r="N9333">
        <f t="shared" si="548"/>
        <v>9531</v>
      </c>
      <c r="O9333">
        <f>+VLOOKUP(N9333,'Thanh toán '!O$8:P$8099,2,0)</f>
        <v>9829732</v>
      </c>
      <c r="P9333">
        <f t="shared" si="549"/>
        <v>9829732</v>
      </c>
      <c r="Q9333" s="30">
        <f t="shared" si="550"/>
        <v>0</v>
      </c>
    </row>
    <row r="9334" spans="1:17" hidden="1" x14ac:dyDescent="0.3">
      <c r="A9334" s="21">
        <v>5740</v>
      </c>
      <c r="B9334" s="22" t="s">
        <v>22807</v>
      </c>
      <c r="C9334" s="22" t="s">
        <v>13</v>
      </c>
      <c r="D9334" s="23" t="s">
        <v>923</v>
      </c>
      <c r="E9334" s="25" t="s">
        <v>1497</v>
      </c>
      <c r="F9334" s="25" t="s">
        <v>1497</v>
      </c>
      <c r="G9334" s="22" t="s">
        <v>22803</v>
      </c>
      <c r="H9334" s="34">
        <v>1844890</v>
      </c>
      <c r="I9334" s="34" t="s">
        <v>784</v>
      </c>
      <c r="J9334" s="34">
        <v>147591</v>
      </c>
      <c r="K9334" s="34">
        <v>1992481</v>
      </c>
      <c r="L9334" s="22" t="s">
        <v>18</v>
      </c>
      <c r="N9334">
        <f t="shared" si="548"/>
        <v>12047</v>
      </c>
      <c r="O9334">
        <f>+VLOOKUP(N9334,'Thanh toán '!O$8:P$8099,2,0)</f>
        <v>1992481</v>
      </c>
      <c r="P9334">
        <f t="shared" si="549"/>
        <v>1992481</v>
      </c>
      <c r="Q9334" s="30">
        <f t="shared" si="550"/>
        <v>0</v>
      </c>
    </row>
    <row r="9335" spans="1:17" hidden="1" x14ac:dyDescent="0.3">
      <c r="A9335" s="21">
        <v>6491</v>
      </c>
      <c r="B9335" s="22" t="s">
        <v>22808</v>
      </c>
      <c r="C9335" s="22" t="s">
        <v>13</v>
      </c>
      <c r="D9335" s="23" t="s">
        <v>972</v>
      </c>
      <c r="E9335" s="25" t="s">
        <v>1497</v>
      </c>
      <c r="F9335" s="25" t="s">
        <v>1497</v>
      </c>
      <c r="G9335" s="22" t="s">
        <v>22803</v>
      </c>
      <c r="H9335" s="34">
        <v>1844890</v>
      </c>
      <c r="I9335" s="34" t="s">
        <v>784</v>
      </c>
      <c r="J9335" s="34">
        <v>147591</v>
      </c>
      <c r="K9335" s="34">
        <v>1992481</v>
      </c>
      <c r="L9335" s="22" t="s">
        <v>18</v>
      </c>
      <c r="N9335">
        <f t="shared" si="548"/>
        <v>12807</v>
      </c>
      <c r="O9335">
        <f>+VLOOKUP(N9335,'Thanh toán '!O$8:P$8099,2,0)</f>
        <v>1992481</v>
      </c>
      <c r="P9335">
        <f t="shared" si="549"/>
        <v>1992481</v>
      </c>
      <c r="Q9335" s="30">
        <f t="shared" si="550"/>
        <v>0</v>
      </c>
    </row>
    <row r="9336" spans="1:17" hidden="1" x14ac:dyDescent="0.3">
      <c r="A9336" s="21">
        <v>6915</v>
      </c>
      <c r="B9336" s="22" t="s">
        <v>22809</v>
      </c>
      <c r="C9336" s="22" t="s">
        <v>13</v>
      </c>
      <c r="D9336" s="23" t="s">
        <v>1091</v>
      </c>
      <c r="E9336" s="25" t="s">
        <v>1497</v>
      </c>
      <c r="F9336" s="25" t="s">
        <v>1497</v>
      </c>
      <c r="G9336" s="22" t="s">
        <v>22803</v>
      </c>
      <c r="H9336" s="34">
        <v>1089060</v>
      </c>
      <c r="I9336" s="34" t="s">
        <v>784</v>
      </c>
      <c r="J9336" s="34">
        <v>87125</v>
      </c>
      <c r="K9336" s="34">
        <v>1176185</v>
      </c>
      <c r="L9336" s="22" t="s">
        <v>18</v>
      </c>
      <c r="N9336">
        <f t="shared" si="548"/>
        <v>13239</v>
      </c>
      <c r="O9336">
        <f>+VLOOKUP(N9336,'Thanh toán '!O$8:P$8099,2,0)</f>
        <v>1176185</v>
      </c>
      <c r="P9336">
        <f t="shared" si="549"/>
        <v>1176185</v>
      </c>
      <c r="Q9336" s="30">
        <f t="shared" si="550"/>
        <v>0</v>
      </c>
    </row>
    <row r="9337" spans="1:17" hidden="1" x14ac:dyDescent="0.3">
      <c r="A9337" s="21">
        <v>7127</v>
      </c>
      <c r="B9337" s="22" t="s">
        <v>22810</v>
      </c>
      <c r="C9337" s="22" t="s">
        <v>13</v>
      </c>
      <c r="D9337" s="23" t="s">
        <v>1142</v>
      </c>
      <c r="E9337" s="25" t="s">
        <v>1497</v>
      </c>
      <c r="F9337" s="25" t="s">
        <v>1497</v>
      </c>
      <c r="G9337" s="22" t="s">
        <v>22803</v>
      </c>
      <c r="H9337" s="34">
        <v>1924970</v>
      </c>
      <c r="I9337" s="34" t="s">
        <v>784</v>
      </c>
      <c r="J9337" s="34">
        <v>153998</v>
      </c>
      <c r="K9337" s="34">
        <v>2078968</v>
      </c>
      <c r="L9337" s="22" t="s">
        <v>18</v>
      </c>
      <c r="N9337">
        <f t="shared" si="548"/>
        <v>13457</v>
      </c>
      <c r="O9337">
        <f>+VLOOKUP(N9337,'Thanh toán '!O$8:P$8099,2,0)</f>
        <v>2078968</v>
      </c>
      <c r="P9337">
        <f>+O9337</f>
        <v>2078968</v>
      </c>
      <c r="Q9337" s="30">
        <f>+O9337-K9337</f>
        <v>0</v>
      </c>
    </row>
    <row r="9338" spans="1:17" hidden="1" x14ac:dyDescent="0.3">
      <c r="A9338" s="21">
        <v>8680</v>
      </c>
      <c r="B9338" s="22" t="s">
        <v>22811</v>
      </c>
      <c r="C9338" s="27" t="s">
        <v>13</v>
      </c>
      <c r="D9338" s="23" t="s">
        <v>1327</v>
      </c>
      <c r="E9338" s="25" t="s">
        <v>1497</v>
      </c>
      <c r="F9338" s="25" t="s">
        <v>1497</v>
      </c>
      <c r="G9338" s="22" t="s">
        <v>22803</v>
      </c>
      <c r="H9338" s="34">
        <v>1745950</v>
      </c>
      <c r="I9338" s="35"/>
      <c r="J9338" s="38">
        <v>139676</v>
      </c>
      <c r="K9338" s="38">
        <v>1885626</v>
      </c>
      <c r="L9338" s="22" t="s">
        <v>18</v>
      </c>
      <c r="N9338">
        <f t="shared" si="548"/>
        <v>15027</v>
      </c>
      <c r="O9338">
        <f>+VLOOKUP(N9338,'Thanh toán '!O$8:P$8099,2,0)</f>
        <v>1885626</v>
      </c>
      <c r="P9338">
        <f>+O9338</f>
        <v>1885626</v>
      </c>
      <c r="Q9338" s="30">
        <f t="shared" si="550"/>
        <v>0</v>
      </c>
    </row>
    <row r="9339" spans="1:17" hidden="1" x14ac:dyDescent="0.3">
      <c r="A9339" s="36">
        <v>2</v>
      </c>
      <c r="B9339" s="36" t="s">
        <v>22812</v>
      </c>
      <c r="C9339" s="36" t="s">
        <v>13</v>
      </c>
      <c r="D9339" s="36" t="s">
        <v>14</v>
      </c>
      <c r="E9339" s="36" t="s">
        <v>1451</v>
      </c>
      <c r="F9339" s="36" t="s">
        <v>1451</v>
      </c>
      <c r="G9339" s="36" t="s">
        <v>22813</v>
      </c>
      <c r="H9339" s="37">
        <v>5239110</v>
      </c>
      <c r="I9339" s="36" t="s">
        <v>17</v>
      </c>
      <c r="J9339" s="37">
        <v>523911</v>
      </c>
      <c r="K9339" s="37">
        <v>5763021</v>
      </c>
      <c r="L9339" s="36" t="s">
        <v>18</v>
      </c>
      <c r="N9339">
        <f t="shared" ref="N9339:N9351" si="551">+B9339*1</f>
        <v>6249</v>
      </c>
      <c r="O9339">
        <f>+VLOOKUP(N9339,'Thanh toán '!O$8:P$8099,2,0)</f>
        <v>5763021</v>
      </c>
      <c r="P9339">
        <f t="shared" ref="P9339:P9351" si="552">+O9339</f>
        <v>5763021</v>
      </c>
      <c r="Q9339" s="30">
        <f t="shared" ref="Q9339:Q9351" si="553">+O9339-K9339</f>
        <v>0</v>
      </c>
    </row>
    <row r="9340" spans="1:17" hidden="1" x14ac:dyDescent="0.3">
      <c r="A9340" s="36">
        <v>272</v>
      </c>
      <c r="B9340" s="36" t="s">
        <v>22814</v>
      </c>
      <c r="C9340" s="36" t="s">
        <v>13</v>
      </c>
      <c r="D9340" s="36" t="s">
        <v>77</v>
      </c>
      <c r="E9340" s="36" t="s">
        <v>1451</v>
      </c>
      <c r="F9340" s="36" t="s">
        <v>1451</v>
      </c>
      <c r="G9340" s="36" t="s">
        <v>22813</v>
      </c>
      <c r="H9340" s="37">
        <v>3206570</v>
      </c>
      <c r="I9340" s="36" t="s">
        <v>17</v>
      </c>
      <c r="J9340" s="37">
        <v>320657</v>
      </c>
      <c r="K9340" s="37">
        <v>3527227</v>
      </c>
      <c r="L9340" s="36" t="s">
        <v>18</v>
      </c>
      <c r="N9340">
        <f t="shared" si="551"/>
        <v>6521</v>
      </c>
      <c r="O9340">
        <f>+VLOOKUP(N9340,'Thanh toán '!O$8:P$8099,2,0)</f>
        <v>3527227</v>
      </c>
      <c r="P9340">
        <f t="shared" si="552"/>
        <v>3527227</v>
      </c>
      <c r="Q9340" s="30">
        <f t="shared" si="553"/>
        <v>0</v>
      </c>
    </row>
    <row r="9341" spans="1:17" hidden="1" x14ac:dyDescent="0.3">
      <c r="A9341" s="36">
        <v>761</v>
      </c>
      <c r="B9341" s="36" t="s">
        <v>22815</v>
      </c>
      <c r="C9341" s="36" t="s">
        <v>13</v>
      </c>
      <c r="D9341" s="36" t="s">
        <v>217</v>
      </c>
      <c r="E9341" s="36" t="s">
        <v>1451</v>
      </c>
      <c r="F9341" s="36" t="s">
        <v>1451</v>
      </c>
      <c r="G9341" s="36" t="s">
        <v>22813</v>
      </c>
      <c r="H9341" s="37">
        <v>2381320</v>
      </c>
      <c r="I9341" s="36" t="s">
        <v>17</v>
      </c>
      <c r="J9341" s="37">
        <v>238132</v>
      </c>
      <c r="K9341" s="37">
        <v>2619452</v>
      </c>
      <c r="L9341" s="36" t="s">
        <v>18</v>
      </c>
      <c r="N9341">
        <f t="shared" si="551"/>
        <v>7012</v>
      </c>
      <c r="O9341">
        <f>+VLOOKUP(N9341,'Thanh toán '!O$8:P$8099,2,0)</f>
        <v>2619452</v>
      </c>
      <c r="P9341">
        <f t="shared" si="552"/>
        <v>2619452</v>
      </c>
      <c r="Q9341" s="30">
        <f t="shared" si="553"/>
        <v>0</v>
      </c>
    </row>
    <row r="9342" spans="1:17" hidden="1" x14ac:dyDescent="0.3">
      <c r="A9342" s="36">
        <v>943</v>
      </c>
      <c r="B9342" s="36" t="s">
        <v>22816</v>
      </c>
      <c r="C9342" s="36" t="s">
        <v>13</v>
      </c>
      <c r="D9342" s="36" t="s">
        <v>279</v>
      </c>
      <c r="E9342" s="36" t="s">
        <v>1451</v>
      </c>
      <c r="F9342" s="36" t="s">
        <v>1451</v>
      </c>
      <c r="G9342" s="36" t="s">
        <v>22813</v>
      </c>
      <c r="H9342" s="37">
        <v>2876120</v>
      </c>
      <c r="I9342" s="36" t="s">
        <v>17</v>
      </c>
      <c r="J9342" s="37">
        <v>287612</v>
      </c>
      <c r="K9342" s="37">
        <v>3163732</v>
      </c>
      <c r="L9342" s="36" t="s">
        <v>18</v>
      </c>
      <c r="N9342">
        <f t="shared" si="551"/>
        <v>7196</v>
      </c>
      <c r="O9342">
        <f>+VLOOKUP(N9342,'Thanh toán '!O$8:P$8099,2,0)</f>
        <v>3163732</v>
      </c>
      <c r="P9342">
        <f t="shared" si="552"/>
        <v>3163732</v>
      </c>
      <c r="Q9342" s="30">
        <f t="shared" si="553"/>
        <v>0</v>
      </c>
    </row>
    <row r="9343" spans="1:17" hidden="1" x14ac:dyDescent="0.3">
      <c r="A9343" s="36">
        <v>1758</v>
      </c>
      <c r="B9343" s="36" t="s">
        <v>22817</v>
      </c>
      <c r="C9343" s="36" t="s">
        <v>13</v>
      </c>
      <c r="D9343" s="36" t="s">
        <v>404</v>
      </c>
      <c r="E9343" s="36" t="s">
        <v>1451</v>
      </c>
      <c r="F9343" s="36" t="s">
        <v>1451</v>
      </c>
      <c r="G9343" s="36" t="s">
        <v>22813</v>
      </c>
      <c r="H9343" s="37">
        <v>7072260</v>
      </c>
      <c r="I9343" s="36" t="s">
        <v>17</v>
      </c>
      <c r="J9343" s="37">
        <v>707226</v>
      </c>
      <c r="K9343" s="37">
        <v>7779486</v>
      </c>
      <c r="L9343" s="36" t="s">
        <v>18</v>
      </c>
      <c r="N9343">
        <f t="shared" si="551"/>
        <v>8018</v>
      </c>
      <c r="O9343">
        <f>+VLOOKUP(N9343,'Thanh toán '!O$8:P$8099,2,0)</f>
        <v>7779486</v>
      </c>
      <c r="P9343">
        <f t="shared" si="552"/>
        <v>7779486</v>
      </c>
      <c r="Q9343" s="30">
        <f t="shared" si="553"/>
        <v>0</v>
      </c>
    </row>
    <row r="9344" spans="1:17" hidden="1" x14ac:dyDescent="0.3">
      <c r="A9344" s="36">
        <v>2084</v>
      </c>
      <c r="B9344" s="36" t="s">
        <v>22818</v>
      </c>
      <c r="C9344" s="36" t="s">
        <v>13</v>
      </c>
      <c r="D9344" s="36" t="s">
        <v>462</v>
      </c>
      <c r="E9344" s="36" t="s">
        <v>1451</v>
      </c>
      <c r="F9344" s="36" t="s">
        <v>1451</v>
      </c>
      <c r="G9344" s="36" t="s">
        <v>22813</v>
      </c>
      <c r="H9344" s="37">
        <v>11705540</v>
      </c>
      <c r="I9344" s="36" t="s">
        <v>17</v>
      </c>
      <c r="J9344" s="37">
        <v>1170554</v>
      </c>
      <c r="K9344" s="37">
        <v>12876094</v>
      </c>
      <c r="L9344" s="36" t="s">
        <v>18</v>
      </c>
      <c r="N9344">
        <f t="shared" si="551"/>
        <v>8345</v>
      </c>
      <c r="O9344">
        <f>+VLOOKUP(N9344,'Thanh toán '!O$8:P$8099,2,0)</f>
        <v>12876094</v>
      </c>
      <c r="P9344">
        <f t="shared" si="552"/>
        <v>12876094</v>
      </c>
      <c r="Q9344" s="30">
        <f t="shared" si="553"/>
        <v>0</v>
      </c>
    </row>
    <row r="9345" spans="1:17" hidden="1" x14ac:dyDescent="0.3">
      <c r="A9345" s="36">
        <v>3271</v>
      </c>
      <c r="B9345" s="36" t="s">
        <v>22819</v>
      </c>
      <c r="C9345" s="36" t="s">
        <v>13</v>
      </c>
      <c r="D9345" s="36" t="s">
        <v>568</v>
      </c>
      <c r="E9345" s="36" t="s">
        <v>1451</v>
      </c>
      <c r="F9345" s="36" t="s">
        <v>1451</v>
      </c>
      <c r="G9345" s="36" t="s">
        <v>22813</v>
      </c>
      <c r="H9345" s="37">
        <v>29408000</v>
      </c>
      <c r="I9345" s="36" t="s">
        <v>17</v>
      </c>
      <c r="J9345" s="37">
        <v>2940800</v>
      </c>
      <c r="K9345" s="37">
        <v>32348800</v>
      </c>
      <c r="L9345" s="36" t="s">
        <v>18</v>
      </c>
      <c r="N9345">
        <f t="shared" si="551"/>
        <v>9534</v>
      </c>
      <c r="O9345">
        <f>+VLOOKUP(N9345,'Thanh toán '!O$8:P$8099,2,0)</f>
        <v>32348800</v>
      </c>
      <c r="P9345">
        <f t="shared" si="552"/>
        <v>32348800</v>
      </c>
      <c r="Q9345" s="30">
        <f t="shared" si="553"/>
        <v>0</v>
      </c>
    </row>
    <row r="9346" spans="1:17" hidden="1" x14ac:dyDescent="0.3">
      <c r="A9346" s="36">
        <v>4040</v>
      </c>
      <c r="B9346" s="36" t="s">
        <v>22820</v>
      </c>
      <c r="C9346" s="36" t="s">
        <v>13</v>
      </c>
      <c r="D9346" s="36" t="s">
        <v>644</v>
      </c>
      <c r="E9346" s="36" t="s">
        <v>1451</v>
      </c>
      <c r="F9346" s="36" t="s">
        <v>1451</v>
      </c>
      <c r="G9346" s="36" t="s">
        <v>22813</v>
      </c>
      <c r="H9346" s="37">
        <v>21233900</v>
      </c>
      <c r="I9346" s="36" t="s">
        <v>17</v>
      </c>
      <c r="J9346" s="37">
        <v>2123390</v>
      </c>
      <c r="K9346" s="37">
        <v>23357290</v>
      </c>
      <c r="L9346" s="36" t="s">
        <v>18</v>
      </c>
      <c r="N9346">
        <f t="shared" si="551"/>
        <v>10312</v>
      </c>
      <c r="O9346">
        <f>+VLOOKUP(N9346,'Thanh toán '!O$8:P$8099,2,0)</f>
        <v>23357290</v>
      </c>
      <c r="P9346">
        <f t="shared" si="552"/>
        <v>23357290</v>
      </c>
      <c r="Q9346" s="30">
        <f t="shared" si="553"/>
        <v>0</v>
      </c>
    </row>
    <row r="9347" spans="1:17" hidden="1" x14ac:dyDescent="0.3">
      <c r="A9347" s="36">
        <v>5738</v>
      </c>
      <c r="B9347" s="36" t="s">
        <v>22821</v>
      </c>
      <c r="C9347" s="36" t="s">
        <v>13</v>
      </c>
      <c r="D9347" s="36" t="s">
        <v>923</v>
      </c>
      <c r="E9347" s="36" t="s">
        <v>1451</v>
      </c>
      <c r="F9347" s="36" t="s">
        <v>1451</v>
      </c>
      <c r="G9347" s="36" t="s">
        <v>22813</v>
      </c>
      <c r="H9347" s="37">
        <v>2937240</v>
      </c>
      <c r="I9347" s="36" t="s">
        <v>784</v>
      </c>
      <c r="J9347" s="37">
        <v>234979</v>
      </c>
      <c r="K9347" s="37">
        <v>3172219</v>
      </c>
      <c r="L9347" s="36" t="s">
        <v>18</v>
      </c>
      <c r="N9347">
        <f t="shared" si="551"/>
        <v>12045</v>
      </c>
      <c r="O9347">
        <f>+VLOOKUP(N9347,'Thanh toán '!O$8:P$8099,2,0)</f>
        <v>3172219</v>
      </c>
      <c r="P9347">
        <f t="shared" si="552"/>
        <v>3172219</v>
      </c>
      <c r="Q9347" s="30">
        <f t="shared" si="553"/>
        <v>0</v>
      </c>
    </row>
    <row r="9348" spans="1:17" hidden="1" x14ac:dyDescent="0.3">
      <c r="A9348" s="36">
        <v>6440</v>
      </c>
      <c r="B9348" s="36" t="s">
        <v>22822</v>
      </c>
      <c r="C9348" s="36" t="s">
        <v>13</v>
      </c>
      <c r="D9348" s="36" t="s">
        <v>937</v>
      </c>
      <c r="E9348" s="36" t="s">
        <v>1451</v>
      </c>
      <c r="F9348" s="36" t="s">
        <v>1451</v>
      </c>
      <c r="G9348" s="36" t="s">
        <v>22813</v>
      </c>
      <c r="H9348" s="37">
        <v>6778550</v>
      </c>
      <c r="I9348" s="36" t="s">
        <v>784</v>
      </c>
      <c r="J9348" s="37">
        <v>542284</v>
      </c>
      <c r="K9348" s="37">
        <v>7320834</v>
      </c>
      <c r="L9348" s="36" t="s">
        <v>18</v>
      </c>
      <c r="N9348">
        <f t="shared" si="551"/>
        <v>12754</v>
      </c>
      <c r="O9348">
        <f>+VLOOKUP(N9348,'Thanh toán '!O$8:P$8099,2,0)</f>
        <v>7320834</v>
      </c>
      <c r="P9348">
        <f t="shared" si="552"/>
        <v>7320834</v>
      </c>
      <c r="Q9348" s="30">
        <f t="shared" si="553"/>
        <v>0</v>
      </c>
    </row>
    <row r="9349" spans="1:17" hidden="1" x14ac:dyDescent="0.3">
      <c r="A9349" s="36">
        <v>7118</v>
      </c>
      <c r="B9349" s="36" t="s">
        <v>22823</v>
      </c>
      <c r="C9349" s="36" t="s">
        <v>13</v>
      </c>
      <c r="D9349" s="36" t="s">
        <v>1142</v>
      </c>
      <c r="E9349" s="36" t="s">
        <v>1451</v>
      </c>
      <c r="F9349" s="36" t="s">
        <v>1451</v>
      </c>
      <c r="G9349" s="36" t="s">
        <v>22813</v>
      </c>
      <c r="H9349" s="37">
        <v>1669348</v>
      </c>
      <c r="I9349" s="36" t="s">
        <v>784</v>
      </c>
      <c r="J9349" s="37">
        <v>133548</v>
      </c>
      <c r="K9349" s="37">
        <v>1802896</v>
      </c>
      <c r="L9349" s="36" t="s">
        <v>18</v>
      </c>
      <c r="N9349">
        <f t="shared" si="551"/>
        <v>13448</v>
      </c>
      <c r="O9349">
        <f>+VLOOKUP(N9349,'Thanh toán '!O$8:P$8099,2,0)</f>
        <v>1802896</v>
      </c>
      <c r="P9349">
        <f t="shared" si="552"/>
        <v>1802896</v>
      </c>
      <c r="Q9349" s="30">
        <f t="shared" si="553"/>
        <v>0</v>
      </c>
    </row>
    <row r="9350" spans="1:17" hidden="1" x14ac:dyDescent="0.3">
      <c r="A9350" s="36">
        <v>8006</v>
      </c>
      <c r="B9350" s="36" t="s">
        <v>22824</v>
      </c>
      <c r="C9350" s="36" t="s">
        <v>13</v>
      </c>
      <c r="D9350" s="36" t="s">
        <v>1216</v>
      </c>
      <c r="E9350" s="36" t="s">
        <v>1451</v>
      </c>
      <c r="F9350" s="36" t="s">
        <v>1451</v>
      </c>
      <c r="G9350" s="36" t="s">
        <v>22813</v>
      </c>
      <c r="H9350" s="37">
        <v>1692480</v>
      </c>
      <c r="I9350" s="36" t="s">
        <v>784</v>
      </c>
      <c r="J9350" s="37">
        <v>135398</v>
      </c>
      <c r="K9350" s="37">
        <v>1827878</v>
      </c>
      <c r="L9350" s="36" t="s">
        <v>18</v>
      </c>
      <c r="N9350">
        <f t="shared" si="551"/>
        <v>14344</v>
      </c>
      <c r="O9350">
        <f>+VLOOKUP(N9350,'Thanh toán '!O$8:P$8099,2,0)</f>
        <v>1827878</v>
      </c>
      <c r="P9350">
        <f t="shared" si="552"/>
        <v>1827878</v>
      </c>
      <c r="Q9350" s="30">
        <f t="shared" si="553"/>
        <v>0</v>
      </c>
    </row>
    <row r="9351" spans="1:17" hidden="1" x14ac:dyDescent="0.3">
      <c r="A9351" s="36">
        <v>8568</v>
      </c>
      <c r="B9351" s="36" t="s">
        <v>22825</v>
      </c>
      <c r="C9351" s="36" t="s">
        <v>13</v>
      </c>
      <c r="D9351" s="36" t="s">
        <v>1257</v>
      </c>
      <c r="E9351" s="36" t="s">
        <v>1451</v>
      </c>
      <c r="F9351" s="36" t="s">
        <v>1451</v>
      </c>
      <c r="G9351" s="36" t="s">
        <v>22813</v>
      </c>
      <c r="H9351" s="37">
        <v>5318560</v>
      </c>
      <c r="I9351" s="36"/>
      <c r="J9351" s="37">
        <v>425485</v>
      </c>
      <c r="K9351" s="37">
        <v>5744045</v>
      </c>
      <c r="L9351" s="36" t="s">
        <v>18</v>
      </c>
      <c r="N9351">
        <f t="shared" si="551"/>
        <v>14911</v>
      </c>
      <c r="O9351">
        <f>+VLOOKUP(N9351,'Thanh toán '!O$8:P$8099,2,0)</f>
        <v>5744045</v>
      </c>
      <c r="P9351">
        <f t="shared" si="552"/>
        <v>5744045</v>
      </c>
      <c r="Q9351" s="30">
        <f t="shared" si="553"/>
        <v>0</v>
      </c>
    </row>
    <row r="9352" spans="1:17" hidden="1" x14ac:dyDescent="0.3">
      <c r="A9352" s="33">
        <v>792</v>
      </c>
      <c r="B9352" s="22" t="s">
        <v>22826</v>
      </c>
      <c r="C9352" s="22" t="s">
        <v>13</v>
      </c>
      <c r="D9352" s="23" t="s">
        <v>248</v>
      </c>
      <c r="E9352" s="25" t="s">
        <v>2427</v>
      </c>
      <c r="F9352" s="25" t="s">
        <v>2427</v>
      </c>
      <c r="G9352" s="22" t="s">
        <v>22827</v>
      </c>
      <c r="H9352" s="34">
        <v>1066630</v>
      </c>
      <c r="I9352" s="34" t="s">
        <v>17</v>
      </c>
      <c r="J9352" s="34">
        <v>106663</v>
      </c>
      <c r="K9352" s="34">
        <v>1173293</v>
      </c>
      <c r="L9352" s="22" t="s">
        <v>18</v>
      </c>
      <c r="N9352">
        <f t="shared" ref="N9352:N9356" si="554">+B9352*1</f>
        <v>7044</v>
      </c>
      <c r="O9352">
        <f>+VLOOKUP(N9352,'Thanh toán '!O$8:P$8099,2,0)</f>
        <v>1173293</v>
      </c>
      <c r="P9352">
        <f t="shared" ref="P9352:P9356" si="555">+O9352</f>
        <v>1173293</v>
      </c>
      <c r="Q9352" s="30">
        <f t="shared" ref="Q9352:Q9356" si="556">+O9352-K9352</f>
        <v>0</v>
      </c>
    </row>
    <row r="9353" spans="1:17" hidden="1" x14ac:dyDescent="0.3">
      <c r="A9353" s="33">
        <v>1807</v>
      </c>
      <c r="B9353" s="22" t="s">
        <v>22828</v>
      </c>
      <c r="C9353" s="22" t="s">
        <v>13</v>
      </c>
      <c r="D9353" s="23" t="s">
        <v>430</v>
      </c>
      <c r="E9353" s="25" t="s">
        <v>2427</v>
      </c>
      <c r="F9353" s="25" t="s">
        <v>2427</v>
      </c>
      <c r="G9353" s="22" t="s">
        <v>22827</v>
      </c>
      <c r="H9353" s="34">
        <v>862946</v>
      </c>
      <c r="I9353" s="34" t="s">
        <v>17</v>
      </c>
      <c r="J9353" s="34">
        <v>86295</v>
      </c>
      <c r="K9353" s="34">
        <v>949241</v>
      </c>
      <c r="L9353" s="22" t="s">
        <v>18</v>
      </c>
      <c r="N9353">
        <f t="shared" si="554"/>
        <v>8067</v>
      </c>
      <c r="O9353">
        <f>+VLOOKUP(N9353,'Thanh toán '!O$8:P$8099,2,0)</f>
        <v>949241</v>
      </c>
      <c r="P9353">
        <f t="shared" si="555"/>
        <v>949241</v>
      </c>
      <c r="Q9353" s="30">
        <f t="shared" si="556"/>
        <v>0</v>
      </c>
    </row>
    <row r="9354" spans="1:17" hidden="1" x14ac:dyDescent="0.3">
      <c r="A9354" s="33">
        <v>3599</v>
      </c>
      <c r="B9354" s="22" t="s">
        <v>22829</v>
      </c>
      <c r="C9354" s="22" t="s">
        <v>13</v>
      </c>
      <c r="D9354" s="23" t="s">
        <v>615</v>
      </c>
      <c r="E9354" s="25" t="s">
        <v>2427</v>
      </c>
      <c r="F9354" s="25" t="s">
        <v>2427</v>
      </c>
      <c r="G9354" s="22" t="s">
        <v>22827</v>
      </c>
      <c r="H9354" s="34">
        <v>1411860</v>
      </c>
      <c r="I9354" s="34" t="s">
        <v>17</v>
      </c>
      <c r="J9354" s="34">
        <v>141186</v>
      </c>
      <c r="K9354" s="34">
        <v>1553046</v>
      </c>
      <c r="L9354" s="22" t="s">
        <v>18</v>
      </c>
      <c r="N9354">
        <f t="shared" si="554"/>
        <v>9863</v>
      </c>
      <c r="O9354">
        <f>+VLOOKUP(N9354,'Thanh toán '!O$8:P$8099,2,0)</f>
        <v>1553046</v>
      </c>
      <c r="P9354">
        <f t="shared" si="555"/>
        <v>1553046</v>
      </c>
      <c r="Q9354" s="30">
        <f t="shared" si="556"/>
        <v>0</v>
      </c>
    </row>
    <row r="9355" spans="1:17" hidden="1" x14ac:dyDescent="0.3">
      <c r="A9355" s="33">
        <v>6379</v>
      </c>
      <c r="B9355" s="22" t="s">
        <v>22830</v>
      </c>
      <c r="C9355" s="22" t="s">
        <v>13</v>
      </c>
      <c r="D9355" s="23" t="s">
        <v>923</v>
      </c>
      <c r="E9355" s="25" t="s">
        <v>2427</v>
      </c>
      <c r="F9355" s="25" t="s">
        <v>2427</v>
      </c>
      <c r="G9355" s="22" t="s">
        <v>22827</v>
      </c>
      <c r="H9355" s="34">
        <v>1363923</v>
      </c>
      <c r="I9355" s="34" t="s">
        <v>784</v>
      </c>
      <c r="J9355" s="34">
        <v>109114</v>
      </c>
      <c r="K9355" s="34">
        <v>1473037</v>
      </c>
      <c r="L9355" s="22" t="s">
        <v>18</v>
      </c>
      <c r="N9355">
        <f t="shared" si="554"/>
        <v>12692</v>
      </c>
      <c r="O9355">
        <f>+VLOOKUP(N9355,'Thanh toán '!O$8:P$8099,2,0)</f>
        <v>1473037</v>
      </c>
      <c r="P9355">
        <f t="shared" si="555"/>
        <v>1473037</v>
      </c>
      <c r="Q9355" s="30">
        <f t="shared" si="556"/>
        <v>0</v>
      </c>
    </row>
    <row r="9356" spans="1:17" hidden="1" x14ac:dyDescent="0.3">
      <c r="A9356" s="39">
        <v>6951</v>
      </c>
      <c r="B9356" s="22" t="s">
        <v>22831</v>
      </c>
      <c r="C9356" s="22" t="s">
        <v>13</v>
      </c>
      <c r="D9356" s="23" t="s">
        <v>1091</v>
      </c>
      <c r="E9356" s="25" t="s">
        <v>2427</v>
      </c>
      <c r="F9356" s="25" t="s">
        <v>2427</v>
      </c>
      <c r="G9356" s="22" t="s">
        <v>22827</v>
      </c>
      <c r="H9356" s="34">
        <v>368978</v>
      </c>
      <c r="I9356" s="34" t="s">
        <v>784</v>
      </c>
      <c r="J9356" s="34">
        <v>29518</v>
      </c>
      <c r="K9356" s="34">
        <v>398496</v>
      </c>
      <c r="L9356" s="22" t="s">
        <v>18</v>
      </c>
      <c r="N9356">
        <f t="shared" si="554"/>
        <v>13278</v>
      </c>
      <c r="O9356">
        <f>+VLOOKUP(N9356,'Thanh toán '!O$8:P$8099,2,0)</f>
        <v>398496</v>
      </c>
      <c r="P9356">
        <f t="shared" si="555"/>
        <v>398496</v>
      </c>
      <c r="Q9356" s="30">
        <f t="shared" si="556"/>
        <v>0</v>
      </c>
    </row>
    <row r="9357" spans="1:17" hidden="1" x14ac:dyDescent="0.3">
      <c r="A9357" s="21">
        <v>765</v>
      </c>
      <c r="B9357" s="22" t="s">
        <v>22832</v>
      </c>
      <c r="C9357" s="22" t="s">
        <v>13</v>
      </c>
      <c r="D9357" s="23" t="s">
        <v>248</v>
      </c>
      <c r="E9357" s="25" t="s">
        <v>1374</v>
      </c>
      <c r="F9357" s="25" t="s">
        <v>1374</v>
      </c>
      <c r="G9357" s="22" t="s">
        <v>22833</v>
      </c>
      <c r="H9357" s="34">
        <v>3750578</v>
      </c>
      <c r="I9357" s="34" t="s">
        <v>17</v>
      </c>
      <c r="J9357" s="34">
        <v>375058</v>
      </c>
      <c r="K9357" s="34">
        <v>4125636</v>
      </c>
      <c r="L9357" s="22" t="s">
        <v>18</v>
      </c>
      <c r="M9357" s="34"/>
      <c r="N9357">
        <f t="shared" ref="N9357:N9359" si="557">+B9357*1</f>
        <v>7016</v>
      </c>
      <c r="O9357">
        <f>+VLOOKUP(N9357,'Thanh toán '!O$8:P$8099,2,0)</f>
        <v>4125636</v>
      </c>
      <c r="P9357">
        <f t="shared" ref="P9357:P9359" si="558">+O9357</f>
        <v>4125636</v>
      </c>
      <c r="Q9357" s="30">
        <f t="shared" ref="Q9357:Q9359" si="559">+O9357-K9357</f>
        <v>0</v>
      </c>
    </row>
    <row r="9358" spans="1:17" hidden="1" x14ac:dyDescent="0.3">
      <c r="A9358" s="21">
        <v>3439</v>
      </c>
      <c r="B9358" s="22" t="s">
        <v>22834</v>
      </c>
      <c r="C9358" s="22" t="s">
        <v>13</v>
      </c>
      <c r="D9358" s="23" t="s">
        <v>615</v>
      </c>
      <c r="E9358" s="25" t="s">
        <v>1374</v>
      </c>
      <c r="F9358" s="25" t="s">
        <v>1374</v>
      </c>
      <c r="G9358" s="22" t="s">
        <v>22833</v>
      </c>
      <c r="H9358" s="34">
        <v>5908420</v>
      </c>
      <c r="I9358" s="34" t="s">
        <v>17</v>
      </c>
      <c r="J9358" s="34">
        <v>590842</v>
      </c>
      <c r="K9358" s="34">
        <v>6499262</v>
      </c>
      <c r="L9358" s="22" t="s">
        <v>18</v>
      </c>
      <c r="M9358" s="34"/>
      <c r="N9358">
        <f t="shared" si="557"/>
        <v>9702</v>
      </c>
      <c r="O9358">
        <f>+VLOOKUP(N9358,'Thanh toán '!O$8:P$8099,2,0)</f>
        <v>6499262</v>
      </c>
      <c r="P9358">
        <f t="shared" si="558"/>
        <v>6499262</v>
      </c>
      <c r="Q9358" s="30">
        <f t="shared" si="559"/>
        <v>0</v>
      </c>
    </row>
    <row r="9359" spans="1:17" hidden="1" x14ac:dyDescent="0.3">
      <c r="A9359" s="21">
        <v>4481</v>
      </c>
      <c r="B9359" s="22" t="s">
        <v>22835</v>
      </c>
      <c r="C9359" s="22" t="s">
        <v>13</v>
      </c>
      <c r="D9359" s="23" t="s">
        <v>825</v>
      </c>
      <c r="E9359" s="25" t="s">
        <v>1374</v>
      </c>
      <c r="F9359" s="25" t="s">
        <v>1374</v>
      </c>
      <c r="G9359" s="22" t="s">
        <v>22833</v>
      </c>
      <c r="H9359" s="34">
        <v>4609300</v>
      </c>
      <c r="I9359" s="34" t="s">
        <v>784</v>
      </c>
      <c r="J9359" s="34">
        <v>368744</v>
      </c>
      <c r="K9359" s="34">
        <v>4978044</v>
      </c>
      <c r="L9359" s="22" t="s">
        <v>18</v>
      </c>
      <c r="M9359" s="34"/>
      <c r="N9359">
        <f t="shared" si="557"/>
        <v>10779</v>
      </c>
      <c r="O9359">
        <f>+VLOOKUP(N9359,'Thanh toán '!O$8:P$8099,2,0)</f>
        <v>4978044</v>
      </c>
      <c r="P9359">
        <f t="shared" si="558"/>
        <v>4978044</v>
      </c>
      <c r="Q9359" s="30">
        <f t="shared" si="559"/>
        <v>0</v>
      </c>
    </row>
  </sheetData>
  <autoFilter ref="A4:U9359" xr:uid="{7090115D-17B2-4818-B655-AC39F39533B9}">
    <filterColumn colId="1">
      <filters>
        <filter val="00024218"/>
      </filters>
    </filterColumn>
  </autoFilter>
  <mergeCells count="2">
    <mergeCell ref="A1:L1"/>
    <mergeCell ref="A2:L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92108-1D26-4E66-A873-15E771EE54C9}">
  <sheetPr filterMode="1"/>
  <dimension ref="A5:P1174"/>
  <sheetViews>
    <sheetView topLeftCell="A4" workbookViewId="0">
      <selection activeCell="I21" sqref="I21:K30"/>
    </sheetView>
  </sheetViews>
  <sheetFormatPr defaultRowHeight="15.05" x14ac:dyDescent="0.3"/>
  <cols>
    <col min="1" max="1" width="8.6640625" customWidth="1"/>
    <col min="2" max="2" width="26.5546875" bestFit="1" customWidth="1"/>
    <col min="3" max="3" width="12.88671875" customWidth="1"/>
    <col min="4" max="4" width="19.44140625" customWidth="1"/>
    <col min="5" max="5" width="39.109375" customWidth="1"/>
    <col min="6" max="6" width="15.109375" customWidth="1"/>
    <col min="7" max="7" width="15" customWidth="1"/>
    <col min="9" max="10" width="4.88671875" customWidth="1"/>
    <col min="11" max="11" width="5" customWidth="1"/>
    <col min="12" max="12" width="19.44140625" customWidth="1"/>
    <col min="13" max="13" width="13.88671875" customWidth="1"/>
    <col min="16" max="16" width="14.6640625" customWidth="1"/>
  </cols>
  <sheetData>
    <row r="5" spans="1:16" x14ac:dyDescent="0.3">
      <c r="F5" s="18">
        <f>+SUBTOTAL(9,F8:F1174)</f>
        <v>-570471980</v>
      </c>
    </row>
    <row r="6" spans="1:16" x14ac:dyDescent="0.3">
      <c r="A6" s="81" t="s">
        <v>11061</v>
      </c>
      <c r="B6" s="81" t="s">
        <v>10124</v>
      </c>
      <c r="C6" s="83" t="s">
        <v>10125</v>
      </c>
      <c r="D6" s="84"/>
      <c r="E6" s="84"/>
      <c r="F6" s="85"/>
      <c r="G6" s="83" t="s">
        <v>10126</v>
      </c>
      <c r="H6" s="85"/>
      <c r="I6" s="86" t="s">
        <v>10127</v>
      </c>
      <c r="J6" s="87"/>
      <c r="K6" s="88"/>
      <c r="L6" s="89" t="s">
        <v>10128</v>
      </c>
      <c r="M6" s="90"/>
    </row>
    <row r="7" spans="1:16" ht="26.95" x14ac:dyDescent="0.3">
      <c r="A7" s="82"/>
      <c r="B7" s="82"/>
      <c r="C7" s="4" t="s">
        <v>10129</v>
      </c>
      <c r="D7" s="4" t="s">
        <v>10130</v>
      </c>
      <c r="E7" s="4" t="s">
        <v>10131</v>
      </c>
      <c r="F7" s="4" t="s">
        <v>10132</v>
      </c>
      <c r="G7" s="4" t="s">
        <v>10133</v>
      </c>
      <c r="H7" s="4" t="s">
        <v>10134</v>
      </c>
      <c r="I7" s="86" t="s">
        <v>10135</v>
      </c>
      <c r="J7" s="87"/>
      <c r="K7" s="88"/>
      <c r="L7" s="91"/>
      <c r="M7" s="92"/>
    </row>
    <row r="8" spans="1:16" x14ac:dyDescent="0.3">
      <c r="A8" s="5">
        <v>1</v>
      </c>
      <c r="B8" s="5" t="s">
        <v>10136</v>
      </c>
      <c r="C8" s="6" t="s">
        <v>10158</v>
      </c>
      <c r="D8" s="7">
        <v>44572</v>
      </c>
      <c r="E8" s="8" t="s">
        <v>10137</v>
      </c>
      <c r="F8" s="9">
        <v>-244328</v>
      </c>
      <c r="G8" s="8" t="s">
        <v>10138</v>
      </c>
      <c r="H8" s="9">
        <v>-24433</v>
      </c>
      <c r="I8" s="93">
        <v>-219895</v>
      </c>
      <c r="J8" s="94"/>
      <c r="K8" s="95"/>
      <c r="L8" s="96" t="s">
        <v>10139</v>
      </c>
      <c r="M8" s="97"/>
      <c r="N8" t="str">
        <f>+RIGHT(C8,5)</f>
        <v>00888</v>
      </c>
      <c r="O8">
        <f>+N8*1</f>
        <v>888</v>
      </c>
      <c r="P8" s="29">
        <f>+F8</f>
        <v>-244328</v>
      </c>
    </row>
    <row r="9" spans="1:16" x14ac:dyDescent="0.3">
      <c r="A9" s="5">
        <v>1</v>
      </c>
      <c r="B9" s="63" t="s">
        <v>10140</v>
      </c>
      <c r="C9" s="6" t="s">
        <v>10159</v>
      </c>
      <c r="D9" s="7">
        <v>44566</v>
      </c>
      <c r="E9" s="8" t="s">
        <v>10141</v>
      </c>
      <c r="F9" s="9">
        <v>-1079934</v>
      </c>
      <c r="G9" s="8" t="s">
        <v>10138</v>
      </c>
      <c r="H9" s="9">
        <v>-107993</v>
      </c>
      <c r="I9" s="66">
        <v>-1315237</v>
      </c>
      <c r="J9" s="67"/>
      <c r="K9" s="68"/>
      <c r="L9" s="75" t="s">
        <v>10142</v>
      </c>
      <c r="M9" s="76"/>
      <c r="N9" t="str">
        <f t="shared" ref="N9:N14" si="0">+RIGHT(C9,5)</f>
        <v>01682</v>
      </c>
      <c r="O9">
        <f t="shared" ref="O9:O14" si="1">+N9*1</f>
        <v>1682</v>
      </c>
      <c r="P9" s="29">
        <f t="shared" ref="P9:P72" si="2">+F9</f>
        <v>-1079934</v>
      </c>
    </row>
    <row r="10" spans="1:16" x14ac:dyDescent="0.3">
      <c r="A10" s="5">
        <v>1</v>
      </c>
      <c r="B10" s="65"/>
      <c r="C10" s="6" t="s">
        <v>10160</v>
      </c>
      <c r="D10" s="7">
        <v>44573</v>
      </c>
      <c r="E10" s="8" t="s">
        <v>10143</v>
      </c>
      <c r="F10" s="9">
        <v>-381440</v>
      </c>
      <c r="G10" s="8" t="s">
        <v>10138</v>
      </c>
      <c r="H10" s="9">
        <v>-38144</v>
      </c>
      <c r="I10" s="72"/>
      <c r="J10" s="73"/>
      <c r="K10" s="74"/>
      <c r="L10" s="79"/>
      <c r="M10" s="80"/>
      <c r="N10" t="str">
        <f t="shared" si="0"/>
        <v>01697</v>
      </c>
      <c r="O10">
        <f t="shared" si="1"/>
        <v>1697</v>
      </c>
      <c r="P10" s="29">
        <f t="shared" si="2"/>
        <v>-381440</v>
      </c>
    </row>
    <row r="11" spans="1:16" x14ac:dyDescent="0.3">
      <c r="A11" s="5">
        <v>1</v>
      </c>
      <c r="B11" s="5" t="s">
        <v>10144</v>
      </c>
      <c r="C11" s="6" t="s">
        <v>10161</v>
      </c>
      <c r="D11" s="7">
        <v>44568</v>
      </c>
      <c r="E11" s="8" t="s">
        <v>10145</v>
      </c>
      <c r="F11" s="9">
        <v>-122164</v>
      </c>
      <c r="G11" s="8" t="s">
        <v>10138</v>
      </c>
      <c r="H11" s="9">
        <v>-12216</v>
      </c>
      <c r="I11" s="93">
        <v>-109948</v>
      </c>
      <c r="J11" s="94"/>
      <c r="K11" s="95"/>
      <c r="L11" s="96" t="s">
        <v>10146</v>
      </c>
      <c r="M11" s="97"/>
      <c r="N11" t="str">
        <f t="shared" si="0"/>
        <v>00829</v>
      </c>
      <c r="O11">
        <f t="shared" si="1"/>
        <v>829</v>
      </c>
      <c r="P11" s="29">
        <f t="shared" si="2"/>
        <v>-122164</v>
      </c>
    </row>
    <row r="12" spans="1:16" x14ac:dyDescent="0.3">
      <c r="A12" s="5">
        <v>1</v>
      </c>
      <c r="B12" s="5" t="s">
        <v>10147</v>
      </c>
      <c r="C12" s="6" t="s">
        <v>10162</v>
      </c>
      <c r="D12" s="7">
        <v>44564</v>
      </c>
      <c r="E12" s="8" t="s">
        <v>10148</v>
      </c>
      <c r="F12" s="9">
        <v>-78045</v>
      </c>
      <c r="G12" s="8" t="s">
        <v>10138</v>
      </c>
      <c r="H12" s="9">
        <v>-7805</v>
      </c>
      <c r="I12" s="93">
        <v>-70240</v>
      </c>
      <c r="J12" s="94"/>
      <c r="K12" s="95"/>
      <c r="L12" s="96" t="s">
        <v>10149</v>
      </c>
      <c r="M12" s="97"/>
      <c r="N12" t="str">
        <f>+RIGHT(C12,4)</f>
        <v>1118</v>
      </c>
      <c r="O12">
        <f t="shared" si="1"/>
        <v>1118</v>
      </c>
      <c r="P12" s="29">
        <f t="shared" si="2"/>
        <v>-78045</v>
      </c>
    </row>
    <row r="13" spans="1:16" x14ac:dyDescent="0.3">
      <c r="A13" s="5">
        <v>1</v>
      </c>
      <c r="B13" s="63" t="s">
        <v>10150</v>
      </c>
      <c r="C13" s="6" t="s">
        <v>10163</v>
      </c>
      <c r="D13" s="7">
        <v>44567</v>
      </c>
      <c r="E13" s="8" t="s">
        <v>10151</v>
      </c>
      <c r="F13" s="9">
        <v>-198450</v>
      </c>
      <c r="G13" s="8" t="s">
        <v>10138</v>
      </c>
      <c r="H13" s="9">
        <v>-19845</v>
      </c>
      <c r="I13" s="66">
        <v>-1690552</v>
      </c>
      <c r="J13" s="67"/>
      <c r="K13" s="68"/>
      <c r="L13" s="75" t="s">
        <v>10152</v>
      </c>
      <c r="M13" s="76"/>
      <c r="N13" t="str">
        <f t="shared" si="0"/>
        <v>21429</v>
      </c>
      <c r="O13">
        <f t="shared" si="1"/>
        <v>21429</v>
      </c>
      <c r="P13" s="29">
        <f t="shared" si="2"/>
        <v>-198450</v>
      </c>
    </row>
    <row r="14" spans="1:16" x14ac:dyDescent="0.3">
      <c r="A14" s="5">
        <v>1</v>
      </c>
      <c r="B14" s="65"/>
      <c r="C14" s="6" t="s">
        <v>10164</v>
      </c>
      <c r="D14" s="7">
        <v>44568</v>
      </c>
      <c r="E14" s="8" t="s">
        <v>10153</v>
      </c>
      <c r="F14" s="9">
        <v>-1679941</v>
      </c>
      <c r="G14" s="8" t="s">
        <v>10138</v>
      </c>
      <c r="H14" s="9">
        <v>-167994</v>
      </c>
      <c r="I14" s="72"/>
      <c r="J14" s="73"/>
      <c r="K14" s="74"/>
      <c r="L14" s="79"/>
      <c r="M14" s="80"/>
      <c r="N14" t="str">
        <f t="shared" si="0"/>
        <v>21431</v>
      </c>
      <c r="O14">
        <f t="shared" si="1"/>
        <v>21431</v>
      </c>
      <c r="P14" s="29">
        <f t="shared" si="2"/>
        <v>-1679941</v>
      </c>
    </row>
    <row r="15" spans="1:16" hidden="1" x14ac:dyDescent="0.3">
      <c r="A15" s="5">
        <v>1</v>
      </c>
      <c r="B15" s="5" t="s">
        <v>10154</v>
      </c>
      <c r="C15" s="6" t="s">
        <v>10155</v>
      </c>
      <c r="D15" s="7">
        <v>44572</v>
      </c>
      <c r="E15" s="8" t="s">
        <v>10156</v>
      </c>
      <c r="F15" s="9">
        <v>-30598415</v>
      </c>
      <c r="G15" s="8">
        <v>0</v>
      </c>
      <c r="H15" s="8">
        <v>0</v>
      </c>
      <c r="I15" s="93">
        <v>-30598415</v>
      </c>
      <c r="J15" s="94"/>
      <c r="K15" s="95"/>
      <c r="L15" s="96" t="s">
        <v>10157</v>
      </c>
      <c r="M15" s="97"/>
      <c r="N15" t="s">
        <v>22782</v>
      </c>
      <c r="O15" t="e">
        <f>+N15*1</f>
        <v>#VALUE!</v>
      </c>
      <c r="P15" s="29" t="s">
        <v>22782</v>
      </c>
    </row>
    <row r="16" spans="1:16" x14ac:dyDescent="0.3">
      <c r="A16" s="12">
        <v>2</v>
      </c>
      <c r="B16" s="63" t="s">
        <v>10430</v>
      </c>
      <c r="C16" s="6" t="s">
        <v>10431</v>
      </c>
      <c r="D16" s="7">
        <v>44566</v>
      </c>
      <c r="E16" s="8" t="s">
        <v>10432</v>
      </c>
      <c r="F16" s="9">
        <v>-1418560</v>
      </c>
      <c r="G16" s="8" t="s">
        <v>10138</v>
      </c>
      <c r="H16" s="9">
        <v>-141856</v>
      </c>
      <c r="I16" s="66">
        <v>-3940603</v>
      </c>
      <c r="J16" s="67"/>
      <c r="K16" s="68"/>
      <c r="L16" s="75" t="s">
        <v>10189</v>
      </c>
      <c r="M16" s="76"/>
      <c r="N16" t="str">
        <f t="shared" ref="N16:N66" si="3">+RIGHT(C16,5)</f>
        <v>46989</v>
      </c>
      <c r="O16">
        <f t="shared" ref="O16:O66" si="4">+N16*1</f>
        <v>46989</v>
      </c>
      <c r="P16" s="29">
        <f t="shared" si="2"/>
        <v>-1418560</v>
      </c>
    </row>
    <row r="17" spans="1:16" x14ac:dyDescent="0.3">
      <c r="A17" s="12">
        <v>2</v>
      </c>
      <c r="B17" s="64"/>
      <c r="C17" s="6" t="s">
        <v>10433</v>
      </c>
      <c r="D17" s="7">
        <v>44566</v>
      </c>
      <c r="E17" s="8" t="s">
        <v>10434</v>
      </c>
      <c r="F17" s="9">
        <v>-484645</v>
      </c>
      <c r="G17" s="8" t="s">
        <v>10138</v>
      </c>
      <c r="H17" s="9">
        <v>-48465</v>
      </c>
      <c r="I17" s="69"/>
      <c r="J17" s="70"/>
      <c r="K17" s="71"/>
      <c r="L17" s="77"/>
      <c r="M17" s="78"/>
      <c r="N17" t="str">
        <f t="shared" si="3"/>
        <v>46737</v>
      </c>
      <c r="O17">
        <f t="shared" si="4"/>
        <v>46737</v>
      </c>
      <c r="P17" s="29">
        <f t="shared" si="2"/>
        <v>-484645</v>
      </c>
    </row>
    <row r="18" spans="1:16" x14ac:dyDescent="0.3">
      <c r="A18" s="12">
        <v>2</v>
      </c>
      <c r="B18" s="64"/>
      <c r="C18" s="6" t="s">
        <v>10435</v>
      </c>
      <c r="D18" s="7">
        <v>44566</v>
      </c>
      <c r="E18" s="8" t="s">
        <v>10436</v>
      </c>
      <c r="F18" s="9">
        <v>-237245</v>
      </c>
      <c r="G18" s="8" t="s">
        <v>10138</v>
      </c>
      <c r="H18" s="9">
        <v>-23725</v>
      </c>
      <c r="I18" s="69"/>
      <c r="J18" s="70"/>
      <c r="K18" s="71"/>
      <c r="L18" s="77"/>
      <c r="M18" s="78"/>
      <c r="N18" t="str">
        <f t="shared" si="3"/>
        <v>46830</v>
      </c>
      <c r="O18">
        <f t="shared" si="4"/>
        <v>46830</v>
      </c>
      <c r="P18" s="29">
        <f t="shared" si="2"/>
        <v>-237245</v>
      </c>
    </row>
    <row r="19" spans="1:16" x14ac:dyDescent="0.3">
      <c r="A19" s="12">
        <v>2</v>
      </c>
      <c r="B19" s="64"/>
      <c r="C19" s="6" t="s">
        <v>10437</v>
      </c>
      <c r="D19" s="7">
        <v>44566</v>
      </c>
      <c r="E19" s="8" t="s">
        <v>10438</v>
      </c>
      <c r="F19" s="9">
        <v>-1862834</v>
      </c>
      <c r="G19" s="8" t="s">
        <v>10138</v>
      </c>
      <c r="H19" s="9">
        <v>-186283</v>
      </c>
      <c r="I19" s="69"/>
      <c r="J19" s="70"/>
      <c r="K19" s="71"/>
      <c r="L19" s="77"/>
      <c r="M19" s="78"/>
      <c r="N19" t="str">
        <f t="shared" si="3"/>
        <v>46861</v>
      </c>
      <c r="O19">
        <f t="shared" si="4"/>
        <v>46861</v>
      </c>
      <c r="P19" s="29">
        <f t="shared" si="2"/>
        <v>-1862834</v>
      </c>
    </row>
    <row r="20" spans="1:16" x14ac:dyDescent="0.3">
      <c r="A20" s="12">
        <v>2</v>
      </c>
      <c r="B20" s="65"/>
      <c r="C20" s="6" t="s">
        <v>10439</v>
      </c>
      <c r="D20" s="7">
        <v>44566</v>
      </c>
      <c r="E20" s="8" t="s">
        <v>10440</v>
      </c>
      <c r="F20" s="9">
        <v>-375164</v>
      </c>
      <c r="G20" s="8" t="s">
        <v>10138</v>
      </c>
      <c r="H20" s="9">
        <v>-37516</v>
      </c>
      <c r="I20" s="72"/>
      <c r="J20" s="73"/>
      <c r="K20" s="74"/>
      <c r="L20" s="79"/>
      <c r="M20" s="80"/>
      <c r="N20" t="str">
        <f t="shared" si="3"/>
        <v>46961</v>
      </c>
      <c r="O20">
        <f t="shared" si="4"/>
        <v>46961</v>
      </c>
      <c r="P20" s="29">
        <f t="shared" si="2"/>
        <v>-375164</v>
      </c>
    </row>
    <row r="21" spans="1:16" x14ac:dyDescent="0.3">
      <c r="A21" s="12">
        <v>2</v>
      </c>
      <c r="B21" s="63" t="s">
        <v>10441</v>
      </c>
      <c r="C21" s="6" t="s">
        <v>10442</v>
      </c>
      <c r="D21" s="7">
        <v>44585</v>
      </c>
      <c r="E21" s="8" t="s">
        <v>10443</v>
      </c>
      <c r="F21" s="9">
        <v>-46921</v>
      </c>
      <c r="G21" s="8" t="s">
        <v>10138</v>
      </c>
      <c r="H21" s="9">
        <v>-4692</v>
      </c>
      <c r="I21" s="66">
        <v>-5211564</v>
      </c>
      <c r="J21" s="67"/>
      <c r="K21" s="68"/>
      <c r="L21" s="75" t="s">
        <v>10189</v>
      </c>
      <c r="M21" s="76"/>
      <c r="N21" t="str">
        <f t="shared" si="3"/>
        <v>48066</v>
      </c>
      <c r="O21">
        <f t="shared" si="4"/>
        <v>48066</v>
      </c>
      <c r="P21" s="29">
        <f t="shared" si="2"/>
        <v>-46921</v>
      </c>
    </row>
    <row r="22" spans="1:16" x14ac:dyDescent="0.3">
      <c r="A22" s="12">
        <v>2</v>
      </c>
      <c r="B22" s="64"/>
      <c r="C22" s="6" t="s">
        <v>10444</v>
      </c>
      <c r="D22" s="7">
        <v>44581</v>
      </c>
      <c r="E22" s="8" t="s">
        <v>10445</v>
      </c>
      <c r="F22" s="9">
        <v>-971295</v>
      </c>
      <c r="G22" s="8" t="s">
        <v>10138</v>
      </c>
      <c r="H22" s="9">
        <v>-97130</v>
      </c>
      <c r="I22" s="69"/>
      <c r="J22" s="70"/>
      <c r="K22" s="71"/>
      <c r="L22" s="77"/>
      <c r="M22" s="78"/>
      <c r="N22" t="str">
        <f t="shared" si="3"/>
        <v>47806</v>
      </c>
      <c r="O22">
        <f t="shared" si="4"/>
        <v>47806</v>
      </c>
      <c r="P22" s="29">
        <f t="shared" si="2"/>
        <v>-971295</v>
      </c>
    </row>
    <row r="23" spans="1:16" x14ac:dyDescent="0.3">
      <c r="A23" s="12">
        <v>2</v>
      </c>
      <c r="B23" s="64"/>
      <c r="C23" s="6" t="s">
        <v>10446</v>
      </c>
      <c r="D23" s="7">
        <v>44585</v>
      </c>
      <c r="E23" s="8" t="s">
        <v>10447</v>
      </c>
      <c r="F23" s="9">
        <v>-1802020</v>
      </c>
      <c r="G23" s="8" t="s">
        <v>10138</v>
      </c>
      <c r="H23" s="9">
        <v>-180202</v>
      </c>
      <c r="I23" s="69"/>
      <c r="J23" s="70"/>
      <c r="K23" s="71"/>
      <c r="L23" s="77"/>
      <c r="M23" s="78"/>
      <c r="N23" t="str">
        <f t="shared" si="3"/>
        <v>48371</v>
      </c>
      <c r="O23">
        <f t="shared" si="4"/>
        <v>48371</v>
      </c>
      <c r="P23" s="29">
        <f t="shared" si="2"/>
        <v>-1802020</v>
      </c>
    </row>
    <row r="24" spans="1:16" x14ac:dyDescent="0.3">
      <c r="A24" s="12">
        <v>2</v>
      </c>
      <c r="B24" s="64"/>
      <c r="C24" s="6" t="s">
        <v>10448</v>
      </c>
      <c r="D24" s="7">
        <v>44574</v>
      </c>
      <c r="E24" s="8" t="s">
        <v>10449</v>
      </c>
      <c r="F24" s="9">
        <v>-111327</v>
      </c>
      <c r="G24" s="8" t="s">
        <v>10138</v>
      </c>
      <c r="H24" s="9">
        <v>-11133</v>
      </c>
      <c r="I24" s="69"/>
      <c r="J24" s="70"/>
      <c r="K24" s="71"/>
      <c r="L24" s="77"/>
      <c r="M24" s="78"/>
      <c r="N24" t="str">
        <f t="shared" si="3"/>
        <v>47354</v>
      </c>
      <c r="O24">
        <f t="shared" si="4"/>
        <v>47354</v>
      </c>
      <c r="P24" s="29">
        <f t="shared" si="2"/>
        <v>-111327</v>
      </c>
    </row>
    <row r="25" spans="1:16" x14ac:dyDescent="0.3">
      <c r="A25" s="12">
        <v>2</v>
      </c>
      <c r="B25" s="64"/>
      <c r="C25" s="6" t="s">
        <v>10450</v>
      </c>
      <c r="D25" s="7">
        <v>44581</v>
      </c>
      <c r="E25" s="8" t="s">
        <v>10451</v>
      </c>
      <c r="F25" s="9">
        <v>-1204744</v>
      </c>
      <c r="G25" s="8" t="s">
        <v>10138</v>
      </c>
      <c r="H25" s="9">
        <v>-120474</v>
      </c>
      <c r="I25" s="69"/>
      <c r="J25" s="70"/>
      <c r="K25" s="71"/>
      <c r="L25" s="77"/>
      <c r="M25" s="78"/>
      <c r="N25" t="str">
        <f t="shared" si="3"/>
        <v>47845</v>
      </c>
      <c r="O25">
        <f t="shared" si="4"/>
        <v>47845</v>
      </c>
      <c r="P25" s="29">
        <f t="shared" si="2"/>
        <v>-1204744</v>
      </c>
    </row>
    <row r="26" spans="1:16" x14ac:dyDescent="0.3">
      <c r="A26" s="12">
        <v>2</v>
      </c>
      <c r="B26" s="64"/>
      <c r="C26" s="6" t="s">
        <v>10452</v>
      </c>
      <c r="D26" s="7">
        <v>44571</v>
      </c>
      <c r="E26" s="8" t="s">
        <v>10453</v>
      </c>
      <c r="F26" s="9">
        <v>-254552</v>
      </c>
      <c r="G26" s="8" t="s">
        <v>10138</v>
      </c>
      <c r="H26" s="9">
        <v>-25455</v>
      </c>
      <c r="I26" s="69"/>
      <c r="J26" s="70"/>
      <c r="K26" s="71"/>
      <c r="L26" s="77"/>
      <c r="M26" s="78"/>
      <c r="N26" t="str">
        <f t="shared" si="3"/>
        <v>47114</v>
      </c>
      <c r="O26">
        <f t="shared" si="4"/>
        <v>47114</v>
      </c>
      <c r="P26" s="29">
        <f t="shared" si="2"/>
        <v>-254552</v>
      </c>
    </row>
    <row r="27" spans="1:16" x14ac:dyDescent="0.3">
      <c r="A27" s="12">
        <v>2</v>
      </c>
      <c r="B27" s="64"/>
      <c r="C27" s="6" t="s">
        <v>10454</v>
      </c>
      <c r="D27" s="7">
        <v>44572</v>
      </c>
      <c r="E27" s="8" t="s">
        <v>10455</v>
      </c>
      <c r="F27" s="9">
        <v>-302310</v>
      </c>
      <c r="G27" s="8" t="s">
        <v>10138</v>
      </c>
      <c r="H27" s="9">
        <v>-30231</v>
      </c>
      <c r="I27" s="69"/>
      <c r="J27" s="70"/>
      <c r="K27" s="71"/>
      <c r="L27" s="77"/>
      <c r="M27" s="78"/>
      <c r="N27" t="str">
        <f t="shared" si="3"/>
        <v>47232</v>
      </c>
      <c r="O27">
        <f t="shared" si="4"/>
        <v>47232</v>
      </c>
      <c r="P27" s="29">
        <f t="shared" si="2"/>
        <v>-302310</v>
      </c>
    </row>
    <row r="28" spans="1:16" x14ac:dyDescent="0.3">
      <c r="A28" s="12">
        <v>2</v>
      </c>
      <c r="B28" s="64"/>
      <c r="C28" s="6" t="s">
        <v>10456</v>
      </c>
      <c r="D28" s="7">
        <v>44585</v>
      </c>
      <c r="E28" s="8" t="s">
        <v>10457</v>
      </c>
      <c r="F28" s="9">
        <v>-299475</v>
      </c>
      <c r="G28" s="8" t="s">
        <v>10138</v>
      </c>
      <c r="H28" s="9">
        <v>-29948</v>
      </c>
      <c r="I28" s="69"/>
      <c r="J28" s="70"/>
      <c r="K28" s="71"/>
      <c r="L28" s="77"/>
      <c r="M28" s="78"/>
      <c r="N28" t="str">
        <f t="shared" si="3"/>
        <v>47992</v>
      </c>
      <c r="O28">
        <f t="shared" si="4"/>
        <v>47992</v>
      </c>
      <c r="P28" s="29">
        <f t="shared" si="2"/>
        <v>-299475</v>
      </c>
    </row>
    <row r="29" spans="1:16" x14ac:dyDescent="0.3">
      <c r="A29" s="12">
        <v>2</v>
      </c>
      <c r="B29" s="64"/>
      <c r="C29" s="6" t="s">
        <v>10458</v>
      </c>
      <c r="D29" s="7">
        <v>44579</v>
      </c>
      <c r="E29" s="8" t="s">
        <v>10459</v>
      </c>
      <c r="F29" s="9">
        <v>-352723</v>
      </c>
      <c r="G29" s="8" t="s">
        <v>10138</v>
      </c>
      <c r="H29" s="9">
        <v>-35272</v>
      </c>
      <c r="I29" s="69"/>
      <c r="J29" s="70"/>
      <c r="K29" s="71"/>
      <c r="L29" s="77"/>
      <c r="M29" s="78"/>
      <c r="N29" t="str">
        <f t="shared" si="3"/>
        <v>47620</v>
      </c>
      <c r="O29">
        <f t="shared" si="4"/>
        <v>47620</v>
      </c>
      <c r="P29" s="29">
        <f t="shared" si="2"/>
        <v>-352723</v>
      </c>
    </row>
    <row r="30" spans="1:16" x14ac:dyDescent="0.3">
      <c r="A30" s="12">
        <v>2</v>
      </c>
      <c r="B30" s="65"/>
      <c r="C30" s="6" t="s">
        <v>10460</v>
      </c>
      <c r="D30" s="7">
        <v>44585</v>
      </c>
      <c r="E30" s="8" t="s">
        <v>10461</v>
      </c>
      <c r="F30" s="9">
        <v>-445260</v>
      </c>
      <c r="G30" s="8" t="s">
        <v>10138</v>
      </c>
      <c r="H30" s="9">
        <v>-44526</v>
      </c>
      <c r="I30" s="72"/>
      <c r="J30" s="73"/>
      <c r="K30" s="74"/>
      <c r="L30" s="79"/>
      <c r="M30" s="80"/>
      <c r="N30" t="str">
        <f t="shared" si="3"/>
        <v>47998</v>
      </c>
      <c r="O30">
        <f t="shared" si="4"/>
        <v>47998</v>
      </c>
      <c r="P30" s="29">
        <f t="shared" si="2"/>
        <v>-445260</v>
      </c>
    </row>
    <row r="31" spans="1:16" x14ac:dyDescent="0.3">
      <c r="A31" s="12">
        <v>2</v>
      </c>
      <c r="B31" s="5" t="s">
        <v>10471</v>
      </c>
      <c r="C31" s="6" t="s">
        <v>10472</v>
      </c>
      <c r="D31" s="7">
        <v>44573</v>
      </c>
      <c r="E31" s="8" t="s">
        <v>10473</v>
      </c>
      <c r="F31" s="9">
        <v>-2603179</v>
      </c>
      <c r="G31" s="8" t="s">
        <v>10138</v>
      </c>
      <c r="H31" s="9">
        <v>-260318</v>
      </c>
      <c r="I31" s="93">
        <v>-2342861</v>
      </c>
      <c r="J31" s="94"/>
      <c r="K31" s="95"/>
      <c r="L31" s="96" t="s">
        <v>10465</v>
      </c>
      <c r="M31" s="97"/>
      <c r="N31" t="str">
        <f t="shared" si="3"/>
        <v>06610</v>
      </c>
      <c r="O31">
        <f t="shared" si="4"/>
        <v>6610</v>
      </c>
      <c r="P31" s="29">
        <f t="shared" si="2"/>
        <v>-2603179</v>
      </c>
    </row>
    <row r="32" spans="1:16" x14ac:dyDescent="0.3">
      <c r="A32" s="12">
        <v>2</v>
      </c>
      <c r="B32" s="5" t="s">
        <v>10500</v>
      </c>
      <c r="C32" s="6" t="s">
        <v>10501</v>
      </c>
      <c r="D32" s="7">
        <v>44567</v>
      </c>
      <c r="E32" s="8" t="s">
        <v>10502</v>
      </c>
      <c r="F32" s="9">
        <v>-57082</v>
      </c>
      <c r="G32" s="8" t="s">
        <v>10138</v>
      </c>
      <c r="H32" s="9">
        <v>-5708</v>
      </c>
      <c r="I32" s="93">
        <v>-51374</v>
      </c>
      <c r="J32" s="94"/>
      <c r="K32" s="95"/>
      <c r="L32" s="96" t="s">
        <v>10499</v>
      </c>
      <c r="M32" s="97"/>
      <c r="N32" t="str">
        <f t="shared" si="3"/>
        <v>00897</v>
      </c>
      <c r="O32">
        <f t="shared" si="4"/>
        <v>897</v>
      </c>
      <c r="P32" s="29">
        <f t="shared" si="2"/>
        <v>-57082</v>
      </c>
    </row>
    <row r="33" spans="1:16" x14ac:dyDescent="0.3">
      <c r="A33" s="12">
        <v>2</v>
      </c>
      <c r="B33" s="5" t="s">
        <v>10605</v>
      </c>
      <c r="C33" s="6" t="s">
        <v>10606</v>
      </c>
      <c r="D33" s="7">
        <v>44576</v>
      </c>
      <c r="E33" s="8" t="s">
        <v>10607</v>
      </c>
      <c r="F33" s="9">
        <v>-743972</v>
      </c>
      <c r="G33" s="8" t="s">
        <v>10138</v>
      </c>
      <c r="H33" s="9">
        <v>-74397</v>
      </c>
      <c r="I33" s="93">
        <v>-669575</v>
      </c>
      <c r="J33" s="94"/>
      <c r="K33" s="95"/>
      <c r="L33" s="96" t="s">
        <v>10602</v>
      </c>
      <c r="M33" s="97"/>
      <c r="N33" t="str">
        <f t="shared" si="3"/>
        <v>00037</v>
      </c>
      <c r="O33">
        <f t="shared" si="4"/>
        <v>37</v>
      </c>
      <c r="P33" s="29">
        <f t="shared" si="2"/>
        <v>-743972</v>
      </c>
    </row>
    <row r="34" spans="1:16" x14ac:dyDescent="0.3">
      <c r="A34" s="12">
        <v>2</v>
      </c>
      <c r="B34" s="5" t="s">
        <v>10627</v>
      </c>
      <c r="C34" s="6" t="s">
        <v>10628</v>
      </c>
      <c r="D34" s="7">
        <v>44586</v>
      </c>
      <c r="E34" s="8" t="s">
        <v>10629</v>
      </c>
      <c r="F34" s="9">
        <v>-605235</v>
      </c>
      <c r="G34" s="8" t="s">
        <v>10138</v>
      </c>
      <c r="H34" s="9">
        <v>-60524</v>
      </c>
      <c r="I34" s="93">
        <v>-544711</v>
      </c>
      <c r="J34" s="94"/>
      <c r="K34" s="95"/>
      <c r="L34" s="96" t="s">
        <v>10142</v>
      </c>
      <c r="M34" s="97"/>
      <c r="N34" t="str">
        <f t="shared" si="3"/>
        <v>01726</v>
      </c>
      <c r="O34">
        <f t="shared" si="4"/>
        <v>1726</v>
      </c>
      <c r="P34" s="29">
        <f t="shared" si="2"/>
        <v>-605235</v>
      </c>
    </row>
    <row r="35" spans="1:16" ht="25.05" x14ac:dyDescent="0.3">
      <c r="A35" s="12">
        <v>2</v>
      </c>
      <c r="B35" s="5" t="s">
        <v>10664</v>
      </c>
      <c r="C35" s="6" t="s">
        <v>10665</v>
      </c>
      <c r="D35" s="7">
        <v>44587</v>
      </c>
      <c r="E35" s="8" t="s">
        <v>10666</v>
      </c>
      <c r="F35" s="9">
        <v>-2450250</v>
      </c>
      <c r="G35" s="8" t="s">
        <v>10138</v>
      </c>
      <c r="H35" s="9">
        <v>-245025</v>
      </c>
      <c r="I35" s="93">
        <v>-2205225</v>
      </c>
      <c r="J35" s="94"/>
      <c r="K35" s="95"/>
      <c r="L35" s="96" t="s">
        <v>10658</v>
      </c>
      <c r="M35" s="97"/>
      <c r="N35" t="str">
        <f t="shared" ref="N35" si="5">+RIGHT(C35,4)</f>
        <v>3615</v>
      </c>
      <c r="O35">
        <f t="shared" si="4"/>
        <v>3615</v>
      </c>
      <c r="P35" s="29">
        <f t="shared" si="2"/>
        <v>-2450250</v>
      </c>
    </row>
    <row r="36" spans="1:16" x14ac:dyDescent="0.3">
      <c r="A36" s="12">
        <v>2</v>
      </c>
      <c r="B36" s="5" t="s">
        <v>10701</v>
      </c>
      <c r="C36" s="6" t="s">
        <v>10702</v>
      </c>
      <c r="D36" s="7">
        <v>44581</v>
      </c>
      <c r="E36" s="8" t="s">
        <v>10703</v>
      </c>
      <c r="F36" s="9">
        <v>-690120</v>
      </c>
      <c r="G36" s="8" t="s">
        <v>10138</v>
      </c>
      <c r="H36" s="9">
        <v>-69012</v>
      </c>
      <c r="I36" s="93">
        <v>-621108</v>
      </c>
      <c r="J36" s="94"/>
      <c r="K36" s="95"/>
      <c r="L36" s="96" t="s">
        <v>10698</v>
      </c>
      <c r="M36" s="97"/>
      <c r="N36" t="str">
        <f>+RIGHT(C36,3)</f>
        <v>332</v>
      </c>
      <c r="O36">
        <f t="shared" si="4"/>
        <v>332</v>
      </c>
      <c r="P36" s="29">
        <f t="shared" si="2"/>
        <v>-690120</v>
      </c>
    </row>
    <row r="37" spans="1:16" x14ac:dyDescent="0.3">
      <c r="A37" s="12">
        <v>2</v>
      </c>
      <c r="B37" s="63" t="s">
        <v>10746</v>
      </c>
      <c r="C37" s="6" t="s">
        <v>10747</v>
      </c>
      <c r="D37" s="7">
        <v>44586</v>
      </c>
      <c r="E37" s="8" t="s">
        <v>10748</v>
      </c>
      <c r="F37" s="9">
        <v>-399300</v>
      </c>
      <c r="G37" s="8" t="s">
        <v>10138</v>
      </c>
      <c r="H37" s="9">
        <v>-39930</v>
      </c>
      <c r="I37" s="66">
        <v>-805345</v>
      </c>
      <c r="J37" s="67"/>
      <c r="K37" s="68"/>
      <c r="L37" s="75" t="s">
        <v>10737</v>
      </c>
      <c r="M37" s="76"/>
      <c r="N37" t="str">
        <f t="shared" si="3"/>
        <v>00153</v>
      </c>
      <c r="O37">
        <f t="shared" si="4"/>
        <v>153</v>
      </c>
      <c r="P37" s="29">
        <f t="shared" si="2"/>
        <v>-399300</v>
      </c>
    </row>
    <row r="38" spans="1:16" x14ac:dyDescent="0.3">
      <c r="A38" s="12">
        <v>2</v>
      </c>
      <c r="B38" s="65"/>
      <c r="C38" s="6" t="s">
        <v>10749</v>
      </c>
      <c r="D38" s="7">
        <v>44566</v>
      </c>
      <c r="E38" s="8" t="s">
        <v>10750</v>
      </c>
      <c r="F38" s="9">
        <v>-495528</v>
      </c>
      <c r="G38" s="8" t="s">
        <v>10138</v>
      </c>
      <c r="H38" s="9">
        <v>-49553</v>
      </c>
      <c r="I38" s="72"/>
      <c r="J38" s="73"/>
      <c r="K38" s="74"/>
      <c r="L38" s="79"/>
      <c r="M38" s="80"/>
      <c r="N38" t="str">
        <f t="shared" si="3"/>
        <v>00128</v>
      </c>
      <c r="O38">
        <f t="shared" si="4"/>
        <v>128</v>
      </c>
      <c r="P38" s="29">
        <f t="shared" si="2"/>
        <v>-495528</v>
      </c>
    </row>
    <row r="39" spans="1:16" x14ac:dyDescent="0.3">
      <c r="A39" s="12">
        <v>2</v>
      </c>
      <c r="B39" s="5" t="s">
        <v>10762</v>
      </c>
      <c r="C39" s="6" t="s">
        <v>10763</v>
      </c>
      <c r="D39" s="7">
        <v>44573</v>
      </c>
      <c r="E39" s="8" t="s">
        <v>10764</v>
      </c>
      <c r="F39" s="9">
        <v>-571283</v>
      </c>
      <c r="G39" s="8" t="s">
        <v>10138</v>
      </c>
      <c r="H39" s="9">
        <v>-57128</v>
      </c>
      <c r="I39" s="93">
        <v>-514155</v>
      </c>
      <c r="J39" s="94"/>
      <c r="K39" s="95"/>
      <c r="L39" s="96" t="s">
        <v>10760</v>
      </c>
      <c r="M39" s="97"/>
      <c r="N39" t="str">
        <f t="shared" si="3"/>
        <v>00538</v>
      </c>
      <c r="O39">
        <f t="shared" si="4"/>
        <v>538</v>
      </c>
      <c r="P39" s="29">
        <f t="shared" si="2"/>
        <v>-571283</v>
      </c>
    </row>
    <row r="40" spans="1:16" x14ac:dyDescent="0.3">
      <c r="A40" s="12">
        <v>2</v>
      </c>
      <c r="B40" s="5" t="s">
        <v>10779</v>
      </c>
      <c r="C40" s="6" t="s">
        <v>10780</v>
      </c>
      <c r="D40" s="7">
        <v>44575</v>
      </c>
      <c r="E40" s="8" t="s">
        <v>10781</v>
      </c>
      <c r="F40" s="9">
        <v>-808500</v>
      </c>
      <c r="G40" s="8" t="s">
        <v>10138</v>
      </c>
      <c r="H40" s="9">
        <v>-80850</v>
      </c>
      <c r="I40" s="93">
        <v>-727650</v>
      </c>
      <c r="J40" s="94"/>
      <c r="K40" s="95"/>
      <c r="L40" s="96" t="s">
        <v>10777</v>
      </c>
      <c r="M40" s="97"/>
      <c r="N40" t="str">
        <f t="shared" si="3"/>
        <v>00523</v>
      </c>
      <c r="O40">
        <f t="shared" si="4"/>
        <v>523</v>
      </c>
      <c r="P40" s="29">
        <f t="shared" si="2"/>
        <v>-808500</v>
      </c>
    </row>
    <row r="41" spans="1:16" x14ac:dyDescent="0.3">
      <c r="A41" s="12">
        <v>2</v>
      </c>
      <c r="B41" s="63" t="s">
        <v>10789</v>
      </c>
      <c r="C41" s="6" t="s">
        <v>10790</v>
      </c>
      <c r="D41" s="7">
        <v>44569</v>
      </c>
      <c r="E41" s="8" t="s">
        <v>10791</v>
      </c>
      <c r="F41" s="9">
        <v>-624360</v>
      </c>
      <c r="G41" s="8" t="s">
        <v>10138</v>
      </c>
      <c r="H41" s="9">
        <v>-62436</v>
      </c>
      <c r="I41" s="66">
        <v>-738616</v>
      </c>
      <c r="J41" s="67"/>
      <c r="K41" s="68"/>
      <c r="L41" s="75" t="s">
        <v>10788</v>
      </c>
      <c r="M41" s="76"/>
      <c r="N41" t="str">
        <f t="shared" ref="N41:N44" si="6">+RIGHT(C41,3)</f>
        <v>321</v>
      </c>
      <c r="O41">
        <f t="shared" si="4"/>
        <v>321</v>
      </c>
      <c r="P41" s="29">
        <f t="shared" si="2"/>
        <v>-624360</v>
      </c>
    </row>
    <row r="42" spans="1:16" x14ac:dyDescent="0.3">
      <c r="A42" s="12">
        <v>2</v>
      </c>
      <c r="B42" s="65"/>
      <c r="C42" s="6" t="s">
        <v>10792</v>
      </c>
      <c r="D42" s="7">
        <v>44569</v>
      </c>
      <c r="E42" s="8" t="s">
        <v>10793</v>
      </c>
      <c r="F42" s="9">
        <v>-196324</v>
      </c>
      <c r="G42" s="8" t="s">
        <v>10138</v>
      </c>
      <c r="H42" s="9">
        <v>-19632</v>
      </c>
      <c r="I42" s="72"/>
      <c r="J42" s="73"/>
      <c r="K42" s="74"/>
      <c r="L42" s="79"/>
      <c r="M42" s="80"/>
      <c r="N42" t="str">
        <f t="shared" si="6"/>
        <v>319</v>
      </c>
      <c r="O42">
        <f t="shared" si="4"/>
        <v>319</v>
      </c>
      <c r="P42" s="29">
        <f t="shared" si="2"/>
        <v>-196324</v>
      </c>
    </row>
    <row r="43" spans="1:16" x14ac:dyDescent="0.3">
      <c r="A43" s="12">
        <v>2</v>
      </c>
      <c r="B43" s="5" t="s">
        <v>10798</v>
      </c>
      <c r="C43" s="6" t="s">
        <v>10799</v>
      </c>
      <c r="D43" s="7">
        <v>44572</v>
      </c>
      <c r="E43" s="8" t="s">
        <v>10800</v>
      </c>
      <c r="F43" s="9">
        <v>-122164</v>
      </c>
      <c r="G43" s="8" t="s">
        <v>10138</v>
      </c>
      <c r="H43" s="9">
        <v>-12216</v>
      </c>
      <c r="I43" s="93">
        <v>-109948</v>
      </c>
      <c r="J43" s="94"/>
      <c r="K43" s="95"/>
      <c r="L43" s="96" t="s">
        <v>10797</v>
      </c>
      <c r="M43" s="97"/>
      <c r="N43" t="str">
        <f t="shared" si="6"/>
        <v>474</v>
      </c>
      <c r="O43">
        <f t="shared" si="4"/>
        <v>474</v>
      </c>
      <c r="P43" s="29">
        <f t="shared" si="2"/>
        <v>-122164</v>
      </c>
    </row>
    <row r="44" spans="1:16" x14ac:dyDescent="0.3">
      <c r="A44" s="12">
        <v>2</v>
      </c>
      <c r="B44" s="5" t="s">
        <v>10831</v>
      </c>
      <c r="C44" s="6" t="s">
        <v>10832</v>
      </c>
      <c r="D44" s="7">
        <v>44578</v>
      </c>
      <c r="E44" s="8" t="s">
        <v>10833</v>
      </c>
      <c r="F44" s="9">
        <v>-435149</v>
      </c>
      <c r="G44" s="8" t="s">
        <v>10138</v>
      </c>
      <c r="H44" s="9">
        <v>-43515</v>
      </c>
      <c r="I44" s="93">
        <v>-391634</v>
      </c>
      <c r="J44" s="94"/>
      <c r="K44" s="95"/>
      <c r="L44" s="96" t="s">
        <v>10828</v>
      </c>
      <c r="M44" s="97"/>
      <c r="N44" t="str">
        <f t="shared" si="6"/>
        <v>448</v>
      </c>
      <c r="O44">
        <f t="shared" si="4"/>
        <v>448</v>
      </c>
      <c r="P44" s="29">
        <f t="shared" si="2"/>
        <v>-435149</v>
      </c>
    </row>
    <row r="45" spans="1:16" x14ac:dyDescent="0.3">
      <c r="A45" s="12">
        <v>2</v>
      </c>
      <c r="B45" s="63" t="s">
        <v>10900</v>
      </c>
      <c r="C45" s="6" t="s">
        <v>10901</v>
      </c>
      <c r="D45" s="7">
        <v>44583</v>
      </c>
      <c r="E45" s="8" t="s">
        <v>10902</v>
      </c>
      <c r="F45" s="9">
        <v>-244328</v>
      </c>
      <c r="G45" s="8" t="s">
        <v>10138</v>
      </c>
      <c r="H45" s="9">
        <v>-24433</v>
      </c>
      <c r="I45" s="66">
        <v>-678095</v>
      </c>
      <c r="J45" s="67"/>
      <c r="K45" s="68"/>
      <c r="L45" s="75" t="s">
        <v>10892</v>
      </c>
      <c r="M45" s="76"/>
      <c r="N45" t="str">
        <f t="shared" si="3"/>
        <v>19296</v>
      </c>
      <c r="O45">
        <f t="shared" si="4"/>
        <v>19296</v>
      </c>
      <c r="P45" s="29">
        <f t="shared" si="2"/>
        <v>-244328</v>
      </c>
    </row>
    <row r="46" spans="1:16" x14ac:dyDescent="0.3">
      <c r="A46" s="12">
        <v>2</v>
      </c>
      <c r="B46" s="65"/>
      <c r="C46" s="6" t="s">
        <v>10903</v>
      </c>
      <c r="D46" s="7">
        <v>44573</v>
      </c>
      <c r="E46" s="8" t="s">
        <v>10904</v>
      </c>
      <c r="F46" s="9">
        <v>-509111</v>
      </c>
      <c r="G46" s="8" t="s">
        <v>10138</v>
      </c>
      <c r="H46" s="9">
        <v>-50911</v>
      </c>
      <c r="I46" s="72"/>
      <c r="J46" s="73"/>
      <c r="K46" s="74"/>
      <c r="L46" s="79"/>
      <c r="M46" s="80"/>
      <c r="N46" t="str">
        <f t="shared" si="3"/>
        <v>19242</v>
      </c>
      <c r="O46">
        <f t="shared" si="4"/>
        <v>19242</v>
      </c>
      <c r="P46" s="29">
        <f t="shared" si="2"/>
        <v>-509111</v>
      </c>
    </row>
    <row r="47" spans="1:16" x14ac:dyDescent="0.3">
      <c r="A47" s="12">
        <v>2</v>
      </c>
      <c r="B47" s="63" t="s">
        <v>10982</v>
      </c>
      <c r="C47" s="6" t="s">
        <v>10983</v>
      </c>
      <c r="D47" s="7">
        <v>44585</v>
      </c>
      <c r="E47" s="8" t="s">
        <v>10984</v>
      </c>
      <c r="F47" s="9">
        <v>-676880</v>
      </c>
      <c r="G47" s="8" t="s">
        <v>10138</v>
      </c>
      <c r="H47" s="9">
        <v>-67688</v>
      </c>
      <c r="I47" s="66">
        <v>-4127653</v>
      </c>
      <c r="J47" s="67"/>
      <c r="K47" s="68"/>
      <c r="L47" s="75" t="s">
        <v>10944</v>
      </c>
      <c r="M47" s="76"/>
      <c r="N47" t="str">
        <f t="shared" si="3"/>
        <v>09804</v>
      </c>
      <c r="O47">
        <f t="shared" si="4"/>
        <v>9804</v>
      </c>
      <c r="P47" s="29">
        <f t="shared" si="2"/>
        <v>-676880</v>
      </c>
    </row>
    <row r="48" spans="1:16" x14ac:dyDescent="0.3">
      <c r="A48" s="12">
        <v>2</v>
      </c>
      <c r="B48" s="64"/>
      <c r="C48" s="6" t="s">
        <v>10985</v>
      </c>
      <c r="D48" s="7">
        <v>44585</v>
      </c>
      <c r="E48" s="8" t="s">
        <v>10986</v>
      </c>
      <c r="F48" s="9">
        <v>-276001</v>
      </c>
      <c r="G48" s="8" t="s">
        <v>10138</v>
      </c>
      <c r="H48" s="9">
        <v>-27600</v>
      </c>
      <c r="I48" s="69"/>
      <c r="J48" s="70"/>
      <c r="K48" s="71"/>
      <c r="L48" s="77"/>
      <c r="M48" s="78"/>
      <c r="N48" t="str">
        <f t="shared" si="3"/>
        <v>09807</v>
      </c>
      <c r="O48">
        <f t="shared" si="4"/>
        <v>9807</v>
      </c>
      <c r="P48" s="29">
        <f t="shared" si="2"/>
        <v>-276001</v>
      </c>
    </row>
    <row r="49" spans="1:16" x14ac:dyDescent="0.3">
      <c r="A49" s="12">
        <v>2</v>
      </c>
      <c r="B49" s="64"/>
      <c r="C49" s="6" t="s">
        <v>10987</v>
      </c>
      <c r="D49" s="7">
        <v>44587</v>
      </c>
      <c r="E49" s="8" t="s">
        <v>10988</v>
      </c>
      <c r="F49" s="9">
        <v>-183095</v>
      </c>
      <c r="G49" s="8" t="s">
        <v>10138</v>
      </c>
      <c r="H49" s="9">
        <v>-18309</v>
      </c>
      <c r="I49" s="69"/>
      <c r="J49" s="70"/>
      <c r="K49" s="71"/>
      <c r="L49" s="77"/>
      <c r="M49" s="78"/>
      <c r="N49" t="str">
        <f t="shared" si="3"/>
        <v>09841</v>
      </c>
      <c r="O49">
        <f t="shared" si="4"/>
        <v>9841</v>
      </c>
      <c r="P49" s="29">
        <f t="shared" si="2"/>
        <v>-183095</v>
      </c>
    </row>
    <row r="50" spans="1:16" x14ac:dyDescent="0.3">
      <c r="A50" s="12">
        <v>2</v>
      </c>
      <c r="B50" s="64"/>
      <c r="C50" s="6" t="s">
        <v>10989</v>
      </c>
      <c r="D50" s="7">
        <v>44585</v>
      </c>
      <c r="E50" s="8" t="s">
        <v>10990</v>
      </c>
      <c r="F50" s="9">
        <v>-498023</v>
      </c>
      <c r="G50" s="8" t="s">
        <v>10138</v>
      </c>
      <c r="H50" s="9">
        <v>-49802</v>
      </c>
      <c r="I50" s="69"/>
      <c r="J50" s="70"/>
      <c r="K50" s="71"/>
      <c r="L50" s="77"/>
      <c r="M50" s="78"/>
      <c r="N50" t="str">
        <f t="shared" si="3"/>
        <v>09801</v>
      </c>
      <c r="O50">
        <f t="shared" si="4"/>
        <v>9801</v>
      </c>
      <c r="P50" s="29">
        <f t="shared" si="2"/>
        <v>-498023</v>
      </c>
    </row>
    <row r="51" spans="1:16" x14ac:dyDescent="0.3">
      <c r="A51" s="12">
        <v>2</v>
      </c>
      <c r="B51" s="64"/>
      <c r="C51" s="6" t="s">
        <v>10991</v>
      </c>
      <c r="D51" s="7">
        <v>44585</v>
      </c>
      <c r="E51" s="8" t="s">
        <v>10992</v>
      </c>
      <c r="F51" s="9">
        <v>-378038</v>
      </c>
      <c r="G51" s="8" t="s">
        <v>10138</v>
      </c>
      <c r="H51" s="9">
        <v>-37804</v>
      </c>
      <c r="I51" s="69"/>
      <c r="J51" s="70"/>
      <c r="K51" s="71"/>
      <c r="L51" s="77"/>
      <c r="M51" s="78"/>
      <c r="N51" t="str">
        <f t="shared" si="3"/>
        <v>09806</v>
      </c>
      <c r="O51">
        <f t="shared" si="4"/>
        <v>9806</v>
      </c>
      <c r="P51" s="29">
        <f t="shared" si="2"/>
        <v>-378038</v>
      </c>
    </row>
    <row r="52" spans="1:16" x14ac:dyDescent="0.3">
      <c r="A52" s="12">
        <v>2</v>
      </c>
      <c r="B52" s="64"/>
      <c r="C52" s="6" t="s">
        <v>10993</v>
      </c>
      <c r="D52" s="7">
        <v>44587</v>
      </c>
      <c r="E52" s="8" t="s">
        <v>10994</v>
      </c>
      <c r="F52" s="9">
        <v>-436590</v>
      </c>
      <c r="G52" s="8" t="s">
        <v>10138</v>
      </c>
      <c r="H52" s="9">
        <v>-43659</v>
      </c>
      <c r="I52" s="69"/>
      <c r="J52" s="70"/>
      <c r="K52" s="71"/>
      <c r="L52" s="77"/>
      <c r="M52" s="78"/>
      <c r="N52" t="str">
        <f t="shared" si="3"/>
        <v>09840</v>
      </c>
      <c r="O52">
        <f t="shared" si="4"/>
        <v>9840</v>
      </c>
      <c r="P52" s="29">
        <f t="shared" si="2"/>
        <v>-436590</v>
      </c>
    </row>
    <row r="53" spans="1:16" x14ac:dyDescent="0.3">
      <c r="A53" s="12">
        <v>2</v>
      </c>
      <c r="B53" s="64"/>
      <c r="C53" s="6" t="s">
        <v>10995</v>
      </c>
      <c r="D53" s="7">
        <v>44585</v>
      </c>
      <c r="E53" s="8" t="s">
        <v>10996</v>
      </c>
      <c r="F53" s="9">
        <v>-674135</v>
      </c>
      <c r="G53" s="8" t="s">
        <v>10138</v>
      </c>
      <c r="H53" s="9">
        <v>-67413</v>
      </c>
      <c r="I53" s="69"/>
      <c r="J53" s="70"/>
      <c r="K53" s="71"/>
      <c r="L53" s="77"/>
      <c r="M53" s="78"/>
      <c r="N53" t="str">
        <f t="shared" si="3"/>
        <v>09803</v>
      </c>
      <c r="O53">
        <f t="shared" si="4"/>
        <v>9803</v>
      </c>
      <c r="P53" s="29">
        <f t="shared" si="2"/>
        <v>-674135</v>
      </c>
    </row>
    <row r="54" spans="1:16" x14ac:dyDescent="0.3">
      <c r="A54" s="12">
        <v>2</v>
      </c>
      <c r="B54" s="64"/>
      <c r="C54" s="6" t="s">
        <v>10997</v>
      </c>
      <c r="D54" s="7">
        <v>44587</v>
      </c>
      <c r="E54" s="8" t="s">
        <v>10998</v>
      </c>
      <c r="F54" s="9">
        <v>-623267</v>
      </c>
      <c r="G54" s="8" t="s">
        <v>10138</v>
      </c>
      <c r="H54" s="9">
        <v>-62327</v>
      </c>
      <c r="I54" s="69"/>
      <c r="J54" s="70"/>
      <c r="K54" s="71"/>
      <c r="L54" s="77"/>
      <c r="M54" s="78"/>
      <c r="N54" t="str">
        <f t="shared" si="3"/>
        <v>09842</v>
      </c>
      <c r="O54">
        <f t="shared" si="4"/>
        <v>9842</v>
      </c>
      <c r="P54" s="29">
        <f t="shared" si="2"/>
        <v>-623267</v>
      </c>
    </row>
    <row r="55" spans="1:16" x14ac:dyDescent="0.3">
      <c r="A55" s="12">
        <v>2</v>
      </c>
      <c r="B55" s="64"/>
      <c r="C55" s="6" t="s">
        <v>10999</v>
      </c>
      <c r="D55" s="7">
        <v>44585</v>
      </c>
      <c r="E55" s="8" t="s">
        <v>11000</v>
      </c>
      <c r="F55" s="9">
        <v>-111327</v>
      </c>
      <c r="G55" s="8" t="s">
        <v>10138</v>
      </c>
      <c r="H55" s="9">
        <v>-11133</v>
      </c>
      <c r="I55" s="69"/>
      <c r="J55" s="70"/>
      <c r="K55" s="71"/>
      <c r="L55" s="77"/>
      <c r="M55" s="78"/>
      <c r="N55" t="str">
        <f t="shared" si="3"/>
        <v>09802</v>
      </c>
      <c r="O55">
        <f t="shared" si="4"/>
        <v>9802</v>
      </c>
      <c r="P55" s="29">
        <f t="shared" si="2"/>
        <v>-111327</v>
      </c>
    </row>
    <row r="56" spans="1:16" x14ac:dyDescent="0.3">
      <c r="A56" s="12">
        <v>2</v>
      </c>
      <c r="B56" s="64"/>
      <c r="C56" s="6" t="s">
        <v>11001</v>
      </c>
      <c r="D56" s="7">
        <v>44585</v>
      </c>
      <c r="E56" s="8" t="s">
        <v>11002</v>
      </c>
      <c r="F56" s="9">
        <v>-276001</v>
      </c>
      <c r="G56" s="8" t="s">
        <v>10138</v>
      </c>
      <c r="H56" s="9">
        <v>-27600</v>
      </c>
      <c r="I56" s="69"/>
      <c r="J56" s="70"/>
      <c r="K56" s="71"/>
      <c r="L56" s="77"/>
      <c r="M56" s="78"/>
      <c r="N56" t="str">
        <f t="shared" si="3"/>
        <v>09805</v>
      </c>
      <c r="O56">
        <f t="shared" si="4"/>
        <v>9805</v>
      </c>
      <c r="P56" s="29">
        <f t="shared" si="2"/>
        <v>-276001</v>
      </c>
    </row>
    <row r="57" spans="1:16" x14ac:dyDescent="0.3">
      <c r="A57" s="12">
        <v>2</v>
      </c>
      <c r="B57" s="64"/>
      <c r="C57" s="6" t="s">
        <v>11003</v>
      </c>
      <c r="D57" s="7">
        <v>44585</v>
      </c>
      <c r="E57" s="8" t="s">
        <v>11004</v>
      </c>
      <c r="F57" s="9">
        <v>-110400</v>
      </c>
      <c r="G57" s="8" t="s">
        <v>10138</v>
      </c>
      <c r="H57" s="9">
        <v>-11040</v>
      </c>
      <c r="I57" s="69"/>
      <c r="J57" s="70"/>
      <c r="K57" s="71"/>
      <c r="L57" s="77"/>
      <c r="M57" s="78"/>
      <c r="N57" t="str">
        <f t="shared" si="3"/>
        <v>09808</v>
      </c>
      <c r="O57">
        <f t="shared" si="4"/>
        <v>9808</v>
      </c>
      <c r="P57" s="29">
        <f t="shared" si="2"/>
        <v>-110400</v>
      </c>
    </row>
    <row r="58" spans="1:16" x14ac:dyDescent="0.3">
      <c r="A58" s="12">
        <v>2</v>
      </c>
      <c r="B58" s="64"/>
      <c r="C58" s="6" t="s">
        <v>11005</v>
      </c>
      <c r="D58" s="7">
        <v>44587</v>
      </c>
      <c r="E58" s="8" t="s">
        <v>11006</v>
      </c>
      <c r="F58" s="9">
        <v>-262809</v>
      </c>
      <c r="G58" s="8" t="s">
        <v>10138</v>
      </c>
      <c r="H58" s="9">
        <v>-26281</v>
      </c>
      <c r="I58" s="69"/>
      <c r="J58" s="70"/>
      <c r="K58" s="71"/>
      <c r="L58" s="77"/>
      <c r="M58" s="78"/>
      <c r="N58" t="str">
        <f t="shared" si="3"/>
        <v>09838</v>
      </c>
      <c r="O58">
        <f t="shared" si="4"/>
        <v>9838</v>
      </c>
      <c r="P58" s="29">
        <f t="shared" si="2"/>
        <v>-262809</v>
      </c>
    </row>
    <row r="59" spans="1:16" x14ac:dyDescent="0.3">
      <c r="A59" s="12">
        <v>2</v>
      </c>
      <c r="B59" s="65"/>
      <c r="C59" s="6" t="s">
        <v>11007</v>
      </c>
      <c r="D59" s="7">
        <v>44587</v>
      </c>
      <c r="E59" s="8" t="s">
        <v>11008</v>
      </c>
      <c r="F59" s="9">
        <v>-79715</v>
      </c>
      <c r="G59" s="8" t="s">
        <v>10138</v>
      </c>
      <c r="H59" s="9">
        <v>-7971</v>
      </c>
      <c r="I59" s="72"/>
      <c r="J59" s="73"/>
      <c r="K59" s="74"/>
      <c r="L59" s="79"/>
      <c r="M59" s="80"/>
      <c r="N59" t="str">
        <f t="shared" si="3"/>
        <v>09839</v>
      </c>
      <c r="O59">
        <f t="shared" si="4"/>
        <v>9839</v>
      </c>
      <c r="P59" s="29">
        <f t="shared" si="2"/>
        <v>-79715</v>
      </c>
    </row>
    <row r="60" spans="1:16" x14ac:dyDescent="0.3">
      <c r="A60" s="12">
        <v>2</v>
      </c>
      <c r="B60" s="63" t="s">
        <v>11018</v>
      </c>
      <c r="C60" s="6" t="s">
        <v>11019</v>
      </c>
      <c r="D60" s="7">
        <v>44573</v>
      </c>
      <c r="E60" s="8" t="s">
        <v>11020</v>
      </c>
      <c r="F60" s="9">
        <v>-122164</v>
      </c>
      <c r="G60" s="8" t="s">
        <v>10138</v>
      </c>
      <c r="H60" s="9">
        <v>-12216</v>
      </c>
      <c r="I60" s="66">
        <v>-171740</v>
      </c>
      <c r="J60" s="67"/>
      <c r="K60" s="68"/>
      <c r="L60" s="75" t="s">
        <v>11012</v>
      </c>
      <c r="M60" s="76"/>
      <c r="N60" t="str">
        <f t="shared" si="3"/>
        <v>00316</v>
      </c>
      <c r="O60">
        <f t="shared" si="4"/>
        <v>316</v>
      </c>
      <c r="P60" s="29">
        <f t="shared" si="2"/>
        <v>-122164</v>
      </c>
    </row>
    <row r="61" spans="1:16" x14ac:dyDescent="0.3">
      <c r="A61" s="12">
        <v>2</v>
      </c>
      <c r="B61" s="65"/>
      <c r="C61" s="6" t="s">
        <v>11021</v>
      </c>
      <c r="D61" s="7">
        <v>44586</v>
      </c>
      <c r="E61" s="8" t="s">
        <v>11022</v>
      </c>
      <c r="F61" s="9">
        <v>-68658</v>
      </c>
      <c r="G61" s="8" t="s">
        <v>10138</v>
      </c>
      <c r="H61" s="9">
        <v>-6866</v>
      </c>
      <c r="I61" s="72"/>
      <c r="J61" s="73"/>
      <c r="K61" s="74"/>
      <c r="L61" s="79"/>
      <c r="M61" s="80"/>
      <c r="N61" t="str">
        <f t="shared" si="3"/>
        <v>00324</v>
      </c>
      <c r="O61">
        <f t="shared" si="4"/>
        <v>324</v>
      </c>
      <c r="P61" s="29">
        <f t="shared" si="2"/>
        <v>-68658</v>
      </c>
    </row>
    <row r="62" spans="1:16" x14ac:dyDescent="0.3">
      <c r="A62" s="12">
        <v>2</v>
      </c>
      <c r="B62" s="63" t="s">
        <v>11044</v>
      </c>
      <c r="C62" s="6" t="s">
        <v>11045</v>
      </c>
      <c r="D62" s="7">
        <v>44579</v>
      </c>
      <c r="E62" s="8" t="s">
        <v>11046</v>
      </c>
      <c r="F62" s="9">
        <v>-469205</v>
      </c>
      <c r="G62" s="8" t="s">
        <v>10138</v>
      </c>
      <c r="H62" s="9">
        <v>-46920</v>
      </c>
      <c r="I62" s="66">
        <v>-1722145</v>
      </c>
      <c r="J62" s="67"/>
      <c r="K62" s="68"/>
      <c r="L62" s="75" t="s">
        <v>10152</v>
      </c>
      <c r="M62" s="76"/>
      <c r="N62" t="str">
        <f t="shared" si="3"/>
        <v>21460</v>
      </c>
      <c r="O62">
        <f t="shared" si="4"/>
        <v>21460</v>
      </c>
      <c r="P62" s="29">
        <f t="shared" si="2"/>
        <v>-469205</v>
      </c>
    </row>
    <row r="63" spans="1:16" x14ac:dyDescent="0.3">
      <c r="A63" s="12">
        <v>2</v>
      </c>
      <c r="B63" s="64"/>
      <c r="C63" s="6" t="s">
        <v>11047</v>
      </c>
      <c r="D63" s="7">
        <v>44582</v>
      </c>
      <c r="E63" s="8" t="s">
        <v>11048</v>
      </c>
      <c r="F63" s="9">
        <v>-463760</v>
      </c>
      <c r="G63" s="8" t="s">
        <v>10138</v>
      </c>
      <c r="H63" s="9">
        <v>-46376</v>
      </c>
      <c r="I63" s="69"/>
      <c r="J63" s="70"/>
      <c r="K63" s="71"/>
      <c r="L63" s="77"/>
      <c r="M63" s="78"/>
      <c r="N63" t="str">
        <f t="shared" si="3"/>
        <v>21470</v>
      </c>
      <c r="O63">
        <f t="shared" si="4"/>
        <v>21470</v>
      </c>
      <c r="P63" s="29">
        <f t="shared" si="2"/>
        <v>-463760</v>
      </c>
    </row>
    <row r="64" spans="1:16" x14ac:dyDescent="0.3">
      <c r="A64" s="12">
        <v>2</v>
      </c>
      <c r="B64" s="64"/>
      <c r="C64" s="6" t="s">
        <v>11049</v>
      </c>
      <c r="D64" s="7">
        <v>44586</v>
      </c>
      <c r="E64" s="8" t="s">
        <v>11050</v>
      </c>
      <c r="F64" s="9">
        <v>-342965</v>
      </c>
      <c r="G64" s="8" t="s">
        <v>10138</v>
      </c>
      <c r="H64" s="9">
        <v>-34296</v>
      </c>
      <c r="I64" s="69"/>
      <c r="J64" s="70"/>
      <c r="K64" s="71"/>
      <c r="L64" s="77"/>
      <c r="M64" s="78"/>
      <c r="N64" t="str">
        <f t="shared" si="3"/>
        <v>21480</v>
      </c>
      <c r="O64">
        <f t="shared" si="4"/>
        <v>21480</v>
      </c>
      <c r="P64" s="29">
        <f t="shared" si="2"/>
        <v>-342965</v>
      </c>
    </row>
    <row r="65" spans="1:16" x14ac:dyDescent="0.3">
      <c r="A65" s="12">
        <v>2</v>
      </c>
      <c r="B65" s="64"/>
      <c r="C65" s="6" t="s">
        <v>11051</v>
      </c>
      <c r="D65" s="7">
        <v>44578</v>
      </c>
      <c r="E65" s="8" t="s">
        <v>11052</v>
      </c>
      <c r="F65" s="9">
        <v>-496802</v>
      </c>
      <c r="G65" s="8" t="s">
        <v>10138</v>
      </c>
      <c r="H65" s="9">
        <v>-49680</v>
      </c>
      <c r="I65" s="69"/>
      <c r="J65" s="70"/>
      <c r="K65" s="71"/>
      <c r="L65" s="77"/>
      <c r="M65" s="78"/>
      <c r="N65" t="str">
        <f t="shared" si="3"/>
        <v>21457</v>
      </c>
      <c r="O65">
        <f t="shared" si="4"/>
        <v>21457</v>
      </c>
      <c r="P65" s="29">
        <f t="shared" si="2"/>
        <v>-496802</v>
      </c>
    </row>
    <row r="66" spans="1:16" x14ac:dyDescent="0.3">
      <c r="A66" s="12">
        <v>2</v>
      </c>
      <c r="B66" s="65"/>
      <c r="C66" s="6" t="s">
        <v>11053</v>
      </c>
      <c r="D66" s="7">
        <v>44579</v>
      </c>
      <c r="E66" s="8" t="s">
        <v>11054</v>
      </c>
      <c r="F66" s="9">
        <v>-140762</v>
      </c>
      <c r="G66" s="8" t="s">
        <v>10138</v>
      </c>
      <c r="H66" s="9">
        <v>-14076</v>
      </c>
      <c r="I66" s="72"/>
      <c r="J66" s="73"/>
      <c r="K66" s="74"/>
      <c r="L66" s="79"/>
      <c r="M66" s="80"/>
      <c r="N66" t="str">
        <f t="shared" si="3"/>
        <v>21458</v>
      </c>
      <c r="O66">
        <f t="shared" si="4"/>
        <v>21458</v>
      </c>
      <c r="P66" s="29">
        <f t="shared" si="2"/>
        <v>-140762</v>
      </c>
    </row>
    <row r="67" spans="1:16" hidden="1" x14ac:dyDescent="0.3">
      <c r="A67" s="12">
        <v>2</v>
      </c>
      <c r="B67" s="5" t="s">
        <v>11059</v>
      </c>
      <c r="C67" s="6" t="s">
        <v>10155</v>
      </c>
      <c r="D67" s="7">
        <v>44607</v>
      </c>
      <c r="E67" s="8" t="s">
        <v>11060</v>
      </c>
      <c r="F67" s="9">
        <v>-69098082</v>
      </c>
      <c r="G67" s="8">
        <v>0</v>
      </c>
      <c r="H67" s="8">
        <v>0</v>
      </c>
      <c r="I67" s="93">
        <v>-69098082</v>
      </c>
      <c r="J67" s="94"/>
      <c r="K67" s="95"/>
      <c r="L67" s="96" t="s">
        <v>10157</v>
      </c>
      <c r="M67" s="97"/>
      <c r="N67" t="s">
        <v>22782</v>
      </c>
      <c r="O67" t="e">
        <f>+N67*1</f>
        <v>#VALUE!</v>
      </c>
      <c r="P67" s="29" t="s">
        <v>22782</v>
      </c>
    </row>
    <row r="68" spans="1:16" x14ac:dyDescent="0.3">
      <c r="A68" s="5">
        <v>3</v>
      </c>
      <c r="B68" s="63" t="s">
        <v>11337</v>
      </c>
      <c r="C68" s="6" t="s">
        <v>11338</v>
      </c>
      <c r="D68" s="7">
        <v>44620</v>
      </c>
      <c r="E68" s="8" t="s">
        <v>11339</v>
      </c>
      <c r="F68" s="9">
        <v>-1682100</v>
      </c>
      <c r="G68" s="8" t="s">
        <v>10138</v>
      </c>
      <c r="H68" s="9">
        <v>-168210</v>
      </c>
      <c r="I68" s="66">
        <v>-23423040</v>
      </c>
      <c r="J68" s="67"/>
      <c r="K68" s="68"/>
      <c r="L68" s="75" t="s">
        <v>10189</v>
      </c>
      <c r="M68" s="76"/>
      <c r="N68" t="str">
        <f t="shared" ref="N68:N131" si="7">+RIGHT(C68,5)</f>
        <v>50985</v>
      </c>
      <c r="O68">
        <f t="shared" ref="O68:O131" si="8">+N68*1</f>
        <v>50985</v>
      </c>
      <c r="P68" s="29">
        <f t="shared" si="2"/>
        <v>-1682100</v>
      </c>
    </row>
    <row r="69" spans="1:16" x14ac:dyDescent="0.3">
      <c r="A69" s="5">
        <v>3</v>
      </c>
      <c r="B69" s="64"/>
      <c r="C69" s="6" t="s">
        <v>11340</v>
      </c>
      <c r="D69" s="7">
        <v>44614</v>
      </c>
      <c r="E69" s="8" t="s">
        <v>11341</v>
      </c>
      <c r="F69" s="9">
        <v>-749358</v>
      </c>
      <c r="G69" s="8" t="s">
        <v>10138</v>
      </c>
      <c r="H69" s="9">
        <v>-74936</v>
      </c>
      <c r="I69" s="69"/>
      <c r="J69" s="70"/>
      <c r="K69" s="71"/>
      <c r="L69" s="77"/>
      <c r="M69" s="78"/>
      <c r="N69" t="str">
        <f t="shared" si="7"/>
        <v>49621</v>
      </c>
      <c r="O69">
        <f t="shared" si="8"/>
        <v>49621</v>
      </c>
      <c r="P69" s="29">
        <f t="shared" si="2"/>
        <v>-749358</v>
      </c>
    </row>
    <row r="70" spans="1:16" x14ac:dyDescent="0.3">
      <c r="A70" s="5">
        <v>3</v>
      </c>
      <c r="B70" s="64"/>
      <c r="C70" s="6" t="s">
        <v>11342</v>
      </c>
      <c r="D70" s="7">
        <v>44618</v>
      </c>
      <c r="E70" s="8" t="s">
        <v>11343</v>
      </c>
      <c r="F70" s="9">
        <v>-216786</v>
      </c>
      <c r="G70" s="8" t="s">
        <v>10138</v>
      </c>
      <c r="H70" s="9">
        <v>-21679</v>
      </c>
      <c r="I70" s="69"/>
      <c r="J70" s="70"/>
      <c r="K70" s="71"/>
      <c r="L70" s="77"/>
      <c r="M70" s="78"/>
      <c r="N70" t="str">
        <f t="shared" si="7"/>
        <v>50780</v>
      </c>
      <c r="O70">
        <f t="shared" si="8"/>
        <v>50780</v>
      </c>
      <c r="P70" s="29">
        <f t="shared" si="2"/>
        <v>-216786</v>
      </c>
    </row>
    <row r="71" spans="1:16" x14ac:dyDescent="0.3">
      <c r="A71" s="5">
        <v>3</v>
      </c>
      <c r="B71" s="64"/>
      <c r="C71" s="6" t="s">
        <v>11344</v>
      </c>
      <c r="D71" s="7">
        <v>44618</v>
      </c>
      <c r="E71" s="8" t="s">
        <v>11345</v>
      </c>
      <c r="F71" s="9">
        <v>-767424</v>
      </c>
      <c r="G71" s="8" t="s">
        <v>10138</v>
      </c>
      <c r="H71" s="9">
        <v>-76742</v>
      </c>
      <c r="I71" s="69"/>
      <c r="J71" s="70"/>
      <c r="K71" s="71"/>
      <c r="L71" s="77"/>
      <c r="M71" s="78"/>
      <c r="N71" t="str">
        <f t="shared" si="7"/>
        <v>50737</v>
      </c>
      <c r="O71">
        <f t="shared" si="8"/>
        <v>50737</v>
      </c>
      <c r="P71" s="29">
        <f t="shared" si="2"/>
        <v>-767424</v>
      </c>
    </row>
    <row r="72" spans="1:16" x14ac:dyDescent="0.3">
      <c r="A72" s="5">
        <v>3</v>
      </c>
      <c r="B72" s="64"/>
      <c r="C72" s="6" t="s">
        <v>11346</v>
      </c>
      <c r="D72" s="7">
        <v>44616</v>
      </c>
      <c r="E72" s="8" t="s">
        <v>11347</v>
      </c>
      <c r="F72" s="9">
        <v>-187699</v>
      </c>
      <c r="G72" s="8" t="s">
        <v>10138</v>
      </c>
      <c r="H72" s="9">
        <v>-18770</v>
      </c>
      <c r="I72" s="69"/>
      <c r="J72" s="70"/>
      <c r="K72" s="71"/>
      <c r="L72" s="77"/>
      <c r="M72" s="78"/>
      <c r="N72" t="str">
        <f t="shared" si="7"/>
        <v>50067</v>
      </c>
      <c r="O72">
        <f t="shared" si="8"/>
        <v>50067</v>
      </c>
      <c r="P72" s="29">
        <f t="shared" si="2"/>
        <v>-187699</v>
      </c>
    </row>
    <row r="73" spans="1:16" x14ac:dyDescent="0.3">
      <c r="A73" s="5">
        <v>3</v>
      </c>
      <c r="B73" s="64"/>
      <c r="C73" s="6" t="s">
        <v>11348</v>
      </c>
      <c r="D73" s="7">
        <v>44615</v>
      </c>
      <c r="E73" s="8" t="s">
        <v>11349</v>
      </c>
      <c r="F73" s="9">
        <v>-184270</v>
      </c>
      <c r="G73" s="8" t="s">
        <v>10138</v>
      </c>
      <c r="H73" s="9">
        <v>-18427</v>
      </c>
      <c r="I73" s="69"/>
      <c r="J73" s="70"/>
      <c r="K73" s="71"/>
      <c r="L73" s="77"/>
      <c r="M73" s="78"/>
      <c r="N73" t="str">
        <f t="shared" si="7"/>
        <v>49785</v>
      </c>
      <c r="O73">
        <f t="shared" si="8"/>
        <v>49785</v>
      </c>
      <c r="P73" s="29">
        <f t="shared" ref="P73:P136" si="9">+F73</f>
        <v>-184270</v>
      </c>
    </row>
    <row r="74" spans="1:16" x14ac:dyDescent="0.3">
      <c r="A74" s="5">
        <v>3</v>
      </c>
      <c r="B74" s="64"/>
      <c r="C74" s="6" t="s">
        <v>11350</v>
      </c>
      <c r="D74" s="7">
        <v>44613</v>
      </c>
      <c r="E74" s="8" t="s">
        <v>11351</v>
      </c>
      <c r="F74" s="9">
        <v>-1042351</v>
      </c>
      <c r="G74" s="8" t="s">
        <v>10138</v>
      </c>
      <c r="H74" s="9">
        <v>-104235</v>
      </c>
      <c r="I74" s="69"/>
      <c r="J74" s="70"/>
      <c r="K74" s="71"/>
      <c r="L74" s="77"/>
      <c r="M74" s="78"/>
      <c r="N74" t="str">
        <f t="shared" si="7"/>
        <v>49114</v>
      </c>
      <c r="O74">
        <f t="shared" si="8"/>
        <v>49114</v>
      </c>
      <c r="P74" s="29">
        <f t="shared" si="9"/>
        <v>-1042351</v>
      </c>
    </row>
    <row r="75" spans="1:16" x14ac:dyDescent="0.3">
      <c r="A75" s="5">
        <v>3</v>
      </c>
      <c r="B75" s="64"/>
      <c r="C75" s="6" t="s">
        <v>11352</v>
      </c>
      <c r="D75" s="7">
        <v>44614</v>
      </c>
      <c r="E75" s="8" t="s">
        <v>11353</v>
      </c>
      <c r="F75" s="9">
        <v>-216786</v>
      </c>
      <c r="G75" s="8" t="s">
        <v>10138</v>
      </c>
      <c r="H75" s="9">
        <v>-21679</v>
      </c>
      <c r="I75" s="69"/>
      <c r="J75" s="70"/>
      <c r="K75" s="71"/>
      <c r="L75" s="77"/>
      <c r="M75" s="78"/>
      <c r="N75" t="str">
        <f t="shared" si="7"/>
        <v>49445</v>
      </c>
      <c r="O75">
        <f t="shared" si="8"/>
        <v>49445</v>
      </c>
      <c r="P75" s="29">
        <f t="shared" si="9"/>
        <v>-216786</v>
      </c>
    </row>
    <row r="76" spans="1:16" x14ac:dyDescent="0.3">
      <c r="A76" s="5">
        <v>3</v>
      </c>
      <c r="B76" s="64"/>
      <c r="C76" s="6" t="s">
        <v>11354</v>
      </c>
      <c r="D76" s="7">
        <v>44617</v>
      </c>
      <c r="E76" s="8" t="s">
        <v>11355</v>
      </c>
      <c r="F76" s="9">
        <v>-119943</v>
      </c>
      <c r="G76" s="8" t="s">
        <v>10138</v>
      </c>
      <c r="H76" s="9">
        <v>-11994</v>
      </c>
      <c r="I76" s="69"/>
      <c r="J76" s="70"/>
      <c r="K76" s="71"/>
      <c r="L76" s="77"/>
      <c r="M76" s="78"/>
      <c r="N76" t="str">
        <f t="shared" si="7"/>
        <v>50568</v>
      </c>
      <c r="O76">
        <f t="shared" si="8"/>
        <v>50568</v>
      </c>
      <c r="P76" s="29">
        <f t="shared" si="9"/>
        <v>-119943</v>
      </c>
    </row>
    <row r="77" spans="1:16" x14ac:dyDescent="0.3">
      <c r="A77" s="5">
        <v>3</v>
      </c>
      <c r="B77" s="64"/>
      <c r="C77" s="6" t="s">
        <v>11356</v>
      </c>
      <c r="D77" s="7">
        <v>44616</v>
      </c>
      <c r="E77" s="8" t="s">
        <v>11357</v>
      </c>
      <c r="F77" s="9">
        <v>-574602</v>
      </c>
      <c r="G77" s="8" t="s">
        <v>10138</v>
      </c>
      <c r="H77" s="9">
        <v>-57460</v>
      </c>
      <c r="I77" s="69"/>
      <c r="J77" s="70"/>
      <c r="K77" s="71"/>
      <c r="L77" s="77"/>
      <c r="M77" s="78"/>
      <c r="N77" t="str">
        <f t="shared" si="7"/>
        <v>50245</v>
      </c>
      <c r="O77">
        <f t="shared" si="8"/>
        <v>50245</v>
      </c>
      <c r="P77" s="29">
        <f t="shared" si="9"/>
        <v>-574602</v>
      </c>
    </row>
    <row r="78" spans="1:16" x14ac:dyDescent="0.3">
      <c r="A78" s="5">
        <v>3</v>
      </c>
      <c r="B78" s="64"/>
      <c r="C78" s="6" t="s">
        <v>11358</v>
      </c>
      <c r="D78" s="7">
        <v>44616</v>
      </c>
      <c r="E78" s="8" t="s">
        <v>11359</v>
      </c>
      <c r="F78" s="9">
        <v>-287202</v>
      </c>
      <c r="G78" s="8" t="s">
        <v>10138</v>
      </c>
      <c r="H78" s="9">
        <v>-28720</v>
      </c>
      <c r="I78" s="69"/>
      <c r="J78" s="70"/>
      <c r="K78" s="71"/>
      <c r="L78" s="77"/>
      <c r="M78" s="78"/>
      <c r="N78" t="str">
        <f t="shared" si="7"/>
        <v>50207</v>
      </c>
      <c r="O78">
        <f t="shared" si="8"/>
        <v>50207</v>
      </c>
      <c r="P78" s="29">
        <f t="shared" si="9"/>
        <v>-287202</v>
      </c>
    </row>
    <row r="79" spans="1:16" x14ac:dyDescent="0.3">
      <c r="A79" s="5">
        <v>3</v>
      </c>
      <c r="B79" s="64"/>
      <c r="C79" s="6" t="s">
        <v>11360</v>
      </c>
      <c r="D79" s="7">
        <v>44616</v>
      </c>
      <c r="E79" s="8" t="s">
        <v>11361</v>
      </c>
      <c r="F79" s="9">
        <v>-422621</v>
      </c>
      <c r="G79" s="8" t="s">
        <v>10138</v>
      </c>
      <c r="H79" s="9">
        <v>-42262</v>
      </c>
      <c r="I79" s="69"/>
      <c r="J79" s="70"/>
      <c r="K79" s="71"/>
      <c r="L79" s="77"/>
      <c r="M79" s="78"/>
      <c r="N79" t="str">
        <f t="shared" si="7"/>
        <v>50203</v>
      </c>
      <c r="O79">
        <f t="shared" si="8"/>
        <v>50203</v>
      </c>
      <c r="P79" s="29">
        <f t="shared" si="9"/>
        <v>-422621</v>
      </c>
    </row>
    <row r="80" spans="1:16" x14ac:dyDescent="0.3">
      <c r="A80" s="5">
        <v>3</v>
      </c>
      <c r="B80" s="64"/>
      <c r="C80" s="6" t="s">
        <v>11362</v>
      </c>
      <c r="D80" s="7">
        <v>44614</v>
      </c>
      <c r="E80" s="8" t="s">
        <v>11363</v>
      </c>
      <c r="F80" s="9">
        <v>-1028730</v>
      </c>
      <c r="G80" s="8" t="s">
        <v>10138</v>
      </c>
      <c r="H80" s="9">
        <v>-102873</v>
      </c>
      <c r="I80" s="69"/>
      <c r="J80" s="70"/>
      <c r="K80" s="71"/>
      <c r="L80" s="77"/>
      <c r="M80" s="78"/>
      <c r="N80" t="str">
        <f t="shared" si="7"/>
        <v>49629</v>
      </c>
      <c r="O80">
        <f t="shared" si="8"/>
        <v>49629</v>
      </c>
      <c r="P80" s="29">
        <f t="shared" si="9"/>
        <v>-1028730</v>
      </c>
    </row>
    <row r="81" spans="1:16" x14ac:dyDescent="0.3">
      <c r="A81" s="5">
        <v>3</v>
      </c>
      <c r="B81" s="64"/>
      <c r="C81" s="6" t="s">
        <v>11364</v>
      </c>
      <c r="D81" s="7">
        <v>44616</v>
      </c>
      <c r="E81" s="8" t="s">
        <v>11365</v>
      </c>
      <c r="F81" s="9">
        <v>-644944</v>
      </c>
      <c r="G81" s="8" t="s">
        <v>10138</v>
      </c>
      <c r="H81" s="9">
        <v>-64494</v>
      </c>
      <c r="I81" s="69"/>
      <c r="J81" s="70"/>
      <c r="K81" s="71"/>
      <c r="L81" s="77"/>
      <c r="M81" s="78"/>
      <c r="N81" t="str">
        <f t="shared" si="7"/>
        <v>49951</v>
      </c>
      <c r="O81">
        <f t="shared" si="8"/>
        <v>49951</v>
      </c>
      <c r="P81" s="29">
        <f t="shared" si="9"/>
        <v>-644944</v>
      </c>
    </row>
    <row r="82" spans="1:16" x14ac:dyDescent="0.3">
      <c r="A82" s="5">
        <v>3</v>
      </c>
      <c r="B82" s="64"/>
      <c r="C82" s="6" t="s">
        <v>11366</v>
      </c>
      <c r="D82" s="7">
        <v>44615</v>
      </c>
      <c r="E82" s="8" t="s">
        <v>11367</v>
      </c>
      <c r="F82" s="9">
        <v>-433572</v>
      </c>
      <c r="G82" s="8" t="s">
        <v>10138</v>
      </c>
      <c r="H82" s="9">
        <v>-43357</v>
      </c>
      <c r="I82" s="69"/>
      <c r="J82" s="70"/>
      <c r="K82" s="71"/>
      <c r="L82" s="77"/>
      <c r="M82" s="78"/>
      <c r="N82" t="str">
        <f t="shared" si="7"/>
        <v>49846</v>
      </c>
      <c r="O82">
        <f t="shared" si="8"/>
        <v>49846</v>
      </c>
      <c r="P82" s="29">
        <f t="shared" si="9"/>
        <v>-433572</v>
      </c>
    </row>
    <row r="83" spans="1:16" x14ac:dyDescent="0.3">
      <c r="A83" s="5">
        <v>3</v>
      </c>
      <c r="B83" s="64"/>
      <c r="C83" s="6" t="s">
        <v>11368</v>
      </c>
      <c r="D83" s="7">
        <v>44615</v>
      </c>
      <c r="E83" s="8" t="s">
        <v>11369</v>
      </c>
      <c r="F83" s="9">
        <v>-479771</v>
      </c>
      <c r="G83" s="8" t="s">
        <v>10138</v>
      </c>
      <c r="H83" s="9">
        <v>-47977</v>
      </c>
      <c r="I83" s="69"/>
      <c r="J83" s="70"/>
      <c r="K83" s="71"/>
      <c r="L83" s="77"/>
      <c r="M83" s="78"/>
      <c r="N83" t="str">
        <f t="shared" si="7"/>
        <v>49822</v>
      </c>
      <c r="O83">
        <f t="shared" si="8"/>
        <v>49822</v>
      </c>
      <c r="P83" s="29">
        <f t="shared" si="9"/>
        <v>-479771</v>
      </c>
    </row>
    <row r="84" spans="1:16" x14ac:dyDescent="0.3">
      <c r="A84" s="5">
        <v>3</v>
      </c>
      <c r="B84" s="64"/>
      <c r="C84" s="6" t="s">
        <v>11370</v>
      </c>
      <c r="D84" s="7">
        <v>44618</v>
      </c>
      <c r="E84" s="8" t="s">
        <v>11371</v>
      </c>
      <c r="F84" s="9">
        <v>-479771</v>
      </c>
      <c r="G84" s="8" t="s">
        <v>10138</v>
      </c>
      <c r="H84" s="9">
        <v>-47977</v>
      </c>
      <c r="I84" s="69"/>
      <c r="J84" s="70"/>
      <c r="K84" s="71"/>
      <c r="L84" s="77"/>
      <c r="M84" s="78"/>
      <c r="N84" t="str">
        <f t="shared" si="7"/>
        <v>50813</v>
      </c>
      <c r="O84">
        <f t="shared" si="8"/>
        <v>50813</v>
      </c>
      <c r="P84" s="29">
        <f t="shared" si="9"/>
        <v>-479771</v>
      </c>
    </row>
    <row r="85" spans="1:16" x14ac:dyDescent="0.3">
      <c r="A85" s="5">
        <v>3</v>
      </c>
      <c r="B85" s="64"/>
      <c r="C85" s="6" t="s">
        <v>11372</v>
      </c>
      <c r="D85" s="7">
        <v>44618</v>
      </c>
      <c r="E85" s="8" t="s">
        <v>11373</v>
      </c>
      <c r="F85" s="9">
        <v>-398665</v>
      </c>
      <c r="G85" s="8" t="s">
        <v>10138</v>
      </c>
      <c r="H85" s="9">
        <v>-39867</v>
      </c>
      <c r="I85" s="69"/>
      <c r="J85" s="70"/>
      <c r="K85" s="71"/>
      <c r="L85" s="77"/>
      <c r="M85" s="78"/>
      <c r="N85" t="str">
        <f t="shared" si="7"/>
        <v>50759</v>
      </c>
      <c r="O85">
        <f t="shared" si="8"/>
        <v>50759</v>
      </c>
      <c r="P85" s="29">
        <f t="shared" si="9"/>
        <v>-398665</v>
      </c>
    </row>
    <row r="86" spans="1:16" x14ac:dyDescent="0.3">
      <c r="A86" s="5">
        <v>3</v>
      </c>
      <c r="B86" s="64"/>
      <c r="C86" s="6" t="s">
        <v>11374</v>
      </c>
      <c r="D86" s="7">
        <v>44616</v>
      </c>
      <c r="E86" s="8" t="s">
        <v>11375</v>
      </c>
      <c r="F86" s="9">
        <v>-455328</v>
      </c>
      <c r="G86" s="8" t="s">
        <v>10138</v>
      </c>
      <c r="H86" s="9">
        <v>-45533</v>
      </c>
      <c r="I86" s="69"/>
      <c r="J86" s="70"/>
      <c r="K86" s="71"/>
      <c r="L86" s="77"/>
      <c r="M86" s="78"/>
      <c r="N86" t="str">
        <f t="shared" si="7"/>
        <v>50381</v>
      </c>
      <c r="O86">
        <f t="shared" si="8"/>
        <v>50381</v>
      </c>
      <c r="P86" s="29">
        <f t="shared" si="9"/>
        <v>-455328</v>
      </c>
    </row>
    <row r="87" spans="1:16" x14ac:dyDescent="0.3">
      <c r="A87" s="5">
        <v>3</v>
      </c>
      <c r="B87" s="64"/>
      <c r="C87" s="6" t="s">
        <v>11376</v>
      </c>
      <c r="D87" s="7">
        <v>44616</v>
      </c>
      <c r="E87" s="8" t="s">
        <v>11377</v>
      </c>
      <c r="F87" s="9">
        <v>-650359</v>
      </c>
      <c r="G87" s="8" t="s">
        <v>10138</v>
      </c>
      <c r="H87" s="9">
        <v>-65036</v>
      </c>
      <c r="I87" s="69"/>
      <c r="J87" s="70"/>
      <c r="K87" s="71"/>
      <c r="L87" s="77"/>
      <c r="M87" s="78"/>
      <c r="N87" t="str">
        <f t="shared" si="7"/>
        <v>50033</v>
      </c>
      <c r="O87">
        <f t="shared" si="8"/>
        <v>50033</v>
      </c>
      <c r="P87" s="29">
        <f t="shared" si="9"/>
        <v>-650359</v>
      </c>
    </row>
    <row r="88" spans="1:16" x14ac:dyDescent="0.3">
      <c r="A88" s="5">
        <v>3</v>
      </c>
      <c r="B88" s="64"/>
      <c r="C88" s="6" t="s">
        <v>11378</v>
      </c>
      <c r="D88" s="7">
        <v>44616</v>
      </c>
      <c r="E88" s="8" t="s">
        <v>11379</v>
      </c>
      <c r="F88" s="9">
        <v>-131868</v>
      </c>
      <c r="G88" s="8" t="s">
        <v>10138</v>
      </c>
      <c r="H88" s="9">
        <v>-13187</v>
      </c>
      <c r="I88" s="69"/>
      <c r="J88" s="70"/>
      <c r="K88" s="71"/>
      <c r="L88" s="77"/>
      <c r="M88" s="78"/>
      <c r="N88" t="str">
        <f t="shared" si="7"/>
        <v>49976</v>
      </c>
      <c r="O88">
        <f t="shared" si="8"/>
        <v>49976</v>
      </c>
      <c r="P88" s="29">
        <f t="shared" si="9"/>
        <v>-131868</v>
      </c>
    </row>
    <row r="89" spans="1:16" x14ac:dyDescent="0.3">
      <c r="A89" s="5">
        <v>3</v>
      </c>
      <c r="B89" s="64"/>
      <c r="C89" s="6" t="s">
        <v>11380</v>
      </c>
      <c r="D89" s="7">
        <v>44616</v>
      </c>
      <c r="E89" s="8" t="s">
        <v>11381</v>
      </c>
      <c r="F89" s="9">
        <v>-379304</v>
      </c>
      <c r="G89" s="8" t="s">
        <v>10138</v>
      </c>
      <c r="H89" s="9">
        <v>-37930</v>
      </c>
      <c r="I89" s="69"/>
      <c r="J89" s="70"/>
      <c r="K89" s="71"/>
      <c r="L89" s="77"/>
      <c r="M89" s="78"/>
      <c r="N89" t="str">
        <f t="shared" si="7"/>
        <v>49949</v>
      </c>
      <c r="O89">
        <f t="shared" si="8"/>
        <v>49949</v>
      </c>
      <c r="P89" s="29">
        <f t="shared" si="9"/>
        <v>-379304</v>
      </c>
    </row>
    <row r="90" spans="1:16" x14ac:dyDescent="0.3">
      <c r="A90" s="5">
        <v>3</v>
      </c>
      <c r="B90" s="64"/>
      <c r="C90" s="6" t="s">
        <v>11382</v>
      </c>
      <c r="D90" s="7">
        <v>44614</v>
      </c>
      <c r="E90" s="8" t="s">
        <v>11383</v>
      </c>
      <c r="F90" s="9">
        <v>-1837017</v>
      </c>
      <c r="G90" s="8" t="s">
        <v>10138</v>
      </c>
      <c r="H90" s="9">
        <v>-183702</v>
      </c>
      <c r="I90" s="69"/>
      <c r="J90" s="70"/>
      <c r="K90" s="71"/>
      <c r="L90" s="77"/>
      <c r="M90" s="78"/>
      <c r="N90" t="str">
        <f t="shared" si="7"/>
        <v>49689</v>
      </c>
      <c r="O90">
        <f t="shared" si="8"/>
        <v>49689</v>
      </c>
      <c r="P90" s="29">
        <f t="shared" si="9"/>
        <v>-1837017</v>
      </c>
    </row>
    <row r="91" spans="1:16" x14ac:dyDescent="0.3">
      <c r="A91" s="5">
        <v>3</v>
      </c>
      <c r="B91" s="64"/>
      <c r="C91" s="6" t="s">
        <v>11384</v>
      </c>
      <c r="D91" s="7">
        <v>44613</v>
      </c>
      <c r="E91" s="8" t="s">
        <v>11385</v>
      </c>
      <c r="F91" s="9">
        <v>-584995</v>
      </c>
      <c r="G91" s="8" t="s">
        <v>10138</v>
      </c>
      <c r="H91" s="9">
        <v>-58500</v>
      </c>
      <c r="I91" s="69"/>
      <c r="J91" s="70"/>
      <c r="K91" s="71"/>
      <c r="L91" s="77"/>
      <c r="M91" s="78"/>
      <c r="N91" t="str">
        <f t="shared" si="7"/>
        <v>49171</v>
      </c>
      <c r="O91">
        <f t="shared" si="8"/>
        <v>49171</v>
      </c>
      <c r="P91" s="29">
        <f t="shared" si="9"/>
        <v>-584995</v>
      </c>
    </row>
    <row r="92" spans="1:16" x14ac:dyDescent="0.3">
      <c r="A92" s="5">
        <v>3</v>
      </c>
      <c r="B92" s="64"/>
      <c r="C92" s="6" t="s">
        <v>11386</v>
      </c>
      <c r="D92" s="7">
        <v>44616</v>
      </c>
      <c r="E92" s="8" t="s">
        <v>11387</v>
      </c>
      <c r="F92" s="9">
        <v>-392040</v>
      </c>
      <c r="G92" s="8" t="s">
        <v>10138</v>
      </c>
      <c r="H92" s="9">
        <v>-39204</v>
      </c>
      <c r="I92" s="69"/>
      <c r="J92" s="70"/>
      <c r="K92" s="71"/>
      <c r="L92" s="77"/>
      <c r="M92" s="78"/>
      <c r="N92" t="str">
        <f t="shared" si="7"/>
        <v>50053</v>
      </c>
      <c r="O92">
        <f t="shared" si="8"/>
        <v>50053</v>
      </c>
      <c r="P92" s="29">
        <f t="shared" si="9"/>
        <v>-392040</v>
      </c>
    </row>
    <row r="93" spans="1:16" x14ac:dyDescent="0.3">
      <c r="A93" s="5">
        <v>3</v>
      </c>
      <c r="B93" s="64"/>
      <c r="C93" s="6" t="s">
        <v>11388</v>
      </c>
      <c r="D93" s="7">
        <v>44616</v>
      </c>
      <c r="E93" s="8" t="s">
        <v>11389</v>
      </c>
      <c r="F93" s="9">
        <v>-239885</v>
      </c>
      <c r="G93" s="8" t="s">
        <v>10138</v>
      </c>
      <c r="H93" s="9">
        <v>-23989</v>
      </c>
      <c r="I93" s="69"/>
      <c r="J93" s="70"/>
      <c r="K93" s="71"/>
      <c r="L93" s="77"/>
      <c r="M93" s="78"/>
      <c r="N93" t="str">
        <f t="shared" si="7"/>
        <v>50052</v>
      </c>
      <c r="O93">
        <f t="shared" si="8"/>
        <v>50052</v>
      </c>
      <c r="P93" s="29">
        <f t="shared" si="9"/>
        <v>-239885</v>
      </c>
    </row>
    <row r="94" spans="1:16" x14ac:dyDescent="0.3">
      <c r="A94" s="5">
        <v>3</v>
      </c>
      <c r="B94" s="64"/>
      <c r="C94" s="6" t="s">
        <v>11390</v>
      </c>
      <c r="D94" s="7">
        <v>44616</v>
      </c>
      <c r="E94" s="8" t="s">
        <v>11391</v>
      </c>
      <c r="F94" s="9">
        <v>-67409</v>
      </c>
      <c r="G94" s="8" t="s">
        <v>10138</v>
      </c>
      <c r="H94" s="9">
        <v>-6741</v>
      </c>
      <c r="I94" s="69"/>
      <c r="J94" s="70"/>
      <c r="K94" s="71"/>
      <c r="L94" s="77"/>
      <c r="M94" s="78"/>
      <c r="N94" t="str">
        <f t="shared" si="7"/>
        <v>50102</v>
      </c>
      <c r="O94">
        <f t="shared" si="8"/>
        <v>50102</v>
      </c>
      <c r="P94" s="29">
        <f t="shared" si="9"/>
        <v>-67409</v>
      </c>
    </row>
    <row r="95" spans="1:16" x14ac:dyDescent="0.3">
      <c r="A95" s="5">
        <v>3</v>
      </c>
      <c r="B95" s="64"/>
      <c r="C95" s="6" t="s">
        <v>11392</v>
      </c>
      <c r="D95" s="7">
        <v>44616</v>
      </c>
      <c r="E95" s="8" t="s">
        <v>11393</v>
      </c>
      <c r="F95" s="9">
        <v>-1559202</v>
      </c>
      <c r="G95" s="8" t="s">
        <v>10138</v>
      </c>
      <c r="H95" s="9">
        <v>-155920</v>
      </c>
      <c r="I95" s="69"/>
      <c r="J95" s="70"/>
      <c r="K95" s="71"/>
      <c r="L95" s="77"/>
      <c r="M95" s="78"/>
      <c r="N95" t="str">
        <f t="shared" si="7"/>
        <v>49929</v>
      </c>
      <c r="O95">
        <f t="shared" si="8"/>
        <v>49929</v>
      </c>
      <c r="P95" s="29">
        <f t="shared" si="9"/>
        <v>-1559202</v>
      </c>
    </row>
    <row r="96" spans="1:16" x14ac:dyDescent="0.3">
      <c r="A96" s="5">
        <v>3</v>
      </c>
      <c r="B96" s="64"/>
      <c r="C96" s="6" t="s">
        <v>11394</v>
      </c>
      <c r="D96" s="7">
        <v>44615</v>
      </c>
      <c r="E96" s="8" t="s">
        <v>11395</v>
      </c>
      <c r="F96" s="9">
        <v>-981882</v>
      </c>
      <c r="G96" s="8" t="s">
        <v>10138</v>
      </c>
      <c r="H96" s="9">
        <v>-98188</v>
      </c>
      <c r="I96" s="69"/>
      <c r="J96" s="70"/>
      <c r="K96" s="71"/>
      <c r="L96" s="77"/>
      <c r="M96" s="78"/>
      <c r="N96" t="str">
        <f t="shared" si="7"/>
        <v>49848</v>
      </c>
      <c r="O96">
        <f t="shared" si="8"/>
        <v>49848</v>
      </c>
      <c r="P96" s="29">
        <f t="shared" si="9"/>
        <v>-981882</v>
      </c>
    </row>
    <row r="97" spans="1:16" x14ac:dyDescent="0.3">
      <c r="A97" s="5">
        <v>3</v>
      </c>
      <c r="B97" s="64"/>
      <c r="C97" s="6" t="s">
        <v>11396</v>
      </c>
      <c r="D97" s="7">
        <v>44617</v>
      </c>
      <c r="E97" s="8" t="s">
        <v>11397</v>
      </c>
      <c r="F97" s="9">
        <v>-995544</v>
      </c>
      <c r="G97" s="8" t="s">
        <v>10138</v>
      </c>
      <c r="H97" s="9">
        <v>-99554</v>
      </c>
      <c r="I97" s="69"/>
      <c r="J97" s="70"/>
      <c r="K97" s="71"/>
      <c r="L97" s="77"/>
      <c r="M97" s="78"/>
      <c r="N97" t="str">
        <f t="shared" si="7"/>
        <v>50544</v>
      </c>
      <c r="O97">
        <f t="shared" si="8"/>
        <v>50544</v>
      </c>
      <c r="P97" s="29">
        <f t="shared" si="9"/>
        <v>-995544</v>
      </c>
    </row>
    <row r="98" spans="1:16" x14ac:dyDescent="0.3">
      <c r="A98" s="5">
        <v>3</v>
      </c>
      <c r="B98" s="64"/>
      <c r="C98" s="6" t="s">
        <v>11398</v>
      </c>
      <c r="D98" s="7">
        <v>44617</v>
      </c>
      <c r="E98" s="8" t="s">
        <v>11399</v>
      </c>
      <c r="F98" s="9">
        <v>-479771</v>
      </c>
      <c r="G98" s="8" t="s">
        <v>10138</v>
      </c>
      <c r="H98" s="9">
        <v>-47977</v>
      </c>
      <c r="I98" s="69"/>
      <c r="J98" s="70"/>
      <c r="K98" s="71"/>
      <c r="L98" s="77"/>
      <c r="M98" s="78"/>
      <c r="N98" t="str">
        <f t="shared" si="7"/>
        <v>50543</v>
      </c>
      <c r="O98">
        <f t="shared" si="8"/>
        <v>50543</v>
      </c>
      <c r="P98" s="29">
        <f t="shared" si="9"/>
        <v>-479771</v>
      </c>
    </row>
    <row r="99" spans="1:16" x14ac:dyDescent="0.3">
      <c r="A99" s="5">
        <v>3</v>
      </c>
      <c r="B99" s="64"/>
      <c r="C99" s="6" t="s">
        <v>11400</v>
      </c>
      <c r="D99" s="7">
        <v>44617</v>
      </c>
      <c r="E99" s="8" t="s">
        <v>11401</v>
      </c>
      <c r="F99" s="9">
        <v>-503269</v>
      </c>
      <c r="G99" s="8" t="s">
        <v>10138</v>
      </c>
      <c r="H99" s="9">
        <v>-50327</v>
      </c>
      <c r="I99" s="69"/>
      <c r="J99" s="70"/>
      <c r="K99" s="71"/>
      <c r="L99" s="77"/>
      <c r="M99" s="78"/>
      <c r="N99" t="str">
        <f t="shared" si="7"/>
        <v>50542</v>
      </c>
      <c r="O99">
        <f t="shared" si="8"/>
        <v>50542</v>
      </c>
      <c r="P99" s="29">
        <f t="shared" si="9"/>
        <v>-503269</v>
      </c>
    </row>
    <row r="100" spans="1:16" x14ac:dyDescent="0.3">
      <c r="A100" s="5">
        <v>3</v>
      </c>
      <c r="B100" s="64"/>
      <c r="C100" s="6" t="s">
        <v>11402</v>
      </c>
      <c r="D100" s="7">
        <v>44616</v>
      </c>
      <c r="E100" s="8" t="s">
        <v>11403</v>
      </c>
      <c r="F100" s="9">
        <v>-946661</v>
      </c>
      <c r="G100" s="8" t="s">
        <v>10138</v>
      </c>
      <c r="H100" s="9">
        <v>-94666</v>
      </c>
      <c r="I100" s="69"/>
      <c r="J100" s="70"/>
      <c r="K100" s="71"/>
      <c r="L100" s="77"/>
      <c r="M100" s="78"/>
      <c r="N100" t="str">
        <f t="shared" si="7"/>
        <v>50230</v>
      </c>
      <c r="O100">
        <f t="shared" si="8"/>
        <v>50230</v>
      </c>
      <c r="P100" s="29">
        <f t="shared" si="9"/>
        <v>-946661</v>
      </c>
    </row>
    <row r="101" spans="1:16" x14ac:dyDescent="0.3">
      <c r="A101" s="5">
        <v>3</v>
      </c>
      <c r="B101" s="64"/>
      <c r="C101" s="6" t="s">
        <v>11404</v>
      </c>
      <c r="D101" s="7">
        <v>44618</v>
      </c>
      <c r="E101" s="8" t="s">
        <v>11405</v>
      </c>
      <c r="F101" s="9">
        <v>-108393</v>
      </c>
      <c r="G101" s="8" t="s">
        <v>10138</v>
      </c>
      <c r="H101" s="9">
        <v>-10839</v>
      </c>
      <c r="I101" s="69"/>
      <c r="J101" s="70"/>
      <c r="K101" s="71"/>
      <c r="L101" s="77"/>
      <c r="M101" s="78"/>
      <c r="N101" t="str">
        <f t="shared" si="7"/>
        <v>50808</v>
      </c>
      <c r="O101">
        <f t="shared" si="8"/>
        <v>50808</v>
      </c>
      <c r="P101" s="29">
        <f t="shared" si="9"/>
        <v>-108393</v>
      </c>
    </row>
    <row r="102" spans="1:16" x14ac:dyDescent="0.3">
      <c r="A102" s="5">
        <v>3</v>
      </c>
      <c r="B102" s="64"/>
      <c r="C102" s="6" t="s">
        <v>11406</v>
      </c>
      <c r="D102" s="7">
        <v>44613</v>
      </c>
      <c r="E102" s="8" t="s">
        <v>11407</v>
      </c>
      <c r="F102" s="9">
        <v>-503270</v>
      </c>
      <c r="G102" s="8" t="s">
        <v>10138</v>
      </c>
      <c r="H102" s="9">
        <v>-50327</v>
      </c>
      <c r="I102" s="69"/>
      <c r="J102" s="70"/>
      <c r="K102" s="71"/>
      <c r="L102" s="77"/>
      <c r="M102" s="78"/>
      <c r="N102" t="str">
        <f t="shared" si="7"/>
        <v>49167</v>
      </c>
      <c r="O102">
        <f t="shared" si="8"/>
        <v>49167</v>
      </c>
      <c r="P102" s="29">
        <f t="shared" si="9"/>
        <v>-503270</v>
      </c>
    </row>
    <row r="103" spans="1:16" x14ac:dyDescent="0.3">
      <c r="A103" s="5">
        <v>3</v>
      </c>
      <c r="B103" s="64"/>
      <c r="C103" s="6" t="s">
        <v>11408</v>
      </c>
      <c r="D103" s="7">
        <v>44613</v>
      </c>
      <c r="E103" s="8" t="s">
        <v>11409</v>
      </c>
      <c r="F103" s="9">
        <v>-1465595</v>
      </c>
      <c r="G103" s="8" t="s">
        <v>10138</v>
      </c>
      <c r="H103" s="9">
        <v>-146560</v>
      </c>
      <c r="I103" s="69"/>
      <c r="J103" s="70"/>
      <c r="K103" s="71"/>
      <c r="L103" s="77"/>
      <c r="M103" s="78"/>
      <c r="N103" t="str">
        <f t="shared" si="7"/>
        <v>49122</v>
      </c>
      <c r="O103">
        <f t="shared" si="8"/>
        <v>49122</v>
      </c>
      <c r="P103" s="29">
        <f t="shared" si="9"/>
        <v>-1465595</v>
      </c>
    </row>
    <row r="104" spans="1:16" x14ac:dyDescent="0.3">
      <c r="A104" s="5">
        <v>3</v>
      </c>
      <c r="B104" s="64"/>
      <c r="C104" s="6" t="s">
        <v>11410</v>
      </c>
      <c r="D104" s="7">
        <v>44616</v>
      </c>
      <c r="E104" s="8" t="s">
        <v>11411</v>
      </c>
      <c r="F104" s="9">
        <v>-1774157</v>
      </c>
      <c r="G104" s="8" t="s">
        <v>10138</v>
      </c>
      <c r="H104" s="9">
        <v>-177416</v>
      </c>
      <c r="I104" s="69"/>
      <c r="J104" s="70"/>
      <c r="K104" s="71"/>
      <c r="L104" s="77"/>
      <c r="M104" s="78"/>
      <c r="N104" t="str">
        <f t="shared" si="7"/>
        <v>49977</v>
      </c>
      <c r="O104">
        <f t="shared" si="8"/>
        <v>49977</v>
      </c>
      <c r="P104" s="29">
        <f t="shared" si="9"/>
        <v>-1774157</v>
      </c>
    </row>
    <row r="105" spans="1:16" x14ac:dyDescent="0.3">
      <c r="A105" s="5">
        <v>3</v>
      </c>
      <c r="B105" s="64"/>
      <c r="C105" s="6" t="s">
        <v>11412</v>
      </c>
      <c r="D105" s="7">
        <v>44613</v>
      </c>
      <c r="E105" s="8" t="s">
        <v>11413</v>
      </c>
      <c r="F105" s="9">
        <v>-249927</v>
      </c>
      <c r="G105" s="8" t="s">
        <v>10138</v>
      </c>
      <c r="H105" s="9">
        <v>-24993</v>
      </c>
      <c r="I105" s="69"/>
      <c r="J105" s="70"/>
      <c r="K105" s="71"/>
      <c r="L105" s="77"/>
      <c r="M105" s="78"/>
      <c r="N105" t="str">
        <f t="shared" si="7"/>
        <v>49265</v>
      </c>
      <c r="O105">
        <f t="shared" si="8"/>
        <v>49265</v>
      </c>
      <c r="P105" s="29">
        <f t="shared" si="9"/>
        <v>-249927</v>
      </c>
    </row>
    <row r="106" spans="1:16" x14ac:dyDescent="0.3">
      <c r="A106" s="5">
        <v>3</v>
      </c>
      <c r="B106" s="64"/>
      <c r="C106" s="6" t="s">
        <v>11414</v>
      </c>
      <c r="D106" s="7">
        <v>44613</v>
      </c>
      <c r="E106" s="8" t="s">
        <v>11415</v>
      </c>
      <c r="F106" s="9">
        <v>-1347894</v>
      </c>
      <c r="G106" s="8" t="s">
        <v>10138</v>
      </c>
      <c r="H106" s="9">
        <v>-134789</v>
      </c>
      <c r="I106" s="69"/>
      <c r="J106" s="70"/>
      <c r="K106" s="71"/>
      <c r="L106" s="77"/>
      <c r="M106" s="78"/>
      <c r="N106" t="str">
        <f t="shared" si="7"/>
        <v>49107</v>
      </c>
      <c r="O106">
        <f t="shared" si="8"/>
        <v>49107</v>
      </c>
      <c r="P106" s="29">
        <f t="shared" si="9"/>
        <v>-1347894</v>
      </c>
    </row>
    <row r="107" spans="1:16" x14ac:dyDescent="0.3">
      <c r="A107" s="5">
        <v>3</v>
      </c>
      <c r="B107" s="64"/>
      <c r="C107" s="6" t="s">
        <v>11416</v>
      </c>
      <c r="D107" s="7">
        <v>44620</v>
      </c>
      <c r="E107" s="8" t="s">
        <v>11417</v>
      </c>
      <c r="F107" s="9">
        <v>-323367</v>
      </c>
      <c r="G107" s="8" t="s">
        <v>10138</v>
      </c>
      <c r="H107" s="9">
        <v>-32337</v>
      </c>
      <c r="I107" s="69"/>
      <c r="J107" s="70"/>
      <c r="K107" s="71"/>
      <c r="L107" s="77"/>
      <c r="M107" s="78"/>
      <c r="N107" t="str">
        <f t="shared" si="7"/>
        <v>50845</v>
      </c>
      <c r="O107">
        <f t="shared" si="8"/>
        <v>50845</v>
      </c>
      <c r="P107" s="29">
        <f t="shared" si="9"/>
        <v>-323367</v>
      </c>
    </row>
    <row r="108" spans="1:16" x14ac:dyDescent="0.3">
      <c r="A108" s="5">
        <v>3</v>
      </c>
      <c r="B108" s="65"/>
      <c r="C108" s="6" t="s">
        <v>11418</v>
      </c>
      <c r="D108" s="7">
        <v>44613</v>
      </c>
      <c r="E108" s="8" t="s">
        <v>11419</v>
      </c>
      <c r="F108" s="9">
        <v>-131868</v>
      </c>
      <c r="G108" s="8" t="s">
        <v>10138</v>
      </c>
      <c r="H108" s="9">
        <v>-13187</v>
      </c>
      <c r="I108" s="72"/>
      <c r="J108" s="73"/>
      <c r="K108" s="74"/>
      <c r="L108" s="79"/>
      <c r="M108" s="80"/>
      <c r="N108" t="str">
        <f t="shared" si="7"/>
        <v>49203</v>
      </c>
      <c r="O108">
        <f t="shared" si="8"/>
        <v>49203</v>
      </c>
      <c r="P108" s="29">
        <f t="shared" si="9"/>
        <v>-131868</v>
      </c>
    </row>
    <row r="109" spans="1:16" x14ac:dyDescent="0.3">
      <c r="A109" s="5">
        <v>3</v>
      </c>
      <c r="B109" s="63" t="s">
        <v>11420</v>
      </c>
      <c r="C109" s="6" t="s">
        <v>11421</v>
      </c>
      <c r="D109" s="7">
        <v>44620</v>
      </c>
      <c r="E109" s="8" t="s">
        <v>11422</v>
      </c>
      <c r="F109" s="9">
        <v>-239596</v>
      </c>
      <c r="G109" s="8" t="s">
        <v>10138</v>
      </c>
      <c r="H109" s="9">
        <v>-23960</v>
      </c>
      <c r="I109" s="66">
        <v>-2567719</v>
      </c>
      <c r="J109" s="67"/>
      <c r="K109" s="68"/>
      <c r="L109" s="75" t="s">
        <v>10189</v>
      </c>
      <c r="M109" s="76"/>
      <c r="N109" t="str">
        <f t="shared" si="7"/>
        <v>50885</v>
      </c>
      <c r="O109">
        <f t="shared" si="8"/>
        <v>50885</v>
      </c>
      <c r="P109" s="29">
        <f t="shared" si="9"/>
        <v>-239596</v>
      </c>
    </row>
    <row r="110" spans="1:16" x14ac:dyDescent="0.3">
      <c r="A110" s="5">
        <v>3</v>
      </c>
      <c r="B110" s="64"/>
      <c r="C110" s="6" t="s">
        <v>11423</v>
      </c>
      <c r="D110" s="7">
        <v>44620</v>
      </c>
      <c r="E110" s="8" t="s">
        <v>11424</v>
      </c>
      <c r="F110" s="9">
        <v>-1427849</v>
      </c>
      <c r="G110" s="8" t="s">
        <v>10138</v>
      </c>
      <c r="H110" s="9">
        <v>-142785</v>
      </c>
      <c r="I110" s="69"/>
      <c r="J110" s="70"/>
      <c r="K110" s="71"/>
      <c r="L110" s="77"/>
      <c r="M110" s="78"/>
      <c r="N110" t="str">
        <f t="shared" si="7"/>
        <v>50867</v>
      </c>
      <c r="O110">
        <f t="shared" si="8"/>
        <v>50867</v>
      </c>
      <c r="P110" s="29">
        <f t="shared" si="9"/>
        <v>-1427849</v>
      </c>
    </row>
    <row r="111" spans="1:16" x14ac:dyDescent="0.3">
      <c r="A111" s="5">
        <v>3</v>
      </c>
      <c r="B111" s="64"/>
      <c r="C111" s="6" t="s">
        <v>11425</v>
      </c>
      <c r="D111" s="7">
        <v>44620</v>
      </c>
      <c r="E111" s="8" t="s">
        <v>11426</v>
      </c>
      <c r="F111" s="9">
        <v>-490050</v>
      </c>
      <c r="G111" s="8" t="s">
        <v>10138</v>
      </c>
      <c r="H111" s="9">
        <v>-49005</v>
      </c>
      <c r="I111" s="69"/>
      <c r="J111" s="70"/>
      <c r="K111" s="71"/>
      <c r="L111" s="77"/>
      <c r="M111" s="78"/>
      <c r="N111" t="str">
        <f t="shared" si="7"/>
        <v>51035</v>
      </c>
      <c r="O111">
        <f t="shared" si="8"/>
        <v>51035</v>
      </c>
      <c r="P111" s="29">
        <f t="shared" si="9"/>
        <v>-490050</v>
      </c>
    </row>
    <row r="112" spans="1:16" x14ac:dyDescent="0.3">
      <c r="A112" s="5">
        <v>3</v>
      </c>
      <c r="B112" s="64"/>
      <c r="C112" s="6" t="s">
        <v>11427</v>
      </c>
      <c r="D112" s="7">
        <v>44620</v>
      </c>
      <c r="E112" s="8" t="s">
        <v>11428</v>
      </c>
      <c r="F112" s="9">
        <v>-325179</v>
      </c>
      <c r="G112" s="8" t="s">
        <v>10138</v>
      </c>
      <c r="H112" s="9">
        <v>-32518</v>
      </c>
      <c r="I112" s="69"/>
      <c r="J112" s="70"/>
      <c r="K112" s="71"/>
      <c r="L112" s="77"/>
      <c r="M112" s="78"/>
      <c r="N112" t="str">
        <f t="shared" si="7"/>
        <v>50837</v>
      </c>
      <c r="O112">
        <f t="shared" si="8"/>
        <v>50837</v>
      </c>
      <c r="P112" s="29">
        <f t="shared" si="9"/>
        <v>-325179</v>
      </c>
    </row>
    <row r="113" spans="1:16" x14ac:dyDescent="0.3">
      <c r="A113" s="5">
        <v>3</v>
      </c>
      <c r="B113" s="65"/>
      <c r="C113" s="6" t="s">
        <v>11429</v>
      </c>
      <c r="D113" s="7">
        <v>44620</v>
      </c>
      <c r="E113" s="8" t="s">
        <v>11430</v>
      </c>
      <c r="F113" s="9">
        <v>-370347</v>
      </c>
      <c r="G113" s="8" t="s">
        <v>10138</v>
      </c>
      <c r="H113" s="9">
        <v>-37035</v>
      </c>
      <c r="I113" s="72"/>
      <c r="J113" s="73"/>
      <c r="K113" s="74"/>
      <c r="L113" s="79"/>
      <c r="M113" s="80"/>
      <c r="N113" t="str">
        <f t="shared" si="7"/>
        <v>50912</v>
      </c>
      <c r="O113">
        <f t="shared" si="8"/>
        <v>50912</v>
      </c>
      <c r="P113" s="29">
        <f t="shared" si="9"/>
        <v>-370347</v>
      </c>
    </row>
    <row r="114" spans="1:16" x14ac:dyDescent="0.3">
      <c r="A114" s="5">
        <v>3</v>
      </c>
      <c r="B114" s="5" t="s">
        <v>11436</v>
      </c>
      <c r="C114" s="6" t="s">
        <v>11437</v>
      </c>
      <c r="D114" s="7">
        <v>44613</v>
      </c>
      <c r="E114" s="8" t="s">
        <v>11438</v>
      </c>
      <c r="F114" s="9">
        <v>-989431</v>
      </c>
      <c r="G114" s="8" t="s">
        <v>11066</v>
      </c>
      <c r="H114" s="9">
        <v>-101417</v>
      </c>
      <c r="I114" s="93">
        <v>-888014</v>
      </c>
      <c r="J114" s="94"/>
      <c r="K114" s="95"/>
      <c r="L114" s="96" t="s">
        <v>10465</v>
      </c>
      <c r="M114" s="97"/>
      <c r="N114" t="str">
        <f t="shared" si="7"/>
        <v>07380</v>
      </c>
      <c r="O114">
        <f t="shared" si="8"/>
        <v>7380</v>
      </c>
      <c r="P114" s="29">
        <f t="shared" si="9"/>
        <v>-989431</v>
      </c>
    </row>
    <row r="115" spans="1:16" x14ac:dyDescent="0.3">
      <c r="A115" s="5">
        <v>3</v>
      </c>
      <c r="B115" s="5" t="s">
        <v>11447</v>
      </c>
      <c r="C115" s="6" t="s">
        <v>11448</v>
      </c>
      <c r="D115" s="7">
        <v>44617</v>
      </c>
      <c r="E115" s="8" t="s">
        <v>11449</v>
      </c>
      <c r="F115" s="9">
        <v>-1794966</v>
      </c>
      <c r="G115" s="8" t="s">
        <v>11066</v>
      </c>
      <c r="H115" s="9">
        <v>-183984</v>
      </c>
      <c r="I115" s="93">
        <v>-1610982</v>
      </c>
      <c r="J115" s="94"/>
      <c r="K115" s="95"/>
      <c r="L115" s="96" t="s">
        <v>10483</v>
      </c>
      <c r="M115" s="97"/>
      <c r="N115" t="str">
        <f t="shared" si="7"/>
        <v>07724</v>
      </c>
      <c r="O115">
        <f t="shared" si="8"/>
        <v>7724</v>
      </c>
      <c r="P115" s="29">
        <f t="shared" si="9"/>
        <v>-1794966</v>
      </c>
    </row>
    <row r="116" spans="1:16" x14ac:dyDescent="0.3">
      <c r="A116" s="5">
        <v>3</v>
      </c>
      <c r="B116" s="5" t="s">
        <v>11454</v>
      </c>
      <c r="C116" s="6" t="s">
        <v>11455</v>
      </c>
      <c r="D116" s="7">
        <v>44616</v>
      </c>
      <c r="E116" s="8" t="s">
        <v>11456</v>
      </c>
      <c r="F116" s="9">
        <v>-570330</v>
      </c>
      <c r="G116" s="8" t="s">
        <v>11066</v>
      </c>
      <c r="H116" s="9">
        <v>-58459</v>
      </c>
      <c r="I116" s="93">
        <v>-511871</v>
      </c>
      <c r="J116" s="94"/>
      <c r="K116" s="95"/>
      <c r="L116" s="96" t="s">
        <v>10489</v>
      </c>
      <c r="M116" s="97"/>
      <c r="N116" t="str">
        <f t="shared" si="7"/>
        <v>04639</v>
      </c>
      <c r="O116">
        <f t="shared" si="8"/>
        <v>4639</v>
      </c>
      <c r="P116" s="29">
        <f t="shared" si="9"/>
        <v>-570330</v>
      </c>
    </row>
    <row r="117" spans="1:16" x14ac:dyDescent="0.3">
      <c r="A117" s="5">
        <v>3</v>
      </c>
      <c r="B117" s="5" t="s">
        <v>11464</v>
      </c>
      <c r="C117" s="6" t="s">
        <v>11465</v>
      </c>
      <c r="D117" s="7">
        <v>44615</v>
      </c>
      <c r="E117" s="8" t="s">
        <v>11466</v>
      </c>
      <c r="F117" s="9">
        <v>-1391820</v>
      </c>
      <c r="G117" s="8" t="s">
        <v>11066</v>
      </c>
      <c r="H117" s="9">
        <v>-142662</v>
      </c>
      <c r="I117" s="93">
        <v>-1249158</v>
      </c>
      <c r="J117" s="94"/>
      <c r="K117" s="95"/>
      <c r="L117" s="96" t="s">
        <v>11467</v>
      </c>
      <c r="M117" s="97"/>
      <c r="N117" t="str">
        <f>+RIGHT(C117,4)</f>
        <v>7403</v>
      </c>
      <c r="O117">
        <f t="shared" si="8"/>
        <v>7403</v>
      </c>
      <c r="P117" s="29">
        <f t="shared" si="9"/>
        <v>-1391820</v>
      </c>
    </row>
    <row r="118" spans="1:16" x14ac:dyDescent="0.3">
      <c r="A118" s="5">
        <v>3</v>
      </c>
      <c r="B118" s="5" t="s">
        <v>11480</v>
      </c>
      <c r="C118" s="6" t="s">
        <v>11481</v>
      </c>
      <c r="D118" s="7">
        <v>44617</v>
      </c>
      <c r="E118" s="8" t="s">
        <v>11482</v>
      </c>
      <c r="F118" s="9">
        <v>-860689</v>
      </c>
      <c r="G118" s="8" t="s">
        <v>11066</v>
      </c>
      <c r="H118" s="9">
        <v>-88221</v>
      </c>
      <c r="I118" s="93">
        <v>-772468</v>
      </c>
      <c r="J118" s="94"/>
      <c r="K118" s="95"/>
      <c r="L118" s="96" t="s">
        <v>10530</v>
      </c>
      <c r="M118" s="97"/>
      <c r="N118" t="str">
        <f t="shared" si="7"/>
        <v>01352</v>
      </c>
      <c r="O118">
        <f t="shared" si="8"/>
        <v>1352</v>
      </c>
      <c r="P118" s="29">
        <f t="shared" si="9"/>
        <v>-860689</v>
      </c>
    </row>
    <row r="119" spans="1:16" x14ac:dyDescent="0.3">
      <c r="A119" s="5">
        <v>3</v>
      </c>
      <c r="B119" s="5" t="s">
        <v>11483</v>
      </c>
      <c r="C119" s="6" t="s">
        <v>11484</v>
      </c>
      <c r="D119" s="7">
        <v>44615</v>
      </c>
      <c r="E119" s="8" t="s">
        <v>11485</v>
      </c>
      <c r="F119" s="9">
        <v>-604720</v>
      </c>
      <c r="G119" s="8" t="s">
        <v>11066</v>
      </c>
      <c r="H119" s="9">
        <v>-61984</v>
      </c>
      <c r="I119" s="93">
        <v>-542736</v>
      </c>
      <c r="J119" s="94"/>
      <c r="K119" s="95"/>
      <c r="L119" s="96" t="s">
        <v>10536</v>
      </c>
      <c r="M119" s="97"/>
      <c r="N119" t="str">
        <f t="shared" si="7"/>
        <v>00914</v>
      </c>
      <c r="O119">
        <f t="shared" si="8"/>
        <v>914</v>
      </c>
      <c r="P119" s="29">
        <f t="shared" si="9"/>
        <v>-604720</v>
      </c>
    </row>
    <row r="120" spans="1:16" x14ac:dyDescent="0.3">
      <c r="A120" s="5">
        <v>3</v>
      </c>
      <c r="B120" s="5" t="s">
        <v>11486</v>
      </c>
      <c r="C120" s="6" t="s">
        <v>11487</v>
      </c>
      <c r="D120" s="7">
        <v>44618</v>
      </c>
      <c r="E120" s="8" t="s">
        <v>11488</v>
      </c>
      <c r="F120" s="9">
        <v>-3589382</v>
      </c>
      <c r="G120" s="8" t="s">
        <v>11066</v>
      </c>
      <c r="H120" s="9">
        <v>-367912</v>
      </c>
      <c r="I120" s="93">
        <v>-3221470</v>
      </c>
      <c r="J120" s="94"/>
      <c r="K120" s="95"/>
      <c r="L120" s="96" t="s">
        <v>10545</v>
      </c>
      <c r="M120" s="97"/>
      <c r="N120" t="str">
        <f>+RIGHT(C120,4)</f>
        <v>2217</v>
      </c>
      <c r="O120">
        <f t="shared" si="8"/>
        <v>2217</v>
      </c>
      <c r="P120" s="29">
        <f t="shared" si="9"/>
        <v>-3589382</v>
      </c>
    </row>
    <row r="121" spans="1:16" x14ac:dyDescent="0.3">
      <c r="A121" s="5">
        <v>3</v>
      </c>
      <c r="B121" s="5" t="s">
        <v>11489</v>
      </c>
      <c r="C121" s="6" t="s">
        <v>11490</v>
      </c>
      <c r="D121" s="7">
        <v>44609</v>
      </c>
      <c r="E121" s="8" t="s">
        <v>11491</v>
      </c>
      <c r="F121" s="9">
        <v>-700700</v>
      </c>
      <c r="G121" s="8" t="s">
        <v>11066</v>
      </c>
      <c r="H121" s="9">
        <v>-71822</v>
      </c>
      <c r="I121" s="93">
        <v>-628878</v>
      </c>
      <c r="J121" s="94"/>
      <c r="K121" s="95"/>
      <c r="L121" s="96" t="s">
        <v>11492</v>
      </c>
      <c r="M121" s="97"/>
      <c r="N121" t="str">
        <f t="shared" si="7"/>
        <v>00654</v>
      </c>
      <c r="O121">
        <f t="shared" si="8"/>
        <v>654</v>
      </c>
      <c r="P121" s="29">
        <f t="shared" si="9"/>
        <v>-700700</v>
      </c>
    </row>
    <row r="122" spans="1:16" x14ac:dyDescent="0.3">
      <c r="A122" s="5">
        <v>3</v>
      </c>
      <c r="B122" s="5" t="s">
        <v>11493</v>
      </c>
      <c r="C122" s="6" t="s">
        <v>11494</v>
      </c>
      <c r="D122" s="7">
        <v>44604</v>
      </c>
      <c r="E122" s="8" t="s">
        <v>11495</v>
      </c>
      <c r="F122" s="9">
        <v>-1593393</v>
      </c>
      <c r="G122" s="8" t="s">
        <v>11066</v>
      </c>
      <c r="H122" s="9">
        <v>-163323</v>
      </c>
      <c r="I122" s="93">
        <v>-1430070</v>
      </c>
      <c r="J122" s="94"/>
      <c r="K122" s="95"/>
      <c r="L122" s="96" t="s">
        <v>10583</v>
      </c>
      <c r="M122" s="97"/>
      <c r="N122" t="str">
        <f t="shared" si="7"/>
        <v>03773</v>
      </c>
      <c r="O122">
        <f t="shared" si="8"/>
        <v>3773</v>
      </c>
      <c r="P122" s="29">
        <f t="shared" si="9"/>
        <v>-1593393</v>
      </c>
    </row>
    <row r="123" spans="1:16" x14ac:dyDescent="0.3">
      <c r="A123" s="5">
        <v>3</v>
      </c>
      <c r="B123" s="5" t="s">
        <v>11500</v>
      </c>
      <c r="C123" s="6" t="s">
        <v>11501</v>
      </c>
      <c r="D123" s="7">
        <v>44617</v>
      </c>
      <c r="E123" s="8" t="s">
        <v>11502</v>
      </c>
      <c r="F123" s="9">
        <v>-2060016</v>
      </c>
      <c r="G123" s="8" t="s">
        <v>11066</v>
      </c>
      <c r="H123" s="9">
        <v>-211152</v>
      </c>
      <c r="I123" s="93">
        <v>-1848864</v>
      </c>
      <c r="J123" s="94"/>
      <c r="K123" s="95"/>
      <c r="L123" s="96" t="s">
        <v>10586</v>
      </c>
      <c r="M123" s="97"/>
      <c r="N123" t="str">
        <f t="shared" si="7"/>
        <v>17020</v>
      </c>
      <c r="O123">
        <f t="shared" si="8"/>
        <v>17020</v>
      </c>
      <c r="P123" s="29">
        <f t="shared" si="9"/>
        <v>-2060016</v>
      </c>
    </row>
    <row r="124" spans="1:16" x14ac:dyDescent="0.3">
      <c r="A124" s="5">
        <v>3</v>
      </c>
      <c r="B124" s="5" t="s">
        <v>11506</v>
      </c>
      <c r="C124" s="6" t="s">
        <v>11507</v>
      </c>
      <c r="D124" s="7">
        <v>44631</v>
      </c>
      <c r="E124" s="8" t="s">
        <v>11508</v>
      </c>
      <c r="F124" s="9">
        <v>-1791008</v>
      </c>
      <c r="G124" s="8" t="s">
        <v>11066</v>
      </c>
      <c r="H124" s="9">
        <v>-183578</v>
      </c>
      <c r="I124" s="93">
        <v>-1607430</v>
      </c>
      <c r="J124" s="94"/>
      <c r="K124" s="95"/>
      <c r="L124" s="96" t="s">
        <v>10591</v>
      </c>
      <c r="M124" s="97"/>
      <c r="N124" t="str">
        <f>+RIGHT(C124,3)</f>
        <v>315</v>
      </c>
      <c r="O124">
        <f t="shared" si="8"/>
        <v>315</v>
      </c>
      <c r="P124" s="29">
        <f t="shared" si="9"/>
        <v>-1791008</v>
      </c>
    </row>
    <row r="125" spans="1:16" x14ac:dyDescent="0.3">
      <c r="A125" s="5">
        <v>3</v>
      </c>
      <c r="B125" s="5" t="s">
        <v>11514</v>
      </c>
      <c r="C125" s="6" t="s">
        <v>11515</v>
      </c>
      <c r="D125" s="7">
        <v>44606</v>
      </c>
      <c r="E125" s="8" t="s">
        <v>11516</v>
      </c>
      <c r="F125" s="9">
        <v>-980088</v>
      </c>
      <c r="G125" s="8" t="s">
        <v>11066</v>
      </c>
      <c r="H125" s="9">
        <v>-100459</v>
      </c>
      <c r="I125" s="93">
        <v>-879629</v>
      </c>
      <c r="J125" s="94"/>
      <c r="K125" s="95"/>
      <c r="L125" s="96" t="s">
        <v>10602</v>
      </c>
      <c r="M125" s="97"/>
      <c r="N125" t="str">
        <f t="shared" si="7"/>
        <v>03850</v>
      </c>
      <c r="O125">
        <f t="shared" si="8"/>
        <v>3850</v>
      </c>
      <c r="P125" s="29">
        <f t="shared" si="9"/>
        <v>-980088</v>
      </c>
    </row>
    <row r="126" spans="1:16" x14ac:dyDescent="0.3">
      <c r="A126" s="5">
        <v>3</v>
      </c>
      <c r="B126" s="5" t="s">
        <v>11527</v>
      </c>
      <c r="C126" s="6" t="s">
        <v>11528</v>
      </c>
      <c r="D126" s="7">
        <v>44613</v>
      </c>
      <c r="E126" s="8" t="s">
        <v>11529</v>
      </c>
      <c r="F126" s="9">
        <v>-3092455</v>
      </c>
      <c r="G126" s="8" t="s">
        <v>11066</v>
      </c>
      <c r="H126" s="9">
        <v>-316977</v>
      </c>
      <c r="I126" s="93">
        <v>-2775478</v>
      </c>
      <c r="J126" s="94"/>
      <c r="K126" s="95"/>
      <c r="L126" s="96" t="s">
        <v>11526</v>
      </c>
      <c r="M126" s="97"/>
      <c r="N126" t="str">
        <f t="shared" si="7"/>
        <v>01427</v>
      </c>
      <c r="O126">
        <f t="shared" si="8"/>
        <v>1427</v>
      </c>
      <c r="P126" s="29">
        <f t="shared" si="9"/>
        <v>-3092455</v>
      </c>
    </row>
    <row r="127" spans="1:16" x14ac:dyDescent="0.3">
      <c r="A127" s="5">
        <v>3</v>
      </c>
      <c r="B127" s="5" t="s">
        <v>11544</v>
      </c>
      <c r="C127" s="6" t="s">
        <v>11545</v>
      </c>
      <c r="D127" s="7">
        <v>44617</v>
      </c>
      <c r="E127" s="8" t="s">
        <v>11546</v>
      </c>
      <c r="F127" s="9">
        <v>-1062262</v>
      </c>
      <c r="G127" s="8" t="s">
        <v>11066</v>
      </c>
      <c r="H127" s="9">
        <v>-108882</v>
      </c>
      <c r="I127" s="93">
        <v>-953380</v>
      </c>
      <c r="J127" s="94"/>
      <c r="K127" s="95"/>
      <c r="L127" s="96" t="s">
        <v>10646</v>
      </c>
      <c r="M127" s="97"/>
      <c r="N127" t="str">
        <f t="shared" si="7"/>
        <v>00118</v>
      </c>
      <c r="O127">
        <f t="shared" si="8"/>
        <v>118</v>
      </c>
      <c r="P127" s="29">
        <f t="shared" si="9"/>
        <v>-1062262</v>
      </c>
    </row>
    <row r="128" spans="1:16" x14ac:dyDescent="0.3">
      <c r="A128" s="5">
        <v>3</v>
      </c>
      <c r="B128" s="5" t="s">
        <v>11550</v>
      </c>
      <c r="C128" s="6" t="s">
        <v>11551</v>
      </c>
      <c r="D128" s="7">
        <v>44611</v>
      </c>
      <c r="E128" s="8" t="s">
        <v>10145</v>
      </c>
      <c r="F128" s="9">
        <v>-359828</v>
      </c>
      <c r="G128" s="8" t="s">
        <v>11066</v>
      </c>
      <c r="H128" s="9">
        <v>-36882</v>
      </c>
      <c r="I128" s="93">
        <v>-322946</v>
      </c>
      <c r="J128" s="94"/>
      <c r="K128" s="95"/>
      <c r="L128" s="96" t="s">
        <v>10146</v>
      </c>
      <c r="M128" s="97"/>
      <c r="N128" t="str">
        <f t="shared" si="7"/>
        <v>01005</v>
      </c>
      <c r="O128">
        <f t="shared" si="8"/>
        <v>1005</v>
      </c>
      <c r="P128" s="29">
        <f t="shared" si="9"/>
        <v>-359828</v>
      </c>
    </row>
    <row r="129" spans="1:16" x14ac:dyDescent="0.3">
      <c r="A129" s="5">
        <v>3</v>
      </c>
      <c r="B129" s="63" t="s">
        <v>11563</v>
      </c>
      <c r="C129" s="6" t="s">
        <v>11564</v>
      </c>
      <c r="D129" s="7">
        <v>44625</v>
      </c>
      <c r="E129" s="8" t="s">
        <v>11565</v>
      </c>
      <c r="F129" s="9">
        <v>-642568</v>
      </c>
      <c r="G129" s="8" t="s">
        <v>11066</v>
      </c>
      <c r="H129" s="9">
        <v>-65863</v>
      </c>
      <c r="I129" s="66">
        <v>-2094968</v>
      </c>
      <c r="J129" s="67"/>
      <c r="K129" s="68"/>
      <c r="L129" s="75" t="s">
        <v>10669</v>
      </c>
      <c r="M129" s="76"/>
      <c r="N129" t="str">
        <f>+RIGHT(C129,3)</f>
        <v>922</v>
      </c>
      <c r="O129">
        <f t="shared" si="8"/>
        <v>922</v>
      </c>
      <c r="P129" s="29">
        <f t="shared" si="9"/>
        <v>-642568</v>
      </c>
    </row>
    <row r="130" spans="1:16" x14ac:dyDescent="0.3">
      <c r="A130" s="5">
        <v>3</v>
      </c>
      <c r="B130" s="65"/>
      <c r="C130" s="6" t="s">
        <v>11566</v>
      </c>
      <c r="D130" s="7">
        <v>44625</v>
      </c>
      <c r="E130" s="8" t="s">
        <v>11567</v>
      </c>
      <c r="F130" s="9">
        <v>-1691658</v>
      </c>
      <c r="G130" s="8" t="s">
        <v>11066</v>
      </c>
      <c r="H130" s="9">
        <v>-173395</v>
      </c>
      <c r="I130" s="72"/>
      <c r="J130" s="73"/>
      <c r="K130" s="74"/>
      <c r="L130" s="79"/>
      <c r="M130" s="80"/>
      <c r="N130" t="str">
        <f t="shared" si="7"/>
        <v>10690</v>
      </c>
      <c r="O130">
        <f t="shared" si="8"/>
        <v>10690</v>
      </c>
      <c r="P130" s="29">
        <f t="shared" si="9"/>
        <v>-1691658</v>
      </c>
    </row>
    <row r="131" spans="1:16" x14ac:dyDescent="0.3">
      <c r="A131" s="5">
        <v>3</v>
      </c>
      <c r="B131" s="5" t="s">
        <v>11568</v>
      </c>
      <c r="C131" s="6" t="s">
        <v>11569</v>
      </c>
      <c r="D131" s="7">
        <v>44622</v>
      </c>
      <c r="E131" s="8" t="s">
        <v>11570</v>
      </c>
      <c r="F131" s="9">
        <v>-166616</v>
      </c>
      <c r="G131" s="8" t="s">
        <v>10138</v>
      </c>
      <c r="H131" s="9">
        <v>-16662</v>
      </c>
      <c r="I131" s="93">
        <v>-149954</v>
      </c>
      <c r="J131" s="94"/>
      <c r="K131" s="95"/>
      <c r="L131" s="96" t="s">
        <v>11571</v>
      </c>
      <c r="M131" s="97"/>
      <c r="N131" t="str">
        <f t="shared" si="7"/>
        <v>00882</v>
      </c>
      <c r="O131">
        <f t="shared" si="8"/>
        <v>882</v>
      </c>
      <c r="P131" s="29">
        <f t="shared" si="9"/>
        <v>-166616</v>
      </c>
    </row>
    <row r="132" spans="1:16" x14ac:dyDescent="0.3">
      <c r="A132" s="5">
        <v>3</v>
      </c>
      <c r="B132" s="63" t="s">
        <v>11580</v>
      </c>
      <c r="C132" s="6" t="s">
        <v>11581</v>
      </c>
      <c r="D132" s="7">
        <v>44608</v>
      </c>
      <c r="E132" s="8" t="s">
        <v>11582</v>
      </c>
      <c r="F132" s="9">
        <v>-1434510</v>
      </c>
      <c r="G132" s="8" t="s">
        <v>11066</v>
      </c>
      <c r="H132" s="9">
        <v>-147037</v>
      </c>
      <c r="I132" s="66">
        <v>-2272995</v>
      </c>
      <c r="J132" s="67"/>
      <c r="K132" s="68"/>
      <c r="L132" s="75" t="s">
        <v>10680</v>
      </c>
      <c r="M132" s="76"/>
      <c r="N132" t="str">
        <f t="shared" ref="N132:N194" si="10">+RIGHT(C132,5)</f>
        <v>05402</v>
      </c>
      <c r="O132">
        <f t="shared" ref="O132:O195" si="11">+N132*1</f>
        <v>5402</v>
      </c>
      <c r="P132" s="29">
        <f t="shared" si="9"/>
        <v>-1434510</v>
      </c>
    </row>
    <row r="133" spans="1:16" x14ac:dyDescent="0.3">
      <c r="A133" s="5">
        <v>3</v>
      </c>
      <c r="B133" s="65"/>
      <c r="C133" s="6" t="s">
        <v>11583</v>
      </c>
      <c r="D133" s="7">
        <v>44620</v>
      </c>
      <c r="E133" s="8" t="s">
        <v>11584</v>
      </c>
      <c r="F133" s="9">
        <v>-1098075</v>
      </c>
      <c r="G133" s="8" t="s">
        <v>11066</v>
      </c>
      <c r="H133" s="9">
        <v>-112553</v>
      </c>
      <c r="I133" s="72"/>
      <c r="J133" s="73"/>
      <c r="K133" s="74"/>
      <c r="L133" s="79"/>
      <c r="M133" s="80"/>
      <c r="N133" t="str">
        <f t="shared" si="10"/>
        <v>05614</v>
      </c>
      <c r="O133">
        <f t="shared" si="11"/>
        <v>5614</v>
      </c>
      <c r="P133" s="29">
        <f t="shared" si="9"/>
        <v>-1098075</v>
      </c>
    </row>
    <row r="134" spans="1:16" x14ac:dyDescent="0.3">
      <c r="A134" s="5">
        <v>3</v>
      </c>
      <c r="B134" s="5" t="s">
        <v>11590</v>
      </c>
      <c r="C134" s="6" t="s">
        <v>11591</v>
      </c>
      <c r="D134" s="7">
        <v>44615</v>
      </c>
      <c r="E134" s="8" t="s">
        <v>11592</v>
      </c>
      <c r="F134" s="9">
        <v>-1670594</v>
      </c>
      <c r="G134" s="8" t="s">
        <v>11066</v>
      </c>
      <c r="H134" s="9">
        <v>-171236</v>
      </c>
      <c r="I134" s="93">
        <v>-1499358</v>
      </c>
      <c r="J134" s="94"/>
      <c r="K134" s="95"/>
      <c r="L134" s="96" t="s">
        <v>10685</v>
      </c>
      <c r="M134" s="97"/>
      <c r="N134" t="str">
        <f t="shared" si="10"/>
        <v>03926</v>
      </c>
      <c r="O134">
        <f t="shared" si="11"/>
        <v>3926</v>
      </c>
      <c r="P134" s="29">
        <f t="shared" si="9"/>
        <v>-1670594</v>
      </c>
    </row>
    <row r="135" spans="1:16" x14ac:dyDescent="0.3">
      <c r="A135" s="5">
        <v>3</v>
      </c>
      <c r="B135" s="5" t="s">
        <v>11593</v>
      </c>
      <c r="C135" s="6" t="s">
        <v>11594</v>
      </c>
      <c r="D135" s="7">
        <v>44621</v>
      </c>
      <c r="E135" s="8" t="s">
        <v>11595</v>
      </c>
      <c r="F135" s="9">
        <v>-857304</v>
      </c>
      <c r="G135" s="8" t="s">
        <v>11066</v>
      </c>
      <c r="H135" s="9">
        <v>-87874</v>
      </c>
      <c r="I135" s="93">
        <v>-769430</v>
      </c>
      <c r="J135" s="94"/>
      <c r="K135" s="95"/>
      <c r="L135" s="96" t="s">
        <v>10685</v>
      </c>
      <c r="M135" s="97"/>
      <c r="N135" t="str">
        <f t="shared" si="10"/>
        <v>03939</v>
      </c>
      <c r="O135">
        <f t="shared" si="11"/>
        <v>3939</v>
      </c>
      <c r="P135" s="29">
        <f t="shared" si="9"/>
        <v>-857304</v>
      </c>
    </row>
    <row r="136" spans="1:16" ht="25.05" x14ac:dyDescent="0.3">
      <c r="A136" s="5">
        <v>3</v>
      </c>
      <c r="B136" s="63" t="s">
        <v>11603</v>
      </c>
      <c r="C136" s="6" t="s">
        <v>11604</v>
      </c>
      <c r="D136" s="7">
        <v>44620</v>
      </c>
      <c r="E136" s="8" t="s">
        <v>11605</v>
      </c>
      <c r="F136" s="9">
        <v>-991333</v>
      </c>
      <c r="G136" s="8" t="s">
        <v>11066</v>
      </c>
      <c r="H136" s="9">
        <v>-101612</v>
      </c>
      <c r="I136" s="66">
        <v>-988579</v>
      </c>
      <c r="J136" s="67"/>
      <c r="K136" s="68"/>
      <c r="L136" s="75" t="s">
        <v>10688</v>
      </c>
      <c r="M136" s="76"/>
      <c r="N136" t="str">
        <f t="shared" si="10"/>
        <v>04663</v>
      </c>
      <c r="O136">
        <f t="shared" si="11"/>
        <v>4663</v>
      </c>
      <c r="P136" s="29">
        <f t="shared" si="9"/>
        <v>-991333</v>
      </c>
    </row>
    <row r="137" spans="1:16" ht="25.05" x14ac:dyDescent="0.3">
      <c r="A137" s="5">
        <v>3</v>
      </c>
      <c r="B137" s="65"/>
      <c r="C137" s="6" t="s">
        <v>11606</v>
      </c>
      <c r="D137" s="7">
        <v>44613</v>
      </c>
      <c r="E137" s="8" t="s">
        <v>11607</v>
      </c>
      <c r="F137" s="9">
        <v>-110148</v>
      </c>
      <c r="G137" s="8" t="s">
        <v>11066</v>
      </c>
      <c r="H137" s="9">
        <v>-11290</v>
      </c>
      <c r="I137" s="72"/>
      <c r="J137" s="73"/>
      <c r="K137" s="74"/>
      <c r="L137" s="79"/>
      <c r="M137" s="80"/>
      <c r="N137" t="str">
        <f t="shared" si="10"/>
        <v>04548</v>
      </c>
      <c r="O137">
        <f t="shared" si="11"/>
        <v>4548</v>
      </c>
      <c r="P137" s="29">
        <f t="shared" ref="P137:P200" si="12">+F137</f>
        <v>-110148</v>
      </c>
    </row>
    <row r="138" spans="1:16" x14ac:dyDescent="0.3">
      <c r="A138" s="5">
        <v>3</v>
      </c>
      <c r="B138" s="5" t="s">
        <v>11629</v>
      </c>
      <c r="C138" s="6" t="s">
        <v>11630</v>
      </c>
      <c r="D138" s="7">
        <v>44617</v>
      </c>
      <c r="E138" s="8" t="s">
        <v>11631</v>
      </c>
      <c r="F138" s="9">
        <v>-1310189</v>
      </c>
      <c r="G138" s="8" t="s">
        <v>11066</v>
      </c>
      <c r="H138" s="9">
        <v>-134294</v>
      </c>
      <c r="I138" s="93">
        <v>-1175895</v>
      </c>
      <c r="J138" s="94"/>
      <c r="K138" s="95"/>
      <c r="L138" s="96" t="s">
        <v>10710</v>
      </c>
      <c r="M138" s="97"/>
      <c r="N138" t="str">
        <f t="shared" si="10"/>
        <v>39034</v>
      </c>
      <c r="O138">
        <f t="shared" si="11"/>
        <v>39034</v>
      </c>
      <c r="P138" s="29">
        <f t="shared" si="12"/>
        <v>-1310189</v>
      </c>
    </row>
    <row r="139" spans="1:16" x14ac:dyDescent="0.3">
      <c r="A139" s="5">
        <v>3</v>
      </c>
      <c r="B139" s="63" t="s">
        <v>11638</v>
      </c>
      <c r="C139" s="6" t="s">
        <v>11639</v>
      </c>
      <c r="D139" s="7">
        <v>44629</v>
      </c>
      <c r="E139" s="8" t="s">
        <v>11640</v>
      </c>
      <c r="F139" s="9">
        <v>-79305</v>
      </c>
      <c r="G139" s="8" t="s">
        <v>11066</v>
      </c>
      <c r="H139" s="9">
        <v>-8129</v>
      </c>
      <c r="I139" s="66">
        <v>-434942</v>
      </c>
      <c r="J139" s="67"/>
      <c r="K139" s="68"/>
      <c r="L139" s="75" t="s">
        <v>10724</v>
      </c>
      <c r="M139" s="76"/>
      <c r="N139" t="str">
        <f t="shared" si="10"/>
        <v>00482</v>
      </c>
      <c r="O139">
        <f t="shared" si="11"/>
        <v>482</v>
      </c>
      <c r="P139" s="29">
        <f t="shared" si="12"/>
        <v>-79305</v>
      </c>
    </row>
    <row r="140" spans="1:16" x14ac:dyDescent="0.3">
      <c r="A140" s="5">
        <v>3</v>
      </c>
      <c r="B140" s="65"/>
      <c r="C140" s="6" t="s">
        <v>11641</v>
      </c>
      <c r="D140" s="7">
        <v>44623</v>
      </c>
      <c r="E140" s="8" t="s">
        <v>11642</v>
      </c>
      <c r="F140" s="9">
        <v>-405310</v>
      </c>
      <c r="G140" s="8" t="s">
        <v>11066</v>
      </c>
      <c r="H140" s="9">
        <v>-41544</v>
      </c>
      <c r="I140" s="72"/>
      <c r="J140" s="73"/>
      <c r="K140" s="74"/>
      <c r="L140" s="79"/>
      <c r="M140" s="80"/>
      <c r="N140" t="str">
        <f t="shared" si="10"/>
        <v>00447</v>
      </c>
      <c r="O140">
        <f t="shared" si="11"/>
        <v>447</v>
      </c>
      <c r="P140" s="29">
        <f t="shared" si="12"/>
        <v>-405310</v>
      </c>
    </row>
    <row r="141" spans="1:16" x14ac:dyDescent="0.3">
      <c r="A141" s="5">
        <v>3</v>
      </c>
      <c r="B141" s="5" t="s">
        <v>11649</v>
      </c>
      <c r="C141" s="6" t="s">
        <v>11650</v>
      </c>
      <c r="D141" s="7">
        <v>44606</v>
      </c>
      <c r="E141" s="8" t="s">
        <v>11651</v>
      </c>
      <c r="F141" s="9">
        <v>-579699</v>
      </c>
      <c r="G141" s="8" t="s">
        <v>11066</v>
      </c>
      <c r="H141" s="9">
        <v>-59419</v>
      </c>
      <c r="I141" s="93">
        <v>-520280</v>
      </c>
      <c r="J141" s="94"/>
      <c r="K141" s="95"/>
      <c r="L141" s="96" t="s">
        <v>10731</v>
      </c>
      <c r="M141" s="97"/>
      <c r="N141" t="str">
        <f t="shared" si="10"/>
        <v>00519</v>
      </c>
      <c r="O141">
        <f t="shared" si="11"/>
        <v>519</v>
      </c>
      <c r="P141" s="29">
        <f t="shared" si="12"/>
        <v>-579699</v>
      </c>
    </row>
    <row r="142" spans="1:16" x14ac:dyDescent="0.3">
      <c r="A142" s="5">
        <v>3</v>
      </c>
      <c r="B142" s="5" t="s">
        <v>11652</v>
      </c>
      <c r="C142" s="6" t="s">
        <v>11653</v>
      </c>
      <c r="D142" s="7">
        <v>44628</v>
      </c>
      <c r="E142" s="8" t="s">
        <v>11654</v>
      </c>
      <c r="F142" s="9">
        <v>-518562</v>
      </c>
      <c r="G142" s="8" t="s">
        <v>11066</v>
      </c>
      <c r="H142" s="9">
        <v>-53153</v>
      </c>
      <c r="I142" s="93">
        <v>-465409</v>
      </c>
      <c r="J142" s="94"/>
      <c r="K142" s="95"/>
      <c r="L142" s="96" t="s">
        <v>10731</v>
      </c>
      <c r="M142" s="97"/>
      <c r="N142" t="str">
        <f t="shared" si="10"/>
        <v>00668</v>
      </c>
      <c r="O142">
        <f t="shared" si="11"/>
        <v>668</v>
      </c>
      <c r="P142" s="29">
        <f t="shared" si="12"/>
        <v>-518562</v>
      </c>
    </row>
    <row r="143" spans="1:16" x14ac:dyDescent="0.3">
      <c r="A143" s="5">
        <v>3</v>
      </c>
      <c r="B143" s="5" t="s">
        <v>11660</v>
      </c>
      <c r="C143" s="6" t="s">
        <v>11661</v>
      </c>
      <c r="D143" s="7">
        <v>44607</v>
      </c>
      <c r="E143" s="8" t="s">
        <v>11662</v>
      </c>
      <c r="F143" s="9">
        <v>-757577</v>
      </c>
      <c r="G143" s="8" t="s">
        <v>11066</v>
      </c>
      <c r="H143" s="9">
        <v>-77652</v>
      </c>
      <c r="I143" s="93">
        <v>-679925</v>
      </c>
      <c r="J143" s="94"/>
      <c r="K143" s="95"/>
      <c r="L143" s="96" t="s">
        <v>10737</v>
      </c>
      <c r="M143" s="97"/>
      <c r="N143" t="str">
        <f t="shared" si="10"/>
        <v>00174</v>
      </c>
      <c r="O143">
        <f t="shared" si="11"/>
        <v>174</v>
      </c>
      <c r="P143" s="29">
        <f t="shared" si="12"/>
        <v>-757577</v>
      </c>
    </row>
    <row r="144" spans="1:16" x14ac:dyDescent="0.3">
      <c r="A144" s="5">
        <v>3</v>
      </c>
      <c r="B144" s="5" t="s">
        <v>11675</v>
      </c>
      <c r="C144" s="6" t="s">
        <v>11676</v>
      </c>
      <c r="D144" s="7">
        <v>44599</v>
      </c>
      <c r="E144" s="8" t="s">
        <v>11677</v>
      </c>
      <c r="F144" s="9">
        <v>-344850</v>
      </c>
      <c r="G144" s="8" t="s">
        <v>11066</v>
      </c>
      <c r="H144" s="9">
        <v>-35347</v>
      </c>
      <c r="I144" s="93">
        <v>-309503</v>
      </c>
      <c r="J144" s="94"/>
      <c r="K144" s="95"/>
      <c r="L144" s="96" t="s">
        <v>10760</v>
      </c>
      <c r="M144" s="97"/>
      <c r="N144" t="str">
        <f t="shared" si="10"/>
        <v>00564</v>
      </c>
      <c r="O144">
        <f t="shared" si="11"/>
        <v>564</v>
      </c>
      <c r="P144" s="29">
        <f t="shared" si="12"/>
        <v>-344850</v>
      </c>
    </row>
    <row r="145" spans="1:16" x14ac:dyDescent="0.3">
      <c r="A145" s="5">
        <v>3</v>
      </c>
      <c r="B145" s="5" t="s">
        <v>11686</v>
      </c>
      <c r="C145" s="6" t="s">
        <v>11687</v>
      </c>
      <c r="D145" s="7">
        <v>44628</v>
      </c>
      <c r="E145" s="8" t="s">
        <v>11688</v>
      </c>
      <c r="F145" s="9">
        <v>-119943</v>
      </c>
      <c r="G145" s="8" t="s">
        <v>11066</v>
      </c>
      <c r="H145" s="9">
        <v>-12294</v>
      </c>
      <c r="I145" s="93">
        <v>-107649</v>
      </c>
      <c r="J145" s="94"/>
      <c r="K145" s="95"/>
      <c r="L145" s="96" t="s">
        <v>10777</v>
      </c>
      <c r="M145" s="97"/>
      <c r="N145" t="str">
        <f t="shared" si="10"/>
        <v>00615</v>
      </c>
      <c r="O145">
        <f t="shared" si="11"/>
        <v>615</v>
      </c>
      <c r="P145" s="29">
        <f t="shared" si="12"/>
        <v>-119943</v>
      </c>
    </row>
    <row r="146" spans="1:16" x14ac:dyDescent="0.3">
      <c r="A146" s="5">
        <v>3</v>
      </c>
      <c r="B146" s="5" t="s">
        <v>11696</v>
      </c>
      <c r="C146" s="6" t="s">
        <v>11697</v>
      </c>
      <c r="D146" s="7">
        <v>44620</v>
      </c>
      <c r="E146" s="8" t="s">
        <v>11698</v>
      </c>
      <c r="F146" s="9">
        <v>-392040</v>
      </c>
      <c r="G146" s="8" t="s">
        <v>11066</v>
      </c>
      <c r="H146" s="9">
        <v>-40184</v>
      </c>
      <c r="I146" s="93">
        <v>-351856</v>
      </c>
      <c r="J146" s="94"/>
      <c r="K146" s="95"/>
      <c r="L146" s="96" t="s">
        <v>10788</v>
      </c>
      <c r="M146" s="97"/>
      <c r="N146" t="str">
        <f t="shared" ref="N146:N147" si="13">+RIGHT(C146,3)</f>
        <v>413</v>
      </c>
      <c r="O146">
        <f t="shared" si="11"/>
        <v>413</v>
      </c>
      <c r="P146" s="29">
        <f t="shared" si="12"/>
        <v>-392040</v>
      </c>
    </row>
    <row r="147" spans="1:16" x14ac:dyDescent="0.3">
      <c r="A147" s="5">
        <v>3</v>
      </c>
      <c r="B147" s="5" t="s">
        <v>11704</v>
      </c>
      <c r="C147" s="6" t="s">
        <v>11705</v>
      </c>
      <c r="D147" s="7">
        <v>44606</v>
      </c>
      <c r="E147" s="8" t="s">
        <v>11706</v>
      </c>
      <c r="F147" s="9">
        <v>-168029</v>
      </c>
      <c r="G147" s="8" t="s">
        <v>11066</v>
      </c>
      <c r="H147" s="9">
        <v>-17223</v>
      </c>
      <c r="I147" s="93">
        <v>-150806</v>
      </c>
      <c r="J147" s="94"/>
      <c r="K147" s="95"/>
      <c r="L147" s="96" t="s">
        <v>10811</v>
      </c>
      <c r="M147" s="97"/>
      <c r="N147" t="str">
        <f t="shared" si="13"/>
        <v>572</v>
      </c>
      <c r="O147">
        <f t="shared" si="11"/>
        <v>572</v>
      </c>
      <c r="P147" s="29">
        <f t="shared" si="12"/>
        <v>-168029</v>
      </c>
    </row>
    <row r="148" spans="1:16" x14ac:dyDescent="0.3">
      <c r="A148" s="5">
        <v>3</v>
      </c>
      <c r="B148" s="63" t="s">
        <v>11710</v>
      </c>
      <c r="C148" s="6" t="s">
        <v>11711</v>
      </c>
      <c r="D148" s="7">
        <v>44606</v>
      </c>
      <c r="E148" s="8" t="s">
        <v>11712</v>
      </c>
      <c r="F148" s="9">
        <v>-93626</v>
      </c>
      <c r="G148" s="8" t="s">
        <v>11066</v>
      </c>
      <c r="H148" s="9">
        <v>-9597</v>
      </c>
      <c r="I148" s="66">
        <v>-1724845</v>
      </c>
      <c r="J148" s="67"/>
      <c r="K148" s="68"/>
      <c r="L148" s="75" t="s">
        <v>10816</v>
      </c>
      <c r="M148" s="76"/>
      <c r="N148" t="str">
        <f t="shared" si="10"/>
        <v>35354</v>
      </c>
      <c r="O148">
        <f t="shared" si="11"/>
        <v>35354</v>
      </c>
      <c r="P148" s="29">
        <f t="shared" si="12"/>
        <v>-93626</v>
      </c>
    </row>
    <row r="149" spans="1:16" x14ac:dyDescent="0.3">
      <c r="A149" s="5">
        <v>3</v>
      </c>
      <c r="B149" s="65"/>
      <c r="C149" s="6" t="s">
        <v>11713</v>
      </c>
      <c r="D149" s="7">
        <v>44616</v>
      </c>
      <c r="E149" s="8" t="s">
        <v>11714</v>
      </c>
      <c r="F149" s="9">
        <v>-1828207</v>
      </c>
      <c r="G149" s="8" t="s">
        <v>11066</v>
      </c>
      <c r="H149" s="9">
        <v>-187391</v>
      </c>
      <c r="I149" s="72"/>
      <c r="J149" s="73"/>
      <c r="K149" s="74"/>
      <c r="L149" s="79"/>
      <c r="M149" s="80"/>
      <c r="N149" t="str">
        <f t="shared" si="10"/>
        <v>35494</v>
      </c>
      <c r="O149">
        <f t="shared" si="11"/>
        <v>35494</v>
      </c>
      <c r="P149" s="29">
        <f t="shared" si="12"/>
        <v>-1828207</v>
      </c>
    </row>
    <row r="150" spans="1:16" x14ac:dyDescent="0.3">
      <c r="A150" s="5">
        <v>3</v>
      </c>
      <c r="B150" s="5" t="s">
        <v>11720</v>
      </c>
      <c r="C150" s="6" t="s">
        <v>11721</v>
      </c>
      <c r="D150" s="7">
        <v>44632</v>
      </c>
      <c r="E150" s="8" t="s">
        <v>11722</v>
      </c>
      <c r="F150" s="9">
        <v>-319191</v>
      </c>
      <c r="G150" s="8" t="s">
        <v>11066</v>
      </c>
      <c r="H150" s="9">
        <v>-32717</v>
      </c>
      <c r="I150" s="93">
        <v>-286474</v>
      </c>
      <c r="J150" s="94"/>
      <c r="K150" s="95"/>
      <c r="L150" s="96" t="s">
        <v>10828</v>
      </c>
      <c r="M150" s="97"/>
      <c r="N150" t="str">
        <f>+RIGHT(C150,3)</f>
        <v>502</v>
      </c>
      <c r="O150">
        <f t="shared" si="11"/>
        <v>502</v>
      </c>
      <c r="P150" s="29">
        <f t="shared" si="12"/>
        <v>-319191</v>
      </c>
    </row>
    <row r="151" spans="1:16" x14ac:dyDescent="0.3">
      <c r="A151" s="5">
        <v>3</v>
      </c>
      <c r="B151" s="5" t="s">
        <v>11748</v>
      </c>
      <c r="C151" s="6" t="s">
        <v>11749</v>
      </c>
      <c r="D151" s="7">
        <v>44618</v>
      </c>
      <c r="E151" s="8" t="s">
        <v>11750</v>
      </c>
      <c r="F151" s="9">
        <v>-54197</v>
      </c>
      <c r="G151" s="8" t="s">
        <v>10138</v>
      </c>
      <c r="H151" s="9">
        <v>-5420</v>
      </c>
      <c r="I151" s="93">
        <v>-48777</v>
      </c>
      <c r="J151" s="94"/>
      <c r="K151" s="95"/>
      <c r="L151" s="96" t="s">
        <v>10878</v>
      </c>
      <c r="M151" s="97"/>
      <c r="N151" t="str">
        <f t="shared" ref="N151" si="14">+RIGHT(C151,4)</f>
        <v>4935</v>
      </c>
      <c r="O151">
        <f t="shared" si="11"/>
        <v>4935</v>
      </c>
      <c r="P151" s="29">
        <f t="shared" si="12"/>
        <v>-54197</v>
      </c>
    </row>
    <row r="152" spans="1:16" x14ac:dyDescent="0.3">
      <c r="A152" s="5">
        <v>3</v>
      </c>
      <c r="B152" s="5" t="s">
        <v>11755</v>
      </c>
      <c r="C152" s="6" t="s">
        <v>11756</v>
      </c>
      <c r="D152" s="7">
        <v>44609</v>
      </c>
      <c r="E152" s="8" t="s">
        <v>11757</v>
      </c>
      <c r="F152" s="9">
        <v>-531131</v>
      </c>
      <c r="G152" s="8" t="s">
        <v>11066</v>
      </c>
      <c r="H152" s="9">
        <v>-54441</v>
      </c>
      <c r="I152" s="93">
        <v>-476690</v>
      </c>
      <c r="J152" s="94"/>
      <c r="K152" s="95"/>
      <c r="L152" s="96" t="s">
        <v>10883</v>
      </c>
      <c r="M152" s="97"/>
      <c r="N152" t="str">
        <f t="shared" si="10"/>
        <v>26318</v>
      </c>
      <c r="O152">
        <f t="shared" si="11"/>
        <v>26318</v>
      </c>
      <c r="P152" s="29">
        <f t="shared" si="12"/>
        <v>-531131</v>
      </c>
    </row>
    <row r="153" spans="1:16" x14ac:dyDescent="0.3">
      <c r="A153" s="5">
        <v>3</v>
      </c>
      <c r="B153" s="5" t="s">
        <v>11765</v>
      </c>
      <c r="C153" s="6" t="s">
        <v>11766</v>
      </c>
      <c r="D153" s="7">
        <v>44627</v>
      </c>
      <c r="E153" s="8" t="s">
        <v>11767</v>
      </c>
      <c r="F153" s="9">
        <v>-234352</v>
      </c>
      <c r="G153" s="8" t="s">
        <v>11066</v>
      </c>
      <c r="H153" s="9">
        <v>-24021</v>
      </c>
      <c r="I153" s="93">
        <v>-210331</v>
      </c>
      <c r="J153" s="94"/>
      <c r="K153" s="95"/>
      <c r="L153" s="96" t="s">
        <v>10892</v>
      </c>
      <c r="M153" s="97"/>
      <c r="N153" t="str">
        <f t="shared" si="10"/>
        <v>19449</v>
      </c>
      <c r="O153">
        <f t="shared" si="11"/>
        <v>19449</v>
      </c>
      <c r="P153" s="29">
        <f t="shared" si="12"/>
        <v>-234352</v>
      </c>
    </row>
    <row r="154" spans="1:16" x14ac:dyDescent="0.3">
      <c r="A154" s="5">
        <v>3</v>
      </c>
      <c r="B154" s="5" t="s">
        <v>11775</v>
      </c>
      <c r="C154" s="6" t="s">
        <v>11776</v>
      </c>
      <c r="D154" s="7">
        <v>44616</v>
      </c>
      <c r="E154" s="8" t="s">
        <v>11777</v>
      </c>
      <c r="F154" s="9">
        <v>-732704</v>
      </c>
      <c r="G154" s="8" t="s">
        <v>11066</v>
      </c>
      <c r="H154" s="9">
        <v>-75102</v>
      </c>
      <c r="I154" s="93">
        <v>-657602</v>
      </c>
      <c r="J154" s="94"/>
      <c r="K154" s="95"/>
      <c r="L154" s="96" t="s">
        <v>10915</v>
      </c>
      <c r="M154" s="97"/>
      <c r="N154" t="str">
        <f t="shared" si="10"/>
        <v>00561</v>
      </c>
      <c r="O154">
        <f t="shared" si="11"/>
        <v>561</v>
      </c>
      <c r="P154" s="29">
        <f t="shared" si="12"/>
        <v>-732704</v>
      </c>
    </row>
    <row r="155" spans="1:16" x14ac:dyDescent="0.3">
      <c r="A155" s="5">
        <v>3</v>
      </c>
      <c r="B155" s="5" t="s">
        <v>11780</v>
      </c>
      <c r="C155" s="6" t="s">
        <v>11781</v>
      </c>
      <c r="D155" s="7">
        <v>44631</v>
      </c>
      <c r="E155" s="8" t="s">
        <v>11782</v>
      </c>
      <c r="F155" s="9">
        <v>-496101</v>
      </c>
      <c r="G155" s="8" t="s">
        <v>11066</v>
      </c>
      <c r="H155" s="9">
        <v>-50850</v>
      </c>
      <c r="I155" s="93">
        <v>-445251</v>
      </c>
      <c r="J155" s="94"/>
      <c r="K155" s="95"/>
      <c r="L155" s="96" t="s">
        <v>10149</v>
      </c>
      <c r="M155" s="97"/>
      <c r="N155" t="str">
        <f>+RIGHT(C155,4)</f>
        <v>1382</v>
      </c>
      <c r="O155">
        <f t="shared" si="11"/>
        <v>1382</v>
      </c>
      <c r="P155" s="29">
        <f t="shared" si="12"/>
        <v>-496101</v>
      </c>
    </row>
    <row r="156" spans="1:16" x14ac:dyDescent="0.3">
      <c r="A156" s="5">
        <v>3</v>
      </c>
      <c r="B156" s="5" t="s">
        <v>11790</v>
      </c>
      <c r="C156" s="6" t="s">
        <v>11791</v>
      </c>
      <c r="D156" s="7">
        <v>44610</v>
      </c>
      <c r="E156" s="8" t="s">
        <v>11792</v>
      </c>
      <c r="F156" s="9">
        <v>-1062262</v>
      </c>
      <c r="G156" s="8" t="s">
        <v>11066</v>
      </c>
      <c r="H156" s="9">
        <v>-108882</v>
      </c>
      <c r="I156" s="93">
        <v>-953380</v>
      </c>
      <c r="J156" s="94"/>
      <c r="K156" s="95"/>
      <c r="L156" s="96" t="s">
        <v>10936</v>
      </c>
      <c r="M156" s="97"/>
      <c r="N156" t="str">
        <f t="shared" si="10"/>
        <v>07361</v>
      </c>
      <c r="O156">
        <f t="shared" si="11"/>
        <v>7361</v>
      </c>
      <c r="P156" s="29">
        <f t="shared" si="12"/>
        <v>-1062262</v>
      </c>
    </row>
    <row r="157" spans="1:16" x14ac:dyDescent="0.3">
      <c r="A157" s="5">
        <v>3</v>
      </c>
      <c r="B157" s="63" t="s">
        <v>11831</v>
      </c>
      <c r="C157" s="6" t="s">
        <v>11832</v>
      </c>
      <c r="D157" s="7">
        <v>44618</v>
      </c>
      <c r="E157" s="8" t="s">
        <v>11833</v>
      </c>
      <c r="F157" s="9">
        <v>-753354</v>
      </c>
      <c r="G157" s="8" t="s">
        <v>11066</v>
      </c>
      <c r="H157" s="9">
        <v>-77219</v>
      </c>
      <c r="I157" s="66">
        <v>-12617682</v>
      </c>
      <c r="J157" s="67"/>
      <c r="K157" s="68"/>
      <c r="L157" s="75" t="s">
        <v>10944</v>
      </c>
      <c r="M157" s="76"/>
      <c r="N157" t="str">
        <f t="shared" si="10"/>
        <v>09993</v>
      </c>
      <c r="O157">
        <f t="shared" si="11"/>
        <v>9993</v>
      </c>
      <c r="P157" s="29">
        <f t="shared" si="12"/>
        <v>-753354</v>
      </c>
    </row>
    <row r="158" spans="1:16" x14ac:dyDescent="0.3">
      <c r="A158" s="5">
        <v>3</v>
      </c>
      <c r="B158" s="64"/>
      <c r="C158" s="6" t="s">
        <v>11834</v>
      </c>
      <c r="D158" s="7">
        <v>44618</v>
      </c>
      <c r="E158" s="8" t="s">
        <v>11835</v>
      </c>
      <c r="F158" s="9">
        <v>-219303</v>
      </c>
      <c r="G158" s="8" t="s">
        <v>11066</v>
      </c>
      <c r="H158" s="9">
        <v>-22479</v>
      </c>
      <c r="I158" s="69"/>
      <c r="J158" s="70"/>
      <c r="K158" s="71"/>
      <c r="L158" s="77"/>
      <c r="M158" s="78"/>
      <c r="N158" t="str">
        <f t="shared" si="10"/>
        <v>09978</v>
      </c>
      <c r="O158">
        <f t="shared" si="11"/>
        <v>9978</v>
      </c>
      <c r="P158" s="29">
        <f t="shared" si="12"/>
        <v>-219303</v>
      </c>
    </row>
    <row r="159" spans="1:16" x14ac:dyDescent="0.3">
      <c r="A159" s="5">
        <v>3</v>
      </c>
      <c r="B159" s="64"/>
      <c r="C159" s="6" t="s">
        <v>11836</v>
      </c>
      <c r="D159" s="7">
        <v>44618</v>
      </c>
      <c r="E159" s="8" t="s">
        <v>11837</v>
      </c>
      <c r="F159" s="9">
        <v>-760020</v>
      </c>
      <c r="G159" s="8" t="s">
        <v>11066</v>
      </c>
      <c r="H159" s="9">
        <v>-77902</v>
      </c>
      <c r="I159" s="69"/>
      <c r="J159" s="70"/>
      <c r="K159" s="71"/>
      <c r="L159" s="77"/>
      <c r="M159" s="78"/>
      <c r="N159" t="str">
        <f t="shared" si="10"/>
        <v>09995</v>
      </c>
      <c r="O159">
        <f t="shared" si="11"/>
        <v>9995</v>
      </c>
      <c r="P159" s="29">
        <f t="shared" si="12"/>
        <v>-760020</v>
      </c>
    </row>
    <row r="160" spans="1:16" x14ac:dyDescent="0.3">
      <c r="A160" s="5">
        <v>3</v>
      </c>
      <c r="B160" s="64"/>
      <c r="C160" s="6" t="s">
        <v>11838</v>
      </c>
      <c r="D160" s="7">
        <v>44618</v>
      </c>
      <c r="E160" s="8" t="s">
        <v>11839</v>
      </c>
      <c r="F160" s="9">
        <v>-498987</v>
      </c>
      <c r="G160" s="8" t="s">
        <v>11066</v>
      </c>
      <c r="H160" s="9">
        <v>-51146</v>
      </c>
      <c r="I160" s="69"/>
      <c r="J160" s="70"/>
      <c r="K160" s="71"/>
      <c r="L160" s="77"/>
      <c r="M160" s="78"/>
      <c r="N160" t="str">
        <f t="shared" si="10"/>
        <v>09994</v>
      </c>
      <c r="O160">
        <f t="shared" si="11"/>
        <v>9994</v>
      </c>
      <c r="P160" s="29">
        <f t="shared" si="12"/>
        <v>-498987</v>
      </c>
    </row>
    <row r="161" spans="1:16" x14ac:dyDescent="0.3">
      <c r="A161" s="5">
        <v>3</v>
      </c>
      <c r="B161" s="64"/>
      <c r="C161" s="6" t="s">
        <v>11840</v>
      </c>
      <c r="D161" s="7">
        <v>44618</v>
      </c>
      <c r="E161" s="8" t="s">
        <v>11841</v>
      </c>
      <c r="F161" s="9">
        <v>-229878</v>
      </c>
      <c r="G161" s="8" t="s">
        <v>11066</v>
      </c>
      <c r="H161" s="9">
        <v>-23563</v>
      </c>
      <c r="I161" s="69"/>
      <c r="J161" s="70"/>
      <c r="K161" s="71"/>
      <c r="L161" s="77"/>
      <c r="M161" s="78"/>
      <c r="N161" t="str">
        <f t="shared" si="10"/>
        <v>09977</v>
      </c>
      <c r="O161">
        <f t="shared" si="11"/>
        <v>9977</v>
      </c>
      <c r="P161" s="29">
        <f t="shared" si="12"/>
        <v>-229878</v>
      </c>
    </row>
    <row r="162" spans="1:16" x14ac:dyDescent="0.3">
      <c r="A162" s="5">
        <v>3</v>
      </c>
      <c r="B162" s="64"/>
      <c r="C162" s="6" t="s">
        <v>11842</v>
      </c>
      <c r="D162" s="7">
        <v>44618</v>
      </c>
      <c r="E162" s="8" t="s">
        <v>11843</v>
      </c>
      <c r="F162" s="9">
        <v>-591420</v>
      </c>
      <c r="G162" s="8" t="s">
        <v>11066</v>
      </c>
      <c r="H162" s="9">
        <v>-60621</v>
      </c>
      <c r="I162" s="69"/>
      <c r="J162" s="70"/>
      <c r="K162" s="71"/>
      <c r="L162" s="77"/>
      <c r="M162" s="78"/>
      <c r="N162" t="str">
        <f t="shared" si="10"/>
        <v>09976</v>
      </c>
      <c r="O162">
        <f t="shared" si="11"/>
        <v>9976</v>
      </c>
      <c r="P162" s="29">
        <f t="shared" si="12"/>
        <v>-591420</v>
      </c>
    </row>
    <row r="163" spans="1:16" x14ac:dyDescent="0.3">
      <c r="A163" s="5">
        <v>3</v>
      </c>
      <c r="B163" s="64"/>
      <c r="C163" s="6" t="s">
        <v>11844</v>
      </c>
      <c r="D163" s="7">
        <v>44618</v>
      </c>
      <c r="E163" s="8" t="s">
        <v>11845</v>
      </c>
      <c r="F163" s="9">
        <v>-162590</v>
      </c>
      <c r="G163" s="8" t="s">
        <v>11066</v>
      </c>
      <c r="H163" s="9">
        <v>-16665</v>
      </c>
      <c r="I163" s="69"/>
      <c r="J163" s="70"/>
      <c r="K163" s="71"/>
      <c r="L163" s="77"/>
      <c r="M163" s="78"/>
      <c r="N163" t="str">
        <f t="shared" si="10"/>
        <v>09975</v>
      </c>
      <c r="O163">
        <f t="shared" si="11"/>
        <v>9975</v>
      </c>
      <c r="P163" s="29">
        <f t="shared" si="12"/>
        <v>-162590</v>
      </c>
    </row>
    <row r="164" spans="1:16" x14ac:dyDescent="0.3">
      <c r="A164" s="5">
        <v>3</v>
      </c>
      <c r="B164" s="64"/>
      <c r="C164" s="6" t="s">
        <v>11846</v>
      </c>
      <c r="D164" s="7">
        <v>44618</v>
      </c>
      <c r="E164" s="8" t="s">
        <v>11847</v>
      </c>
      <c r="F164" s="9">
        <v>-1095174</v>
      </c>
      <c r="G164" s="8" t="s">
        <v>11066</v>
      </c>
      <c r="H164" s="9">
        <v>-112255</v>
      </c>
      <c r="I164" s="69"/>
      <c r="J164" s="70"/>
      <c r="K164" s="71"/>
      <c r="L164" s="77"/>
      <c r="M164" s="78"/>
      <c r="N164" t="str">
        <f t="shared" si="10"/>
        <v>09996</v>
      </c>
      <c r="O164">
        <f t="shared" si="11"/>
        <v>9996</v>
      </c>
      <c r="P164" s="29">
        <f t="shared" si="12"/>
        <v>-1095174</v>
      </c>
    </row>
    <row r="165" spans="1:16" x14ac:dyDescent="0.3">
      <c r="A165" s="5">
        <v>3</v>
      </c>
      <c r="B165" s="64"/>
      <c r="C165" s="6" t="s">
        <v>11848</v>
      </c>
      <c r="D165" s="7">
        <v>44618</v>
      </c>
      <c r="E165" s="8" t="s">
        <v>11849</v>
      </c>
      <c r="F165" s="9">
        <v>-618845</v>
      </c>
      <c r="G165" s="8" t="s">
        <v>11066</v>
      </c>
      <c r="H165" s="9">
        <v>-63432</v>
      </c>
      <c r="I165" s="69"/>
      <c r="J165" s="70"/>
      <c r="K165" s="71"/>
      <c r="L165" s="77"/>
      <c r="M165" s="78"/>
      <c r="N165" t="str">
        <f t="shared" si="10"/>
        <v>09988</v>
      </c>
      <c r="O165">
        <f t="shared" si="11"/>
        <v>9988</v>
      </c>
      <c r="P165" s="29">
        <f t="shared" si="12"/>
        <v>-618845</v>
      </c>
    </row>
    <row r="166" spans="1:16" x14ac:dyDescent="0.3">
      <c r="A166" s="5">
        <v>3</v>
      </c>
      <c r="B166" s="64"/>
      <c r="C166" s="6" t="s">
        <v>11850</v>
      </c>
      <c r="D166" s="7">
        <v>44618</v>
      </c>
      <c r="E166" s="8" t="s">
        <v>11851</v>
      </c>
      <c r="F166" s="9">
        <v>-614563</v>
      </c>
      <c r="G166" s="8" t="s">
        <v>11066</v>
      </c>
      <c r="H166" s="9">
        <v>-62993</v>
      </c>
      <c r="I166" s="69"/>
      <c r="J166" s="70"/>
      <c r="K166" s="71"/>
      <c r="L166" s="77"/>
      <c r="M166" s="78"/>
      <c r="N166" t="str">
        <f t="shared" si="10"/>
        <v>09987</v>
      </c>
      <c r="O166">
        <f t="shared" si="11"/>
        <v>9987</v>
      </c>
      <c r="P166" s="29">
        <f t="shared" si="12"/>
        <v>-614563</v>
      </c>
    </row>
    <row r="167" spans="1:16" x14ac:dyDescent="0.3">
      <c r="A167" s="5">
        <v>3</v>
      </c>
      <c r="B167" s="64"/>
      <c r="C167" s="6" t="s">
        <v>11852</v>
      </c>
      <c r="D167" s="7">
        <v>44618</v>
      </c>
      <c r="E167" s="8" t="s">
        <v>11853</v>
      </c>
      <c r="F167" s="9">
        <v>-767366</v>
      </c>
      <c r="G167" s="8" t="s">
        <v>11066</v>
      </c>
      <c r="H167" s="9">
        <v>-78655</v>
      </c>
      <c r="I167" s="69"/>
      <c r="J167" s="70"/>
      <c r="K167" s="71"/>
      <c r="L167" s="77"/>
      <c r="M167" s="78"/>
      <c r="N167" t="str">
        <f t="shared" si="10"/>
        <v>09982</v>
      </c>
      <c r="O167">
        <f t="shared" si="11"/>
        <v>9982</v>
      </c>
      <c r="P167" s="29">
        <f t="shared" si="12"/>
        <v>-767366</v>
      </c>
    </row>
    <row r="168" spans="1:16" x14ac:dyDescent="0.3">
      <c r="A168" s="5">
        <v>3</v>
      </c>
      <c r="B168" s="64"/>
      <c r="C168" s="6" t="s">
        <v>11854</v>
      </c>
      <c r="D168" s="7">
        <v>44618</v>
      </c>
      <c r="E168" s="8" t="s">
        <v>11855</v>
      </c>
      <c r="F168" s="9">
        <v>-340897</v>
      </c>
      <c r="G168" s="8" t="s">
        <v>11066</v>
      </c>
      <c r="H168" s="9">
        <v>-34942</v>
      </c>
      <c r="I168" s="69"/>
      <c r="J168" s="70"/>
      <c r="K168" s="71"/>
      <c r="L168" s="77"/>
      <c r="M168" s="78"/>
      <c r="N168" t="str">
        <f t="shared" si="10"/>
        <v>09974</v>
      </c>
      <c r="O168">
        <f t="shared" si="11"/>
        <v>9974</v>
      </c>
      <c r="P168" s="29">
        <f t="shared" si="12"/>
        <v>-340897</v>
      </c>
    </row>
    <row r="169" spans="1:16" x14ac:dyDescent="0.3">
      <c r="A169" s="5">
        <v>3</v>
      </c>
      <c r="B169" s="64"/>
      <c r="C169" s="6" t="s">
        <v>11856</v>
      </c>
      <c r="D169" s="7">
        <v>44618</v>
      </c>
      <c r="E169" s="8" t="s">
        <v>11857</v>
      </c>
      <c r="F169" s="9">
        <v>-554202</v>
      </c>
      <c r="G169" s="8" t="s">
        <v>11066</v>
      </c>
      <c r="H169" s="9">
        <v>-56806</v>
      </c>
      <c r="I169" s="69"/>
      <c r="J169" s="70"/>
      <c r="K169" s="71"/>
      <c r="L169" s="77"/>
      <c r="M169" s="78"/>
      <c r="N169" t="str">
        <f t="shared" si="10"/>
        <v>09991</v>
      </c>
      <c r="O169">
        <f t="shared" si="11"/>
        <v>9991</v>
      </c>
      <c r="P169" s="29">
        <f t="shared" si="12"/>
        <v>-554202</v>
      </c>
    </row>
    <row r="170" spans="1:16" x14ac:dyDescent="0.3">
      <c r="A170" s="5">
        <v>3</v>
      </c>
      <c r="B170" s="64"/>
      <c r="C170" s="6" t="s">
        <v>11858</v>
      </c>
      <c r="D170" s="7">
        <v>44618</v>
      </c>
      <c r="E170" s="8" t="s">
        <v>11859</v>
      </c>
      <c r="F170" s="9">
        <v>-694657</v>
      </c>
      <c r="G170" s="8" t="s">
        <v>11066</v>
      </c>
      <c r="H170" s="9">
        <v>-71202</v>
      </c>
      <c r="I170" s="69"/>
      <c r="J170" s="70"/>
      <c r="K170" s="71"/>
      <c r="L170" s="77"/>
      <c r="M170" s="78"/>
      <c r="N170" t="str">
        <f t="shared" si="10"/>
        <v>09990</v>
      </c>
      <c r="O170">
        <f t="shared" si="11"/>
        <v>9990</v>
      </c>
      <c r="P170" s="29">
        <f t="shared" si="12"/>
        <v>-694657</v>
      </c>
    </row>
    <row r="171" spans="1:16" x14ac:dyDescent="0.3">
      <c r="A171" s="5">
        <v>3</v>
      </c>
      <c r="B171" s="64"/>
      <c r="C171" s="6" t="s">
        <v>11860</v>
      </c>
      <c r="D171" s="7">
        <v>44618</v>
      </c>
      <c r="E171" s="8" t="s">
        <v>11861</v>
      </c>
      <c r="F171" s="9">
        <v>-1083024</v>
      </c>
      <c r="G171" s="8" t="s">
        <v>11066</v>
      </c>
      <c r="H171" s="9">
        <v>-111010</v>
      </c>
      <c r="I171" s="69"/>
      <c r="J171" s="70"/>
      <c r="K171" s="71"/>
      <c r="L171" s="77"/>
      <c r="M171" s="78"/>
      <c r="N171" t="str">
        <f t="shared" si="10"/>
        <v>09989</v>
      </c>
      <c r="O171">
        <f t="shared" si="11"/>
        <v>9989</v>
      </c>
      <c r="P171" s="29">
        <f t="shared" si="12"/>
        <v>-1083024</v>
      </c>
    </row>
    <row r="172" spans="1:16" x14ac:dyDescent="0.3">
      <c r="A172" s="5">
        <v>3</v>
      </c>
      <c r="B172" s="64"/>
      <c r="C172" s="6" t="s">
        <v>11862</v>
      </c>
      <c r="D172" s="7">
        <v>44618</v>
      </c>
      <c r="E172" s="8" t="s">
        <v>11863</v>
      </c>
      <c r="F172" s="9">
        <v>-1671542</v>
      </c>
      <c r="G172" s="8" t="s">
        <v>11066</v>
      </c>
      <c r="H172" s="9">
        <v>-171333</v>
      </c>
      <c r="I172" s="69"/>
      <c r="J172" s="70"/>
      <c r="K172" s="71"/>
      <c r="L172" s="77"/>
      <c r="M172" s="78"/>
      <c r="N172" t="str">
        <f t="shared" si="10"/>
        <v>09983</v>
      </c>
      <c r="O172">
        <f t="shared" si="11"/>
        <v>9983</v>
      </c>
      <c r="P172" s="29">
        <f t="shared" si="12"/>
        <v>-1671542</v>
      </c>
    </row>
    <row r="173" spans="1:16" x14ac:dyDescent="0.3">
      <c r="A173" s="5">
        <v>3</v>
      </c>
      <c r="B173" s="64"/>
      <c r="C173" s="6" t="s">
        <v>11864</v>
      </c>
      <c r="D173" s="7">
        <v>44618</v>
      </c>
      <c r="E173" s="8" t="s">
        <v>11865</v>
      </c>
      <c r="F173" s="9">
        <v>-1174392</v>
      </c>
      <c r="G173" s="8" t="s">
        <v>11066</v>
      </c>
      <c r="H173" s="9">
        <v>-120375</v>
      </c>
      <c r="I173" s="69"/>
      <c r="J173" s="70"/>
      <c r="K173" s="71"/>
      <c r="L173" s="77"/>
      <c r="M173" s="78"/>
      <c r="N173" t="str">
        <f t="shared" si="10"/>
        <v>09980</v>
      </c>
      <c r="O173">
        <f t="shared" si="11"/>
        <v>9980</v>
      </c>
      <c r="P173" s="29">
        <f t="shared" si="12"/>
        <v>-1174392</v>
      </c>
    </row>
    <row r="174" spans="1:16" x14ac:dyDescent="0.3">
      <c r="A174" s="5">
        <v>3</v>
      </c>
      <c r="B174" s="64"/>
      <c r="C174" s="6" t="s">
        <v>11866</v>
      </c>
      <c r="D174" s="7">
        <v>44618</v>
      </c>
      <c r="E174" s="8" t="s">
        <v>11867</v>
      </c>
      <c r="F174" s="9">
        <v>-329670</v>
      </c>
      <c r="G174" s="8" t="s">
        <v>11066</v>
      </c>
      <c r="H174" s="9">
        <v>-33791</v>
      </c>
      <c r="I174" s="69"/>
      <c r="J174" s="70"/>
      <c r="K174" s="71"/>
      <c r="L174" s="77"/>
      <c r="M174" s="78"/>
      <c r="N174" t="str">
        <f t="shared" si="10"/>
        <v>09985</v>
      </c>
      <c r="O174">
        <f t="shared" si="11"/>
        <v>9985</v>
      </c>
      <c r="P174" s="29">
        <f t="shared" si="12"/>
        <v>-329670</v>
      </c>
    </row>
    <row r="175" spans="1:16" x14ac:dyDescent="0.3">
      <c r="A175" s="5">
        <v>3</v>
      </c>
      <c r="B175" s="64"/>
      <c r="C175" s="6" t="s">
        <v>11868</v>
      </c>
      <c r="D175" s="7">
        <v>44618</v>
      </c>
      <c r="E175" s="8" t="s">
        <v>11869</v>
      </c>
      <c r="F175" s="9">
        <v>-530563</v>
      </c>
      <c r="G175" s="8" t="s">
        <v>11066</v>
      </c>
      <c r="H175" s="9">
        <v>-54383</v>
      </c>
      <c r="I175" s="69"/>
      <c r="J175" s="70"/>
      <c r="K175" s="71"/>
      <c r="L175" s="77"/>
      <c r="M175" s="78"/>
      <c r="N175" t="str">
        <f t="shared" si="10"/>
        <v>09992</v>
      </c>
      <c r="O175">
        <f t="shared" si="11"/>
        <v>9992</v>
      </c>
      <c r="P175" s="29">
        <f t="shared" si="12"/>
        <v>-530563</v>
      </c>
    </row>
    <row r="176" spans="1:16" x14ac:dyDescent="0.3">
      <c r="A176" s="5">
        <v>3</v>
      </c>
      <c r="B176" s="64"/>
      <c r="C176" s="6" t="s">
        <v>11870</v>
      </c>
      <c r="D176" s="7">
        <v>44618</v>
      </c>
      <c r="E176" s="8" t="s">
        <v>11871</v>
      </c>
      <c r="F176" s="9">
        <v>-490050</v>
      </c>
      <c r="G176" s="8" t="s">
        <v>11066</v>
      </c>
      <c r="H176" s="9">
        <v>-50230</v>
      </c>
      <c r="I176" s="69"/>
      <c r="J176" s="70"/>
      <c r="K176" s="71"/>
      <c r="L176" s="77"/>
      <c r="M176" s="78"/>
      <c r="N176" t="str">
        <f t="shared" si="10"/>
        <v>09981</v>
      </c>
      <c r="O176">
        <f t="shared" si="11"/>
        <v>9981</v>
      </c>
      <c r="P176" s="29">
        <f t="shared" si="12"/>
        <v>-490050</v>
      </c>
    </row>
    <row r="177" spans="1:16" x14ac:dyDescent="0.3">
      <c r="A177" s="5">
        <v>3</v>
      </c>
      <c r="B177" s="64"/>
      <c r="C177" s="6" t="s">
        <v>11872</v>
      </c>
      <c r="D177" s="7">
        <v>44618</v>
      </c>
      <c r="E177" s="8" t="s">
        <v>11873</v>
      </c>
      <c r="F177" s="9">
        <v>-637632</v>
      </c>
      <c r="G177" s="8" t="s">
        <v>11066</v>
      </c>
      <c r="H177" s="9">
        <v>-65357</v>
      </c>
      <c r="I177" s="69"/>
      <c r="J177" s="70"/>
      <c r="K177" s="71"/>
      <c r="L177" s="77"/>
      <c r="M177" s="78"/>
      <c r="N177" t="str">
        <f t="shared" si="10"/>
        <v>09986</v>
      </c>
      <c r="O177">
        <f t="shared" si="11"/>
        <v>9986</v>
      </c>
      <c r="P177" s="29">
        <f t="shared" si="12"/>
        <v>-637632</v>
      </c>
    </row>
    <row r="178" spans="1:16" x14ac:dyDescent="0.3">
      <c r="A178" s="5">
        <v>3</v>
      </c>
      <c r="B178" s="65"/>
      <c r="C178" s="6" t="s">
        <v>11874</v>
      </c>
      <c r="D178" s="7">
        <v>44618</v>
      </c>
      <c r="E178" s="8" t="s">
        <v>11875</v>
      </c>
      <c r="F178" s="9">
        <v>-240570</v>
      </c>
      <c r="G178" s="8" t="s">
        <v>11066</v>
      </c>
      <c r="H178" s="9">
        <v>-24658</v>
      </c>
      <c r="I178" s="72"/>
      <c r="J178" s="73"/>
      <c r="K178" s="74"/>
      <c r="L178" s="79"/>
      <c r="M178" s="80"/>
      <c r="N178" t="str">
        <f t="shared" si="10"/>
        <v>09984</v>
      </c>
      <c r="O178">
        <f t="shared" si="11"/>
        <v>9984</v>
      </c>
      <c r="P178" s="29">
        <f t="shared" si="12"/>
        <v>-240570</v>
      </c>
    </row>
    <row r="179" spans="1:16" x14ac:dyDescent="0.3">
      <c r="A179" s="5">
        <v>3</v>
      </c>
      <c r="B179" s="63" t="s">
        <v>11876</v>
      </c>
      <c r="C179" s="6" t="s">
        <v>11877</v>
      </c>
      <c r="D179" s="7">
        <v>44632</v>
      </c>
      <c r="E179" s="8" t="s">
        <v>11878</v>
      </c>
      <c r="F179" s="9">
        <v>-455328</v>
      </c>
      <c r="G179" s="8" t="s">
        <v>11066</v>
      </c>
      <c r="H179" s="9">
        <v>-46671</v>
      </c>
      <c r="I179" s="66">
        <v>-4253563</v>
      </c>
      <c r="J179" s="67"/>
      <c r="K179" s="68"/>
      <c r="L179" s="75" t="s">
        <v>10944</v>
      </c>
      <c r="M179" s="76"/>
      <c r="N179" t="str">
        <f t="shared" si="10"/>
        <v>10193</v>
      </c>
      <c r="O179">
        <f t="shared" si="11"/>
        <v>10193</v>
      </c>
      <c r="P179" s="29">
        <f t="shared" si="12"/>
        <v>-455328</v>
      </c>
    </row>
    <row r="180" spans="1:16" x14ac:dyDescent="0.3">
      <c r="A180" s="5">
        <v>3</v>
      </c>
      <c r="B180" s="64"/>
      <c r="C180" s="6" t="s">
        <v>11879</v>
      </c>
      <c r="D180" s="7">
        <v>44632</v>
      </c>
      <c r="E180" s="8" t="s">
        <v>11880</v>
      </c>
      <c r="F180" s="9">
        <v>-421337</v>
      </c>
      <c r="G180" s="8" t="s">
        <v>11066</v>
      </c>
      <c r="H180" s="9">
        <v>-43187</v>
      </c>
      <c r="I180" s="69"/>
      <c r="J180" s="70"/>
      <c r="K180" s="71"/>
      <c r="L180" s="77"/>
      <c r="M180" s="78"/>
      <c r="N180" t="str">
        <f t="shared" si="10"/>
        <v>10190</v>
      </c>
      <c r="O180">
        <f t="shared" si="11"/>
        <v>10190</v>
      </c>
      <c r="P180" s="29">
        <f t="shared" si="12"/>
        <v>-421337</v>
      </c>
    </row>
    <row r="181" spans="1:16" x14ac:dyDescent="0.3">
      <c r="A181" s="5">
        <v>3</v>
      </c>
      <c r="B181" s="64"/>
      <c r="C181" s="6" t="s">
        <v>11881</v>
      </c>
      <c r="D181" s="7">
        <v>44632</v>
      </c>
      <c r="E181" s="8" t="s">
        <v>11882</v>
      </c>
      <c r="F181" s="9">
        <v>-977450</v>
      </c>
      <c r="G181" s="8" t="s">
        <v>11066</v>
      </c>
      <c r="H181" s="9">
        <v>-100189</v>
      </c>
      <c r="I181" s="69"/>
      <c r="J181" s="70"/>
      <c r="K181" s="71"/>
      <c r="L181" s="77"/>
      <c r="M181" s="78"/>
      <c r="N181" t="str">
        <f t="shared" si="10"/>
        <v>10191</v>
      </c>
      <c r="O181">
        <f t="shared" si="11"/>
        <v>10191</v>
      </c>
      <c r="P181" s="29">
        <f t="shared" si="12"/>
        <v>-977450</v>
      </c>
    </row>
    <row r="182" spans="1:16" x14ac:dyDescent="0.3">
      <c r="A182" s="5">
        <v>3</v>
      </c>
      <c r="B182" s="64"/>
      <c r="C182" s="6" t="s">
        <v>11883</v>
      </c>
      <c r="D182" s="7">
        <v>44632</v>
      </c>
      <c r="E182" s="8" t="s">
        <v>11884</v>
      </c>
      <c r="F182" s="9">
        <v>-906335</v>
      </c>
      <c r="G182" s="8" t="s">
        <v>11066</v>
      </c>
      <c r="H182" s="9">
        <v>-92899</v>
      </c>
      <c r="I182" s="69"/>
      <c r="J182" s="70"/>
      <c r="K182" s="71"/>
      <c r="L182" s="77"/>
      <c r="M182" s="78"/>
      <c r="N182" t="str">
        <f t="shared" si="10"/>
        <v>10192</v>
      </c>
      <c r="O182">
        <f t="shared" si="11"/>
        <v>10192</v>
      </c>
      <c r="P182" s="29">
        <f t="shared" si="12"/>
        <v>-906335</v>
      </c>
    </row>
    <row r="183" spans="1:16" x14ac:dyDescent="0.3">
      <c r="A183" s="5">
        <v>3</v>
      </c>
      <c r="B183" s="64"/>
      <c r="C183" s="6" t="s">
        <v>11885</v>
      </c>
      <c r="D183" s="7">
        <v>44624</v>
      </c>
      <c r="E183" s="8" t="s">
        <v>11886</v>
      </c>
      <c r="F183" s="9">
        <v>-1029374</v>
      </c>
      <c r="G183" s="8" t="s">
        <v>11066</v>
      </c>
      <c r="H183" s="9">
        <v>-105511</v>
      </c>
      <c r="I183" s="69"/>
      <c r="J183" s="70"/>
      <c r="K183" s="71"/>
      <c r="L183" s="77"/>
      <c r="M183" s="78"/>
      <c r="N183" t="str">
        <f t="shared" si="10"/>
        <v>10118</v>
      </c>
      <c r="O183">
        <f t="shared" si="11"/>
        <v>10118</v>
      </c>
      <c r="P183" s="29">
        <f t="shared" si="12"/>
        <v>-1029374</v>
      </c>
    </row>
    <row r="184" spans="1:16" x14ac:dyDescent="0.3">
      <c r="A184" s="5">
        <v>3</v>
      </c>
      <c r="B184" s="64"/>
      <c r="C184" s="6" t="s">
        <v>11887</v>
      </c>
      <c r="D184" s="7">
        <v>44624</v>
      </c>
      <c r="E184" s="8" t="s">
        <v>11888</v>
      </c>
      <c r="F184" s="9">
        <v>-775985</v>
      </c>
      <c r="G184" s="8" t="s">
        <v>11066</v>
      </c>
      <c r="H184" s="9">
        <v>-79538</v>
      </c>
      <c r="I184" s="69"/>
      <c r="J184" s="70"/>
      <c r="K184" s="71"/>
      <c r="L184" s="77"/>
      <c r="M184" s="78"/>
      <c r="N184" t="str">
        <f t="shared" si="10"/>
        <v>10120</v>
      </c>
      <c r="O184">
        <f t="shared" si="11"/>
        <v>10120</v>
      </c>
      <c r="P184" s="29">
        <f t="shared" si="12"/>
        <v>-775985</v>
      </c>
    </row>
    <row r="185" spans="1:16" x14ac:dyDescent="0.3">
      <c r="A185" s="5">
        <v>3</v>
      </c>
      <c r="B185" s="65"/>
      <c r="C185" s="6" t="s">
        <v>11889</v>
      </c>
      <c r="D185" s="7">
        <v>44624</v>
      </c>
      <c r="E185" s="8" t="s">
        <v>11890</v>
      </c>
      <c r="F185" s="9">
        <v>-173537</v>
      </c>
      <c r="G185" s="8" t="s">
        <v>11066</v>
      </c>
      <c r="H185" s="9">
        <v>-17788</v>
      </c>
      <c r="I185" s="72"/>
      <c r="J185" s="73"/>
      <c r="K185" s="74"/>
      <c r="L185" s="79"/>
      <c r="M185" s="80"/>
      <c r="N185" t="str">
        <f t="shared" si="10"/>
        <v>10119</v>
      </c>
      <c r="O185">
        <f t="shared" si="11"/>
        <v>10119</v>
      </c>
      <c r="P185" s="29">
        <f t="shared" si="12"/>
        <v>-173537</v>
      </c>
    </row>
    <row r="186" spans="1:16" x14ac:dyDescent="0.3">
      <c r="A186" s="5">
        <v>3</v>
      </c>
      <c r="B186" s="63" t="s">
        <v>11893</v>
      </c>
      <c r="C186" s="6" t="s">
        <v>11894</v>
      </c>
      <c r="D186" s="7">
        <v>44613</v>
      </c>
      <c r="E186" s="8" t="s">
        <v>11895</v>
      </c>
      <c r="F186" s="9">
        <v>-64152</v>
      </c>
      <c r="G186" s="8" t="s">
        <v>11066</v>
      </c>
      <c r="H186" s="9">
        <v>-6576</v>
      </c>
      <c r="I186" s="66">
        <v>-581386</v>
      </c>
      <c r="J186" s="67"/>
      <c r="K186" s="68"/>
      <c r="L186" s="75" t="s">
        <v>11012</v>
      </c>
      <c r="M186" s="76"/>
      <c r="N186" t="str">
        <f t="shared" si="10"/>
        <v>00341</v>
      </c>
      <c r="O186">
        <f t="shared" si="11"/>
        <v>341</v>
      </c>
      <c r="P186" s="29">
        <f t="shared" si="12"/>
        <v>-64152</v>
      </c>
    </row>
    <row r="187" spans="1:16" x14ac:dyDescent="0.3">
      <c r="A187" s="5">
        <v>3</v>
      </c>
      <c r="B187" s="65"/>
      <c r="C187" s="6" t="s">
        <v>11896</v>
      </c>
      <c r="D187" s="7">
        <v>44613</v>
      </c>
      <c r="E187" s="8" t="s">
        <v>11897</v>
      </c>
      <c r="F187" s="9">
        <v>-583632</v>
      </c>
      <c r="G187" s="8" t="s">
        <v>11066</v>
      </c>
      <c r="H187" s="9">
        <v>-59822</v>
      </c>
      <c r="I187" s="72"/>
      <c r="J187" s="73"/>
      <c r="K187" s="74"/>
      <c r="L187" s="79"/>
      <c r="M187" s="80"/>
      <c r="N187" t="str">
        <f t="shared" si="10"/>
        <v>00333</v>
      </c>
      <c r="O187">
        <f t="shared" si="11"/>
        <v>333</v>
      </c>
      <c r="P187" s="29">
        <f t="shared" si="12"/>
        <v>-583632</v>
      </c>
    </row>
    <row r="188" spans="1:16" x14ac:dyDescent="0.3">
      <c r="A188" s="5">
        <v>3</v>
      </c>
      <c r="B188" s="63" t="s">
        <v>11903</v>
      </c>
      <c r="C188" s="6" t="s">
        <v>11904</v>
      </c>
      <c r="D188" s="7">
        <v>44610</v>
      </c>
      <c r="E188" s="8" t="s">
        <v>11905</v>
      </c>
      <c r="F188" s="9">
        <v>-1443945</v>
      </c>
      <c r="G188" s="8" t="s">
        <v>11066</v>
      </c>
      <c r="H188" s="9">
        <v>-148004</v>
      </c>
      <c r="I188" s="66">
        <v>-4593580</v>
      </c>
      <c r="J188" s="67"/>
      <c r="K188" s="68"/>
      <c r="L188" s="75" t="s">
        <v>10152</v>
      </c>
      <c r="M188" s="76"/>
      <c r="N188" t="str">
        <f t="shared" si="10"/>
        <v>00025</v>
      </c>
      <c r="O188">
        <f t="shared" si="11"/>
        <v>25</v>
      </c>
      <c r="P188" s="29">
        <f t="shared" si="12"/>
        <v>-1443945</v>
      </c>
    </row>
    <row r="189" spans="1:16" x14ac:dyDescent="0.3">
      <c r="A189" s="5">
        <v>3</v>
      </c>
      <c r="B189" s="64"/>
      <c r="C189" s="6" t="s">
        <v>11906</v>
      </c>
      <c r="D189" s="7">
        <v>44610</v>
      </c>
      <c r="E189" s="8" t="s">
        <v>11907</v>
      </c>
      <c r="F189" s="9">
        <v>-454695</v>
      </c>
      <c r="G189" s="8" t="s">
        <v>11066</v>
      </c>
      <c r="H189" s="9">
        <v>-46606</v>
      </c>
      <c r="I189" s="69"/>
      <c r="J189" s="70"/>
      <c r="K189" s="71"/>
      <c r="L189" s="77"/>
      <c r="M189" s="78"/>
      <c r="N189" t="str">
        <f t="shared" si="10"/>
        <v>00019</v>
      </c>
      <c r="O189">
        <f t="shared" si="11"/>
        <v>19</v>
      </c>
      <c r="P189" s="29">
        <f t="shared" si="12"/>
        <v>-454695</v>
      </c>
    </row>
    <row r="190" spans="1:16" x14ac:dyDescent="0.3">
      <c r="A190" s="5">
        <v>3</v>
      </c>
      <c r="B190" s="64"/>
      <c r="C190" s="6" t="s">
        <v>11908</v>
      </c>
      <c r="D190" s="7">
        <v>44610</v>
      </c>
      <c r="E190" s="8" t="s">
        <v>11909</v>
      </c>
      <c r="F190" s="9">
        <v>-935788</v>
      </c>
      <c r="G190" s="8" t="s">
        <v>11066</v>
      </c>
      <c r="H190" s="9">
        <v>-95918</v>
      </c>
      <c r="I190" s="69"/>
      <c r="J190" s="70"/>
      <c r="K190" s="71"/>
      <c r="L190" s="77"/>
      <c r="M190" s="78"/>
      <c r="N190" t="str">
        <f t="shared" si="10"/>
        <v>00051</v>
      </c>
      <c r="O190">
        <f t="shared" si="11"/>
        <v>51</v>
      </c>
      <c r="P190" s="29">
        <f t="shared" si="12"/>
        <v>-935788</v>
      </c>
    </row>
    <row r="191" spans="1:16" x14ac:dyDescent="0.3">
      <c r="A191" s="5">
        <v>3</v>
      </c>
      <c r="B191" s="64"/>
      <c r="C191" s="6" t="s">
        <v>11910</v>
      </c>
      <c r="D191" s="7">
        <v>44610</v>
      </c>
      <c r="E191" s="8" t="s">
        <v>11911</v>
      </c>
      <c r="F191" s="9">
        <v>-1570132</v>
      </c>
      <c r="G191" s="8" t="s">
        <v>11066</v>
      </c>
      <c r="H191" s="9">
        <v>-160939</v>
      </c>
      <c r="I191" s="69"/>
      <c r="J191" s="70"/>
      <c r="K191" s="71"/>
      <c r="L191" s="77"/>
      <c r="M191" s="78"/>
      <c r="N191" t="str">
        <f t="shared" si="10"/>
        <v>00033</v>
      </c>
      <c r="O191">
        <f t="shared" si="11"/>
        <v>33</v>
      </c>
      <c r="P191" s="29">
        <f t="shared" si="12"/>
        <v>-1570132</v>
      </c>
    </row>
    <row r="192" spans="1:16" x14ac:dyDescent="0.3">
      <c r="A192" s="5">
        <v>3</v>
      </c>
      <c r="B192" s="65"/>
      <c r="C192" s="6" t="s">
        <v>11912</v>
      </c>
      <c r="D192" s="7">
        <v>44610</v>
      </c>
      <c r="E192" s="8" t="s">
        <v>11913</v>
      </c>
      <c r="F192" s="9">
        <v>-713635</v>
      </c>
      <c r="G192" s="8" t="s">
        <v>11066</v>
      </c>
      <c r="H192" s="9">
        <v>-73148</v>
      </c>
      <c r="I192" s="72"/>
      <c r="J192" s="73"/>
      <c r="K192" s="74"/>
      <c r="L192" s="79"/>
      <c r="M192" s="80"/>
      <c r="N192" t="str">
        <f t="shared" si="10"/>
        <v>00017</v>
      </c>
      <c r="O192">
        <f t="shared" si="11"/>
        <v>17</v>
      </c>
      <c r="P192" s="29">
        <f t="shared" si="12"/>
        <v>-713635</v>
      </c>
    </row>
    <row r="193" spans="1:16" hidden="1" x14ac:dyDescent="0.3">
      <c r="A193" s="5">
        <v>3</v>
      </c>
      <c r="B193" s="5" t="s">
        <v>11916</v>
      </c>
      <c r="C193" s="6" t="s">
        <v>10155</v>
      </c>
      <c r="D193" s="7">
        <v>44630</v>
      </c>
      <c r="E193" s="8" t="s">
        <v>11917</v>
      </c>
      <c r="F193" s="9">
        <v>-12130535</v>
      </c>
      <c r="G193" s="8">
        <v>0</v>
      </c>
      <c r="H193" s="8">
        <v>0</v>
      </c>
      <c r="I193" s="93">
        <v>-12130535</v>
      </c>
      <c r="J193" s="94"/>
      <c r="K193" s="95"/>
      <c r="L193" s="96" t="s">
        <v>10157</v>
      </c>
      <c r="M193" s="97"/>
      <c r="N193" t="s">
        <v>22782</v>
      </c>
      <c r="O193" t="e">
        <f>+N193*1</f>
        <v>#VALUE!</v>
      </c>
      <c r="P193" s="29" t="s">
        <v>22782</v>
      </c>
    </row>
    <row r="194" spans="1:16" x14ac:dyDescent="0.3">
      <c r="A194" s="10">
        <v>4</v>
      </c>
      <c r="B194" s="5" t="s">
        <v>11925</v>
      </c>
      <c r="C194" s="6" t="s">
        <v>11926</v>
      </c>
      <c r="D194" s="7">
        <v>44639</v>
      </c>
      <c r="E194" s="8" t="s">
        <v>11927</v>
      </c>
      <c r="F194" s="9">
        <v>-54197</v>
      </c>
      <c r="G194" s="8" t="s">
        <v>11066</v>
      </c>
      <c r="H194" s="9">
        <v>-5555</v>
      </c>
      <c r="I194" s="93">
        <v>-48642</v>
      </c>
      <c r="J194" s="94"/>
      <c r="K194" s="95"/>
      <c r="L194" s="96" t="s">
        <v>10168</v>
      </c>
      <c r="M194" s="97"/>
      <c r="N194" t="str">
        <f t="shared" si="10"/>
        <v>01228</v>
      </c>
      <c r="O194">
        <f t="shared" si="11"/>
        <v>1228</v>
      </c>
      <c r="P194" s="29">
        <f t="shared" si="12"/>
        <v>-54197</v>
      </c>
    </row>
    <row r="195" spans="1:16" x14ac:dyDescent="0.3">
      <c r="A195" s="10">
        <v>4</v>
      </c>
      <c r="B195" s="5" t="s">
        <v>11935</v>
      </c>
      <c r="C195" s="6" t="s">
        <v>11936</v>
      </c>
      <c r="D195" s="7">
        <v>44607</v>
      </c>
      <c r="E195" s="8" t="s">
        <v>11937</v>
      </c>
      <c r="F195" s="9">
        <v>-1519376</v>
      </c>
      <c r="G195" s="8" t="s">
        <v>11066</v>
      </c>
      <c r="H195" s="9">
        <v>-155736</v>
      </c>
      <c r="I195" s="93">
        <v>-1363640</v>
      </c>
      <c r="J195" s="94"/>
      <c r="K195" s="95"/>
      <c r="L195" s="96" t="s">
        <v>10175</v>
      </c>
      <c r="M195" s="97"/>
      <c r="N195" t="str">
        <f t="shared" ref="N195:N196" si="15">+RIGHT(C195,4)</f>
        <v>1461</v>
      </c>
      <c r="O195">
        <f t="shared" si="11"/>
        <v>1461</v>
      </c>
      <c r="P195" s="29">
        <f t="shared" si="12"/>
        <v>-1519376</v>
      </c>
    </row>
    <row r="196" spans="1:16" x14ac:dyDescent="0.3">
      <c r="A196" s="10">
        <v>4</v>
      </c>
      <c r="B196" s="5" t="s">
        <v>11938</v>
      </c>
      <c r="C196" s="6" t="s">
        <v>11939</v>
      </c>
      <c r="D196" s="7">
        <v>44625</v>
      </c>
      <c r="E196" s="8" t="s">
        <v>11940</v>
      </c>
      <c r="F196" s="9">
        <v>-366508</v>
      </c>
      <c r="G196" s="8" t="s">
        <v>11066</v>
      </c>
      <c r="H196" s="9">
        <v>-37567</v>
      </c>
      <c r="I196" s="93">
        <v>-328941</v>
      </c>
      <c r="J196" s="94"/>
      <c r="K196" s="95"/>
      <c r="L196" s="96" t="s">
        <v>10175</v>
      </c>
      <c r="M196" s="97"/>
      <c r="N196" t="str">
        <f t="shared" si="15"/>
        <v>1581</v>
      </c>
      <c r="O196">
        <f t="shared" ref="O196:O259" si="16">+N196*1</f>
        <v>1581</v>
      </c>
      <c r="P196" s="29">
        <f t="shared" si="12"/>
        <v>-366508</v>
      </c>
    </row>
    <row r="197" spans="1:16" x14ac:dyDescent="0.3">
      <c r="A197" s="10">
        <v>4</v>
      </c>
      <c r="B197" s="5" t="s">
        <v>11950</v>
      </c>
      <c r="C197" s="6" t="s">
        <v>11951</v>
      </c>
      <c r="D197" s="7">
        <v>44637</v>
      </c>
      <c r="E197" s="8" t="s">
        <v>11952</v>
      </c>
      <c r="F197" s="9">
        <v>-257183</v>
      </c>
      <c r="G197" s="8" t="s">
        <v>11066</v>
      </c>
      <c r="H197" s="9">
        <v>-26361</v>
      </c>
      <c r="I197" s="93">
        <v>-230822</v>
      </c>
      <c r="J197" s="94"/>
      <c r="K197" s="95"/>
      <c r="L197" s="96" t="s">
        <v>10181</v>
      </c>
      <c r="M197" s="97"/>
      <c r="N197" t="str">
        <f t="shared" ref="N197:N259" si="17">+RIGHT(C197,5)</f>
        <v>18066</v>
      </c>
      <c r="O197">
        <f t="shared" si="16"/>
        <v>18066</v>
      </c>
      <c r="P197" s="29">
        <f t="shared" si="12"/>
        <v>-257183</v>
      </c>
    </row>
    <row r="198" spans="1:16" x14ac:dyDescent="0.3">
      <c r="A198" s="10">
        <v>4</v>
      </c>
      <c r="B198" s="63" t="s">
        <v>12316</v>
      </c>
      <c r="C198" s="6" t="s">
        <v>12317</v>
      </c>
      <c r="D198" s="7">
        <v>44621</v>
      </c>
      <c r="E198" s="8" t="s">
        <v>12318</v>
      </c>
      <c r="F198" s="9">
        <v>-858581</v>
      </c>
      <c r="G198" s="8" t="s">
        <v>11066</v>
      </c>
      <c r="H198" s="9">
        <v>-88005</v>
      </c>
      <c r="I198" s="66">
        <v>-5031922</v>
      </c>
      <c r="J198" s="67"/>
      <c r="K198" s="68"/>
      <c r="L198" s="75" t="s">
        <v>10189</v>
      </c>
      <c r="M198" s="76"/>
      <c r="N198" t="str">
        <f t="shared" si="17"/>
        <v>51088</v>
      </c>
      <c r="O198">
        <f t="shared" si="16"/>
        <v>51088</v>
      </c>
      <c r="P198" s="29">
        <f t="shared" si="12"/>
        <v>-858581</v>
      </c>
    </row>
    <row r="199" spans="1:16" x14ac:dyDescent="0.3">
      <c r="A199" s="10">
        <v>4</v>
      </c>
      <c r="B199" s="64"/>
      <c r="C199" s="6" t="s">
        <v>12319</v>
      </c>
      <c r="D199" s="7">
        <v>44630</v>
      </c>
      <c r="E199" s="8" t="s">
        <v>12320</v>
      </c>
      <c r="F199" s="9">
        <v>-1297041</v>
      </c>
      <c r="G199" s="8" t="s">
        <v>11066</v>
      </c>
      <c r="H199" s="9">
        <v>-132947</v>
      </c>
      <c r="I199" s="69"/>
      <c r="J199" s="70"/>
      <c r="K199" s="71"/>
      <c r="L199" s="77"/>
      <c r="M199" s="78"/>
      <c r="N199" t="str">
        <f t="shared" si="17"/>
        <v>51908</v>
      </c>
      <c r="O199">
        <f t="shared" si="16"/>
        <v>51908</v>
      </c>
      <c r="P199" s="29">
        <f t="shared" si="12"/>
        <v>-1297041</v>
      </c>
    </row>
    <row r="200" spans="1:16" x14ac:dyDescent="0.3">
      <c r="A200" s="10">
        <v>4</v>
      </c>
      <c r="B200" s="64"/>
      <c r="C200" s="6" t="s">
        <v>12321</v>
      </c>
      <c r="D200" s="7">
        <v>44621</v>
      </c>
      <c r="E200" s="8" t="s">
        <v>12322</v>
      </c>
      <c r="F200" s="9">
        <v>-521694</v>
      </c>
      <c r="G200" s="8" t="s">
        <v>11066</v>
      </c>
      <c r="H200" s="9">
        <v>-53474</v>
      </c>
      <c r="I200" s="69"/>
      <c r="J200" s="70"/>
      <c r="K200" s="71"/>
      <c r="L200" s="77"/>
      <c r="M200" s="78"/>
      <c r="N200" t="str">
        <f t="shared" si="17"/>
        <v>51086</v>
      </c>
      <c r="O200">
        <f t="shared" si="16"/>
        <v>51086</v>
      </c>
      <c r="P200" s="29">
        <f t="shared" si="12"/>
        <v>-521694</v>
      </c>
    </row>
    <row r="201" spans="1:16" x14ac:dyDescent="0.3">
      <c r="A201" s="10">
        <v>4</v>
      </c>
      <c r="B201" s="64"/>
      <c r="C201" s="6" t="s">
        <v>12323</v>
      </c>
      <c r="D201" s="7">
        <v>44632</v>
      </c>
      <c r="E201" s="8" t="s">
        <v>12324</v>
      </c>
      <c r="F201" s="9">
        <v>-901428</v>
      </c>
      <c r="G201" s="8" t="s">
        <v>11066</v>
      </c>
      <c r="H201" s="9">
        <v>-92396</v>
      </c>
      <c r="I201" s="69"/>
      <c r="J201" s="70"/>
      <c r="K201" s="71"/>
      <c r="L201" s="77"/>
      <c r="M201" s="78"/>
      <c r="N201" t="str">
        <f t="shared" si="17"/>
        <v>52222</v>
      </c>
      <c r="O201">
        <f t="shared" si="16"/>
        <v>52222</v>
      </c>
      <c r="P201" s="29">
        <f t="shared" ref="P201:P264" si="18">+F201</f>
        <v>-901428</v>
      </c>
    </row>
    <row r="202" spans="1:16" x14ac:dyDescent="0.3">
      <c r="A202" s="10">
        <v>4</v>
      </c>
      <c r="B202" s="64"/>
      <c r="C202" s="6" t="s">
        <v>12325</v>
      </c>
      <c r="D202" s="7">
        <v>44636</v>
      </c>
      <c r="E202" s="8" t="s">
        <v>12326</v>
      </c>
      <c r="F202" s="9">
        <v>-741941</v>
      </c>
      <c r="G202" s="8" t="s">
        <v>11066</v>
      </c>
      <c r="H202" s="9">
        <v>-76049</v>
      </c>
      <c r="I202" s="69"/>
      <c r="J202" s="70"/>
      <c r="K202" s="71"/>
      <c r="L202" s="77"/>
      <c r="M202" s="78"/>
      <c r="N202" t="str">
        <f t="shared" si="17"/>
        <v>52651</v>
      </c>
      <c r="O202">
        <f t="shared" si="16"/>
        <v>52651</v>
      </c>
      <c r="P202" s="29">
        <f t="shared" si="18"/>
        <v>-741941</v>
      </c>
    </row>
    <row r="203" spans="1:16" x14ac:dyDescent="0.3">
      <c r="A203" s="10">
        <v>4</v>
      </c>
      <c r="B203" s="65"/>
      <c r="C203" s="6" t="s">
        <v>12327</v>
      </c>
      <c r="D203" s="7">
        <v>44630</v>
      </c>
      <c r="E203" s="8" t="s">
        <v>12328</v>
      </c>
      <c r="F203" s="9">
        <v>-1285913</v>
      </c>
      <c r="G203" s="8" t="s">
        <v>11066</v>
      </c>
      <c r="H203" s="9">
        <v>-131806</v>
      </c>
      <c r="I203" s="72"/>
      <c r="J203" s="73"/>
      <c r="K203" s="74"/>
      <c r="L203" s="79"/>
      <c r="M203" s="80"/>
      <c r="N203" t="str">
        <f t="shared" si="17"/>
        <v>51880</v>
      </c>
      <c r="O203">
        <f t="shared" si="16"/>
        <v>51880</v>
      </c>
      <c r="P203" s="29">
        <f t="shared" si="18"/>
        <v>-1285913</v>
      </c>
    </row>
    <row r="204" spans="1:16" x14ac:dyDescent="0.3">
      <c r="A204" s="10">
        <v>4</v>
      </c>
      <c r="B204" s="63" t="s">
        <v>12329</v>
      </c>
      <c r="C204" s="6" t="s">
        <v>12330</v>
      </c>
      <c r="D204" s="7">
        <v>44624</v>
      </c>
      <c r="E204" s="8" t="s">
        <v>12331</v>
      </c>
      <c r="F204" s="9">
        <v>-79305</v>
      </c>
      <c r="G204" s="8" t="s">
        <v>11066</v>
      </c>
      <c r="H204" s="9">
        <v>-8129</v>
      </c>
      <c r="I204" s="66">
        <v>-3661870</v>
      </c>
      <c r="J204" s="67"/>
      <c r="K204" s="68"/>
      <c r="L204" s="75" t="s">
        <v>10189</v>
      </c>
      <c r="M204" s="76"/>
      <c r="N204" t="str">
        <f t="shared" si="17"/>
        <v>51446</v>
      </c>
      <c r="O204">
        <f t="shared" si="16"/>
        <v>51446</v>
      </c>
      <c r="P204" s="29">
        <f t="shared" si="18"/>
        <v>-79305</v>
      </c>
    </row>
    <row r="205" spans="1:16" x14ac:dyDescent="0.3">
      <c r="A205" s="10">
        <v>4</v>
      </c>
      <c r="B205" s="64"/>
      <c r="C205" s="6" t="s">
        <v>12332</v>
      </c>
      <c r="D205" s="7">
        <v>44622</v>
      </c>
      <c r="E205" s="8" t="s">
        <v>12333</v>
      </c>
      <c r="F205" s="9">
        <v>-751572</v>
      </c>
      <c r="G205" s="8" t="s">
        <v>11066</v>
      </c>
      <c r="H205" s="9">
        <v>-77036</v>
      </c>
      <c r="I205" s="69"/>
      <c r="J205" s="70"/>
      <c r="K205" s="71"/>
      <c r="L205" s="77"/>
      <c r="M205" s="78"/>
      <c r="N205" t="str">
        <f t="shared" si="17"/>
        <v>51289</v>
      </c>
      <c r="O205">
        <f t="shared" si="16"/>
        <v>51289</v>
      </c>
      <c r="P205" s="29">
        <f t="shared" si="18"/>
        <v>-751572</v>
      </c>
    </row>
    <row r="206" spans="1:16" x14ac:dyDescent="0.3">
      <c r="A206" s="10">
        <v>4</v>
      </c>
      <c r="B206" s="64"/>
      <c r="C206" s="6" t="s">
        <v>12334</v>
      </c>
      <c r="D206" s="7">
        <v>44638</v>
      </c>
      <c r="E206" s="8" t="s">
        <v>12335</v>
      </c>
      <c r="F206" s="9">
        <v>-248400</v>
      </c>
      <c r="G206" s="8" t="s">
        <v>11066</v>
      </c>
      <c r="H206" s="9">
        <v>-25461</v>
      </c>
      <c r="I206" s="69"/>
      <c r="J206" s="70"/>
      <c r="K206" s="71"/>
      <c r="L206" s="77"/>
      <c r="M206" s="78"/>
      <c r="N206" t="str">
        <f t="shared" si="17"/>
        <v>53119</v>
      </c>
      <c r="O206">
        <f t="shared" si="16"/>
        <v>53119</v>
      </c>
      <c r="P206" s="29">
        <f t="shared" si="18"/>
        <v>-248400</v>
      </c>
    </row>
    <row r="207" spans="1:16" x14ac:dyDescent="0.3">
      <c r="A207" s="10">
        <v>4</v>
      </c>
      <c r="B207" s="64"/>
      <c r="C207" s="6" t="s">
        <v>12336</v>
      </c>
      <c r="D207" s="7">
        <v>44630</v>
      </c>
      <c r="E207" s="8" t="s">
        <v>12337</v>
      </c>
      <c r="F207" s="9">
        <v>-541966</v>
      </c>
      <c r="G207" s="8" t="s">
        <v>11066</v>
      </c>
      <c r="H207" s="9">
        <v>-55552</v>
      </c>
      <c r="I207" s="69"/>
      <c r="J207" s="70"/>
      <c r="K207" s="71"/>
      <c r="L207" s="77"/>
      <c r="M207" s="78"/>
      <c r="N207" t="str">
        <f t="shared" si="17"/>
        <v>51964</v>
      </c>
      <c r="O207">
        <f t="shared" si="16"/>
        <v>51964</v>
      </c>
      <c r="P207" s="29">
        <f t="shared" si="18"/>
        <v>-541966</v>
      </c>
    </row>
    <row r="208" spans="1:16" x14ac:dyDescent="0.3">
      <c r="A208" s="10">
        <v>4</v>
      </c>
      <c r="B208" s="64"/>
      <c r="C208" s="6" t="s">
        <v>12338</v>
      </c>
      <c r="D208" s="7">
        <v>44648</v>
      </c>
      <c r="E208" s="8" t="s">
        <v>12339</v>
      </c>
      <c r="F208" s="9">
        <v>-162590</v>
      </c>
      <c r="G208" s="8" t="s">
        <v>11066</v>
      </c>
      <c r="H208" s="9">
        <v>-16665</v>
      </c>
      <c r="I208" s="69"/>
      <c r="J208" s="70"/>
      <c r="K208" s="71"/>
      <c r="L208" s="77"/>
      <c r="M208" s="78"/>
      <c r="N208" t="str">
        <f t="shared" si="17"/>
        <v>54468</v>
      </c>
      <c r="O208">
        <f t="shared" si="16"/>
        <v>54468</v>
      </c>
      <c r="P208" s="29">
        <f t="shared" si="18"/>
        <v>-162590</v>
      </c>
    </row>
    <row r="209" spans="1:16" x14ac:dyDescent="0.3">
      <c r="A209" s="10">
        <v>4</v>
      </c>
      <c r="B209" s="64"/>
      <c r="C209" s="6" t="s">
        <v>12340</v>
      </c>
      <c r="D209" s="7">
        <v>44622</v>
      </c>
      <c r="E209" s="8" t="s">
        <v>12341</v>
      </c>
      <c r="F209" s="9">
        <v>-92135</v>
      </c>
      <c r="G209" s="8" t="s">
        <v>11066</v>
      </c>
      <c r="H209" s="9">
        <v>-9444</v>
      </c>
      <c r="I209" s="69"/>
      <c r="J209" s="70"/>
      <c r="K209" s="71"/>
      <c r="L209" s="77"/>
      <c r="M209" s="78"/>
      <c r="N209" t="str">
        <f t="shared" si="17"/>
        <v>51320</v>
      </c>
      <c r="O209">
        <f t="shared" si="16"/>
        <v>51320</v>
      </c>
      <c r="P209" s="29">
        <f t="shared" si="18"/>
        <v>-92135</v>
      </c>
    </row>
    <row r="210" spans="1:16" x14ac:dyDescent="0.3">
      <c r="A210" s="10">
        <v>4</v>
      </c>
      <c r="B210" s="64"/>
      <c r="C210" s="6" t="s">
        <v>12342</v>
      </c>
      <c r="D210" s="7">
        <v>44630</v>
      </c>
      <c r="E210" s="8" t="s">
        <v>12343</v>
      </c>
      <c r="F210" s="9">
        <v>-49680</v>
      </c>
      <c r="G210" s="8" t="s">
        <v>11066</v>
      </c>
      <c r="H210" s="9">
        <v>-5092</v>
      </c>
      <c r="I210" s="69"/>
      <c r="J210" s="70"/>
      <c r="K210" s="71"/>
      <c r="L210" s="77"/>
      <c r="M210" s="78"/>
      <c r="N210" t="str">
        <f t="shared" si="17"/>
        <v>51993</v>
      </c>
      <c r="O210">
        <f t="shared" si="16"/>
        <v>51993</v>
      </c>
      <c r="P210" s="29">
        <f t="shared" si="18"/>
        <v>-49680</v>
      </c>
    </row>
    <row r="211" spans="1:16" x14ac:dyDescent="0.3">
      <c r="A211" s="10">
        <v>4</v>
      </c>
      <c r="B211" s="64"/>
      <c r="C211" s="6" t="s">
        <v>12344</v>
      </c>
      <c r="D211" s="7">
        <v>44638</v>
      </c>
      <c r="E211" s="8" t="s">
        <v>12345</v>
      </c>
      <c r="F211" s="9">
        <v>-370343</v>
      </c>
      <c r="G211" s="8" t="s">
        <v>11066</v>
      </c>
      <c r="H211" s="9">
        <v>-37960</v>
      </c>
      <c r="I211" s="69"/>
      <c r="J211" s="70"/>
      <c r="K211" s="71"/>
      <c r="L211" s="77"/>
      <c r="M211" s="78"/>
      <c r="N211" t="str">
        <f t="shared" si="17"/>
        <v>53057</v>
      </c>
      <c r="O211">
        <f t="shared" si="16"/>
        <v>53057</v>
      </c>
      <c r="P211" s="29">
        <f t="shared" si="18"/>
        <v>-370343</v>
      </c>
    </row>
    <row r="212" spans="1:16" x14ac:dyDescent="0.3">
      <c r="A212" s="10">
        <v>4</v>
      </c>
      <c r="B212" s="64"/>
      <c r="C212" s="6" t="s">
        <v>12346</v>
      </c>
      <c r="D212" s="7">
        <v>44635</v>
      </c>
      <c r="E212" s="8" t="s">
        <v>12347</v>
      </c>
      <c r="F212" s="9">
        <v>-242171</v>
      </c>
      <c r="G212" s="8" t="s">
        <v>11066</v>
      </c>
      <c r="H212" s="9">
        <v>-24823</v>
      </c>
      <c r="I212" s="69"/>
      <c r="J212" s="70"/>
      <c r="K212" s="71"/>
      <c r="L212" s="77"/>
      <c r="M212" s="78"/>
      <c r="N212" t="str">
        <f t="shared" si="17"/>
        <v>52415</v>
      </c>
      <c r="O212">
        <f t="shared" si="16"/>
        <v>52415</v>
      </c>
      <c r="P212" s="29">
        <f t="shared" si="18"/>
        <v>-242171</v>
      </c>
    </row>
    <row r="213" spans="1:16" x14ac:dyDescent="0.3">
      <c r="A213" s="10">
        <v>4</v>
      </c>
      <c r="B213" s="65"/>
      <c r="C213" s="6" t="s">
        <v>12348</v>
      </c>
      <c r="D213" s="7">
        <v>44622</v>
      </c>
      <c r="E213" s="8" t="s">
        <v>12349</v>
      </c>
      <c r="F213" s="9">
        <v>-1541916</v>
      </c>
      <c r="G213" s="8" t="s">
        <v>11066</v>
      </c>
      <c r="H213" s="9">
        <v>-158046</v>
      </c>
      <c r="I213" s="72"/>
      <c r="J213" s="73"/>
      <c r="K213" s="74"/>
      <c r="L213" s="79"/>
      <c r="M213" s="80"/>
      <c r="N213" t="str">
        <f t="shared" si="17"/>
        <v>51317</v>
      </c>
      <c r="O213">
        <f t="shared" si="16"/>
        <v>51317</v>
      </c>
      <c r="P213" s="29">
        <f t="shared" si="18"/>
        <v>-1541916</v>
      </c>
    </row>
    <row r="214" spans="1:16" x14ac:dyDescent="0.3">
      <c r="A214" s="10">
        <v>4</v>
      </c>
      <c r="B214" s="5" t="s">
        <v>12350</v>
      </c>
      <c r="C214" s="6" t="s">
        <v>12351</v>
      </c>
      <c r="D214" s="7">
        <v>44649</v>
      </c>
      <c r="E214" s="8" t="s">
        <v>12352</v>
      </c>
      <c r="F214" s="9">
        <v>-199965</v>
      </c>
      <c r="G214" s="8" t="s">
        <v>11066</v>
      </c>
      <c r="H214" s="9">
        <v>-20496</v>
      </c>
      <c r="I214" s="93">
        <v>-179469</v>
      </c>
      <c r="J214" s="94"/>
      <c r="K214" s="95"/>
      <c r="L214" s="96" t="s">
        <v>10189</v>
      </c>
      <c r="M214" s="97"/>
      <c r="N214" t="str">
        <f t="shared" si="17"/>
        <v>54749</v>
      </c>
      <c r="O214">
        <f t="shared" si="16"/>
        <v>54749</v>
      </c>
      <c r="P214" s="29">
        <f t="shared" si="18"/>
        <v>-199965</v>
      </c>
    </row>
    <row r="215" spans="1:16" x14ac:dyDescent="0.3">
      <c r="A215" s="10">
        <v>4</v>
      </c>
      <c r="B215" s="63" t="s">
        <v>12353</v>
      </c>
      <c r="C215" s="6" t="s">
        <v>12354</v>
      </c>
      <c r="D215" s="7">
        <v>44635</v>
      </c>
      <c r="E215" s="8" t="s">
        <v>12355</v>
      </c>
      <c r="F215" s="9">
        <v>-597744</v>
      </c>
      <c r="G215" s="8" t="s">
        <v>11066</v>
      </c>
      <c r="H215" s="9">
        <v>-61269</v>
      </c>
      <c r="I215" s="66">
        <v>-19001524</v>
      </c>
      <c r="J215" s="67"/>
      <c r="K215" s="68"/>
      <c r="L215" s="75" t="s">
        <v>10189</v>
      </c>
      <c r="M215" s="76"/>
      <c r="N215" t="str">
        <f t="shared" si="17"/>
        <v>52556</v>
      </c>
      <c r="O215">
        <f t="shared" si="16"/>
        <v>52556</v>
      </c>
      <c r="P215" s="29">
        <f t="shared" si="18"/>
        <v>-597744</v>
      </c>
    </row>
    <row r="216" spans="1:16" x14ac:dyDescent="0.3">
      <c r="A216" s="10">
        <v>4</v>
      </c>
      <c r="B216" s="64"/>
      <c r="C216" s="6" t="s">
        <v>12356</v>
      </c>
      <c r="D216" s="7">
        <v>44636</v>
      </c>
      <c r="E216" s="8" t="s">
        <v>12357</v>
      </c>
      <c r="F216" s="9">
        <v>-64152</v>
      </c>
      <c r="G216" s="8" t="s">
        <v>11066</v>
      </c>
      <c r="H216" s="9">
        <v>-6576</v>
      </c>
      <c r="I216" s="69"/>
      <c r="J216" s="70"/>
      <c r="K216" s="71"/>
      <c r="L216" s="77"/>
      <c r="M216" s="78"/>
      <c r="N216" t="str">
        <f t="shared" si="17"/>
        <v>52686</v>
      </c>
      <c r="O216">
        <f t="shared" si="16"/>
        <v>52686</v>
      </c>
      <c r="P216" s="29">
        <f t="shared" si="18"/>
        <v>-64152</v>
      </c>
    </row>
    <row r="217" spans="1:16" x14ac:dyDescent="0.3">
      <c r="A217" s="10">
        <v>4</v>
      </c>
      <c r="B217" s="64"/>
      <c r="C217" s="6" t="s">
        <v>12358</v>
      </c>
      <c r="D217" s="7">
        <v>44642</v>
      </c>
      <c r="E217" s="8" t="s">
        <v>12359</v>
      </c>
      <c r="F217" s="9">
        <v>-146437</v>
      </c>
      <c r="G217" s="8" t="s">
        <v>11066</v>
      </c>
      <c r="H217" s="9">
        <v>-15010</v>
      </c>
      <c r="I217" s="69"/>
      <c r="J217" s="70"/>
      <c r="K217" s="71"/>
      <c r="L217" s="77"/>
      <c r="M217" s="78"/>
      <c r="N217" t="str">
        <f t="shared" si="17"/>
        <v>53737</v>
      </c>
      <c r="O217">
        <f t="shared" si="16"/>
        <v>53737</v>
      </c>
      <c r="P217" s="29">
        <f t="shared" si="18"/>
        <v>-146437</v>
      </c>
    </row>
    <row r="218" spans="1:16" x14ac:dyDescent="0.3">
      <c r="A218" s="10">
        <v>4</v>
      </c>
      <c r="B218" s="64"/>
      <c r="C218" s="6" t="s">
        <v>12360</v>
      </c>
      <c r="D218" s="7">
        <v>44639</v>
      </c>
      <c r="E218" s="8" t="s">
        <v>12361</v>
      </c>
      <c r="F218" s="9">
        <v>-1472914</v>
      </c>
      <c r="G218" s="8" t="s">
        <v>11066</v>
      </c>
      <c r="H218" s="9">
        <v>-150974</v>
      </c>
      <c r="I218" s="69"/>
      <c r="J218" s="70"/>
      <c r="K218" s="71"/>
      <c r="L218" s="77"/>
      <c r="M218" s="78"/>
      <c r="N218" t="str">
        <f t="shared" si="17"/>
        <v>53318</v>
      </c>
      <c r="O218">
        <f t="shared" si="16"/>
        <v>53318</v>
      </c>
      <c r="P218" s="29">
        <f t="shared" si="18"/>
        <v>-1472914</v>
      </c>
    </row>
    <row r="219" spans="1:16" x14ac:dyDescent="0.3">
      <c r="A219" s="10">
        <v>4</v>
      </c>
      <c r="B219" s="64"/>
      <c r="C219" s="6" t="s">
        <v>12362</v>
      </c>
      <c r="D219" s="7">
        <v>44622</v>
      </c>
      <c r="E219" s="8" t="s">
        <v>12363</v>
      </c>
      <c r="F219" s="9">
        <v>-685934</v>
      </c>
      <c r="G219" s="8" t="s">
        <v>11066</v>
      </c>
      <c r="H219" s="9">
        <v>-70308</v>
      </c>
      <c r="I219" s="69"/>
      <c r="J219" s="70"/>
      <c r="K219" s="71"/>
      <c r="L219" s="77"/>
      <c r="M219" s="78"/>
      <c r="N219" t="str">
        <f t="shared" si="17"/>
        <v>51227</v>
      </c>
      <c r="O219">
        <f t="shared" si="16"/>
        <v>51227</v>
      </c>
      <c r="P219" s="29">
        <f t="shared" si="18"/>
        <v>-685934</v>
      </c>
    </row>
    <row r="220" spans="1:16" x14ac:dyDescent="0.3">
      <c r="A220" s="10">
        <v>4</v>
      </c>
      <c r="B220" s="64"/>
      <c r="C220" s="6" t="s">
        <v>12364</v>
      </c>
      <c r="D220" s="7">
        <v>44636</v>
      </c>
      <c r="E220" s="8" t="s">
        <v>12365</v>
      </c>
      <c r="F220" s="9">
        <v>-1133901</v>
      </c>
      <c r="G220" s="8" t="s">
        <v>11066</v>
      </c>
      <c r="H220" s="9">
        <v>-116225</v>
      </c>
      <c r="I220" s="69"/>
      <c r="J220" s="70"/>
      <c r="K220" s="71"/>
      <c r="L220" s="77"/>
      <c r="M220" s="78"/>
      <c r="N220" t="str">
        <f t="shared" si="17"/>
        <v>52623</v>
      </c>
      <c r="O220">
        <f t="shared" si="16"/>
        <v>52623</v>
      </c>
      <c r="P220" s="29">
        <f t="shared" si="18"/>
        <v>-1133901</v>
      </c>
    </row>
    <row r="221" spans="1:16" x14ac:dyDescent="0.3">
      <c r="A221" s="10">
        <v>4</v>
      </c>
      <c r="B221" s="64"/>
      <c r="C221" s="6" t="s">
        <v>12366</v>
      </c>
      <c r="D221" s="7">
        <v>44638</v>
      </c>
      <c r="E221" s="8" t="s">
        <v>12367</v>
      </c>
      <c r="F221" s="9">
        <v>-239885</v>
      </c>
      <c r="G221" s="8" t="s">
        <v>11066</v>
      </c>
      <c r="H221" s="9">
        <v>-24588</v>
      </c>
      <c r="I221" s="69"/>
      <c r="J221" s="70"/>
      <c r="K221" s="71"/>
      <c r="L221" s="77"/>
      <c r="M221" s="78"/>
      <c r="N221" t="str">
        <f t="shared" si="17"/>
        <v>53025</v>
      </c>
      <c r="O221">
        <f t="shared" si="16"/>
        <v>53025</v>
      </c>
      <c r="P221" s="29">
        <f t="shared" si="18"/>
        <v>-239885</v>
      </c>
    </row>
    <row r="222" spans="1:16" x14ac:dyDescent="0.3">
      <c r="A222" s="10">
        <v>4</v>
      </c>
      <c r="B222" s="64"/>
      <c r="C222" s="6" t="s">
        <v>12368</v>
      </c>
      <c r="D222" s="7">
        <v>44639</v>
      </c>
      <c r="E222" s="8" t="s">
        <v>12369</v>
      </c>
      <c r="F222" s="9">
        <v>-248247</v>
      </c>
      <c r="G222" s="8" t="s">
        <v>11066</v>
      </c>
      <c r="H222" s="9">
        <v>-25445</v>
      </c>
      <c r="I222" s="69"/>
      <c r="J222" s="70"/>
      <c r="K222" s="71"/>
      <c r="L222" s="77"/>
      <c r="M222" s="78"/>
      <c r="N222" t="str">
        <f t="shared" si="17"/>
        <v>53331</v>
      </c>
      <c r="O222">
        <f t="shared" si="16"/>
        <v>53331</v>
      </c>
      <c r="P222" s="29">
        <f t="shared" si="18"/>
        <v>-248247</v>
      </c>
    </row>
    <row r="223" spans="1:16" x14ac:dyDescent="0.3">
      <c r="A223" s="10">
        <v>4</v>
      </c>
      <c r="B223" s="64"/>
      <c r="C223" s="6" t="s">
        <v>12370</v>
      </c>
      <c r="D223" s="7">
        <v>44639</v>
      </c>
      <c r="E223" s="8" t="s">
        <v>12371</v>
      </c>
      <c r="F223" s="9">
        <v>-693068</v>
      </c>
      <c r="G223" s="8" t="s">
        <v>11066</v>
      </c>
      <c r="H223" s="9">
        <v>-71039</v>
      </c>
      <c r="I223" s="69"/>
      <c r="J223" s="70"/>
      <c r="K223" s="71"/>
      <c r="L223" s="77"/>
      <c r="M223" s="78"/>
      <c r="N223" t="str">
        <f t="shared" si="17"/>
        <v>53468</v>
      </c>
      <c r="O223">
        <f t="shared" si="16"/>
        <v>53468</v>
      </c>
      <c r="P223" s="29">
        <f t="shared" si="18"/>
        <v>-693068</v>
      </c>
    </row>
    <row r="224" spans="1:16" x14ac:dyDescent="0.3">
      <c r="A224" s="10">
        <v>4</v>
      </c>
      <c r="B224" s="64"/>
      <c r="C224" s="6" t="s">
        <v>12372</v>
      </c>
      <c r="D224" s="7">
        <v>44639</v>
      </c>
      <c r="E224" s="8" t="s">
        <v>12373</v>
      </c>
      <c r="F224" s="9">
        <v>-561751</v>
      </c>
      <c r="G224" s="8" t="s">
        <v>11066</v>
      </c>
      <c r="H224" s="9">
        <v>-57579</v>
      </c>
      <c r="I224" s="69"/>
      <c r="J224" s="70"/>
      <c r="K224" s="71"/>
      <c r="L224" s="77"/>
      <c r="M224" s="78"/>
      <c r="N224" t="str">
        <f t="shared" si="17"/>
        <v>53547</v>
      </c>
      <c r="O224">
        <f t="shared" si="16"/>
        <v>53547</v>
      </c>
      <c r="P224" s="29">
        <f t="shared" si="18"/>
        <v>-561751</v>
      </c>
    </row>
    <row r="225" spans="1:16" x14ac:dyDescent="0.3">
      <c r="A225" s="10">
        <v>4</v>
      </c>
      <c r="B225" s="64"/>
      <c r="C225" s="6" t="s">
        <v>12374</v>
      </c>
      <c r="D225" s="7">
        <v>44636</v>
      </c>
      <c r="E225" s="8" t="s">
        <v>12375</v>
      </c>
      <c r="F225" s="9">
        <v>-715718</v>
      </c>
      <c r="G225" s="8" t="s">
        <v>11066</v>
      </c>
      <c r="H225" s="9">
        <v>-73361</v>
      </c>
      <c r="I225" s="69"/>
      <c r="J225" s="70"/>
      <c r="K225" s="71"/>
      <c r="L225" s="77"/>
      <c r="M225" s="78"/>
      <c r="N225" t="str">
        <f t="shared" si="17"/>
        <v>52678</v>
      </c>
      <c r="O225">
        <f t="shared" si="16"/>
        <v>52678</v>
      </c>
      <c r="P225" s="29">
        <f t="shared" si="18"/>
        <v>-715718</v>
      </c>
    </row>
    <row r="226" spans="1:16" x14ac:dyDescent="0.3">
      <c r="A226" s="10">
        <v>4</v>
      </c>
      <c r="B226" s="64"/>
      <c r="C226" s="6" t="s">
        <v>12376</v>
      </c>
      <c r="D226" s="7">
        <v>44642</v>
      </c>
      <c r="E226" s="8" t="s">
        <v>12377</v>
      </c>
      <c r="F226" s="9">
        <v>-119943</v>
      </c>
      <c r="G226" s="8" t="s">
        <v>11066</v>
      </c>
      <c r="H226" s="9">
        <v>-12294</v>
      </c>
      <c r="I226" s="69"/>
      <c r="J226" s="70"/>
      <c r="K226" s="71"/>
      <c r="L226" s="77"/>
      <c r="M226" s="78"/>
      <c r="N226" t="str">
        <f t="shared" si="17"/>
        <v>53749</v>
      </c>
      <c r="O226">
        <f t="shared" si="16"/>
        <v>53749</v>
      </c>
      <c r="P226" s="29">
        <f t="shared" si="18"/>
        <v>-119943</v>
      </c>
    </row>
    <row r="227" spans="1:16" x14ac:dyDescent="0.3">
      <c r="A227" s="10">
        <v>4</v>
      </c>
      <c r="B227" s="64"/>
      <c r="C227" s="6" t="s">
        <v>12378</v>
      </c>
      <c r="D227" s="7">
        <v>44643</v>
      </c>
      <c r="E227" s="8" t="s">
        <v>12379</v>
      </c>
      <c r="F227" s="9">
        <v>-698369</v>
      </c>
      <c r="G227" s="8" t="s">
        <v>11066</v>
      </c>
      <c r="H227" s="9">
        <v>-71583</v>
      </c>
      <c r="I227" s="69"/>
      <c r="J227" s="70"/>
      <c r="K227" s="71"/>
      <c r="L227" s="77"/>
      <c r="M227" s="78"/>
      <c r="N227" t="str">
        <f t="shared" si="17"/>
        <v>54099</v>
      </c>
      <c r="O227">
        <f t="shared" si="16"/>
        <v>54099</v>
      </c>
      <c r="P227" s="29">
        <f t="shared" si="18"/>
        <v>-698369</v>
      </c>
    </row>
    <row r="228" spans="1:16" x14ac:dyDescent="0.3">
      <c r="A228" s="10">
        <v>4</v>
      </c>
      <c r="B228" s="64"/>
      <c r="C228" s="6" t="s">
        <v>12380</v>
      </c>
      <c r="D228" s="7">
        <v>44648</v>
      </c>
      <c r="E228" s="8" t="s">
        <v>12381</v>
      </c>
      <c r="F228" s="9">
        <v>-162590</v>
      </c>
      <c r="G228" s="8" t="s">
        <v>11066</v>
      </c>
      <c r="H228" s="9">
        <v>-16665</v>
      </c>
      <c r="I228" s="69"/>
      <c r="J228" s="70"/>
      <c r="K228" s="71"/>
      <c r="L228" s="77"/>
      <c r="M228" s="78"/>
      <c r="N228" t="str">
        <f t="shared" si="17"/>
        <v>54482</v>
      </c>
      <c r="O228">
        <f t="shared" si="16"/>
        <v>54482</v>
      </c>
      <c r="P228" s="29">
        <f t="shared" si="18"/>
        <v>-162590</v>
      </c>
    </row>
    <row r="229" spans="1:16" x14ac:dyDescent="0.3">
      <c r="A229" s="10">
        <v>4</v>
      </c>
      <c r="B229" s="64"/>
      <c r="C229" s="6" t="s">
        <v>12382</v>
      </c>
      <c r="D229" s="7">
        <v>44639</v>
      </c>
      <c r="E229" s="8" t="s">
        <v>12383</v>
      </c>
      <c r="F229" s="9">
        <v>-1589561</v>
      </c>
      <c r="G229" s="8" t="s">
        <v>11066</v>
      </c>
      <c r="H229" s="9">
        <v>-162930</v>
      </c>
      <c r="I229" s="69"/>
      <c r="J229" s="70"/>
      <c r="K229" s="71"/>
      <c r="L229" s="77"/>
      <c r="M229" s="78"/>
      <c r="N229" t="str">
        <f t="shared" si="17"/>
        <v>53475</v>
      </c>
      <c r="O229">
        <f t="shared" si="16"/>
        <v>53475</v>
      </c>
      <c r="P229" s="29">
        <f t="shared" si="18"/>
        <v>-1589561</v>
      </c>
    </row>
    <row r="230" spans="1:16" x14ac:dyDescent="0.3">
      <c r="A230" s="10">
        <v>4</v>
      </c>
      <c r="B230" s="64"/>
      <c r="C230" s="6" t="s">
        <v>12384</v>
      </c>
      <c r="D230" s="7">
        <v>44639</v>
      </c>
      <c r="E230" s="8" t="s">
        <v>12385</v>
      </c>
      <c r="F230" s="9">
        <v>-378333</v>
      </c>
      <c r="G230" s="8" t="s">
        <v>11066</v>
      </c>
      <c r="H230" s="9">
        <v>-38779</v>
      </c>
      <c r="I230" s="69"/>
      <c r="J230" s="70"/>
      <c r="K230" s="71"/>
      <c r="L230" s="77"/>
      <c r="M230" s="78"/>
      <c r="N230" t="str">
        <f t="shared" si="17"/>
        <v>53497</v>
      </c>
      <c r="O230">
        <f t="shared" si="16"/>
        <v>53497</v>
      </c>
      <c r="P230" s="29">
        <f t="shared" si="18"/>
        <v>-378333</v>
      </c>
    </row>
    <row r="231" spans="1:16" x14ac:dyDescent="0.3">
      <c r="A231" s="10">
        <v>4</v>
      </c>
      <c r="B231" s="64"/>
      <c r="C231" s="6" t="s">
        <v>12386</v>
      </c>
      <c r="D231" s="7">
        <v>44645</v>
      </c>
      <c r="E231" s="8" t="s">
        <v>12387</v>
      </c>
      <c r="F231" s="9">
        <v>-325179</v>
      </c>
      <c r="G231" s="8" t="s">
        <v>11066</v>
      </c>
      <c r="H231" s="9">
        <v>-33331</v>
      </c>
      <c r="I231" s="69"/>
      <c r="J231" s="70"/>
      <c r="K231" s="71"/>
      <c r="L231" s="77"/>
      <c r="M231" s="78"/>
      <c r="N231" t="str">
        <f t="shared" si="17"/>
        <v>54281</v>
      </c>
      <c r="O231">
        <f t="shared" si="16"/>
        <v>54281</v>
      </c>
      <c r="P231" s="29">
        <f t="shared" si="18"/>
        <v>-325179</v>
      </c>
    </row>
    <row r="232" spans="1:16" x14ac:dyDescent="0.3">
      <c r="A232" s="10">
        <v>4</v>
      </c>
      <c r="B232" s="64"/>
      <c r="C232" s="6" t="s">
        <v>12388</v>
      </c>
      <c r="D232" s="7">
        <v>44639</v>
      </c>
      <c r="E232" s="8" t="s">
        <v>12389</v>
      </c>
      <c r="F232" s="9">
        <v>-700659</v>
      </c>
      <c r="G232" s="8" t="s">
        <v>11066</v>
      </c>
      <c r="H232" s="9">
        <v>-71818</v>
      </c>
      <c r="I232" s="69"/>
      <c r="J232" s="70"/>
      <c r="K232" s="71"/>
      <c r="L232" s="77"/>
      <c r="M232" s="78"/>
      <c r="N232" t="str">
        <f t="shared" si="17"/>
        <v>53412</v>
      </c>
      <c r="O232">
        <f t="shared" si="16"/>
        <v>53412</v>
      </c>
      <c r="P232" s="29">
        <f t="shared" si="18"/>
        <v>-700659</v>
      </c>
    </row>
    <row r="233" spans="1:16" x14ac:dyDescent="0.3">
      <c r="A233" s="10">
        <v>4</v>
      </c>
      <c r="B233" s="64"/>
      <c r="C233" s="6" t="s">
        <v>12390</v>
      </c>
      <c r="D233" s="7">
        <v>44629</v>
      </c>
      <c r="E233" s="8" t="s">
        <v>12391</v>
      </c>
      <c r="F233" s="9">
        <v>-404485</v>
      </c>
      <c r="G233" s="8" t="s">
        <v>11066</v>
      </c>
      <c r="H233" s="9">
        <v>-41460</v>
      </c>
      <c r="I233" s="69"/>
      <c r="J233" s="70"/>
      <c r="K233" s="71"/>
      <c r="L233" s="77"/>
      <c r="M233" s="78"/>
      <c r="N233" t="str">
        <f t="shared" si="17"/>
        <v>51778</v>
      </c>
      <c r="O233">
        <f t="shared" si="16"/>
        <v>51778</v>
      </c>
      <c r="P233" s="29">
        <f t="shared" si="18"/>
        <v>-404485</v>
      </c>
    </row>
    <row r="234" spans="1:16" x14ac:dyDescent="0.3">
      <c r="A234" s="10">
        <v>4</v>
      </c>
      <c r="B234" s="64"/>
      <c r="C234" s="6" t="s">
        <v>12392</v>
      </c>
      <c r="D234" s="7">
        <v>44635</v>
      </c>
      <c r="E234" s="8" t="s">
        <v>12393</v>
      </c>
      <c r="F234" s="9">
        <v>-366433</v>
      </c>
      <c r="G234" s="8" t="s">
        <v>11066</v>
      </c>
      <c r="H234" s="9">
        <v>-37559</v>
      </c>
      <c r="I234" s="69"/>
      <c r="J234" s="70"/>
      <c r="K234" s="71"/>
      <c r="L234" s="77"/>
      <c r="M234" s="78"/>
      <c r="N234" t="str">
        <f t="shared" si="17"/>
        <v>52501</v>
      </c>
      <c r="O234">
        <f t="shared" si="16"/>
        <v>52501</v>
      </c>
      <c r="P234" s="29">
        <f t="shared" si="18"/>
        <v>-366433</v>
      </c>
    </row>
    <row r="235" spans="1:16" x14ac:dyDescent="0.3">
      <c r="A235" s="10">
        <v>4</v>
      </c>
      <c r="B235" s="64"/>
      <c r="C235" s="6" t="s">
        <v>12394</v>
      </c>
      <c r="D235" s="7">
        <v>44636</v>
      </c>
      <c r="E235" s="8" t="s">
        <v>12395</v>
      </c>
      <c r="F235" s="9">
        <v>-211899</v>
      </c>
      <c r="G235" s="8" t="s">
        <v>11066</v>
      </c>
      <c r="H235" s="9">
        <v>-21720</v>
      </c>
      <c r="I235" s="69"/>
      <c r="J235" s="70"/>
      <c r="K235" s="71"/>
      <c r="L235" s="77"/>
      <c r="M235" s="78"/>
      <c r="N235" t="str">
        <f t="shared" si="17"/>
        <v>52767</v>
      </c>
      <c r="O235">
        <f t="shared" si="16"/>
        <v>52767</v>
      </c>
      <c r="P235" s="29">
        <f t="shared" si="18"/>
        <v>-211899</v>
      </c>
    </row>
    <row r="236" spans="1:16" x14ac:dyDescent="0.3">
      <c r="A236" s="10">
        <v>4</v>
      </c>
      <c r="B236" s="64"/>
      <c r="C236" s="6" t="s">
        <v>12396</v>
      </c>
      <c r="D236" s="7">
        <v>44638</v>
      </c>
      <c r="E236" s="8" t="s">
        <v>12397</v>
      </c>
      <c r="F236" s="9">
        <v>-356104</v>
      </c>
      <c r="G236" s="8" t="s">
        <v>11066</v>
      </c>
      <c r="H236" s="9">
        <v>-36501</v>
      </c>
      <c r="I236" s="69"/>
      <c r="J236" s="70"/>
      <c r="K236" s="71"/>
      <c r="L236" s="77"/>
      <c r="M236" s="78"/>
      <c r="N236" t="str">
        <f t="shared" si="17"/>
        <v>52841</v>
      </c>
      <c r="O236">
        <f t="shared" si="16"/>
        <v>52841</v>
      </c>
      <c r="P236" s="29">
        <f t="shared" si="18"/>
        <v>-356104</v>
      </c>
    </row>
    <row r="237" spans="1:16" x14ac:dyDescent="0.3">
      <c r="A237" s="10">
        <v>4</v>
      </c>
      <c r="B237" s="64"/>
      <c r="C237" s="6" t="s">
        <v>12398</v>
      </c>
      <c r="D237" s="7">
        <v>44638</v>
      </c>
      <c r="E237" s="8" t="s">
        <v>12399</v>
      </c>
      <c r="F237" s="9">
        <v>-1690863</v>
      </c>
      <c r="G237" s="8" t="s">
        <v>11066</v>
      </c>
      <c r="H237" s="9">
        <v>-173313</v>
      </c>
      <c r="I237" s="69"/>
      <c r="J237" s="70"/>
      <c r="K237" s="71"/>
      <c r="L237" s="77"/>
      <c r="M237" s="78"/>
      <c r="N237" t="str">
        <f t="shared" si="17"/>
        <v>52860</v>
      </c>
      <c r="O237">
        <f t="shared" si="16"/>
        <v>52860</v>
      </c>
      <c r="P237" s="29">
        <f t="shared" si="18"/>
        <v>-1690863</v>
      </c>
    </row>
    <row r="238" spans="1:16" x14ac:dyDescent="0.3">
      <c r="A238" s="10">
        <v>4</v>
      </c>
      <c r="B238" s="64"/>
      <c r="C238" s="6" t="s">
        <v>12400</v>
      </c>
      <c r="D238" s="7">
        <v>44642</v>
      </c>
      <c r="E238" s="8" t="s">
        <v>12401</v>
      </c>
      <c r="F238" s="9">
        <v>-229001</v>
      </c>
      <c r="G238" s="8" t="s">
        <v>11066</v>
      </c>
      <c r="H238" s="9">
        <v>-23473</v>
      </c>
      <c r="I238" s="69"/>
      <c r="J238" s="70"/>
      <c r="K238" s="71"/>
      <c r="L238" s="77"/>
      <c r="M238" s="78"/>
      <c r="N238" t="str">
        <f t="shared" si="17"/>
        <v>53717</v>
      </c>
      <c r="O238">
        <f t="shared" si="16"/>
        <v>53717</v>
      </c>
      <c r="P238" s="29">
        <f t="shared" si="18"/>
        <v>-229001</v>
      </c>
    </row>
    <row r="239" spans="1:16" x14ac:dyDescent="0.3">
      <c r="A239" s="10">
        <v>4</v>
      </c>
      <c r="B239" s="64"/>
      <c r="C239" s="6" t="s">
        <v>12402</v>
      </c>
      <c r="D239" s="7">
        <v>44642</v>
      </c>
      <c r="E239" s="8" t="s">
        <v>12403</v>
      </c>
      <c r="F239" s="9">
        <v>-1384884</v>
      </c>
      <c r="G239" s="8" t="s">
        <v>11066</v>
      </c>
      <c r="H239" s="9">
        <v>-141951</v>
      </c>
      <c r="I239" s="69"/>
      <c r="J239" s="70"/>
      <c r="K239" s="71"/>
      <c r="L239" s="77"/>
      <c r="M239" s="78"/>
      <c r="N239" t="str">
        <f t="shared" si="17"/>
        <v>53774</v>
      </c>
      <c r="O239">
        <f t="shared" si="16"/>
        <v>53774</v>
      </c>
      <c r="P239" s="29">
        <f t="shared" si="18"/>
        <v>-1384884</v>
      </c>
    </row>
    <row r="240" spans="1:16" x14ac:dyDescent="0.3">
      <c r="A240" s="10">
        <v>4</v>
      </c>
      <c r="B240" s="64"/>
      <c r="C240" s="6" t="s">
        <v>12404</v>
      </c>
      <c r="D240" s="7">
        <v>44639</v>
      </c>
      <c r="E240" s="8" t="s">
        <v>12405</v>
      </c>
      <c r="F240" s="9">
        <v>-567810</v>
      </c>
      <c r="G240" s="8" t="s">
        <v>11066</v>
      </c>
      <c r="H240" s="9">
        <v>-58201</v>
      </c>
      <c r="I240" s="69"/>
      <c r="J240" s="70"/>
      <c r="K240" s="71"/>
      <c r="L240" s="77"/>
      <c r="M240" s="78"/>
      <c r="N240" t="str">
        <f t="shared" si="17"/>
        <v>53344</v>
      </c>
      <c r="O240">
        <f t="shared" si="16"/>
        <v>53344</v>
      </c>
      <c r="P240" s="29">
        <f t="shared" si="18"/>
        <v>-567810</v>
      </c>
    </row>
    <row r="241" spans="1:16" x14ac:dyDescent="0.3">
      <c r="A241" s="10">
        <v>4</v>
      </c>
      <c r="B241" s="64"/>
      <c r="C241" s="6" t="s">
        <v>12406</v>
      </c>
      <c r="D241" s="7">
        <v>44638</v>
      </c>
      <c r="E241" s="8" t="s">
        <v>12407</v>
      </c>
      <c r="F241" s="9">
        <v>-494964</v>
      </c>
      <c r="G241" s="8" t="s">
        <v>11066</v>
      </c>
      <c r="H241" s="9">
        <v>-50734</v>
      </c>
      <c r="I241" s="69"/>
      <c r="J241" s="70"/>
      <c r="K241" s="71"/>
      <c r="L241" s="77"/>
      <c r="M241" s="78"/>
      <c r="N241" t="str">
        <f t="shared" si="17"/>
        <v>52891</v>
      </c>
      <c r="O241">
        <f t="shared" si="16"/>
        <v>52891</v>
      </c>
      <c r="P241" s="29">
        <f t="shared" si="18"/>
        <v>-494964</v>
      </c>
    </row>
    <row r="242" spans="1:16" x14ac:dyDescent="0.3">
      <c r="A242" s="10">
        <v>4</v>
      </c>
      <c r="B242" s="64"/>
      <c r="C242" s="6" t="s">
        <v>12408</v>
      </c>
      <c r="D242" s="7">
        <v>44639</v>
      </c>
      <c r="E242" s="8" t="s">
        <v>12409</v>
      </c>
      <c r="F242" s="9">
        <v>-537516</v>
      </c>
      <c r="G242" s="8" t="s">
        <v>11066</v>
      </c>
      <c r="H242" s="9">
        <v>-55095</v>
      </c>
      <c r="I242" s="69"/>
      <c r="J242" s="70"/>
      <c r="K242" s="71"/>
      <c r="L242" s="77"/>
      <c r="M242" s="78"/>
      <c r="N242" t="str">
        <f t="shared" si="17"/>
        <v>53198</v>
      </c>
      <c r="O242">
        <f t="shared" si="16"/>
        <v>53198</v>
      </c>
      <c r="P242" s="29">
        <f t="shared" si="18"/>
        <v>-537516</v>
      </c>
    </row>
    <row r="243" spans="1:16" x14ac:dyDescent="0.3">
      <c r="A243" s="10">
        <v>4</v>
      </c>
      <c r="B243" s="64"/>
      <c r="C243" s="6" t="s">
        <v>12410</v>
      </c>
      <c r="D243" s="7">
        <v>44639</v>
      </c>
      <c r="E243" s="8" t="s">
        <v>12411</v>
      </c>
      <c r="F243" s="9">
        <v>-1570482</v>
      </c>
      <c r="G243" s="8" t="s">
        <v>11066</v>
      </c>
      <c r="H243" s="9">
        <v>-160974</v>
      </c>
      <c r="I243" s="69"/>
      <c r="J243" s="70"/>
      <c r="K243" s="71"/>
      <c r="L243" s="77"/>
      <c r="M243" s="78"/>
      <c r="N243" t="str">
        <f t="shared" si="17"/>
        <v>53466</v>
      </c>
      <c r="O243">
        <f t="shared" si="16"/>
        <v>53466</v>
      </c>
      <c r="P243" s="29">
        <f t="shared" si="18"/>
        <v>-1570482</v>
      </c>
    </row>
    <row r="244" spans="1:16" x14ac:dyDescent="0.3">
      <c r="A244" s="10">
        <v>4</v>
      </c>
      <c r="B244" s="64"/>
      <c r="C244" s="6" t="s">
        <v>12412</v>
      </c>
      <c r="D244" s="7">
        <v>44639</v>
      </c>
      <c r="E244" s="8" t="s">
        <v>12413</v>
      </c>
      <c r="F244" s="9">
        <v>-595350</v>
      </c>
      <c r="G244" s="8" t="s">
        <v>11066</v>
      </c>
      <c r="H244" s="9">
        <v>-61023</v>
      </c>
      <c r="I244" s="69"/>
      <c r="J244" s="70"/>
      <c r="K244" s="71"/>
      <c r="L244" s="77"/>
      <c r="M244" s="78"/>
      <c r="N244" t="str">
        <f t="shared" si="17"/>
        <v>53317</v>
      </c>
      <c r="O244">
        <f t="shared" si="16"/>
        <v>53317</v>
      </c>
      <c r="P244" s="29">
        <f t="shared" si="18"/>
        <v>-595350</v>
      </c>
    </row>
    <row r="245" spans="1:16" x14ac:dyDescent="0.3">
      <c r="A245" s="10">
        <v>4</v>
      </c>
      <c r="B245" s="64"/>
      <c r="C245" s="6" t="s">
        <v>12414</v>
      </c>
      <c r="D245" s="7">
        <v>44642</v>
      </c>
      <c r="E245" s="8" t="s">
        <v>12415</v>
      </c>
      <c r="F245" s="9">
        <v>-294030</v>
      </c>
      <c r="G245" s="8" t="s">
        <v>11066</v>
      </c>
      <c r="H245" s="9">
        <v>-30138</v>
      </c>
      <c r="I245" s="69"/>
      <c r="J245" s="70"/>
      <c r="K245" s="71"/>
      <c r="L245" s="77"/>
      <c r="M245" s="78"/>
      <c r="N245" t="str">
        <f t="shared" si="17"/>
        <v>53752</v>
      </c>
      <c r="O245">
        <f t="shared" si="16"/>
        <v>53752</v>
      </c>
      <c r="P245" s="29">
        <f t="shared" si="18"/>
        <v>-294030</v>
      </c>
    </row>
    <row r="246" spans="1:16" x14ac:dyDescent="0.3">
      <c r="A246" s="10">
        <v>4</v>
      </c>
      <c r="B246" s="64"/>
      <c r="C246" s="6" t="s">
        <v>12416</v>
      </c>
      <c r="D246" s="7">
        <v>44642</v>
      </c>
      <c r="E246" s="8" t="s">
        <v>12417</v>
      </c>
      <c r="F246" s="9">
        <v>-315963</v>
      </c>
      <c r="G246" s="8" t="s">
        <v>11066</v>
      </c>
      <c r="H246" s="9">
        <v>-32386</v>
      </c>
      <c r="I246" s="69"/>
      <c r="J246" s="70"/>
      <c r="K246" s="71"/>
      <c r="L246" s="77"/>
      <c r="M246" s="78"/>
      <c r="N246" t="str">
        <f t="shared" si="17"/>
        <v>53784</v>
      </c>
      <c r="O246">
        <f t="shared" si="16"/>
        <v>53784</v>
      </c>
      <c r="P246" s="29">
        <f t="shared" si="18"/>
        <v>-315963</v>
      </c>
    </row>
    <row r="247" spans="1:16" x14ac:dyDescent="0.3">
      <c r="A247" s="10">
        <v>4</v>
      </c>
      <c r="B247" s="64"/>
      <c r="C247" s="6" t="s">
        <v>12418</v>
      </c>
      <c r="D247" s="7">
        <v>44642</v>
      </c>
      <c r="E247" s="8" t="s">
        <v>12419</v>
      </c>
      <c r="F247" s="9">
        <v>-184270</v>
      </c>
      <c r="G247" s="8" t="s">
        <v>11066</v>
      </c>
      <c r="H247" s="9">
        <v>-18888</v>
      </c>
      <c r="I247" s="69"/>
      <c r="J247" s="70"/>
      <c r="K247" s="71"/>
      <c r="L247" s="77"/>
      <c r="M247" s="78"/>
      <c r="N247" t="str">
        <f t="shared" si="17"/>
        <v>53855</v>
      </c>
      <c r="O247">
        <f t="shared" si="16"/>
        <v>53855</v>
      </c>
      <c r="P247" s="29">
        <f t="shared" si="18"/>
        <v>-184270</v>
      </c>
    </row>
    <row r="248" spans="1:16" x14ac:dyDescent="0.3">
      <c r="A248" s="10">
        <v>4</v>
      </c>
      <c r="B248" s="64"/>
      <c r="C248" s="6" t="s">
        <v>12420</v>
      </c>
      <c r="D248" s="7">
        <v>44647</v>
      </c>
      <c r="E248" s="8" t="s">
        <v>12421</v>
      </c>
      <c r="F248" s="9">
        <v>-401957</v>
      </c>
      <c r="G248" s="8" t="s">
        <v>11066</v>
      </c>
      <c r="H248" s="9">
        <v>-41201</v>
      </c>
      <c r="I248" s="69"/>
      <c r="J248" s="70"/>
      <c r="K248" s="71"/>
      <c r="L248" s="77"/>
      <c r="M248" s="78"/>
      <c r="N248" t="str">
        <f t="shared" si="17"/>
        <v>54405</v>
      </c>
      <c r="O248">
        <f t="shared" si="16"/>
        <v>54405</v>
      </c>
      <c r="P248" s="29">
        <f t="shared" si="18"/>
        <v>-401957</v>
      </c>
    </row>
    <row r="249" spans="1:16" x14ac:dyDescent="0.3">
      <c r="A249" s="10">
        <v>4</v>
      </c>
      <c r="B249" s="64"/>
      <c r="C249" s="6" t="s">
        <v>12422</v>
      </c>
      <c r="D249" s="7">
        <v>44641</v>
      </c>
      <c r="E249" s="8" t="s">
        <v>12423</v>
      </c>
      <c r="F249" s="9">
        <v>-912870</v>
      </c>
      <c r="G249" s="8" t="s">
        <v>11066</v>
      </c>
      <c r="H249" s="9">
        <v>-93569</v>
      </c>
      <c r="I249" s="69"/>
      <c r="J249" s="70"/>
      <c r="K249" s="71"/>
      <c r="L249" s="77"/>
      <c r="M249" s="78"/>
      <c r="N249" t="str">
        <f t="shared" si="17"/>
        <v>53932</v>
      </c>
      <c r="O249">
        <f t="shared" si="16"/>
        <v>53932</v>
      </c>
      <c r="P249" s="29">
        <f t="shared" si="18"/>
        <v>-912870</v>
      </c>
    </row>
    <row r="250" spans="1:16" x14ac:dyDescent="0.3">
      <c r="A250" s="10">
        <v>4</v>
      </c>
      <c r="B250" s="65"/>
      <c r="C250" s="6" t="s">
        <v>12424</v>
      </c>
      <c r="D250" s="7">
        <v>44642</v>
      </c>
      <c r="E250" s="8" t="s">
        <v>12425</v>
      </c>
      <c r="F250" s="9">
        <v>-118349</v>
      </c>
      <c r="G250" s="8" t="s">
        <v>11066</v>
      </c>
      <c r="H250" s="9">
        <v>-12131</v>
      </c>
      <c r="I250" s="72"/>
      <c r="J250" s="73"/>
      <c r="K250" s="74"/>
      <c r="L250" s="79"/>
      <c r="M250" s="80"/>
      <c r="N250" t="str">
        <f t="shared" si="17"/>
        <v>53757</v>
      </c>
      <c r="O250">
        <f t="shared" si="16"/>
        <v>53757</v>
      </c>
      <c r="P250" s="29">
        <f t="shared" si="18"/>
        <v>-118349</v>
      </c>
    </row>
    <row r="251" spans="1:16" x14ac:dyDescent="0.3">
      <c r="A251" s="10">
        <v>4</v>
      </c>
      <c r="B251" s="5" t="s">
        <v>12437</v>
      </c>
      <c r="C251" s="6" t="s">
        <v>12438</v>
      </c>
      <c r="D251" s="7">
        <v>44632</v>
      </c>
      <c r="E251" s="8" t="s">
        <v>12439</v>
      </c>
      <c r="F251" s="9">
        <v>-708795</v>
      </c>
      <c r="G251" s="8" t="s">
        <v>11066</v>
      </c>
      <c r="H251" s="9">
        <v>-72651</v>
      </c>
      <c r="I251" s="93">
        <v>-636144</v>
      </c>
      <c r="J251" s="94"/>
      <c r="K251" s="95"/>
      <c r="L251" s="96" t="s">
        <v>10465</v>
      </c>
      <c r="M251" s="97"/>
      <c r="N251" t="str">
        <f t="shared" si="17"/>
        <v>08073</v>
      </c>
      <c r="O251">
        <f t="shared" si="16"/>
        <v>8073</v>
      </c>
      <c r="P251" s="29">
        <f t="shared" si="18"/>
        <v>-708795</v>
      </c>
    </row>
    <row r="252" spans="1:16" x14ac:dyDescent="0.3">
      <c r="A252" s="10">
        <v>4</v>
      </c>
      <c r="B252" s="5" t="s">
        <v>12454</v>
      </c>
      <c r="C252" s="6" t="s">
        <v>12455</v>
      </c>
      <c r="D252" s="7">
        <v>44639</v>
      </c>
      <c r="E252" s="8" t="s">
        <v>12456</v>
      </c>
      <c r="F252" s="9">
        <v>-198720</v>
      </c>
      <c r="G252" s="8" t="s">
        <v>11066</v>
      </c>
      <c r="H252" s="9">
        <v>-20369</v>
      </c>
      <c r="I252" s="93">
        <v>-178351</v>
      </c>
      <c r="J252" s="94"/>
      <c r="K252" s="95"/>
      <c r="L252" s="96" t="s">
        <v>10489</v>
      </c>
      <c r="M252" s="97"/>
      <c r="N252" t="str">
        <f t="shared" si="17"/>
        <v>04895</v>
      </c>
      <c r="O252">
        <f t="shared" si="16"/>
        <v>4895</v>
      </c>
      <c r="P252" s="29">
        <f t="shared" si="18"/>
        <v>-198720</v>
      </c>
    </row>
    <row r="253" spans="1:16" x14ac:dyDescent="0.3">
      <c r="A253" s="10">
        <v>4</v>
      </c>
      <c r="B253" s="5" t="s">
        <v>12462</v>
      </c>
      <c r="C253" s="6" t="s">
        <v>12463</v>
      </c>
      <c r="D253" s="7">
        <v>44621</v>
      </c>
      <c r="E253" s="8" t="s">
        <v>12464</v>
      </c>
      <c r="F253" s="9">
        <v>-274630</v>
      </c>
      <c r="G253" s="8" t="s">
        <v>11066</v>
      </c>
      <c r="H253" s="9">
        <v>-28150</v>
      </c>
      <c r="I253" s="93">
        <v>-246480</v>
      </c>
      <c r="J253" s="94"/>
      <c r="K253" s="95"/>
      <c r="L253" s="96" t="s">
        <v>10495</v>
      </c>
      <c r="M253" s="97"/>
      <c r="N253" t="str">
        <f t="shared" si="17"/>
        <v>27793</v>
      </c>
      <c r="O253">
        <f t="shared" si="16"/>
        <v>27793</v>
      </c>
      <c r="P253" s="29">
        <f t="shared" si="18"/>
        <v>-274630</v>
      </c>
    </row>
    <row r="254" spans="1:16" x14ac:dyDescent="0.3">
      <c r="A254" s="10">
        <v>4</v>
      </c>
      <c r="B254" s="5" t="s">
        <v>12491</v>
      </c>
      <c r="C254" s="6" t="s">
        <v>12492</v>
      </c>
      <c r="D254" s="7">
        <v>44651</v>
      </c>
      <c r="E254" s="8" t="s">
        <v>12493</v>
      </c>
      <c r="F254" s="9">
        <v>-66150</v>
      </c>
      <c r="G254" s="8" t="s">
        <v>11066</v>
      </c>
      <c r="H254" s="9">
        <v>-6780</v>
      </c>
      <c r="I254" s="93">
        <v>-59370</v>
      </c>
      <c r="J254" s="94"/>
      <c r="K254" s="95"/>
      <c r="L254" s="96" t="s">
        <v>10524</v>
      </c>
      <c r="M254" s="97"/>
      <c r="N254" t="str">
        <f t="shared" si="17"/>
        <v>01260</v>
      </c>
      <c r="O254">
        <f t="shared" si="16"/>
        <v>1260</v>
      </c>
      <c r="P254" s="29">
        <f t="shared" si="18"/>
        <v>-66150</v>
      </c>
    </row>
    <row r="255" spans="1:16" x14ac:dyDescent="0.3">
      <c r="A255" s="10">
        <v>4</v>
      </c>
      <c r="B255" s="5" t="s">
        <v>12545</v>
      </c>
      <c r="C255" s="6" t="s">
        <v>12546</v>
      </c>
      <c r="D255" s="7">
        <v>44660</v>
      </c>
      <c r="E255" s="8" t="s">
        <v>12547</v>
      </c>
      <c r="F255" s="9">
        <v>-2444521</v>
      </c>
      <c r="G255" s="8" t="s">
        <v>11066</v>
      </c>
      <c r="H255" s="9">
        <v>-250563</v>
      </c>
      <c r="I255" s="93">
        <v>-2193958</v>
      </c>
      <c r="J255" s="94"/>
      <c r="K255" s="95"/>
      <c r="L255" s="96" t="s">
        <v>10568</v>
      </c>
      <c r="M255" s="97"/>
      <c r="N255" t="str">
        <f t="shared" si="17"/>
        <v>00262</v>
      </c>
      <c r="O255">
        <f t="shared" si="16"/>
        <v>262</v>
      </c>
      <c r="P255" s="29">
        <f t="shared" si="18"/>
        <v>-2444521</v>
      </c>
    </row>
    <row r="256" spans="1:16" x14ac:dyDescent="0.3">
      <c r="A256" s="10">
        <v>4</v>
      </c>
      <c r="B256" s="5" t="s">
        <v>12555</v>
      </c>
      <c r="C256" s="6" t="s">
        <v>12556</v>
      </c>
      <c r="D256" s="7">
        <v>44656</v>
      </c>
      <c r="E256" s="8" t="s">
        <v>12557</v>
      </c>
      <c r="F256" s="9">
        <v>-239885</v>
      </c>
      <c r="G256" s="8" t="s">
        <v>11066</v>
      </c>
      <c r="H256" s="9">
        <v>-24588</v>
      </c>
      <c r="I256" s="93">
        <v>-215297</v>
      </c>
      <c r="J256" s="94"/>
      <c r="K256" s="95"/>
      <c r="L256" s="96" t="s">
        <v>10139</v>
      </c>
      <c r="M256" s="97"/>
      <c r="N256" t="str">
        <f t="shared" si="17"/>
        <v>01237</v>
      </c>
      <c r="O256">
        <f t="shared" si="16"/>
        <v>1237</v>
      </c>
      <c r="P256" s="29">
        <f t="shared" si="18"/>
        <v>-239885</v>
      </c>
    </row>
    <row r="257" spans="1:16" x14ac:dyDescent="0.3">
      <c r="A257" s="10">
        <v>4</v>
      </c>
      <c r="B257" s="63" t="s">
        <v>12569</v>
      </c>
      <c r="C257" s="6" t="s">
        <v>12570</v>
      </c>
      <c r="D257" s="7">
        <v>44648</v>
      </c>
      <c r="E257" s="8" t="s">
        <v>12571</v>
      </c>
      <c r="F257" s="9">
        <v>-80190</v>
      </c>
      <c r="G257" s="8" t="s">
        <v>11066</v>
      </c>
      <c r="H257" s="9">
        <v>-8220</v>
      </c>
      <c r="I257" s="66">
        <v>-250079</v>
      </c>
      <c r="J257" s="67"/>
      <c r="K257" s="68"/>
      <c r="L257" s="75" t="s">
        <v>10586</v>
      </c>
      <c r="M257" s="76"/>
      <c r="N257" t="str">
        <f t="shared" si="17"/>
        <v>18957</v>
      </c>
      <c r="O257">
        <f t="shared" si="16"/>
        <v>18957</v>
      </c>
      <c r="P257" s="29">
        <f t="shared" si="18"/>
        <v>-80190</v>
      </c>
    </row>
    <row r="258" spans="1:16" x14ac:dyDescent="0.3">
      <c r="A258" s="10">
        <v>4</v>
      </c>
      <c r="B258" s="65"/>
      <c r="C258" s="6" t="s">
        <v>12572</v>
      </c>
      <c r="D258" s="7">
        <v>44648</v>
      </c>
      <c r="E258" s="8" t="s">
        <v>12573</v>
      </c>
      <c r="F258" s="9">
        <v>-198450</v>
      </c>
      <c r="G258" s="8" t="s">
        <v>11066</v>
      </c>
      <c r="H258" s="9">
        <v>-20341</v>
      </c>
      <c r="I258" s="72"/>
      <c r="J258" s="73"/>
      <c r="K258" s="74"/>
      <c r="L258" s="79"/>
      <c r="M258" s="80"/>
      <c r="N258" t="str">
        <f t="shared" si="17"/>
        <v>18927</v>
      </c>
      <c r="O258">
        <f t="shared" si="16"/>
        <v>18927</v>
      </c>
      <c r="P258" s="29">
        <f t="shared" si="18"/>
        <v>-198450</v>
      </c>
    </row>
    <row r="259" spans="1:16" x14ac:dyDescent="0.3">
      <c r="A259" s="10">
        <v>4</v>
      </c>
      <c r="B259" s="5" t="s">
        <v>12581</v>
      </c>
      <c r="C259" s="6" t="s">
        <v>12582</v>
      </c>
      <c r="D259" s="7">
        <v>44643</v>
      </c>
      <c r="E259" s="8" t="s">
        <v>12583</v>
      </c>
      <c r="F259" s="9">
        <v>-533915</v>
      </c>
      <c r="G259" s="8" t="s">
        <v>11066</v>
      </c>
      <c r="H259" s="9">
        <v>-54726</v>
      </c>
      <c r="I259" s="93">
        <v>-479189</v>
      </c>
      <c r="J259" s="94"/>
      <c r="K259" s="95"/>
      <c r="L259" s="96" t="s">
        <v>10602</v>
      </c>
      <c r="M259" s="97"/>
      <c r="N259" t="str">
        <f t="shared" si="17"/>
        <v>00228</v>
      </c>
      <c r="O259">
        <f t="shared" si="16"/>
        <v>228</v>
      </c>
      <c r="P259" s="29">
        <f t="shared" si="18"/>
        <v>-533915</v>
      </c>
    </row>
    <row r="260" spans="1:16" x14ac:dyDescent="0.3">
      <c r="A260" s="10">
        <v>4</v>
      </c>
      <c r="B260" s="63" t="s">
        <v>12613</v>
      </c>
      <c r="C260" s="6" t="s">
        <v>12614</v>
      </c>
      <c r="D260" s="7">
        <v>44622</v>
      </c>
      <c r="E260" s="8" t="s">
        <v>12615</v>
      </c>
      <c r="F260" s="9">
        <v>-6221760</v>
      </c>
      <c r="G260" s="8" t="s">
        <v>11066</v>
      </c>
      <c r="H260" s="9">
        <v>-637730</v>
      </c>
      <c r="I260" s="66">
        <v>-8148902</v>
      </c>
      <c r="J260" s="67"/>
      <c r="K260" s="68"/>
      <c r="L260" s="75" t="s">
        <v>10622</v>
      </c>
      <c r="M260" s="76"/>
      <c r="N260" t="str">
        <f t="shared" ref="N260:N261" si="19">+RIGHT(C260,3)</f>
        <v>673</v>
      </c>
      <c r="O260">
        <f t="shared" ref="O260:O310" si="20">+N260*1</f>
        <v>673</v>
      </c>
      <c r="P260" s="29">
        <f t="shared" si="18"/>
        <v>-6221760</v>
      </c>
    </row>
    <row r="261" spans="1:16" x14ac:dyDescent="0.3">
      <c r="A261" s="10">
        <v>4</v>
      </c>
      <c r="B261" s="65"/>
      <c r="C261" s="6" t="s">
        <v>12616</v>
      </c>
      <c r="D261" s="7">
        <v>44622</v>
      </c>
      <c r="E261" s="8" t="s">
        <v>12617</v>
      </c>
      <c r="F261" s="9">
        <v>-2857796</v>
      </c>
      <c r="G261" s="8" t="s">
        <v>11066</v>
      </c>
      <c r="H261" s="9">
        <v>-292924</v>
      </c>
      <c r="I261" s="72"/>
      <c r="J261" s="73"/>
      <c r="K261" s="74"/>
      <c r="L261" s="79"/>
      <c r="M261" s="80"/>
      <c r="N261" t="str">
        <f t="shared" si="19"/>
        <v>672</v>
      </c>
      <c r="O261">
        <f t="shared" si="20"/>
        <v>672</v>
      </c>
      <c r="P261" s="29">
        <f t="shared" si="18"/>
        <v>-2857796</v>
      </c>
    </row>
    <row r="262" spans="1:16" x14ac:dyDescent="0.3">
      <c r="A262" s="10">
        <v>4</v>
      </c>
      <c r="B262" s="5" t="s">
        <v>12618</v>
      </c>
      <c r="C262" s="6" t="s">
        <v>12619</v>
      </c>
      <c r="D262" s="7">
        <v>44655</v>
      </c>
      <c r="E262" s="8" t="s">
        <v>12620</v>
      </c>
      <c r="F262" s="9">
        <v>-1101481</v>
      </c>
      <c r="G262" s="8" t="s">
        <v>11066</v>
      </c>
      <c r="H262" s="9">
        <v>-112902</v>
      </c>
      <c r="I262" s="93">
        <v>-988579</v>
      </c>
      <c r="J262" s="94"/>
      <c r="K262" s="95"/>
      <c r="L262" s="96" t="s">
        <v>10622</v>
      </c>
      <c r="M262" s="97"/>
      <c r="N262" t="str">
        <f>+RIGHT(C262,1)</f>
        <v>7</v>
      </c>
      <c r="O262">
        <f t="shared" si="20"/>
        <v>7</v>
      </c>
      <c r="P262" s="29">
        <f t="shared" si="18"/>
        <v>-1101481</v>
      </c>
    </row>
    <row r="263" spans="1:16" x14ac:dyDescent="0.3">
      <c r="A263" s="10">
        <v>4</v>
      </c>
      <c r="B263" s="5" t="s">
        <v>12627</v>
      </c>
      <c r="C263" s="6" t="s">
        <v>12628</v>
      </c>
      <c r="D263" s="7">
        <v>44644</v>
      </c>
      <c r="E263" s="8" t="s">
        <v>12629</v>
      </c>
      <c r="F263" s="9">
        <v>-319191</v>
      </c>
      <c r="G263" s="8" t="s">
        <v>11066</v>
      </c>
      <c r="H263" s="9">
        <v>-32717</v>
      </c>
      <c r="I263" s="93">
        <v>-286474</v>
      </c>
      <c r="J263" s="94"/>
      <c r="K263" s="95"/>
      <c r="L263" s="96" t="s">
        <v>10142</v>
      </c>
      <c r="M263" s="97"/>
      <c r="N263" t="str">
        <f t="shared" ref="N263:N308" si="21">+RIGHT(C263,5)</f>
        <v>01968</v>
      </c>
      <c r="O263">
        <f t="shared" si="20"/>
        <v>1968</v>
      </c>
      <c r="P263" s="29">
        <f t="shared" si="18"/>
        <v>-319191</v>
      </c>
    </row>
    <row r="264" spans="1:16" x14ac:dyDescent="0.3">
      <c r="A264" s="10">
        <v>4</v>
      </c>
      <c r="B264" s="5" t="s">
        <v>12650</v>
      </c>
      <c r="C264" s="6" t="s">
        <v>12651</v>
      </c>
      <c r="D264" s="7">
        <v>44656</v>
      </c>
      <c r="E264" s="8" t="s">
        <v>12652</v>
      </c>
      <c r="F264" s="9">
        <v>-296092</v>
      </c>
      <c r="G264" s="8" t="s">
        <v>11066</v>
      </c>
      <c r="H264" s="9">
        <v>-30349</v>
      </c>
      <c r="I264" s="93">
        <v>-265743</v>
      </c>
      <c r="J264" s="94"/>
      <c r="K264" s="95"/>
      <c r="L264" s="96" t="s">
        <v>10146</v>
      </c>
      <c r="M264" s="97"/>
      <c r="N264" t="str">
        <f t="shared" si="21"/>
        <v>01229</v>
      </c>
      <c r="O264">
        <f t="shared" si="20"/>
        <v>1229</v>
      </c>
      <c r="P264" s="29">
        <f t="shared" si="18"/>
        <v>-296092</v>
      </c>
    </row>
    <row r="265" spans="1:16" x14ac:dyDescent="0.3">
      <c r="A265" s="10">
        <v>4</v>
      </c>
      <c r="B265" s="5" t="s">
        <v>12674</v>
      </c>
      <c r="C265" s="6" t="s">
        <v>12675</v>
      </c>
      <c r="D265" s="7">
        <v>44642</v>
      </c>
      <c r="E265" s="8" t="s">
        <v>12676</v>
      </c>
      <c r="F265" s="9">
        <v>-1828562</v>
      </c>
      <c r="G265" s="8" t="s">
        <v>11066</v>
      </c>
      <c r="H265" s="9">
        <v>-187428</v>
      </c>
      <c r="I265" s="93">
        <v>-1641134</v>
      </c>
      <c r="J265" s="94"/>
      <c r="K265" s="95"/>
      <c r="L265" s="96" t="s">
        <v>11574</v>
      </c>
      <c r="M265" s="97"/>
      <c r="N265" t="str">
        <f t="shared" si="21"/>
        <v>03030</v>
      </c>
      <c r="O265">
        <f t="shared" si="20"/>
        <v>3030</v>
      </c>
      <c r="P265" s="29">
        <f t="shared" ref="P265:P328" si="22">+F265</f>
        <v>-1828562</v>
      </c>
    </row>
    <row r="266" spans="1:16" ht="25.05" x14ac:dyDescent="0.3">
      <c r="A266" s="10">
        <v>4</v>
      </c>
      <c r="B266" s="5" t="s">
        <v>12696</v>
      </c>
      <c r="C266" s="6" t="s">
        <v>12697</v>
      </c>
      <c r="D266" s="7">
        <v>44650</v>
      </c>
      <c r="E266" s="8" t="s">
        <v>12698</v>
      </c>
      <c r="F266" s="9">
        <v>-128591</v>
      </c>
      <c r="G266" s="8" t="s">
        <v>11066</v>
      </c>
      <c r="H266" s="9">
        <v>-13181</v>
      </c>
      <c r="I266" s="93">
        <v>-115410</v>
      </c>
      <c r="J266" s="94"/>
      <c r="K266" s="95"/>
      <c r="L266" s="96" t="s">
        <v>10688</v>
      </c>
      <c r="M266" s="97"/>
      <c r="N266" t="str">
        <f t="shared" si="21"/>
        <v>05038</v>
      </c>
      <c r="O266">
        <f t="shared" si="20"/>
        <v>5038</v>
      </c>
      <c r="P266" s="29">
        <f t="shared" si="22"/>
        <v>-128591</v>
      </c>
    </row>
    <row r="267" spans="1:16" x14ac:dyDescent="0.3">
      <c r="A267" s="10">
        <v>4</v>
      </c>
      <c r="B267" s="5" t="s">
        <v>12713</v>
      </c>
      <c r="C267" s="6" t="s">
        <v>12714</v>
      </c>
      <c r="D267" s="7">
        <v>44649</v>
      </c>
      <c r="E267" s="8" t="s">
        <v>12715</v>
      </c>
      <c r="F267" s="9">
        <v>-1401895</v>
      </c>
      <c r="G267" s="8" t="s">
        <v>11066</v>
      </c>
      <c r="H267" s="9">
        <v>-143694</v>
      </c>
      <c r="I267" s="93">
        <v>-1258201</v>
      </c>
      <c r="J267" s="94"/>
      <c r="K267" s="95"/>
      <c r="L267" s="96" t="s">
        <v>10698</v>
      </c>
      <c r="M267" s="97"/>
      <c r="N267" t="str">
        <f>+RIGHT(C267,3)</f>
        <v>469</v>
      </c>
      <c r="O267">
        <f t="shared" si="20"/>
        <v>469</v>
      </c>
      <c r="P267" s="29">
        <f t="shared" si="22"/>
        <v>-1401895</v>
      </c>
    </row>
    <row r="268" spans="1:16" x14ac:dyDescent="0.3">
      <c r="A268" s="10">
        <v>4</v>
      </c>
      <c r="B268" s="5" t="s">
        <v>12719</v>
      </c>
      <c r="C268" s="6" t="s">
        <v>12720</v>
      </c>
      <c r="D268" s="7">
        <v>44634</v>
      </c>
      <c r="E268" s="8" t="s">
        <v>12721</v>
      </c>
      <c r="F268" s="9">
        <v>-497863</v>
      </c>
      <c r="G268" s="8" t="s">
        <v>11066</v>
      </c>
      <c r="H268" s="9">
        <v>-51031</v>
      </c>
      <c r="I268" s="93">
        <v>-446832</v>
      </c>
      <c r="J268" s="94"/>
      <c r="K268" s="95"/>
      <c r="L268" s="96" t="s">
        <v>11624</v>
      </c>
      <c r="M268" s="97"/>
      <c r="N268" t="str">
        <f t="shared" si="21"/>
        <v>06283</v>
      </c>
      <c r="O268">
        <f t="shared" si="20"/>
        <v>6283</v>
      </c>
      <c r="P268" s="29">
        <f t="shared" si="22"/>
        <v>-497863</v>
      </c>
    </row>
    <row r="269" spans="1:16" x14ac:dyDescent="0.3">
      <c r="A269" s="10">
        <v>4</v>
      </c>
      <c r="B269" s="5" t="s">
        <v>12725</v>
      </c>
      <c r="C269" s="6" t="s">
        <v>12726</v>
      </c>
      <c r="D269" s="7">
        <v>44616</v>
      </c>
      <c r="E269" s="8" t="s">
        <v>12727</v>
      </c>
      <c r="F269" s="9">
        <v>-3485315</v>
      </c>
      <c r="G269" s="8" t="s">
        <v>11066</v>
      </c>
      <c r="H269" s="9">
        <v>-357245</v>
      </c>
      <c r="I269" s="93">
        <v>-3128070</v>
      </c>
      <c r="J269" s="94"/>
      <c r="K269" s="95"/>
      <c r="L269" s="96" t="s">
        <v>10706</v>
      </c>
      <c r="M269" s="97"/>
      <c r="N269" t="str">
        <f t="shared" si="21"/>
        <v>22524</v>
      </c>
      <c r="O269">
        <f t="shared" si="20"/>
        <v>22524</v>
      </c>
      <c r="P269" s="29">
        <f t="shared" si="22"/>
        <v>-3485315</v>
      </c>
    </row>
    <row r="270" spans="1:16" x14ac:dyDescent="0.3">
      <c r="A270" s="10">
        <v>4</v>
      </c>
      <c r="B270" s="5" t="s">
        <v>12728</v>
      </c>
      <c r="C270" s="6" t="s">
        <v>12729</v>
      </c>
      <c r="D270" s="7">
        <v>44663</v>
      </c>
      <c r="E270" s="8" t="s">
        <v>12730</v>
      </c>
      <c r="F270" s="9">
        <v>-3057175</v>
      </c>
      <c r="G270" s="8" t="s">
        <v>11066</v>
      </c>
      <c r="H270" s="9">
        <v>-313360</v>
      </c>
      <c r="I270" s="93">
        <v>-2743815</v>
      </c>
      <c r="J270" s="94"/>
      <c r="K270" s="95"/>
      <c r="L270" s="96" t="s">
        <v>10706</v>
      </c>
      <c r="M270" s="97"/>
      <c r="N270" t="str">
        <f>+RIGHT(C270,4)</f>
        <v>3195</v>
      </c>
      <c r="O270">
        <f t="shared" si="20"/>
        <v>3195</v>
      </c>
      <c r="P270" s="29">
        <f t="shared" si="22"/>
        <v>-3057175</v>
      </c>
    </row>
    <row r="271" spans="1:16" x14ac:dyDescent="0.3">
      <c r="A271" s="10">
        <v>4</v>
      </c>
      <c r="B271" s="5" t="s">
        <v>12744</v>
      </c>
      <c r="C271" s="6" t="s">
        <v>12745</v>
      </c>
      <c r="D271" s="7">
        <v>44652</v>
      </c>
      <c r="E271" s="8" t="s">
        <v>12746</v>
      </c>
      <c r="F271" s="9">
        <v>-440592</v>
      </c>
      <c r="G271" s="8" t="s">
        <v>11066</v>
      </c>
      <c r="H271" s="9">
        <v>-45161</v>
      </c>
      <c r="I271" s="93">
        <v>-395431</v>
      </c>
      <c r="J271" s="94"/>
      <c r="K271" s="95"/>
      <c r="L271" s="96" t="s">
        <v>10724</v>
      </c>
      <c r="M271" s="97"/>
      <c r="N271" t="str">
        <f t="shared" si="21"/>
        <v>00580</v>
      </c>
      <c r="O271">
        <f t="shared" si="20"/>
        <v>580</v>
      </c>
      <c r="P271" s="29">
        <f t="shared" si="22"/>
        <v>-440592</v>
      </c>
    </row>
    <row r="272" spans="1:16" x14ac:dyDescent="0.3">
      <c r="A272" s="10">
        <v>4</v>
      </c>
      <c r="B272" s="5" t="s">
        <v>12764</v>
      </c>
      <c r="C272" s="6" t="s">
        <v>12765</v>
      </c>
      <c r="D272" s="7">
        <v>44624</v>
      </c>
      <c r="E272" s="8" t="s">
        <v>12766</v>
      </c>
      <c r="F272" s="9">
        <v>-431530</v>
      </c>
      <c r="G272" s="8" t="s">
        <v>11066</v>
      </c>
      <c r="H272" s="9">
        <v>-44232</v>
      </c>
      <c r="I272" s="93">
        <v>-387298</v>
      </c>
      <c r="J272" s="94"/>
      <c r="K272" s="95"/>
      <c r="L272" s="96" t="s">
        <v>10753</v>
      </c>
      <c r="M272" s="97"/>
      <c r="N272" t="str">
        <f t="shared" ref="N272:N273" si="23">+RIGHT(C272,3)</f>
        <v>665</v>
      </c>
      <c r="O272">
        <f t="shared" si="20"/>
        <v>665</v>
      </c>
      <c r="P272" s="29">
        <f t="shared" si="22"/>
        <v>-431530</v>
      </c>
    </row>
    <row r="273" spans="1:16" x14ac:dyDescent="0.3">
      <c r="A273" s="10">
        <v>4</v>
      </c>
      <c r="B273" s="5" t="s">
        <v>12767</v>
      </c>
      <c r="C273" s="6" t="s">
        <v>12768</v>
      </c>
      <c r="D273" s="7">
        <v>44659</v>
      </c>
      <c r="E273" s="8" t="s">
        <v>12769</v>
      </c>
      <c r="F273" s="9">
        <v>-1589775</v>
      </c>
      <c r="G273" s="8" t="s">
        <v>11066</v>
      </c>
      <c r="H273" s="9">
        <v>-162952</v>
      </c>
      <c r="I273" s="93">
        <v>-1426823</v>
      </c>
      <c r="J273" s="94"/>
      <c r="K273" s="95"/>
      <c r="L273" s="96" t="s">
        <v>10753</v>
      </c>
      <c r="M273" s="97"/>
      <c r="N273" t="str">
        <f t="shared" si="23"/>
        <v>916</v>
      </c>
      <c r="O273">
        <f t="shared" si="20"/>
        <v>916</v>
      </c>
      <c r="P273" s="29">
        <f t="shared" si="22"/>
        <v>-1589775</v>
      </c>
    </row>
    <row r="274" spans="1:16" x14ac:dyDescent="0.3">
      <c r="A274" s="10">
        <v>4</v>
      </c>
      <c r="B274" s="63" t="s">
        <v>12778</v>
      </c>
      <c r="C274" s="6" t="s">
        <v>12779</v>
      </c>
      <c r="D274" s="7">
        <v>44611</v>
      </c>
      <c r="E274" s="8" t="s">
        <v>12780</v>
      </c>
      <c r="F274" s="9">
        <v>-1872377</v>
      </c>
      <c r="G274" s="8" t="s">
        <v>11066</v>
      </c>
      <c r="H274" s="9">
        <v>-191919</v>
      </c>
      <c r="I274" s="66">
        <v>-2748704</v>
      </c>
      <c r="J274" s="67"/>
      <c r="K274" s="68"/>
      <c r="L274" s="75" t="s">
        <v>10757</v>
      </c>
      <c r="M274" s="76"/>
      <c r="N274" t="str">
        <f t="shared" si="21"/>
        <v>28599</v>
      </c>
      <c r="O274">
        <f t="shared" si="20"/>
        <v>28599</v>
      </c>
      <c r="P274" s="29">
        <f t="shared" si="22"/>
        <v>-1872377</v>
      </c>
    </row>
    <row r="275" spans="1:16" x14ac:dyDescent="0.3">
      <c r="A275" s="10">
        <v>4</v>
      </c>
      <c r="B275" s="65"/>
      <c r="C275" s="6" t="s">
        <v>12781</v>
      </c>
      <c r="D275" s="7">
        <v>44611</v>
      </c>
      <c r="E275" s="8" t="s">
        <v>12782</v>
      </c>
      <c r="F275" s="9">
        <v>-1190246</v>
      </c>
      <c r="G275" s="8" t="s">
        <v>11066</v>
      </c>
      <c r="H275" s="9">
        <v>-122000</v>
      </c>
      <c r="I275" s="72"/>
      <c r="J275" s="73"/>
      <c r="K275" s="74"/>
      <c r="L275" s="79"/>
      <c r="M275" s="80"/>
      <c r="N275" t="str">
        <f t="shared" si="21"/>
        <v>28600</v>
      </c>
      <c r="O275">
        <f t="shared" si="20"/>
        <v>28600</v>
      </c>
      <c r="P275" s="29">
        <f t="shared" si="22"/>
        <v>-1190246</v>
      </c>
    </row>
    <row r="276" spans="1:16" x14ac:dyDescent="0.3">
      <c r="A276" s="10">
        <v>4</v>
      </c>
      <c r="B276" s="5" t="s">
        <v>12783</v>
      </c>
      <c r="C276" s="6" t="s">
        <v>12784</v>
      </c>
      <c r="D276" s="7">
        <v>44650</v>
      </c>
      <c r="E276" s="8" t="s">
        <v>12785</v>
      </c>
      <c r="F276" s="9">
        <v>-2032320</v>
      </c>
      <c r="G276" s="8" t="s">
        <v>11066</v>
      </c>
      <c r="H276" s="9">
        <v>-208313</v>
      </c>
      <c r="I276" s="93">
        <v>-1824007</v>
      </c>
      <c r="J276" s="94"/>
      <c r="K276" s="95"/>
      <c r="L276" s="96" t="s">
        <v>10757</v>
      </c>
      <c r="M276" s="97"/>
      <c r="N276" t="str">
        <f t="shared" si="21"/>
        <v>38460</v>
      </c>
      <c r="O276">
        <f t="shared" si="20"/>
        <v>38460</v>
      </c>
      <c r="P276" s="29">
        <f t="shared" si="22"/>
        <v>-2032320</v>
      </c>
    </row>
    <row r="277" spans="1:16" x14ac:dyDescent="0.3">
      <c r="A277" s="10">
        <v>4</v>
      </c>
      <c r="B277" s="5" t="s">
        <v>12789</v>
      </c>
      <c r="C277" s="6" t="s">
        <v>12790</v>
      </c>
      <c r="D277" s="7">
        <v>44641</v>
      </c>
      <c r="E277" s="8" t="s">
        <v>12791</v>
      </c>
      <c r="F277" s="9">
        <v>-349272</v>
      </c>
      <c r="G277" s="8" t="s">
        <v>11066</v>
      </c>
      <c r="H277" s="9">
        <v>-35800</v>
      </c>
      <c r="I277" s="93">
        <v>-313472</v>
      </c>
      <c r="J277" s="94"/>
      <c r="K277" s="95"/>
      <c r="L277" s="96" t="s">
        <v>10760</v>
      </c>
      <c r="M277" s="97"/>
      <c r="N277" t="str">
        <f t="shared" si="21"/>
        <v>00674</v>
      </c>
      <c r="O277">
        <f t="shared" si="20"/>
        <v>674</v>
      </c>
      <c r="P277" s="29">
        <f t="shared" si="22"/>
        <v>-349272</v>
      </c>
    </row>
    <row r="278" spans="1:16" x14ac:dyDescent="0.3">
      <c r="A278" s="10">
        <v>4</v>
      </c>
      <c r="B278" s="63" t="s">
        <v>12813</v>
      </c>
      <c r="C278" s="6" t="s">
        <v>12814</v>
      </c>
      <c r="D278" s="7">
        <v>44602</v>
      </c>
      <c r="E278" s="8" t="s">
        <v>12815</v>
      </c>
      <c r="F278" s="9">
        <v>-625773</v>
      </c>
      <c r="G278" s="8" t="s">
        <v>11066</v>
      </c>
      <c r="H278" s="9">
        <v>-64142</v>
      </c>
      <c r="I278" s="66">
        <v>-1600749</v>
      </c>
      <c r="J278" s="67"/>
      <c r="K278" s="68"/>
      <c r="L278" s="75" t="s">
        <v>10803</v>
      </c>
      <c r="M278" s="76"/>
      <c r="N278" t="str">
        <f t="shared" ref="N278:N282" si="24">+RIGHT(C278,4)</f>
        <v>1938</v>
      </c>
      <c r="O278">
        <f t="shared" si="20"/>
        <v>1938</v>
      </c>
      <c r="P278" s="29">
        <f t="shared" si="22"/>
        <v>-625773</v>
      </c>
    </row>
    <row r="279" spans="1:16" x14ac:dyDescent="0.3">
      <c r="A279" s="10">
        <v>4</v>
      </c>
      <c r="B279" s="64"/>
      <c r="C279" s="6" t="s">
        <v>12816</v>
      </c>
      <c r="D279" s="7">
        <v>44602</v>
      </c>
      <c r="E279" s="8" t="s">
        <v>12817</v>
      </c>
      <c r="F279" s="9">
        <v>-729374</v>
      </c>
      <c r="G279" s="8" t="s">
        <v>11066</v>
      </c>
      <c r="H279" s="9">
        <v>-74761</v>
      </c>
      <c r="I279" s="69"/>
      <c r="J279" s="70"/>
      <c r="K279" s="71"/>
      <c r="L279" s="77"/>
      <c r="M279" s="78"/>
      <c r="N279" t="str">
        <f t="shared" si="24"/>
        <v>1939</v>
      </c>
      <c r="O279">
        <f t="shared" si="20"/>
        <v>1939</v>
      </c>
      <c r="P279" s="29">
        <f t="shared" si="22"/>
        <v>-729374</v>
      </c>
    </row>
    <row r="280" spans="1:16" x14ac:dyDescent="0.3">
      <c r="A280" s="10">
        <v>4</v>
      </c>
      <c r="B280" s="65"/>
      <c r="C280" s="6" t="s">
        <v>12818</v>
      </c>
      <c r="D280" s="7">
        <v>44608</v>
      </c>
      <c r="E280" s="8" t="s">
        <v>12819</v>
      </c>
      <c r="F280" s="9">
        <v>-428417</v>
      </c>
      <c r="G280" s="8" t="s">
        <v>11066</v>
      </c>
      <c r="H280" s="9">
        <v>-43913</v>
      </c>
      <c r="I280" s="72"/>
      <c r="J280" s="73"/>
      <c r="K280" s="74"/>
      <c r="L280" s="79"/>
      <c r="M280" s="80"/>
      <c r="N280" t="str">
        <f t="shared" si="24"/>
        <v>1955</v>
      </c>
      <c r="O280">
        <f t="shared" si="20"/>
        <v>1955</v>
      </c>
      <c r="P280" s="29">
        <f t="shared" si="22"/>
        <v>-428417</v>
      </c>
    </row>
    <row r="281" spans="1:16" x14ac:dyDescent="0.3">
      <c r="A281" s="10">
        <v>4</v>
      </c>
      <c r="B281" s="63" t="s">
        <v>12820</v>
      </c>
      <c r="C281" s="6" t="s">
        <v>12821</v>
      </c>
      <c r="D281" s="7">
        <v>44645</v>
      </c>
      <c r="E281" s="8" t="s">
        <v>12822</v>
      </c>
      <c r="F281" s="9">
        <v>-337373</v>
      </c>
      <c r="G281" s="8" t="s">
        <v>11066</v>
      </c>
      <c r="H281" s="9">
        <v>-34581</v>
      </c>
      <c r="I281" s="66">
        <v>-798214</v>
      </c>
      <c r="J281" s="67"/>
      <c r="K281" s="68"/>
      <c r="L281" s="75" t="s">
        <v>10803</v>
      </c>
      <c r="M281" s="76"/>
      <c r="N281" t="str">
        <f t="shared" si="24"/>
        <v>2140</v>
      </c>
      <c r="O281">
        <f t="shared" si="20"/>
        <v>2140</v>
      </c>
      <c r="P281" s="29">
        <f t="shared" si="22"/>
        <v>-337373</v>
      </c>
    </row>
    <row r="282" spans="1:16" x14ac:dyDescent="0.3">
      <c r="A282" s="10">
        <v>4</v>
      </c>
      <c r="B282" s="65"/>
      <c r="C282" s="6" t="s">
        <v>12823</v>
      </c>
      <c r="D282" s="7">
        <v>44636</v>
      </c>
      <c r="E282" s="8" t="s">
        <v>12824</v>
      </c>
      <c r="F282" s="9">
        <v>-552002</v>
      </c>
      <c r="G282" s="8" t="s">
        <v>11066</v>
      </c>
      <c r="H282" s="9">
        <v>-56580</v>
      </c>
      <c r="I282" s="72"/>
      <c r="J282" s="73"/>
      <c r="K282" s="74"/>
      <c r="L282" s="79"/>
      <c r="M282" s="80"/>
      <c r="N282" t="str">
        <f t="shared" si="24"/>
        <v>2121</v>
      </c>
      <c r="O282">
        <f t="shared" si="20"/>
        <v>2121</v>
      </c>
      <c r="P282" s="29">
        <f t="shared" si="22"/>
        <v>-552002</v>
      </c>
    </row>
    <row r="283" spans="1:16" x14ac:dyDescent="0.3">
      <c r="A283" s="10">
        <v>4</v>
      </c>
      <c r="B283" s="5" t="s">
        <v>12831</v>
      </c>
      <c r="C283" s="6" t="s">
        <v>12832</v>
      </c>
      <c r="D283" s="7">
        <v>44648</v>
      </c>
      <c r="E283" s="8" t="s">
        <v>12833</v>
      </c>
      <c r="F283" s="9">
        <v>-216786</v>
      </c>
      <c r="G283" s="8" t="s">
        <v>11066</v>
      </c>
      <c r="H283" s="9">
        <v>-22221</v>
      </c>
      <c r="I283" s="93">
        <v>-194565</v>
      </c>
      <c r="J283" s="94"/>
      <c r="K283" s="95"/>
      <c r="L283" s="96" t="s">
        <v>10816</v>
      </c>
      <c r="M283" s="97"/>
      <c r="N283" t="str">
        <f t="shared" si="21"/>
        <v>35947</v>
      </c>
      <c r="O283">
        <f t="shared" si="20"/>
        <v>35947</v>
      </c>
      <c r="P283" s="29">
        <f t="shared" si="22"/>
        <v>-216786</v>
      </c>
    </row>
    <row r="284" spans="1:16" x14ac:dyDescent="0.3">
      <c r="A284" s="10">
        <v>4</v>
      </c>
      <c r="B284" s="5" t="s">
        <v>12837</v>
      </c>
      <c r="C284" s="6" t="s">
        <v>12838</v>
      </c>
      <c r="D284" s="7">
        <v>44656</v>
      </c>
      <c r="E284" s="8" t="s">
        <v>12839</v>
      </c>
      <c r="F284" s="9">
        <v>-528246</v>
      </c>
      <c r="G284" s="8" t="s">
        <v>11066</v>
      </c>
      <c r="H284" s="9">
        <v>-54145</v>
      </c>
      <c r="I284" s="93">
        <v>-474101</v>
      </c>
      <c r="J284" s="94"/>
      <c r="K284" s="95"/>
      <c r="L284" s="96" t="s">
        <v>10821</v>
      </c>
      <c r="M284" s="97"/>
      <c r="N284" t="str">
        <f t="shared" si="21"/>
        <v>00457</v>
      </c>
      <c r="O284">
        <f t="shared" si="20"/>
        <v>457</v>
      </c>
      <c r="P284" s="29">
        <f t="shared" si="22"/>
        <v>-528246</v>
      </c>
    </row>
    <row r="285" spans="1:16" x14ac:dyDescent="0.3">
      <c r="A285" s="10">
        <v>4</v>
      </c>
      <c r="B285" s="5" t="s">
        <v>12848</v>
      </c>
      <c r="C285" s="6" t="s">
        <v>12849</v>
      </c>
      <c r="D285" s="7">
        <v>44581</v>
      </c>
      <c r="E285" s="8" t="s">
        <v>12850</v>
      </c>
      <c r="F285" s="9">
        <v>-735075</v>
      </c>
      <c r="G285" s="8" t="s">
        <v>11066</v>
      </c>
      <c r="H285" s="9">
        <v>-75345</v>
      </c>
      <c r="I285" s="93">
        <v>-659730</v>
      </c>
      <c r="J285" s="94"/>
      <c r="K285" s="95"/>
      <c r="L285" s="96" t="s">
        <v>12851</v>
      </c>
      <c r="M285" s="97"/>
      <c r="N285" t="str">
        <f t="shared" si="21"/>
        <v>00469</v>
      </c>
      <c r="O285">
        <f t="shared" si="20"/>
        <v>469</v>
      </c>
      <c r="P285" s="29">
        <f t="shared" si="22"/>
        <v>-735075</v>
      </c>
    </row>
    <row r="286" spans="1:16" x14ac:dyDescent="0.3">
      <c r="A286" s="10">
        <v>4</v>
      </c>
      <c r="B286" s="5" t="s">
        <v>12858</v>
      </c>
      <c r="C286" s="6" t="s">
        <v>12859</v>
      </c>
      <c r="D286" s="7">
        <v>44611</v>
      </c>
      <c r="E286" s="8" t="s">
        <v>12860</v>
      </c>
      <c r="F286" s="9">
        <v>-1250947</v>
      </c>
      <c r="G286" s="8" t="s">
        <v>11066</v>
      </c>
      <c r="H286" s="9">
        <v>-128222</v>
      </c>
      <c r="I286" s="93">
        <v>-1122725</v>
      </c>
      <c r="J286" s="94"/>
      <c r="K286" s="95"/>
      <c r="L286" s="96" t="s">
        <v>10844</v>
      </c>
      <c r="M286" s="97"/>
      <c r="N286" t="str">
        <f>+RIGHT(C286,2)</f>
        <v>14</v>
      </c>
      <c r="O286">
        <f t="shared" si="20"/>
        <v>14</v>
      </c>
      <c r="P286" s="29">
        <f t="shared" si="22"/>
        <v>-1250947</v>
      </c>
    </row>
    <row r="287" spans="1:16" x14ac:dyDescent="0.3">
      <c r="A287" s="10">
        <v>4</v>
      </c>
      <c r="B287" s="5" t="s">
        <v>12861</v>
      </c>
      <c r="C287" s="6" t="s">
        <v>12862</v>
      </c>
      <c r="D287" s="7">
        <v>44651</v>
      </c>
      <c r="E287" s="8" t="s">
        <v>12863</v>
      </c>
      <c r="F287" s="9">
        <v>-604720</v>
      </c>
      <c r="G287" s="8" t="s">
        <v>11066</v>
      </c>
      <c r="H287" s="9">
        <v>-61984</v>
      </c>
      <c r="I287" s="93">
        <v>-542736</v>
      </c>
      <c r="J287" s="94"/>
      <c r="K287" s="95"/>
      <c r="L287" s="96" t="s">
        <v>10844</v>
      </c>
      <c r="M287" s="97"/>
      <c r="N287" t="str">
        <f t="shared" ref="N287:N288" si="25">+RIGHT(C287,3)</f>
        <v>598</v>
      </c>
      <c r="O287">
        <f t="shared" si="20"/>
        <v>598</v>
      </c>
      <c r="P287" s="29">
        <f t="shared" si="22"/>
        <v>-604720</v>
      </c>
    </row>
    <row r="288" spans="1:16" x14ac:dyDescent="0.3">
      <c r="A288" s="10">
        <v>4</v>
      </c>
      <c r="B288" s="5" t="s">
        <v>12864</v>
      </c>
      <c r="C288" s="6" t="s">
        <v>12865</v>
      </c>
      <c r="D288" s="7">
        <v>44666</v>
      </c>
      <c r="E288" s="8" t="s">
        <v>12866</v>
      </c>
      <c r="F288" s="9">
        <v>-248400</v>
      </c>
      <c r="G288" s="8" t="s">
        <v>11066</v>
      </c>
      <c r="H288" s="9">
        <v>-25461</v>
      </c>
      <c r="I288" s="93">
        <v>-222939</v>
      </c>
      <c r="J288" s="94"/>
      <c r="K288" s="95"/>
      <c r="L288" s="96" t="s">
        <v>10844</v>
      </c>
      <c r="M288" s="97"/>
      <c r="N288" t="str">
        <f t="shared" si="25"/>
        <v>805</v>
      </c>
      <c r="O288">
        <f t="shared" si="20"/>
        <v>805</v>
      </c>
      <c r="P288" s="29">
        <f t="shared" si="22"/>
        <v>-248400</v>
      </c>
    </row>
    <row r="289" spans="1:16" x14ac:dyDescent="0.3">
      <c r="A289" s="10">
        <v>4</v>
      </c>
      <c r="B289" s="5" t="s">
        <v>12884</v>
      </c>
      <c r="C289" s="6" t="s">
        <v>12885</v>
      </c>
      <c r="D289" s="7">
        <v>44645</v>
      </c>
      <c r="E289" s="8" t="s">
        <v>12886</v>
      </c>
      <c r="F289" s="9">
        <v>-54197</v>
      </c>
      <c r="G289" s="8" t="s">
        <v>11066</v>
      </c>
      <c r="H289" s="9">
        <v>-5555</v>
      </c>
      <c r="I289" s="93">
        <v>-48642</v>
      </c>
      <c r="J289" s="94"/>
      <c r="K289" s="95"/>
      <c r="L289" s="96" t="s">
        <v>10862</v>
      </c>
      <c r="M289" s="97"/>
      <c r="N289" t="str">
        <f t="shared" si="21"/>
        <v>00518</v>
      </c>
      <c r="O289">
        <f t="shared" si="20"/>
        <v>518</v>
      </c>
      <c r="P289" s="29">
        <f t="shared" si="22"/>
        <v>-54197</v>
      </c>
    </row>
    <row r="290" spans="1:16" x14ac:dyDescent="0.3">
      <c r="A290" s="10">
        <v>4</v>
      </c>
      <c r="B290" s="5" t="s">
        <v>12901</v>
      </c>
      <c r="C290" s="6" t="s">
        <v>12902</v>
      </c>
      <c r="D290" s="7">
        <v>44636</v>
      </c>
      <c r="E290" s="8" t="s">
        <v>12903</v>
      </c>
      <c r="F290" s="9">
        <v>-1302642</v>
      </c>
      <c r="G290" s="8" t="s">
        <v>11066</v>
      </c>
      <c r="H290" s="9">
        <v>-133521</v>
      </c>
      <c r="I290" s="93">
        <v>-1169121</v>
      </c>
      <c r="J290" s="94"/>
      <c r="K290" s="95"/>
      <c r="L290" s="96" t="s">
        <v>10883</v>
      </c>
      <c r="M290" s="97"/>
      <c r="N290" t="str">
        <f t="shared" si="21"/>
        <v>29164</v>
      </c>
      <c r="O290">
        <f t="shared" si="20"/>
        <v>29164</v>
      </c>
      <c r="P290" s="29">
        <f t="shared" si="22"/>
        <v>-1302642</v>
      </c>
    </row>
    <row r="291" spans="1:16" x14ac:dyDescent="0.3">
      <c r="A291" s="10">
        <v>4</v>
      </c>
      <c r="B291" s="5" t="s">
        <v>12915</v>
      </c>
      <c r="C291" s="6" t="s">
        <v>12916</v>
      </c>
      <c r="D291" s="7">
        <v>44664</v>
      </c>
      <c r="E291" s="8" t="s">
        <v>12917</v>
      </c>
      <c r="F291" s="9">
        <v>-1680223</v>
      </c>
      <c r="G291" s="8" t="s">
        <v>11066</v>
      </c>
      <c r="H291" s="9">
        <v>-172223</v>
      </c>
      <c r="I291" s="93">
        <v>-1508000</v>
      </c>
      <c r="J291" s="94"/>
      <c r="K291" s="95"/>
      <c r="L291" s="96" t="s">
        <v>10907</v>
      </c>
      <c r="M291" s="97"/>
      <c r="N291" t="str">
        <f t="shared" si="21"/>
        <v>00127</v>
      </c>
      <c r="O291">
        <f t="shared" si="20"/>
        <v>127</v>
      </c>
      <c r="P291" s="29">
        <f t="shared" si="22"/>
        <v>-1680223</v>
      </c>
    </row>
    <row r="292" spans="1:16" x14ac:dyDescent="0.3">
      <c r="A292" s="10">
        <v>4</v>
      </c>
      <c r="B292" s="63" t="s">
        <v>12995</v>
      </c>
      <c r="C292" s="6" t="s">
        <v>12996</v>
      </c>
      <c r="D292" s="7">
        <v>44637</v>
      </c>
      <c r="E292" s="8" t="s">
        <v>12997</v>
      </c>
      <c r="F292" s="9">
        <v>-394770</v>
      </c>
      <c r="G292" s="8" t="s">
        <v>11066</v>
      </c>
      <c r="H292" s="9">
        <v>-40464</v>
      </c>
      <c r="I292" s="66">
        <v>-2090403</v>
      </c>
      <c r="J292" s="67"/>
      <c r="K292" s="68"/>
      <c r="L292" s="75" t="s">
        <v>10944</v>
      </c>
      <c r="M292" s="76"/>
      <c r="N292" t="str">
        <f t="shared" si="21"/>
        <v>10236</v>
      </c>
      <c r="O292">
        <f t="shared" si="20"/>
        <v>10236</v>
      </c>
      <c r="P292" s="29">
        <f t="shared" si="22"/>
        <v>-394770</v>
      </c>
    </row>
    <row r="293" spans="1:16" x14ac:dyDescent="0.3">
      <c r="A293" s="10">
        <v>4</v>
      </c>
      <c r="B293" s="64"/>
      <c r="C293" s="6" t="s">
        <v>12998</v>
      </c>
      <c r="D293" s="7">
        <v>44637</v>
      </c>
      <c r="E293" s="8" t="s">
        <v>12999</v>
      </c>
      <c r="F293" s="9">
        <v>-1518564</v>
      </c>
      <c r="G293" s="8" t="s">
        <v>11066</v>
      </c>
      <c r="H293" s="9">
        <v>-155653</v>
      </c>
      <c r="I293" s="69"/>
      <c r="J293" s="70"/>
      <c r="K293" s="71"/>
      <c r="L293" s="77"/>
      <c r="M293" s="78"/>
      <c r="N293" t="str">
        <f t="shared" si="21"/>
        <v>10235</v>
      </c>
      <c r="O293">
        <f t="shared" si="20"/>
        <v>10235</v>
      </c>
      <c r="P293" s="29">
        <f t="shared" si="22"/>
        <v>-1518564</v>
      </c>
    </row>
    <row r="294" spans="1:16" x14ac:dyDescent="0.3">
      <c r="A294" s="10">
        <v>4</v>
      </c>
      <c r="B294" s="65"/>
      <c r="C294" s="6" t="s">
        <v>13000</v>
      </c>
      <c r="D294" s="7">
        <v>44637</v>
      </c>
      <c r="E294" s="8" t="s">
        <v>13001</v>
      </c>
      <c r="F294" s="9">
        <v>-415806</v>
      </c>
      <c r="G294" s="8" t="s">
        <v>11066</v>
      </c>
      <c r="H294" s="9">
        <v>-42620</v>
      </c>
      <c r="I294" s="72"/>
      <c r="J294" s="73"/>
      <c r="K294" s="74"/>
      <c r="L294" s="79"/>
      <c r="M294" s="80"/>
      <c r="N294" t="str">
        <f t="shared" si="21"/>
        <v>10248</v>
      </c>
      <c r="O294">
        <f t="shared" si="20"/>
        <v>10248</v>
      </c>
      <c r="P294" s="29">
        <f t="shared" si="22"/>
        <v>-415806</v>
      </c>
    </row>
    <row r="295" spans="1:16" x14ac:dyDescent="0.3">
      <c r="A295" s="10">
        <v>4</v>
      </c>
      <c r="B295" s="63" t="s">
        <v>13002</v>
      </c>
      <c r="C295" s="6" t="s">
        <v>13003</v>
      </c>
      <c r="D295" s="7">
        <v>44641</v>
      </c>
      <c r="E295" s="8" t="s">
        <v>13004</v>
      </c>
      <c r="F295" s="9">
        <v>-379238</v>
      </c>
      <c r="G295" s="8" t="s">
        <v>11066</v>
      </c>
      <c r="H295" s="9">
        <v>-38872</v>
      </c>
      <c r="I295" s="66">
        <v>-2385479</v>
      </c>
      <c r="J295" s="67"/>
      <c r="K295" s="68"/>
      <c r="L295" s="75" t="s">
        <v>10944</v>
      </c>
      <c r="M295" s="76"/>
      <c r="N295" t="str">
        <f t="shared" si="21"/>
        <v>10291</v>
      </c>
      <c r="O295">
        <f t="shared" si="20"/>
        <v>10291</v>
      </c>
      <c r="P295" s="29">
        <f t="shared" si="22"/>
        <v>-379238</v>
      </c>
    </row>
    <row r="296" spans="1:16" x14ac:dyDescent="0.3">
      <c r="A296" s="10">
        <v>4</v>
      </c>
      <c r="B296" s="64"/>
      <c r="C296" s="6" t="s">
        <v>13005</v>
      </c>
      <c r="D296" s="7">
        <v>44646</v>
      </c>
      <c r="E296" s="8" t="s">
        <v>13006</v>
      </c>
      <c r="F296" s="9">
        <v>-98010</v>
      </c>
      <c r="G296" s="8" t="s">
        <v>11066</v>
      </c>
      <c r="H296" s="9">
        <v>-10046</v>
      </c>
      <c r="I296" s="69"/>
      <c r="J296" s="70"/>
      <c r="K296" s="71"/>
      <c r="L296" s="77"/>
      <c r="M296" s="78"/>
      <c r="N296" t="str">
        <f t="shared" si="21"/>
        <v>10345</v>
      </c>
      <c r="O296">
        <f t="shared" si="20"/>
        <v>10345</v>
      </c>
      <c r="P296" s="29">
        <f t="shared" si="22"/>
        <v>-98010</v>
      </c>
    </row>
    <row r="297" spans="1:16" x14ac:dyDescent="0.3">
      <c r="A297" s="10">
        <v>4</v>
      </c>
      <c r="B297" s="64"/>
      <c r="C297" s="6" t="s">
        <v>13007</v>
      </c>
      <c r="D297" s="7">
        <v>44646</v>
      </c>
      <c r="E297" s="8" t="s">
        <v>13008</v>
      </c>
      <c r="F297" s="9">
        <v>-396153</v>
      </c>
      <c r="G297" s="8" t="s">
        <v>11066</v>
      </c>
      <c r="H297" s="9">
        <v>-40606</v>
      </c>
      <c r="I297" s="69"/>
      <c r="J297" s="70"/>
      <c r="K297" s="71"/>
      <c r="L297" s="77"/>
      <c r="M297" s="78"/>
      <c r="N297" t="str">
        <f t="shared" si="21"/>
        <v>10344</v>
      </c>
      <c r="O297">
        <f t="shared" si="20"/>
        <v>10344</v>
      </c>
      <c r="P297" s="29">
        <f t="shared" si="22"/>
        <v>-396153</v>
      </c>
    </row>
    <row r="298" spans="1:16" x14ac:dyDescent="0.3">
      <c r="A298" s="10">
        <v>4</v>
      </c>
      <c r="B298" s="64"/>
      <c r="C298" s="6" t="s">
        <v>13011</v>
      </c>
      <c r="D298" s="7">
        <v>44645</v>
      </c>
      <c r="E298" s="8" t="s">
        <v>13012</v>
      </c>
      <c r="F298" s="9">
        <v>-336688</v>
      </c>
      <c r="G298" s="8" t="s">
        <v>11066</v>
      </c>
      <c r="H298" s="9">
        <v>-34510</v>
      </c>
      <c r="I298" s="69"/>
      <c r="J298" s="70"/>
      <c r="K298" s="71"/>
      <c r="L298" s="77"/>
      <c r="M298" s="78"/>
      <c r="N298" t="str">
        <f t="shared" si="21"/>
        <v>10341</v>
      </c>
      <c r="O298">
        <f t="shared" si="20"/>
        <v>10341</v>
      </c>
      <c r="P298" s="29">
        <f t="shared" si="22"/>
        <v>-336688</v>
      </c>
    </row>
    <row r="299" spans="1:16" x14ac:dyDescent="0.3">
      <c r="A299" s="10">
        <v>4</v>
      </c>
      <c r="B299" s="65"/>
      <c r="C299" s="6" t="s">
        <v>13013</v>
      </c>
      <c r="D299" s="7">
        <v>44621</v>
      </c>
      <c r="E299" s="8" t="s">
        <v>13014</v>
      </c>
      <c r="F299" s="9">
        <v>-1447826</v>
      </c>
      <c r="G299" s="8" t="s">
        <v>11066</v>
      </c>
      <c r="H299" s="9">
        <v>-148402</v>
      </c>
      <c r="I299" s="72"/>
      <c r="J299" s="73"/>
      <c r="K299" s="74"/>
      <c r="L299" s="79"/>
      <c r="M299" s="80"/>
      <c r="N299" t="str">
        <f t="shared" si="21"/>
        <v>14436</v>
      </c>
      <c r="O299">
        <f t="shared" si="20"/>
        <v>14436</v>
      </c>
      <c r="P299" s="29">
        <f t="shared" si="22"/>
        <v>-1447826</v>
      </c>
    </row>
    <row r="300" spans="1:16" x14ac:dyDescent="0.3">
      <c r="A300" s="10">
        <v>4</v>
      </c>
      <c r="B300" s="63" t="s">
        <v>13048</v>
      </c>
      <c r="C300" s="6" t="s">
        <v>13049</v>
      </c>
      <c r="D300" s="7">
        <v>44628</v>
      </c>
      <c r="E300" s="8" t="s">
        <v>13050</v>
      </c>
      <c r="F300" s="9">
        <v>-604702</v>
      </c>
      <c r="G300" s="8" t="s">
        <v>11066</v>
      </c>
      <c r="H300" s="9">
        <v>-61982</v>
      </c>
      <c r="I300" s="66">
        <v>-835012</v>
      </c>
      <c r="J300" s="67"/>
      <c r="K300" s="68"/>
      <c r="L300" s="75" t="s">
        <v>11026</v>
      </c>
      <c r="M300" s="76"/>
      <c r="N300" t="str">
        <f t="shared" si="21"/>
        <v>01244</v>
      </c>
      <c r="O300">
        <f t="shared" si="20"/>
        <v>1244</v>
      </c>
      <c r="P300" s="29">
        <f t="shared" si="22"/>
        <v>-604702</v>
      </c>
    </row>
    <row r="301" spans="1:16" x14ac:dyDescent="0.3">
      <c r="A301" s="10">
        <v>4</v>
      </c>
      <c r="B301" s="65"/>
      <c r="C301" s="6" t="s">
        <v>13051</v>
      </c>
      <c r="D301" s="7">
        <v>44646</v>
      </c>
      <c r="E301" s="8" t="s">
        <v>13052</v>
      </c>
      <c r="F301" s="9">
        <v>-325674</v>
      </c>
      <c r="G301" s="8" t="s">
        <v>11066</v>
      </c>
      <c r="H301" s="9">
        <v>-33382</v>
      </c>
      <c r="I301" s="72"/>
      <c r="J301" s="73"/>
      <c r="K301" s="74"/>
      <c r="L301" s="79"/>
      <c r="M301" s="80"/>
      <c r="N301" t="str">
        <f t="shared" si="21"/>
        <v>01303</v>
      </c>
      <c r="O301">
        <f t="shared" si="20"/>
        <v>1303</v>
      </c>
      <c r="P301" s="29">
        <f t="shared" si="22"/>
        <v>-325674</v>
      </c>
    </row>
    <row r="302" spans="1:16" x14ac:dyDescent="0.3">
      <c r="A302" s="10">
        <v>4</v>
      </c>
      <c r="B302" s="63" t="s">
        <v>13079</v>
      </c>
      <c r="C302" s="6" t="s">
        <v>13080</v>
      </c>
      <c r="D302" s="7">
        <v>44630</v>
      </c>
      <c r="E302" s="8" t="s">
        <v>13081</v>
      </c>
      <c r="F302" s="9">
        <v>-119943</v>
      </c>
      <c r="G302" s="8" t="s">
        <v>11066</v>
      </c>
      <c r="H302" s="9">
        <v>-12294</v>
      </c>
      <c r="I302" s="66">
        <v>-738893</v>
      </c>
      <c r="J302" s="67"/>
      <c r="K302" s="68"/>
      <c r="L302" s="75" t="s">
        <v>10152</v>
      </c>
      <c r="M302" s="76"/>
      <c r="N302" t="str">
        <f t="shared" si="21"/>
        <v>00133</v>
      </c>
      <c r="O302">
        <f t="shared" si="20"/>
        <v>133</v>
      </c>
      <c r="P302" s="29">
        <f t="shared" si="22"/>
        <v>-119943</v>
      </c>
    </row>
    <row r="303" spans="1:16" x14ac:dyDescent="0.3">
      <c r="A303" s="10">
        <v>4</v>
      </c>
      <c r="B303" s="64"/>
      <c r="C303" s="6" t="s">
        <v>13082</v>
      </c>
      <c r="D303" s="7">
        <v>44630</v>
      </c>
      <c r="E303" s="8" t="s">
        <v>13083</v>
      </c>
      <c r="F303" s="9">
        <v>-306809</v>
      </c>
      <c r="G303" s="8" t="s">
        <v>11066</v>
      </c>
      <c r="H303" s="9">
        <v>-31448</v>
      </c>
      <c r="I303" s="69"/>
      <c r="J303" s="70"/>
      <c r="K303" s="71"/>
      <c r="L303" s="77"/>
      <c r="M303" s="78"/>
      <c r="N303" t="str">
        <f t="shared" si="21"/>
        <v>00138</v>
      </c>
      <c r="O303">
        <f t="shared" si="20"/>
        <v>138</v>
      </c>
      <c r="P303" s="29">
        <f t="shared" si="22"/>
        <v>-306809</v>
      </c>
    </row>
    <row r="304" spans="1:16" x14ac:dyDescent="0.3">
      <c r="A304" s="10">
        <v>4</v>
      </c>
      <c r="B304" s="64"/>
      <c r="C304" s="6" t="s">
        <v>13084</v>
      </c>
      <c r="D304" s="7">
        <v>44624</v>
      </c>
      <c r="E304" s="8" t="s">
        <v>13085</v>
      </c>
      <c r="F304" s="9">
        <v>-158611</v>
      </c>
      <c r="G304" s="8" t="s">
        <v>11066</v>
      </c>
      <c r="H304" s="9">
        <v>-16258</v>
      </c>
      <c r="I304" s="69"/>
      <c r="J304" s="70"/>
      <c r="K304" s="71"/>
      <c r="L304" s="77"/>
      <c r="M304" s="78"/>
      <c r="N304" t="str">
        <f t="shared" si="21"/>
        <v>00113</v>
      </c>
      <c r="O304">
        <f t="shared" si="20"/>
        <v>113</v>
      </c>
      <c r="P304" s="29">
        <f t="shared" si="22"/>
        <v>-158611</v>
      </c>
    </row>
    <row r="305" spans="1:16" x14ac:dyDescent="0.3">
      <c r="A305" s="10">
        <v>4</v>
      </c>
      <c r="B305" s="65"/>
      <c r="C305" s="6" t="s">
        <v>13086</v>
      </c>
      <c r="D305" s="7">
        <v>44627</v>
      </c>
      <c r="E305" s="8" t="s">
        <v>13087</v>
      </c>
      <c r="F305" s="9">
        <v>-237916</v>
      </c>
      <c r="G305" s="8" t="s">
        <v>11066</v>
      </c>
      <c r="H305" s="9">
        <v>-24386</v>
      </c>
      <c r="I305" s="72"/>
      <c r="J305" s="73"/>
      <c r="K305" s="74"/>
      <c r="L305" s="79"/>
      <c r="M305" s="80"/>
      <c r="N305" t="str">
        <f t="shared" si="21"/>
        <v>00126</v>
      </c>
      <c r="O305">
        <f t="shared" si="20"/>
        <v>126</v>
      </c>
      <c r="P305" s="29">
        <f t="shared" si="22"/>
        <v>-237916</v>
      </c>
    </row>
    <row r="306" spans="1:16" x14ac:dyDescent="0.3">
      <c r="A306" s="10">
        <v>4</v>
      </c>
      <c r="B306" s="5" t="s">
        <v>13088</v>
      </c>
      <c r="C306" s="6" t="s">
        <v>13089</v>
      </c>
      <c r="D306" s="7">
        <v>44658</v>
      </c>
      <c r="E306" s="8" t="s">
        <v>13090</v>
      </c>
      <c r="F306" s="9">
        <v>-169623</v>
      </c>
      <c r="G306" s="8" t="s">
        <v>11066</v>
      </c>
      <c r="H306" s="9">
        <v>-17386</v>
      </c>
      <c r="I306" s="93">
        <v>-152237</v>
      </c>
      <c r="J306" s="94"/>
      <c r="K306" s="95"/>
      <c r="L306" s="96" t="s">
        <v>10152</v>
      </c>
      <c r="M306" s="97"/>
      <c r="N306" t="str">
        <f t="shared" si="21"/>
        <v>00211</v>
      </c>
      <c r="O306">
        <f t="shared" si="20"/>
        <v>211</v>
      </c>
      <c r="P306" s="29">
        <f t="shared" si="22"/>
        <v>-169623</v>
      </c>
    </row>
    <row r="307" spans="1:16" x14ac:dyDescent="0.3">
      <c r="A307" s="10">
        <v>4</v>
      </c>
      <c r="B307" s="63" t="s">
        <v>13094</v>
      </c>
      <c r="C307" s="6" t="s">
        <v>13095</v>
      </c>
      <c r="D307" s="7">
        <v>44651</v>
      </c>
      <c r="E307" s="8" t="s">
        <v>13096</v>
      </c>
      <c r="F307" s="9">
        <v>-98010</v>
      </c>
      <c r="G307" s="8" t="s">
        <v>11066</v>
      </c>
      <c r="H307" s="9">
        <v>-10046</v>
      </c>
      <c r="I307" s="66">
        <v>-352240</v>
      </c>
      <c r="J307" s="67"/>
      <c r="K307" s="68"/>
      <c r="L307" s="75" t="s">
        <v>11057</v>
      </c>
      <c r="M307" s="76"/>
      <c r="N307" t="str">
        <f t="shared" si="21"/>
        <v>00037</v>
      </c>
      <c r="O307">
        <f t="shared" si="20"/>
        <v>37</v>
      </c>
      <c r="P307" s="29">
        <f t="shared" si="22"/>
        <v>-98010</v>
      </c>
    </row>
    <row r="308" spans="1:16" x14ac:dyDescent="0.3">
      <c r="A308" s="10">
        <v>4</v>
      </c>
      <c r="B308" s="65"/>
      <c r="C308" s="6" t="s">
        <v>13097</v>
      </c>
      <c r="D308" s="7">
        <v>44636</v>
      </c>
      <c r="E308" s="8" t="s">
        <v>13098</v>
      </c>
      <c r="F308" s="9">
        <v>-294458</v>
      </c>
      <c r="G308" s="8" t="s">
        <v>11066</v>
      </c>
      <c r="H308" s="9">
        <v>-30182</v>
      </c>
      <c r="I308" s="72"/>
      <c r="J308" s="73"/>
      <c r="K308" s="74"/>
      <c r="L308" s="79"/>
      <c r="M308" s="80"/>
      <c r="N308" t="str">
        <f t="shared" si="21"/>
        <v>00028</v>
      </c>
      <c r="O308">
        <f t="shared" si="20"/>
        <v>28</v>
      </c>
      <c r="P308" s="29">
        <f t="shared" si="22"/>
        <v>-294458</v>
      </c>
    </row>
    <row r="309" spans="1:16" ht="37.6" hidden="1" x14ac:dyDescent="0.3">
      <c r="A309" s="10">
        <v>4</v>
      </c>
      <c r="B309" s="5" t="s">
        <v>13099</v>
      </c>
      <c r="C309" s="6" t="s">
        <v>10155</v>
      </c>
      <c r="D309" s="7">
        <v>44641</v>
      </c>
      <c r="E309" s="8" t="s">
        <v>13100</v>
      </c>
      <c r="F309" s="9">
        <v>-39854064</v>
      </c>
      <c r="G309" s="8">
        <v>0</v>
      </c>
      <c r="H309" s="8">
        <v>0</v>
      </c>
      <c r="I309" s="93">
        <v>-39854064</v>
      </c>
      <c r="J309" s="94"/>
      <c r="K309" s="95"/>
      <c r="L309" s="96" t="s">
        <v>10157</v>
      </c>
      <c r="M309" s="97"/>
      <c r="N309" t="s">
        <v>22782</v>
      </c>
      <c r="O309" t="e">
        <f t="shared" si="20"/>
        <v>#VALUE!</v>
      </c>
      <c r="P309" s="29" t="s">
        <v>22782</v>
      </c>
    </row>
    <row r="310" spans="1:16" hidden="1" x14ac:dyDescent="0.3">
      <c r="A310" s="10">
        <v>4</v>
      </c>
      <c r="B310" s="5" t="s">
        <v>13101</v>
      </c>
      <c r="C310" s="6" t="s">
        <v>10155</v>
      </c>
      <c r="D310" s="7">
        <v>44663</v>
      </c>
      <c r="E310" s="8" t="s">
        <v>13102</v>
      </c>
      <c r="F310" s="9">
        <v>-28944435</v>
      </c>
      <c r="G310" s="8">
        <v>0</v>
      </c>
      <c r="H310" s="8">
        <v>0</v>
      </c>
      <c r="I310" s="93">
        <v>-28944435</v>
      </c>
      <c r="J310" s="94"/>
      <c r="K310" s="95"/>
      <c r="L310" s="96" t="s">
        <v>10157</v>
      </c>
      <c r="M310" s="97"/>
      <c r="N310" t="s">
        <v>22782</v>
      </c>
      <c r="O310" t="e">
        <f t="shared" si="20"/>
        <v>#VALUE!</v>
      </c>
      <c r="P310" s="29" t="s">
        <v>22782</v>
      </c>
    </row>
    <row r="311" spans="1:16" x14ac:dyDescent="0.3">
      <c r="A311" s="10">
        <v>5</v>
      </c>
      <c r="B311" s="5" t="s">
        <v>13116</v>
      </c>
      <c r="C311" s="6" t="s">
        <v>13117</v>
      </c>
      <c r="D311" s="7">
        <v>44669</v>
      </c>
      <c r="E311" s="8" t="s">
        <v>13118</v>
      </c>
      <c r="F311" s="9">
        <v>-550741</v>
      </c>
      <c r="G311" s="8" t="s">
        <v>11066</v>
      </c>
      <c r="H311" s="9">
        <v>-56451</v>
      </c>
      <c r="I311" s="93">
        <v>-494290</v>
      </c>
      <c r="J311" s="94"/>
      <c r="K311" s="95"/>
      <c r="L311" s="96" t="s">
        <v>10175</v>
      </c>
      <c r="M311" s="97"/>
      <c r="N311" t="str">
        <f>+RIGHT(C311,4)</f>
        <v>1615</v>
      </c>
      <c r="O311">
        <f t="shared" ref="O311:O374" si="26">+N311*1</f>
        <v>1615</v>
      </c>
      <c r="P311" s="29">
        <f t="shared" si="22"/>
        <v>-550741</v>
      </c>
    </row>
    <row r="312" spans="1:16" x14ac:dyDescent="0.3">
      <c r="A312" s="10">
        <v>5</v>
      </c>
      <c r="B312" s="63" t="s">
        <v>13536</v>
      </c>
      <c r="C312" s="6" t="s">
        <v>13537</v>
      </c>
      <c r="D312" s="7">
        <v>44664</v>
      </c>
      <c r="E312" s="8" t="s">
        <v>13538</v>
      </c>
      <c r="F312" s="9">
        <v>-641790</v>
      </c>
      <c r="G312" s="8" t="s">
        <v>11066</v>
      </c>
      <c r="H312" s="9">
        <v>-65783</v>
      </c>
      <c r="I312" s="66">
        <v>-2095369</v>
      </c>
      <c r="J312" s="67"/>
      <c r="K312" s="68"/>
      <c r="L312" s="75" t="s">
        <v>10189</v>
      </c>
      <c r="M312" s="76"/>
      <c r="N312" t="str">
        <f t="shared" ref="N312:N374" si="27">+RIGHT(C312,5)</f>
        <v>56065</v>
      </c>
      <c r="O312">
        <f t="shared" si="26"/>
        <v>56065</v>
      </c>
      <c r="P312" s="29">
        <f t="shared" si="22"/>
        <v>-641790</v>
      </c>
    </row>
    <row r="313" spans="1:16" x14ac:dyDescent="0.3">
      <c r="A313" s="10">
        <v>5</v>
      </c>
      <c r="B313" s="64"/>
      <c r="C313" s="6" t="s">
        <v>13539</v>
      </c>
      <c r="D313" s="7">
        <v>44658</v>
      </c>
      <c r="E313" s="8" t="s">
        <v>13540</v>
      </c>
      <c r="F313" s="9">
        <v>-588060</v>
      </c>
      <c r="G313" s="8" t="s">
        <v>11066</v>
      </c>
      <c r="H313" s="9">
        <v>-60276</v>
      </c>
      <c r="I313" s="69"/>
      <c r="J313" s="70"/>
      <c r="K313" s="71"/>
      <c r="L313" s="77"/>
      <c r="M313" s="78"/>
      <c r="N313" t="str">
        <f t="shared" si="27"/>
        <v>55983</v>
      </c>
      <c r="O313">
        <f t="shared" si="26"/>
        <v>55983</v>
      </c>
      <c r="P313" s="29">
        <f t="shared" si="22"/>
        <v>-588060</v>
      </c>
    </row>
    <row r="314" spans="1:16" x14ac:dyDescent="0.3">
      <c r="A314" s="10">
        <v>5</v>
      </c>
      <c r="B314" s="64"/>
      <c r="C314" s="6" t="s">
        <v>13541</v>
      </c>
      <c r="D314" s="7">
        <v>44664</v>
      </c>
      <c r="E314" s="8" t="s">
        <v>13542</v>
      </c>
      <c r="F314" s="9">
        <v>-365643</v>
      </c>
      <c r="G314" s="8" t="s">
        <v>11066</v>
      </c>
      <c r="H314" s="9">
        <v>-37478</v>
      </c>
      <c r="I314" s="69"/>
      <c r="J314" s="70"/>
      <c r="K314" s="71"/>
      <c r="L314" s="77"/>
      <c r="M314" s="78"/>
      <c r="N314" t="str">
        <f t="shared" si="27"/>
        <v>56063</v>
      </c>
      <c r="O314">
        <f t="shared" si="26"/>
        <v>56063</v>
      </c>
      <c r="P314" s="29">
        <f t="shared" si="22"/>
        <v>-365643</v>
      </c>
    </row>
    <row r="315" spans="1:16" x14ac:dyDescent="0.3">
      <c r="A315" s="10">
        <v>5</v>
      </c>
      <c r="B315" s="65"/>
      <c r="C315" s="6" t="s">
        <v>13543</v>
      </c>
      <c r="D315" s="7">
        <v>44665</v>
      </c>
      <c r="E315" s="8" t="s">
        <v>13544</v>
      </c>
      <c r="F315" s="9">
        <v>-739180</v>
      </c>
      <c r="G315" s="8" t="s">
        <v>11066</v>
      </c>
      <c r="H315" s="9">
        <v>-75766</v>
      </c>
      <c r="I315" s="72"/>
      <c r="J315" s="73"/>
      <c r="K315" s="74"/>
      <c r="L315" s="79"/>
      <c r="M315" s="80"/>
      <c r="N315" t="str">
        <f t="shared" si="27"/>
        <v>56104</v>
      </c>
      <c r="O315">
        <f t="shared" si="26"/>
        <v>56104</v>
      </c>
      <c r="P315" s="29">
        <f t="shared" si="22"/>
        <v>-739180</v>
      </c>
    </row>
    <row r="316" spans="1:16" x14ac:dyDescent="0.3">
      <c r="A316" s="10">
        <v>5</v>
      </c>
      <c r="B316" s="63" t="s">
        <v>13545</v>
      </c>
      <c r="C316" s="6" t="s">
        <v>13546</v>
      </c>
      <c r="D316" s="7">
        <v>44653</v>
      </c>
      <c r="E316" s="8" t="s">
        <v>13547</v>
      </c>
      <c r="F316" s="9">
        <v>-341496</v>
      </c>
      <c r="G316" s="8" t="s">
        <v>11066</v>
      </c>
      <c r="H316" s="9">
        <v>-35003</v>
      </c>
      <c r="I316" s="66">
        <v>-4378340</v>
      </c>
      <c r="J316" s="67"/>
      <c r="K316" s="68"/>
      <c r="L316" s="75" t="s">
        <v>10189</v>
      </c>
      <c r="M316" s="76"/>
      <c r="N316" t="str">
        <f t="shared" si="27"/>
        <v>55304</v>
      </c>
      <c r="O316">
        <f t="shared" si="26"/>
        <v>55304</v>
      </c>
      <c r="P316" s="29">
        <f t="shared" si="22"/>
        <v>-341496</v>
      </c>
    </row>
    <row r="317" spans="1:16" x14ac:dyDescent="0.3">
      <c r="A317" s="10">
        <v>5</v>
      </c>
      <c r="B317" s="64"/>
      <c r="C317" s="6" t="s">
        <v>13548</v>
      </c>
      <c r="D317" s="7">
        <v>44678</v>
      </c>
      <c r="E317" s="8" t="s">
        <v>13549</v>
      </c>
      <c r="F317" s="9">
        <v>-339245</v>
      </c>
      <c r="G317" s="8" t="s">
        <v>11066</v>
      </c>
      <c r="H317" s="9">
        <v>-34773</v>
      </c>
      <c r="I317" s="69"/>
      <c r="J317" s="70"/>
      <c r="K317" s="71"/>
      <c r="L317" s="77"/>
      <c r="M317" s="78"/>
      <c r="N317" t="str">
        <f t="shared" si="27"/>
        <v>57725</v>
      </c>
      <c r="O317">
        <f t="shared" si="26"/>
        <v>57725</v>
      </c>
      <c r="P317" s="29">
        <f t="shared" si="22"/>
        <v>-339245</v>
      </c>
    </row>
    <row r="318" spans="1:16" x14ac:dyDescent="0.3">
      <c r="A318" s="10">
        <v>5</v>
      </c>
      <c r="B318" s="64"/>
      <c r="C318" s="6" t="s">
        <v>13550</v>
      </c>
      <c r="D318" s="7">
        <v>44679</v>
      </c>
      <c r="E318" s="8" t="s">
        <v>13551</v>
      </c>
      <c r="F318" s="9">
        <v>-202228</v>
      </c>
      <c r="G318" s="8" t="s">
        <v>11066</v>
      </c>
      <c r="H318" s="9">
        <v>-20728</v>
      </c>
      <c r="I318" s="69"/>
      <c r="J318" s="70"/>
      <c r="K318" s="71"/>
      <c r="L318" s="77"/>
      <c r="M318" s="78"/>
      <c r="N318" t="str">
        <f t="shared" si="27"/>
        <v>57844</v>
      </c>
      <c r="O318">
        <f t="shared" si="26"/>
        <v>57844</v>
      </c>
      <c r="P318" s="29">
        <f t="shared" si="22"/>
        <v>-202228</v>
      </c>
    </row>
    <row r="319" spans="1:16" x14ac:dyDescent="0.3">
      <c r="A319" s="10">
        <v>5</v>
      </c>
      <c r="B319" s="64"/>
      <c r="C319" s="6" t="s">
        <v>13552</v>
      </c>
      <c r="D319" s="7">
        <v>44653</v>
      </c>
      <c r="E319" s="8" t="s">
        <v>13553</v>
      </c>
      <c r="F319" s="9">
        <v>-599713</v>
      </c>
      <c r="G319" s="8" t="s">
        <v>11066</v>
      </c>
      <c r="H319" s="9">
        <v>-61471</v>
      </c>
      <c r="I319" s="69"/>
      <c r="J319" s="70"/>
      <c r="K319" s="71"/>
      <c r="L319" s="77"/>
      <c r="M319" s="78"/>
      <c r="N319" t="str">
        <f t="shared" si="27"/>
        <v>55372</v>
      </c>
      <c r="O319">
        <f t="shared" si="26"/>
        <v>55372</v>
      </c>
      <c r="P319" s="29">
        <f t="shared" si="22"/>
        <v>-599713</v>
      </c>
    </row>
    <row r="320" spans="1:16" x14ac:dyDescent="0.3">
      <c r="A320" s="10">
        <v>5</v>
      </c>
      <c r="B320" s="64"/>
      <c r="C320" s="6" t="s">
        <v>13554</v>
      </c>
      <c r="D320" s="7">
        <v>44678</v>
      </c>
      <c r="E320" s="8" t="s">
        <v>13555</v>
      </c>
      <c r="F320" s="9">
        <v>-162590</v>
      </c>
      <c r="G320" s="8" t="s">
        <v>11066</v>
      </c>
      <c r="H320" s="9">
        <v>-16665</v>
      </c>
      <c r="I320" s="69"/>
      <c r="J320" s="70"/>
      <c r="K320" s="71"/>
      <c r="L320" s="77"/>
      <c r="M320" s="78"/>
      <c r="N320" t="str">
        <f t="shared" si="27"/>
        <v>57799</v>
      </c>
      <c r="O320">
        <f t="shared" si="26"/>
        <v>57799</v>
      </c>
      <c r="P320" s="29">
        <f t="shared" si="22"/>
        <v>-162590</v>
      </c>
    </row>
    <row r="321" spans="1:16" x14ac:dyDescent="0.3">
      <c r="A321" s="10">
        <v>5</v>
      </c>
      <c r="B321" s="64"/>
      <c r="C321" s="6" t="s">
        <v>13556</v>
      </c>
      <c r="D321" s="7">
        <v>44669</v>
      </c>
      <c r="E321" s="8" t="s">
        <v>13557</v>
      </c>
      <c r="F321" s="9">
        <v>-119943</v>
      </c>
      <c r="G321" s="8" t="s">
        <v>11066</v>
      </c>
      <c r="H321" s="9">
        <v>-12294</v>
      </c>
      <c r="I321" s="69"/>
      <c r="J321" s="70"/>
      <c r="K321" s="71"/>
      <c r="L321" s="77"/>
      <c r="M321" s="78"/>
      <c r="N321" t="str">
        <f t="shared" si="27"/>
        <v>56562</v>
      </c>
      <c r="O321">
        <f t="shared" si="26"/>
        <v>56562</v>
      </c>
      <c r="P321" s="29">
        <f t="shared" si="22"/>
        <v>-119943</v>
      </c>
    </row>
    <row r="322" spans="1:16" x14ac:dyDescent="0.3">
      <c r="A322" s="10">
        <v>5</v>
      </c>
      <c r="B322" s="64"/>
      <c r="C322" s="6" t="s">
        <v>13558</v>
      </c>
      <c r="D322" s="7">
        <v>44673</v>
      </c>
      <c r="E322" s="8" t="s">
        <v>13559</v>
      </c>
      <c r="F322" s="9">
        <v>-89958</v>
      </c>
      <c r="G322" s="8" t="s">
        <v>11066</v>
      </c>
      <c r="H322" s="9">
        <v>-9221</v>
      </c>
      <c r="I322" s="69"/>
      <c r="J322" s="70"/>
      <c r="K322" s="71"/>
      <c r="L322" s="77"/>
      <c r="M322" s="78"/>
      <c r="N322" t="str">
        <f t="shared" si="27"/>
        <v>57240</v>
      </c>
      <c r="O322">
        <f t="shared" si="26"/>
        <v>57240</v>
      </c>
      <c r="P322" s="29">
        <f t="shared" si="22"/>
        <v>-89958</v>
      </c>
    </row>
    <row r="323" spans="1:16" x14ac:dyDescent="0.3">
      <c r="A323" s="10">
        <v>5</v>
      </c>
      <c r="B323" s="64"/>
      <c r="C323" s="6" t="s">
        <v>13560</v>
      </c>
      <c r="D323" s="7">
        <v>44673</v>
      </c>
      <c r="E323" s="8" t="s">
        <v>13561</v>
      </c>
      <c r="F323" s="9">
        <v>-248534</v>
      </c>
      <c r="G323" s="8" t="s">
        <v>11066</v>
      </c>
      <c r="H323" s="9">
        <v>-25475</v>
      </c>
      <c r="I323" s="69"/>
      <c r="J323" s="70"/>
      <c r="K323" s="71"/>
      <c r="L323" s="77"/>
      <c r="M323" s="78"/>
      <c r="N323" t="str">
        <f t="shared" si="27"/>
        <v>57225</v>
      </c>
      <c r="O323">
        <f t="shared" si="26"/>
        <v>57225</v>
      </c>
      <c r="P323" s="29">
        <f t="shared" si="22"/>
        <v>-248534</v>
      </c>
    </row>
    <row r="324" spans="1:16" x14ac:dyDescent="0.3">
      <c r="A324" s="10">
        <v>5</v>
      </c>
      <c r="B324" s="64"/>
      <c r="C324" s="6" t="s">
        <v>13562</v>
      </c>
      <c r="D324" s="7">
        <v>44670</v>
      </c>
      <c r="E324" s="8" t="s">
        <v>13563</v>
      </c>
      <c r="F324" s="9">
        <v>-196020</v>
      </c>
      <c r="G324" s="8" t="s">
        <v>11066</v>
      </c>
      <c r="H324" s="9">
        <v>-20092</v>
      </c>
      <c r="I324" s="69"/>
      <c r="J324" s="70"/>
      <c r="K324" s="71"/>
      <c r="L324" s="77"/>
      <c r="M324" s="78"/>
      <c r="N324" t="str">
        <f t="shared" si="27"/>
        <v>56748</v>
      </c>
      <c r="O324">
        <f t="shared" si="26"/>
        <v>56748</v>
      </c>
      <c r="P324" s="29">
        <f t="shared" si="22"/>
        <v>-196020</v>
      </c>
    </row>
    <row r="325" spans="1:16" x14ac:dyDescent="0.3">
      <c r="A325" s="10">
        <v>5</v>
      </c>
      <c r="B325" s="64"/>
      <c r="C325" s="6" t="s">
        <v>13564</v>
      </c>
      <c r="D325" s="7">
        <v>44671</v>
      </c>
      <c r="E325" s="8" t="s">
        <v>13565</v>
      </c>
      <c r="F325" s="9">
        <v>-119943</v>
      </c>
      <c r="G325" s="8" t="s">
        <v>11066</v>
      </c>
      <c r="H325" s="9">
        <v>-12294</v>
      </c>
      <c r="I325" s="69"/>
      <c r="J325" s="70"/>
      <c r="K325" s="71"/>
      <c r="L325" s="77"/>
      <c r="M325" s="78"/>
      <c r="N325" t="str">
        <f t="shared" si="27"/>
        <v>56890</v>
      </c>
      <c r="O325">
        <f t="shared" si="26"/>
        <v>56890</v>
      </c>
      <c r="P325" s="29">
        <f t="shared" si="22"/>
        <v>-119943</v>
      </c>
    </row>
    <row r="326" spans="1:16" x14ac:dyDescent="0.3">
      <c r="A326" s="10">
        <v>5</v>
      </c>
      <c r="B326" s="64"/>
      <c r="C326" s="6" t="s">
        <v>13566</v>
      </c>
      <c r="D326" s="7">
        <v>44671</v>
      </c>
      <c r="E326" s="8" t="s">
        <v>13567</v>
      </c>
      <c r="F326" s="9">
        <v>-429153</v>
      </c>
      <c r="G326" s="8" t="s">
        <v>11066</v>
      </c>
      <c r="H326" s="9">
        <v>-43988</v>
      </c>
      <c r="I326" s="69"/>
      <c r="J326" s="70"/>
      <c r="K326" s="71"/>
      <c r="L326" s="77"/>
      <c r="M326" s="78"/>
      <c r="N326" t="str">
        <f t="shared" si="27"/>
        <v>56878</v>
      </c>
      <c r="O326">
        <f t="shared" si="26"/>
        <v>56878</v>
      </c>
      <c r="P326" s="29">
        <f t="shared" si="22"/>
        <v>-429153</v>
      </c>
    </row>
    <row r="327" spans="1:16" x14ac:dyDescent="0.3">
      <c r="A327" s="10">
        <v>5</v>
      </c>
      <c r="B327" s="64"/>
      <c r="C327" s="6" t="s">
        <v>13568</v>
      </c>
      <c r="D327" s="7">
        <v>44671</v>
      </c>
      <c r="E327" s="8" t="s">
        <v>13569</v>
      </c>
      <c r="F327" s="9">
        <v>-870696</v>
      </c>
      <c r="G327" s="8" t="s">
        <v>11066</v>
      </c>
      <c r="H327" s="9">
        <v>-89246</v>
      </c>
      <c r="I327" s="69"/>
      <c r="J327" s="70"/>
      <c r="K327" s="71"/>
      <c r="L327" s="77"/>
      <c r="M327" s="78"/>
      <c r="N327" t="str">
        <f t="shared" si="27"/>
        <v>56889</v>
      </c>
      <c r="O327">
        <f t="shared" si="26"/>
        <v>56889</v>
      </c>
      <c r="P327" s="29">
        <f t="shared" si="22"/>
        <v>-870696</v>
      </c>
    </row>
    <row r="328" spans="1:16" x14ac:dyDescent="0.3">
      <c r="A328" s="10">
        <v>5</v>
      </c>
      <c r="B328" s="64"/>
      <c r="C328" s="6" t="s">
        <v>13570</v>
      </c>
      <c r="D328" s="7">
        <v>44673</v>
      </c>
      <c r="E328" s="8" t="s">
        <v>13571</v>
      </c>
      <c r="F328" s="9">
        <v>-671018</v>
      </c>
      <c r="G328" s="8" t="s">
        <v>11066</v>
      </c>
      <c r="H328" s="9">
        <v>-68779</v>
      </c>
      <c r="I328" s="69"/>
      <c r="J328" s="70"/>
      <c r="K328" s="71"/>
      <c r="L328" s="77"/>
      <c r="M328" s="78"/>
      <c r="N328" t="str">
        <f t="shared" si="27"/>
        <v>57248</v>
      </c>
      <c r="O328">
        <f t="shared" si="26"/>
        <v>57248</v>
      </c>
      <c r="P328" s="29">
        <f t="shared" si="22"/>
        <v>-671018</v>
      </c>
    </row>
    <row r="329" spans="1:16" x14ac:dyDescent="0.3">
      <c r="A329" s="10">
        <v>5</v>
      </c>
      <c r="B329" s="65"/>
      <c r="C329" s="6" t="s">
        <v>13572</v>
      </c>
      <c r="D329" s="7">
        <v>44672</v>
      </c>
      <c r="E329" s="8" t="s">
        <v>13573</v>
      </c>
      <c r="F329" s="9">
        <v>-487836</v>
      </c>
      <c r="G329" s="8" t="s">
        <v>11066</v>
      </c>
      <c r="H329" s="9">
        <v>-50003</v>
      </c>
      <c r="I329" s="72"/>
      <c r="J329" s="73"/>
      <c r="K329" s="74"/>
      <c r="L329" s="79"/>
      <c r="M329" s="80"/>
      <c r="N329" t="str">
        <f t="shared" si="27"/>
        <v>56944</v>
      </c>
      <c r="O329">
        <f t="shared" si="26"/>
        <v>56944</v>
      </c>
      <c r="P329" s="29">
        <f t="shared" ref="P329:P392" si="28">+F329</f>
        <v>-487836</v>
      </c>
    </row>
    <row r="330" spans="1:16" x14ac:dyDescent="0.3">
      <c r="A330" s="10">
        <v>5</v>
      </c>
      <c r="B330" s="63" t="s">
        <v>13574</v>
      </c>
      <c r="C330" s="6" t="s">
        <v>13575</v>
      </c>
      <c r="D330" s="7">
        <v>44673</v>
      </c>
      <c r="E330" s="8" t="s">
        <v>13576</v>
      </c>
      <c r="F330" s="9">
        <v>-49680</v>
      </c>
      <c r="G330" s="8" t="s">
        <v>11066</v>
      </c>
      <c r="H330" s="9">
        <v>-5092</v>
      </c>
      <c r="I330" s="66">
        <v>-6433197</v>
      </c>
      <c r="J330" s="67"/>
      <c r="K330" s="68"/>
      <c r="L330" s="75" t="s">
        <v>10189</v>
      </c>
      <c r="M330" s="76"/>
      <c r="N330" t="str">
        <f t="shared" si="27"/>
        <v>57045</v>
      </c>
      <c r="O330">
        <f t="shared" si="26"/>
        <v>57045</v>
      </c>
      <c r="P330" s="29">
        <f t="shared" si="28"/>
        <v>-49680</v>
      </c>
    </row>
    <row r="331" spans="1:16" x14ac:dyDescent="0.3">
      <c r="A331" s="10">
        <v>5</v>
      </c>
      <c r="B331" s="64"/>
      <c r="C331" s="6" t="s">
        <v>13577</v>
      </c>
      <c r="D331" s="7">
        <v>44669</v>
      </c>
      <c r="E331" s="8" t="s">
        <v>13578</v>
      </c>
      <c r="F331" s="9">
        <v>-119943</v>
      </c>
      <c r="G331" s="8" t="s">
        <v>11066</v>
      </c>
      <c r="H331" s="9">
        <v>-12294</v>
      </c>
      <c r="I331" s="69"/>
      <c r="J331" s="70"/>
      <c r="K331" s="71"/>
      <c r="L331" s="77"/>
      <c r="M331" s="78"/>
      <c r="N331" t="str">
        <f t="shared" si="27"/>
        <v>56534</v>
      </c>
      <c r="O331">
        <f t="shared" si="26"/>
        <v>56534</v>
      </c>
      <c r="P331" s="29">
        <f t="shared" si="28"/>
        <v>-119943</v>
      </c>
    </row>
    <row r="332" spans="1:16" x14ac:dyDescent="0.3">
      <c r="A332" s="10">
        <v>5</v>
      </c>
      <c r="B332" s="64"/>
      <c r="C332" s="6" t="s">
        <v>13579</v>
      </c>
      <c r="D332" s="7">
        <v>44667</v>
      </c>
      <c r="E332" s="8" t="s">
        <v>13580</v>
      </c>
      <c r="F332" s="9">
        <v>-146340</v>
      </c>
      <c r="G332" s="8" t="s">
        <v>11066</v>
      </c>
      <c r="H332" s="9">
        <v>-15000</v>
      </c>
      <c r="I332" s="69"/>
      <c r="J332" s="70"/>
      <c r="K332" s="71"/>
      <c r="L332" s="77"/>
      <c r="M332" s="78"/>
      <c r="N332" t="str">
        <f t="shared" si="27"/>
        <v>56322</v>
      </c>
      <c r="O332">
        <f t="shared" si="26"/>
        <v>56322</v>
      </c>
      <c r="P332" s="29">
        <f t="shared" si="28"/>
        <v>-146340</v>
      </c>
    </row>
    <row r="333" spans="1:16" x14ac:dyDescent="0.3">
      <c r="A333" s="10">
        <v>5</v>
      </c>
      <c r="B333" s="64"/>
      <c r="C333" s="6" t="s">
        <v>13581</v>
      </c>
      <c r="D333" s="7">
        <v>44670</v>
      </c>
      <c r="E333" s="8" t="s">
        <v>13582</v>
      </c>
      <c r="F333" s="9">
        <v>-599713</v>
      </c>
      <c r="G333" s="8" t="s">
        <v>11066</v>
      </c>
      <c r="H333" s="9">
        <v>-61471</v>
      </c>
      <c r="I333" s="69"/>
      <c r="J333" s="70"/>
      <c r="K333" s="71"/>
      <c r="L333" s="77"/>
      <c r="M333" s="78"/>
      <c r="N333" t="str">
        <f t="shared" si="27"/>
        <v>56786</v>
      </c>
      <c r="O333">
        <f t="shared" si="26"/>
        <v>56786</v>
      </c>
      <c r="P333" s="29">
        <f t="shared" si="28"/>
        <v>-599713</v>
      </c>
    </row>
    <row r="334" spans="1:16" x14ac:dyDescent="0.3">
      <c r="A334" s="10">
        <v>5</v>
      </c>
      <c r="B334" s="64"/>
      <c r="C334" s="6" t="s">
        <v>13583</v>
      </c>
      <c r="D334" s="7">
        <v>44657</v>
      </c>
      <c r="E334" s="8" t="s">
        <v>13584</v>
      </c>
      <c r="F334" s="9">
        <v>-599713</v>
      </c>
      <c r="G334" s="8" t="s">
        <v>11066</v>
      </c>
      <c r="H334" s="9">
        <v>-61471</v>
      </c>
      <c r="I334" s="69"/>
      <c r="J334" s="70"/>
      <c r="K334" s="71"/>
      <c r="L334" s="77"/>
      <c r="M334" s="78"/>
      <c r="N334" t="str">
        <f t="shared" si="27"/>
        <v>55725</v>
      </c>
      <c r="O334">
        <f t="shared" si="26"/>
        <v>55725</v>
      </c>
      <c r="P334" s="29">
        <f t="shared" si="28"/>
        <v>-599713</v>
      </c>
    </row>
    <row r="335" spans="1:16" x14ac:dyDescent="0.3">
      <c r="A335" s="10">
        <v>5</v>
      </c>
      <c r="B335" s="64"/>
      <c r="C335" s="6" t="s">
        <v>13585</v>
      </c>
      <c r="D335" s="7">
        <v>44676</v>
      </c>
      <c r="E335" s="8" t="s">
        <v>13586</v>
      </c>
      <c r="F335" s="9">
        <v>-357859</v>
      </c>
      <c r="G335" s="8" t="s">
        <v>11066</v>
      </c>
      <c r="H335" s="9">
        <v>-36681</v>
      </c>
      <c r="I335" s="69"/>
      <c r="J335" s="70"/>
      <c r="K335" s="71"/>
      <c r="L335" s="77"/>
      <c r="M335" s="78"/>
      <c r="N335" t="str">
        <f t="shared" si="27"/>
        <v>57429</v>
      </c>
      <c r="O335">
        <f t="shared" si="26"/>
        <v>57429</v>
      </c>
      <c r="P335" s="29">
        <f t="shared" si="28"/>
        <v>-357859</v>
      </c>
    </row>
    <row r="336" spans="1:16" x14ac:dyDescent="0.3">
      <c r="A336" s="10">
        <v>5</v>
      </c>
      <c r="B336" s="64"/>
      <c r="C336" s="6" t="s">
        <v>13587</v>
      </c>
      <c r="D336" s="7">
        <v>44658</v>
      </c>
      <c r="E336" s="8" t="s">
        <v>13588</v>
      </c>
      <c r="F336" s="9">
        <v>-276404</v>
      </c>
      <c r="G336" s="8" t="s">
        <v>11066</v>
      </c>
      <c r="H336" s="9">
        <v>-28331</v>
      </c>
      <c r="I336" s="69"/>
      <c r="J336" s="70"/>
      <c r="K336" s="71"/>
      <c r="L336" s="77"/>
      <c r="M336" s="78"/>
      <c r="N336" t="str">
        <f t="shared" si="27"/>
        <v>55932</v>
      </c>
      <c r="O336">
        <f t="shared" si="26"/>
        <v>55932</v>
      </c>
      <c r="P336" s="29">
        <f t="shared" si="28"/>
        <v>-276404</v>
      </c>
    </row>
    <row r="337" spans="1:16" x14ac:dyDescent="0.3">
      <c r="A337" s="10">
        <v>5</v>
      </c>
      <c r="B337" s="64"/>
      <c r="C337" s="6" t="s">
        <v>13589</v>
      </c>
      <c r="D337" s="7">
        <v>44672</v>
      </c>
      <c r="E337" s="8" t="s">
        <v>13590</v>
      </c>
      <c r="F337" s="9">
        <v>-880216</v>
      </c>
      <c r="G337" s="8" t="s">
        <v>11066</v>
      </c>
      <c r="H337" s="9">
        <v>-90222</v>
      </c>
      <c r="I337" s="69"/>
      <c r="J337" s="70"/>
      <c r="K337" s="71"/>
      <c r="L337" s="77"/>
      <c r="M337" s="78"/>
      <c r="N337" t="str">
        <f t="shared" si="27"/>
        <v>56934</v>
      </c>
      <c r="O337">
        <f t="shared" si="26"/>
        <v>56934</v>
      </c>
      <c r="P337" s="29">
        <f t="shared" si="28"/>
        <v>-880216</v>
      </c>
    </row>
    <row r="338" spans="1:16" x14ac:dyDescent="0.3">
      <c r="A338" s="10">
        <v>5</v>
      </c>
      <c r="B338" s="64"/>
      <c r="C338" s="6" t="s">
        <v>13591</v>
      </c>
      <c r="D338" s="7">
        <v>44658</v>
      </c>
      <c r="E338" s="8" t="s">
        <v>13592</v>
      </c>
      <c r="F338" s="9">
        <v>-158611</v>
      </c>
      <c r="G338" s="8" t="s">
        <v>11066</v>
      </c>
      <c r="H338" s="9">
        <v>-16258</v>
      </c>
      <c r="I338" s="69"/>
      <c r="J338" s="70"/>
      <c r="K338" s="71"/>
      <c r="L338" s="77"/>
      <c r="M338" s="78"/>
      <c r="N338" t="str">
        <f t="shared" si="27"/>
        <v>55893</v>
      </c>
      <c r="O338">
        <f t="shared" si="26"/>
        <v>55893</v>
      </c>
      <c r="P338" s="29">
        <f t="shared" si="28"/>
        <v>-158611</v>
      </c>
    </row>
    <row r="339" spans="1:16" x14ac:dyDescent="0.3">
      <c r="A339" s="10">
        <v>5</v>
      </c>
      <c r="B339" s="64"/>
      <c r="C339" s="6" t="s">
        <v>13593</v>
      </c>
      <c r="D339" s="7">
        <v>44673</v>
      </c>
      <c r="E339" s="8" t="s">
        <v>13594</v>
      </c>
      <c r="F339" s="9">
        <v>-557563</v>
      </c>
      <c r="G339" s="8" t="s">
        <v>11066</v>
      </c>
      <c r="H339" s="9">
        <v>-57150</v>
      </c>
      <c r="I339" s="69"/>
      <c r="J339" s="70"/>
      <c r="K339" s="71"/>
      <c r="L339" s="77"/>
      <c r="M339" s="78"/>
      <c r="N339" t="str">
        <f t="shared" si="27"/>
        <v>57197</v>
      </c>
      <c r="O339">
        <f t="shared" si="26"/>
        <v>57197</v>
      </c>
      <c r="P339" s="29">
        <f t="shared" si="28"/>
        <v>-557563</v>
      </c>
    </row>
    <row r="340" spans="1:16" x14ac:dyDescent="0.3">
      <c r="A340" s="10">
        <v>5</v>
      </c>
      <c r="B340" s="64"/>
      <c r="C340" s="6" t="s">
        <v>13595</v>
      </c>
      <c r="D340" s="7">
        <v>44672</v>
      </c>
      <c r="E340" s="8" t="s">
        <v>13596</v>
      </c>
      <c r="F340" s="9">
        <v>-54197</v>
      </c>
      <c r="G340" s="8" t="s">
        <v>11066</v>
      </c>
      <c r="H340" s="9">
        <v>-5555</v>
      </c>
      <c r="I340" s="69"/>
      <c r="J340" s="70"/>
      <c r="K340" s="71"/>
      <c r="L340" s="77"/>
      <c r="M340" s="78"/>
      <c r="N340" t="str">
        <f t="shared" si="27"/>
        <v>56933</v>
      </c>
      <c r="O340">
        <f t="shared" si="26"/>
        <v>56933</v>
      </c>
      <c r="P340" s="29">
        <f t="shared" si="28"/>
        <v>-54197</v>
      </c>
    </row>
    <row r="341" spans="1:16" x14ac:dyDescent="0.3">
      <c r="A341" s="10">
        <v>5</v>
      </c>
      <c r="B341" s="64"/>
      <c r="C341" s="6" t="s">
        <v>13597</v>
      </c>
      <c r="D341" s="7">
        <v>44680</v>
      </c>
      <c r="E341" s="8" t="s">
        <v>13598</v>
      </c>
      <c r="F341" s="9">
        <v>-856708</v>
      </c>
      <c r="G341" s="8" t="s">
        <v>11066</v>
      </c>
      <c r="H341" s="9">
        <v>-87813</v>
      </c>
      <c r="I341" s="69"/>
      <c r="J341" s="70"/>
      <c r="K341" s="71"/>
      <c r="L341" s="77"/>
      <c r="M341" s="78"/>
      <c r="N341" t="str">
        <f t="shared" si="27"/>
        <v>58092</v>
      </c>
      <c r="O341">
        <f t="shared" si="26"/>
        <v>58092</v>
      </c>
      <c r="P341" s="29">
        <f t="shared" si="28"/>
        <v>-856708</v>
      </c>
    </row>
    <row r="342" spans="1:16" x14ac:dyDescent="0.3">
      <c r="A342" s="10">
        <v>5</v>
      </c>
      <c r="B342" s="64"/>
      <c r="C342" s="6" t="s">
        <v>13599</v>
      </c>
      <c r="D342" s="7">
        <v>44665</v>
      </c>
      <c r="E342" s="8" t="s">
        <v>13600</v>
      </c>
      <c r="F342" s="9">
        <v>-1210302</v>
      </c>
      <c r="G342" s="8" t="s">
        <v>11066</v>
      </c>
      <c r="H342" s="9">
        <v>-124056</v>
      </c>
      <c r="I342" s="69"/>
      <c r="J342" s="70"/>
      <c r="K342" s="71"/>
      <c r="L342" s="77"/>
      <c r="M342" s="78"/>
      <c r="N342" t="str">
        <f t="shared" si="27"/>
        <v>56182</v>
      </c>
      <c r="O342">
        <f t="shared" si="26"/>
        <v>56182</v>
      </c>
      <c r="P342" s="29">
        <f t="shared" si="28"/>
        <v>-1210302</v>
      </c>
    </row>
    <row r="343" spans="1:16" x14ac:dyDescent="0.3">
      <c r="A343" s="10">
        <v>5</v>
      </c>
      <c r="B343" s="64"/>
      <c r="C343" s="6" t="s">
        <v>13601</v>
      </c>
      <c r="D343" s="7">
        <v>44658</v>
      </c>
      <c r="E343" s="8" t="s">
        <v>13602</v>
      </c>
      <c r="F343" s="9">
        <v>-333232</v>
      </c>
      <c r="G343" s="8" t="s">
        <v>11066</v>
      </c>
      <c r="H343" s="9">
        <v>-34156</v>
      </c>
      <c r="I343" s="69"/>
      <c r="J343" s="70"/>
      <c r="K343" s="71"/>
      <c r="L343" s="77"/>
      <c r="M343" s="78"/>
      <c r="N343" t="str">
        <f t="shared" si="27"/>
        <v>55906</v>
      </c>
      <c r="O343">
        <f t="shared" si="26"/>
        <v>55906</v>
      </c>
      <c r="P343" s="29">
        <f t="shared" si="28"/>
        <v>-333232</v>
      </c>
    </row>
    <row r="344" spans="1:16" x14ac:dyDescent="0.3">
      <c r="A344" s="10">
        <v>5</v>
      </c>
      <c r="B344" s="64"/>
      <c r="C344" s="6" t="s">
        <v>13603</v>
      </c>
      <c r="D344" s="7">
        <v>44658</v>
      </c>
      <c r="E344" s="8" t="s">
        <v>13604</v>
      </c>
      <c r="F344" s="9">
        <v>-113832</v>
      </c>
      <c r="G344" s="8" t="s">
        <v>11066</v>
      </c>
      <c r="H344" s="9">
        <v>-11668</v>
      </c>
      <c r="I344" s="69"/>
      <c r="J344" s="70"/>
      <c r="K344" s="71"/>
      <c r="L344" s="77"/>
      <c r="M344" s="78"/>
      <c r="N344" t="str">
        <f t="shared" si="27"/>
        <v>55913</v>
      </c>
      <c r="O344">
        <f t="shared" si="26"/>
        <v>55913</v>
      </c>
      <c r="P344" s="29">
        <f t="shared" si="28"/>
        <v>-113832</v>
      </c>
    </row>
    <row r="345" spans="1:16" x14ac:dyDescent="0.3">
      <c r="A345" s="10">
        <v>5</v>
      </c>
      <c r="B345" s="64"/>
      <c r="C345" s="6" t="s">
        <v>13605</v>
      </c>
      <c r="D345" s="7">
        <v>44666</v>
      </c>
      <c r="E345" s="8" t="s">
        <v>13606</v>
      </c>
      <c r="F345" s="9">
        <v>-433572</v>
      </c>
      <c r="G345" s="8" t="s">
        <v>11066</v>
      </c>
      <c r="H345" s="9">
        <v>-44441</v>
      </c>
      <c r="I345" s="69"/>
      <c r="J345" s="70"/>
      <c r="K345" s="71"/>
      <c r="L345" s="77"/>
      <c r="M345" s="78"/>
      <c r="N345" t="str">
        <f t="shared" si="27"/>
        <v>56203</v>
      </c>
      <c r="O345">
        <f t="shared" si="26"/>
        <v>56203</v>
      </c>
      <c r="P345" s="29">
        <f t="shared" si="28"/>
        <v>-433572</v>
      </c>
    </row>
    <row r="346" spans="1:16" x14ac:dyDescent="0.3">
      <c r="A346" s="10">
        <v>5</v>
      </c>
      <c r="B346" s="64"/>
      <c r="C346" s="6" t="s">
        <v>13607</v>
      </c>
      <c r="D346" s="7">
        <v>44677</v>
      </c>
      <c r="E346" s="8" t="s">
        <v>13608</v>
      </c>
      <c r="F346" s="9">
        <v>-149040</v>
      </c>
      <c r="G346" s="8" t="s">
        <v>11066</v>
      </c>
      <c r="H346" s="9">
        <v>-15277</v>
      </c>
      <c r="I346" s="69"/>
      <c r="J346" s="70"/>
      <c r="K346" s="71"/>
      <c r="L346" s="77"/>
      <c r="M346" s="78"/>
      <c r="N346" t="str">
        <f t="shared" si="27"/>
        <v>57699</v>
      </c>
      <c r="O346">
        <f t="shared" si="26"/>
        <v>57699</v>
      </c>
      <c r="P346" s="29">
        <f t="shared" si="28"/>
        <v>-149040</v>
      </c>
    </row>
    <row r="347" spans="1:16" x14ac:dyDescent="0.3">
      <c r="A347" s="10">
        <v>5</v>
      </c>
      <c r="B347" s="65"/>
      <c r="C347" s="6" t="s">
        <v>13609</v>
      </c>
      <c r="D347" s="7">
        <v>44673</v>
      </c>
      <c r="E347" s="8" t="s">
        <v>13610</v>
      </c>
      <c r="F347" s="9">
        <v>-270983</v>
      </c>
      <c r="G347" s="8" t="s">
        <v>11066</v>
      </c>
      <c r="H347" s="9">
        <v>-27776</v>
      </c>
      <c r="I347" s="72"/>
      <c r="J347" s="73"/>
      <c r="K347" s="74"/>
      <c r="L347" s="79"/>
      <c r="M347" s="80"/>
      <c r="N347" t="str">
        <f t="shared" si="27"/>
        <v>57138</v>
      </c>
      <c r="O347">
        <f t="shared" si="26"/>
        <v>57138</v>
      </c>
      <c r="P347" s="29">
        <f t="shared" si="28"/>
        <v>-270983</v>
      </c>
    </row>
    <row r="348" spans="1:16" x14ac:dyDescent="0.3">
      <c r="A348" s="10">
        <v>5</v>
      </c>
      <c r="B348" s="5" t="s">
        <v>13631</v>
      </c>
      <c r="C348" s="6" t="s">
        <v>13632</v>
      </c>
      <c r="D348" s="7">
        <v>44685</v>
      </c>
      <c r="E348" s="8" t="s">
        <v>13633</v>
      </c>
      <c r="F348" s="9">
        <v>-220296</v>
      </c>
      <c r="G348" s="8" t="s">
        <v>11066</v>
      </c>
      <c r="H348" s="9">
        <v>-22580</v>
      </c>
      <c r="I348" s="93">
        <v>-197716</v>
      </c>
      <c r="J348" s="94"/>
      <c r="K348" s="95"/>
      <c r="L348" s="96" t="s">
        <v>10489</v>
      </c>
      <c r="M348" s="97"/>
      <c r="N348" t="str">
        <f t="shared" si="27"/>
        <v>05351</v>
      </c>
      <c r="O348">
        <f t="shared" si="26"/>
        <v>5351</v>
      </c>
      <c r="P348" s="29">
        <f t="shared" si="28"/>
        <v>-220296</v>
      </c>
    </row>
    <row r="349" spans="1:16" x14ac:dyDescent="0.3">
      <c r="A349" s="10">
        <v>5</v>
      </c>
      <c r="B349" s="63" t="s">
        <v>13722</v>
      </c>
      <c r="C349" s="6" t="s">
        <v>13723</v>
      </c>
      <c r="D349" s="7">
        <v>44676</v>
      </c>
      <c r="E349" s="8" t="s">
        <v>13724</v>
      </c>
      <c r="F349" s="9">
        <v>-612626</v>
      </c>
      <c r="G349" s="8" t="s">
        <v>11066</v>
      </c>
      <c r="H349" s="9">
        <v>-62794</v>
      </c>
      <c r="I349" s="66">
        <v>-692979</v>
      </c>
      <c r="J349" s="67"/>
      <c r="K349" s="68"/>
      <c r="L349" s="75" t="s">
        <v>10602</v>
      </c>
      <c r="M349" s="76"/>
      <c r="N349" t="str">
        <f t="shared" si="27"/>
        <v>00349</v>
      </c>
      <c r="O349">
        <f t="shared" si="26"/>
        <v>349</v>
      </c>
      <c r="P349" s="29">
        <f t="shared" si="28"/>
        <v>-612626</v>
      </c>
    </row>
    <row r="350" spans="1:16" x14ac:dyDescent="0.3">
      <c r="A350" s="10">
        <v>5</v>
      </c>
      <c r="B350" s="65"/>
      <c r="C350" s="6" t="s">
        <v>13725</v>
      </c>
      <c r="D350" s="7">
        <v>44666</v>
      </c>
      <c r="E350" s="8" t="s">
        <v>13726</v>
      </c>
      <c r="F350" s="9">
        <v>-159495</v>
      </c>
      <c r="G350" s="8" t="s">
        <v>11066</v>
      </c>
      <c r="H350" s="9">
        <v>-16348</v>
      </c>
      <c r="I350" s="72"/>
      <c r="J350" s="73"/>
      <c r="K350" s="74"/>
      <c r="L350" s="79"/>
      <c r="M350" s="80"/>
      <c r="N350" t="str">
        <f t="shared" si="27"/>
        <v>00320</v>
      </c>
      <c r="O350">
        <f t="shared" si="26"/>
        <v>320</v>
      </c>
      <c r="P350" s="29">
        <f t="shared" si="28"/>
        <v>-159495</v>
      </c>
    </row>
    <row r="351" spans="1:16" x14ac:dyDescent="0.3">
      <c r="A351" s="10">
        <v>5</v>
      </c>
      <c r="B351" s="5" t="s">
        <v>13758</v>
      </c>
      <c r="C351" s="6" t="s">
        <v>13759</v>
      </c>
      <c r="D351" s="7">
        <v>44691</v>
      </c>
      <c r="E351" s="8" t="s">
        <v>13760</v>
      </c>
      <c r="F351" s="9">
        <v>-625728</v>
      </c>
      <c r="G351" s="8" t="s">
        <v>11066</v>
      </c>
      <c r="H351" s="9">
        <v>-64137</v>
      </c>
      <c r="I351" s="93">
        <v>-561591</v>
      </c>
      <c r="J351" s="94"/>
      <c r="K351" s="95"/>
      <c r="L351" s="96" t="s">
        <v>11526</v>
      </c>
      <c r="M351" s="97"/>
      <c r="N351" t="str">
        <f t="shared" si="27"/>
        <v>01928</v>
      </c>
      <c r="O351">
        <f t="shared" si="26"/>
        <v>1928</v>
      </c>
      <c r="P351" s="29">
        <f t="shared" si="28"/>
        <v>-625728</v>
      </c>
    </row>
    <row r="352" spans="1:16" x14ac:dyDescent="0.3">
      <c r="A352" s="10">
        <v>5</v>
      </c>
      <c r="B352" s="5" t="s">
        <v>13768</v>
      </c>
      <c r="C352" s="6" t="s">
        <v>13769</v>
      </c>
      <c r="D352" s="7">
        <v>44684</v>
      </c>
      <c r="E352" s="8" t="s">
        <v>13770</v>
      </c>
      <c r="F352" s="9">
        <v>-3002198</v>
      </c>
      <c r="G352" s="8" t="s">
        <v>11066</v>
      </c>
      <c r="H352" s="9">
        <v>-307725</v>
      </c>
      <c r="I352" s="93">
        <v>-2694473</v>
      </c>
      <c r="J352" s="94"/>
      <c r="K352" s="95"/>
      <c r="L352" s="96" t="s">
        <v>10622</v>
      </c>
      <c r="M352" s="97"/>
      <c r="N352" t="str">
        <f t="shared" si="27"/>
        <v>00133</v>
      </c>
      <c r="O352">
        <f t="shared" si="26"/>
        <v>133</v>
      </c>
      <c r="P352" s="29">
        <f t="shared" si="28"/>
        <v>-3002198</v>
      </c>
    </row>
    <row r="353" spans="1:16" x14ac:dyDescent="0.3">
      <c r="A353" s="10">
        <v>5</v>
      </c>
      <c r="B353" s="63" t="s">
        <v>13780</v>
      </c>
      <c r="C353" s="6" t="s">
        <v>13781</v>
      </c>
      <c r="D353" s="7">
        <v>44645</v>
      </c>
      <c r="E353" s="8" t="s">
        <v>13782</v>
      </c>
      <c r="F353" s="9">
        <v>-787644</v>
      </c>
      <c r="G353" s="8" t="s">
        <v>11066</v>
      </c>
      <c r="H353" s="9">
        <v>-80733</v>
      </c>
      <c r="I353" s="66">
        <v>-1080760</v>
      </c>
      <c r="J353" s="67"/>
      <c r="K353" s="68"/>
      <c r="L353" s="75" t="s">
        <v>10633</v>
      </c>
      <c r="M353" s="76"/>
      <c r="N353" t="str">
        <f t="shared" si="27"/>
        <v>01099</v>
      </c>
      <c r="O353">
        <f t="shared" si="26"/>
        <v>1099</v>
      </c>
      <c r="P353" s="29">
        <f t="shared" si="28"/>
        <v>-787644</v>
      </c>
    </row>
    <row r="354" spans="1:16" x14ac:dyDescent="0.3">
      <c r="A354" s="10">
        <v>5</v>
      </c>
      <c r="B354" s="65"/>
      <c r="C354" s="6" t="s">
        <v>13783</v>
      </c>
      <c r="D354" s="7">
        <v>44645</v>
      </c>
      <c r="E354" s="8" t="s">
        <v>13784</v>
      </c>
      <c r="F354" s="9">
        <v>-416545</v>
      </c>
      <c r="G354" s="8" t="s">
        <v>11066</v>
      </c>
      <c r="H354" s="9">
        <v>-42696</v>
      </c>
      <c r="I354" s="72"/>
      <c r="J354" s="73"/>
      <c r="K354" s="74"/>
      <c r="L354" s="79"/>
      <c r="M354" s="80"/>
      <c r="N354" t="str">
        <f t="shared" si="27"/>
        <v>01098</v>
      </c>
      <c r="O354">
        <f t="shared" si="26"/>
        <v>1098</v>
      </c>
      <c r="P354" s="29">
        <f t="shared" si="28"/>
        <v>-416545</v>
      </c>
    </row>
    <row r="355" spans="1:16" x14ac:dyDescent="0.3">
      <c r="A355" s="10">
        <v>5</v>
      </c>
      <c r="B355" s="5" t="s">
        <v>13788</v>
      </c>
      <c r="C355" s="6" t="s">
        <v>13789</v>
      </c>
      <c r="D355" s="7">
        <v>44669</v>
      </c>
      <c r="E355" s="8" t="s">
        <v>13790</v>
      </c>
      <c r="F355" s="9">
        <v>-119943</v>
      </c>
      <c r="G355" s="8" t="s">
        <v>11066</v>
      </c>
      <c r="H355" s="9">
        <v>-12294</v>
      </c>
      <c r="I355" s="93">
        <v>-107649</v>
      </c>
      <c r="J355" s="94"/>
      <c r="K355" s="95"/>
      <c r="L355" s="96" t="s">
        <v>10643</v>
      </c>
      <c r="M355" s="97"/>
      <c r="N355" t="str">
        <f t="shared" si="27"/>
        <v>01429</v>
      </c>
      <c r="O355">
        <f t="shared" si="26"/>
        <v>1429</v>
      </c>
      <c r="P355" s="29">
        <f t="shared" si="28"/>
        <v>-119943</v>
      </c>
    </row>
    <row r="356" spans="1:16" x14ac:dyDescent="0.3">
      <c r="A356" s="10">
        <v>5</v>
      </c>
      <c r="B356" s="5" t="s">
        <v>13799</v>
      </c>
      <c r="C356" s="6" t="s">
        <v>13800</v>
      </c>
      <c r="D356" s="7">
        <v>44686</v>
      </c>
      <c r="E356" s="8" t="s">
        <v>13801</v>
      </c>
      <c r="F356" s="9">
        <v>-89958</v>
      </c>
      <c r="G356" s="8" t="s">
        <v>11066</v>
      </c>
      <c r="H356" s="9">
        <v>-9221</v>
      </c>
      <c r="I356" s="93">
        <v>-80737</v>
      </c>
      <c r="J356" s="94"/>
      <c r="K356" s="95"/>
      <c r="L356" s="96" t="s">
        <v>13798</v>
      </c>
      <c r="M356" s="97"/>
      <c r="N356" t="str">
        <f>+RIGHT(C356,4)</f>
        <v>1268</v>
      </c>
      <c r="O356">
        <f t="shared" si="26"/>
        <v>1268</v>
      </c>
      <c r="P356" s="29">
        <f t="shared" si="28"/>
        <v>-89958</v>
      </c>
    </row>
    <row r="357" spans="1:16" x14ac:dyDescent="0.3">
      <c r="A357" s="10">
        <v>5</v>
      </c>
      <c r="B357" s="5" t="s">
        <v>13809</v>
      </c>
      <c r="C357" s="6" t="s">
        <v>13810</v>
      </c>
      <c r="D357" s="7">
        <v>44653</v>
      </c>
      <c r="E357" s="8" t="s">
        <v>10145</v>
      </c>
      <c r="F357" s="9">
        <v>-119943</v>
      </c>
      <c r="G357" s="8" t="s">
        <v>11066</v>
      </c>
      <c r="H357" s="9">
        <v>-12294</v>
      </c>
      <c r="I357" s="93">
        <v>-107649</v>
      </c>
      <c r="J357" s="94"/>
      <c r="K357" s="95"/>
      <c r="L357" s="96" t="s">
        <v>10146</v>
      </c>
      <c r="M357" s="97"/>
      <c r="N357" t="str">
        <f t="shared" si="27"/>
        <v>01194</v>
      </c>
      <c r="O357">
        <f t="shared" si="26"/>
        <v>1194</v>
      </c>
      <c r="P357" s="29">
        <f t="shared" si="28"/>
        <v>-119943</v>
      </c>
    </row>
    <row r="358" spans="1:16" x14ac:dyDescent="0.3">
      <c r="A358" s="10">
        <v>5</v>
      </c>
      <c r="B358" s="5" t="s">
        <v>13811</v>
      </c>
      <c r="C358" s="6" t="s">
        <v>13812</v>
      </c>
      <c r="D358" s="7">
        <v>44691</v>
      </c>
      <c r="E358" s="8" t="s">
        <v>13813</v>
      </c>
      <c r="F358" s="9">
        <v>-79305</v>
      </c>
      <c r="G358" s="8" t="s">
        <v>11066</v>
      </c>
      <c r="H358" s="9">
        <v>-8129</v>
      </c>
      <c r="I358" s="93">
        <v>-71176</v>
      </c>
      <c r="J358" s="94"/>
      <c r="K358" s="95"/>
      <c r="L358" s="96" t="s">
        <v>10146</v>
      </c>
      <c r="M358" s="97"/>
      <c r="N358" t="str">
        <f t="shared" si="27"/>
        <v>01387</v>
      </c>
      <c r="O358">
        <f t="shared" si="26"/>
        <v>1387</v>
      </c>
      <c r="P358" s="29">
        <f t="shared" si="28"/>
        <v>-79305</v>
      </c>
    </row>
    <row r="359" spans="1:16" x14ac:dyDescent="0.3">
      <c r="A359" s="10">
        <v>5</v>
      </c>
      <c r="B359" s="5" t="s">
        <v>13841</v>
      </c>
      <c r="C359" s="6" t="s">
        <v>13842</v>
      </c>
      <c r="D359" s="7">
        <v>44673</v>
      </c>
      <c r="E359" s="8" t="s">
        <v>13843</v>
      </c>
      <c r="F359" s="9">
        <v>-719310</v>
      </c>
      <c r="G359" s="8" t="s">
        <v>11066</v>
      </c>
      <c r="H359" s="9">
        <v>-73729</v>
      </c>
      <c r="I359" s="93">
        <v>-645581</v>
      </c>
      <c r="J359" s="94"/>
      <c r="K359" s="95"/>
      <c r="L359" s="96" t="s">
        <v>10680</v>
      </c>
      <c r="M359" s="97"/>
      <c r="N359" t="str">
        <f t="shared" si="27"/>
        <v>06132</v>
      </c>
      <c r="O359">
        <f t="shared" si="26"/>
        <v>6132</v>
      </c>
      <c r="P359" s="29">
        <f t="shared" si="28"/>
        <v>-719310</v>
      </c>
    </row>
    <row r="360" spans="1:16" x14ac:dyDescent="0.3">
      <c r="A360" s="10">
        <v>5</v>
      </c>
      <c r="B360" s="5" t="s">
        <v>13890</v>
      </c>
      <c r="C360" s="6" t="s">
        <v>13891</v>
      </c>
      <c r="D360" s="7">
        <v>44679</v>
      </c>
      <c r="E360" s="8" t="s">
        <v>13892</v>
      </c>
      <c r="F360" s="9">
        <v>-424386</v>
      </c>
      <c r="G360" s="8" t="s">
        <v>11066</v>
      </c>
      <c r="H360" s="9">
        <v>-43500</v>
      </c>
      <c r="I360" s="93">
        <v>-380886</v>
      </c>
      <c r="J360" s="94"/>
      <c r="K360" s="95"/>
      <c r="L360" s="96" t="s">
        <v>10724</v>
      </c>
      <c r="M360" s="97"/>
      <c r="N360" t="str">
        <f t="shared" si="27"/>
        <v>00644</v>
      </c>
      <c r="O360">
        <f t="shared" si="26"/>
        <v>644</v>
      </c>
      <c r="P360" s="29">
        <f t="shared" si="28"/>
        <v>-424386</v>
      </c>
    </row>
    <row r="361" spans="1:16" x14ac:dyDescent="0.3">
      <c r="A361" s="10">
        <v>5</v>
      </c>
      <c r="B361" s="5" t="s">
        <v>13907</v>
      </c>
      <c r="C361" s="6" t="s">
        <v>13908</v>
      </c>
      <c r="D361" s="7">
        <v>44655</v>
      </c>
      <c r="E361" s="8" t="s">
        <v>13909</v>
      </c>
      <c r="F361" s="9">
        <v>-158611</v>
      </c>
      <c r="G361" s="8" t="s">
        <v>11066</v>
      </c>
      <c r="H361" s="9">
        <v>-16258</v>
      </c>
      <c r="I361" s="93">
        <v>-142353</v>
      </c>
      <c r="J361" s="94"/>
      <c r="K361" s="95"/>
      <c r="L361" s="96" t="s">
        <v>10737</v>
      </c>
      <c r="M361" s="97"/>
      <c r="N361" t="str">
        <f t="shared" si="27"/>
        <v>00276</v>
      </c>
      <c r="O361">
        <f t="shared" si="26"/>
        <v>276</v>
      </c>
      <c r="P361" s="29">
        <f t="shared" si="28"/>
        <v>-158611</v>
      </c>
    </row>
    <row r="362" spans="1:16" x14ac:dyDescent="0.3">
      <c r="A362" s="10">
        <v>5</v>
      </c>
      <c r="B362" s="63" t="s">
        <v>13924</v>
      </c>
      <c r="C362" s="6" t="s">
        <v>13925</v>
      </c>
      <c r="D362" s="7">
        <v>44653</v>
      </c>
      <c r="E362" s="8" t="s">
        <v>13926</v>
      </c>
      <c r="F362" s="9">
        <v>-220296</v>
      </c>
      <c r="G362" s="8" t="s">
        <v>11066</v>
      </c>
      <c r="H362" s="9">
        <v>-22580</v>
      </c>
      <c r="I362" s="66">
        <v>-611857</v>
      </c>
      <c r="J362" s="67"/>
      <c r="K362" s="68"/>
      <c r="L362" s="75" t="s">
        <v>10760</v>
      </c>
      <c r="M362" s="76"/>
      <c r="N362" t="str">
        <f t="shared" si="27"/>
        <v>00698</v>
      </c>
      <c r="O362">
        <f t="shared" si="26"/>
        <v>698</v>
      </c>
      <c r="P362" s="29">
        <f t="shared" si="28"/>
        <v>-220296</v>
      </c>
    </row>
    <row r="363" spans="1:16" x14ac:dyDescent="0.3">
      <c r="A363" s="10">
        <v>5</v>
      </c>
      <c r="B363" s="64"/>
      <c r="C363" s="6" t="s">
        <v>13927</v>
      </c>
      <c r="D363" s="7">
        <v>44657</v>
      </c>
      <c r="E363" s="8" t="s">
        <v>13928</v>
      </c>
      <c r="F363" s="9">
        <v>-119943</v>
      </c>
      <c r="G363" s="8" t="s">
        <v>11066</v>
      </c>
      <c r="H363" s="9">
        <v>-12294</v>
      </c>
      <c r="I363" s="69"/>
      <c r="J363" s="70"/>
      <c r="K363" s="71"/>
      <c r="L363" s="77"/>
      <c r="M363" s="78"/>
      <c r="N363" t="str">
        <f t="shared" si="27"/>
        <v>00728</v>
      </c>
      <c r="O363">
        <f t="shared" si="26"/>
        <v>728</v>
      </c>
      <c r="P363" s="29">
        <f t="shared" si="28"/>
        <v>-119943</v>
      </c>
    </row>
    <row r="364" spans="1:16" x14ac:dyDescent="0.3">
      <c r="A364" s="10">
        <v>5</v>
      </c>
      <c r="B364" s="65"/>
      <c r="C364" s="6" t="s">
        <v>13929</v>
      </c>
      <c r="D364" s="7">
        <v>44653</v>
      </c>
      <c r="E364" s="8" t="s">
        <v>13930</v>
      </c>
      <c r="F364" s="9">
        <v>-341496</v>
      </c>
      <c r="G364" s="8" t="s">
        <v>11066</v>
      </c>
      <c r="H364" s="9">
        <v>-35003</v>
      </c>
      <c r="I364" s="72"/>
      <c r="J364" s="73"/>
      <c r="K364" s="74"/>
      <c r="L364" s="79"/>
      <c r="M364" s="80"/>
      <c r="N364" t="str">
        <f t="shared" si="27"/>
        <v>00699</v>
      </c>
      <c r="O364">
        <f t="shared" si="26"/>
        <v>699</v>
      </c>
      <c r="P364" s="29">
        <f t="shared" si="28"/>
        <v>-341496</v>
      </c>
    </row>
    <row r="365" spans="1:16" x14ac:dyDescent="0.3">
      <c r="A365" s="10">
        <v>5</v>
      </c>
      <c r="B365" s="5" t="s">
        <v>13938</v>
      </c>
      <c r="C365" s="6" t="s">
        <v>13939</v>
      </c>
      <c r="D365" s="7">
        <v>44679</v>
      </c>
      <c r="E365" s="8" t="s">
        <v>13940</v>
      </c>
      <c r="F365" s="9">
        <v>-293882</v>
      </c>
      <c r="G365" s="8" t="s">
        <v>11066</v>
      </c>
      <c r="H365" s="9">
        <v>-30123</v>
      </c>
      <c r="I365" s="93">
        <v>-263759</v>
      </c>
      <c r="J365" s="94"/>
      <c r="K365" s="95"/>
      <c r="L365" s="96" t="s">
        <v>10767</v>
      </c>
      <c r="M365" s="97"/>
      <c r="N365" t="str">
        <f t="shared" si="27"/>
        <v>00620</v>
      </c>
      <c r="O365">
        <f t="shared" si="26"/>
        <v>620</v>
      </c>
      <c r="P365" s="29">
        <f t="shared" si="28"/>
        <v>-293882</v>
      </c>
    </row>
    <row r="366" spans="1:16" x14ac:dyDescent="0.3">
      <c r="A366" s="10">
        <v>5</v>
      </c>
      <c r="B366" s="5" t="s">
        <v>13946</v>
      </c>
      <c r="C366" s="6" t="s">
        <v>13947</v>
      </c>
      <c r="D366" s="7">
        <v>44678</v>
      </c>
      <c r="E366" s="8" t="s">
        <v>13948</v>
      </c>
      <c r="F366" s="9">
        <v>-108393</v>
      </c>
      <c r="G366" s="8" t="s">
        <v>11066</v>
      </c>
      <c r="H366" s="9">
        <v>-11110</v>
      </c>
      <c r="I366" s="93">
        <v>-97283</v>
      </c>
      <c r="J366" s="94"/>
      <c r="K366" s="95"/>
      <c r="L366" s="96" t="s">
        <v>10777</v>
      </c>
      <c r="M366" s="97"/>
      <c r="N366" t="str">
        <f t="shared" si="27"/>
        <v>00827</v>
      </c>
      <c r="O366">
        <f t="shared" si="26"/>
        <v>827</v>
      </c>
      <c r="P366" s="29">
        <f t="shared" si="28"/>
        <v>-108393</v>
      </c>
    </row>
    <row r="367" spans="1:16" x14ac:dyDescent="0.3">
      <c r="A367" s="10">
        <v>5</v>
      </c>
      <c r="B367" s="5" t="s">
        <v>13955</v>
      </c>
      <c r="C367" s="6" t="s">
        <v>13956</v>
      </c>
      <c r="D367" s="7">
        <v>44687</v>
      </c>
      <c r="E367" s="8" t="s">
        <v>13957</v>
      </c>
      <c r="F367" s="9">
        <v>-330444</v>
      </c>
      <c r="G367" s="8" t="s">
        <v>11066</v>
      </c>
      <c r="H367" s="9">
        <v>-33871</v>
      </c>
      <c r="I367" s="93">
        <v>-296573</v>
      </c>
      <c r="J367" s="94"/>
      <c r="K367" s="95"/>
      <c r="L367" s="96" t="s">
        <v>10788</v>
      </c>
      <c r="M367" s="97"/>
      <c r="N367" t="str">
        <f t="shared" si="27"/>
        <v>00628</v>
      </c>
      <c r="O367">
        <f t="shared" si="26"/>
        <v>628</v>
      </c>
      <c r="P367" s="29">
        <f t="shared" si="28"/>
        <v>-330444</v>
      </c>
    </row>
    <row r="368" spans="1:16" x14ac:dyDescent="0.3">
      <c r="A368" s="10">
        <v>5</v>
      </c>
      <c r="B368" s="5" t="s">
        <v>13981</v>
      </c>
      <c r="C368" s="6" t="s">
        <v>13982</v>
      </c>
      <c r="D368" s="7">
        <v>44666</v>
      </c>
      <c r="E368" s="8" t="s">
        <v>13983</v>
      </c>
      <c r="F368" s="9">
        <v>-312180</v>
      </c>
      <c r="G368" s="8" t="s">
        <v>11066</v>
      </c>
      <c r="H368" s="9">
        <v>-31998</v>
      </c>
      <c r="I368" s="93">
        <v>-280182</v>
      </c>
      <c r="J368" s="94"/>
      <c r="K368" s="95"/>
      <c r="L368" s="96" t="s">
        <v>10821</v>
      </c>
      <c r="M368" s="97"/>
      <c r="N368" t="str">
        <f t="shared" si="27"/>
        <v>21025</v>
      </c>
      <c r="O368">
        <f t="shared" si="26"/>
        <v>21025</v>
      </c>
      <c r="P368" s="29">
        <f t="shared" si="28"/>
        <v>-312180</v>
      </c>
    </row>
    <row r="369" spans="1:16" x14ac:dyDescent="0.3">
      <c r="A369" s="10">
        <v>5</v>
      </c>
      <c r="B369" s="5" t="s">
        <v>13991</v>
      </c>
      <c r="C369" s="6" t="s">
        <v>13992</v>
      </c>
      <c r="D369" s="7">
        <v>44685</v>
      </c>
      <c r="E369" s="8" t="s">
        <v>13993</v>
      </c>
      <c r="F369" s="9">
        <v>-2144940</v>
      </c>
      <c r="G369" s="8" t="s">
        <v>11066</v>
      </c>
      <c r="H369" s="9">
        <v>-219856</v>
      </c>
      <c r="I369" s="93">
        <v>-1925084</v>
      </c>
      <c r="J369" s="94"/>
      <c r="K369" s="95"/>
      <c r="L369" s="96" t="s">
        <v>10841</v>
      </c>
      <c r="M369" s="97"/>
      <c r="N369" t="str">
        <f>+RIGHT(C369,3)</f>
        <v>735</v>
      </c>
      <c r="O369">
        <f t="shared" si="26"/>
        <v>735</v>
      </c>
      <c r="P369" s="29">
        <f t="shared" si="28"/>
        <v>-2144940</v>
      </c>
    </row>
    <row r="370" spans="1:16" x14ac:dyDescent="0.3">
      <c r="A370" s="10">
        <v>5</v>
      </c>
      <c r="B370" s="5" t="s">
        <v>14001</v>
      </c>
      <c r="C370" s="6" t="s">
        <v>14002</v>
      </c>
      <c r="D370" s="7">
        <v>44680</v>
      </c>
      <c r="E370" s="8" t="s">
        <v>14003</v>
      </c>
      <c r="F370" s="9">
        <v>-867145</v>
      </c>
      <c r="G370" s="8" t="s">
        <v>11066</v>
      </c>
      <c r="H370" s="9">
        <v>-88882</v>
      </c>
      <c r="I370" s="93">
        <v>-778263</v>
      </c>
      <c r="J370" s="94"/>
      <c r="K370" s="95"/>
      <c r="L370" s="96" t="s">
        <v>10848</v>
      </c>
      <c r="M370" s="97"/>
      <c r="N370" t="str">
        <f t="shared" si="27"/>
        <v>02066</v>
      </c>
      <c r="O370">
        <f t="shared" si="26"/>
        <v>2066</v>
      </c>
      <c r="P370" s="29">
        <f t="shared" si="28"/>
        <v>-867145</v>
      </c>
    </row>
    <row r="371" spans="1:16" x14ac:dyDescent="0.3">
      <c r="A371" s="10">
        <v>5</v>
      </c>
      <c r="B371" s="5" t="s">
        <v>14034</v>
      </c>
      <c r="C371" s="6" t="s">
        <v>14035</v>
      </c>
      <c r="D371" s="7">
        <v>44671</v>
      </c>
      <c r="E371" s="8" t="s">
        <v>14036</v>
      </c>
      <c r="F371" s="9">
        <v>-413973</v>
      </c>
      <c r="G371" s="8" t="s">
        <v>11066</v>
      </c>
      <c r="H371" s="9">
        <v>-42432</v>
      </c>
      <c r="I371" s="93">
        <v>-371541</v>
      </c>
      <c r="J371" s="94"/>
      <c r="K371" s="95"/>
      <c r="L371" s="96" t="s">
        <v>10878</v>
      </c>
      <c r="M371" s="97"/>
      <c r="N371" t="str">
        <f>+RIGHT(C371,3)</f>
        <v>231</v>
      </c>
      <c r="O371">
        <f t="shared" si="26"/>
        <v>231</v>
      </c>
      <c r="P371" s="29">
        <f t="shared" si="28"/>
        <v>-413973</v>
      </c>
    </row>
    <row r="372" spans="1:16" x14ac:dyDescent="0.3">
      <c r="A372" s="10">
        <v>5</v>
      </c>
      <c r="B372" s="5" t="s">
        <v>14050</v>
      </c>
      <c r="C372" s="6" t="s">
        <v>14051</v>
      </c>
      <c r="D372" s="7">
        <v>44660</v>
      </c>
      <c r="E372" s="8" t="s">
        <v>14052</v>
      </c>
      <c r="F372" s="9">
        <v>-456431</v>
      </c>
      <c r="G372" s="8" t="s">
        <v>11066</v>
      </c>
      <c r="H372" s="9">
        <v>-46784</v>
      </c>
      <c r="I372" s="93">
        <v>-409647</v>
      </c>
      <c r="J372" s="94"/>
      <c r="K372" s="95"/>
      <c r="L372" s="96" t="s">
        <v>10892</v>
      </c>
      <c r="M372" s="97"/>
      <c r="N372" t="str">
        <f t="shared" si="27"/>
        <v>19575</v>
      </c>
      <c r="O372">
        <f t="shared" si="26"/>
        <v>19575</v>
      </c>
      <c r="P372" s="29">
        <f t="shared" si="28"/>
        <v>-456431</v>
      </c>
    </row>
    <row r="373" spans="1:16" x14ac:dyDescent="0.3">
      <c r="A373" s="10">
        <v>5</v>
      </c>
      <c r="B373" s="63" t="s">
        <v>14053</v>
      </c>
      <c r="C373" s="6" t="s">
        <v>14054</v>
      </c>
      <c r="D373" s="7">
        <v>44693</v>
      </c>
      <c r="E373" s="8" t="s">
        <v>14055</v>
      </c>
      <c r="F373" s="9">
        <v>-415794</v>
      </c>
      <c r="G373" s="8" t="s">
        <v>11066</v>
      </c>
      <c r="H373" s="9">
        <v>-42619</v>
      </c>
      <c r="I373" s="66">
        <v>-502553</v>
      </c>
      <c r="J373" s="67"/>
      <c r="K373" s="68"/>
      <c r="L373" s="75" t="s">
        <v>10892</v>
      </c>
      <c r="M373" s="76"/>
      <c r="N373" t="str">
        <f t="shared" si="27"/>
        <v>19648</v>
      </c>
      <c r="O373">
        <f t="shared" si="26"/>
        <v>19648</v>
      </c>
      <c r="P373" s="29">
        <f t="shared" si="28"/>
        <v>-415794</v>
      </c>
    </row>
    <row r="374" spans="1:16" x14ac:dyDescent="0.3">
      <c r="A374" s="10">
        <v>5</v>
      </c>
      <c r="B374" s="65"/>
      <c r="C374" s="6" t="s">
        <v>14056</v>
      </c>
      <c r="D374" s="7">
        <v>44693</v>
      </c>
      <c r="E374" s="8" t="s">
        <v>14057</v>
      </c>
      <c r="F374" s="9">
        <v>-144154</v>
      </c>
      <c r="G374" s="8" t="s">
        <v>11066</v>
      </c>
      <c r="H374" s="9">
        <v>-14776</v>
      </c>
      <c r="I374" s="72"/>
      <c r="J374" s="73"/>
      <c r="K374" s="74"/>
      <c r="L374" s="79"/>
      <c r="M374" s="80"/>
      <c r="N374" t="str">
        <f t="shared" si="27"/>
        <v>19649</v>
      </c>
      <c r="O374">
        <f t="shared" si="26"/>
        <v>19649</v>
      </c>
      <c r="P374" s="29">
        <f t="shared" si="28"/>
        <v>-144154</v>
      </c>
    </row>
    <row r="375" spans="1:16" x14ac:dyDescent="0.3">
      <c r="A375" s="10">
        <v>5</v>
      </c>
      <c r="B375" s="63" t="s">
        <v>14134</v>
      </c>
      <c r="C375" s="6" t="s">
        <v>14135</v>
      </c>
      <c r="D375" s="7">
        <v>44672</v>
      </c>
      <c r="E375" s="8" t="s">
        <v>14136</v>
      </c>
      <c r="F375" s="9">
        <v>-119943</v>
      </c>
      <c r="G375" s="8" t="s">
        <v>11066</v>
      </c>
      <c r="H375" s="9">
        <v>-12294</v>
      </c>
      <c r="I375" s="66">
        <v>-1407188</v>
      </c>
      <c r="J375" s="67"/>
      <c r="K375" s="68"/>
      <c r="L375" s="75" t="s">
        <v>10944</v>
      </c>
      <c r="M375" s="76"/>
      <c r="N375" t="str">
        <f t="shared" ref="N375:N396" si="29">+RIGHT(C375,5)</f>
        <v>10515</v>
      </c>
      <c r="O375">
        <f t="shared" ref="O375:O396" si="30">+N375*1</f>
        <v>10515</v>
      </c>
      <c r="P375" s="29">
        <f t="shared" si="28"/>
        <v>-119943</v>
      </c>
    </row>
    <row r="376" spans="1:16" x14ac:dyDescent="0.3">
      <c r="A376" s="10">
        <v>5</v>
      </c>
      <c r="B376" s="64"/>
      <c r="C376" s="6" t="s">
        <v>14137</v>
      </c>
      <c r="D376" s="7">
        <v>44672</v>
      </c>
      <c r="E376" s="8" t="s">
        <v>14138</v>
      </c>
      <c r="F376" s="9">
        <v>-347607</v>
      </c>
      <c r="G376" s="8" t="s">
        <v>11066</v>
      </c>
      <c r="H376" s="9">
        <v>-35630</v>
      </c>
      <c r="I376" s="69"/>
      <c r="J376" s="70"/>
      <c r="K376" s="71"/>
      <c r="L376" s="77"/>
      <c r="M376" s="78"/>
      <c r="N376" t="str">
        <f t="shared" si="29"/>
        <v>10518</v>
      </c>
      <c r="O376">
        <f t="shared" si="30"/>
        <v>10518</v>
      </c>
      <c r="P376" s="29">
        <f t="shared" si="28"/>
        <v>-347607</v>
      </c>
    </row>
    <row r="377" spans="1:16" x14ac:dyDescent="0.3">
      <c r="A377" s="10">
        <v>5</v>
      </c>
      <c r="B377" s="64"/>
      <c r="C377" s="6" t="s">
        <v>14139</v>
      </c>
      <c r="D377" s="7">
        <v>44672</v>
      </c>
      <c r="E377" s="8" t="s">
        <v>14140</v>
      </c>
      <c r="F377" s="9">
        <v>-699397</v>
      </c>
      <c r="G377" s="8" t="s">
        <v>11066</v>
      </c>
      <c r="H377" s="9">
        <v>-71688</v>
      </c>
      <c r="I377" s="69"/>
      <c r="J377" s="70"/>
      <c r="K377" s="71"/>
      <c r="L377" s="77"/>
      <c r="M377" s="78"/>
      <c r="N377" t="str">
        <f t="shared" si="29"/>
        <v>10517</v>
      </c>
      <c r="O377">
        <f t="shared" si="30"/>
        <v>10517</v>
      </c>
      <c r="P377" s="29">
        <f t="shared" si="28"/>
        <v>-699397</v>
      </c>
    </row>
    <row r="378" spans="1:16" x14ac:dyDescent="0.3">
      <c r="A378" s="10">
        <v>5</v>
      </c>
      <c r="B378" s="65"/>
      <c r="C378" s="6" t="s">
        <v>14141</v>
      </c>
      <c r="D378" s="7">
        <v>44672</v>
      </c>
      <c r="E378" s="8" t="s">
        <v>14142</v>
      </c>
      <c r="F378" s="9">
        <v>-400950</v>
      </c>
      <c r="G378" s="8" t="s">
        <v>11066</v>
      </c>
      <c r="H378" s="9">
        <v>-41097</v>
      </c>
      <c r="I378" s="72"/>
      <c r="J378" s="73"/>
      <c r="K378" s="74"/>
      <c r="L378" s="79"/>
      <c r="M378" s="80"/>
      <c r="N378" t="str">
        <f t="shared" si="29"/>
        <v>10516</v>
      </c>
      <c r="O378">
        <f t="shared" si="30"/>
        <v>10516</v>
      </c>
      <c r="P378" s="29">
        <f t="shared" si="28"/>
        <v>-400950</v>
      </c>
    </row>
    <row r="379" spans="1:16" x14ac:dyDescent="0.3">
      <c r="A379" s="10">
        <v>5</v>
      </c>
      <c r="B379" s="63" t="s">
        <v>14143</v>
      </c>
      <c r="C379" s="6" t="s">
        <v>14144</v>
      </c>
      <c r="D379" s="7">
        <v>44672</v>
      </c>
      <c r="E379" s="8" t="s">
        <v>14145</v>
      </c>
      <c r="F379" s="9">
        <v>-396493</v>
      </c>
      <c r="G379" s="8" t="s">
        <v>11066</v>
      </c>
      <c r="H379" s="9">
        <v>-40641</v>
      </c>
      <c r="I379" s="66">
        <v>-1260269</v>
      </c>
      <c r="J379" s="67"/>
      <c r="K379" s="68"/>
      <c r="L379" s="75" t="s">
        <v>10944</v>
      </c>
      <c r="M379" s="76"/>
      <c r="N379" t="str">
        <f t="shared" si="29"/>
        <v>10519</v>
      </c>
      <c r="O379">
        <f t="shared" si="30"/>
        <v>10519</v>
      </c>
      <c r="P379" s="29">
        <f t="shared" si="28"/>
        <v>-396493</v>
      </c>
    </row>
    <row r="380" spans="1:16" x14ac:dyDescent="0.3">
      <c r="A380" s="10">
        <v>5</v>
      </c>
      <c r="B380" s="65"/>
      <c r="C380" s="6" t="s">
        <v>14146</v>
      </c>
      <c r="D380" s="7">
        <v>44670</v>
      </c>
      <c r="E380" s="8" t="s">
        <v>14147</v>
      </c>
      <c r="F380" s="9">
        <v>-1007707</v>
      </c>
      <c r="G380" s="8" t="s">
        <v>11066</v>
      </c>
      <c r="H380" s="9">
        <v>-103290</v>
      </c>
      <c r="I380" s="72"/>
      <c r="J380" s="73"/>
      <c r="K380" s="74"/>
      <c r="L380" s="79"/>
      <c r="M380" s="80"/>
      <c r="N380" t="str">
        <f t="shared" si="29"/>
        <v>10463</v>
      </c>
      <c r="O380">
        <f t="shared" si="30"/>
        <v>10463</v>
      </c>
      <c r="P380" s="29">
        <f t="shared" si="28"/>
        <v>-1007707</v>
      </c>
    </row>
    <row r="381" spans="1:16" x14ac:dyDescent="0.3">
      <c r="A381" s="10">
        <v>5</v>
      </c>
      <c r="B381" s="63" t="s">
        <v>14148</v>
      </c>
      <c r="C381" s="6" t="s">
        <v>14149</v>
      </c>
      <c r="D381" s="7">
        <v>44691</v>
      </c>
      <c r="E381" s="8" t="s">
        <v>14150</v>
      </c>
      <c r="F381" s="9">
        <v>-108393</v>
      </c>
      <c r="G381" s="8" t="s">
        <v>11066</v>
      </c>
      <c r="H381" s="9">
        <v>-11110</v>
      </c>
      <c r="I381" s="66">
        <v>-2610972</v>
      </c>
      <c r="J381" s="67"/>
      <c r="K381" s="68"/>
      <c r="L381" s="75" t="s">
        <v>10944</v>
      </c>
      <c r="M381" s="76"/>
      <c r="N381" t="str">
        <f t="shared" si="29"/>
        <v>11486</v>
      </c>
      <c r="O381">
        <f t="shared" si="30"/>
        <v>11486</v>
      </c>
      <c r="P381" s="29">
        <f t="shared" si="28"/>
        <v>-108393</v>
      </c>
    </row>
    <row r="382" spans="1:16" x14ac:dyDescent="0.3">
      <c r="A382" s="10">
        <v>5</v>
      </c>
      <c r="B382" s="64"/>
      <c r="C382" s="6" t="s">
        <v>14151</v>
      </c>
      <c r="D382" s="7">
        <v>44691</v>
      </c>
      <c r="E382" s="8" t="s">
        <v>14152</v>
      </c>
      <c r="F382" s="9">
        <v>-685634</v>
      </c>
      <c r="G382" s="8" t="s">
        <v>11066</v>
      </c>
      <c r="H382" s="9">
        <v>-70277</v>
      </c>
      <c r="I382" s="69"/>
      <c r="J382" s="70"/>
      <c r="K382" s="71"/>
      <c r="L382" s="77"/>
      <c r="M382" s="78"/>
      <c r="N382" t="str">
        <f t="shared" si="29"/>
        <v>11483</v>
      </c>
      <c r="O382">
        <f t="shared" si="30"/>
        <v>11483</v>
      </c>
      <c r="P382" s="29">
        <f t="shared" si="28"/>
        <v>-685634</v>
      </c>
    </row>
    <row r="383" spans="1:16" x14ac:dyDescent="0.3">
      <c r="A383" s="10">
        <v>5</v>
      </c>
      <c r="B383" s="64"/>
      <c r="C383" s="6" t="s">
        <v>14153</v>
      </c>
      <c r="D383" s="7">
        <v>44691</v>
      </c>
      <c r="E383" s="8" t="s">
        <v>14154</v>
      </c>
      <c r="F383" s="9">
        <v>-174139</v>
      </c>
      <c r="G383" s="8" t="s">
        <v>11066</v>
      </c>
      <c r="H383" s="9">
        <v>-17849</v>
      </c>
      <c r="I383" s="69"/>
      <c r="J383" s="70"/>
      <c r="K383" s="71"/>
      <c r="L383" s="77"/>
      <c r="M383" s="78"/>
      <c r="N383" t="str">
        <f t="shared" si="29"/>
        <v>11481</v>
      </c>
      <c r="O383">
        <f t="shared" si="30"/>
        <v>11481</v>
      </c>
      <c r="P383" s="29">
        <f t="shared" si="28"/>
        <v>-174139</v>
      </c>
    </row>
    <row r="384" spans="1:16" x14ac:dyDescent="0.3">
      <c r="A384" s="10">
        <v>5</v>
      </c>
      <c r="B384" s="64"/>
      <c r="C384" s="6" t="s">
        <v>14155</v>
      </c>
      <c r="D384" s="7">
        <v>44691</v>
      </c>
      <c r="E384" s="8" t="s">
        <v>14156</v>
      </c>
      <c r="F384" s="9">
        <v>-520344</v>
      </c>
      <c r="G384" s="8" t="s">
        <v>11066</v>
      </c>
      <c r="H384" s="9">
        <v>-53335</v>
      </c>
      <c r="I384" s="69"/>
      <c r="J384" s="70"/>
      <c r="K384" s="71"/>
      <c r="L384" s="77"/>
      <c r="M384" s="78"/>
      <c r="N384" t="str">
        <f t="shared" si="29"/>
        <v>11482</v>
      </c>
      <c r="O384">
        <f t="shared" si="30"/>
        <v>11482</v>
      </c>
      <c r="P384" s="29">
        <f t="shared" si="28"/>
        <v>-520344</v>
      </c>
    </row>
    <row r="385" spans="1:16" x14ac:dyDescent="0.3">
      <c r="A385" s="10">
        <v>5</v>
      </c>
      <c r="B385" s="64"/>
      <c r="C385" s="6" t="s">
        <v>14157</v>
      </c>
      <c r="D385" s="7">
        <v>44691</v>
      </c>
      <c r="E385" s="8" t="s">
        <v>14158</v>
      </c>
      <c r="F385" s="9">
        <v>-345090</v>
      </c>
      <c r="G385" s="8" t="s">
        <v>11066</v>
      </c>
      <c r="H385" s="9">
        <v>-35372</v>
      </c>
      <c r="I385" s="69"/>
      <c r="J385" s="70"/>
      <c r="K385" s="71"/>
      <c r="L385" s="77"/>
      <c r="M385" s="78"/>
      <c r="N385" t="str">
        <f t="shared" si="29"/>
        <v>11479</v>
      </c>
      <c r="O385">
        <f t="shared" si="30"/>
        <v>11479</v>
      </c>
      <c r="P385" s="29">
        <f t="shared" si="28"/>
        <v>-345090</v>
      </c>
    </row>
    <row r="386" spans="1:16" x14ac:dyDescent="0.3">
      <c r="A386" s="10">
        <v>5</v>
      </c>
      <c r="B386" s="64"/>
      <c r="C386" s="6" t="s">
        <v>14159</v>
      </c>
      <c r="D386" s="7">
        <v>44691</v>
      </c>
      <c r="E386" s="8" t="s">
        <v>14160</v>
      </c>
      <c r="F386" s="9">
        <v>-227664</v>
      </c>
      <c r="G386" s="8" t="s">
        <v>11066</v>
      </c>
      <c r="H386" s="9">
        <v>-23336</v>
      </c>
      <c r="I386" s="69"/>
      <c r="J386" s="70"/>
      <c r="K386" s="71"/>
      <c r="L386" s="77"/>
      <c r="M386" s="78"/>
      <c r="N386" t="str">
        <f t="shared" si="29"/>
        <v>11485</v>
      </c>
      <c r="O386">
        <f t="shared" si="30"/>
        <v>11485</v>
      </c>
      <c r="P386" s="29">
        <f t="shared" si="28"/>
        <v>-227664</v>
      </c>
    </row>
    <row r="387" spans="1:16" x14ac:dyDescent="0.3">
      <c r="A387" s="10">
        <v>5</v>
      </c>
      <c r="B387" s="64"/>
      <c r="C387" s="6" t="s">
        <v>14161</v>
      </c>
      <c r="D387" s="7">
        <v>44691</v>
      </c>
      <c r="E387" s="8" t="s">
        <v>14162</v>
      </c>
      <c r="F387" s="9">
        <v>-252547</v>
      </c>
      <c r="G387" s="8" t="s">
        <v>11066</v>
      </c>
      <c r="H387" s="9">
        <v>-25886</v>
      </c>
      <c r="I387" s="69"/>
      <c r="J387" s="70"/>
      <c r="K387" s="71"/>
      <c r="L387" s="77"/>
      <c r="M387" s="78"/>
      <c r="N387" t="str">
        <f t="shared" si="29"/>
        <v>11480</v>
      </c>
      <c r="O387">
        <f t="shared" si="30"/>
        <v>11480</v>
      </c>
      <c r="P387" s="29">
        <f t="shared" si="28"/>
        <v>-252547</v>
      </c>
    </row>
    <row r="388" spans="1:16" x14ac:dyDescent="0.3">
      <c r="A388" s="10">
        <v>5</v>
      </c>
      <c r="B388" s="65"/>
      <c r="C388" s="6" t="s">
        <v>14163</v>
      </c>
      <c r="D388" s="7">
        <v>44691</v>
      </c>
      <c r="E388" s="8" t="s">
        <v>14164</v>
      </c>
      <c r="F388" s="9">
        <v>-595350</v>
      </c>
      <c r="G388" s="8" t="s">
        <v>11066</v>
      </c>
      <c r="H388" s="9">
        <v>-61023</v>
      </c>
      <c r="I388" s="72"/>
      <c r="J388" s="73"/>
      <c r="K388" s="74"/>
      <c r="L388" s="79"/>
      <c r="M388" s="80"/>
      <c r="N388" t="str">
        <f t="shared" si="29"/>
        <v>11484</v>
      </c>
      <c r="O388">
        <f t="shared" si="30"/>
        <v>11484</v>
      </c>
      <c r="P388" s="29">
        <f t="shared" si="28"/>
        <v>-595350</v>
      </c>
    </row>
    <row r="389" spans="1:16" x14ac:dyDescent="0.3">
      <c r="A389" s="10">
        <v>5</v>
      </c>
      <c r="B389" s="5" t="s">
        <v>14175</v>
      </c>
      <c r="C389" s="6" t="s">
        <v>14176</v>
      </c>
      <c r="D389" s="7">
        <v>44667</v>
      </c>
      <c r="E389" s="8" t="s">
        <v>14177</v>
      </c>
      <c r="F389" s="9">
        <v>-227664</v>
      </c>
      <c r="G389" s="8" t="s">
        <v>11066</v>
      </c>
      <c r="H389" s="9">
        <v>-23336</v>
      </c>
      <c r="I389" s="93">
        <v>-204328</v>
      </c>
      <c r="J389" s="94"/>
      <c r="K389" s="95"/>
      <c r="L389" s="96" t="s">
        <v>11012</v>
      </c>
      <c r="M389" s="97"/>
      <c r="N389" t="str">
        <f t="shared" si="29"/>
        <v>00425</v>
      </c>
      <c r="O389">
        <f t="shared" si="30"/>
        <v>425</v>
      </c>
      <c r="P389" s="29">
        <f t="shared" si="28"/>
        <v>-227664</v>
      </c>
    </row>
    <row r="390" spans="1:16" x14ac:dyDescent="0.3">
      <c r="A390" s="10">
        <v>5</v>
      </c>
      <c r="B390" s="63" t="s">
        <v>14183</v>
      </c>
      <c r="C390" s="6" t="s">
        <v>14184</v>
      </c>
      <c r="D390" s="7">
        <v>44655</v>
      </c>
      <c r="E390" s="8" t="s">
        <v>14185</v>
      </c>
      <c r="F390" s="9">
        <v>-109302</v>
      </c>
      <c r="G390" s="8" t="s">
        <v>11066</v>
      </c>
      <c r="H390" s="9">
        <v>-11203</v>
      </c>
      <c r="I390" s="66">
        <v>-4076181</v>
      </c>
      <c r="J390" s="67"/>
      <c r="K390" s="68"/>
      <c r="L390" s="75" t="s">
        <v>11026</v>
      </c>
      <c r="M390" s="76"/>
      <c r="N390" t="str">
        <f t="shared" si="29"/>
        <v>01333</v>
      </c>
      <c r="O390">
        <f t="shared" si="30"/>
        <v>1333</v>
      </c>
      <c r="P390" s="29">
        <f t="shared" si="28"/>
        <v>-109302</v>
      </c>
    </row>
    <row r="391" spans="1:16" x14ac:dyDescent="0.3">
      <c r="A391" s="10">
        <v>5</v>
      </c>
      <c r="B391" s="64"/>
      <c r="C391" s="6" t="s">
        <v>14186</v>
      </c>
      <c r="D391" s="7">
        <v>44655</v>
      </c>
      <c r="E391" s="8" t="s">
        <v>14187</v>
      </c>
      <c r="F391" s="9">
        <v>-2329709</v>
      </c>
      <c r="G391" s="8" t="s">
        <v>11066</v>
      </c>
      <c r="H391" s="9">
        <v>-238795</v>
      </c>
      <c r="I391" s="69"/>
      <c r="J391" s="70"/>
      <c r="K391" s="71"/>
      <c r="L391" s="77"/>
      <c r="M391" s="78"/>
      <c r="N391" t="str">
        <f t="shared" si="29"/>
        <v>01329</v>
      </c>
      <c r="O391">
        <f t="shared" si="30"/>
        <v>1329</v>
      </c>
      <c r="P391" s="29">
        <f t="shared" si="28"/>
        <v>-2329709</v>
      </c>
    </row>
    <row r="392" spans="1:16" x14ac:dyDescent="0.3">
      <c r="A392" s="10">
        <v>5</v>
      </c>
      <c r="B392" s="64"/>
      <c r="C392" s="6" t="s">
        <v>14188</v>
      </c>
      <c r="D392" s="7">
        <v>44657</v>
      </c>
      <c r="E392" s="8" t="s">
        <v>14189</v>
      </c>
      <c r="F392" s="9">
        <v>-846018</v>
      </c>
      <c r="G392" s="8" t="s">
        <v>11066</v>
      </c>
      <c r="H392" s="9">
        <v>-86717</v>
      </c>
      <c r="I392" s="69"/>
      <c r="J392" s="70"/>
      <c r="K392" s="71"/>
      <c r="L392" s="77"/>
      <c r="M392" s="78"/>
      <c r="N392" t="str">
        <f t="shared" si="29"/>
        <v>01344</v>
      </c>
      <c r="O392">
        <f t="shared" si="30"/>
        <v>1344</v>
      </c>
      <c r="P392" s="29">
        <f t="shared" si="28"/>
        <v>-846018</v>
      </c>
    </row>
    <row r="393" spans="1:16" x14ac:dyDescent="0.3">
      <c r="A393" s="10">
        <v>5</v>
      </c>
      <c r="B393" s="64"/>
      <c r="C393" s="6" t="s">
        <v>14190</v>
      </c>
      <c r="D393" s="7">
        <v>44669</v>
      </c>
      <c r="E393" s="8" t="s">
        <v>14191</v>
      </c>
      <c r="F393" s="9">
        <v>-320663</v>
      </c>
      <c r="G393" s="8" t="s">
        <v>11066</v>
      </c>
      <c r="H393" s="9">
        <v>-32868</v>
      </c>
      <c r="I393" s="69"/>
      <c r="J393" s="70"/>
      <c r="K393" s="71"/>
      <c r="L393" s="77"/>
      <c r="M393" s="78"/>
      <c r="N393" t="str">
        <f t="shared" si="29"/>
        <v>01383</v>
      </c>
      <c r="O393">
        <f t="shared" si="30"/>
        <v>1383</v>
      </c>
      <c r="P393" s="29">
        <f t="shared" ref="P393:P456" si="31">+F393</f>
        <v>-320663</v>
      </c>
    </row>
    <row r="394" spans="1:16" x14ac:dyDescent="0.3">
      <c r="A394" s="10">
        <v>5</v>
      </c>
      <c r="B394" s="65"/>
      <c r="C394" s="6" t="s">
        <v>14192</v>
      </c>
      <c r="D394" s="7">
        <v>44663</v>
      </c>
      <c r="E394" s="8" t="s">
        <v>14193</v>
      </c>
      <c r="F394" s="9">
        <v>-936014</v>
      </c>
      <c r="G394" s="8" t="s">
        <v>11066</v>
      </c>
      <c r="H394" s="9">
        <v>-95941</v>
      </c>
      <c r="I394" s="72"/>
      <c r="J394" s="73"/>
      <c r="K394" s="74"/>
      <c r="L394" s="79"/>
      <c r="M394" s="80"/>
      <c r="N394" t="str">
        <f t="shared" si="29"/>
        <v>01357</v>
      </c>
      <c r="O394">
        <f t="shared" si="30"/>
        <v>1357</v>
      </c>
      <c r="P394" s="29">
        <f t="shared" si="31"/>
        <v>-936014</v>
      </c>
    </row>
    <row r="395" spans="1:16" x14ac:dyDescent="0.3">
      <c r="A395" s="10">
        <v>5</v>
      </c>
      <c r="B395" s="63" t="s">
        <v>14194</v>
      </c>
      <c r="C395" s="6" t="s">
        <v>14195</v>
      </c>
      <c r="D395" s="7">
        <v>44691</v>
      </c>
      <c r="E395" s="8" t="s">
        <v>14196</v>
      </c>
      <c r="F395" s="9">
        <v>-103877</v>
      </c>
      <c r="G395" s="8" t="s">
        <v>11066</v>
      </c>
      <c r="H395" s="9">
        <v>-10647</v>
      </c>
      <c r="I395" s="66">
        <v>-585959</v>
      </c>
      <c r="J395" s="67"/>
      <c r="K395" s="68"/>
      <c r="L395" s="75" t="s">
        <v>10152</v>
      </c>
      <c r="M395" s="76"/>
      <c r="N395" t="str">
        <f t="shared" si="29"/>
        <v>00296</v>
      </c>
      <c r="O395">
        <f t="shared" si="30"/>
        <v>296</v>
      </c>
      <c r="P395" s="29">
        <f t="shared" si="31"/>
        <v>-103877</v>
      </c>
    </row>
    <row r="396" spans="1:16" x14ac:dyDescent="0.3">
      <c r="A396" s="10">
        <v>5</v>
      </c>
      <c r="B396" s="65"/>
      <c r="C396" s="6" t="s">
        <v>14197</v>
      </c>
      <c r="D396" s="7">
        <v>44687</v>
      </c>
      <c r="E396" s="8" t="s">
        <v>14198</v>
      </c>
      <c r="F396" s="9">
        <v>-549002</v>
      </c>
      <c r="G396" s="8" t="s">
        <v>11066</v>
      </c>
      <c r="H396" s="9">
        <v>-56273</v>
      </c>
      <c r="I396" s="72"/>
      <c r="J396" s="73"/>
      <c r="K396" s="74"/>
      <c r="L396" s="79"/>
      <c r="M396" s="80"/>
      <c r="N396" t="str">
        <f t="shared" si="29"/>
        <v>00292</v>
      </c>
      <c r="O396">
        <f t="shared" si="30"/>
        <v>292</v>
      </c>
      <c r="P396" s="29">
        <f t="shared" si="31"/>
        <v>-549002</v>
      </c>
    </row>
    <row r="397" spans="1:16" hidden="1" x14ac:dyDescent="0.3">
      <c r="A397" s="10">
        <v>5</v>
      </c>
      <c r="B397" s="5" t="s">
        <v>14203</v>
      </c>
      <c r="C397" s="6" t="s">
        <v>10155</v>
      </c>
      <c r="D397" s="7">
        <v>44692</v>
      </c>
      <c r="E397" s="8" t="s">
        <v>14204</v>
      </c>
      <c r="F397" s="9">
        <v>-35780978</v>
      </c>
      <c r="G397" s="8">
        <v>0</v>
      </c>
      <c r="H397" s="8">
        <v>0</v>
      </c>
      <c r="I397" s="93">
        <v>-35780978</v>
      </c>
      <c r="J397" s="94"/>
      <c r="K397" s="95"/>
      <c r="L397" s="96" t="s">
        <v>10157</v>
      </c>
      <c r="M397" s="97"/>
      <c r="N397" t="s">
        <v>22782</v>
      </c>
      <c r="O397" t="e">
        <f>+N397*1</f>
        <v>#VALUE!</v>
      </c>
      <c r="P397" s="29" t="s">
        <v>22782</v>
      </c>
    </row>
    <row r="398" spans="1:16" ht="14.4" customHeight="1" x14ac:dyDescent="0.3">
      <c r="A398" s="10">
        <v>6</v>
      </c>
      <c r="B398" s="63" t="s">
        <v>14241</v>
      </c>
      <c r="C398" s="6" t="s">
        <v>14865</v>
      </c>
      <c r="D398" s="7">
        <v>44698</v>
      </c>
      <c r="E398" s="8" t="s">
        <v>14242</v>
      </c>
      <c r="F398" s="9">
        <v>-306744</v>
      </c>
      <c r="G398" s="8" t="s">
        <v>11066</v>
      </c>
      <c r="H398" s="9">
        <v>-31441</v>
      </c>
      <c r="I398" s="66">
        <v>-1104445</v>
      </c>
      <c r="J398" s="67"/>
      <c r="K398" s="68"/>
      <c r="L398" s="75" t="s">
        <v>10189</v>
      </c>
      <c r="M398" s="76"/>
      <c r="N398" t="str">
        <f t="shared" ref="N398:N458" si="32">+RIGHT(C398,5)</f>
        <v>58878</v>
      </c>
      <c r="O398">
        <f t="shared" ref="O398:O461" si="33">+N398*1</f>
        <v>58878</v>
      </c>
      <c r="P398" s="29">
        <f t="shared" si="31"/>
        <v>-306744</v>
      </c>
    </row>
    <row r="399" spans="1:16" ht="14.4" customHeight="1" x14ac:dyDescent="0.3">
      <c r="A399" s="10">
        <v>6</v>
      </c>
      <c r="B399" s="64"/>
      <c r="C399" s="6" t="s">
        <v>14866</v>
      </c>
      <c r="D399" s="7">
        <v>44687</v>
      </c>
      <c r="E399" s="8" t="s">
        <v>14243</v>
      </c>
      <c r="F399" s="9">
        <v>-270983</v>
      </c>
      <c r="G399" s="8" t="s">
        <v>11066</v>
      </c>
      <c r="H399" s="9">
        <v>-27776</v>
      </c>
      <c r="I399" s="69"/>
      <c r="J399" s="70"/>
      <c r="K399" s="71"/>
      <c r="L399" s="77"/>
      <c r="M399" s="78"/>
      <c r="N399" t="str">
        <f t="shared" si="32"/>
        <v>58285</v>
      </c>
      <c r="O399">
        <f t="shared" si="33"/>
        <v>58285</v>
      </c>
      <c r="P399" s="29">
        <f t="shared" si="31"/>
        <v>-270983</v>
      </c>
    </row>
    <row r="400" spans="1:16" ht="14.4" customHeight="1" x14ac:dyDescent="0.3">
      <c r="A400" s="10">
        <v>6</v>
      </c>
      <c r="B400" s="64"/>
      <c r="C400" s="6" t="s">
        <v>14867</v>
      </c>
      <c r="D400" s="7">
        <v>44704</v>
      </c>
      <c r="E400" s="8" t="s">
        <v>14244</v>
      </c>
      <c r="F400" s="9">
        <v>-532909</v>
      </c>
      <c r="G400" s="8" t="s">
        <v>11066</v>
      </c>
      <c r="H400" s="9">
        <v>-54623</v>
      </c>
      <c r="I400" s="69"/>
      <c r="J400" s="70"/>
      <c r="K400" s="71"/>
      <c r="L400" s="77"/>
      <c r="M400" s="78"/>
      <c r="N400" t="str">
        <f t="shared" si="32"/>
        <v>59068</v>
      </c>
      <c r="O400">
        <f t="shared" si="33"/>
        <v>59068</v>
      </c>
      <c r="P400" s="29">
        <f t="shared" si="31"/>
        <v>-532909</v>
      </c>
    </row>
    <row r="401" spans="1:16" ht="14.4" customHeight="1" x14ac:dyDescent="0.3">
      <c r="A401" s="10">
        <v>6</v>
      </c>
      <c r="B401" s="65"/>
      <c r="C401" s="6" t="s">
        <v>14868</v>
      </c>
      <c r="D401" s="7">
        <v>44685</v>
      </c>
      <c r="E401" s="8" t="s">
        <v>14245</v>
      </c>
      <c r="F401" s="9">
        <v>-119943</v>
      </c>
      <c r="G401" s="8" t="s">
        <v>11066</v>
      </c>
      <c r="H401" s="9">
        <v>-12294</v>
      </c>
      <c r="I401" s="72"/>
      <c r="J401" s="73"/>
      <c r="K401" s="74"/>
      <c r="L401" s="79"/>
      <c r="M401" s="80"/>
      <c r="N401" t="str">
        <f t="shared" si="32"/>
        <v>58183</v>
      </c>
      <c r="O401">
        <f t="shared" si="33"/>
        <v>58183</v>
      </c>
      <c r="P401" s="29">
        <f t="shared" si="31"/>
        <v>-119943</v>
      </c>
    </row>
    <row r="402" spans="1:16" ht="14.4" customHeight="1" x14ac:dyDescent="0.3">
      <c r="A402" s="10">
        <v>6</v>
      </c>
      <c r="B402" s="63" t="s">
        <v>14246</v>
      </c>
      <c r="C402" s="6" t="s">
        <v>14869</v>
      </c>
      <c r="D402" s="7">
        <v>44706</v>
      </c>
      <c r="E402" s="8" t="s">
        <v>14247</v>
      </c>
      <c r="F402" s="9">
        <v>-260172</v>
      </c>
      <c r="G402" s="8" t="s">
        <v>11066</v>
      </c>
      <c r="H402" s="9">
        <v>-26668</v>
      </c>
      <c r="I402" s="66">
        <v>-1169498</v>
      </c>
      <c r="J402" s="67"/>
      <c r="K402" s="68"/>
      <c r="L402" s="75" t="s">
        <v>10189</v>
      </c>
      <c r="M402" s="76"/>
      <c r="N402" t="str">
        <f t="shared" si="32"/>
        <v>59670</v>
      </c>
      <c r="O402">
        <f t="shared" si="33"/>
        <v>59670</v>
      </c>
      <c r="P402" s="29">
        <f t="shared" si="31"/>
        <v>-260172</v>
      </c>
    </row>
    <row r="403" spans="1:16" ht="14.4" customHeight="1" x14ac:dyDescent="0.3">
      <c r="A403" s="10">
        <v>6</v>
      </c>
      <c r="B403" s="64"/>
      <c r="C403" s="6" t="s">
        <v>14870</v>
      </c>
      <c r="D403" s="7">
        <v>44701</v>
      </c>
      <c r="E403" s="8" t="s">
        <v>14248</v>
      </c>
      <c r="F403" s="9">
        <v>-240261</v>
      </c>
      <c r="G403" s="8" t="s">
        <v>11066</v>
      </c>
      <c r="H403" s="9">
        <v>-24627</v>
      </c>
      <c r="I403" s="69"/>
      <c r="J403" s="70"/>
      <c r="K403" s="71"/>
      <c r="L403" s="77"/>
      <c r="M403" s="78"/>
      <c r="N403" t="str">
        <f t="shared" si="32"/>
        <v>58941</v>
      </c>
      <c r="O403">
        <f t="shared" si="33"/>
        <v>58941</v>
      </c>
      <c r="P403" s="29">
        <f t="shared" si="31"/>
        <v>-240261</v>
      </c>
    </row>
    <row r="404" spans="1:16" ht="14.4" customHeight="1" x14ac:dyDescent="0.3">
      <c r="A404" s="10">
        <v>6</v>
      </c>
      <c r="B404" s="64"/>
      <c r="C404" s="6" t="s">
        <v>14871</v>
      </c>
      <c r="D404" s="7">
        <v>44685</v>
      </c>
      <c r="E404" s="8" t="s">
        <v>14249</v>
      </c>
      <c r="F404" s="9">
        <v>-108393</v>
      </c>
      <c r="G404" s="8" t="s">
        <v>11066</v>
      </c>
      <c r="H404" s="9">
        <v>-11110</v>
      </c>
      <c r="I404" s="69"/>
      <c r="J404" s="70"/>
      <c r="K404" s="71"/>
      <c r="L404" s="77"/>
      <c r="M404" s="78"/>
      <c r="N404" t="str">
        <f t="shared" si="32"/>
        <v>58195</v>
      </c>
      <c r="O404">
        <f t="shared" si="33"/>
        <v>58195</v>
      </c>
      <c r="P404" s="29">
        <f t="shared" si="31"/>
        <v>-108393</v>
      </c>
    </row>
    <row r="405" spans="1:16" ht="14.4" customHeight="1" x14ac:dyDescent="0.3">
      <c r="A405" s="10">
        <v>6</v>
      </c>
      <c r="B405" s="64"/>
      <c r="C405" s="6" t="s">
        <v>14872</v>
      </c>
      <c r="D405" s="7">
        <v>44688</v>
      </c>
      <c r="E405" s="8" t="s">
        <v>14250</v>
      </c>
      <c r="F405" s="9">
        <v>-276404</v>
      </c>
      <c r="G405" s="8" t="s">
        <v>11066</v>
      </c>
      <c r="H405" s="9">
        <v>-28331</v>
      </c>
      <c r="I405" s="69"/>
      <c r="J405" s="70"/>
      <c r="K405" s="71"/>
      <c r="L405" s="77"/>
      <c r="M405" s="78"/>
      <c r="N405" t="str">
        <f t="shared" si="32"/>
        <v>58412</v>
      </c>
      <c r="O405">
        <f t="shared" si="33"/>
        <v>58412</v>
      </c>
      <c r="P405" s="29">
        <f t="shared" si="31"/>
        <v>-276404</v>
      </c>
    </row>
    <row r="406" spans="1:16" ht="14.4" customHeight="1" x14ac:dyDescent="0.3">
      <c r="A406" s="10">
        <v>6</v>
      </c>
      <c r="B406" s="64"/>
      <c r="C406" s="6" t="s">
        <v>14873</v>
      </c>
      <c r="D406" s="7">
        <v>44690</v>
      </c>
      <c r="E406" s="8" t="s">
        <v>14251</v>
      </c>
      <c r="F406" s="9">
        <v>-169263</v>
      </c>
      <c r="G406" s="8" t="s">
        <v>11066</v>
      </c>
      <c r="H406" s="9">
        <v>-17349</v>
      </c>
      <c r="I406" s="69"/>
      <c r="J406" s="70"/>
      <c r="K406" s="71"/>
      <c r="L406" s="77"/>
      <c r="M406" s="78"/>
      <c r="N406" t="str">
        <f t="shared" si="32"/>
        <v>58705</v>
      </c>
      <c r="O406">
        <f t="shared" si="33"/>
        <v>58705</v>
      </c>
      <c r="P406" s="29">
        <f t="shared" si="31"/>
        <v>-169263</v>
      </c>
    </row>
    <row r="407" spans="1:16" ht="14.4" customHeight="1" x14ac:dyDescent="0.3">
      <c r="A407" s="10">
        <v>6</v>
      </c>
      <c r="B407" s="64"/>
      <c r="C407" s="6" t="s">
        <v>14874</v>
      </c>
      <c r="D407" s="7">
        <v>44687</v>
      </c>
      <c r="E407" s="8" t="s">
        <v>14252</v>
      </c>
      <c r="F407" s="9">
        <v>-158611</v>
      </c>
      <c r="G407" s="8" t="s">
        <v>11066</v>
      </c>
      <c r="H407" s="9">
        <v>-16258</v>
      </c>
      <c r="I407" s="69"/>
      <c r="J407" s="70"/>
      <c r="K407" s="71"/>
      <c r="L407" s="77"/>
      <c r="M407" s="78"/>
      <c r="N407" t="str">
        <f t="shared" si="32"/>
        <v>58390</v>
      </c>
      <c r="O407">
        <f t="shared" si="33"/>
        <v>58390</v>
      </c>
      <c r="P407" s="29">
        <f t="shared" si="31"/>
        <v>-158611</v>
      </c>
    </row>
    <row r="408" spans="1:16" ht="14.4" customHeight="1" x14ac:dyDescent="0.3">
      <c r="A408" s="10">
        <v>6</v>
      </c>
      <c r="B408" s="65"/>
      <c r="C408" s="6" t="s">
        <v>14875</v>
      </c>
      <c r="D408" s="7">
        <v>44706</v>
      </c>
      <c r="E408" s="8" t="s">
        <v>14253</v>
      </c>
      <c r="F408" s="9">
        <v>-89958</v>
      </c>
      <c r="G408" s="8" t="s">
        <v>11066</v>
      </c>
      <c r="H408" s="9">
        <v>-9221</v>
      </c>
      <c r="I408" s="72"/>
      <c r="J408" s="73"/>
      <c r="K408" s="74"/>
      <c r="L408" s="79"/>
      <c r="M408" s="80"/>
      <c r="N408" t="str">
        <f t="shared" si="32"/>
        <v>59752</v>
      </c>
      <c r="O408">
        <f t="shared" si="33"/>
        <v>59752</v>
      </c>
      <c r="P408" s="29">
        <f t="shared" si="31"/>
        <v>-89958</v>
      </c>
    </row>
    <row r="409" spans="1:16" ht="14.4" customHeight="1" x14ac:dyDescent="0.3">
      <c r="A409" s="10">
        <v>6</v>
      </c>
      <c r="B409" s="63" t="s">
        <v>14254</v>
      </c>
      <c r="C409" s="6" t="s">
        <v>14876</v>
      </c>
      <c r="D409" s="7">
        <v>44707</v>
      </c>
      <c r="E409" s="8" t="s">
        <v>14255</v>
      </c>
      <c r="F409" s="9">
        <v>-317222</v>
      </c>
      <c r="G409" s="8" t="s">
        <v>11066</v>
      </c>
      <c r="H409" s="9">
        <v>-32515</v>
      </c>
      <c r="I409" s="66">
        <v>-4002385</v>
      </c>
      <c r="J409" s="67"/>
      <c r="K409" s="68"/>
      <c r="L409" s="75" t="s">
        <v>10189</v>
      </c>
      <c r="M409" s="76"/>
      <c r="N409" t="str">
        <f t="shared" si="32"/>
        <v>59865</v>
      </c>
      <c r="O409">
        <f t="shared" si="33"/>
        <v>59865</v>
      </c>
      <c r="P409" s="29">
        <f t="shared" si="31"/>
        <v>-317222</v>
      </c>
    </row>
    <row r="410" spans="1:16" ht="14.4" customHeight="1" x14ac:dyDescent="0.3">
      <c r="A410" s="10">
        <v>6</v>
      </c>
      <c r="B410" s="64"/>
      <c r="C410" s="6" t="s">
        <v>14877</v>
      </c>
      <c r="D410" s="7">
        <v>44687</v>
      </c>
      <c r="E410" s="8" t="s">
        <v>14256</v>
      </c>
      <c r="F410" s="9">
        <v>-230337</v>
      </c>
      <c r="G410" s="8" t="s">
        <v>11066</v>
      </c>
      <c r="H410" s="9">
        <v>-23610</v>
      </c>
      <c r="I410" s="69"/>
      <c r="J410" s="70"/>
      <c r="K410" s="71"/>
      <c r="L410" s="77"/>
      <c r="M410" s="78"/>
      <c r="N410" t="str">
        <f t="shared" si="32"/>
        <v>58322</v>
      </c>
      <c r="O410">
        <f t="shared" si="33"/>
        <v>58322</v>
      </c>
      <c r="P410" s="29">
        <f t="shared" si="31"/>
        <v>-230337</v>
      </c>
    </row>
    <row r="411" spans="1:16" ht="14.4" customHeight="1" x14ac:dyDescent="0.3">
      <c r="A411" s="10">
        <v>6</v>
      </c>
      <c r="B411" s="64"/>
      <c r="C411" s="6" t="s">
        <v>14878</v>
      </c>
      <c r="D411" s="7">
        <v>44705</v>
      </c>
      <c r="E411" s="8" t="s">
        <v>14257</v>
      </c>
      <c r="F411" s="9">
        <v>-833147</v>
      </c>
      <c r="G411" s="8" t="s">
        <v>11066</v>
      </c>
      <c r="H411" s="9">
        <v>-85398</v>
      </c>
      <c r="I411" s="69"/>
      <c r="J411" s="70"/>
      <c r="K411" s="71"/>
      <c r="L411" s="77"/>
      <c r="M411" s="78"/>
      <c r="N411" t="str">
        <f t="shared" si="32"/>
        <v>59395</v>
      </c>
      <c r="O411">
        <f t="shared" si="33"/>
        <v>59395</v>
      </c>
      <c r="P411" s="29">
        <f t="shared" si="31"/>
        <v>-833147</v>
      </c>
    </row>
    <row r="412" spans="1:16" ht="14.4" customHeight="1" x14ac:dyDescent="0.3">
      <c r="A412" s="10">
        <v>6</v>
      </c>
      <c r="B412" s="64"/>
      <c r="C412" s="6" t="s">
        <v>14879</v>
      </c>
      <c r="D412" s="7">
        <v>44707</v>
      </c>
      <c r="E412" s="8" t="s">
        <v>14258</v>
      </c>
      <c r="F412" s="9">
        <v>-2180123</v>
      </c>
      <c r="G412" s="8" t="s">
        <v>11066</v>
      </c>
      <c r="H412" s="9">
        <v>-223463</v>
      </c>
      <c r="I412" s="69"/>
      <c r="J412" s="70"/>
      <c r="K412" s="71"/>
      <c r="L412" s="77"/>
      <c r="M412" s="78"/>
      <c r="N412" t="str">
        <f t="shared" si="32"/>
        <v>59821</v>
      </c>
      <c r="O412">
        <f t="shared" si="33"/>
        <v>59821</v>
      </c>
      <c r="P412" s="29">
        <f t="shared" si="31"/>
        <v>-2180123</v>
      </c>
    </row>
    <row r="413" spans="1:16" ht="14.4" customHeight="1" x14ac:dyDescent="0.3">
      <c r="A413" s="10">
        <v>6</v>
      </c>
      <c r="B413" s="64"/>
      <c r="C413" s="6" t="s">
        <v>14880</v>
      </c>
      <c r="D413" s="7">
        <v>44707</v>
      </c>
      <c r="E413" s="8" t="s">
        <v>14259</v>
      </c>
      <c r="F413" s="9">
        <v>-205131</v>
      </c>
      <c r="G413" s="8" t="s">
        <v>11066</v>
      </c>
      <c r="H413" s="9">
        <v>-21026</v>
      </c>
      <c r="I413" s="69"/>
      <c r="J413" s="70"/>
      <c r="K413" s="71"/>
      <c r="L413" s="77"/>
      <c r="M413" s="78"/>
      <c r="N413" t="str">
        <f t="shared" si="32"/>
        <v>59876</v>
      </c>
      <c r="O413">
        <f t="shared" si="33"/>
        <v>59876</v>
      </c>
      <c r="P413" s="29">
        <f t="shared" si="31"/>
        <v>-205131</v>
      </c>
    </row>
    <row r="414" spans="1:16" ht="14.4" customHeight="1" x14ac:dyDescent="0.3">
      <c r="A414" s="10">
        <v>6</v>
      </c>
      <c r="B414" s="64"/>
      <c r="C414" s="6" t="s">
        <v>14881</v>
      </c>
      <c r="D414" s="7">
        <v>44685</v>
      </c>
      <c r="E414" s="8" t="s">
        <v>14260</v>
      </c>
      <c r="F414" s="9">
        <v>-216786</v>
      </c>
      <c r="G414" s="8" t="s">
        <v>11066</v>
      </c>
      <c r="H414" s="9">
        <v>-22221</v>
      </c>
      <c r="I414" s="69"/>
      <c r="J414" s="70"/>
      <c r="K414" s="71"/>
      <c r="L414" s="77"/>
      <c r="M414" s="78"/>
      <c r="N414" t="str">
        <f t="shared" si="32"/>
        <v>58213</v>
      </c>
      <c r="O414">
        <f t="shared" si="33"/>
        <v>58213</v>
      </c>
      <c r="P414" s="29">
        <f t="shared" si="31"/>
        <v>-216786</v>
      </c>
    </row>
    <row r="415" spans="1:16" ht="14.4" customHeight="1" x14ac:dyDescent="0.3">
      <c r="A415" s="10">
        <v>6</v>
      </c>
      <c r="B415" s="64"/>
      <c r="C415" s="6" t="s">
        <v>14882</v>
      </c>
      <c r="D415" s="7">
        <v>44707</v>
      </c>
      <c r="E415" s="8" t="s">
        <v>14261</v>
      </c>
      <c r="F415" s="9">
        <v>-248400</v>
      </c>
      <c r="G415" s="8" t="s">
        <v>11066</v>
      </c>
      <c r="H415" s="9">
        <v>-25461</v>
      </c>
      <c r="I415" s="69"/>
      <c r="J415" s="70"/>
      <c r="K415" s="71"/>
      <c r="L415" s="77"/>
      <c r="M415" s="78"/>
      <c r="N415" t="str">
        <f t="shared" si="32"/>
        <v>59866</v>
      </c>
      <c r="O415">
        <f t="shared" si="33"/>
        <v>59866</v>
      </c>
      <c r="P415" s="29">
        <f t="shared" si="31"/>
        <v>-248400</v>
      </c>
    </row>
    <row r="416" spans="1:16" ht="14.4" customHeight="1" x14ac:dyDescent="0.3">
      <c r="A416" s="10">
        <v>6</v>
      </c>
      <c r="B416" s="65"/>
      <c r="C416" s="6" t="s">
        <v>14883</v>
      </c>
      <c r="D416" s="7">
        <v>44688</v>
      </c>
      <c r="E416" s="8" t="s">
        <v>14262</v>
      </c>
      <c r="F416" s="9">
        <v>-228336</v>
      </c>
      <c r="G416" s="8" t="s">
        <v>11066</v>
      </c>
      <c r="H416" s="9">
        <v>-23404</v>
      </c>
      <c r="I416" s="72"/>
      <c r="J416" s="73"/>
      <c r="K416" s="74"/>
      <c r="L416" s="79"/>
      <c r="M416" s="80"/>
      <c r="N416" t="str">
        <f t="shared" si="32"/>
        <v>58444</v>
      </c>
      <c r="O416">
        <f t="shared" si="33"/>
        <v>58444</v>
      </c>
      <c r="P416" s="29">
        <f t="shared" si="31"/>
        <v>-228336</v>
      </c>
    </row>
    <row r="417" spans="1:16" ht="14.75" customHeight="1" x14ac:dyDescent="0.3">
      <c r="A417" s="10">
        <v>6</v>
      </c>
      <c r="B417" s="63" t="s">
        <v>14263</v>
      </c>
      <c r="C417" s="6" t="s">
        <v>14884</v>
      </c>
      <c r="D417" s="7">
        <v>44712</v>
      </c>
      <c r="E417" s="8" t="s">
        <v>14264</v>
      </c>
      <c r="F417" s="9">
        <v>-301873</v>
      </c>
      <c r="G417" s="8" t="s">
        <v>11066</v>
      </c>
      <c r="H417" s="9">
        <v>-30942</v>
      </c>
      <c r="I417" s="66">
        <v>-368214</v>
      </c>
      <c r="J417" s="67"/>
      <c r="K417" s="68"/>
      <c r="L417" s="75" t="s">
        <v>10189</v>
      </c>
      <c r="M417" s="76"/>
      <c r="N417" t="str">
        <f t="shared" si="32"/>
        <v>60056</v>
      </c>
      <c r="O417">
        <f t="shared" si="33"/>
        <v>60056</v>
      </c>
      <c r="P417" s="29">
        <f t="shared" si="31"/>
        <v>-301873</v>
      </c>
    </row>
    <row r="418" spans="1:16" ht="14.75" customHeight="1" x14ac:dyDescent="0.3">
      <c r="A418" s="10">
        <v>6</v>
      </c>
      <c r="B418" s="65"/>
      <c r="C418" s="6" t="s">
        <v>14885</v>
      </c>
      <c r="D418" s="7">
        <v>44712</v>
      </c>
      <c r="E418" s="8" t="s">
        <v>14265</v>
      </c>
      <c r="F418" s="9">
        <v>-108393</v>
      </c>
      <c r="G418" s="8" t="s">
        <v>11066</v>
      </c>
      <c r="H418" s="9">
        <v>-11110</v>
      </c>
      <c r="I418" s="72"/>
      <c r="J418" s="73"/>
      <c r="K418" s="74"/>
      <c r="L418" s="79"/>
      <c r="M418" s="80"/>
      <c r="N418" t="str">
        <f t="shared" si="32"/>
        <v>60064</v>
      </c>
      <c r="O418">
        <f t="shared" si="33"/>
        <v>60064</v>
      </c>
      <c r="P418" s="29">
        <f t="shared" si="31"/>
        <v>-108393</v>
      </c>
    </row>
    <row r="419" spans="1:16" ht="14.4" customHeight="1" x14ac:dyDescent="0.3">
      <c r="A419" s="10">
        <v>6</v>
      </c>
      <c r="B419" s="63" t="s">
        <v>14266</v>
      </c>
      <c r="C419" s="6" t="s">
        <v>14886</v>
      </c>
      <c r="D419" s="7">
        <v>44705</v>
      </c>
      <c r="E419" s="8" t="s">
        <v>14267</v>
      </c>
      <c r="F419" s="9">
        <v>-259740</v>
      </c>
      <c r="G419" s="8" t="s">
        <v>11066</v>
      </c>
      <c r="H419" s="9">
        <v>-26623</v>
      </c>
      <c r="I419" s="66">
        <v>-1069293</v>
      </c>
      <c r="J419" s="67"/>
      <c r="K419" s="68"/>
      <c r="L419" s="75" t="s">
        <v>10189</v>
      </c>
      <c r="M419" s="76"/>
      <c r="N419" t="str">
        <f t="shared" si="32"/>
        <v>59336</v>
      </c>
      <c r="O419">
        <f t="shared" si="33"/>
        <v>59336</v>
      </c>
      <c r="P419" s="29">
        <f t="shared" si="31"/>
        <v>-259740</v>
      </c>
    </row>
    <row r="420" spans="1:16" ht="14.4" customHeight="1" x14ac:dyDescent="0.3">
      <c r="A420" s="10">
        <v>6</v>
      </c>
      <c r="B420" s="64"/>
      <c r="C420" s="6" t="s">
        <v>14887</v>
      </c>
      <c r="D420" s="7">
        <v>44690</v>
      </c>
      <c r="E420" s="8" t="s">
        <v>14268</v>
      </c>
      <c r="F420" s="9">
        <v>-108393</v>
      </c>
      <c r="G420" s="8" t="s">
        <v>11066</v>
      </c>
      <c r="H420" s="9">
        <v>-11110</v>
      </c>
      <c r="I420" s="69"/>
      <c r="J420" s="70"/>
      <c r="K420" s="71"/>
      <c r="L420" s="77"/>
      <c r="M420" s="78"/>
      <c r="N420" t="str">
        <f t="shared" si="32"/>
        <v>58620</v>
      </c>
      <c r="O420">
        <f t="shared" si="33"/>
        <v>58620</v>
      </c>
      <c r="P420" s="29">
        <f t="shared" si="31"/>
        <v>-108393</v>
      </c>
    </row>
    <row r="421" spans="1:16" ht="14.4" customHeight="1" x14ac:dyDescent="0.3">
      <c r="A421" s="10">
        <v>6</v>
      </c>
      <c r="B421" s="64"/>
      <c r="C421" s="6" t="s">
        <v>14888</v>
      </c>
      <c r="D421" s="7">
        <v>44690</v>
      </c>
      <c r="E421" s="8" t="s">
        <v>14269</v>
      </c>
      <c r="F421" s="9">
        <v>-179915</v>
      </c>
      <c r="G421" s="8" t="s">
        <v>11066</v>
      </c>
      <c r="H421" s="9">
        <v>-18441</v>
      </c>
      <c r="I421" s="69"/>
      <c r="J421" s="70"/>
      <c r="K421" s="71"/>
      <c r="L421" s="77"/>
      <c r="M421" s="78"/>
      <c r="N421" t="str">
        <f t="shared" si="32"/>
        <v>58623</v>
      </c>
      <c r="O421">
        <f t="shared" si="33"/>
        <v>58623</v>
      </c>
      <c r="P421" s="29">
        <f t="shared" si="31"/>
        <v>-179915</v>
      </c>
    </row>
    <row r="422" spans="1:16" ht="14.4" customHeight="1" x14ac:dyDescent="0.3">
      <c r="A422" s="10">
        <v>6</v>
      </c>
      <c r="B422" s="64"/>
      <c r="C422" s="6" t="s">
        <v>14889</v>
      </c>
      <c r="D422" s="7">
        <v>44701</v>
      </c>
      <c r="E422" s="8" t="s">
        <v>14270</v>
      </c>
      <c r="F422" s="9">
        <v>-301869</v>
      </c>
      <c r="G422" s="8" t="s">
        <v>11066</v>
      </c>
      <c r="H422" s="9">
        <v>-30942</v>
      </c>
      <c r="I422" s="69"/>
      <c r="J422" s="70"/>
      <c r="K422" s="71"/>
      <c r="L422" s="77"/>
      <c r="M422" s="78"/>
      <c r="N422" t="str">
        <f t="shared" si="32"/>
        <v>58978</v>
      </c>
      <c r="O422">
        <f t="shared" si="33"/>
        <v>58978</v>
      </c>
      <c r="P422" s="29">
        <f t="shared" si="31"/>
        <v>-301869</v>
      </c>
    </row>
    <row r="423" spans="1:16" ht="14.4" customHeight="1" x14ac:dyDescent="0.3">
      <c r="A423" s="10">
        <v>6</v>
      </c>
      <c r="B423" s="65"/>
      <c r="C423" s="6" t="s">
        <v>14890</v>
      </c>
      <c r="D423" s="7">
        <v>44690</v>
      </c>
      <c r="E423" s="8" t="s">
        <v>14271</v>
      </c>
      <c r="F423" s="9">
        <v>-341496</v>
      </c>
      <c r="G423" s="8" t="s">
        <v>11066</v>
      </c>
      <c r="H423" s="9">
        <v>-35003</v>
      </c>
      <c r="I423" s="72"/>
      <c r="J423" s="73"/>
      <c r="K423" s="74"/>
      <c r="L423" s="79"/>
      <c r="M423" s="80"/>
      <c r="N423" t="str">
        <f t="shared" si="32"/>
        <v>58631</v>
      </c>
      <c r="O423">
        <f t="shared" si="33"/>
        <v>58631</v>
      </c>
      <c r="P423" s="29">
        <f t="shared" si="31"/>
        <v>-341496</v>
      </c>
    </row>
    <row r="424" spans="1:16" ht="16.149999999999999" customHeight="1" x14ac:dyDescent="0.3">
      <c r="A424" s="10">
        <v>6</v>
      </c>
      <c r="B424" s="5" t="s">
        <v>14272</v>
      </c>
      <c r="C424" s="6" t="s">
        <v>14891</v>
      </c>
      <c r="D424" s="7">
        <v>44687</v>
      </c>
      <c r="E424" s="8" t="s">
        <v>14273</v>
      </c>
      <c r="F424" s="9">
        <v>-341496</v>
      </c>
      <c r="G424" s="8" t="s">
        <v>11066</v>
      </c>
      <c r="H424" s="9">
        <v>-35003</v>
      </c>
      <c r="I424" s="93">
        <v>-306493</v>
      </c>
      <c r="J424" s="94"/>
      <c r="K424" s="95"/>
      <c r="L424" s="96" t="s">
        <v>10189</v>
      </c>
      <c r="M424" s="97"/>
      <c r="N424" t="str">
        <f t="shared" si="32"/>
        <v>58306</v>
      </c>
      <c r="O424">
        <f t="shared" si="33"/>
        <v>58306</v>
      </c>
      <c r="P424" s="29">
        <f t="shared" si="31"/>
        <v>-341496</v>
      </c>
    </row>
    <row r="425" spans="1:16" ht="16.149999999999999" customHeight="1" x14ac:dyDescent="0.3">
      <c r="A425" s="10">
        <v>6</v>
      </c>
      <c r="B425" s="5" t="s">
        <v>14277</v>
      </c>
      <c r="C425" s="6" t="s">
        <v>14906</v>
      </c>
      <c r="D425" s="7">
        <v>44713</v>
      </c>
      <c r="E425" s="8" t="s">
        <v>14278</v>
      </c>
      <c r="F425" s="9">
        <v>-1593648</v>
      </c>
      <c r="G425" s="8" t="s">
        <v>11066</v>
      </c>
      <c r="H425" s="9">
        <v>-163349</v>
      </c>
      <c r="I425" s="93">
        <v>-1430299</v>
      </c>
      <c r="J425" s="94"/>
      <c r="K425" s="95"/>
      <c r="L425" s="96" t="s">
        <v>10476</v>
      </c>
      <c r="M425" s="97"/>
      <c r="N425" t="str">
        <f>+RIGHT(C425,2)</f>
        <v>90</v>
      </c>
      <c r="O425">
        <f t="shared" si="33"/>
        <v>90</v>
      </c>
      <c r="P425" s="29">
        <f t="shared" si="31"/>
        <v>-1593648</v>
      </c>
    </row>
    <row r="426" spans="1:16" ht="16.149999999999999" customHeight="1" x14ac:dyDescent="0.3">
      <c r="A426" s="10">
        <v>6</v>
      </c>
      <c r="B426" s="5" t="s">
        <v>14280</v>
      </c>
      <c r="C426" s="6" t="s">
        <v>14910</v>
      </c>
      <c r="D426" s="7">
        <v>44686</v>
      </c>
      <c r="E426" s="8" t="s">
        <v>14281</v>
      </c>
      <c r="F426" s="9">
        <v>-158760</v>
      </c>
      <c r="G426" s="8" t="s">
        <v>11066</v>
      </c>
      <c r="H426" s="9">
        <v>-16273</v>
      </c>
      <c r="I426" s="93">
        <v>-142487</v>
      </c>
      <c r="J426" s="94"/>
      <c r="K426" s="95"/>
      <c r="L426" s="96" t="s">
        <v>10483</v>
      </c>
      <c r="M426" s="97"/>
      <c r="N426" t="str">
        <f t="shared" si="32"/>
        <v>00490</v>
      </c>
      <c r="O426">
        <f t="shared" si="33"/>
        <v>490</v>
      </c>
      <c r="P426" s="29">
        <f t="shared" si="31"/>
        <v>-158760</v>
      </c>
    </row>
    <row r="427" spans="1:16" ht="16.149999999999999" customHeight="1" x14ac:dyDescent="0.3">
      <c r="A427" s="10">
        <v>6</v>
      </c>
      <c r="B427" s="5" t="s">
        <v>14283</v>
      </c>
      <c r="C427" s="6" t="s">
        <v>14914</v>
      </c>
      <c r="D427" s="7">
        <v>44719</v>
      </c>
      <c r="E427" s="8" t="s">
        <v>14284</v>
      </c>
      <c r="F427" s="9">
        <v>-220296</v>
      </c>
      <c r="G427" s="8" t="s">
        <v>11066</v>
      </c>
      <c r="H427" s="9">
        <v>-22580</v>
      </c>
      <c r="I427" s="93">
        <v>-197716</v>
      </c>
      <c r="J427" s="94"/>
      <c r="K427" s="95"/>
      <c r="L427" s="96" t="s">
        <v>10489</v>
      </c>
      <c r="M427" s="97"/>
      <c r="N427" t="str">
        <f>+RIGHT(C427,2)</f>
        <v>74</v>
      </c>
      <c r="O427">
        <f t="shared" si="33"/>
        <v>74</v>
      </c>
      <c r="P427" s="29">
        <f t="shared" si="31"/>
        <v>-220296</v>
      </c>
    </row>
    <row r="428" spans="1:16" ht="16.149999999999999" customHeight="1" x14ac:dyDescent="0.3">
      <c r="A428" s="10">
        <v>6</v>
      </c>
      <c r="B428" s="5" t="s">
        <v>14286</v>
      </c>
      <c r="C428" s="6" t="s">
        <v>14917</v>
      </c>
      <c r="D428" s="7">
        <v>44704</v>
      </c>
      <c r="E428" s="8" t="s">
        <v>14287</v>
      </c>
      <c r="F428" s="9">
        <v>-89958</v>
      </c>
      <c r="G428" s="8" t="s">
        <v>11066</v>
      </c>
      <c r="H428" s="9">
        <v>-9221</v>
      </c>
      <c r="I428" s="93">
        <v>-80737</v>
      </c>
      <c r="J428" s="94"/>
      <c r="K428" s="95"/>
      <c r="L428" s="96" t="s">
        <v>13637</v>
      </c>
      <c r="M428" s="97"/>
      <c r="N428" t="str">
        <f t="shared" si="32"/>
        <v>00833</v>
      </c>
      <c r="O428">
        <f t="shared" si="33"/>
        <v>833</v>
      </c>
      <c r="P428" s="29">
        <f t="shared" si="31"/>
        <v>-89958</v>
      </c>
    </row>
    <row r="429" spans="1:16" ht="14.75" customHeight="1" x14ac:dyDescent="0.3">
      <c r="A429" s="10">
        <v>6</v>
      </c>
      <c r="B429" s="63" t="s">
        <v>14288</v>
      </c>
      <c r="C429" s="6" t="s">
        <v>14918</v>
      </c>
      <c r="D429" s="7">
        <v>44727</v>
      </c>
      <c r="E429" s="8" t="s">
        <v>14289</v>
      </c>
      <c r="F429" s="9">
        <v>-80190</v>
      </c>
      <c r="G429" s="8" t="s">
        <v>11066</v>
      </c>
      <c r="H429" s="9">
        <v>-8220</v>
      </c>
      <c r="I429" s="66">
        <v>-179619</v>
      </c>
      <c r="J429" s="67"/>
      <c r="K429" s="68"/>
      <c r="L429" s="75" t="s">
        <v>13637</v>
      </c>
      <c r="M429" s="76"/>
      <c r="N429" t="str">
        <f t="shared" si="32"/>
        <v>00094</v>
      </c>
      <c r="O429">
        <f t="shared" si="33"/>
        <v>94</v>
      </c>
      <c r="P429" s="29">
        <f t="shared" si="31"/>
        <v>-80190</v>
      </c>
    </row>
    <row r="430" spans="1:16" ht="14.75" customHeight="1" x14ac:dyDescent="0.3">
      <c r="A430" s="10">
        <v>6</v>
      </c>
      <c r="B430" s="65"/>
      <c r="C430" s="6" t="s">
        <v>14919</v>
      </c>
      <c r="D430" s="7">
        <v>44719</v>
      </c>
      <c r="E430" s="8" t="s">
        <v>14290</v>
      </c>
      <c r="F430" s="9">
        <v>-119943</v>
      </c>
      <c r="G430" s="8" t="s">
        <v>11066</v>
      </c>
      <c r="H430" s="9">
        <v>-12294</v>
      </c>
      <c r="I430" s="72"/>
      <c r="J430" s="73"/>
      <c r="K430" s="74"/>
      <c r="L430" s="79"/>
      <c r="M430" s="80"/>
      <c r="N430" t="str">
        <f t="shared" si="32"/>
        <v>00080</v>
      </c>
      <c r="O430">
        <f t="shared" si="33"/>
        <v>80</v>
      </c>
      <c r="P430" s="29">
        <f t="shared" si="31"/>
        <v>-119943</v>
      </c>
    </row>
    <row r="431" spans="1:16" ht="16.149999999999999" customHeight="1" x14ac:dyDescent="0.3">
      <c r="A431" s="10">
        <v>6</v>
      </c>
      <c r="B431" s="5" t="s">
        <v>14305</v>
      </c>
      <c r="C431" s="6" t="s">
        <v>14973</v>
      </c>
      <c r="D431" s="7">
        <v>44701</v>
      </c>
      <c r="E431" s="8" t="s">
        <v>14306</v>
      </c>
      <c r="F431" s="9">
        <v>-478581</v>
      </c>
      <c r="G431" s="8" t="s">
        <v>11066</v>
      </c>
      <c r="H431" s="9">
        <v>-49055</v>
      </c>
      <c r="I431" s="93">
        <v>-429526</v>
      </c>
      <c r="J431" s="94"/>
      <c r="K431" s="95"/>
      <c r="L431" s="96" t="s">
        <v>10139</v>
      </c>
      <c r="M431" s="97"/>
      <c r="N431" t="str">
        <f t="shared" si="32"/>
        <v>01490</v>
      </c>
      <c r="O431">
        <f t="shared" si="33"/>
        <v>1490</v>
      </c>
      <c r="P431" s="29">
        <f t="shared" si="31"/>
        <v>-478581</v>
      </c>
    </row>
    <row r="432" spans="1:16" ht="16.149999999999999" customHeight="1" x14ac:dyDescent="0.3">
      <c r="A432" s="10">
        <v>6</v>
      </c>
      <c r="B432" s="5" t="s">
        <v>14309</v>
      </c>
      <c r="C432" s="6" t="s">
        <v>14977</v>
      </c>
      <c r="D432" s="7">
        <v>44705</v>
      </c>
      <c r="E432" s="8" t="s">
        <v>14310</v>
      </c>
      <c r="F432" s="9">
        <v>-736055</v>
      </c>
      <c r="G432" s="8" t="s">
        <v>11066</v>
      </c>
      <c r="H432" s="9">
        <v>-75446</v>
      </c>
      <c r="I432" s="93">
        <v>-660609</v>
      </c>
      <c r="J432" s="94"/>
      <c r="K432" s="95"/>
      <c r="L432" s="96" t="s">
        <v>10586</v>
      </c>
      <c r="M432" s="97"/>
      <c r="N432" t="str">
        <f t="shared" si="32"/>
        <v>02382</v>
      </c>
      <c r="O432">
        <f t="shared" si="33"/>
        <v>2382</v>
      </c>
      <c r="P432" s="29">
        <f t="shared" si="31"/>
        <v>-736055</v>
      </c>
    </row>
    <row r="433" spans="1:16" ht="16.149999999999999" customHeight="1" x14ac:dyDescent="0.3">
      <c r="A433" s="10">
        <v>6</v>
      </c>
      <c r="B433" s="5" t="s">
        <v>14313</v>
      </c>
      <c r="C433" s="6" t="s">
        <v>14981</v>
      </c>
      <c r="D433" s="7">
        <v>44694</v>
      </c>
      <c r="E433" s="8" t="s">
        <v>14314</v>
      </c>
      <c r="F433" s="9">
        <v>-206403</v>
      </c>
      <c r="G433" s="8" t="s">
        <v>11066</v>
      </c>
      <c r="H433" s="9">
        <v>-21156</v>
      </c>
      <c r="I433" s="93">
        <v>-185247</v>
      </c>
      <c r="J433" s="94"/>
      <c r="K433" s="95"/>
      <c r="L433" s="96" t="s">
        <v>10602</v>
      </c>
      <c r="M433" s="97"/>
      <c r="N433" t="str">
        <f t="shared" si="32"/>
        <v>00429</v>
      </c>
      <c r="O433">
        <f t="shared" si="33"/>
        <v>429</v>
      </c>
      <c r="P433" s="29">
        <f t="shared" si="31"/>
        <v>-206403</v>
      </c>
    </row>
    <row r="434" spans="1:16" ht="16.149999999999999" customHeight="1" x14ac:dyDescent="0.3">
      <c r="A434" s="10">
        <v>6</v>
      </c>
      <c r="B434" s="5" t="s">
        <v>14323</v>
      </c>
      <c r="C434" s="6" t="s">
        <v>15009</v>
      </c>
      <c r="D434" s="7">
        <v>44698</v>
      </c>
      <c r="E434" s="8" t="s">
        <v>14324</v>
      </c>
      <c r="F434" s="9">
        <v>-160380</v>
      </c>
      <c r="G434" s="8" t="s">
        <v>11066</v>
      </c>
      <c r="H434" s="9">
        <v>-16439</v>
      </c>
      <c r="I434" s="93">
        <v>-143941</v>
      </c>
      <c r="J434" s="94"/>
      <c r="K434" s="95"/>
      <c r="L434" s="96" t="s">
        <v>10643</v>
      </c>
      <c r="M434" s="97"/>
      <c r="N434" t="str">
        <f t="shared" si="32"/>
        <v>01533</v>
      </c>
      <c r="O434">
        <f t="shared" si="33"/>
        <v>1533</v>
      </c>
      <c r="P434" s="29">
        <f t="shared" si="31"/>
        <v>-160380</v>
      </c>
    </row>
    <row r="435" spans="1:16" ht="14.75" customHeight="1" x14ac:dyDescent="0.3">
      <c r="A435" s="10">
        <v>6</v>
      </c>
      <c r="B435" s="63" t="s">
        <v>14326</v>
      </c>
      <c r="C435" s="6" t="s">
        <v>15014</v>
      </c>
      <c r="D435" s="7">
        <v>44691</v>
      </c>
      <c r="E435" s="8" t="s">
        <v>14327</v>
      </c>
      <c r="F435" s="9">
        <v>-1543095</v>
      </c>
      <c r="G435" s="8" t="s">
        <v>11066</v>
      </c>
      <c r="H435" s="9">
        <v>-158167</v>
      </c>
      <c r="I435" s="66">
        <v>-1516074</v>
      </c>
      <c r="J435" s="67"/>
      <c r="K435" s="68"/>
      <c r="L435" s="75" t="s">
        <v>10680</v>
      </c>
      <c r="M435" s="76"/>
      <c r="N435" t="str">
        <f t="shared" si="32"/>
        <v>06262</v>
      </c>
      <c r="O435">
        <f t="shared" si="33"/>
        <v>6262</v>
      </c>
      <c r="P435" s="29">
        <f t="shared" si="31"/>
        <v>-1543095</v>
      </c>
    </row>
    <row r="436" spans="1:16" ht="14.75" customHeight="1" x14ac:dyDescent="0.3">
      <c r="A436" s="10">
        <v>6</v>
      </c>
      <c r="B436" s="65"/>
      <c r="C436" s="6" t="s">
        <v>15015</v>
      </c>
      <c r="D436" s="7">
        <v>44711</v>
      </c>
      <c r="E436" s="8" t="s">
        <v>14328</v>
      </c>
      <c r="F436" s="9">
        <v>-146124</v>
      </c>
      <c r="G436" s="8" t="s">
        <v>11066</v>
      </c>
      <c r="H436" s="9">
        <v>-14978</v>
      </c>
      <c r="I436" s="72"/>
      <c r="J436" s="73"/>
      <c r="K436" s="74"/>
      <c r="L436" s="79"/>
      <c r="M436" s="80"/>
      <c r="N436" t="str">
        <f t="shared" si="32"/>
        <v>06365</v>
      </c>
      <c r="O436">
        <f t="shared" si="33"/>
        <v>6365</v>
      </c>
      <c r="P436" s="29">
        <f t="shared" si="31"/>
        <v>-146124</v>
      </c>
    </row>
    <row r="437" spans="1:16" ht="16.149999999999999" customHeight="1" x14ac:dyDescent="0.3">
      <c r="A437" s="10">
        <v>6</v>
      </c>
      <c r="B437" s="5" t="s">
        <v>14332</v>
      </c>
      <c r="C437" s="6" t="s">
        <v>15024</v>
      </c>
      <c r="D437" s="7">
        <v>44699</v>
      </c>
      <c r="E437" s="8" t="s">
        <v>14333</v>
      </c>
      <c r="F437" s="9">
        <v>-128591</v>
      </c>
      <c r="G437" s="8" t="s">
        <v>11066</v>
      </c>
      <c r="H437" s="9">
        <v>-13181</v>
      </c>
      <c r="I437" s="93">
        <v>-115410</v>
      </c>
      <c r="J437" s="94"/>
      <c r="K437" s="95"/>
      <c r="L437" s="96" t="s">
        <v>10688</v>
      </c>
      <c r="M437" s="97"/>
      <c r="N437" t="str">
        <f t="shared" si="32"/>
        <v>05462</v>
      </c>
      <c r="O437">
        <f t="shared" si="33"/>
        <v>5462</v>
      </c>
      <c r="P437" s="29">
        <f t="shared" si="31"/>
        <v>-128591</v>
      </c>
    </row>
    <row r="438" spans="1:16" ht="16.149999999999999" customHeight="1" x14ac:dyDescent="0.3">
      <c r="A438" s="10">
        <v>6</v>
      </c>
      <c r="B438" s="5" t="s">
        <v>14334</v>
      </c>
      <c r="C438" s="6" t="s">
        <v>15025</v>
      </c>
      <c r="D438" s="7">
        <v>44708</v>
      </c>
      <c r="E438" s="8" t="s">
        <v>14335</v>
      </c>
      <c r="F438" s="9">
        <v>-110148</v>
      </c>
      <c r="G438" s="8" t="s">
        <v>11066</v>
      </c>
      <c r="H438" s="9">
        <v>-11290</v>
      </c>
      <c r="I438" s="93">
        <v>-98858</v>
      </c>
      <c r="J438" s="94"/>
      <c r="K438" s="95"/>
      <c r="L438" s="96" t="s">
        <v>11610</v>
      </c>
      <c r="M438" s="97"/>
      <c r="N438" t="str">
        <f>+RIGHT(C438,3)</f>
        <v>570</v>
      </c>
      <c r="O438">
        <f t="shared" si="33"/>
        <v>570</v>
      </c>
      <c r="P438" s="29">
        <f t="shared" si="31"/>
        <v>-110148</v>
      </c>
    </row>
    <row r="439" spans="1:16" ht="14.75" customHeight="1" x14ac:dyDescent="0.3">
      <c r="A439" s="10">
        <v>6</v>
      </c>
      <c r="B439" s="63" t="s">
        <v>14342</v>
      </c>
      <c r="C439" s="6" t="s">
        <v>15037</v>
      </c>
      <c r="D439" s="7">
        <v>44701</v>
      </c>
      <c r="E439" s="8" t="s">
        <v>14343</v>
      </c>
      <c r="F439" s="9">
        <v>-179915</v>
      </c>
      <c r="G439" s="8" t="s">
        <v>11066</v>
      </c>
      <c r="H439" s="9">
        <v>-18441</v>
      </c>
      <c r="I439" s="66">
        <v>-483200</v>
      </c>
      <c r="J439" s="67"/>
      <c r="K439" s="68"/>
      <c r="L439" s="75" t="s">
        <v>10724</v>
      </c>
      <c r="M439" s="76"/>
      <c r="N439" t="str">
        <f t="shared" si="32"/>
        <v>00711</v>
      </c>
      <c r="O439">
        <f t="shared" si="33"/>
        <v>711</v>
      </c>
      <c r="P439" s="29">
        <f t="shared" si="31"/>
        <v>-179915</v>
      </c>
    </row>
    <row r="440" spans="1:16" ht="14.75" customHeight="1" x14ac:dyDescent="0.3">
      <c r="A440" s="10">
        <v>6</v>
      </c>
      <c r="B440" s="65"/>
      <c r="C440" s="6" t="s">
        <v>15038</v>
      </c>
      <c r="D440" s="7">
        <v>44694</v>
      </c>
      <c r="E440" s="8" t="s">
        <v>14344</v>
      </c>
      <c r="F440" s="9">
        <v>-358469</v>
      </c>
      <c r="G440" s="8" t="s">
        <v>11066</v>
      </c>
      <c r="H440" s="9">
        <v>-36743</v>
      </c>
      <c r="I440" s="72"/>
      <c r="J440" s="73"/>
      <c r="K440" s="74"/>
      <c r="L440" s="79"/>
      <c r="M440" s="80"/>
      <c r="N440" t="str">
        <f t="shared" si="32"/>
        <v>00685</v>
      </c>
      <c r="O440">
        <f t="shared" si="33"/>
        <v>685</v>
      </c>
      <c r="P440" s="29">
        <f t="shared" si="31"/>
        <v>-358469</v>
      </c>
    </row>
    <row r="441" spans="1:16" ht="16.149999999999999" customHeight="1" x14ac:dyDescent="0.3">
      <c r="A441" s="10">
        <v>6</v>
      </c>
      <c r="B441" s="5" t="s">
        <v>14346</v>
      </c>
      <c r="C441" s="6" t="s">
        <v>15043</v>
      </c>
      <c r="D441" s="7">
        <v>44700</v>
      </c>
      <c r="E441" s="8" t="s">
        <v>14347</v>
      </c>
      <c r="F441" s="9">
        <v>-218549</v>
      </c>
      <c r="G441" s="8" t="s">
        <v>11066</v>
      </c>
      <c r="H441" s="9">
        <v>-22401</v>
      </c>
      <c r="I441" s="93">
        <v>-196148</v>
      </c>
      <c r="J441" s="94"/>
      <c r="K441" s="95"/>
      <c r="L441" s="96" t="s">
        <v>10731</v>
      </c>
      <c r="M441" s="97"/>
      <c r="N441" t="str">
        <f>+RIGHT(C441,4)</f>
        <v>0935</v>
      </c>
      <c r="O441">
        <f t="shared" si="33"/>
        <v>935</v>
      </c>
      <c r="P441" s="29">
        <f t="shared" si="31"/>
        <v>-218549</v>
      </c>
    </row>
    <row r="442" spans="1:16" ht="14.4" customHeight="1" x14ac:dyDescent="0.3">
      <c r="A442" s="10">
        <v>6</v>
      </c>
      <c r="B442" s="63" t="s">
        <v>14350</v>
      </c>
      <c r="C442" s="6" t="s">
        <v>15053</v>
      </c>
      <c r="D442" s="7">
        <v>44706</v>
      </c>
      <c r="E442" s="8" t="s">
        <v>14351</v>
      </c>
      <c r="F442" s="9">
        <v>-366508</v>
      </c>
      <c r="G442" s="8" t="s">
        <v>11066</v>
      </c>
      <c r="H442" s="9">
        <v>-37567</v>
      </c>
      <c r="I442" s="66">
        <v>-773291</v>
      </c>
      <c r="J442" s="67"/>
      <c r="K442" s="68"/>
      <c r="L442" s="75" t="s">
        <v>10737</v>
      </c>
      <c r="M442" s="76"/>
      <c r="N442" t="str">
        <f t="shared" si="32"/>
        <v>00367</v>
      </c>
      <c r="O442">
        <f t="shared" si="33"/>
        <v>367</v>
      </c>
      <c r="P442" s="29">
        <f t="shared" si="31"/>
        <v>-366508</v>
      </c>
    </row>
    <row r="443" spans="1:16" ht="14.4" customHeight="1" x14ac:dyDescent="0.3">
      <c r="A443" s="10">
        <v>6</v>
      </c>
      <c r="B443" s="64"/>
      <c r="C443" s="6" t="s">
        <v>15054</v>
      </c>
      <c r="D443" s="7">
        <v>44702</v>
      </c>
      <c r="E443" s="8" t="s">
        <v>14352</v>
      </c>
      <c r="F443" s="9">
        <v>-366507</v>
      </c>
      <c r="G443" s="8" t="s">
        <v>11066</v>
      </c>
      <c r="H443" s="9">
        <v>-37567</v>
      </c>
      <c r="I443" s="69"/>
      <c r="J443" s="70"/>
      <c r="K443" s="71"/>
      <c r="L443" s="77"/>
      <c r="M443" s="78"/>
      <c r="N443" t="str">
        <f t="shared" si="32"/>
        <v>00353</v>
      </c>
      <c r="O443">
        <f t="shared" si="33"/>
        <v>353</v>
      </c>
      <c r="P443" s="29">
        <f t="shared" si="31"/>
        <v>-366507</v>
      </c>
    </row>
    <row r="444" spans="1:16" ht="14.4" customHeight="1" x14ac:dyDescent="0.3">
      <c r="A444" s="10">
        <v>6</v>
      </c>
      <c r="B444" s="65"/>
      <c r="C444" s="6" t="s">
        <v>15055</v>
      </c>
      <c r="D444" s="7">
        <v>44700</v>
      </c>
      <c r="E444" s="8" t="s">
        <v>14353</v>
      </c>
      <c r="F444" s="9">
        <v>-128591</v>
      </c>
      <c r="G444" s="8" t="s">
        <v>11066</v>
      </c>
      <c r="H444" s="9">
        <v>-13181</v>
      </c>
      <c r="I444" s="72"/>
      <c r="J444" s="73"/>
      <c r="K444" s="74"/>
      <c r="L444" s="79"/>
      <c r="M444" s="80"/>
      <c r="N444" t="str">
        <f t="shared" si="32"/>
        <v>00342</v>
      </c>
      <c r="O444">
        <f t="shared" si="33"/>
        <v>342</v>
      </c>
      <c r="P444" s="29">
        <f t="shared" si="31"/>
        <v>-128591</v>
      </c>
    </row>
    <row r="445" spans="1:16" ht="16.149999999999999" customHeight="1" x14ac:dyDescent="0.3">
      <c r="A445" s="10">
        <v>6</v>
      </c>
      <c r="B445" s="5" t="s">
        <v>14355</v>
      </c>
      <c r="C445" s="6" t="s">
        <v>10162</v>
      </c>
      <c r="D445" s="7">
        <v>44701</v>
      </c>
      <c r="E445" s="8" t="s">
        <v>14356</v>
      </c>
      <c r="F445" s="9">
        <v>-197802</v>
      </c>
      <c r="G445" s="8" t="s">
        <v>11066</v>
      </c>
      <c r="H445" s="9">
        <v>-20275</v>
      </c>
      <c r="I445" s="93">
        <v>-177527</v>
      </c>
      <c r="J445" s="94"/>
      <c r="K445" s="95"/>
      <c r="L445" s="96" t="s">
        <v>10753</v>
      </c>
      <c r="M445" s="97"/>
      <c r="N445" t="str">
        <f>+RIGHT(C445,4)</f>
        <v>1118</v>
      </c>
      <c r="O445">
        <f t="shared" si="33"/>
        <v>1118</v>
      </c>
      <c r="P445" s="29">
        <f t="shared" si="31"/>
        <v>-197802</v>
      </c>
    </row>
    <row r="446" spans="1:16" ht="14.75" customHeight="1" x14ac:dyDescent="0.3">
      <c r="A446" s="10">
        <v>6</v>
      </c>
      <c r="B446" s="63" t="s">
        <v>14359</v>
      </c>
      <c r="C446" s="6" t="s">
        <v>15063</v>
      </c>
      <c r="D446" s="7">
        <v>44699</v>
      </c>
      <c r="E446" s="8" t="s">
        <v>14360</v>
      </c>
      <c r="F446" s="9">
        <v>-153252</v>
      </c>
      <c r="G446" s="8" t="s">
        <v>11066</v>
      </c>
      <c r="H446" s="9">
        <v>-15708</v>
      </c>
      <c r="I446" s="66">
        <v>-506545</v>
      </c>
      <c r="J446" s="67"/>
      <c r="K446" s="68"/>
      <c r="L446" s="75" t="s">
        <v>10760</v>
      </c>
      <c r="M446" s="76"/>
      <c r="N446" t="str">
        <f t="shared" si="32"/>
        <v>00808</v>
      </c>
      <c r="O446">
        <f t="shared" si="33"/>
        <v>808</v>
      </c>
      <c r="P446" s="29">
        <f t="shared" si="31"/>
        <v>-153252</v>
      </c>
    </row>
    <row r="447" spans="1:16" ht="14.75" customHeight="1" x14ac:dyDescent="0.3">
      <c r="A447" s="10">
        <v>6</v>
      </c>
      <c r="B447" s="65"/>
      <c r="C447" s="6" t="s">
        <v>15064</v>
      </c>
      <c r="D447" s="7">
        <v>44688</v>
      </c>
      <c r="E447" s="8" t="s">
        <v>14361</v>
      </c>
      <c r="F447" s="9">
        <v>-411143</v>
      </c>
      <c r="G447" s="8" t="s">
        <v>11066</v>
      </c>
      <c r="H447" s="9">
        <v>-42142</v>
      </c>
      <c r="I447" s="72"/>
      <c r="J447" s="73"/>
      <c r="K447" s="74"/>
      <c r="L447" s="79"/>
      <c r="M447" s="80"/>
      <c r="N447" t="str">
        <f t="shared" si="32"/>
        <v>00768</v>
      </c>
      <c r="O447">
        <f t="shared" si="33"/>
        <v>768</v>
      </c>
      <c r="P447" s="29">
        <f t="shared" si="31"/>
        <v>-411143</v>
      </c>
    </row>
    <row r="448" spans="1:16" ht="16.149999999999999" customHeight="1" x14ac:dyDescent="0.3">
      <c r="A448" s="10">
        <v>6</v>
      </c>
      <c r="B448" s="5" t="s">
        <v>14364</v>
      </c>
      <c r="C448" s="6" t="s">
        <v>15073</v>
      </c>
      <c r="D448" s="7">
        <v>44706</v>
      </c>
      <c r="E448" s="8" t="s">
        <v>14365</v>
      </c>
      <c r="F448" s="9">
        <v>-318106</v>
      </c>
      <c r="G448" s="8" t="s">
        <v>11066</v>
      </c>
      <c r="H448" s="9">
        <v>-32606</v>
      </c>
      <c r="I448" s="93">
        <v>-285500</v>
      </c>
      <c r="J448" s="94"/>
      <c r="K448" s="95"/>
      <c r="L448" s="96" t="s">
        <v>10767</v>
      </c>
      <c r="M448" s="97"/>
      <c r="N448" t="str">
        <f t="shared" si="32"/>
        <v>00747</v>
      </c>
      <c r="O448">
        <f t="shared" si="33"/>
        <v>747</v>
      </c>
      <c r="P448" s="29">
        <f t="shared" si="31"/>
        <v>-318106</v>
      </c>
    </row>
    <row r="449" spans="1:16" ht="14.75" customHeight="1" x14ac:dyDescent="0.3">
      <c r="A449" s="10">
        <v>6</v>
      </c>
      <c r="B449" s="63" t="s">
        <v>14367</v>
      </c>
      <c r="C449" s="6" t="s">
        <v>15077</v>
      </c>
      <c r="D449" s="7">
        <v>44705</v>
      </c>
      <c r="E449" s="8" t="s">
        <v>14368</v>
      </c>
      <c r="F449" s="9">
        <v>-162590</v>
      </c>
      <c r="G449" s="8" t="s">
        <v>11066</v>
      </c>
      <c r="H449" s="9">
        <v>-16666</v>
      </c>
      <c r="I449" s="66">
        <v>-585744</v>
      </c>
      <c r="J449" s="67"/>
      <c r="K449" s="68"/>
      <c r="L449" s="75" t="s">
        <v>10777</v>
      </c>
      <c r="M449" s="76"/>
      <c r="N449" t="str">
        <f t="shared" si="32"/>
        <v>00956</v>
      </c>
      <c r="O449">
        <f t="shared" si="33"/>
        <v>956</v>
      </c>
      <c r="P449" s="29">
        <f t="shared" si="31"/>
        <v>-162590</v>
      </c>
    </row>
    <row r="450" spans="1:16" ht="14.75" customHeight="1" x14ac:dyDescent="0.3">
      <c r="A450" s="10">
        <v>6</v>
      </c>
      <c r="B450" s="65"/>
      <c r="C450" s="6" t="s">
        <v>15078</v>
      </c>
      <c r="D450" s="7">
        <v>44705</v>
      </c>
      <c r="E450" s="8" t="s">
        <v>14369</v>
      </c>
      <c r="F450" s="9">
        <v>-490050</v>
      </c>
      <c r="G450" s="8" t="s">
        <v>11066</v>
      </c>
      <c r="H450" s="9">
        <v>-50230</v>
      </c>
      <c r="I450" s="72"/>
      <c r="J450" s="73"/>
      <c r="K450" s="74"/>
      <c r="L450" s="79"/>
      <c r="M450" s="80"/>
      <c r="N450" t="str">
        <f t="shared" si="32"/>
        <v>00955</v>
      </c>
      <c r="O450">
        <f t="shared" si="33"/>
        <v>955</v>
      </c>
      <c r="P450" s="29">
        <f t="shared" si="31"/>
        <v>-490050</v>
      </c>
    </row>
    <row r="451" spans="1:16" ht="14.75" customHeight="1" x14ac:dyDescent="0.3">
      <c r="A451" s="10">
        <v>6</v>
      </c>
      <c r="B451" s="63" t="s">
        <v>14372</v>
      </c>
      <c r="C451" s="6" t="s">
        <v>15084</v>
      </c>
      <c r="D451" s="7">
        <v>44712</v>
      </c>
      <c r="E451" s="8" t="s">
        <v>14373</v>
      </c>
      <c r="F451" s="9">
        <v>-882090</v>
      </c>
      <c r="G451" s="8" t="s">
        <v>11066</v>
      </c>
      <c r="H451" s="9">
        <v>-90414</v>
      </c>
      <c r="I451" s="66">
        <v>-1446757</v>
      </c>
      <c r="J451" s="67"/>
      <c r="K451" s="68"/>
      <c r="L451" s="75" t="s">
        <v>10788</v>
      </c>
      <c r="M451" s="76"/>
      <c r="N451" t="str">
        <f>+RIGHT(C451,2)</f>
        <v>18</v>
      </c>
      <c r="O451">
        <f t="shared" si="33"/>
        <v>18</v>
      </c>
      <c r="P451" s="29">
        <f t="shared" si="31"/>
        <v>-882090</v>
      </c>
    </row>
    <row r="452" spans="1:16" ht="14.75" customHeight="1" x14ac:dyDescent="0.3">
      <c r="A452" s="10">
        <v>6</v>
      </c>
      <c r="B452" s="65"/>
      <c r="C452" s="6" t="s">
        <v>15085</v>
      </c>
      <c r="D452" s="7">
        <v>44699</v>
      </c>
      <c r="E452" s="8" t="s">
        <v>14374</v>
      </c>
      <c r="F452" s="9">
        <v>-729896</v>
      </c>
      <c r="G452" s="8" t="s">
        <v>11066</v>
      </c>
      <c r="H452" s="9">
        <v>-74815</v>
      </c>
      <c r="I452" s="72"/>
      <c r="J452" s="73"/>
      <c r="K452" s="74"/>
      <c r="L452" s="79"/>
      <c r="M452" s="80"/>
      <c r="N452" t="str">
        <f t="shared" ref="N452" si="34">+RIGHT(C452,3)</f>
        <v>640</v>
      </c>
      <c r="O452">
        <f t="shared" si="33"/>
        <v>640</v>
      </c>
      <c r="P452" s="29">
        <f t="shared" si="31"/>
        <v>-729896</v>
      </c>
    </row>
    <row r="453" spans="1:16" ht="16.149999999999999" customHeight="1" x14ac:dyDescent="0.3">
      <c r="A453" s="10">
        <v>6</v>
      </c>
      <c r="B453" s="5" t="s">
        <v>14376</v>
      </c>
      <c r="C453" s="6" t="s">
        <v>15089</v>
      </c>
      <c r="D453" s="7">
        <v>44698</v>
      </c>
      <c r="E453" s="8" t="s">
        <v>14377</v>
      </c>
      <c r="F453" s="9">
        <v>-474012</v>
      </c>
      <c r="G453" s="8" t="s">
        <v>11066</v>
      </c>
      <c r="H453" s="9">
        <v>-48586</v>
      </c>
      <c r="I453" s="93">
        <v>-425426</v>
      </c>
      <c r="J453" s="94"/>
      <c r="K453" s="95"/>
      <c r="L453" s="96" t="s">
        <v>10803</v>
      </c>
      <c r="M453" s="97"/>
      <c r="N453" t="str">
        <f t="shared" ref="N453" si="35">+RIGHT(C453,4)</f>
        <v>2333</v>
      </c>
      <c r="O453">
        <f t="shared" si="33"/>
        <v>2333</v>
      </c>
      <c r="P453" s="29">
        <f t="shared" si="31"/>
        <v>-474012</v>
      </c>
    </row>
    <row r="454" spans="1:16" ht="16.149999999999999" customHeight="1" x14ac:dyDescent="0.3">
      <c r="A454" s="10">
        <v>6</v>
      </c>
      <c r="B454" s="5" t="s">
        <v>14379</v>
      </c>
      <c r="C454" s="6" t="s">
        <v>15092</v>
      </c>
      <c r="D454" s="7">
        <v>44702</v>
      </c>
      <c r="E454" s="8" t="s">
        <v>14380</v>
      </c>
      <c r="F454" s="9">
        <v>-80190</v>
      </c>
      <c r="G454" s="8" t="s">
        <v>11066</v>
      </c>
      <c r="H454" s="9">
        <v>-8219</v>
      </c>
      <c r="I454" s="93">
        <v>-71971</v>
      </c>
      <c r="J454" s="94"/>
      <c r="K454" s="95"/>
      <c r="L454" s="96" t="s">
        <v>10811</v>
      </c>
      <c r="M454" s="97"/>
      <c r="N454" t="str">
        <f>+RIGHT(C454,3)</f>
        <v>927</v>
      </c>
      <c r="O454">
        <f t="shared" si="33"/>
        <v>927</v>
      </c>
      <c r="P454" s="29">
        <f t="shared" si="31"/>
        <v>-80190</v>
      </c>
    </row>
    <row r="455" spans="1:16" ht="16.149999999999999" customHeight="1" x14ac:dyDescent="0.3">
      <c r="A455" s="10">
        <v>6</v>
      </c>
      <c r="B455" s="5" t="s">
        <v>14389</v>
      </c>
      <c r="C455" s="6" t="s">
        <v>15104</v>
      </c>
      <c r="D455" s="7">
        <v>44606</v>
      </c>
      <c r="E455" s="8" t="s">
        <v>14390</v>
      </c>
      <c r="F455" s="9">
        <v>-1996540</v>
      </c>
      <c r="G455" s="8" t="s">
        <v>11066</v>
      </c>
      <c r="H455" s="9">
        <v>-204645</v>
      </c>
      <c r="I455" s="93">
        <v>-1791895</v>
      </c>
      <c r="J455" s="94"/>
      <c r="K455" s="95"/>
      <c r="L455" s="96" t="s">
        <v>14388</v>
      </c>
      <c r="M455" s="97"/>
      <c r="N455" t="str">
        <f t="shared" si="32"/>
        <v>29641</v>
      </c>
      <c r="O455">
        <f t="shared" si="33"/>
        <v>29641</v>
      </c>
      <c r="P455" s="29">
        <f t="shared" si="31"/>
        <v>-1996540</v>
      </c>
    </row>
    <row r="456" spans="1:16" ht="16.149999999999999" customHeight="1" x14ac:dyDescent="0.3">
      <c r="A456" s="10">
        <v>6</v>
      </c>
      <c r="B456" s="5" t="s">
        <v>14402</v>
      </c>
      <c r="C456" s="6" t="s">
        <v>15118</v>
      </c>
      <c r="D456" s="7">
        <v>44705</v>
      </c>
      <c r="E456" s="8" t="s">
        <v>14403</v>
      </c>
      <c r="F456" s="9">
        <v>-54197</v>
      </c>
      <c r="G456" s="8" t="s">
        <v>11066</v>
      </c>
      <c r="H456" s="9">
        <v>-5555</v>
      </c>
      <c r="I456" s="93">
        <v>-48642</v>
      </c>
      <c r="J456" s="94"/>
      <c r="K456" s="95"/>
      <c r="L456" s="96" t="s">
        <v>10862</v>
      </c>
      <c r="M456" s="97"/>
      <c r="N456" t="str">
        <f t="shared" si="32"/>
        <v>00745</v>
      </c>
      <c r="O456">
        <f t="shared" si="33"/>
        <v>745</v>
      </c>
      <c r="P456" s="29">
        <f t="shared" si="31"/>
        <v>-54197</v>
      </c>
    </row>
    <row r="457" spans="1:16" ht="16.149999999999999" customHeight="1" x14ac:dyDescent="0.3">
      <c r="A457" s="10">
        <v>6</v>
      </c>
      <c r="B457" s="5" t="s">
        <v>14412</v>
      </c>
      <c r="C457" s="6" t="s">
        <v>15131</v>
      </c>
      <c r="D457" s="7">
        <v>44714</v>
      </c>
      <c r="E457" s="8" t="s">
        <v>14413</v>
      </c>
      <c r="F457" s="9">
        <v>-495099</v>
      </c>
      <c r="G457" s="8" t="s">
        <v>11066</v>
      </c>
      <c r="H457" s="9">
        <v>-50748</v>
      </c>
      <c r="I457" s="93">
        <v>-444351</v>
      </c>
      <c r="J457" s="94"/>
      <c r="K457" s="95"/>
      <c r="L457" s="96" t="s">
        <v>10892</v>
      </c>
      <c r="M457" s="97"/>
      <c r="N457" t="str">
        <f t="shared" si="32"/>
        <v>00008</v>
      </c>
      <c r="O457">
        <f t="shared" si="33"/>
        <v>8</v>
      </c>
      <c r="P457" s="29">
        <f t="shared" ref="P457:P520" si="36">+F457</f>
        <v>-495099</v>
      </c>
    </row>
    <row r="458" spans="1:16" ht="16.149999999999999" customHeight="1" x14ac:dyDescent="0.3">
      <c r="A458" s="10">
        <v>6</v>
      </c>
      <c r="B458" s="5" t="s">
        <v>14417</v>
      </c>
      <c r="C458" s="6" t="s">
        <v>15138</v>
      </c>
      <c r="D458" s="7">
        <v>44639</v>
      </c>
      <c r="E458" s="8" t="s">
        <v>14418</v>
      </c>
      <c r="F458" s="9">
        <v>-2744235</v>
      </c>
      <c r="G458" s="8" t="s">
        <v>11066</v>
      </c>
      <c r="H458" s="9">
        <v>-281284</v>
      </c>
      <c r="I458" s="93">
        <v>-2462951</v>
      </c>
      <c r="J458" s="94"/>
      <c r="K458" s="95"/>
      <c r="L458" s="96" t="s">
        <v>10912</v>
      </c>
      <c r="M458" s="97"/>
      <c r="N458" t="str">
        <f t="shared" si="32"/>
        <v>14557</v>
      </c>
      <c r="O458">
        <f t="shared" si="33"/>
        <v>14557</v>
      </c>
      <c r="P458" s="29">
        <f t="shared" si="36"/>
        <v>-2744235</v>
      </c>
    </row>
    <row r="459" spans="1:16" ht="14.75" customHeight="1" x14ac:dyDescent="0.3">
      <c r="A459" s="10">
        <v>6</v>
      </c>
      <c r="B459" s="63" t="s">
        <v>14421</v>
      </c>
      <c r="C459" s="6" t="s">
        <v>15144</v>
      </c>
      <c r="D459" s="7">
        <v>44702</v>
      </c>
      <c r="E459" s="8" t="s">
        <v>14422</v>
      </c>
      <c r="F459" s="9">
        <v>-248400</v>
      </c>
      <c r="G459" s="8" t="s">
        <v>11066</v>
      </c>
      <c r="H459" s="9">
        <v>-25461</v>
      </c>
      <c r="I459" s="66">
        <v>-732474</v>
      </c>
      <c r="J459" s="67"/>
      <c r="K459" s="68"/>
      <c r="L459" s="75" t="s">
        <v>10149</v>
      </c>
      <c r="M459" s="76"/>
      <c r="N459" t="str">
        <f t="shared" ref="N459:N460" si="37">+RIGHT(C459,4)</f>
        <v>1681</v>
      </c>
      <c r="O459">
        <f t="shared" si="33"/>
        <v>1681</v>
      </c>
      <c r="P459" s="29">
        <f t="shared" si="36"/>
        <v>-248400</v>
      </c>
    </row>
    <row r="460" spans="1:16" ht="14.75" customHeight="1" x14ac:dyDescent="0.3">
      <c r="A460" s="10">
        <v>6</v>
      </c>
      <c r="B460" s="65"/>
      <c r="C460" s="6" t="s">
        <v>15145</v>
      </c>
      <c r="D460" s="7">
        <v>44697</v>
      </c>
      <c r="E460" s="8" t="s">
        <v>14423</v>
      </c>
      <c r="F460" s="9">
        <v>-567727</v>
      </c>
      <c r="G460" s="8" t="s">
        <v>11066</v>
      </c>
      <c r="H460" s="9">
        <v>-58192</v>
      </c>
      <c r="I460" s="72"/>
      <c r="J460" s="73"/>
      <c r="K460" s="74"/>
      <c r="L460" s="79"/>
      <c r="M460" s="80"/>
      <c r="N460" t="str">
        <f t="shared" si="37"/>
        <v>1670</v>
      </c>
      <c r="O460">
        <f t="shared" si="33"/>
        <v>1670</v>
      </c>
      <c r="P460" s="29">
        <f t="shared" si="36"/>
        <v>-567727</v>
      </c>
    </row>
    <row r="461" spans="1:16" ht="16.149999999999999" customHeight="1" x14ac:dyDescent="0.3">
      <c r="A461" s="10">
        <v>6</v>
      </c>
      <c r="B461" s="5" t="s">
        <v>14424</v>
      </c>
      <c r="C461" s="6" t="s">
        <v>15146</v>
      </c>
      <c r="D461" s="7">
        <v>44719</v>
      </c>
      <c r="E461" s="8" t="s">
        <v>14425</v>
      </c>
      <c r="F461" s="9">
        <v>-333635</v>
      </c>
      <c r="G461" s="8" t="s">
        <v>11066</v>
      </c>
      <c r="H461" s="9">
        <v>-34198</v>
      </c>
      <c r="I461" s="93">
        <v>-299437</v>
      </c>
      <c r="J461" s="94"/>
      <c r="K461" s="95"/>
      <c r="L461" s="96" t="s">
        <v>10149</v>
      </c>
      <c r="M461" s="97"/>
      <c r="N461" t="str">
        <f t="shared" ref="N461" si="38">+RIGHT(C461,2)</f>
        <v>67</v>
      </c>
      <c r="O461">
        <f t="shared" si="33"/>
        <v>67</v>
      </c>
      <c r="P461" s="29">
        <f t="shared" si="36"/>
        <v>-333635</v>
      </c>
    </row>
    <row r="462" spans="1:16" ht="16.149999999999999" customHeight="1" x14ac:dyDescent="0.3">
      <c r="A462" s="10">
        <v>6</v>
      </c>
      <c r="B462" s="5" t="s">
        <v>14428</v>
      </c>
      <c r="C462" s="6" t="s">
        <v>15151</v>
      </c>
      <c r="D462" s="7">
        <v>44713</v>
      </c>
      <c r="E462" s="8" t="s">
        <v>14429</v>
      </c>
      <c r="F462" s="9">
        <v>-128591</v>
      </c>
      <c r="G462" s="8" t="s">
        <v>11066</v>
      </c>
      <c r="H462" s="9">
        <v>-13181</v>
      </c>
      <c r="I462" s="93">
        <v>-115410</v>
      </c>
      <c r="J462" s="94"/>
      <c r="K462" s="95"/>
      <c r="L462" s="96" t="s">
        <v>10930</v>
      </c>
      <c r="M462" s="97"/>
      <c r="N462" t="str">
        <f>+RIGHT(C462,1)</f>
        <v>3</v>
      </c>
      <c r="O462">
        <f t="shared" ref="O462:O525" si="39">+N462*1</f>
        <v>3</v>
      </c>
      <c r="P462" s="29">
        <f t="shared" si="36"/>
        <v>-128591</v>
      </c>
    </row>
    <row r="463" spans="1:16" ht="14.4" customHeight="1" x14ac:dyDescent="0.3">
      <c r="A463" s="10">
        <v>6</v>
      </c>
      <c r="B463" s="63" t="s">
        <v>14438</v>
      </c>
      <c r="C463" s="6" t="s">
        <v>15250</v>
      </c>
      <c r="D463" s="7">
        <v>44703</v>
      </c>
      <c r="E463" s="8" t="s">
        <v>14439</v>
      </c>
      <c r="F463" s="9">
        <v>-435905</v>
      </c>
      <c r="G463" s="8" t="s">
        <v>11066</v>
      </c>
      <c r="H463" s="9">
        <v>-44680</v>
      </c>
      <c r="I463" s="66">
        <v>-8332083</v>
      </c>
      <c r="J463" s="67"/>
      <c r="K463" s="68"/>
      <c r="L463" s="75" t="s">
        <v>10944</v>
      </c>
      <c r="M463" s="76"/>
      <c r="N463" t="str">
        <f t="shared" ref="N463:N503" si="40">+RIGHT(C463,5)</f>
        <v>11644</v>
      </c>
      <c r="O463">
        <f t="shared" si="39"/>
        <v>11644</v>
      </c>
      <c r="P463" s="29">
        <f t="shared" si="36"/>
        <v>-435905</v>
      </c>
    </row>
    <row r="464" spans="1:16" ht="14.4" customHeight="1" x14ac:dyDescent="0.3">
      <c r="A464" s="10">
        <v>6</v>
      </c>
      <c r="B464" s="64"/>
      <c r="C464" s="6" t="s">
        <v>15251</v>
      </c>
      <c r="D464" s="7">
        <v>44706</v>
      </c>
      <c r="E464" s="8" t="s">
        <v>14440</v>
      </c>
      <c r="F464" s="9">
        <v>-393513</v>
      </c>
      <c r="G464" s="8" t="s">
        <v>11066</v>
      </c>
      <c r="H464" s="9">
        <v>-40335</v>
      </c>
      <c r="I464" s="69"/>
      <c r="J464" s="70"/>
      <c r="K464" s="71"/>
      <c r="L464" s="77"/>
      <c r="M464" s="78"/>
      <c r="N464" t="str">
        <f t="shared" si="40"/>
        <v>11678</v>
      </c>
      <c r="O464">
        <f t="shared" si="39"/>
        <v>11678</v>
      </c>
      <c r="P464" s="29">
        <f t="shared" si="36"/>
        <v>-393513</v>
      </c>
    </row>
    <row r="465" spans="1:16" ht="14.4" customHeight="1" x14ac:dyDescent="0.3">
      <c r="A465" s="10">
        <v>6</v>
      </c>
      <c r="B465" s="64"/>
      <c r="C465" s="6" t="s">
        <v>15252</v>
      </c>
      <c r="D465" s="7">
        <v>44703</v>
      </c>
      <c r="E465" s="8" t="s">
        <v>14441</v>
      </c>
      <c r="F465" s="9">
        <v>-291816</v>
      </c>
      <c r="G465" s="8" t="s">
        <v>11066</v>
      </c>
      <c r="H465" s="9">
        <v>-29911</v>
      </c>
      <c r="I465" s="69"/>
      <c r="J465" s="70"/>
      <c r="K465" s="71"/>
      <c r="L465" s="77"/>
      <c r="M465" s="78"/>
      <c r="N465" t="str">
        <f t="shared" si="40"/>
        <v>11638</v>
      </c>
      <c r="O465">
        <f t="shared" si="39"/>
        <v>11638</v>
      </c>
      <c r="P465" s="29">
        <f t="shared" si="36"/>
        <v>-291816</v>
      </c>
    </row>
    <row r="466" spans="1:16" ht="14.4" customHeight="1" x14ac:dyDescent="0.3">
      <c r="A466" s="10">
        <v>6</v>
      </c>
      <c r="B466" s="64"/>
      <c r="C466" s="6" t="s">
        <v>15253</v>
      </c>
      <c r="D466" s="7">
        <v>44703</v>
      </c>
      <c r="E466" s="8" t="s">
        <v>14442</v>
      </c>
      <c r="F466" s="9">
        <v>-179915</v>
      </c>
      <c r="G466" s="8" t="s">
        <v>11066</v>
      </c>
      <c r="H466" s="9">
        <v>-18441</v>
      </c>
      <c r="I466" s="69"/>
      <c r="J466" s="70"/>
      <c r="K466" s="71"/>
      <c r="L466" s="77"/>
      <c r="M466" s="78"/>
      <c r="N466" t="str">
        <f t="shared" si="40"/>
        <v>11639</v>
      </c>
      <c r="O466">
        <f t="shared" si="39"/>
        <v>11639</v>
      </c>
      <c r="P466" s="29">
        <f t="shared" si="36"/>
        <v>-179915</v>
      </c>
    </row>
    <row r="467" spans="1:16" ht="14.4" customHeight="1" x14ac:dyDescent="0.3">
      <c r="A467" s="10">
        <v>6</v>
      </c>
      <c r="B467" s="64"/>
      <c r="C467" s="6" t="s">
        <v>15254</v>
      </c>
      <c r="D467" s="7">
        <v>44703</v>
      </c>
      <c r="E467" s="8" t="s">
        <v>14443</v>
      </c>
      <c r="F467" s="9">
        <v>-108326</v>
      </c>
      <c r="G467" s="8" t="s">
        <v>11066</v>
      </c>
      <c r="H467" s="9">
        <v>-11103</v>
      </c>
      <c r="I467" s="69"/>
      <c r="J467" s="70"/>
      <c r="K467" s="71"/>
      <c r="L467" s="77"/>
      <c r="M467" s="78"/>
      <c r="N467" t="str">
        <f t="shared" si="40"/>
        <v>11636</v>
      </c>
      <c r="O467">
        <f t="shared" si="39"/>
        <v>11636</v>
      </c>
      <c r="P467" s="29">
        <f t="shared" si="36"/>
        <v>-108326</v>
      </c>
    </row>
    <row r="468" spans="1:16" ht="14.4" customHeight="1" x14ac:dyDescent="0.3">
      <c r="A468" s="10">
        <v>6</v>
      </c>
      <c r="B468" s="64"/>
      <c r="C468" s="6" t="s">
        <v>15255</v>
      </c>
      <c r="D468" s="7">
        <v>44703</v>
      </c>
      <c r="E468" s="8" t="s">
        <v>14444</v>
      </c>
      <c r="F468" s="9">
        <v>-404485</v>
      </c>
      <c r="G468" s="8" t="s">
        <v>11066</v>
      </c>
      <c r="H468" s="9">
        <v>-41460</v>
      </c>
      <c r="I468" s="69"/>
      <c r="J468" s="70"/>
      <c r="K468" s="71"/>
      <c r="L468" s="77"/>
      <c r="M468" s="78"/>
      <c r="N468" t="str">
        <f t="shared" si="40"/>
        <v>11631</v>
      </c>
      <c r="O468">
        <f t="shared" si="39"/>
        <v>11631</v>
      </c>
      <c r="P468" s="29">
        <f t="shared" si="36"/>
        <v>-404485</v>
      </c>
    </row>
    <row r="469" spans="1:16" ht="14.4" customHeight="1" x14ac:dyDescent="0.3">
      <c r="A469" s="10">
        <v>6</v>
      </c>
      <c r="B469" s="64"/>
      <c r="C469" s="6" t="s">
        <v>15256</v>
      </c>
      <c r="D469" s="7">
        <v>44703</v>
      </c>
      <c r="E469" s="8" t="s">
        <v>14445</v>
      </c>
      <c r="F469" s="9">
        <v>-392040</v>
      </c>
      <c r="G469" s="8" t="s">
        <v>11066</v>
      </c>
      <c r="H469" s="9">
        <v>-40184</v>
      </c>
      <c r="I469" s="69"/>
      <c r="J469" s="70"/>
      <c r="K469" s="71"/>
      <c r="L469" s="77"/>
      <c r="M469" s="78"/>
      <c r="N469" t="str">
        <f t="shared" si="40"/>
        <v>11629</v>
      </c>
      <c r="O469">
        <f t="shared" si="39"/>
        <v>11629</v>
      </c>
      <c r="P469" s="29">
        <f t="shared" si="36"/>
        <v>-392040</v>
      </c>
    </row>
    <row r="470" spans="1:16" ht="14.4" customHeight="1" x14ac:dyDescent="0.3">
      <c r="A470" s="10">
        <v>6</v>
      </c>
      <c r="B470" s="64"/>
      <c r="C470" s="6" t="s">
        <v>15257</v>
      </c>
      <c r="D470" s="7">
        <v>44709</v>
      </c>
      <c r="E470" s="8" t="s">
        <v>14446</v>
      </c>
      <c r="F470" s="9">
        <v>-615036</v>
      </c>
      <c r="G470" s="8" t="s">
        <v>11066</v>
      </c>
      <c r="H470" s="9">
        <v>-63041</v>
      </c>
      <c r="I470" s="69"/>
      <c r="J470" s="70"/>
      <c r="K470" s="71"/>
      <c r="L470" s="77"/>
      <c r="M470" s="78"/>
      <c r="N470" t="str">
        <f t="shared" si="40"/>
        <v>11764</v>
      </c>
      <c r="O470">
        <f t="shared" si="39"/>
        <v>11764</v>
      </c>
      <c r="P470" s="29">
        <f t="shared" si="36"/>
        <v>-615036</v>
      </c>
    </row>
    <row r="471" spans="1:16" ht="14.4" customHeight="1" x14ac:dyDescent="0.3">
      <c r="A471" s="10">
        <v>6</v>
      </c>
      <c r="B471" s="64"/>
      <c r="C471" s="6" t="s">
        <v>15258</v>
      </c>
      <c r="D471" s="7">
        <v>44703</v>
      </c>
      <c r="E471" s="8" t="s">
        <v>14447</v>
      </c>
      <c r="F471" s="9">
        <v>-194767</v>
      </c>
      <c r="G471" s="8" t="s">
        <v>11066</v>
      </c>
      <c r="H471" s="9">
        <v>-19964</v>
      </c>
      <c r="I471" s="69"/>
      <c r="J471" s="70"/>
      <c r="K471" s="71"/>
      <c r="L471" s="77"/>
      <c r="M471" s="78"/>
      <c r="N471" t="str">
        <f t="shared" si="40"/>
        <v>11630</v>
      </c>
      <c r="O471">
        <f t="shared" si="39"/>
        <v>11630</v>
      </c>
      <c r="P471" s="29">
        <f t="shared" si="36"/>
        <v>-194767</v>
      </c>
    </row>
    <row r="472" spans="1:16" ht="14.4" customHeight="1" x14ac:dyDescent="0.3">
      <c r="A472" s="10">
        <v>6</v>
      </c>
      <c r="B472" s="64"/>
      <c r="C472" s="6" t="s">
        <v>15259</v>
      </c>
      <c r="D472" s="7">
        <v>44703</v>
      </c>
      <c r="E472" s="8" t="s">
        <v>14448</v>
      </c>
      <c r="F472" s="9">
        <v>-750218</v>
      </c>
      <c r="G472" s="8" t="s">
        <v>11066</v>
      </c>
      <c r="H472" s="9">
        <v>-76897</v>
      </c>
      <c r="I472" s="69"/>
      <c r="J472" s="70"/>
      <c r="K472" s="71"/>
      <c r="L472" s="77"/>
      <c r="M472" s="78"/>
      <c r="N472" t="str">
        <f t="shared" si="40"/>
        <v>11637</v>
      </c>
      <c r="O472">
        <f t="shared" si="39"/>
        <v>11637</v>
      </c>
      <c r="P472" s="29">
        <f t="shared" si="36"/>
        <v>-750218</v>
      </c>
    </row>
    <row r="473" spans="1:16" ht="14.4" customHeight="1" x14ac:dyDescent="0.3">
      <c r="A473" s="10">
        <v>6</v>
      </c>
      <c r="B473" s="64"/>
      <c r="C473" s="6" t="s">
        <v>15260</v>
      </c>
      <c r="D473" s="7">
        <v>44709</v>
      </c>
      <c r="E473" s="8" t="s">
        <v>14449</v>
      </c>
      <c r="F473" s="9">
        <v>-162590</v>
      </c>
      <c r="G473" s="8" t="s">
        <v>11066</v>
      </c>
      <c r="H473" s="9">
        <v>-16665</v>
      </c>
      <c r="I473" s="69"/>
      <c r="J473" s="70"/>
      <c r="K473" s="71"/>
      <c r="L473" s="77"/>
      <c r="M473" s="78"/>
      <c r="N473" t="str">
        <f t="shared" si="40"/>
        <v>11763</v>
      </c>
      <c r="O473">
        <f t="shared" si="39"/>
        <v>11763</v>
      </c>
      <c r="P473" s="29">
        <f t="shared" si="36"/>
        <v>-162590</v>
      </c>
    </row>
    <row r="474" spans="1:16" ht="14.4" customHeight="1" x14ac:dyDescent="0.3">
      <c r="A474" s="10">
        <v>6</v>
      </c>
      <c r="B474" s="64"/>
      <c r="C474" s="6" t="s">
        <v>15261</v>
      </c>
      <c r="D474" s="7">
        <v>44711</v>
      </c>
      <c r="E474" s="8" t="s">
        <v>14450</v>
      </c>
      <c r="F474" s="9">
        <v>-89958</v>
      </c>
      <c r="G474" s="8" t="s">
        <v>11066</v>
      </c>
      <c r="H474" s="9">
        <v>-9221</v>
      </c>
      <c r="I474" s="69"/>
      <c r="J474" s="70"/>
      <c r="K474" s="71"/>
      <c r="L474" s="77"/>
      <c r="M474" s="78"/>
      <c r="N474" t="str">
        <f t="shared" si="40"/>
        <v>11824</v>
      </c>
      <c r="O474">
        <f t="shared" si="39"/>
        <v>11824</v>
      </c>
      <c r="P474" s="29">
        <f t="shared" si="36"/>
        <v>-89958</v>
      </c>
    </row>
    <row r="475" spans="1:16" ht="14.4" customHeight="1" x14ac:dyDescent="0.3">
      <c r="A475" s="10">
        <v>6</v>
      </c>
      <c r="B475" s="64"/>
      <c r="C475" s="6" t="s">
        <v>15262</v>
      </c>
      <c r="D475" s="7">
        <v>44711</v>
      </c>
      <c r="E475" s="8" t="s">
        <v>14451</v>
      </c>
      <c r="F475" s="9">
        <v>-253910</v>
      </c>
      <c r="G475" s="8" t="s">
        <v>11066</v>
      </c>
      <c r="H475" s="9">
        <v>-26026</v>
      </c>
      <c r="I475" s="69"/>
      <c r="J475" s="70"/>
      <c r="K475" s="71"/>
      <c r="L475" s="77"/>
      <c r="M475" s="78"/>
      <c r="N475" t="str">
        <f t="shared" si="40"/>
        <v>11814</v>
      </c>
      <c r="O475">
        <f t="shared" si="39"/>
        <v>11814</v>
      </c>
      <c r="P475" s="29">
        <f t="shared" si="36"/>
        <v>-253910</v>
      </c>
    </row>
    <row r="476" spans="1:16" ht="14.4" customHeight="1" x14ac:dyDescent="0.3">
      <c r="A476" s="10">
        <v>6</v>
      </c>
      <c r="B476" s="64"/>
      <c r="C476" s="6" t="s">
        <v>15263</v>
      </c>
      <c r="D476" s="7">
        <v>44703</v>
      </c>
      <c r="E476" s="8" t="s">
        <v>14452</v>
      </c>
      <c r="F476" s="9">
        <v>-396900</v>
      </c>
      <c r="G476" s="8" t="s">
        <v>11066</v>
      </c>
      <c r="H476" s="9">
        <v>-40682</v>
      </c>
      <c r="I476" s="69"/>
      <c r="J476" s="70"/>
      <c r="K476" s="71"/>
      <c r="L476" s="77"/>
      <c r="M476" s="78"/>
      <c r="N476" t="str">
        <f t="shared" si="40"/>
        <v>11634</v>
      </c>
      <c r="O476">
        <f t="shared" si="39"/>
        <v>11634</v>
      </c>
      <c r="P476" s="29">
        <f t="shared" si="36"/>
        <v>-396900</v>
      </c>
    </row>
    <row r="477" spans="1:16" ht="14.4" customHeight="1" x14ac:dyDescent="0.3">
      <c r="A477" s="10">
        <v>6</v>
      </c>
      <c r="B477" s="64"/>
      <c r="C477" s="6" t="s">
        <v>15264</v>
      </c>
      <c r="D477" s="7">
        <v>44712</v>
      </c>
      <c r="E477" s="8" t="s">
        <v>14453</v>
      </c>
      <c r="F477" s="9">
        <v>-463890</v>
      </c>
      <c r="G477" s="8" t="s">
        <v>11066</v>
      </c>
      <c r="H477" s="9">
        <v>-47549</v>
      </c>
      <c r="I477" s="69"/>
      <c r="J477" s="70"/>
      <c r="K477" s="71"/>
      <c r="L477" s="77"/>
      <c r="M477" s="78"/>
      <c r="N477" t="str">
        <f t="shared" si="40"/>
        <v>11889</v>
      </c>
      <c r="O477">
        <f t="shared" si="39"/>
        <v>11889</v>
      </c>
      <c r="P477" s="29">
        <f t="shared" si="36"/>
        <v>-463890</v>
      </c>
    </row>
    <row r="478" spans="1:16" ht="14.4" customHeight="1" x14ac:dyDescent="0.3">
      <c r="A478" s="10">
        <v>6</v>
      </c>
      <c r="B478" s="64"/>
      <c r="C478" s="6" t="s">
        <v>15265</v>
      </c>
      <c r="D478" s="7">
        <v>44711</v>
      </c>
      <c r="E478" s="8" t="s">
        <v>14454</v>
      </c>
      <c r="F478" s="9">
        <v>-186579</v>
      </c>
      <c r="G478" s="8" t="s">
        <v>11066</v>
      </c>
      <c r="H478" s="9">
        <v>-19124</v>
      </c>
      <c r="I478" s="69"/>
      <c r="J478" s="70"/>
      <c r="K478" s="71"/>
      <c r="L478" s="77"/>
      <c r="M478" s="78"/>
      <c r="N478" t="str">
        <f t="shared" si="40"/>
        <v>11823</v>
      </c>
      <c r="O478">
        <f t="shared" si="39"/>
        <v>11823</v>
      </c>
      <c r="P478" s="29">
        <f t="shared" si="36"/>
        <v>-186579</v>
      </c>
    </row>
    <row r="479" spans="1:16" ht="14.4" customHeight="1" x14ac:dyDescent="0.3">
      <c r="A479" s="10">
        <v>6</v>
      </c>
      <c r="B479" s="64"/>
      <c r="C479" s="6" t="s">
        <v>15266</v>
      </c>
      <c r="D479" s="7">
        <v>44703</v>
      </c>
      <c r="E479" s="8" t="s">
        <v>14455</v>
      </c>
      <c r="F479" s="9">
        <v>-777746</v>
      </c>
      <c r="G479" s="8" t="s">
        <v>11066</v>
      </c>
      <c r="H479" s="9">
        <v>-79719</v>
      </c>
      <c r="I479" s="69"/>
      <c r="J479" s="70"/>
      <c r="K479" s="71"/>
      <c r="L479" s="77"/>
      <c r="M479" s="78"/>
      <c r="N479" t="str">
        <f t="shared" si="40"/>
        <v>11643</v>
      </c>
      <c r="O479">
        <f t="shared" si="39"/>
        <v>11643</v>
      </c>
      <c r="P479" s="29">
        <f t="shared" si="36"/>
        <v>-777746</v>
      </c>
    </row>
    <row r="480" spans="1:16" ht="14.4" customHeight="1" x14ac:dyDescent="0.3">
      <c r="A480" s="10">
        <v>6</v>
      </c>
      <c r="B480" s="64"/>
      <c r="C480" s="6" t="s">
        <v>15267</v>
      </c>
      <c r="D480" s="7">
        <v>44703</v>
      </c>
      <c r="E480" s="8" t="s">
        <v>14456</v>
      </c>
      <c r="F480" s="9">
        <v>-281861</v>
      </c>
      <c r="G480" s="8" t="s">
        <v>11066</v>
      </c>
      <c r="H480" s="9">
        <v>-28891</v>
      </c>
      <c r="I480" s="69"/>
      <c r="J480" s="70"/>
      <c r="K480" s="71"/>
      <c r="L480" s="77"/>
      <c r="M480" s="78"/>
      <c r="N480" t="str">
        <f t="shared" si="40"/>
        <v>11632</v>
      </c>
      <c r="O480">
        <f t="shared" si="39"/>
        <v>11632</v>
      </c>
      <c r="P480" s="29">
        <f t="shared" si="36"/>
        <v>-281861</v>
      </c>
    </row>
    <row r="481" spans="1:16" ht="14.4" customHeight="1" x14ac:dyDescent="0.3">
      <c r="A481" s="10">
        <v>6</v>
      </c>
      <c r="B481" s="64"/>
      <c r="C481" s="6" t="s">
        <v>15268</v>
      </c>
      <c r="D481" s="7">
        <v>44703</v>
      </c>
      <c r="E481" s="8" t="s">
        <v>14457</v>
      </c>
      <c r="F481" s="9">
        <v>-479771</v>
      </c>
      <c r="G481" s="8" t="s">
        <v>11066</v>
      </c>
      <c r="H481" s="9">
        <v>-49177</v>
      </c>
      <c r="I481" s="69"/>
      <c r="J481" s="70"/>
      <c r="K481" s="71"/>
      <c r="L481" s="77"/>
      <c r="M481" s="78"/>
      <c r="N481" t="str">
        <f t="shared" si="40"/>
        <v>11640</v>
      </c>
      <c r="O481">
        <f t="shared" si="39"/>
        <v>11640</v>
      </c>
      <c r="P481" s="29">
        <f t="shared" si="36"/>
        <v>-479771</v>
      </c>
    </row>
    <row r="482" spans="1:16" ht="14.4" customHeight="1" x14ac:dyDescent="0.3">
      <c r="A482" s="10">
        <v>6</v>
      </c>
      <c r="B482" s="64"/>
      <c r="C482" s="6" t="s">
        <v>15269</v>
      </c>
      <c r="D482" s="7">
        <v>44703</v>
      </c>
      <c r="E482" s="8" t="s">
        <v>14458</v>
      </c>
      <c r="F482" s="9">
        <v>-250217</v>
      </c>
      <c r="G482" s="8" t="s">
        <v>11066</v>
      </c>
      <c r="H482" s="9">
        <v>-25647</v>
      </c>
      <c r="I482" s="69"/>
      <c r="J482" s="70"/>
      <c r="K482" s="71"/>
      <c r="L482" s="77"/>
      <c r="M482" s="78"/>
      <c r="N482" t="str">
        <f t="shared" si="40"/>
        <v>11635</v>
      </c>
      <c r="O482">
        <f t="shared" si="39"/>
        <v>11635</v>
      </c>
      <c r="P482" s="29">
        <f t="shared" si="36"/>
        <v>-250217</v>
      </c>
    </row>
    <row r="483" spans="1:16" ht="14.4" customHeight="1" x14ac:dyDescent="0.3">
      <c r="A483" s="10">
        <v>6</v>
      </c>
      <c r="B483" s="64"/>
      <c r="C483" s="6" t="s">
        <v>15270</v>
      </c>
      <c r="D483" s="7">
        <v>44703</v>
      </c>
      <c r="E483" s="8" t="s">
        <v>14459</v>
      </c>
      <c r="F483" s="9">
        <v>-374859</v>
      </c>
      <c r="G483" s="8" t="s">
        <v>11066</v>
      </c>
      <c r="H483" s="9">
        <v>-38423</v>
      </c>
      <c r="I483" s="69"/>
      <c r="J483" s="70"/>
      <c r="K483" s="71"/>
      <c r="L483" s="77"/>
      <c r="M483" s="78"/>
      <c r="N483" t="str">
        <f t="shared" si="40"/>
        <v>11625</v>
      </c>
      <c r="O483">
        <f t="shared" si="39"/>
        <v>11625</v>
      </c>
      <c r="P483" s="29">
        <f t="shared" si="36"/>
        <v>-374859</v>
      </c>
    </row>
    <row r="484" spans="1:16" ht="14.4" customHeight="1" x14ac:dyDescent="0.3">
      <c r="A484" s="10">
        <v>6</v>
      </c>
      <c r="B484" s="64"/>
      <c r="C484" s="6" t="s">
        <v>15271</v>
      </c>
      <c r="D484" s="7">
        <v>44703</v>
      </c>
      <c r="E484" s="8" t="s">
        <v>14460</v>
      </c>
      <c r="F484" s="9">
        <v>-247730</v>
      </c>
      <c r="G484" s="8" t="s">
        <v>11066</v>
      </c>
      <c r="H484" s="9">
        <v>-25392</v>
      </c>
      <c r="I484" s="69"/>
      <c r="J484" s="70"/>
      <c r="K484" s="71"/>
      <c r="L484" s="77"/>
      <c r="M484" s="78"/>
      <c r="N484" t="str">
        <f t="shared" si="40"/>
        <v>11641</v>
      </c>
      <c r="O484">
        <f t="shared" si="39"/>
        <v>11641</v>
      </c>
      <c r="P484" s="29">
        <f t="shared" si="36"/>
        <v>-247730</v>
      </c>
    </row>
    <row r="485" spans="1:16" ht="14.4" customHeight="1" x14ac:dyDescent="0.3">
      <c r="A485" s="10">
        <v>6</v>
      </c>
      <c r="B485" s="64"/>
      <c r="C485" s="6" t="s">
        <v>15272</v>
      </c>
      <c r="D485" s="7">
        <v>44703</v>
      </c>
      <c r="E485" s="8" t="s">
        <v>14461</v>
      </c>
      <c r="F485" s="9">
        <v>-595350</v>
      </c>
      <c r="G485" s="8" t="s">
        <v>11066</v>
      </c>
      <c r="H485" s="9">
        <v>-61023</v>
      </c>
      <c r="I485" s="69"/>
      <c r="J485" s="70"/>
      <c r="K485" s="71"/>
      <c r="L485" s="77"/>
      <c r="M485" s="78"/>
      <c r="N485" t="str">
        <f t="shared" si="40"/>
        <v>11633</v>
      </c>
      <c r="O485">
        <f t="shared" si="39"/>
        <v>11633</v>
      </c>
      <c r="P485" s="29">
        <f t="shared" si="36"/>
        <v>-595350</v>
      </c>
    </row>
    <row r="486" spans="1:16" ht="14.4" customHeight="1" x14ac:dyDescent="0.3">
      <c r="A486" s="10">
        <v>6</v>
      </c>
      <c r="B486" s="64"/>
      <c r="C486" s="6" t="s">
        <v>15273</v>
      </c>
      <c r="D486" s="7">
        <v>44712</v>
      </c>
      <c r="E486" s="8" t="s">
        <v>14462</v>
      </c>
      <c r="F486" s="9">
        <v>-198450</v>
      </c>
      <c r="G486" s="8" t="s">
        <v>11066</v>
      </c>
      <c r="H486" s="9">
        <v>-20341</v>
      </c>
      <c r="I486" s="69"/>
      <c r="J486" s="70"/>
      <c r="K486" s="71"/>
      <c r="L486" s="77"/>
      <c r="M486" s="78"/>
      <c r="N486" t="str">
        <f t="shared" si="40"/>
        <v>11881</v>
      </c>
      <c r="O486">
        <f t="shared" si="39"/>
        <v>11881</v>
      </c>
      <c r="P486" s="29">
        <f t="shared" si="36"/>
        <v>-198450</v>
      </c>
    </row>
    <row r="487" spans="1:16" ht="14.4" customHeight="1" x14ac:dyDescent="0.3">
      <c r="A487" s="10">
        <v>6</v>
      </c>
      <c r="B487" s="64"/>
      <c r="C487" s="6" t="s">
        <v>15274</v>
      </c>
      <c r="D487" s="7">
        <v>44711</v>
      </c>
      <c r="E487" s="8" t="s">
        <v>14463</v>
      </c>
      <c r="F487" s="9">
        <v>-450630</v>
      </c>
      <c r="G487" s="8" t="s">
        <v>11066</v>
      </c>
      <c r="H487" s="9">
        <v>-46190</v>
      </c>
      <c r="I487" s="69"/>
      <c r="J487" s="70"/>
      <c r="K487" s="71"/>
      <c r="L487" s="77"/>
      <c r="M487" s="78"/>
      <c r="N487" t="str">
        <f t="shared" si="40"/>
        <v>11822</v>
      </c>
      <c r="O487">
        <f t="shared" si="39"/>
        <v>11822</v>
      </c>
      <c r="P487" s="29">
        <f t="shared" si="36"/>
        <v>-450630</v>
      </c>
    </row>
    <row r="488" spans="1:16" ht="14.4" customHeight="1" x14ac:dyDescent="0.3">
      <c r="A488" s="10">
        <v>6</v>
      </c>
      <c r="B488" s="64"/>
      <c r="C488" s="6" t="s">
        <v>15275</v>
      </c>
      <c r="D488" s="7">
        <v>44711</v>
      </c>
      <c r="E488" s="8" t="s">
        <v>14464</v>
      </c>
      <c r="F488" s="9">
        <v>-128591</v>
      </c>
      <c r="G488" s="8" t="s">
        <v>11066</v>
      </c>
      <c r="H488" s="9">
        <v>-13181</v>
      </c>
      <c r="I488" s="69"/>
      <c r="J488" s="70"/>
      <c r="K488" s="71"/>
      <c r="L488" s="77"/>
      <c r="M488" s="78"/>
      <c r="N488" t="str">
        <f t="shared" si="40"/>
        <v>11813</v>
      </c>
      <c r="O488">
        <f t="shared" si="39"/>
        <v>11813</v>
      </c>
      <c r="P488" s="29">
        <f t="shared" si="36"/>
        <v>-128591</v>
      </c>
    </row>
    <row r="489" spans="1:16" ht="14.4" customHeight="1" x14ac:dyDescent="0.3">
      <c r="A489" s="10">
        <v>6</v>
      </c>
      <c r="B489" s="65"/>
      <c r="C489" s="6" t="s">
        <v>15276</v>
      </c>
      <c r="D489" s="7">
        <v>44703</v>
      </c>
      <c r="E489" s="8" t="s">
        <v>14465</v>
      </c>
      <c r="F489" s="9">
        <v>-178605</v>
      </c>
      <c r="G489" s="8" t="s">
        <v>11066</v>
      </c>
      <c r="H489" s="9">
        <v>-18307</v>
      </c>
      <c r="I489" s="72"/>
      <c r="J489" s="73"/>
      <c r="K489" s="74"/>
      <c r="L489" s="79"/>
      <c r="M489" s="80"/>
      <c r="N489" t="str">
        <f t="shared" si="40"/>
        <v>11642</v>
      </c>
      <c r="O489">
        <f t="shared" si="39"/>
        <v>11642</v>
      </c>
      <c r="P489" s="29">
        <f t="shared" si="36"/>
        <v>-178605</v>
      </c>
    </row>
    <row r="490" spans="1:16" ht="14.4" customHeight="1" x14ac:dyDescent="0.3">
      <c r="A490" s="10">
        <v>6</v>
      </c>
      <c r="B490" s="63" t="s">
        <v>14466</v>
      </c>
      <c r="C490" s="6" t="s">
        <v>15277</v>
      </c>
      <c r="D490" s="7">
        <v>44721</v>
      </c>
      <c r="E490" s="8" t="s">
        <v>14467</v>
      </c>
      <c r="F490" s="9">
        <v>-144154</v>
      </c>
      <c r="G490" s="8" t="s">
        <v>11066</v>
      </c>
      <c r="H490" s="9">
        <v>-14776</v>
      </c>
      <c r="I490" s="66">
        <v>-1177763</v>
      </c>
      <c r="J490" s="67"/>
      <c r="K490" s="68"/>
      <c r="L490" s="75" t="s">
        <v>10944</v>
      </c>
      <c r="M490" s="76"/>
      <c r="N490" t="str">
        <f t="shared" ref="N490:N494" si="41">+RIGHT(C490,2)</f>
        <v>23</v>
      </c>
      <c r="O490">
        <f t="shared" si="39"/>
        <v>23</v>
      </c>
      <c r="P490" s="29">
        <f t="shared" si="36"/>
        <v>-144154</v>
      </c>
    </row>
    <row r="491" spans="1:16" ht="14.4" customHeight="1" x14ac:dyDescent="0.3">
      <c r="A491" s="10">
        <v>6</v>
      </c>
      <c r="B491" s="64"/>
      <c r="C491" s="6" t="s">
        <v>15278</v>
      </c>
      <c r="D491" s="7">
        <v>44721</v>
      </c>
      <c r="E491" s="8" t="s">
        <v>14468</v>
      </c>
      <c r="F491" s="9">
        <v>-608826</v>
      </c>
      <c r="G491" s="8" t="s">
        <v>11066</v>
      </c>
      <c r="H491" s="9">
        <v>-62405</v>
      </c>
      <c r="I491" s="69"/>
      <c r="J491" s="70"/>
      <c r="K491" s="71"/>
      <c r="L491" s="77"/>
      <c r="M491" s="78"/>
      <c r="N491" t="str">
        <f t="shared" si="41"/>
        <v>21</v>
      </c>
      <c r="O491">
        <f t="shared" si="39"/>
        <v>21</v>
      </c>
      <c r="P491" s="29">
        <f t="shared" si="36"/>
        <v>-608826</v>
      </c>
    </row>
    <row r="492" spans="1:16" ht="14.4" customHeight="1" x14ac:dyDescent="0.3">
      <c r="A492" s="10">
        <v>6</v>
      </c>
      <c r="B492" s="64"/>
      <c r="C492" s="6" t="s">
        <v>15279</v>
      </c>
      <c r="D492" s="7">
        <v>44721</v>
      </c>
      <c r="E492" s="8" t="s">
        <v>14469</v>
      </c>
      <c r="F492" s="9">
        <v>-216786</v>
      </c>
      <c r="G492" s="8" t="s">
        <v>11066</v>
      </c>
      <c r="H492" s="9">
        <v>-22221</v>
      </c>
      <c r="I492" s="69"/>
      <c r="J492" s="70"/>
      <c r="K492" s="71"/>
      <c r="L492" s="77"/>
      <c r="M492" s="78"/>
      <c r="N492" t="str">
        <f t="shared" si="41"/>
        <v>50</v>
      </c>
      <c r="O492">
        <f t="shared" si="39"/>
        <v>50</v>
      </c>
      <c r="P492" s="29">
        <f t="shared" si="36"/>
        <v>-216786</v>
      </c>
    </row>
    <row r="493" spans="1:16" ht="14.4" customHeight="1" x14ac:dyDescent="0.3">
      <c r="A493" s="10">
        <v>6</v>
      </c>
      <c r="B493" s="64"/>
      <c r="C493" s="6" t="s">
        <v>15280</v>
      </c>
      <c r="D493" s="7">
        <v>44721</v>
      </c>
      <c r="E493" s="8" t="s">
        <v>14470</v>
      </c>
      <c r="F493" s="9">
        <v>-179915</v>
      </c>
      <c r="G493" s="8" t="s">
        <v>11066</v>
      </c>
      <c r="H493" s="9">
        <v>-18441</v>
      </c>
      <c r="I493" s="69"/>
      <c r="J493" s="70"/>
      <c r="K493" s="71"/>
      <c r="L493" s="77"/>
      <c r="M493" s="78"/>
      <c r="N493" t="str">
        <f t="shared" si="41"/>
        <v>22</v>
      </c>
      <c r="O493">
        <f t="shared" si="39"/>
        <v>22</v>
      </c>
      <c r="P493" s="29">
        <f t="shared" si="36"/>
        <v>-179915</v>
      </c>
    </row>
    <row r="494" spans="1:16" ht="14.4" customHeight="1" x14ac:dyDescent="0.3">
      <c r="A494" s="10">
        <v>6</v>
      </c>
      <c r="B494" s="65"/>
      <c r="C494" s="6" t="s">
        <v>15281</v>
      </c>
      <c r="D494" s="7">
        <v>44721</v>
      </c>
      <c r="E494" s="8" t="s">
        <v>14471</v>
      </c>
      <c r="F494" s="9">
        <v>-162590</v>
      </c>
      <c r="G494" s="8" t="s">
        <v>11066</v>
      </c>
      <c r="H494" s="9">
        <v>-16666</v>
      </c>
      <c r="I494" s="72"/>
      <c r="J494" s="73"/>
      <c r="K494" s="74"/>
      <c r="L494" s="79"/>
      <c r="M494" s="80"/>
      <c r="N494" t="str">
        <f t="shared" si="41"/>
        <v>44</v>
      </c>
      <c r="O494">
        <f t="shared" si="39"/>
        <v>44</v>
      </c>
      <c r="P494" s="29">
        <f t="shared" si="36"/>
        <v>-162590</v>
      </c>
    </row>
    <row r="495" spans="1:16" ht="16.149999999999999" customHeight="1" x14ac:dyDescent="0.3">
      <c r="A495" s="10">
        <v>6</v>
      </c>
      <c r="B495" s="5" t="s">
        <v>14474</v>
      </c>
      <c r="C495" s="6" t="s">
        <v>15294</v>
      </c>
      <c r="D495" s="7">
        <v>44700</v>
      </c>
      <c r="E495" s="8" t="s">
        <v>14475</v>
      </c>
      <c r="F495" s="9">
        <v>-54197</v>
      </c>
      <c r="G495" s="8" t="s">
        <v>11066</v>
      </c>
      <c r="H495" s="9">
        <v>-5555</v>
      </c>
      <c r="I495" s="93">
        <v>-48642</v>
      </c>
      <c r="J495" s="94"/>
      <c r="K495" s="95"/>
      <c r="L495" s="96" t="s">
        <v>11012</v>
      </c>
      <c r="M495" s="97"/>
      <c r="N495" t="str">
        <f t="shared" si="40"/>
        <v>00460</v>
      </c>
      <c r="O495">
        <f t="shared" si="39"/>
        <v>460</v>
      </c>
      <c r="P495" s="29">
        <f t="shared" si="36"/>
        <v>-54197</v>
      </c>
    </row>
    <row r="496" spans="1:16" ht="16.149999999999999" customHeight="1" x14ac:dyDescent="0.3">
      <c r="A496" s="10">
        <v>6</v>
      </c>
      <c r="B496" s="5" t="s">
        <v>14479</v>
      </c>
      <c r="C496" s="6" t="s">
        <v>15332</v>
      </c>
      <c r="D496" s="7">
        <v>44686</v>
      </c>
      <c r="E496" s="8" t="s">
        <v>14480</v>
      </c>
      <c r="F496" s="9">
        <v>-276822</v>
      </c>
      <c r="G496" s="8" t="s">
        <v>11066</v>
      </c>
      <c r="H496" s="9">
        <v>-28374</v>
      </c>
      <c r="I496" s="93">
        <v>-248448</v>
      </c>
      <c r="J496" s="94"/>
      <c r="K496" s="95"/>
      <c r="L496" s="96" t="s">
        <v>11026</v>
      </c>
      <c r="M496" s="97"/>
      <c r="N496" t="str">
        <f t="shared" si="40"/>
        <v>13590</v>
      </c>
      <c r="O496">
        <f t="shared" si="39"/>
        <v>13590</v>
      </c>
      <c r="P496" s="29">
        <f t="shared" si="36"/>
        <v>-276822</v>
      </c>
    </row>
    <row r="497" spans="1:16" ht="16.149999999999999" customHeight="1" x14ac:dyDescent="0.3">
      <c r="A497" s="10">
        <v>6</v>
      </c>
      <c r="B497" s="5" t="s">
        <v>14485</v>
      </c>
      <c r="C497" s="6" t="s">
        <v>15357</v>
      </c>
      <c r="D497" s="7">
        <v>44697</v>
      </c>
      <c r="E497" s="8" t="s">
        <v>14486</v>
      </c>
      <c r="F497" s="9">
        <v>-162590</v>
      </c>
      <c r="G497" s="8" t="s">
        <v>11066</v>
      </c>
      <c r="H497" s="9">
        <v>-16665</v>
      </c>
      <c r="I497" s="93">
        <v>-145925</v>
      </c>
      <c r="J497" s="94"/>
      <c r="K497" s="95"/>
      <c r="L497" s="96" t="s">
        <v>10152</v>
      </c>
      <c r="M497" s="97"/>
      <c r="N497" t="str">
        <f t="shared" si="40"/>
        <v>00322</v>
      </c>
      <c r="O497">
        <f t="shared" si="39"/>
        <v>322</v>
      </c>
      <c r="P497" s="29">
        <f t="shared" si="36"/>
        <v>-162590</v>
      </c>
    </row>
    <row r="498" spans="1:16" ht="14.75" customHeight="1" x14ac:dyDescent="0.3">
      <c r="A498" s="10">
        <v>6</v>
      </c>
      <c r="B498" s="63" t="s">
        <v>14487</v>
      </c>
      <c r="C498" s="6" t="s">
        <v>15358</v>
      </c>
      <c r="D498" s="7">
        <v>44707</v>
      </c>
      <c r="E498" s="8" t="s">
        <v>14488</v>
      </c>
      <c r="F498" s="9">
        <v>-292103</v>
      </c>
      <c r="G498" s="8" t="s">
        <v>11066</v>
      </c>
      <c r="H498" s="9">
        <v>-29941</v>
      </c>
      <c r="I498" s="66">
        <v>-478074</v>
      </c>
      <c r="J498" s="67"/>
      <c r="K498" s="68"/>
      <c r="L498" s="75" t="s">
        <v>10152</v>
      </c>
      <c r="M498" s="76"/>
      <c r="N498" t="str">
        <f t="shared" si="40"/>
        <v>00355</v>
      </c>
      <c r="O498">
        <f t="shared" si="39"/>
        <v>355</v>
      </c>
      <c r="P498" s="29">
        <f t="shared" si="36"/>
        <v>-292103</v>
      </c>
    </row>
    <row r="499" spans="1:16" ht="14.75" customHeight="1" x14ac:dyDescent="0.3">
      <c r="A499" s="10">
        <v>6</v>
      </c>
      <c r="B499" s="65"/>
      <c r="C499" s="6" t="s">
        <v>15359</v>
      </c>
      <c r="D499" s="7">
        <v>44704</v>
      </c>
      <c r="E499" s="8" t="s">
        <v>14489</v>
      </c>
      <c r="F499" s="9">
        <v>-240570</v>
      </c>
      <c r="G499" s="8" t="s">
        <v>11066</v>
      </c>
      <c r="H499" s="9">
        <v>-24658</v>
      </c>
      <c r="I499" s="72"/>
      <c r="J499" s="73"/>
      <c r="K499" s="74"/>
      <c r="L499" s="79"/>
      <c r="M499" s="80"/>
      <c r="N499" t="str">
        <f t="shared" si="40"/>
        <v>00338</v>
      </c>
      <c r="O499">
        <f t="shared" si="39"/>
        <v>338</v>
      </c>
      <c r="P499" s="29">
        <f t="shared" si="36"/>
        <v>-240570</v>
      </c>
    </row>
    <row r="500" spans="1:16" ht="14.4" customHeight="1" x14ac:dyDescent="0.3">
      <c r="A500" s="10">
        <v>6</v>
      </c>
      <c r="B500" s="63" t="s">
        <v>14490</v>
      </c>
      <c r="C500" s="6" t="s">
        <v>15360</v>
      </c>
      <c r="D500" s="7">
        <v>44723</v>
      </c>
      <c r="E500" s="8" t="s">
        <v>14491</v>
      </c>
      <c r="F500" s="9">
        <v>-150936</v>
      </c>
      <c r="G500" s="8" t="s">
        <v>11066</v>
      </c>
      <c r="H500" s="9">
        <v>-15471</v>
      </c>
      <c r="I500" s="66">
        <v>-1157678</v>
      </c>
      <c r="J500" s="67"/>
      <c r="K500" s="68"/>
      <c r="L500" s="75" t="s">
        <v>10152</v>
      </c>
      <c r="M500" s="76"/>
      <c r="N500" t="str">
        <f t="shared" si="40"/>
        <v>00057</v>
      </c>
      <c r="O500">
        <f t="shared" si="39"/>
        <v>57</v>
      </c>
      <c r="P500" s="29">
        <f t="shared" si="36"/>
        <v>-150936</v>
      </c>
    </row>
    <row r="501" spans="1:16" ht="14.4" customHeight="1" x14ac:dyDescent="0.3">
      <c r="A501" s="10">
        <v>6</v>
      </c>
      <c r="B501" s="64"/>
      <c r="C501" s="6" t="s">
        <v>15361</v>
      </c>
      <c r="D501" s="7">
        <v>44723</v>
      </c>
      <c r="E501" s="8" t="s">
        <v>14492</v>
      </c>
      <c r="F501" s="9">
        <v>-555037</v>
      </c>
      <c r="G501" s="8" t="s">
        <v>11066</v>
      </c>
      <c r="H501" s="9">
        <v>-56891</v>
      </c>
      <c r="I501" s="69"/>
      <c r="J501" s="70"/>
      <c r="K501" s="71"/>
      <c r="L501" s="77"/>
      <c r="M501" s="78"/>
      <c r="N501" t="str">
        <f t="shared" si="40"/>
        <v>00064</v>
      </c>
      <c r="O501">
        <f t="shared" si="39"/>
        <v>64</v>
      </c>
      <c r="P501" s="29">
        <f t="shared" si="36"/>
        <v>-555037</v>
      </c>
    </row>
    <row r="502" spans="1:16" ht="14.4" customHeight="1" x14ac:dyDescent="0.3">
      <c r="A502" s="10">
        <v>6</v>
      </c>
      <c r="B502" s="64"/>
      <c r="C502" s="6" t="s">
        <v>15362</v>
      </c>
      <c r="D502" s="7">
        <v>44727</v>
      </c>
      <c r="E502" s="8" t="s">
        <v>14493</v>
      </c>
      <c r="F502" s="9">
        <v>-227664</v>
      </c>
      <c r="G502" s="8" t="s">
        <v>11066</v>
      </c>
      <c r="H502" s="9">
        <v>-23336</v>
      </c>
      <c r="I502" s="69"/>
      <c r="J502" s="70"/>
      <c r="K502" s="71"/>
      <c r="L502" s="77"/>
      <c r="M502" s="78"/>
      <c r="N502" t="str">
        <f t="shared" si="40"/>
        <v>00084</v>
      </c>
      <c r="O502">
        <f t="shared" si="39"/>
        <v>84</v>
      </c>
      <c r="P502" s="29">
        <f t="shared" si="36"/>
        <v>-227664</v>
      </c>
    </row>
    <row r="503" spans="1:16" ht="14.4" customHeight="1" x14ac:dyDescent="0.3">
      <c r="A503" s="10">
        <v>6</v>
      </c>
      <c r="B503" s="65"/>
      <c r="C503" s="6" t="s">
        <v>15363</v>
      </c>
      <c r="D503" s="7">
        <v>44721</v>
      </c>
      <c r="E503" s="8" t="s">
        <v>14494</v>
      </c>
      <c r="F503" s="9">
        <v>-356255</v>
      </c>
      <c r="G503" s="8" t="s">
        <v>11066</v>
      </c>
      <c r="H503" s="9">
        <v>-36516</v>
      </c>
      <c r="I503" s="72"/>
      <c r="J503" s="73"/>
      <c r="K503" s="74"/>
      <c r="L503" s="79"/>
      <c r="M503" s="80"/>
      <c r="N503" t="str">
        <f t="shared" si="40"/>
        <v>00055</v>
      </c>
      <c r="O503">
        <f t="shared" si="39"/>
        <v>55</v>
      </c>
      <c r="P503" s="29">
        <f t="shared" si="36"/>
        <v>-356255</v>
      </c>
    </row>
    <row r="504" spans="1:16" ht="16.149999999999999" customHeight="1" x14ac:dyDescent="0.3">
      <c r="A504" s="10">
        <v>7</v>
      </c>
      <c r="B504" s="5" t="s">
        <v>15368</v>
      </c>
      <c r="C504" s="6" t="s">
        <v>15673</v>
      </c>
      <c r="D504" s="7">
        <v>44740</v>
      </c>
      <c r="E504" s="8" t="s">
        <v>15369</v>
      </c>
      <c r="F504" s="9">
        <v>-801567</v>
      </c>
      <c r="G504" s="8" t="s">
        <v>11066</v>
      </c>
      <c r="H504" s="9">
        <v>-82161</v>
      </c>
      <c r="I504" s="93">
        <v>-719406</v>
      </c>
      <c r="J504" s="94"/>
      <c r="K504" s="95"/>
      <c r="L504" s="96" t="s">
        <v>10181</v>
      </c>
      <c r="M504" s="97"/>
      <c r="N504" t="str">
        <f t="shared" ref="N504:N505" si="42">+RIGHT(C504,2)</f>
        <v>16</v>
      </c>
      <c r="O504">
        <f t="shared" si="39"/>
        <v>16</v>
      </c>
      <c r="P504" s="29">
        <f t="shared" si="36"/>
        <v>-801567</v>
      </c>
    </row>
    <row r="505" spans="1:16" ht="14.4" customHeight="1" x14ac:dyDescent="0.3">
      <c r="A505" s="10">
        <v>7</v>
      </c>
      <c r="B505" s="63" t="s">
        <v>15395</v>
      </c>
      <c r="C505" s="6" t="s">
        <v>16091</v>
      </c>
      <c r="D505" s="7">
        <v>44715</v>
      </c>
      <c r="E505" s="8" t="s">
        <v>15396</v>
      </c>
      <c r="F505" s="9">
        <v>-475833</v>
      </c>
      <c r="G505" s="8" t="s">
        <v>11066</v>
      </c>
      <c r="H505" s="9">
        <v>-48773</v>
      </c>
      <c r="I505" s="66">
        <v>-2757715</v>
      </c>
      <c r="J505" s="67"/>
      <c r="K505" s="68"/>
      <c r="L505" s="75" t="s">
        <v>10189</v>
      </c>
      <c r="M505" s="76"/>
      <c r="N505" t="str">
        <f t="shared" si="42"/>
        <v>83</v>
      </c>
      <c r="O505">
        <f t="shared" si="39"/>
        <v>83</v>
      </c>
      <c r="P505" s="29">
        <f t="shared" si="36"/>
        <v>-475833</v>
      </c>
    </row>
    <row r="506" spans="1:16" ht="14.4" customHeight="1" x14ac:dyDescent="0.3">
      <c r="A506" s="10">
        <v>7</v>
      </c>
      <c r="B506" s="64"/>
      <c r="C506" s="6" t="s">
        <v>16092</v>
      </c>
      <c r="D506" s="7">
        <v>44715</v>
      </c>
      <c r="E506" s="8" t="s">
        <v>15397</v>
      </c>
      <c r="F506" s="9">
        <v>-521899</v>
      </c>
      <c r="G506" s="8" t="s">
        <v>11066</v>
      </c>
      <c r="H506" s="9">
        <v>-53495</v>
      </c>
      <c r="I506" s="69"/>
      <c r="J506" s="70"/>
      <c r="K506" s="71"/>
      <c r="L506" s="77"/>
      <c r="M506" s="78"/>
      <c r="N506" t="str">
        <f t="shared" ref="N506" si="43">+RIGHT(C506,3)</f>
        <v>103</v>
      </c>
      <c r="O506">
        <f t="shared" si="39"/>
        <v>103</v>
      </c>
      <c r="P506" s="29">
        <f t="shared" si="36"/>
        <v>-521899</v>
      </c>
    </row>
    <row r="507" spans="1:16" ht="14.4" customHeight="1" x14ac:dyDescent="0.3">
      <c r="A507" s="10">
        <v>7</v>
      </c>
      <c r="B507" s="64"/>
      <c r="C507" s="6" t="s">
        <v>16093</v>
      </c>
      <c r="D507" s="7">
        <v>44729</v>
      </c>
      <c r="E507" s="8" t="s">
        <v>15398</v>
      </c>
      <c r="F507" s="9">
        <v>-128985</v>
      </c>
      <c r="G507" s="8" t="s">
        <v>11066</v>
      </c>
      <c r="H507" s="9">
        <v>-13221</v>
      </c>
      <c r="I507" s="69"/>
      <c r="J507" s="70"/>
      <c r="K507" s="71"/>
      <c r="L507" s="77"/>
      <c r="M507" s="78"/>
      <c r="N507" t="str">
        <f t="shared" ref="N507:N529" si="44">+RIGHT(C507,4)</f>
        <v>1688</v>
      </c>
      <c r="O507">
        <f t="shared" si="39"/>
        <v>1688</v>
      </c>
      <c r="P507" s="29">
        <f t="shared" si="36"/>
        <v>-128985</v>
      </c>
    </row>
    <row r="508" spans="1:16" ht="14.4" customHeight="1" x14ac:dyDescent="0.3">
      <c r="A508" s="10">
        <v>7</v>
      </c>
      <c r="B508" s="64"/>
      <c r="C508" s="6" t="s">
        <v>16094</v>
      </c>
      <c r="D508" s="7">
        <v>44729</v>
      </c>
      <c r="E508" s="8" t="s">
        <v>15399</v>
      </c>
      <c r="F508" s="9">
        <v>-348278</v>
      </c>
      <c r="G508" s="8" t="s">
        <v>11066</v>
      </c>
      <c r="H508" s="9">
        <v>-35698</v>
      </c>
      <c r="I508" s="69"/>
      <c r="J508" s="70"/>
      <c r="K508" s="71"/>
      <c r="L508" s="77"/>
      <c r="M508" s="78"/>
      <c r="N508" t="str">
        <f t="shared" si="44"/>
        <v>1725</v>
      </c>
      <c r="O508">
        <f t="shared" si="39"/>
        <v>1725</v>
      </c>
      <c r="P508" s="29">
        <f t="shared" si="36"/>
        <v>-348278</v>
      </c>
    </row>
    <row r="509" spans="1:16" ht="14.4" customHeight="1" x14ac:dyDescent="0.3">
      <c r="A509" s="10">
        <v>7</v>
      </c>
      <c r="B509" s="64"/>
      <c r="C509" s="6" t="s">
        <v>16095</v>
      </c>
      <c r="D509" s="7">
        <v>44729</v>
      </c>
      <c r="E509" s="8" t="s">
        <v>15400</v>
      </c>
      <c r="F509" s="9">
        <v>-519003</v>
      </c>
      <c r="G509" s="8" t="s">
        <v>11066</v>
      </c>
      <c r="H509" s="9">
        <v>-53198</v>
      </c>
      <c r="I509" s="69"/>
      <c r="J509" s="70"/>
      <c r="K509" s="71"/>
      <c r="L509" s="77"/>
      <c r="M509" s="78"/>
      <c r="N509" t="str">
        <f t="shared" si="44"/>
        <v>1736</v>
      </c>
      <c r="O509">
        <f t="shared" si="39"/>
        <v>1736</v>
      </c>
      <c r="P509" s="29">
        <f t="shared" si="36"/>
        <v>-519003</v>
      </c>
    </row>
    <row r="510" spans="1:16" ht="14.4" customHeight="1" x14ac:dyDescent="0.3">
      <c r="A510" s="10">
        <v>7</v>
      </c>
      <c r="B510" s="64"/>
      <c r="C510" s="6" t="s">
        <v>16096</v>
      </c>
      <c r="D510" s="7">
        <v>44733</v>
      </c>
      <c r="E510" s="8" t="s">
        <v>15401</v>
      </c>
      <c r="F510" s="9">
        <v>-359828</v>
      </c>
      <c r="G510" s="8" t="s">
        <v>11066</v>
      </c>
      <c r="H510" s="9">
        <v>-36882</v>
      </c>
      <c r="I510" s="69"/>
      <c r="J510" s="70"/>
      <c r="K510" s="71"/>
      <c r="L510" s="77"/>
      <c r="M510" s="78"/>
      <c r="N510" t="str">
        <f t="shared" si="44"/>
        <v>2161</v>
      </c>
      <c r="O510">
        <f t="shared" si="39"/>
        <v>2161</v>
      </c>
      <c r="P510" s="29">
        <f t="shared" si="36"/>
        <v>-359828</v>
      </c>
    </row>
    <row r="511" spans="1:16" ht="14.4" customHeight="1" x14ac:dyDescent="0.3">
      <c r="A511" s="10">
        <v>7</v>
      </c>
      <c r="B511" s="65"/>
      <c r="C511" s="6" t="s">
        <v>16097</v>
      </c>
      <c r="D511" s="7">
        <v>44733</v>
      </c>
      <c r="E511" s="8" t="s">
        <v>15402</v>
      </c>
      <c r="F511" s="9">
        <v>-718837</v>
      </c>
      <c r="G511" s="8" t="s">
        <v>11066</v>
      </c>
      <c r="H511" s="9">
        <v>-73681</v>
      </c>
      <c r="I511" s="72"/>
      <c r="J511" s="73"/>
      <c r="K511" s="74"/>
      <c r="L511" s="79"/>
      <c r="M511" s="80"/>
      <c r="N511" t="str">
        <f t="shared" si="44"/>
        <v>2162</v>
      </c>
      <c r="O511">
        <f t="shared" si="39"/>
        <v>2162</v>
      </c>
      <c r="P511" s="29">
        <f t="shared" si="36"/>
        <v>-718837</v>
      </c>
    </row>
    <row r="512" spans="1:16" ht="14.4" customHeight="1" x14ac:dyDescent="0.3">
      <c r="A512" s="10">
        <v>7</v>
      </c>
      <c r="B512" s="63" t="s">
        <v>15403</v>
      </c>
      <c r="C512" s="6" t="s">
        <v>16098</v>
      </c>
      <c r="D512" s="7">
        <v>44720</v>
      </c>
      <c r="E512" s="8" t="s">
        <v>15404</v>
      </c>
      <c r="F512" s="9">
        <v>-529537</v>
      </c>
      <c r="G512" s="8" t="s">
        <v>11066</v>
      </c>
      <c r="H512" s="9">
        <v>-54278</v>
      </c>
      <c r="I512" s="66">
        <v>-7153994</v>
      </c>
      <c r="J512" s="67"/>
      <c r="K512" s="68"/>
      <c r="L512" s="75" t="s">
        <v>10189</v>
      </c>
      <c r="M512" s="76"/>
      <c r="N512" t="str">
        <f t="shared" ref="N512:N513" si="45">+RIGHT(C512,3)</f>
        <v>761</v>
      </c>
      <c r="O512">
        <f t="shared" si="39"/>
        <v>761</v>
      </c>
      <c r="P512" s="29">
        <f t="shared" si="36"/>
        <v>-529537</v>
      </c>
    </row>
    <row r="513" spans="1:16" ht="14.4" customHeight="1" x14ac:dyDescent="0.3">
      <c r="A513" s="10">
        <v>7</v>
      </c>
      <c r="B513" s="64"/>
      <c r="C513" s="6" t="s">
        <v>16099</v>
      </c>
      <c r="D513" s="7">
        <v>44720</v>
      </c>
      <c r="E513" s="8" t="s">
        <v>15405</v>
      </c>
      <c r="F513" s="9">
        <v>-306744</v>
      </c>
      <c r="G513" s="8" t="s">
        <v>11066</v>
      </c>
      <c r="H513" s="9">
        <v>-31441</v>
      </c>
      <c r="I513" s="69"/>
      <c r="J513" s="70"/>
      <c r="K513" s="71"/>
      <c r="L513" s="77"/>
      <c r="M513" s="78"/>
      <c r="N513" t="str">
        <f t="shared" si="45"/>
        <v>796</v>
      </c>
      <c r="O513">
        <f t="shared" si="39"/>
        <v>796</v>
      </c>
      <c r="P513" s="29">
        <f t="shared" si="36"/>
        <v>-306744</v>
      </c>
    </row>
    <row r="514" spans="1:16" ht="14.4" customHeight="1" x14ac:dyDescent="0.3">
      <c r="A514" s="10">
        <v>7</v>
      </c>
      <c r="B514" s="64"/>
      <c r="C514" s="6" t="s">
        <v>16100</v>
      </c>
      <c r="D514" s="7">
        <v>44740</v>
      </c>
      <c r="E514" s="8" t="s">
        <v>15406</v>
      </c>
      <c r="F514" s="9">
        <v>-305707</v>
      </c>
      <c r="G514" s="8" t="s">
        <v>11066</v>
      </c>
      <c r="H514" s="9">
        <v>-31335</v>
      </c>
      <c r="I514" s="69"/>
      <c r="J514" s="70"/>
      <c r="K514" s="71"/>
      <c r="L514" s="77"/>
      <c r="M514" s="78"/>
      <c r="N514" t="str">
        <f t="shared" si="44"/>
        <v>3076</v>
      </c>
      <c r="O514">
        <f t="shared" si="39"/>
        <v>3076</v>
      </c>
      <c r="P514" s="29">
        <f t="shared" si="36"/>
        <v>-305707</v>
      </c>
    </row>
    <row r="515" spans="1:16" ht="14.4" customHeight="1" x14ac:dyDescent="0.3">
      <c r="A515" s="10">
        <v>7</v>
      </c>
      <c r="B515" s="64"/>
      <c r="C515" s="6" t="s">
        <v>16101</v>
      </c>
      <c r="D515" s="7">
        <v>44718</v>
      </c>
      <c r="E515" s="8" t="s">
        <v>15407</v>
      </c>
      <c r="F515" s="9">
        <v>-199248</v>
      </c>
      <c r="G515" s="8" t="s">
        <v>11066</v>
      </c>
      <c r="H515" s="9">
        <v>-20423</v>
      </c>
      <c r="I515" s="69"/>
      <c r="J515" s="70"/>
      <c r="K515" s="71"/>
      <c r="L515" s="77"/>
      <c r="M515" s="78"/>
      <c r="N515" t="str">
        <f t="shared" ref="N515:N517" si="46">+RIGHT(C515,3)</f>
        <v>457</v>
      </c>
      <c r="O515">
        <f t="shared" si="39"/>
        <v>457</v>
      </c>
      <c r="P515" s="29">
        <f t="shared" si="36"/>
        <v>-199248</v>
      </c>
    </row>
    <row r="516" spans="1:16" ht="14.4" customHeight="1" x14ac:dyDescent="0.3">
      <c r="A516" s="10">
        <v>7</v>
      </c>
      <c r="B516" s="64"/>
      <c r="C516" s="6" t="s">
        <v>16102</v>
      </c>
      <c r="D516" s="7">
        <v>44720</v>
      </c>
      <c r="E516" s="8" t="s">
        <v>15408</v>
      </c>
      <c r="F516" s="9">
        <v>-150934</v>
      </c>
      <c r="G516" s="8" t="s">
        <v>11066</v>
      </c>
      <c r="H516" s="9">
        <v>-15471</v>
      </c>
      <c r="I516" s="69"/>
      <c r="J516" s="70"/>
      <c r="K516" s="71"/>
      <c r="L516" s="77"/>
      <c r="M516" s="78"/>
      <c r="N516" t="str">
        <f t="shared" si="46"/>
        <v>737</v>
      </c>
      <c r="O516">
        <f t="shared" si="39"/>
        <v>737</v>
      </c>
      <c r="P516" s="29">
        <f t="shared" si="36"/>
        <v>-150934</v>
      </c>
    </row>
    <row r="517" spans="1:16" ht="14.4" customHeight="1" x14ac:dyDescent="0.3">
      <c r="A517" s="10">
        <v>7</v>
      </c>
      <c r="B517" s="64"/>
      <c r="C517" s="6" t="s">
        <v>16103</v>
      </c>
      <c r="D517" s="7">
        <v>44722</v>
      </c>
      <c r="E517" s="8" t="s">
        <v>15409</v>
      </c>
      <c r="F517" s="9">
        <v>-1098510</v>
      </c>
      <c r="G517" s="8" t="s">
        <v>11066</v>
      </c>
      <c r="H517" s="9">
        <v>-112597</v>
      </c>
      <c r="I517" s="69"/>
      <c r="J517" s="70"/>
      <c r="K517" s="71"/>
      <c r="L517" s="77"/>
      <c r="M517" s="78"/>
      <c r="N517" t="str">
        <f t="shared" si="46"/>
        <v>963</v>
      </c>
      <c r="O517">
        <f t="shared" si="39"/>
        <v>963</v>
      </c>
      <c r="P517" s="29">
        <f t="shared" si="36"/>
        <v>-1098510</v>
      </c>
    </row>
    <row r="518" spans="1:16" ht="14.4" customHeight="1" x14ac:dyDescent="0.3">
      <c r="A518" s="10">
        <v>7</v>
      </c>
      <c r="B518" s="64"/>
      <c r="C518" s="6" t="s">
        <v>16104</v>
      </c>
      <c r="D518" s="7">
        <v>44740</v>
      </c>
      <c r="E518" s="8" t="s">
        <v>15410</v>
      </c>
      <c r="F518" s="9">
        <v>-179915</v>
      </c>
      <c r="G518" s="8" t="s">
        <v>11066</v>
      </c>
      <c r="H518" s="9">
        <v>-18441</v>
      </c>
      <c r="I518" s="69"/>
      <c r="J518" s="70"/>
      <c r="K518" s="71"/>
      <c r="L518" s="77"/>
      <c r="M518" s="78"/>
      <c r="N518" t="str">
        <f t="shared" si="44"/>
        <v>3106</v>
      </c>
      <c r="O518">
        <f t="shared" si="39"/>
        <v>3106</v>
      </c>
      <c r="P518" s="29">
        <f t="shared" si="36"/>
        <v>-179915</v>
      </c>
    </row>
    <row r="519" spans="1:16" ht="14.4" customHeight="1" x14ac:dyDescent="0.3">
      <c r="A519" s="10">
        <v>7</v>
      </c>
      <c r="B519" s="64"/>
      <c r="C519" s="6" t="s">
        <v>16105</v>
      </c>
      <c r="D519" s="7">
        <v>44720</v>
      </c>
      <c r="E519" s="8" t="s">
        <v>15411</v>
      </c>
      <c r="F519" s="9">
        <v>-240894</v>
      </c>
      <c r="G519" s="8" t="s">
        <v>11066</v>
      </c>
      <c r="H519" s="9">
        <v>-24692</v>
      </c>
      <c r="I519" s="69"/>
      <c r="J519" s="70"/>
      <c r="K519" s="71"/>
      <c r="L519" s="77"/>
      <c r="M519" s="78"/>
      <c r="N519" t="str">
        <f>+RIGHT(C519,3)</f>
        <v>753</v>
      </c>
      <c r="O519">
        <f t="shared" si="39"/>
        <v>753</v>
      </c>
      <c r="P519" s="29">
        <f t="shared" si="36"/>
        <v>-240894</v>
      </c>
    </row>
    <row r="520" spans="1:16" ht="14.4" customHeight="1" x14ac:dyDescent="0.3">
      <c r="A520" s="10">
        <v>7</v>
      </c>
      <c r="B520" s="64"/>
      <c r="C520" s="6" t="s">
        <v>16106</v>
      </c>
      <c r="D520" s="7">
        <v>44725</v>
      </c>
      <c r="E520" s="8" t="s">
        <v>15412</v>
      </c>
      <c r="F520" s="9">
        <v>-844597</v>
      </c>
      <c r="G520" s="8" t="s">
        <v>11066</v>
      </c>
      <c r="H520" s="9">
        <v>-86571</v>
      </c>
      <c r="I520" s="69"/>
      <c r="J520" s="70"/>
      <c r="K520" s="71"/>
      <c r="L520" s="77"/>
      <c r="M520" s="78"/>
      <c r="N520" t="str">
        <f t="shared" si="44"/>
        <v>1146</v>
      </c>
      <c r="O520">
        <f t="shared" si="39"/>
        <v>1146</v>
      </c>
      <c r="P520" s="29">
        <f t="shared" si="36"/>
        <v>-844597</v>
      </c>
    </row>
    <row r="521" spans="1:16" ht="14.4" customHeight="1" x14ac:dyDescent="0.3">
      <c r="A521" s="10">
        <v>7</v>
      </c>
      <c r="B521" s="64"/>
      <c r="C521" s="6" t="s">
        <v>16107</v>
      </c>
      <c r="D521" s="7">
        <v>44726</v>
      </c>
      <c r="E521" s="8" t="s">
        <v>15413</v>
      </c>
      <c r="F521" s="9">
        <v>-226405</v>
      </c>
      <c r="G521" s="8" t="s">
        <v>11066</v>
      </c>
      <c r="H521" s="9">
        <v>-23207</v>
      </c>
      <c r="I521" s="69"/>
      <c r="J521" s="70"/>
      <c r="K521" s="71"/>
      <c r="L521" s="77"/>
      <c r="M521" s="78"/>
      <c r="N521" t="str">
        <f t="shared" si="44"/>
        <v>1183</v>
      </c>
      <c r="O521">
        <f t="shared" si="39"/>
        <v>1183</v>
      </c>
      <c r="P521" s="29">
        <f t="shared" ref="P521:P584" si="47">+F521</f>
        <v>-226405</v>
      </c>
    </row>
    <row r="522" spans="1:16" ht="14.4" customHeight="1" x14ac:dyDescent="0.3">
      <c r="A522" s="10">
        <v>7</v>
      </c>
      <c r="B522" s="64"/>
      <c r="C522" s="6" t="s">
        <v>16108</v>
      </c>
      <c r="D522" s="7">
        <v>44730</v>
      </c>
      <c r="E522" s="8" t="s">
        <v>15414</v>
      </c>
      <c r="F522" s="9">
        <v>-921615</v>
      </c>
      <c r="G522" s="8" t="s">
        <v>11066</v>
      </c>
      <c r="H522" s="9">
        <v>-94466</v>
      </c>
      <c r="I522" s="69"/>
      <c r="J522" s="70"/>
      <c r="K522" s="71"/>
      <c r="L522" s="77"/>
      <c r="M522" s="78"/>
      <c r="N522" t="str">
        <f t="shared" si="44"/>
        <v>1901</v>
      </c>
      <c r="O522">
        <f t="shared" si="39"/>
        <v>1901</v>
      </c>
      <c r="P522" s="29">
        <f t="shared" si="47"/>
        <v>-921615</v>
      </c>
    </row>
    <row r="523" spans="1:16" ht="14.4" customHeight="1" x14ac:dyDescent="0.3">
      <c r="A523" s="10">
        <v>7</v>
      </c>
      <c r="B523" s="64"/>
      <c r="C523" s="6" t="s">
        <v>16109</v>
      </c>
      <c r="D523" s="7">
        <v>44720</v>
      </c>
      <c r="E523" s="8" t="s">
        <v>15415</v>
      </c>
      <c r="F523" s="9">
        <v>-226405</v>
      </c>
      <c r="G523" s="8" t="s">
        <v>11066</v>
      </c>
      <c r="H523" s="9">
        <v>-23207</v>
      </c>
      <c r="I523" s="69"/>
      <c r="J523" s="70"/>
      <c r="K523" s="71"/>
      <c r="L523" s="77"/>
      <c r="M523" s="78"/>
      <c r="N523" t="str">
        <f>+RIGHT(C523,3)</f>
        <v>757</v>
      </c>
      <c r="O523">
        <f t="shared" si="39"/>
        <v>757</v>
      </c>
      <c r="P523" s="29">
        <f t="shared" si="47"/>
        <v>-226405</v>
      </c>
    </row>
    <row r="524" spans="1:16" ht="14.4" customHeight="1" x14ac:dyDescent="0.3">
      <c r="A524" s="10">
        <v>7</v>
      </c>
      <c r="B524" s="64"/>
      <c r="C524" s="6" t="s">
        <v>16110</v>
      </c>
      <c r="D524" s="7">
        <v>44730</v>
      </c>
      <c r="E524" s="8" t="s">
        <v>15416</v>
      </c>
      <c r="F524" s="9">
        <v>-267389</v>
      </c>
      <c r="G524" s="8" t="s">
        <v>11066</v>
      </c>
      <c r="H524" s="9">
        <v>-27407</v>
      </c>
      <c r="I524" s="69"/>
      <c r="J524" s="70"/>
      <c r="K524" s="71"/>
      <c r="L524" s="77"/>
      <c r="M524" s="78"/>
      <c r="N524" t="str">
        <f t="shared" si="44"/>
        <v>1903</v>
      </c>
      <c r="O524">
        <f t="shared" si="39"/>
        <v>1903</v>
      </c>
      <c r="P524" s="29">
        <f t="shared" si="47"/>
        <v>-267389</v>
      </c>
    </row>
    <row r="525" spans="1:16" ht="14.4" customHeight="1" x14ac:dyDescent="0.3">
      <c r="A525" s="10">
        <v>7</v>
      </c>
      <c r="B525" s="64"/>
      <c r="C525" s="6" t="s">
        <v>16111</v>
      </c>
      <c r="D525" s="7">
        <v>44718</v>
      </c>
      <c r="E525" s="8" t="s">
        <v>15417</v>
      </c>
      <c r="F525" s="9">
        <v>-381174</v>
      </c>
      <c r="G525" s="8" t="s">
        <v>11066</v>
      </c>
      <c r="H525" s="9">
        <v>-39070</v>
      </c>
      <c r="I525" s="69"/>
      <c r="J525" s="70"/>
      <c r="K525" s="71"/>
      <c r="L525" s="77"/>
      <c r="M525" s="78"/>
      <c r="N525" t="str">
        <f t="shared" ref="N525:N526" si="48">+RIGHT(C525,3)</f>
        <v>404</v>
      </c>
      <c r="O525">
        <f t="shared" si="39"/>
        <v>404</v>
      </c>
      <c r="P525" s="29">
        <f t="shared" si="47"/>
        <v>-381174</v>
      </c>
    </row>
    <row r="526" spans="1:16" ht="14.4" customHeight="1" x14ac:dyDescent="0.3">
      <c r="A526" s="10">
        <v>7</v>
      </c>
      <c r="B526" s="64"/>
      <c r="C526" s="6" t="s">
        <v>16112</v>
      </c>
      <c r="D526" s="7">
        <v>44720</v>
      </c>
      <c r="E526" s="8" t="s">
        <v>15418</v>
      </c>
      <c r="F526" s="9">
        <v>-149040</v>
      </c>
      <c r="G526" s="8" t="s">
        <v>11066</v>
      </c>
      <c r="H526" s="9">
        <v>-15277</v>
      </c>
      <c r="I526" s="69"/>
      <c r="J526" s="70"/>
      <c r="K526" s="71"/>
      <c r="L526" s="77"/>
      <c r="M526" s="78"/>
      <c r="N526" t="str">
        <f t="shared" si="48"/>
        <v>720</v>
      </c>
      <c r="O526">
        <f t="shared" ref="O526:O589" si="49">+N526*1</f>
        <v>720</v>
      </c>
      <c r="P526" s="29">
        <f t="shared" si="47"/>
        <v>-149040</v>
      </c>
    </row>
    <row r="527" spans="1:16" ht="14.4" customHeight="1" x14ac:dyDescent="0.3">
      <c r="A527" s="10">
        <v>7</v>
      </c>
      <c r="B527" s="64"/>
      <c r="C527" s="6" t="s">
        <v>12816</v>
      </c>
      <c r="D527" s="7">
        <v>44730</v>
      </c>
      <c r="E527" s="8" t="s">
        <v>15419</v>
      </c>
      <c r="F527" s="9">
        <v>-128591</v>
      </c>
      <c r="G527" s="8" t="s">
        <v>11066</v>
      </c>
      <c r="H527" s="9">
        <v>-13181</v>
      </c>
      <c r="I527" s="69"/>
      <c r="J527" s="70"/>
      <c r="K527" s="71"/>
      <c r="L527" s="77"/>
      <c r="M527" s="78"/>
      <c r="N527" t="str">
        <f t="shared" si="44"/>
        <v>1939</v>
      </c>
      <c r="O527">
        <f t="shared" si="49"/>
        <v>1939</v>
      </c>
      <c r="P527" s="29">
        <f t="shared" si="47"/>
        <v>-128591</v>
      </c>
    </row>
    <row r="528" spans="1:16" ht="14.4" customHeight="1" x14ac:dyDescent="0.3">
      <c r="A528" s="10">
        <v>7</v>
      </c>
      <c r="B528" s="64"/>
      <c r="C528" s="6" t="s">
        <v>16113</v>
      </c>
      <c r="D528" s="7">
        <v>44730</v>
      </c>
      <c r="E528" s="8" t="s">
        <v>15420</v>
      </c>
      <c r="F528" s="9">
        <v>-1453009</v>
      </c>
      <c r="G528" s="8" t="s">
        <v>11066</v>
      </c>
      <c r="H528" s="9">
        <v>-148933</v>
      </c>
      <c r="I528" s="69"/>
      <c r="J528" s="70"/>
      <c r="K528" s="71"/>
      <c r="L528" s="77"/>
      <c r="M528" s="78"/>
      <c r="N528" t="str">
        <f t="shared" si="44"/>
        <v>1896</v>
      </c>
      <c r="O528">
        <f t="shared" si="49"/>
        <v>1896</v>
      </c>
      <c r="P528" s="29">
        <f t="shared" si="47"/>
        <v>-1453009</v>
      </c>
    </row>
    <row r="529" spans="1:16" ht="14.4" customHeight="1" x14ac:dyDescent="0.3">
      <c r="A529" s="10">
        <v>7</v>
      </c>
      <c r="B529" s="65"/>
      <c r="C529" s="6" t="s">
        <v>16114</v>
      </c>
      <c r="D529" s="7">
        <v>44726</v>
      </c>
      <c r="E529" s="8" t="s">
        <v>15421</v>
      </c>
      <c r="F529" s="9">
        <v>-361310</v>
      </c>
      <c r="G529" s="8" t="s">
        <v>11066</v>
      </c>
      <c r="H529" s="9">
        <v>-37034</v>
      </c>
      <c r="I529" s="72"/>
      <c r="J529" s="73"/>
      <c r="K529" s="74"/>
      <c r="L529" s="79"/>
      <c r="M529" s="80"/>
      <c r="N529" t="str">
        <f t="shared" si="44"/>
        <v>1163</v>
      </c>
      <c r="O529">
        <f t="shared" si="49"/>
        <v>1163</v>
      </c>
      <c r="P529" s="29">
        <f t="shared" si="47"/>
        <v>-361310</v>
      </c>
    </row>
    <row r="530" spans="1:16" ht="14.4" customHeight="1" x14ac:dyDescent="0.3">
      <c r="A530" s="10">
        <v>7</v>
      </c>
      <c r="B530" s="63" t="s">
        <v>15422</v>
      </c>
      <c r="C530" s="6" t="s">
        <v>16115</v>
      </c>
      <c r="D530" s="7">
        <v>44733</v>
      </c>
      <c r="E530" s="8" t="s">
        <v>15423</v>
      </c>
      <c r="F530" s="9">
        <v>-880277</v>
      </c>
      <c r="G530" s="8" t="s">
        <v>11066</v>
      </c>
      <c r="H530" s="9">
        <v>-90228</v>
      </c>
      <c r="I530" s="66">
        <v>-10713090</v>
      </c>
      <c r="J530" s="67"/>
      <c r="K530" s="68"/>
      <c r="L530" s="75" t="s">
        <v>10189</v>
      </c>
      <c r="M530" s="76"/>
      <c r="N530" t="str">
        <f t="shared" ref="N530:N588" si="50">+RIGHT(C530,5)</f>
        <v>02114</v>
      </c>
      <c r="O530">
        <f t="shared" si="49"/>
        <v>2114</v>
      </c>
      <c r="P530" s="29">
        <f t="shared" si="47"/>
        <v>-880277</v>
      </c>
    </row>
    <row r="531" spans="1:16" ht="14.4" customHeight="1" x14ac:dyDescent="0.3">
      <c r="A531" s="10">
        <v>7</v>
      </c>
      <c r="B531" s="64"/>
      <c r="C531" s="6" t="s">
        <v>16116</v>
      </c>
      <c r="D531" s="7">
        <v>44734</v>
      </c>
      <c r="E531" s="8" t="s">
        <v>15424</v>
      </c>
      <c r="F531" s="9">
        <v>-583407</v>
      </c>
      <c r="G531" s="8" t="s">
        <v>11066</v>
      </c>
      <c r="H531" s="9">
        <v>-59799</v>
      </c>
      <c r="I531" s="69"/>
      <c r="J531" s="70"/>
      <c r="K531" s="71"/>
      <c r="L531" s="77"/>
      <c r="M531" s="78"/>
      <c r="N531" t="str">
        <f t="shared" si="50"/>
        <v>02532</v>
      </c>
      <c r="O531">
        <f t="shared" si="49"/>
        <v>2532</v>
      </c>
      <c r="P531" s="29">
        <f t="shared" si="47"/>
        <v>-583407</v>
      </c>
    </row>
    <row r="532" spans="1:16" ht="14.4" customHeight="1" x14ac:dyDescent="0.3">
      <c r="A532" s="10">
        <v>7</v>
      </c>
      <c r="B532" s="64"/>
      <c r="C532" s="6" t="s">
        <v>16117</v>
      </c>
      <c r="D532" s="7">
        <v>44740</v>
      </c>
      <c r="E532" s="8" t="s">
        <v>15425</v>
      </c>
      <c r="F532" s="9">
        <v>-150936</v>
      </c>
      <c r="G532" s="8" t="s">
        <v>11066</v>
      </c>
      <c r="H532" s="9">
        <v>-15471</v>
      </c>
      <c r="I532" s="69"/>
      <c r="J532" s="70"/>
      <c r="K532" s="71"/>
      <c r="L532" s="77"/>
      <c r="M532" s="78"/>
      <c r="N532" t="str">
        <f>+RIGHT(C532,4)</f>
        <v>3161</v>
      </c>
      <c r="O532">
        <f t="shared" si="49"/>
        <v>3161</v>
      </c>
      <c r="P532" s="29">
        <f t="shared" si="47"/>
        <v>-150936</v>
      </c>
    </row>
    <row r="533" spans="1:16" ht="14.4" customHeight="1" x14ac:dyDescent="0.3">
      <c r="A533" s="10">
        <v>7</v>
      </c>
      <c r="B533" s="64"/>
      <c r="C533" s="6" t="s">
        <v>16118</v>
      </c>
      <c r="D533" s="7">
        <v>44739</v>
      </c>
      <c r="E533" s="8" t="s">
        <v>15426</v>
      </c>
      <c r="F533" s="9">
        <v>-317222</v>
      </c>
      <c r="G533" s="8" t="s">
        <v>11066</v>
      </c>
      <c r="H533" s="9">
        <v>-32515</v>
      </c>
      <c r="I533" s="69"/>
      <c r="J533" s="70"/>
      <c r="K533" s="71"/>
      <c r="L533" s="77"/>
      <c r="M533" s="78"/>
      <c r="N533" t="str">
        <f t="shared" si="50"/>
        <v>02849</v>
      </c>
      <c r="O533">
        <f t="shared" si="49"/>
        <v>2849</v>
      </c>
      <c r="P533" s="29">
        <f t="shared" si="47"/>
        <v>-317222</v>
      </c>
    </row>
    <row r="534" spans="1:16" ht="14.4" customHeight="1" x14ac:dyDescent="0.3">
      <c r="A534" s="10">
        <v>7</v>
      </c>
      <c r="B534" s="64"/>
      <c r="C534" s="6" t="s">
        <v>16119</v>
      </c>
      <c r="D534" s="7">
        <v>44728</v>
      </c>
      <c r="E534" s="8" t="s">
        <v>15427</v>
      </c>
      <c r="F534" s="9">
        <v>-75467</v>
      </c>
      <c r="G534" s="8" t="s">
        <v>11066</v>
      </c>
      <c r="H534" s="9">
        <v>-7735</v>
      </c>
      <c r="I534" s="69"/>
      <c r="J534" s="70"/>
      <c r="K534" s="71"/>
      <c r="L534" s="77"/>
      <c r="M534" s="78"/>
      <c r="N534" t="str">
        <f t="shared" si="50"/>
        <v>01574</v>
      </c>
      <c r="O534">
        <f t="shared" si="49"/>
        <v>1574</v>
      </c>
      <c r="P534" s="29">
        <f t="shared" si="47"/>
        <v>-75467</v>
      </c>
    </row>
    <row r="535" spans="1:16" ht="14.4" customHeight="1" x14ac:dyDescent="0.3">
      <c r="A535" s="10">
        <v>7</v>
      </c>
      <c r="B535" s="64"/>
      <c r="C535" s="6" t="s">
        <v>16120</v>
      </c>
      <c r="D535" s="7">
        <v>44739</v>
      </c>
      <c r="E535" s="8" t="s">
        <v>15428</v>
      </c>
      <c r="F535" s="9">
        <v>-377336</v>
      </c>
      <c r="G535" s="8" t="s">
        <v>11066</v>
      </c>
      <c r="H535" s="9">
        <v>-38677</v>
      </c>
      <c r="I535" s="69"/>
      <c r="J535" s="70"/>
      <c r="K535" s="71"/>
      <c r="L535" s="77"/>
      <c r="M535" s="78"/>
      <c r="N535" t="str">
        <f t="shared" si="50"/>
        <v>03019</v>
      </c>
      <c r="O535">
        <f t="shared" si="49"/>
        <v>3019</v>
      </c>
      <c r="P535" s="29">
        <f t="shared" si="47"/>
        <v>-377336</v>
      </c>
    </row>
    <row r="536" spans="1:16" ht="14.4" customHeight="1" x14ac:dyDescent="0.3">
      <c r="A536" s="10">
        <v>7</v>
      </c>
      <c r="B536" s="64"/>
      <c r="C536" s="6" t="s">
        <v>16121</v>
      </c>
      <c r="D536" s="7">
        <v>44734</v>
      </c>
      <c r="E536" s="8" t="s">
        <v>15429</v>
      </c>
      <c r="F536" s="9">
        <v>-670345</v>
      </c>
      <c r="G536" s="8" t="s">
        <v>11066</v>
      </c>
      <c r="H536" s="9">
        <v>-68710</v>
      </c>
      <c r="I536" s="69"/>
      <c r="J536" s="70"/>
      <c r="K536" s="71"/>
      <c r="L536" s="77"/>
      <c r="M536" s="78"/>
      <c r="N536" t="str">
        <f t="shared" si="50"/>
        <v>02549</v>
      </c>
      <c r="O536">
        <f t="shared" si="49"/>
        <v>2549</v>
      </c>
      <c r="P536" s="29">
        <f t="shared" si="47"/>
        <v>-670345</v>
      </c>
    </row>
    <row r="537" spans="1:16" ht="14.4" customHeight="1" x14ac:dyDescent="0.3">
      <c r="A537" s="10">
        <v>7</v>
      </c>
      <c r="B537" s="64"/>
      <c r="C537" s="6" t="s">
        <v>16122</v>
      </c>
      <c r="D537" s="7">
        <v>44740</v>
      </c>
      <c r="E537" s="8" t="s">
        <v>15430</v>
      </c>
      <c r="F537" s="9">
        <v>-162590</v>
      </c>
      <c r="G537" s="8" t="s">
        <v>11066</v>
      </c>
      <c r="H537" s="9">
        <v>-16665</v>
      </c>
      <c r="I537" s="69"/>
      <c r="J537" s="70"/>
      <c r="K537" s="71"/>
      <c r="L537" s="77"/>
      <c r="M537" s="78"/>
      <c r="N537" t="str">
        <f>+RIGHT(C537,4)</f>
        <v>3038</v>
      </c>
      <c r="O537">
        <f t="shared" si="49"/>
        <v>3038</v>
      </c>
      <c r="P537" s="29">
        <f t="shared" si="47"/>
        <v>-162590</v>
      </c>
    </row>
    <row r="538" spans="1:16" ht="14.4" customHeight="1" x14ac:dyDescent="0.3">
      <c r="A538" s="10">
        <v>7</v>
      </c>
      <c r="B538" s="64"/>
      <c r="C538" s="6" t="s">
        <v>16123</v>
      </c>
      <c r="D538" s="7">
        <v>44740</v>
      </c>
      <c r="E538" s="8" t="s">
        <v>15431</v>
      </c>
      <c r="F538" s="9">
        <v>-54197</v>
      </c>
      <c r="G538" s="8" t="s">
        <v>11066</v>
      </c>
      <c r="H538" s="9">
        <v>-5555</v>
      </c>
      <c r="I538" s="69"/>
      <c r="J538" s="70"/>
      <c r="K538" s="71"/>
      <c r="L538" s="77"/>
      <c r="M538" s="78"/>
      <c r="N538" t="str">
        <f t="shared" si="50"/>
        <v>03130</v>
      </c>
      <c r="O538">
        <f t="shared" si="49"/>
        <v>3130</v>
      </c>
      <c r="P538" s="29">
        <f t="shared" si="47"/>
        <v>-54197</v>
      </c>
    </row>
    <row r="539" spans="1:16" ht="14.4" customHeight="1" x14ac:dyDescent="0.3">
      <c r="A539" s="10">
        <v>7</v>
      </c>
      <c r="B539" s="64"/>
      <c r="C539" s="6" t="s">
        <v>16124</v>
      </c>
      <c r="D539" s="7">
        <v>44723</v>
      </c>
      <c r="E539" s="8" t="s">
        <v>15432</v>
      </c>
      <c r="F539" s="9">
        <v>-377336</v>
      </c>
      <c r="G539" s="8" t="s">
        <v>11066</v>
      </c>
      <c r="H539" s="9">
        <v>-38677</v>
      </c>
      <c r="I539" s="69"/>
      <c r="J539" s="70"/>
      <c r="K539" s="71"/>
      <c r="L539" s="77"/>
      <c r="M539" s="78"/>
      <c r="N539" t="str">
        <f t="shared" si="50"/>
        <v>01024</v>
      </c>
      <c r="O539">
        <f t="shared" si="49"/>
        <v>1024</v>
      </c>
      <c r="P539" s="29">
        <f t="shared" si="47"/>
        <v>-377336</v>
      </c>
    </row>
    <row r="540" spans="1:16" ht="14.4" customHeight="1" x14ac:dyDescent="0.3">
      <c r="A540" s="10">
        <v>7</v>
      </c>
      <c r="B540" s="64"/>
      <c r="C540" s="6" t="s">
        <v>16125</v>
      </c>
      <c r="D540" s="7">
        <v>44727</v>
      </c>
      <c r="E540" s="8" t="s">
        <v>15433</v>
      </c>
      <c r="F540" s="9">
        <v>-239885</v>
      </c>
      <c r="G540" s="8" t="s">
        <v>11066</v>
      </c>
      <c r="H540" s="9">
        <v>-24588</v>
      </c>
      <c r="I540" s="69"/>
      <c r="J540" s="70"/>
      <c r="K540" s="71"/>
      <c r="L540" s="77"/>
      <c r="M540" s="78"/>
      <c r="N540" t="str">
        <f t="shared" si="50"/>
        <v>01427</v>
      </c>
      <c r="O540">
        <f t="shared" si="49"/>
        <v>1427</v>
      </c>
      <c r="P540" s="29">
        <f t="shared" si="47"/>
        <v>-239885</v>
      </c>
    </row>
    <row r="541" spans="1:16" ht="14.4" customHeight="1" x14ac:dyDescent="0.3">
      <c r="A541" s="10">
        <v>7</v>
      </c>
      <c r="B541" s="64"/>
      <c r="C541" s="6" t="s">
        <v>16126</v>
      </c>
      <c r="D541" s="7">
        <v>44739</v>
      </c>
      <c r="E541" s="8" t="s">
        <v>15434</v>
      </c>
      <c r="F541" s="9">
        <v>-325958</v>
      </c>
      <c r="G541" s="8" t="s">
        <v>11066</v>
      </c>
      <c r="H541" s="9">
        <v>-33411</v>
      </c>
      <c r="I541" s="69"/>
      <c r="J541" s="70"/>
      <c r="K541" s="71"/>
      <c r="L541" s="77"/>
      <c r="M541" s="78"/>
      <c r="N541" t="str">
        <f t="shared" si="50"/>
        <v>02959</v>
      </c>
      <c r="O541">
        <f t="shared" si="49"/>
        <v>2959</v>
      </c>
      <c r="P541" s="29">
        <f t="shared" si="47"/>
        <v>-325958</v>
      </c>
    </row>
    <row r="542" spans="1:16" ht="14.4" customHeight="1" x14ac:dyDescent="0.3">
      <c r="A542" s="10">
        <v>7</v>
      </c>
      <c r="B542" s="64"/>
      <c r="C542" s="6" t="s">
        <v>16127</v>
      </c>
      <c r="D542" s="7">
        <v>44735</v>
      </c>
      <c r="E542" s="8" t="s">
        <v>15435</v>
      </c>
      <c r="F542" s="9">
        <v>-977184</v>
      </c>
      <c r="G542" s="8" t="s">
        <v>11066</v>
      </c>
      <c r="H542" s="9">
        <v>-100161</v>
      </c>
      <c r="I542" s="69"/>
      <c r="J542" s="70"/>
      <c r="K542" s="71"/>
      <c r="L542" s="77"/>
      <c r="M542" s="78"/>
      <c r="N542" t="str">
        <f t="shared" si="50"/>
        <v>02656</v>
      </c>
      <c r="O542">
        <f t="shared" si="49"/>
        <v>2656</v>
      </c>
      <c r="P542" s="29">
        <f t="shared" si="47"/>
        <v>-977184</v>
      </c>
    </row>
    <row r="543" spans="1:16" ht="14.4" customHeight="1" x14ac:dyDescent="0.3">
      <c r="A543" s="10">
        <v>7</v>
      </c>
      <c r="B543" s="64"/>
      <c r="C543" s="6" t="s">
        <v>16128</v>
      </c>
      <c r="D543" s="7">
        <v>44716</v>
      </c>
      <c r="E543" s="8" t="s">
        <v>15436</v>
      </c>
      <c r="F543" s="9">
        <v>-289394</v>
      </c>
      <c r="G543" s="8" t="s">
        <v>11066</v>
      </c>
      <c r="H543" s="9">
        <v>-29663</v>
      </c>
      <c r="I543" s="69"/>
      <c r="J543" s="70"/>
      <c r="K543" s="71"/>
      <c r="L543" s="77"/>
      <c r="M543" s="78"/>
      <c r="N543" t="str">
        <f t="shared" si="50"/>
        <v>00310</v>
      </c>
      <c r="O543">
        <f t="shared" si="49"/>
        <v>310</v>
      </c>
      <c r="P543" s="29">
        <f t="shared" si="47"/>
        <v>-289394</v>
      </c>
    </row>
    <row r="544" spans="1:16" ht="14.4" customHeight="1" x14ac:dyDescent="0.3">
      <c r="A544" s="10">
        <v>7</v>
      </c>
      <c r="B544" s="64"/>
      <c r="C544" s="6" t="s">
        <v>16129</v>
      </c>
      <c r="D544" s="7">
        <v>44733</v>
      </c>
      <c r="E544" s="8" t="s">
        <v>15437</v>
      </c>
      <c r="F544" s="9">
        <v>-679806</v>
      </c>
      <c r="G544" s="8" t="s">
        <v>11066</v>
      </c>
      <c r="H544" s="9">
        <v>-69680</v>
      </c>
      <c r="I544" s="69"/>
      <c r="J544" s="70"/>
      <c r="K544" s="71"/>
      <c r="L544" s="77"/>
      <c r="M544" s="78"/>
      <c r="N544" t="str">
        <f t="shared" si="50"/>
        <v>02057</v>
      </c>
      <c r="O544">
        <f t="shared" si="49"/>
        <v>2057</v>
      </c>
      <c r="P544" s="29">
        <f t="shared" si="47"/>
        <v>-679806</v>
      </c>
    </row>
    <row r="545" spans="1:16" ht="14.4" customHeight="1" x14ac:dyDescent="0.3">
      <c r="A545" s="10">
        <v>7</v>
      </c>
      <c r="B545" s="64"/>
      <c r="C545" s="6" t="s">
        <v>16130</v>
      </c>
      <c r="D545" s="7">
        <v>44727</v>
      </c>
      <c r="E545" s="8" t="s">
        <v>15438</v>
      </c>
      <c r="F545" s="9">
        <v>-226401</v>
      </c>
      <c r="G545" s="8" t="s">
        <v>11066</v>
      </c>
      <c r="H545" s="9">
        <v>-23206</v>
      </c>
      <c r="I545" s="69"/>
      <c r="J545" s="70"/>
      <c r="K545" s="71"/>
      <c r="L545" s="77"/>
      <c r="M545" s="78"/>
      <c r="N545" t="str">
        <f t="shared" si="50"/>
        <v>01348</v>
      </c>
      <c r="O545">
        <f t="shared" si="49"/>
        <v>1348</v>
      </c>
      <c r="P545" s="29">
        <f t="shared" si="47"/>
        <v>-226401</v>
      </c>
    </row>
    <row r="546" spans="1:16" ht="14.4" customHeight="1" x14ac:dyDescent="0.3">
      <c r="A546" s="10">
        <v>7</v>
      </c>
      <c r="B546" s="64"/>
      <c r="C546" s="6" t="s">
        <v>16131</v>
      </c>
      <c r="D546" s="7">
        <v>44727</v>
      </c>
      <c r="E546" s="8" t="s">
        <v>15439</v>
      </c>
      <c r="F546" s="9">
        <v>-301869</v>
      </c>
      <c r="G546" s="8" t="s">
        <v>11066</v>
      </c>
      <c r="H546" s="9">
        <v>-30942</v>
      </c>
      <c r="I546" s="69"/>
      <c r="J546" s="70"/>
      <c r="K546" s="71"/>
      <c r="L546" s="77"/>
      <c r="M546" s="78"/>
      <c r="N546" t="str">
        <f t="shared" si="50"/>
        <v>01432</v>
      </c>
      <c r="O546">
        <f t="shared" si="49"/>
        <v>1432</v>
      </c>
      <c r="P546" s="29">
        <f t="shared" si="47"/>
        <v>-301869</v>
      </c>
    </row>
    <row r="547" spans="1:16" ht="14.4" customHeight="1" x14ac:dyDescent="0.3">
      <c r="A547" s="10">
        <v>7</v>
      </c>
      <c r="B547" s="64"/>
      <c r="C547" s="6" t="s">
        <v>16132</v>
      </c>
      <c r="D547" s="7">
        <v>44734</v>
      </c>
      <c r="E547" s="8" t="s">
        <v>15440</v>
      </c>
      <c r="F547" s="9">
        <v>-909397</v>
      </c>
      <c r="G547" s="8" t="s">
        <v>11066</v>
      </c>
      <c r="H547" s="9">
        <v>-93213</v>
      </c>
      <c r="I547" s="69"/>
      <c r="J547" s="70"/>
      <c r="K547" s="71"/>
      <c r="L547" s="77"/>
      <c r="M547" s="78"/>
      <c r="N547" t="str">
        <f>+RIGHT(C547,4)</f>
        <v>2236</v>
      </c>
      <c r="O547">
        <f t="shared" si="49"/>
        <v>2236</v>
      </c>
      <c r="P547" s="29">
        <f t="shared" si="47"/>
        <v>-909397</v>
      </c>
    </row>
    <row r="548" spans="1:16" ht="14.4" customHeight="1" x14ac:dyDescent="0.3">
      <c r="A548" s="10">
        <v>7</v>
      </c>
      <c r="B548" s="64"/>
      <c r="C548" s="6" t="s">
        <v>16133</v>
      </c>
      <c r="D548" s="7">
        <v>44734</v>
      </c>
      <c r="E548" s="8" t="s">
        <v>15441</v>
      </c>
      <c r="F548" s="9">
        <v>-226401</v>
      </c>
      <c r="G548" s="8" t="s">
        <v>11066</v>
      </c>
      <c r="H548" s="9">
        <v>-23206</v>
      </c>
      <c r="I548" s="69"/>
      <c r="J548" s="70"/>
      <c r="K548" s="71"/>
      <c r="L548" s="77"/>
      <c r="M548" s="78"/>
      <c r="N548" t="str">
        <f t="shared" si="50"/>
        <v>02369</v>
      </c>
      <c r="O548">
        <f t="shared" si="49"/>
        <v>2369</v>
      </c>
      <c r="P548" s="29">
        <f t="shared" si="47"/>
        <v>-226401</v>
      </c>
    </row>
    <row r="549" spans="1:16" ht="14.4" customHeight="1" x14ac:dyDescent="0.3">
      <c r="A549" s="10">
        <v>7</v>
      </c>
      <c r="B549" s="64"/>
      <c r="C549" s="6" t="s">
        <v>16134</v>
      </c>
      <c r="D549" s="7">
        <v>44734</v>
      </c>
      <c r="E549" s="8" t="s">
        <v>15442</v>
      </c>
      <c r="F549" s="9">
        <v>-500589</v>
      </c>
      <c r="G549" s="8" t="s">
        <v>11066</v>
      </c>
      <c r="H549" s="9">
        <v>-51310</v>
      </c>
      <c r="I549" s="69"/>
      <c r="J549" s="70"/>
      <c r="K549" s="71"/>
      <c r="L549" s="77"/>
      <c r="M549" s="78"/>
      <c r="N549" t="str">
        <f t="shared" si="50"/>
        <v>02465</v>
      </c>
      <c r="O549">
        <f t="shared" si="49"/>
        <v>2465</v>
      </c>
      <c r="P549" s="29">
        <f t="shared" si="47"/>
        <v>-500589</v>
      </c>
    </row>
    <row r="550" spans="1:16" ht="14.4" customHeight="1" x14ac:dyDescent="0.3">
      <c r="A550" s="10">
        <v>7</v>
      </c>
      <c r="B550" s="64"/>
      <c r="C550" s="6" t="s">
        <v>16135</v>
      </c>
      <c r="D550" s="7">
        <v>44735</v>
      </c>
      <c r="E550" s="8" t="s">
        <v>15443</v>
      </c>
      <c r="F550" s="9">
        <v>-301869</v>
      </c>
      <c r="G550" s="8" t="s">
        <v>11066</v>
      </c>
      <c r="H550" s="9">
        <v>-30942</v>
      </c>
      <c r="I550" s="69"/>
      <c r="J550" s="70"/>
      <c r="K550" s="71"/>
      <c r="L550" s="77"/>
      <c r="M550" s="78"/>
      <c r="N550" t="str">
        <f t="shared" si="50"/>
        <v>02677</v>
      </c>
      <c r="O550">
        <f t="shared" si="49"/>
        <v>2677</v>
      </c>
      <c r="P550" s="29">
        <f t="shared" si="47"/>
        <v>-301869</v>
      </c>
    </row>
    <row r="551" spans="1:16" ht="14.4" customHeight="1" x14ac:dyDescent="0.3">
      <c r="A551" s="10">
        <v>7</v>
      </c>
      <c r="B551" s="64"/>
      <c r="C551" s="6" t="s">
        <v>16136</v>
      </c>
      <c r="D551" s="7">
        <v>44716</v>
      </c>
      <c r="E551" s="8" t="s">
        <v>15444</v>
      </c>
      <c r="F551" s="9">
        <v>-382296</v>
      </c>
      <c r="G551" s="8" t="s">
        <v>11066</v>
      </c>
      <c r="H551" s="9">
        <v>-39185</v>
      </c>
      <c r="I551" s="69"/>
      <c r="J551" s="70"/>
      <c r="K551" s="71"/>
      <c r="L551" s="77"/>
      <c r="M551" s="78"/>
      <c r="N551" t="str">
        <f t="shared" si="50"/>
        <v>00352</v>
      </c>
      <c r="O551">
        <f t="shared" si="49"/>
        <v>352</v>
      </c>
      <c r="P551" s="29">
        <f t="shared" si="47"/>
        <v>-382296</v>
      </c>
    </row>
    <row r="552" spans="1:16" ht="14.4" customHeight="1" x14ac:dyDescent="0.3">
      <c r="A552" s="10">
        <v>7</v>
      </c>
      <c r="B552" s="64"/>
      <c r="C552" s="6" t="s">
        <v>16137</v>
      </c>
      <c r="D552" s="7">
        <v>44716</v>
      </c>
      <c r="E552" s="8" t="s">
        <v>15445</v>
      </c>
      <c r="F552" s="9">
        <v>-1077732</v>
      </c>
      <c r="G552" s="8" t="s">
        <v>11066</v>
      </c>
      <c r="H552" s="9">
        <v>-110467</v>
      </c>
      <c r="I552" s="69"/>
      <c r="J552" s="70"/>
      <c r="K552" s="71"/>
      <c r="L552" s="77"/>
      <c r="M552" s="78"/>
      <c r="N552" t="str">
        <f t="shared" si="50"/>
        <v>00390</v>
      </c>
      <c r="O552">
        <f t="shared" si="49"/>
        <v>390</v>
      </c>
      <c r="P552" s="29">
        <f t="shared" si="47"/>
        <v>-1077732</v>
      </c>
    </row>
    <row r="553" spans="1:16" ht="14.4" customHeight="1" x14ac:dyDescent="0.3">
      <c r="A553" s="10">
        <v>7</v>
      </c>
      <c r="B553" s="64"/>
      <c r="C553" s="6" t="s">
        <v>16138</v>
      </c>
      <c r="D553" s="7">
        <v>44723</v>
      </c>
      <c r="E553" s="8" t="s">
        <v>15446</v>
      </c>
      <c r="F553" s="9">
        <v>-179915</v>
      </c>
      <c r="G553" s="8" t="s">
        <v>11066</v>
      </c>
      <c r="H553" s="9">
        <v>-18441</v>
      </c>
      <c r="I553" s="69"/>
      <c r="J553" s="70"/>
      <c r="K553" s="71"/>
      <c r="L553" s="77"/>
      <c r="M553" s="78"/>
      <c r="N553" t="str">
        <f t="shared" si="50"/>
        <v>01068</v>
      </c>
      <c r="O553">
        <f t="shared" si="49"/>
        <v>1068</v>
      </c>
      <c r="P553" s="29">
        <f t="shared" si="47"/>
        <v>-179915</v>
      </c>
    </row>
    <row r="554" spans="1:16" ht="14.4" customHeight="1" x14ac:dyDescent="0.3">
      <c r="A554" s="10">
        <v>7</v>
      </c>
      <c r="B554" s="64"/>
      <c r="C554" s="6" t="s">
        <v>16139</v>
      </c>
      <c r="D554" s="7">
        <v>44727</v>
      </c>
      <c r="E554" s="8" t="s">
        <v>15447</v>
      </c>
      <c r="F554" s="9">
        <v>-482577</v>
      </c>
      <c r="G554" s="8" t="s">
        <v>11066</v>
      </c>
      <c r="H554" s="9">
        <v>-49464</v>
      </c>
      <c r="I554" s="69"/>
      <c r="J554" s="70"/>
      <c r="K554" s="71"/>
      <c r="L554" s="77"/>
      <c r="M554" s="78"/>
      <c r="N554" t="str">
        <f t="shared" si="50"/>
        <v>01321</v>
      </c>
      <c r="O554">
        <f t="shared" si="49"/>
        <v>1321</v>
      </c>
      <c r="P554" s="29">
        <f t="shared" si="47"/>
        <v>-482577</v>
      </c>
    </row>
    <row r="555" spans="1:16" ht="14.4" customHeight="1" x14ac:dyDescent="0.3">
      <c r="A555" s="10">
        <v>7</v>
      </c>
      <c r="B555" s="64"/>
      <c r="C555" s="6" t="s">
        <v>16140</v>
      </c>
      <c r="D555" s="7">
        <v>44727</v>
      </c>
      <c r="E555" s="8" t="s">
        <v>15448</v>
      </c>
      <c r="F555" s="9">
        <v>-884335</v>
      </c>
      <c r="G555" s="8" t="s">
        <v>11066</v>
      </c>
      <c r="H555" s="9">
        <v>-90644</v>
      </c>
      <c r="I555" s="69"/>
      <c r="J555" s="70"/>
      <c r="K555" s="71"/>
      <c r="L555" s="77"/>
      <c r="M555" s="78"/>
      <c r="N555" t="str">
        <f t="shared" si="50"/>
        <v>01476</v>
      </c>
      <c r="O555">
        <f t="shared" si="49"/>
        <v>1476</v>
      </c>
      <c r="P555" s="29">
        <f t="shared" si="47"/>
        <v>-884335</v>
      </c>
    </row>
    <row r="556" spans="1:16" ht="14.4" customHeight="1" x14ac:dyDescent="0.3">
      <c r="A556" s="10">
        <v>7</v>
      </c>
      <c r="B556" s="65"/>
      <c r="C556" s="6" t="s">
        <v>16141</v>
      </c>
      <c r="D556" s="7">
        <v>44728</v>
      </c>
      <c r="E556" s="8" t="s">
        <v>15449</v>
      </c>
      <c r="F556" s="9">
        <v>-301869</v>
      </c>
      <c r="G556" s="8" t="s">
        <v>11066</v>
      </c>
      <c r="H556" s="9">
        <v>-30942</v>
      </c>
      <c r="I556" s="72"/>
      <c r="J556" s="73"/>
      <c r="K556" s="74"/>
      <c r="L556" s="79"/>
      <c r="M556" s="80"/>
      <c r="N556" t="str">
        <f t="shared" si="50"/>
        <v>01559</v>
      </c>
      <c r="O556">
        <f t="shared" si="49"/>
        <v>1559</v>
      </c>
      <c r="P556" s="29">
        <f t="shared" si="47"/>
        <v>-301869</v>
      </c>
    </row>
    <row r="557" spans="1:16" ht="14.4" customHeight="1" x14ac:dyDescent="0.3">
      <c r="A557" s="10">
        <v>7</v>
      </c>
      <c r="B557" s="63" t="s">
        <v>15450</v>
      </c>
      <c r="C557" s="6" t="s">
        <v>12729</v>
      </c>
      <c r="D557" s="7">
        <v>44740</v>
      </c>
      <c r="E557" s="8" t="s">
        <v>15451</v>
      </c>
      <c r="F557" s="9">
        <v>-878501</v>
      </c>
      <c r="G557" s="8" t="s">
        <v>11066</v>
      </c>
      <c r="H557" s="9">
        <v>-90046</v>
      </c>
      <c r="I557" s="66">
        <v>-5703765</v>
      </c>
      <c r="J557" s="67"/>
      <c r="K557" s="68"/>
      <c r="L557" s="75" t="s">
        <v>10189</v>
      </c>
      <c r="M557" s="76"/>
      <c r="N557" t="str">
        <f t="shared" ref="N557:N576" si="51">+RIGHT(C557,4)</f>
        <v>3195</v>
      </c>
      <c r="O557">
        <f t="shared" si="49"/>
        <v>3195</v>
      </c>
      <c r="P557" s="29">
        <f t="shared" si="47"/>
        <v>-878501</v>
      </c>
    </row>
    <row r="558" spans="1:16" ht="14.4" customHeight="1" x14ac:dyDescent="0.3">
      <c r="A558" s="10">
        <v>7</v>
      </c>
      <c r="B558" s="64"/>
      <c r="C558" s="6" t="s">
        <v>16142</v>
      </c>
      <c r="D558" s="7">
        <v>44727</v>
      </c>
      <c r="E558" s="8" t="s">
        <v>15452</v>
      </c>
      <c r="F558" s="9">
        <v>-196020</v>
      </c>
      <c r="G558" s="8" t="s">
        <v>11066</v>
      </c>
      <c r="H558" s="9">
        <v>-20092</v>
      </c>
      <c r="I558" s="69"/>
      <c r="J558" s="70"/>
      <c r="K558" s="71"/>
      <c r="L558" s="77"/>
      <c r="M558" s="78"/>
      <c r="N558" t="str">
        <f t="shared" si="51"/>
        <v>1214</v>
      </c>
      <c r="O558">
        <f t="shared" si="49"/>
        <v>1214</v>
      </c>
      <c r="P558" s="29">
        <f t="shared" si="47"/>
        <v>-196020</v>
      </c>
    </row>
    <row r="559" spans="1:16" ht="14.4" customHeight="1" x14ac:dyDescent="0.3">
      <c r="A559" s="10">
        <v>7</v>
      </c>
      <c r="B559" s="64"/>
      <c r="C559" s="6" t="s">
        <v>16143</v>
      </c>
      <c r="D559" s="7">
        <v>44730</v>
      </c>
      <c r="E559" s="8" t="s">
        <v>15453</v>
      </c>
      <c r="F559" s="9">
        <v>-226401</v>
      </c>
      <c r="G559" s="8" t="s">
        <v>11066</v>
      </c>
      <c r="H559" s="9">
        <v>-23206</v>
      </c>
      <c r="I559" s="69"/>
      <c r="J559" s="70"/>
      <c r="K559" s="71"/>
      <c r="L559" s="77"/>
      <c r="M559" s="78"/>
      <c r="N559" t="str">
        <f t="shared" si="51"/>
        <v>1829</v>
      </c>
      <c r="O559">
        <f t="shared" si="49"/>
        <v>1829</v>
      </c>
      <c r="P559" s="29">
        <f t="shared" si="47"/>
        <v>-226401</v>
      </c>
    </row>
    <row r="560" spans="1:16" ht="14.4" customHeight="1" x14ac:dyDescent="0.3">
      <c r="A560" s="10">
        <v>7</v>
      </c>
      <c r="B560" s="64"/>
      <c r="C560" s="6" t="s">
        <v>16144</v>
      </c>
      <c r="D560" s="7">
        <v>44739</v>
      </c>
      <c r="E560" s="8" t="s">
        <v>15454</v>
      </c>
      <c r="F560" s="9">
        <v>-886782</v>
      </c>
      <c r="G560" s="8" t="s">
        <v>11066</v>
      </c>
      <c r="H560" s="9">
        <v>-90895</v>
      </c>
      <c r="I560" s="69"/>
      <c r="J560" s="70"/>
      <c r="K560" s="71"/>
      <c r="L560" s="77"/>
      <c r="M560" s="78"/>
      <c r="N560" t="str">
        <f t="shared" si="51"/>
        <v>2810</v>
      </c>
      <c r="O560">
        <f t="shared" si="49"/>
        <v>2810</v>
      </c>
      <c r="P560" s="29">
        <f t="shared" si="47"/>
        <v>-886782</v>
      </c>
    </row>
    <row r="561" spans="1:16" ht="14.4" customHeight="1" x14ac:dyDescent="0.3">
      <c r="A561" s="10">
        <v>7</v>
      </c>
      <c r="B561" s="64"/>
      <c r="C561" s="6" t="s">
        <v>16145</v>
      </c>
      <c r="D561" s="7">
        <v>44739</v>
      </c>
      <c r="E561" s="8" t="s">
        <v>15455</v>
      </c>
      <c r="F561" s="9">
        <v>-270877</v>
      </c>
      <c r="G561" s="8" t="s">
        <v>11066</v>
      </c>
      <c r="H561" s="9">
        <v>-27765</v>
      </c>
      <c r="I561" s="69"/>
      <c r="J561" s="70"/>
      <c r="K561" s="71"/>
      <c r="L561" s="77"/>
      <c r="M561" s="78"/>
      <c r="N561" t="str">
        <f t="shared" si="51"/>
        <v>2819</v>
      </c>
      <c r="O561">
        <f t="shared" si="49"/>
        <v>2819</v>
      </c>
      <c r="P561" s="29">
        <f t="shared" si="47"/>
        <v>-270877</v>
      </c>
    </row>
    <row r="562" spans="1:16" ht="14.4" customHeight="1" x14ac:dyDescent="0.3">
      <c r="A562" s="10">
        <v>7</v>
      </c>
      <c r="B562" s="64"/>
      <c r="C562" s="6" t="s">
        <v>16146</v>
      </c>
      <c r="D562" s="7">
        <v>44719</v>
      </c>
      <c r="E562" s="8" t="s">
        <v>15456</v>
      </c>
      <c r="F562" s="9">
        <v>-226401</v>
      </c>
      <c r="G562" s="8" t="s">
        <v>11066</v>
      </c>
      <c r="H562" s="9">
        <v>-23206</v>
      </c>
      <c r="I562" s="69"/>
      <c r="J562" s="70"/>
      <c r="K562" s="71"/>
      <c r="L562" s="77"/>
      <c r="M562" s="78"/>
      <c r="N562" t="str">
        <f t="shared" ref="N562:N563" si="52">+RIGHT(C562,3)</f>
        <v>611</v>
      </c>
      <c r="O562">
        <f t="shared" si="49"/>
        <v>611</v>
      </c>
      <c r="P562" s="29">
        <f t="shared" si="47"/>
        <v>-226401</v>
      </c>
    </row>
    <row r="563" spans="1:16" ht="14.4" customHeight="1" x14ac:dyDescent="0.3">
      <c r="A563" s="10">
        <v>7</v>
      </c>
      <c r="B563" s="64"/>
      <c r="C563" s="6" t="s">
        <v>16147</v>
      </c>
      <c r="D563" s="7">
        <v>44719</v>
      </c>
      <c r="E563" s="8" t="s">
        <v>15457</v>
      </c>
      <c r="F563" s="9">
        <v>-473211</v>
      </c>
      <c r="G563" s="8" t="s">
        <v>11066</v>
      </c>
      <c r="H563" s="9">
        <v>-48504</v>
      </c>
      <c r="I563" s="69"/>
      <c r="J563" s="70"/>
      <c r="K563" s="71"/>
      <c r="L563" s="77"/>
      <c r="M563" s="78"/>
      <c r="N563" t="str">
        <f t="shared" si="52"/>
        <v>654</v>
      </c>
      <c r="O563">
        <f t="shared" si="49"/>
        <v>654</v>
      </c>
      <c r="P563" s="29">
        <f t="shared" si="47"/>
        <v>-473211</v>
      </c>
    </row>
    <row r="564" spans="1:16" ht="14.4" customHeight="1" x14ac:dyDescent="0.3">
      <c r="A564" s="10">
        <v>7</v>
      </c>
      <c r="B564" s="64"/>
      <c r="C564" s="6" t="s">
        <v>16148</v>
      </c>
      <c r="D564" s="7">
        <v>44727</v>
      </c>
      <c r="E564" s="8" t="s">
        <v>15458</v>
      </c>
      <c r="F564" s="9">
        <v>-414534</v>
      </c>
      <c r="G564" s="8" t="s">
        <v>11066</v>
      </c>
      <c r="H564" s="9">
        <v>-42490</v>
      </c>
      <c r="I564" s="69"/>
      <c r="J564" s="70"/>
      <c r="K564" s="71"/>
      <c r="L564" s="77"/>
      <c r="M564" s="78"/>
      <c r="N564" t="str">
        <f t="shared" si="51"/>
        <v>1267</v>
      </c>
      <c r="O564">
        <f t="shared" si="49"/>
        <v>1267</v>
      </c>
      <c r="P564" s="29">
        <f t="shared" si="47"/>
        <v>-414534</v>
      </c>
    </row>
    <row r="565" spans="1:16" ht="14.4" customHeight="1" x14ac:dyDescent="0.3">
      <c r="A565" s="10">
        <v>7</v>
      </c>
      <c r="B565" s="64"/>
      <c r="C565" s="6" t="s">
        <v>16149</v>
      </c>
      <c r="D565" s="7">
        <v>44734</v>
      </c>
      <c r="E565" s="8" t="s">
        <v>15459</v>
      </c>
      <c r="F565" s="9">
        <v>-317222</v>
      </c>
      <c r="G565" s="8" t="s">
        <v>11066</v>
      </c>
      <c r="H565" s="9">
        <v>-32515</v>
      </c>
      <c r="I565" s="69"/>
      <c r="J565" s="70"/>
      <c r="K565" s="71"/>
      <c r="L565" s="77"/>
      <c r="M565" s="78"/>
      <c r="N565" t="str">
        <f t="shared" si="51"/>
        <v>2433</v>
      </c>
      <c r="O565">
        <f t="shared" si="49"/>
        <v>2433</v>
      </c>
      <c r="P565" s="29">
        <f t="shared" si="47"/>
        <v>-317222</v>
      </c>
    </row>
    <row r="566" spans="1:16" ht="14.4" customHeight="1" x14ac:dyDescent="0.3">
      <c r="A566" s="10">
        <v>7</v>
      </c>
      <c r="B566" s="64"/>
      <c r="C566" s="6" t="s">
        <v>16150</v>
      </c>
      <c r="D566" s="7">
        <v>44729</v>
      </c>
      <c r="E566" s="8" t="s">
        <v>15460</v>
      </c>
      <c r="F566" s="9">
        <v>-874054</v>
      </c>
      <c r="G566" s="8" t="s">
        <v>11066</v>
      </c>
      <c r="H566" s="9">
        <v>-89591</v>
      </c>
      <c r="I566" s="69"/>
      <c r="J566" s="70"/>
      <c r="K566" s="71"/>
      <c r="L566" s="77"/>
      <c r="M566" s="78"/>
      <c r="N566" t="str">
        <f t="shared" si="51"/>
        <v>1668</v>
      </c>
      <c r="O566">
        <f t="shared" si="49"/>
        <v>1668</v>
      </c>
      <c r="P566" s="29">
        <f t="shared" si="47"/>
        <v>-874054</v>
      </c>
    </row>
    <row r="567" spans="1:16" ht="14.4" customHeight="1" x14ac:dyDescent="0.3">
      <c r="A567" s="10">
        <v>7</v>
      </c>
      <c r="B567" s="64"/>
      <c r="C567" s="6" t="s">
        <v>16151</v>
      </c>
      <c r="D567" s="7">
        <v>44727</v>
      </c>
      <c r="E567" s="8" t="s">
        <v>15461</v>
      </c>
      <c r="F567" s="9">
        <v>-652157</v>
      </c>
      <c r="G567" s="8" t="s">
        <v>11066</v>
      </c>
      <c r="H567" s="9">
        <v>-66846</v>
      </c>
      <c r="I567" s="69"/>
      <c r="J567" s="70"/>
      <c r="K567" s="71"/>
      <c r="L567" s="77"/>
      <c r="M567" s="78"/>
      <c r="N567" t="str">
        <f t="shared" si="51"/>
        <v>1364</v>
      </c>
      <c r="O567">
        <f t="shared" si="49"/>
        <v>1364</v>
      </c>
      <c r="P567" s="29">
        <f t="shared" si="47"/>
        <v>-652157</v>
      </c>
    </row>
    <row r="568" spans="1:16" ht="14.4" customHeight="1" x14ac:dyDescent="0.3">
      <c r="A568" s="10">
        <v>7</v>
      </c>
      <c r="B568" s="64"/>
      <c r="C568" s="6" t="s">
        <v>16152</v>
      </c>
      <c r="D568" s="7">
        <v>44733</v>
      </c>
      <c r="E568" s="8" t="s">
        <v>15462</v>
      </c>
      <c r="F568" s="9">
        <v>-153557</v>
      </c>
      <c r="G568" s="8" t="s">
        <v>11066</v>
      </c>
      <c r="H568" s="9">
        <v>-15740</v>
      </c>
      <c r="I568" s="69"/>
      <c r="J568" s="70"/>
      <c r="K568" s="71"/>
      <c r="L568" s="77"/>
      <c r="M568" s="78"/>
      <c r="N568" t="str">
        <f t="shared" si="51"/>
        <v>2033</v>
      </c>
      <c r="O568">
        <f t="shared" si="49"/>
        <v>2033</v>
      </c>
      <c r="P568" s="29">
        <f t="shared" si="47"/>
        <v>-153557</v>
      </c>
    </row>
    <row r="569" spans="1:16" ht="14.4" customHeight="1" x14ac:dyDescent="0.3">
      <c r="A569" s="10">
        <v>7</v>
      </c>
      <c r="B569" s="64"/>
      <c r="C569" s="6" t="s">
        <v>16153</v>
      </c>
      <c r="D569" s="7">
        <v>44727</v>
      </c>
      <c r="E569" s="8" t="s">
        <v>15463</v>
      </c>
      <c r="F569" s="9">
        <v>-483584</v>
      </c>
      <c r="G569" s="8" t="s">
        <v>11066</v>
      </c>
      <c r="H569" s="9">
        <v>-49567</v>
      </c>
      <c r="I569" s="69"/>
      <c r="J569" s="70"/>
      <c r="K569" s="71"/>
      <c r="L569" s="77"/>
      <c r="M569" s="78"/>
      <c r="N569" t="str">
        <f t="shared" si="51"/>
        <v>1286</v>
      </c>
      <c r="O569">
        <f t="shared" si="49"/>
        <v>1286</v>
      </c>
      <c r="P569" s="29">
        <f t="shared" si="47"/>
        <v>-483584</v>
      </c>
    </row>
    <row r="570" spans="1:16" ht="14.4" customHeight="1" x14ac:dyDescent="0.3">
      <c r="A570" s="10">
        <v>7</v>
      </c>
      <c r="B570" s="65"/>
      <c r="C570" s="6" t="s">
        <v>16154</v>
      </c>
      <c r="D570" s="7">
        <v>44733</v>
      </c>
      <c r="E570" s="8" t="s">
        <v>15464</v>
      </c>
      <c r="F570" s="9">
        <v>-301869</v>
      </c>
      <c r="G570" s="8" t="s">
        <v>11066</v>
      </c>
      <c r="H570" s="9">
        <v>-30942</v>
      </c>
      <c r="I570" s="72"/>
      <c r="J570" s="73"/>
      <c r="K570" s="74"/>
      <c r="L570" s="79"/>
      <c r="M570" s="80"/>
      <c r="N570" t="str">
        <f t="shared" si="51"/>
        <v>2009</v>
      </c>
      <c r="O570">
        <f t="shared" si="49"/>
        <v>2009</v>
      </c>
      <c r="P570" s="29">
        <f t="shared" si="47"/>
        <v>-301869</v>
      </c>
    </row>
    <row r="571" spans="1:16" ht="14.4" customHeight="1" x14ac:dyDescent="0.3">
      <c r="A571" s="10">
        <v>7</v>
      </c>
      <c r="B571" s="63" t="s">
        <v>15465</v>
      </c>
      <c r="C571" s="6" t="s">
        <v>16155</v>
      </c>
      <c r="D571" s="7">
        <v>44743</v>
      </c>
      <c r="E571" s="8" t="s">
        <v>15466</v>
      </c>
      <c r="F571" s="9">
        <v>-605000</v>
      </c>
      <c r="G571" s="8" t="s">
        <v>11066</v>
      </c>
      <c r="H571" s="9">
        <v>-62013</v>
      </c>
      <c r="I571" s="66">
        <v>-1819787</v>
      </c>
      <c r="J571" s="67"/>
      <c r="K571" s="68"/>
      <c r="L571" s="75" t="s">
        <v>10189</v>
      </c>
      <c r="M571" s="76"/>
      <c r="N571" t="str">
        <f t="shared" si="51"/>
        <v>3305</v>
      </c>
      <c r="O571">
        <f t="shared" si="49"/>
        <v>3305</v>
      </c>
      <c r="P571" s="29">
        <f t="shared" si="47"/>
        <v>-605000</v>
      </c>
    </row>
    <row r="572" spans="1:16" ht="14.4" customHeight="1" x14ac:dyDescent="0.3">
      <c r="A572" s="10">
        <v>7</v>
      </c>
      <c r="B572" s="64"/>
      <c r="C572" s="6" t="s">
        <v>16156</v>
      </c>
      <c r="D572" s="7">
        <v>44751</v>
      </c>
      <c r="E572" s="8" t="s">
        <v>15467</v>
      </c>
      <c r="F572" s="9">
        <v>-352410</v>
      </c>
      <c r="G572" s="8" t="s">
        <v>11066</v>
      </c>
      <c r="H572" s="9">
        <v>-36122</v>
      </c>
      <c r="I572" s="69"/>
      <c r="J572" s="70"/>
      <c r="K572" s="71"/>
      <c r="L572" s="77"/>
      <c r="M572" s="78"/>
      <c r="N572" t="str">
        <f t="shared" si="51"/>
        <v>4266</v>
      </c>
      <c r="O572">
        <f t="shared" si="49"/>
        <v>4266</v>
      </c>
      <c r="P572" s="29">
        <f t="shared" si="47"/>
        <v>-352410</v>
      </c>
    </row>
    <row r="573" spans="1:16" ht="14.4" customHeight="1" x14ac:dyDescent="0.3">
      <c r="A573" s="10">
        <v>7</v>
      </c>
      <c r="B573" s="64"/>
      <c r="C573" s="6" t="s">
        <v>16157</v>
      </c>
      <c r="D573" s="7">
        <v>44751</v>
      </c>
      <c r="E573" s="8" t="s">
        <v>15468</v>
      </c>
      <c r="F573" s="9">
        <v>-361838</v>
      </c>
      <c r="G573" s="8" t="s">
        <v>11066</v>
      </c>
      <c r="H573" s="9">
        <v>-37088</v>
      </c>
      <c r="I573" s="69"/>
      <c r="J573" s="70"/>
      <c r="K573" s="71"/>
      <c r="L573" s="77"/>
      <c r="M573" s="78"/>
      <c r="N573" t="str">
        <f t="shared" si="51"/>
        <v>4226</v>
      </c>
      <c r="O573">
        <f t="shared" si="49"/>
        <v>4226</v>
      </c>
      <c r="P573" s="29">
        <f t="shared" si="47"/>
        <v>-361838</v>
      </c>
    </row>
    <row r="574" spans="1:16" ht="14.4" customHeight="1" x14ac:dyDescent="0.3">
      <c r="A574" s="10">
        <v>7</v>
      </c>
      <c r="B574" s="64"/>
      <c r="C574" s="6" t="s">
        <v>16158</v>
      </c>
      <c r="D574" s="7">
        <v>44750</v>
      </c>
      <c r="E574" s="8" t="s">
        <v>15469</v>
      </c>
      <c r="F574" s="9">
        <v>-334795</v>
      </c>
      <c r="G574" s="8" t="s">
        <v>11066</v>
      </c>
      <c r="H574" s="9">
        <v>-34317</v>
      </c>
      <c r="I574" s="69"/>
      <c r="J574" s="70"/>
      <c r="K574" s="71"/>
      <c r="L574" s="77"/>
      <c r="M574" s="78"/>
      <c r="N574" t="str">
        <f t="shared" si="51"/>
        <v>4195</v>
      </c>
      <c r="O574">
        <f t="shared" si="49"/>
        <v>4195</v>
      </c>
      <c r="P574" s="29">
        <f t="shared" si="47"/>
        <v>-334795</v>
      </c>
    </row>
    <row r="575" spans="1:16" ht="14.4" customHeight="1" x14ac:dyDescent="0.3">
      <c r="A575" s="10">
        <v>7</v>
      </c>
      <c r="B575" s="64"/>
      <c r="C575" s="6" t="s">
        <v>16159</v>
      </c>
      <c r="D575" s="7">
        <v>44748</v>
      </c>
      <c r="E575" s="8" t="s">
        <v>15470</v>
      </c>
      <c r="F575" s="9">
        <v>-265182</v>
      </c>
      <c r="G575" s="8" t="s">
        <v>11066</v>
      </c>
      <c r="H575" s="9">
        <v>-27181</v>
      </c>
      <c r="I575" s="69"/>
      <c r="J575" s="70"/>
      <c r="K575" s="71"/>
      <c r="L575" s="77"/>
      <c r="M575" s="78"/>
      <c r="N575" t="str">
        <f t="shared" si="51"/>
        <v>3922</v>
      </c>
      <c r="O575">
        <f t="shared" si="49"/>
        <v>3922</v>
      </c>
      <c r="P575" s="29">
        <f t="shared" si="47"/>
        <v>-265182</v>
      </c>
    </row>
    <row r="576" spans="1:16" ht="14.4" customHeight="1" x14ac:dyDescent="0.3">
      <c r="A576" s="10">
        <v>7</v>
      </c>
      <c r="B576" s="65"/>
      <c r="C576" s="6" t="s">
        <v>16160</v>
      </c>
      <c r="D576" s="7">
        <v>44751</v>
      </c>
      <c r="E576" s="8" t="s">
        <v>15471</v>
      </c>
      <c r="F576" s="9">
        <v>-108393</v>
      </c>
      <c r="G576" s="8" t="s">
        <v>11066</v>
      </c>
      <c r="H576" s="9">
        <v>-11110</v>
      </c>
      <c r="I576" s="72"/>
      <c r="J576" s="73"/>
      <c r="K576" s="74"/>
      <c r="L576" s="79"/>
      <c r="M576" s="80"/>
      <c r="N576" t="str">
        <f t="shared" si="51"/>
        <v>4259</v>
      </c>
      <c r="O576">
        <f t="shared" si="49"/>
        <v>4259</v>
      </c>
      <c r="P576" s="29">
        <f t="shared" si="47"/>
        <v>-108393</v>
      </c>
    </row>
    <row r="577" spans="1:16" ht="14.75" customHeight="1" x14ac:dyDescent="0.3">
      <c r="A577" s="10">
        <v>7</v>
      </c>
      <c r="B577" s="63" t="s">
        <v>15477</v>
      </c>
      <c r="C577" s="6" t="s">
        <v>16181</v>
      </c>
      <c r="D577" s="7">
        <v>44732</v>
      </c>
      <c r="E577" s="8" t="s">
        <v>15478</v>
      </c>
      <c r="F577" s="9">
        <v>-517383</v>
      </c>
      <c r="G577" s="8" t="s">
        <v>11066</v>
      </c>
      <c r="H577" s="9">
        <v>-53032</v>
      </c>
      <c r="I577" s="66">
        <v>-536322</v>
      </c>
      <c r="J577" s="67"/>
      <c r="K577" s="68"/>
      <c r="L577" s="75" t="s">
        <v>13637</v>
      </c>
      <c r="M577" s="76"/>
      <c r="N577" t="str">
        <f t="shared" si="50"/>
        <v>00104</v>
      </c>
      <c r="O577">
        <f t="shared" si="49"/>
        <v>104</v>
      </c>
      <c r="P577" s="29">
        <f t="shared" si="47"/>
        <v>-517383</v>
      </c>
    </row>
    <row r="578" spans="1:16" ht="14.75" customHeight="1" x14ac:dyDescent="0.3">
      <c r="A578" s="10">
        <v>7</v>
      </c>
      <c r="B578" s="65"/>
      <c r="C578" s="6" t="s">
        <v>16182</v>
      </c>
      <c r="D578" s="7">
        <v>44741</v>
      </c>
      <c r="E578" s="8" t="s">
        <v>15479</v>
      </c>
      <c r="F578" s="9">
        <v>-80190</v>
      </c>
      <c r="G578" s="8" t="s">
        <v>11066</v>
      </c>
      <c r="H578" s="9">
        <v>-8219</v>
      </c>
      <c r="I578" s="72"/>
      <c r="J578" s="73"/>
      <c r="K578" s="74"/>
      <c r="L578" s="79"/>
      <c r="M578" s="80"/>
      <c r="N578" t="str">
        <f t="shared" si="50"/>
        <v>00138</v>
      </c>
      <c r="O578">
        <f t="shared" si="49"/>
        <v>138</v>
      </c>
      <c r="P578" s="29">
        <f t="shared" si="47"/>
        <v>-80190</v>
      </c>
    </row>
    <row r="579" spans="1:16" ht="16.149999999999999" customHeight="1" x14ac:dyDescent="0.3">
      <c r="A579" s="10">
        <v>7</v>
      </c>
      <c r="B579" s="5" t="s">
        <v>15480</v>
      </c>
      <c r="C579" s="6" t="s">
        <v>16183</v>
      </c>
      <c r="D579" s="7">
        <v>44747</v>
      </c>
      <c r="E579" s="8" t="s">
        <v>15481</v>
      </c>
      <c r="F579" s="9">
        <v>-119943</v>
      </c>
      <c r="G579" s="8" t="s">
        <v>11066</v>
      </c>
      <c r="H579" s="9">
        <v>-12294</v>
      </c>
      <c r="I579" s="93">
        <v>-107649</v>
      </c>
      <c r="J579" s="94"/>
      <c r="K579" s="95"/>
      <c r="L579" s="96" t="s">
        <v>13637</v>
      </c>
      <c r="M579" s="97"/>
      <c r="N579" t="str">
        <f t="shared" ref="N579:N580" si="53">+RIGHT(C579,3)</f>
        <v>197</v>
      </c>
      <c r="O579">
        <f t="shared" si="49"/>
        <v>197</v>
      </c>
      <c r="P579" s="29">
        <f t="shared" si="47"/>
        <v>-119943</v>
      </c>
    </row>
    <row r="580" spans="1:16" ht="16.149999999999999" customHeight="1" x14ac:dyDescent="0.3">
      <c r="A580" s="10">
        <v>7</v>
      </c>
      <c r="B580" s="5" t="s">
        <v>15493</v>
      </c>
      <c r="C580" s="6" t="s">
        <v>16210</v>
      </c>
      <c r="D580" s="7">
        <v>44754</v>
      </c>
      <c r="E580" s="8" t="s">
        <v>15494</v>
      </c>
      <c r="F580" s="9">
        <v>-306168</v>
      </c>
      <c r="G580" s="8" t="s">
        <v>11066</v>
      </c>
      <c r="H580" s="9">
        <v>-31382</v>
      </c>
      <c r="I580" s="93">
        <v>-274786</v>
      </c>
      <c r="J580" s="94"/>
      <c r="K580" s="95"/>
      <c r="L580" s="96" t="s">
        <v>10568</v>
      </c>
      <c r="M580" s="97"/>
      <c r="N580" t="str">
        <f t="shared" si="53"/>
        <v>364</v>
      </c>
      <c r="O580">
        <f t="shared" si="49"/>
        <v>364</v>
      </c>
      <c r="P580" s="29">
        <f t="shared" si="47"/>
        <v>-306168</v>
      </c>
    </row>
    <row r="581" spans="1:16" ht="16.149999999999999" customHeight="1" x14ac:dyDescent="0.3">
      <c r="A581" s="10">
        <v>7</v>
      </c>
      <c r="B581" s="5" t="s">
        <v>15495</v>
      </c>
      <c r="C581" s="6" t="s">
        <v>16211</v>
      </c>
      <c r="D581" s="7">
        <v>44736</v>
      </c>
      <c r="E581" s="8" t="s">
        <v>15496</v>
      </c>
      <c r="F581" s="9">
        <v>-857887</v>
      </c>
      <c r="G581" s="8" t="s">
        <v>11066</v>
      </c>
      <c r="H581" s="9">
        <v>-87933</v>
      </c>
      <c r="I581" s="93">
        <v>-769954</v>
      </c>
      <c r="J581" s="94"/>
      <c r="K581" s="95"/>
      <c r="L581" s="96" t="s">
        <v>10139</v>
      </c>
      <c r="M581" s="97"/>
      <c r="N581" t="str">
        <f t="shared" si="50"/>
        <v>00092</v>
      </c>
      <c r="O581">
        <f t="shared" si="49"/>
        <v>92</v>
      </c>
      <c r="P581" s="29">
        <f t="shared" si="47"/>
        <v>-857887</v>
      </c>
    </row>
    <row r="582" spans="1:16" ht="16.149999999999999" customHeight="1" x14ac:dyDescent="0.3">
      <c r="A582" s="10">
        <v>7</v>
      </c>
      <c r="B582" s="5" t="s">
        <v>15500</v>
      </c>
      <c r="C582" s="6" t="s">
        <v>16220</v>
      </c>
      <c r="D582" s="7">
        <v>44734</v>
      </c>
      <c r="E582" s="8" t="s">
        <v>15501</v>
      </c>
      <c r="F582" s="9">
        <v>-294062</v>
      </c>
      <c r="G582" s="8" t="s">
        <v>11066</v>
      </c>
      <c r="H582" s="9">
        <v>-30141</v>
      </c>
      <c r="I582" s="93">
        <v>-263921</v>
      </c>
      <c r="J582" s="94"/>
      <c r="K582" s="95"/>
      <c r="L582" s="96" t="s">
        <v>10602</v>
      </c>
      <c r="M582" s="97"/>
      <c r="N582" t="str">
        <f>+RIGHT(C582,2)</f>
        <v>65</v>
      </c>
      <c r="O582">
        <f t="shared" si="49"/>
        <v>65</v>
      </c>
      <c r="P582" s="29">
        <f t="shared" si="47"/>
        <v>-294062</v>
      </c>
    </row>
    <row r="583" spans="1:16" ht="16.149999999999999" customHeight="1" x14ac:dyDescent="0.3">
      <c r="A583" s="10">
        <v>7</v>
      </c>
      <c r="B583" s="5" t="s">
        <v>15503</v>
      </c>
      <c r="C583" s="6" t="s">
        <v>16226</v>
      </c>
      <c r="D583" s="7">
        <v>44749</v>
      </c>
      <c r="E583" s="8" t="s">
        <v>15504</v>
      </c>
      <c r="F583" s="9">
        <v>-158611</v>
      </c>
      <c r="G583" s="8" t="s">
        <v>11066</v>
      </c>
      <c r="H583" s="9">
        <v>-16258</v>
      </c>
      <c r="I583" s="93">
        <v>-142353</v>
      </c>
      <c r="J583" s="94"/>
      <c r="K583" s="95"/>
      <c r="L583" s="96" t="s">
        <v>10611</v>
      </c>
      <c r="M583" s="97"/>
      <c r="N583" t="str">
        <f t="shared" ref="N583" si="54">+RIGHT(C583,3)</f>
        <v>124</v>
      </c>
      <c r="O583">
        <f t="shared" si="49"/>
        <v>124</v>
      </c>
      <c r="P583" s="29">
        <f t="shared" si="47"/>
        <v>-158611</v>
      </c>
    </row>
    <row r="584" spans="1:16" ht="16.149999999999999" customHeight="1" x14ac:dyDescent="0.3">
      <c r="A584" s="10">
        <v>7</v>
      </c>
      <c r="B584" s="5" t="s">
        <v>15511</v>
      </c>
      <c r="C584" s="6" t="s">
        <v>16248</v>
      </c>
      <c r="D584" s="7">
        <v>44743</v>
      </c>
      <c r="E584" s="8" t="s">
        <v>15512</v>
      </c>
      <c r="F584" s="9">
        <v>-257183</v>
      </c>
      <c r="G584" s="8" t="s">
        <v>11066</v>
      </c>
      <c r="H584" s="9">
        <v>-26361</v>
      </c>
      <c r="I584" s="93">
        <v>-230822</v>
      </c>
      <c r="J584" s="94"/>
      <c r="K584" s="95"/>
      <c r="L584" s="96" t="s">
        <v>10142</v>
      </c>
      <c r="M584" s="97"/>
      <c r="N584" t="str">
        <f t="shared" si="50"/>
        <v>00101</v>
      </c>
      <c r="O584">
        <f t="shared" si="49"/>
        <v>101</v>
      </c>
      <c r="P584" s="29">
        <f t="shared" si="47"/>
        <v>-257183</v>
      </c>
    </row>
    <row r="585" spans="1:16" ht="16.149999999999999" customHeight="1" x14ac:dyDescent="0.3">
      <c r="A585" s="10">
        <v>7</v>
      </c>
      <c r="B585" s="5" t="s">
        <v>15517</v>
      </c>
      <c r="C585" s="6" t="s">
        <v>16260</v>
      </c>
      <c r="D585" s="7">
        <v>44706</v>
      </c>
      <c r="E585" s="8" t="s">
        <v>10145</v>
      </c>
      <c r="F585" s="9">
        <v>-89958</v>
      </c>
      <c r="G585" s="8" t="s">
        <v>11066</v>
      </c>
      <c r="H585" s="9">
        <v>-9221</v>
      </c>
      <c r="I585" s="93">
        <v>-80737</v>
      </c>
      <c r="J585" s="94"/>
      <c r="K585" s="95"/>
      <c r="L585" s="96" t="s">
        <v>10146</v>
      </c>
      <c r="M585" s="97"/>
      <c r="N585" t="str">
        <f t="shared" si="50"/>
        <v>01413</v>
      </c>
      <c r="O585">
        <f t="shared" si="49"/>
        <v>1413</v>
      </c>
      <c r="P585" s="29">
        <f t="shared" ref="P585:P648" si="55">+F585</f>
        <v>-89958</v>
      </c>
    </row>
    <row r="586" spans="1:16" ht="14.75" customHeight="1" x14ac:dyDescent="0.3">
      <c r="A586" s="10">
        <v>7</v>
      </c>
      <c r="B586" s="63" t="s">
        <v>15518</v>
      </c>
      <c r="C586" s="6" t="s">
        <v>16261</v>
      </c>
      <c r="D586" s="7">
        <v>44719</v>
      </c>
      <c r="E586" s="8" t="s">
        <v>15519</v>
      </c>
      <c r="F586" s="9">
        <v>-79305</v>
      </c>
      <c r="G586" s="8" t="s">
        <v>11066</v>
      </c>
      <c r="H586" s="9">
        <v>-8129</v>
      </c>
      <c r="I586" s="66">
        <v>-286473</v>
      </c>
      <c r="J586" s="67"/>
      <c r="K586" s="68"/>
      <c r="L586" s="75" t="s">
        <v>10146</v>
      </c>
      <c r="M586" s="76"/>
      <c r="N586" t="str">
        <f>+RIGHT(C586,2)</f>
        <v>29</v>
      </c>
      <c r="O586">
        <f t="shared" si="49"/>
        <v>29</v>
      </c>
      <c r="P586" s="29">
        <f t="shared" si="55"/>
        <v>-79305</v>
      </c>
    </row>
    <row r="587" spans="1:16" ht="14.75" customHeight="1" x14ac:dyDescent="0.3">
      <c r="A587" s="10">
        <v>7</v>
      </c>
      <c r="B587" s="65"/>
      <c r="C587" s="6" t="s">
        <v>16262</v>
      </c>
      <c r="D587" s="7">
        <v>44739</v>
      </c>
      <c r="E587" s="8" t="s">
        <v>15520</v>
      </c>
      <c r="F587" s="9">
        <v>-239885</v>
      </c>
      <c r="G587" s="8" t="s">
        <v>11066</v>
      </c>
      <c r="H587" s="9">
        <v>-24588</v>
      </c>
      <c r="I587" s="72"/>
      <c r="J587" s="73"/>
      <c r="K587" s="74"/>
      <c r="L587" s="79"/>
      <c r="M587" s="80"/>
      <c r="N587" t="str">
        <f t="shared" ref="N587" si="56">+RIGHT(C587,3)</f>
        <v>102</v>
      </c>
      <c r="O587">
        <f t="shared" si="49"/>
        <v>102</v>
      </c>
      <c r="P587" s="29">
        <f t="shared" si="55"/>
        <v>-239885</v>
      </c>
    </row>
    <row r="588" spans="1:16" ht="16.149999999999999" customHeight="1" x14ac:dyDescent="0.3">
      <c r="A588" s="10">
        <v>7</v>
      </c>
      <c r="B588" s="5" t="s">
        <v>15531</v>
      </c>
      <c r="C588" s="6" t="s">
        <v>16292</v>
      </c>
      <c r="D588" s="7">
        <v>44701</v>
      </c>
      <c r="E588" s="8" t="s">
        <v>15532</v>
      </c>
      <c r="F588" s="9">
        <v>-52920</v>
      </c>
      <c r="G588" s="8" t="s">
        <v>11066</v>
      </c>
      <c r="H588" s="9">
        <v>-5424</v>
      </c>
      <c r="I588" s="93">
        <v>-47496</v>
      </c>
      <c r="J588" s="94"/>
      <c r="K588" s="95"/>
      <c r="L588" s="96" t="s">
        <v>11574</v>
      </c>
      <c r="M588" s="97"/>
      <c r="N588" t="str">
        <f t="shared" si="50"/>
        <v>03356</v>
      </c>
      <c r="O588">
        <f t="shared" si="49"/>
        <v>3356</v>
      </c>
      <c r="P588" s="29">
        <f t="shared" si="55"/>
        <v>-52920</v>
      </c>
    </row>
    <row r="589" spans="1:16" ht="16.149999999999999" customHeight="1" x14ac:dyDescent="0.3">
      <c r="A589" s="10">
        <v>7</v>
      </c>
      <c r="B589" s="5" t="s">
        <v>15533</v>
      </c>
      <c r="C589" s="6" t="s">
        <v>16293</v>
      </c>
      <c r="D589" s="7">
        <v>44722</v>
      </c>
      <c r="E589" s="8" t="s">
        <v>15534</v>
      </c>
      <c r="F589" s="9">
        <v>-2506938</v>
      </c>
      <c r="G589" s="8" t="s">
        <v>11066</v>
      </c>
      <c r="H589" s="9">
        <v>-256961</v>
      </c>
      <c r="I589" s="93">
        <v>-2249977</v>
      </c>
      <c r="J589" s="94"/>
      <c r="K589" s="95"/>
      <c r="L589" s="96" t="s">
        <v>11574</v>
      </c>
      <c r="M589" s="97"/>
      <c r="N589" t="str">
        <f>+RIGHT(C589,2)</f>
        <v>24</v>
      </c>
      <c r="O589">
        <f t="shared" si="49"/>
        <v>24</v>
      </c>
      <c r="P589" s="29">
        <f t="shared" si="55"/>
        <v>-2506938</v>
      </c>
    </row>
    <row r="590" spans="1:16" ht="16.149999999999999" customHeight="1" x14ac:dyDescent="0.3">
      <c r="A590" s="10">
        <v>7</v>
      </c>
      <c r="B590" s="5" t="s">
        <v>15537</v>
      </c>
      <c r="C590" s="6" t="s">
        <v>16304</v>
      </c>
      <c r="D590" s="7">
        <v>44747</v>
      </c>
      <c r="E590" s="8" t="s">
        <v>15538</v>
      </c>
      <c r="F590" s="9">
        <v>-385774</v>
      </c>
      <c r="G590" s="8" t="s">
        <v>11066</v>
      </c>
      <c r="H590" s="9">
        <v>-39542</v>
      </c>
      <c r="I590" s="93">
        <v>-346232</v>
      </c>
      <c r="J590" s="94"/>
      <c r="K590" s="95"/>
      <c r="L590" s="96" t="s">
        <v>10680</v>
      </c>
      <c r="M590" s="97"/>
      <c r="N590" t="str">
        <f t="shared" ref="N590:N602" si="57">+RIGHT(C590,3)</f>
        <v>264</v>
      </c>
      <c r="O590">
        <f t="shared" ref="O590:O623" si="58">+N590*1</f>
        <v>264</v>
      </c>
      <c r="P590" s="29">
        <f t="shared" si="55"/>
        <v>-385774</v>
      </c>
    </row>
    <row r="591" spans="1:16" ht="16.149999999999999" customHeight="1" x14ac:dyDescent="0.3">
      <c r="A591" s="10">
        <v>7</v>
      </c>
      <c r="B591" s="5" t="s">
        <v>15552</v>
      </c>
      <c r="C591" s="6" t="s">
        <v>16350</v>
      </c>
      <c r="D591" s="7">
        <v>44744</v>
      </c>
      <c r="E591" s="8" t="s">
        <v>15553</v>
      </c>
      <c r="F591" s="9">
        <v>-3441271</v>
      </c>
      <c r="G591" s="8" t="s">
        <v>11066</v>
      </c>
      <c r="H591" s="9">
        <v>-352730</v>
      </c>
      <c r="I591" s="93">
        <v>-3088541</v>
      </c>
      <c r="J591" s="94"/>
      <c r="K591" s="95"/>
      <c r="L591" s="96" t="s">
        <v>10724</v>
      </c>
      <c r="M591" s="97"/>
      <c r="N591" t="str">
        <f t="shared" si="57"/>
        <v>113</v>
      </c>
      <c r="O591">
        <f t="shared" si="58"/>
        <v>113</v>
      </c>
      <c r="P591" s="29">
        <f t="shared" si="55"/>
        <v>-3441271</v>
      </c>
    </row>
    <row r="592" spans="1:16" ht="14.4" customHeight="1" x14ac:dyDescent="0.3">
      <c r="A592" s="10">
        <v>7</v>
      </c>
      <c r="B592" s="63" t="s">
        <v>15561</v>
      </c>
      <c r="C592" s="6" t="s">
        <v>16373</v>
      </c>
      <c r="D592" s="7">
        <v>44737</v>
      </c>
      <c r="E592" s="8" t="s">
        <v>15562</v>
      </c>
      <c r="F592" s="9">
        <v>-196020</v>
      </c>
      <c r="G592" s="8" t="s">
        <v>11066</v>
      </c>
      <c r="H592" s="9">
        <v>-20092</v>
      </c>
      <c r="I592" s="66">
        <v>-1074024</v>
      </c>
      <c r="J592" s="67"/>
      <c r="K592" s="68"/>
      <c r="L592" s="75" t="s">
        <v>10760</v>
      </c>
      <c r="M592" s="76"/>
      <c r="N592" t="str">
        <f t="shared" ref="N592:N593" si="59">+RIGHT(C592,2)</f>
        <v>43</v>
      </c>
      <c r="O592">
        <f t="shared" si="58"/>
        <v>43</v>
      </c>
      <c r="P592" s="29">
        <f t="shared" si="55"/>
        <v>-196020</v>
      </c>
    </row>
    <row r="593" spans="1:16" ht="14.4" customHeight="1" x14ac:dyDescent="0.3">
      <c r="A593" s="10">
        <v>7</v>
      </c>
      <c r="B593" s="64"/>
      <c r="C593" s="6" t="s">
        <v>16374</v>
      </c>
      <c r="D593" s="7">
        <v>44732</v>
      </c>
      <c r="E593" s="8" t="s">
        <v>15563</v>
      </c>
      <c r="F593" s="9">
        <v>-950984</v>
      </c>
      <c r="G593" s="8" t="s">
        <v>11066</v>
      </c>
      <c r="H593" s="9">
        <v>-97476</v>
      </c>
      <c r="I593" s="69"/>
      <c r="J593" s="70"/>
      <c r="K593" s="71"/>
      <c r="L593" s="77"/>
      <c r="M593" s="78"/>
      <c r="N593" t="str">
        <f t="shared" si="59"/>
        <v>30</v>
      </c>
      <c r="O593">
        <f t="shared" si="58"/>
        <v>30</v>
      </c>
      <c r="P593" s="29">
        <f t="shared" si="55"/>
        <v>-950984</v>
      </c>
    </row>
    <row r="594" spans="1:16" ht="14.4" customHeight="1" x14ac:dyDescent="0.3">
      <c r="A594" s="10">
        <v>7</v>
      </c>
      <c r="B594" s="65"/>
      <c r="C594" s="6" t="s">
        <v>12619</v>
      </c>
      <c r="D594" s="7">
        <v>44718</v>
      </c>
      <c r="E594" s="8" t="s">
        <v>15564</v>
      </c>
      <c r="F594" s="9">
        <v>-49680</v>
      </c>
      <c r="G594" s="8" t="s">
        <v>11066</v>
      </c>
      <c r="H594" s="9">
        <v>-5092</v>
      </c>
      <c r="I594" s="72"/>
      <c r="J594" s="73"/>
      <c r="K594" s="74"/>
      <c r="L594" s="79"/>
      <c r="M594" s="80"/>
      <c r="N594" t="str">
        <f>+RIGHT(C594,1)</f>
        <v>7</v>
      </c>
      <c r="O594">
        <f t="shared" si="58"/>
        <v>7</v>
      </c>
      <c r="P594" s="29">
        <f t="shared" si="55"/>
        <v>-49680</v>
      </c>
    </row>
    <row r="595" spans="1:16" ht="14.4" customHeight="1" x14ac:dyDescent="0.3">
      <c r="A595" s="10">
        <v>7</v>
      </c>
      <c r="B595" s="63" t="s">
        <v>15568</v>
      </c>
      <c r="C595" s="6" t="s">
        <v>16388</v>
      </c>
      <c r="D595" s="7">
        <v>44720</v>
      </c>
      <c r="E595" s="8" t="s">
        <v>15569</v>
      </c>
      <c r="F595" s="9">
        <v>-319190</v>
      </c>
      <c r="G595" s="8" t="s">
        <v>11066</v>
      </c>
      <c r="H595" s="9">
        <v>-32717</v>
      </c>
      <c r="I595" s="66">
        <v>-844858</v>
      </c>
      <c r="J595" s="67"/>
      <c r="K595" s="68"/>
      <c r="L595" s="75" t="s">
        <v>10777</v>
      </c>
      <c r="M595" s="76"/>
      <c r="N595" t="str">
        <f t="shared" si="57"/>
        <v>112</v>
      </c>
      <c r="O595">
        <f t="shared" si="58"/>
        <v>112</v>
      </c>
      <c r="P595" s="29">
        <f t="shared" si="55"/>
        <v>-319190</v>
      </c>
    </row>
    <row r="596" spans="1:16" ht="14.4" customHeight="1" x14ac:dyDescent="0.3">
      <c r="A596" s="10">
        <v>7</v>
      </c>
      <c r="B596" s="64"/>
      <c r="C596" s="6" t="s">
        <v>16389</v>
      </c>
      <c r="D596" s="7">
        <v>44739</v>
      </c>
      <c r="E596" s="8" t="s">
        <v>15570</v>
      </c>
      <c r="F596" s="9">
        <v>-134387</v>
      </c>
      <c r="G596" s="8" t="s">
        <v>11066</v>
      </c>
      <c r="H596" s="9">
        <v>-13775</v>
      </c>
      <c r="I596" s="69"/>
      <c r="J596" s="70"/>
      <c r="K596" s="71"/>
      <c r="L596" s="77"/>
      <c r="M596" s="78"/>
      <c r="N596" t="str">
        <f t="shared" si="57"/>
        <v>176</v>
      </c>
      <c r="O596">
        <f t="shared" si="58"/>
        <v>176</v>
      </c>
      <c r="P596" s="29">
        <f t="shared" si="55"/>
        <v>-134387</v>
      </c>
    </row>
    <row r="597" spans="1:16" ht="14.4" customHeight="1" x14ac:dyDescent="0.3">
      <c r="A597" s="10">
        <v>7</v>
      </c>
      <c r="B597" s="65"/>
      <c r="C597" s="6" t="s">
        <v>16390</v>
      </c>
      <c r="D597" s="7">
        <v>44726</v>
      </c>
      <c r="E597" s="8" t="s">
        <v>15571</v>
      </c>
      <c r="F597" s="9">
        <v>-487769</v>
      </c>
      <c r="G597" s="8" t="s">
        <v>11066</v>
      </c>
      <c r="H597" s="9">
        <v>-49996</v>
      </c>
      <c r="I597" s="72"/>
      <c r="J597" s="73"/>
      <c r="K597" s="74"/>
      <c r="L597" s="79"/>
      <c r="M597" s="80"/>
      <c r="N597" t="str">
        <f t="shared" si="57"/>
        <v>133</v>
      </c>
      <c r="O597">
        <f t="shared" si="58"/>
        <v>133</v>
      </c>
      <c r="P597" s="29">
        <f t="shared" si="55"/>
        <v>-487769</v>
      </c>
    </row>
    <row r="598" spans="1:16" ht="16.149999999999999" customHeight="1" x14ac:dyDescent="0.3">
      <c r="A598" s="10">
        <v>7</v>
      </c>
      <c r="B598" s="5" t="s">
        <v>15576</v>
      </c>
      <c r="C598" s="6" t="s">
        <v>16401</v>
      </c>
      <c r="D598" s="7">
        <v>44741</v>
      </c>
      <c r="E598" s="8" t="s">
        <v>15577</v>
      </c>
      <c r="F598" s="9">
        <v>-315963</v>
      </c>
      <c r="G598" s="8" t="s">
        <v>11066</v>
      </c>
      <c r="H598" s="9">
        <v>-32386</v>
      </c>
      <c r="I598" s="93">
        <v>-283577</v>
      </c>
      <c r="J598" s="94"/>
      <c r="K598" s="95"/>
      <c r="L598" s="96" t="s">
        <v>10803</v>
      </c>
      <c r="M598" s="97"/>
      <c r="N598" t="str">
        <f t="shared" si="57"/>
        <v>105</v>
      </c>
      <c r="O598">
        <f t="shared" si="58"/>
        <v>105</v>
      </c>
      <c r="P598" s="29">
        <f t="shared" si="55"/>
        <v>-315963</v>
      </c>
    </row>
    <row r="599" spans="1:16" ht="14.75" customHeight="1" x14ac:dyDescent="0.3">
      <c r="A599" s="10">
        <v>7</v>
      </c>
      <c r="B599" s="63" t="s">
        <v>15581</v>
      </c>
      <c r="C599" s="6" t="s">
        <v>16409</v>
      </c>
      <c r="D599" s="7">
        <v>44734</v>
      </c>
      <c r="E599" s="8" t="s">
        <v>15582</v>
      </c>
      <c r="F599" s="9">
        <v>-251999</v>
      </c>
      <c r="G599" s="8" t="s">
        <v>11066</v>
      </c>
      <c r="H599" s="9">
        <v>-25830</v>
      </c>
      <c r="I599" s="66">
        <v>-522048</v>
      </c>
      <c r="J599" s="67"/>
      <c r="K599" s="68"/>
      <c r="L599" s="75" t="s">
        <v>10821</v>
      </c>
      <c r="M599" s="76"/>
      <c r="N599" t="str">
        <f t="shared" ref="N599:N600" si="60">+RIGHT(C599,2)</f>
        <v>51</v>
      </c>
      <c r="O599">
        <f t="shared" si="58"/>
        <v>51</v>
      </c>
      <c r="P599" s="29">
        <f t="shared" si="55"/>
        <v>-251999</v>
      </c>
    </row>
    <row r="600" spans="1:16" ht="14.75" customHeight="1" x14ac:dyDescent="0.3">
      <c r="A600" s="10">
        <v>7</v>
      </c>
      <c r="B600" s="65"/>
      <c r="C600" s="6" t="s">
        <v>16374</v>
      </c>
      <c r="D600" s="7">
        <v>44723</v>
      </c>
      <c r="E600" s="8" t="s">
        <v>15583</v>
      </c>
      <c r="F600" s="9">
        <v>-329670</v>
      </c>
      <c r="G600" s="8" t="s">
        <v>11066</v>
      </c>
      <c r="H600" s="9">
        <v>-33791</v>
      </c>
      <c r="I600" s="72"/>
      <c r="J600" s="73"/>
      <c r="K600" s="74"/>
      <c r="L600" s="79"/>
      <c r="M600" s="80"/>
      <c r="N600" t="str">
        <f t="shared" si="60"/>
        <v>30</v>
      </c>
      <c r="O600">
        <f t="shared" si="58"/>
        <v>30</v>
      </c>
      <c r="P600" s="29">
        <f t="shared" si="55"/>
        <v>-329670</v>
      </c>
    </row>
    <row r="601" spans="1:16" ht="16.149999999999999" customHeight="1" x14ac:dyDescent="0.3">
      <c r="A601" s="10">
        <v>7</v>
      </c>
      <c r="B601" s="5" t="s">
        <v>15586</v>
      </c>
      <c r="C601" s="6" t="s">
        <v>16415</v>
      </c>
      <c r="D601" s="7">
        <v>44746</v>
      </c>
      <c r="E601" s="8" t="s">
        <v>15587</v>
      </c>
      <c r="F601" s="9">
        <v>-1991761</v>
      </c>
      <c r="G601" s="8" t="s">
        <v>11066</v>
      </c>
      <c r="H601" s="9">
        <v>-204156</v>
      </c>
      <c r="I601" s="93">
        <v>-1787605</v>
      </c>
      <c r="J601" s="94"/>
      <c r="K601" s="95"/>
      <c r="L601" s="96" t="s">
        <v>10844</v>
      </c>
      <c r="M601" s="97"/>
      <c r="N601" t="str">
        <f t="shared" si="57"/>
        <v>149</v>
      </c>
      <c r="O601">
        <f t="shared" si="58"/>
        <v>149</v>
      </c>
      <c r="P601" s="29">
        <f t="shared" si="55"/>
        <v>-1991761</v>
      </c>
    </row>
    <row r="602" spans="1:16" ht="16.149999999999999" customHeight="1" x14ac:dyDescent="0.3">
      <c r="A602" s="10">
        <v>7</v>
      </c>
      <c r="B602" s="5" t="s">
        <v>15604</v>
      </c>
      <c r="C602" s="6" t="s">
        <v>16226</v>
      </c>
      <c r="D602" s="7">
        <v>44736</v>
      </c>
      <c r="E602" s="8" t="s">
        <v>15605</v>
      </c>
      <c r="F602" s="9">
        <v>-452693</v>
      </c>
      <c r="G602" s="8" t="s">
        <v>11066</v>
      </c>
      <c r="H602" s="9">
        <v>-46401</v>
      </c>
      <c r="I602" s="93">
        <v>-406292</v>
      </c>
      <c r="J602" s="94"/>
      <c r="K602" s="95"/>
      <c r="L602" s="96" t="s">
        <v>10878</v>
      </c>
      <c r="M602" s="97"/>
      <c r="N602" t="str">
        <f t="shared" si="57"/>
        <v>124</v>
      </c>
      <c r="O602">
        <f t="shared" si="58"/>
        <v>124</v>
      </c>
      <c r="P602" s="29">
        <f t="shared" si="55"/>
        <v>-452693</v>
      </c>
    </row>
    <row r="603" spans="1:16" ht="16.149999999999999" customHeight="1" x14ac:dyDescent="0.3">
      <c r="A603" s="10">
        <v>7</v>
      </c>
      <c r="B603" s="5" t="s">
        <v>15609</v>
      </c>
      <c r="C603" s="6" t="s">
        <v>16442</v>
      </c>
      <c r="D603" s="7">
        <v>44735</v>
      </c>
      <c r="E603" s="8" t="s">
        <v>15610</v>
      </c>
      <c r="F603" s="9">
        <v>-834729</v>
      </c>
      <c r="G603" s="8" t="s">
        <v>11066</v>
      </c>
      <c r="H603" s="9">
        <v>-85560</v>
      </c>
      <c r="I603" s="93">
        <v>-749169</v>
      </c>
      <c r="J603" s="94"/>
      <c r="K603" s="95"/>
      <c r="L603" s="96" t="s">
        <v>10892</v>
      </c>
      <c r="M603" s="97"/>
      <c r="N603" t="str">
        <f t="shared" ref="N603:N622" si="61">+RIGHT(C603,5)</f>
        <v>00102</v>
      </c>
      <c r="O603">
        <f t="shared" si="58"/>
        <v>102</v>
      </c>
      <c r="P603" s="29">
        <f t="shared" si="55"/>
        <v>-834729</v>
      </c>
    </row>
    <row r="604" spans="1:16" ht="16.149999999999999" customHeight="1" x14ac:dyDescent="0.3">
      <c r="A604" s="10">
        <v>7</v>
      </c>
      <c r="B604" s="5" t="s">
        <v>15611</v>
      </c>
      <c r="C604" s="6" t="s">
        <v>16443</v>
      </c>
      <c r="D604" s="7">
        <v>44747</v>
      </c>
      <c r="E604" s="8" t="s">
        <v>15612</v>
      </c>
      <c r="F604" s="9">
        <v>-909123</v>
      </c>
      <c r="G604" s="8" t="s">
        <v>11066</v>
      </c>
      <c r="H604" s="9">
        <v>-93185</v>
      </c>
      <c r="I604" s="93">
        <v>-815938</v>
      </c>
      <c r="J604" s="94"/>
      <c r="K604" s="95"/>
      <c r="L604" s="96" t="s">
        <v>10892</v>
      </c>
      <c r="M604" s="97"/>
      <c r="N604" t="str">
        <f t="shared" si="61"/>
        <v>00146</v>
      </c>
      <c r="O604">
        <f t="shared" si="58"/>
        <v>146</v>
      </c>
      <c r="P604" s="29">
        <f t="shared" si="55"/>
        <v>-909123</v>
      </c>
    </row>
    <row r="605" spans="1:16" ht="16.149999999999999" customHeight="1" x14ac:dyDescent="0.3">
      <c r="A605" s="10">
        <v>7</v>
      </c>
      <c r="B605" s="5" t="s">
        <v>15621</v>
      </c>
      <c r="C605" s="6" t="s">
        <v>16467</v>
      </c>
      <c r="D605" s="7">
        <v>44748</v>
      </c>
      <c r="E605" s="8" t="s">
        <v>15622</v>
      </c>
      <c r="F605" s="9">
        <v>-394196</v>
      </c>
      <c r="G605" s="8" t="s">
        <v>11066</v>
      </c>
      <c r="H605" s="9">
        <v>-40405</v>
      </c>
      <c r="I605" s="93">
        <v>-353791</v>
      </c>
      <c r="J605" s="94"/>
      <c r="K605" s="95"/>
      <c r="L605" s="96" t="s">
        <v>10936</v>
      </c>
      <c r="M605" s="97"/>
      <c r="N605" t="str">
        <f t="shared" ref="N605" si="62">+RIGHT(C605,4)</f>
        <v>1430</v>
      </c>
      <c r="O605">
        <f t="shared" si="58"/>
        <v>1430</v>
      </c>
      <c r="P605" s="29">
        <f t="shared" si="55"/>
        <v>-394196</v>
      </c>
    </row>
    <row r="606" spans="1:16" ht="14.4" customHeight="1" x14ac:dyDescent="0.3">
      <c r="A606" s="10">
        <v>7</v>
      </c>
      <c r="B606" s="63" t="s">
        <v>15628</v>
      </c>
      <c r="C606" s="6" t="s">
        <v>16519</v>
      </c>
      <c r="D606" s="7">
        <v>44739</v>
      </c>
      <c r="E606" s="8" t="s">
        <v>15629</v>
      </c>
      <c r="F606" s="9">
        <v>-367807</v>
      </c>
      <c r="G606" s="8" t="s">
        <v>11066</v>
      </c>
      <c r="H606" s="9">
        <v>-37700</v>
      </c>
      <c r="I606" s="66">
        <v>-2407409</v>
      </c>
      <c r="J606" s="67"/>
      <c r="K606" s="68"/>
      <c r="L606" s="75" t="s">
        <v>10944</v>
      </c>
      <c r="M606" s="76"/>
      <c r="N606" t="str">
        <f t="shared" ref="N606:N607" si="63">+RIGHT(C606,3)</f>
        <v>138</v>
      </c>
      <c r="O606">
        <f t="shared" si="58"/>
        <v>138</v>
      </c>
      <c r="P606" s="29">
        <f t="shared" si="55"/>
        <v>-367807</v>
      </c>
    </row>
    <row r="607" spans="1:16" ht="14.4" customHeight="1" x14ac:dyDescent="0.3">
      <c r="A607" s="10">
        <v>7</v>
      </c>
      <c r="B607" s="64"/>
      <c r="C607" s="6" t="s">
        <v>16520</v>
      </c>
      <c r="D607" s="7">
        <v>44739</v>
      </c>
      <c r="E607" s="8" t="s">
        <v>15630</v>
      </c>
      <c r="F607" s="9">
        <v>-301873</v>
      </c>
      <c r="G607" s="8" t="s">
        <v>11066</v>
      </c>
      <c r="H607" s="9">
        <v>-30942</v>
      </c>
      <c r="I607" s="69"/>
      <c r="J607" s="70"/>
      <c r="K607" s="71"/>
      <c r="L607" s="77"/>
      <c r="M607" s="78"/>
      <c r="N607" t="str">
        <f t="shared" si="63"/>
        <v>137</v>
      </c>
      <c r="O607">
        <f t="shared" si="58"/>
        <v>137</v>
      </c>
      <c r="P607" s="29">
        <f t="shared" si="55"/>
        <v>-301873</v>
      </c>
    </row>
    <row r="608" spans="1:16" ht="14.4" customHeight="1" x14ac:dyDescent="0.3">
      <c r="A608" s="10">
        <v>7</v>
      </c>
      <c r="B608" s="64"/>
      <c r="C608" s="6" t="s">
        <v>16521</v>
      </c>
      <c r="D608" s="7">
        <v>44735</v>
      </c>
      <c r="E608" s="8" t="s">
        <v>15631</v>
      </c>
      <c r="F608" s="9">
        <v>-365643</v>
      </c>
      <c r="G608" s="8" t="s">
        <v>11066</v>
      </c>
      <c r="H608" s="9">
        <v>-37478</v>
      </c>
      <c r="I608" s="69"/>
      <c r="J608" s="70"/>
      <c r="K608" s="71"/>
      <c r="L608" s="77"/>
      <c r="M608" s="78"/>
      <c r="N608" t="str">
        <f t="shared" si="61"/>
        <v>00077</v>
      </c>
      <c r="O608">
        <f t="shared" si="58"/>
        <v>77</v>
      </c>
      <c r="P608" s="29">
        <f t="shared" si="55"/>
        <v>-365643</v>
      </c>
    </row>
    <row r="609" spans="1:16" ht="14.4" customHeight="1" x14ac:dyDescent="0.3">
      <c r="A609" s="10">
        <v>7</v>
      </c>
      <c r="B609" s="64"/>
      <c r="C609" s="6" t="s">
        <v>16522</v>
      </c>
      <c r="D609" s="7">
        <v>44735</v>
      </c>
      <c r="E609" s="8" t="s">
        <v>15632</v>
      </c>
      <c r="F609" s="9">
        <v>-479231</v>
      </c>
      <c r="G609" s="8" t="s">
        <v>11066</v>
      </c>
      <c r="H609" s="9">
        <v>-49121</v>
      </c>
      <c r="I609" s="69"/>
      <c r="J609" s="70"/>
      <c r="K609" s="71"/>
      <c r="L609" s="77"/>
      <c r="M609" s="78"/>
      <c r="N609" t="str">
        <f>+RIGHT(C609,2)</f>
        <v>76</v>
      </c>
      <c r="O609">
        <f t="shared" si="58"/>
        <v>76</v>
      </c>
      <c r="P609" s="29">
        <f t="shared" si="55"/>
        <v>-479231</v>
      </c>
    </row>
    <row r="610" spans="1:16" ht="14.4" customHeight="1" x14ac:dyDescent="0.3">
      <c r="A610" s="10">
        <v>7</v>
      </c>
      <c r="B610" s="64"/>
      <c r="C610" s="6" t="s">
        <v>16523</v>
      </c>
      <c r="D610" s="7">
        <v>44739</v>
      </c>
      <c r="E610" s="8" t="s">
        <v>15633</v>
      </c>
      <c r="F610" s="9">
        <v>-639518</v>
      </c>
      <c r="G610" s="8" t="s">
        <v>11066</v>
      </c>
      <c r="H610" s="9">
        <v>-65551</v>
      </c>
      <c r="I610" s="69"/>
      <c r="J610" s="70"/>
      <c r="K610" s="71"/>
      <c r="L610" s="77"/>
      <c r="M610" s="78"/>
      <c r="N610" t="str">
        <f t="shared" ref="N610:N611" si="64">+RIGHT(C610,3)</f>
        <v>139</v>
      </c>
      <c r="O610">
        <f t="shared" si="58"/>
        <v>139</v>
      </c>
      <c r="P610" s="29">
        <f t="shared" si="55"/>
        <v>-639518</v>
      </c>
    </row>
    <row r="611" spans="1:16" ht="14.4" customHeight="1" x14ac:dyDescent="0.3">
      <c r="A611" s="10">
        <v>7</v>
      </c>
      <c r="B611" s="65"/>
      <c r="C611" s="6" t="s">
        <v>16524</v>
      </c>
      <c r="D611" s="7">
        <v>44739</v>
      </c>
      <c r="E611" s="8" t="s">
        <v>15634</v>
      </c>
      <c r="F611" s="9">
        <v>-528278</v>
      </c>
      <c r="G611" s="8" t="s">
        <v>11066</v>
      </c>
      <c r="H611" s="9">
        <v>-54149</v>
      </c>
      <c r="I611" s="72"/>
      <c r="J611" s="73"/>
      <c r="K611" s="74"/>
      <c r="L611" s="79"/>
      <c r="M611" s="80"/>
      <c r="N611" t="str">
        <f t="shared" si="64"/>
        <v>140</v>
      </c>
      <c r="O611">
        <f t="shared" si="58"/>
        <v>140</v>
      </c>
      <c r="P611" s="29">
        <f t="shared" si="55"/>
        <v>-528278</v>
      </c>
    </row>
    <row r="612" spans="1:16" ht="14.4" customHeight="1" x14ac:dyDescent="0.3">
      <c r="A612" s="10">
        <v>7</v>
      </c>
      <c r="B612" s="63" t="s">
        <v>15635</v>
      </c>
      <c r="C612" s="6" t="s">
        <v>16525</v>
      </c>
      <c r="D612" s="7">
        <v>44743</v>
      </c>
      <c r="E612" s="8" t="s">
        <v>15636</v>
      </c>
      <c r="F612" s="9">
        <v>-381612</v>
      </c>
      <c r="G612" s="8" t="s">
        <v>11066</v>
      </c>
      <c r="H612" s="9">
        <v>-39115</v>
      </c>
      <c r="I612" s="66">
        <v>-2118099</v>
      </c>
      <c r="J612" s="67"/>
      <c r="K612" s="68"/>
      <c r="L612" s="75" t="s">
        <v>10944</v>
      </c>
      <c r="M612" s="76"/>
      <c r="N612" t="str">
        <f t="shared" si="61"/>
        <v>00192</v>
      </c>
      <c r="O612">
        <f t="shared" si="58"/>
        <v>192</v>
      </c>
      <c r="P612" s="29">
        <f t="shared" si="55"/>
        <v>-381612</v>
      </c>
    </row>
    <row r="613" spans="1:16" ht="14.4" customHeight="1" x14ac:dyDescent="0.3">
      <c r="A613" s="10">
        <v>7</v>
      </c>
      <c r="B613" s="64"/>
      <c r="C613" s="6" t="s">
        <v>16526</v>
      </c>
      <c r="D613" s="7">
        <v>44743</v>
      </c>
      <c r="E613" s="8" t="s">
        <v>15637</v>
      </c>
      <c r="F613" s="9">
        <v>-808164</v>
      </c>
      <c r="G613" s="8" t="s">
        <v>11066</v>
      </c>
      <c r="H613" s="9">
        <v>-82837</v>
      </c>
      <c r="I613" s="69"/>
      <c r="J613" s="70"/>
      <c r="K613" s="71"/>
      <c r="L613" s="77"/>
      <c r="M613" s="78"/>
      <c r="N613" t="str">
        <f t="shared" si="61"/>
        <v>00193</v>
      </c>
      <c r="O613">
        <f t="shared" si="58"/>
        <v>193</v>
      </c>
      <c r="P613" s="29">
        <f t="shared" si="55"/>
        <v>-808164</v>
      </c>
    </row>
    <row r="614" spans="1:16" ht="14.4" customHeight="1" x14ac:dyDescent="0.3">
      <c r="A614" s="10">
        <v>7</v>
      </c>
      <c r="B614" s="65"/>
      <c r="C614" s="6" t="s">
        <v>16527</v>
      </c>
      <c r="D614" s="7">
        <v>44743</v>
      </c>
      <c r="E614" s="8" t="s">
        <v>15638</v>
      </c>
      <c r="F614" s="9">
        <v>-1170223</v>
      </c>
      <c r="G614" s="8" t="s">
        <v>11066</v>
      </c>
      <c r="H614" s="9">
        <v>-119948</v>
      </c>
      <c r="I614" s="72"/>
      <c r="J614" s="73"/>
      <c r="K614" s="74"/>
      <c r="L614" s="79"/>
      <c r="M614" s="80"/>
      <c r="N614" t="str">
        <f t="shared" si="61"/>
        <v>00179</v>
      </c>
      <c r="O614">
        <f t="shared" si="58"/>
        <v>179</v>
      </c>
      <c r="P614" s="29">
        <f t="shared" si="55"/>
        <v>-1170223</v>
      </c>
    </row>
    <row r="615" spans="1:16" ht="16.149999999999999" customHeight="1" x14ac:dyDescent="0.3">
      <c r="A615" s="10">
        <v>7</v>
      </c>
      <c r="B615" s="5" t="s">
        <v>15646</v>
      </c>
      <c r="C615" s="6" t="s">
        <v>16554</v>
      </c>
      <c r="D615" s="7">
        <v>44648</v>
      </c>
      <c r="E615" s="8" t="s">
        <v>15647</v>
      </c>
      <c r="F615" s="9">
        <v>-2803189</v>
      </c>
      <c r="G615" s="8" t="s">
        <v>11066</v>
      </c>
      <c r="H615" s="9">
        <v>-287327</v>
      </c>
      <c r="I615" s="93">
        <v>-2515862</v>
      </c>
      <c r="J615" s="94"/>
      <c r="K615" s="95"/>
      <c r="L615" s="96" t="s">
        <v>11026</v>
      </c>
      <c r="M615" s="97"/>
      <c r="N615" t="str">
        <f t="shared" si="61"/>
        <v>04363</v>
      </c>
      <c r="O615">
        <f t="shared" si="58"/>
        <v>4363</v>
      </c>
      <c r="P615" s="29">
        <f t="shared" si="55"/>
        <v>-2803189</v>
      </c>
    </row>
    <row r="616" spans="1:16" ht="14.75" customHeight="1" x14ac:dyDescent="0.3">
      <c r="A616" s="10">
        <v>7</v>
      </c>
      <c r="B616" s="63" t="s">
        <v>15648</v>
      </c>
      <c r="C616" s="6" t="s">
        <v>16555</v>
      </c>
      <c r="D616" s="7">
        <v>44727</v>
      </c>
      <c r="E616" s="8" t="s">
        <v>15649</v>
      </c>
      <c r="F616" s="9">
        <v>-619843</v>
      </c>
      <c r="G616" s="8" t="s">
        <v>11066</v>
      </c>
      <c r="H616" s="9">
        <v>-63534</v>
      </c>
      <c r="I616" s="66">
        <v>-653592</v>
      </c>
      <c r="J616" s="67"/>
      <c r="K616" s="68"/>
      <c r="L616" s="75" t="s">
        <v>11026</v>
      </c>
      <c r="M616" s="76"/>
      <c r="N616" t="str">
        <f t="shared" ref="N616" si="65">+RIGHT(C616,2)</f>
        <v>14</v>
      </c>
      <c r="O616">
        <f t="shared" si="58"/>
        <v>14</v>
      </c>
      <c r="P616" s="29">
        <f t="shared" si="55"/>
        <v>-619843</v>
      </c>
    </row>
    <row r="617" spans="1:16" ht="14.75" customHeight="1" x14ac:dyDescent="0.3">
      <c r="A617" s="10">
        <v>7</v>
      </c>
      <c r="B617" s="65"/>
      <c r="C617" s="6" t="s">
        <v>16556</v>
      </c>
      <c r="D617" s="7">
        <v>44719</v>
      </c>
      <c r="E617" s="8" t="s">
        <v>15650</v>
      </c>
      <c r="F617" s="9">
        <v>-108393</v>
      </c>
      <c r="G617" s="8" t="s">
        <v>11066</v>
      </c>
      <c r="H617" s="9">
        <v>-11110</v>
      </c>
      <c r="I617" s="72"/>
      <c r="J617" s="73"/>
      <c r="K617" s="74"/>
      <c r="L617" s="79"/>
      <c r="M617" s="80"/>
      <c r="N617" t="str">
        <f>+RIGHT(C617,1)</f>
        <v>4</v>
      </c>
      <c r="O617">
        <f t="shared" si="58"/>
        <v>4</v>
      </c>
      <c r="P617" s="29">
        <f t="shared" si="55"/>
        <v>-108393</v>
      </c>
    </row>
    <row r="618" spans="1:16" ht="14.75" customHeight="1" x14ac:dyDescent="0.3">
      <c r="A618" s="10">
        <v>7</v>
      </c>
      <c r="B618" s="63" t="s">
        <v>15652</v>
      </c>
      <c r="C618" s="6" t="s">
        <v>16570</v>
      </c>
      <c r="D618" s="7">
        <v>44734</v>
      </c>
      <c r="E618" s="8" t="s">
        <v>15653</v>
      </c>
      <c r="F618" s="9">
        <v>-108393</v>
      </c>
      <c r="G618" s="8" t="s">
        <v>11066</v>
      </c>
      <c r="H618" s="9">
        <v>-11110</v>
      </c>
      <c r="I618" s="66">
        <v>-679960</v>
      </c>
      <c r="J618" s="67"/>
      <c r="K618" s="68"/>
      <c r="L618" s="75" t="s">
        <v>10152</v>
      </c>
      <c r="M618" s="76"/>
      <c r="N618" t="str">
        <f t="shared" si="61"/>
        <v>00107</v>
      </c>
      <c r="O618">
        <f t="shared" si="58"/>
        <v>107</v>
      </c>
      <c r="P618" s="29">
        <f t="shared" si="55"/>
        <v>-108393</v>
      </c>
    </row>
    <row r="619" spans="1:16" ht="14.75" customHeight="1" x14ac:dyDescent="0.3">
      <c r="A619" s="10">
        <v>7</v>
      </c>
      <c r="B619" s="65"/>
      <c r="C619" s="6" t="s">
        <v>16571</v>
      </c>
      <c r="D619" s="7">
        <v>44739</v>
      </c>
      <c r="E619" s="8" t="s">
        <v>15654</v>
      </c>
      <c r="F619" s="9">
        <v>-649223</v>
      </c>
      <c r="G619" s="8" t="s">
        <v>11066</v>
      </c>
      <c r="H619" s="9">
        <v>-66546</v>
      </c>
      <c r="I619" s="72"/>
      <c r="J619" s="73"/>
      <c r="K619" s="74"/>
      <c r="L619" s="79"/>
      <c r="M619" s="80"/>
      <c r="N619" t="str">
        <f t="shared" si="61"/>
        <v>00123</v>
      </c>
      <c r="O619">
        <f t="shared" si="58"/>
        <v>123</v>
      </c>
      <c r="P619" s="29">
        <f t="shared" si="55"/>
        <v>-649223</v>
      </c>
    </row>
    <row r="620" spans="1:16" ht="14.4" customHeight="1" x14ac:dyDescent="0.3">
      <c r="A620" s="10">
        <v>7</v>
      </c>
      <c r="B620" s="63" t="s">
        <v>15655</v>
      </c>
      <c r="C620" s="6" t="s">
        <v>16572</v>
      </c>
      <c r="D620" s="7">
        <v>44747</v>
      </c>
      <c r="E620" s="8" t="s">
        <v>15656</v>
      </c>
      <c r="F620" s="9">
        <v>-169263</v>
      </c>
      <c r="G620" s="8" t="s">
        <v>11066</v>
      </c>
      <c r="H620" s="9">
        <v>-17349</v>
      </c>
      <c r="I620" s="66">
        <v>-486982</v>
      </c>
      <c r="J620" s="67"/>
      <c r="K620" s="68"/>
      <c r="L620" s="75" t="s">
        <v>10152</v>
      </c>
      <c r="M620" s="76"/>
      <c r="N620" t="str">
        <f t="shared" si="61"/>
        <v>00155</v>
      </c>
      <c r="O620">
        <f t="shared" si="58"/>
        <v>155</v>
      </c>
      <c r="P620" s="29">
        <f t="shared" si="55"/>
        <v>-169263</v>
      </c>
    </row>
    <row r="621" spans="1:16" ht="14.4" customHeight="1" x14ac:dyDescent="0.3">
      <c r="A621" s="10">
        <v>7</v>
      </c>
      <c r="B621" s="64"/>
      <c r="C621" s="6" t="s">
        <v>16573</v>
      </c>
      <c r="D621" s="7">
        <v>44747</v>
      </c>
      <c r="E621" s="8" t="s">
        <v>15657</v>
      </c>
      <c r="F621" s="9">
        <v>-294030</v>
      </c>
      <c r="G621" s="8" t="s">
        <v>11066</v>
      </c>
      <c r="H621" s="9">
        <v>-30138</v>
      </c>
      <c r="I621" s="69"/>
      <c r="J621" s="70"/>
      <c r="K621" s="71"/>
      <c r="L621" s="77"/>
      <c r="M621" s="78"/>
      <c r="N621" t="str">
        <f t="shared" si="61"/>
        <v>00167</v>
      </c>
      <c r="O621">
        <f t="shared" si="58"/>
        <v>167</v>
      </c>
      <c r="P621" s="29">
        <f t="shared" si="55"/>
        <v>-294030</v>
      </c>
    </row>
    <row r="622" spans="1:16" ht="14.4" customHeight="1" x14ac:dyDescent="0.3">
      <c r="A622" s="10">
        <v>7</v>
      </c>
      <c r="B622" s="65"/>
      <c r="C622" s="6" t="s">
        <v>16574</v>
      </c>
      <c r="D622" s="7">
        <v>44747</v>
      </c>
      <c r="E622" s="8" t="s">
        <v>15658</v>
      </c>
      <c r="F622" s="9">
        <v>-79305</v>
      </c>
      <c r="G622" s="8" t="s">
        <v>11066</v>
      </c>
      <c r="H622" s="9">
        <v>-8129</v>
      </c>
      <c r="I622" s="72"/>
      <c r="J622" s="73"/>
      <c r="K622" s="74"/>
      <c r="L622" s="79"/>
      <c r="M622" s="80"/>
      <c r="N622" t="str">
        <f t="shared" si="61"/>
        <v>00147</v>
      </c>
      <c r="O622">
        <f t="shared" si="58"/>
        <v>147</v>
      </c>
      <c r="P622" s="29">
        <f t="shared" si="55"/>
        <v>-79305</v>
      </c>
    </row>
    <row r="623" spans="1:16" ht="16.149999999999999" customHeight="1" x14ac:dyDescent="0.3">
      <c r="A623" s="10">
        <v>7</v>
      </c>
      <c r="B623" s="5" t="s">
        <v>15660</v>
      </c>
      <c r="C623" s="6" t="s">
        <v>15151</v>
      </c>
      <c r="D623" s="7">
        <v>44719</v>
      </c>
      <c r="E623" s="8" t="s">
        <v>15661</v>
      </c>
      <c r="F623" s="9">
        <v>-356065</v>
      </c>
      <c r="G623" s="8" t="s">
        <v>11066</v>
      </c>
      <c r="H623" s="9">
        <v>-36497</v>
      </c>
      <c r="I623" s="93">
        <v>-319568</v>
      </c>
      <c r="J623" s="94"/>
      <c r="K623" s="95"/>
      <c r="L623" s="96" t="s">
        <v>11057</v>
      </c>
      <c r="M623" s="97"/>
      <c r="N623" t="str">
        <f>+RIGHT(C623,1)</f>
        <v>3</v>
      </c>
      <c r="O623">
        <f t="shared" si="58"/>
        <v>3</v>
      </c>
      <c r="P623" s="29">
        <f t="shared" si="55"/>
        <v>-356065</v>
      </c>
    </row>
    <row r="624" spans="1:16" ht="16.149999999999999" hidden="1" customHeight="1" x14ac:dyDescent="0.3">
      <c r="A624" s="10">
        <v>7</v>
      </c>
      <c r="B624" s="5" t="s">
        <v>15662</v>
      </c>
      <c r="C624" s="6" t="s">
        <v>10155</v>
      </c>
      <c r="D624" s="7">
        <v>44749</v>
      </c>
      <c r="E624" s="8" t="s">
        <v>15663</v>
      </c>
      <c r="F624" s="9">
        <v>-26566138</v>
      </c>
      <c r="G624" s="8">
        <v>0</v>
      </c>
      <c r="H624" s="8">
        <v>0</v>
      </c>
      <c r="I624" s="93">
        <v>-26566138</v>
      </c>
      <c r="J624" s="94"/>
      <c r="K624" s="95"/>
      <c r="L624" s="96" t="s">
        <v>10157</v>
      </c>
      <c r="M624" s="97"/>
      <c r="N624" t="s">
        <v>22782</v>
      </c>
      <c r="O624" t="e">
        <f>+N624*1</f>
        <v>#VALUE!</v>
      </c>
      <c r="P624" s="29" t="s">
        <v>22782</v>
      </c>
    </row>
    <row r="625" spans="1:16" x14ac:dyDescent="0.3">
      <c r="A625" s="10">
        <v>8</v>
      </c>
      <c r="B625" s="5" t="s">
        <v>16586</v>
      </c>
      <c r="C625" s="6" t="s">
        <v>16091</v>
      </c>
      <c r="D625" s="7">
        <v>44753</v>
      </c>
      <c r="E625" s="8" t="s">
        <v>16587</v>
      </c>
      <c r="F625" s="9">
        <v>-641520</v>
      </c>
      <c r="G625" s="8" t="s">
        <v>11066</v>
      </c>
      <c r="H625" s="9">
        <v>-65756</v>
      </c>
      <c r="I625" s="93">
        <v>-575764</v>
      </c>
      <c r="J625" s="94"/>
      <c r="K625" s="95"/>
      <c r="L625" s="96" t="s">
        <v>10175</v>
      </c>
      <c r="M625" s="97"/>
      <c r="N625" t="str">
        <f>+RIGHT(C625,2)</f>
        <v>83</v>
      </c>
      <c r="O625">
        <f t="shared" ref="O625:O688" si="66">+N625*1</f>
        <v>83</v>
      </c>
      <c r="P625" s="29">
        <f t="shared" si="55"/>
        <v>-641520</v>
      </c>
    </row>
    <row r="626" spans="1:16" x14ac:dyDescent="0.3">
      <c r="A626" s="10">
        <v>8</v>
      </c>
      <c r="B626" s="63" t="s">
        <v>16889</v>
      </c>
      <c r="C626" s="6" t="s">
        <v>16890</v>
      </c>
      <c r="D626" s="7">
        <v>44747</v>
      </c>
      <c r="E626" s="8" t="s">
        <v>16891</v>
      </c>
      <c r="F626" s="9">
        <v>-47870</v>
      </c>
      <c r="G626" s="8" t="s">
        <v>11066</v>
      </c>
      <c r="H626" s="9">
        <v>-4907</v>
      </c>
      <c r="I626" s="66">
        <v>-3616137</v>
      </c>
      <c r="J626" s="67"/>
      <c r="K626" s="68"/>
      <c r="L626" s="75" t="s">
        <v>10189</v>
      </c>
      <c r="M626" s="76"/>
      <c r="N626" t="str">
        <f t="shared" ref="N626:N644" si="67">+RIGHT(C626,4)</f>
        <v>3657</v>
      </c>
      <c r="O626">
        <f t="shared" si="66"/>
        <v>3657</v>
      </c>
      <c r="P626" s="29">
        <f t="shared" si="55"/>
        <v>-47870</v>
      </c>
    </row>
    <row r="627" spans="1:16" x14ac:dyDescent="0.3">
      <c r="A627" s="10">
        <v>8</v>
      </c>
      <c r="B627" s="64"/>
      <c r="C627" s="6" t="s">
        <v>16892</v>
      </c>
      <c r="D627" s="7">
        <v>44747</v>
      </c>
      <c r="E627" s="8" t="s">
        <v>16893</v>
      </c>
      <c r="F627" s="9">
        <v>-196020</v>
      </c>
      <c r="G627" s="8" t="s">
        <v>11066</v>
      </c>
      <c r="H627" s="9">
        <v>-20092</v>
      </c>
      <c r="I627" s="69"/>
      <c r="J627" s="70"/>
      <c r="K627" s="71"/>
      <c r="L627" s="77"/>
      <c r="M627" s="78"/>
      <c r="N627" t="str">
        <f t="shared" si="67"/>
        <v>3716</v>
      </c>
      <c r="O627">
        <f t="shared" si="66"/>
        <v>3716</v>
      </c>
      <c r="P627" s="29">
        <f t="shared" si="55"/>
        <v>-196020</v>
      </c>
    </row>
    <row r="628" spans="1:16" x14ac:dyDescent="0.3">
      <c r="A628" s="10">
        <v>8</v>
      </c>
      <c r="B628" s="64"/>
      <c r="C628" s="6" t="s">
        <v>16894</v>
      </c>
      <c r="D628" s="7">
        <v>44755</v>
      </c>
      <c r="E628" s="8" t="s">
        <v>16895</v>
      </c>
      <c r="F628" s="9">
        <v>-377336</v>
      </c>
      <c r="G628" s="8" t="s">
        <v>11066</v>
      </c>
      <c r="H628" s="9">
        <v>-38677</v>
      </c>
      <c r="I628" s="69"/>
      <c r="J628" s="70"/>
      <c r="K628" s="71"/>
      <c r="L628" s="77"/>
      <c r="M628" s="78"/>
      <c r="N628" t="str">
        <f t="shared" si="67"/>
        <v>4429</v>
      </c>
      <c r="O628">
        <f t="shared" si="66"/>
        <v>4429</v>
      </c>
      <c r="P628" s="29">
        <f t="shared" si="55"/>
        <v>-377336</v>
      </c>
    </row>
    <row r="629" spans="1:16" x14ac:dyDescent="0.3">
      <c r="A629" s="10">
        <v>8</v>
      </c>
      <c r="B629" s="64"/>
      <c r="C629" s="6" t="s">
        <v>16896</v>
      </c>
      <c r="D629" s="7">
        <v>44756</v>
      </c>
      <c r="E629" s="8" t="s">
        <v>16897</v>
      </c>
      <c r="F629" s="9">
        <v>-644627</v>
      </c>
      <c r="G629" s="8" t="s">
        <v>11066</v>
      </c>
      <c r="H629" s="9">
        <v>-66074</v>
      </c>
      <c r="I629" s="69"/>
      <c r="J629" s="70"/>
      <c r="K629" s="71"/>
      <c r="L629" s="77"/>
      <c r="M629" s="78"/>
      <c r="N629" t="str">
        <f t="shared" si="67"/>
        <v>4646</v>
      </c>
      <c r="O629">
        <f t="shared" si="66"/>
        <v>4646</v>
      </c>
      <c r="P629" s="29">
        <f t="shared" si="55"/>
        <v>-644627</v>
      </c>
    </row>
    <row r="630" spans="1:16" x14ac:dyDescent="0.3">
      <c r="A630" s="10">
        <v>8</v>
      </c>
      <c r="B630" s="64"/>
      <c r="C630" s="6" t="s">
        <v>16898</v>
      </c>
      <c r="D630" s="7">
        <v>44756</v>
      </c>
      <c r="E630" s="8" t="s">
        <v>16899</v>
      </c>
      <c r="F630" s="9">
        <v>-325674</v>
      </c>
      <c r="G630" s="8" t="s">
        <v>11066</v>
      </c>
      <c r="H630" s="9">
        <v>-33382</v>
      </c>
      <c r="I630" s="69"/>
      <c r="J630" s="70"/>
      <c r="K630" s="71"/>
      <c r="L630" s="77"/>
      <c r="M630" s="78"/>
      <c r="N630" t="str">
        <f t="shared" si="67"/>
        <v>4895</v>
      </c>
      <c r="O630">
        <f t="shared" si="66"/>
        <v>4895</v>
      </c>
      <c r="P630" s="29">
        <f t="shared" si="55"/>
        <v>-325674</v>
      </c>
    </row>
    <row r="631" spans="1:16" x14ac:dyDescent="0.3">
      <c r="A631" s="10">
        <v>8</v>
      </c>
      <c r="B631" s="64"/>
      <c r="C631" s="6" t="s">
        <v>16900</v>
      </c>
      <c r="D631" s="7">
        <v>44755</v>
      </c>
      <c r="E631" s="8" t="s">
        <v>16901</v>
      </c>
      <c r="F631" s="9">
        <v>-239885</v>
      </c>
      <c r="G631" s="8" t="s">
        <v>11066</v>
      </c>
      <c r="H631" s="9">
        <v>-24588</v>
      </c>
      <c r="I631" s="69"/>
      <c r="J631" s="70"/>
      <c r="K631" s="71"/>
      <c r="L631" s="77"/>
      <c r="M631" s="78"/>
      <c r="N631" t="str">
        <f t="shared" si="67"/>
        <v>4438</v>
      </c>
      <c r="O631">
        <f t="shared" si="66"/>
        <v>4438</v>
      </c>
      <c r="P631" s="29">
        <f t="shared" si="55"/>
        <v>-239885</v>
      </c>
    </row>
    <row r="632" spans="1:16" x14ac:dyDescent="0.3">
      <c r="A632" s="10">
        <v>8</v>
      </c>
      <c r="B632" s="64"/>
      <c r="C632" s="6" t="s">
        <v>16902</v>
      </c>
      <c r="D632" s="7">
        <v>44756</v>
      </c>
      <c r="E632" s="8" t="s">
        <v>16903</v>
      </c>
      <c r="F632" s="9">
        <v>-377336</v>
      </c>
      <c r="G632" s="8" t="s">
        <v>11066</v>
      </c>
      <c r="H632" s="9">
        <v>-38677</v>
      </c>
      <c r="I632" s="69"/>
      <c r="J632" s="70"/>
      <c r="K632" s="71"/>
      <c r="L632" s="77"/>
      <c r="M632" s="78"/>
      <c r="N632" t="str">
        <f t="shared" si="67"/>
        <v>4638</v>
      </c>
      <c r="O632">
        <f t="shared" si="66"/>
        <v>4638</v>
      </c>
      <c r="P632" s="29">
        <f t="shared" si="55"/>
        <v>-377336</v>
      </c>
    </row>
    <row r="633" spans="1:16" x14ac:dyDescent="0.3">
      <c r="A633" s="10">
        <v>8</v>
      </c>
      <c r="B633" s="64"/>
      <c r="C633" s="6" t="s">
        <v>16904</v>
      </c>
      <c r="D633" s="7">
        <v>44756</v>
      </c>
      <c r="E633" s="8" t="s">
        <v>16905</v>
      </c>
      <c r="F633" s="9">
        <v>-75467</v>
      </c>
      <c r="G633" s="8" t="s">
        <v>11066</v>
      </c>
      <c r="H633" s="9">
        <v>-7735</v>
      </c>
      <c r="I633" s="69"/>
      <c r="J633" s="70"/>
      <c r="K633" s="71"/>
      <c r="L633" s="77"/>
      <c r="M633" s="78"/>
      <c r="N633" t="str">
        <f t="shared" si="67"/>
        <v>4925</v>
      </c>
      <c r="O633">
        <f t="shared" si="66"/>
        <v>4925</v>
      </c>
      <c r="P633" s="29">
        <f t="shared" si="55"/>
        <v>-75467</v>
      </c>
    </row>
    <row r="634" spans="1:16" x14ac:dyDescent="0.3">
      <c r="A634" s="10">
        <v>8</v>
      </c>
      <c r="B634" s="64"/>
      <c r="C634" s="6" t="s">
        <v>16906</v>
      </c>
      <c r="D634" s="7">
        <v>44756</v>
      </c>
      <c r="E634" s="8" t="s">
        <v>16907</v>
      </c>
      <c r="F634" s="9">
        <v>-377336</v>
      </c>
      <c r="G634" s="8" t="s">
        <v>11066</v>
      </c>
      <c r="H634" s="9">
        <v>-38677</v>
      </c>
      <c r="I634" s="69"/>
      <c r="J634" s="70"/>
      <c r="K634" s="71"/>
      <c r="L634" s="77"/>
      <c r="M634" s="78"/>
      <c r="N634" t="str">
        <f t="shared" si="67"/>
        <v>4926</v>
      </c>
      <c r="O634">
        <f t="shared" si="66"/>
        <v>4926</v>
      </c>
      <c r="P634" s="29">
        <f t="shared" si="55"/>
        <v>-377336</v>
      </c>
    </row>
    <row r="635" spans="1:16" x14ac:dyDescent="0.3">
      <c r="A635" s="10">
        <v>8</v>
      </c>
      <c r="B635" s="64"/>
      <c r="C635" s="6" t="s">
        <v>16908</v>
      </c>
      <c r="D635" s="7">
        <v>44747</v>
      </c>
      <c r="E635" s="8" t="s">
        <v>16909</v>
      </c>
      <c r="F635" s="9">
        <v>-226401</v>
      </c>
      <c r="G635" s="8" t="s">
        <v>11066</v>
      </c>
      <c r="H635" s="9">
        <v>-23206</v>
      </c>
      <c r="I635" s="69"/>
      <c r="J635" s="70"/>
      <c r="K635" s="71"/>
      <c r="L635" s="77"/>
      <c r="M635" s="78"/>
      <c r="N635" t="str">
        <f t="shared" si="67"/>
        <v>3632</v>
      </c>
      <c r="O635">
        <f t="shared" si="66"/>
        <v>3632</v>
      </c>
      <c r="P635" s="29">
        <f t="shared" si="55"/>
        <v>-226401</v>
      </c>
    </row>
    <row r="636" spans="1:16" x14ac:dyDescent="0.3">
      <c r="A636" s="10">
        <v>8</v>
      </c>
      <c r="B636" s="64"/>
      <c r="C636" s="6" t="s">
        <v>16910</v>
      </c>
      <c r="D636" s="7">
        <v>44748</v>
      </c>
      <c r="E636" s="8" t="s">
        <v>16911</v>
      </c>
      <c r="F636" s="9">
        <v>-377336</v>
      </c>
      <c r="G636" s="8" t="s">
        <v>11066</v>
      </c>
      <c r="H636" s="9">
        <v>-38677</v>
      </c>
      <c r="I636" s="69"/>
      <c r="J636" s="70"/>
      <c r="K636" s="71"/>
      <c r="L636" s="77"/>
      <c r="M636" s="78"/>
      <c r="N636" t="str">
        <f t="shared" si="67"/>
        <v>3814</v>
      </c>
      <c r="O636">
        <f t="shared" si="66"/>
        <v>3814</v>
      </c>
      <c r="P636" s="29">
        <f t="shared" si="55"/>
        <v>-377336</v>
      </c>
    </row>
    <row r="637" spans="1:16" x14ac:dyDescent="0.3">
      <c r="A637" s="10">
        <v>8</v>
      </c>
      <c r="B637" s="64"/>
      <c r="C637" s="6" t="s">
        <v>16912</v>
      </c>
      <c r="D637" s="7">
        <v>44748</v>
      </c>
      <c r="E637" s="8" t="s">
        <v>16913</v>
      </c>
      <c r="F637" s="9">
        <v>-199248</v>
      </c>
      <c r="G637" s="8" t="s">
        <v>11066</v>
      </c>
      <c r="H637" s="9">
        <v>-20423</v>
      </c>
      <c r="I637" s="69"/>
      <c r="J637" s="70"/>
      <c r="K637" s="71"/>
      <c r="L637" s="77"/>
      <c r="M637" s="78"/>
      <c r="N637" t="str">
        <f t="shared" si="67"/>
        <v>3838</v>
      </c>
      <c r="O637">
        <f t="shared" si="66"/>
        <v>3838</v>
      </c>
      <c r="P637" s="29">
        <f t="shared" si="55"/>
        <v>-199248</v>
      </c>
    </row>
    <row r="638" spans="1:16" x14ac:dyDescent="0.3">
      <c r="A638" s="10">
        <v>8</v>
      </c>
      <c r="B638" s="64"/>
      <c r="C638" s="6" t="s">
        <v>16914</v>
      </c>
      <c r="D638" s="7">
        <v>44756</v>
      </c>
      <c r="E638" s="8" t="s">
        <v>16915</v>
      </c>
      <c r="F638" s="9">
        <v>-54197</v>
      </c>
      <c r="G638" s="8" t="s">
        <v>11066</v>
      </c>
      <c r="H638" s="9">
        <v>-5555</v>
      </c>
      <c r="I638" s="69"/>
      <c r="J638" s="70"/>
      <c r="K638" s="71"/>
      <c r="L638" s="77"/>
      <c r="M638" s="78"/>
      <c r="N638" t="str">
        <f t="shared" si="67"/>
        <v>4909</v>
      </c>
      <c r="O638">
        <f t="shared" si="66"/>
        <v>4909</v>
      </c>
      <c r="P638" s="29">
        <f t="shared" si="55"/>
        <v>-54197</v>
      </c>
    </row>
    <row r="639" spans="1:16" x14ac:dyDescent="0.3">
      <c r="A639" s="10">
        <v>8</v>
      </c>
      <c r="B639" s="65"/>
      <c r="C639" s="6" t="s">
        <v>16916</v>
      </c>
      <c r="D639" s="7">
        <v>44748</v>
      </c>
      <c r="E639" s="8" t="s">
        <v>16917</v>
      </c>
      <c r="F639" s="9">
        <v>-510389</v>
      </c>
      <c r="G639" s="8" t="s">
        <v>11066</v>
      </c>
      <c r="H639" s="9">
        <v>-52315</v>
      </c>
      <c r="I639" s="72"/>
      <c r="J639" s="73"/>
      <c r="K639" s="74"/>
      <c r="L639" s="79"/>
      <c r="M639" s="80"/>
      <c r="N639" t="str">
        <f t="shared" si="67"/>
        <v>3996</v>
      </c>
      <c r="O639">
        <f t="shared" si="66"/>
        <v>3996</v>
      </c>
      <c r="P639" s="29">
        <f t="shared" si="55"/>
        <v>-510389</v>
      </c>
    </row>
    <row r="640" spans="1:16" x14ac:dyDescent="0.3">
      <c r="A640" s="10">
        <v>8</v>
      </c>
      <c r="B640" s="63" t="s">
        <v>16918</v>
      </c>
      <c r="C640" s="6" t="s">
        <v>16919</v>
      </c>
      <c r="D640" s="7">
        <v>44749</v>
      </c>
      <c r="E640" s="8" t="s">
        <v>16920</v>
      </c>
      <c r="F640" s="9">
        <v>-228336</v>
      </c>
      <c r="G640" s="8" t="s">
        <v>11066</v>
      </c>
      <c r="H640" s="9">
        <v>-23405</v>
      </c>
      <c r="I640" s="66">
        <v>-302214</v>
      </c>
      <c r="J640" s="67"/>
      <c r="K640" s="68"/>
      <c r="L640" s="75" t="s">
        <v>10189</v>
      </c>
      <c r="M640" s="76"/>
      <c r="N640" t="str">
        <f t="shared" si="67"/>
        <v>4128</v>
      </c>
      <c r="O640">
        <f t="shared" si="66"/>
        <v>4128</v>
      </c>
      <c r="P640" s="29">
        <f t="shared" si="55"/>
        <v>-228336</v>
      </c>
    </row>
    <row r="641" spans="1:16" x14ac:dyDescent="0.3">
      <c r="A641" s="10">
        <v>8</v>
      </c>
      <c r="B641" s="65"/>
      <c r="C641" s="6" t="s">
        <v>16921</v>
      </c>
      <c r="D641" s="7">
        <v>44760</v>
      </c>
      <c r="E641" s="8" t="s">
        <v>16922</v>
      </c>
      <c r="F641" s="9">
        <v>-108393</v>
      </c>
      <c r="G641" s="8" t="s">
        <v>11066</v>
      </c>
      <c r="H641" s="9">
        <v>-11110</v>
      </c>
      <c r="I641" s="72"/>
      <c r="J641" s="73"/>
      <c r="K641" s="74"/>
      <c r="L641" s="79"/>
      <c r="M641" s="80"/>
      <c r="N641" t="str">
        <f t="shared" si="67"/>
        <v>5179</v>
      </c>
      <c r="O641">
        <f t="shared" si="66"/>
        <v>5179</v>
      </c>
      <c r="P641" s="29">
        <f t="shared" si="55"/>
        <v>-108393</v>
      </c>
    </row>
    <row r="642" spans="1:16" x14ac:dyDescent="0.3">
      <c r="A642" s="10">
        <v>8</v>
      </c>
      <c r="B642" s="63" t="s">
        <v>16923</v>
      </c>
      <c r="C642" s="6" t="s">
        <v>16924</v>
      </c>
      <c r="D642" s="7">
        <v>44743</v>
      </c>
      <c r="E642" s="8" t="s">
        <v>16925</v>
      </c>
      <c r="F642" s="9">
        <v>-1282941</v>
      </c>
      <c r="G642" s="8" t="s">
        <v>11066</v>
      </c>
      <c r="H642" s="9">
        <v>-131501</v>
      </c>
      <c r="I642" s="66">
        <v>-14550846</v>
      </c>
      <c r="J642" s="67"/>
      <c r="K642" s="68"/>
      <c r="L642" s="75" t="s">
        <v>10189</v>
      </c>
      <c r="M642" s="76"/>
      <c r="N642" t="str">
        <f t="shared" si="67"/>
        <v>3397</v>
      </c>
      <c r="O642">
        <f t="shared" si="66"/>
        <v>3397</v>
      </c>
      <c r="P642" s="29">
        <f t="shared" si="55"/>
        <v>-1282941</v>
      </c>
    </row>
    <row r="643" spans="1:16" x14ac:dyDescent="0.3">
      <c r="A643" s="10">
        <v>8</v>
      </c>
      <c r="B643" s="64"/>
      <c r="C643" s="6" t="s">
        <v>16926</v>
      </c>
      <c r="D643" s="7">
        <v>44763</v>
      </c>
      <c r="E643" s="8" t="s">
        <v>16927</v>
      </c>
      <c r="F643" s="9">
        <v>-126790</v>
      </c>
      <c r="G643" s="8" t="s">
        <v>11066</v>
      </c>
      <c r="H643" s="9">
        <v>-12996</v>
      </c>
      <c r="I643" s="69"/>
      <c r="J643" s="70"/>
      <c r="K643" s="71"/>
      <c r="L643" s="77"/>
      <c r="M643" s="78"/>
      <c r="N643" t="str">
        <f t="shared" si="67"/>
        <v>5491</v>
      </c>
      <c r="O643">
        <f t="shared" si="66"/>
        <v>5491</v>
      </c>
      <c r="P643" s="29">
        <f t="shared" si="55"/>
        <v>-126790</v>
      </c>
    </row>
    <row r="644" spans="1:16" x14ac:dyDescent="0.3">
      <c r="A644" s="10">
        <v>8</v>
      </c>
      <c r="B644" s="64"/>
      <c r="C644" s="6" t="s">
        <v>16928</v>
      </c>
      <c r="D644" s="7">
        <v>44767</v>
      </c>
      <c r="E644" s="8" t="s">
        <v>16929</v>
      </c>
      <c r="F644" s="9">
        <v>-271487</v>
      </c>
      <c r="G644" s="8" t="s">
        <v>11066</v>
      </c>
      <c r="H644" s="9">
        <v>-27827</v>
      </c>
      <c r="I644" s="69"/>
      <c r="J644" s="70"/>
      <c r="K644" s="71"/>
      <c r="L644" s="77"/>
      <c r="M644" s="78"/>
      <c r="N644" t="str">
        <f t="shared" si="67"/>
        <v>5602</v>
      </c>
      <c r="O644">
        <f t="shared" si="66"/>
        <v>5602</v>
      </c>
      <c r="P644" s="29">
        <f t="shared" si="55"/>
        <v>-271487</v>
      </c>
    </row>
    <row r="645" spans="1:16" x14ac:dyDescent="0.3">
      <c r="A645" s="10">
        <v>8</v>
      </c>
      <c r="B645" s="64"/>
      <c r="C645" s="6" t="s">
        <v>16930</v>
      </c>
      <c r="D645" s="7">
        <v>44767</v>
      </c>
      <c r="E645" s="8" t="s">
        <v>16931</v>
      </c>
      <c r="F645" s="9">
        <v>-405646</v>
      </c>
      <c r="G645" s="8" t="s">
        <v>11066</v>
      </c>
      <c r="H645" s="9">
        <v>-41579</v>
      </c>
      <c r="I645" s="69"/>
      <c r="J645" s="70"/>
      <c r="K645" s="71"/>
      <c r="L645" s="77"/>
      <c r="M645" s="78"/>
      <c r="N645" t="str">
        <f t="shared" ref="N645:N688" si="68">+RIGHT(C645,5)</f>
        <v>05612</v>
      </c>
      <c r="O645">
        <f t="shared" si="66"/>
        <v>5612</v>
      </c>
      <c r="P645" s="29">
        <f t="shared" si="55"/>
        <v>-405646</v>
      </c>
    </row>
    <row r="646" spans="1:16" x14ac:dyDescent="0.3">
      <c r="A646" s="10">
        <v>8</v>
      </c>
      <c r="B646" s="64"/>
      <c r="C646" s="6" t="s">
        <v>16932</v>
      </c>
      <c r="D646" s="7">
        <v>44771</v>
      </c>
      <c r="E646" s="8" t="s">
        <v>16933</v>
      </c>
      <c r="F646" s="9">
        <v>-293217</v>
      </c>
      <c r="G646" s="8" t="s">
        <v>11066</v>
      </c>
      <c r="H646" s="9">
        <v>-30055</v>
      </c>
      <c r="I646" s="69"/>
      <c r="J646" s="70"/>
      <c r="K646" s="71"/>
      <c r="L646" s="77"/>
      <c r="M646" s="78"/>
      <c r="N646" t="str">
        <f>+RIGHT(C646,4)</f>
        <v>5887</v>
      </c>
      <c r="O646">
        <f t="shared" si="66"/>
        <v>5887</v>
      </c>
      <c r="P646" s="29">
        <f t="shared" si="55"/>
        <v>-293217</v>
      </c>
    </row>
    <row r="647" spans="1:16" x14ac:dyDescent="0.3">
      <c r="A647" s="10">
        <v>8</v>
      </c>
      <c r="B647" s="64"/>
      <c r="C647" s="6" t="s">
        <v>16934</v>
      </c>
      <c r="D647" s="7">
        <v>44746</v>
      </c>
      <c r="E647" s="8" t="s">
        <v>16935</v>
      </c>
      <c r="F647" s="9">
        <v>-489008</v>
      </c>
      <c r="G647" s="8" t="s">
        <v>11066</v>
      </c>
      <c r="H647" s="9">
        <v>-50123</v>
      </c>
      <c r="I647" s="69"/>
      <c r="J647" s="70"/>
      <c r="K647" s="71"/>
      <c r="L647" s="77"/>
      <c r="M647" s="78"/>
      <c r="N647" t="str">
        <f t="shared" si="68"/>
        <v>03587</v>
      </c>
      <c r="O647">
        <f t="shared" si="66"/>
        <v>3587</v>
      </c>
      <c r="P647" s="29">
        <f t="shared" si="55"/>
        <v>-489008</v>
      </c>
    </row>
    <row r="648" spans="1:16" x14ac:dyDescent="0.3">
      <c r="A648" s="10">
        <v>8</v>
      </c>
      <c r="B648" s="64"/>
      <c r="C648" s="6" t="s">
        <v>16936</v>
      </c>
      <c r="D648" s="7">
        <v>44750</v>
      </c>
      <c r="E648" s="8" t="s">
        <v>16937</v>
      </c>
      <c r="F648" s="9">
        <v>-54197</v>
      </c>
      <c r="G648" s="8" t="s">
        <v>11066</v>
      </c>
      <c r="H648" s="9">
        <v>-5555</v>
      </c>
      <c r="I648" s="69"/>
      <c r="J648" s="70"/>
      <c r="K648" s="71"/>
      <c r="L648" s="77"/>
      <c r="M648" s="78"/>
      <c r="N648" t="str">
        <f>+RIGHT(C648,4)</f>
        <v>4175</v>
      </c>
      <c r="O648">
        <f t="shared" si="66"/>
        <v>4175</v>
      </c>
      <c r="P648" s="29">
        <f t="shared" si="55"/>
        <v>-54197</v>
      </c>
    </row>
    <row r="649" spans="1:16" x14ac:dyDescent="0.3">
      <c r="A649" s="10">
        <v>8</v>
      </c>
      <c r="B649" s="64"/>
      <c r="C649" s="6" t="s">
        <v>16938</v>
      </c>
      <c r="D649" s="7">
        <v>44746</v>
      </c>
      <c r="E649" s="8" t="s">
        <v>16939</v>
      </c>
      <c r="F649" s="9">
        <v>-226401</v>
      </c>
      <c r="G649" s="8" t="s">
        <v>11066</v>
      </c>
      <c r="H649" s="9">
        <v>-23206</v>
      </c>
      <c r="I649" s="69"/>
      <c r="J649" s="70"/>
      <c r="K649" s="71"/>
      <c r="L649" s="77"/>
      <c r="M649" s="78"/>
      <c r="N649" t="str">
        <f t="shared" si="68"/>
        <v>03489</v>
      </c>
      <c r="O649">
        <f t="shared" si="66"/>
        <v>3489</v>
      </c>
      <c r="P649" s="29">
        <f t="shared" ref="P649:P712" si="69">+F649</f>
        <v>-226401</v>
      </c>
    </row>
    <row r="650" spans="1:16" x14ac:dyDescent="0.3">
      <c r="A650" s="10">
        <v>8</v>
      </c>
      <c r="B650" s="64"/>
      <c r="C650" s="6" t="s">
        <v>16940</v>
      </c>
      <c r="D650" s="7">
        <v>44744</v>
      </c>
      <c r="E650" s="8" t="s">
        <v>16941</v>
      </c>
      <c r="F650" s="9">
        <v>-508937</v>
      </c>
      <c r="G650" s="8" t="s">
        <v>11066</v>
      </c>
      <c r="H650" s="9">
        <v>-52166</v>
      </c>
      <c r="I650" s="69"/>
      <c r="J650" s="70"/>
      <c r="K650" s="71"/>
      <c r="L650" s="77"/>
      <c r="M650" s="78"/>
      <c r="N650" t="str">
        <f t="shared" ref="N650:N653" si="70">+RIGHT(C650,4)</f>
        <v>3430</v>
      </c>
      <c r="O650">
        <f t="shared" si="66"/>
        <v>3430</v>
      </c>
      <c r="P650" s="29">
        <f t="shared" si="69"/>
        <v>-508937</v>
      </c>
    </row>
    <row r="651" spans="1:16" x14ac:dyDescent="0.3">
      <c r="A651" s="10">
        <v>8</v>
      </c>
      <c r="B651" s="64"/>
      <c r="C651" s="6" t="s">
        <v>16942</v>
      </c>
      <c r="D651" s="7">
        <v>44771</v>
      </c>
      <c r="E651" s="8" t="s">
        <v>16943</v>
      </c>
      <c r="F651" s="9">
        <v>-292113</v>
      </c>
      <c r="G651" s="8" t="s">
        <v>11066</v>
      </c>
      <c r="H651" s="9">
        <v>-29942</v>
      </c>
      <c r="I651" s="69"/>
      <c r="J651" s="70"/>
      <c r="K651" s="71"/>
      <c r="L651" s="77"/>
      <c r="M651" s="78"/>
      <c r="N651" t="str">
        <f t="shared" si="70"/>
        <v>5897</v>
      </c>
      <c r="O651">
        <f t="shared" si="66"/>
        <v>5897</v>
      </c>
      <c r="P651" s="29">
        <f t="shared" si="69"/>
        <v>-292113</v>
      </c>
    </row>
    <row r="652" spans="1:16" x14ac:dyDescent="0.3">
      <c r="A652" s="10">
        <v>8</v>
      </c>
      <c r="B652" s="64"/>
      <c r="C652" s="6" t="s">
        <v>16944</v>
      </c>
      <c r="D652" s="7">
        <v>44771</v>
      </c>
      <c r="E652" s="8" t="s">
        <v>16945</v>
      </c>
      <c r="F652" s="9">
        <v>-591624</v>
      </c>
      <c r="G652" s="8" t="s">
        <v>11066</v>
      </c>
      <c r="H652" s="9">
        <v>-60641</v>
      </c>
      <c r="I652" s="69"/>
      <c r="J652" s="70"/>
      <c r="K652" s="71"/>
      <c r="L652" s="77"/>
      <c r="M652" s="78"/>
      <c r="N652" t="str">
        <f t="shared" si="70"/>
        <v>5909</v>
      </c>
      <c r="O652">
        <f t="shared" si="66"/>
        <v>5909</v>
      </c>
      <c r="P652" s="29">
        <f t="shared" si="69"/>
        <v>-591624</v>
      </c>
    </row>
    <row r="653" spans="1:16" x14ac:dyDescent="0.3">
      <c r="A653" s="10">
        <v>8</v>
      </c>
      <c r="B653" s="64"/>
      <c r="C653" s="6" t="s">
        <v>16946</v>
      </c>
      <c r="D653" s="7">
        <v>44771</v>
      </c>
      <c r="E653" s="8" t="s">
        <v>16947</v>
      </c>
      <c r="F653" s="9">
        <v>-196020</v>
      </c>
      <c r="G653" s="8" t="s">
        <v>11066</v>
      </c>
      <c r="H653" s="9">
        <v>-20092</v>
      </c>
      <c r="I653" s="69"/>
      <c r="J653" s="70"/>
      <c r="K653" s="71"/>
      <c r="L653" s="77"/>
      <c r="M653" s="78"/>
      <c r="N653" t="str">
        <f t="shared" si="70"/>
        <v>5916</v>
      </c>
      <c r="O653">
        <f t="shared" si="66"/>
        <v>5916</v>
      </c>
      <c r="P653" s="29">
        <f t="shared" si="69"/>
        <v>-196020</v>
      </c>
    </row>
    <row r="654" spans="1:16" x14ac:dyDescent="0.3">
      <c r="A654" s="10">
        <v>8</v>
      </c>
      <c r="B654" s="64"/>
      <c r="C654" s="6" t="s">
        <v>16948</v>
      </c>
      <c r="D654" s="7">
        <v>44756</v>
      </c>
      <c r="E654" s="8" t="s">
        <v>16949</v>
      </c>
      <c r="F654" s="9">
        <v>-205131</v>
      </c>
      <c r="G654" s="8" t="s">
        <v>11066</v>
      </c>
      <c r="H654" s="9">
        <v>-21026</v>
      </c>
      <c r="I654" s="69"/>
      <c r="J654" s="70"/>
      <c r="K654" s="71"/>
      <c r="L654" s="77"/>
      <c r="M654" s="78"/>
      <c r="N654" t="str">
        <f t="shared" si="68"/>
        <v>04937</v>
      </c>
      <c r="O654">
        <f t="shared" si="66"/>
        <v>4937</v>
      </c>
      <c r="P654" s="29">
        <f t="shared" si="69"/>
        <v>-205131</v>
      </c>
    </row>
    <row r="655" spans="1:16" x14ac:dyDescent="0.3">
      <c r="A655" s="10">
        <v>8</v>
      </c>
      <c r="B655" s="64"/>
      <c r="C655" s="6" t="s">
        <v>16950</v>
      </c>
      <c r="D655" s="7">
        <v>44756</v>
      </c>
      <c r="E655" s="8" t="s">
        <v>16951</v>
      </c>
      <c r="F655" s="9">
        <v>-301869</v>
      </c>
      <c r="G655" s="8" t="s">
        <v>11066</v>
      </c>
      <c r="H655" s="9">
        <v>-30942</v>
      </c>
      <c r="I655" s="69"/>
      <c r="J655" s="70"/>
      <c r="K655" s="71"/>
      <c r="L655" s="77"/>
      <c r="M655" s="78"/>
      <c r="N655" t="str">
        <f t="shared" ref="N655:N661" si="71">+RIGHT(C655,4)</f>
        <v>4950</v>
      </c>
      <c r="O655">
        <f t="shared" si="66"/>
        <v>4950</v>
      </c>
      <c r="P655" s="29">
        <f t="shared" si="69"/>
        <v>-301869</v>
      </c>
    </row>
    <row r="656" spans="1:16" x14ac:dyDescent="0.3">
      <c r="A656" s="10">
        <v>8</v>
      </c>
      <c r="B656" s="64"/>
      <c r="C656" s="6" t="s">
        <v>16952</v>
      </c>
      <c r="D656" s="7">
        <v>44760</v>
      </c>
      <c r="E656" s="8" t="s">
        <v>16953</v>
      </c>
      <c r="F656" s="9">
        <v>-150934</v>
      </c>
      <c r="G656" s="8" t="s">
        <v>11066</v>
      </c>
      <c r="H656" s="9">
        <v>-15471</v>
      </c>
      <c r="I656" s="69"/>
      <c r="J656" s="70"/>
      <c r="K656" s="71"/>
      <c r="L656" s="77"/>
      <c r="M656" s="78"/>
      <c r="N656" t="str">
        <f t="shared" si="71"/>
        <v>5143</v>
      </c>
      <c r="O656">
        <f t="shared" si="66"/>
        <v>5143</v>
      </c>
      <c r="P656" s="29">
        <f t="shared" si="69"/>
        <v>-150934</v>
      </c>
    </row>
    <row r="657" spans="1:16" x14ac:dyDescent="0.3">
      <c r="A657" s="10">
        <v>8</v>
      </c>
      <c r="B657" s="64"/>
      <c r="C657" s="6" t="s">
        <v>16954</v>
      </c>
      <c r="D657" s="7">
        <v>44756</v>
      </c>
      <c r="E657" s="8" t="s">
        <v>16955</v>
      </c>
      <c r="F657" s="9">
        <v>-731672</v>
      </c>
      <c r="G657" s="8" t="s">
        <v>11066</v>
      </c>
      <c r="H657" s="9">
        <v>-74996</v>
      </c>
      <c r="I657" s="69"/>
      <c r="J657" s="70"/>
      <c r="K657" s="71"/>
      <c r="L657" s="77"/>
      <c r="M657" s="78"/>
      <c r="N657" t="str">
        <f t="shared" si="71"/>
        <v>4779</v>
      </c>
      <c r="O657">
        <f t="shared" si="66"/>
        <v>4779</v>
      </c>
      <c r="P657" s="29">
        <f t="shared" si="69"/>
        <v>-731672</v>
      </c>
    </row>
    <row r="658" spans="1:16" x14ac:dyDescent="0.3">
      <c r="A658" s="10">
        <v>8</v>
      </c>
      <c r="B658" s="64"/>
      <c r="C658" s="6" t="s">
        <v>16956</v>
      </c>
      <c r="D658" s="7">
        <v>44760</v>
      </c>
      <c r="E658" s="8" t="s">
        <v>16957</v>
      </c>
      <c r="F658" s="9">
        <v>-319191</v>
      </c>
      <c r="G658" s="8" t="s">
        <v>11066</v>
      </c>
      <c r="H658" s="9">
        <v>-32717</v>
      </c>
      <c r="I658" s="69"/>
      <c r="J658" s="70"/>
      <c r="K658" s="71"/>
      <c r="L658" s="77"/>
      <c r="M658" s="78"/>
      <c r="N658" t="str">
        <f t="shared" si="71"/>
        <v>5150</v>
      </c>
      <c r="O658">
        <f t="shared" si="66"/>
        <v>5150</v>
      </c>
      <c r="P658" s="29">
        <f t="shared" si="69"/>
        <v>-319191</v>
      </c>
    </row>
    <row r="659" spans="1:16" x14ac:dyDescent="0.3">
      <c r="A659" s="10">
        <v>8</v>
      </c>
      <c r="B659" s="64"/>
      <c r="C659" s="6" t="s">
        <v>16958</v>
      </c>
      <c r="D659" s="7">
        <v>44748</v>
      </c>
      <c r="E659" s="8" t="s">
        <v>16959</v>
      </c>
      <c r="F659" s="9">
        <v>-430460</v>
      </c>
      <c r="G659" s="8" t="s">
        <v>11066</v>
      </c>
      <c r="H659" s="9">
        <v>-44122</v>
      </c>
      <c r="I659" s="69"/>
      <c r="J659" s="70"/>
      <c r="K659" s="71"/>
      <c r="L659" s="77"/>
      <c r="M659" s="78"/>
      <c r="N659" t="str">
        <f t="shared" si="71"/>
        <v>3794</v>
      </c>
      <c r="O659">
        <f t="shared" si="66"/>
        <v>3794</v>
      </c>
      <c r="P659" s="29">
        <f t="shared" si="69"/>
        <v>-430460</v>
      </c>
    </row>
    <row r="660" spans="1:16" x14ac:dyDescent="0.3">
      <c r="A660" s="10">
        <v>8</v>
      </c>
      <c r="B660" s="64"/>
      <c r="C660" s="6" t="s">
        <v>16960</v>
      </c>
      <c r="D660" s="7">
        <v>44756</v>
      </c>
      <c r="E660" s="8" t="s">
        <v>16961</v>
      </c>
      <c r="F660" s="9">
        <v>-301869</v>
      </c>
      <c r="G660" s="8" t="s">
        <v>11066</v>
      </c>
      <c r="H660" s="9">
        <v>-30942</v>
      </c>
      <c r="I660" s="69"/>
      <c r="J660" s="70"/>
      <c r="K660" s="71"/>
      <c r="L660" s="77"/>
      <c r="M660" s="78"/>
      <c r="N660" t="str">
        <f t="shared" si="71"/>
        <v>4668</v>
      </c>
      <c r="O660">
        <f t="shared" si="66"/>
        <v>4668</v>
      </c>
      <c r="P660" s="29">
        <f t="shared" si="69"/>
        <v>-301869</v>
      </c>
    </row>
    <row r="661" spans="1:16" x14ac:dyDescent="0.3">
      <c r="A661" s="10">
        <v>8</v>
      </c>
      <c r="B661" s="64"/>
      <c r="C661" s="6" t="s">
        <v>16962</v>
      </c>
      <c r="D661" s="7">
        <v>44756</v>
      </c>
      <c r="E661" s="8" t="s">
        <v>16963</v>
      </c>
      <c r="F661" s="9">
        <v>-103877</v>
      </c>
      <c r="G661" s="8" t="s">
        <v>11066</v>
      </c>
      <c r="H661" s="9">
        <v>-10647</v>
      </c>
      <c r="I661" s="69"/>
      <c r="J661" s="70"/>
      <c r="K661" s="71"/>
      <c r="L661" s="77"/>
      <c r="M661" s="78"/>
      <c r="N661" t="str">
        <f t="shared" si="71"/>
        <v>4772</v>
      </c>
      <c r="O661">
        <f t="shared" si="66"/>
        <v>4772</v>
      </c>
      <c r="P661" s="29">
        <f t="shared" si="69"/>
        <v>-103877</v>
      </c>
    </row>
    <row r="662" spans="1:16" x14ac:dyDescent="0.3">
      <c r="A662" s="10">
        <v>8</v>
      </c>
      <c r="B662" s="64"/>
      <c r="C662" s="6" t="s">
        <v>16964</v>
      </c>
      <c r="D662" s="7">
        <v>44760</v>
      </c>
      <c r="E662" s="8" t="s">
        <v>16965</v>
      </c>
      <c r="F662" s="9">
        <v>-293107</v>
      </c>
      <c r="G662" s="8" t="s">
        <v>11066</v>
      </c>
      <c r="H662" s="9">
        <v>-30043</v>
      </c>
      <c r="I662" s="69"/>
      <c r="J662" s="70"/>
      <c r="K662" s="71"/>
      <c r="L662" s="77"/>
      <c r="M662" s="78"/>
      <c r="N662" t="str">
        <f t="shared" si="68"/>
        <v>05225</v>
      </c>
      <c r="O662">
        <f t="shared" si="66"/>
        <v>5225</v>
      </c>
      <c r="P662" s="29">
        <f t="shared" si="69"/>
        <v>-293107</v>
      </c>
    </row>
    <row r="663" spans="1:16" x14ac:dyDescent="0.3">
      <c r="A663" s="10">
        <v>8</v>
      </c>
      <c r="B663" s="64"/>
      <c r="C663" s="6" t="s">
        <v>16966</v>
      </c>
      <c r="D663" s="7">
        <v>44746</v>
      </c>
      <c r="E663" s="8" t="s">
        <v>16967</v>
      </c>
      <c r="F663" s="9">
        <v>-773863</v>
      </c>
      <c r="G663" s="8" t="s">
        <v>11066</v>
      </c>
      <c r="H663" s="9">
        <v>-79321</v>
      </c>
      <c r="I663" s="69"/>
      <c r="J663" s="70"/>
      <c r="K663" s="71"/>
      <c r="L663" s="77"/>
      <c r="M663" s="78"/>
      <c r="N663" t="str">
        <f t="shared" si="68"/>
        <v>03536</v>
      </c>
      <c r="O663">
        <f t="shared" si="66"/>
        <v>3536</v>
      </c>
      <c r="P663" s="29">
        <f t="shared" si="69"/>
        <v>-773863</v>
      </c>
    </row>
    <row r="664" spans="1:16" x14ac:dyDescent="0.3">
      <c r="A664" s="10">
        <v>8</v>
      </c>
      <c r="B664" s="64"/>
      <c r="C664" s="6" t="s">
        <v>16968</v>
      </c>
      <c r="D664" s="7">
        <v>44755</v>
      </c>
      <c r="E664" s="8" t="s">
        <v>16969</v>
      </c>
      <c r="F664" s="9">
        <v>-320760</v>
      </c>
      <c r="G664" s="8" t="s">
        <v>11066</v>
      </c>
      <c r="H664" s="9">
        <v>-32878</v>
      </c>
      <c r="I664" s="69"/>
      <c r="J664" s="70"/>
      <c r="K664" s="71"/>
      <c r="L664" s="77"/>
      <c r="M664" s="78"/>
      <c r="N664" t="str">
        <f t="shared" ref="N664:N667" si="72">+RIGHT(C664,4)</f>
        <v>4468</v>
      </c>
      <c r="O664">
        <f t="shared" si="66"/>
        <v>4468</v>
      </c>
      <c r="P664" s="29">
        <f t="shared" si="69"/>
        <v>-320760</v>
      </c>
    </row>
    <row r="665" spans="1:16" x14ac:dyDescent="0.3">
      <c r="A665" s="10">
        <v>8</v>
      </c>
      <c r="B665" s="64"/>
      <c r="C665" s="6" t="s">
        <v>16970</v>
      </c>
      <c r="D665" s="7">
        <v>44743</v>
      </c>
      <c r="E665" s="8" t="s">
        <v>16971</v>
      </c>
      <c r="F665" s="9">
        <v>-172545</v>
      </c>
      <c r="G665" s="8" t="s">
        <v>11066</v>
      </c>
      <c r="H665" s="9">
        <v>-17686</v>
      </c>
      <c r="I665" s="69"/>
      <c r="J665" s="70"/>
      <c r="K665" s="71"/>
      <c r="L665" s="77"/>
      <c r="M665" s="78"/>
      <c r="N665" t="str">
        <f t="shared" si="72"/>
        <v>3378</v>
      </c>
      <c r="O665">
        <f t="shared" si="66"/>
        <v>3378</v>
      </c>
      <c r="P665" s="29">
        <f t="shared" si="69"/>
        <v>-172545</v>
      </c>
    </row>
    <row r="666" spans="1:16" x14ac:dyDescent="0.3">
      <c r="A666" s="10">
        <v>8</v>
      </c>
      <c r="B666" s="64"/>
      <c r="C666" s="6" t="s">
        <v>16972</v>
      </c>
      <c r="D666" s="7">
        <v>44746</v>
      </c>
      <c r="E666" s="8" t="s">
        <v>16973</v>
      </c>
      <c r="F666" s="9">
        <v>-688236</v>
      </c>
      <c r="G666" s="8" t="s">
        <v>11066</v>
      </c>
      <c r="H666" s="9">
        <v>-70544</v>
      </c>
      <c r="I666" s="69"/>
      <c r="J666" s="70"/>
      <c r="K666" s="71"/>
      <c r="L666" s="77"/>
      <c r="M666" s="78"/>
      <c r="N666" t="str">
        <f t="shared" si="72"/>
        <v>3547</v>
      </c>
      <c r="O666">
        <f t="shared" si="66"/>
        <v>3547</v>
      </c>
      <c r="P666" s="29">
        <f t="shared" si="69"/>
        <v>-688236</v>
      </c>
    </row>
    <row r="667" spans="1:16" x14ac:dyDescent="0.3">
      <c r="A667" s="10">
        <v>8</v>
      </c>
      <c r="B667" s="64"/>
      <c r="C667" s="6" t="s">
        <v>16974</v>
      </c>
      <c r="D667" s="7">
        <v>44771</v>
      </c>
      <c r="E667" s="8" t="s">
        <v>16975</v>
      </c>
      <c r="F667" s="9">
        <v>-128591</v>
      </c>
      <c r="G667" s="8" t="s">
        <v>11066</v>
      </c>
      <c r="H667" s="9">
        <v>-13181</v>
      </c>
      <c r="I667" s="69"/>
      <c r="J667" s="70"/>
      <c r="K667" s="71"/>
      <c r="L667" s="77"/>
      <c r="M667" s="78"/>
      <c r="N667" t="str">
        <f t="shared" si="72"/>
        <v>5869</v>
      </c>
      <c r="O667">
        <f t="shared" si="66"/>
        <v>5869</v>
      </c>
      <c r="P667" s="29">
        <f t="shared" si="69"/>
        <v>-128591</v>
      </c>
    </row>
    <row r="668" spans="1:16" x14ac:dyDescent="0.3">
      <c r="A668" s="10">
        <v>8</v>
      </c>
      <c r="B668" s="64"/>
      <c r="C668" s="6" t="s">
        <v>16976</v>
      </c>
      <c r="D668" s="7">
        <v>44756</v>
      </c>
      <c r="E668" s="8" t="s">
        <v>16977</v>
      </c>
      <c r="F668" s="9">
        <v>-1213823</v>
      </c>
      <c r="G668" s="8" t="s">
        <v>11066</v>
      </c>
      <c r="H668" s="9">
        <v>-124417</v>
      </c>
      <c r="I668" s="69"/>
      <c r="J668" s="70"/>
      <c r="K668" s="71"/>
      <c r="L668" s="77"/>
      <c r="M668" s="78"/>
      <c r="N668" t="str">
        <f t="shared" si="68"/>
        <v>04951</v>
      </c>
      <c r="O668">
        <f t="shared" si="66"/>
        <v>4951</v>
      </c>
      <c r="P668" s="29">
        <f t="shared" si="69"/>
        <v>-1213823</v>
      </c>
    </row>
    <row r="669" spans="1:16" x14ac:dyDescent="0.3">
      <c r="A669" s="10">
        <v>8</v>
      </c>
      <c r="B669" s="64"/>
      <c r="C669" s="6" t="s">
        <v>16978</v>
      </c>
      <c r="D669" s="7">
        <v>44763</v>
      </c>
      <c r="E669" s="8" t="s">
        <v>16979</v>
      </c>
      <c r="F669" s="9">
        <v>-281210</v>
      </c>
      <c r="G669" s="8" t="s">
        <v>11066</v>
      </c>
      <c r="H669" s="9">
        <v>-28824</v>
      </c>
      <c r="I669" s="69"/>
      <c r="J669" s="70"/>
      <c r="K669" s="71"/>
      <c r="L669" s="77"/>
      <c r="M669" s="78"/>
      <c r="N669" t="str">
        <f t="shared" si="68"/>
        <v>05430</v>
      </c>
      <c r="O669">
        <f t="shared" si="66"/>
        <v>5430</v>
      </c>
      <c r="P669" s="29">
        <f t="shared" si="69"/>
        <v>-281210</v>
      </c>
    </row>
    <row r="670" spans="1:16" x14ac:dyDescent="0.3">
      <c r="A670" s="10">
        <v>8</v>
      </c>
      <c r="B670" s="64"/>
      <c r="C670" s="6" t="s">
        <v>16980</v>
      </c>
      <c r="D670" s="7">
        <v>44768</v>
      </c>
      <c r="E670" s="8" t="s">
        <v>16981</v>
      </c>
      <c r="F670" s="9">
        <v>-799746</v>
      </c>
      <c r="G670" s="8" t="s">
        <v>11066</v>
      </c>
      <c r="H670" s="9">
        <v>-81974</v>
      </c>
      <c r="I670" s="69"/>
      <c r="J670" s="70"/>
      <c r="K670" s="71"/>
      <c r="L670" s="77"/>
      <c r="M670" s="78"/>
      <c r="N670" t="str">
        <f t="shared" ref="N670:N672" si="73">+RIGHT(C670,4)</f>
        <v>5688</v>
      </c>
      <c r="O670">
        <f t="shared" si="66"/>
        <v>5688</v>
      </c>
      <c r="P670" s="29">
        <f t="shared" si="69"/>
        <v>-799746</v>
      </c>
    </row>
    <row r="671" spans="1:16" x14ac:dyDescent="0.3">
      <c r="A671" s="10">
        <v>8</v>
      </c>
      <c r="B671" s="64"/>
      <c r="C671" s="6" t="s">
        <v>16982</v>
      </c>
      <c r="D671" s="7">
        <v>44744</v>
      </c>
      <c r="E671" s="8" t="s">
        <v>16983</v>
      </c>
      <c r="F671" s="9">
        <v>-226405</v>
      </c>
      <c r="G671" s="8" t="s">
        <v>11066</v>
      </c>
      <c r="H671" s="9">
        <v>-23207</v>
      </c>
      <c r="I671" s="69"/>
      <c r="J671" s="70"/>
      <c r="K671" s="71"/>
      <c r="L671" s="77"/>
      <c r="M671" s="78"/>
      <c r="N671" t="str">
        <f t="shared" si="73"/>
        <v>3445</v>
      </c>
      <c r="O671">
        <f t="shared" si="66"/>
        <v>3445</v>
      </c>
      <c r="P671" s="29">
        <f t="shared" si="69"/>
        <v>-226405</v>
      </c>
    </row>
    <row r="672" spans="1:16" x14ac:dyDescent="0.3">
      <c r="A672" s="10">
        <v>8</v>
      </c>
      <c r="B672" s="64"/>
      <c r="C672" s="6" t="s">
        <v>16984</v>
      </c>
      <c r="D672" s="7">
        <v>44755</v>
      </c>
      <c r="E672" s="8" t="s">
        <v>16985</v>
      </c>
      <c r="F672" s="9">
        <v>-1528405</v>
      </c>
      <c r="G672" s="8" t="s">
        <v>11066</v>
      </c>
      <c r="H672" s="9">
        <v>-156662</v>
      </c>
      <c r="I672" s="69"/>
      <c r="J672" s="70"/>
      <c r="K672" s="71"/>
      <c r="L672" s="77"/>
      <c r="M672" s="78"/>
      <c r="N672" t="str">
        <f t="shared" si="73"/>
        <v>4536</v>
      </c>
      <c r="O672">
        <f t="shared" si="66"/>
        <v>4536</v>
      </c>
      <c r="P672" s="29">
        <f t="shared" si="69"/>
        <v>-1528405</v>
      </c>
    </row>
    <row r="673" spans="1:16" x14ac:dyDescent="0.3">
      <c r="A673" s="10">
        <v>8</v>
      </c>
      <c r="B673" s="64"/>
      <c r="C673" s="6" t="s">
        <v>16986</v>
      </c>
      <c r="D673" s="7">
        <v>44756</v>
      </c>
      <c r="E673" s="8" t="s">
        <v>16987</v>
      </c>
      <c r="F673" s="9">
        <v>-226401</v>
      </c>
      <c r="G673" s="8" t="s">
        <v>11066</v>
      </c>
      <c r="H673" s="9">
        <v>-23206</v>
      </c>
      <c r="I673" s="69"/>
      <c r="J673" s="70"/>
      <c r="K673" s="71"/>
      <c r="L673" s="77"/>
      <c r="M673" s="78"/>
      <c r="N673" t="str">
        <f t="shared" si="68"/>
        <v>04862</v>
      </c>
      <c r="O673">
        <f t="shared" si="66"/>
        <v>4862</v>
      </c>
      <c r="P673" s="29">
        <f t="shared" si="69"/>
        <v>-226401</v>
      </c>
    </row>
    <row r="674" spans="1:16" x14ac:dyDescent="0.3">
      <c r="A674" s="10">
        <v>8</v>
      </c>
      <c r="B674" s="64"/>
      <c r="C674" s="6" t="s">
        <v>16988</v>
      </c>
      <c r="D674" s="7">
        <v>44746</v>
      </c>
      <c r="E674" s="8" t="s">
        <v>16989</v>
      </c>
      <c r="F674" s="9">
        <v>-199248</v>
      </c>
      <c r="G674" s="8" t="s">
        <v>11066</v>
      </c>
      <c r="H674" s="9">
        <v>-20423</v>
      </c>
      <c r="I674" s="69"/>
      <c r="J674" s="70"/>
      <c r="K674" s="71"/>
      <c r="L674" s="77"/>
      <c r="M674" s="78"/>
      <c r="N674" t="str">
        <f t="shared" si="68"/>
        <v>03541</v>
      </c>
      <c r="O674">
        <f t="shared" si="66"/>
        <v>3541</v>
      </c>
      <c r="P674" s="29">
        <f t="shared" si="69"/>
        <v>-199248</v>
      </c>
    </row>
    <row r="675" spans="1:16" x14ac:dyDescent="0.3">
      <c r="A675" s="10">
        <v>8</v>
      </c>
      <c r="B675" s="64"/>
      <c r="C675" s="6" t="s">
        <v>16990</v>
      </c>
      <c r="D675" s="7">
        <v>44748</v>
      </c>
      <c r="E675" s="8" t="s">
        <v>16991</v>
      </c>
      <c r="F675" s="9">
        <v>-878039</v>
      </c>
      <c r="G675" s="8" t="s">
        <v>11066</v>
      </c>
      <c r="H675" s="9">
        <v>-89999</v>
      </c>
      <c r="I675" s="69"/>
      <c r="J675" s="70"/>
      <c r="K675" s="71"/>
      <c r="L675" s="77"/>
      <c r="M675" s="78"/>
      <c r="N675" t="str">
        <f t="shared" si="68"/>
        <v>04095</v>
      </c>
      <c r="O675">
        <f t="shared" si="66"/>
        <v>4095</v>
      </c>
      <c r="P675" s="29">
        <f t="shared" si="69"/>
        <v>-878039</v>
      </c>
    </row>
    <row r="676" spans="1:16" x14ac:dyDescent="0.3">
      <c r="A676" s="10">
        <v>8</v>
      </c>
      <c r="B676" s="64"/>
      <c r="C676" s="6" t="s">
        <v>16992</v>
      </c>
      <c r="D676" s="7">
        <v>44763</v>
      </c>
      <c r="E676" s="8" t="s">
        <v>16993</v>
      </c>
      <c r="F676" s="9">
        <v>-294030</v>
      </c>
      <c r="G676" s="8" t="s">
        <v>11066</v>
      </c>
      <c r="H676" s="9">
        <v>-30138</v>
      </c>
      <c r="I676" s="69"/>
      <c r="J676" s="70"/>
      <c r="K676" s="71"/>
      <c r="L676" s="77"/>
      <c r="M676" s="78"/>
      <c r="N676" t="str">
        <f t="shared" si="68"/>
        <v>05431</v>
      </c>
      <c r="O676">
        <f t="shared" si="66"/>
        <v>5431</v>
      </c>
      <c r="P676" s="29">
        <f t="shared" si="69"/>
        <v>-294030</v>
      </c>
    </row>
    <row r="677" spans="1:16" x14ac:dyDescent="0.3">
      <c r="A677" s="10">
        <v>8</v>
      </c>
      <c r="B677" s="64"/>
      <c r="C677" s="6" t="s">
        <v>16994</v>
      </c>
      <c r="D677" s="7">
        <v>44755</v>
      </c>
      <c r="E677" s="8" t="s">
        <v>16995</v>
      </c>
      <c r="F677" s="9">
        <v>-150934</v>
      </c>
      <c r="G677" s="8" t="s">
        <v>11066</v>
      </c>
      <c r="H677" s="9">
        <v>-15471</v>
      </c>
      <c r="I677" s="69"/>
      <c r="J677" s="70"/>
      <c r="K677" s="71"/>
      <c r="L677" s="77"/>
      <c r="M677" s="78"/>
      <c r="N677" t="str">
        <f t="shared" si="68"/>
        <v>04557</v>
      </c>
      <c r="O677">
        <f t="shared" si="66"/>
        <v>4557</v>
      </c>
      <c r="P677" s="29">
        <f t="shared" si="69"/>
        <v>-150934</v>
      </c>
    </row>
    <row r="678" spans="1:16" x14ac:dyDescent="0.3">
      <c r="A678" s="10">
        <v>8</v>
      </c>
      <c r="B678" s="64"/>
      <c r="C678" s="6" t="s">
        <v>16996</v>
      </c>
      <c r="D678" s="7">
        <v>44767</v>
      </c>
      <c r="E678" s="8" t="s">
        <v>16997</v>
      </c>
      <c r="F678" s="9">
        <v>-558505</v>
      </c>
      <c r="G678" s="8" t="s">
        <v>11066</v>
      </c>
      <c r="H678" s="9">
        <v>-57247</v>
      </c>
      <c r="I678" s="69"/>
      <c r="J678" s="70"/>
      <c r="K678" s="71"/>
      <c r="L678" s="77"/>
      <c r="M678" s="78"/>
      <c r="N678" t="str">
        <f t="shared" si="68"/>
        <v>05611</v>
      </c>
      <c r="O678">
        <f t="shared" si="66"/>
        <v>5611</v>
      </c>
      <c r="P678" s="29">
        <f t="shared" si="69"/>
        <v>-558505</v>
      </c>
    </row>
    <row r="679" spans="1:16" x14ac:dyDescent="0.3">
      <c r="A679" s="10">
        <v>8</v>
      </c>
      <c r="B679" s="65"/>
      <c r="C679" s="6" t="s">
        <v>16998</v>
      </c>
      <c r="D679" s="7">
        <v>44748</v>
      </c>
      <c r="E679" s="8" t="s">
        <v>16999</v>
      </c>
      <c r="F679" s="9">
        <v>-195410</v>
      </c>
      <c r="G679" s="8" t="s">
        <v>11066</v>
      </c>
      <c r="H679" s="9">
        <v>-20030</v>
      </c>
      <c r="I679" s="72"/>
      <c r="J679" s="73"/>
      <c r="K679" s="74"/>
      <c r="L679" s="79"/>
      <c r="M679" s="80"/>
      <c r="N679" t="str">
        <f t="shared" si="68"/>
        <v>03867</v>
      </c>
      <c r="O679">
        <f t="shared" si="66"/>
        <v>3867</v>
      </c>
      <c r="P679" s="29">
        <f t="shared" si="69"/>
        <v>-195410</v>
      </c>
    </row>
    <row r="680" spans="1:16" x14ac:dyDescent="0.3">
      <c r="A680" s="10">
        <v>8</v>
      </c>
      <c r="B680" s="5" t="s">
        <v>17021</v>
      </c>
      <c r="C680" s="6" t="s">
        <v>17022</v>
      </c>
      <c r="D680" s="7">
        <v>44762</v>
      </c>
      <c r="E680" s="8" t="s">
        <v>17023</v>
      </c>
      <c r="F680" s="9">
        <v>-481140</v>
      </c>
      <c r="G680" s="8" t="s">
        <v>11066</v>
      </c>
      <c r="H680" s="9">
        <v>-49317</v>
      </c>
      <c r="I680" s="93">
        <v>-431823</v>
      </c>
      <c r="J680" s="94"/>
      <c r="K680" s="95"/>
      <c r="L680" s="96" t="s">
        <v>13637</v>
      </c>
      <c r="M680" s="97"/>
      <c r="N680" t="str">
        <f>+RIGHT(C680,3)</f>
        <v>247</v>
      </c>
      <c r="O680">
        <f t="shared" si="66"/>
        <v>247</v>
      </c>
      <c r="P680" s="29">
        <f t="shared" si="69"/>
        <v>-481140</v>
      </c>
    </row>
    <row r="681" spans="1:16" x14ac:dyDescent="0.3">
      <c r="A681" s="10">
        <v>8</v>
      </c>
      <c r="B681" s="5" t="s">
        <v>17116</v>
      </c>
      <c r="C681" s="6" t="s">
        <v>17117</v>
      </c>
      <c r="D681" s="7">
        <v>44758</v>
      </c>
      <c r="E681" s="8" t="s">
        <v>17118</v>
      </c>
      <c r="F681" s="9">
        <v>-373387</v>
      </c>
      <c r="G681" s="8" t="s">
        <v>11066</v>
      </c>
      <c r="H681" s="9">
        <v>-38272</v>
      </c>
      <c r="I681" s="93">
        <v>-335115</v>
      </c>
      <c r="J681" s="94"/>
      <c r="K681" s="95"/>
      <c r="L681" s="96" t="s">
        <v>10139</v>
      </c>
      <c r="M681" s="97"/>
      <c r="N681" t="str">
        <f t="shared" si="68"/>
        <v>00216</v>
      </c>
      <c r="O681">
        <f t="shared" si="66"/>
        <v>216</v>
      </c>
      <c r="P681" s="29">
        <f t="shared" si="69"/>
        <v>-373387</v>
      </c>
    </row>
    <row r="682" spans="1:16" x14ac:dyDescent="0.3">
      <c r="A682" s="10">
        <v>8</v>
      </c>
      <c r="B682" s="5" t="s">
        <v>17119</v>
      </c>
      <c r="C682" s="6" t="s">
        <v>17120</v>
      </c>
      <c r="D682" s="7">
        <v>44777</v>
      </c>
      <c r="E682" s="8" t="s">
        <v>17121</v>
      </c>
      <c r="F682" s="9">
        <v>-735630</v>
      </c>
      <c r="G682" s="8" t="s">
        <v>11066</v>
      </c>
      <c r="H682" s="9">
        <v>-75402</v>
      </c>
      <c r="I682" s="93">
        <v>-660228</v>
      </c>
      <c r="J682" s="94"/>
      <c r="K682" s="95"/>
      <c r="L682" s="96" t="s">
        <v>10139</v>
      </c>
      <c r="M682" s="97"/>
      <c r="N682" t="str">
        <f t="shared" si="68"/>
        <v>00342</v>
      </c>
      <c r="O682">
        <f t="shared" si="66"/>
        <v>342</v>
      </c>
      <c r="P682" s="29">
        <f t="shared" si="69"/>
        <v>-735630</v>
      </c>
    </row>
    <row r="683" spans="1:16" x14ac:dyDescent="0.3">
      <c r="A683" s="10">
        <v>8</v>
      </c>
      <c r="B683" s="5" t="s">
        <v>17129</v>
      </c>
      <c r="C683" s="6" t="s">
        <v>17130</v>
      </c>
      <c r="D683" s="7">
        <v>44763</v>
      </c>
      <c r="E683" s="8" t="s">
        <v>17131</v>
      </c>
      <c r="F683" s="9">
        <v>-479771</v>
      </c>
      <c r="G683" s="8" t="s">
        <v>11066</v>
      </c>
      <c r="H683" s="9">
        <v>-49177</v>
      </c>
      <c r="I683" s="93">
        <v>-430594</v>
      </c>
      <c r="J683" s="94"/>
      <c r="K683" s="95"/>
      <c r="L683" s="96" t="s">
        <v>10579</v>
      </c>
      <c r="M683" s="97"/>
      <c r="N683" t="str">
        <f>+RIGHT(C683,3)</f>
        <v>153</v>
      </c>
      <c r="O683">
        <f t="shared" si="66"/>
        <v>153</v>
      </c>
      <c r="P683" s="29">
        <f t="shared" si="69"/>
        <v>-479771</v>
      </c>
    </row>
    <row r="684" spans="1:16" x14ac:dyDescent="0.3">
      <c r="A684" s="10">
        <v>8</v>
      </c>
      <c r="B684" s="5" t="s">
        <v>17144</v>
      </c>
      <c r="C684" s="6" t="s">
        <v>17145</v>
      </c>
      <c r="D684" s="7">
        <v>44761</v>
      </c>
      <c r="E684" s="8" t="s">
        <v>17146</v>
      </c>
      <c r="F684" s="9">
        <v>-207877</v>
      </c>
      <c r="G684" s="8" t="s">
        <v>11066</v>
      </c>
      <c r="H684" s="9">
        <v>-21307</v>
      </c>
      <c r="I684" s="93">
        <v>-186570</v>
      </c>
      <c r="J684" s="94"/>
      <c r="K684" s="95"/>
      <c r="L684" s="96" t="s">
        <v>10602</v>
      </c>
      <c r="M684" s="97"/>
      <c r="N684" t="str">
        <f t="shared" ref="N684:N687" si="74">+RIGHT(C684,3)</f>
        <v>153</v>
      </c>
      <c r="O684">
        <f t="shared" si="66"/>
        <v>153</v>
      </c>
      <c r="P684" s="29">
        <f t="shared" si="69"/>
        <v>-207877</v>
      </c>
    </row>
    <row r="685" spans="1:16" x14ac:dyDescent="0.3">
      <c r="A685" s="10">
        <v>8</v>
      </c>
      <c r="B685" s="63" t="s">
        <v>17166</v>
      </c>
      <c r="C685" s="6" t="s">
        <v>17167</v>
      </c>
      <c r="D685" s="7">
        <v>44743</v>
      </c>
      <c r="E685" s="8" t="s">
        <v>17168</v>
      </c>
      <c r="F685" s="9">
        <v>-294030</v>
      </c>
      <c r="G685" s="8" t="s">
        <v>11066</v>
      </c>
      <c r="H685" s="9">
        <v>-30138</v>
      </c>
      <c r="I685" s="66">
        <v>-594600</v>
      </c>
      <c r="J685" s="67"/>
      <c r="K685" s="68"/>
      <c r="L685" s="75" t="s">
        <v>11526</v>
      </c>
      <c r="M685" s="76"/>
      <c r="N685" t="str">
        <f t="shared" si="74"/>
        <v>228</v>
      </c>
      <c r="O685">
        <f t="shared" si="66"/>
        <v>228</v>
      </c>
      <c r="P685" s="29">
        <f t="shared" si="69"/>
        <v>-294030</v>
      </c>
    </row>
    <row r="686" spans="1:16" x14ac:dyDescent="0.3">
      <c r="A686" s="10">
        <v>8</v>
      </c>
      <c r="B686" s="65"/>
      <c r="C686" s="6" t="s">
        <v>17169</v>
      </c>
      <c r="D686" s="7">
        <v>44755</v>
      </c>
      <c r="E686" s="8" t="s">
        <v>17170</v>
      </c>
      <c r="F686" s="9">
        <v>-368477</v>
      </c>
      <c r="G686" s="8" t="s">
        <v>11066</v>
      </c>
      <c r="H686" s="9">
        <v>-37769</v>
      </c>
      <c r="I686" s="72"/>
      <c r="J686" s="73"/>
      <c r="K686" s="74"/>
      <c r="L686" s="79"/>
      <c r="M686" s="80"/>
      <c r="N686" t="str">
        <f t="shared" si="74"/>
        <v>343</v>
      </c>
      <c r="O686">
        <f t="shared" si="66"/>
        <v>343</v>
      </c>
      <c r="P686" s="29">
        <f t="shared" si="69"/>
        <v>-368477</v>
      </c>
    </row>
    <row r="687" spans="1:16" x14ac:dyDescent="0.3">
      <c r="A687" s="10">
        <v>8</v>
      </c>
      <c r="B687" s="5" t="s">
        <v>17176</v>
      </c>
      <c r="C687" s="6" t="s">
        <v>17177</v>
      </c>
      <c r="D687" s="7">
        <v>44785</v>
      </c>
      <c r="E687" s="8" t="s">
        <v>17178</v>
      </c>
      <c r="F687" s="9">
        <v>-2189606</v>
      </c>
      <c r="G687" s="8" t="s">
        <v>11066</v>
      </c>
      <c r="H687" s="9">
        <v>-224435</v>
      </c>
      <c r="I687" s="93">
        <v>-1965171</v>
      </c>
      <c r="J687" s="94"/>
      <c r="K687" s="95"/>
      <c r="L687" s="96" t="s">
        <v>10622</v>
      </c>
      <c r="M687" s="97"/>
      <c r="N687" t="str">
        <f t="shared" si="74"/>
        <v>368</v>
      </c>
      <c r="O687">
        <f t="shared" si="66"/>
        <v>368</v>
      </c>
      <c r="P687" s="29">
        <f t="shared" si="69"/>
        <v>-2189606</v>
      </c>
    </row>
    <row r="688" spans="1:16" x14ac:dyDescent="0.3">
      <c r="A688" s="10">
        <v>8</v>
      </c>
      <c r="B688" s="5" t="s">
        <v>17185</v>
      </c>
      <c r="C688" s="6" t="s">
        <v>17186</v>
      </c>
      <c r="D688" s="7">
        <v>44783</v>
      </c>
      <c r="E688" s="8" t="s">
        <v>17187</v>
      </c>
      <c r="F688" s="9">
        <v>-962280</v>
      </c>
      <c r="G688" s="8" t="s">
        <v>11066</v>
      </c>
      <c r="H688" s="9">
        <v>-98634</v>
      </c>
      <c r="I688" s="93">
        <v>-863646</v>
      </c>
      <c r="J688" s="94"/>
      <c r="K688" s="95"/>
      <c r="L688" s="96" t="s">
        <v>10142</v>
      </c>
      <c r="M688" s="97"/>
      <c r="N688" t="str">
        <f t="shared" si="68"/>
        <v>00237</v>
      </c>
      <c r="O688">
        <f t="shared" si="66"/>
        <v>237</v>
      </c>
      <c r="P688" s="29">
        <f t="shared" si="69"/>
        <v>-962280</v>
      </c>
    </row>
    <row r="689" spans="1:16" x14ac:dyDescent="0.3">
      <c r="A689" s="10">
        <v>8</v>
      </c>
      <c r="B689" s="63" t="s">
        <v>17216</v>
      </c>
      <c r="C689" s="6" t="s">
        <v>17217</v>
      </c>
      <c r="D689" s="7">
        <v>44769</v>
      </c>
      <c r="E689" s="8" t="s">
        <v>17218</v>
      </c>
      <c r="F689" s="9">
        <v>-983425</v>
      </c>
      <c r="G689" s="8" t="s">
        <v>11066</v>
      </c>
      <c r="H689" s="9">
        <v>-100801</v>
      </c>
      <c r="I689" s="66">
        <v>-1477509</v>
      </c>
      <c r="J689" s="67"/>
      <c r="K689" s="68"/>
      <c r="L689" s="75" t="s">
        <v>10680</v>
      </c>
      <c r="M689" s="76"/>
      <c r="N689" t="str">
        <f t="shared" ref="N689:N693" si="75">+RIGHT(C689,3)</f>
        <v>375</v>
      </c>
      <c r="O689">
        <f t="shared" ref="O689:O737" si="76">+N689*1</f>
        <v>375</v>
      </c>
      <c r="P689" s="29">
        <f t="shared" si="69"/>
        <v>-983425</v>
      </c>
    </row>
    <row r="690" spans="1:16" x14ac:dyDescent="0.3">
      <c r="A690" s="10">
        <v>8</v>
      </c>
      <c r="B690" s="65"/>
      <c r="C690" s="6" t="s">
        <v>10702</v>
      </c>
      <c r="D690" s="7">
        <v>44753</v>
      </c>
      <c r="E690" s="8" t="s">
        <v>17219</v>
      </c>
      <c r="F690" s="9">
        <v>-662825</v>
      </c>
      <c r="G690" s="8" t="s">
        <v>11066</v>
      </c>
      <c r="H690" s="9">
        <v>-67940</v>
      </c>
      <c r="I690" s="72"/>
      <c r="J690" s="73"/>
      <c r="K690" s="74"/>
      <c r="L690" s="79"/>
      <c r="M690" s="80"/>
      <c r="N690" t="str">
        <f t="shared" si="75"/>
        <v>332</v>
      </c>
      <c r="O690">
        <f t="shared" si="76"/>
        <v>332</v>
      </c>
      <c r="P690" s="29">
        <f t="shared" si="69"/>
        <v>-662825</v>
      </c>
    </row>
    <row r="691" spans="1:16" x14ac:dyDescent="0.3">
      <c r="A691" s="10">
        <v>8</v>
      </c>
      <c r="B691" s="5" t="s">
        <v>17243</v>
      </c>
      <c r="C691" s="6" t="s">
        <v>17244</v>
      </c>
      <c r="D691" s="7">
        <v>44770</v>
      </c>
      <c r="E691" s="8" t="s">
        <v>17245</v>
      </c>
      <c r="F691" s="9">
        <v>-368477</v>
      </c>
      <c r="G691" s="8" t="s">
        <v>11066</v>
      </c>
      <c r="H691" s="9">
        <v>-37769</v>
      </c>
      <c r="I691" s="93">
        <v>-330708</v>
      </c>
      <c r="J691" s="94"/>
      <c r="K691" s="95"/>
      <c r="L691" s="96" t="s">
        <v>10698</v>
      </c>
      <c r="M691" s="97"/>
      <c r="N691" t="str">
        <f t="shared" si="75"/>
        <v>152</v>
      </c>
      <c r="O691">
        <f t="shared" si="76"/>
        <v>152</v>
      </c>
      <c r="P691" s="29">
        <f t="shared" si="69"/>
        <v>-368477</v>
      </c>
    </row>
    <row r="692" spans="1:16" x14ac:dyDescent="0.3">
      <c r="A692" s="10">
        <v>8</v>
      </c>
      <c r="B692" s="5" t="s">
        <v>17264</v>
      </c>
      <c r="C692" s="6" t="s">
        <v>17265</v>
      </c>
      <c r="D692" s="7">
        <v>44768</v>
      </c>
      <c r="E692" s="8" t="s">
        <v>17266</v>
      </c>
      <c r="F692" s="9">
        <v>-257183</v>
      </c>
      <c r="G692" s="8" t="s">
        <v>11066</v>
      </c>
      <c r="H692" s="9">
        <v>-26361</v>
      </c>
      <c r="I692" s="93">
        <v>-230822</v>
      </c>
      <c r="J692" s="94"/>
      <c r="K692" s="95"/>
      <c r="L692" s="96" t="s">
        <v>10724</v>
      </c>
      <c r="M692" s="97"/>
      <c r="N692" t="str">
        <f t="shared" si="75"/>
        <v>167</v>
      </c>
      <c r="O692">
        <f t="shared" si="76"/>
        <v>167</v>
      </c>
      <c r="P692" s="29">
        <f t="shared" si="69"/>
        <v>-257183</v>
      </c>
    </row>
    <row r="693" spans="1:16" x14ac:dyDescent="0.3">
      <c r="A693" s="10">
        <v>8</v>
      </c>
      <c r="B693" s="5" t="s">
        <v>17271</v>
      </c>
      <c r="C693" s="6" t="s">
        <v>17272</v>
      </c>
      <c r="D693" s="7">
        <v>44763</v>
      </c>
      <c r="E693" s="8" t="s">
        <v>17273</v>
      </c>
      <c r="F693" s="9">
        <v>-128591</v>
      </c>
      <c r="G693" s="8" t="s">
        <v>11066</v>
      </c>
      <c r="H693" s="9">
        <v>-13181</v>
      </c>
      <c r="I693" s="93">
        <v>-115410</v>
      </c>
      <c r="J693" s="94"/>
      <c r="K693" s="95"/>
      <c r="L693" s="96" t="s">
        <v>10731</v>
      </c>
      <c r="M693" s="97"/>
      <c r="N693" t="str">
        <f t="shared" si="75"/>
        <v>252</v>
      </c>
      <c r="O693">
        <f t="shared" si="76"/>
        <v>252</v>
      </c>
      <c r="P693" s="29">
        <f t="shared" si="69"/>
        <v>-128591</v>
      </c>
    </row>
    <row r="694" spans="1:16" x14ac:dyDescent="0.3">
      <c r="A694" s="10">
        <v>8</v>
      </c>
      <c r="B694" s="5" t="s">
        <v>17285</v>
      </c>
      <c r="C694" s="6" t="s">
        <v>17286</v>
      </c>
      <c r="D694" s="7">
        <v>44753</v>
      </c>
      <c r="E694" s="8" t="s">
        <v>17287</v>
      </c>
      <c r="F694" s="9">
        <v>-385774</v>
      </c>
      <c r="G694" s="8" t="s">
        <v>11066</v>
      </c>
      <c r="H694" s="9">
        <v>-39542</v>
      </c>
      <c r="I694" s="93">
        <v>-346232</v>
      </c>
      <c r="J694" s="94"/>
      <c r="K694" s="95"/>
      <c r="L694" s="96" t="s">
        <v>10737</v>
      </c>
      <c r="M694" s="97"/>
      <c r="N694" t="str">
        <f t="shared" ref="N694:N735" si="77">+RIGHT(C694,5)</f>
        <v>00134</v>
      </c>
      <c r="O694">
        <f t="shared" si="76"/>
        <v>134</v>
      </c>
      <c r="P694" s="29">
        <f t="shared" si="69"/>
        <v>-385774</v>
      </c>
    </row>
    <row r="695" spans="1:16" x14ac:dyDescent="0.3">
      <c r="A695" s="10">
        <v>8</v>
      </c>
      <c r="B695" s="5" t="s">
        <v>17292</v>
      </c>
      <c r="C695" s="6" t="s">
        <v>17217</v>
      </c>
      <c r="D695" s="7">
        <v>44781</v>
      </c>
      <c r="E695" s="8" t="s">
        <v>17293</v>
      </c>
      <c r="F695" s="9">
        <v>-158611</v>
      </c>
      <c r="G695" s="8" t="s">
        <v>11066</v>
      </c>
      <c r="H695" s="9">
        <v>-16258</v>
      </c>
      <c r="I695" s="93">
        <v>-142353</v>
      </c>
      <c r="J695" s="94"/>
      <c r="K695" s="95"/>
      <c r="L695" s="96" t="s">
        <v>10753</v>
      </c>
      <c r="M695" s="97"/>
      <c r="N695" t="str">
        <f>+RIGHT(C695,3)</f>
        <v>375</v>
      </c>
      <c r="O695">
        <f t="shared" si="76"/>
        <v>375</v>
      </c>
      <c r="P695" s="29">
        <f t="shared" si="69"/>
        <v>-158611</v>
      </c>
    </row>
    <row r="696" spans="1:16" x14ac:dyDescent="0.3">
      <c r="A696" s="10">
        <v>8</v>
      </c>
      <c r="B696" s="5" t="s">
        <v>17305</v>
      </c>
      <c r="C696" s="6" t="s">
        <v>17306</v>
      </c>
      <c r="D696" s="7">
        <v>44756</v>
      </c>
      <c r="E696" s="8" t="s">
        <v>17307</v>
      </c>
      <c r="F696" s="9">
        <v>-523763</v>
      </c>
      <c r="G696" s="8" t="s">
        <v>11066</v>
      </c>
      <c r="H696" s="9">
        <v>-53686</v>
      </c>
      <c r="I696" s="93">
        <v>-470077</v>
      </c>
      <c r="J696" s="94"/>
      <c r="K696" s="95"/>
      <c r="L696" s="96" t="s">
        <v>10760</v>
      </c>
      <c r="M696" s="97"/>
      <c r="N696" t="str">
        <f t="shared" si="77"/>
        <v>00083</v>
      </c>
      <c r="O696">
        <f t="shared" si="76"/>
        <v>83</v>
      </c>
      <c r="P696" s="29">
        <f t="shared" si="69"/>
        <v>-523763</v>
      </c>
    </row>
    <row r="697" spans="1:16" x14ac:dyDescent="0.3">
      <c r="A697" s="10">
        <v>8</v>
      </c>
      <c r="B697" s="5" t="s">
        <v>17320</v>
      </c>
      <c r="C697" s="6" t="s">
        <v>17321</v>
      </c>
      <c r="D697" s="7">
        <v>44748</v>
      </c>
      <c r="E697" s="8" t="s">
        <v>17322</v>
      </c>
      <c r="F697" s="9">
        <v>-492246</v>
      </c>
      <c r="G697" s="8" t="s">
        <v>11066</v>
      </c>
      <c r="H697" s="9">
        <v>-50455</v>
      </c>
      <c r="I697" s="93">
        <v>-441791</v>
      </c>
      <c r="J697" s="94"/>
      <c r="K697" s="95"/>
      <c r="L697" s="96" t="s">
        <v>10767</v>
      </c>
      <c r="M697" s="97"/>
      <c r="N697" t="str">
        <f>+RIGHT(C697,2)</f>
        <v>71</v>
      </c>
      <c r="O697">
        <f t="shared" si="76"/>
        <v>71</v>
      </c>
      <c r="P697" s="29">
        <f t="shared" si="69"/>
        <v>-492246</v>
      </c>
    </row>
    <row r="698" spans="1:16" x14ac:dyDescent="0.3">
      <c r="A698" s="10">
        <v>8</v>
      </c>
      <c r="B698" s="5" t="s">
        <v>17327</v>
      </c>
      <c r="C698" s="6" t="s">
        <v>17328</v>
      </c>
      <c r="D698" s="7">
        <v>44759</v>
      </c>
      <c r="E698" s="8" t="s">
        <v>17329</v>
      </c>
      <c r="F698" s="9">
        <v>-80190</v>
      </c>
      <c r="G698" s="8" t="s">
        <v>11066</v>
      </c>
      <c r="H698" s="9">
        <v>-8219</v>
      </c>
      <c r="I698" s="93">
        <v>-71971</v>
      </c>
      <c r="J698" s="94"/>
      <c r="K698" s="95"/>
      <c r="L698" s="96" t="s">
        <v>10777</v>
      </c>
      <c r="M698" s="97"/>
      <c r="N698" t="str">
        <f t="shared" ref="N698:N705" si="78">+RIGHT(C698,3)</f>
        <v>326</v>
      </c>
      <c r="O698">
        <f t="shared" si="76"/>
        <v>326</v>
      </c>
      <c r="P698" s="29">
        <f t="shared" si="69"/>
        <v>-80190</v>
      </c>
    </row>
    <row r="699" spans="1:16" x14ac:dyDescent="0.3">
      <c r="A699" s="10">
        <v>8</v>
      </c>
      <c r="B699" s="63" t="s">
        <v>17330</v>
      </c>
      <c r="C699" s="6" t="s">
        <v>17331</v>
      </c>
      <c r="D699" s="7">
        <v>44777</v>
      </c>
      <c r="E699" s="8" t="s">
        <v>17332</v>
      </c>
      <c r="F699" s="9">
        <v>-153252</v>
      </c>
      <c r="G699" s="8" t="s">
        <v>11066</v>
      </c>
      <c r="H699" s="9">
        <v>-15708</v>
      </c>
      <c r="I699" s="66">
        <v>-245193</v>
      </c>
      <c r="J699" s="67"/>
      <c r="K699" s="68"/>
      <c r="L699" s="75" t="s">
        <v>10777</v>
      </c>
      <c r="M699" s="76"/>
      <c r="N699" t="str">
        <f t="shared" si="78"/>
        <v>437</v>
      </c>
      <c r="O699">
        <f t="shared" si="76"/>
        <v>437</v>
      </c>
      <c r="P699" s="29">
        <f t="shared" si="69"/>
        <v>-153252</v>
      </c>
    </row>
    <row r="700" spans="1:16" x14ac:dyDescent="0.3">
      <c r="A700" s="10">
        <v>8</v>
      </c>
      <c r="B700" s="65"/>
      <c r="C700" s="6" t="s">
        <v>17333</v>
      </c>
      <c r="D700" s="7">
        <v>44786</v>
      </c>
      <c r="E700" s="8" t="s">
        <v>17334</v>
      </c>
      <c r="F700" s="9">
        <v>-119943</v>
      </c>
      <c r="G700" s="8" t="s">
        <v>11066</v>
      </c>
      <c r="H700" s="9">
        <v>-12294</v>
      </c>
      <c r="I700" s="72"/>
      <c r="J700" s="73"/>
      <c r="K700" s="74"/>
      <c r="L700" s="79"/>
      <c r="M700" s="80"/>
      <c r="N700" t="str">
        <f t="shared" si="78"/>
        <v>487</v>
      </c>
      <c r="O700">
        <f t="shared" si="76"/>
        <v>487</v>
      </c>
      <c r="P700" s="29">
        <f t="shared" si="69"/>
        <v>-119943</v>
      </c>
    </row>
    <row r="701" spans="1:16" x14ac:dyDescent="0.3">
      <c r="A701" s="10">
        <v>8</v>
      </c>
      <c r="B701" s="5" t="s">
        <v>17338</v>
      </c>
      <c r="C701" s="6" t="s">
        <v>17339</v>
      </c>
      <c r="D701" s="7">
        <v>44748</v>
      </c>
      <c r="E701" s="8" t="s">
        <v>17340</v>
      </c>
      <c r="F701" s="9">
        <v>-113832</v>
      </c>
      <c r="G701" s="8" t="s">
        <v>11066</v>
      </c>
      <c r="H701" s="9">
        <v>-11668</v>
      </c>
      <c r="I701" s="93">
        <v>-102164</v>
      </c>
      <c r="J701" s="94"/>
      <c r="K701" s="95"/>
      <c r="L701" s="96" t="s">
        <v>10784</v>
      </c>
      <c r="M701" s="97"/>
      <c r="N701" t="str">
        <f t="shared" si="78"/>
        <v>110</v>
      </c>
      <c r="O701">
        <f t="shared" si="76"/>
        <v>110</v>
      </c>
      <c r="P701" s="29">
        <f t="shared" si="69"/>
        <v>-113832</v>
      </c>
    </row>
    <row r="702" spans="1:16" x14ac:dyDescent="0.3">
      <c r="A702" s="10">
        <v>8</v>
      </c>
      <c r="B702" s="5" t="s">
        <v>17353</v>
      </c>
      <c r="C702" s="6" t="s">
        <v>17354</v>
      </c>
      <c r="D702" s="7">
        <v>44748</v>
      </c>
      <c r="E702" s="8" t="s">
        <v>17355</v>
      </c>
      <c r="F702" s="9">
        <v>-287202</v>
      </c>
      <c r="G702" s="8" t="s">
        <v>11066</v>
      </c>
      <c r="H702" s="9">
        <v>-29438</v>
      </c>
      <c r="I702" s="93">
        <v>-257764</v>
      </c>
      <c r="J702" s="94"/>
      <c r="K702" s="95"/>
      <c r="L702" s="96" t="s">
        <v>10803</v>
      </c>
      <c r="M702" s="97"/>
      <c r="N702" t="str">
        <f t="shared" si="78"/>
        <v>164</v>
      </c>
      <c r="O702">
        <f t="shared" si="76"/>
        <v>164</v>
      </c>
      <c r="P702" s="29">
        <f t="shared" si="69"/>
        <v>-287202</v>
      </c>
    </row>
    <row r="703" spans="1:16" x14ac:dyDescent="0.3">
      <c r="A703" s="10">
        <v>8</v>
      </c>
      <c r="B703" s="5" t="s">
        <v>17356</v>
      </c>
      <c r="C703" s="6" t="s">
        <v>17357</v>
      </c>
      <c r="D703" s="7">
        <v>44778</v>
      </c>
      <c r="E703" s="8" t="s">
        <v>17358</v>
      </c>
      <c r="F703" s="9">
        <v>-128591</v>
      </c>
      <c r="G703" s="8" t="s">
        <v>11066</v>
      </c>
      <c r="H703" s="9">
        <v>-13181</v>
      </c>
      <c r="I703" s="93">
        <v>-115410</v>
      </c>
      <c r="J703" s="94"/>
      <c r="K703" s="95"/>
      <c r="L703" s="96" t="s">
        <v>10803</v>
      </c>
      <c r="M703" s="97"/>
      <c r="N703" t="str">
        <f t="shared" si="78"/>
        <v>292</v>
      </c>
      <c r="O703">
        <f t="shared" si="76"/>
        <v>292</v>
      </c>
      <c r="P703" s="29">
        <f t="shared" si="69"/>
        <v>-128591</v>
      </c>
    </row>
    <row r="704" spans="1:16" x14ac:dyDescent="0.3">
      <c r="A704" s="10">
        <v>8</v>
      </c>
      <c r="B704" s="5" t="s">
        <v>17372</v>
      </c>
      <c r="C704" s="6" t="s">
        <v>17373</v>
      </c>
      <c r="D704" s="7">
        <v>44764</v>
      </c>
      <c r="E704" s="8" t="s">
        <v>17374</v>
      </c>
      <c r="F704" s="9">
        <v>-452693</v>
      </c>
      <c r="G704" s="8" t="s">
        <v>11066</v>
      </c>
      <c r="H704" s="9">
        <v>-46401</v>
      </c>
      <c r="I704" s="93">
        <v>-406292</v>
      </c>
      <c r="J704" s="94"/>
      <c r="K704" s="95"/>
      <c r="L704" s="96" t="s">
        <v>10821</v>
      </c>
      <c r="M704" s="97"/>
      <c r="N704" t="str">
        <f t="shared" si="78"/>
        <v>136</v>
      </c>
      <c r="O704">
        <f t="shared" si="76"/>
        <v>136</v>
      </c>
      <c r="P704" s="29">
        <f t="shared" si="69"/>
        <v>-452693</v>
      </c>
    </row>
    <row r="705" spans="1:16" x14ac:dyDescent="0.3">
      <c r="A705" s="10">
        <v>8</v>
      </c>
      <c r="B705" s="5" t="s">
        <v>17413</v>
      </c>
      <c r="C705" s="6" t="s">
        <v>17414</v>
      </c>
      <c r="D705" s="7">
        <v>44778</v>
      </c>
      <c r="E705" s="8" t="s">
        <v>17415</v>
      </c>
      <c r="F705" s="9">
        <v>-51322</v>
      </c>
      <c r="G705" s="8" t="s">
        <v>11066</v>
      </c>
      <c r="H705" s="9">
        <v>-5261</v>
      </c>
      <c r="I705" s="93">
        <v>-46061</v>
      </c>
      <c r="J705" s="94"/>
      <c r="K705" s="95"/>
      <c r="L705" s="96" t="s">
        <v>10862</v>
      </c>
      <c r="M705" s="97"/>
      <c r="N705" t="str">
        <f t="shared" si="78"/>
        <v>213</v>
      </c>
      <c r="O705">
        <f t="shared" si="76"/>
        <v>213</v>
      </c>
      <c r="P705" s="29">
        <f t="shared" si="69"/>
        <v>-51322</v>
      </c>
    </row>
    <row r="706" spans="1:16" x14ac:dyDescent="0.3">
      <c r="A706" s="10">
        <v>8</v>
      </c>
      <c r="B706" s="5" t="s">
        <v>17445</v>
      </c>
      <c r="C706" s="6" t="s">
        <v>17446</v>
      </c>
      <c r="D706" s="7">
        <v>44775</v>
      </c>
      <c r="E706" s="8" t="s">
        <v>17447</v>
      </c>
      <c r="F706" s="9">
        <v>-79305</v>
      </c>
      <c r="G706" s="8" t="s">
        <v>11066</v>
      </c>
      <c r="H706" s="9">
        <v>-8129</v>
      </c>
      <c r="I706" s="93">
        <v>-71176</v>
      </c>
      <c r="J706" s="94"/>
      <c r="K706" s="95"/>
      <c r="L706" s="96" t="s">
        <v>10892</v>
      </c>
      <c r="M706" s="97"/>
      <c r="N706" t="str">
        <f t="shared" si="77"/>
        <v>00278</v>
      </c>
      <c r="O706">
        <f t="shared" si="76"/>
        <v>278</v>
      </c>
      <c r="P706" s="29">
        <f t="shared" si="69"/>
        <v>-79305</v>
      </c>
    </row>
    <row r="707" spans="1:16" x14ac:dyDescent="0.3">
      <c r="A707" s="10">
        <v>8</v>
      </c>
      <c r="B707" s="5" t="s">
        <v>17457</v>
      </c>
      <c r="C707" s="6" t="s">
        <v>17458</v>
      </c>
      <c r="D707" s="7">
        <v>44767</v>
      </c>
      <c r="E707" s="8" t="s">
        <v>17459</v>
      </c>
      <c r="F707" s="9">
        <v>-786050</v>
      </c>
      <c r="G707" s="8" t="s">
        <v>11066</v>
      </c>
      <c r="H707" s="9">
        <v>-80570</v>
      </c>
      <c r="I707" s="93">
        <v>-705480</v>
      </c>
      <c r="J707" s="94"/>
      <c r="K707" s="95"/>
      <c r="L707" s="96" t="s">
        <v>10912</v>
      </c>
      <c r="M707" s="97"/>
      <c r="N707" t="str">
        <f t="shared" ref="N707" si="79">+RIGHT(C707,4)</f>
        <v>0102</v>
      </c>
      <c r="O707">
        <f t="shared" si="76"/>
        <v>102</v>
      </c>
      <c r="P707" s="29">
        <f t="shared" si="69"/>
        <v>-786050</v>
      </c>
    </row>
    <row r="708" spans="1:16" x14ac:dyDescent="0.3">
      <c r="A708" s="10">
        <v>8</v>
      </c>
      <c r="B708" s="5" t="s">
        <v>17464</v>
      </c>
      <c r="C708" s="6" t="s">
        <v>17465</v>
      </c>
      <c r="D708" s="7">
        <v>44778</v>
      </c>
      <c r="E708" s="8" t="s">
        <v>17466</v>
      </c>
      <c r="F708" s="9">
        <v>-294030</v>
      </c>
      <c r="G708" s="8" t="s">
        <v>11066</v>
      </c>
      <c r="H708" s="9">
        <v>-30138</v>
      </c>
      <c r="I708" s="93">
        <v>-263892</v>
      </c>
      <c r="J708" s="94"/>
      <c r="K708" s="95"/>
      <c r="L708" s="96" t="s">
        <v>10915</v>
      </c>
      <c r="M708" s="97"/>
      <c r="N708" t="str">
        <f t="shared" ref="N708:N709" si="80">+RIGHT(C708,3)</f>
        <v>358</v>
      </c>
      <c r="O708">
        <f t="shared" si="76"/>
        <v>358</v>
      </c>
      <c r="P708" s="29">
        <f t="shared" si="69"/>
        <v>-294030</v>
      </c>
    </row>
    <row r="709" spans="1:16" x14ac:dyDescent="0.3">
      <c r="A709" s="10">
        <v>8</v>
      </c>
      <c r="B709" s="5" t="s">
        <v>17472</v>
      </c>
      <c r="C709" s="6" t="s">
        <v>17473</v>
      </c>
      <c r="D709" s="7">
        <v>44776</v>
      </c>
      <c r="E709" s="8" t="s">
        <v>17474</v>
      </c>
      <c r="F709" s="9">
        <v>-488419</v>
      </c>
      <c r="G709" s="8" t="s">
        <v>11066</v>
      </c>
      <c r="H709" s="9">
        <v>-50063</v>
      </c>
      <c r="I709" s="93">
        <v>-438356</v>
      </c>
      <c r="J709" s="94"/>
      <c r="K709" s="95"/>
      <c r="L709" s="96" t="s">
        <v>10149</v>
      </c>
      <c r="M709" s="97"/>
      <c r="N709" t="str">
        <f t="shared" si="80"/>
        <v>305</v>
      </c>
      <c r="O709">
        <f t="shared" si="76"/>
        <v>305</v>
      </c>
      <c r="P709" s="29">
        <f t="shared" si="69"/>
        <v>-488419</v>
      </c>
    </row>
    <row r="710" spans="1:16" x14ac:dyDescent="0.3">
      <c r="A710" s="10">
        <v>8</v>
      </c>
      <c r="B710" s="63" t="s">
        <v>17557</v>
      </c>
      <c r="C710" s="6" t="s">
        <v>17558</v>
      </c>
      <c r="D710" s="7">
        <v>44767</v>
      </c>
      <c r="E710" s="8" t="s">
        <v>17559</v>
      </c>
      <c r="F710" s="9">
        <v>-153557</v>
      </c>
      <c r="G710" s="8" t="s">
        <v>11066</v>
      </c>
      <c r="H710" s="9">
        <v>-15740</v>
      </c>
      <c r="I710" s="66">
        <v>-7147412</v>
      </c>
      <c r="J710" s="67"/>
      <c r="K710" s="68"/>
      <c r="L710" s="75" t="s">
        <v>10944</v>
      </c>
      <c r="M710" s="76"/>
      <c r="N710" t="str">
        <f t="shared" si="77"/>
        <v>00350</v>
      </c>
      <c r="O710">
        <f t="shared" si="76"/>
        <v>350</v>
      </c>
      <c r="P710" s="29">
        <f t="shared" si="69"/>
        <v>-153557</v>
      </c>
    </row>
    <row r="711" spans="1:16" x14ac:dyDescent="0.3">
      <c r="A711" s="10">
        <v>8</v>
      </c>
      <c r="B711" s="64"/>
      <c r="C711" s="6" t="s">
        <v>17560</v>
      </c>
      <c r="D711" s="7">
        <v>44758</v>
      </c>
      <c r="E711" s="8" t="s">
        <v>17561</v>
      </c>
      <c r="F711" s="9">
        <v>-463962</v>
      </c>
      <c r="G711" s="8" t="s">
        <v>11066</v>
      </c>
      <c r="H711" s="9">
        <v>-47556</v>
      </c>
      <c r="I711" s="69"/>
      <c r="J711" s="70"/>
      <c r="K711" s="71"/>
      <c r="L711" s="77"/>
      <c r="M711" s="78"/>
      <c r="N711" t="str">
        <f>+RIGHT(C711,3)</f>
        <v>276</v>
      </c>
      <c r="O711">
        <f t="shared" si="76"/>
        <v>276</v>
      </c>
      <c r="P711" s="29">
        <f t="shared" si="69"/>
        <v>-463962</v>
      </c>
    </row>
    <row r="712" spans="1:16" x14ac:dyDescent="0.3">
      <c r="A712" s="10">
        <v>8</v>
      </c>
      <c r="B712" s="64"/>
      <c r="C712" s="6" t="s">
        <v>17562</v>
      </c>
      <c r="D712" s="7">
        <v>44767</v>
      </c>
      <c r="E712" s="8" t="s">
        <v>17563</v>
      </c>
      <c r="F712" s="9">
        <v>-832091</v>
      </c>
      <c r="G712" s="8" t="s">
        <v>11066</v>
      </c>
      <c r="H712" s="9">
        <v>-85289</v>
      </c>
      <c r="I712" s="69"/>
      <c r="J712" s="70"/>
      <c r="K712" s="71"/>
      <c r="L712" s="77"/>
      <c r="M712" s="78"/>
      <c r="N712" t="str">
        <f t="shared" si="77"/>
        <v>00346</v>
      </c>
      <c r="O712">
        <f t="shared" si="76"/>
        <v>346</v>
      </c>
      <c r="P712" s="29">
        <f t="shared" si="69"/>
        <v>-832091</v>
      </c>
    </row>
    <row r="713" spans="1:16" x14ac:dyDescent="0.3">
      <c r="A713" s="10">
        <v>8</v>
      </c>
      <c r="B713" s="64"/>
      <c r="C713" s="6" t="s">
        <v>17564</v>
      </c>
      <c r="D713" s="7">
        <v>44772</v>
      </c>
      <c r="E713" s="8" t="s">
        <v>17565</v>
      </c>
      <c r="F713" s="9">
        <v>-377125</v>
      </c>
      <c r="G713" s="8" t="s">
        <v>11066</v>
      </c>
      <c r="H713" s="9">
        <v>-38655</v>
      </c>
      <c r="I713" s="69"/>
      <c r="J713" s="70"/>
      <c r="K713" s="71"/>
      <c r="L713" s="77"/>
      <c r="M713" s="78"/>
      <c r="N713" t="str">
        <f t="shared" si="77"/>
        <v>00418</v>
      </c>
      <c r="O713">
        <f t="shared" si="76"/>
        <v>418</v>
      </c>
      <c r="P713" s="29">
        <f t="shared" ref="P713:P776" si="81">+F713</f>
        <v>-377125</v>
      </c>
    </row>
    <row r="714" spans="1:16" x14ac:dyDescent="0.3">
      <c r="A714" s="10">
        <v>8</v>
      </c>
      <c r="B714" s="64"/>
      <c r="C714" s="6" t="s">
        <v>17566</v>
      </c>
      <c r="D714" s="7">
        <v>44750</v>
      </c>
      <c r="E714" s="8" t="s">
        <v>17567</v>
      </c>
      <c r="F714" s="9">
        <v>-615547</v>
      </c>
      <c r="G714" s="8" t="s">
        <v>11066</v>
      </c>
      <c r="H714" s="9">
        <v>-63094</v>
      </c>
      <c r="I714" s="69"/>
      <c r="J714" s="70"/>
      <c r="K714" s="71"/>
      <c r="L714" s="77"/>
      <c r="M714" s="78"/>
      <c r="N714" t="str">
        <f>+RIGHT(C714,3)</f>
        <v>249</v>
      </c>
      <c r="O714">
        <f t="shared" si="76"/>
        <v>249</v>
      </c>
      <c r="P714" s="29">
        <f t="shared" si="81"/>
        <v>-615547</v>
      </c>
    </row>
    <row r="715" spans="1:16" x14ac:dyDescent="0.3">
      <c r="A715" s="10">
        <v>8</v>
      </c>
      <c r="B715" s="64"/>
      <c r="C715" s="6" t="s">
        <v>17568</v>
      </c>
      <c r="D715" s="7">
        <v>44767</v>
      </c>
      <c r="E715" s="8" t="s">
        <v>17569</v>
      </c>
      <c r="F715" s="9">
        <v>-106898</v>
      </c>
      <c r="G715" s="8" t="s">
        <v>11066</v>
      </c>
      <c r="H715" s="9">
        <v>-10957</v>
      </c>
      <c r="I715" s="69"/>
      <c r="J715" s="70"/>
      <c r="K715" s="71"/>
      <c r="L715" s="77"/>
      <c r="M715" s="78"/>
      <c r="N715" t="str">
        <f t="shared" si="77"/>
        <v>00352</v>
      </c>
      <c r="O715">
        <f t="shared" si="76"/>
        <v>352</v>
      </c>
      <c r="P715" s="29">
        <f t="shared" si="81"/>
        <v>-106898</v>
      </c>
    </row>
    <row r="716" spans="1:16" x14ac:dyDescent="0.3">
      <c r="A716" s="10">
        <v>8</v>
      </c>
      <c r="B716" s="64"/>
      <c r="C716" s="6" t="s">
        <v>17570</v>
      </c>
      <c r="D716" s="7">
        <v>44767</v>
      </c>
      <c r="E716" s="8" t="s">
        <v>17571</v>
      </c>
      <c r="F716" s="9">
        <v>-119943</v>
      </c>
      <c r="G716" s="8" t="s">
        <v>11066</v>
      </c>
      <c r="H716" s="9">
        <v>-12294</v>
      </c>
      <c r="I716" s="69"/>
      <c r="J716" s="70"/>
      <c r="K716" s="71"/>
      <c r="L716" s="77"/>
      <c r="M716" s="78"/>
      <c r="N716" t="str">
        <f t="shared" si="77"/>
        <v>00351</v>
      </c>
      <c r="O716">
        <f t="shared" si="76"/>
        <v>351</v>
      </c>
      <c r="P716" s="29">
        <f t="shared" si="81"/>
        <v>-119943</v>
      </c>
    </row>
    <row r="717" spans="1:16" x14ac:dyDescent="0.3">
      <c r="A717" s="10">
        <v>8</v>
      </c>
      <c r="B717" s="64"/>
      <c r="C717" s="6" t="s">
        <v>17572</v>
      </c>
      <c r="D717" s="7">
        <v>44772</v>
      </c>
      <c r="E717" s="8" t="s">
        <v>17573</v>
      </c>
      <c r="F717" s="9">
        <v>-336488</v>
      </c>
      <c r="G717" s="8" t="s">
        <v>11066</v>
      </c>
      <c r="H717" s="9">
        <v>-34490</v>
      </c>
      <c r="I717" s="69"/>
      <c r="J717" s="70"/>
      <c r="K717" s="71"/>
      <c r="L717" s="77"/>
      <c r="M717" s="78"/>
      <c r="N717" t="str">
        <f t="shared" si="77"/>
        <v>00412</v>
      </c>
      <c r="O717">
        <f t="shared" si="76"/>
        <v>412</v>
      </c>
      <c r="P717" s="29">
        <f t="shared" si="81"/>
        <v>-336488</v>
      </c>
    </row>
    <row r="718" spans="1:16" x14ac:dyDescent="0.3">
      <c r="A718" s="10">
        <v>8</v>
      </c>
      <c r="B718" s="64"/>
      <c r="C718" s="6" t="s">
        <v>17574</v>
      </c>
      <c r="D718" s="7">
        <v>44772</v>
      </c>
      <c r="E718" s="8" t="s">
        <v>17575</v>
      </c>
      <c r="F718" s="9">
        <v>-273499</v>
      </c>
      <c r="G718" s="8" t="s">
        <v>11066</v>
      </c>
      <c r="H718" s="9">
        <v>-28034</v>
      </c>
      <c r="I718" s="69"/>
      <c r="J718" s="70"/>
      <c r="K718" s="71"/>
      <c r="L718" s="77"/>
      <c r="M718" s="78"/>
      <c r="N718" t="str">
        <f t="shared" si="77"/>
        <v>00420</v>
      </c>
      <c r="O718">
        <f t="shared" si="76"/>
        <v>420</v>
      </c>
      <c r="P718" s="29">
        <f t="shared" si="81"/>
        <v>-273499</v>
      </c>
    </row>
    <row r="719" spans="1:16" x14ac:dyDescent="0.3">
      <c r="A719" s="10">
        <v>8</v>
      </c>
      <c r="B719" s="64"/>
      <c r="C719" s="6" t="s">
        <v>17576</v>
      </c>
      <c r="D719" s="7">
        <v>44767</v>
      </c>
      <c r="E719" s="8" t="s">
        <v>17577</v>
      </c>
      <c r="F719" s="9">
        <v>-150936</v>
      </c>
      <c r="G719" s="8" t="s">
        <v>11066</v>
      </c>
      <c r="H719" s="9">
        <v>-15471</v>
      </c>
      <c r="I719" s="69"/>
      <c r="J719" s="70"/>
      <c r="K719" s="71"/>
      <c r="L719" s="77"/>
      <c r="M719" s="78"/>
      <c r="N719" t="str">
        <f t="shared" si="77"/>
        <v>00348</v>
      </c>
      <c r="O719">
        <f t="shared" si="76"/>
        <v>348</v>
      </c>
      <c r="P719" s="29">
        <f t="shared" si="81"/>
        <v>-150936</v>
      </c>
    </row>
    <row r="720" spans="1:16" x14ac:dyDescent="0.3">
      <c r="A720" s="10">
        <v>8</v>
      </c>
      <c r="B720" s="64"/>
      <c r="C720" s="6" t="s">
        <v>17578</v>
      </c>
      <c r="D720" s="7">
        <v>44767</v>
      </c>
      <c r="E720" s="8" t="s">
        <v>17579</v>
      </c>
      <c r="F720" s="9">
        <v>-587645</v>
      </c>
      <c r="G720" s="8" t="s">
        <v>11066</v>
      </c>
      <c r="H720" s="9">
        <v>-60234</v>
      </c>
      <c r="I720" s="69"/>
      <c r="J720" s="70"/>
      <c r="K720" s="71"/>
      <c r="L720" s="77"/>
      <c r="M720" s="78"/>
      <c r="N720" t="str">
        <f t="shared" si="77"/>
        <v>00349</v>
      </c>
      <c r="O720">
        <f t="shared" si="76"/>
        <v>349</v>
      </c>
      <c r="P720" s="29">
        <f t="shared" si="81"/>
        <v>-587645</v>
      </c>
    </row>
    <row r="721" spans="1:16" x14ac:dyDescent="0.3">
      <c r="A721" s="10">
        <v>8</v>
      </c>
      <c r="B721" s="64"/>
      <c r="C721" s="6" t="s">
        <v>17580</v>
      </c>
      <c r="D721" s="7">
        <v>44750</v>
      </c>
      <c r="E721" s="8" t="s">
        <v>17581</v>
      </c>
      <c r="F721" s="9">
        <v>-807389</v>
      </c>
      <c r="G721" s="8" t="s">
        <v>11066</v>
      </c>
      <c r="H721" s="9">
        <v>-82757</v>
      </c>
      <c r="I721" s="69"/>
      <c r="J721" s="70"/>
      <c r="K721" s="71"/>
      <c r="L721" s="77"/>
      <c r="M721" s="78"/>
      <c r="N721" t="str">
        <f>+RIGHT(C721,3)</f>
        <v>248</v>
      </c>
      <c r="O721">
        <f t="shared" si="76"/>
        <v>248</v>
      </c>
      <c r="P721" s="29">
        <f t="shared" si="81"/>
        <v>-807389</v>
      </c>
    </row>
    <row r="722" spans="1:16" x14ac:dyDescent="0.3">
      <c r="A722" s="10">
        <v>8</v>
      </c>
      <c r="B722" s="64"/>
      <c r="C722" s="6" t="s">
        <v>17582</v>
      </c>
      <c r="D722" s="7">
        <v>44772</v>
      </c>
      <c r="E722" s="8" t="s">
        <v>17583</v>
      </c>
      <c r="F722" s="9">
        <v>-422973</v>
      </c>
      <c r="G722" s="8" t="s">
        <v>11066</v>
      </c>
      <c r="H722" s="9">
        <v>-43355</v>
      </c>
      <c r="I722" s="69"/>
      <c r="J722" s="70"/>
      <c r="K722" s="71"/>
      <c r="L722" s="77"/>
      <c r="M722" s="78"/>
      <c r="N722" t="str">
        <f t="shared" si="77"/>
        <v>00419</v>
      </c>
      <c r="O722">
        <f t="shared" si="76"/>
        <v>419</v>
      </c>
      <c r="P722" s="29">
        <f t="shared" si="81"/>
        <v>-422973</v>
      </c>
    </row>
    <row r="723" spans="1:16" x14ac:dyDescent="0.3">
      <c r="A723" s="10">
        <v>8</v>
      </c>
      <c r="B723" s="64"/>
      <c r="C723" s="6" t="s">
        <v>17584</v>
      </c>
      <c r="D723" s="7">
        <v>44758</v>
      </c>
      <c r="E723" s="8" t="s">
        <v>17585</v>
      </c>
      <c r="F723" s="9">
        <v>-480396</v>
      </c>
      <c r="G723" s="8" t="s">
        <v>11066</v>
      </c>
      <c r="H723" s="9">
        <v>-49241</v>
      </c>
      <c r="I723" s="69"/>
      <c r="J723" s="70"/>
      <c r="K723" s="71"/>
      <c r="L723" s="77"/>
      <c r="M723" s="78"/>
      <c r="N723" t="str">
        <f>+RIGHT(C723,3)</f>
        <v>275</v>
      </c>
      <c r="O723">
        <f t="shared" si="76"/>
        <v>275</v>
      </c>
      <c r="P723" s="29">
        <f t="shared" si="81"/>
        <v>-480396</v>
      </c>
    </row>
    <row r="724" spans="1:16" x14ac:dyDescent="0.3">
      <c r="A724" s="10">
        <v>8</v>
      </c>
      <c r="B724" s="64"/>
      <c r="C724" s="6" t="s">
        <v>17586</v>
      </c>
      <c r="D724" s="7">
        <v>44767</v>
      </c>
      <c r="E724" s="8" t="s">
        <v>17587</v>
      </c>
      <c r="F724" s="9">
        <v>-531470</v>
      </c>
      <c r="G724" s="8" t="s">
        <v>11066</v>
      </c>
      <c r="H724" s="9">
        <v>-54476</v>
      </c>
      <c r="I724" s="69"/>
      <c r="J724" s="70"/>
      <c r="K724" s="71"/>
      <c r="L724" s="77"/>
      <c r="M724" s="78"/>
      <c r="N724" t="str">
        <f t="shared" si="77"/>
        <v>00347</v>
      </c>
      <c r="O724">
        <f t="shared" si="76"/>
        <v>347</v>
      </c>
      <c r="P724" s="29">
        <f t="shared" si="81"/>
        <v>-531470</v>
      </c>
    </row>
    <row r="725" spans="1:16" x14ac:dyDescent="0.3">
      <c r="A725" s="10">
        <v>8</v>
      </c>
      <c r="B725" s="64"/>
      <c r="C725" s="6" t="s">
        <v>17588</v>
      </c>
      <c r="D725" s="7">
        <v>44772</v>
      </c>
      <c r="E725" s="8" t="s">
        <v>17589</v>
      </c>
      <c r="F725" s="9">
        <v>-615639</v>
      </c>
      <c r="G725" s="8" t="s">
        <v>11066</v>
      </c>
      <c r="H725" s="9">
        <v>-63103</v>
      </c>
      <c r="I725" s="69"/>
      <c r="J725" s="70"/>
      <c r="K725" s="71"/>
      <c r="L725" s="77"/>
      <c r="M725" s="78"/>
      <c r="N725" t="str">
        <f t="shared" si="77"/>
        <v>00422</v>
      </c>
      <c r="O725">
        <f t="shared" si="76"/>
        <v>422</v>
      </c>
      <c r="P725" s="29">
        <f t="shared" si="81"/>
        <v>-615639</v>
      </c>
    </row>
    <row r="726" spans="1:16" x14ac:dyDescent="0.3">
      <c r="A726" s="10">
        <v>8</v>
      </c>
      <c r="B726" s="64"/>
      <c r="C726" s="6" t="s">
        <v>17590</v>
      </c>
      <c r="D726" s="7">
        <v>44772</v>
      </c>
      <c r="E726" s="8" t="s">
        <v>17591</v>
      </c>
      <c r="F726" s="9">
        <v>-728304</v>
      </c>
      <c r="G726" s="8" t="s">
        <v>11066</v>
      </c>
      <c r="H726" s="9">
        <v>-74651</v>
      </c>
      <c r="I726" s="69"/>
      <c r="J726" s="70"/>
      <c r="K726" s="71"/>
      <c r="L726" s="77"/>
      <c r="M726" s="78"/>
      <c r="N726" t="str">
        <f t="shared" si="77"/>
        <v>00421</v>
      </c>
      <c r="O726">
        <f t="shared" si="76"/>
        <v>421</v>
      </c>
      <c r="P726" s="29">
        <f t="shared" si="81"/>
        <v>-728304</v>
      </c>
    </row>
    <row r="727" spans="1:16" x14ac:dyDescent="0.3">
      <c r="A727" s="10">
        <v>8</v>
      </c>
      <c r="B727" s="65"/>
      <c r="C727" s="6" t="s">
        <v>17592</v>
      </c>
      <c r="D727" s="7">
        <v>44758</v>
      </c>
      <c r="E727" s="8" t="s">
        <v>17593</v>
      </c>
      <c r="F727" s="9">
        <v>-359828</v>
      </c>
      <c r="G727" s="8" t="s">
        <v>11066</v>
      </c>
      <c r="H727" s="9">
        <v>-36882</v>
      </c>
      <c r="I727" s="72"/>
      <c r="J727" s="73"/>
      <c r="K727" s="74"/>
      <c r="L727" s="79"/>
      <c r="M727" s="80"/>
      <c r="N727" t="str">
        <f t="shared" ref="N727:N729" si="82">+RIGHT(C727,3)</f>
        <v>277</v>
      </c>
      <c r="O727">
        <f t="shared" si="76"/>
        <v>277</v>
      </c>
      <c r="P727" s="29">
        <f t="shared" si="81"/>
        <v>-359828</v>
      </c>
    </row>
    <row r="728" spans="1:16" x14ac:dyDescent="0.3">
      <c r="A728" s="10">
        <v>8</v>
      </c>
      <c r="B728" s="63" t="s">
        <v>17614</v>
      </c>
      <c r="C728" s="6" t="s">
        <v>17615</v>
      </c>
      <c r="D728" s="7">
        <v>44754</v>
      </c>
      <c r="E728" s="8" t="s">
        <v>17616</v>
      </c>
      <c r="F728" s="9">
        <v>-670734</v>
      </c>
      <c r="G728" s="8" t="s">
        <v>11066</v>
      </c>
      <c r="H728" s="9">
        <v>-68751</v>
      </c>
      <c r="I728" s="66">
        <v>-914517</v>
      </c>
      <c r="J728" s="67"/>
      <c r="K728" s="68"/>
      <c r="L728" s="75" t="s">
        <v>11026</v>
      </c>
      <c r="M728" s="76"/>
      <c r="N728" t="str">
        <f>+RIGHT(C728,2)</f>
        <v>99</v>
      </c>
      <c r="O728">
        <f t="shared" si="76"/>
        <v>99</v>
      </c>
      <c r="P728" s="29">
        <f t="shared" si="81"/>
        <v>-670734</v>
      </c>
    </row>
    <row r="729" spans="1:16" x14ac:dyDescent="0.3">
      <c r="A729" s="10">
        <v>8</v>
      </c>
      <c r="B729" s="65"/>
      <c r="C729" s="6" t="s">
        <v>17617</v>
      </c>
      <c r="D729" s="7">
        <v>44760</v>
      </c>
      <c r="E729" s="8" t="s">
        <v>17618</v>
      </c>
      <c r="F729" s="9">
        <v>-348227</v>
      </c>
      <c r="G729" s="8" t="s">
        <v>11066</v>
      </c>
      <c r="H729" s="9">
        <v>-35693</v>
      </c>
      <c r="I729" s="72"/>
      <c r="J729" s="73"/>
      <c r="K729" s="74"/>
      <c r="L729" s="79"/>
      <c r="M729" s="80"/>
      <c r="N729" t="str">
        <f t="shared" si="82"/>
        <v>143</v>
      </c>
      <c r="O729">
        <f t="shared" si="76"/>
        <v>143</v>
      </c>
      <c r="P729" s="29">
        <f t="shared" si="81"/>
        <v>-348227</v>
      </c>
    </row>
    <row r="730" spans="1:16" x14ac:dyDescent="0.3">
      <c r="A730" s="10">
        <v>8</v>
      </c>
      <c r="B730" s="63" t="s">
        <v>17640</v>
      </c>
      <c r="C730" s="6" t="s">
        <v>17641</v>
      </c>
      <c r="D730" s="7">
        <v>44768</v>
      </c>
      <c r="E730" s="8" t="s">
        <v>17642</v>
      </c>
      <c r="F730" s="9">
        <v>-343710</v>
      </c>
      <c r="G730" s="8" t="s">
        <v>11066</v>
      </c>
      <c r="H730" s="9">
        <v>-35230</v>
      </c>
      <c r="I730" s="66">
        <v>-982779</v>
      </c>
      <c r="J730" s="67"/>
      <c r="K730" s="68"/>
      <c r="L730" s="75" t="s">
        <v>10152</v>
      </c>
      <c r="M730" s="76"/>
      <c r="N730" t="str">
        <f t="shared" si="77"/>
        <v>00239</v>
      </c>
      <c r="O730">
        <f t="shared" si="76"/>
        <v>239</v>
      </c>
      <c r="P730" s="29">
        <f t="shared" si="81"/>
        <v>-343710</v>
      </c>
    </row>
    <row r="731" spans="1:16" x14ac:dyDescent="0.3">
      <c r="A731" s="10">
        <v>8</v>
      </c>
      <c r="B731" s="64"/>
      <c r="C731" s="6" t="s">
        <v>17643</v>
      </c>
      <c r="D731" s="7">
        <v>44768</v>
      </c>
      <c r="E731" s="8" t="s">
        <v>17644</v>
      </c>
      <c r="F731" s="9">
        <v>-149040</v>
      </c>
      <c r="G731" s="8" t="s">
        <v>11066</v>
      </c>
      <c r="H731" s="9">
        <v>-15277</v>
      </c>
      <c r="I731" s="69"/>
      <c r="J731" s="70"/>
      <c r="K731" s="71"/>
      <c r="L731" s="77"/>
      <c r="M731" s="78"/>
      <c r="N731" t="str">
        <f t="shared" si="77"/>
        <v>00241</v>
      </c>
      <c r="O731">
        <f t="shared" si="76"/>
        <v>241</v>
      </c>
      <c r="P731" s="29">
        <f t="shared" si="81"/>
        <v>-149040</v>
      </c>
    </row>
    <row r="732" spans="1:16" x14ac:dyDescent="0.3">
      <c r="A732" s="10">
        <v>8</v>
      </c>
      <c r="B732" s="64"/>
      <c r="C732" s="6" t="s">
        <v>17645</v>
      </c>
      <c r="D732" s="7">
        <v>44755</v>
      </c>
      <c r="E732" s="8" t="s">
        <v>17646</v>
      </c>
      <c r="F732" s="9">
        <v>-154773</v>
      </c>
      <c r="G732" s="8" t="s">
        <v>11066</v>
      </c>
      <c r="H732" s="9">
        <v>-15864</v>
      </c>
      <c r="I732" s="69"/>
      <c r="J732" s="70"/>
      <c r="K732" s="71"/>
      <c r="L732" s="77"/>
      <c r="M732" s="78"/>
      <c r="N732" t="str">
        <f t="shared" si="77"/>
        <v>00205</v>
      </c>
      <c r="O732">
        <f t="shared" si="76"/>
        <v>205</v>
      </c>
      <c r="P732" s="29">
        <f t="shared" si="81"/>
        <v>-154773</v>
      </c>
    </row>
    <row r="733" spans="1:16" x14ac:dyDescent="0.3">
      <c r="A733" s="10">
        <v>8</v>
      </c>
      <c r="B733" s="64"/>
      <c r="C733" s="6" t="s">
        <v>17647</v>
      </c>
      <c r="D733" s="7">
        <v>44753</v>
      </c>
      <c r="E733" s="8" t="s">
        <v>17648</v>
      </c>
      <c r="F733" s="9">
        <v>-128304</v>
      </c>
      <c r="G733" s="8" t="s">
        <v>11066</v>
      </c>
      <c r="H733" s="9">
        <v>-13151</v>
      </c>
      <c r="I733" s="69"/>
      <c r="J733" s="70"/>
      <c r="K733" s="71"/>
      <c r="L733" s="77"/>
      <c r="M733" s="78"/>
      <c r="N733" t="str">
        <f t="shared" si="77"/>
        <v>00191</v>
      </c>
      <c r="O733">
        <f t="shared" si="76"/>
        <v>191</v>
      </c>
      <c r="P733" s="29">
        <f t="shared" si="81"/>
        <v>-128304</v>
      </c>
    </row>
    <row r="734" spans="1:16" x14ac:dyDescent="0.3">
      <c r="A734" s="10">
        <v>8</v>
      </c>
      <c r="B734" s="65"/>
      <c r="C734" s="6" t="s">
        <v>17649</v>
      </c>
      <c r="D734" s="7">
        <v>44767</v>
      </c>
      <c r="E734" s="8" t="s">
        <v>17650</v>
      </c>
      <c r="F734" s="9">
        <v>-319191</v>
      </c>
      <c r="G734" s="8" t="s">
        <v>11066</v>
      </c>
      <c r="H734" s="9">
        <v>-32717</v>
      </c>
      <c r="I734" s="72"/>
      <c r="J734" s="73"/>
      <c r="K734" s="74"/>
      <c r="L734" s="79"/>
      <c r="M734" s="80"/>
      <c r="N734" t="str">
        <f t="shared" si="77"/>
        <v>00236</v>
      </c>
      <c r="O734">
        <f t="shared" si="76"/>
        <v>236</v>
      </c>
      <c r="P734" s="29">
        <f t="shared" si="81"/>
        <v>-319191</v>
      </c>
    </row>
    <row r="735" spans="1:16" x14ac:dyDescent="0.3">
      <c r="A735" s="10">
        <v>8</v>
      </c>
      <c r="B735" s="5" t="s">
        <v>17651</v>
      </c>
      <c r="C735" s="6" t="s">
        <v>17652</v>
      </c>
      <c r="D735" s="7">
        <v>44779</v>
      </c>
      <c r="E735" s="8" t="s">
        <v>17653</v>
      </c>
      <c r="F735" s="9">
        <v>-101002</v>
      </c>
      <c r="G735" s="8" t="s">
        <v>11066</v>
      </c>
      <c r="H735" s="9">
        <v>-10353</v>
      </c>
      <c r="I735" s="93">
        <v>-90649</v>
      </c>
      <c r="J735" s="94"/>
      <c r="K735" s="95"/>
      <c r="L735" s="96" t="s">
        <v>10152</v>
      </c>
      <c r="M735" s="97"/>
      <c r="N735" t="str">
        <f t="shared" si="77"/>
        <v>00270</v>
      </c>
      <c r="O735">
        <f t="shared" si="76"/>
        <v>270</v>
      </c>
      <c r="P735" s="29">
        <f t="shared" si="81"/>
        <v>-101002</v>
      </c>
    </row>
    <row r="736" spans="1:16" ht="25.05" hidden="1" x14ac:dyDescent="0.3">
      <c r="A736" s="10">
        <v>8</v>
      </c>
      <c r="B736" s="5" t="s">
        <v>17656</v>
      </c>
      <c r="C736" s="6" t="s">
        <v>10155</v>
      </c>
      <c r="D736" s="7">
        <v>44777</v>
      </c>
      <c r="E736" s="8" t="s">
        <v>17657</v>
      </c>
      <c r="F736" s="9">
        <v>-54000000</v>
      </c>
      <c r="G736" s="8">
        <v>0</v>
      </c>
      <c r="H736" s="8">
        <v>0</v>
      </c>
      <c r="I736" s="93">
        <v>-54000000</v>
      </c>
      <c r="J736" s="94"/>
      <c r="K736" s="95"/>
      <c r="L736" s="96" t="s">
        <v>10157</v>
      </c>
      <c r="M736" s="97"/>
      <c r="N736" t="s">
        <v>22782</v>
      </c>
      <c r="O736" t="e">
        <f t="shared" si="76"/>
        <v>#VALUE!</v>
      </c>
      <c r="P736" s="29" t="s">
        <v>22782</v>
      </c>
    </row>
    <row r="737" spans="1:16" hidden="1" x14ac:dyDescent="0.3">
      <c r="A737" s="10">
        <v>8</v>
      </c>
      <c r="B737" s="5" t="s">
        <v>17658</v>
      </c>
      <c r="C737" s="6" t="s">
        <v>10155</v>
      </c>
      <c r="D737" s="7">
        <v>44783</v>
      </c>
      <c r="E737" s="8" t="s">
        <v>17659</v>
      </c>
      <c r="F737" s="9">
        <v>-37945860</v>
      </c>
      <c r="G737" s="8">
        <v>0</v>
      </c>
      <c r="H737" s="8">
        <v>0</v>
      </c>
      <c r="I737" s="93">
        <v>-37945860</v>
      </c>
      <c r="J737" s="94"/>
      <c r="K737" s="95"/>
      <c r="L737" s="96" t="s">
        <v>10157</v>
      </c>
      <c r="M737" s="97"/>
      <c r="N737" t="s">
        <v>22782</v>
      </c>
      <c r="O737" t="e">
        <f t="shared" si="76"/>
        <v>#VALUE!</v>
      </c>
      <c r="P737" s="29" t="s">
        <v>22782</v>
      </c>
    </row>
    <row r="738" spans="1:16" x14ac:dyDescent="0.3">
      <c r="A738" s="12">
        <v>9</v>
      </c>
      <c r="B738" s="5" t="s">
        <v>17667</v>
      </c>
      <c r="C738" s="6" t="s">
        <v>17668</v>
      </c>
      <c r="D738" s="7">
        <v>44775</v>
      </c>
      <c r="E738" s="8" t="s">
        <v>17669</v>
      </c>
      <c r="F738" s="9">
        <v>-54197</v>
      </c>
      <c r="G738" s="8" t="s">
        <v>17662</v>
      </c>
      <c r="H738" s="9">
        <v>-5691</v>
      </c>
      <c r="I738" s="93">
        <v>-48506</v>
      </c>
      <c r="J738" s="94"/>
      <c r="K738" s="95"/>
      <c r="L738" s="96" t="s">
        <v>10168</v>
      </c>
      <c r="M738" s="97"/>
      <c r="N738" t="str">
        <f>+RIGHT(C738,3)</f>
        <v>356</v>
      </c>
      <c r="O738">
        <f t="shared" ref="O738:O801" si="83">+N738*1</f>
        <v>356</v>
      </c>
      <c r="P738" s="29">
        <f t="shared" si="81"/>
        <v>-54197</v>
      </c>
    </row>
    <row r="739" spans="1:16" x14ac:dyDescent="0.3">
      <c r="A739" s="12">
        <v>9</v>
      </c>
      <c r="B739" s="63" t="s">
        <v>18093</v>
      </c>
      <c r="C739" s="6" t="s">
        <v>18094</v>
      </c>
      <c r="D739" s="7">
        <v>44781</v>
      </c>
      <c r="E739" s="8" t="s">
        <v>18095</v>
      </c>
      <c r="F739" s="9">
        <v>-108393</v>
      </c>
      <c r="G739" s="8" t="s">
        <v>17662</v>
      </c>
      <c r="H739" s="9">
        <v>-11381</v>
      </c>
      <c r="I739" s="66">
        <v>-2308928</v>
      </c>
      <c r="J739" s="67"/>
      <c r="K739" s="68"/>
      <c r="L739" s="75" t="s">
        <v>10189</v>
      </c>
      <c r="M739" s="76"/>
      <c r="N739" t="str">
        <f t="shared" ref="N739:N801" si="84">+RIGHT(C739,5)</f>
        <v>06749</v>
      </c>
      <c r="O739">
        <f t="shared" si="83"/>
        <v>6749</v>
      </c>
      <c r="P739" s="29">
        <f t="shared" si="81"/>
        <v>-108393</v>
      </c>
    </row>
    <row r="740" spans="1:16" x14ac:dyDescent="0.3">
      <c r="A740" s="12">
        <v>9</v>
      </c>
      <c r="B740" s="64"/>
      <c r="C740" s="6" t="s">
        <v>18096</v>
      </c>
      <c r="D740" s="7">
        <v>44781</v>
      </c>
      <c r="E740" s="8" t="s">
        <v>18097</v>
      </c>
      <c r="F740" s="9">
        <v>-153557</v>
      </c>
      <c r="G740" s="8" t="s">
        <v>17662</v>
      </c>
      <c r="H740" s="9">
        <v>-16123</v>
      </c>
      <c r="I740" s="69"/>
      <c r="J740" s="70"/>
      <c r="K740" s="71"/>
      <c r="L740" s="77"/>
      <c r="M740" s="78"/>
      <c r="N740" t="str">
        <f t="shared" si="84"/>
        <v>06735</v>
      </c>
      <c r="O740">
        <f t="shared" si="83"/>
        <v>6735</v>
      </c>
      <c r="P740" s="29">
        <f t="shared" si="81"/>
        <v>-153557</v>
      </c>
    </row>
    <row r="741" spans="1:16" x14ac:dyDescent="0.3">
      <c r="A741" s="12">
        <v>9</v>
      </c>
      <c r="B741" s="64"/>
      <c r="C741" s="6" t="s">
        <v>18098</v>
      </c>
      <c r="D741" s="7">
        <v>44779</v>
      </c>
      <c r="E741" s="8" t="s">
        <v>18099</v>
      </c>
      <c r="F741" s="9">
        <v>-150934</v>
      </c>
      <c r="G741" s="8" t="s">
        <v>17662</v>
      </c>
      <c r="H741" s="9">
        <v>-15848</v>
      </c>
      <c r="I741" s="69"/>
      <c r="J741" s="70"/>
      <c r="K741" s="71"/>
      <c r="L741" s="77"/>
      <c r="M741" s="78"/>
      <c r="N741" t="str">
        <f t="shared" si="84"/>
        <v>06623</v>
      </c>
      <c r="O741">
        <f t="shared" si="83"/>
        <v>6623</v>
      </c>
      <c r="P741" s="29">
        <f t="shared" si="81"/>
        <v>-150934</v>
      </c>
    </row>
    <row r="742" spans="1:16" x14ac:dyDescent="0.3">
      <c r="A742" s="12">
        <v>9</v>
      </c>
      <c r="B742" s="64"/>
      <c r="C742" s="6" t="s">
        <v>18100</v>
      </c>
      <c r="D742" s="7">
        <v>44778</v>
      </c>
      <c r="E742" s="8" t="s">
        <v>18101</v>
      </c>
      <c r="F742" s="9">
        <v>-150936</v>
      </c>
      <c r="G742" s="8" t="s">
        <v>17662</v>
      </c>
      <c r="H742" s="9">
        <v>-15848</v>
      </c>
      <c r="I742" s="69"/>
      <c r="J742" s="70"/>
      <c r="K742" s="71"/>
      <c r="L742" s="77"/>
      <c r="M742" s="78"/>
      <c r="N742" t="str">
        <f t="shared" si="84"/>
        <v>06454</v>
      </c>
      <c r="O742">
        <f t="shared" si="83"/>
        <v>6454</v>
      </c>
      <c r="P742" s="29">
        <f t="shared" si="81"/>
        <v>-150936</v>
      </c>
    </row>
    <row r="743" spans="1:16" x14ac:dyDescent="0.3">
      <c r="A743" s="12">
        <v>9</v>
      </c>
      <c r="B743" s="64"/>
      <c r="C743" s="6" t="s">
        <v>18102</v>
      </c>
      <c r="D743" s="7">
        <v>44797</v>
      </c>
      <c r="E743" s="8" t="s">
        <v>18103</v>
      </c>
      <c r="F743" s="9">
        <v>-128613</v>
      </c>
      <c r="G743" s="8" t="s">
        <v>17662</v>
      </c>
      <c r="H743" s="9">
        <v>-13504</v>
      </c>
      <c r="I743" s="69"/>
      <c r="J743" s="70"/>
      <c r="K743" s="71"/>
      <c r="L743" s="77"/>
      <c r="M743" s="78"/>
      <c r="N743" t="str">
        <f>+RIGHT(C743,4)</f>
        <v>8259</v>
      </c>
      <c r="O743">
        <f t="shared" si="83"/>
        <v>8259</v>
      </c>
      <c r="P743" s="29">
        <f t="shared" si="81"/>
        <v>-128613</v>
      </c>
    </row>
    <row r="744" spans="1:16" x14ac:dyDescent="0.3">
      <c r="A744" s="12">
        <v>9</v>
      </c>
      <c r="B744" s="64"/>
      <c r="C744" s="6" t="s">
        <v>18104</v>
      </c>
      <c r="D744" s="7">
        <v>44777</v>
      </c>
      <c r="E744" s="8" t="s">
        <v>18105</v>
      </c>
      <c r="F744" s="9">
        <v>-226742</v>
      </c>
      <c r="G744" s="8" t="s">
        <v>17662</v>
      </c>
      <c r="H744" s="9">
        <v>-23808</v>
      </c>
      <c r="I744" s="69"/>
      <c r="J744" s="70"/>
      <c r="K744" s="71"/>
      <c r="L744" s="77"/>
      <c r="M744" s="78"/>
      <c r="N744" t="str">
        <f t="shared" si="84"/>
        <v>06283</v>
      </c>
      <c r="O744">
        <f t="shared" si="83"/>
        <v>6283</v>
      </c>
      <c r="P744" s="29">
        <f t="shared" si="81"/>
        <v>-226742</v>
      </c>
    </row>
    <row r="745" spans="1:16" x14ac:dyDescent="0.3">
      <c r="A745" s="12">
        <v>9</v>
      </c>
      <c r="B745" s="64"/>
      <c r="C745" s="6" t="s">
        <v>18106</v>
      </c>
      <c r="D745" s="7">
        <v>44785</v>
      </c>
      <c r="E745" s="8" t="s">
        <v>18107</v>
      </c>
      <c r="F745" s="9">
        <v>-249927</v>
      </c>
      <c r="G745" s="8" t="s">
        <v>17662</v>
      </c>
      <c r="H745" s="9">
        <v>-26242</v>
      </c>
      <c r="I745" s="69"/>
      <c r="J745" s="70"/>
      <c r="K745" s="71"/>
      <c r="L745" s="77"/>
      <c r="M745" s="78"/>
      <c r="N745" t="str">
        <f t="shared" ref="N745:N746" si="85">+RIGHT(C745,4)</f>
        <v>7179</v>
      </c>
      <c r="O745">
        <f t="shared" si="83"/>
        <v>7179</v>
      </c>
      <c r="P745" s="29">
        <f t="shared" si="81"/>
        <v>-249927</v>
      </c>
    </row>
    <row r="746" spans="1:16" x14ac:dyDescent="0.3">
      <c r="A746" s="12">
        <v>9</v>
      </c>
      <c r="B746" s="64"/>
      <c r="C746" s="6" t="s">
        <v>18108</v>
      </c>
      <c r="D746" s="7">
        <v>44791</v>
      </c>
      <c r="E746" s="8" t="s">
        <v>18109</v>
      </c>
      <c r="F746" s="9">
        <v>-264654</v>
      </c>
      <c r="G746" s="8" t="s">
        <v>17662</v>
      </c>
      <c r="H746" s="9">
        <v>-27789</v>
      </c>
      <c r="I746" s="69"/>
      <c r="J746" s="70"/>
      <c r="K746" s="71"/>
      <c r="L746" s="77"/>
      <c r="M746" s="78"/>
      <c r="N746" t="str">
        <f t="shared" si="85"/>
        <v>7723</v>
      </c>
      <c r="O746">
        <f t="shared" si="83"/>
        <v>7723</v>
      </c>
      <c r="P746" s="29">
        <f t="shared" si="81"/>
        <v>-264654</v>
      </c>
    </row>
    <row r="747" spans="1:16" x14ac:dyDescent="0.3">
      <c r="A747" s="12">
        <v>9</v>
      </c>
      <c r="B747" s="64"/>
      <c r="C747" s="6" t="s">
        <v>18110</v>
      </c>
      <c r="D747" s="7">
        <v>44781</v>
      </c>
      <c r="E747" s="8" t="s">
        <v>18111</v>
      </c>
      <c r="F747" s="9">
        <v>-196020</v>
      </c>
      <c r="G747" s="8" t="s">
        <v>17662</v>
      </c>
      <c r="H747" s="9">
        <v>-20582</v>
      </c>
      <c r="I747" s="69"/>
      <c r="J747" s="70"/>
      <c r="K747" s="71"/>
      <c r="L747" s="77"/>
      <c r="M747" s="78"/>
      <c r="N747" t="str">
        <f t="shared" si="84"/>
        <v>06739</v>
      </c>
      <c r="O747">
        <f t="shared" si="83"/>
        <v>6739</v>
      </c>
      <c r="P747" s="29">
        <f t="shared" si="81"/>
        <v>-196020</v>
      </c>
    </row>
    <row r="748" spans="1:16" x14ac:dyDescent="0.3">
      <c r="A748" s="12">
        <v>9</v>
      </c>
      <c r="B748" s="65"/>
      <c r="C748" s="6" t="s">
        <v>18112</v>
      </c>
      <c r="D748" s="7">
        <v>44779</v>
      </c>
      <c r="E748" s="8" t="s">
        <v>18113</v>
      </c>
      <c r="F748" s="9">
        <v>-950032</v>
      </c>
      <c r="G748" s="8" t="s">
        <v>17662</v>
      </c>
      <c r="H748" s="9">
        <v>-99753</v>
      </c>
      <c r="I748" s="72"/>
      <c r="J748" s="73"/>
      <c r="K748" s="74"/>
      <c r="L748" s="79"/>
      <c r="M748" s="80"/>
      <c r="N748" t="str">
        <f t="shared" si="84"/>
        <v>06618</v>
      </c>
      <c r="O748">
        <f t="shared" si="83"/>
        <v>6618</v>
      </c>
      <c r="P748" s="29">
        <f t="shared" si="81"/>
        <v>-950032</v>
      </c>
    </row>
    <row r="749" spans="1:16" x14ac:dyDescent="0.3">
      <c r="A749" s="12">
        <v>9</v>
      </c>
      <c r="B749" s="63" t="s">
        <v>18114</v>
      </c>
      <c r="C749" s="6" t="s">
        <v>18115</v>
      </c>
      <c r="D749" s="7">
        <v>44804</v>
      </c>
      <c r="E749" s="8" t="s">
        <v>18116</v>
      </c>
      <c r="F749" s="9">
        <v>-239885</v>
      </c>
      <c r="G749" s="8" t="s">
        <v>17662</v>
      </c>
      <c r="H749" s="9">
        <v>-25188</v>
      </c>
      <c r="I749" s="66">
        <v>-17683150</v>
      </c>
      <c r="J749" s="67"/>
      <c r="K749" s="68"/>
      <c r="L749" s="75" t="s">
        <v>10189</v>
      </c>
      <c r="M749" s="76"/>
      <c r="N749" t="str">
        <f>+RIGHT(C749,4)</f>
        <v>8775</v>
      </c>
      <c r="O749">
        <f t="shared" si="83"/>
        <v>8775</v>
      </c>
      <c r="P749" s="29">
        <f t="shared" si="81"/>
        <v>-239885</v>
      </c>
    </row>
    <row r="750" spans="1:16" x14ac:dyDescent="0.3">
      <c r="A750" s="12">
        <v>9</v>
      </c>
      <c r="B750" s="64"/>
      <c r="C750" s="6" t="s">
        <v>18117</v>
      </c>
      <c r="D750" s="7">
        <v>44796</v>
      </c>
      <c r="E750" s="8" t="s">
        <v>18118</v>
      </c>
      <c r="F750" s="9">
        <v>-1963333</v>
      </c>
      <c r="G750" s="8" t="s">
        <v>17662</v>
      </c>
      <c r="H750" s="9">
        <v>-206150</v>
      </c>
      <c r="I750" s="69"/>
      <c r="J750" s="70"/>
      <c r="K750" s="71"/>
      <c r="L750" s="77"/>
      <c r="M750" s="78"/>
      <c r="N750" t="str">
        <f t="shared" si="84"/>
        <v>08056</v>
      </c>
      <c r="O750">
        <f t="shared" si="83"/>
        <v>8056</v>
      </c>
      <c r="P750" s="29">
        <f t="shared" si="81"/>
        <v>-1963333</v>
      </c>
    </row>
    <row r="751" spans="1:16" x14ac:dyDescent="0.3">
      <c r="A751" s="12">
        <v>9</v>
      </c>
      <c r="B751" s="64"/>
      <c r="C751" s="6" t="s">
        <v>18119</v>
      </c>
      <c r="D751" s="7">
        <v>44782</v>
      </c>
      <c r="E751" s="8" t="s">
        <v>18120</v>
      </c>
      <c r="F751" s="9">
        <v>-892473</v>
      </c>
      <c r="G751" s="8" t="s">
        <v>17662</v>
      </c>
      <c r="H751" s="9">
        <v>-93710</v>
      </c>
      <c r="I751" s="69"/>
      <c r="J751" s="70"/>
      <c r="K751" s="71"/>
      <c r="L751" s="77"/>
      <c r="M751" s="78"/>
      <c r="N751" t="str">
        <f t="shared" ref="N751:N759" si="86">+RIGHT(C751,4)</f>
        <v>6827</v>
      </c>
      <c r="O751">
        <f t="shared" si="83"/>
        <v>6827</v>
      </c>
      <c r="P751" s="29">
        <f t="shared" si="81"/>
        <v>-892473</v>
      </c>
    </row>
    <row r="752" spans="1:16" x14ac:dyDescent="0.3">
      <c r="A752" s="12">
        <v>9</v>
      </c>
      <c r="B752" s="64"/>
      <c r="C752" s="6" t="s">
        <v>18121</v>
      </c>
      <c r="D752" s="7">
        <v>44778</v>
      </c>
      <c r="E752" s="8" t="s">
        <v>18122</v>
      </c>
      <c r="F752" s="9">
        <v>-65934</v>
      </c>
      <c r="G752" s="8" t="s">
        <v>17662</v>
      </c>
      <c r="H752" s="9">
        <v>-6923</v>
      </c>
      <c r="I752" s="69"/>
      <c r="J752" s="70"/>
      <c r="K752" s="71"/>
      <c r="L752" s="77"/>
      <c r="M752" s="78"/>
      <c r="N752" t="str">
        <f t="shared" si="86"/>
        <v>6556</v>
      </c>
      <c r="O752">
        <f t="shared" si="83"/>
        <v>6556</v>
      </c>
      <c r="P752" s="29">
        <f t="shared" si="81"/>
        <v>-65934</v>
      </c>
    </row>
    <row r="753" spans="1:16" x14ac:dyDescent="0.3">
      <c r="A753" s="12">
        <v>9</v>
      </c>
      <c r="B753" s="64"/>
      <c r="C753" s="6" t="s">
        <v>18123</v>
      </c>
      <c r="D753" s="7">
        <v>44803</v>
      </c>
      <c r="E753" s="8" t="s">
        <v>18124</v>
      </c>
      <c r="F753" s="9">
        <v>-158611</v>
      </c>
      <c r="G753" s="8" t="s">
        <v>17662</v>
      </c>
      <c r="H753" s="9">
        <v>-16654</v>
      </c>
      <c r="I753" s="69"/>
      <c r="J753" s="70"/>
      <c r="K753" s="71"/>
      <c r="L753" s="77"/>
      <c r="M753" s="78"/>
      <c r="N753" t="str">
        <f t="shared" si="86"/>
        <v>8724</v>
      </c>
      <c r="O753">
        <f t="shared" si="83"/>
        <v>8724</v>
      </c>
      <c r="P753" s="29">
        <f t="shared" si="81"/>
        <v>-158611</v>
      </c>
    </row>
    <row r="754" spans="1:16" x14ac:dyDescent="0.3">
      <c r="A754" s="12">
        <v>9</v>
      </c>
      <c r="B754" s="64"/>
      <c r="C754" s="6" t="s">
        <v>18125</v>
      </c>
      <c r="D754" s="7">
        <v>44802</v>
      </c>
      <c r="E754" s="8" t="s">
        <v>18126</v>
      </c>
      <c r="F754" s="9">
        <v>-119943</v>
      </c>
      <c r="G754" s="8" t="s">
        <v>17662</v>
      </c>
      <c r="H754" s="9">
        <v>-12594</v>
      </c>
      <c r="I754" s="69"/>
      <c r="J754" s="70"/>
      <c r="K754" s="71"/>
      <c r="L754" s="77"/>
      <c r="M754" s="78"/>
      <c r="N754" t="str">
        <f t="shared" si="86"/>
        <v>8638</v>
      </c>
      <c r="O754">
        <f t="shared" si="83"/>
        <v>8638</v>
      </c>
      <c r="P754" s="29">
        <f t="shared" si="81"/>
        <v>-119943</v>
      </c>
    </row>
    <row r="755" spans="1:16" x14ac:dyDescent="0.3">
      <c r="A755" s="12">
        <v>9</v>
      </c>
      <c r="B755" s="64"/>
      <c r="C755" s="6" t="s">
        <v>18127</v>
      </c>
      <c r="D755" s="7">
        <v>44802</v>
      </c>
      <c r="E755" s="8" t="s">
        <v>18128</v>
      </c>
      <c r="F755" s="9">
        <v>-1678357</v>
      </c>
      <c r="G755" s="8" t="s">
        <v>17662</v>
      </c>
      <c r="H755" s="9">
        <v>-176228</v>
      </c>
      <c r="I755" s="69"/>
      <c r="J755" s="70"/>
      <c r="K755" s="71"/>
      <c r="L755" s="77"/>
      <c r="M755" s="78"/>
      <c r="N755" t="str">
        <f t="shared" si="86"/>
        <v>8712</v>
      </c>
      <c r="O755">
        <f t="shared" si="83"/>
        <v>8712</v>
      </c>
      <c r="P755" s="29">
        <f t="shared" si="81"/>
        <v>-1678357</v>
      </c>
    </row>
    <row r="756" spans="1:16" x14ac:dyDescent="0.3">
      <c r="A756" s="12">
        <v>9</v>
      </c>
      <c r="B756" s="64"/>
      <c r="C756" s="6" t="s">
        <v>18129</v>
      </c>
      <c r="D756" s="7">
        <v>44799</v>
      </c>
      <c r="E756" s="8" t="s">
        <v>18130</v>
      </c>
      <c r="F756" s="9">
        <v>-196020</v>
      </c>
      <c r="G756" s="8" t="s">
        <v>17662</v>
      </c>
      <c r="H756" s="9">
        <v>-20582</v>
      </c>
      <c r="I756" s="69"/>
      <c r="J756" s="70"/>
      <c r="K756" s="71"/>
      <c r="L756" s="77"/>
      <c r="M756" s="78"/>
      <c r="N756" t="str">
        <f t="shared" si="86"/>
        <v>8517</v>
      </c>
      <c r="O756">
        <f t="shared" si="83"/>
        <v>8517</v>
      </c>
      <c r="P756" s="29">
        <f t="shared" si="81"/>
        <v>-196020</v>
      </c>
    </row>
    <row r="757" spans="1:16" x14ac:dyDescent="0.3">
      <c r="A757" s="12">
        <v>9</v>
      </c>
      <c r="B757" s="64"/>
      <c r="C757" s="6" t="s">
        <v>18131</v>
      </c>
      <c r="D757" s="7">
        <v>44797</v>
      </c>
      <c r="E757" s="8" t="s">
        <v>18132</v>
      </c>
      <c r="F757" s="9">
        <v>-271065</v>
      </c>
      <c r="G757" s="8" t="s">
        <v>17662</v>
      </c>
      <c r="H757" s="9">
        <v>-28462</v>
      </c>
      <c r="I757" s="69"/>
      <c r="J757" s="70"/>
      <c r="K757" s="71"/>
      <c r="L757" s="77"/>
      <c r="M757" s="78"/>
      <c r="N757" t="str">
        <f t="shared" si="86"/>
        <v>8177</v>
      </c>
      <c r="O757">
        <f t="shared" si="83"/>
        <v>8177</v>
      </c>
      <c r="P757" s="29">
        <f t="shared" si="81"/>
        <v>-271065</v>
      </c>
    </row>
    <row r="758" spans="1:16" x14ac:dyDescent="0.3">
      <c r="A758" s="12">
        <v>9</v>
      </c>
      <c r="B758" s="64"/>
      <c r="C758" s="6" t="s">
        <v>18133</v>
      </c>
      <c r="D758" s="7">
        <v>44780</v>
      </c>
      <c r="E758" s="8" t="s">
        <v>18134</v>
      </c>
      <c r="F758" s="9">
        <v>-131868</v>
      </c>
      <c r="G758" s="8" t="s">
        <v>17662</v>
      </c>
      <c r="H758" s="9">
        <v>-13846</v>
      </c>
      <c r="I758" s="69"/>
      <c r="J758" s="70"/>
      <c r="K758" s="71"/>
      <c r="L758" s="77"/>
      <c r="M758" s="78"/>
      <c r="N758" t="str">
        <f t="shared" si="86"/>
        <v>6664</v>
      </c>
      <c r="O758">
        <f t="shared" si="83"/>
        <v>6664</v>
      </c>
      <c r="P758" s="29">
        <f t="shared" si="81"/>
        <v>-131868</v>
      </c>
    </row>
    <row r="759" spans="1:16" x14ac:dyDescent="0.3">
      <c r="A759" s="12">
        <v>9</v>
      </c>
      <c r="B759" s="64"/>
      <c r="C759" s="6" t="s">
        <v>18135</v>
      </c>
      <c r="D759" s="7">
        <v>44791</v>
      </c>
      <c r="E759" s="8" t="s">
        <v>18136</v>
      </c>
      <c r="F759" s="9">
        <v>-319191</v>
      </c>
      <c r="G759" s="8" t="s">
        <v>17662</v>
      </c>
      <c r="H759" s="9">
        <v>-33515</v>
      </c>
      <c r="I759" s="69"/>
      <c r="J759" s="70"/>
      <c r="K759" s="71"/>
      <c r="L759" s="77"/>
      <c r="M759" s="78"/>
      <c r="N759" t="str">
        <f t="shared" si="86"/>
        <v>7811</v>
      </c>
      <c r="O759">
        <f t="shared" si="83"/>
        <v>7811</v>
      </c>
      <c r="P759" s="29">
        <f t="shared" si="81"/>
        <v>-319191</v>
      </c>
    </row>
    <row r="760" spans="1:16" x14ac:dyDescent="0.3">
      <c r="A760" s="12">
        <v>9</v>
      </c>
      <c r="B760" s="64"/>
      <c r="C760" s="6" t="s">
        <v>18137</v>
      </c>
      <c r="D760" s="7">
        <v>44790</v>
      </c>
      <c r="E760" s="8" t="s">
        <v>18138</v>
      </c>
      <c r="F760" s="9">
        <v>-226401</v>
      </c>
      <c r="G760" s="8" t="s">
        <v>17662</v>
      </c>
      <c r="H760" s="9">
        <v>-23772</v>
      </c>
      <c r="I760" s="69"/>
      <c r="J760" s="70"/>
      <c r="K760" s="71"/>
      <c r="L760" s="77"/>
      <c r="M760" s="78"/>
      <c r="N760" t="str">
        <f t="shared" si="84"/>
        <v>07691</v>
      </c>
      <c r="O760">
        <f t="shared" si="83"/>
        <v>7691</v>
      </c>
      <c r="P760" s="29">
        <f t="shared" si="81"/>
        <v>-226401</v>
      </c>
    </row>
    <row r="761" spans="1:16" x14ac:dyDescent="0.3">
      <c r="A761" s="12">
        <v>9</v>
      </c>
      <c r="B761" s="64"/>
      <c r="C761" s="6" t="s">
        <v>18139</v>
      </c>
      <c r="D761" s="7">
        <v>44782</v>
      </c>
      <c r="E761" s="8" t="s">
        <v>18140</v>
      </c>
      <c r="F761" s="9">
        <v>-98010</v>
      </c>
      <c r="G761" s="8" t="s">
        <v>17662</v>
      </c>
      <c r="H761" s="9">
        <v>-10291</v>
      </c>
      <c r="I761" s="69"/>
      <c r="J761" s="70"/>
      <c r="K761" s="71"/>
      <c r="L761" s="77"/>
      <c r="M761" s="78"/>
      <c r="N761" t="str">
        <f t="shared" ref="N761:N763" si="87">+RIGHT(C761,4)</f>
        <v>6824</v>
      </c>
      <c r="O761">
        <f t="shared" si="83"/>
        <v>6824</v>
      </c>
      <c r="P761" s="29">
        <f t="shared" si="81"/>
        <v>-98010</v>
      </c>
    </row>
    <row r="762" spans="1:16" x14ac:dyDescent="0.3">
      <c r="A762" s="12">
        <v>9</v>
      </c>
      <c r="B762" s="64"/>
      <c r="C762" s="6" t="s">
        <v>18141</v>
      </c>
      <c r="D762" s="7">
        <v>44777</v>
      </c>
      <c r="E762" s="8" t="s">
        <v>18142</v>
      </c>
      <c r="F762" s="9">
        <v>-617292</v>
      </c>
      <c r="G762" s="8" t="s">
        <v>17662</v>
      </c>
      <c r="H762" s="9">
        <v>-64816</v>
      </c>
      <c r="I762" s="69"/>
      <c r="J762" s="70"/>
      <c r="K762" s="71"/>
      <c r="L762" s="77"/>
      <c r="M762" s="78"/>
      <c r="N762" t="str">
        <f t="shared" si="87"/>
        <v>6258</v>
      </c>
      <c r="O762">
        <f t="shared" si="83"/>
        <v>6258</v>
      </c>
      <c r="P762" s="29">
        <f t="shared" si="81"/>
        <v>-617292</v>
      </c>
    </row>
    <row r="763" spans="1:16" x14ac:dyDescent="0.3">
      <c r="A763" s="12">
        <v>9</v>
      </c>
      <c r="B763" s="64"/>
      <c r="C763" s="6" t="s">
        <v>18143</v>
      </c>
      <c r="D763" s="7">
        <v>44775</v>
      </c>
      <c r="E763" s="8" t="s">
        <v>18144</v>
      </c>
      <c r="F763" s="9">
        <v>-377336</v>
      </c>
      <c r="G763" s="8" t="s">
        <v>17662</v>
      </c>
      <c r="H763" s="9">
        <v>-39620</v>
      </c>
      <c r="I763" s="69"/>
      <c r="J763" s="70"/>
      <c r="K763" s="71"/>
      <c r="L763" s="77"/>
      <c r="M763" s="78"/>
      <c r="N763" t="str">
        <f t="shared" si="87"/>
        <v>6191</v>
      </c>
      <c r="O763">
        <f t="shared" si="83"/>
        <v>6191</v>
      </c>
      <c r="P763" s="29">
        <f t="shared" si="81"/>
        <v>-377336</v>
      </c>
    </row>
    <row r="764" spans="1:16" x14ac:dyDescent="0.3">
      <c r="A764" s="12">
        <v>9</v>
      </c>
      <c r="B764" s="64"/>
      <c r="C764" s="6" t="s">
        <v>18145</v>
      </c>
      <c r="D764" s="7">
        <v>44797</v>
      </c>
      <c r="E764" s="8" t="s">
        <v>18146</v>
      </c>
      <c r="F764" s="9">
        <v>-75467</v>
      </c>
      <c r="G764" s="8" t="s">
        <v>17662</v>
      </c>
      <c r="H764" s="9">
        <v>-7924</v>
      </c>
      <c r="I764" s="69"/>
      <c r="J764" s="70"/>
      <c r="K764" s="71"/>
      <c r="L764" s="77"/>
      <c r="M764" s="78"/>
      <c r="N764" t="str">
        <f t="shared" si="84"/>
        <v>08233</v>
      </c>
      <c r="O764">
        <f t="shared" si="83"/>
        <v>8233</v>
      </c>
      <c r="P764" s="29">
        <f t="shared" si="81"/>
        <v>-75467</v>
      </c>
    </row>
    <row r="765" spans="1:16" x14ac:dyDescent="0.3">
      <c r="A765" s="12">
        <v>9</v>
      </c>
      <c r="B765" s="64"/>
      <c r="C765" s="6" t="s">
        <v>18147</v>
      </c>
      <c r="D765" s="7">
        <v>44788</v>
      </c>
      <c r="E765" s="8" t="s">
        <v>18148</v>
      </c>
      <c r="F765" s="9">
        <v>-187699</v>
      </c>
      <c r="G765" s="8" t="s">
        <v>17662</v>
      </c>
      <c r="H765" s="9">
        <v>-19708</v>
      </c>
      <c r="I765" s="69"/>
      <c r="J765" s="70"/>
      <c r="K765" s="71"/>
      <c r="L765" s="77"/>
      <c r="M765" s="78"/>
      <c r="N765" t="str">
        <f>+RIGHT(C765,4)</f>
        <v>7310</v>
      </c>
      <c r="O765">
        <f t="shared" si="83"/>
        <v>7310</v>
      </c>
      <c r="P765" s="29">
        <f t="shared" si="81"/>
        <v>-187699</v>
      </c>
    </row>
    <row r="766" spans="1:16" x14ac:dyDescent="0.3">
      <c r="A766" s="12">
        <v>9</v>
      </c>
      <c r="B766" s="64"/>
      <c r="C766" s="6" t="s">
        <v>18149</v>
      </c>
      <c r="D766" s="7">
        <v>44789</v>
      </c>
      <c r="E766" s="8" t="s">
        <v>18150</v>
      </c>
      <c r="F766" s="9">
        <v>-816532</v>
      </c>
      <c r="G766" s="8" t="s">
        <v>17662</v>
      </c>
      <c r="H766" s="9">
        <v>-85736</v>
      </c>
      <c r="I766" s="69"/>
      <c r="J766" s="70"/>
      <c r="K766" s="71"/>
      <c r="L766" s="77"/>
      <c r="M766" s="78"/>
      <c r="N766" t="str">
        <f t="shared" si="84"/>
        <v>07407</v>
      </c>
      <c r="O766">
        <f t="shared" si="83"/>
        <v>7407</v>
      </c>
      <c r="P766" s="29">
        <f t="shared" si="81"/>
        <v>-816532</v>
      </c>
    </row>
    <row r="767" spans="1:16" x14ac:dyDescent="0.3">
      <c r="A767" s="12">
        <v>9</v>
      </c>
      <c r="B767" s="64"/>
      <c r="C767" s="6" t="s">
        <v>18151</v>
      </c>
      <c r="D767" s="7">
        <v>44799</v>
      </c>
      <c r="E767" s="8" t="s">
        <v>18152</v>
      </c>
      <c r="F767" s="9">
        <v>-239885</v>
      </c>
      <c r="G767" s="8" t="s">
        <v>17662</v>
      </c>
      <c r="H767" s="9">
        <v>-25188</v>
      </c>
      <c r="I767" s="69"/>
      <c r="J767" s="70"/>
      <c r="K767" s="71"/>
      <c r="L767" s="77"/>
      <c r="M767" s="78"/>
      <c r="N767" t="str">
        <f t="shared" ref="N767:N775" si="88">+RIGHT(C767,4)</f>
        <v>8423</v>
      </c>
      <c r="O767">
        <f t="shared" si="83"/>
        <v>8423</v>
      </c>
      <c r="P767" s="29">
        <f t="shared" si="81"/>
        <v>-239885</v>
      </c>
    </row>
    <row r="768" spans="1:16" x14ac:dyDescent="0.3">
      <c r="A768" s="12">
        <v>9</v>
      </c>
      <c r="B768" s="64"/>
      <c r="C768" s="6" t="s">
        <v>18153</v>
      </c>
      <c r="D768" s="7">
        <v>44783</v>
      </c>
      <c r="E768" s="8" t="s">
        <v>18154</v>
      </c>
      <c r="F768" s="9">
        <v>-108393</v>
      </c>
      <c r="G768" s="8" t="s">
        <v>17662</v>
      </c>
      <c r="H768" s="9">
        <v>-11381</v>
      </c>
      <c r="I768" s="69"/>
      <c r="J768" s="70"/>
      <c r="K768" s="71"/>
      <c r="L768" s="77"/>
      <c r="M768" s="78"/>
      <c r="N768" t="str">
        <f t="shared" si="88"/>
        <v>7044</v>
      </c>
      <c r="O768">
        <f t="shared" si="83"/>
        <v>7044</v>
      </c>
      <c r="P768" s="29">
        <f t="shared" si="81"/>
        <v>-108393</v>
      </c>
    </row>
    <row r="769" spans="1:16" x14ac:dyDescent="0.3">
      <c r="A769" s="12">
        <v>9</v>
      </c>
      <c r="B769" s="64"/>
      <c r="C769" s="6" t="s">
        <v>18155</v>
      </c>
      <c r="D769" s="7">
        <v>44789</v>
      </c>
      <c r="E769" s="8" t="s">
        <v>18156</v>
      </c>
      <c r="F769" s="9">
        <v>-1073626</v>
      </c>
      <c r="G769" s="8" t="s">
        <v>17662</v>
      </c>
      <c r="H769" s="9">
        <v>-112731</v>
      </c>
      <c r="I769" s="69"/>
      <c r="J769" s="70"/>
      <c r="K769" s="71"/>
      <c r="L769" s="77"/>
      <c r="M769" s="78"/>
      <c r="N769" t="str">
        <f t="shared" si="88"/>
        <v>7397</v>
      </c>
      <c r="O769">
        <f t="shared" si="83"/>
        <v>7397</v>
      </c>
      <c r="P769" s="29">
        <f t="shared" si="81"/>
        <v>-1073626</v>
      </c>
    </row>
    <row r="770" spans="1:16" x14ac:dyDescent="0.3">
      <c r="A770" s="12">
        <v>9</v>
      </c>
      <c r="B770" s="64"/>
      <c r="C770" s="6" t="s">
        <v>18157</v>
      </c>
      <c r="D770" s="7">
        <v>44791</v>
      </c>
      <c r="E770" s="8" t="s">
        <v>18158</v>
      </c>
      <c r="F770" s="9">
        <v>-202003</v>
      </c>
      <c r="G770" s="8" t="s">
        <v>17662</v>
      </c>
      <c r="H770" s="9">
        <v>-21210</v>
      </c>
      <c r="I770" s="69"/>
      <c r="J770" s="70"/>
      <c r="K770" s="71"/>
      <c r="L770" s="77"/>
      <c r="M770" s="78"/>
      <c r="N770" t="str">
        <f t="shared" si="88"/>
        <v>7828</v>
      </c>
      <c r="O770">
        <f t="shared" si="83"/>
        <v>7828</v>
      </c>
      <c r="P770" s="29">
        <f t="shared" si="81"/>
        <v>-202003</v>
      </c>
    </row>
    <row r="771" spans="1:16" x14ac:dyDescent="0.3">
      <c r="A771" s="12">
        <v>9</v>
      </c>
      <c r="B771" s="64"/>
      <c r="C771" s="6" t="s">
        <v>18159</v>
      </c>
      <c r="D771" s="7">
        <v>44791</v>
      </c>
      <c r="E771" s="8" t="s">
        <v>18160</v>
      </c>
      <c r="F771" s="9">
        <v>-199248</v>
      </c>
      <c r="G771" s="8" t="s">
        <v>17662</v>
      </c>
      <c r="H771" s="9">
        <v>-20921</v>
      </c>
      <c r="I771" s="69"/>
      <c r="J771" s="70"/>
      <c r="K771" s="71"/>
      <c r="L771" s="77"/>
      <c r="M771" s="78"/>
      <c r="N771" t="str">
        <f t="shared" si="88"/>
        <v>7851</v>
      </c>
      <c r="O771">
        <f t="shared" si="83"/>
        <v>7851</v>
      </c>
      <c r="P771" s="29">
        <f t="shared" si="81"/>
        <v>-199248</v>
      </c>
    </row>
    <row r="772" spans="1:16" x14ac:dyDescent="0.3">
      <c r="A772" s="12">
        <v>9</v>
      </c>
      <c r="B772" s="64"/>
      <c r="C772" s="6" t="s">
        <v>18161</v>
      </c>
      <c r="D772" s="7">
        <v>44788</v>
      </c>
      <c r="E772" s="8" t="s">
        <v>18162</v>
      </c>
      <c r="F772" s="9">
        <v>-307113</v>
      </c>
      <c r="G772" s="8" t="s">
        <v>17662</v>
      </c>
      <c r="H772" s="9">
        <v>-32247</v>
      </c>
      <c r="I772" s="69"/>
      <c r="J772" s="70"/>
      <c r="K772" s="71"/>
      <c r="L772" s="77"/>
      <c r="M772" s="78"/>
      <c r="N772" t="str">
        <f t="shared" si="88"/>
        <v>7314</v>
      </c>
      <c r="O772">
        <f t="shared" si="83"/>
        <v>7314</v>
      </c>
      <c r="P772" s="29">
        <f t="shared" si="81"/>
        <v>-307113</v>
      </c>
    </row>
    <row r="773" spans="1:16" x14ac:dyDescent="0.3">
      <c r="A773" s="12">
        <v>9</v>
      </c>
      <c r="B773" s="64"/>
      <c r="C773" s="6" t="s">
        <v>18163</v>
      </c>
      <c r="D773" s="7">
        <v>44774</v>
      </c>
      <c r="E773" s="8" t="s">
        <v>18164</v>
      </c>
      <c r="F773" s="9">
        <v>-54197</v>
      </c>
      <c r="G773" s="8" t="s">
        <v>17662</v>
      </c>
      <c r="H773" s="9">
        <v>-5691</v>
      </c>
      <c r="I773" s="69"/>
      <c r="J773" s="70"/>
      <c r="K773" s="71"/>
      <c r="L773" s="77"/>
      <c r="M773" s="78"/>
      <c r="N773" t="str">
        <f t="shared" si="88"/>
        <v>6123</v>
      </c>
      <c r="O773">
        <f t="shared" si="83"/>
        <v>6123</v>
      </c>
      <c r="P773" s="29">
        <f t="shared" si="81"/>
        <v>-54197</v>
      </c>
    </row>
    <row r="774" spans="1:16" x14ac:dyDescent="0.3">
      <c r="A774" s="12">
        <v>9</v>
      </c>
      <c r="B774" s="64"/>
      <c r="C774" s="6" t="s">
        <v>18165</v>
      </c>
      <c r="D774" s="7">
        <v>44782</v>
      </c>
      <c r="E774" s="8" t="s">
        <v>18166</v>
      </c>
      <c r="F774" s="9">
        <v>-182788</v>
      </c>
      <c r="G774" s="8" t="s">
        <v>17662</v>
      </c>
      <c r="H774" s="9">
        <v>-19193</v>
      </c>
      <c r="I774" s="69"/>
      <c r="J774" s="70"/>
      <c r="K774" s="71"/>
      <c r="L774" s="77"/>
      <c r="M774" s="78"/>
      <c r="N774" t="str">
        <f t="shared" si="88"/>
        <v>6908</v>
      </c>
      <c r="O774">
        <f t="shared" si="83"/>
        <v>6908</v>
      </c>
      <c r="P774" s="29">
        <f t="shared" si="81"/>
        <v>-182788</v>
      </c>
    </row>
    <row r="775" spans="1:16" x14ac:dyDescent="0.3">
      <c r="A775" s="12">
        <v>9</v>
      </c>
      <c r="B775" s="64"/>
      <c r="C775" s="6" t="s">
        <v>18167</v>
      </c>
      <c r="D775" s="7">
        <v>44783</v>
      </c>
      <c r="E775" s="8" t="s">
        <v>18168</v>
      </c>
      <c r="F775" s="9">
        <v>-526630</v>
      </c>
      <c r="G775" s="8" t="s">
        <v>17662</v>
      </c>
      <c r="H775" s="9">
        <v>-55296</v>
      </c>
      <c r="I775" s="69"/>
      <c r="J775" s="70"/>
      <c r="K775" s="71"/>
      <c r="L775" s="77"/>
      <c r="M775" s="78"/>
      <c r="N775" t="str">
        <f t="shared" si="88"/>
        <v>7064</v>
      </c>
      <c r="O775">
        <f t="shared" si="83"/>
        <v>7064</v>
      </c>
      <c r="P775" s="29">
        <f t="shared" si="81"/>
        <v>-526630</v>
      </c>
    </row>
    <row r="776" spans="1:16" x14ac:dyDescent="0.3">
      <c r="A776" s="12">
        <v>9</v>
      </c>
      <c r="B776" s="64"/>
      <c r="C776" s="6" t="s">
        <v>18169</v>
      </c>
      <c r="D776" s="7">
        <v>44798</v>
      </c>
      <c r="E776" s="8" t="s">
        <v>18170</v>
      </c>
      <c r="F776" s="9">
        <v>-396024</v>
      </c>
      <c r="G776" s="8" t="s">
        <v>17662</v>
      </c>
      <c r="H776" s="9">
        <v>-41583</v>
      </c>
      <c r="I776" s="69"/>
      <c r="J776" s="70"/>
      <c r="K776" s="71"/>
      <c r="L776" s="77"/>
      <c r="M776" s="78"/>
      <c r="N776" t="str">
        <f t="shared" si="84"/>
        <v>08392</v>
      </c>
      <c r="O776">
        <f t="shared" si="83"/>
        <v>8392</v>
      </c>
      <c r="P776" s="29">
        <f t="shared" si="81"/>
        <v>-396024</v>
      </c>
    </row>
    <row r="777" spans="1:16" x14ac:dyDescent="0.3">
      <c r="A777" s="12">
        <v>9</v>
      </c>
      <c r="B777" s="64"/>
      <c r="C777" s="6" t="s">
        <v>18171</v>
      </c>
      <c r="D777" s="7">
        <v>44797</v>
      </c>
      <c r="E777" s="8" t="s">
        <v>18172</v>
      </c>
      <c r="F777" s="9">
        <v>-821051</v>
      </c>
      <c r="G777" s="8" t="s">
        <v>17662</v>
      </c>
      <c r="H777" s="9">
        <v>-86210</v>
      </c>
      <c r="I777" s="69"/>
      <c r="J777" s="70"/>
      <c r="K777" s="71"/>
      <c r="L777" s="77"/>
      <c r="M777" s="78"/>
      <c r="N777" t="str">
        <f t="shared" si="84"/>
        <v>08211</v>
      </c>
      <c r="O777">
        <f t="shared" si="83"/>
        <v>8211</v>
      </c>
      <c r="P777" s="29">
        <f t="shared" ref="P777:P833" si="89">+F777</f>
        <v>-821051</v>
      </c>
    </row>
    <row r="778" spans="1:16" x14ac:dyDescent="0.3">
      <c r="A778" s="12">
        <v>9</v>
      </c>
      <c r="B778" s="64"/>
      <c r="C778" s="6" t="s">
        <v>18173</v>
      </c>
      <c r="D778" s="7">
        <v>44789</v>
      </c>
      <c r="E778" s="8" t="s">
        <v>18174</v>
      </c>
      <c r="F778" s="9">
        <v>-982234</v>
      </c>
      <c r="G778" s="8" t="s">
        <v>17662</v>
      </c>
      <c r="H778" s="9">
        <v>-103135</v>
      </c>
      <c r="I778" s="69"/>
      <c r="J778" s="70"/>
      <c r="K778" s="71"/>
      <c r="L778" s="77"/>
      <c r="M778" s="78"/>
      <c r="N778" t="str">
        <f t="shared" si="84"/>
        <v>07426</v>
      </c>
      <c r="O778">
        <f t="shared" si="83"/>
        <v>7426</v>
      </c>
      <c r="P778" s="29">
        <f t="shared" si="89"/>
        <v>-982234</v>
      </c>
    </row>
    <row r="779" spans="1:16" x14ac:dyDescent="0.3">
      <c r="A779" s="12">
        <v>9</v>
      </c>
      <c r="B779" s="64"/>
      <c r="C779" s="6" t="s">
        <v>18175</v>
      </c>
      <c r="D779" s="7">
        <v>44781</v>
      </c>
      <c r="E779" s="8" t="s">
        <v>18176</v>
      </c>
      <c r="F779" s="9">
        <v>-840143</v>
      </c>
      <c r="G779" s="8" t="s">
        <v>17662</v>
      </c>
      <c r="H779" s="9">
        <v>-88215</v>
      </c>
      <c r="I779" s="69"/>
      <c r="J779" s="70"/>
      <c r="K779" s="71"/>
      <c r="L779" s="77"/>
      <c r="M779" s="78"/>
      <c r="N779" t="str">
        <f t="shared" si="84"/>
        <v>06771</v>
      </c>
      <c r="O779">
        <f t="shared" si="83"/>
        <v>6771</v>
      </c>
      <c r="P779" s="29">
        <f t="shared" si="89"/>
        <v>-840143</v>
      </c>
    </row>
    <row r="780" spans="1:16" x14ac:dyDescent="0.3">
      <c r="A780" s="12">
        <v>9</v>
      </c>
      <c r="B780" s="64"/>
      <c r="C780" s="6" t="s">
        <v>18177</v>
      </c>
      <c r="D780" s="7">
        <v>44804</v>
      </c>
      <c r="E780" s="8" t="s">
        <v>18178</v>
      </c>
      <c r="F780" s="9">
        <v>-128591</v>
      </c>
      <c r="G780" s="8" t="s">
        <v>17662</v>
      </c>
      <c r="H780" s="9">
        <v>-13502</v>
      </c>
      <c r="I780" s="69"/>
      <c r="J780" s="70"/>
      <c r="K780" s="71"/>
      <c r="L780" s="77"/>
      <c r="M780" s="78"/>
      <c r="N780" t="str">
        <f t="shared" ref="N780:N783" si="90">+RIGHT(C780,4)</f>
        <v>8796</v>
      </c>
      <c r="O780">
        <f t="shared" si="83"/>
        <v>8796</v>
      </c>
      <c r="P780" s="29">
        <f t="shared" si="89"/>
        <v>-128591</v>
      </c>
    </row>
    <row r="781" spans="1:16" x14ac:dyDescent="0.3">
      <c r="A781" s="12">
        <v>9</v>
      </c>
      <c r="B781" s="64"/>
      <c r="C781" s="6" t="s">
        <v>18179</v>
      </c>
      <c r="D781" s="7">
        <v>44796</v>
      </c>
      <c r="E781" s="8" t="s">
        <v>18180</v>
      </c>
      <c r="F781" s="9">
        <v>-333232</v>
      </c>
      <c r="G781" s="8" t="s">
        <v>17662</v>
      </c>
      <c r="H781" s="9">
        <v>-34989</v>
      </c>
      <c r="I781" s="69"/>
      <c r="J781" s="70"/>
      <c r="K781" s="71"/>
      <c r="L781" s="77"/>
      <c r="M781" s="78"/>
      <c r="N781" t="str">
        <f t="shared" si="90"/>
        <v>8129</v>
      </c>
      <c r="O781">
        <f t="shared" si="83"/>
        <v>8129</v>
      </c>
      <c r="P781" s="29">
        <f t="shared" si="89"/>
        <v>-333232</v>
      </c>
    </row>
    <row r="782" spans="1:16" x14ac:dyDescent="0.3">
      <c r="A782" s="12">
        <v>9</v>
      </c>
      <c r="B782" s="64"/>
      <c r="C782" s="6" t="s">
        <v>18181</v>
      </c>
      <c r="D782" s="7">
        <v>44790</v>
      </c>
      <c r="E782" s="8" t="s">
        <v>18182</v>
      </c>
      <c r="F782" s="9">
        <v>-197802</v>
      </c>
      <c r="G782" s="8" t="s">
        <v>17662</v>
      </c>
      <c r="H782" s="9">
        <v>-20769</v>
      </c>
      <c r="I782" s="69"/>
      <c r="J782" s="70"/>
      <c r="K782" s="71"/>
      <c r="L782" s="77"/>
      <c r="M782" s="78"/>
      <c r="N782" t="str">
        <f t="shared" si="90"/>
        <v>7553</v>
      </c>
      <c r="O782">
        <f t="shared" si="83"/>
        <v>7553</v>
      </c>
      <c r="P782" s="29">
        <f t="shared" si="89"/>
        <v>-197802</v>
      </c>
    </row>
    <row r="783" spans="1:16" x14ac:dyDescent="0.3">
      <c r="A783" s="12">
        <v>9</v>
      </c>
      <c r="B783" s="64"/>
      <c r="C783" s="6" t="s">
        <v>18183</v>
      </c>
      <c r="D783" s="7">
        <v>44783</v>
      </c>
      <c r="E783" s="8" t="s">
        <v>18184</v>
      </c>
      <c r="F783" s="9">
        <v>-536453</v>
      </c>
      <c r="G783" s="8" t="s">
        <v>17662</v>
      </c>
      <c r="H783" s="9">
        <v>-56328</v>
      </c>
      <c r="I783" s="69"/>
      <c r="J783" s="70"/>
      <c r="K783" s="71"/>
      <c r="L783" s="77"/>
      <c r="M783" s="78"/>
      <c r="N783" t="str">
        <f t="shared" si="90"/>
        <v>6993</v>
      </c>
      <c r="O783">
        <f t="shared" si="83"/>
        <v>6993</v>
      </c>
      <c r="P783" s="29">
        <f t="shared" si="89"/>
        <v>-536453</v>
      </c>
    </row>
    <row r="784" spans="1:16" x14ac:dyDescent="0.3">
      <c r="A784" s="12">
        <v>9</v>
      </c>
      <c r="B784" s="64"/>
      <c r="C784" s="6" t="s">
        <v>18185</v>
      </c>
      <c r="D784" s="7">
        <v>44790</v>
      </c>
      <c r="E784" s="8" t="s">
        <v>18186</v>
      </c>
      <c r="F784" s="9">
        <v>-1061100</v>
      </c>
      <c r="G784" s="8" t="s">
        <v>17662</v>
      </c>
      <c r="H784" s="9">
        <v>-111416</v>
      </c>
      <c r="I784" s="69"/>
      <c r="J784" s="70"/>
      <c r="K784" s="71"/>
      <c r="L784" s="77"/>
      <c r="M784" s="78"/>
      <c r="N784" t="str">
        <f t="shared" si="84"/>
        <v>07683</v>
      </c>
      <c r="O784">
        <f t="shared" si="83"/>
        <v>7683</v>
      </c>
      <c r="P784" s="29">
        <f t="shared" si="89"/>
        <v>-1061100</v>
      </c>
    </row>
    <row r="785" spans="1:16" x14ac:dyDescent="0.3">
      <c r="A785" s="12">
        <v>9</v>
      </c>
      <c r="B785" s="64"/>
      <c r="C785" s="6" t="s">
        <v>18187</v>
      </c>
      <c r="D785" s="7">
        <v>44783</v>
      </c>
      <c r="E785" s="8" t="s">
        <v>18188</v>
      </c>
      <c r="F785" s="9">
        <v>-294030</v>
      </c>
      <c r="G785" s="8" t="s">
        <v>17662</v>
      </c>
      <c r="H785" s="9">
        <v>-30873</v>
      </c>
      <c r="I785" s="69"/>
      <c r="J785" s="70"/>
      <c r="K785" s="71"/>
      <c r="L785" s="77"/>
      <c r="M785" s="78"/>
      <c r="N785" t="str">
        <f>+RIGHT(C785,4)</f>
        <v>7045</v>
      </c>
      <c r="O785">
        <f t="shared" si="83"/>
        <v>7045</v>
      </c>
      <c r="P785" s="29">
        <f t="shared" si="89"/>
        <v>-294030</v>
      </c>
    </row>
    <row r="786" spans="1:16" x14ac:dyDescent="0.3">
      <c r="A786" s="12">
        <v>9</v>
      </c>
      <c r="B786" s="64"/>
      <c r="C786" s="6" t="s">
        <v>18189</v>
      </c>
      <c r="D786" s="7">
        <v>44797</v>
      </c>
      <c r="E786" s="8" t="s">
        <v>18190</v>
      </c>
      <c r="F786" s="9">
        <v>-654623</v>
      </c>
      <c r="G786" s="8" t="s">
        <v>17662</v>
      </c>
      <c r="H786" s="9">
        <v>-68735</v>
      </c>
      <c r="I786" s="69"/>
      <c r="J786" s="70"/>
      <c r="K786" s="71"/>
      <c r="L786" s="77"/>
      <c r="M786" s="78"/>
      <c r="N786" t="str">
        <f t="shared" si="84"/>
        <v>08227</v>
      </c>
      <c r="O786">
        <f t="shared" si="83"/>
        <v>8227</v>
      </c>
      <c r="P786" s="29">
        <f t="shared" si="89"/>
        <v>-654623</v>
      </c>
    </row>
    <row r="787" spans="1:16" x14ac:dyDescent="0.3">
      <c r="A787" s="12">
        <v>9</v>
      </c>
      <c r="B787" s="64"/>
      <c r="C787" s="6" t="s">
        <v>18191</v>
      </c>
      <c r="D787" s="7">
        <v>44795</v>
      </c>
      <c r="E787" s="8" t="s">
        <v>18192</v>
      </c>
      <c r="F787" s="9">
        <v>-44712</v>
      </c>
      <c r="G787" s="8" t="s">
        <v>17662</v>
      </c>
      <c r="H787" s="9">
        <v>-4695</v>
      </c>
      <c r="I787" s="69"/>
      <c r="J787" s="70"/>
      <c r="K787" s="71"/>
      <c r="L787" s="77"/>
      <c r="M787" s="78"/>
      <c r="N787" t="str">
        <f t="shared" ref="N787:N793" si="91">+RIGHT(C787,4)</f>
        <v>7949</v>
      </c>
      <c r="O787">
        <f t="shared" si="83"/>
        <v>7949</v>
      </c>
      <c r="P787" s="29">
        <f t="shared" si="89"/>
        <v>-44712</v>
      </c>
    </row>
    <row r="788" spans="1:16" x14ac:dyDescent="0.3">
      <c r="A788" s="12">
        <v>9</v>
      </c>
      <c r="B788" s="64"/>
      <c r="C788" s="6" t="s">
        <v>18193</v>
      </c>
      <c r="D788" s="7">
        <v>44778</v>
      </c>
      <c r="E788" s="8" t="s">
        <v>18194</v>
      </c>
      <c r="F788" s="9">
        <v>-501530</v>
      </c>
      <c r="G788" s="8" t="s">
        <v>17662</v>
      </c>
      <c r="H788" s="9">
        <v>-52661</v>
      </c>
      <c r="I788" s="69"/>
      <c r="J788" s="70"/>
      <c r="K788" s="71"/>
      <c r="L788" s="77"/>
      <c r="M788" s="78"/>
      <c r="N788" t="str">
        <f t="shared" si="91"/>
        <v>6434</v>
      </c>
      <c r="O788">
        <f t="shared" si="83"/>
        <v>6434</v>
      </c>
      <c r="P788" s="29">
        <f t="shared" si="89"/>
        <v>-501530</v>
      </c>
    </row>
    <row r="789" spans="1:16" x14ac:dyDescent="0.3">
      <c r="A789" s="12">
        <v>9</v>
      </c>
      <c r="B789" s="64"/>
      <c r="C789" s="6" t="s">
        <v>18195</v>
      </c>
      <c r="D789" s="7">
        <v>44797</v>
      </c>
      <c r="E789" s="8" t="s">
        <v>18196</v>
      </c>
      <c r="F789" s="9">
        <v>-519443</v>
      </c>
      <c r="G789" s="8" t="s">
        <v>17662</v>
      </c>
      <c r="H789" s="9">
        <v>-54542</v>
      </c>
      <c r="I789" s="69"/>
      <c r="J789" s="70"/>
      <c r="K789" s="71"/>
      <c r="L789" s="77"/>
      <c r="M789" s="78"/>
      <c r="N789" t="str">
        <f t="shared" si="91"/>
        <v>8294</v>
      </c>
      <c r="O789">
        <f t="shared" si="83"/>
        <v>8294</v>
      </c>
      <c r="P789" s="29">
        <f t="shared" si="89"/>
        <v>-519443</v>
      </c>
    </row>
    <row r="790" spans="1:16" x14ac:dyDescent="0.3">
      <c r="A790" s="12">
        <v>9</v>
      </c>
      <c r="B790" s="64"/>
      <c r="C790" s="6" t="s">
        <v>18197</v>
      </c>
      <c r="D790" s="7">
        <v>44791</v>
      </c>
      <c r="E790" s="8" t="s">
        <v>18198</v>
      </c>
      <c r="F790" s="9">
        <v>-317222</v>
      </c>
      <c r="G790" s="8" t="s">
        <v>17662</v>
      </c>
      <c r="H790" s="9">
        <v>-33308</v>
      </c>
      <c r="I790" s="69"/>
      <c r="J790" s="70"/>
      <c r="K790" s="71"/>
      <c r="L790" s="77"/>
      <c r="M790" s="78"/>
      <c r="N790" t="str">
        <f t="shared" si="91"/>
        <v>7838</v>
      </c>
      <c r="O790">
        <f t="shared" si="83"/>
        <v>7838</v>
      </c>
      <c r="P790" s="29">
        <f t="shared" si="89"/>
        <v>-317222</v>
      </c>
    </row>
    <row r="791" spans="1:16" x14ac:dyDescent="0.3">
      <c r="A791" s="12">
        <v>9</v>
      </c>
      <c r="B791" s="65"/>
      <c r="C791" s="6" t="s">
        <v>18199</v>
      </c>
      <c r="D791" s="7">
        <v>44778</v>
      </c>
      <c r="E791" s="8" t="s">
        <v>18200</v>
      </c>
      <c r="F791" s="9">
        <v>-800220</v>
      </c>
      <c r="G791" s="8" t="s">
        <v>17662</v>
      </c>
      <c r="H791" s="9">
        <v>-84023</v>
      </c>
      <c r="I791" s="72"/>
      <c r="J791" s="73"/>
      <c r="K791" s="74"/>
      <c r="L791" s="79"/>
      <c r="M791" s="80"/>
      <c r="N791" t="str">
        <f t="shared" si="91"/>
        <v>6443</v>
      </c>
      <c r="O791">
        <f t="shared" si="83"/>
        <v>6443</v>
      </c>
      <c r="P791" s="29">
        <f t="shared" si="89"/>
        <v>-800220</v>
      </c>
    </row>
    <row r="792" spans="1:16" x14ac:dyDescent="0.3">
      <c r="A792" s="12">
        <v>9</v>
      </c>
      <c r="B792" s="5" t="s">
        <v>18209</v>
      </c>
      <c r="C792" s="6" t="s">
        <v>18210</v>
      </c>
      <c r="D792" s="7">
        <v>44813</v>
      </c>
      <c r="E792" s="8" t="s">
        <v>18211</v>
      </c>
      <c r="F792" s="9">
        <v>-240570</v>
      </c>
      <c r="G792" s="8" t="s">
        <v>17662</v>
      </c>
      <c r="H792" s="9">
        <v>-25260</v>
      </c>
      <c r="I792" s="93">
        <v>-215310</v>
      </c>
      <c r="J792" s="94"/>
      <c r="K792" s="95"/>
      <c r="L792" s="96" t="s">
        <v>10465</v>
      </c>
      <c r="M792" s="97"/>
      <c r="N792" t="str">
        <f t="shared" si="91"/>
        <v>3875</v>
      </c>
      <c r="O792">
        <f t="shared" si="83"/>
        <v>3875</v>
      </c>
      <c r="P792" s="29">
        <f t="shared" si="89"/>
        <v>-240570</v>
      </c>
    </row>
    <row r="793" spans="1:16" x14ac:dyDescent="0.3">
      <c r="A793" s="12">
        <v>9</v>
      </c>
      <c r="B793" s="5" t="s">
        <v>18217</v>
      </c>
      <c r="C793" s="6" t="s">
        <v>18218</v>
      </c>
      <c r="D793" s="7">
        <v>44792</v>
      </c>
      <c r="E793" s="8" t="s">
        <v>18219</v>
      </c>
      <c r="F793" s="9">
        <v>-1070279</v>
      </c>
      <c r="G793" s="8" t="s">
        <v>17662</v>
      </c>
      <c r="H793" s="9">
        <v>-112379</v>
      </c>
      <c r="I793" s="93">
        <v>-957900</v>
      </c>
      <c r="J793" s="94"/>
      <c r="K793" s="95"/>
      <c r="L793" s="96" t="s">
        <v>10476</v>
      </c>
      <c r="M793" s="97"/>
      <c r="N793" t="str">
        <f t="shared" si="91"/>
        <v>3100</v>
      </c>
      <c r="O793">
        <f t="shared" si="83"/>
        <v>3100</v>
      </c>
      <c r="P793" s="29">
        <f t="shared" si="89"/>
        <v>-1070279</v>
      </c>
    </row>
    <row r="794" spans="1:16" x14ac:dyDescent="0.3">
      <c r="A794" s="12">
        <v>9</v>
      </c>
      <c r="B794" s="63" t="s">
        <v>18301</v>
      </c>
      <c r="C794" s="6" t="s">
        <v>18302</v>
      </c>
      <c r="D794" s="7">
        <v>44790</v>
      </c>
      <c r="E794" s="8" t="s">
        <v>18303</v>
      </c>
      <c r="F794" s="9">
        <v>-67375</v>
      </c>
      <c r="G794" s="8" t="s">
        <v>17662</v>
      </c>
      <c r="H794" s="9">
        <v>-7074</v>
      </c>
      <c r="I794" s="66">
        <v>-272401</v>
      </c>
      <c r="J794" s="67"/>
      <c r="K794" s="68"/>
      <c r="L794" s="75" t="s">
        <v>10545</v>
      </c>
      <c r="M794" s="76"/>
      <c r="N794" t="str">
        <f t="shared" ref="N794:N799" si="92">+RIGHT(C794,3)</f>
        <v>445</v>
      </c>
      <c r="O794">
        <f t="shared" si="83"/>
        <v>445</v>
      </c>
      <c r="P794" s="29">
        <f t="shared" si="89"/>
        <v>-67375</v>
      </c>
    </row>
    <row r="795" spans="1:16" x14ac:dyDescent="0.3">
      <c r="A795" s="12">
        <v>9</v>
      </c>
      <c r="B795" s="65"/>
      <c r="C795" s="6" t="s">
        <v>18304</v>
      </c>
      <c r="D795" s="7">
        <v>44790</v>
      </c>
      <c r="E795" s="8" t="s">
        <v>18305</v>
      </c>
      <c r="F795" s="9">
        <v>-236984</v>
      </c>
      <c r="G795" s="8" t="s">
        <v>17662</v>
      </c>
      <c r="H795" s="9">
        <v>-24884</v>
      </c>
      <c r="I795" s="72"/>
      <c r="J795" s="73"/>
      <c r="K795" s="74"/>
      <c r="L795" s="79"/>
      <c r="M795" s="80"/>
      <c r="N795" t="str">
        <f t="shared" si="92"/>
        <v>443</v>
      </c>
      <c r="O795">
        <f t="shared" si="83"/>
        <v>443</v>
      </c>
      <c r="P795" s="29">
        <f t="shared" si="89"/>
        <v>-236984</v>
      </c>
    </row>
    <row r="796" spans="1:16" x14ac:dyDescent="0.3">
      <c r="A796" s="12">
        <v>9</v>
      </c>
      <c r="B796" s="5" t="s">
        <v>18357</v>
      </c>
      <c r="C796" s="6" t="s">
        <v>18358</v>
      </c>
      <c r="D796" s="7">
        <v>44781</v>
      </c>
      <c r="E796" s="8" t="s">
        <v>18359</v>
      </c>
      <c r="F796" s="9">
        <v>-1053975</v>
      </c>
      <c r="G796" s="8" t="s">
        <v>17662</v>
      </c>
      <c r="H796" s="9">
        <v>-110667</v>
      </c>
      <c r="I796" s="93">
        <v>-943308</v>
      </c>
      <c r="J796" s="94"/>
      <c r="K796" s="95"/>
      <c r="L796" s="96" t="s">
        <v>10602</v>
      </c>
      <c r="M796" s="97"/>
      <c r="N796" t="str">
        <f t="shared" si="92"/>
        <v>236</v>
      </c>
      <c r="O796">
        <f t="shared" si="83"/>
        <v>236</v>
      </c>
      <c r="P796" s="29">
        <f t="shared" si="89"/>
        <v>-1053975</v>
      </c>
    </row>
    <row r="797" spans="1:16" x14ac:dyDescent="0.3">
      <c r="A797" s="12">
        <v>9</v>
      </c>
      <c r="B797" s="63" t="s">
        <v>18383</v>
      </c>
      <c r="C797" s="6" t="s">
        <v>18384</v>
      </c>
      <c r="D797" s="7">
        <v>44791</v>
      </c>
      <c r="E797" s="8" t="s">
        <v>18385</v>
      </c>
      <c r="F797" s="9">
        <v>-199248</v>
      </c>
      <c r="G797" s="8" t="s">
        <v>17662</v>
      </c>
      <c r="H797" s="9">
        <v>-20921</v>
      </c>
      <c r="I797" s="66">
        <v>-1075146</v>
      </c>
      <c r="J797" s="67"/>
      <c r="K797" s="68"/>
      <c r="L797" s="75" t="s">
        <v>11526</v>
      </c>
      <c r="M797" s="76"/>
      <c r="N797" t="str">
        <f t="shared" si="92"/>
        <v>503</v>
      </c>
      <c r="O797">
        <f t="shared" si="83"/>
        <v>503</v>
      </c>
      <c r="P797" s="29">
        <f t="shared" si="89"/>
        <v>-199248</v>
      </c>
    </row>
    <row r="798" spans="1:16" x14ac:dyDescent="0.3">
      <c r="A798" s="12">
        <v>9</v>
      </c>
      <c r="B798" s="65"/>
      <c r="C798" s="6" t="s">
        <v>11697</v>
      </c>
      <c r="D798" s="7">
        <v>44775</v>
      </c>
      <c r="E798" s="8" t="s">
        <v>18386</v>
      </c>
      <c r="F798" s="9">
        <v>-1002033</v>
      </c>
      <c r="G798" s="8" t="s">
        <v>17662</v>
      </c>
      <c r="H798" s="9">
        <v>-105214</v>
      </c>
      <c r="I798" s="72"/>
      <c r="J798" s="73"/>
      <c r="K798" s="74"/>
      <c r="L798" s="79"/>
      <c r="M798" s="80"/>
      <c r="N798" t="str">
        <f t="shared" si="92"/>
        <v>413</v>
      </c>
      <c r="O798">
        <f t="shared" si="83"/>
        <v>413</v>
      </c>
      <c r="P798" s="29">
        <f t="shared" si="89"/>
        <v>-1002033</v>
      </c>
    </row>
    <row r="799" spans="1:16" x14ac:dyDescent="0.3">
      <c r="A799" s="12">
        <v>9</v>
      </c>
      <c r="B799" s="5" t="s">
        <v>18416</v>
      </c>
      <c r="C799" s="6" t="s">
        <v>18417</v>
      </c>
      <c r="D799" s="7">
        <v>44789</v>
      </c>
      <c r="E799" s="8" t="s">
        <v>18418</v>
      </c>
      <c r="F799" s="9">
        <v>-54197</v>
      </c>
      <c r="G799" s="8" t="s">
        <v>17662</v>
      </c>
      <c r="H799" s="9">
        <v>-5691</v>
      </c>
      <c r="I799" s="93">
        <v>-48506</v>
      </c>
      <c r="J799" s="94"/>
      <c r="K799" s="95"/>
      <c r="L799" s="96" t="s">
        <v>10146</v>
      </c>
      <c r="M799" s="97"/>
      <c r="N799" t="str">
        <f t="shared" si="92"/>
        <v>313</v>
      </c>
      <c r="O799">
        <f t="shared" si="83"/>
        <v>313</v>
      </c>
      <c r="P799" s="29">
        <f t="shared" si="89"/>
        <v>-54197</v>
      </c>
    </row>
    <row r="800" spans="1:16" x14ac:dyDescent="0.3">
      <c r="A800" s="12">
        <v>9</v>
      </c>
      <c r="B800" s="5" t="s">
        <v>18440</v>
      </c>
      <c r="C800" s="6" t="s">
        <v>18441</v>
      </c>
      <c r="D800" s="7">
        <v>44762</v>
      </c>
      <c r="E800" s="8" t="s">
        <v>18442</v>
      </c>
      <c r="F800" s="9">
        <v>-2888838</v>
      </c>
      <c r="G800" s="8" t="s">
        <v>17662</v>
      </c>
      <c r="H800" s="9">
        <v>-303328</v>
      </c>
      <c r="I800" s="93">
        <v>-2585510</v>
      </c>
      <c r="J800" s="94"/>
      <c r="K800" s="95"/>
      <c r="L800" s="96" t="s">
        <v>11574</v>
      </c>
      <c r="M800" s="97"/>
      <c r="N800" t="str">
        <f t="shared" si="84"/>
        <v>00174</v>
      </c>
      <c r="O800">
        <f t="shared" si="83"/>
        <v>174</v>
      </c>
      <c r="P800" s="29">
        <f t="shared" si="89"/>
        <v>-2888838</v>
      </c>
    </row>
    <row r="801" spans="1:16" x14ac:dyDescent="0.3">
      <c r="A801" s="12">
        <v>9</v>
      </c>
      <c r="B801" s="63" t="s">
        <v>18443</v>
      </c>
      <c r="C801" s="6" t="s">
        <v>18444</v>
      </c>
      <c r="D801" s="7">
        <v>44788</v>
      </c>
      <c r="E801" s="8" t="s">
        <v>18445</v>
      </c>
      <c r="F801" s="9">
        <v>-490050</v>
      </c>
      <c r="G801" s="8" t="s">
        <v>17662</v>
      </c>
      <c r="H801" s="9">
        <v>-51455</v>
      </c>
      <c r="I801" s="66">
        <v>-1019649</v>
      </c>
      <c r="J801" s="67"/>
      <c r="K801" s="68"/>
      <c r="L801" s="75" t="s">
        <v>11574</v>
      </c>
      <c r="M801" s="76"/>
      <c r="N801" t="str">
        <f t="shared" si="84"/>
        <v>00295</v>
      </c>
      <c r="O801">
        <f t="shared" si="83"/>
        <v>295</v>
      </c>
      <c r="P801" s="29">
        <f t="shared" si="89"/>
        <v>-490050</v>
      </c>
    </row>
    <row r="802" spans="1:16" x14ac:dyDescent="0.3">
      <c r="A802" s="12">
        <v>9</v>
      </c>
      <c r="B802" s="65"/>
      <c r="C802" s="6" t="s">
        <v>18446</v>
      </c>
      <c r="D802" s="7">
        <v>44797</v>
      </c>
      <c r="E802" s="8" t="s">
        <v>18447</v>
      </c>
      <c r="F802" s="9">
        <v>-649223</v>
      </c>
      <c r="G802" s="8" t="s">
        <v>17662</v>
      </c>
      <c r="H802" s="9">
        <v>-68169</v>
      </c>
      <c r="I802" s="72"/>
      <c r="J802" s="73"/>
      <c r="K802" s="74"/>
      <c r="L802" s="79"/>
      <c r="M802" s="80"/>
      <c r="N802" t="str">
        <f t="shared" ref="N802:N832" si="93">+RIGHT(C802,5)</f>
        <v>00354</v>
      </c>
      <c r="O802">
        <f t="shared" ref="O802:O840" si="94">+N802*1</f>
        <v>354</v>
      </c>
      <c r="P802" s="29">
        <f t="shared" si="89"/>
        <v>-649223</v>
      </c>
    </row>
    <row r="803" spans="1:16" ht="25.05" x14ac:dyDescent="0.3">
      <c r="A803" s="12">
        <v>9</v>
      </c>
      <c r="B803" s="5" t="s">
        <v>18470</v>
      </c>
      <c r="C803" s="6" t="s">
        <v>18471</v>
      </c>
      <c r="D803" s="7">
        <v>44789</v>
      </c>
      <c r="E803" s="8" t="s">
        <v>18472</v>
      </c>
      <c r="F803" s="9">
        <v>-128591</v>
      </c>
      <c r="G803" s="8" t="s">
        <v>17662</v>
      </c>
      <c r="H803" s="9">
        <v>-13502</v>
      </c>
      <c r="I803" s="93">
        <v>-115089</v>
      </c>
      <c r="J803" s="94"/>
      <c r="K803" s="95"/>
      <c r="L803" s="96" t="s">
        <v>10688</v>
      </c>
      <c r="M803" s="97"/>
      <c r="N803" t="str">
        <f t="shared" ref="N803:N806" si="95">+RIGHT(C803,3)</f>
        <v>749</v>
      </c>
      <c r="O803">
        <f t="shared" si="94"/>
        <v>749</v>
      </c>
      <c r="P803" s="29">
        <f t="shared" si="89"/>
        <v>-128591</v>
      </c>
    </row>
    <row r="804" spans="1:16" x14ac:dyDescent="0.3">
      <c r="A804" s="12">
        <v>9</v>
      </c>
      <c r="B804" s="5" t="s">
        <v>18496</v>
      </c>
      <c r="C804" s="6" t="s">
        <v>18497</v>
      </c>
      <c r="D804" s="7">
        <v>44778</v>
      </c>
      <c r="E804" s="8" t="s">
        <v>18498</v>
      </c>
      <c r="F804" s="9">
        <v>-79305</v>
      </c>
      <c r="G804" s="8" t="s">
        <v>17662</v>
      </c>
      <c r="H804" s="9">
        <v>-8327</v>
      </c>
      <c r="I804" s="93">
        <v>-70978</v>
      </c>
      <c r="J804" s="94"/>
      <c r="K804" s="95"/>
      <c r="L804" s="96" t="s">
        <v>10716</v>
      </c>
      <c r="M804" s="97"/>
      <c r="N804" t="str">
        <f t="shared" si="95"/>
        <v>266</v>
      </c>
      <c r="O804">
        <f t="shared" si="94"/>
        <v>266</v>
      </c>
      <c r="P804" s="29">
        <f t="shared" si="89"/>
        <v>-79305</v>
      </c>
    </row>
    <row r="805" spans="1:16" x14ac:dyDescent="0.3">
      <c r="A805" s="12">
        <v>9</v>
      </c>
      <c r="B805" s="5" t="s">
        <v>18505</v>
      </c>
      <c r="C805" s="6" t="s">
        <v>18506</v>
      </c>
      <c r="D805" s="7">
        <v>44785</v>
      </c>
      <c r="E805" s="8" t="s">
        <v>18507</v>
      </c>
      <c r="F805" s="9">
        <v>-1266795</v>
      </c>
      <c r="G805" s="8" t="s">
        <v>17662</v>
      </c>
      <c r="H805" s="9">
        <v>-133013</v>
      </c>
      <c r="I805" s="93">
        <v>-1133782</v>
      </c>
      <c r="J805" s="94"/>
      <c r="K805" s="95"/>
      <c r="L805" s="96" t="s">
        <v>10724</v>
      </c>
      <c r="M805" s="97"/>
      <c r="N805" t="str">
        <f t="shared" si="95"/>
        <v>242</v>
      </c>
      <c r="O805">
        <f t="shared" si="94"/>
        <v>242</v>
      </c>
      <c r="P805" s="29">
        <f t="shared" si="89"/>
        <v>-1266795</v>
      </c>
    </row>
    <row r="806" spans="1:16" x14ac:dyDescent="0.3">
      <c r="A806" s="12">
        <v>9</v>
      </c>
      <c r="B806" s="5" t="s">
        <v>18514</v>
      </c>
      <c r="C806" s="6" t="s">
        <v>18515</v>
      </c>
      <c r="D806" s="7">
        <v>44816</v>
      </c>
      <c r="E806" s="8" t="s">
        <v>18516</v>
      </c>
      <c r="F806" s="9">
        <v>-51322</v>
      </c>
      <c r="G806" s="8" t="s">
        <v>17662</v>
      </c>
      <c r="H806" s="9">
        <v>-5389</v>
      </c>
      <c r="I806" s="93">
        <v>-45933</v>
      </c>
      <c r="J806" s="94"/>
      <c r="K806" s="95"/>
      <c r="L806" s="96" t="s">
        <v>10731</v>
      </c>
      <c r="M806" s="97"/>
      <c r="N806" t="str">
        <f t="shared" si="95"/>
        <v>478</v>
      </c>
      <c r="O806">
        <f t="shared" si="94"/>
        <v>478</v>
      </c>
      <c r="P806" s="29">
        <f t="shared" si="89"/>
        <v>-51322</v>
      </c>
    </row>
    <row r="807" spans="1:16" x14ac:dyDescent="0.3">
      <c r="A807" s="12">
        <v>9</v>
      </c>
      <c r="B807" s="63" t="s">
        <v>18544</v>
      </c>
      <c r="C807" s="6" t="s">
        <v>18545</v>
      </c>
      <c r="D807" s="7">
        <v>44784</v>
      </c>
      <c r="E807" s="8" t="s">
        <v>18546</v>
      </c>
      <c r="F807" s="9">
        <v>-171415</v>
      </c>
      <c r="G807" s="8" t="s">
        <v>17662</v>
      </c>
      <c r="H807" s="9">
        <v>-17998</v>
      </c>
      <c r="I807" s="66">
        <v>-363304</v>
      </c>
      <c r="J807" s="67"/>
      <c r="K807" s="68"/>
      <c r="L807" s="75" t="s">
        <v>10760</v>
      </c>
      <c r="M807" s="76"/>
      <c r="N807" t="str">
        <f t="shared" si="93"/>
        <v>00147</v>
      </c>
      <c r="O807">
        <f t="shared" si="94"/>
        <v>147</v>
      </c>
      <c r="P807" s="29">
        <f t="shared" si="89"/>
        <v>-171415</v>
      </c>
    </row>
    <row r="808" spans="1:16" x14ac:dyDescent="0.3">
      <c r="A808" s="12">
        <v>9</v>
      </c>
      <c r="B808" s="65"/>
      <c r="C808" s="6" t="s">
        <v>18547</v>
      </c>
      <c r="D808" s="7">
        <v>44801</v>
      </c>
      <c r="E808" s="8" t="s">
        <v>18548</v>
      </c>
      <c r="F808" s="9">
        <v>-234511</v>
      </c>
      <c r="G808" s="8" t="s">
        <v>17662</v>
      </c>
      <c r="H808" s="9">
        <v>-24624</v>
      </c>
      <c r="I808" s="72"/>
      <c r="J808" s="73"/>
      <c r="K808" s="74"/>
      <c r="L808" s="79"/>
      <c r="M808" s="80"/>
      <c r="N808" t="str">
        <f t="shared" si="93"/>
        <v>00205</v>
      </c>
      <c r="O808">
        <f t="shared" si="94"/>
        <v>205</v>
      </c>
      <c r="P808" s="29">
        <f t="shared" si="89"/>
        <v>-234511</v>
      </c>
    </row>
    <row r="809" spans="1:16" x14ac:dyDescent="0.3">
      <c r="A809" s="12">
        <v>9</v>
      </c>
      <c r="B809" s="5" t="s">
        <v>18566</v>
      </c>
      <c r="C809" s="6" t="s">
        <v>18567</v>
      </c>
      <c r="D809" s="7">
        <v>44788</v>
      </c>
      <c r="E809" s="8" t="s">
        <v>18568</v>
      </c>
      <c r="F809" s="9">
        <v>-98010</v>
      </c>
      <c r="G809" s="8" t="s">
        <v>17662</v>
      </c>
      <c r="H809" s="9">
        <v>-10291</v>
      </c>
      <c r="I809" s="93">
        <v>-87719</v>
      </c>
      <c r="J809" s="94"/>
      <c r="K809" s="95"/>
      <c r="L809" s="96" t="s">
        <v>10777</v>
      </c>
      <c r="M809" s="97"/>
      <c r="N809" t="str">
        <f t="shared" ref="N809:N818" si="96">+RIGHT(C809,3)</f>
        <v>494</v>
      </c>
      <c r="O809">
        <f t="shared" si="94"/>
        <v>494</v>
      </c>
      <c r="P809" s="29">
        <f t="shared" si="89"/>
        <v>-98010</v>
      </c>
    </row>
    <row r="810" spans="1:16" x14ac:dyDescent="0.3">
      <c r="A810" s="12">
        <v>9</v>
      </c>
      <c r="B810" s="5" t="s">
        <v>18569</v>
      </c>
      <c r="C810" s="6" t="s">
        <v>18570</v>
      </c>
      <c r="D810" s="7">
        <v>44811</v>
      </c>
      <c r="E810" s="8" t="s">
        <v>18571</v>
      </c>
      <c r="F810" s="9">
        <v>-626579</v>
      </c>
      <c r="G810" s="8" t="s">
        <v>17662</v>
      </c>
      <c r="H810" s="9">
        <v>-65791</v>
      </c>
      <c r="I810" s="93">
        <v>-560788</v>
      </c>
      <c r="J810" s="94"/>
      <c r="K810" s="95"/>
      <c r="L810" s="96" t="s">
        <v>10777</v>
      </c>
      <c r="M810" s="97"/>
      <c r="N810" t="str">
        <f t="shared" si="96"/>
        <v>607</v>
      </c>
      <c r="O810">
        <f t="shared" si="94"/>
        <v>607</v>
      </c>
      <c r="P810" s="29">
        <f t="shared" si="89"/>
        <v>-626579</v>
      </c>
    </row>
    <row r="811" spans="1:16" x14ac:dyDescent="0.3">
      <c r="A811" s="12">
        <v>9</v>
      </c>
      <c r="B811" s="5" t="s">
        <v>18577</v>
      </c>
      <c r="C811" s="6" t="s">
        <v>18578</v>
      </c>
      <c r="D811" s="7">
        <v>44780</v>
      </c>
      <c r="E811" s="8" t="s">
        <v>18579</v>
      </c>
      <c r="F811" s="9">
        <v>-306809</v>
      </c>
      <c r="G811" s="8" t="s">
        <v>17662</v>
      </c>
      <c r="H811" s="9">
        <v>-32215</v>
      </c>
      <c r="I811" s="93">
        <v>-274594</v>
      </c>
      <c r="J811" s="94"/>
      <c r="K811" s="95"/>
      <c r="L811" s="96" t="s">
        <v>10784</v>
      </c>
      <c r="M811" s="97"/>
      <c r="N811" t="str">
        <f t="shared" si="96"/>
        <v>200</v>
      </c>
      <c r="O811">
        <f t="shared" si="94"/>
        <v>200</v>
      </c>
      <c r="P811" s="29">
        <f t="shared" si="89"/>
        <v>-306809</v>
      </c>
    </row>
    <row r="812" spans="1:16" x14ac:dyDescent="0.3">
      <c r="A812" s="12">
        <v>9</v>
      </c>
      <c r="B812" s="5" t="s">
        <v>18590</v>
      </c>
      <c r="C812" s="6" t="s">
        <v>18591</v>
      </c>
      <c r="D812" s="7">
        <v>44785</v>
      </c>
      <c r="E812" s="8" t="s">
        <v>18592</v>
      </c>
      <c r="F812" s="9">
        <v>-198720</v>
      </c>
      <c r="G812" s="8" t="s">
        <v>17662</v>
      </c>
      <c r="H812" s="9">
        <v>-20866</v>
      </c>
      <c r="I812" s="93">
        <v>-177854</v>
      </c>
      <c r="J812" s="94"/>
      <c r="K812" s="95"/>
      <c r="L812" s="96" t="s">
        <v>10803</v>
      </c>
      <c r="M812" s="97"/>
      <c r="N812" t="str">
        <f t="shared" si="96"/>
        <v>328</v>
      </c>
      <c r="O812">
        <f t="shared" si="94"/>
        <v>328</v>
      </c>
      <c r="P812" s="29">
        <f t="shared" si="89"/>
        <v>-198720</v>
      </c>
    </row>
    <row r="813" spans="1:16" x14ac:dyDescent="0.3">
      <c r="A813" s="12">
        <v>9</v>
      </c>
      <c r="B813" s="5" t="s">
        <v>18597</v>
      </c>
      <c r="C813" s="6" t="s">
        <v>18598</v>
      </c>
      <c r="D813" s="7">
        <v>44813</v>
      </c>
      <c r="E813" s="8" t="s">
        <v>18599</v>
      </c>
      <c r="F813" s="9">
        <v>-317196</v>
      </c>
      <c r="G813" s="8" t="s">
        <v>17662</v>
      </c>
      <c r="H813" s="9">
        <v>-33306</v>
      </c>
      <c r="I813" s="93">
        <v>-283890</v>
      </c>
      <c r="J813" s="94"/>
      <c r="K813" s="95"/>
      <c r="L813" s="96" t="s">
        <v>10811</v>
      </c>
      <c r="M813" s="97"/>
      <c r="N813" t="str">
        <f t="shared" si="96"/>
        <v>293</v>
      </c>
      <c r="O813">
        <f t="shared" si="94"/>
        <v>293</v>
      </c>
      <c r="P813" s="29">
        <f t="shared" si="89"/>
        <v>-317196</v>
      </c>
    </row>
    <row r="814" spans="1:16" x14ac:dyDescent="0.3">
      <c r="A814" s="12">
        <v>9</v>
      </c>
      <c r="B814" s="5" t="s">
        <v>18604</v>
      </c>
      <c r="C814" s="6" t="s">
        <v>18605</v>
      </c>
      <c r="D814" s="7">
        <v>44811</v>
      </c>
      <c r="E814" s="8" t="s">
        <v>18606</v>
      </c>
      <c r="F814" s="9">
        <v>-329670</v>
      </c>
      <c r="G814" s="8" t="s">
        <v>17662</v>
      </c>
      <c r="H814" s="9">
        <v>-34615</v>
      </c>
      <c r="I814" s="93">
        <v>-295055</v>
      </c>
      <c r="J814" s="94"/>
      <c r="K814" s="95"/>
      <c r="L814" s="96" t="s">
        <v>10816</v>
      </c>
      <c r="M814" s="97"/>
      <c r="N814" t="str">
        <f t="shared" si="96"/>
        <v>324</v>
      </c>
      <c r="O814">
        <f t="shared" si="94"/>
        <v>324</v>
      </c>
      <c r="P814" s="29">
        <f t="shared" si="89"/>
        <v>-329670</v>
      </c>
    </row>
    <row r="815" spans="1:16" x14ac:dyDescent="0.3">
      <c r="A815" s="12">
        <v>9</v>
      </c>
      <c r="B815" s="5" t="s">
        <v>18611</v>
      </c>
      <c r="C815" s="6" t="s">
        <v>18612</v>
      </c>
      <c r="D815" s="7">
        <v>44798</v>
      </c>
      <c r="E815" s="8" t="s">
        <v>18613</v>
      </c>
      <c r="F815" s="9">
        <v>-396223</v>
      </c>
      <c r="G815" s="8" t="s">
        <v>17662</v>
      </c>
      <c r="H815" s="9">
        <v>-41603</v>
      </c>
      <c r="I815" s="93">
        <v>-354620</v>
      </c>
      <c r="J815" s="94"/>
      <c r="K815" s="95"/>
      <c r="L815" s="96" t="s">
        <v>10821</v>
      </c>
      <c r="M815" s="97"/>
      <c r="N815" t="str">
        <f t="shared" si="96"/>
        <v>205</v>
      </c>
      <c r="O815">
        <f t="shared" si="94"/>
        <v>205</v>
      </c>
      <c r="P815" s="29">
        <f t="shared" si="89"/>
        <v>-396223</v>
      </c>
    </row>
    <row r="816" spans="1:16" x14ac:dyDescent="0.3">
      <c r="A816" s="12">
        <v>9</v>
      </c>
      <c r="B816" s="5" t="s">
        <v>18619</v>
      </c>
      <c r="C816" s="6" t="s">
        <v>18620</v>
      </c>
      <c r="D816" s="7">
        <v>44791</v>
      </c>
      <c r="E816" s="8" t="s">
        <v>18621</v>
      </c>
      <c r="F816" s="9">
        <v>-119943</v>
      </c>
      <c r="G816" s="8" t="s">
        <v>17662</v>
      </c>
      <c r="H816" s="9">
        <v>-12594</v>
      </c>
      <c r="I816" s="93">
        <v>-107349</v>
      </c>
      <c r="J816" s="94"/>
      <c r="K816" s="95"/>
      <c r="L816" s="96" t="s">
        <v>10828</v>
      </c>
      <c r="M816" s="97"/>
      <c r="N816" t="str">
        <f t="shared" si="96"/>
        <v>172</v>
      </c>
      <c r="O816">
        <f t="shared" si="94"/>
        <v>172</v>
      </c>
      <c r="P816" s="29">
        <f t="shared" si="89"/>
        <v>-119943</v>
      </c>
    </row>
    <row r="817" spans="1:16" x14ac:dyDescent="0.3">
      <c r="A817" s="12">
        <v>9</v>
      </c>
      <c r="B817" s="11"/>
      <c r="C817" s="6" t="s">
        <v>18696</v>
      </c>
      <c r="D817" s="7">
        <v>44793</v>
      </c>
      <c r="E817" s="8" t="s">
        <v>18697</v>
      </c>
      <c r="F817" s="9">
        <v>-199248</v>
      </c>
      <c r="G817" s="8" t="s">
        <v>17662</v>
      </c>
      <c r="H817" s="9">
        <v>-20921</v>
      </c>
      <c r="I817" s="72"/>
      <c r="J817" s="73"/>
      <c r="K817" s="74"/>
      <c r="L817" s="79"/>
      <c r="M817" s="80"/>
      <c r="N817" t="str">
        <f t="shared" si="96"/>
        <v>407</v>
      </c>
      <c r="O817">
        <f t="shared" si="94"/>
        <v>407</v>
      </c>
      <c r="P817" s="29">
        <f t="shared" si="89"/>
        <v>-199248</v>
      </c>
    </row>
    <row r="818" spans="1:16" x14ac:dyDescent="0.3">
      <c r="A818" s="12">
        <v>9</v>
      </c>
      <c r="B818" s="5" t="s">
        <v>18708</v>
      </c>
      <c r="C818" s="6" t="s">
        <v>18709</v>
      </c>
      <c r="D818" s="7">
        <v>44814</v>
      </c>
      <c r="E818" s="8" t="s">
        <v>18710</v>
      </c>
      <c r="F818" s="9">
        <v>-187585</v>
      </c>
      <c r="G818" s="8" t="s">
        <v>17662</v>
      </c>
      <c r="H818" s="9">
        <v>-19696</v>
      </c>
      <c r="I818" s="93">
        <v>-167889</v>
      </c>
      <c r="J818" s="94"/>
      <c r="K818" s="95"/>
      <c r="L818" s="96" t="s">
        <v>10930</v>
      </c>
      <c r="M818" s="97"/>
      <c r="N818" t="str">
        <f t="shared" si="96"/>
        <v>403</v>
      </c>
      <c r="O818">
        <f t="shared" si="94"/>
        <v>403</v>
      </c>
      <c r="P818" s="29">
        <f t="shared" si="89"/>
        <v>-187585</v>
      </c>
    </row>
    <row r="819" spans="1:16" x14ac:dyDescent="0.3">
      <c r="A819" s="12">
        <v>9</v>
      </c>
      <c r="B819" s="5" t="s">
        <v>18721</v>
      </c>
      <c r="C819" s="6" t="s">
        <v>18722</v>
      </c>
      <c r="D819" s="7">
        <v>44811</v>
      </c>
      <c r="E819" s="8" t="s">
        <v>18723</v>
      </c>
      <c r="F819" s="9">
        <v>-1739213</v>
      </c>
      <c r="G819" s="8" t="s">
        <v>17662</v>
      </c>
      <c r="H819" s="9">
        <v>-182617</v>
      </c>
      <c r="I819" s="93">
        <v>-1556596</v>
      </c>
      <c r="J819" s="94"/>
      <c r="K819" s="95"/>
      <c r="L819" s="96" t="s">
        <v>10936</v>
      </c>
      <c r="M819" s="97"/>
      <c r="N819" t="str">
        <f t="shared" ref="N819" si="97">+RIGHT(C819,4)</f>
        <v>3759</v>
      </c>
      <c r="O819">
        <f t="shared" si="94"/>
        <v>3759</v>
      </c>
      <c r="P819" s="29">
        <f t="shared" si="89"/>
        <v>-1739213</v>
      </c>
    </row>
    <row r="820" spans="1:16" x14ac:dyDescent="0.3">
      <c r="A820" s="12">
        <v>9</v>
      </c>
      <c r="B820" s="63" t="s">
        <v>18783</v>
      </c>
      <c r="C820" s="6" t="s">
        <v>18784</v>
      </c>
      <c r="D820" s="7">
        <v>44781</v>
      </c>
      <c r="E820" s="8" t="s">
        <v>18785</v>
      </c>
      <c r="F820" s="9">
        <v>-294030</v>
      </c>
      <c r="G820" s="8" t="s">
        <v>17662</v>
      </c>
      <c r="H820" s="9">
        <v>-30873</v>
      </c>
      <c r="I820" s="66">
        <v>-485595</v>
      </c>
      <c r="J820" s="67"/>
      <c r="K820" s="68"/>
      <c r="L820" s="75" t="s">
        <v>10944</v>
      </c>
      <c r="M820" s="76"/>
      <c r="N820" t="str">
        <f t="shared" ref="N820:N825" si="98">+RIGHT(C820,3)</f>
        <v>462</v>
      </c>
      <c r="O820">
        <f t="shared" si="94"/>
        <v>462</v>
      </c>
      <c r="P820" s="29">
        <f t="shared" si="89"/>
        <v>-294030</v>
      </c>
    </row>
    <row r="821" spans="1:16" x14ac:dyDescent="0.3">
      <c r="A821" s="12">
        <v>9</v>
      </c>
      <c r="B821" s="65"/>
      <c r="C821" s="6" t="s">
        <v>18786</v>
      </c>
      <c r="D821" s="7">
        <v>44781</v>
      </c>
      <c r="E821" s="8" t="s">
        <v>18787</v>
      </c>
      <c r="F821" s="9">
        <v>-248534</v>
      </c>
      <c r="G821" s="8" t="s">
        <v>17662</v>
      </c>
      <c r="H821" s="9">
        <v>-26096</v>
      </c>
      <c r="I821" s="72"/>
      <c r="J821" s="73"/>
      <c r="K821" s="74"/>
      <c r="L821" s="79"/>
      <c r="M821" s="80"/>
      <c r="N821" t="str">
        <f t="shared" si="98"/>
        <v>463</v>
      </c>
      <c r="O821">
        <f t="shared" si="94"/>
        <v>463</v>
      </c>
      <c r="P821" s="29">
        <f t="shared" si="89"/>
        <v>-248534</v>
      </c>
    </row>
    <row r="822" spans="1:16" x14ac:dyDescent="0.3">
      <c r="A822" s="12">
        <v>9</v>
      </c>
      <c r="B822" s="63" t="s">
        <v>18797</v>
      </c>
      <c r="C822" s="6" t="s">
        <v>18798</v>
      </c>
      <c r="D822" s="7">
        <v>44783</v>
      </c>
      <c r="E822" s="8" t="s">
        <v>18799</v>
      </c>
      <c r="F822" s="9">
        <v>-193514</v>
      </c>
      <c r="G822" s="8" t="s">
        <v>17662</v>
      </c>
      <c r="H822" s="9">
        <v>-20319</v>
      </c>
      <c r="I822" s="66">
        <v>-436398</v>
      </c>
      <c r="J822" s="67"/>
      <c r="K822" s="68"/>
      <c r="L822" s="75" t="s">
        <v>11012</v>
      </c>
      <c r="M822" s="76"/>
      <c r="N822" t="str">
        <f t="shared" ref="N822:N823" si="99">+RIGHT(C822,2)</f>
        <v>78</v>
      </c>
      <c r="O822">
        <f t="shared" si="94"/>
        <v>78</v>
      </c>
      <c r="P822" s="29">
        <f t="shared" si="89"/>
        <v>-193514</v>
      </c>
    </row>
    <row r="823" spans="1:16" x14ac:dyDescent="0.3">
      <c r="A823" s="12">
        <v>9</v>
      </c>
      <c r="B823" s="65"/>
      <c r="C823" s="6" t="s">
        <v>18800</v>
      </c>
      <c r="D823" s="7">
        <v>44775</v>
      </c>
      <c r="E823" s="8" t="s">
        <v>18801</v>
      </c>
      <c r="F823" s="9">
        <v>-294082</v>
      </c>
      <c r="G823" s="8" t="s">
        <v>17662</v>
      </c>
      <c r="H823" s="9">
        <v>-30879</v>
      </c>
      <c r="I823" s="72"/>
      <c r="J823" s="73"/>
      <c r="K823" s="74"/>
      <c r="L823" s="79"/>
      <c r="M823" s="80"/>
      <c r="N823" t="str">
        <f t="shared" si="99"/>
        <v>71</v>
      </c>
      <c r="O823">
        <f t="shared" si="94"/>
        <v>71</v>
      </c>
      <c r="P823" s="29">
        <f t="shared" si="89"/>
        <v>-294082</v>
      </c>
    </row>
    <row r="824" spans="1:16" x14ac:dyDescent="0.3">
      <c r="A824" s="12">
        <v>9</v>
      </c>
      <c r="B824" s="63" t="s">
        <v>18827</v>
      </c>
      <c r="C824" s="6" t="s">
        <v>18828</v>
      </c>
      <c r="D824" s="7">
        <v>44792</v>
      </c>
      <c r="E824" s="8" t="s">
        <v>18829</v>
      </c>
      <c r="F824" s="9">
        <v>-3081223</v>
      </c>
      <c r="G824" s="8" t="s">
        <v>17662</v>
      </c>
      <c r="H824" s="9">
        <v>-323528</v>
      </c>
      <c r="I824" s="66">
        <v>-2901235</v>
      </c>
      <c r="J824" s="67"/>
      <c r="K824" s="68"/>
      <c r="L824" s="75" t="s">
        <v>11026</v>
      </c>
      <c r="M824" s="76"/>
      <c r="N824" t="str">
        <f t="shared" si="98"/>
        <v>224</v>
      </c>
      <c r="O824">
        <f t="shared" si="94"/>
        <v>224</v>
      </c>
      <c r="P824" s="29">
        <f t="shared" si="89"/>
        <v>-3081223</v>
      </c>
    </row>
    <row r="825" spans="1:16" x14ac:dyDescent="0.3">
      <c r="A825" s="12">
        <v>9</v>
      </c>
      <c r="B825" s="65"/>
      <c r="C825" s="6" t="s">
        <v>18830</v>
      </c>
      <c r="D825" s="7">
        <v>44783</v>
      </c>
      <c r="E825" s="8" t="s">
        <v>18831</v>
      </c>
      <c r="F825" s="9">
        <v>-160380</v>
      </c>
      <c r="G825" s="8" t="s">
        <v>17662</v>
      </c>
      <c r="H825" s="9">
        <v>-16840</v>
      </c>
      <c r="I825" s="72"/>
      <c r="J825" s="73"/>
      <c r="K825" s="74"/>
      <c r="L825" s="79"/>
      <c r="M825" s="80"/>
      <c r="N825" t="str">
        <f t="shared" si="98"/>
        <v>214</v>
      </c>
      <c r="O825">
        <f t="shared" si="94"/>
        <v>214</v>
      </c>
      <c r="P825" s="29">
        <f t="shared" si="89"/>
        <v>-160380</v>
      </c>
    </row>
    <row r="826" spans="1:16" x14ac:dyDescent="0.3">
      <c r="A826" s="12">
        <v>9</v>
      </c>
      <c r="B826" s="63" t="s">
        <v>18853</v>
      </c>
      <c r="C826" s="6" t="s">
        <v>18854</v>
      </c>
      <c r="D826" s="7">
        <v>44799</v>
      </c>
      <c r="E826" s="8" t="s">
        <v>18855</v>
      </c>
      <c r="F826" s="9">
        <v>-98010</v>
      </c>
      <c r="G826" s="8" t="s">
        <v>17662</v>
      </c>
      <c r="H826" s="9">
        <v>-10291</v>
      </c>
      <c r="I826" s="66">
        <v>-388396</v>
      </c>
      <c r="J826" s="67"/>
      <c r="K826" s="68"/>
      <c r="L826" s="75" t="s">
        <v>10152</v>
      </c>
      <c r="M826" s="76"/>
      <c r="N826" t="str">
        <f t="shared" si="93"/>
        <v>00353</v>
      </c>
      <c r="O826">
        <f t="shared" si="94"/>
        <v>353</v>
      </c>
      <c r="P826" s="29">
        <f t="shared" si="89"/>
        <v>-98010</v>
      </c>
    </row>
    <row r="827" spans="1:16" x14ac:dyDescent="0.3">
      <c r="A827" s="12">
        <v>9</v>
      </c>
      <c r="B827" s="64"/>
      <c r="C827" s="6" t="s">
        <v>18856</v>
      </c>
      <c r="D827" s="7">
        <v>44788</v>
      </c>
      <c r="E827" s="8" t="s">
        <v>18857</v>
      </c>
      <c r="F827" s="9">
        <v>-159715</v>
      </c>
      <c r="G827" s="8" t="s">
        <v>17662</v>
      </c>
      <c r="H827" s="9">
        <v>-16770</v>
      </c>
      <c r="I827" s="69"/>
      <c r="J827" s="70"/>
      <c r="K827" s="71"/>
      <c r="L827" s="77"/>
      <c r="M827" s="78"/>
      <c r="N827" t="str">
        <f t="shared" si="93"/>
        <v>00310</v>
      </c>
      <c r="O827">
        <f t="shared" si="94"/>
        <v>310</v>
      </c>
      <c r="P827" s="29">
        <f t="shared" si="89"/>
        <v>-159715</v>
      </c>
    </row>
    <row r="828" spans="1:16" x14ac:dyDescent="0.3">
      <c r="A828" s="12">
        <v>9</v>
      </c>
      <c r="B828" s="65"/>
      <c r="C828" s="6" t="s">
        <v>18858</v>
      </c>
      <c r="D828" s="7">
        <v>44799</v>
      </c>
      <c r="E828" s="8" t="s">
        <v>18859</v>
      </c>
      <c r="F828" s="9">
        <v>-176237</v>
      </c>
      <c r="G828" s="8" t="s">
        <v>17662</v>
      </c>
      <c r="H828" s="9">
        <v>-18505</v>
      </c>
      <c r="I828" s="72"/>
      <c r="J828" s="73"/>
      <c r="K828" s="74"/>
      <c r="L828" s="79"/>
      <c r="M828" s="80"/>
      <c r="N828" t="str">
        <f t="shared" si="93"/>
        <v>00354</v>
      </c>
      <c r="O828">
        <f t="shared" si="94"/>
        <v>354</v>
      </c>
      <c r="P828" s="29">
        <f t="shared" si="89"/>
        <v>-176237</v>
      </c>
    </row>
    <row r="829" spans="1:16" x14ac:dyDescent="0.3">
      <c r="A829" s="12">
        <v>9</v>
      </c>
      <c r="B829" s="63" t="s">
        <v>18860</v>
      </c>
      <c r="C829" s="6" t="s">
        <v>18861</v>
      </c>
      <c r="D829" s="7">
        <v>44818</v>
      </c>
      <c r="E829" s="8" t="s">
        <v>18862</v>
      </c>
      <c r="F829" s="9">
        <v>-775621</v>
      </c>
      <c r="G829" s="8" t="s">
        <v>17662</v>
      </c>
      <c r="H829" s="9">
        <v>-81440</v>
      </c>
      <c r="I829" s="66">
        <v>-1402761</v>
      </c>
      <c r="J829" s="67"/>
      <c r="K829" s="68"/>
      <c r="L829" s="75" t="s">
        <v>10152</v>
      </c>
      <c r="M829" s="76"/>
      <c r="N829" t="str">
        <f t="shared" si="93"/>
        <v>00439</v>
      </c>
      <c r="O829">
        <f t="shared" si="94"/>
        <v>439</v>
      </c>
      <c r="P829" s="29">
        <f t="shared" si="89"/>
        <v>-775621</v>
      </c>
    </row>
    <row r="830" spans="1:16" x14ac:dyDescent="0.3">
      <c r="A830" s="12">
        <v>9</v>
      </c>
      <c r="B830" s="64"/>
      <c r="C830" s="6" t="s">
        <v>18863</v>
      </c>
      <c r="D830" s="7">
        <v>44812</v>
      </c>
      <c r="E830" s="8" t="s">
        <v>18864</v>
      </c>
      <c r="F830" s="9">
        <v>-348609</v>
      </c>
      <c r="G830" s="8" t="s">
        <v>17662</v>
      </c>
      <c r="H830" s="9">
        <v>-36604</v>
      </c>
      <c r="I830" s="69"/>
      <c r="J830" s="70"/>
      <c r="K830" s="71"/>
      <c r="L830" s="77"/>
      <c r="M830" s="78"/>
      <c r="N830" t="str">
        <f t="shared" si="93"/>
        <v>00371</v>
      </c>
      <c r="O830">
        <f t="shared" si="94"/>
        <v>371</v>
      </c>
      <c r="P830" s="29">
        <f t="shared" si="89"/>
        <v>-348609</v>
      </c>
    </row>
    <row r="831" spans="1:16" x14ac:dyDescent="0.3">
      <c r="A831" s="12">
        <v>9</v>
      </c>
      <c r="B831" s="64"/>
      <c r="C831" s="6" t="s">
        <v>18865</v>
      </c>
      <c r="D831" s="7">
        <v>44818</v>
      </c>
      <c r="E831" s="8" t="s">
        <v>18866</v>
      </c>
      <c r="F831" s="9">
        <v>-322970</v>
      </c>
      <c r="G831" s="8" t="s">
        <v>17662</v>
      </c>
      <c r="H831" s="9">
        <v>-33912</v>
      </c>
      <c r="I831" s="69"/>
      <c r="J831" s="70"/>
      <c r="K831" s="71"/>
      <c r="L831" s="77"/>
      <c r="M831" s="78"/>
      <c r="N831" t="str">
        <f t="shared" si="93"/>
        <v>00448</v>
      </c>
      <c r="O831">
        <f t="shared" si="94"/>
        <v>448</v>
      </c>
      <c r="P831" s="29">
        <f t="shared" si="89"/>
        <v>-322970</v>
      </c>
    </row>
    <row r="832" spans="1:16" x14ac:dyDescent="0.3">
      <c r="A832" s="12">
        <v>9</v>
      </c>
      <c r="B832" s="65"/>
      <c r="C832" s="6" t="s">
        <v>18867</v>
      </c>
      <c r="D832" s="7">
        <v>44814</v>
      </c>
      <c r="E832" s="8" t="s">
        <v>18868</v>
      </c>
      <c r="F832" s="9">
        <v>-120131</v>
      </c>
      <c r="G832" s="8" t="s">
        <v>17662</v>
      </c>
      <c r="H832" s="9">
        <v>-12614</v>
      </c>
      <c r="I832" s="72"/>
      <c r="J832" s="73"/>
      <c r="K832" s="74"/>
      <c r="L832" s="79"/>
      <c r="M832" s="80"/>
      <c r="N832" t="str">
        <f t="shared" si="93"/>
        <v>00405</v>
      </c>
      <c r="O832">
        <f t="shared" si="94"/>
        <v>405</v>
      </c>
      <c r="P832" s="29">
        <f t="shared" si="89"/>
        <v>-120131</v>
      </c>
    </row>
    <row r="833" spans="1:16" x14ac:dyDescent="0.3">
      <c r="A833" s="12">
        <v>9</v>
      </c>
      <c r="B833" s="5" t="s">
        <v>18872</v>
      </c>
      <c r="C833" s="6" t="s">
        <v>15279</v>
      </c>
      <c r="D833" s="7">
        <v>44792</v>
      </c>
      <c r="E833" s="8" t="s">
        <v>18873</v>
      </c>
      <c r="F833" s="9">
        <v>-108393</v>
      </c>
      <c r="G833" s="8" t="s">
        <v>17662</v>
      </c>
      <c r="H833" s="9">
        <v>-11381</v>
      </c>
      <c r="I833" s="93">
        <v>-97012</v>
      </c>
      <c r="J833" s="94"/>
      <c r="K833" s="95"/>
      <c r="L833" s="96" t="s">
        <v>11057</v>
      </c>
      <c r="M833" s="97"/>
      <c r="N833" t="str">
        <f>+RIGHT(C833,2)</f>
        <v>50</v>
      </c>
      <c r="O833">
        <f t="shared" si="94"/>
        <v>50</v>
      </c>
      <c r="P833" s="29">
        <f t="shared" si="89"/>
        <v>-108393</v>
      </c>
    </row>
    <row r="834" spans="1:16" hidden="1" x14ac:dyDescent="0.3">
      <c r="A834" s="12">
        <v>9</v>
      </c>
      <c r="B834" s="5" t="s">
        <v>18874</v>
      </c>
      <c r="C834" s="6" t="s">
        <v>10155</v>
      </c>
      <c r="D834" s="7">
        <v>44812</v>
      </c>
      <c r="E834" s="8" t="s">
        <v>18875</v>
      </c>
      <c r="F834" s="9">
        <v>-46060155</v>
      </c>
      <c r="G834" s="8">
        <v>0</v>
      </c>
      <c r="H834" s="8">
        <v>0</v>
      </c>
      <c r="I834" s="93">
        <v>-46060155</v>
      </c>
      <c r="J834" s="94"/>
      <c r="K834" s="95"/>
      <c r="L834" s="96" t="s">
        <v>10157</v>
      </c>
      <c r="M834" s="97"/>
      <c r="N834" t="s">
        <v>22782</v>
      </c>
      <c r="O834" t="e">
        <f t="shared" si="94"/>
        <v>#VALUE!</v>
      </c>
      <c r="P834" s="29" t="s">
        <v>22782</v>
      </c>
    </row>
    <row r="835" spans="1:16" ht="50.1" hidden="1" x14ac:dyDescent="0.3">
      <c r="A835" s="12">
        <v>9</v>
      </c>
      <c r="B835" s="5" t="s">
        <v>18876</v>
      </c>
      <c r="C835" s="6" t="s">
        <v>10155</v>
      </c>
      <c r="D835" s="7">
        <v>44812</v>
      </c>
      <c r="E835" s="8" t="s">
        <v>18877</v>
      </c>
      <c r="F835" s="9">
        <v>-10716008</v>
      </c>
      <c r="G835" s="8">
        <v>0</v>
      </c>
      <c r="H835" s="8">
        <v>0</v>
      </c>
      <c r="I835" s="93">
        <v>-10716008</v>
      </c>
      <c r="J835" s="94"/>
      <c r="K835" s="95"/>
      <c r="L835" s="96" t="s">
        <v>10157</v>
      </c>
      <c r="M835" s="97"/>
      <c r="N835" t="s">
        <v>22782</v>
      </c>
      <c r="O835" t="e">
        <f t="shared" si="94"/>
        <v>#VALUE!</v>
      </c>
      <c r="P835" s="29" t="s">
        <v>22782</v>
      </c>
    </row>
    <row r="836" spans="1:16" ht="50.1" hidden="1" x14ac:dyDescent="0.3">
      <c r="A836" s="12">
        <v>9</v>
      </c>
      <c r="B836" s="5" t="s">
        <v>18878</v>
      </c>
      <c r="C836" s="6" t="s">
        <v>10155</v>
      </c>
      <c r="D836" s="7">
        <v>44812</v>
      </c>
      <c r="E836" s="8" t="s">
        <v>18879</v>
      </c>
      <c r="F836" s="9">
        <v>-635432</v>
      </c>
      <c r="G836" s="8">
        <v>0</v>
      </c>
      <c r="H836" s="8">
        <v>0</v>
      </c>
      <c r="I836" s="93">
        <v>-635432</v>
      </c>
      <c r="J836" s="94"/>
      <c r="K836" s="95"/>
      <c r="L836" s="96" t="s">
        <v>10157</v>
      </c>
      <c r="M836" s="97"/>
      <c r="N836" t="s">
        <v>22782</v>
      </c>
      <c r="O836" t="e">
        <f t="shared" si="94"/>
        <v>#VALUE!</v>
      </c>
      <c r="P836" s="29" t="s">
        <v>22782</v>
      </c>
    </row>
    <row r="837" spans="1:16" ht="50.1" hidden="1" x14ac:dyDescent="0.3">
      <c r="A837" s="12">
        <v>9</v>
      </c>
      <c r="B837" s="5" t="s">
        <v>18880</v>
      </c>
      <c r="C837" s="6" t="s">
        <v>10155</v>
      </c>
      <c r="D837" s="7">
        <v>44812</v>
      </c>
      <c r="E837" s="8" t="s">
        <v>18881</v>
      </c>
      <c r="F837" s="9">
        <v>-1505215</v>
      </c>
      <c r="G837" s="8">
        <v>0</v>
      </c>
      <c r="H837" s="8">
        <v>0</v>
      </c>
      <c r="I837" s="93">
        <v>-1505215</v>
      </c>
      <c r="J837" s="94"/>
      <c r="K837" s="95"/>
      <c r="L837" s="96" t="s">
        <v>10157</v>
      </c>
      <c r="M837" s="97"/>
      <c r="N837" t="s">
        <v>22782</v>
      </c>
      <c r="O837" t="e">
        <f t="shared" si="94"/>
        <v>#VALUE!</v>
      </c>
      <c r="P837" s="29" t="s">
        <v>22782</v>
      </c>
    </row>
    <row r="838" spans="1:16" ht="50.1" hidden="1" x14ac:dyDescent="0.3">
      <c r="A838" s="12">
        <v>9</v>
      </c>
      <c r="B838" s="5" t="s">
        <v>18882</v>
      </c>
      <c r="C838" s="6" t="s">
        <v>10155</v>
      </c>
      <c r="D838" s="7">
        <v>44812</v>
      </c>
      <c r="E838" s="8" t="s">
        <v>18883</v>
      </c>
      <c r="F838" s="9">
        <v>-214882</v>
      </c>
      <c r="G838" s="8">
        <v>0</v>
      </c>
      <c r="H838" s="8">
        <v>0</v>
      </c>
      <c r="I838" s="93">
        <v>-214882</v>
      </c>
      <c r="J838" s="94"/>
      <c r="K838" s="95"/>
      <c r="L838" s="96" t="s">
        <v>10157</v>
      </c>
      <c r="M838" s="97"/>
      <c r="N838" t="s">
        <v>22782</v>
      </c>
      <c r="O838" t="e">
        <f t="shared" si="94"/>
        <v>#VALUE!</v>
      </c>
      <c r="P838" s="29" t="s">
        <v>22782</v>
      </c>
    </row>
    <row r="839" spans="1:16" ht="50.1" hidden="1" x14ac:dyDescent="0.3">
      <c r="A839" s="12">
        <v>9</v>
      </c>
      <c r="B839" s="5" t="s">
        <v>18884</v>
      </c>
      <c r="C839" s="6" t="s">
        <v>10155</v>
      </c>
      <c r="D839" s="7">
        <v>44812</v>
      </c>
      <c r="E839" s="8" t="s">
        <v>18885</v>
      </c>
      <c r="F839" s="9">
        <v>-137484</v>
      </c>
      <c r="G839" s="8">
        <v>0</v>
      </c>
      <c r="H839" s="8">
        <v>0</v>
      </c>
      <c r="I839" s="93">
        <v>-137484</v>
      </c>
      <c r="J839" s="94"/>
      <c r="K839" s="95"/>
      <c r="L839" s="96" t="s">
        <v>10157</v>
      </c>
      <c r="M839" s="97"/>
      <c r="N839" t="s">
        <v>22782</v>
      </c>
      <c r="O839" t="e">
        <f t="shared" si="94"/>
        <v>#VALUE!</v>
      </c>
      <c r="P839" s="29" t="s">
        <v>22782</v>
      </c>
    </row>
    <row r="840" spans="1:16" ht="37.6" hidden="1" x14ac:dyDescent="0.3">
      <c r="A840" s="12">
        <v>9</v>
      </c>
      <c r="B840" s="5" t="s">
        <v>18886</v>
      </c>
      <c r="C840" s="6" t="s">
        <v>10155</v>
      </c>
      <c r="D840" s="7">
        <v>44812</v>
      </c>
      <c r="E840" s="8" t="s">
        <v>18887</v>
      </c>
      <c r="F840" s="9">
        <v>-16718939</v>
      </c>
      <c r="G840" s="8">
        <v>0</v>
      </c>
      <c r="H840" s="8">
        <v>0</v>
      </c>
      <c r="I840" s="93">
        <v>-16718939</v>
      </c>
      <c r="J840" s="94"/>
      <c r="K840" s="95"/>
      <c r="L840" s="96" t="s">
        <v>10157</v>
      </c>
      <c r="M840" s="97"/>
      <c r="N840" t="s">
        <v>22782</v>
      </c>
      <c r="O840" t="e">
        <f t="shared" si="94"/>
        <v>#VALUE!</v>
      </c>
      <c r="P840" s="29" t="s">
        <v>22782</v>
      </c>
    </row>
    <row r="841" spans="1:16" x14ac:dyDescent="0.3">
      <c r="A841" s="10">
        <v>10</v>
      </c>
      <c r="B841" s="5" t="s">
        <v>18905</v>
      </c>
      <c r="C841" s="6" t="s">
        <v>18906</v>
      </c>
      <c r="D841" s="7">
        <v>44839</v>
      </c>
      <c r="E841" s="8" t="s">
        <v>18907</v>
      </c>
      <c r="F841" s="9">
        <v>-713613</v>
      </c>
      <c r="G841" s="8" t="s">
        <v>17662</v>
      </c>
      <c r="H841" s="9">
        <v>-74929</v>
      </c>
      <c r="I841" s="93">
        <v>-638684</v>
      </c>
      <c r="J841" s="94"/>
      <c r="K841" s="95"/>
      <c r="L841" s="96" t="s">
        <v>10181</v>
      </c>
      <c r="M841" s="97"/>
      <c r="N841" t="str">
        <f t="shared" ref="N841" si="100">+RIGHT(C841,3)</f>
        <v>578</v>
      </c>
      <c r="O841">
        <f t="shared" ref="O841:O898" si="101">+N841*1</f>
        <v>578</v>
      </c>
      <c r="P841" s="29">
        <f t="shared" ref="P841:P904" si="102">+F841</f>
        <v>-713613</v>
      </c>
    </row>
    <row r="842" spans="1:16" x14ac:dyDescent="0.3">
      <c r="A842" s="10">
        <v>10</v>
      </c>
      <c r="B842" s="63" t="s">
        <v>19226</v>
      </c>
      <c r="C842" s="6" t="s">
        <v>19227</v>
      </c>
      <c r="D842" s="7">
        <v>44834</v>
      </c>
      <c r="E842" s="8" t="s">
        <v>19228</v>
      </c>
      <c r="F842" s="9">
        <v>-1339856</v>
      </c>
      <c r="G842" s="8" t="s">
        <v>17662</v>
      </c>
      <c r="H842" s="9">
        <v>-140685</v>
      </c>
      <c r="I842" s="66">
        <v>-1924077</v>
      </c>
      <c r="J842" s="67"/>
      <c r="K842" s="68"/>
      <c r="L842" s="75" t="s">
        <v>10189</v>
      </c>
      <c r="M842" s="76"/>
      <c r="N842" t="str">
        <f t="shared" ref="N842:N898" si="103">+RIGHT(C842,5)</f>
        <v>12749</v>
      </c>
      <c r="O842">
        <f t="shared" si="101"/>
        <v>12749</v>
      </c>
      <c r="P842" s="29">
        <f t="shared" si="102"/>
        <v>-1339856</v>
      </c>
    </row>
    <row r="843" spans="1:16" x14ac:dyDescent="0.3">
      <c r="A843" s="10">
        <v>10</v>
      </c>
      <c r="B843" s="64"/>
      <c r="C843" s="6" t="s">
        <v>19229</v>
      </c>
      <c r="D843" s="7">
        <v>44834</v>
      </c>
      <c r="E843" s="8" t="s">
        <v>19230</v>
      </c>
      <c r="F843" s="9">
        <v>-155961</v>
      </c>
      <c r="G843" s="8" t="s">
        <v>17662</v>
      </c>
      <c r="H843" s="9">
        <v>-16376</v>
      </c>
      <c r="I843" s="69"/>
      <c r="J843" s="70"/>
      <c r="K843" s="71"/>
      <c r="L843" s="77"/>
      <c r="M843" s="78"/>
      <c r="N843" t="str">
        <f t="shared" si="103"/>
        <v>12787</v>
      </c>
      <c r="O843">
        <f t="shared" si="101"/>
        <v>12787</v>
      </c>
      <c r="P843" s="29">
        <f t="shared" si="102"/>
        <v>-155961</v>
      </c>
    </row>
    <row r="844" spans="1:16" x14ac:dyDescent="0.3">
      <c r="A844" s="10">
        <v>10</v>
      </c>
      <c r="B844" s="64"/>
      <c r="C844" s="6" t="s">
        <v>19231</v>
      </c>
      <c r="D844" s="7">
        <v>44823</v>
      </c>
      <c r="E844" s="8" t="s">
        <v>19232</v>
      </c>
      <c r="F844" s="9">
        <v>-261950</v>
      </c>
      <c r="G844" s="8" t="s">
        <v>17662</v>
      </c>
      <c r="H844" s="9">
        <v>-27505</v>
      </c>
      <c r="I844" s="69"/>
      <c r="J844" s="70"/>
      <c r="K844" s="71"/>
      <c r="L844" s="77"/>
      <c r="M844" s="78"/>
      <c r="N844" t="str">
        <f t="shared" si="103"/>
        <v>10461</v>
      </c>
      <c r="O844">
        <f t="shared" si="101"/>
        <v>10461</v>
      </c>
      <c r="P844" s="29">
        <f t="shared" si="102"/>
        <v>-261950</v>
      </c>
    </row>
    <row r="845" spans="1:16" x14ac:dyDescent="0.3">
      <c r="A845" s="10">
        <v>10</v>
      </c>
      <c r="B845" s="65"/>
      <c r="C845" s="6" t="s">
        <v>19233</v>
      </c>
      <c r="D845" s="7">
        <v>44832</v>
      </c>
      <c r="E845" s="8" t="s">
        <v>19234</v>
      </c>
      <c r="F845" s="9">
        <v>-392040</v>
      </c>
      <c r="G845" s="8" t="s">
        <v>17662</v>
      </c>
      <c r="H845" s="9">
        <v>-41164</v>
      </c>
      <c r="I845" s="72"/>
      <c r="J845" s="73"/>
      <c r="K845" s="74"/>
      <c r="L845" s="79"/>
      <c r="M845" s="80"/>
      <c r="N845" t="str">
        <f t="shared" si="103"/>
        <v>12307</v>
      </c>
      <c r="O845">
        <f t="shared" si="101"/>
        <v>12307</v>
      </c>
      <c r="P845" s="29">
        <f t="shared" si="102"/>
        <v>-392040</v>
      </c>
    </row>
    <row r="846" spans="1:16" x14ac:dyDescent="0.3">
      <c r="A846" s="10">
        <v>10</v>
      </c>
      <c r="B846" s="63" t="s">
        <v>19235</v>
      </c>
      <c r="C846" s="6" t="s">
        <v>19236</v>
      </c>
      <c r="D846" s="7">
        <v>44824</v>
      </c>
      <c r="E846" s="8" t="s">
        <v>19237</v>
      </c>
      <c r="F846" s="9">
        <v>-248534</v>
      </c>
      <c r="G846" s="8" t="s">
        <v>17662</v>
      </c>
      <c r="H846" s="9">
        <v>-26096</v>
      </c>
      <c r="I846" s="66">
        <v>-3303787</v>
      </c>
      <c r="J846" s="67"/>
      <c r="K846" s="68"/>
      <c r="L846" s="75" t="s">
        <v>10189</v>
      </c>
      <c r="M846" s="76"/>
      <c r="N846" t="str">
        <f t="shared" si="103"/>
        <v>10620</v>
      </c>
      <c r="O846">
        <f t="shared" si="101"/>
        <v>10620</v>
      </c>
      <c r="P846" s="29">
        <f t="shared" si="102"/>
        <v>-248534</v>
      </c>
    </row>
    <row r="847" spans="1:16" x14ac:dyDescent="0.3">
      <c r="A847" s="10">
        <v>10</v>
      </c>
      <c r="B847" s="64"/>
      <c r="C847" s="6" t="s">
        <v>19238</v>
      </c>
      <c r="D847" s="7">
        <v>44824</v>
      </c>
      <c r="E847" s="8" t="s">
        <v>19239</v>
      </c>
      <c r="F847" s="9">
        <v>-248534</v>
      </c>
      <c r="G847" s="8" t="s">
        <v>17662</v>
      </c>
      <c r="H847" s="9">
        <v>-26096</v>
      </c>
      <c r="I847" s="69"/>
      <c r="J847" s="70"/>
      <c r="K847" s="71"/>
      <c r="L847" s="77"/>
      <c r="M847" s="78"/>
      <c r="N847" t="str">
        <f t="shared" si="103"/>
        <v>10625</v>
      </c>
      <c r="O847">
        <f t="shared" si="101"/>
        <v>10625</v>
      </c>
      <c r="P847" s="29">
        <f t="shared" si="102"/>
        <v>-248534</v>
      </c>
    </row>
    <row r="848" spans="1:16" x14ac:dyDescent="0.3">
      <c r="A848" s="10">
        <v>10</v>
      </c>
      <c r="B848" s="64"/>
      <c r="C848" s="6" t="s">
        <v>19240</v>
      </c>
      <c r="D848" s="7">
        <v>44824</v>
      </c>
      <c r="E848" s="8" t="s">
        <v>19241</v>
      </c>
      <c r="F848" s="9">
        <v>-2069106</v>
      </c>
      <c r="G848" s="8" t="s">
        <v>17662</v>
      </c>
      <c r="H848" s="9">
        <v>-217256</v>
      </c>
      <c r="I848" s="69"/>
      <c r="J848" s="70"/>
      <c r="K848" s="71"/>
      <c r="L848" s="77"/>
      <c r="M848" s="78"/>
      <c r="N848" t="str">
        <f t="shared" si="103"/>
        <v>10628</v>
      </c>
      <c r="O848">
        <f t="shared" si="101"/>
        <v>10628</v>
      </c>
      <c r="P848" s="29">
        <f t="shared" si="102"/>
        <v>-2069106</v>
      </c>
    </row>
    <row r="849" spans="1:16" x14ac:dyDescent="0.3">
      <c r="A849" s="10">
        <v>10</v>
      </c>
      <c r="B849" s="64"/>
      <c r="C849" s="6" t="s">
        <v>19242</v>
      </c>
      <c r="D849" s="7">
        <v>44833</v>
      </c>
      <c r="E849" s="8" t="s">
        <v>19243</v>
      </c>
      <c r="F849" s="9">
        <v>-128985</v>
      </c>
      <c r="G849" s="8" t="s">
        <v>17662</v>
      </c>
      <c r="H849" s="9">
        <v>-13543</v>
      </c>
      <c r="I849" s="69"/>
      <c r="J849" s="70"/>
      <c r="K849" s="71"/>
      <c r="L849" s="77"/>
      <c r="M849" s="78"/>
      <c r="N849" t="str">
        <f t="shared" si="103"/>
        <v>12443</v>
      </c>
      <c r="O849">
        <f t="shared" si="101"/>
        <v>12443</v>
      </c>
      <c r="P849" s="29">
        <f t="shared" si="102"/>
        <v>-128985</v>
      </c>
    </row>
    <row r="850" spans="1:16" x14ac:dyDescent="0.3">
      <c r="A850" s="10">
        <v>10</v>
      </c>
      <c r="B850" s="64"/>
      <c r="C850" s="6" t="s">
        <v>19244</v>
      </c>
      <c r="D850" s="7">
        <v>44833</v>
      </c>
      <c r="E850" s="8" t="s">
        <v>19245</v>
      </c>
      <c r="F850" s="9">
        <v>-476010</v>
      </c>
      <c r="G850" s="8" t="s">
        <v>17662</v>
      </c>
      <c r="H850" s="9">
        <v>-49981</v>
      </c>
      <c r="I850" s="69"/>
      <c r="J850" s="70"/>
      <c r="K850" s="71"/>
      <c r="L850" s="77"/>
      <c r="M850" s="78"/>
      <c r="N850" t="str">
        <f t="shared" si="103"/>
        <v>12482</v>
      </c>
      <c r="O850">
        <f t="shared" si="101"/>
        <v>12482</v>
      </c>
      <c r="P850" s="29">
        <f t="shared" si="102"/>
        <v>-476010</v>
      </c>
    </row>
    <row r="851" spans="1:16" x14ac:dyDescent="0.3">
      <c r="A851" s="10">
        <v>10</v>
      </c>
      <c r="B851" s="64"/>
      <c r="C851" s="6" t="s">
        <v>19246</v>
      </c>
      <c r="D851" s="7">
        <v>44833</v>
      </c>
      <c r="E851" s="8" t="s">
        <v>19247</v>
      </c>
      <c r="F851" s="9">
        <v>-150936</v>
      </c>
      <c r="G851" s="8" t="s">
        <v>17662</v>
      </c>
      <c r="H851" s="9">
        <v>-15848</v>
      </c>
      <c r="I851" s="69"/>
      <c r="J851" s="70"/>
      <c r="K851" s="71"/>
      <c r="L851" s="77"/>
      <c r="M851" s="78"/>
      <c r="N851" t="str">
        <f t="shared" si="103"/>
        <v>12492</v>
      </c>
      <c r="O851">
        <f t="shared" si="101"/>
        <v>12492</v>
      </c>
      <c r="P851" s="29">
        <f t="shared" si="102"/>
        <v>-150936</v>
      </c>
    </row>
    <row r="852" spans="1:16" x14ac:dyDescent="0.3">
      <c r="A852" s="10">
        <v>10</v>
      </c>
      <c r="B852" s="64"/>
      <c r="C852" s="6" t="s">
        <v>19248</v>
      </c>
      <c r="D852" s="7">
        <v>44812</v>
      </c>
      <c r="E852" s="8" t="s">
        <v>19249</v>
      </c>
      <c r="F852" s="9">
        <v>-142876</v>
      </c>
      <c r="G852" s="8" t="s">
        <v>17662</v>
      </c>
      <c r="H852" s="9">
        <v>-15002</v>
      </c>
      <c r="I852" s="69"/>
      <c r="J852" s="70"/>
      <c r="K852" s="71"/>
      <c r="L852" s="77"/>
      <c r="M852" s="78"/>
      <c r="N852" t="str">
        <f t="shared" ref="N852:N853" si="104">+RIGHT(C852,4)</f>
        <v>9194</v>
      </c>
      <c r="O852">
        <f t="shared" si="101"/>
        <v>9194</v>
      </c>
      <c r="P852" s="29">
        <f t="shared" si="102"/>
        <v>-142876</v>
      </c>
    </row>
    <row r="853" spans="1:16" x14ac:dyDescent="0.3">
      <c r="A853" s="10">
        <v>10</v>
      </c>
      <c r="B853" s="65"/>
      <c r="C853" s="6" t="s">
        <v>19250</v>
      </c>
      <c r="D853" s="7">
        <v>44812</v>
      </c>
      <c r="E853" s="8" t="s">
        <v>19251</v>
      </c>
      <c r="F853" s="9">
        <v>-226401</v>
      </c>
      <c r="G853" s="8" t="s">
        <v>17662</v>
      </c>
      <c r="H853" s="9">
        <v>-23772</v>
      </c>
      <c r="I853" s="72"/>
      <c r="J853" s="73"/>
      <c r="K853" s="74"/>
      <c r="L853" s="79"/>
      <c r="M853" s="80"/>
      <c r="N853" t="str">
        <f t="shared" si="104"/>
        <v>9167</v>
      </c>
      <c r="O853">
        <f t="shared" si="101"/>
        <v>9167</v>
      </c>
      <c r="P853" s="29">
        <f t="shared" si="102"/>
        <v>-226401</v>
      </c>
    </row>
    <row r="854" spans="1:16" x14ac:dyDescent="0.3">
      <c r="A854" s="10">
        <v>10</v>
      </c>
      <c r="B854" s="63" t="s">
        <v>19252</v>
      </c>
      <c r="C854" s="6" t="s">
        <v>19253</v>
      </c>
      <c r="D854" s="7">
        <v>44818</v>
      </c>
      <c r="E854" s="8" t="s">
        <v>19254</v>
      </c>
      <c r="F854" s="9">
        <v>-278554</v>
      </c>
      <c r="G854" s="8" t="s">
        <v>17662</v>
      </c>
      <c r="H854" s="9">
        <v>-29248</v>
      </c>
      <c r="I854" s="66">
        <v>-12430336</v>
      </c>
      <c r="J854" s="67"/>
      <c r="K854" s="68"/>
      <c r="L854" s="75" t="s">
        <v>10189</v>
      </c>
      <c r="M854" s="76"/>
      <c r="N854" t="str">
        <f t="shared" si="103"/>
        <v>10003</v>
      </c>
      <c r="O854">
        <f t="shared" si="101"/>
        <v>10003</v>
      </c>
      <c r="P854" s="29">
        <f t="shared" si="102"/>
        <v>-278554</v>
      </c>
    </row>
    <row r="855" spans="1:16" x14ac:dyDescent="0.3">
      <c r="A855" s="10">
        <v>10</v>
      </c>
      <c r="B855" s="64"/>
      <c r="C855" s="6" t="s">
        <v>19255</v>
      </c>
      <c r="D855" s="7">
        <v>44824</v>
      </c>
      <c r="E855" s="8" t="s">
        <v>19256</v>
      </c>
      <c r="F855" s="9">
        <v>-222586</v>
      </c>
      <c r="G855" s="8" t="s">
        <v>17662</v>
      </c>
      <c r="H855" s="9">
        <v>-23372</v>
      </c>
      <c r="I855" s="69"/>
      <c r="J855" s="70"/>
      <c r="K855" s="71"/>
      <c r="L855" s="77"/>
      <c r="M855" s="78"/>
      <c r="N855" t="str">
        <f t="shared" si="103"/>
        <v>10818</v>
      </c>
      <c r="O855">
        <f t="shared" si="101"/>
        <v>10818</v>
      </c>
      <c r="P855" s="29">
        <f t="shared" si="102"/>
        <v>-222586</v>
      </c>
    </row>
    <row r="856" spans="1:16" x14ac:dyDescent="0.3">
      <c r="A856" s="10">
        <v>10</v>
      </c>
      <c r="B856" s="64"/>
      <c r="C856" s="6" t="s">
        <v>19257</v>
      </c>
      <c r="D856" s="7">
        <v>44832</v>
      </c>
      <c r="E856" s="8" t="s">
        <v>19258</v>
      </c>
      <c r="F856" s="9">
        <v>-472252</v>
      </c>
      <c r="G856" s="8" t="s">
        <v>17662</v>
      </c>
      <c r="H856" s="9">
        <v>-49586</v>
      </c>
      <c r="I856" s="69"/>
      <c r="J856" s="70"/>
      <c r="K856" s="71"/>
      <c r="L856" s="77"/>
      <c r="M856" s="78"/>
      <c r="N856" t="str">
        <f t="shared" si="103"/>
        <v>12352</v>
      </c>
      <c r="O856">
        <f t="shared" si="101"/>
        <v>12352</v>
      </c>
      <c r="P856" s="29">
        <f t="shared" si="102"/>
        <v>-472252</v>
      </c>
    </row>
    <row r="857" spans="1:16" x14ac:dyDescent="0.3">
      <c r="A857" s="10">
        <v>10</v>
      </c>
      <c r="B857" s="64"/>
      <c r="C857" s="6" t="s">
        <v>19259</v>
      </c>
      <c r="D857" s="7">
        <v>44825</v>
      </c>
      <c r="E857" s="8" t="s">
        <v>19260</v>
      </c>
      <c r="F857" s="9">
        <v>-377336</v>
      </c>
      <c r="G857" s="8" t="s">
        <v>17662</v>
      </c>
      <c r="H857" s="9">
        <v>-39620</v>
      </c>
      <c r="I857" s="69"/>
      <c r="J857" s="70"/>
      <c r="K857" s="71"/>
      <c r="L857" s="77"/>
      <c r="M857" s="78"/>
      <c r="N857" t="str">
        <f t="shared" si="103"/>
        <v>11033</v>
      </c>
      <c r="O857">
        <f t="shared" si="101"/>
        <v>11033</v>
      </c>
      <c r="P857" s="29">
        <f t="shared" si="102"/>
        <v>-377336</v>
      </c>
    </row>
    <row r="858" spans="1:16" x14ac:dyDescent="0.3">
      <c r="A858" s="10">
        <v>10</v>
      </c>
      <c r="B858" s="64"/>
      <c r="C858" s="6" t="s">
        <v>19261</v>
      </c>
      <c r="D858" s="7">
        <v>44828</v>
      </c>
      <c r="E858" s="8" t="s">
        <v>19262</v>
      </c>
      <c r="F858" s="9">
        <v>-226401</v>
      </c>
      <c r="G858" s="8" t="s">
        <v>17662</v>
      </c>
      <c r="H858" s="9">
        <v>-23772</v>
      </c>
      <c r="I858" s="69"/>
      <c r="J858" s="70"/>
      <c r="K858" s="71"/>
      <c r="L858" s="77"/>
      <c r="M858" s="78"/>
      <c r="N858" t="str">
        <f t="shared" si="103"/>
        <v>11892</v>
      </c>
      <c r="O858">
        <f t="shared" si="101"/>
        <v>11892</v>
      </c>
      <c r="P858" s="29">
        <f t="shared" si="102"/>
        <v>-226401</v>
      </c>
    </row>
    <row r="859" spans="1:16" x14ac:dyDescent="0.3">
      <c r="A859" s="10">
        <v>10</v>
      </c>
      <c r="B859" s="64"/>
      <c r="C859" s="6" t="s">
        <v>19263</v>
      </c>
      <c r="D859" s="7">
        <v>44830</v>
      </c>
      <c r="E859" s="8" t="s">
        <v>19264</v>
      </c>
      <c r="F859" s="9">
        <v>-128591</v>
      </c>
      <c r="G859" s="8" t="s">
        <v>17662</v>
      </c>
      <c r="H859" s="9">
        <v>-13502</v>
      </c>
      <c r="I859" s="69"/>
      <c r="J859" s="70"/>
      <c r="K859" s="71"/>
      <c r="L859" s="77"/>
      <c r="M859" s="78"/>
      <c r="N859" t="str">
        <f t="shared" si="103"/>
        <v>12053</v>
      </c>
      <c r="O859">
        <f t="shared" si="101"/>
        <v>12053</v>
      </c>
      <c r="P859" s="29">
        <f t="shared" si="102"/>
        <v>-128591</v>
      </c>
    </row>
    <row r="860" spans="1:16" x14ac:dyDescent="0.3">
      <c r="A860" s="10">
        <v>10</v>
      </c>
      <c r="B860" s="64"/>
      <c r="C860" s="6" t="s">
        <v>19265</v>
      </c>
      <c r="D860" s="7">
        <v>44826</v>
      </c>
      <c r="E860" s="8" t="s">
        <v>19266</v>
      </c>
      <c r="F860" s="9">
        <v>-396527</v>
      </c>
      <c r="G860" s="8" t="s">
        <v>17662</v>
      </c>
      <c r="H860" s="9">
        <v>-41635</v>
      </c>
      <c r="I860" s="69"/>
      <c r="J860" s="70"/>
      <c r="K860" s="71"/>
      <c r="L860" s="77"/>
      <c r="M860" s="78"/>
      <c r="N860" t="str">
        <f t="shared" si="103"/>
        <v>11233</v>
      </c>
      <c r="O860">
        <f t="shared" si="101"/>
        <v>11233</v>
      </c>
      <c r="P860" s="29">
        <f t="shared" si="102"/>
        <v>-396527</v>
      </c>
    </row>
    <row r="861" spans="1:16" x14ac:dyDescent="0.3">
      <c r="A861" s="10">
        <v>10</v>
      </c>
      <c r="B861" s="64"/>
      <c r="C861" s="6" t="s">
        <v>19267</v>
      </c>
      <c r="D861" s="7">
        <v>44826</v>
      </c>
      <c r="E861" s="8" t="s">
        <v>19268</v>
      </c>
      <c r="F861" s="9">
        <v>-538957</v>
      </c>
      <c r="G861" s="8" t="s">
        <v>17662</v>
      </c>
      <c r="H861" s="9">
        <v>-56590</v>
      </c>
      <c r="I861" s="69"/>
      <c r="J861" s="70"/>
      <c r="K861" s="71"/>
      <c r="L861" s="77"/>
      <c r="M861" s="78"/>
      <c r="N861" t="str">
        <f t="shared" si="103"/>
        <v>11391</v>
      </c>
      <c r="O861">
        <f t="shared" si="101"/>
        <v>11391</v>
      </c>
      <c r="P861" s="29">
        <f t="shared" si="102"/>
        <v>-538957</v>
      </c>
    </row>
    <row r="862" spans="1:16" x14ac:dyDescent="0.3">
      <c r="A862" s="10">
        <v>10</v>
      </c>
      <c r="B862" s="64"/>
      <c r="C862" s="6" t="s">
        <v>19269</v>
      </c>
      <c r="D862" s="7">
        <v>44826</v>
      </c>
      <c r="E862" s="8" t="s">
        <v>19270</v>
      </c>
      <c r="F862" s="9">
        <v>-119943</v>
      </c>
      <c r="G862" s="8" t="s">
        <v>17662</v>
      </c>
      <c r="H862" s="9">
        <v>-12594</v>
      </c>
      <c r="I862" s="69"/>
      <c r="J862" s="70"/>
      <c r="K862" s="71"/>
      <c r="L862" s="77"/>
      <c r="M862" s="78"/>
      <c r="N862" t="str">
        <f t="shared" si="103"/>
        <v>11465</v>
      </c>
      <c r="O862">
        <f t="shared" si="101"/>
        <v>11465</v>
      </c>
      <c r="P862" s="29">
        <f t="shared" si="102"/>
        <v>-119943</v>
      </c>
    </row>
    <row r="863" spans="1:16" x14ac:dyDescent="0.3">
      <c r="A863" s="10">
        <v>10</v>
      </c>
      <c r="B863" s="64"/>
      <c r="C863" s="6" t="s">
        <v>19271</v>
      </c>
      <c r="D863" s="7">
        <v>44833</v>
      </c>
      <c r="E863" s="8" t="s">
        <v>19272</v>
      </c>
      <c r="F863" s="9">
        <v>-185877</v>
      </c>
      <c r="G863" s="8" t="s">
        <v>17662</v>
      </c>
      <c r="H863" s="9">
        <v>-19517</v>
      </c>
      <c r="I863" s="69"/>
      <c r="J863" s="70"/>
      <c r="K863" s="71"/>
      <c r="L863" s="77"/>
      <c r="M863" s="78"/>
      <c r="N863" t="str">
        <f t="shared" si="103"/>
        <v>12565</v>
      </c>
      <c r="O863">
        <f t="shared" si="101"/>
        <v>12565</v>
      </c>
      <c r="P863" s="29">
        <f t="shared" si="102"/>
        <v>-185877</v>
      </c>
    </row>
    <row r="864" spans="1:16" x14ac:dyDescent="0.3">
      <c r="A864" s="10">
        <v>10</v>
      </c>
      <c r="B864" s="64"/>
      <c r="C864" s="6" t="s">
        <v>19273</v>
      </c>
      <c r="D864" s="7">
        <v>44833</v>
      </c>
      <c r="E864" s="8" t="s">
        <v>19274</v>
      </c>
      <c r="F864" s="9">
        <v>-311284</v>
      </c>
      <c r="G864" s="8" t="s">
        <v>17662</v>
      </c>
      <c r="H864" s="9">
        <v>-32685</v>
      </c>
      <c r="I864" s="69"/>
      <c r="J864" s="70"/>
      <c r="K864" s="71"/>
      <c r="L864" s="77"/>
      <c r="M864" s="78"/>
      <c r="N864" t="str">
        <f t="shared" si="103"/>
        <v>12624</v>
      </c>
      <c r="O864">
        <f t="shared" si="101"/>
        <v>12624</v>
      </c>
      <c r="P864" s="29">
        <f t="shared" si="102"/>
        <v>-311284</v>
      </c>
    </row>
    <row r="865" spans="1:16" x14ac:dyDescent="0.3">
      <c r="A865" s="10">
        <v>10</v>
      </c>
      <c r="B865" s="64"/>
      <c r="C865" s="6" t="s">
        <v>19275</v>
      </c>
      <c r="D865" s="7">
        <v>44831</v>
      </c>
      <c r="E865" s="8" t="s">
        <v>19276</v>
      </c>
      <c r="F865" s="9">
        <v>-128591</v>
      </c>
      <c r="G865" s="8" t="s">
        <v>17662</v>
      </c>
      <c r="H865" s="9">
        <v>-13502</v>
      </c>
      <c r="I865" s="69"/>
      <c r="J865" s="70"/>
      <c r="K865" s="71"/>
      <c r="L865" s="77"/>
      <c r="M865" s="78"/>
      <c r="N865" t="str">
        <f t="shared" si="103"/>
        <v>12135</v>
      </c>
      <c r="O865">
        <f t="shared" si="101"/>
        <v>12135</v>
      </c>
      <c r="P865" s="29">
        <f t="shared" si="102"/>
        <v>-128591</v>
      </c>
    </row>
    <row r="866" spans="1:16" ht="25.05" x14ac:dyDescent="0.3">
      <c r="A866" s="10">
        <v>10</v>
      </c>
      <c r="B866" s="64"/>
      <c r="C866" s="6" t="s">
        <v>19277</v>
      </c>
      <c r="D866" s="7">
        <v>44816</v>
      </c>
      <c r="E866" s="8" t="s">
        <v>19278</v>
      </c>
      <c r="F866" s="9">
        <v>-131868</v>
      </c>
      <c r="G866" s="8" t="s">
        <v>17662</v>
      </c>
      <c r="H866" s="9">
        <v>-13846</v>
      </c>
      <c r="I866" s="69"/>
      <c r="J866" s="70"/>
      <c r="K866" s="71"/>
      <c r="L866" s="77"/>
      <c r="M866" s="78"/>
      <c r="N866" t="str">
        <f t="shared" ref="N866:N869" si="105">+RIGHT(C866,4)</f>
        <v>9481</v>
      </c>
      <c r="O866">
        <f t="shared" si="101"/>
        <v>9481</v>
      </c>
      <c r="P866" s="29">
        <f t="shared" si="102"/>
        <v>-131868</v>
      </c>
    </row>
    <row r="867" spans="1:16" ht="25.05" x14ac:dyDescent="0.3">
      <c r="A867" s="10">
        <v>10</v>
      </c>
      <c r="B867" s="64"/>
      <c r="C867" s="6" t="s">
        <v>19279</v>
      </c>
      <c r="D867" s="7">
        <v>44816</v>
      </c>
      <c r="E867" s="8" t="s">
        <v>19280</v>
      </c>
      <c r="F867" s="9">
        <v>-153252</v>
      </c>
      <c r="G867" s="8" t="s">
        <v>17662</v>
      </c>
      <c r="H867" s="9">
        <v>-16091</v>
      </c>
      <c r="I867" s="69"/>
      <c r="J867" s="70"/>
      <c r="K867" s="71"/>
      <c r="L867" s="77"/>
      <c r="M867" s="78"/>
      <c r="N867" t="str">
        <f t="shared" si="105"/>
        <v>9482</v>
      </c>
      <c r="O867">
        <f t="shared" si="101"/>
        <v>9482</v>
      </c>
      <c r="P867" s="29">
        <f t="shared" si="102"/>
        <v>-153252</v>
      </c>
    </row>
    <row r="868" spans="1:16" x14ac:dyDescent="0.3">
      <c r="A868" s="10">
        <v>10</v>
      </c>
      <c r="B868" s="64"/>
      <c r="C868" s="6" t="s">
        <v>19281</v>
      </c>
      <c r="D868" s="7">
        <v>44814</v>
      </c>
      <c r="E868" s="8" t="s">
        <v>19282</v>
      </c>
      <c r="F868" s="9">
        <v>-377336</v>
      </c>
      <c r="G868" s="8" t="s">
        <v>17662</v>
      </c>
      <c r="H868" s="9">
        <v>-39620</v>
      </c>
      <c r="I868" s="69"/>
      <c r="J868" s="70"/>
      <c r="K868" s="71"/>
      <c r="L868" s="77"/>
      <c r="M868" s="78"/>
      <c r="N868" t="str">
        <f t="shared" si="105"/>
        <v>9457</v>
      </c>
      <c r="O868">
        <f t="shared" si="101"/>
        <v>9457</v>
      </c>
      <c r="P868" s="29">
        <f t="shared" si="102"/>
        <v>-377336</v>
      </c>
    </row>
    <row r="869" spans="1:16" x14ac:dyDescent="0.3">
      <c r="A869" s="10">
        <v>10</v>
      </c>
      <c r="B869" s="64"/>
      <c r="C869" s="6" t="s">
        <v>19283</v>
      </c>
      <c r="D869" s="7">
        <v>44814</v>
      </c>
      <c r="E869" s="8" t="s">
        <v>19284</v>
      </c>
      <c r="F869" s="9">
        <v>-661908</v>
      </c>
      <c r="G869" s="8" t="s">
        <v>17662</v>
      </c>
      <c r="H869" s="9">
        <v>-69500</v>
      </c>
      <c r="I869" s="69"/>
      <c r="J869" s="70"/>
      <c r="K869" s="71"/>
      <c r="L869" s="77"/>
      <c r="M869" s="78"/>
      <c r="N869" t="str">
        <f t="shared" si="105"/>
        <v>9458</v>
      </c>
      <c r="O869">
        <f t="shared" si="101"/>
        <v>9458</v>
      </c>
      <c r="P869" s="29">
        <f t="shared" si="102"/>
        <v>-661908</v>
      </c>
    </row>
    <row r="870" spans="1:16" x14ac:dyDescent="0.3">
      <c r="A870" s="10">
        <v>10</v>
      </c>
      <c r="B870" s="64"/>
      <c r="C870" s="6" t="s">
        <v>19285</v>
      </c>
      <c r="D870" s="7">
        <v>44819</v>
      </c>
      <c r="E870" s="8" t="s">
        <v>19286</v>
      </c>
      <c r="F870" s="9">
        <v>-1038882</v>
      </c>
      <c r="G870" s="8" t="s">
        <v>17662</v>
      </c>
      <c r="H870" s="9">
        <v>-109083</v>
      </c>
      <c r="I870" s="69"/>
      <c r="J870" s="70"/>
      <c r="K870" s="71"/>
      <c r="L870" s="77"/>
      <c r="M870" s="78"/>
      <c r="N870" t="str">
        <f t="shared" si="103"/>
        <v>10233</v>
      </c>
      <c r="O870">
        <f t="shared" si="101"/>
        <v>10233</v>
      </c>
      <c r="P870" s="29">
        <f t="shared" si="102"/>
        <v>-1038882</v>
      </c>
    </row>
    <row r="871" spans="1:16" x14ac:dyDescent="0.3">
      <c r="A871" s="10">
        <v>10</v>
      </c>
      <c r="B871" s="64"/>
      <c r="C871" s="6" t="s">
        <v>19287</v>
      </c>
      <c r="D871" s="7">
        <v>44825</v>
      </c>
      <c r="E871" s="8" t="s">
        <v>19288</v>
      </c>
      <c r="F871" s="9">
        <v>-588060</v>
      </c>
      <c r="G871" s="8" t="s">
        <v>17662</v>
      </c>
      <c r="H871" s="9">
        <v>-61746</v>
      </c>
      <c r="I871" s="69"/>
      <c r="J871" s="70"/>
      <c r="K871" s="71"/>
      <c r="L871" s="77"/>
      <c r="M871" s="78"/>
      <c r="N871" t="str">
        <f t="shared" si="103"/>
        <v>10957</v>
      </c>
      <c r="O871">
        <f t="shared" si="101"/>
        <v>10957</v>
      </c>
      <c r="P871" s="29">
        <f t="shared" si="102"/>
        <v>-588060</v>
      </c>
    </row>
    <row r="872" spans="1:16" x14ac:dyDescent="0.3">
      <c r="A872" s="10">
        <v>10</v>
      </c>
      <c r="B872" s="64"/>
      <c r="C872" s="6" t="s">
        <v>19289</v>
      </c>
      <c r="D872" s="7">
        <v>44833</v>
      </c>
      <c r="E872" s="8" t="s">
        <v>19290</v>
      </c>
      <c r="F872" s="9">
        <v>-226401</v>
      </c>
      <c r="G872" s="8" t="s">
        <v>17662</v>
      </c>
      <c r="H872" s="9">
        <v>-23772</v>
      </c>
      <c r="I872" s="69"/>
      <c r="J872" s="70"/>
      <c r="K872" s="71"/>
      <c r="L872" s="77"/>
      <c r="M872" s="78"/>
      <c r="N872" t="str">
        <f t="shared" si="103"/>
        <v>12560</v>
      </c>
      <c r="O872">
        <f t="shared" si="101"/>
        <v>12560</v>
      </c>
      <c r="P872" s="29">
        <f t="shared" si="102"/>
        <v>-226401</v>
      </c>
    </row>
    <row r="873" spans="1:16" x14ac:dyDescent="0.3">
      <c r="A873" s="10">
        <v>10</v>
      </c>
      <c r="B873" s="64"/>
      <c r="C873" s="6" t="s">
        <v>19291</v>
      </c>
      <c r="D873" s="7">
        <v>44834</v>
      </c>
      <c r="E873" s="8" t="s">
        <v>19292</v>
      </c>
      <c r="F873" s="9">
        <v>-119943</v>
      </c>
      <c r="G873" s="8" t="s">
        <v>17662</v>
      </c>
      <c r="H873" s="9">
        <v>-12594</v>
      </c>
      <c r="I873" s="69"/>
      <c r="J873" s="70"/>
      <c r="K873" s="71"/>
      <c r="L873" s="77"/>
      <c r="M873" s="78"/>
      <c r="N873" t="str">
        <f t="shared" si="103"/>
        <v>12756</v>
      </c>
      <c r="O873">
        <f t="shared" si="101"/>
        <v>12756</v>
      </c>
      <c r="P873" s="29">
        <f t="shared" si="102"/>
        <v>-119943</v>
      </c>
    </row>
    <row r="874" spans="1:16" x14ac:dyDescent="0.3">
      <c r="A874" s="10">
        <v>10</v>
      </c>
      <c r="B874" s="64"/>
      <c r="C874" s="6" t="s">
        <v>19293</v>
      </c>
      <c r="D874" s="7">
        <v>44825</v>
      </c>
      <c r="E874" s="8" t="s">
        <v>19294</v>
      </c>
      <c r="F874" s="9">
        <v>-492430</v>
      </c>
      <c r="G874" s="8" t="s">
        <v>17662</v>
      </c>
      <c r="H874" s="9">
        <v>-51705</v>
      </c>
      <c r="I874" s="69"/>
      <c r="J874" s="70"/>
      <c r="K874" s="71"/>
      <c r="L874" s="77"/>
      <c r="M874" s="78"/>
      <c r="N874" t="str">
        <f t="shared" si="103"/>
        <v>11055</v>
      </c>
      <c r="O874">
        <f t="shared" si="101"/>
        <v>11055</v>
      </c>
      <c r="P874" s="29">
        <f t="shared" si="102"/>
        <v>-492430</v>
      </c>
    </row>
    <row r="875" spans="1:16" x14ac:dyDescent="0.3">
      <c r="A875" s="10">
        <v>10</v>
      </c>
      <c r="B875" s="64"/>
      <c r="C875" s="6" t="s">
        <v>19295</v>
      </c>
      <c r="D875" s="7">
        <v>44830</v>
      </c>
      <c r="E875" s="8" t="s">
        <v>19296</v>
      </c>
      <c r="F875" s="9">
        <v>-227664</v>
      </c>
      <c r="G875" s="8" t="s">
        <v>17662</v>
      </c>
      <c r="H875" s="9">
        <v>-23905</v>
      </c>
      <c r="I875" s="69"/>
      <c r="J875" s="70"/>
      <c r="K875" s="71"/>
      <c r="L875" s="77"/>
      <c r="M875" s="78"/>
      <c r="N875" t="str">
        <f t="shared" si="103"/>
        <v>12032</v>
      </c>
      <c r="O875">
        <f t="shared" si="101"/>
        <v>12032</v>
      </c>
      <c r="P875" s="29">
        <f t="shared" si="102"/>
        <v>-227664</v>
      </c>
    </row>
    <row r="876" spans="1:16" x14ac:dyDescent="0.3">
      <c r="A876" s="10">
        <v>10</v>
      </c>
      <c r="B876" s="64"/>
      <c r="C876" s="6" t="s">
        <v>19297</v>
      </c>
      <c r="D876" s="7">
        <v>44810</v>
      </c>
      <c r="E876" s="8" t="s">
        <v>19298</v>
      </c>
      <c r="F876" s="9">
        <v>-300445</v>
      </c>
      <c r="G876" s="8" t="s">
        <v>17662</v>
      </c>
      <c r="H876" s="9">
        <v>-31547</v>
      </c>
      <c r="I876" s="69"/>
      <c r="J876" s="70"/>
      <c r="K876" s="71"/>
      <c r="L876" s="77"/>
      <c r="M876" s="78"/>
      <c r="N876" t="str">
        <f t="shared" ref="N876:N878" si="106">+RIGHT(C876,4)</f>
        <v>9055</v>
      </c>
      <c r="O876">
        <f t="shared" si="101"/>
        <v>9055</v>
      </c>
      <c r="P876" s="29">
        <f t="shared" si="102"/>
        <v>-300445</v>
      </c>
    </row>
    <row r="877" spans="1:16" x14ac:dyDescent="0.3">
      <c r="A877" s="10">
        <v>10</v>
      </c>
      <c r="B877" s="64"/>
      <c r="C877" s="6" t="s">
        <v>19299</v>
      </c>
      <c r="D877" s="7">
        <v>44810</v>
      </c>
      <c r="E877" s="8" t="s">
        <v>19300</v>
      </c>
      <c r="F877" s="9">
        <v>-385774</v>
      </c>
      <c r="G877" s="8" t="s">
        <v>17662</v>
      </c>
      <c r="H877" s="9">
        <v>-40506</v>
      </c>
      <c r="I877" s="69"/>
      <c r="J877" s="70"/>
      <c r="K877" s="71"/>
      <c r="L877" s="77"/>
      <c r="M877" s="78"/>
      <c r="N877" t="str">
        <f t="shared" si="106"/>
        <v>9057</v>
      </c>
      <c r="O877">
        <f t="shared" si="101"/>
        <v>9057</v>
      </c>
      <c r="P877" s="29">
        <f t="shared" si="102"/>
        <v>-385774</v>
      </c>
    </row>
    <row r="878" spans="1:16" x14ac:dyDescent="0.3">
      <c r="A878" s="10">
        <v>10</v>
      </c>
      <c r="B878" s="64"/>
      <c r="C878" s="6" t="s">
        <v>19301</v>
      </c>
      <c r="D878" s="7">
        <v>44818</v>
      </c>
      <c r="E878" s="8" t="s">
        <v>19302</v>
      </c>
      <c r="F878" s="9">
        <v>-256424</v>
      </c>
      <c r="G878" s="8" t="s">
        <v>17662</v>
      </c>
      <c r="H878" s="9">
        <v>-26925</v>
      </c>
      <c r="I878" s="69"/>
      <c r="J878" s="70"/>
      <c r="K878" s="71"/>
      <c r="L878" s="77"/>
      <c r="M878" s="78"/>
      <c r="N878" t="str">
        <f t="shared" si="106"/>
        <v>9982</v>
      </c>
      <c r="O878">
        <f t="shared" si="101"/>
        <v>9982</v>
      </c>
      <c r="P878" s="29">
        <f t="shared" si="102"/>
        <v>-256424</v>
      </c>
    </row>
    <row r="879" spans="1:16" x14ac:dyDescent="0.3">
      <c r="A879" s="10">
        <v>10</v>
      </c>
      <c r="B879" s="64"/>
      <c r="C879" s="6" t="s">
        <v>19303</v>
      </c>
      <c r="D879" s="7">
        <v>44823</v>
      </c>
      <c r="E879" s="8" t="s">
        <v>19304</v>
      </c>
      <c r="F879" s="9">
        <v>-427584</v>
      </c>
      <c r="G879" s="8" t="s">
        <v>17662</v>
      </c>
      <c r="H879" s="9">
        <v>-44896</v>
      </c>
      <c r="I879" s="69"/>
      <c r="J879" s="70"/>
      <c r="K879" s="71"/>
      <c r="L879" s="77"/>
      <c r="M879" s="78"/>
      <c r="N879" t="str">
        <f t="shared" si="103"/>
        <v>10552</v>
      </c>
      <c r="O879">
        <f t="shared" si="101"/>
        <v>10552</v>
      </c>
      <c r="P879" s="29">
        <f t="shared" si="102"/>
        <v>-427584</v>
      </c>
    </row>
    <row r="880" spans="1:16" x14ac:dyDescent="0.3">
      <c r="A880" s="10">
        <v>10</v>
      </c>
      <c r="B880" s="64"/>
      <c r="C880" s="6" t="s">
        <v>19305</v>
      </c>
      <c r="D880" s="7">
        <v>44824</v>
      </c>
      <c r="E880" s="8" t="s">
        <v>19306</v>
      </c>
      <c r="F880" s="9">
        <v>-108393</v>
      </c>
      <c r="G880" s="8" t="s">
        <v>17662</v>
      </c>
      <c r="H880" s="9">
        <v>-11381</v>
      </c>
      <c r="I880" s="69"/>
      <c r="J880" s="70"/>
      <c r="K880" s="71"/>
      <c r="L880" s="77"/>
      <c r="M880" s="78"/>
      <c r="N880" t="str">
        <f t="shared" si="103"/>
        <v>10783</v>
      </c>
      <c r="O880">
        <f t="shared" si="101"/>
        <v>10783</v>
      </c>
      <c r="P880" s="29">
        <f t="shared" si="102"/>
        <v>-108393</v>
      </c>
    </row>
    <row r="881" spans="1:16" x14ac:dyDescent="0.3">
      <c r="A881" s="10">
        <v>10</v>
      </c>
      <c r="B881" s="64"/>
      <c r="C881" s="6" t="s">
        <v>19307</v>
      </c>
      <c r="D881" s="7">
        <v>44826</v>
      </c>
      <c r="E881" s="8" t="s">
        <v>19308</v>
      </c>
      <c r="F881" s="9">
        <v>-186065</v>
      </c>
      <c r="G881" s="8" t="s">
        <v>17662</v>
      </c>
      <c r="H881" s="9">
        <v>-19537</v>
      </c>
      <c r="I881" s="69"/>
      <c r="J881" s="70"/>
      <c r="K881" s="71"/>
      <c r="L881" s="77"/>
      <c r="M881" s="78"/>
      <c r="N881" t="str">
        <f t="shared" si="103"/>
        <v>11374</v>
      </c>
      <c r="O881">
        <f t="shared" si="101"/>
        <v>11374</v>
      </c>
      <c r="P881" s="29">
        <f t="shared" si="102"/>
        <v>-186065</v>
      </c>
    </row>
    <row r="882" spans="1:16" x14ac:dyDescent="0.3">
      <c r="A882" s="10">
        <v>10</v>
      </c>
      <c r="B882" s="64"/>
      <c r="C882" s="6" t="s">
        <v>19309</v>
      </c>
      <c r="D882" s="7">
        <v>44826</v>
      </c>
      <c r="E882" s="8" t="s">
        <v>19310</v>
      </c>
      <c r="F882" s="9">
        <v>-175802</v>
      </c>
      <c r="G882" s="8" t="s">
        <v>17662</v>
      </c>
      <c r="H882" s="9">
        <v>-18459</v>
      </c>
      <c r="I882" s="69"/>
      <c r="J882" s="70"/>
      <c r="K882" s="71"/>
      <c r="L882" s="77"/>
      <c r="M882" s="78"/>
      <c r="N882" t="str">
        <f t="shared" si="103"/>
        <v>11455</v>
      </c>
      <c r="O882">
        <f t="shared" si="101"/>
        <v>11455</v>
      </c>
      <c r="P882" s="29">
        <f t="shared" si="102"/>
        <v>-175802</v>
      </c>
    </row>
    <row r="883" spans="1:16" x14ac:dyDescent="0.3">
      <c r="A883" s="10">
        <v>10</v>
      </c>
      <c r="B883" s="64"/>
      <c r="C883" s="6" t="s">
        <v>19311</v>
      </c>
      <c r="D883" s="7">
        <v>44823</v>
      </c>
      <c r="E883" s="8" t="s">
        <v>19312</v>
      </c>
      <c r="F883" s="9">
        <v>-425898</v>
      </c>
      <c r="G883" s="8" t="s">
        <v>17662</v>
      </c>
      <c r="H883" s="9">
        <v>-44719</v>
      </c>
      <c r="I883" s="69"/>
      <c r="J883" s="70"/>
      <c r="K883" s="71"/>
      <c r="L883" s="77"/>
      <c r="M883" s="78"/>
      <c r="N883" t="str">
        <f t="shared" si="103"/>
        <v>10444</v>
      </c>
      <c r="O883">
        <f t="shared" si="101"/>
        <v>10444</v>
      </c>
      <c r="P883" s="29">
        <f t="shared" si="102"/>
        <v>-425898</v>
      </c>
    </row>
    <row r="884" spans="1:16" x14ac:dyDescent="0.3">
      <c r="A884" s="10">
        <v>10</v>
      </c>
      <c r="B884" s="64"/>
      <c r="C884" s="6" t="s">
        <v>19313</v>
      </c>
      <c r="D884" s="7">
        <v>44824</v>
      </c>
      <c r="E884" s="8" t="s">
        <v>19314</v>
      </c>
      <c r="F884" s="9">
        <v>-629274</v>
      </c>
      <c r="G884" s="8" t="s">
        <v>17662</v>
      </c>
      <c r="H884" s="9">
        <v>-66074</v>
      </c>
      <c r="I884" s="69"/>
      <c r="J884" s="70"/>
      <c r="K884" s="71"/>
      <c r="L884" s="77"/>
      <c r="M884" s="78"/>
      <c r="N884" t="str">
        <f t="shared" si="103"/>
        <v>10731</v>
      </c>
      <c r="O884">
        <f t="shared" si="101"/>
        <v>10731</v>
      </c>
      <c r="P884" s="29">
        <f t="shared" si="102"/>
        <v>-629274</v>
      </c>
    </row>
    <row r="885" spans="1:16" x14ac:dyDescent="0.3">
      <c r="A885" s="10">
        <v>10</v>
      </c>
      <c r="B885" s="64"/>
      <c r="C885" s="6" t="s">
        <v>19315</v>
      </c>
      <c r="D885" s="7">
        <v>44825</v>
      </c>
      <c r="E885" s="8" t="s">
        <v>19316</v>
      </c>
      <c r="F885" s="9">
        <v>-270877</v>
      </c>
      <c r="G885" s="8" t="s">
        <v>17662</v>
      </c>
      <c r="H885" s="9">
        <v>-28442</v>
      </c>
      <c r="I885" s="69"/>
      <c r="J885" s="70"/>
      <c r="K885" s="71"/>
      <c r="L885" s="77"/>
      <c r="M885" s="78"/>
      <c r="N885" t="str">
        <f t="shared" si="103"/>
        <v>11084</v>
      </c>
      <c r="O885">
        <f t="shared" si="101"/>
        <v>11084</v>
      </c>
      <c r="P885" s="29">
        <f t="shared" si="102"/>
        <v>-270877</v>
      </c>
    </row>
    <row r="886" spans="1:16" x14ac:dyDescent="0.3">
      <c r="A886" s="10">
        <v>10</v>
      </c>
      <c r="B886" s="64"/>
      <c r="C886" s="6" t="s">
        <v>19317</v>
      </c>
      <c r="D886" s="7">
        <v>44833</v>
      </c>
      <c r="E886" s="8" t="s">
        <v>19318</v>
      </c>
      <c r="F886" s="9">
        <v>-536382</v>
      </c>
      <c r="G886" s="8" t="s">
        <v>17662</v>
      </c>
      <c r="H886" s="9">
        <v>-56320</v>
      </c>
      <c r="I886" s="69"/>
      <c r="J886" s="70"/>
      <c r="K886" s="71"/>
      <c r="L886" s="77"/>
      <c r="M886" s="78"/>
      <c r="N886" t="str">
        <f t="shared" si="103"/>
        <v>12630</v>
      </c>
      <c r="O886">
        <f t="shared" si="101"/>
        <v>12630</v>
      </c>
      <c r="P886" s="29">
        <f t="shared" si="102"/>
        <v>-536382</v>
      </c>
    </row>
    <row r="887" spans="1:16" x14ac:dyDescent="0.3">
      <c r="A887" s="10">
        <v>10</v>
      </c>
      <c r="B887" s="64"/>
      <c r="C887" s="6" t="s">
        <v>19319</v>
      </c>
      <c r="D887" s="7">
        <v>44826</v>
      </c>
      <c r="E887" s="8" t="s">
        <v>19320</v>
      </c>
      <c r="F887" s="9">
        <v>-49680</v>
      </c>
      <c r="G887" s="8" t="s">
        <v>17662</v>
      </c>
      <c r="H887" s="9">
        <v>-5216</v>
      </c>
      <c r="I887" s="69"/>
      <c r="J887" s="70"/>
      <c r="K887" s="71"/>
      <c r="L887" s="77"/>
      <c r="M887" s="78"/>
      <c r="N887" t="str">
        <f t="shared" si="103"/>
        <v>11222</v>
      </c>
      <c r="O887">
        <f t="shared" si="101"/>
        <v>11222</v>
      </c>
      <c r="P887" s="29">
        <f t="shared" si="102"/>
        <v>-49680</v>
      </c>
    </row>
    <row r="888" spans="1:16" x14ac:dyDescent="0.3">
      <c r="A888" s="10">
        <v>10</v>
      </c>
      <c r="B888" s="64"/>
      <c r="C888" s="6" t="s">
        <v>19321</v>
      </c>
      <c r="D888" s="7">
        <v>44826</v>
      </c>
      <c r="E888" s="8" t="s">
        <v>19322</v>
      </c>
      <c r="F888" s="9">
        <v>-1005372</v>
      </c>
      <c r="G888" s="8" t="s">
        <v>17662</v>
      </c>
      <c r="H888" s="9">
        <v>-105564</v>
      </c>
      <c r="I888" s="69"/>
      <c r="J888" s="70"/>
      <c r="K888" s="71"/>
      <c r="L888" s="77"/>
      <c r="M888" s="78"/>
      <c r="N888" t="str">
        <f t="shared" si="103"/>
        <v>11416</v>
      </c>
      <c r="O888">
        <f t="shared" si="101"/>
        <v>11416</v>
      </c>
      <c r="P888" s="29">
        <f t="shared" si="102"/>
        <v>-1005372</v>
      </c>
    </row>
    <row r="889" spans="1:16" x14ac:dyDescent="0.3">
      <c r="A889" s="10">
        <v>10</v>
      </c>
      <c r="B889" s="64"/>
      <c r="C889" s="6" t="s">
        <v>19323</v>
      </c>
      <c r="D889" s="7">
        <v>44819</v>
      </c>
      <c r="E889" s="8" t="s">
        <v>19324</v>
      </c>
      <c r="F889" s="9">
        <v>-54197</v>
      </c>
      <c r="G889" s="8" t="s">
        <v>17662</v>
      </c>
      <c r="H889" s="9">
        <v>-5691</v>
      </c>
      <c r="I889" s="69"/>
      <c r="J889" s="70"/>
      <c r="K889" s="71"/>
      <c r="L889" s="77"/>
      <c r="M889" s="78"/>
      <c r="N889" t="str">
        <f t="shared" si="103"/>
        <v>10144</v>
      </c>
      <c r="O889">
        <f t="shared" si="101"/>
        <v>10144</v>
      </c>
      <c r="P889" s="29">
        <f t="shared" si="102"/>
        <v>-54197</v>
      </c>
    </row>
    <row r="890" spans="1:16" x14ac:dyDescent="0.3">
      <c r="A890" s="10">
        <v>10</v>
      </c>
      <c r="B890" s="64"/>
      <c r="C890" s="6" t="s">
        <v>19325</v>
      </c>
      <c r="D890" s="7">
        <v>44831</v>
      </c>
      <c r="E890" s="8" t="s">
        <v>19326</v>
      </c>
      <c r="F890" s="9">
        <v>-359225</v>
      </c>
      <c r="G890" s="8" t="s">
        <v>17662</v>
      </c>
      <c r="H890" s="9">
        <v>-37719</v>
      </c>
      <c r="I890" s="69"/>
      <c r="J890" s="70"/>
      <c r="K890" s="71"/>
      <c r="L890" s="77"/>
      <c r="M890" s="78"/>
      <c r="N890" t="str">
        <f t="shared" si="103"/>
        <v>12145</v>
      </c>
      <c r="O890">
        <f t="shared" si="101"/>
        <v>12145</v>
      </c>
      <c r="P890" s="29">
        <f t="shared" si="102"/>
        <v>-359225</v>
      </c>
    </row>
    <row r="891" spans="1:16" x14ac:dyDescent="0.3">
      <c r="A891" s="10">
        <v>10</v>
      </c>
      <c r="B891" s="64"/>
      <c r="C891" s="6" t="s">
        <v>19327</v>
      </c>
      <c r="D891" s="7">
        <v>44831</v>
      </c>
      <c r="E891" s="8" t="s">
        <v>19328</v>
      </c>
      <c r="F891" s="9">
        <v>-54197</v>
      </c>
      <c r="G891" s="8" t="s">
        <v>17662</v>
      </c>
      <c r="H891" s="9">
        <v>-5691</v>
      </c>
      <c r="I891" s="69"/>
      <c r="J891" s="70"/>
      <c r="K891" s="71"/>
      <c r="L891" s="77"/>
      <c r="M891" s="78"/>
      <c r="N891" t="str">
        <f t="shared" si="103"/>
        <v>12221</v>
      </c>
      <c r="O891">
        <f t="shared" si="101"/>
        <v>12221</v>
      </c>
      <c r="P891" s="29">
        <f t="shared" si="102"/>
        <v>-54197</v>
      </c>
    </row>
    <row r="892" spans="1:16" x14ac:dyDescent="0.3">
      <c r="A892" s="10">
        <v>10</v>
      </c>
      <c r="B892" s="64"/>
      <c r="C892" s="6" t="s">
        <v>19329</v>
      </c>
      <c r="D892" s="7">
        <v>44810</v>
      </c>
      <c r="E892" s="8" t="s">
        <v>19330</v>
      </c>
      <c r="F892" s="9">
        <v>-1078497</v>
      </c>
      <c r="G892" s="8" t="s">
        <v>17662</v>
      </c>
      <c r="H892" s="9">
        <v>-113242</v>
      </c>
      <c r="I892" s="69"/>
      <c r="J892" s="70"/>
      <c r="K892" s="71"/>
      <c r="L892" s="77"/>
      <c r="M892" s="78"/>
      <c r="N892" t="str">
        <f>+RIGHT(C892,4)</f>
        <v>9058</v>
      </c>
      <c r="O892">
        <f t="shared" si="101"/>
        <v>9058</v>
      </c>
      <c r="P892" s="29">
        <f t="shared" si="102"/>
        <v>-1078497</v>
      </c>
    </row>
    <row r="893" spans="1:16" x14ac:dyDescent="0.3">
      <c r="A893" s="10">
        <v>10</v>
      </c>
      <c r="B893" s="65"/>
      <c r="C893" s="6" t="s">
        <v>19331</v>
      </c>
      <c r="D893" s="7">
        <v>44826</v>
      </c>
      <c r="E893" s="8" t="s">
        <v>19332</v>
      </c>
      <c r="F893" s="9">
        <v>-179915</v>
      </c>
      <c r="G893" s="8" t="s">
        <v>17662</v>
      </c>
      <c r="H893" s="9">
        <v>-18891</v>
      </c>
      <c r="I893" s="72"/>
      <c r="J893" s="73"/>
      <c r="K893" s="74"/>
      <c r="L893" s="79"/>
      <c r="M893" s="80"/>
      <c r="N893" t="str">
        <f t="shared" si="103"/>
        <v>11454</v>
      </c>
      <c r="O893">
        <f t="shared" si="101"/>
        <v>11454</v>
      </c>
      <c r="P893" s="29">
        <f t="shared" si="102"/>
        <v>-179915</v>
      </c>
    </row>
    <row r="894" spans="1:16" x14ac:dyDescent="0.3">
      <c r="A894" s="10">
        <v>10</v>
      </c>
      <c r="B894" s="63" t="s">
        <v>19333</v>
      </c>
      <c r="C894" s="6" t="s">
        <v>19334</v>
      </c>
      <c r="D894" s="7">
        <v>44812</v>
      </c>
      <c r="E894" s="8" t="s">
        <v>19335</v>
      </c>
      <c r="F894" s="9">
        <v>-60280</v>
      </c>
      <c r="G894" s="8" t="s">
        <v>17662</v>
      </c>
      <c r="H894" s="9">
        <v>-6329</v>
      </c>
      <c r="I894" s="66">
        <v>-1154098</v>
      </c>
      <c r="J894" s="67"/>
      <c r="K894" s="68"/>
      <c r="L894" s="75" t="s">
        <v>10189</v>
      </c>
      <c r="M894" s="76"/>
      <c r="N894" t="str">
        <f t="shared" ref="N894:N897" si="107">+RIGHT(C894,4)</f>
        <v>9258</v>
      </c>
      <c r="O894">
        <f t="shared" si="101"/>
        <v>9258</v>
      </c>
      <c r="P894" s="29">
        <f t="shared" si="102"/>
        <v>-60280</v>
      </c>
    </row>
    <row r="895" spans="1:16" x14ac:dyDescent="0.3">
      <c r="A895" s="10">
        <v>10</v>
      </c>
      <c r="B895" s="64"/>
      <c r="C895" s="6" t="s">
        <v>19336</v>
      </c>
      <c r="D895" s="7">
        <v>44809</v>
      </c>
      <c r="E895" s="8" t="s">
        <v>19337</v>
      </c>
      <c r="F895" s="9">
        <v>-635526</v>
      </c>
      <c r="G895" s="8" t="s">
        <v>17662</v>
      </c>
      <c r="H895" s="9">
        <v>-66730</v>
      </c>
      <c r="I895" s="69"/>
      <c r="J895" s="70"/>
      <c r="K895" s="71"/>
      <c r="L895" s="77"/>
      <c r="M895" s="78"/>
      <c r="N895" t="str">
        <f t="shared" si="107"/>
        <v>8846</v>
      </c>
      <c r="O895">
        <f t="shared" si="101"/>
        <v>8846</v>
      </c>
      <c r="P895" s="29">
        <f t="shared" si="102"/>
        <v>-635526</v>
      </c>
    </row>
    <row r="896" spans="1:16" x14ac:dyDescent="0.3">
      <c r="A896" s="10">
        <v>10</v>
      </c>
      <c r="B896" s="64"/>
      <c r="C896" s="6" t="s">
        <v>19338</v>
      </c>
      <c r="D896" s="7">
        <v>44812</v>
      </c>
      <c r="E896" s="8" t="s">
        <v>19339</v>
      </c>
      <c r="F896" s="9">
        <v>-174139</v>
      </c>
      <c r="G896" s="8" t="s">
        <v>17662</v>
      </c>
      <c r="H896" s="9">
        <v>-18285</v>
      </c>
      <c r="I896" s="69"/>
      <c r="J896" s="70"/>
      <c r="K896" s="71"/>
      <c r="L896" s="77"/>
      <c r="M896" s="78"/>
      <c r="N896" t="str">
        <f t="shared" si="107"/>
        <v>9157</v>
      </c>
      <c r="O896">
        <f t="shared" si="101"/>
        <v>9157</v>
      </c>
      <c r="P896" s="29">
        <f t="shared" si="102"/>
        <v>-174139</v>
      </c>
    </row>
    <row r="897" spans="1:16" x14ac:dyDescent="0.3">
      <c r="A897" s="10">
        <v>10</v>
      </c>
      <c r="B897" s="65"/>
      <c r="C897" s="6" t="s">
        <v>19340</v>
      </c>
      <c r="D897" s="7">
        <v>44810</v>
      </c>
      <c r="E897" s="8" t="s">
        <v>19341</v>
      </c>
      <c r="F897" s="9">
        <v>-419550</v>
      </c>
      <c r="G897" s="8" t="s">
        <v>17662</v>
      </c>
      <c r="H897" s="9">
        <v>-44053</v>
      </c>
      <c r="I897" s="72"/>
      <c r="J897" s="73"/>
      <c r="K897" s="74"/>
      <c r="L897" s="79"/>
      <c r="M897" s="80"/>
      <c r="N897" t="str">
        <f t="shared" si="107"/>
        <v>8938</v>
      </c>
      <c r="O897">
        <f t="shared" si="101"/>
        <v>8938</v>
      </c>
      <c r="P897" s="29">
        <f t="shared" si="102"/>
        <v>-419550</v>
      </c>
    </row>
    <row r="898" spans="1:16" x14ac:dyDescent="0.3">
      <c r="A898" s="10">
        <v>10</v>
      </c>
      <c r="B898" s="63" t="s">
        <v>19342</v>
      </c>
      <c r="C898" s="6" t="s">
        <v>19343</v>
      </c>
      <c r="D898" s="7">
        <v>44826</v>
      </c>
      <c r="E898" s="8" t="s">
        <v>19344</v>
      </c>
      <c r="F898" s="9">
        <v>-311379</v>
      </c>
      <c r="G898" s="8" t="s">
        <v>17662</v>
      </c>
      <c r="H898" s="9">
        <v>-32695</v>
      </c>
      <c r="I898" s="66">
        <v>-908446</v>
      </c>
      <c r="J898" s="67"/>
      <c r="K898" s="68"/>
      <c r="L898" s="75" t="s">
        <v>10189</v>
      </c>
      <c r="M898" s="76"/>
      <c r="N898" t="str">
        <f t="shared" si="103"/>
        <v>11367</v>
      </c>
      <c r="O898">
        <f t="shared" si="101"/>
        <v>11367</v>
      </c>
      <c r="P898" s="29">
        <f t="shared" si="102"/>
        <v>-311379</v>
      </c>
    </row>
    <row r="899" spans="1:16" x14ac:dyDescent="0.3">
      <c r="A899" s="10">
        <v>10</v>
      </c>
      <c r="B899" s="65"/>
      <c r="C899" s="6" t="s">
        <v>19345</v>
      </c>
      <c r="D899" s="7">
        <v>44813</v>
      </c>
      <c r="E899" s="8" t="s">
        <v>19346</v>
      </c>
      <c r="F899" s="9">
        <v>-703644</v>
      </c>
      <c r="G899" s="8" t="s">
        <v>17662</v>
      </c>
      <c r="H899" s="9">
        <v>-73882</v>
      </c>
      <c r="I899" s="72"/>
      <c r="J899" s="73"/>
      <c r="K899" s="74"/>
      <c r="L899" s="79"/>
      <c r="M899" s="80"/>
      <c r="N899" t="str">
        <f t="shared" ref="N899:N900" si="108">+RIGHT(C899,4)</f>
        <v>9397</v>
      </c>
      <c r="O899">
        <f t="shared" ref="O899:O962" si="109">+N899*1</f>
        <v>9397</v>
      </c>
      <c r="P899" s="29">
        <f t="shared" si="102"/>
        <v>-703644</v>
      </c>
    </row>
    <row r="900" spans="1:16" x14ac:dyDescent="0.3">
      <c r="A900" s="10">
        <v>10</v>
      </c>
      <c r="B900" s="5" t="s">
        <v>19366</v>
      </c>
      <c r="C900" s="6" t="s">
        <v>19367</v>
      </c>
      <c r="D900" s="7">
        <v>44812</v>
      </c>
      <c r="E900" s="8" t="s">
        <v>19368</v>
      </c>
      <c r="F900" s="9">
        <v>-693198</v>
      </c>
      <c r="G900" s="8" t="s">
        <v>17662</v>
      </c>
      <c r="H900" s="9">
        <v>-72786</v>
      </c>
      <c r="I900" s="93">
        <v>-620412</v>
      </c>
      <c r="J900" s="94"/>
      <c r="K900" s="95"/>
      <c r="L900" s="96" t="s">
        <v>10483</v>
      </c>
      <c r="M900" s="97"/>
      <c r="N900" t="str">
        <f t="shared" si="108"/>
        <v>3829</v>
      </c>
      <c r="O900">
        <f t="shared" si="109"/>
        <v>3829</v>
      </c>
      <c r="P900" s="29">
        <f t="shared" si="102"/>
        <v>-693198</v>
      </c>
    </row>
    <row r="901" spans="1:16" x14ac:dyDescent="0.3">
      <c r="A901" s="10">
        <v>10</v>
      </c>
      <c r="B901" s="5" t="s">
        <v>19373</v>
      </c>
      <c r="C901" s="6" t="s">
        <v>19374</v>
      </c>
      <c r="D901" s="7">
        <v>44838</v>
      </c>
      <c r="E901" s="8" t="s">
        <v>19375</v>
      </c>
      <c r="F901" s="9">
        <v>-119943</v>
      </c>
      <c r="G901" s="8" t="s">
        <v>17662</v>
      </c>
      <c r="H901" s="9">
        <v>-12594</v>
      </c>
      <c r="I901" s="93">
        <v>-107349</v>
      </c>
      <c r="J901" s="94"/>
      <c r="K901" s="95"/>
      <c r="L901" s="96" t="s">
        <v>13637</v>
      </c>
      <c r="M901" s="97"/>
      <c r="N901" t="str">
        <f t="shared" ref="N901:N902" si="110">+RIGHT(C901,3)</f>
        <v>678</v>
      </c>
      <c r="O901">
        <f t="shared" si="109"/>
        <v>678</v>
      </c>
      <c r="P901" s="29">
        <f t="shared" si="102"/>
        <v>-119943</v>
      </c>
    </row>
    <row r="902" spans="1:16" x14ac:dyDescent="0.3">
      <c r="A902" s="10">
        <v>10</v>
      </c>
      <c r="B902" s="5" t="s">
        <v>19381</v>
      </c>
      <c r="C902" s="6" t="s">
        <v>17244</v>
      </c>
      <c r="D902" s="7">
        <v>44751</v>
      </c>
      <c r="E902" s="8" t="s">
        <v>19382</v>
      </c>
      <c r="F902" s="9">
        <v>-784080</v>
      </c>
      <c r="G902" s="8" t="s">
        <v>17662</v>
      </c>
      <c r="H902" s="9">
        <v>-82328</v>
      </c>
      <c r="I902" s="93">
        <v>-701752</v>
      </c>
      <c r="J902" s="94"/>
      <c r="K902" s="95"/>
      <c r="L902" s="96" t="s">
        <v>10499</v>
      </c>
      <c r="M902" s="97"/>
      <c r="N902" t="str">
        <f t="shared" si="110"/>
        <v>152</v>
      </c>
      <c r="O902">
        <f t="shared" si="109"/>
        <v>152</v>
      </c>
      <c r="P902" s="29">
        <f t="shared" si="102"/>
        <v>-784080</v>
      </c>
    </row>
    <row r="903" spans="1:16" x14ac:dyDescent="0.3">
      <c r="A903" s="10">
        <v>10</v>
      </c>
      <c r="B903" s="5" t="s">
        <v>19455</v>
      </c>
      <c r="C903" s="6" t="s">
        <v>19456</v>
      </c>
      <c r="D903" s="7">
        <v>44826</v>
      </c>
      <c r="E903" s="8" t="s">
        <v>19457</v>
      </c>
      <c r="F903" s="9">
        <v>-482864</v>
      </c>
      <c r="G903" s="8" t="s">
        <v>17662</v>
      </c>
      <c r="H903" s="9">
        <v>-50701</v>
      </c>
      <c r="I903" s="93">
        <v>-432163</v>
      </c>
      <c r="J903" s="94"/>
      <c r="K903" s="95"/>
      <c r="L903" s="96" t="s">
        <v>10139</v>
      </c>
      <c r="M903" s="97"/>
      <c r="N903" t="str">
        <f t="shared" ref="N903:N947" si="111">+RIGHT(C903,5)</f>
        <v>00603</v>
      </c>
      <c r="O903">
        <f t="shared" si="109"/>
        <v>603</v>
      </c>
      <c r="P903" s="29">
        <f t="shared" si="102"/>
        <v>-482864</v>
      </c>
    </row>
    <row r="904" spans="1:16" x14ac:dyDescent="0.3">
      <c r="A904" s="10">
        <v>10</v>
      </c>
      <c r="B904" s="63" t="s">
        <v>19471</v>
      </c>
      <c r="C904" s="6" t="s">
        <v>19472</v>
      </c>
      <c r="D904" s="7">
        <v>44838</v>
      </c>
      <c r="E904" s="8" t="s">
        <v>19473</v>
      </c>
      <c r="F904" s="9">
        <v>-562682</v>
      </c>
      <c r="G904" s="8" t="s">
        <v>17662</v>
      </c>
      <c r="H904" s="9">
        <v>-59082</v>
      </c>
      <c r="I904" s="66">
        <v>-1356839</v>
      </c>
      <c r="J904" s="67"/>
      <c r="K904" s="68"/>
      <c r="L904" s="75" t="s">
        <v>10586</v>
      </c>
      <c r="M904" s="76"/>
      <c r="N904" t="str">
        <f t="shared" si="111"/>
        <v>00819</v>
      </c>
      <c r="O904">
        <f t="shared" si="109"/>
        <v>819</v>
      </c>
      <c r="P904" s="29">
        <f t="shared" si="102"/>
        <v>-562682</v>
      </c>
    </row>
    <row r="905" spans="1:16" x14ac:dyDescent="0.3">
      <c r="A905" s="10">
        <v>10</v>
      </c>
      <c r="B905" s="65"/>
      <c r="C905" s="6" t="s">
        <v>19474</v>
      </c>
      <c r="D905" s="7">
        <v>44844</v>
      </c>
      <c r="E905" s="8" t="s">
        <v>19475</v>
      </c>
      <c r="F905" s="9">
        <v>-953339</v>
      </c>
      <c r="G905" s="8" t="s">
        <v>17662</v>
      </c>
      <c r="H905" s="9">
        <v>-100100</v>
      </c>
      <c r="I905" s="72"/>
      <c r="J905" s="73"/>
      <c r="K905" s="74"/>
      <c r="L905" s="79"/>
      <c r="M905" s="80"/>
      <c r="N905" t="str">
        <f t="shared" si="111"/>
        <v>00853</v>
      </c>
      <c r="O905">
        <f t="shared" si="109"/>
        <v>853</v>
      </c>
      <c r="P905" s="29">
        <f t="shared" ref="P905:P968" si="112">+F905</f>
        <v>-953339</v>
      </c>
    </row>
    <row r="906" spans="1:16" x14ac:dyDescent="0.3">
      <c r="A906" s="10">
        <v>10</v>
      </c>
      <c r="B906" s="5" t="s">
        <v>19482</v>
      </c>
      <c r="C906" s="6" t="s">
        <v>19483</v>
      </c>
      <c r="D906" s="7">
        <v>44832</v>
      </c>
      <c r="E906" s="8" t="s">
        <v>19484</v>
      </c>
      <c r="F906" s="9">
        <v>-174139</v>
      </c>
      <c r="G906" s="8" t="s">
        <v>17662</v>
      </c>
      <c r="H906" s="9">
        <v>-18285</v>
      </c>
      <c r="I906" s="93">
        <v>-155854</v>
      </c>
      <c r="J906" s="94"/>
      <c r="K906" s="95"/>
      <c r="L906" s="96" t="s">
        <v>10591</v>
      </c>
      <c r="M906" s="97"/>
      <c r="N906" t="str">
        <f t="shared" ref="N906:N908" si="113">+RIGHT(C906,3)</f>
        <v>613</v>
      </c>
      <c r="O906">
        <f t="shared" si="109"/>
        <v>613</v>
      </c>
      <c r="P906" s="29">
        <f t="shared" si="112"/>
        <v>-174139</v>
      </c>
    </row>
    <row r="907" spans="1:16" x14ac:dyDescent="0.3">
      <c r="A907" s="10">
        <v>10</v>
      </c>
      <c r="B907" s="5" t="s">
        <v>19489</v>
      </c>
      <c r="C907" s="6" t="s">
        <v>19490</v>
      </c>
      <c r="D907" s="7">
        <v>44816</v>
      </c>
      <c r="E907" s="8" t="s">
        <v>19491</v>
      </c>
      <c r="F907" s="9">
        <v>-315943</v>
      </c>
      <c r="G907" s="8" t="s">
        <v>17662</v>
      </c>
      <c r="H907" s="9">
        <v>-33174</v>
      </c>
      <c r="I907" s="93">
        <v>-282769</v>
      </c>
      <c r="J907" s="94"/>
      <c r="K907" s="95"/>
      <c r="L907" s="96" t="s">
        <v>10602</v>
      </c>
      <c r="M907" s="97"/>
      <c r="N907" t="str">
        <f t="shared" si="113"/>
        <v>351</v>
      </c>
      <c r="O907">
        <f t="shared" si="109"/>
        <v>351</v>
      </c>
      <c r="P907" s="29">
        <f t="shared" si="112"/>
        <v>-315943</v>
      </c>
    </row>
    <row r="908" spans="1:16" x14ac:dyDescent="0.3">
      <c r="A908" s="10">
        <v>10</v>
      </c>
      <c r="B908" s="5" t="s">
        <v>19516</v>
      </c>
      <c r="C908" s="6" t="s">
        <v>19517</v>
      </c>
      <c r="D908" s="7">
        <v>44811</v>
      </c>
      <c r="E908" s="8" t="s">
        <v>19518</v>
      </c>
      <c r="F908" s="9">
        <v>-427237</v>
      </c>
      <c r="G908" s="8" t="s">
        <v>17662</v>
      </c>
      <c r="H908" s="9">
        <v>-44860</v>
      </c>
      <c r="I908" s="93">
        <v>-382377</v>
      </c>
      <c r="J908" s="94"/>
      <c r="K908" s="95"/>
      <c r="L908" s="96" t="s">
        <v>11526</v>
      </c>
      <c r="M908" s="97"/>
      <c r="N908" t="str">
        <f t="shared" si="113"/>
        <v>562</v>
      </c>
      <c r="O908">
        <f t="shared" si="109"/>
        <v>562</v>
      </c>
      <c r="P908" s="29">
        <f t="shared" si="112"/>
        <v>-427237</v>
      </c>
    </row>
    <row r="909" spans="1:16" x14ac:dyDescent="0.3">
      <c r="A909" s="10">
        <v>10</v>
      </c>
      <c r="B909" s="5" t="s">
        <v>19528</v>
      </c>
      <c r="C909" s="6" t="s">
        <v>19529</v>
      </c>
      <c r="D909" s="7">
        <v>44825</v>
      </c>
      <c r="E909" s="8" t="s">
        <v>19530</v>
      </c>
      <c r="F909" s="9">
        <v>-134819</v>
      </c>
      <c r="G909" s="8" t="s">
        <v>17662</v>
      </c>
      <c r="H909" s="9">
        <v>-14156</v>
      </c>
      <c r="I909" s="93">
        <v>-120663</v>
      </c>
      <c r="J909" s="94"/>
      <c r="K909" s="95"/>
      <c r="L909" s="96" t="s">
        <v>10142</v>
      </c>
      <c r="M909" s="97"/>
      <c r="N909" t="str">
        <f t="shared" si="111"/>
        <v>00392</v>
      </c>
      <c r="O909">
        <f t="shared" si="109"/>
        <v>392</v>
      </c>
      <c r="P909" s="29">
        <f t="shared" si="112"/>
        <v>-134819</v>
      </c>
    </row>
    <row r="910" spans="1:16" x14ac:dyDescent="0.3">
      <c r="A910" s="10">
        <v>10</v>
      </c>
      <c r="B910" s="5" t="s">
        <v>19538</v>
      </c>
      <c r="C910" s="6" t="s">
        <v>16210</v>
      </c>
      <c r="D910" s="7">
        <v>44816</v>
      </c>
      <c r="E910" s="8" t="s">
        <v>19539</v>
      </c>
      <c r="F910" s="9">
        <v>-128591</v>
      </c>
      <c r="G910" s="8" t="s">
        <v>17662</v>
      </c>
      <c r="H910" s="9">
        <v>-13502</v>
      </c>
      <c r="I910" s="93">
        <v>-115089</v>
      </c>
      <c r="J910" s="94"/>
      <c r="K910" s="95"/>
      <c r="L910" s="96" t="s">
        <v>10643</v>
      </c>
      <c r="M910" s="97"/>
      <c r="N910" t="str">
        <f t="shared" ref="N910:N913" si="114">+RIGHT(C910,3)</f>
        <v>364</v>
      </c>
      <c r="O910">
        <f t="shared" si="109"/>
        <v>364</v>
      </c>
      <c r="P910" s="29">
        <f t="shared" si="112"/>
        <v>-128591</v>
      </c>
    </row>
    <row r="911" spans="1:16" x14ac:dyDescent="0.3">
      <c r="A911" s="10">
        <v>10</v>
      </c>
      <c r="B911" s="5" t="s">
        <v>19540</v>
      </c>
      <c r="C911" s="6" t="s">
        <v>19541</v>
      </c>
      <c r="D911" s="7">
        <v>44839</v>
      </c>
      <c r="E911" s="8" t="s">
        <v>19542</v>
      </c>
      <c r="F911" s="9">
        <v>-119943</v>
      </c>
      <c r="G911" s="8" t="s">
        <v>17662</v>
      </c>
      <c r="H911" s="9">
        <v>-12594</v>
      </c>
      <c r="I911" s="93">
        <v>-107349</v>
      </c>
      <c r="J911" s="94"/>
      <c r="K911" s="95"/>
      <c r="L911" s="96" t="s">
        <v>10643</v>
      </c>
      <c r="M911" s="97"/>
      <c r="N911" t="str">
        <f t="shared" si="114"/>
        <v>452</v>
      </c>
      <c r="O911">
        <f t="shared" si="109"/>
        <v>452</v>
      </c>
      <c r="P911" s="29">
        <f t="shared" si="112"/>
        <v>-119943</v>
      </c>
    </row>
    <row r="912" spans="1:16" x14ac:dyDescent="0.3">
      <c r="A912" s="10">
        <v>10</v>
      </c>
      <c r="B912" s="5" t="s">
        <v>19552</v>
      </c>
      <c r="C912" s="6" t="s">
        <v>19553</v>
      </c>
      <c r="D912" s="7">
        <v>44823</v>
      </c>
      <c r="E912" s="8" t="s">
        <v>19554</v>
      </c>
      <c r="F912" s="9">
        <v>-270983</v>
      </c>
      <c r="G912" s="8" t="s">
        <v>17662</v>
      </c>
      <c r="H912" s="9">
        <v>-28453</v>
      </c>
      <c r="I912" s="93">
        <v>-242530</v>
      </c>
      <c r="J912" s="94"/>
      <c r="K912" s="95"/>
      <c r="L912" s="96" t="s">
        <v>10146</v>
      </c>
      <c r="M912" s="97"/>
      <c r="N912" t="str">
        <f t="shared" si="114"/>
        <v>446</v>
      </c>
      <c r="O912">
        <f t="shared" si="109"/>
        <v>446</v>
      </c>
      <c r="P912" s="29">
        <f t="shared" si="112"/>
        <v>-270983</v>
      </c>
    </row>
    <row r="913" spans="1:16" x14ac:dyDescent="0.3">
      <c r="A913" s="10">
        <v>10</v>
      </c>
      <c r="B913" s="5" t="s">
        <v>19555</v>
      </c>
      <c r="C913" s="6" t="s">
        <v>18384</v>
      </c>
      <c r="D913" s="7">
        <v>44841</v>
      </c>
      <c r="E913" s="8" t="s">
        <v>19556</v>
      </c>
      <c r="F913" s="9">
        <v>-406173</v>
      </c>
      <c r="G913" s="8" t="s">
        <v>17662</v>
      </c>
      <c r="H913" s="9">
        <v>-42648</v>
      </c>
      <c r="I913" s="93">
        <v>-363525</v>
      </c>
      <c r="J913" s="94"/>
      <c r="K913" s="95"/>
      <c r="L913" s="96" t="s">
        <v>10146</v>
      </c>
      <c r="M913" s="97"/>
      <c r="N913" t="str">
        <f t="shared" si="114"/>
        <v>503</v>
      </c>
      <c r="O913">
        <f t="shared" si="109"/>
        <v>503</v>
      </c>
      <c r="P913" s="29">
        <f t="shared" si="112"/>
        <v>-406173</v>
      </c>
    </row>
    <row r="914" spans="1:16" x14ac:dyDescent="0.3">
      <c r="A914" s="10">
        <v>10</v>
      </c>
      <c r="B914" s="5" t="s">
        <v>19570</v>
      </c>
      <c r="C914" s="6" t="s">
        <v>19571</v>
      </c>
      <c r="D914" s="7">
        <v>44827</v>
      </c>
      <c r="E914" s="8" t="s">
        <v>19572</v>
      </c>
      <c r="F914" s="9">
        <v>-560900</v>
      </c>
      <c r="G914" s="8" t="s">
        <v>17662</v>
      </c>
      <c r="H914" s="9">
        <v>-58895</v>
      </c>
      <c r="I914" s="93">
        <v>-502005</v>
      </c>
      <c r="J914" s="94"/>
      <c r="K914" s="95"/>
      <c r="L914" s="96" t="s">
        <v>10669</v>
      </c>
      <c r="M914" s="97"/>
      <c r="N914" t="str">
        <f t="shared" ref="N914:N916" si="115">+RIGHT(C914,4)</f>
        <v>1048</v>
      </c>
      <c r="O914">
        <f t="shared" si="109"/>
        <v>1048</v>
      </c>
      <c r="P914" s="29">
        <f t="shared" si="112"/>
        <v>-560900</v>
      </c>
    </row>
    <row r="915" spans="1:16" ht="25.05" x14ac:dyDescent="0.3">
      <c r="A915" s="10">
        <v>10</v>
      </c>
      <c r="B915" s="5" t="s">
        <v>19588</v>
      </c>
      <c r="C915" s="6" t="s">
        <v>19589</v>
      </c>
      <c r="D915" s="7">
        <v>44809</v>
      </c>
      <c r="E915" s="8" t="s">
        <v>19590</v>
      </c>
      <c r="F915" s="9">
        <v>-2230133</v>
      </c>
      <c r="G915" s="8" t="s">
        <v>17662</v>
      </c>
      <c r="H915" s="9">
        <v>-234164</v>
      </c>
      <c r="I915" s="93">
        <v>-1995969</v>
      </c>
      <c r="J915" s="94"/>
      <c r="K915" s="95"/>
      <c r="L915" s="96" t="s">
        <v>10685</v>
      </c>
      <c r="M915" s="97"/>
      <c r="N915" t="str">
        <f>+RIGHT(C915,3)</f>
        <v>316</v>
      </c>
      <c r="O915">
        <f t="shared" si="109"/>
        <v>316</v>
      </c>
      <c r="P915" s="29">
        <f t="shared" si="112"/>
        <v>-2230133</v>
      </c>
    </row>
    <row r="916" spans="1:16" ht="25.05" x14ac:dyDescent="0.3">
      <c r="A916" s="10">
        <v>10</v>
      </c>
      <c r="B916" s="5" t="s">
        <v>19599</v>
      </c>
      <c r="C916" s="6" t="s">
        <v>19600</v>
      </c>
      <c r="D916" s="7">
        <v>44839</v>
      </c>
      <c r="E916" s="8" t="s">
        <v>19601</v>
      </c>
      <c r="F916" s="9">
        <v>-665886</v>
      </c>
      <c r="G916" s="8" t="s">
        <v>17662</v>
      </c>
      <c r="H916" s="9">
        <v>-69918</v>
      </c>
      <c r="I916" s="93">
        <v>-595968</v>
      </c>
      <c r="J916" s="94"/>
      <c r="K916" s="95"/>
      <c r="L916" s="96" t="s">
        <v>10688</v>
      </c>
      <c r="M916" s="97"/>
      <c r="N916" t="str">
        <f t="shared" si="115"/>
        <v>1226</v>
      </c>
      <c r="O916">
        <f t="shared" si="109"/>
        <v>1226</v>
      </c>
      <c r="P916" s="29">
        <f t="shared" si="112"/>
        <v>-665886</v>
      </c>
    </row>
    <row r="917" spans="1:16" x14ac:dyDescent="0.3">
      <c r="A917" s="10">
        <v>10</v>
      </c>
      <c r="B917" s="5" t="s">
        <v>19604</v>
      </c>
      <c r="C917" s="6" t="s">
        <v>18620</v>
      </c>
      <c r="D917" s="7">
        <v>44831</v>
      </c>
      <c r="E917" s="8" t="s">
        <v>19605</v>
      </c>
      <c r="F917" s="9">
        <v>-330201</v>
      </c>
      <c r="G917" s="8" t="s">
        <v>17662</v>
      </c>
      <c r="H917" s="9">
        <v>-34671</v>
      </c>
      <c r="I917" s="93">
        <v>-295530</v>
      </c>
      <c r="J917" s="94"/>
      <c r="K917" s="95"/>
      <c r="L917" s="96" t="s">
        <v>11610</v>
      </c>
      <c r="M917" s="97"/>
      <c r="N917" t="str">
        <f t="shared" ref="N917:N922" si="116">+RIGHT(C917,3)</f>
        <v>172</v>
      </c>
      <c r="O917">
        <f t="shared" si="109"/>
        <v>172</v>
      </c>
      <c r="P917" s="29">
        <f t="shared" si="112"/>
        <v>-330201</v>
      </c>
    </row>
    <row r="918" spans="1:16" x14ac:dyDescent="0.3">
      <c r="A918" s="10">
        <v>10</v>
      </c>
      <c r="B918" s="5" t="s">
        <v>19612</v>
      </c>
      <c r="C918" s="6" t="s">
        <v>19613</v>
      </c>
      <c r="D918" s="7">
        <v>44848</v>
      </c>
      <c r="E918" s="8" t="s">
        <v>19614</v>
      </c>
      <c r="F918" s="9">
        <v>-456430</v>
      </c>
      <c r="G918" s="8" t="s">
        <v>17662</v>
      </c>
      <c r="H918" s="9">
        <v>-47925</v>
      </c>
      <c r="I918" s="93">
        <v>-408505</v>
      </c>
      <c r="J918" s="94"/>
      <c r="K918" s="95"/>
      <c r="L918" s="96" t="s">
        <v>10698</v>
      </c>
      <c r="M918" s="97"/>
      <c r="N918" t="str">
        <f t="shared" si="116"/>
        <v>346</v>
      </c>
      <c r="O918">
        <f t="shared" si="109"/>
        <v>346</v>
      </c>
      <c r="P918" s="29">
        <f t="shared" si="112"/>
        <v>-456430</v>
      </c>
    </row>
    <row r="919" spans="1:16" x14ac:dyDescent="0.3">
      <c r="A919" s="10">
        <v>10</v>
      </c>
      <c r="B919" s="5" t="s">
        <v>19640</v>
      </c>
      <c r="C919" s="6" t="s">
        <v>19641</v>
      </c>
      <c r="D919" s="7">
        <v>44816</v>
      </c>
      <c r="E919" s="8" t="s">
        <v>19642</v>
      </c>
      <c r="F919" s="9">
        <v>-248534</v>
      </c>
      <c r="G919" s="8" t="s">
        <v>17662</v>
      </c>
      <c r="H919" s="9">
        <v>-26096</v>
      </c>
      <c r="I919" s="93">
        <v>-222438</v>
      </c>
      <c r="J919" s="94"/>
      <c r="K919" s="95"/>
      <c r="L919" s="96" t="s">
        <v>10716</v>
      </c>
      <c r="M919" s="97"/>
      <c r="N919" t="str">
        <f t="shared" si="116"/>
        <v>381</v>
      </c>
      <c r="O919">
        <f t="shared" si="109"/>
        <v>381</v>
      </c>
      <c r="P919" s="29">
        <f t="shared" si="112"/>
        <v>-248534</v>
      </c>
    </row>
    <row r="920" spans="1:16" x14ac:dyDescent="0.3">
      <c r="A920" s="10">
        <v>10</v>
      </c>
      <c r="B920" s="63" t="s">
        <v>19647</v>
      </c>
      <c r="C920" s="6" t="s">
        <v>19648</v>
      </c>
      <c r="D920" s="7">
        <v>44823</v>
      </c>
      <c r="E920" s="8" t="s">
        <v>19649</v>
      </c>
      <c r="F920" s="9">
        <v>-128591</v>
      </c>
      <c r="G920" s="8" t="s">
        <v>17662</v>
      </c>
      <c r="H920" s="9">
        <v>-13502</v>
      </c>
      <c r="I920" s="66">
        <v>-278684</v>
      </c>
      <c r="J920" s="67"/>
      <c r="K920" s="68"/>
      <c r="L920" s="75" t="s">
        <v>10724</v>
      </c>
      <c r="M920" s="76"/>
      <c r="N920" t="str">
        <f t="shared" si="116"/>
        <v>397</v>
      </c>
      <c r="O920">
        <f t="shared" si="109"/>
        <v>397</v>
      </c>
      <c r="P920" s="29">
        <f t="shared" si="112"/>
        <v>-128591</v>
      </c>
    </row>
    <row r="921" spans="1:16" x14ac:dyDescent="0.3">
      <c r="A921" s="10">
        <v>10</v>
      </c>
      <c r="B921" s="65"/>
      <c r="C921" s="6" t="s">
        <v>19650</v>
      </c>
      <c r="D921" s="7">
        <v>44817</v>
      </c>
      <c r="E921" s="8" t="s">
        <v>19651</v>
      </c>
      <c r="F921" s="9">
        <v>-182788</v>
      </c>
      <c r="G921" s="8" t="s">
        <v>17662</v>
      </c>
      <c r="H921" s="9">
        <v>-19193</v>
      </c>
      <c r="I921" s="72"/>
      <c r="J921" s="73"/>
      <c r="K921" s="74"/>
      <c r="L921" s="79"/>
      <c r="M921" s="80"/>
      <c r="N921" t="str">
        <f t="shared" si="116"/>
        <v>365</v>
      </c>
      <c r="O921">
        <f t="shared" si="109"/>
        <v>365</v>
      </c>
      <c r="P921" s="29">
        <f t="shared" si="112"/>
        <v>-182788</v>
      </c>
    </row>
    <row r="922" spans="1:16" x14ac:dyDescent="0.3">
      <c r="A922" s="10">
        <v>10</v>
      </c>
      <c r="B922" s="5" t="s">
        <v>19658</v>
      </c>
      <c r="C922" s="6" t="s">
        <v>19659</v>
      </c>
      <c r="D922" s="7">
        <v>44838</v>
      </c>
      <c r="E922" s="8" t="s">
        <v>19660</v>
      </c>
      <c r="F922" s="9">
        <v>-248534</v>
      </c>
      <c r="G922" s="8" t="s">
        <v>17662</v>
      </c>
      <c r="H922" s="9">
        <v>-26096</v>
      </c>
      <c r="I922" s="93">
        <v>-222438</v>
      </c>
      <c r="J922" s="94"/>
      <c r="K922" s="95"/>
      <c r="L922" s="96" t="s">
        <v>10731</v>
      </c>
      <c r="M922" s="97"/>
      <c r="N922" t="str">
        <f t="shared" si="116"/>
        <v>555</v>
      </c>
      <c r="O922">
        <f t="shared" si="109"/>
        <v>555</v>
      </c>
      <c r="P922" s="29">
        <f t="shared" si="112"/>
        <v>-248534</v>
      </c>
    </row>
    <row r="923" spans="1:16" x14ac:dyDescent="0.3">
      <c r="A923" s="10">
        <v>10</v>
      </c>
      <c r="B923" s="5" t="s">
        <v>19668</v>
      </c>
      <c r="C923" s="6" t="s">
        <v>19669</v>
      </c>
      <c r="D923" s="7">
        <v>44809</v>
      </c>
      <c r="E923" s="8" t="s">
        <v>19670</v>
      </c>
      <c r="F923" s="9">
        <v>-385774</v>
      </c>
      <c r="G923" s="8" t="s">
        <v>17662</v>
      </c>
      <c r="H923" s="9">
        <v>-40506</v>
      </c>
      <c r="I923" s="93">
        <v>-345268</v>
      </c>
      <c r="J923" s="94"/>
      <c r="K923" s="95"/>
      <c r="L923" s="96" t="s">
        <v>10737</v>
      </c>
      <c r="M923" s="97"/>
      <c r="N923" t="str">
        <f t="shared" si="111"/>
        <v>00316</v>
      </c>
      <c r="O923">
        <f t="shared" si="109"/>
        <v>316</v>
      </c>
      <c r="P923" s="29">
        <f t="shared" si="112"/>
        <v>-385774</v>
      </c>
    </row>
    <row r="924" spans="1:16" x14ac:dyDescent="0.3">
      <c r="A924" s="10">
        <v>10</v>
      </c>
      <c r="B924" s="63" t="s">
        <v>19677</v>
      </c>
      <c r="C924" s="6" t="s">
        <v>19678</v>
      </c>
      <c r="D924" s="7">
        <v>44812</v>
      </c>
      <c r="E924" s="8" t="s">
        <v>19679</v>
      </c>
      <c r="F924" s="9">
        <v>-54197</v>
      </c>
      <c r="G924" s="8" t="s">
        <v>17662</v>
      </c>
      <c r="H924" s="9">
        <v>-5691</v>
      </c>
      <c r="I924" s="66">
        <v>-456025</v>
      </c>
      <c r="J924" s="67"/>
      <c r="K924" s="68"/>
      <c r="L924" s="75" t="s">
        <v>10753</v>
      </c>
      <c r="M924" s="76"/>
      <c r="N924" t="str">
        <f t="shared" ref="N924:N932" si="117">+RIGHT(C924,3)</f>
        <v>486</v>
      </c>
      <c r="O924">
        <f t="shared" si="109"/>
        <v>486</v>
      </c>
      <c r="P924" s="29">
        <f t="shared" si="112"/>
        <v>-54197</v>
      </c>
    </row>
    <row r="925" spans="1:16" x14ac:dyDescent="0.3">
      <c r="A925" s="10">
        <v>10</v>
      </c>
      <c r="B925" s="65"/>
      <c r="C925" s="6" t="s">
        <v>19680</v>
      </c>
      <c r="D925" s="7">
        <v>44824</v>
      </c>
      <c r="E925" s="8" t="s">
        <v>19681</v>
      </c>
      <c r="F925" s="9">
        <v>-455328</v>
      </c>
      <c r="G925" s="8" t="s">
        <v>17662</v>
      </c>
      <c r="H925" s="9">
        <v>-47809</v>
      </c>
      <c r="I925" s="72"/>
      <c r="J925" s="73"/>
      <c r="K925" s="74"/>
      <c r="L925" s="79"/>
      <c r="M925" s="80"/>
      <c r="N925" t="str">
        <f t="shared" si="117"/>
        <v>541</v>
      </c>
      <c r="O925">
        <f t="shared" si="109"/>
        <v>541</v>
      </c>
      <c r="P925" s="29">
        <f t="shared" si="112"/>
        <v>-455328</v>
      </c>
    </row>
    <row r="926" spans="1:16" x14ac:dyDescent="0.3">
      <c r="A926" s="10">
        <v>10</v>
      </c>
      <c r="B926" s="5" t="s">
        <v>19695</v>
      </c>
      <c r="C926" s="6" t="s">
        <v>19696</v>
      </c>
      <c r="D926" s="7">
        <v>44826</v>
      </c>
      <c r="E926" s="8" t="s">
        <v>19697</v>
      </c>
      <c r="F926" s="9">
        <v>-134819</v>
      </c>
      <c r="G926" s="8" t="s">
        <v>17662</v>
      </c>
      <c r="H926" s="9">
        <v>-14156</v>
      </c>
      <c r="I926" s="93">
        <v>-120663</v>
      </c>
      <c r="J926" s="94"/>
      <c r="K926" s="95"/>
      <c r="L926" s="96" t="s">
        <v>10767</v>
      </c>
      <c r="M926" s="97"/>
      <c r="N926" t="str">
        <f t="shared" si="117"/>
        <v>263</v>
      </c>
      <c r="O926">
        <f t="shared" si="109"/>
        <v>263</v>
      </c>
      <c r="P926" s="29">
        <f t="shared" si="112"/>
        <v>-134819</v>
      </c>
    </row>
    <row r="927" spans="1:16" x14ac:dyDescent="0.3">
      <c r="A927" s="10">
        <v>10</v>
      </c>
      <c r="B927" s="5" t="s">
        <v>19703</v>
      </c>
      <c r="C927" s="6" t="s">
        <v>19704</v>
      </c>
      <c r="D927" s="7">
        <v>44826</v>
      </c>
      <c r="E927" s="8" t="s">
        <v>19705</v>
      </c>
      <c r="F927" s="9">
        <v>-240570</v>
      </c>
      <c r="G927" s="8" t="s">
        <v>17662</v>
      </c>
      <c r="H927" s="9">
        <v>-25260</v>
      </c>
      <c r="I927" s="93">
        <v>-215310</v>
      </c>
      <c r="J927" s="94"/>
      <c r="K927" s="95"/>
      <c r="L927" s="96" t="s">
        <v>10777</v>
      </c>
      <c r="M927" s="97"/>
      <c r="N927" t="str">
        <f t="shared" si="117"/>
        <v>687</v>
      </c>
      <c r="O927">
        <f t="shared" si="109"/>
        <v>687</v>
      </c>
      <c r="P927" s="29">
        <f t="shared" si="112"/>
        <v>-240570</v>
      </c>
    </row>
    <row r="928" spans="1:16" x14ac:dyDescent="0.3">
      <c r="A928" s="10">
        <v>10</v>
      </c>
      <c r="B928" s="5" t="s">
        <v>19713</v>
      </c>
      <c r="C928" s="6" t="s">
        <v>19714</v>
      </c>
      <c r="D928" s="7">
        <v>44810</v>
      </c>
      <c r="E928" s="8" t="s">
        <v>19715</v>
      </c>
      <c r="F928" s="9">
        <v>-294030</v>
      </c>
      <c r="G928" s="8" t="s">
        <v>17662</v>
      </c>
      <c r="H928" s="9">
        <v>-30873</v>
      </c>
      <c r="I928" s="93">
        <v>-263157</v>
      </c>
      <c r="J928" s="94"/>
      <c r="K928" s="95"/>
      <c r="L928" s="96" t="s">
        <v>10784</v>
      </c>
      <c r="M928" s="97"/>
      <c r="N928" t="str">
        <f t="shared" si="117"/>
        <v>291</v>
      </c>
      <c r="O928">
        <f t="shared" si="109"/>
        <v>291</v>
      </c>
      <c r="P928" s="29">
        <f t="shared" si="112"/>
        <v>-294030</v>
      </c>
    </row>
    <row r="929" spans="1:16" x14ac:dyDescent="0.3">
      <c r="A929" s="10">
        <v>10</v>
      </c>
      <c r="B929" s="5" t="s">
        <v>19725</v>
      </c>
      <c r="C929" s="6" t="s">
        <v>18784</v>
      </c>
      <c r="D929" s="7">
        <v>44820</v>
      </c>
      <c r="E929" s="8" t="s">
        <v>19726</v>
      </c>
      <c r="F929" s="9">
        <v>-1726504</v>
      </c>
      <c r="G929" s="8" t="s">
        <v>17662</v>
      </c>
      <c r="H929" s="9">
        <v>-181283</v>
      </c>
      <c r="I929" s="93">
        <v>-1545221</v>
      </c>
      <c r="J929" s="94"/>
      <c r="K929" s="95"/>
      <c r="L929" s="96" t="s">
        <v>10803</v>
      </c>
      <c r="M929" s="97"/>
      <c r="N929" t="str">
        <f t="shared" si="117"/>
        <v>462</v>
      </c>
      <c r="O929">
        <f t="shared" si="109"/>
        <v>462</v>
      </c>
      <c r="P929" s="29">
        <f t="shared" si="112"/>
        <v>-1726504</v>
      </c>
    </row>
    <row r="930" spans="1:16" x14ac:dyDescent="0.3">
      <c r="A930" s="10">
        <v>10</v>
      </c>
      <c r="B930" s="5" t="s">
        <v>19742</v>
      </c>
      <c r="C930" s="6" t="s">
        <v>19743</v>
      </c>
      <c r="D930" s="7">
        <v>44821</v>
      </c>
      <c r="E930" s="8" t="s">
        <v>19744</v>
      </c>
      <c r="F930" s="9">
        <v>-368477</v>
      </c>
      <c r="G930" s="8" t="s">
        <v>17662</v>
      </c>
      <c r="H930" s="9">
        <v>-38690</v>
      </c>
      <c r="I930" s="93">
        <v>-329787</v>
      </c>
      <c r="J930" s="94"/>
      <c r="K930" s="95"/>
      <c r="L930" s="96" t="s">
        <v>10821</v>
      </c>
      <c r="M930" s="97"/>
      <c r="N930" t="str">
        <f t="shared" si="117"/>
        <v>259</v>
      </c>
      <c r="O930">
        <f t="shared" si="109"/>
        <v>259</v>
      </c>
      <c r="P930" s="29">
        <f t="shared" si="112"/>
        <v>-368477</v>
      </c>
    </row>
    <row r="931" spans="1:16" x14ac:dyDescent="0.3">
      <c r="A931" s="10">
        <v>10</v>
      </c>
      <c r="B931" s="5" t="s">
        <v>19748</v>
      </c>
      <c r="C931" s="6" t="s">
        <v>16304</v>
      </c>
      <c r="D931" s="7">
        <v>44837</v>
      </c>
      <c r="E931" s="8" t="s">
        <v>18621</v>
      </c>
      <c r="F931" s="9">
        <v>-119943</v>
      </c>
      <c r="G931" s="8" t="s">
        <v>17662</v>
      </c>
      <c r="H931" s="9">
        <v>-12594</v>
      </c>
      <c r="I931" s="93">
        <v>-107349</v>
      </c>
      <c r="J931" s="94"/>
      <c r="K931" s="95"/>
      <c r="L931" s="96" t="s">
        <v>10828</v>
      </c>
      <c r="M931" s="97"/>
      <c r="N931" t="str">
        <f t="shared" si="117"/>
        <v>264</v>
      </c>
      <c r="O931">
        <f t="shared" si="109"/>
        <v>264</v>
      </c>
      <c r="P931" s="29">
        <f t="shared" si="112"/>
        <v>-119943</v>
      </c>
    </row>
    <row r="932" spans="1:16" x14ac:dyDescent="0.3">
      <c r="A932" s="10">
        <v>10</v>
      </c>
      <c r="B932" s="5" t="s">
        <v>19792</v>
      </c>
      <c r="C932" s="6" t="s">
        <v>19793</v>
      </c>
      <c r="D932" s="7">
        <v>44818</v>
      </c>
      <c r="E932" s="8" t="s">
        <v>19794</v>
      </c>
      <c r="F932" s="9">
        <v>-187352</v>
      </c>
      <c r="G932" s="8" t="s">
        <v>17662</v>
      </c>
      <c r="H932" s="9">
        <v>-19672</v>
      </c>
      <c r="I932" s="93">
        <v>-167680</v>
      </c>
      <c r="J932" s="94"/>
      <c r="K932" s="95"/>
      <c r="L932" s="96" t="s">
        <v>10878</v>
      </c>
      <c r="M932" s="97"/>
      <c r="N932" t="str">
        <f t="shared" si="117"/>
        <v>429</v>
      </c>
      <c r="O932">
        <f t="shared" si="109"/>
        <v>429</v>
      </c>
      <c r="P932" s="29">
        <f t="shared" si="112"/>
        <v>-187352</v>
      </c>
    </row>
    <row r="933" spans="1:16" x14ac:dyDescent="0.3">
      <c r="A933" s="10">
        <v>10</v>
      </c>
      <c r="B933" s="63" t="s">
        <v>19806</v>
      </c>
      <c r="C933" s="6" t="s">
        <v>19807</v>
      </c>
      <c r="D933" s="7">
        <v>44840</v>
      </c>
      <c r="E933" s="8" t="s">
        <v>19808</v>
      </c>
      <c r="F933" s="9">
        <v>-407145</v>
      </c>
      <c r="G933" s="8" t="s">
        <v>17662</v>
      </c>
      <c r="H933" s="9">
        <v>-42750</v>
      </c>
      <c r="I933" s="66">
        <v>-603363</v>
      </c>
      <c r="J933" s="67"/>
      <c r="K933" s="68"/>
      <c r="L933" s="75" t="s">
        <v>10892</v>
      </c>
      <c r="M933" s="76"/>
      <c r="N933" t="str">
        <f t="shared" si="111"/>
        <v>00539</v>
      </c>
      <c r="O933">
        <f t="shared" si="109"/>
        <v>539</v>
      </c>
      <c r="P933" s="29">
        <f t="shared" si="112"/>
        <v>-407145</v>
      </c>
    </row>
    <row r="934" spans="1:16" x14ac:dyDescent="0.3">
      <c r="A934" s="10">
        <v>10</v>
      </c>
      <c r="B934" s="65"/>
      <c r="C934" s="6" t="s">
        <v>19809</v>
      </c>
      <c r="D934" s="7">
        <v>44838</v>
      </c>
      <c r="E934" s="8" t="s">
        <v>19810</v>
      </c>
      <c r="F934" s="9">
        <v>-267004</v>
      </c>
      <c r="G934" s="8" t="s">
        <v>17662</v>
      </c>
      <c r="H934" s="9">
        <v>-28036</v>
      </c>
      <c r="I934" s="72"/>
      <c r="J934" s="73"/>
      <c r="K934" s="74"/>
      <c r="L934" s="79"/>
      <c r="M934" s="80"/>
      <c r="N934" t="str">
        <f t="shared" si="111"/>
        <v>00494</v>
      </c>
      <c r="O934">
        <f t="shared" si="109"/>
        <v>494</v>
      </c>
      <c r="P934" s="29">
        <f t="shared" si="112"/>
        <v>-267004</v>
      </c>
    </row>
    <row r="935" spans="1:16" x14ac:dyDescent="0.3">
      <c r="A935" s="10">
        <v>10</v>
      </c>
      <c r="B935" s="5" t="s">
        <v>19826</v>
      </c>
      <c r="C935" s="6" t="s">
        <v>19827</v>
      </c>
      <c r="D935" s="7">
        <v>44798</v>
      </c>
      <c r="E935" s="8" t="s">
        <v>19828</v>
      </c>
      <c r="F935" s="9">
        <v>-216786</v>
      </c>
      <c r="G935" s="8" t="s">
        <v>17662</v>
      </c>
      <c r="H935" s="9">
        <v>-22763</v>
      </c>
      <c r="I935" s="93">
        <v>-194023</v>
      </c>
      <c r="J935" s="94"/>
      <c r="K935" s="95"/>
      <c r="L935" s="96" t="s">
        <v>10149</v>
      </c>
      <c r="M935" s="97"/>
      <c r="N935" t="str">
        <f>+RIGHT(C935,3)</f>
        <v>406</v>
      </c>
      <c r="O935">
        <f t="shared" si="109"/>
        <v>406</v>
      </c>
      <c r="P935" s="29">
        <f t="shared" si="112"/>
        <v>-216786</v>
      </c>
    </row>
    <row r="936" spans="1:16" x14ac:dyDescent="0.3">
      <c r="A936" s="10">
        <v>10</v>
      </c>
      <c r="B936" s="63" t="s">
        <v>19899</v>
      </c>
      <c r="C936" s="6" t="s">
        <v>19900</v>
      </c>
      <c r="D936" s="7">
        <v>44785</v>
      </c>
      <c r="E936" s="8" t="s">
        <v>19901</v>
      </c>
      <c r="F936" s="9">
        <v>-419772</v>
      </c>
      <c r="G936" s="8" t="s">
        <v>17662</v>
      </c>
      <c r="H936" s="9">
        <v>-44076</v>
      </c>
      <c r="I936" s="66">
        <v>-2223844</v>
      </c>
      <c r="J936" s="67"/>
      <c r="K936" s="68"/>
      <c r="L936" s="75" t="s">
        <v>10944</v>
      </c>
      <c r="M936" s="76"/>
      <c r="N936" t="str">
        <f t="shared" si="111"/>
        <v>00508</v>
      </c>
      <c r="O936">
        <f t="shared" si="109"/>
        <v>508</v>
      </c>
      <c r="P936" s="29">
        <f t="shared" si="112"/>
        <v>-419772</v>
      </c>
    </row>
    <row r="937" spans="1:16" x14ac:dyDescent="0.3">
      <c r="A937" s="10">
        <v>10</v>
      </c>
      <c r="B937" s="64"/>
      <c r="C937" s="6" t="s">
        <v>19902</v>
      </c>
      <c r="D937" s="7">
        <v>44792</v>
      </c>
      <c r="E937" s="8" t="s">
        <v>19903</v>
      </c>
      <c r="F937" s="9">
        <v>-196020</v>
      </c>
      <c r="G937" s="8" t="s">
        <v>17662</v>
      </c>
      <c r="H937" s="9">
        <v>-20582</v>
      </c>
      <c r="I937" s="69"/>
      <c r="J937" s="70"/>
      <c r="K937" s="71"/>
      <c r="L937" s="77"/>
      <c r="M937" s="78"/>
      <c r="N937" t="str">
        <f t="shared" ref="N937:N945" si="118">+RIGHT(C937,3)</f>
        <v>580</v>
      </c>
      <c r="O937">
        <f t="shared" si="109"/>
        <v>580</v>
      </c>
      <c r="P937" s="29">
        <f t="shared" si="112"/>
        <v>-196020</v>
      </c>
    </row>
    <row r="938" spans="1:16" x14ac:dyDescent="0.3">
      <c r="A938" s="10">
        <v>10</v>
      </c>
      <c r="B938" s="64"/>
      <c r="C938" s="6" t="s">
        <v>19904</v>
      </c>
      <c r="D938" s="7">
        <v>44792</v>
      </c>
      <c r="E938" s="8" t="s">
        <v>19905</v>
      </c>
      <c r="F938" s="9">
        <v>-119943</v>
      </c>
      <c r="G938" s="8" t="s">
        <v>17662</v>
      </c>
      <c r="H938" s="9">
        <v>-12594</v>
      </c>
      <c r="I938" s="69"/>
      <c r="J938" s="70"/>
      <c r="K938" s="71"/>
      <c r="L938" s="77"/>
      <c r="M938" s="78"/>
      <c r="N938" t="str">
        <f t="shared" si="118"/>
        <v>577</v>
      </c>
      <c r="O938">
        <f t="shared" si="109"/>
        <v>577</v>
      </c>
      <c r="P938" s="29">
        <f t="shared" si="112"/>
        <v>-119943</v>
      </c>
    </row>
    <row r="939" spans="1:16" x14ac:dyDescent="0.3">
      <c r="A939" s="10">
        <v>10</v>
      </c>
      <c r="B939" s="64"/>
      <c r="C939" s="6" t="s">
        <v>19906</v>
      </c>
      <c r="D939" s="7">
        <v>44792</v>
      </c>
      <c r="E939" s="8" t="s">
        <v>19907</v>
      </c>
      <c r="F939" s="9">
        <v>-119943</v>
      </c>
      <c r="G939" s="8" t="s">
        <v>17662</v>
      </c>
      <c r="H939" s="9">
        <v>-12594</v>
      </c>
      <c r="I939" s="69"/>
      <c r="J939" s="70"/>
      <c r="K939" s="71"/>
      <c r="L939" s="77"/>
      <c r="M939" s="78"/>
      <c r="N939" t="str">
        <f t="shared" si="118"/>
        <v>581</v>
      </c>
      <c r="O939">
        <f t="shared" si="109"/>
        <v>581</v>
      </c>
      <c r="P939" s="29">
        <f t="shared" si="112"/>
        <v>-119943</v>
      </c>
    </row>
    <row r="940" spans="1:16" x14ac:dyDescent="0.3">
      <c r="A940" s="10">
        <v>10</v>
      </c>
      <c r="B940" s="64"/>
      <c r="C940" s="6" t="s">
        <v>19908</v>
      </c>
      <c r="D940" s="7">
        <v>44792</v>
      </c>
      <c r="E940" s="8" t="s">
        <v>19909</v>
      </c>
      <c r="F940" s="9">
        <v>-299493</v>
      </c>
      <c r="G940" s="8" t="s">
        <v>17662</v>
      </c>
      <c r="H940" s="9">
        <v>-31447</v>
      </c>
      <c r="I940" s="69"/>
      <c r="J940" s="70"/>
      <c r="K940" s="71"/>
      <c r="L940" s="77"/>
      <c r="M940" s="78"/>
      <c r="N940" t="str">
        <f t="shared" si="118"/>
        <v>582</v>
      </c>
      <c r="O940">
        <f t="shared" si="109"/>
        <v>582</v>
      </c>
      <c r="P940" s="29">
        <f t="shared" si="112"/>
        <v>-299493</v>
      </c>
    </row>
    <row r="941" spans="1:16" x14ac:dyDescent="0.3">
      <c r="A941" s="10">
        <v>10</v>
      </c>
      <c r="B941" s="64"/>
      <c r="C941" s="6" t="s">
        <v>19910</v>
      </c>
      <c r="D941" s="7">
        <v>44802</v>
      </c>
      <c r="E941" s="8" t="s">
        <v>19911</v>
      </c>
      <c r="F941" s="9">
        <v>-254813</v>
      </c>
      <c r="G941" s="8" t="s">
        <v>17662</v>
      </c>
      <c r="H941" s="9">
        <v>-26755</v>
      </c>
      <c r="I941" s="69"/>
      <c r="J941" s="70"/>
      <c r="K941" s="71"/>
      <c r="L941" s="77"/>
      <c r="M941" s="78"/>
      <c r="N941" t="str">
        <f t="shared" si="118"/>
        <v>647</v>
      </c>
      <c r="O941">
        <f t="shared" si="109"/>
        <v>647</v>
      </c>
      <c r="P941" s="29">
        <f t="shared" si="112"/>
        <v>-254813</v>
      </c>
    </row>
    <row r="942" spans="1:16" x14ac:dyDescent="0.3">
      <c r="A942" s="10">
        <v>10</v>
      </c>
      <c r="B942" s="64"/>
      <c r="C942" s="6" t="s">
        <v>18906</v>
      </c>
      <c r="D942" s="7">
        <v>44792</v>
      </c>
      <c r="E942" s="8" t="s">
        <v>19912</v>
      </c>
      <c r="F942" s="9">
        <v>-130885</v>
      </c>
      <c r="G942" s="8" t="s">
        <v>17662</v>
      </c>
      <c r="H942" s="9">
        <v>-13743</v>
      </c>
      <c r="I942" s="69"/>
      <c r="J942" s="70"/>
      <c r="K942" s="71"/>
      <c r="L942" s="77"/>
      <c r="M942" s="78"/>
      <c r="N942" t="str">
        <f t="shared" si="118"/>
        <v>578</v>
      </c>
      <c r="O942">
        <f t="shared" si="109"/>
        <v>578</v>
      </c>
      <c r="P942" s="29">
        <f t="shared" si="112"/>
        <v>-130885</v>
      </c>
    </row>
    <row r="943" spans="1:16" x14ac:dyDescent="0.3">
      <c r="A943" s="10">
        <v>10</v>
      </c>
      <c r="B943" s="64"/>
      <c r="C943" s="6" t="s">
        <v>19913</v>
      </c>
      <c r="D943" s="7">
        <v>44792</v>
      </c>
      <c r="E943" s="8" t="s">
        <v>19914</v>
      </c>
      <c r="F943" s="9">
        <v>-54197</v>
      </c>
      <c r="G943" s="8" t="s">
        <v>17662</v>
      </c>
      <c r="H943" s="9">
        <v>-5691</v>
      </c>
      <c r="I943" s="69"/>
      <c r="J943" s="70"/>
      <c r="K943" s="71"/>
      <c r="L943" s="77"/>
      <c r="M943" s="78"/>
      <c r="N943" t="str">
        <f t="shared" si="118"/>
        <v>579</v>
      </c>
      <c r="O943">
        <f t="shared" si="109"/>
        <v>579</v>
      </c>
      <c r="P943" s="29">
        <f t="shared" si="112"/>
        <v>-54197</v>
      </c>
    </row>
    <row r="944" spans="1:16" x14ac:dyDescent="0.3">
      <c r="A944" s="10">
        <v>10</v>
      </c>
      <c r="B944" s="64"/>
      <c r="C944" s="6" t="s">
        <v>19915</v>
      </c>
      <c r="D944" s="7">
        <v>44802</v>
      </c>
      <c r="E944" s="8" t="s">
        <v>19916</v>
      </c>
      <c r="F944" s="9">
        <v>-541398</v>
      </c>
      <c r="G944" s="8" t="s">
        <v>17662</v>
      </c>
      <c r="H944" s="9">
        <v>-56847</v>
      </c>
      <c r="I944" s="69"/>
      <c r="J944" s="70"/>
      <c r="K944" s="71"/>
      <c r="L944" s="77"/>
      <c r="M944" s="78"/>
      <c r="N944" t="str">
        <f t="shared" si="118"/>
        <v>648</v>
      </c>
      <c r="O944">
        <f t="shared" si="109"/>
        <v>648</v>
      </c>
      <c r="P944" s="29">
        <f t="shared" si="112"/>
        <v>-541398</v>
      </c>
    </row>
    <row r="945" spans="1:16" x14ac:dyDescent="0.3">
      <c r="A945" s="10">
        <v>10</v>
      </c>
      <c r="B945" s="64"/>
      <c r="C945" s="6" t="s">
        <v>19917</v>
      </c>
      <c r="D945" s="7">
        <v>44802</v>
      </c>
      <c r="E945" s="8" t="s">
        <v>19918</v>
      </c>
      <c r="F945" s="9">
        <v>-174139</v>
      </c>
      <c r="G945" s="8" t="s">
        <v>17662</v>
      </c>
      <c r="H945" s="9">
        <v>-18285</v>
      </c>
      <c r="I945" s="69"/>
      <c r="J945" s="70"/>
      <c r="K945" s="71"/>
      <c r="L945" s="77"/>
      <c r="M945" s="78"/>
      <c r="N945" t="str">
        <f t="shared" si="118"/>
        <v>649</v>
      </c>
      <c r="O945">
        <f t="shared" si="109"/>
        <v>649</v>
      </c>
      <c r="P945" s="29">
        <f t="shared" si="112"/>
        <v>-174139</v>
      </c>
    </row>
    <row r="946" spans="1:16" x14ac:dyDescent="0.3">
      <c r="A946" s="10">
        <v>10</v>
      </c>
      <c r="B946" s="65"/>
      <c r="C946" s="6" t="s">
        <v>19919</v>
      </c>
      <c r="D946" s="7">
        <v>44785</v>
      </c>
      <c r="E946" s="8" t="s">
        <v>19920</v>
      </c>
      <c r="F946" s="9">
        <v>-174139</v>
      </c>
      <c r="G946" s="8" t="s">
        <v>17662</v>
      </c>
      <c r="H946" s="9">
        <v>-18285</v>
      </c>
      <c r="I946" s="72"/>
      <c r="J946" s="73"/>
      <c r="K946" s="74"/>
      <c r="L946" s="79"/>
      <c r="M946" s="80"/>
      <c r="N946" t="str">
        <f t="shared" si="111"/>
        <v>00509</v>
      </c>
      <c r="O946">
        <f t="shared" si="109"/>
        <v>509</v>
      </c>
      <c r="P946" s="29">
        <f t="shared" si="112"/>
        <v>-174139</v>
      </c>
    </row>
    <row r="947" spans="1:16" x14ac:dyDescent="0.3">
      <c r="A947" s="10">
        <v>10</v>
      </c>
      <c r="B947" s="5" t="s">
        <v>19921</v>
      </c>
      <c r="C947" s="6" t="s">
        <v>19922</v>
      </c>
      <c r="D947" s="7">
        <v>44810</v>
      </c>
      <c r="E947" s="8" t="s">
        <v>19923</v>
      </c>
      <c r="F947" s="9">
        <v>-422883</v>
      </c>
      <c r="G947" s="8" t="s">
        <v>17662</v>
      </c>
      <c r="H947" s="9">
        <v>-44403</v>
      </c>
      <c r="I947" s="93">
        <v>-378480</v>
      </c>
      <c r="J947" s="94"/>
      <c r="K947" s="95"/>
      <c r="L947" s="96" t="s">
        <v>10944</v>
      </c>
      <c r="M947" s="97"/>
      <c r="N947" t="str">
        <f t="shared" si="111"/>
        <v>00676</v>
      </c>
      <c r="O947">
        <f t="shared" si="109"/>
        <v>676</v>
      </c>
      <c r="P947" s="29">
        <f t="shared" si="112"/>
        <v>-422883</v>
      </c>
    </row>
    <row r="948" spans="1:16" x14ac:dyDescent="0.3">
      <c r="A948" s="10">
        <v>10</v>
      </c>
      <c r="B948" s="63" t="s">
        <v>19924</v>
      </c>
      <c r="C948" s="6" t="s">
        <v>19925</v>
      </c>
      <c r="D948" s="7">
        <v>44819</v>
      </c>
      <c r="E948" s="8" t="s">
        <v>19926</v>
      </c>
      <c r="F948" s="9">
        <v>-748369</v>
      </c>
      <c r="G948" s="8" t="s">
        <v>17662</v>
      </c>
      <c r="H948" s="9">
        <v>-78579</v>
      </c>
      <c r="I948" s="66">
        <v>-3679917</v>
      </c>
      <c r="J948" s="67"/>
      <c r="K948" s="68"/>
      <c r="L948" s="75" t="s">
        <v>10944</v>
      </c>
      <c r="M948" s="76"/>
      <c r="N948" t="str">
        <f t="shared" ref="N948:N970" si="119">+RIGHT(C948,3)</f>
        <v>766</v>
      </c>
      <c r="O948">
        <f t="shared" si="109"/>
        <v>766</v>
      </c>
      <c r="P948" s="29">
        <f t="shared" si="112"/>
        <v>-748369</v>
      </c>
    </row>
    <row r="949" spans="1:16" x14ac:dyDescent="0.3">
      <c r="A949" s="10">
        <v>10</v>
      </c>
      <c r="B949" s="64"/>
      <c r="C949" s="6" t="s">
        <v>19927</v>
      </c>
      <c r="D949" s="7">
        <v>44819</v>
      </c>
      <c r="E949" s="8" t="s">
        <v>19928</v>
      </c>
      <c r="F949" s="9">
        <v>-216786</v>
      </c>
      <c r="G949" s="8" t="s">
        <v>17662</v>
      </c>
      <c r="H949" s="9">
        <v>-22763</v>
      </c>
      <c r="I949" s="69"/>
      <c r="J949" s="70"/>
      <c r="K949" s="71"/>
      <c r="L949" s="77"/>
      <c r="M949" s="78"/>
      <c r="N949" t="str">
        <f t="shared" si="119"/>
        <v>767</v>
      </c>
      <c r="O949">
        <f t="shared" si="109"/>
        <v>767</v>
      </c>
      <c r="P949" s="29">
        <f t="shared" si="112"/>
        <v>-216786</v>
      </c>
    </row>
    <row r="950" spans="1:16" x14ac:dyDescent="0.3">
      <c r="A950" s="10">
        <v>10</v>
      </c>
      <c r="B950" s="64"/>
      <c r="C950" s="6" t="s">
        <v>19929</v>
      </c>
      <c r="D950" s="7">
        <v>44819</v>
      </c>
      <c r="E950" s="8" t="s">
        <v>19930</v>
      </c>
      <c r="F950" s="9">
        <v>-128591</v>
      </c>
      <c r="G950" s="8" t="s">
        <v>17662</v>
      </c>
      <c r="H950" s="9">
        <v>-13502</v>
      </c>
      <c r="I950" s="69"/>
      <c r="J950" s="70"/>
      <c r="K950" s="71"/>
      <c r="L950" s="77"/>
      <c r="M950" s="78"/>
      <c r="N950" t="str">
        <f t="shared" si="119"/>
        <v>770</v>
      </c>
      <c r="O950">
        <f t="shared" si="109"/>
        <v>770</v>
      </c>
      <c r="P950" s="29">
        <f t="shared" si="112"/>
        <v>-128591</v>
      </c>
    </row>
    <row r="951" spans="1:16" x14ac:dyDescent="0.3">
      <c r="A951" s="10">
        <v>10</v>
      </c>
      <c r="B951" s="64"/>
      <c r="C951" s="6" t="s">
        <v>19931</v>
      </c>
      <c r="D951" s="7">
        <v>44827</v>
      </c>
      <c r="E951" s="8" t="s">
        <v>19932</v>
      </c>
      <c r="F951" s="9">
        <v>-337638</v>
      </c>
      <c r="G951" s="8" t="s">
        <v>17662</v>
      </c>
      <c r="H951" s="9">
        <v>-35452</v>
      </c>
      <c r="I951" s="69"/>
      <c r="J951" s="70"/>
      <c r="K951" s="71"/>
      <c r="L951" s="77"/>
      <c r="M951" s="78"/>
      <c r="N951" t="str">
        <f t="shared" si="119"/>
        <v>868</v>
      </c>
      <c r="O951">
        <f t="shared" si="109"/>
        <v>868</v>
      </c>
      <c r="P951" s="29">
        <f t="shared" si="112"/>
        <v>-337638</v>
      </c>
    </row>
    <row r="952" spans="1:16" x14ac:dyDescent="0.3">
      <c r="A952" s="10">
        <v>10</v>
      </c>
      <c r="B952" s="64"/>
      <c r="C952" s="6" t="s">
        <v>19933</v>
      </c>
      <c r="D952" s="7">
        <v>44827</v>
      </c>
      <c r="E952" s="8" t="s">
        <v>19934</v>
      </c>
      <c r="F952" s="9">
        <v>-214577</v>
      </c>
      <c r="G952" s="8" t="s">
        <v>17662</v>
      </c>
      <c r="H952" s="9">
        <v>-22531</v>
      </c>
      <c r="I952" s="69"/>
      <c r="J952" s="70"/>
      <c r="K952" s="71"/>
      <c r="L952" s="77"/>
      <c r="M952" s="78"/>
      <c r="N952" t="str">
        <f t="shared" si="119"/>
        <v>871</v>
      </c>
      <c r="O952">
        <f t="shared" si="109"/>
        <v>871</v>
      </c>
      <c r="P952" s="29">
        <f t="shared" si="112"/>
        <v>-214577</v>
      </c>
    </row>
    <row r="953" spans="1:16" x14ac:dyDescent="0.3">
      <c r="A953" s="10">
        <v>10</v>
      </c>
      <c r="B953" s="64"/>
      <c r="C953" s="6" t="s">
        <v>19935</v>
      </c>
      <c r="D953" s="7">
        <v>44819</v>
      </c>
      <c r="E953" s="8" t="s">
        <v>19936</v>
      </c>
      <c r="F953" s="9">
        <v>-473651</v>
      </c>
      <c r="G953" s="8" t="s">
        <v>17662</v>
      </c>
      <c r="H953" s="9">
        <v>-49733</v>
      </c>
      <c r="I953" s="69"/>
      <c r="J953" s="70"/>
      <c r="K953" s="71"/>
      <c r="L953" s="77"/>
      <c r="M953" s="78"/>
      <c r="N953" t="str">
        <f t="shared" si="119"/>
        <v>769</v>
      </c>
      <c r="O953">
        <f t="shared" si="109"/>
        <v>769</v>
      </c>
      <c r="P953" s="29">
        <f t="shared" si="112"/>
        <v>-473651</v>
      </c>
    </row>
    <row r="954" spans="1:16" x14ac:dyDescent="0.3">
      <c r="A954" s="10">
        <v>10</v>
      </c>
      <c r="B954" s="64"/>
      <c r="C954" s="6" t="s">
        <v>19937</v>
      </c>
      <c r="D954" s="7">
        <v>44827</v>
      </c>
      <c r="E954" s="8" t="s">
        <v>19938</v>
      </c>
      <c r="F954" s="9">
        <v>-148195</v>
      </c>
      <c r="G954" s="8" t="s">
        <v>17662</v>
      </c>
      <c r="H954" s="9">
        <v>-15560</v>
      </c>
      <c r="I954" s="69"/>
      <c r="J954" s="70"/>
      <c r="K954" s="71"/>
      <c r="L954" s="77"/>
      <c r="M954" s="78"/>
      <c r="N954" t="str">
        <f t="shared" si="119"/>
        <v>870</v>
      </c>
      <c r="O954">
        <f t="shared" si="109"/>
        <v>870</v>
      </c>
      <c r="P954" s="29">
        <f t="shared" si="112"/>
        <v>-148195</v>
      </c>
    </row>
    <row r="955" spans="1:16" x14ac:dyDescent="0.3">
      <c r="A955" s="10">
        <v>10</v>
      </c>
      <c r="B955" s="64"/>
      <c r="C955" s="6" t="s">
        <v>19939</v>
      </c>
      <c r="D955" s="7">
        <v>44820</v>
      </c>
      <c r="E955" s="8" t="s">
        <v>19940</v>
      </c>
      <c r="F955" s="9">
        <v>-128591</v>
      </c>
      <c r="G955" s="8" t="s">
        <v>17662</v>
      </c>
      <c r="H955" s="9">
        <v>-13502</v>
      </c>
      <c r="I955" s="69"/>
      <c r="J955" s="70"/>
      <c r="K955" s="71"/>
      <c r="L955" s="77"/>
      <c r="M955" s="78"/>
      <c r="N955" t="str">
        <f t="shared" si="119"/>
        <v>826</v>
      </c>
      <c r="O955">
        <f t="shared" si="109"/>
        <v>826</v>
      </c>
      <c r="P955" s="29">
        <f t="shared" si="112"/>
        <v>-128591</v>
      </c>
    </row>
    <row r="956" spans="1:16" x14ac:dyDescent="0.3">
      <c r="A956" s="10">
        <v>10</v>
      </c>
      <c r="B956" s="64"/>
      <c r="C956" s="6" t="s">
        <v>19941</v>
      </c>
      <c r="D956" s="7">
        <v>44827</v>
      </c>
      <c r="E956" s="8" t="s">
        <v>19942</v>
      </c>
      <c r="F956" s="9">
        <v>-567581</v>
      </c>
      <c r="G956" s="8" t="s">
        <v>17662</v>
      </c>
      <c r="H956" s="9">
        <v>-59596</v>
      </c>
      <c r="I956" s="69"/>
      <c r="J956" s="70"/>
      <c r="K956" s="71"/>
      <c r="L956" s="77"/>
      <c r="M956" s="78"/>
      <c r="N956" t="str">
        <f t="shared" si="119"/>
        <v>872</v>
      </c>
      <c r="O956">
        <f t="shared" si="109"/>
        <v>872</v>
      </c>
      <c r="P956" s="29">
        <f t="shared" si="112"/>
        <v>-567581</v>
      </c>
    </row>
    <row r="957" spans="1:16" x14ac:dyDescent="0.3">
      <c r="A957" s="10">
        <v>10</v>
      </c>
      <c r="B957" s="64"/>
      <c r="C957" s="6" t="s">
        <v>19943</v>
      </c>
      <c r="D957" s="7">
        <v>44820</v>
      </c>
      <c r="E957" s="8" t="s">
        <v>19944</v>
      </c>
      <c r="F957" s="9">
        <v>-855412</v>
      </c>
      <c r="G957" s="8" t="s">
        <v>17662</v>
      </c>
      <c r="H957" s="9">
        <v>-89818</v>
      </c>
      <c r="I957" s="69"/>
      <c r="J957" s="70"/>
      <c r="K957" s="71"/>
      <c r="L957" s="77"/>
      <c r="M957" s="78"/>
      <c r="N957" t="str">
        <f t="shared" si="119"/>
        <v>827</v>
      </c>
      <c r="O957">
        <f t="shared" si="109"/>
        <v>827</v>
      </c>
      <c r="P957" s="29">
        <f t="shared" si="112"/>
        <v>-855412</v>
      </c>
    </row>
    <row r="958" spans="1:16" x14ac:dyDescent="0.3">
      <c r="A958" s="10">
        <v>10</v>
      </c>
      <c r="B958" s="64"/>
      <c r="C958" s="6" t="s">
        <v>19945</v>
      </c>
      <c r="D958" s="7">
        <v>44819</v>
      </c>
      <c r="E958" s="8" t="s">
        <v>19946</v>
      </c>
      <c r="F958" s="9">
        <v>-131868</v>
      </c>
      <c r="G958" s="8" t="s">
        <v>17662</v>
      </c>
      <c r="H958" s="9">
        <v>-13846</v>
      </c>
      <c r="I958" s="69"/>
      <c r="J958" s="70"/>
      <c r="K958" s="71"/>
      <c r="L958" s="77"/>
      <c r="M958" s="78"/>
      <c r="N958" t="str">
        <f t="shared" si="119"/>
        <v>768</v>
      </c>
      <c r="O958">
        <f t="shared" si="109"/>
        <v>768</v>
      </c>
      <c r="P958" s="29">
        <f t="shared" si="112"/>
        <v>-131868</v>
      </c>
    </row>
    <row r="959" spans="1:16" x14ac:dyDescent="0.3">
      <c r="A959" s="10">
        <v>10</v>
      </c>
      <c r="B959" s="65"/>
      <c r="C959" s="6" t="s">
        <v>19947</v>
      </c>
      <c r="D959" s="7">
        <v>44827</v>
      </c>
      <c r="E959" s="8" t="s">
        <v>19948</v>
      </c>
      <c r="F959" s="9">
        <v>-160380</v>
      </c>
      <c r="G959" s="8" t="s">
        <v>17662</v>
      </c>
      <c r="H959" s="9">
        <v>-16840</v>
      </c>
      <c r="I959" s="72"/>
      <c r="J959" s="73"/>
      <c r="K959" s="74"/>
      <c r="L959" s="79"/>
      <c r="M959" s="80"/>
      <c r="N959" t="str">
        <f t="shared" si="119"/>
        <v>869</v>
      </c>
      <c r="O959">
        <f t="shared" si="109"/>
        <v>869</v>
      </c>
      <c r="P959" s="29">
        <f t="shared" si="112"/>
        <v>-160380</v>
      </c>
    </row>
    <row r="960" spans="1:16" x14ac:dyDescent="0.3">
      <c r="A960" s="10">
        <v>10</v>
      </c>
      <c r="B960" s="63" t="s">
        <v>19964</v>
      </c>
      <c r="C960" s="6" t="s">
        <v>19965</v>
      </c>
      <c r="D960" s="7">
        <v>44827</v>
      </c>
      <c r="E960" s="8" t="s">
        <v>19966</v>
      </c>
      <c r="F960" s="9">
        <v>-257183</v>
      </c>
      <c r="G960" s="8" t="s">
        <v>17662</v>
      </c>
      <c r="H960" s="9">
        <v>-27004</v>
      </c>
      <c r="I960" s="66">
        <v>-444876</v>
      </c>
      <c r="J960" s="67"/>
      <c r="K960" s="68"/>
      <c r="L960" s="75" t="s">
        <v>11012</v>
      </c>
      <c r="M960" s="76"/>
      <c r="N960" t="str">
        <f t="shared" si="119"/>
        <v>132</v>
      </c>
      <c r="O960">
        <f t="shared" si="109"/>
        <v>132</v>
      </c>
      <c r="P960" s="29">
        <f t="shared" si="112"/>
        <v>-257183</v>
      </c>
    </row>
    <row r="961" spans="1:16" x14ac:dyDescent="0.3">
      <c r="A961" s="10">
        <v>10</v>
      </c>
      <c r="B961" s="65"/>
      <c r="C961" s="6" t="s">
        <v>16519</v>
      </c>
      <c r="D961" s="7">
        <v>44828</v>
      </c>
      <c r="E961" s="8" t="s">
        <v>19967</v>
      </c>
      <c r="F961" s="9">
        <v>-239885</v>
      </c>
      <c r="G961" s="8" t="s">
        <v>17662</v>
      </c>
      <c r="H961" s="9">
        <v>-25188</v>
      </c>
      <c r="I961" s="72"/>
      <c r="J961" s="73"/>
      <c r="K961" s="74"/>
      <c r="L961" s="79"/>
      <c r="M961" s="80"/>
      <c r="N961" t="str">
        <f t="shared" si="119"/>
        <v>138</v>
      </c>
      <c r="O961">
        <f t="shared" si="109"/>
        <v>138</v>
      </c>
      <c r="P961" s="29">
        <f t="shared" si="112"/>
        <v>-239885</v>
      </c>
    </row>
    <row r="962" spans="1:16" x14ac:dyDescent="0.3">
      <c r="A962" s="10">
        <v>10</v>
      </c>
      <c r="B962" s="63" t="s">
        <v>19992</v>
      </c>
      <c r="C962" s="6" t="s">
        <v>19993</v>
      </c>
      <c r="D962" s="7">
        <v>44817</v>
      </c>
      <c r="E962" s="8" t="s">
        <v>19994</v>
      </c>
      <c r="F962" s="9">
        <v>-280598</v>
      </c>
      <c r="G962" s="8" t="s">
        <v>17662</v>
      </c>
      <c r="H962" s="9">
        <v>-29463</v>
      </c>
      <c r="I962" s="66">
        <v>-3255622</v>
      </c>
      <c r="J962" s="67"/>
      <c r="K962" s="68"/>
      <c r="L962" s="75" t="s">
        <v>11026</v>
      </c>
      <c r="M962" s="76"/>
      <c r="N962" t="str">
        <f t="shared" si="119"/>
        <v>254</v>
      </c>
      <c r="O962">
        <f t="shared" si="109"/>
        <v>254</v>
      </c>
      <c r="P962" s="29">
        <f t="shared" si="112"/>
        <v>-280598</v>
      </c>
    </row>
    <row r="963" spans="1:16" x14ac:dyDescent="0.3">
      <c r="A963" s="10">
        <v>10</v>
      </c>
      <c r="B963" s="64"/>
      <c r="C963" s="6" t="s">
        <v>19995</v>
      </c>
      <c r="D963" s="7">
        <v>44827</v>
      </c>
      <c r="E963" s="8" t="s">
        <v>19996</v>
      </c>
      <c r="F963" s="9">
        <v>-162590</v>
      </c>
      <c r="G963" s="8" t="s">
        <v>17662</v>
      </c>
      <c r="H963" s="9">
        <v>-17072</v>
      </c>
      <c r="I963" s="69"/>
      <c r="J963" s="70"/>
      <c r="K963" s="71"/>
      <c r="L963" s="77"/>
      <c r="M963" s="78"/>
      <c r="N963" t="str">
        <f t="shared" si="119"/>
        <v>285</v>
      </c>
      <c r="O963">
        <f t="shared" ref="O963:O982" si="120">+N963*1</f>
        <v>285</v>
      </c>
      <c r="P963" s="29">
        <f t="shared" si="112"/>
        <v>-162590</v>
      </c>
    </row>
    <row r="964" spans="1:16" x14ac:dyDescent="0.3">
      <c r="A964" s="10">
        <v>10</v>
      </c>
      <c r="B964" s="64"/>
      <c r="C964" s="6" t="s">
        <v>10792</v>
      </c>
      <c r="D964" s="7">
        <v>44834</v>
      </c>
      <c r="E964" s="8" t="s">
        <v>19997</v>
      </c>
      <c r="F964" s="9">
        <v>-76626</v>
      </c>
      <c r="G964" s="8" t="s">
        <v>17662</v>
      </c>
      <c r="H964" s="9">
        <v>-8046</v>
      </c>
      <c r="I964" s="69"/>
      <c r="J964" s="70"/>
      <c r="K964" s="71"/>
      <c r="L964" s="77"/>
      <c r="M964" s="78"/>
      <c r="N964" t="str">
        <f t="shared" si="119"/>
        <v>319</v>
      </c>
      <c r="O964">
        <f t="shared" si="120"/>
        <v>319</v>
      </c>
      <c r="P964" s="29">
        <f t="shared" si="112"/>
        <v>-76626</v>
      </c>
    </row>
    <row r="965" spans="1:16" x14ac:dyDescent="0.3">
      <c r="A965" s="10">
        <v>10</v>
      </c>
      <c r="B965" s="64"/>
      <c r="C965" s="6" t="s">
        <v>19998</v>
      </c>
      <c r="D965" s="7">
        <v>44827</v>
      </c>
      <c r="E965" s="8" t="s">
        <v>19999</v>
      </c>
      <c r="F965" s="9">
        <v>-317745</v>
      </c>
      <c r="G965" s="8" t="s">
        <v>17662</v>
      </c>
      <c r="H965" s="9">
        <v>-33363</v>
      </c>
      <c r="I965" s="69"/>
      <c r="J965" s="70"/>
      <c r="K965" s="71"/>
      <c r="L965" s="77"/>
      <c r="M965" s="78"/>
      <c r="N965" t="str">
        <f t="shared" si="119"/>
        <v>284</v>
      </c>
      <c r="O965">
        <f t="shared" si="120"/>
        <v>284</v>
      </c>
      <c r="P965" s="29">
        <f t="shared" si="112"/>
        <v>-317745</v>
      </c>
    </row>
    <row r="966" spans="1:16" x14ac:dyDescent="0.3">
      <c r="A966" s="10">
        <v>10</v>
      </c>
      <c r="B966" s="64"/>
      <c r="C966" s="6" t="s">
        <v>20000</v>
      </c>
      <c r="D966" s="7">
        <v>44834</v>
      </c>
      <c r="E966" s="8" t="s">
        <v>20001</v>
      </c>
      <c r="F966" s="9">
        <v>-1206549</v>
      </c>
      <c r="G966" s="8" t="s">
        <v>17662</v>
      </c>
      <c r="H966" s="9">
        <v>-126688</v>
      </c>
      <c r="I966" s="69"/>
      <c r="J966" s="70"/>
      <c r="K966" s="71"/>
      <c r="L966" s="77"/>
      <c r="M966" s="78"/>
      <c r="N966" t="str">
        <f t="shared" si="119"/>
        <v>318</v>
      </c>
      <c r="O966">
        <f t="shared" si="120"/>
        <v>318</v>
      </c>
      <c r="P966" s="29">
        <f t="shared" si="112"/>
        <v>-1206549</v>
      </c>
    </row>
    <row r="967" spans="1:16" x14ac:dyDescent="0.3">
      <c r="A967" s="10">
        <v>10</v>
      </c>
      <c r="B967" s="64"/>
      <c r="C967" s="6" t="s">
        <v>20002</v>
      </c>
      <c r="D967" s="7">
        <v>44834</v>
      </c>
      <c r="E967" s="8" t="s">
        <v>20003</v>
      </c>
      <c r="F967" s="9">
        <v>-604103</v>
      </c>
      <c r="G967" s="8" t="s">
        <v>17662</v>
      </c>
      <c r="H967" s="9">
        <v>-63431</v>
      </c>
      <c r="I967" s="69"/>
      <c r="J967" s="70"/>
      <c r="K967" s="71"/>
      <c r="L967" s="77"/>
      <c r="M967" s="78"/>
      <c r="N967" t="str">
        <f t="shared" si="119"/>
        <v>322</v>
      </c>
      <c r="O967">
        <f t="shared" si="120"/>
        <v>322</v>
      </c>
      <c r="P967" s="29">
        <f t="shared" si="112"/>
        <v>-604103</v>
      </c>
    </row>
    <row r="968" spans="1:16" x14ac:dyDescent="0.3">
      <c r="A968" s="10">
        <v>10</v>
      </c>
      <c r="B968" s="64"/>
      <c r="C968" s="6" t="s">
        <v>16304</v>
      </c>
      <c r="D968" s="7">
        <v>44817</v>
      </c>
      <c r="E968" s="8" t="s">
        <v>20004</v>
      </c>
      <c r="F968" s="9">
        <v>-380303</v>
      </c>
      <c r="G968" s="8" t="s">
        <v>17662</v>
      </c>
      <c r="H968" s="9">
        <v>-39932</v>
      </c>
      <c r="I968" s="69"/>
      <c r="J968" s="70"/>
      <c r="K968" s="71"/>
      <c r="L968" s="77"/>
      <c r="M968" s="78"/>
      <c r="N968" t="str">
        <f t="shared" si="119"/>
        <v>264</v>
      </c>
      <c r="O968">
        <f t="shared" si="120"/>
        <v>264</v>
      </c>
      <c r="P968" s="29">
        <f t="shared" si="112"/>
        <v>-380303</v>
      </c>
    </row>
    <row r="969" spans="1:16" x14ac:dyDescent="0.3">
      <c r="A969" s="10">
        <v>10</v>
      </c>
      <c r="B969" s="64"/>
      <c r="C969" s="6" t="s">
        <v>18605</v>
      </c>
      <c r="D969" s="7">
        <v>44834</v>
      </c>
      <c r="E969" s="8" t="s">
        <v>20005</v>
      </c>
      <c r="F969" s="9">
        <v>-342985</v>
      </c>
      <c r="G969" s="8" t="s">
        <v>17662</v>
      </c>
      <c r="H969" s="9">
        <v>-36013</v>
      </c>
      <c r="I969" s="69"/>
      <c r="J969" s="70"/>
      <c r="K969" s="71"/>
      <c r="L969" s="77"/>
      <c r="M969" s="78"/>
      <c r="N969" t="str">
        <f t="shared" si="119"/>
        <v>324</v>
      </c>
      <c r="O969">
        <f t="shared" si="120"/>
        <v>324</v>
      </c>
      <c r="P969" s="29">
        <f t="shared" ref="P969:P1032" si="121">+F969</f>
        <v>-342985</v>
      </c>
    </row>
    <row r="970" spans="1:16" x14ac:dyDescent="0.3">
      <c r="A970" s="10">
        <v>10</v>
      </c>
      <c r="B970" s="65"/>
      <c r="C970" s="6" t="s">
        <v>20006</v>
      </c>
      <c r="D970" s="7">
        <v>44817</v>
      </c>
      <c r="E970" s="8" t="s">
        <v>20007</v>
      </c>
      <c r="F970" s="9">
        <v>-266067</v>
      </c>
      <c r="G970" s="8" t="s">
        <v>17662</v>
      </c>
      <c r="H970" s="9">
        <v>-27937</v>
      </c>
      <c r="I970" s="72"/>
      <c r="J970" s="73"/>
      <c r="K970" s="74"/>
      <c r="L970" s="79"/>
      <c r="M970" s="80"/>
      <c r="N970" t="str">
        <f t="shared" si="119"/>
        <v>263</v>
      </c>
      <c r="O970">
        <f t="shared" si="120"/>
        <v>263</v>
      </c>
      <c r="P970" s="29">
        <f t="shared" si="121"/>
        <v>-266067</v>
      </c>
    </row>
    <row r="971" spans="1:16" x14ac:dyDescent="0.3">
      <c r="A971" s="10">
        <v>10</v>
      </c>
      <c r="B971" s="63" t="s">
        <v>20029</v>
      </c>
      <c r="C971" s="6" t="s">
        <v>20030</v>
      </c>
      <c r="D971" s="7">
        <v>44833</v>
      </c>
      <c r="E971" s="8" t="s">
        <v>20031</v>
      </c>
      <c r="F971" s="9">
        <v>-102643</v>
      </c>
      <c r="G971" s="8" t="s">
        <v>17662</v>
      </c>
      <c r="H971" s="9">
        <v>-10778</v>
      </c>
      <c r="I971" s="66">
        <v>-1358079</v>
      </c>
      <c r="J971" s="67"/>
      <c r="K971" s="68"/>
      <c r="L971" s="75" t="s">
        <v>10152</v>
      </c>
      <c r="M971" s="76"/>
      <c r="N971" t="str">
        <f t="shared" ref="N971:N982" si="122">+RIGHT(C971,5)</f>
        <v>00522</v>
      </c>
      <c r="O971">
        <f t="shared" si="120"/>
        <v>522</v>
      </c>
      <c r="P971" s="29">
        <f t="shared" si="121"/>
        <v>-102643</v>
      </c>
    </row>
    <row r="972" spans="1:16" x14ac:dyDescent="0.3">
      <c r="A972" s="10">
        <v>10</v>
      </c>
      <c r="B972" s="64"/>
      <c r="C972" s="6" t="s">
        <v>20032</v>
      </c>
      <c r="D972" s="7">
        <v>44833</v>
      </c>
      <c r="E972" s="8" t="s">
        <v>20033</v>
      </c>
      <c r="F972" s="9">
        <v>-897247</v>
      </c>
      <c r="G972" s="8" t="s">
        <v>17662</v>
      </c>
      <c r="H972" s="9">
        <v>-94211</v>
      </c>
      <c r="I972" s="69"/>
      <c r="J972" s="70"/>
      <c r="K972" s="71"/>
      <c r="L972" s="77"/>
      <c r="M972" s="78"/>
      <c r="N972" t="str">
        <f t="shared" si="122"/>
        <v>00534</v>
      </c>
      <c r="O972">
        <f t="shared" si="120"/>
        <v>534</v>
      </c>
      <c r="P972" s="29">
        <f t="shared" si="121"/>
        <v>-897247</v>
      </c>
    </row>
    <row r="973" spans="1:16" x14ac:dyDescent="0.3">
      <c r="A973" s="10">
        <v>10</v>
      </c>
      <c r="B973" s="65"/>
      <c r="C973" s="6" t="s">
        <v>20034</v>
      </c>
      <c r="D973" s="7">
        <v>44831</v>
      </c>
      <c r="E973" s="8" t="s">
        <v>20035</v>
      </c>
      <c r="F973" s="9">
        <v>-517517</v>
      </c>
      <c r="G973" s="8" t="s">
        <v>17662</v>
      </c>
      <c r="H973" s="9">
        <v>-54339</v>
      </c>
      <c r="I973" s="72"/>
      <c r="J973" s="73"/>
      <c r="K973" s="74"/>
      <c r="L973" s="79"/>
      <c r="M973" s="80"/>
      <c r="N973" t="str">
        <f t="shared" si="122"/>
        <v>00516</v>
      </c>
      <c r="O973">
        <f t="shared" si="120"/>
        <v>516</v>
      </c>
      <c r="P973" s="29">
        <f t="shared" si="121"/>
        <v>-517517</v>
      </c>
    </row>
    <row r="974" spans="1:16" x14ac:dyDescent="0.3">
      <c r="A974" s="10">
        <v>10</v>
      </c>
      <c r="B974" s="63" t="s">
        <v>20036</v>
      </c>
      <c r="C974" s="6" t="s">
        <v>20037</v>
      </c>
      <c r="D974" s="7">
        <v>44824</v>
      </c>
      <c r="E974" s="8" t="s">
        <v>20038</v>
      </c>
      <c r="F974" s="9">
        <v>-305707</v>
      </c>
      <c r="G974" s="8" t="s">
        <v>17662</v>
      </c>
      <c r="H974" s="9">
        <v>-32099</v>
      </c>
      <c r="I974" s="66">
        <v>-803959</v>
      </c>
      <c r="J974" s="67"/>
      <c r="K974" s="68"/>
      <c r="L974" s="75" t="s">
        <v>10152</v>
      </c>
      <c r="M974" s="76"/>
      <c r="N974" t="str">
        <f t="shared" si="122"/>
        <v>00471</v>
      </c>
      <c r="O974">
        <f t="shared" si="120"/>
        <v>471</v>
      </c>
      <c r="P974" s="29">
        <f t="shared" si="121"/>
        <v>-305707</v>
      </c>
    </row>
    <row r="975" spans="1:16" x14ac:dyDescent="0.3">
      <c r="A975" s="10">
        <v>10</v>
      </c>
      <c r="B975" s="64"/>
      <c r="C975" s="6" t="s">
        <v>20039</v>
      </c>
      <c r="D975" s="7">
        <v>44825</v>
      </c>
      <c r="E975" s="8" t="s">
        <v>20040</v>
      </c>
      <c r="F975" s="9">
        <v>-336488</v>
      </c>
      <c r="G975" s="8" t="s">
        <v>17662</v>
      </c>
      <c r="H975" s="9">
        <v>-35331</v>
      </c>
      <c r="I975" s="69"/>
      <c r="J975" s="70"/>
      <c r="K975" s="71"/>
      <c r="L975" s="77"/>
      <c r="M975" s="78"/>
      <c r="N975" t="str">
        <f t="shared" si="122"/>
        <v>00489</v>
      </c>
      <c r="O975">
        <f t="shared" si="120"/>
        <v>489</v>
      </c>
      <c r="P975" s="29">
        <f t="shared" si="121"/>
        <v>-336488</v>
      </c>
    </row>
    <row r="976" spans="1:16" x14ac:dyDescent="0.3">
      <c r="A976" s="10">
        <v>10</v>
      </c>
      <c r="B976" s="64"/>
      <c r="C976" s="6" t="s">
        <v>20041</v>
      </c>
      <c r="D976" s="7">
        <v>44824</v>
      </c>
      <c r="E976" s="8" t="s">
        <v>20042</v>
      </c>
      <c r="F976" s="9">
        <v>-98010</v>
      </c>
      <c r="G976" s="8" t="s">
        <v>17662</v>
      </c>
      <c r="H976" s="9">
        <v>-10291</v>
      </c>
      <c r="I976" s="69"/>
      <c r="J976" s="70"/>
      <c r="K976" s="71"/>
      <c r="L976" s="77"/>
      <c r="M976" s="78"/>
      <c r="N976" t="str">
        <f t="shared" si="122"/>
        <v>00466</v>
      </c>
      <c r="O976">
        <f t="shared" si="120"/>
        <v>466</v>
      </c>
      <c r="P976" s="29">
        <f t="shared" si="121"/>
        <v>-98010</v>
      </c>
    </row>
    <row r="977" spans="1:16" x14ac:dyDescent="0.3">
      <c r="A977" s="10">
        <v>10</v>
      </c>
      <c r="B977" s="65"/>
      <c r="C977" s="6" t="s">
        <v>20043</v>
      </c>
      <c r="D977" s="7">
        <v>44824</v>
      </c>
      <c r="E977" s="8" t="s">
        <v>20044</v>
      </c>
      <c r="F977" s="9">
        <v>-158073</v>
      </c>
      <c r="G977" s="8" t="s">
        <v>17662</v>
      </c>
      <c r="H977" s="9">
        <v>-16598</v>
      </c>
      <c r="I977" s="72"/>
      <c r="J977" s="73"/>
      <c r="K977" s="74"/>
      <c r="L977" s="79"/>
      <c r="M977" s="80"/>
      <c r="N977" t="str">
        <f t="shared" si="122"/>
        <v>00473</v>
      </c>
      <c r="O977">
        <f t="shared" si="120"/>
        <v>473</v>
      </c>
      <c r="P977" s="29">
        <f t="shared" si="121"/>
        <v>-158073</v>
      </c>
    </row>
    <row r="978" spans="1:16" x14ac:dyDescent="0.3">
      <c r="A978" s="10">
        <v>10</v>
      </c>
      <c r="B978" s="63" t="s">
        <v>20045</v>
      </c>
      <c r="C978" s="6" t="s">
        <v>20046</v>
      </c>
      <c r="D978" s="7">
        <v>44845</v>
      </c>
      <c r="E978" s="8" t="s">
        <v>20047</v>
      </c>
      <c r="F978" s="9">
        <v>-317745</v>
      </c>
      <c r="G978" s="8" t="s">
        <v>17662</v>
      </c>
      <c r="H978" s="9">
        <v>-33363</v>
      </c>
      <c r="I978" s="66">
        <v>-1324922</v>
      </c>
      <c r="J978" s="67"/>
      <c r="K978" s="68"/>
      <c r="L978" s="75" t="s">
        <v>10152</v>
      </c>
      <c r="M978" s="76"/>
      <c r="N978" t="str">
        <f t="shared" si="122"/>
        <v>00579</v>
      </c>
      <c r="O978">
        <f t="shared" si="120"/>
        <v>579</v>
      </c>
      <c r="P978" s="29">
        <f t="shared" si="121"/>
        <v>-317745</v>
      </c>
    </row>
    <row r="979" spans="1:16" x14ac:dyDescent="0.3">
      <c r="A979" s="10">
        <v>10</v>
      </c>
      <c r="B979" s="64"/>
      <c r="C979" s="6" t="s">
        <v>20048</v>
      </c>
      <c r="D979" s="7">
        <v>44840</v>
      </c>
      <c r="E979" s="8" t="s">
        <v>20049</v>
      </c>
      <c r="F979" s="9">
        <v>-98010</v>
      </c>
      <c r="G979" s="8" t="s">
        <v>17662</v>
      </c>
      <c r="H979" s="9">
        <v>-10291</v>
      </c>
      <c r="I979" s="69"/>
      <c r="J979" s="70"/>
      <c r="K979" s="71"/>
      <c r="L979" s="77"/>
      <c r="M979" s="78"/>
      <c r="N979" t="str">
        <f t="shared" si="122"/>
        <v>00558</v>
      </c>
      <c r="O979">
        <f t="shared" si="120"/>
        <v>558</v>
      </c>
      <c r="P979" s="29">
        <f t="shared" si="121"/>
        <v>-98010</v>
      </c>
    </row>
    <row r="980" spans="1:16" x14ac:dyDescent="0.3">
      <c r="A980" s="10">
        <v>10</v>
      </c>
      <c r="B980" s="64"/>
      <c r="C980" s="6" t="s">
        <v>20050</v>
      </c>
      <c r="D980" s="7">
        <v>44840</v>
      </c>
      <c r="E980" s="8" t="s">
        <v>20051</v>
      </c>
      <c r="F980" s="9">
        <v>-514365</v>
      </c>
      <c r="G980" s="8" t="s">
        <v>17662</v>
      </c>
      <c r="H980" s="9">
        <v>-54008</v>
      </c>
      <c r="I980" s="69"/>
      <c r="J980" s="70"/>
      <c r="K980" s="71"/>
      <c r="L980" s="77"/>
      <c r="M980" s="78"/>
      <c r="N980" t="str">
        <f t="shared" si="122"/>
        <v>00569</v>
      </c>
      <c r="O980">
        <f t="shared" si="120"/>
        <v>569</v>
      </c>
      <c r="P980" s="29">
        <f t="shared" si="121"/>
        <v>-514365</v>
      </c>
    </row>
    <row r="981" spans="1:16" x14ac:dyDescent="0.3">
      <c r="A981" s="10">
        <v>10</v>
      </c>
      <c r="B981" s="64"/>
      <c r="C981" s="6" t="s">
        <v>20052</v>
      </c>
      <c r="D981" s="7">
        <v>44838</v>
      </c>
      <c r="E981" s="8" t="s">
        <v>20053</v>
      </c>
      <c r="F981" s="9">
        <v>-108393</v>
      </c>
      <c r="G981" s="8" t="s">
        <v>17662</v>
      </c>
      <c r="H981" s="9">
        <v>-11381</v>
      </c>
      <c r="I981" s="69"/>
      <c r="J981" s="70"/>
      <c r="K981" s="71"/>
      <c r="L981" s="77"/>
      <c r="M981" s="78"/>
      <c r="N981" t="str">
        <f t="shared" si="122"/>
        <v>00551</v>
      </c>
      <c r="O981">
        <f t="shared" si="120"/>
        <v>551</v>
      </c>
      <c r="P981" s="29">
        <f t="shared" si="121"/>
        <v>-108393</v>
      </c>
    </row>
    <row r="982" spans="1:16" x14ac:dyDescent="0.3">
      <c r="A982" s="10">
        <v>10</v>
      </c>
      <c r="B982" s="65"/>
      <c r="C982" s="6" t="s">
        <v>20054</v>
      </c>
      <c r="D982" s="7">
        <v>44840</v>
      </c>
      <c r="E982" s="8" t="s">
        <v>20055</v>
      </c>
      <c r="F982" s="9">
        <v>-441847</v>
      </c>
      <c r="G982" s="8" t="s">
        <v>17662</v>
      </c>
      <c r="H982" s="9">
        <v>-46394</v>
      </c>
      <c r="I982" s="72"/>
      <c r="J982" s="73"/>
      <c r="K982" s="74"/>
      <c r="L982" s="79"/>
      <c r="M982" s="80"/>
      <c r="N982" t="str">
        <f t="shared" si="122"/>
        <v>00554</v>
      </c>
      <c r="O982">
        <f t="shared" si="120"/>
        <v>554</v>
      </c>
      <c r="P982" s="29">
        <f t="shared" si="121"/>
        <v>-441847</v>
      </c>
    </row>
    <row r="983" spans="1:16" hidden="1" x14ac:dyDescent="0.3">
      <c r="A983" s="10">
        <v>10</v>
      </c>
      <c r="B983" s="5" t="s">
        <v>20058</v>
      </c>
      <c r="C983" s="6" t="s">
        <v>10155</v>
      </c>
      <c r="D983" s="7">
        <v>44844</v>
      </c>
      <c r="E983" s="8" t="s">
        <v>20059</v>
      </c>
      <c r="F983" s="9">
        <v>-26308759</v>
      </c>
      <c r="G983" s="8">
        <v>0</v>
      </c>
      <c r="H983" s="8">
        <v>0</v>
      </c>
      <c r="I983" s="93">
        <v>-26308759</v>
      </c>
      <c r="J983" s="94"/>
      <c r="K983" s="95"/>
      <c r="L983" s="96" t="s">
        <v>10157</v>
      </c>
      <c r="M983" s="97"/>
      <c r="N983" t="s">
        <v>22782</v>
      </c>
      <c r="O983" t="e">
        <f>+N983*1</f>
        <v>#VALUE!</v>
      </c>
      <c r="P983" s="29" t="s">
        <v>22782</v>
      </c>
    </row>
    <row r="984" spans="1:16" x14ac:dyDescent="0.3">
      <c r="A984" s="10">
        <v>11</v>
      </c>
      <c r="B984" s="5" t="s">
        <v>20064</v>
      </c>
      <c r="C984" s="6" t="s">
        <v>19929</v>
      </c>
      <c r="D984" s="7">
        <v>44848</v>
      </c>
      <c r="E984" s="8" t="s">
        <v>20065</v>
      </c>
      <c r="F984" s="9">
        <v>-239885</v>
      </c>
      <c r="G984" s="8" t="s">
        <v>17662</v>
      </c>
      <c r="H984" s="9">
        <v>-25188</v>
      </c>
      <c r="I984" s="93">
        <v>-214697</v>
      </c>
      <c r="J984" s="94"/>
      <c r="K984" s="95"/>
      <c r="L984" s="96" t="s">
        <v>10168</v>
      </c>
      <c r="M984" s="97"/>
      <c r="N984" t="str">
        <f>+RIGHT(C984,3)</f>
        <v>770</v>
      </c>
      <c r="O984">
        <f t="shared" ref="O984:O1047" si="123">+N984*1</f>
        <v>770</v>
      </c>
      <c r="P984" s="29">
        <f t="shared" si="121"/>
        <v>-239885</v>
      </c>
    </row>
    <row r="985" spans="1:16" x14ac:dyDescent="0.3">
      <c r="A985" s="10">
        <v>11</v>
      </c>
      <c r="B985" s="63" t="s">
        <v>20665</v>
      </c>
      <c r="C985" s="6" t="s">
        <v>20666</v>
      </c>
      <c r="D985" s="7">
        <v>44838</v>
      </c>
      <c r="E985" s="8" t="s">
        <v>20667</v>
      </c>
      <c r="F985" s="9">
        <v>-239885</v>
      </c>
      <c r="G985" s="8" t="s">
        <v>17662</v>
      </c>
      <c r="H985" s="9">
        <v>-25188</v>
      </c>
      <c r="I985" s="66">
        <v>-863994</v>
      </c>
      <c r="J985" s="67"/>
      <c r="K985" s="68"/>
      <c r="L985" s="75" t="s">
        <v>10189</v>
      </c>
      <c r="M985" s="76"/>
      <c r="N985" t="str">
        <f t="shared" ref="N985:N1045" si="124">+RIGHT(C985,5)</f>
        <v>13356</v>
      </c>
      <c r="O985">
        <f t="shared" si="123"/>
        <v>13356</v>
      </c>
      <c r="P985" s="29">
        <f t="shared" si="121"/>
        <v>-239885</v>
      </c>
    </row>
    <row r="986" spans="1:16" x14ac:dyDescent="0.3">
      <c r="A986" s="10">
        <v>11</v>
      </c>
      <c r="B986" s="64"/>
      <c r="C986" s="6" t="s">
        <v>20668</v>
      </c>
      <c r="D986" s="7">
        <v>44838</v>
      </c>
      <c r="E986" s="8" t="s">
        <v>20669</v>
      </c>
      <c r="F986" s="9">
        <v>-245700</v>
      </c>
      <c r="G986" s="8" t="s">
        <v>17662</v>
      </c>
      <c r="H986" s="9">
        <v>-25798</v>
      </c>
      <c r="I986" s="69"/>
      <c r="J986" s="70"/>
      <c r="K986" s="71"/>
      <c r="L986" s="77"/>
      <c r="M986" s="78"/>
      <c r="N986" t="str">
        <f t="shared" si="124"/>
        <v>13390</v>
      </c>
      <c r="O986">
        <f t="shared" si="123"/>
        <v>13390</v>
      </c>
      <c r="P986" s="29">
        <f t="shared" si="121"/>
        <v>-245700</v>
      </c>
    </row>
    <row r="987" spans="1:16" x14ac:dyDescent="0.3">
      <c r="A987" s="10">
        <v>11</v>
      </c>
      <c r="B987" s="65"/>
      <c r="C987" s="6" t="s">
        <v>20670</v>
      </c>
      <c r="D987" s="7">
        <v>44838</v>
      </c>
      <c r="E987" s="8" t="s">
        <v>20671</v>
      </c>
      <c r="F987" s="9">
        <v>-479771</v>
      </c>
      <c r="G987" s="8" t="s">
        <v>17662</v>
      </c>
      <c r="H987" s="9">
        <v>-50376</v>
      </c>
      <c r="I987" s="72"/>
      <c r="J987" s="73"/>
      <c r="K987" s="74"/>
      <c r="L987" s="79"/>
      <c r="M987" s="80"/>
      <c r="N987" t="str">
        <f t="shared" si="124"/>
        <v>13345</v>
      </c>
      <c r="O987">
        <f t="shared" si="123"/>
        <v>13345</v>
      </c>
      <c r="P987" s="29">
        <f t="shared" si="121"/>
        <v>-479771</v>
      </c>
    </row>
    <row r="988" spans="1:16" x14ac:dyDescent="0.3">
      <c r="A988" s="10">
        <v>11</v>
      </c>
      <c r="B988" s="63" t="s">
        <v>20672</v>
      </c>
      <c r="C988" s="6" t="s">
        <v>20673</v>
      </c>
      <c r="D988" s="7">
        <v>44858</v>
      </c>
      <c r="E988" s="8" t="s">
        <v>20674</v>
      </c>
      <c r="F988" s="9">
        <v>-354942</v>
      </c>
      <c r="G988" s="8" t="s">
        <v>17662</v>
      </c>
      <c r="H988" s="9">
        <v>-37269</v>
      </c>
      <c r="I988" s="66">
        <v>-23002994</v>
      </c>
      <c r="J988" s="67"/>
      <c r="K988" s="68"/>
      <c r="L988" s="75" t="s">
        <v>10189</v>
      </c>
      <c r="M988" s="76"/>
      <c r="N988" t="str">
        <f t="shared" si="124"/>
        <v>16623</v>
      </c>
      <c r="O988">
        <f t="shared" si="123"/>
        <v>16623</v>
      </c>
      <c r="P988" s="29">
        <f t="shared" si="121"/>
        <v>-354942</v>
      </c>
    </row>
    <row r="989" spans="1:16" x14ac:dyDescent="0.3">
      <c r="A989" s="10">
        <v>11</v>
      </c>
      <c r="B989" s="64"/>
      <c r="C989" s="6" t="s">
        <v>20675</v>
      </c>
      <c r="D989" s="7">
        <v>44844</v>
      </c>
      <c r="E989" s="8" t="s">
        <v>20676</v>
      </c>
      <c r="F989" s="9">
        <v>-414033</v>
      </c>
      <c r="G989" s="8" t="s">
        <v>17662</v>
      </c>
      <c r="H989" s="9">
        <v>-43473</v>
      </c>
      <c r="I989" s="69"/>
      <c r="J989" s="70"/>
      <c r="K989" s="71"/>
      <c r="L989" s="77"/>
      <c r="M989" s="78"/>
      <c r="N989" t="str">
        <f t="shared" si="124"/>
        <v>13974</v>
      </c>
      <c r="O989">
        <f t="shared" si="123"/>
        <v>13974</v>
      </c>
      <c r="P989" s="29">
        <f t="shared" si="121"/>
        <v>-414033</v>
      </c>
    </row>
    <row r="990" spans="1:16" x14ac:dyDescent="0.3">
      <c r="A990" s="10">
        <v>11</v>
      </c>
      <c r="B990" s="64"/>
      <c r="C990" s="6" t="s">
        <v>20677</v>
      </c>
      <c r="D990" s="7">
        <v>44847</v>
      </c>
      <c r="E990" s="8" t="s">
        <v>20678</v>
      </c>
      <c r="F990" s="9">
        <v>-174827</v>
      </c>
      <c r="G990" s="8" t="s">
        <v>17662</v>
      </c>
      <c r="H990" s="9">
        <v>-18357</v>
      </c>
      <c r="I990" s="69"/>
      <c r="J990" s="70"/>
      <c r="K990" s="71"/>
      <c r="L990" s="77"/>
      <c r="M990" s="78"/>
      <c r="N990" t="str">
        <f t="shared" si="124"/>
        <v>14620</v>
      </c>
      <c r="O990">
        <f t="shared" si="123"/>
        <v>14620</v>
      </c>
      <c r="P990" s="29">
        <f t="shared" si="121"/>
        <v>-174827</v>
      </c>
    </row>
    <row r="991" spans="1:16" x14ac:dyDescent="0.3">
      <c r="A991" s="10">
        <v>11</v>
      </c>
      <c r="B991" s="64"/>
      <c r="C991" s="6" t="s">
        <v>20679</v>
      </c>
      <c r="D991" s="7">
        <v>44847</v>
      </c>
      <c r="E991" s="8" t="s">
        <v>20680</v>
      </c>
      <c r="F991" s="9">
        <v>-119943</v>
      </c>
      <c r="G991" s="8" t="s">
        <v>17662</v>
      </c>
      <c r="H991" s="9">
        <v>-12594</v>
      </c>
      <c r="I991" s="69"/>
      <c r="J991" s="70"/>
      <c r="K991" s="71"/>
      <c r="L991" s="77"/>
      <c r="M991" s="78"/>
      <c r="N991" t="str">
        <f t="shared" si="124"/>
        <v>14640</v>
      </c>
      <c r="O991">
        <f t="shared" si="123"/>
        <v>14640</v>
      </c>
      <c r="P991" s="29">
        <f t="shared" si="121"/>
        <v>-119943</v>
      </c>
    </row>
    <row r="992" spans="1:16" x14ac:dyDescent="0.3">
      <c r="A992" s="10">
        <v>11</v>
      </c>
      <c r="B992" s="64"/>
      <c r="C992" s="6" t="s">
        <v>20681</v>
      </c>
      <c r="D992" s="7">
        <v>44848</v>
      </c>
      <c r="E992" s="8" t="s">
        <v>20682</v>
      </c>
      <c r="F992" s="9">
        <v>-597329</v>
      </c>
      <c r="G992" s="8" t="s">
        <v>17662</v>
      </c>
      <c r="H992" s="9">
        <v>-62720</v>
      </c>
      <c r="I992" s="69"/>
      <c r="J992" s="70"/>
      <c r="K992" s="71"/>
      <c r="L992" s="77"/>
      <c r="M992" s="78"/>
      <c r="N992" t="str">
        <f t="shared" si="124"/>
        <v>15060</v>
      </c>
      <c r="O992">
        <f t="shared" si="123"/>
        <v>15060</v>
      </c>
      <c r="P992" s="29">
        <f t="shared" si="121"/>
        <v>-597329</v>
      </c>
    </row>
    <row r="993" spans="1:16" x14ac:dyDescent="0.3">
      <c r="A993" s="10">
        <v>11</v>
      </c>
      <c r="B993" s="64"/>
      <c r="C993" s="6" t="s">
        <v>20683</v>
      </c>
      <c r="D993" s="7">
        <v>44848</v>
      </c>
      <c r="E993" s="8" t="s">
        <v>20684</v>
      </c>
      <c r="F993" s="9">
        <v>-947034</v>
      </c>
      <c r="G993" s="8" t="s">
        <v>17662</v>
      </c>
      <c r="H993" s="9">
        <v>-99439</v>
      </c>
      <c r="I993" s="69"/>
      <c r="J993" s="70"/>
      <c r="K993" s="71"/>
      <c r="L993" s="77"/>
      <c r="M993" s="78"/>
      <c r="N993" t="str">
        <f t="shared" si="124"/>
        <v>14743</v>
      </c>
      <c r="O993">
        <f t="shared" si="123"/>
        <v>14743</v>
      </c>
      <c r="P993" s="29">
        <f t="shared" si="121"/>
        <v>-947034</v>
      </c>
    </row>
    <row r="994" spans="1:16" x14ac:dyDescent="0.3">
      <c r="A994" s="10">
        <v>11</v>
      </c>
      <c r="B994" s="64"/>
      <c r="C994" s="6" t="s">
        <v>20685</v>
      </c>
      <c r="D994" s="7">
        <v>44849</v>
      </c>
      <c r="E994" s="8" t="s">
        <v>20686</v>
      </c>
      <c r="F994" s="9">
        <v>-276346</v>
      </c>
      <c r="G994" s="8" t="s">
        <v>17662</v>
      </c>
      <c r="H994" s="9">
        <v>-29016</v>
      </c>
      <c r="I994" s="69"/>
      <c r="J994" s="70"/>
      <c r="K994" s="71"/>
      <c r="L994" s="77"/>
      <c r="M994" s="78"/>
      <c r="N994" t="str">
        <f t="shared" si="124"/>
        <v>15097</v>
      </c>
      <c r="O994">
        <f t="shared" si="123"/>
        <v>15097</v>
      </c>
      <c r="P994" s="29">
        <f t="shared" si="121"/>
        <v>-276346</v>
      </c>
    </row>
    <row r="995" spans="1:16" x14ac:dyDescent="0.3">
      <c r="A995" s="10">
        <v>11</v>
      </c>
      <c r="B995" s="64"/>
      <c r="C995" s="6" t="s">
        <v>20687</v>
      </c>
      <c r="D995" s="7">
        <v>44858</v>
      </c>
      <c r="E995" s="8" t="s">
        <v>20688</v>
      </c>
      <c r="F995" s="9">
        <v>-452809</v>
      </c>
      <c r="G995" s="8" t="s">
        <v>17662</v>
      </c>
      <c r="H995" s="9">
        <v>-47545</v>
      </c>
      <c r="I995" s="69"/>
      <c r="J995" s="70"/>
      <c r="K995" s="71"/>
      <c r="L995" s="77"/>
      <c r="M995" s="78"/>
      <c r="N995" t="str">
        <f t="shared" si="124"/>
        <v>16625</v>
      </c>
      <c r="O995">
        <f t="shared" si="123"/>
        <v>16625</v>
      </c>
      <c r="P995" s="29">
        <f t="shared" si="121"/>
        <v>-452809</v>
      </c>
    </row>
    <row r="996" spans="1:16" x14ac:dyDescent="0.3">
      <c r="A996" s="10">
        <v>11</v>
      </c>
      <c r="B996" s="64"/>
      <c r="C996" s="6" t="s">
        <v>20689</v>
      </c>
      <c r="D996" s="7">
        <v>44859</v>
      </c>
      <c r="E996" s="8" t="s">
        <v>20690</v>
      </c>
      <c r="F996" s="9">
        <v>-80190</v>
      </c>
      <c r="G996" s="8" t="s">
        <v>17662</v>
      </c>
      <c r="H996" s="9">
        <v>-8420</v>
      </c>
      <c r="I996" s="69"/>
      <c r="J996" s="70"/>
      <c r="K996" s="71"/>
      <c r="L996" s="77"/>
      <c r="M996" s="78"/>
      <c r="N996" t="str">
        <f t="shared" si="124"/>
        <v>16891</v>
      </c>
      <c r="O996">
        <f t="shared" si="123"/>
        <v>16891</v>
      </c>
      <c r="P996" s="29">
        <f t="shared" si="121"/>
        <v>-80190</v>
      </c>
    </row>
    <row r="997" spans="1:16" x14ac:dyDescent="0.3">
      <c r="A997" s="10">
        <v>11</v>
      </c>
      <c r="B997" s="64"/>
      <c r="C997" s="6" t="s">
        <v>20691</v>
      </c>
      <c r="D997" s="7">
        <v>44859</v>
      </c>
      <c r="E997" s="8" t="s">
        <v>20692</v>
      </c>
      <c r="F997" s="9">
        <v>-695021</v>
      </c>
      <c r="G997" s="8" t="s">
        <v>17662</v>
      </c>
      <c r="H997" s="9">
        <v>-72977</v>
      </c>
      <c r="I997" s="69"/>
      <c r="J997" s="70"/>
      <c r="K997" s="71"/>
      <c r="L997" s="77"/>
      <c r="M997" s="78"/>
      <c r="N997" t="str">
        <f t="shared" si="124"/>
        <v>16656</v>
      </c>
      <c r="O997">
        <f t="shared" si="123"/>
        <v>16656</v>
      </c>
      <c r="P997" s="29">
        <f t="shared" si="121"/>
        <v>-695021</v>
      </c>
    </row>
    <row r="998" spans="1:16" x14ac:dyDescent="0.3">
      <c r="A998" s="10">
        <v>11</v>
      </c>
      <c r="B998" s="64"/>
      <c r="C998" s="6" t="s">
        <v>20693</v>
      </c>
      <c r="D998" s="7">
        <v>44859</v>
      </c>
      <c r="E998" s="8" t="s">
        <v>20694</v>
      </c>
      <c r="F998" s="9">
        <v>-526464</v>
      </c>
      <c r="G998" s="8" t="s">
        <v>17662</v>
      </c>
      <c r="H998" s="9">
        <v>-55279</v>
      </c>
      <c r="I998" s="69"/>
      <c r="J998" s="70"/>
      <c r="K998" s="71"/>
      <c r="L998" s="77"/>
      <c r="M998" s="78"/>
      <c r="N998" t="str">
        <f t="shared" si="124"/>
        <v>16688</v>
      </c>
      <c r="O998">
        <f t="shared" si="123"/>
        <v>16688</v>
      </c>
      <c r="P998" s="29">
        <f t="shared" si="121"/>
        <v>-526464</v>
      </c>
    </row>
    <row r="999" spans="1:16" x14ac:dyDescent="0.3">
      <c r="A999" s="10">
        <v>11</v>
      </c>
      <c r="B999" s="64"/>
      <c r="C999" s="6" t="s">
        <v>20695</v>
      </c>
      <c r="D999" s="7">
        <v>44862</v>
      </c>
      <c r="E999" s="8" t="s">
        <v>20696</v>
      </c>
      <c r="F999" s="9">
        <v>-651715</v>
      </c>
      <c r="G999" s="8" t="s">
        <v>17662</v>
      </c>
      <c r="H999" s="9">
        <v>-68430</v>
      </c>
      <c r="I999" s="69"/>
      <c r="J999" s="70"/>
      <c r="K999" s="71"/>
      <c r="L999" s="77"/>
      <c r="M999" s="78"/>
      <c r="N999" t="str">
        <f t="shared" si="124"/>
        <v>17338</v>
      </c>
      <c r="O999">
        <f t="shared" si="123"/>
        <v>17338</v>
      </c>
      <c r="P999" s="29">
        <f t="shared" si="121"/>
        <v>-651715</v>
      </c>
    </row>
    <row r="1000" spans="1:16" x14ac:dyDescent="0.3">
      <c r="A1000" s="10">
        <v>11</v>
      </c>
      <c r="B1000" s="64"/>
      <c r="C1000" s="6" t="s">
        <v>20697</v>
      </c>
      <c r="D1000" s="7">
        <v>44840</v>
      </c>
      <c r="E1000" s="8" t="s">
        <v>20698</v>
      </c>
      <c r="F1000" s="9">
        <v>-447522</v>
      </c>
      <c r="G1000" s="8" t="s">
        <v>17662</v>
      </c>
      <c r="H1000" s="9">
        <v>-46990</v>
      </c>
      <c r="I1000" s="69"/>
      <c r="J1000" s="70"/>
      <c r="K1000" s="71"/>
      <c r="L1000" s="77"/>
      <c r="M1000" s="78"/>
      <c r="N1000" t="str">
        <f t="shared" si="124"/>
        <v>13805</v>
      </c>
      <c r="O1000">
        <f t="shared" si="123"/>
        <v>13805</v>
      </c>
      <c r="P1000" s="29">
        <f t="shared" si="121"/>
        <v>-447522</v>
      </c>
    </row>
    <row r="1001" spans="1:16" x14ac:dyDescent="0.3">
      <c r="A1001" s="10">
        <v>11</v>
      </c>
      <c r="B1001" s="64"/>
      <c r="C1001" s="6" t="s">
        <v>20699</v>
      </c>
      <c r="D1001" s="7">
        <v>44846</v>
      </c>
      <c r="E1001" s="8" t="s">
        <v>20700</v>
      </c>
      <c r="F1001" s="9">
        <v>-561196</v>
      </c>
      <c r="G1001" s="8" t="s">
        <v>17662</v>
      </c>
      <c r="H1001" s="9">
        <v>-58926</v>
      </c>
      <c r="I1001" s="69"/>
      <c r="J1001" s="70"/>
      <c r="K1001" s="71"/>
      <c r="L1001" s="77"/>
      <c r="M1001" s="78"/>
      <c r="N1001" t="str">
        <f t="shared" si="124"/>
        <v>14463</v>
      </c>
      <c r="O1001">
        <f t="shared" si="123"/>
        <v>14463</v>
      </c>
      <c r="P1001" s="29">
        <f t="shared" si="121"/>
        <v>-561196</v>
      </c>
    </row>
    <row r="1002" spans="1:16" x14ac:dyDescent="0.3">
      <c r="A1002" s="10">
        <v>11</v>
      </c>
      <c r="B1002" s="64"/>
      <c r="C1002" s="6" t="s">
        <v>20701</v>
      </c>
      <c r="D1002" s="7">
        <v>44859</v>
      </c>
      <c r="E1002" s="8" t="s">
        <v>20702</v>
      </c>
      <c r="F1002" s="9">
        <v>-1519536</v>
      </c>
      <c r="G1002" s="8" t="s">
        <v>17662</v>
      </c>
      <c r="H1002" s="9">
        <v>-159551</v>
      </c>
      <c r="I1002" s="69"/>
      <c r="J1002" s="70"/>
      <c r="K1002" s="71"/>
      <c r="L1002" s="77"/>
      <c r="M1002" s="78"/>
      <c r="N1002" t="str">
        <f t="shared" si="124"/>
        <v>16660</v>
      </c>
      <c r="O1002">
        <f t="shared" si="123"/>
        <v>16660</v>
      </c>
      <c r="P1002" s="29">
        <f t="shared" si="121"/>
        <v>-1519536</v>
      </c>
    </row>
    <row r="1003" spans="1:16" x14ac:dyDescent="0.3">
      <c r="A1003" s="10">
        <v>11</v>
      </c>
      <c r="B1003" s="64"/>
      <c r="C1003" s="6" t="s">
        <v>20703</v>
      </c>
      <c r="D1003" s="7">
        <v>44859</v>
      </c>
      <c r="E1003" s="8" t="s">
        <v>20704</v>
      </c>
      <c r="F1003" s="9">
        <v>-490050</v>
      </c>
      <c r="G1003" s="8" t="s">
        <v>17662</v>
      </c>
      <c r="H1003" s="9">
        <v>-51455</v>
      </c>
      <c r="I1003" s="69"/>
      <c r="J1003" s="70"/>
      <c r="K1003" s="71"/>
      <c r="L1003" s="77"/>
      <c r="M1003" s="78"/>
      <c r="N1003" t="str">
        <f t="shared" si="124"/>
        <v>16644</v>
      </c>
      <c r="O1003">
        <f t="shared" si="123"/>
        <v>16644</v>
      </c>
      <c r="P1003" s="29">
        <f t="shared" si="121"/>
        <v>-490050</v>
      </c>
    </row>
    <row r="1004" spans="1:16" x14ac:dyDescent="0.3">
      <c r="A1004" s="10">
        <v>11</v>
      </c>
      <c r="B1004" s="64"/>
      <c r="C1004" s="6" t="s">
        <v>20705</v>
      </c>
      <c r="D1004" s="7">
        <v>44859</v>
      </c>
      <c r="E1004" s="8" t="s">
        <v>20706</v>
      </c>
      <c r="F1004" s="9">
        <v>-226601</v>
      </c>
      <c r="G1004" s="8" t="s">
        <v>17662</v>
      </c>
      <c r="H1004" s="9">
        <v>-23793</v>
      </c>
      <c r="I1004" s="69"/>
      <c r="J1004" s="70"/>
      <c r="K1004" s="71"/>
      <c r="L1004" s="77"/>
      <c r="M1004" s="78"/>
      <c r="N1004" t="str">
        <f t="shared" si="124"/>
        <v>16686</v>
      </c>
      <c r="O1004">
        <f t="shared" si="123"/>
        <v>16686</v>
      </c>
      <c r="P1004" s="29">
        <f t="shared" si="121"/>
        <v>-226601</v>
      </c>
    </row>
    <row r="1005" spans="1:16" x14ac:dyDescent="0.3">
      <c r="A1005" s="10">
        <v>11</v>
      </c>
      <c r="B1005" s="64"/>
      <c r="C1005" s="6" t="s">
        <v>20707</v>
      </c>
      <c r="D1005" s="7">
        <v>44846</v>
      </c>
      <c r="E1005" s="8" t="s">
        <v>20708</v>
      </c>
      <c r="F1005" s="9">
        <v>-108393</v>
      </c>
      <c r="G1005" s="8" t="s">
        <v>17662</v>
      </c>
      <c r="H1005" s="9">
        <v>-11381</v>
      </c>
      <c r="I1005" s="69"/>
      <c r="J1005" s="70"/>
      <c r="K1005" s="71"/>
      <c r="L1005" s="77"/>
      <c r="M1005" s="78"/>
      <c r="N1005" t="str">
        <f t="shared" si="124"/>
        <v>14266</v>
      </c>
      <c r="O1005">
        <f t="shared" si="123"/>
        <v>14266</v>
      </c>
      <c r="P1005" s="29">
        <f t="shared" si="121"/>
        <v>-108393</v>
      </c>
    </row>
    <row r="1006" spans="1:16" x14ac:dyDescent="0.3">
      <c r="A1006" s="10">
        <v>11</v>
      </c>
      <c r="B1006" s="64"/>
      <c r="C1006" s="6" t="s">
        <v>20709</v>
      </c>
      <c r="D1006" s="7">
        <v>44846</v>
      </c>
      <c r="E1006" s="8" t="s">
        <v>20710</v>
      </c>
      <c r="F1006" s="9">
        <v>-392040</v>
      </c>
      <c r="G1006" s="8" t="s">
        <v>17662</v>
      </c>
      <c r="H1006" s="9">
        <v>-41164</v>
      </c>
      <c r="I1006" s="69"/>
      <c r="J1006" s="70"/>
      <c r="K1006" s="71"/>
      <c r="L1006" s="77"/>
      <c r="M1006" s="78"/>
      <c r="N1006" t="str">
        <f t="shared" si="124"/>
        <v>14443</v>
      </c>
      <c r="O1006">
        <f t="shared" si="123"/>
        <v>14443</v>
      </c>
      <c r="P1006" s="29">
        <f t="shared" si="121"/>
        <v>-392040</v>
      </c>
    </row>
    <row r="1007" spans="1:16" x14ac:dyDescent="0.3">
      <c r="A1007" s="10">
        <v>11</v>
      </c>
      <c r="B1007" s="64"/>
      <c r="C1007" s="6" t="s">
        <v>20711</v>
      </c>
      <c r="D1007" s="7">
        <v>44848</v>
      </c>
      <c r="E1007" s="8" t="s">
        <v>20712</v>
      </c>
      <c r="F1007" s="9">
        <v>-304037</v>
      </c>
      <c r="G1007" s="8" t="s">
        <v>17662</v>
      </c>
      <c r="H1007" s="9">
        <v>-31924</v>
      </c>
      <c r="I1007" s="69"/>
      <c r="J1007" s="70"/>
      <c r="K1007" s="71"/>
      <c r="L1007" s="77"/>
      <c r="M1007" s="78"/>
      <c r="N1007" t="str">
        <f t="shared" si="124"/>
        <v>14956</v>
      </c>
      <c r="O1007">
        <f t="shared" si="123"/>
        <v>14956</v>
      </c>
      <c r="P1007" s="29">
        <f t="shared" si="121"/>
        <v>-304037</v>
      </c>
    </row>
    <row r="1008" spans="1:16" x14ac:dyDescent="0.3">
      <c r="A1008" s="10">
        <v>11</v>
      </c>
      <c r="B1008" s="64"/>
      <c r="C1008" s="6" t="s">
        <v>20713</v>
      </c>
      <c r="D1008" s="7">
        <v>44851</v>
      </c>
      <c r="E1008" s="8" t="s">
        <v>20714</v>
      </c>
      <c r="F1008" s="9">
        <v>-131868</v>
      </c>
      <c r="G1008" s="8" t="s">
        <v>17662</v>
      </c>
      <c r="H1008" s="9">
        <v>-13846</v>
      </c>
      <c r="I1008" s="69"/>
      <c r="J1008" s="70"/>
      <c r="K1008" s="71"/>
      <c r="L1008" s="77"/>
      <c r="M1008" s="78"/>
      <c r="N1008" t="str">
        <f t="shared" si="124"/>
        <v>15347</v>
      </c>
      <c r="O1008">
        <f t="shared" si="123"/>
        <v>15347</v>
      </c>
      <c r="P1008" s="29">
        <f t="shared" si="121"/>
        <v>-131868</v>
      </c>
    </row>
    <row r="1009" spans="1:16" x14ac:dyDescent="0.3">
      <c r="A1009" s="10">
        <v>11</v>
      </c>
      <c r="B1009" s="64"/>
      <c r="C1009" s="6" t="s">
        <v>20715</v>
      </c>
      <c r="D1009" s="7">
        <v>44851</v>
      </c>
      <c r="E1009" s="8" t="s">
        <v>20716</v>
      </c>
      <c r="F1009" s="9">
        <v>-1790591</v>
      </c>
      <c r="G1009" s="8" t="s">
        <v>17662</v>
      </c>
      <c r="H1009" s="9">
        <v>-188012</v>
      </c>
      <c r="I1009" s="69"/>
      <c r="J1009" s="70"/>
      <c r="K1009" s="71"/>
      <c r="L1009" s="77"/>
      <c r="M1009" s="78"/>
      <c r="N1009" t="str">
        <f t="shared" si="124"/>
        <v>15318</v>
      </c>
      <c r="O1009">
        <f t="shared" si="123"/>
        <v>15318</v>
      </c>
      <c r="P1009" s="29">
        <f t="shared" si="121"/>
        <v>-1790591</v>
      </c>
    </row>
    <row r="1010" spans="1:16" x14ac:dyDescent="0.3">
      <c r="A1010" s="10">
        <v>11</v>
      </c>
      <c r="B1010" s="64"/>
      <c r="C1010" s="6" t="s">
        <v>20717</v>
      </c>
      <c r="D1010" s="7">
        <v>44852</v>
      </c>
      <c r="E1010" s="8" t="s">
        <v>20718</v>
      </c>
      <c r="F1010" s="9">
        <v>-102643</v>
      </c>
      <c r="G1010" s="8" t="s">
        <v>17662</v>
      </c>
      <c r="H1010" s="9">
        <v>-10778</v>
      </c>
      <c r="I1010" s="69"/>
      <c r="J1010" s="70"/>
      <c r="K1010" s="71"/>
      <c r="L1010" s="77"/>
      <c r="M1010" s="78"/>
      <c r="N1010" t="str">
        <f t="shared" si="124"/>
        <v>15573</v>
      </c>
      <c r="O1010">
        <f t="shared" si="123"/>
        <v>15573</v>
      </c>
      <c r="P1010" s="29">
        <f t="shared" si="121"/>
        <v>-102643</v>
      </c>
    </row>
    <row r="1011" spans="1:16" x14ac:dyDescent="0.3">
      <c r="A1011" s="10">
        <v>11</v>
      </c>
      <c r="B1011" s="64"/>
      <c r="C1011" s="6" t="s">
        <v>20719</v>
      </c>
      <c r="D1011" s="7">
        <v>44851</v>
      </c>
      <c r="E1011" s="8" t="s">
        <v>20720</v>
      </c>
      <c r="F1011" s="9">
        <v>-857045</v>
      </c>
      <c r="G1011" s="8" t="s">
        <v>17662</v>
      </c>
      <c r="H1011" s="9">
        <v>-89990</v>
      </c>
      <c r="I1011" s="69"/>
      <c r="J1011" s="70"/>
      <c r="K1011" s="71"/>
      <c r="L1011" s="77"/>
      <c r="M1011" s="78"/>
      <c r="N1011" t="str">
        <f t="shared" si="124"/>
        <v>15341</v>
      </c>
      <c r="O1011">
        <f t="shared" si="123"/>
        <v>15341</v>
      </c>
      <c r="P1011" s="29">
        <f t="shared" si="121"/>
        <v>-857045</v>
      </c>
    </row>
    <row r="1012" spans="1:16" x14ac:dyDescent="0.3">
      <c r="A1012" s="10">
        <v>11</v>
      </c>
      <c r="B1012" s="64"/>
      <c r="C1012" s="6" t="s">
        <v>20721</v>
      </c>
      <c r="D1012" s="7">
        <v>44859</v>
      </c>
      <c r="E1012" s="8" t="s">
        <v>20722</v>
      </c>
      <c r="F1012" s="9">
        <v>-691775</v>
      </c>
      <c r="G1012" s="8" t="s">
        <v>17662</v>
      </c>
      <c r="H1012" s="9">
        <v>-72636</v>
      </c>
      <c r="I1012" s="69"/>
      <c r="J1012" s="70"/>
      <c r="K1012" s="71"/>
      <c r="L1012" s="77"/>
      <c r="M1012" s="78"/>
      <c r="N1012" t="str">
        <f t="shared" si="124"/>
        <v>16715</v>
      </c>
      <c r="O1012">
        <f t="shared" si="123"/>
        <v>16715</v>
      </c>
      <c r="P1012" s="29">
        <f t="shared" si="121"/>
        <v>-691775</v>
      </c>
    </row>
    <row r="1013" spans="1:16" x14ac:dyDescent="0.3">
      <c r="A1013" s="10">
        <v>11</v>
      </c>
      <c r="B1013" s="64"/>
      <c r="C1013" s="6" t="s">
        <v>20723</v>
      </c>
      <c r="D1013" s="7">
        <v>44855</v>
      </c>
      <c r="E1013" s="8" t="s">
        <v>20724</v>
      </c>
      <c r="F1013" s="9">
        <v>-70736</v>
      </c>
      <c r="G1013" s="8" t="s">
        <v>17662</v>
      </c>
      <c r="H1013" s="9">
        <v>-7427</v>
      </c>
      <c r="I1013" s="69"/>
      <c r="J1013" s="70"/>
      <c r="K1013" s="71"/>
      <c r="L1013" s="77"/>
      <c r="M1013" s="78"/>
      <c r="N1013" t="str">
        <f t="shared" si="124"/>
        <v>16373</v>
      </c>
      <c r="O1013">
        <f t="shared" si="123"/>
        <v>16373</v>
      </c>
      <c r="P1013" s="29">
        <f t="shared" si="121"/>
        <v>-70736</v>
      </c>
    </row>
    <row r="1014" spans="1:16" x14ac:dyDescent="0.3">
      <c r="A1014" s="10">
        <v>11</v>
      </c>
      <c r="B1014" s="64"/>
      <c r="C1014" s="6" t="s">
        <v>20725</v>
      </c>
      <c r="D1014" s="7">
        <v>44846</v>
      </c>
      <c r="E1014" s="8" t="s">
        <v>20726</v>
      </c>
      <c r="F1014" s="9">
        <v>-325179</v>
      </c>
      <c r="G1014" s="8" t="s">
        <v>17662</v>
      </c>
      <c r="H1014" s="9">
        <v>-34144</v>
      </c>
      <c r="I1014" s="69"/>
      <c r="J1014" s="70"/>
      <c r="K1014" s="71"/>
      <c r="L1014" s="77"/>
      <c r="M1014" s="78"/>
      <c r="N1014" t="str">
        <f t="shared" si="124"/>
        <v>14522</v>
      </c>
      <c r="O1014">
        <f t="shared" si="123"/>
        <v>14522</v>
      </c>
      <c r="P1014" s="29">
        <f t="shared" si="121"/>
        <v>-325179</v>
      </c>
    </row>
    <row r="1015" spans="1:16" x14ac:dyDescent="0.3">
      <c r="A1015" s="10">
        <v>11</v>
      </c>
      <c r="B1015" s="64"/>
      <c r="C1015" s="6" t="s">
        <v>20727</v>
      </c>
      <c r="D1015" s="7">
        <v>44846</v>
      </c>
      <c r="E1015" s="8" t="s">
        <v>20728</v>
      </c>
      <c r="F1015" s="9">
        <v>-1166182</v>
      </c>
      <c r="G1015" s="8" t="s">
        <v>17662</v>
      </c>
      <c r="H1015" s="9">
        <v>-122449</v>
      </c>
      <c r="I1015" s="69"/>
      <c r="J1015" s="70"/>
      <c r="K1015" s="71"/>
      <c r="L1015" s="77"/>
      <c r="M1015" s="78"/>
      <c r="N1015" t="str">
        <f t="shared" si="124"/>
        <v>14512</v>
      </c>
      <c r="O1015">
        <f t="shared" si="123"/>
        <v>14512</v>
      </c>
      <c r="P1015" s="29">
        <f t="shared" si="121"/>
        <v>-1166182</v>
      </c>
    </row>
    <row r="1016" spans="1:16" x14ac:dyDescent="0.3">
      <c r="A1016" s="10">
        <v>11</v>
      </c>
      <c r="B1016" s="64"/>
      <c r="C1016" s="6" t="s">
        <v>20729</v>
      </c>
      <c r="D1016" s="7">
        <v>44846</v>
      </c>
      <c r="E1016" s="8" t="s">
        <v>20730</v>
      </c>
      <c r="F1016" s="9">
        <v>-523708</v>
      </c>
      <c r="G1016" s="8" t="s">
        <v>17662</v>
      </c>
      <c r="H1016" s="9">
        <v>-54989</v>
      </c>
      <c r="I1016" s="69"/>
      <c r="J1016" s="70"/>
      <c r="K1016" s="71"/>
      <c r="L1016" s="77"/>
      <c r="M1016" s="78"/>
      <c r="N1016" t="str">
        <f t="shared" si="124"/>
        <v>14312</v>
      </c>
      <c r="O1016">
        <f t="shared" si="123"/>
        <v>14312</v>
      </c>
      <c r="P1016" s="29">
        <f t="shared" si="121"/>
        <v>-523708</v>
      </c>
    </row>
    <row r="1017" spans="1:16" x14ac:dyDescent="0.3">
      <c r="A1017" s="10">
        <v>11</v>
      </c>
      <c r="B1017" s="64"/>
      <c r="C1017" s="6" t="s">
        <v>20731</v>
      </c>
      <c r="D1017" s="7">
        <v>44851</v>
      </c>
      <c r="E1017" s="8" t="s">
        <v>20732</v>
      </c>
      <c r="F1017" s="9">
        <v>-199248</v>
      </c>
      <c r="G1017" s="8" t="s">
        <v>17662</v>
      </c>
      <c r="H1017" s="9">
        <v>-20921</v>
      </c>
      <c r="I1017" s="69"/>
      <c r="J1017" s="70"/>
      <c r="K1017" s="71"/>
      <c r="L1017" s="77"/>
      <c r="M1017" s="78"/>
      <c r="N1017" t="str">
        <f t="shared" si="124"/>
        <v>15402</v>
      </c>
      <c r="O1017">
        <f t="shared" si="123"/>
        <v>15402</v>
      </c>
      <c r="P1017" s="29">
        <f t="shared" si="121"/>
        <v>-199248</v>
      </c>
    </row>
    <row r="1018" spans="1:16" x14ac:dyDescent="0.3">
      <c r="A1018" s="10">
        <v>11</v>
      </c>
      <c r="B1018" s="64"/>
      <c r="C1018" s="6" t="s">
        <v>20733</v>
      </c>
      <c r="D1018" s="7">
        <v>44852</v>
      </c>
      <c r="E1018" s="8" t="s">
        <v>20734</v>
      </c>
      <c r="F1018" s="9">
        <v>-708106</v>
      </c>
      <c r="G1018" s="8" t="s">
        <v>17662</v>
      </c>
      <c r="H1018" s="9">
        <v>-74351</v>
      </c>
      <c r="I1018" s="69"/>
      <c r="J1018" s="70"/>
      <c r="K1018" s="71"/>
      <c r="L1018" s="77"/>
      <c r="M1018" s="78"/>
      <c r="N1018" t="str">
        <f t="shared" si="124"/>
        <v>15523</v>
      </c>
      <c r="O1018">
        <f t="shared" si="123"/>
        <v>15523</v>
      </c>
      <c r="P1018" s="29">
        <f t="shared" si="121"/>
        <v>-708106</v>
      </c>
    </row>
    <row r="1019" spans="1:16" ht="25.05" x14ac:dyDescent="0.3">
      <c r="A1019" s="10">
        <v>11</v>
      </c>
      <c r="B1019" s="64"/>
      <c r="C1019" s="6" t="s">
        <v>20735</v>
      </c>
      <c r="D1019" s="7">
        <v>44841</v>
      </c>
      <c r="E1019" s="8" t="s">
        <v>20736</v>
      </c>
      <c r="F1019" s="9">
        <v>-536708</v>
      </c>
      <c r="G1019" s="8" t="s">
        <v>17662</v>
      </c>
      <c r="H1019" s="9">
        <v>-56354</v>
      </c>
      <c r="I1019" s="69"/>
      <c r="J1019" s="70"/>
      <c r="K1019" s="71"/>
      <c r="L1019" s="77"/>
      <c r="M1019" s="78"/>
      <c r="N1019" t="str">
        <f t="shared" si="124"/>
        <v>13926</v>
      </c>
      <c r="O1019">
        <f t="shared" si="123"/>
        <v>13926</v>
      </c>
      <c r="P1019" s="29">
        <f t="shared" si="121"/>
        <v>-536708</v>
      </c>
    </row>
    <row r="1020" spans="1:16" ht="25.05" x14ac:dyDescent="0.3">
      <c r="A1020" s="10">
        <v>11</v>
      </c>
      <c r="B1020" s="64"/>
      <c r="C1020" s="6" t="s">
        <v>20737</v>
      </c>
      <c r="D1020" s="7">
        <v>44841</v>
      </c>
      <c r="E1020" s="8" t="s">
        <v>20738</v>
      </c>
      <c r="F1020" s="9">
        <v>-785067</v>
      </c>
      <c r="G1020" s="8" t="s">
        <v>17662</v>
      </c>
      <c r="H1020" s="9">
        <v>-82432</v>
      </c>
      <c r="I1020" s="69"/>
      <c r="J1020" s="70"/>
      <c r="K1020" s="71"/>
      <c r="L1020" s="77"/>
      <c r="M1020" s="78"/>
      <c r="N1020" t="str">
        <f t="shared" si="124"/>
        <v>13881</v>
      </c>
      <c r="O1020">
        <f t="shared" si="123"/>
        <v>13881</v>
      </c>
      <c r="P1020" s="29">
        <f t="shared" si="121"/>
        <v>-785067</v>
      </c>
    </row>
    <row r="1021" spans="1:16" x14ac:dyDescent="0.3">
      <c r="A1021" s="10">
        <v>11</v>
      </c>
      <c r="B1021" s="64"/>
      <c r="C1021" s="6" t="s">
        <v>20739</v>
      </c>
      <c r="D1021" s="7">
        <v>44859</v>
      </c>
      <c r="E1021" s="8" t="s">
        <v>20740</v>
      </c>
      <c r="F1021" s="9">
        <v>-325854</v>
      </c>
      <c r="G1021" s="8" t="s">
        <v>17662</v>
      </c>
      <c r="H1021" s="9">
        <v>-34215</v>
      </c>
      <c r="I1021" s="69"/>
      <c r="J1021" s="70"/>
      <c r="K1021" s="71"/>
      <c r="L1021" s="77"/>
      <c r="M1021" s="78"/>
      <c r="N1021" t="str">
        <f t="shared" si="124"/>
        <v>16734</v>
      </c>
      <c r="O1021">
        <f t="shared" si="123"/>
        <v>16734</v>
      </c>
      <c r="P1021" s="29">
        <f t="shared" si="121"/>
        <v>-325854</v>
      </c>
    </row>
    <row r="1022" spans="1:16" x14ac:dyDescent="0.3">
      <c r="A1022" s="10">
        <v>11</v>
      </c>
      <c r="B1022" s="64"/>
      <c r="C1022" s="6" t="s">
        <v>20741</v>
      </c>
      <c r="D1022" s="7">
        <v>44860</v>
      </c>
      <c r="E1022" s="8" t="s">
        <v>20742</v>
      </c>
      <c r="F1022" s="9">
        <v>-1063263</v>
      </c>
      <c r="G1022" s="8" t="s">
        <v>17662</v>
      </c>
      <c r="H1022" s="9">
        <v>-111643</v>
      </c>
      <c r="I1022" s="69"/>
      <c r="J1022" s="70"/>
      <c r="K1022" s="71"/>
      <c r="L1022" s="77"/>
      <c r="M1022" s="78"/>
      <c r="N1022" t="str">
        <f t="shared" si="124"/>
        <v>17033</v>
      </c>
      <c r="O1022">
        <f t="shared" si="123"/>
        <v>17033</v>
      </c>
      <c r="P1022" s="29">
        <f t="shared" si="121"/>
        <v>-1063263</v>
      </c>
    </row>
    <row r="1023" spans="1:16" x14ac:dyDescent="0.3">
      <c r="A1023" s="10">
        <v>11</v>
      </c>
      <c r="B1023" s="64"/>
      <c r="C1023" s="6" t="s">
        <v>20743</v>
      </c>
      <c r="D1023" s="7">
        <v>44861</v>
      </c>
      <c r="E1023" s="8" t="s">
        <v>20744</v>
      </c>
      <c r="F1023" s="9">
        <v>-681029</v>
      </c>
      <c r="G1023" s="8" t="s">
        <v>17662</v>
      </c>
      <c r="H1023" s="9">
        <v>-71508</v>
      </c>
      <c r="I1023" s="69"/>
      <c r="J1023" s="70"/>
      <c r="K1023" s="71"/>
      <c r="L1023" s="77"/>
      <c r="M1023" s="78"/>
      <c r="N1023" t="str">
        <f t="shared" si="124"/>
        <v>17226</v>
      </c>
      <c r="O1023">
        <f t="shared" si="123"/>
        <v>17226</v>
      </c>
      <c r="P1023" s="29">
        <f t="shared" si="121"/>
        <v>-681029</v>
      </c>
    </row>
    <row r="1024" spans="1:16" x14ac:dyDescent="0.3">
      <c r="A1024" s="10">
        <v>11</v>
      </c>
      <c r="B1024" s="64"/>
      <c r="C1024" s="6" t="s">
        <v>20745</v>
      </c>
      <c r="D1024" s="7">
        <v>44845</v>
      </c>
      <c r="E1024" s="8" t="s">
        <v>20746</v>
      </c>
      <c r="F1024" s="9">
        <v>-625659</v>
      </c>
      <c r="G1024" s="8" t="s">
        <v>17662</v>
      </c>
      <c r="H1024" s="9">
        <v>-65694</v>
      </c>
      <c r="I1024" s="69"/>
      <c r="J1024" s="70"/>
      <c r="K1024" s="71"/>
      <c r="L1024" s="77"/>
      <c r="M1024" s="78"/>
      <c r="N1024" t="str">
        <f t="shared" si="124"/>
        <v>14014</v>
      </c>
      <c r="O1024">
        <f t="shared" si="123"/>
        <v>14014</v>
      </c>
      <c r="P1024" s="29">
        <f t="shared" si="121"/>
        <v>-625659</v>
      </c>
    </row>
    <row r="1025" spans="1:16" x14ac:dyDescent="0.3">
      <c r="A1025" s="10">
        <v>11</v>
      </c>
      <c r="B1025" s="64"/>
      <c r="C1025" s="6" t="s">
        <v>20747</v>
      </c>
      <c r="D1025" s="7">
        <v>44846</v>
      </c>
      <c r="E1025" s="8" t="s">
        <v>20748</v>
      </c>
      <c r="F1025" s="9">
        <v>-270983</v>
      </c>
      <c r="G1025" s="8" t="s">
        <v>17662</v>
      </c>
      <c r="H1025" s="9">
        <v>-28453</v>
      </c>
      <c r="I1025" s="69"/>
      <c r="J1025" s="70"/>
      <c r="K1025" s="71"/>
      <c r="L1025" s="77"/>
      <c r="M1025" s="78"/>
      <c r="N1025" t="str">
        <f t="shared" si="124"/>
        <v>14486</v>
      </c>
      <c r="O1025">
        <f t="shared" si="123"/>
        <v>14486</v>
      </c>
      <c r="P1025" s="29">
        <f t="shared" si="121"/>
        <v>-270983</v>
      </c>
    </row>
    <row r="1026" spans="1:16" x14ac:dyDescent="0.3">
      <c r="A1026" s="10">
        <v>11</v>
      </c>
      <c r="B1026" s="64"/>
      <c r="C1026" s="6" t="s">
        <v>20749</v>
      </c>
      <c r="D1026" s="7">
        <v>44856</v>
      </c>
      <c r="E1026" s="8" t="s">
        <v>20750</v>
      </c>
      <c r="F1026" s="9">
        <v>-210380</v>
      </c>
      <c r="G1026" s="8" t="s">
        <v>17662</v>
      </c>
      <c r="H1026" s="9">
        <v>-22090</v>
      </c>
      <c r="I1026" s="69"/>
      <c r="J1026" s="70"/>
      <c r="K1026" s="71"/>
      <c r="L1026" s="77"/>
      <c r="M1026" s="78"/>
      <c r="N1026" t="str">
        <f t="shared" si="124"/>
        <v>16482</v>
      </c>
      <c r="O1026">
        <f t="shared" si="123"/>
        <v>16482</v>
      </c>
      <c r="P1026" s="29">
        <f t="shared" si="121"/>
        <v>-210380</v>
      </c>
    </row>
    <row r="1027" spans="1:16" x14ac:dyDescent="0.3">
      <c r="A1027" s="10">
        <v>11</v>
      </c>
      <c r="B1027" s="64"/>
      <c r="C1027" s="6" t="s">
        <v>20751</v>
      </c>
      <c r="D1027" s="7">
        <v>44845</v>
      </c>
      <c r="E1027" s="8" t="s">
        <v>20752</v>
      </c>
      <c r="F1027" s="9">
        <v>-197802</v>
      </c>
      <c r="G1027" s="8" t="s">
        <v>17662</v>
      </c>
      <c r="H1027" s="9">
        <v>-20769</v>
      </c>
      <c r="I1027" s="69"/>
      <c r="J1027" s="70"/>
      <c r="K1027" s="71"/>
      <c r="L1027" s="77"/>
      <c r="M1027" s="78"/>
      <c r="N1027" t="str">
        <f t="shared" si="124"/>
        <v>14138</v>
      </c>
      <c r="O1027">
        <f t="shared" si="123"/>
        <v>14138</v>
      </c>
      <c r="P1027" s="29">
        <f t="shared" si="121"/>
        <v>-197802</v>
      </c>
    </row>
    <row r="1028" spans="1:16" x14ac:dyDescent="0.3">
      <c r="A1028" s="10">
        <v>11</v>
      </c>
      <c r="B1028" s="64"/>
      <c r="C1028" s="6" t="s">
        <v>20753</v>
      </c>
      <c r="D1028" s="7">
        <v>44846</v>
      </c>
      <c r="E1028" s="8" t="s">
        <v>20754</v>
      </c>
      <c r="F1028" s="9">
        <v>-119943</v>
      </c>
      <c r="G1028" s="8" t="s">
        <v>17662</v>
      </c>
      <c r="H1028" s="9">
        <v>-12594</v>
      </c>
      <c r="I1028" s="69"/>
      <c r="J1028" s="70"/>
      <c r="K1028" s="71"/>
      <c r="L1028" s="77"/>
      <c r="M1028" s="78"/>
      <c r="N1028" t="str">
        <f t="shared" si="124"/>
        <v>14513</v>
      </c>
      <c r="O1028">
        <f t="shared" si="123"/>
        <v>14513</v>
      </c>
      <c r="P1028" s="29">
        <f t="shared" si="121"/>
        <v>-119943</v>
      </c>
    </row>
    <row r="1029" spans="1:16" x14ac:dyDescent="0.3">
      <c r="A1029" s="10">
        <v>11</v>
      </c>
      <c r="B1029" s="64"/>
      <c r="C1029" s="6" t="s">
        <v>20755</v>
      </c>
      <c r="D1029" s="7">
        <v>44851</v>
      </c>
      <c r="E1029" s="8" t="s">
        <v>20756</v>
      </c>
      <c r="F1029" s="9">
        <v>-98010</v>
      </c>
      <c r="G1029" s="8" t="s">
        <v>17662</v>
      </c>
      <c r="H1029" s="9">
        <v>-10291</v>
      </c>
      <c r="I1029" s="69"/>
      <c r="J1029" s="70"/>
      <c r="K1029" s="71"/>
      <c r="L1029" s="77"/>
      <c r="M1029" s="78"/>
      <c r="N1029" t="str">
        <f t="shared" si="124"/>
        <v>15259</v>
      </c>
      <c r="O1029">
        <f t="shared" si="123"/>
        <v>15259</v>
      </c>
      <c r="P1029" s="29">
        <f t="shared" si="121"/>
        <v>-98010</v>
      </c>
    </row>
    <row r="1030" spans="1:16" x14ac:dyDescent="0.3">
      <c r="A1030" s="10">
        <v>11</v>
      </c>
      <c r="B1030" s="64"/>
      <c r="C1030" s="6" t="s">
        <v>20757</v>
      </c>
      <c r="D1030" s="7">
        <v>44852</v>
      </c>
      <c r="E1030" s="8" t="s">
        <v>20758</v>
      </c>
      <c r="F1030" s="9">
        <v>-445122</v>
      </c>
      <c r="G1030" s="8" t="s">
        <v>17662</v>
      </c>
      <c r="H1030" s="9">
        <v>-46738</v>
      </c>
      <c r="I1030" s="69"/>
      <c r="J1030" s="70"/>
      <c r="K1030" s="71"/>
      <c r="L1030" s="77"/>
      <c r="M1030" s="78"/>
      <c r="N1030" t="str">
        <f t="shared" si="124"/>
        <v>15790</v>
      </c>
      <c r="O1030">
        <f t="shared" si="123"/>
        <v>15790</v>
      </c>
      <c r="P1030" s="29">
        <f t="shared" si="121"/>
        <v>-445122</v>
      </c>
    </row>
    <row r="1031" spans="1:16" x14ac:dyDescent="0.3">
      <c r="A1031" s="10">
        <v>11</v>
      </c>
      <c r="B1031" s="64"/>
      <c r="C1031" s="6" t="s">
        <v>20759</v>
      </c>
      <c r="D1031" s="7">
        <v>44852</v>
      </c>
      <c r="E1031" s="8" t="s">
        <v>20760</v>
      </c>
      <c r="F1031" s="9">
        <v>-175802</v>
      </c>
      <c r="G1031" s="8" t="s">
        <v>17662</v>
      </c>
      <c r="H1031" s="9">
        <v>-18459</v>
      </c>
      <c r="I1031" s="69"/>
      <c r="J1031" s="70"/>
      <c r="K1031" s="71"/>
      <c r="L1031" s="77"/>
      <c r="M1031" s="78"/>
      <c r="N1031" t="str">
        <f t="shared" si="124"/>
        <v>15578</v>
      </c>
      <c r="O1031">
        <f t="shared" si="123"/>
        <v>15578</v>
      </c>
      <c r="P1031" s="29">
        <f t="shared" si="121"/>
        <v>-175802</v>
      </c>
    </row>
    <row r="1032" spans="1:16" ht="25.05" x14ac:dyDescent="0.3">
      <c r="A1032" s="10">
        <v>11</v>
      </c>
      <c r="B1032" s="64"/>
      <c r="C1032" s="6" t="s">
        <v>20761</v>
      </c>
      <c r="D1032" s="7">
        <v>44839</v>
      </c>
      <c r="E1032" s="8" t="s">
        <v>20762</v>
      </c>
      <c r="F1032" s="9">
        <v>-680023</v>
      </c>
      <c r="G1032" s="8" t="s">
        <v>17662</v>
      </c>
      <c r="H1032" s="9">
        <v>-71402</v>
      </c>
      <c r="I1032" s="69"/>
      <c r="J1032" s="70"/>
      <c r="K1032" s="71"/>
      <c r="L1032" s="77"/>
      <c r="M1032" s="78"/>
      <c r="N1032" t="str">
        <f t="shared" si="124"/>
        <v>13614</v>
      </c>
      <c r="O1032">
        <f t="shared" si="123"/>
        <v>13614</v>
      </c>
      <c r="P1032" s="29">
        <f t="shared" si="121"/>
        <v>-680023</v>
      </c>
    </row>
    <row r="1033" spans="1:16" x14ac:dyDescent="0.3">
      <c r="A1033" s="10">
        <v>11</v>
      </c>
      <c r="B1033" s="64"/>
      <c r="C1033" s="6" t="s">
        <v>20763</v>
      </c>
      <c r="D1033" s="7">
        <v>44862</v>
      </c>
      <c r="E1033" s="8" t="s">
        <v>20764</v>
      </c>
      <c r="F1033" s="9">
        <v>-518855</v>
      </c>
      <c r="G1033" s="8" t="s">
        <v>17662</v>
      </c>
      <c r="H1033" s="9">
        <v>-54480</v>
      </c>
      <c r="I1033" s="69"/>
      <c r="J1033" s="70"/>
      <c r="K1033" s="71"/>
      <c r="L1033" s="77"/>
      <c r="M1033" s="78"/>
      <c r="N1033" t="str">
        <f t="shared" si="124"/>
        <v>17352</v>
      </c>
      <c r="O1033">
        <f t="shared" si="123"/>
        <v>17352</v>
      </c>
      <c r="P1033" s="29">
        <f t="shared" ref="P1033:P1096" si="125">+F1033</f>
        <v>-518855</v>
      </c>
    </row>
    <row r="1034" spans="1:16" x14ac:dyDescent="0.3">
      <c r="A1034" s="10">
        <v>11</v>
      </c>
      <c r="B1034" s="64"/>
      <c r="C1034" s="6" t="s">
        <v>20765</v>
      </c>
      <c r="D1034" s="7">
        <v>44848</v>
      </c>
      <c r="E1034" s="8" t="s">
        <v>20766</v>
      </c>
      <c r="F1034" s="9">
        <v>-1936198</v>
      </c>
      <c r="G1034" s="8" t="s">
        <v>17662</v>
      </c>
      <c r="H1034" s="9">
        <v>-203301</v>
      </c>
      <c r="I1034" s="69"/>
      <c r="J1034" s="70"/>
      <c r="K1034" s="71"/>
      <c r="L1034" s="77"/>
      <c r="M1034" s="78"/>
      <c r="N1034" t="str">
        <f t="shared" si="124"/>
        <v>14999</v>
      </c>
      <c r="O1034">
        <f t="shared" si="123"/>
        <v>14999</v>
      </c>
      <c r="P1034" s="29">
        <f t="shared" si="125"/>
        <v>-1936198</v>
      </c>
    </row>
    <row r="1035" spans="1:16" x14ac:dyDescent="0.3">
      <c r="A1035" s="10">
        <v>11</v>
      </c>
      <c r="B1035" s="64"/>
      <c r="C1035" s="6" t="s">
        <v>20767</v>
      </c>
      <c r="D1035" s="7">
        <v>44849</v>
      </c>
      <c r="E1035" s="8" t="s">
        <v>20768</v>
      </c>
      <c r="F1035" s="9">
        <v>-776600</v>
      </c>
      <c r="G1035" s="8" t="s">
        <v>17662</v>
      </c>
      <c r="H1035" s="9">
        <v>-81543</v>
      </c>
      <c r="I1035" s="69"/>
      <c r="J1035" s="70"/>
      <c r="K1035" s="71"/>
      <c r="L1035" s="77"/>
      <c r="M1035" s="78"/>
      <c r="N1035" t="str">
        <f t="shared" si="124"/>
        <v>15103</v>
      </c>
      <c r="O1035">
        <f t="shared" si="123"/>
        <v>15103</v>
      </c>
      <c r="P1035" s="29">
        <f t="shared" si="125"/>
        <v>-776600</v>
      </c>
    </row>
    <row r="1036" spans="1:16" x14ac:dyDescent="0.3">
      <c r="A1036" s="10">
        <v>11</v>
      </c>
      <c r="B1036" s="64"/>
      <c r="C1036" s="6" t="s">
        <v>20769</v>
      </c>
      <c r="D1036" s="7">
        <v>44855</v>
      </c>
      <c r="E1036" s="8" t="s">
        <v>20770</v>
      </c>
      <c r="F1036" s="9">
        <v>-217598</v>
      </c>
      <c r="G1036" s="8" t="s">
        <v>17662</v>
      </c>
      <c r="H1036" s="9">
        <v>-22848</v>
      </c>
      <c r="I1036" s="69"/>
      <c r="J1036" s="70"/>
      <c r="K1036" s="71"/>
      <c r="L1036" s="77"/>
      <c r="M1036" s="78"/>
      <c r="N1036" t="str">
        <f t="shared" si="124"/>
        <v>16304</v>
      </c>
      <c r="O1036">
        <f t="shared" si="123"/>
        <v>16304</v>
      </c>
      <c r="P1036" s="29">
        <f t="shared" si="125"/>
        <v>-217598</v>
      </c>
    </row>
    <row r="1037" spans="1:16" x14ac:dyDescent="0.3">
      <c r="A1037" s="10">
        <v>11</v>
      </c>
      <c r="B1037" s="65"/>
      <c r="C1037" s="6" t="s">
        <v>20771</v>
      </c>
      <c r="D1037" s="7">
        <v>44849</v>
      </c>
      <c r="E1037" s="8" t="s">
        <v>20772</v>
      </c>
      <c r="F1037" s="9">
        <v>-129664</v>
      </c>
      <c r="G1037" s="8" t="s">
        <v>17662</v>
      </c>
      <c r="H1037" s="9">
        <v>-13615</v>
      </c>
      <c r="I1037" s="72"/>
      <c r="J1037" s="73"/>
      <c r="K1037" s="74"/>
      <c r="L1037" s="79"/>
      <c r="M1037" s="80"/>
      <c r="N1037" t="str">
        <f t="shared" si="124"/>
        <v>15114</v>
      </c>
      <c r="O1037">
        <f t="shared" si="123"/>
        <v>15114</v>
      </c>
      <c r="P1037" s="29">
        <f t="shared" si="125"/>
        <v>-129664</v>
      </c>
    </row>
    <row r="1038" spans="1:16" ht="25.05" x14ac:dyDescent="0.3">
      <c r="A1038" s="10">
        <v>11</v>
      </c>
      <c r="B1038" s="5" t="s">
        <v>20778</v>
      </c>
      <c r="C1038" s="6" t="s">
        <v>20779</v>
      </c>
      <c r="D1038" s="7">
        <v>44870</v>
      </c>
      <c r="E1038" s="8" t="s">
        <v>20780</v>
      </c>
      <c r="F1038" s="9">
        <v>-1449231</v>
      </c>
      <c r="G1038" s="8" t="s">
        <v>17662</v>
      </c>
      <c r="H1038" s="9">
        <v>-152169</v>
      </c>
      <c r="I1038" s="93">
        <v>-1297062</v>
      </c>
      <c r="J1038" s="94"/>
      <c r="K1038" s="95"/>
      <c r="L1038" s="96" t="s">
        <v>10465</v>
      </c>
      <c r="M1038" s="97"/>
      <c r="N1038" t="str">
        <f>+RIGHT(C1038,4)</f>
        <v>6298</v>
      </c>
      <c r="O1038">
        <f t="shared" si="123"/>
        <v>6298</v>
      </c>
      <c r="P1038" s="29">
        <f t="shared" si="125"/>
        <v>-1449231</v>
      </c>
    </row>
    <row r="1039" spans="1:16" ht="25.05" x14ac:dyDescent="0.3">
      <c r="A1039" s="10">
        <v>11</v>
      </c>
      <c r="B1039" s="5" t="s">
        <v>20879</v>
      </c>
      <c r="C1039" s="6" t="s">
        <v>20880</v>
      </c>
      <c r="D1039" s="7">
        <v>44868</v>
      </c>
      <c r="E1039" s="8" t="s">
        <v>20881</v>
      </c>
      <c r="F1039" s="9">
        <v>-359823</v>
      </c>
      <c r="G1039" s="8" t="s">
        <v>17662</v>
      </c>
      <c r="H1039" s="9">
        <v>-37781</v>
      </c>
      <c r="I1039" s="93">
        <v>-322042</v>
      </c>
      <c r="J1039" s="94"/>
      <c r="K1039" s="95"/>
      <c r="L1039" s="96" t="s">
        <v>10139</v>
      </c>
      <c r="M1039" s="97"/>
      <c r="N1039" t="str">
        <f t="shared" si="124"/>
        <v>00925</v>
      </c>
      <c r="O1039">
        <f t="shared" si="123"/>
        <v>925</v>
      </c>
      <c r="P1039" s="29">
        <f t="shared" si="125"/>
        <v>-359823</v>
      </c>
    </row>
    <row r="1040" spans="1:16" x14ac:dyDescent="0.3">
      <c r="A1040" s="10">
        <v>11</v>
      </c>
      <c r="B1040" s="5" t="s">
        <v>20896</v>
      </c>
      <c r="C1040" s="6" t="s">
        <v>19945</v>
      </c>
      <c r="D1040" s="7">
        <v>44854</v>
      </c>
      <c r="E1040" s="8" t="s">
        <v>20897</v>
      </c>
      <c r="F1040" s="9">
        <v>-411124</v>
      </c>
      <c r="G1040" s="8" t="s">
        <v>17662</v>
      </c>
      <c r="H1040" s="9">
        <v>-43168</v>
      </c>
      <c r="I1040" s="93">
        <v>-367956</v>
      </c>
      <c r="J1040" s="94"/>
      <c r="K1040" s="95"/>
      <c r="L1040" s="96" t="s">
        <v>10591</v>
      </c>
      <c r="M1040" s="97"/>
      <c r="N1040" t="str">
        <f t="shared" ref="N1040:N1042" si="126">+RIGHT(C1040,3)</f>
        <v>768</v>
      </c>
      <c r="O1040">
        <f t="shared" si="123"/>
        <v>768</v>
      </c>
      <c r="P1040" s="29">
        <f t="shared" si="125"/>
        <v>-411124</v>
      </c>
    </row>
    <row r="1041" spans="1:16" x14ac:dyDescent="0.3">
      <c r="A1041" s="10">
        <v>11</v>
      </c>
      <c r="B1041" s="5" t="s">
        <v>20902</v>
      </c>
      <c r="C1041" s="6" t="s">
        <v>20903</v>
      </c>
      <c r="D1041" s="7">
        <v>44839</v>
      </c>
      <c r="E1041" s="8" t="s">
        <v>20904</v>
      </c>
      <c r="F1041" s="9">
        <v>-1028331</v>
      </c>
      <c r="G1041" s="8" t="s">
        <v>17662</v>
      </c>
      <c r="H1041" s="9">
        <v>-107975</v>
      </c>
      <c r="I1041" s="93">
        <v>-920356</v>
      </c>
      <c r="J1041" s="94"/>
      <c r="K1041" s="95"/>
      <c r="L1041" s="96" t="s">
        <v>10602</v>
      </c>
      <c r="M1041" s="97"/>
      <c r="N1041" t="str">
        <f t="shared" si="126"/>
        <v>469</v>
      </c>
      <c r="O1041">
        <f t="shared" si="123"/>
        <v>469</v>
      </c>
      <c r="P1041" s="29">
        <f t="shared" si="125"/>
        <v>-1028331</v>
      </c>
    </row>
    <row r="1042" spans="1:16" x14ac:dyDescent="0.3">
      <c r="A1042" s="10">
        <v>11</v>
      </c>
      <c r="B1042" s="5" t="s">
        <v>20940</v>
      </c>
      <c r="C1042" s="6" t="s">
        <v>20941</v>
      </c>
      <c r="D1042" s="7">
        <v>44867</v>
      </c>
      <c r="E1042" s="8" t="s">
        <v>20942</v>
      </c>
      <c r="F1042" s="9">
        <v>-599713</v>
      </c>
      <c r="G1042" s="8" t="s">
        <v>17662</v>
      </c>
      <c r="H1042" s="9">
        <v>-62970</v>
      </c>
      <c r="I1042" s="93">
        <v>-536743</v>
      </c>
      <c r="J1042" s="94"/>
      <c r="K1042" s="95"/>
      <c r="L1042" s="96" t="s">
        <v>11532</v>
      </c>
      <c r="M1042" s="97"/>
      <c r="N1042" t="str">
        <f t="shared" si="126"/>
        <v>384</v>
      </c>
      <c r="O1042">
        <f t="shared" si="123"/>
        <v>384</v>
      </c>
      <c r="P1042" s="29">
        <f t="shared" si="125"/>
        <v>-599713</v>
      </c>
    </row>
    <row r="1043" spans="1:16" x14ac:dyDescent="0.3">
      <c r="A1043" s="10">
        <v>11</v>
      </c>
      <c r="B1043" s="5" t="s">
        <v>20946</v>
      </c>
      <c r="C1043" s="6" t="s">
        <v>20947</v>
      </c>
      <c r="D1043" s="7">
        <v>44856</v>
      </c>
      <c r="E1043" s="8" t="s">
        <v>20948</v>
      </c>
      <c r="F1043" s="9">
        <v>-1036465</v>
      </c>
      <c r="G1043" s="8" t="s">
        <v>17662</v>
      </c>
      <c r="H1043" s="9">
        <v>-108829</v>
      </c>
      <c r="I1043" s="93">
        <v>-927636</v>
      </c>
      <c r="J1043" s="94"/>
      <c r="K1043" s="95"/>
      <c r="L1043" s="96" t="s">
        <v>10142</v>
      </c>
      <c r="M1043" s="97"/>
      <c r="N1043" t="str">
        <f t="shared" si="124"/>
        <v>00533</v>
      </c>
      <c r="O1043">
        <f t="shared" si="123"/>
        <v>533</v>
      </c>
      <c r="P1043" s="29">
        <f t="shared" si="125"/>
        <v>-1036465</v>
      </c>
    </row>
    <row r="1044" spans="1:16" ht="25.05" x14ac:dyDescent="0.3">
      <c r="A1044" s="10">
        <v>11</v>
      </c>
      <c r="B1044" s="5" t="s">
        <v>20962</v>
      </c>
      <c r="C1044" s="6" t="s">
        <v>20963</v>
      </c>
      <c r="D1044" s="7">
        <v>44869</v>
      </c>
      <c r="E1044" s="8" t="s">
        <v>20964</v>
      </c>
      <c r="F1044" s="9">
        <v>-98010</v>
      </c>
      <c r="G1044" s="8" t="s">
        <v>17662</v>
      </c>
      <c r="H1044" s="9">
        <v>-10291</v>
      </c>
      <c r="I1044" s="93">
        <v>-87719</v>
      </c>
      <c r="J1044" s="94"/>
      <c r="K1044" s="95"/>
      <c r="L1044" s="96" t="s">
        <v>10146</v>
      </c>
      <c r="M1044" s="97"/>
      <c r="N1044" t="str">
        <f>+RIGHT(C1044,3)</f>
        <v>609</v>
      </c>
      <c r="O1044">
        <f t="shared" si="123"/>
        <v>609</v>
      </c>
      <c r="P1044" s="29">
        <f t="shared" si="125"/>
        <v>-98010</v>
      </c>
    </row>
    <row r="1045" spans="1:16" x14ac:dyDescent="0.3">
      <c r="A1045" s="10">
        <v>11</v>
      </c>
      <c r="B1045" s="5" t="s">
        <v>20981</v>
      </c>
      <c r="C1045" s="6" t="s">
        <v>20982</v>
      </c>
      <c r="D1045" s="7">
        <v>44839</v>
      </c>
      <c r="E1045" s="8" t="s">
        <v>20983</v>
      </c>
      <c r="F1045" s="9">
        <v>-1007268</v>
      </c>
      <c r="G1045" s="8" t="s">
        <v>17662</v>
      </c>
      <c r="H1045" s="9">
        <v>-105763</v>
      </c>
      <c r="I1045" s="93">
        <v>-901505</v>
      </c>
      <c r="J1045" s="94"/>
      <c r="K1045" s="95"/>
      <c r="L1045" s="96" t="s">
        <v>11574</v>
      </c>
      <c r="M1045" s="97"/>
      <c r="N1045" t="str">
        <f t="shared" si="124"/>
        <v>00549</v>
      </c>
      <c r="O1045">
        <f t="shared" si="123"/>
        <v>549</v>
      </c>
      <c r="P1045" s="29">
        <f t="shared" si="125"/>
        <v>-1007268</v>
      </c>
    </row>
    <row r="1046" spans="1:16" ht="25.05" x14ac:dyDescent="0.3">
      <c r="A1046" s="10">
        <v>11</v>
      </c>
      <c r="B1046" s="5" t="s">
        <v>20989</v>
      </c>
      <c r="C1046" s="6" t="s">
        <v>20990</v>
      </c>
      <c r="D1046" s="7">
        <v>44852</v>
      </c>
      <c r="E1046" s="8" t="s">
        <v>20991</v>
      </c>
      <c r="F1046" s="9">
        <v>-866372</v>
      </c>
      <c r="G1046" s="8" t="s">
        <v>17662</v>
      </c>
      <c r="H1046" s="9">
        <v>-90969</v>
      </c>
      <c r="I1046" s="93">
        <v>-775403</v>
      </c>
      <c r="J1046" s="94"/>
      <c r="K1046" s="95"/>
      <c r="L1046" s="96" t="s">
        <v>10680</v>
      </c>
      <c r="M1046" s="97"/>
      <c r="N1046" t="str">
        <f>+RIGHT(C1046,3)</f>
        <v>973</v>
      </c>
      <c r="O1046">
        <f t="shared" si="123"/>
        <v>973</v>
      </c>
      <c r="P1046" s="29">
        <f t="shared" si="125"/>
        <v>-866372</v>
      </c>
    </row>
    <row r="1047" spans="1:16" x14ac:dyDescent="0.3">
      <c r="A1047" s="10">
        <v>11</v>
      </c>
      <c r="B1047" s="5" t="s">
        <v>20992</v>
      </c>
      <c r="C1047" s="6" t="s">
        <v>20993</v>
      </c>
      <c r="D1047" s="7">
        <v>44875</v>
      </c>
      <c r="E1047" s="8" t="s">
        <v>20994</v>
      </c>
      <c r="F1047" s="9">
        <v>-119943</v>
      </c>
      <c r="G1047" s="8" t="s">
        <v>17662</v>
      </c>
      <c r="H1047" s="9">
        <v>-12594</v>
      </c>
      <c r="I1047" s="93">
        <v>-107349</v>
      </c>
      <c r="J1047" s="94"/>
      <c r="K1047" s="95"/>
      <c r="L1047" s="96" t="s">
        <v>10680</v>
      </c>
      <c r="M1047" s="97"/>
      <c r="N1047" t="str">
        <f t="shared" ref="N1047" si="127">+RIGHT(C1047,4)</f>
        <v>1148</v>
      </c>
      <c r="O1047">
        <f t="shared" si="123"/>
        <v>1148</v>
      </c>
      <c r="P1047" s="29">
        <f t="shared" si="125"/>
        <v>-119943</v>
      </c>
    </row>
    <row r="1048" spans="1:16" ht="25.05" x14ac:dyDescent="0.3">
      <c r="A1048" s="10">
        <v>11</v>
      </c>
      <c r="B1048" s="5" t="s">
        <v>21000</v>
      </c>
      <c r="C1048" s="6" t="s">
        <v>21001</v>
      </c>
      <c r="D1048" s="7">
        <v>44861</v>
      </c>
      <c r="E1048" s="8" t="s">
        <v>21002</v>
      </c>
      <c r="F1048" s="9">
        <v>-264600</v>
      </c>
      <c r="G1048" s="8" t="s">
        <v>17662</v>
      </c>
      <c r="H1048" s="9">
        <v>-27783</v>
      </c>
      <c r="I1048" s="93">
        <v>-236817</v>
      </c>
      <c r="J1048" s="94"/>
      <c r="K1048" s="95"/>
      <c r="L1048" s="96" t="s">
        <v>10685</v>
      </c>
      <c r="M1048" s="97"/>
      <c r="N1048" t="str">
        <f t="shared" ref="N1048:N1049" si="128">+RIGHT(C1048,3)</f>
        <v>551</v>
      </c>
      <c r="O1048">
        <f t="shared" ref="O1048:O1091" si="129">+N1048*1</f>
        <v>551</v>
      </c>
      <c r="P1048" s="29">
        <f t="shared" si="125"/>
        <v>-264600</v>
      </c>
    </row>
    <row r="1049" spans="1:16" ht="25.05" x14ac:dyDescent="0.3">
      <c r="A1049" s="10">
        <v>11</v>
      </c>
      <c r="B1049" s="5" t="s">
        <v>21036</v>
      </c>
      <c r="C1049" s="6" t="s">
        <v>21037</v>
      </c>
      <c r="D1049" s="7">
        <v>44855</v>
      </c>
      <c r="E1049" s="8" t="s">
        <v>21038</v>
      </c>
      <c r="F1049" s="9">
        <v>-196020</v>
      </c>
      <c r="G1049" s="8" t="s">
        <v>17662</v>
      </c>
      <c r="H1049" s="9">
        <v>-20582</v>
      </c>
      <c r="I1049" s="93">
        <v>-175438</v>
      </c>
      <c r="J1049" s="94"/>
      <c r="K1049" s="95"/>
      <c r="L1049" s="96" t="s">
        <v>10716</v>
      </c>
      <c r="M1049" s="97"/>
      <c r="N1049" t="str">
        <f t="shared" si="128"/>
        <v>565</v>
      </c>
      <c r="O1049">
        <f t="shared" si="129"/>
        <v>565</v>
      </c>
      <c r="P1049" s="29">
        <f t="shared" si="125"/>
        <v>-196020</v>
      </c>
    </row>
    <row r="1050" spans="1:16" x14ac:dyDescent="0.3">
      <c r="A1050" s="10">
        <v>11</v>
      </c>
      <c r="B1050" s="5" t="s">
        <v>21057</v>
      </c>
      <c r="C1050" s="6" t="s">
        <v>21058</v>
      </c>
      <c r="D1050" s="7">
        <v>44839</v>
      </c>
      <c r="E1050" s="8" t="s">
        <v>21059</v>
      </c>
      <c r="F1050" s="9">
        <v>-359802</v>
      </c>
      <c r="G1050" s="8" t="s">
        <v>17662</v>
      </c>
      <c r="H1050" s="9">
        <v>-37779</v>
      </c>
      <c r="I1050" s="93">
        <v>-322023</v>
      </c>
      <c r="J1050" s="94"/>
      <c r="K1050" s="95"/>
      <c r="L1050" s="96" t="s">
        <v>10737</v>
      </c>
      <c r="M1050" s="97"/>
      <c r="N1050" t="str">
        <f t="shared" ref="N1050:N1091" si="130">+RIGHT(C1050,5)</f>
        <v>00435</v>
      </c>
      <c r="O1050">
        <f t="shared" si="129"/>
        <v>435</v>
      </c>
      <c r="P1050" s="29">
        <f t="shared" si="125"/>
        <v>-359802</v>
      </c>
    </row>
    <row r="1051" spans="1:16" x14ac:dyDescent="0.3">
      <c r="A1051" s="10">
        <v>11</v>
      </c>
      <c r="B1051" s="5" t="s">
        <v>21067</v>
      </c>
      <c r="C1051" s="6" t="s">
        <v>21068</v>
      </c>
      <c r="D1051" s="7">
        <v>44833</v>
      </c>
      <c r="E1051" s="8" t="s">
        <v>21069</v>
      </c>
      <c r="F1051" s="9">
        <v>-1106729</v>
      </c>
      <c r="G1051" s="8" t="s">
        <v>17662</v>
      </c>
      <c r="H1051" s="9">
        <v>-116207</v>
      </c>
      <c r="I1051" s="93">
        <v>-990522</v>
      </c>
      <c r="J1051" s="94"/>
      <c r="K1051" s="95"/>
      <c r="L1051" s="96" t="s">
        <v>10760</v>
      </c>
      <c r="M1051" s="97"/>
      <c r="N1051" t="str">
        <f t="shared" si="130"/>
        <v>00293</v>
      </c>
      <c r="O1051">
        <f t="shared" si="129"/>
        <v>293</v>
      </c>
      <c r="P1051" s="29">
        <f t="shared" si="125"/>
        <v>-1106729</v>
      </c>
    </row>
    <row r="1052" spans="1:16" ht="25.05" x14ac:dyDescent="0.3">
      <c r="A1052" s="10">
        <v>11</v>
      </c>
      <c r="B1052" s="5" t="s">
        <v>21080</v>
      </c>
      <c r="C1052" s="6" t="s">
        <v>21081</v>
      </c>
      <c r="D1052" s="7">
        <v>44855</v>
      </c>
      <c r="E1052" s="8" t="s">
        <v>21082</v>
      </c>
      <c r="F1052" s="9">
        <v>-158611</v>
      </c>
      <c r="G1052" s="8" t="s">
        <v>17662</v>
      </c>
      <c r="H1052" s="9">
        <v>-16654</v>
      </c>
      <c r="I1052" s="93">
        <v>-141957</v>
      </c>
      <c r="J1052" s="94"/>
      <c r="K1052" s="95"/>
      <c r="L1052" s="96" t="s">
        <v>10767</v>
      </c>
      <c r="M1052" s="97"/>
      <c r="N1052" t="str">
        <f t="shared" ref="N1052:N1053" si="131">+RIGHT(C1052,3)</f>
        <v>335</v>
      </c>
      <c r="O1052">
        <f t="shared" si="129"/>
        <v>335</v>
      </c>
      <c r="P1052" s="29">
        <f t="shared" si="125"/>
        <v>-158611</v>
      </c>
    </row>
    <row r="1053" spans="1:16" x14ac:dyDescent="0.3">
      <c r="A1053" s="10">
        <v>11</v>
      </c>
      <c r="B1053" s="5" t="s">
        <v>21083</v>
      </c>
      <c r="C1053" s="6" t="s">
        <v>21084</v>
      </c>
      <c r="D1053" s="7">
        <v>44873</v>
      </c>
      <c r="E1053" s="8" t="s">
        <v>21085</v>
      </c>
      <c r="F1053" s="9">
        <v>-54197</v>
      </c>
      <c r="G1053" s="8" t="s">
        <v>17662</v>
      </c>
      <c r="H1053" s="9">
        <v>-5691</v>
      </c>
      <c r="I1053" s="93">
        <v>-48506</v>
      </c>
      <c r="J1053" s="94"/>
      <c r="K1053" s="95"/>
      <c r="L1053" s="96" t="s">
        <v>10767</v>
      </c>
      <c r="M1053" s="97"/>
      <c r="N1053" t="str">
        <f t="shared" si="131"/>
        <v>412</v>
      </c>
      <c r="O1053">
        <f t="shared" si="129"/>
        <v>412</v>
      </c>
      <c r="P1053" s="29">
        <f t="shared" si="125"/>
        <v>-54197</v>
      </c>
    </row>
    <row r="1054" spans="1:16" x14ac:dyDescent="0.3">
      <c r="A1054" s="10">
        <v>11</v>
      </c>
      <c r="B1054" s="5" t="s">
        <v>21090</v>
      </c>
      <c r="C1054" s="6" t="s">
        <v>21091</v>
      </c>
      <c r="D1054" s="7">
        <v>44873</v>
      </c>
      <c r="E1054" s="8" t="s">
        <v>21092</v>
      </c>
      <c r="F1054" s="9">
        <v>-359828</v>
      </c>
      <c r="G1054" s="8" t="s">
        <v>17662</v>
      </c>
      <c r="H1054" s="9">
        <v>-37782</v>
      </c>
      <c r="I1054" s="93">
        <v>-322046</v>
      </c>
      <c r="J1054" s="94"/>
      <c r="K1054" s="95"/>
      <c r="L1054" s="96" t="s">
        <v>10777</v>
      </c>
      <c r="M1054" s="97"/>
      <c r="N1054" t="str">
        <f t="shared" ref="N1054:N1078" si="132">+RIGHT(C1054,4)</f>
        <v>1008</v>
      </c>
      <c r="O1054">
        <f t="shared" si="129"/>
        <v>1008</v>
      </c>
      <c r="P1054" s="29">
        <f t="shared" si="125"/>
        <v>-359828</v>
      </c>
    </row>
    <row r="1055" spans="1:16" x14ac:dyDescent="0.3">
      <c r="A1055" s="10">
        <v>11</v>
      </c>
      <c r="B1055" s="5" t="s">
        <v>21097</v>
      </c>
      <c r="C1055" s="6" t="s">
        <v>21098</v>
      </c>
      <c r="D1055" s="7">
        <v>44852</v>
      </c>
      <c r="E1055" s="8" t="s">
        <v>21099</v>
      </c>
      <c r="F1055" s="9">
        <v>-128591</v>
      </c>
      <c r="G1055" s="8" t="s">
        <v>17662</v>
      </c>
      <c r="H1055" s="9">
        <v>-13502</v>
      </c>
      <c r="I1055" s="93">
        <v>-115089</v>
      </c>
      <c r="J1055" s="94"/>
      <c r="K1055" s="95"/>
      <c r="L1055" s="96" t="s">
        <v>10784</v>
      </c>
      <c r="M1055" s="97"/>
      <c r="N1055" t="str">
        <f t="shared" ref="N1055:N1064" si="133">+RIGHT(C1055,3)</f>
        <v>458</v>
      </c>
      <c r="O1055">
        <f t="shared" si="129"/>
        <v>458</v>
      </c>
      <c r="P1055" s="29">
        <f t="shared" si="125"/>
        <v>-128591</v>
      </c>
    </row>
    <row r="1056" spans="1:16" ht="25.05" x14ac:dyDescent="0.3">
      <c r="A1056" s="10">
        <v>11</v>
      </c>
      <c r="B1056" s="5" t="s">
        <v>21105</v>
      </c>
      <c r="C1056" s="6" t="s">
        <v>21098</v>
      </c>
      <c r="D1056" s="7">
        <v>44851</v>
      </c>
      <c r="E1056" s="8" t="s">
        <v>21106</v>
      </c>
      <c r="F1056" s="9">
        <v>-257183</v>
      </c>
      <c r="G1056" s="8" t="s">
        <v>17662</v>
      </c>
      <c r="H1056" s="9">
        <v>-27004</v>
      </c>
      <c r="I1056" s="93">
        <v>-230179</v>
      </c>
      <c r="J1056" s="94"/>
      <c r="K1056" s="95"/>
      <c r="L1056" s="96" t="s">
        <v>10788</v>
      </c>
      <c r="M1056" s="97"/>
      <c r="N1056" t="str">
        <f t="shared" si="133"/>
        <v>458</v>
      </c>
      <c r="O1056">
        <f t="shared" si="129"/>
        <v>458</v>
      </c>
      <c r="P1056" s="29">
        <f t="shared" si="125"/>
        <v>-257183</v>
      </c>
    </row>
    <row r="1057" spans="1:16" x14ac:dyDescent="0.3">
      <c r="A1057" s="10">
        <v>11</v>
      </c>
      <c r="B1057" s="5" t="s">
        <v>21115</v>
      </c>
      <c r="C1057" s="6" t="s">
        <v>21116</v>
      </c>
      <c r="D1057" s="7">
        <v>44852</v>
      </c>
      <c r="E1057" s="8" t="s">
        <v>21117</v>
      </c>
      <c r="F1057" s="9">
        <v>-652587</v>
      </c>
      <c r="G1057" s="8" t="s">
        <v>17662</v>
      </c>
      <c r="H1057" s="9">
        <v>-68522</v>
      </c>
      <c r="I1057" s="93">
        <v>-584065</v>
      </c>
      <c r="J1057" s="94"/>
      <c r="K1057" s="95"/>
      <c r="L1057" s="96" t="s">
        <v>10803</v>
      </c>
      <c r="M1057" s="97"/>
      <c r="N1057" t="str">
        <f t="shared" si="133"/>
        <v>637</v>
      </c>
      <c r="O1057">
        <f t="shared" si="129"/>
        <v>637</v>
      </c>
      <c r="P1057" s="29">
        <f t="shared" si="125"/>
        <v>-652587</v>
      </c>
    </row>
    <row r="1058" spans="1:16" x14ac:dyDescent="0.3">
      <c r="A1058" s="10">
        <v>11</v>
      </c>
      <c r="B1058" s="5" t="s">
        <v>21122</v>
      </c>
      <c r="C1058" s="6" t="s">
        <v>21123</v>
      </c>
      <c r="D1058" s="7">
        <v>44839</v>
      </c>
      <c r="E1058" s="8" t="s">
        <v>21124</v>
      </c>
      <c r="F1058" s="9">
        <v>-119943</v>
      </c>
      <c r="G1058" s="8" t="s">
        <v>17662</v>
      </c>
      <c r="H1058" s="9">
        <v>-12594</v>
      </c>
      <c r="I1058" s="93">
        <v>-107349</v>
      </c>
      <c r="J1058" s="94"/>
      <c r="K1058" s="95"/>
      <c r="L1058" s="96" t="s">
        <v>10811</v>
      </c>
      <c r="M1058" s="97"/>
      <c r="N1058" t="str">
        <f t="shared" si="133"/>
        <v>410</v>
      </c>
      <c r="O1058">
        <f t="shared" si="129"/>
        <v>410</v>
      </c>
      <c r="P1058" s="29">
        <f t="shared" si="125"/>
        <v>-119943</v>
      </c>
    </row>
    <row r="1059" spans="1:16" x14ac:dyDescent="0.3">
      <c r="A1059" s="10">
        <v>11</v>
      </c>
      <c r="B1059" s="5" t="s">
        <v>21125</v>
      </c>
      <c r="C1059" s="6" t="s">
        <v>21126</v>
      </c>
      <c r="D1059" s="7">
        <v>44867</v>
      </c>
      <c r="E1059" s="8" t="s">
        <v>21127</v>
      </c>
      <c r="F1059" s="9">
        <v>-128591</v>
      </c>
      <c r="G1059" s="8" t="s">
        <v>17662</v>
      </c>
      <c r="H1059" s="9">
        <v>-13502</v>
      </c>
      <c r="I1059" s="93">
        <v>-115089</v>
      </c>
      <c r="J1059" s="94"/>
      <c r="K1059" s="95"/>
      <c r="L1059" s="96" t="s">
        <v>10811</v>
      </c>
      <c r="M1059" s="97"/>
      <c r="N1059" t="str">
        <f t="shared" si="133"/>
        <v>540</v>
      </c>
      <c r="O1059">
        <f t="shared" si="129"/>
        <v>540</v>
      </c>
      <c r="P1059" s="29">
        <f t="shared" si="125"/>
        <v>-128591</v>
      </c>
    </row>
    <row r="1060" spans="1:16" x14ac:dyDescent="0.3">
      <c r="A1060" s="10">
        <v>11</v>
      </c>
      <c r="B1060" s="5" t="s">
        <v>21134</v>
      </c>
      <c r="C1060" s="6" t="s">
        <v>21135</v>
      </c>
      <c r="D1060" s="7">
        <v>44858</v>
      </c>
      <c r="E1060" s="8" t="s">
        <v>21136</v>
      </c>
      <c r="F1060" s="9">
        <v>-440592</v>
      </c>
      <c r="G1060" s="8" t="s">
        <v>17662</v>
      </c>
      <c r="H1060" s="9">
        <v>-46262</v>
      </c>
      <c r="I1060" s="93">
        <v>-394330</v>
      </c>
      <c r="J1060" s="94"/>
      <c r="K1060" s="95"/>
      <c r="L1060" s="96" t="s">
        <v>10821</v>
      </c>
      <c r="M1060" s="97"/>
      <c r="N1060" t="str">
        <f t="shared" si="133"/>
        <v>362</v>
      </c>
      <c r="O1060">
        <f t="shared" si="129"/>
        <v>362</v>
      </c>
      <c r="P1060" s="29">
        <f t="shared" si="125"/>
        <v>-440592</v>
      </c>
    </row>
    <row r="1061" spans="1:16" x14ac:dyDescent="0.3">
      <c r="A1061" s="10">
        <v>11</v>
      </c>
      <c r="B1061" s="5" t="s">
        <v>21144</v>
      </c>
      <c r="C1061" s="6" t="s">
        <v>10702</v>
      </c>
      <c r="D1061" s="7">
        <v>44860</v>
      </c>
      <c r="E1061" s="8" t="s">
        <v>21145</v>
      </c>
      <c r="F1061" s="9">
        <v>-67409</v>
      </c>
      <c r="G1061" s="8" t="s">
        <v>17662</v>
      </c>
      <c r="H1061" s="9">
        <v>-7078</v>
      </c>
      <c r="I1061" s="93">
        <v>-60331</v>
      </c>
      <c r="J1061" s="94"/>
      <c r="K1061" s="95"/>
      <c r="L1061" s="96" t="s">
        <v>10837</v>
      </c>
      <c r="M1061" s="97"/>
      <c r="N1061" t="str">
        <f t="shared" si="133"/>
        <v>332</v>
      </c>
      <c r="O1061">
        <f t="shared" si="129"/>
        <v>332</v>
      </c>
      <c r="P1061" s="29">
        <f t="shared" si="125"/>
        <v>-67409</v>
      </c>
    </row>
    <row r="1062" spans="1:16" x14ac:dyDescent="0.3">
      <c r="A1062" s="10">
        <v>11</v>
      </c>
      <c r="B1062" s="14" t="s">
        <v>21148</v>
      </c>
      <c r="C1062" s="15" t="s">
        <v>21149</v>
      </c>
      <c r="D1062" s="16">
        <v>44870</v>
      </c>
      <c r="E1062" s="15" t="s">
        <v>21150</v>
      </c>
      <c r="F1062" s="17">
        <v>-621051</v>
      </c>
      <c r="G1062" s="15" t="s">
        <v>17662</v>
      </c>
      <c r="H1062" s="17">
        <v>-65210</v>
      </c>
      <c r="I1062" s="100">
        <v>-555841</v>
      </c>
      <c r="J1062" s="101"/>
      <c r="K1062" s="102"/>
      <c r="L1062" s="103" t="s">
        <v>10844</v>
      </c>
      <c r="M1062" s="104"/>
      <c r="N1062" t="str">
        <f t="shared" si="133"/>
        <v>691</v>
      </c>
      <c r="O1062">
        <f t="shared" si="129"/>
        <v>691</v>
      </c>
      <c r="P1062" s="29">
        <f t="shared" si="125"/>
        <v>-621051</v>
      </c>
    </row>
    <row r="1063" spans="1:16" x14ac:dyDescent="0.3">
      <c r="A1063" s="10">
        <v>11</v>
      </c>
      <c r="B1063" s="5" t="s">
        <v>21195</v>
      </c>
      <c r="C1063" s="6" t="s">
        <v>21196</v>
      </c>
      <c r="D1063" s="7">
        <v>44844</v>
      </c>
      <c r="E1063" s="8" t="s">
        <v>21197</v>
      </c>
      <c r="F1063" s="9">
        <v>-68850</v>
      </c>
      <c r="G1063" s="8" t="s">
        <v>17662</v>
      </c>
      <c r="H1063" s="9">
        <v>-7229</v>
      </c>
      <c r="I1063" s="93">
        <v>-61621</v>
      </c>
      <c r="J1063" s="94"/>
      <c r="K1063" s="95"/>
      <c r="L1063" s="96" t="s">
        <v>10883</v>
      </c>
      <c r="M1063" s="97"/>
      <c r="N1063" t="str">
        <f t="shared" si="133"/>
        <v>498</v>
      </c>
      <c r="O1063">
        <f t="shared" si="129"/>
        <v>498</v>
      </c>
      <c r="P1063" s="29">
        <f t="shared" si="125"/>
        <v>-68850</v>
      </c>
    </row>
    <row r="1064" spans="1:16" ht="25.05" x14ac:dyDescent="0.3">
      <c r="A1064" s="10">
        <v>11</v>
      </c>
      <c r="B1064" s="5" t="s">
        <v>21198</v>
      </c>
      <c r="C1064" s="6" t="s">
        <v>21199</v>
      </c>
      <c r="D1064" s="7">
        <v>44876</v>
      </c>
      <c r="E1064" s="8" t="s">
        <v>21200</v>
      </c>
      <c r="F1064" s="9">
        <v>-416543</v>
      </c>
      <c r="G1064" s="8" t="s">
        <v>17662</v>
      </c>
      <c r="H1064" s="9">
        <v>-43737</v>
      </c>
      <c r="I1064" s="93">
        <v>-372806</v>
      </c>
      <c r="J1064" s="94"/>
      <c r="K1064" s="95"/>
      <c r="L1064" s="96" t="s">
        <v>10883</v>
      </c>
      <c r="M1064" s="97"/>
      <c r="N1064" t="str">
        <f t="shared" si="133"/>
        <v>607</v>
      </c>
      <c r="O1064">
        <f t="shared" si="129"/>
        <v>607</v>
      </c>
      <c r="P1064" s="29">
        <f t="shared" si="125"/>
        <v>-416543</v>
      </c>
    </row>
    <row r="1065" spans="1:16" x14ac:dyDescent="0.3">
      <c r="A1065" s="10">
        <v>11</v>
      </c>
      <c r="B1065" s="5" t="s">
        <v>21213</v>
      </c>
      <c r="C1065" s="6" t="s">
        <v>21214</v>
      </c>
      <c r="D1065" s="7">
        <v>44840</v>
      </c>
      <c r="E1065" s="8" t="s">
        <v>21215</v>
      </c>
      <c r="F1065" s="9">
        <v>-569160</v>
      </c>
      <c r="G1065" s="8" t="s">
        <v>17662</v>
      </c>
      <c r="H1065" s="9">
        <v>-59762</v>
      </c>
      <c r="I1065" s="93">
        <v>-509398</v>
      </c>
      <c r="J1065" s="94"/>
      <c r="K1065" s="95"/>
      <c r="L1065" s="96" t="s">
        <v>10912</v>
      </c>
      <c r="M1065" s="97"/>
      <c r="N1065" t="str">
        <f t="shared" si="132"/>
        <v>0240</v>
      </c>
      <c r="O1065">
        <f t="shared" si="129"/>
        <v>240</v>
      </c>
      <c r="P1065" s="29">
        <f t="shared" si="125"/>
        <v>-569160</v>
      </c>
    </row>
    <row r="1066" spans="1:16" ht="25.05" x14ac:dyDescent="0.3">
      <c r="A1066" s="10">
        <v>11</v>
      </c>
      <c r="B1066" s="5" t="s">
        <v>21224</v>
      </c>
      <c r="C1066" s="6" t="s">
        <v>21225</v>
      </c>
      <c r="D1066" s="7">
        <v>44851</v>
      </c>
      <c r="E1066" s="8" t="s">
        <v>21226</v>
      </c>
      <c r="F1066" s="9">
        <v>-385774</v>
      </c>
      <c r="G1066" s="8" t="s">
        <v>17662</v>
      </c>
      <c r="H1066" s="9">
        <v>-40506</v>
      </c>
      <c r="I1066" s="93">
        <v>-345268</v>
      </c>
      <c r="J1066" s="94"/>
      <c r="K1066" s="95"/>
      <c r="L1066" s="96" t="s">
        <v>10149</v>
      </c>
      <c r="M1066" s="97"/>
      <c r="N1066" t="str">
        <f t="shared" ref="N1066:N1070" si="134">+RIGHT(C1066,3)</f>
        <v>644</v>
      </c>
      <c r="O1066">
        <f t="shared" si="129"/>
        <v>644</v>
      </c>
      <c r="P1066" s="29">
        <f t="shared" si="125"/>
        <v>-385774</v>
      </c>
    </row>
    <row r="1067" spans="1:16" x14ac:dyDescent="0.3">
      <c r="A1067" s="10">
        <v>11</v>
      </c>
      <c r="B1067" s="5" t="s">
        <v>21227</v>
      </c>
      <c r="C1067" s="6" t="s">
        <v>19929</v>
      </c>
      <c r="D1067" s="7">
        <v>44872</v>
      </c>
      <c r="E1067" s="8" t="s">
        <v>21228</v>
      </c>
      <c r="F1067" s="9">
        <v>-704965</v>
      </c>
      <c r="G1067" s="8" t="s">
        <v>17662</v>
      </c>
      <c r="H1067" s="9">
        <v>-74021</v>
      </c>
      <c r="I1067" s="93">
        <v>-630944</v>
      </c>
      <c r="J1067" s="94"/>
      <c r="K1067" s="95"/>
      <c r="L1067" s="96" t="s">
        <v>10149</v>
      </c>
      <c r="M1067" s="97"/>
      <c r="N1067" t="str">
        <f t="shared" si="134"/>
        <v>770</v>
      </c>
      <c r="O1067">
        <f t="shared" si="129"/>
        <v>770</v>
      </c>
      <c r="P1067" s="29">
        <f t="shared" si="125"/>
        <v>-704965</v>
      </c>
    </row>
    <row r="1068" spans="1:16" x14ac:dyDescent="0.3">
      <c r="A1068" s="10">
        <v>11</v>
      </c>
      <c r="B1068" s="63" t="s">
        <v>21334</v>
      </c>
      <c r="C1068" s="6" t="s">
        <v>21335</v>
      </c>
      <c r="D1068" s="7">
        <v>44834</v>
      </c>
      <c r="E1068" s="8" t="s">
        <v>21336</v>
      </c>
      <c r="F1068" s="9">
        <v>-438191</v>
      </c>
      <c r="G1068" s="8" t="s">
        <v>17662</v>
      </c>
      <c r="H1068" s="9">
        <v>-46010</v>
      </c>
      <c r="I1068" s="66">
        <v>-764511</v>
      </c>
      <c r="J1068" s="67"/>
      <c r="K1068" s="68"/>
      <c r="L1068" s="75" t="s">
        <v>10944</v>
      </c>
      <c r="M1068" s="76"/>
      <c r="N1068" t="str">
        <f t="shared" si="134"/>
        <v>934</v>
      </c>
      <c r="O1068">
        <f t="shared" si="129"/>
        <v>934</v>
      </c>
      <c r="P1068" s="29">
        <f t="shared" si="125"/>
        <v>-438191</v>
      </c>
    </row>
    <row r="1069" spans="1:16" x14ac:dyDescent="0.3">
      <c r="A1069" s="10">
        <v>11</v>
      </c>
      <c r="B1069" s="64"/>
      <c r="C1069" s="6" t="s">
        <v>21337</v>
      </c>
      <c r="D1069" s="7">
        <v>44834</v>
      </c>
      <c r="E1069" s="8" t="s">
        <v>21338</v>
      </c>
      <c r="F1069" s="9">
        <v>-282509</v>
      </c>
      <c r="G1069" s="8" t="s">
        <v>17662</v>
      </c>
      <c r="H1069" s="9">
        <v>-29663</v>
      </c>
      <c r="I1069" s="69"/>
      <c r="J1069" s="70"/>
      <c r="K1069" s="71"/>
      <c r="L1069" s="77"/>
      <c r="M1069" s="78"/>
      <c r="N1069" t="str">
        <f t="shared" si="134"/>
        <v>935</v>
      </c>
      <c r="O1069">
        <f t="shared" si="129"/>
        <v>935</v>
      </c>
      <c r="P1069" s="29">
        <f t="shared" si="125"/>
        <v>-282509</v>
      </c>
    </row>
    <row r="1070" spans="1:16" x14ac:dyDescent="0.3">
      <c r="A1070" s="10">
        <v>11</v>
      </c>
      <c r="B1070" s="65"/>
      <c r="C1070" s="6" t="s">
        <v>21339</v>
      </c>
      <c r="D1070" s="7">
        <v>44834</v>
      </c>
      <c r="E1070" s="8" t="s">
        <v>21340</v>
      </c>
      <c r="F1070" s="9">
        <v>-133502</v>
      </c>
      <c r="G1070" s="8" t="s">
        <v>17662</v>
      </c>
      <c r="H1070" s="9">
        <v>-14018</v>
      </c>
      <c r="I1070" s="72"/>
      <c r="J1070" s="73"/>
      <c r="K1070" s="74"/>
      <c r="L1070" s="79"/>
      <c r="M1070" s="80"/>
      <c r="N1070" t="str">
        <f t="shared" si="134"/>
        <v>936</v>
      </c>
      <c r="O1070">
        <f t="shared" si="129"/>
        <v>936</v>
      </c>
      <c r="P1070" s="29">
        <f t="shared" si="125"/>
        <v>-133502</v>
      </c>
    </row>
    <row r="1071" spans="1:16" x14ac:dyDescent="0.3">
      <c r="A1071" s="10">
        <v>11</v>
      </c>
      <c r="B1071" s="63" t="s">
        <v>21341</v>
      </c>
      <c r="C1071" s="6" t="s">
        <v>21342</v>
      </c>
      <c r="D1071" s="7">
        <v>44848</v>
      </c>
      <c r="E1071" s="8" t="s">
        <v>21343</v>
      </c>
      <c r="F1071" s="9">
        <v>-320760</v>
      </c>
      <c r="G1071" s="8" t="s">
        <v>17662</v>
      </c>
      <c r="H1071" s="9">
        <v>-33680</v>
      </c>
      <c r="I1071" s="66">
        <v>-2383547</v>
      </c>
      <c r="J1071" s="67"/>
      <c r="K1071" s="68"/>
      <c r="L1071" s="75" t="s">
        <v>10944</v>
      </c>
      <c r="M1071" s="76"/>
      <c r="N1071" t="str">
        <f t="shared" si="132"/>
        <v>1090</v>
      </c>
      <c r="O1071">
        <f t="shared" si="129"/>
        <v>1090</v>
      </c>
      <c r="P1071" s="29">
        <f t="shared" si="125"/>
        <v>-320760</v>
      </c>
    </row>
    <row r="1072" spans="1:16" x14ac:dyDescent="0.3">
      <c r="A1072" s="10">
        <v>11</v>
      </c>
      <c r="B1072" s="64"/>
      <c r="C1072" s="6" t="s">
        <v>21344</v>
      </c>
      <c r="D1072" s="7">
        <v>44848</v>
      </c>
      <c r="E1072" s="8" t="s">
        <v>21345</v>
      </c>
      <c r="F1072" s="9">
        <v>-316887</v>
      </c>
      <c r="G1072" s="8" t="s">
        <v>17662</v>
      </c>
      <c r="H1072" s="9">
        <v>-33273</v>
      </c>
      <c r="I1072" s="69"/>
      <c r="J1072" s="70"/>
      <c r="K1072" s="71"/>
      <c r="L1072" s="77"/>
      <c r="M1072" s="78"/>
      <c r="N1072" t="str">
        <f t="shared" si="132"/>
        <v>1088</v>
      </c>
      <c r="O1072">
        <f t="shared" si="129"/>
        <v>1088</v>
      </c>
      <c r="P1072" s="29">
        <f t="shared" si="125"/>
        <v>-316887</v>
      </c>
    </row>
    <row r="1073" spans="1:16" x14ac:dyDescent="0.3">
      <c r="A1073" s="10">
        <v>11</v>
      </c>
      <c r="B1073" s="64"/>
      <c r="C1073" s="6" t="s">
        <v>21346</v>
      </c>
      <c r="D1073" s="7">
        <v>44854</v>
      </c>
      <c r="E1073" s="8" t="s">
        <v>21347</v>
      </c>
      <c r="F1073" s="9">
        <v>-325076</v>
      </c>
      <c r="G1073" s="8" t="s">
        <v>17662</v>
      </c>
      <c r="H1073" s="9">
        <v>-34133</v>
      </c>
      <c r="I1073" s="69"/>
      <c r="J1073" s="70"/>
      <c r="K1073" s="71"/>
      <c r="L1073" s="77"/>
      <c r="M1073" s="78"/>
      <c r="N1073" t="str">
        <f t="shared" si="132"/>
        <v>1244</v>
      </c>
      <c r="O1073">
        <f t="shared" si="129"/>
        <v>1244</v>
      </c>
      <c r="P1073" s="29">
        <f t="shared" si="125"/>
        <v>-325076</v>
      </c>
    </row>
    <row r="1074" spans="1:16" x14ac:dyDescent="0.3">
      <c r="A1074" s="10">
        <v>11</v>
      </c>
      <c r="B1074" s="64"/>
      <c r="C1074" s="6" t="s">
        <v>21348</v>
      </c>
      <c r="D1074" s="7">
        <v>44855</v>
      </c>
      <c r="E1074" s="8" t="s">
        <v>21349</v>
      </c>
      <c r="F1074" s="9">
        <v>-402475</v>
      </c>
      <c r="G1074" s="8" t="s">
        <v>17662</v>
      </c>
      <c r="H1074" s="9">
        <v>-42260</v>
      </c>
      <c r="I1074" s="69"/>
      <c r="J1074" s="70"/>
      <c r="K1074" s="71"/>
      <c r="L1074" s="77"/>
      <c r="M1074" s="78"/>
      <c r="N1074" t="str">
        <f t="shared" si="132"/>
        <v>1278</v>
      </c>
      <c r="O1074">
        <f t="shared" si="129"/>
        <v>1278</v>
      </c>
      <c r="P1074" s="29">
        <f t="shared" si="125"/>
        <v>-402475</v>
      </c>
    </row>
    <row r="1075" spans="1:16" x14ac:dyDescent="0.3">
      <c r="A1075" s="10">
        <v>11</v>
      </c>
      <c r="B1075" s="64"/>
      <c r="C1075" s="6" t="s">
        <v>21350</v>
      </c>
      <c r="D1075" s="7">
        <v>44841</v>
      </c>
      <c r="E1075" s="8" t="s">
        <v>21351</v>
      </c>
      <c r="F1075" s="9">
        <v>-571661</v>
      </c>
      <c r="G1075" s="8" t="s">
        <v>17662</v>
      </c>
      <c r="H1075" s="9">
        <v>-60024</v>
      </c>
      <c r="I1075" s="69"/>
      <c r="J1075" s="70"/>
      <c r="K1075" s="71"/>
      <c r="L1075" s="77"/>
      <c r="M1075" s="78"/>
      <c r="N1075" t="str">
        <f t="shared" si="132"/>
        <v>1014</v>
      </c>
      <c r="O1075">
        <f t="shared" si="129"/>
        <v>1014</v>
      </c>
      <c r="P1075" s="29">
        <f t="shared" si="125"/>
        <v>-571661</v>
      </c>
    </row>
    <row r="1076" spans="1:16" x14ac:dyDescent="0.3">
      <c r="A1076" s="10">
        <v>11</v>
      </c>
      <c r="B1076" s="64"/>
      <c r="C1076" s="6" t="s">
        <v>21352</v>
      </c>
      <c r="D1076" s="7">
        <v>44849</v>
      </c>
      <c r="E1076" s="8" t="s">
        <v>21353</v>
      </c>
      <c r="F1076" s="9">
        <v>-181326</v>
      </c>
      <c r="G1076" s="8" t="s">
        <v>17662</v>
      </c>
      <c r="H1076" s="9">
        <v>-19039</v>
      </c>
      <c r="I1076" s="69"/>
      <c r="J1076" s="70"/>
      <c r="K1076" s="71"/>
      <c r="L1076" s="77"/>
      <c r="M1076" s="78"/>
      <c r="N1076" t="str">
        <f t="shared" si="132"/>
        <v>1142</v>
      </c>
      <c r="O1076">
        <f t="shared" si="129"/>
        <v>1142</v>
      </c>
      <c r="P1076" s="29">
        <f t="shared" si="125"/>
        <v>-181326</v>
      </c>
    </row>
    <row r="1077" spans="1:16" x14ac:dyDescent="0.3">
      <c r="A1077" s="10">
        <v>11</v>
      </c>
      <c r="B1077" s="64"/>
      <c r="C1077" s="6" t="s">
        <v>21354</v>
      </c>
      <c r="D1077" s="7">
        <v>44848</v>
      </c>
      <c r="E1077" s="8" t="s">
        <v>21355</v>
      </c>
      <c r="F1077" s="9">
        <v>-304735</v>
      </c>
      <c r="G1077" s="8" t="s">
        <v>17662</v>
      </c>
      <c r="H1077" s="9">
        <v>-31997</v>
      </c>
      <c r="I1077" s="69"/>
      <c r="J1077" s="70"/>
      <c r="K1077" s="71"/>
      <c r="L1077" s="77"/>
      <c r="M1077" s="78"/>
      <c r="N1077" t="str">
        <f t="shared" si="132"/>
        <v>1108</v>
      </c>
      <c r="O1077">
        <f t="shared" si="129"/>
        <v>1108</v>
      </c>
      <c r="P1077" s="29">
        <f t="shared" si="125"/>
        <v>-304735</v>
      </c>
    </row>
    <row r="1078" spans="1:16" x14ac:dyDescent="0.3">
      <c r="A1078" s="10">
        <v>11</v>
      </c>
      <c r="B1078" s="65"/>
      <c r="C1078" s="6" t="s">
        <v>21356</v>
      </c>
      <c r="D1078" s="7">
        <v>44851</v>
      </c>
      <c r="E1078" s="8" t="s">
        <v>21357</v>
      </c>
      <c r="F1078" s="9">
        <v>-240261</v>
      </c>
      <c r="G1078" s="8" t="s">
        <v>17662</v>
      </c>
      <c r="H1078" s="9">
        <v>-25227</v>
      </c>
      <c r="I1078" s="72"/>
      <c r="J1078" s="73"/>
      <c r="K1078" s="74"/>
      <c r="L1078" s="79"/>
      <c r="M1078" s="80"/>
      <c r="N1078" t="str">
        <f t="shared" si="132"/>
        <v>1160</v>
      </c>
      <c r="O1078">
        <f t="shared" si="129"/>
        <v>1160</v>
      </c>
      <c r="P1078" s="29">
        <f t="shared" si="125"/>
        <v>-240261</v>
      </c>
    </row>
    <row r="1079" spans="1:16" ht="25.05" x14ac:dyDescent="0.3">
      <c r="A1079" s="10">
        <v>11</v>
      </c>
      <c r="B1079" s="63" t="s">
        <v>21377</v>
      </c>
      <c r="C1079" s="6" t="s">
        <v>21378</v>
      </c>
      <c r="D1079" s="7">
        <v>44854</v>
      </c>
      <c r="E1079" s="8" t="s">
        <v>21379</v>
      </c>
      <c r="F1079" s="9">
        <v>-589842</v>
      </c>
      <c r="G1079" s="8" t="s">
        <v>17662</v>
      </c>
      <c r="H1079" s="9">
        <v>-61933</v>
      </c>
      <c r="I1079" s="66">
        <v>-919559</v>
      </c>
      <c r="J1079" s="67"/>
      <c r="K1079" s="68"/>
      <c r="L1079" s="75" t="s">
        <v>11012</v>
      </c>
      <c r="M1079" s="76"/>
      <c r="N1079" t="str">
        <f t="shared" ref="N1079:N1087" si="135">+RIGHT(C1079,3)</f>
        <v>191</v>
      </c>
      <c r="O1079">
        <f t="shared" si="129"/>
        <v>191</v>
      </c>
      <c r="P1079" s="29">
        <f t="shared" si="125"/>
        <v>-589842</v>
      </c>
    </row>
    <row r="1080" spans="1:16" x14ac:dyDescent="0.3">
      <c r="A1080" s="10">
        <v>11</v>
      </c>
      <c r="B1080" s="64"/>
      <c r="C1080" s="6" t="s">
        <v>21380</v>
      </c>
      <c r="D1080" s="7">
        <v>44860</v>
      </c>
      <c r="E1080" s="8" t="s">
        <v>21381</v>
      </c>
      <c r="F1080" s="9">
        <v>-216786</v>
      </c>
      <c r="G1080" s="8" t="s">
        <v>17662</v>
      </c>
      <c r="H1080" s="9">
        <v>-22762</v>
      </c>
      <c r="I1080" s="69"/>
      <c r="J1080" s="70"/>
      <c r="K1080" s="71"/>
      <c r="L1080" s="77"/>
      <c r="M1080" s="78"/>
      <c r="N1080" t="str">
        <f t="shared" si="135"/>
        <v>204</v>
      </c>
      <c r="O1080">
        <f t="shared" si="129"/>
        <v>204</v>
      </c>
      <c r="P1080" s="29">
        <f t="shared" si="125"/>
        <v>-216786</v>
      </c>
    </row>
    <row r="1081" spans="1:16" ht="25.05" x14ac:dyDescent="0.3">
      <c r="A1081" s="10">
        <v>11</v>
      </c>
      <c r="B1081" s="65"/>
      <c r="C1081" s="6" t="s">
        <v>17354</v>
      </c>
      <c r="D1081" s="7">
        <v>44840</v>
      </c>
      <c r="E1081" s="8" t="s">
        <v>21382</v>
      </c>
      <c r="F1081" s="9">
        <v>-220812</v>
      </c>
      <c r="G1081" s="8" t="s">
        <v>17662</v>
      </c>
      <c r="H1081" s="9">
        <v>-23185</v>
      </c>
      <c r="I1081" s="72"/>
      <c r="J1081" s="73"/>
      <c r="K1081" s="74"/>
      <c r="L1081" s="79"/>
      <c r="M1081" s="80"/>
      <c r="N1081" t="str">
        <f t="shared" si="135"/>
        <v>164</v>
      </c>
      <c r="O1081">
        <f t="shared" si="129"/>
        <v>164</v>
      </c>
      <c r="P1081" s="29">
        <f t="shared" si="125"/>
        <v>-220812</v>
      </c>
    </row>
    <row r="1082" spans="1:16" x14ac:dyDescent="0.3">
      <c r="A1082" s="10">
        <v>11</v>
      </c>
      <c r="B1082" s="63" t="s">
        <v>21427</v>
      </c>
      <c r="C1082" s="6" t="s">
        <v>21428</v>
      </c>
      <c r="D1082" s="7">
        <v>44860</v>
      </c>
      <c r="E1082" s="8" t="s">
        <v>21429</v>
      </c>
      <c r="F1082" s="9">
        <v>-99360</v>
      </c>
      <c r="G1082" s="8" t="s">
        <v>17662</v>
      </c>
      <c r="H1082" s="9">
        <v>-10433</v>
      </c>
      <c r="I1082" s="66">
        <v>-2638255</v>
      </c>
      <c r="J1082" s="67"/>
      <c r="K1082" s="68"/>
      <c r="L1082" s="75" t="s">
        <v>11026</v>
      </c>
      <c r="M1082" s="76"/>
      <c r="N1082" t="str">
        <f t="shared" si="135"/>
        <v>417</v>
      </c>
      <c r="O1082">
        <f t="shared" si="129"/>
        <v>417</v>
      </c>
      <c r="P1082" s="29">
        <f t="shared" si="125"/>
        <v>-99360</v>
      </c>
    </row>
    <row r="1083" spans="1:16" x14ac:dyDescent="0.3">
      <c r="A1083" s="10">
        <v>11</v>
      </c>
      <c r="B1083" s="64"/>
      <c r="C1083" s="6" t="s">
        <v>21430</v>
      </c>
      <c r="D1083" s="7">
        <v>44860</v>
      </c>
      <c r="E1083" s="8" t="s">
        <v>21431</v>
      </c>
      <c r="F1083" s="9">
        <v>-713242</v>
      </c>
      <c r="G1083" s="8" t="s">
        <v>17662</v>
      </c>
      <c r="H1083" s="9">
        <v>-74890</v>
      </c>
      <c r="I1083" s="69"/>
      <c r="J1083" s="70"/>
      <c r="K1083" s="71"/>
      <c r="L1083" s="77"/>
      <c r="M1083" s="78"/>
      <c r="N1083" t="str">
        <f t="shared" si="135"/>
        <v>418</v>
      </c>
      <c r="O1083">
        <f t="shared" si="129"/>
        <v>418</v>
      </c>
      <c r="P1083" s="29">
        <f t="shared" si="125"/>
        <v>-713242</v>
      </c>
    </row>
    <row r="1084" spans="1:16" ht="25.05" x14ac:dyDescent="0.3">
      <c r="A1084" s="10">
        <v>11</v>
      </c>
      <c r="B1084" s="64"/>
      <c r="C1084" s="6" t="s">
        <v>20941</v>
      </c>
      <c r="D1084" s="7">
        <v>44848</v>
      </c>
      <c r="E1084" s="8" t="s">
        <v>21432</v>
      </c>
      <c r="F1084" s="9">
        <v>-1059666</v>
      </c>
      <c r="G1084" s="8" t="s">
        <v>17662</v>
      </c>
      <c r="H1084" s="9">
        <v>-111265</v>
      </c>
      <c r="I1084" s="69"/>
      <c r="J1084" s="70"/>
      <c r="K1084" s="71"/>
      <c r="L1084" s="77"/>
      <c r="M1084" s="78"/>
      <c r="N1084" t="str">
        <f t="shared" si="135"/>
        <v>384</v>
      </c>
      <c r="O1084">
        <f t="shared" si="129"/>
        <v>384</v>
      </c>
      <c r="P1084" s="29">
        <f t="shared" si="125"/>
        <v>-1059666</v>
      </c>
    </row>
    <row r="1085" spans="1:16" ht="25.05" x14ac:dyDescent="0.3">
      <c r="A1085" s="10">
        <v>11</v>
      </c>
      <c r="B1085" s="64"/>
      <c r="C1085" s="6" t="s">
        <v>21433</v>
      </c>
      <c r="D1085" s="7">
        <v>44848</v>
      </c>
      <c r="E1085" s="8" t="s">
        <v>21434</v>
      </c>
      <c r="F1085" s="9">
        <v>-846305</v>
      </c>
      <c r="G1085" s="8" t="s">
        <v>17662</v>
      </c>
      <c r="H1085" s="9">
        <v>-88862</v>
      </c>
      <c r="I1085" s="69"/>
      <c r="J1085" s="70"/>
      <c r="K1085" s="71"/>
      <c r="L1085" s="77"/>
      <c r="M1085" s="78"/>
      <c r="N1085" t="str">
        <f t="shared" si="135"/>
        <v>377</v>
      </c>
      <c r="O1085">
        <f t="shared" si="129"/>
        <v>377</v>
      </c>
      <c r="P1085" s="29">
        <f t="shared" si="125"/>
        <v>-846305</v>
      </c>
    </row>
    <row r="1086" spans="1:16" ht="25.05" x14ac:dyDescent="0.3">
      <c r="A1086" s="10">
        <v>11</v>
      </c>
      <c r="B1086" s="64"/>
      <c r="C1086" s="6" t="s">
        <v>21135</v>
      </c>
      <c r="D1086" s="7">
        <v>44848</v>
      </c>
      <c r="E1086" s="8" t="s">
        <v>21435</v>
      </c>
      <c r="F1086" s="9">
        <v>-79305</v>
      </c>
      <c r="G1086" s="8" t="s">
        <v>17662</v>
      </c>
      <c r="H1086" s="9">
        <v>-8327</v>
      </c>
      <c r="I1086" s="69"/>
      <c r="J1086" s="70"/>
      <c r="K1086" s="71"/>
      <c r="L1086" s="77"/>
      <c r="M1086" s="78"/>
      <c r="N1086" t="str">
        <f t="shared" si="135"/>
        <v>362</v>
      </c>
      <c r="O1086">
        <f t="shared" si="129"/>
        <v>362</v>
      </c>
      <c r="P1086" s="29">
        <f t="shared" si="125"/>
        <v>-79305</v>
      </c>
    </row>
    <row r="1087" spans="1:16" x14ac:dyDescent="0.3">
      <c r="A1087" s="10">
        <v>11</v>
      </c>
      <c r="B1087" s="65"/>
      <c r="C1087" s="6" t="s">
        <v>21436</v>
      </c>
      <c r="D1087" s="7">
        <v>44862</v>
      </c>
      <c r="E1087" s="8" t="s">
        <v>21437</v>
      </c>
      <c r="F1087" s="9">
        <v>-149893</v>
      </c>
      <c r="G1087" s="8" t="s">
        <v>17662</v>
      </c>
      <c r="H1087" s="9">
        <v>-15739</v>
      </c>
      <c r="I1087" s="72"/>
      <c r="J1087" s="73"/>
      <c r="K1087" s="74"/>
      <c r="L1087" s="79"/>
      <c r="M1087" s="80"/>
      <c r="N1087" t="str">
        <f t="shared" si="135"/>
        <v>423</v>
      </c>
      <c r="O1087">
        <f t="shared" si="129"/>
        <v>423</v>
      </c>
      <c r="P1087" s="29">
        <f t="shared" si="125"/>
        <v>-149893</v>
      </c>
    </row>
    <row r="1088" spans="1:16" ht="25.05" x14ac:dyDescent="0.3">
      <c r="A1088" s="10">
        <v>11</v>
      </c>
      <c r="B1088" s="63" t="s">
        <v>21469</v>
      </c>
      <c r="C1088" s="6" t="s">
        <v>21470</v>
      </c>
      <c r="D1088" s="7">
        <v>44856</v>
      </c>
      <c r="E1088" s="8" t="s">
        <v>21471</v>
      </c>
      <c r="F1088" s="9">
        <v>-119943</v>
      </c>
      <c r="G1088" s="8" t="s">
        <v>17662</v>
      </c>
      <c r="H1088" s="9">
        <v>-12594</v>
      </c>
      <c r="I1088" s="66">
        <v>-935155</v>
      </c>
      <c r="J1088" s="67"/>
      <c r="K1088" s="68"/>
      <c r="L1088" s="75" t="s">
        <v>10152</v>
      </c>
      <c r="M1088" s="76"/>
      <c r="N1088" t="str">
        <f t="shared" si="130"/>
        <v>00640</v>
      </c>
      <c r="O1088">
        <f t="shared" si="129"/>
        <v>640</v>
      </c>
      <c r="P1088" s="29">
        <f t="shared" si="125"/>
        <v>-119943</v>
      </c>
    </row>
    <row r="1089" spans="1:16" ht="25.05" x14ac:dyDescent="0.3">
      <c r="A1089" s="10">
        <v>11</v>
      </c>
      <c r="B1089" s="64"/>
      <c r="C1089" s="6" t="s">
        <v>21472</v>
      </c>
      <c r="D1089" s="7">
        <v>44849</v>
      </c>
      <c r="E1089" s="8" t="s">
        <v>21473</v>
      </c>
      <c r="F1089" s="9">
        <v>-790536</v>
      </c>
      <c r="G1089" s="8" t="s">
        <v>17662</v>
      </c>
      <c r="H1089" s="9">
        <v>-83006</v>
      </c>
      <c r="I1089" s="69"/>
      <c r="J1089" s="70"/>
      <c r="K1089" s="71"/>
      <c r="L1089" s="77"/>
      <c r="M1089" s="78"/>
      <c r="N1089" t="str">
        <f t="shared" si="130"/>
        <v>00605</v>
      </c>
      <c r="O1089">
        <f t="shared" si="129"/>
        <v>605</v>
      </c>
      <c r="P1089" s="29">
        <f t="shared" si="125"/>
        <v>-790536</v>
      </c>
    </row>
    <row r="1090" spans="1:16" ht="25.05" x14ac:dyDescent="0.3">
      <c r="A1090" s="10">
        <v>11</v>
      </c>
      <c r="B1090" s="65"/>
      <c r="C1090" s="6" t="s">
        <v>21474</v>
      </c>
      <c r="D1090" s="7">
        <v>44856</v>
      </c>
      <c r="E1090" s="8" t="s">
        <v>21475</v>
      </c>
      <c r="F1090" s="9">
        <v>-134387</v>
      </c>
      <c r="G1090" s="8" t="s">
        <v>17662</v>
      </c>
      <c r="H1090" s="9">
        <v>-14111</v>
      </c>
      <c r="I1090" s="72"/>
      <c r="J1090" s="73"/>
      <c r="K1090" s="74"/>
      <c r="L1090" s="79"/>
      <c r="M1090" s="80"/>
      <c r="N1090" t="str">
        <f t="shared" si="130"/>
        <v>00631</v>
      </c>
      <c r="O1090">
        <f t="shared" si="129"/>
        <v>631</v>
      </c>
      <c r="P1090" s="29">
        <f t="shared" si="125"/>
        <v>-134387</v>
      </c>
    </row>
    <row r="1091" spans="1:16" ht="25.05" x14ac:dyDescent="0.3">
      <c r="A1091" s="10">
        <v>11</v>
      </c>
      <c r="B1091" s="5" t="s">
        <v>21476</v>
      </c>
      <c r="C1091" s="6" t="s">
        <v>21477</v>
      </c>
      <c r="D1091" s="7">
        <v>44868</v>
      </c>
      <c r="E1091" s="8" t="s">
        <v>21478</v>
      </c>
      <c r="F1091" s="9">
        <v>-358744</v>
      </c>
      <c r="G1091" s="8" t="s">
        <v>17662</v>
      </c>
      <c r="H1091" s="9">
        <v>-37668</v>
      </c>
      <c r="I1091" s="93">
        <v>-321076</v>
      </c>
      <c r="J1091" s="94"/>
      <c r="K1091" s="95"/>
      <c r="L1091" s="96" t="s">
        <v>10152</v>
      </c>
      <c r="M1091" s="97"/>
      <c r="N1091" t="str">
        <f t="shared" si="130"/>
        <v>00686</v>
      </c>
      <c r="O1091">
        <f t="shared" si="129"/>
        <v>686</v>
      </c>
      <c r="P1091" s="29">
        <f t="shared" si="125"/>
        <v>-358744</v>
      </c>
    </row>
    <row r="1092" spans="1:16" hidden="1" x14ac:dyDescent="0.3">
      <c r="A1092" s="10">
        <v>11</v>
      </c>
      <c r="B1092" s="5" t="s">
        <v>21487</v>
      </c>
      <c r="C1092" s="6" t="s">
        <v>10155</v>
      </c>
      <c r="D1092" s="7">
        <v>44873</v>
      </c>
      <c r="E1092" s="8" t="s">
        <v>21488</v>
      </c>
      <c r="F1092" s="9">
        <v>-37235622</v>
      </c>
      <c r="G1092" s="8">
        <v>0</v>
      </c>
      <c r="H1092" s="8">
        <v>0</v>
      </c>
      <c r="I1092" s="93">
        <v>-37235622</v>
      </c>
      <c r="J1092" s="94"/>
      <c r="K1092" s="95"/>
      <c r="L1092" s="96" t="s">
        <v>10157</v>
      </c>
      <c r="M1092" s="97"/>
      <c r="N1092" t="s">
        <v>22782</v>
      </c>
      <c r="O1092" t="e">
        <f>+N1092*1</f>
        <v>#VALUE!</v>
      </c>
      <c r="P1092" s="29" t="s">
        <v>22782</v>
      </c>
    </row>
    <row r="1093" spans="1:16" ht="25.05" x14ac:dyDescent="0.3">
      <c r="A1093" s="10">
        <v>12</v>
      </c>
      <c r="B1093" s="63" t="s">
        <v>22134</v>
      </c>
      <c r="C1093" s="6" t="s">
        <v>22135</v>
      </c>
      <c r="D1093" s="7">
        <v>44882</v>
      </c>
      <c r="E1093" s="8" t="s">
        <v>22136</v>
      </c>
      <c r="F1093" s="9">
        <v>-790231</v>
      </c>
      <c r="G1093" s="8" t="s">
        <v>17662</v>
      </c>
      <c r="H1093" s="9">
        <v>-82974</v>
      </c>
      <c r="I1093" s="66">
        <v>-3016232</v>
      </c>
      <c r="J1093" s="67"/>
      <c r="K1093" s="68"/>
      <c r="L1093" s="75" t="s">
        <v>10189</v>
      </c>
      <c r="M1093" s="76"/>
      <c r="N1093" t="str">
        <f t="shared" ref="N1093:N1147" si="136">+RIGHT(C1093,5)</f>
        <v>19196</v>
      </c>
      <c r="O1093">
        <f t="shared" ref="O1093:O1156" si="137">+N1093*1</f>
        <v>19196</v>
      </c>
      <c r="P1093" s="29">
        <f t="shared" si="125"/>
        <v>-790231</v>
      </c>
    </row>
    <row r="1094" spans="1:16" ht="25.05" x14ac:dyDescent="0.3">
      <c r="A1094" s="10">
        <v>12</v>
      </c>
      <c r="B1094" s="64"/>
      <c r="C1094" s="6" t="s">
        <v>22137</v>
      </c>
      <c r="D1094" s="7">
        <v>44882</v>
      </c>
      <c r="E1094" s="8" t="s">
        <v>22138</v>
      </c>
      <c r="F1094" s="9">
        <v>-299820</v>
      </c>
      <c r="G1094" s="8" t="s">
        <v>17662</v>
      </c>
      <c r="H1094" s="9">
        <v>-31481</v>
      </c>
      <c r="I1094" s="69"/>
      <c r="J1094" s="70"/>
      <c r="K1094" s="71"/>
      <c r="L1094" s="77"/>
      <c r="M1094" s="78"/>
      <c r="N1094" t="str">
        <f t="shared" si="136"/>
        <v>19153</v>
      </c>
      <c r="O1094">
        <f t="shared" si="137"/>
        <v>19153</v>
      </c>
      <c r="P1094" s="29">
        <f t="shared" si="125"/>
        <v>-299820</v>
      </c>
    </row>
    <row r="1095" spans="1:16" ht="25.05" x14ac:dyDescent="0.3">
      <c r="A1095" s="10">
        <v>12</v>
      </c>
      <c r="B1095" s="64"/>
      <c r="C1095" s="6" t="s">
        <v>22139</v>
      </c>
      <c r="D1095" s="7">
        <v>44866</v>
      </c>
      <c r="E1095" s="8" t="s">
        <v>22140</v>
      </c>
      <c r="F1095" s="9">
        <v>-98010</v>
      </c>
      <c r="G1095" s="8" t="s">
        <v>17662</v>
      </c>
      <c r="H1095" s="9">
        <v>-10291</v>
      </c>
      <c r="I1095" s="69"/>
      <c r="J1095" s="70"/>
      <c r="K1095" s="71"/>
      <c r="L1095" s="77"/>
      <c r="M1095" s="78"/>
      <c r="N1095" t="str">
        <f t="shared" si="136"/>
        <v>17528</v>
      </c>
      <c r="O1095">
        <f t="shared" si="137"/>
        <v>17528</v>
      </c>
      <c r="P1095" s="29">
        <f t="shared" si="125"/>
        <v>-98010</v>
      </c>
    </row>
    <row r="1096" spans="1:16" ht="25.05" x14ac:dyDescent="0.3">
      <c r="A1096" s="10">
        <v>12</v>
      </c>
      <c r="B1096" s="64"/>
      <c r="C1096" s="6" t="s">
        <v>22141</v>
      </c>
      <c r="D1096" s="7">
        <v>44882</v>
      </c>
      <c r="E1096" s="8" t="s">
        <v>22142</v>
      </c>
      <c r="F1096" s="9">
        <v>-1965245</v>
      </c>
      <c r="G1096" s="8" t="s">
        <v>17662</v>
      </c>
      <c r="H1096" s="9">
        <v>-206351</v>
      </c>
      <c r="I1096" s="69"/>
      <c r="J1096" s="70"/>
      <c r="K1096" s="71"/>
      <c r="L1096" s="77"/>
      <c r="M1096" s="78"/>
      <c r="N1096" t="str">
        <f t="shared" si="136"/>
        <v>19134</v>
      </c>
      <c r="O1096">
        <f t="shared" si="137"/>
        <v>19134</v>
      </c>
      <c r="P1096" s="29">
        <f t="shared" si="125"/>
        <v>-1965245</v>
      </c>
    </row>
    <row r="1097" spans="1:16" ht="25.05" x14ac:dyDescent="0.3">
      <c r="A1097" s="10">
        <v>12</v>
      </c>
      <c r="B1097" s="65"/>
      <c r="C1097" s="6" t="s">
        <v>22143</v>
      </c>
      <c r="D1097" s="7">
        <v>44867</v>
      </c>
      <c r="E1097" s="8" t="s">
        <v>22144</v>
      </c>
      <c r="F1097" s="9">
        <v>-216786</v>
      </c>
      <c r="G1097" s="8" t="s">
        <v>17662</v>
      </c>
      <c r="H1097" s="9">
        <v>-22763</v>
      </c>
      <c r="I1097" s="72"/>
      <c r="J1097" s="73"/>
      <c r="K1097" s="74"/>
      <c r="L1097" s="79"/>
      <c r="M1097" s="80"/>
      <c r="N1097" t="str">
        <f t="shared" si="136"/>
        <v>17596</v>
      </c>
      <c r="O1097">
        <f t="shared" si="137"/>
        <v>17596</v>
      </c>
      <c r="P1097" s="29">
        <f t="shared" ref="P1097:P1160" si="138">+F1097</f>
        <v>-216786</v>
      </c>
    </row>
    <row r="1098" spans="1:16" x14ac:dyDescent="0.3">
      <c r="A1098" s="10">
        <v>12</v>
      </c>
      <c r="B1098" s="5" t="s">
        <v>22145</v>
      </c>
      <c r="C1098" s="6" t="s">
        <v>22146</v>
      </c>
      <c r="D1098" s="7">
        <v>44866</v>
      </c>
      <c r="E1098" s="8" t="s">
        <v>22147</v>
      </c>
      <c r="F1098" s="9">
        <v>-151418</v>
      </c>
      <c r="G1098" s="8" t="s">
        <v>17662</v>
      </c>
      <c r="H1098" s="9">
        <v>-15899</v>
      </c>
      <c r="I1098" s="93">
        <v>-135519</v>
      </c>
      <c r="J1098" s="94"/>
      <c r="K1098" s="95"/>
      <c r="L1098" s="96" t="s">
        <v>10189</v>
      </c>
      <c r="M1098" s="97"/>
      <c r="N1098" t="str">
        <f t="shared" si="136"/>
        <v>17460</v>
      </c>
      <c r="O1098">
        <f t="shared" si="137"/>
        <v>17460</v>
      </c>
      <c r="P1098" s="29">
        <f t="shared" si="138"/>
        <v>-151418</v>
      </c>
    </row>
    <row r="1099" spans="1:16" x14ac:dyDescent="0.3">
      <c r="A1099" s="10">
        <v>12</v>
      </c>
      <c r="B1099" s="63" t="s">
        <v>22148</v>
      </c>
      <c r="C1099" s="6" t="s">
        <v>22149</v>
      </c>
      <c r="D1099" s="7">
        <v>44872</v>
      </c>
      <c r="E1099" s="8" t="s">
        <v>22150</v>
      </c>
      <c r="F1099" s="9">
        <v>-201334</v>
      </c>
      <c r="G1099" s="8" t="s">
        <v>17662</v>
      </c>
      <c r="H1099" s="9">
        <v>-21140</v>
      </c>
      <c r="I1099" s="66">
        <v>-2522400</v>
      </c>
      <c r="J1099" s="67"/>
      <c r="K1099" s="68"/>
      <c r="L1099" s="75" t="s">
        <v>10189</v>
      </c>
      <c r="M1099" s="76"/>
      <c r="N1099" t="str">
        <f t="shared" si="136"/>
        <v>17895</v>
      </c>
      <c r="O1099">
        <f t="shared" si="137"/>
        <v>17895</v>
      </c>
      <c r="P1099" s="29">
        <f t="shared" si="138"/>
        <v>-201334</v>
      </c>
    </row>
    <row r="1100" spans="1:16" ht="25.05" x14ac:dyDescent="0.3">
      <c r="A1100" s="10">
        <v>12</v>
      </c>
      <c r="B1100" s="64"/>
      <c r="C1100" s="6" t="s">
        <v>22151</v>
      </c>
      <c r="D1100" s="7">
        <v>44894</v>
      </c>
      <c r="E1100" s="8" t="s">
        <v>22152</v>
      </c>
      <c r="F1100" s="9">
        <v>-323058</v>
      </c>
      <c r="G1100" s="8" t="s">
        <v>17662</v>
      </c>
      <c r="H1100" s="9">
        <v>-33921</v>
      </c>
      <c r="I1100" s="69"/>
      <c r="J1100" s="70"/>
      <c r="K1100" s="71"/>
      <c r="L1100" s="77"/>
      <c r="M1100" s="78"/>
      <c r="N1100" t="str">
        <f t="shared" si="136"/>
        <v>20528</v>
      </c>
      <c r="O1100">
        <f t="shared" si="137"/>
        <v>20528</v>
      </c>
      <c r="P1100" s="29">
        <f t="shared" si="138"/>
        <v>-323058</v>
      </c>
    </row>
    <row r="1101" spans="1:16" ht="25.05" x14ac:dyDescent="0.3">
      <c r="A1101" s="10">
        <v>12</v>
      </c>
      <c r="B1101" s="64"/>
      <c r="C1101" s="6" t="s">
        <v>22153</v>
      </c>
      <c r="D1101" s="7">
        <v>44883</v>
      </c>
      <c r="E1101" s="8" t="s">
        <v>22154</v>
      </c>
      <c r="F1101" s="9">
        <v>-552200</v>
      </c>
      <c r="G1101" s="8" t="s">
        <v>17662</v>
      </c>
      <c r="H1101" s="9">
        <v>-57981</v>
      </c>
      <c r="I1101" s="69"/>
      <c r="J1101" s="70"/>
      <c r="K1101" s="71"/>
      <c r="L1101" s="77"/>
      <c r="M1101" s="78"/>
      <c r="N1101" t="str">
        <f t="shared" si="136"/>
        <v>19410</v>
      </c>
      <c r="O1101">
        <f t="shared" si="137"/>
        <v>19410</v>
      </c>
      <c r="P1101" s="29">
        <f t="shared" si="138"/>
        <v>-552200</v>
      </c>
    </row>
    <row r="1102" spans="1:16" ht="25.05" x14ac:dyDescent="0.3">
      <c r="A1102" s="10">
        <v>12</v>
      </c>
      <c r="B1102" s="64"/>
      <c r="C1102" s="6" t="s">
        <v>22155</v>
      </c>
      <c r="D1102" s="7">
        <v>44879</v>
      </c>
      <c r="E1102" s="8" t="s">
        <v>22156</v>
      </c>
      <c r="F1102" s="9">
        <v>-175586</v>
      </c>
      <c r="G1102" s="8" t="s">
        <v>17662</v>
      </c>
      <c r="H1102" s="9">
        <v>-18437</v>
      </c>
      <c r="I1102" s="69"/>
      <c r="J1102" s="70"/>
      <c r="K1102" s="71"/>
      <c r="L1102" s="77"/>
      <c r="M1102" s="78"/>
      <c r="N1102" t="str">
        <f t="shared" si="136"/>
        <v>18718</v>
      </c>
      <c r="O1102">
        <f t="shared" si="137"/>
        <v>18718</v>
      </c>
      <c r="P1102" s="29">
        <f t="shared" si="138"/>
        <v>-175586</v>
      </c>
    </row>
    <row r="1103" spans="1:16" x14ac:dyDescent="0.3">
      <c r="A1103" s="10">
        <v>12</v>
      </c>
      <c r="B1103" s="64"/>
      <c r="C1103" s="6" t="s">
        <v>22157</v>
      </c>
      <c r="D1103" s="7">
        <v>44881</v>
      </c>
      <c r="E1103" s="8" t="s">
        <v>22158</v>
      </c>
      <c r="F1103" s="9">
        <v>-367647</v>
      </c>
      <c r="G1103" s="8" t="s">
        <v>17662</v>
      </c>
      <c r="H1103" s="9">
        <v>-38603</v>
      </c>
      <c r="I1103" s="69"/>
      <c r="J1103" s="70"/>
      <c r="K1103" s="71"/>
      <c r="L1103" s="77"/>
      <c r="M1103" s="78"/>
      <c r="N1103" t="str">
        <f t="shared" si="136"/>
        <v>18984</v>
      </c>
      <c r="O1103">
        <f t="shared" si="137"/>
        <v>18984</v>
      </c>
      <c r="P1103" s="29">
        <f t="shared" si="138"/>
        <v>-367647</v>
      </c>
    </row>
    <row r="1104" spans="1:16" x14ac:dyDescent="0.3">
      <c r="A1104" s="10">
        <v>12</v>
      </c>
      <c r="B1104" s="64"/>
      <c r="C1104" s="6" t="s">
        <v>22159</v>
      </c>
      <c r="D1104" s="7">
        <v>44875</v>
      </c>
      <c r="E1104" s="8" t="s">
        <v>22160</v>
      </c>
      <c r="F1104" s="9">
        <v>-218346</v>
      </c>
      <c r="G1104" s="8" t="s">
        <v>17662</v>
      </c>
      <c r="H1104" s="9">
        <v>-22926</v>
      </c>
      <c r="I1104" s="69"/>
      <c r="J1104" s="70"/>
      <c r="K1104" s="71"/>
      <c r="L1104" s="77"/>
      <c r="M1104" s="78"/>
      <c r="N1104" t="str">
        <f t="shared" si="136"/>
        <v>18399</v>
      </c>
      <c r="O1104">
        <f t="shared" si="137"/>
        <v>18399</v>
      </c>
      <c r="P1104" s="29">
        <f t="shared" si="138"/>
        <v>-218346</v>
      </c>
    </row>
    <row r="1105" spans="1:16" x14ac:dyDescent="0.3">
      <c r="A1105" s="10">
        <v>12</v>
      </c>
      <c r="B1105" s="64"/>
      <c r="C1105" s="6" t="s">
        <v>22161</v>
      </c>
      <c r="D1105" s="7">
        <v>44874</v>
      </c>
      <c r="E1105" s="8" t="s">
        <v>22162</v>
      </c>
      <c r="F1105" s="9">
        <v>-644317</v>
      </c>
      <c r="G1105" s="8" t="s">
        <v>17662</v>
      </c>
      <c r="H1105" s="9">
        <v>-67653</v>
      </c>
      <c r="I1105" s="69"/>
      <c r="J1105" s="70"/>
      <c r="K1105" s="71"/>
      <c r="L1105" s="77"/>
      <c r="M1105" s="78"/>
      <c r="N1105" t="str">
        <f t="shared" si="136"/>
        <v>18171</v>
      </c>
      <c r="O1105">
        <f t="shared" si="137"/>
        <v>18171</v>
      </c>
      <c r="P1105" s="29">
        <f t="shared" si="138"/>
        <v>-644317</v>
      </c>
    </row>
    <row r="1106" spans="1:16" ht="25.05" x14ac:dyDescent="0.3">
      <c r="A1106" s="10">
        <v>12</v>
      </c>
      <c r="B1106" s="64"/>
      <c r="C1106" s="6" t="s">
        <v>22163</v>
      </c>
      <c r="D1106" s="7">
        <v>44880</v>
      </c>
      <c r="E1106" s="8" t="s">
        <v>22164</v>
      </c>
      <c r="F1106" s="9">
        <v>-167918</v>
      </c>
      <c r="G1106" s="8" t="s">
        <v>17662</v>
      </c>
      <c r="H1106" s="9">
        <v>-17631</v>
      </c>
      <c r="I1106" s="69"/>
      <c r="J1106" s="70"/>
      <c r="K1106" s="71"/>
      <c r="L1106" s="77"/>
      <c r="M1106" s="78"/>
      <c r="N1106" t="str">
        <f t="shared" si="136"/>
        <v>18854</v>
      </c>
      <c r="O1106">
        <f t="shared" si="137"/>
        <v>18854</v>
      </c>
      <c r="P1106" s="29">
        <f t="shared" si="138"/>
        <v>-167918</v>
      </c>
    </row>
    <row r="1107" spans="1:16" ht="25.05" x14ac:dyDescent="0.3">
      <c r="A1107" s="10">
        <v>12</v>
      </c>
      <c r="B1107" s="65"/>
      <c r="C1107" s="6" t="s">
        <v>22165</v>
      </c>
      <c r="D1107" s="7">
        <v>44880</v>
      </c>
      <c r="E1107" s="8" t="s">
        <v>22166</v>
      </c>
      <c r="F1107" s="9">
        <v>-167918</v>
      </c>
      <c r="G1107" s="8" t="s">
        <v>17662</v>
      </c>
      <c r="H1107" s="9">
        <v>-17631</v>
      </c>
      <c r="I1107" s="72"/>
      <c r="J1107" s="73"/>
      <c r="K1107" s="74"/>
      <c r="L1107" s="79"/>
      <c r="M1107" s="80"/>
      <c r="N1107" t="str">
        <f t="shared" si="136"/>
        <v>18831</v>
      </c>
      <c r="O1107">
        <f t="shared" si="137"/>
        <v>18831</v>
      </c>
      <c r="P1107" s="29">
        <f t="shared" si="138"/>
        <v>-167918</v>
      </c>
    </row>
    <row r="1108" spans="1:16" ht="25.05" x14ac:dyDescent="0.3">
      <c r="A1108" s="10">
        <v>12</v>
      </c>
      <c r="B1108" s="63" t="s">
        <v>22167</v>
      </c>
      <c r="C1108" s="6" t="s">
        <v>22168</v>
      </c>
      <c r="D1108" s="7">
        <v>44894</v>
      </c>
      <c r="E1108" s="8" t="s">
        <v>22169</v>
      </c>
      <c r="F1108" s="9">
        <v>-158611</v>
      </c>
      <c r="G1108" s="8" t="s">
        <v>17662</v>
      </c>
      <c r="H1108" s="9">
        <v>-16654</v>
      </c>
      <c r="I1108" s="66">
        <v>-5697238</v>
      </c>
      <c r="J1108" s="67"/>
      <c r="K1108" s="68"/>
      <c r="L1108" s="75" t="s">
        <v>10189</v>
      </c>
      <c r="M1108" s="76"/>
      <c r="N1108" t="str">
        <f t="shared" si="136"/>
        <v>20487</v>
      </c>
      <c r="O1108">
        <f t="shared" si="137"/>
        <v>20487</v>
      </c>
      <c r="P1108" s="29">
        <f t="shared" si="138"/>
        <v>-158611</v>
      </c>
    </row>
    <row r="1109" spans="1:16" ht="25.05" x14ac:dyDescent="0.3">
      <c r="A1109" s="10">
        <v>12</v>
      </c>
      <c r="B1109" s="64"/>
      <c r="C1109" s="6" t="s">
        <v>22170</v>
      </c>
      <c r="D1109" s="7">
        <v>44889</v>
      </c>
      <c r="E1109" s="8" t="s">
        <v>22171</v>
      </c>
      <c r="F1109" s="9">
        <v>-308769</v>
      </c>
      <c r="G1109" s="8" t="s">
        <v>17662</v>
      </c>
      <c r="H1109" s="9">
        <v>-32421</v>
      </c>
      <c r="I1109" s="69"/>
      <c r="J1109" s="70"/>
      <c r="K1109" s="71"/>
      <c r="L1109" s="77"/>
      <c r="M1109" s="78"/>
      <c r="N1109" t="str">
        <f t="shared" si="136"/>
        <v>20218</v>
      </c>
      <c r="O1109">
        <f t="shared" si="137"/>
        <v>20218</v>
      </c>
      <c r="P1109" s="29">
        <f t="shared" si="138"/>
        <v>-308769</v>
      </c>
    </row>
    <row r="1110" spans="1:16" ht="25.05" x14ac:dyDescent="0.3">
      <c r="A1110" s="10">
        <v>12</v>
      </c>
      <c r="B1110" s="64"/>
      <c r="C1110" s="6" t="s">
        <v>22172</v>
      </c>
      <c r="D1110" s="7">
        <v>44888</v>
      </c>
      <c r="E1110" s="8" t="s">
        <v>22173</v>
      </c>
      <c r="F1110" s="9">
        <v>-196020</v>
      </c>
      <c r="G1110" s="8" t="s">
        <v>17662</v>
      </c>
      <c r="H1110" s="9">
        <v>-20582</v>
      </c>
      <c r="I1110" s="69"/>
      <c r="J1110" s="70"/>
      <c r="K1110" s="71"/>
      <c r="L1110" s="77"/>
      <c r="M1110" s="78"/>
      <c r="N1110" t="str">
        <f t="shared" si="136"/>
        <v>20116</v>
      </c>
      <c r="O1110">
        <f t="shared" si="137"/>
        <v>20116</v>
      </c>
      <c r="P1110" s="29">
        <f t="shared" si="138"/>
        <v>-196020</v>
      </c>
    </row>
    <row r="1111" spans="1:16" ht="25.05" x14ac:dyDescent="0.3">
      <c r="A1111" s="10">
        <v>12</v>
      </c>
      <c r="B1111" s="64"/>
      <c r="C1111" s="6" t="s">
        <v>22174</v>
      </c>
      <c r="D1111" s="7">
        <v>44890</v>
      </c>
      <c r="E1111" s="8" t="s">
        <v>22175</v>
      </c>
      <c r="F1111" s="9">
        <v>-903722</v>
      </c>
      <c r="G1111" s="8" t="s">
        <v>17662</v>
      </c>
      <c r="H1111" s="9">
        <v>-94891</v>
      </c>
      <c r="I1111" s="69"/>
      <c r="J1111" s="70"/>
      <c r="K1111" s="71"/>
      <c r="L1111" s="77"/>
      <c r="M1111" s="78"/>
      <c r="N1111" t="str">
        <f t="shared" si="136"/>
        <v>20276</v>
      </c>
      <c r="O1111">
        <f t="shared" si="137"/>
        <v>20276</v>
      </c>
      <c r="P1111" s="29">
        <f t="shared" si="138"/>
        <v>-903722</v>
      </c>
    </row>
    <row r="1112" spans="1:16" x14ac:dyDescent="0.3">
      <c r="A1112" s="10">
        <v>12</v>
      </c>
      <c r="B1112" s="64"/>
      <c r="C1112" s="6" t="s">
        <v>22176</v>
      </c>
      <c r="D1112" s="7">
        <v>44886</v>
      </c>
      <c r="E1112" s="8" t="s">
        <v>22177</v>
      </c>
      <c r="F1112" s="9">
        <v>-108393</v>
      </c>
      <c r="G1112" s="8" t="s">
        <v>17662</v>
      </c>
      <c r="H1112" s="9">
        <v>-11381</v>
      </c>
      <c r="I1112" s="69"/>
      <c r="J1112" s="70"/>
      <c r="K1112" s="71"/>
      <c r="L1112" s="77"/>
      <c r="M1112" s="78"/>
      <c r="N1112" t="str">
        <f t="shared" si="136"/>
        <v>19561</v>
      </c>
      <c r="O1112">
        <f t="shared" si="137"/>
        <v>19561</v>
      </c>
      <c r="P1112" s="29">
        <f t="shared" si="138"/>
        <v>-108393</v>
      </c>
    </row>
    <row r="1113" spans="1:16" ht="25.05" x14ac:dyDescent="0.3">
      <c r="A1113" s="10">
        <v>12</v>
      </c>
      <c r="B1113" s="64"/>
      <c r="C1113" s="6" t="s">
        <v>22178</v>
      </c>
      <c r="D1113" s="7">
        <v>44888</v>
      </c>
      <c r="E1113" s="8" t="s">
        <v>22179</v>
      </c>
      <c r="F1113" s="9">
        <v>-322970</v>
      </c>
      <c r="G1113" s="8" t="s">
        <v>17662</v>
      </c>
      <c r="H1113" s="9">
        <v>-33912</v>
      </c>
      <c r="I1113" s="69"/>
      <c r="J1113" s="70"/>
      <c r="K1113" s="71"/>
      <c r="L1113" s="77"/>
      <c r="M1113" s="78"/>
      <c r="N1113" t="str">
        <f t="shared" si="136"/>
        <v>20107</v>
      </c>
      <c r="O1113">
        <f t="shared" si="137"/>
        <v>20107</v>
      </c>
      <c r="P1113" s="29">
        <f t="shared" si="138"/>
        <v>-322970</v>
      </c>
    </row>
    <row r="1114" spans="1:16" x14ac:dyDescent="0.3">
      <c r="A1114" s="10">
        <v>12</v>
      </c>
      <c r="B1114" s="64"/>
      <c r="C1114" s="6" t="s">
        <v>22180</v>
      </c>
      <c r="D1114" s="7">
        <v>44886</v>
      </c>
      <c r="E1114" s="8" t="s">
        <v>22181</v>
      </c>
      <c r="F1114" s="9">
        <v>-333985</v>
      </c>
      <c r="G1114" s="8" t="s">
        <v>17662</v>
      </c>
      <c r="H1114" s="9">
        <v>-35068</v>
      </c>
      <c r="I1114" s="69"/>
      <c r="J1114" s="70"/>
      <c r="K1114" s="71"/>
      <c r="L1114" s="77"/>
      <c r="M1114" s="78"/>
      <c r="N1114" t="str">
        <f t="shared" si="136"/>
        <v>19579</v>
      </c>
      <c r="O1114">
        <f t="shared" si="137"/>
        <v>19579</v>
      </c>
      <c r="P1114" s="29">
        <f t="shared" si="138"/>
        <v>-333985</v>
      </c>
    </row>
    <row r="1115" spans="1:16" x14ac:dyDescent="0.3">
      <c r="A1115" s="10">
        <v>12</v>
      </c>
      <c r="B1115" s="64"/>
      <c r="C1115" s="6" t="s">
        <v>22182</v>
      </c>
      <c r="D1115" s="7">
        <v>44881</v>
      </c>
      <c r="E1115" s="8" t="s">
        <v>22183</v>
      </c>
      <c r="F1115" s="9">
        <v>-401786</v>
      </c>
      <c r="G1115" s="8" t="s">
        <v>17662</v>
      </c>
      <c r="H1115" s="9">
        <v>-42188</v>
      </c>
      <c r="I1115" s="69"/>
      <c r="J1115" s="70"/>
      <c r="K1115" s="71"/>
      <c r="L1115" s="77"/>
      <c r="M1115" s="78"/>
      <c r="N1115" t="str">
        <f t="shared" si="136"/>
        <v>19071</v>
      </c>
      <c r="O1115">
        <f t="shared" si="137"/>
        <v>19071</v>
      </c>
      <c r="P1115" s="29">
        <f t="shared" si="138"/>
        <v>-401786</v>
      </c>
    </row>
    <row r="1116" spans="1:16" ht="25.05" x14ac:dyDescent="0.3">
      <c r="A1116" s="10">
        <v>12</v>
      </c>
      <c r="B1116" s="64"/>
      <c r="C1116" s="6" t="s">
        <v>22184</v>
      </c>
      <c r="D1116" s="7">
        <v>44887</v>
      </c>
      <c r="E1116" s="8" t="s">
        <v>22185</v>
      </c>
      <c r="F1116" s="9">
        <v>-769165</v>
      </c>
      <c r="G1116" s="8" t="s">
        <v>17662</v>
      </c>
      <c r="H1116" s="9">
        <v>-80762</v>
      </c>
      <c r="I1116" s="69"/>
      <c r="J1116" s="70"/>
      <c r="K1116" s="71"/>
      <c r="L1116" s="77"/>
      <c r="M1116" s="78"/>
      <c r="N1116" t="str">
        <f t="shared" si="136"/>
        <v>19983</v>
      </c>
      <c r="O1116">
        <f t="shared" si="137"/>
        <v>19983</v>
      </c>
      <c r="P1116" s="29">
        <f t="shared" si="138"/>
        <v>-769165</v>
      </c>
    </row>
    <row r="1117" spans="1:16" x14ac:dyDescent="0.3">
      <c r="A1117" s="10">
        <v>12</v>
      </c>
      <c r="B1117" s="64"/>
      <c r="C1117" s="6" t="s">
        <v>22186</v>
      </c>
      <c r="D1117" s="7">
        <v>44883</v>
      </c>
      <c r="E1117" s="8" t="s">
        <v>22187</v>
      </c>
      <c r="F1117" s="9">
        <v>-450816</v>
      </c>
      <c r="G1117" s="8" t="s">
        <v>17662</v>
      </c>
      <c r="H1117" s="9">
        <v>-47336</v>
      </c>
      <c r="I1117" s="69"/>
      <c r="J1117" s="70"/>
      <c r="K1117" s="71"/>
      <c r="L1117" s="77"/>
      <c r="M1117" s="78"/>
      <c r="N1117" t="str">
        <f t="shared" si="136"/>
        <v>19263</v>
      </c>
      <c r="O1117">
        <f t="shared" si="137"/>
        <v>19263</v>
      </c>
      <c r="P1117" s="29">
        <f t="shared" si="138"/>
        <v>-450816</v>
      </c>
    </row>
    <row r="1118" spans="1:16" ht="25.05" x14ac:dyDescent="0.3">
      <c r="A1118" s="10">
        <v>12</v>
      </c>
      <c r="B1118" s="64"/>
      <c r="C1118" s="6" t="s">
        <v>22188</v>
      </c>
      <c r="D1118" s="7">
        <v>44894</v>
      </c>
      <c r="E1118" s="8" t="s">
        <v>22189</v>
      </c>
      <c r="F1118" s="9">
        <v>-440592</v>
      </c>
      <c r="G1118" s="8" t="s">
        <v>17662</v>
      </c>
      <c r="H1118" s="9">
        <v>-46262</v>
      </c>
      <c r="I1118" s="69"/>
      <c r="J1118" s="70"/>
      <c r="K1118" s="71"/>
      <c r="L1118" s="77"/>
      <c r="M1118" s="78"/>
      <c r="N1118" t="str">
        <f t="shared" si="136"/>
        <v>20511</v>
      </c>
      <c r="O1118">
        <f t="shared" si="137"/>
        <v>20511</v>
      </c>
      <c r="P1118" s="29">
        <f t="shared" si="138"/>
        <v>-440592</v>
      </c>
    </row>
    <row r="1119" spans="1:16" x14ac:dyDescent="0.3">
      <c r="A1119" s="10">
        <v>12</v>
      </c>
      <c r="B1119" s="64"/>
      <c r="C1119" s="6" t="s">
        <v>22190</v>
      </c>
      <c r="D1119" s="7">
        <v>44888</v>
      </c>
      <c r="E1119" s="8" t="s">
        <v>22191</v>
      </c>
      <c r="F1119" s="9">
        <v>-443188</v>
      </c>
      <c r="G1119" s="8" t="s">
        <v>17662</v>
      </c>
      <c r="H1119" s="9">
        <v>-46535</v>
      </c>
      <c r="I1119" s="69"/>
      <c r="J1119" s="70"/>
      <c r="K1119" s="71"/>
      <c r="L1119" s="77"/>
      <c r="M1119" s="78"/>
      <c r="N1119" t="str">
        <f t="shared" si="136"/>
        <v>20065</v>
      </c>
      <c r="O1119">
        <f t="shared" si="137"/>
        <v>20065</v>
      </c>
      <c r="P1119" s="29">
        <f t="shared" si="138"/>
        <v>-443188</v>
      </c>
    </row>
    <row r="1120" spans="1:16" x14ac:dyDescent="0.3">
      <c r="A1120" s="10">
        <v>12</v>
      </c>
      <c r="B1120" s="64"/>
      <c r="C1120" s="6" t="s">
        <v>22192</v>
      </c>
      <c r="D1120" s="7">
        <v>44887</v>
      </c>
      <c r="E1120" s="8" t="s">
        <v>22193</v>
      </c>
      <c r="F1120" s="9">
        <v>-827541</v>
      </c>
      <c r="G1120" s="8" t="s">
        <v>17662</v>
      </c>
      <c r="H1120" s="9">
        <v>-86892</v>
      </c>
      <c r="I1120" s="69"/>
      <c r="J1120" s="70"/>
      <c r="K1120" s="71"/>
      <c r="L1120" s="77"/>
      <c r="M1120" s="78"/>
      <c r="N1120" t="str">
        <f t="shared" si="136"/>
        <v>19731</v>
      </c>
      <c r="O1120">
        <f t="shared" si="137"/>
        <v>19731</v>
      </c>
      <c r="P1120" s="29">
        <f t="shared" si="138"/>
        <v>-827541</v>
      </c>
    </row>
    <row r="1121" spans="1:16" x14ac:dyDescent="0.3">
      <c r="A1121" s="10">
        <v>12</v>
      </c>
      <c r="B1121" s="64"/>
      <c r="C1121" s="6" t="s">
        <v>22194</v>
      </c>
      <c r="D1121" s="7">
        <v>44887</v>
      </c>
      <c r="E1121" s="8" t="s">
        <v>22195</v>
      </c>
      <c r="F1121" s="9">
        <v>-119943</v>
      </c>
      <c r="G1121" s="8" t="s">
        <v>17662</v>
      </c>
      <c r="H1121" s="9">
        <v>-12594</v>
      </c>
      <c r="I1121" s="69"/>
      <c r="J1121" s="70"/>
      <c r="K1121" s="71"/>
      <c r="L1121" s="77"/>
      <c r="M1121" s="78"/>
      <c r="N1121" t="str">
        <f t="shared" si="136"/>
        <v>19745</v>
      </c>
      <c r="O1121">
        <f t="shared" si="137"/>
        <v>19745</v>
      </c>
      <c r="P1121" s="29">
        <f t="shared" si="138"/>
        <v>-119943</v>
      </c>
    </row>
    <row r="1122" spans="1:16" x14ac:dyDescent="0.3">
      <c r="A1122" s="10">
        <v>12</v>
      </c>
      <c r="B1122" s="64"/>
      <c r="C1122" s="6" t="s">
        <v>22196</v>
      </c>
      <c r="D1122" s="7">
        <v>44889</v>
      </c>
      <c r="E1122" s="8" t="s">
        <v>22197</v>
      </c>
      <c r="F1122" s="9">
        <v>-479812</v>
      </c>
      <c r="G1122" s="8" t="s">
        <v>17662</v>
      </c>
      <c r="H1122" s="9">
        <v>-50380</v>
      </c>
      <c r="I1122" s="69"/>
      <c r="J1122" s="70"/>
      <c r="K1122" s="71"/>
      <c r="L1122" s="77"/>
      <c r="M1122" s="78"/>
      <c r="N1122" t="str">
        <f t="shared" si="136"/>
        <v>20158</v>
      </c>
      <c r="O1122">
        <f t="shared" si="137"/>
        <v>20158</v>
      </c>
      <c r="P1122" s="29">
        <f t="shared" si="138"/>
        <v>-479812</v>
      </c>
    </row>
    <row r="1123" spans="1:16" x14ac:dyDescent="0.3">
      <c r="A1123" s="10">
        <v>12</v>
      </c>
      <c r="B1123" s="65"/>
      <c r="C1123" s="6" t="s">
        <v>22198</v>
      </c>
      <c r="D1123" s="7">
        <v>44883</v>
      </c>
      <c r="E1123" s="8" t="s">
        <v>22199</v>
      </c>
      <c r="F1123" s="9">
        <v>-100316</v>
      </c>
      <c r="G1123" s="8" t="s">
        <v>17662</v>
      </c>
      <c r="H1123" s="9">
        <v>-10533</v>
      </c>
      <c r="I1123" s="72"/>
      <c r="J1123" s="73"/>
      <c r="K1123" s="74"/>
      <c r="L1123" s="79"/>
      <c r="M1123" s="80"/>
      <c r="N1123" t="str">
        <f t="shared" si="136"/>
        <v>19357</v>
      </c>
      <c r="O1123">
        <f t="shared" si="137"/>
        <v>19357</v>
      </c>
      <c r="P1123" s="29">
        <f t="shared" si="138"/>
        <v>-100316</v>
      </c>
    </row>
    <row r="1124" spans="1:16" x14ac:dyDescent="0.3">
      <c r="A1124" s="10">
        <v>12</v>
      </c>
      <c r="B1124" s="5" t="s">
        <v>22200</v>
      </c>
      <c r="C1124" s="6" t="s">
        <v>22201</v>
      </c>
      <c r="D1124" s="7">
        <v>44875</v>
      </c>
      <c r="E1124" s="8" t="s">
        <v>22202</v>
      </c>
      <c r="F1124" s="9">
        <v>-386570</v>
      </c>
      <c r="G1124" s="8" t="s">
        <v>17662</v>
      </c>
      <c r="H1124" s="9">
        <v>-40590</v>
      </c>
      <c r="I1124" s="93">
        <v>-345980</v>
      </c>
      <c r="J1124" s="94"/>
      <c r="K1124" s="95"/>
      <c r="L1124" s="96" t="s">
        <v>10189</v>
      </c>
      <c r="M1124" s="97"/>
      <c r="N1124" t="str">
        <f t="shared" si="136"/>
        <v>18357</v>
      </c>
      <c r="O1124">
        <f t="shared" si="137"/>
        <v>18357</v>
      </c>
      <c r="P1124" s="29">
        <f t="shared" si="138"/>
        <v>-386570</v>
      </c>
    </row>
    <row r="1125" spans="1:16" ht="25.05" x14ac:dyDescent="0.3">
      <c r="A1125" s="10">
        <v>12</v>
      </c>
      <c r="B1125" s="5" t="s">
        <v>22209</v>
      </c>
      <c r="C1125" s="6" t="s">
        <v>22210</v>
      </c>
      <c r="D1125" s="7">
        <v>44901</v>
      </c>
      <c r="E1125" s="8" t="s">
        <v>22211</v>
      </c>
      <c r="F1125" s="9">
        <v>-1762881</v>
      </c>
      <c r="G1125" s="8" t="s">
        <v>17662</v>
      </c>
      <c r="H1125" s="9">
        <v>-185103</v>
      </c>
      <c r="I1125" s="93">
        <v>-1577778</v>
      </c>
      <c r="J1125" s="94"/>
      <c r="K1125" s="95"/>
      <c r="L1125" s="96" t="s">
        <v>10465</v>
      </c>
      <c r="M1125" s="97"/>
      <c r="N1125" t="str">
        <f t="shared" ref="N1125" si="139">+RIGHT(C1125,4)</f>
        <v>7332</v>
      </c>
      <c r="O1125">
        <f t="shared" si="137"/>
        <v>7332</v>
      </c>
      <c r="P1125" s="29">
        <f t="shared" si="138"/>
        <v>-1762881</v>
      </c>
    </row>
    <row r="1126" spans="1:16" x14ac:dyDescent="0.3">
      <c r="A1126" s="10">
        <v>12</v>
      </c>
      <c r="B1126" s="5" t="s">
        <v>22297</v>
      </c>
      <c r="C1126" s="6" t="s">
        <v>22298</v>
      </c>
      <c r="D1126" s="7">
        <v>44872</v>
      </c>
      <c r="E1126" s="8" t="s">
        <v>22299</v>
      </c>
      <c r="F1126" s="9">
        <v>-490050</v>
      </c>
      <c r="G1126" s="8" t="s">
        <v>17662</v>
      </c>
      <c r="H1126" s="9">
        <v>-51455</v>
      </c>
      <c r="I1126" s="93">
        <v>-438595</v>
      </c>
      <c r="J1126" s="94"/>
      <c r="K1126" s="95"/>
      <c r="L1126" s="96" t="s">
        <v>11492</v>
      </c>
      <c r="M1126" s="97"/>
      <c r="N1126" t="str">
        <f>+RIGHT(C1126,3)</f>
        <v>670</v>
      </c>
      <c r="O1126">
        <f t="shared" si="137"/>
        <v>670</v>
      </c>
      <c r="P1126" s="29">
        <f t="shared" si="138"/>
        <v>-490050</v>
      </c>
    </row>
    <row r="1127" spans="1:16" ht="25.05" x14ac:dyDescent="0.3">
      <c r="A1127" s="10">
        <v>12</v>
      </c>
      <c r="B1127" s="5" t="s">
        <v>22309</v>
      </c>
      <c r="C1127" s="6" t="s">
        <v>22310</v>
      </c>
      <c r="D1127" s="7">
        <v>44896</v>
      </c>
      <c r="E1127" s="8" t="s">
        <v>22311</v>
      </c>
      <c r="F1127" s="9">
        <v>-1121427</v>
      </c>
      <c r="G1127" s="8" t="s">
        <v>17662</v>
      </c>
      <c r="H1127" s="9">
        <v>-117750</v>
      </c>
      <c r="I1127" s="93">
        <v>-1003677</v>
      </c>
      <c r="J1127" s="94"/>
      <c r="K1127" s="95"/>
      <c r="L1127" s="96" t="s">
        <v>10139</v>
      </c>
      <c r="M1127" s="97"/>
      <c r="N1127" t="str">
        <f t="shared" si="136"/>
        <v>01076</v>
      </c>
      <c r="O1127">
        <f t="shared" si="137"/>
        <v>1076</v>
      </c>
      <c r="P1127" s="29">
        <f t="shared" si="138"/>
        <v>-1121427</v>
      </c>
    </row>
    <row r="1128" spans="1:16" x14ac:dyDescent="0.3">
      <c r="A1128" s="10">
        <v>12</v>
      </c>
      <c r="B1128" s="5" t="s">
        <v>22328</v>
      </c>
      <c r="C1128" s="6" t="s">
        <v>22329</v>
      </c>
      <c r="D1128" s="7">
        <v>44876</v>
      </c>
      <c r="E1128" s="8" t="s">
        <v>22330</v>
      </c>
      <c r="F1128" s="9">
        <v>-257183</v>
      </c>
      <c r="G1128" s="8" t="s">
        <v>17662</v>
      </c>
      <c r="H1128" s="9">
        <v>-27004</v>
      </c>
      <c r="I1128" s="93">
        <v>-230179</v>
      </c>
      <c r="J1128" s="94"/>
      <c r="K1128" s="95"/>
      <c r="L1128" s="96" t="s">
        <v>10602</v>
      </c>
      <c r="M1128" s="97"/>
      <c r="N1128" t="str">
        <f t="shared" ref="N1128:N1129" si="140">+RIGHT(C1128,3)</f>
        <v>638</v>
      </c>
      <c r="O1128">
        <f t="shared" si="137"/>
        <v>638</v>
      </c>
      <c r="P1128" s="29">
        <f t="shared" si="138"/>
        <v>-257183</v>
      </c>
    </row>
    <row r="1129" spans="1:16" x14ac:dyDescent="0.3">
      <c r="A1129" s="10">
        <v>12</v>
      </c>
      <c r="B1129" s="5" t="s">
        <v>22335</v>
      </c>
      <c r="C1129" s="6" t="s">
        <v>22336</v>
      </c>
      <c r="D1129" s="7">
        <v>44899</v>
      </c>
      <c r="E1129" s="8" t="s">
        <v>22337</v>
      </c>
      <c r="F1129" s="9">
        <v>-239885</v>
      </c>
      <c r="G1129" s="8" t="s">
        <v>17662</v>
      </c>
      <c r="H1129" s="9">
        <v>-25188</v>
      </c>
      <c r="I1129" s="93">
        <v>-214697</v>
      </c>
      <c r="J1129" s="94"/>
      <c r="K1129" s="95"/>
      <c r="L1129" s="96" t="s">
        <v>10611</v>
      </c>
      <c r="M1129" s="97"/>
      <c r="N1129" t="str">
        <f t="shared" si="140"/>
        <v>661</v>
      </c>
      <c r="O1129">
        <f t="shared" si="137"/>
        <v>661</v>
      </c>
      <c r="P1129" s="29">
        <f t="shared" si="138"/>
        <v>-239885</v>
      </c>
    </row>
    <row r="1130" spans="1:16" x14ac:dyDescent="0.3">
      <c r="A1130" s="10">
        <v>12</v>
      </c>
      <c r="B1130" s="5" t="s">
        <v>22359</v>
      </c>
      <c r="C1130" s="6" t="s">
        <v>22360</v>
      </c>
      <c r="D1130" s="7">
        <v>44905</v>
      </c>
      <c r="E1130" s="8" t="s">
        <v>22361</v>
      </c>
      <c r="F1130" s="9">
        <v>-257183</v>
      </c>
      <c r="G1130" s="8" t="s">
        <v>17662</v>
      </c>
      <c r="H1130" s="9">
        <v>-27004</v>
      </c>
      <c r="I1130" s="93">
        <v>-230179</v>
      </c>
      <c r="J1130" s="94"/>
      <c r="K1130" s="95"/>
      <c r="L1130" s="96" t="s">
        <v>10142</v>
      </c>
      <c r="M1130" s="97"/>
      <c r="N1130" t="str">
        <f t="shared" si="136"/>
        <v>00778</v>
      </c>
      <c r="O1130">
        <f t="shared" si="137"/>
        <v>778</v>
      </c>
      <c r="P1130" s="29">
        <f t="shared" si="138"/>
        <v>-257183</v>
      </c>
    </row>
    <row r="1131" spans="1:16" ht="25.05" x14ac:dyDescent="0.3">
      <c r="A1131" s="10">
        <v>12</v>
      </c>
      <c r="B1131" s="5" t="s">
        <v>22367</v>
      </c>
      <c r="C1131" s="6" t="s">
        <v>22368</v>
      </c>
      <c r="D1131" s="7">
        <v>44868</v>
      </c>
      <c r="E1131" s="8" t="s">
        <v>22369</v>
      </c>
      <c r="F1131" s="9">
        <v>-257183</v>
      </c>
      <c r="G1131" s="8" t="s">
        <v>17662</v>
      </c>
      <c r="H1131" s="9">
        <v>-27004</v>
      </c>
      <c r="I1131" s="93">
        <v>-230179</v>
      </c>
      <c r="J1131" s="94"/>
      <c r="K1131" s="95"/>
      <c r="L1131" s="96" t="s">
        <v>10643</v>
      </c>
      <c r="M1131" s="97"/>
      <c r="N1131" t="str">
        <f>+RIGHT(C1131,3)</f>
        <v>573</v>
      </c>
      <c r="O1131">
        <f t="shared" si="137"/>
        <v>573</v>
      </c>
      <c r="P1131" s="29">
        <f t="shared" si="138"/>
        <v>-257183</v>
      </c>
    </row>
    <row r="1132" spans="1:16" x14ac:dyDescent="0.3">
      <c r="A1132" s="10">
        <v>12</v>
      </c>
      <c r="B1132" s="5" t="s">
        <v>22398</v>
      </c>
      <c r="C1132" s="6" t="s">
        <v>22399</v>
      </c>
      <c r="D1132" s="7">
        <v>44867</v>
      </c>
      <c r="E1132" s="8" t="s">
        <v>22400</v>
      </c>
      <c r="F1132" s="9">
        <v>-281556</v>
      </c>
      <c r="G1132" s="8" t="s">
        <v>17662</v>
      </c>
      <c r="H1132" s="9">
        <v>-29563</v>
      </c>
      <c r="I1132" s="93">
        <v>-251993</v>
      </c>
      <c r="J1132" s="94"/>
      <c r="K1132" s="95"/>
      <c r="L1132" s="96" t="s">
        <v>11574</v>
      </c>
      <c r="M1132" s="97"/>
      <c r="N1132" t="str">
        <f t="shared" si="136"/>
        <v>00697</v>
      </c>
      <c r="O1132">
        <f t="shared" si="137"/>
        <v>697</v>
      </c>
      <c r="P1132" s="29">
        <f t="shared" si="138"/>
        <v>-281556</v>
      </c>
    </row>
    <row r="1133" spans="1:16" ht="25.05" x14ac:dyDescent="0.3">
      <c r="A1133" s="10">
        <v>12</v>
      </c>
      <c r="B1133" s="5" t="s">
        <v>22407</v>
      </c>
      <c r="C1133" s="6" t="s">
        <v>22408</v>
      </c>
      <c r="D1133" s="7">
        <v>44877</v>
      </c>
      <c r="E1133" s="8" t="s">
        <v>22409</v>
      </c>
      <c r="F1133" s="9">
        <v>-924182</v>
      </c>
      <c r="G1133" s="8" t="s">
        <v>17662</v>
      </c>
      <c r="H1133" s="9">
        <v>-97039</v>
      </c>
      <c r="I1133" s="93">
        <v>-827143</v>
      </c>
      <c r="J1133" s="94"/>
      <c r="K1133" s="95"/>
      <c r="L1133" s="96" t="s">
        <v>10680</v>
      </c>
      <c r="M1133" s="97"/>
      <c r="N1133" t="str">
        <f t="shared" ref="N1133" si="141">+RIGHT(C1133,4)</f>
        <v>1162</v>
      </c>
      <c r="O1133">
        <f t="shared" si="137"/>
        <v>1162</v>
      </c>
      <c r="P1133" s="29">
        <f t="shared" si="138"/>
        <v>-924182</v>
      </c>
    </row>
    <row r="1134" spans="1:16" ht="25.05" x14ac:dyDescent="0.3">
      <c r="A1134" s="10">
        <v>12</v>
      </c>
      <c r="B1134" s="5" t="s">
        <v>22424</v>
      </c>
      <c r="C1134" s="6" t="s">
        <v>22425</v>
      </c>
      <c r="D1134" s="7">
        <v>44883</v>
      </c>
      <c r="E1134" s="8" t="s">
        <v>22426</v>
      </c>
      <c r="F1134" s="9">
        <v>-261806</v>
      </c>
      <c r="G1134" s="8" t="s">
        <v>17662</v>
      </c>
      <c r="H1134" s="9">
        <v>-27490</v>
      </c>
      <c r="I1134" s="93">
        <v>-234316</v>
      </c>
      <c r="J1134" s="94"/>
      <c r="K1134" s="95"/>
      <c r="L1134" s="96" t="s">
        <v>11610</v>
      </c>
      <c r="M1134" s="97"/>
      <c r="N1134" t="str">
        <f t="shared" ref="N1134:N1135" si="142">+RIGHT(C1134,3)</f>
        <v>312</v>
      </c>
      <c r="O1134">
        <f t="shared" si="137"/>
        <v>312</v>
      </c>
      <c r="P1134" s="29">
        <f t="shared" si="138"/>
        <v>-261806</v>
      </c>
    </row>
    <row r="1135" spans="1:16" ht="25.05" x14ac:dyDescent="0.3">
      <c r="A1135" s="10">
        <v>12</v>
      </c>
      <c r="B1135" s="5" t="s">
        <v>22452</v>
      </c>
      <c r="C1135" s="6" t="s">
        <v>22453</v>
      </c>
      <c r="D1135" s="7">
        <v>44873</v>
      </c>
      <c r="E1135" s="8" t="s">
        <v>22454</v>
      </c>
      <c r="F1135" s="9">
        <v>-119943</v>
      </c>
      <c r="G1135" s="8" t="s">
        <v>17662</v>
      </c>
      <c r="H1135" s="9">
        <v>-12594</v>
      </c>
      <c r="I1135" s="93">
        <v>-107349</v>
      </c>
      <c r="J1135" s="94"/>
      <c r="K1135" s="95"/>
      <c r="L1135" s="96" t="s">
        <v>10716</v>
      </c>
      <c r="M1135" s="97"/>
      <c r="N1135" t="str">
        <f t="shared" si="142"/>
        <v>666</v>
      </c>
      <c r="O1135">
        <f t="shared" si="137"/>
        <v>666</v>
      </c>
      <c r="P1135" s="29">
        <f t="shared" si="138"/>
        <v>-119943</v>
      </c>
    </row>
    <row r="1136" spans="1:16" x14ac:dyDescent="0.3">
      <c r="A1136" s="10">
        <v>12</v>
      </c>
      <c r="B1136" s="5" t="s">
        <v>22471</v>
      </c>
      <c r="C1136" s="6" t="s">
        <v>22472</v>
      </c>
      <c r="D1136" s="7">
        <v>44879</v>
      </c>
      <c r="E1136" s="8" t="s">
        <v>22473</v>
      </c>
      <c r="F1136" s="9">
        <v>-182788</v>
      </c>
      <c r="G1136" s="8" t="s">
        <v>17662</v>
      </c>
      <c r="H1136" s="9">
        <v>-19193</v>
      </c>
      <c r="I1136" s="93">
        <v>-163595</v>
      </c>
      <c r="J1136" s="94"/>
      <c r="K1136" s="95"/>
      <c r="L1136" s="96" t="s">
        <v>10737</v>
      </c>
      <c r="M1136" s="97"/>
      <c r="N1136" t="str">
        <f t="shared" si="136"/>
        <v>00568</v>
      </c>
      <c r="O1136">
        <f t="shared" si="137"/>
        <v>568</v>
      </c>
      <c r="P1136" s="29">
        <f t="shared" si="138"/>
        <v>-182788</v>
      </c>
    </row>
    <row r="1137" spans="1:16" x14ac:dyDescent="0.3">
      <c r="A1137" s="10">
        <v>12</v>
      </c>
      <c r="B1137" s="5" t="s">
        <v>22483</v>
      </c>
      <c r="C1137" s="6" t="s">
        <v>22484</v>
      </c>
      <c r="D1137" s="7">
        <v>44845</v>
      </c>
      <c r="E1137" s="8" t="s">
        <v>22485</v>
      </c>
      <c r="F1137" s="9">
        <v>-196020</v>
      </c>
      <c r="G1137" s="8" t="s">
        <v>17662</v>
      </c>
      <c r="H1137" s="9">
        <v>-20582</v>
      </c>
      <c r="I1137" s="93">
        <v>-175438</v>
      </c>
      <c r="J1137" s="94"/>
      <c r="K1137" s="95"/>
      <c r="L1137" s="96" t="s">
        <v>10760</v>
      </c>
      <c r="M1137" s="97"/>
      <c r="N1137" t="str">
        <f t="shared" ref="N1137:N1145" si="143">+RIGHT(C1137,3)</f>
        <v>495</v>
      </c>
      <c r="O1137">
        <f t="shared" si="137"/>
        <v>495</v>
      </c>
      <c r="P1137" s="29">
        <f t="shared" si="138"/>
        <v>-196020</v>
      </c>
    </row>
    <row r="1138" spans="1:16" ht="25.05" x14ac:dyDescent="0.3">
      <c r="A1138" s="10">
        <v>12</v>
      </c>
      <c r="B1138" s="5" t="s">
        <v>22497</v>
      </c>
      <c r="C1138" s="6" t="s">
        <v>22498</v>
      </c>
      <c r="D1138" s="7">
        <v>44891</v>
      </c>
      <c r="E1138" s="8" t="s">
        <v>22499</v>
      </c>
      <c r="F1138" s="9">
        <v>-253445</v>
      </c>
      <c r="G1138" s="8" t="s">
        <v>17662</v>
      </c>
      <c r="H1138" s="9">
        <v>-26612</v>
      </c>
      <c r="I1138" s="93">
        <v>-226833</v>
      </c>
      <c r="J1138" s="94"/>
      <c r="K1138" s="95"/>
      <c r="L1138" s="96" t="s">
        <v>10767</v>
      </c>
      <c r="M1138" s="97"/>
      <c r="N1138" t="str">
        <f t="shared" si="143"/>
        <v>432</v>
      </c>
      <c r="O1138">
        <f t="shared" si="137"/>
        <v>432</v>
      </c>
      <c r="P1138" s="29">
        <f t="shared" si="138"/>
        <v>-253445</v>
      </c>
    </row>
    <row r="1139" spans="1:16" x14ac:dyDescent="0.3">
      <c r="A1139" s="10">
        <v>12</v>
      </c>
      <c r="B1139" s="63" t="s">
        <v>22509</v>
      </c>
      <c r="C1139" s="6" t="s">
        <v>22510</v>
      </c>
      <c r="D1139" s="7">
        <v>44878</v>
      </c>
      <c r="E1139" s="8" t="s">
        <v>22511</v>
      </c>
      <c r="F1139" s="9">
        <v>-220296</v>
      </c>
      <c r="G1139" s="8" t="s">
        <v>17662</v>
      </c>
      <c r="H1139" s="9">
        <v>-23131</v>
      </c>
      <c r="I1139" s="66">
        <v>-267340</v>
      </c>
      <c r="J1139" s="67"/>
      <c r="K1139" s="68"/>
      <c r="L1139" s="75" t="s">
        <v>10784</v>
      </c>
      <c r="M1139" s="76"/>
      <c r="N1139" t="str">
        <f t="shared" si="143"/>
        <v>553</v>
      </c>
      <c r="O1139">
        <f t="shared" si="137"/>
        <v>553</v>
      </c>
      <c r="P1139" s="29">
        <f t="shared" si="138"/>
        <v>-220296</v>
      </c>
    </row>
    <row r="1140" spans="1:16" x14ac:dyDescent="0.3">
      <c r="A1140" s="10">
        <v>12</v>
      </c>
      <c r="B1140" s="65"/>
      <c r="C1140" s="6" t="s">
        <v>21001</v>
      </c>
      <c r="D1140" s="7">
        <v>44878</v>
      </c>
      <c r="E1140" s="8" t="s">
        <v>22512</v>
      </c>
      <c r="F1140" s="9">
        <v>-78408</v>
      </c>
      <c r="G1140" s="8" t="s">
        <v>17662</v>
      </c>
      <c r="H1140" s="9">
        <v>-8233</v>
      </c>
      <c r="I1140" s="72"/>
      <c r="J1140" s="73"/>
      <c r="K1140" s="74"/>
      <c r="L1140" s="79"/>
      <c r="M1140" s="80"/>
      <c r="N1140" t="str">
        <f t="shared" si="143"/>
        <v>551</v>
      </c>
      <c r="O1140">
        <f t="shared" si="137"/>
        <v>551</v>
      </c>
      <c r="P1140" s="29">
        <f t="shared" si="138"/>
        <v>-78408</v>
      </c>
    </row>
    <row r="1141" spans="1:16" ht="25.05" x14ac:dyDescent="0.3">
      <c r="A1141" s="10">
        <v>12</v>
      </c>
      <c r="B1141" s="5" t="s">
        <v>22521</v>
      </c>
      <c r="C1141" s="6" t="s">
        <v>16112</v>
      </c>
      <c r="D1141" s="7">
        <v>44869</v>
      </c>
      <c r="E1141" s="8" t="s">
        <v>22522</v>
      </c>
      <c r="F1141" s="9">
        <v>-79305</v>
      </c>
      <c r="G1141" s="8" t="s">
        <v>17662</v>
      </c>
      <c r="H1141" s="9">
        <v>-8327</v>
      </c>
      <c r="I1141" s="93">
        <v>-70978</v>
      </c>
      <c r="J1141" s="94"/>
      <c r="K1141" s="95"/>
      <c r="L1141" s="96" t="s">
        <v>10803</v>
      </c>
      <c r="M1141" s="97"/>
      <c r="N1141" t="str">
        <f t="shared" si="143"/>
        <v>720</v>
      </c>
      <c r="O1141">
        <f t="shared" si="137"/>
        <v>720</v>
      </c>
      <c r="P1141" s="29">
        <f t="shared" si="138"/>
        <v>-79305</v>
      </c>
    </row>
    <row r="1142" spans="1:16" x14ac:dyDescent="0.3">
      <c r="A1142" s="10">
        <v>12</v>
      </c>
      <c r="B1142" s="5" t="s">
        <v>22528</v>
      </c>
      <c r="C1142" s="6" t="s">
        <v>22529</v>
      </c>
      <c r="D1142" s="7">
        <v>44888</v>
      </c>
      <c r="E1142" s="8" t="s">
        <v>22530</v>
      </c>
      <c r="F1142" s="9">
        <v>-76626</v>
      </c>
      <c r="G1142" s="8" t="s">
        <v>17662</v>
      </c>
      <c r="H1142" s="9">
        <v>-8046</v>
      </c>
      <c r="I1142" s="93">
        <v>-68580</v>
      </c>
      <c r="J1142" s="94"/>
      <c r="K1142" s="95"/>
      <c r="L1142" s="96" t="s">
        <v>10811</v>
      </c>
      <c r="M1142" s="97"/>
      <c r="N1142" t="str">
        <f t="shared" si="143"/>
        <v>606</v>
      </c>
      <c r="O1142">
        <f t="shared" si="137"/>
        <v>606</v>
      </c>
      <c r="P1142" s="29">
        <f t="shared" si="138"/>
        <v>-76626</v>
      </c>
    </row>
    <row r="1143" spans="1:16" x14ac:dyDescent="0.3">
      <c r="A1143" s="10">
        <v>12</v>
      </c>
      <c r="B1143" s="5" t="s">
        <v>22537</v>
      </c>
      <c r="C1143" s="6" t="s">
        <v>22538</v>
      </c>
      <c r="D1143" s="7">
        <v>44884</v>
      </c>
      <c r="E1143" s="8" t="s">
        <v>22539</v>
      </c>
      <c r="F1143" s="9">
        <v>-503621</v>
      </c>
      <c r="G1143" s="8" t="s">
        <v>17662</v>
      </c>
      <c r="H1143" s="9">
        <v>-52880</v>
      </c>
      <c r="I1143" s="93">
        <v>-450741</v>
      </c>
      <c r="J1143" s="94"/>
      <c r="K1143" s="95"/>
      <c r="L1143" s="96" t="s">
        <v>10821</v>
      </c>
      <c r="M1143" s="97"/>
      <c r="N1143" t="str">
        <f t="shared" si="143"/>
        <v>426</v>
      </c>
      <c r="O1143">
        <f t="shared" si="137"/>
        <v>426</v>
      </c>
      <c r="P1143" s="29">
        <f t="shared" si="138"/>
        <v>-503621</v>
      </c>
    </row>
    <row r="1144" spans="1:16" x14ac:dyDescent="0.3">
      <c r="A1144" s="10">
        <v>12</v>
      </c>
      <c r="B1144" s="5" t="s">
        <v>22563</v>
      </c>
      <c r="C1144" s="6" t="s">
        <v>22564</v>
      </c>
      <c r="D1144" s="7">
        <v>44893</v>
      </c>
      <c r="E1144" s="8" t="s">
        <v>22565</v>
      </c>
      <c r="F1144" s="9">
        <v>-479771</v>
      </c>
      <c r="G1144" s="8" t="s">
        <v>17662</v>
      </c>
      <c r="H1144" s="9">
        <v>-50376</v>
      </c>
      <c r="I1144" s="93">
        <v>-429395</v>
      </c>
      <c r="J1144" s="94"/>
      <c r="K1144" s="95"/>
      <c r="L1144" s="96" t="s">
        <v>10862</v>
      </c>
      <c r="M1144" s="97"/>
      <c r="N1144" t="str">
        <f t="shared" si="143"/>
        <v>602</v>
      </c>
      <c r="O1144">
        <f t="shared" si="137"/>
        <v>602</v>
      </c>
      <c r="P1144" s="29">
        <f t="shared" si="138"/>
        <v>-479771</v>
      </c>
    </row>
    <row r="1145" spans="1:16" ht="25.05" x14ac:dyDescent="0.3">
      <c r="A1145" s="10">
        <v>12</v>
      </c>
      <c r="B1145" s="5" t="s">
        <v>22574</v>
      </c>
      <c r="C1145" s="6" t="s">
        <v>22575</v>
      </c>
      <c r="D1145" s="7">
        <v>44883</v>
      </c>
      <c r="E1145" s="8" t="s">
        <v>22576</v>
      </c>
      <c r="F1145" s="9">
        <v>-359828</v>
      </c>
      <c r="G1145" s="8" t="s">
        <v>17662</v>
      </c>
      <c r="H1145" s="9">
        <v>-37782</v>
      </c>
      <c r="I1145" s="93">
        <v>-322046</v>
      </c>
      <c r="J1145" s="94"/>
      <c r="K1145" s="95"/>
      <c r="L1145" s="96" t="s">
        <v>10878</v>
      </c>
      <c r="M1145" s="97"/>
      <c r="N1145" t="str">
        <f t="shared" si="143"/>
        <v>707</v>
      </c>
      <c r="O1145">
        <f t="shared" si="137"/>
        <v>707</v>
      </c>
      <c r="P1145" s="29">
        <f t="shared" si="138"/>
        <v>-359828</v>
      </c>
    </row>
    <row r="1146" spans="1:16" ht="25.05" x14ac:dyDescent="0.3">
      <c r="A1146" s="10">
        <v>12</v>
      </c>
      <c r="B1146" s="5" t="s">
        <v>22588</v>
      </c>
      <c r="C1146" s="6" t="s">
        <v>22589</v>
      </c>
      <c r="D1146" s="7">
        <v>44880</v>
      </c>
      <c r="E1146" s="8" t="s">
        <v>22590</v>
      </c>
      <c r="F1146" s="9">
        <v>-317222</v>
      </c>
      <c r="G1146" s="8" t="s">
        <v>17662</v>
      </c>
      <c r="H1146" s="9">
        <v>-33308</v>
      </c>
      <c r="I1146" s="93">
        <v>-283914</v>
      </c>
      <c r="J1146" s="94"/>
      <c r="K1146" s="95"/>
      <c r="L1146" s="96" t="s">
        <v>10892</v>
      </c>
      <c r="M1146" s="97"/>
      <c r="N1146" t="str">
        <f t="shared" si="136"/>
        <v>00691</v>
      </c>
      <c r="O1146">
        <f t="shared" si="137"/>
        <v>691</v>
      </c>
      <c r="P1146" s="29">
        <f t="shared" si="138"/>
        <v>-317222</v>
      </c>
    </row>
    <row r="1147" spans="1:16" ht="25.05" x14ac:dyDescent="0.3">
      <c r="A1147" s="10">
        <v>12</v>
      </c>
      <c r="B1147" s="5" t="s">
        <v>22591</v>
      </c>
      <c r="C1147" s="6" t="s">
        <v>22592</v>
      </c>
      <c r="D1147" s="7">
        <v>44901</v>
      </c>
      <c r="E1147" s="8" t="s">
        <v>22593</v>
      </c>
      <c r="F1147" s="9">
        <v>-732324</v>
      </c>
      <c r="G1147" s="8" t="s">
        <v>17662</v>
      </c>
      <c r="H1147" s="9">
        <v>-76894</v>
      </c>
      <c r="I1147" s="93">
        <v>-655430</v>
      </c>
      <c r="J1147" s="94"/>
      <c r="K1147" s="95"/>
      <c r="L1147" s="96" t="s">
        <v>10892</v>
      </c>
      <c r="M1147" s="97"/>
      <c r="N1147" t="str">
        <f t="shared" si="136"/>
        <v>00778</v>
      </c>
      <c r="O1147">
        <f t="shared" si="137"/>
        <v>778</v>
      </c>
      <c r="P1147" s="29">
        <f t="shared" si="138"/>
        <v>-732324</v>
      </c>
    </row>
    <row r="1148" spans="1:16" x14ac:dyDescent="0.3">
      <c r="A1148" s="10">
        <v>12</v>
      </c>
      <c r="B1148" s="5" t="s">
        <v>22604</v>
      </c>
      <c r="C1148" s="6" t="s">
        <v>22605</v>
      </c>
      <c r="D1148" s="7">
        <v>44880</v>
      </c>
      <c r="E1148" s="8" t="s">
        <v>22606</v>
      </c>
      <c r="F1148" s="9">
        <v>-980100</v>
      </c>
      <c r="G1148" s="8" t="s">
        <v>17662</v>
      </c>
      <c r="H1148" s="9">
        <v>-102911</v>
      </c>
      <c r="I1148" s="93">
        <v>-877189</v>
      </c>
      <c r="J1148" s="94"/>
      <c r="K1148" s="95"/>
      <c r="L1148" s="96" t="s">
        <v>10149</v>
      </c>
      <c r="M1148" s="97"/>
      <c r="N1148" t="str">
        <f>+RIGHT(C1148,3)</f>
        <v>790</v>
      </c>
      <c r="O1148">
        <f t="shared" si="137"/>
        <v>790</v>
      </c>
      <c r="P1148" s="29">
        <f t="shared" si="138"/>
        <v>-980100</v>
      </c>
    </row>
    <row r="1149" spans="1:16" x14ac:dyDescent="0.3">
      <c r="A1149" s="10">
        <v>12</v>
      </c>
      <c r="B1149" s="5" t="s">
        <v>22692</v>
      </c>
      <c r="C1149" s="6" t="s">
        <v>22693</v>
      </c>
      <c r="D1149" s="7">
        <v>44865</v>
      </c>
      <c r="E1149" s="8" t="s">
        <v>22694</v>
      </c>
      <c r="F1149" s="9">
        <v>-288971</v>
      </c>
      <c r="G1149" s="8" t="s">
        <v>17662</v>
      </c>
      <c r="H1149" s="9">
        <v>-30342</v>
      </c>
      <c r="I1149" s="93">
        <v>-258629</v>
      </c>
      <c r="J1149" s="94"/>
      <c r="K1149" s="95"/>
      <c r="L1149" s="96" t="s">
        <v>10944</v>
      </c>
      <c r="M1149" s="97"/>
      <c r="N1149" t="str">
        <f t="shared" ref="N1149:N1159" si="144">+RIGHT(C1149,4)</f>
        <v>1344</v>
      </c>
      <c r="O1149">
        <f t="shared" si="137"/>
        <v>1344</v>
      </c>
      <c r="P1149" s="29">
        <f t="shared" si="138"/>
        <v>-288971</v>
      </c>
    </row>
    <row r="1150" spans="1:16" x14ac:dyDescent="0.3">
      <c r="A1150" s="10">
        <v>12</v>
      </c>
      <c r="B1150" s="63" t="s">
        <v>22695</v>
      </c>
      <c r="C1150" s="6" t="s">
        <v>22696</v>
      </c>
      <c r="D1150" s="7">
        <v>44877</v>
      </c>
      <c r="E1150" s="8" t="s">
        <v>22697</v>
      </c>
      <c r="F1150" s="9">
        <v>-128591</v>
      </c>
      <c r="G1150" s="8" t="s">
        <v>17662</v>
      </c>
      <c r="H1150" s="9">
        <v>-13502</v>
      </c>
      <c r="I1150" s="66">
        <v>-945947</v>
      </c>
      <c r="J1150" s="67"/>
      <c r="K1150" s="68"/>
      <c r="L1150" s="75" t="s">
        <v>10944</v>
      </c>
      <c r="M1150" s="76"/>
      <c r="N1150" t="str">
        <f t="shared" si="144"/>
        <v>1467</v>
      </c>
      <c r="O1150">
        <f t="shared" si="137"/>
        <v>1467</v>
      </c>
      <c r="P1150" s="29">
        <f t="shared" si="138"/>
        <v>-128591</v>
      </c>
    </row>
    <row r="1151" spans="1:16" x14ac:dyDescent="0.3">
      <c r="A1151" s="10">
        <v>12</v>
      </c>
      <c r="B1151" s="64"/>
      <c r="C1151" s="6" t="s">
        <v>22698</v>
      </c>
      <c r="D1151" s="7">
        <v>44873</v>
      </c>
      <c r="E1151" s="8" t="s">
        <v>22699</v>
      </c>
      <c r="F1151" s="9">
        <v>-214577</v>
      </c>
      <c r="G1151" s="8" t="s">
        <v>17662</v>
      </c>
      <c r="H1151" s="9">
        <v>-22531</v>
      </c>
      <c r="I1151" s="69"/>
      <c r="J1151" s="70"/>
      <c r="K1151" s="71"/>
      <c r="L1151" s="77"/>
      <c r="M1151" s="78"/>
      <c r="N1151" t="str">
        <f t="shared" si="144"/>
        <v>1448</v>
      </c>
      <c r="O1151">
        <f t="shared" si="137"/>
        <v>1448</v>
      </c>
      <c r="P1151" s="29">
        <f t="shared" si="138"/>
        <v>-214577</v>
      </c>
    </row>
    <row r="1152" spans="1:16" x14ac:dyDescent="0.3">
      <c r="A1152" s="10">
        <v>12</v>
      </c>
      <c r="B1152" s="64"/>
      <c r="C1152" s="6" t="s">
        <v>22700</v>
      </c>
      <c r="D1152" s="7">
        <v>44873</v>
      </c>
      <c r="E1152" s="8" t="s">
        <v>22701</v>
      </c>
      <c r="F1152" s="9">
        <v>-331116</v>
      </c>
      <c r="G1152" s="8" t="s">
        <v>17662</v>
      </c>
      <c r="H1152" s="9">
        <v>-34767</v>
      </c>
      <c r="I1152" s="69"/>
      <c r="J1152" s="70"/>
      <c r="K1152" s="71"/>
      <c r="L1152" s="77"/>
      <c r="M1152" s="78"/>
      <c r="N1152" t="str">
        <f t="shared" si="144"/>
        <v>1449</v>
      </c>
      <c r="O1152">
        <f t="shared" si="137"/>
        <v>1449</v>
      </c>
      <c r="P1152" s="29">
        <f t="shared" si="138"/>
        <v>-331116</v>
      </c>
    </row>
    <row r="1153" spans="1:16" x14ac:dyDescent="0.3">
      <c r="A1153" s="10">
        <v>12</v>
      </c>
      <c r="B1153" s="64"/>
      <c r="C1153" s="6" t="s">
        <v>22702</v>
      </c>
      <c r="D1153" s="7">
        <v>44873</v>
      </c>
      <c r="E1153" s="8" t="s">
        <v>22703</v>
      </c>
      <c r="F1153" s="9">
        <v>-284630</v>
      </c>
      <c r="G1153" s="8" t="s">
        <v>17662</v>
      </c>
      <c r="H1153" s="9">
        <v>-29886</v>
      </c>
      <c r="I1153" s="69"/>
      <c r="J1153" s="70"/>
      <c r="K1153" s="71"/>
      <c r="L1153" s="77"/>
      <c r="M1153" s="78"/>
      <c r="N1153" t="str">
        <f t="shared" si="144"/>
        <v>1447</v>
      </c>
      <c r="O1153">
        <f t="shared" si="137"/>
        <v>1447</v>
      </c>
      <c r="P1153" s="29">
        <f t="shared" si="138"/>
        <v>-284630</v>
      </c>
    </row>
    <row r="1154" spans="1:16" x14ac:dyDescent="0.3">
      <c r="A1154" s="10">
        <v>12</v>
      </c>
      <c r="B1154" s="65"/>
      <c r="C1154" s="6" t="s">
        <v>22704</v>
      </c>
      <c r="D1154" s="7">
        <v>44869</v>
      </c>
      <c r="E1154" s="8" t="s">
        <v>22705</v>
      </c>
      <c r="F1154" s="9">
        <v>-98010</v>
      </c>
      <c r="G1154" s="8" t="s">
        <v>17662</v>
      </c>
      <c r="H1154" s="9">
        <v>-10291</v>
      </c>
      <c r="I1154" s="72"/>
      <c r="J1154" s="73"/>
      <c r="K1154" s="74"/>
      <c r="L1154" s="79"/>
      <c r="M1154" s="80"/>
      <c r="N1154" t="str">
        <f t="shared" si="144"/>
        <v>1388</v>
      </c>
      <c r="O1154">
        <f t="shared" si="137"/>
        <v>1388</v>
      </c>
      <c r="P1154" s="29">
        <f t="shared" si="138"/>
        <v>-98010</v>
      </c>
    </row>
    <row r="1155" spans="1:16" x14ac:dyDescent="0.3">
      <c r="A1155" s="10">
        <v>12</v>
      </c>
      <c r="B1155" s="63" t="s">
        <v>22706</v>
      </c>
      <c r="C1155" s="6" t="s">
        <v>22707</v>
      </c>
      <c r="D1155" s="7">
        <v>44882</v>
      </c>
      <c r="E1155" s="8" t="s">
        <v>22708</v>
      </c>
      <c r="F1155" s="9">
        <v>-51322</v>
      </c>
      <c r="G1155" s="8" t="s">
        <v>17662</v>
      </c>
      <c r="H1155" s="9">
        <v>-5389</v>
      </c>
      <c r="I1155" s="66">
        <v>-1058568</v>
      </c>
      <c r="J1155" s="67"/>
      <c r="K1155" s="68"/>
      <c r="L1155" s="75" t="s">
        <v>10944</v>
      </c>
      <c r="M1155" s="76"/>
      <c r="N1155" t="str">
        <f t="shared" si="144"/>
        <v>1507</v>
      </c>
      <c r="O1155">
        <f t="shared" si="137"/>
        <v>1507</v>
      </c>
      <c r="P1155" s="29">
        <f t="shared" si="138"/>
        <v>-51322</v>
      </c>
    </row>
    <row r="1156" spans="1:16" x14ac:dyDescent="0.3">
      <c r="A1156" s="10">
        <v>12</v>
      </c>
      <c r="B1156" s="64"/>
      <c r="C1156" s="6" t="s">
        <v>22709</v>
      </c>
      <c r="D1156" s="7">
        <v>44882</v>
      </c>
      <c r="E1156" s="8" t="s">
        <v>22710</v>
      </c>
      <c r="F1156" s="9">
        <v>-315963</v>
      </c>
      <c r="G1156" s="8" t="s">
        <v>17662</v>
      </c>
      <c r="H1156" s="9">
        <v>-33176</v>
      </c>
      <c r="I1156" s="69"/>
      <c r="J1156" s="70"/>
      <c r="K1156" s="71"/>
      <c r="L1156" s="77"/>
      <c r="M1156" s="78"/>
      <c r="N1156" t="str">
        <f t="shared" si="144"/>
        <v>1505</v>
      </c>
      <c r="O1156">
        <f t="shared" si="137"/>
        <v>1505</v>
      </c>
      <c r="P1156" s="29">
        <f t="shared" si="138"/>
        <v>-315963</v>
      </c>
    </row>
    <row r="1157" spans="1:16" x14ac:dyDescent="0.3">
      <c r="A1157" s="10">
        <v>12</v>
      </c>
      <c r="B1157" s="64"/>
      <c r="C1157" s="6" t="s">
        <v>22711</v>
      </c>
      <c r="D1157" s="7">
        <v>44882</v>
      </c>
      <c r="E1157" s="8" t="s">
        <v>22712</v>
      </c>
      <c r="F1157" s="9">
        <v>-440703</v>
      </c>
      <c r="G1157" s="8" t="s">
        <v>17662</v>
      </c>
      <c r="H1157" s="9">
        <v>-46274</v>
      </c>
      <c r="I1157" s="69"/>
      <c r="J1157" s="70"/>
      <c r="K1157" s="71"/>
      <c r="L1157" s="77"/>
      <c r="M1157" s="78"/>
      <c r="N1157" t="str">
        <f t="shared" si="144"/>
        <v>1501</v>
      </c>
      <c r="O1157">
        <f t="shared" ref="O1157:O1173" si="145">+N1157*1</f>
        <v>1501</v>
      </c>
      <c r="P1157" s="29">
        <f t="shared" si="138"/>
        <v>-440703</v>
      </c>
    </row>
    <row r="1158" spans="1:16" x14ac:dyDescent="0.3">
      <c r="A1158" s="10">
        <v>12</v>
      </c>
      <c r="B1158" s="64"/>
      <c r="C1158" s="6" t="s">
        <v>22713</v>
      </c>
      <c r="D1158" s="7">
        <v>44882</v>
      </c>
      <c r="E1158" s="8" t="s">
        <v>22714</v>
      </c>
      <c r="F1158" s="9">
        <v>-217953</v>
      </c>
      <c r="G1158" s="8" t="s">
        <v>17662</v>
      </c>
      <c r="H1158" s="9">
        <v>-22885</v>
      </c>
      <c r="I1158" s="69"/>
      <c r="J1158" s="70"/>
      <c r="K1158" s="71"/>
      <c r="L1158" s="77"/>
      <c r="M1158" s="78"/>
      <c r="N1158" t="str">
        <f t="shared" si="144"/>
        <v>1506</v>
      </c>
      <c r="O1158">
        <f t="shared" si="145"/>
        <v>1506</v>
      </c>
      <c r="P1158" s="29">
        <f t="shared" si="138"/>
        <v>-217953</v>
      </c>
    </row>
    <row r="1159" spans="1:16" x14ac:dyDescent="0.3">
      <c r="A1159" s="10">
        <v>12</v>
      </c>
      <c r="B1159" s="65"/>
      <c r="C1159" s="6" t="s">
        <v>22715</v>
      </c>
      <c r="D1159" s="7">
        <v>44882</v>
      </c>
      <c r="E1159" s="8" t="s">
        <v>22716</v>
      </c>
      <c r="F1159" s="9">
        <v>-156816</v>
      </c>
      <c r="G1159" s="8" t="s">
        <v>17662</v>
      </c>
      <c r="H1159" s="9">
        <v>-16466</v>
      </c>
      <c r="I1159" s="72"/>
      <c r="J1159" s="73"/>
      <c r="K1159" s="74"/>
      <c r="L1159" s="79"/>
      <c r="M1159" s="80"/>
      <c r="N1159" t="str">
        <f t="shared" si="144"/>
        <v>1508</v>
      </c>
      <c r="O1159">
        <f t="shared" si="145"/>
        <v>1508</v>
      </c>
      <c r="P1159" s="29">
        <f t="shared" si="138"/>
        <v>-156816</v>
      </c>
    </row>
    <row r="1160" spans="1:16" x14ac:dyDescent="0.3">
      <c r="A1160" s="10">
        <v>12</v>
      </c>
      <c r="B1160" s="63" t="s">
        <v>22745</v>
      </c>
      <c r="C1160" s="6" t="s">
        <v>22746</v>
      </c>
      <c r="D1160" s="7">
        <v>44877</v>
      </c>
      <c r="E1160" s="8" t="s">
        <v>22747</v>
      </c>
      <c r="F1160" s="9">
        <v>-481064</v>
      </c>
      <c r="G1160" s="8" t="s">
        <v>17662</v>
      </c>
      <c r="H1160" s="9">
        <v>-50512</v>
      </c>
      <c r="I1160" s="66">
        <v>-2891255</v>
      </c>
      <c r="J1160" s="67"/>
      <c r="K1160" s="68"/>
      <c r="L1160" s="75" t="s">
        <v>11026</v>
      </c>
      <c r="M1160" s="76"/>
      <c r="N1160" t="str">
        <f t="shared" ref="N1160:N1164" si="146">+RIGHT(C1160,3)</f>
        <v>441</v>
      </c>
      <c r="O1160">
        <f t="shared" si="145"/>
        <v>441</v>
      </c>
      <c r="P1160" s="29">
        <f t="shared" si="138"/>
        <v>-481064</v>
      </c>
    </row>
    <row r="1161" spans="1:16" x14ac:dyDescent="0.3">
      <c r="A1161" s="10">
        <v>12</v>
      </c>
      <c r="B1161" s="64"/>
      <c r="C1161" s="6" t="s">
        <v>22748</v>
      </c>
      <c r="D1161" s="7">
        <v>44889</v>
      </c>
      <c r="E1161" s="8" t="s">
        <v>22749</v>
      </c>
      <c r="F1161" s="9">
        <v>-1032805</v>
      </c>
      <c r="G1161" s="8" t="s">
        <v>17662</v>
      </c>
      <c r="H1161" s="9">
        <v>-108444</v>
      </c>
      <c r="I1161" s="69"/>
      <c r="J1161" s="70"/>
      <c r="K1161" s="71"/>
      <c r="L1161" s="77"/>
      <c r="M1161" s="78"/>
      <c r="N1161" t="str">
        <f t="shared" si="146"/>
        <v>488</v>
      </c>
      <c r="O1161">
        <f t="shared" si="145"/>
        <v>488</v>
      </c>
      <c r="P1161" s="29">
        <f t="shared" ref="P1161:P1173" si="147">+F1161</f>
        <v>-1032805</v>
      </c>
    </row>
    <row r="1162" spans="1:16" x14ac:dyDescent="0.3">
      <c r="A1162" s="10">
        <v>12</v>
      </c>
      <c r="B1162" s="64"/>
      <c r="C1162" s="6" t="s">
        <v>22750</v>
      </c>
      <c r="D1162" s="7">
        <v>44869</v>
      </c>
      <c r="E1162" s="8" t="s">
        <v>22751</v>
      </c>
      <c r="F1162" s="9">
        <v>-766062</v>
      </c>
      <c r="G1162" s="8" t="s">
        <v>17662</v>
      </c>
      <c r="H1162" s="9">
        <v>-80436</v>
      </c>
      <c r="I1162" s="69"/>
      <c r="J1162" s="70"/>
      <c r="K1162" s="71"/>
      <c r="L1162" s="77"/>
      <c r="M1162" s="78"/>
      <c r="N1162" t="str">
        <f t="shared" si="146"/>
        <v>428</v>
      </c>
      <c r="O1162">
        <f t="shared" si="145"/>
        <v>428</v>
      </c>
      <c r="P1162" s="29">
        <f t="shared" si="147"/>
        <v>-766062</v>
      </c>
    </row>
    <row r="1163" spans="1:16" x14ac:dyDescent="0.3">
      <c r="A1163" s="10">
        <v>12</v>
      </c>
      <c r="B1163" s="64"/>
      <c r="C1163" s="6" t="s">
        <v>22752</v>
      </c>
      <c r="D1163" s="7">
        <v>44888</v>
      </c>
      <c r="E1163" s="8" t="s">
        <v>22753</v>
      </c>
      <c r="F1163" s="9">
        <v>-578392</v>
      </c>
      <c r="G1163" s="8" t="s">
        <v>17662</v>
      </c>
      <c r="H1163" s="9">
        <v>-60731</v>
      </c>
      <c r="I1163" s="69"/>
      <c r="J1163" s="70"/>
      <c r="K1163" s="71"/>
      <c r="L1163" s="77"/>
      <c r="M1163" s="78"/>
      <c r="N1163" t="str">
        <f t="shared" si="146"/>
        <v>470</v>
      </c>
      <c r="O1163">
        <f t="shared" si="145"/>
        <v>470</v>
      </c>
      <c r="P1163" s="29">
        <f t="shared" si="147"/>
        <v>-578392</v>
      </c>
    </row>
    <row r="1164" spans="1:16" x14ac:dyDescent="0.3">
      <c r="A1164" s="10">
        <v>12</v>
      </c>
      <c r="B1164" s="65"/>
      <c r="C1164" s="6" t="s">
        <v>12714</v>
      </c>
      <c r="D1164" s="7">
        <v>44888</v>
      </c>
      <c r="E1164" s="8" t="s">
        <v>22754</v>
      </c>
      <c r="F1164" s="9">
        <v>-372129</v>
      </c>
      <c r="G1164" s="8" t="s">
        <v>17662</v>
      </c>
      <c r="H1164" s="9">
        <v>-39073</v>
      </c>
      <c r="I1164" s="72"/>
      <c r="J1164" s="73"/>
      <c r="K1164" s="74"/>
      <c r="L1164" s="79"/>
      <c r="M1164" s="80"/>
      <c r="N1164" t="str">
        <f t="shared" si="146"/>
        <v>469</v>
      </c>
      <c r="O1164">
        <f t="shared" si="145"/>
        <v>469</v>
      </c>
      <c r="P1164" s="29">
        <f t="shared" si="147"/>
        <v>-372129</v>
      </c>
    </row>
    <row r="1165" spans="1:16" ht="25.05" x14ac:dyDescent="0.3">
      <c r="A1165" s="10">
        <v>12</v>
      </c>
      <c r="B1165" s="63" t="s">
        <v>22755</v>
      </c>
      <c r="C1165" s="6" t="s">
        <v>22756</v>
      </c>
      <c r="D1165" s="7">
        <v>44875</v>
      </c>
      <c r="E1165" s="8" t="s">
        <v>22757</v>
      </c>
      <c r="F1165" s="9">
        <v>-359828</v>
      </c>
      <c r="G1165" s="8" t="s">
        <v>17662</v>
      </c>
      <c r="H1165" s="9">
        <v>-37782</v>
      </c>
      <c r="I1165" s="66">
        <v>-958617</v>
      </c>
      <c r="J1165" s="67"/>
      <c r="K1165" s="68"/>
      <c r="L1165" s="75" t="s">
        <v>10152</v>
      </c>
      <c r="M1165" s="76"/>
      <c r="N1165" t="str">
        <f t="shared" ref="N1165:N1173" si="148">+RIGHT(C1165,5)</f>
        <v>00715</v>
      </c>
      <c r="O1165">
        <f t="shared" si="145"/>
        <v>715</v>
      </c>
      <c r="P1165" s="29">
        <f t="shared" si="147"/>
        <v>-359828</v>
      </c>
    </row>
    <row r="1166" spans="1:16" ht="25.05" x14ac:dyDescent="0.3">
      <c r="A1166" s="10">
        <v>12</v>
      </c>
      <c r="B1166" s="64"/>
      <c r="C1166" s="6" t="s">
        <v>22758</v>
      </c>
      <c r="D1166" s="7">
        <v>44889</v>
      </c>
      <c r="E1166" s="8" t="s">
        <v>22759</v>
      </c>
      <c r="F1166" s="9">
        <v>-83959</v>
      </c>
      <c r="G1166" s="8" t="s">
        <v>17662</v>
      </c>
      <c r="H1166" s="9">
        <v>-8816</v>
      </c>
      <c r="I1166" s="69"/>
      <c r="J1166" s="70"/>
      <c r="K1166" s="71"/>
      <c r="L1166" s="77"/>
      <c r="M1166" s="78"/>
      <c r="N1166" t="str">
        <f t="shared" si="148"/>
        <v>00776</v>
      </c>
      <c r="O1166">
        <f t="shared" si="145"/>
        <v>776</v>
      </c>
      <c r="P1166" s="29">
        <f t="shared" si="147"/>
        <v>-83959</v>
      </c>
    </row>
    <row r="1167" spans="1:16" ht="25.05" x14ac:dyDescent="0.3">
      <c r="A1167" s="10">
        <v>12</v>
      </c>
      <c r="B1167" s="64"/>
      <c r="C1167" s="6" t="s">
        <v>22760</v>
      </c>
      <c r="D1167" s="7">
        <v>44883</v>
      </c>
      <c r="E1167" s="8" t="s">
        <v>22761</v>
      </c>
      <c r="F1167" s="9">
        <v>-54197</v>
      </c>
      <c r="G1167" s="8" t="s">
        <v>17662</v>
      </c>
      <c r="H1167" s="9">
        <v>-5691</v>
      </c>
      <c r="I1167" s="69"/>
      <c r="J1167" s="70"/>
      <c r="K1167" s="71"/>
      <c r="L1167" s="77"/>
      <c r="M1167" s="78"/>
      <c r="N1167" t="str">
        <f t="shared" si="148"/>
        <v>00769</v>
      </c>
      <c r="O1167">
        <f t="shared" si="145"/>
        <v>769</v>
      </c>
      <c r="P1167" s="29">
        <f t="shared" si="147"/>
        <v>-54197</v>
      </c>
    </row>
    <row r="1168" spans="1:16" ht="25.05" x14ac:dyDescent="0.3">
      <c r="A1168" s="10">
        <v>12</v>
      </c>
      <c r="B1168" s="64"/>
      <c r="C1168" s="6" t="s">
        <v>22762</v>
      </c>
      <c r="D1168" s="7">
        <v>44889</v>
      </c>
      <c r="E1168" s="8" t="s">
        <v>22763</v>
      </c>
      <c r="F1168" s="9">
        <v>-181742</v>
      </c>
      <c r="G1168" s="8" t="s">
        <v>17662</v>
      </c>
      <c r="H1168" s="9">
        <v>-19083</v>
      </c>
      <c r="I1168" s="69"/>
      <c r="J1168" s="70"/>
      <c r="K1168" s="71"/>
      <c r="L1168" s="77"/>
      <c r="M1168" s="78"/>
      <c r="N1168" t="str">
        <f t="shared" si="148"/>
        <v>00786</v>
      </c>
      <c r="O1168">
        <f t="shared" si="145"/>
        <v>786</v>
      </c>
      <c r="P1168" s="29">
        <f t="shared" si="147"/>
        <v>-181742</v>
      </c>
    </row>
    <row r="1169" spans="1:16" ht="25.05" x14ac:dyDescent="0.3">
      <c r="A1169" s="10">
        <v>12</v>
      </c>
      <c r="B1169" s="65"/>
      <c r="C1169" s="6" t="s">
        <v>22764</v>
      </c>
      <c r="D1169" s="7">
        <v>44880</v>
      </c>
      <c r="E1169" s="8" t="s">
        <v>22765</v>
      </c>
      <c r="F1169" s="9">
        <v>-391355</v>
      </c>
      <c r="G1169" s="8" t="s">
        <v>17662</v>
      </c>
      <c r="H1169" s="9">
        <v>-41092</v>
      </c>
      <c r="I1169" s="72"/>
      <c r="J1169" s="73"/>
      <c r="K1169" s="74"/>
      <c r="L1169" s="79"/>
      <c r="M1169" s="80"/>
      <c r="N1169" t="str">
        <f t="shared" si="148"/>
        <v>00757</v>
      </c>
      <c r="O1169">
        <f t="shared" si="145"/>
        <v>757</v>
      </c>
      <c r="P1169" s="29">
        <f t="shared" si="147"/>
        <v>-391355</v>
      </c>
    </row>
    <row r="1170" spans="1:16" ht="25.05" x14ac:dyDescent="0.3">
      <c r="A1170" s="10">
        <v>12</v>
      </c>
      <c r="B1170" s="63" t="s">
        <v>22766</v>
      </c>
      <c r="C1170" s="6" t="s">
        <v>22767</v>
      </c>
      <c r="D1170" s="7">
        <v>44900</v>
      </c>
      <c r="E1170" s="8" t="s">
        <v>22768</v>
      </c>
      <c r="F1170" s="9">
        <v>-180144</v>
      </c>
      <c r="G1170" s="8" t="s">
        <v>17662</v>
      </c>
      <c r="H1170" s="9">
        <v>-18915</v>
      </c>
      <c r="I1170" s="66">
        <v>-725265</v>
      </c>
      <c r="J1170" s="67"/>
      <c r="K1170" s="68"/>
      <c r="L1170" s="75" t="s">
        <v>10152</v>
      </c>
      <c r="M1170" s="76"/>
      <c r="N1170" t="str">
        <f t="shared" si="148"/>
        <v>00806</v>
      </c>
      <c r="O1170">
        <f t="shared" si="145"/>
        <v>806</v>
      </c>
      <c r="P1170" s="29">
        <f t="shared" si="147"/>
        <v>-180144</v>
      </c>
    </row>
    <row r="1171" spans="1:16" ht="25.05" x14ac:dyDescent="0.3">
      <c r="A1171" s="10">
        <v>12</v>
      </c>
      <c r="B1171" s="64"/>
      <c r="C1171" s="6" t="s">
        <v>22769</v>
      </c>
      <c r="D1171" s="7">
        <v>44905</v>
      </c>
      <c r="E1171" s="8" t="s">
        <v>22770</v>
      </c>
      <c r="F1171" s="9">
        <v>-108393</v>
      </c>
      <c r="G1171" s="8" t="s">
        <v>17662</v>
      </c>
      <c r="H1171" s="9">
        <v>-11381</v>
      </c>
      <c r="I1171" s="69"/>
      <c r="J1171" s="70"/>
      <c r="K1171" s="71"/>
      <c r="L1171" s="77"/>
      <c r="M1171" s="78"/>
      <c r="N1171" t="str">
        <f t="shared" si="148"/>
        <v>00846</v>
      </c>
      <c r="O1171">
        <f t="shared" si="145"/>
        <v>846</v>
      </c>
      <c r="P1171" s="29">
        <f t="shared" si="147"/>
        <v>-108393</v>
      </c>
    </row>
    <row r="1172" spans="1:16" ht="25.05" x14ac:dyDescent="0.3">
      <c r="A1172" s="10">
        <v>12</v>
      </c>
      <c r="B1172" s="64"/>
      <c r="C1172" s="6" t="s">
        <v>22771</v>
      </c>
      <c r="D1172" s="7">
        <v>44901</v>
      </c>
      <c r="E1172" s="8" t="s">
        <v>22772</v>
      </c>
      <c r="F1172" s="9">
        <v>-161987</v>
      </c>
      <c r="G1172" s="8" t="s">
        <v>17662</v>
      </c>
      <c r="H1172" s="9">
        <v>-17009</v>
      </c>
      <c r="I1172" s="69"/>
      <c r="J1172" s="70"/>
      <c r="K1172" s="71"/>
      <c r="L1172" s="77"/>
      <c r="M1172" s="78"/>
      <c r="N1172" t="str">
        <f t="shared" si="148"/>
        <v>00819</v>
      </c>
      <c r="O1172">
        <f t="shared" si="145"/>
        <v>819</v>
      </c>
      <c r="P1172" s="29">
        <f t="shared" si="147"/>
        <v>-161987</v>
      </c>
    </row>
    <row r="1173" spans="1:16" ht="25.05" x14ac:dyDescent="0.3">
      <c r="A1173" s="10">
        <v>12</v>
      </c>
      <c r="B1173" s="65"/>
      <c r="C1173" s="6" t="s">
        <v>22773</v>
      </c>
      <c r="D1173" s="7">
        <v>44900</v>
      </c>
      <c r="E1173" s="8" t="s">
        <v>22774</v>
      </c>
      <c r="F1173" s="9">
        <v>-359828</v>
      </c>
      <c r="G1173" s="8" t="s">
        <v>17662</v>
      </c>
      <c r="H1173" s="9">
        <v>-37782</v>
      </c>
      <c r="I1173" s="72"/>
      <c r="J1173" s="73"/>
      <c r="K1173" s="74"/>
      <c r="L1173" s="79"/>
      <c r="M1173" s="80"/>
      <c r="N1173" t="str">
        <f t="shared" si="148"/>
        <v>00811</v>
      </c>
      <c r="O1173">
        <f t="shared" si="145"/>
        <v>811</v>
      </c>
      <c r="P1173" s="29">
        <f t="shared" si="147"/>
        <v>-359828</v>
      </c>
    </row>
    <row r="1174" spans="1:16" ht="25.05" hidden="1" x14ac:dyDescent="0.3">
      <c r="A1174" s="10">
        <v>12</v>
      </c>
      <c r="B1174" s="5" t="s">
        <v>22778</v>
      </c>
      <c r="C1174" s="6" t="s">
        <v>10155</v>
      </c>
      <c r="D1174" s="7">
        <v>44902</v>
      </c>
      <c r="E1174" s="8" t="s">
        <v>22779</v>
      </c>
      <c r="F1174" s="9">
        <v>-27487697</v>
      </c>
      <c r="G1174" s="8">
        <v>0</v>
      </c>
      <c r="H1174" s="8">
        <v>0</v>
      </c>
      <c r="I1174" s="93">
        <v>-27487697</v>
      </c>
      <c r="J1174" s="94"/>
      <c r="K1174" s="95"/>
      <c r="L1174" s="96" t="s">
        <v>10157</v>
      </c>
      <c r="M1174" s="97"/>
      <c r="N1174" t="s">
        <v>22782</v>
      </c>
      <c r="O1174" t="e">
        <f>+N1174*1</f>
        <v>#VALUE!</v>
      </c>
      <c r="P1174" s="29" t="s">
        <v>22782</v>
      </c>
    </row>
  </sheetData>
  <autoFilter ref="A7:P1174" xr:uid="{A5592108-1D26-4E66-A873-15E771EE54C9}">
    <filterColumn colId="8" showButton="0"/>
    <filterColumn colId="9" showButton="0"/>
    <filterColumn colId="11" showButton="0"/>
    <filterColumn colId="14">
      <filters>
        <filter val="10003"/>
        <filter val="1005"/>
        <filter val="1008"/>
        <filter val="101"/>
        <filter val="10118"/>
        <filter val="10119"/>
        <filter val="10120"/>
        <filter val="1014"/>
        <filter val="10144"/>
        <filter val="10190"/>
        <filter val="10191"/>
        <filter val="10192"/>
        <filter val="10193"/>
        <filter val="102"/>
        <filter val="10233"/>
        <filter val="10235"/>
        <filter val="10236"/>
        <filter val="1024"/>
        <filter val="10248"/>
        <filter val="10291"/>
        <filter val="103"/>
        <filter val="10341"/>
        <filter val="10344"/>
        <filter val="10345"/>
        <filter val="104"/>
        <filter val="10444"/>
        <filter val="10461"/>
        <filter val="10463"/>
        <filter val="1048"/>
        <filter val="105"/>
        <filter val="10515"/>
        <filter val="10516"/>
        <filter val="10517"/>
        <filter val="10518"/>
        <filter val="10519"/>
        <filter val="10552"/>
        <filter val="10620"/>
        <filter val="10625"/>
        <filter val="10628"/>
        <filter val="1068"/>
        <filter val="10690"/>
        <filter val="107"/>
        <filter val="10731"/>
        <filter val="1076"/>
        <filter val="10783"/>
        <filter val="10818"/>
        <filter val="1088"/>
        <filter val="1090"/>
        <filter val="10957"/>
        <filter val="1098"/>
        <filter val="1099"/>
        <filter val="110"/>
        <filter val="11033"/>
        <filter val="11055"/>
        <filter val="1108"/>
        <filter val="11084"/>
        <filter val="1118"/>
        <filter val="112"/>
        <filter val="11222"/>
        <filter val="11233"/>
        <filter val="113"/>
        <filter val="11367"/>
        <filter val="11374"/>
        <filter val="11391"/>
        <filter val="11416"/>
        <filter val="1142"/>
        <filter val="11454"/>
        <filter val="11455"/>
        <filter val="1146"/>
        <filter val="11465"/>
        <filter val="11479"/>
        <filter val="1148"/>
        <filter val="11480"/>
        <filter val="11481"/>
        <filter val="11482"/>
        <filter val="11483"/>
        <filter val="11484"/>
        <filter val="11485"/>
        <filter val="11486"/>
        <filter val="1160"/>
        <filter val="1162"/>
        <filter val="11625"/>
        <filter val="11629"/>
        <filter val="1163"/>
        <filter val="11630"/>
        <filter val="11631"/>
        <filter val="11632"/>
        <filter val="11633"/>
        <filter val="11634"/>
        <filter val="11635"/>
        <filter val="11636"/>
        <filter val="11637"/>
        <filter val="11638"/>
        <filter val="11639"/>
        <filter val="11640"/>
        <filter val="11641"/>
        <filter val="11642"/>
        <filter val="11643"/>
        <filter val="11644"/>
        <filter val="11678"/>
        <filter val="11763"/>
        <filter val="11764"/>
        <filter val="118"/>
        <filter val="11813"/>
        <filter val="11814"/>
        <filter val="11822"/>
        <filter val="11823"/>
        <filter val="11824"/>
        <filter val="1183"/>
        <filter val="11881"/>
        <filter val="11889"/>
        <filter val="11892"/>
        <filter val="1194"/>
        <filter val="12032"/>
        <filter val="12053"/>
        <filter val="12135"/>
        <filter val="1214"/>
        <filter val="12145"/>
        <filter val="12221"/>
        <filter val="1226"/>
        <filter val="1228"/>
        <filter val="1229"/>
        <filter val="123"/>
        <filter val="12307"/>
        <filter val="12352"/>
        <filter val="1237"/>
        <filter val="124"/>
        <filter val="1244"/>
        <filter val="12443"/>
        <filter val="12482"/>
        <filter val="12492"/>
        <filter val="12560"/>
        <filter val="12565"/>
        <filter val="126"/>
        <filter val="1260"/>
        <filter val="12624"/>
        <filter val="12630"/>
        <filter val="1267"/>
        <filter val="1268"/>
        <filter val="127"/>
        <filter val="12749"/>
        <filter val="12756"/>
        <filter val="1278"/>
        <filter val="12787"/>
        <filter val="128"/>
        <filter val="1286"/>
        <filter val="1303"/>
        <filter val="132"/>
        <filter val="1321"/>
        <filter val="1329"/>
        <filter val="133"/>
        <filter val="1333"/>
        <filter val="13345"/>
        <filter val="13356"/>
        <filter val="13390"/>
        <filter val="134"/>
        <filter val="1344"/>
        <filter val="1348"/>
        <filter val="1352"/>
        <filter val="1357"/>
        <filter val="13590"/>
        <filter val="136"/>
        <filter val="13614"/>
        <filter val="1364"/>
        <filter val="137"/>
        <filter val="138"/>
        <filter val="13805"/>
        <filter val="1382"/>
        <filter val="1383"/>
        <filter val="1387"/>
        <filter val="1388"/>
        <filter val="13881"/>
        <filter val="139"/>
        <filter val="13926"/>
        <filter val="13974"/>
        <filter val="14"/>
        <filter val="140"/>
        <filter val="14014"/>
        <filter val="1413"/>
        <filter val="14138"/>
        <filter val="14266"/>
        <filter val="1427"/>
        <filter val="1429"/>
        <filter val="143"/>
        <filter val="1430"/>
        <filter val="14312"/>
        <filter val="1432"/>
        <filter val="14436"/>
        <filter val="14443"/>
        <filter val="14463"/>
        <filter val="1447"/>
        <filter val="1448"/>
        <filter val="14486"/>
        <filter val="1449"/>
        <filter val="14512"/>
        <filter val="14513"/>
        <filter val="14522"/>
        <filter val="14557"/>
        <filter val="146"/>
        <filter val="1461"/>
        <filter val="14620"/>
        <filter val="14640"/>
        <filter val="1467"/>
        <filter val="147"/>
        <filter val="14743"/>
        <filter val="1476"/>
        <filter val="149"/>
        <filter val="1490"/>
        <filter val="14956"/>
        <filter val="14999"/>
        <filter val="1501"/>
        <filter val="1505"/>
        <filter val="1506"/>
        <filter val="15060"/>
        <filter val="1507"/>
        <filter val="1508"/>
        <filter val="15097"/>
        <filter val="15103"/>
        <filter val="15114"/>
        <filter val="152"/>
        <filter val="15259"/>
        <filter val="153"/>
        <filter val="15318"/>
        <filter val="1533"/>
        <filter val="15341"/>
        <filter val="15347"/>
        <filter val="15402"/>
        <filter val="155"/>
        <filter val="15523"/>
        <filter val="15573"/>
        <filter val="15578"/>
        <filter val="1559"/>
        <filter val="1574"/>
        <filter val="15790"/>
        <filter val="1581"/>
        <filter val="16"/>
        <filter val="1615"/>
        <filter val="16304"/>
        <filter val="16373"/>
        <filter val="164"/>
        <filter val="16482"/>
        <filter val="16623"/>
        <filter val="16625"/>
        <filter val="16644"/>
        <filter val="16656"/>
        <filter val="16660"/>
        <filter val="1668"/>
        <filter val="16686"/>
        <filter val="16688"/>
        <filter val="167"/>
        <filter val="1670"/>
        <filter val="16715"/>
        <filter val="16734"/>
        <filter val="1681"/>
        <filter val="1682"/>
        <filter val="1688"/>
        <filter val="16891"/>
        <filter val="1697"/>
        <filter val="17"/>
        <filter val="17020"/>
        <filter val="17033"/>
        <filter val="172"/>
        <filter val="17226"/>
        <filter val="1725"/>
        <filter val="1726"/>
        <filter val="17338"/>
        <filter val="17352"/>
        <filter val="1736"/>
        <filter val="174"/>
        <filter val="17460"/>
        <filter val="17528"/>
        <filter val="17596"/>
        <filter val="176"/>
        <filter val="17895"/>
        <filter val="179"/>
        <filter val="18"/>
        <filter val="18066"/>
        <filter val="18171"/>
        <filter val="1829"/>
        <filter val="18357"/>
        <filter val="18399"/>
        <filter val="18718"/>
        <filter val="18831"/>
        <filter val="18854"/>
        <filter val="18927"/>
        <filter val="18957"/>
        <filter val="1896"/>
        <filter val="18984"/>
        <filter val="19"/>
        <filter val="1901"/>
        <filter val="1903"/>
        <filter val="19071"/>
        <filter val="191"/>
        <filter val="19134"/>
        <filter val="19153"/>
        <filter val="19196"/>
        <filter val="192"/>
        <filter val="19242"/>
        <filter val="19263"/>
        <filter val="1928"/>
        <filter val="19296"/>
        <filter val="193"/>
        <filter val="19357"/>
        <filter val="1938"/>
        <filter val="1939"/>
        <filter val="19410"/>
        <filter val="19449"/>
        <filter val="1955"/>
        <filter val="19561"/>
        <filter val="19575"/>
        <filter val="19579"/>
        <filter val="19648"/>
        <filter val="19649"/>
        <filter val="1968"/>
        <filter val="197"/>
        <filter val="19731"/>
        <filter val="19745"/>
        <filter val="19983"/>
        <filter val="200"/>
        <filter val="20065"/>
        <filter val="2009"/>
        <filter val="20107"/>
        <filter val="20116"/>
        <filter val="20158"/>
        <filter val="20218"/>
        <filter val="20276"/>
        <filter val="2033"/>
        <filter val="204"/>
        <filter val="20487"/>
        <filter val="205"/>
        <filter val="20511"/>
        <filter val="20528"/>
        <filter val="2057"/>
        <filter val="2066"/>
        <filter val="21"/>
        <filter val="21025"/>
        <filter val="211"/>
        <filter val="2114"/>
        <filter val="2121"/>
        <filter val="213"/>
        <filter val="214"/>
        <filter val="2140"/>
        <filter val="21429"/>
        <filter val="21431"/>
        <filter val="21457"/>
        <filter val="21458"/>
        <filter val="21460"/>
        <filter val="21470"/>
        <filter val="21480"/>
        <filter val="216"/>
        <filter val="2161"/>
        <filter val="2162"/>
        <filter val="22"/>
        <filter val="2217"/>
        <filter val="2236"/>
        <filter val="224"/>
        <filter val="22524"/>
        <filter val="228"/>
        <filter val="23"/>
        <filter val="231"/>
        <filter val="2333"/>
        <filter val="236"/>
        <filter val="2369"/>
        <filter val="237"/>
        <filter val="2382"/>
        <filter val="239"/>
        <filter val="24"/>
        <filter val="240"/>
        <filter val="241"/>
        <filter val="242"/>
        <filter val="2433"/>
        <filter val="2465"/>
        <filter val="247"/>
        <filter val="248"/>
        <filter val="249"/>
        <filter val="25"/>
        <filter val="252"/>
        <filter val="2532"/>
        <filter val="254"/>
        <filter val="2549"/>
        <filter val="259"/>
        <filter val="262"/>
        <filter val="263"/>
        <filter val="26318"/>
        <filter val="264"/>
        <filter val="2656"/>
        <filter val="266"/>
        <filter val="2677"/>
        <filter val="270"/>
        <filter val="275"/>
        <filter val="276"/>
        <filter val="277"/>
        <filter val="27793"/>
        <filter val="278"/>
        <filter val="28"/>
        <filter val="2810"/>
        <filter val="2819"/>
        <filter val="284"/>
        <filter val="2849"/>
        <filter val="285"/>
        <filter val="28599"/>
        <filter val="28600"/>
        <filter val="29"/>
        <filter val="291"/>
        <filter val="29164"/>
        <filter val="292"/>
        <filter val="293"/>
        <filter val="295"/>
        <filter val="2959"/>
        <filter val="296"/>
        <filter val="29641"/>
        <filter val="3"/>
        <filter val="30"/>
        <filter val="3019"/>
        <filter val="3030"/>
        <filter val="3038"/>
        <filter val="305"/>
        <filter val="3076"/>
        <filter val="310"/>
        <filter val="3100"/>
        <filter val="3106"/>
        <filter val="312"/>
        <filter val="313"/>
        <filter val="3130"/>
        <filter val="315"/>
        <filter val="316"/>
        <filter val="3161"/>
        <filter val="318"/>
        <filter val="319"/>
        <filter val="3195"/>
        <filter val="320"/>
        <filter val="321"/>
        <filter val="322"/>
        <filter val="324"/>
        <filter val="326"/>
        <filter val="328"/>
        <filter val="33"/>
        <filter val="3305"/>
        <filter val="332"/>
        <filter val="333"/>
        <filter val="335"/>
        <filter val="3356"/>
        <filter val="3378"/>
        <filter val="338"/>
        <filter val="3397"/>
        <filter val="341"/>
        <filter val="342"/>
        <filter val="343"/>
        <filter val="3430"/>
        <filter val="3445"/>
        <filter val="346"/>
        <filter val="347"/>
        <filter val="348"/>
        <filter val="3489"/>
        <filter val="349"/>
        <filter val="350"/>
        <filter val="351"/>
        <filter val="352"/>
        <filter val="353"/>
        <filter val="35354"/>
        <filter val="3536"/>
        <filter val="354"/>
        <filter val="3541"/>
        <filter val="3547"/>
        <filter val="35494"/>
        <filter val="355"/>
        <filter val="356"/>
        <filter val="358"/>
        <filter val="3587"/>
        <filter val="35947"/>
        <filter val="3615"/>
        <filter val="362"/>
        <filter val="3632"/>
        <filter val="364"/>
        <filter val="365"/>
        <filter val="3657"/>
        <filter val="367"/>
        <filter val="368"/>
        <filter val="37"/>
        <filter val="371"/>
        <filter val="3716"/>
        <filter val="375"/>
        <filter val="3759"/>
        <filter val="377"/>
        <filter val="3773"/>
        <filter val="3794"/>
        <filter val="381"/>
        <filter val="3814"/>
        <filter val="3829"/>
        <filter val="3838"/>
        <filter val="384"/>
        <filter val="38460"/>
        <filter val="3850"/>
        <filter val="3867"/>
        <filter val="3875"/>
        <filter val="390"/>
        <filter val="39034"/>
        <filter val="392"/>
        <filter val="3922"/>
        <filter val="3926"/>
        <filter val="3939"/>
        <filter val="397"/>
        <filter val="3996"/>
        <filter val="4"/>
        <filter val="403"/>
        <filter val="404"/>
        <filter val="405"/>
        <filter val="406"/>
        <filter val="407"/>
        <filter val="4095"/>
        <filter val="410"/>
        <filter val="412"/>
        <filter val="4128"/>
        <filter val="413"/>
        <filter val="417"/>
        <filter val="4175"/>
        <filter val="418"/>
        <filter val="419"/>
        <filter val="4195"/>
        <filter val="420"/>
        <filter val="421"/>
        <filter val="422"/>
        <filter val="4226"/>
        <filter val="423"/>
        <filter val="425"/>
        <filter val="4259"/>
        <filter val="426"/>
        <filter val="4266"/>
        <filter val="428"/>
        <filter val="429"/>
        <filter val="43"/>
        <filter val="432"/>
        <filter val="435"/>
        <filter val="4363"/>
        <filter val="437"/>
        <filter val="439"/>
        <filter val="44"/>
        <filter val="441"/>
        <filter val="4429"/>
        <filter val="443"/>
        <filter val="4438"/>
        <filter val="445"/>
        <filter val="446"/>
        <filter val="4468"/>
        <filter val="447"/>
        <filter val="448"/>
        <filter val="452"/>
        <filter val="4536"/>
        <filter val="4548"/>
        <filter val="4557"/>
        <filter val="457"/>
        <filter val="458"/>
        <filter val="460"/>
        <filter val="462"/>
        <filter val="463"/>
        <filter val="4638"/>
        <filter val="4639"/>
        <filter val="4646"/>
        <filter val="466"/>
        <filter val="4663"/>
        <filter val="4668"/>
        <filter val="46737"/>
        <filter val="46830"/>
        <filter val="46861"/>
        <filter val="469"/>
        <filter val="46961"/>
        <filter val="46989"/>
        <filter val="470"/>
        <filter val="471"/>
        <filter val="47114"/>
        <filter val="47232"/>
        <filter val="473"/>
        <filter val="47354"/>
        <filter val="474"/>
        <filter val="47620"/>
        <filter val="4772"/>
        <filter val="4779"/>
        <filter val="478"/>
        <filter val="47806"/>
        <filter val="47845"/>
        <filter val="47992"/>
        <filter val="47998"/>
        <filter val="48066"/>
        <filter val="482"/>
        <filter val="48371"/>
        <filter val="486"/>
        <filter val="4862"/>
        <filter val="487"/>
        <filter val="488"/>
        <filter val="489"/>
        <filter val="4895"/>
        <filter val="490"/>
        <filter val="4909"/>
        <filter val="49107"/>
        <filter val="49114"/>
        <filter val="49122"/>
        <filter val="49167"/>
        <filter val="49171"/>
        <filter val="49203"/>
        <filter val="4925"/>
        <filter val="4926"/>
        <filter val="49265"/>
        <filter val="4935"/>
        <filter val="4937"/>
        <filter val="494"/>
        <filter val="49445"/>
        <filter val="495"/>
        <filter val="4950"/>
        <filter val="4951"/>
        <filter val="49621"/>
        <filter val="49629"/>
        <filter val="49689"/>
        <filter val="49785"/>
        <filter val="498"/>
        <filter val="49822"/>
        <filter val="49846"/>
        <filter val="49848"/>
        <filter val="49929"/>
        <filter val="49949"/>
        <filter val="49951"/>
        <filter val="49976"/>
        <filter val="49977"/>
        <filter val="50"/>
        <filter val="50033"/>
        <filter val="50052"/>
        <filter val="50053"/>
        <filter val="50067"/>
        <filter val="50102"/>
        <filter val="502"/>
        <filter val="50203"/>
        <filter val="50207"/>
        <filter val="50230"/>
        <filter val="50245"/>
        <filter val="503"/>
        <filter val="5038"/>
        <filter val="50381"/>
        <filter val="50542"/>
        <filter val="50543"/>
        <filter val="50544"/>
        <filter val="50568"/>
        <filter val="50737"/>
        <filter val="50759"/>
        <filter val="50780"/>
        <filter val="508"/>
        <filter val="50808"/>
        <filter val="50813"/>
        <filter val="50837"/>
        <filter val="50845"/>
        <filter val="50867"/>
        <filter val="50885"/>
        <filter val="509"/>
        <filter val="50912"/>
        <filter val="50985"/>
        <filter val="51"/>
        <filter val="51035"/>
        <filter val="51086"/>
        <filter val="51088"/>
        <filter val="51227"/>
        <filter val="51289"/>
        <filter val="51317"/>
        <filter val="51320"/>
        <filter val="5143"/>
        <filter val="51446"/>
        <filter val="5150"/>
        <filter val="516"/>
        <filter val="51778"/>
        <filter val="5179"/>
        <filter val="518"/>
        <filter val="51880"/>
        <filter val="519"/>
        <filter val="51908"/>
        <filter val="51964"/>
        <filter val="51993"/>
        <filter val="522"/>
        <filter val="52222"/>
        <filter val="5225"/>
        <filter val="523"/>
        <filter val="52415"/>
        <filter val="52501"/>
        <filter val="52556"/>
        <filter val="52623"/>
        <filter val="52651"/>
        <filter val="52678"/>
        <filter val="52686"/>
        <filter val="52767"/>
        <filter val="52841"/>
        <filter val="52860"/>
        <filter val="52891"/>
        <filter val="53025"/>
        <filter val="53057"/>
        <filter val="53119"/>
        <filter val="53198"/>
        <filter val="533"/>
        <filter val="53317"/>
        <filter val="53318"/>
        <filter val="53331"/>
        <filter val="53344"/>
        <filter val="534"/>
        <filter val="53412"/>
        <filter val="53466"/>
        <filter val="53468"/>
        <filter val="53475"/>
        <filter val="53497"/>
        <filter val="5351"/>
        <filter val="53547"/>
        <filter val="53717"/>
        <filter val="53737"/>
        <filter val="53749"/>
        <filter val="53752"/>
        <filter val="53757"/>
        <filter val="53774"/>
        <filter val="53784"/>
        <filter val="538"/>
        <filter val="53855"/>
        <filter val="539"/>
        <filter val="53932"/>
        <filter val="540"/>
        <filter val="5402"/>
        <filter val="54099"/>
        <filter val="541"/>
        <filter val="54281"/>
        <filter val="5430"/>
        <filter val="5431"/>
        <filter val="54405"/>
        <filter val="54468"/>
        <filter val="54482"/>
        <filter val="5462"/>
        <filter val="54749"/>
        <filter val="549"/>
        <filter val="5491"/>
        <filter val="55"/>
        <filter val="551"/>
        <filter val="553"/>
        <filter val="55304"/>
        <filter val="55372"/>
        <filter val="554"/>
        <filter val="555"/>
        <filter val="55725"/>
        <filter val="558"/>
        <filter val="55893"/>
        <filter val="55906"/>
        <filter val="55913"/>
        <filter val="55932"/>
        <filter val="55983"/>
        <filter val="5602"/>
        <filter val="56063"/>
        <filter val="56065"/>
        <filter val="561"/>
        <filter val="56104"/>
        <filter val="5611"/>
        <filter val="5612"/>
        <filter val="5614"/>
        <filter val="56182"/>
        <filter val="562"/>
        <filter val="56203"/>
        <filter val="56322"/>
        <filter val="564"/>
        <filter val="565"/>
        <filter val="56534"/>
        <filter val="56562"/>
        <filter val="56748"/>
        <filter val="56786"/>
        <filter val="568"/>
        <filter val="56878"/>
        <filter val="5688"/>
        <filter val="56889"/>
        <filter val="56890"/>
        <filter val="569"/>
        <filter val="56933"/>
        <filter val="56934"/>
        <filter val="56944"/>
        <filter val="57"/>
        <filter val="570"/>
        <filter val="57045"/>
        <filter val="57138"/>
        <filter val="57197"/>
        <filter val="572"/>
        <filter val="57225"/>
        <filter val="57240"/>
        <filter val="57248"/>
        <filter val="573"/>
        <filter val="57429"/>
        <filter val="57699"/>
        <filter val="577"/>
        <filter val="57725"/>
        <filter val="57799"/>
        <filter val="578"/>
        <filter val="57844"/>
        <filter val="579"/>
        <filter val="580"/>
        <filter val="58092"/>
        <filter val="581"/>
        <filter val="58183"/>
        <filter val="58195"/>
        <filter val="582"/>
        <filter val="58213"/>
        <filter val="58285"/>
        <filter val="58306"/>
        <filter val="58322"/>
        <filter val="58390"/>
        <filter val="58412"/>
        <filter val="58444"/>
        <filter val="58620"/>
        <filter val="58623"/>
        <filter val="58631"/>
        <filter val="5869"/>
        <filter val="58705"/>
        <filter val="5887"/>
        <filter val="58878"/>
        <filter val="58941"/>
        <filter val="5897"/>
        <filter val="58978"/>
        <filter val="59068"/>
        <filter val="5909"/>
        <filter val="5916"/>
        <filter val="59336"/>
        <filter val="59395"/>
        <filter val="59670"/>
        <filter val="59752"/>
        <filter val="598"/>
        <filter val="59821"/>
        <filter val="59865"/>
        <filter val="59866"/>
        <filter val="59876"/>
        <filter val="60056"/>
        <filter val="60064"/>
        <filter val="602"/>
        <filter val="603"/>
        <filter val="605"/>
        <filter val="606"/>
        <filter val="607"/>
        <filter val="609"/>
        <filter val="611"/>
        <filter val="6123"/>
        <filter val="613"/>
        <filter val="6132"/>
        <filter val="615"/>
        <filter val="6191"/>
        <filter val="620"/>
        <filter val="6258"/>
        <filter val="6262"/>
        <filter val="628"/>
        <filter val="6283"/>
        <filter val="6298"/>
        <filter val="631"/>
        <filter val="6365"/>
        <filter val="637"/>
        <filter val="638"/>
        <filter val="64"/>
        <filter val="640"/>
        <filter val="6434"/>
        <filter val="644"/>
        <filter val="6443"/>
        <filter val="6454"/>
        <filter val="647"/>
        <filter val="648"/>
        <filter val="649"/>
        <filter val="65"/>
        <filter val="654"/>
        <filter val="6556"/>
        <filter val="661"/>
        <filter val="6610"/>
        <filter val="6618"/>
        <filter val="6623"/>
        <filter val="665"/>
        <filter val="666"/>
        <filter val="6664"/>
        <filter val="668"/>
        <filter val="67"/>
        <filter val="670"/>
        <filter val="672"/>
        <filter val="673"/>
        <filter val="6735"/>
        <filter val="6739"/>
        <filter val="674"/>
        <filter val="6749"/>
        <filter val="676"/>
        <filter val="6771"/>
        <filter val="678"/>
        <filter val="6824"/>
        <filter val="6827"/>
        <filter val="685"/>
        <filter val="686"/>
        <filter val="687"/>
        <filter val="6908"/>
        <filter val="691"/>
        <filter val="697"/>
        <filter val="698"/>
        <filter val="699"/>
        <filter val="6993"/>
        <filter val="7"/>
        <filter val="7044"/>
        <filter val="7045"/>
        <filter val="7064"/>
        <filter val="707"/>
        <filter val="71"/>
        <filter val="711"/>
        <filter val="715"/>
        <filter val="7179"/>
        <filter val="720"/>
        <filter val="728"/>
        <filter val="7310"/>
        <filter val="7314"/>
        <filter val="7332"/>
        <filter val="735"/>
        <filter val="7361"/>
        <filter val="737"/>
        <filter val="7380"/>
        <filter val="7397"/>
        <filter val="74"/>
        <filter val="7403"/>
        <filter val="7407"/>
        <filter val="7426"/>
        <filter val="745"/>
        <filter val="747"/>
        <filter val="749"/>
        <filter val="753"/>
        <filter val="7553"/>
        <filter val="757"/>
        <filter val="76"/>
        <filter val="761"/>
        <filter val="766"/>
        <filter val="767"/>
        <filter val="768"/>
        <filter val="7683"/>
        <filter val="769"/>
        <filter val="7691"/>
        <filter val="77"/>
        <filter val="770"/>
        <filter val="7723"/>
        <filter val="7724"/>
        <filter val="776"/>
        <filter val="778"/>
        <filter val="78"/>
        <filter val="7811"/>
        <filter val="7828"/>
        <filter val="7838"/>
        <filter val="7851"/>
        <filter val="786"/>
        <filter val="790"/>
        <filter val="7949"/>
        <filter val="796"/>
        <filter val="8"/>
        <filter val="80"/>
        <filter val="805"/>
        <filter val="8056"/>
        <filter val="806"/>
        <filter val="8073"/>
        <filter val="808"/>
        <filter val="811"/>
        <filter val="8129"/>
        <filter val="8177"/>
        <filter val="819"/>
        <filter val="8211"/>
        <filter val="8227"/>
        <filter val="8233"/>
        <filter val="8259"/>
        <filter val="826"/>
        <filter val="827"/>
        <filter val="829"/>
        <filter val="8294"/>
        <filter val="83"/>
        <filter val="833"/>
        <filter val="8392"/>
        <filter val="84"/>
        <filter val="8423"/>
        <filter val="846"/>
        <filter val="8517"/>
        <filter val="853"/>
        <filter val="8638"/>
        <filter val="868"/>
        <filter val="869"/>
        <filter val="870"/>
        <filter val="871"/>
        <filter val="8712"/>
        <filter val="872"/>
        <filter val="8724"/>
        <filter val="8775"/>
        <filter val="8796"/>
        <filter val="882"/>
        <filter val="8846"/>
        <filter val="888"/>
        <filter val="8938"/>
        <filter val="897"/>
        <filter val="90"/>
        <filter val="9055"/>
        <filter val="9057"/>
        <filter val="9058"/>
        <filter val="914"/>
        <filter val="9157"/>
        <filter val="916"/>
        <filter val="9167"/>
        <filter val="9194"/>
        <filter val="92"/>
        <filter val="922"/>
        <filter val="925"/>
        <filter val="9258"/>
        <filter val="927"/>
        <filter val="934"/>
        <filter val="935"/>
        <filter val="936"/>
        <filter val="9397"/>
        <filter val="94"/>
        <filter val="9457"/>
        <filter val="9458"/>
        <filter val="9481"/>
        <filter val="9482"/>
        <filter val="955"/>
        <filter val="956"/>
        <filter val="963"/>
        <filter val="973"/>
        <filter val="9801"/>
        <filter val="9802"/>
        <filter val="9803"/>
        <filter val="9804"/>
        <filter val="9805"/>
        <filter val="9806"/>
        <filter val="9807"/>
        <filter val="9808"/>
        <filter val="9838"/>
        <filter val="9839"/>
        <filter val="9840"/>
        <filter val="9841"/>
        <filter val="9842"/>
        <filter val="99"/>
        <filter val="9974"/>
        <filter val="9975"/>
        <filter val="9976"/>
        <filter val="9977"/>
        <filter val="9978"/>
        <filter val="9980"/>
        <filter val="9981"/>
        <filter val="9982"/>
        <filter val="9983"/>
        <filter val="9984"/>
        <filter val="9985"/>
        <filter val="9986"/>
        <filter val="9987"/>
        <filter val="9988"/>
        <filter val="9989"/>
        <filter val="9990"/>
        <filter val="9991"/>
        <filter val="9992"/>
        <filter val="9993"/>
        <filter val="9994"/>
        <filter val="9995"/>
        <filter val="9996"/>
      </filters>
    </filterColumn>
  </autoFilter>
  <mergeCells count="999">
    <mergeCell ref="I1174:K1174"/>
    <mergeCell ref="L1174:M1174"/>
    <mergeCell ref="B1170:B1173"/>
    <mergeCell ref="I1170:K1173"/>
    <mergeCell ref="L1170:M1173"/>
    <mergeCell ref="B1160:B1164"/>
    <mergeCell ref="I1160:K1164"/>
    <mergeCell ref="L1160:M1164"/>
    <mergeCell ref="B1165:B1169"/>
    <mergeCell ref="I1165:K1169"/>
    <mergeCell ref="L1165:M1169"/>
    <mergeCell ref="B1155:B1159"/>
    <mergeCell ref="I1155:K1159"/>
    <mergeCell ref="L1155:M1159"/>
    <mergeCell ref="I1149:K1149"/>
    <mergeCell ref="L1149:M1149"/>
    <mergeCell ref="B1150:B1154"/>
    <mergeCell ref="I1150:K1154"/>
    <mergeCell ref="L1150:M1154"/>
    <mergeCell ref="I1148:K1148"/>
    <mergeCell ref="L1148:M1148"/>
    <mergeCell ref="I1146:K1146"/>
    <mergeCell ref="L1146:M1146"/>
    <mergeCell ref="I1147:K1147"/>
    <mergeCell ref="L1147:M1147"/>
    <mergeCell ref="I1145:K1145"/>
    <mergeCell ref="L1145:M1145"/>
    <mergeCell ref="I1144:K1144"/>
    <mergeCell ref="L1144:M1144"/>
    <mergeCell ref="I1143:K1143"/>
    <mergeCell ref="L1143:M1143"/>
    <mergeCell ref="I1142:K1142"/>
    <mergeCell ref="L1142:M1142"/>
    <mergeCell ref="I1141:K1141"/>
    <mergeCell ref="L1141:M1141"/>
    <mergeCell ref="B1139:B1140"/>
    <mergeCell ref="I1139:K1140"/>
    <mergeCell ref="L1139:M1140"/>
    <mergeCell ref="I1138:K1138"/>
    <mergeCell ref="L1138:M1138"/>
    <mergeCell ref="I1137:K1137"/>
    <mergeCell ref="L1137:M1137"/>
    <mergeCell ref="I1136:K1136"/>
    <mergeCell ref="L1136:M1136"/>
    <mergeCell ref="I1135:K1135"/>
    <mergeCell ref="L1135:M1135"/>
    <mergeCell ref="I1134:K1134"/>
    <mergeCell ref="L1134:M1134"/>
    <mergeCell ref="I1133:K1133"/>
    <mergeCell ref="L1133:M1133"/>
    <mergeCell ref="I1132:K1132"/>
    <mergeCell ref="L1132:M1132"/>
    <mergeCell ref="I1130:K1130"/>
    <mergeCell ref="L1130:M1130"/>
    <mergeCell ref="I1131:K1131"/>
    <mergeCell ref="L1131:M1131"/>
    <mergeCell ref="I1129:K1129"/>
    <mergeCell ref="L1129:M1129"/>
    <mergeCell ref="I1128:K1128"/>
    <mergeCell ref="L1128:M1128"/>
    <mergeCell ref="I1127:K1127"/>
    <mergeCell ref="L1127:M1127"/>
    <mergeCell ref="I1126:K1126"/>
    <mergeCell ref="L1126:M1126"/>
    <mergeCell ref="I1124:K1124"/>
    <mergeCell ref="L1124:M1124"/>
    <mergeCell ref="I1125:K1125"/>
    <mergeCell ref="L1125:M1125"/>
    <mergeCell ref="I1098:K1098"/>
    <mergeCell ref="L1098:M1098"/>
    <mergeCell ref="B1099:B1107"/>
    <mergeCell ref="I1099:K1107"/>
    <mergeCell ref="L1099:M1107"/>
    <mergeCell ref="B1108:B1123"/>
    <mergeCell ref="I1108:K1123"/>
    <mergeCell ref="L1108:M1123"/>
    <mergeCell ref="B1093:B1097"/>
    <mergeCell ref="I1093:K1097"/>
    <mergeCell ref="L1093:M1097"/>
    <mergeCell ref="I1092:K1092"/>
    <mergeCell ref="L1092:M1092"/>
    <mergeCell ref="I1091:K1091"/>
    <mergeCell ref="L1091:M1091"/>
    <mergeCell ref="B1088:B1090"/>
    <mergeCell ref="I1088:K1090"/>
    <mergeCell ref="L1088:M1090"/>
    <mergeCell ref="B1082:B1087"/>
    <mergeCell ref="I1082:K1087"/>
    <mergeCell ref="L1082:M1087"/>
    <mergeCell ref="B1079:B1081"/>
    <mergeCell ref="I1079:K1081"/>
    <mergeCell ref="L1079:M1081"/>
    <mergeCell ref="B1071:B1078"/>
    <mergeCell ref="I1071:K1078"/>
    <mergeCell ref="L1071:M1078"/>
    <mergeCell ref="B1068:B1070"/>
    <mergeCell ref="I1068:K1070"/>
    <mergeCell ref="L1068:M1070"/>
    <mergeCell ref="I1066:K1066"/>
    <mergeCell ref="L1066:M1066"/>
    <mergeCell ref="I1067:K1067"/>
    <mergeCell ref="L1067:M1067"/>
    <mergeCell ref="I1065:K1065"/>
    <mergeCell ref="L1065:M1065"/>
    <mergeCell ref="I1063:K1063"/>
    <mergeCell ref="L1063:M1063"/>
    <mergeCell ref="I1064:K1064"/>
    <mergeCell ref="L1064:M1064"/>
    <mergeCell ref="I1061:K1061"/>
    <mergeCell ref="L1061:M1061"/>
    <mergeCell ref="I1062:K1062"/>
    <mergeCell ref="L1062:M1062"/>
    <mergeCell ref="I1060:K1060"/>
    <mergeCell ref="L1060:M1060"/>
    <mergeCell ref="I1059:K1059"/>
    <mergeCell ref="L1059:M1059"/>
    <mergeCell ref="I1057:K1057"/>
    <mergeCell ref="L1057:M1057"/>
    <mergeCell ref="I1058:K1058"/>
    <mergeCell ref="L1058:M1058"/>
    <mergeCell ref="I1056:K1056"/>
    <mergeCell ref="L1056:M1056"/>
    <mergeCell ref="I1055:K1055"/>
    <mergeCell ref="L1055:M1055"/>
    <mergeCell ref="I1053:K1053"/>
    <mergeCell ref="L1053:M1053"/>
    <mergeCell ref="I1054:K1054"/>
    <mergeCell ref="L1054:M1054"/>
    <mergeCell ref="I1051:K1051"/>
    <mergeCell ref="L1051:M1051"/>
    <mergeCell ref="I1052:K1052"/>
    <mergeCell ref="L1052:M1052"/>
    <mergeCell ref="I1050:K1050"/>
    <mergeCell ref="L1050:M1050"/>
    <mergeCell ref="I1049:K1049"/>
    <mergeCell ref="L1049:M1049"/>
    <mergeCell ref="I1048:K1048"/>
    <mergeCell ref="L1048:M1048"/>
    <mergeCell ref="I1046:K1046"/>
    <mergeCell ref="L1046:M1046"/>
    <mergeCell ref="I1047:K1047"/>
    <mergeCell ref="L1047:M1047"/>
    <mergeCell ref="I1045:K1045"/>
    <mergeCell ref="L1045:M1045"/>
    <mergeCell ref="I1044:K1044"/>
    <mergeCell ref="L1044:M1044"/>
    <mergeCell ref="I1043:K1043"/>
    <mergeCell ref="L1043:M1043"/>
    <mergeCell ref="I1042:K1042"/>
    <mergeCell ref="L1042:M1042"/>
    <mergeCell ref="I1040:K1040"/>
    <mergeCell ref="L1040:M1040"/>
    <mergeCell ref="I1041:K1041"/>
    <mergeCell ref="L1041:M1041"/>
    <mergeCell ref="I1039:K1039"/>
    <mergeCell ref="L1039:M1039"/>
    <mergeCell ref="I1038:K1038"/>
    <mergeCell ref="L1038:M1038"/>
    <mergeCell ref="B988:B1037"/>
    <mergeCell ref="I988:K1037"/>
    <mergeCell ref="L988:M1037"/>
    <mergeCell ref="B985:B987"/>
    <mergeCell ref="I985:K987"/>
    <mergeCell ref="L985:M987"/>
    <mergeCell ref="I984:K984"/>
    <mergeCell ref="L984:M984"/>
    <mergeCell ref="I983:K983"/>
    <mergeCell ref="L983:M983"/>
    <mergeCell ref="B974:B977"/>
    <mergeCell ref="I974:K977"/>
    <mergeCell ref="L974:M977"/>
    <mergeCell ref="B978:B982"/>
    <mergeCell ref="I978:K982"/>
    <mergeCell ref="L978:M982"/>
    <mergeCell ref="B971:B973"/>
    <mergeCell ref="I971:K973"/>
    <mergeCell ref="L971:M973"/>
    <mergeCell ref="B962:B970"/>
    <mergeCell ref="I962:K970"/>
    <mergeCell ref="L962:M970"/>
    <mergeCell ref="B960:B961"/>
    <mergeCell ref="I960:K961"/>
    <mergeCell ref="L960:M961"/>
    <mergeCell ref="B936:B946"/>
    <mergeCell ref="I936:K946"/>
    <mergeCell ref="L936:M946"/>
    <mergeCell ref="I947:K947"/>
    <mergeCell ref="L947:M947"/>
    <mergeCell ref="B948:B959"/>
    <mergeCell ref="I948:K959"/>
    <mergeCell ref="L948:M959"/>
    <mergeCell ref="I935:K935"/>
    <mergeCell ref="L935:M935"/>
    <mergeCell ref="B933:B934"/>
    <mergeCell ref="I933:K934"/>
    <mergeCell ref="L933:M934"/>
    <mergeCell ref="I932:K932"/>
    <mergeCell ref="L932:M932"/>
    <mergeCell ref="I930:K930"/>
    <mergeCell ref="L930:M930"/>
    <mergeCell ref="I931:K931"/>
    <mergeCell ref="L931:M931"/>
    <mergeCell ref="I929:K929"/>
    <mergeCell ref="L929:M929"/>
    <mergeCell ref="I928:K928"/>
    <mergeCell ref="L928:M928"/>
    <mergeCell ref="I927:K927"/>
    <mergeCell ref="L927:M927"/>
    <mergeCell ref="I926:K926"/>
    <mergeCell ref="L926:M926"/>
    <mergeCell ref="B924:B925"/>
    <mergeCell ref="I924:K925"/>
    <mergeCell ref="L924:M925"/>
    <mergeCell ref="I923:K923"/>
    <mergeCell ref="L923:M923"/>
    <mergeCell ref="I922:K922"/>
    <mergeCell ref="L922:M922"/>
    <mergeCell ref="I919:K919"/>
    <mergeCell ref="L919:M919"/>
    <mergeCell ref="B920:B921"/>
    <mergeCell ref="I920:K921"/>
    <mergeCell ref="L920:M921"/>
    <mergeCell ref="I918:K918"/>
    <mergeCell ref="L918:M918"/>
    <mergeCell ref="I916:K916"/>
    <mergeCell ref="L916:M916"/>
    <mergeCell ref="I917:K917"/>
    <mergeCell ref="L917:M917"/>
    <mergeCell ref="I915:K915"/>
    <mergeCell ref="L915:M915"/>
    <mergeCell ref="I914:K914"/>
    <mergeCell ref="L914:M914"/>
    <mergeCell ref="I912:K912"/>
    <mergeCell ref="L912:M912"/>
    <mergeCell ref="I913:K913"/>
    <mergeCell ref="L913:M913"/>
    <mergeCell ref="I910:K910"/>
    <mergeCell ref="L910:M910"/>
    <mergeCell ref="I911:K911"/>
    <mergeCell ref="L911:M911"/>
    <mergeCell ref="I909:K909"/>
    <mergeCell ref="L909:M909"/>
    <mergeCell ref="I908:K908"/>
    <mergeCell ref="L908:M908"/>
    <mergeCell ref="I907:K907"/>
    <mergeCell ref="L907:M907"/>
    <mergeCell ref="I906:K906"/>
    <mergeCell ref="L906:M906"/>
    <mergeCell ref="B904:B905"/>
    <mergeCell ref="I904:K905"/>
    <mergeCell ref="L904:M905"/>
    <mergeCell ref="I903:K903"/>
    <mergeCell ref="L903:M903"/>
    <mergeCell ref="I902:K902"/>
    <mergeCell ref="L902:M902"/>
    <mergeCell ref="I901:K901"/>
    <mergeCell ref="L901:M901"/>
    <mergeCell ref="I900:K900"/>
    <mergeCell ref="L900:M900"/>
    <mergeCell ref="B898:B899"/>
    <mergeCell ref="I898:K899"/>
    <mergeCell ref="L898:M899"/>
    <mergeCell ref="B854:B893"/>
    <mergeCell ref="I854:K893"/>
    <mergeCell ref="L854:M893"/>
    <mergeCell ref="B894:B897"/>
    <mergeCell ref="I894:K897"/>
    <mergeCell ref="L894:M897"/>
    <mergeCell ref="B842:B845"/>
    <mergeCell ref="I842:K845"/>
    <mergeCell ref="L842:M845"/>
    <mergeCell ref="B846:B853"/>
    <mergeCell ref="I846:K853"/>
    <mergeCell ref="L846:M853"/>
    <mergeCell ref="I841:K841"/>
    <mergeCell ref="L841:M841"/>
    <mergeCell ref="I838:K838"/>
    <mergeCell ref="L838:M838"/>
    <mergeCell ref="I839:K839"/>
    <mergeCell ref="L839:M839"/>
    <mergeCell ref="I840:K840"/>
    <mergeCell ref="L840:M840"/>
    <mergeCell ref="I835:K835"/>
    <mergeCell ref="L835:M835"/>
    <mergeCell ref="I836:K836"/>
    <mergeCell ref="L836:M836"/>
    <mergeCell ref="I837:K837"/>
    <mergeCell ref="L837:M837"/>
    <mergeCell ref="I833:K833"/>
    <mergeCell ref="L833:M833"/>
    <mergeCell ref="I834:K834"/>
    <mergeCell ref="L834:M834"/>
    <mergeCell ref="B826:B828"/>
    <mergeCell ref="I826:K828"/>
    <mergeCell ref="L826:M828"/>
    <mergeCell ref="B829:B832"/>
    <mergeCell ref="I829:K832"/>
    <mergeCell ref="L829:M832"/>
    <mergeCell ref="B824:B825"/>
    <mergeCell ref="I824:K825"/>
    <mergeCell ref="L824:M825"/>
    <mergeCell ref="B822:B823"/>
    <mergeCell ref="I822:K823"/>
    <mergeCell ref="L822:M823"/>
    <mergeCell ref="B820:B821"/>
    <mergeCell ref="I820:K821"/>
    <mergeCell ref="L820:M821"/>
    <mergeCell ref="I818:K818"/>
    <mergeCell ref="L818:M818"/>
    <mergeCell ref="I819:K819"/>
    <mergeCell ref="L819:M819"/>
    <mergeCell ref="I817:K817"/>
    <mergeCell ref="L817:M817"/>
    <mergeCell ref="I815:K815"/>
    <mergeCell ref="L815:M815"/>
    <mergeCell ref="I816:K816"/>
    <mergeCell ref="L816:M816"/>
    <mergeCell ref="I814:K814"/>
    <mergeCell ref="L814:M814"/>
    <mergeCell ref="I812:K812"/>
    <mergeCell ref="L812:M812"/>
    <mergeCell ref="I813:K813"/>
    <mergeCell ref="L813:M813"/>
    <mergeCell ref="I811:K811"/>
    <mergeCell ref="L811:M811"/>
    <mergeCell ref="I809:K809"/>
    <mergeCell ref="L809:M809"/>
    <mergeCell ref="I810:K810"/>
    <mergeCell ref="L810:M810"/>
    <mergeCell ref="B807:B808"/>
    <mergeCell ref="I807:K808"/>
    <mergeCell ref="L807:M808"/>
    <mergeCell ref="I806:K806"/>
    <mergeCell ref="L806:M806"/>
    <mergeCell ref="I804:K804"/>
    <mergeCell ref="L804:M804"/>
    <mergeCell ref="I805:K805"/>
    <mergeCell ref="L805:M805"/>
    <mergeCell ref="I803:K803"/>
    <mergeCell ref="L803:M803"/>
    <mergeCell ref="I800:K800"/>
    <mergeCell ref="L800:M800"/>
    <mergeCell ref="B801:B802"/>
    <mergeCell ref="I801:K802"/>
    <mergeCell ref="L801:M802"/>
    <mergeCell ref="I799:K799"/>
    <mergeCell ref="L799:M799"/>
    <mergeCell ref="B797:B798"/>
    <mergeCell ref="I797:K798"/>
    <mergeCell ref="L797:M798"/>
    <mergeCell ref="I796:K796"/>
    <mergeCell ref="L796:M796"/>
    <mergeCell ref="B794:B795"/>
    <mergeCell ref="I794:K795"/>
    <mergeCell ref="L794:M795"/>
    <mergeCell ref="I792:K792"/>
    <mergeCell ref="L792:M792"/>
    <mergeCell ref="I793:K793"/>
    <mergeCell ref="L793:M793"/>
    <mergeCell ref="B749:B791"/>
    <mergeCell ref="I749:K791"/>
    <mergeCell ref="L749:M791"/>
    <mergeCell ref="B739:B748"/>
    <mergeCell ref="I739:K748"/>
    <mergeCell ref="L739:M748"/>
    <mergeCell ref="I737:K737"/>
    <mergeCell ref="L737:M737"/>
    <mergeCell ref="I738:K738"/>
    <mergeCell ref="L738:M738"/>
    <mergeCell ref="I735:K735"/>
    <mergeCell ref="L735:M735"/>
    <mergeCell ref="I736:K736"/>
    <mergeCell ref="L736:M736"/>
    <mergeCell ref="B730:B734"/>
    <mergeCell ref="I730:K734"/>
    <mergeCell ref="L730:M734"/>
    <mergeCell ref="B728:B729"/>
    <mergeCell ref="I728:K729"/>
    <mergeCell ref="L728:M729"/>
    <mergeCell ref="B710:B727"/>
    <mergeCell ref="I710:K727"/>
    <mergeCell ref="L710:M727"/>
    <mergeCell ref="I709:K709"/>
    <mergeCell ref="L709:M709"/>
    <mergeCell ref="I707:K707"/>
    <mergeCell ref="L707:M707"/>
    <mergeCell ref="I708:K708"/>
    <mergeCell ref="L708:M708"/>
    <mergeCell ref="I706:K706"/>
    <mergeCell ref="L706:M706"/>
    <mergeCell ref="I705:K705"/>
    <mergeCell ref="L705:M705"/>
    <mergeCell ref="I704:K704"/>
    <mergeCell ref="L704:M704"/>
    <mergeCell ref="I702:K702"/>
    <mergeCell ref="L702:M702"/>
    <mergeCell ref="I703:K703"/>
    <mergeCell ref="L703:M703"/>
    <mergeCell ref="I701:K701"/>
    <mergeCell ref="L701:M701"/>
    <mergeCell ref="I698:K698"/>
    <mergeCell ref="L698:M698"/>
    <mergeCell ref="B699:B700"/>
    <mergeCell ref="I699:K700"/>
    <mergeCell ref="L699:M700"/>
    <mergeCell ref="I697:K697"/>
    <mergeCell ref="L697:M697"/>
    <mergeCell ref="I696:K696"/>
    <mergeCell ref="L696:M696"/>
    <mergeCell ref="I695:K695"/>
    <mergeCell ref="L695:M695"/>
    <mergeCell ref="I693:K693"/>
    <mergeCell ref="L693:M693"/>
    <mergeCell ref="I694:K694"/>
    <mergeCell ref="L694:M694"/>
    <mergeCell ref="I692:K692"/>
    <mergeCell ref="L692:M692"/>
    <mergeCell ref="I691:K691"/>
    <mergeCell ref="L691:M691"/>
    <mergeCell ref="B689:B690"/>
    <mergeCell ref="I689:K690"/>
    <mergeCell ref="L689:M690"/>
    <mergeCell ref="I688:K688"/>
    <mergeCell ref="L688:M688"/>
    <mergeCell ref="I687:K687"/>
    <mergeCell ref="L687:M687"/>
    <mergeCell ref="B685:B686"/>
    <mergeCell ref="I685:K686"/>
    <mergeCell ref="L685:M686"/>
    <mergeCell ref="I684:K684"/>
    <mergeCell ref="L684:M684"/>
    <mergeCell ref="I683:K683"/>
    <mergeCell ref="L683:M683"/>
    <mergeCell ref="I681:K681"/>
    <mergeCell ref="L681:M681"/>
    <mergeCell ref="I682:K682"/>
    <mergeCell ref="L682:M682"/>
    <mergeCell ref="I680:K680"/>
    <mergeCell ref="L680:M680"/>
    <mergeCell ref="B642:B679"/>
    <mergeCell ref="I642:K679"/>
    <mergeCell ref="L642:M679"/>
    <mergeCell ref="B626:B639"/>
    <mergeCell ref="I626:K639"/>
    <mergeCell ref="L626:M639"/>
    <mergeCell ref="B640:B641"/>
    <mergeCell ref="I640:K641"/>
    <mergeCell ref="L640:M641"/>
    <mergeCell ref="I625:K625"/>
    <mergeCell ref="L625:M625"/>
    <mergeCell ref="I623:K623"/>
    <mergeCell ref="L623:M623"/>
    <mergeCell ref="I624:K624"/>
    <mergeCell ref="L624:M624"/>
    <mergeCell ref="B618:B619"/>
    <mergeCell ref="I618:K619"/>
    <mergeCell ref="L618:M619"/>
    <mergeCell ref="B620:B622"/>
    <mergeCell ref="I620:K622"/>
    <mergeCell ref="L620:M622"/>
    <mergeCell ref="B616:B617"/>
    <mergeCell ref="I616:K617"/>
    <mergeCell ref="L616:M617"/>
    <mergeCell ref="I615:K615"/>
    <mergeCell ref="L615:M615"/>
    <mergeCell ref="B612:B614"/>
    <mergeCell ref="I612:K614"/>
    <mergeCell ref="L612:M614"/>
    <mergeCell ref="B606:B611"/>
    <mergeCell ref="I606:K611"/>
    <mergeCell ref="L606:M611"/>
    <mergeCell ref="I605:K605"/>
    <mergeCell ref="L605:M605"/>
    <mergeCell ref="I603:K603"/>
    <mergeCell ref="L603:M603"/>
    <mergeCell ref="I604:K604"/>
    <mergeCell ref="L604:M604"/>
    <mergeCell ref="I602:K602"/>
    <mergeCell ref="L602:M602"/>
    <mergeCell ref="I601:K601"/>
    <mergeCell ref="L601:M601"/>
    <mergeCell ref="B599:B600"/>
    <mergeCell ref="I599:K600"/>
    <mergeCell ref="L599:M600"/>
    <mergeCell ref="I598:K598"/>
    <mergeCell ref="L598:M598"/>
    <mergeCell ref="B595:B597"/>
    <mergeCell ref="I595:K597"/>
    <mergeCell ref="L595:M597"/>
    <mergeCell ref="B592:B594"/>
    <mergeCell ref="I592:K594"/>
    <mergeCell ref="L592:M594"/>
    <mergeCell ref="I591:K591"/>
    <mergeCell ref="L591:M591"/>
    <mergeCell ref="I590:K590"/>
    <mergeCell ref="L590:M590"/>
    <mergeCell ref="I588:K588"/>
    <mergeCell ref="L588:M588"/>
    <mergeCell ref="I589:K589"/>
    <mergeCell ref="L589:M589"/>
    <mergeCell ref="B586:B587"/>
    <mergeCell ref="I586:K587"/>
    <mergeCell ref="L586:M587"/>
    <mergeCell ref="I585:K585"/>
    <mergeCell ref="L585:M585"/>
    <mergeCell ref="I584:K584"/>
    <mergeCell ref="L584:M584"/>
    <mergeCell ref="I582:K582"/>
    <mergeCell ref="L582:M582"/>
    <mergeCell ref="I583:K583"/>
    <mergeCell ref="L583:M583"/>
    <mergeCell ref="I580:K580"/>
    <mergeCell ref="L580:M580"/>
    <mergeCell ref="I581:K581"/>
    <mergeCell ref="L581:M581"/>
    <mergeCell ref="I579:K579"/>
    <mergeCell ref="L579:M579"/>
    <mergeCell ref="B577:B578"/>
    <mergeCell ref="I577:K578"/>
    <mergeCell ref="L577:M578"/>
    <mergeCell ref="B557:B570"/>
    <mergeCell ref="I557:K570"/>
    <mergeCell ref="L557:M570"/>
    <mergeCell ref="B571:B576"/>
    <mergeCell ref="I571:K576"/>
    <mergeCell ref="L571:M576"/>
    <mergeCell ref="B512:B529"/>
    <mergeCell ref="I512:K529"/>
    <mergeCell ref="L512:M529"/>
    <mergeCell ref="B530:B556"/>
    <mergeCell ref="I530:K556"/>
    <mergeCell ref="L530:M556"/>
    <mergeCell ref="B505:B511"/>
    <mergeCell ref="I505:K511"/>
    <mergeCell ref="L505:M511"/>
    <mergeCell ref="I504:K504"/>
    <mergeCell ref="L504:M504"/>
    <mergeCell ref="B500:B503"/>
    <mergeCell ref="I500:K503"/>
    <mergeCell ref="L500:M503"/>
    <mergeCell ref="I497:K497"/>
    <mergeCell ref="L497:M497"/>
    <mergeCell ref="B498:B499"/>
    <mergeCell ref="I498:K499"/>
    <mergeCell ref="L498:M499"/>
    <mergeCell ref="I496:K496"/>
    <mergeCell ref="L496:M496"/>
    <mergeCell ref="I495:K495"/>
    <mergeCell ref="L495:M495"/>
    <mergeCell ref="B490:B494"/>
    <mergeCell ref="I490:K494"/>
    <mergeCell ref="L490:M494"/>
    <mergeCell ref="B463:B489"/>
    <mergeCell ref="I463:K489"/>
    <mergeCell ref="L463:M489"/>
    <mergeCell ref="I462:K462"/>
    <mergeCell ref="L462:M462"/>
    <mergeCell ref="I461:K461"/>
    <mergeCell ref="L461:M461"/>
    <mergeCell ref="B459:B460"/>
    <mergeCell ref="I459:K460"/>
    <mergeCell ref="L459:M460"/>
    <mergeCell ref="I458:K458"/>
    <mergeCell ref="L458:M458"/>
    <mergeCell ref="I457:K457"/>
    <mergeCell ref="L457:M457"/>
    <mergeCell ref="I456:K456"/>
    <mergeCell ref="L456:M456"/>
    <mergeCell ref="I455:K455"/>
    <mergeCell ref="L455:M455"/>
    <mergeCell ref="I454:K454"/>
    <mergeCell ref="L454:M454"/>
    <mergeCell ref="I453:K453"/>
    <mergeCell ref="L453:M453"/>
    <mergeCell ref="B451:B452"/>
    <mergeCell ref="I451:K452"/>
    <mergeCell ref="L451:M452"/>
    <mergeCell ref="B449:B450"/>
    <mergeCell ref="I449:K450"/>
    <mergeCell ref="L449:M450"/>
    <mergeCell ref="I448:K448"/>
    <mergeCell ref="L448:M448"/>
    <mergeCell ref="B446:B447"/>
    <mergeCell ref="I446:K447"/>
    <mergeCell ref="L446:M447"/>
    <mergeCell ref="I445:K445"/>
    <mergeCell ref="L445:M445"/>
    <mergeCell ref="I441:K441"/>
    <mergeCell ref="L441:M441"/>
    <mergeCell ref="B442:B444"/>
    <mergeCell ref="I442:K444"/>
    <mergeCell ref="L442:M444"/>
    <mergeCell ref="B439:B440"/>
    <mergeCell ref="I439:K440"/>
    <mergeCell ref="L439:M440"/>
    <mergeCell ref="I437:K437"/>
    <mergeCell ref="L437:M437"/>
    <mergeCell ref="I438:K438"/>
    <mergeCell ref="L438:M438"/>
    <mergeCell ref="I434:K434"/>
    <mergeCell ref="L434:M434"/>
    <mergeCell ref="B435:B436"/>
    <mergeCell ref="I435:K436"/>
    <mergeCell ref="L435:M436"/>
    <mergeCell ref="I433:K433"/>
    <mergeCell ref="L433:M433"/>
    <mergeCell ref="I432:K432"/>
    <mergeCell ref="L432:M432"/>
    <mergeCell ref="I431:K431"/>
    <mergeCell ref="L431:M431"/>
    <mergeCell ref="I428:K428"/>
    <mergeCell ref="L428:M428"/>
    <mergeCell ref="B429:B430"/>
    <mergeCell ref="I429:K430"/>
    <mergeCell ref="L429:M430"/>
    <mergeCell ref="I427:K427"/>
    <mergeCell ref="L427:M427"/>
    <mergeCell ref="I425:K425"/>
    <mergeCell ref="L425:M425"/>
    <mergeCell ref="I426:K426"/>
    <mergeCell ref="L426:M426"/>
    <mergeCell ref="I424:K424"/>
    <mergeCell ref="L424:M424"/>
    <mergeCell ref="B417:B418"/>
    <mergeCell ref="I417:K418"/>
    <mergeCell ref="L417:M418"/>
    <mergeCell ref="B419:B423"/>
    <mergeCell ref="I419:K423"/>
    <mergeCell ref="L419:M423"/>
    <mergeCell ref="B402:B408"/>
    <mergeCell ref="I402:K408"/>
    <mergeCell ref="L402:M408"/>
    <mergeCell ref="B409:B416"/>
    <mergeCell ref="I409:K416"/>
    <mergeCell ref="L409:M416"/>
    <mergeCell ref="B398:B401"/>
    <mergeCell ref="I398:K401"/>
    <mergeCell ref="L398:M401"/>
    <mergeCell ref="I397:K397"/>
    <mergeCell ref="L397:M397"/>
    <mergeCell ref="B390:B394"/>
    <mergeCell ref="I390:K394"/>
    <mergeCell ref="L390:M394"/>
    <mergeCell ref="B395:B396"/>
    <mergeCell ref="I395:K396"/>
    <mergeCell ref="L395:M396"/>
    <mergeCell ref="I389:K389"/>
    <mergeCell ref="L389:M389"/>
    <mergeCell ref="B379:B380"/>
    <mergeCell ref="I379:K380"/>
    <mergeCell ref="L379:M380"/>
    <mergeCell ref="B381:B388"/>
    <mergeCell ref="I381:K388"/>
    <mergeCell ref="L381:M388"/>
    <mergeCell ref="B375:B378"/>
    <mergeCell ref="I375:K378"/>
    <mergeCell ref="L375:M378"/>
    <mergeCell ref="I372:K372"/>
    <mergeCell ref="L372:M372"/>
    <mergeCell ref="B373:B374"/>
    <mergeCell ref="I373:K374"/>
    <mergeCell ref="L373:M374"/>
    <mergeCell ref="I371:K371"/>
    <mergeCell ref="L371:M371"/>
    <mergeCell ref="I370:K370"/>
    <mergeCell ref="L370:M370"/>
    <mergeCell ref="I369:K369"/>
    <mergeCell ref="L369:M369"/>
    <mergeCell ref="I368:K368"/>
    <mergeCell ref="L368:M368"/>
    <mergeCell ref="I367:K367"/>
    <mergeCell ref="L367:M367"/>
    <mergeCell ref="I365:K365"/>
    <mergeCell ref="L365:M365"/>
    <mergeCell ref="I366:K366"/>
    <mergeCell ref="L366:M366"/>
    <mergeCell ref="B362:B364"/>
    <mergeCell ref="I362:K364"/>
    <mergeCell ref="L362:M364"/>
    <mergeCell ref="I361:K361"/>
    <mergeCell ref="L361:M361"/>
    <mergeCell ref="I360:K360"/>
    <mergeCell ref="L360:M360"/>
    <mergeCell ref="I359:K359"/>
    <mergeCell ref="L359:M359"/>
    <mergeCell ref="I358:K358"/>
    <mergeCell ref="L358:M358"/>
    <mergeCell ref="I356:K356"/>
    <mergeCell ref="L356:M356"/>
    <mergeCell ref="I357:K357"/>
    <mergeCell ref="L357:M357"/>
    <mergeCell ref="I355:K355"/>
    <mergeCell ref="L355:M355"/>
    <mergeCell ref="B353:B354"/>
    <mergeCell ref="I353:K354"/>
    <mergeCell ref="L353:M354"/>
    <mergeCell ref="I351:K351"/>
    <mergeCell ref="L351:M351"/>
    <mergeCell ref="I352:K352"/>
    <mergeCell ref="L352:M352"/>
    <mergeCell ref="B349:B350"/>
    <mergeCell ref="I349:K350"/>
    <mergeCell ref="L349:M350"/>
    <mergeCell ref="I348:K348"/>
    <mergeCell ref="L348:M348"/>
    <mergeCell ref="B316:B329"/>
    <mergeCell ref="I316:K329"/>
    <mergeCell ref="L316:M329"/>
    <mergeCell ref="B330:B347"/>
    <mergeCell ref="I330:K347"/>
    <mergeCell ref="L330:M347"/>
    <mergeCell ref="B312:B315"/>
    <mergeCell ref="I312:K315"/>
    <mergeCell ref="L312:M315"/>
    <mergeCell ref="I311:K311"/>
    <mergeCell ref="L311:M311"/>
    <mergeCell ref="B307:B308"/>
    <mergeCell ref="I307:K308"/>
    <mergeCell ref="L307:M308"/>
    <mergeCell ref="I309:K309"/>
    <mergeCell ref="L309:M309"/>
    <mergeCell ref="I310:K310"/>
    <mergeCell ref="L310:M310"/>
    <mergeCell ref="B302:B305"/>
    <mergeCell ref="I302:K305"/>
    <mergeCell ref="L302:M305"/>
    <mergeCell ref="I306:K306"/>
    <mergeCell ref="L306:M306"/>
    <mergeCell ref="B300:B301"/>
    <mergeCell ref="I300:K301"/>
    <mergeCell ref="L300:M301"/>
    <mergeCell ref="B295:B299"/>
    <mergeCell ref="I295:K299"/>
    <mergeCell ref="L295:M299"/>
    <mergeCell ref="B292:B294"/>
    <mergeCell ref="I292:K294"/>
    <mergeCell ref="L292:M294"/>
    <mergeCell ref="I291:K291"/>
    <mergeCell ref="L291:M291"/>
    <mergeCell ref="I290:K290"/>
    <mergeCell ref="L290:M290"/>
    <mergeCell ref="I289:K289"/>
    <mergeCell ref="L289:M289"/>
    <mergeCell ref="I288:K288"/>
    <mergeCell ref="L288:M288"/>
    <mergeCell ref="I286:K286"/>
    <mergeCell ref="L286:M286"/>
    <mergeCell ref="I287:K287"/>
    <mergeCell ref="L287:M287"/>
    <mergeCell ref="I285:K285"/>
    <mergeCell ref="L285:M285"/>
    <mergeCell ref="I284:K284"/>
    <mergeCell ref="L284:M284"/>
    <mergeCell ref="I283:K283"/>
    <mergeCell ref="L283:M283"/>
    <mergeCell ref="B278:B280"/>
    <mergeCell ref="I278:K280"/>
    <mergeCell ref="L278:M280"/>
    <mergeCell ref="B281:B282"/>
    <mergeCell ref="I281:K282"/>
    <mergeCell ref="L281:M282"/>
    <mergeCell ref="I277:K277"/>
    <mergeCell ref="L277:M277"/>
    <mergeCell ref="B274:B275"/>
    <mergeCell ref="I274:K275"/>
    <mergeCell ref="L274:M275"/>
    <mergeCell ref="I276:K276"/>
    <mergeCell ref="L276:M276"/>
    <mergeCell ref="I272:K272"/>
    <mergeCell ref="L272:M272"/>
    <mergeCell ref="I273:K273"/>
    <mergeCell ref="L273:M273"/>
    <mergeCell ref="I271:K271"/>
    <mergeCell ref="L271:M271"/>
    <mergeCell ref="I269:K269"/>
    <mergeCell ref="L269:M269"/>
    <mergeCell ref="I270:K270"/>
    <mergeCell ref="L270:M270"/>
    <mergeCell ref="I268:K268"/>
    <mergeCell ref="L268:M268"/>
    <mergeCell ref="I267:K267"/>
    <mergeCell ref="L267:M267"/>
    <mergeCell ref="I266:K266"/>
    <mergeCell ref="L266:M266"/>
    <mergeCell ref="I265:K265"/>
    <mergeCell ref="L265:M265"/>
    <mergeCell ref="I264:K264"/>
    <mergeCell ref="L264:M264"/>
    <mergeCell ref="I263:K263"/>
    <mergeCell ref="L263:M263"/>
    <mergeCell ref="I262:K262"/>
    <mergeCell ref="L262:M262"/>
    <mergeCell ref="B260:B261"/>
    <mergeCell ref="I260:K261"/>
    <mergeCell ref="L260:M261"/>
    <mergeCell ref="I259:K259"/>
    <mergeCell ref="L259:M259"/>
    <mergeCell ref="B257:B258"/>
    <mergeCell ref="I257:K258"/>
    <mergeCell ref="L257:M258"/>
    <mergeCell ref="I256:K256"/>
    <mergeCell ref="L256:M256"/>
    <mergeCell ref="I255:K255"/>
    <mergeCell ref="L255:M255"/>
    <mergeCell ref="I254:K254"/>
    <mergeCell ref="L254:M254"/>
    <mergeCell ref="I252:K252"/>
    <mergeCell ref="L252:M252"/>
    <mergeCell ref="I253:K253"/>
    <mergeCell ref="L253:M253"/>
    <mergeCell ref="I251:K251"/>
    <mergeCell ref="L251:M251"/>
    <mergeCell ref="B204:B213"/>
    <mergeCell ref="I204:K213"/>
    <mergeCell ref="L204:M213"/>
    <mergeCell ref="I214:K214"/>
    <mergeCell ref="L214:M214"/>
    <mergeCell ref="B215:B250"/>
    <mergeCell ref="I215:K250"/>
    <mergeCell ref="L215:M250"/>
    <mergeCell ref="B198:B203"/>
    <mergeCell ref="I198:K203"/>
    <mergeCell ref="L198:M203"/>
    <mergeCell ref="I197:K197"/>
    <mergeCell ref="L197:M197"/>
    <mergeCell ref="I195:K195"/>
    <mergeCell ref="L195:M195"/>
    <mergeCell ref="I196:K196"/>
    <mergeCell ref="L196:M196"/>
    <mergeCell ref="I194:K194"/>
    <mergeCell ref="L194:M194"/>
    <mergeCell ref="I193:K193"/>
    <mergeCell ref="L193:M193"/>
    <mergeCell ref="B188:B192"/>
    <mergeCell ref="I188:K192"/>
    <mergeCell ref="L188:M192"/>
    <mergeCell ref="B179:B185"/>
    <mergeCell ref="I179:K185"/>
    <mergeCell ref="L179:M185"/>
    <mergeCell ref="B186:B187"/>
    <mergeCell ref="I186:K187"/>
    <mergeCell ref="L186:M187"/>
    <mergeCell ref="B157:B178"/>
    <mergeCell ref="I157:K178"/>
    <mergeCell ref="L157:M178"/>
    <mergeCell ref="I156:K156"/>
    <mergeCell ref="L156:M156"/>
    <mergeCell ref="I154:K154"/>
    <mergeCell ref="L154:M154"/>
    <mergeCell ref="I155:K155"/>
    <mergeCell ref="L155:M155"/>
    <mergeCell ref="I153:K153"/>
    <mergeCell ref="L153:M153"/>
    <mergeCell ref="I152:K152"/>
    <mergeCell ref="L152:M152"/>
    <mergeCell ref="I151:K151"/>
    <mergeCell ref="L151:M151"/>
    <mergeCell ref="I150:K150"/>
    <mergeCell ref="L150:M150"/>
    <mergeCell ref="B148:B149"/>
    <mergeCell ref="I148:K149"/>
    <mergeCell ref="L148:M149"/>
    <mergeCell ref="I147:K147"/>
    <mergeCell ref="L147:M147"/>
    <mergeCell ref="I146:K146"/>
    <mergeCell ref="L146:M146"/>
    <mergeCell ref="I145:K145"/>
    <mergeCell ref="L145:M145"/>
    <mergeCell ref="I144:K144"/>
    <mergeCell ref="L144:M144"/>
    <mergeCell ref="I143:K143"/>
    <mergeCell ref="L143:M143"/>
    <mergeCell ref="I141:K141"/>
    <mergeCell ref="L141:M141"/>
    <mergeCell ref="I142:K142"/>
    <mergeCell ref="L142:M142"/>
    <mergeCell ref="B139:B140"/>
    <mergeCell ref="I139:K140"/>
    <mergeCell ref="L139:M140"/>
    <mergeCell ref="I138:K138"/>
    <mergeCell ref="L138:M138"/>
    <mergeCell ref="B136:B137"/>
    <mergeCell ref="I136:K137"/>
    <mergeCell ref="L136:M137"/>
    <mergeCell ref="I134:K134"/>
    <mergeCell ref="L134:M134"/>
    <mergeCell ref="I135:K135"/>
    <mergeCell ref="L135:M135"/>
    <mergeCell ref="B132:B133"/>
    <mergeCell ref="I132:K133"/>
    <mergeCell ref="L132:M133"/>
    <mergeCell ref="B129:B130"/>
    <mergeCell ref="I129:K130"/>
    <mergeCell ref="L129:M130"/>
    <mergeCell ref="I131:K131"/>
    <mergeCell ref="L131:M131"/>
    <mergeCell ref="I128:K128"/>
    <mergeCell ref="L128:M128"/>
    <mergeCell ref="I127:K127"/>
    <mergeCell ref="L127:M127"/>
    <mergeCell ref="I126:K126"/>
    <mergeCell ref="L126:M126"/>
    <mergeCell ref="I124:K124"/>
    <mergeCell ref="L124:M124"/>
    <mergeCell ref="I125:K125"/>
    <mergeCell ref="L125:M125"/>
    <mergeCell ref="I123:K123"/>
    <mergeCell ref="L123:M123"/>
    <mergeCell ref="I121:K121"/>
    <mergeCell ref="L121:M121"/>
    <mergeCell ref="I122:K122"/>
    <mergeCell ref="L122:M122"/>
    <mergeCell ref="I118:K118"/>
    <mergeCell ref="L118:M118"/>
    <mergeCell ref="I119:K119"/>
    <mergeCell ref="L119:M119"/>
    <mergeCell ref="I120:K120"/>
    <mergeCell ref="L120:M120"/>
    <mergeCell ref="I117:K117"/>
    <mergeCell ref="L117:M117"/>
    <mergeCell ref="I115:K115"/>
    <mergeCell ref="L115:M115"/>
    <mergeCell ref="I116:K116"/>
    <mergeCell ref="L116:M116"/>
    <mergeCell ref="I114:K114"/>
    <mergeCell ref="L114:M114"/>
    <mergeCell ref="B109:B113"/>
    <mergeCell ref="I109:K113"/>
    <mergeCell ref="L109:M113"/>
    <mergeCell ref="B68:B108"/>
    <mergeCell ref="I68:K108"/>
    <mergeCell ref="L68:M108"/>
    <mergeCell ref="I67:K67"/>
    <mergeCell ref="L67:M67"/>
    <mergeCell ref="B62:B66"/>
    <mergeCell ref="I62:K66"/>
    <mergeCell ref="L62:M66"/>
    <mergeCell ref="B60:B61"/>
    <mergeCell ref="I60:K61"/>
    <mergeCell ref="L60:M61"/>
    <mergeCell ref="B47:B59"/>
    <mergeCell ref="I47:K59"/>
    <mergeCell ref="L47:M59"/>
    <mergeCell ref="B45:B46"/>
    <mergeCell ref="I45:K46"/>
    <mergeCell ref="L45:M46"/>
    <mergeCell ref="I44:K44"/>
    <mergeCell ref="L44:M44"/>
    <mergeCell ref="B41:B42"/>
    <mergeCell ref="I41:K42"/>
    <mergeCell ref="L41:M42"/>
    <mergeCell ref="I43:K43"/>
    <mergeCell ref="L43:M43"/>
    <mergeCell ref="I40:K40"/>
    <mergeCell ref="L40:M40"/>
    <mergeCell ref="I39:K39"/>
    <mergeCell ref="L39:M39"/>
    <mergeCell ref="B37:B38"/>
    <mergeCell ref="I37:K38"/>
    <mergeCell ref="L37:M38"/>
    <mergeCell ref="I36:K36"/>
    <mergeCell ref="L36:M36"/>
    <mergeCell ref="I35:K35"/>
    <mergeCell ref="L35:M35"/>
    <mergeCell ref="I34:K34"/>
    <mergeCell ref="L34:M34"/>
    <mergeCell ref="I33:K33"/>
    <mergeCell ref="L33:M33"/>
    <mergeCell ref="I32:K32"/>
    <mergeCell ref="L32:M32"/>
    <mergeCell ref="I31:K31"/>
    <mergeCell ref="L31:M31"/>
    <mergeCell ref="B16:B20"/>
    <mergeCell ref="I16:K20"/>
    <mergeCell ref="L16:M20"/>
    <mergeCell ref="B21:B30"/>
    <mergeCell ref="I21:K30"/>
    <mergeCell ref="L21:M30"/>
    <mergeCell ref="I12:K12"/>
    <mergeCell ref="L12:M12"/>
    <mergeCell ref="B13:B14"/>
    <mergeCell ref="I13:K14"/>
    <mergeCell ref="L13:M14"/>
    <mergeCell ref="I15:K15"/>
    <mergeCell ref="L15:M15"/>
    <mergeCell ref="I8:K8"/>
    <mergeCell ref="L8:M8"/>
    <mergeCell ref="B9:B10"/>
    <mergeCell ref="I9:K10"/>
    <mergeCell ref="L9:M10"/>
    <mergeCell ref="I11:K11"/>
    <mergeCell ref="L11:M11"/>
    <mergeCell ref="A6:A7"/>
    <mergeCell ref="B6:B7"/>
    <mergeCell ref="C6:F6"/>
    <mergeCell ref="G6:H6"/>
    <mergeCell ref="I6:K6"/>
    <mergeCell ref="L6:M7"/>
    <mergeCell ref="I7:K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D76BF-C22D-422F-A3AB-837BEB2AF438}">
  <sheetPr filterMode="1"/>
  <dimension ref="A1:T1061"/>
  <sheetViews>
    <sheetView zoomScaleNormal="100" workbookViewId="0">
      <selection activeCell="L75" sqref="L75"/>
    </sheetView>
  </sheetViews>
  <sheetFormatPr defaultRowHeight="15.05" x14ac:dyDescent="0.3"/>
  <cols>
    <col min="1" max="1" width="2.33203125" customWidth="1"/>
    <col min="2" max="2" width="12.6640625" customWidth="1"/>
    <col min="3" max="3" width="14.33203125" customWidth="1"/>
    <col min="6" max="6" width="27.6640625" customWidth="1"/>
    <col min="7" max="7" width="10.33203125" customWidth="1"/>
    <col min="8" max="8" width="15.5546875" customWidth="1"/>
    <col min="9" max="11" width="14.6640625" customWidth="1"/>
    <col min="12" max="12" width="36.6640625" style="62" customWidth="1"/>
    <col min="13" max="13" width="9.6640625" customWidth="1"/>
    <col min="15" max="15" width="1.88671875" customWidth="1"/>
    <col min="16" max="16" width="15.33203125" customWidth="1"/>
    <col min="18" max="18" width="2" customWidth="1"/>
    <col min="19" max="19" width="1.5546875" customWidth="1"/>
  </cols>
  <sheetData>
    <row r="1" spans="1:19" ht="17.55" x14ac:dyDescent="0.3">
      <c r="A1" s="51" t="s">
        <v>22842</v>
      </c>
      <c r="B1" s="51"/>
      <c r="C1" s="51"/>
      <c r="D1" s="51"/>
      <c r="E1" s="51"/>
      <c r="F1" s="51"/>
      <c r="G1" s="41"/>
      <c r="H1" s="51"/>
      <c r="I1" s="51"/>
      <c r="J1" s="51"/>
      <c r="K1" s="51"/>
      <c r="L1" s="58"/>
    </row>
    <row r="2" spans="1:19" x14ac:dyDescent="0.3">
      <c r="A2" s="52" t="s">
        <v>10123</v>
      </c>
      <c r="B2" s="52"/>
      <c r="C2" s="52"/>
      <c r="D2" s="52"/>
      <c r="E2" s="52"/>
      <c r="F2" s="52"/>
      <c r="G2" s="41"/>
      <c r="H2" s="52"/>
      <c r="I2" s="52"/>
      <c r="J2" s="52"/>
      <c r="K2" s="52"/>
      <c r="L2" s="59"/>
    </row>
    <row r="3" spans="1:19" x14ac:dyDescent="0.3">
      <c r="A3" s="42"/>
      <c r="B3" s="42"/>
      <c r="C3" s="42"/>
      <c r="D3" s="42"/>
      <c r="E3" s="42"/>
      <c r="F3" s="42"/>
      <c r="G3" s="41"/>
      <c r="H3" s="50">
        <f t="shared" ref="H3:J3" si="0">+SUBTOTAL(9,H$5:H$1061)</f>
        <v>-28040595</v>
      </c>
      <c r="I3" s="50"/>
      <c r="J3" s="50">
        <f t="shared" si="0"/>
        <v>-2254610</v>
      </c>
      <c r="K3" s="50">
        <f>+SUBTOTAL(9,K$5:K$1061)</f>
        <v>-30295205</v>
      </c>
      <c r="L3" s="60"/>
    </row>
    <row r="4" spans="1:19" ht="21.3" x14ac:dyDescent="0.3">
      <c r="A4" s="41"/>
      <c r="B4" s="47" t="s">
        <v>3</v>
      </c>
      <c r="C4" s="45" t="s">
        <v>1</v>
      </c>
      <c r="D4" s="45" t="s">
        <v>22843</v>
      </c>
      <c r="E4" s="45" t="s">
        <v>22844</v>
      </c>
      <c r="F4" s="45" t="s">
        <v>22847</v>
      </c>
      <c r="G4" s="45" t="s">
        <v>22848</v>
      </c>
      <c r="H4" s="44" t="s">
        <v>22845</v>
      </c>
      <c r="I4" s="45" t="s">
        <v>8</v>
      </c>
      <c r="J4" s="44" t="s">
        <v>9</v>
      </c>
      <c r="K4" s="44" t="s">
        <v>22846</v>
      </c>
      <c r="L4" s="54"/>
      <c r="M4" s="54" t="s">
        <v>22780</v>
      </c>
      <c r="N4" s="53" t="s">
        <v>10128</v>
      </c>
      <c r="O4" s="53"/>
      <c r="P4" s="53" t="s">
        <v>22781</v>
      </c>
    </row>
    <row r="5" spans="1:19" hidden="1" x14ac:dyDescent="0.3">
      <c r="A5" s="41"/>
      <c r="B5" s="49">
        <v>44587</v>
      </c>
      <c r="C5" s="43" t="s">
        <v>22849</v>
      </c>
      <c r="D5" s="43" t="s">
        <v>22850</v>
      </c>
      <c r="E5" s="43" t="s">
        <v>22851</v>
      </c>
      <c r="F5" s="43" t="s">
        <v>4660</v>
      </c>
      <c r="G5" s="43" t="s">
        <v>24</v>
      </c>
      <c r="H5" s="46">
        <v>-396900</v>
      </c>
      <c r="I5" s="57">
        <v>0.1</v>
      </c>
      <c r="J5" s="46">
        <f>+I5*H5</f>
        <v>-39690</v>
      </c>
      <c r="K5" s="46">
        <f>+J5+H5</f>
        <v>-436590</v>
      </c>
      <c r="L5" s="56" t="str">
        <f>+F5</f>
        <v>CHI NHÁNH - CÔNG TY TNHH MỘT THÀNH VIÊN THỰC PHẨM SAIGON CO.OP - CO.OP FOOD MIỀN BẮC</v>
      </c>
      <c r="M5">
        <f>+C5*1</f>
        <v>9840</v>
      </c>
      <c r="N5">
        <f>VLOOKUP(M5,'Trừ tiền'!O$8:P$1173,2,0)</f>
        <v>-436590</v>
      </c>
      <c r="O5">
        <f>+N5</f>
        <v>-436590</v>
      </c>
      <c r="P5" s="40">
        <f t="shared" ref="P5:P68" si="1">+N5-K5</f>
        <v>0</v>
      </c>
      <c r="Q5">
        <f>+SUMIFS('Trừ tiền'!P$8:P$1173,'Trừ tiền'!O$8:O$1173,'Hàng trả'!M5)</f>
        <v>-436590</v>
      </c>
      <c r="R5">
        <f>+Q5-N5</f>
        <v>0</v>
      </c>
      <c r="S5" s="40">
        <f>+R5-K5</f>
        <v>436590</v>
      </c>
    </row>
    <row r="6" spans="1:19" hidden="1" x14ac:dyDescent="0.3">
      <c r="A6" s="41"/>
      <c r="B6" s="49">
        <v>44639</v>
      </c>
      <c r="C6" s="43" t="s">
        <v>23989</v>
      </c>
      <c r="D6" s="43" t="s">
        <v>22999</v>
      </c>
      <c r="E6" s="43" t="s">
        <v>23990</v>
      </c>
      <c r="F6" s="43" t="s">
        <v>38</v>
      </c>
      <c r="G6" s="43" t="s">
        <v>39</v>
      </c>
      <c r="H6" s="46">
        <v>-595350</v>
      </c>
      <c r="I6" s="48" t="s">
        <v>22852</v>
      </c>
      <c r="J6" s="46">
        <v>0</v>
      </c>
      <c r="K6" s="46">
        <v>-595350</v>
      </c>
      <c r="L6" s="55"/>
      <c r="M6">
        <f t="shared" ref="M6:M69" si="2">+C6*1</f>
        <v>53317</v>
      </c>
      <c r="N6">
        <f>VLOOKUP(M6,'Trừ tiền'!O$8:P$1173,2,0)</f>
        <v>-595350</v>
      </c>
      <c r="O6">
        <f t="shared" ref="O6:O69" si="3">+N6</f>
        <v>-595350</v>
      </c>
      <c r="P6" s="40">
        <f t="shared" si="1"/>
        <v>0</v>
      </c>
    </row>
    <row r="7" spans="1:19" hidden="1" x14ac:dyDescent="0.3">
      <c r="A7" s="41"/>
      <c r="B7" s="49">
        <v>44691</v>
      </c>
      <c r="C7" s="43" t="s">
        <v>896</v>
      </c>
      <c r="D7" s="43" t="s">
        <v>22850</v>
      </c>
      <c r="E7" s="43" t="s">
        <v>22853</v>
      </c>
      <c r="F7" s="43" t="s">
        <v>4660</v>
      </c>
      <c r="G7" s="43" t="s">
        <v>24</v>
      </c>
      <c r="H7" s="46">
        <v>-595350</v>
      </c>
      <c r="I7" s="48" t="s">
        <v>22852</v>
      </c>
      <c r="J7" s="46">
        <v>0</v>
      </c>
      <c r="K7" s="46">
        <v>-595350</v>
      </c>
      <c r="L7" s="55"/>
      <c r="M7">
        <f t="shared" si="2"/>
        <v>11484</v>
      </c>
      <c r="N7">
        <f>VLOOKUP(M7,'Trừ tiền'!O$8:P$1173,2,0)</f>
        <v>-595350</v>
      </c>
      <c r="O7">
        <f t="shared" si="3"/>
        <v>-595350</v>
      </c>
      <c r="P7" s="40">
        <f t="shared" si="1"/>
        <v>0</v>
      </c>
    </row>
    <row r="8" spans="1:19" hidden="1" x14ac:dyDescent="0.3">
      <c r="A8" s="41"/>
      <c r="B8" s="49">
        <v>44703</v>
      </c>
      <c r="C8" s="43" t="s">
        <v>22854</v>
      </c>
      <c r="D8" s="43" t="s">
        <v>22850</v>
      </c>
      <c r="E8" s="43" t="s">
        <v>22855</v>
      </c>
      <c r="F8" s="43" t="s">
        <v>4660</v>
      </c>
      <c r="G8" s="43" t="s">
        <v>24</v>
      </c>
      <c r="H8" s="46">
        <v>-595350</v>
      </c>
      <c r="I8" s="48" t="s">
        <v>22852</v>
      </c>
      <c r="J8" s="46">
        <v>0</v>
      </c>
      <c r="K8" s="46">
        <v>-595350</v>
      </c>
      <c r="L8" s="55"/>
      <c r="M8">
        <f t="shared" si="2"/>
        <v>11633</v>
      </c>
      <c r="N8">
        <f>VLOOKUP(M8,'Trừ tiền'!O$8:P$1173,2,0)</f>
        <v>-595350</v>
      </c>
      <c r="O8">
        <f t="shared" si="3"/>
        <v>-595350</v>
      </c>
      <c r="P8" s="40">
        <f t="shared" si="1"/>
        <v>0</v>
      </c>
    </row>
    <row r="9" spans="1:19" hidden="1" x14ac:dyDescent="0.3">
      <c r="A9" s="41"/>
      <c r="B9" s="49">
        <v>44703</v>
      </c>
      <c r="C9" s="43" t="s">
        <v>22856</v>
      </c>
      <c r="D9" s="43" t="s">
        <v>22850</v>
      </c>
      <c r="E9" s="43" t="s">
        <v>22857</v>
      </c>
      <c r="F9" s="43" t="s">
        <v>4660</v>
      </c>
      <c r="G9" s="43" t="s">
        <v>24</v>
      </c>
      <c r="H9" s="46">
        <v>-396900</v>
      </c>
      <c r="I9" s="48" t="s">
        <v>22852</v>
      </c>
      <c r="J9" s="46">
        <v>0</v>
      </c>
      <c r="K9" s="46">
        <v>-396900</v>
      </c>
      <c r="L9" s="55"/>
      <c r="M9">
        <f t="shared" si="2"/>
        <v>11634</v>
      </c>
      <c r="N9">
        <f>VLOOKUP(M9,'Trừ tiền'!O$8:P$1173,2,0)</f>
        <v>-396900</v>
      </c>
      <c r="O9">
        <f t="shared" si="3"/>
        <v>-396900</v>
      </c>
      <c r="P9" s="40">
        <f t="shared" si="1"/>
        <v>0</v>
      </c>
    </row>
    <row r="10" spans="1:19" hidden="1" x14ac:dyDescent="0.3">
      <c r="A10" s="41"/>
      <c r="B10" s="49">
        <v>44703</v>
      </c>
      <c r="C10" s="43" t="s">
        <v>22858</v>
      </c>
      <c r="D10" s="43" t="s">
        <v>22850</v>
      </c>
      <c r="E10" s="43" t="s">
        <v>22859</v>
      </c>
      <c r="F10" s="43" t="s">
        <v>4660</v>
      </c>
      <c r="G10" s="43" t="s">
        <v>24</v>
      </c>
      <c r="H10" s="46">
        <v>-178605</v>
      </c>
      <c r="I10" s="48" t="s">
        <v>22852</v>
      </c>
      <c r="J10" s="46">
        <v>0</v>
      </c>
      <c r="K10" s="46">
        <v>-178605</v>
      </c>
      <c r="L10" s="55"/>
      <c r="M10">
        <f t="shared" si="2"/>
        <v>11642</v>
      </c>
      <c r="N10">
        <f>VLOOKUP(M10,'Trừ tiền'!O$8:P$1173,2,0)</f>
        <v>-178605</v>
      </c>
      <c r="O10">
        <f t="shared" si="3"/>
        <v>-178605</v>
      </c>
      <c r="P10" s="40">
        <f t="shared" si="1"/>
        <v>0</v>
      </c>
    </row>
    <row r="11" spans="1:19" hidden="1" x14ac:dyDescent="0.3">
      <c r="A11" s="41"/>
      <c r="B11" s="49">
        <v>44712</v>
      </c>
      <c r="C11" s="43" t="s">
        <v>22860</v>
      </c>
      <c r="D11" s="43" t="s">
        <v>22850</v>
      </c>
      <c r="E11" s="43" t="s">
        <v>22861</v>
      </c>
      <c r="F11" s="43" t="s">
        <v>4660</v>
      </c>
      <c r="G11" s="43" t="s">
        <v>24</v>
      </c>
      <c r="H11" s="46">
        <v>-198450</v>
      </c>
      <c r="I11" s="48" t="s">
        <v>22852</v>
      </c>
      <c r="J11" s="46">
        <v>0</v>
      </c>
      <c r="K11" s="46">
        <v>-198450</v>
      </c>
      <c r="L11" s="55"/>
      <c r="M11">
        <f t="shared" si="2"/>
        <v>11881</v>
      </c>
      <c r="N11">
        <f>VLOOKUP(M11,'Trừ tiền'!O$8:P$1173,2,0)</f>
        <v>-198450</v>
      </c>
      <c r="O11">
        <f t="shared" si="3"/>
        <v>-198450</v>
      </c>
      <c r="P11" s="40">
        <f t="shared" si="1"/>
        <v>0</v>
      </c>
    </row>
    <row r="12" spans="1:19" hidden="1" x14ac:dyDescent="0.3">
      <c r="A12" s="41"/>
      <c r="B12" s="49">
        <v>44564</v>
      </c>
      <c r="C12" s="43" t="s">
        <v>22862</v>
      </c>
      <c r="D12" s="43" t="s">
        <v>22850</v>
      </c>
      <c r="E12" s="43" t="s">
        <v>22863</v>
      </c>
      <c r="F12" s="43" t="s">
        <v>5427</v>
      </c>
      <c r="G12" s="43" t="s">
        <v>137</v>
      </c>
      <c r="H12" s="46">
        <v>-70950</v>
      </c>
      <c r="I12" s="48" t="s">
        <v>784</v>
      </c>
      <c r="J12" s="46">
        <v>-5676</v>
      </c>
      <c r="K12" s="46">
        <v>-76626</v>
      </c>
      <c r="L12" s="56" t="str">
        <f t="shared" ref="L12:L13" si="4">+F12</f>
        <v>CÔNG TY TNHH MỘT THÀNH VIÊN THƯƠNG MẠI DỊCH VỤ SÀI GÒN - BÌNH PHƯỚC</v>
      </c>
      <c r="M12">
        <f t="shared" si="2"/>
        <v>1118</v>
      </c>
      <c r="N12">
        <f>VLOOKUP(M12,'Trừ tiền'!O$8:P$1173,2,0)</f>
        <v>-78045</v>
      </c>
      <c r="O12">
        <f t="shared" si="3"/>
        <v>-78045</v>
      </c>
      <c r="P12" s="40">
        <f t="shared" si="1"/>
        <v>-1419</v>
      </c>
      <c r="Q12">
        <f>+SUMIFS('Trừ tiền'!P$8:P$1173,'Trừ tiền'!O$8:O$1173,'Hàng trả'!M12)</f>
        <v>-275847</v>
      </c>
      <c r="R12">
        <f t="shared" ref="R12:R13" si="5">+Q12-N12</f>
        <v>-197802</v>
      </c>
      <c r="S12" s="40">
        <f t="shared" ref="S12:S13" si="6">+R12-K12</f>
        <v>-121176</v>
      </c>
    </row>
    <row r="13" spans="1:19" hidden="1" x14ac:dyDescent="0.3">
      <c r="A13" s="41"/>
      <c r="B13" s="49">
        <v>44566</v>
      </c>
      <c r="C13" s="43" t="s">
        <v>22864</v>
      </c>
      <c r="D13" s="43" t="s">
        <v>22850</v>
      </c>
      <c r="E13" s="43" t="s">
        <v>22865</v>
      </c>
      <c r="F13" s="43" t="s">
        <v>4753</v>
      </c>
      <c r="G13" s="43" t="s">
        <v>1453</v>
      </c>
      <c r="H13" s="46">
        <v>-504060</v>
      </c>
      <c r="I13" s="48" t="s">
        <v>17</v>
      </c>
      <c r="J13" s="46">
        <v>-50406</v>
      </c>
      <c r="K13" s="46">
        <v>-554466</v>
      </c>
      <c r="L13" s="56" t="str">
        <f t="shared" si="4"/>
        <v>CHI NHÁNH LIÊN HIỆP HỢP TÁC XÃ THƯƠNG MẠI TP. HỒ CHÍ MINH - CO.OPMART BÀ RỊA</v>
      </c>
      <c r="M13">
        <f t="shared" si="2"/>
        <v>128</v>
      </c>
      <c r="N13">
        <f>VLOOKUP(M13,'Trừ tiền'!O$8:P$1173,2,0)</f>
        <v>-495528</v>
      </c>
      <c r="O13">
        <f t="shared" si="3"/>
        <v>-495528</v>
      </c>
      <c r="P13" s="40">
        <f t="shared" si="1"/>
        <v>58938</v>
      </c>
      <c r="Q13">
        <f>+SUMIFS('Trừ tiền'!P$8:P$1173,'Trừ tiền'!O$8:O$1173,'Hàng trả'!M13)</f>
        <v>-495528</v>
      </c>
      <c r="R13">
        <f t="shared" si="5"/>
        <v>0</v>
      </c>
      <c r="S13" s="40">
        <f t="shared" si="6"/>
        <v>554466</v>
      </c>
    </row>
    <row r="14" spans="1:19" hidden="1" x14ac:dyDescent="0.3">
      <c r="A14" s="41"/>
      <c r="B14" s="49">
        <v>44566</v>
      </c>
      <c r="C14" s="43" t="s">
        <v>22866</v>
      </c>
      <c r="D14" s="43" t="s">
        <v>22850</v>
      </c>
      <c r="E14" s="43" t="s">
        <v>22867</v>
      </c>
      <c r="F14" s="43" t="s">
        <v>5681</v>
      </c>
      <c r="G14" s="43" t="s">
        <v>411</v>
      </c>
      <c r="H14" s="46">
        <v>-981758</v>
      </c>
      <c r="I14" s="48" t="s">
        <v>17</v>
      </c>
      <c r="J14" s="46">
        <v>-98176</v>
      </c>
      <c r="K14" s="46">
        <v>-1079934</v>
      </c>
      <c r="L14" s="55"/>
      <c r="M14">
        <f t="shared" si="2"/>
        <v>1682</v>
      </c>
      <c r="N14">
        <f>VLOOKUP(M14,'Trừ tiền'!O$8:P$1173,2,0)</f>
        <v>-1079934</v>
      </c>
      <c r="O14">
        <f t="shared" si="3"/>
        <v>-1079934</v>
      </c>
      <c r="P14" s="40">
        <f t="shared" si="1"/>
        <v>0</v>
      </c>
    </row>
    <row r="15" spans="1:19" hidden="1" x14ac:dyDescent="0.3">
      <c r="A15" s="41"/>
      <c r="B15" s="49">
        <v>44566</v>
      </c>
      <c r="C15" s="43" t="s">
        <v>23991</v>
      </c>
      <c r="D15" s="43" t="s">
        <v>22850</v>
      </c>
      <c r="E15" s="43" t="s">
        <v>23992</v>
      </c>
      <c r="F15" s="43" t="s">
        <v>4612</v>
      </c>
      <c r="G15" s="43" t="s">
        <v>39</v>
      </c>
      <c r="H15" s="46">
        <v>-440586</v>
      </c>
      <c r="I15" s="48" t="s">
        <v>17</v>
      </c>
      <c r="J15" s="46">
        <v>-44059</v>
      </c>
      <c r="K15" s="46">
        <v>-484645</v>
      </c>
      <c r="L15" s="55"/>
      <c r="M15">
        <f t="shared" si="2"/>
        <v>46736</v>
      </c>
      <c r="N15" t="e">
        <f>VLOOKUP(M15,'Trừ tiền'!O$8:P$1173,2,0)</f>
        <v>#N/A</v>
      </c>
      <c r="O15" t="e">
        <f t="shared" si="3"/>
        <v>#N/A</v>
      </c>
      <c r="P15" s="40" t="e">
        <f t="shared" si="1"/>
        <v>#N/A</v>
      </c>
    </row>
    <row r="16" spans="1:19" hidden="1" x14ac:dyDescent="0.3">
      <c r="A16" s="41"/>
      <c r="B16" s="49">
        <v>44566</v>
      </c>
      <c r="C16" s="43" t="s">
        <v>23993</v>
      </c>
      <c r="D16" s="43" t="s">
        <v>22850</v>
      </c>
      <c r="E16" s="43" t="s">
        <v>23994</v>
      </c>
      <c r="F16" s="43" t="s">
        <v>4612</v>
      </c>
      <c r="G16" s="43" t="s">
        <v>39</v>
      </c>
      <c r="H16" s="46">
        <v>-215677</v>
      </c>
      <c r="I16" s="48" t="s">
        <v>17</v>
      </c>
      <c r="J16" s="46">
        <v>-21568</v>
      </c>
      <c r="K16" s="46">
        <v>-237245</v>
      </c>
      <c r="L16" s="55"/>
      <c r="M16">
        <f t="shared" si="2"/>
        <v>46830</v>
      </c>
      <c r="N16">
        <f>VLOOKUP(M16,'Trừ tiền'!O$8:P$1173,2,0)</f>
        <v>-237245</v>
      </c>
      <c r="O16">
        <f t="shared" si="3"/>
        <v>-237245</v>
      </c>
      <c r="P16" s="40">
        <f t="shared" si="1"/>
        <v>0</v>
      </c>
    </row>
    <row r="17" spans="2:19" hidden="1" x14ac:dyDescent="0.3">
      <c r="B17" s="49">
        <v>44566</v>
      </c>
      <c r="C17" s="43" t="s">
        <v>23995</v>
      </c>
      <c r="D17" s="43" t="s">
        <v>22850</v>
      </c>
      <c r="E17" s="43" t="s">
        <v>23996</v>
      </c>
      <c r="F17" s="43" t="s">
        <v>4612</v>
      </c>
      <c r="G17" s="43" t="s">
        <v>39</v>
      </c>
      <c r="H17" s="46">
        <v>-1693485</v>
      </c>
      <c r="I17" s="48" t="s">
        <v>17</v>
      </c>
      <c r="J17" s="46">
        <v>-169348</v>
      </c>
      <c r="K17" s="46">
        <v>-1862833</v>
      </c>
      <c r="L17" s="55"/>
      <c r="M17">
        <f t="shared" si="2"/>
        <v>46861</v>
      </c>
      <c r="N17">
        <f>VLOOKUP(M17,'Trừ tiền'!O$8:P$1173,2,0)</f>
        <v>-1862834</v>
      </c>
      <c r="O17">
        <f t="shared" si="3"/>
        <v>-1862834</v>
      </c>
      <c r="P17" s="40">
        <f t="shared" si="1"/>
        <v>-1</v>
      </c>
    </row>
    <row r="18" spans="2:19" hidden="1" x14ac:dyDescent="0.3">
      <c r="B18" s="49">
        <v>44566</v>
      </c>
      <c r="C18" s="43" t="s">
        <v>23997</v>
      </c>
      <c r="D18" s="43" t="s">
        <v>22850</v>
      </c>
      <c r="E18" s="43" t="s">
        <v>23998</v>
      </c>
      <c r="F18" s="43" t="s">
        <v>4612</v>
      </c>
      <c r="G18" s="43" t="s">
        <v>39</v>
      </c>
      <c r="H18" s="46">
        <v>-341058</v>
      </c>
      <c r="I18" s="48" t="s">
        <v>17</v>
      </c>
      <c r="J18" s="46">
        <v>-34106</v>
      </c>
      <c r="K18" s="46">
        <v>-375164</v>
      </c>
      <c r="L18" s="55"/>
      <c r="M18">
        <f t="shared" si="2"/>
        <v>46961</v>
      </c>
      <c r="N18">
        <f>VLOOKUP(M18,'Trừ tiền'!O$8:P$1173,2,0)</f>
        <v>-375164</v>
      </c>
      <c r="O18">
        <f t="shared" si="3"/>
        <v>-375164</v>
      </c>
      <c r="P18" s="40">
        <f t="shared" si="1"/>
        <v>0</v>
      </c>
    </row>
    <row r="19" spans="2:19" hidden="1" x14ac:dyDescent="0.3">
      <c r="B19" s="49">
        <v>44566</v>
      </c>
      <c r="C19" s="43" t="s">
        <v>23999</v>
      </c>
      <c r="D19" s="43" t="s">
        <v>22850</v>
      </c>
      <c r="E19" s="43" t="s">
        <v>24000</v>
      </c>
      <c r="F19" s="43" t="s">
        <v>4612</v>
      </c>
      <c r="G19" s="43" t="s">
        <v>39</v>
      </c>
      <c r="H19" s="46">
        <v>-1289600</v>
      </c>
      <c r="I19" s="48" t="s">
        <v>784</v>
      </c>
      <c r="J19" s="46">
        <v>-103168</v>
      </c>
      <c r="K19" s="46">
        <v>-1392768</v>
      </c>
      <c r="L19" s="56" t="str">
        <f>+F19</f>
        <v>CÔNG TY TNHH MỘT THÀNH VIÊN THỰC PHẨM SAIGON CO.OP</v>
      </c>
      <c r="M19">
        <f t="shared" si="2"/>
        <v>46989</v>
      </c>
      <c r="N19">
        <f>VLOOKUP(M19,'Trừ tiền'!O$8:P$1173,2,0)</f>
        <v>-1418560</v>
      </c>
      <c r="O19">
        <f t="shared" si="3"/>
        <v>-1418560</v>
      </c>
      <c r="P19" s="40">
        <f t="shared" si="1"/>
        <v>-25792</v>
      </c>
      <c r="Q19">
        <f>+SUMIFS('Trừ tiền'!P$8:P$1173,'Trừ tiền'!O$8:O$1173,'Hàng trả'!M19)</f>
        <v>-1418560</v>
      </c>
      <c r="R19">
        <f>+Q19-N19</f>
        <v>0</v>
      </c>
      <c r="S19" s="40">
        <f>+R19-K19</f>
        <v>1392768</v>
      </c>
    </row>
    <row r="20" spans="2:19" hidden="1" x14ac:dyDescent="0.3">
      <c r="B20" s="49">
        <v>44567</v>
      </c>
      <c r="C20" s="43" t="s">
        <v>22868</v>
      </c>
      <c r="D20" s="43" t="s">
        <v>22850</v>
      </c>
      <c r="E20" s="43" t="s">
        <v>22869</v>
      </c>
      <c r="F20" s="43" t="s">
        <v>9401</v>
      </c>
      <c r="G20" s="43" t="s">
        <v>477</v>
      </c>
      <c r="H20" s="46">
        <v>-51893</v>
      </c>
      <c r="I20" s="48" t="s">
        <v>17</v>
      </c>
      <c r="J20" s="46">
        <v>-5189</v>
      </c>
      <c r="K20" s="46">
        <v>-57082</v>
      </c>
      <c r="L20" s="55"/>
      <c r="M20">
        <f t="shared" si="2"/>
        <v>897</v>
      </c>
      <c r="N20">
        <f>VLOOKUP(M20,'Trừ tiền'!O$8:P$1173,2,0)</f>
        <v>-57082</v>
      </c>
      <c r="O20">
        <f t="shared" si="3"/>
        <v>-57082</v>
      </c>
      <c r="P20" s="40">
        <f t="shared" si="1"/>
        <v>0</v>
      </c>
    </row>
    <row r="21" spans="2:19" hidden="1" x14ac:dyDescent="0.3">
      <c r="B21" s="49">
        <v>44568</v>
      </c>
      <c r="C21" s="43" t="s">
        <v>22870</v>
      </c>
      <c r="D21" s="43" t="s">
        <v>22850</v>
      </c>
      <c r="E21" s="43" t="s">
        <v>22871</v>
      </c>
      <c r="F21" s="43" t="s">
        <v>5322</v>
      </c>
      <c r="G21" s="43" t="s">
        <v>66</v>
      </c>
      <c r="H21" s="46">
        <v>-111058</v>
      </c>
      <c r="I21" s="48" t="s">
        <v>17</v>
      </c>
      <c r="J21" s="46">
        <v>-11106</v>
      </c>
      <c r="K21" s="46">
        <v>-122164</v>
      </c>
      <c r="L21" s="55"/>
      <c r="M21">
        <f t="shared" si="2"/>
        <v>829</v>
      </c>
      <c r="N21">
        <f>VLOOKUP(M21,'Trừ tiền'!O$8:P$1173,2,0)</f>
        <v>-122164</v>
      </c>
      <c r="O21">
        <f t="shared" si="3"/>
        <v>-122164</v>
      </c>
      <c r="P21" s="40">
        <f t="shared" si="1"/>
        <v>0</v>
      </c>
    </row>
    <row r="22" spans="2:19" hidden="1" x14ac:dyDescent="0.3">
      <c r="B22" s="49">
        <v>44569</v>
      </c>
      <c r="C22" s="43" t="s">
        <v>22872</v>
      </c>
      <c r="D22" s="43" t="s">
        <v>22850</v>
      </c>
      <c r="E22" s="43" t="s">
        <v>22873</v>
      </c>
      <c r="F22" s="43" t="s">
        <v>4651</v>
      </c>
      <c r="G22" s="43" t="s">
        <v>21</v>
      </c>
      <c r="H22" s="46">
        <v>-567600</v>
      </c>
      <c r="I22" s="48" t="s">
        <v>17</v>
      </c>
      <c r="J22" s="46">
        <v>-56760</v>
      </c>
      <c r="K22" s="46">
        <v>-624360</v>
      </c>
      <c r="L22" s="55"/>
      <c r="M22">
        <f t="shared" si="2"/>
        <v>321</v>
      </c>
      <c r="N22">
        <f>VLOOKUP(M22,'Trừ tiền'!O$8:P$1173,2,0)</f>
        <v>-624360</v>
      </c>
      <c r="O22">
        <f t="shared" si="3"/>
        <v>-624360</v>
      </c>
      <c r="P22" s="40">
        <f t="shared" si="1"/>
        <v>0</v>
      </c>
    </row>
    <row r="23" spans="2:19" hidden="1" x14ac:dyDescent="0.3">
      <c r="B23" s="49">
        <v>44571</v>
      </c>
      <c r="C23" s="43" t="s">
        <v>24001</v>
      </c>
      <c r="D23" s="43" t="s">
        <v>22850</v>
      </c>
      <c r="E23" s="43" t="s">
        <v>24002</v>
      </c>
      <c r="F23" s="43" t="s">
        <v>4612</v>
      </c>
      <c r="G23" s="43" t="s">
        <v>39</v>
      </c>
      <c r="H23" s="46">
        <v>-231411</v>
      </c>
      <c r="I23" s="48" t="s">
        <v>17</v>
      </c>
      <c r="J23" s="46">
        <v>-23141</v>
      </c>
      <c r="K23" s="46">
        <v>-254552</v>
      </c>
      <c r="L23" s="55"/>
      <c r="M23">
        <f t="shared" si="2"/>
        <v>47114</v>
      </c>
      <c r="N23">
        <f>VLOOKUP(M23,'Trừ tiền'!O$8:P$1173,2,0)</f>
        <v>-254552</v>
      </c>
      <c r="O23">
        <f t="shared" si="3"/>
        <v>-254552</v>
      </c>
      <c r="P23" s="40">
        <f t="shared" si="1"/>
        <v>0</v>
      </c>
    </row>
    <row r="24" spans="2:19" hidden="1" x14ac:dyDescent="0.3">
      <c r="B24" s="49">
        <v>44572</v>
      </c>
      <c r="C24" s="43" t="s">
        <v>22874</v>
      </c>
      <c r="D24" s="43" t="s">
        <v>22850</v>
      </c>
      <c r="E24" s="43" t="s">
        <v>22875</v>
      </c>
      <c r="F24" s="43" t="s">
        <v>4656</v>
      </c>
      <c r="G24" s="43" t="s">
        <v>425</v>
      </c>
      <c r="H24" s="46">
        <v>-111058</v>
      </c>
      <c r="I24" s="48" t="s">
        <v>17</v>
      </c>
      <c r="J24" s="46">
        <v>-11106</v>
      </c>
      <c r="K24" s="46">
        <v>-122164</v>
      </c>
      <c r="L24" s="55"/>
      <c r="M24">
        <f t="shared" si="2"/>
        <v>474</v>
      </c>
      <c r="N24">
        <f>VLOOKUP(M24,'Trừ tiền'!O$8:P$1173,2,0)</f>
        <v>-122164</v>
      </c>
      <c r="O24">
        <f t="shared" si="3"/>
        <v>-122164</v>
      </c>
      <c r="P24" s="40">
        <f t="shared" si="1"/>
        <v>0</v>
      </c>
    </row>
    <row r="25" spans="2:19" hidden="1" x14ac:dyDescent="0.3">
      <c r="B25" s="49">
        <v>44572</v>
      </c>
      <c r="C25" s="43" t="s">
        <v>22876</v>
      </c>
      <c r="D25" s="43" t="s">
        <v>22850</v>
      </c>
      <c r="E25" s="43" t="s">
        <v>22877</v>
      </c>
      <c r="F25" s="43" t="s">
        <v>5380</v>
      </c>
      <c r="G25" s="43" t="s">
        <v>109</v>
      </c>
      <c r="H25" s="46">
        <v>-222116</v>
      </c>
      <c r="I25" s="48" t="s">
        <v>17</v>
      </c>
      <c r="J25" s="46">
        <v>-22212</v>
      </c>
      <c r="K25" s="46">
        <v>-244328</v>
      </c>
      <c r="L25" s="55"/>
      <c r="M25">
        <f t="shared" si="2"/>
        <v>888</v>
      </c>
      <c r="N25">
        <f>VLOOKUP(M25,'Trừ tiền'!O$8:P$1173,2,0)</f>
        <v>-244328</v>
      </c>
      <c r="O25">
        <f t="shared" si="3"/>
        <v>-244328</v>
      </c>
      <c r="P25" s="40">
        <f t="shared" si="1"/>
        <v>0</v>
      </c>
    </row>
    <row r="26" spans="2:19" hidden="1" x14ac:dyDescent="0.3">
      <c r="B26" s="49">
        <v>44573</v>
      </c>
      <c r="C26" s="43" t="s">
        <v>22878</v>
      </c>
      <c r="D26" s="43" t="s">
        <v>22850</v>
      </c>
      <c r="E26" s="43" t="s">
        <v>22879</v>
      </c>
      <c r="F26" s="43" t="s">
        <v>218</v>
      </c>
      <c r="G26" s="43" t="s">
        <v>219</v>
      </c>
      <c r="H26" s="46">
        <v>-111058</v>
      </c>
      <c r="I26" s="48" t="s">
        <v>17</v>
      </c>
      <c r="J26" s="46">
        <v>-11106</v>
      </c>
      <c r="K26" s="46">
        <v>-122164</v>
      </c>
      <c r="L26" s="55"/>
      <c r="M26">
        <f t="shared" si="2"/>
        <v>316</v>
      </c>
      <c r="N26">
        <f>VLOOKUP(M26,'Trừ tiền'!O$8:P$1173,2,0)</f>
        <v>-122164</v>
      </c>
      <c r="O26">
        <f t="shared" si="3"/>
        <v>-122164</v>
      </c>
      <c r="P26" s="40">
        <f t="shared" si="1"/>
        <v>0</v>
      </c>
    </row>
    <row r="27" spans="2:19" hidden="1" x14ac:dyDescent="0.3">
      <c r="B27" s="49">
        <v>44573</v>
      </c>
      <c r="C27" s="43" t="s">
        <v>22880</v>
      </c>
      <c r="D27" s="43" t="s">
        <v>22850</v>
      </c>
      <c r="E27" s="43" t="s">
        <v>22881</v>
      </c>
      <c r="F27" s="43" t="s">
        <v>4663</v>
      </c>
      <c r="G27" s="43" t="s">
        <v>204</v>
      </c>
      <c r="H27" s="46">
        <v>-519348</v>
      </c>
      <c r="I27" s="48" t="s">
        <v>17</v>
      </c>
      <c r="J27" s="46">
        <v>-51935</v>
      </c>
      <c r="K27" s="46">
        <v>-571283</v>
      </c>
      <c r="L27" s="55"/>
      <c r="M27">
        <f t="shared" si="2"/>
        <v>538</v>
      </c>
      <c r="N27">
        <f>VLOOKUP(M27,'Trừ tiền'!O$8:P$1173,2,0)</f>
        <v>-571283</v>
      </c>
      <c r="O27">
        <f t="shared" si="3"/>
        <v>-571283</v>
      </c>
      <c r="P27" s="40">
        <f t="shared" si="1"/>
        <v>0</v>
      </c>
    </row>
    <row r="28" spans="2:19" hidden="1" x14ac:dyDescent="0.3">
      <c r="B28" s="49">
        <v>44573</v>
      </c>
      <c r="C28" s="43" t="s">
        <v>22882</v>
      </c>
      <c r="D28" s="43" t="s">
        <v>22850</v>
      </c>
      <c r="E28" s="43" t="s">
        <v>22883</v>
      </c>
      <c r="F28" s="43" t="s">
        <v>5681</v>
      </c>
      <c r="G28" s="43" t="s">
        <v>411</v>
      </c>
      <c r="H28" s="46">
        <v>-346764</v>
      </c>
      <c r="I28" s="48" t="s">
        <v>17</v>
      </c>
      <c r="J28" s="46">
        <v>-34676</v>
      </c>
      <c r="K28" s="46">
        <v>-381440</v>
      </c>
      <c r="L28" s="55"/>
      <c r="M28">
        <f t="shared" si="2"/>
        <v>1697</v>
      </c>
      <c r="N28">
        <f>VLOOKUP(M28,'Trừ tiền'!O$8:P$1173,2,0)</f>
        <v>-381440</v>
      </c>
      <c r="O28">
        <f t="shared" si="3"/>
        <v>-381440</v>
      </c>
      <c r="P28" s="40">
        <f t="shared" si="1"/>
        <v>0</v>
      </c>
    </row>
    <row r="29" spans="2:19" hidden="1" x14ac:dyDescent="0.3">
      <c r="B29" s="49">
        <v>44573</v>
      </c>
      <c r="C29" s="43" t="s">
        <v>22884</v>
      </c>
      <c r="D29" s="43" t="s">
        <v>22850</v>
      </c>
      <c r="E29" s="43" t="s">
        <v>22885</v>
      </c>
      <c r="F29" s="43" t="s">
        <v>42</v>
      </c>
      <c r="G29" s="43" t="s">
        <v>43</v>
      </c>
      <c r="H29" s="46">
        <v>-2366526</v>
      </c>
      <c r="I29" s="48" t="s">
        <v>17</v>
      </c>
      <c r="J29" s="46">
        <v>-236653</v>
      </c>
      <c r="K29" s="46">
        <v>-2603179</v>
      </c>
      <c r="L29" s="55"/>
      <c r="M29">
        <f t="shared" si="2"/>
        <v>6610</v>
      </c>
      <c r="N29">
        <f>VLOOKUP(M29,'Trừ tiền'!O$8:P$1173,2,0)</f>
        <v>-2603179</v>
      </c>
      <c r="O29">
        <f t="shared" si="3"/>
        <v>-2603179</v>
      </c>
      <c r="P29" s="40">
        <f t="shared" si="1"/>
        <v>0</v>
      </c>
    </row>
    <row r="30" spans="2:19" hidden="1" x14ac:dyDescent="0.3">
      <c r="B30" s="49">
        <v>44574</v>
      </c>
      <c r="C30" s="43" t="s">
        <v>24003</v>
      </c>
      <c r="D30" s="43" t="s">
        <v>22850</v>
      </c>
      <c r="E30" s="43" t="s">
        <v>24004</v>
      </c>
      <c r="F30" s="43" t="s">
        <v>4612</v>
      </c>
      <c r="G30" s="43" t="s">
        <v>39</v>
      </c>
      <c r="H30" s="46">
        <v>-101206</v>
      </c>
      <c r="I30" s="48" t="s">
        <v>17</v>
      </c>
      <c r="J30" s="46">
        <v>-10121</v>
      </c>
      <c r="K30" s="46">
        <v>-111327</v>
      </c>
      <c r="L30" s="55"/>
      <c r="M30">
        <f t="shared" si="2"/>
        <v>47354</v>
      </c>
      <c r="N30">
        <f>VLOOKUP(M30,'Trừ tiền'!O$8:P$1173,2,0)</f>
        <v>-111327</v>
      </c>
      <c r="O30">
        <f t="shared" si="3"/>
        <v>-111327</v>
      </c>
      <c r="P30" s="40">
        <f t="shared" si="1"/>
        <v>0</v>
      </c>
    </row>
    <row r="31" spans="2:19" hidden="1" x14ac:dyDescent="0.3">
      <c r="B31" s="49">
        <v>44575</v>
      </c>
      <c r="C31" s="43" t="s">
        <v>22886</v>
      </c>
      <c r="D31" s="43" t="s">
        <v>22850</v>
      </c>
      <c r="E31" s="43" t="s">
        <v>22887</v>
      </c>
      <c r="F31" s="43" t="s">
        <v>4962</v>
      </c>
      <c r="G31" s="43" t="s">
        <v>272</v>
      </c>
      <c r="H31" s="46">
        <v>-735000</v>
      </c>
      <c r="I31" s="48" t="s">
        <v>17</v>
      </c>
      <c r="J31" s="46">
        <v>-73500</v>
      </c>
      <c r="K31" s="46">
        <v>-808500</v>
      </c>
      <c r="L31" s="55"/>
      <c r="M31">
        <f t="shared" si="2"/>
        <v>523</v>
      </c>
      <c r="N31">
        <f>VLOOKUP(M31,'Trừ tiền'!O$8:P$1173,2,0)</f>
        <v>-808500</v>
      </c>
      <c r="O31">
        <f t="shared" si="3"/>
        <v>-808500</v>
      </c>
      <c r="P31" s="40">
        <f t="shared" si="1"/>
        <v>0</v>
      </c>
    </row>
    <row r="32" spans="2:19" hidden="1" x14ac:dyDescent="0.3">
      <c r="B32" s="49">
        <v>44579</v>
      </c>
      <c r="C32" s="43" t="s">
        <v>24005</v>
      </c>
      <c r="D32" s="43" t="s">
        <v>22850</v>
      </c>
      <c r="E32" s="43" t="s">
        <v>24006</v>
      </c>
      <c r="F32" s="43" t="s">
        <v>4612</v>
      </c>
      <c r="G32" s="43" t="s">
        <v>39</v>
      </c>
      <c r="H32" s="46">
        <v>-320657</v>
      </c>
      <c r="I32" s="48" t="s">
        <v>17</v>
      </c>
      <c r="J32" s="46">
        <v>-32066</v>
      </c>
      <c r="K32" s="46">
        <v>-352723</v>
      </c>
      <c r="L32" s="55"/>
      <c r="M32">
        <f t="shared" si="2"/>
        <v>47620</v>
      </c>
      <c r="N32">
        <f>VLOOKUP(M32,'Trừ tiền'!O$8:P$1173,2,0)</f>
        <v>-352723</v>
      </c>
      <c r="O32">
        <f t="shared" si="3"/>
        <v>-352723</v>
      </c>
      <c r="P32" s="40">
        <f t="shared" si="1"/>
        <v>0</v>
      </c>
    </row>
    <row r="33" spans="2:19" hidden="1" x14ac:dyDescent="0.3">
      <c r="B33" s="49">
        <v>44581</v>
      </c>
      <c r="C33" s="43" t="s">
        <v>22850</v>
      </c>
      <c r="D33" s="43" t="s">
        <v>22850</v>
      </c>
      <c r="E33" s="43" t="s">
        <v>24007</v>
      </c>
      <c r="F33" s="43" t="s">
        <v>4612</v>
      </c>
      <c r="G33" s="43" t="s">
        <v>39</v>
      </c>
      <c r="H33" s="46">
        <v>-882995</v>
      </c>
      <c r="I33" s="48" t="s">
        <v>17</v>
      </c>
      <c r="J33" s="46">
        <v>-88300</v>
      </c>
      <c r="K33" s="46">
        <v>-971295</v>
      </c>
      <c r="L33" s="55"/>
      <c r="M33" t="e">
        <f t="shared" si="2"/>
        <v>#VALUE!</v>
      </c>
      <c r="N33" t="e">
        <f>VLOOKUP(M33,'Trừ tiền'!O$8:P$1173,2,0)</f>
        <v>#VALUE!</v>
      </c>
      <c r="O33" t="e">
        <f t="shared" si="3"/>
        <v>#VALUE!</v>
      </c>
      <c r="P33" s="40" t="e">
        <f t="shared" si="1"/>
        <v>#VALUE!</v>
      </c>
    </row>
    <row r="34" spans="2:19" hidden="1" x14ac:dyDescent="0.3">
      <c r="B34" s="49">
        <v>44581</v>
      </c>
      <c r="C34" s="43" t="s">
        <v>22888</v>
      </c>
      <c r="D34" s="43" t="s">
        <v>22850</v>
      </c>
      <c r="E34" s="43" t="s">
        <v>22889</v>
      </c>
      <c r="F34" s="43" t="s">
        <v>4748</v>
      </c>
      <c r="G34" s="43" t="s">
        <v>103</v>
      </c>
      <c r="H34" s="46">
        <v>-627382</v>
      </c>
      <c r="I34" s="48" t="s">
        <v>17</v>
      </c>
      <c r="J34" s="46">
        <v>-62738</v>
      </c>
      <c r="K34" s="46">
        <v>-690120</v>
      </c>
      <c r="L34" s="55"/>
      <c r="M34">
        <f t="shared" si="2"/>
        <v>332</v>
      </c>
      <c r="N34">
        <f>VLOOKUP(M34,'Trừ tiền'!O$8:P$1173,2,0)</f>
        <v>-690120</v>
      </c>
      <c r="O34">
        <f t="shared" si="3"/>
        <v>-690120</v>
      </c>
      <c r="P34" s="40">
        <f t="shared" si="1"/>
        <v>0</v>
      </c>
    </row>
    <row r="35" spans="2:19" hidden="1" x14ac:dyDescent="0.3">
      <c r="B35" s="49">
        <v>44581</v>
      </c>
      <c r="C35" s="43" t="s">
        <v>22890</v>
      </c>
      <c r="D35" s="43" t="s">
        <v>22850</v>
      </c>
      <c r="E35" s="43" t="s">
        <v>22891</v>
      </c>
      <c r="F35" s="43" t="s">
        <v>3195</v>
      </c>
      <c r="G35" s="43" t="s">
        <v>3197</v>
      </c>
      <c r="H35" s="46">
        <v>-668250</v>
      </c>
      <c r="I35" s="48" t="s">
        <v>17</v>
      </c>
      <c r="J35" s="46">
        <v>-66825</v>
      </c>
      <c r="K35" s="46">
        <v>-735075</v>
      </c>
      <c r="L35" s="56" t="str">
        <f>+F35</f>
        <v>CHI NHÁNH LIÊN HIỆP HỢP TÁC XÃ THƯƠNG MẠI TP. HỒ CHÍ MINH - CO. OPMART DƯƠNG MINH CHÂU</v>
      </c>
      <c r="M35">
        <f t="shared" si="2"/>
        <v>469</v>
      </c>
      <c r="N35">
        <v>-735075</v>
      </c>
      <c r="O35">
        <f t="shared" si="3"/>
        <v>-735075</v>
      </c>
      <c r="P35" s="40">
        <f t="shared" si="1"/>
        <v>0</v>
      </c>
      <c r="Q35">
        <f>+SUMIFS('Trừ tiền'!P$8:P$1173,'Trừ tiền'!O$8:O$1173,'Hàng trả'!M35)</f>
        <v>-3537430</v>
      </c>
      <c r="R35">
        <f>+Q35-N35</f>
        <v>-2802355</v>
      </c>
      <c r="S35" s="40">
        <f>+R35-K35</f>
        <v>-2067280</v>
      </c>
    </row>
    <row r="36" spans="2:19" hidden="1" x14ac:dyDescent="0.3">
      <c r="B36" s="49">
        <v>44581</v>
      </c>
      <c r="C36" s="43" t="s">
        <v>24008</v>
      </c>
      <c r="D36" s="43" t="s">
        <v>22850</v>
      </c>
      <c r="E36" s="43" t="s">
        <v>24007</v>
      </c>
      <c r="F36" s="43" t="s">
        <v>4612</v>
      </c>
      <c r="G36" s="43" t="s">
        <v>39</v>
      </c>
      <c r="H36" s="46">
        <v>-882995</v>
      </c>
      <c r="I36" s="48" t="s">
        <v>17</v>
      </c>
      <c r="J36" s="46">
        <v>-88300</v>
      </c>
      <c r="K36" s="46">
        <v>-971295</v>
      </c>
      <c r="L36" s="55"/>
      <c r="M36">
        <f t="shared" si="2"/>
        <v>29418</v>
      </c>
      <c r="N36" t="e">
        <f>VLOOKUP(M36,'Trừ tiền'!O$8:P$1173,2,0)</f>
        <v>#N/A</v>
      </c>
      <c r="O36" t="e">
        <f t="shared" si="3"/>
        <v>#N/A</v>
      </c>
      <c r="P36" s="40" t="e">
        <f t="shared" si="1"/>
        <v>#N/A</v>
      </c>
    </row>
    <row r="37" spans="2:19" hidden="1" x14ac:dyDescent="0.3">
      <c r="B37" s="49">
        <v>44581</v>
      </c>
      <c r="C37" s="43" t="s">
        <v>24009</v>
      </c>
      <c r="D37" s="43" t="s">
        <v>22850</v>
      </c>
      <c r="E37" s="43" t="s">
        <v>24010</v>
      </c>
      <c r="F37" s="43" t="s">
        <v>4612</v>
      </c>
      <c r="G37" s="43" t="s">
        <v>39</v>
      </c>
      <c r="H37" s="46">
        <v>-1095222</v>
      </c>
      <c r="I37" s="48" t="s">
        <v>17</v>
      </c>
      <c r="J37" s="46">
        <v>-109522</v>
      </c>
      <c r="K37" s="46">
        <v>-1204744</v>
      </c>
      <c r="L37" s="55"/>
      <c r="M37">
        <f t="shared" si="2"/>
        <v>47845</v>
      </c>
      <c r="N37">
        <f>VLOOKUP(M37,'Trừ tiền'!O$8:P$1173,2,0)</f>
        <v>-1204744</v>
      </c>
      <c r="O37">
        <f t="shared" si="3"/>
        <v>-1204744</v>
      </c>
      <c r="P37" s="40">
        <f t="shared" si="1"/>
        <v>0</v>
      </c>
    </row>
    <row r="38" spans="2:19" hidden="1" x14ac:dyDescent="0.3">
      <c r="B38" s="49">
        <v>44585</v>
      </c>
      <c r="C38" s="43" t="s">
        <v>22850</v>
      </c>
      <c r="D38" s="43" t="s">
        <v>22850</v>
      </c>
      <c r="E38" s="43" t="s">
        <v>24011</v>
      </c>
      <c r="F38" s="43" t="s">
        <v>4612</v>
      </c>
      <c r="G38" s="43" t="s">
        <v>39</v>
      </c>
      <c r="H38" s="46">
        <v>-272250</v>
      </c>
      <c r="I38" s="48" t="s">
        <v>17</v>
      </c>
      <c r="J38" s="46">
        <v>-27225</v>
      </c>
      <c r="K38" s="46">
        <v>-299475</v>
      </c>
      <c r="L38" s="55"/>
      <c r="M38" t="e">
        <f t="shared" si="2"/>
        <v>#VALUE!</v>
      </c>
      <c r="N38" t="e">
        <f>VLOOKUP(M38,'Trừ tiền'!O$8:P$1173,2,0)</f>
        <v>#VALUE!</v>
      </c>
      <c r="O38" t="e">
        <f t="shared" si="3"/>
        <v>#VALUE!</v>
      </c>
      <c r="P38" s="40" t="e">
        <f t="shared" si="1"/>
        <v>#VALUE!</v>
      </c>
    </row>
    <row r="39" spans="2:19" hidden="1" x14ac:dyDescent="0.3">
      <c r="B39" s="49">
        <v>44585</v>
      </c>
      <c r="C39" s="43" t="s">
        <v>22892</v>
      </c>
      <c r="D39" s="43" t="s">
        <v>22850</v>
      </c>
      <c r="E39" s="43" t="s">
        <v>22893</v>
      </c>
      <c r="F39" s="43" t="s">
        <v>4660</v>
      </c>
      <c r="G39" s="43" t="s">
        <v>24</v>
      </c>
      <c r="H39" s="46">
        <v>-452748</v>
      </c>
      <c r="I39" s="48" t="s">
        <v>17</v>
      </c>
      <c r="J39" s="46">
        <v>-45275</v>
      </c>
      <c r="K39" s="46">
        <v>-498023</v>
      </c>
      <c r="L39" s="55"/>
      <c r="M39">
        <f t="shared" si="2"/>
        <v>9801</v>
      </c>
      <c r="N39">
        <f>VLOOKUP(M39,'Trừ tiền'!O$8:P$1173,2,0)</f>
        <v>-498023</v>
      </c>
      <c r="O39">
        <f t="shared" si="3"/>
        <v>-498023</v>
      </c>
      <c r="P39" s="40">
        <f t="shared" si="1"/>
        <v>0</v>
      </c>
    </row>
    <row r="40" spans="2:19" hidden="1" x14ac:dyDescent="0.3">
      <c r="B40" s="49">
        <v>44585</v>
      </c>
      <c r="C40" s="43" t="s">
        <v>22894</v>
      </c>
      <c r="D40" s="43" t="s">
        <v>22850</v>
      </c>
      <c r="E40" s="43" t="s">
        <v>22895</v>
      </c>
      <c r="F40" s="43" t="s">
        <v>4660</v>
      </c>
      <c r="G40" s="43" t="s">
        <v>24</v>
      </c>
      <c r="H40" s="46">
        <v>-101206</v>
      </c>
      <c r="I40" s="48" t="s">
        <v>17</v>
      </c>
      <c r="J40" s="46">
        <v>-10121</v>
      </c>
      <c r="K40" s="46">
        <v>-111327</v>
      </c>
      <c r="L40" s="55"/>
      <c r="M40">
        <f t="shared" si="2"/>
        <v>9802</v>
      </c>
      <c r="N40">
        <f>VLOOKUP(M40,'Trừ tiền'!O$8:P$1173,2,0)</f>
        <v>-111327</v>
      </c>
      <c r="O40">
        <f t="shared" si="3"/>
        <v>-111327</v>
      </c>
      <c r="P40" s="40">
        <f t="shared" si="1"/>
        <v>0</v>
      </c>
    </row>
    <row r="41" spans="2:19" hidden="1" x14ac:dyDescent="0.3">
      <c r="B41" s="49">
        <v>44585</v>
      </c>
      <c r="C41" s="43" t="s">
        <v>22896</v>
      </c>
      <c r="D41" s="43" t="s">
        <v>22850</v>
      </c>
      <c r="E41" s="43" t="s">
        <v>22897</v>
      </c>
      <c r="F41" s="43" t="s">
        <v>4660</v>
      </c>
      <c r="G41" s="43" t="s">
        <v>24</v>
      </c>
      <c r="H41" s="46">
        <v>-612850</v>
      </c>
      <c r="I41" s="48" t="s">
        <v>17</v>
      </c>
      <c r="J41" s="46">
        <v>-61285</v>
      </c>
      <c r="K41" s="46">
        <v>-674135</v>
      </c>
      <c r="L41" s="55"/>
      <c r="M41">
        <f t="shared" si="2"/>
        <v>9803</v>
      </c>
      <c r="N41">
        <f>VLOOKUP(M41,'Trừ tiền'!O$8:P$1173,2,0)</f>
        <v>-674135</v>
      </c>
      <c r="O41">
        <f t="shared" si="3"/>
        <v>-674135</v>
      </c>
      <c r="P41" s="40">
        <f t="shared" si="1"/>
        <v>0</v>
      </c>
    </row>
    <row r="42" spans="2:19" hidden="1" x14ac:dyDescent="0.3">
      <c r="B42" s="49">
        <v>44585</v>
      </c>
      <c r="C42" s="43" t="s">
        <v>22898</v>
      </c>
      <c r="D42" s="43" t="s">
        <v>22850</v>
      </c>
      <c r="E42" s="43" t="s">
        <v>22899</v>
      </c>
      <c r="F42" s="43" t="s">
        <v>4660</v>
      </c>
      <c r="G42" s="43" t="s">
        <v>24</v>
      </c>
      <c r="H42" s="46">
        <v>-615345</v>
      </c>
      <c r="I42" s="48" t="s">
        <v>17</v>
      </c>
      <c r="J42" s="46">
        <v>-61535</v>
      </c>
      <c r="K42" s="46">
        <v>-676880</v>
      </c>
      <c r="L42" s="55"/>
      <c r="M42">
        <f t="shared" si="2"/>
        <v>9804</v>
      </c>
      <c r="N42">
        <f>VLOOKUP(M42,'Trừ tiền'!O$8:P$1173,2,0)</f>
        <v>-676880</v>
      </c>
      <c r="O42">
        <f t="shared" si="3"/>
        <v>-676880</v>
      </c>
      <c r="P42" s="40">
        <f t="shared" si="1"/>
        <v>0</v>
      </c>
    </row>
    <row r="43" spans="2:19" hidden="1" x14ac:dyDescent="0.3">
      <c r="B43" s="49">
        <v>44585</v>
      </c>
      <c r="C43" s="43" t="s">
        <v>22900</v>
      </c>
      <c r="D43" s="43" t="s">
        <v>22850</v>
      </c>
      <c r="E43" s="43" t="s">
        <v>22901</v>
      </c>
      <c r="F43" s="43" t="s">
        <v>4660</v>
      </c>
      <c r="G43" s="43" t="s">
        <v>24</v>
      </c>
      <c r="H43" s="46">
        <v>-250910</v>
      </c>
      <c r="I43" s="48" t="s">
        <v>17</v>
      </c>
      <c r="J43" s="46">
        <v>-25091</v>
      </c>
      <c r="K43" s="46">
        <v>-276001</v>
      </c>
      <c r="L43" s="55"/>
      <c r="M43">
        <f t="shared" si="2"/>
        <v>9805</v>
      </c>
      <c r="N43">
        <f>VLOOKUP(M43,'Trừ tiền'!O$8:P$1173,2,0)</f>
        <v>-276001</v>
      </c>
      <c r="O43">
        <f t="shared" si="3"/>
        <v>-276001</v>
      </c>
      <c r="P43" s="40">
        <f t="shared" si="1"/>
        <v>0</v>
      </c>
    </row>
    <row r="44" spans="2:19" hidden="1" x14ac:dyDescent="0.3">
      <c r="B44" s="49">
        <v>44585</v>
      </c>
      <c r="C44" s="43" t="s">
        <v>22902</v>
      </c>
      <c r="D44" s="43" t="s">
        <v>22850</v>
      </c>
      <c r="E44" s="43" t="s">
        <v>22903</v>
      </c>
      <c r="F44" s="43" t="s">
        <v>4660</v>
      </c>
      <c r="G44" s="43" t="s">
        <v>24</v>
      </c>
      <c r="H44" s="46">
        <v>-343671</v>
      </c>
      <c r="I44" s="48" t="s">
        <v>17</v>
      </c>
      <c r="J44" s="46">
        <v>-34367</v>
      </c>
      <c r="K44" s="46">
        <v>-378038</v>
      </c>
      <c r="L44" s="55"/>
      <c r="M44">
        <f t="shared" si="2"/>
        <v>9806</v>
      </c>
      <c r="N44">
        <f>VLOOKUP(M44,'Trừ tiền'!O$8:P$1173,2,0)</f>
        <v>-378038</v>
      </c>
      <c r="O44">
        <f t="shared" si="3"/>
        <v>-378038</v>
      </c>
      <c r="P44" s="40">
        <f t="shared" si="1"/>
        <v>0</v>
      </c>
    </row>
    <row r="45" spans="2:19" hidden="1" x14ac:dyDescent="0.3">
      <c r="B45" s="49">
        <v>44585</v>
      </c>
      <c r="C45" s="43" t="s">
        <v>22904</v>
      </c>
      <c r="D45" s="43" t="s">
        <v>22850</v>
      </c>
      <c r="E45" s="43" t="s">
        <v>22905</v>
      </c>
      <c r="F45" s="43" t="s">
        <v>4660</v>
      </c>
      <c r="G45" s="43" t="s">
        <v>24</v>
      </c>
      <c r="H45" s="46">
        <v>-250910</v>
      </c>
      <c r="I45" s="48" t="s">
        <v>17</v>
      </c>
      <c r="J45" s="46">
        <v>-25091</v>
      </c>
      <c r="K45" s="46">
        <v>-276001</v>
      </c>
      <c r="L45" s="55"/>
      <c r="M45">
        <f t="shared" si="2"/>
        <v>9807</v>
      </c>
      <c r="N45">
        <f>VLOOKUP(M45,'Trừ tiền'!O$8:P$1173,2,0)</f>
        <v>-276001</v>
      </c>
      <c r="O45">
        <f t="shared" si="3"/>
        <v>-276001</v>
      </c>
      <c r="P45" s="40">
        <f t="shared" si="1"/>
        <v>0</v>
      </c>
    </row>
    <row r="46" spans="2:19" hidden="1" x14ac:dyDescent="0.3">
      <c r="B46" s="49">
        <v>44585</v>
      </c>
      <c r="C46" s="43" t="s">
        <v>22906</v>
      </c>
      <c r="D46" s="43" t="s">
        <v>22850</v>
      </c>
      <c r="E46" s="43" t="s">
        <v>22907</v>
      </c>
      <c r="F46" s="43" t="s">
        <v>4660</v>
      </c>
      <c r="G46" s="43" t="s">
        <v>24</v>
      </c>
      <c r="H46" s="46">
        <v>-100364</v>
      </c>
      <c r="I46" s="48" t="s">
        <v>17</v>
      </c>
      <c r="J46" s="46">
        <v>-10036</v>
      </c>
      <c r="K46" s="46">
        <v>-110400</v>
      </c>
      <c r="L46" s="55"/>
      <c r="M46">
        <f t="shared" si="2"/>
        <v>9808</v>
      </c>
      <c r="N46">
        <f>VLOOKUP(M46,'Trừ tiền'!O$8:P$1173,2,0)</f>
        <v>-110400</v>
      </c>
      <c r="O46">
        <f t="shared" si="3"/>
        <v>-110400</v>
      </c>
      <c r="P46" s="40">
        <f t="shared" si="1"/>
        <v>0</v>
      </c>
    </row>
    <row r="47" spans="2:19" hidden="1" x14ac:dyDescent="0.3">
      <c r="B47" s="49">
        <v>44585</v>
      </c>
      <c r="C47" s="43" t="s">
        <v>24012</v>
      </c>
      <c r="D47" s="43" t="s">
        <v>22850</v>
      </c>
      <c r="E47" s="43" t="s">
        <v>24013</v>
      </c>
      <c r="F47" s="43" t="s">
        <v>4612</v>
      </c>
      <c r="G47" s="43" t="s">
        <v>39</v>
      </c>
      <c r="H47" s="46">
        <v>-404782</v>
      </c>
      <c r="I47" s="48" t="s">
        <v>17</v>
      </c>
      <c r="J47" s="46">
        <v>-40478</v>
      </c>
      <c r="K47" s="46">
        <v>-445260</v>
      </c>
      <c r="L47" s="55"/>
      <c r="M47">
        <f t="shared" si="2"/>
        <v>47998</v>
      </c>
      <c r="N47">
        <f>VLOOKUP(M47,'Trừ tiền'!O$8:P$1173,2,0)</f>
        <v>-445260</v>
      </c>
      <c r="O47">
        <f t="shared" si="3"/>
        <v>-445260</v>
      </c>
      <c r="P47" s="40">
        <f t="shared" si="1"/>
        <v>0</v>
      </c>
    </row>
    <row r="48" spans="2:19" hidden="1" x14ac:dyDescent="0.3">
      <c r="B48" s="49">
        <v>44585</v>
      </c>
      <c r="C48" s="43" t="s">
        <v>24014</v>
      </c>
      <c r="D48" s="43" t="s">
        <v>22850</v>
      </c>
      <c r="E48" s="43" t="s">
        <v>24015</v>
      </c>
      <c r="F48" s="43" t="s">
        <v>4612</v>
      </c>
      <c r="G48" s="43" t="s">
        <v>39</v>
      </c>
      <c r="H48" s="46">
        <v>-42655</v>
      </c>
      <c r="I48" s="48" t="s">
        <v>17</v>
      </c>
      <c r="J48" s="46">
        <v>-4266</v>
      </c>
      <c r="K48" s="46">
        <v>-46921</v>
      </c>
      <c r="L48" s="55"/>
      <c r="M48">
        <f t="shared" si="2"/>
        <v>48066</v>
      </c>
      <c r="N48">
        <f>VLOOKUP(M48,'Trừ tiền'!O$8:P$1173,2,0)</f>
        <v>-46921</v>
      </c>
      <c r="O48">
        <f t="shared" si="3"/>
        <v>-46921</v>
      </c>
      <c r="P48" s="40">
        <f t="shared" si="1"/>
        <v>0</v>
      </c>
    </row>
    <row r="49" spans="2:20" hidden="1" x14ac:dyDescent="0.3">
      <c r="B49" s="49">
        <v>44585</v>
      </c>
      <c r="C49" s="43" t="s">
        <v>24016</v>
      </c>
      <c r="D49" s="43" t="s">
        <v>22850</v>
      </c>
      <c r="E49" s="43" t="s">
        <v>24017</v>
      </c>
      <c r="F49" s="43" t="s">
        <v>4612</v>
      </c>
      <c r="G49" s="43" t="s">
        <v>39</v>
      </c>
      <c r="H49" s="46">
        <v>-1638200</v>
      </c>
      <c r="I49" s="48" t="s">
        <v>17</v>
      </c>
      <c r="J49" s="46">
        <v>-163820</v>
      </c>
      <c r="K49" s="46">
        <v>-1802020</v>
      </c>
      <c r="L49" s="55"/>
      <c r="M49">
        <f t="shared" si="2"/>
        <v>48371</v>
      </c>
      <c r="N49">
        <f>VLOOKUP(M49,'Trừ tiền'!O$8:P$1173,2,0)</f>
        <v>-1802020</v>
      </c>
      <c r="O49">
        <f t="shared" si="3"/>
        <v>-1802020</v>
      </c>
      <c r="P49" s="40">
        <f t="shared" si="1"/>
        <v>0</v>
      </c>
    </row>
    <row r="50" spans="2:20" hidden="1" x14ac:dyDescent="0.3">
      <c r="B50" s="49">
        <v>44586</v>
      </c>
      <c r="C50" s="43" t="s">
        <v>22908</v>
      </c>
      <c r="D50" s="43" t="s">
        <v>22850</v>
      </c>
      <c r="E50" s="43" t="s">
        <v>22909</v>
      </c>
      <c r="F50" s="43" t="s">
        <v>4753</v>
      </c>
      <c r="G50" s="43" t="s">
        <v>1453</v>
      </c>
      <c r="H50" s="46">
        <v>-363000</v>
      </c>
      <c r="I50" s="48" t="s">
        <v>17</v>
      </c>
      <c r="J50" s="46">
        <v>-36300</v>
      </c>
      <c r="K50" s="46">
        <v>-399300</v>
      </c>
      <c r="L50" s="55"/>
      <c r="M50">
        <f t="shared" si="2"/>
        <v>153</v>
      </c>
      <c r="N50">
        <f>VLOOKUP(M50,'Trừ tiền'!O$8:P$1173,2,0)</f>
        <v>-399300</v>
      </c>
      <c r="O50">
        <f t="shared" si="3"/>
        <v>-399300</v>
      </c>
      <c r="P50" s="40">
        <f t="shared" si="1"/>
        <v>0</v>
      </c>
    </row>
    <row r="51" spans="2:20" hidden="1" x14ac:dyDescent="0.3">
      <c r="B51" s="49">
        <v>44586</v>
      </c>
      <c r="C51" s="43" t="s">
        <v>22910</v>
      </c>
      <c r="D51" s="43" t="s">
        <v>22850</v>
      </c>
      <c r="E51" s="43" t="s">
        <v>22911</v>
      </c>
      <c r="F51" s="43" t="s">
        <v>5681</v>
      </c>
      <c r="G51" s="43" t="s">
        <v>411</v>
      </c>
      <c r="H51" s="46">
        <v>-550214</v>
      </c>
      <c r="I51" s="48" t="s">
        <v>17</v>
      </c>
      <c r="J51" s="46">
        <v>-55021</v>
      </c>
      <c r="K51" s="46">
        <v>-605235</v>
      </c>
      <c r="L51" s="55"/>
      <c r="M51">
        <f t="shared" si="2"/>
        <v>1726</v>
      </c>
      <c r="N51">
        <f>VLOOKUP(M51,'Trừ tiền'!O$8:P$1173,2,0)</f>
        <v>-605235</v>
      </c>
      <c r="O51">
        <f t="shared" si="3"/>
        <v>-605235</v>
      </c>
      <c r="P51" s="40">
        <f t="shared" si="1"/>
        <v>0</v>
      </c>
    </row>
    <row r="52" spans="2:20" hidden="1" x14ac:dyDescent="0.3">
      <c r="B52" s="49">
        <v>44586</v>
      </c>
      <c r="C52" s="43" t="s">
        <v>24018</v>
      </c>
      <c r="D52" s="43" t="s">
        <v>22921</v>
      </c>
      <c r="E52" s="43" t="s">
        <v>22923</v>
      </c>
      <c r="F52" s="43" t="s">
        <v>38</v>
      </c>
      <c r="G52" s="43" t="s">
        <v>39</v>
      </c>
      <c r="H52" s="46">
        <v>-311786</v>
      </c>
      <c r="I52" s="48" t="s">
        <v>17</v>
      </c>
      <c r="J52" s="46">
        <v>-31179</v>
      </c>
      <c r="K52" s="46">
        <v>-342965</v>
      </c>
      <c r="L52" s="55"/>
      <c r="M52">
        <f t="shared" si="2"/>
        <v>21480</v>
      </c>
      <c r="N52">
        <f>VLOOKUP(M52,'Trừ tiền'!O$8:P$1173,2,0)</f>
        <v>-342965</v>
      </c>
      <c r="O52">
        <f t="shared" si="3"/>
        <v>-342965</v>
      </c>
      <c r="P52" s="40">
        <f t="shared" si="1"/>
        <v>0</v>
      </c>
    </row>
    <row r="53" spans="2:20" hidden="1" x14ac:dyDescent="0.3">
      <c r="B53" s="49">
        <v>44587</v>
      </c>
      <c r="C53" s="43" t="s">
        <v>22912</v>
      </c>
      <c r="D53" s="43" t="s">
        <v>22850</v>
      </c>
      <c r="E53" s="43" t="s">
        <v>22913</v>
      </c>
      <c r="F53" s="43" t="s">
        <v>4660</v>
      </c>
      <c r="G53" s="43" t="s">
        <v>24</v>
      </c>
      <c r="H53" s="46">
        <v>-238917</v>
      </c>
      <c r="I53" s="48" t="s">
        <v>17</v>
      </c>
      <c r="J53" s="46">
        <v>-23892</v>
      </c>
      <c r="K53" s="46">
        <v>-262809</v>
      </c>
      <c r="L53" s="55"/>
      <c r="M53">
        <f t="shared" si="2"/>
        <v>9838</v>
      </c>
      <c r="N53">
        <f>VLOOKUP(M53,'Trừ tiền'!O$8:P$1173,2,0)</f>
        <v>-262809</v>
      </c>
      <c r="O53">
        <f t="shared" si="3"/>
        <v>-262809</v>
      </c>
      <c r="P53" s="40">
        <f t="shared" si="1"/>
        <v>0</v>
      </c>
    </row>
    <row r="54" spans="2:20" hidden="1" x14ac:dyDescent="0.3">
      <c r="B54" s="49">
        <v>44587</v>
      </c>
      <c r="C54" s="43" t="s">
        <v>22914</v>
      </c>
      <c r="D54" s="43" t="s">
        <v>22850</v>
      </c>
      <c r="E54" s="43" t="s">
        <v>22915</v>
      </c>
      <c r="F54" s="43" t="s">
        <v>4660</v>
      </c>
      <c r="G54" s="43" t="s">
        <v>24</v>
      </c>
      <c r="H54" s="46">
        <v>-72468</v>
      </c>
      <c r="I54" s="48" t="s">
        <v>17</v>
      </c>
      <c r="J54" s="46">
        <v>-7247</v>
      </c>
      <c r="K54" s="46">
        <v>-79715</v>
      </c>
      <c r="L54" s="55"/>
      <c r="M54">
        <f t="shared" si="2"/>
        <v>9839</v>
      </c>
      <c r="N54">
        <f>VLOOKUP(M54,'Trừ tiền'!O$8:P$1173,2,0)</f>
        <v>-79715</v>
      </c>
      <c r="O54">
        <f t="shared" si="3"/>
        <v>-79715</v>
      </c>
      <c r="P54" s="40">
        <f t="shared" si="1"/>
        <v>0</v>
      </c>
    </row>
    <row r="55" spans="2:20" hidden="1" x14ac:dyDescent="0.3">
      <c r="B55" s="49">
        <v>44587</v>
      </c>
      <c r="C55" s="43" t="s">
        <v>22916</v>
      </c>
      <c r="D55" s="43" t="s">
        <v>22850</v>
      </c>
      <c r="E55" s="43" t="s">
        <v>22917</v>
      </c>
      <c r="F55" s="43" t="s">
        <v>4660</v>
      </c>
      <c r="G55" s="43" t="s">
        <v>24</v>
      </c>
      <c r="H55" s="46">
        <v>-166450</v>
      </c>
      <c r="I55" s="48" t="s">
        <v>17</v>
      </c>
      <c r="J55" s="46">
        <v>-16645</v>
      </c>
      <c r="K55" s="46">
        <v>-183095</v>
      </c>
      <c r="L55" s="55"/>
      <c r="M55">
        <f t="shared" si="2"/>
        <v>9841</v>
      </c>
      <c r="N55">
        <f>VLOOKUP(M55,'Trừ tiền'!O$8:P$1173,2,0)</f>
        <v>-183095</v>
      </c>
      <c r="O55">
        <f t="shared" si="3"/>
        <v>-183095</v>
      </c>
      <c r="P55" s="40">
        <f t="shared" si="1"/>
        <v>0</v>
      </c>
    </row>
    <row r="56" spans="2:20" hidden="1" x14ac:dyDescent="0.3">
      <c r="B56" s="49">
        <v>44587</v>
      </c>
      <c r="C56" s="43" t="s">
        <v>22918</v>
      </c>
      <c r="D56" s="43" t="s">
        <v>22850</v>
      </c>
      <c r="E56" s="43" t="s">
        <v>22919</v>
      </c>
      <c r="F56" s="43" t="s">
        <v>4660</v>
      </c>
      <c r="G56" s="43" t="s">
        <v>24</v>
      </c>
      <c r="H56" s="46">
        <v>-566606</v>
      </c>
      <c r="I56" s="48" t="s">
        <v>17</v>
      </c>
      <c r="J56" s="46">
        <v>-56660</v>
      </c>
      <c r="K56" s="46">
        <v>-623266</v>
      </c>
      <c r="L56" s="55"/>
      <c r="M56">
        <f t="shared" si="2"/>
        <v>9842</v>
      </c>
      <c r="N56">
        <f>VLOOKUP(M56,'Trừ tiền'!O$8:P$1173,2,0)</f>
        <v>-623267</v>
      </c>
      <c r="O56">
        <f t="shared" si="3"/>
        <v>-623267</v>
      </c>
      <c r="P56" s="40">
        <f t="shared" si="1"/>
        <v>-1</v>
      </c>
    </row>
    <row r="57" spans="2:20" hidden="1" x14ac:dyDescent="0.3">
      <c r="B57" s="49">
        <v>44599</v>
      </c>
      <c r="C57" s="43" t="s">
        <v>22920</v>
      </c>
      <c r="D57" s="43" t="s">
        <v>22921</v>
      </c>
      <c r="E57" s="43" t="s">
        <v>22922</v>
      </c>
      <c r="F57" s="43" t="s">
        <v>4663</v>
      </c>
      <c r="G57" s="43" t="s">
        <v>204</v>
      </c>
      <c r="H57" s="46">
        <v>-358050</v>
      </c>
      <c r="I57" s="48" t="s">
        <v>784</v>
      </c>
      <c r="J57" s="46">
        <v>-28644</v>
      </c>
      <c r="K57" s="46">
        <v>-386694</v>
      </c>
      <c r="L57" s="56" t="str">
        <f>+F57</f>
        <v>CHI NHÁNH LIÊN HIỆP HỢP TÁC XÃ THƯƠNG MẠI TP. HỒ CHÍ MINH-CO.OPMART NAM ĐỊNH</v>
      </c>
      <c r="M57">
        <f t="shared" si="2"/>
        <v>564</v>
      </c>
      <c r="N57">
        <f>VLOOKUP(M57,'Trừ tiền'!O$8:P$1173,2,0)</f>
        <v>-344850</v>
      </c>
      <c r="O57">
        <f t="shared" si="3"/>
        <v>-344850</v>
      </c>
      <c r="P57" s="40">
        <f t="shared" si="1"/>
        <v>41844</v>
      </c>
      <c r="Q57">
        <f>+SUMIFS('Trừ tiền'!P$8:P$1173,'Trừ tiền'!O$8:O$1173,'Hàng trả'!M57)</f>
        <v>-344850</v>
      </c>
      <c r="R57">
        <f>+Q57-N57</f>
        <v>0</v>
      </c>
      <c r="S57" s="40">
        <f>+R57-K57</f>
        <v>386694</v>
      </c>
      <c r="T57" t="s">
        <v>24798</v>
      </c>
    </row>
    <row r="58" spans="2:20" hidden="1" x14ac:dyDescent="0.3">
      <c r="B58" s="49">
        <v>44602</v>
      </c>
      <c r="C58" s="43" t="s">
        <v>24019</v>
      </c>
      <c r="D58" s="43" t="s">
        <v>22921</v>
      </c>
      <c r="E58" s="43" t="s">
        <v>22923</v>
      </c>
      <c r="F58" s="43" t="s">
        <v>38</v>
      </c>
      <c r="G58" s="43" t="s">
        <v>39</v>
      </c>
      <c r="H58" s="46">
        <v>-579419</v>
      </c>
      <c r="I58" s="48" t="s">
        <v>784</v>
      </c>
      <c r="J58" s="46">
        <v>-46353</v>
      </c>
      <c r="K58" s="46">
        <v>-625772</v>
      </c>
      <c r="L58" s="55"/>
      <c r="M58">
        <f t="shared" si="2"/>
        <v>1938</v>
      </c>
      <c r="N58">
        <f>VLOOKUP(M58,'Trừ tiền'!O$8:P$1173,2,0)</f>
        <v>-625773</v>
      </c>
      <c r="O58">
        <f t="shared" si="3"/>
        <v>-625773</v>
      </c>
      <c r="P58" s="40">
        <f t="shared" si="1"/>
        <v>-1</v>
      </c>
    </row>
    <row r="59" spans="2:20" hidden="1" x14ac:dyDescent="0.3">
      <c r="B59" s="49">
        <v>44602</v>
      </c>
      <c r="C59" s="43" t="s">
        <v>24020</v>
      </c>
      <c r="D59" s="43" t="s">
        <v>22921</v>
      </c>
      <c r="E59" s="43" t="s">
        <v>22923</v>
      </c>
      <c r="F59" s="43" t="s">
        <v>38</v>
      </c>
      <c r="G59" s="43" t="s">
        <v>39</v>
      </c>
      <c r="H59" s="46">
        <v>-697376</v>
      </c>
      <c r="I59" s="48" t="s">
        <v>784</v>
      </c>
      <c r="J59" s="46">
        <v>-55790</v>
      </c>
      <c r="K59" s="46">
        <v>-753166</v>
      </c>
      <c r="L59" s="56" t="str">
        <f t="shared" ref="L59:L60" si="7">+F59</f>
        <v>CÔNG TY TNHH MTV THỰC PHẨM SAIGON CO.OP</v>
      </c>
      <c r="M59">
        <f t="shared" si="2"/>
        <v>1939</v>
      </c>
      <c r="N59" t="s">
        <v>22782</v>
      </c>
      <c r="O59" t="str">
        <f t="shared" si="3"/>
        <v>x</v>
      </c>
      <c r="P59" s="40" t="e">
        <f t="shared" si="1"/>
        <v>#VALUE!</v>
      </c>
      <c r="Q59">
        <f>+SUMIFS('Trừ tiền'!P$8:P$1173,'Trừ tiền'!O$8:O$1173,'Hàng trả'!M59)</f>
        <v>-857965</v>
      </c>
      <c r="R59" t="e">
        <f t="shared" ref="R59:R60" si="8">+Q59-N59</f>
        <v>#VALUE!</v>
      </c>
      <c r="S59" s="40" t="e">
        <f t="shared" ref="S59:S60" si="9">+R59-K59</f>
        <v>#VALUE!</v>
      </c>
    </row>
    <row r="60" spans="2:20" x14ac:dyDescent="0.3">
      <c r="B60" s="49">
        <v>44602</v>
      </c>
      <c r="C60" s="43" t="s">
        <v>24021</v>
      </c>
      <c r="D60" s="43" t="s">
        <v>22921</v>
      </c>
      <c r="E60" s="43" t="s">
        <v>22923</v>
      </c>
      <c r="F60" s="43" t="s">
        <v>38</v>
      </c>
      <c r="G60" s="43" t="s">
        <v>39</v>
      </c>
      <c r="H60" s="46">
        <v>-568154</v>
      </c>
      <c r="I60" s="48" t="s">
        <v>17</v>
      </c>
      <c r="J60" s="46">
        <v>-56815</v>
      </c>
      <c r="K60" s="46">
        <v>-624969</v>
      </c>
      <c r="L60" s="61" t="str">
        <f t="shared" si="7"/>
        <v>CÔNG TY TNHH MTV THỰC PHẨM SAIGON CO.OP</v>
      </c>
      <c r="M60">
        <f t="shared" si="2"/>
        <v>490</v>
      </c>
      <c r="N60" t="s">
        <v>22782</v>
      </c>
      <c r="O60" t="str">
        <f t="shared" si="3"/>
        <v>x</v>
      </c>
      <c r="P60" s="40" t="e">
        <f t="shared" si="1"/>
        <v>#VALUE!</v>
      </c>
      <c r="Q60">
        <f>+SUMIFS('Trừ tiền'!P$8:P$1173,'Trừ tiền'!O$8:O$1173,'Hàng trả'!M60)</f>
        <v>-158760</v>
      </c>
      <c r="R60" t="e">
        <f t="shared" si="8"/>
        <v>#VALUE!</v>
      </c>
      <c r="S60" s="40" t="e">
        <f t="shared" si="9"/>
        <v>#VALUE!</v>
      </c>
    </row>
    <row r="61" spans="2:20" hidden="1" x14ac:dyDescent="0.3">
      <c r="B61" s="49">
        <v>44606</v>
      </c>
      <c r="C61" s="43" t="s">
        <v>24022</v>
      </c>
      <c r="D61" s="43" t="s">
        <v>22921</v>
      </c>
      <c r="E61" s="43" t="s">
        <v>22923</v>
      </c>
      <c r="F61" s="43" t="s">
        <v>38</v>
      </c>
      <c r="G61" s="43" t="s">
        <v>39</v>
      </c>
      <c r="H61" s="46">
        <v>-536758</v>
      </c>
      <c r="I61" s="48" t="s">
        <v>784</v>
      </c>
      <c r="J61" s="46">
        <v>-42941</v>
      </c>
      <c r="K61" s="46">
        <v>-579699</v>
      </c>
      <c r="L61" s="55"/>
      <c r="M61">
        <f t="shared" si="2"/>
        <v>519</v>
      </c>
      <c r="N61">
        <f>VLOOKUP(M61,'Trừ tiền'!O$8:P$1173,2,0)</f>
        <v>-579699</v>
      </c>
      <c r="O61">
        <f t="shared" si="3"/>
        <v>-579699</v>
      </c>
      <c r="P61" s="40">
        <f t="shared" si="1"/>
        <v>0</v>
      </c>
    </row>
    <row r="62" spans="2:20" hidden="1" x14ac:dyDescent="0.3">
      <c r="B62" s="49">
        <v>44606</v>
      </c>
      <c r="C62" s="43" t="s">
        <v>24023</v>
      </c>
      <c r="D62" s="43" t="s">
        <v>22921</v>
      </c>
      <c r="E62" s="43" t="s">
        <v>24024</v>
      </c>
      <c r="F62" s="43" t="s">
        <v>38</v>
      </c>
      <c r="G62" s="43" t="s">
        <v>39</v>
      </c>
      <c r="H62" s="46">
        <v>-155582</v>
      </c>
      <c r="I62" s="48" t="s">
        <v>784</v>
      </c>
      <c r="J62" s="46">
        <v>-12447</v>
      </c>
      <c r="K62" s="46">
        <v>-168029</v>
      </c>
      <c r="L62" s="55"/>
      <c r="M62">
        <f t="shared" si="2"/>
        <v>572</v>
      </c>
      <c r="N62">
        <f>VLOOKUP(M62,'Trừ tiền'!O$8:P$1173,2,0)</f>
        <v>-168029</v>
      </c>
      <c r="O62">
        <f t="shared" si="3"/>
        <v>-168029</v>
      </c>
      <c r="P62" s="40">
        <f t="shared" si="1"/>
        <v>0</v>
      </c>
    </row>
    <row r="63" spans="2:20" hidden="1" x14ac:dyDescent="0.3">
      <c r="B63" s="49">
        <v>44606</v>
      </c>
      <c r="C63" s="43" t="s">
        <v>24025</v>
      </c>
      <c r="D63" s="43" t="s">
        <v>22850</v>
      </c>
      <c r="E63" s="43" t="s">
        <v>24026</v>
      </c>
      <c r="F63" s="43" t="s">
        <v>4612</v>
      </c>
      <c r="G63" s="43" t="s">
        <v>39</v>
      </c>
      <c r="H63" s="46">
        <v>-301092</v>
      </c>
      <c r="I63" s="48" t="s">
        <v>784</v>
      </c>
      <c r="J63" s="46">
        <v>-24087</v>
      </c>
      <c r="K63" s="46">
        <v>-325179</v>
      </c>
      <c r="L63" s="55"/>
      <c r="M63">
        <f t="shared" si="2"/>
        <v>48742</v>
      </c>
      <c r="N63" t="e">
        <f>VLOOKUP(M63,'Trừ tiền'!O$8:P$1173,2,0)</f>
        <v>#N/A</v>
      </c>
      <c r="O63" t="e">
        <f t="shared" si="3"/>
        <v>#N/A</v>
      </c>
      <c r="P63" s="40" t="e">
        <f t="shared" si="1"/>
        <v>#N/A</v>
      </c>
    </row>
    <row r="64" spans="2:20" hidden="1" x14ac:dyDescent="0.3">
      <c r="B64" s="49">
        <v>44606</v>
      </c>
      <c r="C64" s="43" t="s">
        <v>22786</v>
      </c>
      <c r="D64" s="43" t="s">
        <v>22850</v>
      </c>
      <c r="E64" s="43" t="s">
        <v>22923</v>
      </c>
      <c r="F64" s="43" t="s">
        <v>427</v>
      </c>
      <c r="G64" s="43" t="s">
        <v>428</v>
      </c>
      <c r="H64" s="46">
        <v>-907489</v>
      </c>
      <c r="I64" s="48" t="s">
        <v>784</v>
      </c>
      <c r="J64" s="46">
        <v>-72599</v>
      </c>
      <c r="K64" s="46">
        <v>-980088</v>
      </c>
      <c r="L64" s="55"/>
      <c r="M64">
        <f t="shared" si="2"/>
        <v>3850</v>
      </c>
      <c r="N64">
        <f>VLOOKUP(M64,'Trừ tiền'!O$8:P$1173,2,0)</f>
        <v>-980088</v>
      </c>
      <c r="O64">
        <f t="shared" si="3"/>
        <v>-980088</v>
      </c>
      <c r="P64" s="40">
        <f t="shared" si="1"/>
        <v>0</v>
      </c>
    </row>
    <row r="65" spans="2:20" hidden="1" x14ac:dyDescent="0.3">
      <c r="B65" s="49">
        <v>44607</v>
      </c>
      <c r="C65" s="43" t="s">
        <v>24027</v>
      </c>
      <c r="D65" s="43" t="s">
        <v>22921</v>
      </c>
      <c r="E65" s="43" t="s">
        <v>24028</v>
      </c>
      <c r="F65" s="43" t="s">
        <v>38</v>
      </c>
      <c r="G65" s="43" t="s">
        <v>39</v>
      </c>
      <c r="H65" s="46">
        <v>-701462</v>
      </c>
      <c r="I65" s="48" t="s">
        <v>784</v>
      </c>
      <c r="J65" s="46">
        <v>-56117</v>
      </c>
      <c r="K65" s="46">
        <v>-757579</v>
      </c>
      <c r="L65" s="55"/>
      <c r="M65">
        <f t="shared" si="2"/>
        <v>174</v>
      </c>
      <c r="N65">
        <f>VLOOKUP(M65,'Trừ tiền'!O$8:P$1173,2,0)</f>
        <v>-757577</v>
      </c>
      <c r="O65">
        <f t="shared" si="3"/>
        <v>-757577</v>
      </c>
      <c r="P65" s="40">
        <f t="shared" si="1"/>
        <v>2</v>
      </c>
    </row>
    <row r="66" spans="2:20" hidden="1" x14ac:dyDescent="0.3">
      <c r="B66" s="49">
        <v>44607</v>
      </c>
      <c r="C66" s="43" t="s">
        <v>24029</v>
      </c>
      <c r="D66" s="43" t="s">
        <v>22921</v>
      </c>
      <c r="E66" s="43" t="s">
        <v>22923</v>
      </c>
      <c r="F66" s="43" t="s">
        <v>38</v>
      </c>
      <c r="G66" s="43" t="s">
        <v>39</v>
      </c>
      <c r="H66" s="46">
        <v>-1406830</v>
      </c>
      <c r="I66" s="48" t="s">
        <v>784</v>
      </c>
      <c r="J66" s="46">
        <v>-112546</v>
      </c>
      <c r="K66" s="46">
        <v>-1519376</v>
      </c>
      <c r="L66" s="55"/>
      <c r="M66">
        <f t="shared" si="2"/>
        <v>1461</v>
      </c>
      <c r="N66">
        <f>VLOOKUP(M66,'Trừ tiền'!O$8:P$1173,2,0)</f>
        <v>-1519376</v>
      </c>
      <c r="O66">
        <f t="shared" si="3"/>
        <v>-1519376</v>
      </c>
      <c r="P66" s="40">
        <f t="shared" si="1"/>
        <v>0</v>
      </c>
    </row>
    <row r="67" spans="2:20" hidden="1" x14ac:dyDescent="0.3">
      <c r="B67" s="49">
        <v>44607</v>
      </c>
      <c r="C67" s="43" t="s">
        <v>24030</v>
      </c>
      <c r="D67" s="43" t="s">
        <v>22921</v>
      </c>
      <c r="E67" s="43" t="s">
        <v>22923</v>
      </c>
      <c r="F67" s="43" t="s">
        <v>38</v>
      </c>
      <c r="G67" s="43" t="s">
        <v>39</v>
      </c>
      <c r="H67" s="46">
        <v>-203978</v>
      </c>
      <c r="I67" s="48" t="s">
        <v>784</v>
      </c>
      <c r="J67" s="46">
        <v>-16318</v>
      </c>
      <c r="K67" s="46">
        <v>-220296</v>
      </c>
      <c r="L67" s="55"/>
      <c r="M67">
        <f t="shared" si="2"/>
        <v>53363</v>
      </c>
      <c r="N67" t="e">
        <f>VLOOKUP(M67,'Trừ tiền'!O$8:P$1173,2,0)</f>
        <v>#N/A</v>
      </c>
      <c r="O67" t="e">
        <f t="shared" si="3"/>
        <v>#N/A</v>
      </c>
      <c r="P67" s="40" t="e">
        <f t="shared" si="1"/>
        <v>#N/A</v>
      </c>
    </row>
    <row r="68" spans="2:20" x14ac:dyDescent="0.3">
      <c r="B68" s="49">
        <v>44608</v>
      </c>
      <c r="C68" s="43" t="s">
        <v>22924</v>
      </c>
      <c r="D68" s="43" t="s">
        <v>22921</v>
      </c>
      <c r="E68" s="43" t="s">
        <v>22925</v>
      </c>
      <c r="F68" s="43" t="s">
        <v>214</v>
      </c>
      <c r="G68" s="43" t="s">
        <v>215</v>
      </c>
      <c r="H68" s="46">
        <v>-1313160</v>
      </c>
      <c r="I68" s="48" t="s">
        <v>784</v>
      </c>
      <c r="J68" s="46">
        <v>-105053</v>
      </c>
      <c r="K68" s="46">
        <v>-1418213</v>
      </c>
      <c r="L68" s="61" t="str">
        <f>+F68</f>
        <v>CÔNG TY TNHH MỘT THÀNH VIÊN MARFOUR</v>
      </c>
      <c r="M68">
        <f t="shared" si="2"/>
        <v>5402</v>
      </c>
      <c r="N68">
        <f>VLOOKUP(M68,'Trừ tiền'!O$8:P$1173,2,0)</f>
        <v>-1434510</v>
      </c>
      <c r="O68">
        <f t="shared" si="3"/>
        <v>-1434510</v>
      </c>
      <c r="P68" s="40">
        <f t="shared" si="1"/>
        <v>-16297</v>
      </c>
      <c r="Q68">
        <f>+SUMIFS('Trừ tiền'!P$8:P$1173,'Trừ tiền'!O$8:O$1173,'Hàng trả'!M68)</f>
        <v>-1434510</v>
      </c>
      <c r="R68">
        <f>+Q68-N68</f>
        <v>0</v>
      </c>
      <c r="S68" s="40">
        <f>+R68-K68</f>
        <v>1418213</v>
      </c>
      <c r="T68" t="s">
        <v>24798</v>
      </c>
    </row>
    <row r="69" spans="2:20" hidden="1" x14ac:dyDescent="0.3">
      <c r="B69" s="49">
        <v>44608</v>
      </c>
      <c r="C69" s="43" t="s">
        <v>24031</v>
      </c>
      <c r="D69" s="43" t="s">
        <v>22921</v>
      </c>
      <c r="E69" s="43" t="s">
        <v>22923</v>
      </c>
      <c r="F69" s="43" t="s">
        <v>38</v>
      </c>
      <c r="G69" s="43" t="s">
        <v>39</v>
      </c>
      <c r="H69" s="46">
        <v>-396682</v>
      </c>
      <c r="I69" s="48" t="s">
        <v>784</v>
      </c>
      <c r="J69" s="46">
        <v>-31735</v>
      </c>
      <c r="K69" s="46">
        <v>-428417</v>
      </c>
      <c r="L69" s="55"/>
      <c r="M69">
        <f t="shared" si="2"/>
        <v>1955</v>
      </c>
      <c r="N69">
        <f>VLOOKUP(M69,'Trừ tiền'!O$8:P$1173,2,0)</f>
        <v>-428417</v>
      </c>
      <c r="O69">
        <f t="shared" si="3"/>
        <v>-428417</v>
      </c>
      <c r="P69" s="40">
        <f t="shared" ref="P69:P132" si="10">+N69-K69</f>
        <v>0</v>
      </c>
    </row>
    <row r="70" spans="2:20" hidden="1" x14ac:dyDescent="0.3">
      <c r="B70" s="49">
        <v>44609</v>
      </c>
      <c r="C70" s="43" t="s">
        <v>22926</v>
      </c>
      <c r="D70" s="43" t="s">
        <v>22850</v>
      </c>
      <c r="E70" s="43" t="s">
        <v>22927</v>
      </c>
      <c r="F70" s="43" t="s">
        <v>2866</v>
      </c>
      <c r="G70" s="43" t="s">
        <v>2868</v>
      </c>
      <c r="H70" s="46">
        <v>-637000</v>
      </c>
      <c r="I70" s="48" t="s">
        <v>784</v>
      </c>
      <c r="J70" s="46">
        <v>-50960</v>
      </c>
      <c r="K70" s="46">
        <v>-687960</v>
      </c>
      <c r="L70" s="55"/>
      <c r="M70">
        <f t="shared" ref="M70:M133" si="11">+C70*1</f>
        <v>646</v>
      </c>
      <c r="N70" t="e">
        <f>VLOOKUP(M70,'Trừ tiền'!O$8:P$1173,2,0)</f>
        <v>#N/A</v>
      </c>
      <c r="O70" t="e">
        <f t="shared" ref="O70:O133" si="12">+N70</f>
        <v>#N/A</v>
      </c>
      <c r="P70" s="40" t="e">
        <f t="shared" si="10"/>
        <v>#N/A</v>
      </c>
    </row>
    <row r="71" spans="2:20" hidden="1" x14ac:dyDescent="0.3">
      <c r="B71" s="49">
        <v>44610</v>
      </c>
      <c r="C71" s="43" t="s">
        <v>22928</v>
      </c>
      <c r="D71" s="43" t="s">
        <v>22850</v>
      </c>
      <c r="E71" s="43" t="s">
        <v>22923</v>
      </c>
      <c r="F71" s="43" t="s">
        <v>2866</v>
      </c>
      <c r="G71" s="43" t="s">
        <v>2868</v>
      </c>
      <c r="H71" s="46">
        <v>-637000</v>
      </c>
      <c r="I71" s="48" t="s">
        <v>17</v>
      </c>
      <c r="J71" s="46">
        <v>-63700</v>
      </c>
      <c r="K71" s="46">
        <v>-700700</v>
      </c>
      <c r="L71" s="55"/>
      <c r="M71">
        <f t="shared" si="11"/>
        <v>654</v>
      </c>
      <c r="N71">
        <f>VLOOKUP(M71,'Trừ tiền'!O$8:P$1173,2,0)</f>
        <v>-700700</v>
      </c>
      <c r="O71">
        <f t="shared" si="12"/>
        <v>-700700</v>
      </c>
      <c r="P71" s="40">
        <f t="shared" si="10"/>
        <v>0</v>
      </c>
    </row>
    <row r="72" spans="2:20" hidden="1" x14ac:dyDescent="0.3">
      <c r="B72" s="49">
        <v>44611</v>
      </c>
      <c r="C72" s="43" t="s">
        <v>24032</v>
      </c>
      <c r="D72" s="43" t="s">
        <v>22921</v>
      </c>
      <c r="E72" s="43" t="s">
        <v>24033</v>
      </c>
      <c r="F72" s="43" t="s">
        <v>38</v>
      </c>
      <c r="G72" s="43" t="s">
        <v>39</v>
      </c>
      <c r="H72" s="46">
        <v>-660773</v>
      </c>
      <c r="I72" s="48" t="s">
        <v>784</v>
      </c>
      <c r="J72" s="46">
        <v>-52862</v>
      </c>
      <c r="K72" s="46">
        <v>-713635</v>
      </c>
      <c r="L72" s="55"/>
      <c r="M72">
        <f t="shared" si="11"/>
        <v>17</v>
      </c>
      <c r="N72">
        <f>VLOOKUP(M72,'Trừ tiền'!O$8:P$1173,2,0)</f>
        <v>-713635</v>
      </c>
      <c r="O72">
        <f t="shared" si="12"/>
        <v>-713635</v>
      </c>
      <c r="P72" s="40">
        <f t="shared" si="10"/>
        <v>0</v>
      </c>
    </row>
    <row r="73" spans="2:20" x14ac:dyDescent="0.3">
      <c r="B73" s="49">
        <v>44611</v>
      </c>
      <c r="C73" s="43" t="s">
        <v>24034</v>
      </c>
      <c r="D73" s="43" t="s">
        <v>22921</v>
      </c>
      <c r="E73" s="43" t="s">
        <v>24035</v>
      </c>
      <c r="F73" s="43" t="s">
        <v>38</v>
      </c>
      <c r="G73" s="43" t="s">
        <v>39</v>
      </c>
      <c r="H73" s="46">
        <v>-1336986</v>
      </c>
      <c r="I73" s="48" t="s">
        <v>784</v>
      </c>
      <c r="J73" s="46">
        <v>-106959</v>
      </c>
      <c r="K73" s="46">
        <v>-1443945</v>
      </c>
      <c r="L73" s="61" t="str">
        <f>+F73</f>
        <v>CÔNG TY TNHH MTV THỰC PHẨM SAIGON CO.OP</v>
      </c>
      <c r="M73">
        <f t="shared" si="11"/>
        <v>21</v>
      </c>
      <c r="N73" t="s">
        <v>22782</v>
      </c>
      <c r="O73" t="str">
        <f t="shared" si="12"/>
        <v>x</v>
      </c>
      <c r="P73" s="40" t="e">
        <f t="shared" si="10"/>
        <v>#VALUE!</v>
      </c>
      <c r="Q73">
        <f>+SUMIFS('Trừ tiền'!P$8:P$1173,'Trừ tiền'!O$8:O$1173,'Hàng trả'!M73)</f>
        <v>-608826</v>
      </c>
      <c r="R73" t="e">
        <f>+Q73-N73</f>
        <v>#VALUE!</v>
      </c>
      <c r="S73" s="40" t="e">
        <f>+R73-K73</f>
        <v>#VALUE!</v>
      </c>
    </row>
    <row r="74" spans="2:20" hidden="1" x14ac:dyDescent="0.3">
      <c r="B74" s="49">
        <v>44611</v>
      </c>
      <c r="C74" s="43" t="s">
        <v>22929</v>
      </c>
      <c r="D74" s="43" t="s">
        <v>22850</v>
      </c>
      <c r="E74" s="43" t="s">
        <v>22930</v>
      </c>
      <c r="F74" s="43" t="s">
        <v>71</v>
      </c>
      <c r="G74" s="43" t="s">
        <v>72</v>
      </c>
      <c r="H74" s="46">
        <v>-1336986</v>
      </c>
      <c r="I74" s="48" t="s">
        <v>784</v>
      </c>
      <c r="J74" s="46">
        <v>-106959</v>
      </c>
      <c r="K74" s="46">
        <v>-1443945</v>
      </c>
      <c r="L74" s="55"/>
      <c r="M74">
        <f t="shared" si="11"/>
        <v>25</v>
      </c>
      <c r="N74">
        <f>VLOOKUP(M74,'Trừ tiền'!O$8:P$1173,2,0)</f>
        <v>-1443945</v>
      </c>
      <c r="O74">
        <f t="shared" si="12"/>
        <v>-1443945</v>
      </c>
      <c r="P74" s="40">
        <f t="shared" si="10"/>
        <v>0</v>
      </c>
    </row>
    <row r="75" spans="2:20" ht="31.95" x14ac:dyDescent="0.3">
      <c r="B75" s="49">
        <v>44611</v>
      </c>
      <c r="C75" s="43" t="s">
        <v>22931</v>
      </c>
      <c r="D75" s="43" t="s">
        <v>22921</v>
      </c>
      <c r="E75" s="43" t="s">
        <v>22932</v>
      </c>
      <c r="F75" s="43" t="s">
        <v>4720</v>
      </c>
      <c r="G75" s="43" t="s">
        <v>72</v>
      </c>
      <c r="H75" s="46">
        <v>-1437426</v>
      </c>
      <c r="I75" s="48" t="s">
        <v>784</v>
      </c>
      <c r="J75" s="46">
        <v>-114994</v>
      </c>
      <c r="K75" s="46">
        <v>-1552420</v>
      </c>
      <c r="L75" s="61" t="str">
        <f>+F75</f>
        <v>CHI NHÁNH CÔNG TY TNHH MỘT THÀNH VIÊN THỰC PHẨM SAIGON CO.OP - CO.OP FOOD KHU VỰC CẦN THƠ</v>
      </c>
      <c r="M75">
        <f t="shared" si="11"/>
        <v>33</v>
      </c>
      <c r="N75">
        <f>VLOOKUP(M75,'Trừ tiền'!O$8:P$1173,2,0)</f>
        <v>-1570132</v>
      </c>
      <c r="O75">
        <f t="shared" si="12"/>
        <v>-1570132</v>
      </c>
      <c r="P75" s="40">
        <f t="shared" si="10"/>
        <v>-17712</v>
      </c>
      <c r="Q75">
        <f>+SUMIFS('Trừ tiền'!P$8:P$1173,'Trừ tiền'!O$8:O$1173,'Hàng trả'!M75)</f>
        <v>-1570132</v>
      </c>
      <c r="R75">
        <f>+Q75-N75</f>
        <v>0</v>
      </c>
      <c r="S75" s="40">
        <f>+R75-K75</f>
        <v>1552420</v>
      </c>
    </row>
    <row r="76" spans="2:20" hidden="1" x14ac:dyDescent="0.3">
      <c r="B76" s="49">
        <v>44611</v>
      </c>
      <c r="C76" s="43" t="s">
        <v>22933</v>
      </c>
      <c r="D76" s="43" t="s">
        <v>22850</v>
      </c>
      <c r="E76" s="43" t="s">
        <v>22934</v>
      </c>
      <c r="F76" s="43" t="s">
        <v>71</v>
      </c>
      <c r="G76" s="43" t="s">
        <v>72</v>
      </c>
      <c r="H76" s="46">
        <v>-866470</v>
      </c>
      <c r="I76" s="48" t="s">
        <v>784</v>
      </c>
      <c r="J76" s="46">
        <v>-69318</v>
      </c>
      <c r="K76" s="46">
        <v>-935788</v>
      </c>
      <c r="L76" s="55"/>
      <c r="M76">
        <f t="shared" si="11"/>
        <v>51</v>
      </c>
      <c r="N76">
        <f>VLOOKUP(M76,'Trừ tiền'!O$8:P$1173,2,0)</f>
        <v>-935788</v>
      </c>
      <c r="O76">
        <f t="shared" si="12"/>
        <v>-935788</v>
      </c>
      <c r="P76" s="40">
        <f t="shared" si="10"/>
        <v>0</v>
      </c>
    </row>
    <row r="77" spans="2:20" hidden="1" x14ac:dyDescent="0.3">
      <c r="B77" s="49">
        <v>44611</v>
      </c>
      <c r="C77" s="43" t="s">
        <v>22935</v>
      </c>
      <c r="D77" s="43" t="s">
        <v>22850</v>
      </c>
      <c r="E77" s="43" t="s">
        <v>22936</v>
      </c>
      <c r="F77" s="43" t="s">
        <v>2866</v>
      </c>
      <c r="G77" s="43" t="s">
        <v>2868</v>
      </c>
      <c r="H77" s="46">
        <v>-333174</v>
      </c>
      <c r="I77" s="48" t="s">
        <v>784</v>
      </c>
      <c r="J77" s="46">
        <v>-26654</v>
      </c>
      <c r="K77" s="46">
        <v>-359828</v>
      </c>
      <c r="L77" s="55"/>
      <c r="M77">
        <f t="shared" si="11"/>
        <v>1005</v>
      </c>
      <c r="N77">
        <f>VLOOKUP(M77,'Trừ tiền'!O$8:P$1173,2,0)</f>
        <v>-359828</v>
      </c>
      <c r="O77">
        <f t="shared" si="12"/>
        <v>-359828</v>
      </c>
      <c r="P77" s="40">
        <f t="shared" si="10"/>
        <v>0</v>
      </c>
    </row>
    <row r="78" spans="2:20" hidden="1" x14ac:dyDescent="0.3">
      <c r="B78" s="49">
        <v>44611</v>
      </c>
      <c r="C78" s="43" t="s">
        <v>22937</v>
      </c>
      <c r="D78" s="43" t="s">
        <v>22850</v>
      </c>
      <c r="E78" s="43" t="s">
        <v>22923</v>
      </c>
      <c r="F78" s="43" t="s">
        <v>71</v>
      </c>
      <c r="G78" s="43" t="s">
        <v>72</v>
      </c>
      <c r="H78" s="46">
        <v>-421014</v>
      </c>
      <c r="I78" s="48" t="s">
        <v>784</v>
      </c>
      <c r="J78" s="46">
        <v>-33681</v>
      </c>
      <c r="K78" s="46">
        <v>-454695</v>
      </c>
      <c r="L78" s="55"/>
      <c r="M78">
        <f t="shared" si="11"/>
        <v>19</v>
      </c>
      <c r="N78">
        <f>VLOOKUP(M78,'Trừ tiền'!O$8:P$1173,2,0)</f>
        <v>-454695</v>
      </c>
      <c r="O78">
        <f t="shared" si="12"/>
        <v>-454695</v>
      </c>
      <c r="P78" s="40">
        <f t="shared" si="10"/>
        <v>0</v>
      </c>
    </row>
    <row r="79" spans="2:20" hidden="1" x14ac:dyDescent="0.3">
      <c r="B79" s="49">
        <v>44613</v>
      </c>
      <c r="C79" s="43" t="s">
        <v>24036</v>
      </c>
      <c r="D79" s="43" t="s">
        <v>22921</v>
      </c>
      <c r="E79" s="43" t="s">
        <v>24037</v>
      </c>
      <c r="F79" s="43" t="s">
        <v>38</v>
      </c>
      <c r="G79" s="43" t="s">
        <v>39</v>
      </c>
      <c r="H79" s="46">
        <v>-59400</v>
      </c>
      <c r="I79" s="48" t="s">
        <v>784</v>
      </c>
      <c r="J79" s="46">
        <v>-4752</v>
      </c>
      <c r="K79" s="46">
        <v>-64152</v>
      </c>
      <c r="L79" s="55"/>
      <c r="M79">
        <f t="shared" si="11"/>
        <v>341</v>
      </c>
      <c r="N79">
        <f>VLOOKUP(M79,'Trừ tiền'!O$8:P$1173,2,0)</f>
        <v>-64152</v>
      </c>
      <c r="O79">
        <f t="shared" si="12"/>
        <v>-64152</v>
      </c>
      <c r="P79" s="40">
        <f t="shared" si="10"/>
        <v>0</v>
      </c>
    </row>
    <row r="80" spans="2:20" hidden="1" x14ac:dyDescent="0.3">
      <c r="B80" s="49">
        <v>44613</v>
      </c>
      <c r="C80" s="43" t="s">
        <v>22938</v>
      </c>
      <c r="D80" s="43" t="s">
        <v>22850</v>
      </c>
      <c r="E80" s="43" t="s">
        <v>22939</v>
      </c>
      <c r="F80" s="43" t="s">
        <v>5326</v>
      </c>
      <c r="G80" s="43" t="s">
        <v>549</v>
      </c>
      <c r="H80" s="46">
        <v>-2863384</v>
      </c>
      <c r="I80" s="48" t="s">
        <v>784</v>
      </c>
      <c r="J80" s="46">
        <v>-229071</v>
      </c>
      <c r="K80" s="46">
        <v>-3092455</v>
      </c>
      <c r="L80" s="55"/>
      <c r="M80">
        <f t="shared" si="11"/>
        <v>1427</v>
      </c>
      <c r="N80">
        <f>VLOOKUP(M80,'Trừ tiền'!O$8:P$1173,2,0)</f>
        <v>-3092455</v>
      </c>
      <c r="O80">
        <f t="shared" si="12"/>
        <v>-3092455</v>
      </c>
      <c r="P80" s="40">
        <f t="shared" si="10"/>
        <v>0</v>
      </c>
    </row>
    <row r="81" spans="2:16" hidden="1" x14ac:dyDescent="0.3">
      <c r="B81" s="49">
        <v>44613</v>
      </c>
      <c r="C81" s="43" t="s">
        <v>22940</v>
      </c>
      <c r="D81" s="43" t="s">
        <v>22921</v>
      </c>
      <c r="E81" s="43" t="s">
        <v>22941</v>
      </c>
      <c r="F81" s="43" t="s">
        <v>845</v>
      </c>
      <c r="G81" s="43" t="s">
        <v>79</v>
      </c>
      <c r="H81" s="46">
        <v>-101989</v>
      </c>
      <c r="I81" s="48" t="s">
        <v>784</v>
      </c>
      <c r="J81" s="46">
        <v>-8159</v>
      </c>
      <c r="K81" s="46">
        <v>-110148</v>
      </c>
      <c r="L81" s="55"/>
      <c r="M81">
        <f t="shared" si="11"/>
        <v>4548</v>
      </c>
      <c r="N81">
        <f>VLOOKUP(M81,'Trừ tiền'!O$8:P$1173,2,0)</f>
        <v>-110148</v>
      </c>
      <c r="O81">
        <f t="shared" si="12"/>
        <v>-110148</v>
      </c>
      <c r="P81" s="40">
        <f t="shared" si="10"/>
        <v>0</v>
      </c>
    </row>
    <row r="82" spans="2:16" hidden="1" x14ac:dyDescent="0.3">
      <c r="B82" s="49">
        <v>44613</v>
      </c>
      <c r="C82" s="43" t="s">
        <v>24038</v>
      </c>
      <c r="D82" s="43" t="s">
        <v>22921</v>
      </c>
      <c r="E82" s="43" t="s">
        <v>24039</v>
      </c>
      <c r="F82" s="43" t="s">
        <v>38</v>
      </c>
      <c r="G82" s="43" t="s">
        <v>39</v>
      </c>
      <c r="H82" s="46">
        <v>-1248050</v>
      </c>
      <c r="I82" s="48" t="s">
        <v>784</v>
      </c>
      <c r="J82" s="46">
        <v>-99844</v>
      </c>
      <c r="K82" s="46">
        <v>-1347894</v>
      </c>
      <c r="L82" s="55"/>
      <c r="M82">
        <f t="shared" si="11"/>
        <v>49107</v>
      </c>
      <c r="N82">
        <f>VLOOKUP(M82,'Trừ tiền'!O$8:P$1173,2,0)</f>
        <v>-1347894</v>
      </c>
      <c r="O82">
        <f t="shared" si="12"/>
        <v>-1347894</v>
      </c>
      <c r="P82" s="40">
        <f t="shared" si="10"/>
        <v>0</v>
      </c>
    </row>
    <row r="83" spans="2:16" hidden="1" x14ac:dyDescent="0.3">
      <c r="B83" s="49">
        <v>44613</v>
      </c>
      <c r="C83" s="43" t="s">
        <v>24040</v>
      </c>
      <c r="D83" s="43" t="s">
        <v>22921</v>
      </c>
      <c r="E83" s="43" t="s">
        <v>24041</v>
      </c>
      <c r="F83" s="43" t="s">
        <v>38</v>
      </c>
      <c r="G83" s="43" t="s">
        <v>39</v>
      </c>
      <c r="H83" s="46">
        <v>-965140</v>
      </c>
      <c r="I83" s="48" t="s">
        <v>784</v>
      </c>
      <c r="J83" s="46">
        <v>-77212</v>
      </c>
      <c r="K83" s="46">
        <v>-1042352</v>
      </c>
      <c r="L83" s="55"/>
      <c r="M83">
        <f t="shared" si="11"/>
        <v>49114</v>
      </c>
      <c r="N83">
        <f>VLOOKUP(M83,'Trừ tiền'!O$8:P$1173,2,0)</f>
        <v>-1042351</v>
      </c>
      <c r="O83">
        <f t="shared" si="12"/>
        <v>-1042351</v>
      </c>
      <c r="P83" s="40">
        <f t="shared" si="10"/>
        <v>1</v>
      </c>
    </row>
    <row r="84" spans="2:16" hidden="1" x14ac:dyDescent="0.3">
      <c r="B84" s="49">
        <v>44613</v>
      </c>
      <c r="C84" s="43" t="s">
        <v>24042</v>
      </c>
      <c r="D84" s="43" t="s">
        <v>22921</v>
      </c>
      <c r="E84" s="43" t="s">
        <v>24043</v>
      </c>
      <c r="F84" s="43" t="s">
        <v>38</v>
      </c>
      <c r="G84" s="43" t="s">
        <v>39</v>
      </c>
      <c r="H84" s="46">
        <v>-1357032</v>
      </c>
      <c r="I84" s="48" t="s">
        <v>784</v>
      </c>
      <c r="J84" s="46">
        <v>-108563</v>
      </c>
      <c r="K84" s="46">
        <v>-1465595</v>
      </c>
      <c r="L84" s="55"/>
      <c r="M84">
        <f t="shared" si="11"/>
        <v>49122</v>
      </c>
      <c r="N84">
        <f>VLOOKUP(M84,'Trừ tiền'!O$8:P$1173,2,0)</f>
        <v>-1465595</v>
      </c>
      <c r="O84">
        <f t="shared" si="12"/>
        <v>-1465595</v>
      </c>
      <c r="P84" s="40">
        <f t="shared" si="10"/>
        <v>0</v>
      </c>
    </row>
    <row r="85" spans="2:16" hidden="1" x14ac:dyDescent="0.3">
      <c r="B85" s="49">
        <v>44613</v>
      </c>
      <c r="C85" s="43" t="s">
        <v>24044</v>
      </c>
      <c r="D85" s="43" t="s">
        <v>22921</v>
      </c>
      <c r="E85" s="43" t="s">
        <v>24045</v>
      </c>
      <c r="F85" s="43" t="s">
        <v>38</v>
      </c>
      <c r="G85" s="43" t="s">
        <v>39</v>
      </c>
      <c r="H85" s="46">
        <v>-465991</v>
      </c>
      <c r="I85" s="48" t="s">
        <v>784</v>
      </c>
      <c r="J85" s="46">
        <v>-37279</v>
      </c>
      <c r="K85" s="46">
        <v>-503270</v>
      </c>
      <c r="L85" s="55"/>
      <c r="M85">
        <f t="shared" si="11"/>
        <v>49167</v>
      </c>
      <c r="N85">
        <f>VLOOKUP(M85,'Trừ tiền'!O$8:P$1173,2,0)</f>
        <v>-503270</v>
      </c>
      <c r="O85">
        <f t="shared" si="12"/>
        <v>-503270</v>
      </c>
      <c r="P85" s="40">
        <f t="shared" si="10"/>
        <v>0</v>
      </c>
    </row>
    <row r="86" spans="2:16" hidden="1" x14ac:dyDescent="0.3">
      <c r="B86" s="49">
        <v>44613</v>
      </c>
      <c r="C86" s="43" t="s">
        <v>24046</v>
      </c>
      <c r="D86" s="43" t="s">
        <v>22921</v>
      </c>
      <c r="E86" s="43" t="s">
        <v>24047</v>
      </c>
      <c r="F86" s="43" t="s">
        <v>38</v>
      </c>
      <c r="G86" s="43" t="s">
        <v>39</v>
      </c>
      <c r="H86" s="46">
        <v>-541662</v>
      </c>
      <c r="I86" s="48" t="s">
        <v>784</v>
      </c>
      <c r="J86" s="46">
        <v>-43333</v>
      </c>
      <c r="K86" s="46">
        <v>-584995</v>
      </c>
      <c r="L86" s="55"/>
      <c r="M86">
        <f t="shared" si="11"/>
        <v>49171</v>
      </c>
      <c r="N86">
        <f>VLOOKUP(M86,'Trừ tiền'!O$8:P$1173,2,0)</f>
        <v>-584995</v>
      </c>
      <c r="O86">
        <f t="shared" si="12"/>
        <v>-584995</v>
      </c>
      <c r="P86" s="40">
        <f t="shared" si="10"/>
        <v>0</v>
      </c>
    </row>
    <row r="87" spans="2:16" hidden="1" x14ac:dyDescent="0.3">
      <c r="B87" s="49">
        <v>44613</v>
      </c>
      <c r="C87" s="43" t="s">
        <v>24048</v>
      </c>
      <c r="D87" s="43" t="s">
        <v>22921</v>
      </c>
      <c r="E87" s="43" t="s">
        <v>24049</v>
      </c>
      <c r="F87" s="43" t="s">
        <v>38</v>
      </c>
      <c r="G87" s="43" t="s">
        <v>39</v>
      </c>
      <c r="H87" s="46">
        <v>-122100</v>
      </c>
      <c r="I87" s="48" t="s">
        <v>784</v>
      </c>
      <c r="J87" s="46">
        <v>-9768</v>
      </c>
      <c r="K87" s="46">
        <v>-131868</v>
      </c>
      <c r="L87" s="55"/>
      <c r="M87">
        <f t="shared" si="11"/>
        <v>49203</v>
      </c>
      <c r="N87">
        <f>VLOOKUP(M87,'Trừ tiền'!O$8:P$1173,2,0)</f>
        <v>-131868</v>
      </c>
      <c r="O87">
        <f t="shared" si="12"/>
        <v>-131868</v>
      </c>
      <c r="P87" s="40">
        <f t="shared" si="10"/>
        <v>0</v>
      </c>
    </row>
    <row r="88" spans="2:16" hidden="1" x14ac:dyDescent="0.3">
      <c r="B88" s="49">
        <v>44613</v>
      </c>
      <c r="C88" s="43" t="s">
        <v>24050</v>
      </c>
      <c r="D88" s="43" t="s">
        <v>22921</v>
      </c>
      <c r="E88" s="43" t="s">
        <v>24051</v>
      </c>
      <c r="F88" s="43" t="s">
        <v>38</v>
      </c>
      <c r="G88" s="43" t="s">
        <v>39</v>
      </c>
      <c r="H88" s="46">
        <v>-231414</v>
      </c>
      <c r="I88" s="48" t="s">
        <v>784</v>
      </c>
      <c r="J88" s="46">
        <v>-18513</v>
      </c>
      <c r="K88" s="46">
        <v>-249927</v>
      </c>
      <c r="L88" s="55"/>
      <c r="M88">
        <f t="shared" si="11"/>
        <v>49265</v>
      </c>
      <c r="N88">
        <f>VLOOKUP(M88,'Trừ tiền'!O$8:P$1173,2,0)</f>
        <v>-249927</v>
      </c>
      <c r="O88">
        <f t="shared" si="12"/>
        <v>-249927</v>
      </c>
      <c r="P88" s="40">
        <f t="shared" si="10"/>
        <v>0</v>
      </c>
    </row>
    <row r="89" spans="2:16" hidden="1" x14ac:dyDescent="0.3">
      <c r="B89" s="49">
        <v>44613</v>
      </c>
      <c r="C89" s="43" t="s">
        <v>24052</v>
      </c>
      <c r="D89" s="43" t="s">
        <v>22921</v>
      </c>
      <c r="E89" s="43" t="s">
        <v>22923</v>
      </c>
      <c r="F89" s="43" t="s">
        <v>38</v>
      </c>
      <c r="G89" s="43" t="s">
        <v>39</v>
      </c>
      <c r="H89" s="46">
        <v>-2863384</v>
      </c>
      <c r="I89" s="48" t="s">
        <v>784</v>
      </c>
      <c r="J89" s="46">
        <v>-229071</v>
      </c>
      <c r="K89" s="46">
        <v>-3092455</v>
      </c>
      <c r="L89" s="55"/>
      <c r="M89">
        <f t="shared" si="11"/>
        <v>1427</v>
      </c>
      <c r="N89">
        <f>VLOOKUP(M89,'Trừ tiền'!O$8:P$1173,2,0)</f>
        <v>-3092455</v>
      </c>
      <c r="O89">
        <f t="shared" si="12"/>
        <v>-3092455</v>
      </c>
      <c r="P89" s="40">
        <f t="shared" si="10"/>
        <v>0</v>
      </c>
    </row>
    <row r="90" spans="2:16" hidden="1" x14ac:dyDescent="0.3">
      <c r="B90" s="49">
        <v>44613</v>
      </c>
      <c r="C90" s="43" t="s">
        <v>24053</v>
      </c>
      <c r="D90" s="43" t="s">
        <v>22921</v>
      </c>
      <c r="E90" s="43" t="s">
        <v>22923</v>
      </c>
      <c r="F90" s="43" t="s">
        <v>38</v>
      </c>
      <c r="G90" s="43" t="s">
        <v>39</v>
      </c>
      <c r="H90" s="46">
        <v>-540400</v>
      </c>
      <c r="I90" s="48" t="s">
        <v>784</v>
      </c>
      <c r="J90" s="46">
        <v>-43232</v>
      </c>
      <c r="K90" s="46">
        <v>-583632</v>
      </c>
      <c r="L90" s="55"/>
      <c r="M90">
        <f t="shared" si="11"/>
        <v>333</v>
      </c>
      <c r="N90">
        <f>VLOOKUP(M90,'Trừ tiền'!O$8:P$1173,2,0)</f>
        <v>-583632</v>
      </c>
      <c r="O90">
        <f t="shared" si="12"/>
        <v>-583632</v>
      </c>
      <c r="P90" s="40">
        <f t="shared" si="10"/>
        <v>0</v>
      </c>
    </row>
    <row r="91" spans="2:16" hidden="1" x14ac:dyDescent="0.3">
      <c r="B91" s="49">
        <v>44613</v>
      </c>
      <c r="C91" s="43" t="s">
        <v>22942</v>
      </c>
      <c r="D91" s="43" t="s">
        <v>22850</v>
      </c>
      <c r="E91" s="43" t="s">
        <v>22923</v>
      </c>
      <c r="F91" s="43" t="s">
        <v>42</v>
      </c>
      <c r="G91" s="43" t="s">
        <v>43</v>
      </c>
      <c r="H91" s="46">
        <v>-916140</v>
      </c>
      <c r="I91" s="48" t="s">
        <v>784</v>
      </c>
      <c r="J91" s="46">
        <v>-73291</v>
      </c>
      <c r="K91" s="46">
        <v>-989431</v>
      </c>
      <c r="L91" s="55"/>
      <c r="M91">
        <f t="shared" si="11"/>
        <v>7380</v>
      </c>
      <c r="N91">
        <f>VLOOKUP(M91,'Trừ tiền'!O$8:P$1173,2,0)</f>
        <v>-989431</v>
      </c>
      <c r="O91">
        <f t="shared" si="12"/>
        <v>-989431</v>
      </c>
      <c r="P91" s="40">
        <f t="shared" si="10"/>
        <v>0</v>
      </c>
    </row>
    <row r="92" spans="2:16" hidden="1" x14ac:dyDescent="0.3">
      <c r="B92" s="49">
        <v>44614</v>
      </c>
      <c r="C92" s="43" t="s">
        <v>24054</v>
      </c>
      <c r="D92" s="43" t="s">
        <v>22850</v>
      </c>
      <c r="E92" s="43" t="s">
        <v>24055</v>
      </c>
      <c r="F92" s="43" t="s">
        <v>4612</v>
      </c>
      <c r="G92" s="43" t="s">
        <v>39</v>
      </c>
      <c r="H92" s="46">
        <v>-200728</v>
      </c>
      <c r="I92" s="48" t="s">
        <v>784</v>
      </c>
      <c r="J92" s="46">
        <v>-16058</v>
      </c>
      <c r="K92" s="46">
        <v>-216786</v>
      </c>
      <c r="L92" s="55"/>
      <c r="M92">
        <f t="shared" si="11"/>
        <v>49445</v>
      </c>
      <c r="N92">
        <f>VLOOKUP(M92,'Trừ tiền'!O$8:P$1173,2,0)</f>
        <v>-216786</v>
      </c>
      <c r="O92">
        <f t="shared" si="12"/>
        <v>-216786</v>
      </c>
      <c r="P92" s="40">
        <f t="shared" si="10"/>
        <v>0</v>
      </c>
    </row>
    <row r="93" spans="2:16" hidden="1" x14ac:dyDescent="0.3">
      <c r="B93" s="49">
        <v>44615</v>
      </c>
      <c r="C93" s="43" t="s">
        <v>23002</v>
      </c>
      <c r="D93" s="43" t="s">
        <v>22850</v>
      </c>
      <c r="E93" s="43" t="s">
        <v>24056</v>
      </c>
      <c r="F93" s="43" t="s">
        <v>38</v>
      </c>
      <c r="G93" s="43" t="s">
        <v>39</v>
      </c>
      <c r="H93" s="46">
        <v>-363000</v>
      </c>
      <c r="I93" s="48" t="s">
        <v>17</v>
      </c>
      <c r="J93" s="46">
        <v>-36300</v>
      </c>
      <c r="K93" s="46">
        <v>-399300</v>
      </c>
      <c r="L93" s="55"/>
      <c r="M93">
        <f t="shared" si="11"/>
        <v>388</v>
      </c>
      <c r="N93" t="e">
        <f>VLOOKUP(M93,'Trừ tiền'!O$8:P$1173,2,0)</f>
        <v>#N/A</v>
      </c>
      <c r="O93" t="e">
        <f t="shared" si="12"/>
        <v>#N/A</v>
      </c>
      <c r="P93" s="40" t="e">
        <f t="shared" si="10"/>
        <v>#N/A</v>
      </c>
    </row>
    <row r="94" spans="2:16" hidden="1" x14ac:dyDescent="0.3">
      <c r="B94" s="49">
        <v>44615</v>
      </c>
      <c r="C94" s="43" t="s">
        <v>24057</v>
      </c>
      <c r="D94" s="43" t="s">
        <v>22850</v>
      </c>
      <c r="E94" s="43" t="s">
        <v>24058</v>
      </c>
      <c r="F94" s="43" t="s">
        <v>38</v>
      </c>
      <c r="G94" s="43" t="s">
        <v>39</v>
      </c>
      <c r="H94" s="46">
        <v>-401456</v>
      </c>
      <c r="I94" s="48" t="s">
        <v>784</v>
      </c>
      <c r="J94" s="46">
        <v>-32116</v>
      </c>
      <c r="K94" s="46">
        <v>-433572</v>
      </c>
      <c r="L94" s="55"/>
      <c r="M94">
        <f t="shared" si="11"/>
        <v>49846</v>
      </c>
      <c r="N94">
        <f>VLOOKUP(M94,'Trừ tiền'!O$8:P$1173,2,0)</f>
        <v>-433572</v>
      </c>
      <c r="O94">
        <f t="shared" si="12"/>
        <v>-433572</v>
      </c>
      <c r="P94" s="40">
        <f t="shared" si="10"/>
        <v>0</v>
      </c>
    </row>
    <row r="95" spans="2:16" hidden="1" x14ac:dyDescent="0.3">
      <c r="B95" s="49">
        <v>44615</v>
      </c>
      <c r="C95" s="43" t="s">
        <v>24059</v>
      </c>
      <c r="D95" s="43" t="s">
        <v>22850</v>
      </c>
      <c r="E95" s="43" t="s">
        <v>24060</v>
      </c>
      <c r="F95" s="43" t="s">
        <v>38</v>
      </c>
      <c r="G95" s="43" t="s">
        <v>39</v>
      </c>
      <c r="H95" s="46">
        <v>-909150</v>
      </c>
      <c r="I95" s="48" t="s">
        <v>784</v>
      </c>
      <c r="J95" s="46">
        <v>-72732</v>
      </c>
      <c r="K95" s="46">
        <v>-981882</v>
      </c>
      <c r="L95" s="55"/>
      <c r="M95">
        <f t="shared" si="11"/>
        <v>49848</v>
      </c>
      <c r="N95">
        <f>VLOOKUP(M95,'Trừ tiền'!O$8:P$1173,2,0)</f>
        <v>-981882</v>
      </c>
      <c r="O95">
        <f t="shared" si="12"/>
        <v>-981882</v>
      </c>
      <c r="P95" s="40">
        <f t="shared" si="10"/>
        <v>0</v>
      </c>
    </row>
    <row r="96" spans="2:16" hidden="1" x14ac:dyDescent="0.3">
      <c r="B96" s="49">
        <v>44616</v>
      </c>
      <c r="C96" s="43" t="s">
        <v>22943</v>
      </c>
      <c r="D96" s="43" t="s">
        <v>22850</v>
      </c>
      <c r="E96" s="43" t="s">
        <v>22944</v>
      </c>
      <c r="F96" s="43" t="s">
        <v>845</v>
      </c>
      <c r="G96" s="43" t="s">
        <v>79</v>
      </c>
      <c r="H96" s="46">
        <v>-528083</v>
      </c>
      <c r="I96" s="48" t="s">
        <v>784</v>
      </c>
      <c r="J96" s="46">
        <v>-42247</v>
      </c>
      <c r="K96" s="46">
        <v>-570330</v>
      </c>
      <c r="L96" s="55"/>
      <c r="M96">
        <f t="shared" si="11"/>
        <v>4639</v>
      </c>
      <c r="N96">
        <f>VLOOKUP(M96,'Trừ tiền'!O$8:P$1173,2,0)</f>
        <v>-570330</v>
      </c>
      <c r="O96">
        <f t="shared" si="12"/>
        <v>-570330</v>
      </c>
      <c r="P96" s="40">
        <f t="shared" si="10"/>
        <v>0</v>
      </c>
    </row>
    <row r="97" spans="1:16" hidden="1" x14ac:dyDescent="0.3">
      <c r="A97" s="41"/>
      <c r="B97" s="49">
        <v>44616</v>
      </c>
      <c r="C97" s="43" t="s">
        <v>24061</v>
      </c>
      <c r="D97" s="43" t="s">
        <v>22850</v>
      </c>
      <c r="E97" s="43" t="s">
        <v>24062</v>
      </c>
      <c r="F97" s="43" t="s">
        <v>38</v>
      </c>
      <c r="G97" s="43" t="s">
        <v>39</v>
      </c>
      <c r="H97" s="46">
        <v>-1443706</v>
      </c>
      <c r="I97" s="48" t="s">
        <v>784</v>
      </c>
      <c r="J97" s="46">
        <v>-115496</v>
      </c>
      <c r="K97" s="46">
        <v>-1559202</v>
      </c>
      <c r="L97" s="55"/>
      <c r="M97">
        <f t="shared" si="11"/>
        <v>49929</v>
      </c>
      <c r="N97">
        <f>VLOOKUP(M97,'Trừ tiền'!O$8:P$1173,2,0)</f>
        <v>-1559202</v>
      </c>
      <c r="O97">
        <f t="shared" si="12"/>
        <v>-1559202</v>
      </c>
      <c r="P97" s="40">
        <f t="shared" si="10"/>
        <v>0</v>
      </c>
    </row>
    <row r="98" spans="1:16" hidden="1" x14ac:dyDescent="0.3">
      <c r="A98" s="41"/>
      <c r="B98" s="49">
        <v>44616</v>
      </c>
      <c r="C98" s="43" t="s">
        <v>24063</v>
      </c>
      <c r="D98" s="43" t="s">
        <v>22850</v>
      </c>
      <c r="E98" s="43" t="s">
        <v>24064</v>
      </c>
      <c r="F98" s="43" t="s">
        <v>38</v>
      </c>
      <c r="G98" s="43" t="s">
        <v>39</v>
      </c>
      <c r="H98" s="46">
        <v>-351207</v>
      </c>
      <c r="I98" s="48" t="s">
        <v>784</v>
      </c>
      <c r="J98" s="46">
        <v>-28097</v>
      </c>
      <c r="K98" s="46">
        <v>-379304</v>
      </c>
      <c r="L98" s="55"/>
      <c r="M98">
        <f t="shared" si="11"/>
        <v>49949</v>
      </c>
      <c r="N98">
        <f>VLOOKUP(M98,'Trừ tiền'!O$8:P$1173,2,0)</f>
        <v>-379304</v>
      </c>
      <c r="O98">
        <f t="shared" si="12"/>
        <v>-379304</v>
      </c>
      <c r="P98" s="40">
        <f t="shared" si="10"/>
        <v>0</v>
      </c>
    </row>
    <row r="99" spans="1:16" hidden="1" x14ac:dyDescent="0.3">
      <c r="A99" s="41"/>
      <c r="B99" s="49">
        <v>44616</v>
      </c>
      <c r="C99" s="43" t="s">
        <v>24065</v>
      </c>
      <c r="D99" s="43" t="s">
        <v>22850</v>
      </c>
      <c r="E99" s="43" t="s">
        <v>24066</v>
      </c>
      <c r="F99" s="43" t="s">
        <v>38</v>
      </c>
      <c r="G99" s="43" t="s">
        <v>39</v>
      </c>
      <c r="H99" s="46">
        <v>-597170</v>
      </c>
      <c r="I99" s="48" t="s">
        <v>784</v>
      </c>
      <c r="J99" s="46">
        <v>-47774</v>
      </c>
      <c r="K99" s="46">
        <v>-644944</v>
      </c>
      <c r="L99" s="55"/>
      <c r="M99">
        <f t="shared" si="11"/>
        <v>49951</v>
      </c>
      <c r="N99">
        <f>VLOOKUP(M99,'Trừ tiền'!O$8:P$1173,2,0)</f>
        <v>-644944</v>
      </c>
      <c r="O99">
        <f t="shared" si="12"/>
        <v>-644944</v>
      </c>
      <c r="P99" s="40">
        <f t="shared" si="10"/>
        <v>0</v>
      </c>
    </row>
    <row r="100" spans="1:16" hidden="1" x14ac:dyDescent="0.3">
      <c r="A100" s="41"/>
      <c r="B100" s="49">
        <v>44616</v>
      </c>
      <c r="C100" s="43" t="s">
        <v>24067</v>
      </c>
      <c r="D100" s="43" t="s">
        <v>22850</v>
      </c>
      <c r="E100" s="43" t="s">
        <v>24068</v>
      </c>
      <c r="F100" s="43" t="s">
        <v>38</v>
      </c>
      <c r="G100" s="43" t="s">
        <v>39</v>
      </c>
      <c r="H100" s="46">
        <v>-122100</v>
      </c>
      <c r="I100" s="48" t="s">
        <v>784</v>
      </c>
      <c r="J100" s="46">
        <v>-9768</v>
      </c>
      <c r="K100" s="46">
        <v>-131868</v>
      </c>
      <c r="L100" s="55"/>
      <c r="M100">
        <f t="shared" si="11"/>
        <v>49976</v>
      </c>
      <c r="N100">
        <f>VLOOKUP(M100,'Trừ tiền'!O$8:P$1173,2,0)</f>
        <v>-131868</v>
      </c>
      <c r="O100">
        <f t="shared" si="12"/>
        <v>-131868</v>
      </c>
      <c r="P100" s="40">
        <f t="shared" si="10"/>
        <v>0</v>
      </c>
    </row>
    <row r="101" spans="1:16" hidden="1" x14ac:dyDescent="0.3">
      <c r="A101" s="41"/>
      <c r="B101" s="49">
        <v>44616</v>
      </c>
      <c r="C101" s="43" t="s">
        <v>24069</v>
      </c>
      <c r="D101" s="43" t="s">
        <v>22850</v>
      </c>
      <c r="E101" s="43" t="s">
        <v>24070</v>
      </c>
      <c r="F101" s="43" t="s">
        <v>38</v>
      </c>
      <c r="G101" s="43" t="s">
        <v>39</v>
      </c>
      <c r="H101" s="46">
        <v>-1642738</v>
      </c>
      <c r="I101" s="48" t="s">
        <v>784</v>
      </c>
      <c r="J101" s="46">
        <v>-131419</v>
      </c>
      <c r="K101" s="46">
        <v>-1774157</v>
      </c>
      <c r="L101" s="55"/>
      <c r="M101">
        <f t="shared" si="11"/>
        <v>49977</v>
      </c>
      <c r="N101">
        <f>VLOOKUP(M101,'Trừ tiền'!O$8:P$1173,2,0)</f>
        <v>-1774157</v>
      </c>
      <c r="O101">
        <f t="shared" si="12"/>
        <v>-1774157</v>
      </c>
      <c r="P101" s="40">
        <f t="shared" si="10"/>
        <v>0</v>
      </c>
    </row>
    <row r="102" spans="1:16" hidden="1" x14ac:dyDescent="0.3">
      <c r="A102" s="41"/>
      <c r="B102" s="49">
        <v>44616</v>
      </c>
      <c r="C102" s="43" t="s">
        <v>24071</v>
      </c>
      <c r="D102" s="43" t="s">
        <v>22850</v>
      </c>
      <c r="E102" s="43" t="s">
        <v>24072</v>
      </c>
      <c r="F102" s="43" t="s">
        <v>38</v>
      </c>
      <c r="G102" s="43" t="s">
        <v>39</v>
      </c>
      <c r="H102" s="46">
        <v>-602184</v>
      </c>
      <c r="I102" s="48" t="s">
        <v>784</v>
      </c>
      <c r="J102" s="46">
        <v>-48175</v>
      </c>
      <c r="K102" s="46">
        <v>-650359</v>
      </c>
      <c r="L102" s="55"/>
      <c r="M102">
        <f t="shared" si="11"/>
        <v>50033</v>
      </c>
      <c r="N102">
        <f>VLOOKUP(M102,'Trừ tiền'!O$8:P$1173,2,0)</f>
        <v>-650359</v>
      </c>
      <c r="O102">
        <f t="shared" si="12"/>
        <v>-650359</v>
      </c>
      <c r="P102" s="40">
        <f t="shared" si="10"/>
        <v>0</v>
      </c>
    </row>
    <row r="103" spans="1:16" hidden="1" x14ac:dyDescent="0.3">
      <c r="A103" s="41"/>
      <c r="B103" s="49">
        <v>44616</v>
      </c>
      <c r="C103" s="43" t="s">
        <v>24073</v>
      </c>
      <c r="D103" s="43" t="s">
        <v>22850</v>
      </c>
      <c r="E103" s="43" t="s">
        <v>24074</v>
      </c>
      <c r="F103" s="43" t="s">
        <v>38</v>
      </c>
      <c r="G103" s="43" t="s">
        <v>39</v>
      </c>
      <c r="H103" s="46">
        <v>-222116</v>
      </c>
      <c r="I103" s="48" t="s">
        <v>784</v>
      </c>
      <c r="J103" s="46">
        <v>-17769</v>
      </c>
      <c r="K103" s="46">
        <v>-239885</v>
      </c>
      <c r="L103" s="55"/>
      <c r="M103">
        <f t="shared" si="11"/>
        <v>50052</v>
      </c>
      <c r="N103">
        <f>VLOOKUP(M103,'Trừ tiền'!O$8:P$1173,2,0)</f>
        <v>-239885</v>
      </c>
      <c r="O103">
        <f t="shared" si="12"/>
        <v>-239885</v>
      </c>
      <c r="P103" s="40">
        <f t="shared" si="10"/>
        <v>0</v>
      </c>
    </row>
    <row r="104" spans="1:16" hidden="1" x14ac:dyDescent="0.3">
      <c r="A104" s="41"/>
      <c r="B104" s="49">
        <v>44616</v>
      </c>
      <c r="C104" s="43" t="s">
        <v>24075</v>
      </c>
      <c r="D104" s="43" t="s">
        <v>22850</v>
      </c>
      <c r="E104" s="43" t="s">
        <v>24076</v>
      </c>
      <c r="F104" s="43" t="s">
        <v>38</v>
      </c>
      <c r="G104" s="43" t="s">
        <v>39</v>
      </c>
      <c r="H104" s="46">
        <v>-363000</v>
      </c>
      <c r="I104" s="48" t="s">
        <v>784</v>
      </c>
      <c r="J104" s="46">
        <v>-29040</v>
      </c>
      <c r="K104" s="46">
        <v>-392040</v>
      </c>
      <c r="L104" s="55"/>
      <c r="M104">
        <f t="shared" si="11"/>
        <v>50053</v>
      </c>
      <c r="N104">
        <f>VLOOKUP(M104,'Trừ tiền'!O$8:P$1173,2,0)</f>
        <v>-392040</v>
      </c>
      <c r="O104">
        <f t="shared" si="12"/>
        <v>-392040</v>
      </c>
      <c r="P104" s="40">
        <f t="shared" si="10"/>
        <v>0</v>
      </c>
    </row>
    <row r="105" spans="1:16" hidden="1" x14ac:dyDescent="0.3">
      <c r="A105" s="41"/>
      <c r="B105" s="49">
        <v>44616</v>
      </c>
      <c r="C105" s="43" t="s">
        <v>24077</v>
      </c>
      <c r="D105" s="43" t="s">
        <v>22850</v>
      </c>
      <c r="E105" s="43" t="s">
        <v>24078</v>
      </c>
      <c r="F105" s="43" t="s">
        <v>38</v>
      </c>
      <c r="G105" s="43" t="s">
        <v>39</v>
      </c>
      <c r="H105" s="46">
        <v>-62416</v>
      </c>
      <c r="I105" s="48" t="s">
        <v>784</v>
      </c>
      <c r="J105" s="46">
        <v>-4993</v>
      </c>
      <c r="K105" s="46">
        <v>-67409</v>
      </c>
      <c r="L105" s="55"/>
      <c r="M105">
        <f t="shared" si="11"/>
        <v>50102</v>
      </c>
      <c r="N105">
        <f>VLOOKUP(M105,'Trừ tiền'!O$8:P$1173,2,0)</f>
        <v>-67409</v>
      </c>
      <c r="O105">
        <f t="shared" si="12"/>
        <v>-67409</v>
      </c>
      <c r="P105" s="40">
        <f t="shared" si="10"/>
        <v>0</v>
      </c>
    </row>
    <row r="106" spans="1:16" hidden="1" x14ac:dyDescent="0.3">
      <c r="A106" s="41"/>
      <c r="B106" s="49">
        <v>44616</v>
      </c>
      <c r="C106" s="43" t="s">
        <v>24079</v>
      </c>
      <c r="D106" s="43" t="s">
        <v>22850</v>
      </c>
      <c r="E106" s="43" t="s">
        <v>24080</v>
      </c>
      <c r="F106" s="43" t="s">
        <v>38</v>
      </c>
      <c r="G106" s="43" t="s">
        <v>39</v>
      </c>
      <c r="H106" s="46">
        <v>-391316</v>
      </c>
      <c r="I106" s="48" t="s">
        <v>784</v>
      </c>
      <c r="J106" s="46">
        <v>-31305</v>
      </c>
      <c r="K106" s="46">
        <v>-422621</v>
      </c>
      <c r="L106" s="55"/>
      <c r="M106">
        <f t="shared" si="11"/>
        <v>50203</v>
      </c>
      <c r="N106">
        <f>VLOOKUP(M106,'Trừ tiền'!O$8:P$1173,2,0)</f>
        <v>-422621</v>
      </c>
      <c r="O106">
        <f t="shared" si="12"/>
        <v>-422621</v>
      </c>
      <c r="P106" s="40">
        <f t="shared" si="10"/>
        <v>0</v>
      </c>
    </row>
    <row r="107" spans="1:16" hidden="1" x14ac:dyDescent="0.3">
      <c r="A107" s="41"/>
      <c r="B107" s="49">
        <v>44616</v>
      </c>
      <c r="C107" s="43" t="s">
        <v>24081</v>
      </c>
      <c r="D107" s="43" t="s">
        <v>22850</v>
      </c>
      <c r="E107" s="43" t="s">
        <v>24082</v>
      </c>
      <c r="F107" s="43" t="s">
        <v>38</v>
      </c>
      <c r="G107" s="43" t="s">
        <v>39</v>
      </c>
      <c r="H107" s="46">
        <v>-265928</v>
      </c>
      <c r="I107" s="48" t="s">
        <v>784</v>
      </c>
      <c r="J107" s="46">
        <v>-21274</v>
      </c>
      <c r="K107" s="46">
        <v>-287202</v>
      </c>
      <c r="L107" s="55"/>
      <c r="M107">
        <f t="shared" si="11"/>
        <v>50207</v>
      </c>
      <c r="N107">
        <f>VLOOKUP(M107,'Trừ tiền'!O$8:P$1173,2,0)</f>
        <v>-287202</v>
      </c>
      <c r="O107">
        <f t="shared" si="12"/>
        <v>-287202</v>
      </c>
      <c r="P107" s="40">
        <f t="shared" si="10"/>
        <v>0</v>
      </c>
    </row>
    <row r="108" spans="1:16" hidden="1" x14ac:dyDescent="0.3">
      <c r="A108" s="41"/>
      <c r="B108" s="49">
        <v>44616</v>
      </c>
      <c r="C108" s="43" t="s">
        <v>24083</v>
      </c>
      <c r="D108" s="43" t="s">
        <v>22850</v>
      </c>
      <c r="E108" s="43" t="s">
        <v>24084</v>
      </c>
      <c r="F108" s="43" t="s">
        <v>38</v>
      </c>
      <c r="G108" s="43" t="s">
        <v>39</v>
      </c>
      <c r="H108" s="46">
        <v>-876538</v>
      </c>
      <c r="I108" s="48" t="s">
        <v>784</v>
      </c>
      <c r="J108" s="46">
        <v>-70123</v>
      </c>
      <c r="K108" s="46">
        <v>-946661</v>
      </c>
      <c r="L108" s="55"/>
      <c r="M108">
        <f t="shared" si="11"/>
        <v>50230</v>
      </c>
      <c r="N108">
        <f>VLOOKUP(M108,'Trừ tiền'!O$8:P$1173,2,0)</f>
        <v>-946661</v>
      </c>
      <c r="O108">
        <f t="shared" si="12"/>
        <v>-946661</v>
      </c>
      <c r="P108" s="40">
        <f t="shared" si="10"/>
        <v>0</v>
      </c>
    </row>
    <row r="109" spans="1:16" hidden="1" x14ac:dyDescent="0.3">
      <c r="A109" s="41"/>
      <c r="B109" s="49">
        <v>44616</v>
      </c>
      <c r="C109" s="43" t="s">
        <v>24085</v>
      </c>
      <c r="D109" s="43" t="s">
        <v>22921</v>
      </c>
      <c r="E109" s="43" t="s">
        <v>24086</v>
      </c>
      <c r="F109" s="43" t="s">
        <v>38</v>
      </c>
      <c r="G109" s="43" t="s">
        <v>39</v>
      </c>
      <c r="H109" s="46">
        <v>-532039</v>
      </c>
      <c r="I109" s="48" t="s">
        <v>784</v>
      </c>
      <c r="J109" s="46">
        <v>-42563</v>
      </c>
      <c r="K109" s="46">
        <v>-574602</v>
      </c>
      <c r="L109" s="55"/>
      <c r="M109">
        <f t="shared" si="11"/>
        <v>50245</v>
      </c>
      <c r="N109">
        <f>VLOOKUP(M109,'Trừ tiền'!O$8:P$1173,2,0)</f>
        <v>-574602</v>
      </c>
      <c r="O109">
        <f t="shared" si="12"/>
        <v>-574602</v>
      </c>
      <c r="P109" s="40">
        <f t="shared" si="10"/>
        <v>0</v>
      </c>
    </row>
    <row r="110" spans="1:16" hidden="1" x14ac:dyDescent="0.3">
      <c r="A110" s="41"/>
      <c r="B110" s="49">
        <v>44616</v>
      </c>
      <c r="C110" s="43" t="s">
        <v>24087</v>
      </c>
      <c r="D110" s="43" t="s">
        <v>22850</v>
      </c>
      <c r="E110" s="43" t="s">
        <v>24088</v>
      </c>
      <c r="F110" s="43" t="s">
        <v>38</v>
      </c>
      <c r="G110" s="43" t="s">
        <v>39</v>
      </c>
      <c r="H110" s="46">
        <v>-421600</v>
      </c>
      <c r="I110" s="48" t="s">
        <v>784</v>
      </c>
      <c r="J110" s="46">
        <v>-33728</v>
      </c>
      <c r="K110" s="46">
        <v>-455328</v>
      </c>
      <c r="L110" s="55"/>
      <c r="M110">
        <f t="shared" si="11"/>
        <v>50381</v>
      </c>
      <c r="N110">
        <f>VLOOKUP(M110,'Trừ tiền'!O$8:P$1173,2,0)</f>
        <v>-455328</v>
      </c>
      <c r="O110">
        <f t="shared" si="12"/>
        <v>-455328</v>
      </c>
      <c r="P110" s="40">
        <f t="shared" si="10"/>
        <v>0</v>
      </c>
    </row>
    <row r="111" spans="1:16" hidden="1" x14ac:dyDescent="0.3">
      <c r="A111" s="41"/>
      <c r="B111" s="49">
        <v>44617</v>
      </c>
      <c r="C111" s="43" t="s">
        <v>24089</v>
      </c>
      <c r="D111" s="43" t="s">
        <v>22850</v>
      </c>
      <c r="E111" s="43" t="s">
        <v>24090</v>
      </c>
      <c r="F111" s="43" t="s">
        <v>38</v>
      </c>
      <c r="G111" s="43" t="s">
        <v>39</v>
      </c>
      <c r="H111" s="46">
        <v>-465990</v>
      </c>
      <c r="I111" s="48" t="s">
        <v>784</v>
      </c>
      <c r="J111" s="46">
        <v>-37279</v>
      </c>
      <c r="K111" s="46">
        <v>-503269</v>
      </c>
      <c r="L111" s="55"/>
      <c r="M111">
        <f t="shared" si="11"/>
        <v>50542</v>
      </c>
      <c r="N111">
        <f>VLOOKUP(M111,'Trừ tiền'!O$8:P$1173,2,0)</f>
        <v>-503269</v>
      </c>
      <c r="O111">
        <f t="shared" si="12"/>
        <v>-503269</v>
      </c>
      <c r="P111" s="40">
        <f t="shared" si="10"/>
        <v>0</v>
      </c>
    </row>
    <row r="112" spans="1:16" hidden="1" x14ac:dyDescent="0.3">
      <c r="A112" s="41"/>
      <c r="B112" s="49">
        <v>44617</v>
      </c>
      <c r="C112" s="43" t="s">
        <v>24091</v>
      </c>
      <c r="D112" s="43" t="s">
        <v>22850</v>
      </c>
      <c r="E112" s="43" t="s">
        <v>24092</v>
      </c>
      <c r="F112" s="43" t="s">
        <v>38</v>
      </c>
      <c r="G112" s="43" t="s">
        <v>39</v>
      </c>
      <c r="H112" s="46">
        <v>-444232</v>
      </c>
      <c r="I112" s="48" t="s">
        <v>784</v>
      </c>
      <c r="J112" s="46">
        <v>-35539</v>
      </c>
      <c r="K112" s="46">
        <v>-479771</v>
      </c>
      <c r="L112" s="55"/>
      <c r="M112">
        <f t="shared" si="11"/>
        <v>50543</v>
      </c>
      <c r="N112">
        <f>VLOOKUP(M112,'Trừ tiền'!O$8:P$1173,2,0)</f>
        <v>-479771</v>
      </c>
      <c r="O112">
        <f t="shared" si="12"/>
        <v>-479771</v>
      </c>
      <c r="P112" s="40">
        <f t="shared" si="10"/>
        <v>0</v>
      </c>
    </row>
    <row r="113" spans="2:16" hidden="1" x14ac:dyDescent="0.3">
      <c r="B113" s="49">
        <v>44617</v>
      </c>
      <c r="C113" s="43" t="s">
        <v>24093</v>
      </c>
      <c r="D113" s="43" t="s">
        <v>22850</v>
      </c>
      <c r="E113" s="43" t="s">
        <v>24094</v>
      </c>
      <c r="F113" s="43" t="s">
        <v>38</v>
      </c>
      <c r="G113" s="43" t="s">
        <v>39</v>
      </c>
      <c r="H113" s="46">
        <v>-921800</v>
      </c>
      <c r="I113" s="48" t="s">
        <v>784</v>
      </c>
      <c r="J113" s="46">
        <v>-73744</v>
      </c>
      <c r="K113" s="46">
        <v>-995544</v>
      </c>
      <c r="L113" s="55"/>
      <c r="M113">
        <f t="shared" si="11"/>
        <v>50544</v>
      </c>
      <c r="N113">
        <f>VLOOKUP(M113,'Trừ tiền'!O$8:P$1173,2,0)</f>
        <v>-995544</v>
      </c>
      <c r="O113">
        <f t="shared" si="12"/>
        <v>-995544</v>
      </c>
      <c r="P113" s="40">
        <f t="shared" si="10"/>
        <v>0</v>
      </c>
    </row>
    <row r="114" spans="2:16" hidden="1" x14ac:dyDescent="0.3">
      <c r="B114" s="49">
        <v>44617</v>
      </c>
      <c r="C114" s="43" t="s">
        <v>24095</v>
      </c>
      <c r="D114" s="43" t="s">
        <v>22850</v>
      </c>
      <c r="E114" s="43" t="s">
        <v>24096</v>
      </c>
      <c r="F114" s="43" t="s">
        <v>38</v>
      </c>
      <c r="G114" s="43" t="s">
        <v>39</v>
      </c>
      <c r="H114" s="46">
        <v>-111058</v>
      </c>
      <c r="I114" s="48" t="s">
        <v>784</v>
      </c>
      <c r="J114" s="46">
        <v>-8885</v>
      </c>
      <c r="K114" s="46">
        <v>-119943</v>
      </c>
      <c r="L114" s="55"/>
      <c r="M114">
        <f t="shared" si="11"/>
        <v>50568</v>
      </c>
      <c r="N114">
        <f>VLOOKUP(M114,'Trừ tiền'!O$8:P$1173,2,0)</f>
        <v>-119943</v>
      </c>
      <c r="O114">
        <f t="shared" si="12"/>
        <v>-119943</v>
      </c>
      <c r="P114" s="40">
        <f t="shared" si="10"/>
        <v>0</v>
      </c>
    </row>
    <row r="115" spans="2:16" hidden="1" x14ac:dyDescent="0.3">
      <c r="B115" s="49">
        <v>44618</v>
      </c>
      <c r="C115" s="43" t="s">
        <v>22945</v>
      </c>
      <c r="D115" s="43" t="s">
        <v>22850</v>
      </c>
      <c r="E115" s="43" t="s">
        <v>22946</v>
      </c>
      <c r="F115" s="43" t="s">
        <v>23</v>
      </c>
      <c r="G115" s="43" t="s">
        <v>24</v>
      </c>
      <c r="H115" s="46">
        <v>-315645</v>
      </c>
      <c r="I115" s="48" t="s">
        <v>784</v>
      </c>
      <c r="J115" s="46">
        <v>-25252</v>
      </c>
      <c r="K115" s="46">
        <v>-340897</v>
      </c>
      <c r="L115" s="55"/>
      <c r="M115">
        <f t="shared" si="11"/>
        <v>9974</v>
      </c>
      <c r="N115">
        <f>VLOOKUP(M115,'Trừ tiền'!O$8:P$1173,2,0)</f>
        <v>-340897</v>
      </c>
      <c r="O115">
        <f t="shared" si="12"/>
        <v>-340897</v>
      </c>
      <c r="P115" s="40">
        <f t="shared" si="10"/>
        <v>0</v>
      </c>
    </row>
    <row r="116" spans="2:16" hidden="1" x14ac:dyDescent="0.3">
      <c r="B116" s="49">
        <v>44618</v>
      </c>
      <c r="C116" s="43" t="s">
        <v>22947</v>
      </c>
      <c r="D116" s="43" t="s">
        <v>22850</v>
      </c>
      <c r="E116" s="43" t="s">
        <v>22948</v>
      </c>
      <c r="F116" s="43" t="s">
        <v>23</v>
      </c>
      <c r="G116" s="43" t="s">
        <v>24</v>
      </c>
      <c r="H116" s="46">
        <v>-150546</v>
      </c>
      <c r="I116" s="48" t="s">
        <v>784</v>
      </c>
      <c r="J116" s="46">
        <v>-12044</v>
      </c>
      <c r="K116" s="46">
        <v>-162590</v>
      </c>
      <c r="L116" s="55"/>
      <c r="M116">
        <f t="shared" si="11"/>
        <v>9975</v>
      </c>
      <c r="N116">
        <f>VLOOKUP(M116,'Trừ tiền'!O$8:P$1173,2,0)</f>
        <v>-162590</v>
      </c>
      <c r="O116">
        <f t="shared" si="12"/>
        <v>-162590</v>
      </c>
      <c r="P116" s="40">
        <f t="shared" si="10"/>
        <v>0</v>
      </c>
    </row>
    <row r="117" spans="2:16" hidden="1" x14ac:dyDescent="0.3">
      <c r="B117" s="49">
        <v>44618</v>
      </c>
      <c r="C117" s="43" t="s">
        <v>22949</v>
      </c>
      <c r="D117" s="43" t="s">
        <v>22850</v>
      </c>
      <c r="E117" s="43" t="s">
        <v>22950</v>
      </c>
      <c r="F117" s="43" t="s">
        <v>23</v>
      </c>
      <c r="G117" s="43" t="s">
        <v>24</v>
      </c>
      <c r="H117" s="46">
        <v>-547611</v>
      </c>
      <c r="I117" s="48" t="s">
        <v>784</v>
      </c>
      <c r="J117" s="46">
        <v>-43809</v>
      </c>
      <c r="K117" s="46">
        <v>-591420</v>
      </c>
      <c r="L117" s="55"/>
      <c r="M117">
        <f t="shared" si="11"/>
        <v>9976</v>
      </c>
      <c r="N117">
        <f>VLOOKUP(M117,'Trừ tiền'!O$8:P$1173,2,0)</f>
        <v>-591420</v>
      </c>
      <c r="O117">
        <f t="shared" si="12"/>
        <v>-591420</v>
      </c>
      <c r="P117" s="40">
        <f t="shared" si="10"/>
        <v>0</v>
      </c>
    </row>
    <row r="118" spans="2:16" hidden="1" x14ac:dyDescent="0.3">
      <c r="B118" s="49">
        <v>44618</v>
      </c>
      <c r="C118" s="43" t="s">
        <v>22951</v>
      </c>
      <c r="D118" s="43" t="s">
        <v>22850</v>
      </c>
      <c r="E118" s="43" t="s">
        <v>22952</v>
      </c>
      <c r="F118" s="43" t="s">
        <v>23</v>
      </c>
      <c r="G118" s="43" t="s">
        <v>24</v>
      </c>
      <c r="H118" s="46">
        <v>-212850</v>
      </c>
      <c r="I118" s="48" t="s">
        <v>784</v>
      </c>
      <c r="J118" s="46">
        <v>-17028</v>
      </c>
      <c r="K118" s="46">
        <v>-229878</v>
      </c>
      <c r="L118" s="55"/>
      <c r="M118">
        <f t="shared" si="11"/>
        <v>9977</v>
      </c>
      <c r="N118">
        <f>VLOOKUP(M118,'Trừ tiền'!O$8:P$1173,2,0)</f>
        <v>-229878</v>
      </c>
      <c r="O118">
        <f t="shared" si="12"/>
        <v>-229878</v>
      </c>
      <c r="P118" s="40">
        <f t="shared" si="10"/>
        <v>0</v>
      </c>
    </row>
    <row r="119" spans="2:16" hidden="1" x14ac:dyDescent="0.3">
      <c r="B119" s="49">
        <v>44618</v>
      </c>
      <c r="C119" s="43" t="s">
        <v>22953</v>
      </c>
      <c r="D119" s="43" t="s">
        <v>22850</v>
      </c>
      <c r="E119" s="43" t="s">
        <v>22954</v>
      </c>
      <c r="F119" s="43" t="s">
        <v>23</v>
      </c>
      <c r="G119" s="43" t="s">
        <v>24</v>
      </c>
      <c r="H119" s="46">
        <v>-203058</v>
      </c>
      <c r="I119" s="48" t="s">
        <v>784</v>
      </c>
      <c r="J119" s="46">
        <v>-16245</v>
      </c>
      <c r="K119" s="46">
        <v>-219303</v>
      </c>
      <c r="L119" s="55"/>
      <c r="M119">
        <f t="shared" si="11"/>
        <v>9978</v>
      </c>
      <c r="N119">
        <f>VLOOKUP(M119,'Trừ tiền'!O$8:P$1173,2,0)</f>
        <v>-219303</v>
      </c>
      <c r="O119">
        <f t="shared" si="12"/>
        <v>-219303</v>
      </c>
      <c r="P119" s="40">
        <f t="shared" si="10"/>
        <v>0</v>
      </c>
    </row>
    <row r="120" spans="2:16" hidden="1" x14ac:dyDescent="0.3">
      <c r="B120" s="49">
        <v>44618</v>
      </c>
      <c r="C120" s="43" t="s">
        <v>22955</v>
      </c>
      <c r="D120" s="43" t="s">
        <v>22850</v>
      </c>
      <c r="E120" s="43" t="s">
        <v>22956</v>
      </c>
      <c r="F120" s="43" t="s">
        <v>71</v>
      </c>
      <c r="G120" s="43" t="s">
        <v>72</v>
      </c>
      <c r="H120" s="46">
        <v>-1087400</v>
      </c>
      <c r="I120" s="48" t="s">
        <v>784</v>
      </c>
      <c r="J120" s="46">
        <v>-86992</v>
      </c>
      <c r="K120" s="46">
        <v>-1174392</v>
      </c>
      <c r="L120" s="55"/>
      <c r="M120">
        <f t="shared" si="11"/>
        <v>9980</v>
      </c>
      <c r="N120">
        <f>VLOOKUP(M120,'Trừ tiền'!O$8:P$1173,2,0)</f>
        <v>-1174392</v>
      </c>
      <c r="O120">
        <f t="shared" si="12"/>
        <v>-1174392</v>
      </c>
      <c r="P120" s="40">
        <f t="shared" si="10"/>
        <v>0</v>
      </c>
    </row>
    <row r="121" spans="2:16" hidden="1" x14ac:dyDescent="0.3">
      <c r="B121" s="49">
        <v>44618</v>
      </c>
      <c r="C121" s="43" t="s">
        <v>24097</v>
      </c>
      <c r="D121" s="43" t="s">
        <v>22850</v>
      </c>
      <c r="E121" s="43" t="s">
        <v>24098</v>
      </c>
      <c r="F121" s="43" t="s">
        <v>38</v>
      </c>
      <c r="G121" s="43" t="s">
        <v>39</v>
      </c>
      <c r="H121" s="46">
        <v>-453750</v>
      </c>
      <c r="I121" s="48" t="s">
        <v>784</v>
      </c>
      <c r="J121" s="46">
        <v>-36300</v>
      </c>
      <c r="K121" s="46">
        <v>-490050</v>
      </c>
      <c r="L121" s="55"/>
      <c r="M121">
        <f t="shared" si="11"/>
        <v>9981</v>
      </c>
      <c r="N121">
        <f>VLOOKUP(M121,'Trừ tiền'!O$8:P$1173,2,0)</f>
        <v>-490050</v>
      </c>
      <c r="O121">
        <f t="shared" si="12"/>
        <v>-490050</v>
      </c>
      <c r="P121" s="40">
        <f t="shared" si="10"/>
        <v>0</v>
      </c>
    </row>
    <row r="122" spans="2:16" hidden="1" x14ac:dyDescent="0.3">
      <c r="B122" s="49">
        <v>44618</v>
      </c>
      <c r="C122" s="43" t="s">
        <v>22957</v>
      </c>
      <c r="D122" s="43" t="s">
        <v>22850</v>
      </c>
      <c r="E122" s="43" t="s">
        <v>22958</v>
      </c>
      <c r="F122" s="43" t="s">
        <v>23</v>
      </c>
      <c r="G122" s="43" t="s">
        <v>24</v>
      </c>
      <c r="H122" s="46">
        <v>-710524</v>
      </c>
      <c r="I122" s="48" t="s">
        <v>784</v>
      </c>
      <c r="J122" s="46">
        <v>-56842</v>
      </c>
      <c r="K122" s="46">
        <v>-767366</v>
      </c>
      <c r="L122" s="55"/>
      <c r="M122">
        <f t="shared" si="11"/>
        <v>9982</v>
      </c>
      <c r="N122">
        <f>VLOOKUP(M122,'Trừ tiền'!O$8:P$1173,2,0)</f>
        <v>-767366</v>
      </c>
      <c r="O122">
        <f t="shared" si="12"/>
        <v>-767366</v>
      </c>
      <c r="P122" s="40">
        <f t="shared" si="10"/>
        <v>0</v>
      </c>
    </row>
    <row r="123" spans="2:16" hidden="1" x14ac:dyDescent="0.3">
      <c r="B123" s="49">
        <v>44618</v>
      </c>
      <c r="C123" s="43" t="s">
        <v>22959</v>
      </c>
      <c r="D123" s="43" t="s">
        <v>22850</v>
      </c>
      <c r="E123" s="43" t="s">
        <v>22960</v>
      </c>
      <c r="F123" s="43" t="s">
        <v>23</v>
      </c>
      <c r="G123" s="43" t="s">
        <v>24</v>
      </c>
      <c r="H123" s="46">
        <v>-1547724</v>
      </c>
      <c r="I123" s="48" t="s">
        <v>784</v>
      </c>
      <c r="J123" s="46">
        <v>-123818</v>
      </c>
      <c r="K123" s="46">
        <v>-1671542</v>
      </c>
      <c r="L123" s="55"/>
      <c r="M123">
        <f t="shared" si="11"/>
        <v>9983</v>
      </c>
      <c r="N123">
        <f>VLOOKUP(M123,'Trừ tiền'!O$8:P$1173,2,0)</f>
        <v>-1671542</v>
      </c>
      <c r="O123">
        <f t="shared" si="12"/>
        <v>-1671542</v>
      </c>
      <c r="P123" s="40">
        <f t="shared" si="10"/>
        <v>0</v>
      </c>
    </row>
    <row r="124" spans="2:16" hidden="1" x14ac:dyDescent="0.3">
      <c r="B124" s="49">
        <v>44618</v>
      </c>
      <c r="C124" s="43" t="s">
        <v>22961</v>
      </c>
      <c r="D124" s="43" t="s">
        <v>22850</v>
      </c>
      <c r="E124" s="43" t="s">
        <v>22962</v>
      </c>
      <c r="F124" s="43" t="s">
        <v>23</v>
      </c>
      <c r="G124" s="43" t="s">
        <v>24</v>
      </c>
      <c r="H124" s="46">
        <v>-222750</v>
      </c>
      <c r="I124" s="48" t="s">
        <v>784</v>
      </c>
      <c r="J124" s="46">
        <v>-17820</v>
      </c>
      <c r="K124" s="46">
        <v>-240570</v>
      </c>
      <c r="L124" s="55"/>
      <c r="M124">
        <f t="shared" si="11"/>
        <v>9984</v>
      </c>
      <c r="N124">
        <f>VLOOKUP(M124,'Trừ tiền'!O$8:P$1173,2,0)</f>
        <v>-240570</v>
      </c>
      <c r="O124">
        <f t="shared" si="12"/>
        <v>-240570</v>
      </c>
      <c r="P124" s="40">
        <f t="shared" si="10"/>
        <v>0</v>
      </c>
    </row>
    <row r="125" spans="2:16" hidden="1" x14ac:dyDescent="0.3">
      <c r="B125" s="49">
        <v>44618</v>
      </c>
      <c r="C125" s="43" t="s">
        <v>22963</v>
      </c>
      <c r="D125" s="43" t="s">
        <v>22850</v>
      </c>
      <c r="E125" s="43" t="s">
        <v>22964</v>
      </c>
      <c r="F125" s="43" t="s">
        <v>23</v>
      </c>
      <c r="G125" s="43" t="s">
        <v>24</v>
      </c>
      <c r="H125" s="46">
        <v>-305250</v>
      </c>
      <c r="I125" s="48" t="s">
        <v>784</v>
      </c>
      <c r="J125" s="46">
        <v>-24420</v>
      </c>
      <c r="K125" s="46">
        <v>-329670</v>
      </c>
      <c r="L125" s="55"/>
      <c r="M125">
        <f t="shared" si="11"/>
        <v>9985</v>
      </c>
      <c r="N125">
        <f>VLOOKUP(M125,'Trừ tiền'!O$8:P$1173,2,0)</f>
        <v>-329670</v>
      </c>
      <c r="O125">
        <f t="shared" si="12"/>
        <v>-329670</v>
      </c>
      <c r="P125" s="40">
        <f t="shared" si="10"/>
        <v>0</v>
      </c>
    </row>
    <row r="126" spans="2:16" hidden="1" x14ac:dyDescent="0.3">
      <c r="B126" s="49">
        <v>44618</v>
      </c>
      <c r="C126" s="43" t="s">
        <v>22965</v>
      </c>
      <c r="D126" s="43" t="s">
        <v>22850</v>
      </c>
      <c r="E126" s="43" t="s">
        <v>22966</v>
      </c>
      <c r="F126" s="43" t="s">
        <v>23</v>
      </c>
      <c r="G126" s="43" t="s">
        <v>24</v>
      </c>
      <c r="H126" s="46">
        <v>-590400</v>
      </c>
      <c r="I126" s="48" t="s">
        <v>784</v>
      </c>
      <c r="J126" s="46">
        <v>-47232</v>
      </c>
      <c r="K126" s="46">
        <v>-637632</v>
      </c>
      <c r="L126" s="55"/>
      <c r="M126">
        <f t="shared" si="11"/>
        <v>9986</v>
      </c>
      <c r="N126">
        <f>VLOOKUP(M126,'Trừ tiền'!O$8:P$1173,2,0)</f>
        <v>-637632</v>
      </c>
      <c r="O126">
        <f t="shared" si="12"/>
        <v>-637632</v>
      </c>
      <c r="P126" s="40">
        <f t="shared" si="10"/>
        <v>0</v>
      </c>
    </row>
    <row r="127" spans="2:16" hidden="1" x14ac:dyDescent="0.3">
      <c r="B127" s="49">
        <v>44618</v>
      </c>
      <c r="C127" s="43" t="s">
        <v>22967</v>
      </c>
      <c r="D127" s="43" t="s">
        <v>22850</v>
      </c>
      <c r="E127" s="43" t="s">
        <v>22968</v>
      </c>
      <c r="F127" s="43" t="s">
        <v>23</v>
      </c>
      <c r="G127" s="43" t="s">
        <v>24</v>
      </c>
      <c r="H127" s="46">
        <v>-569040</v>
      </c>
      <c r="I127" s="48" t="s">
        <v>784</v>
      </c>
      <c r="J127" s="46">
        <v>-45523</v>
      </c>
      <c r="K127" s="46">
        <v>-614563</v>
      </c>
      <c r="L127" s="55"/>
      <c r="M127">
        <f t="shared" si="11"/>
        <v>9987</v>
      </c>
      <c r="N127">
        <f>VLOOKUP(M127,'Trừ tiền'!O$8:P$1173,2,0)</f>
        <v>-614563</v>
      </c>
      <c r="O127">
        <f t="shared" si="12"/>
        <v>-614563</v>
      </c>
      <c r="P127" s="40">
        <f t="shared" si="10"/>
        <v>0</v>
      </c>
    </row>
    <row r="128" spans="2:16" hidden="1" x14ac:dyDescent="0.3">
      <c r="B128" s="49">
        <v>44618</v>
      </c>
      <c r="C128" s="43" t="s">
        <v>22969</v>
      </c>
      <c r="D128" s="43" t="s">
        <v>22850</v>
      </c>
      <c r="E128" s="43" t="s">
        <v>22970</v>
      </c>
      <c r="F128" s="43" t="s">
        <v>23</v>
      </c>
      <c r="G128" s="43" t="s">
        <v>24</v>
      </c>
      <c r="H128" s="46">
        <v>-573005</v>
      </c>
      <c r="I128" s="48" t="s">
        <v>784</v>
      </c>
      <c r="J128" s="46">
        <v>-45840</v>
      </c>
      <c r="K128" s="46">
        <v>-618845</v>
      </c>
      <c r="L128" s="55"/>
      <c r="M128">
        <f t="shared" si="11"/>
        <v>9988</v>
      </c>
      <c r="N128">
        <f>VLOOKUP(M128,'Trừ tiền'!O$8:P$1173,2,0)</f>
        <v>-618845</v>
      </c>
      <c r="O128">
        <f t="shared" si="12"/>
        <v>-618845</v>
      </c>
      <c r="P128" s="40">
        <f t="shared" si="10"/>
        <v>0</v>
      </c>
    </row>
    <row r="129" spans="1:16" hidden="1" x14ac:dyDescent="0.3">
      <c r="A129" s="41"/>
      <c r="B129" s="49">
        <v>44618</v>
      </c>
      <c r="C129" s="43" t="s">
        <v>22971</v>
      </c>
      <c r="D129" s="43" t="s">
        <v>22850</v>
      </c>
      <c r="E129" s="43" t="s">
        <v>22972</v>
      </c>
      <c r="F129" s="43" t="s">
        <v>23</v>
      </c>
      <c r="G129" s="43" t="s">
        <v>24</v>
      </c>
      <c r="H129" s="46">
        <v>-1002800</v>
      </c>
      <c r="I129" s="48" t="s">
        <v>784</v>
      </c>
      <c r="J129" s="46">
        <v>-80224</v>
      </c>
      <c r="K129" s="46">
        <v>-1083024</v>
      </c>
      <c r="L129" s="55"/>
      <c r="M129">
        <f t="shared" si="11"/>
        <v>9989</v>
      </c>
      <c r="N129">
        <f>VLOOKUP(M129,'Trừ tiền'!O$8:P$1173,2,0)</f>
        <v>-1083024</v>
      </c>
      <c r="O129">
        <f t="shared" si="12"/>
        <v>-1083024</v>
      </c>
      <c r="P129" s="40">
        <f t="shared" si="10"/>
        <v>0</v>
      </c>
    </row>
    <row r="130" spans="1:16" hidden="1" x14ac:dyDescent="0.3">
      <c r="A130" s="41"/>
      <c r="B130" s="49">
        <v>44618</v>
      </c>
      <c r="C130" s="43" t="s">
        <v>22973</v>
      </c>
      <c r="D130" s="43" t="s">
        <v>22850</v>
      </c>
      <c r="E130" s="43" t="s">
        <v>22974</v>
      </c>
      <c r="F130" s="43" t="s">
        <v>23</v>
      </c>
      <c r="G130" s="43" t="s">
        <v>24</v>
      </c>
      <c r="H130" s="46">
        <v>-643201</v>
      </c>
      <c r="I130" s="48" t="s">
        <v>784</v>
      </c>
      <c r="J130" s="46">
        <v>-51455</v>
      </c>
      <c r="K130" s="46">
        <v>-694656</v>
      </c>
      <c r="L130" s="55"/>
      <c r="M130">
        <f t="shared" si="11"/>
        <v>9990</v>
      </c>
      <c r="N130">
        <f>VLOOKUP(M130,'Trừ tiền'!O$8:P$1173,2,0)</f>
        <v>-694657</v>
      </c>
      <c r="O130">
        <f t="shared" si="12"/>
        <v>-694657</v>
      </c>
      <c r="P130" s="40">
        <f t="shared" si="10"/>
        <v>-1</v>
      </c>
    </row>
    <row r="131" spans="1:16" hidden="1" x14ac:dyDescent="0.3">
      <c r="A131" s="41"/>
      <c r="B131" s="49">
        <v>44618</v>
      </c>
      <c r="C131" s="43" t="s">
        <v>22975</v>
      </c>
      <c r="D131" s="43" t="s">
        <v>22850</v>
      </c>
      <c r="E131" s="43" t="s">
        <v>22976</v>
      </c>
      <c r="F131" s="43" t="s">
        <v>23</v>
      </c>
      <c r="G131" s="43" t="s">
        <v>24</v>
      </c>
      <c r="H131" s="46">
        <v>-513150</v>
      </c>
      <c r="I131" s="48" t="s">
        <v>784</v>
      </c>
      <c r="J131" s="46">
        <v>-41052</v>
      </c>
      <c r="K131" s="46">
        <v>-554202</v>
      </c>
      <c r="L131" s="55"/>
      <c r="M131">
        <f t="shared" si="11"/>
        <v>9991</v>
      </c>
      <c r="N131">
        <f>VLOOKUP(M131,'Trừ tiền'!O$8:P$1173,2,0)</f>
        <v>-554202</v>
      </c>
      <c r="O131">
        <f t="shared" si="12"/>
        <v>-554202</v>
      </c>
      <c r="P131" s="40">
        <f t="shared" si="10"/>
        <v>0</v>
      </c>
    </row>
    <row r="132" spans="1:16" hidden="1" x14ac:dyDescent="0.3">
      <c r="A132" s="41"/>
      <c r="B132" s="49">
        <v>44618</v>
      </c>
      <c r="C132" s="43" t="s">
        <v>22977</v>
      </c>
      <c r="D132" s="43" t="s">
        <v>22850</v>
      </c>
      <c r="E132" s="43" t="s">
        <v>22978</v>
      </c>
      <c r="F132" s="43" t="s">
        <v>23</v>
      </c>
      <c r="G132" s="43" t="s">
        <v>24</v>
      </c>
      <c r="H132" s="46">
        <v>-491262</v>
      </c>
      <c r="I132" s="48" t="s">
        <v>784</v>
      </c>
      <c r="J132" s="46">
        <v>-39301</v>
      </c>
      <c r="K132" s="46">
        <v>-530563</v>
      </c>
      <c r="L132" s="55"/>
      <c r="M132">
        <f t="shared" si="11"/>
        <v>9992</v>
      </c>
      <c r="N132">
        <f>VLOOKUP(M132,'Trừ tiền'!O$8:P$1173,2,0)</f>
        <v>-530563</v>
      </c>
      <c r="O132">
        <f t="shared" si="12"/>
        <v>-530563</v>
      </c>
      <c r="P132" s="40">
        <f t="shared" si="10"/>
        <v>0</v>
      </c>
    </row>
    <row r="133" spans="1:16" hidden="1" x14ac:dyDescent="0.3">
      <c r="A133" s="41"/>
      <c r="B133" s="49">
        <v>44618</v>
      </c>
      <c r="C133" s="43" t="s">
        <v>22979</v>
      </c>
      <c r="D133" s="43" t="s">
        <v>22850</v>
      </c>
      <c r="E133" s="43" t="s">
        <v>22980</v>
      </c>
      <c r="F133" s="43" t="s">
        <v>23</v>
      </c>
      <c r="G133" s="43" t="s">
        <v>24</v>
      </c>
      <c r="H133" s="46">
        <v>-697550</v>
      </c>
      <c r="I133" s="48" t="s">
        <v>784</v>
      </c>
      <c r="J133" s="46">
        <v>-55804</v>
      </c>
      <c r="K133" s="46">
        <v>-753354</v>
      </c>
      <c r="L133" s="55"/>
      <c r="M133">
        <f t="shared" si="11"/>
        <v>9993</v>
      </c>
      <c r="N133">
        <f>VLOOKUP(M133,'Trừ tiền'!O$8:P$1173,2,0)</f>
        <v>-753354</v>
      </c>
      <c r="O133">
        <f t="shared" si="12"/>
        <v>-753354</v>
      </c>
      <c r="P133" s="40">
        <f t="shared" ref="P133:P196" si="13">+N133-K133</f>
        <v>0</v>
      </c>
    </row>
    <row r="134" spans="1:16" hidden="1" x14ac:dyDescent="0.3">
      <c r="A134" s="41"/>
      <c r="B134" s="49">
        <v>44618</v>
      </c>
      <c r="C134" s="43" t="s">
        <v>22981</v>
      </c>
      <c r="D134" s="43" t="s">
        <v>22850</v>
      </c>
      <c r="E134" s="43" t="s">
        <v>22982</v>
      </c>
      <c r="F134" s="43" t="s">
        <v>23</v>
      </c>
      <c r="G134" s="43" t="s">
        <v>24</v>
      </c>
      <c r="H134" s="46">
        <v>-462025</v>
      </c>
      <c r="I134" s="48" t="s">
        <v>784</v>
      </c>
      <c r="J134" s="46">
        <v>-36962</v>
      </c>
      <c r="K134" s="46">
        <v>-498987</v>
      </c>
      <c r="L134" s="55"/>
      <c r="M134">
        <f t="shared" ref="M134:M197" si="14">+C134*1</f>
        <v>9994</v>
      </c>
      <c r="N134">
        <f>VLOOKUP(M134,'Trừ tiền'!O$8:P$1173,2,0)</f>
        <v>-498987</v>
      </c>
      <c r="O134">
        <f t="shared" ref="O134:O197" si="15">+N134</f>
        <v>-498987</v>
      </c>
      <c r="P134" s="40">
        <f t="shared" si="13"/>
        <v>0</v>
      </c>
    </row>
    <row r="135" spans="1:16" hidden="1" x14ac:dyDescent="0.3">
      <c r="A135" s="41"/>
      <c r="B135" s="49">
        <v>44618</v>
      </c>
      <c r="C135" s="43" t="s">
        <v>22983</v>
      </c>
      <c r="D135" s="43" t="s">
        <v>22850</v>
      </c>
      <c r="E135" s="43" t="s">
        <v>22984</v>
      </c>
      <c r="F135" s="43" t="s">
        <v>23</v>
      </c>
      <c r="G135" s="43" t="s">
        <v>24</v>
      </c>
      <c r="H135" s="46">
        <v>-703722</v>
      </c>
      <c r="I135" s="48" t="s">
        <v>784</v>
      </c>
      <c r="J135" s="46">
        <v>-56298</v>
      </c>
      <c r="K135" s="46">
        <v>-760020</v>
      </c>
      <c r="L135" s="55"/>
      <c r="M135">
        <f t="shared" si="14"/>
        <v>9995</v>
      </c>
      <c r="N135">
        <f>VLOOKUP(M135,'Trừ tiền'!O$8:P$1173,2,0)</f>
        <v>-760020</v>
      </c>
      <c r="O135">
        <f t="shared" si="15"/>
        <v>-760020</v>
      </c>
      <c r="P135" s="40">
        <f t="shared" si="13"/>
        <v>0</v>
      </c>
    </row>
    <row r="136" spans="1:16" hidden="1" x14ac:dyDescent="0.3">
      <c r="A136" s="41"/>
      <c r="B136" s="49">
        <v>44618</v>
      </c>
      <c r="C136" s="43" t="s">
        <v>22985</v>
      </c>
      <c r="D136" s="43" t="s">
        <v>22850</v>
      </c>
      <c r="E136" s="43" t="s">
        <v>22986</v>
      </c>
      <c r="F136" s="43" t="s">
        <v>4660</v>
      </c>
      <c r="G136" s="43" t="s">
        <v>24</v>
      </c>
      <c r="H136" s="46">
        <v>-1014050</v>
      </c>
      <c r="I136" s="48" t="s">
        <v>784</v>
      </c>
      <c r="J136" s="46">
        <v>-81124</v>
      </c>
      <c r="K136" s="46">
        <v>-1095174</v>
      </c>
      <c r="L136" s="55"/>
      <c r="M136">
        <f t="shared" si="14"/>
        <v>9996</v>
      </c>
      <c r="N136">
        <f>VLOOKUP(M136,'Trừ tiền'!O$8:P$1173,2,0)</f>
        <v>-1095174</v>
      </c>
      <c r="O136">
        <f t="shared" si="15"/>
        <v>-1095174</v>
      </c>
      <c r="P136" s="40">
        <f t="shared" si="13"/>
        <v>0</v>
      </c>
    </row>
    <row r="137" spans="1:16" hidden="1" x14ac:dyDescent="0.3">
      <c r="A137" s="41"/>
      <c r="B137" s="49">
        <v>44618</v>
      </c>
      <c r="C137" s="43" t="s">
        <v>24099</v>
      </c>
      <c r="D137" s="43" t="s">
        <v>22850</v>
      </c>
      <c r="E137" s="43" t="s">
        <v>24100</v>
      </c>
      <c r="F137" s="43" t="s">
        <v>38</v>
      </c>
      <c r="G137" s="43" t="s">
        <v>39</v>
      </c>
      <c r="H137" s="46">
        <v>-173795</v>
      </c>
      <c r="I137" s="48" t="s">
        <v>784</v>
      </c>
      <c r="J137" s="46">
        <v>-13904</v>
      </c>
      <c r="K137" s="46">
        <v>-187699</v>
      </c>
      <c r="L137" s="55"/>
      <c r="M137">
        <f t="shared" si="14"/>
        <v>50067</v>
      </c>
      <c r="N137">
        <f>VLOOKUP(M137,'Trừ tiền'!O$8:P$1173,2,0)</f>
        <v>-187699</v>
      </c>
      <c r="O137">
        <f t="shared" si="15"/>
        <v>-187699</v>
      </c>
      <c r="P137" s="40">
        <f t="shared" si="13"/>
        <v>0</v>
      </c>
    </row>
    <row r="138" spans="1:16" hidden="1" x14ac:dyDescent="0.3">
      <c r="A138" s="41"/>
      <c r="B138" s="49">
        <v>44618</v>
      </c>
      <c r="C138" s="43" t="s">
        <v>22987</v>
      </c>
      <c r="D138" s="43" t="s">
        <v>22850</v>
      </c>
      <c r="E138" s="43" t="s">
        <v>22988</v>
      </c>
      <c r="F138" s="43" t="s">
        <v>23</v>
      </c>
      <c r="G138" s="43" t="s">
        <v>24</v>
      </c>
      <c r="H138" s="46">
        <v>-710578</v>
      </c>
      <c r="I138" s="48" t="s">
        <v>784</v>
      </c>
      <c r="J138" s="46">
        <v>-56846</v>
      </c>
      <c r="K138" s="46">
        <v>-767424</v>
      </c>
      <c r="L138" s="55"/>
      <c r="M138">
        <f t="shared" si="14"/>
        <v>50737</v>
      </c>
      <c r="N138">
        <f>VLOOKUP(M138,'Trừ tiền'!O$8:P$1173,2,0)</f>
        <v>-767424</v>
      </c>
      <c r="O138">
        <f t="shared" si="15"/>
        <v>-767424</v>
      </c>
      <c r="P138" s="40">
        <f t="shared" si="13"/>
        <v>0</v>
      </c>
    </row>
    <row r="139" spans="1:16" hidden="1" x14ac:dyDescent="0.3">
      <c r="A139" s="41"/>
      <c r="B139" s="49">
        <v>44618</v>
      </c>
      <c r="C139" s="43" t="s">
        <v>24101</v>
      </c>
      <c r="D139" s="43" t="s">
        <v>22850</v>
      </c>
      <c r="E139" s="43" t="s">
        <v>24102</v>
      </c>
      <c r="F139" s="43" t="s">
        <v>38</v>
      </c>
      <c r="G139" s="43" t="s">
        <v>39</v>
      </c>
      <c r="H139" s="46">
        <v>-369134</v>
      </c>
      <c r="I139" s="48" t="s">
        <v>784</v>
      </c>
      <c r="J139" s="46">
        <v>-29531</v>
      </c>
      <c r="K139" s="46">
        <v>-398665</v>
      </c>
      <c r="L139" s="55"/>
      <c r="M139">
        <f t="shared" si="14"/>
        <v>50759</v>
      </c>
      <c r="N139">
        <f>VLOOKUP(M139,'Trừ tiền'!O$8:P$1173,2,0)</f>
        <v>-398665</v>
      </c>
      <c r="O139">
        <f t="shared" si="15"/>
        <v>-398665</v>
      </c>
      <c r="P139" s="40">
        <f t="shared" si="13"/>
        <v>0</v>
      </c>
    </row>
    <row r="140" spans="1:16" hidden="1" x14ac:dyDescent="0.3">
      <c r="A140" s="41"/>
      <c r="B140" s="49">
        <v>44618</v>
      </c>
      <c r="C140" s="43" t="s">
        <v>24103</v>
      </c>
      <c r="D140" s="43" t="s">
        <v>22850</v>
      </c>
      <c r="E140" s="43" t="s">
        <v>24104</v>
      </c>
      <c r="F140" s="43" t="s">
        <v>38</v>
      </c>
      <c r="G140" s="43" t="s">
        <v>39</v>
      </c>
      <c r="H140" s="46">
        <v>-200728</v>
      </c>
      <c r="I140" s="48" t="s">
        <v>784</v>
      </c>
      <c r="J140" s="46">
        <v>-16058</v>
      </c>
      <c r="K140" s="46">
        <v>-216786</v>
      </c>
      <c r="L140" s="55"/>
      <c r="M140">
        <f t="shared" si="14"/>
        <v>50780</v>
      </c>
      <c r="N140">
        <f>VLOOKUP(M140,'Trừ tiền'!O$8:P$1173,2,0)</f>
        <v>-216786</v>
      </c>
      <c r="O140">
        <f t="shared" si="15"/>
        <v>-216786</v>
      </c>
      <c r="P140" s="40">
        <f t="shared" si="13"/>
        <v>0</v>
      </c>
    </row>
    <row r="141" spans="1:16" hidden="1" x14ac:dyDescent="0.3">
      <c r="A141" s="41"/>
      <c r="B141" s="49">
        <v>44618</v>
      </c>
      <c r="C141" s="43" t="s">
        <v>24105</v>
      </c>
      <c r="D141" s="43" t="s">
        <v>22850</v>
      </c>
      <c r="E141" s="43" t="s">
        <v>24106</v>
      </c>
      <c r="F141" s="43" t="s">
        <v>38</v>
      </c>
      <c r="G141" s="43" t="s">
        <v>39</v>
      </c>
      <c r="H141" s="46">
        <v>-100364</v>
      </c>
      <c r="I141" s="48" t="s">
        <v>784</v>
      </c>
      <c r="J141" s="46">
        <v>-8029</v>
      </c>
      <c r="K141" s="46">
        <v>-108393</v>
      </c>
      <c r="L141" s="55"/>
      <c r="M141">
        <f t="shared" si="14"/>
        <v>50808</v>
      </c>
      <c r="N141">
        <f>VLOOKUP(M141,'Trừ tiền'!O$8:P$1173,2,0)</f>
        <v>-108393</v>
      </c>
      <c r="O141">
        <f t="shared" si="15"/>
        <v>-108393</v>
      </c>
      <c r="P141" s="40">
        <f t="shared" si="13"/>
        <v>0</v>
      </c>
    </row>
    <row r="142" spans="1:16" hidden="1" x14ac:dyDescent="0.3">
      <c r="A142" s="41"/>
      <c r="B142" s="49">
        <v>44618</v>
      </c>
      <c r="C142" s="43" t="s">
        <v>24107</v>
      </c>
      <c r="D142" s="43" t="s">
        <v>22850</v>
      </c>
      <c r="E142" s="43" t="s">
        <v>24108</v>
      </c>
      <c r="F142" s="43" t="s">
        <v>38</v>
      </c>
      <c r="G142" s="43" t="s">
        <v>39</v>
      </c>
      <c r="H142" s="46">
        <v>-444232</v>
      </c>
      <c r="I142" s="48" t="s">
        <v>784</v>
      </c>
      <c r="J142" s="46">
        <v>-35539</v>
      </c>
      <c r="K142" s="46">
        <v>-479771</v>
      </c>
      <c r="L142" s="55"/>
      <c r="M142">
        <f t="shared" si="14"/>
        <v>50813</v>
      </c>
      <c r="N142">
        <f>VLOOKUP(M142,'Trừ tiền'!O$8:P$1173,2,0)</f>
        <v>-479771</v>
      </c>
      <c r="O142">
        <f t="shared" si="15"/>
        <v>-479771</v>
      </c>
      <c r="P142" s="40">
        <f t="shared" si="13"/>
        <v>0</v>
      </c>
    </row>
    <row r="143" spans="1:16" hidden="1" x14ac:dyDescent="0.3">
      <c r="A143" s="41"/>
      <c r="B143" s="49">
        <v>44620</v>
      </c>
      <c r="C143" s="43" t="s">
        <v>22989</v>
      </c>
      <c r="D143" s="43" t="s">
        <v>22850</v>
      </c>
      <c r="E143" s="43" t="s">
        <v>22990</v>
      </c>
      <c r="F143" s="43" t="s">
        <v>845</v>
      </c>
      <c r="G143" s="43" t="s">
        <v>79</v>
      </c>
      <c r="H143" s="46">
        <v>-917901</v>
      </c>
      <c r="I143" s="48" t="s">
        <v>784</v>
      </c>
      <c r="J143" s="46">
        <v>-73432</v>
      </c>
      <c r="K143" s="46">
        <v>-991333</v>
      </c>
      <c r="L143" s="55"/>
      <c r="M143">
        <f t="shared" si="14"/>
        <v>4663</v>
      </c>
      <c r="N143">
        <f>VLOOKUP(M143,'Trừ tiền'!O$8:P$1173,2,0)</f>
        <v>-991333</v>
      </c>
      <c r="O143">
        <f t="shared" si="15"/>
        <v>-991333</v>
      </c>
      <c r="P143" s="40">
        <f t="shared" si="13"/>
        <v>0</v>
      </c>
    </row>
    <row r="144" spans="1:16" hidden="1" x14ac:dyDescent="0.3">
      <c r="A144" s="41"/>
      <c r="B144" s="49">
        <v>44620</v>
      </c>
      <c r="C144" s="43" t="s">
        <v>22991</v>
      </c>
      <c r="D144" s="43" t="s">
        <v>22850</v>
      </c>
      <c r="E144" s="43" t="s">
        <v>22992</v>
      </c>
      <c r="F144" s="43" t="s">
        <v>214</v>
      </c>
      <c r="G144" s="43" t="s">
        <v>215</v>
      </c>
      <c r="H144" s="46">
        <v>-998250</v>
      </c>
      <c r="I144" s="48" t="s">
        <v>784</v>
      </c>
      <c r="J144" s="46">
        <v>-79860</v>
      </c>
      <c r="K144" s="46">
        <v>-1078110</v>
      </c>
      <c r="L144" s="55"/>
      <c r="M144">
        <f t="shared" si="14"/>
        <v>5605</v>
      </c>
      <c r="N144" t="e">
        <f>VLOOKUP(M144,'Trừ tiền'!O$8:P$1173,2,0)</f>
        <v>#N/A</v>
      </c>
      <c r="O144" t="e">
        <f t="shared" si="15"/>
        <v>#N/A</v>
      </c>
      <c r="P144" s="40" t="e">
        <f t="shared" si="13"/>
        <v>#N/A</v>
      </c>
    </row>
    <row r="145" spans="2:16" hidden="1" x14ac:dyDescent="0.3">
      <c r="B145" s="49">
        <v>44620</v>
      </c>
      <c r="C145" s="43" t="s">
        <v>22993</v>
      </c>
      <c r="D145" s="43" t="s">
        <v>22850</v>
      </c>
      <c r="E145" s="43" t="s">
        <v>22994</v>
      </c>
      <c r="F145" s="43" t="s">
        <v>214</v>
      </c>
      <c r="G145" s="43" t="s">
        <v>215</v>
      </c>
      <c r="H145" s="46">
        <v>-998250</v>
      </c>
      <c r="I145" s="48" t="s">
        <v>17</v>
      </c>
      <c r="J145" s="46">
        <v>-99825</v>
      </c>
      <c r="K145" s="46">
        <v>-1098075</v>
      </c>
      <c r="L145" s="55"/>
      <c r="M145">
        <f t="shared" si="14"/>
        <v>5614</v>
      </c>
      <c r="N145">
        <f>VLOOKUP(M145,'Trừ tiền'!O$8:P$1173,2,0)</f>
        <v>-1098075</v>
      </c>
      <c r="O145">
        <f t="shared" si="15"/>
        <v>-1098075</v>
      </c>
      <c r="P145" s="40">
        <f t="shared" si="13"/>
        <v>0</v>
      </c>
    </row>
    <row r="146" spans="2:16" hidden="1" x14ac:dyDescent="0.3">
      <c r="B146" s="49">
        <v>44620</v>
      </c>
      <c r="C146" s="43" t="s">
        <v>24109</v>
      </c>
      <c r="D146" s="43" t="s">
        <v>22850</v>
      </c>
      <c r="E146" s="43" t="s">
        <v>24110</v>
      </c>
      <c r="F146" s="43" t="s">
        <v>38</v>
      </c>
      <c r="G146" s="43" t="s">
        <v>39</v>
      </c>
      <c r="H146" s="46">
        <v>-301092</v>
      </c>
      <c r="I146" s="48" t="s">
        <v>784</v>
      </c>
      <c r="J146" s="46">
        <v>-24087</v>
      </c>
      <c r="K146" s="46">
        <v>-325179</v>
      </c>
      <c r="L146" s="55"/>
      <c r="M146">
        <f t="shared" si="14"/>
        <v>50837</v>
      </c>
      <c r="N146">
        <f>VLOOKUP(M146,'Trừ tiền'!O$8:P$1173,2,0)</f>
        <v>-325179</v>
      </c>
      <c r="O146">
        <f t="shared" si="15"/>
        <v>-325179</v>
      </c>
      <c r="P146" s="40">
        <f t="shared" si="13"/>
        <v>0</v>
      </c>
    </row>
    <row r="147" spans="2:16" hidden="1" x14ac:dyDescent="0.3">
      <c r="B147" s="49">
        <v>44620</v>
      </c>
      <c r="C147" s="43" t="s">
        <v>22995</v>
      </c>
      <c r="D147" s="43" t="s">
        <v>22850</v>
      </c>
      <c r="E147" s="43" t="s">
        <v>22996</v>
      </c>
      <c r="F147" s="43" t="s">
        <v>23</v>
      </c>
      <c r="G147" s="43" t="s">
        <v>24</v>
      </c>
      <c r="H147" s="46">
        <v>-299414</v>
      </c>
      <c r="I147" s="48" t="s">
        <v>784</v>
      </c>
      <c r="J147" s="46">
        <v>-23953</v>
      </c>
      <c r="K147" s="46">
        <v>-323367</v>
      </c>
      <c r="L147" s="55"/>
      <c r="M147">
        <f t="shared" si="14"/>
        <v>50845</v>
      </c>
      <c r="N147">
        <f>VLOOKUP(M147,'Trừ tiền'!O$8:P$1173,2,0)</f>
        <v>-323367</v>
      </c>
      <c r="O147">
        <f t="shared" si="15"/>
        <v>-323367</v>
      </c>
      <c r="P147" s="40">
        <f t="shared" si="13"/>
        <v>0</v>
      </c>
    </row>
    <row r="148" spans="2:16" hidden="1" x14ac:dyDescent="0.3">
      <c r="B148" s="49">
        <v>44620</v>
      </c>
      <c r="C148" s="43" t="s">
        <v>24111</v>
      </c>
      <c r="D148" s="43" t="s">
        <v>22850</v>
      </c>
      <c r="E148" s="43" t="s">
        <v>24112</v>
      </c>
      <c r="F148" s="43" t="s">
        <v>38</v>
      </c>
      <c r="G148" s="43" t="s">
        <v>39</v>
      </c>
      <c r="H148" s="46">
        <v>-1322082</v>
      </c>
      <c r="I148" s="48" t="s">
        <v>784</v>
      </c>
      <c r="J148" s="46">
        <v>-105767</v>
      </c>
      <c r="K148" s="46">
        <v>-1427849</v>
      </c>
      <c r="L148" s="55"/>
      <c r="M148">
        <f t="shared" si="14"/>
        <v>50867</v>
      </c>
      <c r="N148">
        <f>VLOOKUP(M148,'Trừ tiền'!O$8:P$1173,2,0)</f>
        <v>-1427849</v>
      </c>
      <c r="O148">
        <f t="shared" si="15"/>
        <v>-1427849</v>
      </c>
      <c r="P148" s="40">
        <f t="shared" si="13"/>
        <v>0</v>
      </c>
    </row>
    <row r="149" spans="2:16" hidden="1" x14ac:dyDescent="0.3">
      <c r="B149" s="49">
        <v>44620</v>
      </c>
      <c r="C149" s="43" t="s">
        <v>24113</v>
      </c>
      <c r="D149" s="43" t="s">
        <v>22850</v>
      </c>
      <c r="E149" s="43" t="s">
        <v>24114</v>
      </c>
      <c r="F149" s="43" t="s">
        <v>38</v>
      </c>
      <c r="G149" s="43" t="s">
        <v>39</v>
      </c>
      <c r="H149" s="46">
        <v>-221848</v>
      </c>
      <c r="I149" s="48" t="s">
        <v>784</v>
      </c>
      <c r="J149" s="46">
        <v>-17748</v>
      </c>
      <c r="K149" s="46">
        <v>-239596</v>
      </c>
      <c r="L149" s="55"/>
      <c r="M149">
        <f t="shared" si="14"/>
        <v>50885</v>
      </c>
      <c r="N149">
        <f>VLOOKUP(M149,'Trừ tiền'!O$8:P$1173,2,0)</f>
        <v>-239596</v>
      </c>
      <c r="O149">
        <f t="shared" si="15"/>
        <v>-239596</v>
      </c>
      <c r="P149" s="40">
        <f t="shared" si="13"/>
        <v>0</v>
      </c>
    </row>
    <row r="150" spans="2:16" hidden="1" x14ac:dyDescent="0.3">
      <c r="B150" s="49">
        <v>44620</v>
      </c>
      <c r="C150" s="43" t="s">
        <v>24115</v>
      </c>
      <c r="D150" s="43" t="s">
        <v>22850</v>
      </c>
      <c r="E150" s="43" t="s">
        <v>24116</v>
      </c>
      <c r="F150" s="43" t="s">
        <v>38</v>
      </c>
      <c r="G150" s="43" t="s">
        <v>39</v>
      </c>
      <c r="H150" s="46">
        <v>-342914</v>
      </c>
      <c r="I150" s="48" t="s">
        <v>784</v>
      </c>
      <c r="J150" s="46">
        <v>-27433</v>
      </c>
      <c r="K150" s="46">
        <v>-370347</v>
      </c>
      <c r="L150" s="55"/>
      <c r="M150">
        <f t="shared" si="14"/>
        <v>50912</v>
      </c>
      <c r="N150">
        <f>VLOOKUP(M150,'Trừ tiền'!O$8:P$1173,2,0)</f>
        <v>-370347</v>
      </c>
      <c r="O150">
        <f t="shared" si="15"/>
        <v>-370347</v>
      </c>
      <c r="P150" s="40">
        <f t="shared" si="13"/>
        <v>0</v>
      </c>
    </row>
    <row r="151" spans="2:16" hidden="1" x14ac:dyDescent="0.3">
      <c r="B151" s="49">
        <v>44620</v>
      </c>
      <c r="C151" s="43" t="s">
        <v>24117</v>
      </c>
      <c r="D151" s="43" t="s">
        <v>22850</v>
      </c>
      <c r="E151" s="43" t="s">
        <v>24118</v>
      </c>
      <c r="F151" s="43" t="s">
        <v>38</v>
      </c>
      <c r="G151" s="43" t="s">
        <v>39</v>
      </c>
      <c r="H151" s="46">
        <v>-1557500</v>
      </c>
      <c r="I151" s="48" t="s">
        <v>784</v>
      </c>
      <c r="J151" s="46">
        <v>-124600</v>
      </c>
      <c r="K151" s="46">
        <v>-1682100</v>
      </c>
      <c r="L151" s="55"/>
      <c r="M151">
        <f t="shared" si="14"/>
        <v>50985</v>
      </c>
      <c r="N151">
        <f>VLOOKUP(M151,'Trừ tiền'!O$8:P$1173,2,0)</f>
        <v>-1682100</v>
      </c>
      <c r="O151">
        <f t="shared" si="15"/>
        <v>-1682100</v>
      </c>
      <c r="P151" s="40">
        <f t="shared" si="13"/>
        <v>0</v>
      </c>
    </row>
    <row r="152" spans="2:16" hidden="1" x14ac:dyDescent="0.3">
      <c r="B152" s="49">
        <v>44620</v>
      </c>
      <c r="C152" s="43" t="s">
        <v>24119</v>
      </c>
      <c r="D152" s="43" t="s">
        <v>22850</v>
      </c>
      <c r="E152" s="43" t="s">
        <v>24120</v>
      </c>
      <c r="F152" s="43" t="s">
        <v>38</v>
      </c>
      <c r="G152" s="43" t="s">
        <v>39</v>
      </c>
      <c r="H152" s="46">
        <v>-453750</v>
      </c>
      <c r="I152" s="48" t="s">
        <v>784</v>
      </c>
      <c r="J152" s="46">
        <v>-36300</v>
      </c>
      <c r="K152" s="46">
        <v>-490050</v>
      </c>
      <c r="L152" s="55"/>
      <c r="M152">
        <f t="shared" si="14"/>
        <v>51035</v>
      </c>
      <c r="N152">
        <f>VLOOKUP(M152,'Trừ tiền'!O$8:P$1173,2,0)</f>
        <v>-490050</v>
      </c>
      <c r="O152">
        <f t="shared" si="15"/>
        <v>-490050</v>
      </c>
      <c r="P152" s="40">
        <f t="shared" si="13"/>
        <v>0</v>
      </c>
    </row>
    <row r="153" spans="2:16" hidden="1" x14ac:dyDescent="0.3">
      <c r="B153" s="49">
        <v>44620</v>
      </c>
      <c r="C153" s="43" t="s">
        <v>22997</v>
      </c>
      <c r="D153" s="43" t="s">
        <v>22850</v>
      </c>
      <c r="E153" s="43" t="s">
        <v>22923</v>
      </c>
      <c r="F153" s="43" t="s">
        <v>861</v>
      </c>
      <c r="G153" s="43" t="s">
        <v>862</v>
      </c>
      <c r="H153" s="46">
        <v>-998250</v>
      </c>
      <c r="I153" s="48" t="s">
        <v>784</v>
      </c>
      <c r="J153" s="46">
        <v>-79860</v>
      </c>
      <c r="K153" s="46">
        <v>-1078110</v>
      </c>
      <c r="L153" s="55"/>
      <c r="M153">
        <f t="shared" si="14"/>
        <v>5605</v>
      </c>
      <c r="N153" t="e">
        <f>VLOOKUP(M153,'Trừ tiền'!O$8:P$1173,2,0)</f>
        <v>#N/A</v>
      </c>
      <c r="O153" t="e">
        <f t="shared" si="15"/>
        <v>#N/A</v>
      </c>
      <c r="P153" s="40" t="e">
        <f t="shared" si="13"/>
        <v>#N/A</v>
      </c>
    </row>
    <row r="154" spans="2:16" hidden="1" x14ac:dyDescent="0.3">
      <c r="B154" s="49">
        <v>44621</v>
      </c>
      <c r="C154" s="43" t="s">
        <v>22998</v>
      </c>
      <c r="D154" s="43" t="s">
        <v>22999</v>
      </c>
      <c r="E154" s="43" t="s">
        <v>23000</v>
      </c>
      <c r="F154" s="43" t="s">
        <v>2804</v>
      </c>
      <c r="G154" s="43" t="s">
        <v>2806</v>
      </c>
      <c r="H154" s="46">
        <v>-660773</v>
      </c>
      <c r="I154" s="48" t="s">
        <v>784</v>
      </c>
      <c r="J154" s="46">
        <v>-52862</v>
      </c>
      <c r="K154" s="46">
        <v>-713635</v>
      </c>
      <c r="L154" s="55"/>
      <c r="M154">
        <f t="shared" si="14"/>
        <v>17</v>
      </c>
      <c r="N154">
        <f>VLOOKUP(M154,'Trừ tiền'!O$8:P$1173,2,0)</f>
        <v>-713635</v>
      </c>
      <c r="O154">
        <f t="shared" si="15"/>
        <v>-713635</v>
      </c>
      <c r="P154" s="40">
        <f t="shared" si="13"/>
        <v>0</v>
      </c>
    </row>
    <row r="155" spans="2:16" hidden="1" x14ac:dyDescent="0.3">
      <c r="B155" s="49">
        <v>44621</v>
      </c>
      <c r="C155" s="43" t="s">
        <v>22931</v>
      </c>
      <c r="D155" s="43" t="s">
        <v>22999</v>
      </c>
      <c r="E155" s="43" t="s">
        <v>23001</v>
      </c>
      <c r="F155" s="43" t="s">
        <v>2804</v>
      </c>
      <c r="G155" s="43" t="s">
        <v>2806</v>
      </c>
      <c r="H155" s="46">
        <v>-1453826</v>
      </c>
      <c r="I155" s="48" t="s">
        <v>784</v>
      </c>
      <c r="J155" s="46">
        <v>-116306</v>
      </c>
      <c r="K155" s="46">
        <v>-1570132</v>
      </c>
      <c r="L155" s="55"/>
      <c r="M155">
        <f t="shared" si="14"/>
        <v>33</v>
      </c>
      <c r="N155">
        <f>VLOOKUP(M155,'Trừ tiền'!O$8:P$1173,2,0)</f>
        <v>-1570132</v>
      </c>
      <c r="O155">
        <f t="shared" si="15"/>
        <v>-1570132</v>
      </c>
      <c r="P155" s="40">
        <f t="shared" si="13"/>
        <v>0</v>
      </c>
    </row>
    <row r="156" spans="2:16" hidden="1" x14ac:dyDescent="0.3">
      <c r="B156" s="49">
        <v>44621</v>
      </c>
      <c r="C156" s="43" t="s">
        <v>23002</v>
      </c>
      <c r="D156" s="43" t="s">
        <v>23003</v>
      </c>
      <c r="E156" s="43" t="s">
        <v>23004</v>
      </c>
      <c r="F156" s="43" t="s">
        <v>20</v>
      </c>
      <c r="G156" s="43" t="s">
        <v>21</v>
      </c>
      <c r="H156" s="46">
        <v>-363000</v>
      </c>
      <c r="I156" s="48" t="s">
        <v>784</v>
      </c>
      <c r="J156" s="46">
        <v>-29040</v>
      </c>
      <c r="K156" s="46">
        <v>-392040</v>
      </c>
      <c r="L156" s="55"/>
      <c r="M156">
        <f t="shared" si="14"/>
        <v>388</v>
      </c>
      <c r="N156" t="e">
        <f>VLOOKUP(M156,'Trừ tiền'!O$8:P$1173,2,0)</f>
        <v>#N/A</v>
      </c>
      <c r="O156" t="e">
        <f t="shared" si="15"/>
        <v>#N/A</v>
      </c>
      <c r="P156" s="40" t="e">
        <f t="shared" si="13"/>
        <v>#N/A</v>
      </c>
    </row>
    <row r="157" spans="2:16" hidden="1" x14ac:dyDescent="0.3">
      <c r="B157" s="49">
        <v>44621</v>
      </c>
      <c r="C157" s="43" t="s">
        <v>23005</v>
      </c>
      <c r="D157" s="43" t="s">
        <v>23003</v>
      </c>
      <c r="E157" s="43" t="s">
        <v>23006</v>
      </c>
      <c r="F157" s="43" t="s">
        <v>20</v>
      </c>
      <c r="G157" s="43" t="s">
        <v>21</v>
      </c>
      <c r="H157" s="46">
        <v>-363000</v>
      </c>
      <c r="I157" s="48" t="s">
        <v>784</v>
      </c>
      <c r="J157" s="46">
        <v>-29040</v>
      </c>
      <c r="K157" s="46">
        <v>-392040</v>
      </c>
      <c r="L157" s="55"/>
      <c r="M157">
        <f t="shared" si="14"/>
        <v>413</v>
      </c>
      <c r="N157">
        <f>VLOOKUP(M157,'Trừ tiền'!O$8:P$1173,2,0)</f>
        <v>-392040</v>
      </c>
      <c r="O157">
        <f t="shared" si="15"/>
        <v>-392040</v>
      </c>
      <c r="P157" s="40">
        <f t="shared" si="13"/>
        <v>0</v>
      </c>
    </row>
    <row r="158" spans="2:16" hidden="1" x14ac:dyDescent="0.3">
      <c r="B158" s="49">
        <v>44621</v>
      </c>
      <c r="C158" s="43" t="s">
        <v>23007</v>
      </c>
      <c r="D158" s="43" t="s">
        <v>22850</v>
      </c>
      <c r="E158" s="43" t="s">
        <v>23008</v>
      </c>
      <c r="F158" s="43" t="s">
        <v>488</v>
      </c>
      <c r="G158" s="43" t="s">
        <v>489</v>
      </c>
      <c r="H158" s="46">
        <v>-793800</v>
      </c>
      <c r="I158" s="48" t="s">
        <v>784</v>
      </c>
      <c r="J158" s="46">
        <v>-63504</v>
      </c>
      <c r="K158" s="46">
        <v>-857304</v>
      </c>
      <c r="L158" s="55"/>
      <c r="M158">
        <f t="shared" si="14"/>
        <v>3939</v>
      </c>
      <c r="N158">
        <f>VLOOKUP(M158,'Trừ tiền'!O$8:P$1173,2,0)</f>
        <v>-857304</v>
      </c>
      <c r="O158">
        <f t="shared" si="15"/>
        <v>-857304</v>
      </c>
      <c r="P158" s="40">
        <f t="shared" si="13"/>
        <v>0</v>
      </c>
    </row>
    <row r="159" spans="2:16" hidden="1" x14ac:dyDescent="0.3">
      <c r="B159" s="49">
        <v>44621</v>
      </c>
      <c r="C159" s="43" t="s">
        <v>23009</v>
      </c>
      <c r="D159" s="43" t="s">
        <v>23010</v>
      </c>
      <c r="E159" s="43" t="s">
        <v>23011</v>
      </c>
      <c r="F159" s="43" t="s">
        <v>480</v>
      </c>
      <c r="G159" s="43" t="s">
        <v>481</v>
      </c>
      <c r="H159" s="46">
        <v>-249664</v>
      </c>
      <c r="I159" s="48" t="s">
        <v>17</v>
      </c>
      <c r="J159" s="46">
        <v>-24966</v>
      </c>
      <c r="K159" s="46">
        <v>-274630</v>
      </c>
      <c r="L159" s="55"/>
      <c r="M159">
        <f t="shared" si="14"/>
        <v>27793</v>
      </c>
      <c r="N159">
        <f>VLOOKUP(M159,'Trừ tiền'!O$8:P$1173,2,0)</f>
        <v>-274630</v>
      </c>
      <c r="O159">
        <f t="shared" si="15"/>
        <v>-274630</v>
      </c>
      <c r="P159" s="40">
        <f t="shared" si="13"/>
        <v>0</v>
      </c>
    </row>
    <row r="160" spans="2:16" hidden="1" x14ac:dyDescent="0.3">
      <c r="B160" s="49">
        <v>44621</v>
      </c>
      <c r="C160" s="43" t="s">
        <v>24121</v>
      </c>
      <c r="D160" s="43" t="s">
        <v>24122</v>
      </c>
      <c r="E160" s="43" t="s">
        <v>24123</v>
      </c>
      <c r="F160" s="43" t="s">
        <v>38</v>
      </c>
      <c r="G160" s="43" t="s">
        <v>39</v>
      </c>
      <c r="H160" s="46">
        <v>-86690</v>
      </c>
      <c r="I160" s="48" t="s">
        <v>784</v>
      </c>
      <c r="J160" s="46">
        <v>-6935</v>
      </c>
      <c r="K160" s="46">
        <v>-93625</v>
      </c>
      <c r="L160" s="55"/>
      <c r="M160">
        <f t="shared" si="14"/>
        <v>35354</v>
      </c>
      <c r="N160">
        <f>VLOOKUP(M160,'Trừ tiền'!O$8:P$1173,2,0)</f>
        <v>-93626</v>
      </c>
      <c r="O160">
        <f t="shared" si="15"/>
        <v>-93626</v>
      </c>
      <c r="P160" s="40">
        <f t="shared" si="13"/>
        <v>-1</v>
      </c>
    </row>
    <row r="161" spans="2:16" hidden="1" x14ac:dyDescent="0.3">
      <c r="B161" s="49">
        <v>44621</v>
      </c>
      <c r="C161" s="43" t="s">
        <v>24124</v>
      </c>
      <c r="D161" s="43" t="s">
        <v>22850</v>
      </c>
      <c r="E161" s="43" t="s">
        <v>24125</v>
      </c>
      <c r="F161" s="43" t="s">
        <v>38</v>
      </c>
      <c r="G161" s="43" t="s">
        <v>39</v>
      </c>
      <c r="H161" s="46">
        <v>-483050</v>
      </c>
      <c r="I161" s="48" t="s">
        <v>784</v>
      </c>
      <c r="J161" s="46">
        <v>-38644</v>
      </c>
      <c r="K161" s="46">
        <v>-521694</v>
      </c>
      <c r="L161" s="55"/>
      <c r="M161">
        <f t="shared" si="14"/>
        <v>51086</v>
      </c>
      <c r="N161">
        <f>VLOOKUP(M161,'Trừ tiền'!O$8:P$1173,2,0)</f>
        <v>-521694</v>
      </c>
      <c r="O161">
        <f t="shared" si="15"/>
        <v>-521694</v>
      </c>
      <c r="P161" s="40">
        <f t="shared" si="13"/>
        <v>0</v>
      </c>
    </row>
    <row r="162" spans="2:16" hidden="1" x14ac:dyDescent="0.3">
      <c r="B162" s="49">
        <v>44621</v>
      </c>
      <c r="C162" s="43" t="s">
        <v>24126</v>
      </c>
      <c r="D162" s="43" t="s">
        <v>22999</v>
      </c>
      <c r="E162" s="43" t="s">
        <v>24127</v>
      </c>
      <c r="F162" s="43" t="s">
        <v>38</v>
      </c>
      <c r="G162" s="43" t="s">
        <v>39</v>
      </c>
      <c r="H162" s="46">
        <v>-794982</v>
      </c>
      <c r="I162" s="48" t="s">
        <v>784</v>
      </c>
      <c r="J162" s="46">
        <v>-63599</v>
      </c>
      <c r="K162" s="46">
        <v>-858581</v>
      </c>
      <c r="L162" s="55"/>
      <c r="M162">
        <f t="shared" si="14"/>
        <v>51088</v>
      </c>
      <c r="N162">
        <f>VLOOKUP(M162,'Trừ tiền'!O$8:P$1173,2,0)</f>
        <v>-858581</v>
      </c>
      <c r="O162">
        <f t="shared" si="15"/>
        <v>-858581</v>
      </c>
      <c r="P162" s="40">
        <f t="shared" si="13"/>
        <v>0</v>
      </c>
    </row>
    <row r="163" spans="2:16" hidden="1" x14ac:dyDescent="0.3">
      <c r="B163" s="49">
        <v>44622</v>
      </c>
      <c r="C163" s="43" t="s">
        <v>23012</v>
      </c>
      <c r="D163" s="43" t="s">
        <v>23013</v>
      </c>
      <c r="E163" s="43" t="s">
        <v>23014</v>
      </c>
      <c r="F163" s="43" t="s">
        <v>56</v>
      </c>
      <c r="G163" s="43" t="s">
        <v>57</v>
      </c>
      <c r="H163" s="46">
        <v>-2646107</v>
      </c>
      <c r="I163" s="48" t="s">
        <v>784</v>
      </c>
      <c r="J163" s="46">
        <v>-211689</v>
      </c>
      <c r="K163" s="46">
        <v>-2857796</v>
      </c>
      <c r="L163" s="55"/>
      <c r="M163">
        <f t="shared" si="14"/>
        <v>672</v>
      </c>
      <c r="N163">
        <f>VLOOKUP(M163,'Trừ tiền'!O$8:P$1173,2,0)</f>
        <v>-2857796</v>
      </c>
      <c r="O163">
        <f t="shared" si="15"/>
        <v>-2857796</v>
      </c>
      <c r="P163" s="40">
        <f t="shared" si="13"/>
        <v>0</v>
      </c>
    </row>
    <row r="164" spans="2:16" hidden="1" x14ac:dyDescent="0.3">
      <c r="B164" s="49">
        <v>44622</v>
      </c>
      <c r="C164" s="43" t="s">
        <v>23015</v>
      </c>
      <c r="D164" s="43" t="s">
        <v>23013</v>
      </c>
      <c r="E164" s="43" t="s">
        <v>23016</v>
      </c>
      <c r="F164" s="43" t="s">
        <v>56</v>
      </c>
      <c r="G164" s="43" t="s">
        <v>57</v>
      </c>
      <c r="H164" s="46">
        <v>-5760889</v>
      </c>
      <c r="I164" s="48" t="s">
        <v>784</v>
      </c>
      <c r="J164" s="46">
        <v>-460871</v>
      </c>
      <c r="K164" s="46">
        <v>-6221760</v>
      </c>
      <c r="L164" s="55"/>
      <c r="M164">
        <f t="shared" si="14"/>
        <v>673</v>
      </c>
      <c r="N164">
        <f>VLOOKUP(M164,'Trừ tiền'!O$8:P$1173,2,0)</f>
        <v>-6221760</v>
      </c>
      <c r="O164">
        <f t="shared" si="15"/>
        <v>-6221760</v>
      </c>
      <c r="P164" s="40">
        <f t="shared" si="13"/>
        <v>0</v>
      </c>
    </row>
    <row r="165" spans="2:16" hidden="1" x14ac:dyDescent="0.3">
      <c r="B165" s="49">
        <v>44622</v>
      </c>
      <c r="C165" s="43" t="s">
        <v>23017</v>
      </c>
      <c r="D165" s="43" t="s">
        <v>23018</v>
      </c>
      <c r="E165" s="43" t="s">
        <v>23019</v>
      </c>
      <c r="F165" s="43" t="s">
        <v>9155</v>
      </c>
      <c r="G165" s="43" t="s">
        <v>9157</v>
      </c>
      <c r="H165" s="46">
        <v>-154274</v>
      </c>
      <c r="I165" s="48" t="s">
        <v>784</v>
      </c>
      <c r="J165" s="46">
        <v>-12342</v>
      </c>
      <c r="K165" s="46">
        <v>-166616</v>
      </c>
      <c r="L165" s="55"/>
      <c r="M165">
        <f t="shared" si="14"/>
        <v>882</v>
      </c>
      <c r="N165">
        <f>VLOOKUP(M165,'Trừ tiền'!O$8:P$1173,2,0)</f>
        <v>-166616</v>
      </c>
      <c r="O165">
        <f t="shared" si="15"/>
        <v>-166616</v>
      </c>
      <c r="P165" s="40">
        <f t="shared" si="13"/>
        <v>0</v>
      </c>
    </row>
    <row r="166" spans="2:16" hidden="1" x14ac:dyDescent="0.3">
      <c r="B166" s="49">
        <v>44622</v>
      </c>
      <c r="C166" s="43" t="s">
        <v>24128</v>
      </c>
      <c r="D166" s="43" t="s">
        <v>22999</v>
      </c>
      <c r="E166" s="43" t="s">
        <v>24129</v>
      </c>
      <c r="F166" s="43" t="s">
        <v>38</v>
      </c>
      <c r="G166" s="43" t="s">
        <v>39</v>
      </c>
      <c r="H166" s="46">
        <v>-635124</v>
      </c>
      <c r="I166" s="48" t="s">
        <v>784</v>
      </c>
      <c r="J166" s="46">
        <v>-50810</v>
      </c>
      <c r="K166" s="46">
        <v>-685934</v>
      </c>
      <c r="L166" s="55"/>
      <c r="M166">
        <f t="shared" si="14"/>
        <v>51227</v>
      </c>
      <c r="N166">
        <f>VLOOKUP(M166,'Trừ tiền'!O$8:P$1173,2,0)</f>
        <v>-685934</v>
      </c>
      <c r="O166">
        <f t="shared" si="15"/>
        <v>-685934</v>
      </c>
      <c r="P166" s="40">
        <f t="shared" si="13"/>
        <v>0</v>
      </c>
    </row>
    <row r="167" spans="2:16" hidden="1" x14ac:dyDescent="0.3">
      <c r="B167" s="49">
        <v>44622</v>
      </c>
      <c r="C167" s="43" t="s">
        <v>24130</v>
      </c>
      <c r="D167" s="43" t="s">
        <v>22999</v>
      </c>
      <c r="E167" s="43" t="s">
        <v>24131</v>
      </c>
      <c r="F167" s="43" t="s">
        <v>38</v>
      </c>
      <c r="G167" s="43" t="s">
        <v>39</v>
      </c>
      <c r="H167" s="46">
        <v>-695900</v>
      </c>
      <c r="I167" s="48" t="s">
        <v>784</v>
      </c>
      <c r="J167" s="46">
        <v>-55672</v>
      </c>
      <c r="K167" s="46">
        <v>-751572</v>
      </c>
      <c r="L167" s="55"/>
      <c r="M167">
        <f t="shared" si="14"/>
        <v>51289</v>
      </c>
      <c r="N167">
        <f>VLOOKUP(M167,'Trừ tiền'!O$8:P$1173,2,0)</f>
        <v>-751572</v>
      </c>
      <c r="O167">
        <f t="shared" si="15"/>
        <v>-751572</v>
      </c>
      <c r="P167" s="40">
        <f t="shared" si="13"/>
        <v>0</v>
      </c>
    </row>
    <row r="168" spans="2:16" hidden="1" x14ac:dyDescent="0.3">
      <c r="B168" s="49">
        <v>44622</v>
      </c>
      <c r="C168" s="43" t="s">
        <v>24132</v>
      </c>
      <c r="D168" s="43" t="s">
        <v>22999</v>
      </c>
      <c r="E168" s="43" t="s">
        <v>24133</v>
      </c>
      <c r="F168" s="43" t="s">
        <v>38</v>
      </c>
      <c r="G168" s="43" t="s">
        <v>39</v>
      </c>
      <c r="H168" s="46">
        <v>-1427700</v>
      </c>
      <c r="I168" s="48" t="s">
        <v>784</v>
      </c>
      <c r="J168" s="46">
        <v>-114216</v>
      </c>
      <c r="K168" s="46">
        <v>-1541916</v>
      </c>
      <c r="L168" s="55"/>
      <c r="M168">
        <f t="shared" si="14"/>
        <v>51317</v>
      </c>
      <c r="N168">
        <f>VLOOKUP(M168,'Trừ tiền'!O$8:P$1173,2,0)</f>
        <v>-1541916</v>
      </c>
      <c r="O168">
        <f t="shared" si="15"/>
        <v>-1541916</v>
      </c>
      <c r="P168" s="40">
        <f t="shared" si="13"/>
        <v>0</v>
      </c>
    </row>
    <row r="169" spans="2:16" hidden="1" x14ac:dyDescent="0.3">
      <c r="B169" s="49">
        <v>44622</v>
      </c>
      <c r="C169" s="43" t="s">
        <v>24134</v>
      </c>
      <c r="D169" s="43" t="s">
        <v>22999</v>
      </c>
      <c r="E169" s="43" t="s">
        <v>24135</v>
      </c>
      <c r="F169" s="43" t="s">
        <v>38</v>
      </c>
      <c r="G169" s="43" t="s">
        <v>39</v>
      </c>
      <c r="H169" s="46">
        <v>-85310</v>
      </c>
      <c r="I169" s="48" t="s">
        <v>784</v>
      </c>
      <c r="J169" s="46">
        <v>-6825</v>
      </c>
      <c r="K169" s="46">
        <v>-92135</v>
      </c>
      <c r="L169" s="55"/>
      <c r="M169">
        <f t="shared" si="14"/>
        <v>51320</v>
      </c>
      <c r="N169">
        <f>VLOOKUP(M169,'Trừ tiền'!O$8:P$1173,2,0)</f>
        <v>-92135</v>
      </c>
      <c r="O169">
        <f t="shared" si="15"/>
        <v>-92135</v>
      </c>
      <c r="P169" s="40">
        <f t="shared" si="13"/>
        <v>0</v>
      </c>
    </row>
    <row r="170" spans="2:16" hidden="1" x14ac:dyDescent="0.3">
      <c r="B170" s="49">
        <v>44623</v>
      </c>
      <c r="C170" s="43" t="s">
        <v>23020</v>
      </c>
      <c r="D170" s="43" t="s">
        <v>23021</v>
      </c>
      <c r="E170" s="43" t="s">
        <v>23022</v>
      </c>
      <c r="F170" s="43" t="s">
        <v>1693</v>
      </c>
      <c r="G170" s="43" t="s">
        <v>1695</v>
      </c>
      <c r="H170" s="46">
        <v>-368464</v>
      </c>
      <c r="I170" s="48" t="s">
        <v>17</v>
      </c>
      <c r="J170" s="46">
        <v>-36846</v>
      </c>
      <c r="K170" s="46">
        <v>-405310</v>
      </c>
      <c r="L170" s="55"/>
      <c r="M170">
        <f t="shared" si="14"/>
        <v>447</v>
      </c>
      <c r="N170">
        <f>VLOOKUP(M170,'Trừ tiền'!O$8:P$1173,2,0)</f>
        <v>-405310</v>
      </c>
      <c r="O170">
        <f t="shared" si="15"/>
        <v>-405310</v>
      </c>
      <c r="P170" s="40">
        <f t="shared" si="13"/>
        <v>0</v>
      </c>
    </row>
    <row r="171" spans="2:16" hidden="1" x14ac:dyDescent="0.3">
      <c r="B171" s="49">
        <v>44624</v>
      </c>
      <c r="C171" s="43" t="s">
        <v>23023</v>
      </c>
      <c r="D171" s="43" t="s">
        <v>22999</v>
      </c>
      <c r="E171" s="43" t="s">
        <v>23024</v>
      </c>
      <c r="F171" s="43" t="s">
        <v>2804</v>
      </c>
      <c r="G171" s="43" t="s">
        <v>2806</v>
      </c>
      <c r="H171" s="46">
        <v>-146862</v>
      </c>
      <c r="I171" s="48" t="s">
        <v>784</v>
      </c>
      <c r="J171" s="46">
        <v>-11749</v>
      </c>
      <c r="K171" s="46">
        <v>-158611</v>
      </c>
      <c r="L171" s="55"/>
      <c r="M171">
        <f t="shared" si="14"/>
        <v>113</v>
      </c>
      <c r="N171">
        <f>VLOOKUP(M171,'Trừ tiền'!O$8:P$1173,2,0)</f>
        <v>-158611</v>
      </c>
      <c r="O171">
        <f t="shared" si="15"/>
        <v>-158611</v>
      </c>
      <c r="P171" s="40">
        <f t="shared" si="13"/>
        <v>0</v>
      </c>
    </row>
    <row r="172" spans="2:16" hidden="1" x14ac:dyDescent="0.3">
      <c r="B172" s="49">
        <v>44624</v>
      </c>
      <c r="C172" s="43" t="s">
        <v>23025</v>
      </c>
      <c r="D172" s="43" t="s">
        <v>22999</v>
      </c>
      <c r="E172" s="43" t="s">
        <v>23026</v>
      </c>
      <c r="F172" s="43" t="s">
        <v>23</v>
      </c>
      <c r="G172" s="43" t="s">
        <v>24</v>
      </c>
      <c r="H172" s="46">
        <v>-160682</v>
      </c>
      <c r="I172" s="48" t="s">
        <v>784</v>
      </c>
      <c r="J172" s="46">
        <v>-12855</v>
      </c>
      <c r="K172" s="46">
        <v>-173537</v>
      </c>
      <c r="L172" s="55"/>
      <c r="M172">
        <f t="shared" si="14"/>
        <v>101119</v>
      </c>
      <c r="N172" t="e">
        <f>VLOOKUP(M172,'Trừ tiền'!O$8:P$1173,2,0)</f>
        <v>#N/A</v>
      </c>
      <c r="O172" t="e">
        <f t="shared" si="15"/>
        <v>#N/A</v>
      </c>
      <c r="P172" s="40" t="e">
        <f t="shared" si="13"/>
        <v>#N/A</v>
      </c>
    </row>
    <row r="173" spans="2:16" hidden="1" x14ac:dyDescent="0.3">
      <c r="B173" s="49">
        <v>44624</v>
      </c>
      <c r="C173" s="43" t="s">
        <v>23027</v>
      </c>
      <c r="D173" s="43" t="s">
        <v>22999</v>
      </c>
      <c r="E173" s="43" t="s">
        <v>23028</v>
      </c>
      <c r="F173" s="43" t="s">
        <v>23</v>
      </c>
      <c r="G173" s="43" t="s">
        <v>24</v>
      </c>
      <c r="H173" s="46">
        <v>-953124</v>
      </c>
      <c r="I173" s="48" t="s">
        <v>784</v>
      </c>
      <c r="J173" s="46">
        <v>-76250</v>
      </c>
      <c r="K173" s="46">
        <v>-1029374</v>
      </c>
      <c r="L173" s="55"/>
      <c r="M173">
        <f t="shared" si="14"/>
        <v>10118</v>
      </c>
      <c r="N173">
        <f>VLOOKUP(M173,'Trừ tiền'!O$8:P$1173,2,0)</f>
        <v>-1029374</v>
      </c>
      <c r="O173">
        <f t="shared" si="15"/>
        <v>-1029374</v>
      </c>
      <c r="P173" s="40">
        <f t="shared" si="13"/>
        <v>0</v>
      </c>
    </row>
    <row r="174" spans="2:16" hidden="1" x14ac:dyDescent="0.3">
      <c r="B174" s="49">
        <v>44624</v>
      </c>
      <c r="C174" s="43" t="s">
        <v>642</v>
      </c>
      <c r="D174" s="43" t="s">
        <v>22850</v>
      </c>
      <c r="E174" s="43" t="s">
        <v>23029</v>
      </c>
      <c r="F174" s="43" t="s">
        <v>4660</v>
      </c>
      <c r="G174" s="43" t="s">
        <v>24</v>
      </c>
      <c r="H174" s="46">
        <v>-160682</v>
      </c>
      <c r="I174" s="48" t="s">
        <v>784</v>
      </c>
      <c r="J174" s="46">
        <v>-12855</v>
      </c>
      <c r="K174" s="46">
        <v>-173537</v>
      </c>
      <c r="L174" s="55"/>
      <c r="M174">
        <f t="shared" si="14"/>
        <v>10119</v>
      </c>
      <c r="N174">
        <f>VLOOKUP(M174,'Trừ tiền'!O$8:P$1173,2,0)</f>
        <v>-173537</v>
      </c>
      <c r="O174">
        <f t="shared" si="15"/>
        <v>-173537</v>
      </c>
      <c r="P174" s="40">
        <f t="shared" si="13"/>
        <v>0</v>
      </c>
    </row>
    <row r="175" spans="2:16" hidden="1" x14ac:dyDescent="0.3">
      <c r="B175" s="49">
        <v>44624</v>
      </c>
      <c r="C175" s="43" t="s">
        <v>23030</v>
      </c>
      <c r="D175" s="43" t="s">
        <v>22999</v>
      </c>
      <c r="E175" s="43" t="s">
        <v>23031</v>
      </c>
      <c r="F175" s="43" t="s">
        <v>23</v>
      </c>
      <c r="G175" s="43" t="s">
        <v>24</v>
      </c>
      <c r="H175" s="46">
        <v>-718505</v>
      </c>
      <c r="I175" s="48" t="s">
        <v>784</v>
      </c>
      <c r="J175" s="46">
        <v>-57480</v>
      </c>
      <c r="K175" s="46">
        <v>-775985</v>
      </c>
      <c r="L175" s="55"/>
      <c r="M175">
        <f t="shared" si="14"/>
        <v>10120</v>
      </c>
      <c r="N175">
        <f>VLOOKUP(M175,'Trừ tiền'!O$8:P$1173,2,0)</f>
        <v>-775985</v>
      </c>
      <c r="O175">
        <f t="shared" si="15"/>
        <v>-775985</v>
      </c>
      <c r="P175" s="40">
        <f t="shared" si="13"/>
        <v>0</v>
      </c>
    </row>
    <row r="176" spans="2:16" hidden="1" x14ac:dyDescent="0.3">
      <c r="B176" s="49">
        <v>44624</v>
      </c>
      <c r="C176" s="43" t="s">
        <v>24136</v>
      </c>
      <c r="D176" s="43" t="s">
        <v>22999</v>
      </c>
      <c r="E176" s="43" t="s">
        <v>24137</v>
      </c>
      <c r="F176" s="43" t="s">
        <v>38</v>
      </c>
      <c r="G176" s="43" t="s">
        <v>39</v>
      </c>
      <c r="H176" s="46">
        <v>-73431</v>
      </c>
      <c r="I176" s="48" t="s">
        <v>784</v>
      </c>
      <c r="J176" s="46">
        <v>-5874</v>
      </c>
      <c r="K176" s="46">
        <v>-79305</v>
      </c>
      <c r="L176" s="55"/>
      <c r="M176">
        <f t="shared" si="14"/>
        <v>51446</v>
      </c>
      <c r="N176">
        <f>VLOOKUP(M176,'Trừ tiền'!O$8:P$1173,2,0)</f>
        <v>-79305</v>
      </c>
      <c r="O176">
        <f t="shared" si="15"/>
        <v>-79305</v>
      </c>
      <c r="P176" s="40">
        <f t="shared" si="13"/>
        <v>0</v>
      </c>
    </row>
    <row r="177" spans="2:16" hidden="1" x14ac:dyDescent="0.3">
      <c r="B177" s="49">
        <v>44625</v>
      </c>
      <c r="C177" s="43" t="s">
        <v>23032</v>
      </c>
      <c r="D177" s="43" t="s">
        <v>23033</v>
      </c>
      <c r="E177" s="43" t="s">
        <v>23034</v>
      </c>
      <c r="F177" s="43" t="s">
        <v>45</v>
      </c>
      <c r="G177" s="43" t="s">
        <v>46</v>
      </c>
      <c r="H177" s="46">
        <v>-594970</v>
      </c>
      <c r="I177" s="48" t="s">
        <v>784</v>
      </c>
      <c r="J177" s="46">
        <v>-47598</v>
      </c>
      <c r="K177" s="46">
        <v>-642568</v>
      </c>
      <c r="L177" s="55"/>
      <c r="M177">
        <f t="shared" si="14"/>
        <v>922</v>
      </c>
      <c r="N177">
        <f>VLOOKUP(M177,'Trừ tiền'!O$8:P$1173,2,0)</f>
        <v>-642568</v>
      </c>
      <c r="O177">
        <f t="shared" si="15"/>
        <v>-642568</v>
      </c>
      <c r="P177" s="40">
        <f t="shared" si="13"/>
        <v>0</v>
      </c>
    </row>
    <row r="178" spans="2:16" hidden="1" x14ac:dyDescent="0.3">
      <c r="B178" s="49">
        <v>44625</v>
      </c>
      <c r="C178" s="43" t="s">
        <v>23035</v>
      </c>
      <c r="D178" s="43" t="s">
        <v>23036</v>
      </c>
      <c r="E178" s="43" t="s">
        <v>23037</v>
      </c>
      <c r="F178" s="43" t="s">
        <v>1491</v>
      </c>
      <c r="G178" s="43" t="s">
        <v>1493</v>
      </c>
      <c r="H178" s="46">
        <v>-339359</v>
      </c>
      <c r="I178" s="48" t="s">
        <v>784</v>
      </c>
      <c r="J178" s="46">
        <v>-27148</v>
      </c>
      <c r="K178" s="46">
        <v>-366507</v>
      </c>
      <c r="L178" s="55"/>
      <c r="M178">
        <f t="shared" si="14"/>
        <v>5181</v>
      </c>
      <c r="N178" t="e">
        <f>VLOOKUP(M178,'Trừ tiền'!O$8:P$1173,2,0)</f>
        <v>#N/A</v>
      </c>
      <c r="O178" t="e">
        <f t="shared" si="15"/>
        <v>#N/A</v>
      </c>
      <c r="P178" s="40" t="e">
        <f t="shared" si="13"/>
        <v>#N/A</v>
      </c>
    </row>
    <row r="179" spans="2:16" hidden="1" x14ac:dyDescent="0.3">
      <c r="B179" s="49">
        <v>44625</v>
      </c>
      <c r="C179" s="43" t="s">
        <v>23038</v>
      </c>
      <c r="D179" s="43" t="s">
        <v>23036</v>
      </c>
      <c r="E179" s="43" t="s">
        <v>23039</v>
      </c>
      <c r="F179" s="43" t="s">
        <v>45</v>
      </c>
      <c r="G179" s="43" t="s">
        <v>46</v>
      </c>
      <c r="H179" s="46">
        <v>-1537871</v>
      </c>
      <c r="I179" s="48" t="s">
        <v>17</v>
      </c>
      <c r="J179" s="46">
        <v>-153787</v>
      </c>
      <c r="K179" s="46">
        <v>-1691658</v>
      </c>
      <c r="L179" s="55"/>
      <c r="M179">
        <f t="shared" si="14"/>
        <v>10690</v>
      </c>
      <c r="N179">
        <f>VLOOKUP(M179,'Trừ tiền'!O$8:P$1173,2,0)</f>
        <v>-1691658</v>
      </c>
      <c r="O179">
        <f t="shared" si="15"/>
        <v>-1691658</v>
      </c>
      <c r="P179" s="40">
        <f t="shared" si="13"/>
        <v>0</v>
      </c>
    </row>
    <row r="180" spans="2:16" hidden="1" x14ac:dyDescent="0.3">
      <c r="B180" s="49">
        <v>44627</v>
      </c>
      <c r="C180" s="43" t="s">
        <v>23040</v>
      </c>
      <c r="D180" s="43" t="s">
        <v>22999</v>
      </c>
      <c r="E180" s="43" t="s">
        <v>23041</v>
      </c>
      <c r="F180" s="43" t="s">
        <v>2804</v>
      </c>
      <c r="G180" s="43" t="s">
        <v>2806</v>
      </c>
      <c r="H180" s="46">
        <v>-220293</v>
      </c>
      <c r="I180" s="48" t="s">
        <v>784</v>
      </c>
      <c r="J180" s="46">
        <v>-17623</v>
      </c>
      <c r="K180" s="46">
        <v>-237916</v>
      </c>
      <c r="L180" s="55"/>
      <c r="M180">
        <f t="shared" si="14"/>
        <v>126</v>
      </c>
      <c r="N180">
        <f>VLOOKUP(M180,'Trừ tiền'!O$8:P$1173,2,0)</f>
        <v>-237916</v>
      </c>
      <c r="O180">
        <f t="shared" si="15"/>
        <v>-237916</v>
      </c>
      <c r="P180" s="40">
        <f t="shared" si="13"/>
        <v>0</v>
      </c>
    </row>
    <row r="181" spans="2:16" hidden="1" x14ac:dyDescent="0.3">
      <c r="B181" s="49">
        <v>44627</v>
      </c>
      <c r="C181" s="43" t="s">
        <v>23042</v>
      </c>
      <c r="D181" s="43" t="s">
        <v>23010</v>
      </c>
      <c r="E181" s="43" t="s">
        <v>23043</v>
      </c>
      <c r="F181" s="43" t="s">
        <v>111</v>
      </c>
      <c r="G181" s="43" t="s">
        <v>112</v>
      </c>
      <c r="H181" s="46">
        <v>-213047</v>
      </c>
      <c r="I181" s="48" t="s">
        <v>17</v>
      </c>
      <c r="J181" s="46">
        <v>-21305</v>
      </c>
      <c r="K181" s="46">
        <v>-234352</v>
      </c>
      <c r="L181" s="55"/>
      <c r="M181">
        <f t="shared" si="14"/>
        <v>19449</v>
      </c>
      <c r="N181">
        <f>VLOOKUP(M181,'Trừ tiền'!O$8:P$1173,2,0)</f>
        <v>-234352</v>
      </c>
      <c r="O181">
        <f t="shared" si="15"/>
        <v>-234352</v>
      </c>
      <c r="P181" s="40">
        <f t="shared" si="13"/>
        <v>0</v>
      </c>
    </row>
    <row r="182" spans="2:16" hidden="1" x14ac:dyDescent="0.3">
      <c r="B182" s="49">
        <v>44628</v>
      </c>
      <c r="C182" s="43" t="s">
        <v>23044</v>
      </c>
      <c r="D182" s="43" t="s">
        <v>23045</v>
      </c>
      <c r="E182" s="43" t="s">
        <v>23046</v>
      </c>
      <c r="F182" s="43" t="s">
        <v>271</v>
      </c>
      <c r="G182" s="43" t="s">
        <v>272</v>
      </c>
      <c r="H182" s="46">
        <v>-111058</v>
      </c>
      <c r="I182" s="48" t="s">
        <v>784</v>
      </c>
      <c r="J182" s="46">
        <v>-8885</v>
      </c>
      <c r="K182" s="46">
        <v>-119943</v>
      </c>
      <c r="L182" s="55"/>
      <c r="M182">
        <f t="shared" si="14"/>
        <v>615</v>
      </c>
      <c r="N182">
        <f>VLOOKUP(M182,'Trừ tiền'!O$8:P$1173,2,0)</f>
        <v>-119943</v>
      </c>
      <c r="O182">
        <f t="shared" si="15"/>
        <v>-119943</v>
      </c>
      <c r="P182" s="40">
        <f t="shared" si="13"/>
        <v>0</v>
      </c>
    </row>
    <row r="183" spans="2:16" hidden="1" x14ac:dyDescent="0.3">
      <c r="B183" s="49">
        <v>44628</v>
      </c>
      <c r="C183" s="43" t="s">
        <v>23047</v>
      </c>
      <c r="D183" s="43" t="s">
        <v>23048</v>
      </c>
      <c r="E183" s="43" t="s">
        <v>23049</v>
      </c>
      <c r="F183" s="43" t="s">
        <v>45</v>
      </c>
      <c r="G183" s="43" t="s">
        <v>46</v>
      </c>
      <c r="H183" s="46">
        <v>-480150</v>
      </c>
      <c r="I183" s="48" t="s">
        <v>784</v>
      </c>
      <c r="J183" s="46">
        <v>-38412</v>
      </c>
      <c r="K183" s="46">
        <v>-518562</v>
      </c>
      <c r="L183" s="55"/>
      <c r="M183">
        <f t="shared" si="14"/>
        <v>668</v>
      </c>
      <c r="N183">
        <f>VLOOKUP(M183,'Trừ tiền'!O$8:P$1173,2,0)</f>
        <v>-518562</v>
      </c>
      <c r="O183">
        <f t="shared" si="15"/>
        <v>-518562</v>
      </c>
      <c r="P183" s="40">
        <f t="shared" si="13"/>
        <v>0</v>
      </c>
    </row>
    <row r="184" spans="2:16" hidden="1" x14ac:dyDescent="0.3">
      <c r="B184" s="49">
        <v>44628</v>
      </c>
      <c r="C184" s="43" t="s">
        <v>23050</v>
      </c>
      <c r="D184" s="43" t="s">
        <v>22999</v>
      </c>
      <c r="E184" s="43" t="s">
        <v>23051</v>
      </c>
      <c r="F184" s="43" t="s">
        <v>99</v>
      </c>
      <c r="G184" s="43" t="s">
        <v>100</v>
      </c>
      <c r="H184" s="46">
        <v>-559909</v>
      </c>
      <c r="I184" s="48" t="s">
        <v>784</v>
      </c>
      <c r="J184" s="46">
        <v>-44793</v>
      </c>
      <c r="K184" s="46">
        <v>-604702</v>
      </c>
      <c r="L184" s="55"/>
      <c r="M184">
        <f t="shared" si="14"/>
        <v>1244</v>
      </c>
      <c r="N184">
        <f>VLOOKUP(M184,'Trừ tiền'!O$8:P$1173,2,0)</f>
        <v>-604702</v>
      </c>
      <c r="O184">
        <f t="shared" si="15"/>
        <v>-604702</v>
      </c>
      <c r="P184" s="40">
        <f t="shared" si="13"/>
        <v>0</v>
      </c>
    </row>
    <row r="185" spans="2:16" hidden="1" x14ac:dyDescent="0.3">
      <c r="B185" s="49">
        <v>44629</v>
      </c>
      <c r="C185" s="43" t="s">
        <v>23052</v>
      </c>
      <c r="D185" s="43" t="s">
        <v>23021</v>
      </c>
      <c r="E185" s="43" t="s">
        <v>23053</v>
      </c>
      <c r="F185" s="43" t="s">
        <v>1693</v>
      </c>
      <c r="G185" s="43" t="s">
        <v>1695</v>
      </c>
      <c r="H185" s="46">
        <v>-73431</v>
      </c>
      <c r="I185" s="48" t="s">
        <v>784</v>
      </c>
      <c r="J185" s="46">
        <v>-5874</v>
      </c>
      <c r="K185" s="46">
        <v>-79305</v>
      </c>
      <c r="L185" s="55"/>
      <c r="M185">
        <f t="shared" si="14"/>
        <v>482</v>
      </c>
      <c r="N185">
        <f>VLOOKUP(M185,'Trừ tiền'!O$8:P$1173,2,0)</f>
        <v>-79305</v>
      </c>
      <c r="O185">
        <f t="shared" si="15"/>
        <v>-79305</v>
      </c>
      <c r="P185" s="40">
        <f t="shared" si="13"/>
        <v>0</v>
      </c>
    </row>
    <row r="186" spans="2:16" hidden="1" x14ac:dyDescent="0.3">
      <c r="B186" s="49">
        <v>44629</v>
      </c>
      <c r="C186" s="43" t="s">
        <v>24138</v>
      </c>
      <c r="D186" s="43" t="s">
        <v>24122</v>
      </c>
      <c r="E186" s="43" t="s">
        <v>24139</v>
      </c>
      <c r="F186" s="43" t="s">
        <v>38</v>
      </c>
      <c r="G186" s="43" t="s">
        <v>39</v>
      </c>
      <c r="H186" s="46">
        <v>-374523</v>
      </c>
      <c r="I186" s="48" t="s">
        <v>784</v>
      </c>
      <c r="J186" s="46">
        <v>-29961</v>
      </c>
      <c r="K186" s="46">
        <v>-404484</v>
      </c>
      <c r="L186" s="55"/>
      <c r="M186">
        <f t="shared" si="14"/>
        <v>51778</v>
      </c>
      <c r="N186">
        <f>VLOOKUP(M186,'Trừ tiền'!O$8:P$1173,2,0)</f>
        <v>-404485</v>
      </c>
      <c r="O186">
        <f t="shared" si="15"/>
        <v>-404485</v>
      </c>
      <c r="P186" s="40">
        <f t="shared" si="13"/>
        <v>-1</v>
      </c>
    </row>
    <row r="187" spans="2:16" hidden="1" x14ac:dyDescent="0.3">
      <c r="B187" s="49">
        <v>44630</v>
      </c>
      <c r="C187" s="43" t="s">
        <v>23054</v>
      </c>
      <c r="D187" s="43" t="s">
        <v>22999</v>
      </c>
      <c r="E187" s="43" t="s">
        <v>23055</v>
      </c>
      <c r="F187" s="43" t="s">
        <v>2804</v>
      </c>
      <c r="G187" s="43" t="s">
        <v>2806</v>
      </c>
      <c r="H187" s="46">
        <v>-111058</v>
      </c>
      <c r="I187" s="48" t="s">
        <v>784</v>
      </c>
      <c r="J187" s="46">
        <v>-8885</v>
      </c>
      <c r="K187" s="46">
        <v>-119943</v>
      </c>
      <c r="L187" s="55"/>
      <c r="M187">
        <f t="shared" si="14"/>
        <v>133</v>
      </c>
      <c r="N187">
        <f>VLOOKUP(M187,'Trừ tiền'!O$8:P$1173,2,0)</f>
        <v>-119943</v>
      </c>
      <c r="O187">
        <f t="shared" si="15"/>
        <v>-119943</v>
      </c>
      <c r="P187" s="40">
        <f t="shared" si="13"/>
        <v>0</v>
      </c>
    </row>
    <row r="188" spans="2:16" hidden="1" x14ac:dyDescent="0.3">
      <c r="B188" s="49">
        <v>44630</v>
      </c>
      <c r="C188" s="43" t="s">
        <v>24140</v>
      </c>
      <c r="D188" s="43" t="s">
        <v>22999</v>
      </c>
      <c r="E188" s="43" t="s">
        <v>24141</v>
      </c>
      <c r="F188" s="43" t="s">
        <v>38</v>
      </c>
      <c r="G188" s="43" t="s">
        <v>39</v>
      </c>
      <c r="H188" s="46">
        <v>-1190660</v>
      </c>
      <c r="I188" s="48" t="s">
        <v>784</v>
      </c>
      <c r="J188" s="46">
        <v>-95253</v>
      </c>
      <c r="K188" s="46">
        <v>-1285913</v>
      </c>
      <c r="L188" s="55"/>
      <c r="M188">
        <f t="shared" si="14"/>
        <v>51880</v>
      </c>
      <c r="N188">
        <f>VLOOKUP(M188,'Trừ tiền'!O$8:P$1173,2,0)</f>
        <v>-1285913</v>
      </c>
      <c r="O188">
        <f t="shared" si="15"/>
        <v>-1285913</v>
      </c>
      <c r="P188" s="40">
        <f t="shared" si="13"/>
        <v>0</v>
      </c>
    </row>
    <row r="189" spans="2:16" hidden="1" x14ac:dyDescent="0.3">
      <c r="B189" s="49">
        <v>44630</v>
      </c>
      <c r="C189" s="43" t="s">
        <v>24142</v>
      </c>
      <c r="D189" s="43" t="s">
        <v>22999</v>
      </c>
      <c r="E189" s="43" t="s">
        <v>24143</v>
      </c>
      <c r="F189" s="43" t="s">
        <v>38</v>
      </c>
      <c r="G189" s="43" t="s">
        <v>39</v>
      </c>
      <c r="H189" s="46">
        <v>-1200964</v>
      </c>
      <c r="I189" s="48" t="s">
        <v>784</v>
      </c>
      <c r="J189" s="46">
        <v>-96078</v>
      </c>
      <c r="K189" s="46">
        <v>-1297042</v>
      </c>
      <c r="L189" s="55"/>
      <c r="M189">
        <f t="shared" si="14"/>
        <v>51908</v>
      </c>
      <c r="N189">
        <f>VLOOKUP(M189,'Trừ tiền'!O$8:P$1173,2,0)</f>
        <v>-1297041</v>
      </c>
      <c r="O189">
        <f t="shared" si="15"/>
        <v>-1297041</v>
      </c>
      <c r="P189" s="40">
        <f t="shared" si="13"/>
        <v>1</v>
      </c>
    </row>
    <row r="190" spans="2:16" hidden="1" x14ac:dyDescent="0.3">
      <c r="B190" s="49">
        <v>44630</v>
      </c>
      <c r="C190" s="43" t="s">
        <v>24144</v>
      </c>
      <c r="D190" s="43" t="s">
        <v>22999</v>
      </c>
      <c r="E190" s="43" t="s">
        <v>24145</v>
      </c>
      <c r="F190" s="43" t="s">
        <v>38</v>
      </c>
      <c r="G190" s="43" t="s">
        <v>39</v>
      </c>
      <c r="H190" s="46">
        <v>-501820</v>
      </c>
      <c r="I190" s="48" t="s">
        <v>784</v>
      </c>
      <c r="J190" s="46">
        <v>-40146</v>
      </c>
      <c r="K190" s="46">
        <v>-541966</v>
      </c>
      <c r="L190" s="55"/>
      <c r="M190">
        <f t="shared" si="14"/>
        <v>51964</v>
      </c>
      <c r="N190">
        <f>VLOOKUP(M190,'Trừ tiền'!O$8:P$1173,2,0)</f>
        <v>-541966</v>
      </c>
      <c r="O190">
        <f t="shared" si="15"/>
        <v>-541966</v>
      </c>
      <c r="P190" s="40">
        <f t="shared" si="13"/>
        <v>0</v>
      </c>
    </row>
    <row r="191" spans="2:16" hidden="1" x14ac:dyDescent="0.3">
      <c r="B191" s="49">
        <v>44630</v>
      </c>
      <c r="C191" s="43" t="s">
        <v>24146</v>
      </c>
      <c r="D191" s="43" t="s">
        <v>22999</v>
      </c>
      <c r="E191" s="43" t="s">
        <v>24147</v>
      </c>
      <c r="F191" s="43" t="s">
        <v>38</v>
      </c>
      <c r="G191" s="43" t="s">
        <v>39</v>
      </c>
      <c r="H191" s="46">
        <v>-46000</v>
      </c>
      <c r="I191" s="48" t="s">
        <v>784</v>
      </c>
      <c r="J191" s="46">
        <v>-3680</v>
      </c>
      <c r="K191" s="46">
        <v>-49680</v>
      </c>
      <c r="L191" s="55"/>
      <c r="M191">
        <f t="shared" si="14"/>
        <v>51993</v>
      </c>
      <c r="N191">
        <f>VLOOKUP(M191,'Trừ tiền'!O$8:P$1173,2,0)</f>
        <v>-49680</v>
      </c>
      <c r="O191">
        <f t="shared" si="15"/>
        <v>-49680</v>
      </c>
      <c r="P191" s="40">
        <f t="shared" si="13"/>
        <v>0</v>
      </c>
    </row>
    <row r="192" spans="2:16" hidden="1" x14ac:dyDescent="0.3">
      <c r="B192" s="49">
        <v>44631</v>
      </c>
      <c r="C192" s="43" t="s">
        <v>23056</v>
      </c>
      <c r="D192" s="43" t="s">
        <v>22999</v>
      </c>
      <c r="E192" s="43" t="s">
        <v>23057</v>
      </c>
      <c r="F192" s="43" t="s">
        <v>2804</v>
      </c>
      <c r="G192" s="43" t="s">
        <v>2806</v>
      </c>
      <c r="H192" s="46">
        <v>-284082</v>
      </c>
      <c r="I192" s="48" t="s">
        <v>784</v>
      </c>
      <c r="J192" s="46">
        <v>-22727</v>
      </c>
      <c r="K192" s="46">
        <v>-306809</v>
      </c>
      <c r="L192" s="55"/>
      <c r="M192">
        <f t="shared" si="14"/>
        <v>138</v>
      </c>
      <c r="N192">
        <f>VLOOKUP(M192,'Trừ tiền'!O$8:P$1173,2,0)</f>
        <v>-306809</v>
      </c>
      <c r="O192">
        <f t="shared" si="15"/>
        <v>-306809</v>
      </c>
      <c r="P192" s="40">
        <f t="shared" si="13"/>
        <v>0</v>
      </c>
    </row>
    <row r="193" spans="2:16" hidden="1" x14ac:dyDescent="0.3">
      <c r="B193" s="49">
        <v>44631</v>
      </c>
      <c r="C193" s="43" t="s">
        <v>23058</v>
      </c>
      <c r="D193" s="43" t="s">
        <v>23059</v>
      </c>
      <c r="E193" s="43" t="s">
        <v>23060</v>
      </c>
      <c r="F193" s="43" t="s">
        <v>136</v>
      </c>
      <c r="G193" s="43" t="s">
        <v>137</v>
      </c>
      <c r="H193" s="46">
        <v>-459352</v>
      </c>
      <c r="I193" s="48" t="s">
        <v>784</v>
      </c>
      <c r="J193" s="46">
        <v>-36748</v>
      </c>
      <c r="K193" s="46">
        <v>-496100</v>
      </c>
      <c r="L193" s="55"/>
      <c r="M193">
        <f t="shared" si="14"/>
        <v>1382</v>
      </c>
      <c r="N193">
        <f>VLOOKUP(M193,'Trừ tiền'!O$8:P$1173,2,0)</f>
        <v>-496101</v>
      </c>
      <c r="O193">
        <f t="shared" si="15"/>
        <v>-496101</v>
      </c>
      <c r="P193" s="40">
        <f t="shared" si="13"/>
        <v>-1</v>
      </c>
    </row>
    <row r="194" spans="2:16" hidden="1" x14ac:dyDescent="0.3">
      <c r="B194" s="49">
        <v>44632</v>
      </c>
      <c r="C194" s="43" t="s">
        <v>23061</v>
      </c>
      <c r="D194" s="43" t="s">
        <v>23062</v>
      </c>
      <c r="E194" s="43" t="s">
        <v>23063</v>
      </c>
      <c r="F194" s="43" t="s">
        <v>353</v>
      </c>
      <c r="G194" s="43" t="s">
        <v>354</v>
      </c>
      <c r="H194" s="46">
        <v>-295547</v>
      </c>
      <c r="I194" s="48" t="s">
        <v>784</v>
      </c>
      <c r="J194" s="46">
        <v>-23644</v>
      </c>
      <c r="K194" s="46">
        <v>-319191</v>
      </c>
      <c r="L194" s="55"/>
      <c r="M194">
        <f t="shared" si="14"/>
        <v>502</v>
      </c>
      <c r="N194">
        <f>VLOOKUP(M194,'Trừ tiền'!O$8:P$1173,2,0)</f>
        <v>-319191</v>
      </c>
      <c r="O194">
        <f t="shared" si="15"/>
        <v>-319191</v>
      </c>
      <c r="P194" s="40">
        <f t="shared" si="13"/>
        <v>0</v>
      </c>
    </row>
    <row r="195" spans="2:16" hidden="1" x14ac:dyDescent="0.3">
      <c r="B195" s="49">
        <v>44632</v>
      </c>
      <c r="C195" s="43" t="s">
        <v>23064</v>
      </c>
      <c r="D195" s="43" t="s">
        <v>22999</v>
      </c>
      <c r="E195" s="43" t="s">
        <v>23065</v>
      </c>
      <c r="F195" s="43" t="s">
        <v>23</v>
      </c>
      <c r="G195" s="43" t="s">
        <v>24</v>
      </c>
      <c r="H195" s="46">
        <v>-390127</v>
      </c>
      <c r="I195" s="48" t="s">
        <v>784</v>
      </c>
      <c r="J195" s="46">
        <v>-31210</v>
      </c>
      <c r="K195" s="46">
        <v>-421337</v>
      </c>
      <c r="L195" s="55"/>
      <c r="M195">
        <f t="shared" si="14"/>
        <v>10190</v>
      </c>
      <c r="N195">
        <f>VLOOKUP(M195,'Trừ tiền'!O$8:P$1173,2,0)</f>
        <v>-421337</v>
      </c>
      <c r="O195">
        <f t="shared" si="15"/>
        <v>-421337</v>
      </c>
      <c r="P195" s="40">
        <f t="shared" si="13"/>
        <v>0</v>
      </c>
    </row>
    <row r="196" spans="2:16" hidden="1" x14ac:dyDescent="0.3">
      <c r="B196" s="49">
        <v>44632</v>
      </c>
      <c r="C196" s="43" t="s">
        <v>23066</v>
      </c>
      <c r="D196" s="43" t="s">
        <v>22999</v>
      </c>
      <c r="E196" s="43" t="s">
        <v>23067</v>
      </c>
      <c r="F196" s="43" t="s">
        <v>23</v>
      </c>
      <c r="G196" s="43" t="s">
        <v>24</v>
      </c>
      <c r="H196" s="46">
        <v>-905046</v>
      </c>
      <c r="I196" s="48" t="s">
        <v>784</v>
      </c>
      <c r="J196" s="46">
        <v>-72404</v>
      </c>
      <c r="K196" s="46">
        <v>-977450</v>
      </c>
      <c r="L196" s="55"/>
      <c r="M196">
        <f t="shared" si="14"/>
        <v>10191</v>
      </c>
      <c r="N196">
        <f>VLOOKUP(M196,'Trừ tiền'!O$8:P$1173,2,0)</f>
        <v>-977450</v>
      </c>
      <c r="O196">
        <f t="shared" si="15"/>
        <v>-977450</v>
      </c>
      <c r="P196" s="40">
        <f t="shared" si="13"/>
        <v>0</v>
      </c>
    </row>
    <row r="197" spans="2:16" hidden="1" x14ac:dyDescent="0.3">
      <c r="B197" s="49">
        <v>44632</v>
      </c>
      <c r="C197" s="43" t="s">
        <v>23068</v>
      </c>
      <c r="D197" s="43" t="s">
        <v>22999</v>
      </c>
      <c r="E197" s="43" t="s">
        <v>23069</v>
      </c>
      <c r="F197" s="43" t="s">
        <v>23</v>
      </c>
      <c r="G197" s="43" t="s">
        <v>24</v>
      </c>
      <c r="H197" s="46">
        <v>-839199</v>
      </c>
      <c r="I197" s="48" t="s">
        <v>784</v>
      </c>
      <c r="J197" s="46">
        <v>-67136</v>
      </c>
      <c r="K197" s="46">
        <v>-906335</v>
      </c>
      <c r="L197" s="55"/>
      <c r="M197">
        <f t="shared" si="14"/>
        <v>10192</v>
      </c>
      <c r="N197">
        <f>VLOOKUP(M197,'Trừ tiền'!O$8:P$1173,2,0)</f>
        <v>-906335</v>
      </c>
      <c r="O197">
        <f t="shared" si="15"/>
        <v>-906335</v>
      </c>
      <c r="P197" s="40">
        <f t="shared" ref="P197:P261" si="16">+N197-K197</f>
        <v>0</v>
      </c>
    </row>
    <row r="198" spans="2:16" hidden="1" x14ac:dyDescent="0.3">
      <c r="B198" s="49">
        <v>44632</v>
      </c>
      <c r="C198" s="43" t="s">
        <v>23070</v>
      </c>
      <c r="D198" s="43" t="s">
        <v>22999</v>
      </c>
      <c r="E198" s="43" t="s">
        <v>23071</v>
      </c>
      <c r="F198" s="43" t="s">
        <v>23</v>
      </c>
      <c r="G198" s="43" t="s">
        <v>24</v>
      </c>
      <c r="H198" s="46">
        <v>-421600</v>
      </c>
      <c r="I198" s="48" t="s">
        <v>784</v>
      </c>
      <c r="J198" s="46">
        <v>-33728</v>
      </c>
      <c r="K198" s="46">
        <v>-455328</v>
      </c>
      <c r="L198" s="55"/>
      <c r="M198">
        <f t="shared" ref="M198:M261" si="17">+C198*1</f>
        <v>10193</v>
      </c>
      <c r="N198">
        <f>VLOOKUP(M198,'Trừ tiền'!O$8:P$1173,2,0)</f>
        <v>-455328</v>
      </c>
      <c r="O198">
        <f t="shared" ref="O198:O261" si="18">+N198</f>
        <v>-455328</v>
      </c>
      <c r="P198" s="40">
        <f t="shared" si="16"/>
        <v>0</v>
      </c>
    </row>
    <row r="199" spans="2:16" hidden="1" x14ac:dyDescent="0.3">
      <c r="B199" s="49">
        <v>44632</v>
      </c>
      <c r="C199" s="43" t="s">
        <v>24148</v>
      </c>
      <c r="D199" s="43" t="s">
        <v>22999</v>
      </c>
      <c r="E199" s="43" t="s">
        <v>24149</v>
      </c>
      <c r="F199" s="43" t="s">
        <v>38</v>
      </c>
      <c r="G199" s="43" t="s">
        <v>39</v>
      </c>
      <c r="H199" s="46">
        <v>-834656</v>
      </c>
      <c r="I199" s="48" t="s">
        <v>784</v>
      </c>
      <c r="J199" s="46">
        <v>-66772</v>
      </c>
      <c r="K199" s="46">
        <v>-901428</v>
      </c>
      <c r="L199" s="55"/>
      <c r="M199">
        <f t="shared" si="17"/>
        <v>52222</v>
      </c>
      <c r="N199">
        <f>VLOOKUP(M199,'Trừ tiền'!O$8:P$1173,2,0)</f>
        <v>-901428</v>
      </c>
      <c r="O199">
        <f t="shared" si="18"/>
        <v>-901428</v>
      </c>
      <c r="P199" s="40">
        <f t="shared" si="16"/>
        <v>0</v>
      </c>
    </row>
    <row r="200" spans="2:16" hidden="1" x14ac:dyDescent="0.3">
      <c r="B200" s="49">
        <v>44635</v>
      </c>
      <c r="C200" s="43" t="s">
        <v>24150</v>
      </c>
      <c r="D200" s="43" t="s">
        <v>22999</v>
      </c>
      <c r="E200" s="43" t="s">
        <v>22923</v>
      </c>
      <c r="F200" s="43" t="s">
        <v>38</v>
      </c>
      <c r="G200" s="43" t="s">
        <v>39</v>
      </c>
      <c r="H200" s="46">
        <v>-224232</v>
      </c>
      <c r="I200" s="48" t="s">
        <v>784</v>
      </c>
      <c r="J200" s="46">
        <v>-17939</v>
      </c>
      <c r="K200" s="46">
        <v>-242171</v>
      </c>
      <c r="L200" s="55"/>
      <c r="M200">
        <f t="shared" si="17"/>
        <v>52415</v>
      </c>
      <c r="N200">
        <f>VLOOKUP(M200,'Trừ tiền'!O$8:P$1173,2,0)</f>
        <v>-242171</v>
      </c>
      <c r="O200">
        <f t="shared" si="18"/>
        <v>-242171</v>
      </c>
      <c r="P200" s="40">
        <f t="shared" si="16"/>
        <v>0</v>
      </c>
    </row>
    <row r="201" spans="2:16" hidden="1" x14ac:dyDescent="0.3">
      <c r="B201" s="49">
        <v>44635</v>
      </c>
      <c r="C201" s="43" t="s">
        <v>24151</v>
      </c>
      <c r="D201" s="43" t="s">
        <v>22999</v>
      </c>
      <c r="E201" s="43" t="s">
        <v>24152</v>
      </c>
      <c r="F201" s="43" t="s">
        <v>38</v>
      </c>
      <c r="G201" s="43" t="s">
        <v>39</v>
      </c>
      <c r="H201" s="46">
        <v>-339290</v>
      </c>
      <c r="I201" s="48" t="s">
        <v>784</v>
      </c>
      <c r="J201" s="46">
        <v>-27143</v>
      </c>
      <c r="K201" s="46">
        <v>-366433</v>
      </c>
      <c r="L201" s="55"/>
      <c r="M201">
        <f t="shared" si="17"/>
        <v>52501</v>
      </c>
      <c r="N201">
        <f>VLOOKUP(M201,'Trừ tiền'!O$8:P$1173,2,0)</f>
        <v>-366433</v>
      </c>
      <c r="O201">
        <f t="shared" si="18"/>
        <v>-366433</v>
      </c>
      <c r="P201" s="40">
        <f t="shared" si="16"/>
        <v>0</v>
      </c>
    </row>
    <row r="202" spans="2:16" hidden="1" x14ac:dyDescent="0.3">
      <c r="B202" s="49">
        <v>44635</v>
      </c>
      <c r="C202" s="43" t="s">
        <v>24153</v>
      </c>
      <c r="D202" s="43" t="s">
        <v>22850</v>
      </c>
      <c r="E202" s="43" t="s">
        <v>24154</v>
      </c>
      <c r="F202" s="43" t="s">
        <v>4612</v>
      </c>
      <c r="G202" s="43" t="s">
        <v>39</v>
      </c>
      <c r="H202" s="46">
        <v>-553467</v>
      </c>
      <c r="I202" s="48" t="s">
        <v>784</v>
      </c>
      <c r="J202" s="46">
        <v>-44277</v>
      </c>
      <c r="K202" s="46">
        <v>-597744</v>
      </c>
      <c r="L202" s="55"/>
      <c r="M202">
        <f t="shared" si="17"/>
        <v>52556</v>
      </c>
      <c r="N202">
        <f>VLOOKUP(M202,'Trừ tiền'!O$8:P$1173,2,0)</f>
        <v>-597744</v>
      </c>
      <c r="O202">
        <f t="shared" si="18"/>
        <v>-597744</v>
      </c>
      <c r="P202" s="40">
        <f t="shared" si="16"/>
        <v>0</v>
      </c>
    </row>
    <row r="203" spans="2:16" hidden="1" x14ac:dyDescent="0.3">
      <c r="B203" s="49">
        <v>44636</v>
      </c>
      <c r="C203" s="43" t="s">
        <v>23072</v>
      </c>
      <c r="D203" s="43" t="s">
        <v>22999</v>
      </c>
      <c r="E203" s="43" t="s">
        <v>23073</v>
      </c>
      <c r="F203" s="43" t="s">
        <v>139</v>
      </c>
      <c r="G203" s="43" t="s">
        <v>140</v>
      </c>
      <c r="H203" s="46">
        <v>-272646</v>
      </c>
      <c r="I203" s="48" t="s">
        <v>784</v>
      </c>
      <c r="J203" s="46">
        <v>-21812</v>
      </c>
      <c r="K203" s="46">
        <v>-294458</v>
      </c>
      <c r="L203" s="55"/>
      <c r="M203">
        <f t="shared" si="17"/>
        <v>28</v>
      </c>
      <c r="N203">
        <f>VLOOKUP(M203,'Trừ tiền'!O$8:P$1173,2,0)</f>
        <v>-294458</v>
      </c>
      <c r="O203">
        <f t="shared" si="18"/>
        <v>-294458</v>
      </c>
      <c r="P203" s="40">
        <f t="shared" si="16"/>
        <v>0</v>
      </c>
    </row>
    <row r="204" spans="2:16" hidden="1" x14ac:dyDescent="0.3">
      <c r="B204" s="49">
        <v>44636</v>
      </c>
      <c r="C204" s="43" t="s">
        <v>24155</v>
      </c>
      <c r="D204" s="43" t="s">
        <v>22999</v>
      </c>
      <c r="E204" s="43" t="s">
        <v>24156</v>
      </c>
      <c r="F204" s="43" t="s">
        <v>38</v>
      </c>
      <c r="G204" s="43" t="s">
        <v>39</v>
      </c>
      <c r="H204" s="46">
        <v>-686982</v>
      </c>
      <c r="I204" s="48" t="s">
        <v>784</v>
      </c>
      <c r="J204" s="46">
        <v>-54959</v>
      </c>
      <c r="K204" s="46">
        <v>-741941</v>
      </c>
      <c r="L204" s="55"/>
      <c r="M204">
        <f t="shared" si="17"/>
        <v>52651</v>
      </c>
      <c r="N204">
        <f>VLOOKUP(M204,'Trừ tiền'!O$8:P$1173,2,0)</f>
        <v>-741941</v>
      </c>
      <c r="O204">
        <f t="shared" si="18"/>
        <v>-741941</v>
      </c>
      <c r="P204" s="40">
        <f t="shared" si="16"/>
        <v>0</v>
      </c>
    </row>
    <row r="205" spans="2:16" hidden="1" x14ac:dyDescent="0.3">
      <c r="B205" s="49">
        <v>44636</v>
      </c>
      <c r="C205" s="43" t="s">
        <v>23074</v>
      </c>
      <c r="D205" s="43" t="s">
        <v>23075</v>
      </c>
      <c r="E205" s="43" t="s">
        <v>22923</v>
      </c>
      <c r="F205" s="43" t="s">
        <v>275</v>
      </c>
      <c r="G205" s="43" t="s">
        <v>276</v>
      </c>
      <c r="H205" s="46">
        <v>-501820</v>
      </c>
      <c r="I205" s="48" t="s">
        <v>17</v>
      </c>
      <c r="J205" s="46">
        <v>-50182</v>
      </c>
      <c r="K205" s="46">
        <v>-552002</v>
      </c>
      <c r="L205" s="55"/>
      <c r="M205">
        <f t="shared" si="17"/>
        <v>2121</v>
      </c>
      <c r="N205">
        <f>VLOOKUP(M205,'Trừ tiền'!O$8:P$1173,2,0)</f>
        <v>-552002</v>
      </c>
      <c r="O205">
        <f t="shared" si="18"/>
        <v>-552002</v>
      </c>
      <c r="P205" s="40">
        <f t="shared" si="16"/>
        <v>0</v>
      </c>
    </row>
    <row r="206" spans="2:16" hidden="1" x14ac:dyDescent="0.3">
      <c r="B206" s="49">
        <v>44636</v>
      </c>
      <c r="C206" s="43" t="s">
        <v>24157</v>
      </c>
      <c r="D206" s="43" t="s">
        <v>22999</v>
      </c>
      <c r="E206" s="43" t="s">
        <v>24158</v>
      </c>
      <c r="F206" s="43" t="s">
        <v>38</v>
      </c>
      <c r="G206" s="43" t="s">
        <v>39</v>
      </c>
      <c r="H206" s="46">
        <v>-1049908</v>
      </c>
      <c r="I206" s="48" t="s">
        <v>784</v>
      </c>
      <c r="J206" s="46">
        <v>-83993</v>
      </c>
      <c r="K206" s="46">
        <v>-1133901</v>
      </c>
      <c r="L206" s="55"/>
      <c r="M206">
        <f t="shared" si="17"/>
        <v>52623</v>
      </c>
      <c r="N206">
        <f>VLOOKUP(M206,'Trừ tiền'!O$8:P$1173,2,0)</f>
        <v>-1133901</v>
      </c>
      <c r="O206">
        <f t="shared" si="18"/>
        <v>-1133901</v>
      </c>
      <c r="P206" s="40">
        <f t="shared" si="16"/>
        <v>0</v>
      </c>
    </row>
    <row r="207" spans="2:16" hidden="1" x14ac:dyDescent="0.3">
      <c r="B207" s="49">
        <v>44636</v>
      </c>
      <c r="C207" s="43" t="s">
        <v>24159</v>
      </c>
      <c r="D207" s="43" t="s">
        <v>22999</v>
      </c>
      <c r="E207" s="43" t="s">
        <v>24160</v>
      </c>
      <c r="F207" s="43" t="s">
        <v>38</v>
      </c>
      <c r="G207" s="43" t="s">
        <v>39</v>
      </c>
      <c r="H207" s="46">
        <v>-662702</v>
      </c>
      <c r="I207" s="48" t="s">
        <v>784</v>
      </c>
      <c r="J207" s="46">
        <v>-53016</v>
      </c>
      <c r="K207" s="46">
        <v>-715718</v>
      </c>
      <c r="L207" s="55"/>
      <c r="M207">
        <f t="shared" si="17"/>
        <v>52678</v>
      </c>
      <c r="N207">
        <f>VLOOKUP(M207,'Trừ tiền'!O$8:P$1173,2,0)</f>
        <v>-715718</v>
      </c>
      <c r="O207">
        <f t="shared" si="18"/>
        <v>-715718</v>
      </c>
      <c r="P207" s="40">
        <f t="shared" si="16"/>
        <v>0</v>
      </c>
    </row>
    <row r="208" spans="2:16" hidden="1" x14ac:dyDescent="0.3">
      <c r="B208" s="49">
        <v>44636</v>
      </c>
      <c r="C208" s="43" t="s">
        <v>24161</v>
      </c>
      <c r="D208" s="43" t="s">
        <v>22999</v>
      </c>
      <c r="E208" s="43" t="s">
        <v>24162</v>
      </c>
      <c r="F208" s="43" t="s">
        <v>38</v>
      </c>
      <c r="G208" s="43" t="s">
        <v>39</v>
      </c>
      <c r="H208" s="46">
        <v>-59400</v>
      </c>
      <c r="I208" s="48" t="s">
        <v>784</v>
      </c>
      <c r="J208" s="46">
        <v>-4752</v>
      </c>
      <c r="K208" s="46">
        <v>-64152</v>
      </c>
      <c r="L208" s="55"/>
      <c r="M208">
        <f t="shared" si="17"/>
        <v>52686</v>
      </c>
      <c r="N208">
        <f>VLOOKUP(M208,'Trừ tiền'!O$8:P$1173,2,0)</f>
        <v>-64152</v>
      </c>
      <c r="O208">
        <f t="shared" si="18"/>
        <v>-64152</v>
      </c>
      <c r="P208" s="40">
        <f t="shared" si="16"/>
        <v>0</v>
      </c>
    </row>
    <row r="209" spans="2:16" hidden="1" x14ac:dyDescent="0.3">
      <c r="B209" s="49">
        <v>44636</v>
      </c>
      <c r="C209" s="43" t="s">
        <v>24163</v>
      </c>
      <c r="D209" s="43" t="s">
        <v>22999</v>
      </c>
      <c r="E209" s="43" t="s">
        <v>24164</v>
      </c>
      <c r="F209" s="43" t="s">
        <v>38</v>
      </c>
      <c r="G209" s="43" t="s">
        <v>39</v>
      </c>
      <c r="H209" s="46">
        <v>-196203</v>
      </c>
      <c r="I209" s="48" t="s">
        <v>784</v>
      </c>
      <c r="J209" s="46">
        <v>-15696</v>
      </c>
      <c r="K209" s="46">
        <v>-211899</v>
      </c>
      <c r="L209" s="55"/>
      <c r="M209">
        <f t="shared" si="17"/>
        <v>52767</v>
      </c>
      <c r="N209">
        <f>VLOOKUP(M209,'Trừ tiền'!O$8:P$1173,2,0)</f>
        <v>-211899</v>
      </c>
      <c r="O209">
        <f t="shared" si="18"/>
        <v>-211899</v>
      </c>
      <c r="P209" s="40">
        <f t="shared" si="16"/>
        <v>0</v>
      </c>
    </row>
    <row r="210" spans="2:16" hidden="1" x14ac:dyDescent="0.3">
      <c r="B210" s="49">
        <v>44637</v>
      </c>
      <c r="C210" s="43" t="s">
        <v>23076</v>
      </c>
      <c r="D210" s="43" t="s">
        <v>22999</v>
      </c>
      <c r="E210" s="43" t="s">
        <v>23077</v>
      </c>
      <c r="F210" s="43" t="s">
        <v>23</v>
      </c>
      <c r="G210" s="43" t="s">
        <v>24</v>
      </c>
      <c r="H210" s="46">
        <v>-1406078</v>
      </c>
      <c r="I210" s="48" t="s">
        <v>784</v>
      </c>
      <c r="J210" s="46">
        <v>-112486</v>
      </c>
      <c r="K210" s="46">
        <v>-1518564</v>
      </c>
      <c r="L210" s="55"/>
      <c r="M210">
        <f t="shared" si="17"/>
        <v>10235</v>
      </c>
      <c r="N210">
        <f>VLOOKUP(M210,'Trừ tiền'!O$8:P$1173,2,0)</f>
        <v>-1518564</v>
      </c>
      <c r="O210">
        <f t="shared" si="18"/>
        <v>-1518564</v>
      </c>
      <c r="P210" s="40">
        <f t="shared" si="16"/>
        <v>0</v>
      </c>
    </row>
    <row r="211" spans="2:16" hidden="1" x14ac:dyDescent="0.3">
      <c r="B211" s="49">
        <v>44637</v>
      </c>
      <c r="C211" s="43" t="s">
        <v>23078</v>
      </c>
      <c r="D211" s="43" t="s">
        <v>22999</v>
      </c>
      <c r="E211" s="43" t="s">
        <v>23079</v>
      </c>
      <c r="F211" s="43" t="s">
        <v>23</v>
      </c>
      <c r="G211" s="43" t="s">
        <v>24</v>
      </c>
      <c r="H211" s="46">
        <v>-365528</v>
      </c>
      <c r="I211" s="48" t="s">
        <v>784</v>
      </c>
      <c r="J211" s="46">
        <v>-29242</v>
      </c>
      <c r="K211" s="46">
        <v>-394770</v>
      </c>
      <c r="L211" s="55"/>
      <c r="M211">
        <f t="shared" si="17"/>
        <v>10236</v>
      </c>
      <c r="N211">
        <f>VLOOKUP(M211,'Trừ tiền'!O$8:P$1173,2,0)</f>
        <v>-394770</v>
      </c>
      <c r="O211">
        <f t="shared" si="18"/>
        <v>-394770</v>
      </c>
      <c r="P211" s="40">
        <f t="shared" si="16"/>
        <v>0</v>
      </c>
    </row>
    <row r="212" spans="2:16" hidden="1" x14ac:dyDescent="0.3">
      <c r="B212" s="49">
        <v>44637</v>
      </c>
      <c r="C212" s="43" t="s">
        <v>23080</v>
      </c>
      <c r="D212" s="43" t="s">
        <v>22999</v>
      </c>
      <c r="E212" s="43" t="s">
        <v>23081</v>
      </c>
      <c r="F212" s="43" t="s">
        <v>23</v>
      </c>
      <c r="G212" s="43" t="s">
        <v>24</v>
      </c>
      <c r="H212" s="46">
        <v>-385006</v>
      </c>
      <c r="I212" s="48" t="s">
        <v>784</v>
      </c>
      <c r="J212" s="46">
        <v>-30800</v>
      </c>
      <c r="K212" s="46">
        <v>-415806</v>
      </c>
      <c r="L212" s="55"/>
      <c r="M212">
        <f t="shared" si="17"/>
        <v>10248</v>
      </c>
      <c r="N212">
        <f>VLOOKUP(M212,'Trừ tiền'!O$8:P$1173,2,0)</f>
        <v>-415806</v>
      </c>
      <c r="O212">
        <f t="shared" si="18"/>
        <v>-415806</v>
      </c>
      <c r="P212" s="40">
        <f t="shared" si="16"/>
        <v>0</v>
      </c>
    </row>
    <row r="213" spans="2:16" hidden="1" x14ac:dyDescent="0.3">
      <c r="B213" s="49">
        <v>44637</v>
      </c>
      <c r="C213" s="43" t="s">
        <v>23082</v>
      </c>
      <c r="D213" s="43" t="s">
        <v>23036</v>
      </c>
      <c r="E213" s="43" t="s">
        <v>22923</v>
      </c>
      <c r="F213" s="43" t="s">
        <v>114</v>
      </c>
      <c r="G213" s="43" t="s">
        <v>115</v>
      </c>
      <c r="H213" s="46">
        <v>-238132</v>
      </c>
      <c r="I213" s="48" t="s">
        <v>784</v>
      </c>
      <c r="J213" s="46">
        <v>-19051</v>
      </c>
      <c r="K213" s="46">
        <v>-257183</v>
      </c>
      <c r="L213" s="55"/>
      <c r="M213">
        <f t="shared" si="17"/>
        <v>18066</v>
      </c>
      <c r="N213">
        <f>VLOOKUP(M213,'Trừ tiền'!O$8:P$1173,2,0)</f>
        <v>-257183</v>
      </c>
      <c r="O213">
        <f t="shared" si="18"/>
        <v>-257183</v>
      </c>
      <c r="P213" s="40">
        <f t="shared" si="16"/>
        <v>0</v>
      </c>
    </row>
    <row r="214" spans="2:16" hidden="1" x14ac:dyDescent="0.3">
      <c r="B214" s="49">
        <v>44638</v>
      </c>
      <c r="C214" s="43" t="s">
        <v>24165</v>
      </c>
      <c r="D214" s="43" t="s">
        <v>22850</v>
      </c>
      <c r="E214" s="43" t="s">
        <v>24166</v>
      </c>
      <c r="F214" s="43" t="s">
        <v>4612</v>
      </c>
      <c r="G214" s="43" t="s">
        <v>39</v>
      </c>
      <c r="H214" s="46">
        <v>-342910</v>
      </c>
      <c r="I214" s="48" t="s">
        <v>784</v>
      </c>
      <c r="J214" s="46">
        <v>-27433</v>
      </c>
      <c r="K214" s="46">
        <v>-370343</v>
      </c>
      <c r="L214" s="55"/>
      <c r="M214">
        <f t="shared" si="17"/>
        <v>53057</v>
      </c>
      <c r="N214">
        <f>VLOOKUP(M214,'Trừ tiền'!O$8:P$1173,2,0)</f>
        <v>-370343</v>
      </c>
      <c r="O214">
        <f t="shared" si="18"/>
        <v>-370343</v>
      </c>
      <c r="P214" s="40">
        <f t="shared" si="16"/>
        <v>0</v>
      </c>
    </row>
    <row r="215" spans="2:16" hidden="1" x14ac:dyDescent="0.3">
      <c r="B215" s="49">
        <v>44638</v>
      </c>
      <c r="C215" s="43" t="s">
        <v>24167</v>
      </c>
      <c r="D215" s="43" t="s">
        <v>22999</v>
      </c>
      <c r="E215" s="43" t="s">
        <v>24168</v>
      </c>
      <c r="F215" s="43" t="s">
        <v>38</v>
      </c>
      <c r="G215" s="43" t="s">
        <v>39</v>
      </c>
      <c r="H215" s="46">
        <v>-329726</v>
      </c>
      <c r="I215" s="48" t="s">
        <v>784</v>
      </c>
      <c r="J215" s="46">
        <v>-26378</v>
      </c>
      <c r="K215" s="46">
        <v>-356104</v>
      </c>
      <c r="L215" s="55"/>
      <c r="M215">
        <f t="shared" si="17"/>
        <v>52841</v>
      </c>
      <c r="N215">
        <f>VLOOKUP(M215,'Trừ tiền'!O$8:P$1173,2,0)</f>
        <v>-356104</v>
      </c>
      <c r="O215">
        <f t="shared" si="18"/>
        <v>-356104</v>
      </c>
      <c r="P215" s="40">
        <f t="shared" si="16"/>
        <v>0</v>
      </c>
    </row>
    <row r="216" spans="2:16" hidden="1" x14ac:dyDescent="0.3">
      <c r="B216" s="49">
        <v>44638</v>
      </c>
      <c r="C216" s="43" t="s">
        <v>24169</v>
      </c>
      <c r="D216" s="43" t="s">
        <v>22999</v>
      </c>
      <c r="E216" s="43" t="s">
        <v>22923</v>
      </c>
      <c r="F216" s="43" t="s">
        <v>38</v>
      </c>
      <c r="G216" s="43" t="s">
        <v>39</v>
      </c>
      <c r="H216" s="46">
        <v>-1565614</v>
      </c>
      <c r="I216" s="48" t="s">
        <v>784</v>
      </c>
      <c r="J216" s="46">
        <v>-125249</v>
      </c>
      <c r="K216" s="46">
        <v>-1690863</v>
      </c>
      <c r="L216" s="55"/>
      <c r="M216">
        <f t="shared" si="17"/>
        <v>52860</v>
      </c>
      <c r="N216">
        <f>VLOOKUP(M216,'Trừ tiền'!O$8:P$1173,2,0)</f>
        <v>-1690863</v>
      </c>
      <c r="O216">
        <f t="shared" si="18"/>
        <v>-1690863</v>
      </c>
      <c r="P216" s="40">
        <f t="shared" si="16"/>
        <v>0</v>
      </c>
    </row>
    <row r="217" spans="2:16" hidden="1" x14ac:dyDescent="0.3">
      <c r="B217" s="49">
        <v>44638</v>
      </c>
      <c r="C217" s="43" t="s">
        <v>24170</v>
      </c>
      <c r="D217" s="43" t="s">
        <v>22999</v>
      </c>
      <c r="E217" s="43" t="s">
        <v>24171</v>
      </c>
      <c r="F217" s="43" t="s">
        <v>38</v>
      </c>
      <c r="G217" s="43" t="s">
        <v>39</v>
      </c>
      <c r="H217" s="46">
        <v>-458300</v>
      </c>
      <c r="I217" s="48" t="s">
        <v>784</v>
      </c>
      <c r="J217" s="46">
        <v>-36664</v>
      </c>
      <c r="K217" s="46">
        <v>-494964</v>
      </c>
      <c r="L217" s="55"/>
      <c r="M217">
        <f t="shared" si="17"/>
        <v>52891</v>
      </c>
      <c r="N217">
        <f>VLOOKUP(M217,'Trừ tiền'!O$8:P$1173,2,0)</f>
        <v>-494964</v>
      </c>
      <c r="O217">
        <f t="shared" si="18"/>
        <v>-494964</v>
      </c>
      <c r="P217" s="40">
        <f t="shared" si="16"/>
        <v>0</v>
      </c>
    </row>
    <row r="218" spans="2:16" hidden="1" x14ac:dyDescent="0.3">
      <c r="B218" s="49">
        <v>44638</v>
      </c>
      <c r="C218" s="43" t="s">
        <v>24172</v>
      </c>
      <c r="D218" s="43" t="s">
        <v>22999</v>
      </c>
      <c r="E218" s="43" t="s">
        <v>24173</v>
      </c>
      <c r="F218" s="43" t="s">
        <v>38</v>
      </c>
      <c r="G218" s="43" t="s">
        <v>39</v>
      </c>
      <c r="H218" s="46">
        <v>-222116</v>
      </c>
      <c r="I218" s="48" t="s">
        <v>784</v>
      </c>
      <c r="J218" s="46">
        <v>-17769</v>
      </c>
      <c r="K218" s="46">
        <v>-239885</v>
      </c>
      <c r="L218" s="55"/>
      <c r="M218">
        <f t="shared" si="17"/>
        <v>53025</v>
      </c>
      <c r="N218">
        <f>VLOOKUP(M218,'Trừ tiền'!O$8:P$1173,2,0)</f>
        <v>-239885</v>
      </c>
      <c r="O218">
        <f t="shared" si="18"/>
        <v>-239885</v>
      </c>
      <c r="P218" s="40">
        <f t="shared" si="16"/>
        <v>0</v>
      </c>
    </row>
    <row r="219" spans="2:16" hidden="1" x14ac:dyDescent="0.3">
      <c r="B219" s="49">
        <v>44638</v>
      </c>
      <c r="C219" s="43" t="s">
        <v>24174</v>
      </c>
      <c r="D219" s="43" t="s">
        <v>22999</v>
      </c>
      <c r="E219" s="43" t="s">
        <v>24175</v>
      </c>
      <c r="F219" s="43" t="s">
        <v>38</v>
      </c>
      <c r="G219" s="43" t="s">
        <v>39</v>
      </c>
      <c r="H219" s="46">
        <v>-230000</v>
      </c>
      <c r="I219" s="48" t="s">
        <v>784</v>
      </c>
      <c r="J219" s="46">
        <v>-18400</v>
      </c>
      <c r="K219" s="46">
        <v>-248400</v>
      </c>
      <c r="L219" s="55"/>
      <c r="M219">
        <f t="shared" si="17"/>
        <v>53119</v>
      </c>
      <c r="N219">
        <f>VLOOKUP(M219,'Trừ tiền'!O$8:P$1173,2,0)</f>
        <v>-248400</v>
      </c>
      <c r="O219">
        <f t="shared" si="18"/>
        <v>-248400</v>
      </c>
      <c r="P219" s="40">
        <f t="shared" si="16"/>
        <v>0</v>
      </c>
    </row>
    <row r="220" spans="2:16" hidden="1" x14ac:dyDescent="0.3">
      <c r="B220" s="49">
        <v>44639</v>
      </c>
      <c r="C220" s="43" t="s">
        <v>23083</v>
      </c>
      <c r="D220" s="43" t="s">
        <v>23084</v>
      </c>
      <c r="E220" s="43" t="s">
        <v>22923</v>
      </c>
      <c r="F220" s="43" t="s">
        <v>845</v>
      </c>
      <c r="G220" s="43" t="s">
        <v>79</v>
      </c>
      <c r="H220" s="46">
        <v>-184000</v>
      </c>
      <c r="I220" s="48" t="s">
        <v>784</v>
      </c>
      <c r="J220" s="46">
        <v>-14720</v>
      </c>
      <c r="K220" s="46">
        <v>-198720</v>
      </c>
      <c r="L220" s="55"/>
      <c r="M220">
        <f t="shared" si="17"/>
        <v>4895</v>
      </c>
      <c r="N220">
        <f>VLOOKUP(M220,'Trừ tiền'!O$8:P$1173,2,0)</f>
        <v>-198720</v>
      </c>
      <c r="O220">
        <f t="shared" si="18"/>
        <v>-198720</v>
      </c>
      <c r="P220" s="40">
        <f t="shared" si="16"/>
        <v>0</v>
      </c>
    </row>
    <row r="221" spans="2:16" hidden="1" x14ac:dyDescent="0.3">
      <c r="B221" s="49">
        <v>44639</v>
      </c>
      <c r="C221" s="43" t="s">
        <v>23085</v>
      </c>
      <c r="D221" s="43" t="s">
        <v>23086</v>
      </c>
      <c r="E221" s="43" t="s">
        <v>23087</v>
      </c>
      <c r="F221" s="43" t="s">
        <v>68</v>
      </c>
      <c r="G221" s="43" t="s">
        <v>69</v>
      </c>
      <c r="H221" s="46">
        <v>-50182</v>
      </c>
      <c r="I221" s="48" t="s">
        <v>784</v>
      </c>
      <c r="J221" s="46">
        <v>-4015</v>
      </c>
      <c r="K221" s="46">
        <v>-54197</v>
      </c>
      <c r="L221" s="55"/>
      <c r="M221">
        <f t="shared" si="17"/>
        <v>1228</v>
      </c>
      <c r="N221">
        <f>VLOOKUP(M221,'Trừ tiền'!O$8:P$1173,2,0)</f>
        <v>-54197</v>
      </c>
      <c r="O221">
        <f t="shared" si="18"/>
        <v>-54197</v>
      </c>
      <c r="P221" s="40">
        <f t="shared" si="16"/>
        <v>0</v>
      </c>
    </row>
    <row r="222" spans="2:16" hidden="1" x14ac:dyDescent="0.3">
      <c r="B222" s="49">
        <v>44639</v>
      </c>
      <c r="C222" s="43" t="s">
        <v>24176</v>
      </c>
      <c r="D222" s="43" t="s">
        <v>22999</v>
      </c>
      <c r="E222" s="43" t="s">
        <v>22923</v>
      </c>
      <c r="F222" s="43" t="s">
        <v>38</v>
      </c>
      <c r="G222" s="43" t="s">
        <v>39</v>
      </c>
      <c r="H222" s="46">
        <v>-497700</v>
      </c>
      <c r="I222" s="48" t="s">
        <v>784</v>
      </c>
      <c r="J222" s="46">
        <v>-39816</v>
      </c>
      <c r="K222" s="46">
        <v>-537516</v>
      </c>
      <c r="L222" s="55"/>
      <c r="M222">
        <f t="shared" si="17"/>
        <v>53198</v>
      </c>
      <c r="N222">
        <f>VLOOKUP(M222,'Trừ tiền'!O$8:P$1173,2,0)</f>
        <v>-537516</v>
      </c>
      <c r="O222">
        <f t="shared" si="18"/>
        <v>-537516</v>
      </c>
      <c r="P222" s="40">
        <f t="shared" si="16"/>
        <v>0</v>
      </c>
    </row>
    <row r="223" spans="2:16" hidden="1" x14ac:dyDescent="0.3">
      <c r="B223" s="49">
        <v>44639</v>
      </c>
      <c r="C223" s="43" t="s">
        <v>24177</v>
      </c>
      <c r="D223" s="43" t="s">
        <v>22999</v>
      </c>
      <c r="E223" s="43" t="s">
        <v>24178</v>
      </c>
      <c r="F223" s="43" t="s">
        <v>38</v>
      </c>
      <c r="G223" s="43" t="s">
        <v>39</v>
      </c>
      <c r="H223" s="46">
        <v>-1363809</v>
      </c>
      <c r="I223" s="48" t="s">
        <v>784</v>
      </c>
      <c r="J223" s="46">
        <v>-109105</v>
      </c>
      <c r="K223" s="46">
        <v>-1472914</v>
      </c>
      <c r="L223" s="55"/>
      <c r="M223">
        <f t="shared" si="17"/>
        <v>53318</v>
      </c>
      <c r="N223">
        <f>VLOOKUP(M223,'Trừ tiền'!O$8:P$1173,2,0)</f>
        <v>-1472914</v>
      </c>
      <c r="O223">
        <f t="shared" si="18"/>
        <v>-1472914</v>
      </c>
      <c r="P223" s="40">
        <f t="shared" si="16"/>
        <v>0</v>
      </c>
    </row>
    <row r="224" spans="2:16" hidden="1" x14ac:dyDescent="0.3">
      <c r="B224" s="49">
        <v>44639</v>
      </c>
      <c r="C224" s="43" t="s">
        <v>24179</v>
      </c>
      <c r="D224" s="43" t="s">
        <v>22999</v>
      </c>
      <c r="E224" s="43" t="s">
        <v>24180</v>
      </c>
      <c r="F224" s="43" t="s">
        <v>38</v>
      </c>
      <c r="G224" s="43" t="s">
        <v>39</v>
      </c>
      <c r="H224" s="46">
        <v>-229858</v>
      </c>
      <c r="I224" s="48" t="s">
        <v>784</v>
      </c>
      <c r="J224" s="46">
        <v>-18389</v>
      </c>
      <c r="K224" s="46">
        <v>-248247</v>
      </c>
      <c r="L224" s="55"/>
      <c r="M224">
        <f t="shared" si="17"/>
        <v>53331</v>
      </c>
      <c r="N224">
        <f>VLOOKUP(M224,'Trừ tiền'!O$8:P$1173,2,0)</f>
        <v>-248247</v>
      </c>
      <c r="O224">
        <f t="shared" si="18"/>
        <v>-248247</v>
      </c>
      <c r="P224" s="40">
        <f t="shared" si="16"/>
        <v>0</v>
      </c>
    </row>
    <row r="225" spans="2:19" hidden="1" x14ac:dyDescent="0.3">
      <c r="B225" s="49">
        <v>44639</v>
      </c>
      <c r="C225" s="43" t="s">
        <v>24181</v>
      </c>
      <c r="D225" s="43" t="s">
        <v>22999</v>
      </c>
      <c r="E225" s="43" t="s">
        <v>24182</v>
      </c>
      <c r="F225" s="43" t="s">
        <v>38</v>
      </c>
      <c r="G225" s="43" t="s">
        <v>39</v>
      </c>
      <c r="H225" s="46">
        <v>-525750</v>
      </c>
      <c r="I225" s="48" t="s">
        <v>784</v>
      </c>
      <c r="J225" s="46">
        <v>-42060</v>
      </c>
      <c r="K225" s="46">
        <v>-567810</v>
      </c>
      <c r="L225" s="55"/>
      <c r="M225">
        <f t="shared" si="17"/>
        <v>53344</v>
      </c>
      <c r="N225">
        <f>VLOOKUP(M225,'Trừ tiền'!O$8:P$1173,2,0)</f>
        <v>-567810</v>
      </c>
      <c r="O225">
        <f t="shared" si="18"/>
        <v>-567810</v>
      </c>
      <c r="P225" s="40">
        <f t="shared" si="16"/>
        <v>0</v>
      </c>
    </row>
    <row r="226" spans="2:19" hidden="1" x14ac:dyDescent="0.3">
      <c r="B226" s="49">
        <v>44639</v>
      </c>
      <c r="C226" s="43" t="s">
        <v>24183</v>
      </c>
      <c r="D226" s="43" t="s">
        <v>22999</v>
      </c>
      <c r="E226" s="43" t="s">
        <v>24184</v>
      </c>
      <c r="F226" s="43" t="s">
        <v>38</v>
      </c>
      <c r="G226" s="43" t="s">
        <v>39</v>
      </c>
      <c r="H226" s="46">
        <v>-648758</v>
      </c>
      <c r="I226" s="48" t="s">
        <v>784</v>
      </c>
      <c r="J226" s="46">
        <v>-51901</v>
      </c>
      <c r="K226" s="46">
        <v>-700659</v>
      </c>
      <c r="L226" s="55"/>
      <c r="M226">
        <f t="shared" si="17"/>
        <v>53412</v>
      </c>
      <c r="N226">
        <f>VLOOKUP(M226,'Trừ tiền'!O$8:P$1173,2,0)</f>
        <v>-700659</v>
      </c>
      <c r="O226">
        <f t="shared" si="18"/>
        <v>-700659</v>
      </c>
      <c r="P226" s="40">
        <f t="shared" si="16"/>
        <v>0</v>
      </c>
    </row>
    <row r="227" spans="2:19" hidden="1" x14ac:dyDescent="0.3">
      <c r="B227" s="49">
        <v>44639</v>
      </c>
      <c r="C227" s="43" t="s">
        <v>24185</v>
      </c>
      <c r="D227" s="43" t="s">
        <v>22999</v>
      </c>
      <c r="E227" s="43" t="s">
        <v>24186</v>
      </c>
      <c r="F227" s="43" t="s">
        <v>38</v>
      </c>
      <c r="G227" s="43" t="s">
        <v>39</v>
      </c>
      <c r="H227" s="46">
        <v>-1471816</v>
      </c>
      <c r="I227" s="48" t="s">
        <v>784</v>
      </c>
      <c r="J227" s="46">
        <v>-117745</v>
      </c>
      <c r="K227" s="46">
        <v>-1589561</v>
      </c>
      <c r="L227" s="55"/>
      <c r="M227">
        <f t="shared" si="17"/>
        <v>53475</v>
      </c>
      <c r="N227">
        <f>VLOOKUP(M227,'Trừ tiền'!O$8:P$1173,2,0)</f>
        <v>-1589561</v>
      </c>
      <c r="O227">
        <f t="shared" si="18"/>
        <v>-1589561</v>
      </c>
      <c r="P227" s="40">
        <f t="shared" si="16"/>
        <v>0</v>
      </c>
    </row>
    <row r="228" spans="2:19" hidden="1" x14ac:dyDescent="0.3">
      <c r="B228" s="49">
        <v>44639</v>
      </c>
      <c r="C228" s="43" t="s">
        <v>24187</v>
      </c>
      <c r="D228" s="43" t="s">
        <v>22999</v>
      </c>
      <c r="E228" s="43" t="s">
        <v>24188</v>
      </c>
      <c r="F228" s="43" t="s">
        <v>38</v>
      </c>
      <c r="G228" s="43" t="s">
        <v>39</v>
      </c>
      <c r="H228" s="46">
        <v>-350308</v>
      </c>
      <c r="I228" s="48" t="s">
        <v>784</v>
      </c>
      <c r="J228" s="46">
        <v>-28025</v>
      </c>
      <c r="K228" s="46">
        <v>-378333</v>
      </c>
      <c r="L228" s="55"/>
      <c r="M228">
        <f t="shared" si="17"/>
        <v>53497</v>
      </c>
      <c r="N228">
        <f>VLOOKUP(M228,'Trừ tiền'!O$8:P$1173,2,0)</f>
        <v>-378333</v>
      </c>
      <c r="O228">
        <f t="shared" si="18"/>
        <v>-378333</v>
      </c>
      <c r="P228" s="40">
        <f t="shared" si="16"/>
        <v>0</v>
      </c>
    </row>
    <row r="229" spans="2:19" hidden="1" x14ac:dyDescent="0.3">
      <c r="B229" s="49">
        <v>44639</v>
      </c>
      <c r="C229" s="43" t="s">
        <v>24189</v>
      </c>
      <c r="D229" s="43" t="s">
        <v>22999</v>
      </c>
      <c r="E229" s="43" t="s">
        <v>24190</v>
      </c>
      <c r="F229" s="43" t="s">
        <v>38</v>
      </c>
      <c r="G229" s="43" t="s">
        <v>39</v>
      </c>
      <c r="H229" s="46">
        <v>-1454150</v>
      </c>
      <c r="I229" s="48" t="s">
        <v>784</v>
      </c>
      <c r="J229" s="46">
        <v>-116332</v>
      </c>
      <c r="K229" s="46">
        <v>-1570482</v>
      </c>
      <c r="L229" s="55"/>
      <c r="M229">
        <f t="shared" si="17"/>
        <v>53466</v>
      </c>
      <c r="N229">
        <f>VLOOKUP(M229,'Trừ tiền'!O$8:P$1173,2,0)</f>
        <v>-1570482</v>
      </c>
      <c r="O229">
        <f t="shared" si="18"/>
        <v>-1570482</v>
      </c>
      <c r="P229" s="40">
        <f t="shared" si="16"/>
        <v>0</v>
      </c>
    </row>
    <row r="230" spans="2:19" hidden="1" x14ac:dyDescent="0.3">
      <c r="B230" s="49">
        <v>44639</v>
      </c>
      <c r="C230" s="43" t="s">
        <v>24191</v>
      </c>
      <c r="D230" s="43" t="s">
        <v>22999</v>
      </c>
      <c r="E230" s="43" t="s">
        <v>24192</v>
      </c>
      <c r="F230" s="43" t="s">
        <v>38</v>
      </c>
      <c r="G230" s="43" t="s">
        <v>39</v>
      </c>
      <c r="H230" s="46">
        <v>-1454150</v>
      </c>
      <c r="I230" s="48" t="s">
        <v>784</v>
      </c>
      <c r="J230" s="46">
        <v>-116332</v>
      </c>
      <c r="K230" s="46">
        <v>-1570482</v>
      </c>
      <c r="L230" s="55"/>
      <c r="M230">
        <f t="shared" si="17"/>
        <v>53467</v>
      </c>
      <c r="N230" t="e">
        <f>VLOOKUP(M230,'Trừ tiền'!O$8:P$1173,2,0)</f>
        <v>#N/A</v>
      </c>
      <c r="O230" t="e">
        <f t="shared" si="18"/>
        <v>#N/A</v>
      </c>
      <c r="P230" s="40" t="e">
        <f t="shared" si="16"/>
        <v>#N/A</v>
      </c>
    </row>
    <row r="231" spans="2:19" hidden="1" x14ac:dyDescent="0.3">
      <c r="B231" s="49">
        <v>44639</v>
      </c>
      <c r="C231" s="43" t="s">
        <v>24193</v>
      </c>
      <c r="D231" s="43" t="s">
        <v>22999</v>
      </c>
      <c r="E231" s="43" t="s">
        <v>24194</v>
      </c>
      <c r="F231" s="43" t="s">
        <v>38</v>
      </c>
      <c r="G231" s="43" t="s">
        <v>39</v>
      </c>
      <c r="H231" s="46">
        <v>-641730</v>
      </c>
      <c r="I231" s="48" t="s">
        <v>784</v>
      </c>
      <c r="J231" s="46">
        <v>-51338</v>
      </c>
      <c r="K231" s="46">
        <v>-693068</v>
      </c>
      <c r="L231" s="55"/>
      <c r="M231">
        <f t="shared" si="17"/>
        <v>53468</v>
      </c>
      <c r="N231">
        <f>VLOOKUP(M231,'Trừ tiền'!O$8:P$1173,2,0)</f>
        <v>-693068</v>
      </c>
      <c r="O231">
        <f t="shared" si="18"/>
        <v>-693068</v>
      </c>
      <c r="P231" s="40">
        <f t="shared" si="16"/>
        <v>0</v>
      </c>
    </row>
    <row r="232" spans="2:19" hidden="1" x14ac:dyDescent="0.3">
      <c r="B232" s="49">
        <v>44639</v>
      </c>
      <c r="C232" s="43" t="s">
        <v>24195</v>
      </c>
      <c r="D232" s="43" t="s">
        <v>22999</v>
      </c>
      <c r="E232" s="43" t="s">
        <v>24196</v>
      </c>
      <c r="F232" s="43" t="s">
        <v>38</v>
      </c>
      <c r="G232" s="43" t="s">
        <v>39</v>
      </c>
      <c r="H232" s="46">
        <v>-520140</v>
      </c>
      <c r="I232" s="48" t="s">
        <v>784</v>
      </c>
      <c r="J232" s="46">
        <v>-41611</v>
      </c>
      <c r="K232" s="46">
        <v>-561751</v>
      </c>
      <c r="L232" s="55"/>
      <c r="M232">
        <f t="shared" si="17"/>
        <v>53547</v>
      </c>
      <c r="N232">
        <f>VLOOKUP(M232,'Trừ tiền'!O$8:P$1173,2,0)</f>
        <v>-561751</v>
      </c>
      <c r="O232">
        <f t="shared" si="18"/>
        <v>-561751</v>
      </c>
      <c r="P232" s="40">
        <f t="shared" si="16"/>
        <v>0</v>
      </c>
    </row>
    <row r="233" spans="2:19" hidden="1" x14ac:dyDescent="0.3">
      <c r="B233" s="49">
        <v>44641</v>
      </c>
      <c r="C233" s="43" t="s">
        <v>23088</v>
      </c>
      <c r="D233" s="43" t="s">
        <v>22999</v>
      </c>
      <c r="E233" s="43" t="s">
        <v>23089</v>
      </c>
      <c r="F233" s="43" t="s">
        <v>23</v>
      </c>
      <c r="G233" s="43" t="s">
        <v>24</v>
      </c>
      <c r="H233" s="46">
        <v>-933062</v>
      </c>
      <c r="I233" s="48" t="s">
        <v>784</v>
      </c>
      <c r="J233" s="46">
        <v>-74645</v>
      </c>
      <c r="K233" s="46">
        <v>-1007707</v>
      </c>
      <c r="L233" s="55"/>
      <c r="M233">
        <f t="shared" si="17"/>
        <v>10292</v>
      </c>
      <c r="N233" t="e">
        <f>VLOOKUP(M233,'Trừ tiền'!O$8:P$1173,2,0)</f>
        <v>#N/A</v>
      </c>
      <c r="O233" t="e">
        <f t="shared" si="18"/>
        <v>#N/A</v>
      </c>
      <c r="P233" s="40" t="e">
        <f t="shared" si="16"/>
        <v>#N/A</v>
      </c>
    </row>
    <row r="234" spans="2:19" ht="21.3" x14ac:dyDescent="0.3">
      <c r="B234" s="49">
        <v>44642</v>
      </c>
      <c r="C234" s="43" t="s">
        <v>23090</v>
      </c>
      <c r="D234" s="43" t="s">
        <v>23091</v>
      </c>
      <c r="E234" s="43" t="s">
        <v>22923</v>
      </c>
      <c r="F234" s="43" t="s">
        <v>275</v>
      </c>
      <c r="G234" s="43" t="s">
        <v>276</v>
      </c>
      <c r="H234" s="46">
        <v>-111058</v>
      </c>
      <c r="I234" s="48" t="s">
        <v>784</v>
      </c>
      <c r="J234" s="46">
        <v>-8885</v>
      </c>
      <c r="K234" s="46">
        <v>-119943</v>
      </c>
      <c r="L234" s="61" t="str">
        <f>+F234</f>
        <v>CHI NHÁNH LIÊN HIỆP HỢP TÁC XÃ THƯƠNG MẠI TP. HỒ CHÍ MINH - CO.OPMART BÌNH THỦY</v>
      </c>
      <c r="M234">
        <f t="shared" si="17"/>
        <v>441</v>
      </c>
      <c r="N234">
        <f>VLOOKUP(M234,'Trừ tiền'!O$8:P$1173,2,0)</f>
        <v>-481064</v>
      </c>
      <c r="O234">
        <f t="shared" si="18"/>
        <v>-481064</v>
      </c>
      <c r="P234" s="40">
        <f t="shared" si="16"/>
        <v>-361121</v>
      </c>
      <c r="Q234">
        <f>+SUMIFS('Trừ tiền'!P$8:P$1173,'Trừ tiền'!O$8:O$1173,'Hàng trả'!M234)</f>
        <v>-481064</v>
      </c>
      <c r="R234">
        <f>+Q234-N234</f>
        <v>0</v>
      </c>
      <c r="S234" s="40">
        <f>+R234-K234</f>
        <v>119943</v>
      </c>
    </row>
    <row r="235" spans="2:19" hidden="1" x14ac:dyDescent="0.3">
      <c r="B235" s="49">
        <v>44642</v>
      </c>
      <c r="C235" s="43" t="s">
        <v>24197</v>
      </c>
      <c r="D235" s="43" t="s">
        <v>22850</v>
      </c>
      <c r="E235" s="43" t="s">
        <v>24198</v>
      </c>
      <c r="F235" s="43" t="s">
        <v>4612</v>
      </c>
      <c r="G235" s="43" t="s">
        <v>39</v>
      </c>
      <c r="H235" s="46">
        <v>-212038</v>
      </c>
      <c r="I235" s="48" t="s">
        <v>784</v>
      </c>
      <c r="J235" s="46">
        <v>-16963</v>
      </c>
      <c r="K235" s="46">
        <v>-229001</v>
      </c>
      <c r="L235" s="55"/>
      <c r="M235">
        <f t="shared" si="17"/>
        <v>53717</v>
      </c>
      <c r="N235">
        <f>VLOOKUP(M235,'Trừ tiền'!O$8:P$1173,2,0)</f>
        <v>-229001</v>
      </c>
      <c r="O235">
        <f t="shared" si="18"/>
        <v>-229001</v>
      </c>
      <c r="P235" s="40">
        <f t="shared" si="16"/>
        <v>0</v>
      </c>
    </row>
    <row r="236" spans="2:19" hidden="1" x14ac:dyDescent="0.3">
      <c r="B236" s="49">
        <v>44642</v>
      </c>
      <c r="C236" s="43" t="s">
        <v>24199</v>
      </c>
      <c r="D236" s="43" t="s">
        <v>22999</v>
      </c>
      <c r="E236" s="43" t="s">
        <v>24200</v>
      </c>
      <c r="F236" s="43" t="s">
        <v>38</v>
      </c>
      <c r="G236" s="43" t="s">
        <v>39</v>
      </c>
      <c r="H236" s="46">
        <v>-135590</v>
      </c>
      <c r="I236" s="48" t="s">
        <v>784</v>
      </c>
      <c r="J236" s="46">
        <v>-10847</v>
      </c>
      <c r="K236" s="46">
        <v>-146437</v>
      </c>
      <c r="L236" s="55"/>
      <c r="M236">
        <f t="shared" si="17"/>
        <v>53737</v>
      </c>
      <c r="N236">
        <f>VLOOKUP(M236,'Trừ tiền'!O$8:P$1173,2,0)</f>
        <v>-146437</v>
      </c>
      <c r="O236">
        <f t="shared" si="18"/>
        <v>-146437</v>
      </c>
      <c r="P236" s="40">
        <f t="shared" si="16"/>
        <v>0</v>
      </c>
    </row>
    <row r="237" spans="2:19" hidden="1" x14ac:dyDescent="0.3">
      <c r="B237" s="49">
        <v>44642</v>
      </c>
      <c r="C237" s="43" t="s">
        <v>24201</v>
      </c>
      <c r="D237" s="43" t="s">
        <v>22999</v>
      </c>
      <c r="E237" s="43" t="s">
        <v>24202</v>
      </c>
      <c r="F237" s="43" t="s">
        <v>38</v>
      </c>
      <c r="G237" s="43" t="s">
        <v>39</v>
      </c>
      <c r="H237" s="46">
        <v>-111058</v>
      </c>
      <c r="I237" s="48" t="s">
        <v>784</v>
      </c>
      <c r="J237" s="46">
        <v>-8885</v>
      </c>
      <c r="K237" s="46">
        <v>-119943</v>
      </c>
      <c r="L237" s="55"/>
      <c r="M237">
        <f t="shared" si="17"/>
        <v>53749</v>
      </c>
      <c r="N237">
        <f>VLOOKUP(M237,'Trừ tiền'!O$8:P$1173,2,0)</f>
        <v>-119943</v>
      </c>
      <c r="O237">
        <f t="shared" si="18"/>
        <v>-119943</v>
      </c>
      <c r="P237" s="40">
        <f t="shared" si="16"/>
        <v>0</v>
      </c>
    </row>
    <row r="238" spans="2:19" hidden="1" x14ac:dyDescent="0.3">
      <c r="B238" s="49">
        <v>44642</v>
      </c>
      <c r="C238" s="43" t="s">
        <v>24203</v>
      </c>
      <c r="D238" s="43" t="s">
        <v>22999</v>
      </c>
      <c r="E238" s="43" t="s">
        <v>22923</v>
      </c>
      <c r="F238" s="43" t="s">
        <v>38</v>
      </c>
      <c r="G238" s="43" t="s">
        <v>39</v>
      </c>
      <c r="H238" s="46">
        <v>-272250</v>
      </c>
      <c r="I238" s="48" t="s">
        <v>784</v>
      </c>
      <c r="J238" s="46">
        <v>-21780</v>
      </c>
      <c r="K238" s="46">
        <v>-294030</v>
      </c>
      <c r="L238" s="55"/>
      <c r="M238">
        <f t="shared" si="17"/>
        <v>53752</v>
      </c>
      <c r="N238">
        <f>VLOOKUP(M238,'Trừ tiền'!O$8:P$1173,2,0)</f>
        <v>-294030</v>
      </c>
      <c r="O238">
        <f t="shared" si="18"/>
        <v>-294030</v>
      </c>
      <c r="P238" s="40">
        <f t="shared" si="16"/>
        <v>0</v>
      </c>
    </row>
    <row r="239" spans="2:19" hidden="1" x14ac:dyDescent="0.3">
      <c r="B239" s="49">
        <v>44642</v>
      </c>
      <c r="C239" s="43" t="s">
        <v>24204</v>
      </c>
      <c r="D239" s="43" t="s">
        <v>22999</v>
      </c>
      <c r="E239" s="43" t="s">
        <v>24205</v>
      </c>
      <c r="F239" s="43" t="s">
        <v>38</v>
      </c>
      <c r="G239" s="43" t="s">
        <v>39</v>
      </c>
      <c r="H239" s="46">
        <v>-109582</v>
      </c>
      <c r="I239" s="48" t="s">
        <v>784</v>
      </c>
      <c r="J239" s="46">
        <v>-8767</v>
      </c>
      <c r="K239" s="46">
        <v>-118349</v>
      </c>
      <c r="L239" s="55"/>
      <c r="M239">
        <f t="shared" si="17"/>
        <v>53757</v>
      </c>
      <c r="N239">
        <f>VLOOKUP(M239,'Trừ tiền'!O$8:P$1173,2,0)</f>
        <v>-118349</v>
      </c>
      <c r="O239">
        <f t="shared" si="18"/>
        <v>-118349</v>
      </c>
      <c r="P239" s="40">
        <f t="shared" si="16"/>
        <v>0</v>
      </c>
    </row>
    <row r="240" spans="2:19" hidden="1" x14ac:dyDescent="0.3">
      <c r="B240" s="49">
        <v>44642</v>
      </c>
      <c r="C240" s="43" t="s">
        <v>24206</v>
      </c>
      <c r="D240" s="43" t="s">
        <v>22999</v>
      </c>
      <c r="E240" s="43" t="s">
        <v>22923</v>
      </c>
      <c r="F240" s="43" t="s">
        <v>38</v>
      </c>
      <c r="G240" s="43" t="s">
        <v>39</v>
      </c>
      <c r="H240" s="46">
        <v>-1282300</v>
      </c>
      <c r="I240" s="48" t="s">
        <v>784</v>
      </c>
      <c r="J240" s="46">
        <v>-102584</v>
      </c>
      <c r="K240" s="46">
        <v>-1384884</v>
      </c>
      <c r="L240" s="55"/>
      <c r="M240">
        <f t="shared" si="17"/>
        <v>53774</v>
      </c>
      <c r="N240">
        <f>VLOOKUP(M240,'Trừ tiền'!O$8:P$1173,2,0)</f>
        <v>-1384884</v>
      </c>
      <c r="O240">
        <f t="shared" si="18"/>
        <v>-1384884</v>
      </c>
      <c r="P240" s="40">
        <f t="shared" si="16"/>
        <v>0</v>
      </c>
    </row>
    <row r="241" spans="2:16" hidden="1" x14ac:dyDescent="0.3">
      <c r="B241" s="49">
        <v>44642</v>
      </c>
      <c r="C241" s="43" t="s">
        <v>24207</v>
      </c>
      <c r="D241" s="43" t="s">
        <v>22999</v>
      </c>
      <c r="E241" s="43" t="s">
        <v>24208</v>
      </c>
      <c r="F241" s="43" t="s">
        <v>38</v>
      </c>
      <c r="G241" s="43" t="s">
        <v>39</v>
      </c>
      <c r="H241" s="46">
        <v>-170620</v>
      </c>
      <c r="I241" s="48" t="s">
        <v>784</v>
      </c>
      <c r="J241" s="46">
        <v>-13650</v>
      </c>
      <c r="K241" s="46">
        <v>-184270</v>
      </c>
      <c r="L241" s="55"/>
      <c r="M241">
        <f t="shared" si="17"/>
        <v>53855</v>
      </c>
      <c r="N241">
        <f>VLOOKUP(M241,'Trừ tiền'!O$8:P$1173,2,0)</f>
        <v>-184270</v>
      </c>
      <c r="O241">
        <f t="shared" si="18"/>
        <v>-184270</v>
      </c>
      <c r="P241" s="40">
        <f t="shared" si="16"/>
        <v>0</v>
      </c>
    </row>
    <row r="242" spans="2:16" hidden="1" x14ac:dyDescent="0.3">
      <c r="B242" s="49">
        <v>44642</v>
      </c>
      <c r="C242" s="43" t="s">
        <v>24209</v>
      </c>
      <c r="D242" s="43" t="s">
        <v>22999</v>
      </c>
      <c r="E242" s="43" t="s">
        <v>24210</v>
      </c>
      <c r="F242" s="43" t="s">
        <v>38</v>
      </c>
      <c r="G242" s="43" t="s">
        <v>39</v>
      </c>
      <c r="H242" s="46">
        <v>-845250</v>
      </c>
      <c r="I242" s="48" t="s">
        <v>784</v>
      </c>
      <c r="J242" s="46">
        <v>-67620</v>
      </c>
      <c r="K242" s="46">
        <v>-912870</v>
      </c>
      <c r="L242" s="55"/>
      <c r="M242">
        <f t="shared" si="17"/>
        <v>53932</v>
      </c>
      <c r="N242">
        <f>VLOOKUP(M242,'Trừ tiền'!O$8:P$1173,2,0)</f>
        <v>-912870</v>
      </c>
      <c r="O242">
        <f t="shared" si="18"/>
        <v>-912870</v>
      </c>
      <c r="P242" s="40">
        <f t="shared" si="16"/>
        <v>0</v>
      </c>
    </row>
    <row r="243" spans="2:16" hidden="1" x14ac:dyDescent="0.3">
      <c r="B243" s="49">
        <v>44643</v>
      </c>
      <c r="C243" s="43" t="s">
        <v>23092</v>
      </c>
      <c r="D243" s="43" t="s">
        <v>23093</v>
      </c>
      <c r="E243" s="43" t="s">
        <v>23094</v>
      </c>
      <c r="F243" s="43" t="s">
        <v>427</v>
      </c>
      <c r="G243" s="43" t="s">
        <v>428</v>
      </c>
      <c r="H243" s="46">
        <v>-494366</v>
      </c>
      <c r="I243" s="48" t="s">
        <v>784</v>
      </c>
      <c r="J243" s="46">
        <v>-39549</v>
      </c>
      <c r="K243" s="46">
        <v>-533915</v>
      </c>
      <c r="L243" s="55"/>
      <c r="M243">
        <f t="shared" si="17"/>
        <v>228</v>
      </c>
      <c r="N243">
        <f>VLOOKUP(M243,'Trừ tiền'!O$8:P$1173,2,0)</f>
        <v>-533915</v>
      </c>
      <c r="O243">
        <f t="shared" si="18"/>
        <v>-533915</v>
      </c>
      <c r="P243" s="40">
        <f t="shared" si="16"/>
        <v>0</v>
      </c>
    </row>
    <row r="244" spans="2:16" hidden="1" x14ac:dyDescent="0.3">
      <c r="B244" s="49">
        <v>44643</v>
      </c>
      <c r="C244" s="43" t="s">
        <v>23095</v>
      </c>
      <c r="D244" s="43" t="s">
        <v>23096</v>
      </c>
      <c r="E244" s="43" t="s">
        <v>23097</v>
      </c>
      <c r="F244" s="43" t="s">
        <v>410</v>
      </c>
      <c r="G244" s="43" t="s">
        <v>411</v>
      </c>
      <c r="H244" s="46">
        <v>-295547</v>
      </c>
      <c r="I244" s="48" t="s">
        <v>784</v>
      </c>
      <c r="J244" s="46">
        <v>-23644</v>
      </c>
      <c r="K244" s="46">
        <v>-319191</v>
      </c>
      <c r="L244" s="55"/>
      <c r="M244">
        <f t="shared" si="17"/>
        <v>1968</v>
      </c>
      <c r="N244">
        <f>VLOOKUP(M244,'Trừ tiền'!O$8:P$1173,2,0)</f>
        <v>-319191</v>
      </c>
      <c r="O244">
        <f t="shared" si="18"/>
        <v>-319191</v>
      </c>
      <c r="P244" s="40">
        <f t="shared" si="16"/>
        <v>0</v>
      </c>
    </row>
    <row r="245" spans="2:16" hidden="1" x14ac:dyDescent="0.3">
      <c r="B245" s="49">
        <v>44643</v>
      </c>
      <c r="C245" s="43" t="s">
        <v>23098</v>
      </c>
      <c r="D245" s="43" t="s">
        <v>22850</v>
      </c>
      <c r="E245" s="43" t="s">
        <v>23099</v>
      </c>
      <c r="F245" s="43" t="s">
        <v>861</v>
      </c>
      <c r="G245" s="43" t="s">
        <v>862</v>
      </c>
      <c r="H245" s="46">
        <v>-1693113</v>
      </c>
      <c r="I245" s="48" t="s">
        <v>784</v>
      </c>
      <c r="J245" s="46">
        <v>-135449</v>
      </c>
      <c r="K245" s="46">
        <v>-1828562</v>
      </c>
      <c r="L245" s="55"/>
      <c r="M245">
        <f t="shared" si="17"/>
        <v>3030</v>
      </c>
      <c r="N245">
        <f>VLOOKUP(M245,'Trừ tiền'!O$8:P$1173,2,0)</f>
        <v>-1828562</v>
      </c>
      <c r="O245">
        <f t="shared" si="18"/>
        <v>-1828562</v>
      </c>
      <c r="P245" s="40">
        <f t="shared" si="16"/>
        <v>0</v>
      </c>
    </row>
    <row r="246" spans="2:16" hidden="1" x14ac:dyDescent="0.3">
      <c r="B246" s="49">
        <v>44643</v>
      </c>
      <c r="C246" s="43" t="s">
        <v>24211</v>
      </c>
      <c r="D246" s="43" t="s">
        <v>22999</v>
      </c>
      <c r="E246" s="43" t="s">
        <v>24212</v>
      </c>
      <c r="F246" s="43" t="s">
        <v>38</v>
      </c>
      <c r="G246" s="43" t="s">
        <v>39</v>
      </c>
      <c r="H246" s="46">
        <v>-292558</v>
      </c>
      <c r="I246" s="48" t="s">
        <v>784</v>
      </c>
      <c r="J246" s="46">
        <v>-23405</v>
      </c>
      <c r="K246" s="46">
        <v>-315963</v>
      </c>
      <c r="L246" s="55"/>
      <c r="M246">
        <f t="shared" si="17"/>
        <v>53784</v>
      </c>
      <c r="N246">
        <f>VLOOKUP(M246,'Trừ tiền'!O$8:P$1173,2,0)</f>
        <v>-315963</v>
      </c>
      <c r="O246">
        <f t="shared" si="18"/>
        <v>-315963</v>
      </c>
      <c r="P246" s="40">
        <f t="shared" si="16"/>
        <v>0</v>
      </c>
    </row>
    <row r="247" spans="2:16" hidden="1" x14ac:dyDescent="0.3">
      <c r="B247" s="49">
        <v>44643</v>
      </c>
      <c r="C247" s="43" t="s">
        <v>24213</v>
      </c>
      <c r="D247" s="43" t="s">
        <v>22999</v>
      </c>
      <c r="E247" s="43" t="s">
        <v>24214</v>
      </c>
      <c r="F247" s="43" t="s">
        <v>38</v>
      </c>
      <c r="G247" s="43" t="s">
        <v>39</v>
      </c>
      <c r="H247" s="46">
        <v>-646638</v>
      </c>
      <c r="I247" s="48" t="s">
        <v>784</v>
      </c>
      <c r="J247" s="46">
        <v>-51731</v>
      </c>
      <c r="K247" s="46">
        <v>-698369</v>
      </c>
      <c r="L247" s="55"/>
      <c r="M247">
        <f t="shared" si="17"/>
        <v>54099</v>
      </c>
      <c r="N247">
        <f>VLOOKUP(M247,'Trừ tiền'!O$8:P$1173,2,0)</f>
        <v>-698369</v>
      </c>
      <c r="O247">
        <f t="shared" si="18"/>
        <v>-698369</v>
      </c>
      <c r="P247" s="40">
        <f t="shared" si="16"/>
        <v>0</v>
      </c>
    </row>
    <row r="248" spans="2:16" hidden="1" x14ac:dyDescent="0.3">
      <c r="B248" s="49">
        <v>44645</v>
      </c>
      <c r="C248" s="43" t="s">
        <v>23100</v>
      </c>
      <c r="D248" s="43" t="s">
        <v>23101</v>
      </c>
      <c r="E248" s="43" t="s">
        <v>23102</v>
      </c>
      <c r="F248" s="43" t="s">
        <v>316</v>
      </c>
      <c r="G248" s="43" t="s">
        <v>317</v>
      </c>
      <c r="H248" s="46">
        <v>-50182</v>
      </c>
      <c r="I248" s="48" t="s">
        <v>784</v>
      </c>
      <c r="J248" s="46">
        <v>-4015</v>
      </c>
      <c r="K248" s="46">
        <v>-54197</v>
      </c>
      <c r="L248" s="55"/>
      <c r="M248">
        <f t="shared" si="17"/>
        <v>518</v>
      </c>
      <c r="N248">
        <f>VLOOKUP(M248,'Trừ tiền'!O$8:P$1173,2,0)</f>
        <v>-54197</v>
      </c>
      <c r="O248">
        <f t="shared" si="18"/>
        <v>-54197</v>
      </c>
      <c r="P248" s="40">
        <f t="shared" si="16"/>
        <v>0</v>
      </c>
    </row>
    <row r="249" spans="2:16" hidden="1" x14ac:dyDescent="0.3">
      <c r="B249" s="49">
        <v>44645</v>
      </c>
      <c r="C249" s="43" t="s">
        <v>23103</v>
      </c>
      <c r="D249" s="43" t="s">
        <v>22850</v>
      </c>
      <c r="E249" s="43" t="s">
        <v>23104</v>
      </c>
      <c r="F249" s="43" t="s">
        <v>23105</v>
      </c>
      <c r="G249" s="43" t="s">
        <v>143</v>
      </c>
      <c r="H249" s="46">
        <v>-385690</v>
      </c>
      <c r="I249" s="48" t="s">
        <v>784</v>
      </c>
      <c r="J249" s="46">
        <v>-30855</v>
      </c>
      <c r="K249" s="46">
        <v>-416545</v>
      </c>
      <c r="L249" s="55"/>
      <c r="M249">
        <f t="shared" si="17"/>
        <v>1098</v>
      </c>
      <c r="N249">
        <f>VLOOKUP(M249,'Trừ tiền'!O$8:P$1173,2,0)</f>
        <v>-416545</v>
      </c>
      <c r="O249">
        <f t="shared" si="18"/>
        <v>-416545</v>
      </c>
      <c r="P249" s="40">
        <f t="shared" si="16"/>
        <v>0</v>
      </c>
    </row>
    <row r="250" spans="2:16" hidden="1" x14ac:dyDescent="0.3">
      <c r="B250" s="49">
        <v>44645</v>
      </c>
      <c r="C250" s="43" t="s">
        <v>23106</v>
      </c>
      <c r="D250" s="43" t="s">
        <v>22850</v>
      </c>
      <c r="E250" s="43" t="s">
        <v>23107</v>
      </c>
      <c r="F250" s="43" t="s">
        <v>23105</v>
      </c>
      <c r="G250" s="43" t="s">
        <v>143</v>
      </c>
      <c r="H250" s="46">
        <v>-729300</v>
      </c>
      <c r="I250" s="48" t="s">
        <v>784</v>
      </c>
      <c r="J250" s="46">
        <v>-58344</v>
      </c>
      <c r="K250" s="46">
        <v>-787644</v>
      </c>
      <c r="L250" s="55"/>
      <c r="M250">
        <f t="shared" si="17"/>
        <v>1099</v>
      </c>
      <c r="N250">
        <f>VLOOKUP(M250,'Trừ tiền'!O$8:P$1173,2,0)</f>
        <v>-787644</v>
      </c>
      <c r="O250">
        <f t="shared" si="18"/>
        <v>-787644</v>
      </c>
      <c r="P250" s="40">
        <f t="shared" si="16"/>
        <v>0</v>
      </c>
    </row>
    <row r="251" spans="2:16" hidden="1" x14ac:dyDescent="0.3">
      <c r="B251" s="49">
        <v>44645</v>
      </c>
      <c r="C251" s="43" t="s">
        <v>23108</v>
      </c>
      <c r="D251" s="43" t="s">
        <v>22999</v>
      </c>
      <c r="E251" s="43" t="s">
        <v>23109</v>
      </c>
      <c r="F251" s="43" t="s">
        <v>23</v>
      </c>
      <c r="G251" s="43" t="s">
        <v>24</v>
      </c>
      <c r="H251" s="46">
        <v>-311748</v>
      </c>
      <c r="I251" s="48" t="s">
        <v>784</v>
      </c>
      <c r="J251" s="46">
        <v>-24940</v>
      </c>
      <c r="K251" s="46">
        <v>-336688</v>
      </c>
      <c r="L251" s="55"/>
      <c r="M251">
        <f t="shared" si="17"/>
        <v>10341</v>
      </c>
      <c r="N251">
        <f>VLOOKUP(M251,'Trừ tiền'!O$8:P$1173,2,0)</f>
        <v>-336688</v>
      </c>
      <c r="O251">
        <f t="shared" si="18"/>
        <v>-336688</v>
      </c>
      <c r="P251" s="40">
        <f t="shared" si="16"/>
        <v>0</v>
      </c>
    </row>
    <row r="252" spans="2:16" hidden="1" x14ac:dyDescent="0.3">
      <c r="B252" s="49">
        <v>44645</v>
      </c>
      <c r="C252" s="43" t="s">
        <v>24215</v>
      </c>
      <c r="D252" s="43" t="s">
        <v>22850</v>
      </c>
      <c r="E252" s="43" t="s">
        <v>24216</v>
      </c>
      <c r="F252" s="43" t="s">
        <v>4612</v>
      </c>
      <c r="G252" s="43" t="s">
        <v>39</v>
      </c>
      <c r="H252" s="46">
        <v>-301092</v>
      </c>
      <c r="I252" s="48" t="s">
        <v>784</v>
      </c>
      <c r="J252" s="46">
        <v>-24087</v>
      </c>
      <c r="K252" s="46">
        <v>-325179</v>
      </c>
      <c r="L252" s="55"/>
      <c r="M252">
        <f t="shared" si="17"/>
        <v>54281</v>
      </c>
      <c r="N252">
        <f>VLOOKUP(M252,'Trừ tiền'!O$8:P$1173,2,0)</f>
        <v>-325179</v>
      </c>
      <c r="O252">
        <f t="shared" si="18"/>
        <v>-325179</v>
      </c>
      <c r="P252" s="40">
        <f t="shared" si="16"/>
        <v>0</v>
      </c>
    </row>
    <row r="253" spans="2:16" hidden="1" x14ac:dyDescent="0.3">
      <c r="B253" s="49">
        <v>44646</v>
      </c>
      <c r="C253" s="43" t="s">
        <v>23110</v>
      </c>
      <c r="D253" s="43" t="s">
        <v>22850</v>
      </c>
      <c r="E253" s="43" t="s">
        <v>23111</v>
      </c>
      <c r="F253" s="43" t="s">
        <v>4890</v>
      </c>
      <c r="G253" s="43" t="s">
        <v>100</v>
      </c>
      <c r="H253" s="46">
        <v>-301550</v>
      </c>
      <c r="I253" s="48" t="s">
        <v>784</v>
      </c>
      <c r="J253" s="46">
        <v>-24124</v>
      </c>
      <c r="K253" s="46">
        <v>-325674</v>
      </c>
      <c r="L253" s="55"/>
      <c r="M253">
        <f t="shared" si="17"/>
        <v>1303</v>
      </c>
      <c r="N253">
        <f>VLOOKUP(M253,'Trừ tiền'!O$8:P$1173,2,0)</f>
        <v>-325674</v>
      </c>
      <c r="O253">
        <f t="shared" si="18"/>
        <v>-325674</v>
      </c>
      <c r="P253" s="40">
        <f t="shared" si="16"/>
        <v>0</v>
      </c>
    </row>
    <row r="254" spans="2:16" hidden="1" x14ac:dyDescent="0.3">
      <c r="B254" s="49">
        <v>44646</v>
      </c>
      <c r="C254" s="43" t="s">
        <v>23112</v>
      </c>
      <c r="D254" s="43" t="s">
        <v>22850</v>
      </c>
      <c r="E254" s="43" t="s">
        <v>23113</v>
      </c>
      <c r="F254" s="43" t="s">
        <v>4660</v>
      </c>
      <c r="G254" s="43" t="s">
        <v>24</v>
      </c>
      <c r="H254" s="46">
        <v>-366808</v>
      </c>
      <c r="I254" s="48" t="s">
        <v>784</v>
      </c>
      <c r="J254" s="46">
        <v>-29345</v>
      </c>
      <c r="K254" s="46">
        <v>-396153</v>
      </c>
      <c r="L254" s="55"/>
      <c r="M254">
        <f t="shared" si="17"/>
        <v>10344</v>
      </c>
      <c r="N254">
        <f>VLOOKUP(M254,'Trừ tiền'!O$8:P$1173,2,0)</f>
        <v>-396153</v>
      </c>
      <c r="O254">
        <f t="shared" si="18"/>
        <v>-396153</v>
      </c>
      <c r="P254" s="40">
        <f t="shared" si="16"/>
        <v>0</v>
      </c>
    </row>
    <row r="255" spans="2:16" hidden="1" x14ac:dyDescent="0.3">
      <c r="B255" s="49">
        <v>44646</v>
      </c>
      <c r="C255" s="43" t="s">
        <v>23114</v>
      </c>
      <c r="D255" s="43" t="s">
        <v>22850</v>
      </c>
      <c r="E255" s="43" t="s">
        <v>23115</v>
      </c>
      <c r="F255" s="43" t="s">
        <v>4660</v>
      </c>
      <c r="G255" s="43" t="s">
        <v>24</v>
      </c>
      <c r="H255" s="46">
        <v>-90750</v>
      </c>
      <c r="I255" s="48" t="s">
        <v>784</v>
      </c>
      <c r="J255" s="46">
        <v>-7260</v>
      </c>
      <c r="K255" s="46">
        <v>-98010</v>
      </c>
      <c r="L255" s="55"/>
      <c r="M255">
        <f t="shared" si="17"/>
        <v>10345</v>
      </c>
      <c r="N255">
        <f>VLOOKUP(M255,'Trừ tiền'!O$8:P$1173,2,0)</f>
        <v>-98010</v>
      </c>
      <c r="O255">
        <f t="shared" si="18"/>
        <v>-98010</v>
      </c>
      <c r="P255" s="40">
        <f t="shared" si="16"/>
        <v>0</v>
      </c>
    </row>
    <row r="256" spans="2:16" hidden="1" x14ac:dyDescent="0.3">
      <c r="B256" s="49">
        <v>44647</v>
      </c>
      <c r="C256" s="43" t="s">
        <v>24217</v>
      </c>
      <c r="D256" s="43" t="s">
        <v>22850</v>
      </c>
      <c r="E256" s="43" t="s">
        <v>24218</v>
      </c>
      <c r="F256" s="43" t="s">
        <v>4612</v>
      </c>
      <c r="G256" s="43" t="s">
        <v>39</v>
      </c>
      <c r="H256" s="46">
        <v>-372182</v>
      </c>
      <c r="I256" s="48" t="s">
        <v>784</v>
      </c>
      <c r="J256" s="46">
        <v>-29775</v>
      </c>
      <c r="K256" s="46">
        <v>-401957</v>
      </c>
      <c r="L256" s="55"/>
      <c r="M256">
        <f t="shared" si="17"/>
        <v>54405</v>
      </c>
      <c r="N256">
        <f>VLOOKUP(M256,'Trừ tiền'!O$8:P$1173,2,0)</f>
        <v>-401957</v>
      </c>
      <c r="O256">
        <f t="shared" si="18"/>
        <v>-401957</v>
      </c>
      <c r="P256" s="40">
        <f t="shared" si="16"/>
        <v>0</v>
      </c>
    </row>
    <row r="257" spans="2:19" hidden="1" x14ac:dyDescent="0.3">
      <c r="B257" s="49">
        <v>44648</v>
      </c>
      <c r="C257" s="43" t="s">
        <v>24219</v>
      </c>
      <c r="D257" s="43" t="s">
        <v>22850</v>
      </c>
      <c r="E257" s="43" t="s">
        <v>24220</v>
      </c>
      <c r="F257" s="43" t="s">
        <v>4612</v>
      </c>
      <c r="G257" s="43" t="s">
        <v>39</v>
      </c>
      <c r="H257" s="46">
        <v>-150546</v>
      </c>
      <c r="I257" s="48" t="s">
        <v>784</v>
      </c>
      <c r="J257" s="46">
        <v>-12044</v>
      </c>
      <c r="K257" s="46">
        <v>-162590</v>
      </c>
      <c r="L257" s="55"/>
      <c r="M257">
        <f t="shared" si="17"/>
        <v>54482</v>
      </c>
      <c r="N257">
        <f>VLOOKUP(M257,'Trừ tiền'!O$8:P$1173,2,0)</f>
        <v>-162590</v>
      </c>
      <c r="O257">
        <f t="shared" si="18"/>
        <v>-162590</v>
      </c>
      <c r="P257" s="40">
        <f t="shared" si="16"/>
        <v>0</v>
      </c>
    </row>
    <row r="258" spans="2:19" hidden="1" x14ac:dyDescent="0.3">
      <c r="B258" s="49">
        <v>44648</v>
      </c>
      <c r="C258" s="43" t="s">
        <v>24221</v>
      </c>
      <c r="D258" s="43" t="s">
        <v>22850</v>
      </c>
      <c r="E258" s="43" t="s">
        <v>24222</v>
      </c>
      <c r="F258" s="43" t="s">
        <v>4612</v>
      </c>
      <c r="G258" s="43" t="s">
        <v>39</v>
      </c>
      <c r="H258" s="46">
        <v>-150546</v>
      </c>
      <c r="I258" s="48" t="s">
        <v>784</v>
      </c>
      <c r="J258" s="46">
        <v>-12044</v>
      </c>
      <c r="K258" s="46">
        <v>-162590</v>
      </c>
      <c r="L258" s="55"/>
      <c r="M258">
        <f t="shared" si="17"/>
        <v>54468</v>
      </c>
      <c r="N258">
        <f>VLOOKUP(M258,'Trừ tiền'!O$8:P$1173,2,0)</f>
        <v>-162590</v>
      </c>
      <c r="O258">
        <f t="shared" si="18"/>
        <v>-162590</v>
      </c>
      <c r="P258" s="40">
        <f t="shared" si="16"/>
        <v>0</v>
      </c>
    </row>
    <row r="259" spans="2:19" hidden="1" x14ac:dyDescent="0.3">
      <c r="B259" s="49">
        <v>44649</v>
      </c>
      <c r="C259" s="43" t="s">
        <v>23116</v>
      </c>
      <c r="D259" s="43" t="s">
        <v>22850</v>
      </c>
      <c r="E259" s="43" t="s">
        <v>22891</v>
      </c>
      <c r="F259" s="43" t="s">
        <v>4748</v>
      </c>
      <c r="G259" s="43" t="s">
        <v>103</v>
      </c>
      <c r="H259" s="46">
        <v>-1274450</v>
      </c>
      <c r="I259" s="48" t="s">
        <v>17</v>
      </c>
      <c r="J259" s="46">
        <v>-127445</v>
      </c>
      <c r="K259" s="46">
        <v>-1401895</v>
      </c>
      <c r="L259" s="55"/>
      <c r="M259">
        <f t="shared" si="17"/>
        <v>469</v>
      </c>
      <c r="N259">
        <f>VLOOKUP(M259,'Trừ tiền'!O$8:P$1173,2,0)</f>
        <v>-1401895</v>
      </c>
      <c r="O259">
        <f t="shared" si="18"/>
        <v>-1401895</v>
      </c>
      <c r="P259" s="40">
        <f t="shared" si="16"/>
        <v>0</v>
      </c>
    </row>
    <row r="260" spans="2:19" hidden="1" x14ac:dyDescent="0.3">
      <c r="B260" s="49">
        <v>44649</v>
      </c>
      <c r="C260" s="43" t="s">
        <v>24223</v>
      </c>
      <c r="D260" s="43" t="s">
        <v>22850</v>
      </c>
      <c r="E260" s="43" t="s">
        <v>24224</v>
      </c>
      <c r="F260" s="43" t="s">
        <v>4612</v>
      </c>
      <c r="G260" s="43" t="s">
        <v>39</v>
      </c>
      <c r="H260" s="46">
        <v>-185153</v>
      </c>
      <c r="I260" s="48" t="s">
        <v>784</v>
      </c>
      <c r="J260" s="46">
        <v>-14812</v>
      </c>
      <c r="K260" s="46">
        <v>-199965</v>
      </c>
      <c r="L260" s="55"/>
      <c r="M260">
        <f t="shared" si="17"/>
        <v>54749</v>
      </c>
      <c r="N260">
        <f>VLOOKUP(M260,'Trừ tiền'!O$8:P$1173,2,0)</f>
        <v>-199965</v>
      </c>
      <c r="O260">
        <f t="shared" si="18"/>
        <v>-199965</v>
      </c>
      <c r="P260" s="40">
        <f t="shared" si="16"/>
        <v>0</v>
      </c>
    </row>
    <row r="261" spans="2:19" hidden="1" x14ac:dyDescent="0.3">
      <c r="B261" s="49">
        <v>44650</v>
      </c>
      <c r="C261" s="43" t="s">
        <v>23117</v>
      </c>
      <c r="D261" s="43" t="s">
        <v>22850</v>
      </c>
      <c r="E261" s="43" t="s">
        <v>23118</v>
      </c>
      <c r="F261" s="43" t="s">
        <v>845</v>
      </c>
      <c r="G261" s="43" t="s">
        <v>79</v>
      </c>
      <c r="H261" s="46">
        <v>-119066</v>
      </c>
      <c r="I261" s="48" t="s">
        <v>784</v>
      </c>
      <c r="J261" s="46">
        <v>-9525</v>
      </c>
      <c r="K261" s="46">
        <v>-128591</v>
      </c>
      <c r="L261" s="55"/>
      <c r="M261">
        <f t="shared" si="17"/>
        <v>5038</v>
      </c>
      <c r="N261">
        <f>VLOOKUP(M261,'Trừ tiền'!O$8:P$1173,2,0)</f>
        <v>-128591</v>
      </c>
      <c r="O261">
        <f t="shared" si="18"/>
        <v>-128591</v>
      </c>
      <c r="P261" s="40">
        <f t="shared" si="16"/>
        <v>0</v>
      </c>
    </row>
    <row r="262" spans="2:19" hidden="1" x14ac:dyDescent="0.3">
      <c r="B262" s="49">
        <v>44651</v>
      </c>
      <c r="C262" s="43" t="s">
        <v>24225</v>
      </c>
      <c r="D262" s="43" t="s">
        <v>22999</v>
      </c>
      <c r="E262" s="43" t="s">
        <v>24226</v>
      </c>
      <c r="F262" s="43" t="s">
        <v>38</v>
      </c>
      <c r="G262" s="43" t="s">
        <v>39</v>
      </c>
      <c r="H262" s="46">
        <v>-90750</v>
      </c>
      <c r="I262" s="48" t="s">
        <v>784</v>
      </c>
      <c r="J262" s="46">
        <v>-7260</v>
      </c>
      <c r="K262" s="46">
        <v>-98010</v>
      </c>
      <c r="L262" s="56" t="str">
        <f>+F262</f>
        <v>CÔNG TY TNHH MTV THỰC PHẨM SAIGON CO.OP</v>
      </c>
      <c r="M262">
        <f t="shared" ref="M262:M325" si="19">+C262*1</f>
        <v>37</v>
      </c>
      <c r="N262">
        <f>VLOOKUP(M262,'Trừ tiền'!O$8:P$1173,2,0)</f>
        <v>-743972</v>
      </c>
      <c r="O262">
        <f>+R262</f>
        <v>-98010</v>
      </c>
      <c r="P262" s="40">
        <f>+O262-K262</f>
        <v>0</v>
      </c>
      <c r="Q262">
        <f>+SUMIFS('Trừ tiền'!P$8:P$1173,'Trừ tiền'!O$8:O$1173,'Hàng trả'!M262)</f>
        <v>-841982</v>
      </c>
      <c r="R262">
        <f>+Q262-N262</f>
        <v>-98010</v>
      </c>
      <c r="S262" s="40">
        <f>+R262-K262</f>
        <v>0</v>
      </c>
    </row>
    <row r="263" spans="2:19" hidden="1" x14ac:dyDescent="0.3">
      <c r="B263" s="49">
        <v>44651</v>
      </c>
      <c r="C263" s="43" t="s">
        <v>24227</v>
      </c>
      <c r="D263" s="43" t="s">
        <v>24228</v>
      </c>
      <c r="E263" s="43" t="s">
        <v>24226</v>
      </c>
      <c r="F263" s="43" t="s">
        <v>38</v>
      </c>
      <c r="G263" s="43" t="s">
        <v>39</v>
      </c>
      <c r="H263" s="46">
        <v>-61250</v>
      </c>
      <c r="I263" s="48" t="s">
        <v>784</v>
      </c>
      <c r="J263" s="46">
        <v>-4900</v>
      </c>
      <c r="K263" s="46">
        <v>-66150</v>
      </c>
      <c r="L263" s="55"/>
      <c r="M263">
        <f t="shared" si="19"/>
        <v>1260</v>
      </c>
      <c r="N263">
        <f>VLOOKUP(M263,'Trừ tiền'!O$8:P$1173,2,0)</f>
        <v>-66150</v>
      </c>
      <c r="P263" s="40">
        <f t="shared" ref="P263:P294" si="20">+N263-K263</f>
        <v>0</v>
      </c>
    </row>
    <row r="264" spans="2:19" hidden="1" x14ac:dyDescent="0.3">
      <c r="B264" s="49">
        <v>44652</v>
      </c>
      <c r="C264" s="43" t="s">
        <v>23119</v>
      </c>
      <c r="D264" s="43" t="s">
        <v>23021</v>
      </c>
      <c r="E264" s="43" t="s">
        <v>23120</v>
      </c>
      <c r="F264" s="43" t="s">
        <v>1693</v>
      </c>
      <c r="G264" s="43" t="s">
        <v>1695</v>
      </c>
      <c r="H264" s="46">
        <v>-407956</v>
      </c>
      <c r="I264" s="48" t="s">
        <v>784</v>
      </c>
      <c r="J264" s="46">
        <v>-32636</v>
      </c>
      <c r="K264" s="46">
        <v>-440592</v>
      </c>
      <c r="L264" s="55"/>
      <c r="M264">
        <f t="shared" si="19"/>
        <v>580</v>
      </c>
      <c r="N264">
        <f>VLOOKUP(M264,'Trừ tiền'!O$8:P$1173,2,0)</f>
        <v>-440592</v>
      </c>
      <c r="P264" s="40">
        <f t="shared" si="20"/>
        <v>0</v>
      </c>
    </row>
    <row r="265" spans="2:19" hidden="1" x14ac:dyDescent="0.3">
      <c r="B265" s="49">
        <v>44652</v>
      </c>
      <c r="C265" s="43" t="s">
        <v>23121</v>
      </c>
      <c r="D265" s="43" t="s">
        <v>23096</v>
      </c>
      <c r="E265" s="43" t="s">
        <v>22923</v>
      </c>
      <c r="F265" s="43" t="s">
        <v>410</v>
      </c>
      <c r="G265" s="43" t="s">
        <v>411</v>
      </c>
      <c r="H265" s="46">
        <v>-346760</v>
      </c>
      <c r="I265" s="48" t="s">
        <v>17</v>
      </c>
      <c r="J265" s="46">
        <v>-34676</v>
      </c>
      <c r="K265" s="46">
        <v>-381436</v>
      </c>
      <c r="L265" s="55"/>
      <c r="M265">
        <f t="shared" si="19"/>
        <v>1697</v>
      </c>
      <c r="N265">
        <f>VLOOKUP(M265,'Trừ tiền'!O$8:P$1173,2,0)</f>
        <v>-381440</v>
      </c>
      <c r="P265" s="40">
        <f t="shared" si="20"/>
        <v>-4</v>
      </c>
    </row>
    <row r="266" spans="2:19" hidden="1" x14ac:dyDescent="0.3">
      <c r="B266" s="49">
        <v>44652</v>
      </c>
      <c r="C266" s="43" t="s">
        <v>23122</v>
      </c>
      <c r="D266" s="43" t="s">
        <v>23075</v>
      </c>
      <c r="E266" s="43" t="s">
        <v>22923</v>
      </c>
      <c r="F266" s="43" t="s">
        <v>130</v>
      </c>
      <c r="G266" s="43" t="s">
        <v>131</v>
      </c>
      <c r="H266" s="46">
        <v>-312382</v>
      </c>
      <c r="I266" s="48" t="s">
        <v>784</v>
      </c>
      <c r="J266" s="46">
        <v>-24991</v>
      </c>
      <c r="K266" s="46">
        <v>-337373</v>
      </c>
      <c r="L266" s="55"/>
      <c r="M266">
        <f t="shared" si="19"/>
        <v>2140</v>
      </c>
      <c r="N266">
        <f>VLOOKUP(M266,'Trừ tiền'!O$8:P$1173,2,0)</f>
        <v>-337373</v>
      </c>
      <c r="P266" s="40">
        <f t="shared" si="20"/>
        <v>0</v>
      </c>
    </row>
    <row r="267" spans="2:19" hidden="1" x14ac:dyDescent="0.3">
      <c r="B267" s="49">
        <v>44653</v>
      </c>
      <c r="C267" s="43" t="s">
        <v>23123</v>
      </c>
      <c r="D267" s="43" t="s">
        <v>23124</v>
      </c>
      <c r="E267" s="43" t="s">
        <v>23125</v>
      </c>
      <c r="F267" s="43" t="s">
        <v>203</v>
      </c>
      <c r="G267" s="43" t="s">
        <v>204</v>
      </c>
      <c r="H267" s="46">
        <v>-203978</v>
      </c>
      <c r="I267" s="48" t="s">
        <v>784</v>
      </c>
      <c r="J267" s="46">
        <v>-16318</v>
      </c>
      <c r="K267" s="46">
        <v>-220296</v>
      </c>
      <c r="L267" s="55"/>
      <c r="M267">
        <f t="shared" si="19"/>
        <v>698</v>
      </c>
      <c r="N267">
        <f>VLOOKUP(M267,'Trừ tiền'!O$8:P$1173,2,0)</f>
        <v>-220296</v>
      </c>
      <c r="P267" s="40">
        <f t="shared" si="20"/>
        <v>0</v>
      </c>
    </row>
    <row r="268" spans="2:19" hidden="1" x14ac:dyDescent="0.3">
      <c r="B268" s="49">
        <v>44653</v>
      </c>
      <c r="C268" s="43" t="s">
        <v>23126</v>
      </c>
      <c r="D268" s="43" t="s">
        <v>23124</v>
      </c>
      <c r="E268" s="43" t="s">
        <v>23127</v>
      </c>
      <c r="F268" s="43" t="s">
        <v>203</v>
      </c>
      <c r="G268" s="43" t="s">
        <v>204</v>
      </c>
      <c r="H268" s="46">
        <v>-316200</v>
      </c>
      <c r="I268" s="48" t="s">
        <v>784</v>
      </c>
      <c r="J268" s="46">
        <v>-25296</v>
      </c>
      <c r="K268" s="46">
        <v>-341496</v>
      </c>
      <c r="L268" s="55"/>
      <c r="M268">
        <f t="shared" si="19"/>
        <v>699</v>
      </c>
      <c r="N268">
        <f>VLOOKUP(M268,'Trừ tiền'!O$8:P$1173,2,0)</f>
        <v>-341496</v>
      </c>
      <c r="P268" s="40">
        <f t="shared" si="20"/>
        <v>0</v>
      </c>
    </row>
    <row r="269" spans="2:19" hidden="1" x14ac:dyDescent="0.3">
      <c r="B269" s="49">
        <v>44653</v>
      </c>
      <c r="C269" s="43" t="s">
        <v>23128</v>
      </c>
      <c r="D269" s="43" t="s">
        <v>23129</v>
      </c>
      <c r="E269" s="43" t="s">
        <v>23130</v>
      </c>
      <c r="F269" s="43" t="s">
        <v>65</v>
      </c>
      <c r="G269" s="43" t="s">
        <v>66</v>
      </c>
      <c r="H269" s="46">
        <v>-111058</v>
      </c>
      <c r="I269" s="48" t="s">
        <v>784</v>
      </c>
      <c r="J269" s="46">
        <v>-8885</v>
      </c>
      <c r="K269" s="46">
        <v>-119943</v>
      </c>
      <c r="L269" s="55"/>
      <c r="M269">
        <f t="shared" si="19"/>
        <v>1194</v>
      </c>
      <c r="N269">
        <f>VLOOKUP(M269,'Trừ tiền'!O$8:P$1173,2,0)</f>
        <v>-119943</v>
      </c>
      <c r="P269" s="40">
        <f t="shared" si="20"/>
        <v>0</v>
      </c>
    </row>
    <row r="270" spans="2:19" hidden="1" x14ac:dyDescent="0.3">
      <c r="B270" s="49">
        <v>44653</v>
      </c>
      <c r="C270" s="43" t="s">
        <v>24229</v>
      </c>
      <c r="D270" s="43" t="s">
        <v>24228</v>
      </c>
      <c r="E270" s="43" t="s">
        <v>24230</v>
      </c>
      <c r="F270" s="43" t="s">
        <v>38</v>
      </c>
      <c r="G270" s="43" t="s">
        <v>39</v>
      </c>
      <c r="H270" s="46">
        <v>-316200</v>
      </c>
      <c r="I270" s="48" t="s">
        <v>784</v>
      </c>
      <c r="J270" s="46">
        <v>-25296</v>
      </c>
      <c r="K270" s="46">
        <v>-341496</v>
      </c>
      <c r="L270" s="55"/>
      <c r="M270">
        <f t="shared" si="19"/>
        <v>55304</v>
      </c>
      <c r="N270">
        <f>VLOOKUP(M270,'Trừ tiền'!O$8:P$1173,2,0)</f>
        <v>-341496</v>
      </c>
      <c r="P270" s="40">
        <f t="shared" si="20"/>
        <v>0</v>
      </c>
    </row>
    <row r="271" spans="2:19" hidden="1" x14ac:dyDescent="0.3">
      <c r="B271" s="49">
        <v>44653</v>
      </c>
      <c r="C271" s="43" t="s">
        <v>24231</v>
      </c>
      <c r="D271" s="43" t="s">
        <v>24228</v>
      </c>
      <c r="E271" s="43" t="s">
        <v>24226</v>
      </c>
      <c r="F271" s="43" t="s">
        <v>38</v>
      </c>
      <c r="G271" s="43" t="s">
        <v>39</v>
      </c>
      <c r="H271" s="46">
        <v>-555290</v>
      </c>
      <c r="I271" s="48" t="s">
        <v>784</v>
      </c>
      <c r="J271" s="46">
        <v>-44423</v>
      </c>
      <c r="K271" s="46">
        <v>-599713</v>
      </c>
      <c r="L271" s="55"/>
      <c r="M271">
        <f t="shared" si="19"/>
        <v>55372</v>
      </c>
      <c r="N271">
        <f>VLOOKUP(M271,'Trừ tiền'!O$8:P$1173,2,0)</f>
        <v>-599713</v>
      </c>
      <c r="P271" s="40">
        <f t="shared" si="20"/>
        <v>0</v>
      </c>
    </row>
    <row r="272" spans="2:19" hidden="1" x14ac:dyDescent="0.3">
      <c r="B272" s="49">
        <v>44655</v>
      </c>
      <c r="C272" s="43" t="s">
        <v>1337</v>
      </c>
      <c r="D272" s="43" t="s">
        <v>23131</v>
      </c>
      <c r="E272" s="43" t="s">
        <v>22923</v>
      </c>
      <c r="F272" s="43" t="s">
        <v>56</v>
      </c>
      <c r="G272" s="43" t="s">
        <v>57</v>
      </c>
      <c r="H272" s="46">
        <v>-1019890</v>
      </c>
      <c r="I272" s="48" t="s">
        <v>784</v>
      </c>
      <c r="J272" s="46">
        <v>-81591</v>
      </c>
      <c r="K272" s="46">
        <v>-1101481</v>
      </c>
      <c r="L272" s="55"/>
      <c r="M272">
        <f t="shared" si="19"/>
        <v>7</v>
      </c>
      <c r="N272">
        <f>VLOOKUP(M272,'Trừ tiền'!O$8:P$1173,2,0)</f>
        <v>-1101481</v>
      </c>
      <c r="P272" s="40">
        <f t="shared" si="20"/>
        <v>0</v>
      </c>
    </row>
    <row r="273" spans="2:16" hidden="1" x14ac:dyDescent="0.3">
      <c r="B273" s="49">
        <v>44655</v>
      </c>
      <c r="C273" s="43" t="s">
        <v>23132</v>
      </c>
      <c r="D273" s="43" t="s">
        <v>23133</v>
      </c>
      <c r="E273" s="43" t="s">
        <v>23134</v>
      </c>
      <c r="F273" s="43" t="s">
        <v>1451</v>
      </c>
      <c r="G273" s="43" t="s">
        <v>1453</v>
      </c>
      <c r="H273" s="46">
        <v>-146862</v>
      </c>
      <c r="I273" s="48" t="s">
        <v>784</v>
      </c>
      <c r="J273" s="46">
        <v>-11749</v>
      </c>
      <c r="K273" s="46">
        <v>-158611</v>
      </c>
      <c r="L273" s="55"/>
      <c r="M273">
        <f t="shared" si="19"/>
        <v>276</v>
      </c>
      <c r="N273">
        <f>VLOOKUP(M273,'Trừ tiền'!O$8:P$1173,2,0)</f>
        <v>-158611</v>
      </c>
      <c r="P273" s="40">
        <f t="shared" si="20"/>
        <v>0</v>
      </c>
    </row>
    <row r="274" spans="2:16" hidden="1" x14ac:dyDescent="0.3">
      <c r="B274" s="49">
        <v>44655</v>
      </c>
      <c r="C274" s="43" t="s">
        <v>23135</v>
      </c>
      <c r="D274" s="43" t="s">
        <v>22999</v>
      </c>
      <c r="E274" s="43" t="s">
        <v>22923</v>
      </c>
      <c r="F274" s="43" t="s">
        <v>99</v>
      </c>
      <c r="G274" s="43" t="s">
        <v>100</v>
      </c>
      <c r="H274" s="46">
        <v>-2157138</v>
      </c>
      <c r="I274" s="48" t="s">
        <v>784</v>
      </c>
      <c r="J274" s="46">
        <v>-172571</v>
      </c>
      <c r="K274" s="46">
        <v>-2329709</v>
      </c>
      <c r="L274" s="55"/>
      <c r="M274">
        <f t="shared" si="19"/>
        <v>1329</v>
      </c>
      <c r="N274">
        <f>VLOOKUP(M274,'Trừ tiền'!O$8:P$1173,2,0)</f>
        <v>-2329709</v>
      </c>
      <c r="P274" s="40">
        <f t="shared" si="20"/>
        <v>0</v>
      </c>
    </row>
    <row r="275" spans="2:16" hidden="1" x14ac:dyDescent="0.3">
      <c r="B275" s="49">
        <v>44656</v>
      </c>
      <c r="C275" s="43" t="s">
        <v>23136</v>
      </c>
      <c r="D275" s="43" t="s">
        <v>23091</v>
      </c>
      <c r="E275" s="43" t="s">
        <v>22923</v>
      </c>
      <c r="F275" s="43" t="s">
        <v>275</v>
      </c>
      <c r="G275" s="43" t="s">
        <v>276</v>
      </c>
      <c r="H275" s="46">
        <v>-489117</v>
      </c>
      <c r="I275" s="48" t="s">
        <v>784</v>
      </c>
      <c r="J275" s="46">
        <v>-39129</v>
      </c>
      <c r="K275" s="46">
        <v>-528246</v>
      </c>
      <c r="L275" s="55"/>
      <c r="M275">
        <f t="shared" si="19"/>
        <v>457</v>
      </c>
      <c r="N275">
        <f>VLOOKUP(M275,'Trừ tiền'!O$8:P$1173,2,0)</f>
        <v>-528246</v>
      </c>
      <c r="P275" s="40">
        <f t="shared" si="20"/>
        <v>0</v>
      </c>
    </row>
    <row r="276" spans="2:16" hidden="1" x14ac:dyDescent="0.3">
      <c r="B276" s="49">
        <v>44656</v>
      </c>
      <c r="C276" s="43" t="s">
        <v>23137</v>
      </c>
      <c r="D276" s="43" t="s">
        <v>23129</v>
      </c>
      <c r="E276" s="43" t="s">
        <v>22923</v>
      </c>
      <c r="F276" s="43" t="s">
        <v>65</v>
      </c>
      <c r="G276" s="43" t="s">
        <v>66</v>
      </c>
      <c r="H276" s="46">
        <v>-274159</v>
      </c>
      <c r="I276" s="48" t="s">
        <v>784</v>
      </c>
      <c r="J276" s="46">
        <v>-21933</v>
      </c>
      <c r="K276" s="46">
        <v>-296092</v>
      </c>
      <c r="L276" s="55"/>
      <c r="M276">
        <f t="shared" si="19"/>
        <v>1229</v>
      </c>
      <c r="N276">
        <f>VLOOKUP(M276,'Trừ tiền'!O$8:P$1173,2,0)</f>
        <v>-296092</v>
      </c>
      <c r="P276" s="40">
        <f t="shared" si="20"/>
        <v>0</v>
      </c>
    </row>
    <row r="277" spans="2:16" hidden="1" x14ac:dyDescent="0.3">
      <c r="B277" s="49">
        <v>44656</v>
      </c>
      <c r="C277" s="43" t="s">
        <v>23138</v>
      </c>
      <c r="D277" s="43" t="s">
        <v>23139</v>
      </c>
      <c r="E277" s="43" t="s">
        <v>22923</v>
      </c>
      <c r="F277" s="43" t="s">
        <v>108</v>
      </c>
      <c r="G277" s="43" t="s">
        <v>109</v>
      </c>
      <c r="H277" s="46">
        <v>-222116</v>
      </c>
      <c r="I277" s="48" t="s">
        <v>784</v>
      </c>
      <c r="J277" s="46">
        <v>-17769</v>
      </c>
      <c r="K277" s="46">
        <v>-239885</v>
      </c>
      <c r="L277" s="55"/>
      <c r="M277">
        <f t="shared" si="19"/>
        <v>1237</v>
      </c>
      <c r="N277">
        <f>VLOOKUP(M277,'Trừ tiền'!O$8:P$1173,2,0)</f>
        <v>-239885</v>
      </c>
      <c r="P277" s="40">
        <f t="shared" si="20"/>
        <v>0</v>
      </c>
    </row>
    <row r="278" spans="2:16" hidden="1" x14ac:dyDescent="0.3">
      <c r="B278" s="49">
        <v>44656</v>
      </c>
      <c r="C278" s="43" t="s">
        <v>23140</v>
      </c>
      <c r="D278" s="43" t="s">
        <v>22999</v>
      </c>
      <c r="E278" s="43" t="s">
        <v>22923</v>
      </c>
      <c r="F278" s="43" t="s">
        <v>99</v>
      </c>
      <c r="G278" s="43" t="s">
        <v>100</v>
      </c>
      <c r="H278" s="46">
        <v>-101206</v>
      </c>
      <c r="I278" s="48" t="s">
        <v>784</v>
      </c>
      <c r="J278" s="46">
        <v>-8096</v>
      </c>
      <c r="K278" s="46">
        <v>-109302</v>
      </c>
      <c r="L278" s="55"/>
      <c r="M278">
        <f t="shared" si="19"/>
        <v>1333</v>
      </c>
      <c r="N278">
        <f>VLOOKUP(M278,'Trừ tiền'!O$8:P$1173,2,0)</f>
        <v>-109302</v>
      </c>
      <c r="P278" s="40">
        <f t="shared" si="20"/>
        <v>0</v>
      </c>
    </row>
    <row r="279" spans="2:16" hidden="1" x14ac:dyDescent="0.3">
      <c r="B279" s="49">
        <v>44657</v>
      </c>
      <c r="C279" s="43" t="s">
        <v>23141</v>
      </c>
      <c r="D279" s="43" t="s">
        <v>23124</v>
      </c>
      <c r="E279" s="43" t="s">
        <v>22923</v>
      </c>
      <c r="F279" s="43" t="s">
        <v>203</v>
      </c>
      <c r="G279" s="43" t="s">
        <v>204</v>
      </c>
      <c r="H279" s="46">
        <v>-111058</v>
      </c>
      <c r="I279" s="48" t="s">
        <v>784</v>
      </c>
      <c r="J279" s="46">
        <v>-8885</v>
      </c>
      <c r="K279" s="46">
        <v>-119943</v>
      </c>
      <c r="L279" s="55"/>
      <c r="M279">
        <f t="shared" si="19"/>
        <v>728</v>
      </c>
      <c r="N279">
        <f>VLOOKUP(M279,'Trừ tiền'!O$8:P$1173,2,0)</f>
        <v>-119943</v>
      </c>
      <c r="P279" s="40">
        <f t="shared" si="20"/>
        <v>0</v>
      </c>
    </row>
    <row r="280" spans="2:16" hidden="1" x14ac:dyDescent="0.3">
      <c r="B280" s="49">
        <v>44657</v>
      </c>
      <c r="C280" s="43" t="s">
        <v>23142</v>
      </c>
      <c r="D280" s="43" t="s">
        <v>22999</v>
      </c>
      <c r="E280" s="43" t="s">
        <v>22923</v>
      </c>
      <c r="F280" s="43" t="s">
        <v>99</v>
      </c>
      <c r="G280" s="43" t="s">
        <v>100</v>
      </c>
      <c r="H280" s="46">
        <v>-783350</v>
      </c>
      <c r="I280" s="48" t="s">
        <v>784</v>
      </c>
      <c r="J280" s="46">
        <v>-62668</v>
      </c>
      <c r="K280" s="46">
        <v>-846018</v>
      </c>
      <c r="L280" s="55"/>
      <c r="M280">
        <f t="shared" si="19"/>
        <v>1344</v>
      </c>
      <c r="N280">
        <f>VLOOKUP(M280,'Trừ tiền'!O$8:P$1173,2,0)</f>
        <v>-846018</v>
      </c>
      <c r="P280" s="40">
        <f t="shared" si="20"/>
        <v>0</v>
      </c>
    </row>
    <row r="281" spans="2:16" hidden="1" x14ac:dyDescent="0.3">
      <c r="B281" s="49">
        <v>44657</v>
      </c>
      <c r="C281" s="43" t="s">
        <v>24232</v>
      </c>
      <c r="D281" s="43" t="s">
        <v>24228</v>
      </c>
      <c r="E281" s="43" t="s">
        <v>24226</v>
      </c>
      <c r="F281" s="43" t="s">
        <v>38</v>
      </c>
      <c r="G281" s="43" t="s">
        <v>39</v>
      </c>
      <c r="H281" s="46">
        <v>-555290</v>
      </c>
      <c r="I281" s="48" t="s">
        <v>784</v>
      </c>
      <c r="J281" s="46">
        <v>-44423</v>
      </c>
      <c r="K281" s="46">
        <v>-599713</v>
      </c>
      <c r="L281" s="55"/>
      <c r="M281">
        <f t="shared" si="19"/>
        <v>55725</v>
      </c>
      <c r="N281">
        <f>VLOOKUP(M281,'Trừ tiền'!O$8:P$1173,2,0)</f>
        <v>-599713</v>
      </c>
      <c r="P281" s="40">
        <f t="shared" si="20"/>
        <v>0</v>
      </c>
    </row>
    <row r="282" spans="2:16" hidden="1" x14ac:dyDescent="0.3">
      <c r="B282" s="49">
        <v>44658</v>
      </c>
      <c r="C282" s="43" t="s">
        <v>23143</v>
      </c>
      <c r="D282" s="43" t="s">
        <v>22999</v>
      </c>
      <c r="E282" s="43" t="s">
        <v>22923</v>
      </c>
      <c r="F282" s="43" t="s">
        <v>71</v>
      </c>
      <c r="G282" s="43" t="s">
        <v>72</v>
      </c>
      <c r="H282" s="46">
        <v>-157058</v>
      </c>
      <c r="I282" s="48" t="s">
        <v>784</v>
      </c>
      <c r="J282" s="46">
        <v>-12565</v>
      </c>
      <c r="K282" s="46">
        <v>-169623</v>
      </c>
      <c r="L282" s="55"/>
      <c r="M282">
        <f t="shared" si="19"/>
        <v>211</v>
      </c>
      <c r="N282">
        <f>VLOOKUP(M282,'Trừ tiền'!O$8:P$1173,2,0)</f>
        <v>-169623</v>
      </c>
      <c r="P282" s="40">
        <f t="shared" si="20"/>
        <v>0</v>
      </c>
    </row>
    <row r="283" spans="2:16" hidden="1" x14ac:dyDescent="0.3">
      <c r="B283" s="49">
        <v>44658</v>
      </c>
      <c r="C283" s="43" t="s">
        <v>24233</v>
      </c>
      <c r="D283" s="43" t="s">
        <v>24228</v>
      </c>
      <c r="E283" s="43" t="s">
        <v>24226</v>
      </c>
      <c r="F283" s="43" t="s">
        <v>38</v>
      </c>
      <c r="G283" s="43" t="s">
        <v>39</v>
      </c>
      <c r="H283" s="46">
        <v>-146862</v>
      </c>
      <c r="I283" s="48" t="s">
        <v>784</v>
      </c>
      <c r="J283" s="46">
        <v>-11749</v>
      </c>
      <c r="K283" s="46">
        <v>-158611</v>
      </c>
      <c r="L283" s="55"/>
      <c r="M283">
        <f t="shared" si="19"/>
        <v>55893</v>
      </c>
      <c r="N283">
        <f>VLOOKUP(M283,'Trừ tiền'!O$8:P$1173,2,0)</f>
        <v>-158611</v>
      </c>
      <c r="P283" s="40">
        <f t="shared" si="20"/>
        <v>0</v>
      </c>
    </row>
    <row r="284" spans="2:16" hidden="1" x14ac:dyDescent="0.3">
      <c r="B284" s="49">
        <v>44658</v>
      </c>
      <c r="C284" s="43" t="s">
        <v>24234</v>
      </c>
      <c r="D284" s="43" t="s">
        <v>24228</v>
      </c>
      <c r="E284" s="43" t="s">
        <v>24226</v>
      </c>
      <c r="F284" s="43" t="s">
        <v>38</v>
      </c>
      <c r="G284" s="43" t="s">
        <v>39</v>
      </c>
      <c r="H284" s="46">
        <v>-308548</v>
      </c>
      <c r="I284" s="48" t="s">
        <v>784</v>
      </c>
      <c r="J284" s="46">
        <v>-24684</v>
      </c>
      <c r="K284" s="46">
        <v>-333232</v>
      </c>
      <c r="L284" s="55"/>
      <c r="M284">
        <f t="shared" si="19"/>
        <v>55906</v>
      </c>
      <c r="N284">
        <f>VLOOKUP(M284,'Trừ tiền'!O$8:P$1173,2,0)</f>
        <v>-333232</v>
      </c>
      <c r="P284" s="40">
        <f t="shared" si="20"/>
        <v>0</v>
      </c>
    </row>
    <row r="285" spans="2:16" hidden="1" x14ac:dyDescent="0.3">
      <c r="B285" s="49">
        <v>44658</v>
      </c>
      <c r="C285" s="43" t="s">
        <v>24235</v>
      </c>
      <c r="D285" s="43" t="s">
        <v>24228</v>
      </c>
      <c r="E285" s="43" t="s">
        <v>24226</v>
      </c>
      <c r="F285" s="43" t="s">
        <v>38</v>
      </c>
      <c r="G285" s="43" t="s">
        <v>39</v>
      </c>
      <c r="H285" s="46">
        <v>-105400</v>
      </c>
      <c r="I285" s="48" t="s">
        <v>784</v>
      </c>
      <c r="J285" s="46">
        <v>-8432</v>
      </c>
      <c r="K285" s="46">
        <v>-113832</v>
      </c>
      <c r="L285" s="55"/>
      <c r="M285">
        <f t="shared" si="19"/>
        <v>55913</v>
      </c>
      <c r="N285">
        <f>VLOOKUP(M285,'Trừ tiền'!O$8:P$1173,2,0)</f>
        <v>-113832</v>
      </c>
      <c r="P285" s="40">
        <f t="shared" si="20"/>
        <v>0</v>
      </c>
    </row>
    <row r="286" spans="2:16" hidden="1" x14ac:dyDescent="0.3">
      <c r="B286" s="49">
        <v>44658</v>
      </c>
      <c r="C286" s="43" t="s">
        <v>24236</v>
      </c>
      <c r="D286" s="43" t="s">
        <v>24228</v>
      </c>
      <c r="E286" s="43" t="s">
        <v>24226</v>
      </c>
      <c r="F286" s="43" t="s">
        <v>38</v>
      </c>
      <c r="G286" s="43" t="s">
        <v>39</v>
      </c>
      <c r="H286" s="46">
        <v>-255930</v>
      </c>
      <c r="I286" s="48" t="s">
        <v>784</v>
      </c>
      <c r="J286" s="46">
        <v>-20474</v>
      </c>
      <c r="K286" s="46">
        <v>-276404</v>
      </c>
      <c r="L286" s="55"/>
      <c r="M286">
        <f t="shared" si="19"/>
        <v>55932</v>
      </c>
      <c r="N286">
        <f>VLOOKUP(M286,'Trừ tiền'!O$8:P$1173,2,0)</f>
        <v>-276404</v>
      </c>
      <c r="P286" s="40">
        <f t="shared" si="20"/>
        <v>0</v>
      </c>
    </row>
    <row r="287" spans="2:16" hidden="1" x14ac:dyDescent="0.3">
      <c r="B287" s="49">
        <v>44658</v>
      </c>
      <c r="C287" s="43" t="s">
        <v>24237</v>
      </c>
      <c r="D287" s="43" t="s">
        <v>24228</v>
      </c>
      <c r="E287" s="43" t="s">
        <v>24226</v>
      </c>
      <c r="F287" s="43" t="s">
        <v>38</v>
      </c>
      <c r="G287" s="43" t="s">
        <v>39</v>
      </c>
      <c r="H287" s="46">
        <v>-544500</v>
      </c>
      <c r="I287" s="48" t="s">
        <v>784</v>
      </c>
      <c r="J287" s="46">
        <v>-43560</v>
      </c>
      <c r="K287" s="46">
        <v>-588060</v>
      </c>
      <c r="L287" s="55"/>
      <c r="M287">
        <f t="shared" si="19"/>
        <v>55983</v>
      </c>
      <c r="N287">
        <f>VLOOKUP(M287,'Trừ tiền'!O$8:P$1173,2,0)</f>
        <v>-588060</v>
      </c>
      <c r="P287" s="40">
        <f t="shared" si="20"/>
        <v>0</v>
      </c>
    </row>
    <row r="288" spans="2:16" hidden="1" x14ac:dyDescent="0.3">
      <c r="B288" s="49">
        <v>44660</v>
      </c>
      <c r="C288" s="43" t="s">
        <v>23144</v>
      </c>
      <c r="D288" s="43" t="s">
        <v>23145</v>
      </c>
      <c r="E288" s="43" t="s">
        <v>22923</v>
      </c>
      <c r="F288" s="43" t="s">
        <v>228</v>
      </c>
      <c r="G288" s="43" t="s">
        <v>229</v>
      </c>
      <c r="H288" s="46">
        <v>-2263445</v>
      </c>
      <c r="I288" s="48" t="s">
        <v>784</v>
      </c>
      <c r="J288" s="46">
        <v>-181076</v>
      </c>
      <c r="K288" s="46">
        <v>-2444521</v>
      </c>
      <c r="L288" s="55"/>
      <c r="M288">
        <f t="shared" si="19"/>
        <v>262</v>
      </c>
      <c r="N288">
        <f>VLOOKUP(M288,'Trừ tiền'!O$8:P$1173,2,0)</f>
        <v>-2444521</v>
      </c>
      <c r="P288" s="40">
        <f t="shared" si="20"/>
        <v>0</v>
      </c>
    </row>
    <row r="289" spans="2:16" hidden="1" x14ac:dyDescent="0.3">
      <c r="B289" s="49">
        <v>44663</v>
      </c>
      <c r="C289" s="43" t="s">
        <v>23146</v>
      </c>
      <c r="D289" s="43" t="s">
        <v>22999</v>
      </c>
      <c r="E289" s="43" t="s">
        <v>22923</v>
      </c>
      <c r="F289" s="43" t="s">
        <v>99</v>
      </c>
      <c r="G289" s="43" t="s">
        <v>100</v>
      </c>
      <c r="H289" s="46">
        <v>-866680</v>
      </c>
      <c r="I289" s="48" t="s">
        <v>784</v>
      </c>
      <c r="J289" s="46">
        <v>-69334</v>
      </c>
      <c r="K289" s="46">
        <v>-936014</v>
      </c>
      <c r="L289" s="55"/>
      <c r="M289">
        <f t="shared" si="19"/>
        <v>1357</v>
      </c>
      <c r="N289">
        <f>VLOOKUP(M289,'Trừ tiền'!O$8:P$1173,2,0)</f>
        <v>-936014</v>
      </c>
      <c r="P289" s="40">
        <f t="shared" si="20"/>
        <v>0</v>
      </c>
    </row>
    <row r="290" spans="2:16" hidden="1" x14ac:dyDescent="0.3">
      <c r="B290" s="49">
        <v>44664</v>
      </c>
      <c r="C290" s="43" t="s">
        <v>23147</v>
      </c>
      <c r="D290" s="43" t="s">
        <v>22850</v>
      </c>
      <c r="E290" s="43" t="s">
        <v>23148</v>
      </c>
      <c r="F290" s="43" t="s">
        <v>3868</v>
      </c>
      <c r="G290" s="43" t="s">
        <v>373</v>
      </c>
      <c r="H290" s="46">
        <v>-1555762</v>
      </c>
      <c r="I290" s="48" t="s">
        <v>784</v>
      </c>
      <c r="J290" s="46">
        <v>-124461</v>
      </c>
      <c r="K290" s="46">
        <v>-1680223</v>
      </c>
      <c r="L290" s="55"/>
      <c r="M290">
        <f t="shared" si="19"/>
        <v>127</v>
      </c>
      <c r="N290">
        <f>VLOOKUP(M290,'Trừ tiền'!O$8:P$1173,2,0)</f>
        <v>-1680223</v>
      </c>
      <c r="P290" s="40">
        <f t="shared" si="20"/>
        <v>0</v>
      </c>
    </row>
    <row r="291" spans="2:16" hidden="1" x14ac:dyDescent="0.3">
      <c r="B291" s="49">
        <v>44664</v>
      </c>
      <c r="C291" s="43" t="s">
        <v>9715</v>
      </c>
      <c r="D291" s="43" t="s">
        <v>22850</v>
      </c>
      <c r="E291" s="43" t="s">
        <v>24238</v>
      </c>
      <c r="F291" s="43" t="s">
        <v>4612</v>
      </c>
      <c r="G291" s="43" t="s">
        <v>39</v>
      </c>
      <c r="H291" s="46">
        <v>-338558</v>
      </c>
      <c r="I291" s="48" t="s">
        <v>784</v>
      </c>
      <c r="J291" s="46">
        <v>-27085</v>
      </c>
      <c r="K291" s="46">
        <v>-365643</v>
      </c>
      <c r="L291" s="55"/>
      <c r="M291">
        <f t="shared" si="19"/>
        <v>56063</v>
      </c>
      <c r="N291">
        <f>VLOOKUP(M291,'Trừ tiền'!O$8:P$1173,2,0)</f>
        <v>-365643</v>
      </c>
      <c r="P291" s="40">
        <f t="shared" si="20"/>
        <v>0</v>
      </c>
    </row>
    <row r="292" spans="2:16" hidden="1" x14ac:dyDescent="0.3">
      <c r="B292" s="49">
        <v>44664</v>
      </c>
      <c r="C292" s="43" t="s">
        <v>9717</v>
      </c>
      <c r="D292" s="43" t="s">
        <v>22850</v>
      </c>
      <c r="E292" s="43" t="s">
        <v>24239</v>
      </c>
      <c r="F292" s="43" t="s">
        <v>4612</v>
      </c>
      <c r="G292" s="43" t="s">
        <v>39</v>
      </c>
      <c r="H292" s="46">
        <v>-594250</v>
      </c>
      <c r="I292" s="48" t="s">
        <v>784</v>
      </c>
      <c r="J292" s="46">
        <v>-47540</v>
      </c>
      <c r="K292" s="46">
        <v>-641790</v>
      </c>
      <c r="L292" s="55"/>
      <c r="M292">
        <f t="shared" si="19"/>
        <v>56065</v>
      </c>
      <c r="N292">
        <f>VLOOKUP(M292,'Trừ tiền'!O$8:P$1173,2,0)</f>
        <v>-641790</v>
      </c>
      <c r="P292" s="40">
        <f t="shared" si="20"/>
        <v>0</v>
      </c>
    </row>
    <row r="293" spans="2:16" hidden="1" x14ac:dyDescent="0.3">
      <c r="B293" s="49">
        <v>44665</v>
      </c>
      <c r="C293" s="43" t="s">
        <v>24240</v>
      </c>
      <c r="D293" s="43" t="s">
        <v>22850</v>
      </c>
      <c r="E293" s="43" t="s">
        <v>24241</v>
      </c>
      <c r="F293" s="43" t="s">
        <v>4612</v>
      </c>
      <c r="G293" s="43" t="s">
        <v>39</v>
      </c>
      <c r="H293" s="46">
        <v>-1120650</v>
      </c>
      <c r="I293" s="48" t="s">
        <v>784</v>
      </c>
      <c r="J293" s="46">
        <v>-89652</v>
      </c>
      <c r="K293" s="46">
        <v>-1210302</v>
      </c>
      <c r="L293" s="55"/>
      <c r="M293">
        <f t="shared" si="19"/>
        <v>56182</v>
      </c>
      <c r="N293">
        <f>VLOOKUP(M293,'Trừ tiền'!O$8:P$1173,2,0)</f>
        <v>-1210302</v>
      </c>
      <c r="P293" s="40">
        <f t="shared" si="20"/>
        <v>0</v>
      </c>
    </row>
    <row r="294" spans="2:16" hidden="1" x14ac:dyDescent="0.3">
      <c r="B294" s="49">
        <v>44665</v>
      </c>
      <c r="C294" s="43" t="s">
        <v>24242</v>
      </c>
      <c r="D294" s="43" t="s">
        <v>22850</v>
      </c>
      <c r="E294" s="43" t="s">
        <v>24243</v>
      </c>
      <c r="F294" s="43" t="s">
        <v>4612</v>
      </c>
      <c r="G294" s="43" t="s">
        <v>39</v>
      </c>
      <c r="H294" s="46">
        <v>-684426</v>
      </c>
      <c r="I294" s="48" t="s">
        <v>784</v>
      </c>
      <c r="J294" s="46">
        <v>-54754</v>
      </c>
      <c r="K294" s="46">
        <v>-739180</v>
      </c>
      <c r="L294" s="55"/>
      <c r="M294">
        <f t="shared" si="19"/>
        <v>56104</v>
      </c>
      <c r="N294">
        <f>VLOOKUP(M294,'Trừ tiền'!O$8:P$1173,2,0)</f>
        <v>-739180</v>
      </c>
      <c r="P294" s="40">
        <f t="shared" si="20"/>
        <v>0</v>
      </c>
    </row>
    <row r="295" spans="2:16" hidden="1" x14ac:dyDescent="0.3">
      <c r="B295" s="49">
        <v>44666</v>
      </c>
      <c r="C295" s="43" t="s">
        <v>23149</v>
      </c>
      <c r="D295" s="43" t="s">
        <v>22850</v>
      </c>
      <c r="E295" s="43" t="s">
        <v>23150</v>
      </c>
      <c r="F295" s="43" t="s">
        <v>427</v>
      </c>
      <c r="G295" s="43" t="s">
        <v>428</v>
      </c>
      <c r="H295" s="46">
        <v>-147681</v>
      </c>
      <c r="I295" s="48" t="s">
        <v>784</v>
      </c>
      <c r="J295" s="46">
        <v>-11814</v>
      </c>
      <c r="K295" s="46">
        <v>-159495</v>
      </c>
      <c r="L295" s="55"/>
      <c r="M295">
        <f t="shared" si="19"/>
        <v>320</v>
      </c>
      <c r="N295">
        <f>VLOOKUP(M295,'Trừ tiền'!O$8:P$1173,2,0)</f>
        <v>-159495</v>
      </c>
      <c r="P295" s="40">
        <f t="shared" ref="P295:P326" si="21">+N295-K295</f>
        <v>0</v>
      </c>
    </row>
    <row r="296" spans="2:16" hidden="1" x14ac:dyDescent="0.3">
      <c r="B296" s="49">
        <v>44666</v>
      </c>
      <c r="C296" s="43" t="s">
        <v>24244</v>
      </c>
      <c r="D296" s="43" t="s">
        <v>22850</v>
      </c>
      <c r="E296" s="43" t="s">
        <v>24245</v>
      </c>
      <c r="F296" s="43" t="s">
        <v>4612</v>
      </c>
      <c r="G296" s="43" t="s">
        <v>39</v>
      </c>
      <c r="H296" s="46">
        <v>-401456</v>
      </c>
      <c r="I296" s="48" t="s">
        <v>784</v>
      </c>
      <c r="J296" s="46">
        <v>-32116</v>
      </c>
      <c r="K296" s="46">
        <v>-433572</v>
      </c>
      <c r="L296" s="55"/>
      <c r="M296">
        <f t="shared" si="19"/>
        <v>56203</v>
      </c>
      <c r="N296">
        <f>VLOOKUP(M296,'Trừ tiền'!O$8:P$1173,2,0)</f>
        <v>-433572</v>
      </c>
      <c r="P296" s="40">
        <f t="shared" si="21"/>
        <v>0</v>
      </c>
    </row>
    <row r="297" spans="2:16" hidden="1" x14ac:dyDescent="0.3">
      <c r="B297" s="49">
        <v>44667</v>
      </c>
      <c r="C297" s="43" t="s">
        <v>23151</v>
      </c>
      <c r="D297" s="43" t="s">
        <v>22850</v>
      </c>
      <c r="E297" s="43" t="s">
        <v>23152</v>
      </c>
      <c r="F297" s="43" t="s">
        <v>218</v>
      </c>
      <c r="G297" s="43" t="s">
        <v>219</v>
      </c>
      <c r="H297" s="46">
        <v>-210800</v>
      </c>
      <c r="I297" s="48" t="s">
        <v>784</v>
      </c>
      <c r="J297" s="46">
        <v>-16864</v>
      </c>
      <c r="K297" s="46">
        <v>-227664</v>
      </c>
      <c r="L297" s="55"/>
      <c r="M297">
        <f t="shared" si="19"/>
        <v>425</v>
      </c>
      <c r="N297">
        <f>VLOOKUP(M297,'Trừ tiền'!O$8:P$1173,2,0)</f>
        <v>-227664</v>
      </c>
      <c r="P297" s="40">
        <f t="shared" si="21"/>
        <v>0</v>
      </c>
    </row>
    <row r="298" spans="2:16" hidden="1" x14ac:dyDescent="0.3">
      <c r="B298" s="49">
        <v>44667</v>
      </c>
      <c r="C298" s="43" t="s">
        <v>24246</v>
      </c>
      <c r="D298" s="43" t="s">
        <v>22850</v>
      </c>
      <c r="E298" s="43" t="s">
        <v>24247</v>
      </c>
      <c r="F298" s="43" t="s">
        <v>4612</v>
      </c>
      <c r="G298" s="43" t="s">
        <v>39</v>
      </c>
      <c r="H298" s="46">
        <v>-135500</v>
      </c>
      <c r="I298" s="48" t="s">
        <v>784</v>
      </c>
      <c r="J298" s="46">
        <v>-10840</v>
      </c>
      <c r="K298" s="46">
        <v>-146340</v>
      </c>
      <c r="L298" s="55"/>
      <c r="M298">
        <f t="shared" si="19"/>
        <v>56322</v>
      </c>
      <c r="N298">
        <f>VLOOKUP(M298,'Trừ tiền'!O$8:P$1173,2,0)</f>
        <v>-146340</v>
      </c>
      <c r="P298" s="40">
        <f t="shared" si="21"/>
        <v>0</v>
      </c>
    </row>
    <row r="299" spans="2:16" hidden="1" x14ac:dyDescent="0.3">
      <c r="B299" s="49">
        <v>44669</v>
      </c>
      <c r="C299" s="43" t="s">
        <v>23153</v>
      </c>
      <c r="D299" s="43" t="s">
        <v>22850</v>
      </c>
      <c r="E299" s="43" t="s">
        <v>23154</v>
      </c>
      <c r="F299" s="43" t="s">
        <v>5340</v>
      </c>
      <c r="G299" s="43" t="s">
        <v>604</v>
      </c>
      <c r="H299" s="46">
        <v>-111058</v>
      </c>
      <c r="I299" s="48" t="s">
        <v>784</v>
      </c>
      <c r="J299" s="46">
        <v>-8885</v>
      </c>
      <c r="K299" s="46">
        <v>-119943</v>
      </c>
      <c r="L299" s="55"/>
      <c r="M299">
        <f t="shared" si="19"/>
        <v>1429</v>
      </c>
      <c r="N299">
        <f>VLOOKUP(M299,'Trừ tiền'!O$8:P$1173,2,0)</f>
        <v>-119943</v>
      </c>
      <c r="P299" s="40">
        <f t="shared" si="21"/>
        <v>0</v>
      </c>
    </row>
    <row r="300" spans="2:16" hidden="1" x14ac:dyDescent="0.3">
      <c r="B300" s="49">
        <v>44669</v>
      </c>
      <c r="C300" s="43" t="s">
        <v>23155</v>
      </c>
      <c r="D300" s="43" t="s">
        <v>23036</v>
      </c>
      <c r="E300" s="43" t="s">
        <v>23156</v>
      </c>
      <c r="F300" s="43" t="s">
        <v>4819</v>
      </c>
      <c r="G300" s="43" t="s">
        <v>1493</v>
      </c>
      <c r="H300" s="46">
        <v>-509945</v>
      </c>
      <c r="I300" s="48" t="s">
        <v>784</v>
      </c>
      <c r="J300" s="46">
        <v>-40796</v>
      </c>
      <c r="K300" s="46">
        <v>-550741</v>
      </c>
      <c r="L300" s="55"/>
      <c r="M300">
        <f t="shared" si="19"/>
        <v>1615</v>
      </c>
      <c r="N300">
        <f>VLOOKUP(M300,'Trừ tiền'!O$8:P$1173,2,0)</f>
        <v>-550741</v>
      </c>
      <c r="P300" s="40">
        <f t="shared" si="21"/>
        <v>0</v>
      </c>
    </row>
    <row r="301" spans="2:16" hidden="1" x14ac:dyDescent="0.3">
      <c r="B301" s="49">
        <v>44669</v>
      </c>
      <c r="C301" s="43" t="s">
        <v>23157</v>
      </c>
      <c r="D301" s="43" t="s">
        <v>22999</v>
      </c>
      <c r="E301" s="43" t="s">
        <v>22923</v>
      </c>
      <c r="F301" s="43" t="s">
        <v>99</v>
      </c>
      <c r="G301" s="43" t="s">
        <v>100</v>
      </c>
      <c r="H301" s="46">
        <v>-296910</v>
      </c>
      <c r="I301" s="48" t="s">
        <v>784</v>
      </c>
      <c r="J301" s="46">
        <v>-23753</v>
      </c>
      <c r="K301" s="46">
        <v>-320663</v>
      </c>
      <c r="L301" s="55"/>
      <c r="M301">
        <f t="shared" si="19"/>
        <v>1383</v>
      </c>
      <c r="N301">
        <f>VLOOKUP(M301,'Trừ tiền'!O$8:P$1173,2,0)</f>
        <v>-320663</v>
      </c>
      <c r="P301" s="40">
        <f t="shared" si="21"/>
        <v>0</v>
      </c>
    </row>
    <row r="302" spans="2:16" hidden="1" x14ac:dyDescent="0.3">
      <c r="B302" s="49">
        <v>44669</v>
      </c>
      <c r="C302" s="43" t="s">
        <v>24248</v>
      </c>
      <c r="D302" s="43" t="s">
        <v>22850</v>
      </c>
      <c r="E302" s="43" t="s">
        <v>24249</v>
      </c>
      <c r="F302" s="43" t="s">
        <v>4612</v>
      </c>
      <c r="G302" s="43" t="s">
        <v>39</v>
      </c>
      <c r="H302" s="46">
        <v>-111058</v>
      </c>
      <c r="I302" s="48" t="s">
        <v>784</v>
      </c>
      <c r="J302" s="46">
        <v>-8885</v>
      </c>
      <c r="K302" s="46">
        <v>-119943</v>
      </c>
      <c r="L302" s="55"/>
      <c r="M302">
        <f t="shared" si="19"/>
        <v>56534</v>
      </c>
      <c r="N302">
        <f>VLOOKUP(M302,'Trừ tiền'!O$8:P$1173,2,0)</f>
        <v>-119943</v>
      </c>
      <c r="P302" s="40">
        <f t="shared" si="21"/>
        <v>0</v>
      </c>
    </row>
    <row r="303" spans="2:16" hidden="1" x14ac:dyDescent="0.3">
      <c r="B303" s="49">
        <v>44669</v>
      </c>
      <c r="C303" s="43" t="s">
        <v>24250</v>
      </c>
      <c r="D303" s="43" t="s">
        <v>22850</v>
      </c>
      <c r="E303" s="43" t="s">
        <v>24251</v>
      </c>
      <c r="F303" s="43" t="s">
        <v>4612</v>
      </c>
      <c r="G303" s="43" t="s">
        <v>39</v>
      </c>
      <c r="H303" s="46">
        <v>-111058</v>
      </c>
      <c r="I303" s="48" t="s">
        <v>784</v>
      </c>
      <c r="J303" s="46">
        <v>-8885</v>
      </c>
      <c r="K303" s="46">
        <v>-119943</v>
      </c>
      <c r="L303" s="55"/>
      <c r="M303">
        <f t="shared" si="19"/>
        <v>56562</v>
      </c>
      <c r="N303">
        <f>VLOOKUP(M303,'Trừ tiền'!O$8:P$1173,2,0)</f>
        <v>-119943</v>
      </c>
      <c r="P303" s="40">
        <f t="shared" si="21"/>
        <v>0</v>
      </c>
    </row>
    <row r="304" spans="2:16" hidden="1" x14ac:dyDescent="0.3">
      <c r="B304" s="49">
        <v>44670</v>
      </c>
      <c r="C304" s="43" t="s">
        <v>24252</v>
      </c>
      <c r="D304" s="43" t="s">
        <v>24228</v>
      </c>
      <c r="E304" s="43" t="s">
        <v>24226</v>
      </c>
      <c r="F304" s="43" t="s">
        <v>38</v>
      </c>
      <c r="G304" s="43" t="s">
        <v>39</v>
      </c>
      <c r="H304" s="46">
        <v>-181500</v>
      </c>
      <c r="I304" s="48" t="s">
        <v>784</v>
      </c>
      <c r="J304" s="46">
        <v>-14520</v>
      </c>
      <c r="K304" s="46">
        <v>-196020</v>
      </c>
      <c r="L304" s="55"/>
      <c r="M304">
        <f t="shared" si="19"/>
        <v>56748</v>
      </c>
      <c r="N304">
        <f>VLOOKUP(M304,'Trừ tiền'!O$8:P$1173,2,0)</f>
        <v>-196020</v>
      </c>
      <c r="P304" s="40">
        <f t="shared" si="21"/>
        <v>0</v>
      </c>
    </row>
    <row r="305" spans="2:16" hidden="1" x14ac:dyDescent="0.3">
      <c r="B305" s="49">
        <v>44670</v>
      </c>
      <c r="C305" s="43" t="s">
        <v>24253</v>
      </c>
      <c r="D305" s="43" t="s">
        <v>24228</v>
      </c>
      <c r="E305" s="43" t="s">
        <v>24226</v>
      </c>
      <c r="F305" s="43" t="s">
        <v>38</v>
      </c>
      <c r="G305" s="43" t="s">
        <v>39</v>
      </c>
      <c r="H305" s="46">
        <v>-555290</v>
      </c>
      <c r="I305" s="48" t="s">
        <v>784</v>
      </c>
      <c r="J305" s="46">
        <v>-44423</v>
      </c>
      <c r="K305" s="46">
        <v>-599713</v>
      </c>
      <c r="L305" s="55"/>
      <c r="M305">
        <f t="shared" si="19"/>
        <v>56786</v>
      </c>
      <c r="N305">
        <f>VLOOKUP(M305,'Trừ tiền'!O$8:P$1173,2,0)</f>
        <v>-599713</v>
      </c>
      <c r="P305" s="40">
        <f t="shared" si="21"/>
        <v>0</v>
      </c>
    </row>
    <row r="306" spans="2:16" hidden="1" x14ac:dyDescent="0.3">
      <c r="B306" s="49">
        <v>44671</v>
      </c>
      <c r="C306" s="43" t="s">
        <v>24254</v>
      </c>
      <c r="D306" s="43" t="s">
        <v>22850</v>
      </c>
      <c r="E306" s="43" t="s">
        <v>24255</v>
      </c>
      <c r="F306" s="43" t="s">
        <v>4612</v>
      </c>
      <c r="G306" s="43" t="s">
        <v>39</v>
      </c>
      <c r="H306" s="46">
        <v>-397364</v>
      </c>
      <c r="I306" s="48" t="s">
        <v>784</v>
      </c>
      <c r="J306" s="46">
        <v>-31789</v>
      </c>
      <c r="K306" s="46">
        <v>-429153</v>
      </c>
      <c r="L306" s="55"/>
      <c r="M306">
        <f t="shared" si="19"/>
        <v>56878</v>
      </c>
      <c r="N306">
        <f>VLOOKUP(M306,'Trừ tiền'!O$8:P$1173,2,0)</f>
        <v>-429153</v>
      </c>
      <c r="P306" s="40">
        <f t="shared" si="21"/>
        <v>0</v>
      </c>
    </row>
    <row r="307" spans="2:16" hidden="1" x14ac:dyDescent="0.3">
      <c r="B307" s="49">
        <v>44671</v>
      </c>
      <c r="C307" s="43" t="s">
        <v>24256</v>
      </c>
      <c r="D307" s="43" t="s">
        <v>22850</v>
      </c>
      <c r="E307" s="43" t="s">
        <v>24257</v>
      </c>
      <c r="F307" s="43" t="s">
        <v>4612</v>
      </c>
      <c r="G307" s="43" t="s">
        <v>39</v>
      </c>
      <c r="H307" s="46">
        <v>-806200</v>
      </c>
      <c r="I307" s="48" t="s">
        <v>784</v>
      </c>
      <c r="J307" s="46">
        <v>-64496</v>
      </c>
      <c r="K307" s="46">
        <v>-870696</v>
      </c>
      <c r="L307" s="55"/>
      <c r="M307">
        <f t="shared" si="19"/>
        <v>56889</v>
      </c>
      <c r="N307">
        <f>VLOOKUP(M307,'Trừ tiền'!O$8:P$1173,2,0)</f>
        <v>-870696</v>
      </c>
      <c r="P307" s="40">
        <f t="shared" si="21"/>
        <v>0</v>
      </c>
    </row>
    <row r="308" spans="2:16" hidden="1" x14ac:dyDescent="0.3">
      <c r="B308" s="49">
        <v>44671</v>
      </c>
      <c r="C308" s="43" t="s">
        <v>24258</v>
      </c>
      <c r="D308" s="43" t="s">
        <v>22850</v>
      </c>
      <c r="E308" s="43" t="s">
        <v>24259</v>
      </c>
      <c r="F308" s="43" t="s">
        <v>4612</v>
      </c>
      <c r="G308" s="43" t="s">
        <v>39</v>
      </c>
      <c r="H308" s="46">
        <v>-111058</v>
      </c>
      <c r="I308" s="48" t="s">
        <v>784</v>
      </c>
      <c r="J308" s="46">
        <v>-8885</v>
      </c>
      <c r="K308" s="46">
        <v>-119943</v>
      </c>
      <c r="L308" s="55"/>
      <c r="M308">
        <f t="shared" si="19"/>
        <v>56890</v>
      </c>
      <c r="N308">
        <f>VLOOKUP(M308,'Trừ tiền'!O$8:P$1173,2,0)</f>
        <v>-119943</v>
      </c>
      <c r="P308" s="40">
        <f t="shared" si="21"/>
        <v>0</v>
      </c>
    </row>
    <row r="309" spans="2:16" hidden="1" x14ac:dyDescent="0.3">
      <c r="B309" s="49">
        <v>44671</v>
      </c>
      <c r="C309" s="43" t="s">
        <v>23158</v>
      </c>
      <c r="D309" s="43" t="s">
        <v>22999</v>
      </c>
      <c r="E309" s="43" t="s">
        <v>22923</v>
      </c>
      <c r="F309" s="43" t="s">
        <v>23</v>
      </c>
      <c r="G309" s="43" t="s">
        <v>24</v>
      </c>
      <c r="H309" s="46">
        <v>-933062</v>
      </c>
      <c r="I309" s="48" t="s">
        <v>784</v>
      </c>
      <c r="J309" s="46">
        <v>-74645</v>
      </c>
      <c r="K309" s="46">
        <v>-1007707</v>
      </c>
      <c r="L309" s="55"/>
      <c r="M309">
        <f t="shared" si="19"/>
        <v>10463</v>
      </c>
      <c r="N309">
        <f>VLOOKUP(M309,'Trừ tiền'!O$8:P$1173,2,0)</f>
        <v>-1007707</v>
      </c>
      <c r="P309" s="40">
        <f t="shared" si="21"/>
        <v>0</v>
      </c>
    </row>
    <row r="310" spans="2:16" hidden="1" x14ac:dyDescent="0.3">
      <c r="B310" s="49">
        <v>44672</v>
      </c>
      <c r="C310" s="43" t="s">
        <v>23159</v>
      </c>
      <c r="D310" s="43" t="s">
        <v>22850</v>
      </c>
      <c r="E310" s="43" t="s">
        <v>23160</v>
      </c>
      <c r="F310" s="43" t="s">
        <v>4660</v>
      </c>
      <c r="G310" s="43" t="s">
        <v>24</v>
      </c>
      <c r="H310" s="46">
        <v>-111058</v>
      </c>
      <c r="I310" s="48" t="s">
        <v>784</v>
      </c>
      <c r="J310" s="46">
        <v>-8885</v>
      </c>
      <c r="K310" s="46">
        <v>-119943</v>
      </c>
      <c r="L310" s="55"/>
      <c r="M310">
        <f t="shared" si="19"/>
        <v>10515</v>
      </c>
      <c r="N310">
        <f>VLOOKUP(M310,'Trừ tiền'!O$8:P$1173,2,0)</f>
        <v>-119943</v>
      </c>
      <c r="P310" s="40">
        <f t="shared" si="21"/>
        <v>0</v>
      </c>
    </row>
    <row r="311" spans="2:16" hidden="1" x14ac:dyDescent="0.3">
      <c r="B311" s="49">
        <v>44672</v>
      </c>
      <c r="C311" s="43" t="s">
        <v>23161</v>
      </c>
      <c r="D311" s="43" t="s">
        <v>22850</v>
      </c>
      <c r="E311" s="43" t="s">
        <v>23162</v>
      </c>
      <c r="F311" s="43" t="s">
        <v>4660</v>
      </c>
      <c r="G311" s="43" t="s">
        <v>24</v>
      </c>
      <c r="H311" s="46">
        <v>-371250</v>
      </c>
      <c r="I311" s="48" t="s">
        <v>784</v>
      </c>
      <c r="J311" s="46">
        <v>-29700</v>
      </c>
      <c r="K311" s="46">
        <v>-400950</v>
      </c>
      <c r="L311" s="55"/>
      <c r="M311">
        <f t="shared" si="19"/>
        <v>10516</v>
      </c>
      <c r="N311">
        <f>VLOOKUP(M311,'Trừ tiền'!O$8:P$1173,2,0)</f>
        <v>-400950</v>
      </c>
      <c r="P311" s="40">
        <f t="shared" si="21"/>
        <v>0</v>
      </c>
    </row>
    <row r="312" spans="2:16" hidden="1" x14ac:dyDescent="0.3">
      <c r="B312" s="49">
        <v>44672</v>
      </c>
      <c r="C312" s="43" t="s">
        <v>23163</v>
      </c>
      <c r="D312" s="43" t="s">
        <v>22850</v>
      </c>
      <c r="E312" s="43" t="s">
        <v>23164</v>
      </c>
      <c r="F312" s="43" t="s">
        <v>4660</v>
      </c>
      <c r="G312" s="43" t="s">
        <v>24</v>
      </c>
      <c r="H312" s="46">
        <v>-647590</v>
      </c>
      <c r="I312" s="48" t="s">
        <v>784</v>
      </c>
      <c r="J312" s="46">
        <v>-51807</v>
      </c>
      <c r="K312" s="46">
        <v>-699397</v>
      </c>
      <c r="L312" s="55"/>
      <c r="M312">
        <f t="shared" si="19"/>
        <v>10517</v>
      </c>
      <c r="N312">
        <f>VLOOKUP(M312,'Trừ tiền'!O$8:P$1173,2,0)</f>
        <v>-699397</v>
      </c>
      <c r="P312" s="40">
        <f t="shared" si="21"/>
        <v>0</v>
      </c>
    </row>
    <row r="313" spans="2:16" hidden="1" x14ac:dyDescent="0.3">
      <c r="B313" s="49">
        <v>44672</v>
      </c>
      <c r="C313" s="43" t="s">
        <v>23165</v>
      </c>
      <c r="D313" s="43" t="s">
        <v>22850</v>
      </c>
      <c r="E313" s="43" t="s">
        <v>23166</v>
      </c>
      <c r="F313" s="43" t="s">
        <v>4660</v>
      </c>
      <c r="G313" s="43" t="s">
        <v>24</v>
      </c>
      <c r="H313" s="46">
        <v>-321858</v>
      </c>
      <c r="I313" s="48" t="s">
        <v>784</v>
      </c>
      <c r="J313" s="46">
        <v>-25749</v>
      </c>
      <c r="K313" s="46">
        <v>-347607</v>
      </c>
      <c r="L313" s="55"/>
      <c r="M313">
        <f t="shared" si="19"/>
        <v>10518</v>
      </c>
      <c r="N313">
        <f>VLOOKUP(M313,'Trừ tiền'!O$8:P$1173,2,0)</f>
        <v>-347607</v>
      </c>
      <c r="P313" s="40">
        <f t="shared" si="21"/>
        <v>0</v>
      </c>
    </row>
    <row r="314" spans="2:16" hidden="1" x14ac:dyDescent="0.3">
      <c r="B314" s="49">
        <v>44672</v>
      </c>
      <c r="C314" s="43" t="s">
        <v>23167</v>
      </c>
      <c r="D314" s="43" t="s">
        <v>22850</v>
      </c>
      <c r="E314" s="43" t="s">
        <v>23168</v>
      </c>
      <c r="F314" s="43" t="s">
        <v>4660</v>
      </c>
      <c r="G314" s="43" t="s">
        <v>24</v>
      </c>
      <c r="H314" s="46">
        <v>-367123</v>
      </c>
      <c r="I314" s="48" t="s">
        <v>784</v>
      </c>
      <c r="J314" s="46">
        <v>-29370</v>
      </c>
      <c r="K314" s="46">
        <v>-396493</v>
      </c>
      <c r="L314" s="55"/>
      <c r="M314">
        <f t="shared" si="19"/>
        <v>10519</v>
      </c>
      <c r="N314">
        <f>VLOOKUP(M314,'Trừ tiền'!O$8:P$1173,2,0)</f>
        <v>-396493</v>
      </c>
      <c r="P314" s="40">
        <f t="shared" si="21"/>
        <v>0</v>
      </c>
    </row>
    <row r="315" spans="2:16" hidden="1" x14ac:dyDescent="0.3">
      <c r="B315" s="49">
        <v>44672</v>
      </c>
      <c r="C315" s="43" t="s">
        <v>24260</v>
      </c>
      <c r="D315" s="43" t="s">
        <v>22850</v>
      </c>
      <c r="E315" s="43" t="s">
        <v>24261</v>
      </c>
      <c r="F315" s="43" t="s">
        <v>4612</v>
      </c>
      <c r="G315" s="43" t="s">
        <v>39</v>
      </c>
      <c r="H315" s="46">
        <v>-50182</v>
      </c>
      <c r="I315" s="48" t="s">
        <v>784</v>
      </c>
      <c r="J315" s="46">
        <v>-4015</v>
      </c>
      <c r="K315" s="46">
        <v>-54197</v>
      </c>
      <c r="L315" s="55"/>
      <c r="M315">
        <f t="shared" si="19"/>
        <v>56933</v>
      </c>
      <c r="N315">
        <f>VLOOKUP(M315,'Trừ tiền'!O$8:P$1173,2,0)</f>
        <v>-54197</v>
      </c>
      <c r="P315" s="40">
        <f t="shared" si="21"/>
        <v>0</v>
      </c>
    </row>
    <row r="316" spans="2:16" hidden="1" x14ac:dyDescent="0.3">
      <c r="B316" s="49">
        <v>44672</v>
      </c>
      <c r="C316" s="43" t="s">
        <v>24262</v>
      </c>
      <c r="D316" s="43" t="s">
        <v>22850</v>
      </c>
      <c r="E316" s="43" t="s">
        <v>24263</v>
      </c>
      <c r="F316" s="43" t="s">
        <v>4612</v>
      </c>
      <c r="G316" s="43" t="s">
        <v>39</v>
      </c>
      <c r="H316" s="46">
        <v>-815015</v>
      </c>
      <c r="I316" s="48" t="s">
        <v>784</v>
      </c>
      <c r="J316" s="46">
        <v>-65201</v>
      </c>
      <c r="K316" s="46">
        <v>-880216</v>
      </c>
      <c r="L316" s="55"/>
      <c r="M316">
        <f t="shared" si="19"/>
        <v>56934</v>
      </c>
      <c r="N316">
        <f>VLOOKUP(M316,'Trừ tiền'!O$8:P$1173,2,0)</f>
        <v>-880216</v>
      </c>
      <c r="P316" s="40">
        <f t="shared" si="21"/>
        <v>0</v>
      </c>
    </row>
    <row r="317" spans="2:16" hidden="1" x14ac:dyDescent="0.3">
      <c r="B317" s="49">
        <v>44672</v>
      </c>
      <c r="C317" s="43" t="s">
        <v>24264</v>
      </c>
      <c r="D317" s="43" t="s">
        <v>22850</v>
      </c>
      <c r="E317" s="43" t="s">
        <v>24265</v>
      </c>
      <c r="F317" s="43" t="s">
        <v>4612</v>
      </c>
      <c r="G317" s="43" t="s">
        <v>39</v>
      </c>
      <c r="H317" s="46">
        <v>-451700</v>
      </c>
      <c r="I317" s="48" t="s">
        <v>784</v>
      </c>
      <c r="J317" s="46">
        <v>-36136</v>
      </c>
      <c r="K317" s="46">
        <v>-487836</v>
      </c>
      <c r="L317" s="55"/>
      <c r="M317">
        <f t="shared" si="19"/>
        <v>56944</v>
      </c>
      <c r="N317">
        <f>VLOOKUP(M317,'Trừ tiền'!O$8:P$1173,2,0)</f>
        <v>-487836</v>
      </c>
      <c r="P317" s="40">
        <f t="shared" si="21"/>
        <v>0</v>
      </c>
    </row>
    <row r="318" spans="2:16" hidden="1" x14ac:dyDescent="0.3">
      <c r="B318" s="49">
        <v>44673</v>
      </c>
      <c r="C318" s="43" t="s">
        <v>22850</v>
      </c>
      <c r="D318" s="43" t="s">
        <v>22850</v>
      </c>
      <c r="E318" s="43" t="s">
        <v>24266</v>
      </c>
      <c r="F318" s="43" t="s">
        <v>4612</v>
      </c>
      <c r="G318" s="43" t="s">
        <v>39</v>
      </c>
      <c r="H318" s="46">
        <v>-516262</v>
      </c>
      <c r="I318" s="48" t="s">
        <v>784</v>
      </c>
      <c r="J318" s="46">
        <v>-41301</v>
      </c>
      <c r="K318" s="46">
        <v>-557563</v>
      </c>
      <c r="L318" s="55"/>
      <c r="M318" t="e">
        <f t="shared" si="19"/>
        <v>#VALUE!</v>
      </c>
      <c r="N318" t="e">
        <f>VLOOKUP(M318,'Trừ tiền'!O$8:P$1173,2,0)</f>
        <v>#VALUE!</v>
      </c>
      <c r="P318" s="40" t="e">
        <f t="shared" si="21"/>
        <v>#VALUE!</v>
      </c>
    </row>
    <row r="319" spans="2:16" hidden="1" x14ac:dyDescent="0.3">
      <c r="B319" s="49">
        <v>44673</v>
      </c>
      <c r="C319" s="43" t="s">
        <v>23169</v>
      </c>
      <c r="D319" s="43" t="s">
        <v>22850</v>
      </c>
      <c r="E319" s="43" t="s">
        <v>23170</v>
      </c>
      <c r="F319" s="43" t="s">
        <v>214</v>
      </c>
      <c r="G319" s="43" t="s">
        <v>215</v>
      </c>
      <c r="H319" s="46">
        <v>-666028</v>
      </c>
      <c r="I319" s="48" t="s">
        <v>784</v>
      </c>
      <c r="J319" s="46">
        <v>-53282</v>
      </c>
      <c r="K319" s="46">
        <v>-719310</v>
      </c>
      <c r="L319" s="55"/>
      <c r="M319">
        <f t="shared" si="19"/>
        <v>6132</v>
      </c>
      <c r="N319">
        <f>VLOOKUP(M319,'Trừ tiền'!O$8:P$1173,2,0)</f>
        <v>-719310</v>
      </c>
      <c r="P319" s="40">
        <f t="shared" si="21"/>
        <v>0</v>
      </c>
    </row>
    <row r="320" spans="2:16" hidden="1" x14ac:dyDescent="0.3">
      <c r="B320" s="49">
        <v>44673</v>
      </c>
      <c r="C320" s="43" t="s">
        <v>24267</v>
      </c>
      <c r="D320" s="43" t="s">
        <v>22850</v>
      </c>
      <c r="E320" s="43" t="s">
        <v>24268</v>
      </c>
      <c r="F320" s="43" t="s">
        <v>4612</v>
      </c>
      <c r="G320" s="43" t="s">
        <v>39</v>
      </c>
      <c r="H320" s="46">
        <v>-46000</v>
      </c>
      <c r="I320" s="48" t="s">
        <v>784</v>
      </c>
      <c r="J320" s="46">
        <v>-3680</v>
      </c>
      <c r="K320" s="46">
        <v>-49680</v>
      </c>
      <c r="L320" s="55"/>
      <c r="M320">
        <f t="shared" si="19"/>
        <v>57045</v>
      </c>
      <c r="N320">
        <f>VLOOKUP(M320,'Trừ tiền'!O$8:P$1173,2,0)</f>
        <v>-49680</v>
      </c>
      <c r="P320" s="40">
        <f t="shared" si="21"/>
        <v>0</v>
      </c>
    </row>
    <row r="321" spans="2:16" hidden="1" x14ac:dyDescent="0.3">
      <c r="B321" s="49">
        <v>44673</v>
      </c>
      <c r="C321" s="43" t="s">
        <v>24269</v>
      </c>
      <c r="D321" s="43" t="s">
        <v>22850</v>
      </c>
      <c r="E321" s="43" t="s">
        <v>24270</v>
      </c>
      <c r="F321" s="43" t="s">
        <v>4612</v>
      </c>
      <c r="G321" s="43" t="s">
        <v>39</v>
      </c>
      <c r="H321" s="46">
        <v>-250910</v>
      </c>
      <c r="I321" s="48" t="s">
        <v>784</v>
      </c>
      <c r="J321" s="46">
        <v>-20073</v>
      </c>
      <c r="K321" s="46">
        <v>-270983</v>
      </c>
      <c r="L321" s="55"/>
      <c r="M321">
        <f t="shared" si="19"/>
        <v>57138</v>
      </c>
      <c r="N321">
        <f>VLOOKUP(M321,'Trừ tiền'!O$8:P$1173,2,0)</f>
        <v>-270983</v>
      </c>
      <c r="P321" s="40">
        <f t="shared" si="21"/>
        <v>0</v>
      </c>
    </row>
    <row r="322" spans="2:16" hidden="1" x14ac:dyDescent="0.3">
      <c r="B322" s="49">
        <v>44673</v>
      </c>
      <c r="C322" s="43" t="s">
        <v>24271</v>
      </c>
      <c r="D322" s="43" t="s">
        <v>22850</v>
      </c>
      <c r="E322" s="43" t="s">
        <v>24272</v>
      </c>
      <c r="F322" s="43" t="s">
        <v>4612</v>
      </c>
      <c r="G322" s="43" t="s">
        <v>39</v>
      </c>
      <c r="H322" s="46">
        <v>-230124</v>
      </c>
      <c r="I322" s="48" t="s">
        <v>784</v>
      </c>
      <c r="J322" s="46">
        <v>-18410</v>
      </c>
      <c r="K322" s="46">
        <v>-248534</v>
      </c>
      <c r="L322" s="55"/>
      <c r="M322">
        <f t="shared" si="19"/>
        <v>57225</v>
      </c>
      <c r="N322">
        <f>VLOOKUP(M322,'Trừ tiền'!O$8:P$1173,2,0)</f>
        <v>-248534</v>
      </c>
      <c r="P322" s="40">
        <f t="shared" si="21"/>
        <v>0</v>
      </c>
    </row>
    <row r="323" spans="2:16" hidden="1" x14ac:dyDescent="0.3">
      <c r="B323" s="49">
        <v>44673</v>
      </c>
      <c r="C323" s="43" t="s">
        <v>24273</v>
      </c>
      <c r="D323" s="43" t="s">
        <v>22850</v>
      </c>
      <c r="E323" s="43" t="s">
        <v>24274</v>
      </c>
      <c r="F323" s="43" t="s">
        <v>4612</v>
      </c>
      <c r="G323" s="43" t="s">
        <v>39</v>
      </c>
      <c r="H323" s="46">
        <v>-83294</v>
      </c>
      <c r="I323" s="48" t="s">
        <v>784</v>
      </c>
      <c r="J323" s="46">
        <v>-6664</v>
      </c>
      <c r="K323" s="46">
        <v>-89958</v>
      </c>
      <c r="L323" s="55"/>
      <c r="M323">
        <f t="shared" si="19"/>
        <v>57240</v>
      </c>
      <c r="N323">
        <f>VLOOKUP(M323,'Trừ tiền'!O$8:P$1173,2,0)</f>
        <v>-89958</v>
      </c>
      <c r="P323" s="40">
        <f t="shared" si="21"/>
        <v>0</v>
      </c>
    </row>
    <row r="324" spans="2:16" hidden="1" x14ac:dyDescent="0.3">
      <c r="B324" s="49">
        <v>44673</v>
      </c>
      <c r="C324" s="43" t="s">
        <v>24275</v>
      </c>
      <c r="D324" s="43" t="s">
        <v>22850</v>
      </c>
      <c r="E324" s="43" t="s">
        <v>24276</v>
      </c>
      <c r="F324" s="43" t="s">
        <v>4612</v>
      </c>
      <c r="G324" s="43" t="s">
        <v>39</v>
      </c>
      <c r="H324" s="46">
        <v>-621313</v>
      </c>
      <c r="I324" s="48" t="s">
        <v>784</v>
      </c>
      <c r="J324" s="46">
        <v>-49705</v>
      </c>
      <c r="K324" s="46">
        <v>-671018</v>
      </c>
      <c r="L324" s="55"/>
      <c r="M324">
        <f t="shared" si="19"/>
        <v>57248</v>
      </c>
      <c r="N324">
        <f>VLOOKUP(M324,'Trừ tiền'!O$8:P$1173,2,0)</f>
        <v>-671018</v>
      </c>
      <c r="P324" s="40">
        <f t="shared" si="21"/>
        <v>0</v>
      </c>
    </row>
    <row r="325" spans="2:16" hidden="1" x14ac:dyDescent="0.3">
      <c r="B325" s="49">
        <v>44676</v>
      </c>
      <c r="C325" s="43" t="s">
        <v>22850</v>
      </c>
      <c r="D325" s="43" t="s">
        <v>22850</v>
      </c>
      <c r="E325" s="43" t="s">
        <v>23171</v>
      </c>
      <c r="F325" s="43" t="s">
        <v>427</v>
      </c>
      <c r="G325" s="43" t="s">
        <v>428</v>
      </c>
      <c r="H325" s="46">
        <v>-567246</v>
      </c>
      <c r="I325" s="48" t="s">
        <v>784</v>
      </c>
      <c r="J325" s="46">
        <v>-45380</v>
      </c>
      <c r="K325" s="46">
        <v>-612626</v>
      </c>
      <c r="L325" s="55"/>
      <c r="M325" t="e">
        <f t="shared" si="19"/>
        <v>#VALUE!</v>
      </c>
      <c r="N325" t="e">
        <f>VLOOKUP(M325,'Trừ tiền'!O$8:P$1173,2,0)</f>
        <v>#VALUE!</v>
      </c>
      <c r="P325" s="40" t="e">
        <f t="shared" si="21"/>
        <v>#VALUE!</v>
      </c>
    </row>
    <row r="326" spans="2:16" hidden="1" x14ac:dyDescent="0.3">
      <c r="B326" s="49">
        <v>44676</v>
      </c>
      <c r="C326" s="43" t="s">
        <v>24277</v>
      </c>
      <c r="D326" s="43" t="s">
        <v>22850</v>
      </c>
      <c r="E326" s="43" t="s">
        <v>24278</v>
      </c>
      <c r="F326" s="43" t="s">
        <v>4612</v>
      </c>
      <c r="G326" s="43" t="s">
        <v>39</v>
      </c>
      <c r="H326" s="46">
        <v>-331351</v>
      </c>
      <c r="I326" s="48" t="s">
        <v>784</v>
      </c>
      <c r="J326" s="46">
        <v>-26508</v>
      </c>
      <c r="K326" s="46">
        <v>-357859</v>
      </c>
      <c r="L326" s="55"/>
      <c r="M326">
        <f t="shared" ref="M326:M389" si="22">+C326*1</f>
        <v>57429</v>
      </c>
      <c r="N326">
        <f>VLOOKUP(M326,'Trừ tiền'!O$8:P$1173,2,0)</f>
        <v>-357859</v>
      </c>
      <c r="P326" s="40">
        <f t="shared" si="21"/>
        <v>0</v>
      </c>
    </row>
    <row r="327" spans="2:16" hidden="1" x14ac:dyDescent="0.3">
      <c r="B327" s="49">
        <v>44676</v>
      </c>
      <c r="C327" s="43" t="s">
        <v>23172</v>
      </c>
      <c r="D327" s="43" t="s">
        <v>22850</v>
      </c>
      <c r="E327" s="43" t="s">
        <v>23173</v>
      </c>
      <c r="F327" s="43" t="s">
        <v>427</v>
      </c>
      <c r="G327" s="43" t="s">
        <v>428</v>
      </c>
      <c r="H327" s="46">
        <v>-567246</v>
      </c>
      <c r="I327" s="48" t="s">
        <v>784</v>
      </c>
      <c r="J327" s="46">
        <v>-45380</v>
      </c>
      <c r="K327" s="46">
        <v>-612626</v>
      </c>
      <c r="L327" s="55"/>
      <c r="M327" t="e">
        <f t="shared" si="22"/>
        <v>#VALUE!</v>
      </c>
      <c r="N327" t="e">
        <f>VLOOKUP(M327,'Trừ tiền'!O$8:P$1173,2,0)</f>
        <v>#VALUE!</v>
      </c>
      <c r="P327" s="40" t="e">
        <f t="shared" ref="P327:P358" si="23">+N327-K327</f>
        <v>#VALUE!</v>
      </c>
    </row>
    <row r="328" spans="2:16" hidden="1" x14ac:dyDescent="0.3">
      <c r="B328" s="49">
        <v>44677</v>
      </c>
      <c r="C328" s="43" t="s">
        <v>24279</v>
      </c>
      <c r="D328" s="43" t="s">
        <v>22850</v>
      </c>
      <c r="E328" s="43" t="s">
        <v>24280</v>
      </c>
      <c r="F328" s="43" t="s">
        <v>4612</v>
      </c>
      <c r="G328" s="43" t="s">
        <v>39</v>
      </c>
      <c r="H328" s="46">
        <v>-138000</v>
      </c>
      <c r="I328" s="48" t="s">
        <v>784</v>
      </c>
      <c r="J328" s="46">
        <v>-11040</v>
      </c>
      <c r="K328" s="46">
        <v>-149040</v>
      </c>
      <c r="L328" s="55"/>
      <c r="M328">
        <f t="shared" si="22"/>
        <v>57699</v>
      </c>
      <c r="N328">
        <f>VLOOKUP(M328,'Trừ tiền'!O$8:P$1173,2,0)</f>
        <v>-149040</v>
      </c>
      <c r="P328" s="40">
        <f t="shared" si="23"/>
        <v>0</v>
      </c>
    </row>
    <row r="329" spans="2:16" hidden="1" x14ac:dyDescent="0.3">
      <c r="B329" s="49">
        <v>44678</v>
      </c>
      <c r="C329" s="43" t="s">
        <v>23174</v>
      </c>
      <c r="D329" s="43" t="s">
        <v>22850</v>
      </c>
      <c r="E329" s="43" t="s">
        <v>23175</v>
      </c>
      <c r="F329" s="43" t="s">
        <v>4962</v>
      </c>
      <c r="G329" s="43" t="s">
        <v>272</v>
      </c>
      <c r="H329" s="46">
        <v>-100364</v>
      </c>
      <c r="I329" s="48" t="s">
        <v>784</v>
      </c>
      <c r="J329" s="46">
        <v>-8029</v>
      </c>
      <c r="K329" s="46">
        <v>-108393</v>
      </c>
      <c r="L329" s="55"/>
      <c r="M329">
        <f t="shared" si="22"/>
        <v>827</v>
      </c>
      <c r="N329">
        <f>VLOOKUP(M329,'Trừ tiền'!O$8:P$1173,2,0)</f>
        <v>-108393</v>
      </c>
      <c r="P329" s="40">
        <f t="shared" si="23"/>
        <v>0</v>
      </c>
    </row>
    <row r="330" spans="2:16" hidden="1" x14ac:dyDescent="0.3">
      <c r="B330" s="49">
        <v>44678</v>
      </c>
      <c r="C330" s="43" t="s">
        <v>24281</v>
      </c>
      <c r="D330" s="43" t="s">
        <v>22850</v>
      </c>
      <c r="E330" s="43" t="s">
        <v>24282</v>
      </c>
      <c r="F330" s="43" t="s">
        <v>4612</v>
      </c>
      <c r="G330" s="43" t="s">
        <v>39</v>
      </c>
      <c r="H330" s="46">
        <v>-314116</v>
      </c>
      <c r="I330" s="48" t="s">
        <v>784</v>
      </c>
      <c r="J330" s="46">
        <v>-25129</v>
      </c>
      <c r="K330" s="46">
        <v>-339245</v>
      </c>
      <c r="L330" s="55"/>
      <c r="M330">
        <f t="shared" si="22"/>
        <v>57725</v>
      </c>
      <c r="N330">
        <f>VLOOKUP(M330,'Trừ tiền'!O$8:P$1173,2,0)</f>
        <v>-339245</v>
      </c>
      <c r="P330" s="40">
        <f t="shared" si="23"/>
        <v>0</v>
      </c>
    </row>
    <row r="331" spans="2:16" hidden="1" x14ac:dyDescent="0.3">
      <c r="B331" s="49">
        <v>44678</v>
      </c>
      <c r="C331" s="43" t="s">
        <v>24283</v>
      </c>
      <c r="D331" s="43" t="s">
        <v>22850</v>
      </c>
      <c r="E331" s="43" t="s">
        <v>24284</v>
      </c>
      <c r="F331" s="43" t="s">
        <v>4612</v>
      </c>
      <c r="G331" s="43" t="s">
        <v>39</v>
      </c>
      <c r="H331" s="46">
        <v>-150546</v>
      </c>
      <c r="I331" s="48" t="s">
        <v>784</v>
      </c>
      <c r="J331" s="46">
        <v>-12044</v>
      </c>
      <c r="K331" s="46">
        <v>-162590</v>
      </c>
      <c r="L331" s="55"/>
      <c r="M331">
        <f t="shared" si="22"/>
        <v>57799</v>
      </c>
      <c r="N331">
        <f>VLOOKUP(M331,'Trừ tiền'!O$8:P$1173,2,0)</f>
        <v>-162590</v>
      </c>
      <c r="P331" s="40">
        <f t="shared" si="23"/>
        <v>0</v>
      </c>
    </row>
    <row r="332" spans="2:16" hidden="1" x14ac:dyDescent="0.3">
      <c r="B332" s="49">
        <v>44679</v>
      </c>
      <c r="C332" s="43" t="s">
        <v>23176</v>
      </c>
      <c r="D332" s="43" t="s">
        <v>22850</v>
      </c>
      <c r="E332" s="43" t="s">
        <v>23177</v>
      </c>
      <c r="F332" s="43" t="s">
        <v>4698</v>
      </c>
      <c r="G332" s="43" t="s">
        <v>106</v>
      </c>
      <c r="H332" s="46">
        <v>-272113</v>
      </c>
      <c r="I332" s="48" t="s">
        <v>784</v>
      </c>
      <c r="J332" s="46">
        <v>-21769</v>
      </c>
      <c r="K332" s="46">
        <v>-293882</v>
      </c>
      <c r="L332" s="55"/>
      <c r="M332">
        <f t="shared" si="22"/>
        <v>620</v>
      </c>
      <c r="N332">
        <f>VLOOKUP(M332,'Trừ tiền'!O$8:P$1173,2,0)</f>
        <v>-293882</v>
      </c>
      <c r="P332" s="40">
        <f t="shared" si="23"/>
        <v>0</v>
      </c>
    </row>
    <row r="333" spans="2:16" hidden="1" x14ac:dyDescent="0.3">
      <c r="B333" s="49">
        <v>44679</v>
      </c>
      <c r="C333" s="43" t="s">
        <v>23178</v>
      </c>
      <c r="D333" s="43" t="s">
        <v>22850</v>
      </c>
      <c r="E333" s="43" t="s">
        <v>23179</v>
      </c>
      <c r="F333" s="43" t="s">
        <v>4826</v>
      </c>
      <c r="G333" s="43" t="s">
        <v>1695</v>
      </c>
      <c r="H333" s="46">
        <v>-392950</v>
      </c>
      <c r="I333" s="48" t="s">
        <v>784</v>
      </c>
      <c r="J333" s="46">
        <v>-31436</v>
      </c>
      <c r="K333" s="46">
        <v>-424386</v>
      </c>
      <c r="L333" s="55"/>
      <c r="M333">
        <f t="shared" si="22"/>
        <v>644</v>
      </c>
      <c r="N333">
        <f>VLOOKUP(M333,'Trừ tiền'!O$8:P$1173,2,0)</f>
        <v>-424386</v>
      </c>
      <c r="P333" s="40">
        <f t="shared" si="23"/>
        <v>0</v>
      </c>
    </row>
    <row r="334" spans="2:16" hidden="1" x14ac:dyDescent="0.3">
      <c r="B334" s="49">
        <v>44679</v>
      </c>
      <c r="C334" s="43" t="s">
        <v>24285</v>
      </c>
      <c r="D334" s="43" t="s">
        <v>22850</v>
      </c>
      <c r="E334" s="43" t="s">
        <v>24286</v>
      </c>
      <c r="F334" s="43" t="s">
        <v>4612</v>
      </c>
      <c r="G334" s="43" t="s">
        <v>39</v>
      </c>
      <c r="H334" s="46">
        <v>-187248</v>
      </c>
      <c r="I334" s="48" t="s">
        <v>784</v>
      </c>
      <c r="J334" s="46">
        <v>-14980</v>
      </c>
      <c r="K334" s="46">
        <v>-202228</v>
      </c>
      <c r="L334" s="55"/>
      <c r="M334">
        <f t="shared" si="22"/>
        <v>57844</v>
      </c>
      <c r="N334">
        <f>VLOOKUP(M334,'Trừ tiền'!O$8:P$1173,2,0)</f>
        <v>-202228</v>
      </c>
      <c r="P334" s="40">
        <f t="shared" si="23"/>
        <v>0</v>
      </c>
    </row>
    <row r="335" spans="2:16" hidden="1" x14ac:dyDescent="0.3">
      <c r="B335" s="49">
        <v>44680</v>
      </c>
      <c r="C335" s="43" t="s">
        <v>23180</v>
      </c>
      <c r="D335" s="43" t="s">
        <v>22850</v>
      </c>
      <c r="E335" s="43" t="s">
        <v>23181</v>
      </c>
      <c r="F335" s="43" t="s">
        <v>92</v>
      </c>
      <c r="G335" s="43" t="s">
        <v>93</v>
      </c>
      <c r="H335" s="46">
        <v>-802912</v>
      </c>
      <c r="I335" s="48" t="s">
        <v>784</v>
      </c>
      <c r="J335" s="46">
        <v>-64233</v>
      </c>
      <c r="K335" s="46">
        <v>-867145</v>
      </c>
      <c r="L335" s="55"/>
      <c r="M335">
        <f t="shared" si="22"/>
        <v>2066</v>
      </c>
      <c r="N335">
        <f>VLOOKUP(M335,'Trừ tiền'!O$8:P$1173,2,0)</f>
        <v>-867145</v>
      </c>
      <c r="P335" s="40">
        <f t="shared" si="23"/>
        <v>0</v>
      </c>
    </row>
    <row r="336" spans="2:16" hidden="1" x14ac:dyDescent="0.3">
      <c r="B336" s="49">
        <v>44680</v>
      </c>
      <c r="C336" s="43" t="s">
        <v>24287</v>
      </c>
      <c r="D336" s="43" t="s">
        <v>22850</v>
      </c>
      <c r="E336" s="43" t="s">
        <v>24288</v>
      </c>
      <c r="F336" s="43" t="s">
        <v>4612</v>
      </c>
      <c r="G336" s="43" t="s">
        <v>39</v>
      </c>
      <c r="H336" s="46">
        <v>-793248</v>
      </c>
      <c r="I336" s="48" t="s">
        <v>784</v>
      </c>
      <c r="J336" s="46">
        <v>-63460</v>
      </c>
      <c r="K336" s="46">
        <v>-856708</v>
      </c>
      <c r="L336" s="55"/>
      <c r="M336">
        <f t="shared" si="22"/>
        <v>58092</v>
      </c>
      <c r="N336">
        <f>VLOOKUP(M336,'Trừ tiền'!O$8:P$1173,2,0)</f>
        <v>-856708</v>
      </c>
      <c r="P336" s="40">
        <f t="shared" si="23"/>
        <v>0</v>
      </c>
    </row>
    <row r="337" spans="2:19" ht="21.3" x14ac:dyDescent="0.3">
      <c r="B337" s="49">
        <v>44684</v>
      </c>
      <c r="C337" s="43" t="s">
        <v>23182</v>
      </c>
      <c r="D337" s="43" t="s">
        <v>22850</v>
      </c>
      <c r="E337" s="43" t="s">
        <v>23183</v>
      </c>
      <c r="F337" s="43" t="s">
        <v>4668</v>
      </c>
      <c r="G337" s="43" t="s">
        <v>57</v>
      </c>
      <c r="H337" s="46">
        <v>-2779813</v>
      </c>
      <c r="I337" s="48" t="s">
        <v>784</v>
      </c>
      <c r="J337" s="46">
        <v>-222385</v>
      </c>
      <c r="K337" s="46">
        <v>-3002198</v>
      </c>
      <c r="L337" s="61" t="str">
        <f>+F337</f>
        <v>CÔNG TY TNHH MỘT THÀNH VIÊN CO.OP MART HÒA BÌNH</v>
      </c>
      <c r="M337">
        <f t="shared" si="22"/>
        <v>133</v>
      </c>
      <c r="N337">
        <f>VLOOKUP(M337,'Trừ tiền'!O$8:P$1173,2,0)</f>
        <v>-119943</v>
      </c>
      <c r="P337" s="40">
        <f t="shared" si="23"/>
        <v>2882255</v>
      </c>
      <c r="Q337">
        <f>+SUMIFS('Trừ tiền'!P$8:P$1173,'Trừ tiền'!O$8:O$1173,'Hàng trả'!M337)</f>
        <v>-3609910</v>
      </c>
      <c r="R337">
        <f>+Q337-N337</f>
        <v>-3489967</v>
      </c>
      <c r="S337" s="40">
        <f>+R337-K337</f>
        <v>-487769</v>
      </c>
    </row>
    <row r="338" spans="2:19" hidden="1" x14ac:dyDescent="0.3">
      <c r="B338" s="49">
        <v>44686</v>
      </c>
      <c r="C338" s="43" t="s">
        <v>23184</v>
      </c>
      <c r="D338" s="43" t="s">
        <v>22850</v>
      </c>
      <c r="E338" s="43" t="s">
        <v>23185</v>
      </c>
      <c r="F338" s="43" t="s">
        <v>42</v>
      </c>
      <c r="G338" s="43" t="s">
        <v>43</v>
      </c>
      <c r="H338" s="46">
        <v>-147000</v>
      </c>
      <c r="I338" s="48" t="s">
        <v>784</v>
      </c>
      <c r="J338" s="46">
        <v>-11760</v>
      </c>
      <c r="K338" s="46">
        <v>-158760</v>
      </c>
      <c r="L338" s="55"/>
      <c r="M338">
        <f t="shared" si="22"/>
        <v>490</v>
      </c>
      <c r="N338">
        <f>VLOOKUP(M338,'Trừ tiền'!O$8:P$1173,2,0)</f>
        <v>-158760</v>
      </c>
      <c r="P338" s="40">
        <f t="shared" si="23"/>
        <v>0</v>
      </c>
    </row>
    <row r="339" spans="2:19" hidden="1" x14ac:dyDescent="0.3">
      <c r="B339" s="49">
        <v>44686</v>
      </c>
      <c r="C339" s="43" t="s">
        <v>23186</v>
      </c>
      <c r="D339" s="43" t="s">
        <v>22850</v>
      </c>
      <c r="E339" s="43" t="s">
        <v>23187</v>
      </c>
      <c r="F339" s="43" t="s">
        <v>845</v>
      </c>
      <c r="G339" s="43" t="s">
        <v>79</v>
      </c>
      <c r="H339" s="46">
        <v>-203978</v>
      </c>
      <c r="I339" s="48" t="s">
        <v>784</v>
      </c>
      <c r="J339" s="46">
        <v>-16318</v>
      </c>
      <c r="K339" s="46">
        <v>-220296</v>
      </c>
      <c r="L339" s="55"/>
      <c r="M339">
        <f t="shared" si="22"/>
        <v>5351</v>
      </c>
      <c r="N339">
        <f>VLOOKUP(M339,'Trừ tiền'!O$8:P$1173,2,0)</f>
        <v>-220296</v>
      </c>
      <c r="P339" s="40">
        <f t="shared" si="23"/>
        <v>0</v>
      </c>
    </row>
    <row r="340" spans="2:19" hidden="1" x14ac:dyDescent="0.3">
      <c r="B340" s="49">
        <v>44687</v>
      </c>
      <c r="C340" s="43" t="s">
        <v>23188</v>
      </c>
      <c r="D340" s="43" t="s">
        <v>22850</v>
      </c>
      <c r="E340" s="43" t="s">
        <v>23189</v>
      </c>
      <c r="F340" s="43" t="s">
        <v>4651</v>
      </c>
      <c r="G340" s="43" t="s">
        <v>21</v>
      </c>
      <c r="H340" s="46">
        <v>-305967</v>
      </c>
      <c r="I340" s="48" t="s">
        <v>784</v>
      </c>
      <c r="J340" s="46">
        <v>-24477</v>
      </c>
      <c r="K340" s="46">
        <v>-330444</v>
      </c>
      <c r="L340" s="55"/>
      <c r="M340">
        <f t="shared" si="22"/>
        <v>628</v>
      </c>
      <c r="N340">
        <f>VLOOKUP(M340,'Trừ tiền'!O$8:P$1173,2,0)</f>
        <v>-330444</v>
      </c>
      <c r="P340" s="40">
        <f t="shared" si="23"/>
        <v>0</v>
      </c>
    </row>
    <row r="341" spans="2:19" hidden="1" x14ac:dyDescent="0.3">
      <c r="B341" s="49">
        <v>44687</v>
      </c>
      <c r="C341" s="43" t="s">
        <v>24289</v>
      </c>
      <c r="D341" s="43" t="s">
        <v>22850</v>
      </c>
      <c r="E341" s="43" t="s">
        <v>24290</v>
      </c>
      <c r="F341" s="43" t="s">
        <v>4612</v>
      </c>
      <c r="G341" s="43" t="s">
        <v>39</v>
      </c>
      <c r="H341" s="46">
        <v>-213275</v>
      </c>
      <c r="I341" s="48" t="s">
        <v>784</v>
      </c>
      <c r="J341" s="46">
        <v>-17062</v>
      </c>
      <c r="K341" s="46">
        <v>-230337</v>
      </c>
      <c r="L341" s="55"/>
      <c r="M341">
        <f t="shared" si="22"/>
        <v>58322</v>
      </c>
      <c r="N341">
        <f>VLOOKUP(M341,'Trừ tiền'!O$8:P$1173,2,0)</f>
        <v>-230337</v>
      </c>
      <c r="P341" s="40">
        <f t="shared" si="23"/>
        <v>0</v>
      </c>
    </row>
    <row r="342" spans="2:19" hidden="1" x14ac:dyDescent="0.3">
      <c r="B342" s="49">
        <v>44688</v>
      </c>
      <c r="C342" s="43" t="s">
        <v>23190</v>
      </c>
      <c r="D342" s="43" t="s">
        <v>22850</v>
      </c>
      <c r="E342" s="43" t="s">
        <v>23191</v>
      </c>
      <c r="F342" s="43" t="s">
        <v>4663</v>
      </c>
      <c r="G342" s="43" t="s">
        <v>204</v>
      </c>
      <c r="H342" s="46">
        <v>-380688</v>
      </c>
      <c r="I342" s="48" t="s">
        <v>784</v>
      </c>
      <c r="J342" s="46">
        <v>-30455</v>
      </c>
      <c r="K342" s="46">
        <v>-411143</v>
      </c>
      <c r="L342" s="55"/>
      <c r="M342">
        <f t="shared" si="22"/>
        <v>768</v>
      </c>
      <c r="N342">
        <f>VLOOKUP(M342,'Trừ tiền'!O$8:P$1173,2,0)</f>
        <v>-411143</v>
      </c>
      <c r="P342" s="40">
        <f t="shared" si="23"/>
        <v>0</v>
      </c>
    </row>
    <row r="343" spans="2:19" hidden="1" x14ac:dyDescent="0.3">
      <c r="B343" s="49">
        <v>44690</v>
      </c>
      <c r="C343" s="43" t="s">
        <v>24291</v>
      </c>
      <c r="D343" s="43" t="s">
        <v>22850</v>
      </c>
      <c r="E343" s="43" t="s">
        <v>24292</v>
      </c>
      <c r="F343" s="43" t="s">
        <v>4612</v>
      </c>
      <c r="G343" s="43" t="s">
        <v>39</v>
      </c>
      <c r="H343" s="46">
        <v>-100364</v>
      </c>
      <c r="I343" s="48" t="s">
        <v>784</v>
      </c>
      <c r="J343" s="46">
        <v>-8029</v>
      </c>
      <c r="K343" s="46">
        <v>-108393</v>
      </c>
      <c r="L343" s="55"/>
      <c r="M343">
        <f t="shared" si="22"/>
        <v>58620</v>
      </c>
      <c r="N343">
        <f>VLOOKUP(M343,'Trừ tiền'!O$8:P$1173,2,0)</f>
        <v>-108393</v>
      </c>
      <c r="P343" s="40">
        <f t="shared" si="23"/>
        <v>0</v>
      </c>
    </row>
    <row r="344" spans="2:19" hidden="1" x14ac:dyDescent="0.3">
      <c r="B344" s="49">
        <v>44690</v>
      </c>
      <c r="C344" s="43" t="s">
        <v>24293</v>
      </c>
      <c r="D344" s="43" t="s">
        <v>22850</v>
      </c>
      <c r="E344" s="43" t="s">
        <v>24294</v>
      </c>
      <c r="F344" s="43" t="s">
        <v>4612</v>
      </c>
      <c r="G344" s="43" t="s">
        <v>39</v>
      </c>
      <c r="H344" s="46">
        <v>-316200</v>
      </c>
      <c r="I344" s="48" t="s">
        <v>784</v>
      </c>
      <c r="J344" s="46">
        <v>-25296</v>
      </c>
      <c r="K344" s="46">
        <v>-341496</v>
      </c>
      <c r="L344" s="55"/>
      <c r="M344">
        <f t="shared" si="22"/>
        <v>58631</v>
      </c>
      <c r="N344">
        <f>VLOOKUP(M344,'Trừ tiền'!O$8:P$1173,2,0)</f>
        <v>-341496</v>
      </c>
      <c r="P344" s="40">
        <f t="shared" si="23"/>
        <v>0</v>
      </c>
    </row>
    <row r="345" spans="2:19" hidden="1" x14ac:dyDescent="0.3">
      <c r="B345" s="49">
        <v>44690</v>
      </c>
      <c r="C345" s="43" t="s">
        <v>24295</v>
      </c>
      <c r="D345" s="43" t="s">
        <v>22850</v>
      </c>
      <c r="E345" s="43" t="s">
        <v>24296</v>
      </c>
      <c r="F345" s="43" t="s">
        <v>4612</v>
      </c>
      <c r="G345" s="43" t="s">
        <v>39</v>
      </c>
      <c r="H345" s="46">
        <v>-156725</v>
      </c>
      <c r="I345" s="48" t="s">
        <v>784</v>
      </c>
      <c r="J345" s="46">
        <v>-12538</v>
      </c>
      <c r="K345" s="46">
        <v>-169263</v>
      </c>
      <c r="L345" s="55"/>
      <c r="M345">
        <f t="shared" si="22"/>
        <v>58705</v>
      </c>
      <c r="N345">
        <f>VLOOKUP(M345,'Trừ tiền'!O$8:P$1173,2,0)</f>
        <v>-169263</v>
      </c>
      <c r="P345" s="40">
        <f t="shared" si="23"/>
        <v>0</v>
      </c>
    </row>
    <row r="346" spans="2:19" hidden="1" x14ac:dyDescent="0.3">
      <c r="B346" s="49">
        <v>44690</v>
      </c>
      <c r="C346" s="43" t="s">
        <v>24297</v>
      </c>
      <c r="D346" s="43" t="s">
        <v>22850</v>
      </c>
      <c r="E346" s="43" t="s">
        <v>22923</v>
      </c>
      <c r="F346" s="43" t="s">
        <v>4612</v>
      </c>
      <c r="G346" s="43" t="s">
        <v>39</v>
      </c>
      <c r="H346" s="46">
        <v>-166588</v>
      </c>
      <c r="I346" s="48" t="s">
        <v>784</v>
      </c>
      <c r="J346" s="46">
        <v>-13327</v>
      </c>
      <c r="K346" s="46">
        <v>-179915</v>
      </c>
      <c r="L346" s="55"/>
      <c r="M346">
        <f t="shared" si="22"/>
        <v>58623</v>
      </c>
      <c r="N346">
        <f>VLOOKUP(M346,'Trừ tiền'!O$8:P$1173,2,0)</f>
        <v>-179915</v>
      </c>
      <c r="P346" s="40">
        <f t="shared" si="23"/>
        <v>0</v>
      </c>
    </row>
    <row r="347" spans="2:19" hidden="1" x14ac:dyDescent="0.3">
      <c r="B347" s="49">
        <v>44691</v>
      </c>
      <c r="C347" s="43" t="s">
        <v>23192</v>
      </c>
      <c r="D347" s="43" t="s">
        <v>22850</v>
      </c>
      <c r="E347" s="43" t="s">
        <v>23193</v>
      </c>
      <c r="F347" s="43" t="s">
        <v>4720</v>
      </c>
      <c r="G347" s="43" t="s">
        <v>72</v>
      </c>
      <c r="H347" s="46">
        <v>-96182</v>
      </c>
      <c r="I347" s="48" t="s">
        <v>784</v>
      </c>
      <c r="J347" s="46">
        <v>-7695</v>
      </c>
      <c r="K347" s="46">
        <v>-103877</v>
      </c>
      <c r="L347" s="55"/>
      <c r="M347">
        <f t="shared" si="22"/>
        <v>296</v>
      </c>
      <c r="N347">
        <f>VLOOKUP(M347,'Trừ tiền'!O$8:P$1173,2,0)</f>
        <v>-103877</v>
      </c>
      <c r="P347" s="40">
        <f t="shared" si="23"/>
        <v>0</v>
      </c>
    </row>
    <row r="348" spans="2:19" hidden="1" x14ac:dyDescent="0.3">
      <c r="B348" s="49">
        <v>44691</v>
      </c>
      <c r="C348" s="43" t="s">
        <v>23194</v>
      </c>
      <c r="D348" s="43" t="s">
        <v>22850</v>
      </c>
      <c r="E348" s="43" t="s">
        <v>23195</v>
      </c>
      <c r="F348" s="43" t="s">
        <v>65</v>
      </c>
      <c r="G348" s="43" t="s">
        <v>66</v>
      </c>
      <c r="H348" s="46">
        <v>-73431</v>
      </c>
      <c r="I348" s="48" t="s">
        <v>784</v>
      </c>
      <c r="J348" s="46">
        <v>-5874</v>
      </c>
      <c r="K348" s="46">
        <v>-79305</v>
      </c>
      <c r="L348" s="55"/>
      <c r="M348">
        <f t="shared" si="22"/>
        <v>1387</v>
      </c>
      <c r="N348">
        <f>VLOOKUP(M348,'Trừ tiền'!O$8:P$1173,2,0)</f>
        <v>-79305</v>
      </c>
      <c r="P348" s="40">
        <f t="shared" si="23"/>
        <v>0</v>
      </c>
    </row>
    <row r="349" spans="2:19" hidden="1" x14ac:dyDescent="0.3">
      <c r="B349" s="49">
        <v>44691</v>
      </c>
      <c r="C349" s="43" t="s">
        <v>23196</v>
      </c>
      <c r="D349" s="43" t="s">
        <v>22850</v>
      </c>
      <c r="E349" s="43" t="s">
        <v>23197</v>
      </c>
      <c r="F349" s="43" t="s">
        <v>548</v>
      </c>
      <c r="G349" s="43" t="s">
        <v>549</v>
      </c>
      <c r="H349" s="46">
        <v>-579378</v>
      </c>
      <c r="I349" s="48" t="s">
        <v>784</v>
      </c>
      <c r="J349" s="46">
        <v>-46350</v>
      </c>
      <c r="K349" s="46">
        <v>-625728</v>
      </c>
      <c r="L349" s="55"/>
      <c r="M349">
        <f t="shared" si="22"/>
        <v>1928</v>
      </c>
      <c r="N349">
        <f>VLOOKUP(M349,'Trừ tiền'!O$8:P$1173,2,0)</f>
        <v>-625728</v>
      </c>
      <c r="P349" s="40">
        <f t="shared" si="23"/>
        <v>0</v>
      </c>
    </row>
    <row r="350" spans="2:19" hidden="1" x14ac:dyDescent="0.3">
      <c r="B350" s="49">
        <v>44691</v>
      </c>
      <c r="C350" s="43" t="s">
        <v>23198</v>
      </c>
      <c r="D350" s="43" t="s">
        <v>22850</v>
      </c>
      <c r="E350" s="43" t="s">
        <v>23199</v>
      </c>
      <c r="F350" s="43" t="s">
        <v>214</v>
      </c>
      <c r="G350" s="43" t="s">
        <v>215</v>
      </c>
      <c r="H350" s="46">
        <v>-1428792</v>
      </c>
      <c r="I350" s="48" t="s">
        <v>784</v>
      </c>
      <c r="J350" s="46">
        <v>-114303</v>
      </c>
      <c r="K350" s="46">
        <v>-1543095</v>
      </c>
      <c r="L350" s="55"/>
      <c r="M350">
        <f t="shared" si="22"/>
        <v>6262</v>
      </c>
      <c r="N350">
        <f>VLOOKUP(M350,'Trừ tiền'!O$8:P$1173,2,0)</f>
        <v>-1543095</v>
      </c>
      <c r="P350" s="40">
        <f t="shared" si="23"/>
        <v>0</v>
      </c>
    </row>
    <row r="351" spans="2:19" hidden="1" x14ac:dyDescent="0.3">
      <c r="B351" s="49">
        <v>44691</v>
      </c>
      <c r="C351" s="43" t="s">
        <v>892</v>
      </c>
      <c r="D351" s="43" t="s">
        <v>22850</v>
      </c>
      <c r="E351" s="43" t="s">
        <v>23200</v>
      </c>
      <c r="F351" s="43" t="s">
        <v>4660</v>
      </c>
      <c r="G351" s="43" t="s">
        <v>24</v>
      </c>
      <c r="H351" s="46">
        <v>-319528</v>
      </c>
      <c r="I351" s="48" t="s">
        <v>784</v>
      </c>
      <c r="J351" s="46">
        <v>-25562</v>
      </c>
      <c r="K351" s="46">
        <v>-345090</v>
      </c>
      <c r="L351" s="55"/>
      <c r="M351">
        <f t="shared" si="22"/>
        <v>11479</v>
      </c>
      <c r="N351">
        <f>VLOOKUP(M351,'Trừ tiền'!O$8:P$1173,2,0)</f>
        <v>-345090</v>
      </c>
      <c r="P351" s="40">
        <f t="shared" si="23"/>
        <v>0</v>
      </c>
    </row>
    <row r="352" spans="2:19" hidden="1" x14ac:dyDescent="0.3">
      <c r="B352" s="49">
        <v>44691</v>
      </c>
      <c r="C352" s="43" t="s">
        <v>895</v>
      </c>
      <c r="D352" s="43" t="s">
        <v>22850</v>
      </c>
      <c r="E352" s="43" t="s">
        <v>23201</v>
      </c>
      <c r="F352" s="43" t="s">
        <v>4660</v>
      </c>
      <c r="G352" s="43" t="s">
        <v>24</v>
      </c>
      <c r="H352" s="46">
        <v>-481800</v>
      </c>
      <c r="I352" s="48" t="s">
        <v>784</v>
      </c>
      <c r="J352" s="46">
        <v>-38544</v>
      </c>
      <c r="K352" s="46">
        <v>-520344</v>
      </c>
      <c r="L352" s="55"/>
      <c r="M352">
        <f t="shared" si="22"/>
        <v>11482</v>
      </c>
      <c r="N352">
        <f>VLOOKUP(M352,'Trừ tiền'!O$8:P$1173,2,0)</f>
        <v>-520344</v>
      </c>
      <c r="P352" s="40">
        <f t="shared" si="23"/>
        <v>0</v>
      </c>
    </row>
    <row r="353" spans="2:16" hidden="1" x14ac:dyDescent="0.3">
      <c r="B353" s="49">
        <v>44691</v>
      </c>
      <c r="C353" s="43" t="s">
        <v>23202</v>
      </c>
      <c r="D353" s="43" t="s">
        <v>22850</v>
      </c>
      <c r="E353" s="43" t="s">
        <v>23203</v>
      </c>
      <c r="F353" s="43" t="s">
        <v>4660</v>
      </c>
      <c r="G353" s="43" t="s">
        <v>24</v>
      </c>
      <c r="H353" s="46">
        <v>-634846</v>
      </c>
      <c r="I353" s="48" t="s">
        <v>784</v>
      </c>
      <c r="J353" s="46">
        <v>-50788</v>
      </c>
      <c r="K353" s="46">
        <v>-685634</v>
      </c>
      <c r="L353" s="55"/>
      <c r="M353">
        <f t="shared" si="22"/>
        <v>11483</v>
      </c>
      <c r="N353">
        <f>VLOOKUP(M353,'Trừ tiền'!O$8:P$1173,2,0)</f>
        <v>-685634</v>
      </c>
      <c r="P353" s="40">
        <f t="shared" si="23"/>
        <v>0</v>
      </c>
    </row>
    <row r="354" spans="2:16" hidden="1" x14ac:dyDescent="0.3">
      <c r="B354" s="49">
        <v>44691</v>
      </c>
      <c r="C354" s="43" t="s">
        <v>23204</v>
      </c>
      <c r="D354" s="43" t="s">
        <v>22850</v>
      </c>
      <c r="E354" s="43" t="s">
        <v>23205</v>
      </c>
      <c r="F354" s="43" t="s">
        <v>4660</v>
      </c>
      <c r="G354" s="43" t="s">
        <v>24</v>
      </c>
      <c r="H354" s="46">
        <v>-210800</v>
      </c>
      <c r="I354" s="48" t="s">
        <v>784</v>
      </c>
      <c r="J354" s="46">
        <v>-16864</v>
      </c>
      <c r="K354" s="46">
        <v>-227664</v>
      </c>
      <c r="L354" s="55"/>
      <c r="M354">
        <f t="shared" si="22"/>
        <v>11485</v>
      </c>
      <c r="N354">
        <f>VLOOKUP(M354,'Trừ tiền'!O$8:P$1173,2,0)</f>
        <v>-227664</v>
      </c>
      <c r="P354" s="40">
        <f t="shared" si="23"/>
        <v>0</v>
      </c>
    </row>
    <row r="355" spans="2:16" hidden="1" x14ac:dyDescent="0.3">
      <c r="B355" s="49">
        <v>44691</v>
      </c>
      <c r="C355" s="43" t="s">
        <v>22787</v>
      </c>
      <c r="D355" s="43" t="s">
        <v>22850</v>
      </c>
      <c r="E355" s="43" t="s">
        <v>22923</v>
      </c>
      <c r="F355" s="43" t="s">
        <v>4660</v>
      </c>
      <c r="G355" s="43" t="s">
        <v>24</v>
      </c>
      <c r="H355" s="46">
        <v>-233840</v>
      </c>
      <c r="I355" s="48" t="s">
        <v>784</v>
      </c>
      <c r="J355" s="46">
        <v>-18707</v>
      </c>
      <c r="K355" s="46">
        <v>-252547</v>
      </c>
      <c r="L355" s="55"/>
      <c r="M355">
        <f t="shared" si="22"/>
        <v>11480</v>
      </c>
      <c r="N355">
        <f>VLOOKUP(M355,'Trừ tiền'!O$8:P$1173,2,0)</f>
        <v>-252547</v>
      </c>
      <c r="P355" s="40">
        <f t="shared" si="23"/>
        <v>0</v>
      </c>
    </row>
    <row r="356" spans="2:16" hidden="1" x14ac:dyDescent="0.3">
      <c r="B356" s="49">
        <v>44691</v>
      </c>
      <c r="C356" s="43" t="s">
        <v>23206</v>
      </c>
      <c r="D356" s="43" t="s">
        <v>22850</v>
      </c>
      <c r="E356" s="43" t="s">
        <v>23207</v>
      </c>
      <c r="F356" s="43" t="s">
        <v>4660</v>
      </c>
      <c r="G356" s="43" t="s">
        <v>24</v>
      </c>
      <c r="H356" s="46">
        <v>-100364</v>
      </c>
      <c r="I356" s="48" t="s">
        <v>784</v>
      </c>
      <c r="J356" s="46">
        <v>-8029</v>
      </c>
      <c r="K356" s="46">
        <v>-108393</v>
      </c>
      <c r="L356" s="55"/>
      <c r="M356">
        <f t="shared" si="22"/>
        <v>11486</v>
      </c>
      <c r="N356">
        <f>VLOOKUP(M356,'Trừ tiền'!O$8:P$1173,2,0)</f>
        <v>-108393</v>
      </c>
      <c r="P356" s="40">
        <f t="shared" si="23"/>
        <v>0</v>
      </c>
    </row>
    <row r="357" spans="2:16" hidden="1" x14ac:dyDescent="0.3">
      <c r="B357" s="49">
        <v>44694</v>
      </c>
      <c r="C357" s="43" t="s">
        <v>23208</v>
      </c>
      <c r="D357" s="43" t="s">
        <v>22850</v>
      </c>
      <c r="E357" s="43" t="s">
        <v>23209</v>
      </c>
      <c r="F357" s="43" t="s">
        <v>427</v>
      </c>
      <c r="G357" s="43" t="s">
        <v>428</v>
      </c>
      <c r="H357" s="46">
        <v>-191114</v>
      </c>
      <c r="I357" s="48" t="s">
        <v>784</v>
      </c>
      <c r="J357" s="46">
        <v>-15289</v>
      </c>
      <c r="K357" s="46">
        <v>-206403</v>
      </c>
      <c r="L357" s="55"/>
      <c r="M357">
        <f t="shared" si="22"/>
        <v>429</v>
      </c>
      <c r="N357">
        <f>VLOOKUP(M357,'Trừ tiền'!O$8:P$1173,2,0)</f>
        <v>-206403</v>
      </c>
      <c r="P357" s="40">
        <f t="shared" si="23"/>
        <v>0</v>
      </c>
    </row>
    <row r="358" spans="2:16" hidden="1" x14ac:dyDescent="0.3">
      <c r="B358" s="49">
        <v>44694</v>
      </c>
      <c r="C358" s="43" t="s">
        <v>23210</v>
      </c>
      <c r="D358" s="43" t="s">
        <v>22850</v>
      </c>
      <c r="E358" s="43" t="s">
        <v>23211</v>
      </c>
      <c r="F358" s="43" t="s">
        <v>4826</v>
      </c>
      <c r="G358" s="43" t="s">
        <v>1695</v>
      </c>
      <c r="H358" s="46">
        <v>-331916</v>
      </c>
      <c r="I358" s="48" t="s">
        <v>784</v>
      </c>
      <c r="J358" s="46">
        <v>-26553</v>
      </c>
      <c r="K358" s="46">
        <v>-358469</v>
      </c>
      <c r="L358" s="55"/>
      <c r="M358">
        <f t="shared" si="22"/>
        <v>685</v>
      </c>
      <c r="N358">
        <f>VLOOKUP(M358,'Trừ tiền'!O$8:P$1173,2,0)</f>
        <v>-358469</v>
      </c>
      <c r="P358" s="40">
        <f t="shared" si="23"/>
        <v>0</v>
      </c>
    </row>
    <row r="359" spans="2:16" hidden="1" x14ac:dyDescent="0.3">
      <c r="B359" s="49">
        <v>44697</v>
      </c>
      <c r="C359" s="43" t="s">
        <v>23212</v>
      </c>
      <c r="D359" s="43" t="s">
        <v>22850</v>
      </c>
      <c r="E359" s="43" t="s">
        <v>23213</v>
      </c>
      <c r="F359" s="43" t="s">
        <v>4720</v>
      </c>
      <c r="G359" s="43" t="s">
        <v>72</v>
      </c>
      <c r="H359" s="46">
        <v>-150546</v>
      </c>
      <c r="I359" s="48" t="s">
        <v>784</v>
      </c>
      <c r="J359" s="46">
        <v>-12044</v>
      </c>
      <c r="K359" s="46">
        <v>-162590</v>
      </c>
      <c r="L359" s="55"/>
      <c r="M359">
        <f t="shared" si="22"/>
        <v>322</v>
      </c>
      <c r="N359">
        <f>VLOOKUP(M359,'Trừ tiền'!O$8:P$1173,2,0)</f>
        <v>-162590</v>
      </c>
      <c r="P359" s="40">
        <f t="shared" ref="P359:P368" si="24">+N359-K359</f>
        <v>0</v>
      </c>
    </row>
    <row r="360" spans="2:16" hidden="1" x14ac:dyDescent="0.3">
      <c r="B360" s="49">
        <v>44697</v>
      </c>
      <c r="C360" s="43" t="s">
        <v>23214</v>
      </c>
      <c r="D360" s="43" t="s">
        <v>22850</v>
      </c>
      <c r="E360" s="43" t="s">
        <v>23215</v>
      </c>
      <c r="F360" s="43" t="s">
        <v>136</v>
      </c>
      <c r="G360" s="43" t="s">
        <v>137</v>
      </c>
      <c r="H360" s="46">
        <v>-525673</v>
      </c>
      <c r="I360" s="48" t="s">
        <v>784</v>
      </c>
      <c r="J360" s="46">
        <v>-42053</v>
      </c>
      <c r="K360" s="46">
        <v>-567726</v>
      </c>
      <c r="L360" s="55"/>
      <c r="M360">
        <f t="shared" si="22"/>
        <v>1670</v>
      </c>
      <c r="N360">
        <f>VLOOKUP(M360,'Trừ tiền'!O$8:P$1173,2,0)</f>
        <v>-567727</v>
      </c>
      <c r="P360" s="40">
        <f t="shared" si="24"/>
        <v>-1</v>
      </c>
    </row>
    <row r="361" spans="2:16" hidden="1" x14ac:dyDescent="0.3">
      <c r="B361" s="49">
        <v>44698</v>
      </c>
      <c r="C361" s="43" t="s">
        <v>23216</v>
      </c>
      <c r="D361" s="43" t="s">
        <v>22850</v>
      </c>
      <c r="E361" s="43" t="s">
        <v>23217</v>
      </c>
      <c r="F361" s="43" t="s">
        <v>603</v>
      </c>
      <c r="G361" s="43" t="s">
        <v>604</v>
      </c>
      <c r="H361" s="46">
        <v>-148500</v>
      </c>
      <c r="I361" s="48" t="s">
        <v>784</v>
      </c>
      <c r="J361" s="46">
        <v>-11880</v>
      </c>
      <c r="K361" s="46">
        <v>-160380</v>
      </c>
      <c r="L361" s="55"/>
      <c r="M361">
        <f t="shared" si="22"/>
        <v>1533</v>
      </c>
      <c r="N361">
        <f>VLOOKUP(M361,'Trừ tiền'!O$8:P$1173,2,0)</f>
        <v>-160380</v>
      </c>
      <c r="P361" s="40">
        <f t="shared" si="24"/>
        <v>0</v>
      </c>
    </row>
    <row r="362" spans="2:16" hidden="1" x14ac:dyDescent="0.3">
      <c r="B362" s="49">
        <v>44698</v>
      </c>
      <c r="C362" s="43" t="s">
        <v>24298</v>
      </c>
      <c r="D362" s="43" t="s">
        <v>22850</v>
      </c>
      <c r="E362" s="43" t="s">
        <v>24299</v>
      </c>
      <c r="F362" s="43" t="s">
        <v>4612</v>
      </c>
      <c r="G362" s="43" t="s">
        <v>39</v>
      </c>
      <c r="H362" s="46">
        <v>-284022</v>
      </c>
      <c r="I362" s="48" t="s">
        <v>784</v>
      </c>
      <c r="J362" s="46">
        <v>-22722</v>
      </c>
      <c r="K362" s="46">
        <v>-306744</v>
      </c>
      <c r="L362" s="55"/>
      <c r="M362">
        <f t="shared" si="22"/>
        <v>58878</v>
      </c>
      <c r="N362">
        <f>VLOOKUP(M362,'Trừ tiền'!O$8:P$1173,2,0)</f>
        <v>-306744</v>
      </c>
      <c r="P362" s="40">
        <f t="shared" si="24"/>
        <v>0</v>
      </c>
    </row>
    <row r="363" spans="2:16" hidden="1" x14ac:dyDescent="0.3">
      <c r="B363" s="49">
        <v>44699</v>
      </c>
      <c r="C363" s="43" t="s">
        <v>23218</v>
      </c>
      <c r="D363" s="43" t="s">
        <v>22850</v>
      </c>
      <c r="E363" s="43" t="s">
        <v>23219</v>
      </c>
      <c r="F363" s="43" t="s">
        <v>4651</v>
      </c>
      <c r="G363" s="43" t="s">
        <v>21</v>
      </c>
      <c r="H363" s="46">
        <v>-675830</v>
      </c>
      <c r="I363" s="48" t="s">
        <v>784</v>
      </c>
      <c r="J363" s="46">
        <v>-54066</v>
      </c>
      <c r="K363" s="46">
        <v>-729896</v>
      </c>
      <c r="L363" s="55"/>
      <c r="M363">
        <f t="shared" si="22"/>
        <v>640</v>
      </c>
      <c r="N363">
        <f>VLOOKUP(M363,'Trừ tiền'!O$8:P$1173,2,0)</f>
        <v>-729896</v>
      </c>
      <c r="P363" s="40">
        <f t="shared" si="24"/>
        <v>0</v>
      </c>
    </row>
    <row r="364" spans="2:16" hidden="1" x14ac:dyDescent="0.3">
      <c r="B364" s="49">
        <v>44699</v>
      </c>
      <c r="C364" s="43" t="s">
        <v>23220</v>
      </c>
      <c r="D364" s="43" t="s">
        <v>22850</v>
      </c>
      <c r="E364" s="43" t="s">
        <v>23221</v>
      </c>
      <c r="F364" s="43" t="s">
        <v>845</v>
      </c>
      <c r="G364" s="43" t="s">
        <v>79</v>
      </c>
      <c r="H364" s="46">
        <v>-119066</v>
      </c>
      <c r="I364" s="48" t="s">
        <v>784</v>
      </c>
      <c r="J364" s="46">
        <v>-9525</v>
      </c>
      <c r="K364" s="46">
        <v>-128591</v>
      </c>
      <c r="L364" s="55"/>
      <c r="M364">
        <f t="shared" si="22"/>
        <v>5462</v>
      </c>
      <c r="N364">
        <f>VLOOKUP(M364,'Trừ tiền'!O$8:P$1173,2,0)</f>
        <v>-128591</v>
      </c>
      <c r="P364" s="40">
        <f t="shared" si="24"/>
        <v>0</v>
      </c>
    </row>
    <row r="365" spans="2:16" hidden="1" x14ac:dyDescent="0.3">
      <c r="B365" s="49">
        <v>44700</v>
      </c>
      <c r="C365" s="43" t="s">
        <v>23222</v>
      </c>
      <c r="D365" s="43" t="s">
        <v>22850</v>
      </c>
      <c r="E365" s="43" t="s">
        <v>23223</v>
      </c>
      <c r="F365" s="43" t="s">
        <v>4753</v>
      </c>
      <c r="G365" s="43" t="s">
        <v>1453</v>
      </c>
      <c r="H365" s="46">
        <v>-119066</v>
      </c>
      <c r="I365" s="48" t="s">
        <v>784</v>
      </c>
      <c r="J365" s="46">
        <v>-9525</v>
      </c>
      <c r="K365" s="46">
        <v>-128591</v>
      </c>
      <c r="L365" s="55"/>
      <c r="M365">
        <f t="shared" si="22"/>
        <v>342</v>
      </c>
      <c r="N365">
        <f>VLOOKUP(M365,'Trừ tiền'!O$8:P$1173,2,0)</f>
        <v>-128591</v>
      </c>
      <c r="P365" s="40">
        <f t="shared" si="24"/>
        <v>0</v>
      </c>
    </row>
    <row r="366" spans="2:16" hidden="1" x14ac:dyDescent="0.3">
      <c r="B366" s="49">
        <v>44700</v>
      </c>
      <c r="C366" s="43" t="s">
        <v>23224</v>
      </c>
      <c r="D366" s="43" t="s">
        <v>22850</v>
      </c>
      <c r="E366" s="43" t="s">
        <v>23225</v>
      </c>
      <c r="F366" s="43" t="s">
        <v>218</v>
      </c>
      <c r="G366" s="43" t="s">
        <v>219</v>
      </c>
      <c r="H366" s="46">
        <v>-50182</v>
      </c>
      <c r="I366" s="48" t="s">
        <v>784</v>
      </c>
      <c r="J366" s="46">
        <v>-4015</v>
      </c>
      <c r="K366" s="46">
        <v>-54197</v>
      </c>
      <c r="L366" s="55"/>
      <c r="M366">
        <f t="shared" si="22"/>
        <v>460</v>
      </c>
      <c r="N366">
        <f>VLOOKUP(M366,'Trừ tiền'!O$8:P$1173,2,0)</f>
        <v>-54197</v>
      </c>
      <c r="P366" s="40">
        <f t="shared" si="24"/>
        <v>0</v>
      </c>
    </row>
    <row r="367" spans="2:16" hidden="1" x14ac:dyDescent="0.3">
      <c r="B367" s="49">
        <v>44700</v>
      </c>
      <c r="C367" s="43" t="s">
        <v>23226</v>
      </c>
      <c r="D367" s="43" t="s">
        <v>22850</v>
      </c>
      <c r="E367" s="43" t="s">
        <v>23227</v>
      </c>
      <c r="F367" s="43" t="s">
        <v>4823</v>
      </c>
      <c r="G367" s="43" t="s">
        <v>1499</v>
      </c>
      <c r="H367" s="46">
        <v>-202360</v>
      </c>
      <c r="I367" s="48" t="s">
        <v>784</v>
      </c>
      <c r="J367" s="46">
        <v>-16189</v>
      </c>
      <c r="K367" s="46">
        <v>-218549</v>
      </c>
      <c r="L367" s="55"/>
      <c r="M367">
        <f t="shared" si="22"/>
        <v>935</v>
      </c>
      <c r="N367">
        <f>VLOOKUP(M367,'Trừ tiền'!O$8:P$1173,2,0)</f>
        <v>-218549</v>
      </c>
      <c r="P367" s="40">
        <f t="shared" si="24"/>
        <v>0</v>
      </c>
    </row>
    <row r="368" spans="2:16" hidden="1" x14ac:dyDescent="0.3">
      <c r="B368" s="49">
        <v>44701</v>
      </c>
      <c r="C368" s="43" t="s">
        <v>23228</v>
      </c>
      <c r="D368" s="43" t="s">
        <v>22850</v>
      </c>
      <c r="E368" s="43" t="s">
        <v>23229</v>
      </c>
      <c r="F368" s="43" t="s">
        <v>4826</v>
      </c>
      <c r="G368" s="43" t="s">
        <v>1695</v>
      </c>
      <c r="H368" s="46">
        <v>-166588</v>
      </c>
      <c r="I368" s="48" t="s">
        <v>784</v>
      </c>
      <c r="J368" s="46">
        <v>-13327</v>
      </c>
      <c r="K368" s="46">
        <v>-179915</v>
      </c>
      <c r="L368" s="55"/>
      <c r="M368">
        <f t="shared" si="22"/>
        <v>711</v>
      </c>
      <c r="N368">
        <f>VLOOKUP(M368,'Trừ tiền'!O$8:P$1173,2,0)</f>
        <v>-179915</v>
      </c>
      <c r="P368" s="40">
        <f t="shared" si="24"/>
        <v>0</v>
      </c>
    </row>
    <row r="369" spans="2:19" hidden="1" x14ac:dyDescent="0.3">
      <c r="B369" s="49">
        <v>44701</v>
      </c>
      <c r="C369" s="43" t="s">
        <v>22862</v>
      </c>
      <c r="D369" s="43" t="s">
        <v>22850</v>
      </c>
      <c r="E369" s="43" t="s">
        <v>23230</v>
      </c>
      <c r="F369" s="43" t="s">
        <v>4716</v>
      </c>
      <c r="G369" s="43" t="s">
        <v>63</v>
      </c>
      <c r="H369" s="46">
        <v>-183150</v>
      </c>
      <c r="I369" s="48" t="s">
        <v>784</v>
      </c>
      <c r="J369" s="46">
        <v>-14652</v>
      </c>
      <c r="K369" s="46">
        <v>-197802</v>
      </c>
      <c r="L369" s="56" t="str">
        <f>+F369</f>
        <v>CHI NHÁNH LIÊN HIỆP HỢP TÁC XÃ THƯƠNG MẠI TP. HỒ CHÍ MINH-CO.OPMART SA ĐÉC</v>
      </c>
      <c r="M369">
        <f t="shared" si="22"/>
        <v>1118</v>
      </c>
      <c r="N369">
        <f>VLOOKUP(M369,'Trừ tiền'!O$8:P$1173,2,0)</f>
        <v>-78045</v>
      </c>
      <c r="O369">
        <f>+R369</f>
        <v>-197802</v>
      </c>
      <c r="P369" s="40">
        <f>+O369-K369</f>
        <v>0</v>
      </c>
      <c r="Q369">
        <f>+SUMIFS('Trừ tiền'!P$8:P$1173,'Trừ tiền'!O$8:O$1173,'Hàng trả'!M369)</f>
        <v>-275847</v>
      </c>
      <c r="R369">
        <f>+Q369-N369</f>
        <v>-197802</v>
      </c>
      <c r="S369" s="40">
        <f>+R369-K369</f>
        <v>0</v>
      </c>
    </row>
    <row r="370" spans="2:19" hidden="1" x14ac:dyDescent="0.3">
      <c r="B370" s="49">
        <v>44701</v>
      </c>
      <c r="C370" s="43" t="s">
        <v>23231</v>
      </c>
      <c r="D370" s="43" t="s">
        <v>22850</v>
      </c>
      <c r="E370" s="43" t="s">
        <v>23232</v>
      </c>
      <c r="F370" s="43" t="s">
        <v>5380</v>
      </c>
      <c r="G370" s="43" t="s">
        <v>109</v>
      </c>
      <c r="H370" s="46">
        <v>-443131</v>
      </c>
      <c r="I370" s="48" t="s">
        <v>784</v>
      </c>
      <c r="J370" s="46">
        <v>-35450</v>
      </c>
      <c r="K370" s="46">
        <v>-478581</v>
      </c>
      <c r="L370" s="55"/>
      <c r="M370">
        <f t="shared" si="22"/>
        <v>1490</v>
      </c>
      <c r="N370">
        <f>VLOOKUP(M370,'Trừ tiền'!O$8:P$1173,2,0)</f>
        <v>-478581</v>
      </c>
      <c r="P370" s="40">
        <f t="shared" ref="P370:P401" si="25">+N370-K370</f>
        <v>0</v>
      </c>
    </row>
    <row r="371" spans="2:19" hidden="1" x14ac:dyDescent="0.3">
      <c r="B371" s="49">
        <v>44701</v>
      </c>
      <c r="C371" s="43" t="s">
        <v>24300</v>
      </c>
      <c r="D371" s="43" t="s">
        <v>22850</v>
      </c>
      <c r="E371" s="43" t="s">
        <v>24301</v>
      </c>
      <c r="F371" s="43" t="s">
        <v>4612</v>
      </c>
      <c r="G371" s="43" t="s">
        <v>39</v>
      </c>
      <c r="H371" s="46">
        <v>-222464</v>
      </c>
      <c r="I371" s="48" t="s">
        <v>784</v>
      </c>
      <c r="J371" s="46">
        <v>-17797</v>
      </c>
      <c r="K371" s="46">
        <v>-240261</v>
      </c>
      <c r="L371" s="55"/>
      <c r="M371">
        <f t="shared" si="22"/>
        <v>58941</v>
      </c>
      <c r="N371">
        <f>VLOOKUP(M371,'Trừ tiền'!O$8:P$1173,2,0)</f>
        <v>-240261</v>
      </c>
      <c r="P371" s="40">
        <f t="shared" si="25"/>
        <v>0</v>
      </c>
    </row>
    <row r="372" spans="2:19" hidden="1" x14ac:dyDescent="0.3">
      <c r="B372" s="49">
        <v>44701</v>
      </c>
      <c r="C372" s="43" t="s">
        <v>24302</v>
      </c>
      <c r="D372" s="43" t="s">
        <v>22850</v>
      </c>
      <c r="E372" s="43" t="s">
        <v>24303</v>
      </c>
      <c r="F372" s="43" t="s">
        <v>4612</v>
      </c>
      <c r="G372" s="43" t="s">
        <v>39</v>
      </c>
      <c r="H372" s="46">
        <v>-279508</v>
      </c>
      <c r="I372" s="48" t="s">
        <v>784</v>
      </c>
      <c r="J372" s="46">
        <v>-22361</v>
      </c>
      <c r="K372" s="46">
        <v>-301869</v>
      </c>
      <c r="L372" s="55"/>
      <c r="M372">
        <f t="shared" si="22"/>
        <v>58978</v>
      </c>
      <c r="N372">
        <f>VLOOKUP(M372,'Trừ tiền'!O$8:P$1173,2,0)</f>
        <v>-301869</v>
      </c>
      <c r="P372" s="40">
        <f t="shared" si="25"/>
        <v>0</v>
      </c>
    </row>
    <row r="373" spans="2:19" hidden="1" x14ac:dyDescent="0.3">
      <c r="B373" s="49">
        <v>44702</v>
      </c>
      <c r="C373" s="43" t="s">
        <v>23233</v>
      </c>
      <c r="D373" s="43" t="s">
        <v>23234</v>
      </c>
      <c r="E373" s="43" t="s">
        <v>23235</v>
      </c>
      <c r="F373" s="43" t="s">
        <v>4813</v>
      </c>
      <c r="G373" s="43" t="s">
        <v>134</v>
      </c>
      <c r="H373" s="46">
        <v>-74250</v>
      </c>
      <c r="I373" s="48" t="s">
        <v>784</v>
      </c>
      <c r="J373" s="46">
        <v>-5940</v>
      </c>
      <c r="K373" s="46">
        <v>-80190</v>
      </c>
      <c r="L373" s="55"/>
      <c r="M373">
        <f t="shared" si="22"/>
        <v>927</v>
      </c>
      <c r="N373">
        <f>VLOOKUP(M373,'Trừ tiền'!O$8:P$1173,2,0)</f>
        <v>-80190</v>
      </c>
      <c r="P373" s="40">
        <f t="shared" si="25"/>
        <v>0</v>
      </c>
    </row>
    <row r="374" spans="2:19" hidden="1" x14ac:dyDescent="0.3">
      <c r="B374" s="49">
        <v>44703</v>
      </c>
      <c r="C374" s="43" t="s">
        <v>23236</v>
      </c>
      <c r="D374" s="43" t="s">
        <v>22850</v>
      </c>
      <c r="E374" s="43" t="s">
        <v>23237</v>
      </c>
      <c r="F374" s="43" t="s">
        <v>4660</v>
      </c>
      <c r="G374" s="43" t="s">
        <v>24</v>
      </c>
      <c r="H374" s="46">
        <v>-347092</v>
      </c>
      <c r="I374" s="48" t="s">
        <v>784</v>
      </c>
      <c r="J374" s="46">
        <v>-27767</v>
      </c>
      <c r="K374" s="46">
        <v>-374859</v>
      </c>
      <c r="L374" s="55"/>
      <c r="M374">
        <f t="shared" si="22"/>
        <v>11625</v>
      </c>
      <c r="N374">
        <f>VLOOKUP(M374,'Trừ tiền'!O$8:P$1173,2,0)</f>
        <v>-374859</v>
      </c>
      <c r="P374" s="40">
        <f t="shared" si="25"/>
        <v>0</v>
      </c>
    </row>
    <row r="375" spans="2:19" hidden="1" x14ac:dyDescent="0.3">
      <c r="B375" s="49">
        <v>44703</v>
      </c>
      <c r="C375" s="43" t="s">
        <v>23238</v>
      </c>
      <c r="D375" s="43" t="s">
        <v>22850</v>
      </c>
      <c r="E375" s="43" t="s">
        <v>23239</v>
      </c>
      <c r="F375" s="43" t="s">
        <v>4660</v>
      </c>
      <c r="G375" s="43" t="s">
        <v>24</v>
      </c>
      <c r="H375" s="46">
        <v>-363000</v>
      </c>
      <c r="I375" s="48" t="s">
        <v>784</v>
      </c>
      <c r="J375" s="46">
        <v>-29040</v>
      </c>
      <c r="K375" s="46">
        <v>-392040</v>
      </c>
      <c r="L375" s="55"/>
      <c r="M375">
        <f t="shared" si="22"/>
        <v>11629</v>
      </c>
      <c r="N375">
        <f>VLOOKUP(M375,'Trừ tiền'!O$8:P$1173,2,0)</f>
        <v>-392040</v>
      </c>
      <c r="P375" s="40">
        <f t="shared" si="25"/>
        <v>0</v>
      </c>
    </row>
    <row r="376" spans="2:19" hidden="1" x14ac:dyDescent="0.3">
      <c r="B376" s="49">
        <v>44703</v>
      </c>
      <c r="C376" s="43" t="s">
        <v>23240</v>
      </c>
      <c r="D376" s="43" t="s">
        <v>22850</v>
      </c>
      <c r="E376" s="43" t="s">
        <v>23241</v>
      </c>
      <c r="F376" s="43" t="s">
        <v>4660</v>
      </c>
      <c r="G376" s="43" t="s">
        <v>24</v>
      </c>
      <c r="H376" s="46">
        <v>-180340</v>
      </c>
      <c r="I376" s="48" t="s">
        <v>784</v>
      </c>
      <c r="J376" s="46">
        <v>-14427</v>
      </c>
      <c r="K376" s="46">
        <v>-194767</v>
      </c>
      <c r="L376" s="55"/>
      <c r="M376">
        <f t="shared" si="22"/>
        <v>11630</v>
      </c>
      <c r="N376">
        <f>VLOOKUP(M376,'Trừ tiền'!O$8:P$1173,2,0)</f>
        <v>-194767</v>
      </c>
      <c r="P376" s="40">
        <f t="shared" si="25"/>
        <v>0</v>
      </c>
    </row>
    <row r="377" spans="2:19" hidden="1" x14ac:dyDescent="0.3">
      <c r="B377" s="49">
        <v>44703</v>
      </c>
      <c r="C377" s="43" t="s">
        <v>23242</v>
      </c>
      <c r="D377" s="43" t="s">
        <v>22850</v>
      </c>
      <c r="E377" s="43" t="s">
        <v>23243</v>
      </c>
      <c r="F377" s="43" t="s">
        <v>4660</v>
      </c>
      <c r="G377" s="43" t="s">
        <v>24</v>
      </c>
      <c r="H377" s="46">
        <v>-374523</v>
      </c>
      <c r="I377" s="48" t="s">
        <v>784</v>
      </c>
      <c r="J377" s="46">
        <v>-29962</v>
      </c>
      <c r="K377" s="46">
        <v>-404485</v>
      </c>
      <c r="L377" s="55"/>
      <c r="M377">
        <f t="shared" si="22"/>
        <v>11631</v>
      </c>
      <c r="N377">
        <f>VLOOKUP(M377,'Trừ tiền'!O$8:P$1173,2,0)</f>
        <v>-404485</v>
      </c>
      <c r="P377" s="40">
        <f t="shared" si="25"/>
        <v>0</v>
      </c>
    </row>
    <row r="378" spans="2:19" hidden="1" x14ac:dyDescent="0.3">
      <c r="B378" s="49">
        <v>44703</v>
      </c>
      <c r="C378" s="43" t="s">
        <v>23244</v>
      </c>
      <c r="D378" s="43" t="s">
        <v>22850</v>
      </c>
      <c r="E378" s="43" t="s">
        <v>23245</v>
      </c>
      <c r="F378" s="43" t="s">
        <v>4660</v>
      </c>
      <c r="G378" s="43" t="s">
        <v>24</v>
      </c>
      <c r="H378" s="46">
        <v>-260982</v>
      </c>
      <c r="I378" s="48" t="s">
        <v>784</v>
      </c>
      <c r="J378" s="46">
        <v>-20879</v>
      </c>
      <c r="K378" s="46">
        <v>-281861</v>
      </c>
      <c r="L378" s="55"/>
      <c r="M378">
        <f t="shared" si="22"/>
        <v>11632</v>
      </c>
      <c r="N378">
        <f>VLOOKUP(M378,'Trừ tiền'!O$8:P$1173,2,0)</f>
        <v>-281861</v>
      </c>
      <c r="P378" s="40">
        <f t="shared" si="25"/>
        <v>0</v>
      </c>
    </row>
    <row r="379" spans="2:19" hidden="1" x14ac:dyDescent="0.3">
      <c r="B379" s="49">
        <v>44703</v>
      </c>
      <c r="C379" s="43" t="s">
        <v>23246</v>
      </c>
      <c r="D379" s="43" t="s">
        <v>22850</v>
      </c>
      <c r="E379" s="43" t="s">
        <v>23247</v>
      </c>
      <c r="F379" s="43" t="s">
        <v>4660</v>
      </c>
      <c r="G379" s="43" t="s">
        <v>24</v>
      </c>
      <c r="H379" s="46">
        <v>-231682</v>
      </c>
      <c r="I379" s="48" t="s">
        <v>784</v>
      </c>
      <c r="J379" s="46">
        <v>-18535</v>
      </c>
      <c r="K379" s="46">
        <v>-250217</v>
      </c>
      <c r="L379" s="55"/>
      <c r="M379">
        <f t="shared" si="22"/>
        <v>11635</v>
      </c>
      <c r="N379">
        <f>VLOOKUP(M379,'Trừ tiền'!O$8:P$1173,2,0)</f>
        <v>-250217</v>
      </c>
      <c r="P379" s="40">
        <f t="shared" si="25"/>
        <v>0</v>
      </c>
    </row>
    <row r="380" spans="2:19" hidden="1" x14ac:dyDescent="0.3">
      <c r="B380" s="49">
        <v>44703</v>
      </c>
      <c r="C380" s="43" t="s">
        <v>23248</v>
      </c>
      <c r="D380" s="43" t="s">
        <v>22850</v>
      </c>
      <c r="E380" s="43" t="s">
        <v>23249</v>
      </c>
      <c r="F380" s="43" t="s">
        <v>4660</v>
      </c>
      <c r="G380" s="43" t="s">
        <v>24</v>
      </c>
      <c r="H380" s="46">
        <v>-100302</v>
      </c>
      <c r="I380" s="48" t="s">
        <v>784</v>
      </c>
      <c r="J380" s="46">
        <v>-8024</v>
      </c>
      <c r="K380" s="46">
        <v>-108326</v>
      </c>
      <c r="L380" s="55"/>
      <c r="M380">
        <f t="shared" si="22"/>
        <v>11636</v>
      </c>
      <c r="N380">
        <f>VLOOKUP(M380,'Trừ tiền'!O$8:P$1173,2,0)</f>
        <v>-108326</v>
      </c>
      <c r="P380" s="40">
        <f t="shared" si="25"/>
        <v>0</v>
      </c>
    </row>
    <row r="381" spans="2:19" hidden="1" x14ac:dyDescent="0.3">
      <c r="B381" s="49">
        <v>44703</v>
      </c>
      <c r="C381" s="43" t="s">
        <v>23250</v>
      </c>
      <c r="D381" s="43" t="s">
        <v>22850</v>
      </c>
      <c r="E381" s="43" t="s">
        <v>23251</v>
      </c>
      <c r="F381" s="43" t="s">
        <v>4660</v>
      </c>
      <c r="G381" s="43" t="s">
        <v>24</v>
      </c>
      <c r="H381" s="46">
        <v>-694646</v>
      </c>
      <c r="I381" s="48" t="s">
        <v>784</v>
      </c>
      <c r="J381" s="46">
        <v>-55572</v>
      </c>
      <c r="K381" s="46">
        <v>-750218</v>
      </c>
      <c r="L381" s="55"/>
      <c r="M381">
        <f t="shared" si="22"/>
        <v>11637</v>
      </c>
      <c r="N381">
        <f>VLOOKUP(M381,'Trừ tiền'!O$8:P$1173,2,0)</f>
        <v>-750218</v>
      </c>
      <c r="P381" s="40">
        <f t="shared" si="25"/>
        <v>0</v>
      </c>
    </row>
    <row r="382" spans="2:19" hidden="1" x14ac:dyDescent="0.3">
      <c r="B382" s="49">
        <v>44703</v>
      </c>
      <c r="C382" s="43" t="s">
        <v>23252</v>
      </c>
      <c r="D382" s="43" t="s">
        <v>22850</v>
      </c>
      <c r="E382" s="43" t="s">
        <v>23253</v>
      </c>
      <c r="F382" s="43" t="s">
        <v>4660</v>
      </c>
      <c r="G382" s="43" t="s">
        <v>24</v>
      </c>
      <c r="H382" s="46">
        <v>-270200</v>
      </c>
      <c r="I382" s="48" t="s">
        <v>784</v>
      </c>
      <c r="J382" s="46">
        <v>-21616</v>
      </c>
      <c r="K382" s="46">
        <v>-291816</v>
      </c>
      <c r="L382" s="55"/>
      <c r="M382">
        <f t="shared" si="22"/>
        <v>11638</v>
      </c>
      <c r="N382">
        <f>VLOOKUP(M382,'Trừ tiền'!O$8:P$1173,2,0)</f>
        <v>-291816</v>
      </c>
      <c r="P382" s="40">
        <f t="shared" si="25"/>
        <v>0</v>
      </c>
    </row>
    <row r="383" spans="2:19" hidden="1" x14ac:dyDescent="0.3">
      <c r="B383" s="49">
        <v>44703</v>
      </c>
      <c r="C383" s="43" t="s">
        <v>23254</v>
      </c>
      <c r="D383" s="43" t="s">
        <v>22850</v>
      </c>
      <c r="E383" s="43" t="s">
        <v>23255</v>
      </c>
      <c r="F383" s="43" t="s">
        <v>4660</v>
      </c>
      <c r="G383" s="43" t="s">
        <v>24</v>
      </c>
      <c r="H383" s="46">
        <v>-166588</v>
      </c>
      <c r="I383" s="48" t="s">
        <v>784</v>
      </c>
      <c r="J383" s="46">
        <v>-13327</v>
      </c>
      <c r="K383" s="46">
        <v>-179915</v>
      </c>
      <c r="L383" s="55"/>
      <c r="M383">
        <f t="shared" si="22"/>
        <v>11639</v>
      </c>
      <c r="N383">
        <f>VLOOKUP(M383,'Trừ tiền'!O$8:P$1173,2,0)</f>
        <v>-179915</v>
      </c>
      <c r="P383" s="40">
        <f t="shared" si="25"/>
        <v>0</v>
      </c>
    </row>
    <row r="384" spans="2:19" hidden="1" x14ac:dyDescent="0.3">
      <c r="B384" s="49">
        <v>44703</v>
      </c>
      <c r="C384" s="43" t="s">
        <v>23256</v>
      </c>
      <c r="D384" s="43" t="s">
        <v>22850</v>
      </c>
      <c r="E384" s="43" t="s">
        <v>23257</v>
      </c>
      <c r="F384" s="43" t="s">
        <v>4660</v>
      </c>
      <c r="G384" s="43" t="s">
        <v>24</v>
      </c>
      <c r="H384" s="46">
        <v>-444232</v>
      </c>
      <c r="I384" s="48" t="s">
        <v>784</v>
      </c>
      <c r="J384" s="46">
        <v>-35539</v>
      </c>
      <c r="K384" s="46">
        <v>-479771</v>
      </c>
      <c r="L384" s="55"/>
      <c r="M384">
        <f t="shared" si="22"/>
        <v>11640</v>
      </c>
      <c r="N384">
        <f>VLOOKUP(M384,'Trừ tiền'!O$8:P$1173,2,0)</f>
        <v>-479771</v>
      </c>
      <c r="P384" s="40">
        <f t="shared" si="25"/>
        <v>0</v>
      </c>
    </row>
    <row r="385" spans="2:16" hidden="1" x14ac:dyDescent="0.3">
      <c r="B385" s="49">
        <v>44703</v>
      </c>
      <c r="C385" s="43" t="s">
        <v>23258</v>
      </c>
      <c r="D385" s="43" t="s">
        <v>22850</v>
      </c>
      <c r="E385" s="43" t="s">
        <v>23259</v>
      </c>
      <c r="F385" s="43" t="s">
        <v>4660</v>
      </c>
      <c r="G385" s="43" t="s">
        <v>24</v>
      </c>
      <c r="H385" s="46">
        <v>-229380</v>
      </c>
      <c r="I385" s="48" t="s">
        <v>784</v>
      </c>
      <c r="J385" s="46">
        <v>-18350</v>
      </c>
      <c r="K385" s="46">
        <v>-247730</v>
      </c>
      <c r="L385" s="55"/>
      <c r="M385">
        <f t="shared" si="22"/>
        <v>11641</v>
      </c>
      <c r="N385">
        <f>VLOOKUP(M385,'Trừ tiền'!O$8:P$1173,2,0)</f>
        <v>-247730</v>
      </c>
      <c r="P385" s="40">
        <f t="shared" si="25"/>
        <v>0</v>
      </c>
    </row>
    <row r="386" spans="2:16" hidden="1" x14ac:dyDescent="0.3">
      <c r="B386" s="49">
        <v>44703</v>
      </c>
      <c r="C386" s="43" t="s">
        <v>23260</v>
      </c>
      <c r="D386" s="43" t="s">
        <v>22850</v>
      </c>
      <c r="E386" s="43" t="s">
        <v>23261</v>
      </c>
      <c r="F386" s="43" t="s">
        <v>4660</v>
      </c>
      <c r="G386" s="43" t="s">
        <v>24</v>
      </c>
      <c r="H386" s="46">
        <v>-720135</v>
      </c>
      <c r="I386" s="48" t="s">
        <v>784</v>
      </c>
      <c r="J386" s="46">
        <v>-57611</v>
      </c>
      <c r="K386" s="46">
        <v>-777746</v>
      </c>
      <c r="L386" s="55"/>
      <c r="M386">
        <f t="shared" si="22"/>
        <v>11643</v>
      </c>
      <c r="N386">
        <f>VLOOKUP(M386,'Trừ tiền'!O$8:P$1173,2,0)</f>
        <v>-777746</v>
      </c>
      <c r="P386" s="40">
        <f t="shared" si="25"/>
        <v>0</v>
      </c>
    </row>
    <row r="387" spans="2:16" hidden="1" x14ac:dyDescent="0.3">
      <c r="B387" s="49">
        <v>44703</v>
      </c>
      <c r="C387" s="43" t="s">
        <v>23262</v>
      </c>
      <c r="D387" s="43" t="s">
        <v>22850</v>
      </c>
      <c r="E387" s="43" t="s">
        <v>23263</v>
      </c>
      <c r="F387" s="43" t="s">
        <v>4660</v>
      </c>
      <c r="G387" s="43" t="s">
        <v>24</v>
      </c>
      <c r="H387" s="46">
        <v>-403616</v>
      </c>
      <c r="I387" s="48" t="s">
        <v>784</v>
      </c>
      <c r="J387" s="46">
        <v>-32289</v>
      </c>
      <c r="K387" s="46">
        <v>-435905</v>
      </c>
      <c r="L387" s="55"/>
      <c r="M387">
        <f t="shared" si="22"/>
        <v>11644</v>
      </c>
      <c r="N387">
        <f>VLOOKUP(M387,'Trừ tiền'!O$8:P$1173,2,0)</f>
        <v>-435905</v>
      </c>
      <c r="P387" s="40">
        <f t="shared" si="25"/>
        <v>0</v>
      </c>
    </row>
    <row r="388" spans="2:16" hidden="1" x14ac:dyDescent="0.3">
      <c r="B388" s="49">
        <v>44704</v>
      </c>
      <c r="C388" s="43" t="s">
        <v>23264</v>
      </c>
      <c r="D388" s="43" t="s">
        <v>22850</v>
      </c>
      <c r="E388" s="43" t="s">
        <v>23265</v>
      </c>
      <c r="F388" s="43" t="s">
        <v>4720</v>
      </c>
      <c r="G388" s="43" t="s">
        <v>72</v>
      </c>
      <c r="H388" s="46">
        <v>-222750</v>
      </c>
      <c r="I388" s="48" t="s">
        <v>784</v>
      </c>
      <c r="J388" s="46">
        <v>-17820</v>
      </c>
      <c r="K388" s="46">
        <v>-240570</v>
      </c>
      <c r="L388" s="55"/>
      <c r="M388">
        <f t="shared" si="22"/>
        <v>338</v>
      </c>
      <c r="N388">
        <f>VLOOKUP(M388,'Trừ tiền'!O$8:P$1173,2,0)</f>
        <v>-240570</v>
      </c>
      <c r="P388" s="40">
        <f t="shared" si="25"/>
        <v>0</v>
      </c>
    </row>
    <row r="389" spans="2:16" hidden="1" x14ac:dyDescent="0.3">
      <c r="B389" s="49">
        <v>44704</v>
      </c>
      <c r="C389" s="43" t="s">
        <v>23266</v>
      </c>
      <c r="D389" s="43" t="s">
        <v>22850</v>
      </c>
      <c r="E389" s="43" t="s">
        <v>23267</v>
      </c>
      <c r="F389" s="43" t="s">
        <v>2860</v>
      </c>
      <c r="G389" s="43" t="s">
        <v>2862</v>
      </c>
      <c r="H389" s="46">
        <v>-83294</v>
      </c>
      <c r="I389" s="48" t="s">
        <v>784</v>
      </c>
      <c r="J389" s="46">
        <v>-6664</v>
      </c>
      <c r="K389" s="46">
        <v>-89958</v>
      </c>
      <c r="L389" s="55"/>
      <c r="M389">
        <f t="shared" si="22"/>
        <v>833</v>
      </c>
      <c r="N389">
        <f>VLOOKUP(M389,'Trừ tiền'!O$8:P$1173,2,0)</f>
        <v>-89958</v>
      </c>
      <c r="P389" s="40">
        <f t="shared" si="25"/>
        <v>0</v>
      </c>
    </row>
    <row r="390" spans="2:16" hidden="1" x14ac:dyDescent="0.3">
      <c r="B390" s="49">
        <v>44704</v>
      </c>
      <c r="C390" s="43" t="s">
        <v>24304</v>
      </c>
      <c r="D390" s="43" t="s">
        <v>22850</v>
      </c>
      <c r="E390" s="43" t="s">
        <v>24305</v>
      </c>
      <c r="F390" s="43" t="s">
        <v>4612</v>
      </c>
      <c r="G390" s="43" t="s">
        <v>39</v>
      </c>
      <c r="H390" s="46">
        <v>-493434</v>
      </c>
      <c r="I390" s="48" t="s">
        <v>784</v>
      </c>
      <c r="J390" s="46">
        <v>-39475</v>
      </c>
      <c r="K390" s="46">
        <v>-532909</v>
      </c>
      <c r="L390" s="55"/>
      <c r="M390">
        <f t="shared" ref="M390:M453" si="26">+C390*1</f>
        <v>59068</v>
      </c>
      <c r="N390">
        <f>VLOOKUP(M390,'Trừ tiền'!O$8:P$1173,2,0)</f>
        <v>-532909</v>
      </c>
      <c r="P390" s="40">
        <f t="shared" si="25"/>
        <v>0</v>
      </c>
    </row>
    <row r="391" spans="2:16" hidden="1" x14ac:dyDescent="0.3">
      <c r="B391" s="49">
        <v>44705</v>
      </c>
      <c r="C391" s="43" t="s">
        <v>23268</v>
      </c>
      <c r="D391" s="43" t="s">
        <v>22850</v>
      </c>
      <c r="E391" s="43" t="s">
        <v>23269</v>
      </c>
      <c r="F391" s="43" t="s">
        <v>316</v>
      </c>
      <c r="G391" s="43" t="s">
        <v>317</v>
      </c>
      <c r="H391" s="46">
        <v>-50182</v>
      </c>
      <c r="I391" s="48" t="s">
        <v>784</v>
      </c>
      <c r="J391" s="46">
        <v>-4015</v>
      </c>
      <c r="K391" s="46">
        <v>-54197</v>
      </c>
      <c r="L391" s="55"/>
      <c r="M391">
        <f t="shared" si="26"/>
        <v>745</v>
      </c>
      <c r="N391">
        <f>VLOOKUP(M391,'Trừ tiền'!O$8:P$1173,2,0)</f>
        <v>-54197</v>
      </c>
      <c r="P391" s="40">
        <f t="shared" si="25"/>
        <v>0</v>
      </c>
    </row>
    <row r="392" spans="2:16" hidden="1" x14ac:dyDescent="0.3">
      <c r="B392" s="49">
        <v>44705</v>
      </c>
      <c r="C392" s="43" t="s">
        <v>23270</v>
      </c>
      <c r="D392" s="43" t="s">
        <v>22850</v>
      </c>
      <c r="E392" s="43" t="s">
        <v>23271</v>
      </c>
      <c r="F392" s="43" t="s">
        <v>4962</v>
      </c>
      <c r="G392" s="43" t="s">
        <v>272</v>
      </c>
      <c r="H392" s="46">
        <v>-453750</v>
      </c>
      <c r="I392" s="48" t="s">
        <v>784</v>
      </c>
      <c r="J392" s="46">
        <v>-36300</v>
      </c>
      <c r="K392" s="46">
        <v>-490050</v>
      </c>
      <c r="L392" s="55"/>
      <c r="M392">
        <f t="shared" si="26"/>
        <v>955</v>
      </c>
      <c r="N392">
        <f>VLOOKUP(M392,'Trừ tiền'!O$8:P$1173,2,0)</f>
        <v>-490050</v>
      </c>
      <c r="P392" s="40">
        <f t="shared" si="25"/>
        <v>0</v>
      </c>
    </row>
    <row r="393" spans="2:16" hidden="1" x14ac:dyDescent="0.3">
      <c r="B393" s="49">
        <v>44705</v>
      </c>
      <c r="C393" s="43" t="s">
        <v>23272</v>
      </c>
      <c r="D393" s="43" t="s">
        <v>22850</v>
      </c>
      <c r="E393" s="43" t="s">
        <v>23273</v>
      </c>
      <c r="F393" s="43" t="s">
        <v>4962</v>
      </c>
      <c r="G393" s="43" t="s">
        <v>272</v>
      </c>
      <c r="H393" s="46">
        <v>-150546</v>
      </c>
      <c r="I393" s="48" t="s">
        <v>784</v>
      </c>
      <c r="J393" s="46">
        <v>-12044</v>
      </c>
      <c r="K393" s="46">
        <v>-162590</v>
      </c>
      <c r="L393" s="55"/>
      <c r="M393">
        <f t="shared" si="26"/>
        <v>956</v>
      </c>
      <c r="N393">
        <f>VLOOKUP(M393,'Trừ tiền'!O$8:P$1173,2,0)</f>
        <v>-162590</v>
      </c>
      <c r="P393" s="40">
        <f t="shared" si="25"/>
        <v>0</v>
      </c>
    </row>
    <row r="394" spans="2:16" hidden="1" x14ac:dyDescent="0.3">
      <c r="B394" s="49">
        <v>44705</v>
      </c>
      <c r="C394" s="43" t="s">
        <v>24306</v>
      </c>
      <c r="D394" s="43" t="s">
        <v>22850</v>
      </c>
      <c r="E394" s="43" t="s">
        <v>24307</v>
      </c>
      <c r="F394" s="43" t="s">
        <v>4612</v>
      </c>
      <c r="G394" s="43" t="s">
        <v>39</v>
      </c>
      <c r="H394" s="46">
        <v>-240500</v>
      </c>
      <c r="I394" s="48" t="s">
        <v>784</v>
      </c>
      <c r="J394" s="46">
        <v>-19240</v>
      </c>
      <c r="K394" s="46">
        <v>-259740</v>
      </c>
      <c r="L394" s="55"/>
      <c r="M394">
        <f t="shared" si="26"/>
        <v>59336</v>
      </c>
      <c r="N394">
        <f>VLOOKUP(M394,'Trừ tiền'!O$8:P$1173,2,0)</f>
        <v>-259740</v>
      </c>
      <c r="P394" s="40">
        <f t="shared" si="25"/>
        <v>0</v>
      </c>
    </row>
    <row r="395" spans="2:16" hidden="1" x14ac:dyDescent="0.3">
      <c r="B395" s="49">
        <v>44705</v>
      </c>
      <c r="C395" s="43" t="s">
        <v>24308</v>
      </c>
      <c r="D395" s="43" t="s">
        <v>22850</v>
      </c>
      <c r="E395" s="43" t="s">
        <v>24309</v>
      </c>
      <c r="F395" s="43" t="s">
        <v>4612</v>
      </c>
      <c r="G395" s="43" t="s">
        <v>39</v>
      </c>
      <c r="H395" s="46">
        <v>-771432</v>
      </c>
      <c r="I395" s="48" t="s">
        <v>784</v>
      </c>
      <c r="J395" s="46">
        <v>-61715</v>
      </c>
      <c r="K395" s="46">
        <v>-833147</v>
      </c>
      <c r="L395" s="55"/>
      <c r="M395">
        <f t="shared" si="26"/>
        <v>59395</v>
      </c>
      <c r="N395">
        <f>VLOOKUP(M395,'Trừ tiền'!O$8:P$1173,2,0)</f>
        <v>-833147</v>
      </c>
      <c r="P395" s="40">
        <f t="shared" si="25"/>
        <v>0</v>
      </c>
    </row>
    <row r="396" spans="2:16" hidden="1" x14ac:dyDescent="0.3">
      <c r="B396" s="49">
        <v>44706</v>
      </c>
      <c r="C396" s="43" t="s">
        <v>23274</v>
      </c>
      <c r="D396" s="43" t="s">
        <v>22850</v>
      </c>
      <c r="E396" s="43" t="s">
        <v>23275</v>
      </c>
      <c r="F396" s="43" t="s">
        <v>4753</v>
      </c>
      <c r="G396" s="43" t="s">
        <v>1453</v>
      </c>
      <c r="H396" s="46">
        <v>-339359</v>
      </c>
      <c r="I396" s="48" t="s">
        <v>784</v>
      </c>
      <c r="J396" s="46">
        <v>-27149</v>
      </c>
      <c r="K396" s="46">
        <v>-366508</v>
      </c>
      <c r="L396" s="55"/>
      <c r="M396">
        <f t="shared" si="26"/>
        <v>367</v>
      </c>
      <c r="N396">
        <f>VLOOKUP(M396,'Trừ tiền'!O$8:P$1173,2,0)</f>
        <v>-366508</v>
      </c>
      <c r="P396" s="40">
        <f t="shared" si="25"/>
        <v>0</v>
      </c>
    </row>
    <row r="397" spans="2:16" hidden="1" x14ac:dyDescent="0.3">
      <c r="B397" s="49">
        <v>44706</v>
      </c>
      <c r="C397" s="43" t="s">
        <v>23276</v>
      </c>
      <c r="D397" s="43" t="s">
        <v>22850</v>
      </c>
      <c r="E397" s="43" t="s">
        <v>23277</v>
      </c>
      <c r="F397" s="43" t="s">
        <v>4698</v>
      </c>
      <c r="G397" s="43" t="s">
        <v>106</v>
      </c>
      <c r="H397" s="46">
        <v>-294543</v>
      </c>
      <c r="I397" s="48" t="s">
        <v>784</v>
      </c>
      <c r="J397" s="46">
        <v>-23563</v>
      </c>
      <c r="K397" s="46">
        <v>-318106</v>
      </c>
      <c r="L397" s="55"/>
      <c r="M397">
        <f t="shared" si="26"/>
        <v>747</v>
      </c>
      <c r="N397">
        <f>VLOOKUP(M397,'Trừ tiền'!O$8:P$1173,2,0)</f>
        <v>-318106</v>
      </c>
      <c r="P397" s="40">
        <f t="shared" si="25"/>
        <v>0</v>
      </c>
    </row>
    <row r="398" spans="2:16" hidden="1" x14ac:dyDescent="0.3">
      <c r="B398" s="49">
        <v>44706</v>
      </c>
      <c r="C398" s="43" t="s">
        <v>23278</v>
      </c>
      <c r="D398" s="43" t="s">
        <v>23129</v>
      </c>
      <c r="E398" s="43" t="s">
        <v>23279</v>
      </c>
      <c r="F398" s="43" t="s">
        <v>5322</v>
      </c>
      <c r="G398" s="43" t="s">
        <v>66</v>
      </c>
      <c r="H398" s="46">
        <v>-83294</v>
      </c>
      <c r="I398" s="48" t="s">
        <v>784</v>
      </c>
      <c r="J398" s="46">
        <v>-6664</v>
      </c>
      <c r="K398" s="46">
        <v>-89958</v>
      </c>
      <c r="L398" s="55"/>
      <c r="M398">
        <f t="shared" si="26"/>
        <v>1413</v>
      </c>
      <c r="N398">
        <f>VLOOKUP(M398,'Trừ tiền'!O$8:P$1173,2,0)</f>
        <v>-89958</v>
      </c>
      <c r="P398" s="40">
        <f t="shared" si="25"/>
        <v>0</v>
      </c>
    </row>
    <row r="399" spans="2:16" hidden="1" x14ac:dyDescent="0.3">
      <c r="B399" s="49">
        <v>44706</v>
      </c>
      <c r="C399" s="43" t="s">
        <v>23280</v>
      </c>
      <c r="D399" s="43" t="s">
        <v>22850</v>
      </c>
      <c r="E399" s="43" t="s">
        <v>23281</v>
      </c>
      <c r="F399" s="43" t="s">
        <v>4660</v>
      </c>
      <c r="G399" s="43" t="s">
        <v>24</v>
      </c>
      <c r="H399" s="46">
        <v>-364364</v>
      </c>
      <c r="I399" s="48" t="s">
        <v>784</v>
      </c>
      <c r="J399" s="46">
        <v>-29149</v>
      </c>
      <c r="K399" s="46">
        <v>-393513</v>
      </c>
      <c r="L399" s="55"/>
      <c r="M399">
        <f t="shared" si="26"/>
        <v>11678</v>
      </c>
      <c r="N399">
        <f>VLOOKUP(M399,'Trừ tiền'!O$8:P$1173,2,0)</f>
        <v>-393513</v>
      </c>
      <c r="P399" s="40">
        <f t="shared" si="25"/>
        <v>0</v>
      </c>
    </row>
    <row r="400" spans="2:16" hidden="1" x14ac:dyDescent="0.3">
      <c r="B400" s="49">
        <v>44706</v>
      </c>
      <c r="C400" s="43" t="s">
        <v>24310</v>
      </c>
      <c r="D400" s="43" t="s">
        <v>22850</v>
      </c>
      <c r="E400" s="43" t="s">
        <v>24311</v>
      </c>
      <c r="F400" s="43" t="s">
        <v>4612</v>
      </c>
      <c r="G400" s="43" t="s">
        <v>39</v>
      </c>
      <c r="H400" s="46">
        <v>-240900</v>
      </c>
      <c r="I400" s="48" t="s">
        <v>784</v>
      </c>
      <c r="J400" s="46">
        <v>-19272</v>
      </c>
      <c r="K400" s="46">
        <v>-260172</v>
      </c>
      <c r="L400" s="55"/>
      <c r="M400">
        <f t="shared" si="26"/>
        <v>59670</v>
      </c>
      <c r="N400">
        <f>VLOOKUP(M400,'Trừ tiền'!O$8:P$1173,2,0)</f>
        <v>-260172</v>
      </c>
      <c r="P400" s="40">
        <f t="shared" si="25"/>
        <v>0</v>
      </c>
    </row>
    <row r="401" spans="2:16" hidden="1" x14ac:dyDescent="0.3">
      <c r="B401" s="49">
        <v>44706</v>
      </c>
      <c r="C401" s="43" t="s">
        <v>24312</v>
      </c>
      <c r="D401" s="43" t="s">
        <v>22850</v>
      </c>
      <c r="E401" s="43" t="s">
        <v>24313</v>
      </c>
      <c r="F401" s="43" t="s">
        <v>4612</v>
      </c>
      <c r="G401" s="43" t="s">
        <v>39</v>
      </c>
      <c r="H401" s="46">
        <v>-83294</v>
      </c>
      <c r="I401" s="48" t="s">
        <v>784</v>
      </c>
      <c r="J401" s="46">
        <v>-6664</v>
      </c>
      <c r="K401" s="46">
        <v>-89958</v>
      </c>
      <c r="L401" s="55"/>
      <c r="M401">
        <f t="shared" si="26"/>
        <v>59752</v>
      </c>
      <c r="N401">
        <f>VLOOKUP(M401,'Trừ tiền'!O$8:P$1173,2,0)</f>
        <v>-89958</v>
      </c>
      <c r="P401" s="40">
        <f t="shared" si="25"/>
        <v>0</v>
      </c>
    </row>
    <row r="402" spans="2:16" hidden="1" x14ac:dyDescent="0.3">
      <c r="B402" s="49">
        <v>44707</v>
      </c>
      <c r="C402" s="43" t="s">
        <v>23282</v>
      </c>
      <c r="D402" s="43" t="s">
        <v>22850</v>
      </c>
      <c r="E402" s="43" t="s">
        <v>23283</v>
      </c>
      <c r="F402" s="43" t="s">
        <v>4720</v>
      </c>
      <c r="G402" s="43" t="s">
        <v>72</v>
      </c>
      <c r="H402" s="46">
        <v>-270466</v>
      </c>
      <c r="I402" s="48" t="s">
        <v>784</v>
      </c>
      <c r="J402" s="46">
        <v>-21637</v>
      </c>
      <c r="K402" s="46">
        <v>-292103</v>
      </c>
      <c r="L402" s="55"/>
      <c r="M402">
        <f t="shared" si="26"/>
        <v>355</v>
      </c>
      <c r="N402">
        <f>VLOOKUP(M402,'Trừ tiền'!O$8:P$1173,2,0)</f>
        <v>-292103</v>
      </c>
      <c r="P402" s="40">
        <f t="shared" ref="P402:P433" si="27">+N402-K402</f>
        <v>0</v>
      </c>
    </row>
    <row r="403" spans="2:16" hidden="1" x14ac:dyDescent="0.3">
      <c r="B403" s="49">
        <v>44707</v>
      </c>
      <c r="C403" s="43" t="s">
        <v>24314</v>
      </c>
      <c r="D403" s="43" t="s">
        <v>22850</v>
      </c>
      <c r="E403" s="43" t="s">
        <v>24315</v>
      </c>
      <c r="F403" s="43" t="s">
        <v>4612</v>
      </c>
      <c r="G403" s="43" t="s">
        <v>39</v>
      </c>
      <c r="H403" s="46">
        <v>-2018632</v>
      </c>
      <c r="I403" s="48" t="s">
        <v>784</v>
      </c>
      <c r="J403" s="46">
        <v>-161491</v>
      </c>
      <c r="K403" s="46">
        <v>-2180123</v>
      </c>
      <c r="L403" s="55"/>
      <c r="M403">
        <f t="shared" si="26"/>
        <v>59821</v>
      </c>
      <c r="N403">
        <f>VLOOKUP(M403,'Trừ tiền'!O$8:P$1173,2,0)</f>
        <v>-2180123</v>
      </c>
      <c r="P403" s="40">
        <f t="shared" si="27"/>
        <v>0</v>
      </c>
    </row>
    <row r="404" spans="2:16" hidden="1" x14ac:dyDescent="0.3">
      <c r="B404" s="49">
        <v>44707</v>
      </c>
      <c r="C404" s="43" t="s">
        <v>24316</v>
      </c>
      <c r="D404" s="43" t="s">
        <v>22850</v>
      </c>
      <c r="E404" s="43" t="s">
        <v>24317</v>
      </c>
      <c r="F404" s="43" t="s">
        <v>4612</v>
      </c>
      <c r="G404" s="43" t="s">
        <v>39</v>
      </c>
      <c r="H404" s="46">
        <v>-293724</v>
      </c>
      <c r="I404" s="48" t="s">
        <v>784</v>
      </c>
      <c r="J404" s="46">
        <v>-23498</v>
      </c>
      <c r="K404" s="46">
        <v>-317222</v>
      </c>
      <c r="L404" s="55"/>
      <c r="M404">
        <f t="shared" si="26"/>
        <v>59865</v>
      </c>
      <c r="N404">
        <f>VLOOKUP(M404,'Trừ tiền'!O$8:P$1173,2,0)</f>
        <v>-317222</v>
      </c>
      <c r="P404" s="40">
        <f t="shared" si="27"/>
        <v>0</v>
      </c>
    </row>
    <row r="405" spans="2:16" hidden="1" x14ac:dyDescent="0.3">
      <c r="B405" s="49">
        <v>44707</v>
      </c>
      <c r="C405" s="43" t="s">
        <v>24318</v>
      </c>
      <c r="D405" s="43" t="s">
        <v>22850</v>
      </c>
      <c r="E405" s="43" t="s">
        <v>24319</v>
      </c>
      <c r="F405" s="43" t="s">
        <v>4612</v>
      </c>
      <c r="G405" s="43" t="s">
        <v>39</v>
      </c>
      <c r="H405" s="46">
        <v>-230000</v>
      </c>
      <c r="I405" s="48" t="s">
        <v>784</v>
      </c>
      <c r="J405" s="46">
        <v>-18400</v>
      </c>
      <c r="K405" s="46">
        <v>-248400</v>
      </c>
      <c r="L405" s="55"/>
      <c r="M405">
        <f t="shared" si="26"/>
        <v>59866</v>
      </c>
      <c r="N405">
        <f>VLOOKUP(M405,'Trừ tiền'!O$8:P$1173,2,0)</f>
        <v>-248400</v>
      </c>
      <c r="P405" s="40">
        <f t="shared" si="27"/>
        <v>0</v>
      </c>
    </row>
    <row r="406" spans="2:16" hidden="1" x14ac:dyDescent="0.3">
      <c r="B406" s="49">
        <v>44707</v>
      </c>
      <c r="C406" s="43" t="s">
        <v>24320</v>
      </c>
      <c r="D406" s="43" t="s">
        <v>22850</v>
      </c>
      <c r="E406" s="43" t="s">
        <v>24321</v>
      </c>
      <c r="F406" s="43" t="s">
        <v>4612</v>
      </c>
      <c r="G406" s="43" t="s">
        <v>39</v>
      </c>
      <c r="H406" s="46">
        <v>-189936</v>
      </c>
      <c r="I406" s="48" t="s">
        <v>784</v>
      </c>
      <c r="J406" s="46">
        <v>-15195</v>
      </c>
      <c r="K406" s="46">
        <v>-205131</v>
      </c>
      <c r="L406" s="55"/>
      <c r="M406">
        <f t="shared" si="26"/>
        <v>59876</v>
      </c>
      <c r="N406">
        <f>VLOOKUP(M406,'Trừ tiền'!O$8:P$1173,2,0)</f>
        <v>-205131</v>
      </c>
      <c r="P406" s="40">
        <f t="shared" si="27"/>
        <v>0</v>
      </c>
    </row>
    <row r="407" spans="2:16" hidden="1" x14ac:dyDescent="0.3">
      <c r="B407" s="49">
        <v>44708</v>
      </c>
      <c r="C407" s="43" t="s">
        <v>23284</v>
      </c>
      <c r="D407" s="43" t="s">
        <v>22850</v>
      </c>
      <c r="E407" s="43" t="s">
        <v>23285</v>
      </c>
      <c r="F407" s="43" t="s">
        <v>5337</v>
      </c>
      <c r="G407" s="43" t="s">
        <v>1376</v>
      </c>
      <c r="H407" s="46">
        <v>-101989</v>
      </c>
      <c r="I407" s="48" t="s">
        <v>784</v>
      </c>
      <c r="J407" s="46">
        <v>-8159</v>
      </c>
      <c r="K407" s="46">
        <v>-110148</v>
      </c>
      <c r="L407" s="55"/>
      <c r="M407">
        <f t="shared" si="26"/>
        <v>570</v>
      </c>
      <c r="N407">
        <f>VLOOKUP(M407,'Trừ tiền'!O$8:P$1173,2,0)</f>
        <v>-110148</v>
      </c>
      <c r="P407" s="40">
        <f t="shared" si="27"/>
        <v>0</v>
      </c>
    </row>
    <row r="408" spans="2:16" hidden="1" x14ac:dyDescent="0.3">
      <c r="B408" s="49">
        <v>44709</v>
      </c>
      <c r="C408" s="43" t="s">
        <v>23286</v>
      </c>
      <c r="D408" s="43" t="s">
        <v>22850</v>
      </c>
      <c r="E408" s="43" t="s">
        <v>23287</v>
      </c>
      <c r="F408" s="43" t="s">
        <v>4660</v>
      </c>
      <c r="G408" s="43" t="s">
        <v>24</v>
      </c>
      <c r="H408" s="46">
        <v>-150546</v>
      </c>
      <c r="I408" s="48" t="s">
        <v>784</v>
      </c>
      <c r="J408" s="46">
        <v>-12044</v>
      </c>
      <c r="K408" s="46">
        <v>-162590</v>
      </c>
      <c r="L408" s="55"/>
      <c r="M408">
        <f t="shared" si="26"/>
        <v>11763</v>
      </c>
      <c r="N408">
        <f>VLOOKUP(M408,'Trừ tiền'!O$8:P$1173,2,0)</f>
        <v>-162590</v>
      </c>
      <c r="P408" s="40">
        <f t="shared" si="27"/>
        <v>0</v>
      </c>
    </row>
    <row r="409" spans="2:16" hidden="1" x14ac:dyDescent="0.3">
      <c r="B409" s="49">
        <v>44709</v>
      </c>
      <c r="C409" s="43" t="s">
        <v>23288</v>
      </c>
      <c r="D409" s="43" t="s">
        <v>22850</v>
      </c>
      <c r="E409" s="43" t="s">
        <v>23289</v>
      </c>
      <c r="F409" s="43" t="s">
        <v>4660</v>
      </c>
      <c r="G409" s="43" t="s">
        <v>24</v>
      </c>
      <c r="H409" s="46">
        <v>-569478</v>
      </c>
      <c r="I409" s="48" t="s">
        <v>784</v>
      </c>
      <c r="J409" s="46">
        <v>-45558</v>
      </c>
      <c r="K409" s="46">
        <v>-615036</v>
      </c>
      <c r="L409" s="55"/>
      <c r="M409">
        <f t="shared" si="26"/>
        <v>11764</v>
      </c>
      <c r="N409">
        <f>VLOOKUP(M409,'Trừ tiền'!O$8:P$1173,2,0)</f>
        <v>-615036</v>
      </c>
      <c r="P409" s="40">
        <f t="shared" si="27"/>
        <v>0</v>
      </c>
    </row>
    <row r="410" spans="2:16" hidden="1" x14ac:dyDescent="0.3">
      <c r="B410" s="49">
        <v>44711</v>
      </c>
      <c r="C410" s="43" t="s">
        <v>23290</v>
      </c>
      <c r="D410" s="43" t="s">
        <v>22850</v>
      </c>
      <c r="E410" s="43" t="s">
        <v>23291</v>
      </c>
      <c r="F410" s="43" t="s">
        <v>214</v>
      </c>
      <c r="G410" s="43" t="s">
        <v>215</v>
      </c>
      <c r="H410" s="46">
        <v>-135300</v>
      </c>
      <c r="I410" s="48" t="s">
        <v>784</v>
      </c>
      <c r="J410" s="46">
        <v>-10824</v>
      </c>
      <c r="K410" s="46">
        <v>-146124</v>
      </c>
      <c r="L410" s="55"/>
      <c r="M410">
        <f t="shared" si="26"/>
        <v>6365</v>
      </c>
      <c r="N410">
        <f>VLOOKUP(M410,'Trừ tiền'!O$8:P$1173,2,0)</f>
        <v>-146124</v>
      </c>
      <c r="P410" s="40">
        <f t="shared" si="27"/>
        <v>0</v>
      </c>
    </row>
    <row r="411" spans="2:16" hidden="1" x14ac:dyDescent="0.3">
      <c r="B411" s="49">
        <v>44711</v>
      </c>
      <c r="C411" s="43" t="s">
        <v>23292</v>
      </c>
      <c r="D411" s="43" t="s">
        <v>22850</v>
      </c>
      <c r="E411" s="43" t="s">
        <v>23293</v>
      </c>
      <c r="F411" s="43" t="s">
        <v>4660</v>
      </c>
      <c r="G411" s="43" t="s">
        <v>24</v>
      </c>
      <c r="H411" s="46">
        <v>-119066</v>
      </c>
      <c r="I411" s="48" t="s">
        <v>784</v>
      </c>
      <c r="J411" s="46">
        <v>-9525</v>
      </c>
      <c r="K411" s="46">
        <v>-128591</v>
      </c>
      <c r="L411" s="55"/>
      <c r="M411">
        <f t="shared" si="26"/>
        <v>11813</v>
      </c>
      <c r="N411">
        <f>VLOOKUP(M411,'Trừ tiền'!O$8:P$1173,2,0)</f>
        <v>-128591</v>
      </c>
      <c r="P411" s="40">
        <f t="shared" si="27"/>
        <v>0</v>
      </c>
    </row>
    <row r="412" spans="2:16" hidden="1" x14ac:dyDescent="0.3">
      <c r="B412" s="49">
        <v>44711</v>
      </c>
      <c r="C412" s="43" t="s">
        <v>23294</v>
      </c>
      <c r="D412" s="43" t="s">
        <v>22850</v>
      </c>
      <c r="E412" s="43" t="s">
        <v>23295</v>
      </c>
      <c r="F412" s="43" t="s">
        <v>4660</v>
      </c>
      <c r="G412" s="43" t="s">
        <v>24</v>
      </c>
      <c r="H412" s="46">
        <v>-235102</v>
      </c>
      <c r="I412" s="48" t="s">
        <v>784</v>
      </c>
      <c r="J412" s="46">
        <v>-18808</v>
      </c>
      <c r="K412" s="46">
        <v>-253910</v>
      </c>
      <c r="L412" s="55"/>
      <c r="M412">
        <f t="shared" si="26"/>
        <v>11814</v>
      </c>
      <c r="N412">
        <f>VLOOKUP(M412,'Trừ tiền'!O$8:P$1173,2,0)</f>
        <v>-253910</v>
      </c>
      <c r="P412" s="40">
        <f t="shared" si="27"/>
        <v>0</v>
      </c>
    </row>
    <row r="413" spans="2:16" hidden="1" x14ac:dyDescent="0.3">
      <c r="B413" s="49">
        <v>44711</v>
      </c>
      <c r="C413" s="43" t="s">
        <v>23296</v>
      </c>
      <c r="D413" s="43" t="s">
        <v>22850</v>
      </c>
      <c r="E413" s="43" t="s">
        <v>23297</v>
      </c>
      <c r="F413" s="43" t="s">
        <v>4660</v>
      </c>
      <c r="G413" s="43" t="s">
        <v>24</v>
      </c>
      <c r="H413" s="46">
        <v>-417250</v>
      </c>
      <c r="I413" s="48" t="s">
        <v>784</v>
      </c>
      <c r="J413" s="46">
        <v>-33380</v>
      </c>
      <c r="K413" s="46">
        <v>-450630</v>
      </c>
      <c r="L413" s="55"/>
      <c r="M413">
        <f t="shared" si="26"/>
        <v>11822</v>
      </c>
      <c r="N413">
        <f>VLOOKUP(M413,'Trừ tiền'!O$8:P$1173,2,0)</f>
        <v>-450630</v>
      </c>
      <c r="P413" s="40">
        <f t="shared" si="27"/>
        <v>0</v>
      </c>
    </row>
    <row r="414" spans="2:16" hidden="1" x14ac:dyDescent="0.3">
      <c r="B414" s="49">
        <v>44711</v>
      </c>
      <c r="C414" s="43" t="s">
        <v>23298</v>
      </c>
      <c r="D414" s="43" t="s">
        <v>22850</v>
      </c>
      <c r="E414" s="43" t="s">
        <v>23299</v>
      </c>
      <c r="F414" s="43" t="s">
        <v>4660</v>
      </c>
      <c r="G414" s="43" t="s">
        <v>24</v>
      </c>
      <c r="H414" s="46">
        <v>-172758</v>
      </c>
      <c r="I414" s="48" t="s">
        <v>784</v>
      </c>
      <c r="J414" s="46">
        <v>-13821</v>
      </c>
      <c r="K414" s="46">
        <v>-186579</v>
      </c>
      <c r="L414" s="55"/>
      <c r="M414">
        <f t="shared" si="26"/>
        <v>11823</v>
      </c>
      <c r="N414">
        <f>VLOOKUP(M414,'Trừ tiền'!O$8:P$1173,2,0)</f>
        <v>-186579</v>
      </c>
      <c r="P414" s="40">
        <f t="shared" si="27"/>
        <v>0</v>
      </c>
    </row>
    <row r="415" spans="2:16" hidden="1" x14ac:dyDescent="0.3">
      <c r="B415" s="49">
        <v>44711</v>
      </c>
      <c r="C415" s="43" t="s">
        <v>23300</v>
      </c>
      <c r="D415" s="43" t="s">
        <v>22850</v>
      </c>
      <c r="E415" s="43" t="s">
        <v>23301</v>
      </c>
      <c r="F415" s="43" t="s">
        <v>4660</v>
      </c>
      <c r="G415" s="43" t="s">
        <v>24</v>
      </c>
      <c r="H415" s="46">
        <v>-83294</v>
      </c>
      <c r="I415" s="48" t="s">
        <v>784</v>
      </c>
      <c r="J415" s="46">
        <v>-6664</v>
      </c>
      <c r="K415" s="46">
        <v>-89958</v>
      </c>
      <c r="L415" s="55"/>
      <c r="M415">
        <f t="shared" si="26"/>
        <v>11824</v>
      </c>
      <c r="N415">
        <f>VLOOKUP(M415,'Trừ tiền'!O$8:P$1173,2,0)</f>
        <v>-89958</v>
      </c>
      <c r="P415" s="40">
        <f t="shared" si="27"/>
        <v>0</v>
      </c>
    </row>
    <row r="416" spans="2:16" hidden="1" x14ac:dyDescent="0.3">
      <c r="B416" s="49">
        <v>44712</v>
      </c>
      <c r="C416" s="43" t="s">
        <v>1332</v>
      </c>
      <c r="D416" s="43" t="s">
        <v>22850</v>
      </c>
      <c r="E416" s="43" t="s">
        <v>23302</v>
      </c>
      <c r="F416" s="43" t="s">
        <v>324</v>
      </c>
      <c r="G416" s="43" t="s">
        <v>325</v>
      </c>
      <c r="H416" s="46">
        <v>-119066</v>
      </c>
      <c r="I416" s="48" t="s">
        <v>784</v>
      </c>
      <c r="J416" s="46">
        <v>-9525</v>
      </c>
      <c r="K416" s="46">
        <v>-128591</v>
      </c>
      <c r="L416" s="55"/>
      <c r="M416">
        <f t="shared" si="26"/>
        <v>3</v>
      </c>
      <c r="N416">
        <f>VLOOKUP(M416,'Trừ tiền'!O$8:P$1173,2,0)</f>
        <v>-128591</v>
      </c>
      <c r="P416" s="40">
        <f t="shared" si="27"/>
        <v>0</v>
      </c>
    </row>
    <row r="417" spans="2:19" hidden="1" x14ac:dyDescent="0.3">
      <c r="B417" s="49">
        <v>44712</v>
      </c>
      <c r="C417" s="43" t="s">
        <v>23303</v>
      </c>
      <c r="D417" s="43" t="s">
        <v>22850</v>
      </c>
      <c r="E417" s="43" t="s">
        <v>23304</v>
      </c>
      <c r="F417" s="43" t="s">
        <v>4651</v>
      </c>
      <c r="G417" s="43" t="s">
        <v>21</v>
      </c>
      <c r="H417" s="46">
        <v>-816750</v>
      </c>
      <c r="I417" s="48" t="s">
        <v>784</v>
      </c>
      <c r="J417" s="46">
        <v>-65340</v>
      </c>
      <c r="K417" s="46">
        <v>-882090</v>
      </c>
      <c r="L417" s="55"/>
      <c r="M417">
        <f t="shared" si="26"/>
        <v>18</v>
      </c>
      <c r="N417">
        <f>VLOOKUP(M417,'Trừ tiền'!O$8:P$1173,2,0)</f>
        <v>-882090</v>
      </c>
      <c r="P417" s="40">
        <f t="shared" si="27"/>
        <v>0</v>
      </c>
    </row>
    <row r="418" spans="2:19" hidden="1" x14ac:dyDescent="0.3">
      <c r="B418" s="49">
        <v>44712</v>
      </c>
      <c r="C418" s="43" t="s">
        <v>23305</v>
      </c>
      <c r="D418" s="43" t="s">
        <v>22850</v>
      </c>
      <c r="E418" s="43" t="s">
        <v>23306</v>
      </c>
      <c r="F418" s="43" t="s">
        <v>42</v>
      </c>
      <c r="G418" s="43" t="s">
        <v>43</v>
      </c>
      <c r="H418" s="46">
        <v>-1475600</v>
      </c>
      <c r="I418" s="48" t="s">
        <v>784</v>
      </c>
      <c r="J418" s="46">
        <v>-118048</v>
      </c>
      <c r="K418" s="46">
        <v>-1593648</v>
      </c>
      <c r="L418" s="55"/>
      <c r="M418">
        <f t="shared" si="26"/>
        <v>90</v>
      </c>
      <c r="N418">
        <f>VLOOKUP(M418,'Trừ tiền'!O$8:P$1173,2,0)</f>
        <v>-1593648</v>
      </c>
      <c r="P418" s="40">
        <f t="shared" si="27"/>
        <v>0</v>
      </c>
    </row>
    <row r="419" spans="2:19" hidden="1" x14ac:dyDescent="0.3">
      <c r="B419" s="49">
        <v>44712</v>
      </c>
      <c r="C419" s="43" t="s">
        <v>23307</v>
      </c>
      <c r="D419" s="43" t="s">
        <v>22850</v>
      </c>
      <c r="E419" s="43" t="s">
        <v>23308</v>
      </c>
      <c r="F419" s="43" t="s">
        <v>4660</v>
      </c>
      <c r="G419" s="43" t="s">
        <v>24</v>
      </c>
      <c r="H419" s="46">
        <v>-429528</v>
      </c>
      <c r="I419" s="48" t="s">
        <v>784</v>
      </c>
      <c r="J419" s="46">
        <v>-34362</v>
      </c>
      <c r="K419" s="46">
        <v>-463890</v>
      </c>
      <c r="L419" s="55"/>
      <c r="M419">
        <f t="shared" si="26"/>
        <v>11889</v>
      </c>
      <c r="N419">
        <f>VLOOKUP(M419,'Trừ tiền'!O$8:P$1173,2,0)</f>
        <v>-463890</v>
      </c>
      <c r="P419" s="40">
        <f t="shared" si="27"/>
        <v>0</v>
      </c>
    </row>
    <row r="420" spans="2:19" hidden="1" x14ac:dyDescent="0.3">
      <c r="B420" s="49">
        <v>44712</v>
      </c>
      <c r="C420" s="43" t="s">
        <v>24322</v>
      </c>
      <c r="D420" s="43" t="s">
        <v>22850</v>
      </c>
      <c r="E420" s="43" t="s">
        <v>24323</v>
      </c>
      <c r="F420" s="43" t="s">
        <v>4612</v>
      </c>
      <c r="G420" s="43" t="s">
        <v>39</v>
      </c>
      <c r="H420" s="46">
        <v>-255930</v>
      </c>
      <c r="I420" s="48" t="s">
        <v>784</v>
      </c>
      <c r="J420" s="46">
        <v>-20474</v>
      </c>
      <c r="K420" s="46">
        <v>-276404</v>
      </c>
      <c r="L420" s="55"/>
      <c r="M420">
        <f t="shared" si="26"/>
        <v>58412</v>
      </c>
      <c r="N420">
        <f>VLOOKUP(M420,'Trừ tiền'!O$8:P$1173,2,0)</f>
        <v>-276404</v>
      </c>
      <c r="P420" s="40">
        <f t="shared" si="27"/>
        <v>0</v>
      </c>
    </row>
    <row r="421" spans="2:19" hidden="1" x14ac:dyDescent="0.3">
      <c r="B421" s="49">
        <v>44712</v>
      </c>
      <c r="C421" s="43" t="s">
        <v>24324</v>
      </c>
      <c r="D421" s="43" t="s">
        <v>22850</v>
      </c>
      <c r="E421" s="43" t="s">
        <v>24325</v>
      </c>
      <c r="F421" s="43" t="s">
        <v>4612</v>
      </c>
      <c r="G421" s="43" t="s">
        <v>39</v>
      </c>
      <c r="H421" s="46">
        <v>-211422</v>
      </c>
      <c r="I421" s="48" t="s">
        <v>784</v>
      </c>
      <c r="J421" s="46">
        <v>-16914</v>
      </c>
      <c r="K421" s="46">
        <v>-228336</v>
      </c>
      <c r="L421" s="55"/>
      <c r="M421">
        <f t="shared" si="26"/>
        <v>58444</v>
      </c>
      <c r="N421">
        <f>VLOOKUP(M421,'Trừ tiền'!O$8:P$1173,2,0)</f>
        <v>-228336</v>
      </c>
      <c r="P421" s="40">
        <f t="shared" si="27"/>
        <v>0</v>
      </c>
    </row>
    <row r="422" spans="2:19" hidden="1" x14ac:dyDescent="0.3">
      <c r="B422" s="49">
        <v>44712</v>
      </c>
      <c r="C422" s="43" t="s">
        <v>22785</v>
      </c>
      <c r="D422" s="43" t="s">
        <v>22850</v>
      </c>
      <c r="E422" s="43" t="s">
        <v>22923</v>
      </c>
      <c r="F422" s="43" t="s">
        <v>4660</v>
      </c>
      <c r="G422" s="43" t="s">
        <v>24</v>
      </c>
      <c r="H422" s="46">
        <v>-161240</v>
      </c>
      <c r="I422" s="48" t="s">
        <v>784</v>
      </c>
      <c r="J422" s="46">
        <v>-12899</v>
      </c>
      <c r="K422" s="46">
        <v>-174139</v>
      </c>
      <c r="L422" s="55"/>
      <c r="M422">
        <f t="shared" si="26"/>
        <v>11481</v>
      </c>
      <c r="N422">
        <f>VLOOKUP(M422,'Trừ tiền'!O$8:P$1173,2,0)</f>
        <v>-174139</v>
      </c>
      <c r="P422" s="40">
        <f t="shared" si="27"/>
        <v>0</v>
      </c>
    </row>
    <row r="423" spans="2:19" hidden="1" x14ac:dyDescent="0.3">
      <c r="B423" s="49">
        <v>44712</v>
      </c>
      <c r="C423" s="43" t="s">
        <v>23309</v>
      </c>
      <c r="D423" s="43" t="s">
        <v>22850</v>
      </c>
      <c r="E423" s="43" t="s">
        <v>22923</v>
      </c>
      <c r="F423" s="43" t="s">
        <v>4712</v>
      </c>
      <c r="G423" s="43" t="s">
        <v>276</v>
      </c>
      <c r="H423" s="46">
        <v>-83294</v>
      </c>
      <c r="I423" s="48" t="s">
        <v>784</v>
      </c>
      <c r="J423" s="46">
        <v>-6664</v>
      </c>
      <c r="K423" s="46">
        <v>-89958</v>
      </c>
      <c r="L423" s="55"/>
      <c r="M423">
        <f t="shared" si="26"/>
        <v>1268</v>
      </c>
      <c r="N423">
        <f>VLOOKUP(M423,'Trừ tiền'!O$8:P$1173,2,0)</f>
        <v>-89958</v>
      </c>
      <c r="P423" s="40">
        <f t="shared" si="27"/>
        <v>0</v>
      </c>
    </row>
    <row r="424" spans="2:19" hidden="1" x14ac:dyDescent="0.3">
      <c r="B424" s="49">
        <v>44712</v>
      </c>
      <c r="C424" s="43" t="s">
        <v>23310</v>
      </c>
      <c r="D424" s="43" t="s">
        <v>22850</v>
      </c>
      <c r="E424" s="43" t="s">
        <v>22923</v>
      </c>
      <c r="F424" s="43" t="s">
        <v>111</v>
      </c>
      <c r="G424" s="43" t="s">
        <v>112</v>
      </c>
      <c r="H424" s="46">
        <v>-422621</v>
      </c>
      <c r="I424" s="48" t="s">
        <v>784</v>
      </c>
      <c r="J424" s="46">
        <v>-33810</v>
      </c>
      <c r="K424" s="46">
        <v>-456431</v>
      </c>
      <c r="L424" s="55"/>
      <c r="M424">
        <f t="shared" si="26"/>
        <v>19575</v>
      </c>
      <c r="N424">
        <f>VLOOKUP(M424,'Trừ tiền'!O$8:P$1173,2,0)</f>
        <v>-456431</v>
      </c>
      <c r="P424" s="40">
        <f t="shared" si="27"/>
        <v>0</v>
      </c>
    </row>
    <row r="425" spans="2:19" hidden="1" x14ac:dyDescent="0.3">
      <c r="B425" s="49">
        <v>44712</v>
      </c>
      <c r="C425" s="43" t="s">
        <v>23311</v>
      </c>
      <c r="D425" s="43" t="s">
        <v>22850</v>
      </c>
      <c r="E425" s="43" t="s">
        <v>22923</v>
      </c>
      <c r="F425" s="43" t="s">
        <v>111</v>
      </c>
      <c r="G425" s="43" t="s">
        <v>112</v>
      </c>
      <c r="H425" s="46">
        <v>-133476</v>
      </c>
      <c r="I425" s="48" t="s">
        <v>784</v>
      </c>
      <c r="J425" s="46">
        <v>-10679</v>
      </c>
      <c r="K425" s="46">
        <v>-144155</v>
      </c>
      <c r="L425" s="55"/>
      <c r="M425">
        <f t="shared" si="26"/>
        <v>19649</v>
      </c>
      <c r="N425">
        <f>VLOOKUP(M425,'Trừ tiền'!O$8:P$1173,2,0)</f>
        <v>-144154</v>
      </c>
      <c r="P425" s="40">
        <f t="shared" si="27"/>
        <v>1</v>
      </c>
    </row>
    <row r="426" spans="2:19" hidden="1" x14ac:dyDescent="0.3">
      <c r="B426" s="49">
        <v>44712</v>
      </c>
      <c r="C426" s="43" t="s">
        <v>23312</v>
      </c>
      <c r="D426" s="43" t="s">
        <v>22850</v>
      </c>
      <c r="E426" s="43" t="s">
        <v>22923</v>
      </c>
      <c r="F426" s="43" t="s">
        <v>4720</v>
      </c>
      <c r="G426" s="43" t="s">
        <v>72</v>
      </c>
      <c r="H426" s="46">
        <v>-508335</v>
      </c>
      <c r="I426" s="48" t="s">
        <v>784</v>
      </c>
      <c r="J426" s="46">
        <v>-40667</v>
      </c>
      <c r="K426" s="46">
        <v>-549002</v>
      </c>
      <c r="L426" s="55"/>
      <c r="M426">
        <f t="shared" si="26"/>
        <v>292</v>
      </c>
      <c r="N426">
        <f>VLOOKUP(M426,'Trừ tiền'!O$8:P$1173,2,0)</f>
        <v>-549002</v>
      </c>
      <c r="P426" s="40">
        <f t="shared" si="27"/>
        <v>0</v>
      </c>
    </row>
    <row r="427" spans="2:19" ht="31.95" x14ac:dyDescent="0.3">
      <c r="B427" s="49">
        <v>44712</v>
      </c>
      <c r="C427" s="43" t="s">
        <v>23313</v>
      </c>
      <c r="D427" s="43" t="s">
        <v>22850</v>
      </c>
      <c r="E427" s="43"/>
      <c r="F427" s="43" t="s">
        <v>4720</v>
      </c>
      <c r="G427" s="43" t="s">
        <v>72</v>
      </c>
      <c r="H427" s="46">
        <v>-1058876</v>
      </c>
      <c r="I427" s="48" t="s">
        <v>784</v>
      </c>
      <c r="J427" s="46">
        <v>-84711</v>
      </c>
      <c r="K427" s="46">
        <v>-1143587</v>
      </c>
      <c r="L427" s="61" t="str">
        <f>+F427</f>
        <v>CHI NHÁNH CÔNG TY TNHH MỘT THÀNH VIÊN THỰC PHẨM SAIGON CO.OP - CO.OP FOOD KHU VỰC CẦN THƠ</v>
      </c>
      <c r="M427">
        <f t="shared" si="26"/>
        <v>296</v>
      </c>
      <c r="N427">
        <f>VLOOKUP(M427,'Trừ tiền'!O$8:P$1173,2,0)</f>
        <v>-103877</v>
      </c>
      <c r="P427" s="40">
        <f t="shared" si="27"/>
        <v>1039710</v>
      </c>
      <c r="Q427">
        <f>+SUMIFS('Trừ tiền'!P$8:P$1173,'Trừ tiền'!O$8:O$1173,'Hàng trả'!M427)</f>
        <v>-103877</v>
      </c>
      <c r="R427">
        <f>+Q427-N427</f>
        <v>0</v>
      </c>
      <c r="S427" s="40">
        <f>+R427-K427</f>
        <v>1143587</v>
      </c>
    </row>
    <row r="428" spans="2:19" hidden="1" x14ac:dyDescent="0.3">
      <c r="B428" s="49">
        <v>44712</v>
      </c>
      <c r="C428" s="43" t="s">
        <v>24326</v>
      </c>
      <c r="D428" s="43" t="s">
        <v>22850</v>
      </c>
      <c r="E428" s="43" t="s">
        <v>22923</v>
      </c>
      <c r="F428" s="43" t="s">
        <v>4612</v>
      </c>
      <c r="G428" s="43" t="s">
        <v>39</v>
      </c>
      <c r="H428" s="46">
        <v>-111058</v>
      </c>
      <c r="I428" s="48" t="s">
        <v>784</v>
      </c>
      <c r="J428" s="46">
        <v>-8885</v>
      </c>
      <c r="K428" s="46">
        <v>-119943</v>
      </c>
      <c r="L428" s="55"/>
      <c r="M428">
        <f t="shared" si="26"/>
        <v>58183</v>
      </c>
      <c r="N428">
        <f>VLOOKUP(M428,'Trừ tiền'!O$8:P$1173,2,0)</f>
        <v>-119943</v>
      </c>
      <c r="P428" s="40">
        <f t="shared" si="27"/>
        <v>0</v>
      </c>
    </row>
    <row r="429" spans="2:19" hidden="1" x14ac:dyDescent="0.3">
      <c r="B429" s="49">
        <v>44712</v>
      </c>
      <c r="C429" s="43" t="s">
        <v>24327</v>
      </c>
      <c r="D429" s="43" t="s">
        <v>22850</v>
      </c>
      <c r="E429" s="43" t="s">
        <v>22923</v>
      </c>
      <c r="F429" s="43" t="s">
        <v>4612</v>
      </c>
      <c r="G429" s="43" t="s">
        <v>39</v>
      </c>
      <c r="H429" s="46">
        <v>-100364</v>
      </c>
      <c r="I429" s="48" t="s">
        <v>784</v>
      </c>
      <c r="J429" s="46">
        <v>-8029</v>
      </c>
      <c r="K429" s="46">
        <v>-108393</v>
      </c>
      <c r="L429" s="55"/>
      <c r="M429">
        <f t="shared" si="26"/>
        <v>58195</v>
      </c>
      <c r="N429">
        <f>VLOOKUP(M429,'Trừ tiền'!O$8:P$1173,2,0)</f>
        <v>-108393</v>
      </c>
      <c r="P429" s="40">
        <f t="shared" si="27"/>
        <v>0</v>
      </c>
    </row>
    <row r="430" spans="2:19" hidden="1" x14ac:dyDescent="0.3">
      <c r="B430" s="49">
        <v>44712</v>
      </c>
      <c r="C430" s="43" t="s">
        <v>24328</v>
      </c>
      <c r="D430" s="43" t="s">
        <v>22850</v>
      </c>
      <c r="E430" s="43" t="s">
        <v>22923</v>
      </c>
      <c r="F430" s="43" t="s">
        <v>4612</v>
      </c>
      <c r="G430" s="43" t="s">
        <v>39</v>
      </c>
      <c r="H430" s="46">
        <v>-200728</v>
      </c>
      <c r="I430" s="48" t="s">
        <v>784</v>
      </c>
      <c r="J430" s="46">
        <v>-16058</v>
      </c>
      <c r="K430" s="46">
        <v>-216786</v>
      </c>
      <c r="L430" s="55"/>
      <c r="M430">
        <f t="shared" si="26"/>
        <v>58213</v>
      </c>
      <c r="N430">
        <f>VLOOKUP(M430,'Trừ tiền'!O$8:P$1173,2,0)</f>
        <v>-216786</v>
      </c>
      <c r="P430" s="40">
        <f t="shared" si="27"/>
        <v>0</v>
      </c>
    </row>
    <row r="431" spans="2:19" hidden="1" x14ac:dyDescent="0.3">
      <c r="B431" s="49">
        <v>44712</v>
      </c>
      <c r="C431" s="43" t="s">
        <v>24329</v>
      </c>
      <c r="D431" s="43" t="s">
        <v>22850</v>
      </c>
      <c r="E431" s="43" t="s">
        <v>22923</v>
      </c>
      <c r="F431" s="43" t="s">
        <v>4612</v>
      </c>
      <c r="G431" s="43" t="s">
        <v>39</v>
      </c>
      <c r="H431" s="46">
        <v>-213275</v>
      </c>
      <c r="I431" s="48" t="s">
        <v>784</v>
      </c>
      <c r="J431" s="46">
        <v>-17062</v>
      </c>
      <c r="K431" s="46">
        <v>-230337</v>
      </c>
      <c r="L431" s="55"/>
      <c r="M431">
        <f t="shared" si="26"/>
        <v>58233</v>
      </c>
      <c r="N431" t="e">
        <f>VLOOKUP(M431,'Trừ tiền'!O$8:P$1173,2,0)</f>
        <v>#N/A</v>
      </c>
      <c r="P431" s="40" t="e">
        <f t="shared" si="27"/>
        <v>#N/A</v>
      </c>
    </row>
    <row r="432" spans="2:19" hidden="1" x14ac:dyDescent="0.3">
      <c r="B432" s="49">
        <v>44712</v>
      </c>
      <c r="C432" s="43" t="s">
        <v>24330</v>
      </c>
      <c r="D432" s="43" t="s">
        <v>22850</v>
      </c>
      <c r="E432" s="43" t="s">
        <v>22923</v>
      </c>
      <c r="F432" s="43" t="s">
        <v>4612</v>
      </c>
      <c r="G432" s="43" t="s">
        <v>39</v>
      </c>
      <c r="H432" s="46">
        <v>-250910</v>
      </c>
      <c r="I432" s="48" t="s">
        <v>784</v>
      </c>
      <c r="J432" s="46">
        <v>-20073</v>
      </c>
      <c r="K432" s="46">
        <v>-270983</v>
      </c>
      <c r="L432" s="55"/>
      <c r="M432">
        <f t="shared" si="26"/>
        <v>58285</v>
      </c>
      <c r="N432">
        <f>VLOOKUP(M432,'Trừ tiền'!O$8:P$1173,2,0)</f>
        <v>-270983</v>
      </c>
      <c r="P432" s="40">
        <f t="shared" si="27"/>
        <v>0</v>
      </c>
    </row>
    <row r="433" spans="2:19" hidden="1" x14ac:dyDescent="0.3">
      <c r="B433" s="49">
        <v>44712</v>
      </c>
      <c r="C433" s="43" t="s">
        <v>24331</v>
      </c>
      <c r="D433" s="43" t="s">
        <v>22850</v>
      </c>
      <c r="E433" s="43" t="s">
        <v>22923</v>
      </c>
      <c r="F433" s="43" t="s">
        <v>4612</v>
      </c>
      <c r="G433" s="43" t="s">
        <v>39</v>
      </c>
      <c r="H433" s="46">
        <v>-316200</v>
      </c>
      <c r="I433" s="48" t="s">
        <v>784</v>
      </c>
      <c r="J433" s="46">
        <v>-25296</v>
      </c>
      <c r="K433" s="46">
        <v>-341496</v>
      </c>
      <c r="L433" s="55"/>
      <c r="M433">
        <f t="shared" si="26"/>
        <v>58306</v>
      </c>
      <c r="N433">
        <f>VLOOKUP(M433,'Trừ tiền'!O$8:P$1173,2,0)</f>
        <v>-341496</v>
      </c>
      <c r="P433" s="40">
        <f t="shared" si="27"/>
        <v>0</v>
      </c>
    </row>
    <row r="434" spans="2:19" hidden="1" x14ac:dyDescent="0.3">
      <c r="B434" s="49">
        <v>44712</v>
      </c>
      <c r="C434" s="43" t="s">
        <v>24332</v>
      </c>
      <c r="D434" s="43" t="s">
        <v>22850</v>
      </c>
      <c r="E434" s="43" t="s">
        <v>22923</v>
      </c>
      <c r="F434" s="43" t="s">
        <v>4612</v>
      </c>
      <c r="G434" s="43" t="s">
        <v>39</v>
      </c>
      <c r="H434" s="46">
        <v>-146862</v>
      </c>
      <c r="I434" s="48" t="s">
        <v>784</v>
      </c>
      <c r="J434" s="46">
        <v>-11749</v>
      </c>
      <c r="K434" s="46">
        <v>-158611</v>
      </c>
      <c r="L434" s="55"/>
      <c r="M434">
        <f t="shared" si="26"/>
        <v>58390</v>
      </c>
      <c r="N434">
        <f>VLOOKUP(M434,'Trừ tiền'!O$8:P$1173,2,0)</f>
        <v>-158611</v>
      </c>
      <c r="P434" s="40">
        <f t="shared" ref="P434:P444" si="28">+N434-K434</f>
        <v>0</v>
      </c>
    </row>
    <row r="435" spans="2:19" hidden="1" x14ac:dyDescent="0.3">
      <c r="B435" s="49">
        <v>44712</v>
      </c>
      <c r="C435" s="43" t="s">
        <v>24333</v>
      </c>
      <c r="D435" s="43" t="s">
        <v>22850</v>
      </c>
      <c r="E435" s="43" t="s">
        <v>24334</v>
      </c>
      <c r="F435" s="43" t="s">
        <v>4612</v>
      </c>
      <c r="G435" s="43" t="s">
        <v>39</v>
      </c>
      <c r="H435" s="46">
        <v>-279512</v>
      </c>
      <c r="I435" s="48" t="s">
        <v>784</v>
      </c>
      <c r="J435" s="46">
        <v>-22361</v>
      </c>
      <c r="K435" s="46">
        <v>-301873</v>
      </c>
      <c r="L435" s="55"/>
      <c r="M435">
        <f t="shared" si="26"/>
        <v>60056</v>
      </c>
      <c r="N435">
        <f>VLOOKUP(M435,'Trừ tiền'!O$8:P$1173,2,0)</f>
        <v>-301873</v>
      </c>
      <c r="P435" s="40">
        <f t="shared" si="28"/>
        <v>0</v>
      </c>
    </row>
    <row r="436" spans="2:19" hidden="1" x14ac:dyDescent="0.3">
      <c r="B436" s="49">
        <v>44712</v>
      </c>
      <c r="C436" s="43" t="s">
        <v>24335</v>
      </c>
      <c r="D436" s="43" t="s">
        <v>22850</v>
      </c>
      <c r="E436" s="43" t="s">
        <v>24336</v>
      </c>
      <c r="F436" s="43" t="s">
        <v>4612</v>
      </c>
      <c r="G436" s="43" t="s">
        <v>39</v>
      </c>
      <c r="H436" s="46">
        <v>-100364</v>
      </c>
      <c r="I436" s="48" t="s">
        <v>784</v>
      </c>
      <c r="J436" s="46">
        <v>-8029</v>
      </c>
      <c r="K436" s="46">
        <v>-108393</v>
      </c>
      <c r="L436" s="55"/>
      <c r="M436">
        <f t="shared" si="26"/>
        <v>60064</v>
      </c>
      <c r="N436">
        <f>VLOOKUP(M436,'Trừ tiền'!O$8:P$1173,2,0)</f>
        <v>-108393</v>
      </c>
      <c r="P436" s="40">
        <f t="shared" si="28"/>
        <v>0</v>
      </c>
    </row>
    <row r="437" spans="2:19" ht="21.3" x14ac:dyDescent="0.3">
      <c r="B437" s="49">
        <v>44712</v>
      </c>
      <c r="C437" s="43" t="s">
        <v>23314</v>
      </c>
      <c r="D437" s="43" t="s">
        <v>22850</v>
      </c>
      <c r="E437" s="43" t="s">
        <v>22923</v>
      </c>
      <c r="F437" s="43" t="s">
        <v>4651</v>
      </c>
      <c r="G437" s="43" t="s">
        <v>21</v>
      </c>
      <c r="H437" s="46">
        <v>-981797</v>
      </c>
      <c r="I437" s="48" t="s">
        <v>784</v>
      </c>
      <c r="J437" s="46">
        <v>-78543</v>
      </c>
      <c r="K437" s="46">
        <v>-1060340</v>
      </c>
      <c r="L437" s="61" t="str">
        <f>+F437</f>
        <v>CHI NHÁNH LIÊN HIỆP HỢP TÁC XÃ THƯƠNG MẠI TP.HỒ CHÍ MINH - CO.OPMART DUYÊN HẢI</v>
      </c>
      <c r="M437">
        <f t="shared" si="26"/>
        <v>628</v>
      </c>
      <c r="N437">
        <f>VLOOKUP(M437,'Trừ tiền'!O$8:P$1173,2,0)</f>
        <v>-330444</v>
      </c>
      <c r="P437" s="40">
        <f t="shared" si="28"/>
        <v>729896</v>
      </c>
      <c r="Q437">
        <f>+SUMIFS('Trừ tiền'!P$8:P$1173,'Trừ tiền'!O$8:O$1173,'Hàng trả'!M437)</f>
        <v>-330444</v>
      </c>
      <c r="R437">
        <f>+Q437-N437</f>
        <v>0</v>
      </c>
      <c r="S437" s="40">
        <f>+R437-K437</f>
        <v>1060340</v>
      </c>
    </row>
    <row r="438" spans="2:19" hidden="1" x14ac:dyDescent="0.3">
      <c r="B438" s="49">
        <v>44712</v>
      </c>
      <c r="C438" s="43" t="s">
        <v>23315</v>
      </c>
      <c r="D438" s="43" t="s">
        <v>22850</v>
      </c>
      <c r="E438" s="43" t="s">
        <v>22923</v>
      </c>
      <c r="F438" s="43" t="s">
        <v>630</v>
      </c>
      <c r="G438" s="43" t="s">
        <v>631</v>
      </c>
      <c r="H438" s="46">
        <v>-1986056</v>
      </c>
      <c r="I438" s="48" t="s">
        <v>784</v>
      </c>
      <c r="J438" s="46">
        <v>-158884</v>
      </c>
      <c r="K438" s="46">
        <v>-2144940</v>
      </c>
      <c r="L438" s="55"/>
      <c r="M438">
        <f t="shared" si="26"/>
        <v>735</v>
      </c>
      <c r="N438">
        <f>VLOOKUP(M438,'Trừ tiền'!O$8:P$1173,2,0)</f>
        <v>-2144940</v>
      </c>
      <c r="P438" s="40">
        <f t="shared" si="28"/>
        <v>0</v>
      </c>
    </row>
    <row r="439" spans="2:19" hidden="1" x14ac:dyDescent="0.3">
      <c r="B439" s="49">
        <v>44714</v>
      </c>
      <c r="C439" s="43" t="s">
        <v>23316</v>
      </c>
      <c r="D439" s="43" t="s">
        <v>22850</v>
      </c>
      <c r="E439" s="43" t="s">
        <v>23317</v>
      </c>
      <c r="F439" s="43" t="s">
        <v>111</v>
      </c>
      <c r="G439" s="43" t="s">
        <v>112</v>
      </c>
      <c r="H439" s="46">
        <v>-458425</v>
      </c>
      <c r="I439" s="48" t="s">
        <v>784</v>
      </c>
      <c r="J439" s="46">
        <v>-36674</v>
      </c>
      <c r="K439" s="46">
        <v>-495099</v>
      </c>
      <c r="L439" s="55"/>
      <c r="M439">
        <f t="shared" si="26"/>
        <v>8</v>
      </c>
      <c r="N439">
        <f>VLOOKUP(M439,'Trừ tiền'!O$8:P$1173,2,0)</f>
        <v>-495099</v>
      </c>
      <c r="P439" s="40">
        <f t="shared" si="28"/>
        <v>0</v>
      </c>
    </row>
    <row r="440" spans="2:19" hidden="1" x14ac:dyDescent="0.3">
      <c r="B440" s="49">
        <v>44714</v>
      </c>
      <c r="C440" s="43" t="s">
        <v>23318</v>
      </c>
      <c r="D440" s="43" t="s">
        <v>22850</v>
      </c>
      <c r="E440" s="43" t="s">
        <v>22923</v>
      </c>
      <c r="F440" s="43" t="s">
        <v>111</v>
      </c>
      <c r="G440" s="43" t="s">
        <v>112</v>
      </c>
      <c r="H440" s="46">
        <v>-458425</v>
      </c>
      <c r="I440" s="48" t="s">
        <v>784</v>
      </c>
      <c r="J440" s="46">
        <v>-36674</v>
      </c>
      <c r="K440" s="46">
        <v>-495099</v>
      </c>
      <c r="L440" s="55"/>
      <c r="M440">
        <f t="shared" si="26"/>
        <v>8</v>
      </c>
      <c r="N440">
        <f>VLOOKUP(M440,'Trừ tiền'!O$8:P$1173,2,0)</f>
        <v>-495099</v>
      </c>
      <c r="P440" s="40">
        <f t="shared" si="28"/>
        <v>0</v>
      </c>
    </row>
    <row r="441" spans="2:19" hidden="1" x14ac:dyDescent="0.3">
      <c r="B441" s="49">
        <v>44715</v>
      </c>
      <c r="C441" s="43" t="s">
        <v>23319</v>
      </c>
      <c r="D441" s="43" t="s">
        <v>22850</v>
      </c>
      <c r="E441" s="43" t="s">
        <v>23320</v>
      </c>
      <c r="F441" s="43" t="s">
        <v>2870</v>
      </c>
      <c r="G441" s="43" t="s">
        <v>2872</v>
      </c>
      <c r="H441" s="46">
        <v>-203978</v>
      </c>
      <c r="I441" s="48" t="s">
        <v>784</v>
      </c>
      <c r="J441" s="46">
        <v>-16318</v>
      </c>
      <c r="K441" s="46">
        <v>-220296</v>
      </c>
      <c r="L441" s="55"/>
      <c r="M441">
        <f t="shared" si="26"/>
        <v>32</v>
      </c>
      <c r="N441" t="e">
        <f>VLOOKUP(M441,'Trừ tiền'!O$8:P$1173,2,0)</f>
        <v>#N/A</v>
      </c>
      <c r="P441" s="40" t="e">
        <f t="shared" si="28"/>
        <v>#N/A</v>
      </c>
    </row>
    <row r="442" spans="2:19" hidden="1" x14ac:dyDescent="0.3">
      <c r="B442" s="49">
        <v>44715</v>
      </c>
      <c r="C442" s="43" t="s">
        <v>1351</v>
      </c>
      <c r="D442" s="43" t="s">
        <v>22850</v>
      </c>
      <c r="E442" s="43" t="s">
        <v>23321</v>
      </c>
      <c r="F442" s="43" t="s">
        <v>23322</v>
      </c>
      <c r="G442" s="43" t="s">
        <v>2872</v>
      </c>
      <c r="H442" s="46">
        <v>-138000</v>
      </c>
      <c r="I442" s="48" t="s">
        <v>784</v>
      </c>
      <c r="J442" s="46">
        <v>-11040</v>
      </c>
      <c r="K442" s="46">
        <v>-149040</v>
      </c>
      <c r="L442" s="55"/>
      <c r="M442">
        <f t="shared" si="26"/>
        <v>35</v>
      </c>
      <c r="N442" t="e">
        <f>VLOOKUP(M442,'Trừ tiền'!O$8:P$1173,2,0)</f>
        <v>#N/A</v>
      </c>
      <c r="P442" s="40" t="e">
        <f t="shared" si="28"/>
        <v>#N/A</v>
      </c>
    </row>
    <row r="443" spans="2:19" hidden="1" x14ac:dyDescent="0.3">
      <c r="B443" s="49">
        <v>44715</v>
      </c>
      <c r="C443" s="43" t="s">
        <v>23400</v>
      </c>
      <c r="D443" s="43" t="s">
        <v>22850</v>
      </c>
      <c r="E443" s="43" t="s">
        <v>23401</v>
      </c>
      <c r="F443" s="43" t="s">
        <v>4612</v>
      </c>
      <c r="G443" s="43" t="s">
        <v>39</v>
      </c>
      <c r="H443" s="46">
        <v>-440586</v>
      </c>
      <c r="I443" s="48" t="s">
        <v>784</v>
      </c>
      <c r="J443" s="46">
        <v>-35247</v>
      </c>
      <c r="K443" s="46">
        <v>-475833</v>
      </c>
      <c r="L443" s="55"/>
      <c r="M443">
        <f t="shared" si="26"/>
        <v>83</v>
      </c>
      <c r="N443">
        <f>VLOOKUP(M443,'Trừ tiền'!O$8:P$1173,2,0)</f>
        <v>-475833</v>
      </c>
      <c r="P443" s="40">
        <f t="shared" si="28"/>
        <v>0</v>
      </c>
    </row>
    <row r="444" spans="2:19" hidden="1" x14ac:dyDescent="0.3">
      <c r="B444" s="49">
        <v>44715</v>
      </c>
      <c r="C444" s="43" t="s">
        <v>24337</v>
      </c>
      <c r="D444" s="43" t="s">
        <v>22850</v>
      </c>
      <c r="E444" s="43" t="s">
        <v>24338</v>
      </c>
      <c r="F444" s="43" t="s">
        <v>4612</v>
      </c>
      <c r="G444" s="43" t="s">
        <v>39</v>
      </c>
      <c r="H444" s="46">
        <v>-483240</v>
      </c>
      <c r="I444" s="48" t="s">
        <v>784</v>
      </c>
      <c r="J444" s="46">
        <v>-38659</v>
      </c>
      <c r="K444" s="46">
        <v>-521899</v>
      </c>
      <c r="L444" s="55"/>
      <c r="M444">
        <f t="shared" si="26"/>
        <v>103</v>
      </c>
      <c r="N444">
        <f>VLOOKUP(M444,'Trừ tiền'!O$8:P$1173,2,0)</f>
        <v>-521899</v>
      </c>
      <c r="P444" s="40">
        <f t="shared" si="28"/>
        <v>0</v>
      </c>
    </row>
    <row r="445" spans="2:19" hidden="1" x14ac:dyDescent="0.3">
      <c r="B445" s="49">
        <v>44718</v>
      </c>
      <c r="C445" s="43" t="s">
        <v>1337</v>
      </c>
      <c r="D445" s="43" t="s">
        <v>22850</v>
      </c>
      <c r="E445" s="43" t="s">
        <v>23323</v>
      </c>
      <c r="F445" s="43" t="s">
        <v>4663</v>
      </c>
      <c r="G445" s="43" t="s">
        <v>204</v>
      </c>
      <c r="H445" s="46">
        <v>-46000</v>
      </c>
      <c r="I445" s="48" t="s">
        <v>784</v>
      </c>
      <c r="J445" s="46">
        <v>-3680</v>
      </c>
      <c r="K445" s="46">
        <v>-49680</v>
      </c>
      <c r="L445" s="56" t="str">
        <f t="shared" ref="L445:L446" si="29">+F445</f>
        <v>CHI NHÁNH LIÊN HIỆP HỢP TÁC XÃ THƯƠNG MẠI TP. HỒ CHÍ MINH-CO.OPMART NAM ĐỊNH</v>
      </c>
      <c r="M445">
        <f t="shared" si="26"/>
        <v>7</v>
      </c>
      <c r="N445">
        <f>VLOOKUP(M445,'Trừ tiền'!O$8:P$1173,2,0)</f>
        <v>-1101481</v>
      </c>
      <c r="O445">
        <f t="shared" ref="O445:O446" si="30">+R445</f>
        <v>-49680</v>
      </c>
      <c r="P445" s="40">
        <f t="shared" ref="P445:P446" si="31">+O445-K445</f>
        <v>0</v>
      </c>
      <c r="Q445">
        <f>+SUMIFS('Trừ tiền'!P$8:P$1173,'Trừ tiền'!O$8:O$1173,'Hàng trả'!M445)</f>
        <v>-1151161</v>
      </c>
      <c r="R445">
        <f t="shared" ref="R445:R446" si="32">+Q445-N445</f>
        <v>-49680</v>
      </c>
      <c r="S445" s="40">
        <f t="shared" ref="S445:S446" si="33">+R445-K445</f>
        <v>0</v>
      </c>
    </row>
    <row r="446" spans="2:19" hidden="1" x14ac:dyDescent="0.3">
      <c r="B446" s="49">
        <v>44719</v>
      </c>
      <c r="C446" s="43" t="s">
        <v>1332</v>
      </c>
      <c r="D446" s="43" t="s">
        <v>22850</v>
      </c>
      <c r="E446" s="43" t="s">
        <v>23324</v>
      </c>
      <c r="F446" s="43" t="s">
        <v>4816</v>
      </c>
      <c r="G446" s="43" t="s">
        <v>140</v>
      </c>
      <c r="H446" s="46">
        <v>-329690</v>
      </c>
      <c r="I446" s="48" t="s">
        <v>784</v>
      </c>
      <c r="J446" s="46">
        <v>-26375</v>
      </c>
      <c r="K446" s="46">
        <v>-356065</v>
      </c>
      <c r="L446" s="56" t="str">
        <f t="shared" si="29"/>
        <v>CHI NHÁNH CÔNG TY TNHH MỘT THÀNH VIÊN THỰC PHẨM SAIGON CO.OP - CỬA HÀNG CO.OP FOOD LONG HẬU</v>
      </c>
      <c r="M446">
        <f t="shared" si="26"/>
        <v>3</v>
      </c>
      <c r="N446">
        <f>VLOOKUP(M446,'Trừ tiền'!O$8:P$1173,2,0)</f>
        <v>-128591</v>
      </c>
      <c r="O446">
        <f t="shared" si="30"/>
        <v>-356065</v>
      </c>
      <c r="P446" s="40">
        <f t="shared" si="31"/>
        <v>0</v>
      </c>
      <c r="Q446">
        <f>+SUMIFS('Trừ tiền'!P$8:P$1173,'Trừ tiền'!O$8:O$1173,'Hàng trả'!M446)</f>
        <v>-484656</v>
      </c>
      <c r="R446">
        <f t="shared" si="32"/>
        <v>-356065</v>
      </c>
      <c r="S446" s="40">
        <f t="shared" si="33"/>
        <v>0</v>
      </c>
    </row>
    <row r="447" spans="2:19" hidden="1" x14ac:dyDescent="0.3">
      <c r="B447" s="49">
        <v>44719</v>
      </c>
      <c r="C447" s="43" t="s">
        <v>1344</v>
      </c>
      <c r="D447" s="43" t="s">
        <v>22850</v>
      </c>
      <c r="E447" s="43" t="s">
        <v>23325</v>
      </c>
      <c r="F447" s="43" t="s">
        <v>65</v>
      </c>
      <c r="G447" s="43" t="s">
        <v>66</v>
      </c>
      <c r="H447" s="46">
        <v>-73431</v>
      </c>
      <c r="I447" s="48" t="s">
        <v>784</v>
      </c>
      <c r="J447" s="46">
        <v>-5874</v>
      </c>
      <c r="K447" s="46">
        <v>-79305</v>
      </c>
      <c r="L447" s="55"/>
      <c r="M447">
        <f t="shared" si="26"/>
        <v>29</v>
      </c>
      <c r="N447">
        <f>VLOOKUP(M447,'Trừ tiền'!O$8:P$1173,2,0)</f>
        <v>-79305</v>
      </c>
      <c r="P447" s="40">
        <f>+N447-K447</f>
        <v>0</v>
      </c>
    </row>
    <row r="448" spans="2:19" hidden="1" x14ac:dyDescent="0.3">
      <c r="B448" s="49">
        <v>44719</v>
      </c>
      <c r="C448" s="43" t="s">
        <v>23326</v>
      </c>
      <c r="D448" s="43" t="s">
        <v>22850</v>
      </c>
      <c r="E448" s="43" t="s">
        <v>23327</v>
      </c>
      <c r="F448" s="43" t="s">
        <v>136</v>
      </c>
      <c r="G448" s="43" t="s">
        <v>137</v>
      </c>
      <c r="H448" s="46">
        <v>-308921</v>
      </c>
      <c r="I448" s="48" t="s">
        <v>784</v>
      </c>
      <c r="J448" s="46">
        <v>-24714</v>
      </c>
      <c r="K448" s="46">
        <v>-333635</v>
      </c>
      <c r="L448" s="55"/>
      <c r="M448">
        <f t="shared" si="26"/>
        <v>67</v>
      </c>
      <c r="N448">
        <f>VLOOKUP(M448,'Trừ tiền'!O$8:P$1173,2,0)</f>
        <v>-333635</v>
      </c>
      <c r="P448" s="40">
        <f>+N448-K448</f>
        <v>0</v>
      </c>
    </row>
    <row r="449" spans="2:19" ht="21.3" x14ac:dyDescent="0.3">
      <c r="B449" s="49">
        <v>44719</v>
      </c>
      <c r="C449" s="43" t="s">
        <v>23328</v>
      </c>
      <c r="D449" s="43" t="s">
        <v>22850</v>
      </c>
      <c r="E449" s="43" t="s">
        <v>22923</v>
      </c>
      <c r="F449" s="43" t="s">
        <v>845</v>
      </c>
      <c r="G449" s="43" t="s">
        <v>79</v>
      </c>
      <c r="H449" s="46">
        <v>-1679578</v>
      </c>
      <c r="I449" s="48" t="s">
        <v>784</v>
      </c>
      <c r="J449" s="46">
        <v>-134366</v>
      </c>
      <c r="K449" s="46">
        <v>-1813944</v>
      </c>
      <c r="L449" s="61" t="str">
        <f>+F449</f>
        <v>CÔNG TY TNHH MỘT THÀNH VIÊN CO.OP FINELIFE</v>
      </c>
      <c r="M449">
        <f t="shared" si="26"/>
        <v>74</v>
      </c>
      <c r="N449">
        <f>VLOOKUP(M449,'Trừ tiền'!O$8:P$1173,2,0)</f>
        <v>-220296</v>
      </c>
      <c r="P449" s="40">
        <f>+N449-K449</f>
        <v>1593648</v>
      </c>
      <c r="Q449">
        <f>+SUMIFS('Trừ tiền'!P$8:P$1173,'Trừ tiền'!O$8:O$1173,'Hàng trả'!M449)</f>
        <v>-220296</v>
      </c>
      <c r="R449">
        <f>+Q449-N449</f>
        <v>0</v>
      </c>
      <c r="S449" s="40">
        <f>+R449-K449</f>
        <v>1813944</v>
      </c>
    </row>
    <row r="450" spans="2:19" hidden="1" x14ac:dyDescent="0.3">
      <c r="B450" s="49">
        <v>44720</v>
      </c>
      <c r="C450" s="43" t="s">
        <v>23329</v>
      </c>
      <c r="D450" s="43" t="s">
        <v>22850</v>
      </c>
      <c r="E450" s="43" t="s">
        <v>23235</v>
      </c>
      <c r="F450" s="43" t="s">
        <v>4962</v>
      </c>
      <c r="G450" s="43" t="s">
        <v>272</v>
      </c>
      <c r="H450" s="46">
        <v>-295547</v>
      </c>
      <c r="I450" s="48" t="s">
        <v>784</v>
      </c>
      <c r="J450" s="46">
        <v>-23643</v>
      </c>
      <c r="K450" s="46">
        <v>-319190</v>
      </c>
      <c r="L450" s="55"/>
      <c r="M450">
        <f t="shared" si="26"/>
        <v>112</v>
      </c>
      <c r="N450">
        <f>VLOOKUP(M450,'Trừ tiền'!O$8:P$1173,2,0)</f>
        <v>-319190</v>
      </c>
      <c r="P450" s="40">
        <f>+N450-K450</f>
        <v>0</v>
      </c>
    </row>
    <row r="451" spans="2:19" hidden="1" x14ac:dyDescent="0.3">
      <c r="B451" s="49">
        <v>44722</v>
      </c>
      <c r="C451" s="43" t="s">
        <v>1339</v>
      </c>
      <c r="D451" s="43" t="s">
        <v>22850</v>
      </c>
      <c r="E451" s="43" t="s">
        <v>23330</v>
      </c>
      <c r="F451" s="43" t="s">
        <v>861</v>
      </c>
      <c r="G451" s="43" t="s">
        <v>862</v>
      </c>
      <c r="H451" s="46">
        <v>-2321239</v>
      </c>
      <c r="I451" s="48" t="s">
        <v>784</v>
      </c>
      <c r="J451" s="46">
        <v>-185699</v>
      </c>
      <c r="K451" s="46">
        <v>-2506938</v>
      </c>
      <c r="L451" s="55"/>
      <c r="M451">
        <f t="shared" si="26"/>
        <v>24</v>
      </c>
      <c r="N451">
        <f>VLOOKUP(M451,'Trừ tiền'!O$8:P$1173,2,0)</f>
        <v>-2506938</v>
      </c>
      <c r="P451" s="40">
        <f>+N451-K451</f>
        <v>0</v>
      </c>
    </row>
    <row r="452" spans="2:19" hidden="1" x14ac:dyDescent="0.3">
      <c r="B452" s="49">
        <v>44723</v>
      </c>
      <c r="C452" s="43" t="s">
        <v>23331</v>
      </c>
      <c r="D452" s="43" t="s">
        <v>22850</v>
      </c>
      <c r="E452" s="43" t="s">
        <v>23332</v>
      </c>
      <c r="F452" s="43" t="s">
        <v>4712</v>
      </c>
      <c r="G452" s="43" t="s">
        <v>276</v>
      </c>
      <c r="H452" s="46">
        <v>-305250</v>
      </c>
      <c r="I452" s="48" t="s">
        <v>784</v>
      </c>
      <c r="J452" s="46">
        <v>-24420</v>
      </c>
      <c r="K452" s="46">
        <v>-329670</v>
      </c>
      <c r="L452" s="56" t="str">
        <f>+F452</f>
        <v>CHI NHÁNH LIÊN HIỆP HỢP TÁC XÃ THƯƠNG MẠI TP. HỒ CHÍ MINH-CO.OPMART BÌNH THỦY</v>
      </c>
      <c r="M452">
        <f t="shared" si="26"/>
        <v>30</v>
      </c>
      <c r="N452">
        <f>VLOOKUP(M452,'Trừ tiền'!O$8:P$1173,2,0)</f>
        <v>-950984</v>
      </c>
      <c r="O452">
        <f>+R452</f>
        <v>-329670</v>
      </c>
      <c r="P452" s="40">
        <f>+O452-K452</f>
        <v>0</v>
      </c>
      <c r="Q452">
        <f>+SUMIFS('Trừ tiền'!P$8:P$1173,'Trừ tiền'!O$8:O$1173,'Hàng trả'!M452)</f>
        <v>-1280654</v>
      </c>
      <c r="R452">
        <f>+Q452-N452</f>
        <v>-329670</v>
      </c>
      <c r="S452" s="40">
        <f>+R452-K452</f>
        <v>0</v>
      </c>
    </row>
    <row r="453" spans="2:19" hidden="1" x14ac:dyDescent="0.3">
      <c r="B453" s="49">
        <v>44723</v>
      </c>
      <c r="C453" s="43" t="s">
        <v>23333</v>
      </c>
      <c r="D453" s="43" t="s">
        <v>22850</v>
      </c>
      <c r="E453" s="43" t="s">
        <v>22923</v>
      </c>
      <c r="F453" s="43" t="s">
        <v>2870</v>
      </c>
      <c r="G453" s="43" t="s">
        <v>2872</v>
      </c>
      <c r="H453" s="46">
        <v>-139756</v>
      </c>
      <c r="I453" s="48" t="s">
        <v>784</v>
      </c>
      <c r="J453" s="46">
        <v>-11180</v>
      </c>
      <c r="K453" s="46">
        <v>-150936</v>
      </c>
      <c r="L453" s="55"/>
      <c r="M453">
        <f t="shared" si="26"/>
        <v>57</v>
      </c>
      <c r="N453">
        <f>VLOOKUP(M453,'Trừ tiền'!O$8:P$1173,2,0)</f>
        <v>-150936</v>
      </c>
      <c r="P453" s="40">
        <f>+N453-K453</f>
        <v>0</v>
      </c>
    </row>
    <row r="454" spans="2:19" ht="21.3" x14ac:dyDescent="0.3">
      <c r="B454" s="49">
        <v>44726</v>
      </c>
      <c r="C454" s="43" t="s">
        <v>23334</v>
      </c>
      <c r="D454" s="43" t="s">
        <v>22850</v>
      </c>
      <c r="E454" s="43" t="s">
        <v>23235</v>
      </c>
      <c r="F454" s="43" t="s">
        <v>4962</v>
      </c>
      <c r="G454" s="43" t="s">
        <v>272</v>
      </c>
      <c r="H454" s="46">
        <v>-451638</v>
      </c>
      <c r="I454" s="48" t="s">
        <v>784</v>
      </c>
      <c r="J454" s="46">
        <v>-36131</v>
      </c>
      <c r="K454" s="46">
        <v>-487769</v>
      </c>
      <c r="L454" s="61" t="str">
        <f>+F454</f>
        <v>CHI NHÁNH LIÊN HIỆP HỢP TÁC XÃ THƯƠNG MẠI TP.HCM - CO.OPMART CAI LẬY</v>
      </c>
      <c r="M454">
        <f t="shared" ref="M454:M517" si="34">+C454*1</f>
        <v>133</v>
      </c>
      <c r="N454">
        <f>VLOOKUP(M454,'Trừ tiền'!O$8:P$1173,2,0)</f>
        <v>-119943</v>
      </c>
      <c r="P454" s="40">
        <f>+N454-K454</f>
        <v>367826</v>
      </c>
      <c r="Q454">
        <f>+SUMIFS('Trừ tiền'!P$8:P$1173,'Trừ tiền'!O$8:O$1173,'Hàng trả'!M454)</f>
        <v>-3609910</v>
      </c>
      <c r="R454">
        <f>+Q454-N454</f>
        <v>-3489967</v>
      </c>
      <c r="S454" s="40">
        <f>+R454-K454</f>
        <v>-3002198</v>
      </c>
    </row>
    <row r="455" spans="2:19" hidden="1" x14ac:dyDescent="0.3">
      <c r="B455" s="49">
        <v>44732</v>
      </c>
      <c r="C455" s="43" t="s">
        <v>23335</v>
      </c>
      <c r="D455" s="43" t="s">
        <v>22850</v>
      </c>
      <c r="E455" s="43" t="s">
        <v>23336</v>
      </c>
      <c r="F455" s="43" t="s">
        <v>2860</v>
      </c>
      <c r="G455" s="43" t="s">
        <v>2862</v>
      </c>
      <c r="H455" s="46">
        <v>-479058</v>
      </c>
      <c r="I455" s="48" t="s">
        <v>784</v>
      </c>
      <c r="J455" s="46">
        <v>-38325</v>
      </c>
      <c r="K455" s="46">
        <v>-517383</v>
      </c>
      <c r="L455" s="55"/>
      <c r="M455">
        <f t="shared" si="34"/>
        <v>104</v>
      </c>
      <c r="N455">
        <f>VLOOKUP(M455,'Trừ tiền'!O$8:P$1173,2,0)</f>
        <v>-517383</v>
      </c>
      <c r="P455" s="40">
        <f>+N455-K455</f>
        <v>0</v>
      </c>
    </row>
    <row r="456" spans="2:19" hidden="1" x14ac:dyDescent="0.3">
      <c r="B456" s="49">
        <v>44733</v>
      </c>
      <c r="C456" s="43" t="s">
        <v>23331</v>
      </c>
      <c r="D456" s="43" t="s">
        <v>22850</v>
      </c>
      <c r="E456" s="43" t="s">
        <v>23332</v>
      </c>
      <c r="F456" s="43" t="s">
        <v>4663</v>
      </c>
      <c r="G456" s="43" t="s">
        <v>204</v>
      </c>
      <c r="H456" s="46">
        <v>-880541</v>
      </c>
      <c r="I456" s="48" t="s">
        <v>784</v>
      </c>
      <c r="J456" s="46">
        <v>-70443</v>
      </c>
      <c r="K456" s="46">
        <v>-950984</v>
      </c>
      <c r="L456" s="55"/>
      <c r="M456">
        <f t="shared" si="34"/>
        <v>30</v>
      </c>
      <c r="N456">
        <f>VLOOKUP(M456,'Trừ tiền'!O$8:P$1173,2,0)</f>
        <v>-950984</v>
      </c>
      <c r="P456" s="40">
        <f>+N456-K456</f>
        <v>0</v>
      </c>
    </row>
    <row r="457" spans="2:19" hidden="1" x14ac:dyDescent="0.3">
      <c r="B457" s="49">
        <v>44734</v>
      </c>
      <c r="C457" s="43" t="s">
        <v>1366</v>
      </c>
      <c r="D457" s="43" t="s">
        <v>22850</v>
      </c>
      <c r="E457" s="43" t="s">
        <v>23337</v>
      </c>
      <c r="F457" s="43" t="s">
        <v>4712</v>
      </c>
      <c r="G457" s="43" t="s">
        <v>276</v>
      </c>
      <c r="H457" s="46">
        <v>-233332</v>
      </c>
      <c r="I457" s="48" t="s">
        <v>784</v>
      </c>
      <c r="J457" s="46">
        <v>-18667</v>
      </c>
      <c r="K457" s="46">
        <v>-251999</v>
      </c>
      <c r="L457" s="56" t="str">
        <f>+F457</f>
        <v>CHI NHÁNH LIÊN HIỆP HỢP TÁC XÃ THƯƠNG MẠI TP. HỒ CHÍ MINH-CO.OPMART BÌNH THỦY</v>
      </c>
      <c r="M457">
        <f t="shared" si="34"/>
        <v>51</v>
      </c>
      <c r="N457">
        <f>VLOOKUP(M457,'Trừ tiền'!O$8:P$1173,2,0)</f>
        <v>-935788</v>
      </c>
      <c r="O457">
        <f>+R457</f>
        <v>-251999</v>
      </c>
      <c r="P457" s="40">
        <f>+O457-K457</f>
        <v>0</v>
      </c>
      <c r="Q457">
        <f>+SUMIFS('Trừ tiền'!P$8:P$1173,'Trừ tiền'!O$8:O$1173,'Hàng trả'!M457)</f>
        <v>-1187787</v>
      </c>
      <c r="R457">
        <f>+Q457-N457</f>
        <v>-251999</v>
      </c>
      <c r="S457" s="40">
        <f>+R457-K457</f>
        <v>0</v>
      </c>
    </row>
    <row r="458" spans="2:19" hidden="1" x14ac:dyDescent="0.3">
      <c r="B458" s="49">
        <v>44734</v>
      </c>
      <c r="C458" s="43" t="s">
        <v>23338</v>
      </c>
      <c r="D458" s="43" t="s">
        <v>22850</v>
      </c>
      <c r="E458" s="43" t="s">
        <v>23339</v>
      </c>
      <c r="F458" s="43" t="s">
        <v>427</v>
      </c>
      <c r="G458" s="43" t="s">
        <v>428</v>
      </c>
      <c r="H458" s="46">
        <v>-272298</v>
      </c>
      <c r="I458" s="48" t="s">
        <v>784</v>
      </c>
      <c r="J458" s="46">
        <v>-21784</v>
      </c>
      <c r="K458" s="46">
        <v>-294082</v>
      </c>
      <c r="L458" s="55"/>
      <c r="M458">
        <f t="shared" si="34"/>
        <v>65</v>
      </c>
      <c r="N458">
        <f>VLOOKUP(M458,'Trừ tiền'!O$8:P$1173,2,0)</f>
        <v>-294062</v>
      </c>
      <c r="P458" s="40">
        <f>+N458-K458</f>
        <v>20</v>
      </c>
    </row>
    <row r="459" spans="2:19" x14ac:dyDescent="0.3">
      <c r="B459" s="49">
        <v>44735</v>
      </c>
      <c r="C459" s="43" t="s">
        <v>23340</v>
      </c>
      <c r="D459" s="43" t="s">
        <v>22850</v>
      </c>
      <c r="E459" s="43" t="s">
        <v>23341</v>
      </c>
      <c r="F459" s="43" t="s">
        <v>111</v>
      </c>
      <c r="G459" s="43" t="s">
        <v>112</v>
      </c>
      <c r="H459" s="46">
        <v>-772897</v>
      </c>
      <c r="I459" s="48" t="s">
        <v>784</v>
      </c>
      <c r="J459" s="46">
        <v>-61831</v>
      </c>
      <c r="K459" s="46">
        <v>-834728</v>
      </c>
      <c r="L459" s="61" t="str">
        <f>+F459</f>
        <v>CÔNG TY TNHH TMDV SÀI GÒN VŨNG TÀU</v>
      </c>
      <c r="M459">
        <f t="shared" si="34"/>
        <v>102</v>
      </c>
      <c r="N459">
        <f>VLOOKUP(M459,'Trừ tiền'!O$8:P$1173,2,0)</f>
        <v>-239885</v>
      </c>
      <c r="P459" s="40">
        <f>+N459-K459</f>
        <v>594843</v>
      </c>
      <c r="Q459">
        <f>+SUMIFS('Trừ tiền'!P$8:P$1173,'Trừ tiền'!O$8:O$1173,'Hàng trả'!M459)</f>
        <v>-1860664</v>
      </c>
      <c r="R459">
        <f>+Q459-N459</f>
        <v>-1620779</v>
      </c>
      <c r="S459" s="40">
        <f>+R459-K459</f>
        <v>-786051</v>
      </c>
    </row>
    <row r="460" spans="2:19" hidden="1" x14ac:dyDescent="0.3">
      <c r="B460" s="49">
        <v>44736</v>
      </c>
      <c r="C460" s="43" t="s">
        <v>23342</v>
      </c>
      <c r="D460" s="43" t="s">
        <v>22850</v>
      </c>
      <c r="E460" s="43" t="s">
        <v>23343</v>
      </c>
      <c r="F460" s="43" t="s">
        <v>5380</v>
      </c>
      <c r="G460" s="43" t="s">
        <v>109</v>
      </c>
      <c r="H460" s="46">
        <v>-794340</v>
      </c>
      <c r="I460" s="48" t="s">
        <v>784</v>
      </c>
      <c r="J460" s="46">
        <v>-63547</v>
      </c>
      <c r="K460" s="46">
        <v>-857887</v>
      </c>
      <c r="L460" s="55"/>
      <c r="M460">
        <f t="shared" si="34"/>
        <v>92</v>
      </c>
      <c r="N460">
        <f>VLOOKUP(M460,'Trừ tiền'!O$8:P$1173,2,0)</f>
        <v>-857887</v>
      </c>
      <c r="P460" s="40">
        <f>+N460-K460</f>
        <v>0</v>
      </c>
    </row>
    <row r="461" spans="2:19" hidden="1" x14ac:dyDescent="0.3">
      <c r="B461" s="49">
        <v>44736</v>
      </c>
      <c r="C461" s="43" t="s">
        <v>23344</v>
      </c>
      <c r="D461" s="43" t="s">
        <v>22850</v>
      </c>
      <c r="E461" s="43" t="s">
        <v>23345</v>
      </c>
      <c r="F461" s="43" t="s">
        <v>5331</v>
      </c>
      <c r="G461" s="43" t="s">
        <v>171</v>
      </c>
      <c r="H461" s="46">
        <v>-419160</v>
      </c>
      <c r="I461" s="48" t="s">
        <v>784</v>
      </c>
      <c r="J461" s="46">
        <v>-33533</v>
      </c>
      <c r="K461" s="46">
        <v>-452693</v>
      </c>
      <c r="L461" s="56" t="str">
        <f t="shared" ref="L461:L462" si="35">+F461</f>
        <v>CÔNG TY TNHH MTV THƯƠNG MẠI SÀI GÒN - HẬU GIANG</v>
      </c>
      <c r="M461">
        <f t="shared" si="34"/>
        <v>124</v>
      </c>
      <c r="N461">
        <f>VLOOKUP(M461,'Trừ tiền'!O$8:P$1173,2,0)</f>
        <v>-158611</v>
      </c>
      <c r="O461">
        <f t="shared" ref="O461:O462" si="36">+R461</f>
        <v>-452693</v>
      </c>
      <c r="P461" s="40">
        <f t="shared" ref="P461:P462" si="37">+O461-K461</f>
        <v>0</v>
      </c>
      <c r="Q461">
        <f>+SUMIFS('Trừ tiền'!P$8:P$1173,'Trừ tiền'!O$8:O$1173,'Hàng trả'!M461)</f>
        <v>-611304</v>
      </c>
      <c r="R461">
        <f t="shared" ref="R461:R462" si="38">+Q461-N461</f>
        <v>-452693</v>
      </c>
      <c r="S461" s="40">
        <f t="shared" ref="S461:S462" si="39">+R461-K461</f>
        <v>0</v>
      </c>
    </row>
    <row r="462" spans="2:19" hidden="1" x14ac:dyDescent="0.3">
      <c r="B462" s="49">
        <v>44736</v>
      </c>
      <c r="C462" s="43" t="s">
        <v>23346</v>
      </c>
      <c r="D462" s="43" t="s">
        <v>22850</v>
      </c>
      <c r="E462" s="43" t="s">
        <v>22923</v>
      </c>
      <c r="F462" s="43" t="s">
        <v>9161</v>
      </c>
      <c r="G462" s="43" t="s">
        <v>9163</v>
      </c>
      <c r="H462" s="46">
        <v>-419160</v>
      </c>
      <c r="I462" s="48" t="s">
        <v>784</v>
      </c>
      <c r="J462" s="46">
        <v>-33533</v>
      </c>
      <c r="K462" s="46">
        <v>-452693</v>
      </c>
      <c r="L462" s="56" t="str">
        <f t="shared" si="35"/>
        <v>CÔNG TY TNHH MỘT THÀNH VIÊN SÀI GÒN CO.OP HẬU GIANG</v>
      </c>
      <c r="M462">
        <f t="shared" si="34"/>
        <v>124</v>
      </c>
      <c r="N462">
        <f>VLOOKUP(M462,'Trừ tiền'!O$8:P$1173,2,0)</f>
        <v>-158611</v>
      </c>
      <c r="O462">
        <f t="shared" si="36"/>
        <v>-452693</v>
      </c>
      <c r="P462" s="40">
        <f t="shared" si="37"/>
        <v>0</v>
      </c>
      <c r="Q462">
        <f>+SUMIFS('Trừ tiền'!P$8:P$1173,'Trừ tiền'!O$8:O$1173,'Hàng trả'!M462)</f>
        <v>-611304</v>
      </c>
      <c r="R462">
        <f t="shared" si="38"/>
        <v>-452693</v>
      </c>
      <c r="S462" s="40">
        <f t="shared" si="39"/>
        <v>0</v>
      </c>
    </row>
    <row r="463" spans="2:19" hidden="1" x14ac:dyDescent="0.3">
      <c r="B463" s="49">
        <v>44737</v>
      </c>
      <c r="C463" s="43" t="s">
        <v>1358</v>
      </c>
      <c r="D463" s="43" t="s">
        <v>22850</v>
      </c>
      <c r="E463" s="43" t="s">
        <v>23347</v>
      </c>
      <c r="F463" s="43" t="s">
        <v>4663</v>
      </c>
      <c r="G463" s="43" t="s">
        <v>204</v>
      </c>
      <c r="H463" s="46">
        <v>-181500</v>
      </c>
      <c r="I463" s="48" t="s">
        <v>784</v>
      </c>
      <c r="J463" s="46">
        <v>-14520</v>
      </c>
      <c r="K463" s="46">
        <v>-196020</v>
      </c>
      <c r="L463" s="55"/>
      <c r="M463">
        <f t="shared" si="34"/>
        <v>43</v>
      </c>
      <c r="N463">
        <f>VLOOKUP(M463,'Trừ tiền'!O$8:P$1173,2,0)</f>
        <v>-196020</v>
      </c>
      <c r="P463" s="40">
        <f t="shared" ref="P463:P471" si="40">+N463-K463</f>
        <v>0</v>
      </c>
    </row>
    <row r="464" spans="2:19" hidden="1" x14ac:dyDescent="0.3">
      <c r="B464" s="49">
        <v>44739</v>
      </c>
      <c r="C464" s="43" t="s">
        <v>23340</v>
      </c>
      <c r="D464" s="43" t="s">
        <v>22850</v>
      </c>
      <c r="E464" s="43" t="s">
        <v>23348</v>
      </c>
      <c r="F464" s="43" t="s">
        <v>65</v>
      </c>
      <c r="G464" s="43" t="s">
        <v>66</v>
      </c>
      <c r="H464" s="46">
        <v>-222116</v>
      </c>
      <c r="I464" s="48" t="s">
        <v>784</v>
      </c>
      <c r="J464" s="46">
        <v>-17769</v>
      </c>
      <c r="K464" s="46">
        <v>-239885</v>
      </c>
      <c r="L464" s="55"/>
      <c r="M464">
        <f t="shared" si="34"/>
        <v>102</v>
      </c>
      <c r="N464">
        <f>VLOOKUP(M464,'Trừ tiền'!O$8:P$1173,2,0)</f>
        <v>-239885</v>
      </c>
      <c r="P464" s="40">
        <f t="shared" si="40"/>
        <v>0</v>
      </c>
    </row>
    <row r="465" spans="2:19" hidden="1" x14ac:dyDescent="0.3">
      <c r="B465" s="49">
        <v>44739</v>
      </c>
      <c r="C465" s="43" t="s">
        <v>23349</v>
      </c>
      <c r="D465" s="43" t="s">
        <v>22850</v>
      </c>
      <c r="E465" s="43" t="s">
        <v>23350</v>
      </c>
      <c r="F465" s="43" t="s">
        <v>4962</v>
      </c>
      <c r="G465" s="43" t="s">
        <v>272</v>
      </c>
      <c r="H465" s="46">
        <v>-124432</v>
      </c>
      <c r="I465" s="48" t="s">
        <v>784</v>
      </c>
      <c r="J465" s="46">
        <v>-9955</v>
      </c>
      <c r="K465" s="46">
        <v>-134387</v>
      </c>
      <c r="L465" s="55"/>
      <c r="M465">
        <f t="shared" si="34"/>
        <v>176</v>
      </c>
      <c r="N465">
        <f>VLOOKUP(M465,'Trừ tiền'!O$8:P$1173,2,0)</f>
        <v>-134387</v>
      </c>
      <c r="P465" s="40">
        <f t="shared" si="40"/>
        <v>0</v>
      </c>
    </row>
    <row r="466" spans="2:19" hidden="1" x14ac:dyDescent="0.3">
      <c r="B466" s="49">
        <v>44740</v>
      </c>
      <c r="C466" s="43" t="s">
        <v>23351</v>
      </c>
      <c r="D466" s="43" t="s">
        <v>22850</v>
      </c>
      <c r="E466" s="43" t="s">
        <v>23352</v>
      </c>
      <c r="F466" s="43" t="s">
        <v>114</v>
      </c>
      <c r="G466" s="43" t="s">
        <v>115</v>
      </c>
      <c r="H466" s="46">
        <v>-742192</v>
      </c>
      <c r="I466" s="48" t="s">
        <v>784</v>
      </c>
      <c r="J466" s="46">
        <v>-59375</v>
      </c>
      <c r="K466" s="46">
        <v>-801567</v>
      </c>
      <c r="L466" s="55"/>
      <c r="M466">
        <f t="shared" si="34"/>
        <v>16</v>
      </c>
      <c r="N466">
        <f>VLOOKUP(M466,'Trừ tiền'!O$8:P$1173,2,0)</f>
        <v>-801567</v>
      </c>
      <c r="P466" s="40">
        <f t="shared" si="40"/>
        <v>0</v>
      </c>
    </row>
    <row r="467" spans="2:19" hidden="1" x14ac:dyDescent="0.3">
      <c r="B467" s="49">
        <v>44740</v>
      </c>
      <c r="C467" s="43" t="s">
        <v>1757</v>
      </c>
      <c r="D467" s="43" t="s">
        <v>22850</v>
      </c>
      <c r="E467" s="43" t="s">
        <v>24339</v>
      </c>
      <c r="F467" s="43" t="s">
        <v>4612</v>
      </c>
      <c r="G467" s="43" t="s">
        <v>39</v>
      </c>
      <c r="H467" s="46">
        <v>-150546</v>
      </c>
      <c r="I467" s="48" t="s">
        <v>784</v>
      </c>
      <c r="J467" s="46">
        <v>-12044</v>
      </c>
      <c r="K467" s="46">
        <v>-162590</v>
      </c>
      <c r="L467" s="55"/>
      <c r="M467">
        <f t="shared" si="34"/>
        <v>3038</v>
      </c>
      <c r="N467">
        <f>VLOOKUP(M467,'Trừ tiền'!O$8:P$1173,2,0)</f>
        <v>-162590</v>
      </c>
      <c r="P467" s="40">
        <f t="shared" si="40"/>
        <v>0</v>
      </c>
    </row>
    <row r="468" spans="2:19" hidden="1" x14ac:dyDescent="0.3">
      <c r="B468" s="49">
        <v>44740</v>
      </c>
      <c r="C468" s="43" t="s">
        <v>24340</v>
      </c>
      <c r="D468" s="43" t="s">
        <v>22850</v>
      </c>
      <c r="E468" s="43" t="s">
        <v>24341</v>
      </c>
      <c r="F468" s="43" t="s">
        <v>4612</v>
      </c>
      <c r="G468" s="43" t="s">
        <v>39</v>
      </c>
      <c r="H468" s="46">
        <v>-283062</v>
      </c>
      <c r="I468" s="48" t="s">
        <v>784</v>
      </c>
      <c r="J468" s="46">
        <v>-22645</v>
      </c>
      <c r="K468" s="46">
        <v>-305707</v>
      </c>
      <c r="L468" s="55"/>
      <c r="M468">
        <f t="shared" si="34"/>
        <v>3076</v>
      </c>
      <c r="N468">
        <f>VLOOKUP(M468,'Trừ tiền'!O$8:P$1173,2,0)</f>
        <v>-305707</v>
      </c>
      <c r="P468" s="40">
        <f t="shared" si="40"/>
        <v>0</v>
      </c>
    </row>
    <row r="469" spans="2:19" hidden="1" x14ac:dyDescent="0.3">
      <c r="B469" s="49">
        <v>44740</v>
      </c>
      <c r="C469" s="43" t="s">
        <v>24342</v>
      </c>
      <c r="D469" s="43" t="s">
        <v>22850</v>
      </c>
      <c r="E469" s="43" t="s">
        <v>24343</v>
      </c>
      <c r="F469" s="43" t="s">
        <v>4612</v>
      </c>
      <c r="G469" s="43" t="s">
        <v>39</v>
      </c>
      <c r="H469" s="46">
        <v>-166588</v>
      </c>
      <c r="I469" s="48" t="s">
        <v>784</v>
      </c>
      <c r="J469" s="46">
        <v>-13327</v>
      </c>
      <c r="K469" s="46">
        <v>-179915</v>
      </c>
      <c r="L469" s="55"/>
      <c r="M469">
        <f t="shared" si="34"/>
        <v>3106</v>
      </c>
      <c r="N469">
        <f>VLOOKUP(M469,'Trừ tiền'!O$8:P$1173,2,0)</f>
        <v>-179915</v>
      </c>
      <c r="P469" s="40">
        <f t="shared" si="40"/>
        <v>0</v>
      </c>
    </row>
    <row r="470" spans="2:19" hidden="1" x14ac:dyDescent="0.3">
      <c r="B470" s="49">
        <v>44740</v>
      </c>
      <c r="C470" s="43" t="s">
        <v>24344</v>
      </c>
      <c r="D470" s="43" t="s">
        <v>22850</v>
      </c>
      <c r="E470" s="43" t="s">
        <v>24345</v>
      </c>
      <c r="F470" s="43" t="s">
        <v>4612</v>
      </c>
      <c r="G470" s="43" t="s">
        <v>39</v>
      </c>
      <c r="H470" s="46">
        <v>-50182</v>
      </c>
      <c r="I470" s="48" t="s">
        <v>784</v>
      </c>
      <c r="J470" s="46">
        <v>-4015</v>
      </c>
      <c r="K470" s="46">
        <v>-54197</v>
      </c>
      <c r="L470" s="55"/>
      <c r="M470">
        <f t="shared" si="34"/>
        <v>3130</v>
      </c>
      <c r="N470">
        <f>VLOOKUP(M470,'Trừ tiền'!O$8:P$1173,2,0)</f>
        <v>-54197</v>
      </c>
      <c r="P470" s="40">
        <f t="shared" si="40"/>
        <v>0</v>
      </c>
    </row>
    <row r="471" spans="2:19" hidden="1" x14ac:dyDescent="0.3">
      <c r="B471" s="49">
        <v>44740</v>
      </c>
      <c r="C471" s="43" t="s">
        <v>24346</v>
      </c>
      <c r="D471" s="43" t="s">
        <v>22850</v>
      </c>
      <c r="E471" s="43" t="s">
        <v>24347</v>
      </c>
      <c r="F471" s="43" t="s">
        <v>4612</v>
      </c>
      <c r="G471" s="43" t="s">
        <v>39</v>
      </c>
      <c r="H471" s="46">
        <v>-139756</v>
      </c>
      <c r="I471" s="48" t="s">
        <v>784</v>
      </c>
      <c r="J471" s="46">
        <v>-11180</v>
      </c>
      <c r="K471" s="46">
        <v>-150936</v>
      </c>
      <c r="L471" s="55"/>
      <c r="M471">
        <f t="shared" si="34"/>
        <v>3161</v>
      </c>
      <c r="N471">
        <f>VLOOKUP(M471,'Trừ tiền'!O$8:P$1173,2,0)</f>
        <v>-150936</v>
      </c>
      <c r="P471" s="40">
        <f t="shared" si="40"/>
        <v>0</v>
      </c>
    </row>
    <row r="472" spans="2:19" hidden="1" x14ac:dyDescent="0.3">
      <c r="B472" s="49">
        <v>44740</v>
      </c>
      <c r="C472" s="43" t="s">
        <v>24348</v>
      </c>
      <c r="D472" s="43" t="s">
        <v>22850</v>
      </c>
      <c r="E472" s="43" t="s">
        <v>24349</v>
      </c>
      <c r="F472" s="43" t="s">
        <v>4612</v>
      </c>
      <c r="G472" s="43" t="s">
        <v>39</v>
      </c>
      <c r="H472" s="46">
        <v>-813427</v>
      </c>
      <c r="I472" s="48" t="s">
        <v>784</v>
      </c>
      <c r="J472" s="46">
        <v>-65074</v>
      </c>
      <c r="K472" s="46">
        <v>-878501</v>
      </c>
      <c r="L472" s="56" t="str">
        <f>+F472</f>
        <v>CÔNG TY TNHH MỘT THÀNH VIÊN THỰC PHẨM SAIGON CO.OP</v>
      </c>
      <c r="M472">
        <f t="shared" si="34"/>
        <v>3195</v>
      </c>
      <c r="N472">
        <f>VLOOKUP(M472,'Trừ tiền'!O$8:P$1173,2,0)</f>
        <v>-3057175</v>
      </c>
      <c r="O472">
        <f>+R472</f>
        <v>-878501</v>
      </c>
      <c r="P472" s="40">
        <f>+O472-K472</f>
        <v>0</v>
      </c>
      <c r="Q472">
        <f>+SUMIFS('Trừ tiền'!P$8:P$1173,'Trừ tiền'!O$8:O$1173,'Hàng trả'!M472)</f>
        <v>-3935676</v>
      </c>
      <c r="R472">
        <f>+Q472-N472</f>
        <v>-878501</v>
      </c>
      <c r="S472" s="40">
        <f>+R472-K472</f>
        <v>0</v>
      </c>
    </row>
    <row r="473" spans="2:19" hidden="1" x14ac:dyDescent="0.3">
      <c r="B473" s="49">
        <v>44741</v>
      </c>
      <c r="C473" s="43" t="s">
        <v>23353</v>
      </c>
      <c r="D473" s="43" t="s">
        <v>22850</v>
      </c>
      <c r="E473" s="43" t="s">
        <v>23354</v>
      </c>
      <c r="F473" s="43" t="s">
        <v>4831</v>
      </c>
      <c r="G473" s="43" t="s">
        <v>131</v>
      </c>
      <c r="H473" s="46">
        <v>-292558</v>
      </c>
      <c r="I473" s="48" t="s">
        <v>784</v>
      </c>
      <c r="J473" s="46">
        <v>-23405</v>
      </c>
      <c r="K473" s="46">
        <v>-315963</v>
      </c>
      <c r="L473" s="55"/>
      <c r="M473">
        <f t="shared" si="34"/>
        <v>105</v>
      </c>
      <c r="N473">
        <f>VLOOKUP(M473,'Trừ tiền'!O$8:P$1173,2,0)</f>
        <v>-315963</v>
      </c>
      <c r="P473" s="40">
        <f>+N473-K473</f>
        <v>0</v>
      </c>
    </row>
    <row r="474" spans="2:19" hidden="1" x14ac:dyDescent="0.3">
      <c r="B474" s="49">
        <v>44743</v>
      </c>
      <c r="C474" s="43" t="s">
        <v>23355</v>
      </c>
      <c r="D474" s="43" t="s">
        <v>22850</v>
      </c>
      <c r="E474" s="43" t="s">
        <v>23356</v>
      </c>
      <c r="F474" s="43" t="s">
        <v>5681</v>
      </c>
      <c r="G474" s="43" t="s">
        <v>411</v>
      </c>
      <c r="H474" s="46">
        <v>-238132</v>
      </c>
      <c r="I474" s="48" t="s">
        <v>784</v>
      </c>
      <c r="J474" s="46">
        <v>-19051</v>
      </c>
      <c r="K474" s="46">
        <v>-257183</v>
      </c>
      <c r="L474" s="55"/>
      <c r="M474">
        <f t="shared" si="34"/>
        <v>101</v>
      </c>
      <c r="N474">
        <f>VLOOKUP(M474,'Trừ tiền'!O$8:P$1173,2,0)</f>
        <v>-257183</v>
      </c>
      <c r="P474" s="40">
        <f>+N474-K474</f>
        <v>0</v>
      </c>
    </row>
    <row r="475" spans="2:19" hidden="1" x14ac:dyDescent="0.3">
      <c r="B475" s="49">
        <v>44743</v>
      </c>
      <c r="C475" s="43" t="s">
        <v>23357</v>
      </c>
      <c r="D475" s="43" t="s">
        <v>23358</v>
      </c>
      <c r="E475" s="43" t="s">
        <v>23359</v>
      </c>
      <c r="F475" s="43" t="s">
        <v>4660</v>
      </c>
      <c r="G475" s="43" t="s">
        <v>24</v>
      </c>
      <c r="H475" s="46">
        <v>-1083540</v>
      </c>
      <c r="I475" s="48" t="s">
        <v>784</v>
      </c>
      <c r="J475" s="46">
        <v>-86683</v>
      </c>
      <c r="K475" s="46">
        <v>-1170223</v>
      </c>
      <c r="L475" s="55"/>
      <c r="M475">
        <f t="shared" si="34"/>
        <v>179</v>
      </c>
      <c r="N475">
        <f>VLOOKUP(M475,'Trừ tiền'!O$8:P$1173,2,0)</f>
        <v>-1170223</v>
      </c>
      <c r="P475" s="40">
        <f>+N475-K475</f>
        <v>0</v>
      </c>
    </row>
    <row r="476" spans="2:19" hidden="1" x14ac:dyDescent="0.3">
      <c r="B476" s="49">
        <v>44743</v>
      </c>
      <c r="C476" s="43" t="s">
        <v>23360</v>
      </c>
      <c r="D476" s="43" t="s">
        <v>22850</v>
      </c>
      <c r="E476" s="43" t="s">
        <v>23361</v>
      </c>
      <c r="F476" s="43" t="s">
        <v>4660</v>
      </c>
      <c r="G476" s="43" t="s">
        <v>24</v>
      </c>
      <c r="H476" s="46">
        <v>-353344</v>
      </c>
      <c r="I476" s="48" t="s">
        <v>784</v>
      </c>
      <c r="J476" s="46">
        <v>-28268</v>
      </c>
      <c r="K476" s="46">
        <v>-381612</v>
      </c>
      <c r="L476" s="55"/>
      <c r="M476">
        <f t="shared" si="34"/>
        <v>192</v>
      </c>
      <c r="N476">
        <f>VLOOKUP(M476,'Trừ tiền'!O$8:P$1173,2,0)</f>
        <v>-381612</v>
      </c>
      <c r="P476" s="40">
        <f>+N476-K476</f>
        <v>0</v>
      </c>
    </row>
    <row r="477" spans="2:19" hidden="1" x14ac:dyDescent="0.3">
      <c r="B477" s="49">
        <v>44743</v>
      </c>
      <c r="C477" s="43" t="s">
        <v>23362</v>
      </c>
      <c r="D477" s="43" t="s">
        <v>22850</v>
      </c>
      <c r="E477" s="43" t="s">
        <v>23363</v>
      </c>
      <c r="F477" s="43" t="s">
        <v>4660</v>
      </c>
      <c r="G477" s="43" t="s">
        <v>24</v>
      </c>
      <c r="H477" s="46">
        <v>-748300</v>
      </c>
      <c r="I477" s="48" t="s">
        <v>784</v>
      </c>
      <c r="J477" s="46">
        <v>-59864</v>
      </c>
      <c r="K477" s="46">
        <v>-808164</v>
      </c>
      <c r="L477" s="55"/>
      <c r="M477">
        <f t="shared" si="34"/>
        <v>193</v>
      </c>
      <c r="N477">
        <f>VLOOKUP(M477,'Trừ tiền'!O$8:P$1173,2,0)</f>
        <v>-808164</v>
      </c>
      <c r="P477" s="40">
        <f>+N477-K477</f>
        <v>0</v>
      </c>
    </row>
    <row r="478" spans="2:19" hidden="1" x14ac:dyDescent="0.3">
      <c r="B478" s="49">
        <v>44743</v>
      </c>
      <c r="C478" s="43" t="s">
        <v>23364</v>
      </c>
      <c r="D478" s="43" t="s">
        <v>22850</v>
      </c>
      <c r="E478" s="43" t="s">
        <v>23365</v>
      </c>
      <c r="F478" s="43" t="s">
        <v>5326</v>
      </c>
      <c r="G478" s="43" t="s">
        <v>549</v>
      </c>
      <c r="H478" s="46">
        <v>-272250</v>
      </c>
      <c r="I478" s="48" t="s">
        <v>784</v>
      </c>
      <c r="J478" s="46">
        <v>-21780</v>
      </c>
      <c r="K478" s="46">
        <v>-294030</v>
      </c>
      <c r="L478" s="56" t="str">
        <f>+F478</f>
        <v>CÔNG TY TRÁCH NHIỆM HỮU HẠN THƯƠNG MẠI DỊCH VỤ SÀI GÒN - TÂY NINH</v>
      </c>
      <c r="M478">
        <f t="shared" si="34"/>
        <v>228</v>
      </c>
      <c r="N478">
        <f>VLOOKUP(M478,'Trừ tiền'!O$8:P$1173,2,0)</f>
        <v>-533915</v>
      </c>
      <c r="O478">
        <f>+R478</f>
        <v>-294030</v>
      </c>
      <c r="P478" s="40">
        <f>+O478-K478</f>
        <v>0</v>
      </c>
      <c r="Q478">
        <f>+SUMIFS('Trừ tiền'!P$8:P$1173,'Trừ tiền'!O$8:O$1173,'Hàng trả'!M478)</f>
        <v>-827945</v>
      </c>
      <c r="R478">
        <f>+Q478-N478</f>
        <v>-294030</v>
      </c>
      <c r="S478" s="40">
        <f>+R478-K478</f>
        <v>0</v>
      </c>
    </row>
    <row r="479" spans="2:19" hidden="1" x14ac:dyDescent="0.3">
      <c r="B479" s="49">
        <v>44743</v>
      </c>
      <c r="C479" s="43" t="s">
        <v>24350</v>
      </c>
      <c r="D479" s="43" t="s">
        <v>22850</v>
      </c>
      <c r="E479" s="43" t="s">
        <v>24351</v>
      </c>
      <c r="F479" s="43" t="s">
        <v>4612</v>
      </c>
      <c r="G479" s="43" t="s">
        <v>39</v>
      </c>
      <c r="H479" s="46">
        <v>-560185</v>
      </c>
      <c r="I479" s="48" t="s">
        <v>784</v>
      </c>
      <c r="J479" s="46">
        <v>-44815</v>
      </c>
      <c r="K479" s="46">
        <v>-605000</v>
      </c>
      <c r="L479" s="55"/>
      <c r="M479">
        <f t="shared" si="34"/>
        <v>3305</v>
      </c>
      <c r="N479">
        <f>VLOOKUP(M479,'Trừ tiền'!O$8:P$1173,2,0)</f>
        <v>-605000</v>
      </c>
      <c r="P479" s="40">
        <f>+N479-K479</f>
        <v>0</v>
      </c>
    </row>
    <row r="480" spans="2:19" hidden="1" x14ac:dyDescent="0.3">
      <c r="B480" s="49">
        <v>44743</v>
      </c>
      <c r="C480" s="43" t="s">
        <v>24352</v>
      </c>
      <c r="D480" s="43" t="s">
        <v>22850</v>
      </c>
      <c r="E480" s="43" t="s">
        <v>24353</v>
      </c>
      <c r="F480" s="43" t="s">
        <v>4612</v>
      </c>
      <c r="G480" s="43" t="s">
        <v>39</v>
      </c>
      <c r="H480" s="46">
        <v>-159764</v>
      </c>
      <c r="I480" s="48" t="s">
        <v>784</v>
      </c>
      <c r="J480" s="46">
        <v>-12781</v>
      </c>
      <c r="K480" s="46">
        <v>-172545</v>
      </c>
      <c r="L480" s="55"/>
      <c r="M480">
        <f t="shared" si="34"/>
        <v>3378</v>
      </c>
      <c r="N480">
        <f>VLOOKUP(M480,'Trừ tiền'!O$8:P$1173,2,0)</f>
        <v>-172545</v>
      </c>
      <c r="P480" s="40">
        <f>+N480-K480</f>
        <v>0</v>
      </c>
    </row>
    <row r="481" spans="2:19" hidden="1" x14ac:dyDescent="0.3">
      <c r="B481" s="49">
        <v>44743</v>
      </c>
      <c r="C481" s="43" t="s">
        <v>24354</v>
      </c>
      <c r="D481" s="43" t="s">
        <v>22850</v>
      </c>
      <c r="E481" s="43" t="s">
        <v>24355</v>
      </c>
      <c r="F481" s="43" t="s">
        <v>4612</v>
      </c>
      <c r="G481" s="43" t="s">
        <v>39</v>
      </c>
      <c r="H481" s="46">
        <v>-1187908</v>
      </c>
      <c r="I481" s="48" t="s">
        <v>784</v>
      </c>
      <c r="J481" s="46">
        <v>-95033</v>
      </c>
      <c r="K481" s="46">
        <v>-1282941</v>
      </c>
      <c r="L481" s="55"/>
      <c r="M481">
        <f t="shared" si="34"/>
        <v>3397</v>
      </c>
      <c r="N481">
        <f>VLOOKUP(M481,'Trừ tiền'!O$8:P$1173,2,0)</f>
        <v>-1282941</v>
      </c>
      <c r="P481" s="40">
        <f>+N481-K481</f>
        <v>0</v>
      </c>
    </row>
    <row r="482" spans="2:19" hidden="1" x14ac:dyDescent="0.3">
      <c r="B482" s="49">
        <v>44744</v>
      </c>
      <c r="C482" s="43" t="s">
        <v>23366</v>
      </c>
      <c r="D482" s="43" t="s">
        <v>22850</v>
      </c>
      <c r="E482" s="43" t="s">
        <v>23367</v>
      </c>
      <c r="F482" s="43" t="s">
        <v>4826</v>
      </c>
      <c r="G482" s="43" t="s">
        <v>1695</v>
      </c>
      <c r="H482" s="46">
        <v>-3186362</v>
      </c>
      <c r="I482" s="48" t="s">
        <v>784</v>
      </c>
      <c r="J482" s="46">
        <v>-254908</v>
      </c>
      <c r="K482" s="46">
        <v>-3441270</v>
      </c>
      <c r="L482" s="56" t="str">
        <f>+F482</f>
        <v>CHI NHÁNH LIÊN HIỆP HỢP TÁC XÃ THƯƠNG MẠI TP. HỒ CHÍ MINH - CO.OPMART BẾN LỨC</v>
      </c>
      <c r="M482">
        <f t="shared" si="34"/>
        <v>113</v>
      </c>
      <c r="N482">
        <f>VLOOKUP(M482,'Trừ tiền'!O$8:P$1173,2,0)</f>
        <v>-158611</v>
      </c>
      <c r="O482">
        <f>+R482</f>
        <v>-3441271</v>
      </c>
      <c r="P482" s="40">
        <f>+O482-K482</f>
        <v>-1</v>
      </c>
      <c r="Q482">
        <f>+SUMIFS('Trừ tiền'!P$8:P$1173,'Trừ tiền'!O$8:O$1173,'Hàng trả'!M482)</f>
        <v>-3599882</v>
      </c>
      <c r="R482">
        <f>+Q482-N482</f>
        <v>-3441271</v>
      </c>
      <c r="S482" s="40">
        <f>+R482-K482</f>
        <v>-1</v>
      </c>
    </row>
    <row r="483" spans="2:19" hidden="1" x14ac:dyDescent="0.3">
      <c r="B483" s="49">
        <v>44744</v>
      </c>
      <c r="C483" s="43" t="s">
        <v>24356</v>
      </c>
      <c r="D483" s="43" t="s">
        <v>22850</v>
      </c>
      <c r="E483" s="43" t="s">
        <v>24357</v>
      </c>
      <c r="F483" s="43" t="s">
        <v>4612</v>
      </c>
      <c r="G483" s="43" t="s">
        <v>39</v>
      </c>
      <c r="H483" s="46">
        <v>-471238</v>
      </c>
      <c r="I483" s="48" t="s">
        <v>784</v>
      </c>
      <c r="J483" s="46">
        <v>-37699</v>
      </c>
      <c r="K483" s="46">
        <v>-508937</v>
      </c>
      <c r="L483" s="55"/>
      <c r="M483">
        <f t="shared" si="34"/>
        <v>3430</v>
      </c>
      <c r="N483">
        <f>VLOOKUP(M483,'Trừ tiền'!O$8:P$1173,2,0)</f>
        <v>-508937</v>
      </c>
      <c r="P483" s="40">
        <f t="shared" ref="P483:P518" si="41">+N483-K483</f>
        <v>0</v>
      </c>
    </row>
    <row r="484" spans="2:19" hidden="1" x14ac:dyDescent="0.3">
      <c r="B484" s="49">
        <v>44744</v>
      </c>
      <c r="C484" s="43" t="s">
        <v>24358</v>
      </c>
      <c r="D484" s="43" t="s">
        <v>22850</v>
      </c>
      <c r="E484" s="43" t="s">
        <v>24359</v>
      </c>
      <c r="F484" s="43" t="s">
        <v>4612</v>
      </c>
      <c r="G484" s="43" t="s">
        <v>39</v>
      </c>
      <c r="H484" s="46">
        <v>-209634</v>
      </c>
      <c r="I484" s="48" t="s">
        <v>784</v>
      </c>
      <c r="J484" s="46">
        <v>-16771</v>
      </c>
      <c r="K484" s="46">
        <v>-226405</v>
      </c>
      <c r="L484" s="55"/>
      <c r="M484">
        <f t="shared" si="34"/>
        <v>3445</v>
      </c>
      <c r="N484">
        <f>VLOOKUP(M484,'Trừ tiền'!O$8:P$1173,2,0)</f>
        <v>-226405</v>
      </c>
      <c r="P484" s="40">
        <f t="shared" si="41"/>
        <v>0</v>
      </c>
    </row>
    <row r="485" spans="2:19" hidden="1" x14ac:dyDescent="0.3">
      <c r="B485" s="49">
        <v>44746</v>
      </c>
      <c r="C485" s="43" t="s">
        <v>22850</v>
      </c>
      <c r="D485" s="43" t="s">
        <v>22850</v>
      </c>
      <c r="E485" s="43" t="s">
        <v>22923</v>
      </c>
      <c r="F485" s="43" t="s">
        <v>4612</v>
      </c>
      <c r="G485" s="43" t="s">
        <v>39</v>
      </c>
      <c r="H485" s="46">
        <v>-209631</v>
      </c>
      <c r="I485" s="48" t="s">
        <v>784</v>
      </c>
      <c r="J485" s="46">
        <v>-16770</v>
      </c>
      <c r="K485" s="46">
        <v>-226401</v>
      </c>
      <c r="L485" s="55"/>
      <c r="M485" t="e">
        <f t="shared" si="34"/>
        <v>#VALUE!</v>
      </c>
      <c r="N485" t="e">
        <f>VLOOKUP(M485,'Trừ tiền'!O$8:P$1173,2,0)</f>
        <v>#VALUE!</v>
      </c>
      <c r="P485" s="40" t="e">
        <f t="shared" si="41"/>
        <v>#VALUE!</v>
      </c>
    </row>
    <row r="486" spans="2:19" hidden="1" x14ac:dyDescent="0.3">
      <c r="B486" s="49">
        <v>44746</v>
      </c>
      <c r="C486" s="43" t="s">
        <v>23368</v>
      </c>
      <c r="D486" s="43" t="s">
        <v>22850</v>
      </c>
      <c r="E486" s="43" t="s">
        <v>23369</v>
      </c>
      <c r="F486" s="43" t="s">
        <v>23370</v>
      </c>
      <c r="G486" s="43" t="s">
        <v>23371</v>
      </c>
      <c r="H486" s="46">
        <v>-1844223</v>
      </c>
      <c r="I486" s="48" t="s">
        <v>784</v>
      </c>
      <c r="J486" s="46">
        <v>-147538</v>
      </c>
      <c r="K486" s="46">
        <v>-1991761</v>
      </c>
      <c r="L486" s="55"/>
      <c r="M486">
        <f t="shared" si="34"/>
        <v>149</v>
      </c>
      <c r="N486">
        <f>VLOOKUP(M486,'Trừ tiền'!O$8:P$1173,2,0)</f>
        <v>-1991761</v>
      </c>
      <c r="P486" s="40">
        <f t="shared" si="41"/>
        <v>0</v>
      </c>
    </row>
    <row r="487" spans="2:19" hidden="1" x14ac:dyDescent="0.3">
      <c r="B487" s="49">
        <v>44746</v>
      </c>
      <c r="C487" s="43" t="s">
        <v>1836</v>
      </c>
      <c r="D487" s="43" t="s">
        <v>22850</v>
      </c>
      <c r="E487" s="43" t="s">
        <v>24360</v>
      </c>
      <c r="F487" s="43" t="s">
        <v>4612</v>
      </c>
      <c r="G487" s="43" t="s">
        <v>39</v>
      </c>
      <c r="H487" s="46">
        <v>-209631</v>
      </c>
      <c r="I487" s="48" t="s">
        <v>784</v>
      </c>
      <c r="J487" s="46">
        <v>-16770</v>
      </c>
      <c r="K487" s="46">
        <v>-226401</v>
      </c>
      <c r="L487" s="55"/>
      <c r="M487">
        <f t="shared" si="34"/>
        <v>3489</v>
      </c>
      <c r="N487">
        <f>VLOOKUP(M487,'Trừ tiền'!O$8:P$1173,2,0)</f>
        <v>-226401</v>
      </c>
      <c r="P487" s="40">
        <f t="shared" si="41"/>
        <v>0</v>
      </c>
    </row>
    <row r="488" spans="2:19" hidden="1" x14ac:dyDescent="0.3">
      <c r="B488" s="49">
        <v>44746</v>
      </c>
      <c r="C488" s="43" t="s">
        <v>24361</v>
      </c>
      <c r="D488" s="43" t="s">
        <v>22850</v>
      </c>
      <c r="E488" s="43" t="s">
        <v>24362</v>
      </c>
      <c r="F488" s="43" t="s">
        <v>4612</v>
      </c>
      <c r="G488" s="43" t="s">
        <v>39</v>
      </c>
      <c r="H488" s="46">
        <v>-716540</v>
      </c>
      <c r="I488" s="48" t="s">
        <v>784</v>
      </c>
      <c r="J488" s="46">
        <v>-57323</v>
      </c>
      <c r="K488" s="46">
        <v>-773863</v>
      </c>
      <c r="L488" s="55"/>
      <c r="M488">
        <f t="shared" si="34"/>
        <v>3536</v>
      </c>
      <c r="N488">
        <f>VLOOKUP(M488,'Trừ tiền'!O$8:P$1173,2,0)</f>
        <v>-773863</v>
      </c>
      <c r="P488" s="40">
        <f t="shared" si="41"/>
        <v>0</v>
      </c>
    </row>
    <row r="489" spans="2:19" hidden="1" x14ac:dyDescent="0.3">
      <c r="B489" s="49">
        <v>44746</v>
      </c>
      <c r="C489" s="43" t="s">
        <v>24363</v>
      </c>
      <c r="D489" s="43" t="s">
        <v>22850</v>
      </c>
      <c r="E489" s="43" t="s">
        <v>24364</v>
      </c>
      <c r="F489" s="43" t="s">
        <v>4612</v>
      </c>
      <c r="G489" s="43" t="s">
        <v>39</v>
      </c>
      <c r="H489" s="46">
        <v>-184489</v>
      </c>
      <c r="I489" s="48" t="s">
        <v>784</v>
      </c>
      <c r="J489" s="46">
        <v>-14759</v>
      </c>
      <c r="K489" s="46">
        <v>-199248</v>
      </c>
      <c r="L489" s="55"/>
      <c r="M489">
        <f t="shared" si="34"/>
        <v>3541</v>
      </c>
      <c r="N489">
        <f>VLOOKUP(M489,'Trừ tiền'!O$8:P$1173,2,0)</f>
        <v>-199248</v>
      </c>
      <c r="P489" s="40">
        <f t="shared" si="41"/>
        <v>0</v>
      </c>
    </row>
    <row r="490" spans="2:19" hidden="1" x14ac:dyDescent="0.3">
      <c r="B490" s="49">
        <v>44746</v>
      </c>
      <c r="C490" s="43" t="s">
        <v>24365</v>
      </c>
      <c r="D490" s="43" t="s">
        <v>22850</v>
      </c>
      <c r="E490" s="43" t="s">
        <v>24366</v>
      </c>
      <c r="F490" s="43" t="s">
        <v>4612</v>
      </c>
      <c r="G490" s="43" t="s">
        <v>39</v>
      </c>
      <c r="H490" s="46">
        <v>-637256</v>
      </c>
      <c r="I490" s="48" t="s">
        <v>784</v>
      </c>
      <c r="J490" s="46">
        <v>-50980</v>
      </c>
      <c r="K490" s="46">
        <v>-688236</v>
      </c>
      <c r="L490" s="55"/>
      <c r="M490">
        <f t="shared" si="34"/>
        <v>3547</v>
      </c>
      <c r="N490">
        <f>VLOOKUP(M490,'Trừ tiền'!O$8:P$1173,2,0)</f>
        <v>-688236</v>
      </c>
      <c r="P490" s="40">
        <f t="shared" si="41"/>
        <v>0</v>
      </c>
    </row>
    <row r="491" spans="2:19" hidden="1" x14ac:dyDescent="0.3">
      <c r="B491" s="49">
        <v>44746</v>
      </c>
      <c r="C491" s="43" t="s">
        <v>24367</v>
      </c>
      <c r="D491" s="43" t="s">
        <v>22850</v>
      </c>
      <c r="E491" s="43" t="s">
        <v>24368</v>
      </c>
      <c r="F491" s="43" t="s">
        <v>4612</v>
      </c>
      <c r="G491" s="43" t="s">
        <v>39</v>
      </c>
      <c r="H491" s="46">
        <v>-452785</v>
      </c>
      <c r="I491" s="48" t="s">
        <v>784</v>
      </c>
      <c r="J491" s="46">
        <v>-36223</v>
      </c>
      <c r="K491" s="46">
        <v>-489008</v>
      </c>
      <c r="L491" s="55"/>
      <c r="M491">
        <f t="shared" si="34"/>
        <v>3587</v>
      </c>
      <c r="N491">
        <f>VLOOKUP(M491,'Trừ tiền'!O$8:P$1173,2,0)</f>
        <v>-489008</v>
      </c>
      <c r="P491" s="40">
        <f t="shared" si="41"/>
        <v>0</v>
      </c>
    </row>
    <row r="492" spans="2:19" hidden="1" x14ac:dyDescent="0.3">
      <c r="B492" s="49">
        <v>44747</v>
      </c>
      <c r="C492" s="43" t="s">
        <v>23372</v>
      </c>
      <c r="D492" s="43" t="s">
        <v>22850</v>
      </c>
      <c r="E492" s="43" t="s">
        <v>23373</v>
      </c>
      <c r="F492" s="43" t="s">
        <v>111</v>
      </c>
      <c r="G492" s="43" t="s">
        <v>112</v>
      </c>
      <c r="H492" s="46">
        <v>-841781</v>
      </c>
      <c r="I492" s="48" t="s">
        <v>784</v>
      </c>
      <c r="J492" s="46">
        <v>-67342</v>
      </c>
      <c r="K492" s="46">
        <v>-909123</v>
      </c>
      <c r="L492" s="55"/>
      <c r="M492">
        <f t="shared" si="34"/>
        <v>146</v>
      </c>
      <c r="N492">
        <f>VLOOKUP(M492,'Trừ tiền'!O$8:P$1173,2,0)</f>
        <v>-909123</v>
      </c>
      <c r="P492" s="40">
        <f t="shared" si="41"/>
        <v>0</v>
      </c>
    </row>
    <row r="493" spans="2:19" ht="31.95" x14ac:dyDescent="0.3">
      <c r="B493" s="49">
        <v>44747</v>
      </c>
      <c r="C493" s="43" t="s">
        <v>23374</v>
      </c>
      <c r="D493" s="43" t="s">
        <v>22850</v>
      </c>
      <c r="E493" s="43" t="s">
        <v>23376</v>
      </c>
      <c r="F493" s="43" t="s">
        <v>4720</v>
      </c>
      <c r="G493" s="43" t="s">
        <v>72</v>
      </c>
      <c r="H493" s="46">
        <v>-156725</v>
      </c>
      <c r="I493" s="48" t="s">
        <v>784</v>
      </c>
      <c r="J493" s="46">
        <v>-12538</v>
      </c>
      <c r="K493" s="46">
        <v>-169263</v>
      </c>
      <c r="L493" s="61" t="str">
        <f>+F493</f>
        <v>CHI NHÁNH CÔNG TY TNHH MỘT THÀNH VIÊN THỰC PHẨM SAIGON CO.OP - CO.OP FOOD KHU VỰC CẦN THƠ</v>
      </c>
      <c r="M493">
        <f t="shared" si="34"/>
        <v>147</v>
      </c>
      <c r="N493">
        <f>VLOOKUP(M493,'Trừ tiền'!O$8:P$1173,2,0)</f>
        <v>-79305</v>
      </c>
      <c r="P493" s="40">
        <f t="shared" si="41"/>
        <v>89958</v>
      </c>
      <c r="Q493">
        <f>+SUMIFS('Trừ tiền'!P$8:P$1173,'Trừ tiền'!O$8:O$1173,'Hàng trả'!M493)</f>
        <v>-250720</v>
      </c>
      <c r="R493">
        <f>+Q493-N493</f>
        <v>-171415</v>
      </c>
      <c r="S493" s="40">
        <f>+R493-K493</f>
        <v>-2152</v>
      </c>
    </row>
    <row r="494" spans="2:19" hidden="1" x14ac:dyDescent="0.3">
      <c r="B494" s="49">
        <v>44747</v>
      </c>
      <c r="C494" s="43" t="s">
        <v>23374</v>
      </c>
      <c r="D494" s="43" t="s">
        <v>22850</v>
      </c>
      <c r="E494" s="43" t="s">
        <v>23375</v>
      </c>
      <c r="F494" s="43" t="s">
        <v>4720</v>
      </c>
      <c r="G494" s="43" t="s">
        <v>72</v>
      </c>
      <c r="H494" s="46">
        <v>-73431</v>
      </c>
      <c r="I494" s="48" t="s">
        <v>784</v>
      </c>
      <c r="J494" s="46">
        <v>-5874</v>
      </c>
      <c r="K494" s="46">
        <v>-79305</v>
      </c>
      <c r="L494" s="55"/>
      <c r="M494">
        <f t="shared" si="34"/>
        <v>147</v>
      </c>
      <c r="N494">
        <f>VLOOKUP(M494,'Trừ tiền'!O$8:P$1173,2,0)</f>
        <v>-79305</v>
      </c>
      <c r="P494" s="40">
        <f t="shared" si="41"/>
        <v>0</v>
      </c>
    </row>
    <row r="495" spans="2:19" hidden="1" x14ac:dyDescent="0.3">
      <c r="B495" s="49">
        <v>44747</v>
      </c>
      <c r="C495" s="43" t="s">
        <v>23377</v>
      </c>
      <c r="D495" s="43" t="s">
        <v>22850</v>
      </c>
      <c r="E495" s="43" t="s">
        <v>23378</v>
      </c>
      <c r="F495" s="43" t="s">
        <v>4720</v>
      </c>
      <c r="G495" s="43" t="s">
        <v>72</v>
      </c>
      <c r="H495" s="46">
        <v>-156725</v>
      </c>
      <c r="I495" s="48" t="s">
        <v>784</v>
      </c>
      <c r="J495" s="46">
        <v>-12538</v>
      </c>
      <c r="K495" s="46">
        <v>-169263</v>
      </c>
      <c r="L495" s="55"/>
      <c r="M495">
        <f t="shared" si="34"/>
        <v>155</v>
      </c>
      <c r="N495">
        <f>VLOOKUP(M495,'Trừ tiền'!O$8:P$1173,2,0)</f>
        <v>-169263</v>
      </c>
      <c r="P495" s="40">
        <f t="shared" si="41"/>
        <v>0</v>
      </c>
    </row>
    <row r="496" spans="2:19" hidden="1" x14ac:dyDescent="0.3">
      <c r="B496" s="49">
        <v>44747</v>
      </c>
      <c r="C496" s="43" t="s">
        <v>23379</v>
      </c>
      <c r="D496" s="43" t="s">
        <v>22850</v>
      </c>
      <c r="E496" s="43" t="s">
        <v>23380</v>
      </c>
      <c r="F496" s="43" t="s">
        <v>4720</v>
      </c>
      <c r="G496" s="43" t="s">
        <v>72</v>
      </c>
      <c r="H496" s="46">
        <v>-272250</v>
      </c>
      <c r="I496" s="48" t="s">
        <v>784</v>
      </c>
      <c r="J496" s="46">
        <v>-21780</v>
      </c>
      <c r="K496" s="46">
        <v>-294030</v>
      </c>
      <c r="L496" s="55"/>
      <c r="M496">
        <f t="shared" si="34"/>
        <v>167</v>
      </c>
      <c r="N496">
        <f>VLOOKUP(M496,'Trừ tiền'!O$8:P$1173,2,0)</f>
        <v>-294030</v>
      </c>
      <c r="P496" s="40">
        <f t="shared" si="41"/>
        <v>0</v>
      </c>
    </row>
    <row r="497" spans="2:16" hidden="1" x14ac:dyDescent="0.3">
      <c r="B497" s="49">
        <v>44747</v>
      </c>
      <c r="C497" s="43" t="s">
        <v>23381</v>
      </c>
      <c r="D497" s="43" t="s">
        <v>22850</v>
      </c>
      <c r="E497" s="43" t="s">
        <v>23382</v>
      </c>
      <c r="F497" s="43" t="s">
        <v>2860</v>
      </c>
      <c r="G497" s="43" t="s">
        <v>2862</v>
      </c>
      <c r="H497" s="46">
        <v>-111058</v>
      </c>
      <c r="I497" s="48" t="s">
        <v>784</v>
      </c>
      <c r="J497" s="46">
        <v>-8885</v>
      </c>
      <c r="K497" s="46">
        <v>-119943</v>
      </c>
      <c r="L497" s="55"/>
      <c r="M497">
        <f t="shared" si="34"/>
        <v>197</v>
      </c>
      <c r="N497">
        <f>VLOOKUP(M497,'Trừ tiền'!O$8:P$1173,2,0)</f>
        <v>-119943</v>
      </c>
      <c r="P497" s="40">
        <f t="shared" si="41"/>
        <v>0</v>
      </c>
    </row>
    <row r="498" spans="2:16" hidden="1" x14ac:dyDescent="0.3">
      <c r="B498" s="49">
        <v>44747</v>
      </c>
      <c r="C498" s="43" t="s">
        <v>1402</v>
      </c>
      <c r="D498" s="43" t="s">
        <v>22850</v>
      </c>
      <c r="E498" s="43" t="s">
        <v>23383</v>
      </c>
      <c r="F498" s="43" t="s">
        <v>214</v>
      </c>
      <c r="G498" s="43" t="s">
        <v>215</v>
      </c>
      <c r="H498" s="46">
        <v>-357198</v>
      </c>
      <c r="I498" s="48" t="s">
        <v>784</v>
      </c>
      <c r="J498" s="46">
        <v>-28576</v>
      </c>
      <c r="K498" s="46">
        <v>-385774</v>
      </c>
      <c r="L498" s="55"/>
      <c r="M498">
        <f t="shared" si="34"/>
        <v>264</v>
      </c>
      <c r="N498">
        <f>VLOOKUP(M498,'Trừ tiền'!O$8:P$1173,2,0)</f>
        <v>-385774</v>
      </c>
      <c r="P498" s="40">
        <f t="shared" si="41"/>
        <v>0</v>
      </c>
    </row>
    <row r="499" spans="2:16" hidden="1" x14ac:dyDescent="0.3">
      <c r="B499" s="49">
        <v>44747</v>
      </c>
      <c r="C499" s="43" t="s">
        <v>24369</v>
      </c>
      <c r="D499" s="43" t="s">
        <v>22850</v>
      </c>
      <c r="E499" s="43" t="s">
        <v>24370</v>
      </c>
      <c r="F499" s="43" t="s">
        <v>4612</v>
      </c>
      <c r="G499" s="43" t="s">
        <v>39</v>
      </c>
      <c r="H499" s="46">
        <v>-209631</v>
      </c>
      <c r="I499" s="48" t="s">
        <v>784</v>
      </c>
      <c r="J499" s="46">
        <v>-16770</v>
      </c>
      <c r="K499" s="46">
        <v>-226401</v>
      </c>
      <c r="L499" s="55"/>
      <c r="M499">
        <f t="shared" si="34"/>
        <v>3632</v>
      </c>
      <c r="N499">
        <f>VLOOKUP(M499,'Trừ tiền'!O$8:P$1173,2,0)</f>
        <v>-226401</v>
      </c>
      <c r="P499" s="40">
        <f t="shared" si="41"/>
        <v>0</v>
      </c>
    </row>
    <row r="500" spans="2:16" hidden="1" x14ac:dyDescent="0.3">
      <c r="B500" s="49">
        <v>44747</v>
      </c>
      <c r="C500" s="43" t="s">
        <v>24371</v>
      </c>
      <c r="D500" s="43" t="s">
        <v>22850</v>
      </c>
      <c r="E500" s="43" t="s">
        <v>24372</v>
      </c>
      <c r="F500" s="43" t="s">
        <v>4612</v>
      </c>
      <c r="G500" s="43" t="s">
        <v>39</v>
      </c>
      <c r="H500" s="46">
        <v>-44324</v>
      </c>
      <c r="I500" s="48" t="s">
        <v>784</v>
      </c>
      <c r="J500" s="46">
        <v>-3546</v>
      </c>
      <c r="K500" s="46">
        <v>-47870</v>
      </c>
      <c r="L500" s="55"/>
      <c r="M500">
        <f t="shared" si="34"/>
        <v>3657</v>
      </c>
      <c r="N500">
        <f>VLOOKUP(M500,'Trừ tiền'!O$8:P$1173,2,0)</f>
        <v>-47870</v>
      </c>
      <c r="P500" s="40">
        <f t="shared" si="41"/>
        <v>0</v>
      </c>
    </row>
    <row r="501" spans="2:16" hidden="1" x14ac:dyDescent="0.3">
      <c r="B501" s="49">
        <v>44747</v>
      </c>
      <c r="C501" s="43" t="s">
        <v>24373</v>
      </c>
      <c r="D501" s="43" t="s">
        <v>22850</v>
      </c>
      <c r="E501" s="43" t="s">
        <v>24374</v>
      </c>
      <c r="F501" s="43" t="s">
        <v>4612</v>
      </c>
      <c r="G501" s="43" t="s">
        <v>39</v>
      </c>
      <c r="H501" s="46">
        <v>-181500</v>
      </c>
      <c r="I501" s="48" t="s">
        <v>784</v>
      </c>
      <c r="J501" s="46">
        <v>-14520</v>
      </c>
      <c r="K501" s="46">
        <v>-196020</v>
      </c>
      <c r="L501" s="55"/>
      <c r="M501">
        <f t="shared" si="34"/>
        <v>3716</v>
      </c>
      <c r="N501">
        <f>VLOOKUP(M501,'Trừ tiền'!O$8:P$1173,2,0)</f>
        <v>-196020</v>
      </c>
      <c r="P501" s="40">
        <f t="shared" si="41"/>
        <v>0</v>
      </c>
    </row>
    <row r="502" spans="2:16" hidden="1" x14ac:dyDescent="0.3">
      <c r="B502" s="49">
        <v>44748</v>
      </c>
      <c r="C502" s="43" t="s">
        <v>23384</v>
      </c>
      <c r="D502" s="43" t="s">
        <v>22850</v>
      </c>
      <c r="E502" s="43" t="s">
        <v>23385</v>
      </c>
      <c r="F502" s="43" t="s">
        <v>4698</v>
      </c>
      <c r="G502" s="43" t="s">
        <v>106</v>
      </c>
      <c r="H502" s="46">
        <v>-455783</v>
      </c>
      <c r="I502" s="48" t="s">
        <v>784</v>
      </c>
      <c r="J502" s="46">
        <v>-36463</v>
      </c>
      <c r="K502" s="46">
        <v>-492246</v>
      </c>
      <c r="L502" s="55"/>
      <c r="M502">
        <f t="shared" si="34"/>
        <v>71</v>
      </c>
      <c r="N502">
        <f>VLOOKUP(M502,'Trừ tiền'!O$8:P$1173,2,0)</f>
        <v>-492246</v>
      </c>
      <c r="P502" s="40">
        <f t="shared" si="41"/>
        <v>0</v>
      </c>
    </row>
    <row r="503" spans="2:16" hidden="1" x14ac:dyDescent="0.3">
      <c r="B503" s="49">
        <v>44748</v>
      </c>
      <c r="C503" s="43" t="s">
        <v>23386</v>
      </c>
      <c r="D503" s="43" t="s">
        <v>22850</v>
      </c>
      <c r="E503" s="43" t="s">
        <v>23387</v>
      </c>
      <c r="F503" s="43" t="s">
        <v>4965</v>
      </c>
      <c r="G503" s="43" t="s">
        <v>2429</v>
      </c>
      <c r="H503" s="46">
        <v>-105400</v>
      </c>
      <c r="I503" s="48" t="s">
        <v>784</v>
      </c>
      <c r="J503" s="46">
        <v>-8432</v>
      </c>
      <c r="K503" s="46">
        <v>-113832</v>
      </c>
      <c r="L503" s="55"/>
      <c r="M503">
        <f t="shared" si="34"/>
        <v>110</v>
      </c>
      <c r="N503">
        <f>VLOOKUP(M503,'Trừ tiền'!O$8:P$1173,2,0)</f>
        <v>-113832</v>
      </c>
      <c r="P503" s="40">
        <f t="shared" si="41"/>
        <v>0</v>
      </c>
    </row>
    <row r="504" spans="2:16" hidden="1" x14ac:dyDescent="0.3">
      <c r="B504" s="49">
        <v>44748</v>
      </c>
      <c r="C504" s="43" t="s">
        <v>23388</v>
      </c>
      <c r="D504" s="43" t="s">
        <v>22850</v>
      </c>
      <c r="E504" s="43" t="s">
        <v>23389</v>
      </c>
      <c r="F504" s="43" t="s">
        <v>42</v>
      </c>
      <c r="G504" s="43" t="s">
        <v>43</v>
      </c>
      <c r="H504" s="46">
        <v>-358360</v>
      </c>
      <c r="I504" s="48" t="s">
        <v>17</v>
      </c>
      <c r="J504" s="46">
        <v>-35836</v>
      </c>
      <c r="K504" s="46">
        <v>-394196</v>
      </c>
      <c r="L504" s="55"/>
      <c r="M504">
        <f t="shared" si="34"/>
        <v>1430</v>
      </c>
      <c r="N504">
        <f>VLOOKUP(M504,'Trừ tiền'!O$8:P$1173,2,0)</f>
        <v>-394196</v>
      </c>
      <c r="P504" s="40">
        <f t="shared" si="41"/>
        <v>0</v>
      </c>
    </row>
    <row r="505" spans="2:16" hidden="1" x14ac:dyDescent="0.3">
      <c r="B505" s="49">
        <v>44748</v>
      </c>
      <c r="C505" s="43" t="s">
        <v>23390</v>
      </c>
      <c r="D505" s="43" t="s">
        <v>22850</v>
      </c>
      <c r="E505" s="43" t="s">
        <v>23391</v>
      </c>
      <c r="F505" s="43" t="s">
        <v>4831</v>
      </c>
      <c r="G505" s="43" t="s">
        <v>131</v>
      </c>
      <c r="H505" s="46">
        <v>-265928</v>
      </c>
      <c r="I505" s="48" t="s">
        <v>784</v>
      </c>
      <c r="J505" s="46">
        <v>-21274</v>
      </c>
      <c r="K505" s="46">
        <v>-287202</v>
      </c>
      <c r="L505" s="55"/>
      <c r="M505">
        <f t="shared" si="34"/>
        <v>164</v>
      </c>
      <c r="N505">
        <f>VLOOKUP(M505,'Trừ tiền'!O$8:P$1173,2,0)</f>
        <v>-287202</v>
      </c>
      <c r="P505" s="40">
        <f t="shared" si="41"/>
        <v>0</v>
      </c>
    </row>
    <row r="506" spans="2:16" hidden="1" x14ac:dyDescent="0.3">
      <c r="B506" s="49">
        <v>44748</v>
      </c>
      <c r="C506" s="43" t="s">
        <v>24375</v>
      </c>
      <c r="D506" s="43" t="s">
        <v>22850</v>
      </c>
      <c r="E506" s="43" t="s">
        <v>24376</v>
      </c>
      <c r="F506" s="43" t="s">
        <v>4612</v>
      </c>
      <c r="G506" s="43" t="s">
        <v>39</v>
      </c>
      <c r="H506" s="46">
        <v>-398574</v>
      </c>
      <c r="I506" s="48" t="s">
        <v>784</v>
      </c>
      <c r="J506" s="46">
        <v>-31886</v>
      </c>
      <c r="K506" s="46">
        <v>-430460</v>
      </c>
      <c r="L506" s="55"/>
      <c r="M506">
        <f t="shared" si="34"/>
        <v>3794</v>
      </c>
      <c r="N506">
        <f>VLOOKUP(M506,'Trừ tiền'!O$8:P$1173,2,0)</f>
        <v>-430460</v>
      </c>
      <c r="P506" s="40">
        <f t="shared" si="41"/>
        <v>0</v>
      </c>
    </row>
    <row r="507" spans="2:16" hidden="1" x14ac:dyDescent="0.3">
      <c r="B507" s="49">
        <v>44748</v>
      </c>
      <c r="C507" s="43" t="s">
        <v>1850</v>
      </c>
      <c r="D507" s="43" t="s">
        <v>22850</v>
      </c>
      <c r="E507" s="43" t="s">
        <v>24377</v>
      </c>
      <c r="F507" s="43" t="s">
        <v>4612</v>
      </c>
      <c r="G507" s="43" t="s">
        <v>39</v>
      </c>
      <c r="H507" s="46">
        <v>-349385</v>
      </c>
      <c r="I507" s="48" t="s">
        <v>784</v>
      </c>
      <c r="J507" s="46">
        <v>-27951</v>
      </c>
      <c r="K507" s="46">
        <v>-377336</v>
      </c>
      <c r="L507" s="55"/>
      <c r="M507">
        <f t="shared" si="34"/>
        <v>3814</v>
      </c>
      <c r="N507">
        <f>VLOOKUP(M507,'Trừ tiền'!O$8:P$1173,2,0)</f>
        <v>-377336</v>
      </c>
      <c r="P507" s="40">
        <f t="shared" si="41"/>
        <v>0</v>
      </c>
    </row>
    <row r="508" spans="2:16" hidden="1" x14ac:dyDescent="0.3">
      <c r="B508" s="49">
        <v>44748</v>
      </c>
      <c r="C508" s="43" t="s">
        <v>1870</v>
      </c>
      <c r="D508" s="43" t="s">
        <v>22850</v>
      </c>
      <c r="E508" s="43" t="s">
        <v>24378</v>
      </c>
      <c r="F508" s="43" t="s">
        <v>4612</v>
      </c>
      <c r="G508" s="43" t="s">
        <v>39</v>
      </c>
      <c r="H508" s="46">
        <v>-184489</v>
      </c>
      <c r="I508" s="48" t="s">
        <v>784</v>
      </c>
      <c r="J508" s="46">
        <v>-14759</v>
      </c>
      <c r="K508" s="46">
        <v>-199248</v>
      </c>
      <c r="L508" s="55"/>
      <c r="M508">
        <f t="shared" si="34"/>
        <v>3838</v>
      </c>
      <c r="N508">
        <f>VLOOKUP(M508,'Trừ tiền'!O$8:P$1173,2,0)</f>
        <v>-199248</v>
      </c>
      <c r="P508" s="40">
        <f t="shared" si="41"/>
        <v>0</v>
      </c>
    </row>
    <row r="509" spans="2:16" hidden="1" x14ac:dyDescent="0.3">
      <c r="B509" s="49">
        <v>44748</v>
      </c>
      <c r="C509" s="43" t="s">
        <v>24379</v>
      </c>
      <c r="D509" s="43" t="s">
        <v>22850</v>
      </c>
      <c r="E509" s="43" t="s">
        <v>24380</v>
      </c>
      <c r="F509" s="43" t="s">
        <v>4612</v>
      </c>
      <c r="G509" s="43" t="s">
        <v>39</v>
      </c>
      <c r="H509" s="46">
        <v>-180935</v>
      </c>
      <c r="I509" s="48" t="s">
        <v>784</v>
      </c>
      <c r="J509" s="46">
        <v>-14475</v>
      </c>
      <c r="K509" s="46">
        <v>-195410</v>
      </c>
      <c r="L509" s="55"/>
      <c r="M509">
        <f t="shared" si="34"/>
        <v>3867</v>
      </c>
      <c r="N509">
        <f>VLOOKUP(M509,'Trừ tiền'!O$8:P$1173,2,0)</f>
        <v>-195410</v>
      </c>
      <c r="P509" s="40">
        <f t="shared" si="41"/>
        <v>0</v>
      </c>
    </row>
    <row r="510" spans="2:16" hidden="1" x14ac:dyDescent="0.3">
      <c r="B510" s="49">
        <v>44748</v>
      </c>
      <c r="C510" s="43" t="s">
        <v>24381</v>
      </c>
      <c r="D510" s="43" t="s">
        <v>22850</v>
      </c>
      <c r="E510" s="43" t="s">
        <v>24382</v>
      </c>
      <c r="F510" s="43" t="s">
        <v>4612</v>
      </c>
      <c r="G510" s="43" t="s">
        <v>39</v>
      </c>
      <c r="H510" s="46">
        <v>-245539</v>
      </c>
      <c r="I510" s="48" t="s">
        <v>784</v>
      </c>
      <c r="J510" s="46">
        <v>-19643</v>
      </c>
      <c r="K510" s="46">
        <v>-265182</v>
      </c>
      <c r="L510" s="55"/>
      <c r="M510">
        <f t="shared" si="34"/>
        <v>3922</v>
      </c>
      <c r="N510">
        <f>VLOOKUP(M510,'Trừ tiền'!O$8:P$1173,2,0)</f>
        <v>-265182</v>
      </c>
      <c r="P510" s="40">
        <f t="shared" si="41"/>
        <v>0</v>
      </c>
    </row>
    <row r="511" spans="2:16" hidden="1" x14ac:dyDescent="0.3">
      <c r="B511" s="49">
        <v>44748</v>
      </c>
      <c r="C511" s="43" t="s">
        <v>24383</v>
      </c>
      <c r="D511" s="43" t="s">
        <v>22850</v>
      </c>
      <c r="E511" s="43" t="s">
        <v>24384</v>
      </c>
      <c r="F511" s="43" t="s">
        <v>4612</v>
      </c>
      <c r="G511" s="43" t="s">
        <v>39</v>
      </c>
      <c r="H511" s="46">
        <v>-472582</v>
      </c>
      <c r="I511" s="48" t="s">
        <v>784</v>
      </c>
      <c r="J511" s="46">
        <v>-37807</v>
      </c>
      <c r="K511" s="46">
        <v>-510389</v>
      </c>
      <c r="L511" s="55"/>
      <c r="M511">
        <f t="shared" si="34"/>
        <v>3996</v>
      </c>
      <c r="N511">
        <f>VLOOKUP(M511,'Trừ tiền'!O$8:P$1173,2,0)</f>
        <v>-510389</v>
      </c>
      <c r="P511" s="40">
        <f t="shared" si="41"/>
        <v>0</v>
      </c>
    </row>
    <row r="512" spans="2:16" hidden="1" x14ac:dyDescent="0.3">
      <c r="B512" s="49">
        <v>44748</v>
      </c>
      <c r="C512" s="43" t="s">
        <v>24385</v>
      </c>
      <c r="D512" s="43" t="s">
        <v>22850</v>
      </c>
      <c r="E512" s="43" t="s">
        <v>24386</v>
      </c>
      <c r="F512" s="43" t="s">
        <v>4612</v>
      </c>
      <c r="G512" s="43" t="s">
        <v>39</v>
      </c>
      <c r="H512" s="46">
        <v>-812999</v>
      </c>
      <c r="I512" s="48" t="s">
        <v>784</v>
      </c>
      <c r="J512" s="46">
        <v>-65040</v>
      </c>
      <c r="K512" s="46">
        <v>-878039</v>
      </c>
      <c r="L512" s="55"/>
      <c r="M512">
        <f t="shared" si="34"/>
        <v>4095</v>
      </c>
      <c r="N512">
        <f>VLOOKUP(M512,'Trừ tiền'!O$8:P$1173,2,0)</f>
        <v>-878039</v>
      </c>
      <c r="P512" s="40">
        <f t="shared" si="41"/>
        <v>0</v>
      </c>
    </row>
    <row r="513" spans="2:19" hidden="1" x14ac:dyDescent="0.3">
      <c r="B513" s="49">
        <v>44749</v>
      </c>
      <c r="C513" s="43" t="s">
        <v>23392</v>
      </c>
      <c r="D513" s="43" t="s">
        <v>22850</v>
      </c>
      <c r="E513" s="43" t="s">
        <v>23393</v>
      </c>
      <c r="F513" s="43" t="s">
        <v>5495</v>
      </c>
      <c r="G513" s="43" t="s">
        <v>311</v>
      </c>
      <c r="H513" s="46">
        <v>-146862</v>
      </c>
      <c r="I513" s="48" t="s">
        <v>784</v>
      </c>
      <c r="J513" s="46">
        <v>-11749</v>
      </c>
      <c r="K513" s="46">
        <v>-158611</v>
      </c>
      <c r="L513" s="55"/>
      <c r="M513">
        <f t="shared" si="34"/>
        <v>124</v>
      </c>
      <c r="N513">
        <f>VLOOKUP(M513,'Trừ tiền'!O$8:P$1173,2,0)</f>
        <v>-158611</v>
      </c>
      <c r="P513" s="40">
        <f t="shared" si="41"/>
        <v>0</v>
      </c>
    </row>
    <row r="514" spans="2:19" hidden="1" x14ac:dyDescent="0.3">
      <c r="B514" s="49">
        <v>44749</v>
      </c>
      <c r="C514" s="43" t="s">
        <v>24387</v>
      </c>
      <c r="D514" s="43" t="s">
        <v>22850</v>
      </c>
      <c r="E514" s="43" t="s">
        <v>24388</v>
      </c>
      <c r="F514" s="43" t="s">
        <v>4612</v>
      </c>
      <c r="G514" s="43" t="s">
        <v>39</v>
      </c>
      <c r="H514" s="46">
        <v>-211422</v>
      </c>
      <c r="I514" s="48" t="s">
        <v>784</v>
      </c>
      <c r="J514" s="46">
        <v>-16914</v>
      </c>
      <c r="K514" s="46">
        <v>-228336</v>
      </c>
      <c r="L514" s="55"/>
      <c r="M514">
        <f t="shared" si="34"/>
        <v>4128</v>
      </c>
      <c r="N514">
        <f>VLOOKUP(M514,'Trừ tiền'!O$8:P$1173,2,0)</f>
        <v>-228336</v>
      </c>
      <c r="P514" s="40">
        <f t="shared" si="41"/>
        <v>0</v>
      </c>
    </row>
    <row r="515" spans="2:19" hidden="1" x14ac:dyDescent="0.3">
      <c r="B515" s="49">
        <v>44750</v>
      </c>
      <c r="C515" s="43" t="s">
        <v>23394</v>
      </c>
      <c r="D515" s="43" t="s">
        <v>22850</v>
      </c>
      <c r="E515" s="43" t="s">
        <v>23395</v>
      </c>
      <c r="F515" s="43" t="s">
        <v>4660</v>
      </c>
      <c r="G515" s="43" t="s">
        <v>24</v>
      </c>
      <c r="H515" s="46">
        <v>-747582</v>
      </c>
      <c r="I515" s="48" t="s">
        <v>784</v>
      </c>
      <c r="J515" s="46">
        <v>-59807</v>
      </c>
      <c r="K515" s="46">
        <v>-807389</v>
      </c>
      <c r="L515" s="55"/>
      <c r="M515">
        <f t="shared" si="34"/>
        <v>248</v>
      </c>
      <c r="N515">
        <f>VLOOKUP(M515,'Trừ tiền'!O$8:P$1173,2,0)</f>
        <v>-807389</v>
      </c>
      <c r="P515" s="40">
        <f t="shared" si="41"/>
        <v>0</v>
      </c>
    </row>
    <row r="516" spans="2:19" hidden="1" x14ac:dyDescent="0.3">
      <c r="B516" s="49">
        <v>44750</v>
      </c>
      <c r="C516" s="43" t="s">
        <v>23396</v>
      </c>
      <c r="D516" s="43" t="s">
        <v>22850</v>
      </c>
      <c r="E516" s="43" t="s">
        <v>23397</v>
      </c>
      <c r="F516" s="43" t="s">
        <v>4660</v>
      </c>
      <c r="G516" s="43" t="s">
        <v>24</v>
      </c>
      <c r="H516" s="46">
        <v>-569951</v>
      </c>
      <c r="I516" s="48" t="s">
        <v>784</v>
      </c>
      <c r="J516" s="46">
        <v>-45596</v>
      </c>
      <c r="K516" s="46">
        <v>-615547</v>
      </c>
      <c r="L516" s="55"/>
      <c r="M516">
        <f t="shared" si="34"/>
        <v>249</v>
      </c>
      <c r="N516">
        <f>VLOOKUP(M516,'Trừ tiền'!O$8:P$1173,2,0)</f>
        <v>-615547</v>
      </c>
      <c r="P516" s="40">
        <f t="shared" si="41"/>
        <v>0</v>
      </c>
    </row>
    <row r="517" spans="2:19" hidden="1" x14ac:dyDescent="0.3">
      <c r="B517" s="49">
        <v>44750</v>
      </c>
      <c r="C517" s="43" t="s">
        <v>24389</v>
      </c>
      <c r="D517" s="43" t="s">
        <v>22850</v>
      </c>
      <c r="E517" s="43" t="s">
        <v>24390</v>
      </c>
      <c r="F517" s="43" t="s">
        <v>4612</v>
      </c>
      <c r="G517" s="43" t="s">
        <v>39</v>
      </c>
      <c r="H517" s="46">
        <v>-50182</v>
      </c>
      <c r="I517" s="48" t="s">
        <v>784</v>
      </c>
      <c r="J517" s="46">
        <v>-4015</v>
      </c>
      <c r="K517" s="46">
        <v>-54197</v>
      </c>
      <c r="L517" s="55"/>
      <c r="M517">
        <f t="shared" si="34"/>
        <v>4175</v>
      </c>
      <c r="N517">
        <f>VLOOKUP(M517,'Trừ tiền'!O$8:P$1173,2,0)</f>
        <v>-54197</v>
      </c>
      <c r="P517" s="40">
        <f t="shared" si="41"/>
        <v>0</v>
      </c>
    </row>
    <row r="518" spans="2:19" hidden="1" x14ac:dyDescent="0.3">
      <c r="B518" s="49">
        <v>44750</v>
      </c>
      <c r="C518" s="43" t="s">
        <v>24391</v>
      </c>
      <c r="D518" s="43" t="s">
        <v>22850</v>
      </c>
      <c r="E518" s="43" t="s">
        <v>24392</v>
      </c>
      <c r="F518" s="43" t="s">
        <v>4612</v>
      </c>
      <c r="G518" s="43" t="s">
        <v>39</v>
      </c>
      <c r="H518" s="46">
        <v>-309995</v>
      </c>
      <c r="I518" s="48" t="s">
        <v>784</v>
      </c>
      <c r="J518" s="46">
        <v>-24800</v>
      </c>
      <c r="K518" s="46">
        <v>-334795</v>
      </c>
      <c r="L518" s="55"/>
      <c r="M518">
        <f t="shared" ref="M518:M581" si="42">+C518*1</f>
        <v>4195</v>
      </c>
      <c r="N518">
        <f>VLOOKUP(M518,'Trừ tiền'!O$8:P$1173,2,0)</f>
        <v>-334795</v>
      </c>
      <c r="P518" s="40">
        <f t="shared" si="41"/>
        <v>0</v>
      </c>
    </row>
    <row r="519" spans="2:19" hidden="1" x14ac:dyDescent="0.3">
      <c r="B519" s="49">
        <v>44751</v>
      </c>
      <c r="C519" s="43" t="s">
        <v>23398</v>
      </c>
      <c r="D519" s="43" t="s">
        <v>22850</v>
      </c>
      <c r="E519" s="43" t="s">
        <v>23399</v>
      </c>
      <c r="F519" s="43" t="s">
        <v>9401</v>
      </c>
      <c r="G519" s="43" t="s">
        <v>477</v>
      </c>
      <c r="H519" s="46">
        <v>-726000</v>
      </c>
      <c r="I519" s="48" t="s">
        <v>784</v>
      </c>
      <c r="J519" s="46">
        <v>-58080</v>
      </c>
      <c r="K519" s="46">
        <v>-784080</v>
      </c>
      <c r="L519" s="56" t="str">
        <f>+F519</f>
        <v>CÔNG TY TNHH MỘT THÀNH VIÊN CO.OP MART HUẾ</v>
      </c>
      <c r="M519">
        <f t="shared" si="42"/>
        <v>152</v>
      </c>
      <c r="N519">
        <f>VLOOKUP(M519,'Trừ tiền'!O$8:P$1173,2,0)</f>
        <v>-368477</v>
      </c>
      <c r="O519">
        <f>+R519</f>
        <v>-784080</v>
      </c>
      <c r="P519" s="40">
        <f>+O519-K519</f>
        <v>0</v>
      </c>
      <c r="Q519">
        <f>+SUMIFS('Trừ tiền'!P$8:P$1173,'Trừ tiền'!O$8:O$1173,'Hàng trả'!M519)</f>
        <v>-1152557</v>
      </c>
      <c r="R519">
        <f>+Q519-N519</f>
        <v>-784080</v>
      </c>
      <c r="S519" s="40">
        <f>+R519-K519</f>
        <v>0</v>
      </c>
    </row>
    <row r="520" spans="2:19" hidden="1" x14ac:dyDescent="0.3">
      <c r="B520" s="49">
        <v>44751</v>
      </c>
      <c r="C520" s="43" t="s">
        <v>24393</v>
      </c>
      <c r="D520" s="43" t="s">
        <v>22850</v>
      </c>
      <c r="E520" s="43" t="s">
        <v>24394</v>
      </c>
      <c r="F520" s="43" t="s">
        <v>4612</v>
      </c>
      <c r="G520" s="43" t="s">
        <v>39</v>
      </c>
      <c r="H520" s="46">
        <v>-335035</v>
      </c>
      <c r="I520" s="48" t="s">
        <v>784</v>
      </c>
      <c r="J520" s="46">
        <v>-26803</v>
      </c>
      <c r="K520" s="46">
        <v>-361838</v>
      </c>
      <c r="L520" s="55"/>
      <c r="M520">
        <f t="shared" si="42"/>
        <v>4226</v>
      </c>
      <c r="N520">
        <f>VLOOKUP(M520,'Trừ tiền'!O$8:P$1173,2,0)</f>
        <v>-361838</v>
      </c>
      <c r="P520" s="40">
        <f t="shared" ref="P520:P543" si="43">+N520-K520</f>
        <v>0</v>
      </c>
    </row>
    <row r="521" spans="2:19" hidden="1" x14ac:dyDescent="0.3">
      <c r="B521" s="49">
        <v>44751</v>
      </c>
      <c r="C521" s="43" t="s">
        <v>24395</v>
      </c>
      <c r="D521" s="43" t="s">
        <v>22850</v>
      </c>
      <c r="E521" s="43" t="s">
        <v>24396</v>
      </c>
      <c r="F521" s="43" t="s">
        <v>4612</v>
      </c>
      <c r="G521" s="43" t="s">
        <v>39</v>
      </c>
      <c r="H521" s="46">
        <v>-100364</v>
      </c>
      <c r="I521" s="48" t="s">
        <v>784</v>
      </c>
      <c r="J521" s="46">
        <v>-8029</v>
      </c>
      <c r="K521" s="46">
        <v>-108393</v>
      </c>
      <c r="L521" s="55"/>
      <c r="M521">
        <f t="shared" si="42"/>
        <v>4259</v>
      </c>
      <c r="N521">
        <f>VLOOKUP(M521,'Trừ tiền'!O$8:P$1173,2,0)</f>
        <v>-108393</v>
      </c>
      <c r="P521" s="40">
        <f t="shared" si="43"/>
        <v>0</v>
      </c>
    </row>
    <row r="522" spans="2:19" hidden="1" x14ac:dyDescent="0.3">
      <c r="B522" s="49">
        <v>44751</v>
      </c>
      <c r="C522" s="43" t="s">
        <v>24397</v>
      </c>
      <c r="D522" s="43" t="s">
        <v>22850</v>
      </c>
      <c r="E522" s="43" t="s">
        <v>24398</v>
      </c>
      <c r="F522" s="43" t="s">
        <v>4612</v>
      </c>
      <c r="G522" s="43" t="s">
        <v>39</v>
      </c>
      <c r="H522" s="46">
        <v>-326306</v>
      </c>
      <c r="I522" s="48" t="s">
        <v>784</v>
      </c>
      <c r="J522" s="46">
        <v>-26104</v>
      </c>
      <c r="K522" s="46">
        <v>-352410</v>
      </c>
      <c r="L522" s="55"/>
      <c r="M522">
        <f t="shared" si="42"/>
        <v>4266</v>
      </c>
      <c r="N522">
        <f>VLOOKUP(M522,'Trừ tiền'!O$8:P$1173,2,0)</f>
        <v>-352410</v>
      </c>
      <c r="P522" s="40">
        <f t="shared" si="43"/>
        <v>0</v>
      </c>
    </row>
    <row r="523" spans="2:19" ht="21.3" x14ac:dyDescent="0.3">
      <c r="B523" s="49">
        <v>44753</v>
      </c>
      <c r="C523" s="43" t="s">
        <v>23400</v>
      </c>
      <c r="D523" s="43" t="s">
        <v>22850</v>
      </c>
      <c r="E523" s="43" t="s">
        <v>23401</v>
      </c>
      <c r="F523" s="43" t="s">
        <v>4819</v>
      </c>
      <c r="G523" s="43" t="s">
        <v>1493</v>
      </c>
      <c r="H523" s="46">
        <v>-594000</v>
      </c>
      <c r="I523" s="48" t="s">
        <v>784</v>
      </c>
      <c r="J523" s="46">
        <v>-47520</v>
      </c>
      <c r="K523" s="46">
        <v>-641520</v>
      </c>
      <c r="L523" s="61" t="str">
        <f>+F523</f>
        <v>CHI NHÁNH LIÊN HIỆP HTX THƯƠNG MẠI TP. HỒ CHÍ MINH - CO.OPMART BẾN TRE</v>
      </c>
      <c r="M523">
        <f t="shared" si="42"/>
        <v>83</v>
      </c>
      <c r="N523">
        <f>VLOOKUP(M523,'Trừ tiền'!O$8:P$1173,2,0)</f>
        <v>-475833</v>
      </c>
      <c r="P523" s="40">
        <f t="shared" si="43"/>
        <v>165687</v>
      </c>
      <c r="Q523">
        <f>+SUMIFS('Trừ tiền'!P$8:P$1173,'Trừ tiền'!O$8:O$1173,'Hàng trả'!M523)</f>
        <v>-1641116</v>
      </c>
      <c r="R523">
        <f>+Q523-N523</f>
        <v>-1165283</v>
      </c>
      <c r="S523" s="40">
        <f>+R523-K523</f>
        <v>-523763</v>
      </c>
    </row>
    <row r="524" spans="2:19" hidden="1" x14ac:dyDescent="0.3">
      <c r="B524" s="49">
        <v>44753</v>
      </c>
      <c r="C524" s="43" t="s">
        <v>23402</v>
      </c>
      <c r="D524" s="43" t="s">
        <v>22850</v>
      </c>
      <c r="E524" s="43" t="s">
        <v>23403</v>
      </c>
      <c r="F524" s="43" t="s">
        <v>4753</v>
      </c>
      <c r="G524" s="43" t="s">
        <v>1453</v>
      </c>
      <c r="H524" s="46">
        <v>-357198</v>
      </c>
      <c r="I524" s="48" t="s">
        <v>784</v>
      </c>
      <c r="J524" s="46">
        <v>-28576</v>
      </c>
      <c r="K524" s="46">
        <v>-385774</v>
      </c>
      <c r="L524" s="55"/>
      <c r="M524">
        <f t="shared" si="42"/>
        <v>134</v>
      </c>
      <c r="N524">
        <f>VLOOKUP(M524,'Trừ tiền'!O$8:P$1173,2,0)</f>
        <v>-385774</v>
      </c>
      <c r="P524" s="40">
        <f t="shared" si="43"/>
        <v>0</v>
      </c>
    </row>
    <row r="525" spans="2:19" hidden="1" x14ac:dyDescent="0.3">
      <c r="B525" s="49">
        <v>44753</v>
      </c>
      <c r="C525" s="43" t="s">
        <v>23404</v>
      </c>
      <c r="D525" s="43" t="s">
        <v>22850</v>
      </c>
      <c r="E525" s="43" t="s">
        <v>23405</v>
      </c>
      <c r="F525" s="43" t="s">
        <v>4720</v>
      </c>
      <c r="G525" s="43" t="s">
        <v>72</v>
      </c>
      <c r="H525" s="46">
        <v>-118800</v>
      </c>
      <c r="I525" s="48" t="s">
        <v>784</v>
      </c>
      <c r="J525" s="46">
        <v>-9504</v>
      </c>
      <c r="K525" s="46">
        <v>-128304</v>
      </c>
      <c r="L525" s="55"/>
      <c r="M525">
        <f t="shared" si="42"/>
        <v>191</v>
      </c>
      <c r="N525">
        <f>VLOOKUP(M525,'Trừ tiền'!O$8:P$1173,2,0)</f>
        <v>-128304</v>
      </c>
      <c r="P525" s="40">
        <f t="shared" si="43"/>
        <v>0</v>
      </c>
    </row>
    <row r="526" spans="2:19" x14ac:dyDescent="0.3">
      <c r="B526" s="49">
        <v>44753</v>
      </c>
      <c r="C526" s="43" t="s">
        <v>23406</v>
      </c>
      <c r="D526" s="43" t="s">
        <v>22850</v>
      </c>
      <c r="E526" s="43" t="s">
        <v>23407</v>
      </c>
      <c r="F526" s="43" t="s">
        <v>214</v>
      </c>
      <c r="G526" s="43" t="s">
        <v>215</v>
      </c>
      <c r="H526" s="46">
        <v>-613727</v>
      </c>
      <c r="I526" s="48" t="s">
        <v>784</v>
      </c>
      <c r="J526" s="46">
        <v>-49098</v>
      </c>
      <c r="K526" s="46">
        <v>-662825</v>
      </c>
      <c r="L526" s="61" t="str">
        <f>+F526</f>
        <v>CÔNG TY TNHH MỘT THÀNH VIÊN MARFOUR</v>
      </c>
      <c r="M526">
        <f t="shared" si="42"/>
        <v>332</v>
      </c>
      <c r="N526">
        <f>VLOOKUP(M526,'Trừ tiền'!O$8:P$1173,2,0)</f>
        <v>-690120</v>
      </c>
      <c r="P526" s="40">
        <f t="shared" si="43"/>
        <v>-27295</v>
      </c>
      <c r="Q526">
        <f>+SUMIFS('Trừ tiền'!P$8:P$1173,'Trừ tiền'!O$8:O$1173,'Hàng trả'!M526)</f>
        <v>-1420354</v>
      </c>
      <c r="R526">
        <f>+Q526-N526</f>
        <v>-730234</v>
      </c>
      <c r="S526" s="40">
        <f>+R526-K526</f>
        <v>-67409</v>
      </c>
    </row>
    <row r="527" spans="2:19" hidden="1" x14ac:dyDescent="0.3">
      <c r="B527" s="49">
        <v>44754</v>
      </c>
      <c r="C527" s="43" t="s">
        <v>23408</v>
      </c>
      <c r="D527" s="43" t="s">
        <v>22850</v>
      </c>
      <c r="E527" s="43" t="s">
        <v>23409</v>
      </c>
      <c r="F527" s="43" t="s">
        <v>4890</v>
      </c>
      <c r="G527" s="43" t="s">
        <v>100</v>
      </c>
      <c r="H527" s="46">
        <v>-621050</v>
      </c>
      <c r="I527" s="48" t="s">
        <v>784</v>
      </c>
      <c r="J527" s="46">
        <v>-49684</v>
      </c>
      <c r="K527" s="46">
        <v>-670734</v>
      </c>
      <c r="L527" s="55"/>
      <c r="M527">
        <f t="shared" si="42"/>
        <v>99</v>
      </c>
      <c r="N527">
        <f>VLOOKUP(M527,'Trừ tiền'!O$8:P$1173,2,0)</f>
        <v>-670734</v>
      </c>
      <c r="P527" s="40">
        <f t="shared" si="43"/>
        <v>0</v>
      </c>
    </row>
    <row r="528" spans="2:19" hidden="1" x14ac:dyDescent="0.3">
      <c r="B528" s="49">
        <v>44754</v>
      </c>
      <c r="C528" s="43" t="s">
        <v>23410</v>
      </c>
      <c r="D528" s="43" t="s">
        <v>22850</v>
      </c>
      <c r="E528" s="43" t="s">
        <v>23411</v>
      </c>
      <c r="F528" s="43" t="s">
        <v>228</v>
      </c>
      <c r="G528" s="43" t="s">
        <v>229</v>
      </c>
      <c r="H528" s="46">
        <v>-283489</v>
      </c>
      <c r="I528" s="48" t="s">
        <v>784</v>
      </c>
      <c r="J528" s="46">
        <v>-22679</v>
      </c>
      <c r="K528" s="46">
        <v>-306168</v>
      </c>
      <c r="L528" s="55"/>
      <c r="M528">
        <f t="shared" si="42"/>
        <v>364</v>
      </c>
      <c r="N528">
        <f>VLOOKUP(M528,'Trừ tiền'!O$8:P$1173,2,0)</f>
        <v>-306168</v>
      </c>
      <c r="P528" s="40">
        <f t="shared" si="43"/>
        <v>0</v>
      </c>
    </row>
    <row r="529" spans="2:19" hidden="1" x14ac:dyDescent="0.3">
      <c r="B529" s="49">
        <v>44754</v>
      </c>
      <c r="C529" s="43" t="s">
        <v>23412</v>
      </c>
      <c r="D529" s="43" t="s">
        <v>22850</v>
      </c>
      <c r="E529" s="43" t="s">
        <v>22923</v>
      </c>
      <c r="F529" s="43" t="s">
        <v>9303</v>
      </c>
      <c r="G529" s="43" t="s">
        <v>9305</v>
      </c>
      <c r="H529" s="46">
        <v>-621050</v>
      </c>
      <c r="I529" s="48" t="s">
        <v>784</v>
      </c>
      <c r="J529" s="46">
        <v>-49684</v>
      </c>
      <c r="K529" s="46">
        <v>-670734</v>
      </c>
      <c r="L529" s="55"/>
      <c r="M529">
        <f t="shared" si="42"/>
        <v>99</v>
      </c>
      <c r="N529">
        <f>VLOOKUP(M529,'Trừ tiền'!O$8:P$1173,2,0)</f>
        <v>-670734</v>
      </c>
      <c r="P529" s="40">
        <f t="shared" si="43"/>
        <v>0</v>
      </c>
    </row>
    <row r="530" spans="2:19" hidden="1" x14ac:dyDescent="0.3">
      <c r="B530" s="49">
        <v>44755</v>
      </c>
      <c r="C530" s="43" t="s">
        <v>23413</v>
      </c>
      <c r="D530" s="43" t="s">
        <v>22850</v>
      </c>
      <c r="E530" s="43" t="s">
        <v>23414</v>
      </c>
      <c r="F530" s="43" t="s">
        <v>4720</v>
      </c>
      <c r="G530" s="43" t="s">
        <v>72</v>
      </c>
      <c r="H530" s="46">
        <v>-143308</v>
      </c>
      <c r="I530" s="48" t="s">
        <v>784</v>
      </c>
      <c r="J530" s="46">
        <v>-11464</v>
      </c>
      <c r="K530" s="46">
        <v>-154772</v>
      </c>
      <c r="L530" s="55"/>
      <c r="M530">
        <f t="shared" si="42"/>
        <v>205</v>
      </c>
      <c r="N530">
        <f>VLOOKUP(M530,'Trừ tiền'!O$8:P$1173,2,0)</f>
        <v>-154773</v>
      </c>
      <c r="P530" s="40">
        <f t="shared" si="43"/>
        <v>-1</v>
      </c>
    </row>
    <row r="531" spans="2:19" hidden="1" x14ac:dyDescent="0.3">
      <c r="B531" s="49">
        <v>44755</v>
      </c>
      <c r="C531" s="43" t="s">
        <v>23415</v>
      </c>
      <c r="D531" s="43" t="s">
        <v>22850</v>
      </c>
      <c r="E531" s="43" t="s">
        <v>23416</v>
      </c>
      <c r="F531" s="43" t="s">
        <v>5326</v>
      </c>
      <c r="G531" s="43" t="s">
        <v>549</v>
      </c>
      <c r="H531" s="46">
        <v>-341182</v>
      </c>
      <c r="I531" s="48" t="s">
        <v>784</v>
      </c>
      <c r="J531" s="46">
        <v>-27295</v>
      </c>
      <c r="K531" s="46">
        <v>-368477</v>
      </c>
      <c r="L531" s="55"/>
      <c r="M531">
        <f t="shared" si="42"/>
        <v>343</v>
      </c>
      <c r="N531">
        <f>VLOOKUP(M531,'Trừ tiền'!O$8:P$1173,2,0)</f>
        <v>-368477</v>
      </c>
      <c r="P531" s="40">
        <f t="shared" si="43"/>
        <v>0</v>
      </c>
    </row>
    <row r="532" spans="2:19" hidden="1" x14ac:dyDescent="0.3">
      <c r="B532" s="49">
        <v>44755</v>
      </c>
      <c r="C532" s="43" t="s">
        <v>24399</v>
      </c>
      <c r="D532" s="43" t="s">
        <v>22850</v>
      </c>
      <c r="E532" s="43" t="s">
        <v>24400</v>
      </c>
      <c r="F532" s="43" t="s">
        <v>4612</v>
      </c>
      <c r="G532" s="43" t="s">
        <v>39</v>
      </c>
      <c r="H532" s="46">
        <v>-349385</v>
      </c>
      <c r="I532" s="48" t="s">
        <v>784</v>
      </c>
      <c r="J532" s="46">
        <v>-27951</v>
      </c>
      <c r="K532" s="46">
        <v>-377336</v>
      </c>
      <c r="L532" s="55"/>
      <c r="M532">
        <f t="shared" si="42"/>
        <v>4429</v>
      </c>
      <c r="N532">
        <f>VLOOKUP(M532,'Trừ tiền'!O$8:P$1173,2,0)</f>
        <v>-377336</v>
      </c>
      <c r="P532" s="40">
        <f t="shared" si="43"/>
        <v>0</v>
      </c>
    </row>
    <row r="533" spans="2:19" hidden="1" x14ac:dyDescent="0.3">
      <c r="B533" s="49">
        <v>44755</v>
      </c>
      <c r="C533" s="43" t="s">
        <v>1930</v>
      </c>
      <c r="D533" s="43" t="s">
        <v>22850</v>
      </c>
      <c r="E533" s="43" t="s">
        <v>24401</v>
      </c>
      <c r="F533" s="43" t="s">
        <v>4612</v>
      </c>
      <c r="G533" s="43" t="s">
        <v>39</v>
      </c>
      <c r="H533" s="46">
        <v>-222116</v>
      </c>
      <c r="I533" s="48" t="s">
        <v>784</v>
      </c>
      <c r="J533" s="46">
        <v>-17769</v>
      </c>
      <c r="K533" s="46">
        <v>-239885</v>
      </c>
      <c r="L533" s="55"/>
      <c r="M533">
        <f t="shared" si="42"/>
        <v>4438</v>
      </c>
      <c r="N533">
        <f>VLOOKUP(M533,'Trừ tiền'!O$8:P$1173,2,0)</f>
        <v>-239885</v>
      </c>
      <c r="P533" s="40">
        <f t="shared" si="43"/>
        <v>0</v>
      </c>
    </row>
    <row r="534" spans="2:19" hidden="1" x14ac:dyDescent="0.3">
      <c r="B534" s="49">
        <v>44755</v>
      </c>
      <c r="C534" s="43" t="s">
        <v>1941</v>
      </c>
      <c r="D534" s="43" t="s">
        <v>22850</v>
      </c>
      <c r="E534" s="43" t="s">
        <v>24402</v>
      </c>
      <c r="F534" s="43" t="s">
        <v>4612</v>
      </c>
      <c r="G534" s="43" t="s">
        <v>39</v>
      </c>
      <c r="H534" s="46">
        <v>-297000</v>
      </c>
      <c r="I534" s="48" t="s">
        <v>784</v>
      </c>
      <c r="J534" s="46">
        <v>-23760</v>
      </c>
      <c r="K534" s="46">
        <v>-320760</v>
      </c>
      <c r="L534" s="55"/>
      <c r="M534">
        <f t="shared" si="42"/>
        <v>4468</v>
      </c>
      <c r="N534">
        <f>VLOOKUP(M534,'Trừ tiền'!O$8:P$1173,2,0)</f>
        <v>-320760</v>
      </c>
      <c r="P534" s="40">
        <f t="shared" si="43"/>
        <v>0</v>
      </c>
    </row>
    <row r="535" spans="2:19" hidden="1" x14ac:dyDescent="0.3">
      <c r="B535" s="49">
        <v>44755</v>
      </c>
      <c r="C535" s="43" t="s">
        <v>24403</v>
      </c>
      <c r="D535" s="43" t="s">
        <v>22850</v>
      </c>
      <c r="E535" s="43" t="s">
        <v>24404</v>
      </c>
      <c r="F535" s="43" t="s">
        <v>4612</v>
      </c>
      <c r="G535" s="43" t="s">
        <v>39</v>
      </c>
      <c r="H535" s="46">
        <v>-1415190</v>
      </c>
      <c r="I535" s="48" t="s">
        <v>784</v>
      </c>
      <c r="J535" s="46">
        <v>-113215</v>
      </c>
      <c r="K535" s="46">
        <v>-1528405</v>
      </c>
      <c r="L535" s="55"/>
      <c r="M535">
        <f t="shared" si="42"/>
        <v>4536</v>
      </c>
      <c r="N535">
        <f>VLOOKUP(M535,'Trừ tiền'!O$8:P$1173,2,0)</f>
        <v>-1528405</v>
      </c>
      <c r="P535" s="40">
        <f t="shared" si="43"/>
        <v>0</v>
      </c>
    </row>
    <row r="536" spans="2:19" hidden="1" x14ac:dyDescent="0.3">
      <c r="B536" s="49">
        <v>44755</v>
      </c>
      <c r="C536" s="43" t="s">
        <v>24405</v>
      </c>
      <c r="D536" s="43" t="s">
        <v>22850</v>
      </c>
      <c r="E536" s="43" t="s">
        <v>24406</v>
      </c>
      <c r="F536" s="43" t="s">
        <v>4612</v>
      </c>
      <c r="G536" s="43" t="s">
        <v>39</v>
      </c>
      <c r="H536" s="46">
        <v>-139754</v>
      </c>
      <c r="I536" s="48" t="s">
        <v>784</v>
      </c>
      <c r="J536" s="46">
        <v>-11180</v>
      </c>
      <c r="K536" s="46">
        <v>-150934</v>
      </c>
      <c r="L536" s="55"/>
      <c r="M536">
        <f t="shared" si="42"/>
        <v>4557</v>
      </c>
      <c r="N536">
        <f>VLOOKUP(M536,'Trừ tiền'!O$8:P$1173,2,0)</f>
        <v>-150934</v>
      </c>
      <c r="P536" s="40">
        <f t="shared" si="43"/>
        <v>0</v>
      </c>
    </row>
    <row r="537" spans="2:19" ht="21.3" x14ac:dyDescent="0.3">
      <c r="B537" s="49">
        <v>44756</v>
      </c>
      <c r="C537" s="43" t="s">
        <v>23400</v>
      </c>
      <c r="D537" s="43" t="s">
        <v>22850</v>
      </c>
      <c r="E537" s="43" t="s">
        <v>23401</v>
      </c>
      <c r="F537" s="43" t="s">
        <v>4663</v>
      </c>
      <c r="G537" s="43" t="s">
        <v>204</v>
      </c>
      <c r="H537" s="46">
        <v>-484966</v>
      </c>
      <c r="I537" s="48" t="s">
        <v>784</v>
      </c>
      <c r="J537" s="46">
        <v>-38797</v>
      </c>
      <c r="K537" s="46">
        <v>-523763</v>
      </c>
      <c r="L537" s="61" t="str">
        <f>+F537</f>
        <v>CHI NHÁNH LIÊN HIỆP HỢP TÁC XÃ THƯƠNG MẠI TP. HỒ CHÍ MINH-CO.OPMART NAM ĐỊNH</v>
      </c>
      <c r="M537">
        <f t="shared" si="42"/>
        <v>83</v>
      </c>
      <c r="N537">
        <f>VLOOKUP(M537,'Trừ tiền'!O$8:P$1173,2,0)</f>
        <v>-475833</v>
      </c>
      <c r="P537" s="40">
        <f t="shared" si="43"/>
        <v>47930</v>
      </c>
      <c r="Q537">
        <f>+SUMIFS('Trừ tiền'!P$8:P$1173,'Trừ tiền'!O$8:O$1173,'Hàng trả'!M537)</f>
        <v>-1641116</v>
      </c>
      <c r="R537">
        <f>+Q537-N537</f>
        <v>-1165283</v>
      </c>
      <c r="S537" s="40">
        <f>+R537-K537</f>
        <v>-641520</v>
      </c>
    </row>
    <row r="538" spans="2:19" hidden="1" x14ac:dyDescent="0.3">
      <c r="B538" s="49">
        <v>44756</v>
      </c>
      <c r="C538" s="43" t="s">
        <v>24407</v>
      </c>
      <c r="D538" s="43" t="s">
        <v>22850</v>
      </c>
      <c r="E538" s="43" t="s">
        <v>24408</v>
      </c>
      <c r="F538" s="43" t="s">
        <v>4612</v>
      </c>
      <c r="G538" s="43" t="s">
        <v>39</v>
      </c>
      <c r="H538" s="46">
        <v>-349385</v>
      </c>
      <c r="I538" s="48" t="s">
        <v>784</v>
      </c>
      <c r="J538" s="46">
        <v>-27951</v>
      </c>
      <c r="K538" s="46">
        <v>-377336</v>
      </c>
      <c r="L538" s="55"/>
      <c r="M538">
        <f t="shared" si="42"/>
        <v>4638</v>
      </c>
      <c r="N538">
        <f>VLOOKUP(M538,'Trừ tiền'!O$8:P$1173,2,0)</f>
        <v>-377336</v>
      </c>
      <c r="P538" s="40">
        <f t="shared" si="43"/>
        <v>0</v>
      </c>
    </row>
    <row r="539" spans="2:19" hidden="1" x14ac:dyDescent="0.3">
      <c r="B539" s="49">
        <v>44756</v>
      </c>
      <c r="C539" s="43" t="s">
        <v>24409</v>
      </c>
      <c r="D539" s="43" t="s">
        <v>22850</v>
      </c>
      <c r="E539" s="43" t="s">
        <v>24410</v>
      </c>
      <c r="F539" s="43" t="s">
        <v>4612</v>
      </c>
      <c r="G539" s="43" t="s">
        <v>39</v>
      </c>
      <c r="H539" s="46">
        <v>-596877</v>
      </c>
      <c r="I539" s="48" t="s">
        <v>784</v>
      </c>
      <c r="J539" s="46">
        <v>-47750</v>
      </c>
      <c r="K539" s="46">
        <v>-644627</v>
      </c>
      <c r="L539" s="55"/>
      <c r="M539">
        <f t="shared" si="42"/>
        <v>4646</v>
      </c>
      <c r="N539">
        <f>VLOOKUP(M539,'Trừ tiền'!O$8:P$1173,2,0)</f>
        <v>-644627</v>
      </c>
      <c r="P539" s="40">
        <f t="shared" si="43"/>
        <v>0</v>
      </c>
    </row>
    <row r="540" spans="2:19" hidden="1" x14ac:dyDescent="0.3">
      <c r="B540" s="49">
        <v>44756</v>
      </c>
      <c r="C540" s="43" t="s">
        <v>24411</v>
      </c>
      <c r="D540" s="43" t="s">
        <v>22850</v>
      </c>
      <c r="E540" s="43" t="s">
        <v>24412</v>
      </c>
      <c r="F540" s="43" t="s">
        <v>4612</v>
      </c>
      <c r="G540" s="43" t="s">
        <v>39</v>
      </c>
      <c r="H540" s="46">
        <v>-279508</v>
      </c>
      <c r="I540" s="48" t="s">
        <v>784</v>
      </c>
      <c r="J540" s="46">
        <v>-22361</v>
      </c>
      <c r="K540" s="46">
        <v>-301869</v>
      </c>
      <c r="L540" s="55"/>
      <c r="M540">
        <f t="shared" si="42"/>
        <v>4668</v>
      </c>
      <c r="N540">
        <f>VLOOKUP(M540,'Trừ tiền'!O$8:P$1173,2,0)</f>
        <v>-301869</v>
      </c>
      <c r="P540" s="40">
        <f t="shared" si="43"/>
        <v>0</v>
      </c>
    </row>
    <row r="541" spans="2:19" hidden="1" x14ac:dyDescent="0.3">
      <c r="B541" s="49">
        <v>44756</v>
      </c>
      <c r="C541" s="43" t="s">
        <v>24413</v>
      </c>
      <c r="D541" s="43" t="s">
        <v>22850</v>
      </c>
      <c r="E541" s="43" t="s">
        <v>24414</v>
      </c>
      <c r="F541" s="43" t="s">
        <v>4612</v>
      </c>
      <c r="G541" s="43" t="s">
        <v>39</v>
      </c>
      <c r="H541" s="46">
        <v>-96182</v>
      </c>
      <c r="I541" s="48" t="s">
        <v>784</v>
      </c>
      <c r="J541" s="46">
        <v>-7695</v>
      </c>
      <c r="K541" s="46">
        <v>-103877</v>
      </c>
      <c r="L541" s="55"/>
      <c r="M541">
        <f t="shared" si="42"/>
        <v>4772</v>
      </c>
      <c r="N541">
        <f>VLOOKUP(M541,'Trừ tiền'!O$8:P$1173,2,0)</f>
        <v>-103877</v>
      </c>
      <c r="P541" s="40">
        <f t="shared" si="43"/>
        <v>0</v>
      </c>
    </row>
    <row r="542" spans="2:19" hidden="1" x14ac:dyDescent="0.3">
      <c r="B542" s="49">
        <v>44756</v>
      </c>
      <c r="C542" s="43" t="s">
        <v>24415</v>
      </c>
      <c r="D542" s="43" t="s">
        <v>22850</v>
      </c>
      <c r="E542" s="43" t="s">
        <v>24416</v>
      </c>
      <c r="F542" s="43" t="s">
        <v>4612</v>
      </c>
      <c r="G542" s="43" t="s">
        <v>39</v>
      </c>
      <c r="H542" s="46">
        <v>-677474</v>
      </c>
      <c r="I542" s="48" t="s">
        <v>784</v>
      </c>
      <c r="J542" s="46">
        <v>-54198</v>
      </c>
      <c r="K542" s="46">
        <v>-731672</v>
      </c>
      <c r="L542" s="55"/>
      <c r="M542">
        <f t="shared" si="42"/>
        <v>4779</v>
      </c>
      <c r="N542">
        <f>VLOOKUP(M542,'Trừ tiền'!O$8:P$1173,2,0)</f>
        <v>-731672</v>
      </c>
      <c r="P542" s="40">
        <f t="shared" si="43"/>
        <v>0</v>
      </c>
    </row>
    <row r="543" spans="2:19" hidden="1" x14ac:dyDescent="0.3">
      <c r="B543" s="49">
        <v>44756</v>
      </c>
      <c r="C543" s="43" t="s">
        <v>24417</v>
      </c>
      <c r="D543" s="43" t="s">
        <v>22850</v>
      </c>
      <c r="E543" s="43" t="s">
        <v>24418</v>
      </c>
      <c r="F543" s="43" t="s">
        <v>4612</v>
      </c>
      <c r="G543" s="43" t="s">
        <v>39</v>
      </c>
      <c r="H543" s="46">
        <v>-209631</v>
      </c>
      <c r="I543" s="48" t="s">
        <v>784</v>
      </c>
      <c r="J543" s="46">
        <v>-16770</v>
      </c>
      <c r="K543" s="46">
        <v>-226401</v>
      </c>
      <c r="L543" s="55"/>
      <c r="M543">
        <f t="shared" si="42"/>
        <v>4862</v>
      </c>
      <c r="N543">
        <f>VLOOKUP(M543,'Trừ tiền'!O$8:P$1173,2,0)</f>
        <v>-226401</v>
      </c>
      <c r="P543" s="40">
        <f t="shared" si="43"/>
        <v>0</v>
      </c>
    </row>
    <row r="544" spans="2:19" hidden="1" x14ac:dyDescent="0.3">
      <c r="B544" s="49">
        <v>44756</v>
      </c>
      <c r="C544" s="43" t="s">
        <v>24419</v>
      </c>
      <c r="D544" s="43" t="s">
        <v>22850</v>
      </c>
      <c r="E544" s="43" t="s">
        <v>24420</v>
      </c>
      <c r="F544" s="43" t="s">
        <v>4612</v>
      </c>
      <c r="G544" s="43" t="s">
        <v>39</v>
      </c>
      <c r="H544" s="46">
        <v>-301550</v>
      </c>
      <c r="I544" s="48" t="s">
        <v>784</v>
      </c>
      <c r="J544" s="46">
        <v>-24124</v>
      </c>
      <c r="K544" s="46">
        <v>-325674</v>
      </c>
      <c r="L544" s="56" t="str">
        <f>+F544</f>
        <v>CÔNG TY TNHH MỘT THÀNH VIÊN THỰC PHẨM SAIGON CO.OP</v>
      </c>
      <c r="M544">
        <f t="shared" si="42"/>
        <v>4895</v>
      </c>
      <c r="N544">
        <f>VLOOKUP(M544,'Trừ tiền'!O$8:P$1173,2,0)</f>
        <v>-198720</v>
      </c>
      <c r="O544">
        <f>+R544</f>
        <v>-325674</v>
      </c>
      <c r="P544" s="40">
        <f>+O544-K544</f>
        <v>0</v>
      </c>
      <c r="Q544">
        <f>+SUMIFS('Trừ tiền'!P$8:P$1173,'Trừ tiền'!O$8:O$1173,'Hàng trả'!M544)</f>
        <v>-524394</v>
      </c>
      <c r="R544">
        <f>+Q544-N544</f>
        <v>-325674</v>
      </c>
      <c r="S544" s="40">
        <f>+R544-K544</f>
        <v>0</v>
      </c>
    </row>
    <row r="545" spans="2:19" hidden="1" x14ac:dyDescent="0.3">
      <c r="B545" s="49">
        <v>44756</v>
      </c>
      <c r="C545" s="43" t="s">
        <v>24421</v>
      </c>
      <c r="D545" s="43" t="s">
        <v>22850</v>
      </c>
      <c r="E545" s="43" t="s">
        <v>24422</v>
      </c>
      <c r="F545" s="43" t="s">
        <v>4612</v>
      </c>
      <c r="G545" s="43" t="s">
        <v>39</v>
      </c>
      <c r="H545" s="46">
        <v>-50182</v>
      </c>
      <c r="I545" s="48" t="s">
        <v>784</v>
      </c>
      <c r="J545" s="46">
        <v>-4015</v>
      </c>
      <c r="K545" s="46">
        <v>-54197</v>
      </c>
      <c r="L545" s="55"/>
      <c r="M545">
        <f t="shared" si="42"/>
        <v>4909</v>
      </c>
      <c r="N545">
        <f>VLOOKUP(M545,'Trừ tiền'!O$8:P$1173,2,0)</f>
        <v>-54197</v>
      </c>
      <c r="P545" s="40">
        <f t="shared" ref="P545:P552" si="44">+N545-K545</f>
        <v>0</v>
      </c>
    </row>
    <row r="546" spans="2:19" hidden="1" x14ac:dyDescent="0.3">
      <c r="B546" s="49">
        <v>44756</v>
      </c>
      <c r="C546" s="43" t="s">
        <v>24423</v>
      </c>
      <c r="D546" s="43" t="s">
        <v>22850</v>
      </c>
      <c r="E546" s="43" t="s">
        <v>24424</v>
      </c>
      <c r="F546" s="43" t="s">
        <v>4612</v>
      </c>
      <c r="G546" s="43" t="s">
        <v>39</v>
      </c>
      <c r="H546" s="46">
        <v>-69877</v>
      </c>
      <c r="I546" s="48" t="s">
        <v>784</v>
      </c>
      <c r="J546" s="46">
        <v>-5590</v>
      </c>
      <c r="K546" s="46">
        <v>-75467</v>
      </c>
      <c r="L546" s="55"/>
      <c r="M546">
        <f t="shared" si="42"/>
        <v>4925</v>
      </c>
      <c r="N546">
        <f>VLOOKUP(M546,'Trừ tiền'!O$8:P$1173,2,0)</f>
        <v>-75467</v>
      </c>
      <c r="P546" s="40">
        <f t="shared" si="44"/>
        <v>0</v>
      </c>
    </row>
    <row r="547" spans="2:19" hidden="1" x14ac:dyDescent="0.3">
      <c r="B547" s="49">
        <v>44756</v>
      </c>
      <c r="C547" s="43" t="s">
        <v>24425</v>
      </c>
      <c r="D547" s="43" t="s">
        <v>22850</v>
      </c>
      <c r="E547" s="43" t="s">
        <v>24426</v>
      </c>
      <c r="F547" s="43" t="s">
        <v>4612</v>
      </c>
      <c r="G547" s="43" t="s">
        <v>39</v>
      </c>
      <c r="H547" s="46">
        <v>-349385</v>
      </c>
      <c r="I547" s="48" t="s">
        <v>784</v>
      </c>
      <c r="J547" s="46">
        <v>-27951</v>
      </c>
      <c r="K547" s="46">
        <v>-377336</v>
      </c>
      <c r="L547" s="55"/>
      <c r="M547">
        <f t="shared" si="42"/>
        <v>4926</v>
      </c>
      <c r="N547">
        <f>VLOOKUP(M547,'Trừ tiền'!O$8:P$1173,2,0)</f>
        <v>-377336</v>
      </c>
      <c r="P547" s="40">
        <f t="shared" si="44"/>
        <v>0</v>
      </c>
    </row>
    <row r="548" spans="2:19" hidden="1" x14ac:dyDescent="0.3">
      <c r="B548" s="49">
        <v>44756</v>
      </c>
      <c r="C548" s="43" t="s">
        <v>24427</v>
      </c>
      <c r="D548" s="43" t="s">
        <v>22850</v>
      </c>
      <c r="E548" s="43" t="s">
        <v>24428</v>
      </c>
      <c r="F548" s="43" t="s">
        <v>4612</v>
      </c>
      <c r="G548" s="43" t="s">
        <v>39</v>
      </c>
      <c r="H548" s="46">
        <v>-189936</v>
      </c>
      <c r="I548" s="48" t="s">
        <v>784</v>
      </c>
      <c r="J548" s="46">
        <v>-15195</v>
      </c>
      <c r="K548" s="46">
        <v>-205131</v>
      </c>
      <c r="L548" s="55"/>
      <c r="M548">
        <f t="shared" si="42"/>
        <v>4937</v>
      </c>
      <c r="N548">
        <f>VLOOKUP(M548,'Trừ tiền'!O$8:P$1173,2,0)</f>
        <v>-205131</v>
      </c>
      <c r="P548" s="40">
        <f t="shared" si="44"/>
        <v>0</v>
      </c>
    </row>
    <row r="549" spans="2:19" hidden="1" x14ac:dyDescent="0.3">
      <c r="B549" s="49">
        <v>44756</v>
      </c>
      <c r="C549" s="43" t="s">
        <v>24429</v>
      </c>
      <c r="D549" s="43" t="s">
        <v>22850</v>
      </c>
      <c r="E549" s="43" t="s">
        <v>24430</v>
      </c>
      <c r="F549" s="43" t="s">
        <v>4612</v>
      </c>
      <c r="G549" s="43" t="s">
        <v>39</v>
      </c>
      <c r="H549" s="46">
        <v>-279508</v>
      </c>
      <c r="I549" s="48" t="s">
        <v>784</v>
      </c>
      <c r="J549" s="46">
        <v>-22361</v>
      </c>
      <c r="K549" s="46">
        <v>-301869</v>
      </c>
      <c r="L549" s="55"/>
      <c r="M549">
        <f t="shared" si="42"/>
        <v>4950</v>
      </c>
      <c r="N549">
        <f>VLOOKUP(M549,'Trừ tiền'!O$8:P$1173,2,0)</f>
        <v>-301869</v>
      </c>
      <c r="P549" s="40">
        <f t="shared" si="44"/>
        <v>0</v>
      </c>
    </row>
    <row r="550" spans="2:19" hidden="1" x14ac:dyDescent="0.3">
      <c r="B550" s="49">
        <v>44756</v>
      </c>
      <c r="C550" s="43" t="s">
        <v>24431</v>
      </c>
      <c r="D550" s="43" t="s">
        <v>22850</v>
      </c>
      <c r="E550" s="43" t="s">
        <v>24432</v>
      </c>
      <c r="F550" s="43" t="s">
        <v>4612</v>
      </c>
      <c r="G550" s="43" t="s">
        <v>39</v>
      </c>
      <c r="H550" s="46">
        <v>-1123910</v>
      </c>
      <c r="I550" s="48" t="s">
        <v>784</v>
      </c>
      <c r="J550" s="46">
        <v>-89913</v>
      </c>
      <c r="K550" s="46">
        <v>-1213823</v>
      </c>
      <c r="L550" s="55"/>
      <c r="M550">
        <f t="shared" si="42"/>
        <v>4951</v>
      </c>
      <c r="N550">
        <f>VLOOKUP(M550,'Trừ tiền'!O$8:P$1173,2,0)</f>
        <v>-1213823</v>
      </c>
      <c r="P550" s="40">
        <f t="shared" si="44"/>
        <v>0</v>
      </c>
    </row>
    <row r="551" spans="2:19" hidden="1" x14ac:dyDescent="0.3">
      <c r="B551" s="49">
        <v>44757</v>
      </c>
      <c r="C551" s="43" t="s">
        <v>23417</v>
      </c>
      <c r="D551" s="43" t="s">
        <v>22850</v>
      </c>
      <c r="E551" s="43" t="s">
        <v>23418</v>
      </c>
      <c r="F551" s="43" t="s">
        <v>5380</v>
      </c>
      <c r="G551" s="43" t="s">
        <v>109</v>
      </c>
      <c r="H551" s="46">
        <v>-345729</v>
      </c>
      <c r="I551" s="48" t="s">
        <v>784</v>
      </c>
      <c r="J551" s="46">
        <v>-27658</v>
      </c>
      <c r="K551" s="46">
        <v>-373387</v>
      </c>
      <c r="L551" s="55"/>
      <c r="M551">
        <f t="shared" si="42"/>
        <v>209</v>
      </c>
      <c r="N551" t="e">
        <f>VLOOKUP(M551,'Trừ tiền'!O$8:P$1173,2,0)</f>
        <v>#N/A</v>
      </c>
      <c r="P551" s="40" t="e">
        <f t="shared" si="44"/>
        <v>#N/A</v>
      </c>
    </row>
    <row r="552" spans="2:19" hidden="1" x14ac:dyDescent="0.3">
      <c r="B552" s="49">
        <v>44758</v>
      </c>
      <c r="C552" s="43" t="s">
        <v>23419</v>
      </c>
      <c r="D552" s="43" t="s">
        <v>22850</v>
      </c>
      <c r="E552" s="43" t="s">
        <v>23420</v>
      </c>
      <c r="F552" s="43" t="s">
        <v>5380</v>
      </c>
      <c r="G552" s="43" t="s">
        <v>109</v>
      </c>
      <c r="H552" s="46">
        <v>-345729</v>
      </c>
      <c r="I552" s="48" t="s">
        <v>784</v>
      </c>
      <c r="J552" s="46">
        <v>-27658</v>
      </c>
      <c r="K552" s="46">
        <v>-373387</v>
      </c>
      <c r="L552" s="55"/>
      <c r="M552">
        <f t="shared" si="42"/>
        <v>216</v>
      </c>
      <c r="N552">
        <f>VLOOKUP(M552,'Trừ tiền'!O$8:P$1173,2,0)</f>
        <v>-373387</v>
      </c>
      <c r="P552" s="40">
        <f t="shared" si="44"/>
        <v>0</v>
      </c>
    </row>
    <row r="553" spans="2:19" hidden="1" x14ac:dyDescent="0.3">
      <c r="B553" s="49">
        <v>44758</v>
      </c>
      <c r="C553" s="43" t="s">
        <v>23132</v>
      </c>
      <c r="D553" s="43" t="s">
        <v>22850</v>
      </c>
      <c r="E553" s="43" t="s">
        <v>23421</v>
      </c>
      <c r="F553" s="43" t="s">
        <v>4660</v>
      </c>
      <c r="G553" s="43" t="s">
        <v>24</v>
      </c>
      <c r="H553" s="46">
        <v>-429594</v>
      </c>
      <c r="I553" s="48" t="s">
        <v>784</v>
      </c>
      <c r="J553" s="46">
        <v>-34368</v>
      </c>
      <c r="K553" s="46">
        <v>-463962</v>
      </c>
      <c r="L553" s="56" t="str">
        <f>+F553</f>
        <v>CHI NHÁNH - CÔNG TY TNHH MỘT THÀNH VIÊN THỰC PHẨM SAIGON CO.OP - CO.OP FOOD MIỀN BẮC</v>
      </c>
      <c r="M553">
        <f t="shared" si="42"/>
        <v>276</v>
      </c>
      <c r="N553">
        <f>VLOOKUP(M553,'Trừ tiền'!O$8:P$1173,2,0)</f>
        <v>-158611</v>
      </c>
      <c r="O553">
        <f>+R553</f>
        <v>-463962</v>
      </c>
      <c r="P553" s="40">
        <f>+O553-K553</f>
        <v>0</v>
      </c>
      <c r="Q553">
        <f>+SUMIFS('Trừ tiền'!P$8:P$1173,'Trừ tiền'!O$8:O$1173,'Hàng trả'!M553)</f>
        <v>-622573</v>
      </c>
      <c r="R553">
        <f>+Q553-N553</f>
        <v>-463962</v>
      </c>
      <c r="S553" s="40">
        <f>+R553-K553</f>
        <v>0</v>
      </c>
    </row>
    <row r="554" spans="2:19" hidden="1" x14ac:dyDescent="0.3">
      <c r="B554" s="49">
        <v>44758</v>
      </c>
      <c r="C554" s="43" t="s">
        <v>23422</v>
      </c>
      <c r="D554" s="43" t="s">
        <v>22850</v>
      </c>
      <c r="E554" s="43" t="s">
        <v>23423</v>
      </c>
      <c r="F554" s="43" t="s">
        <v>4660</v>
      </c>
      <c r="G554" s="43" t="s">
        <v>24</v>
      </c>
      <c r="H554" s="46">
        <v>-333174</v>
      </c>
      <c r="I554" s="48" t="s">
        <v>784</v>
      </c>
      <c r="J554" s="46">
        <v>-26654</v>
      </c>
      <c r="K554" s="46">
        <v>-359828</v>
      </c>
      <c r="L554" s="55"/>
      <c r="M554">
        <f t="shared" si="42"/>
        <v>277</v>
      </c>
      <c r="N554">
        <f>VLOOKUP(M554,'Trừ tiền'!O$8:P$1173,2,0)</f>
        <v>-359828</v>
      </c>
      <c r="P554" s="40">
        <f t="shared" ref="P554:P563" si="45">+N554-K554</f>
        <v>0</v>
      </c>
    </row>
    <row r="555" spans="2:19" hidden="1" x14ac:dyDescent="0.3">
      <c r="B555" s="49">
        <v>44758</v>
      </c>
      <c r="C555" s="43" t="s">
        <v>23424</v>
      </c>
      <c r="D555" s="43" t="s">
        <v>22850</v>
      </c>
      <c r="E555" s="43" t="s">
        <v>23425</v>
      </c>
      <c r="F555" s="43" t="s">
        <v>4660</v>
      </c>
      <c r="G555" s="43" t="s">
        <v>24</v>
      </c>
      <c r="H555" s="46">
        <v>-444811</v>
      </c>
      <c r="I555" s="48" t="s">
        <v>784</v>
      </c>
      <c r="J555" s="46">
        <v>-35585</v>
      </c>
      <c r="K555" s="46">
        <v>-480396</v>
      </c>
      <c r="L555" s="55"/>
      <c r="M555">
        <f t="shared" si="42"/>
        <v>275</v>
      </c>
      <c r="N555">
        <f>VLOOKUP(M555,'Trừ tiền'!O$8:P$1173,2,0)</f>
        <v>-480396</v>
      </c>
      <c r="P555" s="40">
        <f t="shared" si="45"/>
        <v>0</v>
      </c>
    </row>
    <row r="556" spans="2:19" hidden="1" x14ac:dyDescent="0.3">
      <c r="B556" s="49">
        <v>44759</v>
      </c>
      <c r="C556" s="43" t="s">
        <v>23426</v>
      </c>
      <c r="D556" s="43" t="s">
        <v>22850</v>
      </c>
      <c r="E556" s="43" t="s">
        <v>23427</v>
      </c>
      <c r="F556" s="43" t="s">
        <v>4962</v>
      </c>
      <c r="G556" s="43" t="s">
        <v>272</v>
      </c>
      <c r="H556" s="46">
        <v>-74250</v>
      </c>
      <c r="I556" s="48" t="s">
        <v>784</v>
      </c>
      <c r="J556" s="46">
        <v>-5940</v>
      </c>
      <c r="K556" s="46">
        <v>-80190</v>
      </c>
      <c r="L556" s="55"/>
      <c r="M556">
        <f t="shared" si="42"/>
        <v>326</v>
      </c>
      <c r="N556">
        <f>VLOOKUP(M556,'Trừ tiền'!O$8:P$1173,2,0)</f>
        <v>-80190</v>
      </c>
      <c r="P556" s="40">
        <f t="shared" si="45"/>
        <v>0</v>
      </c>
    </row>
    <row r="557" spans="2:19" hidden="1" x14ac:dyDescent="0.3">
      <c r="B557" s="49">
        <v>44760</v>
      </c>
      <c r="C557" s="43" t="s">
        <v>1370</v>
      </c>
      <c r="D557" s="43" t="s">
        <v>22850</v>
      </c>
      <c r="E557" s="43" t="s">
        <v>23428</v>
      </c>
      <c r="F557" s="43" t="s">
        <v>4890</v>
      </c>
      <c r="G557" s="43" t="s">
        <v>100</v>
      </c>
      <c r="H557" s="46">
        <v>-322432</v>
      </c>
      <c r="I557" s="48" t="s">
        <v>784</v>
      </c>
      <c r="J557" s="46">
        <v>-25795</v>
      </c>
      <c r="K557" s="46">
        <v>-348227</v>
      </c>
      <c r="L557" s="55"/>
      <c r="M557">
        <f t="shared" si="42"/>
        <v>143</v>
      </c>
      <c r="N557">
        <f>VLOOKUP(M557,'Trừ tiền'!O$8:P$1173,2,0)</f>
        <v>-348227</v>
      </c>
      <c r="P557" s="40">
        <f t="shared" si="45"/>
        <v>0</v>
      </c>
    </row>
    <row r="558" spans="2:19" hidden="1" x14ac:dyDescent="0.3">
      <c r="B558" s="49">
        <v>44760</v>
      </c>
      <c r="C558" s="43" t="s">
        <v>23429</v>
      </c>
      <c r="D558" s="43" t="s">
        <v>23430</v>
      </c>
      <c r="E558" s="43" t="s">
        <v>23431</v>
      </c>
      <c r="F558" s="43" t="s">
        <v>5331</v>
      </c>
      <c r="G558" s="43" t="s">
        <v>171</v>
      </c>
      <c r="H558" s="46">
        <v>-333174</v>
      </c>
      <c r="I558" s="48" t="s">
        <v>784</v>
      </c>
      <c r="J558" s="46">
        <v>-26654</v>
      </c>
      <c r="K558" s="46">
        <v>-359828</v>
      </c>
      <c r="L558" s="55"/>
      <c r="M558">
        <f t="shared" si="42"/>
        <v>707</v>
      </c>
      <c r="N558">
        <f>VLOOKUP(M558,'Trừ tiền'!O$8:P$1173,2,0)</f>
        <v>-359828</v>
      </c>
      <c r="P558" s="40">
        <f t="shared" si="45"/>
        <v>0</v>
      </c>
    </row>
    <row r="559" spans="2:19" hidden="1" x14ac:dyDescent="0.3">
      <c r="B559" s="49">
        <v>44760</v>
      </c>
      <c r="C559" s="43" t="s">
        <v>24433</v>
      </c>
      <c r="D559" s="43" t="s">
        <v>22850</v>
      </c>
      <c r="E559" s="43" t="s">
        <v>24434</v>
      </c>
      <c r="F559" s="43" t="s">
        <v>4612</v>
      </c>
      <c r="G559" s="43" t="s">
        <v>39</v>
      </c>
      <c r="H559" s="46">
        <v>-139754</v>
      </c>
      <c r="I559" s="48" t="s">
        <v>784</v>
      </c>
      <c r="J559" s="46">
        <v>-11180</v>
      </c>
      <c r="K559" s="46">
        <v>-150934</v>
      </c>
      <c r="L559" s="55"/>
      <c r="M559">
        <f t="shared" si="42"/>
        <v>5143</v>
      </c>
      <c r="N559">
        <f>VLOOKUP(M559,'Trừ tiền'!O$8:P$1173,2,0)</f>
        <v>-150934</v>
      </c>
      <c r="P559" s="40">
        <f t="shared" si="45"/>
        <v>0</v>
      </c>
    </row>
    <row r="560" spans="2:19" hidden="1" x14ac:dyDescent="0.3">
      <c r="B560" s="49">
        <v>44760</v>
      </c>
      <c r="C560" s="43" t="s">
        <v>24435</v>
      </c>
      <c r="D560" s="43" t="s">
        <v>22850</v>
      </c>
      <c r="E560" s="43" t="s">
        <v>24436</v>
      </c>
      <c r="F560" s="43" t="s">
        <v>4612</v>
      </c>
      <c r="G560" s="43" t="s">
        <v>39</v>
      </c>
      <c r="H560" s="46">
        <v>-295547</v>
      </c>
      <c r="I560" s="48" t="s">
        <v>784</v>
      </c>
      <c r="J560" s="46">
        <v>-23644</v>
      </c>
      <c r="K560" s="46">
        <v>-319191</v>
      </c>
      <c r="L560" s="55"/>
      <c r="M560">
        <f t="shared" si="42"/>
        <v>5150</v>
      </c>
      <c r="N560">
        <f>VLOOKUP(M560,'Trừ tiền'!O$8:P$1173,2,0)</f>
        <v>-319191</v>
      </c>
      <c r="P560" s="40">
        <f t="shared" si="45"/>
        <v>0</v>
      </c>
    </row>
    <row r="561" spans="2:19" hidden="1" x14ac:dyDescent="0.3">
      <c r="B561" s="49">
        <v>44760</v>
      </c>
      <c r="C561" s="43" t="s">
        <v>24437</v>
      </c>
      <c r="D561" s="43" t="s">
        <v>22850</v>
      </c>
      <c r="E561" s="43" t="s">
        <v>24438</v>
      </c>
      <c r="F561" s="43" t="s">
        <v>4612</v>
      </c>
      <c r="G561" s="43" t="s">
        <v>39</v>
      </c>
      <c r="H561" s="46">
        <v>-100364</v>
      </c>
      <c r="I561" s="48" t="s">
        <v>784</v>
      </c>
      <c r="J561" s="46">
        <v>-8029</v>
      </c>
      <c r="K561" s="46">
        <v>-108393</v>
      </c>
      <c r="L561" s="55"/>
      <c r="M561">
        <f t="shared" si="42"/>
        <v>5179</v>
      </c>
      <c r="N561">
        <f>VLOOKUP(M561,'Trừ tiền'!O$8:P$1173,2,0)</f>
        <v>-108393</v>
      </c>
      <c r="P561" s="40">
        <f t="shared" si="45"/>
        <v>0</v>
      </c>
    </row>
    <row r="562" spans="2:19" hidden="1" x14ac:dyDescent="0.3">
      <c r="B562" s="49">
        <v>44760</v>
      </c>
      <c r="C562" s="43" t="s">
        <v>24439</v>
      </c>
      <c r="D562" s="43" t="s">
        <v>22850</v>
      </c>
      <c r="E562" s="43" t="s">
        <v>24440</v>
      </c>
      <c r="F562" s="43" t="s">
        <v>4612</v>
      </c>
      <c r="G562" s="43" t="s">
        <v>39</v>
      </c>
      <c r="H562" s="46">
        <v>-271395</v>
      </c>
      <c r="I562" s="48" t="s">
        <v>784</v>
      </c>
      <c r="J562" s="46">
        <v>-21712</v>
      </c>
      <c r="K562" s="46">
        <v>-293107</v>
      </c>
      <c r="L562" s="55"/>
      <c r="M562">
        <f t="shared" si="42"/>
        <v>5225</v>
      </c>
      <c r="N562">
        <f>VLOOKUP(M562,'Trừ tiền'!O$8:P$1173,2,0)</f>
        <v>-293107</v>
      </c>
      <c r="P562" s="40">
        <f t="shared" si="45"/>
        <v>0</v>
      </c>
    </row>
    <row r="563" spans="2:19" ht="21.3" x14ac:dyDescent="0.3">
      <c r="B563" s="49">
        <v>44761</v>
      </c>
      <c r="C563" s="43" t="s">
        <v>23432</v>
      </c>
      <c r="D563" s="43" t="s">
        <v>22850</v>
      </c>
      <c r="E563" s="43" t="s">
        <v>23433</v>
      </c>
      <c r="F563" s="43" t="s">
        <v>427</v>
      </c>
      <c r="G563" s="43" t="s">
        <v>428</v>
      </c>
      <c r="H563" s="46">
        <v>-192479</v>
      </c>
      <c r="I563" s="48" t="s">
        <v>784</v>
      </c>
      <c r="J563" s="46">
        <v>-15398</v>
      </c>
      <c r="K563" s="46">
        <v>-207877</v>
      </c>
      <c r="L563" s="61" t="str">
        <f t="shared" ref="L563:L564" si="46">+F563</f>
        <v>CÔNG TY TNHH MỘT THÀNH VIÊN SÀI GÒN CO.OP BẢO LỘC</v>
      </c>
      <c r="M563">
        <f t="shared" si="42"/>
        <v>153</v>
      </c>
      <c r="N563">
        <f>VLOOKUP(M563,'Trừ tiền'!O$8:P$1173,2,0)</f>
        <v>-399300</v>
      </c>
      <c r="P563" s="40">
        <f t="shared" si="45"/>
        <v>-191423</v>
      </c>
      <c r="Q563">
        <f>+SUMIFS('Trừ tiền'!P$8:P$1173,'Trừ tiền'!O$8:O$1173,'Hàng trả'!M563)</f>
        <v>-1086948</v>
      </c>
      <c r="R563">
        <f t="shared" ref="R563:R564" si="47">+Q563-N563</f>
        <v>-687648</v>
      </c>
      <c r="S563" s="40">
        <f t="shared" ref="S563:S564" si="48">+R563-K563</f>
        <v>-479771</v>
      </c>
    </row>
    <row r="564" spans="2:19" hidden="1" x14ac:dyDescent="0.3">
      <c r="B564" s="49">
        <v>44762</v>
      </c>
      <c r="C564" s="43" t="s">
        <v>23434</v>
      </c>
      <c r="D564" s="43" t="s">
        <v>22850</v>
      </c>
      <c r="E564" s="43" t="s">
        <v>23435</v>
      </c>
      <c r="F564" s="43" t="s">
        <v>861</v>
      </c>
      <c r="G564" s="43" t="s">
        <v>862</v>
      </c>
      <c r="H564" s="46">
        <v>-2674850</v>
      </c>
      <c r="I564" s="48" t="s">
        <v>784</v>
      </c>
      <c r="J564" s="46">
        <v>-213988</v>
      </c>
      <c r="K564" s="46">
        <v>-2888838</v>
      </c>
      <c r="L564" s="56" t="str">
        <f t="shared" si="46"/>
        <v>CÔNG TY TNHH MỘT THÀNH VIÊN MARSIX</v>
      </c>
      <c r="M564">
        <f t="shared" si="42"/>
        <v>174</v>
      </c>
      <c r="N564">
        <f>VLOOKUP(M564,'Trừ tiền'!O$8:P$1173,2,0)</f>
        <v>-757577</v>
      </c>
      <c r="O564">
        <f>+R564</f>
        <v>-2888838</v>
      </c>
      <c r="P564" s="40">
        <f>+O564-K564</f>
        <v>0</v>
      </c>
      <c r="Q564">
        <f>+SUMIFS('Trừ tiền'!P$8:P$1173,'Trừ tiền'!O$8:O$1173,'Hàng trả'!M564)</f>
        <v>-3646415</v>
      </c>
      <c r="R564">
        <f t="shared" si="47"/>
        <v>-2888838</v>
      </c>
      <c r="S564" s="40">
        <f t="shared" si="48"/>
        <v>0</v>
      </c>
    </row>
    <row r="565" spans="2:19" hidden="1" x14ac:dyDescent="0.3">
      <c r="B565" s="49">
        <v>44762</v>
      </c>
      <c r="C565" s="43" t="s">
        <v>23436</v>
      </c>
      <c r="D565" s="43" t="s">
        <v>22850</v>
      </c>
      <c r="E565" s="43" t="s">
        <v>23437</v>
      </c>
      <c r="F565" s="43" t="s">
        <v>2860</v>
      </c>
      <c r="G565" s="43" t="s">
        <v>2862</v>
      </c>
      <c r="H565" s="46">
        <v>-445500</v>
      </c>
      <c r="I565" s="48" t="s">
        <v>784</v>
      </c>
      <c r="J565" s="46">
        <v>-35640</v>
      </c>
      <c r="K565" s="46">
        <v>-481140</v>
      </c>
      <c r="L565" s="55"/>
      <c r="M565">
        <f t="shared" si="42"/>
        <v>247</v>
      </c>
      <c r="N565">
        <f>VLOOKUP(M565,'Trừ tiền'!O$8:P$1173,2,0)</f>
        <v>-481140</v>
      </c>
      <c r="P565" s="40">
        <f t="shared" ref="P565:P576" si="49">+N565-K565</f>
        <v>0</v>
      </c>
    </row>
    <row r="566" spans="2:19" ht="21.3" x14ac:dyDescent="0.3">
      <c r="B566" s="49">
        <v>44763</v>
      </c>
      <c r="C566" s="43" t="s">
        <v>23432</v>
      </c>
      <c r="D566" s="43" t="s">
        <v>22850</v>
      </c>
      <c r="E566" s="43" t="s">
        <v>23438</v>
      </c>
      <c r="F566" s="43" t="s">
        <v>5997</v>
      </c>
      <c r="G566" s="43" t="s">
        <v>201</v>
      </c>
      <c r="H566" s="46">
        <v>-444232</v>
      </c>
      <c r="I566" s="48" t="s">
        <v>784</v>
      </c>
      <c r="J566" s="46">
        <v>-35539</v>
      </c>
      <c r="K566" s="46">
        <v>-479771</v>
      </c>
      <c r="L566" s="61" t="str">
        <f>+F566</f>
        <v>CÔNG TY TNHH MỘT THÀNH VIÊN THƯƠNG MẠI VÀ DỊCH VỤ SÀI GÒN - HÀ TĨNH</v>
      </c>
      <c r="M566">
        <f t="shared" si="42"/>
        <v>153</v>
      </c>
      <c r="N566">
        <f>VLOOKUP(M566,'Trừ tiền'!O$8:P$1173,2,0)</f>
        <v>-399300</v>
      </c>
      <c r="P566" s="40">
        <f t="shared" si="49"/>
        <v>80471</v>
      </c>
      <c r="Q566">
        <f>+SUMIFS('Trừ tiền'!P$8:P$1173,'Trừ tiền'!O$8:O$1173,'Hàng trả'!M566)</f>
        <v>-1086948</v>
      </c>
      <c r="R566">
        <f>+Q566-N566</f>
        <v>-687648</v>
      </c>
      <c r="S566" s="40">
        <f>+R566-K566</f>
        <v>-207877</v>
      </c>
    </row>
    <row r="567" spans="2:19" hidden="1" x14ac:dyDescent="0.3">
      <c r="B567" s="49">
        <v>44763</v>
      </c>
      <c r="C567" s="43" t="s">
        <v>1391</v>
      </c>
      <c r="D567" s="43" t="s">
        <v>22850</v>
      </c>
      <c r="E567" s="43" t="s">
        <v>23439</v>
      </c>
      <c r="F567" s="43" t="s">
        <v>4823</v>
      </c>
      <c r="G567" s="43" t="s">
        <v>1499</v>
      </c>
      <c r="H567" s="46">
        <v>-119066</v>
      </c>
      <c r="I567" s="48" t="s">
        <v>784</v>
      </c>
      <c r="J567" s="46">
        <v>-9525</v>
      </c>
      <c r="K567" s="46">
        <v>-128591</v>
      </c>
      <c r="L567" s="55"/>
      <c r="M567">
        <f t="shared" si="42"/>
        <v>252</v>
      </c>
      <c r="N567">
        <f>VLOOKUP(M567,'Trừ tiền'!O$8:P$1173,2,0)</f>
        <v>-128591</v>
      </c>
      <c r="P567" s="40">
        <f t="shared" si="49"/>
        <v>0</v>
      </c>
    </row>
    <row r="568" spans="2:19" hidden="1" x14ac:dyDescent="0.3">
      <c r="B568" s="49">
        <v>44763</v>
      </c>
      <c r="C568" s="43" t="s">
        <v>2089</v>
      </c>
      <c r="D568" s="43" t="s">
        <v>22850</v>
      </c>
      <c r="E568" s="43" t="s">
        <v>24441</v>
      </c>
      <c r="F568" s="43" t="s">
        <v>4612</v>
      </c>
      <c r="G568" s="43" t="s">
        <v>39</v>
      </c>
      <c r="H568" s="46">
        <v>-272250</v>
      </c>
      <c r="I568" s="48" t="s">
        <v>784</v>
      </c>
      <c r="J568" s="46">
        <v>-21780</v>
      </c>
      <c r="K568" s="46">
        <v>-294030</v>
      </c>
      <c r="L568" s="55"/>
      <c r="M568">
        <f t="shared" si="42"/>
        <v>5431</v>
      </c>
      <c r="N568">
        <f>VLOOKUP(M568,'Trừ tiền'!O$8:P$1173,2,0)</f>
        <v>-294030</v>
      </c>
      <c r="P568" s="40">
        <f t="shared" si="49"/>
        <v>0</v>
      </c>
    </row>
    <row r="569" spans="2:19" hidden="1" x14ac:dyDescent="0.3">
      <c r="B569" s="49">
        <v>44763</v>
      </c>
      <c r="C569" s="43" t="s">
        <v>24442</v>
      </c>
      <c r="D569" s="43" t="s">
        <v>22850</v>
      </c>
      <c r="E569" s="43" t="s">
        <v>24443</v>
      </c>
      <c r="F569" s="43" t="s">
        <v>4612</v>
      </c>
      <c r="G569" s="43" t="s">
        <v>39</v>
      </c>
      <c r="H569" s="46">
        <v>-117398</v>
      </c>
      <c r="I569" s="48" t="s">
        <v>784</v>
      </c>
      <c r="J569" s="46">
        <v>-9392</v>
      </c>
      <c r="K569" s="46">
        <v>-126790</v>
      </c>
      <c r="L569" s="55"/>
      <c r="M569">
        <f t="shared" si="42"/>
        <v>5491</v>
      </c>
      <c r="N569">
        <f>VLOOKUP(M569,'Trừ tiền'!O$8:P$1173,2,0)</f>
        <v>-126790</v>
      </c>
      <c r="P569" s="40">
        <f t="shared" si="49"/>
        <v>0</v>
      </c>
    </row>
    <row r="570" spans="2:19" ht="21.3" x14ac:dyDescent="0.3">
      <c r="B570" s="49">
        <v>44763</v>
      </c>
      <c r="C570" s="43" t="s">
        <v>23440</v>
      </c>
      <c r="D570" s="43" t="s">
        <v>22850</v>
      </c>
      <c r="E570" s="43" t="s">
        <v>22923</v>
      </c>
      <c r="F570" s="43" t="s">
        <v>5997</v>
      </c>
      <c r="G570" s="43" t="s">
        <v>201</v>
      </c>
      <c r="H570" s="46">
        <v>-444232</v>
      </c>
      <c r="I570" s="48" t="s">
        <v>784</v>
      </c>
      <c r="J570" s="46">
        <v>-35539</v>
      </c>
      <c r="K570" s="46">
        <v>-479771</v>
      </c>
      <c r="L570" s="61" t="str">
        <f>+F570</f>
        <v>CÔNG TY TNHH MỘT THÀNH VIÊN THƯƠNG MẠI VÀ DỊCH VỤ SÀI GÒN - HÀ TĨNH</v>
      </c>
      <c r="M570">
        <f t="shared" si="42"/>
        <v>153</v>
      </c>
      <c r="N570">
        <f>VLOOKUP(M570,'Trừ tiền'!O$8:P$1173,2,0)</f>
        <v>-399300</v>
      </c>
      <c r="P570" s="40">
        <f t="shared" si="49"/>
        <v>80471</v>
      </c>
      <c r="Q570">
        <f>+SUMIFS('Trừ tiền'!P$8:P$1173,'Trừ tiền'!O$8:O$1173,'Hàng trả'!M570)</f>
        <v>-1086948</v>
      </c>
      <c r="R570">
        <f>+Q570-N570</f>
        <v>-687648</v>
      </c>
      <c r="S570" s="40">
        <f>+R570-K570</f>
        <v>-207877</v>
      </c>
    </row>
    <row r="571" spans="2:19" hidden="1" x14ac:dyDescent="0.3">
      <c r="B571" s="49">
        <v>44764</v>
      </c>
      <c r="C571" s="43" t="s">
        <v>23441</v>
      </c>
      <c r="D571" s="43" t="s">
        <v>22850</v>
      </c>
      <c r="E571" s="43" t="s">
        <v>23442</v>
      </c>
      <c r="F571" s="43" t="s">
        <v>4712</v>
      </c>
      <c r="G571" s="43" t="s">
        <v>276</v>
      </c>
      <c r="H571" s="46">
        <v>-419160</v>
      </c>
      <c r="I571" s="48" t="s">
        <v>784</v>
      </c>
      <c r="J571" s="46">
        <v>-33533</v>
      </c>
      <c r="K571" s="46">
        <v>-452693</v>
      </c>
      <c r="L571" s="55"/>
      <c r="M571">
        <f t="shared" si="42"/>
        <v>136</v>
      </c>
      <c r="N571">
        <f>VLOOKUP(M571,'Trừ tiền'!O$8:P$1173,2,0)</f>
        <v>-452693</v>
      </c>
      <c r="P571" s="40">
        <f t="shared" si="49"/>
        <v>0</v>
      </c>
    </row>
    <row r="572" spans="2:19" ht="21.3" x14ac:dyDescent="0.3">
      <c r="B572" s="49">
        <v>44767</v>
      </c>
      <c r="C572" s="43" t="s">
        <v>23340</v>
      </c>
      <c r="D572" s="43" t="s">
        <v>22850</v>
      </c>
      <c r="E572" s="43" t="s">
        <v>23443</v>
      </c>
      <c r="F572" s="43" t="s">
        <v>722</v>
      </c>
      <c r="G572" s="43" t="s">
        <v>723</v>
      </c>
      <c r="H572" s="46">
        <v>-727824</v>
      </c>
      <c r="I572" s="48" t="s">
        <v>784</v>
      </c>
      <c r="J572" s="46">
        <v>-58226</v>
      </c>
      <c r="K572" s="46">
        <v>-786050</v>
      </c>
      <c r="L572" s="61" t="str">
        <f>+F572</f>
        <v>CÔNG TY TNHH MỘT THÀNH VIÊN THƯƠNG MẠI DỊCH VỤ AN ĐÔNG</v>
      </c>
      <c r="M572">
        <f t="shared" si="42"/>
        <v>102</v>
      </c>
      <c r="N572">
        <f>VLOOKUP(M572,'Trừ tiền'!O$8:P$1173,2,0)</f>
        <v>-239885</v>
      </c>
      <c r="P572" s="40">
        <f t="shared" si="49"/>
        <v>546165</v>
      </c>
      <c r="Q572">
        <f>+SUMIFS('Trừ tiền'!P$8:P$1173,'Trừ tiền'!O$8:O$1173,'Hàng trả'!M572)</f>
        <v>-1860664</v>
      </c>
      <c r="R572">
        <f>+Q572-N572</f>
        <v>-1620779</v>
      </c>
      <c r="S572" s="40">
        <f>+R572-K572</f>
        <v>-834729</v>
      </c>
    </row>
    <row r="573" spans="2:19" hidden="1" x14ac:dyDescent="0.3">
      <c r="B573" s="49">
        <v>44767</v>
      </c>
      <c r="C573" s="43" t="s">
        <v>1379</v>
      </c>
      <c r="D573" s="43" t="s">
        <v>22850</v>
      </c>
      <c r="E573" s="43" t="s">
        <v>23444</v>
      </c>
      <c r="F573" s="43" t="s">
        <v>4720</v>
      </c>
      <c r="G573" s="43" t="s">
        <v>72</v>
      </c>
      <c r="H573" s="46">
        <v>-295547</v>
      </c>
      <c r="I573" s="48" t="s">
        <v>784</v>
      </c>
      <c r="J573" s="46">
        <v>-23644</v>
      </c>
      <c r="K573" s="46">
        <v>-319191</v>
      </c>
      <c r="L573" s="55"/>
      <c r="M573">
        <f t="shared" si="42"/>
        <v>236</v>
      </c>
      <c r="N573">
        <f>VLOOKUP(M573,'Trừ tiền'!O$8:P$1173,2,0)</f>
        <v>-319191</v>
      </c>
      <c r="P573" s="40">
        <f t="shared" si="49"/>
        <v>0</v>
      </c>
    </row>
    <row r="574" spans="2:19" hidden="1" x14ac:dyDescent="0.3">
      <c r="B574" s="49">
        <v>44767</v>
      </c>
      <c r="C574" s="43" t="s">
        <v>23445</v>
      </c>
      <c r="D574" s="43" t="s">
        <v>22850</v>
      </c>
      <c r="E574" s="43" t="s">
        <v>23446</v>
      </c>
      <c r="F574" s="43" t="s">
        <v>4660</v>
      </c>
      <c r="G574" s="43" t="s">
        <v>24</v>
      </c>
      <c r="H574" s="46">
        <v>-770455</v>
      </c>
      <c r="I574" s="48" t="s">
        <v>784</v>
      </c>
      <c r="J574" s="46">
        <v>-61636</v>
      </c>
      <c r="K574" s="46">
        <v>-832091</v>
      </c>
      <c r="L574" s="55"/>
      <c r="M574">
        <f t="shared" si="42"/>
        <v>346</v>
      </c>
      <c r="N574">
        <f>VLOOKUP(M574,'Trừ tiền'!O$8:P$1173,2,0)</f>
        <v>-832091</v>
      </c>
      <c r="P574" s="40">
        <f t="shared" si="49"/>
        <v>0</v>
      </c>
    </row>
    <row r="575" spans="2:19" hidden="1" x14ac:dyDescent="0.3">
      <c r="B575" s="49">
        <v>44767</v>
      </c>
      <c r="C575" s="43" t="s">
        <v>23447</v>
      </c>
      <c r="D575" s="43" t="s">
        <v>22850</v>
      </c>
      <c r="E575" s="43" t="s">
        <v>23448</v>
      </c>
      <c r="F575" s="43" t="s">
        <v>4660</v>
      </c>
      <c r="G575" s="43" t="s">
        <v>24</v>
      </c>
      <c r="H575" s="46">
        <v>-492102</v>
      </c>
      <c r="I575" s="48" t="s">
        <v>784</v>
      </c>
      <c r="J575" s="46">
        <v>-39368</v>
      </c>
      <c r="K575" s="46">
        <v>-531470</v>
      </c>
      <c r="L575" s="55"/>
      <c r="M575">
        <f t="shared" si="42"/>
        <v>347</v>
      </c>
      <c r="N575">
        <f>VLOOKUP(M575,'Trừ tiền'!O$8:P$1173,2,0)</f>
        <v>-531470</v>
      </c>
      <c r="P575" s="40">
        <f t="shared" si="49"/>
        <v>0</v>
      </c>
    </row>
    <row r="576" spans="2:19" hidden="1" x14ac:dyDescent="0.3">
      <c r="B576" s="49">
        <v>44767</v>
      </c>
      <c r="C576" s="43" t="s">
        <v>23449</v>
      </c>
      <c r="D576" s="43" t="s">
        <v>22850</v>
      </c>
      <c r="E576" s="43" t="s">
        <v>23450</v>
      </c>
      <c r="F576" s="43" t="s">
        <v>4660</v>
      </c>
      <c r="G576" s="43" t="s">
        <v>24</v>
      </c>
      <c r="H576" s="46">
        <v>-139756</v>
      </c>
      <c r="I576" s="48" t="s">
        <v>784</v>
      </c>
      <c r="J576" s="46">
        <v>-11180</v>
      </c>
      <c r="K576" s="46">
        <v>-150936</v>
      </c>
      <c r="L576" s="55"/>
      <c r="M576">
        <f t="shared" si="42"/>
        <v>348</v>
      </c>
      <c r="N576">
        <f>VLOOKUP(M576,'Trừ tiền'!O$8:P$1173,2,0)</f>
        <v>-150936</v>
      </c>
      <c r="P576" s="40">
        <f t="shared" si="49"/>
        <v>0</v>
      </c>
    </row>
    <row r="577" spans="2:19" hidden="1" x14ac:dyDescent="0.3">
      <c r="B577" s="49">
        <v>44767</v>
      </c>
      <c r="C577" s="43" t="s">
        <v>23451</v>
      </c>
      <c r="D577" s="43" t="s">
        <v>22850</v>
      </c>
      <c r="E577" s="43" t="s">
        <v>23452</v>
      </c>
      <c r="F577" s="43" t="s">
        <v>4660</v>
      </c>
      <c r="G577" s="43" t="s">
        <v>24</v>
      </c>
      <c r="H577" s="46">
        <v>-544116</v>
      </c>
      <c r="I577" s="48" t="s">
        <v>784</v>
      </c>
      <c r="J577" s="46">
        <v>-43529</v>
      </c>
      <c r="K577" s="46">
        <v>-587645</v>
      </c>
      <c r="L577" s="56" t="str">
        <f>+F577</f>
        <v>CHI NHÁNH - CÔNG TY TNHH MỘT THÀNH VIÊN THỰC PHẨM SAIGON CO.OP - CO.OP FOOD MIỀN BẮC</v>
      </c>
      <c r="M577">
        <f t="shared" si="42"/>
        <v>349</v>
      </c>
      <c r="N577">
        <f>VLOOKUP(M577,'Trừ tiền'!O$8:P$1173,2,0)</f>
        <v>-612626</v>
      </c>
      <c r="O577">
        <f>+R577</f>
        <v>-587645</v>
      </c>
      <c r="P577" s="40">
        <f>+O577-K577</f>
        <v>0</v>
      </c>
      <c r="Q577">
        <f>+SUMIFS('Trừ tiền'!P$8:P$1173,'Trừ tiền'!O$8:O$1173,'Hàng trả'!M577)</f>
        <v>-1200271</v>
      </c>
      <c r="R577">
        <f>+Q577-N577</f>
        <v>-587645</v>
      </c>
      <c r="S577" s="40">
        <f>+R577-K577</f>
        <v>0</v>
      </c>
    </row>
    <row r="578" spans="2:19" hidden="1" x14ac:dyDescent="0.3">
      <c r="B578" s="49">
        <v>44767</v>
      </c>
      <c r="C578" s="43" t="s">
        <v>23453</v>
      </c>
      <c r="D578" s="43" t="s">
        <v>22850</v>
      </c>
      <c r="E578" s="43" t="s">
        <v>23454</v>
      </c>
      <c r="F578" s="43" t="s">
        <v>4660</v>
      </c>
      <c r="G578" s="43" t="s">
        <v>24</v>
      </c>
      <c r="H578" s="46">
        <v>-142182</v>
      </c>
      <c r="I578" s="48" t="s">
        <v>784</v>
      </c>
      <c r="J578" s="46">
        <v>-11375</v>
      </c>
      <c r="K578" s="46">
        <v>-153557</v>
      </c>
      <c r="L578" s="55"/>
      <c r="M578">
        <f t="shared" si="42"/>
        <v>350</v>
      </c>
      <c r="N578">
        <f>VLOOKUP(M578,'Trừ tiền'!O$8:P$1173,2,0)</f>
        <v>-153557</v>
      </c>
      <c r="P578" s="40">
        <f>+N578-K578</f>
        <v>0</v>
      </c>
    </row>
    <row r="579" spans="2:19" hidden="1" x14ac:dyDescent="0.3">
      <c r="B579" s="49">
        <v>44767</v>
      </c>
      <c r="C579" s="43" t="s">
        <v>23455</v>
      </c>
      <c r="D579" s="43" t="s">
        <v>22850</v>
      </c>
      <c r="E579" s="43" t="s">
        <v>23456</v>
      </c>
      <c r="F579" s="43" t="s">
        <v>4660</v>
      </c>
      <c r="G579" s="43" t="s">
        <v>24</v>
      </c>
      <c r="H579" s="46">
        <v>-111058</v>
      </c>
      <c r="I579" s="48" t="s">
        <v>784</v>
      </c>
      <c r="J579" s="46">
        <v>-8885</v>
      </c>
      <c r="K579" s="46">
        <v>-119943</v>
      </c>
      <c r="L579" s="55"/>
      <c r="M579">
        <f t="shared" si="42"/>
        <v>351</v>
      </c>
      <c r="N579">
        <f>VLOOKUP(M579,'Trừ tiền'!O$8:P$1173,2,0)</f>
        <v>-119943</v>
      </c>
      <c r="P579" s="40">
        <f>+N579-K579</f>
        <v>0</v>
      </c>
    </row>
    <row r="580" spans="2:19" hidden="1" x14ac:dyDescent="0.3">
      <c r="B580" s="49">
        <v>44767</v>
      </c>
      <c r="C580" s="43" t="s">
        <v>23457</v>
      </c>
      <c r="D580" s="43" t="s">
        <v>22850</v>
      </c>
      <c r="E580" s="43" t="s">
        <v>23458</v>
      </c>
      <c r="F580" s="43" t="s">
        <v>4660</v>
      </c>
      <c r="G580" s="43" t="s">
        <v>24</v>
      </c>
      <c r="H580" s="46">
        <v>-98980</v>
      </c>
      <c r="I580" s="48" t="s">
        <v>784</v>
      </c>
      <c r="J580" s="46">
        <v>-7918</v>
      </c>
      <c r="K580" s="46">
        <v>-106898</v>
      </c>
      <c r="L580" s="56" t="str">
        <f>+F580</f>
        <v>CHI NHÁNH - CÔNG TY TNHH MỘT THÀNH VIÊN THỰC PHẨM SAIGON CO.OP - CO.OP FOOD MIỀN BẮC</v>
      </c>
      <c r="M580">
        <f t="shared" si="42"/>
        <v>352</v>
      </c>
      <c r="N580">
        <f>VLOOKUP(M580,'Trừ tiền'!O$8:P$1173,2,0)</f>
        <v>-382296</v>
      </c>
      <c r="O580">
        <f>+R580</f>
        <v>-106898</v>
      </c>
      <c r="P580" s="40">
        <f>+O580-K580</f>
        <v>0</v>
      </c>
      <c r="Q580">
        <f>+SUMIFS('Trừ tiền'!P$8:P$1173,'Trừ tiền'!O$8:O$1173,'Hàng trả'!M580)</f>
        <v>-489194</v>
      </c>
      <c r="R580">
        <f>+Q580-N580</f>
        <v>-106898</v>
      </c>
      <c r="S580" s="40">
        <f>+R580-K580</f>
        <v>0</v>
      </c>
    </row>
    <row r="581" spans="2:19" hidden="1" x14ac:dyDescent="0.3">
      <c r="B581" s="49">
        <v>44767</v>
      </c>
      <c r="C581" s="43" t="s">
        <v>24444</v>
      </c>
      <c r="D581" s="43" t="s">
        <v>22850</v>
      </c>
      <c r="E581" s="43" t="s">
        <v>24445</v>
      </c>
      <c r="F581" s="43" t="s">
        <v>4612</v>
      </c>
      <c r="G581" s="43" t="s">
        <v>39</v>
      </c>
      <c r="H581" s="46">
        <v>-251377</v>
      </c>
      <c r="I581" s="48" t="s">
        <v>784</v>
      </c>
      <c r="J581" s="46">
        <v>-20110</v>
      </c>
      <c r="K581" s="46">
        <v>-271487</v>
      </c>
      <c r="L581" s="55"/>
      <c r="M581">
        <f t="shared" si="42"/>
        <v>5602</v>
      </c>
      <c r="N581">
        <f>VLOOKUP(M581,'Trừ tiền'!O$8:P$1173,2,0)</f>
        <v>-271487</v>
      </c>
      <c r="P581" s="40">
        <f>+N581-K581</f>
        <v>0</v>
      </c>
    </row>
    <row r="582" spans="2:19" hidden="1" x14ac:dyDescent="0.3">
      <c r="B582" s="49">
        <v>44767</v>
      </c>
      <c r="C582" s="43" t="s">
        <v>2141</v>
      </c>
      <c r="D582" s="43" t="s">
        <v>22850</v>
      </c>
      <c r="E582" s="43" t="s">
        <v>24446</v>
      </c>
      <c r="F582" s="43" t="s">
        <v>4612</v>
      </c>
      <c r="G582" s="43" t="s">
        <v>39</v>
      </c>
      <c r="H582" s="46">
        <v>-517134</v>
      </c>
      <c r="I582" s="48" t="s">
        <v>784</v>
      </c>
      <c r="J582" s="46">
        <v>-41371</v>
      </c>
      <c r="K582" s="46">
        <v>-558505</v>
      </c>
      <c r="L582" s="55"/>
      <c r="M582">
        <f t="shared" ref="M582:M645" si="50">+C582*1</f>
        <v>5611</v>
      </c>
      <c r="N582">
        <f>VLOOKUP(M582,'Trừ tiền'!O$8:P$1173,2,0)</f>
        <v>-558505</v>
      </c>
      <c r="P582" s="40">
        <f>+N582-K582</f>
        <v>0</v>
      </c>
    </row>
    <row r="583" spans="2:19" hidden="1" x14ac:dyDescent="0.3">
      <c r="B583" s="49">
        <v>44767</v>
      </c>
      <c r="C583" s="43" t="s">
        <v>2142</v>
      </c>
      <c r="D583" s="43" t="s">
        <v>22850</v>
      </c>
      <c r="E583" s="43" t="s">
        <v>24447</v>
      </c>
      <c r="F583" s="43" t="s">
        <v>4612</v>
      </c>
      <c r="G583" s="43" t="s">
        <v>39</v>
      </c>
      <c r="H583" s="46">
        <v>-375598</v>
      </c>
      <c r="I583" s="48" t="s">
        <v>784</v>
      </c>
      <c r="J583" s="46">
        <v>-30048</v>
      </c>
      <c r="K583" s="46">
        <v>-405646</v>
      </c>
      <c r="L583" s="55"/>
      <c r="M583">
        <f t="shared" si="50"/>
        <v>5612</v>
      </c>
      <c r="N583">
        <f>VLOOKUP(M583,'Trừ tiền'!O$8:P$1173,2,0)</f>
        <v>-405646</v>
      </c>
      <c r="P583" s="40">
        <f>+N583-K583</f>
        <v>0</v>
      </c>
    </row>
    <row r="584" spans="2:19" hidden="1" x14ac:dyDescent="0.3">
      <c r="B584" s="49">
        <v>44768</v>
      </c>
      <c r="C584" s="43" t="s">
        <v>23379</v>
      </c>
      <c r="D584" s="43" t="s">
        <v>22850</v>
      </c>
      <c r="E584" s="43" t="s">
        <v>23459</v>
      </c>
      <c r="F584" s="43" t="s">
        <v>4826</v>
      </c>
      <c r="G584" s="43" t="s">
        <v>1695</v>
      </c>
      <c r="H584" s="46">
        <v>-238132</v>
      </c>
      <c r="I584" s="48" t="s">
        <v>784</v>
      </c>
      <c r="J584" s="46">
        <v>-19051</v>
      </c>
      <c r="K584" s="46">
        <v>-257183</v>
      </c>
      <c r="L584" s="56" t="str">
        <f>+F584</f>
        <v>CHI NHÁNH LIÊN HIỆP HỢP TÁC XÃ THƯƠNG MẠI TP. HỒ CHÍ MINH - CO.OPMART BẾN LỨC</v>
      </c>
      <c r="M584">
        <f t="shared" si="50"/>
        <v>167</v>
      </c>
      <c r="N584">
        <f>VLOOKUP(M584,'Trừ tiền'!O$8:P$1173,2,0)</f>
        <v>-294030</v>
      </c>
      <c r="O584">
        <f>+R584</f>
        <v>-257183</v>
      </c>
      <c r="P584" s="40">
        <f>+O584-K584</f>
        <v>0</v>
      </c>
      <c r="Q584">
        <f>+SUMIFS('Trừ tiền'!P$8:P$1173,'Trừ tiền'!O$8:O$1173,'Hàng trả'!M584)</f>
        <v>-551213</v>
      </c>
      <c r="R584">
        <f>+Q584-N584</f>
        <v>-257183</v>
      </c>
      <c r="S584" s="40">
        <f>+R584-K584</f>
        <v>0</v>
      </c>
    </row>
    <row r="585" spans="2:19" hidden="1" x14ac:dyDescent="0.3">
      <c r="B585" s="49">
        <v>44768</v>
      </c>
      <c r="C585" s="43" t="s">
        <v>24448</v>
      </c>
      <c r="D585" s="43" t="s">
        <v>22850</v>
      </c>
      <c r="E585" s="43" t="s">
        <v>24449</v>
      </c>
      <c r="F585" s="43" t="s">
        <v>4612</v>
      </c>
      <c r="G585" s="43" t="s">
        <v>39</v>
      </c>
      <c r="H585" s="46">
        <v>-740506</v>
      </c>
      <c r="I585" s="48" t="s">
        <v>784</v>
      </c>
      <c r="J585" s="46">
        <v>-59240</v>
      </c>
      <c r="K585" s="46">
        <v>-799746</v>
      </c>
      <c r="L585" s="55"/>
      <c r="M585">
        <f t="shared" si="50"/>
        <v>5688</v>
      </c>
      <c r="N585">
        <f>VLOOKUP(M585,'Trừ tiền'!O$8:P$1173,2,0)</f>
        <v>-799746</v>
      </c>
      <c r="P585" s="40">
        <f>+N585-K585</f>
        <v>0</v>
      </c>
    </row>
    <row r="586" spans="2:19" hidden="1" x14ac:dyDescent="0.3">
      <c r="B586" s="49">
        <v>44769</v>
      </c>
      <c r="C586" s="43" t="s">
        <v>23460</v>
      </c>
      <c r="D586" s="43" t="s">
        <v>22850</v>
      </c>
      <c r="E586" s="43" t="s">
        <v>23461</v>
      </c>
      <c r="F586" s="43" t="s">
        <v>214</v>
      </c>
      <c r="G586" s="43" t="s">
        <v>215</v>
      </c>
      <c r="H586" s="46">
        <v>-910579</v>
      </c>
      <c r="I586" s="48" t="s">
        <v>784</v>
      </c>
      <c r="J586" s="46">
        <v>-72846</v>
      </c>
      <c r="K586" s="46">
        <v>-983425</v>
      </c>
      <c r="L586" s="55"/>
      <c r="M586">
        <f t="shared" si="50"/>
        <v>375</v>
      </c>
      <c r="N586">
        <f>VLOOKUP(M586,'Trừ tiền'!O$8:P$1173,2,0)</f>
        <v>-983425</v>
      </c>
      <c r="P586" s="40">
        <f>+N586-K586</f>
        <v>0</v>
      </c>
    </row>
    <row r="587" spans="2:19" hidden="1" x14ac:dyDescent="0.3">
      <c r="B587" s="49">
        <v>44775</v>
      </c>
      <c r="C587" s="43" t="s">
        <v>23462</v>
      </c>
      <c r="D587" s="43" t="s">
        <v>22850</v>
      </c>
      <c r="E587" s="43" t="s">
        <v>23463</v>
      </c>
      <c r="F587" s="43" t="s">
        <v>111</v>
      </c>
      <c r="G587" s="43" t="s">
        <v>112</v>
      </c>
      <c r="H587" s="46">
        <v>-73431</v>
      </c>
      <c r="I587" s="48" t="s">
        <v>784</v>
      </c>
      <c r="J587" s="46">
        <v>-5874</v>
      </c>
      <c r="K587" s="46">
        <v>-79305</v>
      </c>
      <c r="L587" s="55"/>
      <c r="M587">
        <f t="shared" si="50"/>
        <v>278</v>
      </c>
      <c r="N587">
        <f>VLOOKUP(M587,'Trừ tiền'!O$8:P$1173,2,0)</f>
        <v>-79305</v>
      </c>
      <c r="P587" s="40">
        <f>+N587-K587</f>
        <v>0</v>
      </c>
    </row>
    <row r="588" spans="2:19" hidden="1" x14ac:dyDescent="0.3">
      <c r="B588" s="49">
        <v>44775</v>
      </c>
      <c r="C588" s="43" t="s">
        <v>23464</v>
      </c>
      <c r="D588" s="43" t="s">
        <v>22850</v>
      </c>
      <c r="E588" s="43" t="s">
        <v>23465</v>
      </c>
      <c r="F588" s="43" t="s">
        <v>4862</v>
      </c>
      <c r="G588" s="43" t="s">
        <v>69</v>
      </c>
      <c r="H588" s="46">
        <v>-50182</v>
      </c>
      <c r="I588" s="48" t="s">
        <v>784</v>
      </c>
      <c r="J588" s="46">
        <v>-4015</v>
      </c>
      <c r="K588" s="46">
        <v>-54197</v>
      </c>
      <c r="L588" s="55"/>
      <c r="M588">
        <f t="shared" si="50"/>
        <v>356</v>
      </c>
      <c r="N588">
        <f>VLOOKUP(M588,'Trừ tiền'!O$8:P$1173,2,0)</f>
        <v>-54197</v>
      </c>
      <c r="P588" s="40">
        <f>+N588-K588</f>
        <v>0</v>
      </c>
    </row>
    <row r="589" spans="2:19" hidden="1" x14ac:dyDescent="0.3">
      <c r="B589" s="49">
        <v>44775</v>
      </c>
      <c r="C589" s="43" t="s">
        <v>23466</v>
      </c>
      <c r="D589" s="43" t="s">
        <v>22850</v>
      </c>
      <c r="E589" s="43" t="s">
        <v>23467</v>
      </c>
      <c r="F589" s="43" t="s">
        <v>5326</v>
      </c>
      <c r="G589" s="43" t="s">
        <v>549</v>
      </c>
      <c r="H589" s="46">
        <v>-927808</v>
      </c>
      <c r="I589" s="48" t="s">
        <v>784</v>
      </c>
      <c r="J589" s="46">
        <v>-74225</v>
      </c>
      <c r="K589" s="46">
        <v>-1002033</v>
      </c>
      <c r="L589" s="56" t="str">
        <f t="shared" ref="L589:L590" si="51">+F589</f>
        <v>CÔNG TY TRÁCH NHIỆM HỮU HẠN THƯƠNG MẠI DỊCH VỤ SÀI GÒN - TÂY NINH</v>
      </c>
      <c r="M589">
        <f t="shared" si="50"/>
        <v>413</v>
      </c>
      <c r="N589">
        <f>VLOOKUP(M589,'Trừ tiền'!O$8:P$1173,2,0)</f>
        <v>-392040</v>
      </c>
      <c r="O589">
        <f t="shared" ref="O589:O590" si="52">+R589</f>
        <v>-1002033</v>
      </c>
      <c r="P589" s="40">
        <f t="shared" ref="P589:P590" si="53">+O589-K589</f>
        <v>0</v>
      </c>
      <c r="Q589">
        <f>+SUMIFS('Trừ tiền'!P$8:P$1173,'Trừ tiền'!O$8:O$1173,'Hàng trả'!M589)</f>
        <v>-1394073</v>
      </c>
      <c r="R589">
        <f t="shared" ref="R589:R590" si="54">+Q589-N589</f>
        <v>-1002033</v>
      </c>
      <c r="S589" s="40">
        <f t="shared" ref="S589:S590" si="55">+R589-K589</f>
        <v>0</v>
      </c>
    </row>
    <row r="590" spans="2:19" hidden="1" x14ac:dyDescent="0.3">
      <c r="B590" s="49">
        <v>44775</v>
      </c>
      <c r="C590" s="43" t="s">
        <v>23468</v>
      </c>
      <c r="D590" s="43" t="s">
        <v>22850</v>
      </c>
      <c r="E590" s="43" t="s">
        <v>22923</v>
      </c>
      <c r="F590" s="43" t="s">
        <v>218</v>
      </c>
      <c r="G590" s="43" t="s">
        <v>219</v>
      </c>
      <c r="H590" s="46">
        <v>-272298</v>
      </c>
      <c r="I590" s="48" t="s">
        <v>784</v>
      </c>
      <c r="J590" s="46">
        <v>-21784</v>
      </c>
      <c r="K590" s="46">
        <v>-294082</v>
      </c>
      <c r="L590" s="56" t="str">
        <f t="shared" si="51"/>
        <v>CN CÔNG TY TNHH MTV THỰC PHẨM SAIGON CO.OP - CO.OPFOOD KHU VỰC ĐỒNG NAI</v>
      </c>
      <c r="M590">
        <f t="shared" si="50"/>
        <v>71</v>
      </c>
      <c r="N590">
        <f>VLOOKUP(M590,'Trừ tiền'!O$8:P$1173,2,0)</f>
        <v>-492246</v>
      </c>
      <c r="O590">
        <f t="shared" si="52"/>
        <v>-294082</v>
      </c>
      <c r="P590" s="40">
        <f t="shared" si="53"/>
        <v>0</v>
      </c>
      <c r="Q590">
        <f>+SUMIFS('Trừ tiền'!P$8:P$1173,'Trừ tiền'!O$8:O$1173,'Hàng trả'!M590)</f>
        <v>-786328</v>
      </c>
      <c r="R590">
        <f t="shared" si="54"/>
        <v>-294082</v>
      </c>
      <c r="S590" s="40">
        <f t="shared" si="55"/>
        <v>0</v>
      </c>
    </row>
    <row r="591" spans="2:19" hidden="1" x14ac:dyDescent="0.3">
      <c r="B591" s="49">
        <v>44776</v>
      </c>
      <c r="C591" s="43" t="s">
        <v>23469</v>
      </c>
      <c r="D591" s="43" t="s">
        <v>22850</v>
      </c>
      <c r="E591" s="43" t="s">
        <v>23470</v>
      </c>
      <c r="F591" s="43" t="s">
        <v>5427</v>
      </c>
      <c r="G591" s="43" t="s">
        <v>137</v>
      </c>
      <c r="H591" s="46">
        <v>-452240</v>
      </c>
      <c r="I591" s="48" t="s">
        <v>784</v>
      </c>
      <c r="J591" s="46">
        <v>-36179</v>
      </c>
      <c r="K591" s="46">
        <v>-488419</v>
      </c>
      <c r="L591" s="55"/>
      <c r="M591">
        <f t="shared" si="50"/>
        <v>305</v>
      </c>
      <c r="N591">
        <f>VLOOKUP(M591,'Trừ tiền'!O$8:P$1173,2,0)</f>
        <v>-488419</v>
      </c>
      <c r="P591" s="40">
        <f>+N591-K591</f>
        <v>0</v>
      </c>
    </row>
    <row r="592" spans="2:19" hidden="1" x14ac:dyDescent="0.3">
      <c r="B592" s="49">
        <v>44777</v>
      </c>
      <c r="C592" s="43" t="s">
        <v>23471</v>
      </c>
      <c r="D592" s="43" t="s">
        <v>22850</v>
      </c>
      <c r="E592" s="43" t="s">
        <v>23472</v>
      </c>
      <c r="F592" s="43" t="s">
        <v>5380</v>
      </c>
      <c r="G592" s="43" t="s">
        <v>109</v>
      </c>
      <c r="H592" s="46">
        <v>-681139</v>
      </c>
      <c r="I592" s="48" t="s">
        <v>784</v>
      </c>
      <c r="J592" s="46">
        <v>-54491</v>
      </c>
      <c r="K592" s="46">
        <v>-735630</v>
      </c>
      <c r="L592" s="56" t="str">
        <f>+F592</f>
        <v>CÔNG TY TNHH MỘT THÀNH VIÊN TMDV SIÊU THỊ CO.OPMART ĐÀ NẴNG</v>
      </c>
      <c r="M592">
        <f t="shared" si="50"/>
        <v>342</v>
      </c>
      <c r="N592">
        <f>VLOOKUP(M592,'Trừ tiền'!O$8:P$1173,2,0)</f>
        <v>-128591</v>
      </c>
      <c r="O592">
        <f>+R592</f>
        <v>-735630</v>
      </c>
      <c r="P592" s="40">
        <f>+O592-K592</f>
        <v>0</v>
      </c>
      <c r="Q592">
        <f>+SUMIFS('Trừ tiền'!P$8:P$1173,'Trừ tiền'!O$8:O$1173,'Hàng trả'!M592)</f>
        <v>-864221</v>
      </c>
      <c r="R592">
        <f>+Q592-N592</f>
        <v>-735630</v>
      </c>
      <c r="S592" s="40">
        <f>+R592-K592</f>
        <v>0</v>
      </c>
    </row>
    <row r="593" spans="2:19" hidden="1" x14ac:dyDescent="0.3">
      <c r="B593" s="49">
        <v>44777</v>
      </c>
      <c r="C593" s="43" t="s">
        <v>23473</v>
      </c>
      <c r="D593" s="43" t="s">
        <v>22850</v>
      </c>
      <c r="E593" s="43" t="s">
        <v>23474</v>
      </c>
      <c r="F593" s="43" t="s">
        <v>4962</v>
      </c>
      <c r="G593" s="43" t="s">
        <v>272</v>
      </c>
      <c r="H593" s="46">
        <v>-141900</v>
      </c>
      <c r="I593" s="48" t="s">
        <v>784</v>
      </c>
      <c r="J593" s="46">
        <v>-11352</v>
      </c>
      <c r="K593" s="46">
        <v>-153252</v>
      </c>
      <c r="L593" s="55"/>
      <c r="M593">
        <f t="shared" si="50"/>
        <v>437</v>
      </c>
      <c r="N593">
        <f>VLOOKUP(M593,'Trừ tiền'!O$8:P$1173,2,0)</f>
        <v>-153252</v>
      </c>
      <c r="P593" s="40">
        <f>+N593-K593</f>
        <v>0</v>
      </c>
    </row>
    <row r="594" spans="2:19" hidden="1" x14ac:dyDescent="0.3">
      <c r="B594" s="49">
        <v>44778</v>
      </c>
      <c r="C594" s="43" t="s">
        <v>23475</v>
      </c>
      <c r="D594" s="43" t="s">
        <v>22850</v>
      </c>
      <c r="E594" s="43" t="s">
        <v>23476</v>
      </c>
      <c r="F594" s="43" t="s">
        <v>316</v>
      </c>
      <c r="G594" s="43" t="s">
        <v>317</v>
      </c>
      <c r="H594" s="46">
        <v>-47520</v>
      </c>
      <c r="I594" s="48" t="s">
        <v>784</v>
      </c>
      <c r="J594" s="46">
        <v>-3802</v>
      </c>
      <c r="K594" s="46">
        <v>-51322</v>
      </c>
      <c r="L594" s="55"/>
      <c r="M594">
        <f t="shared" si="50"/>
        <v>213</v>
      </c>
      <c r="N594">
        <f>VLOOKUP(M594,'Trừ tiền'!O$8:P$1173,2,0)</f>
        <v>-51322</v>
      </c>
      <c r="P594" s="40">
        <f>+N594-K594</f>
        <v>0</v>
      </c>
    </row>
    <row r="595" spans="2:19" hidden="1" x14ac:dyDescent="0.3">
      <c r="B595" s="49">
        <v>44778</v>
      </c>
      <c r="C595" s="43" t="s">
        <v>23477</v>
      </c>
      <c r="D595" s="43" t="s">
        <v>22850</v>
      </c>
      <c r="E595" s="43" t="s">
        <v>23478</v>
      </c>
      <c r="F595" s="43" t="s">
        <v>5162</v>
      </c>
      <c r="G595" s="43" t="s">
        <v>244</v>
      </c>
      <c r="H595" s="46">
        <v>-73431</v>
      </c>
      <c r="I595" s="48" t="s">
        <v>784</v>
      </c>
      <c r="J595" s="46">
        <v>-5874</v>
      </c>
      <c r="K595" s="46">
        <v>-79305</v>
      </c>
      <c r="L595" s="55"/>
      <c r="M595">
        <f t="shared" si="50"/>
        <v>266</v>
      </c>
      <c r="N595">
        <f>VLOOKUP(M595,'Trừ tiền'!O$8:P$1173,2,0)</f>
        <v>-79305</v>
      </c>
      <c r="P595" s="40">
        <f>+N595-K595</f>
        <v>0</v>
      </c>
    </row>
    <row r="596" spans="2:19" hidden="1" x14ac:dyDescent="0.3">
      <c r="B596" s="49">
        <v>44778</v>
      </c>
      <c r="C596" s="43" t="s">
        <v>23479</v>
      </c>
      <c r="D596" s="43" t="s">
        <v>22850</v>
      </c>
      <c r="E596" s="43" t="s">
        <v>23480</v>
      </c>
      <c r="F596" s="43" t="s">
        <v>4831</v>
      </c>
      <c r="G596" s="43" t="s">
        <v>131</v>
      </c>
      <c r="H596" s="46">
        <v>-119066</v>
      </c>
      <c r="I596" s="48" t="s">
        <v>784</v>
      </c>
      <c r="J596" s="46">
        <v>-9525</v>
      </c>
      <c r="K596" s="46">
        <v>-128591</v>
      </c>
      <c r="L596" s="56" t="str">
        <f>+F596</f>
        <v>CHI NHÁNH LIÊN HIỆP HỢP TÁC XÃ THƯƠNG MẠI TP.HỒ CHÍ MINH - CO.OPMART PHAN RÍ CỬA</v>
      </c>
      <c r="M596">
        <f t="shared" si="50"/>
        <v>292</v>
      </c>
      <c r="N596">
        <f>VLOOKUP(M596,'Trừ tiền'!O$8:P$1173,2,0)</f>
        <v>-549002</v>
      </c>
      <c r="O596">
        <f>+R596</f>
        <v>-128591</v>
      </c>
      <c r="P596" s="40">
        <f>+O596-K596</f>
        <v>0</v>
      </c>
      <c r="Q596">
        <f>+SUMIFS('Trừ tiền'!P$8:P$1173,'Trừ tiền'!O$8:O$1173,'Hàng trả'!M596)</f>
        <v>-677593</v>
      </c>
      <c r="R596">
        <f>+Q596-N596</f>
        <v>-128591</v>
      </c>
      <c r="S596" s="40">
        <f>+R596-K596</f>
        <v>0</v>
      </c>
    </row>
    <row r="597" spans="2:19" hidden="1" x14ac:dyDescent="0.3">
      <c r="B597" s="49">
        <v>44778</v>
      </c>
      <c r="C597" s="43" t="s">
        <v>23481</v>
      </c>
      <c r="D597" s="43" t="s">
        <v>22850</v>
      </c>
      <c r="E597" s="43" t="s">
        <v>23482</v>
      </c>
      <c r="F597" s="43" t="s">
        <v>4671</v>
      </c>
      <c r="G597" s="43" t="s">
        <v>711</v>
      </c>
      <c r="H597" s="46">
        <v>-272250</v>
      </c>
      <c r="I597" s="48" t="s">
        <v>784</v>
      </c>
      <c r="J597" s="46">
        <v>-21780</v>
      </c>
      <c r="K597" s="46">
        <v>-294030</v>
      </c>
      <c r="L597" s="55"/>
      <c r="M597">
        <f t="shared" si="50"/>
        <v>358</v>
      </c>
      <c r="N597">
        <f>VLOOKUP(M597,'Trừ tiền'!O$8:P$1173,2,0)</f>
        <v>-294030</v>
      </c>
      <c r="P597" s="40">
        <f>+N597-K597</f>
        <v>0</v>
      </c>
    </row>
    <row r="598" spans="2:19" hidden="1" x14ac:dyDescent="0.3">
      <c r="B598" s="49">
        <v>44780</v>
      </c>
      <c r="C598" s="43" t="s">
        <v>23483</v>
      </c>
      <c r="D598" s="43" t="s">
        <v>22850</v>
      </c>
      <c r="E598" s="43" t="s">
        <v>23484</v>
      </c>
      <c r="F598" s="43" t="s">
        <v>4965</v>
      </c>
      <c r="G598" s="43" t="s">
        <v>2429</v>
      </c>
      <c r="H598" s="46">
        <v>-284082</v>
      </c>
      <c r="I598" s="48" t="s">
        <v>784</v>
      </c>
      <c r="J598" s="46">
        <v>-22727</v>
      </c>
      <c r="K598" s="46">
        <v>-306809</v>
      </c>
      <c r="L598" s="55"/>
      <c r="M598">
        <f t="shared" si="50"/>
        <v>200</v>
      </c>
      <c r="N598">
        <f>VLOOKUP(M598,'Trừ tiền'!O$8:P$1173,2,0)</f>
        <v>-306809</v>
      </c>
      <c r="P598" s="40">
        <f>+N598-K598</f>
        <v>0</v>
      </c>
    </row>
    <row r="599" spans="2:19" hidden="1" x14ac:dyDescent="0.3">
      <c r="B599" s="49">
        <v>44781</v>
      </c>
      <c r="C599" s="43" t="s">
        <v>1379</v>
      </c>
      <c r="D599" s="43" t="s">
        <v>22850</v>
      </c>
      <c r="E599" s="43" t="s">
        <v>23485</v>
      </c>
      <c r="F599" s="43" t="s">
        <v>427</v>
      </c>
      <c r="G599" s="43" t="s">
        <v>428</v>
      </c>
      <c r="H599" s="46">
        <v>-975903</v>
      </c>
      <c r="I599" s="48" t="s">
        <v>784</v>
      </c>
      <c r="J599" s="46">
        <v>-78072</v>
      </c>
      <c r="K599" s="46">
        <v>-1053975</v>
      </c>
      <c r="L599" s="56" t="str">
        <f>+F599</f>
        <v>CÔNG TY TNHH MỘT THÀNH VIÊN SÀI GÒN CO.OP BẢO LỘC</v>
      </c>
      <c r="M599">
        <f t="shared" si="50"/>
        <v>236</v>
      </c>
      <c r="N599">
        <f>VLOOKUP(M599,'Trừ tiền'!O$8:P$1173,2,0)</f>
        <v>-319191</v>
      </c>
      <c r="O599">
        <f>+R599</f>
        <v>-1053975</v>
      </c>
      <c r="P599" s="40">
        <f>+O599-K599</f>
        <v>0</v>
      </c>
      <c r="Q599">
        <f>+SUMIFS('Trừ tiền'!P$8:P$1173,'Trừ tiền'!O$8:O$1173,'Hàng trả'!M599)</f>
        <v>-1373166</v>
      </c>
      <c r="R599">
        <f>+Q599-N599</f>
        <v>-1053975</v>
      </c>
      <c r="S599" s="40">
        <f>+R599-K599</f>
        <v>0</v>
      </c>
    </row>
    <row r="600" spans="2:19" hidden="1" x14ac:dyDescent="0.3">
      <c r="B600" s="49">
        <v>44783</v>
      </c>
      <c r="C600" s="43" t="s">
        <v>23486</v>
      </c>
      <c r="D600" s="43" t="s">
        <v>22850</v>
      </c>
      <c r="E600" s="43" t="s">
        <v>23487</v>
      </c>
      <c r="F600" s="43" t="s">
        <v>5681</v>
      </c>
      <c r="G600" s="43" t="s">
        <v>411</v>
      </c>
      <c r="H600" s="46">
        <v>-891000</v>
      </c>
      <c r="I600" s="48" t="s">
        <v>784</v>
      </c>
      <c r="J600" s="46">
        <v>-71280</v>
      </c>
      <c r="K600" s="46">
        <v>-962280</v>
      </c>
      <c r="L600" s="55"/>
      <c r="M600">
        <f t="shared" si="50"/>
        <v>237</v>
      </c>
      <c r="N600">
        <f>VLOOKUP(M600,'Trừ tiền'!O$8:P$1173,2,0)</f>
        <v>-962280</v>
      </c>
      <c r="P600" s="40">
        <f>+N600-K600</f>
        <v>0</v>
      </c>
    </row>
    <row r="601" spans="2:19" hidden="1" x14ac:dyDescent="0.3">
      <c r="B601" s="49">
        <v>44784</v>
      </c>
      <c r="C601" s="43" t="s">
        <v>23374</v>
      </c>
      <c r="D601" s="43" t="s">
        <v>22850</v>
      </c>
      <c r="E601" s="43" t="s">
        <v>23375</v>
      </c>
      <c r="F601" s="43" t="s">
        <v>4663</v>
      </c>
      <c r="G601" s="43" t="s">
        <v>204</v>
      </c>
      <c r="H601" s="46">
        <v>-158718</v>
      </c>
      <c r="I601" s="48" t="s">
        <v>784</v>
      </c>
      <c r="J601" s="46">
        <v>-12697</v>
      </c>
      <c r="K601" s="46">
        <v>-171415</v>
      </c>
      <c r="L601" s="56" t="str">
        <f>+F601</f>
        <v>CHI NHÁNH LIÊN HIỆP HỢP TÁC XÃ THƯƠNG MẠI TP. HỒ CHÍ MINH-CO.OPMART NAM ĐỊNH</v>
      </c>
      <c r="M601">
        <f t="shared" si="50"/>
        <v>147</v>
      </c>
      <c r="N601">
        <f>VLOOKUP(M601,'Trừ tiền'!O$8:P$1173,2,0)</f>
        <v>-79305</v>
      </c>
      <c r="O601">
        <f>+R601</f>
        <v>-171415</v>
      </c>
      <c r="P601" s="40">
        <f>+O601-K601</f>
        <v>0</v>
      </c>
      <c r="Q601">
        <f>+SUMIFS('Trừ tiền'!P$8:P$1173,'Trừ tiền'!O$8:O$1173,'Hàng trả'!M601)</f>
        <v>-250720</v>
      </c>
      <c r="R601">
        <f>+Q601-N601</f>
        <v>-171415</v>
      </c>
      <c r="S601" s="40">
        <f>+R601-K601</f>
        <v>0</v>
      </c>
    </row>
    <row r="602" spans="2:19" hidden="1" x14ac:dyDescent="0.3">
      <c r="B602" s="49">
        <v>44785</v>
      </c>
      <c r="C602" s="43" t="s">
        <v>1386</v>
      </c>
      <c r="D602" s="43" t="s">
        <v>22850</v>
      </c>
      <c r="E602" s="43" t="s">
        <v>23488</v>
      </c>
      <c r="F602" s="43" t="s">
        <v>4826</v>
      </c>
      <c r="G602" s="43" t="s">
        <v>1695</v>
      </c>
      <c r="H602" s="46">
        <v>-1172958</v>
      </c>
      <c r="I602" s="48" t="s">
        <v>784</v>
      </c>
      <c r="J602" s="46">
        <v>-93837</v>
      </c>
      <c r="K602" s="46">
        <v>-1266795</v>
      </c>
      <c r="L602" s="55"/>
      <c r="M602">
        <f t="shared" si="50"/>
        <v>242</v>
      </c>
      <c r="N602">
        <f>VLOOKUP(M602,'Trừ tiền'!O$8:P$1173,2,0)</f>
        <v>-1266795</v>
      </c>
      <c r="P602" s="40">
        <f t="shared" ref="P602:P619" si="56">+N602-K602</f>
        <v>0</v>
      </c>
    </row>
    <row r="603" spans="2:19" hidden="1" x14ac:dyDescent="0.3">
      <c r="B603" s="49">
        <v>44785</v>
      </c>
      <c r="C603" s="43" t="s">
        <v>23489</v>
      </c>
      <c r="D603" s="43" t="s">
        <v>22850</v>
      </c>
      <c r="E603" s="43" t="s">
        <v>23490</v>
      </c>
      <c r="F603" s="43" t="s">
        <v>4831</v>
      </c>
      <c r="G603" s="43" t="s">
        <v>131</v>
      </c>
      <c r="H603" s="46">
        <v>-184000</v>
      </c>
      <c r="I603" s="48" t="s">
        <v>784</v>
      </c>
      <c r="J603" s="46">
        <v>-14720</v>
      </c>
      <c r="K603" s="46">
        <v>-198720</v>
      </c>
      <c r="L603" s="55"/>
      <c r="M603">
        <f t="shared" si="50"/>
        <v>328</v>
      </c>
      <c r="N603">
        <f>VLOOKUP(M603,'Trừ tiền'!O$8:P$1173,2,0)</f>
        <v>-198720</v>
      </c>
      <c r="P603" s="40">
        <f t="shared" si="56"/>
        <v>0</v>
      </c>
    </row>
    <row r="604" spans="2:19" hidden="1" x14ac:dyDescent="0.3">
      <c r="B604" s="49">
        <v>44785</v>
      </c>
      <c r="C604" s="43" t="s">
        <v>23491</v>
      </c>
      <c r="D604" s="43" t="s">
        <v>22850</v>
      </c>
      <c r="E604" s="43" t="s">
        <v>23492</v>
      </c>
      <c r="F604" s="43" t="s">
        <v>4668</v>
      </c>
      <c r="G604" s="43" t="s">
        <v>57</v>
      </c>
      <c r="H604" s="46">
        <v>-2027412</v>
      </c>
      <c r="I604" s="48" t="s">
        <v>784</v>
      </c>
      <c r="J604" s="46">
        <v>-162194</v>
      </c>
      <c r="K604" s="46">
        <v>-2189606</v>
      </c>
      <c r="L604" s="55"/>
      <c r="M604">
        <f t="shared" si="50"/>
        <v>368</v>
      </c>
      <c r="N604">
        <f>VLOOKUP(M604,'Trừ tiền'!O$8:P$1173,2,0)</f>
        <v>-2189606</v>
      </c>
      <c r="P604" s="40">
        <f t="shared" si="56"/>
        <v>0</v>
      </c>
    </row>
    <row r="605" spans="2:19" hidden="1" x14ac:dyDescent="0.3">
      <c r="B605" s="49">
        <v>44786</v>
      </c>
      <c r="C605" s="43" t="s">
        <v>23493</v>
      </c>
      <c r="D605" s="43" t="s">
        <v>22850</v>
      </c>
      <c r="E605" s="43" t="s">
        <v>23494</v>
      </c>
      <c r="F605" s="43" t="s">
        <v>4962</v>
      </c>
      <c r="G605" s="43" t="s">
        <v>272</v>
      </c>
      <c r="H605" s="46">
        <v>-111058</v>
      </c>
      <c r="I605" s="48" t="s">
        <v>784</v>
      </c>
      <c r="J605" s="46">
        <v>-8885</v>
      </c>
      <c r="K605" s="46">
        <v>-119943</v>
      </c>
      <c r="L605" s="55"/>
      <c r="M605">
        <f t="shared" si="50"/>
        <v>487</v>
      </c>
      <c r="N605">
        <f>VLOOKUP(M605,'Trừ tiền'!O$8:P$1173,2,0)</f>
        <v>-119943</v>
      </c>
      <c r="P605" s="40">
        <f t="shared" si="56"/>
        <v>0</v>
      </c>
    </row>
    <row r="606" spans="2:19" hidden="1" x14ac:dyDescent="0.3">
      <c r="B606" s="49">
        <v>44788</v>
      </c>
      <c r="C606" s="43" t="s">
        <v>23495</v>
      </c>
      <c r="D606" s="43" t="s">
        <v>22850</v>
      </c>
      <c r="E606" s="43" t="s">
        <v>23496</v>
      </c>
      <c r="F606" s="43" t="s">
        <v>861</v>
      </c>
      <c r="G606" s="43" t="s">
        <v>862</v>
      </c>
      <c r="H606" s="46">
        <v>-453750</v>
      </c>
      <c r="I606" s="48" t="s">
        <v>784</v>
      </c>
      <c r="J606" s="46">
        <v>-36300</v>
      </c>
      <c r="K606" s="46">
        <v>-490050</v>
      </c>
      <c r="L606" s="55"/>
      <c r="M606">
        <f t="shared" si="50"/>
        <v>295</v>
      </c>
      <c r="N606">
        <f>VLOOKUP(M606,'Trừ tiền'!O$8:P$1173,2,0)</f>
        <v>-490050</v>
      </c>
      <c r="P606" s="40">
        <f t="shared" si="56"/>
        <v>0</v>
      </c>
    </row>
    <row r="607" spans="2:19" hidden="1" x14ac:dyDescent="0.3">
      <c r="B607" s="49">
        <v>44788</v>
      </c>
      <c r="C607" s="43" t="s">
        <v>23497</v>
      </c>
      <c r="D607" s="43" t="s">
        <v>22850</v>
      </c>
      <c r="E607" s="43" t="s">
        <v>23498</v>
      </c>
      <c r="F607" s="43" t="s">
        <v>4962</v>
      </c>
      <c r="G607" s="43" t="s">
        <v>272</v>
      </c>
      <c r="H607" s="46">
        <v>-90750</v>
      </c>
      <c r="I607" s="48" t="s">
        <v>784</v>
      </c>
      <c r="J607" s="46">
        <v>-7260</v>
      </c>
      <c r="K607" s="46">
        <v>-98010</v>
      </c>
      <c r="L607" s="55"/>
      <c r="M607">
        <f t="shared" si="50"/>
        <v>494</v>
      </c>
      <c r="N607">
        <f>VLOOKUP(M607,'Trừ tiền'!O$8:P$1173,2,0)</f>
        <v>-98010</v>
      </c>
      <c r="P607" s="40">
        <f t="shared" si="56"/>
        <v>0</v>
      </c>
    </row>
    <row r="608" spans="2:19" ht="31.95" x14ac:dyDescent="0.3">
      <c r="B608" s="49">
        <v>44788</v>
      </c>
      <c r="C608" s="43" t="s">
        <v>23499</v>
      </c>
      <c r="D608" s="43" t="s">
        <v>22850</v>
      </c>
      <c r="E608" s="43" t="s">
        <v>22923</v>
      </c>
      <c r="F608" s="43" t="s">
        <v>4720</v>
      </c>
      <c r="G608" s="43" t="s">
        <v>72</v>
      </c>
      <c r="H608" s="46">
        <v>-147884</v>
      </c>
      <c r="I608" s="48" t="s">
        <v>784</v>
      </c>
      <c r="J608" s="46">
        <v>-11831</v>
      </c>
      <c r="K608" s="46">
        <v>-159715</v>
      </c>
      <c r="L608" s="61" t="str">
        <f>+F608</f>
        <v>CHI NHÁNH CÔNG TY TNHH MỘT THÀNH VIÊN THỰC PHẨM SAIGON CO.OP - CO.OP FOOD KHU VỰC CẦN THƠ</v>
      </c>
      <c r="M608">
        <f t="shared" si="50"/>
        <v>313</v>
      </c>
      <c r="N608">
        <f>VLOOKUP(M608,'Trừ tiền'!O$8:P$1173,2,0)</f>
        <v>-54197</v>
      </c>
      <c r="P608" s="40">
        <f t="shared" si="56"/>
        <v>105518</v>
      </c>
      <c r="Q608">
        <f>+SUMIFS('Trừ tiền'!P$8:P$1173,'Trừ tiền'!O$8:O$1173,'Hàng trả'!M608)</f>
        <v>-54197</v>
      </c>
      <c r="R608">
        <f>+Q608-N608</f>
        <v>0</v>
      </c>
      <c r="S608" s="40">
        <f>+R608-K608</f>
        <v>159715</v>
      </c>
    </row>
    <row r="609" spans="2:19" hidden="1" x14ac:dyDescent="0.3">
      <c r="B609" s="49">
        <v>44789</v>
      </c>
      <c r="C609" s="43" t="s">
        <v>23500</v>
      </c>
      <c r="D609" s="43" t="s">
        <v>22850</v>
      </c>
      <c r="E609" s="43" t="s">
        <v>23501</v>
      </c>
      <c r="F609" s="43" t="s">
        <v>5322</v>
      </c>
      <c r="G609" s="43" t="s">
        <v>66</v>
      </c>
      <c r="H609" s="46">
        <v>-50182</v>
      </c>
      <c r="I609" s="48" t="s">
        <v>784</v>
      </c>
      <c r="J609" s="46">
        <v>-4015</v>
      </c>
      <c r="K609" s="46">
        <v>-54197</v>
      </c>
      <c r="L609" s="55"/>
      <c r="M609">
        <f t="shared" si="50"/>
        <v>313</v>
      </c>
      <c r="N609">
        <f>VLOOKUP(M609,'Trừ tiền'!O$8:P$1173,2,0)</f>
        <v>-54197</v>
      </c>
      <c r="P609" s="40">
        <f t="shared" si="56"/>
        <v>0</v>
      </c>
    </row>
    <row r="610" spans="2:19" hidden="1" x14ac:dyDescent="0.3">
      <c r="B610" s="49">
        <v>44790</v>
      </c>
      <c r="C610" s="43" t="s">
        <v>23502</v>
      </c>
      <c r="D610" s="43" t="s">
        <v>22850</v>
      </c>
      <c r="E610" s="43" t="s">
        <v>23503</v>
      </c>
      <c r="F610" s="43" t="s">
        <v>89</v>
      </c>
      <c r="G610" s="43" t="s">
        <v>90</v>
      </c>
      <c r="H610" s="46">
        <v>-219430</v>
      </c>
      <c r="I610" s="48" t="s">
        <v>784</v>
      </c>
      <c r="J610" s="46">
        <v>-17554</v>
      </c>
      <c r="K610" s="46">
        <v>-236984</v>
      </c>
      <c r="L610" s="55"/>
      <c r="M610">
        <f t="shared" si="50"/>
        <v>443</v>
      </c>
      <c r="N610">
        <f>VLOOKUP(M610,'Trừ tiền'!O$8:P$1173,2,0)</f>
        <v>-236984</v>
      </c>
      <c r="P610" s="40">
        <f t="shared" si="56"/>
        <v>0</v>
      </c>
    </row>
    <row r="611" spans="2:19" hidden="1" x14ac:dyDescent="0.3">
      <c r="B611" s="49">
        <v>44790</v>
      </c>
      <c r="C611" s="43" t="s">
        <v>23504</v>
      </c>
      <c r="D611" s="43" t="s">
        <v>22850</v>
      </c>
      <c r="E611" s="43" t="s">
        <v>23505</v>
      </c>
      <c r="F611" s="43" t="s">
        <v>89</v>
      </c>
      <c r="G611" s="43" t="s">
        <v>90</v>
      </c>
      <c r="H611" s="46">
        <v>-61250</v>
      </c>
      <c r="I611" s="48" t="s">
        <v>17</v>
      </c>
      <c r="J611" s="46">
        <v>-6125</v>
      </c>
      <c r="K611" s="46">
        <v>-67375</v>
      </c>
      <c r="L611" s="55"/>
      <c r="M611">
        <f t="shared" si="50"/>
        <v>445</v>
      </c>
      <c r="N611">
        <f>VLOOKUP(M611,'Trừ tiền'!O$8:P$1173,2,0)</f>
        <v>-67375</v>
      </c>
      <c r="P611" s="40">
        <f t="shared" si="56"/>
        <v>0</v>
      </c>
    </row>
    <row r="612" spans="2:19" hidden="1" x14ac:dyDescent="0.3">
      <c r="B612" s="49">
        <v>44790</v>
      </c>
      <c r="C612" s="43" t="s">
        <v>23506</v>
      </c>
      <c r="D612" s="43" t="s">
        <v>22850</v>
      </c>
      <c r="E612" s="43" t="s">
        <v>23507</v>
      </c>
      <c r="F612" s="43" t="s">
        <v>845</v>
      </c>
      <c r="G612" s="43" t="s">
        <v>79</v>
      </c>
      <c r="H612" s="46">
        <v>-119066</v>
      </c>
      <c r="I612" s="48" t="s">
        <v>784</v>
      </c>
      <c r="J612" s="46">
        <v>-9525</v>
      </c>
      <c r="K612" s="46">
        <v>-128591</v>
      </c>
      <c r="L612" s="55"/>
      <c r="M612">
        <f t="shared" si="50"/>
        <v>749</v>
      </c>
      <c r="N612">
        <f>VLOOKUP(M612,'Trừ tiền'!O$8:P$1173,2,0)</f>
        <v>-128591</v>
      </c>
      <c r="P612" s="40">
        <f t="shared" si="56"/>
        <v>0</v>
      </c>
    </row>
    <row r="613" spans="2:19" hidden="1" x14ac:dyDescent="0.3">
      <c r="B613" s="49">
        <v>44791</v>
      </c>
      <c r="C613" s="43" t="s">
        <v>23508</v>
      </c>
      <c r="D613" s="43" t="s">
        <v>22850</v>
      </c>
      <c r="E613" s="43" t="s">
        <v>23509</v>
      </c>
      <c r="F613" s="43" t="s">
        <v>4829</v>
      </c>
      <c r="G613" s="43" t="s">
        <v>354</v>
      </c>
      <c r="H613" s="46">
        <v>-111058</v>
      </c>
      <c r="I613" s="48" t="s">
        <v>784</v>
      </c>
      <c r="J613" s="46">
        <v>-8885</v>
      </c>
      <c r="K613" s="46">
        <v>-119943</v>
      </c>
      <c r="L613" s="55"/>
      <c r="M613">
        <f t="shared" si="50"/>
        <v>172</v>
      </c>
      <c r="N613">
        <f>VLOOKUP(M613,'Trừ tiền'!O$8:P$1173,2,0)</f>
        <v>-119943</v>
      </c>
      <c r="P613" s="40">
        <f t="shared" si="56"/>
        <v>0</v>
      </c>
    </row>
    <row r="614" spans="2:19" hidden="1" x14ac:dyDescent="0.3">
      <c r="B614" s="49">
        <v>44791</v>
      </c>
      <c r="C614" s="43" t="s">
        <v>23510</v>
      </c>
      <c r="D614" s="43" t="s">
        <v>22850</v>
      </c>
      <c r="E614" s="43" t="s">
        <v>23511</v>
      </c>
      <c r="F614" s="43" t="s">
        <v>5326</v>
      </c>
      <c r="G614" s="43" t="s">
        <v>549</v>
      </c>
      <c r="H614" s="46">
        <v>-184489</v>
      </c>
      <c r="I614" s="48" t="s">
        <v>784</v>
      </c>
      <c r="J614" s="46">
        <v>-14759</v>
      </c>
      <c r="K614" s="46">
        <v>-199248</v>
      </c>
      <c r="L614" s="55"/>
      <c r="M614">
        <f t="shared" si="50"/>
        <v>503</v>
      </c>
      <c r="N614">
        <f>VLOOKUP(M614,'Trừ tiền'!O$8:P$1173,2,0)</f>
        <v>-199248</v>
      </c>
      <c r="P614" s="40">
        <f t="shared" si="56"/>
        <v>0</v>
      </c>
    </row>
    <row r="615" spans="2:19" hidden="1" x14ac:dyDescent="0.3">
      <c r="B615" s="49">
        <v>44792</v>
      </c>
      <c r="C615" s="43" t="s">
        <v>23512</v>
      </c>
      <c r="D615" s="43" t="s">
        <v>22850</v>
      </c>
      <c r="E615" s="43" t="s">
        <v>23513</v>
      </c>
      <c r="F615" s="43" t="s">
        <v>42</v>
      </c>
      <c r="G615" s="43" t="s">
        <v>43</v>
      </c>
      <c r="H615" s="46">
        <v>-990999</v>
      </c>
      <c r="I615" s="48" t="s">
        <v>784</v>
      </c>
      <c r="J615" s="46">
        <v>-79280</v>
      </c>
      <c r="K615" s="46">
        <v>-1070279</v>
      </c>
      <c r="L615" s="55"/>
      <c r="M615">
        <f t="shared" si="50"/>
        <v>3100</v>
      </c>
      <c r="N615">
        <f>VLOOKUP(M615,'Trừ tiền'!O$8:P$1173,2,0)</f>
        <v>-1070279</v>
      </c>
      <c r="P615" s="40">
        <f t="shared" si="56"/>
        <v>0</v>
      </c>
    </row>
    <row r="616" spans="2:19" hidden="1" x14ac:dyDescent="0.3">
      <c r="B616" s="49">
        <v>44797</v>
      </c>
      <c r="C616" s="43" t="s">
        <v>23514</v>
      </c>
      <c r="D616" s="43" t="s">
        <v>23515</v>
      </c>
      <c r="E616" s="43" t="s">
        <v>23516</v>
      </c>
      <c r="F616" s="43" t="s">
        <v>861</v>
      </c>
      <c r="G616" s="43" t="s">
        <v>862</v>
      </c>
      <c r="H616" s="46">
        <v>-601132</v>
      </c>
      <c r="I616" s="48" t="s">
        <v>784</v>
      </c>
      <c r="J616" s="46">
        <v>-48091</v>
      </c>
      <c r="K616" s="46">
        <v>-649223</v>
      </c>
      <c r="L616" s="55"/>
      <c r="M616">
        <f t="shared" si="50"/>
        <v>354</v>
      </c>
      <c r="N616">
        <f>VLOOKUP(M616,'Trừ tiền'!O$8:P$1173,2,0)</f>
        <v>-649223</v>
      </c>
      <c r="P616" s="40">
        <f t="shared" si="56"/>
        <v>0</v>
      </c>
    </row>
    <row r="617" spans="2:19" ht="21.3" x14ac:dyDescent="0.3">
      <c r="B617" s="49">
        <v>44798</v>
      </c>
      <c r="C617" s="43" t="s">
        <v>23413</v>
      </c>
      <c r="D617" s="43" t="s">
        <v>22850</v>
      </c>
      <c r="E617" s="43" t="s">
        <v>23414</v>
      </c>
      <c r="F617" s="43" t="s">
        <v>4712</v>
      </c>
      <c r="G617" s="43" t="s">
        <v>276</v>
      </c>
      <c r="H617" s="46">
        <v>-366873</v>
      </c>
      <c r="I617" s="48" t="s">
        <v>784</v>
      </c>
      <c r="J617" s="46">
        <v>-29350</v>
      </c>
      <c r="K617" s="46">
        <v>-396223</v>
      </c>
      <c r="L617" s="61" t="str">
        <f>+F617</f>
        <v>CHI NHÁNH LIÊN HIỆP HỢP TÁC XÃ THƯƠNG MẠI TP. HỒ CHÍ MINH-CO.OPMART BÌNH THỦY</v>
      </c>
      <c r="M617">
        <f t="shared" si="50"/>
        <v>205</v>
      </c>
      <c r="N617">
        <f>VLOOKUP(M617,'Trừ tiền'!O$8:P$1173,2,0)</f>
        <v>-154773</v>
      </c>
      <c r="P617" s="40">
        <f t="shared" si="56"/>
        <v>241450</v>
      </c>
      <c r="Q617">
        <f>+SUMIFS('Trừ tiền'!P$8:P$1173,'Trừ tiền'!O$8:O$1173,'Hàng trả'!M617)</f>
        <v>-785507</v>
      </c>
      <c r="R617">
        <f>+Q617-N617</f>
        <v>-630734</v>
      </c>
      <c r="S617" s="40">
        <f>+R617-K617</f>
        <v>-234511</v>
      </c>
    </row>
    <row r="618" spans="2:19" hidden="1" x14ac:dyDescent="0.3">
      <c r="B618" s="49">
        <v>44798</v>
      </c>
      <c r="C618" s="43" t="s">
        <v>23517</v>
      </c>
      <c r="D618" s="43" t="s">
        <v>23518</v>
      </c>
      <c r="E618" s="43" t="s">
        <v>23519</v>
      </c>
      <c r="F618" s="43" t="s">
        <v>5427</v>
      </c>
      <c r="G618" s="43" t="s">
        <v>137</v>
      </c>
      <c r="H618" s="46">
        <v>-200728</v>
      </c>
      <c r="I618" s="48" t="s">
        <v>784</v>
      </c>
      <c r="J618" s="46">
        <v>-16058</v>
      </c>
      <c r="K618" s="46">
        <v>-216786</v>
      </c>
      <c r="L618" s="55"/>
      <c r="M618">
        <f t="shared" si="50"/>
        <v>406</v>
      </c>
      <c r="N618">
        <f>VLOOKUP(M618,'Trừ tiền'!O$8:P$1173,2,0)</f>
        <v>-216786</v>
      </c>
      <c r="P618" s="40">
        <f t="shared" si="56"/>
        <v>0</v>
      </c>
    </row>
    <row r="619" spans="2:19" hidden="1" x14ac:dyDescent="0.3">
      <c r="B619" s="49">
        <v>44798</v>
      </c>
      <c r="C619" s="43" t="s">
        <v>23520</v>
      </c>
      <c r="D619" s="43" t="s">
        <v>22850</v>
      </c>
      <c r="E619" s="43" t="s">
        <v>23521</v>
      </c>
      <c r="F619" s="43" t="s">
        <v>5427</v>
      </c>
      <c r="G619" s="43" t="s">
        <v>137</v>
      </c>
      <c r="H619" s="46">
        <v>-184489</v>
      </c>
      <c r="I619" s="48" t="s">
        <v>784</v>
      </c>
      <c r="J619" s="46">
        <v>-14759</v>
      </c>
      <c r="K619" s="46">
        <v>-199248</v>
      </c>
      <c r="L619" s="55"/>
      <c r="M619">
        <f t="shared" si="50"/>
        <v>407</v>
      </c>
      <c r="N619">
        <f>VLOOKUP(M619,'Trừ tiền'!O$8:P$1173,2,0)</f>
        <v>-199248</v>
      </c>
      <c r="P619" s="40">
        <f t="shared" si="56"/>
        <v>0</v>
      </c>
    </row>
    <row r="620" spans="2:19" hidden="1" x14ac:dyDescent="0.3">
      <c r="B620" s="49">
        <v>44799</v>
      </c>
      <c r="C620" s="43" t="s">
        <v>23522</v>
      </c>
      <c r="D620" s="43" t="s">
        <v>22850</v>
      </c>
      <c r="E620" s="43" t="s">
        <v>22923</v>
      </c>
      <c r="F620" s="43" t="s">
        <v>4720</v>
      </c>
      <c r="G620" s="43" t="s">
        <v>72</v>
      </c>
      <c r="H620" s="46">
        <v>-90750</v>
      </c>
      <c r="I620" s="48" t="s">
        <v>784</v>
      </c>
      <c r="J620" s="46">
        <v>-7260</v>
      </c>
      <c r="K620" s="46">
        <v>-98010</v>
      </c>
      <c r="L620" s="56" t="str">
        <f t="shared" ref="L620:L622" si="57">+F620</f>
        <v>CHI NHÁNH CÔNG TY TNHH MỘT THÀNH VIÊN THỰC PHẨM SAIGON CO.OP - CO.OP FOOD KHU VỰC CẦN THƠ</v>
      </c>
      <c r="M620">
        <f t="shared" si="50"/>
        <v>353</v>
      </c>
      <c r="N620">
        <f>VLOOKUP(M620,'Trừ tiền'!O$8:P$1173,2,0)</f>
        <v>-366507</v>
      </c>
      <c r="O620">
        <f>+R620</f>
        <v>-98010</v>
      </c>
      <c r="P620" s="40">
        <f>+O620-K620</f>
        <v>0</v>
      </c>
      <c r="Q620">
        <f>+SUMIFS('Trừ tiền'!P$8:P$1173,'Trừ tiền'!O$8:O$1173,'Hàng trả'!M620)</f>
        <v>-464517</v>
      </c>
      <c r="R620">
        <f t="shared" ref="R620:R622" si="58">+Q620-N620</f>
        <v>-98010</v>
      </c>
      <c r="S620" s="40">
        <f t="shared" ref="S620:S622" si="59">+R620-K620</f>
        <v>0</v>
      </c>
    </row>
    <row r="621" spans="2:19" ht="31.95" x14ac:dyDescent="0.3">
      <c r="B621" s="49">
        <v>44799</v>
      </c>
      <c r="C621" s="43" t="s">
        <v>23523</v>
      </c>
      <c r="D621" s="43" t="s">
        <v>23524</v>
      </c>
      <c r="E621" s="43" t="s">
        <v>22923</v>
      </c>
      <c r="F621" s="43" t="s">
        <v>4720</v>
      </c>
      <c r="G621" s="43" t="s">
        <v>72</v>
      </c>
      <c r="H621" s="46">
        <v>-203978</v>
      </c>
      <c r="I621" s="48" t="s">
        <v>784</v>
      </c>
      <c r="J621" s="46">
        <v>-16318</v>
      </c>
      <c r="K621" s="46">
        <v>-220296</v>
      </c>
      <c r="L621" s="61" t="str">
        <f t="shared" si="57"/>
        <v>CHI NHÁNH CÔNG TY TNHH MỘT THÀNH VIÊN THỰC PHẨM SAIGON CO.OP - CO.OP FOOD KHU VỰC CẦN THƠ</v>
      </c>
      <c r="M621">
        <f t="shared" si="50"/>
        <v>354</v>
      </c>
      <c r="N621">
        <f>VLOOKUP(M621,'Trừ tiền'!O$8:P$1173,2,0)</f>
        <v>-649223</v>
      </c>
      <c r="P621" s="40">
        <f t="shared" ref="P621:P655" si="60">+N621-K621</f>
        <v>-428927</v>
      </c>
      <c r="Q621">
        <f>+SUMIFS('Trừ tiền'!P$8:P$1173,'Trừ tiền'!O$8:O$1173,'Hàng trả'!M621)</f>
        <v>-825460</v>
      </c>
      <c r="R621">
        <f t="shared" si="58"/>
        <v>-176237</v>
      </c>
      <c r="S621" s="40">
        <f t="shared" si="59"/>
        <v>44059</v>
      </c>
    </row>
    <row r="622" spans="2:19" ht="21.3" x14ac:dyDescent="0.3">
      <c r="B622" s="49">
        <v>44802</v>
      </c>
      <c r="C622" s="43" t="s">
        <v>23413</v>
      </c>
      <c r="D622" s="43" t="s">
        <v>23525</v>
      </c>
      <c r="E622" s="43" t="s">
        <v>23414</v>
      </c>
      <c r="F622" s="43" t="s">
        <v>4663</v>
      </c>
      <c r="G622" s="43" t="s">
        <v>204</v>
      </c>
      <c r="H622" s="46">
        <v>-217140</v>
      </c>
      <c r="I622" s="48" t="s">
        <v>784</v>
      </c>
      <c r="J622" s="46">
        <v>-17371</v>
      </c>
      <c r="K622" s="46">
        <v>-234511</v>
      </c>
      <c r="L622" s="61" t="str">
        <f t="shared" si="57"/>
        <v>CHI NHÁNH LIÊN HIỆP HỢP TÁC XÃ THƯƠNG MẠI TP. HỒ CHÍ MINH-CO.OPMART NAM ĐỊNH</v>
      </c>
      <c r="M622">
        <f t="shared" si="50"/>
        <v>205</v>
      </c>
      <c r="N622">
        <f>VLOOKUP(M622,'Trừ tiền'!O$8:P$1173,2,0)</f>
        <v>-154773</v>
      </c>
      <c r="P622" s="40">
        <f t="shared" si="60"/>
        <v>79738</v>
      </c>
      <c r="Q622">
        <f>+SUMIFS('Trừ tiền'!P$8:P$1173,'Trừ tiền'!O$8:O$1173,'Hàng trả'!M622)</f>
        <v>-785507</v>
      </c>
      <c r="R622">
        <f t="shared" si="58"/>
        <v>-630734</v>
      </c>
      <c r="S622" s="40">
        <f t="shared" si="59"/>
        <v>-396223</v>
      </c>
    </row>
    <row r="623" spans="2:19" hidden="1" x14ac:dyDescent="0.3">
      <c r="B623" s="49">
        <v>44802</v>
      </c>
      <c r="C623" s="43" t="s">
        <v>23526</v>
      </c>
      <c r="D623" s="43" t="s">
        <v>23358</v>
      </c>
      <c r="E623" s="43" t="s">
        <v>23527</v>
      </c>
      <c r="F623" s="43" t="s">
        <v>4660</v>
      </c>
      <c r="G623" s="43" t="s">
        <v>24</v>
      </c>
      <c r="H623" s="46">
        <v>-235938</v>
      </c>
      <c r="I623" s="48" t="s">
        <v>784</v>
      </c>
      <c r="J623" s="46">
        <v>-18875</v>
      </c>
      <c r="K623" s="46">
        <v>-254813</v>
      </c>
      <c r="L623" s="55"/>
      <c r="M623">
        <f t="shared" si="50"/>
        <v>647</v>
      </c>
      <c r="N623">
        <f>VLOOKUP(M623,'Trừ tiền'!O$8:P$1173,2,0)</f>
        <v>-254813</v>
      </c>
      <c r="P623" s="40">
        <f t="shared" si="60"/>
        <v>0</v>
      </c>
    </row>
    <row r="624" spans="2:19" hidden="1" x14ac:dyDescent="0.3">
      <c r="B624" s="49">
        <v>44802</v>
      </c>
      <c r="C624" s="43" t="s">
        <v>23528</v>
      </c>
      <c r="D624" s="43" t="s">
        <v>23358</v>
      </c>
      <c r="E624" s="43" t="s">
        <v>23529</v>
      </c>
      <c r="F624" s="43" t="s">
        <v>4660</v>
      </c>
      <c r="G624" s="43" t="s">
        <v>24</v>
      </c>
      <c r="H624" s="46">
        <v>-501294</v>
      </c>
      <c r="I624" s="48" t="s">
        <v>784</v>
      </c>
      <c r="J624" s="46">
        <v>-40104</v>
      </c>
      <c r="K624" s="46">
        <v>-541398</v>
      </c>
      <c r="L624" s="55"/>
      <c r="M624">
        <f t="shared" si="50"/>
        <v>648</v>
      </c>
      <c r="N624">
        <f>VLOOKUP(M624,'Trừ tiền'!O$8:P$1173,2,0)</f>
        <v>-541398</v>
      </c>
      <c r="P624" s="40">
        <f t="shared" si="60"/>
        <v>0</v>
      </c>
    </row>
    <row r="625" spans="2:19" hidden="1" x14ac:dyDescent="0.3">
      <c r="B625" s="49">
        <v>44802</v>
      </c>
      <c r="C625" s="43" t="s">
        <v>23530</v>
      </c>
      <c r="D625" s="43" t="s">
        <v>23358</v>
      </c>
      <c r="E625" s="43" t="s">
        <v>23531</v>
      </c>
      <c r="F625" s="43" t="s">
        <v>4660</v>
      </c>
      <c r="G625" s="43" t="s">
        <v>24</v>
      </c>
      <c r="H625" s="46">
        <v>-161240</v>
      </c>
      <c r="I625" s="48" t="s">
        <v>784</v>
      </c>
      <c r="J625" s="46">
        <v>-12899</v>
      </c>
      <c r="K625" s="46">
        <v>-174139</v>
      </c>
      <c r="L625" s="55"/>
      <c r="M625">
        <f t="shared" si="50"/>
        <v>649</v>
      </c>
      <c r="N625">
        <f>VLOOKUP(M625,'Trừ tiền'!O$8:P$1173,2,0)</f>
        <v>-174139</v>
      </c>
      <c r="P625" s="40">
        <f t="shared" si="60"/>
        <v>0</v>
      </c>
    </row>
    <row r="626" spans="2:19" hidden="1" x14ac:dyDescent="0.3">
      <c r="B626" s="49">
        <v>44802</v>
      </c>
      <c r="C626" s="43" t="s">
        <v>24450</v>
      </c>
      <c r="D626" s="43" t="s">
        <v>24451</v>
      </c>
      <c r="E626" s="43" t="s">
        <v>24452</v>
      </c>
      <c r="F626" s="43" t="s">
        <v>4612</v>
      </c>
      <c r="G626" s="43" t="s">
        <v>39</v>
      </c>
      <c r="H626" s="46">
        <v>-1554034</v>
      </c>
      <c r="I626" s="48" t="s">
        <v>784</v>
      </c>
      <c r="J626" s="46">
        <v>-124323</v>
      </c>
      <c r="K626" s="46">
        <v>-1678357</v>
      </c>
      <c r="L626" s="55"/>
      <c r="M626">
        <f t="shared" si="50"/>
        <v>8712</v>
      </c>
      <c r="N626">
        <f>VLOOKUP(M626,'Trừ tiền'!O$8:P$1173,2,0)</f>
        <v>-1678357</v>
      </c>
      <c r="P626" s="40">
        <f t="shared" si="60"/>
        <v>0</v>
      </c>
    </row>
    <row r="627" spans="2:19" hidden="1" x14ac:dyDescent="0.3">
      <c r="B627" s="49">
        <v>44803</v>
      </c>
      <c r="C627" s="43" t="s">
        <v>24453</v>
      </c>
      <c r="D627" s="43" t="s">
        <v>24451</v>
      </c>
      <c r="E627" s="43" t="s">
        <v>24454</v>
      </c>
      <c r="F627" s="43" t="s">
        <v>4612</v>
      </c>
      <c r="G627" s="43" t="s">
        <v>39</v>
      </c>
      <c r="H627" s="46">
        <v>-146862</v>
      </c>
      <c r="I627" s="48" t="s">
        <v>784</v>
      </c>
      <c r="J627" s="46">
        <v>-11749</v>
      </c>
      <c r="K627" s="46">
        <v>-158611</v>
      </c>
      <c r="L627" s="55"/>
      <c r="M627">
        <f t="shared" si="50"/>
        <v>8724</v>
      </c>
      <c r="N627">
        <f>VLOOKUP(M627,'Trừ tiền'!O$8:P$1173,2,0)</f>
        <v>-158611</v>
      </c>
      <c r="P627" s="40">
        <f t="shared" si="60"/>
        <v>0</v>
      </c>
    </row>
    <row r="628" spans="2:19" hidden="1" x14ac:dyDescent="0.3">
      <c r="B628" s="49">
        <v>44804</v>
      </c>
      <c r="C628" s="43" t="s">
        <v>2536</v>
      </c>
      <c r="D628" s="43" t="s">
        <v>22850</v>
      </c>
      <c r="E628" s="43" t="s">
        <v>24455</v>
      </c>
      <c r="F628" s="43" t="s">
        <v>4612</v>
      </c>
      <c r="G628" s="43" t="s">
        <v>39</v>
      </c>
      <c r="H628" s="46">
        <v>-222116</v>
      </c>
      <c r="I628" s="48" t="s">
        <v>784</v>
      </c>
      <c r="J628" s="46">
        <v>-17769</v>
      </c>
      <c r="K628" s="46">
        <v>-239885</v>
      </c>
      <c r="L628" s="55"/>
      <c r="M628">
        <f t="shared" si="50"/>
        <v>8775</v>
      </c>
      <c r="N628">
        <f>VLOOKUP(M628,'Trừ tiền'!O$8:P$1173,2,0)</f>
        <v>-239885</v>
      </c>
      <c r="P628" s="40">
        <f t="shared" si="60"/>
        <v>0</v>
      </c>
    </row>
    <row r="629" spans="2:19" hidden="1" x14ac:dyDescent="0.3">
      <c r="B629" s="49">
        <v>44804</v>
      </c>
      <c r="C629" s="43" t="s">
        <v>2554</v>
      </c>
      <c r="D629" s="43" t="s">
        <v>22850</v>
      </c>
      <c r="E629" s="43" t="s">
        <v>24456</v>
      </c>
      <c r="F629" s="43" t="s">
        <v>4612</v>
      </c>
      <c r="G629" s="43" t="s">
        <v>39</v>
      </c>
      <c r="H629" s="46">
        <v>-119066</v>
      </c>
      <c r="I629" s="48" t="s">
        <v>784</v>
      </c>
      <c r="J629" s="46">
        <v>-9525</v>
      </c>
      <c r="K629" s="46">
        <v>-128591</v>
      </c>
      <c r="L629" s="55"/>
      <c r="M629">
        <f t="shared" si="50"/>
        <v>8796</v>
      </c>
      <c r="N629">
        <f>VLOOKUP(M629,'Trừ tiền'!O$8:P$1173,2,0)</f>
        <v>-128591</v>
      </c>
      <c r="P629" s="40">
        <f t="shared" si="60"/>
        <v>0</v>
      </c>
    </row>
    <row r="630" spans="2:19" x14ac:dyDescent="0.3">
      <c r="B630" s="49">
        <v>44809</v>
      </c>
      <c r="C630" s="43" t="s">
        <v>23532</v>
      </c>
      <c r="D630" s="43" t="s">
        <v>23534</v>
      </c>
      <c r="E630" s="43" t="s">
        <v>23535</v>
      </c>
      <c r="F630" s="43" t="s">
        <v>488</v>
      </c>
      <c r="G630" s="43" t="s">
        <v>489</v>
      </c>
      <c r="H630" s="46">
        <v>-2064938</v>
      </c>
      <c r="I630" s="48" t="s">
        <v>784</v>
      </c>
      <c r="J630" s="46">
        <v>-165195</v>
      </c>
      <c r="K630" s="46">
        <v>-2230133</v>
      </c>
      <c r="L630" s="61" t="str">
        <f t="shared" ref="L630:L631" si="61">+F630</f>
        <v>CÔNG TY TNHH MỘT THÀNH VIÊN MARFIVE</v>
      </c>
      <c r="M630">
        <f t="shared" si="50"/>
        <v>316</v>
      </c>
      <c r="N630">
        <f>VLOOKUP(M630,'Trừ tiền'!O$8:P$1173,2,0)</f>
        <v>-122164</v>
      </c>
      <c r="P630" s="40">
        <f t="shared" si="60"/>
        <v>2107969</v>
      </c>
      <c r="Q630">
        <f>+SUMIFS('Trừ tiền'!P$8:P$1173,'Trừ tiền'!O$8:O$1173,'Hàng trả'!M630)</f>
        <v>-2738071</v>
      </c>
      <c r="R630">
        <f t="shared" ref="R630:R631" si="62">+Q630-N630</f>
        <v>-2615907</v>
      </c>
      <c r="S630" s="40">
        <f t="shared" ref="S630:S631" si="63">+R630-K630</f>
        <v>-385774</v>
      </c>
    </row>
    <row r="631" spans="2:19" ht="21.3" x14ac:dyDescent="0.3">
      <c r="B631" s="49">
        <v>44809</v>
      </c>
      <c r="C631" s="43" t="s">
        <v>23532</v>
      </c>
      <c r="D631" s="43" t="s">
        <v>22850</v>
      </c>
      <c r="E631" s="43" t="s">
        <v>23533</v>
      </c>
      <c r="F631" s="43" t="s">
        <v>4753</v>
      </c>
      <c r="G631" s="43" t="s">
        <v>1453</v>
      </c>
      <c r="H631" s="46">
        <v>-357198</v>
      </c>
      <c r="I631" s="48" t="s">
        <v>784</v>
      </c>
      <c r="J631" s="46">
        <v>-28576</v>
      </c>
      <c r="K631" s="46">
        <v>-385774</v>
      </c>
      <c r="L631" s="61" t="str">
        <f t="shared" si="61"/>
        <v>CHI NHÁNH LIÊN HIỆP HỢP TÁC XÃ THƯƠNG MẠI TP. HỒ CHÍ MINH - CO.OPMART BÀ RỊA</v>
      </c>
      <c r="M631">
        <f t="shared" si="50"/>
        <v>316</v>
      </c>
      <c r="N631">
        <f>VLOOKUP(M631,'Trừ tiền'!O$8:P$1173,2,0)</f>
        <v>-122164</v>
      </c>
      <c r="P631" s="40">
        <f t="shared" si="60"/>
        <v>263610</v>
      </c>
      <c r="Q631">
        <f>+SUMIFS('Trừ tiền'!P$8:P$1173,'Trừ tiền'!O$8:O$1173,'Hàng trả'!M631)</f>
        <v>-2738071</v>
      </c>
      <c r="R631">
        <f t="shared" si="62"/>
        <v>-2615907</v>
      </c>
      <c r="S631" s="40">
        <f t="shared" si="63"/>
        <v>-2230133</v>
      </c>
    </row>
    <row r="632" spans="2:19" hidden="1" x14ac:dyDescent="0.3">
      <c r="B632" s="49">
        <v>44809</v>
      </c>
      <c r="C632" s="43" t="s">
        <v>2596</v>
      </c>
      <c r="D632" s="43" t="s">
        <v>24451</v>
      </c>
      <c r="E632" s="43" t="s">
        <v>24457</v>
      </c>
      <c r="F632" s="43" t="s">
        <v>4612</v>
      </c>
      <c r="G632" s="43" t="s">
        <v>39</v>
      </c>
      <c r="H632" s="46">
        <v>-588450</v>
      </c>
      <c r="I632" s="48" t="s">
        <v>784</v>
      </c>
      <c r="J632" s="46">
        <v>-47076</v>
      </c>
      <c r="K632" s="46">
        <v>-635526</v>
      </c>
      <c r="L632" s="55"/>
      <c r="M632">
        <f t="shared" si="50"/>
        <v>8846</v>
      </c>
      <c r="N632">
        <f>VLOOKUP(M632,'Trừ tiền'!O$8:P$1173,2,0)</f>
        <v>-635526</v>
      </c>
      <c r="P632" s="40">
        <f t="shared" si="60"/>
        <v>0</v>
      </c>
    </row>
    <row r="633" spans="2:19" hidden="1" x14ac:dyDescent="0.3">
      <c r="B633" s="49">
        <v>44810</v>
      </c>
      <c r="C633" s="43" t="s">
        <v>23536</v>
      </c>
      <c r="D633" s="43" t="s">
        <v>23537</v>
      </c>
      <c r="E633" s="43" t="s">
        <v>23538</v>
      </c>
      <c r="F633" s="43" t="s">
        <v>4965</v>
      </c>
      <c r="G633" s="43" t="s">
        <v>2429</v>
      </c>
      <c r="H633" s="46">
        <v>-272250</v>
      </c>
      <c r="I633" s="48" t="s">
        <v>784</v>
      </c>
      <c r="J633" s="46">
        <v>-21780</v>
      </c>
      <c r="K633" s="46">
        <v>-294030</v>
      </c>
      <c r="L633" s="55"/>
      <c r="M633">
        <f t="shared" si="50"/>
        <v>291</v>
      </c>
      <c r="N633">
        <f>VLOOKUP(M633,'Trừ tiền'!O$8:P$1173,2,0)</f>
        <v>-294030</v>
      </c>
      <c r="P633" s="40">
        <f t="shared" si="60"/>
        <v>0</v>
      </c>
    </row>
    <row r="634" spans="2:19" hidden="1" x14ac:dyDescent="0.3">
      <c r="B634" s="49">
        <v>44810</v>
      </c>
      <c r="C634" s="43" t="s">
        <v>1443</v>
      </c>
      <c r="D634" s="43" t="s">
        <v>23358</v>
      </c>
      <c r="E634" s="43" t="s">
        <v>23539</v>
      </c>
      <c r="F634" s="43" t="s">
        <v>4660</v>
      </c>
      <c r="G634" s="43" t="s">
        <v>24</v>
      </c>
      <c r="H634" s="46">
        <v>-391558</v>
      </c>
      <c r="I634" s="48" t="s">
        <v>784</v>
      </c>
      <c r="J634" s="46">
        <v>-31325</v>
      </c>
      <c r="K634" s="46">
        <v>-422883</v>
      </c>
      <c r="L634" s="55"/>
      <c r="M634">
        <f t="shared" si="50"/>
        <v>676</v>
      </c>
      <c r="N634">
        <f>VLOOKUP(M634,'Trừ tiền'!O$8:P$1173,2,0)</f>
        <v>-422883</v>
      </c>
      <c r="P634" s="40">
        <f t="shared" si="60"/>
        <v>0</v>
      </c>
    </row>
    <row r="635" spans="2:19" hidden="1" x14ac:dyDescent="0.3">
      <c r="B635" s="49">
        <v>44810</v>
      </c>
      <c r="C635" s="43" t="s">
        <v>24458</v>
      </c>
      <c r="D635" s="43" t="s">
        <v>24451</v>
      </c>
      <c r="E635" s="43" t="s">
        <v>24459</v>
      </c>
      <c r="F635" s="43" t="s">
        <v>4612</v>
      </c>
      <c r="G635" s="43" t="s">
        <v>39</v>
      </c>
      <c r="H635" s="46">
        <v>-388472</v>
      </c>
      <c r="I635" s="48" t="s">
        <v>784</v>
      </c>
      <c r="J635" s="46">
        <v>-31078</v>
      </c>
      <c r="K635" s="46">
        <v>-419550</v>
      </c>
      <c r="L635" s="55"/>
      <c r="M635">
        <f t="shared" si="50"/>
        <v>8938</v>
      </c>
      <c r="N635">
        <f>VLOOKUP(M635,'Trừ tiền'!O$8:P$1173,2,0)</f>
        <v>-419550</v>
      </c>
      <c r="P635" s="40">
        <f t="shared" si="60"/>
        <v>0</v>
      </c>
    </row>
    <row r="636" spans="2:19" hidden="1" x14ac:dyDescent="0.3">
      <c r="B636" s="49">
        <v>44810</v>
      </c>
      <c r="C636" s="43" t="s">
        <v>2620</v>
      </c>
      <c r="D636" s="43" t="s">
        <v>24451</v>
      </c>
      <c r="E636" s="43" t="s">
        <v>24460</v>
      </c>
      <c r="F636" s="43" t="s">
        <v>4612</v>
      </c>
      <c r="G636" s="43" t="s">
        <v>39</v>
      </c>
      <c r="H636" s="46">
        <v>-278190</v>
      </c>
      <c r="I636" s="48" t="s">
        <v>784</v>
      </c>
      <c r="J636" s="46">
        <v>-22255</v>
      </c>
      <c r="K636" s="46">
        <v>-300445</v>
      </c>
      <c r="L636" s="55"/>
      <c r="M636">
        <f t="shared" si="50"/>
        <v>9055</v>
      </c>
      <c r="N636">
        <f>VLOOKUP(M636,'Trừ tiền'!O$8:P$1173,2,0)</f>
        <v>-300445</v>
      </c>
      <c r="P636" s="40">
        <f t="shared" si="60"/>
        <v>0</v>
      </c>
    </row>
    <row r="637" spans="2:19" hidden="1" x14ac:dyDescent="0.3">
      <c r="B637" s="49">
        <v>44810</v>
      </c>
      <c r="C637" s="43" t="s">
        <v>2622</v>
      </c>
      <c r="D637" s="43" t="s">
        <v>24451</v>
      </c>
      <c r="E637" s="43" t="s">
        <v>24461</v>
      </c>
      <c r="F637" s="43" t="s">
        <v>4612</v>
      </c>
      <c r="G637" s="43" t="s">
        <v>39</v>
      </c>
      <c r="H637" s="46">
        <v>-357198</v>
      </c>
      <c r="I637" s="48" t="s">
        <v>784</v>
      </c>
      <c r="J637" s="46">
        <v>-28576</v>
      </c>
      <c r="K637" s="46">
        <v>-385774</v>
      </c>
      <c r="L637" s="55"/>
      <c r="M637">
        <f t="shared" si="50"/>
        <v>9057</v>
      </c>
      <c r="N637">
        <f>VLOOKUP(M637,'Trừ tiền'!O$8:P$1173,2,0)</f>
        <v>-385774</v>
      </c>
      <c r="P637" s="40">
        <f t="shared" si="60"/>
        <v>0</v>
      </c>
    </row>
    <row r="638" spans="2:19" hidden="1" x14ac:dyDescent="0.3">
      <c r="B638" s="49">
        <v>44810</v>
      </c>
      <c r="C638" s="43" t="s">
        <v>24462</v>
      </c>
      <c r="D638" s="43" t="s">
        <v>24451</v>
      </c>
      <c r="E638" s="43" t="s">
        <v>24463</v>
      </c>
      <c r="F638" s="43" t="s">
        <v>4612</v>
      </c>
      <c r="G638" s="43" t="s">
        <v>39</v>
      </c>
      <c r="H638" s="46">
        <v>-998608</v>
      </c>
      <c r="I638" s="48" t="s">
        <v>784</v>
      </c>
      <c r="J638" s="46">
        <v>-79889</v>
      </c>
      <c r="K638" s="46">
        <v>-1078497</v>
      </c>
      <c r="L638" s="55"/>
      <c r="M638">
        <f t="shared" si="50"/>
        <v>9058</v>
      </c>
      <c r="N638">
        <f>VLOOKUP(M638,'Trừ tiền'!O$8:P$1173,2,0)</f>
        <v>-1078497</v>
      </c>
      <c r="P638" s="40">
        <f t="shared" si="60"/>
        <v>0</v>
      </c>
    </row>
    <row r="639" spans="2:19" hidden="1" x14ac:dyDescent="0.3">
      <c r="B639" s="49">
        <v>44811</v>
      </c>
      <c r="C639" s="43" t="s">
        <v>23540</v>
      </c>
      <c r="D639" s="43" t="s">
        <v>23541</v>
      </c>
      <c r="E639" s="43" t="s">
        <v>23542</v>
      </c>
      <c r="F639" s="43" t="s">
        <v>5326</v>
      </c>
      <c r="G639" s="43" t="s">
        <v>549</v>
      </c>
      <c r="H639" s="46">
        <v>-395590</v>
      </c>
      <c r="I639" s="48" t="s">
        <v>784</v>
      </c>
      <c r="J639" s="46">
        <v>-31647</v>
      </c>
      <c r="K639" s="46">
        <v>-427237</v>
      </c>
      <c r="L639" s="55"/>
      <c r="M639">
        <f t="shared" si="50"/>
        <v>562</v>
      </c>
      <c r="N639">
        <f>VLOOKUP(M639,'Trừ tiền'!O$8:P$1173,2,0)</f>
        <v>-427237</v>
      </c>
      <c r="P639" s="40">
        <f t="shared" si="60"/>
        <v>0</v>
      </c>
    </row>
    <row r="640" spans="2:19" hidden="1" x14ac:dyDescent="0.3">
      <c r="B640" s="49">
        <v>44811</v>
      </c>
      <c r="C640" s="43" t="s">
        <v>23543</v>
      </c>
      <c r="D640" s="43" t="s">
        <v>23544</v>
      </c>
      <c r="E640" s="43" t="s">
        <v>23545</v>
      </c>
      <c r="F640" s="43" t="s">
        <v>4962</v>
      </c>
      <c r="G640" s="43" t="s">
        <v>272</v>
      </c>
      <c r="H640" s="46">
        <v>-580166</v>
      </c>
      <c r="I640" s="48" t="s">
        <v>784</v>
      </c>
      <c r="J640" s="46">
        <v>-46413</v>
      </c>
      <c r="K640" s="46">
        <v>-626579</v>
      </c>
      <c r="L640" s="55"/>
      <c r="M640">
        <f t="shared" si="50"/>
        <v>607</v>
      </c>
      <c r="N640">
        <f>VLOOKUP(M640,'Trừ tiền'!O$8:P$1173,2,0)</f>
        <v>-626579</v>
      </c>
      <c r="P640" s="40">
        <f t="shared" si="60"/>
        <v>0</v>
      </c>
    </row>
    <row r="641" spans="2:19" hidden="1" x14ac:dyDescent="0.3">
      <c r="B641" s="49">
        <v>44811</v>
      </c>
      <c r="C641" s="43" t="s">
        <v>23546</v>
      </c>
      <c r="D641" s="43" t="s">
        <v>23547</v>
      </c>
      <c r="E641" s="43" t="s">
        <v>23548</v>
      </c>
      <c r="F641" s="43" t="s">
        <v>42</v>
      </c>
      <c r="G641" s="43" t="s">
        <v>43</v>
      </c>
      <c r="H641" s="46">
        <v>-1610382</v>
      </c>
      <c r="I641" s="48" t="s">
        <v>784</v>
      </c>
      <c r="J641" s="46">
        <v>-128831</v>
      </c>
      <c r="K641" s="46">
        <v>-1739213</v>
      </c>
      <c r="L641" s="55"/>
      <c r="M641">
        <f t="shared" si="50"/>
        <v>3759</v>
      </c>
      <c r="N641">
        <f>VLOOKUP(M641,'Trừ tiền'!O$8:P$1173,2,0)</f>
        <v>-1739213</v>
      </c>
      <c r="P641" s="40">
        <f t="shared" si="60"/>
        <v>0</v>
      </c>
    </row>
    <row r="642" spans="2:19" hidden="1" x14ac:dyDescent="0.3">
      <c r="B642" s="49">
        <v>44812</v>
      </c>
      <c r="C642" s="43" t="s">
        <v>23549</v>
      </c>
      <c r="D642" s="43" t="s">
        <v>23524</v>
      </c>
      <c r="E642" s="43" t="s">
        <v>23550</v>
      </c>
      <c r="F642" s="43" t="s">
        <v>4720</v>
      </c>
      <c r="G642" s="43" t="s">
        <v>72</v>
      </c>
      <c r="H642" s="46">
        <v>-322786</v>
      </c>
      <c r="I642" s="48" t="s">
        <v>784</v>
      </c>
      <c r="J642" s="46">
        <v>-25823</v>
      </c>
      <c r="K642" s="46">
        <v>-348609</v>
      </c>
      <c r="L642" s="55"/>
      <c r="M642">
        <f t="shared" si="50"/>
        <v>371</v>
      </c>
      <c r="N642">
        <f>VLOOKUP(M642,'Trừ tiền'!O$8:P$1173,2,0)</f>
        <v>-348609</v>
      </c>
      <c r="P642" s="40">
        <f t="shared" si="60"/>
        <v>0</v>
      </c>
    </row>
    <row r="643" spans="2:19" hidden="1" x14ac:dyDescent="0.3">
      <c r="B643" s="49">
        <v>44812</v>
      </c>
      <c r="C643" s="43" t="s">
        <v>23551</v>
      </c>
      <c r="D643" s="43" t="s">
        <v>23552</v>
      </c>
      <c r="E643" s="43" t="s">
        <v>23553</v>
      </c>
      <c r="F643" s="43" t="s">
        <v>4716</v>
      </c>
      <c r="G643" s="43" t="s">
        <v>63</v>
      </c>
      <c r="H643" s="46">
        <v>-50182</v>
      </c>
      <c r="I643" s="48" t="s">
        <v>784</v>
      </c>
      <c r="J643" s="46">
        <v>-4015</v>
      </c>
      <c r="K643" s="46">
        <v>-54197</v>
      </c>
      <c r="L643" s="55"/>
      <c r="M643">
        <f t="shared" si="50"/>
        <v>486</v>
      </c>
      <c r="N643">
        <f>VLOOKUP(M643,'Trừ tiền'!O$8:P$1173,2,0)</f>
        <v>-54197</v>
      </c>
      <c r="P643" s="40">
        <f t="shared" si="60"/>
        <v>0</v>
      </c>
    </row>
    <row r="644" spans="2:19" hidden="1" x14ac:dyDescent="0.3">
      <c r="B644" s="49">
        <v>44812</v>
      </c>
      <c r="C644" s="43" t="s">
        <v>1864</v>
      </c>
      <c r="D644" s="43" t="s">
        <v>23547</v>
      </c>
      <c r="E644" s="43" t="s">
        <v>23554</v>
      </c>
      <c r="F644" s="43" t="s">
        <v>42</v>
      </c>
      <c r="G644" s="43" t="s">
        <v>43</v>
      </c>
      <c r="H644" s="46">
        <v>-641850</v>
      </c>
      <c r="I644" s="48" t="s">
        <v>784</v>
      </c>
      <c r="J644" s="46">
        <v>-51348</v>
      </c>
      <c r="K644" s="46">
        <v>-693198</v>
      </c>
      <c r="L644" s="55"/>
      <c r="M644">
        <f t="shared" si="50"/>
        <v>3829</v>
      </c>
      <c r="N644">
        <f>VLOOKUP(M644,'Trừ tiền'!O$8:P$1173,2,0)</f>
        <v>-693198</v>
      </c>
      <c r="P644" s="40">
        <f t="shared" si="60"/>
        <v>0</v>
      </c>
    </row>
    <row r="645" spans="2:19" hidden="1" x14ac:dyDescent="0.3">
      <c r="B645" s="49">
        <v>44812</v>
      </c>
      <c r="C645" s="43" t="s">
        <v>2643</v>
      </c>
      <c r="D645" s="43" t="s">
        <v>24451</v>
      </c>
      <c r="E645" s="43" t="s">
        <v>24464</v>
      </c>
      <c r="F645" s="43" t="s">
        <v>4612</v>
      </c>
      <c r="G645" s="43" t="s">
        <v>39</v>
      </c>
      <c r="H645" s="46">
        <v>-161240</v>
      </c>
      <c r="I645" s="48" t="s">
        <v>784</v>
      </c>
      <c r="J645" s="46">
        <v>-12899</v>
      </c>
      <c r="K645" s="46">
        <v>-174139</v>
      </c>
      <c r="L645" s="55"/>
      <c r="M645">
        <f t="shared" si="50"/>
        <v>9157</v>
      </c>
      <c r="N645">
        <f>VLOOKUP(M645,'Trừ tiền'!O$8:P$1173,2,0)</f>
        <v>-174139</v>
      </c>
      <c r="P645" s="40">
        <f t="shared" si="60"/>
        <v>0</v>
      </c>
    </row>
    <row r="646" spans="2:19" hidden="1" x14ac:dyDescent="0.3">
      <c r="B646" s="49">
        <v>44812</v>
      </c>
      <c r="C646" s="43" t="s">
        <v>2651</v>
      </c>
      <c r="D646" s="43" t="s">
        <v>24451</v>
      </c>
      <c r="E646" s="43" t="s">
        <v>24465</v>
      </c>
      <c r="F646" s="43" t="s">
        <v>4612</v>
      </c>
      <c r="G646" s="43" t="s">
        <v>39</v>
      </c>
      <c r="H646" s="46">
        <v>-209631</v>
      </c>
      <c r="I646" s="48" t="s">
        <v>784</v>
      </c>
      <c r="J646" s="46">
        <v>-16770</v>
      </c>
      <c r="K646" s="46">
        <v>-226401</v>
      </c>
      <c r="L646" s="55"/>
      <c r="M646">
        <f t="shared" ref="M646:M709" si="64">+C646*1</f>
        <v>9167</v>
      </c>
      <c r="N646">
        <f>VLOOKUP(M646,'Trừ tiền'!O$8:P$1173,2,0)</f>
        <v>-226401</v>
      </c>
      <c r="P646" s="40">
        <f t="shared" si="60"/>
        <v>0</v>
      </c>
    </row>
    <row r="647" spans="2:19" hidden="1" x14ac:dyDescent="0.3">
      <c r="B647" s="49">
        <v>44812</v>
      </c>
      <c r="C647" s="43" t="s">
        <v>2671</v>
      </c>
      <c r="D647" s="43" t="s">
        <v>24451</v>
      </c>
      <c r="E647" s="43" t="s">
        <v>24466</v>
      </c>
      <c r="F647" s="43" t="s">
        <v>4612</v>
      </c>
      <c r="G647" s="43" t="s">
        <v>39</v>
      </c>
      <c r="H647" s="46">
        <v>-132293</v>
      </c>
      <c r="I647" s="48" t="s">
        <v>784</v>
      </c>
      <c r="J647" s="46">
        <v>-10583</v>
      </c>
      <c r="K647" s="46">
        <v>-142876</v>
      </c>
      <c r="L647" s="55"/>
      <c r="M647">
        <f t="shared" si="64"/>
        <v>9194</v>
      </c>
      <c r="N647">
        <f>VLOOKUP(M647,'Trừ tiền'!O$8:P$1173,2,0)</f>
        <v>-142876</v>
      </c>
      <c r="P647" s="40">
        <f t="shared" si="60"/>
        <v>0</v>
      </c>
    </row>
    <row r="648" spans="2:19" hidden="1" x14ac:dyDescent="0.3">
      <c r="B648" s="49">
        <v>44812</v>
      </c>
      <c r="C648" s="43" t="s">
        <v>2718</v>
      </c>
      <c r="D648" s="43" t="s">
        <v>24451</v>
      </c>
      <c r="E648" s="43" t="s">
        <v>24467</v>
      </c>
      <c r="F648" s="43" t="s">
        <v>4612</v>
      </c>
      <c r="G648" s="43" t="s">
        <v>39</v>
      </c>
      <c r="H648" s="46">
        <v>-55815</v>
      </c>
      <c r="I648" s="48" t="s">
        <v>784</v>
      </c>
      <c r="J648" s="46">
        <v>-4465</v>
      </c>
      <c r="K648" s="46">
        <v>-60280</v>
      </c>
      <c r="L648" s="55"/>
      <c r="M648">
        <f t="shared" si="64"/>
        <v>9258</v>
      </c>
      <c r="N648">
        <f>VLOOKUP(M648,'Trừ tiền'!O$8:P$1173,2,0)</f>
        <v>-60280</v>
      </c>
      <c r="P648" s="40">
        <f t="shared" si="60"/>
        <v>0</v>
      </c>
    </row>
    <row r="649" spans="2:19" hidden="1" x14ac:dyDescent="0.3">
      <c r="B649" s="49">
        <v>44813</v>
      </c>
      <c r="C649" s="43" t="s">
        <v>23555</v>
      </c>
      <c r="D649" s="43" t="s">
        <v>23556</v>
      </c>
      <c r="E649" s="43" t="s">
        <v>23557</v>
      </c>
      <c r="F649" s="43" t="s">
        <v>4813</v>
      </c>
      <c r="G649" s="43" t="s">
        <v>134</v>
      </c>
      <c r="H649" s="46">
        <v>-293700</v>
      </c>
      <c r="I649" s="48" t="s">
        <v>784</v>
      </c>
      <c r="J649" s="46">
        <v>-23496</v>
      </c>
      <c r="K649" s="46">
        <v>-317196</v>
      </c>
      <c r="L649" s="55"/>
      <c r="M649">
        <f t="shared" si="64"/>
        <v>293</v>
      </c>
      <c r="N649">
        <f>VLOOKUP(M649,'Trừ tiền'!O$8:P$1173,2,0)</f>
        <v>-317196</v>
      </c>
      <c r="P649" s="40">
        <f t="shared" si="60"/>
        <v>0</v>
      </c>
    </row>
    <row r="650" spans="2:19" hidden="1" x14ac:dyDescent="0.3">
      <c r="B650" s="49">
        <v>44813</v>
      </c>
      <c r="C650" s="43" t="s">
        <v>23558</v>
      </c>
      <c r="D650" s="43" t="s">
        <v>23547</v>
      </c>
      <c r="E650" s="43" t="s">
        <v>23559</v>
      </c>
      <c r="F650" s="43" t="s">
        <v>42</v>
      </c>
      <c r="G650" s="43" t="s">
        <v>43</v>
      </c>
      <c r="H650" s="46">
        <v>-222750</v>
      </c>
      <c r="I650" s="48" t="s">
        <v>784</v>
      </c>
      <c r="J650" s="46">
        <v>-17820</v>
      </c>
      <c r="K650" s="46">
        <v>-240570</v>
      </c>
      <c r="L650" s="55"/>
      <c r="M650">
        <f t="shared" si="64"/>
        <v>3875</v>
      </c>
      <c r="N650">
        <f>VLOOKUP(M650,'Trừ tiền'!O$8:P$1173,2,0)</f>
        <v>-240570</v>
      </c>
      <c r="P650" s="40">
        <f t="shared" si="60"/>
        <v>0</v>
      </c>
    </row>
    <row r="651" spans="2:19" hidden="1" x14ac:dyDescent="0.3">
      <c r="B651" s="49">
        <v>44813</v>
      </c>
      <c r="C651" s="43" t="s">
        <v>24468</v>
      </c>
      <c r="D651" s="43" t="s">
        <v>24451</v>
      </c>
      <c r="E651" s="43" t="s">
        <v>24469</v>
      </c>
      <c r="F651" s="43" t="s">
        <v>4612</v>
      </c>
      <c r="G651" s="43" t="s">
        <v>39</v>
      </c>
      <c r="H651" s="46">
        <v>-651522</v>
      </c>
      <c r="I651" s="48" t="s">
        <v>784</v>
      </c>
      <c r="J651" s="46">
        <v>-52122</v>
      </c>
      <c r="K651" s="46">
        <v>-703644</v>
      </c>
      <c r="L651" s="55"/>
      <c r="M651">
        <f t="shared" si="64"/>
        <v>9397</v>
      </c>
      <c r="N651">
        <f>VLOOKUP(M651,'Trừ tiền'!O$8:P$1173,2,0)</f>
        <v>-703644</v>
      </c>
      <c r="P651" s="40">
        <f t="shared" si="60"/>
        <v>0</v>
      </c>
    </row>
    <row r="652" spans="2:19" hidden="1" x14ac:dyDescent="0.3">
      <c r="B652" s="49">
        <v>44814</v>
      </c>
      <c r="C652" s="43" t="s">
        <v>23560</v>
      </c>
      <c r="D652" s="43" t="s">
        <v>23561</v>
      </c>
      <c r="E652" s="43" t="s">
        <v>23562</v>
      </c>
      <c r="F652" s="43" t="s">
        <v>5385</v>
      </c>
      <c r="G652" s="43" t="s">
        <v>325</v>
      </c>
      <c r="H652" s="46">
        <v>-173690</v>
      </c>
      <c r="I652" s="48" t="s">
        <v>784</v>
      </c>
      <c r="J652" s="46">
        <v>-13896</v>
      </c>
      <c r="K652" s="46">
        <v>-187586</v>
      </c>
      <c r="L652" s="55"/>
      <c r="M652">
        <f t="shared" si="64"/>
        <v>403</v>
      </c>
      <c r="N652">
        <f>VLOOKUP(M652,'Trừ tiền'!O$8:P$1173,2,0)</f>
        <v>-187585</v>
      </c>
      <c r="P652" s="40">
        <f t="shared" si="60"/>
        <v>1</v>
      </c>
    </row>
    <row r="653" spans="2:19" hidden="1" x14ac:dyDescent="0.3">
      <c r="B653" s="49">
        <v>44814</v>
      </c>
      <c r="C653" s="43" t="s">
        <v>23563</v>
      </c>
      <c r="D653" s="43" t="s">
        <v>23524</v>
      </c>
      <c r="E653" s="43" t="s">
        <v>23564</v>
      </c>
      <c r="F653" s="43" t="s">
        <v>4720</v>
      </c>
      <c r="G653" s="43" t="s">
        <v>72</v>
      </c>
      <c r="H653" s="46">
        <v>-111232</v>
      </c>
      <c r="I653" s="48" t="s">
        <v>784</v>
      </c>
      <c r="J653" s="46">
        <v>-8899</v>
      </c>
      <c r="K653" s="46">
        <v>-120131</v>
      </c>
      <c r="L653" s="55"/>
      <c r="M653">
        <f t="shared" si="64"/>
        <v>405</v>
      </c>
      <c r="N653">
        <f>VLOOKUP(M653,'Trừ tiền'!O$8:P$1173,2,0)</f>
        <v>-120131</v>
      </c>
      <c r="P653" s="40">
        <f t="shared" si="60"/>
        <v>0</v>
      </c>
    </row>
    <row r="654" spans="2:19" ht="21.3" x14ac:dyDescent="0.3">
      <c r="B654" s="49">
        <v>44814</v>
      </c>
      <c r="C654" s="43" t="s">
        <v>24470</v>
      </c>
      <c r="D654" s="43" t="s">
        <v>24451</v>
      </c>
      <c r="E654" s="43" t="s">
        <v>24471</v>
      </c>
      <c r="F654" s="43" t="s">
        <v>4612</v>
      </c>
      <c r="G654" s="43" t="s">
        <v>39</v>
      </c>
      <c r="H654" s="46">
        <v>-453750</v>
      </c>
      <c r="I654" s="48" t="s">
        <v>784</v>
      </c>
      <c r="J654" s="46">
        <v>-36300</v>
      </c>
      <c r="K654" s="46">
        <v>-490050</v>
      </c>
      <c r="L654" s="61" t="str">
        <f>+F654</f>
        <v>CÔNG TY TNHH MỘT THÀNH VIÊN THỰC PHẨM SAIGON CO.OP</v>
      </c>
      <c r="M654">
        <f t="shared" si="64"/>
        <v>9457</v>
      </c>
      <c r="N654">
        <f>VLOOKUP(M654,'Trừ tiền'!O$8:P$1173,2,0)</f>
        <v>-377336</v>
      </c>
      <c r="P654" s="40">
        <f t="shared" si="60"/>
        <v>112714</v>
      </c>
      <c r="Q654">
        <f>+SUMIFS('Trừ tiền'!P$8:P$1173,'Trừ tiền'!O$8:O$1173,'Hàng trả'!M654)</f>
        <v>-377336</v>
      </c>
      <c r="R654">
        <f>+Q654-N654</f>
        <v>0</v>
      </c>
      <c r="S654" s="40">
        <f>+R654-K654</f>
        <v>490050</v>
      </c>
    </row>
    <row r="655" spans="2:19" hidden="1" x14ac:dyDescent="0.3">
      <c r="B655" s="49">
        <v>44814</v>
      </c>
      <c r="C655" s="43" t="s">
        <v>24472</v>
      </c>
      <c r="D655" s="43" t="s">
        <v>24451</v>
      </c>
      <c r="E655" s="43" t="s">
        <v>24473</v>
      </c>
      <c r="F655" s="43" t="s">
        <v>4612</v>
      </c>
      <c r="G655" s="43" t="s">
        <v>39</v>
      </c>
      <c r="H655" s="46">
        <v>-612878</v>
      </c>
      <c r="I655" s="48" t="s">
        <v>784</v>
      </c>
      <c r="J655" s="46">
        <v>-49030</v>
      </c>
      <c r="K655" s="46">
        <v>-661908</v>
      </c>
      <c r="L655" s="55"/>
      <c r="M655">
        <f t="shared" si="64"/>
        <v>9458</v>
      </c>
      <c r="N655">
        <f>VLOOKUP(M655,'Trừ tiền'!O$8:P$1173,2,0)</f>
        <v>-661908</v>
      </c>
      <c r="P655" s="40">
        <f t="shared" si="60"/>
        <v>0</v>
      </c>
    </row>
    <row r="656" spans="2:19" hidden="1" x14ac:dyDescent="0.3">
      <c r="B656" s="49">
        <v>44816</v>
      </c>
      <c r="C656" s="43" t="s">
        <v>23455</v>
      </c>
      <c r="D656" s="43" t="s">
        <v>23565</v>
      </c>
      <c r="E656" s="43" t="s">
        <v>23566</v>
      </c>
      <c r="F656" s="43" t="s">
        <v>427</v>
      </c>
      <c r="G656" s="43" t="s">
        <v>428</v>
      </c>
      <c r="H656" s="46">
        <v>-292540</v>
      </c>
      <c r="I656" s="48" t="s">
        <v>784</v>
      </c>
      <c r="J656" s="46">
        <v>-23403</v>
      </c>
      <c r="K656" s="46">
        <v>-315943</v>
      </c>
      <c r="L656" s="56" t="str">
        <f t="shared" ref="L656:L657" si="65">+F656</f>
        <v>CÔNG TY TNHH MỘT THÀNH VIÊN SÀI GÒN CO.OP BẢO LỘC</v>
      </c>
      <c r="M656">
        <f t="shared" si="64"/>
        <v>351</v>
      </c>
      <c r="N656">
        <f>VLOOKUP(M656,'Trừ tiền'!O$8:P$1173,2,0)</f>
        <v>-119943</v>
      </c>
      <c r="O656">
        <f t="shared" ref="O656:O657" si="66">+R656</f>
        <v>-315943</v>
      </c>
      <c r="P656" s="40">
        <f t="shared" ref="P656:P657" si="67">+O656-K656</f>
        <v>0</v>
      </c>
      <c r="Q656">
        <f>+SUMIFS('Trừ tiền'!P$8:P$1173,'Trừ tiền'!O$8:O$1173,'Hàng trả'!M656)</f>
        <v>-435886</v>
      </c>
      <c r="R656">
        <f t="shared" ref="R656:R657" si="68">+Q656-N656</f>
        <v>-315943</v>
      </c>
      <c r="S656" s="40">
        <f t="shared" ref="S656:S657" si="69">+R656-K656</f>
        <v>0</v>
      </c>
    </row>
    <row r="657" spans="2:19" hidden="1" x14ac:dyDescent="0.3">
      <c r="B657" s="49">
        <v>44816</v>
      </c>
      <c r="C657" s="43" t="s">
        <v>23410</v>
      </c>
      <c r="D657" s="43" t="s">
        <v>22850</v>
      </c>
      <c r="E657" s="43" t="s">
        <v>23567</v>
      </c>
      <c r="F657" s="43" t="s">
        <v>5340</v>
      </c>
      <c r="G657" s="43" t="s">
        <v>604</v>
      </c>
      <c r="H657" s="46">
        <v>-119066</v>
      </c>
      <c r="I657" s="48" t="s">
        <v>784</v>
      </c>
      <c r="J657" s="46">
        <v>-9525</v>
      </c>
      <c r="K657" s="46">
        <v>-128591</v>
      </c>
      <c r="L657" s="56" t="str">
        <f t="shared" si="65"/>
        <v>CÔNG TY TNHH MỘT THÀNH VIÊN CO.OPMART THANH HÓA</v>
      </c>
      <c r="M657">
        <f t="shared" si="64"/>
        <v>364</v>
      </c>
      <c r="N657">
        <f>VLOOKUP(M657,'Trừ tiền'!O$8:P$1173,2,0)</f>
        <v>-306168</v>
      </c>
      <c r="O657">
        <f t="shared" si="66"/>
        <v>-128591</v>
      </c>
      <c r="P657" s="40">
        <f t="shared" si="67"/>
        <v>0</v>
      </c>
      <c r="Q657">
        <f>+SUMIFS('Trừ tiền'!P$8:P$1173,'Trừ tiền'!O$8:O$1173,'Hàng trả'!M657)</f>
        <v>-434759</v>
      </c>
      <c r="R657">
        <f t="shared" si="68"/>
        <v>-128591</v>
      </c>
      <c r="S657" s="40">
        <f t="shared" si="69"/>
        <v>0</v>
      </c>
    </row>
    <row r="658" spans="2:19" hidden="1" x14ac:dyDescent="0.3">
      <c r="B658" s="49">
        <v>44816</v>
      </c>
      <c r="C658" s="43" t="s">
        <v>23568</v>
      </c>
      <c r="D658" s="43" t="s">
        <v>23569</v>
      </c>
      <c r="E658" s="43" t="s">
        <v>23570</v>
      </c>
      <c r="F658" s="43" t="s">
        <v>5162</v>
      </c>
      <c r="G658" s="43" t="s">
        <v>244</v>
      </c>
      <c r="H658" s="46">
        <v>-230124</v>
      </c>
      <c r="I658" s="48" t="s">
        <v>784</v>
      </c>
      <c r="J658" s="46">
        <v>-18410</v>
      </c>
      <c r="K658" s="46">
        <v>-248534</v>
      </c>
      <c r="L658" s="55"/>
      <c r="M658">
        <f t="shared" si="64"/>
        <v>381</v>
      </c>
      <c r="N658">
        <f>VLOOKUP(M658,'Trừ tiền'!O$8:P$1173,2,0)</f>
        <v>-248534</v>
      </c>
      <c r="P658" s="40">
        <f>+N658-K658</f>
        <v>0</v>
      </c>
    </row>
    <row r="659" spans="2:19" hidden="1" x14ac:dyDescent="0.3">
      <c r="B659" s="49">
        <v>44816</v>
      </c>
      <c r="C659" s="43" t="s">
        <v>23571</v>
      </c>
      <c r="D659" s="43" t="s">
        <v>23572</v>
      </c>
      <c r="E659" s="43" t="s">
        <v>23573</v>
      </c>
      <c r="F659" s="43" t="s">
        <v>4823</v>
      </c>
      <c r="G659" s="43" t="s">
        <v>1499</v>
      </c>
      <c r="H659" s="46">
        <v>-47520</v>
      </c>
      <c r="I659" s="48" t="s">
        <v>784</v>
      </c>
      <c r="J659" s="46">
        <v>-3802</v>
      </c>
      <c r="K659" s="46">
        <v>-51322</v>
      </c>
      <c r="L659" s="55"/>
      <c r="M659">
        <f t="shared" si="64"/>
        <v>478</v>
      </c>
      <c r="N659">
        <f>VLOOKUP(M659,'Trừ tiền'!O$8:P$1173,2,0)</f>
        <v>-51322</v>
      </c>
      <c r="P659" s="40">
        <f>+N659-K659</f>
        <v>0</v>
      </c>
    </row>
    <row r="660" spans="2:19" hidden="1" x14ac:dyDescent="0.3">
      <c r="B660" s="49">
        <v>44816</v>
      </c>
      <c r="C660" s="43" t="s">
        <v>2775</v>
      </c>
      <c r="D660" s="43" t="s">
        <v>24451</v>
      </c>
      <c r="E660" s="43" t="s">
        <v>24474</v>
      </c>
      <c r="F660" s="43" t="s">
        <v>4612</v>
      </c>
      <c r="G660" s="43" t="s">
        <v>39</v>
      </c>
      <c r="H660" s="46">
        <v>-122100</v>
      </c>
      <c r="I660" s="48" t="s">
        <v>784</v>
      </c>
      <c r="J660" s="46">
        <v>-9768</v>
      </c>
      <c r="K660" s="46">
        <v>-131868</v>
      </c>
      <c r="L660" s="55"/>
      <c r="M660">
        <f t="shared" si="64"/>
        <v>9481</v>
      </c>
      <c r="N660">
        <f>VLOOKUP(M660,'Trừ tiền'!O$8:P$1173,2,0)</f>
        <v>-131868</v>
      </c>
      <c r="P660" s="40">
        <f>+N660-K660</f>
        <v>0</v>
      </c>
    </row>
    <row r="661" spans="2:19" hidden="1" x14ac:dyDescent="0.3">
      <c r="B661" s="49">
        <v>44816</v>
      </c>
      <c r="C661" s="43" t="s">
        <v>2776</v>
      </c>
      <c r="D661" s="43" t="s">
        <v>24451</v>
      </c>
      <c r="E661" s="43" t="s">
        <v>24475</v>
      </c>
      <c r="F661" s="43" t="s">
        <v>4612</v>
      </c>
      <c r="G661" s="43" t="s">
        <v>39</v>
      </c>
      <c r="H661" s="46">
        <v>-141900</v>
      </c>
      <c r="I661" s="48" t="s">
        <v>784</v>
      </c>
      <c r="J661" s="46">
        <v>-11352</v>
      </c>
      <c r="K661" s="46">
        <v>-153252</v>
      </c>
      <c r="L661" s="55"/>
      <c r="M661">
        <f t="shared" si="64"/>
        <v>9482</v>
      </c>
      <c r="N661">
        <f>VLOOKUP(M661,'Trừ tiền'!O$8:P$1173,2,0)</f>
        <v>-153252</v>
      </c>
      <c r="P661" s="40">
        <f>+N661-K661</f>
        <v>0</v>
      </c>
    </row>
    <row r="662" spans="2:19" hidden="1" x14ac:dyDescent="0.3">
      <c r="B662" s="49">
        <v>44816</v>
      </c>
      <c r="C662" s="43" t="s">
        <v>23574</v>
      </c>
      <c r="D662" s="43" t="s">
        <v>23575</v>
      </c>
      <c r="E662" s="43" t="s">
        <v>23576</v>
      </c>
      <c r="F662" s="43" t="s">
        <v>5340</v>
      </c>
      <c r="G662" s="43" t="s">
        <v>604</v>
      </c>
      <c r="H662" s="46">
        <v>-119066</v>
      </c>
      <c r="I662" s="48" t="s">
        <v>784</v>
      </c>
      <c r="J662" s="46">
        <v>-9525</v>
      </c>
      <c r="K662" s="46">
        <v>-128591</v>
      </c>
      <c r="L662" s="56" t="str">
        <f>+F662</f>
        <v>CÔNG TY TNHH MỘT THÀNH VIÊN CO.OPMART THANH HÓA</v>
      </c>
      <c r="M662">
        <f t="shared" si="64"/>
        <v>364</v>
      </c>
      <c r="N662">
        <f>VLOOKUP(M662,'Trừ tiền'!O$8:P$1173,2,0)</f>
        <v>-306168</v>
      </c>
      <c r="O662">
        <f>+R662</f>
        <v>-128591</v>
      </c>
      <c r="P662" s="40">
        <f>+O662-K662</f>
        <v>0</v>
      </c>
      <c r="Q662">
        <f>+SUMIFS('Trừ tiền'!P$8:P$1173,'Trừ tiền'!O$8:O$1173,'Hàng trả'!M662)</f>
        <v>-434759</v>
      </c>
      <c r="R662">
        <f>+Q662-N662</f>
        <v>-128591</v>
      </c>
      <c r="S662" s="40">
        <f>+R662-K662</f>
        <v>0</v>
      </c>
    </row>
    <row r="663" spans="2:19" hidden="1" x14ac:dyDescent="0.3">
      <c r="B663" s="49">
        <v>44817</v>
      </c>
      <c r="C663" s="43" t="s">
        <v>23577</v>
      </c>
      <c r="D663" s="43" t="s">
        <v>23578</v>
      </c>
      <c r="E663" s="43" t="s">
        <v>23579</v>
      </c>
      <c r="F663" s="43" t="s">
        <v>4890</v>
      </c>
      <c r="G663" s="43" t="s">
        <v>100</v>
      </c>
      <c r="H663" s="46">
        <v>-259813</v>
      </c>
      <c r="I663" s="48" t="s">
        <v>784</v>
      </c>
      <c r="J663" s="46">
        <v>-20785</v>
      </c>
      <c r="K663" s="46">
        <v>-280598</v>
      </c>
      <c r="L663" s="55"/>
      <c r="M663">
        <f t="shared" si="64"/>
        <v>254</v>
      </c>
      <c r="N663">
        <f>VLOOKUP(M663,'Trừ tiền'!O$8:P$1173,2,0)</f>
        <v>-280598</v>
      </c>
      <c r="P663" s="40">
        <f>+N663-K663</f>
        <v>0</v>
      </c>
    </row>
    <row r="664" spans="2:19" hidden="1" x14ac:dyDescent="0.3">
      <c r="B664" s="49">
        <v>44817</v>
      </c>
      <c r="C664" s="43" t="s">
        <v>23580</v>
      </c>
      <c r="D664" s="43" t="s">
        <v>23578</v>
      </c>
      <c r="E664" s="43" t="s">
        <v>23581</v>
      </c>
      <c r="F664" s="43" t="s">
        <v>4890</v>
      </c>
      <c r="G664" s="43" t="s">
        <v>100</v>
      </c>
      <c r="H664" s="46">
        <v>-246358</v>
      </c>
      <c r="I664" s="48" t="s">
        <v>784</v>
      </c>
      <c r="J664" s="46">
        <v>-19709</v>
      </c>
      <c r="K664" s="46">
        <v>-266067</v>
      </c>
      <c r="L664" s="56" t="str">
        <f t="shared" ref="L664:L665" si="70">+F664</f>
        <v>CHI NHÁNH CÔNG TY TNHH MỘT THÀNH VIÊN THỰC PHẨM SAIGON CO.OP - CO.OP FOOD KHU VỰC BÌNH DƯƠNG</v>
      </c>
      <c r="M664">
        <f t="shared" si="64"/>
        <v>263</v>
      </c>
      <c r="N664">
        <f>VLOOKUP(M664,'Trừ tiền'!O$8:P$1173,2,0)</f>
        <v>-134819</v>
      </c>
      <c r="O664">
        <f>+R664</f>
        <v>-266067</v>
      </c>
      <c r="P664" s="40">
        <f>+O664-K664</f>
        <v>0</v>
      </c>
      <c r="Q664">
        <f>+SUMIFS('Trừ tiền'!P$8:P$1173,'Trừ tiền'!O$8:O$1173,'Hàng trả'!M664)</f>
        <v>-400886</v>
      </c>
      <c r="R664">
        <f t="shared" ref="R664:R665" si="71">+Q664-N664</f>
        <v>-266067</v>
      </c>
      <c r="S664" s="40">
        <f t="shared" ref="S664:S665" si="72">+R664-K664</f>
        <v>0</v>
      </c>
    </row>
    <row r="665" spans="2:19" ht="31.95" x14ac:dyDescent="0.3">
      <c r="B665" s="49">
        <v>44817</v>
      </c>
      <c r="C665" s="43" t="s">
        <v>1402</v>
      </c>
      <c r="D665" s="43" t="s">
        <v>23578</v>
      </c>
      <c r="E665" s="43" t="s">
        <v>23582</v>
      </c>
      <c r="F665" s="43" t="s">
        <v>4890</v>
      </c>
      <c r="G665" s="43" t="s">
        <v>100</v>
      </c>
      <c r="H665" s="46">
        <v>-352132</v>
      </c>
      <c r="I665" s="48" t="s">
        <v>784</v>
      </c>
      <c r="J665" s="46">
        <v>-28171</v>
      </c>
      <c r="K665" s="46">
        <v>-380303</v>
      </c>
      <c r="L665" s="61" t="str">
        <f t="shared" si="70"/>
        <v>CHI NHÁNH CÔNG TY TNHH MỘT THÀNH VIÊN THỰC PHẨM SAIGON CO.OP - CO.OP FOOD KHU VỰC BÌNH DƯƠNG</v>
      </c>
      <c r="M665">
        <f t="shared" si="64"/>
        <v>264</v>
      </c>
      <c r="N665">
        <f>VLOOKUP(M665,'Trừ tiền'!O$8:P$1173,2,0)</f>
        <v>-385774</v>
      </c>
      <c r="P665" s="40">
        <f>+N665-K665</f>
        <v>-5471</v>
      </c>
      <c r="Q665">
        <f>+SUMIFS('Trừ tiền'!P$8:P$1173,'Trừ tiền'!O$8:O$1173,'Hàng trả'!M665)</f>
        <v>-886020</v>
      </c>
      <c r="R665">
        <f t="shared" si="71"/>
        <v>-500246</v>
      </c>
      <c r="S665" s="40">
        <f t="shared" si="72"/>
        <v>-119943</v>
      </c>
    </row>
    <row r="666" spans="2:19" hidden="1" x14ac:dyDescent="0.3">
      <c r="B666" s="49">
        <v>44817</v>
      </c>
      <c r="C666" s="43" t="s">
        <v>23583</v>
      </c>
      <c r="D666" s="43" t="s">
        <v>23584</v>
      </c>
      <c r="E666" s="43" t="s">
        <v>23585</v>
      </c>
      <c r="F666" s="43" t="s">
        <v>4826</v>
      </c>
      <c r="G666" s="43" t="s">
        <v>1695</v>
      </c>
      <c r="H666" s="46">
        <v>-169248</v>
      </c>
      <c r="I666" s="48" t="s">
        <v>784</v>
      </c>
      <c r="J666" s="46">
        <v>-13540</v>
      </c>
      <c r="K666" s="46">
        <v>-182788</v>
      </c>
      <c r="L666" s="55"/>
      <c r="M666">
        <f t="shared" si="64"/>
        <v>365</v>
      </c>
      <c r="N666">
        <f>VLOOKUP(M666,'Trừ tiền'!O$8:P$1173,2,0)</f>
        <v>-182788</v>
      </c>
      <c r="P666" s="40">
        <f>+N666-K666</f>
        <v>0</v>
      </c>
    </row>
    <row r="667" spans="2:19" hidden="1" x14ac:dyDescent="0.3">
      <c r="B667" s="49">
        <v>44818</v>
      </c>
      <c r="C667" s="43" t="s">
        <v>23586</v>
      </c>
      <c r="D667" s="43" t="s">
        <v>23430</v>
      </c>
      <c r="E667" s="43" t="s">
        <v>23587</v>
      </c>
      <c r="F667" s="43" t="s">
        <v>5331</v>
      </c>
      <c r="G667" s="43" t="s">
        <v>171</v>
      </c>
      <c r="H667" s="46">
        <v>-173474</v>
      </c>
      <c r="I667" s="48" t="s">
        <v>784</v>
      </c>
      <c r="J667" s="46">
        <v>-13878</v>
      </c>
      <c r="K667" s="46">
        <v>-187352</v>
      </c>
      <c r="L667" s="56" t="str">
        <f>+F667</f>
        <v>CÔNG TY TNHH MTV THƯƠNG MẠI SÀI GÒN - HẬU GIANG</v>
      </c>
      <c r="M667">
        <f t="shared" si="64"/>
        <v>429</v>
      </c>
      <c r="N667">
        <f>VLOOKUP(M667,'Trừ tiền'!O$8:P$1173,2,0)</f>
        <v>-206403</v>
      </c>
      <c r="O667">
        <f>+R667</f>
        <v>-187352</v>
      </c>
      <c r="P667" s="40">
        <f>+O667-K667</f>
        <v>0</v>
      </c>
      <c r="Q667">
        <f>+SUMIFS('Trừ tiền'!P$8:P$1173,'Trừ tiền'!O$8:O$1173,'Hàng trả'!M667)</f>
        <v>-393755</v>
      </c>
      <c r="R667">
        <f>+Q667-N667</f>
        <v>-187352</v>
      </c>
      <c r="S667" s="40">
        <f>+R667-K667</f>
        <v>0</v>
      </c>
    </row>
    <row r="668" spans="2:19" hidden="1" x14ac:dyDescent="0.3">
      <c r="B668" s="49">
        <v>44818</v>
      </c>
      <c r="C668" s="43" t="s">
        <v>23588</v>
      </c>
      <c r="D668" s="43" t="s">
        <v>23524</v>
      </c>
      <c r="E668" s="43" t="s">
        <v>23589</v>
      </c>
      <c r="F668" s="43" t="s">
        <v>4720</v>
      </c>
      <c r="G668" s="43" t="s">
        <v>72</v>
      </c>
      <c r="H668" s="46">
        <v>-718168</v>
      </c>
      <c r="I668" s="48" t="s">
        <v>784</v>
      </c>
      <c r="J668" s="46">
        <v>-57453</v>
      </c>
      <c r="K668" s="46">
        <v>-775621</v>
      </c>
      <c r="L668" s="55"/>
      <c r="M668">
        <f t="shared" si="64"/>
        <v>439</v>
      </c>
      <c r="N668">
        <f>VLOOKUP(M668,'Trừ tiền'!O$8:P$1173,2,0)</f>
        <v>-775621</v>
      </c>
      <c r="P668" s="40">
        <f>+N668-K668</f>
        <v>0</v>
      </c>
    </row>
    <row r="669" spans="2:19" hidden="1" x14ac:dyDescent="0.3">
      <c r="B669" s="49">
        <v>44818</v>
      </c>
      <c r="C669" s="43" t="s">
        <v>23590</v>
      </c>
      <c r="D669" s="43" t="s">
        <v>23524</v>
      </c>
      <c r="E669" s="43" t="s">
        <v>23591</v>
      </c>
      <c r="F669" s="43" t="s">
        <v>4720</v>
      </c>
      <c r="G669" s="43" t="s">
        <v>72</v>
      </c>
      <c r="H669" s="46">
        <v>-299046</v>
      </c>
      <c r="I669" s="48" t="s">
        <v>784</v>
      </c>
      <c r="J669" s="46">
        <v>-23924</v>
      </c>
      <c r="K669" s="46">
        <v>-322970</v>
      </c>
      <c r="L669" s="56" t="str">
        <f t="shared" ref="L669:L670" si="73">+F669</f>
        <v>CHI NHÁNH CÔNG TY TNHH MỘT THÀNH VIÊN THỰC PHẨM SAIGON CO.OP - CO.OP FOOD KHU VỰC CẦN THƠ</v>
      </c>
      <c r="M669">
        <f t="shared" si="64"/>
        <v>448</v>
      </c>
      <c r="N669">
        <f>VLOOKUP(M669,'Trừ tiền'!O$8:P$1173,2,0)</f>
        <v>-435149</v>
      </c>
      <c r="O669">
        <f t="shared" ref="O669:O670" si="74">+R669</f>
        <v>-322970</v>
      </c>
      <c r="P669" s="40">
        <f t="shared" ref="P669:P670" si="75">+O669-K669</f>
        <v>0</v>
      </c>
      <c r="Q669">
        <f>+SUMIFS('Trừ tiền'!P$8:P$1173,'Trừ tiền'!O$8:O$1173,'Hàng trả'!M669)</f>
        <v>-758119</v>
      </c>
      <c r="R669">
        <f t="shared" ref="R669:R670" si="76">+Q669-N669</f>
        <v>-322970</v>
      </c>
      <c r="S669" s="40">
        <f t="shared" ref="S669:S670" si="77">+R669-K669</f>
        <v>0</v>
      </c>
    </row>
    <row r="670" spans="2:19" hidden="1" x14ac:dyDescent="0.3">
      <c r="B670" s="49">
        <v>44818</v>
      </c>
      <c r="C670" s="43" t="s">
        <v>24476</v>
      </c>
      <c r="D670" s="43" t="s">
        <v>24451</v>
      </c>
      <c r="E670" s="43" t="s">
        <v>24477</v>
      </c>
      <c r="F670" s="43" t="s">
        <v>4612</v>
      </c>
      <c r="G670" s="43" t="s">
        <v>39</v>
      </c>
      <c r="H670" s="46">
        <v>-237430</v>
      </c>
      <c r="I670" s="48" t="s">
        <v>784</v>
      </c>
      <c r="J670" s="46">
        <v>-18994</v>
      </c>
      <c r="K670" s="46">
        <v>-256424</v>
      </c>
      <c r="L670" s="56" t="str">
        <f t="shared" si="73"/>
        <v>CÔNG TY TNHH MỘT THÀNH VIÊN THỰC PHẨM SAIGON CO.OP</v>
      </c>
      <c r="M670">
        <f t="shared" si="64"/>
        <v>9982</v>
      </c>
      <c r="N670">
        <f>VLOOKUP(M670,'Trừ tiền'!O$8:P$1173,2,0)</f>
        <v>-767366</v>
      </c>
      <c r="O670">
        <f t="shared" si="74"/>
        <v>-256424</v>
      </c>
      <c r="P670" s="40">
        <f t="shared" si="75"/>
        <v>0</v>
      </c>
      <c r="Q670">
        <f>+SUMIFS('Trừ tiền'!P$8:P$1173,'Trừ tiền'!O$8:O$1173,'Hàng trả'!M670)</f>
        <v>-1023790</v>
      </c>
      <c r="R670">
        <f t="shared" si="76"/>
        <v>-256424</v>
      </c>
      <c r="S670" s="40">
        <f t="shared" si="77"/>
        <v>0</v>
      </c>
    </row>
    <row r="671" spans="2:19" hidden="1" x14ac:dyDescent="0.3">
      <c r="B671" s="49">
        <v>44818</v>
      </c>
      <c r="C671" s="43" t="s">
        <v>24478</v>
      </c>
      <c r="D671" s="43" t="s">
        <v>24451</v>
      </c>
      <c r="E671" s="43" t="s">
        <v>24479</v>
      </c>
      <c r="F671" s="43" t="s">
        <v>4612</v>
      </c>
      <c r="G671" s="43" t="s">
        <v>39</v>
      </c>
      <c r="H671" s="46">
        <v>-257920</v>
      </c>
      <c r="I671" s="48" t="s">
        <v>784</v>
      </c>
      <c r="J671" s="46">
        <v>-20634</v>
      </c>
      <c r="K671" s="46">
        <v>-278554</v>
      </c>
      <c r="L671" s="55"/>
      <c r="M671">
        <f t="shared" si="64"/>
        <v>10003</v>
      </c>
      <c r="N671">
        <f>VLOOKUP(M671,'Trừ tiền'!O$8:P$1173,2,0)</f>
        <v>-278554</v>
      </c>
      <c r="P671" s="40">
        <f t="shared" ref="P671:P679" si="78">+N671-K671</f>
        <v>0</v>
      </c>
    </row>
    <row r="672" spans="2:19" hidden="1" x14ac:dyDescent="0.3">
      <c r="B672" s="49">
        <v>44819</v>
      </c>
      <c r="C672" s="43" t="s">
        <v>23592</v>
      </c>
      <c r="D672" s="43" t="s">
        <v>23358</v>
      </c>
      <c r="E672" s="43" t="s">
        <v>23593</v>
      </c>
      <c r="F672" s="43" t="s">
        <v>4660</v>
      </c>
      <c r="G672" s="43" t="s">
        <v>24</v>
      </c>
      <c r="H672" s="46">
        <v>-692934</v>
      </c>
      <c r="I672" s="48" t="s">
        <v>784</v>
      </c>
      <c r="J672" s="46">
        <v>-55435</v>
      </c>
      <c r="K672" s="46">
        <v>-748369</v>
      </c>
      <c r="L672" s="55"/>
      <c r="M672">
        <f t="shared" si="64"/>
        <v>766</v>
      </c>
      <c r="N672">
        <f>VLOOKUP(M672,'Trừ tiền'!O$8:P$1173,2,0)</f>
        <v>-748369</v>
      </c>
      <c r="P672" s="40">
        <f t="shared" si="78"/>
        <v>0</v>
      </c>
    </row>
    <row r="673" spans="2:19" hidden="1" x14ac:dyDescent="0.3">
      <c r="B673" s="49">
        <v>44819</v>
      </c>
      <c r="C673" s="43" t="s">
        <v>23594</v>
      </c>
      <c r="D673" s="43" t="s">
        <v>23358</v>
      </c>
      <c r="E673" s="43" t="s">
        <v>23595</v>
      </c>
      <c r="F673" s="43" t="s">
        <v>4660</v>
      </c>
      <c r="G673" s="43" t="s">
        <v>24</v>
      </c>
      <c r="H673" s="46">
        <v>-200728</v>
      </c>
      <c r="I673" s="48" t="s">
        <v>784</v>
      </c>
      <c r="J673" s="46">
        <v>-16058</v>
      </c>
      <c r="K673" s="46">
        <v>-216786</v>
      </c>
      <c r="L673" s="55"/>
      <c r="M673">
        <f t="shared" si="64"/>
        <v>767</v>
      </c>
      <c r="N673">
        <f>VLOOKUP(M673,'Trừ tiền'!O$8:P$1173,2,0)</f>
        <v>-216786</v>
      </c>
      <c r="P673" s="40">
        <f t="shared" si="78"/>
        <v>0</v>
      </c>
    </row>
    <row r="674" spans="2:19" ht="31.95" x14ac:dyDescent="0.3">
      <c r="B674" s="49">
        <v>44819</v>
      </c>
      <c r="C674" s="43" t="s">
        <v>23596</v>
      </c>
      <c r="D674" s="43" t="s">
        <v>23358</v>
      </c>
      <c r="E674" s="43" t="s">
        <v>23597</v>
      </c>
      <c r="F674" s="43" t="s">
        <v>4660</v>
      </c>
      <c r="G674" s="43" t="s">
        <v>24</v>
      </c>
      <c r="H674" s="46">
        <v>-122100</v>
      </c>
      <c r="I674" s="48" t="s">
        <v>784</v>
      </c>
      <c r="J674" s="46">
        <v>-9768</v>
      </c>
      <c r="K674" s="46">
        <v>-131868</v>
      </c>
      <c r="L674" s="61" t="str">
        <f>+F674</f>
        <v>CHI NHÁNH - CÔNG TY TNHH MỘT THÀNH VIÊN THỰC PHẨM SAIGON CO.OP - CO.OP FOOD MIỀN BẮC</v>
      </c>
      <c r="M674">
        <f t="shared" si="64"/>
        <v>768</v>
      </c>
      <c r="N674">
        <f>VLOOKUP(M674,'Trừ tiền'!O$8:P$1173,2,0)</f>
        <v>-411143</v>
      </c>
      <c r="P674" s="40">
        <f t="shared" si="78"/>
        <v>-279275</v>
      </c>
      <c r="Q674">
        <f>+SUMIFS('Trừ tiền'!P$8:P$1173,'Trừ tiền'!O$8:O$1173,'Hàng trả'!M674)</f>
        <v>-954135</v>
      </c>
      <c r="R674">
        <f>+Q674-N674</f>
        <v>-542992</v>
      </c>
      <c r="S674" s="40">
        <f>+R674-K674</f>
        <v>-411124</v>
      </c>
    </row>
    <row r="675" spans="2:19" hidden="1" x14ac:dyDescent="0.3">
      <c r="B675" s="49">
        <v>44819</v>
      </c>
      <c r="C675" s="43" t="s">
        <v>23598</v>
      </c>
      <c r="D675" s="43" t="s">
        <v>23358</v>
      </c>
      <c r="E675" s="43" t="s">
        <v>23599</v>
      </c>
      <c r="F675" s="43" t="s">
        <v>4660</v>
      </c>
      <c r="G675" s="43" t="s">
        <v>24</v>
      </c>
      <c r="H675" s="46">
        <v>-438566</v>
      </c>
      <c r="I675" s="48" t="s">
        <v>784</v>
      </c>
      <c r="J675" s="46">
        <v>-35085</v>
      </c>
      <c r="K675" s="46">
        <v>-473651</v>
      </c>
      <c r="L675" s="55"/>
      <c r="M675">
        <f t="shared" si="64"/>
        <v>769</v>
      </c>
      <c r="N675">
        <f>VLOOKUP(M675,'Trừ tiền'!O$8:P$1173,2,0)</f>
        <v>-473651</v>
      </c>
      <c r="P675" s="40">
        <f t="shared" si="78"/>
        <v>0</v>
      </c>
    </row>
    <row r="676" spans="2:19" hidden="1" x14ac:dyDescent="0.3">
      <c r="B676" s="49">
        <v>44819</v>
      </c>
      <c r="C676" s="43" t="s">
        <v>23600</v>
      </c>
      <c r="D676" s="43" t="s">
        <v>23358</v>
      </c>
      <c r="E676" s="43" t="s">
        <v>23601</v>
      </c>
      <c r="F676" s="43" t="s">
        <v>4660</v>
      </c>
      <c r="G676" s="43" t="s">
        <v>24</v>
      </c>
      <c r="H676" s="46">
        <v>-119066</v>
      </c>
      <c r="I676" s="48" t="s">
        <v>784</v>
      </c>
      <c r="J676" s="46">
        <v>-9525</v>
      </c>
      <c r="K676" s="46">
        <v>-128591</v>
      </c>
      <c r="L676" s="55"/>
      <c r="M676">
        <f t="shared" si="64"/>
        <v>770</v>
      </c>
      <c r="N676">
        <f>VLOOKUP(M676,'Trừ tiền'!O$8:P$1173,2,0)</f>
        <v>-128591</v>
      </c>
      <c r="P676" s="40">
        <f t="shared" si="78"/>
        <v>0</v>
      </c>
    </row>
    <row r="677" spans="2:19" hidden="1" x14ac:dyDescent="0.3">
      <c r="B677" s="49">
        <v>44819</v>
      </c>
      <c r="C677" s="43" t="s">
        <v>24480</v>
      </c>
      <c r="D677" s="43" t="s">
        <v>24451</v>
      </c>
      <c r="E677" s="43" t="s">
        <v>24481</v>
      </c>
      <c r="F677" s="43" t="s">
        <v>4612</v>
      </c>
      <c r="G677" s="43" t="s">
        <v>39</v>
      </c>
      <c r="H677" s="46">
        <v>-50182</v>
      </c>
      <c r="I677" s="48" t="s">
        <v>784</v>
      </c>
      <c r="J677" s="46">
        <v>-4015</v>
      </c>
      <c r="K677" s="46">
        <v>-54197</v>
      </c>
      <c r="L677" s="55"/>
      <c r="M677">
        <f t="shared" si="64"/>
        <v>10144</v>
      </c>
      <c r="N677">
        <f>VLOOKUP(M677,'Trừ tiền'!O$8:P$1173,2,0)</f>
        <v>-54197</v>
      </c>
      <c r="P677" s="40">
        <f t="shared" si="78"/>
        <v>0</v>
      </c>
    </row>
    <row r="678" spans="2:19" hidden="1" x14ac:dyDescent="0.3">
      <c r="B678" s="49">
        <v>44819</v>
      </c>
      <c r="C678" s="43" t="s">
        <v>24482</v>
      </c>
      <c r="D678" s="43" t="s">
        <v>24451</v>
      </c>
      <c r="E678" s="43" t="s">
        <v>24483</v>
      </c>
      <c r="F678" s="43" t="s">
        <v>4612</v>
      </c>
      <c r="G678" s="43" t="s">
        <v>39</v>
      </c>
      <c r="H678" s="46">
        <v>-961928</v>
      </c>
      <c r="I678" s="48" t="s">
        <v>784</v>
      </c>
      <c r="J678" s="46">
        <v>-76954</v>
      </c>
      <c r="K678" s="46">
        <v>-1038882</v>
      </c>
      <c r="L678" s="55"/>
      <c r="M678">
        <f t="shared" si="64"/>
        <v>10233</v>
      </c>
      <c r="N678">
        <f>VLOOKUP(M678,'Trừ tiền'!O$8:P$1173,2,0)</f>
        <v>-1038882</v>
      </c>
      <c r="P678" s="40">
        <f t="shared" si="78"/>
        <v>0</v>
      </c>
    </row>
    <row r="679" spans="2:19" hidden="1" x14ac:dyDescent="0.3">
      <c r="B679" s="49">
        <v>44820</v>
      </c>
      <c r="C679" s="43" t="s">
        <v>23602</v>
      </c>
      <c r="D679" s="43" t="s">
        <v>23358</v>
      </c>
      <c r="E679" s="43" t="s">
        <v>23603</v>
      </c>
      <c r="F679" s="43" t="s">
        <v>4660</v>
      </c>
      <c r="G679" s="43" t="s">
        <v>24</v>
      </c>
      <c r="H679" s="46">
        <v>-119066</v>
      </c>
      <c r="I679" s="48" t="s">
        <v>784</v>
      </c>
      <c r="J679" s="46">
        <v>-9525</v>
      </c>
      <c r="K679" s="46">
        <v>-128591</v>
      </c>
      <c r="L679" s="55"/>
      <c r="M679">
        <f t="shared" si="64"/>
        <v>826</v>
      </c>
      <c r="N679">
        <f>VLOOKUP(M679,'Trừ tiền'!O$8:P$1173,2,0)</f>
        <v>-128591</v>
      </c>
      <c r="P679" s="40">
        <f t="shared" si="78"/>
        <v>0</v>
      </c>
    </row>
    <row r="680" spans="2:19" hidden="1" x14ac:dyDescent="0.3">
      <c r="B680" s="49">
        <v>44820</v>
      </c>
      <c r="C680" s="43" t="s">
        <v>23604</v>
      </c>
      <c r="D680" s="43" t="s">
        <v>23358</v>
      </c>
      <c r="E680" s="43" t="s">
        <v>23605</v>
      </c>
      <c r="F680" s="43" t="s">
        <v>4660</v>
      </c>
      <c r="G680" s="43" t="s">
        <v>24</v>
      </c>
      <c r="H680" s="46">
        <v>-792048</v>
      </c>
      <c r="I680" s="48" t="s">
        <v>784</v>
      </c>
      <c r="J680" s="46">
        <v>-63364</v>
      </c>
      <c r="K680" s="46">
        <v>-855412</v>
      </c>
      <c r="L680" s="56" t="str">
        <f>+F680</f>
        <v>CHI NHÁNH - CÔNG TY TNHH MỘT THÀNH VIÊN THỰC PHẨM SAIGON CO.OP - CO.OP FOOD MIỀN BẮC</v>
      </c>
      <c r="M680">
        <f t="shared" si="64"/>
        <v>827</v>
      </c>
      <c r="N680">
        <f>VLOOKUP(M680,'Trừ tiền'!O$8:P$1173,2,0)</f>
        <v>-108393</v>
      </c>
      <c r="O680">
        <f>+R680</f>
        <v>-855412</v>
      </c>
      <c r="P680" s="40">
        <f>+O680-K680</f>
        <v>0</v>
      </c>
      <c r="Q680">
        <f>+SUMIFS('Trừ tiền'!P$8:P$1173,'Trừ tiền'!O$8:O$1173,'Hàng trả'!M680)</f>
        <v>-963805</v>
      </c>
      <c r="R680">
        <f>+Q680-N680</f>
        <v>-855412</v>
      </c>
      <c r="S680" s="40">
        <f>+R680-K680</f>
        <v>0</v>
      </c>
    </row>
    <row r="681" spans="2:19" hidden="1" x14ac:dyDescent="0.3">
      <c r="B681" s="49">
        <v>44821</v>
      </c>
      <c r="C681" s="43" t="s">
        <v>1397</v>
      </c>
      <c r="D681" s="43" t="s">
        <v>23606</v>
      </c>
      <c r="E681" s="43" t="s">
        <v>23607</v>
      </c>
      <c r="F681" s="43" t="s">
        <v>4712</v>
      </c>
      <c r="G681" s="43" t="s">
        <v>276</v>
      </c>
      <c r="H681" s="46">
        <v>-341182</v>
      </c>
      <c r="I681" s="48" t="s">
        <v>784</v>
      </c>
      <c r="J681" s="46">
        <v>-27295</v>
      </c>
      <c r="K681" s="46">
        <v>-368477</v>
      </c>
      <c r="L681" s="55"/>
      <c r="M681">
        <f t="shared" si="64"/>
        <v>259</v>
      </c>
      <c r="N681">
        <f>VLOOKUP(M681,'Trừ tiền'!O$8:P$1173,2,0)</f>
        <v>-368477</v>
      </c>
      <c r="P681" s="40">
        <f t="shared" ref="P681:P712" si="79">+N681-K681</f>
        <v>0</v>
      </c>
    </row>
    <row r="682" spans="2:19" hidden="1" x14ac:dyDescent="0.3">
      <c r="B682" s="49">
        <v>44823</v>
      </c>
      <c r="C682" s="43" t="s">
        <v>23608</v>
      </c>
      <c r="D682" s="43" t="s">
        <v>23584</v>
      </c>
      <c r="E682" s="43" t="s">
        <v>23609</v>
      </c>
      <c r="F682" s="43" t="s">
        <v>4826</v>
      </c>
      <c r="G682" s="43" t="s">
        <v>1695</v>
      </c>
      <c r="H682" s="46">
        <v>-119066</v>
      </c>
      <c r="I682" s="48" t="s">
        <v>784</v>
      </c>
      <c r="J682" s="46">
        <v>-9525</v>
      </c>
      <c r="K682" s="46">
        <v>-128591</v>
      </c>
      <c r="L682" s="55"/>
      <c r="M682">
        <f t="shared" si="64"/>
        <v>397</v>
      </c>
      <c r="N682">
        <f>VLOOKUP(M682,'Trừ tiền'!O$8:P$1173,2,0)</f>
        <v>-128591</v>
      </c>
      <c r="P682" s="40">
        <f t="shared" si="79"/>
        <v>0</v>
      </c>
    </row>
    <row r="683" spans="2:19" hidden="1" x14ac:dyDescent="0.3">
      <c r="B683" s="49">
        <v>44823</v>
      </c>
      <c r="C683" s="43" t="s">
        <v>23610</v>
      </c>
      <c r="D683" s="43" t="s">
        <v>22850</v>
      </c>
      <c r="E683" s="43" t="s">
        <v>23611</v>
      </c>
      <c r="F683" s="43" t="s">
        <v>5322</v>
      </c>
      <c r="G683" s="43" t="s">
        <v>66</v>
      </c>
      <c r="H683" s="46">
        <v>-250910</v>
      </c>
      <c r="I683" s="48" t="s">
        <v>784</v>
      </c>
      <c r="J683" s="46">
        <v>-20073</v>
      </c>
      <c r="K683" s="46">
        <v>-270983</v>
      </c>
      <c r="L683" s="55"/>
      <c r="M683">
        <f t="shared" si="64"/>
        <v>446</v>
      </c>
      <c r="N683">
        <f>VLOOKUP(M683,'Trừ tiền'!O$8:P$1173,2,0)</f>
        <v>-270983</v>
      </c>
      <c r="P683" s="40">
        <f t="shared" si="79"/>
        <v>0</v>
      </c>
    </row>
    <row r="684" spans="2:19" hidden="1" x14ac:dyDescent="0.3">
      <c r="B684" s="49">
        <v>44823</v>
      </c>
      <c r="C684" s="43" t="s">
        <v>24484</v>
      </c>
      <c r="D684" s="43" t="s">
        <v>24451</v>
      </c>
      <c r="E684" s="43" t="s">
        <v>24485</v>
      </c>
      <c r="F684" s="43" t="s">
        <v>4612</v>
      </c>
      <c r="G684" s="43" t="s">
        <v>39</v>
      </c>
      <c r="H684" s="46">
        <v>-394350</v>
      </c>
      <c r="I684" s="48" t="s">
        <v>784</v>
      </c>
      <c r="J684" s="46">
        <v>-31548</v>
      </c>
      <c r="K684" s="46">
        <v>-425898</v>
      </c>
      <c r="L684" s="55"/>
      <c r="M684">
        <f t="shared" si="64"/>
        <v>10444</v>
      </c>
      <c r="N684">
        <f>VLOOKUP(M684,'Trừ tiền'!O$8:P$1173,2,0)</f>
        <v>-425898</v>
      </c>
      <c r="P684" s="40">
        <f t="shared" si="79"/>
        <v>0</v>
      </c>
    </row>
    <row r="685" spans="2:19" hidden="1" x14ac:dyDescent="0.3">
      <c r="B685" s="49">
        <v>44823</v>
      </c>
      <c r="C685" s="43" t="s">
        <v>2933</v>
      </c>
      <c r="D685" s="43" t="s">
        <v>24451</v>
      </c>
      <c r="E685" s="43" t="s">
        <v>24486</v>
      </c>
      <c r="F685" s="43" t="s">
        <v>4612</v>
      </c>
      <c r="G685" s="43" t="s">
        <v>39</v>
      </c>
      <c r="H685" s="46">
        <v>-242546</v>
      </c>
      <c r="I685" s="48" t="s">
        <v>784</v>
      </c>
      <c r="J685" s="46">
        <v>-19404</v>
      </c>
      <c r="K685" s="46">
        <v>-261950</v>
      </c>
      <c r="L685" s="55"/>
      <c r="M685">
        <f t="shared" si="64"/>
        <v>10461</v>
      </c>
      <c r="N685">
        <f>VLOOKUP(M685,'Trừ tiền'!O$8:P$1173,2,0)</f>
        <v>-261950</v>
      </c>
      <c r="P685" s="40">
        <f t="shared" si="79"/>
        <v>0</v>
      </c>
    </row>
    <row r="686" spans="2:19" hidden="1" x14ac:dyDescent="0.3">
      <c r="B686" s="49">
        <v>44823</v>
      </c>
      <c r="C686" s="43" t="s">
        <v>24487</v>
      </c>
      <c r="D686" s="43" t="s">
        <v>24451</v>
      </c>
      <c r="E686" s="43" t="s">
        <v>24488</v>
      </c>
      <c r="F686" s="43" t="s">
        <v>4612</v>
      </c>
      <c r="G686" s="43" t="s">
        <v>39</v>
      </c>
      <c r="H686" s="46">
        <v>-395911</v>
      </c>
      <c r="I686" s="48" t="s">
        <v>784</v>
      </c>
      <c r="J686" s="46">
        <v>-31673</v>
      </c>
      <c r="K686" s="46">
        <v>-427584</v>
      </c>
      <c r="L686" s="55"/>
      <c r="M686">
        <f t="shared" si="64"/>
        <v>10552</v>
      </c>
      <c r="N686">
        <f>VLOOKUP(M686,'Trừ tiền'!O$8:P$1173,2,0)</f>
        <v>-427584</v>
      </c>
      <c r="P686" s="40">
        <f t="shared" si="79"/>
        <v>0</v>
      </c>
    </row>
    <row r="687" spans="2:19" hidden="1" x14ac:dyDescent="0.3">
      <c r="B687" s="49">
        <v>44824</v>
      </c>
      <c r="C687" s="43" t="s">
        <v>23612</v>
      </c>
      <c r="D687" s="43" t="s">
        <v>23524</v>
      </c>
      <c r="E687" s="43" t="s">
        <v>23613</v>
      </c>
      <c r="F687" s="43" t="s">
        <v>4720</v>
      </c>
      <c r="G687" s="43" t="s">
        <v>72</v>
      </c>
      <c r="H687" s="46">
        <v>-90750</v>
      </c>
      <c r="I687" s="48" t="s">
        <v>784</v>
      </c>
      <c r="J687" s="46">
        <v>-7260</v>
      </c>
      <c r="K687" s="46">
        <v>-98010</v>
      </c>
      <c r="L687" s="55"/>
      <c r="M687">
        <f t="shared" si="64"/>
        <v>466</v>
      </c>
      <c r="N687">
        <f>VLOOKUP(M687,'Trừ tiền'!O$8:P$1173,2,0)</f>
        <v>-98010</v>
      </c>
      <c r="P687" s="40">
        <f t="shared" si="79"/>
        <v>0</v>
      </c>
    </row>
    <row r="688" spans="2:19" hidden="1" x14ac:dyDescent="0.3">
      <c r="B688" s="49">
        <v>44824</v>
      </c>
      <c r="C688" s="43" t="s">
        <v>23614</v>
      </c>
      <c r="D688" s="43" t="s">
        <v>23524</v>
      </c>
      <c r="E688" s="43" t="s">
        <v>23615</v>
      </c>
      <c r="F688" s="43" t="s">
        <v>4720</v>
      </c>
      <c r="G688" s="43" t="s">
        <v>72</v>
      </c>
      <c r="H688" s="46">
        <v>-283062</v>
      </c>
      <c r="I688" s="48" t="s">
        <v>784</v>
      </c>
      <c r="J688" s="46">
        <v>-22645</v>
      </c>
      <c r="K688" s="46">
        <v>-305707</v>
      </c>
      <c r="L688" s="55"/>
      <c r="M688">
        <f t="shared" si="64"/>
        <v>471</v>
      </c>
      <c r="N688">
        <f>VLOOKUP(M688,'Trừ tiền'!O$8:P$1173,2,0)</f>
        <v>-305707</v>
      </c>
      <c r="P688" s="40">
        <f t="shared" si="79"/>
        <v>0</v>
      </c>
    </row>
    <row r="689" spans="2:19" hidden="1" x14ac:dyDescent="0.3">
      <c r="B689" s="49">
        <v>44824</v>
      </c>
      <c r="C689" s="43" t="s">
        <v>1424</v>
      </c>
      <c r="D689" s="43" t="s">
        <v>23524</v>
      </c>
      <c r="E689" s="43" t="s">
        <v>23616</v>
      </c>
      <c r="F689" s="43" t="s">
        <v>4720</v>
      </c>
      <c r="G689" s="43" t="s">
        <v>72</v>
      </c>
      <c r="H689" s="46">
        <v>-146364</v>
      </c>
      <c r="I689" s="48" t="s">
        <v>784</v>
      </c>
      <c r="J689" s="46">
        <v>-11709</v>
      </c>
      <c r="K689" s="46">
        <v>-158073</v>
      </c>
      <c r="L689" s="55"/>
      <c r="M689">
        <f t="shared" si="64"/>
        <v>473</v>
      </c>
      <c r="N689">
        <f>VLOOKUP(M689,'Trừ tiền'!O$8:P$1173,2,0)</f>
        <v>-158073</v>
      </c>
      <c r="P689" s="40">
        <f t="shared" si="79"/>
        <v>0</v>
      </c>
    </row>
    <row r="690" spans="2:19" hidden="1" x14ac:dyDescent="0.3">
      <c r="B690" s="49">
        <v>44824</v>
      </c>
      <c r="C690" s="43" t="s">
        <v>23617</v>
      </c>
      <c r="D690" s="43" t="s">
        <v>23552</v>
      </c>
      <c r="E690" s="43" t="s">
        <v>23618</v>
      </c>
      <c r="F690" s="43" t="s">
        <v>4716</v>
      </c>
      <c r="G690" s="43" t="s">
        <v>63</v>
      </c>
      <c r="H690" s="46">
        <v>-421600</v>
      </c>
      <c r="I690" s="48" t="s">
        <v>784</v>
      </c>
      <c r="J690" s="46">
        <v>-33728</v>
      </c>
      <c r="K690" s="46">
        <v>-455328</v>
      </c>
      <c r="L690" s="55"/>
      <c r="M690">
        <f t="shared" si="64"/>
        <v>541</v>
      </c>
      <c r="N690">
        <f>VLOOKUP(M690,'Trừ tiền'!O$8:P$1173,2,0)</f>
        <v>-455328</v>
      </c>
      <c r="P690" s="40">
        <f t="shared" si="79"/>
        <v>0</v>
      </c>
    </row>
    <row r="691" spans="2:19" hidden="1" x14ac:dyDescent="0.3">
      <c r="B691" s="49">
        <v>44824</v>
      </c>
      <c r="C691" s="43" t="s">
        <v>24489</v>
      </c>
      <c r="D691" s="43" t="s">
        <v>24451</v>
      </c>
      <c r="E691" s="43" t="s">
        <v>24490</v>
      </c>
      <c r="F691" s="43" t="s">
        <v>4612</v>
      </c>
      <c r="G691" s="43" t="s">
        <v>39</v>
      </c>
      <c r="H691" s="46">
        <v>-230124</v>
      </c>
      <c r="I691" s="48" t="s">
        <v>784</v>
      </c>
      <c r="J691" s="46">
        <v>-18410</v>
      </c>
      <c r="K691" s="46">
        <v>-248534</v>
      </c>
      <c r="L691" s="55"/>
      <c r="M691">
        <f t="shared" si="64"/>
        <v>10620</v>
      </c>
      <c r="N691">
        <f>VLOOKUP(M691,'Trừ tiền'!O$8:P$1173,2,0)</f>
        <v>-248534</v>
      </c>
      <c r="P691" s="40">
        <f t="shared" si="79"/>
        <v>0</v>
      </c>
    </row>
    <row r="692" spans="2:19" hidden="1" x14ac:dyDescent="0.3">
      <c r="B692" s="49">
        <v>44824</v>
      </c>
      <c r="C692" s="43" t="s">
        <v>24491</v>
      </c>
      <c r="D692" s="43" t="s">
        <v>24451</v>
      </c>
      <c r="E692" s="43" t="s">
        <v>24492</v>
      </c>
      <c r="F692" s="43" t="s">
        <v>4612</v>
      </c>
      <c r="G692" s="43" t="s">
        <v>39</v>
      </c>
      <c r="H692" s="46">
        <v>-230124</v>
      </c>
      <c r="I692" s="48" t="s">
        <v>784</v>
      </c>
      <c r="J692" s="46">
        <v>-18410</v>
      </c>
      <c r="K692" s="46">
        <v>-248534</v>
      </c>
      <c r="L692" s="55"/>
      <c r="M692">
        <f t="shared" si="64"/>
        <v>10625</v>
      </c>
      <c r="N692">
        <f>VLOOKUP(M692,'Trừ tiền'!O$8:P$1173,2,0)</f>
        <v>-248534</v>
      </c>
      <c r="P692" s="40">
        <f t="shared" si="79"/>
        <v>0</v>
      </c>
    </row>
    <row r="693" spans="2:19" hidden="1" x14ac:dyDescent="0.3">
      <c r="B693" s="49">
        <v>44824</v>
      </c>
      <c r="C693" s="43" t="s">
        <v>24493</v>
      </c>
      <c r="D693" s="43" t="s">
        <v>24451</v>
      </c>
      <c r="E693" s="43" t="s">
        <v>24494</v>
      </c>
      <c r="F693" s="43" t="s">
        <v>4612</v>
      </c>
      <c r="G693" s="43" t="s">
        <v>39</v>
      </c>
      <c r="H693" s="46">
        <v>-1915839</v>
      </c>
      <c r="I693" s="48" t="s">
        <v>784</v>
      </c>
      <c r="J693" s="46">
        <v>-153267</v>
      </c>
      <c r="K693" s="46">
        <v>-2069106</v>
      </c>
      <c r="L693" s="55"/>
      <c r="M693">
        <f t="shared" si="64"/>
        <v>10628</v>
      </c>
      <c r="N693">
        <f>VLOOKUP(M693,'Trừ tiền'!O$8:P$1173,2,0)</f>
        <v>-2069106</v>
      </c>
      <c r="P693" s="40">
        <f t="shared" si="79"/>
        <v>0</v>
      </c>
    </row>
    <row r="694" spans="2:19" hidden="1" x14ac:dyDescent="0.3">
      <c r="B694" s="49">
        <v>44824</v>
      </c>
      <c r="C694" s="43" t="s">
        <v>24495</v>
      </c>
      <c r="D694" s="43" t="s">
        <v>24451</v>
      </c>
      <c r="E694" s="43" t="s">
        <v>24496</v>
      </c>
      <c r="F694" s="43" t="s">
        <v>4612</v>
      </c>
      <c r="G694" s="43" t="s">
        <v>39</v>
      </c>
      <c r="H694" s="46">
        <v>-582661</v>
      </c>
      <c r="I694" s="48" t="s">
        <v>784</v>
      </c>
      <c r="J694" s="46">
        <v>-46613</v>
      </c>
      <c r="K694" s="46">
        <v>-629274</v>
      </c>
      <c r="L694" s="55"/>
      <c r="M694">
        <f t="shared" si="64"/>
        <v>10731</v>
      </c>
      <c r="N694">
        <f>VLOOKUP(M694,'Trừ tiền'!O$8:P$1173,2,0)</f>
        <v>-629274</v>
      </c>
      <c r="P694" s="40">
        <f t="shared" si="79"/>
        <v>0</v>
      </c>
    </row>
    <row r="695" spans="2:19" hidden="1" x14ac:dyDescent="0.3">
      <c r="B695" s="49">
        <v>44824</v>
      </c>
      <c r="C695" s="43" t="s">
        <v>24497</v>
      </c>
      <c r="D695" s="43" t="s">
        <v>24451</v>
      </c>
      <c r="E695" s="43" t="s">
        <v>24498</v>
      </c>
      <c r="F695" s="43" t="s">
        <v>4612</v>
      </c>
      <c r="G695" s="43" t="s">
        <v>39</v>
      </c>
      <c r="H695" s="46">
        <v>-100364</v>
      </c>
      <c r="I695" s="48" t="s">
        <v>784</v>
      </c>
      <c r="J695" s="46">
        <v>-8029</v>
      </c>
      <c r="K695" s="46">
        <v>-108393</v>
      </c>
      <c r="L695" s="55"/>
      <c r="M695">
        <f t="shared" si="64"/>
        <v>10783</v>
      </c>
      <c r="N695">
        <f>VLOOKUP(M695,'Trừ tiền'!O$8:P$1173,2,0)</f>
        <v>-108393</v>
      </c>
      <c r="P695" s="40">
        <f t="shared" si="79"/>
        <v>0</v>
      </c>
    </row>
    <row r="696" spans="2:19" hidden="1" x14ac:dyDescent="0.3">
      <c r="B696" s="49">
        <v>44824</v>
      </c>
      <c r="C696" s="43" t="s">
        <v>24499</v>
      </c>
      <c r="D696" s="43" t="s">
        <v>24451</v>
      </c>
      <c r="E696" s="43" t="s">
        <v>24500</v>
      </c>
      <c r="F696" s="43" t="s">
        <v>4612</v>
      </c>
      <c r="G696" s="43" t="s">
        <v>39</v>
      </c>
      <c r="H696" s="46">
        <v>-206098</v>
      </c>
      <c r="I696" s="48" t="s">
        <v>784</v>
      </c>
      <c r="J696" s="46">
        <v>-16488</v>
      </c>
      <c r="K696" s="46">
        <v>-222586</v>
      </c>
      <c r="L696" s="55"/>
      <c r="M696">
        <f t="shared" si="64"/>
        <v>10818</v>
      </c>
      <c r="N696">
        <f>VLOOKUP(M696,'Trừ tiền'!O$8:P$1173,2,0)</f>
        <v>-222586</v>
      </c>
      <c r="P696" s="40">
        <f t="shared" si="79"/>
        <v>0</v>
      </c>
    </row>
    <row r="697" spans="2:19" hidden="1" x14ac:dyDescent="0.3">
      <c r="B697" s="49">
        <v>44825</v>
      </c>
      <c r="C697" s="43" t="s">
        <v>23619</v>
      </c>
      <c r="D697" s="43" t="s">
        <v>22850</v>
      </c>
      <c r="E697" s="43" t="s">
        <v>23620</v>
      </c>
      <c r="F697" s="43" t="s">
        <v>5681</v>
      </c>
      <c r="G697" s="43" t="s">
        <v>411</v>
      </c>
      <c r="H697" s="46">
        <v>-124832</v>
      </c>
      <c r="I697" s="48" t="s">
        <v>784</v>
      </c>
      <c r="J697" s="46">
        <v>-9987</v>
      </c>
      <c r="K697" s="46">
        <v>-134819</v>
      </c>
      <c r="L697" s="55"/>
      <c r="M697">
        <f t="shared" si="64"/>
        <v>392</v>
      </c>
      <c r="N697">
        <f>VLOOKUP(M697,'Trừ tiền'!O$8:P$1173,2,0)</f>
        <v>-134819</v>
      </c>
      <c r="P697" s="40">
        <f t="shared" si="79"/>
        <v>0</v>
      </c>
    </row>
    <row r="698" spans="2:19" hidden="1" x14ac:dyDescent="0.3">
      <c r="B698" s="49">
        <v>44825</v>
      </c>
      <c r="C698" s="43" t="s">
        <v>23621</v>
      </c>
      <c r="D698" s="43" t="s">
        <v>23524</v>
      </c>
      <c r="E698" s="43" t="s">
        <v>23622</v>
      </c>
      <c r="F698" s="43" t="s">
        <v>4720</v>
      </c>
      <c r="G698" s="43" t="s">
        <v>72</v>
      </c>
      <c r="H698" s="46">
        <v>-311563</v>
      </c>
      <c r="I698" s="48" t="s">
        <v>784</v>
      </c>
      <c r="J698" s="46">
        <v>-24925</v>
      </c>
      <c r="K698" s="46">
        <v>-336488</v>
      </c>
      <c r="L698" s="55"/>
      <c r="M698">
        <f t="shared" si="64"/>
        <v>489</v>
      </c>
      <c r="N698">
        <f>VLOOKUP(M698,'Trừ tiền'!O$8:P$1173,2,0)</f>
        <v>-336488</v>
      </c>
      <c r="P698" s="40">
        <f t="shared" si="79"/>
        <v>0</v>
      </c>
    </row>
    <row r="699" spans="2:19" hidden="1" x14ac:dyDescent="0.3">
      <c r="B699" s="49">
        <v>44825</v>
      </c>
      <c r="C699" s="43" t="s">
        <v>24501</v>
      </c>
      <c r="D699" s="43" t="s">
        <v>24451</v>
      </c>
      <c r="E699" s="43" t="s">
        <v>24502</v>
      </c>
      <c r="F699" s="43" t="s">
        <v>4612</v>
      </c>
      <c r="G699" s="43" t="s">
        <v>39</v>
      </c>
      <c r="H699" s="46">
        <v>-544500</v>
      </c>
      <c r="I699" s="48" t="s">
        <v>784</v>
      </c>
      <c r="J699" s="46">
        <v>-43560</v>
      </c>
      <c r="K699" s="46">
        <v>-588060</v>
      </c>
      <c r="L699" s="55"/>
      <c r="M699">
        <f t="shared" si="64"/>
        <v>10957</v>
      </c>
      <c r="N699">
        <f>VLOOKUP(M699,'Trừ tiền'!O$8:P$1173,2,0)</f>
        <v>-588060</v>
      </c>
      <c r="P699" s="40">
        <f t="shared" si="79"/>
        <v>0</v>
      </c>
    </row>
    <row r="700" spans="2:19" hidden="1" x14ac:dyDescent="0.3">
      <c r="B700" s="49">
        <v>44825</v>
      </c>
      <c r="C700" s="43" t="s">
        <v>24503</v>
      </c>
      <c r="D700" s="43" t="s">
        <v>24451</v>
      </c>
      <c r="E700" s="43" t="s">
        <v>24504</v>
      </c>
      <c r="F700" s="43" t="s">
        <v>4612</v>
      </c>
      <c r="G700" s="43" t="s">
        <v>39</v>
      </c>
      <c r="H700" s="46">
        <v>-349385</v>
      </c>
      <c r="I700" s="48" t="s">
        <v>784</v>
      </c>
      <c r="J700" s="46">
        <v>-27951</v>
      </c>
      <c r="K700" s="46">
        <v>-377336</v>
      </c>
      <c r="L700" s="55"/>
      <c r="M700">
        <f t="shared" si="64"/>
        <v>11033</v>
      </c>
      <c r="N700">
        <f>VLOOKUP(M700,'Trừ tiền'!O$8:P$1173,2,0)</f>
        <v>-377336</v>
      </c>
      <c r="P700" s="40">
        <f t="shared" si="79"/>
        <v>0</v>
      </c>
    </row>
    <row r="701" spans="2:19" hidden="1" x14ac:dyDescent="0.3">
      <c r="B701" s="49">
        <v>44825</v>
      </c>
      <c r="C701" s="43" t="s">
        <v>24505</v>
      </c>
      <c r="D701" s="43" t="s">
        <v>24451</v>
      </c>
      <c r="E701" s="43" t="s">
        <v>24506</v>
      </c>
      <c r="F701" s="43" t="s">
        <v>4612</v>
      </c>
      <c r="G701" s="43" t="s">
        <v>39</v>
      </c>
      <c r="H701" s="46">
        <v>-455954</v>
      </c>
      <c r="I701" s="48" t="s">
        <v>784</v>
      </c>
      <c r="J701" s="46">
        <v>-36476</v>
      </c>
      <c r="K701" s="46">
        <v>-492430</v>
      </c>
      <c r="L701" s="55"/>
      <c r="M701">
        <f t="shared" si="64"/>
        <v>11055</v>
      </c>
      <c r="N701">
        <f>VLOOKUP(M701,'Trừ tiền'!O$8:P$1173,2,0)</f>
        <v>-492430</v>
      </c>
      <c r="P701" s="40">
        <f t="shared" si="79"/>
        <v>0</v>
      </c>
    </row>
    <row r="702" spans="2:19" hidden="1" x14ac:dyDescent="0.3">
      <c r="B702" s="49">
        <v>44825</v>
      </c>
      <c r="C702" s="43" t="s">
        <v>24507</v>
      </c>
      <c r="D702" s="43" t="s">
        <v>24451</v>
      </c>
      <c r="E702" s="43" t="s">
        <v>24508</v>
      </c>
      <c r="F702" s="43" t="s">
        <v>4612</v>
      </c>
      <c r="G702" s="43" t="s">
        <v>39</v>
      </c>
      <c r="H702" s="46">
        <v>-250812</v>
      </c>
      <c r="I702" s="48" t="s">
        <v>784</v>
      </c>
      <c r="J702" s="46">
        <v>-20065</v>
      </c>
      <c r="K702" s="46">
        <v>-270877</v>
      </c>
      <c r="L702" s="55"/>
      <c r="M702">
        <f t="shared" si="64"/>
        <v>11084</v>
      </c>
      <c r="N702">
        <f>VLOOKUP(M702,'Trừ tiền'!O$8:P$1173,2,0)</f>
        <v>-270877</v>
      </c>
      <c r="P702" s="40">
        <f t="shared" si="79"/>
        <v>0</v>
      </c>
    </row>
    <row r="703" spans="2:19" ht="21.3" x14ac:dyDescent="0.3">
      <c r="B703" s="49">
        <v>44825</v>
      </c>
      <c r="C703" s="43" t="s">
        <v>23623</v>
      </c>
      <c r="D703" s="43" t="s">
        <v>23624</v>
      </c>
      <c r="E703" s="43" t="s">
        <v>23576</v>
      </c>
      <c r="F703" s="43" t="s">
        <v>5681</v>
      </c>
      <c r="G703" s="43" t="s">
        <v>411</v>
      </c>
      <c r="H703" s="46">
        <v>-146862</v>
      </c>
      <c r="I703" s="48" t="s">
        <v>784</v>
      </c>
      <c r="J703" s="46">
        <v>-11749</v>
      </c>
      <c r="K703" s="46">
        <v>-158611</v>
      </c>
      <c r="L703" s="61" t="str">
        <f>+F703</f>
        <v>CÔNG TY TNHH MỘT THÀNH VIÊN CO.OPMART HẢI PHÒNG</v>
      </c>
      <c r="M703">
        <f t="shared" si="64"/>
        <v>392</v>
      </c>
      <c r="N703">
        <f>VLOOKUP(M703,'Trừ tiền'!O$8:P$1173,2,0)</f>
        <v>-134819</v>
      </c>
      <c r="P703" s="40">
        <f t="shared" si="79"/>
        <v>23792</v>
      </c>
      <c r="Q703">
        <f>+SUMIFS('Trừ tiền'!P$8:P$1173,'Trừ tiền'!O$8:O$1173,'Hàng trả'!M703)</f>
        <v>-134819</v>
      </c>
      <c r="R703">
        <f>+Q703-N703</f>
        <v>0</v>
      </c>
      <c r="S703" s="40">
        <f>+R703-K703</f>
        <v>158611</v>
      </c>
    </row>
    <row r="704" spans="2:19" hidden="1" x14ac:dyDescent="0.3">
      <c r="B704" s="49">
        <v>44826</v>
      </c>
      <c r="C704" s="43" t="s">
        <v>23625</v>
      </c>
      <c r="D704" s="43" t="s">
        <v>23626</v>
      </c>
      <c r="E704" s="43" t="s">
        <v>23627</v>
      </c>
      <c r="F704" s="43" t="s">
        <v>5380</v>
      </c>
      <c r="G704" s="43" t="s">
        <v>109</v>
      </c>
      <c r="H704" s="46">
        <v>-447096</v>
      </c>
      <c r="I704" s="48" t="s">
        <v>784</v>
      </c>
      <c r="J704" s="46">
        <v>-35768</v>
      </c>
      <c r="K704" s="46">
        <v>-482864</v>
      </c>
      <c r="L704" s="55"/>
      <c r="M704">
        <f t="shared" si="64"/>
        <v>603</v>
      </c>
      <c r="N704">
        <f>VLOOKUP(M704,'Trừ tiền'!O$8:P$1173,2,0)</f>
        <v>-482864</v>
      </c>
      <c r="P704" s="40">
        <f t="shared" si="79"/>
        <v>0</v>
      </c>
    </row>
    <row r="705" spans="2:16" hidden="1" x14ac:dyDescent="0.3">
      <c r="B705" s="49">
        <v>44826</v>
      </c>
      <c r="C705" s="43" t="s">
        <v>1464</v>
      </c>
      <c r="D705" s="43" t="s">
        <v>23544</v>
      </c>
      <c r="E705" s="43" t="s">
        <v>23628</v>
      </c>
      <c r="F705" s="43" t="s">
        <v>4962</v>
      </c>
      <c r="G705" s="43" t="s">
        <v>272</v>
      </c>
      <c r="H705" s="46">
        <v>-222750</v>
      </c>
      <c r="I705" s="48" t="s">
        <v>784</v>
      </c>
      <c r="J705" s="46">
        <v>-17820</v>
      </c>
      <c r="K705" s="46">
        <v>-240570</v>
      </c>
      <c r="L705" s="55"/>
      <c r="M705">
        <f t="shared" si="64"/>
        <v>687</v>
      </c>
      <c r="N705">
        <f>VLOOKUP(M705,'Trừ tiền'!O$8:P$1173,2,0)</f>
        <v>-240570</v>
      </c>
      <c r="P705" s="40">
        <f t="shared" si="79"/>
        <v>0</v>
      </c>
    </row>
    <row r="706" spans="2:16" hidden="1" x14ac:dyDescent="0.3">
      <c r="B706" s="49">
        <v>44826</v>
      </c>
      <c r="C706" s="43" t="s">
        <v>3034</v>
      </c>
      <c r="D706" s="43" t="s">
        <v>24451</v>
      </c>
      <c r="E706" s="43" t="s">
        <v>24509</v>
      </c>
      <c r="F706" s="43" t="s">
        <v>4612</v>
      </c>
      <c r="G706" s="43" t="s">
        <v>39</v>
      </c>
      <c r="H706" s="46">
        <v>-46000</v>
      </c>
      <c r="I706" s="48" t="s">
        <v>784</v>
      </c>
      <c r="J706" s="46">
        <v>-3680</v>
      </c>
      <c r="K706" s="46">
        <v>-49680</v>
      </c>
      <c r="L706" s="55"/>
      <c r="M706">
        <f t="shared" si="64"/>
        <v>11222</v>
      </c>
      <c r="N706">
        <f>VLOOKUP(M706,'Trừ tiền'!O$8:P$1173,2,0)</f>
        <v>-49680</v>
      </c>
      <c r="P706" s="40">
        <f t="shared" si="79"/>
        <v>0</v>
      </c>
    </row>
    <row r="707" spans="2:16" hidden="1" x14ac:dyDescent="0.3">
      <c r="B707" s="49">
        <v>44826</v>
      </c>
      <c r="C707" s="43" t="s">
        <v>3042</v>
      </c>
      <c r="D707" s="43" t="s">
        <v>24451</v>
      </c>
      <c r="E707" s="43" t="s">
        <v>24510</v>
      </c>
      <c r="F707" s="43" t="s">
        <v>4612</v>
      </c>
      <c r="G707" s="43" t="s">
        <v>39</v>
      </c>
      <c r="H707" s="46">
        <v>-367155</v>
      </c>
      <c r="I707" s="48" t="s">
        <v>784</v>
      </c>
      <c r="J707" s="46">
        <v>-29372</v>
      </c>
      <c r="K707" s="46">
        <v>-396527</v>
      </c>
      <c r="L707" s="55"/>
      <c r="M707">
        <f t="shared" si="64"/>
        <v>11233</v>
      </c>
      <c r="N707">
        <f>VLOOKUP(M707,'Trừ tiền'!O$8:P$1173,2,0)</f>
        <v>-396527</v>
      </c>
      <c r="P707" s="40">
        <f t="shared" si="79"/>
        <v>0</v>
      </c>
    </row>
    <row r="708" spans="2:16" hidden="1" x14ac:dyDescent="0.3">
      <c r="B708" s="49">
        <v>44826</v>
      </c>
      <c r="C708" s="43" t="s">
        <v>3060</v>
      </c>
      <c r="D708" s="43" t="s">
        <v>24451</v>
      </c>
      <c r="E708" s="43" t="s">
        <v>24511</v>
      </c>
      <c r="F708" s="43" t="s">
        <v>4612</v>
      </c>
      <c r="G708" s="43" t="s">
        <v>39</v>
      </c>
      <c r="H708" s="46">
        <v>-288314</v>
      </c>
      <c r="I708" s="48" t="s">
        <v>784</v>
      </c>
      <c r="J708" s="46">
        <v>-23065</v>
      </c>
      <c r="K708" s="46">
        <v>-311379</v>
      </c>
      <c r="L708" s="55"/>
      <c r="M708">
        <f t="shared" si="64"/>
        <v>11367</v>
      </c>
      <c r="N708">
        <f>VLOOKUP(M708,'Trừ tiền'!O$8:P$1173,2,0)</f>
        <v>-311379</v>
      </c>
      <c r="P708" s="40">
        <f t="shared" si="79"/>
        <v>0</v>
      </c>
    </row>
    <row r="709" spans="2:16" hidden="1" x14ac:dyDescent="0.3">
      <c r="B709" s="49">
        <v>44826</v>
      </c>
      <c r="C709" s="43" t="s">
        <v>24512</v>
      </c>
      <c r="D709" s="43" t="s">
        <v>24451</v>
      </c>
      <c r="E709" s="43" t="s">
        <v>24513</v>
      </c>
      <c r="F709" s="43" t="s">
        <v>4612</v>
      </c>
      <c r="G709" s="43" t="s">
        <v>39</v>
      </c>
      <c r="H709" s="46">
        <v>-172282</v>
      </c>
      <c r="I709" s="48" t="s">
        <v>784</v>
      </c>
      <c r="J709" s="46">
        <v>-13783</v>
      </c>
      <c r="K709" s="46">
        <v>-186065</v>
      </c>
      <c r="L709" s="55"/>
      <c r="M709">
        <f t="shared" si="64"/>
        <v>11374</v>
      </c>
      <c r="N709">
        <f>VLOOKUP(M709,'Trừ tiền'!O$8:P$1173,2,0)</f>
        <v>-186065</v>
      </c>
      <c r="P709" s="40">
        <f t="shared" si="79"/>
        <v>0</v>
      </c>
    </row>
    <row r="710" spans="2:16" hidden="1" x14ac:dyDescent="0.3">
      <c r="B710" s="49">
        <v>44826</v>
      </c>
      <c r="C710" s="43" t="s">
        <v>24514</v>
      </c>
      <c r="D710" s="43" t="s">
        <v>24451</v>
      </c>
      <c r="E710" s="43" t="s">
        <v>24515</v>
      </c>
      <c r="F710" s="43" t="s">
        <v>4612</v>
      </c>
      <c r="G710" s="43" t="s">
        <v>39</v>
      </c>
      <c r="H710" s="46">
        <v>-499034</v>
      </c>
      <c r="I710" s="48" t="s">
        <v>784</v>
      </c>
      <c r="J710" s="46">
        <v>-39923</v>
      </c>
      <c r="K710" s="46">
        <v>-538957</v>
      </c>
      <c r="L710" s="55"/>
      <c r="M710">
        <f t="shared" ref="M710:M773" si="80">+C710*1</f>
        <v>11391</v>
      </c>
      <c r="N710">
        <f>VLOOKUP(M710,'Trừ tiền'!O$8:P$1173,2,0)</f>
        <v>-538957</v>
      </c>
      <c r="P710" s="40">
        <f t="shared" si="79"/>
        <v>0</v>
      </c>
    </row>
    <row r="711" spans="2:16" hidden="1" x14ac:dyDescent="0.3">
      <c r="B711" s="49">
        <v>44826</v>
      </c>
      <c r="C711" s="43" t="s">
        <v>24516</v>
      </c>
      <c r="D711" s="43" t="s">
        <v>24451</v>
      </c>
      <c r="E711" s="43" t="s">
        <v>24517</v>
      </c>
      <c r="F711" s="43" t="s">
        <v>4612</v>
      </c>
      <c r="G711" s="43" t="s">
        <v>39</v>
      </c>
      <c r="H711" s="46">
        <v>-930900</v>
      </c>
      <c r="I711" s="48" t="s">
        <v>784</v>
      </c>
      <c r="J711" s="46">
        <v>-74472</v>
      </c>
      <c r="K711" s="46">
        <v>-1005372</v>
      </c>
      <c r="L711" s="55"/>
      <c r="M711">
        <f t="shared" si="80"/>
        <v>11416</v>
      </c>
      <c r="N711">
        <f>VLOOKUP(M711,'Trừ tiền'!O$8:P$1173,2,0)</f>
        <v>-1005372</v>
      </c>
      <c r="P711" s="40">
        <f t="shared" si="79"/>
        <v>0</v>
      </c>
    </row>
    <row r="712" spans="2:16" hidden="1" x14ac:dyDescent="0.3">
      <c r="B712" s="49">
        <v>44826</v>
      </c>
      <c r="C712" s="43" t="s">
        <v>24518</v>
      </c>
      <c r="D712" s="43" t="s">
        <v>24451</v>
      </c>
      <c r="E712" s="43" t="s">
        <v>24519</v>
      </c>
      <c r="F712" s="43" t="s">
        <v>4612</v>
      </c>
      <c r="G712" s="43" t="s">
        <v>39</v>
      </c>
      <c r="H712" s="46">
        <v>-162780</v>
      </c>
      <c r="I712" s="48" t="s">
        <v>784</v>
      </c>
      <c r="J712" s="46">
        <v>-13022</v>
      </c>
      <c r="K712" s="46">
        <v>-175802</v>
      </c>
      <c r="L712" s="55"/>
      <c r="M712">
        <f t="shared" si="80"/>
        <v>11455</v>
      </c>
      <c r="N712">
        <f>VLOOKUP(M712,'Trừ tiền'!O$8:P$1173,2,0)</f>
        <v>-175802</v>
      </c>
      <c r="P712" s="40">
        <f t="shared" si="79"/>
        <v>0</v>
      </c>
    </row>
    <row r="713" spans="2:16" hidden="1" x14ac:dyDescent="0.3">
      <c r="B713" s="49">
        <v>44826</v>
      </c>
      <c r="C713" s="43" t="s">
        <v>24520</v>
      </c>
      <c r="D713" s="43" t="s">
        <v>24451</v>
      </c>
      <c r="E713" s="43" t="s">
        <v>24521</v>
      </c>
      <c r="F713" s="43" t="s">
        <v>4612</v>
      </c>
      <c r="G713" s="43" t="s">
        <v>39</v>
      </c>
      <c r="H713" s="46">
        <v>-111058</v>
      </c>
      <c r="I713" s="48" t="s">
        <v>784</v>
      </c>
      <c r="J713" s="46">
        <v>-8885</v>
      </c>
      <c r="K713" s="46">
        <v>-119943</v>
      </c>
      <c r="L713" s="55"/>
      <c r="M713">
        <f t="shared" si="80"/>
        <v>11465</v>
      </c>
      <c r="N713">
        <f>VLOOKUP(M713,'Trừ tiền'!O$8:P$1173,2,0)</f>
        <v>-119943</v>
      </c>
      <c r="P713" s="40">
        <f t="shared" ref="P713:P734" si="81">+N713-K713</f>
        <v>0</v>
      </c>
    </row>
    <row r="714" spans="2:16" hidden="1" x14ac:dyDescent="0.3">
      <c r="B714" s="49">
        <v>44826</v>
      </c>
      <c r="C714" s="43" t="s">
        <v>24522</v>
      </c>
      <c r="D714" s="43" t="s">
        <v>24451</v>
      </c>
      <c r="E714" s="43" t="s">
        <v>24523</v>
      </c>
      <c r="F714" s="43" t="s">
        <v>4612</v>
      </c>
      <c r="G714" s="43" t="s">
        <v>39</v>
      </c>
      <c r="H714" s="46">
        <v>-462109</v>
      </c>
      <c r="I714" s="48" t="s">
        <v>784</v>
      </c>
      <c r="J714" s="46">
        <v>-36969</v>
      </c>
      <c r="K714" s="46">
        <v>-499078</v>
      </c>
      <c r="L714" s="55"/>
      <c r="M714">
        <f t="shared" si="80"/>
        <v>22121</v>
      </c>
      <c r="N714" t="e">
        <f>VLOOKUP(M714,'Trừ tiền'!O$8:P$1173,2,0)</f>
        <v>#N/A</v>
      </c>
      <c r="P714" s="40" t="e">
        <f t="shared" si="81"/>
        <v>#N/A</v>
      </c>
    </row>
    <row r="715" spans="2:16" hidden="1" x14ac:dyDescent="0.3">
      <c r="B715" s="49">
        <v>44827</v>
      </c>
      <c r="C715" s="43" t="s">
        <v>23629</v>
      </c>
      <c r="D715" s="43" t="s">
        <v>23630</v>
      </c>
      <c r="E715" s="43" t="s">
        <v>23631</v>
      </c>
      <c r="F715" s="43" t="s">
        <v>218</v>
      </c>
      <c r="G715" s="43" t="s">
        <v>219</v>
      </c>
      <c r="H715" s="46">
        <v>-238132</v>
      </c>
      <c r="I715" s="48" t="s">
        <v>784</v>
      </c>
      <c r="J715" s="46">
        <v>-19051</v>
      </c>
      <c r="K715" s="46">
        <v>-257183</v>
      </c>
      <c r="L715" s="55"/>
      <c r="M715">
        <f t="shared" si="80"/>
        <v>132</v>
      </c>
      <c r="N715">
        <f>VLOOKUP(M715,'Trừ tiền'!O$8:P$1173,2,0)</f>
        <v>-257183</v>
      </c>
      <c r="P715" s="40">
        <f t="shared" si="81"/>
        <v>0</v>
      </c>
    </row>
    <row r="716" spans="2:16" hidden="1" x14ac:dyDescent="0.3">
      <c r="B716" s="49">
        <v>44827</v>
      </c>
      <c r="C716" s="43" t="s">
        <v>23632</v>
      </c>
      <c r="D716" s="43" t="s">
        <v>23578</v>
      </c>
      <c r="E716" s="43" t="s">
        <v>23633</v>
      </c>
      <c r="F716" s="43" t="s">
        <v>4890</v>
      </c>
      <c r="G716" s="43" t="s">
        <v>100</v>
      </c>
      <c r="H716" s="46">
        <v>-294208</v>
      </c>
      <c r="I716" s="48" t="s">
        <v>784</v>
      </c>
      <c r="J716" s="46">
        <v>-23537</v>
      </c>
      <c r="K716" s="46">
        <v>-317745</v>
      </c>
      <c r="L716" s="55"/>
      <c r="M716">
        <f t="shared" si="80"/>
        <v>284</v>
      </c>
      <c r="N716">
        <f>VLOOKUP(M716,'Trừ tiền'!O$8:P$1173,2,0)</f>
        <v>-317745</v>
      </c>
      <c r="P716" s="40">
        <f t="shared" si="81"/>
        <v>0</v>
      </c>
    </row>
    <row r="717" spans="2:16" hidden="1" x14ac:dyDescent="0.3">
      <c r="B717" s="49">
        <v>44827</v>
      </c>
      <c r="C717" s="43" t="s">
        <v>23634</v>
      </c>
      <c r="D717" s="43" t="s">
        <v>23578</v>
      </c>
      <c r="E717" s="43" t="s">
        <v>23635</v>
      </c>
      <c r="F717" s="43" t="s">
        <v>4890</v>
      </c>
      <c r="G717" s="43" t="s">
        <v>100</v>
      </c>
      <c r="H717" s="46">
        <v>-150546</v>
      </c>
      <c r="I717" s="48" t="s">
        <v>784</v>
      </c>
      <c r="J717" s="46">
        <v>-12044</v>
      </c>
      <c r="K717" s="46">
        <v>-162590</v>
      </c>
      <c r="L717" s="55"/>
      <c r="M717">
        <f t="shared" si="80"/>
        <v>285</v>
      </c>
      <c r="N717">
        <f>VLOOKUP(M717,'Trừ tiền'!O$8:P$1173,2,0)</f>
        <v>-162590</v>
      </c>
      <c r="P717" s="40">
        <f t="shared" si="81"/>
        <v>0</v>
      </c>
    </row>
    <row r="718" spans="2:16" hidden="1" x14ac:dyDescent="0.3">
      <c r="B718" s="49">
        <v>44827</v>
      </c>
      <c r="C718" s="43" t="s">
        <v>23636</v>
      </c>
      <c r="D718" s="43" t="s">
        <v>23358</v>
      </c>
      <c r="E718" s="43" t="s">
        <v>23637</v>
      </c>
      <c r="F718" s="43" t="s">
        <v>4660</v>
      </c>
      <c r="G718" s="43" t="s">
        <v>24</v>
      </c>
      <c r="H718" s="46">
        <v>-312628</v>
      </c>
      <c r="I718" s="48" t="s">
        <v>784</v>
      </c>
      <c r="J718" s="46">
        <v>-25010</v>
      </c>
      <c r="K718" s="46">
        <v>-337638</v>
      </c>
      <c r="L718" s="55"/>
      <c r="M718">
        <f t="shared" si="80"/>
        <v>868</v>
      </c>
      <c r="N718">
        <f>VLOOKUP(M718,'Trừ tiền'!O$8:P$1173,2,0)</f>
        <v>-337638</v>
      </c>
      <c r="P718" s="40">
        <f t="shared" si="81"/>
        <v>0</v>
      </c>
    </row>
    <row r="719" spans="2:16" hidden="1" x14ac:dyDescent="0.3">
      <c r="B719" s="49">
        <v>44827</v>
      </c>
      <c r="C719" s="43" t="s">
        <v>23638</v>
      </c>
      <c r="D719" s="43" t="s">
        <v>23358</v>
      </c>
      <c r="E719" s="43" t="s">
        <v>23639</v>
      </c>
      <c r="F719" s="43" t="s">
        <v>4660</v>
      </c>
      <c r="G719" s="43" t="s">
        <v>24</v>
      </c>
      <c r="H719" s="46">
        <v>-148500</v>
      </c>
      <c r="I719" s="48" t="s">
        <v>784</v>
      </c>
      <c r="J719" s="46">
        <v>-11880</v>
      </c>
      <c r="K719" s="46">
        <v>-160380</v>
      </c>
      <c r="L719" s="55"/>
      <c r="M719">
        <f t="shared" si="80"/>
        <v>869</v>
      </c>
      <c r="N719">
        <f>VLOOKUP(M719,'Trừ tiền'!O$8:P$1173,2,0)</f>
        <v>-160380</v>
      </c>
      <c r="P719" s="40">
        <f t="shared" si="81"/>
        <v>0</v>
      </c>
    </row>
    <row r="720" spans="2:16" hidden="1" x14ac:dyDescent="0.3">
      <c r="B720" s="49">
        <v>44827</v>
      </c>
      <c r="C720" s="43" t="s">
        <v>23640</v>
      </c>
      <c r="D720" s="43" t="s">
        <v>23358</v>
      </c>
      <c r="E720" s="43" t="s">
        <v>23641</v>
      </c>
      <c r="F720" s="43" t="s">
        <v>4660</v>
      </c>
      <c r="G720" s="43" t="s">
        <v>24</v>
      </c>
      <c r="H720" s="46">
        <v>-137218</v>
      </c>
      <c r="I720" s="48" t="s">
        <v>784</v>
      </c>
      <c r="J720" s="46">
        <v>-10977</v>
      </c>
      <c r="K720" s="46">
        <v>-148195</v>
      </c>
      <c r="L720" s="55"/>
      <c r="M720">
        <f t="shared" si="80"/>
        <v>870</v>
      </c>
      <c r="N720">
        <f>VLOOKUP(M720,'Trừ tiền'!O$8:P$1173,2,0)</f>
        <v>-148195</v>
      </c>
      <c r="P720" s="40">
        <f t="shared" si="81"/>
        <v>0</v>
      </c>
    </row>
    <row r="721" spans="2:19" hidden="1" x14ac:dyDescent="0.3">
      <c r="B721" s="49">
        <v>44827</v>
      </c>
      <c r="C721" s="43" t="s">
        <v>23642</v>
      </c>
      <c r="D721" s="43" t="s">
        <v>23358</v>
      </c>
      <c r="E721" s="43" t="s">
        <v>23643</v>
      </c>
      <c r="F721" s="43" t="s">
        <v>4660</v>
      </c>
      <c r="G721" s="43" t="s">
        <v>24</v>
      </c>
      <c r="H721" s="46">
        <v>-198682</v>
      </c>
      <c r="I721" s="48" t="s">
        <v>784</v>
      </c>
      <c r="J721" s="46">
        <v>-15895</v>
      </c>
      <c r="K721" s="46">
        <v>-214577</v>
      </c>
      <c r="L721" s="55"/>
      <c r="M721">
        <f t="shared" si="80"/>
        <v>871</v>
      </c>
      <c r="N721">
        <f>VLOOKUP(M721,'Trừ tiền'!O$8:P$1173,2,0)</f>
        <v>-214577</v>
      </c>
      <c r="P721" s="40">
        <f t="shared" si="81"/>
        <v>0</v>
      </c>
    </row>
    <row r="722" spans="2:19" hidden="1" x14ac:dyDescent="0.3">
      <c r="B722" s="49">
        <v>44827</v>
      </c>
      <c r="C722" s="43" t="s">
        <v>23644</v>
      </c>
      <c r="D722" s="43" t="s">
        <v>23358</v>
      </c>
      <c r="E722" s="43" t="s">
        <v>23645</v>
      </c>
      <c r="F722" s="43" t="s">
        <v>4660</v>
      </c>
      <c r="G722" s="43" t="s">
        <v>24</v>
      </c>
      <c r="H722" s="46">
        <v>-525538</v>
      </c>
      <c r="I722" s="48" t="s">
        <v>784</v>
      </c>
      <c r="J722" s="46">
        <v>-42043</v>
      </c>
      <c r="K722" s="46">
        <v>-567581</v>
      </c>
      <c r="L722" s="55"/>
      <c r="M722">
        <f t="shared" si="80"/>
        <v>872</v>
      </c>
      <c r="N722">
        <f>VLOOKUP(M722,'Trừ tiền'!O$8:P$1173,2,0)</f>
        <v>-567581</v>
      </c>
      <c r="P722" s="40">
        <f t="shared" si="81"/>
        <v>0</v>
      </c>
    </row>
    <row r="723" spans="2:19" ht="21.3" x14ac:dyDescent="0.3">
      <c r="B723" s="49">
        <v>44827</v>
      </c>
      <c r="C723" s="43" t="s">
        <v>23646</v>
      </c>
      <c r="D723" s="43" t="s">
        <v>23647</v>
      </c>
      <c r="E723" s="43" t="s">
        <v>23648</v>
      </c>
      <c r="F723" s="43" t="s">
        <v>45</v>
      </c>
      <c r="G723" s="43" t="s">
        <v>46</v>
      </c>
      <c r="H723" s="46">
        <v>-573800</v>
      </c>
      <c r="I723" s="48" t="s">
        <v>784</v>
      </c>
      <c r="J723" s="46">
        <v>-45904</v>
      </c>
      <c r="K723" s="46">
        <v>-619704</v>
      </c>
      <c r="L723" s="61" t="str">
        <f t="shared" ref="L723:L724" si="82">+F723</f>
        <v>CÔNG TY TNHH THƯƠNG MẠI DỊCH VỤ SAIGON CO.OP TOÀN TÂM</v>
      </c>
      <c r="M723">
        <f t="shared" si="80"/>
        <v>1048</v>
      </c>
      <c r="N723">
        <f>VLOOKUP(M723,'Trừ tiền'!O$8:P$1173,2,0)</f>
        <v>-560900</v>
      </c>
      <c r="P723" s="40">
        <f t="shared" si="81"/>
        <v>58804</v>
      </c>
      <c r="Q723">
        <f>+SUMIFS('Trừ tiền'!P$8:P$1173,'Trừ tiền'!O$8:O$1173,'Hàng trả'!M723)</f>
        <v>-560900</v>
      </c>
      <c r="R723">
        <f t="shared" ref="R723:R724" si="83">+Q723-N723</f>
        <v>0</v>
      </c>
      <c r="S723" s="40">
        <f t="shared" ref="S723:S724" si="84">+R723-K723</f>
        <v>619704</v>
      </c>
    </row>
    <row r="724" spans="2:19" ht="21.3" x14ac:dyDescent="0.3">
      <c r="B724" s="49">
        <v>44828</v>
      </c>
      <c r="C724" s="43" t="s">
        <v>23649</v>
      </c>
      <c r="D724" s="43" t="s">
        <v>23630</v>
      </c>
      <c r="E724" s="43" t="s">
        <v>23650</v>
      </c>
      <c r="F724" s="43" t="s">
        <v>218</v>
      </c>
      <c r="G724" s="43" t="s">
        <v>219</v>
      </c>
      <c r="H724" s="46">
        <v>-222116</v>
      </c>
      <c r="I724" s="48" t="s">
        <v>784</v>
      </c>
      <c r="J724" s="46">
        <v>-17769</v>
      </c>
      <c r="K724" s="46">
        <v>-239885</v>
      </c>
      <c r="L724" s="61" t="str">
        <f t="shared" si="82"/>
        <v>CN CÔNG TY TNHH MTV THỰC PHẨM SAIGON CO.OP - CO.OPFOOD KHU VỰC ĐỒNG NAI</v>
      </c>
      <c r="M724">
        <f t="shared" si="80"/>
        <v>138</v>
      </c>
      <c r="N724">
        <f>VLOOKUP(M724,'Trừ tiền'!O$8:P$1173,2,0)</f>
        <v>-306809</v>
      </c>
      <c r="P724" s="40">
        <f t="shared" si="81"/>
        <v>-66924</v>
      </c>
      <c r="Q724">
        <f>+SUMIFS('Trừ tiền'!P$8:P$1173,'Trừ tiền'!O$8:O$1173,'Hàng trả'!M724)</f>
        <v>-994691</v>
      </c>
      <c r="R724">
        <f t="shared" si="83"/>
        <v>-687882</v>
      </c>
      <c r="S724" s="40">
        <f t="shared" si="84"/>
        <v>-447997</v>
      </c>
    </row>
    <row r="725" spans="2:19" hidden="1" x14ac:dyDescent="0.3">
      <c r="B725" s="49">
        <v>44828</v>
      </c>
      <c r="C725" s="43" t="s">
        <v>24524</v>
      </c>
      <c r="D725" s="43" t="s">
        <v>24451</v>
      </c>
      <c r="E725" s="43" t="s">
        <v>24525</v>
      </c>
      <c r="F725" s="43" t="s">
        <v>4612</v>
      </c>
      <c r="G725" s="43" t="s">
        <v>39</v>
      </c>
      <c r="H725" s="46">
        <v>-209631</v>
      </c>
      <c r="I725" s="48" t="s">
        <v>784</v>
      </c>
      <c r="J725" s="46">
        <v>-16770</v>
      </c>
      <c r="K725" s="46">
        <v>-226401</v>
      </c>
      <c r="L725" s="55"/>
      <c r="M725">
        <f t="shared" si="80"/>
        <v>11892</v>
      </c>
      <c r="N725">
        <f>VLOOKUP(M725,'Trừ tiền'!O$8:P$1173,2,0)</f>
        <v>-226401</v>
      </c>
      <c r="P725" s="40">
        <f t="shared" si="81"/>
        <v>0</v>
      </c>
    </row>
    <row r="726" spans="2:19" hidden="1" x14ac:dyDescent="0.3">
      <c r="B726" s="49">
        <v>44830</v>
      </c>
      <c r="C726" s="43" t="s">
        <v>24526</v>
      </c>
      <c r="D726" s="43" t="s">
        <v>24451</v>
      </c>
      <c r="E726" s="43" t="s">
        <v>24527</v>
      </c>
      <c r="F726" s="43" t="s">
        <v>4612</v>
      </c>
      <c r="G726" s="43" t="s">
        <v>39</v>
      </c>
      <c r="H726" s="46">
        <v>-210800</v>
      </c>
      <c r="I726" s="48" t="s">
        <v>784</v>
      </c>
      <c r="J726" s="46">
        <v>-16864</v>
      </c>
      <c r="K726" s="46">
        <v>-227664</v>
      </c>
      <c r="L726" s="55"/>
      <c r="M726">
        <f t="shared" si="80"/>
        <v>12032</v>
      </c>
      <c r="N726">
        <f>VLOOKUP(M726,'Trừ tiền'!O$8:P$1173,2,0)</f>
        <v>-227664</v>
      </c>
      <c r="P726" s="40">
        <f t="shared" si="81"/>
        <v>0</v>
      </c>
    </row>
    <row r="727" spans="2:19" ht="21.3" x14ac:dyDescent="0.3">
      <c r="B727" s="49">
        <v>44830</v>
      </c>
      <c r="C727" s="43" t="s">
        <v>24528</v>
      </c>
      <c r="D727" s="43" t="s">
        <v>24451</v>
      </c>
      <c r="E727" s="43" t="s">
        <v>24529</v>
      </c>
      <c r="F727" s="43" t="s">
        <v>4612</v>
      </c>
      <c r="G727" s="43" t="s">
        <v>39</v>
      </c>
      <c r="H727" s="46">
        <v>-238132</v>
      </c>
      <c r="I727" s="48" t="s">
        <v>784</v>
      </c>
      <c r="J727" s="46">
        <v>-19051</v>
      </c>
      <c r="K727" s="46">
        <v>-257183</v>
      </c>
      <c r="L727" s="61" t="str">
        <f>+F727</f>
        <v>CÔNG TY TNHH MỘT THÀNH VIÊN THỰC PHẨM SAIGON CO.OP</v>
      </c>
      <c r="M727">
        <f t="shared" si="80"/>
        <v>12053</v>
      </c>
      <c r="N727">
        <f>VLOOKUP(M727,'Trừ tiền'!O$8:P$1173,2,0)</f>
        <v>-128591</v>
      </c>
      <c r="P727" s="40">
        <f t="shared" si="81"/>
        <v>128592</v>
      </c>
      <c r="Q727">
        <f>+SUMIFS('Trừ tiền'!P$8:P$1173,'Trừ tiền'!O$8:O$1173,'Hàng trả'!M727)</f>
        <v>-128591</v>
      </c>
      <c r="R727">
        <f>+Q727-N727</f>
        <v>0</v>
      </c>
      <c r="S727" s="40">
        <f>+R727-K727</f>
        <v>257183</v>
      </c>
    </row>
    <row r="728" spans="2:19" hidden="1" x14ac:dyDescent="0.3">
      <c r="B728" s="49">
        <v>44831</v>
      </c>
      <c r="C728" s="43" t="s">
        <v>23651</v>
      </c>
      <c r="D728" s="43" t="s">
        <v>23524</v>
      </c>
      <c r="E728" s="43" t="s">
        <v>23652</v>
      </c>
      <c r="F728" s="43" t="s">
        <v>4720</v>
      </c>
      <c r="G728" s="43" t="s">
        <v>72</v>
      </c>
      <c r="H728" s="46">
        <v>-479182</v>
      </c>
      <c r="I728" s="48" t="s">
        <v>784</v>
      </c>
      <c r="J728" s="46">
        <v>-38335</v>
      </c>
      <c r="K728" s="46">
        <v>-517517</v>
      </c>
      <c r="L728" s="55"/>
      <c r="M728">
        <f t="shared" si="80"/>
        <v>516</v>
      </c>
      <c r="N728">
        <f>VLOOKUP(M728,'Trừ tiền'!O$8:P$1173,2,0)</f>
        <v>-517517</v>
      </c>
      <c r="P728" s="40">
        <f t="shared" si="81"/>
        <v>0</v>
      </c>
    </row>
    <row r="729" spans="2:19" hidden="1" x14ac:dyDescent="0.3">
      <c r="B729" s="49">
        <v>44831</v>
      </c>
      <c r="C729" s="43" t="s">
        <v>24530</v>
      </c>
      <c r="D729" s="43" t="s">
        <v>24451</v>
      </c>
      <c r="E729" s="43" t="s">
        <v>24531</v>
      </c>
      <c r="F729" s="43" t="s">
        <v>4612</v>
      </c>
      <c r="G729" s="43" t="s">
        <v>39</v>
      </c>
      <c r="H729" s="46">
        <v>-119066</v>
      </c>
      <c r="I729" s="48" t="s">
        <v>784</v>
      </c>
      <c r="J729" s="46">
        <v>-9525</v>
      </c>
      <c r="K729" s="46">
        <v>-128591</v>
      </c>
      <c r="L729" s="55"/>
      <c r="M729">
        <f t="shared" si="80"/>
        <v>12135</v>
      </c>
      <c r="N729">
        <f>VLOOKUP(M729,'Trừ tiền'!O$8:P$1173,2,0)</f>
        <v>-128591</v>
      </c>
      <c r="P729" s="40">
        <f t="shared" si="81"/>
        <v>0</v>
      </c>
    </row>
    <row r="730" spans="2:19" hidden="1" x14ac:dyDescent="0.3">
      <c r="B730" s="49">
        <v>44831</v>
      </c>
      <c r="C730" s="43" t="s">
        <v>24532</v>
      </c>
      <c r="D730" s="43" t="s">
        <v>24451</v>
      </c>
      <c r="E730" s="43" t="s">
        <v>24533</v>
      </c>
      <c r="F730" s="43" t="s">
        <v>4612</v>
      </c>
      <c r="G730" s="43" t="s">
        <v>39</v>
      </c>
      <c r="H730" s="46">
        <v>-332616</v>
      </c>
      <c r="I730" s="48" t="s">
        <v>784</v>
      </c>
      <c r="J730" s="46">
        <v>-26609</v>
      </c>
      <c r="K730" s="46">
        <v>-359225</v>
      </c>
      <c r="L730" s="55"/>
      <c r="M730">
        <f t="shared" si="80"/>
        <v>12145</v>
      </c>
      <c r="N730">
        <f>VLOOKUP(M730,'Trừ tiền'!O$8:P$1173,2,0)</f>
        <v>-359225</v>
      </c>
      <c r="P730" s="40">
        <f t="shared" si="81"/>
        <v>0</v>
      </c>
    </row>
    <row r="731" spans="2:19" hidden="1" x14ac:dyDescent="0.3">
      <c r="B731" s="49">
        <v>44831</v>
      </c>
      <c r="C731" s="43" t="s">
        <v>24534</v>
      </c>
      <c r="D731" s="43" t="s">
        <v>24451</v>
      </c>
      <c r="E731" s="43" t="s">
        <v>24535</v>
      </c>
      <c r="F731" s="43" t="s">
        <v>4612</v>
      </c>
      <c r="G731" s="43" t="s">
        <v>39</v>
      </c>
      <c r="H731" s="46">
        <v>-50182</v>
      </c>
      <c r="I731" s="48" t="s">
        <v>784</v>
      </c>
      <c r="J731" s="46">
        <v>-4015</v>
      </c>
      <c r="K731" s="46">
        <v>-54197</v>
      </c>
      <c r="L731" s="55"/>
      <c r="M731">
        <f t="shared" si="80"/>
        <v>12221</v>
      </c>
      <c r="N731">
        <f>VLOOKUP(M731,'Trừ tiền'!O$8:P$1173,2,0)</f>
        <v>-54197</v>
      </c>
      <c r="P731" s="40">
        <f t="shared" si="81"/>
        <v>0</v>
      </c>
    </row>
    <row r="732" spans="2:19" hidden="1" x14ac:dyDescent="0.3">
      <c r="B732" s="49">
        <v>44832</v>
      </c>
      <c r="C732" s="43" t="s">
        <v>24536</v>
      </c>
      <c r="D732" s="43" t="s">
        <v>24451</v>
      </c>
      <c r="E732" s="43" t="s">
        <v>24537</v>
      </c>
      <c r="F732" s="43" t="s">
        <v>4612</v>
      </c>
      <c r="G732" s="43" t="s">
        <v>39</v>
      </c>
      <c r="H732" s="46">
        <v>-111058</v>
      </c>
      <c r="I732" s="48" t="s">
        <v>784</v>
      </c>
      <c r="J732" s="46">
        <v>-8885</v>
      </c>
      <c r="K732" s="46">
        <v>-119943</v>
      </c>
      <c r="L732" s="55"/>
      <c r="M732">
        <f t="shared" si="80"/>
        <v>8638</v>
      </c>
      <c r="N732">
        <f>VLOOKUP(M732,'Trừ tiền'!O$8:P$1173,2,0)</f>
        <v>-119943</v>
      </c>
      <c r="P732" s="40">
        <f t="shared" si="81"/>
        <v>0</v>
      </c>
    </row>
    <row r="733" spans="2:19" hidden="1" x14ac:dyDescent="0.3">
      <c r="B733" s="49">
        <v>44832</v>
      </c>
      <c r="C733" s="43" t="s">
        <v>24538</v>
      </c>
      <c r="D733" s="43" t="s">
        <v>24451</v>
      </c>
      <c r="E733" s="43" t="s">
        <v>24539</v>
      </c>
      <c r="F733" s="43" t="s">
        <v>4612</v>
      </c>
      <c r="G733" s="43" t="s">
        <v>39</v>
      </c>
      <c r="H733" s="46">
        <v>-363000</v>
      </c>
      <c r="I733" s="48" t="s">
        <v>784</v>
      </c>
      <c r="J733" s="46">
        <v>-29040</v>
      </c>
      <c r="K733" s="46">
        <v>-392040</v>
      </c>
      <c r="L733" s="55"/>
      <c r="M733">
        <f t="shared" si="80"/>
        <v>12307</v>
      </c>
      <c r="N733">
        <f>VLOOKUP(M733,'Trừ tiền'!O$8:P$1173,2,0)</f>
        <v>-392040</v>
      </c>
      <c r="P733" s="40">
        <f t="shared" si="81"/>
        <v>0</v>
      </c>
    </row>
    <row r="734" spans="2:19" hidden="1" x14ac:dyDescent="0.3">
      <c r="B734" s="49">
        <v>44832</v>
      </c>
      <c r="C734" s="43" t="s">
        <v>24540</v>
      </c>
      <c r="D734" s="43" t="s">
        <v>24451</v>
      </c>
      <c r="E734" s="43" t="s">
        <v>24541</v>
      </c>
      <c r="F734" s="43" t="s">
        <v>4612</v>
      </c>
      <c r="G734" s="43" t="s">
        <v>39</v>
      </c>
      <c r="H734" s="46">
        <v>-437270</v>
      </c>
      <c r="I734" s="48" t="s">
        <v>784</v>
      </c>
      <c r="J734" s="46">
        <v>-34982</v>
      </c>
      <c r="K734" s="46">
        <v>-472252</v>
      </c>
      <c r="L734" s="55"/>
      <c r="M734">
        <f t="shared" si="80"/>
        <v>12352</v>
      </c>
      <c r="N734">
        <f>VLOOKUP(M734,'Trừ tiền'!O$8:P$1173,2,0)</f>
        <v>-472252</v>
      </c>
      <c r="P734" s="40">
        <f t="shared" si="81"/>
        <v>0</v>
      </c>
    </row>
    <row r="735" spans="2:19" hidden="1" x14ac:dyDescent="0.3">
      <c r="B735" s="49">
        <v>44833</v>
      </c>
      <c r="C735" s="43" t="s">
        <v>23555</v>
      </c>
      <c r="D735" s="43" t="s">
        <v>23525</v>
      </c>
      <c r="E735" s="43" t="s">
        <v>23653</v>
      </c>
      <c r="F735" s="43" t="s">
        <v>4663</v>
      </c>
      <c r="G735" s="43" t="s">
        <v>204</v>
      </c>
      <c r="H735" s="46">
        <v>-1024750</v>
      </c>
      <c r="I735" s="48" t="s">
        <v>784</v>
      </c>
      <c r="J735" s="46">
        <v>-81980</v>
      </c>
      <c r="K735" s="46">
        <v>-1106730</v>
      </c>
      <c r="L735" s="56" t="str">
        <f>+F735</f>
        <v>CHI NHÁNH LIÊN HIỆP HỢP TÁC XÃ THƯƠNG MẠI TP. HỒ CHÍ MINH-CO.OPMART NAM ĐỊNH</v>
      </c>
      <c r="M735">
        <f t="shared" si="80"/>
        <v>293</v>
      </c>
      <c r="N735">
        <f>VLOOKUP(M735,'Trừ tiền'!O$8:P$1173,2,0)</f>
        <v>-317196</v>
      </c>
      <c r="O735">
        <f>+R735</f>
        <v>-1106729</v>
      </c>
      <c r="P735" s="40">
        <f>+O735-K735</f>
        <v>1</v>
      </c>
      <c r="Q735">
        <f>+SUMIFS('Trừ tiền'!P$8:P$1173,'Trừ tiền'!O$8:O$1173,'Hàng trả'!M735)</f>
        <v>-1423925</v>
      </c>
      <c r="R735">
        <f>+Q735-N735</f>
        <v>-1106729</v>
      </c>
      <c r="S735" s="40">
        <f>+R735-K735</f>
        <v>1</v>
      </c>
    </row>
    <row r="736" spans="2:19" hidden="1" x14ac:dyDescent="0.3">
      <c r="B736" s="49">
        <v>44833</v>
      </c>
      <c r="C736" s="43" t="s">
        <v>23654</v>
      </c>
      <c r="D736" s="43" t="s">
        <v>23524</v>
      </c>
      <c r="E736" s="43" t="s">
        <v>23655</v>
      </c>
      <c r="F736" s="43" t="s">
        <v>4720</v>
      </c>
      <c r="G736" s="43" t="s">
        <v>72</v>
      </c>
      <c r="H736" s="46">
        <v>-95040</v>
      </c>
      <c r="I736" s="48" t="s">
        <v>784</v>
      </c>
      <c r="J736" s="46">
        <v>-7603</v>
      </c>
      <c r="K736" s="46">
        <v>-102643</v>
      </c>
      <c r="L736" s="55"/>
      <c r="M736">
        <f t="shared" si="80"/>
        <v>522</v>
      </c>
      <c r="N736">
        <f>VLOOKUP(M736,'Trừ tiền'!O$8:P$1173,2,0)</f>
        <v>-102643</v>
      </c>
      <c r="P736" s="40">
        <f t="shared" ref="P736:P745" si="85">+N736-K736</f>
        <v>0</v>
      </c>
    </row>
    <row r="737" spans="2:19" hidden="1" x14ac:dyDescent="0.3">
      <c r="B737" s="49">
        <v>44833</v>
      </c>
      <c r="C737" s="43" t="s">
        <v>23656</v>
      </c>
      <c r="D737" s="43" t="s">
        <v>23524</v>
      </c>
      <c r="E737" s="43" t="s">
        <v>23657</v>
      </c>
      <c r="F737" s="43" t="s">
        <v>4720</v>
      </c>
      <c r="G737" s="43" t="s">
        <v>72</v>
      </c>
      <c r="H737" s="46">
        <v>-830784</v>
      </c>
      <c r="I737" s="48" t="s">
        <v>784</v>
      </c>
      <c r="J737" s="46">
        <v>-66463</v>
      </c>
      <c r="K737" s="46">
        <v>-897247</v>
      </c>
      <c r="L737" s="55"/>
      <c r="M737">
        <f t="shared" si="80"/>
        <v>534</v>
      </c>
      <c r="N737">
        <f>VLOOKUP(M737,'Trừ tiền'!O$8:P$1173,2,0)</f>
        <v>-897247</v>
      </c>
      <c r="P737" s="40">
        <f t="shared" si="85"/>
        <v>0</v>
      </c>
    </row>
    <row r="738" spans="2:19" hidden="1" x14ac:dyDescent="0.3">
      <c r="B738" s="49">
        <v>44833</v>
      </c>
      <c r="C738" s="43" t="s">
        <v>24542</v>
      </c>
      <c r="D738" s="43" t="s">
        <v>24451</v>
      </c>
      <c r="E738" s="43" t="s">
        <v>24543</v>
      </c>
      <c r="F738" s="43" t="s">
        <v>4612</v>
      </c>
      <c r="G738" s="43" t="s">
        <v>39</v>
      </c>
      <c r="H738" s="46">
        <v>-119431</v>
      </c>
      <c r="I738" s="48" t="s">
        <v>784</v>
      </c>
      <c r="J738" s="46">
        <v>-9554</v>
      </c>
      <c r="K738" s="46">
        <v>-128985</v>
      </c>
      <c r="L738" s="55"/>
      <c r="M738">
        <f t="shared" si="80"/>
        <v>12443</v>
      </c>
      <c r="N738">
        <f>VLOOKUP(M738,'Trừ tiền'!O$8:P$1173,2,0)</f>
        <v>-128985</v>
      </c>
      <c r="P738" s="40">
        <f t="shared" si="85"/>
        <v>0</v>
      </c>
    </row>
    <row r="739" spans="2:19" hidden="1" x14ac:dyDescent="0.3">
      <c r="B739" s="49">
        <v>44833</v>
      </c>
      <c r="C739" s="43" t="s">
        <v>24544</v>
      </c>
      <c r="D739" s="43" t="s">
        <v>24451</v>
      </c>
      <c r="E739" s="43" t="s">
        <v>24545</v>
      </c>
      <c r="F739" s="43" t="s">
        <v>4612</v>
      </c>
      <c r="G739" s="43" t="s">
        <v>39</v>
      </c>
      <c r="H739" s="46">
        <v>-440750</v>
      </c>
      <c r="I739" s="48" t="s">
        <v>784</v>
      </c>
      <c r="J739" s="46">
        <v>-35260</v>
      </c>
      <c r="K739" s="46">
        <v>-476010</v>
      </c>
      <c r="L739" s="55"/>
      <c r="M739">
        <f t="shared" si="80"/>
        <v>12482</v>
      </c>
      <c r="N739">
        <f>VLOOKUP(M739,'Trừ tiền'!O$8:P$1173,2,0)</f>
        <v>-476010</v>
      </c>
      <c r="P739" s="40">
        <f t="shared" si="85"/>
        <v>0</v>
      </c>
    </row>
    <row r="740" spans="2:19" hidden="1" x14ac:dyDescent="0.3">
      <c r="B740" s="49">
        <v>44833</v>
      </c>
      <c r="C740" s="43" t="s">
        <v>24546</v>
      </c>
      <c r="D740" s="43" t="s">
        <v>24451</v>
      </c>
      <c r="E740" s="43" t="s">
        <v>24547</v>
      </c>
      <c r="F740" s="43" t="s">
        <v>4612</v>
      </c>
      <c r="G740" s="43" t="s">
        <v>39</v>
      </c>
      <c r="H740" s="46">
        <v>-139756</v>
      </c>
      <c r="I740" s="48" t="s">
        <v>784</v>
      </c>
      <c r="J740" s="46">
        <v>-11180</v>
      </c>
      <c r="K740" s="46">
        <v>-150936</v>
      </c>
      <c r="L740" s="55"/>
      <c r="M740">
        <f t="shared" si="80"/>
        <v>12492</v>
      </c>
      <c r="N740">
        <f>VLOOKUP(M740,'Trừ tiền'!O$8:P$1173,2,0)</f>
        <v>-150936</v>
      </c>
      <c r="P740" s="40">
        <f t="shared" si="85"/>
        <v>0</v>
      </c>
    </row>
    <row r="741" spans="2:19" hidden="1" x14ac:dyDescent="0.3">
      <c r="B741" s="49">
        <v>44833</v>
      </c>
      <c r="C741" s="43" t="s">
        <v>24548</v>
      </c>
      <c r="D741" s="43" t="s">
        <v>24451</v>
      </c>
      <c r="E741" s="43" t="s">
        <v>24549</v>
      </c>
      <c r="F741" s="43" t="s">
        <v>4612</v>
      </c>
      <c r="G741" s="43" t="s">
        <v>39</v>
      </c>
      <c r="H741" s="46">
        <v>-209631</v>
      </c>
      <c r="I741" s="48" t="s">
        <v>784</v>
      </c>
      <c r="J741" s="46">
        <v>-16770</v>
      </c>
      <c r="K741" s="46">
        <v>-226401</v>
      </c>
      <c r="L741" s="55"/>
      <c r="M741">
        <f t="shared" si="80"/>
        <v>12560</v>
      </c>
      <c r="N741">
        <f>VLOOKUP(M741,'Trừ tiền'!O$8:P$1173,2,0)</f>
        <v>-226401</v>
      </c>
      <c r="P741" s="40">
        <f t="shared" si="85"/>
        <v>0</v>
      </c>
    </row>
    <row r="742" spans="2:19" hidden="1" x14ac:dyDescent="0.3">
      <c r="B742" s="49">
        <v>44833</v>
      </c>
      <c r="C742" s="43" t="s">
        <v>24550</v>
      </c>
      <c r="D742" s="43" t="s">
        <v>24451</v>
      </c>
      <c r="E742" s="43" t="s">
        <v>24551</v>
      </c>
      <c r="F742" s="43" t="s">
        <v>4612</v>
      </c>
      <c r="G742" s="43" t="s">
        <v>39</v>
      </c>
      <c r="H742" s="46">
        <v>-172108</v>
      </c>
      <c r="I742" s="48" t="s">
        <v>784</v>
      </c>
      <c r="J742" s="46">
        <v>-13769</v>
      </c>
      <c r="K742" s="46">
        <v>-185877</v>
      </c>
      <c r="L742" s="55"/>
      <c r="M742">
        <f t="shared" si="80"/>
        <v>12565</v>
      </c>
      <c r="N742">
        <f>VLOOKUP(M742,'Trừ tiền'!O$8:P$1173,2,0)</f>
        <v>-185877</v>
      </c>
      <c r="P742" s="40">
        <f t="shared" si="85"/>
        <v>0</v>
      </c>
    </row>
    <row r="743" spans="2:19" hidden="1" x14ac:dyDescent="0.3">
      <c r="B743" s="49">
        <v>44833</v>
      </c>
      <c r="C743" s="43" t="s">
        <v>24552</v>
      </c>
      <c r="D743" s="43" t="s">
        <v>24451</v>
      </c>
      <c r="E743" s="43" t="s">
        <v>24553</v>
      </c>
      <c r="F743" s="43" t="s">
        <v>4612</v>
      </c>
      <c r="G743" s="43" t="s">
        <v>39</v>
      </c>
      <c r="H743" s="46">
        <v>-288226</v>
      </c>
      <c r="I743" s="48" t="s">
        <v>784</v>
      </c>
      <c r="J743" s="46">
        <v>-23058</v>
      </c>
      <c r="K743" s="46">
        <v>-311284</v>
      </c>
      <c r="L743" s="55"/>
      <c r="M743">
        <f t="shared" si="80"/>
        <v>12624</v>
      </c>
      <c r="N743">
        <f>VLOOKUP(M743,'Trừ tiền'!O$8:P$1173,2,0)</f>
        <v>-311284</v>
      </c>
      <c r="P743" s="40">
        <f t="shared" si="85"/>
        <v>0</v>
      </c>
    </row>
    <row r="744" spans="2:19" hidden="1" x14ac:dyDescent="0.3">
      <c r="B744" s="49">
        <v>44833</v>
      </c>
      <c r="C744" s="43" t="s">
        <v>24554</v>
      </c>
      <c r="D744" s="43" t="s">
        <v>24451</v>
      </c>
      <c r="E744" s="43" t="s">
        <v>24555</v>
      </c>
      <c r="F744" s="43" t="s">
        <v>4612</v>
      </c>
      <c r="G744" s="43" t="s">
        <v>39</v>
      </c>
      <c r="H744" s="46">
        <v>-496650</v>
      </c>
      <c r="I744" s="48" t="s">
        <v>784</v>
      </c>
      <c r="J744" s="46">
        <v>-39732</v>
      </c>
      <c r="K744" s="46">
        <v>-536382</v>
      </c>
      <c r="L744" s="55"/>
      <c r="M744">
        <f t="shared" si="80"/>
        <v>12630</v>
      </c>
      <c r="N744">
        <f>VLOOKUP(M744,'Trừ tiền'!O$8:P$1173,2,0)</f>
        <v>-536382</v>
      </c>
      <c r="P744" s="40">
        <f t="shared" si="85"/>
        <v>0</v>
      </c>
    </row>
    <row r="745" spans="2:19" hidden="1" x14ac:dyDescent="0.3">
      <c r="B745" s="49">
        <v>44834</v>
      </c>
      <c r="C745" s="43" t="s">
        <v>23658</v>
      </c>
      <c r="D745" s="43" t="s">
        <v>23578</v>
      </c>
      <c r="E745" s="43" t="s">
        <v>23659</v>
      </c>
      <c r="F745" s="43" t="s">
        <v>4890</v>
      </c>
      <c r="G745" s="43" t="s">
        <v>100</v>
      </c>
      <c r="H745" s="46">
        <v>-1117175</v>
      </c>
      <c r="I745" s="48" t="s">
        <v>784</v>
      </c>
      <c r="J745" s="46">
        <v>-89374</v>
      </c>
      <c r="K745" s="46">
        <v>-1206549</v>
      </c>
      <c r="L745" s="55"/>
      <c r="M745">
        <f t="shared" si="80"/>
        <v>318</v>
      </c>
      <c r="N745">
        <f>VLOOKUP(M745,'Trừ tiền'!O$8:P$1173,2,0)</f>
        <v>-1206549</v>
      </c>
      <c r="P745" s="40">
        <f t="shared" si="85"/>
        <v>0</v>
      </c>
    </row>
    <row r="746" spans="2:19" hidden="1" x14ac:dyDescent="0.3">
      <c r="B746" s="49">
        <v>44834</v>
      </c>
      <c r="C746" s="43" t="s">
        <v>23660</v>
      </c>
      <c r="D746" s="43" t="s">
        <v>23578</v>
      </c>
      <c r="E746" s="43" t="s">
        <v>23661</v>
      </c>
      <c r="F746" s="43" t="s">
        <v>4890</v>
      </c>
      <c r="G746" s="43" t="s">
        <v>100</v>
      </c>
      <c r="H746" s="46">
        <v>-70950</v>
      </c>
      <c r="I746" s="48" t="s">
        <v>784</v>
      </c>
      <c r="J746" s="46">
        <v>-5676</v>
      </c>
      <c r="K746" s="46">
        <v>-76626</v>
      </c>
      <c r="L746" s="56" t="str">
        <f t="shared" ref="L746:L748" si="86">+F746</f>
        <v>CHI NHÁNH CÔNG TY TNHH MỘT THÀNH VIÊN THỰC PHẨM SAIGON CO.OP - CO.OP FOOD KHU VỰC BÌNH DƯƠNG</v>
      </c>
      <c r="M746">
        <f t="shared" si="80"/>
        <v>319</v>
      </c>
      <c r="N746">
        <f>VLOOKUP(M746,'Trừ tiền'!O$8:P$1173,2,0)</f>
        <v>-196324</v>
      </c>
      <c r="O746">
        <f t="shared" ref="O746:O747" si="87">+R746</f>
        <v>-76626</v>
      </c>
      <c r="P746" s="40">
        <f t="shared" ref="P746:P747" si="88">+O746-K746</f>
        <v>0</v>
      </c>
      <c r="Q746">
        <f>+SUMIFS('Trừ tiền'!P$8:P$1173,'Trừ tiền'!O$8:O$1173,'Hàng trả'!M746)</f>
        <v>-272950</v>
      </c>
      <c r="R746">
        <f t="shared" ref="R746:R748" si="89">+Q746-N746</f>
        <v>-76626</v>
      </c>
      <c r="S746" s="40">
        <f t="shared" ref="S746:S748" si="90">+R746-K746</f>
        <v>0</v>
      </c>
    </row>
    <row r="747" spans="2:19" hidden="1" x14ac:dyDescent="0.3">
      <c r="B747" s="49">
        <v>44834</v>
      </c>
      <c r="C747" s="43" t="s">
        <v>23662</v>
      </c>
      <c r="D747" s="43" t="s">
        <v>23578</v>
      </c>
      <c r="E747" s="43" t="s">
        <v>23663</v>
      </c>
      <c r="F747" s="43" t="s">
        <v>4890</v>
      </c>
      <c r="G747" s="43" t="s">
        <v>100</v>
      </c>
      <c r="H747" s="46">
        <v>-559355</v>
      </c>
      <c r="I747" s="48" t="s">
        <v>784</v>
      </c>
      <c r="J747" s="46">
        <v>-44748</v>
      </c>
      <c r="K747" s="46">
        <v>-604103</v>
      </c>
      <c r="L747" s="56" t="str">
        <f t="shared" si="86"/>
        <v>CHI NHÁNH CÔNG TY TNHH MỘT THÀNH VIÊN THỰC PHẨM SAIGON CO.OP - CO.OP FOOD KHU VỰC BÌNH DƯƠNG</v>
      </c>
      <c r="M747">
        <f t="shared" si="80"/>
        <v>322</v>
      </c>
      <c r="N747">
        <f>VLOOKUP(M747,'Trừ tiền'!O$8:P$1173,2,0)</f>
        <v>-162590</v>
      </c>
      <c r="O747">
        <f t="shared" si="87"/>
        <v>-604103</v>
      </c>
      <c r="P747" s="40">
        <f t="shared" si="88"/>
        <v>0</v>
      </c>
      <c r="Q747">
        <f>+SUMIFS('Trừ tiền'!P$8:P$1173,'Trừ tiền'!O$8:O$1173,'Hàng trả'!M747)</f>
        <v>-766693</v>
      </c>
      <c r="R747">
        <f t="shared" si="89"/>
        <v>-604103</v>
      </c>
      <c r="S747" s="40">
        <f t="shared" si="90"/>
        <v>0</v>
      </c>
    </row>
    <row r="748" spans="2:19" ht="31.95" x14ac:dyDescent="0.3">
      <c r="B748" s="49">
        <v>44834</v>
      </c>
      <c r="C748" s="43" t="s">
        <v>23664</v>
      </c>
      <c r="D748" s="43" t="s">
        <v>23578</v>
      </c>
      <c r="E748" s="43" t="s">
        <v>23665</v>
      </c>
      <c r="F748" s="43" t="s">
        <v>4890</v>
      </c>
      <c r="G748" s="43" t="s">
        <v>100</v>
      </c>
      <c r="H748" s="46">
        <v>-317579</v>
      </c>
      <c r="I748" s="48" t="s">
        <v>784</v>
      </c>
      <c r="J748" s="46">
        <v>-25406</v>
      </c>
      <c r="K748" s="46">
        <v>-342985</v>
      </c>
      <c r="L748" s="61" t="str">
        <f t="shared" si="86"/>
        <v>CHI NHÁNH CÔNG TY TNHH MỘT THÀNH VIÊN THỰC PHẨM SAIGON CO.OP - CO.OP FOOD KHU VỰC BÌNH DƯƠNG</v>
      </c>
      <c r="M748">
        <f t="shared" si="80"/>
        <v>324</v>
      </c>
      <c r="N748">
        <f>VLOOKUP(M748,'Trừ tiền'!O$8:P$1173,2,0)</f>
        <v>-68658</v>
      </c>
      <c r="P748" s="40">
        <f>+N748-K748</f>
        <v>274327</v>
      </c>
      <c r="Q748">
        <f>+SUMIFS('Trừ tiền'!P$8:P$1173,'Trừ tiền'!O$8:O$1173,'Hàng trả'!M748)</f>
        <v>-741313</v>
      </c>
      <c r="R748">
        <f t="shared" si="89"/>
        <v>-672655</v>
      </c>
      <c r="S748" s="40">
        <f t="shared" si="90"/>
        <v>-329670</v>
      </c>
    </row>
    <row r="749" spans="2:19" hidden="1" x14ac:dyDescent="0.3">
      <c r="B749" s="49">
        <v>44834</v>
      </c>
      <c r="C749" s="43" t="s">
        <v>1494</v>
      </c>
      <c r="D749" s="43" t="s">
        <v>23358</v>
      </c>
      <c r="E749" s="43" t="s">
        <v>23666</v>
      </c>
      <c r="F749" s="43" t="s">
        <v>4660</v>
      </c>
      <c r="G749" s="43" t="s">
        <v>24</v>
      </c>
      <c r="H749" s="46">
        <v>-405732</v>
      </c>
      <c r="I749" s="48" t="s">
        <v>784</v>
      </c>
      <c r="J749" s="46">
        <v>-32459</v>
      </c>
      <c r="K749" s="46">
        <v>-438191</v>
      </c>
      <c r="L749" s="55"/>
      <c r="M749">
        <f t="shared" si="80"/>
        <v>934</v>
      </c>
      <c r="N749">
        <f>VLOOKUP(M749,'Trừ tiền'!O$8:P$1173,2,0)</f>
        <v>-438191</v>
      </c>
      <c r="P749" s="40">
        <f>+N749-K749</f>
        <v>0</v>
      </c>
    </row>
    <row r="750" spans="2:19" hidden="1" x14ac:dyDescent="0.3">
      <c r="B750" s="49">
        <v>44834</v>
      </c>
      <c r="C750" s="43" t="s">
        <v>1496</v>
      </c>
      <c r="D750" s="43" t="s">
        <v>23358</v>
      </c>
      <c r="E750" s="43" t="s">
        <v>23667</v>
      </c>
      <c r="F750" s="43" t="s">
        <v>4660</v>
      </c>
      <c r="G750" s="43" t="s">
        <v>24</v>
      </c>
      <c r="H750" s="46">
        <v>-261582</v>
      </c>
      <c r="I750" s="48" t="s">
        <v>784</v>
      </c>
      <c r="J750" s="46">
        <v>-20927</v>
      </c>
      <c r="K750" s="46">
        <v>-282509</v>
      </c>
      <c r="L750" s="56" t="str">
        <f>+F750</f>
        <v>CHI NHÁNH - CÔNG TY TNHH MỘT THÀNH VIÊN THỰC PHẨM SAIGON CO.OP - CO.OP FOOD MIỀN BẮC</v>
      </c>
      <c r="M750">
        <f t="shared" si="80"/>
        <v>935</v>
      </c>
      <c r="N750">
        <f>VLOOKUP(M750,'Trừ tiền'!O$8:P$1173,2,0)</f>
        <v>-218549</v>
      </c>
      <c r="O750">
        <f>+R750</f>
        <v>-282509</v>
      </c>
      <c r="P750" s="40">
        <f>+O750-K750</f>
        <v>0</v>
      </c>
      <c r="Q750">
        <f>+SUMIFS('Trừ tiền'!P$8:P$1173,'Trừ tiền'!O$8:O$1173,'Hàng trả'!M750)</f>
        <v>-501058</v>
      </c>
      <c r="R750">
        <f>+Q750-N750</f>
        <v>-282509</v>
      </c>
      <c r="S750" s="40">
        <f>+R750-K750</f>
        <v>0</v>
      </c>
    </row>
    <row r="751" spans="2:19" hidden="1" x14ac:dyDescent="0.3">
      <c r="B751" s="49">
        <v>44834</v>
      </c>
      <c r="C751" s="43" t="s">
        <v>23668</v>
      </c>
      <c r="D751" s="43" t="s">
        <v>23358</v>
      </c>
      <c r="E751" s="43" t="s">
        <v>23669</v>
      </c>
      <c r="F751" s="43" t="s">
        <v>4660</v>
      </c>
      <c r="G751" s="43" t="s">
        <v>24</v>
      </c>
      <c r="H751" s="46">
        <v>-123613</v>
      </c>
      <c r="I751" s="48" t="s">
        <v>784</v>
      </c>
      <c r="J751" s="46">
        <v>-9889</v>
      </c>
      <c r="K751" s="46">
        <v>-133502</v>
      </c>
      <c r="L751" s="55"/>
      <c r="M751">
        <f t="shared" si="80"/>
        <v>936</v>
      </c>
      <c r="N751">
        <f>VLOOKUP(M751,'Trừ tiền'!O$8:P$1173,2,0)</f>
        <v>-133502</v>
      </c>
      <c r="P751" s="40">
        <f t="shared" ref="P751:P756" si="91">+N751-K751</f>
        <v>0</v>
      </c>
    </row>
    <row r="752" spans="2:19" hidden="1" x14ac:dyDescent="0.3">
      <c r="B752" s="49">
        <v>44834</v>
      </c>
      <c r="C752" s="43" t="s">
        <v>24556</v>
      </c>
      <c r="D752" s="43" t="s">
        <v>24451</v>
      </c>
      <c r="E752" s="43" t="s">
        <v>24557</v>
      </c>
      <c r="F752" s="43" t="s">
        <v>4612</v>
      </c>
      <c r="G752" s="43" t="s">
        <v>39</v>
      </c>
      <c r="H752" s="46">
        <v>-1240607</v>
      </c>
      <c r="I752" s="48" t="s">
        <v>784</v>
      </c>
      <c r="J752" s="46">
        <v>-99249</v>
      </c>
      <c r="K752" s="46">
        <v>-1339856</v>
      </c>
      <c r="L752" s="55"/>
      <c r="M752">
        <f t="shared" si="80"/>
        <v>12749</v>
      </c>
      <c r="N752">
        <f>VLOOKUP(M752,'Trừ tiền'!O$8:P$1173,2,0)</f>
        <v>-1339856</v>
      </c>
      <c r="P752" s="40">
        <f t="shared" si="91"/>
        <v>0</v>
      </c>
    </row>
    <row r="753" spans="2:19" hidden="1" x14ac:dyDescent="0.3">
      <c r="B753" s="49">
        <v>44834</v>
      </c>
      <c r="C753" s="43" t="s">
        <v>24558</v>
      </c>
      <c r="D753" s="43" t="s">
        <v>24451</v>
      </c>
      <c r="E753" s="43" t="s">
        <v>24559</v>
      </c>
      <c r="F753" s="43" t="s">
        <v>4612</v>
      </c>
      <c r="G753" s="43" t="s">
        <v>39</v>
      </c>
      <c r="H753" s="46">
        <v>-111058</v>
      </c>
      <c r="I753" s="48" t="s">
        <v>784</v>
      </c>
      <c r="J753" s="46">
        <v>-8885</v>
      </c>
      <c r="K753" s="46">
        <v>-119943</v>
      </c>
      <c r="L753" s="55"/>
      <c r="M753">
        <f t="shared" si="80"/>
        <v>12756</v>
      </c>
      <c r="N753">
        <f>VLOOKUP(M753,'Trừ tiền'!O$8:P$1173,2,0)</f>
        <v>-119943</v>
      </c>
      <c r="P753" s="40">
        <f t="shared" si="91"/>
        <v>0</v>
      </c>
    </row>
    <row r="754" spans="2:19" hidden="1" x14ac:dyDescent="0.3">
      <c r="B754" s="49">
        <v>44834</v>
      </c>
      <c r="C754" s="43" t="s">
        <v>24560</v>
      </c>
      <c r="D754" s="43" t="s">
        <v>24451</v>
      </c>
      <c r="E754" s="43" t="s">
        <v>24561</v>
      </c>
      <c r="F754" s="43" t="s">
        <v>4612</v>
      </c>
      <c r="G754" s="43" t="s">
        <v>39</v>
      </c>
      <c r="H754" s="46">
        <v>-144408</v>
      </c>
      <c r="I754" s="48" t="s">
        <v>784</v>
      </c>
      <c r="J754" s="46">
        <v>-11553</v>
      </c>
      <c r="K754" s="46">
        <v>-155961</v>
      </c>
      <c r="L754" s="55"/>
      <c r="M754">
        <f t="shared" si="80"/>
        <v>12787</v>
      </c>
      <c r="N754">
        <f>VLOOKUP(M754,'Trừ tiền'!O$8:P$1173,2,0)</f>
        <v>-155961</v>
      </c>
      <c r="P754" s="40">
        <f t="shared" si="91"/>
        <v>0</v>
      </c>
    </row>
    <row r="755" spans="2:19" ht="21.3" x14ac:dyDescent="0.3">
      <c r="B755" s="49">
        <v>44837</v>
      </c>
      <c r="C755" s="43" t="s">
        <v>1402</v>
      </c>
      <c r="D755" s="43" t="s">
        <v>23670</v>
      </c>
      <c r="E755" s="43" t="s">
        <v>23383</v>
      </c>
      <c r="F755" s="43" t="s">
        <v>4829</v>
      </c>
      <c r="G755" s="43" t="s">
        <v>354</v>
      </c>
      <c r="H755" s="46">
        <v>-111058</v>
      </c>
      <c r="I755" s="48" t="s">
        <v>784</v>
      </c>
      <c r="J755" s="46">
        <v>-8885</v>
      </c>
      <c r="K755" s="46">
        <v>-119943</v>
      </c>
      <c r="L755" s="61" t="str">
        <f>+F755</f>
        <v>CHI NHÁNH LIÊN HIỆP HỢP TÁC XÃ THƯƠNG MẠI TP.HỒ CHÍ MINH - CO.OPMART ĐỒNG PHÚ</v>
      </c>
      <c r="M755">
        <f t="shared" si="80"/>
        <v>264</v>
      </c>
      <c r="N755">
        <f>VLOOKUP(M755,'Trừ tiền'!O$8:P$1173,2,0)</f>
        <v>-385774</v>
      </c>
      <c r="P755" s="40">
        <f t="shared" si="91"/>
        <v>-265831</v>
      </c>
      <c r="Q755">
        <f>+SUMIFS('Trừ tiền'!P$8:P$1173,'Trừ tiền'!O$8:O$1173,'Hàng trả'!M755)</f>
        <v>-886020</v>
      </c>
      <c r="R755">
        <f>+Q755-N755</f>
        <v>-500246</v>
      </c>
      <c r="S755" s="40">
        <f>+R755-K755</f>
        <v>-380303</v>
      </c>
    </row>
    <row r="756" spans="2:19" hidden="1" x14ac:dyDescent="0.3">
      <c r="B756" s="49">
        <v>44837</v>
      </c>
      <c r="C756" s="43" t="s">
        <v>23671</v>
      </c>
      <c r="D756" s="43" t="s">
        <v>23569</v>
      </c>
      <c r="E756" s="43" t="s">
        <v>23672</v>
      </c>
      <c r="F756" s="43" t="s">
        <v>5162</v>
      </c>
      <c r="G756" s="43" t="s">
        <v>244</v>
      </c>
      <c r="H756" s="46">
        <v>-111058</v>
      </c>
      <c r="I756" s="48" t="s">
        <v>784</v>
      </c>
      <c r="J756" s="46">
        <v>-8885</v>
      </c>
      <c r="K756" s="46">
        <v>-119943</v>
      </c>
      <c r="L756" s="55"/>
      <c r="M756">
        <f t="shared" si="80"/>
        <v>818</v>
      </c>
      <c r="N756" t="e">
        <f>VLOOKUP(M756,'Trừ tiền'!O$8:P$1173,2,0)</f>
        <v>#N/A</v>
      </c>
      <c r="P756" s="40" t="e">
        <f t="shared" si="91"/>
        <v>#N/A</v>
      </c>
    </row>
    <row r="757" spans="2:19" hidden="1" x14ac:dyDescent="0.3">
      <c r="B757" s="49">
        <v>44838</v>
      </c>
      <c r="C757" s="43" t="s">
        <v>23497</v>
      </c>
      <c r="D757" s="43" t="s">
        <v>23673</v>
      </c>
      <c r="E757" s="43" t="s">
        <v>23674</v>
      </c>
      <c r="F757" s="43" t="s">
        <v>23675</v>
      </c>
      <c r="G757" s="43" t="s">
        <v>112</v>
      </c>
      <c r="H757" s="46">
        <v>-247226</v>
      </c>
      <c r="I757" s="48" t="s">
        <v>784</v>
      </c>
      <c r="J757" s="46">
        <v>-19778</v>
      </c>
      <c r="K757" s="46">
        <v>-267004</v>
      </c>
      <c r="L757" s="56" t="str">
        <f>+F757</f>
        <v>CÔNG TY TRÁCH NHIỆM HỮU HẠN THƯƠNG MẠI - DỊCH VỤ SÀI GÒN - VŨNG TÀU</v>
      </c>
      <c r="M757">
        <f t="shared" si="80"/>
        <v>494</v>
      </c>
      <c r="N757">
        <f>VLOOKUP(M757,'Trừ tiền'!O$8:P$1173,2,0)</f>
        <v>-98010</v>
      </c>
      <c r="O757">
        <f>+R757</f>
        <v>-267004</v>
      </c>
      <c r="P757" s="40">
        <f>+O757-K757</f>
        <v>0</v>
      </c>
      <c r="Q757">
        <f>+SUMIFS('Trừ tiền'!P$8:P$1173,'Trừ tiền'!O$8:O$1173,'Hàng trả'!M757)</f>
        <v>-365014</v>
      </c>
      <c r="R757">
        <f>+Q757-N757</f>
        <v>-267004</v>
      </c>
      <c r="S757" s="40">
        <f>+R757-K757</f>
        <v>0</v>
      </c>
    </row>
    <row r="758" spans="2:19" hidden="1" x14ac:dyDescent="0.3">
      <c r="B758" s="49">
        <v>44838</v>
      </c>
      <c r="C758" s="43" t="s">
        <v>23676</v>
      </c>
      <c r="D758" s="43" t="s">
        <v>23524</v>
      </c>
      <c r="E758" s="43" t="s">
        <v>23677</v>
      </c>
      <c r="F758" s="43" t="s">
        <v>4720</v>
      </c>
      <c r="G758" s="43" t="s">
        <v>72</v>
      </c>
      <c r="H758" s="46">
        <v>-100364</v>
      </c>
      <c r="I758" s="48" t="s">
        <v>784</v>
      </c>
      <c r="J758" s="46">
        <v>-8029</v>
      </c>
      <c r="K758" s="46">
        <v>-108393</v>
      </c>
      <c r="L758" s="55"/>
      <c r="M758">
        <f t="shared" si="80"/>
        <v>551</v>
      </c>
      <c r="N758">
        <f>VLOOKUP(M758,'Trừ tiền'!O$8:P$1173,2,0)</f>
        <v>-108393</v>
      </c>
      <c r="P758" s="40">
        <f t="shared" ref="P758:P771" si="92">+N758-K758</f>
        <v>0</v>
      </c>
    </row>
    <row r="759" spans="2:19" hidden="1" x14ac:dyDescent="0.3">
      <c r="B759" s="49">
        <v>44838</v>
      </c>
      <c r="C759" s="43" t="s">
        <v>23678</v>
      </c>
      <c r="D759" s="43" t="s">
        <v>23572</v>
      </c>
      <c r="E759" s="43" t="s">
        <v>23679</v>
      </c>
      <c r="F759" s="43" t="s">
        <v>4823</v>
      </c>
      <c r="G759" s="43" t="s">
        <v>1499</v>
      </c>
      <c r="H759" s="46">
        <v>-230124</v>
      </c>
      <c r="I759" s="48" t="s">
        <v>784</v>
      </c>
      <c r="J759" s="46">
        <v>-18410</v>
      </c>
      <c r="K759" s="46">
        <v>-248534</v>
      </c>
      <c r="L759" s="55"/>
      <c r="M759">
        <f t="shared" si="80"/>
        <v>555</v>
      </c>
      <c r="N759">
        <f>VLOOKUP(M759,'Trừ tiền'!O$8:P$1173,2,0)</f>
        <v>-248534</v>
      </c>
      <c r="P759" s="40">
        <f t="shared" si="92"/>
        <v>0</v>
      </c>
    </row>
    <row r="760" spans="2:19" hidden="1" x14ac:dyDescent="0.3">
      <c r="B760" s="49">
        <v>44838</v>
      </c>
      <c r="C760" s="43" t="s">
        <v>23680</v>
      </c>
      <c r="D760" s="43" t="s">
        <v>23681</v>
      </c>
      <c r="E760" s="43" t="s">
        <v>23682</v>
      </c>
      <c r="F760" s="43" t="s">
        <v>299</v>
      </c>
      <c r="G760" s="43" t="s">
        <v>300</v>
      </c>
      <c r="H760" s="46">
        <v>-521002</v>
      </c>
      <c r="I760" s="48" t="s">
        <v>784</v>
      </c>
      <c r="J760" s="46">
        <v>-41680</v>
      </c>
      <c r="K760" s="46">
        <v>-562682</v>
      </c>
      <c r="L760" s="55"/>
      <c r="M760">
        <f t="shared" si="80"/>
        <v>819</v>
      </c>
      <c r="N760">
        <f>VLOOKUP(M760,'Trừ tiền'!O$8:P$1173,2,0)</f>
        <v>-562682</v>
      </c>
      <c r="P760" s="40">
        <f t="shared" si="92"/>
        <v>0</v>
      </c>
    </row>
    <row r="761" spans="2:19" hidden="1" x14ac:dyDescent="0.3">
      <c r="B761" s="49">
        <v>44838</v>
      </c>
      <c r="C761" s="43" t="s">
        <v>24562</v>
      </c>
      <c r="D761" s="43" t="s">
        <v>24451</v>
      </c>
      <c r="E761" s="43" t="s">
        <v>24563</v>
      </c>
      <c r="F761" s="43" t="s">
        <v>4612</v>
      </c>
      <c r="G761" s="43" t="s">
        <v>39</v>
      </c>
      <c r="H761" s="46">
        <v>-444232</v>
      </c>
      <c r="I761" s="48" t="s">
        <v>784</v>
      </c>
      <c r="J761" s="46">
        <v>-35539</v>
      </c>
      <c r="K761" s="46">
        <v>-479771</v>
      </c>
      <c r="L761" s="55"/>
      <c r="M761">
        <f t="shared" si="80"/>
        <v>13345</v>
      </c>
      <c r="N761">
        <f>VLOOKUP(M761,'Trừ tiền'!O$8:P$1173,2,0)</f>
        <v>-479771</v>
      </c>
      <c r="P761" s="40">
        <f t="shared" si="92"/>
        <v>0</v>
      </c>
    </row>
    <row r="762" spans="2:19" hidden="1" x14ac:dyDescent="0.3">
      <c r="B762" s="49">
        <v>44838</v>
      </c>
      <c r="C762" s="43" t="s">
        <v>24564</v>
      </c>
      <c r="D762" s="43" t="s">
        <v>24451</v>
      </c>
      <c r="E762" s="43" t="s">
        <v>24565</v>
      </c>
      <c r="F762" s="43" t="s">
        <v>4612</v>
      </c>
      <c r="G762" s="43" t="s">
        <v>39</v>
      </c>
      <c r="H762" s="46">
        <v>-222116</v>
      </c>
      <c r="I762" s="48" t="s">
        <v>784</v>
      </c>
      <c r="J762" s="46">
        <v>-17769</v>
      </c>
      <c r="K762" s="46">
        <v>-239885</v>
      </c>
      <c r="L762" s="55"/>
      <c r="M762">
        <f t="shared" si="80"/>
        <v>13356</v>
      </c>
      <c r="N762">
        <f>VLOOKUP(M762,'Trừ tiền'!O$8:P$1173,2,0)</f>
        <v>-239885</v>
      </c>
      <c r="P762" s="40">
        <f t="shared" si="92"/>
        <v>0</v>
      </c>
    </row>
    <row r="763" spans="2:19" hidden="1" x14ac:dyDescent="0.3">
      <c r="B763" s="49">
        <v>44838</v>
      </c>
      <c r="C763" s="43" t="s">
        <v>3428</v>
      </c>
      <c r="D763" s="43" t="s">
        <v>24451</v>
      </c>
      <c r="E763" s="43" t="s">
        <v>24566</v>
      </c>
      <c r="F763" s="43" t="s">
        <v>4612</v>
      </c>
      <c r="G763" s="43" t="s">
        <v>39</v>
      </c>
      <c r="H763" s="46">
        <v>-227500</v>
      </c>
      <c r="I763" s="48" t="s">
        <v>784</v>
      </c>
      <c r="J763" s="46">
        <v>-18200</v>
      </c>
      <c r="K763" s="46">
        <v>-245700</v>
      </c>
      <c r="L763" s="55"/>
      <c r="M763">
        <f t="shared" si="80"/>
        <v>13390</v>
      </c>
      <c r="N763">
        <f>VLOOKUP(M763,'Trừ tiền'!O$8:P$1173,2,0)</f>
        <v>-245700</v>
      </c>
      <c r="P763" s="40">
        <f t="shared" si="92"/>
        <v>0</v>
      </c>
    </row>
    <row r="764" spans="2:19" hidden="1" x14ac:dyDescent="0.3">
      <c r="B764" s="49">
        <v>44838</v>
      </c>
      <c r="C764" s="43" t="s">
        <v>23683</v>
      </c>
      <c r="D764" s="43" t="s">
        <v>23684</v>
      </c>
      <c r="E764" s="43" t="s">
        <v>23648</v>
      </c>
      <c r="F764" s="43" t="s">
        <v>2860</v>
      </c>
      <c r="G764" s="43" t="s">
        <v>2862</v>
      </c>
      <c r="H764" s="46">
        <v>-111058</v>
      </c>
      <c r="I764" s="48" t="s">
        <v>784</v>
      </c>
      <c r="J764" s="46">
        <v>-8885</v>
      </c>
      <c r="K764" s="46">
        <v>-119943</v>
      </c>
      <c r="L764" s="55"/>
      <c r="M764">
        <f t="shared" si="80"/>
        <v>678</v>
      </c>
      <c r="N764">
        <f>VLOOKUP(M764,'Trừ tiền'!O$8:P$1173,2,0)</f>
        <v>-119943</v>
      </c>
      <c r="P764" s="40">
        <f t="shared" si="92"/>
        <v>0</v>
      </c>
    </row>
    <row r="765" spans="2:19" hidden="1" x14ac:dyDescent="0.3">
      <c r="B765" s="49">
        <v>44839</v>
      </c>
      <c r="C765" s="43" t="s">
        <v>23685</v>
      </c>
      <c r="D765" s="43" t="s">
        <v>23556</v>
      </c>
      <c r="E765" s="43" t="s">
        <v>23686</v>
      </c>
      <c r="F765" s="43" t="s">
        <v>4813</v>
      </c>
      <c r="G765" s="43" t="s">
        <v>134</v>
      </c>
      <c r="H765" s="46">
        <v>-111058</v>
      </c>
      <c r="I765" s="48" t="s">
        <v>784</v>
      </c>
      <c r="J765" s="46">
        <v>-8885</v>
      </c>
      <c r="K765" s="46">
        <v>-119943</v>
      </c>
      <c r="L765" s="55"/>
      <c r="M765">
        <f t="shared" si="80"/>
        <v>410</v>
      </c>
      <c r="N765">
        <f>VLOOKUP(M765,'Trừ tiền'!O$8:P$1173,2,0)</f>
        <v>-119943</v>
      </c>
      <c r="P765" s="40">
        <f t="shared" si="92"/>
        <v>0</v>
      </c>
    </row>
    <row r="766" spans="2:19" hidden="1" x14ac:dyDescent="0.3">
      <c r="B766" s="49">
        <v>44839</v>
      </c>
      <c r="C766" s="43" t="s">
        <v>23687</v>
      </c>
      <c r="D766" s="43" t="s">
        <v>23688</v>
      </c>
      <c r="E766" s="43" t="s">
        <v>23689</v>
      </c>
      <c r="F766" s="43" t="s">
        <v>4753</v>
      </c>
      <c r="G766" s="43" t="s">
        <v>1453</v>
      </c>
      <c r="H766" s="46">
        <v>-333150</v>
      </c>
      <c r="I766" s="48" t="s">
        <v>784</v>
      </c>
      <c r="J766" s="46">
        <v>-26652</v>
      </c>
      <c r="K766" s="46">
        <v>-359802</v>
      </c>
      <c r="L766" s="55"/>
      <c r="M766">
        <f t="shared" si="80"/>
        <v>435</v>
      </c>
      <c r="N766">
        <f>VLOOKUP(M766,'Trừ tiền'!O$8:P$1173,2,0)</f>
        <v>-359802</v>
      </c>
      <c r="P766" s="40">
        <f t="shared" si="92"/>
        <v>0</v>
      </c>
    </row>
    <row r="767" spans="2:19" hidden="1" x14ac:dyDescent="0.3">
      <c r="B767" s="49">
        <v>44839</v>
      </c>
      <c r="C767" s="43" t="s">
        <v>1406</v>
      </c>
      <c r="D767" s="43" t="s">
        <v>23575</v>
      </c>
      <c r="E767" s="43" t="s">
        <v>23690</v>
      </c>
      <c r="F767" s="43" t="s">
        <v>5340</v>
      </c>
      <c r="G767" s="43" t="s">
        <v>604</v>
      </c>
      <c r="H767" s="46">
        <v>-111058</v>
      </c>
      <c r="I767" s="48" t="s">
        <v>784</v>
      </c>
      <c r="J767" s="46">
        <v>-8885</v>
      </c>
      <c r="K767" s="46">
        <v>-119943</v>
      </c>
      <c r="L767" s="55"/>
      <c r="M767">
        <f t="shared" si="80"/>
        <v>452</v>
      </c>
      <c r="N767">
        <f>VLOOKUP(M767,'Trừ tiền'!O$8:P$1173,2,0)</f>
        <v>-119943</v>
      </c>
      <c r="P767" s="40">
        <f t="shared" si="92"/>
        <v>0</v>
      </c>
    </row>
    <row r="768" spans="2:19" ht="21.3" x14ac:dyDescent="0.3">
      <c r="B768" s="49">
        <v>44839</v>
      </c>
      <c r="C768" s="43" t="s">
        <v>23116</v>
      </c>
      <c r="D768" s="43" t="s">
        <v>23565</v>
      </c>
      <c r="E768" s="43" t="s">
        <v>23691</v>
      </c>
      <c r="F768" s="43" t="s">
        <v>427</v>
      </c>
      <c r="G768" s="43" t="s">
        <v>428</v>
      </c>
      <c r="H768" s="46">
        <v>-952158</v>
      </c>
      <c r="I768" s="48" t="s">
        <v>784</v>
      </c>
      <c r="J768" s="46">
        <v>-76173</v>
      </c>
      <c r="K768" s="46">
        <v>-1028331</v>
      </c>
      <c r="L768" s="61" t="str">
        <f>+F768</f>
        <v>CÔNG TY TNHH MỘT THÀNH VIÊN SÀI GÒN CO.OP BẢO LỘC</v>
      </c>
      <c r="M768">
        <f t="shared" si="80"/>
        <v>469</v>
      </c>
      <c r="N768">
        <f>VLOOKUP(M768,'Trừ tiền'!O$8:P$1173,2,0)</f>
        <v>-1401895</v>
      </c>
      <c r="P768" s="40">
        <f t="shared" si="92"/>
        <v>-373564</v>
      </c>
      <c r="Q768">
        <f>+SUMIFS('Trừ tiền'!P$8:P$1173,'Trừ tiền'!O$8:O$1173,'Hàng trả'!M768)</f>
        <v>-3537430</v>
      </c>
      <c r="R768">
        <f>+Q768-N768</f>
        <v>-2135535</v>
      </c>
      <c r="S768" s="40">
        <f>+R768-K768</f>
        <v>-1107204</v>
      </c>
    </row>
    <row r="769" spans="2:19" hidden="1" x14ac:dyDescent="0.3">
      <c r="B769" s="49">
        <v>44839</v>
      </c>
      <c r="C769" s="43" t="s">
        <v>23692</v>
      </c>
      <c r="D769" s="43" t="s">
        <v>23693</v>
      </c>
      <c r="E769" s="43" t="s">
        <v>23694</v>
      </c>
      <c r="F769" s="43" t="s">
        <v>845</v>
      </c>
      <c r="G769" s="43" t="s">
        <v>79</v>
      </c>
      <c r="H769" s="46">
        <v>-616562</v>
      </c>
      <c r="I769" s="48" t="s">
        <v>784</v>
      </c>
      <c r="J769" s="46">
        <v>-49325</v>
      </c>
      <c r="K769" s="46">
        <v>-665887</v>
      </c>
      <c r="L769" s="55"/>
      <c r="M769">
        <f t="shared" si="80"/>
        <v>1226</v>
      </c>
      <c r="N769">
        <f>VLOOKUP(M769,'Trừ tiền'!O$8:P$1173,2,0)</f>
        <v>-665886</v>
      </c>
      <c r="P769" s="40">
        <f t="shared" si="92"/>
        <v>1</v>
      </c>
    </row>
    <row r="770" spans="2:19" hidden="1" x14ac:dyDescent="0.3">
      <c r="B770" s="49">
        <v>44839</v>
      </c>
      <c r="C770" s="43" t="s">
        <v>3532</v>
      </c>
      <c r="D770" s="43" t="s">
        <v>24451</v>
      </c>
      <c r="E770" s="43" t="s">
        <v>24567</v>
      </c>
      <c r="F770" s="43" t="s">
        <v>4612</v>
      </c>
      <c r="G770" s="43" t="s">
        <v>39</v>
      </c>
      <c r="H770" s="46">
        <v>-629651</v>
      </c>
      <c r="I770" s="48" t="s">
        <v>784</v>
      </c>
      <c r="J770" s="46">
        <v>-50372</v>
      </c>
      <c r="K770" s="46">
        <v>-680023</v>
      </c>
      <c r="L770" s="55"/>
      <c r="M770">
        <f t="shared" si="80"/>
        <v>13614</v>
      </c>
      <c r="N770">
        <f>VLOOKUP(M770,'Trừ tiền'!O$8:P$1173,2,0)</f>
        <v>-680023</v>
      </c>
      <c r="P770" s="40">
        <f t="shared" si="92"/>
        <v>0</v>
      </c>
    </row>
    <row r="771" spans="2:19" hidden="1" x14ac:dyDescent="0.3">
      <c r="B771" s="49">
        <v>44839</v>
      </c>
      <c r="C771" s="43" t="s">
        <v>23695</v>
      </c>
      <c r="D771" s="43" t="s">
        <v>23696</v>
      </c>
      <c r="E771" s="43" t="s">
        <v>23648</v>
      </c>
      <c r="F771" s="43" t="s">
        <v>114</v>
      </c>
      <c r="G771" s="43" t="s">
        <v>115</v>
      </c>
      <c r="H771" s="46">
        <v>-660753</v>
      </c>
      <c r="I771" s="48" t="s">
        <v>784</v>
      </c>
      <c r="J771" s="46">
        <v>-52860</v>
      </c>
      <c r="K771" s="46">
        <v>-713613</v>
      </c>
      <c r="L771" s="55"/>
      <c r="M771">
        <f t="shared" si="80"/>
        <v>578</v>
      </c>
      <c r="N771">
        <f>VLOOKUP(M771,'Trừ tiền'!O$8:P$1173,2,0)</f>
        <v>-713613</v>
      </c>
      <c r="P771" s="40">
        <f t="shared" si="92"/>
        <v>0</v>
      </c>
    </row>
    <row r="772" spans="2:19" hidden="1" x14ac:dyDescent="0.3">
      <c r="B772" s="49">
        <v>44840</v>
      </c>
      <c r="C772" s="43" t="s">
        <v>23697</v>
      </c>
      <c r="D772" s="43" t="s">
        <v>23630</v>
      </c>
      <c r="E772" s="43" t="s">
        <v>23698</v>
      </c>
      <c r="F772" s="43" t="s">
        <v>218</v>
      </c>
      <c r="G772" s="43" t="s">
        <v>219</v>
      </c>
      <c r="H772" s="46">
        <v>-204456</v>
      </c>
      <c r="I772" s="48" t="s">
        <v>784</v>
      </c>
      <c r="J772" s="46">
        <v>-16356</v>
      </c>
      <c r="K772" s="46">
        <v>-220812</v>
      </c>
      <c r="L772" s="56" t="str">
        <f>+F772</f>
        <v>CN CÔNG TY TNHH MTV THỰC PHẨM SAIGON CO.OP - CO.OPFOOD KHU VỰC ĐỒNG NAI</v>
      </c>
      <c r="M772">
        <f t="shared" si="80"/>
        <v>164</v>
      </c>
      <c r="N772">
        <f>VLOOKUP(M772,'Trừ tiền'!O$8:P$1173,2,0)</f>
        <v>-287202</v>
      </c>
      <c r="O772">
        <f>+R772</f>
        <v>-220812</v>
      </c>
      <c r="P772" s="40">
        <f>+O772-K772</f>
        <v>0</v>
      </c>
      <c r="Q772">
        <f>+SUMIFS('Trừ tiền'!P$8:P$1173,'Trừ tiền'!O$8:O$1173,'Hàng trả'!M772)</f>
        <v>-508014</v>
      </c>
      <c r="R772">
        <f>+Q772-N772</f>
        <v>-220812</v>
      </c>
      <c r="S772" s="40">
        <f>+R772-K772</f>
        <v>0</v>
      </c>
    </row>
    <row r="773" spans="2:19" hidden="1" x14ac:dyDescent="0.3">
      <c r="B773" s="49">
        <v>44840</v>
      </c>
      <c r="C773" s="43" t="s">
        <v>23699</v>
      </c>
      <c r="D773" s="43" t="s">
        <v>23673</v>
      </c>
      <c r="E773" s="43" t="s">
        <v>23700</v>
      </c>
      <c r="F773" s="43" t="s">
        <v>23675</v>
      </c>
      <c r="G773" s="43" t="s">
        <v>112</v>
      </c>
      <c r="H773" s="46">
        <v>-376986</v>
      </c>
      <c r="I773" s="48" t="s">
        <v>784</v>
      </c>
      <c r="J773" s="46">
        <v>-30159</v>
      </c>
      <c r="K773" s="46">
        <v>-407145</v>
      </c>
      <c r="L773" s="55"/>
      <c r="M773">
        <f t="shared" si="80"/>
        <v>539</v>
      </c>
      <c r="N773">
        <f>VLOOKUP(M773,'Trừ tiền'!O$8:P$1173,2,0)</f>
        <v>-407145</v>
      </c>
      <c r="P773" s="40">
        <f>+N773-K773</f>
        <v>0</v>
      </c>
    </row>
    <row r="774" spans="2:19" hidden="1" x14ac:dyDescent="0.3">
      <c r="B774" s="49">
        <v>44840</v>
      </c>
      <c r="C774" s="43" t="s">
        <v>23701</v>
      </c>
      <c r="D774" s="43" t="s">
        <v>23524</v>
      </c>
      <c r="E774" s="43" t="s">
        <v>23702</v>
      </c>
      <c r="F774" s="43" t="s">
        <v>4720</v>
      </c>
      <c r="G774" s="43" t="s">
        <v>72</v>
      </c>
      <c r="H774" s="46">
        <v>-409118</v>
      </c>
      <c r="I774" s="48" t="s">
        <v>784</v>
      </c>
      <c r="J774" s="46">
        <v>-32729</v>
      </c>
      <c r="K774" s="46">
        <v>-441847</v>
      </c>
      <c r="L774" s="55"/>
      <c r="M774">
        <f t="shared" ref="M774:M837" si="93">+C774*1</f>
        <v>554</v>
      </c>
      <c r="N774">
        <f>VLOOKUP(M774,'Trừ tiền'!O$8:P$1173,2,0)</f>
        <v>-441847</v>
      </c>
      <c r="P774" s="40">
        <f>+N774-K774</f>
        <v>0</v>
      </c>
    </row>
    <row r="775" spans="2:19" hidden="1" x14ac:dyDescent="0.3">
      <c r="B775" s="49">
        <v>44840</v>
      </c>
      <c r="C775" s="43" t="s">
        <v>23703</v>
      </c>
      <c r="D775" s="43" t="s">
        <v>23524</v>
      </c>
      <c r="E775" s="43" t="s">
        <v>23704</v>
      </c>
      <c r="F775" s="43" t="s">
        <v>4720</v>
      </c>
      <c r="G775" s="43" t="s">
        <v>72</v>
      </c>
      <c r="H775" s="46">
        <v>-90750</v>
      </c>
      <c r="I775" s="48" t="s">
        <v>784</v>
      </c>
      <c r="J775" s="46">
        <v>-7260</v>
      </c>
      <c r="K775" s="46">
        <v>-98010</v>
      </c>
      <c r="L775" s="55"/>
      <c r="M775">
        <f t="shared" si="93"/>
        <v>558</v>
      </c>
      <c r="N775">
        <f>VLOOKUP(M775,'Trừ tiền'!O$8:P$1173,2,0)</f>
        <v>-98010</v>
      </c>
      <c r="P775" s="40">
        <f>+N775-K775</f>
        <v>0</v>
      </c>
    </row>
    <row r="776" spans="2:19" hidden="1" x14ac:dyDescent="0.3">
      <c r="B776" s="49">
        <v>44840</v>
      </c>
      <c r="C776" s="43" t="s">
        <v>23705</v>
      </c>
      <c r="D776" s="43" t="s">
        <v>23524</v>
      </c>
      <c r="E776" s="43" t="s">
        <v>23706</v>
      </c>
      <c r="F776" s="43" t="s">
        <v>4720</v>
      </c>
      <c r="G776" s="43" t="s">
        <v>72</v>
      </c>
      <c r="H776" s="46">
        <v>-476264</v>
      </c>
      <c r="I776" s="48" t="s">
        <v>784</v>
      </c>
      <c r="J776" s="46">
        <v>-38101</v>
      </c>
      <c r="K776" s="46">
        <v>-514365</v>
      </c>
      <c r="L776" s="55"/>
      <c r="M776">
        <f t="shared" si="93"/>
        <v>569</v>
      </c>
      <c r="N776">
        <f>VLOOKUP(M776,'Trừ tiền'!O$8:P$1173,2,0)</f>
        <v>-514365</v>
      </c>
      <c r="P776" s="40">
        <f>+N776-K776</f>
        <v>0</v>
      </c>
    </row>
    <row r="777" spans="2:19" hidden="1" x14ac:dyDescent="0.3">
      <c r="B777" s="49">
        <v>44840</v>
      </c>
      <c r="C777" s="43" t="s">
        <v>24568</v>
      </c>
      <c r="D777" s="43" t="s">
        <v>24451</v>
      </c>
      <c r="E777" s="43" t="s">
        <v>24569</v>
      </c>
      <c r="F777" s="43" t="s">
        <v>4612</v>
      </c>
      <c r="G777" s="43" t="s">
        <v>39</v>
      </c>
      <c r="H777" s="46">
        <v>-414372</v>
      </c>
      <c r="I777" s="48" t="s">
        <v>784</v>
      </c>
      <c r="J777" s="46">
        <v>-33150</v>
      </c>
      <c r="K777" s="46">
        <v>-447522</v>
      </c>
      <c r="L777" s="55"/>
      <c r="M777">
        <f t="shared" si="93"/>
        <v>13805</v>
      </c>
      <c r="N777">
        <f>VLOOKUP(M777,'Trừ tiền'!O$8:P$1173,2,0)</f>
        <v>-447522</v>
      </c>
      <c r="P777" s="40">
        <f>+N777-K777</f>
        <v>0</v>
      </c>
    </row>
    <row r="778" spans="2:19" hidden="1" x14ac:dyDescent="0.3">
      <c r="B778" s="49">
        <v>44841</v>
      </c>
      <c r="C778" s="43" t="s">
        <v>23510</v>
      </c>
      <c r="D778" s="43" t="s">
        <v>23707</v>
      </c>
      <c r="E778" s="43" t="s">
        <v>23708</v>
      </c>
      <c r="F778" s="43" t="s">
        <v>5322</v>
      </c>
      <c r="G778" s="43" t="s">
        <v>66</v>
      </c>
      <c r="H778" s="46">
        <v>-376086</v>
      </c>
      <c r="I778" s="48" t="s">
        <v>784</v>
      </c>
      <c r="J778" s="46">
        <v>-30087</v>
      </c>
      <c r="K778" s="46">
        <v>-406173</v>
      </c>
      <c r="L778" s="56" t="str">
        <f>+F778</f>
        <v>CÔNG TY TNHH MỘT THÀNH VIÊN CO.OPMART TRẢNG BÀNG</v>
      </c>
      <c r="M778">
        <f t="shared" si="93"/>
        <v>503</v>
      </c>
      <c r="N778">
        <f>VLOOKUP(M778,'Trừ tiền'!O$8:P$1173,2,0)</f>
        <v>-199248</v>
      </c>
      <c r="O778">
        <f>+R778</f>
        <v>-406173</v>
      </c>
      <c r="P778" s="40">
        <f>+O778-K778</f>
        <v>0</v>
      </c>
      <c r="Q778">
        <f>+SUMIFS('Trừ tiền'!P$8:P$1173,'Trừ tiền'!O$8:O$1173,'Hàng trả'!M778)</f>
        <v>-605421</v>
      </c>
      <c r="R778">
        <f>+Q778-N778</f>
        <v>-406173</v>
      </c>
      <c r="S778" s="40">
        <f>+R778-K778</f>
        <v>0</v>
      </c>
    </row>
    <row r="779" spans="2:19" hidden="1" x14ac:dyDescent="0.3">
      <c r="B779" s="49">
        <v>44841</v>
      </c>
      <c r="C779" s="43" t="s">
        <v>23709</v>
      </c>
      <c r="D779" s="43" t="s">
        <v>23358</v>
      </c>
      <c r="E779" s="43" t="s">
        <v>23710</v>
      </c>
      <c r="F779" s="43" t="s">
        <v>4660</v>
      </c>
      <c r="G779" s="43" t="s">
        <v>24</v>
      </c>
      <c r="H779" s="46">
        <v>-529316</v>
      </c>
      <c r="I779" s="48" t="s">
        <v>784</v>
      </c>
      <c r="J779" s="46">
        <v>-42345</v>
      </c>
      <c r="K779" s="46">
        <v>-571661</v>
      </c>
      <c r="L779" s="55"/>
      <c r="M779">
        <f t="shared" si="93"/>
        <v>1014</v>
      </c>
      <c r="N779">
        <f>VLOOKUP(M779,'Trừ tiền'!O$8:P$1173,2,0)</f>
        <v>-571661</v>
      </c>
      <c r="P779" s="40">
        <f t="shared" ref="P779:P784" si="94">+N779-K779</f>
        <v>0</v>
      </c>
    </row>
    <row r="780" spans="2:19" hidden="1" x14ac:dyDescent="0.3">
      <c r="B780" s="49">
        <v>44841</v>
      </c>
      <c r="C780" s="43" t="s">
        <v>24570</v>
      </c>
      <c r="D780" s="43" t="s">
        <v>24451</v>
      </c>
      <c r="E780" s="43" t="s">
        <v>24571</v>
      </c>
      <c r="F780" s="43" t="s">
        <v>4612</v>
      </c>
      <c r="G780" s="43" t="s">
        <v>39</v>
      </c>
      <c r="H780" s="46">
        <v>-726914</v>
      </c>
      <c r="I780" s="48" t="s">
        <v>784</v>
      </c>
      <c r="J780" s="46">
        <v>-58153</v>
      </c>
      <c r="K780" s="46">
        <v>-785067</v>
      </c>
      <c r="L780" s="55"/>
      <c r="M780">
        <f t="shared" si="93"/>
        <v>13881</v>
      </c>
      <c r="N780">
        <f>VLOOKUP(M780,'Trừ tiền'!O$8:P$1173,2,0)</f>
        <v>-785067</v>
      </c>
      <c r="P780" s="40">
        <f t="shared" si="94"/>
        <v>0</v>
      </c>
    </row>
    <row r="781" spans="2:19" hidden="1" x14ac:dyDescent="0.3">
      <c r="B781" s="49">
        <v>44841</v>
      </c>
      <c r="C781" s="43" t="s">
        <v>24572</v>
      </c>
      <c r="D781" s="43" t="s">
        <v>24451</v>
      </c>
      <c r="E781" s="43" t="s">
        <v>24573</v>
      </c>
      <c r="F781" s="43" t="s">
        <v>4612</v>
      </c>
      <c r="G781" s="43" t="s">
        <v>39</v>
      </c>
      <c r="H781" s="46">
        <v>-496952</v>
      </c>
      <c r="I781" s="48" t="s">
        <v>784</v>
      </c>
      <c r="J781" s="46">
        <v>-39756</v>
      </c>
      <c r="K781" s="46">
        <v>-536708</v>
      </c>
      <c r="L781" s="55"/>
      <c r="M781">
        <f t="shared" si="93"/>
        <v>13926</v>
      </c>
      <c r="N781">
        <f>VLOOKUP(M781,'Trừ tiền'!O$8:P$1173,2,0)</f>
        <v>-536708</v>
      </c>
      <c r="P781" s="40">
        <f t="shared" si="94"/>
        <v>0</v>
      </c>
    </row>
    <row r="782" spans="2:19" hidden="1" x14ac:dyDescent="0.3">
      <c r="B782" s="49">
        <v>44844</v>
      </c>
      <c r="C782" s="43" t="s">
        <v>23711</v>
      </c>
      <c r="D782" s="43" t="s">
        <v>23681</v>
      </c>
      <c r="E782" s="43" t="s">
        <v>23712</v>
      </c>
      <c r="F782" s="43" t="s">
        <v>299</v>
      </c>
      <c r="G782" s="43" t="s">
        <v>300</v>
      </c>
      <c r="H782" s="46">
        <v>-882721</v>
      </c>
      <c r="I782" s="48" t="s">
        <v>784</v>
      </c>
      <c r="J782" s="46">
        <v>-70618</v>
      </c>
      <c r="K782" s="46">
        <v>-953339</v>
      </c>
      <c r="L782" s="55"/>
      <c r="M782">
        <f t="shared" si="93"/>
        <v>853</v>
      </c>
      <c r="N782">
        <f>VLOOKUP(M782,'Trừ tiền'!O$8:P$1173,2,0)</f>
        <v>-953339</v>
      </c>
      <c r="P782" s="40">
        <f t="shared" si="94"/>
        <v>0</v>
      </c>
    </row>
    <row r="783" spans="2:19" hidden="1" x14ac:dyDescent="0.3">
      <c r="B783" s="49">
        <v>44844</v>
      </c>
      <c r="C783" s="43" t="s">
        <v>3595</v>
      </c>
      <c r="D783" s="43" t="s">
        <v>24451</v>
      </c>
      <c r="E783" s="43" t="s">
        <v>24574</v>
      </c>
      <c r="F783" s="43" t="s">
        <v>4612</v>
      </c>
      <c r="G783" s="43" t="s">
        <v>39</v>
      </c>
      <c r="H783" s="46">
        <v>-383364</v>
      </c>
      <c r="I783" s="48" t="s">
        <v>784</v>
      </c>
      <c r="J783" s="46">
        <v>-30669</v>
      </c>
      <c r="K783" s="46">
        <v>-414033</v>
      </c>
      <c r="L783" s="55"/>
      <c r="M783">
        <f t="shared" si="93"/>
        <v>13974</v>
      </c>
      <c r="N783">
        <f>VLOOKUP(M783,'Trừ tiền'!O$8:P$1173,2,0)</f>
        <v>-414033</v>
      </c>
      <c r="P783" s="40">
        <f t="shared" si="94"/>
        <v>0</v>
      </c>
    </row>
    <row r="784" spans="2:19" hidden="1" x14ac:dyDescent="0.3">
      <c r="B784" s="49">
        <v>44845</v>
      </c>
      <c r="C784" s="43" t="s">
        <v>23713</v>
      </c>
      <c r="D784" s="43" t="s">
        <v>23525</v>
      </c>
      <c r="E784" s="43" t="s">
        <v>23714</v>
      </c>
      <c r="F784" s="43" t="s">
        <v>4663</v>
      </c>
      <c r="G784" s="43" t="s">
        <v>204</v>
      </c>
      <c r="H784" s="46">
        <v>-181500</v>
      </c>
      <c r="I784" s="48" t="s">
        <v>784</v>
      </c>
      <c r="J784" s="46">
        <v>-14520</v>
      </c>
      <c r="K784" s="46">
        <v>-196020</v>
      </c>
      <c r="L784" s="55"/>
      <c r="M784">
        <f t="shared" si="93"/>
        <v>495</v>
      </c>
      <c r="N784">
        <f>VLOOKUP(M784,'Trừ tiền'!O$8:P$1173,2,0)</f>
        <v>-196020</v>
      </c>
      <c r="P784" s="40">
        <f t="shared" si="94"/>
        <v>0</v>
      </c>
    </row>
    <row r="785" spans="2:19" hidden="1" x14ac:dyDescent="0.3">
      <c r="B785" s="49">
        <v>44845</v>
      </c>
      <c r="C785" s="43" t="s">
        <v>23715</v>
      </c>
      <c r="D785" s="43" t="s">
        <v>23524</v>
      </c>
      <c r="E785" s="43" t="s">
        <v>23716</v>
      </c>
      <c r="F785" s="43" t="s">
        <v>4720</v>
      </c>
      <c r="G785" s="43" t="s">
        <v>72</v>
      </c>
      <c r="H785" s="46">
        <v>-294208</v>
      </c>
      <c r="I785" s="48" t="s">
        <v>784</v>
      </c>
      <c r="J785" s="46">
        <v>-23537</v>
      </c>
      <c r="K785" s="46">
        <v>-317745</v>
      </c>
      <c r="L785" s="56" t="str">
        <f>+F785</f>
        <v>CHI NHÁNH CÔNG TY TNHH MỘT THÀNH VIÊN THỰC PHẨM SAIGON CO.OP - CO.OP FOOD KHU VỰC CẦN THƠ</v>
      </c>
      <c r="M785">
        <f t="shared" si="93"/>
        <v>579</v>
      </c>
      <c r="N785">
        <f>VLOOKUP(M785,'Trừ tiền'!O$8:P$1173,2,0)</f>
        <v>-54197</v>
      </c>
      <c r="O785">
        <f>+R785</f>
        <v>-317745</v>
      </c>
      <c r="P785" s="40">
        <f>+O785-K785</f>
        <v>0</v>
      </c>
      <c r="Q785">
        <f>+SUMIFS('Trừ tiền'!P$8:P$1173,'Trừ tiền'!O$8:O$1173,'Hàng trả'!M785)</f>
        <v>-371942</v>
      </c>
      <c r="R785">
        <f>+Q785-N785</f>
        <v>-317745</v>
      </c>
      <c r="S785" s="40">
        <f>+R785-K785</f>
        <v>0</v>
      </c>
    </row>
    <row r="786" spans="2:19" hidden="1" x14ac:dyDescent="0.3">
      <c r="B786" s="49">
        <v>44845</v>
      </c>
      <c r="C786" s="43" t="s">
        <v>3614</v>
      </c>
      <c r="D786" s="43" t="s">
        <v>24451</v>
      </c>
      <c r="E786" s="43" t="s">
        <v>24575</v>
      </c>
      <c r="F786" s="43" t="s">
        <v>4612</v>
      </c>
      <c r="G786" s="43" t="s">
        <v>39</v>
      </c>
      <c r="H786" s="46">
        <v>-579314</v>
      </c>
      <c r="I786" s="48" t="s">
        <v>784</v>
      </c>
      <c r="J786" s="46">
        <v>-46345</v>
      </c>
      <c r="K786" s="46">
        <v>-625659</v>
      </c>
      <c r="L786" s="55"/>
      <c r="M786">
        <f t="shared" si="93"/>
        <v>14014</v>
      </c>
      <c r="N786">
        <f>VLOOKUP(M786,'Trừ tiền'!O$8:P$1173,2,0)</f>
        <v>-625659</v>
      </c>
      <c r="P786" s="40">
        <f t="shared" ref="P786:P797" si="95">+N786-K786</f>
        <v>0</v>
      </c>
    </row>
    <row r="787" spans="2:19" hidden="1" x14ac:dyDescent="0.3">
      <c r="B787" s="49">
        <v>44845</v>
      </c>
      <c r="C787" s="43" t="s">
        <v>24576</v>
      </c>
      <c r="D787" s="43" t="s">
        <v>24451</v>
      </c>
      <c r="E787" s="43" t="s">
        <v>24577</v>
      </c>
      <c r="F787" s="43" t="s">
        <v>4612</v>
      </c>
      <c r="G787" s="43" t="s">
        <v>39</v>
      </c>
      <c r="H787" s="46">
        <v>-183150</v>
      </c>
      <c r="I787" s="48" t="s">
        <v>784</v>
      </c>
      <c r="J787" s="46">
        <v>-14652</v>
      </c>
      <c r="K787" s="46">
        <v>-197802</v>
      </c>
      <c r="L787" s="55"/>
      <c r="M787">
        <f t="shared" si="93"/>
        <v>14138</v>
      </c>
      <c r="N787">
        <f>VLOOKUP(M787,'Trừ tiền'!O$8:P$1173,2,0)</f>
        <v>-197802</v>
      </c>
      <c r="P787" s="40">
        <f t="shared" si="95"/>
        <v>0</v>
      </c>
    </row>
    <row r="788" spans="2:19" hidden="1" x14ac:dyDescent="0.3">
      <c r="B788" s="49">
        <v>44846</v>
      </c>
      <c r="C788" s="43" t="s">
        <v>24578</v>
      </c>
      <c r="D788" s="43" t="s">
        <v>24451</v>
      </c>
      <c r="E788" s="43" t="s">
        <v>24579</v>
      </c>
      <c r="F788" s="43" t="s">
        <v>4612</v>
      </c>
      <c r="G788" s="43" t="s">
        <v>39</v>
      </c>
      <c r="H788" s="46">
        <v>-100364</v>
      </c>
      <c r="I788" s="48" t="s">
        <v>784</v>
      </c>
      <c r="J788" s="46">
        <v>-8029</v>
      </c>
      <c r="K788" s="46">
        <v>-108393</v>
      </c>
      <c r="L788" s="55"/>
      <c r="M788">
        <f t="shared" si="93"/>
        <v>14266</v>
      </c>
      <c r="N788">
        <f>VLOOKUP(M788,'Trừ tiền'!O$8:P$1173,2,0)</f>
        <v>-108393</v>
      </c>
      <c r="P788" s="40">
        <f t="shared" si="95"/>
        <v>0</v>
      </c>
    </row>
    <row r="789" spans="2:19" hidden="1" x14ac:dyDescent="0.3">
      <c r="B789" s="49">
        <v>44846</v>
      </c>
      <c r="C789" s="43" t="s">
        <v>24580</v>
      </c>
      <c r="D789" s="43" t="s">
        <v>24451</v>
      </c>
      <c r="E789" s="43" t="s">
        <v>24581</v>
      </c>
      <c r="F789" s="43" t="s">
        <v>4612</v>
      </c>
      <c r="G789" s="43" t="s">
        <v>39</v>
      </c>
      <c r="H789" s="46">
        <v>-484915</v>
      </c>
      <c r="I789" s="48" t="s">
        <v>784</v>
      </c>
      <c r="J789" s="46">
        <v>-38793</v>
      </c>
      <c r="K789" s="46">
        <v>-523708</v>
      </c>
      <c r="L789" s="55"/>
      <c r="M789">
        <f t="shared" si="93"/>
        <v>14312</v>
      </c>
      <c r="N789">
        <f>VLOOKUP(M789,'Trừ tiền'!O$8:P$1173,2,0)</f>
        <v>-523708</v>
      </c>
      <c r="P789" s="40">
        <f t="shared" si="95"/>
        <v>0</v>
      </c>
    </row>
    <row r="790" spans="2:19" hidden="1" x14ac:dyDescent="0.3">
      <c r="B790" s="49">
        <v>44846</v>
      </c>
      <c r="C790" s="43" t="s">
        <v>3669</v>
      </c>
      <c r="D790" s="43" t="s">
        <v>24451</v>
      </c>
      <c r="E790" s="43" t="s">
        <v>24582</v>
      </c>
      <c r="F790" s="43" t="s">
        <v>4612</v>
      </c>
      <c r="G790" s="43" t="s">
        <v>39</v>
      </c>
      <c r="H790" s="46">
        <v>-363000</v>
      </c>
      <c r="I790" s="48" t="s">
        <v>784</v>
      </c>
      <c r="J790" s="46">
        <v>-29040</v>
      </c>
      <c r="K790" s="46">
        <v>-392040</v>
      </c>
      <c r="L790" s="55"/>
      <c r="M790">
        <f t="shared" si="93"/>
        <v>14443</v>
      </c>
      <c r="N790">
        <f>VLOOKUP(M790,'Trừ tiền'!O$8:P$1173,2,0)</f>
        <v>-392040</v>
      </c>
      <c r="P790" s="40">
        <f t="shared" si="95"/>
        <v>0</v>
      </c>
    </row>
    <row r="791" spans="2:19" hidden="1" x14ac:dyDescent="0.3">
      <c r="B791" s="49">
        <v>44846</v>
      </c>
      <c r="C791" s="43" t="s">
        <v>24583</v>
      </c>
      <c r="D791" s="43" t="s">
        <v>24451</v>
      </c>
      <c r="E791" s="43" t="s">
        <v>24584</v>
      </c>
      <c r="F791" s="43" t="s">
        <v>4612</v>
      </c>
      <c r="G791" s="43" t="s">
        <v>39</v>
      </c>
      <c r="H791" s="46">
        <v>-519626</v>
      </c>
      <c r="I791" s="48" t="s">
        <v>784</v>
      </c>
      <c r="J791" s="46">
        <v>-41570</v>
      </c>
      <c r="K791" s="46">
        <v>-561196</v>
      </c>
      <c r="L791" s="55"/>
      <c r="M791">
        <f t="shared" si="93"/>
        <v>14463</v>
      </c>
      <c r="N791">
        <f>VLOOKUP(M791,'Trừ tiền'!O$8:P$1173,2,0)</f>
        <v>-561196</v>
      </c>
      <c r="P791" s="40">
        <f t="shared" si="95"/>
        <v>0</v>
      </c>
    </row>
    <row r="792" spans="2:19" hidden="1" x14ac:dyDescent="0.3">
      <c r="B792" s="49">
        <v>44846</v>
      </c>
      <c r="C792" s="43" t="s">
        <v>24585</v>
      </c>
      <c r="D792" s="43" t="s">
        <v>24451</v>
      </c>
      <c r="E792" s="43" t="s">
        <v>24586</v>
      </c>
      <c r="F792" s="43" t="s">
        <v>4612</v>
      </c>
      <c r="G792" s="43" t="s">
        <v>39</v>
      </c>
      <c r="H792" s="46">
        <v>-250910</v>
      </c>
      <c r="I792" s="48" t="s">
        <v>784</v>
      </c>
      <c r="J792" s="46">
        <v>-20073</v>
      </c>
      <c r="K792" s="46">
        <v>-270983</v>
      </c>
      <c r="L792" s="55"/>
      <c r="M792">
        <f t="shared" si="93"/>
        <v>14486</v>
      </c>
      <c r="N792">
        <f>VLOOKUP(M792,'Trừ tiền'!O$8:P$1173,2,0)</f>
        <v>-270983</v>
      </c>
      <c r="P792" s="40">
        <f t="shared" si="95"/>
        <v>0</v>
      </c>
    </row>
    <row r="793" spans="2:19" hidden="1" x14ac:dyDescent="0.3">
      <c r="B793" s="49">
        <v>44846</v>
      </c>
      <c r="C793" s="43" t="s">
        <v>24587</v>
      </c>
      <c r="D793" s="43" t="s">
        <v>24451</v>
      </c>
      <c r="E793" s="43" t="s">
        <v>24588</v>
      </c>
      <c r="F793" s="43" t="s">
        <v>4612</v>
      </c>
      <c r="G793" s="43" t="s">
        <v>39</v>
      </c>
      <c r="H793" s="46">
        <v>-1079798</v>
      </c>
      <c r="I793" s="48" t="s">
        <v>784</v>
      </c>
      <c r="J793" s="46">
        <v>-86384</v>
      </c>
      <c r="K793" s="46">
        <v>-1166182</v>
      </c>
      <c r="L793" s="55"/>
      <c r="M793">
        <f t="shared" si="93"/>
        <v>14512</v>
      </c>
      <c r="N793">
        <f>VLOOKUP(M793,'Trừ tiền'!O$8:P$1173,2,0)</f>
        <v>-1166182</v>
      </c>
      <c r="P793" s="40">
        <f t="shared" si="95"/>
        <v>0</v>
      </c>
    </row>
    <row r="794" spans="2:19" hidden="1" x14ac:dyDescent="0.3">
      <c r="B794" s="49">
        <v>44846</v>
      </c>
      <c r="C794" s="43" t="s">
        <v>24589</v>
      </c>
      <c r="D794" s="43" t="s">
        <v>24451</v>
      </c>
      <c r="E794" s="43" t="s">
        <v>24590</v>
      </c>
      <c r="F794" s="43" t="s">
        <v>4612</v>
      </c>
      <c r="G794" s="43" t="s">
        <v>39</v>
      </c>
      <c r="H794" s="46">
        <v>-111058</v>
      </c>
      <c r="I794" s="48" t="s">
        <v>784</v>
      </c>
      <c r="J794" s="46">
        <v>-8885</v>
      </c>
      <c r="K794" s="46">
        <v>-119943</v>
      </c>
      <c r="L794" s="55"/>
      <c r="M794">
        <f t="shared" si="93"/>
        <v>14513</v>
      </c>
      <c r="N794">
        <f>VLOOKUP(M794,'Trừ tiền'!O$8:P$1173,2,0)</f>
        <v>-119943</v>
      </c>
      <c r="P794" s="40">
        <f t="shared" si="95"/>
        <v>0</v>
      </c>
    </row>
    <row r="795" spans="2:19" hidden="1" x14ac:dyDescent="0.3">
      <c r="B795" s="49">
        <v>44846</v>
      </c>
      <c r="C795" s="43" t="s">
        <v>24591</v>
      </c>
      <c r="D795" s="43" t="s">
        <v>24451</v>
      </c>
      <c r="E795" s="43" t="s">
        <v>24592</v>
      </c>
      <c r="F795" s="43" t="s">
        <v>4612</v>
      </c>
      <c r="G795" s="43" t="s">
        <v>39</v>
      </c>
      <c r="H795" s="46">
        <v>-301092</v>
      </c>
      <c r="I795" s="48" t="s">
        <v>784</v>
      </c>
      <c r="J795" s="46">
        <v>-24087</v>
      </c>
      <c r="K795" s="46">
        <v>-325179</v>
      </c>
      <c r="L795" s="55"/>
      <c r="M795">
        <f t="shared" si="93"/>
        <v>14522</v>
      </c>
      <c r="N795">
        <f>VLOOKUP(M795,'Trừ tiền'!O$8:P$1173,2,0)</f>
        <v>-325179</v>
      </c>
      <c r="P795" s="40">
        <f t="shared" si="95"/>
        <v>0</v>
      </c>
    </row>
    <row r="796" spans="2:19" hidden="1" x14ac:dyDescent="0.3">
      <c r="B796" s="49">
        <v>44847</v>
      </c>
      <c r="C796" s="43" t="s">
        <v>24593</v>
      </c>
      <c r="D796" s="43" t="s">
        <v>24451</v>
      </c>
      <c r="E796" s="43" t="s">
        <v>24594</v>
      </c>
      <c r="F796" s="43" t="s">
        <v>4612</v>
      </c>
      <c r="G796" s="43" t="s">
        <v>39</v>
      </c>
      <c r="H796" s="46">
        <v>-161877</v>
      </c>
      <c r="I796" s="48" t="s">
        <v>784</v>
      </c>
      <c r="J796" s="46">
        <v>-12950</v>
      </c>
      <c r="K796" s="46">
        <v>-174827</v>
      </c>
      <c r="L796" s="55"/>
      <c r="M796">
        <f t="shared" si="93"/>
        <v>14620</v>
      </c>
      <c r="N796">
        <f>VLOOKUP(M796,'Trừ tiền'!O$8:P$1173,2,0)</f>
        <v>-174827</v>
      </c>
      <c r="P796" s="40">
        <f t="shared" si="95"/>
        <v>0</v>
      </c>
    </row>
    <row r="797" spans="2:19" hidden="1" x14ac:dyDescent="0.3">
      <c r="B797" s="49">
        <v>44847</v>
      </c>
      <c r="C797" s="43" t="s">
        <v>24595</v>
      </c>
      <c r="D797" s="43" t="s">
        <v>24451</v>
      </c>
      <c r="E797" s="43" t="s">
        <v>24596</v>
      </c>
      <c r="F797" s="43" t="s">
        <v>4612</v>
      </c>
      <c r="G797" s="43" t="s">
        <v>39</v>
      </c>
      <c r="H797" s="46">
        <v>-111058</v>
      </c>
      <c r="I797" s="48" t="s">
        <v>784</v>
      </c>
      <c r="J797" s="46">
        <v>-8885</v>
      </c>
      <c r="K797" s="46">
        <v>-119943</v>
      </c>
      <c r="L797" s="55"/>
      <c r="M797">
        <f t="shared" si="93"/>
        <v>14640</v>
      </c>
      <c r="N797">
        <f>VLOOKUP(M797,'Trừ tiền'!O$8:P$1173,2,0)</f>
        <v>-119943</v>
      </c>
      <c r="P797" s="40">
        <f t="shared" si="95"/>
        <v>0</v>
      </c>
    </row>
    <row r="798" spans="2:19" hidden="1" x14ac:dyDescent="0.3">
      <c r="B798" s="49">
        <v>44848</v>
      </c>
      <c r="C798" s="43" t="s">
        <v>23445</v>
      </c>
      <c r="D798" s="43" t="s">
        <v>23717</v>
      </c>
      <c r="E798" s="43" t="s">
        <v>23718</v>
      </c>
      <c r="F798" s="43" t="s">
        <v>4748</v>
      </c>
      <c r="G798" s="43" t="s">
        <v>103</v>
      </c>
      <c r="H798" s="46">
        <v>-422621</v>
      </c>
      <c r="I798" s="48" t="s">
        <v>784</v>
      </c>
      <c r="J798" s="46">
        <v>-33810</v>
      </c>
      <c r="K798" s="46">
        <v>-456431</v>
      </c>
      <c r="L798" s="56" t="str">
        <f t="shared" ref="L798:L799" si="96">+F798</f>
        <v>CHI NHÁNH LIÊN HIỆP HỢP TÁC XÃ THƯƠNG MẠI TP. HỒ CHÍ MINH - CO.OPMART ĐĂK NÔNG</v>
      </c>
      <c r="M798">
        <f t="shared" si="93"/>
        <v>346</v>
      </c>
      <c r="N798">
        <f>VLOOKUP(M798,'Trừ tiền'!O$8:P$1173,2,0)</f>
        <v>-832091</v>
      </c>
      <c r="O798">
        <f t="shared" ref="O798:O799" si="97">+R798</f>
        <v>-456430</v>
      </c>
      <c r="P798" s="40">
        <f t="shared" ref="P798:P799" si="98">+O798-K798</f>
        <v>1</v>
      </c>
      <c r="Q798">
        <f>+SUMIFS('Trừ tiền'!P$8:P$1173,'Trừ tiền'!O$8:O$1173,'Hàng trả'!M798)</f>
        <v>-1288521</v>
      </c>
      <c r="R798">
        <f t="shared" ref="R798:R799" si="99">+Q798-N798</f>
        <v>-456430</v>
      </c>
      <c r="S798" s="40">
        <f t="shared" ref="S798:S799" si="100">+R798-K798</f>
        <v>1</v>
      </c>
    </row>
    <row r="799" spans="2:19" hidden="1" x14ac:dyDescent="0.3">
      <c r="B799" s="49">
        <v>44848</v>
      </c>
      <c r="C799" s="43" t="s">
        <v>23719</v>
      </c>
      <c r="D799" s="43" t="s">
        <v>23578</v>
      </c>
      <c r="E799" s="43" t="s">
        <v>23720</v>
      </c>
      <c r="F799" s="43" t="s">
        <v>4890</v>
      </c>
      <c r="G799" s="43" t="s">
        <v>100</v>
      </c>
      <c r="H799" s="46">
        <v>-73431</v>
      </c>
      <c r="I799" s="48" t="s">
        <v>784</v>
      </c>
      <c r="J799" s="46">
        <v>-5874</v>
      </c>
      <c r="K799" s="46">
        <v>-79305</v>
      </c>
      <c r="L799" s="56" t="str">
        <f t="shared" si="96"/>
        <v>CHI NHÁNH CÔNG TY TNHH MỘT THÀNH VIÊN THỰC PHẨM SAIGON CO.OP - CO.OP FOOD KHU VỰC BÌNH DƯƠNG</v>
      </c>
      <c r="M799">
        <f t="shared" si="93"/>
        <v>362</v>
      </c>
      <c r="N799">
        <f>VLOOKUP(M799,'Trừ tiền'!O$8:P$1173,2,0)</f>
        <v>-440592</v>
      </c>
      <c r="O799">
        <f t="shared" si="97"/>
        <v>-79305</v>
      </c>
      <c r="P799" s="40">
        <f t="shared" si="98"/>
        <v>0</v>
      </c>
      <c r="Q799">
        <f>+SUMIFS('Trừ tiền'!P$8:P$1173,'Trừ tiền'!O$8:O$1173,'Hàng trả'!M799)</f>
        <v>-519897</v>
      </c>
      <c r="R799">
        <f t="shared" si="99"/>
        <v>-79305</v>
      </c>
      <c r="S799" s="40">
        <f t="shared" si="100"/>
        <v>0</v>
      </c>
    </row>
    <row r="800" spans="2:19" hidden="1" x14ac:dyDescent="0.3">
      <c r="B800" s="49">
        <v>44848</v>
      </c>
      <c r="C800" s="43" t="s">
        <v>23721</v>
      </c>
      <c r="D800" s="43" t="s">
        <v>23578</v>
      </c>
      <c r="E800" s="43" t="s">
        <v>23722</v>
      </c>
      <c r="F800" s="43" t="s">
        <v>4890</v>
      </c>
      <c r="G800" s="43" t="s">
        <v>100</v>
      </c>
      <c r="H800" s="46">
        <v>-783616</v>
      </c>
      <c r="I800" s="48" t="s">
        <v>784</v>
      </c>
      <c r="J800" s="46">
        <v>-62689</v>
      </c>
      <c r="K800" s="46">
        <v>-846305</v>
      </c>
      <c r="L800" s="55"/>
      <c r="M800">
        <f t="shared" si="93"/>
        <v>377</v>
      </c>
      <c r="N800">
        <f>VLOOKUP(M800,'Trừ tiền'!O$8:P$1173,2,0)</f>
        <v>-846305</v>
      </c>
      <c r="P800" s="40">
        <f>+N800-K800</f>
        <v>0</v>
      </c>
    </row>
    <row r="801" spans="2:19" hidden="1" x14ac:dyDescent="0.3">
      <c r="B801" s="49">
        <v>44848</v>
      </c>
      <c r="C801" s="43" t="s">
        <v>23723</v>
      </c>
      <c r="D801" s="43" t="s">
        <v>23578</v>
      </c>
      <c r="E801" s="43" t="s">
        <v>23724</v>
      </c>
      <c r="F801" s="43" t="s">
        <v>4890</v>
      </c>
      <c r="G801" s="43" t="s">
        <v>100</v>
      </c>
      <c r="H801" s="46">
        <v>-981172</v>
      </c>
      <c r="I801" s="48" t="s">
        <v>784</v>
      </c>
      <c r="J801" s="46">
        <v>-78494</v>
      </c>
      <c r="K801" s="46">
        <v>-1059666</v>
      </c>
      <c r="L801" s="56" t="str">
        <f>+F801</f>
        <v>CHI NHÁNH CÔNG TY TNHH MỘT THÀNH VIÊN THỰC PHẨM SAIGON CO.OP - CO.OP FOOD KHU VỰC BÌNH DƯƠNG</v>
      </c>
      <c r="M801">
        <f t="shared" si="93"/>
        <v>384</v>
      </c>
      <c r="N801">
        <f>VLOOKUP(M801,'Trừ tiền'!O$8:P$1173,2,0)</f>
        <v>-599713</v>
      </c>
      <c r="O801">
        <f>+R801</f>
        <v>-1059666</v>
      </c>
      <c r="P801" s="40">
        <f>+O801-K801</f>
        <v>0</v>
      </c>
      <c r="Q801">
        <f>+SUMIFS('Trừ tiền'!P$8:P$1173,'Trừ tiền'!O$8:O$1173,'Hàng trả'!M801)</f>
        <v>-1659379</v>
      </c>
      <c r="R801">
        <f>+Q801-N801</f>
        <v>-1059666</v>
      </c>
      <c r="S801" s="40">
        <f>+R801-K801</f>
        <v>0</v>
      </c>
    </row>
    <row r="802" spans="2:19" hidden="1" x14ac:dyDescent="0.3">
      <c r="B802" s="49">
        <v>44848</v>
      </c>
      <c r="C802" s="43" t="s">
        <v>23725</v>
      </c>
      <c r="D802" s="43" t="s">
        <v>23358</v>
      </c>
      <c r="E802" s="43" t="s">
        <v>23726</v>
      </c>
      <c r="F802" s="43" t="s">
        <v>4660</v>
      </c>
      <c r="G802" s="43" t="s">
        <v>24</v>
      </c>
      <c r="H802" s="46">
        <v>-297000</v>
      </c>
      <c r="I802" s="48" t="s">
        <v>784</v>
      </c>
      <c r="J802" s="46">
        <v>-23760</v>
      </c>
      <c r="K802" s="46">
        <v>-320760</v>
      </c>
      <c r="L802" s="55"/>
      <c r="M802">
        <f t="shared" si="93"/>
        <v>1090</v>
      </c>
      <c r="N802">
        <f>VLOOKUP(M802,'Trừ tiền'!O$8:P$1173,2,0)</f>
        <v>-320760</v>
      </c>
      <c r="P802" s="40">
        <f t="shared" ref="P802:P814" si="101">+N802-K802</f>
        <v>0</v>
      </c>
    </row>
    <row r="803" spans="2:19" hidden="1" x14ac:dyDescent="0.3">
      <c r="B803" s="49">
        <v>44848</v>
      </c>
      <c r="C803" s="43" t="s">
        <v>23727</v>
      </c>
      <c r="D803" s="43" t="s">
        <v>23358</v>
      </c>
      <c r="E803" s="43" t="s">
        <v>23728</v>
      </c>
      <c r="F803" s="43" t="s">
        <v>4660</v>
      </c>
      <c r="G803" s="43" t="s">
        <v>24</v>
      </c>
      <c r="H803" s="46">
        <v>-282162</v>
      </c>
      <c r="I803" s="48" t="s">
        <v>784</v>
      </c>
      <c r="J803" s="46">
        <v>-22573</v>
      </c>
      <c r="K803" s="46">
        <v>-304735</v>
      </c>
      <c r="L803" s="55"/>
      <c r="M803">
        <f t="shared" si="93"/>
        <v>1108</v>
      </c>
      <c r="N803">
        <f>VLOOKUP(M803,'Trừ tiền'!O$8:P$1173,2,0)</f>
        <v>-304735</v>
      </c>
      <c r="P803" s="40">
        <f t="shared" si="101"/>
        <v>0</v>
      </c>
    </row>
    <row r="804" spans="2:19" hidden="1" x14ac:dyDescent="0.3">
      <c r="B804" s="49">
        <v>44848</v>
      </c>
      <c r="C804" s="43" t="s">
        <v>23729</v>
      </c>
      <c r="D804" s="43" t="s">
        <v>23358</v>
      </c>
      <c r="E804" s="43" t="s">
        <v>23730</v>
      </c>
      <c r="F804" s="43" t="s">
        <v>4660</v>
      </c>
      <c r="G804" s="43" t="s">
        <v>24</v>
      </c>
      <c r="H804" s="46">
        <v>-293414</v>
      </c>
      <c r="I804" s="48" t="s">
        <v>784</v>
      </c>
      <c r="J804" s="46">
        <v>-23473</v>
      </c>
      <c r="K804" s="46">
        <v>-316887</v>
      </c>
      <c r="L804" s="55"/>
      <c r="M804">
        <f t="shared" si="93"/>
        <v>1088</v>
      </c>
      <c r="N804">
        <f>VLOOKUP(M804,'Trừ tiền'!O$8:P$1173,2,0)</f>
        <v>-316887</v>
      </c>
      <c r="P804" s="40">
        <f t="shared" si="101"/>
        <v>0</v>
      </c>
    </row>
    <row r="805" spans="2:19" hidden="1" x14ac:dyDescent="0.3">
      <c r="B805" s="49">
        <v>44848</v>
      </c>
      <c r="C805" s="43" t="s">
        <v>3722</v>
      </c>
      <c r="D805" s="43" t="s">
        <v>24451</v>
      </c>
      <c r="E805" s="43" t="s">
        <v>24597</v>
      </c>
      <c r="F805" s="43" t="s">
        <v>4612</v>
      </c>
      <c r="G805" s="43" t="s">
        <v>39</v>
      </c>
      <c r="H805" s="46">
        <v>-876883</v>
      </c>
      <c r="I805" s="48" t="s">
        <v>784</v>
      </c>
      <c r="J805" s="46">
        <v>-70151</v>
      </c>
      <c r="K805" s="46">
        <v>-947034</v>
      </c>
      <c r="L805" s="55"/>
      <c r="M805">
        <f t="shared" si="93"/>
        <v>14743</v>
      </c>
      <c r="N805">
        <f>VLOOKUP(M805,'Trừ tiền'!O$8:P$1173,2,0)</f>
        <v>-947034</v>
      </c>
      <c r="P805" s="40">
        <f t="shared" si="101"/>
        <v>0</v>
      </c>
    </row>
    <row r="806" spans="2:19" hidden="1" x14ac:dyDescent="0.3">
      <c r="B806" s="49">
        <v>44848</v>
      </c>
      <c r="C806" s="43" t="s">
        <v>24598</v>
      </c>
      <c r="D806" s="43" t="s">
        <v>24451</v>
      </c>
      <c r="E806" s="43" t="s">
        <v>24599</v>
      </c>
      <c r="F806" s="43" t="s">
        <v>4612</v>
      </c>
      <c r="G806" s="43" t="s">
        <v>39</v>
      </c>
      <c r="H806" s="46">
        <v>-281516</v>
      </c>
      <c r="I806" s="48" t="s">
        <v>784</v>
      </c>
      <c r="J806" s="46">
        <v>-22521</v>
      </c>
      <c r="K806" s="46">
        <v>-304037</v>
      </c>
      <c r="L806" s="55"/>
      <c r="M806">
        <f t="shared" si="93"/>
        <v>14956</v>
      </c>
      <c r="N806">
        <f>VLOOKUP(M806,'Trừ tiền'!O$8:P$1173,2,0)</f>
        <v>-304037</v>
      </c>
      <c r="P806" s="40">
        <f t="shared" si="101"/>
        <v>0</v>
      </c>
    </row>
    <row r="807" spans="2:19" hidden="1" x14ac:dyDescent="0.3">
      <c r="B807" s="49">
        <v>44848</v>
      </c>
      <c r="C807" s="43" t="s">
        <v>24600</v>
      </c>
      <c r="D807" s="43" t="s">
        <v>24451</v>
      </c>
      <c r="E807" s="43" t="s">
        <v>24601</v>
      </c>
      <c r="F807" s="43" t="s">
        <v>4612</v>
      </c>
      <c r="G807" s="43" t="s">
        <v>39</v>
      </c>
      <c r="H807" s="46">
        <v>-1792776</v>
      </c>
      <c r="I807" s="48" t="s">
        <v>784</v>
      </c>
      <c r="J807" s="46">
        <v>-143422</v>
      </c>
      <c r="K807" s="46">
        <v>-1936198</v>
      </c>
      <c r="L807" s="55"/>
      <c r="M807">
        <f t="shared" si="93"/>
        <v>14999</v>
      </c>
      <c r="N807">
        <f>VLOOKUP(M807,'Trừ tiền'!O$8:P$1173,2,0)</f>
        <v>-1936198</v>
      </c>
      <c r="P807" s="40">
        <f t="shared" si="101"/>
        <v>0</v>
      </c>
    </row>
    <row r="808" spans="2:19" hidden="1" x14ac:dyDescent="0.3">
      <c r="B808" s="49">
        <v>44848</v>
      </c>
      <c r="C808" s="43" t="s">
        <v>24602</v>
      </c>
      <c r="D808" s="43" t="s">
        <v>24451</v>
      </c>
      <c r="E808" s="43" t="s">
        <v>24603</v>
      </c>
      <c r="F808" s="43" t="s">
        <v>4612</v>
      </c>
      <c r="G808" s="43" t="s">
        <v>39</v>
      </c>
      <c r="H808" s="46">
        <v>-553082</v>
      </c>
      <c r="I808" s="48" t="s">
        <v>784</v>
      </c>
      <c r="J808" s="46">
        <v>-44247</v>
      </c>
      <c r="K808" s="46">
        <v>-597329</v>
      </c>
      <c r="L808" s="55"/>
      <c r="M808">
        <f t="shared" si="93"/>
        <v>15060</v>
      </c>
      <c r="N808">
        <f>VLOOKUP(M808,'Trừ tiền'!O$8:P$1173,2,0)</f>
        <v>-597329</v>
      </c>
      <c r="P808" s="40">
        <f t="shared" si="101"/>
        <v>0</v>
      </c>
    </row>
    <row r="809" spans="2:19" ht="21.3" x14ac:dyDescent="0.3">
      <c r="B809" s="49">
        <v>44848</v>
      </c>
      <c r="C809" s="43" t="s">
        <v>23731</v>
      </c>
      <c r="D809" s="43" t="s">
        <v>23732</v>
      </c>
      <c r="E809" s="43" t="s">
        <v>23648</v>
      </c>
      <c r="F809" s="43" t="s">
        <v>4862</v>
      </c>
      <c r="G809" s="43" t="s">
        <v>69</v>
      </c>
      <c r="H809" s="46">
        <v>-222116</v>
      </c>
      <c r="I809" s="48" t="s">
        <v>784</v>
      </c>
      <c r="J809" s="46">
        <v>-17769</v>
      </c>
      <c r="K809" s="46">
        <v>-239885</v>
      </c>
      <c r="L809" s="61" t="str">
        <f>+F809</f>
        <v>CHI NHÁNH LIÊN HIỆP HTX TM TP.HCM - CO.OPMART CAO LÃNH</v>
      </c>
      <c r="M809">
        <f t="shared" si="93"/>
        <v>770</v>
      </c>
      <c r="N809">
        <f>VLOOKUP(M809,'Trừ tiền'!O$8:P$1173,2,0)</f>
        <v>-128591</v>
      </c>
      <c r="P809" s="40">
        <f t="shared" si="101"/>
        <v>111294</v>
      </c>
      <c r="Q809">
        <f>+SUMIFS('Trừ tiền'!P$8:P$1173,'Trừ tiền'!O$8:O$1173,'Hàng trả'!M809)</f>
        <v>-1073441</v>
      </c>
      <c r="R809">
        <f>+Q809-N809</f>
        <v>-944850</v>
      </c>
      <c r="S809" s="40">
        <f>+R809-K809</f>
        <v>-704965</v>
      </c>
    </row>
    <row r="810" spans="2:19" hidden="1" x14ac:dyDescent="0.3">
      <c r="B810" s="49">
        <v>44849</v>
      </c>
      <c r="C810" s="43" t="s">
        <v>23733</v>
      </c>
      <c r="D810" s="43" t="s">
        <v>23524</v>
      </c>
      <c r="E810" s="43" t="s">
        <v>23734</v>
      </c>
      <c r="F810" s="43" t="s">
        <v>4720</v>
      </c>
      <c r="G810" s="43" t="s">
        <v>72</v>
      </c>
      <c r="H810" s="46">
        <v>-731978</v>
      </c>
      <c r="I810" s="48" t="s">
        <v>784</v>
      </c>
      <c r="J810" s="46">
        <v>-58558</v>
      </c>
      <c r="K810" s="46">
        <v>-790536</v>
      </c>
      <c r="L810" s="55"/>
      <c r="M810">
        <f t="shared" si="93"/>
        <v>605</v>
      </c>
      <c r="N810">
        <f>VLOOKUP(M810,'Trừ tiền'!O$8:P$1173,2,0)</f>
        <v>-790536</v>
      </c>
      <c r="P810" s="40">
        <f t="shared" si="101"/>
        <v>0</v>
      </c>
    </row>
    <row r="811" spans="2:19" hidden="1" x14ac:dyDescent="0.3">
      <c r="B811" s="49">
        <v>44849</v>
      </c>
      <c r="C811" s="43" t="s">
        <v>23735</v>
      </c>
      <c r="D811" s="43" t="s">
        <v>23358</v>
      </c>
      <c r="E811" s="43" t="s">
        <v>23736</v>
      </c>
      <c r="F811" s="43" t="s">
        <v>4660</v>
      </c>
      <c r="G811" s="43" t="s">
        <v>24</v>
      </c>
      <c r="H811" s="46">
        <v>-167894</v>
      </c>
      <c r="I811" s="48" t="s">
        <v>784</v>
      </c>
      <c r="J811" s="46">
        <v>-13432</v>
      </c>
      <c r="K811" s="46">
        <v>-181326</v>
      </c>
      <c r="L811" s="55"/>
      <c r="M811">
        <f t="shared" si="93"/>
        <v>1142</v>
      </c>
      <c r="N811">
        <f>VLOOKUP(M811,'Trừ tiền'!O$8:P$1173,2,0)</f>
        <v>-181326</v>
      </c>
      <c r="P811" s="40">
        <f t="shared" si="101"/>
        <v>0</v>
      </c>
    </row>
    <row r="812" spans="2:19" hidden="1" x14ac:dyDescent="0.3">
      <c r="B812" s="49">
        <v>44849</v>
      </c>
      <c r="C812" s="43" t="s">
        <v>24604</v>
      </c>
      <c r="D812" s="43" t="s">
        <v>24451</v>
      </c>
      <c r="E812" s="43" t="s">
        <v>24605</v>
      </c>
      <c r="F812" s="43" t="s">
        <v>4612</v>
      </c>
      <c r="G812" s="43" t="s">
        <v>39</v>
      </c>
      <c r="H812" s="46">
        <v>-255876</v>
      </c>
      <c r="I812" s="48" t="s">
        <v>784</v>
      </c>
      <c r="J812" s="46">
        <v>-20470</v>
      </c>
      <c r="K812" s="46">
        <v>-276346</v>
      </c>
      <c r="L812" s="55"/>
      <c r="M812">
        <f t="shared" si="93"/>
        <v>15097</v>
      </c>
      <c r="N812">
        <f>VLOOKUP(M812,'Trừ tiền'!O$8:P$1173,2,0)</f>
        <v>-276346</v>
      </c>
      <c r="P812" s="40">
        <f t="shared" si="101"/>
        <v>0</v>
      </c>
    </row>
    <row r="813" spans="2:19" hidden="1" x14ac:dyDescent="0.3">
      <c r="B813" s="49">
        <v>44849</v>
      </c>
      <c r="C813" s="43" t="s">
        <v>24606</v>
      </c>
      <c r="D813" s="43" t="s">
        <v>24451</v>
      </c>
      <c r="E813" s="43" t="s">
        <v>24607</v>
      </c>
      <c r="F813" s="43" t="s">
        <v>4612</v>
      </c>
      <c r="G813" s="43" t="s">
        <v>39</v>
      </c>
      <c r="H813" s="46">
        <v>-719074</v>
      </c>
      <c r="I813" s="48" t="s">
        <v>784</v>
      </c>
      <c r="J813" s="46">
        <v>-57526</v>
      </c>
      <c r="K813" s="46">
        <v>-776600</v>
      </c>
      <c r="L813" s="55"/>
      <c r="M813">
        <f t="shared" si="93"/>
        <v>15103</v>
      </c>
      <c r="N813">
        <f>VLOOKUP(M813,'Trừ tiền'!O$8:P$1173,2,0)</f>
        <v>-776600</v>
      </c>
      <c r="P813" s="40">
        <f t="shared" si="101"/>
        <v>0</v>
      </c>
    </row>
    <row r="814" spans="2:19" hidden="1" x14ac:dyDescent="0.3">
      <c r="B814" s="49">
        <v>44849</v>
      </c>
      <c r="C814" s="43" t="s">
        <v>24608</v>
      </c>
      <c r="D814" s="43" t="s">
        <v>24451</v>
      </c>
      <c r="E814" s="43" t="s">
        <v>24609</v>
      </c>
      <c r="F814" s="43" t="s">
        <v>4612</v>
      </c>
      <c r="G814" s="43" t="s">
        <v>39</v>
      </c>
      <c r="H814" s="46">
        <v>-120059</v>
      </c>
      <c r="I814" s="48" t="s">
        <v>784</v>
      </c>
      <c r="J814" s="46">
        <v>-9605</v>
      </c>
      <c r="K814" s="46">
        <v>-129664</v>
      </c>
      <c r="L814" s="55"/>
      <c r="M814">
        <f t="shared" si="93"/>
        <v>15114</v>
      </c>
      <c r="N814">
        <f>VLOOKUP(M814,'Trừ tiền'!O$8:P$1173,2,0)</f>
        <v>-129664</v>
      </c>
      <c r="P814" s="40">
        <f t="shared" si="101"/>
        <v>0</v>
      </c>
    </row>
    <row r="815" spans="2:19" hidden="1" x14ac:dyDescent="0.3">
      <c r="B815" s="49">
        <v>44851</v>
      </c>
      <c r="C815" s="43" t="s">
        <v>23737</v>
      </c>
      <c r="D815" s="43" t="s">
        <v>23738</v>
      </c>
      <c r="E815" s="43" t="s">
        <v>23739</v>
      </c>
      <c r="F815" s="43" t="s">
        <v>4651</v>
      </c>
      <c r="G815" s="43" t="s">
        <v>21</v>
      </c>
      <c r="H815" s="46">
        <v>-238132</v>
      </c>
      <c r="I815" s="48" t="s">
        <v>784</v>
      </c>
      <c r="J815" s="46">
        <v>-19051</v>
      </c>
      <c r="K815" s="46">
        <v>-257183</v>
      </c>
      <c r="L815" s="56" t="str">
        <f t="shared" ref="L815:L816" si="102">+F815</f>
        <v>CHI NHÁNH LIÊN HIỆP HỢP TÁC XÃ THƯƠNG MẠI TP.HỒ CHÍ MINH - CO.OPMART DUYÊN HẢI</v>
      </c>
      <c r="M815">
        <f t="shared" si="93"/>
        <v>458</v>
      </c>
      <c r="N815">
        <f>VLOOKUP(M815,'Trừ tiền'!O$8:P$1173,2,0)</f>
        <v>-128591</v>
      </c>
      <c r="O815">
        <f t="shared" ref="O815:O816" si="103">+R815</f>
        <v>-257183</v>
      </c>
      <c r="P815" s="40">
        <f t="shared" ref="P815:P816" si="104">+O815-K815</f>
        <v>0</v>
      </c>
      <c r="Q815">
        <f>+SUMIFS('Trừ tiền'!P$8:P$1173,'Trừ tiền'!O$8:O$1173,'Hàng trả'!M815)</f>
        <v>-385774</v>
      </c>
      <c r="R815">
        <f t="shared" ref="R815:R816" si="105">+Q815-N815</f>
        <v>-257183</v>
      </c>
      <c r="S815" s="40">
        <f t="shared" ref="S815:S816" si="106">+R815-K815</f>
        <v>0</v>
      </c>
    </row>
    <row r="816" spans="2:19" hidden="1" x14ac:dyDescent="0.3">
      <c r="B816" s="49">
        <v>44851</v>
      </c>
      <c r="C816" s="43" t="s">
        <v>23740</v>
      </c>
      <c r="D816" s="43" t="s">
        <v>23518</v>
      </c>
      <c r="E816" s="43" t="s">
        <v>23741</v>
      </c>
      <c r="F816" s="43" t="s">
        <v>5427</v>
      </c>
      <c r="G816" s="43" t="s">
        <v>137</v>
      </c>
      <c r="H816" s="46">
        <v>-357198</v>
      </c>
      <c r="I816" s="48" t="s">
        <v>784</v>
      </c>
      <c r="J816" s="46">
        <v>-28576</v>
      </c>
      <c r="K816" s="46">
        <v>-385774</v>
      </c>
      <c r="L816" s="56" t="str">
        <f t="shared" si="102"/>
        <v>CÔNG TY TNHH MỘT THÀNH VIÊN THƯƠNG MẠI DỊCH VỤ SÀI GÒN - BÌNH PHƯỚC</v>
      </c>
      <c r="M816">
        <f t="shared" si="93"/>
        <v>644</v>
      </c>
      <c r="N816">
        <f>VLOOKUP(M816,'Trừ tiền'!O$8:P$1173,2,0)</f>
        <v>-424386</v>
      </c>
      <c r="O816">
        <f t="shared" si="103"/>
        <v>-385774</v>
      </c>
      <c r="P816" s="40">
        <f t="shared" si="104"/>
        <v>0</v>
      </c>
      <c r="Q816">
        <f>+SUMIFS('Trừ tiền'!P$8:P$1173,'Trừ tiền'!O$8:O$1173,'Hàng trả'!M816)</f>
        <v>-810160</v>
      </c>
      <c r="R816">
        <f t="shared" si="105"/>
        <v>-385774</v>
      </c>
      <c r="S816" s="40">
        <f t="shared" si="106"/>
        <v>0</v>
      </c>
    </row>
    <row r="817" spans="2:19" hidden="1" x14ac:dyDescent="0.3">
      <c r="B817" s="49">
        <v>44851</v>
      </c>
      <c r="C817" s="43" t="s">
        <v>1516</v>
      </c>
      <c r="D817" s="43" t="s">
        <v>22850</v>
      </c>
      <c r="E817" s="43" t="s">
        <v>23742</v>
      </c>
      <c r="F817" s="43" t="s">
        <v>4660</v>
      </c>
      <c r="G817" s="43" t="s">
        <v>24</v>
      </c>
      <c r="H817" s="46">
        <v>-222464</v>
      </c>
      <c r="I817" s="48" t="s">
        <v>784</v>
      </c>
      <c r="J817" s="46">
        <v>-17797</v>
      </c>
      <c r="K817" s="46">
        <v>-240261</v>
      </c>
      <c r="L817" s="55"/>
      <c r="M817">
        <f t="shared" si="93"/>
        <v>1160</v>
      </c>
      <c r="N817">
        <f>VLOOKUP(M817,'Trừ tiền'!O$8:P$1173,2,0)</f>
        <v>-240261</v>
      </c>
      <c r="P817" s="40">
        <f t="shared" ref="P817:P829" si="107">+N817-K817</f>
        <v>0</v>
      </c>
    </row>
    <row r="818" spans="2:19" hidden="1" x14ac:dyDescent="0.3">
      <c r="B818" s="49">
        <v>44851</v>
      </c>
      <c r="C818" s="43" t="s">
        <v>24610</v>
      </c>
      <c r="D818" s="43" t="s">
        <v>24451</v>
      </c>
      <c r="E818" s="43" t="s">
        <v>24611</v>
      </c>
      <c r="F818" s="43" t="s">
        <v>4612</v>
      </c>
      <c r="G818" s="43" t="s">
        <v>39</v>
      </c>
      <c r="H818" s="46">
        <v>-90750</v>
      </c>
      <c r="I818" s="48" t="s">
        <v>784</v>
      </c>
      <c r="J818" s="46">
        <v>-7260</v>
      </c>
      <c r="K818" s="46">
        <v>-98010</v>
      </c>
      <c r="L818" s="55"/>
      <c r="M818">
        <f t="shared" si="93"/>
        <v>15259</v>
      </c>
      <c r="N818">
        <f>VLOOKUP(M818,'Trừ tiền'!O$8:P$1173,2,0)</f>
        <v>-98010</v>
      </c>
      <c r="P818" s="40">
        <f t="shared" si="107"/>
        <v>0</v>
      </c>
    </row>
    <row r="819" spans="2:19" hidden="1" x14ac:dyDescent="0.3">
      <c r="B819" s="49">
        <v>44851</v>
      </c>
      <c r="C819" s="43" t="s">
        <v>24612</v>
      </c>
      <c r="D819" s="43" t="s">
        <v>24451</v>
      </c>
      <c r="E819" s="43" t="s">
        <v>24613</v>
      </c>
      <c r="F819" s="43" t="s">
        <v>4612</v>
      </c>
      <c r="G819" s="43" t="s">
        <v>39</v>
      </c>
      <c r="H819" s="46">
        <v>-1657955</v>
      </c>
      <c r="I819" s="48" t="s">
        <v>784</v>
      </c>
      <c r="J819" s="46">
        <v>-132636</v>
      </c>
      <c r="K819" s="46">
        <v>-1790591</v>
      </c>
      <c r="L819" s="55"/>
      <c r="M819">
        <f t="shared" si="93"/>
        <v>15318</v>
      </c>
      <c r="N819">
        <f>VLOOKUP(M819,'Trừ tiền'!O$8:P$1173,2,0)</f>
        <v>-1790591</v>
      </c>
      <c r="P819" s="40">
        <f t="shared" si="107"/>
        <v>0</v>
      </c>
    </row>
    <row r="820" spans="2:19" hidden="1" x14ac:dyDescent="0.3">
      <c r="B820" s="49">
        <v>44851</v>
      </c>
      <c r="C820" s="43" t="s">
        <v>24614</v>
      </c>
      <c r="D820" s="43" t="s">
        <v>24451</v>
      </c>
      <c r="E820" s="43" t="s">
        <v>24615</v>
      </c>
      <c r="F820" s="43" t="s">
        <v>4612</v>
      </c>
      <c r="G820" s="43" t="s">
        <v>39</v>
      </c>
      <c r="H820" s="46">
        <v>-793560</v>
      </c>
      <c r="I820" s="48" t="s">
        <v>784</v>
      </c>
      <c r="J820" s="46">
        <v>-63485</v>
      </c>
      <c r="K820" s="46">
        <v>-857045</v>
      </c>
      <c r="L820" s="55"/>
      <c r="M820">
        <f t="shared" si="93"/>
        <v>15341</v>
      </c>
      <c r="N820">
        <f>VLOOKUP(M820,'Trừ tiền'!O$8:P$1173,2,0)</f>
        <v>-857045</v>
      </c>
      <c r="P820" s="40">
        <f t="shared" si="107"/>
        <v>0</v>
      </c>
    </row>
    <row r="821" spans="2:19" hidden="1" x14ac:dyDescent="0.3">
      <c r="B821" s="49">
        <v>44851</v>
      </c>
      <c r="C821" s="43" t="s">
        <v>24616</v>
      </c>
      <c r="D821" s="43" t="s">
        <v>24451</v>
      </c>
      <c r="E821" s="43" t="s">
        <v>24617</v>
      </c>
      <c r="F821" s="43" t="s">
        <v>4612</v>
      </c>
      <c r="G821" s="43" t="s">
        <v>39</v>
      </c>
      <c r="H821" s="46">
        <v>-122100</v>
      </c>
      <c r="I821" s="48" t="s">
        <v>784</v>
      </c>
      <c r="J821" s="46">
        <v>-9768</v>
      </c>
      <c r="K821" s="46">
        <v>-131868</v>
      </c>
      <c r="L821" s="55"/>
      <c r="M821">
        <f t="shared" si="93"/>
        <v>15347</v>
      </c>
      <c r="N821">
        <f>VLOOKUP(M821,'Trừ tiền'!O$8:P$1173,2,0)</f>
        <v>-131868</v>
      </c>
      <c r="P821" s="40">
        <f t="shared" si="107"/>
        <v>0</v>
      </c>
    </row>
    <row r="822" spans="2:19" hidden="1" x14ac:dyDescent="0.3">
      <c r="B822" s="49">
        <v>44851</v>
      </c>
      <c r="C822" s="43" t="s">
        <v>24618</v>
      </c>
      <c r="D822" s="43" t="s">
        <v>24451</v>
      </c>
      <c r="E822" s="43" t="s">
        <v>24619</v>
      </c>
      <c r="F822" s="43" t="s">
        <v>4612</v>
      </c>
      <c r="G822" s="43" t="s">
        <v>39</v>
      </c>
      <c r="H822" s="46">
        <v>-184489</v>
      </c>
      <c r="I822" s="48" t="s">
        <v>784</v>
      </c>
      <c r="J822" s="46">
        <v>-14759</v>
      </c>
      <c r="K822" s="46">
        <v>-199248</v>
      </c>
      <c r="L822" s="55"/>
      <c r="M822">
        <f t="shared" si="93"/>
        <v>15402</v>
      </c>
      <c r="N822">
        <f>VLOOKUP(M822,'Trừ tiền'!O$8:P$1173,2,0)</f>
        <v>-199248</v>
      </c>
      <c r="P822" s="40">
        <f t="shared" si="107"/>
        <v>0</v>
      </c>
    </row>
    <row r="823" spans="2:19" hidden="1" x14ac:dyDescent="0.3">
      <c r="B823" s="49">
        <v>44852</v>
      </c>
      <c r="C823" s="43" t="s">
        <v>23737</v>
      </c>
      <c r="D823" s="43" t="s">
        <v>23537</v>
      </c>
      <c r="E823" s="43" t="s">
        <v>23739</v>
      </c>
      <c r="F823" s="43" t="s">
        <v>4965</v>
      </c>
      <c r="G823" s="43" t="s">
        <v>2429</v>
      </c>
      <c r="H823" s="46">
        <v>-119066</v>
      </c>
      <c r="I823" s="48" t="s">
        <v>784</v>
      </c>
      <c r="J823" s="46">
        <v>-9525</v>
      </c>
      <c r="K823" s="46">
        <v>-128591</v>
      </c>
      <c r="L823" s="55"/>
      <c r="M823">
        <f t="shared" si="93"/>
        <v>458</v>
      </c>
      <c r="N823">
        <f>VLOOKUP(M823,'Trừ tiền'!O$8:P$1173,2,0)</f>
        <v>-128591</v>
      </c>
      <c r="P823" s="40">
        <f t="shared" si="107"/>
        <v>0</v>
      </c>
    </row>
    <row r="824" spans="2:19" hidden="1" x14ac:dyDescent="0.3">
      <c r="B824" s="49">
        <v>44852</v>
      </c>
      <c r="C824" s="43" t="s">
        <v>23743</v>
      </c>
      <c r="D824" s="43" t="s">
        <v>23744</v>
      </c>
      <c r="E824" s="43" t="s">
        <v>23745</v>
      </c>
      <c r="F824" s="43" t="s">
        <v>4831</v>
      </c>
      <c r="G824" s="43" t="s">
        <v>131</v>
      </c>
      <c r="H824" s="46">
        <v>-604247</v>
      </c>
      <c r="I824" s="48" t="s">
        <v>784</v>
      </c>
      <c r="J824" s="46">
        <v>-48340</v>
      </c>
      <c r="K824" s="46">
        <v>-652587</v>
      </c>
      <c r="L824" s="55"/>
      <c r="M824">
        <f t="shared" si="93"/>
        <v>637</v>
      </c>
      <c r="N824">
        <f>VLOOKUP(M824,'Trừ tiền'!O$8:P$1173,2,0)</f>
        <v>-652587</v>
      </c>
      <c r="P824" s="40">
        <f t="shared" si="107"/>
        <v>0</v>
      </c>
    </row>
    <row r="825" spans="2:19" hidden="1" x14ac:dyDescent="0.3">
      <c r="B825" s="49">
        <v>44852</v>
      </c>
      <c r="C825" s="43" t="s">
        <v>23746</v>
      </c>
      <c r="D825" s="43" t="s">
        <v>23747</v>
      </c>
      <c r="E825" s="43" t="s">
        <v>23748</v>
      </c>
      <c r="F825" s="43" t="s">
        <v>214</v>
      </c>
      <c r="G825" s="43" t="s">
        <v>215</v>
      </c>
      <c r="H825" s="46">
        <v>-802196</v>
      </c>
      <c r="I825" s="48" t="s">
        <v>784</v>
      </c>
      <c r="J825" s="46">
        <v>-64176</v>
      </c>
      <c r="K825" s="46">
        <v>-866372</v>
      </c>
      <c r="L825" s="55"/>
      <c r="M825">
        <f t="shared" si="93"/>
        <v>973</v>
      </c>
      <c r="N825">
        <f>VLOOKUP(M825,'Trừ tiền'!O$8:P$1173,2,0)</f>
        <v>-866372</v>
      </c>
      <c r="P825" s="40">
        <f t="shared" si="107"/>
        <v>0</v>
      </c>
    </row>
    <row r="826" spans="2:19" hidden="1" x14ac:dyDescent="0.3">
      <c r="B826" s="49">
        <v>44852</v>
      </c>
      <c r="C826" s="43" t="s">
        <v>24620</v>
      </c>
      <c r="D826" s="43" t="s">
        <v>24451</v>
      </c>
      <c r="E826" s="43" t="s">
        <v>24621</v>
      </c>
      <c r="F826" s="43" t="s">
        <v>4612</v>
      </c>
      <c r="G826" s="43" t="s">
        <v>39</v>
      </c>
      <c r="H826" s="46">
        <v>-655654</v>
      </c>
      <c r="I826" s="48" t="s">
        <v>784</v>
      </c>
      <c r="J826" s="46">
        <v>-52452</v>
      </c>
      <c r="K826" s="46">
        <v>-708106</v>
      </c>
      <c r="L826" s="55"/>
      <c r="M826">
        <f t="shared" si="93"/>
        <v>15523</v>
      </c>
      <c r="N826">
        <f>VLOOKUP(M826,'Trừ tiền'!O$8:P$1173,2,0)</f>
        <v>-708106</v>
      </c>
      <c r="P826" s="40">
        <f t="shared" si="107"/>
        <v>0</v>
      </c>
    </row>
    <row r="827" spans="2:19" hidden="1" x14ac:dyDescent="0.3">
      <c r="B827" s="49">
        <v>44852</v>
      </c>
      <c r="C827" s="43" t="s">
        <v>24622</v>
      </c>
      <c r="D827" s="43" t="s">
        <v>24451</v>
      </c>
      <c r="E827" s="43" t="s">
        <v>24623</v>
      </c>
      <c r="F827" s="43" t="s">
        <v>4612</v>
      </c>
      <c r="G827" s="43" t="s">
        <v>39</v>
      </c>
      <c r="H827" s="46">
        <v>-95040</v>
      </c>
      <c r="I827" s="48" t="s">
        <v>784</v>
      </c>
      <c r="J827" s="46">
        <v>-7603</v>
      </c>
      <c r="K827" s="46">
        <v>-102643</v>
      </c>
      <c r="L827" s="55"/>
      <c r="M827">
        <f t="shared" si="93"/>
        <v>15573</v>
      </c>
      <c r="N827">
        <f>VLOOKUP(M827,'Trừ tiền'!O$8:P$1173,2,0)</f>
        <v>-102643</v>
      </c>
      <c r="P827" s="40">
        <f t="shared" si="107"/>
        <v>0</v>
      </c>
    </row>
    <row r="828" spans="2:19" hidden="1" x14ac:dyDescent="0.3">
      <c r="B828" s="49">
        <v>44852</v>
      </c>
      <c r="C828" s="43" t="s">
        <v>24624</v>
      </c>
      <c r="D828" s="43" t="s">
        <v>24451</v>
      </c>
      <c r="E828" s="43" t="s">
        <v>24625</v>
      </c>
      <c r="F828" s="43" t="s">
        <v>4612</v>
      </c>
      <c r="G828" s="43" t="s">
        <v>39</v>
      </c>
      <c r="H828" s="46">
        <v>-162780</v>
      </c>
      <c r="I828" s="48" t="s">
        <v>784</v>
      </c>
      <c r="J828" s="46">
        <v>-13022</v>
      </c>
      <c r="K828" s="46">
        <v>-175802</v>
      </c>
      <c r="L828" s="55"/>
      <c r="M828">
        <f t="shared" si="93"/>
        <v>15578</v>
      </c>
      <c r="N828">
        <f>VLOOKUP(M828,'Trừ tiền'!O$8:P$1173,2,0)</f>
        <v>-175802</v>
      </c>
      <c r="P828" s="40">
        <f t="shared" si="107"/>
        <v>0</v>
      </c>
    </row>
    <row r="829" spans="2:19" hidden="1" x14ac:dyDescent="0.3">
      <c r="B829" s="49">
        <v>44852</v>
      </c>
      <c r="C829" s="43" t="s">
        <v>24626</v>
      </c>
      <c r="D829" s="43" t="s">
        <v>24451</v>
      </c>
      <c r="E829" s="43" t="s">
        <v>24627</v>
      </c>
      <c r="F829" s="43" t="s">
        <v>4612</v>
      </c>
      <c r="G829" s="43" t="s">
        <v>39</v>
      </c>
      <c r="H829" s="46">
        <v>-412150</v>
      </c>
      <c r="I829" s="48" t="s">
        <v>784</v>
      </c>
      <c r="J829" s="46">
        <v>-32972</v>
      </c>
      <c r="K829" s="46">
        <v>-445122</v>
      </c>
      <c r="L829" s="55"/>
      <c r="M829">
        <f t="shared" si="93"/>
        <v>15790</v>
      </c>
      <c r="N829">
        <f>VLOOKUP(M829,'Trừ tiền'!O$8:P$1173,2,0)</f>
        <v>-445122</v>
      </c>
      <c r="P829" s="40">
        <f t="shared" si="107"/>
        <v>0</v>
      </c>
    </row>
    <row r="830" spans="2:19" hidden="1" x14ac:dyDescent="0.3">
      <c r="B830" s="49">
        <v>44854</v>
      </c>
      <c r="C830" s="43" t="s">
        <v>23404</v>
      </c>
      <c r="D830" s="43" t="s">
        <v>23630</v>
      </c>
      <c r="E830" s="43" t="s">
        <v>23749</v>
      </c>
      <c r="F830" s="43" t="s">
        <v>218</v>
      </c>
      <c r="G830" s="43" t="s">
        <v>219</v>
      </c>
      <c r="H830" s="46">
        <v>-546150</v>
      </c>
      <c r="I830" s="48" t="s">
        <v>784</v>
      </c>
      <c r="J830" s="46">
        <v>-43692</v>
      </c>
      <c r="K830" s="46">
        <v>-589842</v>
      </c>
      <c r="L830" s="56" t="str">
        <f t="shared" ref="L830:L831" si="108">+F830</f>
        <v>CN CÔNG TY TNHH MTV THỰC PHẨM SAIGON CO.OP - CO.OPFOOD KHU VỰC ĐỒNG NAI</v>
      </c>
      <c r="M830">
        <f t="shared" si="93"/>
        <v>191</v>
      </c>
      <c r="N830">
        <f>VLOOKUP(M830,'Trừ tiền'!O$8:P$1173,2,0)</f>
        <v>-128304</v>
      </c>
      <c r="O830">
        <f t="shared" ref="O830:O831" si="109">+R830</f>
        <v>-589842</v>
      </c>
      <c r="P830" s="40">
        <f t="shared" ref="P830:P831" si="110">+O830-K830</f>
        <v>0</v>
      </c>
      <c r="Q830">
        <f>+SUMIFS('Trừ tiền'!P$8:P$1173,'Trừ tiền'!O$8:O$1173,'Hàng trả'!M830)</f>
        <v>-718146</v>
      </c>
      <c r="R830">
        <f t="shared" ref="R830:R831" si="111">+Q830-N830</f>
        <v>-589842</v>
      </c>
      <c r="S830" s="40">
        <f t="shared" ref="S830:S831" si="112">+R830-K830</f>
        <v>0</v>
      </c>
    </row>
    <row r="831" spans="2:19" hidden="1" x14ac:dyDescent="0.3">
      <c r="B831" s="49">
        <v>44854</v>
      </c>
      <c r="C831" s="43" t="s">
        <v>23750</v>
      </c>
      <c r="D831" s="43" t="s">
        <v>23358</v>
      </c>
      <c r="E831" s="43" t="s">
        <v>23751</v>
      </c>
      <c r="F831" s="43" t="s">
        <v>4660</v>
      </c>
      <c r="G831" s="43" t="s">
        <v>24</v>
      </c>
      <c r="H831" s="46">
        <v>-300996</v>
      </c>
      <c r="I831" s="48" t="s">
        <v>784</v>
      </c>
      <c r="J831" s="46">
        <v>-24080</v>
      </c>
      <c r="K831" s="46">
        <v>-325076</v>
      </c>
      <c r="L831" s="56" t="str">
        <f t="shared" si="108"/>
        <v>CHI NHÁNH - CÔNG TY TNHH MỘT THÀNH VIÊN THỰC PHẨM SAIGON CO.OP - CO.OP FOOD MIỀN BẮC</v>
      </c>
      <c r="M831">
        <f t="shared" si="93"/>
        <v>1244</v>
      </c>
      <c r="N831">
        <f>VLOOKUP(M831,'Trừ tiền'!O$8:P$1173,2,0)</f>
        <v>-604702</v>
      </c>
      <c r="O831">
        <f t="shared" si="109"/>
        <v>-325076</v>
      </c>
      <c r="P831" s="40">
        <f t="shared" si="110"/>
        <v>0</v>
      </c>
      <c r="Q831">
        <f>+SUMIFS('Trừ tiền'!P$8:P$1173,'Trừ tiền'!O$8:O$1173,'Hàng trả'!M831)</f>
        <v>-929778</v>
      </c>
      <c r="R831">
        <f t="shared" si="111"/>
        <v>-325076</v>
      </c>
      <c r="S831" s="40">
        <f t="shared" si="112"/>
        <v>0</v>
      </c>
    </row>
    <row r="832" spans="2:19" hidden="1" x14ac:dyDescent="0.3">
      <c r="B832" s="49">
        <v>44855</v>
      </c>
      <c r="C832" s="43" t="s">
        <v>23752</v>
      </c>
      <c r="D832" s="43" t="s">
        <v>23753</v>
      </c>
      <c r="E832" s="43" t="s">
        <v>23754</v>
      </c>
      <c r="F832" s="43" t="s">
        <v>4698</v>
      </c>
      <c r="G832" s="43" t="s">
        <v>106</v>
      </c>
      <c r="H832" s="46">
        <v>-146862</v>
      </c>
      <c r="I832" s="48" t="s">
        <v>784</v>
      </c>
      <c r="J832" s="46">
        <v>-11749</v>
      </c>
      <c r="K832" s="46">
        <v>-158611</v>
      </c>
      <c r="L832" s="55"/>
      <c r="M832">
        <f t="shared" si="93"/>
        <v>335</v>
      </c>
      <c r="N832">
        <f>VLOOKUP(M832,'Trừ tiền'!O$8:P$1173,2,0)</f>
        <v>-158611</v>
      </c>
      <c r="P832" s="40">
        <f t="shared" ref="P832:P837" si="113">+N832-K832</f>
        <v>0</v>
      </c>
    </row>
    <row r="833" spans="2:19" ht="21.3" x14ac:dyDescent="0.3">
      <c r="B833" s="49">
        <v>44855</v>
      </c>
      <c r="C833" s="43" t="s">
        <v>23755</v>
      </c>
      <c r="D833" s="43" t="s">
        <v>23569</v>
      </c>
      <c r="E833" s="43" t="s">
        <v>23756</v>
      </c>
      <c r="F833" s="43" t="s">
        <v>5162</v>
      </c>
      <c r="G833" s="43" t="s">
        <v>244</v>
      </c>
      <c r="H833" s="46">
        <v>-101989</v>
      </c>
      <c r="I833" s="48" t="s">
        <v>784</v>
      </c>
      <c r="J833" s="46">
        <v>-8159</v>
      </c>
      <c r="K833" s="46">
        <v>-110148</v>
      </c>
      <c r="L833" s="61" t="str">
        <f>+F833</f>
        <v>CHI NHÁNH LIÊN HIỆP HỢP TÁC XÃ THƯƠNG MẠI TP. HỒ CHÍ MINH - CO.OPMART QUẢNG BÌNH</v>
      </c>
      <c r="M833">
        <f t="shared" si="93"/>
        <v>565</v>
      </c>
      <c r="N833">
        <f>VLOOKUP(M833,'Trừ tiền'!O$8:P$1173,2,0)</f>
        <v>-196020</v>
      </c>
      <c r="P833" s="40">
        <f t="shared" si="113"/>
        <v>-85872</v>
      </c>
      <c r="Q833">
        <f>+SUMIFS('Trừ tiền'!P$8:P$1173,'Trừ tiền'!O$8:O$1173,'Hàng trả'!M833)</f>
        <v>-196020</v>
      </c>
      <c r="R833">
        <f>+Q833-N833</f>
        <v>0</v>
      </c>
      <c r="S833" s="40">
        <f>+R833-K833</f>
        <v>110148</v>
      </c>
    </row>
    <row r="834" spans="2:19" hidden="1" x14ac:dyDescent="0.3">
      <c r="B834" s="49">
        <v>44855</v>
      </c>
      <c r="C834" s="43" t="s">
        <v>23757</v>
      </c>
      <c r="D834" s="43" t="s">
        <v>23358</v>
      </c>
      <c r="E834" s="43" t="s">
        <v>23758</v>
      </c>
      <c r="F834" s="43" t="s">
        <v>4660</v>
      </c>
      <c r="G834" s="43" t="s">
        <v>24</v>
      </c>
      <c r="H834" s="46">
        <v>-372662</v>
      </c>
      <c r="I834" s="48" t="s">
        <v>784</v>
      </c>
      <c r="J834" s="46">
        <v>-29813</v>
      </c>
      <c r="K834" s="46">
        <v>-402475</v>
      </c>
      <c r="L834" s="55"/>
      <c r="M834">
        <f t="shared" si="93"/>
        <v>1278</v>
      </c>
      <c r="N834">
        <f>VLOOKUP(M834,'Trừ tiền'!O$8:P$1173,2,0)</f>
        <v>-402475</v>
      </c>
      <c r="P834" s="40">
        <f t="shared" si="113"/>
        <v>0</v>
      </c>
    </row>
    <row r="835" spans="2:19" hidden="1" x14ac:dyDescent="0.3">
      <c r="B835" s="49">
        <v>44855</v>
      </c>
      <c r="C835" s="43" t="s">
        <v>24628</v>
      </c>
      <c r="D835" s="43" t="s">
        <v>24451</v>
      </c>
      <c r="E835" s="43" t="s">
        <v>24629</v>
      </c>
      <c r="F835" s="43" t="s">
        <v>4612</v>
      </c>
      <c r="G835" s="43" t="s">
        <v>39</v>
      </c>
      <c r="H835" s="46">
        <v>-201480</v>
      </c>
      <c r="I835" s="48" t="s">
        <v>784</v>
      </c>
      <c r="J835" s="46">
        <v>-16118</v>
      </c>
      <c r="K835" s="46">
        <v>-217598</v>
      </c>
      <c r="L835" s="55"/>
      <c r="M835">
        <f t="shared" si="93"/>
        <v>16304</v>
      </c>
      <c r="N835">
        <f>VLOOKUP(M835,'Trừ tiền'!O$8:P$1173,2,0)</f>
        <v>-217598</v>
      </c>
      <c r="P835" s="40">
        <f t="shared" si="113"/>
        <v>0</v>
      </c>
    </row>
    <row r="836" spans="2:19" hidden="1" x14ac:dyDescent="0.3">
      <c r="B836" s="49">
        <v>44855</v>
      </c>
      <c r="C836" s="43" t="s">
        <v>24630</v>
      </c>
      <c r="D836" s="43" t="s">
        <v>24451</v>
      </c>
      <c r="E836" s="43" t="s">
        <v>24631</v>
      </c>
      <c r="F836" s="43" t="s">
        <v>4612</v>
      </c>
      <c r="G836" s="43" t="s">
        <v>39</v>
      </c>
      <c r="H836" s="46">
        <v>-65496</v>
      </c>
      <c r="I836" s="48" t="s">
        <v>784</v>
      </c>
      <c r="J836" s="46">
        <v>-5240</v>
      </c>
      <c r="K836" s="46">
        <v>-70736</v>
      </c>
      <c r="L836" s="55"/>
      <c r="M836">
        <f t="shared" si="93"/>
        <v>16373</v>
      </c>
      <c r="N836">
        <f>VLOOKUP(M836,'Trừ tiền'!O$8:P$1173,2,0)</f>
        <v>-70736</v>
      </c>
      <c r="P836" s="40">
        <f t="shared" si="113"/>
        <v>0</v>
      </c>
    </row>
    <row r="837" spans="2:19" hidden="1" x14ac:dyDescent="0.3">
      <c r="B837" s="49">
        <v>44856</v>
      </c>
      <c r="C837" s="43" t="s">
        <v>23759</v>
      </c>
      <c r="D837" s="43" t="s">
        <v>23524</v>
      </c>
      <c r="E837" s="43" t="s">
        <v>23760</v>
      </c>
      <c r="F837" s="43" t="s">
        <v>4720</v>
      </c>
      <c r="G837" s="43" t="s">
        <v>72</v>
      </c>
      <c r="H837" s="46">
        <v>-124432</v>
      </c>
      <c r="I837" s="48" t="s">
        <v>784</v>
      </c>
      <c r="J837" s="46">
        <v>-9955</v>
      </c>
      <c r="K837" s="46">
        <v>-134387</v>
      </c>
      <c r="L837" s="55"/>
      <c r="M837">
        <f t="shared" si="93"/>
        <v>631</v>
      </c>
      <c r="N837">
        <f>VLOOKUP(M837,'Trừ tiền'!O$8:P$1173,2,0)</f>
        <v>-134387</v>
      </c>
      <c r="P837" s="40">
        <f t="shared" si="113"/>
        <v>0</v>
      </c>
    </row>
    <row r="838" spans="2:19" hidden="1" x14ac:dyDescent="0.3">
      <c r="B838" s="49">
        <v>44856</v>
      </c>
      <c r="C838" s="43" t="s">
        <v>23761</v>
      </c>
      <c r="D838" s="43" t="s">
        <v>23524</v>
      </c>
      <c r="E838" s="43" t="s">
        <v>23762</v>
      </c>
      <c r="F838" s="43" t="s">
        <v>4720</v>
      </c>
      <c r="G838" s="43" t="s">
        <v>72</v>
      </c>
      <c r="H838" s="46">
        <v>-111058</v>
      </c>
      <c r="I838" s="48" t="s">
        <v>784</v>
      </c>
      <c r="J838" s="46">
        <v>-8885</v>
      </c>
      <c r="K838" s="46">
        <v>-119943</v>
      </c>
      <c r="L838" s="56" t="str">
        <f>+F838</f>
        <v>CHI NHÁNH CÔNG TY TNHH MỘT THÀNH VIÊN THỰC PHẨM SAIGON CO.OP - CO.OP FOOD KHU VỰC CẦN THƠ</v>
      </c>
      <c r="M838">
        <f t="shared" ref="M838:M901" si="114">+C838*1</f>
        <v>640</v>
      </c>
      <c r="N838">
        <f>VLOOKUP(M838,'Trừ tiền'!O$8:P$1173,2,0)</f>
        <v>-729896</v>
      </c>
      <c r="O838">
        <f>+R838</f>
        <v>-119943</v>
      </c>
      <c r="P838" s="40">
        <f>+O838-K838</f>
        <v>0</v>
      </c>
      <c r="Q838">
        <f>+SUMIFS('Trừ tiền'!P$8:P$1173,'Trừ tiền'!O$8:O$1173,'Hàng trả'!M838)</f>
        <v>-849839</v>
      </c>
      <c r="R838">
        <f>+Q838-N838</f>
        <v>-119943</v>
      </c>
      <c r="S838" s="40">
        <f>+R838-K838</f>
        <v>0</v>
      </c>
    </row>
    <row r="839" spans="2:19" hidden="1" x14ac:dyDescent="0.3">
      <c r="B839" s="49">
        <v>44856</v>
      </c>
      <c r="C839" s="43" t="s">
        <v>24632</v>
      </c>
      <c r="D839" s="43" t="s">
        <v>24451</v>
      </c>
      <c r="E839" s="43" t="s">
        <v>24633</v>
      </c>
      <c r="F839" s="43" t="s">
        <v>4612</v>
      </c>
      <c r="G839" s="43" t="s">
        <v>39</v>
      </c>
      <c r="H839" s="46">
        <v>-194796</v>
      </c>
      <c r="I839" s="48" t="s">
        <v>784</v>
      </c>
      <c r="J839" s="46">
        <v>-15584</v>
      </c>
      <c r="K839" s="46">
        <v>-210380</v>
      </c>
      <c r="L839" s="55"/>
      <c r="M839">
        <f t="shared" si="114"/>
        <v>16482</v>
      </c>
      <c r="N839">
        <f>VLOOKUP(M839,'Trừ tiền'!O$8:P$1173,2,0)</f>
        <v>-210380</v>
      </c>
      <c r="P839" s="40">
        <f t="shared" ref="P839:P854" si="115">+N839-K839</f>
        <v>0</v>
      </c>
    </row>
    <row r="840" spans="2:19" hidden="1" x14ac:dyDescent="0.3">
      <c r="B840" s="49">
        <v>44858</v>
      </c>
      <c r="C840" s="43" t="s">
        <v>22850</v>
      </c>
      <c r="D840" s="43" t="s">
        <v>22850</v>
      </c>
      <c r="E840" s="43" t="s">
        <v>23648</v>
      </c>
      <c r="F840" s="43" t="s">
        <v>4809</v>
      </c>
      <c r="G840" s="43" t="s">
        <v>812</v>
      </c>
      <c r="H840" s="46">
        <v>-119066</v>
      </c>
      <c r="I840" s="48" t="s">
        <v>784</v>
      </c>
      <c r="J840" s="46">
        <v>-9525</v>
      </c>
      <c r="K840" s="46">
        <v>-128591</v>
      </c>
      <c r="L840" s="55"/>
      <c r="M840" t="e">
        <f t="shared" si="114"/>
        <v>#VALUE!</v>
      </c>
      <c r="N840" t="e">
        <f>VLOOKUP(M840,'Trừ tiền'!O$8:P$1173,2,0)</f>
        <v>#VALUE!</v>
      </c>
      <c r="P840" s="40" t="e">
        <f t="shared" si="115"/>
        <v>#VALUE!</v>
      </c>
    </row>
    <row r="841" spans="2:19" hidden="1" x14ac:dyDescent="0.3">
      <c r="B841" s="49">
        <v>44858</v>
      </c>
      <c r="C841" s="43" t="s">
        <v>23719</v>
      </c>
      <c r="D841" s="43" t="s">
        <v>23606</v>
      </c>
      <c r="E841" s="43" t="s">
        <v>23763</v>
      </c>
      <c r="F841" s="43" t="s">
        <v>4712</v>
      </c>
      <c r="G841" s="43" t="s">
        <v>276</v>
      </c>
      <c r="H841" s="46">
        <v>-407956</v>
      </c>
      <c r="I841" s="48" t="s">
        <v>784</v>
      </c>
      <c r="J841" s="46">
        <v>-32636</v>
      </c>
      <c r="K841" s="46">
        <v>-440592</v>
      </c>
      <c r="L841" s="55"/>
      <c r="M841">
        <f t="shared" si="114"/>
        <v>362</v>
      </c>
      <c r="N841">
        <f>VLOOKUP(M841,'Trừ tiền'!O$8:P$1173,2,0)</f>
        <v>-440592</v>
      </c>
      <c r="P841" s="40">
        <f t="shared" si="115"/>
        <v>0</v>
      </c>
    </row>
    <row r="842" spans="2:19" hidden="1" x14ac:dyDescent="0.3">
      <c r="B842" s="49">
        <v>44859</v>
      </c>
      <c r="C842" s="43" t="s">
        <v>24634</v>
      </c>
      <c r="D842" s="43" t="s">
        <v>24451</v>
      </c>
      <c r="E842" s="43" t="s">
        <v>24635</v>
      </c>
      <c r="F842" s="43" t="s">
        <v>4612</v>
      </c>
      <c r="G842" s="43" t="s">
        <v>39</v>
      </c>
      <c r="H842" s="46">
        <v>-328650</v>
      </c>
      <c r="I842" s="48" t="s">
        <v>784</v>
      </c>
      <c r="J842" s="46">
        <v>-26292</v>
      </c>
      <c r="K842" s="46">
        <v>-354942</v>
      </c>
      <c r="L842" s="55"/>
      <c r="M842">
        <f t="shared" si="114"/>
        <v>16623</v>
      </c>
      <c r="N842">
        <f>VLOOKUP(M842,'Trừ tiền'!O$8:P$1173,2,0)</f>
        <v>-354942</v>
      </c>
      <c r="P842" s="40">
        <f t="shared" si="115"/>
        <v>0</v>
      </c>
    </row>
    <row r="843" spans="2:19" hidden="1" x14ac:dyDescent="0.3">
      <c r="B843" s="49">
        <v>44859</v>
      </c>
      <c r="C843" s="43" t="s">
        <v>24636</v>
      </c>
      <c r="D843" s="43" t="s">
        <v>24451</v>
      </c>
      <c r="E843" s="43" t="s">
        <v>24637</v>
      </c>
      <c r="F843" s="43" t="s">
        <v>4612</v>
      </c>
      <c r="G843" s="43" t="s">
        <v>39</v>
      </c>
      <c r="H843" s="46">
        <v>-419268</v>
      </c>
      <c r="I843" s="48" t="s">
        <v>784</v>
      </c>
      <c r="J843" s="46">
        <v>-33541</v>
      </c>
      <c r="K843" s="46">
        <v>-452809</v>
      </c>
      <c r="L843" s="55"/>
      <c r="M843">
        <f t="shared" si="114"/>
        <v>16625</v>
      </c>
      <c r="N843">
        <f>VLOOKUP(M843,'Trừ tiền'!O$8:P$1173,2,0)</f>
        <v>-452809</v>
      </c>
      <c r="P843" s="40">
        <f t="shared" si="115"/>
        <v>0</v>
      </c>
    </row>
    <row r="844" spans="2:19" hidden="1" x14ac:dyDescent="0.3">
      <c r="B844" s="49">
        <v>44859</v>
      </c>
      <c r="C844" s="43" t="s">
        <v>24638</v>
      </c>
      <c r="D844" s="43" t="s">
        <v>24451</v>
      </c>
      <c r="E844" s="43" t="s">
        <v>24639</v>
      </c>
      <c r="F844" s="43" t="s">
        <v>4612</v>
      </c>
      <c r="G844" s="43" t="s">
        <v>39</v>
      </c>
      <c r="H844" s="46">
        <v>-453750</v>
      </c>
      <c r="I844" s="48" t="s">
        <v>784</v>
      </c>
      <c r="J844" s="46">
        <v>-36300</v>
      </c>
      <c r="K844" s="46">
        <v>-490050</v>
      </c>
      <c r="L844" s="55"/>
      <c r="M844">
        <f t="shared" si="114"/>
        <v>16644</v>
      </c>
      <c r="N844">
        <f>VLOOKUP(M844,'Trừ tiền'!O$8:P$1173,2,0)</f>
        <v>-490050</v>
      </c>
      <c r="P844" s="40">
        <f t="shared" si="115"/>
        <v>0</v>
      </c>
    </row>
    <row r="845" spans="2:19" hidden="1" x14ac:dyDescent="0.3">
      <c r="B845" s="49">
        <v>44859</v>
      </c>
      <c r="C845" s="43" t="s">
        <v>24640</v>
      </c>
      <c r="D845" s="43" t="s">
        <v>24451</v>
      </c>
      <c r="E845" s="43" t="s">
        <v>24641</v>
      </c>
      <c r="F845" s="43" t="s">
        <v>4612</v>
      </c>
      <c r="G845" s="43" t="s">
        <v>39</v>
      </c>
      <c r="H845" s="46">
        <v>-643538</v>
      </c>
      <c r="I845" s="48" t="s">
        <v>784</v>
      </c>
      <c r="J845" s="46">
        <v>-51483</v>
      </c>
      <c r="K845" s="46">
        <v>-695021</v>
      </c>
      <c r="L845" s="55"/>
      <c r="M845">
        <f t="shared" si="114"/>
        <v>16656</v>
      </c>
      <c r="N845">
        <f>VLOOKUP(M845,'Trừ tiền'!O$8:P$1173,2,0)</f>
        <v>-695021</v>
      </c>
      <c r="P845" s="40">
        <f t="shared" si="115"/>
        <v>0</v>
      </c>
    </row>
    <row r="846" spans="2:19" hidden="1" x14ac:dyDescent="0.3">
      <c r="B846" s="49">
        <v>44859</v>
      </c>
      <c r="C846" s="43" t="s">
        <v>24642</v>
      </c>
      <c r="D846" s="43" t="s">
        <v>24451</v>
      </c>
      <c r="E846" s="43" t="s">
        <v>24643</v>
      </c>
      <c r="F846" s="43" t="s">
        <v>4612</v>
      </c>
      <c r="G846" s="43" t="s">
        <v>39</v>
      </c>
      <c r="H846" s="46">
        <v>-1406978</v>
      </c>
      <c r="I846" s="48" t="s">
        <v>784</v>
      </c>
      <c r="J846" s="46">
        <v>-112558</v>
      </c>
      <c r="K846" s="46">
        <v>-1519536</v>
      </c>
      <c r="L846" s="55"/>
      <c r="M846">
        <f t="shared" si="114"/>
        <v>16660</v>
      </c>
      <c r="N846">
        <f>VLOOKUP(M846,'Trừ tiền'!O$8:P$1173,2,0)</f>
        <v>-1519536</v>
      </c>
      <c r="P846" s="40">
        <f t="shared" si="115"/>
        <v>0</v>
      </c>
    </row>
    <row r="847" spans="2:19" hidden="1" x14ac:dyDescent="0.3">
      <c r="B847" s="49">
        <v>44859</v>
      </c>
      <c r="C847" s="43" t="s">
        <v>24644</v>
      </c>
      <c r="D847" s="43" t="s">
        <v>24451</v>
      </c>
      <c r="E847" s="43" t="s">
        <v>24645</v>
      </c>
      <c r="F847" s="43" t="s">
        <v>4612</v>
      </c>
      <c r="G847" s="43" t="s">
        <v>39</v>
      </c>
      <c r="H847" s="46">
        <v>-209816</v>
      </c>
      <c r="I847" s="48" t="s">
        <v>784</v>
      </c>
      <c r="J847" s="46">
        <v>-16785</v>
      </c>
      <c r="K847" s="46">
        <v>-226601</v>
      </c>
      <c r="L847" s="55"/>
      <c r="M847">
        <f t="shared" si="114"/>
        <v>16686</v>
      </c>
      <c r="N847">
        <f>VLOOKUP(M847,'Trừ tiền'!O$8:P$1173,2,0)</f>
        <v>-226601</v>
      </c>
      <c r="P847" s="40">
        <f t="shared" si="115"/>
        <v>0</v>
      </c>
    </row>
    <row r="848" spans="2:19" hidden="1" x14ac:dyDescent="0.3">
      <c r="B848" s="49">
        <v>44859</v>
      </c>
      <c r="C848" s="43" t="s">
        <v>24646</v>
      </c>
      <c r="D848" s="43" t="s">
        <v>24451</v>
      </c>
      <c r="E848" s="43" t="s">
        <v>24647</v>
      </c>
      <c r="F848" s="43" t="s">
        <v>4612</v>
      </c>
      <c r="G848" s="43" t="s">
        <v>39</v>
      </c>
      <c r="H848" s="46">
        <v>-487467</v>
      </c>
      <c r="I848" s="48" t="s">
        <v>784</v>
      </c>
      <c r="J848" s="46">
        <v>-38997</v>
      </c>
      <c r="K848" s="46">
        <v>-526464</v>
      </c>
      <c r="L848" s="55"/>
      <c r="M848">
        <f t="shared" si="114"/>
        <v>16688</v>
      </c>
      <c r="N848">
        <f>VLOOKUP(M848,'Trừ tiền'!O$8:P$1173,2,0)</f>
        <v>-526464</v>
      </c>
      <c r="P848" s="40">
        <f t="shared" si="115"/>
        <v>0</v>
      </c>
    </row>
    <row r="849" spans="2:19" hidden="1" x14ac:dyDescent="0.3">
      <c r="B849" s="49">
        <v>44859</v>
      </c>
      <c r="C849" s="43" t="s">
        <v>3997</v>
      </c>
      <c r="D849" s="43" t="s">
        <v>24451</v>
      </c>
      <c r="E849" s="43" t="s">
        <v>24648</v>
      </c>
      <c r="F849" s="43" t="s">
        <v>4612</v>
      </c>
      <c r="G849" s="43" t="s">
        <v>39</v>
      </c>
      <c r="H849" s="46">
        <v>-640532</v>
      </c>
      <c r="I849" s="48" t="s">
        <v>784</v>
      </c>
      <c r="J849" s="46">
        <v>-51243</v>
      </c>
      <c r="K849" s="46">
        <v>-691775</v>
      </c>
      <c r="L849" s="55"/>
      <c r="M849">
        <f t="shared" si="114"/>
        <v>16715</v>
      </c>
      <c r="N849">
        <f>VLOOKUP(M849,'Trừ tiền'!O$8:P$1173,2,0)</f>
        <v>-691775</v>
      </c>
      <c r="P849" s="40">
        <f t="shared" si="115"/>
        <v>0</v>
      </c>
    </row>
    <row r="850" spans="2:19" hidden="1" x14ac:dyDescent="0.3">
      <c r="B850" s="49">
        <v>44859</v>
      </c>
      <c r="C850" s="43" t="s">
        <v>24649</v>
      </c>
      <c r="D850" s="43" t="s">
        <v>24451</v>
      </c>
      <c r="E850" s="43" t="s">
        <v>24650</v>
      </c>
      <c r="F850" s="43" t="s">
        <v>4612</v>
      </c>
      <c r="G850" s="43" t="s">
        <v>39</v>
      </c>
      <c r="H850" s="46">
        <v>-301717</v>
      </c>
      <c r="I850" s="48" t="s">
        <v>784</v>
      </c>
      <c r="J850" s="46">
        <v>-24137</v>
      </c>
      <c r="K850" s="46">
        <v>-325854</v>
      </c>
      <c r="L850" s="55"/>
      <c r="M850">
        <f t="shared" si="114"/>
        <v>16734</v>
      </c>
      <c r="N850">
        <f>VLOOKUP(M850,'Trừ tiền'!O$8:P$1173,2,0)</f>
        <v>-325854</v>
      </c>
      <c r="P850" s="40">
        <f t="shared" si="115"/>
        <v>0</v>
      </c>
    </row>
    <row r="851" spans="2:19" hidden="1" x14ac:dyDescent="0.3">
      <c r="B851" s="49">
        <v>44859</v>
      </c>
      <c r="C851" s="43" t="s">
        <v>24651</v>
      </c>
      <c r="D851" s="43" t="s">
        <v>24451</v>
      </c>
      <c r="E851" s="43" t="s">
        <v>24652</v>
      </c>
      <c r="F851" s="43" t="s">
        <v>4612</v>
      </c>
      <c r="G851" s="43" t="s">
        <v>39</v>
      </c>
      <c r="H851" s="46">
        <v>-74250</v>
      </c>
      <c r="I851" s="48" t="s">
        <v>784</v>
      </c>
      <c r="J851" s="46">
        <v>-5940</v>
      </c>
      <c r="K851" s="46">
        <v>-80190</v>
      </c>
      <c r="L851" s="55"/>
      <c r="M851">
        <f t="shared" si="114"/>
        <v>16891</v>
      </c>
      <c r="N851">
        <f>VLOOKUP(M851,'Trừ tiền'!O$8:P$1173,2,0)</f>
        <v>-80190</v>
      </c>
      <c r="P851" s="40">
        <f t="shared" si="115"/>
        <v>0</v>
      </c>
    </row>
    <row r="852" spans="2:19" hidden="1" x14ac:dyDescent="0.3">
      <c r="B852" s="49">
        <v>44860</v>
      </c>
      <c r="C852" s="43" t="s">
        <v>23764</v>
      </c>
      <c r="D852" s="43" t="s">
        <v>23630</v>
      </c>
      <c r="E852" s="43" t="s">
        <v>23765</v>
      </c>
      <c r="F852" s="43" t="s">
        <v>218</v>
      </c>
      <c r="G852" s="43" t="s">
        <v>219</v>
      </c>
      <c r="H852" s="46">
        <v>-200728</v>
      </c>
      <c r="I852" s="48" t="s">
        <v>784</v>
      </c>
      <c r="J852" s="46">
        <v>-16058</v>
      </c>
      <c r="K852" s="46">
        <v>-216786</v>
      </c>
      <c r="L852" s="55"/>
      <c r="M852">
        <f t="shared" si="114"/>
        <v>204</v>
      </c>
      <c r="N852">
        <f>VLOOKUP(M852,'Trừ tiền'!O$8:P$1173,2,0)</f>
        <v>-216786</v>
      </c>
      <c r="P852" s="40">
        <f t="shared" si="115"/>
        <v>0</v>
      </c>
    </row>
    <row r="853" spans="2:19" ht="21.3" x14ac:dyDescent="0.3">
      <c r="B853" s="49">
        <v>44860</v>
      </c>
      <c r="C853" s="43" t="s">
        <v>23406</v>
      </c>
      <c r="D853" s="43" t="s">
        <v>23766</v>
      </c>
      <c r="E853" s="43" t="s">
        <v>23767</v>
      </c>
      <c r="F853" s="43" t="s">
        <v>307</v>
      </c>
      <c r="G853" s="43" t="s">
        <v>308</v>
      </c>
      <c r="H853" s="46">
        <v>-62416</v>
      </c>
      <c r="I853" s="48" t="s">
        <v>784</v>
      </c>
      <c r="J853" s="46">
        <v>-4993</v>
      </c>
      <c r="K853" s="46">
        <v>-67409</v>
      </c>
      <c r="L853" s="61" t="str">
        <f>+F853</f>
        <v>CHI NHÁNH LIÊN HIỆP HỢP TÁC XÃ THƯƠNG MẠI TP. HỒ CHÍ MINH - CO.OPMART SƠN TRÀ</v>
      </c>
      <c r="M853">
        <f t="shared" si="114"/>
        <v>332</v>
      </c>
      <c r="N853">
        <f>VLOOKUP(M853,'Trừ tiền'!O$8:P$1173,2,0)</f>
        <v>-690120</v>
      </c>
      <c r="P853" s="40">
        <f t="shared" si="115"/>
        <v>-622711</v>
      </c>
      <c r="Q853">
        <f>+SUMIFS('Trừ tiền'!P$8:P$1173,'Trừ tiền'!O$8:O$1173,'Hàng trả'!M853)</f>
        <v>-1420354</v>
      </c>
      <c r="R853">
        <f>+Q853-N853</f>
        <v>-730234</v>
      </c>
      <c r="S853" s="40">
        <f>+R853-K853</f>
        <v>-662825</v>
      </c>
    </row>
    <row r="854" spans="2:19" hidden="1" x14ac:dyDescent="0.3">
      <c r="B854" s="49">
        <v>44860</v>
      </c>
      <c r="C854" s="43" t="s">
        <v>23768</v>
      </c>
      <c r="D854" s="43" t="s">
        <v>23578</v>
      </c>
      <c r="E854" s="43" t="s">
        <v>23769</v>
      </c>
      <c r="F854" s="43" t="s">
        <v>4890</v>
      </c>
      <c r="G854" s="43" t="s">
        <v>100</v>
      </c>
      <c r="H854" s="46">
        <v>-92000</v>
      </c>
      <c r="I854" s="48" t="s">
        <v>784</v>
      </c>
      <c r="J854" s="46">
        <v>-7360</v>
      </c>
      <c r="K854" s="46">
        <v>-99360</v>
      </c>
      <c r="L854" s="55"/>
      <c r="M854">
        <f t="shared" si="114"/>
        <v>417</v>
      </c>
      <c r="N854">
        <f>VLOOKUP(M854,'Trừ tiền'!O$8:P$1173,2,0)</f>
        <v>-99360</v>
      </c>
      <c r="P854" s="40">
        <f t="shared" si="115"/>
        <v>0</v>
      </c>
    </row>
    <row r="855" spans="2:19" hidden="1" x14ac:dyDescent="0.3">
      <c r="B855" s="49">
        <v>44860</v>
      </c>
      <c r="C855" s="43" t="s">
        <v>23770</v>
      </c>
      <c r="D855" s="43" t="s">
        <v>23578</v>
      </c>
      <c r="E855" s="43" t="s">
        <v>23771</v>
      </c>
      <c r="F855" s="43" t="s">
        <v>4890</v>
      </c>
      <c r="G855" s="43" t="s">
        <v>100</v>
      </c>
      <c r="H855" s="46">
        <v>-660409</v>
      </c>
      <c r="I855" s="48" t="s">
        <v>784</v>
      </c>
      <c r="J855" s="46">
        <v>-52833</v>
      </c>
      <c r="K855" s="46">
        <v>-713242</v>
      </c>
      <c r="L855" s="56" t="str">
        <f>+F855</f>
        <v>CHI NHÁNH CÔNG TY TNHH MỘT THÀNH VIÊN THỰC PHẨM SAIGON CO.OP - CO.OP FOOD KHU VỰC BÌNH DƯƠNG</v>
      </c>
      <c r="M855">
        <f t="shared" si="114"/>
        <v>418</v>
      </c>
      <c r="N855">
        <f>VLOOKUP(M855,'Trừ tiền'!O$8:P$1173,2,0)</f>
        <v>-377125</v>
      </c>
      <c r="O855">
        <f>+R855</f>
        <v>-713242</v>
      </c>
      <c r="P855" s="40">
        <f>+O855-K855</f>
        <v>0</v>
      </c>
      <c r="Q855">
        <f>+SUMIFS('Trừ tiền'!P$8:P$1173,'Trừ tiền'!O$8:O$1173,'Hàng trả'!M855)</f>
        <v>-1090367</v>
      </c>
      <c r="R855">
        <f>+Q855-N855</f>
        <v>-713242</v>
      </c>
      <c r="S855" s="40">
        <f>+R855-K855</f>
        <v>0</v>
      </c>
    </row>
    <row r="856" spans="2:19" hidden="1" x14ac:dyDescent="0.3">
      <c r="B856" s="49">
        <v>44860</v>
      </c>
      <c r="C856" s="43" t="s">
        <v>24653</v>
      </c>
      <c r="D856" s="43" t="s">
        <v>24451</v>
      </c>
      <c r="E856" s="43" t="s">
        <v>24654</v>
      </c>
      <c r="F856" s="43" t="s">
        <v>4612</v>
      </c>
      <c r="G856" s="43" t="s">
        <v>39</v>
      </c>
      <c r="H856" s="46">
        <v>-984503</v>
      </c>
      <c r="I856" s="48" t="s">
        <v>784</v>
      </c>
      <c r="J856" s="46">
        <v>-78760</v>
      </c>
      <c r="K856" s="46">
        <v>-1063263</v>
      </c>
      <c r="L856" s="55"/>
      <c r="M856">
        <f t="shared" si="114"/>
        <v>17033</v>
      </c>
      <c r="N856">
        <f>VLOOKUP(M856,'Trừ tiền'!O$8:P$1173,2,0)</f>
        <v>-1063263</v>
      </c>
      <c r="P856" s="40">
        <f t="shared" ref="P856:P861" si="116">+N856-K856</f>
        <v>0</v>
      </c>
    </row>
    <row r="857" spans="2:19" x14ac:dyDescent="0.3">
      <c r="B857" s="49">
        <v>44861</v>
      </c>
      <c r="C857" s="43" t="s">
        <v>23676</v>
      </c>
      <c r="D857" s="43" t="s">
        <v>22850</v>
      </c>
      <c r="E857" s="43" t="s">
        <v>23677</v>
      </c>
      <c r="F857" s="43" t="s">
        <v>488</v>
      </c>
      <c r="G857" s="43" t="s">
        <v>489</v>
      </c>
      <c r="H857" s="46">
        <v>-245000</v>
      </c>
      <c r="I857" s="48" t="s">
        <v>784</v>
      </c>
      <c r="J857" s="46">
        <v>-19600</v>
      </c>
      <c r="K857" s="46">
        <v>-264600</v>
      </c>
      <c r="L857" s="61" t="str">
        <f>+F857</f>
        <v>CÔNG TY TNHH MỘT THÀNH VIÊN MARFIVE</v>
      </c>
      <c r="M857">
        <f t="shared" si="114"/>
        <v>551</v>
      </c>
      <c r="N857">
        <f>VLOOKUP(M857,'Trừ tiền'!O$8:P$1173,2,0)</f>
        <v>-108393</v>
      </c>
      <c r="P857" s="40">
        <f t="shared" si="116"/>
        <v>156207</v>
      </c>
      <c r="Q857">
        <f>+SUMIFS('Trừ tiền'!P$8:P$1173,'Trừ tiền'!O$8:O$1173,'Hàng trả'!M857)</f>
        <v>-451401</v>
      </c>
      <c r="R857">
        <f>+Q857-N857</f>
        <v>-343008</v>
      </c>
      <c r="S857" s="40">
        <f>+R857-K857</f>
        <v>-78408</v>
      </c>
    </row>
    <row r="858" spans="2:19" hidden="1" x14ac:dyDescent="0.3">
      <c r="B858" s="49">
        <v>44861</v>
      </c>
      <c r="C858" s="43" t="s">
        <v>24655</v>
      </c>
      <c r="D858" s="43" t="s">
        <v>24451</v>
      </c>
      <c r="E858" s="43" t="s">
        <v>24656</v>
      </c>
      <c r="F858" s="43" t="s">
        <v>4612</v>
      </c>
      <c r="G858" s="43" t="s">
        <v>39</v>
      </c>
      <c r="H858" s="46">
        <v>-630582</v>
      </c>
      <c r="I858" s="48" t="s">
        <v>784</v>
      </c>
      <c r="J858" s="46">
        <v>-50447</v>
      </c>
      <c r="K858" s="46">
        <v>-681029</v>
      </c>
      <c r="L858" s="55"/>
      <c r="M858">
        <f t="shared" si="114"/>
        <v>17226</v>
      </c>
      <c r="N858">
        <f>VLOOKUP(M858,'Trừ tiền'!O$8:P$1173,2,0)</f>
        <v>-681029</v>
      </c>
      <c r="P858" s="40">
        <f t="shared" si="116"/>
        <v>0</v>
      </c>
    </row>
    <row r="859" spans="2:19" hidden="1" x14ac:dyDescent="0.3">
      <c r="B859" s="49">
        <v>44862</v>
      </c>
      <c r="C859" s="43" t="s">
        <v>23772</v>
      </c>
      <c r="D859" s="43" t="s">
        <v>23578</v>
      </c>
      <c r="E859" s="43" t="s">
        <v>23773</v>
      </c>
      <c r="F859" s="43" t="s">
        <v>4890</v>
      </c>
      <c r="G859" s="43" t="s">
        <v>100</v>
      </c>
      <c r="H859" s="46">
        <v>-138790</v>
      </c>
      <c r="I859" s="48" t="s">
        <v>784</v>
      </c>
      <c r="J859" s="46">
        <v>-11103</v>
      </c>
      <c r="K859" s="46">
        <v>-149893</v>
      </c>
      <c r="L859" s="55"/>
      <c r="M859">
        <f t="shared" si="114"/>
        <v>423</v>
      </c>
      <c r="N859">
        <f>VLOOKUP(M859,'Trừ tiền'!O$8:P$1173,2,0)</f>
        <v>-149893</v>
      </c>
      <c r="P859" s="40">
        <f t="shared" si="116"/>
        <v>0</v>
      </c>
    </row>
    <row r="860" spans="2:19" hidden="1" x14ac:dyDescent="0.3">
      <c r="B860" s="49">
        <v>44862</v>
      </c>
      <c r="C860" s="43" t="s">
        <v>24657</v>
      </c>
      <c r="D860" s="43" t="s">
        <v>24451</v>
      </c>
      <c r="E860" s="43" t="s">
        <v>24658</v>
      </c>
      <c r="F860" s="43" t="s">
        <v>4612</v>
      </c>
      <c r="G860" s="43" t="s">
        <v>39</v>
      </c>
      <c r="H860" s="46">
        <v>-603440</v>
      </c>
      <c r="I860" s="48" t="s">
        <v>784</v>
      </c>
      <c r="J860" s="46">
        <v>-48275</v>
      </c>
      <c r="K860" s="46">
        <v>-651715</v>
      </c>
      <c r="L860" s="55"/>
      <c r="M860">
        <f t="shared" si="114"/>
        <v>17338</v>
      </c>
      <c r="N860">
        <f>VLOOKUP(M860,'Trừ tiền'!O$8:P$1173,2,0)</f>
        <v>-651715</v>
      </c>
      <c r="P860" s="40">
        <f t="shared" si="116"/>
        <v>0</v>
      </c>
    </row>
    <row r="861" spans="2:19" hidden="1" x14ac:dyDescent="0.3">
      <c r="B861" s="49">
        <v>44862</v>
      </c>
      <c r="C861" s="43" t="s">
        <v>24659</v>
      </c>
      <c r="D861" s="43" t="s">
        <v>24451</v>
      </c>
      <c r="E861" s="43" t="s">
        <v>24660</v>
      </c>
      <c r="F861" s="43" t="s">
        <v>4612</v>
      </c>
      <c r="G861" s="43" t="s">
        <v>39</v>
      </c>
      <c r="H861" s="46">
        <v>-480421</v>
      </c>
      <c r="I861" s="48" t="s">
        <v>784</v>
      </c>
      <c r="J861" s="46">
        <v>-38434</v>
      </c>
      <c r="K861" s="46">
        <v>-518855</v>
      </c>
      <c r="L861" s="55"/>
      <c r="M861">
        <f t="shared" si="114"/>
        <v>17352</v>
      </c>
      <c r="N861">
        <f>VLOOKUP(M861,'Trừ tiền'!O$8:P$1173,2,0)</f>
        <v>-518855</v>
      </c>
      <c r="P861" s="40">
        <f t="shared" si="116"/>
        <v>0</v>
      </c>
    </row>
    <row r="862" spans="2:19" hidden="1" x14ac:dyDescent="0.3">
      <c r="B862" s="49">
        <v>44865</v>
      </c>
      <c r="C862" s="43" t="s">
        <v>1534</v>
      </c>
      <c r="D862" s="43" t="s">
        <v>23358</v>
      </c>
      <c r="E862" s="43" t="s">
        <v>23774</v>
      </c>
      <c r="F862" s="43" t="s">
        <v>4660</v>
      </c>
      <c r="G862" s="43" t="s">
        <v>24</v>
      </c>
      <c r="H862" s="46">
        <v>-267566</v>
      </c>
      <c r="I862" s="48" t="s">
        <v>784</v>
      </c>
      <c r="J862" s="46">
        <v>-21405</v>
      </c>
      <c r="K862" s="46">
        <v>-288971</v>
      </c>
      <c r="L862" s="56" t="str">
        <f>+F862</f>
        <v>CHI NHÁNH - CÔNG TY TNHH MỘT THÀNH VIÊN THỰC PHẨM SAIGON CO.OP - CO.OP FOOD MIỀN BẮC</v>
      </c>
      <c r="M862">
        <f t="shared" si="114"/>
        <v>1344</v>
      </c>
      <c r="N862">
        <f>VLOOKUP(M862,'Trừ tiền'!O$8:P$1173,2,0)</f>
        <v>-846018</v>
      </c>
      <c r="O862">
        <f>+R862</f>
        <v>-288971</v>
      </c>
      <c r="P862" s="40">
        <f>+O862-K862</f>
        <v>0</v>
      </c>
      <c r="Q862">
        <f>+SUMIFS('Trừ tiền'!P$8:P$1173,'Trừ tiền'!O$8:O$1173,'Hàng trả'!M862)</f>
        <v>-1134989</v>
      </c>
      <c r="R862">
        <f>+Q862-N862</f>
        <v>-288971</v>
      </c>
      <c r="S862" s="40">
        <f>+R862-K862</f>
        <v>0</v>
      </c>
    </row>
    <row r="863" spans="2:19" hidden="1" x14ac:dyDescent="0.3">
      <c r="B863" s="49">
        <v>44866</v>
      </c>
      <c r="C863" s="43" t="s">
        <v>24661</v>
      </c>
      <c r="D863" s="43" t="s">
        <v>24451</v>
      </c>
      <c r="E863" s="43" t="s">
        <v>24662</v>
      </c>
      <c r="F863" s="43" t="s">
        <v>4612</v>
      </c>
      <c r="G863" s="43" t="s">
        <v>39</v>
      </c>
      <c r="H863" s="46">
        <v>-140202</v>
      </c>
      <c r="I863" s="48" t="s">
        <v>784</v>
      </c>
      <c r="J863" s="46">
        <v>-11216</v>
      </c>
      <c r="K863" s="46">
        <v>-151418</v>
      </c>
      <c r="L863" s="55"/>
      <c r="M863">
        <f t="shared" si="114"/>
        <v>17460</v>
      </c>
      <c r="N863">
        <f>VLOOKUP(M863,'Trừ tiền'!O$8:P$1173,2,0)</f>
        <v>-151418</v>
      </c>
      <c r="P863" s="40">
        <f t="shared" ref="P863:P874" si="117">+N863-K863</f>
        <v>0</v>
      </c>
    </row>
    <row r="864" spans="2:19" hidden="1" x14ac:dyDescent="0.3">
      <c r="B864" s="49">
        <v>44866</v>
      </c>
      <c r="C864" s="43" t="s">
        <v>24663</v>
      </c>
      <c r="D864" s="43" t="s">
        <v>24451</v>
      </c>
      <c r="E864" s="43" t="s">
        <v>24664</v>
      </c>
      <c r="F864" s="43" t="s">
        <v>4612</v>
      </c>
      <c r="G864" s="43" t="s">
        <v>39</v>
      </c>
      <c r="H864" s="46">
        <v>-90750</v>
      </c>
      <c r="I864" s="48" t="s">
        <v>784</v>
      </c>
      <c r="J864" s="46">
        <v>-7260</v>
      </c>
      <c r="K864" s="46">
        <v>-98010</v>
      </c>
      <c r="L864" s="55"/>
      <c r="M864">
        <f t="shared" si="114"/>
        <v>17528</v>
      </c>
      <c r="N864">
        <f>VLOOKUP(M864,'Trừ tiền'!O$8:P$1173,2,0)</f>
        <v>-98010</v>
      </c>
      <c r="P864" s="40">
        <f t="shared" si="117"/>
        <v>0</v>
      </c>
    </row>
    <row r="865" spans="2:19" hidden="1" x14ac:dyDescent="0.3">
      <c r="B865" s="49">
        <v>44867</v>
      </c>
      <c r="C865" s="43" t="s">
        <v>23723</v>
      </c>
      <c r="D865" s="43" t="s">
        <v>23775</v>
      </c>
      <c r="E865" s="43" t="s">
        <v>23724</v>
      </c>
      <c r="F865" s="43" t="s">
        <v>6085</v>
      </c>
      <c r="G865" s="43" t="s">
        <v>1094</v>
      </c>
      <c r="H865" s="46">
        <v>-555290</v>
      </c>
      <c r="I865" s="48" t="s">
        <v>784</v>
      </c>
      <c r="J865" s="46">
        <v>-44423</v>
      </c>
      <c r="K865" s="46">
        <v>-599713</v>
      </c>
      <c r="L865" s="55"/>
      <c r="M865">
        <f t="shared" si="114"/>
        <v>384</v>
      </c>
      <c r="N865">
        <f>VLOOKUP(M865,'Trừ tiền'!O$8:P$1173,2,0)</f>
        <v>-599713</v>
      </c>
      <c r="P865" s="40">
        <f t="shared" si="117"/>
        <v>0</v>
      </c>
    </row>
    <row r="866" spans="2:19" hidden="1" x14ac:dyDescent="0.3">
      <c r="B866" s="49">
        <v>44867</v>
      </c>
      <c r="C866" s="43" t="s">
        <v>23776</v>
      </c>
      <c r="D866" s="43" t="s">
        <v>23556</v>
      </c>
      <c r="E866" s="43" t="s">
        <v>23777</v>
      </c>
      <c r="F866" s="43" t="s">
        <v>4813</v>
      </c>
      <c r="G866" s="43" t="s">
        <v>134</v>
      </c>
      <c r="H866" s="46">
        <v>-119066</v>
      </c>
      <c r="I866" s="48" t="s">
        <v>784</v>
      </c>
      <c r="J866" s="46">
        <v>-9525</v>
      </c>
      <c r="K866" s="46">
        <v>-128591</v>
      </c>
      <c r="L866" s="55"/>
      <c r="M866">
        <f t="shared" si="114"/>
        <v>540</v>
      </c>
      <c r="N866">
        <f>VLOOKUP(M866,'Trừ tiền'!O$8:P$1173,2,0)</f>
        <v>-128591</v>
      </c>
      <c r="P866" s="40">
        <f t="shared" si="117"/>
        <v>0</v>
      </c>
    </row>
    <row r="867" spans="2:19" hidden="1" x14ac:dyDescent="0.3">
      <c r="B867" s="49">
        <v>44867</v>
      </c>
      <c r="C867" s="43" t="s">
        <v>23778</v>
      </c>
      <c r="D867" s="43" t="s">
        <v>23515</v>
      </c>
      <c r="E867" s="43" t="s">
        <v>23779</v>
      </c>
      <c r="F867" s="43" t="s">
        <v>861</v>
      </c>
      <c r="G867" s="43" t="s">
        <v>862</v>
      </c>
      <c r="H867" s="46">
        <v>-260700</v>
      </c>
      <c r="I867" s="48" t="s">
        <v>784</v>
      </c>
      <c r="J867" s="46">
        <v>-20856</v>
      </c>
      <c r="K867" s="46">
        <v>-281556</v>
      </c>
      <c r="L867" s="55"/>
      <c r="M867">
        <f t="shared" si="114"/>
        <v>697</v>
      </c>
      <c r="N867">
        <f>VLOOKUP(M867,'Trừ tiền'!O$8:P$1173,2,0)</f>
        <v>-281556</v>
      </c>
      <c r="P867" s="40">
        <f t="shared" si="117"/>
        <v>0</v>
      </c>
    </row>
    <row r="868" spans="2:19" hidden="1" x14ac:dyDescent="0.3">
      <c r="B868" s="49">
        <v>44867</v>
      </c>
      <c r="C868" s="43" t="s">
        <v>24665</v>
      </c>
      <c r="D868" s="43" t="s">
        <v>24451</v>
      </c>
      <c r="E868" s="43" t="s">
        <v>24666</v>
      </c>
      <c r="F868" s="43" t="s">
        <v>4612</v>
      </c>
      <c r="G868" s="43" t="s">
        <v>39</v>
      </c>
      <c r="H868" s="46">
        <v>-200728</v>
      </c>
      <c r="I868" s="48" t="s">
        <v>784</v>
      </c>
      <c r="J868" s="46">
        <v>-16058</v>
      </c>
      <c r="K868" s="46">
        <v>-216786</v>
      </c>
      <c r="L868" s="55"/>
      <c r="M868">
        <f t="shared" si="114"/>
        <v>17596</v>
      </c>
      <c r="N868">
        <f>VLOOKUP(M868,'Trừ tiền'!O$8:P$1173,2,0)</f>
        <v>-216786</v>
      </c>
      <c r="P868" s="40">
        <f t="shared" si="117"/>
        <v>0</v>
      </c>
    </row>
    <row r="869" spans="2:19" hidden="1" x14ac:dyDescent="0.3">
      <c r="B869" s="49">
        <v>44868</v>
      </c>
      <c r="C869" s="43" t="s">
        <v>23780</v>
      </c>
      <c r="D869" s="43" t="s">
        <v>23575</v>
      </c>
      <c r="E869" s="43" t="s">
        <v>23781</v>
      </c>
      <c r="F869" s="43" t="s">
        <v>5340</v>
      </c>
      <c r="G869" s="43" t="s">
        <v>604</v>
      </c>
      <c r="H869" s="46">
        <v>-238132</v>
      </c>
      <c r="I869" s="48" t="s">
        <v>784</v>
      </c>
      <c r="J869" s="46">
        <v>-19051</v>
      </c>
      <c r="K869" s="46">
        <v>-257183</v>
      </c>
      <c r="L869" s="55"/>
      <c r="M869">
        <f t="shared" si="114"/>
        <v>573</v>
      </c>
      <c r="N869">
        <f>VLOOKUP(M869,'Trừ tiền'!O$8:P$1173,2,0)</f>
        <v>-257183</v>
      </c>
      <c r="P869" s="40">
        <f t="shared" si="117"/>
        <v>0</v>
      </c>
    </row>
    <row r="870" spans="2:19" hidden="1" x14ac:dyDescent="0.3">
      <c r="B870" s="49">
        <v>44868</v>
      </c>
      <c r="C870" s="43" t="s">
        <v>1462</v>
      </c>
      <c r="D870" s="43" t="s">
        <v>23524</v>
      </c>
      <c r="E870" s="43" t="s">
        <v>23782</v>
      </c>
      <c r="F870" s="43" t="s">
        <v>4720</v>
      </c>
      <c r="G870" s="43" t="s">
        <v>72</v>
      </c>
      <c r="H870" s="46">
        <v>-332170</v>
      </c>
      <c r="I870" s="48" t="s">
        <v>784</v>
      </c>
      <c r="J870" s="46">
        <v>-26574</v>
      </c>
      <c r="K870" s="46">
        <v>-358744</v>
      </c>
      <c r="L870" s="55"/>
      <c r="M870">
        <f t="shared" si="114"/>
        <v>686</v>
      </c>
      <c r="N870">
        <f>VLOOKUP(M870,'Trừ tiền'!O$8:P$1173,2,0)</f>
        <v>-358744</v>
      </c>
      <c r="P870" s="40">
        <f t="shared" si="117"/>
        <v>0</v>
      </c>
    </row>
    <row r="871" spans="2:19" hidden="1" x14ac:dyDescent="0.3">
      <c r="B871" s="49">
        <v>44868</v>
      </c>
      <c r="C871" s="43" t="s">
        <v>23783</v>
      </c>
      <c r="D871" s="43" t="s">
        <v>23626</v>
      </c>
      <c r="E871" s="43" t="s">
        <v>23784</v>
      </c>
      <c r="F871" s="43" t="s">
        <v>5380</v>
      </c>
      <c r="G871" s="43" t="s">
        <v>109</v>
      </c>
      <c r="H871" s="46">
        <v>-333170</v>
      </c>
      <c r="I871" s="48" t="s">
        <v>784</v>
      </c>
      <c r="J871" s="46">
        <v>-26654</v>
      </c>
      <c r="K871" s="46">
        <v>-359824</v>
      </c>
      <c r="L871" s="55"/>
      <c r="M871">
        <f t="shared" si="114"/>
        <v>925</v>
      </c>
      <c r="N871">
        <f>VLOOKUP(M871,'Trừ tiền'!O$8:P$1173,2,0)</f>
        <v>-359823</v>
      </c>
      <c r="P871" s="40">
        <f t="shared" si="117"/>
        <v>1</v>
      </c>
    </row>
    <row r="872" spans="2:19" hidden="1" x14ac:dyDescent="0.3">
      <c r="B872" s="49">
        <v>44869</v>
      </c>
      <c r="C872" s="43" t="s">
        <v>23785</v>
      </c>
      <c r="D872" s="43" t="s">
        <v>23786</v>
      </c>
      <c r="E872" s="43" t="s">
        <v>23787</v>
      </c>
      <c r="F872" s="43" t="s">
        <v>4890</v>
      </c>
      <c r="G872" s="43" t="s">
        <v>100</v>
      </c>
      <c r="H872" s="46">
        <v>-709317</v>
      </c>
      <c r="I872" s="48" t="s">
        <v>784</v>
      </c>
      <c r="J872" s="46">
        <v>-56745</v>
      </c>
      <c r="K872" s="46">
        <v>-766062</v>
      </c>
      <c r="L872" s="55"/>
      <c r="M872">
        <f t="shared" si="114"/>
        <v>428</v>
      </c>
      <c r="N872">
        <f>VLOOKUP(M872,'Trừ tiền'!O$8:P$1173,2,0)</f>
        <v>-766062</v>
      </c>
      <c r="P872" s="40">
        <f t="shared" si="117"/>
        <v>0</v>
      </c>
    </row>
    <row r="873" spans="2:19" hidden="1" x14ac:dyDescent="0.3">
      <c r="B873" s="49">
        <v>44869</v>
      </c>
      <c r="C873" s="43" t="s">
        <v>23788</v>
      </c>
      <c r="D873" s="43" t="s">
        <v>23789</v>
      </c>
      <c r="E873" s="43" t="s">
        <v>23790</v>
      </c>
      <c r="F873" s="43" t="s">
        <v>5322</v>
      </c>
      <c r="G873" s="43" t="s">
        <v>66</v>
      </c>
      <c r="H873" s="46">
        <v>-90750</v>
      </c>
      <c r="I873" s="48" t="s">
        <v>784</v>
      </c>
      <c r="J873" s="46">
        <v>-7260</v>
      </c>
      <c r="K873" s="46">
        <v>-98010</v>
      </c>
      <c r="L873" s="55"/>
      <c r="M873">
        <f t="shared" si="114"/>
        <v>609</v>
      </c>
      <c r="N873">
        <f>VLOOKUP(M873,'Trừ tiền'!O$8:P$1173,2,0)</f>
        <v>-98010</v>
      </c>
      <c r="P873" s="40">
        <f t="shared" si="117"/>
        <v>0</v>
      </c>
    </row>
    <row r="874" spans="2:19" hidden="1" x14ac:dyDescent="0.3">
      <c r="B874" s="49">
        <v>44869</v>
      </c>
      <c r="C874" s="43" t="s">
        <v>23791</v>
      </c>
      <c r="D874" s="43" t="s">
        <v>23792</v>
      </c>
      <c r="E874" s="43" t="s">
        <v>23793</v>
      </c>
      <c r="F874" s="43" t="s">
        <v>4660</v>
      </c>
      <c r="G874" s="43" t="s">
        <v>24</v>
      </c>
      <c r="H874" s="46">
        <v>-90750</v>
      </c>
      <c r="I874" s="48" t="s">
        <v>784</v>
      </c>
      <c r="J874" s="46">
        <v>-7260</v>
      </c>
      <c r="K874" s="46">
        <v>-98010</v>
      </c>
      <c r="L874" s="55"/>
      <c r="M874">
        <f t="shared" si="114"/>
        <v>1388</v>
      </c>
      <c r="N874">
        <f>VLOOKUP(M874,'Trừ tiền'!O$8:P$1173,2,0)</f>
        <v>-98010</v>
      </c>
      <c r="P874" s="40">
        <f t="shared" si="117"/>
        <v>0</v>
      </c>
    </row>
    <row r="875" spans="2:19" hidden="1" x14ac:dyDescent="0.3">
      <c r="B875" s="49">
        <v>44870</v>
      </c>
      <c r="C875" s="43" t="s">
        <v>23794</v>
      </c>
      <c r="D875" s="43" t="s">
        <v>23795</v>
      </c>
      <c r="E875" s="43" t="s">
        <v>23796</v>
      </c>
      <c r="F875" s="43" t="s">
        <v>4831</v>
      </c>
      <c r="G875" s="43" t="s">
        <v>131</v>
      </c>
      <c r="H875" s="46">
        <v>-73431</v>
      </c>
      <c r="I875" s="48" t="s">
        <v>784</v>
      </c>
      <c r="J875" s="46">
        <v>-5874</v>
      </c>
      <c r="K875" s="46">
        <v>-79305</v>
      </c>
      <c r="L875" s="56" t="str">
        <f>+F875</f>
        <v>CHI NHÁNH LIÊN HIỆP HỢP TÁC XÃ THƯƠNG MẠI TP.HỒ CHÍ MINH - CO.OPMART PHAN RÍ CỬA</v>
      </c>
      <c r="M875">
        <f t="shared" si="114"/>
        <v>720</v>
      </c>
      <c r="N875">
        <f>VLOOKUP(M875,'Trừ tiền'!O$8:P$1173,2,0)</f>
        <v>-149040</v>
      </c>
      <c r="O875">
        <f>+R875</f>
        <v>-79305</v>
      </c>
      <c r="P875" s="40">
        <f>+O875-K875</f>
        <v>0</v>
      </c>
      <c r="Q875">
        <f>+SUMIFS('Trừ tiền'!P$8:P$1173,'Trừ tiền'!O$8:O$1173,'Hàng trả'!M875)</f>
        <v>-228345</v>
      </c>
      <c r="R875">
        <f>+Q875-N875</f>
        <v>-79305</v>
      </c>
      <c r="S875" s="40">
        <f>+R875-K875</f>
        <v>0</v>
      </c>
    </row>
    <row r="876" spans="2:19" hidden="1" x14ac:dyDescent="0.3">
      <c r="B876" s="49">
        <v>44870</v>
      </c>
      <c r="C876" s="43" t="s">
        <v>23797</v>
      </c>
      <c r="D876" s="43" t="s">
        <v>23798</v>
      </c>
      <c r="E876" s="43" t="s">
        <v>23799</v>
      </c>
      <c r="F876" s="43" t="s">
        <v>42</v>
      </c>
      <c r="G876" s="43" t="s">
        <v>43</v>
      </c>
      <c r="H876" s="46">
        <v>-1341881</v>
      </c>
      <c r="I876" s="48" t="s">
        <v>784</v>
      </c>
      <c r="J876" s="46">
        <v>-107350</v>
      </c>
      <c r="K876" s="46">
        <v>-1449231</v>
      </c>
      <c r="L876" s="55"/>
      <c r="M876">
        <f t="shared" si="114"/>
        <v>6298</v>
      </c>
      <c r="N876">
        <f>VLOOKUP(M876,'Trừ tiền'!O$8:P$1173,2,0)</f>
        <v>-1449231</v>
      </c>
      <c r="P876" s="40">
        <f>+N876-K876</f>
        <v>0</v>
      </c>
    </row>
    <row r="877" spans="2:19" hidden="1" x14ac:dyDescent="0.3">
      <c r="B877" s="49">
        <v>44872</v>
      </c>
      <c r="C877" s="43" t="s">
        <v>23800</v>
      </c>
      <c r="D877" s="43" t="s">
        <v>23801</v>
      </c>
      <c r="E877" s="43" t="s">
        <v>23802</v>
      </c>
      <c r="F877" s="43" t="s">
        <v>5760</v>
      </c>
      <c r="G877" s="43" t="s">
        <v>2868</v>
      </c>
      <c r="H877" s="46">
        <v>-453750</v>
      </c>
      <c r="I877" s="48" t="s">
        <v>784</v>
      </c>
      <c r="J877" s="46">
        <v>-36300</v>
      </c>
      <c r="K877" s="46">
        <v>-490050</v>
      </c>
      <c r="L877" s="55"/>
      <c r="M877">
        <f t="shared" si="114"/>
        <v>670</v>
      </c>
      <c r="N877">
        <f>VLOOKUP(M877,'Trừ tiền'!O$8:P$1173,2,0)</f>
        <v>-490050</v>
      </c>
      <c r="P877" s="40">
        <f>+N877-K877</f>
        <v>0</v>
      </c>
    </row>
    <row r="878" spans="2:19" ht="21.3" x14ac:dyDescent="0.3">
      <c r="B878" s="49">
        <v>44872</v>
      </c>
      <c r="C878" s="43" t="s">
        <v>23600</v>
      </c>
      <c r="D878" s="43" t="s">
        <v>23803</v>
      </c>
      <c r="E878" s="43" t="s">
        <v>23804</v>
      </c>
      <c r="F878" s="43" t="s">
        <v>5427</v>
      </c>
      <c r="G878" s="43" t="s">
        <v>137</v>
      </c>
      <c r="H878" s="46">
        <v>-652745</v>
      </c>
      <c r="I878" s="48" t="s">
        <v>784</v>
      </c>
      <c r="J878" s="46">
        <v>-52220</v>
      </c>
      <c r="K878" s="46">
        <v>-704965</v>
      </c>
      <c r="L878" s="61" t="str">
        <f>+F878</f>
        <v>CÔNG TY TNHH MỘT THÀNH VIÊN THƯƠNG MẠI DỊCH VỤ SÀI GÒN - BÌNH PHƯỚC</v>
      </c>
      <c r="M878">
        <f t="shared" si="114"/>
        <v>770</v>
      </c>
      <c r="N878">
        <f>VLOOKUP(M878,'Trừ tiền'!O$8:P$1173,2,0)</f>
        <v>-128591</v>
      </c>
      <c r="P878" s="40">
        <f>+N878-K878</f>
        <v>576374</v>
      </c>
      <c r="Q878">
        <f>+SUMIFS('Trừ tiền'!P$8:P$1173,'Trừ tiền'!O$8:O$1173,'Hàng trả'!M878)</f>
        <v>-1073441</v>
      </c>
      <c r="R878">
        <f>+Q878-N878</f>
        <v>-944850</v>
      </c>
      <c r="S878" s="40">
        <f>+R878-K878</f>
        <v>-239885</v>
      </c>
    </row>
    <row r="879" spans="2:19" hidden="1" x14ac:dyDescent="0.3">
      <c r="B879" s="49">
        <v>44872</v>
      </c>
      <c r="C879" s="43" t="s">
        <v>24667</v>
      </c>
      <c r="D879" s="43" t="s">
        <v>24668</v>
      </c>
      <c r="E879" s="43" t="s">
        <v>24669</v>
      </c>
      <c r="F879" s="43" t="s">
        <v>4612</v>
      </c>
      <c r="G879" s="43" t="s">
        <v>39</v>
      </c>
      <c r="H879" s="46">
        <v>-186420</v>
      </c>
      <c r="I879" s="48" t="s">
        <v>784</v>
      </c>
      <c r="J879" s="46">
        <v>-14914</v>
      </c>
      <c r="K879" s="46">
        <v>-201334</v>
      </c>
      <c r="L879" s="55"/>
      <c r="M879">
        <f t="shared" si="114"/>
        <v>17895</v>
      </c>
      <c r="N879">
        <f>VLOOKUP(M879,'Trừ tiền'!O$8:P$1173,2,0)</f>
        <v>-201334</v>
      </c>
      <c r="P879" s="40">
        <f>+N879-K879</f>
        <v>0</v>
      </c>
    </row>
    <row r="880" spans="2:19" hidden="1" x14ac:dyDescent="0.3">
      <c r="B880" s="49">
        <v>44873</v>
      </c>
      <c r="C880" s="43" t="s">
        <v>23805</v>
      </c>
      <c r="D880" s="43" t="s">
        <v>23753</v>
      </c>
      <c r="E880" s="43" t="s">
        <v>23806</v>
      </c>
      <c r="F880" s="43" t="s">
        <v>4698</v>
      </c>
      <c r="G880" s="43" t="s">
        <v>106</v>
      </c>
      <c r="H880" s="46">
        <v>-50182</v>
      </c>
      <c r="I880" s="48" t="s">
        <v>784</v>
      </c>
      <c r="J880" s="46">
        <v>-4015</v>
      </c>
      <c r="K880" s="46">
        <v>-54197</v>
      </c>
      <c r="L880" s="56" t="str">
        <f>+F880</f>
        <v>CHI NHÁNH LIÊN HIỆP HỢP TÁC XÃ THƯƠNG MẠI TP.HỒ CHÍ MINH - CO.OPMART KON TUM</v>
      </c>
      <c r="M880">
        <f t="shared" si="114"/>
        <v>412</v>
      </c>
      <c r="N880">
        <f>VLOOKUP(M880,'Trừ tiền'!O$8:P$1173,2,0)</f>
        <v>-336488</v>
      </c>
      <c r="O880">
        <f>+R880</f>
        <v>-54197</v>
      </c>
      <c r="P880" s="40">
        <f>+O880-K880</f>
        <v>0</v>
      </c>
      <c r="Q880">
        <f>+SUMIFS('Trừ tiền'!P$8:P$1173,'Trừ tiền'!O$8:O$1173,'Hàng trả'!M880)</f>
        <v>-390685</v>
      </c>
      <c r="R880">
        <f>+Q880-N880</f>
        <v>-54197</v>
      </c>
      <c r="S880" s="40">
        <f>+R880-K880</f>
        <v>0</v>
      </c>
    </row>
    <row r="881" spans="2:19" hidden="1" x14ac:dyDescent="0.3">
      <c r="B881" s="49">
        <v>44873</v>
      </c>
      <c r="C881" s="43" t="s">
        <v>23807</v>
      </c>
      <c r="D881" s="43" t="s">
        <v>23569</v>
      </c>
      <c r="E881" s="43" t="s">
        <v>23808</v>
      </c>
      <c r="F881" s="43" t="s">
        <v>5162</v>
      </c>
      <c r="G881" s="43" t="s">
        <v>244</v>
      </c>
      <c r="H881" s="46">
        <v>-111058</v>
      </c>
      <c r="I881" s="48" t="s">
        <v>784</v>
      </c>
      <c r="J881" s="46">
        <v>-8885</v>
      </c>
      <c r="K881" s="46">
        <v>-119943</v>
      </c>
      <c r="L881" s="55"/>
      <c r="M881">
        <f t="shared" si="114"/>
        <v>666</v>
      </c>
      <c r="N881">
        <f>VLOOKUP(M881,'Trừ tiền'!O$8:P$1173,2,0)</f>
        <v>-119943</v>
      </c>
      <c r="P881" s="40">
        <f t="shared" ref="P881:P892" si="118">+N881-K881</f>
        <v>0</v>
      </c>
    </row>
    <row r="882" spans="2:19" hidden="1" x14ac:dyDescent="0.3">
      <c r="B882" s="49">
        <v>44873</v>
      </c>
      <c r="C882" s="43" t="s">
        <v>23809</v>
      </c>
      <c r="D882" s="43" t="s">
        <v>23544</v>
      </c>
      <c r="E882" s="43" t="s">
        <v>23810</v>
      </c>
      <c r="F882" s="43" t="s">
        <v>4962</v>
      </c>
      <c r="G882" s="43" t="s">
        <v>272</v>
      </c>
      <c r="H882" s="46">
        <v>-333174</v>
      </c>
      <c r="I882" s="48" t="s">
        <v>784</v>
      </c>
      <c r="J882" s="46">
        <v>-26654</v>
      </c>
      <c r="K882" s="46">
        <v>-359828</v>
      </c>
      <c r="L882" s="55"/>
      <c r="M882">
        <f t="shared" si="114"/>
        <v>1008</v>
      </c>
      <c r="N882">
        <f>VLOOKUP(M882,'Trừ tiền'!O$8:P$1173,2,0)</f>
        <v>-359828</v>
      </c>
      <c r="P882" s="40">
        <f t="shared" si="118"/>
        <v>0</v>
      </c>
    </row>
    <row r="883" spans="2:19" hidden="1" x14ac:dyDescent="0.3">
      <c r="B883" s="49">
        <v>44873</v>
      </c>
      <c r="C883" s="43" t="s">
        <v>1552</v>
      </c>
      <c r="D883" s="43" t="s">
        <v>23358</v>
      </c>
      <c r="E883" s="43" t="s">
        <v>23811</v>
      </c>
      <c r="F883" s="43" t="s">
        <v>4660</v>
      </c>
      <c r="G883" s="43" t="s">
        <v>24</v>
      </c>
      <c r="H883" s="46">
        <v>-263546</v>
      </c>
      <c r="I883" s="48" t="s">
        <v>784</v>
      </c>
      <c r="J883" s="46">
        <v>-21084</v>
      </c>
      <c r="K883" s="46">
        <v>-284630</v>
      </c>
      <c r="L883" s="55"/>
      <c r="M883">
        <f t="shared" si="114"/>
        <v>1447</v>
      </c>
      <c r="N883">
        <f>VLOOKUP(M883,'Trừ tiền'!O$8:P$1173,2,0)</f>
        <v>-284630</v>
      </c>
      <c r="P883" s="40">
        <f t="shared" si="118"/>
        <v>0</v>
      </c>
    </row>
    <row r="884" spans="2:19" hidden="1" x14ac:dyDescent="0.3">
      <c r="B884" s="49">
        <v>44873</v>
      </c>
      <c r="C884" s="43" t="s">
        <v>1553</v>
      </c>
      <c r="D884" s="43" t="s">
        <v>23358</v>
      </c>
      <c r="E884" s="43" t="s">
        <v>23812</v>
      </c>
      <c r="F884" s="43" t="s">
        <v>4660</v>
      </c>
      <c r="G884" s="43" t="s">
        <v>24</v>
      </c>
      <c r="H884" s="46">
        <v>-198682</v>
      </c>
      <c r="I884" s="48" t="s">
        <v>784</v>
      </c>
      <c r="J884" s="46">
        <v>-15895</v>
      </c>
      <c r="K884" s="46">
        <v>-214577</v>
      </c>
      <c r="L884" s="55"/>
      <c r="M884">
        <f t="shared" si="114"/>
        <v>1448</v>
      </c>
      <c r="N884">
        <f>VLOOKUP(M884,'Trừ tiền'!O$8:P$1173,2,0)</f>
        <v>-214577</v>
      </c>
      <c r="P884" s="40">
        <f t="shared" si="118"/>
        <v>0</v>
      </c>
    </row>
    <row r="885" spans="2:19" hidden="1" x14ac:dyDescent="0.3">
      <c r="B885" s="49">
        <v>44873</v>
      </c>
      <c r="C885" s="43" t="s">
        <v>1554</v>
      </c>
      <c r="D885" s="43" t="s">
        <v>23358</v>
      </c>
      <c r="E885" s="43" t="s">
        <v>23813</v>
      </c>
      <c r="F885" s="43" t="s">
        <v>4660</v>
      </c>
      <c r="G885" s="43" t="s">
        <v>24</v>
      </c>
      <c r="H885" s="46">
        <v>-306589</v>
      </c>
      <c r="I885" s="48" t="s">
        <v>784</v>
      </c>
      <c r="J885" s="46">
        <v>-24527</v>
      </c>
      <c r="K885" s="46">
        <v>-331116</v>
      </c>
      <c r="L885" s="55"/>
      <c r="M885">
        <f t="shared" si="114"/>
        <v>1449</v>
      </c>
      <c r="N885">
        <f>VLOOKUP(M885,'Trừ tiền'!O$8:P$1173,2,0)</f>
        <v>-331116</v>
      </c>
      <c r="P885" s="40">
        <f t="shared" si="118"/>
        <v>0</v>
      </c>
    </row>
    <row r="886" spans="2:19" hidden="1" x14ac:dyDescent="0.3">
      <c r="B886" s="49">
        <v>44874</v>
      </c>
      <c r="C886" s="43" t="s">
        <v>4233</v>
      </c>
      <c r="D886" s="43" t="s">
        <v>24451</v>
      </c>
      <c r="E886" s="43" t="s">
        <v>24670</v>
      </c>
      <c r="F886" s="43" t="s">
        <v>4612</v>
      </c>
      <c r="G886" s="43" t="s">
        <v>39</v>
      </c>
      <c r="H886" s="46">
        <v>-596590</v>
      </c>
      <c r="I886" s="48" t="s">
        <v>784</v>
      </c>
      <c r="J886" s="46">
        <v>-47727</v>
      </c>
      <c r="K886" s="46">
        <v>-644317</v>
      </c>
      <c r="L886" s="55"/>
      <c r="M886">
        <f t="shared" si="114"/>
        <v>18171</v>
      </c>
      <c r="N886">
        <f>VLOOKUP(M886,'Trừ tiền'!O$8:P$1173,2,0)</f>
        <v>-644317</v>
      </c>
      <c r="P886" s="40">
        <f t="shared" si="118"/>
        <v>0</v>
      </c>
    </row>
    <row r="887" spans="2:19" hidden="1" x14ac:dyDescent="0.3">
      <c r="B887" s="49">
        <v>44875</v>
      </c>
      <c r="C887" s="43" t="s">
        <v>23814</v>
      </c>
      <c r="D887" s="43" t="s">
        <v>23578</v>
      </c>
      <c r="E887" s="43" t="s">
        <v>23815</v>
      </c>
      <c r="F887" s="43" t="s">
        <v>4890</v>
      </c>
      <c r="G887" s="43" t="s">
        <v>100</v>
      </c>
      <c r="H887" s="46">
        <v>-445430</v>
      </c>
      <c r="I887" s="48" t="s">
        <v>784</v>
      </c>
      <c r="J887" s="46">
        <v>-35634</v>
      </c>
      <c r="K887" s="46">
        <v>-481064</v>
      </c>
      <c r="L887" s="55"/>
      <c r="M887">
        <f t="shared" si="114"/>
        <v>441</v>
      </c>
      <c r="N887">
        <f>VLOOKUP(M887,'Trừ tiền'!O$8:P$1173,2,0)</f>
        <v>-481064</v>
      </c>
      <c r="P887" s="40">
        <f t="shared" si="118"/>
        <v>0</v>
      </c>
    </row>
    <row r="888" spans="2:19" hidden="1" x14ac:dyDescent="0.3">
      <c r="B888" s="49">
        <v>44875</v>
      </c>
      <c r="C888" s="43" t="s">
        <v>23816</v>
      </c>
      <c r="D888" s="43" t="s">
        <v>23524</v>
      </c>
      <c r="E888" s="43" t="s">
        <v>23817</v>
      </c>
      <c r="F888" s="43" t="s">
        <v>4720</v>
      </c>
      <c r="G888" s="43" t="s">
        <v>72</v>
      </c>
      <c r="H888" s="46">
        <v>-333174</v>
      </c>
      <c r="I888" s="48" t="s">
        <v>784</v>
      </c>
      <c r="J888" s="46">
        <v>-26654</v>
      </c>
      <c r="K888" s="46">
        <v>-359828</v>
      </c>
      <c r="L888" s="55"/>
      <c r="M888">
        <f t="shared" si="114"/>
        <v>715</v>
      </c>
      <c r="N888">
        <f>VLOOKUP(M888,'Trừ tiền'!O$8:P$1173,2,0)</f>
        <v>-359828</v>
      </c>
      <c r="P888" s="40">
        <f t="shared" si="118"/>
        <v>0</v>
      </c>
    </row>
    <row r="889" spans="2:19" hidden="1" x14ac:dyDescent="0.3">
      <c r="B889" s="49">
        <v>44875</v>
      </c>
      <c r="C889" s="43" t="s">
        <v>23818</v>
      </c>
      <c r="D889" s="43" t="s">
        <v>22850</v>
      </c>
      <c r="E889" s="43" t="s">
        <v>23819</v>
      </c>
      <c r="F889" s="43" t="s">
        <v>214</v>
      </c>
      <c r="G889" s="43" t="s">
        <v>215</v>
      </c>
      <c r="H889" s="46">
        <v>-111058</v>
      </c>
      <c r="I889" s="48" t="s">
        <v>784</v>
      </c>
      <c r="J889" s="46">
        <v>-8885</v>
      </c>
      <c r="K889" s="46">
        <v>-119943</v>
      </c>
      <c r="L889" s="55"/>
      <c r="M889">
        <f t="shared" si="114"/>
        <v>1148</v>
      </c>
      <c r="N889">
        <f>VLOOKUP(M889,'Trừ tiền'!O$8:P$1173,2,0)</f>
        <v>-119943</v>
      </c>
      <c r="P889" s="40">
        <f t="shared" si="118"/>
        <v>0</v>
      </c>
    </row>
    <row r="890" spans="2:19" hidden="1" x14ac:dyDescent="0.3">
      <c r="B890" s="49">
        <v>44875</v>
      </c>
      <c r="C890" s="43" t="s">
        <v>24671</v>
      </c>
      <c r="D890" s="43" t="s">
        <v>24451</v>
      </c>
      <c r="E890" s="43" t="s">
        <v>24672</v>
      </c>
      <c r="F890" s="43" t="s">
        <v>4612</v>
      </c>
      <c r="G890" s="43" t="s">
        <v>39</v>
      </c>
      <c r="H890" s="46">
        <v>-357935</v>
      </c>
      <c r="I890" s="48" t="s">
        <v>784</v>
      </c>
      <c r="J890" s="46">
        <v>-28635</v>
      </c>
      <c r="K890" s="46">
        <v>-386570</v>
      </c>
      <c r="L890" s="55"/>
      <c r="M890">
        <f t="shared" si="114"/>
        <v>18357</v>
      </c>
      <c r="N890">
        <f>VLOOKUP(M890,'Trừ tiền'!O$8:P$1173,2,0)</f>
        <v>-386570</v>
      </c>
      <c r="P890" s="40">
        <f t="shared" si="118"/>
        <v>0</v>
      </c>
    </row>
    <row r="891" spans="2:19" hidden="1" x14ac:dyDescent="0.3">
      <c r="B891" s="49">
        <v>44875</v>
      </c>
      <c r="C891" s="43" t="s">
        <v>24673</v>
      </c>
      <c r="D891" s="43" t="s">
        <v>24451</v>
      </c>
      <c r="E891" s="43" t="s">
        <v>24674</v>
      </c>
      <c r="F891" s="43" t="s">
        <v>4612</v>
      </c>
      <c r="G891" s="43" t="s">
        <v>39</v>
      </c>
      <c r="H891" s="46">
        <v>-202172</v>
      </c>
      <c r="I891" s="48" t="s">
        <v>784</v>
      </c>
      <c r="J891" s="46">
        <v>-16174</v>
      </c>
      <c r="K891" s="46">
        <v>-218346</v>
      </c>
      <c r="L891" s="55"/>
      <c r="M891">
        <f t="shared" si="114"/>
        <v>18399</v>
      </c>
      <c r="N891">
        <f>VLOOKUP(M891,'Trừ tiền'!O$8:P$1173,2,0)</f>
        <v>-218346</v>
      </c>
      <c r="P891" s="40">
        <f t="shared" si="118"/>
        <v>0</v>
      </c>
    </row>
    <row r="892" spans="2:19" ht="21.3" x14ac:dyDescent="0.3">
      <c r="B892" s="49">
        <v>44875</v>
      </c>
      <c r="C892" s="43" t="s">
        <v>23820</v>
      </c>
      <c r="D892" s="43" t="s">
        <v>23738</v>
      </c>
      <c r="E892" s="43" t="s">
        <v>23821</v>
      </c>
      <c r="F892" s="43" t="s">
        <v>4651</v>
      </c>
      <c r="G892" s="43" t="s">
        <v>21</v>
      </c>
      <c r="H892" s="46">
        <v>-101989</v>
      </c>
      <c r="I892" s="48" t="s">
        <v>784</v>
      </c>
      <c r="J892" s="46">
        <v>-8159</v>
      </c>
      <c r="K892" s="46">
        <v>-110148</v>
      </c>
      <c r="L892" s="61" t="str">
        <f t="shared" ref="L892:L893" si="119">+F892</f>
        <v>CHI NHÁNH LIÊN HIỆP HỢP TÁC XÃ THƯƠNG MẠI TP.HỒ CHÍ MINH - CO.OPMART DUYÊN HẢI</v>
      </c>
      <c r="M892">
        <f t="shared" si="114"/>
        <v>565</v>
      </c>
      <c r="N892">
        <f>VLOOKUP(M892,'Trừ tiền'!O$8:P$1173,2,0)</f>
        <v>-196020</v>
      </c>
      <c r="P892" s="40">
        <f t="shared" si="118"/>
        <v>-85872</v>
      </c>
      <c r="Q892">
        <f>+SUMIFS('Trừ tiền'!P$8:P$1173,'Trừ tiền'!O$8:O$1173,'Hàng trả'!M892)</f>
        <v>-196020</v>
      </c>
      <c r="R892">
        <f t="shared" ref="R892:R893" si="120">+Q892-N892</f>
        <v>0</v>
      </c>
      <c r="S892" s="40">
        <f t="shared" ref="S892:S893" si="121">+R892-K892</f>
        <v>110148</v>
      </c>
    </row>
    <row r="893" spans="2:19" hidden="1" x14ac:dyDescent="0.3">
      <c r="B893" s="49">
        <v>44876</v>
      </c>
      <c r="C893" s="43" t="s">
        <v>23543</v>
      </c>
      <c r="D893" s="43" t="s">
        <v>23822</v>
      </c>
      <c r="E893" s="43" t="s">
        <v>23823</v>
      </c>
      <c r="F893" s="43" t="s">
        <v>164</v>
      </c>
      <c r="G893" s="43" t="s">
        <v>165</v>
      </c>
      <c r="H893" s="46">
        <v>-385688</v>
      </c>
      <c r="I893" s="48" t="s">
        <v>784</v>
      </c>
      <c r="J893" s="46">
        <v>-30855</v>
      </c>
      <c r="K893" s="46">
        <v>-416543</v>
      </c>
      <c r="L893" s="56" t="str">
        <f t="shared" si="119"/>
        <v>CÔNG TY TNHH MỘT THÀNH VIÊN SÀI GÒN CO.OP NHIÊU LỘC</v>
      </c>
      <c r="M893">
        <f t="shared" si="114"/>
        <v>607</v>
      </c>
      <c r="N893">
        <f>VLOOKUP(M893,'Trừ tiền'!O$8:P$1173,2,0)</f>
        <v>-626579</v>
      </c>
      <c r="O893">
        <f>+R893</f>
        <v>-416543</v>
      </c>
      <c r="P893" s="40">
        <f>+O893-K893</f>
        <v>0</v>
      </c>
      <c r="Q893">
        <f>+SUMIFS('Trừ tiền'!P$8:P$1173,'Trừ tiền'!O$8:O$1173,'Hàng trả'!M893)</f>
        <v>-1043122</v>
      </c>
      <c r="R893">
        <f t="shared" si="120"/>
        <v>-416543</v>
      </c>
      <c r="S893" s="40">
        <f t="shared" si="121"/>
        <v>0</v>
      </c>
    </row>
    <row r="894" spans="2:19" hidden="1" x14ac:dyDescent="0.3">
      <c r="B894" s="49">
        <v>44876</v>
      </c>
      <c r="C894" s="43" t="s">
        <v>23824</v>
      </c>
      <c r="D894" s="43" t="s">
        <v>23565</v>
      </c>
      <c r="E894" s="43" t="s">
        <v>23825</v>
      </c>
      <c r="F894" s="43" t="s">
        <v>427</v>
      </c>
      <c r="G894" s="43" t="s">
        <v>428</v>
      </c>
      <c r="H894" s="46">
        <v>-238132</v>
      </c>
      <c r="I894" s="48" t="s">
        <v>784</v>
      </c>
      <c r="J894" s="46">
        <v>-19051</v>
      </c>
      <c r="K894" s="46">
        <v>-257183</v>
      </c>
      <c r="L894" s="55"/>
      <c r="M894">
        <f t="shared" si="114"/>
        <v>638</v>
      </c>
      <c r="N894">
        <f>VLOOKUP(M894,'Trừ tiền'!O$8:P$1173,2,0)</f>
        <v>-257183</v>
      </c>
      <c r="P894" s="40">
        <f t="shared" ref="P894:P900" si="122">+N894-K894</f>
        <v>0</v>
      </c>
    </row>
    <row r="895" spans="2:19" hidden="1" x14ac:dyDescent="0.3">
      <c r="B895" s="49">
        <v>44877</v>
      </c>
      <c r="C895" s="43" t="s">
        <v>1518</v>
      </c>
      <c r="D895" s="43" t="s">
        <v>23747</v>
      </c>
      <c r="E895" s="43" t="s">
        <v>23826</v>
      </c>
      <c r="F895" s="43" t="s">
        <v>214</v>
      </c>
      <c r="G895" s="43" t="s">
        <v>215</v>
      </c>
      <c r="H895" s="46">
        <v>-855724</v>
      </c>
      <c r="I895" s="48" t="s">
        <v>784</v>
      </c>
      <c r="J895" s="46">
        <v>-68458</v>
      </c>
      <c r="K895" s="46">
        <v>-924182</v>
      </c>
      <c r="L895" s="55"/>
      <c r="M895">
        <f t="shared" si="114"/>
        <v>1162</v>
      </c>
      <c r="N895">
        <f>VLOOKUP(M895,'Trừ tiền'!O$8:P$1173,2,0)</f>
        <v>-924182</v>
      </c>
      <c r="P895" s="40">
        <f t="shared" si="122"/>
        <v>0</v>
      </c>
    </row>
    <row r="896" spans="2:19" hidden="1" x14ac:dyDescent="0.3">
      <c r="B896" s="49">
        <v>44877</v>
      </c>
      <c r="C896" s="43" t="s">
        <v>1567</v>
      </c>
      <c r="D896" s="43" t="s">
        <v>23358</v>
      </c>
      <c r="E896" s="43" t="s">
        <v>23827</v>
      </c>
      <c r="F896" s="43" t="s">
        <v>4660</v>
      </c>
      <c r="G896" s="43" t="s">
        <v>24</v>
      </c>
      <c r="H896" s="46">
        <v>-119066</v>
      </c>
      <c r="I896" s="48" t="s">
        <v>784</v>
      </c>
      <c r="J896" s="46">
        <v>-9525</v>
      </c>
      <c r="K896" s="46">
        <v>-128591</v>
      </c>
      <c r="L896" s="55"/>
      <c r="M896">
        <f t="shared" si="114"/>
        <v>1467</v>
      </c>
      <c r="N896">
        <f>VLOOKUP(M896,'Trừ tiền'!O$8:P$1173,2,0)</f>
        <v>-128591</v>
      </c>
      <c r="P896" s="40">
        <f t="shared" si="122"/>
        <v>0</v>
      </c>
    </row>
    <row r="897" spans="2:19" ht="21.3" x14ac:dyDescent="0.3">
      <c r="B897" s="49">
        <v>44879</v>
      </c>
      <c r="C897" s="43" t="s">
        <v>23676</v>
      </c>
      <c r="D897" s="43" t="s">
        <v>23537</v>
      </c>
      <c r="E897" s="43" t="s">
        <v>23828</v>
      </c>
      <c r="F897" s="43" t="s">
        <v>4965</v>
      </c>
      <c r="G897" s="43" t="s">
        <v>2429</v>
      </c>
      <c r="H897" s="46">
        <v>-72600</v>
      </c>
      <c r="I897" s="48" t="s">
        <v>784</v>
      </c>
      <c r="J897" s="46">
        <v>-5808</v>
      </c>
      <c r="K897" s="46">
        <v>-78408</v>
      </c>
      <c r="L897" s="61" t="str">
        <f>+F897</f>
        <v>CHI NHÁNH LIÊN HIỆP HỢP TÁC XÃ THƯƠNG MẠI TP. HỒ CHÍ MINH-CO.OPMART GÒ DẦU</v>
      </c>
      <c r="M897">
        <f t="shared" si="114"/>
        <v>551</v>
      </c>
      <c r="N897">
        <f>VLOOKUP(M897,'Trừ tiền'!O$8:P$1173,2,0)</f>
        <v>-108393</v>
      </c>
      <c r="P897" s="40">
        <f t="shared" si="122"/>
        <v>-29985</v>
      </c>
      <c r="Q897">
        <f>+SUMIFS('Trừ tiền'!P$8:P$1173,'Trừ tiền'!O$8:O$1173,'Hàng trả'!M897)</f>
        <v>-451401</v>
      </c>
      <c r="R897">
        <f>+Q897-N897</f>
        <v>-343008</v>
      </c>
      <c r="S897" s="40">
        <f>+R897-K897</f>
        <v>-264600</v>
      </c>
    </row>
    <row r="898" spans="2:19" hidden="1" x14ac:dyDescent="0.3">
      <c r="B898" s="49">
        <v>44879</v>
      </c>
      <c r="C898" s="43" t="s">
        <v>23829</v>
      </c>
      <c r="D898" s="43" t="s">
        <v>23537</v>
      </c>
      <c r="E898" s="43" t="s">
        <v>23830</v>
      </c>
      <c r="F898" s="43" t="s">
        <v>4965</v>
      </c>
      <c r="G898" s="43" t="s">
        <v>2429</v>
      </c>
      <c r="H898" s="46">
        <v>-203978</v>
      </c>
      <c r="I898" s="48" t="s">
        <v>784</v>
      </c>
      <c r="J898" s="46">
        <v>-16318</v>
      </c>
      <c r="K898" s="46">
        <v>-220296</v>
      </c>
      <c r="L898" s="55"/>
      <c r="M898">
        <f t="shared" si="114"/>
        <v>553</v>
      </c>
      <c r="N898">
        <f>VLOOKUP(M898,'Trừ tiền'!O$8:P$1173,2,0)</f>
        <v>-220296</v>
      </c>
      <c r="P898" s="40">
        <f t="shared" si="122"/>
        <v>0</v>
      </c>
    </row>
    <row r="899" spans="2:19" hidden="1" x14ac:dyDescent="0.3">
      <c r="B899" s="49">
        <v>44879</v>
      </c>
      <c r="C899" s="43" t="s">
        <v>23831</v>
      </c>
      <c r="D899" s="43" t="s">
        <v>23688</v>
      </c>
      <c r="E899" s="43" t="s">
        <v>23832</v>
      </c>
      <c r="F899" s="43" t="s">
        <v>4753</v>
      </c>
      <c r="G899" s="43" t="s">
        <v>1453</v>
      </c>
      <c r="H899" s="46">
        <v>-169248</v>
      </c>
      <c r="I899" s="48" t="s">
        <v>784</v>
      </c>
      <c r="J899" s="46">
        <v>-13540</v>
      </c>
      <c r="K899" s="46">
        <v>-182788</v>
      </c>
      <c r="L899" s="55"/>
      <c r="M899">
        <f t="shared" si="114"/>
        <v>568</v>
      </c>
      <c r="N899">
        <f>VLOOKUP(M899,'Trừ tiền'!O$8:P$1173,2,0)</f>
        <v>-182788</v>
      </c>
      <c r="P899" s="40">
        <f t="shared" si="122"/>
        <v>0</v>
      </c>
    </row>
    <row r="900" spans="2:19" hidden="1" x14ac:dyDescent="0.3">
      <c r="B900" s="49">
        <v>44879</v>
      </c>
      <c r="C900" s="43" t="s">
        <v>24675</v>
      </c>
      <c r="D900" s="43" t="s">
        <v>24451</v>
      </c>
      <c r="E900" s="43" t="s">
        <v>24676</v>
      </c>
      <c r="F900" s="43" t="s">
        <v>4612</v>
      </c>
      <c r="G900" s="43" t="s">
        <v>39</v>
      </c>
      <c r="H900" s="46">
        <v>-162580</v>
      </c>
      <c r="I900" s="48" t="s">
        <v>784</v>
      </c>
      <c r="J900" s="46">
        <v>-13006</v>
      </c>
      <c r="K900" s="46">
        <v>-175586</v>
      </c>
      <c r="L900" s="55"/>
      <c r="M900">
        <f t="shared" si="114"/>
        <v>18718</v>
      </c>
      <c r="N900">
        <f>VLOOKUP(M900,'Trừ tiền'!O$8:P$1173,2,0)</f>
        <v>-175586</v>
      </c>
      <c r="P900" s="40">
        <f t="shared" si="122"/>
        <v>0</v>
      </c>
    </row>
    <row r="901" spans="2:19" hidden="1" x14ac:dyDescent="0.3">
      <c r="B901" s="49">
        <v>44880</v>
      </c>
      <c r="C901" s="43" t="s">
        <v>23833</v>
      </c>
      <c r="D901" s="43" t="s">
        <v>23673</v>
      </c>
      <c r="E901" s="43" t="s">
        <v>23834</v>
      </c>
      <c r="F901" s="43" t="s">
        <v>23675</v>
      </c>
      <c r="G901" s="43" t="s">
        <v>112</v>
      </c>
      <c r="H901" s="46">
        <v>-293724</v>
      </c>
      <c r="I901" s="48" t="s">
        <v>784</v>
      </c>
      <c r="J901" s="46">
        <v>-23498</v>
      </c>
      <c r="K901" s="46">
        <v>-317222</v>
      </c>
      <c r="L901" s="56" t="str">
        <f t="shared" ref="L901:L902" si="123">+F901</f>
        <v>CÔNG TY TRÁCH NHIỆM HỮU HẠN THƯƠNG MẠI - DỊCH VỤ SÀI GÒN - VŨNG TÀU</v>
      </c>
      <c r="M901">
        <f t="shared" si="114"/>
        <v>691</v>
      </c>
      <c r="N901">
        <f>VLOOKUP(M901,'Trừ tiền'!O$8:P$1173,2,0)</f>
        <v>-621051</v>
      </c>
      <c r="O901">
        <f t="shared" ref="O901:O902" si="124">+R901</f>
        <v>-317222</v>
      </c>
      <c r="P901" s="40">
        <f t="shared" ref="P901:P902" si="125">+O901-K901</f>
        <v>0</v>
      </c>
      <c r="Q901">
        <f>+SUMIFS('Trừ tiền'!P$8:P$1173,'Trừ tiền'!O$8:O$1173,'Hàng trả'!M901)</f>
        <v>-938273</v>
      </c>
      <c r="R901">
        <f t="shared" ref="R901:R902" si="126">+Q901-N901</f>
        <v>-317222</v>
      </c>
      <c r="S901" s="40">
        <f t="shared" ref="S901:S902" si="127">+R901-K901</f>
        <v>0</v>
      </c>
    </row>
    <row r="902" spans="2:19" hidden="1" x14ac:dyDescent="0.3">
      <c r="B902" s="49">
        <v>44880</v>
      </c>
      <c r="C902" s="43" t="s">
        <v>23835</v>
      </c>
      <c r="D902" s="43" t="s">
        <v>23524</v>
      </c>
      <c r="E902" s="43" t="s">
        <v>23836</v>
      </c>
      <c r="F902" s="43" t="s">
        <v>4720</v>
      </c>
      <c r="G902" s="43" t="s">
        <v>72</v>
      </c>
      <c r="H902" s="46">
        <v>-362366</v>
      </c>
      <c r="I902" s="48" t="s">
        <v>784</v>
      </c>
      <c r="J902" s="46">
        <v>-28990</v>
      </c>
      <c r="K902" s="46">
        <v>-391356</v>
      </c>
      <c r="L902" s="56" t="str">
        <f t="shared" si="123"/>
        <v>CHI NHÁNH CÔNG TY TNHH MỘT THÀNH VIÊN THỰC PHẨM SAIGON CO.OP - CO.OP FOOD KHU VỰC CẦN THƠ</v>
      </c>
      <c r="M902">
        <f t="shared" ref="M902:M965" si="128">+C902*1</f>
        <v>757</v>
      </c>
      <c r="N902">
        <f>VLOOKUP(M902,'Trừ tiền'!O$8:P$1173,2,0)</f>
        <v>-226405</v>
      </c>
      <c r="O902">
        <f t="shared" si="124"/>
        <v>-391355</v>
      </c>
      <c r="P902" s="40">
        <f t="shared" si="125"/>
        <v>1</v>
      </c>
      <c r="Q902">
        <f>+SUMIFS('Trừ tiền'!P$8:P$1173,'Trừ tiền'!O$8:O$1173,'Hàng trả'!M902)</f>
        <v>-617760</v>
      </c>
      <c r="R902">
        <f t="shared" si="126"/>
        <v>-391355</v>
      </c>
      <c r="S902" s="40">
        <f t="shared" si="127"/>
        <v>1</v>
      </c>
    </row>
    <row r="903" spans="2:19" hidden="1" x14ac:dyDescent="0.3">
      <c r="B903" s="49">
        <v>44880</v>
      </c>
      <c r="C903" s="43" t="s">
        <v>23837</v>
      </c>
      <c r="D903" s="43" t="s">
        <v>22850</v>
      </c>
      <c r="E903" s="43" t="s">
        <v>23838</v>
      </c>
      <c r="F903" s="43" t="s">
        <v>5427</v>
      </c>
      <c r="G903" s="43" t="s">
        <v>137</v>
      </c>
      <c r="H903" s="46">
        <v>-907500</v>
      </c>
      <c r="I903" s="48" t="s">
        <v>784</v>
      </c>
      <c r="J903" s="46">
        <v>-72600</v>
      </c>
      <c r="K903" s="46">
        <v>-980100</v>
      </c>
      <c r="L903" s="55"/>
      <c r="M903">
        <f t="shared" si="128"/>
        <v>790</v>
      </c>
      <c r="N903">
        <f>VLOOKUP(M903,'Trừ tiền'!O$8:P$1173,2,0)</f>
        <v>-980100</v>
      </c>
      <c r="P903" s="40">
        <f t="shared" ref="P903:P915" si="129">+N903-K903</f>
        <v>0</v>
      </c>
    </row>
    <row r="904" spans="2:19" hidden="1" x14ac:dyDescent="0.3">
      <c r="B904" s="49">
        <v>44880</v>
      </c>
      <c r="C904" s="43" t="s">
        <v>24677</v>
      </c>
      <c r="D904" s="43" t="s">
        <v>24451</v>
      </c>
      <c r="E904" s="43" t="s">
        <v>24678</v>
      </c>
      <c r="F904" s="43" t="s">
        <v>4612</v>
      </c>
      <c r="G904" s="43" t="s">
        <v>39</v>
      </c>
      <c r="H904" s="46">
        <v>-155480</v>
      </c>
      <c r="I904" s="48" t="s">
        <v>784</v>
      </c>
      <c r="J904" s="46">
        <v>-12438</v>
      </c>
      <c r="K904" s="46">
        <v>-167918</v>
      </c>
      <c r="L904" s="55"/>
      <c r="M904">
        <f t="shared" si="128"/>
        <v>18831</v>
      </c>
      <c r="N904">
        <f>VLOOKUP(M904,'Trừ tiền'!O$8:P$1173,2,0)</f>
        <v>-167918</v>
      </c>
      <c r="P904" s="40">
        <f t="shared" si="129"/>
        <v>0</v>
      </c>
    </row>
    <row r="905" spans="2:19" hidden="1" x14ac:dyDescent="0.3">
      <c r="B905" s="49">
        <v>44880</v>
      </c>
      <c r="C905" s="43" t="s">
        <v>24679</v>
      </c>
      <c r="D905" s="43" t="s">
        <v>24451</v>
      </c>
      <c r="E905" s="43" t="s">
        <v>24680</v>
      </c>
      <c r="F905" s="43" t="s">
        <v>4612</v>
      </c>
      <c r="G905" s="43" t="s">
        <v>39</v>
      </c>
      <c r="H905" s="46">
        <v>-155480</v>
      </c>
      <c r="I905" s="48" t="s">
        <v>784</v>
      </c>
      <c r="J905" s="46">
        <v>-12438</v>
      </c>
      <c r="K905" s="46">
        <v>-167918</v>
      </c>
      <c r="L905" s="55"/>
      <c r="M905">
        <f t="shared" si="128"/>
        <v>18854</v>
      </c>
      <c r="N905">
        <f>VLOOKUP(M905,'Trừ tiền'!O$8:P$1173,2,0)</f>
        <v>-167918</v>
      </c>
      <c r="P905" s="40">
        <f t="shared" si="129"/>
        <v>0</v>
      </c>
    </row>
    <row r="906" spans="2:19" hidden="1" x14ac:dyDescent="0.3">
      <c r="B906" s="49">
        <v>44881</v>
      </c>
      <c r="C906" s="43" t="s">
        <v>24681</v>
      </c>
      <c r="D906" s="43" t="s">
        <v>24451</v>
      </c>
      <c r="E906" s="43" t="s">
        <v>24682</v>
      </c>
      <c r="F906" s="43" t="s">
        <v>4612</v>
      </c>
      <c r="G906" s="43" t="s">
        <v>39</v>
      </c>
      <c r="H906" s="46">
        <v>-340414</v>
      </c>
      <c r="I906" s="48" t="s">
        <v>784</v>
      </c>
      <c r="J906" s="46">
        <v>-27233</v>
      </c>
      <c r="K906" s="46">
        <v>-367647</v>
      </c>
      <c r="L906" s="55"/>
      <c r="M906">
        <f t="shared" si="128"/>
        <v>18984</v>
      </c>
      <c r="N906">
        <f>VLOOKUP(M906,'Trừ tiền'!O$8:P$1173,2,0)</f>
        <v>-367647</v>
      </c>
      <c r="P906" s="40">
        <f t="shared" si="129"/>
        <v>0</v>
      </c>
    </row>
    <row r="907" spans="2:19" hidden="1" x14ac:dyDescent="0.3">
      <c r="B907" s="49">
        <v>44881</v>
      </c>
      <c r="C907" s="43" t="s">
        <v>4302</v>
      </c>
      <c r="D907" s="43" t="s">
        <v>24451</v>
      </c>
      <c r="E907" s="43" t="s">
        <v>24683</v>
      </c>
      <c r="F907" s="43" t="s">
        <v>4612</v>
      </c>
      <c r="G907" s="43" t="s">
        <v>39</v>
      </c>
      <c r="H907" s="46">
        <v>-372024</v>
      </c>
      <c r="I907" s="48" t="s">
        <v>784</v>
      </c>
      <c r="J907" s="46">
        <v>-29762</v>
      </c>
      <c r="K907" s="46">
        <v>-401786</v>
      </c>
      <c r="L907" s="55"/>
      <c r="M907">
        <f t="shared" si="128"/>
        <v>19071</v>
      </c>
      <c r="N907">
        <f>VLOOKUP(M907,'Trừ tiền'!O$8:P$1173,2,0)</f>
        <v>-401786</v>
      </c>
      <c r="P907" s="40">
        <f t="shared" si="129"/>
        <v>0</v>
      </c>
    </row>
    <row r="908" spans="2:19" hidden="1" x14ac:dyDescent="0.3">
      <c r="B908" s="49">
        <v>44882</v>
      </c>
      <c r="C908" s="43" t="s">
        <v>23839</v>
      </c>
      <c r="D908" s="43" t="s">
        <v>23358</v>
      </c>
      <c r="E908" s="43" t="s">
        <v>23840</v>
      </c>
      <c r="F908" s="43" t="s">
        <v>4660</v>
      </c>
      <c r="G908" s="43" t="s">
        <v>24</v>
      </c>
      <c r="H908" s="46">
        <v>-408058</v>
      </c>
      <c r="I908" s="48" t="s">
        <v>784</v>
      </c>
      <c r="J908" s="46">
        <v>-32645</v>
      </c>
      <c r="K908" s="46">
        <v>-440703</v>
      </c>
      <c r="L908" s="55"/>
      <c r="M908">
        <f t="shared" si="128"/>
        <v>1501</v>
      </c>
      <c r="N908">
        <f>VLOOKUP(M908,'Trừ tiền'!O$8:P$1173,2,0)</f>
        <v>-440703</v>
      </c>
      <c r="P908" s="40">
        <f t="shared" si="129"/>
        <v>0</v>
      </c>
    </row>
    <row r="909" spans="2:19" hidden="1" x14ac:dyDescent="0.3">
      <c r="B909" s="49">
        <v>44882</v>
      </c>
      <c r="C909" s="43" t="s">
        <v>23841</v>
      </c>
      <c r="D909" s="43" t="s">
        <v>23358</v>
      </c>
      <c r="E909" s="43" t="s">
        <v>23842</v>
      </c>
      <c r="F909" s="43" t="s">
        <v>4660</v>
      </c>
      <c r="G909" s="43" t="s">
        <v>24</v>
      </c>
      <c r="H909" s="46">
        <v>-292558</v>
      </c>
      <c r="I909" s="48" t="s">
        <v>784</v>
      </c>
      <c r="J909" s="46">
        <v>-23405</v>
      </c>
      <c r="K909" s="46">
        <v>-315963</v>
      </c>
      <c r="L909" s="55"/>
      <c r="M909">
        <f t="shared" si="128"/>
        <v>1505</v>
      </c>
      <c r="N909">
        <f>VLOOKUP(M909,'Trừ tiền'!O$8:P$1173,2,0)</f>
        <v>-315963</v>
      </c>
      <c r="P909" s="40">
        <f t="shared" si="129"/>
        <v>0</v>
      </c>
    </row>
    <row r="910" spans="2:19" hidden="1" x14ac:dyDescent="0.3">
      <c r="B910" s="49">
        <v>44882</v>
      </c>
      <c r="C910" s="43" t="s">
        <v>23843</v>
      </c>
      <c r="D910" s="43" t="s">
        <v>23358</v>
      </c>
      <c r="E910" s="43" t="s">
        <v>23844</v>
      </c>
      <c r="F910" s="43" t="s">
        <v>4660</v>
      </c>
      <c r="G910" s="43" t="s">
        <v>24</v>
      </c>
      <c r="H910" s="46">
        <v>-201808</v>
      </c>
      <c r="I910" s="48" t="s">
        <v>784</v>
      </c>
      <c r="J910" s="46">
        <v>-16145</v>
      </c>
      <c r="K910" s="46">
        <v>-217953</v>
      </c>
      <c r="L910" s="55"/>
      <c r="M910">
        <f t="shared" si="128"/>
        <v>1506</v>
      </c>
      <c r="N910">
        <f>VLOOKUP(M910,'Trừ tiền'!O$8:P$1173,2,0)</f>
        <v>-217953</v>
      </c>
      <c r="P910" s="40">
        <f t="shared" si="129"/>
        <v>0</v>
      </c>
    </row>
    <row r="911" spans="2:19" hidden="1" x14ac:dyDescent="0.3">
      <c r="B911" s="49">
        <v>44882</v>
      </c>
      <c r="C911" s="43" t="s">
        <v>23845</v>
      </c>
      <c r="D911" s="43" t="s">
        <v>23358</v>
      </c>
      <c r="E911" s="43" t="s">
        <v>23846</v>
      </c>
      <c r="F911" s="43" t="s">
        <v>4660</v>
      </c>
      <c r="G911" s="43" t="s">
        <v>24</v>
      </c>
      <c r="H911" s="46">
        <v>-145200</v>
      </c>
      <c r="I911" s="48" t="s">
        <v>784</v>
      </c>
      <c r="J911" s="46">
        <v>-11616</v>
      </c>
      <c r="K911" s="46">
        <v>-156816</v>
      </c>
      <c r="L911" s="55"/>
      <c r="M911">
        <f t="shared" si="128"/>
        <v>1508</v>
      </c>
      <c r="N911">
        <f>VLOOKUP(M911,'Trừ tiền'!O$8:P$1173,2,0)</f>
        <v>-156816</v>
      </c>
      <c r="P911" s="40">
        <f t="shared" si="129"/>
        <v>0</v>
      </c>
    </row>
    <row r="912" spans="2:19" hidden="1" x14ac:dyDescent="0.3">
      <c r="B912" s="49">
        <v>44882</v>
      </c>
      <c r="C912" s="43" t="s">
        <v>24684</v>
      </c>
      <c r="D912" s="43" t="s">
        <v>24451</v>
      </c>
      <c r="E912" s="43" t="s">
        <v>24685</v>
      </c>
      <c r="F912" s="43" t="s">
        <v>4612</v>
      </c>
      <c r="G912" s="43" t="s">
        <v>39</v>
      </c>
      <c r="H912" s="46">
        <v>-1819671</v>
      </c>
      <c r="I912" s="48" t="s">
        <v>784</v>
      </c>
      <c r="J912" s="46">
        <v>-145574</v>
      </c>
      <c r="K912" s="46">
        <v>-1965245</v>
      </c>
      <c r="L912" s="55"/>
      <c r="M912">
        <f t="shared" si="128"/>
        <v>19134</v>
      </c>
      <c r="N912">
        <f>VLOOKUP(M912,'Trừ tiền'!O$8:P$1173,2,0)</f>
        <v>-1965245</v>
      </c>
      <c r="P912" s="40">
        <f t="shared" si="129"/>
        <v>0</v>
      </c>
    </row>
    <row r="913" spans="2:19" hidden="1" x14ac:dyDescent="0.3">
      <c r="B913" s="49">
        <v>44882</v>
      </c>
      <c r="C913" s="43" t="s">
        <v>24686</v>
      </c>
      <c r="D913" s="43" t="s">
        <v>24451</v>
      </c>
      <c r="E913" s="43" t="s">
        <v>24687</v>
      </c>
      <c r="F913" s="43" t="s">
        <v>4612</v>
      </c>
      <c r="G913" s="43" t="s">
        <v>39</v>
      </c>
      <c r="H913" s="46">
        <v>-277611</v>
      </c>
      <c r="I913" s="48" t="s">
        <v>784</v>
      </c>
      <c r="J913" s="46">
        <v>-22209</v>
      </c>
      <c r="K913" s="46">
        <v>-299820</v>
      </c>
      <c r="L913" s="55"/>
      <c r="M913">
        <f t="shared" si="128"/>
        <v>19153</v>
      </c>
      <c r="N913">
        <f>VLOOKUP(M913,'Trừ tiền'!O$8:P$1173,2,0)</f>
        <v>-299820</v>
      </c>
      <c r="P913" s="40">
        <f t="shared" si="129"/>
        <v>0</v>
      </c>
    </row>
    <row r="914" spans="2:19" hidden="1" x14ac:dyDescent="0.3">
      <c r="B914" s="49">
        <v>44882</v>
      </c>
      <c r="C914" s="43" t="s">
        <v>24688</v>
      </c>
      <c r="D914" s="43" t="s">
        <v>24451</v>
      </c>
      <c r="E914" s="43" t="s">
        <v>24689</v>
      </c>
      <c r="F914" s="43" t="s">
        <v>4612</v>
      </c>
      <c r="G914" s="43" t="s">
        <v>39</v>
      </c>
      <c r="H914" s="46">
        <v>-731695</v>
      </c>
      <c r="I914" s="48" t="s">
        <v>784</v>
      </c>
      <c r="J914" s="46">
        <v>-58536</v>
      </c>
      <c r="K914" s="46">
        <v>-790231</v>
      </c>
      <c r="L914" s="55"/>
      <c r="M914">
        <f t="shared" si="128"/>
        <v>19196</v>
      </c>
      <c r="N914">
        <f>VLOOKUP(M914,'Trừ tiền'!O$8:P$1173,2,0)</f>
        <v>-790231</v>
      </c>
      <c r="P914" s="40">
        <f t="shared" si="129"/>
        <v>0</v>
      </c>
    </row>
    <row r="915" spans="2:19" hidden="1" x14ac:dyDescent="0.3">
      <c r="B915" s="49">
        <v>44883</v>
      </c>
      <c r="C915" s="43" t="s">
        <v>23847</v>
      </c>
      <c r="D915" s="43" t="s">
        <v>23848</v>
      </c>
      <c r="E915" s="43" t="s">
        <v>23849</v>
      </c>
      <c r="F915" s="43" t="s">
        <v>5337</v>
      </c>
      <c r="G915" s="43" t="s">
        <v>1376</v>
      </c>
      <c r="H915" s="46">
        <v>-242413</v>
      </c>
      <c r="I915" s="48" t="s">
        <v>784</v>
      </c>
      <c r="J915" s="46">
        <v>-19393</v>
      </c>
      <c r="K915" s="46">
        <v>-261806</v>
      </c>
      <c r="L915" s="55"/>
      <c r="M915">
        <f t="shared" si="128"/>
        <v>312</v>
      </c>
      <c r="N915">
        <f>VLOOKUP(M915,'Trừ tiền'!O$8:P$1173,2,0)</f>
        <v>-261806</v>
      </c>
      <c r="P915" s="40">
        <f t="shared" si="129"/>
        <v>0</v>
      </c>
    </row>
    <row r="916" spans="2:19" hidden="1" x14ac:dyDescent="0.3">
      <c r="B916" s="49">
        <v>44883</v>
      </c>
      <c r="C916" s="43" t="s">
        <v>23598</v>
      </c>
      <c r="D916" s="43" t="s">
        <v>23524</v>
      </c>
      <c r="E916" s="43" t="s">
        <v>23850</v>
      </c>
      <c r="F916" s="43" t="s">
        <v>4720</v>
      </c>
      <c r="G916" s="43" t="s">
        <v>72</v>
      </c>
      <c r="H916" s="46">
        <v>-50182</v>
      </c>
      <c r="I916" s="48" t="s">
        <v>784</v>
      </c>
      <c r="J916" s="46">
        <v>-4015</v>
      </c>
      <c r="K916" s="46">
        <v>-54197</v>
      </c>
      <c r="L916" s="56" t="str">
        <f>+F916</f>
        <v>CHI NHÁNH CÔNG TY TNHH MỘT THÀNH VIÊN THỰC PHẨM SAIGON CO.OP - CO.OP FOOD KHU VỰC CẦN THƠ</v>
      </c>
      <c r="M916">
        <f t="shared" si="128"/>
        <v>769</v>
      </c>
      <c r="N916">
        <f>VLOOKUP(M916,'Trừ tiền'!O$8:P$1173,2,0)</f>
        <v>-473651</v>
      </c>
      <c r="O916">
        <f>+R916</f>
        <v>-54197</v>
      </c>
      <c r="P916" s="40">
        <f>+O916-K916</f>
        <v>0</v>
      </c>
      <c r="Q916">
        <f>+SUMIFS('Trừ tiền'!P$8:P$1173,'Trừ tiền'!O$8:O$1173,'Hàng trả'!M916)</f>
        <v>-527848</v>
      </c>
      <c r="R916">
        <f>+Q916-N916</f>
        <v>-54197</v>
      </c>
      <c r="S916" s="40">
        <f>+R916-K916</f>
        <v>0</v>
      </c>
    </row>
    <row r="917" spans="2:19" hidden="1" x14ac:dyDescent="0.3">
      <c r="B917" s="49">
        <v>44883</v>
      </c>
      <c r="C917" s="43" t="s">
        <v>4327</v>
      </c>
      <c r="D917" s="43" t="s">
        <v>24451</v>
      </c>
      <c r="E917" s="43" t="s">
        <v>24690</v>
      </c>
      <c r="F917" s="43" t="s">
        <v>4612</v>
      </c>
      <c r="G917" s="43" t="s">
        <v>39</v>
      </c>
      <c r="H917" s="46">
        <v>-417422</v>
      </c>
      <c r="I917" s="48" t="s">
        <v>784</v>
      </c>
      <c r="J917" s="46">
        <v>-33394</v>
      </c>
      <c r="K917" s="46">
        <v>-450816</v>
      </c>
      <c r="L917" s="55"/>
      <c r="M917">
        <f t="shared" si="128"/>
        <v>19263</v>
      </c>
      <c r="N917">
        <f>VLOOKUP(M917,'Trừ tiền'!O$8:P$1173,2,0)</f>
        <v>-450816</v>
      </c>
      <c r="P917" s="40">
        <f t="shared" ref="P917:P960" si="130">+N917-K917</f>
        <v>0</v>
      </c>
    </row>
    <row r="918" spans="2:19" hidden="1" x14ac:dyDescent="0.3">
      <c r="B918" s="49">
        <v>44883</v>
      </c>
      <c r="C918" s="43" t="s">
        <v>24691</v>
      </c>
      <c r="D918" s="43" t="s">
        <v>24451</v>
      </c>
      <c r="E918" s="43" t="s">
        <v>24692</v>
      </c>
      <c r="F918" s="43" t="s">
        <v>4612</v>
      </c>
      <c r="G918" s="43" t="s">
        <v>39</v>
      </c>
      <c r="H918" s="46">
        <v>-92885</v>
      </c>
      <c r="I918" s="48" t="s">
        <v>784</v>
      </c>
      <c r="J918" s="46">
        <v>-7431</v>
      </c>
      <c r="K918" s="46">
        <v>-100316</v>
      </c>
      <c r="L918" s="55"/>
      <c r="M918">
        <f t="shared" si="128"/>
        <v>19357</v>
      </c>
      <c r="N918">
        <f>VLOOKUP(M918,'Trừ tiền'!O$8:P$1173,2,0)</f>
        <v>-100316</v>
      </c>
      <c r="P918" s="40">
        <f t="shared" si="130"/>
        <v>0</v>
      </c>
    </row>
    <row r="919" spans="2:19" hidden="1" x14ac:dyDescent="0.3">
      <c r="B919" s="49">
        <v>44883</v>
      </c>
      <c r="C919" s="43" t="s">
        <v>24693</v>
      </c>
      <c r="D919" s="43" t="s">
        <v>24451</v>
      </c>
      <c r="E919" s="43" t="s">
        <v>24694</v>
      </c>
      <c r="F919" s="43" t="s">
        <v>4612</v>
      </c>
      <c r="G919" s="43" t="s">
        <v>39</v>
      </c>
      <c r="H919" s="46">
        <v>-511296</v>
      </c>
      <c r="I919" s="48" t="s">
        <v>784</v>
      </c>
      <c r="J919" s="46">
        <v>-40904</v>
      </c>
      <c r="K919" s="46">
        <v>-552200</v>
      </c>
      <c r="L919" s="55"/>
      <c r="M919">
        <f t="shared" si="128"/>
        <v>19410</v>
      </c>
      <c r="N919">
        <f>VLOOKUP(M919,'Trừ tiền'!O$8:P$1173,2,0)</f>
        <v>-552200</v>
      </c>
      <c r="P919" s="40">
        <f t="shared" si="130"/>
        <v>0</v>
      </c>
    </row>
    <row r="920" spans="2:19" hidden="1" x14ac:dyDescent="0.3">
      <c r="B920" s="49">
        <v>44884</v>
      </c>
      <c r="C920" s="43" t="s">
        <v>23851</v>
      </c>
      <c r="D920" s="43" t="s">
        <v>23606</v>
      </c>
      <c r="E920" s="43" t="s">
        <v>23852</v>
      </c>
      <c r="F920" s="43" t="s">
        <v>4712</v>
      </c>
      <c r="G920" s="43" t="s">
        <v>276</v>
      </c>
      <c r="H920" s="46">
        <v>-466316</v>
      </c>
      <c r="I920" s="48" t="s">
        <v>784</v>
      </c>
      <c r="J920" s="46">
        <v>-37305</v>
      </c>
      <c r="K920" s="46">
        <v>-503621</v>
      </c>
      <c r="L920" s="55"/>
      <c r="M920">
        <f t="shared" si="128"/>
        <v>426</v>
      </c>
      <c r="N920">
        <f>VLOOKUP(M920,'Trừ tiền'!O$8:P$1173,2,0)</f>
        <v>-503621</v>
      </c>
      <c r="P920" s="40">
        <f t="shared" si="130"/>
        <v>0</v>
      </c>
    </row>
    <row r="921" spans="2:19" hidden="1" x14ac:dyDescent="0.3">
      <c r="B921" s="49">
        <v>44885</v>
      </c>
      <c r="C921" s="43" t="s">
        <v>22850</v>
      </c>
      <c r="D921" s="43" t="s">
        <v>22850</v>
      </c>
      <c r="E921" s="43" t="s">
        <v>23648</v>
      </c>
      <c r="F921" s="43" t="s">
        <v>4720</v>
      </c>
      <c r="G921" s="43" t="s">
        <v>72</v>
      </c>
      <c r="H921" s="46">
        <v>-111058</v>
      </c>
      <c r="I921" s="48" t="s">
        <v>784</v>
      </c>
      <c r="J921" s="46">
        <v>-8885</v>
      </c>
      <c r="K921" s="46">
        <v>-119943</v>
      </c>
      <c r="L921" s="55"/>
      <c r="M921" t="e">
        <f t="shared" si="128"/>
        <v>#VALUE!</v>
      </c>
      <c r="N921" t="e">
        <f>VLOOKUP(M921,'Trừ tiền'!O$8:P$1173,2,0)</f>
        <v>#VALUE!</v>
      </c>
      <c r="P921" s="40" t="e">
        <f t="shared" si="130"/>
        <v>#VALUE!</v>
      </c>
    </row>
    <row r="922" spans="2:19" hidden="1" x14ac:dyDescent="0.3">
      <c r="B922" s="49">
        <v>44886</v>
      </c>
      <c r="C922" s="43" t="s">
        <v>24695</v>
      </c>
      <c r="D922" s="43" t="s">
        <v>24451</v>
      </c>
      <c r="E922" s="43" t="s">
        <v>24696</v>
      </c>
      <c r="F922" s="43" t="s">
        <v>4612</v>
      </c>
      <c r="G922" s="43" t="s">
        <v>39</v>
      </c>
      <c r="H922" s="46">
        <v>-100364</v>
      </c>
      <c r="I922" s="48" t="s">
        <v>784</v>
      </c>
      <c r="J922" s="46">
        <v>-8029</v>
      </c>
      <c r="K922" s="46">
        <v>-108393</v>
      </c>
      <c r="L922" s="55"/>
      <c r="M922">
        <f t="shared" si="128"/>
        <v>19561</v>
      </c>
      <c r="N922">
        <f>VLOOKUP(M922,'Trừ tiền'!O$8:P$1173,2,0)</f>
        <v>-108393</v>
      </c>
      <c r="P922" s="40">
        <f t="shared" si="130"/>
        <v>0</v>
      </c>
    </row>
    <row r="923" spans="2:19" hidden="1" x14ac:dyDescent="0.3">
      <c r="B923" s="49">
        <v>44886</v>
      </c>
      <c r="C923" s="43" t="s">
        <v>24697</v>
      </c>
      <c r="D923" s="43" t="s">
        <v>24451</v>
      </c>
      <c r="E923" s="43" t="s">
        <v>24698</v>
      </c>
      <c r="F923" s="43" t="s">
        <v>4612</v>
      </c>
      <c r="G923" s="43" t="s">
        <v>39</v>
      </c>
      <c r="H923" s="46">
        <v>-309245</v>
      </c>
      <c r="I923" s="48" t="s">
        <v>784</v>
      </c>
      <c r="J923" s="46">
        <v>-24740</v>
      </c>
      <c r="K923" s="46">
        <v>-333985</v>
      </c>
      <c r="L923" s="55"/>
      <c r="M923">
        <f t="shared" si="128"/>
        <v>19579</v>
      </c>
      <c r="N923">
        <f>VLOOKUP(M923,'Trừ tiền'!O$8:P$1173,2,0)</f>
        <v>-333985</v>
      </c>
      <c r="P923" s="40">
        <f t="shared" si="130"/>
        <v>0</v>
      </c>
    </row>
    <row r="924" spans="2:19" hidden="1" x14ac:dyDescent="0.3">
      <c r="B924" s="49">
        <v>44887</v>
      </c>
      <c r="C924" s="43" t="s">
        <v>22850</v>
      </c>
      <c r="D924" s="43" t="s">
        <v>22850</v>
      </c>
      <c r="E924" s="43" t="s">
        <v>23821</v>
      </c>
      <c r="F924" s="43" t="s">
        <v>4612</v>
      </c>
      <c r="G924" s="43" t="s">
        <v>39</v>
      </c>
      <c r="H924" s="46">
        <v>-100364</v>
      </c>
      <c r="I924" s="48" t="s">
        <v>784</v>
      </c>
      <c r="J924" s="46">
        <v>-8029</v>
      </c>
      <c r="K924" s="46">
        <v>-108393</v>
      </c>
      <c r="L924" s="55"/>
      <c r="M924" t="e">
        <f t="shared" si="128"/>
        <v>#VALUE!</v>
      </c>
      <c r="N924" t="e">
        <f>VLOOKUP(M924,'Trừ tiền'!O$8:P$1173,2,0)</f>
        <v>#VALUE!</v>
      </c>
      <c r="P924" s="40" t="e">
        <f t="shared" si="130"/>
        <v>#VALUE!</v>
      </c>
    </row>
    <row r="925" spans="2:19" hidden="1" x14ac:dyDescent="0.3">
      <c r="B925" s="49">
        <v>44887</v>
      </c>
      <c r="C925" s="43" t="s">
        <v>24699</v>
      </c>
      <c r="D925" s="43" t="s">
        <v>24451</v>
      </c>
      <c r="E925" s="43" t="s">
        <v>24700</v>
      </c>
      <c r="F925" s="43" t="s">
        <v>4612</v>
      </c>
      <c r="G925" s="43" t="s">
        <v>39</v>
      </c>
      <c r="H925" s="46">
        <v>-766242</v>
      </c>
      <c r="I925" s="48" t="s">
        <v>784</v>
      </c>
      <c r="J925" s="46">
        <v>-61299</v>
      </c>
      <c r="K925" s="46">
        <v>-827541</v>
      </c>
      <c r="L925" s="55"/>
      <c r="M925">
        <f t="shared" si="128"/>
        <v>19731</v>
      </c>
      <c r="N925">
        <f>VLOOKUP(M925,'Trừ tiền'!O$8:P$1173,2,0)</f>
        <v>-827541</v>
      </c>
      <c r="P925" s="40">
        <f t="shared" si="130"/>
        <v>0</v>
      </c>
    </row>
    <row r="926" spans="2:19" hidden="1" x14ac:dyDescent="0.3">
      <c r="B926" s="49">
        <v>44887</v>
      </c>
      <c r="C926" s="43" t="s">
        <v>24701</v>
      </c>
      <c r="D926" s="43" t="s">
        <v>24451</v>
      </c>
      <c r="E926" s="43" t="s">
        <v>24702</v>
      </c>
      <c r="F926" s="43" t="s">
        <v>4612</v>
      </c>
      <c r="G926" s="43" t="s">
        <v>39</v>
      </c>
      <c r="H926" s="46">
        <v>-111058</v>
      </c>
      <c r="I926" s="48" t="s">
        <v>784</v>
      </c>
      <c r="J926" s="46">
        <v>-8885</v>
      </c>
      <c r="K926" s="46">
        <v>-119943</v>
      </c>
      <c r="L926" s="55"/>
      <c r="M926">
        <f t="shared" si="128"/>
        <v>19745</v>
      </c>
      <c r="N926">
        <f>VLOOKUP(M926,'Trừ tiền'!O$8:P$1173,2,0)</f>
        <v>-119943</v>
      </c>
      <c r="P926" s="40">
        <f t="shared" si="130"/>
        <v>0</v>
      </c>
    </row>
    <row r="927" spans="2:19" hidden="1" x14ac:dyDescent="0.3">
      <c r="B927" s="49">
        <v>44887</v>
      </c>
      <c r="C927" s="43" t="s">
        <v>24703</v>
      </c>
      <c r="D927" s="43" t="s">
        <v>24451</v>
      </c>
      <c r="E927" s="43" t="s">
        <v>24704</v>
      </c>
      <c r="F927" s="43" t="s">
        <v>4612</v>
      </c>
      <c r="G927" s="43" t="s">
        <v>39</v>
      </c>
      <c r="H927" s="46">
        <v>-712190</v>
      </c>
      <c r="I927" s="48" t="s">
        <v>784</v>
      </c>
      <c r="J927" s="46">
        <v>-56975</v>
      </c>
      <c r="K927" s="46">
        <v>-769165</v>
      </c>
      <c r="L927" s="55"/>
      <c r="M927">
        <f t="shared" si="128"/>
        <v>19983</v>
      </c>
      <c r="N927">
        <f>VLOOKUP(M927,'Trừ tiền'!O$8:P$1173,2,0)</f>
        <v>-769165</v>
      </c>
      <c r="P927" s="40">
        <f t="shared" si="130"/>
        <v>0</v>
      </c>
    </row>
    <row r="928" spans="2:19" ht="31.95" x14ac:dyDescent="0.3">
      <c r="B928" s="49">
        <v>44888</v>
      </c>
      <c r="C928" s="43" t="s">
        <v>23116</v>
      </c>
      <c r="D928" s="43" t="s">
        <v>23578</v>
      </c>
      <c r="E928" s="43" t="s">
        <v>23853</v>
      </c>
      <c r="F928" s="43" t="s">
        <v>4890</v>
      </c>
      <c r="G928" s="43" t="s">
        <v>100</v>
      </c>
      <c r="H928" s="46">
        <v>-344564</v>
      </c>
      <c r="I928" s="48" t="s">
        <v>784</v>
      </c>
      <c r="J928" s="46">
        <v>-27565</v>
      </c>
      <c r="K928" s="46">
        <v>-372129</v>
      </c>
      <c r="L928" s="61" t="str">
        <f>+F928</f>
        <v>CHI NHÁNH CÔNG TY TNHH MỘT THÀNH VIÊN THỰC PHẨM SAIGON CO.OP - CO.OP FOOD KHU VỰC BÌNH DƯƠNG</v>
      </c>
      <c r="M928">
        <f t="shared" si="128"/>
        <v>469</v>
      </c>
      <c r="N928">
        <f>VLOOKUP(M928,'Trừ tiền'!O$8:P$1173,2,0)</f>
        <v>-1401895</v>
      </c>
      <c r="P928" s="40">
        <f t="shared" si="130"/>
        <v>-1029766</v>
      </c>
      <c r="Q928">
        <f>+SUMIFS('Trừ tiền'!P$8:P$1173,'Trừ tiền'!O$8:O$1173,'Hàng trả'!M928)</f>
        <v>-3537430</v>
      </c>
      <c r="R928">
        <f>+Q928-N928</f>
        <v>-2135535</v>
      </c>
      <c r="S928" s="40">
        <f>+R928-K928</f>
        <v>-1763406</v>
      </c>
    </row>
    <row r="929" spans="2:16" hidden="1" x14ac:dyDescent="0.3">
      <c r="B929" s="49">
        <v>44888</v>
      </c>
      <c r="C929" s="43" t="s">
        <v>1421</v>
      </c>
      <c r="D929" s="43" t="s">
        <v>23578</v>
      </c>
      <c r="E929" s="43" t="s">
        <v>23854</v>
      </c>
      <c r="F929" s="43" t="s">
        <v>4890</v>
      </c>
      <c r="G929" s="43" t="s">
        <v>100</v>
      </c>
      <c r="H929" s="46">
        <v>-535548</v>
      </c>
      <c r="I929" s="48" t="s">
        <v>784</v>
      </c>
      <c r="J929" s="46">
        <v>-42844</v>
      </c>
      <c r="K929" s="46">
        <v>-578392</v>
      </c>
      <c r="L929" s="55"/>
      <c r="M929">
        <f t="shared" si="128"/>
        <v>470</v>
      </c>
      <c r="N929">
        <f>VLOOKUP(M929,'Trừ tiền'!O$8:P$1173,2,0)</f>
        <v>-578392</v>
      </c>
      <c r="P929" s="40">
        <f t="shared" si="130"/>
        <v>0</v>
      </c>
    </row>
    <row r="930" spans="2:16" hidden="1" x14ac:dyDescent="0.3">
      <c r="B930" s="49">
        <v>44888</v>
      </c>
      <c r="C930" s="43" t="s">
        <v>23855</v>
      </c>
      <c r="D930" s="43" t="s">
        <v>23556</v>
      </c>
      <c r="E930" s="43" t="s">
        <v>23856</v>
      </c>
      <c r="F930" s="43" t="s">
        <v>4813</v>
      </c>
      <c r="G930" s="43" t="s">
        <v>134</v>
      </c>
      <c r="H930" s="46">
        <v>-70950</v>
      </c>
      <c r="I930" s="48" t="s">
        <v>784</v>
      </c>
      <c r="J930" s="46">
        <v>-5676</v>
      </c>
      <c r="K930" s="46">
        <v>-76626</v>
      </c>
      <c r="L930" s="55"/>
      <c r="M930">
        <f t="shared" si="128"/>
        <v>606</v>
      </c>
      <c r="N930">
        <f>VLOOKUP(M930,'Trừ tiền'!O$8:P$1173,2,0)</f>
        <v>-76626</v>
      </c>
      <c r="P930" s="40">
        <f t="shared" si="130"/>
        <v>0</v>
      </c>
    </row>
    <row r="931" spans="2:16" hidden="1" x14ac:dyDescent="0.3">
      <c r="B931" s="49">
        <v>44888</v>
      </c>
      <c r="C931" s="43" t="s">
        <v>24705</v>
      </c>
      <c r="D931" s="43" t="s">
        <v>24451</v>
      </c>
      <c r="E931" s="43" t="s">
        <v>24706</v>
      </c>
      <c r="F931" s="43" t="s">
        <v>4612</v>
      </c>
      <c r="G931" s="43" t="s">
        <v>39</v>
      </c>
      <c r="H931" s="46">
        <v>-410359</v>
      </c>
      <c r="I931" s="48" t="s">
        <v>784</v>
      </c>
      <c r="J931" s="46">
        <v>-32829</v>
      </c>
      <c r="K931" s="46">
        <v>-443188</v>
      </c>
      <c r="L931" s="55"/>
      <c r="M931">
        <f t="shared" si="128"/>
        <v>20065</v>
      </c>
      <c r="N931">
        <f>VLOOKUP(M931,'Trừ tiền'!O$8:P$1173,2,0)</f>
        <v>-443188</v>
      </c>
      <c r="P931" s="40">
        <f t="shared" si="130"/>
        <v>0</v>
      </c>
    </row>
    <row r="932" spans="2:16" hidden="1" x14ac:dyDescent="0.3">
      <c r="B932" s="49">
        <v>44888</v>
      </c>
      <c r="C932" s="43" t="s">
        <v>24707</v>
      </c>
      <c r="D932" s="43" t="s">
        <v>24451</v>
      </c>
      <c r="E932" s="43" t="s">
        <v>24708</v>
      </c>
      <c r="F932" s="43" t="s">
        <v>4612</v>
      </c>
      <c r="G932" s="43" t="s">
        <v>39</v>
      </c>
      <c r="H932" s="46">
        <v>-299046</v>
      </c>
      <c r="I932" s="48" t="s">
        <v>784</v>
      </c>
      <c r="J932" s="46">
        <v>-23924</v>
      </c>
      <c r="K932" s="46">
        <v>-322970</v>
      </c>
      <c r="L932" s="55"/>
      <c r="M932">
        <f t="shared" si="128"/>
        <v>20107</v>
      </c>
      <c r="N932">
        <f>VLOOKUP(M932,'Trừ tiền'!O$8:P$1173,2,0)</f>
        <v>-322970</v>
      </c>
      <c r="P932" s="40">
        <f t="shared" si="130"/>
        <v>0</v>
      </c>
    </row>
    <row r="933" spans="2:16" hidden="1" x14ac:dyDescent="0.3">
      <c r="B933" s="49">
        <v>44888</v>
      </c>
      <c r="C933" s="43" t="s">
        <v>24709</v>
      </c>
      <c r="D933" s="43" t="s">
        <v>24451</v>
      </c>
      <c r="E933" s="43" t="s">
        <v>24710</v>
      </c>
      <c r="F933" s="43" t="s">
        <v>4612</v>
      </c>
      <c r="G933" s="43" t="s">
        <v>39</v>
      </c>
      <c r="H933" s="46">
        <v>-181500</v>
      </c>
      <c r="I933" s="48" t="s">
        <v>784</v>
      </c>
      <c r="J933" s="46">
        <v>-14520</v>
      </c>
      <c r="K933" s="46">
        <v>-196020</v>
      </c>
      <c r="L933" s="55"/>
      <c r="M933">
        <f t="shared" si="128"/>
        <v>20116</v>
      </c>
      <c r="N933">
        <f>VLOOKUP(M933,'Trừ tiền'!O$8:P$1173,2,0)</f>
        <v>-196020</v>
      </c>
      <c r="P933" s="40">
        <f t="shared" si="130"/>
        <v>0</v>
      </c>
    </row>
    <row r="934" spans="2:16" hidden="1" x14ac:dyDescent="0.3">
      <c r="B934" s="49">
        <v>44889</v>
      </c>
      <c r="C934" s="43" t="s">
        <v>23857</v>
      </c>
      <c r="D934" s="43" t="s">
        <v>23578</v>
      </c>
      <c r="E934" s="43" t="s">
        <v>23858</v>
      </c>
      <c r="F934" s="43" t="s">
        <v>4890</v>
      </c>
      <c r="G934" s="43" t="s">
        <v>100</v>
      </c>
      <c r="H934" s="46">
        <v>-956301</v>
      </c>
      <c r="I934" s="48" t="s">
        <v>784</v>
      </c>
      <c r="J934" s="46">
        <v>-76504</v>
      </c>
      <c r="K934" s="46">
        <v>-1032805</v>
      </c>
      <c r="L934" s="55"/>
      <c r="M934">
        <f t="shared" si="128"/>
        <v>488</v>
      </c>
      <c r="N934">
        <f>VLOOKUP(M934,'Trừ tiền'!O$8:P$1173,2,0)</f>
        <v>-1032805</v>
      </c>
      <c r="P934" s="40">
        <f t="shared" si="130"/>
        <v>0</v>
      </c>
    </row>
    <row r="935" spans="2:16" hidden="1" x14ac:dyDescent="0.3">
      <c r="B935" s="49">
        <v>44889</v>
      </c>
      <c r="C935" s="43" t="s">
        <v>23859</v>
      </c>
      <c r="D935" s="43" t="s">
        <v>23524</v>
      </c>
      <c r="E935" s="43" t="s">
        <v>23860</v>
      </c>
      <c r="F935" s="43" t="s">
        <v>4720</v>
      </c>
      <c r="G935" s="43" t="s">
        <v>72</v>
      </c>
      <c r="H935" s="46">
        <v>-77740</v>
      </c>
      <c r="I935" s="48" t="s">
        <v>784</v>
      </c>
      <c r="J935" s="46">
        <v>-6219</v>
      </c>
      <c r="K935" s="46">
        <v>-83959</v>
      </c>
      <c r="L935" s="55"/>
      <c r="M935">
        <f t="shared" si="128"/>
        <v>776</v>
      </c>
      <c r="N935">
        <f>VLOOKUP(M935,'Trừ tiền'!O$8:P$1173,2,0)</f>
        <v>-83959</v>
      </c>
      <c r="P935" s="40">
        <f t="shared" si="130"/>
        <v>0</v>
      </c>
    </row>
    <row r="936" spans="2:16" hidden="1" x14ac:dyDescent="0.3">
      <c r="B936" s="49">
        <v>44889</v>
      </c>
      <c r="C936" s="43" t="s">
        <v>23861</v>
      </c>
      <c r="D936" s="43" t="s">
        <v>23524</v>
      </c>
      <c r="E936" s="43" t="s">
        <v>23862</v>
      </c>
      <c r="F936" s="43" t="s">
        <v>4720</v>
      </c>
      <c r="G936" s="43" t="s">
        <v>72</v>
      </c>
      <c r="H936" s="46">
        <v>-168280</v>
      </c>
      <c r="I936" s="48" t="s">
        <v>784</v>
      </c>
      <c r="J936" s="46">
        <v>-13462</v>
      </c>
      <c r="K936" s="46">
        <v>-181742</v>
      </c>
      <c r="L936" s="55"/>
      <c r="M936">
        <f t="shared" si="128"/>
        <v>786</v>
      </c>
      <c r="N936">
        <f>VLOOKUP(M936,'Trừ tiền'!O$8:P$1173,2,0)</f>
        <v>-181742</v>
      </c>
      <c r="P936" s="40">
        <f t="shared" si="130"/>
        <v>0</v>
      </c>
    </row>
    <row r="937" spans="2:16" hidden="1" x14ac:dyDescent="0.3">
      <c r="B937" s="49">
        <v>44889</v>
      </c>
      <c r="C937" s="43" t="s">
        <v>24711</v>
      </c>
      <c r="D937" s="43" t="s">
        <v>24451</v>
      </c>
      <c r="E937" s="43" t="s">
        <v>24712</v>
      </c>
      <c r="F937" s="43" t="s">
        <v>4612</v>
      </c>
      <c r="G937" s="43" t="s">
        <v>39</v>
      </c>
      <c r="H937" s="46">
        <v>-444270</v>
      </c>
      <c r="I937" s="48" t="s">
        <v>784</v>
      </c>
      <c r="J937" s="46">
        <v>-35542</v>
      </c>
      <c r="K937" s="46">
        <v>-479812</v>
      </c>
      <c r="L937" s="55"/>
      <c r="M937">
        <f t="shared" si="128"/>
        <v>20158</v>
      </c>
      <c r="N937">
        <f>VLOOKUP(M937,'Trừ tiền'!O$8:P$1173,2,0)</f>
        <v>-479812</v>
      </c>
      <c r="P937" s="40">
        <f t="shared" si="130"/>
        <v>0</v>
      </c>
    </row>
    <row r="938" spans="2:16" hidden="1" x14ac:dyDescent="0.3">
      <c r="B938" s="49">
        <v>44889</v>
      </c>
      <c r="C938" s="43" t="s">
        <v>24713</v>
      </c>
      <c r="D938" s="43" t="s">
        <v>24451</v>
      </c>
      <c r="E938" s="43" t="s">
        <v>24714</v>
      </c>
      <c r="F938" s="43" t="s">
        <v>4612</v>
      </c>
      <c r="G938" s="43" t="s">
        <v>39</v>
      </c>
      <c r="H938" s="46">
        <v>-285897</v>
      </c>
      <c r="I938" s="48" t="s">
        <v>784</v>
      </c>
      <c r="J938" s="46">
        <v>-22872</v>
      </c>
      <c r="K938" s="46">
        <v>-308769</v>
      </c>
      <c r="L938" s="55"/>
      <c r="M938">
        <f t="shared" si="128"/>
        <v>20218</v>
      </c>
      <c r="N938">
        <f>VLOOKUP(M938,'Trừ tiền'!O$8:P$1173,2,0)</f>
        <v>-308769</v>
      </c>
      <c r="P938" s="40">
        <f t="shared" si="130"/>
        <v>0</v>
      </c>
    </row>
    <row r="939" spans="2:16" hidden="1" x14ac:dyDescent="0.3">
      <c r="B939" s="49">
        <v>44890</v>
      </c>
      <c r="C939" s="43" t="s">
        <v>24715</v>
      </c>
      <c r="D939" s="43" t="s">
        <v>24668</v>
      </c>
      <c r="E939" s="43" t="s">
        <v>24716</v>
      </c>
      <c r="F939" s="43" t="s">
        <v>4612</v>
      </c>
      <c r="G939" s="43" t="s">
        <v>39</v>
      </c>
      <c r="H939" s="46">
        <v>-836780</v>
      </c>
      <c r="I939" s="48" t="s">
        <v>784</v>
      </c>
      <c r="J939" s="46">
        <v>-66942</v>
      </c>
      <c r="K939" s="46">
        <v>-903722</v>
      </c>
      <c r="L939" s="55"/>
      <c r="M939">
        <f t="shared" si="128"/>
        <v>20276</v>
      </c>
      <c r="N939">
        <f>VLOOKUP(M939,'Trừ tiền'!O$8:P$1173,2,0)</f>
        <v>-903722</v>
      </c>
      <c r="P939" s="40">
        <f t="shared" si="130"/>
        <v>0</v>
      </c>
    </row>
    <row r="940" spans="2:16" hidden="1" x14ac:dyDescent="0.3">
      <c r="B940" s="49">
        <v>44891</v>
      </c>
      <c r="C940" s="43" t="s">
        <v>23863</v>
      </c>
      <c r="D940" s="43" t="s">
        <v>22850</v>
      </c>
      <c r="E940" s="43" t="s">
        <v>23864</v>
      </c>
      <c r="F940" s="43" t="s">
        <v>4698</v>
      </c>
      <c r="G940" s="43" t="s">
        <v>106</v>
      </c>
      <c r="H940" s="46">
        <v>-234671</v>
      </c>
      <c r="I940" s="48" t="s">
        <v>784</v>
      </c>
      <c r="J940" s="46">
        <v>-18774</v>
      </c>
      <c r="K940" s="46">
        <v>-253445</v>
      </c>
      <c r="L940" s="55"/>
      <c r="M940">
        <f t="shared" si="128"/>
        <v>432</v>
      </c>
      <c r="N940">
        <f>VLOOKUP(M940,'Trừ tiền'!O$8:P$1173,2,0)</f>
        <v>-253445</v>
      </c>
      <c r="P940" s="40">
        <f t="shared" si="130"/>
        <v>0</v>
      </c>
    </row>
    <row r="941" spans="2:16" hidden="1" x14ac:dyDescent="0.3">
      <c r="B941" s="49">
        <v>44893</v>
      </c>
      <c r="C941" s="43" t="s">
        <v>22850</v>
      </c>
      <c r="D941" s="43" t="s">
        <v>22850</v>
      </c>
      <c r="E941" s="43" t="s">
        <v>23648</v>
      </c>
      <c r="F941" s="43" t="s">
        <v>9228</v>
      </c>
      <c r="G941" s="43" t="s">
        <v>9230</v>
      </c>
      <c r="H941" s="46">
        <v>-279693</v>
      </c>
      <c r="I941" s="48" t="s">
        <v>784</v>
      </c>
      <c r="J941" s="46">
        <v>-22375</v>
      </c>
      <c r="K941" s="46">
        <v>-302068</v>
      </c>
      <c r="L941" s="55"/>
      <c r="M941" t="e">
        <f t="shared" si="128"/>
        <v>#VALUE!</v>
      </c>
      <c r="N941" t="e">
        <f>VLOOKUP(M941,'Trừ tiền'!O$8:P$1173,2,0)</f>
        <v>#VALUE!</v>
      </c>
      <c r="P941" s="40" t="e">
        <f t="shared" si="130"/>
        <v>#VALUE!</v>
      </c>
    </row>
    <row r="942" spans="2:16" hidden="1" x14ac:dyDescent="0.3">
      <c r="B942" s="49">
        <v>44893</v>
      </c>
      <c r="C942" s="43" t="s">
        <v>23865</v>
      </c>
      <c r="D942" s="43" t="s">
        <v>23866</v>
      </c>
      <c r="E942" s="43" t="s">
        <v>23867</v>
      </c>
      <c r="F942" s="43" t="s">
        <v>316</v>
      </c>
      <c r="G942" s="43" t="s">
        <v>317</v>
      </c>
      <c r="H942" s="46">
        <v>-444232</v>
      </c>
      <c r="I942" s="48" t="s">
        <v>784</v>
      </c>
      <c r="J942" s="46">
        <v>-35539</v>
      </c>
      <c r="K942" s="46">
        <v>-479771</v>
      </c>
      <c r="L942" s="55"/>
      <c r="M942">
        <f t="shared" si="128"/>
        <v>602</v>
      </c>
      <c r="N942">
        <f>VLOOKUP(M942,'Trừ tiền'!O$8:P$1173,2,0)</f>
        <v>-479771</v>
      </c>
      <c r="P942" s="40">
        <f t="shared" si="130"/>
        <v>0</v>
      </c>
    </row>
    <row r="943" spans="2:16" hidden="1" x14ac:dyDescent="0.3">
      <c r="B943" s="49">
        <v>44893</v>
      </c>
      <c r="C943" s="43" t="s">
        <v>23868</v>
      </c>
      <c r="D943" s="43" t="s">
        <v>22850</v>
      </c>
      <c r="E943" s="43" t="s">
        <v>23869</v>
      </c>
      <c r="F943" s="43" t="s">
        <v>4660</v>
      </c>
      <c r="G943" s="43" t="s">
        <v>24</v>
      </c>
      <c r="H943" s="46">
        <v>-70538</v>
      </c>
      <c r="I943" s="48" t="s">
        <v>784</v>
      </c>
      <c r="J943" s="46">
        <v>-5643</v>
      </c>
      <c r="K943" s="46">
        <v>-76181</v>
      </c>
      <c r="L943" s="55"/>
      <c r="M943">
        <f t="shared" si="128"/>
        <v>1562</v>
      </c>
      <c r="N943" t="e">
        <f>VLOOKUP(M943,'Trừ tiền'!O$8:P$1173,2,0)</f>
        <v>#N/A</v>
      </c>
      <c r="P943" s="40" t="e">
        <f t="shared" si="130"/>
        <v>#N/A</v>
      </c>
    </row>
    <row r="944" spans="2:16" hidden="1" x14ac:dyDescent="0.3">
      <c r="B944" s="49">
        <v>44893</v>
      </c>
      <c r="C944" s="43" t="s">
        <v>23870</v>
      </c>
      <c r="D944" s="43" t="s">
        <v>22850</v>
      </c>
      <c r="E944" s="43" t="s">
        <v>23871</v>
      </c>
      <c r="F944" s="43" t="s">
        <v>4660</v>
      </c>
      <c r="G944" s="43" t="s">
        <v>24</v>
      </c>
      <c r="H944" s="46">
        <v>-392979</v>
      </c>
      <c r="I944" s="48" t="s">
        <v>784</v>
      </c>
      <c r="J944" s="46">
        <v>-31438</v>
      </c>
      <c r="K944" s="46">
        <v>-424417</v>
      </c>
      <c r="L944" s="55"/>
      <c r="M944">
        <f t="shared" si="128"/>
        <v>1563</v>
      </c>
      <c r="N944" t="e">
        <f>VLOOKUP(M944,'Trừ tiền'!O$8:P$1173,2,0)</f>
        <v>#N/A</v>
      </c>
      <c r="P944" s="40" t="e">
        <f t="shared" si="130"/>
        <v>#N/A</v>
      </c>
    </row>
    <row r="945" spans="2:19" hidden="1" x14ac:dyDescent="0.3">
      <c r="B945" s="49">
        <v>44894</v>
      </c>
      <c r="C945" s="43" t="s">
        <v>24717</v>
      </c>
      <c r="D945" s="43" t="s">
        <v>24451</v>
      </c>
      <c r="E945" s="43" t="s">
        <v>23821</v>
      </c>
      <c r="F945" s="43" t="s">
        <v>4612</v>
      </c>
      <c r="G945" s="43" t="s">
        <v>39</v>
      </c>
      <c r="H945" s="46">
        <v>-146862</v>
      </c>
      <c r="I945" s="48" t="s">
        <v>784</v>
      </c>
      <c r="J945" s="46">
        <v>-11749</v>
      </c>
      <c r="K945" s="46">
        <v>-158611</v>
      </c>
      <c r="L945" s="55"/>
      <c r="M945">
        <f t="shared" si="128"/>
        <v>20487</v>
      </c>
      <c r="N945">
        <f>VLOOKUP(M945,'Trừ tiền'!O$8:P$1173,2,0)</f>
        <v>-158611</v>
      </c>
      <c r="P945" s="40">
        <f t="shared" si="130"/>
        <v>0</v>
      </c>
    </row>
    <row r="946" spans="2:19" hidden="1" x14ac:dyDescent="0.3">
      <c r="B946" s="49">
        <v>44894</v>
      </c>
      <c r="C946" s="43" t="s">
        <v>24718</v>
      </c>
      <c r="D946" s="43" t="s">
        <v>24451</v>
      </c>
      <c r="E946" s="43" t="s">
        <v>23821</v>
      </c>
      <c r="F946" s="43" t="s">
        <v>4612</v>
      </c>
      <c r="G946" s="43" t="s">
        <v>39</v>
      </c>
      <c r="H946" s="46">
        <v>-407956</v>
      </c>
      <c r="I946" s="48" t="s">
        <v>784</v>
      </c>
      <c r="J946" s="46">
        <v>-32636</v>
      </c>
      <c r="K946" s="46">
        <v>-440592</v>
      </c>
      <c r="L946" s="55"/>
      <c r="M946">
        <f t="shared" si="128"/>
        <v>20511</v>
      </c>
      <c r="N946">
        <f>VLOOKUP(M946,'Trừ tiền'!O$8:P$1173,2,0)</f>
        <v>-440592</v>
      </c>
      <c r="P946" s="40">
        <f t="shared" si="130"/>
        <v>0</v>
      </c>
    </row>
    <row r="947" spans="2:19" hidden="1" x14ac:dyDescent="0.3">
      <c r="B947" s="49">
        <v>44896</v>
      </c>
      <c r="C947" s="43" t="s">
        <v>23872</v>
      </c>
      <c r="D947" s="43" t="s">
        <v>23515</v>
      </c>
      <c r="E947" s="43" t="s">
        <v>23873</v>
      </c>
      <c r="F947" s="43" t="s">
        <v>861</v>
      </c>
      <c r="G947" s="43" t="s">
        <v>862</v>
      </c>
      <c r="H947" s="46">
        <v>-595330</v>
      </c>
      <c r="I947" s="48" t="s">
        <v>784</v>
      </c>
      <c r="J947" s="46">
        <v>-47626</v>
      </c>
      <c r="K947" s="46">
        <v>-642956</v>
      </c>
      <c r="L947" s="55"/>
      <c r="M947">
        <f t="shared" si="128"/>
        <v>851</v>
      </c>
      <c r="N947" t="e">
        <f>VLOOKUP(M947,'Trừ tiền'!O$8:P$1173,2,0)</f>
        <v>#N/A</v>
      </c>
      <c r="P947" s="40" t="e">
        <f t="shared" si="130"/>
        <v>#N/A</v>
      </c>
    </row>
    <row r="948" spans="2:19" hidden="1" x14ac:dyDescent="0.3">
      <c r="B948" s="49">
        <v>44896</v>
      </c>
      <c r="C948" s="43" t="s">
        <v>23874</v>
      </c>
      <c r="D948" s="43" t="s">
        <v>23626</v>
      </c>
      <c r="E948" s="43" t="s">
        <v>23875</v>
      </c>
      <c r="F948" s="43" t="s">
        <v>5380</v>
      </c>
      <c r="G948" s="43" t="s">
        <v>109</v>
      </c>
      <c r="H948" s="46">
        <v>-1038358</v>
      </c>
      <c r="I948" s="48" t="s">
        <v>784</v>
      </c>
      <c r="J948" s="46">
        <v>-83069</v>
      </c>
      <c r="K948" s="46">
        <v>-1121427</v>
      </c>
      <c r="L948" s="55"/>
      <c r="M948">
        <f t="shared" si="128"/>
        <v>1076</v>
      </c>
      <c r="N948">
        <f>VLOOKUP(M948,'Trừ tiền'!O$8:P$1173,2,0)</f>
        <v>-1121427</v>
      </c>
      <c r="P948" s="40">
        <f t="shared" si="130"/>
        <v>0</v>
      </c>
    </row>
    <row r="949" spans="2:19" ht="21.3" x14ac:dyDescent="0.3">
      <c r="B949" s="49">
        <v>44896</v>
      </c>
      <c r="C949" s="43" t="s">
        <v>23876</v>
      </c>
      <c r="D949" s="43" t="s">
        <v>23575</v>
      </c>
      <c r="E949" s="43" t="s">
        <v>23877</v>
      </c>
      <c r="F949" s="43" t="s">
        <v>5340</v>
      </c>
      <c r="G949" s="43" t="s">
        <v>604</v>
      </c>
      <c r="H949" s="46">
        <v>-73431</v>
      </c>
      <c r="I949" s="48" t="s">
        <v>784</v>
      </c>
      <c r="J949" s="46">
        <v>-5874</v>
      </c>
      <c r="K949" s="46">
        <v>-79305</v>
      </c>
      <c r="L949" s="61" t="str">
        <f>+F949</f>
        <v>CÔNG TY TNHH MỘT THÀNH VIÊN CO.OPMART THANH HÓA</v>
      </c>
      <c r="M949">
        <f t="shared" si="128"/>
        <v>666</v>
      </c>
      <c r="N949">
        <f>VLOOKUP(M949,'Trừ tiền'!O$8:P$1173,2,0)</f>
        <v>-119943</v>
      </c>
      <c r="P949" s="40">
        <f t="shared" si="130"/>
        <v>-40638</v>
      </c>
      <c r="Q949">
        <f>+SUMIFS('Trừ tiền'!P$8:P$1173,'Trừ tiền'!O$8:O$1173,'Hàng trả'!M949)</f>
        <v>-119943</v>
      </c>
      <c r="R949">
        <f>+Q949-N949</f>
        <v>0</v>
      </c>
      <c r="S949" s="40">
        <f>+R949-K949</f>
        <v>79305</v>
      </c>
    </row>
    <row r="950" spans="2:19" hidden="1" x14ac:dyDescent="0.3">
      <c r="B950" s="49">
        <v>44896</v>
      </c>
      <c r="C950" s="43" t="s">
        <v>24719</v>
      </c>
      <c r="D950" s="43" t="s">
        <v>24451</v>
      </c>
      <c r="E950" s="43" t="s">
        <v>24720</v>
      </c>
      <c r="F950" s="43" t="s">
        <v>4612</v>
      </c>
      <c r="G950" s="43" t="s">
        <v>39</v>
      </c>
      <c r="H950" s="46">
        <v>-111058</v>
      </c>
      <c r="I950" s="48" t="s">
        <v>784</v>
      </c>
      <c r="J950" s="46">
        <v>-8885</v>
      </c>
      <c r="K950" s="46">
        <v>-119943</v>
      </c>
      <c r="L950" s="55"/>
      <c r="M950">
        <f t="shared" si="128"/>
        <v>20759</v>
      </c>
      <c r="N950" t="e">
        <f>VLOOKUP(M950,'Trừ tiền'!O$8:P$1173,2,0)</f>
        <v>#N/A</v>
      </c>
      <c r="P950" s="40" t="e">
        <f t="shared" si="130"/>
        <v>#N/A</v>
      </c>
    </row>
    <row r="951" spans="2:19" hidden="1" x14ac:dyDescent="0.3">
      <c r="B951" s="49">
        <v>44896</v>
      </c>
      <c r="C951" s="43" t="s">
        <v>24721</v>
      </c>
      <c r="D951" s="43" t="s">
        <v>24451</v>
      </c>
      <c r="E951" s="43" t="s">
        <v>24722</v>
      </c>
      <c r="F951" s="43" t="s">
        <v>4612</v>
      </c>
      <c r="G951" s="43" t="s">
        <v>39</v>
      </c>
      <c r="H951" s="46">
        <v>-172108</v>
      </c>
      <c r="I951" s="48" t="s">
        <v>784</v>
      </c>
      <c r="J951" s="46">
        <v>-13769</v>
      </c>
      <c r="K951" s="46">
        <v>-185877</v>
      </c>
      <c r="L951" s="55"/>
      <c r="M951">
        <f t="shared" si="128"/>
        <v>20816</v>
      </c>
      <c r="N951" t="e">
        <f>VLOOKUP(M951,'Trừ tiền'!O$8:P$1173,2,0)</f>
        <v>#N/A</v>
      </c>
      <c r="P951" s="40" t="e">
        <f t="shared" si="130"/>
        <v>#N/A</v>
      </c>
    </row>
    <row r="952" spans="2:19" hidden="1" x14ac:dyDescent="0.3">
      <c r="B952" s="49">
        <v>44896</v>
      </c>
      <c r="C952" s="43" t="s">
        <v>24723</v>
      </c>
      <c r="D952" s="43" t="s">
        <v>24451</v>
      </c>
      <c r="E952" s="43" t="s">
        <v>24724</v>
      </c>
      <c r="F952" s="43" t="s">
        <v>4612</v>
      </c>
      <c r="G952" s="43" t="s">
        <v>39</v>
      </c>
      <c r="H952" s="46">
        <v>-354750</v>
      </c>
      <c r="I952" s="48" t="s">
        <v>784</v>
      </c>
      <c r="J952" s="46">
        <v>-28380</v>
      </c>
      <c r="K952" s="46">
        <v>-383130</v>
      </c>
      <c r="L952" s="55"/>
      <c r="M952">
        <f t="shared" si="128"/>
        <v>20833</v>
      </c>
      <c r="N952" t="e">
        <f>VLOOKUP(M952,'Trừ tiền'!O$8:P$1173,2,0)</f>
        <v>#N/A</v>
      </c>
      <c r="P952" s="40" t="e">
        <f t="shared" si="130"/>
        <v>#N/A</v>
      </c>
    </row>
    <row r="953" spans="2:19" hidden="1" x14ac:dyDescent="0.3">
      <c r="B953" s="49">
        <v>44899</v>
      </c>
      <c r="C953" s="43" t="s">
        <v>1433</v>
      </c>
      <c r="D953" s="43" t="s">
        <v>23878</v>
      </c>
      <c r="E953" s="43" t="s">
        <v>23879</v>
      </c>
      <c r="F953" s="43" t="s">
        <v>5495</v>
      </c>
      <c r="G953" s="43" t="s">
        <v>311</v>
      </c>
      <c r="H953" s="46">
        <v>-222116</v>
      </c>
      <c r="I953" s="48" t="s">
        <v>784</v>
      </c>
      <c r="J953" s="46">
        <v>-17769</v>
      </c>
      <c r="K953" s="46">
        <v>-239885</v>
      </c>
      <c r="L953" s="55"/>
      <c r="M953">
        <f t="shared" si="128"/>
        <v>661</v>
      </c>
      <c r="N953">
        <f>VLOOKUP(M953,'Trừ tiền'!O$8:P$1173,2,0)</f>
        <v>-239885</v>
      </c>
      <c r="P953" s="40">
        <f t="shared" si="130"/>
        <v>0</v>
      </c>
    </row>
    <row r="954" spans="2:19" hidden="1" x14ac:dyDescent="0.3">
      <c r="B954" s="49">
        <v>44900</v>
      </c>
      <c r="C954" s="43" t="s">
        <v>22850</v>
      </c>
      <c r="D954" s="43" t="s">
        <v>22850</v>
      </c>
      <c r="E954" s="43" t="s">
        <v>23880</v>
      </c>
      <c r="F954" s="43" t="s">
        <v>111</v>
      </c>
      <c r="G954" s="43" t="s">
        <v>112</v>
      </c>
      <c r="H954" s="46">
        <v>-389165</v>
      </c>
      <c r="I954" s="48" t="s">
        <v>784</v>
      </c>
      <c r="J954" s="46">
        <v>-31133</v>
      </c>
      <c r="K954" s="46">
        <v>-420298</v>
      </c>
      <c r="L954" s="55"/>
      <c r="M954" t="e">
        <f t="shared" si="128"/>
        <v>#VALUE!</v>
      </c>
      <c r="N954" t="e">
        <f>VLOOKUP(M954,'Trừ tiền'!O$8:P$1173,2,0)</f>
        <v>#VALUE!</v>
      </c>
      <c r="P954" s="40" t="e">
        <f t="shared" si="130"/>
        <v>#VALUE!</v>
      </c>
    </row>
    <row r="955" spans="2:19" hidden="1" x14ac:dyDescent="0.3">
      <c r="B955" s="49">
        <v>44900</v>
      </c>
      <c r="C955" s="43" t="s">
        <v>23881</v>
      </c>
      <c r="D955" s="43" t="s">
        <v>23524</v>
      </c>
      <c r="E955" s="43" t="s">
        <v>23882</v>
      </c>
      <c r="F955" s="43" t="s">
        <v>4720</v>
      </c>
      <c r="G955" s="43" t="s">
        <v>72</v>
      </c>
      <c r="H955" s="46">
        <v>-166800</v>
      </c>
      <c r="I955" s="48" t="s">
        <v>784</v>
      </c>
      <c r="J955" s="46">
        <v>-13344</v>
      </c>
      <c r="K955" s="46">
        <v>-180144</v>
      </c>
      <c r="L955" s="55"/>
      <c r="M955">
        <f t="shared" si="128"/>
        <v>806</v>
      </c>
      <c r="N955">
        <f>VLOOKUP(M955,'Trừ tiền'!O$8:P$1173,2,0)</f>
        <v>-180144</v>
      </c>
      <c r="P955" s="40">
        <f t="shared" si="130"/>
        <v>0</v>
      </c>
    </row>
    <row r="956" spans="2:19" hidden="1" x14ac:dyDescent="0.3">
      <c r="B956" s="49">
        <v>44900</v>
      </c>
      <c r="C956" s="43" t="s">
        <v>23883</v>
      </c>
      <c r="D956" s="43" t="s">
        <v>23524</v>
      </c>
      <c r="E956" s="43" t="s">
        <v>23884</v>
      </c>
      <c r="F956" s="43" t="s">
        <v>4720</v>
      </c>
      <c r="G956" s="43" t="s">
        <v>72</v>
      </c>
      <c r="H956" s="46">
        <v>-333174</v>
      </c>
      <c r="I956" s="48" t="s">
        <v>784</v>
      </c>
      <c r="J956" s="46">
        <v>-26654</v>
      </c>
      <c r="K956" s="46">
        <v>-359828</v>
      </c>
      <c r="L956" s="55"/>
      <c r="M956">
        <f t="shared" si="128"/>
        <v>811</v>
      </c>
      <c r="N956">
        <f>VLOOKUP(M956,'Trừ tiền'!O$8:P$1173,2,0)</f>
        <v>-359828</v>
      </c>
      <c r="P956" s="40">
        <f t="shared" si="130"/>
        <v>0</v>
      </c>
    </row>
    <row r="957" spans="2:19" hidden="1" x14ac:dyDescent="0.3">
      <c r="B957" s="49">
        <v>44900</v>
      </c>
      <c r="C957" s="43" t="s">
        <v>24725</v>
      </c>
      <c r="D957" s="43" t="s">
        <v>24451</v>
      </c>
      <c r="E957" s="43" t="s">
        <v>24726</v>
      </c>
      <c r="F957" s="43" t="s">
        <v>4612</v>
      </c>
      <c r="G957" s="43" t="s">
        <v>39</v>
      </c>
      <c r="H957" s="46">
        <v>-665096</v>
      </c>
      <c r="I957" s="48" t="s">
        <v>784</v>
      </c>
      <c r="J957" s="46">
        <v>-53208</v>
      </c>
      <c r="K957" s="46">
        <v>-718304</v>
      </c>
      <c r="L957" s="55"/>
      <c r="M957">
        <f t="shared" si="128"/>
        <v>21073</v>
      </c>
      <c r="N957" t="e">
        <f>VLOOKUP(M957,'Trừ tiền'!O$8:P$1173,2,0)</f>
        <v>#N/A</v>
      </c>
      <c r="P957" s="40" t="e">
        <f t="shared" si="130"/>
        <v>#N/A</v>
      </c>
    </row>
    <row r="958" spans="2:19" hidden="1" x14ac:dyDescent="0.3">
      <c r="B958" s="49">
        <v>44900</v>
      </c>
      <c r="C958" s="43" t="s">
        <v>24727</v>
      </c>
      <c r="D958" s="43" t="s">
        <v>24451</v>
      </c>
      <c r="E958" s="43" t="s">
        <v>24728</v>
      </c>
      <c r="F958" s="43" t="s">
        <v>4612</v>
      </c>
      <c r="G958" s="43" t="s">
        <v>39</v>
      </c>
      <c r="H958" s="46">
        <v>-605741</v>
      </c>
      <c r="I958" s="48" t="s">
        <v>784</v>
      </c>
      <c r="J958" s="46">
        <v>-48459</v>
      </c>
      <c r="K958" s="46">
        <v>-654200</v>
      </c>
      <c r="L958" s="55"/>
      <c r="M958">
        <f t="shared" si="128"/>
        <v>21113</v>
      </c>
      <c r="N958" t="e">
        <f>VLOOKUP(M958,'Trừ tiền'!O$8:P$1173,2,0)</f>
        <v>#N/A</v>
      </c>
      <c r="P958" s="40" t="e">
        <f t="shared" si="130"/>
        <v>#N/A</v>
      </c>
    </row>
    <row r="959" spans="2:19" hidden="1" x14ac:dyDescent="0.3">
      <c r="B959" s="49">
        <v>44901</v>
      </c>
      <c r="C959" s="43" t="s">
        <v>23885</v>
      </c>
      <c r="D959" s="43" t="s">
        <v>23578</v>
      </c>
      <c r="E959" s="43" t="s">
        <v>23886</v>
      </c>
      <c r="F959" s="43" t="s">
        <v>4890</v>
      </c>
      <c r="G959" s="43" t="s">
        <v>100</v>
      </c>
      <c r="H959" s="46">
        <v>-184489</v>
      </c>
      <c r="I959" s="48" t="s">
        <v>784</v>
      </c>
      <c r="J959" s="46">
        <v>-14759</v>
      </c>
      <c r="K959" s="46">
        <v>-199248</v>
      </c>
      <c r="L959" s="55"/>
      <c r="M959">
        <f t="shared" si="128"/>
        <v>510</v>
      </c>
      <c r="N959" t="e">
        <f>VLOOKUP(M959,'Trừ tiền'!O$8:P$1173,2,0)</f>
        <v>#N/A</v>
      </c>
      <c r="P959" s="40" t="e">
        <f t="shared" si="130"/>
        <v>#N/A</v>
      </c>
    </row>
    <row r="960" spans="2:19" hidden="1" x14ac:dyDescent="0.3">
      <c r="B960" s="49">
        <v>44901</v>
      </c>
      <c r="C960" s="43" t="s">
        <v>23887</v>
      </c>
      <c r="D960" s="43" t="s">
        <v>23584</v>
      </c>
      <c r="E960" s="43" t="s">
        <v>23888</v>
      </c>
      <c r="F960" s="43" t="s">
        <v>4826</v>
      </c>
      <c r="G960" s="43" t="s">
        <v>1695</v>
      </c>
      <c r="H960" s="46">
        <v>-449554</v>
      </c>
      <c r="I960" s="48" t="s">
        <v>784</v>
      </c>
      <c r="J960" s="46">
        <v>-35964</v>
      </c>
      <c r="K960" s="46">
        <v>-485518</v>
      </c>
      <c r="L960" s="55"/>
      <c r="M960">
        <f t="shared" si="128"/>
        <v>750</v>
      </c>
      <c r="N960" t="e">
        <f>VLOOKUP(M960,'Trừ tiền'!O$8:P$1173,2,0)</f>
        <v>#N/A</v>
      </c>
      <c r="P960" s="40" t="e">
        <f t="shared" si="130"/>
        <v>#N/A</v>
      </c>
    </row>
    <row r="961" spans="2:19" hidden="1" x14ac:dyDescent="0.3">
      <c r="B961" s="49">
        <v>44901</v>
      </c>
      <c r="C961" s="43" t="s">
        <v>23889</v>
      </c>
      <c r="D961" s="43" t="s">
        <v>23673</v>
      </c>
      <c r="E961" s="43" t="s">
        <v>23890</v>
      </c>
      <c r="F961" s="43" t="s">
        <v>23675</v>
      </c>
      <c r="G961" s="43" t="s">
        <v>112</v>
      </c>
      <c r="H961" s="46">
        <v>-678078</v>
      </c>
      <c r="I961" s="48" t="s">
        <v>784</v>
      </c>
      <c r="J961" s="46">
        <v>-54246</v>
      </c>
      <c r="K961" s="46">
        <v>-732324</v>
      </c>
      <c r="L961" s="56" t="str">
        <f t="shared" ref="L961:L962" si="131">+F961</f>
        <v>CÔNG TY TRÁCH NHIỆM HỮU HẠN THƯƠNG MẠI - DỊCH VỤ SÀI GÒN - VŨNG TÀU</v>
      </c>
      <c r="M961">
        <f t="shared" si="128"/>
        <v>778</v>
      </c>
      <c r="N961">
        <f>VLOOKUP(M961,'Trừ tiền'!O$8:P$1173,2,0)</f>
        <v>-257183</v>
      </c>
      <c r="O961">
        <f t="shared" ref="O961:O962" si="132">+R961</f>
        <v>-732324</v>
      </c>
      <c r="P961" s="40">
        <f t="shared" ref="P961:P962" si="133">+O961-K961</f>
        <v>0</v>
      </c>
      <c r="Q961">
        <f>+SUMIFS('Trừ tiền'!P$8:P$1173,'Trừ tiền'!O$8:O$1173,'Hàng trả'!M961)</f>
        <v>-989507</v>
      </c>
      <c r="R961">
        <f t="shared" ref="R961:R962" si="134">+Q961-N961</f>
        <v>-732324</v>
      </c>
      <c r="S961" s="40">
        <f t="shared" ref="S961:S962" si="135">+R961-K961</f>
        <v>0</v>
      </c>
    </row>
    <row r="962" spans="2:19" hidden="1" x14ac:dyDescent="0.3">
      <c r="B962" s="49">
        <v>44901</v>
      </c>
      <c r="C962" s="43" t="s">
        <v>23680</v>
      </c>
      <c r="D962" s="43" t="s">
        <v>23524</v>
      </c>
      <c r="E962" s="43" t="s">
        <v>23682</v>
      </c>
      <c r="F962" s="43" t="s">
        <v>4720</v>
      </c>
      <c r="G962" s="43" t="s">
        <v>72</v>
      </c>
      <c r="H962" s="46">
        <v>-149988</v>
      </c>
      <c r="I962" s="48" t="s">
        <v>784</v>
      </c>
      <c r="J962" s="46">
        <v>-11999</v>
      </c>
      <c r="K962" s="46">
        <v>-161987</v>
      </c>
      <c r="L962" s="56" t="str">
        <f t="shared" si="131"/>
        <v>CHI NHÁNH CÔNG TY TNHH MỘT THÀNH VIÊN THỰC PHẨM SAIGON CO.OP - CO.OP FOOD KHU VỰC CẦN THƠ</v>
      </c>
      <c r="M962">
        <f t="shared" si="128"/>
        <v>819</v>
      </c>
      <c r="N962">
        <f>VLOOKUP(M962,'Trừ tiền'!O$8:P$1173,2,0)</f>
        <v>-562682</v>
      </c>
      <c r="O962">
        <f t="shared" si="132"/>
        <v>-161987</v>
      </c>
      <c r="P962" s="40">
        <f t="shared" si="133"/>
        <v>0</v>
      </c>
      <c r="Q962">
        <f>+SUMIFS('Trừ tiền'!P$8:P$1173,'Trừ tiền'!O$8:O$1173,'Hàng trả'!M962)</f>
        <v>-724669</v>
      </c>
      <c r="R962">
        <f t="shared" si="134"/>
        <v>-161987</v>
      </c>
      <c r="S962" s="40">
        <f t="shared" si="135"/>
        <v>0</v>
      </c>
    </row>
    <row r="963" spans="2:19" hidden="1" x14ac:dyDescent="0.3">
      <c r="B963" s="49">
        <v>44901</v>
      </c>
      <c r="C963" s="43" t="s">
        <v>23891</v>
      </c>
      <c r="D963" s="43" t="s">
        <v>23358</v>
      </c>
      <c r="E963" s="43" t="s">
        <v>23892</v>
      </c>
      <c r="F963" s="43" t="s">
        <v>4660</v>
      </c>
      <c r="G963" s="43" t="s">
        <v>24</v>
      </c>
      <c r="H963" s="46">
        <v>-297000</v>
      </c>
      <c r="I963" s="48" t="s">
        <v>784</v>
      </c>
      <c r="J963" s="46">
        <v>-23760</v>
      </c>
      <c r="K963" s="46">
        <v>-320760</v>
      </c>
      <c r="L963" s="55"/>
      <c r="M963">
        <f t="shared" si="128"/>
        <v>1633</v>
      </c>
      <c r="N963" t="e">
        <f>VLOOKUP(M963,'Trừ tiền'!O$8:P$1173,2,0)</f>
        <v>#N/A</v>
      </c>
      <c r="P963" s="40" t="e">
        <f t="shared" ref="P963:P994" si="136">+N963-K963</f>
        <v>#N/A</v>
      </c>
    </row>
    <row r="964" spans="2:19" hidden="1" x14ac:dyDescent="0.3">
      <c r="B964" s="49">
        <v>44901</v>
      </c>
      <c r="C964" s="43" t="s">
        <v>23893</v>
      </c>
      <c r="D964" s="43" t="s">
        <v>23358</v>
      </c>
      <c r="E964" s="43" t="s">
        <v>23894</v>
      </c>
      <c r="F964" s="43" t="s">
        <v>4660</v>
      </c>
      <c r="G964" s="43" t="s">
        <v>24</v>
      </c>
      <c r="H964" s="46">
        <v>-111058</v>
      </c>
      <c r="I964" s="48" t="s">
        <v>784</v>
      </c>
      <c r="J964" s="46">
        <v>-8885</v>
      </c>
      <c r="K964" s="46">
        <v>-119943</v>
      </c>
      <c r="L964" s="55"/>
      <c r="M964">
        <f t="shared" si="128"/>
        <v>1634</v>
      </c>
      <c r="N964" t="e">
        <f>VLOOKUP(M964,'Trừ tiền'!O$8:P$1173,2,0)</f>
        <v>#N/A</v>
      </c>
      <c r="P964" s="40" t="e">
        <f t="shared" si="136"/>
        <v>#N/A</v>
      </c>
    </row>
    <row r="965" spans="2:19" hidden="1" x14ac:dyDescent="0.3">
      <c r="B965" s="49">
        <v>44901</v>
      </c>
      <c r="C965" s="43" t="s">
        <v>23895</v>
      </c>
      <c r="D965" s="43" t="s">
        <v>23358</v>
      </c>
      <c r="E965" s="43" t="s">
        <v>23896</v>
      </c>
      <c r="F965" s="43" t="s">
        <v>4660</v>
      </c>
      <c r="G965" s="43" t="s">
        <v>24</v>
      </c>
      <c r="H965" s="46">
        <v>-488130</v>
      </c>
      <c r="I965" s="48" t="s">
        <v>784</v>
      </c>
      <c r="J965" s="46">
        <v>-39050</v>
      </c>
      <c r="K965" s="46">
        <v>-527180</v>
      </c>
      <c r="L965" s="55"/>
      <c r="M965">
        <f t="shared" si="128"/>
        <v>1635</v>
      </c>
      <c r="N965" t="e">
        <f>VLOOKUP(M965,'Trừ tiền'!O$8:P$1173,2,0)</f>
        <v>#N/A</v>
      </c>
      <c r="P965" s="40" t="e">
        <f t="shared" si="136"/>
        <v>#N/A</v>
      </c>
    </row>
    <row r="966" spans="2:19" hidden="1" x14ac:dyDescent="0.3">
      <c r="B966" s="49">
        <v>44901</v>
      </c>
      <c r="C966" s="43" t="s">
        <v>23897</v>
      </c>
      <c r="D966" s="43" t="s">
        <v>23358</v>
      </c>
      <c r="E966" s="43" t="s">
        <v>23898</v>
      </c>
      <c r="F966" s="43" t="s">
        <v>4660</v>
      </c>
      <c r="G966" s="43" t="s">
        <v>24</v>
      </c>
      <c r="H966" s="46">
        <v>-250910</v>
      </c>
      <c r="I966" s="48" t="s">
        <v>784</v>
      </c>
      <c r="J966" s="46">
        <v>-20073</v>
      </c>
      <c r="K966" s="46">
        <v>-270983</v>
      </c>
      <c r="L966" s="55"/>
      <c r="M966">
        <f t="shared" ref="M966:M1029" si="137">+C966*1</f>
        <v>1636</v>
      </c>
      <c r="N966" t="e">
        <f>VLOOKUP(M966,'Trừ tiền'!O$8:P$1173,2,0)</f>
        <v>#N/A</v>
      </c>
      <c r="P966" s="40" t="e">
        <f t="shared" si="136"/>
        <v>#N/A</v>
      </c>
    </row>
    <row r="967" spans="2:19" hidden="1" x14ac:dyDescent="0.3">
      <c r="B967" s="49">
        <v>44901</v>
      </c>
      <c r="C967" s="43" t="s">
        <v>24729</v>
      </c>
      <c r="D967" s="43" t="s">
        <v>24451</v>
      </c>
      <c r="E967" s="43" t="s">
        <v>24730</v>
      </c>
      <c r="F967" s="43" t="s">
        <v>4612</v>
      </c>
      <c r="G967" s="43" t="s">
        <v>39</v>
      </c>
      <c r="H967" s="46">
        <v>-206757</v>
      </c>
      <c r="I967" s="48" t="s">
        <v>784</v>
      </c>
      <c r="J967" s="46">
        <v>-16541</v>
      </c>
      <c r="K967" s="46">
        <v>-223298</v>
      </c>
      <c r="L967" s="55"/>
      <c r="M967">
        <f t="shared" si="137"/>
        <v>21255</v>
      </c>
      <c r="N967" t="e">
        <f>VLOOKUP(M967,'Trừ tiền'!O$8:P$1173,2,0)</f>
        <v>#N/A</v>
      </c>
      <c r="P967" s="40" t="e">
        <f t="shared" si="136"/>
        <v>#N/A</v>
      </c>
    </row>
    <row r="968" spans="2:19" hidden="1" x14ac:dyDescent="0.3">
      <c r="B968" s="49">
        <v>44901</v>
      </c>
      <c r="C968" s="43" t="s">
        <v>24731</v>
      </c>
      <c r="D968" s="43" t="s">
        <v>23547</v>
      </c>
      <c r="E968" s="43" t="s">
        <v>24732</v>
      </c>
      <c r="F968" s="43" t="s">
        <v>4612</v>
      </c>
      <c r="G968" s="43" t="s">
        <v>39</v>
      </c>
      <c r="H968" s="46">
        <v>-1632297</v>
      </c>
      <c r="I968" s="48" t="s">
        <v>784</v>
      </c>
      <c r="J968" s="46">
        <v>-130584</v>
      </c>
      <c r="K968" s="46">
        <v>-1762881</v>
      </c>
      <c r="L968" s="55"/>
      <c r="M968">
        <f t="shared" si="137"/>
        <v>7332</v>
      </c>
      <c r="N968">
        <f>VLOOKUP(M968,'Trừ tiền'!O$8:P$1173,2,0)</f>
        <v>-1762881</v>
      </c>
      <c r="P968" s="40">
        <f t="shared" si="136"/>
        <v>0</v>
      </c>
    </row>
    <row r="969" spans="2:19" hidden="1" x14ac:dyDescent="0.3">
      <c r="B969" s="49">
        <v>44901</v>
      </c>
      <c r="C969" s="43" t="s">
        <v>24733</v>
      </c>
      <c r="D969" s="43" t="s">
        <v>24451</v>
      </c>
      <c r="E969" s="43" t="s">
        <v>24734</v>
      </c>
      <c r="F969" s="43" t="s">
        <v>4612</v>
      </c>
      <c r="G969" s="43" t="s">
        <v>39</v>
      </c>
      <c r="H969" s="46">
        <v>-222116</v>
      </c>
      <c r="I969" s="48" t="s">
        <v>784</v>
      </c>
      <c r="J969" s="46">
        <v>-17769</v>
      </c>
      <c r="K969" s="46">
        <v>-239885</v>
      </c>
      <c r="L969" s="55"/>
      <c r="M969">
        <f t="shared" si="137"/>
        <v>21236</v>
      </c>
      <c r="N969" t="e">
        <f>VLOOKUP(M969,'Trừ tiền'!O$8:P$1173,2,0)</f>
        <v>#N/A</v>
      </c>
      <c r="P969" s="40" t="e">
        <f t="shared" si="136"/>
        <v>#N/A</v>
      </c>
    </row>
    <row r="970" spans="2:19" hidden="1" x14ac:dyDescent="0.3">
      <c r="B970" s="49">
        <v>44901</v>
      </c>
      <c r="C970" s="43" t="s">
        <v>24735</v>
      </c>
      <c r="D970" s="43" t="s">
        <v>24451</v>
      </c>
      <c r="E970" s="43" t="s">
        <v>24736</v>
      </c>
      <c r="F970" s="43" t="s">
        <v>4612</v>
      </c>
      <c r="G970" s="43" t="s">
        <v>39</v>
      </c>
      <c r="H970" s="46">
        <v>-111058</v>
      </c>
      <c r="I970" s="48" t="s">
        <v>784</v>
      </c>
      <c r="J970" s="46">
        <v>-8885</v>
      </c>
      <c r="K970" s="46">
        <v>-119943</v>
      </c>
      <c r="L970" s="55"/>
      <c r="M970">
        <f t="shared" si="137"/>
        <v>21330</v>
      </c>
      <c r="N970" t="e">
        <f>VLOOKUP(M970,'Trừ tiền'!O$8:P$1173,2,0)</f>
        <v>#N/A</v>
      </c>
      <c r="P970" s="40" t="e">
        <f t="shared" si="136"/>
        <v>#N/A</v>
      </c>
    </row>
    <row r="971" spans="2:19" hidden="1" x14ac:dyDescent="0.3">
      <c r="B971" s="49">
        <v>44901</v>
      </c>
      <c r="C971" s="43" t="s">
        <v>23899</v>
      </c>
      <c r="D971" s="43" t="s">
        <v>23358</v>
      </c>
      <c r="E971" s="43" t="s">
        <v>23648</v>
      </c>
      <c r="F971" s="43" t="s">
        <v>4660</v>
      </c>
      <c r="G971" s="43" t="s">
        <v>24</v>
      </c>
      <c r="H971" s="46">
        <v>-111058</v>
      </c>
      <c r="I971" s="48" t="s">
        <v>784</v>
      </c>
      <c r="J971" s="46">
        <v>-8885</v>
      </c>
      <c r="K971" s="46">
        <v>-119943</v>
      </c>
      <c r="L971" s="55"/>
      <c r="M971">
        <f t="shared" si="137"/>
        <v>1675</v>
      </c>
      <c r="N971" t="e">
        <f>VLOOKUP(M971,'Trừ tiền'!O$8:P$1173,2,0)</f>
        <v>#N/A</v>
      </c>
      <c r="P971" s="40" t="e">
        <f t="shared" si="136"/>
        <v>#N/A</v>
      </c>
    </row>
    <row r="972" spans="2:19" hidden="1" x14ac:dyDescent="0.3">
      <c r="B972" s="49">
        <v>44902</v>
      </c>
      <c r="C972" s="43" t="s">
        <v>22850</v>
      </c>
      <c r="D972" s="43" t="s">
        <v>22850</v>
      </c>
      <c r="E972" s="43" t="s">
        <v>23648</v>
      </c>
      <c r="F972" s="43" t="s">
        <v>4890</v>
      </c>
      <c r="G972" s="43" t="s">
        <v>100</v>
      </c>
      <c r="H972" s="46">
        <v>-484466</v>
      </c>
      <c r="I972" s="48" t="s">
        <v>784</v>
      </c>
      <c r="J972" s="46">
        <v>-38757</v>
      </c>
      <c r="K972" s="46">
        <v>-523223</v>
      </c>
      <c r="L972" s="55"/>
      <c r="M972" t="e">
        <f t="shared" si="137"/>
        <v>#VALUE!</v>
      </c>
      <c r="N972" t="e">
        <f>VLOOKUP(M972,'Trừ tiền'!O$8:P$1173,2,0)</f>
        <v>#VALUE!</v>
      </c>
      <c r="P972" s="40" t="e">
        <f t="shared" si="136"/>
        <v>#VALUE!</v>
      </c>
    </row>
    <row r="973" spans="2:19" hidden="1" x14ac:dyDescent="0.3">
      <c r="B973" s="49">
        <v>44902</v>
      </c>
      <c r="C973" s="43" t="s">
        <v>24737</v>
      </c>
      <c r="D973" s="43" t="s">
        <v>24451</v>
      </c>
      <c r="E973" s="43" t="s">
        <v>24738</v>
      </c>
      <c r="F973" s="43" t="s">
        <v>4612</v>
      </c>
      <c r="G973" s="43" t="s">
        <v>39</v>
      </c>
      <c r="H973" s="46">
        <v>-111058</v>
      </c>
      <c r="I973" s="48" t="s">
        <v>784</v>
      </c>
      <c r="J973" s="46">
        <v>-8885</v>
      </c>
      <c r="K973" s="46">
        <v>-119943</v>
      </c>
      <c r="L973" s="55"/>
      <c r="M973">
        <f t="shared" si="137"/>
        <v>21386</v>
      </c>
      <c r="N973" t="e">
        <f>VLOOKUP(M973,'Trừ tiền'!O$8:P$1173,2,0)</f>
        <v>#N/A</v>
      </c>
      <c r="P973" s="40" t="e">
        <f t="shared" si="136"/>
        <v>#N/A</v>
      </c>
    </row>
    <row r="974" spans="2:19" hidden="1" x14ac:dyDescent="0.3">
      <c r="B974" s="49">
        <v>44904</v>
      </c>
      <c r="C974" s="43" t="s">
        <v>24739</v>
      </c>
      <c r="D974" s="43" t="s">
        <v>24451</v>
      </c>
      <c r="E974" s="43" t="s">
        <v>24740</v>
      </c>
      <c r="F974" s="43" t="s">
        <v>4612</v>
      </c>
      <c r="G974" s="43" t="s">
        <v>39</v>
      </c>
      <c r="H974" s="46">
        <v>-181500</v>
      </c>
      <c r="I974" s="48" t="s">
        <v>784</v>
      </c>
      <c r="J974" s="46">
        <v>-14520</v>
      </c>
      <c r="K974" s="46">
        <v>-196020</v>
      </c>
      <c r="L974" s="55"/>
      <c r="M974">
        <f t="shared" si="137"/>
        <v>21590</v>
      </c>
      <c r="N974" t="e">
        <f>VLOOKUP(M974,'Trừ tiền'!O$8:P$1173,2,0)</f>
        <v>#N/A</v>
      </c>
      <c r="P974" s="40" t="e">
        <f t="shared" si="136"/>
        <v>#N/A</v>
      </c>
    </row>
    <row r="975" spans="2:19" hidden="1" x14ac:dyDescent="0.3">
      <c r="B975" s="49">
        <v>44904</v>
      </c>
      <c r="C975" s="43" t="s">
        <v>24741</v>
      </c>
      <c r="D975" s="43" t="s">
        <v>24451</v>
      </c>
      <c r="E975" s="43" t="s">
        <v>24742</v>
      </c>
      <c r="F975" s="43" t="s">
        <v>4612</v>
      </c>
      <c r="G975" s="43" t="s">
        <v>39</v>
      </c>
      <c r="H975" s="46">
        <v>-46000</v>
      </c>
      <c r="I975" s="48" t="s">
        <v>784</v>
      </c>
      <c r="J975" s="46">
        <v>-3680</v>
      </c>
      <c r="K975" s="46">
        <v>-49680</v>
      </c>
      <c r="L975" s="55"/>
      <c r="M975">
        <f t="shared" si="137"/>
        <v>21670</v>
      </c>
      <c r="N975" t="e">
        <f>VLOOKUP(M975,'Trừ tiền'!O$8:P$1173,2,0)</f>
        <v>#N/A</v>
      </c>
      <c r="P975" s="40" t="e">
        <f t="shared" si="136"/>
        <v>#N/A</v>
      </c>
    </row>
    <row r="976" spans="2:19" hidden="1" x14ac:dyDescent="0.3">
      <c r="B976" s="49">
        <v>44905</v>
      </c>
      <c r="C976" s="43" t="s">
        <v>22850</v>
      </c>
      <c r="D976" s="43" t="s">
        <v>22850</v>
      </c>
      <c r="E976" s="43" t="s">
        <v>23900</v>
      </c>
      <c r="F976" s="43" t="s">
        <v>4720</v>
      </c>
      <c r="G976" s="43" t="s">
        <v>72</v>
      </c>
      <c r="H976" s="46">
        <v>-100364</v>
      </c>
      <c r="I976" s="48" t="s">
        <v>784</v>
      </c>
      <c r="J976" s="46">
        <v>-8029</v>
      </c>
      <c r="K976" s="46">
        <v>-108393</v>
      </c>
      <c r="L976" s="55"/>
      <c r="M976" t="e">
        <f t="shared" si="137"/>
        <v>#VALUE!</v>
      </c>
      <c r="N976" t="e">
        <f>VLOOKUP(M976,'Trừ tiền'!O$8:P$1173,2,0)</f>
        <v>#VALUE!</v>
      </c>
      <c r="P976" s="40" t="e">
        <f t="shared" si="136"/>
        <v>#VALUE!</v>
      </c>
    </row>
    <row r="977" spans="2:19" hidden="1" x14ac:dyDescent="0.3">
      <c r="B977" s="49">
        <v>44905</v>
      </c>
      <c r="C977" s="43" t="s">
        <v>23889</v>
      </c>
      <c r="D977" s="43" t="s">
        <v>23624</v>
      </c>
      <c r="E977" s="43" t="s">
        <v>23901</v>
      </c>
      <c r="F977" s="43" t="s">
        <v>5681</v>
      </c>
      <c r="G977" s="43" t="s">
        <v>411</v>
      </c>
      <c r="H977" s="46">
        <v>-238132</v>
      </c>
      <c r="I977" s="48" t="s">
        <v>784</v>
      </c>
      <c r="J977" s="46">
        <v>-19051</v>
      </c>
      <c r="K977" s="46">
        <v>-257183</v>
      </c>
      <c r="L977" s="55"/>
      <c r="M977">
        <f t="shared" si="137"/>
        <v>778</v>
      </c>
      <c r="N977">
        <f>VLOOKUP(M977,'Trừ tiền'!O$8:P$1173,2,0)</f>
        <v>-257183</v>
      </c>
      <c r="P977" s="40">
        <f t="shared" si="136"/>
        <v>0</v>
      </c>
    </row>
    <row r="978" spans="2:19" hidden="1" x14ac:dyDescent="0.3">
      <c r="B978" s="49">
        <v>44905</v>
      </c>
      <c r="C978" s="43" t="s">
        <v>23902</v>
      </c>
      <c r="D978" s="43" t="s">
        <v>23524</v>
      </c>
      <c r="E978" s="43" t="s">
        <v>23648</v>
      </c>
      <c r="F978" s="43" t="s">
        <v>6121</v>
      </c>
      <c r="G978" s="43" t="s">
        <v>2806</v>
      </c>
      <c r="H978" s="46">
        <v>-100364</v>
      </c>
      <c r="I978" s="48" t="s">
        <v>784</v>
      </c>
      <c r="J978" s="46">
        <v>-8029</v>
      </c>
      <c r="K978" s="46">
        <v>-108393</v>
      </c>
      <c r="L978" s="55"/>
      <c r="M978">
        <f t="shared" si="137"/>
        <v>846</v>
      </c>
      <c r="N978">
        <f>VLOOKUP(M978,'Trừ tiền'!O$8:P$1173,2,0)</f>
        <v>-108393</v>
      </c>
      <c r="P978" s="40">
        <f t="shared" si="136"/>
        <v>0</v>
      </c>
    </row>
    <row r="979" spans="2:19" hidden="1" x14ac:dyDescent="0.3">
      <c r="B979" s="49">
        <v>44907</v>
      </c>
      <c r="C979" s="43" t="s">
        <v>24743</v>
      </c>
      <c r="D979" s="43" t="s">
        <v>24451</v>
      </c>
      <c r="E979" s="43" t="s">
        <v>24744</v>
      </c>
      <c r="F979" s="43" t="s">
        <v>4612</v>
      </c>
      <c r="G979" s="43" t="s">
        <v>39</v>
      </c>
      <c r="H979" s="46">
        <v>-300549</v>
      </c>
      <c r="I979" s="48" t="s">
        <v>784</v>
      </c>
      <c r="J979" s="46">
        <v>-24044</v>
      </c>
      <c r="K979" s="46">
        <v>-324593</v>
      </c>
      <c r="L979" s="55"/>
      <c r="M979">
        <f t="shared" si="137"/>
        <v>21698</v>
      </c>
      <c r="N979" t="e">
        <f>VLOOKUP(M979,'Trừ tiền'!O$8:P$1173,2,0)</f>
        <v>#N/A</v>
      </c>
      <c r="P979" s="40" t="e">
        <f t="shared" si="136"/>
        <v>#N/A</v>
      </c>
    </row>
    <row r="980" spans="2:19" hidden="1" x14ac:dyDescent="0.3">
      <c r="B980" s="49">
        <v>44907</v>
      </c>
      <c r="C980" s="43" t="s">
        <v>24745</v>
      </c>
      <c r="D980" s="43" t="s">
        <v>24451</v>
      </c>
      <c r="E980" s="43" t="s">
        <v>24746</v>
      </c>
      <c r="F980" s="43" t="s">
        <v>4612</v>
      </c>
      <c r="G980" s="43" t="s">
        <v>39</v>
      </c>
      <c r="H980" s="46">
        <v>-248115</v>
      </c>
      <c r="I980" s="48" t="s">
        <v>784</v>
      </c>
      <c r="J980" s="46">
        <v>-19849</v>
      </c>
      <c r="K980" s="46">
        <v>-267964</v>
      </c>
      <c r="L980" s="55"/>
      <c r="M980">
        <f t="shared" si="137"/>
        <v>21699</v>
      </c>
      <c r="N980" t="e">
        <f>VLOOKUP(M980,'Trừ tiền'!O$8:P$1173,2,0)</f>
        <v>#N/A</v>
      </c>
      <c r="P980" s="40" t="e">
        <f t="shared" si="136"/>
        <v>#N/A</v>
      </c>
    </row>
    <row r="981" spans="2:19" hidden="1" x14ac:dyDescent="0.3">
      <c r="B981" s="49">
        <v>44907</v>
      </c>
      <c r="C981" s="43" t="s">
        <v>24747</v>
      </c>
      <c r="D981" s="43" t="s">
        <v>24451</v>
      </c>
      <c r="E981" s="43" t="s">
        <v>24748</v>
      </c>
      <c r="F981" s="43" t="s">
        <v>4612</v>
      </c>
      <c r="G981" s="43" t="s">
        <v>39</v>
      </c>
      <c r="H981" s="46">
        <v>-145200</v>
      </c>
      <c r="I981" s="48" t="s">
        <v>784</v>
      </c>
      <c r="J981" s="46">
        <v>-11616</v>
      </c>
      <c r="K981" s="46">
        <v>-156816</v>
      </c>
      <c r="L981" s="55"/>
      <c r="M981">
        <f t="shared" si="137"/>
        <v>21705</v>
      </c>
      <c r="N981" t="e">
        <f>VLOOKUP(M981,'Trừ tiền'!O$8:P$1173,2,0)</f>
        <v>#N/A</v>
      </c>
      <c r="P981" s="40" t="e">
        <f t="shared" si="136"/>
        <v>#N/A</v>
      </c>
    </row>
    <row r="982" spans="2:19" hidden="1" x14ac:dyDescent="0.3">
      <c r="B982" s="49">
        <v>44908</v>
      </c>
      <c r="C982" s="43" t="s">
        <v>23903</v>
      </c>
      <c r="D982" s="43" t="s">
        <v>23738</v>
      </c>
      <c r="E982" s="43" t="s">
        <v>23904</v>
      </c>
      <c r="F982" s="43" t="s">
        <v>4651</v>
      </c>
      <c r="G982" s="43" t="s">
        <v>21</v>
      </c>
      <c r="H982" s="46">
        <v>-222750</v>
      </c>
      <c r="I982" s="48" t="s">
        <v>784</v>
      </c>
      <c r="J982" s="46">
        <v>-17820</v>
      </c>
      <c r="K982" s="46">
        <v>-240570</v>
      </c>
      <c r="L982" s="55"/>
      <c r="M982">
        <f t="shared" si="137"/>
        <v>656</v>
      </c>
      <c r="N982" t="e">
        <f>VLOOKUP(M982,'Trừ tiền'!O$8:P$1173,2,0)</f>
        <v>#N/A</v>
      </c>
      <c r="P982" s="40" t="e">
        <f t="shared" si="136"/>
        <v>#N/A</v>
      </c>
    </row>
    <row r="983" spans="2:19" hidden="1" x14ac:dyDescent="0.3">
      <c r="B983" s="49">
        <v>44908</v>
      </c>
      <c r="C983" s="43" t="s">
        <v>1428</v>
      </c>
      <c r="D983" s="43" t="s">
        <v>23738</v>
      </c>
      <c r="E983" s="43" t="s">
        <v>23905</v>
      </c>
      <c r="F983" s="43" t="s">
        <v>4651</v>
      </c>
      <c r="G983" s="43" t="s">
        <v>21</v>
      </c>
      <c r="H983" s="46">
        <v>-384994</v>
      </c>
      <c r="I983" s="48" t="s">
        <v>784</v>
      </c>
      <c r="J983" s="46">
        <v>-30800</v>
      </c>
      <c r="K983" s="46">
        <v>-415794</v>
      </c>
      <c r="L983" s="55"/>
      <c r="M983">
        <f t="shared" si="137"/>
        <v>657</v>
      </c>
      <c r="N983" t="e">
        <f>VLOOKUP(M983,'Trừ tiền'!O$8:P$1173,2,0)</f>
        <v>#N/A</v>
      </c>
      <c r="P983" s="40" t="e">
        <f t="shared" si="136"/>
        <v>#N/A</v>
      </c>
    </row>
    <row r="984" spans="2:19" ht="21.3" x14ac:dyDescent="0.3">
      <c r="B984" s="49">
        <v>44908</v>
      </c>
      <c r="C984" s="43" t="s">
        <v>23906</v>
      </c>
      <c r="D984" s="43" t="s">
        <v>23565</v>
      </c>
      <c r="E984" s="43" t="s">
        <v>23907</v>
      </c>
      <c r="F984" s="43" t="s">
        <v>427</v>
      </c>
      <c r="G984" s="43" t="s">
        <v>428</v>
      </c>
      <c r="H984" s="46">
        <v>-304374</v>
      </c>
      <c r="I984" s="48" t="s">
        <v>784</v>
      </c>
      <c r="J984" s="46">
        <v>-24350</v>
      </c>
      <c r="K984" s="46">
        <v>-328724</v>
      </c>
      <c r="L984" s="61" t="str">
        <f>+F984</f>
        <v>CÔNG TY TNHH MỘT THÀNH VIÊN SÀI GÒN CO.OP BẢO LỘC</v>
      </c>
      <c r="M984">
        <f t="shared" si="137"/>
        <v>747</v>
      </c>
      <c r="N984">
        <f>VLOOKUP(M984,'Trừ tiền'!O$8:P$1173,2,0)</f>
        <v>-318106</v>
      </c>
      <c r="P984" s="40">
        <f t="shared" si="136"/>
        <v>10618</v>
      </c>
      <c r="Q984">
        <f>+SUMIFS('Trừ tiền'!P$8:P$1173,'Trừ tiền'!O$8:O$1173,'Hàng trả'!M984)</f>
        <v>-318106</v>
      </c>
      <c r="R984">
        <f>+Q984-N984</f>
        <v>0</v>
      </c>
      <c r="S984" s="40">
        <f>+R984-K984</f>
        <v>328724</v>
      </c>
    </row>
    <row r="985" spans="2:19" hidden="1" x14ac:dyDescent="0.3">
      <c r="B985" s="49">
        <v>44908</v>
      </c>
      <c r="C985" s="43" t="s">
        <v>24749</v>
      </c>
      <c r="D985" s="43" t="s">
        <v>24451</v>
      </c>
      <c r="E985" s="43" t="s">
        <v>24750</v>
      </c>
      <c r="F985" s="43" t="s">
        <v>4612</v>
      </c>
      <c r="G985" s="43" t="s">
        <v>39</v>
      </c>
      <c r="H985" s="46">
        <v>-303618</v>
      </c>
      <c r="I985" s="48" t="s">
        <v>784</v>
      </c>
      <c r="J985" s="46">
        <v>-24289</v>
      </c>
      <c r="K985" s="46">
        <v>-327907</v>
      </c>
      <c r="L985" s="55"/>
      <c r="M985">
        <f t="shared" si="137"/>
        <v>21753</v>
      </c>
      <c r="N985" t="e">
        <f>VLOOKUP(M985,'Trừ tiền'!O$8:P$1173,2,0)</f>
        <v>#N/A</v>
      </c>
      <c r="P985" s="40" t="e">
        <f t="shared" si="136"/>
        <v>#N/A</v>
      </c>
    </row>
    <row r="986" spans="2:19" hidden="1" x14ac:dyDescent="0.3">
      <c r="B986" s="49">
        <v>44908</v>
      </c>
      <c r="C986" s="43" t="s">
        <v>24751</v>
      </c>
      <c r="D986" s="43" t="s">
        <v>24451</v>
      </c>
      <c r="E986" s="43" t="s">
        <v>24752</v>
      </c>
      <c r="F986" s="43" t="s">
        <v>4612</v>
      </c>
      <c r="G986" s="43" t="s">
        <v>39</v>
      </c>
      <c r="H986" s="46">
        <v>-301950</v>
      </c>
      <c r="I986" s="48" t="s">
        <v>784</v>
      </c>
      <c r="J986" s="46">
        <v>-24156</v>
      </c>
      <c r="K986" s="46">
        <v>-326106</v>
      </c>
      <c r="L986" s="55"/>
      <c r="M986">
        <f t="shared" si="137"/>
        <v>21857</v>
      </c>
      <c r="N986" t="e">
        <f>VLOOKUP(M986,'Trừ tiền'!O$8:P$1173,2,0)</f>
        <v>#N/A</v>
      </c>
      <c r="P986" s="40" t="e">
        <f t="shared" si="136"/>
        <v>#N/A</v>
      </c>
    </row>
    <row r="987" spans="2:19" hidden="1" x14ac:dyDescent="0.3">
      <c r="B987" s="49">
        <v>44909</v>
      </c>
      <c r="C987" s="43" t="s">
        <v>23908</v>
      </c>
      <c r="D987" s="43" t="s">
        <v>23688</v>
      </c>
      <c r="E987" s="43" t="s">
        <v>23909</v>
      </c>
      <c r="F987" s="43" t="s">
        <v>4753</v>
      </c>
      <c r="G987" s="43" t="s">
        <v>1453</v>
      </c>
      <c r="H987" s="46">
        <v>-230124</v>
      </c>
      <c r="I987" s="48" t="s">
        <v>784</v>
      </c>
      <c r="J987" s="46">
        <v>-18410</v>
      </c>
      <c r="K987" s="46">
        <v>-248534</v>
      </c>
      <c r="L987" s="55"/>
      <c r="M987">
        <f t="shared" si="137"/>
        <v>650</v>
      </c>
      <c r="N987" t="e">
        <f>VLOOKUP(M987,'Trừ tiền'!O$8:P$1173,2,0)</f>
        <v>#N/A</v>
      </c>
      <c r="P987" s="40" t="e">
        <f t="shared" si="136"/>
        <v>#N/A</v>
      </c>
    </row>
    <row r="988" spans="2:19" hidden="1" x14ac:dyDescent="0.3">
      <c r="B988" s="49">
        <v>44909</v>
      </c>
      <c r="C988" s="43" t="s">
        <v>23910</v>
      </c>
      <c r="D988" s="43" t="s">
        <v>23524</v>
      </c>
      <c r="E988" s="43" t="s">
        <v>23911</v>
      </c>
      <c r="F988" s="43" t="s">
        <v>4720</v>
      </c>
      <c r="G988" s="43" t="s">
        <v>72</v>
      </c>
      <c r="H988" s="46">
        <v>-621003</v>
      </c>
      <c r="I988" s="48" t="s">
        <v>784</v>
      </c>
      <c r="J988" s="46">
        <v>-49680</v>
      </c>
      <c r="K988" s="46">
        <v>-670683</v>
      </c>
      <c r="L988" s="55"/>
      <c r="M988">
        <f t="shared" si="137"/>
        <v>862</v>
      </c>
      <c r="N988" t="e">
        <f>VLOOKUP(M988,'Trừ tiền'!O$8:P$1173,2,0)</f>
        <v>#N/A</v>
      </c>
      <c r="P988" s="40" t="e">
        <f t="shared" si="136"/>
        <v>#N/A</v>
      </c>
    </row>
    <row r="989" spans="2:19" hidden="1" x14ac:dyDescent="0.3">
      <c r="B989" s="49">
        <v>44909</v>
      </c>
      <c r="C989" s="43" t="s">
        <v>23912</v>
      </c>
      <c r="D989" s="43" t="s">
        <v>23524</v>
      </c>
      <c r="E989" s="43" t="s">
        <v>23913</v>
      </c>
      <c r="F989" s="43" t="s">
        <v>4720</v>
      </c>
      <c r="G989" s="43" t="s">
        <v>72</v>
      </c>
      <c r="H989" s="46">
        <v>-185308</v>
      </c>
      <c r="I989" s="48" t="s">
        <v>784</v>
      </c>
      <c r="J989" s="46">
        <v>-14825</v>
      </c>
      <c r="K989" s="46">
        <v>-200133</v>
      </c>
      <c r="L989" s="55"/>
      <c r="M989">
        <f t="shared" si="137"/>
        <v>864</v>
      </c>
      <c r="N989" t="e">
        <f>VLOOKUP(M989,'Trừ tiền'!O$8:P$1173,2,0)</f>
        <v>#N/A</v>
      </c>
      <c r="P989" s="40" t="e">
        <f t="shared" si="136"/>
        <v>#N/A</v>
      </c>
    </row>
    <row r="990" spans="2:19" hidden="1" x14ac:dyDescent="0.3">
      <c r="B990" s="49">
        <v>44909</v>
      </c>
      <c r="C990" s="43" t="s">
        <v>23914</v>
      </c>
      <c r="D990" s="43" t="s">
        <v>23524</v>
      </c>
      <c r="E990" s="43" t="s">
        <v>23915</v>
      </c>
      <c r="F990" s="43" t="s">
        <v>4720</v>
      </c>
      <c r="G990" s="43" t="s">
        <v>72</v>
      </c>
      <c r="H990" s="46">
        <v>-61050</v>
      </c>
      <c r="I990" s="48" t="s">
        <v>784</v>
      </c>
      <c r="J990" s="46">
        <v>-4884</v>
      </c>
      <c r="K990" s="46">
        <v>-65934</v>
      </c>
      <c r="L990" s="55"/>
      <c r="M990">
        <f t="shared" si="137"/>
        <v>883</v>
      </c>
      <c r="N990" t="e">
        <f>VLOOKUP(M990,'Trừ tiền'!O$8:P$1173,2,0)</f>
        <v>#N/A</v>
      </c>
      <c r="P990" s="40" t="e">
        <f t="shared" si="136"/>
        <v>#N/A</v>
      </c>
    </row>
    <row r="991" spans="2:19" hidden="1" x14ac:dyDescent="0.3">
      <c r="B991" s="49">
        <v>44909</v>
      </c>
      <c r="C991" s="43" t="s">
        <v>23916</v>
      </c>
      <c r="D991" s="43" t="s">
        <v>23358</v>
      </c>
      <c r="E991" s="43" t="s">
        <v>23917</v>
      </c>
      <c r="F991" s="43" t="s">
        <v>4660</v>
      </c>
      <c r="G991" s="43" t="s">
        <v>24</v>
      </c>
      <c r="H991" s="46">
        <v>-222116</v>
      </c>
      <c r="I991" s="48" t="s">
        <v>784</v>
      </c>
      <c r="J991" s="46">
        <v>-17769</v>
      </c>
      <c r="K991" s="46">
        <v>-239885</v>
      </c>
      <c r="L991" s="55"/>
      <c r="M991">
        <f t="shared" si="137"/>
        <v>1695</v>
      </c>
      <c r="N991" t="e">
        <f>VLOOKUP(M991,'Trừ tiền'!O$8:P$1173,2,0)</f>
        <v>#N/A</v>
      </c>
      <c r="P991" s="40" t="e">
        <f t="shared" si="136"/>
        <v>#N/A</v>
      </c>
    </row>
    <row r="992" spans="2:19" hidden="1" x14ac:dyDescent="0.3">
      <c r="B992" s="49">
        <v>44909</v>
      </c>
      <c r="C992" s="43" t="s">
        <v>1572</v>
      </c>
      <c r="D992" s="43" t="s">
        <v>23358</v>
      </c>
      <c r="E992" s="43" t="s">
        <v>23918</v>
      </c>
      <c r="F992" s="43" t="s">
        <v>4660</v>
      </c>
      <c r="G992" s="43" t="s">
        <v>24</v>
      </c>
      <c r="H992" s="46">
        <v>-712348</v>
      </c>
      <c r="I992" s="48" t="s">
        <v>784</v>
      </c>
      <c r="J992" s="46">
        <v>-56988</v>
      </c>
      <c r="K992" s="46">
        <v>-769336</v>
      </c>
      <c r="L992" s="55"/>
      <c r="M992">
        <f t="shared" si="137"/>
        <v>1696</v>
      </c>
      <c r="N992" t="e">
        <f>VLOOKUP(M992,'Trừ tiền'!O$8:P$1173,2,0)</f>
        <v>#N/A</v>
      </c>
      <c r="P992" s="40" t="e">
        <f t="shared" si="136"/>
        <v>#N/A</v>
      </c>
    </row>
    <row r="993" spans="2:19" ht="31.95" x14ac:dyDescent="0.3">
      <c r="B993" s="49">
        <v>44909</v>
      </c>
      <c r="C993" s="43" t="s">
        <v>23919</v>
      </c>
      <c r="D993" s="43" t="s">
        <v>23358</v>
      </c>
      <c r="E993" s="43" t="s">
        <v>23920</v>
      </c>
      <c r="F993" s="43" t="s">
        <v>4660</v>
      </c>
      <c r="G993" s="43" t="s">
        <v>24</v>
      </c>
      <c r="H993" s="46">
        <v>-95543</v>
      </c>
      <c r="I993" s="48" t="s">
        <v>784</v>
      </c>
      <c r="J993" s="46">
        <v>-7643</v>
      </c>
      <c r="K993" s="46">
        <v>-103186</v>
      </c>
      <c r="L993" s="61" t="str">
        <f>+F993</f>
        <v>CHI NHÁNH - CÔNG TY TNHH MỘT THÀNH VIÊN THỰC PHẨM SAIGON CO.OP - CO.OP FOOD MIỀN BẮC</v>
      </c>
      <c r="M993">
        <f t="shared" si="137"/>
        <v>1697</v>
      </c>
      <c r="N993">
        <f>VLOOKUP(M993,'Trừ tiền'!O$8:P$1173,2,0)</f>
        <v>-381440</v>
      </c>
      <c r="P993" s="40">
        <f t="shared" si="136"/>
        <v>-278254</v>
      </c>
      <c r="Q993">
        <f>+SUMIFS('Trừ tiền'!P$8:P$1173,'Trừ tiền'!O$8:O$1173,'Hàng trả'!M993)</f>
        <v>-381440</v>
      </c>
      <c r="R993">
        <f>+Q993-N993</f>
        <v>0</v>
      </c>
      <c r="S993" s="40">
        <f>+R993-K993</f>
        <v>103186</v>
      </c>
    </row>
    <row r="994" spans="2:19" hidden="1" x14ac:dyDescent="0.3">
      <c r="B994" s="49">
        <v>44909</v>
      </c>
      <c r="C994" s="43" t="s">
        <v>23921</v>
      </c>
      <c r="D994" s="43" t="s">
        <v>23358</v>
      </c>
      <c r="E994" s="43" t="s">
        <v>23922</v>
      </c>
      <c r="F994" s="43" t="s">
        <v>4660</v>
      </c>
      <c r="G994" s="43" t="s">
        <v>24</v>
      </c>
      <c r="H994" s="46">
        <v>-111058</v>
      </c>
      <c r="I994" s="48" t="s">
        <v>784</v>
      </c>
      <c r="J994" s="46">
        <v>-8885</v>
      </c>
      <c r="K994" s="46">
        <v>-119943</v>
      </c>
      <c r="L994" s="55"/>
      <c r="M994">
        <f t="shared" si="137"/>
        <v>1698</v>
      </c>
      <c r="N994" t="e">
        <f>VLOOKUP(M994,'Trừ tiền'!O$8:P$1173,2,0)</f>
        <v>#N/A</v>
      </c>
      <c r="P994" s="40" t="e">
        <f t="shared" si="136"/>
        <v>#N/A</v>
      </c>
    </row>
    <row r="995" spans="2:19" hidden="1" x14ac:dyDescent="0.3">
      <c r="B995" s="49">
        <v>44909</v>
      </c>
      <c r="C995" s="43" t="s">
        <v>23923</v>
      </c>
      <c r="D995" s="43" t="s">
        <v>23358</v>
      </c>
      <c r="E995" s="43" t="s">
        <v>23924</v>
      </c>
      <c r="F995" s="43" t="s">
        <v>4660</v>
      </c>
      <c r="G995" s="43" t="s">
        <v>24</v>
      </c>
      <c r="H995" s="46">
        <v>-148500</v>
      </c>
      <c r="I995" s="48" t="s">
        <v>784</v>
      </c>
      <c r="J995" s="46">
        <v>-11880</v>
      </c>
      <c r="K995" s="46">
        <v>-160380</v>
      </c>
      <c r="L995" s="55"/>
      <c r="M995">
        <f t="shared" si="137"/>
        <v>1699</v>
      </c>
      <c r="N995" t="e">
        <f>VLOOKUP(M995,'Trừ tiền'!O$8:P$1173,2,0)</f>
        <v>#N/A</v>
      </c>
      <c r="P995" s="40" t="e">
        <f t="shared" ref="P995:P1026" si="138">+N995-K995</f>
        <v>#N/A</v>
      </c>
    </row>
    <row r="996" spans="2:19" hidden="1" x14ac:dyDescent="0.3">
      <c r="B996" s="49">
        <v>44909</v>
      </c>
      <c r="C996" s="43" t="s">
        <v>1589</v>
      </c>
      <c r="D996" s="43" t="s">
        <v>23358</v>
      </c>
      <c r="E996" s="43" t="s">
        <v>23925</v>
      </c>
      <c r="F996" s="43" t="s">
        <v>4660</v>
      </c>
      <c r="G996" s="43" t="s">
        <v>24</v>
      </c>
      <c r="H996" s="46">
        <v>-111058</v>
      </c>
      <c r="I996" s="48" t="s">
        <v>784</v>
      </c>
      <c r="J996" s="46">
        <v>-8885</v>
      </c>
      <c r="K996" s="46">
        <v>-119943</v>
      </c>
      <c r="L996" s="55"/>
      <c r="M996">
        <f t="shared" si="137"/>
        <v>1720</v>
      </c>
      <c r="N996" t="e">
        <f>VLOOKUP(M996,'Trừ tiền'!O$8:P$1173,2,0)</f>
        <v>#N/A</v>
      </c>
      <c r="P996" s="40" t="e">
        <f t="shared" si="138"/>
        <v>#N/A</v>
      </c>
    </row>
    <row r="997" spans="2:19" hidden="1" x14ac:dyDescent="0.3">
      <c r="B997" s="49">
        <v>44909</v>
      </c>
      <c r="C997" s="43" t="s">
        <v>24753</v>
      </c>
      <c r="D997" s="43" t="s">
        <v>24451</v>
      </c>
      <c r="E997" s="43" t="s">
        <v>24754</v>
      </c>
      <c r="F997" s="43" t="s">
        <v>4612</v>
      </c>
      <c r="G997" s="43" t="s">
        <v>39</v>
      </c>
      <c r="H997" s="46">
        <v>-555290</v>
      </c>
      <c r="I997" s="48" t="s">
        <v>784</v>
      </c>
      <c r="J997" s="46">
        <v>-44423</v>
      </c>
      <c r="K997" s="46">
        <v>-599713</v>
      </c>
      <c r="L997" s="55"/>
      <c r="M997">
        <f t="shared" si="137"/>
        <v>21952</v>
      </c>
      <c r="N997" t="e">
        <f>VLOOKUP(M997,'Trừ tiền'!O$8:P$1173,2,0)</f>
        <v>#N/A</v>
      </c>
      <c r="P997" s="40" t="e">
        <f t="shared" si="138"/>
        <v>#N/A</v>
      </c>
    </row>
    <row r="998" spans="2:19" hidden="1" x14ac:dyDescent="0.3">
      <c r="B998" s="49">
        <v>44910</v>
      </c>
      <c r="C998" s="43" t="s">
        <v>23926</v>
      </c>
      <c r="D998" s="43" t="s">
        <v>23670</v>
      </c>
      <c r="E998" s="43" t="s">
        <v>23927</v>
      </c>
      <c r="F998" s="43" t="s">
        <v>4829</v>
      </c>
      <c r="G998" s="43" t="s">
        <v>354</v>
      </c>
      <c r="H998" s="46">
        <v>-111058</v>
      </c>
      <c r="I998" s="48" t="s">
        <v>784</v>
      </c>
      <c r="J998" s="46">
        <v>-8885</v>
      </c>
      <c r="K998" s="46">
        <v>-119943</v>
      </c>
      <c r="L998" s="55"/>
      <c r="M998">
        <f t="shared" si="137"/>
        <v>399</v>
      </c>
      <c r="N998" t="e">
        <f>VLOOKUP(M998,'Trừ tiền'!O$8:P$1173,2,0)</f>
        <v>#N/A</v>
      </c>
      <c r="P998" s="40" t="e">
        <f t="shared" si="138"/>
        <v>#N/A</v>
      </c>
    </row>
    <row r="999" spans="2:19" hidden="1" x14ac:dyDescent="0.3">
      <c r="B999" s="49">
        <v>44910</v>
      </c>
      <c r="C999" s="43" t="s">
        <v>23928</v>
      </c>
      <c r="D999" s="43" t="s">
        <v>23578</v>
      </c>
      <c r="E999" s="43" t="s">
        <v>23929</v>
      </c>
      <c r="F999" s="43" t="s">
        <v>4890</v>
      </c>
      <c r="G999" s="43" t="s">
        <v>100</v>
      </c>
      <c r="H999" s="46">
        <v>-478752</v>
      </c>
      <c r="I999" s="48" t="s">
        <v>784</v>
      </c>
      <c r="J999" s="46">
        <v>-38300</v>
      </c>
      <c r="K999" s="46">
        <v>-517052</v>
      </c>
      <c r="L999" s="55"/>
      <c r="M999">
        <f t="shared" si="137"/>
        <v>521</v>
      </c>
      <c r="N999" t="e">
        <f>VLOOKUP(M999,'Trừ tiền'!O$8:P$1173,2,0)</f>
        <v>#N/A</v>
      </c>
      <c r="P999" s="40" t="e">
        <f t="shared" si="138"/>
        <v>#N/A</v>
      </c>
    </row>
    <row r="1000" spans="2:19" ht="31.95" x14ac:dyDescent="0.3">
      <c r="B1000" s="49">
        <v>44910</v>
      </c>
      <c r="C1000" s="43" t="s">
        <v>23654</v>
      </c>
      <c r="D1000" s="43" t="s">
        <v>23578</v>
      </c>
      <c r="E1000" s="43" t="s">
        <v>23655</v>
      </c>
      <c r="F1000" s="43" t="s">
        <v>4890</v>
      </c>
      <c r="G1000" s="43" t="s">
        <v>100</v>
      </c>
      <c r="H1000" s="46">
        <v>-577500</v>
      </c>
      <c r="I1000" s="48" t="s">
        <v>784</v>
      </c>
      <c r="J1000" s="46">
        <v>-46200</v>
      </c>
      <c r="K1000" s="46">
        <v>-623700</v>
      </c>
      <c r="L1000" s="61" t="str">
        <f>+F1000</f>
        <v>CHI NHÁNH CÔNG TY TNHH MỘT THÀNH VIÊN THỰC PHẨM SAIGON CO.OP - CO.OP FOOD KHU VỰC BÌNH DƯƠNG</v>
      </c>
      <c r="M1000">
        <f t="shared" si="137"/>
        <v>522</v>
      </c>
      <c r="N1000">
        <f>VLOOKUP(M1000,'Trừ tiền'!O$8:P$1173,2,0)</f>
        <v>-102643</v>
      </c>
      <c r="P1000" s="40">
        <f t="shared" si="138"/>
        <v>521057</v>
      </c>
      <c r="Q1000">
        <f>+SUMIFS('Trừ tiền'!P$8:P$1173,'Trừ tiền'!O$8:O$1173,'Hàng trả'!M1000)</f>
        <v>-102643</v>
      </c>
      <c r="R1000">
        <f>+Q1000-N1000</f>
        <v>0</v>
      </c>
      <c r="S1000" s="40">
        <f>+R1000-K1000</f>
        <v>623700</v>
      </c>
    </row>
    <row r="1001" spans="2:19" hidden="1" x14ac:dyDescent="0.3">
      <c r="B1001" s="49">
        <v>44910</v>
      </c>
      <c r="C1001" s="43" t="s">
        <v>23930</v>
      </c>
      <c r="D1001" s="43" t="s">
        <v>23524</v>
      </c>
      <c r="E1001" s="43" t="s">
        <v>23648</v>
      </c>
      <c r="F1001" s="43" t="s">
        <v>4720</v>
      </c>
      <c r="G1001" s="43" t="s">
        <v>72</v>
      </c>
      <c r="H1001" s="46">
        <v>-88200</v>
      </c>
      <c r="I1001" s="48" t="s">
        <v>784</v>
      </c>
      <c r="J1001" s="46">
        <v>-7056</v>
      </c>
      <c r="K1001" s="46">
        <v>-95256</v>
      </c>
      <c r="L1001" s="55"/>
      <c r="M1001">
        <f t="shared" si="137"/>
        <v>886</v>
      </c>
      <c r="N1001" t="e">
        <f>VLOOKUP(M1001,'Trừ tiền'!O$8:P$1173,2,0)</f>
        <v>#N/A</v>
      </c>
      <c r="P1001" s="40" t="e">
        <f t="shared" si="138"/>
        <v>#N/A</v>
      </c>
    </row>
    <row r="1002" spans="2:19" hidden="1" x14ac:dyDescent="0.3">
      <c r="B1002" s="49">
        <v>44911</v>
      </c>
      <c r="C1002" s="43" t="s">
        <v>23931</v>
      </c>
      <c r="D1002" s="43" t="s">
        <v>23606</v>
      </c>
      <c r="E1002" s="43" t="s">
        <v>23932</v>
      </c>
      <c r="F1002" s="43" t="s">
        <v>4712</v>
      </c>
      <c r="G1002" s="43" t="s">
        <v>276</v>
      </c>
      <c r="H1002" s="46">
        <v>-476264</v>
      </c>
      <c r="I1002" s="48" t="s">
        <v>784</v>
      </c>
      <c r="J1002" s="46">
        <v>-38101</v>
      </c>
      <c r="K1002" s="46">
        <v>-514365</v>
      </c>
      <c r="L1002" s="55"/>
      <c r="M1002">
        <f t="shared" si="137"/>
        <v>492</v>
      </c>
      <c r="N1002" t="e">
        <f>VLOOKUP(M1002,'Trừ tiền'!O$8:P$1173,2,0)</f>
        <v>#N/A</v>
      </c>
      <c r="P1002" s="40" t="e">
        <f t="shared" si="138"/>
        <v>#N/A</v>
      </c>
    </row>
    <row r="1003" spans="2:19" hidden="1" x14ac:dyDescent="0.3">
      <c r="B1003" s="49">
        <v>44911</v>
      </c>
      <c r="C1003" s="43" t="s">
        <v>23933</v>
      </c>
      <c r="D1003" s="43" t="s">
        <v>23732</v>
      </c>
      <c r="E1003" s="43" t="s">
        <v>23934</v>
      </c>
      <c r="F1003" s="43" t="s">
        <v>4862</v>
      </c>
      <c r="G1003" s="43" t="s">
        <v>69</v>
      </c>
      <c r="H1003" s="46">
        <v>-535763</v>
      </c>
      <c r="I1003" s="48" t="s">
        <v>784</v>
      </c>
      <c r="J1003" s="46">
        <v>-42861</v>
      </c>
      <c r="K1003" s="46">
        <v>-578624</v>
      </c>
      <c r="L1003" s="55"/>
      <c r="M1003">
        <f t="shared" si="137"/>
        <v>1084</v>
      </c>
      <c r="N1003" t="e">
        <f>VLOOKUP(M1003,'Trừ tiền'!O$8:P$1173,2,0)</f>
        <v>#N/A</v>
      </c>
      <c r="P1003" s="40" t="e">
        <f t="shared" si="138"/>
        <v>#N/A</v>
      </c>
    </row>
    <row r="1004" spans="2:19" hidden="1" x14ac:dyDescent="0.3">
      <c r="B1004" s="49">
        <v>44911</v>
      </c>
      <c r="C1004" s="43" t="s">
        <v>24755</v>
      </c>
      <c r="D1004" s="43" t="s">
        <v>23358</v>
      </c>
      <c r="E1004" s="43" t="s">
        <v>24756</v>
      </c>
      <c r="F1004" s="43" t="s">
        <v>4612</v>
      </c>
      <c r="G1004" s="43" t="s">
        <v>39</v>
      </c>
      <c r="H1004" s="46">
        <v>-216150</v>
      </c>
      <c r="I1004" s="48" t="s">
        <v>784</v>
      </c>
      <c r="J1004" s="46">
        <v>-17292</v>
      </c>
      <c r="K1004" s="46">
        <v>-233442</v>
      </c>
      <c r="L1004" s="55"/>
      <c r="M1004">
        <f t="shared" si="137"/>
        <v>1648</v>
      </c>
      <c r="N1004" t="e">
        <f>VLOOKUP(M1004,'Trừ tiền'!O$8:P$1173,2,0)</f>
        <v>#N/A</v>
      </c>
      <c r="P1004" s="40" t="e">
        <f t="shared" si="138"/>
        <v>#N/A</v>
      </c>
    </row>
    <row r="1005" spans="2:19" hidden="1" x14ac:dyDescent="0.3">
      <c r="B1005" s="49">
        <v>44911</v>
      </c>
      <c r="C1005" s="43" t="s">
        <v>4707</v>
      </c>
      <c r="D1005" s="43" t="s">
        <v>24451</v>
      </c>
      <c r="E1005" s="43" t="s">
        <v>24757</v>
      </c>
      <c r="F1005" s="43" t="s">
        <v>4612</v>
      </c>
      <c r="G1005" s="43" t="s">
        <v>39</v>
      </c>
      <c r="H1005" s="46">
        <v>-357198</v>
      </c>
      <c r="I1005" s="48" t="s">
        <v>784</v>
      </c>
      <c r="J1005" s="46">
        <v>-28576</v>
      </c>
      <c r="K1005" s="46">
        <v>-385774</v>
      </c>
      <c r="L1005" s="55"/>
      <c r="M1005">
        <f t="shared" si="137"/>
        <v>22105</v>
      </c>
      <c r="N1005" t="e">
        <f>VLOOKUP(M1005,'Trừ tiền'!O$8:P$1173,2,0)</f>
        <v>#N/A</v>
      </c>
      <c r="P1005" s="40" t="e">
        <f t="shared" si="138"/>
        <v>#N/A</v>
      </c>
    </row>
    <row r="1006" spans="2:19" hidden="1" x14ac:dyDescent="0.3">
      <c r="B1006" s="49">
        <v>44913</v>
      </c>
      <c r="C1006" s="43" t="s">
        <v>22850</v>
      </c>
      <c r="D1006" s="43" t="s">
        <v>22850</v>
      </c>
      <c r="E1006" s="43"/>
      <c r="F1006" s="43" t="s">
        <v>4890</v>
      </c>
      <c r="G1006" s="43" t="s">
        <v>100</v>
      </c>
      <c r="H1006" s="46">
        <v>-2288411</v>
      </c>
      <c r="I1006" s="48" t="s">
        <v>784</v>
      </c>
      <c r="J1006" s="46">
        <v>-183072</v>
      </c>
      <c r="K1006" s="46">
        <v>-2471483</v>
      </c>
      <c r="L1006" s="55"/>
      <c r="M1006" t="e">
        <f t="shared" si="137"/>
        <v>#VALUE!</v>
      </c>
      <c r="N1006" t="e">
        <f>VLOOKUP(M1006,'Trừ tiền'!O$8:P$1173,2,0)</f>
        <v>#VALUE!</v>
      </c>
      <c r="P1006" s="40" t="e">
        <f t="shared" si="138"/>
        <v>#VALUE!</v>
      </c>
    </row>
    <row r="1007" spans="2:19" hidden="1" x14ac:dyDescent="0.3">
      <c r="B1007" s="49">
        <v>44914</v>
      </c>
      <c r="C1007" s="43" t="s">
        <v>23935</v>
      </c>
      <c r="D1007" s="43" t="s">
        <v>23936</v>
      </c>
      <c r="E1007" s="43" t="s">
        <v>23937</v>
      </c>
      <c r="F1007" s="43" t="s">
        <v>4823</v>
      </c>
      <c r="G1007" s="43" t="s">
        <v>1499</v>
      </c>
      <c r="H1007" s="46">
        <v>-119066</v>
      </c>
      <c r="I1007" s="48" t="s">
        <v>784</v>
      </c>
      <c r="J1007" s="46">
        <v>-9525</v>
      </c>
      <c r="K1007" s="46">
        <v>-128591</v>
      </c>
      <c r="L1007" s="55"/>
      <c r="M1007">
        <f t="shared" si="137"/>
        <v>850</v>
      </c>
      <c r="N1007" t="e">
        <f>VLOOKUP(M1007,'Trừ tiền'!O$8:P$1173,2,0)</f>
        <v>#N/A</v>
      </c>
      <c r="P1007" s="40" t="e">
        <f t="shared" si="138"/>
        <v>#N/A</v>
      </c>
    </row>
    <row r="1008" spans="2:19" hidden="1" x14ac:dyDescent="0.3">
      <c r="B1008" s="49">
        <v>44914</v>
      </c>
      <c r="C1008" s="43" t="s">
        <v>24758</v>
      </c>
      <c r="D1008" s="43" t="s">
        <v>24451</v>
      </c>
      <c r="E1008" s="43" t="s">
        <v>24759</v>
      </c>
      <c r="F1008" s="43" t="s">
        <v>4612</v>
      </c>
      <c r="G1008" s="43" t="s">
        <v>39</v>
      </c>
      <c r="H1008" s="46">
        <v>-479767</v>
      </c>
      <c r="I1008" s="48" t="s">
        <v>784</v>
      </c>
      <c r="J1008" s="46">
        <v>-38381</v>
      </c>
      <c r="K1008" s="46">
        <v>-518148</v>
      </c>
      <c r="L1008" s="55"/>
      <c r="M1008">
        <f t="shared" si="137"/>
        <v>22415</v>
      </c>
      <c r="N1008" t="e">
        <f>VLOOKUP(M1008,'Trừ tiền'!O$8:P$1173,2,0)</f>
        <v>#N/A</v>
      </c>
      <c r="P1008" s="40" t="e">
        <f t="shared" si="138"/>
        <v>#N/A</v>
      </c>
    </row>
    <row r="1009" spans="2:19" hidden="1" x14ac:dyDescent="0.3">
      <c r="B1009" s="49">
        <v>44915</v>
      </c>
      <c r="C1009" s="43" t="s">
        <v>22850</v>
      </c>
      <c r="D1009" s="43" t="s">
        <v>22850</v>
      </c>
      <c r="E1009" s="43" t="s">
        <v>23648</v>
      </c>
      <c r="F1009" s="43" t="s">
        <v>4890</v>
      </c>
      <c r="G1009" s="43" t="s">
        <v>100</v>
      </c>
      <c r="H1009" s="46">
        <v>-697842</v>
      </c>
      <c r="I1009" s="48" t="s">
        <v>784</v>
      </c>
      <c r="J1009" s="46">
        <v>-55827</v>
      </c>
      <c r="K1009" s="46">
        <v>-753669</v>
      </c>
      <c r="L1009" s="55"/>
      <c r="M1009" t="e">
        <f t="shared" si="137"/>
        <v>#VALUE!</v>
      </c>
      <c r="N1009" t="e">
        <f>VLOOKUP(M1009,'Trừ tiền'!O$8:P$1173,2,0)</f>
        <v>#VALUE!</v>
      </c>
      <c r="P1009" s="40" t="e">
        <f t="shared" si="138"/>
        <v>#VALUE!</v>
      </c>
    </row>
    <row r="1010" spans="2:19" hidden="1" x14ac:dyDescent="0.3">
      <c r="B1010" s="49">
        <v>44915</v>
      </c>
      <c r="C1010" s="43" t="s">
        <v>23938</v>
      </c>
      <c r="D1010" s="43" t="s">
        <v>23684</v>
      </c>
      <c r="E1010" s="43" t="s">
        <v>23939</v>
      </c>
      <c r="F1010" s="43" t="s">
        <v>2860</v>
      </c>
      <c r="G1010" s="43" t="s">
        <v>2862</v>
      </c>
      <c r="H1010" s="46">
        <v>-111058</v>
      </c>
      <c r="I1010" s="48" t="s">
        <v>784</v>
      </c>
      <c r="J1010" s="46">
        <v>-8885</v>
      </c>
      <c r="K1010" s="46">
        <v>-119943</v>
      </c>
      <c r="L1010" s="55"/>
      <c r="M1010">
        <f t="shared" si="137"/>
        <v>1026</v>
      </c>
      <c r="N1010" t="e">
        <f>VLOOKUP(M1010,'Trừ tiền'!O$8:P$1173,2,0)</f>
        <v>#N/A</v>
      </c>
      <c r="P1010" s="40" t="e">
        <f t="shared" si="138"/>
        <v>#N/A</v>
      </c>
    </row>
    <row r="1011" spans="2:19" hidden="1" x14ac:dyDescent="0.3">
      <c r="B1011" s="49">
        <v>44915</v>
      </c>
      <c r="C1011" s="43" t="s">
        <v>23940</v>
      </c>
      <c r="D1011" s="43" t="s">
        <v>23358</v>
      </c>
      <c r="E1011" s="43" t="s">
        <v>23941</v>
      </c>
      <c r="F1011" s="43" t="s">
        <v>4660</v>
      </c>
      <c r="G1011" s="43" t="s">
        <v>24</v>
      </c>
      <c r="H1011" s="46">
        <v>-111058</v>
      </c>
      <c r="I1011" s="48" t="s">
        <v>784</v>
      </c>
      <c r="J1011" s="46">
        <v>-8885</v>
      </c>
      <c r="K1011" s="46">
        <v>-119943</v>
      </c>
      <c r="L1011" s="55"/>
      <c r="M1011">
        <f t="shared" si="137"/>
        <v>1768</v>
      </c>
      <c r="N1011" t="e">
        <f>VLOOKUP(M1011,'Trừ tiền'!O$8:P$1173,2,0)</f>
        <v>#N/A</v>
      </c>
      <c r="P1011" s="40" t="e">
        <f t="shared" si="138"/>
        <v>#N/A</v>
      </c>
    </row>
    <row r="1012" spans="2:19" hidden="1" x14ac:dyDescent="0.3">
      <c r="B1012" s="49">
        <v>44915</v>
      </c>
      <c r="C1012" s="43" t="s">
        <v>23942</v>
      </c>
      <c r="D1012" s="43" t="s">
        <v>23358</v>
      </c>
      <c r="E1012" s="43" t="s">
        <v>23943</v>
      </c>
      <c r="F1012" s="43" t="s">
        <v>4660</v>
      </c>
      <c r="G1012" s="43" t="s">
        <v>24</v>
      </c>
      <c r="H1012" s="46">
        <v>-178466</v>
      </c>
      <c r="I1012" s="48" t="s">
        <v>784</v>
      </c>
      <c r="J1012" s="46">
        <v>-14277</v>
      </c>
      <c r="K1012" s="46">
        <v>-192743</v>
      </c>
      <c r="L1012" s="55"/>
      <c r="M1012">
        <f t="shared" si="137"/>
        <v>1769</v>
      </c>
      <c r="N1012" t="e">
        <f>VLOOKUP(M1012,'Trừ tiền'!O$8:P$1173,2,0)</f>
        <v>#N/A</v>
      </c>
      <c r="P1012" s="40" t="e">
        <f t="shared" si="138"/>
        <v>#N/A</v>
      </c>
    </row>
    <row r="1013" spans="2:19" hidden="1" x14ac:dyDescent="0.3">
      <c r="B1013" s="49">
        <v>44915</v>
      </c>
      <c r="C1013" s="43" t="s">
        <v>1602</v>
      </c>
      <c r="D1013" s="43" t="s">
        <v>23358</v>
      </c>
      <c r="E1013" s="43" t="s">
        <v>23944</v>
      </c>
      <c r="F1013" s="43" t="s">
        <v>4660</v>
      </c>
      <c r="G1013" s="43" t="s">
        <v>24</v>
      </c>
      <c r="H1013" s="46">
        <v>-375272</v>
      </c>
      <c r="I1013" s="48" t="s">
        <v>784</v>
      </c>
      <c r="J1013" s="46">
        <v>-30022</v>
      </c>
      <c r="K1013" s="46">
        <v>-405294</v>
      </c>
      <c r="L1013" s="55"/>
      <c r="M1013">
        <f t="shared" si="137"/>
        <v>1772</v>
      </c>
      <c r="N1013" t="e">
        <f>VLOOKUP(M1013,'Trừ tiền'!O$8:P$1173,2,0)</f>
        <v>#N/A</v>
      </c>
      <c r="P1013" s="40" t="e">
        <f t="shared" si="138"/>
        <v>#N/A</v>
      </c>
    </row>
    <row r="1014" spans="2:19" hidden="1" x14ac:dyDescent="0.3">
      <c r="B1014" s="49">
        <v>44915</v>
      </c>
      <c r="C1014" s="43" t="s">
        <v>24760</v>
      </c>
      <c r="D1014" s="43" t="s">
        <v>24451</v>
      </c>
      <c r="E1014" s="43" t="s">
        <v>24761</v>
      </c>
      <c r="F1014" s="43" t="s">
        <v>4612</v>
      </c>
      <c r="G1014" s="43" t="s">
        <v>39</v>
      </c>
      <c r="H1014" s="46">
        <v>-184489</v>
      </c>
      <c r="I1014" s="48" t="s">
        <v>784</v>
      </c>
      <c r="J1014" s="46">
        <v>-14759</v>
      </c>
      <c r="K1014" s="46">
        <v>-199248</v>
      </c>
      <c r="L1014" s="55"/>
      <c r="M1014">
        <f t="shared" si="137"/>
        <v>22488</v>
      </c>
      <c r="N1014" t="e">
        <f>VLOOKUP(M1014,'Trừ tiền'!O$8:P$1173,2,0)</f>
        <v>#N/A</v>
      </c>
      <c r="P1014" s="40" t="e">
        <f t="shared" si="138"/>
        <v>#N/A</v>
      </c>
    </row>
    <row r="1015" spans="2:19" hidden="1" x14ac:dyDescent="0.3">
      <c r="B1015" s="49">
        <v>44915</v>
      </c>
      <c r="C1015" s="43" t="s">
        <v>24762</v>
      </c>
      <c r="D1015" s="43" t="s">
        <v>24451</v>
      </c>
      <c r="E1015" s="43" t="s">
        <v>24763</v>
      </c>
      <c r="F1015" s="43" t="s">
        <v>4612</v>
      </c>
      <c r="G1015" s="43" t="s">
        <v>39</v>
      </c>
      <c r="H1015" s="46">
        <v>-302216</v>
      </c>
      <c r="I1015" s="48" t="s">
        <v>784</v>
      </c>
      <c r="J1015" s="46">
        <v>-24177</v>
      </c>
      <c r="K1015" s="46">
        <v>-326393</v>
      </c>
      <c r="L1015" s="55"/>
      <c r="M1015">
        <f t="shared" si="137"/>
        <v>22558</v>
      </c>
      <c r="N1015" t="e">
        <f>VLOOKUP(M1015,'Trừ tiền'!O$8:P$1173,2,0)</f>
        <v>#N/A</v>
      </c>
      <c r="P1015" s="40" t="e">
        <f t="shared" si="138"/>
        <v>#N/A</v>
      </c>
    </row>
    <row r="1016" spans="2:19" hidden="1" x14ac:dyDescent="0.3">
      <c r="B1016" s="49">
        <v>44915</v>
      </c>
      <c r="C1016" s="43" t="s">
        <v>24764</v>
      </c>
      <c r="D1016" s="43" t="s">
        <v>24451</v>
      </c>
      <c r="E1016" s="43" t="s">
        <v>24765</v>
      </c>
      <c r="F1016" s="43" t="s">
        <v>4612</v>
      </c>
      <c r="G1016" s="43" t="s">
        <v>39</v>
      </c>
      <c r="H1016" s="46">
        <v>-111058</v>
      </c>
      <c r="I1016" s="48" t="s">
        <v>784</v>
      </c>
      <c r="J1016" s="46">
        <v>-8885</v>
      </c>
      <c r="K1016" s="46">
        <v>-119943</v>
      </c>
      <c r="L1016" s="55"/>
      <c r="M1016">
        <f t="shared" si="137"/>
        <v>22598</v>
      </c>
      <c r="N1016" t="e">
        <f>VLOOKUP(M1016,'Trừ tiền'!O$8:P$1173,2,0)</f>
        <v>#N/A</v>
      </c>
      <c r="P1016" s="40" t="e">
        <f t="shared" si="138"/>
        <v>#N/A</v>
      </c>
    </row>
    <row r="1017" spans="2:19" ht="21.3" x14ac:dyDescent="0.3">
      <c r="B1017" s="49">
        <v>44916</v>
      </c>
      <c r="C1017" s="43" t="s">
        <v>1424</v>
      </c>
      <c r="D1017" s="43" t="s">
        <v>23717</v>
      </c>
      <c r="E1017" s="43" t="s">
        <v>23616</v>
      </c>
      <c r="F1017" s="43" t="s">
        <v>4748</v>
      </c>
      <c r="G1017" s="43" t="s">
        <v>103</v>
      </c>
      <c r="H1017" s="46">
        <v>-450417</v>
      </c>
      <c r="I1017" s="48" t="s">
        <v>784</v>
      </c>
      <c r="J1017" s="46">
        <v>-36033</v>
      </c>
      <c r="K1017" s="46">
        <v>-486450</v>
      </c>
      <c r="L1017" s="61" t="str">
        <f t="shared" ref="L1017:L1018" si="139">+F1017</f>
        <v>CHI NHÁNH LIÊN HIỆP HỢP TÁC XÃ THƯƠNG MẠI TP. HỒ CHÍ MINH - CO.OPMART ĐĂK NÔNG</v>
      </c>
      <c r="M1017">
        <f t="shared" si="137"/>
        <v>473</v>
      </c>
      <c r="N1017">
        <f>VLOOKUP(M1017,'Trừ tiền'!O$8:P$1173,2,0)</f>
        <v>-158073</v>
      </c>
      <c r="P1017" s="40">
        <f t="shared" si="138"/>
        <v>328377</v>
      </c>
      <c r="Q1017">
        <f>+SUMIFS('Trừ tiền'!P$8:P$1173,'Trừ tiền'!O$8:O$1173,'Hàng trả'!M1017)</f>
        <v>-158073</v>
      </c>
      <c r="R1017">
        <f t="shared" ref="R1017:R1018" si="140">+Q1017-N1017</f>
        <v>0</v>
      </c>
      <c r="S1017" s="40">
        <f t="shared" ref="S1017:S1018" si="141">+R1017-K1017</f>
        <v>486450</v>
      </c>
    </row>
    <row r="1018" spans="2:19" ht="21.3" x14ac:dyDescent="0.3">
      <c r="B1018" s="49">
        <v>44916</v>
      </c>
      <c r="C1018" s="43" t="s">
        <v>23596</v>
      </c>
      <c r="D1018" s="43" t="s">
        <v>23565</v>
      </c>
      <c r="E1018" s="43" t="s">
        <v>23945</v>
      </c>
      <c r="F1018" s="43" t="s">
        <v>427</v>
      </c>
      <c r="G1018" s="43" t="s">
        <v>428</v>
      </c>
      <c r="H1018" s="46">
        <v>-587322</v>
      </c>
      <c r="I1018" s="48" t="s">
        <v>784</v>
      </c>
      <c r="J1018" s="46">
        <v>-46986</v>
      </c>
      <c r="K1018" s="46">
        <v>-634308</v>
      </c>
      <c r="L1018" s="61" t="str">
        <f t="shared" si="139"/>
        <v>CÔNG TY TNHH MỘT THÀNH VIÊN SÀI GÒN CO.OP BẢO LỘC</v>
      </c>
      <c r="M1018">
        <f t="shared" si="137"/>
        <v>768</v>
      </c>
      <c r="N1018">
        <f>VLOOKUP(M1018,'Trừ tiền'!O$8:P$1173,2,0)</f>
        <v>-411143</v>
      </c>
      <c r="P1018" s="40">
        <f t="shared" si="138"/>
        <v>223165</v>
      </c>
      <c r="Q1018">
        <f>+SUMIFS('Trừ tiền'!P$8:P$1173,'Trừ tiền'!O$8:O$1173,'Hàng trả'!M1018)</f>
        <v>-954135</v>
      </c>
      <c r="R1018">
        <f t="shared" si="140"/>
        <v>-542992</v>
      </c>
      <c r="S1018" s="40">
        <f t="shared" si="141"/>
        <v>91316</v>
      </c>
    </row>
    <row r="1019" spans="2:19" hidden="1" x14ac:dyDescent="0.3">
      <c r="B1019" s="49">
        <v>44916</v>
      </c>
      <c r="C1019" s="43" t="s">
        <v>1475</v>
      </c>
      <c r="D1019" s="43" t="s">
        <v>23524</v>
      </c>
      <c r="E1019" s="43" t="s">
        <v>23946</v>
      </c>
      <c r="F1019" s="43" t="s">
        <v>4720</v>
      </c>
      <c r="G1019" s="43" t="s">
        <v>72</v>
      </c>
      <c r="H1019" s="46">
        <v>-77740</v>
      </c>
      <c r="I1019" s="48" t="s">
        <v>784</v>
      </c>
      <c r="J1019" s="46">
        <v>-6219</v>
      </c>
      <c r="K1019" s="46">
        <v>-83959</v>
      </c>
      <c r="L1019" s="55"/>
      <c r="M1019">
        <f t="shared" si="137"/>
        <v>910</v>
      </c>
      <c r="N1019" t="e">
        <f>VLOOKUP(M1019,'Trừ tiền'!O$8:P$1173,2,0)</f>
        <v>#N/A</v>
      </c>
      <c r="P1019" s="40" t="e">
        <f t="shared" si="138"/>
        <v>#N/A</v>
      </c>
    </row>
    <row r="1020" spans="2:19" ht="31.95" x14ac:dyDescent="0.3">
      <c r="B1020" s="49">
        <v>44916</v>
      </c>
      <c r="C1020" s="43" t="s">
        <v>23947</v>
      </c>
      <c r="D1020" s="43" t="s">
        <v>23524</v>
      </c>
      <c r="E1020" s="43" t="s">
        <v>23948</v>
      </c>
      <c r="F1020" s="43" t="s">
        <v>4720</v>
      </c>
      <c r="G1020" s="43" t="s">
        <v>72</v>
      </c>
      <c r="H1020" s="46">
        <v>-141900</v>
      </c>
      <c r="I1020" s="48" t="s">
        <v>784</v>
      </c>
      <c r="J1020" s="46">
        <v>-11352</v>
      </c>
      <c r="K1020" s="46">
        <v>-153252</v>
      </c>
      <c r="L1020" s="61" t="str">
        <f t="shared" ref="L1020:L1021" si="142">+F1020</f>
        <v>CHI NHÁNH CÔNG TY TNHH MỘT THÀNH VIÊN THỰC PHẨM SAIGON CO.OP - CO.OP FOOD KHU VỰC CẦN THƠ</v>
      </c>
      <c r="M1020">
        <f t="shared" si="137"/>
        <v>914</v>
      </c>
      <c r="N1020">
        <f>VLOOKUP(M1020,'Trừ tiền'!O$8:P$1173,2,0)</f>
        <v>-604720</v>
      </c>
      <c r="P1020" s="40">
        <f t="shared" si="138"/>
        <v>-451468</v>
      </c>
      <c r="Q1020">
        <f>+SUMIFS('Trừ tiền'!P$8:P$1173,'Trừ tiền'!O$8:O$1173,'Hàng trả'!M1020)</f>
        <v>-604720</v>
      </c>
      <c r="R1020">
        <f t="shared" ref="R1020:R1021" si="143">+Q1020-N1020</f>
        <v>0</v>
      </c>
      <c r="S1020" s="40">
        <f t="shared" ref="S1020:S1021" si="144">+R1020-K1020</f>
        <v>153252</v>
      </c>
    </row>
    <row r="1021" spans="2:19" ht="31.95" x14ac:dyDescent="0.3">
      <c r="B1021" s="49">
        <v>44916</v>
      </c>
      <c r="C1021" s="43" t="s">
        <v>23949</v>
      </c>
      <c r="D1021" s="43" t="s">
        <v>23524</v>
      </c>
      <c r="E1021" s="43" t="s">
        <v>23950</v>
      </c>
      <c r="F1021" s="43" t="s">
        <v>4720</v>
      </c>
      <c r="G1021" s="43" t="s">
        <v>72</v>
      </c>
      <c r="H1021" s="46">
        <v>-348658</v>
      </c>
      <c r="I1021" s="48" t="s">
        <v>784</v>
      </c>
      <c r="J1021" s="46">
        <v>-27893</v>
      </c>
      <c r="K1021" s="46">
        <v>-376551</v>
      </c>
      <c r="L1021" s="61" t="str">
        <f t="shared" si="142"/>
        <v>CHI NHÁNH CÔNG TY TNHH MỘT THÀNH VIÊN THỰC PHẨM SAIGON CO.OP - CO.OP FOOD KHU VỰC CẦN THƠ</v>
      </c>
      <c r="M1021">
        <f t="shared" si="137"/>
        <v>916</v>
      </c>
      <c r="N1021">
        <f>VLOOKUP(M1021,'Trừ tiền'!O$8:P$1173,2,0)</f>
        <v>-1589775</v>
      </c>
      <c r="P1021" s="40">
        <f t="shared" si="138"/>
        <v>-1213224</v>
      </c>
      <c r="Q1021">
        <f>+SUMIFS('Trừ tiền'!P$8:P$1173,'Trừ tiền'!O$8:O$1173,'Hàng trả'!M1021)</f>
        <v>-1589775</v>
      </c>
      <c r="R1021">
        <f t="shared" si="143"/>
        <v>0</v>
      </c>
      <c r="S1021" s="40">
        <f t="shared" si="144"/>
        <v>376551</v>
      </c>
    </row>
    <row r="1022" spans="2:19" hidden="1" x14ac:dyDescent="0.3">
      <c r="B1022" s="49">
        <v>44916</v>
      </c>
      <c r="C1022" s="43" t="s">
        <v>1524</v>
      </c>
      <c r="D1022" s="43" t="s">
        <v>23951</v>
      </c>
      <c r="E1022" s="43" t="s">
        <v>23952</v>
      </c>
      <c r="F1022" s="43" t="s">
        <v>195</v>
      </c>
      <c r="G1022" s="43" t="s">
        <v>196</v>
      </c>
      <c r="H1022" s="46">
        <v>-247227</v>
      </c>
      <c r="I1022" s="48" t="s">
        <v>784</v>
      </c>
      <c r="J1022" s="46">
        <v>-19778</v>
      </c>
      <c r="K1022" s="46">
        <v>-267005</v>
      </c>
      <c r="L1022" s="55"/>
      <c r="M1022">
        <f t="shared" si="137"/>
        <v>1172</v>
      </c>
      <c r="N1022" t="e">
        <f>VLOOKUP(M1022,'Trừ tiền'!O$8:P$1173,2,0)</f>
        <v>#N/A</v>
      </c>
      <c r="P1022" s="40" t="e">
        <f t="shared" si="138"/>
        <v>#N/A</v>
      </c>
    </row>
    <row r="1023" spans="2:19" hidden="1" x14ac:dyDescent="0.3">
      <c r="B1023" s="49">
        <v>44916</v>
      </c>
      <c r="C1023" s="43" t="s">
        <v>23953</v>
      </c>
      <c r="D1023" s="43" t="s">
        <v>23951</v>
      </c>
      <c r="E1023" s="43" t="s">
        <v>23954</v>
      </c>
      <c r="F1023" s="43" t="s">
        <v>195</v>
      </c>
      <c r="G1023" s="43" t="s">
        <v>196</v>
      </c>
      <c r="H1023" s="46">
        <v>-371250</v>
      </c>
      <c r="I1023" s="48" t="s">
        <v>784</v>
      </c>
      <c r="J1023" s="46">
        <v>-29700</v>
      </c>
      <c r="K1023" s="46">
        <v>-400950</v>
      </c>
      <c r="L1023" s="55"/>
      <c r="M1023">
        <f t="shared" si="137"/>
        <v>1173</v>
      </c>
      <c r="N1023" t="e">
        <f>VLOOKUP(M1023,'Trừ tiền'!O$8:P$1173,2,0)</f>
        <v>#N/A</v>
      </c>
      <c r="P1023" s="40" t="e">
        <f t="shared" si="138"/>
        <v>#N/A</v>
      </c>
    </row>
    <row r="1024" spans="2:19" hidden="1" x14ac:dyDescent="0.3">
      <c r="B1024" s="49">
        <v>44917</v>
      </c>
      <c r="C1024" s="43" t="s">
        <v>24766</v>
      </c>
      <c r="D1024" s="43" t="s">
        <v>24451</v>
      </c>
      <c r="E1024" s="43" t="s">
        <v>24767</v>
      </c>
      <c r="F1024" s="43" t="s">
        <v>4612</v>
      </c>
      <c r="G1024" s="43" t="s">
        <v>39</v>
      </c>
      <c r="H1024" s="46">
        <v>-177657</v>
      </c>
      <c r="I1024" s="48" t="s">
        <v>784</v>
      </c>
      <c r="J1024" s="46">
        <v>-14213</v>
      </c>
      <c r="K1024" s="46">
        <v>-191870</v>
      </c>
      <c r="L1024" s="55"/>
      <c r="M1024">
        <f t="shared" si="137"/>
        <v>22927</v>
      </c>
      <c r="N1024" t="e">
        <f>VLOOKUP(M1024,'Trừ tiền'!O$8:P$1173,2,0)</f>
        <v>#N/A</v>
      </c>
      <c r="P1024" s="40" t="e">
        <f t="shared" si="138"/>
        <v>#N/A</v>
      </c>
    </row>
    <row r="1025" spans="2:19" hidden="1" x14ac:dyDescent="0.3">
      <c r="B1025" s="49">
        <v>44917</v>
      </c>
      <c r="C1025" s="43" t="s">
        <v>24768</v>
      </c>
      <c r="D1025" s="43" t="s">
        <v>24451</v>
      </c>
      <c r="E1025" s="43" t="s">
        <v>24769</v>
      </c>
      <c r="F1025" s="43" t="s">
        <v>4612</v>
      </c>
      <c r="G1025" s="43" t="s">
        <v>39</v>
      </c>
      <c r="H1025" s="46">
        <v>-301138</v>
      </c>
      <c r="I1025" s="48" t="s">
        <v>784</v>
      </c>
      <c r="J1025" s="46">
        <v>-24091</v>
      </c>
      <c r="K1025" s="46">
        <v>-325229</v>
      </c>
      <c r="L1025" s="55"/>
      <c r="M1025">
        <f t="shared" si="137"/>
        <v>22941</v>
      </c>
      <c r="N1025" t="e">
        <f>VLOOKUP(M1025,'Trừ tiền'!O$8:P$1173,2,0)</f>
        <v>#N/A</v>
      </c>
      <c r="P1025" s="40" t="e">
        <f t="shared" si="138"/>
        <v>#N/A</v>
      </c>
    </row>
    <row r="1026" spans="2:19" hidden="1" x14ac:dyDescent="0.3">
      <c r="B1026" s="49">
        <v>44918</v>
      </c>
      <c r="C1026" s="43" t="s">
        <v>22850</v>
      </c>
      <c r="D1026" s="43" t="s">
        <v>22850</v>
      </c>
      <c r="E1026" s="43" t="s">
        <v>23576</v>
      </c>
      <c r="F1026" s="43" t="s">
        <v>4612</v>
      </c>
      <c r="G1026" s="43" t="s">
        <v>39</v>
      </c>
      <c r="H1026" s="46">
        <v>-930868</v>
      </c>
      <c r="I1026" s="48" t="s">
        <v>784</v>
      </c>
      <c r="J1026" s="46">
        <v>-74470</v>
      </c>
      <c r="K1026" s="46">
        <v>-1005338</v>
      </c>
      <c r="L1026" s="55"/>
      <c r="M1026" t="e">
        <f t="shared" si="137"/>
        <v>#VALUE!</v>
      </c>
      <c r="N1026" t="e">
        <f>VLOOKUP(M1026,'Trừ tiền'!O$8:P$1173,2,0)</f>
        <v>#VALUE!</v>
      </c>
      <c r="P1026" s="40" t="e">
        <f t="shared" si="138"/>
        <v>#VALUE!</v>
      </c>
    </row>
    <row r="1027" spans="2:19" hidden="1" x14ac:dyDescent="0.3">
      <c r="B1027" s="49">
        <v>44919</v>
      </c>
      <c r="C1027" s="43" t="s">
        <v>23955</v>
      </c>
      <c r="D1027" s="43" t="s">
        <v>23518</v>
      </c>
      <c r="E1027" s="43" t="s">
        <v>23956</v>
      </c>
      <c r="F1027" s="43" t="s">
        <v>5427</v>
      </c>
      <c r="G1027" s="43" t="s">
        <v>137</v>
      </c>
      <c r="H1027" s="46">
        <v>-349190</v>
      </c>
      <c r="I1027" s="48" t="s">
        <v>784</v>
      </c>
      <c r="J1027" s="46">
        <v>-27935</v>
      </c>
      <c r="K1027" s="46">
        <v>-377125</v>
      </c>
      <c r="L1027" s="55"/>
      <c r="M1027">
        <f t="shared" si="137"/>
        <v>937</v>
      </c>
      <c r="N1027" t="e">
        <f>VLOOKUP(M1027,'Trừ tiền'!O$8:P$1173,2,0)</f>
        <v>#N/A</v>
      </c>
      <c r="P1027" s="40" t="e">
        <f t="shared" ref="P1027:P1061" si="145">+N1027-K1027</f>
        <v>#N/A</v>
      </c>
    </row>
    <row r="1028" spans="2:19" hidden="1" x14ac:dyDescent="0.3">
      <c r="B1028" s="49">
        <v>44922</v>
      </c>
      <c r="C1028" s="43" t="s">
        <v>22850</v>
      </c>
      <c r="D1028" s="43" t="s">
        <v>22850</v>
      </c>
      <c r="E1028" s="43" t="s">
        <v>23957</v>
      </c>
      <c r="F1028" s="43" t="s">
        <v>4660</v>
      </c>
      <c r="G1028" s="43" t="s">
        <v>24</v>
      </c>
      <c r="H1028" s="46">
        <v>-111058</v>
      </c>
      <c r="I1028" s="48" t="s">
        <v>784</v>
      </c>
      <c r="J1028" s="46">
        <v>-8885</v>
      </c>
      <c r="K1028" s="46">
        <v>-119943</v>
      </c>
      <c r="L1028" s="55"/>
      <c r="M1028" t="e">
        <f t="shared" si="137"/>
        <v>#VALUE!</v>
      </c>
      <c r="N1028" t="e">
        <f>VLOOKUP(M1028,'Trừ tiền'!O$8:P$1173,2,0)</f>
        <v>#VALUE!</v>
      </c>
      <c r="P1028" s="40" t="e">
        <f t="shared" si="145"/>
        <v>#VALUE!</v>
      </c>
    </row>
    <row r="1029" spans="2:19" hidden="1" x14ac:dyDescent="0.3">
      <c r="B1029" s="49">
        <v>44922</v>
      </c>
      <c r="C1029" s="43" t="s">
        <v>23958</v>
      </c>
      <c r="D1029" s="43" t="s">
        <v>23630</v>
      </c>
      <c r="E1029" s="43" t="s">
        <v>23959</v>
      </c>
      <c r="F1029" s="43" t="s">
        <v>218</v>
      </c>
      <c r="G1029" s="43" t="s">
        <v>219</v>
      </c>
      <c r="H1029" s="46">
        <v>-184489</v>
      </c>
      <c r="I1029" s="48" t="s">
        <v>784</v>
      </c>
      <c r="J1029" s="46">
        <v>-14759</v>
      </c>
      <c r="K1029" s="46">
        <v>-199248</v>
      </c>
      <c r="L1029" s="55"/>
      <c r="M1029">
        <f t="shared" si="137"/>
        <v>294</v>
      </c>
      <c r="N1029" t="e">
        <f>VLOOKUP(M1029,'Trừ tiền'!O$8:P$1173,2,0)</f>
        <v>#N/A</v>
      </c>
      <c r="P1029" s="40" t="e">
        <f t="shared" si="145"/>
        <v>#N/A</v>
      </c>
    </row>
    <row r="1030" spans="2:19" ht="31.95" x14ac:dyDescent="0.3">
      <c r="B1030" s="49">
        <v>44922</v>
      </c>
      <c r="C1030" s="43" t="s">
        <v>23960</v>
      </c>
      <c r="D1030" s="43" t="s">
        <v>23578</v>
      </c>
      <c r="E1030" s="43" t="s">
        <v>23961</v>
      </c>
      <c r="F1030" s="43" t="s">
        <v>4890</v>
      </c>
      <c r="G1030" s="43" t="s">
        <v>100</v>
      </c>
      <c r="H1030" s="46">
        <v>-272298</v>
      </c>
      <c r="I1030" s="48" t="s">
        <v>784</v>
      </c>
      <c r="J1030" s="46">
        <v>-21784</v>
      </c>
      <c r="K1030" s="46">
        <v>-294082</v>
      </c>
      <c r="L1030" s="61" t="str">
        <f>+F1030</f>
        <v>CHI NHÁNH CÔNG TY TNHH MỘT THÀNH VIÊN THỰC PHẨM SAIGON CO.OP - CO.OP FOOD KHU VỰC BÌNH DƯƠNG</v>
      </c>
      <c r="M1030">
        <f t="shared" ref="M1030:M1061" si="146">+C1030*1</f>
        <v>533</v>
      </c>
      <c r="N1030">
        <f>VLOOKUP(M1030,'Trừ tiền'!O$8:P$1173,2,0)</f>
        <v>-1036465</v>
      </c>
      <c r="P1030" s="40">
        <f t="shared" si="145"/>
        <v>-742383</v>
      </c>
      <c r="Q1030">
        <f>+SUMIFS('Trừ tiền'!P$8:P$1173,'Trừ tiền'!O$8:O$1173,'Hàng trả'!M1030)</f>
        <v>-1036465</v>
      </c>
      <c r="R1030">
        <f>+Q1030-N1030</f>
        <v>0</v>
      </c>
      <c r="S1030" s="40">
        <f>+R1030-K1030</f>
        <v>294082</v>
      </c>
    </row>
    <row r="1031" spans="2:19" hidden="1" x14ac:dyDescent="0.3">
      <c r="B1031" s="49">
        <v>44922</v>
      </c>
      <c r="C1031" s="43" t="s">
        <v>23962</v>
      </c>
      <c r="D1031" s="43" t="s">
        <v>23578</v>
      </c>
      <c r="E1031" s="43" t="s">
        <v>23963</v>
      </c>
      <c r="F1031" s="43" t="s">
        <v>4890</v>
      </c>
      <c r="G1031" s="43" t="s">
        <v>100</v>
      </c>
      <c r="H1031" s="46">
        <v>-606345</v>
      </c>
      <c r="I1031" s="48" t="s">
        <v>784</v>
      </c>
      <c r="J1031" s="46">
        <v>-48508</v>
      </c>
      <c r="K1031" s="46">
        <v>-654853</v>
      </c>
      <c r="L1031" s="55"/>
      <c r="M1031">
        <f t="shared" si="146"/>
        <v>535</v>
      </c>
      <c r="N1031" t="e">
        <f>VLOOKUP(M1031,'Trừ tiền'!O$8:P$1173,2,0)</f>
        <v>#N/A</v>
      </c>
      <c r="P1031" s="40" t="e">
        <f t="shared" si="145"/>
        <v>#N/A</v>
      </c>
    </row>
    <row r="1032" spans="2:19" hidden="1" x14ac:dyDescent="0.3">
      <c r="B1032" s="49">
        <v>44922</v>
      </c>
      <c r="C1032" s="43" t="s">
        <v>23964</v>
      </c>
      <c r="D1032" s="43" t="s">
        <v>23358</v>
      </c>
      <c r="E1032" s="43" t="s">
        <v>23957</v>
      </c>
      <c r="F1032" s="43" t="s">
        <v>4660</v>
      </c>
      <c r="G1032" s="43" t="s">
        <v>24</v>
      </c>
      <c r="H1032" s="46">
        <v>-111058</v>
      </c>
      <c r="I1032" s="48" t="s">
        <v>784</v>
      </c>
      <c r="J1032" s="46">
        <v>-8885</v>
      </c>
      <c r="K1032" s="46">
        <v>-119943</v>
      </c>
      <c r="L1032" s="55"/>
      <c r="M1032">
        <f t="shared" si="146"/>
        <v>1856</v>
      </c>
      <c r="N1032" t="e">
        <f>VLOOKUP(M1032,'Trừ tiền'!O$8:P$1173,2,0)</f>
        <v>#N/A</v>
      </c>
      <c r="P1032" s="40" t="e">
        <f t="shared" si="145"/>
        <v>#N/A</v>
      </c>
    </row>
    <row r="1033" spans="2:19" hidden="1" x14ac:dyDescent="0.3">
      <c r="B1033" s="49">
        <v>44922</v>
      </c>
      <c r="C1033" s="43" t="s">
        <v>1653</v>
      </c>
      <c r="D1033" s="43" t="s">
        <v>23358</v>
      </c>
      <c r="E1033" s="43" t="s">
        <v>23965</v>
      </c>
      <c r="F1033" s="43" t="s">
        <v>4660</v>
      </c>
      <c r="G1033" s="43" t="s">
        <v>24</v>
      </c>
      <c r="H1033" s="46">
        <v>-643567</v>
      </c>
      <c r="I1033" s="48" t="s">
        <v>784</v>
      </c>
      <c r="J1033" s="46">
        <v>-51485</v>
      </c>
      <c r="K1033" s="46">
        <v>-695052</v>
      </c>
      <c r="L1033" s="55"/>
      <c r="M1033">
        <f t="shared" si="146"/>
        <v>1857</v>
      </c>
      <c r="N1033" t="e">
        <f>VLOOKUP(M1033,'Trừ tiền'!O$8:P$1173,2,0)</f>
        <v>#N/A</v>
      </c>
      <c r="P1033" s="40" t="e">
        <f t="shared" si="145"/>
        <v>#N/A</v>
      </c>
    </row>
    <row r="1034" spans="2:19" hidden="1" x14ac:dyDescent="0.3">
      <c r="B1034" s="49">
        <v>44922</v>
      </c>
      <c r="C1034" s="43" t="s">
        <v>23966</v>
      </c>
      <c r="D1034" s="43" t="s">
        <v>23358</v>
      </c>
      <c r="E1034" s="43" t="s">
        <v>23967</v>
      </c>
      <c r="F1034" s="43" t="s">
        <v>4660</v>
      </c>
      <c r="G1034" s="43" t="s">
        <v>24</v>
      </c>
      <c r="H1034" s="46">
        <v>-417181</v>
      </c>
      <c r="I1034" s="48" t="s">
        <v>784</v>
      </c>
      <c r="J1034" s="46">
        <v>-33374</v>
      </c>
      <c r="K1034" s="46">
        <v>-450555</v>
      </c>
      <c r="L1034" s="55"/>
      <c r="M1034">
        <f t="shared" si="146"/>
        <v>1858</v>
      </c>
      <c r="N1034" t="e">
        <f>VLOOKUP(M1034,'Trừ tiền'!O$8:P$1173,2,0)</f>
        <v>#N/A</v>
      </c>
      <c r="P1034" s="40" t="e">
        <f t="shared" si="145"/>
        <v>#N/A</v>
      </c>
    </row>
    <row r="1035" spans="2:19" hidden="1" x14ac:dyDescent="0.3">
      <c r="B1035" s="49">
        <v>44922</v>
      </c>
      <c r="C1035" s="43" t="s">
        <v>23968</v>
      </c>
      <c r="D1035" s="43" t="s">
        <v>23358</v>
      </c>
      <c r="E1035" s="43" t="s">
        <v>23969</v>
      </c>
      <c r="F1035" s="43" t="s">
        <v>4660</v>
      </c>
      <c r="G1035" s="43" t="s">
        <v>24</v>
      </c>
      <c r="H1035" s="46">
        <v>-274548</v>
      </c>
      <c r="I1035" s="48" t="s">
        <v>784</v>
      </c>
      <c r="J1035" s="46">
        <v>-21964</v>
      </c>
      <c r="K1035" s="46">
        <v>-296512</v>
      </c>
      <c r="L1035" s="55"/>
      <c r="M1035">
        <f t="shared" si="146"/>
        <v>1859</v>
      </c>
      <c r="N1035" t="e">
        <f>VLOOKUP(M1035,'Trừ tiền'!O$8:P$1173,2,0)</f>
        <v>#N/A</v>
      </c>
      <c r="P1035" s="40" t="e">
        <f t="shared" si="145"/>
        <v>#N/A</v>
      </c>
    </row>
    <row r="1036" spans="2:19" hidden="1" x14ac:dyDescent="0.3">
      <c r="B1036" s="49">
        <v>44922</v>
      </c>
      <c r="C1036" s="43" t="s">
        <v>23970</v>
      </c>
      <c r="D1036" s="43" t="s">
        <v>23358</v>
      </c>
      <c r="E1036" s="43" t="s">
        <v>23971</v>
      </c>
      <c r="F1036" s="43" t="s">
        <v>4660</v>
      </c>
      <c r="G1036" s="43" t="s">
        <v>24</v>
      </c>
      <c r="H1036" s="46">
        <v>-173038</v>
      </c>
      <c r="I1036" s="48" t="s">
        <v>784</v>
      </c>
      <c r="J1036" s="46">
        <v>-13843</v>
      </c>
      <c r="K1036" s="46">
        <v>-186881</v>
      </c>
      <c r="L1036" s="55"/>
      <c r="M1036">
        <f t="shared" si="146"/>
        <v>1860</v>
      </c>
      <c r="N1036" t="e">
        <f>VLOOKUP(M1036,'Trừ tiền'!O$8:P$1173,2,0)</f>
        <v>#N/A</v>
      </c>
      <c r="P1036" s="40" t="e">
        <f t="shared" si="145"/>
        <v>#N/A</v>
      </c>
    </row>
    <row r="1037" spans="2:19" hidden="1" x14ac:dyDescent="0.3">
      <c r="B1037" s="49">
        <v>44922</v>
      </c>
      <c r="C1037" s="43" t="s">
        <v>24770</v>
      </c>
      <c r="D1037" s="43" t="s">
        <v>24451</v>
      </c>
      <c r="E1037" s="43" t="s">
        <v>24771</v>
      </c>
      <c r="F1037" s="43" t="s">
        <v>4612</v>
      </c>
      <c r="G1037" s="43" t="s">
        <v>39</v>
      </c>
      <c r="H1037" s="46">
        <v>-111058</v>
      </c>
      <c r="I1037" s="48" t="s">
        <v>784</v>
      </c>
      <c r="J1037" s="46">
        <v>-8885</v>
      </c>
      <c r="K1037" s="46">
        <v>-119943</v>
      </c>
      <c r="L1037" s="55"/>
      <c r="M1037">
        <f t="shared" si="146"/>
        <v>23312</v>
      </c>
      <c r="N1037" t="e">
        <f>VLOOKUP(M1037,'Trừ tiền'!O$8:P$1173,2,0)</f>
        <v>#N/A</v>
      </c>
      <c r="P1037" s="40" t="e">
        <f t="shared" si="145"/>
        <v>#N/A</v>
      </c>
    </row>
    <row r="1038" spans="2:19" hidden="1" x14ac:dyDescent="0.3">
      <c r="B1038" s="49">
        <v>44923</v>
      </c>
      <c r="C1038" s="43" t="s">
        <v>23972</v>
      </c>
      <c r="D1038" s="43" t="s">
        <v>23524</v>
      </c>
      <c r="E1038" s="43" t="s">
        <v>23973</v>
      </c>
      <c r="F1038" s="43" t="s">
        <v>4720</v>
      </c>
      <c r="G1038" s="43" t="s">
        <v>72</v>
      </c>
      <c r="H1038" s="46">
        <v>-119066</v>
      </c>
      <c r="I1038" s="48" t="s">
        <v>784</v>
      </c>
      <c r="J1038" s="46">
        <v>-9525</v>
      </c>
      <c r="K1038" s="46">
        <v>-128591</v>
      </c>
      <c r="L1038" s="55"/>
      <c r="M1038">
        <f t="shared" si="146"/>
        <v>965</v>
      </c>
      <c r="N1038" t="e">
        <f>VLOOKUP(M1038,'Trừ tiền'!O$8:P$1173,2,0)</f>
        <v>#N/A</v>
      </c>
      <c r="P1038" s="40" t="e">
        <f t="shared" si="145"/>
        <v>#N/A</v>
      </c>
    </row>
    <row r="1039" spans="2:19" hidden="1" x14ac:dyDescent="0.3">
      <c r="B1039" s="49">
        <v>44923</v>
      </c>
      <c r="C1039" s="43" t="s">
        <v>23974</v>
      </c>
      <c r="D1039" s="43" t="s">
        <v>23696</v>
      </c>
      <c r="E1039" s="43" t="s">
        <v>23975</v>
      </c>
      <c r="F1039" s="43" t="s">
        <v>114</v>
      </c>
      <c r="G1039" s="43" t="s">
        <v>115</v>
      </c>
      <c r="H1039" s="46">
        <v>-361645</v>
      </c>
      <c r="I1039" s="48" t="s">
        <v>784</v>
      </c>
      <c r="J1039" s="46">
        <v>-28932</v>
      </c>
      <c r="K1039" s="46">
        <v>-390577</v>
      </c>
      <c r="L1039" s="55"/>
      <c r="M1039">
        <f t="shared" si="146"/>
        <v>1033</v>
      </c>
      <c r="N1039" t="e">
        <f>VLOOKUP(M1039,'Trừ tiền'!O$8:P$1173,2,0)</f>
        <v>#N/A</v>
      </c>
      <c r="P1039" s="40" t="e">
        <f t="shared" si="145"/>
        <v>#N/A</v>
      </c>
    </row>
    <row r="1040" spans="2:19" hidden="1" x14ac:dyDescent="0.3">
      <c r="B1040" s="49">
        <v>44923</v>
      </c>
      <c r="C1040" s="43" t="s">
        <v>24772</v>
      </c>
      <c r="D1040" s="43" t="s">
        <v>24451</v>
      </c>
      <c r="E1040" s="43" t="s">
        <v>24773</v>
      </c>
      <c r="F1040" s="43" t="s">
        <v>4612</v>
      </c>
      <c r="G1040" s="43" t="s">
        <v>39</v>
      </c>
      <c r="H1040" s="46">
        <v>-777406</v>
      </c>
      <c r="I1040" s="48" t="s">
        <v>784</v>
      </c>
      <c r="J1040" s="46">
        <v>-62192</v>
      </c>
      <c r="K1040" s="46">
        <v>-839598</v>
      </c>
      <c r="L1040" s="55"/>
      <c r="M1040">
        <f t="shared" si="146"/>
        <v>23478</v>
      </c>
      <c r="N1040" t="e">
        <f>VLOOKUP(M1040,'Trừ tiền'!O$8:P$1173,2,0)</f>
        <v>#N/A</v>
      </c>
      <c r="P1040" s="40" t="e">
        <f t="shared" si="145"/>
        <v>#N/A</v>
      </c>
    </row>
    <row r="1041" spans="2:19" hidden="1" x14ac:dyDescent="0.3">
      <c r="B1041" s="49">
        <v>44923</v>
      </c>
      <c r="C1041" s="43" t="s">
        <v>24774</v>
      </c>
      <c r="D1041" s="43" t="s">
        <v>24451</v>
      </c>
      <c r="E1041" s="43" t="s">
        <v>24775</v>
      </c>
      <c r="F1041" s="43" t="s">
        <v>4612</v>
      </c>
      <c r="G1041" s="43" t="s">
        <v>39</v>
      </c>
      <c r="H1041" s="46">
        <v>-210800</v>
      </c>
      <c r="I1041" s="48" t="s">
        <v>784</v>
      </c>
      <c r="J1041" s="46">
        <v>-16864</v>
      </c>
      <c r="K1041" s="46">
        <v>-227664</v>
      </c>
      <c r="L1041" s="55"/>
      <c r="M1041">
        <f t="shared" si="146"/>
        <v>23676</v>
      </c>
      <c r="N1041" t="e">
        <f>VLOOKUP(M1041,'Trừ tiền'!O$8:P$1173,2,0)</f>
        <v>#N/A</v>
      </c>
      <c r="P1041" s="40" t="e">
        <f t="shared" si="145"/>
        <v>#N/A</v>
      </c>
    </row>
    <row r="1042" spans="2:19" hidden="1" x14ac:dyDescent="0.3">
      <c r="B1042" s="49">
        <v>44923</v>
      </c>
      <c r="C1042" s="43" t="s">
        <v>23976</v>
      </c>
      <c r="D1042" s="43" t="s">
        <v>23977</v>
      </c>
      <c r="E1042" s="43" t="s">
        <v>23821</v>
      </c>
      <c r="F1042" s="43" t="s">
        <v>6121</v>
      </c>
      <c r="G1042" s="43" t="s">
        <v>2806</v>
      </c>
      <c r="H1042" s="46">
        <v>-110250</v>
      </c>
      <c r="I1042" s="48" t="s">
        <v>784</v>
      </c>
      <c r="J1042" s="46">
        <v>-8820</v>
      </c>
      <c r="K1042" s="46">
        <v>-119070</v>
      </c>
      <c r="L1042" s="55"/>
      <c r="M1042">
        <f t="shared" si="146"/>
        <v>740</v>
      </c>
      <c r="N1042" t="e">
        <f>VLOOKUP(M1042,'Trừ tiền'!O$8:P$1173,2,0)</f>
        <v>#N/A</v>
      </c>
      <c r="P1042" s="40" t="e">
        <f t="shared" si="145"/>
        <v>#N/A</v>
      </c>
    </row>
    <row r="1043" spans="2:19" ht="21.3" x14ac:dyDescent="0.3">
      <c r="B1043" s="49">
        <v>44924</v>
      </c>
      <c r="C1043" s="43" t="s">
        <v>23711</v>
      </c>
      <c r="D1043" s="43" t="s">
        <v>23430</v>
      </c>
      <c r="E1043" s="43" t="s">
        <v>23978</v>
      </c>
      <c r="F1043" s="43" t="s">
        <v>5331</v>
      </c>
      <c r="G1043" s="43" t="s">
        <v>171</v>
      </c>
      <c r="H1043" s="46">
        <v>-184489</v>
      </c>
      <c r="I1043" s="48" t="s">
        <v>784</v>
      </c>
      <c r="J1043" s="46">
        <v>-14759</v>
      </c>
      <c r="K1043" s="46">
        <v>-199248</v>
      </c>
      <c r="L1043" s="61" t="str">
        <f>+F1043</f>
        <v>CÔNG TY TNHH MTV THƯƠNG MẠI SÀI GÒN - HẬU GIANG</v>
      </c>
      <c r="M1043">
        <f t="shared" si="146"/>
        <v>853</v>
      </c>
      <c r="N1043">
        <f>VLOOKUP(M1043,'Trừ tiền'!O$8:P$1173,2,0)</f>
        <v>-953339</v>
      </c>
      <c r="P1043" s="40">
        <f t="shared" si="145"/>
        <v>-754091</v>
      </c>
      <c r="Q1043">
        <f>+SUMIFS('Trừ tiền'!P$8:P$1173,'Trừ tiền'!O$8:O$1173,'Hàng trả'!M1043)</f>
        <v>-953339</v>
      </c>
      <c r="R1043">
        <f>+Q1043-N1043</f>
        <v>0</v>
      </c>
      <c r="S1043" s="40">
        <f>+R1043-K1043</f>
        <v>199248</v>
      </c>
    </row>
    <row r="1044" spans="2:19" hidden="1" x14ac:dyDescent="0.3">
      <c r="B1044" s="49">
        <v>44924</v>
      </c>
      <c r="C1044" s="43" t="s">
        <v>24776</v>
      </c>
      <c r="D1044" s="43" t="s">
        <v>24451</v>
      </c>
      <c r="E1044" s="43" t="s">
        <v>24777</v>
      </c>
      <c r="F1044" s="43" t="s">
        <v>4612</v>
      </c>
      <c r="G1044" s="43" t="s">
        <v>39</v>
      </c>
      <c r="H1044" s="46">
        <v>-777406</v>
      </c>
      <c r="I1044" s="48" t="s">
        <v>784</v>
      </c>
      <c r="J1044" s="46">
        <v>-62192</v>
      </c>
      <c r="K1044" s="46">
        <v>-839598</v>
      </c>
      <c r="L1044" s="55"/>
      <c r="M1044">
        <f t="shared" si="146"/>
        <v>23578</v>
      </c>
      <c r="N1044" t="e">
        <f>VLOOKUP(M1044,'Trừ tiền'!O$8:P$1173,2,0)</f>
        <v>#N/A</v>
      </c>
      <c r="P1044" s="40" t="e">
        <f t="shared" si="145"/>
        <v>#N/A</v>
      </c>
    </row>
    <row r="1045" spans="2:19" hidden="1" x14ac:dyDescent="0.3">
      <c r="B1045" s="49">
        <v>44924</v>
      </c>
      <c r="C1045" s="43" t="s">
        <v>24778</v>
      </c>
      <c r="D1045" s="43" t="s">
        <v>24451</v>
      </c>
      <c r="E1045" s="43" t="s">
        <v>24779</v>
      </c>
      <c r="F1045" s="43" t="s">
        <v>4612</v>
      </c>
      <c r="G1045" s="43" t="s">
        <v>39</v>
      </c>
      <c r="H1045" s="46">
        <v>-342554</v>
      </c>
      <c r="I1045" s="48" t="s">
        <v>784</v>
      </c>
      <c r="J1045" s="46">
        <v>-27404</v>
      </c>
      <c r="K1045" s="46">
        <v>-369958</v>
      </c>
      <c r="L1045" s="55"/>
      <c r="M1045">
        <f t="shared" si="146"/>
        <v>23724</v>
      </c>
      <c r="N1045" t="e">
        <f>VLOOKUP(M1045,'Trừ tiền'!O$8:P$1173,2,0)</f>
        <v>#N/A</v>
      </c>
      <c r="P1045" s="40" t="e">
        <f t="shared" si="145"/>
        <v>#N/A</v>
      </c>
    </row>
    <row r="1046" spans="2:19" hidden="1" x14ac:dyDescent="0.3">
      <c r="B1046" s="49">
        <v>44924</v>
      </c>
      <c r="C1046" s="43" t="s">
        <v>24780</v>
      </c>
      <c r="D1046" s="43" t="s">
        <v>24451</v>
      </c>
      <c r="E1046" s="43" t="s">
        <v>24781</v>
      </c>
      <c r="F1046" s="43" t="s">
        <v>4612</v>
      </c>
      <c r="G1046" s="43" t="s">
        <v>39</v>
      </c>
      <c r="H1046" s="46">
        <v>-222750</v>
      </c>
      <c r="I1046" s="48" t="s">
        <v>784</v>
      </c>
      <c r="J1046" s="46">
        <v>-17820</v>
      </c>
      <c r="K1046" s="46">
        <v>-240570</v>
      </c>
      <c r="L1046" s="55"/>
      <c r="M1046">
        <f t="shared" si="146"/>
        <v>23810</v>
      </c>
      <c r="N1046" t="e">
        <f>VLOOKUP(M1046,'Trừ tiền'!O$8:P$1173,2,0)</f>
        <v>#N/A</v>
      </c>
      <c r="P1046" s="40" t="e">
        <f t="shared" si="145"/>
        <v>#N/A</v>
      </c>
    </row>
    <row r="1047" spans="2:19" hidden="1" x14ac:dyDescent="0.3">
      <c r="B1047" s="49">
        <v>44924</v>
      </c>
      <c r="C1047" s="43" t="s">
        <v>24782</v>
      </c>
      <c r="D1047" s="43" t="s">
        <v>24451</v>
      </c>
      <c r="E1047" s="43" t="s">
        <v>24783</v>
      </c>
      <c r="F1047" s="43" t="s">
        <v>4612</v>
      </c>
      <c r="G1047" s="43" t="s">
        <v>39</v>
      </c>
      <c r="H1047" s="46">
        <v>-263538</v>
      </c>
      <c r="I1047" s="48" t="s">
        <v>784</v>
      </c>
      <c r="J1047" s="46">
        <v>-21083</v>
      </c>
      <c r="K1047" s="46">
        <v>-284621</v>
      </c>
      <c r="L1047" s="55"/>
      <c r="M1047">
        <f t="shared" si="146"/>
        <v>23827</v>
      </c>
      <c r="N1047" t="e">
        <f>VLOOKUP(M1047,'Trừ tiền'!O$8:P$1173,2,0)</f>
        <v>#N/A</v>
      </c>
      <c r="P1047" s="40" t="e">
        <f t="shared" si="145"/>
        <v>#N/A</v>
      </c>
    </row>
    <row r="1048" spans="2:19" hidden="1" x14ac:dyDescent="0.3">
      <c r="B1048" s="49">
        <v>44924</v>
      </c>
      <c r="C1048" s="43" t="s">
        <v>24784</v>
      </c>
      <c r="D1048" s="43" t="s">
        <v>24451</v>
      </c>
      <c r="E1048" s="43" t="s">
        <v>24785</v>
      </c>
      <c r="F1048" s="43" t="s">
        <v>4612</v>
      </c>
      <c r="G1048" s="43" t="s">
        <v>39</v>
      </c>
      <c r="H1048" s="46">
        <v>-142182</v>
      </c>
      <c r="I1048" s="48" t="s">
        <v>784</v>
      </c>
      <c r="J1048" s="46">
        <v>-11375</v>
      </c>
      <c r="K1048" s="46">
        <v>-153557</v>
      </c>
      <c r="L1048" s="55"/>
      <c r="M1048">
        <f t="shared" si="146"/>
        <v>23911</v>
      </c>
      <c r="N1048" t="e">
        <f>VLOOKUP(M1048,'Trừ tiền'!O$8:P$1173,2,0)</f>
        <v>#N/A</v>
      </c>
      <c r="P1048" s="40" t="e">
        <f t="shared" si="145"/>
        <v>#N/A</v>
      </c>
    </row>
    <row r="1049" spans="2:19" hidden="1" x14ac:dyDescent="0.3">
      <c r="B1049" s="49">
        <v>44925</v>
      </c>
      <c r="C1049" s="43" t="s">
        <v>23979</v>
      </c>
      <c r="D1049" s="43" t="s">
        <v>23524</v>
      </c>
      <c r="E1049" s="43" t="s">
        <v>23980</v>
      </c>
      <c r="F1049" s="43" t="s">
        <v>4720</v>
      </c>
      <c r="G1049" s="43" t="s">
        <v>72</v>
      </c>
      <c r="H1049" s="46">
        <v>-111058</v>
      </c>
      <c r="I1049" s="48" t="s">
        <v>784</v>
      </c>
      <c r="J1049" s="46">
        <v>-8885</v>
      </c>
      <c r="K1049" s="46">
        <v>-119943</v>
      </c>
      <c r="L1049" s="55"/>
      <c r="M1049">
        <f t="shared" si="146"/>
        <v>980</v>
      </c>
      <c r="N1049" t="e">
        <f>VLOOKUP(M1049,'Trừ tiền'!O$8:P$1173,2,0)</f>
        <v>#N/A</v>
      </c>
      <c r="P1049" s="40" t="e">
        <f t="shared" si="145"/>
        <v>#N/A</v>
      </c>
    </row>
    <row r="1050" spans="2:19" hidden="1" x14ac:dyDescent="0.3">
      <c r="B1050" s="49">
        <v>44925</v>
      </c>
      <c r="C1050" s="43" t="s">
        <v>23981</v>
      </c>
      <c r="D1050" s="43" t="s">
        <v>23534</v>
      </c>
      <c r="E1050" s="43" t="s">
        <v>23982</v>
      </c>
      <c r="F1050" s="43" t="s">
        <v>488</v>
      </c>
      <c r="G1050" s="43" t="s">
        <v>489</v>
      </c>
      <c r="H1050" s="46">
        <v>-1257518</v>
      </c>
      <c r="I1050" s="48" t="s">
        <v>784</v>
      </c>
      <c r="J1050" s="46">
        <v>-100601</v>
      </c>
      <c r="K1050" s="46">
        <v>-1358119</v>
      </c>
      <c r="L1050" s="55"/>
      <c r="M1050">
        <f t="shared" si="146"/>
        <v>1376</v>
      </c>
      <c r="N1050" t="e">
        <f>VLOOKUP(M1050,'Trừ tiền'!O$8:P$1173,2,0)</f>
        <v>#N/A</v>
      </c>
      <c r="P1050" s="40" t="e">
        <f t="shared" si="145"/>
        <v>#N/A</v>
      </c>
    </row>
    <row r="1051" spans="2:19" hidden="1" x14ac:dyDescent="0.3">
      <c r="B1051" s="49">
        <v>44925</v>
      </c>
      <c r="C1051" s="43" t="s">
        <v>1571</v>
      </c>
      <c r="D1051" s="43" t="s">
        <v>23983</v>
      </c>
      <c r="E1051" s="43" t="s">
        <v>23984</v>
      </c>
      <c r="F1051" s="43" t="s">
        <v>92</v>
      </c>
      <c r="G1051" s="43" t="s">
        <v>93</v>
      </c>
      <c r="H1051" s="46">
        <v>-571306</v>
      </c>
      <c r="I1051" s="48" t="s">
        <v>784</v>
      </c>
      <c r="J1051" s="46">
        <v>-45704</v>
      </c>
      <c r="K1051" s="46">
        <v>-617010</v>
      </c>
      <c r="L1051" s="55"/>
      <c r="M1051">
        <f t="shared" si="146"/>
        <v>1471</v>
      </c>
      <c r="N1051" t="e">
        <f>VLOOKUP(M1051,'Trừ tiền'!O$8:P$1173,2,0)</f>
        <v>#N/A</v>
      </c>
      <c r="P1051" s="40" t="e">
        <f t="shared" si="145"/>
        <v>#N/A</v>
      </c>
    </row>
    <row r="1052" spans="2:19" hidden="1" x14ac:dyDescent="0.3">
      <c r="B1052" s="49">
        <v>44925</v>
      </c>
      <c r="C1052" s="43" t="s">
        <v>24786</v>
      </c>
      <c r="D1052" s="43" t="s">
        <v>24451</v>
      </c>
      <c r="E1052" s="43" t="s">
        <v>24787</v>
      </c>
      <c r="F1052" s="43" t="s">
        <v>4612</v>
      </c>
      <c r="G1052" s="43" t="s">
        <v>39</v>
      </c>
      <c r="H1052" s="46">
        <v>-927434</v>
      </c>
      <c r="I1052" s="48" t="s">
        <v>784</v>
      </c>
      <c r="J1052" s="46">
        <v>-74195</v>
      </c>
      <c r="K1052" s="46">
        <v>-1001629</v>
      </c>
      <c r="L1052" s="55"/>
      <c r="M1052">
        <f t="shared" si="146"/>
        <v>24192</v>
      </c>
      <c r="N1052" t="e">
        <f>VLOOKUP(M1052,'Trừ tiền'!O$8:P$1173,2,0)</f>
        <v>#N/A</v>
      </c>
      <c r="P1052" s="40" t="e">
        <f t="shared" si="145"/>
        <v>#N/A</v>
      </c>
    </row>
    <row r="1053" spans="2:19" hidden="1" x14ac:dyDescent="0.3">
      <c r="B1053" s="49">
        <v>44925</v>
      </c>
      <c r="C1053" s="43" t="s">
        <v>4959</v>
      </c>
      <c r="D1053" s="43" t="s">
        <v>24451</v>
      </c>
      <c r="E1053" s="43" t="s">
        <v>24788</v>
      </c>
      <c r="F1053" s="43" t="s">
        <v>4612</v>
      </c>
      <c r="G1053" s="43" t="s">
        <v>39</v>
      </c>
      <c r="H1053" s="46">
        <v>-156575</v>
      </c>
      <c r="I1053" s="48" t="s">
        <v>784</v>
      </c>
      <c r="J1053" s="46">
        <v>-12526</v>
      </c>
      <c r="K1053" s="46">
        <v>-169101</v>
      </c>
      <c r="L1053" s="55"/>
      <c r="M1053">
        <f t="shared" si="146"/>
        <v>24254</v>
      </c>
      <c r="N1053" t="e">
        <f>VLOOKUP(M1053,'Trừ tiền'!O$8:P$1173,2,0)</f>
        <v>#N/A</v>
      </c>
      <c r="P1053" s="40" t="e">
        <f t="shared" si="145"/>
        <v>#N/A</v>
      </c>
    </row>
    <row r="1054" spans="2:19" hidden="1" x14ac:dyDescent="0.3">
      <c r="B1054" s="49">
        <v>44925</v>
      </c>
      <c r="C1054" s="43" t="s">
        <v>24789</v>
      </c>
      <c r="D1054" s="43" t="s">
        <v>24451</v>
      </c>
      <c r="E1054" s="43" t="s">
        <v>24790</v>
      </c>
      <c r="F1054" s="43" t="s">
        <v>4612</v>
      </c>
      <c r="G1054" s="43" t="s">
        <v>39</v>
      </c>
      <c r="H1054" s="46">
        <v>-634310</v>
      </c>
      <c r="I1054" s="48" t="s">
        <v>784</v>
      </c>
      <c r="J1054" s="46">
        <v>-50745</v>
      </c>
      <c r="K1054" s="46">
        <v>-685055</v>
      </c>
      <c r="L1054" s="55"/>
      <c r="M1054">
        <f t="shared" si="146"/>
        <v>24286</v>
      </c>
      <c r="N1054" t="e">
        <f>VLOOKUP(M1054,'Trừ tiền'!O$8:P$1173,2,0)</f>
        <v>#N/A</v>
      </c>
      <c r="P1054" s="40" t="e">
        <f t="shared" si="145"/>
        <v>#N/A</v>
      </c>
    </row>
    <row r="1055" spans="2:19" hidden="1" x14ac:dyDescent="0.3">
      <c r="B1055" s="49">
        <v>44925</v>
      </c>
      <c r="C1055" s="43" t="s">
        <v>4977</v>
      </c>
      <c r="D1055" s="43" t="s">
        <v>24451</v>
      </c>
      <c r="E1055" s="43" t="s">
        <v>24791</v>
      </c>
      <c r="F1055" s="43" t="s">
        <v>4612</v>
      </c>
      <c r="G1055" s="43" t="s">
        <v>39</v>
      </c>
      <c r="H1055" s="46">
        <v>-122100</v>
      </c>
      <c r="I1055" s="48" t="s">
        <v>784</v>
      </c>
      <c r="J1055" s="46">
        <v>-9768</v>
      </c>
      <c r="K1055" s="46">
        <v>-131868</v>
      </c>
      <c r="L1055" s="55"/>
      <c r="M1055">
        <f t="shared" si="146"/>
        <v>24297</v>
      </c>
      <c r="N1055" t="e">
        <f>VLOOKUP(M1055,'Trừ tiền'!O$8:P$1173,2,0)</f>
        <v>#N/A</v>
      </c>
      <c r="P1055" s="40" t="e">
        <f t="shared" si="145"/>
        <v>#N/A</v>
      </c>
    </row>
    <row r="1056" spans="2:19" ht="21.3" x14ac:dyDescent="0.3">
      <c r="B1056" s="49">
        <v>44926</v>
      </c>
      <c r="C1056" s="43" t="s">
        <v>23664</v>
      </c>
      <c r="D1056" s="43" t="s">
        <v>23630</v>
      </c>
      <c r="E1056" s="43" t="s">
        <v>23665</v>
      </c>
      <c r="F1056" s="43" t="s">
        <v>218</v>
      </c>
      <c r="G1056" s="43" t="s">
        <v>219</v>
      </c>
      <c r="H1056" s="46">
        <v>-203978</v>
      </c>
      <c r="I1056" s="48" t="s">
        <v>784</v>
      </c>
      <c r="J1056" s="46">
        <v>-16318</v>
      </c>
      <c r="K1056" s="46">
        <v>-220296</v>
      </c>
      <c r="L1056" s="61" t="str">
        <f>+F1056</f>
        <v>CN CÔNG TY TNHH MTV THỰC PHẨM SAIGON CO.OP - CO.OPFOOD KHU VỰC ĐỒNG NAI</v>
      </c>
      <c r="M1056">
        <f t="shared" si="146"/>
        <v>324</v>
      </c>
      <c r="N1056">
        <f>VLOOKUP(M1056,'Trừ tiền'!O$8:P$1173,2,0)</f>
        <v>-68658</v>
      </c>
      <c r="P1056" s="40">
        <f t="shared" si="145"/>
        <v>151638</v>
      </c>
      <c r="Q1056">
        <f>+SUMIFS('Trừ tiền'!P$8:P$1173,'Trừ tiền'!O$8:O$1173,'Hàng trả'!M1056)</f>
        <v>-741313</v>
      </c>
      <c r="R1056">
        <f>+Q1056-N1056</f>
        <v>-672655</v>
      </c>
      <c r="S1056" s="40">
        <f>+R1056-K1056</f>
        <v>-452359</v>
      </c>
    </row>
    <row r="1057" spans="2:16" hidden="1" x14ac:dyDescent="0.3">
      <c r="B1057" s="49">
        <v>44926</v>
      </c>
      <c r="C1057" s="43" t="s">
        <v>23985</v>
      </c>
      <c r="D1057" s="43" t="s">
        <v>23358</v>
      </c>
      <c r="E1057" s="43" t="s">
        <v>23986</v>
      </c>
      <c r="F1057" s="43" t="s">
        <v>4660</v>
      </c>
      <c r="G1057" s="43" t="s">
        <v>24</v>
      </c>
      <c r="H1057" s="46">
        <v>-388467</v>
      </c>
      <c r="I1057" s="48" t="s">
        <v>784</v>
      </c>
      <c r="J1057" s="46">
        <v>-31077</v>
      </c>
      <c r="K1057" s="46">
        <v>-419544</v>
      </c>
      <c r="L1057" s="55"/>
      <c r="M1057">
        <f t="shared" si="146"/>
        <v>1943</v>
      </c>
      <c r="N1057" t="e">
        <f>VLOOKUP(M1057,'Trừ tiền'!O$8:P$1173,2,0)</f>
        <v>#N/A</v>
      </c>
      <c r="P1057" s="40" t="e">
        <f t="shared" si="145"/>
        <v>#N/A</v>
      </c>
    </row>
    <row r="1058" spans="2:16" hidden="1" x14ac:dyDescent="0.3">
      <c r="B1058" s="49">
        <v>44926</v>
      </c>
      <c r="C1058" s="43" t="s">
        <v>23987</v>
      </c>
      <c r="D1058" s="43" t="s">
        <v>23358</v>
      </c>
      <c r="E1058" s="43" t="s">
        <v>23988</v>
      </c>
      <c r="F1058" s="43" t="s">
        <v>4660</v>
      </c>
      <c r="G1058" s="43" t="s">
        <v>24</v>
      </c>
      <c r="H1058" s="46">
        <v>-222290</v>
      </c>
      <c r="I1058" s="48" t="s">
        <v>784</v>
      </c>
      <c r="J1058" s="46">
        <v>-17783</v>
      </c>
      <c r="K1058" s="46">
        <v>-240073</v>
      </c>
      <c r="L1058" s="55"/>
      <c r="M1058">
        <f t="shared" si="146"/>
        <v>1944</v>
      </c>
      <c r="N1058" t="e">
        <f>VLOOKUP(M1058,'Trừ tiền'!O$8:P$1173,2,0)</f>
        <v>#N/A</v>
      </c>
      <c r="P1058" s="40" t="e">
        <f t="shared" si="145"/>
        <v>#N/A</v>
      </c>
    </row>
    <row r="1059" spans="2:16" hidden="1" x14ac:dyDescent="0.3">
      <c r="B1059" s="49">
        <v>44926</v>
      </c>
      <c r="C1059" s="43" t="s">
        <v>24792</v>
      </c>
      <c r="D1059" s="43" t="s">
        <v>24451</v>
      </c>
      <c r="E1059" s="43" t="s">
        <v>24793</v>
      </c>
      <c r="F1059" s="43" t="s">
        <v>4612</v>
      </c>
      <c r="G1059" s="43" t="s">
        <v>39</v>
      </c>
      <c r="H1059" s="46">
        <v>-147884</v>
      </c>
      <c r="I1059" s="48" t="s">
        <v>784</v>
      </c>
      <c r="J1059" s="46">
        <v>-11831</v>
      </c>
      <c r="K1059" s="46">
        <v>-159715</v>
      </c>
      <c r="L1059" s="55"/>
      <c r="M1059">
        <f t="shared" si="146"/>
        <v>24413</v>
      </c>
      <c r="N1059" t="e">
        <f>VLOOKUP(M1059,'Trừ tiền'!O$8:P$1173,2,0)</f>
        <v>#N/A</v>
      </c>
      <c r="P1059" s="40" t="e">
        <f t="shared" si="145"/>
        <v>#N/A</v>
      </c>
    </row>
    <row r="1060" spans="2:16" hidden="1" x14ac:dyDescent="0.3">
      <c r="B1060" s="49">
        <v>44926</v>
      </c>
      <c r="C1060" s="43" t="s">
        <v>24794</v>
      </c>
      <c r="D1060" s="43" t="s">
        <v>24451</v>
      </c>
      <c r="E1060" s="43" t="s">
        <v>24795</v>
      </c>
      <c r="F1060" s="43" t="s">
        <v>4612</v>
      </c>
      <c r="G1060" s="43" t="s">
        <v>39</v>
      </c>
      <c r="H1060" s="46">
        <v>-539514</v>
      </c>
      <c r="I1060" s="48" t="s">
        <v>784</v>
      </c>
      <c r="J1060" s="46">
        <v>-43161</v>
      </c>
      <c r="K1060" s="46">
        <v>-582675</v>
      </c>
      <c r="L1060" s="55"/>
      <c r="M1060">
        <f t="shared" si="146"/>
        <v>24414</v>
      </c>
      <c r="N1060" t="e">
        <f>VLOOKUP(M1060,'Trừ tiền'!O$8:P$1173,2,0)</f>
        <v>#N/A</v>
      </c>
      <c r="P1060" s="40" t="e">
        <f t="shared" si="145"/>
        <v>#N/A</v>
      </c>
    </row>
    <row r="1061" spans="2:16" hidden="1" x14ac:dyDescent="0.3">
      <c r="B1061" s="49">
        <v>44926</v>
      </c>
      <c r="C1061" s="43" t="s">
        <v>24796</v>
      </c>
      <c r="D1061" s="43" t="s">
        <v>24451</v>
      </c>
      <c r="E1061" s="43" t="s">
        <v>24797</v>
      </c>
      <c r="F1061" s="43" t="s">
        <v>4612</v>
      </c>
      <c r="G1061" s="43" t="s">
        <v>39</v>
      </c>
      <c r="H1061" s="46">
        <v>-568898</v>
      </c>
      <c r="I1061" s="48" t="s">
        <v>784</v>
      </c>
      <c r="J1061" s="46">
        <v>-45512</v>
      </c>
      <c r="K1061" s="46">
        <v>-614410</v>
      </c>
      <c r="L1061" s="55"/>
      <c r="M1061">
        <f t="shared" si="146"/>
        <v>24415</v>
      </c>
      <c r="N1061" t="e">
        <f>VLOOKUP(M1061,'Trừ tiền'!O$8:P$1173,2,0)</f>
        <v>#N/A</v>
      </c>
      <c r="P1061" s="40" t="e">
        <f t="shared" si="145"/>
        <v>#N/A</v>
      </c>
    </row>
  </sheetData>
  <autoFilter ref="A4:X1061" xr:uid="{000D76BF-C22D-422F-A3AB-837BEB2AF438}">
    <filterColumn colId="15">
      <filters>
        <filter val="-1.029.766"/>
        <filter val="1.039.710"/>
        <filter val="-1.213.224"/>
        <filter val="1.593.648"/>
        <filter val="10.618"/>
        <filter val="105.518"/>
        <filter val="111.294"/>
        <filter val="112.714"/>
        <filter val="128.592"/>
        <filter val="151.638"/>
        <filter val="156.207"/>
        <filter val="-16.297"/>
        <filter val="165.687"/>
        <filter val="-17.712"/>
        <filter val="-191.423"/>
        <filter val="2.107.969"/>
        <filter val="2.882.255"/>
        <filter val="223.165"/>
        <filter val="23.792"/>
        <filter val="241.450"/>
        <filter val="263.610"/>
        <filter val="-265.831"/>
        <filter val="-27.295"/>
        <filter val="274.327"/>
        <filter val="-278.254"/>
        <filter val="-279.275"/>
        <filter val="-29.985"/>
        <filter val="328.377"/>
        <filter val="-361.121"/>
        <filter val="367.826"/>
        <filter val="-373.564"/>
        <filter val="-40.638"/>
        <filter val="41.844"/>
        <filter val="-428.927"/>
        <filter val="-451.468"/>
        <filter val="466.209"/>
        <filter val="47.930"/>
        <filter val="-5.471"/>
        <filter val="521.057"/>
        <filter val="546.165"/>
        <filter val="576.374"/>
        <filter val="58.804"/>
        <filter val="594.843"/>
        <filter val="-622.711"/>
        <filter val="-66.924"/>
        <filter val="729.896"/>
        <filter val="-742.383"/>
        <filter val="-754.091"/>
        <filter val="79.738"/>
        <filter val="80.471"/>
        <filter val="835.119"/>
        <filter val="-85.872"/>
        <filter val="89.958"/>
      </filters>
    </filterColumn>
    <filterColumn colId="19">
      <filters blank="1"/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8C17A-E390-49F7-9A63-452647E138CA}">
  <dimension ref="A1:J8081"/>
  <sheetViews>
    <sheetView workbookViewId="0">
      <selection activeCell="J3" sqref="J3"/>
    </sheetView>
  </sheetViews>
  <sheetFormatPr defaultRowHeight="15.05" x14ac:dyDescent="0.3"/>
  <sheetData>
    <row r="1" spans="1:10" x14ac:dyDescent="0.3">
      <c r="H1">
        <v>3</v>
      </c>
      <c r="J1">
        <v>3</v>
      </c>
    </row>
    <row r="2" spans="1:10" x14ac:dyDescent="0.3">
      <c r="A2">
        <v>7448</v>
      </c>
      <c r="B2">
        <f t="shared" ref="B2:B65" si="0">+COUNTIF(A$2:A$271,A2)</f>
        <v>2</v>
      </c>
      <c r="H2">
        <v>7</v>
      </c>
      <c r="J2">
        <v>7</v>
      </c>
    </row>
    <row r="3" spans="1:10" x14ac:dyDescent="0.3">
      <c r="A3">
        <v>10448</v>
      </c>
      <c r="B3">
        <f t="shared" si="0"/>
        <v>2</v>
      </c>
      <c r="H3">
        <v>24</v>
      </c>
      <c r="J3">
        <v>24</v>
      </c>
    </row>
    <row r="4" spans="1:10" x14ac:dyDescent="0.3">
      <c r="A4">
        <v>10423</v>
      </c>
      <c r="B4">
        <f t="shared" si="0"/>
        <v>2</v>
      </c>
      <c r="H4">
        <v>25</v>
      </c>
      <c r="J4">
        <v>25</v>
      </c>
    </row>
    <row r="5" spans="1:10" x14ac:dyDescent="0.3">
      <c r="A5">
        <v>10440</v>
      </c>
      <c r="B5">
        <f t="shared" si="0"/>
        <v>2</v>
      </c>
      <c r="H5">
        <v>26</v>
      </c>
      <c r="J5">
        <v>26</v>
      </c>
    </row>
    <row r="6" spans="1:10" x14ac:dyDescent="0.3">
      <c r="A6">
        <v>10480</v>
      </c>
      <c r="B6">
        <f t="shared" si="0"/>
        <v>2</v>
      </c>
      <c r="H6">
        <v>29</v>
      </c>
      <c r="J6">
        <v>29</v>
      </c>
    </row>
    <row r="7" spans="1:10" x14ac:dyDescent="0.3">
      <c r="A7">
        <v>10450</v>
      </c>
      <c r="B7">
        <f t="shared" si="0"/>
        <v>2</v>
      </c>
      <c r="H7">
        <v>33</v>
      </c>
      <c r="J7">
        <v>33</v>
      </c>
    </row>
    <row r="8" spans="1:10" x14ac:dyDescent="0.3">
      <c r="A8">
        <v>10412</v>
      </c>
      <c r="B8">
        <f t="shared" si="0"/>
        <v>2</v>
      </c>
      <c r="H8">
        <v>34</v>
      </c>
      <c r="J8">
        <v>34</v>
      </c>
    </row>
    <row r="9" spans="1:10" x14ac:dyDescent="0.3">
      <c r="A9">
        <v>7459</v>
      </c>
      <c r="B9">
        <f t="shared" si="0"/>
        <v>2</v>
      </c>
      <c r="H9">
        <v>35</v>
      </c>
      <c r="J9">
        <v>35</v>
      </c>
    </row>
    <row r="10" spans="1:10" x14ac:dyDescent="0.3">
      <c r="A10">
        <v>7460</v>
      </c>
      <c r="B10">
        <f t="shared" si="0"/>
        <v>2</v>
      </c>
      <c r="H10">
        <v>37</v>
      </c>
      <c r="J10">
        <v>37</v>
      </c>
    </row>
    <row r="11" spans="1:10" x14ac:dyDescent="0.3">
      <c r="A11">
        <v>9300</v>
      </c>
      <c r="B11">
        <f t="shared" si="0"/>
        <v>2</v>
      </c>
      <c r="H11">
        <v>41</v>
      </c>
      <c r="J11">
        <v>41</v>
      </c>
    </row>
    <row r="12" spans="1:10" x14ac:dyDescent="0.3">
      <c r="A12">
        <v>10244</v>
      </c>
      <c r="B12">
        <f t="shared" si="0"/>
        <v>2</v>
      </c>
      <c r="H12">
        <v>42</v>
      </c>
      <c r="J12">
        <v>42</v>
      </c>
    </row>
    <row r="13" spans="1:10" x14ac:dyDescent="0.3">
      <c r="A13">
        <v>9294</v>
      </c>
      <c r="B13">
        <f t="shared" si="0"/>
        <v>2</v>
      </c>
      <c r="H13">
        <v>43</v>
      </c>
      <c r="J13">
        <v>43</v>
      </c>
    </row>
    <row r="14" spans="1:10" x14ac:dyDescent="0.3">
      <c r="A14">
        <v>10501</v>
      </c>
      <c r="B14">
        <f t="shared" si="0"/>
        <v>2</v>
      </c>
      <c r="H14">
        <v>44</v>
      </c>
      <c r="J14">
        <v>44</v>
      </c>
    </row>
    <row r="15" spans="1:10" x14ac:dyDescent="0.3">
      <c r="A15">
        <v>10447</v>
      </c>
      <c r="B15">
        <f t="shared" si="0"/>
        <v>2</v>
      </c>
      <c r="H15">
        <v>46</v>
      </c>
      <c r="J15">
        <v>46</v>
      </c>
    </row>
    <row r="16" spans="1:10" x14ac:dyDescent="0.3">
      <c r="A16">
        <v>10488</v>
      </c>
      <c r="B16">
        <f t="shared" si="0"/>
        <v>2</v>
      </c>
      <c r="H16">
        <v>47</v>
      </c>
      <c r="J16">
        <v>47</v>
      </c>
    </row>
    <row r="17" spans="1:10" x14ac:dyDescent="0.3">
      <c r="A17">
        <v>6270</v>
      </c>
      <c r="B17">
        <f t="shared" si="0"/>
        <v>2</v>
      </c>
      <c r="H17">
        <v>48</v>
      </c>
      <c r="J17">
        <v>48</v>
      </c>
    </row>
    <row r="18" spans="1:10" x14ac:dyDescent="0.3">
      <c r="A18">
        <v>10401</v>
      </c>
      <c r="B18">
        <f t="shared" si="0"/>
        <v>2</v>
      </c>
      <c r="H18">
        <v>49</v>
      </c>
      <c r="J18">
        <v>49</v>
      </c>
    </row>
    <row r="19" spans="1:10" x14ac:dyDescent="0.3">
      <c r="A19">
        <v>10487</v>
      </c>
      <c r="B19">
        <f t="shared" si="0"/>
        <v>2</v>
      </c>
      <c r="H19">
        <v>50</v>
      </c>
      <c r="J19">
        <v>50</v>
      </c>
    </row>
    <row r="20" spans="1:10" x14ac:dyDescent="0.3">
      <c r="A20">
        <v>10409</v>
      </c>
      <c r="B20">
        <f t="shared" si="0"/>
        <v>2</v>
      </c>
      <c r="H20">
        <v>51</v>
      </c>
      <c r="J20">
        <v>51</v>
      </c>
    </row>
    <row r="21" spans="1:10" x14ac:dyDescent="0.3">
      <c r="A21">
        <v>10446</v>
      </c>
      <c r="B21">
        <f t="shared" si="0"/>
        <v>2</v>
      </c>
      <c r="H21">
        <v>54</v>
      </c>
      <c r="J21">
        <v>54</v>
      </c>
    </row>
    <row r="22" spans="1:10" x14ac:dyDescent="0.3">
      <c r="A22">
        <v>7446</v>
      </c>
      <c r="B22">
        <f t="shared" si="0"/>
        <v>2</v>
      </c>
      <c r="H22">
        <v>55</v>
      </c>
      <c r="J22">
        <v>55</v>
      </c>
    </row>
    <row r="23" spans="1:10" x14ac:dyDescent="0.3">
      <c r="A23">
        <v>7461</v>
      </c>
      <c r="B23">
        <f t="shared" si="0"/>
        <v>2</v>
      </c>
      <c r="H23">
        <v>56</v>
      </c>
      <c r="J23">
        <v>56</v>
      </c>
    </row>
    <row r="24" spans="1:10" x14ac:dyDescent="0.3">
      <c r="A24">
        <v>10461</v>
      </c>
      <c r="B24">
        <f t="shared" si="0"/>
        <v>2</v>
      </c>
      <c r="H24">
        <v>143</v>
      </c>
      <c r="J24">
        <v>143</v>
      </c>
    </row>
    <row r="25" spans="1:10" x14ac:dyDescent="0.3">
      <c r="A25">
        <v>6712</v>
      </c>
      <c r="B25">
        <f t="shared" si="0"/>
        <v>2</v>
      </c>
      <c r="H25">
        <v>156</v>
      </c>
      <c r="J25">
        <v>156</v>
      </c>
    </row>
    <row r="26" spans="1:10" x14ac:dyDescent="0.3">
      <c r="A26">
        <v>9297</v>
      </c>
      <c r="B26">
        <f t="shared" si="0"/>
        <v>2</v>
      </c>
      <c r="H26">
        <v>163</v>
      </c>
      <c r="J26">
        <v>163</v>
      </c>
    </row>
    <row r="27" spans="1:10" x14ac:dyDescent="0.3">
      <c r="A27">
        <v>10449</v>
      </c>
      <c r="B27">
        <f t="shared" si="0"/>
        <v>2</v>
      </c>
      <c r="H27">
        <v>232</v>
      </c>
      <c r="J27">
        <v>232</v>
      </c>
    </row>
    <row r="28" spans="1:10" x14ac:dyDescent="0.3">
      <c r="A28">
        <v>10243</v>
      </c>
      <c r="B28">
        <f t="shared" si="0"/>
        <v>2</v>
      </c>
      <c r="H28">
        <v>233</v>
      </c>
      <c r="J28">
        <v>233</v>
      </c>
    </row>
    <row r="29" spans="1:10" x14ac:dyDescent="0.3">
      <c r="A29">
        <v>6272</v>
      </c>
      <c r="B29">
        <f t="shared" si="0"/>
        <v>2</v>
      </c>
      <c r="H29">
        <v>236</v>
      </c>
      <c r="J29">
        <v>236</v>
      </c>
    </row>
    <row r="30" spans="1:10" x14ac:dyDescent="0.3">
      <c r="A30">
        <v>10249</v>
      </c>
      <c r="B30">
        <f t="shared" si="0"/>
        <v>2</v>
      </c>
      <c r="H30">
        <v>238</v>
      </c>
      <c r="J30">
        <v>238</v>
      </c>
    </row>
    <row r="31" spans="1:10" x14ac:dyDescent="0.3">
      <c r="A31">
        <v>10395</v>
      </c>
      <c r="B31">
        <f t="shared" si="0"/>
        <v>2</v>
      </c>
      <c r="H31">
        <v>240</v>
      </c>
      <c r="J31">
        <v>240</v>
      </c>
    </row>
    <row r="32" spans="1:10" x14ac:dyDescent="0.3">
      <c r="A32">
        <v>10500</v>
      </c>
      <c r="B32">
        <f t="shared" si="0"/>
        <v>2</v>
      </c>
      <c r="H32">
        <v>241</v>
      </c>
      <c r="J32">
        <v>241</v>
      </c>
    </row>
    <row r="33" spans="1:10" x14ac:dyDescent="0.3">
      <c r="A33">
        <v>10498</v>
      </c>
      <c r="B33">
        <f t="shared" si="0"/>
        <v>2</v>
      </c>
      <c r="H33">
        <v>242</v>
      </c>
      <c r="J33">
        <v>242</v>
      </c>
    </row>
    <row r="34" spans="1:10" x14ac:dyDescent="0.3">
      <c r="A34">
        <v>6261</v>
      </c>
      <c r="B34">
        <f t="shared" si="0"/>
        <v>2</v>
      </c>
      <c r="H34">
        <v>243</v>
      </c>
      <c r="J34">
        <v>243</v>
      </c>
    </row>
    <row r="35" spans="1:10" x14ac:dyDescent="0.3">
      <c r="A35">
        <v>10421</v>
      </c>
      <c r="B35">
        <f t="shared" si="0"/>
        <v>2</v>
      </c>
      <c r="H35">
        <v>244</v>
      </c>
      <c r="J35">
        <v>244</v>
      </c>
    </row>
    <row r="36" spans="1:10" x14ac:dyDescent="0.3">
      <c r="A36">
        <v>10424</v>
      </c>
      <c r="B36">
        <f t="shared" si="0"/>
        <v>2</v>
      </c>
      <c r="H36">
        <v>245</v>
      </c>
      <c r="J36">
        <v>245</v>
      </c>
    </row>
    <row r="37" spans="1:10" x14ac:dyDescent="0.3">
      <c r="A37">
        <v>9295</v>
      </c>
      <c r="B37">
        <f t="shared" si="0"/>
        <v>2</v>
      </c>
      <c r="H37">
        <v>252</v>
      </c>
      <c r="J37">
        <v>252</v>
      </c>
    </row>
    <row r="38" spans="1:10" x14ac:dyDescent="0.3">
      <c r="A38">
        <v>10453</v>
      </c>
      <c r="B38">
        <f t="shared" si="0"/>
        <v>2</v>
      </c>
      <c r="H38">
        <v>253</v>
      </c>
      <c r="J38">
        <v>253</v>
      </c>
    </row>
    <row r="39" spans="1:10" x14ac:dyDescent="0.3">
      <c r="A39">
        <v>10452</v>
      </c>
      <c r="B39">
        <f t="shared" si="0"/>
        <v>2</v>
      </c>
      <c r="H39">
        <v>256</v>
      </c>
      <c r="J39">
        <v>256</v>
      </c>
    </row>
    <row r="40" spans="1:10" x14ac:dyDescent="0.3">
      <c r="A40">
        <v>10497</v>
      </c>
      <c r="B40">
        <f t="shared" si="0"/>
        <v>2</v>
      </c>
      <c r="H40">
        <v>257</v>
      </c>
      <c r="J40">
        <v>257</v>
      </c>
    </row>
    <row r="41" spans="1:10" x14ac:dyDescent="0.3">
      <c r="A41">
        <v>7469</v>
      </c>
      <c r="B41">
        <f t="shared" si="0"/>
        <v>2</v>
      </c>
      <c r="H41">
        <v>258</v>
      </c>
      <c r="J41">
        <v>258</v>
      </c>
    </row>
    <row r="42" spans="1:10" x14ac:dyDescent="0.3">
      <c r="A42">
        <v>6259</v>
      </c>
      <c r="B42">
        <f t="shared" si="0"/>
        <v>2</v>
      </c>
      <c r="H42">
        <v>259</v>
      </c>
      <c r="J42">
        <v>259</v>
      </c>
    </row>
    <row r="43" spans="1:10" x14ac:dyDescent="0.3">
      <c r="A43">
        <v>10242</v>
      </c>
      <c r="B43">
        <f t="shared" si="0"/>
        <v>2</v>
      </c>
      <c r="H43">
        <v>261</v>
      </c>
      <c r="J43">
        <v>261</v>
      </c>
    </row>
    <row r="44" spans="1:10" x14ac:dyDescent="0.3">
      <c r="A44">
        <v>10402</v>
      </c>
      <c r="B44">
        <f t="shared" si="0"/>
        <v>2</v>
      </c>
      <c r="H44">
        <v>262</v>
      </c>
      <c r="J44">
        <v>262</v>
      </c>
    </row>
    <row r="45" spans="1:10" x14ac:dyDescent="0.3">
      <c r="A45">
        <v>7471</v>
      </c>
      <c r="B45">
        <f t="shared" si="0"/>
        <v>2</v>
      </c>
      <c r="H45">
        <v>264</v>
      </c>
      <c r="J45">
        <v>264</v>
      </c>
    </row>
    <row r="46" spans="1:10" x14ac:dyDescent="0.3">
      <c r="A46">
        <v>7468</v>
      </c>
      <c r="B46">
        <f t="shared" si="0"/>
        <v>2</v>
      </c>
      <c r="H46">
        <v>451</v>
      </c>
      <c r="J46">
        <v>451</v>
      </c>
    </row>
    <row r="47" spans="1:10" x14ac:dyDescent="0.3">
      <c r="A47">
        <v>6249</v>
      </c>
      <c r="B47">
        <f t="shared" si="0"/>
        <v>2</v>
      </c>
      <c r="H47">
        <v>452</v>
      </c>
      <c r="J47">
        <v>452</v>
      </c>
    </row>
    <row r="48" spans="1:10" x14ac:dyDescent="0.3">
      <c r="A48">
        <v>6250</v>
      </c>
      <c r="B48">
        <f t="shared" si="0"/>
        <v>2</v>
      </c>
      <c r="H48">
        <v>453</v>
      </c>
      <c r="J48">
        <v>453</v>
      </c>
    </row>
    <row r="49" spans="1:10" x14ac:dyDescent="0.3">
      <c r="A49">
        <v>7470</v>
      </c>
      <c r="B49">
        <f t="shared" si="0"/>
        <v>2</v>
      </c>
      <c r="H49">
        <v>454</v>
      </c>
      <c r="J49">
        <v>454</v>
      </c>
    </row>
    <row r="50" spans="1:10" x14ac:dyDescent="0.3">
      <c r="A50">
        <v>7465</v>
      </c>
      <c r="B50">
        <f t="shared" si="0"/>
        <v>2</v>
      </c>
      <c r="H50">
        <v>455</v>
      </c>
      <c r="J50">
        <v>455</v>
      </c>
    </row>
    <row r="51" spans="1:10" x14ac:dyDescent="0.3">
      <c r="A51">
        <v>7467</v>
      </c>
      <c r="B51">
        <f t="shared" si="0"/>
        <v>2</v>
      </c>
      <c r="H51">
        <v>456</v>
      </c>
      <c r="J51">
        <v>456</v>
      </c>
    </row>
    <row r="52" spans="1:10" x14ac:dyDescent="0.3">
      <c r="A52">
        <v>10427</v>
      </c>
      <c r="B52">
        <f t="shared" si="0"/>
        <v>2</v>
      </c>
      <c r="H52">
        <v>459</v>
      </c>
      <c r="J52">
        <v>459</v>
      </c>
    </row>
    <row r="53" spans="1:10" x14ac:dyDescent="0.3">
      <c r="A53">
        <v>6248</v>
      </c>
      <c r="B53">
        <f t="shared" si="0"/>
        <v>2</v>
      </c>
      <c r="H53">
        <v>460</v>
      </c>
      <c r="J53">
        <v>460</v>
      </c>
    </row>
    <row r="54" spans="1:10" x14ac:dyDescent="0.3">
      <c r="A54">
        <v>6711</v>
      </c>
      <c r="B54">
        <f t="shared" si="0"/>
        <v>2</v>
      </c>
      <c r="H54">
        <v>461</v>
      </c>
      <c r="J54">
        <v>461</v>
      </c>
    </row>
    <row r="55" spans="1:10" x14ac:dyDescent="0.3">
      <c r="A55">
        <v>6710</v>
      </c>
      <c r="B55">
        <f t="shared" si="0"/>
        <v>2</v>
      </c>
      <c r="H55">
        <v>462</v>
      </c>
      <c r="J55">
        <v>462</v>
      </c>
    </row>
    <row r="56" spans="1:10" x14ac:dyDescent="0.3">
      <c r="A56">
        <v>7466</v>
      </c>
      <c r="B56">
        <f t="shared" si="0"/>
        <v>2</v>
      </c>
      <c r="H56">
        <v>464</v>
      </c>
      <c r="J56">
        <v>464</v>
      </c>
    </row>
    <row r="57" spans="1:10" x14ac:dyDescent="0.3">
      <c r="A57">
        <v>9167</v>
      </c>
      <c r="B57">
        <f t="shared" si="0"/>
        <v>2</v>
      </c>
      <c r="H57">
        <v>465</v>
      </c>
      <c r="J57">
        <v>465</v>
      </c>
    </row>
    <row r="58" spans="1:10" x14ac:dyDescent="0.3">
      <c r="A58">
        <v>6264</v>
      </c>
      <c r="B58">
        <f t="shared" si="0"/>
        <v>2</v>
      </c>
      <c r="H58">
        <v>467</v>
      </c>
      <c r="J58">
        <v>467</v>
      </c>
    </row>
    <row r="59" spans="1:10" x14ac:dyDescent="0.3">
      <c r="A59">
        <v>6253</v>
      </c>
      <c r="B59">
        <f t="shared" si="0"/>
        <v>2</v>
      </c>
      <c r="H59">
        <v>468</v>
      </c>
      <c r="J59">
        <v>468</v>
      </c>
    </row>
    <row r="60" spans="1:10" x14ac:dyDescent="0.3">
      <c r="A60">
        <v>6251</v>
      </c>
      <c r="B60">
        <f t="shared" si="0"/>
        <v>2</v>
      </c>
      <c r="H60">
        <v>470</v>
      </c>
      <c r="J60">
        <v>470</v>
      </c>
    </row>
    <row r="61" spans="1:10" x14ac:dyDescent="0.3">
      <c r="A61">
        <v>6266</v>
      </c>
      <c r="B61">
        <f t="shared" si="0"/>
        <v>2</v>
      </c>
      <c r="H61">
        <v>472</v>
      </c>
      <c r="J61">
        <v>472</v>
      </c>
    </row>
    <row r="62" spans="1:10" x14ac:dyDescent="0.3">
      <c r="A62">
        <v>9288</v>
      </c>
      <c r="B62">
        <f t="shared" si="0"/>
        <v>2</v>
      </c>
      <c r="H62">
        <v>473</v>
      </c>
      <c r="J62">
        <v>473</v>
      </c>
    </row>
    <row r="63" spans="1:10" x14ac:dyDescent="0.3">
      <c r="A63">
        <v>9290</v>
      </c>
      <c r="B63">
        <f t="shared" si="0"/>
        <v>2</v>
      </c>
      <c r="H63">
        <v>474</v>
      </c>
      <c r="J63">
        <v>474</v>
      </c>
    </row>
    <row r="64" spans="1:10" x14ac:dyDescent="0.3">
      <c r="A64">
        <v>9289</v>
      </c>
      <c r="B64">
        <f t="shared" si="0"/>
        <v>2</v>
      </c>
      <c r="H64">
        <v>657</v>
      </c>
      <c r="J64">
        <v>657</v>
      </c>
    </row>
    <row r="65" spans="1:10" x14ac:dyDescent="0.3">
      <c r="A65">
        <v>9287</v>
      </c>
      <c r="B65">
        <f t="shared" si="0"/>
        <v>2</v>
      </c>
      <c r="H65">
        <v>658</v>
      </c>
      <c r="J65">
        <v>658</v>
      </c>
    </row>
    <row r="66" spans="1:10" x14ac:dyDescent="0.3">
      <c r="A66">
        <v>13443</v>
      </c>
      <c r="B66">
        <f t="shared" ref="B66:B129" si="1">+COUNTIF(A$2:A$271,A66)</f>
        <v>2</v>
      </c>
      <c r="H66">
        <v>659</v>
      </c>
      <c r="J66">
        <v>659</v>
      </c>
    </row>
    <row r="67" spans="1:10" x14ac:dyDescent="0.3">
      <c r="A67">
        <v>10413</v>
      </c>
      <c r="B67">
        <f t="shared" si="1"/>
        <v>2</v>
      </c>
      <c r="H67">
        <v>661</v>
      </c>
      <c r="J67">
        <v>661</v>
      </c>
    </row>
    <row r="68" spans="1:10" x14ac:dyDescent="0.3">
      <c r="A68">
        <v>10476</v>
      </c>
      <c r="B68">
        <f t="shared" si="1"/>
        <v>2</v>
      </c>
      <c r="H68">
        <v>663</v>
      </c>
      <c r="J68">
        <v>663</v>
      </c>
    </row>
    <row r="69" spans="1:10" x14ac:dyDescent="0.3">
      <c r="A69">
        <v>10477</v>
      </c>
      <c r="B69">
        <f t="shared" si="1"/>
        <v>2</v>
      </c>
      <c r="H69">
        <v>664</v>
      </c>
      <c r="J69">
        <v>664</v>
      </c>
    </row>
    <row r="70" spans="1:10" x14ac:dyDescent="0.3">
      <c r="A70">
        <v>10490</v>
      </c>
      <c r="B70">
        <f t="shared" si="1"/>
        <v>2</v>
      </c>
      <c r="H70">
        <v>665</v>
      </c>
      <c r="J70">
        <v>665</v>
      </c>
    </row>
    <row r="71" spans="1:10" x14ac:dyDescent="0.3">
      <c r="A71">
        <v>10496</v>
      </c>
      <c r="B71">
        <f t="shared" si="1"/>
        <v>2</v>
      </c>
      <c r="H71">
        <v>667</v>
      </c>
      <c r="J71">
        <v>667</v>
      </c>
    </row>
    <row r="72" spans="1:10" x14ac:dyDescent="0.3">
      <c r="A72">
        <v>10445</v>
      </c>
      <c r="B72">
        <f t="shared" si="1"/>
        <v>2</v>
      </c>
      <c r="H72">
        <v>671</v>
      </c>
      <c r="J72">
        <v>671</v>
      </c>
    </row>
    <row r="73" spans="1:10" x14ac:dyDescent="0.3">
      <c r="A73">
        <v>10399</v>
      </c>
      <c r="B73">
        <f t="shared" si="1"/>
        <v>2</v>
      </c>
      <c r="H73">
        <v>672</v>
      </c>
      <c r="J73">
        <v>672</v>
      </c>
    </row>
    <row r="74" spans="1:10" x14ac:dyDescent="0.3">
      <c r="A74">
        <v>10485</v>
      </c>
      <c r="B74">
        <f t="shared" si="1"/>
        <v>2</v>
      </c>
      <c r="H74">
        <v>674</v>
      </c>
      <c r="J74">
        <v>674</v>
      </c>
    </row>
    <row r="75" spans="1:10" x14ac:dyDescent="0.3">
      <c r="A75">
        <v>13097</v>
      </c>
      <c r="B75">
        <f t="shared" si="1"/>
        <v>2</v>
      </c>
      <c r="H75">
        <v>675</v>
      </c>
      <c r="J75">
        <v>675</v>
      </c>
    </row>
    <row r="76" spans="1:10" x14ac:dyDescent="0.3">
      <c r="A76">
        <v>13096</v>
      </c>
      <c r="B76">
        <f t="shared" si="1"/>
        <v>2</v>
      </c>
      <c r="H76">
        <v>676</v>
      </c>
      <c r="J76">
        <v>676</v>
      </c>
    </row>
    <row r="77" spans="1:10" x14ac:dyDescent="0.3">
      <c r="A77">
        <v>13078</v>
      </c>
      <c r="B77">
        <f t="shared" si="1"/>
        <v>2</v>
      </c>
      <c r="H77">
        <v>677</v>
      </c>
      <c r="J77">
        <v>677</v>
      </c>
    </row>
    <row r="78" spans="1:10" x14ac:dyDescent="0.3">
      <c r="A78">
        <v>13102</v>
      </c>
      <c r="B78">
        <f t="shared" si="1"/>
        <v>2</v>
      </c>
      <c r="H78">
        <v>678</v>
      </c>
      <c r="J78">
        <v>678</v>
      </c>
    </row>
    <row r="79" spans="1:10" x14ac:dyDescent="0.3">
      <c r="A79">
        <v>13082</v>
      </c>
      <c r="B79">
        <f t="shared" si="1"/>
        <v>2</v>
      </c>
      <c r="H79">
        <v>679</v>
      </c>
      <c r="J79">
        <v>679</v>
      </c>
    </row>
    <row r="80" spans="1:10" x14ac:dyDescent="0.3">
      <c r="A80">
        <v>13086</v>
      </c>
      <c r="B80">
        <f t="shared" si="1"/>
        <v>2</v>
      </c>
      <c r="H80">
        <v>680</v>
      </c>
      <c r="J80">
        <v>680</v>
      </c>
    </row>
    <row r="81" spans="1:10" x14ac:dyDescent="0.3">
      <c r="A81">
        <v>13125</v>
      </c>
      <c r="B81">
        <f t="shared" si="1"/>
        <v>2</v>
      </c>
      <c r="H81">
        <v>681</v>
      </c>
      <c r="J81">
        <v>681</v>
      </c>
    </row>
    <row r="82" spans="1:10" x14ac:dyDescent="0.3">
      <c r="A82">
        <v>13132</v>
      </c>
      <c r="B82">
        <f t="shared" si="1"/>
        <v>2</v>
      </c>
      <c r="H82">
        <v>682</v>
      </c>
      <c r="J82">
        <v>682</v>
      </c>
    </row>
    <row r="83" spans="1:10" x14ac:dyDescent="0.3">
      <c r="A83">
        <v>11478</v>
      </c>
      <c r="B83">
        <f t="shared" si="1"/>
        <v>2</v>
      </c>
      <c r="H83">
        <v>683</v>
      </c>
      <c r="J83">
        <v>683</v>
      </c>
    </row>
    <row r="84" spans="1:10" x14ac:dyDescent="0.3">
      <c r="A84">
        <v>13136</v>
      </c>
      <c r="B84">
        <f t="shared" si="1"/>
        <v>2</v>
      </c>
      <c r="H84">
        <v>684</v>
      </c>
      <c r="J84">
        <v>684</v>
      </c>
    </row>
    <row r="85" spans="1:10" x14ac:dyDescent="0.3">
      <c r="A85">
        <v>13103</v>
      </c>
      <c r="B85">
        <f t="shared" si="1"/>
        <v>2</v>
      </c>
      <c r="H85">
        <v>685</v>
      </c>
      <c r="J85">
        <v>685</v>
      </c>
    </row>
    <row r="86" spans="1:10" x14ac:dyDescent="0.3">
      <c r="A86">
        <v>13122</v>
      </c>
      <c r="B86">
        <f t="shared" si="1"/>
        <v>2</v>
      </c>
      <c r="H86">
        <v>686</v>
      </c>
      <c r="J86">
        <v>686</v>
      </c>
    </row>
    <row r="87" spans="1:10" x14ac:dyDescent="0.3">
      <c r="A87">
        <v>13076</v>
      </c>
      <c r="B87">
        <f t="shared" si="1"/>
        <v>2</v>
      </c>
      <c r="H87">
        <v>687</v>
      </c>
      <c r="J87">
        <v>687</v>
      </c>
    </row>
    <row r="88" spans="1:10" x14ac:dyDescent="0.3">
      <c r="A88">
        <v>13101</v>
      </c>
      <c r="B88">
        <f t="shared" si="1"/>
        <v>2</v>
      </c>
      <c r="H88">
        <v>688</v>
      </c>
      <c r="J88">
        <v>688</v>
      </c>
    </row>
    <row r="89" spans="1:10" x14ac:dyDescent="0.3">
      <c r="A89">
        <v>13079</v>
      </c>
      <c r="B89">
        <f t="shared" si="1"/>
        <v>2</v>
      </c>
      <c r="H89">
        <v>897</v>
      </c>
      <c r="J89">
        <v>897</v>
      </c>
    </row>
    <row r="90" spans="1:10" x14ac:dyDescent="0.3">
      <c r="A90">
        <v>11242</v>
      </c>
      <c r="B90">
        <f t="shared" si="1"/>
        <v>2</v>
      </c>
      <c r="H90">
        <v>899</v>
      </c>
      <c r="J90">
        <v>899</v>
      </c>
    </row>
    <row r="91" spans="1:10" x14ac:dyDescent="0.3">
      <c r="A91">
        <v>13267</v>
      </c>
      <c r="B91">
        <f t="shared" si="1"/>
        <v>2</v>
      </c>
      <c r="H91">
        <v>900</v>
      </c>
      <c r="J91">
        <v>900</v>
      </c>
    </row>
    <row r="92" spans="1:10" x14ac:dyDescent="0.3">
      <c r="A92">
        <v>13138</v>
      </c>
      <c r="B92">
        <f t="shared" si="1"/>
        <v>2</v>
      </c>
      <c r="H92">
        <v>904</v>
      </c>
      <c r="J92">
        <v>904</v>
      </c>
    </row>
    <row r="93" spans="1:10" x14ac:dyDescent="0.3">
      <c r="A93">
        <v>12745</v>
      </c>
      <c r="B93">
        <f t="shared" si="1"/>
        <v>2</v>
      </c>
      <c r="H93">
        <v>907</v>
      </c>
      <c r="J93">
        <v>907</v>
      </c>
    </row>
    <row r="94" spans="1:10" x14ac:dyDescent="0.3">
      <c r="A94">
        <v>13126</v>
      </c>
      <c r="B94">
        <f t="shared" si="1"/>
        <v>2</v>
      </c>
      <c r="H94">
        <v>910</v>
      </c>
      <c r="J94">
        <v>910</v>
      </c>
    </row>
    <row r="95" spans="1:10" x14ac:dyDescent="0.3">
      <c r="A95">
        <v>13123</v>
      </c>
      <c r="B95">
        <f t="shared" si="1"/>
        <v>2</v>
      </c>
      <c r="H95">
        <v>911</v>
      </c>
      <c r="J95">
        <v>911</v>
      </c>
    </row>
    <row r="96" spans="1:10" x14ac:dyDescent="0.3">
      <c r="A96">
        <v>10454</v>
      </c>
      <c r="B96">
        <f t="shared" si="1"/>
        <v>2</v>
      </c>
      <c r="H96">
        <v>912</v>
      </c>
      <c r="J96">
        <v>912</v>
      </c>
    </row>
    <row r="97" spans="1:10" x14ac:dyDescent="0.3">
      <c r="A97">
        <v>13442</v>
      </c>
      <c r="B97">
        <f t="shared" si="1"/>
        <v>2</v>
      </c>
      <c r="H97">
        <v>915</v>
      </c>
      <c r="J97">
        <v>915</v>
      </c>
    </row>
    <row r="98" spans="1:10" x14ac:dyDescent="0.3">
      <c r="A98">
        <v>11237</v>
      </c>
      <c r="B98">
        <f t="shared" si="1"/>
        <v>2</v>
      </c>
      <c r="H98">
        <v>917</v>
      </c>
      <c r="J98">
        <v>917</v>
      </c>
    </row>
    <row r="99" spans="1:10" x14ac:dyDescent="0.3">
      <c r="A99">
        <v>13089</v>
      </c>
      <c r="B99">
        <f t="shared" si="1"/>
        <v>2</v>
      </c>
      <c r="H99">
        <v>918</v>
      </c>
      <c r="J99">
        <v>918</v>
      </c>
    </row>
    <row r="100" spans="1:10" x14ac:dyDescent="0.3">
      <c r="A100">
        <v>13444</v>
      </c>
      <c r="B100">
        <f t="shared" si="1"/>
        <v>2</v>
      </c>
      <c r="H100">
        <v>919</v>
      </c>
      <c r="J100">
        <v>919</v>
      </c>
    </row>
    <row r="101" spans="1:10" x14ac:dyDescent="0.3">
      <c r="A101">
        <v>13278</v>
      </c>
      <c r="B101">
        <f t="shared" si="1"/>
        <v>2</v>
      </c>
      <c r="H101">
        <v>920</v>
      </c>
      <c r="J101">
        <v>920</v>
      </c>
    </row>
    <row r="102" spans="1:10" x14ac:dyDescent="0.3">
      <c r="A102">
        <v>13140</v>
      </c>
      <c r="B102">
        <f t="shared" si="1"/>
        <v>2</v>
      </c>
      <c r="H102">
        <v>922</v>
      </c>
      <c r="J102">
        <v>922</v>
      </c>
    </row>
    <row r="103" spans="1:10" x14ac:dyDescent="0.3">
      <c r="A103">
        <v>13281</v>
      </c>
      <c r="B103">
        <f t="shared" si="1"/>
        <v>2</v>
      </c>
      <c r="H103">
        <v>928</v>
      </c>
      <c r="J103">
        <v>928</v>
      </c>
    </row>
    <row r="104" spans="1:10" x14ac:dyDescent="0.3">
      <c r="A104">
        <v>13087</v>
      </c>
      <c r="B104">
        <f t="shared" si="1"/>
        <v>2</v>
      </c>
      <c r="H104">
        <v>931</v>
      </c>
      <c r="J104">
        <v>931</v>
      </c>
    </row>
    <row r="105" spans="1:10" x14ac:dyDescent="0.3">
      <c r="A105">
        <v>13074</v>
      </c>
      <c r="B105">
        <f t="shared" si="1"/>
        <v>2</v>
      </c>
      <c r="H105">
        <v>932</v>
      </c>
      <c r="J105">
        <v>932</v>
      </c>
    </row>
    <row r="106" spans="1:10" x14ac:dyDescent="0.3">
      <c r="A106">
        <v>13274</v>
      </c>
      <c r="B106">
        <f t="shared" si="1"/>
        <v>2</v>
      </c>
      <c r="H106">
        <v>933</v>
      </c>
      <c r="J106">
        <v>933</v>
      </c>
    </row>
    <row r="107" spans="1:10" x14ac:dyDescent="0.3">
      <c r="A107">
        <v>13139</v>
      </c>
      <c r="B107">
        <f t="shared" si="1"/>
        <v>2</v>
      </c>
      <c r="H107">
        <v>934</v>
      </c>
      <c r="J107">
        <v>934</v>
      </c>
    </row>
    <row r="108" spans="1:10" x14ac:dyDescent="0.3">
      <c r="A108">
        <v>9291</v>
      </c>
      <c r="B108">
        <f t="shared" si="1"/>
        <v>2</v>
      </c>
      <c r="H108">
        <v>935</v>
      </c>
      <c r="J108">
        <v>935</v>
      </c>
    </row>
    <row r="109" spans="1:10" x14ac:dyDescent="0.3">
      <c r="A109">
        <v>15028</v>
      </c>
      <c r="B109">
        <f t="shared" si="1"/>
        <v>2</v>
      </c>
      <c r="H109">
        <v>938</v>
      </c>
      <c r="J109">
        <v>938</v>
      </c>
    </row>
    <row r="110" spans="1:10" x14ac:dyDescent="0.3">
      <c r="A110">
        <v>13300</v>
      </c>
      <c r="B110">
        <f t="shared" si="1"/>
        <v>2</v>
      </c>
      <c r="H110">
        <v>1113</v>
      </c>
      <c r="J110">
        <v>1113</v>
      </c>
    </row>
    <row r="111" spans="1:10" x14ac:dyDescent="0.3">
      <c r="A111">
        <v>14938</v>
      </c>
      <c r="B111">
        <f t="shared" si="1"/>
        <v>2</v>
      </c>
      <c r="H111">
        <v>1116</v>
      </c>
      <c r="J111">
        <v>1116</v>
      </c>
    </row>
    <row r="112" spans="1:10" x14ac:dyDescent="0.3">
      <c r="A112">
        <v>14924</v>
      </c>
      <c r="B112">
        <f t="shared" si="1"/>
        <v>2</v>
      </c>
      <c r="H112">
        <v>1117</v>
      </c>
      <c r="J112">
        <v>1117</v>
      </c>
    </row>
    <row r="113" spans="1:10" x14ac:dyDescent="0.3">
      <c r="A113">
        <v>14937</v>
      </c>
      <c r="B113">
        <f t="shared" si="1"/>
        <v>2</v>
      </c>
      <c r="H113">
        <v>1118</v>
      </c>
      <c r="J113">
        <v>1118</v>
      </c>
    </row>
    <row r="114" spans="1:10" x14ac:dyDescent="0.3">
      <c r="A114">
        <v>14939</v>
      </c>
      <c r="B114">
        <f t="shared" si="1"/>
        <v>2</v>
      </c>
      <c r="H114">
        <v>1120</v>
      </c>
      <c r="J114">
        <v>1120</v>
      </c>
    </row>
    <row r="115" spans="1:10" x14ac:dyDescent="0.3">
      <c r="A115">
        <v>13100</v>
      </c>
      <c r="B115">
        <f t="shared" si="1"/>
        <v>2</v>
      </c>
      <c r="H115">
        <v>1121</v>
      </c>
      <c r="J115">
        <v>1121</v>
      </c>
    </row>
    <row r="116" spans="1:10" x14ac:dyDescent="0.3">
      <c r="A116">
        <v>13077</v>
      </c>
      <c r="B116">
        <f t="shared" si="1"/>
        <v>2</v>
      </c>
      <c r="H116">
        <v>1123</v>
      </c>
      <c r="J116">
        <v>1123</v>
      </c>
    </row>
    <row r="117" spans="1:10" x14ac:dyDescent="0.3">
      <c r="A117">
        <v>14447</v>
      </c>
      <c r="B117">
        <f t="shared" si="1"/>
        <v>2</v>
      </c>
      <c r="H117">
        <v>1124</v>
      </c>
      <c r="J117">
        <v>1124</v>
      </c>
    </row>
    <row r="118" spans="1:10" x14ac:dyDescent="0.3">
      <c r="A118">
        <v>15026</v>
      </c>
      <c r="B118">
        <f t="shared" si="1"/>
        <v>2</v>
      </c>
      <c r="H118">
        <v>1125</v>
      </c>
      <c r="J118">
        <v>1125</v>
      </c>
    </row>
    <row r="119" spans="1:10" x14ac:dyDescent="0.3">
      <c r="A119">
        <v>14445</v>
      </c>
      <c r="B119">
        <f t="shared" si="1"/>
        <v>2</v>
      </c>
      <c r="H119">
        <v>1126</v>
      </c>
      <c r="J119">
        <v>1126</v>
      </c>
    </row>
    <row r="120" spans="1:10" x14ac:dyDescent="0.3">
      <c r="A120">
        <v>14444</v>
      </c>
      <c r="B120">
        <f t="shared" si="1"/>
        <v>2</v>
      </c>
      <c r="H120">
        <v>1127</v>
      </c>
      <c r="J120">
        <v>1127</v>
      </c>
    </row>
    <row r="121" spans="1:10" x14ac:dyDescent="0.3">
      <c r="A121">
        <v>14440</v>
      </c>
      <c r="B121">
        <f t="shared" si="1"/>
        <v>2</v>
      </c>
      <c r="H121">
        <v>1128</v>
      </c>
      <c r="J121">
        <v>1128</v>
      </c>
    </row>
    <row r="122" spans="1:10" x14ac:dyDescent="0.3">
      <c r="A122">
        <v>14442</v>
      </c>
      <c r="B122">
        <f t="shared" si="1"/>
        <v>2</v>
      </c>
      <c r="H122">
        <v>1160</v>
      </c>
      <c r="J122">
        <v>1160</v>
      </c>
    </row>
    <row r="123" spans="1:10" x14ac:dyDescent="0.3">
      <c r="A123">
        <v>14438</v>
      </c>
      <c r="B123">
        <f t="shared" si="1"/>
        <v>2</v>
      </c>
      <c r="H123">
        <v>1161</v>
      </c>
      <c r="J123">
        <v>1161</v>
      </c>
    </row>
    <row r="124" spans="1:10" x14ac:dyDescent="0.3">
      <c r="A124">
        <v>14439</v>
      </c>
      <c r="B124">
        <f t="shared" si="1"/>
        <v>2</v>
      </c>
      <c r="H124">
        <v>1162</v>
      </c>
      <c r="J124">
        <v>1162</v>
      </c>
    </row>
    <row r="125" spans="1:10" x14ac:dyDescent="0.3">
      <c r="A125">
        <v>14441</v>
      </c>
      <c r="B125">
        <f t="shared" si="1"/>
        <v>2</v>
      </c>
      <c r="H125">
        <v>1165</v>
      </c>
      <c r="J125">
        <v>1165</v>
      </c>
    </row>
    <row r="126" spans="1:10" x14ac:dyDescent="0.3">
      <c r="A126">
        <v>14443</v>
      </c>
      <c r="B126">
        <f t="shared" si="1"/>
        <v>2</v>
      </c>
      <c r="H126">
        <v>1167</v>
      </c>
      <c r="J126">
        <v>1167</v>
      </c>
    </row>
    <row r="127" spans="1:10" x14ac:dyDescent="0.3">
      <c r="A127">
        <v>13303</v>
      </c>
      <c r="B127">
        <f t="shared" si="1"/>
        <v>2</v>
      </c>
      <c r="H127">
        <v>1169</v>
      </c>
      <c r="J127">
        <v>1169</v>
      </c>
    </row>
    <row r="128" spans="1:10" x14ac:dyDescent="0.3">
      <c r="A128">
        <v>13255</v>
      </c>
      <c r="B128">
        <f t="shared" si="1"/>
        <v>2</v>
      </c>
      <c r="H128">
        <v>1170</v>
      </c>
      <c r="J128">
        <v>1170</v>
      </c>
    </row>
    <row r="129" spans="1:10" x14ac:dyDescent="0.3">
      <c r="A129">
        <v>13256</v>
      </c>
      <c r="B129">
        <f t="shared" si="1"/>
        <v>2</v>
      </c>
      <c r="H129">
        <v>1172</v>
      </c>
      <c r="J129">
        <v>1172</v>
      </c>
    </row>
    <row r="130" spans="1:10" x14ac:dyDescent="0.3">
      <c r="A130">
        <v>13304</v>
      </c>
      <c r="B130">
        <f t="shared" ref="B130:B193" si="2">+COUNTIF(A$2:A$271,A130)</f>
        <v>2</v>
      </c>
      <c r="H130">
        <v>1176</v>
      </c>
      <c r="J130">
        <v>1176</v>
      </c>
    </row>
    <row r="131" spans="1:10" x14ac:dyDescent="0.3">
      <c r="A131">
        <v>7446</v>
      </c>
      <c r="B131">
        <f t="shared" si="2"/>
        <v>2</v>
      </c>
      <c r="H131">
        <v>1177</v>
      </c>
      <c r="J131">
        <v>1177</v>
      </c>
    </row>
    <row r="132" spans="1:10" x14ac:dyDescent="0.3">
      <c r="A132">
        <v>10249</v>
      </c>
      <c r="B132">
        <f t="shared" si="2"/>
        <v>2</v>
      </c>
      <c r="H132">
        <v>1178</v>
      </c>
      <c r="J132">
        <v>1178</v>
      </c>
    </row>
    <row r="133" spans="1:10" x14ac:dyDescent="0.3">
      <c r="A133">
        <v>10448</v>
      </c>
      <c r="B133">
        <f t="shared" si="2"/>
        <v>2</v>
      </c>
      <c r="H133">
        <v>1328</v>
      </c>
      <c r="J133">
        <v>1328</v>
      </c>
    </row>
    <row r="134" spans="1:10" x14ac:dyDescent="0.3">
      <c r="A134">
        <v>9297</v>
      </c>
      <c r="B134">
        <f t="shared" si="2"/>
        <v>2</v>
      </c>
      <c r="H134">
        <v>1329</v>
      </c>
      <c r="J134">
        <v>1329</v>
      </c>
    </row>
    <row r="135" spans="1:10" x14ac:dyDescent="0.3">
      <c r="A135">
        <v>6261</v>
      </c>
      <c r="B135">
        <f t="shared" si="2"/>
        <v>2</v>
      </c>
      <c r="H135">
        <v>1330</v>
      </c>
      <c r="J135">
        <v>1330</v>
      </c>
    </row>
    <row r="136" spans="1:10" x14ac:dyDescent="0.3">
      <c r="A136">
        <v>6253</v>
      </c>
      <c r="B136">
        <f t="shared" si="2"/>
        <v>2</v>
      </c>
      <c r="H136">
        <v>1344</v>
      </c>
      <c r="J136">
        <v>1344</v>
      </c>
    </row>
    <row r="137" spans="1:10" x14ac:dyDescent="0.3">
      <c r="A137">
        <v>6266</v>
      </c>
      <c r="B137">
        <f t="shared" si="2"/>
        <v>2</v>
      </c>
      <c r="H137">
        <v>1345</v>
      </c>
      <c r="J137">
        <v>1345</v>
      </c>
    </row>
    <row r="138" spans="1:10" x14ac:dyDescent="0.3">
      <c r="A138">
        <v>9295</v>
      </c>
      <c r="B138">
        <f t="shared" si="2"/>
        <v>2</v>
      </c>
      <c r="H138">
        <v>1346</v>
      </c>
      <c r="J138">
        <v>1346</v>
      </c>
    </row>
    <row r="139" spans="1:10" x14ac:dyDescent="0.3">
      <c r="A139">
        <v>9290</v>
      </c>
      <c r="B139">
        <f t="shared" si="2"/>
        <v>2</v>
      </c>
      <c r="H139">
        <v>1347</v>
      </c>
      <c r="J139">
        <v>1347</v>
      </c>
    </row>
    <row r="140" spans="1:10" x14ac:dyDescent="0.3">
      <c r="A140">
        <v>10399</v>
      </c>
      <c r="B140">
        <f t="shared" si="2"/>
        <v>2</v>
      </c>
      <c r="H140">
        <v>1348</v>
      </c>
      <c r="J140">
        <v>1348</v>
      </c>
    </row>
    <row r="141" spans="1:10" x14ac:dyDescent="0.3">
      <c r="A141">
        <v>10445</v>
      </c>
      <c r="B141">
        <f t="shared" si="2"/>
        <v>2</v>
      </c>
      <c r="H141">
        <v>1349</v>
      </c>
      <c r="J141">
        <v>1349</v>
      </c>
    </row>
    <row r="142" spans="1:10" x14ac:dyDescent="0.3">
      <c r="A142">
        <v>9291</v>
      </c>
      <c r="B142">
        <f t="shared" si="2"/>
        <v>2</v>
      </c>
      <c r="H142">
        <v>1350</v>
      </c>
      <c r="J142">
        <v>1350</v>
      </c>
    </row>
    <row r="143" spans="1:10" x14ac:dyDescent="0.3">
      <c r="A143">
        <v>10449</v>
      </c>
      <c r="B143">
        <f t="shared" si="2"/>
        <v>2</v>
      </c>
      <c r="H143">
        <v>1354</v>
      </c>
      <c r="J143">
        <v>1354</v>
      </c>
    </row>
    <row r="144" spans="1:10" x14ac:dyDescent="0.3">
      <c r="A144">
        <v>10424</v>
      </c>
      <c r="B144">
        <f t="shared" si="2"/>
        <v>2</v>
      </c>
      <c r="H144">
        <v>1355</v>
      </c>
      <c r="J144">
        <v>1355</v>
      </c>
    </row>
    <row r="145" spans="1:10" x14ac:dyDescent="0.3">
      <c r="A145">
        <v>10488</v>
      </c>
      <c r="B145">
        <f t="shared" si="2"/>
        <v>2</v>
      </c>
      <c r="H145">
        <v>1438</v>
      </c>
      <c r="J145">
        <v>1438</v>
      </c>
    </row>
    <row r="146" spans="1:10" x14ac:dyDescent="0.3">
      <c r="A146">
        <v>6264</v>
      </c>
      <c r="B146">
        <f t="shared" si="2"/>
        <v>2</v>
      </c>
      <c r="H146">
        <v>1440</v>
      </c>
      <c r="J146">
        <v>1440</v>
      </c>
    </row>
    <row r="147" spans="1:10" x14ac:dyDescent="0.3">
      <c r="A147">
        <v>6259</v>
      </c>
      <c r="B147">
        <f t="shared" si="2"/>
        <v>2</v>
      </c>
      <c r="H147">
        <v>1441</v>
      </c>
      <c r="J147">
        <v>1441</v>
      </c>
    </row>
    <row r="148" spans="1:10" x14ac:dyDescent="0.3">
      <c r="A148">
        <v>9294</v>
      </c>
      <c r="B148">
        <f t="shared" si="2"/>
        <v>2</v>
      </c>
      <c r="H148">
        <v>1442</v>
      </c>
      <c r="J148">
        <v>1442</v>
      </c>
    </row>
    <row r="149" spans="1:10" x14ac:dyDescent="0.3">
      <c r="A149">
        <v>6270</v>
      </c>
      <c r="B149">
        <f t="shared" si="2"/>
        <v>2</v>
      </c>
      <c r="H149">
        <v>1443</v>
      </c>
      <c r="J149">
        <v>1443</v>
      </c>
    </row>
    <row r="150" spans="1:10" x14ac:dyDescent="0.3">
      <c r="A150">
        <v>10497</v>
      </c>
      <c r="B150">
        <f t="shared" si="2"/>
        <v>2</v>
      </c>
      <c r="H150">
        <v>1444</v>
      </c>
      <c r="J150">
        <v>1444</v>
      </c>
    </row>
    <row r="151" spans="1:10" x14ac:dyDescent="0.3">
      <c r="A151">
        <v>10452</v>
      </c>
      <c r="B151">
        <f t="shared" si="2"/>
        <v>2</v>
      </c>
      <c r="H151">
        <v>1445</v>
      </c>
      <c r="J151">
        <v>1445</v>
      </c>
    </row>
    <row r="152" spans="1:10" x14ac:dyDescent="0.3">
      <c r="A152">
        <v>9300</v>
      </c>
      <c r="B152">
        <f t="shared" si="2"/>
        <v>2</v>
      </c>
      <c r="H152">
        <v>1447</v>
      </c>
      <c r="J152">
        <v>1447</v>
      </c>
    </row>
    <row r="153" spans="1:10" x14ac:dyDescent="0.3">
      <c r="A153">
        <v>6248</v>
      </c>
      <c r="B153">
        <f t="shared" si="2"/>
        <v>2</v>
      </c>
      <c r="H153">
        <v>1448</v>
      </c>
      <c r="J153">
        <v>1448</v>
      </c>
    </row>
    <row r="154" spans="1:10" x14ac:dyDescent="0.3">
      <c r="A154">
        <v>10447</v>
      </c>
      <c r="B154">
        <f t="shared" si="2"/>
        <v>2</v>
      </c>
      <c r="H154">
        <v>1449</v>
      </c>
      <c r="J154">
        <v>1449</v>
      </c>
    </row>
    <row r="155" spans="1:10" x14ac:dyDescent="0.3">
      <c r="A155">
        <v>10501</v>
      </c>
      <c r="B155">
        <f t="shared" si="2"/>
        <v>2</v>
      </c>
      <c r="H155">
        <v>1450</v>
      </c>
      <c r="J155">
        <v>1450</v>
      </c>
    </row>
    <row r="156" spans="1:10" x14ac:dyDescent="0.3">
      <c r="A156">
        <v>6250</v>
      </c>
      <c r="B156">
        <f t="shared" si="2"/>
        <v>2</v>
      </c>
      <c r="H156">
        <v>1451</v>
      </c>
      <c r="J156">
        <v>1451</v>
      </c>
    </row>
    <row r="157" spans="1:10" x14ac:dyDescent="0.3">
      <c r="A157">
        <v>7467</v>
      </c>
      <c r="B157">
        <f t="shared" si="2"/>
        <v>2</v>
      </c>
      <c r="H157">
        <v>1452</v>
      </c>
      <c r="J157">
        <v>1452</v>
      </c>
    </row>
    <row r="158" spans="1:10" x14ac:dyDescent="0.3">
      <c r="A158">
        <v>10440</v>
      </c>
      <c r="B158">
        <f t="shared" si="2"/>
        <v>2</v>
      </c>
      <c r="H158">
        <v>1453</v>
      </c>
      <c r="J158">
        <v>1453</v>
      </c>
    </row>
    <row r="159" spans="1:10" x14ac:dyDescent="0.3">
      <c r="A159">
        <v>10453</v>
      </c>
      <c r="B159">
        <f t="shared" si="2"/>
        <v>2</v>
      </c>
      <c r="H159">
        <v>1454</v>
      </c>
      <c r="J159">
        <v>1454</v>
      </c>
    </row>
    <row r="160" spans="1:10" x14ac:dyDescent="0.3">
      <c r="A160">
        <v>10496</v>
      </c>
      <c r="B160">
        <f t="shared" si="2"/>
        <v>2</v>
      </c>
      <c r="H160">
        <v>1455</v>
      </c>
      <c r="J160">
        <v>1455</v>
      </c>
    </row>
    <row r="161" spans="1:10" x14ac:dyDescent="0.3">
      <c r="A161">
        <v>10446</v>
      </c>
      <c r="B161">
        <f t="shared" si="2"/>
        <v>2</v>
      </c>
      <c r="H161">
        <v>1460</v>
      </c>
      <c r="J161">
        <v>1460</v>
      </c>
    </row>
    <row r="162" spans="1:10" x14ac:dyDescent="0.3">
      <c r="A162">
        <v>7466</v>
      </c>
      <c r="B162">
        <f t="shared" si="2"/>
        <v>2</v>
      </c>
      <c r="H162">
        <v>1462</v>
      </c>
      <c r="J162">
        <v>1462</v>
      </c>
    </row>
    <row r="163" spans="1:10" x14ac:dyDescent="0.3">
      <c r="A163">
        <v>10427</v>
      </c>
      <c r="B163">
        <f t="shared" si="2"/>
        <v>2</v>
      </c>
      <c r="H163">
        <v>1463</v>
      </c>
      <c r="J163">
        <v>1463</v>
      </c>
    </row>
    <row r="164" spans="1:10" x14ac:dyDescent="0.3">
      <c r="A164">
        <v>10485</v>
      </c>
      <c r="B164">
        <f t="shared" si="2"/>
        <v>2</v>
      </c>
      <c r="H164">
        <v>1464</v>
      </c>
      <c r="J164">
        <v>1464</v>
      </c>
    </row>
    <row r="165" spans="1:10" x14ac:dyDescent="0.3">
      <c r="A165">
        <v>10450</v>
      </c>
      <c r="B165">
        <f t="shared" si="2"/>
        <v>2</v>
      </c>
      <c r="H165">
        <v>1466</v>
      </c>
      <c r="J165">
        <v>1466</v>
      </c>
    </row>
    <row r="166" spans="1:10" x14ac:dyDescent="0.3">
      <c r="A166">
        <v>7469</v>
      </c>
      <c r="B166">
        <f t="shared" si="2"/>
        <v>2</v>
      </c>
      <c r="H166">
        <v>1467</v>
      </c>
      <c r="J166">
        <v>1467</v>
      </c>
    </row>
    <row r="167" spans="1:10" x14ac:dyDescent="0.3">
      <c r="A167">
        <v>9167</v>
      </c>
      <c r="B167">
        <f t="shared" si="2"/>
        <v>2</v>
      </c>
      <c r="H167">
        <v>1469</v>
      </c>
      <c r="J167">
        <v>1469</v>
      </c>
    </row>
    <row r="168" spans="1:10" x14ac:dyDescent="0.3">
      <c r="A168">
        <v>5430</v>
      </c>
      <c r="B168">
        <f t="shared" si="2"/>
        <v>2</v>
      </c>
      <c r="H168">
        <v>1470</v>
      </c>
      <c r="J168">
        <v>1470</v>
      </c>
    </row>
    <row r="169" spans="1:10" x14ac:dyDescent="0.3">
      <c r="A169">
        <v>7470</v>
      </c>
      <c r="B169">
        <f t="shared" si="2"/>
        <v>2</v>
      </c>
      <c r="H169">
        <v>1471</v>
      </c>
      <c r="J169">
        <v>1471</v>
      </c>
    </row>
    <row r="170" spans="1:10" x14ac:dyDescent="0.3">
      <c r="A170">
        <v>10498</v>
      </c>
      <c r="B170">
        <f t="shared" si="2"/>
        <v>2</v>
      </c>
      <c r="H170">
        <v>1700</v>
      </c>
      <c r="J170">
        <v>1700</v>
      </c>
    </row>
    <row r="171" spans="1:10" x14ac:dyDescent="0.3">
      <c r="A171">
        <v>10476</v>
      </c>
      <c r="B171">
        <f t="shared" si="2"/>
        <v>2</v>
      </c>
      <c r="H171">
        <v>1703</v>
      </c>
      <c r="J171">
        <v>1703</v>
      </c>
    </row>
    <row r="172" spans="1:10" x14ac:dyDescent="0.3">
      <c r="A172">
        <v>10487</v>
      </c>
      <c r="B172">
        <f t="shared" si="2"/>
        <v>2</v>
      </c>
      <c r="H172">
        <v>1705</v>
      </c>
      <c r="J172">
        <v>1705</v>
      </c>
    </row>
    <row r="173" spans="1:10" x14ac:dyDescent="0.3">
      <c r="A173">
        <v>6251</v>
      </c>
      <c r="B173">
        <f t="shared" si="2"/>
        <v>2</v>
      </c>
      <c r="H173">
        <v>1708</v>
      </c>
      <c r="J173">
        <v>1708</v>
      </c>
    </row>
    <row r="174" spans="1:10" x14ac:dyDescent="0.3">
      <c r="A174">
        <v>9289</v>
      </c>
      <c r="B174">
        <f t="shared" si="2"/>
        <v>2</v>
      </c>
      <c r="H174">
        <v>1709</v>
      </c>
      <c r="J174">
        <v>1709</v>
      </c>
    </row>
    <row r="175" spans="1:10" x14ac:dyDescent="0.3">
      <c r="A175">
        <v>7468</v>
      </c>
      <c r="B175">
        <f t="shared" si="2"/>
        <v>2</v>
      </c>
      <c r="H175">
        <v>1711</v>
      </c>
      <c r="J175">
        <v>1711</v>
      </c>
    </row>
    <row r="176" spans="1:10" x14ac:dyDescent="0.3">
      <c r="A176">
        <v>9288</v>
      </c>
      <c r="B176">
        <f t="shared" si="2"/>
        <v>2</v>
      </c>
      <c r="H176">
        <v>1712</v>
      </c>
      <c r="J176">
        <v>1712</v>
      </c>
    </row>
    <row r="177" spans="1:10" x14ac:dyDescent="0.3">
      <c r="A177">
        <v>10244</v>
      </c>
      <c r="B177">
        <f t="shared" si="2"/>
        <v>2</v>
      </c>
      <c r="H177">
        <v>1713</v>
      </c>
      <c r="J177">
        <v>1713</v>
      </c>
    </row>
    <row r="178" spans="1:10" x14ac:dyDescent="0.3">
      <c r="A178">
        <v>7459</v>
      </c>
      <c r="B178">
        <f t="shared" si="2"/>
        <v>2</v>
      </c>
      <c r="H178">
        <v>1714</v>
      </c>
      <c r="J178">
        <v>1714</v>
      </c>
    </row>
    <row r="179" spans="1:10" x14ac:dyDescent="0.3">
      <c r="A179">
        <v>7471</v>
      </c>
      <c r="B179">
        <f t="shared" si="2"/>
        <v>2</v>
      </c>
      <c r="H179">
        <v>1715</v>
      </c>
      <c r="J179">
        <v>1715</v>
      </c>
    </row>
    <row r="180" spans="1:10" x14ac:dyDescent="0.3">
      <c r="A180">
        <v>10454</v>
      </c>
      <c r="B180">
        <f t="shared" si="2"/>
        <v>2</v>
      </c>
      <c r="H180">
        <v>1716</v>
      </c>
      <c r="J180">
        <v>1716</v>
      </c>
    </row>
    <row r="181" spans="1:10" x14ac:dyDescent="0.3">
      <c r="A181">
        <v>7448</v>
      </c>
      <c r="B181">
        <f t="shared" si="2"/>
        <v>2</v>
      </c>
      <c r="H181">
        <v>1718</v>
      </c>
      <c r="J181">
        <v>1718</v>
      </c>
    </row>
    <row r="182" spans="1:10" x14ac:dyDescent="0.3">
      <c r="A182">
        <v>10243</v>
      </c>
      <c r="B182">
        <f t="shared" si="2"/>
        <v>2</v>
      </c>
      <c r="H182">
        <v>1719</v>
      </c>
      <c r="J182">
        <v>1719</v>
      </c>
    </row>
    <row r="183" spans="1:10" x14ac:dyDescent="0.3">
      <c r="A183">
        <v>10395</v>
      </c>
      <c r="B183">
        <f t="shared" si="2"/>
        <v>2</v>
      </c>
      <c r="H183">
        <v>1720</v>
      </c>
      <c r="J183">
        <v>1720</v>
      </c>
    </row>
    <row r="184" spans="1:10" x14ac:dyDescent="0.3">
      <c r="A184">
        <v>10461</v>
      </c>
      <c r="B184">
        <f t="shared" si="2"/>
        <v>2</v>
      </c>
      <c r="H184">
        <v>1721</v>
      </c>
      <c r="J184">
        <v>1721</v>
      </c>
    </row>
    <row r="185" spans="1:10" x14ac:dyDescent="0.3">
      <c r="A185">
        <v>10402</v>
      </c>
      <c r="B185">
        <f t="shared" si="2"/>
        <v>2</v>
      </c>
      <c r="H185">
        <v>1722</v>
      </c>
      <c r="J185">
        <v>1722</v>
      </c>
    </row>
    <row r="186" spans="1:10" x14ac:dyDescent="0.3">
      <c r="A186">
        <v>10242</v>
      </c>
      <c r="B186">
        <f t="shared" si="2"/>
        <v>2</v>
      </c>
      <c r="H186">
        <v>1725</v>
      </c>
      <c r="J186">
        <v>1725</v>
      </c>
    </row>
    <row r="187" spans="1:10" x14ac:dyDescent="0.3">
      <c r="A187">
        <v>7461</v>
      </c>
      <c r="B187">
        <f t="shared" si="2"/>
        <v>2</v>
      </c>
      <c r="H187">
        <v>1726</v>
      </c>
      <c r="J187">
        <v>1726</v>
      </c>
    </row>
    <row r="188" spans="1:10" x14ac:dyDescent="0.3">
      <c r="A188">
        <v>6272</v>
      </c>
      <c r="B188">
        <f t="shared" si="2"/>
        <v>2</v>
      </c>
      <c r="H188">
        <v>1761</v>
      </c>
      <c r="J188">
        <v>1761</v>
      </c>
    </row>
    <row r="189" spans="1:10" x14ac:dyDescent="0.3">
      <c r="A189">
        <v>7460</v>
      </c>
      <c r="B189">
        <f t="shared" si="2"/>
        <v>2</v>
      </c>
      <c r="H189">
        <v>1762</v>
      </c>
      <c r="J189">
        <v>1762</v>
      </c>
    </row>
    <row r="190" spans="1:10" x14ac:dyDescent="0.3">
      <c r="A190">
        <v>13254</v>
      </c>
      <c r="B190">
        <f t="shared" si="2"/>
        <v>2</v>
      </c>
      <c r="H190">
        <v>1763</v>
      </c>
      <c r="J190">
        <v>1763</v>
      </c>
    </row>
    <row r="191" spans="1:10" x14ac:dyDescent="0.3">
      <c r="A191">
        <v>13443</v>
      </c>
      <c r="B191">
        <f t="shared" si="2"/>
        <v>2</v>
      </c>
      <c r="H191">
        <v>1764</v>
      </c>
      <c r="J191">
        <v>1764</v>
      </c>
    </row>
    <row r="192" spans="1:10" x14ac:dyDescent="0.3">
      <c r="A192">
        <v>10421</v>
      </c>
      <c r="B192">
        <f t="shared" si="2"/>
        <v>2</v>
      </c>
      <c r="H192">
        <v>1766</v>
      </c>
      <c r="J192">
        <v>1766</v>
      </c>
    </row>
    <row r="193" spans="1:10" x14ac:dyDescent="0.3">
      <c r="A193">
        <v>10423</v>
      </c>
      <c r="B193">
        <f t="shared" si="2"/>
        <v>2</v>
      </c>
      <c r="H193">
        <v>1771</v>
      </c>
      <c r="J193">
        <v>1771</v>
      </c>
    </row>
    <row r="194" spans="1:10" x14ac:dyDescent="0.3">
      <c r="A194">
        <v>10409</v>
      </c>
      <c r="B194">
        <f t="shared" ref="B194:B257" si="3">+COUNTIF(A$2:A$271,A194)</f>
        <v>2</v>
      </c>
      <c r="H194">
        <v>1772</v>
      </c>
      <c r="J194">
        <v>1772</v>
      </c>
    </row>
    <row r="195" spans="1:10" x14ac:dyDescent="0.3">
      <c r="A195">
        <v>10500</v>
      </c>
      <c r="B195">
        <f t="shared" si="3"/>
        <v>2</v>
      </c>
      <c r="H195">
        <v>1773</v>
      </c>
      <c r="J195">
        <v>1773</v>
      </c>
    </row>
    <row r="196" spans="1:10" x14ac:dyDescent="0.3">
      <c r="A196">
        <v>10490</v>
      </c>
      <c r="B196">
        <f t="shared" si="3"/>
        <v>2</v>
      </c>
      <c r="H196">
        <v>1774</v>
      </c>
      <c r="J196">
        <v>1774</v>
      </c>
    </row>
    <row r="197" spans="1:10" x14ac:dyDescent="0.3">
      <c r="A197">
        <v>10480</v>
      </c>
      <c r="B197">
        <f t="shared" si="3"/>
        <v>2</v>
      </c>
      <c r="H197">
        <v>1777</v>
      </c>
      <c r="J197">
        <v>1777</v>
      </c>
    </row>
    <row r="198" spans="1:10" x14ac:dyDescent="0.3">
      <c r="A198">
        <v>6249</v>
      </c>
      <c r="B198">
        <f t="shared" si="3"/>
        <v>2</v>
      </c>
      <c r="H198">
        <v>1778</v>
      </c>
      <c r="J198">
        <v>1778</v>
      </c>
    </row>
    <row r="199" spans="1:10" x14ac:dyDescent="0.3">
      <c r="A199">
        <v>10401</v>
      </c>
      <c r="B199">
        <f t="shared" si="3"/>
        <v>2</v>
      </c>
      <c r="H199">
        <v>1779</v>
      </c>
      <c r="J199">
        <v>1779</v>
      </c>
    </row>
    <row r="200" spans="1:10" x14ac:dyDescent="0.3">
      <c r="A200">
        <v>7465</v>
      </c>
      <c r="B200">
        <f t="shared" si="3"/>
        <v>2</v>
      </c>
      <c r="H200">
        <v>1780</v>
      </c>
      <c r="J200">
        <v>1780</v>
      </c>
    </row>
    <row r="201" spans="1:10" x14ac:dyDescent="0.3">
      <c r="A201">
        <v>9287</v>
      </c>
      <c r="B201">
        <f t="shared" si="3"/>
        <v>2</v>
      </c>
      <c r="H201">
        <v>1781</v>
      </c>
      <c r="J201">
        <v>1781</v>
      </c>
    </row>
    <row r="202" spans="1:10" x14ac:dyDescent="0.3">
      <c r="A202">
        <v>14438</v>
      </c>
      <c r="B202">
        <f t="shared" si="3"/>
        <v>2</v>
      </c>
      <c r="H202">
        <v>1785</v>
      </c>
      <c r="J202">
        <v>1785</v>
      </c>
    </row>
    <row r="203" spans="1:10" x14ac:dyDescent="0.3">
      <c r="A203">
        <v>13123</v>
      </c>
      <c r="B203">
        <f t="shared" si="3"/>
        <v>2</v>
      </c>
      <c r="H203">
        <v>1786</v>
      </c>
      <c r="J203">
        <v>1786</v>
      </c>
    </row>
    <row r="204" spans="1:10" x14ac:dyDescent="0.3">
      <c r="A204">
        <v>13267</v>
      </c>
      <c r="B204">
        <f t="shared" si="3"/>
        <v>2</v>
      </c>
      <c r="H204">
        <v>1788</v>
      </c>
      <c r="J204">
        <v>1788</v>
      </c>
    </row>
    <row r="205" spans="1:10" x14ac:dyDescent="0.3">
      <c r="A205">
        <v>14440</v>
      </c>
      <c r="B205">
        <f t="shared" si="3"/>
        <v>2</v>
      </c>
      <c r="H205">
        <v>1789</v>
      </c>
      <c r="J205">
        <v>1789</v>
      </c>
    </row>
    <row r="206" spans="1:10" x14ac:dyDescent="0.3">
      <c r="A206">
        <v>13076</v>
      </c>
      <c r="B206">
        <f t="shared" si="3"/>
        <v>2</v>
      </c>
      <c r="H206">
        <v>1790</v>
      </c>
      <c r="J206">
        <v>1790</v>
      </c>
    </row>
    <row r="207" spans="1:10" x14ac:dyDescent="0.3">
      <c r="A207">
        <v>13079</v>
      </c>
      <c r="B207">
        <f t="shared" si="3"/>
        <v>2</v>
      </c>
      <c r="H207">
        <v>1791</v>
      </c>
      <c r="J207">
        <v>1791</v>
      </c>
    </row>
    <row r="208" spans="1:10" x14ac:dyDescent="0.3">
      <c r="A208">
        <v>13136</v>
      </c>
      <c r="B208">
        <f t="shared" si="3"/>
        <v>2</v>
      </c>
      <c r="H208">
        <v>1792</v>
      </c>
      <c r="J208">
        <v>1792</v>
      </c>
    </row>
    <row r="209" spans="1:10" x14ac:dyDescent="0.3">
      <c r="A209">
        <v>11242</v>
      </c>
      <c r="B209">
        <f t="shared" si="3"/>
        <v>2</v>
      </c>
      <c r="H209">
        <v>1795</v>
      </c>
      <c r="J209">
        <v>1795</v>
      </c>
    </row>
    <row r="210" spans="1:10" x14ac:dyDescent="0.3">
      <c r="A210">
        <v>14442</v>
      </c>
      <c r="B210">
        <f t="shared" si="3"/>
        <v>2</v>
      </c>
      <c r="H210">
        <v>1798</v>
      </c>
      <c r="J210">
        <v>1798</v>
      </c>
    </row>
    <row r="211" spans="1:10" x14ac:dyDescent="0.3">
      <c r="A211">
        <v>13442</v>
      </c>
      <c r="B211">
        <f t="shared" si="3"/>
        <v>2</v>
      </c>
      <c r="H211">
        <v>1799</v>
      </c>
      <c r="J211">
        <v>1799</v>
      </c>
    </row>
    <row r="212" spans="1:10" x14ac:dyDescent="0.3">
      <c r="A212">
        <v>14937</v>
      </c>
      <c r="B212">
        <f t="shared" si="3"/>
        <v>2</v>
      </c>
      <c r="H212">
        <v>1800</v>
      </c>
      <c r="J212">
        <v>1800</v>
      </c>
    </row>
    <row r="213" spans="1:10" x14ac:dyDescent="0.3">
      <c r="A213">
        <v>13086</v>
      </c>
      <c r="B213">
        <f t="shared" si="3"/>
        <v>2</v>
      </c>
      <c r="H213">
        <v>1801</v>
      </c>
      <c r="J213">
        <v>1801</v>
      </c>
    </row>
    <row r="214" spans="1:10" x14ac:dyDescent="0.3">
      <c r="A214">
        <v>13125</v>
      </c>
      <c r="B214">
        <f t="shared" si="3"/>
        <v>2</v>
      </c>
      <c r="H214">
        <v>1802</v>
      </c>
      <c r="J214">
        <v>1802</v>
      </c>
    </row>
    <row r="215" spans="1:10" x14ac:dyDescent="0.3">
      <c r="A215">
        <v>13126</v>
      </c>
      <c r="B215">
        <f t="shared" si="3"/>
        <v>2</v>
      </c>
      <c r="H215">
        <v>1803</v>
      </c>
      <c r="J215">
        <v>1803</v>
      </c>
    </row>
    <row r="216" spans="1:10" x14ac:dyDescent="0.3">
      <c r="A216">
        <v>14441</v>
      </c>
      <c r="B216">
        <f t="shared" si="3"/>
        <v>2</v>
      </c>
      <c r="H216">
        <v>1804</v>
      </c>
      <c r="J216">
        <v>1804</v>
      </c>
    </row>
    <row r="217" spans="1:10" x14ac:dyDescent="0.3">
      <c r="A217">
        <v>13132</v>
      </c>
      <c r="B217">
        <f t="shared" si="3"/>
        <v>2</v>
      </c>
      <c r="H217">
        <v>1805</v>
      </c>
      <c r="J217">
        <v>1805</v>
      </c>
    </row>
    <row r="218" spans="1:10" x14ac:dyDescent="0.3">
      <c r="A218">
        <v>13274</v>
      </c>
      <c r="B218">
        <f t="shared" si="3"/>
        <v>2</v>
      </c>
      <c r="H218">
        <v>1807</v>
      </c>
      <c r="J218">
        <v>1807</v>
      </c>
    </row>
    <row r="219" spans="1:10" x14ac:dyDescent="0.3">
      <c r="A219">
        <v>13122</v>
      </c>
      <c r="B219">
        <f t="shared" si="3"/>
        <v>2</v>
      </c>
      <c r="H219">
        <v>1808</v>
      </c>
      <c r="J219">
        <v>1808</v>
      </c>
    </row>
    <row r="220" spans="1:10" x14ac:dyDescent="0.3">
      <c r="A220">
        <v>13078</v>
      </c>
      <c r="B220">
        <f t="shared" si="3"/>
        <v>2</v>
      </c>
      <c r="H220">
        <v>1809</v>
      </c>
      <c r="J220">
        <v>1809</v>
      </c>
    </row>
    <row r="221" spans="1:10" x14ac:dyDescent="0.3">
      <c r="A221">
        <v>13096</v>
      </c>
      <c r="B221">
        <f t="shared" si="3"/>
        <v>2</v>
      </c>
      <c r="H221">
        <v>1827</v>
      </c>
      <c r="J221">
        <v>1827</v>
      </c>
    </row>
    <row r="222" spans="1:10" x14ac:dyDescent="0.3">
      <c r="A222">
        <v>13097</v>
      </c>
      <c r="B222">
        <f t="shared" si="3"/>
        <v>2</v>
      </c>
      <c r="H222">
        <v>1831</v>
      </c>
      <c r="J222">
        <v>1831</v>
      </c>
    </row>
    <row r="223" spans="1:10" x14ac:dyDescent="0.3">
      <c r="A223">
        <v>14939</v>
      </c>
      <c r="B223">
        <f t="shared" si="3"/>
        <v>2</v>
      </c>
      <c r="H223">
        <v>1833</v>
      </c>
      <c r="J223">
        <v>1833</v>
      </c>
    </row>
    <row r="224" spans="1:10" x14ac:dyDescent="0.3">
      <c r="A224">
        <v>13256</v>
      </c>
      <c r="B224">
        <f t="shared" si="3"/>
        <v>2</v>
      </c>
      <c r="H224">
        <v>1834</v>
      </c>
      <c r="J224">
        <v>1834</v>
      </c>
    </row>
    <row r="225" spans="1:10" x14ac:dyDescent="0.3">
      <c r="A225">
        <v>15028</v>
      </c>
      <c r="B225">
        <f t="shared" si="3"/>
        <v>2</v>
      </c>
      <c r="H225">
        <v>1835</v>
      </c>
      <c r="J225">
        <v>1835</v>
      </c>
    </row>
    <row r="226" spans="1:10" x14ac:dyDescent="0.3">
      <c r="A226">
        <v>12745</v>
      </c>
      <c r="B226">
        <f t="shared" si="3"/>
        <v>2</v>
      </c>
      <c r="H226">
        <v>1836</v>
      </c>
      <c r="J226">
        <v>1836</v>
      </c>
    </row>
    <row r="227" spans="1:10" x14ac:dyDescent="0.3">
      <c r="A227">
        <v>13300</v>
      </c>
      <c r="B227">
        <f t="shared" si="3"/>
        <v>2</v>
      </c>
      <c r="H227">
        <v>1837</v>
      </c>
      <c r="J227">
        <v>1837</v>
      </c>
    </row>
    <row r="228" spans="1:10" x14ac:dyDescent="0.3">
      <c r="A228">
        <v>13138</v>
      </c>
      <c r="B228">
        <f t="shared" si="3"/>
        <v>2</v>
      </c>
      <c r="H228">
        <v>1838</v>
      </c>
      <c r="J228">
        <v>1838</v>
      </c>
    </row>
    <row r="229" spans="1:10" x14ac:dyDescent="0.3">
      <c r="A229">
        <v>13444</v>
      </c>
      <c r="B229">
        <f t="shared" si="3"/>
        <v>2</v>
      </c>
      <c r="H229">
        <v>1839</v>
      </c>
      <c r="J229">
        <v>1839</v>
      </c>
    </row>
    <row r="230" spans="1:10" x14ac:dyDescent="0.3">
      <c r="A230">
        <v>15026</v>
      </c>
      <c r="B230">
        <f t="shared" si="3"/>
        <v>2</v>
      </c>
      <c r="H230">
        <v>1842</v>
      </c>
      <c r="J230">
        <v>1842</v>
      </c>
    </row>
    <row r="231" spans="1:10" x14ac:dyDescent="0.3">
      <c r="A231">
        <v>10413</v>
      </c>
      <c r="B231">
        <f t="shared" si="3"/>
        <v>2</v>
      </c>
      <c r="H231">
        <v>1843</v>
      </c>
      <c r="J231">
        <v>1843</v>
      </c>
    </row>
    <row r="232" spans="1:10" x14ac:dyDescent="0.3">
      <c r="A232">
        <v>14443</v>
      </c>
      <c r="B232">
        <f t="shared" si="3"/>
        <v>2</v>
      </c>
      <c r="H232">
        <v>1846</v>
      </c>
      <c r="J232">
        <v>1846</v>
      </c>
    </row>
    <row r="233" spans="1:10" x14ac:dyDescent="0.3">
      <c r="A233">
        <v>14924</v>
      </c>
      <c r="B233">
        <f t="shared" si="3"/>
        <v>2</v>
      </c>
      <c r="H233">
        <v>1847</v>
      </c>
      <c r="J233">
        <v>1847</v>
      </c>
    </row>
    <row r="234" spans="1:10" x14ac:dyDescent="0.3">
      <c r="A234">
        <v>13100</v>
      </c>
      <c r="B234">
        <f t="shared" si="3"/>
        <v>2</v>
      </c>
      <c r="H234">
        <v>1848</v>
      </c>
      <c r="J234">
        <v>1848</v>
      </c>
    </row>
    <row r="235" spans="1:10" x14ac:dyDescent="0.3">
      <c r="A235">
        <v>13303</v>
      </c>
      <c r="B235">
        <f t="shared" si="3"/>
        <v>2</v>
      </c>
      <c r="H235">
        <v>1849</v>
      </c>
      <c r="J235">
        <v>1849</v>
      </c>
    </row>
    <row r="236" spans="1:10" x14ac:dyDescent="0.3">
      <c r="A236">
        <v>13140</v>
      </c>
      <c r="B236">
        <f t="shared" si="3"/>
        <v>2</v>
      </c>
      <c r="H236">
        <v>1850</v>
      </c>
      <c r="J236">
        <v>1850</v>
      </c>
    </row>
    <row r="237" spans="1:10" x14ac:dyDescent="0.3">
      <c r="A237">
        <v>13101</v>
      </c>
      <c r="B237">
        <f t="shared" si="3"/>
        <v>2</v>
      </c>
      <c r="H237">
        <v>1851</v>
      </c>
      <c r="J237">
        <v>1851</v>
      </c>
    </row>
    <row r="238" spans="1:10" x14ac:dyDescent="0.3">
      <c r="A238">
        <v>13139</v>
      </c>
      <c r="B238">
        <f t="shared" si="3"/>
        <v>2</v>
      </c>
      <c r="H238">
        <v>1853</v>
      </c>
      <c r="J238">
        <v>1853</v>
      </c>
    </row>
    <row r="239" spans="1:10" x14ac:dyDescent="0.3">
      <c r="A239">
        <v>10412</v>
      </c>
      <c r="B239">
        <f t="shared" si="3"/>
        <v>2</v>
      </c>
      <c r="H239">
        <v>1854</v>
      </c>
      <c r="J239">
        <v>1854</v>
      </c>
    </row>
    <row r="240" spans="1:10" x14ac:dyDescent="0.3">
      <c r="A240">
        <v>13304</v>
      </c>
      <c r="B240">
        <f t="shared" si="3"/>
        <v>2</v>
      </c>
      <c r="H240">
        <v>1857</v>
      </c>
      <c r="J240">
        <v>1857</v>
      </c>
    </row>
    <row r="241" spans="1:10" x14ac:dyDescent="0.3">
      <c r="A241">
        <v>13102</v>
      </c>
      <c r="B241">
        <f t="shared" si="3"/>
        <v>2</v>
      </c>
      <c r="H241">
        <v>1861</v>
      </c>
      <c r="J241">
        <v>1861</v>
      </c>
    </row>
    <row r="242" spans="1:10" x14ac:dyDescent="0.3">
      <c r="A242">
        <v>13103</v>
      </c>
      <c r="B242">
        <f t="shared" si="3"/>
        <v>2</v>
      </c>
      <c r="H242">
        <v>1862</v>
      </c>
      <c r="J242">
        <v>1862</v>
      </c>
    </row>
    <row r="243" spans="1:10" x14ac:dyDescent="0.3">
      <c r="A243">
        <v>11478</v>
      </c>
      <c r="B243">
        <f t="shared" si="3"/>
        <v>2</v>
      </c>
      <c r="H243">
        <v>1864</v>
      </c>
      <c r="J243">
        <v>1864</v>
      </c>
    </row>
    <row r="244" spans="1:10" x14ac:dyDescent="0.3">
      <c r="A244">
        <v>10477</v>
      </c>
      <c r="B244">
        <f t="shared" si="3"/>
        <v>2</v>
      </c>
      <c r="H244">
        <v>1865</v>
      </c>
      <c r="J244">
        <v>1865</v>
      </c>
    </row>
    <row r="245" spans="1:10" x14ac:dyDescent="0.3">
      <c r="A245">
        <v>6712</v>
      </c>
      <c r="B245">
        <f t="shared" si="3"/>
        <v>2</v>
      </c>
      <c r="H245">
        <v>1866</v>
      </c>
      <c r="J245">
        <v>1866</v>
      </c>
    </row>
    <row r="246" spans="1:10" x14ac:dyDescent="0.3">
      <c r="A246">
        <v>6711</v>
      </c>
      <c r="B246">
        <f t="shared" si="3"/>
        <v>2</v>
      </c>
      <c r="H246">
        <v>1867</v>
      </c>
      <c r="J246">
        <v>1867</v>
      </c>
    </row>
    <row r="247" spans="1:10" x14ac:dyDescent="0.3">
      <c r="A247">
        <v>6710</v>
      </c>
      <c r="B247">
        <f t="shared" si="3"/>
        <v>2</v>
      </c>
      <c r="H247">
        <v>1868</v>
      </c>
      <c r="J247">
        <v>1868</v>
      </c>
    </row>
    <row r="248" spans="1:10" x14ac:dyDescent="0.3">
      <c r="A248">
        <v>13077</v>
      </c>
      <c r="B248">
        <f t="shared" si="3"/>
        <v>2</v>
      </c>
      <c r="H248">
        <v>1869</v>
      </c>
      <c r="J248">
        <v>1869</v>
      </c>
    </row>
    <row r="249" spans="1:10" x14ac:dyDescent="0.3">
      <c r="A249">
        <v>13281</v>
      </c>
      <c r="B249">
        <f t="shared" si="3"/>
        <v>2</v>
      </c>
      <c r="H249">
        <v>1870</v>
      </c>
      <c r="J249">
        <v>1870</v>
      </c>
    </row>
    <row r="250" spans="1:10" x14ac:dyDescent="0.3">
      <c r="A250">
        <v>13278</v>
      </c>
      <c r="B250">
        <f t="shared" si="3"/>
        <v>2</v>
      </c>
      <c r="H250">
        <v>1871</v>
      </c>
      <c r="J250">
        <v>1871</v>
      </c>
    </row>
    <row r="251" spans="1:10" x14ac:dyDescent="0.3">
      <c r="A251">
        <v>14938</v>
      </c>
      <c r="B251">
        <f t="shared" si="3"/>
        <v>2</v>
      </c>
      <c r="H251">
        <v>1872</v>
      </c>
      <c r="J251">
        <v>1872</v>
      </c>
    </row>
    <row r="252" spans="1:10" x14ac:dyDescent="0.3">
      <c r="A252">
        <v>14444</v>
      </c>
      <c r="B252">
        <f t="shared" si="3"/>
        <v>2</v>
      </c>
      <c r="H252">
        <v>1873</v>
      </c>
      <c r="J252">
        <v>1873</v>
      </c>
    </row>
    <row r="253" spans="1:10" x14ac:dyDescent="0.3">
      <c r="A253">
        <v>14445</v>
      </c>
      <c r="B253">
        <f t="shared" si="3"/>
        <v>2</v>
      </c>
      <c r="H253">
        <v>1876</v>
      </c>
      <c r="J253">
        <v>1876</v>
      </c>
    </row>
    <row r="254" spans="1:10" x14ac:dyDescent="0.3">
      <c r="A254">
        <v>13082</v>
      </c>
      <c r="B254">
        <f t="shared" si="3"/>
        <v>2</v>
      </c>
      <c r="H254">
        <v>1877</v>
      </c>
      <c r="J254">
        <v>1877</v>
      </c>
    </row>
    <row r="255" spans="1:10" x14ac:dyDescent="0.3">
      <c r="A255">
        <v>13254</v>
      </c>
      <c r="B255">
        <f t="shared" si="3"/>
        <v>2</v>
      </c>
      <c r="H255">
        <v>1878</v>
      </c>
      <c r="J255">
        <v>1878</v>
      </c>
    </row>
    <row r="256" spans="1:10" x14ac:dyDescent="0.3">
      <c r="A256">
        <v>13089</v>
      </c>
      <c r="B256">
        <f t="shared" si="3"/>
        <v>2</v>
      </c>
      <c r="H256">
        <v>1880</v>
      </c>
      <c r="J256">
        <v>1880</v>
      </c>
    </row>
    <row r="257" spans="1:10" x14ac:dyDescent="0.3">
      <c r="A257">
        <v>14439</v>
      </c>
      <c r="B257">
        <f t="shared" si="3"/>
        <v>2</v>
      </c>
      <c r="H257">
        <v>1881</v>
      </c>
      <c r="J257">
        <v>1881</v>
      </c>
    </row>
    <row r="258" spans="1:10" x14ac:dyDescent="0.3">
      <c r="A258">
        <v>13255</v>
      </c>
      <c r="B258">
        <f t="shared" ref="B258:B271" si="4">+COUNTIF(A$2:A$271,A258)</f>
        <v>2</v>
      </c>
      <c r="H258">
        <v>1952</v>
      </c>
      <c r="J258">
        <v>1952</v>
      </c>
    </row>
    <row r="259" spans="1:10" x14ac:dyDescent="0.3">
      <c r="A259">
        <v>13087</v>
      </c>
      <c r="B259">
        <f t="shared" si="4"/>
        <v>2</v>
      </c>
      <c r="H259">
        <v>1953</v>
      </c>
      <c r="J259">
        <v>1953</v>
      </c>
    </row>
    <row r="260" spans="1:10" x14ac:dyDescent="0.3">
      <c r="A260">
        <v>11237</v>
      </c>
      <c r="B260">
        <f t="shared" si="4"/>
        <v>2</v>
      </c>
      <c r="H260">
        <v>1955</v>
      </c>
      <c r="J260">
        <v>1955</v>
      </c>
    </row>
    <row r="261" spans="1:10" x14ac:dyDescent="0.3">
      <c r="A261">
        <v>13074</v>
      </c>
      <c r="B261">
        <f t="shared" si="4"/>
        <v>2</v>
      </c>
      <c r="H261">
        <v>1956</v>
      </c>
      <c r="J261">
        <v>1956</v>
      </c>
    </row>
    <row r="262" spans="1:10" x14ac:dyDescent="0.3">
      <c r="A262">
        <v>14447</v>
      </c>
      <c r="B262">
        <f t="shared" si="4"/>
        <v>2</v>
      </c>
      <c r="H262">
        <v>1958</v>
      </c>
      <c r="J262">
        <v>1958</v>
      </c>
    </row>
    <row r="263" spans="1:10" x14ac:dyDescent="0.3">
      <c r="A263">
        <v>24218</v>
      </c>
      <c r="B263">
        <f t="shared" si="4"/>
        <v>2</v>
      </c>
      <c r="H263">
        <v>1959</v>
      </c>
      <c r="J263">
        <v>1959</v>
      </c>
    </row>
    <row r="264" spans="1:10" x14ac:dyDescent="0.3">
      <c r="A264">
        <v>24218</v>
      </c>
      <c r="B264">
        <f t="shared" si="4"/>
        <v>2</v>
      </c>
      <c r="H264">
        <v>1960</v>
      </c>
      <c r="J264">
        <v>1960</v>
      </c>
    </row>
    <row r="265" spans="1:10" x14ac:dyDescent="0.3">
      <c r="A265">
        <v>22013</v>
      </c>
      <c r="B265">
        <f t="shared" si="4"/>
        <v>2</v>
      </c>
      <c r="H265">
        <v>1962</v>
      </c>
      <c r="J265">
        <v>1962</v>
      </c>
    </row>
    <row r="266" spans="1:10" x14ac:dyDescent="0.3">
      <c r="A266">
        <v>5430</v>
      </c>
      <c r="B266">
        <f t="shared" si="4"/>
        <v>2</v>
      </c>
      <c r="H266">
        <v>1963</v>
      </c>
      <c r="J266">
        <v>1963</v>
      </c>
    </row>
    <row r="267" spans="1:10" x14ac:dyDescent="0.3">
      <c r="A267">
        <v>22013</v>
      </c>
      <c r="B267">
        <f t="shared" si="4"/>
        <v>2</v>
      </c>
      <c r="H267">
        <v>1964</v>
      </c>
      <c r="J267">
        <v>1964</v>
      </c>
    </row>
    <row r="268" spans="1:10" x14ac:dyDescent="0.3">
      <c r="A268">
        <v>26035</v>
      </c>
      <c r="B268">
        <f t="shared" si="4"/>
        <v>2</v>
      </c>
      <c r="H268">
        <v>2162</v>
      </c>
      <c r="J268">
        <v>2162</v>
      </c>
    </row>
    <row r="269" spans="1:10" x14ac:dyDescent="0.3">
      <c r="A269">
        <v>26035</v>
      </c>
      <c r="B269">
        <f t="shared" si="4"/>
        <v>2</v>
      </c>
      <c r="H269">
        <v>2163</v>
      </c>
      <c r="J269">
        <v>2163</v>
      </c>
    </row>
    <row r="270" spans="1:10" x14ac:dyDescent="0.3">
      <c r="A270">
        <v>49379</v>
      </c>
      <c r="B270">
        <f t="shared" si="4"/>
        <v>2</v>
      </c>
      <c r="H270">
        <v>2164</v>
      </c>
      <c r="J270">
        <v>2164</v>
      </c>
    </row>
    <row r="271" spans="1:10" x14ac:dyDescent="0.3">
      <c r="A271">
        <v>49379</v>
      </c>
      <c r="B271">
        <f t="shared" si="4"/>
        <v>2</v>
      </c>
      <c r="H271">
        <v>2165</v>
      </c>
      <c r="J271">
        <v>2165</v>
      </c>
    </row>
    <row r="272" spans="1:10" x14ac:dyDescent="0.3">
      <c r="H272">
        <v>2166</v>
      </c>
      <c r="J272">
        <v>2166</v>
      </c>
    </row>
    <row r="273" spans="8:10" x14ac:dyDescent="0.3">
      <c r="H273">
        <v>2167</v>
      </c>
      <c r="J273">
        <v>2167</v>
      </c>
    </row>
    <row r="274" spans="8:10" x14ac:dyDescent="0.3">
      <c r="H274">
        <v>2168</v>
      </c>
      <c r="J274">
        <v>2168</v>
      </c>
    </row>
    <row r="275" spans="8:10" x14ac:dyDescent="0.3">
      <c r="H275">
        <v>2169</v>
      </c>
      <c r="J275">
        <v>2169</v>
      </c>
    </row>
    <row r="276" spans="8:10" x14ac:dyDescent="0.3">
      <c r="H276">
        <v>2170</v>
      </c>
      <c r="J276">
        <v>2170</v>
      </c>
    </row>
    <row r="277" spans="8:10" x14ac:dyDescent="0.3">
      <c r="H277">
        <v>2171</v>
      </c>
      <c r="J277">
        <v>2171</v>
      </c>
    </row>
    <row r="278" spans="8:10" x14ac:dyDescent="0.3">
      <c r="H278">
        <v>2178</v>
      </c>
      <c r="J278">
        <v>2178</v>
      </c>
    </row>
    <row r="279" spans="8:10" x14ac:dyDescent="0.3">
      <c r="H279">
        <v>2399</v>
      </c>
      <c r="J279">
        <v>2399</v>
      </c>
    </row>
    <row r="280" spans="8:10" x14ac:dyDescent="0.3">
      <c r="H280">
        <v>2400</v>
      </c>
      <c r="J280">
        <v>2400</v>
      </c>
    </row>
    <row r="281" spans="8:10" x14ac:dyDescent="0.3">
      <c r="H281">
        <v>2401</v>
      </c>
      <c r="J281">
        <v>2401</v>
      </c>
    </row>
    <row r="282" spans="8:10" x14ac:dyDescent="0.3">
      <c r="H282">
        <v>2403</v>
      </c>
      <c r="J282">
        <v>2403</v>
      </c>
    </row>
    <row r="283" spans="8:10" x14ac:dyDescent="0.3">
      <c r="H283">
        <v>2404</v>
      </c>
      <c r="J283">
        <v>2404</v>
      </c>
    </row>
    <row r="284" spans="8:10" x14ac:dyDescent="0.3">
      <c r="H284">
        <v>2405</v>
      </c>
      <c r="J284">
        <v>2405</v>
      </c>
    </row>
    <row r="285" spans="8:10" x14ac:dyDescent="0.3">
      <c r="H285">
        <v>2409</v>
      </c>
      <c r="J285">
        <v>2409</v>
      </c>
    </row>
    <row r="286" spans="8:10" x14ac:dyDescent="0.3">
      <c r="H286">
        <v>2619</v>
      </c>
      <c r="J286">
        <v>2619</v>
      </c>
    </row>
    <row r="287" spans="8:10" x14ac:dyDescent="0.3">
      <c r="H287">
        <v>2620</v>
      </c>
      <c r="J287">
        <v>2620</v>
      </c>
    </row>
    <row r="288" spans="8:10" x14ac:dyDescent="0.3">
      <c r="H288">
        <v>2621</v>
      </c>
      <c r="J288">
        <v>2621</v>
      </c>
    </row>
    <row r="289" spans="8:10" x14ac:dyDescent="0.3">
      <c r="H289">
        <v>2667</v>
      </c>
      <c r="J289">
        <v>2667</v>
      </c>
    </row>
    <row r="290" spans="8:10" x14ac:dyDescent="0.3">
      <c r="H290">
        <v>2682</v>
      </c>
      <c r="J290">
        <v>2682</v>
      </c>
    </row>
    <row r="291" spans="8:10" x14ac:dyDescent="0.3">
      <c r="H291">
        <v>2795</v>
      </c>
      <c r="J291">
        <v>2795</v>
      </c>
    </row>
    <row r="292" spans="8:10" x14ac:dyDescent="0.3">
      <c r="H292">
        <v>2797</v>
      </c>
      <c r="J292">
        <v>2797</v>
      </c>
    </row>
    <row r="293" spans="8:10" x14ac:dyDescent="0.3">
      <c r="H293">
        <v>2798</v>
      </c>
      <c r="J293">
        <v>2798</v>
      </c>
    </row>
    <row r="294" spans="8:10" x14ac:dyDescent="0.3">
      <c r="H294">
        <v>2799</v>
      </c>
      <c r="J294">
        <v>2799</v>
      </c>
    </row>
    <row r="295" spans="8:10" x14ac:dyDescent="0.3">
      <c r="H295">
        <v>2800</v>
      </c>
      <c r="J295">
        <v>2800</v>
      </c>
    </row>
    <row r="296" spans="8:10" x14ac:dyDescent="0.3">
      <c r="H296">
        <v>2801</v>
      </c>
      <c r="J296">
        <v>2801</v>
      </c>
    </row>
    <row r="297" spans="8:10" x14ac:dyDescent="0.3">
      <c r="H297">
        <v>2805</v>
      </c>
      <c r="J297">
        <v>2805</v>
      </c>
    </row>
    <row r="298" spans="8:10" x14ac:dyDescent="0.3">
      <c r="H298">
        <v>2806</v>
      </c>
      <c r="J298">
        <v>2806</v>
      </c>
    </row>
    <row r="299" spans="8:10" x14ac:dyDescent="0.3">
      <c r="H299">
        <v>2807</v>
      </c>
      <c r="J299">
        <v>2807</v>
      </c>
    </row>
    <row r="300" spans="8:10" x14ac:dyDescent="0.3">
      <c r="H300">
        <v>2808</v>
      </c>
      <c r="J300">
        <v>2808</v>
      </c>
    </row>
    <row r="301" spans="8:10" x14ac:dyDescent="0.3">
      <c r="H301">
        <v>2809</v>
      </c>
      <c r="J301">
        <v>2809</v>
      </c>
    </row>
    <row r="302" spans="8:10" x14ac:dyDescent="0.3">
      <c r="H302">
        <v>2810</v>
      </c>
      <c r="J302">
        <v>2810</v>
      </c>
    </row>
    <row r="303" spans="8:10" x14ac:dyDescent="0.3">
      <c r="H303">
        <v>2811</v>
      </c>
      <c r="J303">
        <v>2811</v>
      </c>
    </row>
    <row r="304" spans="8:10" x14ac:dyDescent="0.3">
      <c r="H304">
        <v>2813</v>
      </c>
      <c r="J304">
        <v>2813</v>
      </c>
    </row>
    <row r="305" spans="8:10" x14ac:dyDescent="0.3">
      <c r="H305">
        <v>2814</v>
      </c>
      <c r="J305">
        <v>2814</v>
      </c>
    </row>
    <row r="306" spans="8:10" x14ac:dyDescent="0.3">
      <c r="H306">
        <v>2815</v>
      </c>
      <c r="J306">
        <v>2815</v>
      </c>
    </row>
    <row r="307" spans="8:10" x14ac:dyDescent="0.3">
      <c r="H307">
        <v>2816</v>
      </c>
      <c r="J307">
        <v>2816</v>
      </c>
    </row>
    <row r="308" spans="8:10" x14ac:dyDescent="0.3">
      <c r="H308">
        <v>2818</v>
      </c>
      <c r="J308">
        <v>2818</v>
      </c>
    </row>
    <row r="309" spans="8:10" x14ac:dyDescent="0.3">
      <c r="H309">
        <v>2819</v>
      </c>
      <c r="J309">
        <v>2819</v>
      </c>
    </row>
    <row r="310" spans="8:10" x14ac:dyDescent="0.3">
      <c r="H310">
        <v>2821</v>
      </c>
      <c r="J310">
        <v>2821</v>
      </c>
    </row>
    <row r="311" spans="8:10" x14ac:dyDescent="0.3">
      <c r="H311">
        <v>2824</v>
      </c>
      <c r="J311">
        <v>2824</v>
      </c>
    </row>
    <row r="312" spans="8:10" x14ac:dyDescent="0.3">
      <c r="H312">
        <v>2825</v>
      </c>
      <c r="J312">
        <v>2825</v>
      </c>
    </row>
    <row r="313" spans="8:10" x14ac:dyDescent="0.3">
      <c r="H313">
        <v>2826</v>
      </c>
      <c r="J313">
        <v>2826</v>
      </c>
    </row>
    <row r="314" spans="8:10" x14ac:dyDescent="0.3">
      <c r="H314">
        <v>2827</v>
      </c>
      <c r="J314">
        <v>2827</v>
      </c>
    </row>
    <row r="315" spans="8:10" x14ac:dyDescent="0.3">
      <c r="H315">
        <v>2829</v>
      </c>
      <c r="J315">
        <v>2829</v>
      </c>
    </row>
    <row r="316" spans="8:10" x14ac:dyDescent="0.3">
      <c r="H316">
        <v>3011</v>
      </c>
      <c r="J316">
        <v>3011</v>
      </c>
    </row>
    <row r="317" spans="8:10" x14ac:dyDescent="0.3">
      <c r="H317">
        <v>3012</v>
      </c>
      <c r="J317">
        <v>3012</v>
      </c>
    </row>
    <row r="318" spans="8:10" x14ac:dyDescent="0.3">
      <c r="H318">
        <v>3013</v>
      </c>
      <c r="J318">
        <v>3013</v>
      </c>
    </row>
    <row r="319" spans="8:10" x14ac:dyDescent="0.3">
      <c r="H319">
        <v>3014</v>
      </c>
      <c r="J319">
        <v>3014</v>
      </c>
    </row>
    <row r="320" spans="8:10" x14ac:dyDescent="0.3">
      <c r="H320">
        <v>3015</v>
      </c>
      <c r="J320">
        <v>3015</v>
      </c>
    </row>
    <row r="321" spans="8:10" x14ac:dyDescent="0.3">
      <c r="H321">
        <v>3017</v>
      </c>
      <c r="J321">
        <v>3017</v>
      </c>
    </row>
    <row r="322" spans="8:10" x14ac:dyDescent="0.3">
      <c r="H322">
        <v>3018</v>
      </c>
      <c r="J322">
        <v>3018</v>
      </c>
    </row>
    <row r="323" spans="8:10" x14ac:dyDescent="0.3">
      <c r="H323">
        <v>3022</v>
      </c>
      <c r="J323">
        <v>3022</v>
      </c>
    </row>
    <row r="324" spans="8:10" x14ac:dyDescent="0.3">
      <c r="H324">
        <v>3026</v>
      </c>
      <c r="J324">
        <v>3026</v>
      </c>
    </row>
    <row r="325" spans="8:10" x14ac:dyDescent="0.3">
      <c r="H325">
        <v>3029</v>
      </c>
      <c r="J325">
        <v>3029</v>
      </c>
    </row>
    <row r="326" spans="8:10" x14ac:dyDescent="0.3">
      <c r="H326">
        <v>3030</v>
      </c>
      <c r="J326">
        <v>3030</v>
      </c>
    </row>
    <row r="327" spans="8:10" x14ac:dyDescent="0.3">
      <c r="H327">
        <v>3031</v>
      </c>
      <c r="J327">
        <v>3031</v>
      </c>
    </row>
    <row r="328" spans="8:10" x14ac:dyDescent="0.3">
      <c r="H328">
        <v>3033</v>
      </c>
      <c r="J328">
        <v>3033</v>
      </c>
    </row>
    <row r="329" spans="8:10" x14ac:dyDescent="0.3">
      <c r="H329">
        <v>3035</v>
      </c>
      <c r="J329">
        <v>3035</v>
      </c>
    </row>
    <row r="330" spans="8:10" x14ac:dyDescent="0.3">
      <c r="H330">
        <v>3036</v>
      </c>
      <c r="J330">
        <v>3036</v>
      </c>
    </row>
    <row r="331" spans="8:10" x14ac:dyDescent="0.3">
      <c r="H331">
        <v>3038</v>
      </c>
      <c r="J331">
        <v>3038</v>
      </c>
    </row>
    <row r="332" spans="8:10" x14ac:dyDescent="0.3">
      <c r="H332">
        <v>3039</v>
      </c>
      <c r="J332">
        <v>3039</v>
      </c>
    </row>
    <row r="333" spans="8:10" x14ac:dyDescent="0.3">
      <c r="H333">
        <v>3040</v>
      </c>
      <c r="J333">
        <v>3040</v>
      </c>
    </row>
    <row r="334" spans="8:10" x14ac:dyDescent="0.3">
      <c r="H334">
        <v>3041</v>
      </c>
      <c r="J334">
        <v>3041</v>
      </c>
    </row>
    <row r="335" spans="8:10" x14ac:dyDescent="0.3">
      <c r="H335">
        <v>3042</v>
      </c>
      <c r="J335">
        <v>3042</v>
      </c>
    </row>
    <row r="336" spans="8:10" x14ac:dyDescent="0.3">
      <c r="H336">
        <v>3043</v>
      </c>
      <c r="J336">
        <v>3043</v>
      </c>
    </row>
    <row r="337" spans="8:10" x14ac:dyDescent="0.3">
      <c r="H337">
        <v>3044</v>
      </c>
      <c r="J337">
        <v>3044</v>
      </c>
    </row>
    <row r="338" spans="8:10" x14ac:dyDescent="0.3">
      <c r="H338">
        <v>3047</v>
      </c>
      <c r="J338">
        <v>3047</v>
      </c>
    </row>
    <row r="339" spans="8:10" x14ac:dyDescent="0.3">
      <c r="H339">
        <v>3049</v>
      </c>
      <c r="J339">
        <v>3049</v>
      </c>
    </row>
    <row r="340" spans="8:10" x14ac:dyDescent="0.3">
      <c r="H340">
        <v>3051</v>
      </c>
      <c r="J340">
        <v>3051</v>
      </c>
    </row>
    <row r="341" spans="8:10" x14ac:dyDescent="0.3">
      <c r="H341">
        <v>3052</v>
      </c>
      <c r="J341">
        <v>3052</v>
      </c>
    </row>
    <row r="342" spans="8:10" x14ac:dyDescent="0.3">
      <c r="H342">
        <v>3053</v>
      </c>
      <c r="J342">
        <v>3053</v>
      </c>
    </row>
    <row r="343" spans="8:10" x14ac:dyDescent="0.3">
      <c r="H343">
        <v>3054</v>
      </c>
      <c r="J343">
        <v>3054</v>
      </c>
    </row>
    <row r="344" spans="8:10" x14ac:dyDescent="0.3">
      <c r="H344">
        <v>3055</v>
      </c>
      <c r="J344">
        <v>3055</v>
      </c>
    </row>
    <row r="345" spans="8:10" x14ac:dyDescent="0.3">
      <c r="H345">
        <v>3057</v>
      </c>
      <c r="J345">
        <v>3057</v>
      </c>
    </row>
    <row r="346" spans="8:10" x14ac:dyDescent="0.3">
      <c r="H346">
        <v>3061</v>
      </c>
      <c r="J346">
        <v>3061</v>
      </c>
    </row>
    <row r="347" spans="8:10" x14ac:dyDescent="0.3">
      <c r="H347">
        <v>3063</v>
      </c>
      <c r="J347">
        <v>3063</v>
      </c>
    </row>
    <row r="348" spans="8:10" x14ac:dyDescent="0.3">
      <c r="H348">
        <v>3064</v>
      </c>
      <c r="J348">
        <v>3064</v>
      </c>
    </row>
    <row r="349" spans="8:10" x14ac:dyDescent="0.3">
      <c r="H349">
        <v>3065</v>
      </c>
      <c r="J349">
        <v>3065</v>
      </c>
    </row>
    <row r="350" spans="8:10" x14ac:dyDescent="0.3">
      <c r="H350">
        <v>3067</v>
      </c>
      <c r="J350">
        <v>3067</v>
      </c>
    </row>
    <row r="351" spans="8:10" x14ac:dyDescent="0.3">
      <c r="H351">
        <v>3068</v>
      </c>
      <c r="J351">
        <v>3068</v>
      </c>
    </row>
    <row r="352" spans="8:10" x14ac:dyDescent="0.3">
      <c r="H352">
        <v>3069</v>
      </c>
      <c r="J352">
        <v>3069</v>
      </c>
    </row>
    <row r="353" spans="8:10" x14ac:dyDescent="0.3">
      <c r="H353">
        <v>3071</v>
      </c>
      <c r="J353">
        <v>3071</v>
      </c>
    </row>
    <row r="354" spans="8:10" x14ac:dyDescent="0.3">
      <c r="H354">
        <v>3072</v>
      </c>
      <c r="J354">
        <v>3072</v>
      </c>
    </row>
    <row r="355" spans="8:10" x14ac:dyDescent="0.3">
      <c r="H355">
        <v>3073</v>
      </c>
      <c r="J355">
        <v>3073</v>
      </c>
    </row>
    <row r="356" spans="8:10" x14ac:dyDescent="0.3">
      <c r="H356">
        <v>3074</v>
      </c>
      <c r="J356">
        <v>3074</v>
      </c>
    </row>
    <row r="357" spans="8:10" x14ac:dyDescent="0.3">
      <c r="H357">
        <v>3075</v>
      </c>
      <c r="J357">
        <v>3075</v>
      </c>
    </row>
    <row r="358" spans="8:10" x14ac:dyDescent="0.3">
      <c r="H358">
        <v>3217</v>
      </c>
      <c r="J358">
        <v>3217</v>
      </c>
    </row>
    <row r="359" spans="8:10" x14ac:dyDescent="0.3">
      <c r="H359">
        <v>3219</v>
      </c>
      <c r="J359">
        <v>3219</v>
      </c>
    </row>
    <row r="360" spans="8:10" x14ac:dyDescent="0.3">
      <c r="H360">
        <v>3220</v>
      </c>
      <c r="J360">
        <v>3220</v>
      </c>
    </row>
    <row r="361" spans="8:10" x14ac:dyDescent="0.3">
      <c r="H361">
        <v>3221</v>
      </c>
      <c r="J361">
        <v>3221</v>
      </c>
    </row>
    <row r="362" spans="8:10" x14ac:dyDescent="0.3">
      <c r="H362">
        <v>3222</v>
      </c>
      <c r="J362">
        <v>3222</v>
      </c>
    </row>
    <row r="363" spans="8:10" x14ac:dyDescent="0.3">
      <c r="H363">
        <v>3223</v>
      </c>
      <c r="J363">
        <v>3223</v>
      </c>
    </row>
    <row r="364" spans="8:10" x14ac:dyDescent="0.3">
      <c r="H364">
        <v>3224</v>
      </c>
      <c r="J364">
        <v>3224</v>
      </c>
    </row>
    <row r="365" spans="8:10" x14ac:dyDescent="0.3">
      <c r="H365">
        <v>3225</v>
      </c>
      <c r="J365">
        <v>3225</v>
      </c>
    </row>
    <row r="366" spans="8:10" x14ac:dyDescent="0.3">
      <c r="H366">
        <v>3241</v>
      </c>
      <c r="J366">
        <v>3241</v>
      </c>
    </row>
    <row r="367" spans="8:10" x14ac:dyDescent="0.3">
      <c r="H367">
        <v>3242</v>
      </c>
      <c r="J367">
        <v>3242</v>
      </c>
    </row>
    <row r="368" spans="8:10" x14ac:dyDescent="0.3">
      <c r="H368">
        <v>3244</v>
      </c>
      <c r="J368">
        <v>3244</v>
      </c>
    </row>
    <row r="369" spans="8:10" x14ac:dyDescent="0.3">
      <c r="H369">
        <v>3245</v>
      </c>
      <c r="J369">
        <v>3245</v>
      </c>
    </row>
    <row r="370" spans="8:10" x14ac:dyDescent="0.3">
      <c r="H370">
        <v>3247</v>
      </c>
      <c r="J370">
        <v>3247</v>
      </c>
    </row>
    <row r="371" spans="8:10" x14ac:dyDescent="0.3">
      <c r="H371">
        <v>3250</v>
      </c>
      <c r="J371">
        <v>3250</v>
      </c>
    </row>
    <row r="372" spans="8:10" x14ac:dyDescent="0.3">
      <c r="H372">
        <v>3253</v>
      </c>
      <c r="J372">
        <v>3253</v>
      </c>
    </row>
    <row r="373" spans="8:10" x14ac:dyDescent="0.3">
      <c r="H373">
        <v>3254</v>
      </c>
      <c r="J373">
        <v>3254</v>
      </c>
    </row>
    <row r="374" spans="8:10" x14ac:dyDescent="0.3">
      <c r="H374">
        <v>3256</v>
      </c>
      <c r="J374">
        <v>3256</v>
      </c>
    </row>
    <row r="375" spans="8:10" x14ac:dyDescent="0.3">
      <c r="H375">
        <v>3259</v>
      </c>
      <c r="J375">
        <v>3259</v>
      </c>
    </row>
    <row r="376" spans="8:10" x14ac:dyDescent="0.3">
      <c r="H376">
        <v>3263</v>
      </c>
      <c r="J376">
        <v>3263</v>
      </c>
    </row>
    <row r="377" spans="8:10" x14ac:dyDescent="0.3">
      <c r="H377">
        <v>3264</v>
      </c>
      <c r="J377">
        <v>3264</v>
      </c>
    </row>
    <row r="378" spans="8:10" x14ac:dyDescent="0.3">
      <c r="H378">
        <v>3265</v>
      </c>
      <c r="J378">
        <v>3265</v>
      </c>
    </row>
    <row r="379" spans="8:10" x14ac:dyDescent="0.3">
      <c r="H379">
        <v>3266</v>
      </c>
      <c r="J379">
        <v>3266</v>
      </c>
    </row>
    <row r="380" spans="8:10" x14ac:dyDescent="0.3">
      <c r="H380">
        <v>3267</v>
      </c>
      <c r="J380">
        <v>3267</v>
      </c>
    </row>
    <row r="381" spans="8:10" x14ac:dyDescent="0.3">
      <c r="H381">
        <v>3380</v>
      </c>
      <c r="J381">
        <v>3380</v>
      </c>
    </row>
    <row r="382" spans="8:10" x14ac:dyDescent="0.3">
      <c r="H382">
        <v>3381</v>
      </c>
      <c r="J382">
        <v>3381</v>
      </c>
    </row>
    <row r="383" spans="8:10" x14ac:dyDescent="0.3">
      <c r="H383">
        <v>3382</v>
      </c>
      <c r="J383">
        <v>3382</v>
      </c>
    </row>
    <row r="384" spans="8:10" x14ac:dyDescent="0.3">
      <c r="H384">
        <v>3383</v>
      </c>
      <c r="J384">
        <v>3383</v>
      </c>
    </row>
    <row r="385" spans="8:10" x14ac:dyDescent="0.3">
      <c r="H385">
        <v>3384</v>
      </c>
      <c r="J385">
        <v>3384</v>
      </c>
    </row>
    <row r="386" spans="8:10" x14ac:dyDescent="0.3">
      <c r="H386">
        <v>3385</v>
      </c>
      <c r="J386">
        <v>3385</v>
      </c>
    </row>
    <row r="387" spans="8:10" x14ac:dyDescent="0.3">
      <c r="H387">
        <v>3386</v>
      </c>
      <c r="J387">
        <v>3386</v>
      </c>
    </row>
    <row r="388" spans="8:10" x14ac:dyDescent="0.3">
      <c r="H388">
        <v>3387</v>
      </c>
      <c r="J388">
        <v>3387</v>
      </c>
    </row>
    <row r="389" spans="8:10" x14ac:dyDescent="0.3">
      <c r="H389">
        <v>3388</v>
      </c>
      <c r="J389">
        <v>3388</v>
      </c>
    </row>
    <row r="390" spans="8:10" x14ac:dyDescent="0.3">
      <c r="H390">
        <v>3389</v>
      </c>
      <c r="J390">
        <v>3389</v>
      </c>
    </row>
    <row r="391" spans="8:10" x14ac:dyDescent="0.3">
      <c r="H391">
        <v>3390</v>
      </c>
      <c r="J391">
        <v>3390</v>
      </c>
    </row>
    <row r="392" spans="8:10" x14ac:dyDescent="0.3">
      <c r="H392">
        <v>3418</v>
      </c>
      <c r="J392">
        <v>3418</v>
      </c>
    </row>
    <row r="393" spans="8:10" x14ac:dyDescent="0.3">
      <c r="H393">
        <v>3419</v>
      </c>
      <c r="J393">
        <v>3419</v>
      </c>
    </row>
    <row r="394" spans="8:10" x14ac:dyDescent="0.3">
      <c r="H394">
        <v>3426</v>
      </c>
      <c r="J394">
        <v>3426</v>
      </c>
    </row>
    <row r="395" spans="8:10" x14ac:dyDescent="0.3">
      <c r="H395">
        <v>3429</v>
      </c>
      <c r="J395">
        <v>3429</v>
      </c>
    </row>
    <row r="396" spans="8:10" x14ac:dyDescent="0.3">
      <c r="H396">
        <v>3431</v>
      </c>
      <c r="J396">
        <v>3431</v>
      </c>
    </row>
    <row r="397" spans="8:10" x14ac:dyDescent="0.3">
      <c r="H397">
        <v>3433</v>
      </c>
      <c r="J397">
        <v>3433</v>
      </c>
    </row>
    <row r="398" spans="8:10" x14ac:dyDescent="0.3">
      <c r="H398">
        <v>3437</v>
      </c>
      <c r="J398">
        <v>3437</v>
      </c>
    </row>
    <row r="399" spans="8:10" x14ac:dyDescent="0.3">
      <c r="H399">
        <v>3438</v>
      </c>
      <c r="J399">
        <v>3438</v>
      </c>
    </row>
    <row r="400" spans="8:10" x14ac:dyDescent="0.3">
      <c r="H400">
        <v>3485</v>
      </c>
      <c r="J400">
        <v>3485</v>
      </c>
    </row>
    <row r="401" spans="8:10" x14ac:dyDescent="0.3">
      <c r="H401">
        <v>3486</v>
      </c>
      <c r="J401">
        <v>3486</v>
      </c>
    </row>
    <row r="402" spans="8:10" x14ac:dyDescent="0.3">
      <c r="H402">
        <v>3487</v>
      </c>
      <c r="J402">
        <v>3487</v>
      </c>
    </row>
    <row r="403" spans="8:10" x14ac:dyDescent="0.3">
      <c r="H403">
        <v>3488</v>
      </c>
      <c r="J403">
        <v>3488</v>
      </c>
    </row>
    <row r="404" spans="8:10" x14ac:dyDescent="0.3">
      <c r="H404">
        <v>3489</v>
      </c>
      <c r="J404">
        <v>3489</v>
      </c>
    </row>
    <row r="405" spans="8:10" x14ac:dyDescent="0.3">
      <c r="H405">
        <v>3490</v>
      </c>
      <c r="J405">
        <v>3490</v>
      </c>
    </row>
    <row r="406" spans="8:10" x14ac:dyDescent="0.3">
      <c r="H406">
        <v>3491</v>
      </c>
      <c r="J406">
        <v>3491</v>
      </c>
    </row>
    <row r="407" spans="8:10" x14ac:dyDescent="0.3">
      <c r="H407">
        <v>3492</v>
      </c>
      <c r="J407">
        <v>3492</v>
      </c>
    </row>
    <row r="408" spans="8:10" x14ac:dyDescent="0.3">
      <c r="H408">
        <v>3493</v>
      </c>
      <c r="J408">
        <v>3493</v>
      </c>
    </row>
    <row r="409" spans="8:10" x14ac:dyDescent="0.3">
      <c r="H409">
        <v>3494</v>
      </c>
      <c r="J409">
        <v>3494</v>
      </c>
    </row>
    <row r="410" spans="8:10" x14ac:dyDescent="0.3">
      <c r="H410">
        <v>3496</v>
      </c>
      <c r="J410">
        <v>3496</v>
      </c>
    </row>
    <row r="411" spans="8:10" x14ac:dyDescent="0.3">
      <c r="H411">
        <v>3590</v>
      </c>
      <c r="J411">
        <v>3590</v>
      </c>
    </row>
    <row r="412" spans="8:10" x14ac:dyDescent="0.3">
      <c r="H412">
        <v>3593</v>
      </c>
      <c r="J412">
        <v>3593</v>
      </c>
    </row>
    <row r="413" spans="8:10" x14ac:dyDescent="0.3">
      <c r="H413">
        <v>3594</v>
      </c>
      <c r="J413">
        <v>3594</v>
      </c>
    </row>
    <row r="414" spans="8:10" x14ac:dyDescent="0.3">
      <c r="H414">
        <v>3595</v>
      </c>
      <c r="J414">
        <v>3595</v>
      </c>
    </row>
    <row r="415" spans="8:10" x14ac:dyDescent="0.3">
      <c r="H415">
        <v>3814</v>
      </c>
      <c r="J415">
        <v>3814</v>
      </c>
    </row>
    <row r="416" spans="8:10" x14ac:dyDescent="0.3">
      <c r="H416">
        <v>3815</v>
      </c>
      <c r="J416">
        <v>3815</v>
      </c>
    </row>
    <row r="417" spans="8:10" x14ac:dyDescent="0.3">
      <c r="H417">
        <v>3817</v>
      </c>
      <c r="J417">
        <v>3817</v>
      </c>
    </row>
    <row r="418" spans="8:10" x14ac:dyDescent="0.3">
      <c r="H418">
        <v>3818</v>
      </c>
      <c r="J418">
        <v>3818</v>
      </c>
    </row>
    <row r="419" spans="8:10" x14ac:dyDescent="0.3">
      <c r="H419">
        <v>3819</v>
      </c>
      <c r="J419">
        <v>3819</v>
      </c>
    </row>
    <row r="420" spans="8:10" x14ac:dyDescent="0.3">
      <c r="H420">
        <v>3820</v>
      </c>
      <c r="J420">
        <v>3820</v>
      </c>
    </row>
    <row r="421" spans="8:10" x14ac:dyDescent="0.3">
      <c r="H421">
        <v>3822</v>
      </c>
      <c r="J421">
        <v>3822</v>
      </c>
    </row>
    <row r="422" spans="8:10" x14ac:dyDescent="0.3">
      <c r="H422">
        <v>3823</v>
      </c>
      <c r="J422">
        <v>3823</v>
      </c>
    </row>
    <row r="423" spans="8:10" x14ac:dyDescent="0.3">
      <c r="H423">
        <v>3824</v>
      </c>
      <c r="J423">
        <v>3824</v>
      </c>
    </row>
    <row r="424" spans="8:10" x14ac:dyDescent="0.3">
      <c r="H424">
        <v>3825</v>
      </c>
      <c r="J424">
        <v>3825</v>
      </c>
    </row>
    <row r="425" spans="8:10" x14ac:dyDescent="0.3">
      <c r="H425">
        <v>3826</v>
      </c>
      <c r="J425">
        <v>3826</v>
      </c>
    </row>
    <row r="426" spans="8:10" x14ac:dyDescent="0.3">
      <c r="H426">
        <v>3827</v>
      </c>
      <c r="J426">
        <v>3827</v>
      </c>
    </row>
    <row r="427" spans="8:10" x14ac:dyDescent="0.3">
      <c r="H427">
        <v>3828</v>
      </c>
      <c r="J427">
        <v>3828</v>
      </c>
    </row>
    <row r="428" spans="8:10" x14ac:dyDescent="0.3">
      <c r="H428">
        <v>3829</v>
      </c>
      <c r="J428">
        <v>3829</v>
      </c>
    </row>
    <row r="429" spans="8:10" x14ac:dyDescent="0.3">
      <c r="H429">
        <v>3831</v>
      </c>
      <c r="J429">
        <v>3831</v>
      </c>
    </row>
    <row r="430" spans="8:10" x14ac:dyDescent="0.3">
      <c r="H430">
        <v>3832</v>
      </c>
      <c r="J430">
        <v>3832</v>
      </c>
    </row>
    <row r="431" spans="8:10" x14ac:dyDescent="0.3">
      <c r="H431">
        <v>3833</v>
      </c>
      <c r="J431">
        <v>3833</v>
      </c>
    </row>
    <row r="432" spans="8:10" x14ac:dyDescent="0.3">
      <c r="H432">
        <v>3835</v>
      </c>
      <c r="J432">
        <v>3835</v>
      </c>
    </row>
    <row r="433" spans="8:10" x14ac:dyDescent="0.3">
      <c r="H433">
        <v>3837</v>
      </c>
      <c r="J433">
        <v>3837</v>
      </c>
    </row>
    <row r="434" spans="8:10" x14ac:dyDescent="0.3">
      <c r="H434">
        <v>3838</v>
      </c>
      <c r="J434">
        <v>3838</v>
      </c>
    </row>
    <row r="435" spans="8:10" x14ac:dyDescent="0.3">
      <c r="H435">
        <v>3839</v>
      </c>
      <c r="J435">
        <v>3839</v>
      </c>
    </row>
    <row r="436" spans="8:10" x14ac:dyDescent="0.3">
      <c r="H436">
        <v>3840</v>
      </c>
      <c r="J436">
        <v>3840</v>
      </c>
    </row>
    <row r="437" spans="8:10" x14ac:dyDescent="0.3">
      <c r="H437">
        <v>3841</v>
      </c>
      <c r="J437">
        <v>3841</v>
      </c>
    </row>
    <row r="438" spans="8:10" x14ac:dyDescent="0.3">
      <c r="H438">
        <v>3843</v>
      </c>
      <c r="J438">
        <v>3843</v>
      </c>
    </row>
    <row r="439" spans="8:10" x14ac:dyDescent="0.3">
      <c r="H439">
        <v>3846</v>
      </c>
      <c r="J439">
        <v>3846</v>
      </c>
    </row>
    <row r="440" spans="8:10" x14ac:dyDescent="0.3">
      <c r="H440">
        <v>3847</v>
      </c>
      <c r="J440">
        <v>3847</v>
      </c>
    </row>
    <row r="441" spans="8:10" x14ac:dyDescent="0.3">
      <c r="H441">
        <v>3848</v>
      </c>
      <c r="J441">
        <v>3848</v>
      </c>
    </row>
    <row r="442" spans="8:10" x14ac:dyDescent="0.3">
      <c r="H442">
        <v>3849</v>
      </c>
      <c r="J442">
        <v>3849</v>
      </c>
    </row>
    <row r="443" spans="8:10" x14ac:dyDescent="0.3">
      <c r="H443">
        <v>3850</v>
      </c>
      <c r="J443">
        <v>3850</v>
      </c>
    </row>
    <row r="444" spans="8:10" x14ac:dyDescent="0.3">
      <c r="H444">
        <v>3851</v>
      </c>
      <c r="J444">
        <v>3851</v>
      </c>
    </row>
    <row r="445" spans="8:10" x14ac:dyDescent="0.3">
      <c r="H445">
        <v>3853</v>
      </c>
      <c r="J445">
        <v>3853</v>
      </c>
    </row>
    <row r="446" spans="8:10" x14ac:dyDescent="0.3">
      <c r="H446">
        <v>3856</v>
      </c>
      <c r="J446">
        <v>3856</v>
      </c>
    </row>
    <row r="447" spans="8:10" x14ac:dyDescent="0.3">
      <c r="H447">
        <v>3857</v>
      </c>
      <c r="J447">
        <v>3857</v>
      </c>
    </row>
    <row r="448" spans="8:10" x14ac:dyDescent="0.3">
      <c r="H448">
        <v>3859</v>
      </c>
      <c r="J448">
        <v>3859</v>
      </c>
    </row>
    <row r="449" spans="8:10" x14ac:dyDescent="0.3">
      <c r="H449">
        <v>3860</v>
      </c>
      <c r="J449">
        <v>3860</v>
      </c>
    </row>
    <row r="450" spans="8:10" x14ac:dyDescent="0.3">
      <c r="H450">
        <v>3861</v>
      </c>
      <c r="J450">
        <v>3861</v>
      </c>
    </row>
    <row r="451" spans="8:10" x14ac:dyDescent="0.3">
      <c r="H451">
        <v>3862</v>
      </c>
      <c r="J451">
        <v>3862</v>
      </c>
    </row>
    <row r="452" spans="8:10" x14ac:dyDescent="0.3">
      <c r="H452">
        <v>3864</v>
      </c>
      <c r="J452">
        <v>3864</v>
      </c>
    </row>
    <row r="453" spans="8:10" x14ac:dyDescent="0.3">
      <c r="H453">
        <v>3865</v>
      </c>
      <c r="J453">
        <v>3865</v>
      </c>
    </row>
    <row r="454" spans="8:10" x14ac:dyDescent="0.3">
      <c r="H454">
        <v>4060</v>
      </c>
      <c r="J454">
        <v>4060</v>
      </c>
    </row>
    <row r="455" spans="8:10" x14ac:dyDescent="0.3">
      <c r="H455">
        <v>4104</v>
      </c>
      <c r="J455">
        <v>4104</v>
      </c>
    </row>
    <row r="456" spans="8:10" x14ac:dyDescent="0.3">
      <c r="H456">
        <v>4105</v>
      </c>
      <c r="J456">
        <v>4105</v>
      </c>
    </row>
    <row r="457" spans="8:10" x14ac:dyDescent="0.3">
      <c r="H457">
        <v>4107</v>
      </c>
      <c r="J457">
        <v>4107</v>
      </c>
    </row>
    <row r="458" spans="8:10" x14ac:dyDescent="0.3">
      <c r="H458">
        <v>4108</v>
      </c>
      <c r="J458">
        <v>4108</v>
      </c>
    </row>
    <row r="459" spans="8:10" x14ac:dyDescent="0.3">
      <c r="H459">
        <v>4110</v>
      </c>
      <c r="J459">
        <v>4110</v>
      </c>
    </row>
    <row r="460" spans="8:10" x14ac:dyDescent="0.3">
      <c r="H460">
        <v>4111</v>
      </c>
      <c r="J460">
        <v>4111</v>
      </c>
    </row>
    <row r="461" spans="8:10" x14ac:dyDescent="0.3">
      <c r="H461">
        <v>4115</v>
      </c>
      <c r="J461">
        <v>4115</v>
      </c>
    </row>
    <row r="462" spans="8:10" x14ac:dyDescent="0.3">
      <c r="H462">
        <v>4116</v>
      </c>
      <c r="J462">
        <v>4116</v>
      </c>
    </row>
    <row r="463" spans="8:10" x14ac:dyDescent="0.3">
      <c r="H463">
        <v>4117</v>
      </c>
      <c r="J463">
        <v>4117</v>
      </c>
    </row>
    <row r="464" spans="8:10" x14ac:dyDescent="0.3">
      <c r="H464">
        <v>4120</v>
      </c>
      <c r="J464">
        <v>4120</v>
      </c>
    </row>
    <row r="465" spans="8:10" x14ac:dyDescent="0.3">
      <c r="H465">
        <v>4121</v>
      </c>
      <c r="J465">
        <v>4121</v>
      </c>
    </row>
    <row r="466" spans="8:10" x14ac:dyDescent="0.3">
      <c r="H466">
        <v>4122</v>
      </c>
      <c r="J466">
        <v>4122</v>
      </c>
    </row>
    <row r="467" spans="8:10" x14ac:dyDescent="0.3">
      <c r="H467">
        <v>4123</v>
      </c>
      <c r="J467">
        <v>4123</v>
      </c>
    </row>
    <row r="468" spans="8:10" x14ac:dyDescent="0.3">
      <c r="H468">
        <v>4124</v>
      </c>
      <c r="J468">
        <v>4124</v>
      </c>
    </row>
    <row r="469" spans="8:10" x14ac:dyDescent="0.3">
      <c r="H469">
        <v>4129</v>
      </c>
      <c r="J469">
        <v>4129</v>
      </c>
    </row>
    <row r="470" spans="8:10" x14ac:dyDescent="0.3">
      <c r="H470">
        <v>4130</v>
      </c>
      <c r="J470">
        <v>4130</v>
      </c>
    </row>
    <row r="471" spans="8:10" x14ac:dyDescent="0.3">
      <c r="H471">
        <v>4131</v>
      </c>
      <c r="J471">
        <v>4131</v>
      </c>
    </row>
    <row r="472" spans="8:10" x14ac:dyDescent="0.3">
      <c r="H472">
        <v>4132</v>
      </c>
      <c r="J472">
        <v>4132</v>
      </c>
    </row>
    <row r="473" spans="8:10" x14ac:dyDescent="0.3">
      <c r="H473">
        <v>4349</v>
      </c>
      <c r="J473">
        <v>4349</v>
      </c>
    </row>
    <row r="474" spans="8:10" x14ac:dyDescent="0.3">
      <c r="H474">
        <v>4350</v>
      </c>
      <c r="J474">
        <v>4350</v>
      </c>
    </row>
    <row r="475" spans="8:10" x14ac:dyDescent="0.3">
      <c r="H475">
        <v>4351</v>
      </c>
      <c r="J475">
        <v>4351</v>
      </c>
    </row>
    <row r="476" spans="8:10" x14ac:dyDescent="0.3">
      <c r="H476">
        <v>4353</v>
      </c>
      <c r="J476">
        <v>4353</v>
      </c>
    </row>
    <row r="477" spans="8:10" x14ac:dyDescent="0.3">
      <c r="H477">
        <v>4354</v>
      </c>
      <c r="J477">
        <v>4354</v>
      </c>
    </row>
    <row r="478" spans="8:10" x14ac:dyDescent="0.3">
      <c r="H478">
        <v>4355</v>
      </c>
      <c r="J478">
        <v>4355</v>
      </c>
    </row>
    <row r="479" spans="8:10" x14ac:dyDescent="0.3">
      <c r="H479">
        <v>4358</v>
      </c>
      <c r="J479">
        <v>4358</v>
      </c>
    </row>
    <row r="480" spans="8:10" x14ac:dyDescent="0.3">
      <c r="H480">
        <v>4359</v>
      </c>
      <c r="J480">
        <v>4359</v>
      </c>
    </row>
    <row r="481" spans="8:10" x14ac:dyDescent="0.3">
      <c r="H481">
        <v>4360</v>
      </c>
      <c r="J481">
        <v>4360</v>
      </c>
    </row>
    <row r="482" spans="8:10" x14ac:dyDescent="0.3">
      <c r="H482">
        <v>4362</v>
      </c>
      <c r="J482">
        <v>4362</v>
      </c>
    </row>
    <row r="483" spans="8:10" x14ac:dyDescent="0.3">
      <c r="H483">
        <v>4364</v>
      </c>
      <c r="J483">
        <v>4364</v>
      </c>
    </row>
    <row r="484" spans="8:10" x14ac:dyDescent="0.3">
      <c r="H484">
        <v>4365</v>
      </c>
      <c r="J484">
        <v>4365</v>
      </c>
    </row>
    <row r="485" spans="8:10" x14ac:dyDescent="0.3">
      <c r="H485">
        <v>4367</v>
      </c>
      <c r="J485">
        <v>4367</v>
      </c>
    </row>
    <row r="486" spans="8:10" x14ac:dyDescent="0.3">
      <c r="H486">
        <v>4368</v>
      </c>
      <c r="J486">
        <v>4368</v>
      </c>
    </row>
    <row r="487" spans="8:10" x14ac:dyDescent="0.3">
      <c r="H487">
        <v>4369</v>
      </c>
      <c r="J487">
        <v>4369</v>
      </c>
    </row>
    <row r="488" spans="8:10" x14ac:dyDescent="0.3">
      <c r="H488">
        <v>4370</v>
      </c>
      <c r="J488">
        <v>4370</v>
      </c>
    </row>
    <row r="489" spans="8:10" x14ac:dyDescent="0.3">
      <c r="H489">
        <v>4371</v>
      </c>
      <c r="J489">
        <v>4371</v>
      </c>
    </row>
    <row r="490" spans="8:10" x14ac:dyDescent="0.3">
      <c r="H490">
        <v>4375</v>
      </c>
      <c r="J490">
        <v>4375</v>
      </c>
    </row>
    <row r="491" spans="8:10" x14ac:dyDescent="0.3">
      <c r="H491">
        <v>4376</v>
      </c>
      <c r="J491">
        <v>4376</v>
      </c>
    </row>
    <row r="492" spans="8:10" x14ac:dyDescent="0.3">
      <c r="H492">
        <v>4438</v>
      </c>
      <c r="J492">
        <v>4438</v>
      </c>
    </row>
    <row r="493" spans="8:10" x14ac:dyDescent="0.3">
      <c r="H493">
        <v>4439</v>
      </c>
      <c r="J493">
        <v>4439</v>
      </c>
    </row>
    <row r="494" spans="8:10" x14ac:dyDescent="0.3">
      <c r="H494">
        <v>4440</v>
      </c>
      <c r="J494">
        <v>4440</v>
      </c>
    </row>
    <row r="495" spans="8:10" x14ac:dyDescent="0.3">
      <c r="H495">
        <v>4442</v>
      </c>
      <c r="J495">
        <v>4442</v>
      </c>
    </row>
    <row r="496" spans="8:10" x14ac:dyDescent="0.3">
      <c r="H496">
        <v>4443</v>
      </c>
      <c r="J496">
        <v>4443</v>
      </c>
    </row>
    <row r="497" spans="8:10" x14ac:dyDescent="0.3">
      <c r="H497">
        <v>4447</v>
      </c>
      <c r="J497">
        <v>4447</v>
      </c>
    </row>
    <row r="498" spans="8:10" x14ac:dyDescent="0.3">
      <c r="H498">
        <v>4448</v>
      </c>
      <c r="J498">
        <v>4448</v>
      </c>
    </row>
    <row r="499" spans="8:10" x14ac:dyDescent="0.3">
      <c r="H499">
        <v>4449</v>
      </c>
      <c r="J499">
        <v>4449</v>
      </c>
    </row>
    <row r="500" spans="8:10" x14ac:dyDescent="0.3">
      <c r="H500">
        <v>4453</v>
      </c>
      <c r="J500">
        <v>4453</v>
      </c>
    </row>
    <row r="501" spans="8:10" x14ac:dyDescent="0.3">
      <c r="H501">
        <v>4466</v>
      </c>
      <c r="J501">
        <v>4466</v>
      </c>
    </row>
    <row r="502" spans="8:10" x14ac:dyDescent="0.3">
      <c r="H502">
        <v>4467</v>
      </c>
      <c r="J502">
        <v>4467</v>
      </c>
    </row>
    <row r="503" spans="8:10" x14ac:dyDescent="0.3">
      <c r="H503">
        <v>4468</v>
      </c>
      <c r="J503">
        <v>4468</v>
      </c>
    </row>
    <row r="504" spans="8:10" x14ac:dyDescent="0.3">
      <c r="H504">
        <v>4469</v>
      </c>
      <c r="J504">
        <v>4469</v>
      </c>
    </row>
    <row r="505" spans="8:10" x14ac:dyDescent="0.3">
      <c r="H505">
        <v>4470</v>
      </c>
      <c r="J505">
        <v>4470</v>
      </c>
    </row>
    <row r="506" spans="8:10" x14ac:dyDescent="0.3">
      <c r="H506">
        <v>4471</v>
      </c>
      <c r="J506">
        <v>4471</v>
      </c>
    </row>
    <row r="507" spans="8:10" x14ac:dyDescent="0.3">
      <c r="H507">
        <v>4472</v>
      </c>
      <c r="J507">
        <v>4472</v>
      </c>
    </row>
    <row r="508" spans="8:10" x14ac:dyDescent="0.3">
      <c r="H508">
        <v>4477</v>
      </c>
      <c r="J508">
        <v>4477</v>
      </c>
    </row>
    <row r="509" spans="8:10" x14ac:dyDescent="0.3">
      <c r="H509">
        <v>4478</v>
      </c>
      <c r="J509">
        <v>4478</v>
      </c>
    </row>
    <row r="510" spans="8:10" x14ac:dyDescent="0.3">
      <c r="H510">
        <v>4479</v>
      </c>
      <c r="J510">
        <v>4479</v>
      </c>
    </row>
    <row r="511" spans="8:10" x14ac:dyDescent="0.3">
      <c r="H511">
        <v>4481</v>
      </c>
      <c r="J511">
        <v>4481</v>
      </c>
    </row>
    <row r="512" spans="8:10" x14ac:dyDescent="0.3">
      <c r="H512">
        <v>4483</v>
      </c>
      <c r="J512">
        <v>4483</v>
      </c>
    </row>
    <row r="513" spans="8:10" x14ac:dyDescent="0.3">
      <c r="H513">
        <v>4484</v>
      </c>
      <c r="J513">
        <v>4484</v>
      </c>
    </row>
    <row r="514" spans="8:10" x14ac:dyDescent="0.3">
      <c r="H514">
        <v>4485</v>
      </c>
      <c r="J514">
        <v>4485</v>
      </c>
    </row>
    <row r="515" spans="8:10" x14ac:dyDescent="0.3">
      <c r="H515">
        <v>4486</v>
      </c>
      <c r="J515">
        <v>4486</v>
      </c>
    </row>
    <row r="516" spans="8:10" x14ac:dyDescent="0.3">
      <c r="H516">
        <v>4487</v>
      </c>
      <c r="J516">
        <v>4487</v>
      </c>
    </row>
    <row r="517" spans="8:10" x14ac:dyDescent="0.3">
      <c r="H517">
        <v>4488</v>
      </c>
      <c r="J517">
        <v>4488</v>
      </c>
    </row>
    <row r="518" spans="8:10" x14ac:dyDescent="0.3">
      <c r="H518">
        <v>4491</v>
      </c>
      <c r="J518">
        <v>4491</v>
      </c>
    </row>
    <row r="519" spans="8:10" x14ac:dyDescent="0.3">
      <c r="H519">
        <v>4495</v>
      </c>
      <c r="J519">
        <v>4495</v>
      </c>
    </row>
    <row r="520" spans="8:10" x14ac:dyDescent="0.3">
      <c r="H520">
        <v>4496</v>
      </c>
      <c r="J520">
        <v>4496</v>
      </c>
    </row>
    <row r="521" spans="8:10" x14ac:dyDescent="0.3">
      <c r="H521">
        <v>4497</v>
      </c>
      <c r="J521">
        <v>4497</v>
      </c>
    </row>
    <row r="522" spans="8:10" x14ac:dyDescent="0.3">
      <c r="H522">
        <v>4498</v>
      </c>
      <c r="J522">
        <v>4498</v>
      </c>
    </row>
    <row r="523" spans="8:10" x14ac:dyDescent="0.3">
      <c r="H523">
        <v>4499</v>
      </c>
      <c r="J523">
        <v>4499</v>
      </c>
    </row>
    <row r="524" spans="8:10" x14ac:dyDescent="0.3">
      <c r="H524">
        <v>4500</v>
      </c>
      <c r="J524">
        <v>4500</v>
      </c>
    </row>
    <row r="525" spans="8:10" x14ac:dyDescent="0.3">
      <c r="H525">
        <v>4501</v>
      </c>
      <c r="J525">
        <v>4501</v>
      </c>
    </row>
    <row r="526" spans="8:10" x14ac:dyDescent="0.3">
      <c r="H526">
        <v>4502</v>
      </c>
      <c r="J526">
        <v>4502</v>
      </c>
    </row>
    <row r="527" spans="8:10" x14ac:dyDescent="0.3">
      <c r="H527">
        <v>4503</v>
      </c>
      <c r="J527">
        <v>4503</v>
      </c>
    </row>
    <row r="528" spans="8:10" x14ac:dyDescent="0.3">
      <c r="H528">
        <v>4504</v>
      </c>
      <c r="J528">
        <v>4504</v>
      </c>
    </row>
    <row r="529" spans="8:10" x14ac:dyDescent="0.3">
      <c r="H529">
        <v>4505</v>
      </c>
      <c r="J529">
        <v>4505</v>
      </c>
    </row>
    <row r="530" spans="8:10" x14ac:dyDescent="0.3">
      <c r="H530">
        <v>4506</v>
      </c>
      <c r="J530">
        <v>4506</v>
      </c>
    </row>
    <row r="531" spans="8:10" x14ac:dyDescent="0.3">
      <c r="H531">
        <v>4507</v>
      </c>
      <c r="J531">
        <v>4507</v>
      </c>
    </row>
    <row r="532" spans="8:10" x14ac:dyDescent="0.3">
      <c r="H532">
        <v>4508</v>
      </c>
      <c r="J532">
        <v>4508</v>
      </c>
    </row>
    <row r="533" spans="8:10" x14ac:dyDescent="0.3">
      <c r="H533">
        <v>4651</v>
      </c>
      <c r="J533">
        <v>4651</v>
      </c>
    </row>
    <row r="534" spans="8:10" x14ac:dyDescent="0.3">
      <c r="H534">
        <v>4652</v>
      </c>
      <c r="J534">
        <v>4652</v>
      </c>
    </row>
    <row r="535" spans="8:10" x14ac:dyDescent="0.3">
      <c r="H535">
        <v>4653</v>
      </c>
      <c r="J535">
        <v>4653</v>
      </c>
    </row>
    <row r="536" spans="8:10" x14ac:dyDescent="0.3">
      <c r="H536">
        <v>4660</v>
      </c>
      <c r="J536">
        <v>4660</v>
      </c>
    </row>
    <row r="537" spans="8:10" x14ac:dyDescent="0.3">
      <c r="H537">
        <v>4661</v>
      </c>
      <c r="J537">
        <v>4661</v>
      </c>
    </row>
    <row r="538" spans="8:10" x14ac:dyDescent="0.3">
      <c r="H538">
        <v>4662</v>
      </c>
      <c r="J538">
        <v>4662</v>
      </c>
    </row>
    <row r="539" spans="8:10" x14ac:dyDescent="0.3">
      <c r="H539">
        <v>4663</v>
      </c>
      <c r="J539">
        <v>4663</v>
      </c>
    </row>
    <row r="540" spans="8:10" x14ac:dyDescent="0.3">
      <c r="H540">
        <v>4664</v>
      </c>
      <c r="J540">
        <v>4664</v>
      </c>
    </row>
    <row r="541" spans="8:10" x14ac:dyDescent="0.3">
      <c r="H541">
        <v>4665</v>
      </c>
      <c r="J541">
        <v>4665</v>
      </c>
    </row>
    <row r="542" spans="8:10" x14ac:dyDescent="0.3">
      <c r="H542">
        <v>4669</v>
      </c>
      <c r="J542">
        <v>4669</v>
      </c>
    </row>
    <row r="543" spans="8:10" x14ac:dyDescent="0.3">
      <c r="H543">
        <v>4671</v>
      </c>
      <c r="J543">
        <v>4671</v>
      </c>
    </row>
    <row r="544" spans="8:10" x14ac:dyDescent="0.3">
      <c r="H544">
        <v>4673</v>
      </c>
      <c r="J544">
        <v>4673</v>
      </c>
    </row>
    <row r="545" spans="8:10" x14ac:dyDescent="0.3">
      <c r="H545">
        <v>4675</v>
      </c>
      <c r="J545">
        <v>4675</v>
      </c>
    </row>
    <row r="546" spans="8:10" x14ac:dyDescent="0.3">
      <c r="H546">
        <v>4681</v>
      </c>
      <c r="J546">
        <v>4681</v>
      </c>
    </row>
    <row r="547" spans="8:10" x14ac:dyDescent="0.3">
      <c r="H547">
        <v>4682</v>
      </c>
      <c r="J547">
        <v>4682</v>
      </c>
    </row>
    <row r="548" spans="8:10" x14ac:dyDescent="0.3">
      <c r="H548">
        <v>4683</v>
      </c>
      <c r="J548">
        <v>4683</v>
      </c>
    </row>
    <row r="549" spans="8:10" x14ac:dyDescent="0.3">
      <c r="H549">
        <v>4685</v>
      </c>
      <c r="J549">
        <v>4685</v>
      </c>
    </row>
    <row r="550" spans="8:10" x14ac:dyDescent="0.3">
      <c r="H550">
        <v>4686</v>
      </c>
      <c r="J550">
        <v>4686</v>
      </c>
    </row>
    <row r="551" spans="8:10" x14ac:dyDescent="0.3">
      <c r="H551">
        <v>4692</v>
      </c>
      <c r="J551">
        <v>4692</v>
      </c>
    </row>
    <row r="552" spans="8:10" x14ac:dyDescent="0.3">
      <c r="H552">
        <v>4693</v>
      </c>
      <c r="J552">
        <v>4693</v>
      </c>
    </row>
    <row r="553" spans="8:10" x14ac:dyDescent="0.3">
      <c r="H553">
        <v>4694</v>
      </c>
      <c r="J553">
        <v>4694</v>
      </c>
    </row>
    <row r="554" spans="8:10" x14ac:dyDescent="0.3">
      <c r="H554">
        <v>4731</v>
      </c>
      <c r="J554">
        <v>4731</v>
      </c>
    </row>
    <row r="555" spans="8:10" x14ac:dyDescent="0.3">
      <c r="H555">
        <v>4732</v>
      </c>
      <c r="J555">
        <v>4732</v>
      </c>
    </row>
    <row r="556" spans="8:10" x14ac:dyDescent="0.3">
      <c r="H556">
        <v>4736</v>
      </c>
      <c r="J556">
        <v>4736</v>
      </c>
    </row>
    <row r="557" spans="8:10" x14ac:dyDescent="0.3">
      <c r="H557">
        <v>4737</v>
      </c>
      <c r="J557">
        <v>4737</v>
      </c>
    </row>
    <row r="558" spans="8:10" x14ac:dyDescent="0.3">
      <c r="H558">
        <v>4738</v>
      </c>
      <c r="J558">
        <v>4738</v>
      </c>
    </row>
    <row r="559" spans="8:10" x14ac:dyDescent="0.3">
      <c r="H559">
        <v>4740</v>
      </c>
      <c r="J559">
        <v>4740</v>
      </c>
    </row>
    <row r="560" spans="8:10" x14ac:dyDescent="0.3">
      <c r="H560">
        <v>4741</v>
      </c>
      <c r="J560">
        <v>4741</v>
      </c>
    </row>
    <row r="561" spans="8:10" x14ac:dyDescent="0.3">
      <c r="H561">
        <v>4742</v>
      </c>
      <c r="J561">
        <v>4742</v>
      </c>
    </row>
    <row r="562" spans="8:10" x14ac:dyDescent="0.3">
      <c r="H562">
        <v>4743</v>
      </c>
      <c r="J562">
        <v>4743</v>
      </c>
    </row>
    <row r="563" spans="8:10" x14ac:dyDescent="0.3">
      <c r="H563">
        <v>4744</v>
      </c>
      <c r="J563">
        <v>4744</v>
      </c>
    </row>
    <row r="564" spans="8:10" x14ac:dyDescent="0.3">
      <c r="H564">
        <v>4746</v>
      </c>
      <c r="J564">
        <v>4746</v>
      </c>
    </row>
    <row r="565" spans="8:10" x14ac:dyDescent="0.3">
      <c r="H565">
        <v>4747</v>
      </c>
      <c r="J565">
        <v>4747</v>
      </c>
    </row>
    <row r="566" spans="8:10" x14ac:dyDescent="0.3">
      <c r="H566">
        <v>4748</v>
      </c>
      <c r="J566">
        <v>4748</v>
      </c>
    </row>
    <row r="567" spans="8:10" x14ac:dyDescent="0.3">
      <c r="H567">
        <v>4749</v>
      </c>
      <c r="J567">
        <v>4749</v>
      </c>
    </row>
    <row r="568" spans="8:10" x14ac:dyDescent="0.3">
      <c r="H568">
        <v>4751</v>
      </c>
      <c r="J568">
        <v>4751</v>
      </c>
    </row>
    <row r="569" spans="8:10" x14ac:dyDescent="0.3">
      <c r="H569">
        <v>4752</v>
      </c>
      <c r="J569">
        <v>4752</v>
      </c>
    </row>
    <row r="570" spans="8:10" x14ac:dyDescent="0.3">
      <c r="H570">
        <v>4753</v>
      </c>
      <c r="J570">
        <v>4753</v>
      </c>
    </row>
    <row r="571" spans="8:10" x14ac:dyDescent="0.3">
      <c r="H571">
        <v>4754</v>
      </c>
      <c r="J571">
        <v>4754</v>
      </c>
    </row>
    <row r="572" spans="8:10" x14ac:dyDescent="0.3">
      <c r="H572">
        <v>4755</v>
      </c>
      <c r="J572">
        <v>4755</v>
      </c>
    </row>
    <row r="573" spans="8:10" x14ac:dyDescent="0.3">
      <c r="H573">
        <v>4756</v>
      </c>
      <c r="J573">
        <v>4756</v>
      </c>
    </row>
    <row r="574" spans="8:10" x14ac:dyDescent="0.3">
      <c r="H574">
        <v>4757</v>
      </c>
      <c r="J574">
        <v>4757</v>
      </c>
    </row>
    <row r="575" spans="8:10" x14ac:dyDescent="0.3">
      <c r="H575">
        <v>4759</v>
      </c>
      <c r="J575">
        <v>4759</v>
      </c>
    </row>
    <row r="576" spans="8:10" x14ac:dyDescent="0.3">
      <c r="H576">
        <v>4761</v>
      </c>
      <c r="J576">
        <v>4761</v>
      </c>
    </row>
    <row r="577" spans="8:10" x14ac:dyDescent="0.3">
      <c r="H577">
        <v>4767</v>
      </c>
      <c r="J577">
        <v>4767</v>
      </c>
    </row>
    <row r="578" spans="8:10" x14ac:dyDescent="0.3">
      <c r="H578">
        <v>4780</v>
      </c>
      <c r="J578">
        <v>4780</v>
      </c>
    </row>
    <row r="579" spans="8:10" x14ac:dyDescent="0.3">
      <c r="H579">
        <v>4781</v>
      </c>
      <c r="J579">
        <v>4781</v>
      </c>
    </row>
    <row r="580" spans="8:10" x14ac:dyDescent="0.3">
      <c r="H580">
        <v>4782</v>
      </c>
      <c r="J580">
        <v>4782</v>
      </c>
    </row>
    <row r="581" spans="8:10" x14ac:dyDescent="0.3">
      <c r="H581">
        <v>4783</v>
      </c>
      <c r="J581">
        <v>4783</v>
      </c>
    </row>
    <row r="582" spans="8:10" x14ac:dyDescent="0.3">
      <c r="H582">
        <v>4784</v>
      </c>
      <c r="J582">
        <v>4784</v>
      </c>
    </row>
    <row r="583" spans="8:10" x14ac:dyDescent="0.3">
      <c r="H583">
        <v>4785</v>
      </c>
      <c r="J583">
        <v>4785</v>
      </c>
    </row>
    <row r="584" spans="8:10" x14ac:dyDescent="0.3">
      <c r="H584">
        <v>4960</v>
      </c>
      <c r="J584">
        <v>4960</v>
      </c>
    </row>
    <row r="585" spans="8:10" x14ac:dyDescent="0.3">
      <c r="H585">
        <v>5081</v>
      </c>
      <c r="J585">
        <v>5081</v>
      </c>
    </row>
    <row r="586" spans="8:10" x14ac:dyDescent="0.3">
      <c r="H586">
        <v>5082</v>
      </c>
      <c r="J586">
        <v>5082</v>
      </c>
    </row>
    <row r="587" spans="8:10" x14ac:dyDescent="0.3">
      <c r="H587">
        <v>5085</v>
      </c>
      <c r="J587">
        <v>5085</v>
      </c>
    </row>
    <row r="588" spans="8:10" x14ac:dyDescent="0.3">
      <c r="H588">
        <v>5086</v>
      </c>
      <c r="J588">
        <v>5086</v>
      </c>
    </row>
    <row r="589" spans="8:10" x14ac:dyDescent="0.3">
      <c r="H589">
        <v>5087</v>
      </c>
      <c r="J589">
        <v>5087</v>
      </c>
    </row>
    <row r="590" spans="8:10" x14ac:dyDescent="0.3">
      <c r="H590">
        <v>5088</v>
      </c>
      <c r="J590">
        <v>5088</v>
      </c>
    </row>
    <row r="591" spans="8:10" x14ac:dyDescent="0.3">
      <c r="H591">
        <v>5089</v>
      </c>
      <c r="J591">
        <v>5089</v>
      </c>
    </row>
    <row r="592" spans="8:10" x14ac:dyDescent="0.3">
      <c r="H592">
        <v>5091</v>
      </c>
      <c r="J592">
        <v>5091</v>
      </c>
    </row>
    <row r="593" spans="8:10" x14ac:dyDescent="0.3">
      <c r="H593">
        <v>5093</v>
      </c>
      <c r="J593">
        <v>5093</v>
      </c>
    </row>
    <row r="594" spans="8:10" x14ac:dyDescent="0.3">
      <c r="H594">
        <v>5094</v>
      </c>
      <c r="J594">
        <v>5094</v>
      </c>
    </row>
    <row r="595" spans="8:10" x14ac:dyDescent="0.3">
      <c r="H595">
        <v>5095</v>
      </c>
      <c r="J595">
        <v>5095</v>
      </c>
    </row>
    <row r="596" spans="8:10" x14ac:dyDescent="0.3">
      <c r="H596">
        <v>5096</v>
      </c>
      <c r="J596">
        <v>5096</v>
      </c>
    </row>
    <row r="597" spans="8:10" x14ac:dyDescent="0.3">
      <c r="H597">
        <v>5097</v>
      </c>
      <c r="J597">
        <v>5097</v>
      </c>
    </row>
    <row r="598" spans="8:10" x14ac:dyDescent="0.3">
      <c r="H598">
        <v>5099</v>
      </c>
      <c r="J598">
        <v>5099</v>
      </c>
    </row>
    <row r="599" spans="8:10" x14ac:dyDescent="0.3">
      <c r="H599">
        <v>5102</v>
      </c>
      <c r="J599">
        <v>5102</v>
      </c>
    </row>
    <row r="600" spans="8:10" x14ac:dyDescent="0.3">
      <c r="H600">
        <v>5281</v>
      </c>
      <c r="J600">
        <v>5281</v>
      </c>
    </row>
    <row r="601" spans="8:10" x14ac:dyDescent="0.3">
      <c r="H601">
        <v>5282</v>
      </c>
      <c r="J601">
        <v>5282</v>
      </c>
    </row>
    <row r="602" spans="8:10" x14ac:dyDescent="0.3">
      <c r="H602">
        <v>5285</v>
      </c>
      <c r="J602">
        <v>5285</v>
      </c>
    </row>
    <row r="603" spans="8:10" x14ac:dyDescent="0.3">
      <c r="H603">
        <v>5286</v>
      </c>
      <c r="J603">
        <v>5286</v>
      </c>
    </row>
    <row r="604" spans="8:10" x14ac:dyDescent="0.3">
      <c r="H604">
        <v>5288</v>
      </c>
      <c r="J604">
        <v>5288</v>
      </c>
    </row>
    <row r="605" spans="8:10" x14ac:dyDescent="0.3">
      <c r="H605">
        <v>5289</v>
      </c>
      <c r="J605">
        <v>5289</v>
      </c>
    </row>
    <row r="606" spans="8:10" x14ac:dyDescent="0.3">
      <c r="H606">
        <v>5290</v>
      </c>
      <c r="J606">
        <v>5290</v>
      </c>
    </row>
    <row r="607" spans="8:10" x14ac:dyDescent="0.3">
      <c r="H607">
        <v>5291</v>
      </c>
      <c r="J607">
        <v>5291</v>
      </c>
    </row>
    <row r="608" spans="8:10" x14ac:dyDescent="0.3">
      <c r="H608">
        <v>5292</v>
      </c>
      <c r="J608">
        <v>5292</v>
      </c>
    </row>
    <row r="609" spans="8:10" x14ac:dyDescent="0.3">
      <c r="H609">
        <v>5293</v>
      </c>
      <c r="J609">
        <v>5293</v>
      </c>
    </row>
    <row r="610" spans="8:10" x14ac:dyDescent="0.3">
      <c r="H610">
        <v>5296</v>
      </c>
      <c r="J610">
        <v>5296</v>
      </c>
    </row>
    <row r="611" spans="8:10" x14ac:dyDescent="0.3">
      <c r="H611">
        <v>5298</v>
      </c>
      <c r="J611">
        <v>5298</v>
      </c>
    </row>
    <row r="612" spans="8:10" x14ac:dyDescent="0.3">
      <c r="H612">
        <v>5301</v>
      </c>
      <c r="J612">
        <v>5301</v>
      </c>
    </row>
    <row r="613" spans="8:10" x14ac:dyDescent="0.3">
      <c r="H613">
        <v>5302</v>
      </c>
      <c r="J613">
        <v>5302</v>
      </c>
    </row>
    <row r="614" spans="8:10" x14ac:dyDescent="0.3">
      <c r="H614">
        <v>5303</v>
      </c>
      <c r="J614">
        <v>5303</v>
      </c>
    </row>
    <row r="615" spans="8:10" x14ac:dyDescent="0.3">
      <c r="H615">
        <v>5304</v>
      </c>
      <c r="J615">
        <v>5304</v>
      </c>
    </row>
    <row r="616" spans="8:10" x14ac:dyDescent="0.3">
      <c r="H616">
        <v>5372</v>
      </c>
      <c r="J616">
        <v>5372</v>
      </c>
    </row>
    <row r="617" spans="8:10" x14ac:dyDescent="0.3">
      <c r="H617">
        <v>5373</v>
      </c>
      <c r="J617">
        <v>5373</v>
      </c>
    </row>
    <row r="618" spans="8:10" x14ac:dyDescent="0.3">
      <c r="H618">
        <v>5391</v>
      </c>
      <c r="J618">
        <v>5391</v>
      </c>
    </row>
    <row r="619" spans="8:10" x14ac:dyDescent="0.3">
      <c r="H619">
        <v>5392</v>
      </c>
      <c r="J619">
        <v>5392</v>
      </c>
    </row>
    <row r="620" spans="8:10" x14ac:dyDescent="0.3">
      <c r="H620">
        <v>5393</v>
      </c>
      <c r="J620">
        <v>5393</v>
      </c>
    </row>
    <row r="621" spans="8:10" x14ac:dyDescent="0.3">
      <c r="H621">
        <v>5394</v>
      </c>
      <c r="J621">
        <v>5394</v>
      </c>
    </row>
    <row r="622" spans="8:10" x14ac:dyDescent="0.3">
      <c r="H622">
        <v>5395</v>
      </c>
      <c r="J622">
        <v>5395</v>
      </c>
    </row>
    <row r="623" spans="8:10" x14ac:dyDescent="0.3">
      <c r="H623">
        <v>5396</v>
      </c>
      <c r="J623">
        <v>5396</v>
      </c>
    </row>
    <row r="624" spans="8:10" x14ac:dyDescent="0.3">
      <c r="H624">
        <v>5397</v>
      </c>
      <c r="J624">
        <v>5397</v>
      </c>
    </row>
    <row r="625" spans="8:10" x14ac:dyDescent="0.3">
      <c r="H625">
        <v>5398</v>
      </c>
      <c r="J625">
        <v>5398</v>
      </c>
    </row>
    <row r="626" spans="8:10" x14ac:dyDescent="0.3">
      <c r="H626">
        <v>5404</v>
      </c>
      <c r="J626">
        <v>5404</v>
      </c>
    </row>
    <row r="627" spans="8:10" x14ac:dyDescent="0.3">
      <c r="H627">
        <v>5405</v>
      </c>
      <c r="J627">
        <v>5405</v>
      </c>
    </row>
    <row r="628" spans="8:10" x14ac:dyDescent="0.3">
      <c r="H628">
        <v>5406</v>
      </c>
      <c r="J628">
        <v>5406</v>
      </c>
    </row>
    <row r="629" spans="8:10" x14ac:dyDescent="0.3">
      <c r="H629">
        <v>5408</v>
      </c>
      <c r="J629">
        <v>5408</v>
      </c>
    </row>
    <row r="630" spans="8:10" x14ac:dyDescent="0.3">
      <c r="H630">
        <v>5412</v>
      </c>
      <c r="J630">
        <v>5412</v>
      </c>
    </row>
    <row r="631" spans="8:10" x14ac:dyDescent="0.3">
      <c r="H631">
        <v>5413</v>
      </c>
      <c r="J631">
        <v>5413</v>
      </c>
    </row>
    <row r="632" spans="8:10" x14ac:dyDescent="0.3">
      <c r="H632">
        <v>5416</v>
      </c>
      <c r="J632">
        <v>5416</v>
      </c>
    </row>
    <row r="633" spans="8:10" x14ac:dyDescent="0.3">
      <c r="H633">
        <v>5418</v>
      </c>
      <c r="J633">
        <v>5418</v>
      </c>
    </row>
    <row r="634" spans="8:10" x14ac:dyDescent="0.3">
      <c r="H634">
        <v>5419</v>
      </c>
      <c r="J634">
        <v>5419</v>
      </c>
    </row>
    <row r="635" spans="8:10" x14ac:dyDescent="0.3">
      <c r="H635">
        <v>5422</v>
      </c>
      <c r="J635">
        <v>5422</v>
      </c>
    </row>
    <row r="636" spans="8:10" x14ac:dyDescent="0.3">
      <c r="H636">
        <v>5423</v>
      </c>
      <c r="J636">
        <v>5423</v>
      </c>
    </row>
    <row r="637" spans="8:10" x14ac:dyDescent="0.3">
      <c r="H637">
        <v>5424</v>
      </c>
      <c r="J637">
        <v>5424</v>
      </c>
    </row>
    <row r="638" spans="8:10" x14ac:dyDescent="0.3">
      <c r="H638">
        <v>5425</v>
      </c>
      <c r="J638">
        <v>5425</v>
      </c>
    </row>
    <row r="639" spans="8:10" x14ac:dyDescent="0.3">
      <c r="H639">
        <v>5426</v>
      </c>
      <c r="J639">
        <v>5426</v>
      </c>
    </row>
    <row r="640" spans="8:10" x14ac:dyDescent="0.3">
      <c r="H640">
        <v>5429</v>
      </c>
      <c r="J640">
        <v>5429</v>
      </c>
    </row>
    <row r="641" spans="8:10" x14ac:dyDescent="0.3">
      <c r="H641">
        <v>5430</v>
      </c>
      <c r="J641">
        <v>5430</v>
      </c>
    </row>
    <row r="642" spans="8:10" x14ac:dyDescent="0.3">
      <c r="H642">
        <v>5431</v>
      </c>
      <c r="J642">
        <v>5431</v>
      </c>
    </row>
    <row r="643" spans="8:10" x14ac:dyDescent="0.3">
      <c r="H643">
        <v>5432</v>
      </c>
      <c r="J643">
        <v>5432</v>
      </c>
    </row>
    <row r="644" spans="8:10" x14ac:dyDescent="0.3">
      <c r="H644">
        <v>5434</v>
      </c>
      <c r="J644">
        <v>5434</v>
      </c>
    </row>
    <row r="645" spans="8:10" x14ac:dyDescent="0.3">
      <c r="H645">
        <v>5444</v>
      </c>
      <c r="J645">
        <v>5444</v>
      </c>
    </row>
    <row r="646" spans="8:10" x14ac:dyDescent="0.3">
      <c r="H646">
        <v>5445</v>
      </c>
      <c r="J646">
        <v>5445</v>
      </c>
    </row>
    <row r="647" spans="8:10" x14ac:dyDescent="0.3">
      <c r="H647">
        <v>5446</v>
      </c>
      <c r="J647">
        <v>5446</v>
      </c>
    </row>
    <row r="648" spans="8:10" x14ac:dyDescent="0.3">
      <c r="H648">
        <v>5447</v>
      </c>
      <c r="J648">
        <v>5447</v>
      </c>
    </row>
    <row r="649" spans="8:10" x14ac:dyDescent="0.3">
      <c r="H649">
        <v>5448</v>
      </c>
      <c r="J649">
        <v>5448</v>
      </c>
    </row>
    <row r="650" spans="8:10" x14ac:dyDescent="0.3">
      <c r="H650">
        <v>5449</v>
      </c>
      <c r="J650">
        <v>5449</v>
      </c>
    </row>
    <row r="651" spans="8:10" x14ac:dyDescent="0.3">
      <c r="H651">
        <v>5450</v>
      </c>
      <c r="J651">
        <v>5450</v>
      </c>
    </row>
    <row r="652" spans="8:10" x14ac:dyDescent="0.3">
      <c r="H652">
        <v>5451</v>
      </c>
      <c r="J652">
        <v>5451</v>
      </c>
    </row>
    <row r="653" spans="8:10" x14ac:dyDescent="0.3">
      <c r="H653">
        <v>5452</v>
      </c>
      <c r="J653">
        <v>5452</v>
      </c>
    </row>
    <row r="654" spans="8:10" x14ac:dyDescent="0.3">
      <c r="H654">
        <v>5476</v>
      </c>
      <c r="J654">
        <v>5476</v>
      </c>
    </row>
    <row r="655" spans="8:10" x14ac:dyDescent="0.3">
      <c r="H655">
        <v>5492</v>
      </c>
      <c r="J655">
        <v>5492</v>
      </c>
    </row>
    <row r="656" spans="8:10" x14ac:dyDescent="0.3">
      <c r="H656">
        <v>5493</v>
      </c>
      <c r="J656">
        <v>5493</v>
      </c>
    </row>
    <row r="657" spans="8:10" x14ac:dyDescent="0.3">
      <c r="H657">
        <v>5514</v>
      </c>
      <c r="J657">
        <v>5514</v>
      </c>
    </row>
    <row r="658" spans="8:10" x14ac:dyDescent="0.3">
      <c r="H658">
        <v>5555</v>
      </c>
      <c r="J658">
        <v>5555</v>
      </c>
    </row>
    <row r="659" spans="8:10" x14ac:dyDescent="0.3">
      <c r="H659">
        <v>5560</v>
      </c>
      <c r="J659">
        <v>5560</v>
      </c>
    </row>
    <row r="660" spans="8:10" x14ac:dyDescent="0.3">
      <c r="H660">
        <v>5561</v>
      </c>
      <c r="J660">
        <v>5561</v>
      </c>
    </row>
    <row r="661" spans="8:10" x14ac:dyDescent="0.3">
      <c r="H661">
        <v>5563</v>
      </c>
      <c r="J661">
        <v>5563</v>
      </c>
    </row>
    <row r="662" spans="8:10" x14ac:dyDescent="0.3">
      <c r="H662">
        <v>5565</v>
      </c>
      <c r="J662">
        <v>5565</v>
      </c>
    </row>
    <row r="663" spans="8:10" x14ac:dyDescent="0.3">
      <c r="H663">
        <v>5566</v>
      </c>
      <c r="J663">
        <v>5566</v>
      </c>
    </row>
    <row r="664" spans="8:10" x14ac:dyDescent="0.3">
      <c r="H664">
        <v>5567</v>
      </c>
      <c r="J664">
        <v>5567</v>
      </c>
    </row>
    <row r="665" spans="8:10" x14ac:dyDescent="0.3">
      <c r="H665">
        <v>5568</v>
      </c>
      <c r="J665">
        <v>5568</v>
      </c>
    </row>
    <row r="666" spans="8:10" x14ac:dyDescent="0.3">
      <c r="H666">
        <v>5569</v>
      </c>
      <c r="J666">
        <v>5569</v>
      </c>
    </row>
    <row r="667" spans="8:10" x14ac:dyDescent="0.3">
      <c r="H667">
        <v>5572</v>
      </c>
      <c r="J667">
        <v>5572</v>
      </c>
    </row>
    <row r="668" spans="8:10" x14ac:dyDescent="0.3">
      <c r="H668">
        <v>5573</v>
      </c>
      <c r="J668">
        <v>5573</v>
      </c>
    </row>
    <row r="669" spans="8:10" x14ac:dyDescent="0.3">
      <c r="H669">
        <v>5574</v>
      </c>
      <c r="J669">
        <v>5574</v>
      </c>
    </row>
    <row r="670" spans="8:10" x14ac:dyDescent="0.3">
      <c r="H670">
        <v>5575</v>
      </c>
      <c r="J670">
        <v>5575</v>
      </c>
    </row>
    <row r="671" spans="8:10" x14ac:dyDescent="0.3">
      <c r="H671">
        <v>5576</v>
      </c>
      <c r="J671">
        <v>5576</v>
      </c>
    </row>
    <row r="672" spans="8:10" x14ac:dyDescent="0.3">
      <c r="H672">
        <v>5577</v>
      </c>
      <c r="J672">
        <v>5577</v>
      </c>
    </row>
    <row r="673" spans="8:10" x14ac:dyDescent="0.3">
      <c r="H673">
        <v>5578</v>
      </c>
      <c r="J673">
        <v>5578</v>
      </c>
    </row>
    <row r="674" spans="8:10" x14ac:dyDescent="0.3">
      <c r="H674">
        <v>5579</v>
      </c>
      <c r="J674">
        <v>5579</v>
      </c>
    </row>
    <row r="675" spans="8:10" x14ac:dyDescent="0.3">
      <c r="H675">
        <v>5582</v>
      </c>
      <c r="J675">
        <v>5582</v>
      </c>
    </row>
    <row r="676" spans="8:10" x14ac:dyDescent="0.3">
      <c r="H676">
        <v>5584</v>
      </c>
      <c r="J676">
        <v>5584</v>
      </c>
    </row>
    <row r="677" spans="8:10" x14ac:dyDescent="0.3">
      <c r="H677">
        <v>5586</v>
      </c>
      <c r="J677">
        <v>5586</v>
      </c>
    </row>
    <row r="678" spans="8:10" x14ac:dyDescent="0.3">
      <c r="H678">
        <v>5587</v>
      </c>
      <c r="J678">
        <v>5587</v>
      </c>
    </row>
    <row r="679" spans="8:10" x14ac:dyDescent="0.3">
      <c r="H679">
        <v>5588</v>
      </c>
      <c r="J679">
        <v>5588</v>
      </c>
    </row>
    <row r="680" spans="8:10" x14ac:dyDescent="0.3">
      <c r="H680">
        <v>5589</v>
      </c>
      <c r="J680">
        <v>5589</v>
      </c>
    </row>
    <row r="681" spans="8:10" x14ac:dyDescent="0.3">
      <c r="H681">
        <v>5590</v>
      </c>
      <c r="J681">
        <v>5590</v>
      </c>
    </row>
    <row r="682" spans="8:10" x14ac:dyDescent="0.3">
      <c r="H682">
        <v>5591</v>
      </c>
      <c r="J682">
        <v>5591</v>
      </c>
    </row>
    <row r="683" spans="8:10" x14ac:dyDescent="0.3">
      <c r="H683">
        <v>5592</v>
      </c>
      <c r="J683">
        <v>5592</v>
      </c>
    </row>
    <row r="684" spans="8:10" x14ac:dyDescent="0.3">
      <c r="H684">
        <v>5593</v>
      </c>
      <c r="J684">
        <v>5593</v>
      </c>
    </row>
    <row r="685" spans="8:10" x14ac:dyDescent="0.3">
      <c r="H685">
        <v>5594</v>
      </c>
      <c r="J685">
        <v>5594</v>
      </c>
    </row>
    <row r="686" spans="8:10" x14ac:dyDescent="0.3">
      <c r="H686">
        <v>5595</v>
      </c>
      <c r="J686">
        <v>5595</v>
      </c>
    </row>
    <row r="687" spans="8:10" x14ac:dyDescent="0.3">
      <c r="H687">
        <v>5596</v>
      </c>
      <c r="J687">
        <v>5596</v>
      </c>
    </row>
    <row r="688" spans="8:10" x14ac:dyDescent="0.3">
      <c r="H688">
        <v>5597</v>
      </c>
      <c r="J688">
        <v>5597</v>
      </c>
    </row>
    <row r="689" spans="8:10" x14ac:dyDescent="0.3">
      <c r="H689">
        <v>5598</v>
      </c>
      <c r="J689">
        <v>5598</v>
      </c>
    </row>
    <row r="690" spans="8:10" x14ac:dyDescent="0.3">
      <c r="H690">
        <v>5608</v>
      </c>
      <c r="J690">
        <v>5608</v>
      </c>
    </row>
    <row r="691" spans="8:10" x14ac:dyDescent="0.3">
      <c r="H691">
        <v>5609</v>
      </c>
      <c r="J691">
        <v>5609</v>
      </c>
    </row>
    <row r="692" spans="8:10" x14ac:dyDescent="0.3">
      <c r="H692">
        <v>5610</v>
      </c>
      <c r="J692">
        <v>5610</v>
      </c>
    </row>
    <row r="693" spans="8:10" x14ac:dyDescent="0.3">
      <c r="H693">
        <v>5611</v>
      </c>
      <c r="J693">
        <v>5611</v>
      </c>
    </row>
    <row r="694" spans="8:10" x14ac:dyDescent="0.3">
      <c r="H694">
        <v>5612</v>
      </c>
      <c r="J694">
        <v>5612</v>
      </c>
    </row>
    <row r="695" spans="8:10" x14ac:dyDescent="0.3">
      <c r="H695">
        <v>5640</v>
      </c>
      <c r="J695">
        <v>5640</v>
      </c>
    </row>
    <row r="696" spans="8:10" x14ac:dyDescent="0.3">
      <c r="H696">
        <v>5642</v>
      </c>
      <c r="J696">
        <v>5642</v>
      </c>
    </row>
    <row r="697" spans="8:10" x14ac:dyDescent="0.3">
      <c r="H697">
        <v>5644</v>
      </c>
      <c r="J697">
        <v>5644</v>
      </c>
    </row>
    <row r="698" spans="8:10" x14ac:dyDescent="0.3">
      <c r="H698">
        <v>5645</v>
      </c>
      <c r="J698">
        <v>5645</v>
      </c>
    </row>
    <row r="699" spans="8:10" x14ac:dyDescent="0.3">
      <c r="H699">
        <v>5646</v>
      </c>
      <c r="J699">
        <v>5646</v>
      </c>
    </row>
    <row r="700" spans="8:10" x14ac:dyDescent="0.3">
      <c r="H700">
        <v>5647</v>
      </c>
      <c r="J700">
        <v>5647</v>
      </c>
    </row>
    <row r="701" spans="8:10" x14ac:dyDescent="0.3">
      <c r="H701">
        <v>5654</v>
      </c>
      <c r="J701">
        <v>5654</v>
      </c>
    </row>
    <row r="702" spans="8:10" x14ac:dyDescent="0.3">
      <c r="H702">
        <v>5655</v>
      </c>
      <c r="J702">
        <v>5655</v>
      </c>
    </row>
    <row r="703" spans="8:10" x14ac:dyDescent="0.3">
      <c r="H703">
        <v>5656</v>
      </c>
      <c r="J703">
        <v>5656</v>
      </c>
    </row>
    <row r="704" spans="8:10" x14ac:dyDescent="0.3">
      <c r="H704">
        <v>5657</v>
      </c>
      <c r="J704">
        <v>5657</v>
      </c>
    </row>
    <row r="705" spans="8:10" x14ac:dyDescent="0.3">
      <c r="H705">
        <v>5658</v>
      </c>
      <c r="J705">
        <v>5658</v>
      </c>
    </row>
    <row r="706" spans="8:10" x14ac:dyDescent="0.3">
      <c r="H706">
        <v>5659</v>
      </c>
      <c r="J706">
        <v>5659</v>
      </c>
    </row>
    <row r="707" spans="8:10" x14ac:dyDescent="0.3">
      <c r="H707">
        <v>5660</v>
      </c>
      <c r="J707">
        <v>5660</v>
      </c>
    </row>
    <row r="708" spans="8:10" x14ac:dyDescent="0.3">
      <c r="H708">
        <v>5661</v>
      </c>
      <c r="J708">
        <v>5661</v>
      </c>
    </row>
    <row r="709" spans="8:10" x14ac:dyDescent="0.3">
      <c r="H709">
        <v>5662</v>
      </c>
      <c r="J709">
        <v>5662</v>
      </c>
    </row>
    <row r="710" spans="8:10" x14ac:dyDescent="0.3">
      <c r="H710">
        <v>5663</v>
      </c>
      <c r="J710">
        <v>5663</v>
      </c>
    </row>
    <row r="711" spans="8:10" x14ac:dyDescent="0.3">
      <c r="H711">
        <v>5665</v>
      </c>
      <c r="J711">
        <v>5665</v>
      </c>
    </row>
    <row r="712" spans="8:10" x14ac:dyDescent="0.3">
      <c r="H712">
        <v>5666</v>
      </c>
      <c r="J712">
        <v>5666</v>
      </c>
    </row>
    <row r="713" spans="8:10" x14ac:dyDescent="0.3">
      <c r="H713">
        <v>5667</v>
      </c>
      <c r="J713">
        <v>5667</v>
      </c>
    </row>
    <row r="714" spans="8:10" x14ac:dyDescent="0.3">
      <c r="H714">
        <v>5668</v>
      </c>
      <c r="J714">
        <v>5668</v>
      </c>
    </row>
    <row r="715" spans="8:10" x14ac:dyDescent="0.3">
      <c r="H715">
        <v>5669</v>
      </c>
      <c r="J715">
        <v>5669</v>
      </c>
    </row>
    <row r="716" spans="8:10" x14ac:dyDescent="0.3">
      <c r="H716">
        <v>5670</v>
      </c>
      <c r="J716">
        <v>5670</v>
      </c>
    </row>
    <row r="717" spans="8:10" x14ac:dyDescent="0.3">
      <c r="H717">
        <v>5671</v>
      </c>
      <c r="J717">
        <v>5671</v>
      </c>
    </row>
    <row r="718" spans="8:10" x14ac:dyDescent="0.3">
      <c r="H718">
        <v>5672</v>
      </c>
      <c r="J718">
        <v>5672</v>
      </c>
    </row>
    <row r="719" spans="8:10" x14ac:dyDescent="0.3">
      <c r="H719">
        <v>5673</v>
      </c>
      <c r="J719">
        <v>5673</v>
      </c>
    </row>
    <row r="720" spans="8:10" x14ac:dyDescent="0.3">
      <c r="H720">
        <v>5675</v>
      </c>
      <c r="J720">
        <v>5675</v>
      </c>
    </row>
    <row r="721" spans="8:10" x14ac:dyDescent="0.3">
      <c r="H721">
        <v>5677</v>
      </c>
      <c r="J721">
        <v>5677</v>
      </c>
    </row>
    <row r="722" spans="8:10" x14ac:dyDescent="0.3">
      <c r="H722">
        <v>5678</v>
      </c>
      <c r="J722">
        <v>5678</v>
      </c>
    </row>
    <row r="723" spans="8:10" x14ac:dyDescent="0.3">
      <c r="H723">
        <v>5679</v>
      </c>
      <c r="J723">
        <v>5679</v>
      </c>
    </row>
    <row r="724" spans="8:10" x14ac:dyDescent="0.3">
      <c r="H724">
        <v>5680</v>
      </c>
      <c r="J724">
        <v>5680</v>
      </c>
    </row>
    <row r="725" spans="8:10" x14ac:dyDescent="0.3">
      <c r="H725">
        <v>5681</v>
      </c>
      <c r="J725">
        <v>5681</v>
      </c>
    </row>
    <row r="726" spans="8:10" x14ac:dyDescent="0.3">
      <c r="H726">
        <v>6007</v>
      </c>
      <c r="J726">
        <v>6007</v>
      </c>
    </row>
    <row r="727" spans="8:10" x14ac:dyDescent="0.3">
      <c r="H727">
        <v>6008</v>
      </c>
      <c r="J727">
        <v>6008</v>
      </c>
    </row>
    <row r="728" spans="8:10" x14ac:dyDescent="0.3">
      <c r="H728">
        <v>6009</v>
      </c>
      <c r="J728">
        <v>6009</v>
      </c>
    </row>
    <row r="729" spans="8:10" x14ac:dyDescent="0.3">
      <c r="H729">
        <v>6010</v>
      </c>
      <c r="J729">
        <v>6010</v>
      </c>
    </row>
    <row r="730" spans="8:10" x14ac:dyDescent="0.3">
      <c r="H730">
        <v>6012</v>
      </c>
      <c r="J730">
        <v>6012</v>
      </c>
    </row>
    <row r="731" spans="8:10" x14ac:dyDescent="0.3">
      <c r="H731">
        <v>6017</v>
      </c>
      <c r="J731">
        <v>6017</v>
      </c>
    </row>
    <row r="732" spans="8:10" x14ac:dyDescent="0.3">
      <c r="H732">
        <v>6018</v>
      </c>
      <c r="J732">
        <v>6018</v>
      </c>
    </row>
    <row r="733" spans="8:10" x14ac:dyDescent="0.3">
      <c r="H733">
        <v>6020</v>
      </c>
      <c r="J733">
        <v>6020</v>
      </c>
    </row>
    <row r="734" spans="8:10" x14ac:dyDescent="0.3">
      <c r="H734">
        <v>6022</v>
      </c>
      <c r="J734">
        <v>6022</v>
      </c>
    </row>
    <row r="735" spans="8:10" x14ac:dyDescent="0.3">
      <c r="H735">
        <v>6025</v>
      </c>
      <c r="J735">
        <v>6025</v>
      </c>
    </row>
    <row r="736" spans="8:10" x14ac:dyDescent="0.3">
      <c r="H736">
        <v>6026</v>
      </c>
      <c r="J736">
        <v>6026</v>
      </c>
    </row>
    <row r="737" spans="8:10" x14ac:dyDescent="0.3">
      <c r="H737">
        <v>6027</v>
      </c>
      <c r="J737">
        <v>6027</v>
      </c>
    </row>
    <row r="738" spans="8:10" x14ac:dyDescent="0.3">
      <c r="H738">
        <v>6028</v>
      </c>
      <c r="J738">
        <v>6028</v>
      </c>
    </row>
    <row r="739" spans="8:10" x14ac:dyDescent="0.3">
      <c r="H739">
        <v>6029</v>
      </c>
      <c r="J739">
        <v>6029</v>
      </c>
    </row>
    <row r="740" spans="8:10" x14ac:dyDescent="0.3">
      <c r="H740">
        <v>6206</v>
      </c>
      <c r="J740">
        <v>6206</v>
      </c>
    </row>
    <row r="741" spans="8:10" x14ac:dyDescent="0.3">
      <c r="H741">
        <v>6208</v>
      </c>
      <c r="J741">
        <v>6208</v>
      </c>
    </row>
    <row r="742" spans="8:10" x14ac:dyDescent="0.3">
      <c r="H742">
        <v>6210</v>
      </c>
      <c r="J742">
        <v>6210</v>
      </c>
    </row>
    <row r="743" spans="8:10" x14ac:dyDescent="0.3">
      <c r="H743">
        <v>6211</v>
      </c>
      <c r="J743">
        <v>6211</v>
      </c>
    </row>
    <row r="744" spans="8:10" x14ac:dyDescent="0.3">
      <c r="H744">
        <v>6214</v>
      </c>
      <c r="J744">
        <v>6214</v>
      </c>
    </row>
    <row r="745" spans="8:10" x14ac:dyDescent="0.3">
      <c r="H745">
        <v>6215</v>
      </c>
      <c r="J745">
        <v>6215</v>
      </c>
    </row>
    <row r="746" spans="8:10" x14ac:dyDescent="0.3">
      <c r="H746">
        <v>6216</v>
      </c>
      <c r="J746">
        <v>6216</v>
      </c>
    </row>
    <row r="747" spans="8:10" x14ac:dyDescent="0.3">
      <c r="H747">
        <v>6217</v>
      </c>
      <c r="J747">
        <v>6217</v>
      </c>
    </row>
    <row r="748" spans="8:10" x14ac:dyDescent="0.3">
      <c r="H748">
        <v>6218</v>
      </c>
      <c r="J748">
        <v>6218</v>
      </c>
    </row>
    <row r="749" spans="8:10" x14ac:dyDescent="0.3">
      <c r="H749">
        <v>6220</v>
      </c>
      <c r="J749">
        <v>6220</v>
      </c>
    </row>
    <row r="750" spans="8:10" x14ac:dyDescent="0.3">
      <c r="H750">
        <v>6221</v>
      </c>
      <c r="J750">
        <v>6221</v>
      </c>
    </row>
    <row r="751" spans="8:10" x14ac:dyDescent="0.3">
      <c r="H751">
        <v>6223</v>
      </c>
      <c r="J751">
        <v>6223</v>
      </c>
    </row>
    <row r="752" spans="8:10" x14ac:dyDescent="0.3">
      <c r="H752">
        <v>6224</v>
      </c>
      <c r="J752">
        <v>6224</v>
      </c>
    </row>
    <row r="753" spans="8:10" x14ac:dyDescent="0.3">
      <c r="H753">
        <v>6225</v>
      </c>
      <c r="J753">
        <v>6225</v>
      </c>
    </row>
    <row r="754" spans="8:10" x14ac:dyDescent="0.3">
      <c r="H754">
        <v>6228</v>
      </c>
      <c r="J754">
        <v>6228</v>
      </c>
    </row>
    <row r="755" spans="8:10" x14ac:dyDescent="0.3">
      <c r="H755">
        <v>6232</v>
      </c>
      <c r="J755">
        <v>6232</v>
      </c>
    </row>
    <row r="756" spans="8:10" x14ac:dyDescent="0.3">
      <c r="H756">
        <v>6233</v>
      </c>
      <c r="J756">
        <v>6233</v>
      </c>
    </row>
    <row r="757" spans="8:10" x14ac:dyDescent="0.3">
      <c r="H757">
        <v>6234</v>
      </c>
      <c r="J757">
        <v>6234</v>
      </c>
    </row>
    <row r="758" spans="8:10" x14ac:dyDescent="0.3">
      <c r="H758">
        <v>6235</v>
      </c>
      <c r="J758">
        <v>6235</v>
      </c>
    </row>
    <row r="759" spans="8:10" x14ac:dyDescent="0.3">
      <c r="H759">
        <v>6236</v>
      </c>
      <c r="J759">
        <v>6236</v>
      </c>
    </row>
    <row r="760" spans="8:10" x14ac:dyDescent="0.3">
      <c r="H760">
        <v>6240</v>
      </c>
      <c r="J760">
        <v>6240</v>
      </c>
    </row>
    <row r="761" spans="8:10" x14ac:dyDescent="0.3">
      <c r="H761">
        <v>6241</v>
      </c>
      <c r="J761">
        <v>6241</v>
      </c>
    </row>
    <row r="762" spans="8:10" x14ac:dyDescent="0.3">
      <c r="H762">
        <v>6243</v>
      </c>
      <c r="J762">
        <v>6243</v>
      </c>
    </row>
    <row r="763" spans="8:10" x14ac:dyDescent="0.3">
      <c r="H763">
        <v>6244</v>
      </c>
      <c r="J763">
        <v>6244</v>
      </c>
    </row>
    <row r="764" spans="8:10" x14ac:dyDescent="0.3">
      <c r="H764">
        <v>6245</v>
      </c>
      <c r="J764">
        <v>6245</v>
      </c>
    </row>
    <row r="765" spans="8:10" x14ac:dyDescent="0.3">
      <c r="H765">
        <v>6247</v>
      </c>
      <c r="J765">
        <v>6247</v>
      </c>
    </row>
    <row r="766" spans="8:10" x14ac:dyDescent="0.3">
      <c r="H766">
        <v>6248</v>
      </c>
      <c r="J766">
        <v>6248</v>
      </c>
    </row>
    <row r="767" spans="8:10" x14ac:dyDescent="0.3">
      <c r="H767">
        <v>6248</v>
      </c>
      <c r="J767">
        <v>6248</v>
      </c>
    </row>
    <row r="768" spans="8:10" x14ac:dyDescent="0.3">
      <c r="H768">
        <v>6249</v>
      </c>
      <c r="J768">
        <v>6249</v>
      </c>
    </row>
    <row r="769" spans="8:10" x14ac:dyDescent="0.3">
      <c r="H769">
        <v>6249</v>
      </c>
      <c r="J769">
        <v>6249</v>
      </c>
    </row>
    <row r="770" spans="8:10" x14ac:dyDescent="0.3">
      <c r="H770">
        <v>6250</v>
      </c>
      <c r="J770">
        <v>6250</v>
      </c>
    </row>
    <row r="771" spans="8:10" x14ac:dyDescent="0.3">
      <c r="H771">
        <v>6250</v>
      </c>
      <c r="J771">
        <v>6250</v>
      </c>
    </row>
    <row r="772" spans="8:10" x14ac:dyDescent="0.3">
      <c r="H772">
        <v>6251</v>
      </c>
      <c r="J772">
        <v>6251</v>
      </c>
    </row>
    <row r="773" spans="8:10" x14ac:dyDescent="0.3">
      <c r="H773">
        <v>6251</v>
      </c>
      <c r="J773">
        <v>6251</v>
      </c>
    </row>
    <row r="774" spans="8:10" x14ac:dyDescent="0.3">
      <c r="H774">
        <v>6252</v>
      </c>
      <c r="J774">
        <v>6252</v>
      </c>
    </row>
    <row r="775" spans="8:10" x14ac:dyDescent="0.3">
      <c r="H775">
        <v>6253</v>
      </c>
      <c r="J775">
        <v>6253</v>
      </c>
    </row>
    <row r="776" spans="8:10" x14ac:dyDescent="0.3">
      <c r="H776">
        <v>6253</v>
      </c>
      <c r="J776">
        <v>6253</v>
      </c>
    </row>
    <row r="777" spans="8:10" x14ac:dyDescent="0.3">
      <c r="H777">
        <v>6254</v>
      </c>
      <c r="J777">
        <v>6254</v>
      </c>
    </row>
    <row r="778" spans="8:10" x14ac:dyDescent="0.3">
      <c r="H778">
        <v>6255</v>
      </c>
      <c r="J778">
        <v>6255</v>
      </c>
    </row>
    <row r="779" spans="8:10" x14ac:dyDescent="0.3">
      <c r="H779">
        <v>6256</v>
      </c>
      <c r="J779">
        <v>6256</v>
      </c>
    </row>
    <row r="780" spans="8:10" x14ac:dyDescent="0.3">
      <c r="H780">
        <v>6257</v>
      </c>
      <c r="J780">
        <v>6257</v>
      </c>
    </row>
    <row r="781" spans="8:10" x14ac:dyDescent="0.3">
      <c r="H781">
        <v>6259</v>
      </c>
      <c r="J781">
        <v>6259</v>
      </c>
    </row>
    <row r="782" spans="8:10" x14ac:dyDescent="0.3">
      <c r="H782">
        <v>6259</v>
      </c>
      <c r="J782">
        <v>6259</v>
      </c>
    </row>
    <row r="783" spans="8:10" x14ac:dyDescent="0.3">
      <c r="H783">
        <v>6260</v>
      </c>
      <c r="J783">
        <v>6260</v>
      </c>
    </row>
    <row r="784" spans="8:10" x14ac:dyDescent="0.3">
      <c r="H784">
        <v>6261</v>
      </c>
      <c r="J784">
        <v>6261</v>
      </c>
    </row>
    <row r="785" spans="8:10" x14ac:dyDescent="0.3">
      <c r="H785">
        <v>6261</v>
      </c>
      <c r="J785">
        <v>6261</v>
      </c>
    </row>
    <row r="786" spans="8:10" x14ac:dyDescent="0.3">
      <c r="H786">
        <v>6263</v>
      </c>
      <c r="J786">
        <v>6263</v>
      </c>
    </row>
    <row r="787" spans="8:10" x14ac:dyDescent="0.3">
      <c r="H787">
        <v>6264</v>
      </c>
      <c r="J787">
        <v>6264</v>
      </c>
    </row>
    <row r="788" spans="8:10" x14ac:dyDescent="0.3">
      <c r="H788">
        <v>6264</v>
      </c>
      <c r="J788">
        <v>6264</v>
      </c>
    </row>
    <row r="789" spans="8:10" x14ac:dyDescent="0.3">
      <c r="H789">
        <v>6266</v>
      </c>
      <c r="J789">
        <v>6266</v>
      </c>
    </row>
    <row r="790" spans="8:10" x14ac:dyDescent="0.3">
      <c r="H790">
        <v>6266</v>
      </c>
      <c r="J790">
        <v>6266</v>
      </c>
    </row>
    <row r="791" spans="8:10" x14ac:dyDescent="0.3">
      <c r="H791">
        <v>6270</v>
      </c>
      <c r="J791">
        <v>6270</v>
      </c>
    </row>
    <row r="792" spans="8:10" x14ac:dyDescent="0.3">
      <c r="H792">
        <v>6270</v>
      </c>
      <c r="J792">
        <v>6270</v>
      </c>
    </row>
    <row r="793" spans="8:10" x14ac:dyDescent="0.3">
      <c r="H793">
        <v>6271</v>
      </c>
      <c r="J793">
        <v>6271</v>
      </c>
    </row>
    <row r="794" spans="8:10" x14ac:dyDescent="0.3">
      <c r="H794">
        <v>6272</v>
      </c>
      <c r="J794">
        <v>6272</v>
      </c>
    </row>
    <row r="795" spans="8:10" x14ac:dyDescent="0.3">
      <c r="H795">
        <v>6272</v>
      </c>
      <c r="J795">
        <v>6272</v>
      </c>
    </row>
    <row r="796" spans="8:10" x14ac:dyDescent="0.3">
      <c r="H796">
        <v>6273</v>
      </c>
      <c r="J796">
        <v>6273</v>
      </c>
    </row>
    <row r="797" spans="8:10" x14ac:dyDescent="0.3">
      <c r="H797">
        <v>6274</v>
      </c>
      <c r="J797">
        <v>6274</v>
      </c>
    </row>
    <row r="798" spans="8:10" x14ac:dyDescent="0.3">
      <c r="H798">
        <v>6275</v>
      </c>
      <c r="J798">
        <v>6275</v>
      </c>
    </row>
    <row r="799" spans="8:10" x14ac:dyDescent="0.3">
      <c r="H799">
        <v>6277</v>
      </c>
      <c r="J799">
        <v>6277</v>
      </c>
    </row>
    <row r="800" spans="8:10" x14ac:dyDescent="0.3">
      <c r="H800">
        <v>6278</v>
      </c>
      <c r="J800">
        <v>6278</v>
      </c>
    </row>
    <row r="801" spans="8:10" x14ac:dyDescent="0.3">
      <c r="H801">
        <v>6280</v>
      </c>
      <c r="J801">
        <v>6280</v>
      </c>
    </row>
    <row r="802" spans="8:10" x14ac:dyDescent="0.3">
      <c r="H802">
        <v>6282</v>
      </c>
      <c r="J802">
        <v>6282</v>
      </c>
    </row>
    <row r="803" spans="8:10" x14ac:dyDescent="0.3">
      <c r="H803">
        <v>6283</v>
      </c>
      <c r="J803">
        <v>6283</v>
      </c>
    </row>
    <row r="804" spans="8:10" x14ac:dyDescent="0.3">
      <c r="H804">
        <v>6284</v>
      </c>
      <c r="J804">
        <v>6284</v>
      </c>
    </row>
    <row r="805" spans="8:10" x14ac:dyDescent="0.3">
      <c r="H805">
        <v>6285</v>
      </c>
      <c r="J805">
        <v>6285</v>
      </c>
    </row>
    <row r="806" spans="8:10" x14ac:dyDescent="0.3">
      <c r="H806">
        <v>6286</v>
      </c>
      <c r="J806">
        <v>6286</v>
      </c>
    </row>
    <row r="807" spans="8:10" x14ac:dyDescent="0.3">
      <c r="H807">
        <v>6287</v>
      </c>
      <c r="J807">
        <v>6287</v>
      </c>
    </row>
    <row r="808" spans="8:10" x14ac:dyDescent="0.3">
      <c r="H808">
        <v>6288</v>
      </c>
      <c r="J808">
        <v>6288</v>
      </c>
    </row>
    <row r="809" spans="8:10" x14ac:dyDescent="0.3">
      <c r="H809">
        <v>6289</v>
      </c>
      <c r="J809">
        <v>6289</v>
      </c>
    </row>
    <row r="810" spans="8:10" x14ac:dyDescent="0.3">
      <c r="H810">
        <v>6290</v>
      </c>
      <c r="J810">
        <v>6290</v>
      </c>
    </row>
    <row r="811" spans="8:10" x14ac:dyDescent="0.3">
      <c r="H811">
        <v>6345</v>
      </c>
      <c r="J811">
        <v>6345</v>
      </c>
    </row>
    <row r="812" spans="8:10" x14ac:dyDescent="0.3">
      <c r="H812">
        <v>6415</v>
      </c>
      <c r="J812">
        <v>6415</v>
      </c>
    </row>
    <row r="813" spans="8:10" x14ac:dyDescent="0.3">
      <c r="H813">
        <v>6416</v>
      </c>
      <c r="J813">
        <v>6416</v>
      </c>
    </row>
    <row r="814" spans="8:10" x14ac:dyDescent="0.3">
      <c r="H814">
        <v>6420</v>
      </c>
      <c r="J814">
        <v>6420</v>
      </c>
    </row>
    <row r="815" spans="8:10" x14ac:dyDescent="0.3">
      <c r="H815">
        <v>6421</v>
      </c>
      <c r="J815">
        <v>6421</v>
      </c>
    </row>
    <row r="816" spans="8:10" x14ac:dyDescent="0.3">
      <c r="H816">
        <v>6422</v>
      </c>
      <c r="J816">
        <v>6422</v>
      </c>
    </row>
    <row r="817" spans="8:10" x14ac:dyDescent="0.3">
      <c r="H817">
        <v>6423</v>
      </c>
      <c r="J817">
        <v>6423</v>
      </c>
    </row>
    <row r="818" spans="8:10" x14ac:dyDescent="0.3">
      <c r="H818">
        <v>6427</v>
      </c>
      <c r="J818">
        <v>6427</v>
      </c>
    </row>
    <row r="819" spans="8:10" x14ac:dyDescent="0.3">
      <c r="H819">
        <v>6428</v>
      </c>
      <c r="J819">
        <v>6428</v>
      </c>
    </row>
    <row r="820" spans="8:10" x14ac:dyDescent="0.3">
      <c r="H820">
        <v>6429</v>
      </c>
      <c r="J820">
        <v>6429</v>
      </c>
    </row>
    <row r="821" spans="8:10" x14ac:dyDescent="0.3">
      <c r="H821">
        <v>6432</v>
      </c>
      <c r="J821">
        <v>6432</v>
      </c>
    </row>
    <row r="822" spans="8:10" x14ac:dyDescent="0.3">
      <c r="H822">
        <v>6519</v>
      </c>
      <c r="J822">
        <v>6519</v>
      </c>
    </row>
    <row r="823" spans="8:10" x14ac:dyDescent="0.3">
      <c r="H823">
        <v>6520</v>
      </c>
      <c r="J823">
        <v>6520</v>
      </c>
    </row>
    <row r="824" spans="8:10" x14ac:dyDescent="0.3">
      <c r="H824">
        <v>6521</v>
      </c>
      <c r="J824">
        <v>6521</v>
      </c>
    </row>
    <row r="825" spans="8:10" x14ac:dyDescent="0.3">
      <c r="H825">
        <v>6522</v>
      </c>
      <c r="J825">
        <v>6522</v>
      </c>
    </row>
    <row r="826" spans="8:10" x14ac:dyDescent="0.3">
      <c r="H826">
        <v>6523</v>
      </c>
      <c r="J826">
        <v>6523</v>
      </c>
    </row>
    <row r="827" spans="8:10" x14ac:dyDescent="0.3">
      <c r="H827">
        <v>6524</v>
      </c>
      <c r="J827">
        <v>6524</v>
      </c>
    </row>
    <row r="828" spans="8:10" x14ac:dyDescent="0.3">
      <c r="H828">
        <v>6526</v>
      </c>
      <c r="J828">
        <v>6526</v>
      </c>
    </row>
    <row r="829" spans="8:10" x14ac:dyDescent="0.3">
      <c r="H829">
        <v>6527</v>
      </c>
      <c r="J829">
        <v>6527</v>
      </c>
    </row>
    <row r="830" spans="8:10" x14ac:dyDescent="0.3">
      <c r="H830">
        <v>6529</v>
      </c>
      <c r="J830">
        <v>6529</v>
      </c>
    </row>
    <row r="831" spans="8:10" x14ac:dyDescent="0.3">
      <c r="H831">
        <v>6531</v>
      </c>
      <c r="J831">
        <v>6531</v>
      </c>
    </row>
    <row r="832" spans="8:10" x14ac:dyDescent="0.3">
      <c r="H832">
        <v>6535</v>
      </c>
      <c r="J832">
        <v>6535</v>
      </c>
    </row>
    <row r="833" spans="8:10" x14ac:dyDescent="0.3">
      <c r="H833">
        <v>6536</v>
      </c>
      <c r="J833">
        <v>6536</v>
      </c>
    </row>
    <row r="834" spans="8:10" x14ac:dyDescent="0.3">
      <c r="H834">
        <v>6539</v>
      </c>
      <c r="J834">
        <v>6539</v>
      </c>
    </row>
    <row r="835" spans="8:10" x14ac:dyDescent="0.3">
      <c r="H835">
        <v>6540</v>
      </c>
      <c r="J835">
        <v>6540</v>
      </c>
    </row>
    <row r="836" spans="8:10" x14ac:dyDescent="0.3">
      <c r="H836">
        <v>6541</v>
      </c>
      <c r="J836">
        <v>6541</v>
      </c>
    </row>
    <row r="837" spans="8:10" x14ac:dyDescent="0.3">
      <c r="H837">
        <v>6542</v>
      </c>
      <c r="J837">
        <v>6542</v>
      </c>
    </row>
    <row r="838" spans="8:10" x14ac:dyDescent="0.3">
      <c r="H838">
        <v>6543</v>
      </c>
      <c r="J838">
        <v>6543</v>
      </c>
    </row>
    <row r="839" spans="8:10" x14ac:dyDescent="0.3">
      <c r="H839">
        <v>6544</v>
      </c>
      <c r="J839">
        <v>6544</v>
      </c>
    </row>
    <row r="840" spans="8:10" x14ac:dyDescent="0.3">
      <c r="H840">
        <v>6545</v>
      </c>
      <c r="J840">
        <v>6545</v>
      </c>
    </row>
    <row r="841" spans="8:10" x14ac:dyDescent="0.3">
      <c r="H841">
        <v>6546</v>
      </c>
      <c r="J841">
        <v>6546</v>
      </c>
    </row>
    <row r="842" spans="8:10" x14ac:dyDescent="0.3">
      <c r="H842">
        <v>6547</v>
      </c>
      <c r="J842">
        <v>6547</v>
      </c>
    </row>
    <row r="843" spans="8:10" x14ac:dyDescent="0.3">
      <c r="H843">
        <v>6548</v>
      </c>
      <c r="J843">
        <v>6548</v>
      </c>
    </row>
    <row r="844" spans="8:10" x14ac:dyDescent="0.3">
      <c r="H844">
        <v>6549</v>
      </c>
      <c r="J844">
        <v>6549</v>
      </c>
    </row>
    <row r="845" spans="8:10" x14ac:dyDescent="0.3">
      <c r="H845">
        <v>6550</v>
      </c>
      <c r="J845">
        <v>6550</v>
      </c>
    </row>
    <row r="846" spans="8:10" x14ac:dyDescent="0.3">
      <c r="H846">
        <v>6551</v>
      </c>
      <c r="J846">
        <v>6551</v>
      </c>
    </row>
    <row r="847" spans="8:10" x14ac:dyDescent="0.3">
      <c r="H847">
        <v>6552</v>
      </c>
      <c r="J847">
        <v>6552</v>
      </c>
    </row>
    <row r="848" spans="8:10" x14ac:dyDescent="0.3">
      <c r="H848">
        <v>6554</v>
      </c>
      <c r="J848">
        <v>6554</v>
      </c>
    </row>
    <row r="849" spans="8:10" x14ac:dyDescent="0.3">
      <c r="H849">
        <v>6606</v>
      </c>
      <c r="J849">
        <v>6606</v>
      </c>
    </row>
    <row r="850" spans="8:10" x14ac:dyDescent="0.3">
      <c r="H850">
        <v>6677</v>
      </c>
      <c r="J850">
        <v>6677</v>
      </c>
    </row>
    <row r="851" spans="8:10" x14ac:dyDescent="0.3">
      <c r="H851">
        <v>6686</v>
      </c>
      <c r="J851">
        <v>6686</v>
      </c>
    </row>
    <row r="852" spans="8:10" x14ac:dyDescent="0.3">
      <c r="H852">
        <v>6689</v>
      </c>
      <c r="J852">
        <v>6689</v>
      </c>
    </row>
    <row r="853" spans="8:10" x14ac:dyDescent="0.3">
      <c r="H853">
        <v>6691</v>
      </c>
      <c r="J853">
        <v>6691</v>
      </c>
    </row>
    <row r="854" spans="8:10" x14ac:dyDescent="0.3">
      <c r="H854">
        <v>6692</v>
      </c>
      <c r="J854">
        <v>6692</v>
      </c>
    </row>
    <row r="855" spans="8:10" x14ac:dyDescent="0.3">
      <c r="H855">
        <v>6697</v>
      </c>
      <c r="J855">
        <v>6697</v>
      </c>
    </row>
    <row r="856" spans="8:10" x14ac:dyDescent="0.3">
      <c r="H856">
        <v>6698</v>
      </c>
      <c r="J856">
        <v>6698</v>
      </c>
    </row>
    <row r="857" spans="8:10" x14ac:dyDescent="0.3">
      <c r="H857">
        <v>6699</v>
      </c>
      <c r="J857">
        <v>6699</v>
      </c>
    </row>
    <row r="858" spans="8:10" x14ac:dyDescent="0.3">
      <c r="H858">
        <v>6700</v>
      </c>
      <c r="J858">
        <v>6700</v>
      </c>
    </row>
    <row r="859" spans="8:10" x14ac:dyDescent="0.3">
      <c r="H859">
        <v>6701</v>
      </c>
      <c r="J859">
        <v>6701</v>
      </c>
    </row>
    <row r="860" spans="8:10" x14ac:dyDescent="0.3">
      <c r="H860">
        <v>6703</v>
      </c>
      <c r="J860">
        <v>6703</v>
      </c>
    </row>
    <row r="861" spans="8:10" x14ac:dyDescent="0.3">
      <c r="H861">
        <v>6704</v>
      </c>
      <c r="J861">
        <v>6704</v>
      </c>
    </row>
    <row r="862" spans="8:10" x14ac:dyDescent="0.3">
      <c r="H862">
        <v>6705</v>
      </c>
      <c r="J862">
        <v>6705</v>
      </c>
    </row>
    <row r="863" spans="8:10" x14ac:dyDescent="0.3">
      <c r="H863">
        <v>6706</v>
      </c>
      <c r="J863">
        <v>6706</v>
      </c>
    </row>
    <row r="864" spans="8:10" x14ac:dyDescent="0.3">
      <c r="H864">
        <v>6707</v>
      </c>
      <c r="J864">
        <v>6707</v>
      </c>
    </row>
    <row r="865" spans="8:10" x14ac:dyDescent="0.3">
      <c r="H865">
        <v>6708</v>
      </c>
      <c r="J865">
        <v>6708</v>
      </c>
    </row>
    <row r="866" spans="8:10" x14ac:dyDescent="0.3">
      <c r="H866">
        <v>6709</v>
      </c>
      <c r="J866">
        <v>6709</v>
      </c>
    </row>
    <row r="867" spans="8:10" x14ac:dyDescent="0.3">
      <c r="H867">
        <v>6710</v>
      </c>
      <c r="J867">
        <v>6710</v>
      </c>
    </row>
    <row r="868" spans="8:10" x14ac:dyDescent="0.3">
      <c r="H868">
        <v>6710</v>
      </c>
      <c r="J868">
        <v>6710</v>
      </c>
    </row>
    <row r="869" spans="8:10" x14ac:dyDescent="0.3">
      <c r="H869">
        <v>6711</v>
      </c>
      <c r="J869">
        <v>6711</v>
      </c>
    </row>
    <row r="870" spans="8:10" x14ac:dyDescent="0.3">
      <c r="H870">
        <v>6711</v>
      </c>
      <c r="J870">
        <v>6711</v>
      </c>
    </row>
    <row r="871" spans="8:10" x14ac:dyDescent="0.3">
      <c r="H871">
        <v>6712</v>
      </c>
      <c r="J871">
        <v>6712</v>
      </c>
    </row>
    <row r="872" spans="8:10" x14ac:dyDescent="0.3">
      <c r="H872">
        <v>6712</v>
      </c>
      <c r="J872">
        <v>6712</v>
      </c>
    </row>
    <row r="873" spans="8:10" x14ac:dyDescent="0.3">
      <c r="H873">
        <v>6714</v>
      </c>
      <c r="J873">
        <v>6714</v>
      </c>
    </row>
    <row r="874" spans="8:10" x14ac:dyDescent="0.3">
      <c r="H874">
        <v>6722</v>
      </c>
      <c r="J874">
        <v>6722</v>
      </c>
    </row>
    <row r="875" spans="8:10" x14ac:dyDescent="0.3">
      <c r="H875">
        <v>6724</v>
      </c>
      <c r="J875">
        <v>6724</v>
      </c>
    </row>
    <row r="876" spans="8:10" x14ac:dyDescent="0.3">
      <c r="H876">
        <v>6725</v>
      </c>
      <c r="J876">
        <v>6725</v>
      </c>
    </row>
    <row r="877" spans="8:10" x14ac:dyDescent="0.3">
      <c r="H877">
        <v>6726</v>
      </c>
      <c r="J877">
        <v>6726</v>
      </c>
    </row>
    <row r="878" spans="8:10" x14ac:dyDescent="0.3">
      <c r="H878">
        <v>6729</v>
      </c>
      <c r="J878">
        <v>6729</v>
      </c>
    </row>
    <row r="879" spans="8:10" x14ac:dyDescent="0.3">
      <c r="H879">
        <v>6734</v>
      </c>
      <c r="J879">
        <v>6734</v>
      </c>
    </row>
    <row r="880" spans="8:10" x14ac:dyDescent="0.3">
      <c r="H880">
        <v>6735</v>
      </c>
      <c r="J880">
        <v>6735</v>
      </c>
    </row>
    <row r="881" spans="8:10" x14ac:dyDescent="0.3">
      <c r="H881">
        <v>6737</v>
      </c>
      <c r="J881">
        <v>6737</v>
      </c>
    </row>
    <row r="882" spans="8:10" x14ac:dyDescent="0.3">
      <c r="H882">
        <v>6738</v>
      </c>
      <c r="J882">
        <v>6738</v>
      </c>
    </row>
    <row r="883" spans="8:10" x14ac:dyDescent="0.3">
      <c r="H883">
        <v>6739</v>
      </c>
      <c r="J883">
        <v>6739</v>
      </c>
    </row>
    <row r="884" spans="8:10" x14ac:dyDescent="0.3">
      <c r="H884">
        <v>6740</v>
      </c>
      <c r="J884">
        <v>6740</v>
      </c>
    </row>
    <row r="885" spans="8:10" x14ac:dyDescent="0.3">
      <c r="H885">
        <v>6741</v>
      </c>
      <c r="J885">
        <v>6741</v>
      </c>
    </row>
    <row r="886" spans="8:10" x14ac:dyDescent="0.3">
      <c r="H886">
        <v>6746</v>
      </c>
      <c r="J886">
        <v>6746</v>
      </c>
    </row>
    <row r="887" spans="8:10" x14ac:dyDescent="0.3">
      <c r="H887">
        <v>6747</v>
      </c>
      <c r="J887">
        <v>6747</v>
      </c>
    </row>
    <row r="888" spans="8:10" x14ac:dyDescent="0.3">
      <c r="H888">
        <v>6748</v>
      </c>
      <c r="J888">
        <v>6748</v>
      </c>
    </row>
    <row r="889" spans="8:10" x14ac:dyDescent="0.3">
      <c r="H889">
        <v>6751</v>
      </c>
      <c r="J889">
        <v>6751</v>
      </c>
    </row>
    <row r="890" spans="8:10" x14ac:dyDescent="0.3">
      <c r="H890">
        <v>6752</v>
      </c>
      <c r="J890">
        <v>6752</v>
      </c>
    </row>
    <row r="891" spans="8:10" x14ac:dyDescent="0.3">
      <c r="H891">
        <v>6753</v>
      </c>
      <c r="J891">
        <v>6753</v>
      </c>
    </row>
    <row r="892" spans="8:10" x14ac:dyDescent="0.3">
      <c r="H892">
        <v>6754</v>
      </c>
      <c r="J892">
        <v>6754</v>
      </c>
    </row>
    <row r="893" spans="8:10" x14ac:dyDescent="0.3">
      <c r="H893">
        <v>6755</v>
      </c>
      <c r="J893">
        <v>6755</v>
      </c>
    </row>
    <row r="894" spans="8:10" x14ac:dyDescent="0.3">
      <c r="H894">
        <v>6756</v>
      </c>
      <c r="J894">
        <v>6756</v>
      </c>
    </row>
    <row r="895" spans="8:10" x14ac:dyDescent="0.3">
      <c r="H895">
        <v>6757</v>
      </c>
      <c r="J895">
        <v>6757</v>
      </c>
    </row>
    <row r="896" spans="8:10" x14ac:dyDescent="0.3">
      <c r="H896">
        <v>6758</v>
      </c>
      <c r="J896">
        <v>6758</v>
      </c>
    </row>
    <row r="897" spans="8:10" x14ac:dyDescent="0.3">
      <c r="H897">
        <v>6759</v>
      </c>
      <c r="J897">
        <v>6759</v>
      </c>
    </row>
    <row r="898" spans="8:10" x14ac:dyDescent="0.3">
      <c r="H898">
        <v>6760</v>
      </c>
      <c r="J898">
        <v>6760</v>
      </c>
    </row>
    <row r="899" spans="8:10" x14ac:dyDescent="0.3">
      <c r="H899">
        <v>6761</v>
      </c>
      <c r="J899">
        <v>6761</v>
      </c>
    </row>
    <row r="900" spans="8:10" x14ac:dyDescent="0.3">
      <c r="H900">
        <v>6762</v>
      </c>
      <c r="J900">
        <v>6762</v>
      </c>
    </row>
    <row r="901" spans="8:10" x14ac:dyDescent="0.3">
      <c r="H901">
        <v>6763</v>
      </c>
      <c r="J901">
        <v>6763</v>
      </c>
    </row>
    <row r="902" spans="8:10" x14ac:dyDescent="0.3">
      <c r="H902">
        <v>6764</v>
      </c>
      <c r="J902">
        <v>6764</v>
      </c>
    </row>
    <row r="903" spans="8:10" x14ac:dyDescent="0.3">
      <c r="H903">
        <v>6765</v>
      </c>
      <c r="J903">
        <v>6765</v>
      </c>
    </row>
    <row r="904" spans="8:10" x14ac:dyDescent="0.3">
      <c r="H904">
        <v>6766</v>
      </c>
      <c r="J904">
        <v>6766</v>
      </c>
    </row>
    <row r="905" spans="8:10" x14ac:dyDescent="0.3">
      <c r="H905">
        <v>6767</v>
      </c>
      <c r="J905">
        <v>6767</v>
      </c>
    </row>
    <row r="906" spans="8:10" x14ac:dyDescent="0.3">
      <c r="H906">
        <v>6768</v>
      </c>
      <c r="J906">
        <v>6768</v>
      </c>
    </row>
    <row r="907" spans="8:10" x14ac:dyDescent="0.3">
      <c r="H907">
        <v>6769</v>
      </c>
      <c r="J907">
        <v>6769</v>
      </c>
    </row>
    <row r="908" spans="8:10" x14ac:dyDescent="0.3">
      <c r="H908">
        <v>6780</v>
      </c>
      <c r="J908">
        <v>6780</v>
      </c>
    </row>
    <row r="909" spans="8:10" x14ac:dyDescent="0.3">
      <c r="H909">
        <v>6801</v>
      </c>
      <c r="J909">
        <v>6801</v>
      </c>
    </row>
    <row r="910" spans="8:10" x14ac:dyDescent="0.3">
      <c r="H910">
        <v>6823</v>
      </c>
      <c r="J910">
        <v>6823</v>
      </c>
    </row>
    <row r="911" spans="8:10" x14ac:dyDescent="0.3">
      <c r="H911">
        <v>6824</v>
      </c>
      <c r="J911">
        <v>6824</v>
      </c>
    </row>
    <row r="912" spans="8:10" x14ac:dyDescent="0.3">
      <c r="H912">
        <v>6866</v>
      </c>
      <c r="J912">
        <v>6866</v>
      </c>
    </row>
    <row r="913" spans="8:10" x14ac:dyDescent="0.3">
      <c r="H913">
        <v>6868</v>
      </c>
      <c r="J913">
        <v>6868</v>
      </c>
    </row>
    <row r="914" spans="8:10" x14ac:dyDescent="0.3">
      <c r="H914">
        <v>6869</v>
      </c>
      <c r="J914">
        <v>6869</v>
      </c>
    </row>
    <row r="915" spans="8:10" x14ac:dyDescent="0.3">
      <c r="H915">
        <v>6870</v>
      </c>
      <c r="J915">
        <v>6870</v>
      </c>
    </row>
    <row r="916" spans="8:10" x14ac:dyDescent="0.3">
      <c r="H916">
        <v>6871</v>
      </c>
      <c r="J916">
        <v>6871</v>
      </c>
    </row>
    <row r="917" spans="8:10" x14ac:dyDescent="0.3">
      <c r="H917">
        <v>6872</v>
      </c>
      <c r="J917">
        <v>6872</v>
      </c>
    </row>
    <row r="918" spans="8:10" x14ac:dyDescent="0.3">
      <c r="H918">
        <v>6873</v>
      </c>
      <c r="J918">
        <v>6873</v>
      </c>
    </row>
    <row r="919" spans="8:10" x14ac:dyDescent="0.3">
      <c r="H919">
        <v>6874</v>
      </c>
      <c r="J919">
        <v>6874</v>
      </c>
    </row>
    <row r="920" spans="8:10" x14ac:dyDescent="0.3">
      <c r="H920">
        <v>6875</v>
      </c>
      <c r="J920">
        <v>6875</v>
      </c>
    </row>
    <row r="921" spans="8:10" x14ac:dyDescent="0.3">
      <c r="H921">
        <v>6877</v>
      </c>
      <c r="J921">
        <v>6877</v>
      </c>
    </row>
    <row r="922" spans="8:10" x14ac:dyDescent="0.3">
      <c r="H922">
        <v>6878</v>
      </c>
      <c r="J922">
        <v>6878</v>
      </c>
    </row>
    <row r="923" spans="8:10" x14ac:dyDescent="0.3">
      <c r="H923">
        <v>6879</v>
      </c>
      <c r="J923">
        <v>6879</v>
      </c>
    </row>
    <row r="924" spans="8:10" x14ac:dyDescent="0.3">
      <c r="H924">
        <v>6880</v>
      </c>
      <c r="J924">
        <v>6880</v>
      </c>
    </row>
    <row r="925" spans="8:10" x14ac:dyDescent="0.3">
      <c r="H925">
        <v>6882</v>
      </c>
      <c r="J925">
        <v>6882</v>
      </c>
    </row>
    <row r="926" spans="8:10" x14ac:dyDescent="0.3">
      <c r="H926">
        <v>6883</v>
      </c>
      <c r="J926">
        <v>6883</v>
      </c>
    </row>
    <row r="927" spans="8:10" x14ac:dyDescent="0.3">
      <c r="H927">
        <v>6885</v>
      </c>
      <c r="J927">
        <v>6885</v>
      </c>
    </row>
    <row r="928" spans="8:10" x14ac:dyDescent="0.3">
      <c r="H928">
        <v>6886</v>
      </c>
      <c r="J928">
        <v>6886</v>
      </c>
    </row>
    <row r="929" spans="8:10" x14ac:dyDescent="0.3">
      <c r="H929">
        <v>6888</v>
      </c>
      <c r="J929">
        <v>6888</v>
      </c>
    </row>
    <row r="930" spans="8:10" x14ac:dyDescent="0.3">
      <c r="H930">
        <v>6890</v>
      </c>
      <c r="J930">
        <v>6890</v>
      </c>
    </row>
    <row r="931" spans="8:10" x14ac:dyDescent="0.3">
      <c r="H931">
        <v>6891</v>
      </c>
      <c r="J931">
        <v>6891</v>
      </c>
    </row>
    <row r="932" spans="8:10" x14ac:dyDescent="0.3">
      <c r="H932">
        <v>6892</v>
      </c>
      <c r="J932">
        <v>6892</v>
      </c>
    </row>
    <row r="933" spans="8:10" x14ac:dyDescent="0.3">
      <c r="H933">
        <v>6893</v>
      </c>
      <c r="J933">
        <v>6893</v>
      </c>
    </row>
    <row r="934" spans="8:10" x14ac:dyDescent="0.3">
      <c r="H934">
        <v>6895</v>
      </c>
      <c r="J934">
        <v>6895</v>
      </c>
    </row>
    <row r="935" spans="8:10" x14ac:dyDescent="0.3">
      <c r="H935">
        <v>6896</v>
      </c>
      <c r="J935">
        <v>6896</v>
      </c>
    </row>
    <row r="936" spans="8:10" x14ac:dyDescent="0.3">
      <c r="H936">
        <v>6897</v>
      </c>
      <c r="J936">
        <v>6897</v>
      </c>
    </row>
    <row r="937" spans="8:10" x14ac:dyDescent="0.3">
      <c r="H937">
        <v>6898</v>
      </c>
      <c r="J937">
        <v>6898</v>
      </c>
    </row>
    <row r="938" spans="8:10" x14ac:dyDescent="0.3">
      <c r="H938">
        <v>6899</v>
      </c>
      <c r="J938">
        <v>6899</v>
      </c>
    </row>
    <row r="939" spans="8:10" x14ac:dyDescent="0.3">
      <c r="H939">
        <v>6901</v>
      </c>
      <c r="J939">
        <v>6901</v>
      </c>
    </row>
    <row r="940" spans="8:10" x14ac:dyDescent="0.3">
      <c r="H940">
        <v>6904</v>
      </c>
      <c r="J940">
        <v>6904</v>
      </c>
    </row>
    <row r="941" spans="8:10" x14ac:dyDescent="0.3">
      <c r="H941">
        <v>6905</v>
      </c>
      <c r="J941">
        <v>6905</v>
      </c>
    </row>
    <row r="942" spans="8:10" x14ac:dyDescent="0.3">
      <c r="H942">
        <v>6906</v>
      </c>
      <c r="J942">
        <v>6906</v>
      </c>
    </row>
    <row r="943" spans="8:10" x14ac:dyDescent="0.3">
      <c r="H943">
        <v>6907</v>
      </c>
      <c r="J943">
        <v>6907</v>
      </c>
    </row>
    <row r="944" spans="8:10" x14ac:dyDescent="0.3">
      <c r="H944">
        <v>6908</v>
      </c>
      <c r="J944">
        <v>6908</v>
      </c>
    </row>
    <row r="945" spans="8:10" x14ac:dyDescent="0.3">
      <c r="H945">
        <v>6909</v>
      </c>
      <c r="J945">
        <v>6909</v>
      </c>
    </row>
    <row r="946" spans="8:10" x14ac:dyDescent="0.3">
      <c r="H946">
        <v>6910</v>
      </c>
      <c r="J946">
        <v>6910</v>
      </c>
    </row>
    <row r="947" spans="8:10" x14ac:dyDescent="0.3">
      <c r="H947">
        <v>6914</v>
      </c>
      <c r="J947">
        <v>6914</v>
      </c>
    </row>
    <row r="948" spans="8:10" x14ac:dyDescent="0.3">
      <c r="H948">
        <v>6919</v>
      </c>
      <c r="J948">
        <v>6919</v>
      </c>
    </row>
    <row r="949" spans="8:10" x14ac:dyDescent="0.3">
      <c r="H949">
        <v>6920</v>
      </c>
      <c r="J949">
        <v>6920</v>
      </c>
    </row>
    <row r="950" spans="8:10" x14ac:dyDescent="0.3">
      <c r="H950">
        <v>6921</v>
      </c>
      <c r="J950">
        <v>6921</v>
      </c>
    </row>
    <row r="951" spans="8:10" x14ac:dyDescent="0.3">
      <c r="H951">
        <v>6928</v>
      </c>
      <c r="J951">
        <v>6928</v>
      </c>
    </row>
    <row r="952" spans="8:10" x14ac:dyDescent="0.3">
      <c r="H952">
        <v>6931</v>
      </c>
      <c r="J952">
        <v>6931</v>
      </c>
    </row>
    <row r="953" spans="8:10" x14ac:dyDescent="0.3">
      <c r="H953">
        <v>6932</v>
      </c>
      <c r="J953">
        <v>6932</v>
      </c>
    </row>
    <row r="954" spans="8:10" x14ac:dyDescent="0.3">
      <c r="H954">
        <v>6933</v>
      </c>
      <c r="J954">
        <v>6933</v>
      </c>
    </row>
    <row r="955" spans="8:10" x14ac:dyDescent="0.3">
      <c r="H955">
        <v>6934</v>
      </c>
      <c r="J955">
        <v>6934</v>
      </c>
    </row>
    <row r="956" spans="8:10" x14ac:dyDescent="0.3">
      <c r="H956">
        <v>6935</v>
      </c>
      <c r="J956">
        <v>6935</v>
      </c>
    </row>
    <row r="957" spans="8:10" x14ac:dyDescent="0.3">
      <c r="H957">
        <v>6936</v>
      </c>
      <c r="J957">
        <v>6936</v>
      </c>
    </row>
    <row r="958" spans="8:10" x14ac:dyDescent="0.3">
      <c r="H958">
        <v>7009</v>
      </c>
      <c r="J958">
        <v>7009</v>
      </c>
    </row>
    <row r="959" spans="8:10" x14ac:dyDescent="0.3">
      <c r="H959">
        <v>7010</v>
      </c>
      <c r="J959">
        <v>7010</v>
      </c>
    </row>
    <row r="960" spans="8:10" x14ac:dyDescent="0.3">
      <c r="H960">
        <v>7011</v>
      </c>
      <c r="J960">
        <v>7011</v>
      </c>
    </row>
    <row r="961" spans="8:10" x14ac:dyDescent="0.3">
      <c r="H961">
        <v>7012</v>
      </c>
      <c r="J961">
        <v>7012</v>
      </c>
    </row>
    <row r="962" spans="8:10" x14ac:dyDescent="0.3">
      <c r="H962">
        <v>7015</v>
      </c>
      <c r="J962">
        <v>7015</v>
      </c>
    </row>
    <row r="963" spans="8:10" x14ac:dyDescent="0.3">
      <c r="H963">
        <v>7016</v>
      </c>
      <c r="J963">
        <v>7016</v>
      </c>
    </row>
    <row r="964" spans="8:10" x14ac:dyDescent="0.3">
      <c r="H964">
        <v>7018</v>
      </c>
      <c r="J964">
        <v>7018</v>
      </c>
    </row>
    <row r="965" spans="8:10" x14ac:dyDescent="0.3">
      <c r="H965">
        <v>7019</v>
      </c>
      <c r="J965">
        <v>7019</v>
      </c>
    </row>
    <row r="966" spans="8:10" x14ac:dyDescent="0.3">
      <c r="H966">
        <v>7020</v>
      </c>
      <c r="J966">
        <v>7020</v>
      </c>
    </row>
    <row r="967" spans="8:10" x14ac:dyDescent="0.3">
      <c r="H967">
        <v>7021</v>
      </c>
      <c r="J967">
        <v>7021</v>
      </c>
    </row>
    <row r="968" spans="8:10" x14ac:dyDescent="0.3">
      <c r="H968">
        <v>7022</v>
      </c>
      <c r="J968">
        <v>7022</v>
      </c>
    </row>
    <row r="969" spans="8:10" x14ac:dyDescent="0.3">
      <c r="H969">
        <v>7023</v>
      </c>
      <c r="J969">
        <v>7023</v>
      </c>
    </row>
    <row r="970" spans="8:10" x14ac:dyDescent="0.3">
      <c r="H970">
        <v>7024</v>
      </c>
      <c r="J970">
        <v>7024</v>
      </c>
    </row>
    <row r="971" spans="8:10" x14ac:dyDescent="0.3">
      <c r="H971">
        <v>7025</v>
      </c>
      <c r="J971">
        <v>7025</v>
      </c>
    </row>
    <row r="972" spans="8:10" x14ac:dyDescent="0.3">
      <c r="H972">
        <v>7027</v>
      </c>
      <c r="J972">
        <v>7027</v>
      </c>
    </row>
    <row r="973" spans="8:10" x14ac:dyDescent="0.3">
      <c r="H973">
        <v>7028</v>
      </c>
      <c r="J973">
        <v>7028</v>
      </c>
    </row>
    <row r="974" spans="8:10" x14ac:dyDescent="0.3">
      <c r="H974">
        <v>7029</v>
      </c>
      <c r="J974">
        <v>7029</v>
      </c>
    </row>
    <row r="975" spans="8:10" x14ac:dyDescent="0.3">
      <c r="H975">
        <v>7031</v>
      </c>
      <c r="J975">
        <v>7031</v>
      </c>
    </row>
    <row r="976" spans="8:10" x14ac:dyDescent="0.3">
      <c r="H976">
        <v>7032</v>
      </c>
      <c r="J976">
        <v>7032</v>
      </c>
    </row>
    <row r="977" spans="8:10" x14ac:dyDescent="0.3">
      <c r="H977">
        <v>7033</v>
      </c>
      <c r="J977">
        <v>7033</v>
      </c>
    </row>
    <row r="978" spans="8:10" x14ac:dyDescent="0.3">
      <c r="H978">
        <v>7034</v>
      </c>
      <c r="J978">
        <v>7034</v>
      </c>
    </row>
    <row r="979" spans="8:10" x14ac:dyDescent="0.3">
      <c r="H979">
        <v>7036</v>
      </c>
      <c r="J979">
        <v>7036</v>
      </c>
    </row>
    <row r="980" spans="8:10" x14ac:dyDescent="0.3">
      <c r="H980">
        <v>7037</v>
      </c>
      <c r="J980">
        <v>7037</v>
      </c>
    </row>
    <row r="981" spans="8:10" x14ac:dyDescent="0.3">
      <c r="H981">
        <v>7039</v>
      </c>
      <c r="J981">
        <v>7039</v>
      </c>
    </row>
    <row r="982" spans="8:10" x14ac:dyDescent="0.3">
      <c r="H982">
        <v>7040</v>
      </c>
      <c r="J982">
        <v>7040</v>
      </c>
    </row>
    <row r="983" spans="8:10" x14ac:dyDescent="0.3">
      <c r="H983">
        <v>7042</v>
      </c>
      <c r="J983">
        <v>7042</v>
      </c>
    </row>
    <row r="984" spans="8:10" x14ac:dyDescent="0.3">
      <c r="H984">
        <v>7043</v>
      </c>
      <c r="J984">
        <v>7043</v>
      </c>
    </row>
    <row r="985" spans="8:10" x14ac:dyDescent="0.3">
      <c r="H985">
        <v>7044</v>
      </c>
      <c r="J985">
        <v>7044</v>
      </c>
    </row>
    <row r="986" spans="8:10" x14ac:dyDescent="0.3">
      <c r="H986">
        <v>7045</v>
      </c>
      <c r="J986">
        <v>7045</v>
      </c>
    </row>
    <row r="987" spans="8:10" x14ac:dyDescent="0.3">
      <c r="H987">
        <v>7046</v>
      </c>
      <c r="J987">
        <v>7046</v>
      </c>
    </row>
    <row r="988" spans="8:10" x14ac:dyDescent="0.3">
      <c r="H988">
        <v>7069</v>
      </c>
      <c r="J988">
        <v>7069</v>
      </c>
    </row>
    <row r="989" spans="8:10" x14ac:dyDescent="0.3">
      <c r="H989">
        <v>7070</v>
      </c>
      <c r="J989">
        <v>7070</v>
      </c>
    </row>
    <row r="990" spans="8:10" x14ac:dyDescent="0.3">
      <c r="H990">
        <v>7071</v>
      </c>
      <c r="J990">
        <v>7071</v>
      </c>
    </row>
    <row r="991" spans="8:10" x14ac:dyDescent="0.3">
      <c r="H991">
        <v>7074</v>
      </c>
      <c r="J991">
        <v>7074</v>
      </c>
    </row>
    <row r="992" spans="8:10" x14ac:dyDescent="0.3">
      <c r="H992">
        <v>7077</v>
      </c>
      <c r="J992">
        <v>7077</v>
      </c>
    </row>
    <row r="993" spans="8:10" x14ac:dyDescent="0.3">
      <c r="H993">
        <v>7079</v>
      </c>
      <c r="J993">
        <v>7079</v>
      </c>
    </row>
    <row r="994" spans="8:10" x14ac:dyDescent="0.3">
      <c r="H994">
        <v>7082</v>
      </c>
      <c r="J994">
        <v>7082</v>
      </c>
    </row>
    <row r="995" spans="8:10" x14ac:dyDescent="0.3">
      <c r="H995">
        <v>7083</v>
      </c>
      <c r="J995">
        <v>7083</v>
      </c>
    </row>
    <row r="996" spans="8:10" x14ac:dyDescent="0.3">
      <c r="H996">
        <v>7084</v>
      </c>
      <c r="J996">
        <v>7084</v>
      </c>
    </row>
    <row r="997" spans="8:10" x14ac:dyDescent="0.3">
      <c r="H997">
        <v>7087</v>
      </c>
      <c r="J997">
        <v>7087</v>
      </c>
    </row>
    <row r="998" spans="8:10" x14ac:dyDescent="0.3">
      <c r="H998">
        <v>7088</v>
      </c>
      <c r="J998">
        <v>7088</v>
      </c>
    </row>
    <row r="999" spans="8:10" x14ac:dyDescent="0.3">
      <c r="H999">
        <v>7089</v>
      </c>
      <c r="J999">
        <v>7089</v>
      </c>
    </row>
    <row r="1000" spans="8:10" x14ac:dyDescent="0.3">
      <c r="H1000">
        <v>7092</v>
      </c>
      <c r="J1000">
        <v>7092</v>
      </c>
    </row>
    <row r="1001" spans="8:10" x14ac:dyDescent="0.3">
      <c r="H1001">
        <v>7093</v>
      </c>
      <c r="J1001">
        <v>7093</v>
      </c>
    </row>
    <row r="1002" spans="8:10" x14ac:dyDescent="0.3">
      <c r="H1002">
        <v>7094</v>
      </c>
      <c r="J1002">
        <v>7094</v>
      </c>
    </row>
    <row r="1003" spans="8:10" x14ac:dyDescent="0.3">
      <c r="H1003">
        <v>7096</v>
      </c>
      <c r="J1003">
        <v>7096</v>
      </c>
    </row>
    <row r="1004" spans="8:10" x14ac:dyDescent="0.3">
      <c r="H1004">
        <v>7097</v>
      </c>
      <c r="J1004">
        <v>7097</v>
      </c>
    </row>
    <row r="1005" spans="8:10" x14ac:dyDescent="0.3">
      <c r="H1005">
        <v>7139</v>
      </c>
      <c r="J1005">
        <v>7139</v>
      </c>
    </row>
    <row r="1006" spans="8:10" x14ac:dyDescent="0.3">
      <c r="H1006">
        <v>7142</v>
      </c>
      <c r="J1006">
        <v>7142</v>
      </c>
    </row>
    <row r="1007" spans="8:10" x14ac:dyDescent="0.3">
      <c r="H1007">
        <v>7143</v>
      </c>
      <c r="J1007">
        <v>7143</v>
      </c>
    </row>
    <row r="1008" spans="8:10" x14ac:dyDescent="0.3">
      <c r="H1008">
        <v>7144</v>
      </c>
      <c r="J1008">
        <v>7144</v>
      </c>
    </row>
    <row r="1009" spans="8:10" x14ac:dyDescent="0.3">
      <c r="H1009">
        <v>7146</v>
      </c>
      <c r="J1009">
        <v>7146</v>
      </c>
    </row>
    <row r="1010" spans="8:10" x14ac:dyDescent="0.3">
      <c r="H1010">
        <v>7147</v>
      </c>
      <c r="J1010">
        <v>7147</v>
      </c>
    </row>
    <row r="1011" spans="8:10" x14ac:dyDescent="0.3">
      <c r="H1011">
        <v>7149</v>
      </c>
      <c r="J1011">
        <v>7149</v>
      </c>
    </row>
    <row r="1012" spans="8:10" x14ac:dyDescent="0.3">
      <c r="H1012">
        <v>7150</v>
      </c>
      <c r="J1012">
        <v>7150</v>
      </c>
    </row>
    <row r="1013" spans="8:10" x14ac:dyDescent="0.3">
      <c r="H1013">
        <v>7152</v>
      </c>
      <c r="J1013">
        <v>7152</v>
      </c>
    </row>
    <row r="1014" spans="8:10" x14ac:dyDescent="0.3">
      <c r="H1014">
        <v>7156</v>
      </c>
      <c r="J1014">
        <v>7156</v>
      </c>
    </row>
    <row r="1015" spans="8:10" x14ac:dyDescent="0.3">
      <c r="H1015">
        <v>7157</v>
      </c>
      <c r="J1015">
        <v>7157</v>
      </c>
    </row>
    <row r="1016" spans="8:10" x14ac:dyDescent="0.3">
      <c r="H1016">
        <v>7158</v>
      </c>
      <c r="J1016">
        <v>7158</v>
      </c>
    </row>
    <row r="1017" spans="8:10" x14ac:dyDescent="0.3">
      <c r="H1017">
        <v>7159</v>
      </c>
      <c r="J1017">
        <v>7159</v>
      </c>
    </row>
    <row r="1018" spans="8:10" x14ac:dyDescent="0.3">
      <c r="H1018">
        <v>7160</v>
      </c>
      <c r="J1018">
        <v>7160</v>
      </c>
    </row>
    <row r="1019" spans="8:10" x14ac:dyDescent="0.3">
      <c r="H1019">
        <v>7165</v>
      </c>
      <c r="J1019">
        <v>7165</v>
      </c>
    </row>
    <row r="1020" spans="8:10" x14ac:dyDescent="0.3">
      <c r="H1020">
        <v>7171</v>
      </c>
      <c r="J1020">
        <v>7171</v>
      </c>
    </row>
    <row r="1021" spans="8:10" x14ac:dyDescent="0.3">
      <c r="H1021">
        <v>7175</v>
      </c>
      <c r="J1021">
        <v>7175</v>
      </c>
    </row>
    <row r="1022" spans="8:10" x14ac:dyDescent="0.3">
      <c r="H1022">
        <v>7176</v>
      </c>
      <c r="J1022">
        <v>7176</v>
      </c>
    </row>
    <row r="1023" spans="8:10" x14ac:dyDescent="0.3">
      <c r="H1023">
        <v>7177</v>
      </c>
      <c r="J1023">
        <v>7177</v>
      </c>
    </row>
    <row r="1024" spans="8:10" x14ac:dyDescent="0.3">
      <c r="H1024">
        <v>7181</v>
      </c>
      <c r="J1024">
        <v>7181</v>
      </c>
    </row>
    <row r="1025" spans="8:10" x14ac:dyDescent="0.3">
      <c r="H1025">
        <v>7182</v>
      </c>
      <c r="J1025">
        <v>7182</v>
      </c>
    </row>
    <row r="1026" spans="8:10" x14ac:dyDescent="0.3">
      <c r="H1026">
        <v>7183</v>
      </c>
      <c r="J1026">
        <v>7183</v>
      </c>
    </row>
    <row r="1027" spans="8:10" x14ac:dyDescent="0.3">
      <c r="H1027">
        <v>7184</v>
      </c>
      <c r="J1027">
        <v>7184</v>
      </c>
    </row>
    <row r="1028" spans="8:10" x14ac:dyDescent="0.3">
      <c r="H1028">
        <v>7185</v>
      </c>
      <c r="J1028">
        <v>7185</v>
      </c>
    </row>
    <row r="1029" spans="8:10" x14ac:dyDescent="0.3">
      <c r="H1029">
        <v>7186</v>
      </c>
      <c r="J1029">
        <v>7186</v>
      </c>
    </row>
    <row r="1030" spans="8:10" x14ac:dyDescent="0.3">
      <c r="H1030">
        <v>7187</v>
      </c>
      <c r="J1030">
        <v>7187</v>
      </c>
    </row>
    <row r="1031" spans="8:10" x14ac:dyDescent="0.3">
      <c r="H1031">
        <v>7188</v>
      </c>
      <c r="J1031">
        <v>7188</v>
      </c>
    </row>
    <row r="1032" spans="8:10" x14ac:dyDescent="0.3">
      <c r="H1032">
        <v>7189</v>
      </c>
      <c r="J1032">
        <v>7189</v>
      </c>
    </row>
    <row r="1033" spans="8:10" x14ac:dyDescent="0.3">
      <c r="H1033">
        <v>7190</v>
      </c>
      <c r="J1033">
        <v>7190</v>
      </c>
    </row>
    <row r="1034" spans="8:10" x14ac:dyDescent="0.3">
      <c r="H1034">
        <v>7191</v>
      </c>
      <c r="J1034">
        <v>7191</v>
      </c>
    </row>
    <row r="1035" spans="8:10" x14ac:dyDescent="0.3">
      <c r="H1035">
        <v>7192</v>
      </c>
      <c r="J1035">
        <v>7192</v>
      </c>
    </row>
    <row r="1036" spans="8:10" x14ac:dyDescent="0.3">
      <c r="H1036">
        <v>7193</v>
      </c>
      <c r="J1036">
        <v>7193</v>
      </c>
    </row>
    <row r="1037" spans="8:10" x14ac:dyDescent="0.3">
      <c r="H1037">
        <v>7194</v>
      </c>
      <c r="J1037">
        <v>7194</v>
      </c>
    </row>
    <row r="1038" spans="8:10" x14ac:dyDescent="0.3">
      <c r="H1038">
        <v>7195</v>
      </c>
      <c r="J1038">
        <v>7195</v>
      </c>
    </row>
    <row r="1039" spans="8:10" x14ac:dyDescent="0.3">
      <c r="H1039">
        <v>7196</v>
      </c>
      <c r="J1039">
        <v>7196</v>
      </c>
    </row>
    <row r="1040" spans="8:10" x14ac:dyDescent="0.3">
      <c r="H1040">
        <v>7200</v>
      </c>
      <c r="J1040">
        <v>7200</v>
      </c>
    </row>
    <row r="1041" spans="8:10" x14ac:dyDescent="0.3">
      <c r="H1041">
        <v>7201</v>
      </c>
      <c r="J1041">
        <v>7201</v>
      </c>
    </row>
    <row r="1042" spans="8:10" x14ac:dyDescent="0.3">
      <c r="H1042">
        <v>7202</v>
      </c>
      <c r="J1042">
        <v>7202</v>
      </c>
    </row>
    <row r="1043" spans="8:10" x14ac:dyDescent="0.3">
      <c r="H1043">
        <v>7203</v>
      </c>
      <c r="J1043">
        <v>7203</v>
      </c>
    </row>
    <row r="1044" spans="8:10" x14ac:dyDescent="0.3">
      <c r="H1044">
        <v>7204</v>
      </c>
      <c r="J1044">
        <v>7204</v>
      </c>
    </row>
    <row r="1045" spans="8:10" x14ac:dyDescent="0.3">
      <c r="H1045">
        <v>7205</v>
      </c>
      <c r="J1045">
        <v>7205</v>
      </c>
    </row>
    <row r="1046" spans="8:10" x14ac:dyDescent="0.3">
      <c r="H1046">
        <v>7206</v>
      </c>
      <c r="J1046">
        <v>7206</v>
      </c>
    </row>
    <row r="1047" spans="8:10" x14ac:dyDescent="0.3">
      <c r="H1047">
        <v>7213</v>
      </c>
      <c r="J1047">
        <v>7213</v>
      </c>
    </row>
    <row r="1048" spans="8:10" x14ac:dyDescent="0.3">
      <c r="H1048">
        <v>7304</v>
      </c>
      <c r="J1048">
        <v>7304</v>
      </c>
    </row>
    <row r="1049" spans="8:10" x14ac:dyDescent="0.3">
      <c r="H1049">
        <v>7307</v>
      </c>
      <c r="J1049">
        <v>7307</v>
      </c>
    </row>
    <row r="1050" spans="8:10" x14ac:dyDescent="0.3">
      <c r="H1050">
        <v>7308</v>
      </c>
      <c r="J1050">
        <v>7308</v>
      </c>
    </row>
    <row r="1051" spans="8:10" x14ac:dyDescent="0.3">
      <c r="H1051">
        <v>7309</v>
      </c>
      <c r="J1051">
        <v>7309</v>
      </c>
    </row>
    <row r="1052" spans="8:10" x14ac:dyDescent="0.3">
      <c r="H1052">
        <v>7311</v>
      </c>
      <c r="J1052">
        <v>7311</v>
      </c>
    </row>
    <row r="1053" spans="8:10" x14ac:dyDescent="0.3">
      <c r="H1053">
        <v>7313</v>
      </c>
      <c r="J1053">
        <v>7313</v>
      </c>
    </row>
    <row r="1054" spans="8:10" x14ac:dyDescent="0.3">
      <c r="H1054">
        <v>7315</v>
      </c>
      <c r="J1054">
        <v>7315</v>
      </c>
    </row>
    <row r="1055" spans="8:10" x14ac:dyDescent="0.3">
      <c r="H1055">
        <v>7316</v>
      </c>
      <c r="J1055">
        <v>7316</v>
      </c>
    </row>
    <row r="1056" spans="8:10" x14ac:dyDescent="0.3">
      <c r="H1056">
        <v>7317</v>
      </c>
      <c r="J1056">
        <v>7317</v>
      </c>
    </row>
    <row r="1057" spans="8:10" x14ac:dyDescent="0.3">
      <c r="H1057">
        <v>7318</v>
      </c>
      <c r="J1057">
        <v>7318</v>
      </c>
    </row>
    <row r="1058" spans="8:10" x14ac:dyDescent="0.3">
      <c r="H1058">
        <v>7323</v>
      </c>
      <c r="J1058">
        <v>7323</v>
      </c>
    </row>
    <row r="1059" spans="8:10" x14ac:dyDescent="0.3">
      <c r="H1059">
        <v>7324</v>
      </c>
      <c r="J1059">
        <v>7324</v>
      </c>
    </row>
    <row r="1060" spans="8:10" x14ac:dyDescent="0.3">
      <c r="H1060">
        <v>7345</v>
      </c>
      <c r="J1060">
        <v>7345</v>
      </c>
    </row>
    <row r="1061" spans="8:10" x14ac:dyDescent="0.3">
      <c r="H1061">
        <v>7429</v>
      </c>
      <c r="J1061">
        <v>7429</v>
      </c>
    </row>
    <row r="1062" spans="8:10" x14ac:dyDescent="0.3">
      <c r="H1062">
        <v>7431</v>
      </c>
      <c r="J1062">
        <v>7431</v>
      </c>
    </row>
    <row r="1063" spans="8:10" x14ac:dyDescent="0.3">
      <c r="H1063">
        <v>7432</v>
      </c>
      <c r="J1063">
        <v>7432</v>
      </c>
    </row>
    <row r="1064" spans="8:10" x14ac:dyDescent="0.3">
      <c r="H1064">
        <v>7433</v>
      </c>
      <c r="J1064">
        <v>7433</v>
      </c>
    </row>
    <row r="1065" spans="8:10" x14ac:dyDescent="0.3">
      <c r="H1065">
        <v>7436</v>
      </c>
      <c r="J1065">
        <v>7436</v>
      </c>
    </row>
    <row r="1066" spans="8:10" x14ac:dyDescent="0.3">
      <c r="H1066">
        <v>7437</v>
      </c>
      <c r="J1066">
        <v>7437</v>
      </c>
    </row>
    <row r="1067" spans="8:10" x14ac:dyDescent="0.3">
      <c r="H1067">
        <v>7438</v>
      </c>
      <c r="J1067">
        <v>7438</v>
      </c>
    </row>
    <row r="1068" spans="8:10" x14ac:dyDescent="0.3">
      <c r="H1068">
        <v>7439</v>
      </c>
      <c r="J1068">
        <v>7439</v>
      </c>
    </row>
    <row r="1069" spans="8:10" x14ac:dyDescent="0.3">
      <c r="H1069">
        <v>7442</v>
      </c>
      <c r="J1069">
        <v>7442</v>
      </c>
    </row>
    <row r="1070" spans="8:10" x14ac:dyDescent="0.3">
      <c r="H1070">
        <v>7443</v>
      </c>
      <c r="J1070">
        <v>7443</v>
      </c>
    </row>
    <row r="1071" spans="8:10" x14ac:dyDescent="0.3">
      <c r="H1071">
        <v>7444</v>
      </c>
      <c r="J1071">
        <v>7444</v>
      </c>
    </row>
    <row r="1072" spans="8:10" x14ac:dyDescent="0.3">
      <c r="H1072">
        <v>7445</v>
      </c>
      <c r="J1072">
        <v>7445</v>
      </c>
    </row>
    <row r="1073" spans="8:10" x14ac:dyDescent="0.3">
      <c r="H1073">
        <v>7446</v>
      </c>
      <c r="J1073">
        <v>7446</v>
      </c>
    </row>
    <row r="1074" spans="8:10" x14ac:dyDescent="0.3">
      <c r="H1074">
        <v>7446</v>
      </c>
      <c r="J1074">
        <v>7446</v>
      </c>
    </row>
    <row r="1075" spans="8:10" x14ac:dyDescent="0.3">
      <c r="H1075">
        <v>7447</v>
      </c>
      <c r="J1075">
        <v>7447</v>
      </c>
    </row>
    <row r="1076" spans="8:10" x14ac:dyDescent="0.3">
      <c r="H1076">
        <v>7448</v>
      </c>
      <c r="J1076">
        <v>7448</v>
      </c>
    </row>
    <row r="1077" spans="8:10" x14ac:dyDescent="0.3">
      <c r="H1077">
        <v>7448</v>
      </c>
      <c r="J1077">
        <v>7448</v>
      </c>
    </row>
    <row r="1078" spans="8:10" x14ac:dyDescent="0.3">
      <c r="H1078">
        <v>7450</v>
      </c>
      <c r="J1078">
        <v>7450</v>
      </c>
    </row>
    <row r="1079" spans="8:10" x14ac:dyDescent="0.3">
      <c r="H1079">
        <v>7453</v>
      </c>
      <c r="J1079">
        <v>7453</v>
      </c>
    </row>
    <row r="1080" spans="8:10" x14ac:dyDescent="0.3">
      <c r="H1080">
        <v>7454</v>
      </c>
      <c r="J1080">
        <v>7454</v>
      </c>
    </row>
    <row r="1081" spans="8:10" x14ac:dyDescent="0.3">
      <c r="H1081">
        <v>7456</v>
      </c>
      <c r="J1081">
        <v>7456</v>
      </c>
    </row>
    <row r="1082" spans="8:10" x14ac:dyDescent="0.3">
      <c r="H1082">
        <v>7457</v>
      </c>
      <c r="J1082">
        <v>7457</v>
      </c>
    </row>
    <row r="1083" spans="8:10" x14ac:dyDescent="0.3">
      <c r="H1083">
        <v>7459</v>
      </c>
      <c r="J1083">
        <v>7459</v>
      </c>
    </row>
    <row r="1084" spans="8:10" x14ac:dyDescent="0.3">
      <c r="H1084">
        <v>7459</v>
      </c>
      <c r="J1084">
        <v>7459</v>
      </c>
    </row>
    <row r="1085" spans="8:10" x14ac:dyDescent="0.3">
      <c r="H1085">
        <v>7460</v>
      </c>
      <c r="J1085">
        <v>7460</v>
      </c>
    </row>
    <row r="1086" spans="8:10" x14ac:dyDescent="0.3">
      <c r="H1086">
        <v>7460</v>
      </c>
      <c r="J1086">
        <v>7460</v>
      </c>
    </row>
    <row r="1087" spans="8:10" x14ac:dyDescent="0.3">
      <c r="H1087">
        <v>7461</v>
      </c>
      <c r="J1087">
        <v>7461</v>
      </c>
    </row>
    <row r="1088" spans="8:10" x14ac:dyDescent="0.3">
      <c r="H1088">
        <v>7461</v>
      </c>
      <c r="J1088">
        <v>7461</v>
      </c>
    </row>
    <row r="1089" spans="8:10" x14ac:dyDescent="0.3">
      <c r="H1089">
        <v>7462</v>
      </c>
      <c r="J1089">
        <v>7462</v>
      </c>
    </row>
    <row r="1090" spans="8:10" x14ac:dyDescent="0.3">
      <c r="H1090">
        <v>7463</v>
      </c>
      <c r="J1090">
        <v>7463</v>
      </c>
    </row>
    <row r="1091" spans="8:10" x14ac:dyDescent="0.3">
      <c r="H1091">
        <v>7464</v>
      </c>
      <c r="J1091">
        <v>7464</v>
      </c>
    </row>
    <row r="1092" spans="8:10" x14ac:dyDescent="0.3">
      <c r="H1092">
        <v>7465</v>
      </c>
      <c r="J1092">
        <v>7465</v>
      </c>
    </row>
    <row r="1093" spans="8:10" x14ac:dyDescent="0.3">
      <c r="H1093">
        <v>7465</v>
      </c>
      <c r="J1093">
        <v>7465</v>
      </c>
    </row>
    <row r="1094" spans="8:10" x14ac:dyDescent="0.3">
      <c r="H1094">
        <v>7466</v>
      </c>
      <c r="J1094">
        <v>7466</v>
      </c>
    </row>
    <row r="1095" spans="8:10" x14ac:dyDescent="0.3">
      <c r="H1095">
        <v>7466</v>
      </c>
      <c r="J1095">
        <v>7466</v>
      </c>
    </row>
    <row r="1096" spans="8:10" x14ac:dyDescent="0.3">
      <c r="H1096">
        <v>7467</v>
      </c>
      <c r="J1096">
        <v>7467</v>
      </c>
    </row>
    <row r="1097" spans="8:10" x14ac:dyDescent="0.3">
      <c r="H1097">
        <v>7467</v>
      </c>
      <c r="J1097">
        <v>7467</v>
      </c>
    </row>
    <row r="1098" spans="8:10" x14ac:dyDescent="0.3">
      <c r="H1098">
        <v>7468</v>
      </c>
      <c r="J1098">
        <v>7468</v>
      </c>
    </row>
    <row r="1099" spans="8:10" x14ac:dyDescent="0.3">
      <c r="H1099">
        <v>7468</v>
      </c>
      <c r="J1099">
        <v>7468</v>
      </c>
    </row>
    <row r="1100" spans="8:10" x14ac:dyDescent="0.3">
      <c r="H1100">
        <v>7469</v>
      </c>
      <c r="J1100">
        <v>7469</v>
      </c>
    </row>
    <row r="1101" spans="8:10" x14ac:dyDescent="0.3">
      <c r="H1101">
        <v>7469</v>
      </c>
      <c r="J1101">
        <v>7469</v>
      </c>
    </row>
    <row r="1102" spans="8:10" x14ac:dyDescent="0.3">
      <c r="H1102">
        <v>7470</v>
      </c>
      <c r="J1102">
        <v>7470</v>
      </c>
    </row>
    <row r="1103" spans="8:10" x14ac:dyDescent="0.3">
      <c r="H1103">
        <v>7470</v>
      </c>
      <c r="J1103">
        <v>7470</v>
      </c>
    </row>
    <row r="1104" spans="8:10" x14ac:dyDescent="0.3">
      <c r="H1104">
        <v>7471</v>
      </c>
      <c r="J1104">
        <v>7471</v>
      </c>
    </row>
    <row r="1105" spans="8:10" x14ac:dyDescent="0.3">
      <c r="H1105">
        <v>7471</v>
      </c>
      <c r="J1105">
        <v>7471</v>
      </c>
    </row>
    <row r="1106" spans="8:10" x14ac:dyDescent="0.3">
      <c r="H1106">
        <v>7472</v>
      </c>
      <c r="J1106">
        <v>7472</v>
      </c>
    </row>
    <row r="1107" spans="8:10" x14ac:dyDescent="0.3">
      <c r="H1107">
        <v>7476</v>
      </c>
      <c r="J1107">
        <v>7476</v>
      </c>
    </row>
    <row r="1108" spans="8:10" x14ac:dyDescent="0.3">
      <c r="H1108">
        <v>7477</v>
      </c>
      <c r="J1108">
        <v>7477</v>
      </c>
    </row>
    <row r="1109" spans="8:10" x14ac:dyDescent="0.3">
      <c r="H1109">
        <v>7478</v>
      </c>
      <c r="J1109">
        <v>7478</v>
      </c>
    </row>
    <row r="1110" spans="8:10" x14ac:dyDescent="0.3">
      <c r="H1110">
        <v>7479</v>
      </c>
      <c r="J1110">
        <v>7479</v>
      </c>
    </row>
    <row r="1111" spans="8:10" x14ac:dyDescent="0.3">
      <c r="H1111">
        <v>7481</v>
      </c>
      <c r="J1111">
        <v>7481</v>
      </c>
    </row>
    <row r="1112" spans="8:10" x14ac:dyDescent="0.3">
      <c r="H1112">
        <v>7482</v>
      </c>
      <c r="J1112">
        <v>7482</v>
      </c>
    </row>
    <row r="1113" spans="8:10" x14ac:dyDescent="0.3">
      <c r="H1113">
        <v>7483</v>
      </c>
      <c r="J1113">
        <v>7483</v>
      </c>
    </row>
    <row r="1114" spans="8:10" x14ac:dyDescent="0.3">
      <c r="H1114">
        <v>7484</v>
      </c>
      <c r="J1114">
        <v>7484</v>
      </c>
    </row>
    <row r="1115" spans="8:10" x14ac:dyDescent="0.3">
      <c r="H1115">
        <v>7487</v>
      </c>
      <c r="J1115">
        <v>7487</v>
      </c>
    </row>
    <row r="1116" spans="8:10" x14ac:dyDescent="0.3">
      <c r="H1116">
        <v>7488</v>
      </c>
      <c r="J1116">
        <v>7488</v>
      </c>
    </row>
    <row r="1117" spans="8:10" x14ac:dyDescent="0.3">
      <c r="H1117">
        <v>7489</v>
      </c>
      <c r="J1117">
        <v>7489</v>
      </c>
    </row>
    <row r="1118" spans="8:10" x14ac:dyDescent="0.3">
      <c r="H1118">
        <v>7492</v>
      </c>
      <c r="J1118">
        <v>7492</v>
      </c>
    </row>
    <row r="1119" spans="8:10" x14ac:dyDescent="0.3">
      <c r="H1119">
        <v>7493</v>
      </c>
      <c r="J1119">
        <v>7493</v>
      </c>
    </row>
    <row r="1120" spans="8:10" x14ac:dyDescent="0.3">
      <c r="H1120">
        <v>7495</v>
      </c>
      <c r="J1120">
        <v>7495</v>
      </c>
    </row>
    <row r="1121" spans="8:10" x14ac:dyDescent="0.3">
      <c r="H1121">
        <v>7496</v>
      </c>
      <c r="J1121">
        <v>7496</v>
      </c>
    </row>
    <row r="1122" spans="8:10" x14ac:dyDescent="0.3">
      <c r="H1122">
        <v>7497</v>
      </c>
      <c r="J1122">
        <v>7497</v>
      </c>
    </row>
    <row r="1123" spans="8:10" x14ac:dyDescent="0.3">
      <c r="H1123">
        <v>7498</v>
      </c>
      <c r="J1123">
        <v>7498</v>
      </c>
    </row>
    <row r="1124" spans="8:10" x14ac:dyDescent="0.3">
      <c r="H1124">
        <v>7499</v>
      </c>
      <c r="J1124">
        <v>7499</v>
      </c>
    </row>
    <row r="1125" spans="8:10" x14ac:dyDescent="0.3">
      <c r="H1125">
        <v>7500</v>
      </c>
      <c r="J1125">
        <v>7500</v>
      </c>
    </row>
    <row r="1126" spans="8:10" x14ac:dyDescent="0.3">
      <c r="H1126">
        <v>7623</v>
      </c>
      <c r="J1126">
        <v>7623</v>
      </c>
    </row>
    <row r="1127" spans="8:10" x14ac:dyDescent="0.3">
      <c r="H1127">
        <v>7625</v>
      </c>
      <c r="J1127">
        <v>7625</v>
      </c>
    </row>
    <row r="1128" spans="8:10" x14ac:dyDescent="0.3">
      <c r="H1128">
        <v>7627</v>
      </c>
      <c r="J1128">
        <v>7627</v>
      </c>
    </row>
    <row r="1129" spans="8:10" x14ac:dyDescent="0.3">
      <c r="H1129">
        <v>7628</v>
      </c>
      <c r="J1129">
        <v>7628</v>
      </c>
    </row>
    <row r="1130" spans="8:10" x14ac:dyDescent="0.3">
      <c r="H1130">
        <v>7629</v>
      </c>
      <c r="J1130">
        <v>7629</v>
      </c>
    </row>
    <row r="1131" spans="8:10" x14ac:dyDescent="0.3">
      <c r="H1131">
        <v>7630</v>
      </c>
      <c r="J1131">
        <v>7630</v>
      </c>
    </row>
    <row r="1132" spans="8:10" x14ac:dyDescent="0.3">
      <c r="H1132">
        <v>7631</v>
      </c>
      <c r="J1132">
        <v>7631</v>
      </c>
    </row>
    <row r="1133" spans="8:10" x14ac:dyDescent="0.3">
      <c r="H1133">
        <v>7632</v>
      </c>
      <c r="J1133">
        <v>7632</v>
      </c>
    </row>
    <row r="1134" spans="8:10" x14ac:dyDescent="0.3">
      <c r="H1134">
        <v>7635</v>
      </c>
      <c r="J1134">
        <v>7635</v>
      </c>
    </row>
    <row r="1135" spans="8:10" x14ac:dyDescent="0.3">
      <c r="H1135">
        <v>7636</v>
      </c>
      <c r="J1135">
        <v>7636</v>
      </c>
    </row>
    <row r="1136" spans="8:10" x14ac:dyDescent="0.3">
      <c r="H1136">
        <v>7637</v>
      </c>
      <c r="J1136">
        <v>7637</v>
      </c>
    </row>
    <row r="1137" spans="8:10" x14ac:dyDescent="0.3">
      <c r="H1137">
        <v>7639</v>
      </c>
      <c r="J1137">
        <v>7639</v>
      </c>
    </row>
    <row r="1138" spans="8:10" x14ac:dyDescent="0.3">
      <c r="H1138">
        <v>7641</v>
      </c>
      <c r="J1138">
        <v>7641</v>
      </c>
    </row>
    <row r="1139" spans="8:10" x14ac:dyDescent="0.3">
      <c r="H1139">
        <v>7642</v>
      </c>
      <c r="J1139">
        <v>7642</v>
      </c>
    </row>
    <row r="1140" spans="8:10" x14ac:dyDescent="0.3">
      <c r="H1140">
        <v>7644</v>
      </c>
      <c r="J1140">
        <v>7644</v>
      </c>
    </row>
    <row r="1141" spans="8:10" x14ac:dyDescent="0.3">
      <c r="H1141">
        <v>7645</v>
      </c>
      <c r="J1141">
        <v>7645</v>
      </c>
    </row>
    <row r="1142" spans="8:10" x14ac:dyDescent="0.3">
      <c r="H1142">
        <v>7648</v>
      </c>
      <c r="J1142">
        <v>7648</v>
      </c>
    </row>
    <row r="1143" spans="8:10" x14ac:dyDescent="0.3">
      <c r="H1143">
        <v>7649</v>
      </c>
      <c r="J1143">
        <v>7649</v>
      </c>
    </row>
    <row r="1144" spans="8:10" x14ac:dyDescent="0.3">
      <c r="H1144">
        <v>7650</v>
      </c>
      <c r="J1144">
        <v>7650</v>
      </c>
    </row>
    <row r="1145" spans="8:10" x14ac:dyDescent="0.3">
      <c r="H1145">
        <v>7653</v>
      </c>
      <c r="J1145">
        <v>7653</v>
      </c>
    </row>
    <row r="1146" spans="8:10" x14ac:dyDescent="0.3">
      <c r="H1146">
        <v>7655</v>
      </c>
      <c r="J1146">
        <v>7655</v>
      </c>
    </row>
    <row r="1147" spans="8:10" x14ac:dyDescent="0.3">
      <c r="H1147">
        <v>7656</v>
      </c>
      <c r="J1147">
        <v>7656</v>
      </c>
    </row>
    <row r="1148" spans="8:10" x14ac:dyDescent="0.3">
      <c r="H1148">
        <v>7676</v>
      </c>
      <c r="J1148">
        <v>7676</v>
      </c>
    </row>
    <row r="1149" spans="8:10" x14ac:dyDescent="0.3">
      <c r="H1149">
        <v>7677</v>
      </c>
      <c r="J1149">
        <v>7677</v>
      </c>
    </row>
    <row r="1150" spans="8:10" x14ac:dyDescent="0.3">
      <c r="H1150">
        <v>7679</v>
      </c>
      <c r="J1150">
        <v>7679</v>
      </c>
    </row>
    <row r="1151" spans="8:10" x14ac:dyDescent="0.3">
      <c r="H1151">
        <v>7681</v>
      </c>
      <c r="J1151">
        <v>7681</v>
      </c>
    </row>
    <row r="1152" spans="8:10" x14ac:dyDescent="0.3">
      <c r="H1152">
        <v>7682</v>
      </c>
      <c r="J1152">
        <v>7682</v>
      </c>
    </row>
    <row r="1153" spans="8:10" x14ac:dyDescent="0.3">
      <c r="H1153">
        <v>7686</v>
      </c>
      <c r="J1153">
        <v>7686</v>
      </c>
    </row>
    <row r="1154" spans="8:10" x14ac:dyDescent="0.3">
      <c r="H1154">
        <v>7688</v>
      </c>
      <c r="J1154">
        <v>7688</v>
      </c>
    </row>
    <row r="1155" spans="8:10" x14ac:dyDescent="0.3">
      <c r="H1155">
        <v>7689</v>
      </c>
      <c r="J1155">
        <v>7689</v>
      </c>
    </row>
    <row r="1156" spans="8:10" x14ac:dyDescent="0.3">
      <c r="H1156">
        <v>7690</v>
      </c>
      <c r="J1156">
        <v>7690</v>
      </c>
    </row>
    <row r="1157" spans="8:10" x14ac:dyDescent="0.3">
      <c r="H1157">
        <v>7691</v>
      </c>
      <c r="J1157">
        <v>7691</v>
      </c>
    </row>
    <row r="1158" spans="8:10" x14ac:dyDescent="0.3">
      <c r="H1158">
        <v>7692</v>
      </c>
      <c r="J1158">
        <v>7692</v>
      </c>
    </row>
    <row r="1159" spans="8:10" x14ac:dyDescent="0.3">
      <c r="H1159">
        <v>7693</v>
      </c>
      <c r="J1159">
        <v>7693</v>
      </c>
    </row>
    <row r="1160" spans="8:10" x14ac:dyDescent="0.3">
      <c r="H1160">
        <v>7694</v>
      </c>
      <c r="J1160">
        <v>7694</v>
      </c>
    </row>
    <row r="1161" spans="8:10" x14ac:dyDescent="0.3">
      <c r="H1161">
        <v>7696</v>
      </c>
      <c r="J1161">
        <v>7696</v>
      </c>
    </row>
    <row r="1162" spans="8:10" x14ac:dyDescent="0.3">
      <c r="H1162">
        <v>7697</v>
      </c>
      <c r="J1162">
        <v>7697</v>
      </c>
    </row>
    <row r="1163" spans="8:10" x14ac:dyDescent="0.3">
      <c r="H1163">
        <v>7698</v>
      </c>
      <c r="J1163">
        <v>7698</v>
      </c>
    </row>
    <row r="1164" spans="8:10" x14ac:dyDescent="0.3">
      <c r="H1164">
        <v>7703</v>
      </c>
      <c r="J1164">
        <v>7703</v>
      </c>
    </row>
    <row r="1165" spans="8:10" x14ac:dyDescent="0.3">
      <c r="H1165">
        <v>7704</v>
      </c>
      <c r="J1165">
        <v>7704</v>
      </c>
    </row>
    <row r="1166" spans="8:10" x14ac:dyDescent="0.3">
      <c r="H1166">
        <v>7705</v>
      </c>
      <c r="J1166">
        <v>7705</v>
      </c>
    </row>
    <row r="1167" spans="8:10" x14ac:dyDescent="0.3">
      <c r="H1167">
        <v>7707</v>
      </c>
      <c r="J1167">
        <v>7707</v>
      </c>
    </row>
    <row r="1168" spans="8:10" x14ac:dyDescent="0.3">
      <c r="H1168">
        <v>7708</v>
      </c>
      <c r="J1168">
        <v>7708</v>
      </c>
    </row>
    <row r="1169" spans="8:10" x14ac:dyDescent="0.3">
      <c r="H1169">
        <v>7710</v>
      </c>
      <c r="J1169">
        <v>7710</v>
      </c>
    </row>
    <row r="1170" spans="8:10" x14ac:dyDescent="0.3">
      <c r="H1170">
        <v>7712</v>
      </c>
      <c r="J1170">
        <v>7712</v>
      </c>
    </row>
    <row r="1171" spans="8:10" x14ac:dyDescent="0.3">
      <c r="H1171">
        <v>7713</v>
      </c>
      <c r="J1171">
        <v>7713</v>
      </c>
    </row>
    <row r="1172" spans="8:10" x14ac:dyDescent="0.3">
      <c r="H1172">
        <v>7714</v>
      </c>
      <c r="J1172">
        <v>7714</v>
      </c>
    </row>
    <row r="1173" spans="8:10" x14ac:dyDescent="0.3">
      <c r="H1173">
        <v>7715</v>
      </c>
      <c r="J1173">
        <v>7715</v>
      </c>
    </row>
    <row r="1174" spans="8:10" x14ac:dyDescent="0.3">
      <c r="H1174">
        <v>7716</v>
      </c>
      <c r="J1174">
        <v>7716</v>
      </c>
    </row>
    <row r="1175" spans="8:10" x14ac:dyDescent="0.3">
      <c r="H1175">
        <v>7719</v>
      </c>
      <c r="J1175">
        <v>7719</v>
      </c>
    </row>
    <row r="1176" spans="8:10" x14ac:dyDescent="0.3">
      <c r="H1176">
        <v>7720</v>
      </c>
      <c r="J1176">
        <v>7720</v>
      </c>
    </row>
    <row r="1177" spans="8:10" x14ac:dyDescent="0.3">
      <c r="H1177">
        <v>7721</v>
      </c>
      <c r="J1177">
        <v>7721</v>
      </c>
    </row>
    <row r="1178" spans="8:10" x14ac:dyDescent="0.3">
      <c r="H1178">
        <v>7722</v>
      </c>
      <c r="J1178">
        <v>7722</v>
      </c>
    </row>
    <row r="1179" spans="8:10" x14ac:dyDescent="0.3">
      <c r="H1179">
        <v>7799</v>
      </c>
      <c r="J1179">
        <v>7799</v>
      </c>
    </row>
    <row r="1180" spans="8:10" x14ac:dyDescent="0.3">
      <c r="H1180">
        <v>7800</v>
      </c>
      <c r="J1180">
        <v>7800</v>
      </c>
    </row>
    <row r="1181" spans="8:10" x14ac:dyDescent="0.3">
      <c r="H1181">
        <v>7801</v>
      </c>
      <c r="J1181">
        <v>7801</v>
      </c>
    </row>
    <row r="1182" spans="8:10" x14ac:dyDescent="0.3">
      <c r="H1182">
        <v>7803</v>
      </c>
      <c r="J1182">
        <v>7803</v>
      </c>
    </row>
    <row r="1183" spans="8:10" x14ac:dyDescent="0.3">
      <c r="H1183">
        <v>7805</v>
      </c>
      <c r="J1183">
        <v>7805</v>
      </c>
    </row>
    <row r="1184" spans="8:10" x14ac:dyDescent="0.3">
      <c r="H1184">
        <v>7806</v>
      </c>
      <c r="J1184">
        <v>7806</v>
      </c>
    </row>
    <row r="1185" spans="8:10" x14ac:dyDescent="0.3">
      <c r="H1185">
        <v>7807</v>
      </c>
      <c r="J1185">
        <v>7807</v>
      </c>
    </row>
    <row r="1186" spans="8:10" x14ac:dyDescent="0.3">
      <c r="H1186">
        <v>7808</v>
      </c>
      <c r="J1186">
        <v>7808</v>
      </c>
    </row>
    <row r="1187" spans="8:10" x14ac:dyDescent="0.3">
      <c r="H1187">
        <v>7811</v>
      </c>
      <c r="J1187">
        <v>7811</v>
      </c>
    </row>
    <row r="1188" spans="8:10" x14ac:dyDescent="0.3">
      <c r="H1188">
        <v>7816</v>
      </c>
      <c r="J1188">
        <v>7816</v>
      </c>
    </row>
    <row r="1189" spans="8:10" x14ac:dyDescent="0.3">
      <c r="H1189">
        <v>7817</v>
      </c>
      <c r="J1189">
        <v>7817</v>
      </c>
    </row>
    <row r="1190" spans="8:10" x14ac:dyDescent="0.3">
      <c r="H1190">
        <v>7818</v>
      </c>
      <c r="J1190">
        <v>7818</v>
      </c>
    </row>
    <row r="1191" spans="8:10" x14ac:dyDescent="0.3">
      <c r="H1191">
        <v>7819</v>
      </c>
      <c r="J1191">
        <v>7819</v>
      </c>
    </row>
    <row r="1192" spans="8:10" x14ac:dyDescent="0.3">
      <c r="H1192">
        <v>7821</v>
      </c>
      <c r="J1192">
        <v>7821</v>
      </c>
    </row>
    <row r="1193" spans="8:10" x14ac:dyDescent="0.3">
      <c r="H1193">
        <v>7822</v>
      </c>
      <c r="J1193">
        <v>7822</v>
      </c>
    </row>
    <row r="1194" spans="8:10" x14ac:dyDescent="0.3">
      <c r="H1194">
        <v>7823</v>
      </c>
      <c r="J1194">
        <v>7823</v>
      </c>
    </row>
    <row r="1195" spans="8:10" x14ac:dyDescent="0.3">
      <c r="H1195">
        <v>7824</v>
      </c>
      <c r="J1195">
        <v>7824</v>
      </c>
    </row>
    <row r="1196" spans="8:10" x14ac:dyDescent="0.3">
      <c r="H1196">
        <v>7825</v>
      </c>
      <c r="J1196">
        <v>7825</v>
      </c>
    </row>
    <row r="1197" spans="8:10" x14ac:dyDescent="0.3">
      <c r="H1197">
        <v>7827</v>
      </c>
      <c r="J1197">
        <v>7827</v>
      </c>
    </row>
    <row r="1198" spans="8:10" x14ac:dyDescent="0.3">
      <c r="H1198">
        <v>7828</v>
      </c>
      <c r="J1198">
        <v>7828</v>
      </c>
    </row>
    <row r="1199" spans="8:10" x14ac:dyDescent="0.3">
      <c r="H1199">
        <v>7829</v>
      </c>
      <c r="J1199">
        <v>7829</v>
      </c>
    </row>
    <row r="1200" spans="8:10" x14ac:dyDescent="0.3">
      <c r="H1200">
        <v>7832</v>
      </c>
      <c r="J1200">
        <v>7832</v>
      </c>
    </row>
    <row r="1201" spans="8:10" x14ac:dyDescent="0.3">
      <c r="H1201">
        <v>7833</v>
      </c>
      <c r="J1201">
        <v>7833</v>
      </c>
    </row>
    <row r="1202" spans="8:10" x14ac:dyDescent="0.3">
      <c r="H1202">
        <v>7834</v>
      </c>
      <c r="J1202">
        <v>7834</v>
      </c>
    </row>
    <row r="1203" spans="8:10" x14ac:dyDescent="0.3">
      <c r="H1203">
        <v>7835</v>
      </c>
      <c r="J1203">
        <v>7835</v>
      </c>
    </row>
    <row r="1204" spans="8:10" x14ac:dyDescent="0.3">
      <c r="H1204">
        <v>7836</v>
      </c>
      <c r="J1204">
        <v>7836</v>
      </c>
    </row>
    <row r="1205" spans="8:10" x14ac:dyDescent="0.3">
      <c r="H1205">
        <v>7837</v>
      </c>
      <c r="J1205">
        <v>7837</v>
      </c>
    </row>
    <row r="1206" spans="8:10" x14ac:dyDescent="0.3">
      <c r="H1206">
        <v>7838</v>
      </c>
      <c r="J1206">
        <v>7838</v>
      </c>
    </row>
    <row r="1207" spans="8:10" x14ac:dyDescent="0.3">
      <c r="H1207">
        <v>7840</v>
      </c>
      <c r="J1207">
        <v>7840</v>
      </c>
    </row>
    <row r="1208" spans="8:10" x14ac:dyDescent="0.3">
      <c r="H1208">
        <v>7841</v>
      </c>
      <c r="J1208">
        <v>7841</v>
      </c>
    </row>
    <row r="1209" spans="8:10" x14ac:dyDescent="0.3">
      <c r="H1209">
        <v>7842</v>
      </c>
      <c r="J1209">
        <v>7842</v>
      </c>
    </row>
    <row r="1210" spans="8:10" x14ac:dyDescent="0.3">
      <c r="H1210">
        <v>7843</v>
      </c>
      <c r="J1210">
        <v>7843</v>
      </c>
    </row>
    <row r="1211" spans="8:10" x14ac:dyDescent="0.3">
      <c r="H1211">
        <v>7844</v>
      </c>
      <c r="J1211">
        <v>7844</v>
      </c>
    </row>
    <row r="1212" spans="8:10" x14ac:dyDescent="0.3">
      <c r="H1212">
        <v>7845</v>
      </c>
      <c r="J1212">
        <v>7845</v>
      </c>
    </row>
    <row r="1213" spans="8:10" x14ac:dyDescent="0.3">
      <c r="H1213">
        <v>7847</v>
      </c>
      <c r="J1213">
        <v>7847</v>
      </c>
    </row>
    <row r="1214" spans="8:10" x14ac:dyDescent="0.3">
      <c r="H1214">
        <v>7848</v>
      </c>
      <c r="J1214">
        <v>7848</v>
      </c>
    </row>
    <row r="1215" spans="8:10" x14ac:dyDescent="0.3">
      <c r="H1215">
        <v>7849</v>
      </c>
      <c r="J1215">
        <v>7849</v>
      </c>
    </row>
    <row r="1216" spans="8:10" x14ac:dyDescent="0.3">
      <c r="H1216">
        <v>7850</v>
      </c>
      <c r="J1216">
        <v>7850</v>
      </c>
    </row>
    <row r="1217" spans="8:10" x14ac:dyDescent="0.3">
      <c r="H1217">
        <v>7851</v>
      </c>
      <c r="J1217">
        <v>7851</v>
      </c>
    </row>
    <row r="1218" spans="8:10" x14ac:dyDescent="0.3">
      <c r="H1218">
        <v>7853</v>
      </c>
      <c r="J1218">
        <v>7853</v>
      </c>
    </row>
    <row r="1219" spans="8:10" x14ac:dyDescent="0.3">
      <c r="H1219">
        <v>7956</v>
      </c>
      <c r="J1219">
        <v>7956</v>
      </c>
    </row>
    <row r="1220" spans="8:10" x14ac:dyDescent="0.3">
      <c r="H1220">
        <v>8017</v>
      </c>
      <c r="J1220">
        <v>8017</v>
      </c>
    </row>
    <row r="1221" spans="8:10" x14ac:dyDescent="0.3">
      <c r="H1221">
        <v>8018</v>
      </c>
      <c r="J1221">
        <v>8018</v>
      </c>
    </row>
    <row r="1222" spans="8:10" x14ac:dyDescent="0.3">
      <c r="H1222">
        <v>8019</v>
      </c>
      <c r="J1222">
        <v>8019</v>
      </c>
    </row>
    <row r="1223" spans="8:10" x14ac:dyDescent="0.3">
      <c r="H1223">
        <v>8020</v>
      </c>
      <c r="J1223">
        <v>8020</v>
      </c>
    </row>
    <row r="1224" spans="8:10" x14ac:dyDescent="0.3">
      <c r="H1224">
        <v>8021</v>
      </c>
      <c r="J1224">
        <v>8021</v>
      </c>
    </row>
    <row r="1225" spans="8:10" x14ac:dyDescent="0.3">
      <c r="H1225">
        <v>8022</v>
      </c>
      <c r="J1225">
        <v>8022</v>
      </c>
    </row>
    <row r="1226" spans="8:10" x14ac:dyDescent="0.3">
      <c r="H1226">
        <v>8026</v>
      </c>
      <c r="J1226">
        <v>8026</v>
      </c>
    </row>
    <row r="1227" spans="8:10" x14ac:dyDescent="0.3">
      <c r="H1227">
        <v>8027</v>
      </c>
      <c r="J1227">
        <v>8027</v>
      </c>
    </row>
    <row r="1228" spans="8:10" x14ac:dyDescent="0.3">
      <c r="H1228">
        <v>8032</v>
      </c>
      <c r="J1228">
        <v>8032</v>
      </c>
    </row>
    <row r="1229" spans="8:10" x14ac:dyDescent="0.3">
      <c r="H1229">
        <v>8033</v>
      </c>
      <c r="J1229">
        <v>8033</v>
      </c>
    </row>
    <row r="1230" spans="8:10" x14ac:dyDescent="0.3">
      <c r="H1230">
        <v>8035</v>
      </c>
      <c r="J1230">
        <v>8035</v>
      </c>
    </row>
    <row r="1231" spans="8:10" x14ac:dyDescent="0.3">
      <c r="H1231">
        <v>8036</v>
      </c>
      <c r="J1231">
        <v>8036</v>
      </c>
    </row>
    <row r="1232" spans="8:10" x14ac:dyDescent="0.3">
      <c r="H1232">
        <v>8037</v>
      </c>
      <c r="J1232">
        <v>8037</v>
      </c>
    </row>
    <row r="1233" spans="8:10" x14ac:dyDescent="0.3">
      <c r="H1233">
        <v>8039</v>
      </c>
      <c r="J1233">
        <v>8039</v>
      </c>
    </row>
    <row r="1234" spans="8:10" x14ac:dyDescent="0.3">
      <c r="H1234">
        <v>8041</v>
      </c>
      <c r="J1234">
        <v>8041</v>
      </c>
    </row>
    <row r="1235" spans="8:10" x14ac:dyDescent="0.3">
      <c r="H1235">
        <v>8042</v>
      </c>
      <c r="J1235">
        <v>8042</v>
      </c>
    </row>
    <row r="1236" spans="8:10" x14ac:dyDescent="0.3">
      <c r="H1236">
        <v>8043</v>
      </c>
      <c r="J1236">
        <v>8043</v>
      </c>
    </row>
    <row r="1237" spans="8:10" x14ac:dyDescent="0.3">
      <c r="H1237">
        <v>8044</v>
      </c>
      <c r="J1237">
        <v>8044</v>
      </c>
    </row>
    <row r="1238" spans="8:10" x14ac:dyDescent="0.3">
      <c r="H1238">
        <v>8047</v>
      </c>
      <c r="J1238">
        <v>8047</v>
      </c>
    </row>
    <row r="1239" spans="8:10" x14ac:dyDescent="0.3">
      <c r="H1239">
        <v>8048</v>
      </c>
      <c r="J1239">
        <v>8048</v>
      </c>
    </row>
    <row r="1240" spans="8:10" x14ac:dyDescent="0.3">
      <c r="H1240">
        <v>8050</v>
      </c>
      <c r="J1240">
        <v>8050</v>
      </c>
    </row>
    <row r="1241" spans="8:10" x14ac:dyDescent="0.3">
      <c r="H1241">
        <v>8051</v>
      </c>
      <c r="J1241">
        <v>8051</v>
      </c>
    </row>
    <row r="1242" spans="8:10" x14ac:dyDescent="0.3">
      <c r="H1242">
        <v>8052</v>
      </c>
      <c r="J1242">
        <v>8052</v>
      </c>
    </row>
    <row r="1243" spans="8:10" x14ac:dyDescent="0.3">
      <c r="H1243">
        <v>8054</v>
      </c>
      <c r="J1243">
        <v>8054</v>
      </c>
    </row>
    <row r="1244" spans="8:10" x14ac:dyDescent="0.3">
      <c r="H1244">
        <v>8055</v>
      </c>
      <c r="J1244">
        <v>8055</v>
      </c>
    </row>
    <row r="1245" spans="8:10" x14ac:dyDescent="0.3">
      <c r="H1245">
        <v>8056</v>
      </c>
      <c r="J1245">
        <v>8056</v>
      </c>
    </row>
    <row r="1246" spans="8:10" x14ac:dyDescent="0.3">
      <c r="H1246">
        <v>8057</v>
      </c>
      <c r="J1246">
        <v>8057</v>
      </c>
    </row>
    <row r="1247" spans="8:10" x14ac:dyDescent="0.3">
      <c r="H1247">
        <v>8060</v>
      </c>
      <c r="J1247">
        <v>8060</v>
      </c>
    </row>
    <row r="1248" spans="8:10" x14ac:dyDescent="0.3">
      <c r="H1248">
        <v>8062</v>
      </c>
      <c r="J1248">
        <v>8062</v>
      </c>
    </row>
    <row r="1249" spans="8:10" x14ac:dyDescent="0.3">
      <c r="H1249">
        <v>8063</v>
      </c>
      <c r="J1249">
        <v>8063</v>
      </c>
    </row>
    <row r="1250" spans="8:10" x14ac:dyDescent="0.3">
      <c r="H1250">
        <v>8064</v>
      </c>
      <c r="J1250">
        <v>8064</v>
      </c>
    </row>
    <row r="1251" spans="8:10" x14ac:dyDescent="0.3">
      <c r="H1251">
        <v>8065</v>
      </c>
      <c r="J1251">
        <v>8065</v>
      </c>
    </row>
    <row r="1252" spans="8:10" x14ac:dyDescent="0.3">
      <c r="H1252">
        <v>8066</v>
      </c>
      <c r="J1252">
        <v>8066</v>
      </c>
    </row>
    <row r="1253" spans="8:10" x14ac:dyDescent="0.3">
      <c r="H1253">
        <v>8067</v>
      </c>
      <c r="J1253">
        <v>8067</v>
      </c>
    </row>
    <row r="1254" spans="8:10" x14ac:dyDescent="0.3">
      <c r="H1254">
        <v>8068</v>
      </c>
      <c r="J1254">
        <v>8068</v>
      </c>
    </row>
    <row r="1255" spans="8:10" x14ac:dyDescent="0.3">
      <c r="H1255">
        <v>8069</v>
      </c>
      <c r="J1255">
        <v>8069</v>
      </c>
    </row>
    <row r="1256" spans="8:10" x14ac:dyDescent="0.3">
      <c r="H1256">
        <v>8070</v>
      </c>
      <c r="J1256">
        <v>8070</v>
      </c>
    </row>
    <row r="1257" spans="8:10" x14ac:dyDescent="0.3">
      <c r="H1257">
        <v>8071</v>
      </c>
      <c r="J1257">
        <v>8071</v>
      </c>
    </row>
    <row r="1258" spans="8:10" x14ac:dyDescent="0.3">
      <c r="H1258">
        <v>8125</v>
      </c>
      <c r="J1258">
        <v>8125</v>
      </c>
    </row>
    <row r="1259" spans="8:10" x14ac:dyDescent="0.3">
      <c r="H1259">
        <v>8129</v>
      </c>
      <c r="J1259">
        <v>8129</v>
      </c>
    </row>
    <row r="1260" spans="8:10" x14ac:dyDescent="0.3">
      <c r="H1260">
        <v>8130</v>
      </c>
      <c r="J1260">
        <v>8130</v>
      </c>
    </row>
    <row r="1261" spans="8:10" x14ac:dyDescent="0.3">
      <c r="H1261">
        <v>8132</v>
      </c>
      <c r="J1261">
        <v>8132</v>
      </c>
    </row>
    <row r="1262" spans="8:10" x14ac:dyDescent="0.3">
      <c r="H1262">
        <v>8134</v>
      </c>
      <c r="J1262">
        <v>8134</v>
      </c>
    </row>
    <row r="1263" spans="8:10" x14ac:dyDescent="0.3">
      <c r="H1263">
        <v>8135</v>
      </c>
      <c r="J1263">
        <v>8135</v>
      </c>
    </row>
    <row r="1264" spans="8:10" x14ac:dyDescent="0.3">
      <c r="H1264">
        <v>8136</v>
      </c>
      <c r="J1264">
        <v>8136</v>
      </c>
    </row>
    <row r="1265" spans="8:10" x14ac:dyDescent="0.3">
      <c r="H1265">
        <v>8137</v>
      </c>
      <c r="J1265">
        <v>8137</v>
      </c>
    </row>
    <row r="1266" spans="8:10" x14ac:dyDescent="0.3">
      <c r="H1266">
        <v>8139</v>
      </c>
      <c r="J1266">
        <v>8139</v>
      </c>
    </row>
    <row r="1267" spans="8:10" x14ac:dyDescent="0.3">
      <c r="H1267">
        <v>8142</v>
      </c>
      <c r="J1267">
        <v>8142</v>
      </c>
    </row>
    <row r="1268" spans="8:10" x14ac:dyDescent="0.3">
      <c r="H1268">
        <v>8143</v>
      </c>
      <c r="J1268">
        <v>8143</v>
      </c>
    </row>
    <row r="1269" spans="8:10" x14ac:dyDescent="0.3">
      <c r="H1269">
        <v>8144</v>
      </c>
      <c r="J1269">
        <v>8144</v>
      </c>
    </row>
    <row r="1270" spans="8:10" x14ac:dyDescent="0.3">
      <c r="H1270">
        <v>8145</v>
      </c>
      <c r="J1270">
        <v>8145</v>
      </c>
    </row>
    <row r="1271" spans="8:10" x14ac:dyDescent="0.3">
      <c r="H1271">
        <v>8146</v>
      </c>
      <c r="J1271">
        <v>8146</v>
      </c>
    </row>
    <row r="1272" spans="8:10" x14ac:dyDescent="0.3">
      <c r="H1272">
        <v>8147</v>
      </c>
      <c r="J1272">
        <v>8147</v>
      </c>
    </row>
    <row r="1273" spans="8:10" x14ac:dyDescent="0.3">
      <c r="H1273">
        <v>8148</v>
      </c>
      <c r="J1273">
        <v>8148</v>
      </c>
    </row>
    <row r="1274" spans="8:10" x14ac:dyDescent="0.3">
      <c r="H1274">
        <v>8149</v>
      </c>
      <c r="J1274">
        <v>8149</v>
      </c>
    </row>
    <row r="1275" spans="8:10" x14ac:dyDescent="0.3">
      <c r="H1275">
        <v>8151</v>
      </c>
      <c r="J1275">
        <v>8151</v>
      </c>
    </row>
    <row r="1276" spans="8:10" x14ac:dyDescent="0.3">
      <c r="H1276">
        <v>8152</v>
      </c>
      <c r="J1276">
        <v>8152</v>
      </c>
    </row>
    <row r="1277" spans="8:10" x14ac:dyDescent="0.3">
      <c r="H1277">
        <v>8153</v>
      </c>
      <c r="J1277">
        <v>8153</v>
      </c>
    </row>
    <row r="1278" spans="8:10" x14ac:dyDescent="0.3">
      <c r="H1278">
        <v>8223</v>
      </c>
      <c r="J1278">
        <v>8223</v>
      </c>
    </row>
    <row r="1279" spans="8:10" x14ac:dyDescent="0.3">
      <c r="H1279">
        <v>8228</v>
      </c>
      <c r="J1279">
        <v>8228</v>
      </c>
    </row>
    <row r="1280" spans="8:10" x14ac:dyDescent="0.3">
      <c r="H1280">
        <v>8229</v>
      </c>
      <c r="J1280">
        <v>8229</v>
      </c>
    </row>
    <row r="1281" spans="8:10" x14ac:dyDescent="0.3">
      <c r="H1281">
        <v>8230</v>
      </c>
      <c r="J1281">
        <v>8230</v>
      </c>
    </row>
    <row r="1282" spans="8:10" x14ac:dyDescent="0.3">
      <c r="H1282">
        <v>8231</v>
      </c>
      <c r="J1282">
        <v>8231</v>
      </c>
    </row>
    <row r="1283" spans="8:10" x14ac:dyDescent="0.3">
      <c r="H1283">
        <v>8232</v>
      </c>
      <c r="J1283">
        <v>8232</v>
      </c>
    </row>
    <row r="1284" spans="8:10" x14ac:dyDescent="0.3">
      <c r="H1284">
        <v>8233</v>
      </c>
      <c r="J1284">
        <v>8233</v>
      </c>
    </row>
    <row r="1285" spans="8:10" x14ac:dyDescent="0.3">
      <c r="H1285">
        <v>8234</v>
      </c>
      <c r="J1285">
        <v>8234</v>
      </c>
    </row>
    <row r="1286" spans="8:10" x14ac:dyDescent="0.3">
      <c r="H1286">
        <v>8235</v>
      </c>
      <c r="J1286">
        <v>8235</v>
      </c>
    </row>
    <row r="1287" spans="8:10" x14ac:dyDescent="0.3">
      <c r="H1287">
        <v>8323</v>
      </c>
      <c r="J1287">
        <v>8323</v>
      </c>
    </row>
    <row r="1288" spans="8:10" x14ac:dyDescent="0.3">
      <c r="H1288">
        <v>8324</v>
      </c>
      <c r="J1288">
        <v>8324</v>
      </c>
    </row>
    <row r="1289" spans="8:10" x14ac:dyDescent="0.3">
      <c r="H1289">
        <v>8325</v>
      </c>
      <c r="J1289">
        <v>8325</v>
      </c>
    </row>
    <row r="1290" spans="8:10" x14ac:dyDescent="0.3">
      <c r="H1290">
        <v>8327</v>
      </c>
      <c r="J1290">
        <v>8327</v>
      </c>
    </row>
    <row r="1291" spans="8:10" x14ac:dyDescent="0.3">
      <c r="H1291">
        <v>8329</v>
      </c>
      <c r="J1291">
        <v>8329</v>
      </c>
    </row>
    <row r="1292" spans="8:10" x14ac:dyDescent="0.3">
      <c r="H1292">
        <v>8330</v>
      </c>
      <c r="J1292">
        <v>8330</v>
      </c>
    </row>
    <row r="1293" spans="8:10" x14ac:dyDescent="0.3">
      <c r="H1293">
        <v>8332</v>
      </c>
      <c r="J1293">
        <v>8332</v>
      </c>
    </row>
    <row r="1294" spans="8:10" x14ac:dyDescent="0.3">
      <c r="H1294">
        <v>8337</v>
      </c>
      <c r="J1294">
        <v>8337</v>
      </c>
    </row>
    <row r="1295" spans="8:10" x14ac:dyDescent="0.3">
      <c r="H1295">
        <v>8338</v>
      </c>
      <c r="J1295">
        <v>8338</v>
      </c>
    </row>
    <row r="1296" spans="8:10" x14ac:dyDescent="0.3">
      <c r="H1296">
        <v>8343</v>
      </c>
      <c r="J1296">
        <v>8343</v>
      </c>
    </row>
    <row r="1297" spans="8:10" x14ac:dyDescent="0.3">
      <c r="H1297">
        <v>8344</v>
      </c>
      <c r="J1297">
        <v>8344</v>
      </c>
    </row>
    <row r="1298" spans="8:10" x14ac:dyDescent="0.3">
      <c r="H1298">
        <v>8345</v>
      </c>
      <c r="J1298">
        <v>8345</v>
      </c>
    </row>
    <row r="1299" spans="8:10" x14ac:dyDescent="0.3">
      <c r="H1299">
        <v>8346</v>
      </c>
      <c r="J1299">
        <v>8346</v>
      </c>
    </row>
    <row r="1300" spans="8:10" x14ac:dyDescent="0.3">
      <c r="H1300">
        <v>8347</v>
      </c>
      <c r="J1300">
        <v>8347</v>
      </c>
    </row>
    <row r="1301" spans="8:10" x14ac:dyDescent="0.3">
      <c r="H1301">
        <v>8348</v>
      </c>
      <c r="J1301">
        <v>8348</v>
      </c>
    </row>
    <row r="1302" spans="8:10" x14ac:dyDescent="0.3">
      <c r="H1302">
        <v>8349</v>
      </c>
      <c r="J1302">
        <v>8349</v>
      </c>
    </row>
    <row r="1303" spans="8:10" x14ac:dyDescent="0.3">
      <c r="H1303">
        <v>8350</v>
      </c>
      <c r="J1303">
        <v>8350</v>
      </c>
    </row>
    <row r="1304" spans="8:10" x14ac:dyDescent="0.3">
      <c r="H1304">
        <v>8351</v>
      </c>
      <c r="J1304">
        <v>8351</v>
      </c>
    </row>
    <row r="1305" spans="8:10" x14ac:dyDescent="0.3">
      <c r="H1305">
        <v>8352</v>
      </c>
      <c r="J1305">
        <v>8352</v>
      </c>
    </row>
    <row r="1306" spans="8:10" x14ac:dyDescent="0.3">
      <c r="H1306">
        <v>8353</v>
      </c>
      <c r="J1306">
        <v>8353</v>
      </c>
    </row>
    <row r="1307" spans="8:10" x14ac:dyDescent="0.3">
      <c r="H1307">
        <v>8354</v>
      </c>
      <c r="J1307">
        <v>8354</v>
      </c>
    </row>
    <row r="1308" spans="8:10" x14ac:dyDescent="0.3">
      <c r="H1308">
        <v>8426</v>
      </c>
      <c r="J1308">
        <v>8426</v>
      </c>
    </row>
    <row r="1309" spans="8:10" x14ac:dyDescent="0.3">
      <c r="H1309">
        <v>8427</v>
      </c>
      <c r="J1309">
        <v>8427</v>
      </c>
    </row>
    <row r="1310" spans="8:10" x14ac:dyDescent="0.3">
      <c r="H1310">
        <v>8428</v>
      </c>
      <c r="J1310">
        <v>8428</v>
      </c>
    </row>
    <row r="1311" spans="8:10" x14ac:dyDescent="0.3">
      <c r="H1311">
        <v>8432</v>
      </c>
      <c r="J1311">
        <v>8432</v>
      </c>
    </row>
    <row r="1312" spans="8:10" x14ac:dyDescent="0.3">
      <c r="H1312">
        <v>8433</v>
      </c>
      <c r="J1312">
        <v>8433</v>
      </c>
    </row>
    <row r="1313" spans="8:10" x14ac:dyDescent="0.3">
      <c r="H1313">
        <v>8434</v>
      </c>
      <c r="J1313">
        <v>8434</v>
      </c>
    </row>
    <row r="1314" spans="8:10" x14ac:dyDescent="0.3">
      <c r="H1314">
        <v>8435</v>
      </c>
      <c r="J1314">
        <v>8435</v>
      </c>
    </row>
    <row r="1315" spans="8:10" x14ac:dyDescent="0.3">
      <c r="H1315">
        <v>8436</v>
      </c>
      <c r="J1315">
        <v>8436</v>
      </c>
    </row>
    <row r="1316" spans="8:10" x14ac:dyDescent="0.3">
      <c r="H1316">
        <v>8437</v>
      </c>
      <c r="J1316">
        <v>8437</v>
      </c>
    </row>
    <row r="1317" spans="8:10" x14ac:dyDescent="0.3">
      <c r="H1317">
        <v>8439</v>
      </c>
      <c r="J1317">
        <v>8439</v>
      </c>
    </row>
    <row r="1318" spans="8:10" x14ac:dyDescent="0.3">
      <c r="H1318">
        <v>8441</v>
      </c>
      <c r="J1318">
        <v>8441</v>
      </c>
    </row>
    <row r="1319" spans="8:10" x14ac:dyDescent="0.3">
      <c r="H1319">
        <v>8442</v>
      </c>
      <c r="J1319">
        <v>8442</v>
      </c>
    </row>
    <row r="1320" spans="8:10" x14ac:dyDescent="0.3">
      <c r="H1320">
        <v>8443</v>
      </c>
      <c r="J1320">
        <v>8443</v>
      </c>
    </row>
    <row r="1321" spans="8:10" x14ac:dyDescent="0.3">
      <c r="H1321">
        <v>8444</v>
      </c>
      <c r="J1321">
        <v>8444</v>
      </c>
    </row>
    <row r="1322" spans="8:10" x14ac:dyDescent="0.3">
      <c r="H1322">
        <v>8445</v>
      </c>
      <c r="J1322">
        <v>8445</v>
      </c>
    </row>
    <row r="1323" spans="8:10" x14ac:dyDescent="0.3">
      <c r="H1323">
        <v>8446</v>
      </c>
      <c r="J1323">
        <v>8446</v>
      </c>
    </row>
    <row r="1324" spans="8:10" x14ac:dyDescent="0.3">
      <c r="H1324">
        <v>8447</v>
      </c>
      <c r="J1324">
        <v>8447</v>
      </c>
    </row>
    <row r="1325" spans="8:10" x14ac:dyDescent="0.3">
      <c r="H1325">
        <v>8450</v>
      </c>
      <c r="J1325">
        <v>8450</v>
      </c>
    </row>
    <row r="1326" spans="8:10" x14ac:dyDescent="0.3">
      <c r="H1326">
        <v>8451</v>
      </c>
      <c r="J1326">
        <v>8451</v>
      </c>
    </row>
    <row r="1327" spans="8:10" x14ac:dyDescent="0.3">
      <c r="H1327">
        <v>8452</v>
      </c>
      <c r="J1327">
        <v>8452</v>
      </c>
    </row>
    <row r="1328" spans="8:10" x14ac:dyDescent="0.3">
      <c r="H1328">
        <v>8453</v>
      </c>
      <c r="J1328">
        <v>8453</v>
      </c>
    </row>
    <row r="1329" spans="8:10" x14ac:dyDescent="0.3">
      <c r="H1329">
        <v>8454</v>
      </c>
      <c r="J1329">
        <v>8454</v>
      </c>
    </row>
    <row r="1330" spans="8:10" x14ac:dyDescent="0.3">
      <c r="H1330">
        <v>8455</v>
      </c>
      <c r="J1330">
        <v>8455</v>
      </c>
    </row>
    <row r="1331" spans="8:10" x14ac:dyDescent="0.3">
      <c r="H1331">
        <v>8456</v>
      </c>
      <c r="J1331">
        <v>8456</v>
      </c>
    </row>
    <row r="1332" spans="8:10" x14ac:dyDescent="0.3">
      <c r="H1332">
        <v>8457</v>
      </c>
      <c r="J1332">
        <v>8457</v>
      </c>
    </row>
    <row r="1333" spans="8:10" x14ac:dyDescent="0.3">
      <c r="H1333">
        <v>8458</v>
      </c>
      <c r="J1333">
        <v>8458</v>
      </c>
    </row>
    <row r="1334" spans="8:10" x14ac:dyDescent="0.3">
      <c r="H1334">
        <v>8459</v>
      </c>
      <c r="J1334">
        <v>8459</v>
      </c>
    </row>
    <row r="1335" spans="8:10" x14ac:dyDescent="0.3">
      <c r="H1335">
        <v>8460</v>
      </c>
      <c r="J1335">
        <v>8460</v>
      </c>
    </row>
    <row r="1336" spans="8:10" x14ac:dyDescent="0.3">
      <c r="H1336">
        <v>8461</v>
      </c>
      <c r="J1336">
        <v>8461</v>
      </c>
    </row>
    <row r="1337" spans="8:10" x14ac:dyDescent="0.3">
      <c r="H1337">
        <v>8462</v>
      </c>
      <c r="J1337">
        <v>8462</v>
      </c>
    </row>
    <row r="1338" spans="8:10" x14ac:dyDescent="0.3">
      <c r="H1338">
        <v>8463</v>
      </c>
      <c r="J1338">
        <v>8463</v>
      </c>
    </row>
    <row r="1339" spans="8:10" x14ac:dyDescent="0.3">
      <c r="H1339">
        <v>8464</v>
      </c>
      <c r="J1339">
        <v>8464</v>
      </c>
    </row>
    <row r="1340" spans="8:10" x14ac:dyDescent="0.3">
      <c r="H1340">
        <v>8466</v>
      </c>
      <c r="J1340">
        <v>8466</v>
      </c>
    </row>
    <row r="1341" spans="8:10" x14ac:dyDescent="0.3">
      <c r="H1341">
        <v>8467</v>
      </c>
      <c r="J1341">
        <v>8467</v>
      </c>
    </row>
    <row r="1342" spans="8:10" x14ac:dyDescent="0.3">
      <c r="H1342">
        <v>8468</v>
      </c>
      <c r="J1342">
        <v>8468</v>
      </c>
    </row>
    <row r="1343" spans="8:10" x14ac:dyDescent="0.3">
      <c r="H1343">
        <v>8469</v>
      </c>
      <c r="J1343">
        <v>8469</v>
      </c>
    </row>
    <row r="1344" spans="8:10" x14ac:dyDescent="0.3">
      <c r="H1344">
        <v>8470</v>
      </c>
      <c r="J1344">
        <v>8470</v>
      </c>
    </row>
    <row r="1345" spans="8:10" x14ac:dyDescent="0.3">
      <c r="H1345">
        <v>8472</v>
      </c>
      <c r="J1345">
        <v>8472</v>
      </c>
    </row>
    <row r="1346" spans="8:10" x14ac:dyDescent="0.3">
      <c r="H1346">
        <v>8473</v>
      </c>
      <c r="J1346">
        <v>8473</v>
      </c>
    </row>
    <row r="1347" spans="8:10" x14ac:dyDescent="0.3">
      <c r="H1347">
        <v>8475</v>
      </c>
      <c r="J1347">
        <v>8475</v>
      </c>
    </row>
    <row r="1348" spans="8:10" x14ac:dyDescent="0.3">
      <c r="H1348">
        <v>8476</v>
      </c>
      <c r="J1348">
        <v>8476</v>
      </c>
    </row>
    <row r="1349" spans="8:10" x14ac:dyDescent="0.3">
      <c r="H1349">
        <v>8477</v>
      </c>
      <c r="J1349">
        <v>8477</v>
      </c>
    </row>
    <row r="1350" spans="8:10" x14ac:dyDescent="0.3">
      <c r="H1350">
        <v>8478</v>
      </c>
      <c r="J1350">
        <v>8478</v>
      </c>
    </row>
    <row r="1351" spans="8:10" x14ac:dyDescent="0.3">
      <c r="H1351">
        <v>8479</v>
      </c>
      <c r="J1351">
        <v>8479</v>
      </c>
    </row>
    <row r="1352" spans="8:10" x14ac:dyDescent="0.3">
      <c r="H1352">
        <v>8480</v>
      </c>
      <c r="J1352">
        <v>8480</v>
      </c>
    </row>
    <row r="1353" spans="8:10" x14ac:dyDescent="0.3">
      <c r="H1353">
        <v>8481</v>
      </c>
      <c r="J1353">
        <v>8481</v>
      </c>
    </row>
    <row r="1354" spans="8:10" x14ac:dyDescent="0.3">
      <c r="H1354">
        <v>8482</v>
      </c>
      <c r="J1354">
        <v>8482</v>
      </c>
    </row>
    <row r="1355" spans="8:10" x14ac:dyDescent="0.3">
      <c r="H1355">
        <v>8483</v>
      </c>
      <c r="J1355">
        <v>8483</v>
      </c>
    </row>
    <row r="1356" spans="8:10" x14ac:dyDescent="0.3">
      <c r="H1356">
        <v>8484</v>
      </c>
      <c r="J1356">
        <v>8484</v>
      </c>
    </row>
    <row r="1357" spans="8:10" x14ac:dyDescent="0.3">
      <c r="H1357">
        <v>8486</v>
      </c>
      <c r="J1357">
        <v>8486</v>
      </c>
    </row>
    <row r="1358" spans="8:10" x14ac:dyDescent="0.3">
      <c r="H1358">
        <v>8487</v>
      </c>
      <c r="J1358">
        <v>8487</v>
      </c>
    </row>
    <row r="1359" spans="8:10" x14ac:dyDescent="0.3">
      <c r="H1359">
        <v>8488</v>
      </c>
      <c r="J1359">
        <v>8488</v>
      </c>
    </row>
    <row r="1360" spans="8:10" x14ac:dyDescent="0.3">
      <c r="H1360">
        <v>8489</v>
      </c>
      <c r="J1360">
        <v>8489</v>
      </c>
    </row>
    <row r="1361" spans="8:10" x14ac:dyDescent="0.3">
      <c r="H1361">
        <v>8490</v>
      </c>
      <c r="J1361">
        <v>8490</v>
      </c>
    </row>
    <row r="1362" spans="8:10" x14ac:dyDescent="0.3">
      <c r="H1362">
        <v>8491</v>
      </c>
      <c r="J1362">
        <v>8491</v>
      </c>
    </row>
    <row r="1363" spans="8:10" x14ac:dyDescent="0.3">
      <c r="H1363">
        <v>8492</v>
      </c>
      <c r="J1363">
        <v>8492</v>
      </c>
    </row>
    <row r="1364" spans="8:10" x14ac:dyDescent="0.3">
      <c r="H1364">
        <v>8494</v>
      </c>
      <c r="J1364">
        <v>8494</v>
      </c>
    </row>
    <row r="1365" spans="8:10" x14ac:dyDescent="0.3">
      <c r="H1365">
        <v>8498</v>
      </c>
      <c r="J1365">
        <v>8498</v>
      </c>
    </row>
    <row r="1366" spans="8:10" x14ac:dyDescent="0.3">
      <c r="H1366">
        <v>8499</v>
      </c>
      <c r="J1366">
        <v>8499</v>
      </c>
    </row>
    <row r="1367" spans="8:10" x14ac:dyDescent="0.3">
      <c r="H1367">
        <v>8500</v>
      </c>
      <c r="J1367">
        <v>8500</v>
      </c>
    </row>
    <row r="1368" spans="8:10" x14ac:dyDescent="0.3">
      <c r="H1368">
        <v>8501</v>
      </c>
      <c r="J1368">
        <v>8501</v>
      </c>
    </row>
    <row r="1369" spans="8:10" x14ac:dyDescent="0.3">
      <c r="H1369">
        <v>8502</v>
      </c>
      <c r="J1369">
        <v>8502</v>
      </c>
    </row>
    <row r="1370" spans="8:10" x14ac:dyDescent="0.3">
      <c r="H1370">
        <v>8503</v>
      </c>
      <c r="J1370">
        <v>8503</v>
      </c>
    </row>
    <row r="1371" spans="8:10" x14ac:dyDescent="0.3">
      <c r="H1371">
        <v>8504</v>
      </c>
      <c r="J1371">
        <v>8504</v>
      </c>
    </row>
    <row r="1372" spans="8:10" x14ac:dyDescent="0.3">
      <c r="H1372">
        <v>8505</v>
      </c>
      <c r="J1372">
        <v>8505</v>
      </c>
    </row>
    <row r="1373" spans="8:10" x14ac:dyDescent="0.3">
      <c r="H1373">
        <v>8506</v>
      </c>
      <c r="J1373">
        <v>8506</v>
      </c>
    </row>
    <row r="1374" spans="8:10" x14ac:dyDescent="0.3">
      <c r="H1374">
        <v>8507</v>
      </c>
      <c r="J1374">
        <v>8507</v>
      </c>
    </row>
    <row r="1375" spans="8:10" x14ac:dyDescent="0.3">
      <c r="H1375">
        <v>8508</v>
      </c>
      <c r="J1375">
        <v>8508</v>
      </c>
    </row>
    <row r="1376" spans="8:10" x14ac:dyDescent="0.3">
      <c r="H1376">
        <v>8511</v>
      </c>
      <c r="J1376">
        <v>8511</v>
      </c>
    </row>
    <row r="1377" spans="8:10" x14ac:dyDescent="0.3">
      <c r="H1377">
        <v>8614</v>
      </c>
      <c r="J1377">
        <v>8614</v>
      </c>
    </row>
    <row r="1378" spans="8:10" x14ac:dyDescent="0.3">
      <c r="H1378">
        <v>8615</v>
      </c>
      <c r="J1378">
        <v>8615</v>
      </c>
    </row>
    <row r="1379" spans="8:10" x14ac:dyDescent="0.3">
      <c r="H1379">
        <v>8616</v>
      </c>
      <c r="J1379">
        <v>8616</v>
      </c>
    </row>
    <row r="1380" spans="8:10" x14ac:dyDescent="0.3">
      <c r="H1380">
        <v>8617</v>
      </c>
      <c r="J1380">
        <v>8617</v>
      </c>
    </row>
    <row r="1381" spans="8:10" x14ac:dyDescent="0.3">
      <c r="H1381">
        <v>8620</v>
      </c>
      <c r="J1381">
        <v>8620</v>
      </c>
    </row>
    <row r="1382" spans="8:10" x14ac:dyDescent="0.3">
      <c r="H1382">
        <v>8621</v>
      </c>
      <c r="J1382">
        <v>8621</v>
      </c>
    </row>
    <row r="1383" spans="8:10" x14ac:dyDescent="0.3">
      <c r="H1383">
        <v>8622</v>
      </c>
      <c r="J1383">
        <v>8622</v>
      </c>
    </row>
    <row r="1384" spans="8:10" x14ac:dyDescent="0.3">
      <c r="H1384">
        <v>8623</v>
      </c>
      <c r="J1384">
        <v>8623</v>
      </c>
    </row>
    <row r="1385" spans="8:10" x14ac:dyDescent="0.3">
      <c r="H1385">
        <v>8624</v>
      </c>
      <c r="J1385">
        <v>8624</v>
      </c>
    </row>
    <row r="1386" spans="8:10" x14ac:dyDescent="0.3">
      <c r="H1386">
        <v>8626</v>
      </c>
      <c r="J1386">
        <v>8626</v>
      </c>
    </row>
    <row r="1387" spans="8:10" x14ac:dyDescent="0.3">
      <c r="H1387">
        <v>8628</v>
      </c>
      <c r="J1387">
        <v>8628</v>
      </c>
    </row>
    <row r="1388" spans="8:10" x14ac:dyDescent="0.3">
      <c r="H1388">
        <v>8629</v>
      </c>
      <c r="J1388">
        <v>8629</v>
      </c>
    </row>
    <row r="1389" spans="8:10" x14ac:dyDescent="0.3">
      <c r="H1389">
        <v>8630</v>
      </c>
      <c r="J1389">
        <v>8630</v>
      </c>
    </row>
    <row r="1390" spans="8:10" x14ac:dyDescent="0.3">
      <c r="H1390">
        <v>8631</v>
      </c>
      <c r="J1390">
        <v>8631</v>
      </c>
    </row>
    <row r="1391" spans="8:10" x14ac:dyDescent="0.3">
      <c r="H1391">
        <v>8633</v>
      </c>
      <c r="J1391">
        <v>8633</v>
      </c>
    </row>
    <row r="1392" spans="8:10" x14ac:dyDescent="0.3">
      <c r="H1392">
        <v>8634</v>
      </c>
      <c r="J1392">
        <v>8634</v>
      </c>
    </row>
    <row r="1393" spans="8:10" x14ac:dyDescent="0.3">
      <c r="H1393">
        <v>8638</v>
      </c>
      <c r="J1393">
        <v>8638</v>
      </c>
    </row>
    <row r="1394" spans="8:10" x14ac:dyDescent="0.3">
      <c r="H1394">
        <v>8640</v>
      </c>
      <c r="J1394">
        <v>8640</v>
      </c>
    </row>
    <row r="1395" spans="8:10" x14ac:dyDescent="0.3">
      <c r="H1395">
        <v>8641</v>
      </c>
      <c r="J1395">
        <v>8641</v>
      </c>
    </row>
    <row r="1396" spans="8:10" x14ac:dyDescent="0.3">
      <c r="H1396">
        <v>8642</v>
      </c>
      <c r="J1396">
        <v>8642</v>
      </c>
    </row>
    <row r="1397" spans="8:10" x14ac:dyDescent="0.3">
      <c r="H1397">
        <v>8643</v>
      </c>
      <c r="J1397">
        <v>8643</v>
      </c>
    </row>
    <row r="1398" spans="8:10" x14ac:dyDescent="0.3">
      <c r="H1398">
        <v>8644</v>
      </c>
      <c r="J1398">
        <v>8644</v>
      </c>
    </row>
    <row r="1399" spans="8:10" x14ac:dyDescent="0.3">
      <c r="H1399">
        <v>8645</v>
      </c>
      <c r="J1399">
        <v>8645</v>
      </c>
    </row>
    <row r="1400" spans="8:10" x14ac:dyDescent="0.3">
      <c r="H1400">
        <v>8646</v>
      </c>
      <c r="J1400">
        <v>8646</v>
      </c>
    </row>
    <row r="1401" spans="8:10" x14ac:dyDescent="0.3">
      <c r="H1401">
        <v>8647</v>
      </c>
      <c r="J1401">
        <v>8647</v>
      </c>
    </row>
    <row r="1402" spans="8:10" x14ac:dyDescent="0.3">
      <c r="H1402">
        <v>8648</v>
      </c>
      <c r="J1402">
        <v>8648</v>
      </c>
    </row>
    <row r="1403" spans="8:10" x14ac:dyDescent="0.3">
      <c r="H1403">
        <v>8651</v>
      </c>
      <c r="J1403">
        <v>8651</v>
      </c>
    </row>
    <row r="1404" spans="8:10" x14ac:dyDescent="0.3">
      <c r="H1404">
        <v>8652</v>
      </c>
      <c r="J1404">
        <v>8652</v>
      </c>
    </row>
    <row r="1405" spans="8:10" x14ac:dyDescent="0.3">
      <c r="H1405">
        <v>8654</v>
      </c>
      <c r="J1405">
        <v>8654</v>
      </c>
    </row>
    <row r="1406" spans="8:10" x14ac:dyDescent="0.3">
      <c r="H1406">
        <v>8655</v>
      </c>
      <c r="J1406">
        <v>8655</v>
      </c>
    </row>
    <row r="1407" spans="8:10" x14ac:dyDescent="0.3">
      <c r="H1407">
        <v>8658</v>
      </c>
      <c r="J1407">
        <v>8658</v>
      </c>
    </row>
    <row r="1408" spans="8:10" x14ac:dyDescent="0.3">
      <c r="H1408">
        <v>8659</v>
      </c>
      <c r="J1408">
        <v>8659</v>
      </c>
    </row>
    <row r="1409" spans="8:10" x14ac:dyDescent="0.3">
      <c r="H1409">
        <v>8660</v>
      </c>
      <c r="J1409">
        <v>8660</v>
      </c>
    </row>
    <row r="1410" spans="8:10" x14ac:dyDescent="0.3">
      <c r="H1410">
        <v>8661</v>
      </c>
      <c r="J1410">
        <v>8661</v>
      </c>
    </row>
    <row r="1411" spans="8:10" x14ac:dyDescent="0.3">
      <c r="H1411">
        <v>8662</v>
      </c>
      <c r="J1411">
        <v>8662</v>
      </c>
    </row>
    <row r="1412" spans="8:10" x14ac:dyDescent="0.3">
      <c r="H1412">
        <v>8663</v>
      </c>
      <c r="J1412">
        <v>8663</v>
      </c>
    </row>
    <row r="1413" spans="8:10" x14ac:dyDescent="0.3">
      <c r="H1413">
        <v>8664</v>
      </c>
      <c r="J1413">
        <v>8664</v>
      </c>
    </row>
    <row r="1414" spans="8:10" x14ac:dyDescent="0.3">
      <c r="H1414">
        <v>8739</v>
      </c>
      <c r="J1414">
        <v>8739</v>
      </c>
    </row>
    <row r="1415" spans="8:10" x14ac:dyDescent="0.3">
      <c r="H1415">
        <v>8741</v>
      </c>
      <c r="J1415">
        <v>8741</v>
      </c>
    </row>
    <row r="1416" spans="8:10" x14ac:dyDescent="0.3">
      <c r="H1416">
        <v>8742</v>
      </c>
      <c r="J1416">
        <v>8742</v>
      </c>
    </row>
    <row r="1417" spans="8:10" x14ac:dyDescent="0.3">
      <c r="H1417">
        <v>8743</v>
      </c>
      <c r="J1417">
        <v>8743</v>
      </c>
    </row>
    <row r="1418" spans="8:10" x14ac:dyDescent="0.3">
      <c r="H1418">
        <v>8744</v>
      </c>
      <c r="J1418">
        <v>8744</v>
      </c>
    </row>
    <row r="1419" spans="8:10" x14ac:dyDescent="0.3">
      <c r="H1419">
        <v>8746</v>
      </c>
      <c r="J1419">
        <v>8746</v>
      </c>
    </row>
    <row r="1420" spans="8:10" x14ac:dyDescent="0.3">
      <c r="H1420">
        <v>8747</v>
      </c>
      <c r="J1420">
        <v>8747</v>
      </c>
    </row>
    <row r="1421" spans="8:10" x14ac:dyDescent="0.3">
      <c r="H1421">
        <v>8748</v>
      </c>
      <c r="J1421">
        <v>8748</v>
      </c>
    </row>
    <row r="1422" spans="8:10" x14ac:dyDescent="0.3">
      <c r="H1422">
        <v>8749</v>
      </c>
      <c r="J1422">
        <v>8749</v>
      </c>
    </row>
    <row r="1423" spans="8:10" x14ac:dyDescent="0.3">
      <c r="H1423">
        <v>8750</v>
      </c>
      <c r="J1423">
        <v>8750</v>
      </c>
    </row>
    <row r="1424" spans="8:10" x14ac:dyDescent="0.3">
      <c r="H1424">
        <v>8751</v>
      </c>
      <c r="J1424">
        <v>8751</v>
      </c>
    </row>
    <row r="1425" spans="8:10" x14ac:dyDescent="0.3">
      <c r="H1425">
        <v>8756</v>
      </c>
      <c r="J1425">
        <v>8756</v>
      </c>
    </row>
    <row r="1426" spans="8:10" x14ac:dyDescent="0.3">
      <c r="H1426">
        <v>8757</v>
      </c>
      <c r="J1426">
        <v>8757</v>
      </c>
    </row>
    <row r="1427" spans="8:10" x14ac:dyDescent="0.3">
      <c r="H1427">
        <v>8759</v>
      </c>
      <c r="J1427">
        <v>8759</v>
      </c>
    </row>
    <row r="1428" spans="8:10" x14ac:dyDescent="0.3">
      <c r="H1428">
        <v>8760</v>
      </c>
      <c r="J1428">
        <v>8760</v>
      </c>
    </row>
    <row r="1429" spans="8:10" x14ac:dyDescent="0.3">
      <c r="H1429">
        <v>8761</v>
      </c>
      <c r="J1429">
        <v>8761</v>
      </c>
    </row>
    <row r="1430" spans="8:10" x14ac:dyDescent="0.3">
      <c r="H1430">
        <v>8762</v>
      </c>
      <c r="J1430">
        <v>8762</v>
      </c>
    </row>
    <row r="1431" spans="8:10" x14ac:dyDescent="0.3">
      <c r="H1431">
        <v>8763</v>
      </c>
      <c r="J1431">
        <v>8763</v>
      </c>
    </row>
    <row r="1432" spans="8:10" x14ac:dyDescent="0.3">
      <c r="H1432">
        <v>8764</v>
      </c>
      <c r="J1432">
        <v>8764</v>
      </c>
    </row>
    <row r="1433" spans="8:10" x14ac:dyDescent="0.3">
      <c r="H1433">
        <v>8765</v>
      </c>
      <c r="J1433">
        <v>8765</v>
      </c>
    </row>
    <row r="1434" spans="8:10" x14ac:dyDescent="0.3">
      <c r="H1434">
        <v>8767</v>
      </c>
      <c r="J1434">
        <v>8767</v>
      </c>
    </row>
    <row r="1435" spans="8:10" x14ac:dyDescent="0.3">
      <c r="H1435">
        <v>8768</v>
      </c>
      <c r="J1435">
        <v>8768</v>
      </c>
    </row>
    <row r="1436" spans="8:10" x14ac:dyDescent="0.3">
      <c r="H1436">
        <v>8769</v>
      </c>
      <c r="J1436">
        <v>8769</v>
      </c>
    </row>
    <row r="1437" spans="8:10" x14ac:dyDescent="0.3">
      <c r="H1437">
        <v>8770</v>
      </c>
      <c r="J1437">
        <v>8770</v>
      </c>
    </row>
    <row r="1438" spans="8:10" x14ac:dyDescent="0.3">
      <c r="H1438">
        <v>8771</v>
      </c>
      <c r="J1438">
        <v>8771</v>
      </c>
    </row>
    <row r="1439" spans="8:10" x14ac:dyDescent="0.3">
      <c r="H1439">
        <v>8772</v>
      </c>
      <c r="J1439">
        <v>8772</v>
      </c>
    </row>
    <row r="1440" spans="8:10" x14ac:dyDescent="0.3">
      <c r="H1440">
        <v>8773</v>
      </c>
      <c r="J1440">
        <v>8773</v>
      </c>
    </row>
    <row r="1441" spans="8:10" x14ac:dyDescent="0.3">
      <c r="H1441">
        <v>8774</v>
      </c>
      <c r="J1441">
        <v>8774</v>
      </c>
    </row>
    <row r="1442" spans="8:10" x14ac:dyDescent="0.3">
      <c r="H1442">
        <v>8775</v>
      </c>
      <c r="J1442">
        <v>8775</v>
      </c>
    </row>
    <row r="1443" spans="8:10" x14ac:dyDescent="0.3">
      <c r="H1443">
        <v>8776</v>
      </c>
      <c r="J1443">
        <v>8776</v>
      </c>
    </row>
    <row r="1444" spans="8:10" x14ac:dyDescent="0.3">
      <c r="H1444">
        <v>8777</v>
      </c>
      <c r="J1444">
        <v>8777</v>
      </c>
    </row>
    <row r="1445" spans="8:10" x14ac:dyDescent="0.3">
      <c r="H1445">
        <v>8778</v>
      </c>
      <c r="J1445">
        <v>8778</v>
      </c>
    </row>
    <row r="1446" spans="8:10" x14ac:dyDescent="0.3">
      <c r="H1446">
        <v>8779</v>
      </c>
      <c r="J1446">
        <v>8779</v>
      </c>
    </row>
    <row r="1447" spans="8:10" x14ac:dyDescent="0.3">
      <c r="H1447">
        <v>8780</v>
      </c>
      <c r="J1447">
        <v>8780</v>
      </c>
    </row>
    <row r="1448" spans="8:10" x14ac:dyDescent="0.3">
      <c r="H1448">
        <v>8781</v>
      </c>
      <c r="J1448">
        <v>8781</v>
      </c>
    </row>
    <row r="1449" spans="8:10" x14ac:dyDescent="0.3">
      <c r="H1449">
        <v>8782</v>
      </c>
      <c r="J1449">
        <v>8782</v>
      </c>
    </row>
    <row r="1450" spans="8:10" x14ac:dyDescent="0.3">
      <c r="H1450">
        <v>8784</v>
      </c>
      <c r="J1450">
        <v>8784</v>
      </c>
    </row>
    <row r="1451" spans="8:10" x14ac:dyDescent="0.3">
      <c r="H1451">
        <v>8785</v>
      </c>
      <c r="J1451">
        <v>8785</v>
      </c>
    </row>
    <row r="1452" spans="8:10" x14ac:dyDescent="0.3">
      <c r="H1452">
        <v>8786</v>
      </c>
      <c r="J1452">
        <v>8786</v>
      </c>
    </row>
    <row r="1453" spans="8:10" x14ac:dyDescent="0.3">
      <c r="H1453">
        <v>8787</v>
      </c>
      <c r="J1453">
        <v>8787</v>
      </c>
    </row>
    <row r="1454" spans="8:10" x14ac:dyDescent="0.3">
      <c r="H1454">
        <v>8788</v>
      </c>
      <c r="J1454">
        <v>8788</v>
      </c>
    </row>
    <row r="1455" spans="8:10" x14ac:dyDescent="0.3">
      <c r="H1455">
        <v>8790</v>
      </c>
      <c r="J1455">
        <v>8790</v>
      </c>
    </row>
    <row r="1456" spans="8:10" x14ac:dyDescent="0.3">
      <c r="H1456">
        <v>8792</v>
      </c>
      <c r="J1456">
        <v>8792</v>
      </c>
    </row>
    <row r="1457" spans="8:10" x14ac:dyDescent="0.3">
      <c r="H1457">
        <v>8793</v>
      </c>
      <c r="J1457">
        <v>8793</v>
      </c>
    </row>
    <row r="1458" spans="8:10" x14ac:dyDescent="0.3">
      <c r="H1458">
        <v>8794</v>
      </c>
      <c r="J1458">
        <v>8794</v>
      </c>
    </row>
    <row r="1459" spans="8:10" x14ac:dyDescent="0.3">
      <c r="H1459">
        <v>8795</v>
      </c>
      <c r="J1459">
        <v>8795</v>
      </c>
    </row>
    <row r="1460" spans="8:10" x14ac:dyDescent="0.3">
      <c r="H1460">
        <v>8796</v>
      </c>
      <c r="J1460">
        <v>8796</v>
      </c>
    </row>
    <row r="1461" spans="8:10" x14ac:dyDescent="0.3">
      <c r="H1461">
        <v>8797</v>
      </c>
      <c r="J1461">
        <v>8797</v>
      </c>
    </row>
    <row r="1462" spans="8:10" x14ac:dyDescent="0.3">
      <c r="H1462">
        <v>8798</v>
      </c>
      <c r="J1462">
        <v>8798</v>
      </c>
    </row>
    <row r="1463" spans="8:10" x14ac:dyDescent="0.3">
      <c r="H1463">
        <v>8799</v>
      </c>
      <c r="J1463">
        <v>8799</v>
      </c>
    </row>
    <row r="1464" spans="8:10" x14ac:dyDescent="0.3">
      <c r="H1464">
        <v>8800</v>
      </c>
      <c r="J1464">
        <v>8800</v>
      </c>
    </row>
    <row r="1465" spans="8:10" x14ac:dyDescent="0.3">
      <c r="H1465">
        <v>8801</v>
      </c>
      <c r="J1465">
        <v>8801</v>
      </c>
    </row>
    <row r="1466" spans="8:10" x14ac:dyDescent="0.3">
      <c r="H1466">
        <v>8803</v>
      </c>
      <c r="J1466">
        <v>8803</v>
      </c>
    </row>
    <row r="1467" spans="8:10" x14ac:dyDescent="0.3">
      <c r="H1467">
        <v>8804</v>
      </c>
      <c r="J1467">
        <v>8804</v>
      </c>
    </row>
    <row r="1468" spans="8:10" x14ac:dyDescent="0.3">
      <c r="H1468">
        <v>8805</v>
      </c>
      <c r="J1468">
        <v>8805</v>
      </c>
    </row>
    <row r="1469" spans="8:10" x14ac:dyDescent="0.3">
      <c r="H1469">
        <v>8806</v>
      </c>
      <c r="J1469">
        <v>8806</v>
      </c>
    </row>
    <row r="1470" spans="8:10" x14ac:dyDescent="0.3">
      <c r="H1470">
        <v>8807</v>
      </c>
      <c r="J1470">
        <v>8807</v>
      </c>
    </row>
    <row r="1471" spans="8:10" x14ac:dyDescent="0.3">
      <c r="H1471">
        <v>8808</v>
      </c>
      <c r="J1471">
        <v>8808</v>
      </c>
    </row>
    <row r="1472" spans="8:10" x14ac:dyDescent="0.3">
      <c r="H1472">
        <v>8809</v>
      </c>
      <c r="J1472">
        <v>8809</v>
      </c>
    </row>
    <row r="1473" spans="8:10" x14ac:dyDescent="0.3">
      <c r="H1473">
        <v>8810</v>
      </c>
      <c r="J1473">
        <v>8810</v>
      </c>
    </row>
    <row r="1474" spans="8:10" x14ac:dyDescent="0.3">
      <c r="H1474">
        <v>8811</v>
      </c>
      <c r="J1474">
        <v>8811</v>
      </c>
    </row>
    <row r="1475" spans="8:10" x14ac:dyDescent="0.3">
      <c r="H1475">
        <v>8812</v>
      </c>
      <c r="J1475">
        <v>8812</v>
      </c>
    </row>
    <row r="1476" spans="8:10" x14ac:dyDescent="0.3">
      <c r="H1476">
        <v>8814</v>
      </c>
      <c r="J1476">
        <v>8814</v>
      </c>
    </row>
    <row r="1477" spans="8:10" x14ac:dyDescent="0.3">
      <c r="H1477">
        <v>8815</v>
      </c>
      <c r="J1477">
        <v>8815</v>
      </c>
    </row>
    <row r="1478" spans="8:10" x14ac:dyDescent="0.3">
      <c r="H1478">
        <v>8816</v>
      </c>
      <c r="J1478">
        <v>8816</v>
      </c>
    </row>
    <row r="1479" spans="8:10" x14ac:dyDescent="0.3">
      <c r="H1479">
        <v>8817</v>
      </c>
      <c r="J1479">
        <v>8817</v>
      </c>
    </row>
    <row r="1480" spans="8:10" x14ac:dyDescent="0.3">
      <c r="H1480">
        <v>8818</v>
      </c>
      <c r="J1480">
        <v>8818</v>
      </c>
    </row>
    <row r="1481" spans="8:10" x14ac:dyDescent="0.3">
      <c r="H1481">
        <v>8819</v>
      </c>
      <c r="J1481">
        <v>8819</v>
      </c>
    </row>
    <row r="1482" spans="8:10" x14ac:dyDescent="0.3">
      <c r="H1482">
        <v>8820</v>
      </c>
      <c r="J1482">
        <v>8820</v>
      </c>
    </row>
    <row r="1483" spans="8:10" x14ac:dyDescent="0.3">
      <c r="H1483">
        <v>8821</v>
      </c>
      <c r="J1483">
        <v>8821</v>
      </c>
    </row>
    <row r="1484" spans="8:10" x14ac:dyDescent="0.3">
      <c r="H1484">
        <v>8822</v>
      </c>
      <c r="J1484">
        <v>8822</v>
      </c>
    </row>
    <row r="1485" spans="8:10" x14ac:dyDescent="0.3">
      <c r="H1485">
        <v>8824</v>
      </c>
      <c r="J1485">
        <v>8824</v>
      </c>
    </row>
    <row r="1486" spans="8:10" x14ac:dyDescent="0.3">
      <c r="H1486">
        <v>8825</v>
      </c>
      <c r="J1486">
        <v>8825</v>
      </c>
    </row>
    <row r="1487" spans="8:10" x14ac:dyDescent="0.3">
      <c r="H1487">
        <v>8826</v>
      </c>
      <c r="J1487">
        <v>8826</v>
      </c>
    </row>
    <row r="1488" spans="8:10" x14ac:dyDescent="0.3">
      <c r="H1488">
        <v>8828</v>
      </c>
      <c r="J1488">
        <v>8828</v>
      </c>
    </row>
    <row r="1489" spans="8:10" x14ac:dyDescent="0.3">
      <c r="H1489">
        <v>8829</v>
      </c>
      <c r="J1489">
        <v>8829</v>
      </c>
    </row>
    <row r="1490" spans="8:10" x14ac:dyDescent="0.3">
      <c r="H1490">
        <v>8830</v>
      </c>
      <c r="J1490">
        <v>8830</v>
      </c>
    </row>
    <row r="1491" spans="8:10" x14ac:dyDescent="0.3">
      <c r="H1491">
        <v>8831</v>
      </c>
      <c r="J1491">
        <v>8831</v>
      </c>
    </row>
    <row r="1492" spans="8:10" x14ac:dyDescent="0.3">
      <c r="H1492">
        <v>8832</v>
      </c>
      <c r="J1492">
        <v>8832</v>
      </c>
    </row>
    <row r="1493" spans="8:10" x14ac:dyDescent="0.3">
      <c r="H1493">
        <v>8833</v>
      </c>
      <c r="J1493">
        <v>8833</v>
      </c>
    </row>
    <row r="1494" spans="8:10" x14ac:dyDescent="0.3">
      <c r="H1494">
        <v>8834</v>
      </c>
      <c r="J1494">
        <v>8834</v>
      </c>
    </row>
    <row r="1495" spans="8:10" x14ac:dyDescent="0.3">
      <c r="H1495">
        <v>8835</v>
      </c>
      <c r="J1495">
        <v>8835</v>
      </c>
    </row>
    <row r="1496" spans="8:10" x14ac:dyDescent="0.3">
      <c r="H1496">
        <v>8840</v>
      </c>
      <c r="J1496">
        <v>8840</v>
      </c>
    </row>
    <row r="1497" spans="8:10" x14ac:dyDescent="0.3">
      <c r="H1497">
        <v>8841</v>
      </c>
      <c r="J1497">
        <v>8841</v>
      </c>
    </row>
    <row r="1498" spans="8:10" x14ac:dyDescent="0.3">
      <c r="H1498">
        <v>8842</v>
      </c>
      <c r="J1498">
        <v>8842</v>
      </c>
    </row>
    <row r="1499" spans="8:10" x14ac:dyDescent="0.3">
      <c r="H1499">
        <v>8843</v>
      </c>
      <c r="J1499">
        <v>8843</v>
      </c>
    </row>
    <row r="1500" spans="8:10" x14ac:dyDescent="0.3">
      <c r="H1500">
        <v>8844</v>
      </c>
      <c r="J1500">
        <v>8844</v>
      </c>
    </row>
    <row r="1501" spans="8:10" x14ac:dyDescent="0.3">
      <c r="H1501">
        <v>8845</v>
      </c>
      <c r="J1501">
        <v>8845</v>
      </c>
    </row>
    <row r="1502" spans="8:10" x14ac:dyDescent="0.3">
      <c r="H1502">
        <v>8846</v>
      </c>
      <c r="J1502">
        <v>8846</v>
      </c>
    </row>
    <row r="1503" spans="8:10" x14ac:dyDescent="0.3">
      <c r="H1503">
        <v>8847</v>
      </c>
      <c r="J1503">
        <v>8847</v>
      </c>
    </row>
    <row r="1504" spans="8:10" x14ac:dyDescent="0.3">
      <c r="H1504">
        <v>8848</v>
      </c>
      <c r="J1504">
        <v>8848</v>
      </c>
    </row>
    <row r="1505" spans="8:10" x14ac:dyDescent="0.3">
      <c r="H1505">
        <v>8849</v>
      </c>
      <c r="J1505">
        <v>8849</v>
      </c>
    </row>
    <row r="1506" spans="8:10" x14ac:dyDescent="0.3">
      <c r="H1506">
        <v>8850</v>
      </c>
      <c r="J1506">
        <v>8850</v>
      </c>
    </row>
    <row r="1507" spans="8:10" x14ac:dyDescent="0.3">
      <c r="H1507">
        <v>8851</v>
      </c>
      <c r="J1507">
        <v>8851</v>
      </c>
    </row>
    <row r="1508" spans="8:10" x14ac:dyDescent="0.3">
      <c r="H1508">
        <v>8852</v>
      </c>
      <c r="J1508">
        <v>8852</v>
      </c>
    </row>
    <row r="1509" spans="8:10" x14ac:dyDescent="0.3">
      <c r="H1509">
        <v>8875</v>
      </c>
      <c r="J1509">
        <v>8875</v>
      </c>
    </row>
    <row r="1510" spans="8:10" x14ac:dyDescent="0.3">
      <c r="H1510">
        <v>8880</v>
      </c>
      <c r="J1510">
        <v>8880</v>
      </c>
    </row>
    <row r="1511" spans="8:10" x14ac:dyDescent="0.3">
      <c r="H1511">
        <v>8881</v>
      </c>
      <c r="J1511">
        <v>8881</v>
      </c>
    </row>
    <row r="1512" spans="8:10" x14ac:dyDescent="0.3">
      <c r="H1512">
        <v>8882</v>
      </c>
      <c r="J1512">
        <v>8882</v>
      </c>
    </row>
    <row r="1513" spans="8:10" x14ac:dyDescent="0.3">
      <c r="H1513">
        <v>8883</v>
      </c>
      <c r="J1513">
        <v>8883</v>
      </c>
    </row>
    <row r="1514" spans="8:10" x14ac:dyDescent="0.3">
      <c r="H1514">
        <v>8884</v>
      </c>
      <c r="J1514">
        <v>8884</v>
      </c>
    </row>
    <row r="1515" spans="8:10" x14ac:dyDescent="0.3">
      <c r="H1515">
        <v>8885</v>
      </c>
      <c r="J1515">
        <v>8885</v>
      </c>
    </row>
    <row r="1516" spans="8:10" x14ac:dyDescent="0.3">
      <c r="H1516">
        <v>8887</v>
      </c>
      <c r="J1516">
        <v>8887</v>
      </c>
    </row>
    <row r="1517" spans="8:10" x14ac:dyDescent="0.3">
      <c r="H1517">
        <v>8888</v>
      </c>
      <c r="J1517">
        <v>8888</v>
      </c>
    </row>
    <row r="1518" spans="8:10" x14ac:dyDescent="0.3">
      <c r="H1518">
        <v>8889</v>
      </c>
      <c r="J1518">
        <v>8889</v>
      </c>
    </row>
    <row r="1519" spans="8:10" x14ac:dyDescent="0.3">
      <c r="H1519">
        <v>8891</v>
      </c>
      <c r="J1519">
        <v>8891</v>
      </c>
    </row>
    <row r="1520" spans="8:10" x14ac:dyDescent="0.3">
      <c r="H1520">
        <v>8892</v>
      </c>
      <c r="J1520">
        <v>8892</v>
      </c>
    </row>
    <row r="1521" spans="8:10" x14ac:dyDescent="0.3">
      <c r="H1521">
        <v>8893</v>
      </c>
      <c r="J1521">
        <v>8893</v>
      </c>
    </row>
    <row r="1522" spans="8:10" x14ac:dyDescent="0.3">
      <c r="H1522">
        <v>8894</v>
      </c>
      <c r="J1522">
        <v>8894</v>
      </c>
    </row>
    <row r="1523" spans="8:10" x14ac:dyDescent="0.3">
      <c r="H1523">
        <v>8895</v>
      </c>
      <c r="J1523">
        <v>8895</v>
      </c>
    </row>
    <row r="1524" spans="8:10" x14ac:dyDescent="0.3">
      <c r="H1524">
        <v>8897</v>
      </c>
      <c r="J1524">
        <v>8897</v>
      </c>
    </row>
    <row r="1525" spans="8:10" x14ac:dyDescent="0.3">
      <c r="H1525">
        <v>8898</v>
      </c>
      <c r="J1525">
        <v>8898</v>
      </c>
    </row>
    <row r="1526" spans="8:10" x14ac:dyDescent="0.3">
      <c r="H1526">
        <v>8899</v>
      </c>
      <c r="J1526">
        <v>8899</v>
      </c>
    </row>
    <row r="1527" spans="8:10" x14ac:dyDescent="0.3">
      <c r="H1527">
        <v>8900</v>
      </c>
      <c r="J1527">
        <v>8900</v>
      </c>
    </row>
    <row r="1528" spans="8:10" x14ac:dyDescent="0.3">
      <c r="H1528">
        <v>8901</v>
      </c>
      <c r="J1528">
        <v>8901</v>
      </c>
    </row>
    <row r="1529" spans="8:10" x14ac:dyDescent="0.3">
      <c r="H1529">
        <v>8902</v>
      </c>
      <c r="J1529">
        <v>8902</v>
      </c>
    </row>
    <row r="1530" spans="8:10" x14ac:dyDescent="0.3">
      <c r="H1530">
        <v>8904</v>
      </c>
      <c r="J1530">
        <v>8904</v>
      </c>
    </row>
    <row r="1531" spans="8:10" x14ac:dyDescent="0.3">
      <c r="H1531">
        <v>8907</v>
      </c>
      <c r="J1531">
        <v>8907</v>
      </c>
    </row>
    <row r="1532" spans="8:10" x14ac:dyDescent="0.3">
      <c r="H1532">
        <v>8908</v>
      </c>
      <c r="J1532">
        <v>8908</v>
      </c>
    </row>
    <row r="1533" spans="8:10" x14ac:dyDescent="0.3">
      <c r="H1533">
        <v>8909</v>
      </c>
      <c r="J1533">
        <v>8909</v>
      </c>
    </row>
    <row r="1534" spans="8:10" x14ac:dyDescent="0.3">
      <c r="H1534">
        <v>8910</v>
      </c>
      <c r="J1534">
        <v>8910</v>
      </c>
    </row>
    <row r="1535" spans="8:10" x14ac:dyDescent="0.3">
      <c r="H1535">
        <v>8912</v>
      </c>
      <c r="J1535">
        <v>8912</v>
      </c>
    </row>
    <row r="1536" spans="8:10" x14ac:dyDescent="0.3">
      <c r="H1536">
        <v>8932</v>
      </c>
      <c r="J1536">
        <v>8932</v>
      </c>
    </row>
    <row r="1537" spans="8:10" x14ac:dyDescent="0.3">
      <c r="H1537">
        <v>8936</v>
      </c>
      <c r="J1537">
        <v>8936</v>
      </c>
    </row>
    <row r="1538" spans="8:10" x14ac:dyDescent="0.3">
      <c r="H1538">
        <v>8937</v>
      </c>
      <c r="J1538">
        <v>8937</v>
      </c>
    </row>
    <row r="1539" spans="8:10" x14ac:dyDescent="0.3">
      <c r="H1539">
        <v>8939</v>
      </c>
      <c r="J1539">
        <v>8939</v>
      </c>
    </row>
    <row r="1540" spans="8:10" x14ac:dyDescent="0.3">
      <c r="H1540">
        <v>8940</v>
      </c>
      <c r="J1540">
        <v>8940</v>
      </c>
    </row>
    <row r="1541" spans="8:10" x14ac:dyDescent="0.3">
      <c r="H1541">
        <v>8941</v>
      </c>
      <c r="J1541">
        <v>8941</v>
      </c>
    </row>
    <row r="1542" spans="8:10" x14ac:dyDescent="0.3">
      <c r="H1542">
        <v>8942</v>
      </c>
      <c r="J1542">
        <v>8942</v>
      </c>
    </row>
    <row r="1543" spans="8:10" x14ac:dyDescent="0.3">
      <c r="H1543">
        <v>8943</v>
      </c>
      <c r="J1543">
        <v>8943</v>
      </c>
    </row>
    <row r="1544" spans="8:10" x14ac:dyDescent="0.3">
      <c r="H1544">
        <v>8944</v>
      </c>
      <c r="J1544">
        <v>8944</v>
      </c>
    </row>
    <row r="1545" spans="8:10" x14ac:dyDescent="0.3">
      <c r="H1545">
        <v>8945</v>
      </c>
      <c r="J1545">
        <v>8945</v>
      </c>
    </row>
    <row r="1546" spans="8:10" x14ac:dyDescent="0.3">
      <c r="H1546">
        <v>9038</v>
      </c>
      <c r="J1546">
        <v>9038</v>
      </c>
    </row>
    <row r="1547" spans="8:10" x14ac:dyDescent="0.3">
      <c r="H1547">
        <v>9039</v>
      </c>
      <c r="J1547">
        <v>9039</v>
      </c>
    </row>
    <row r="1548" spans="8:10" x14ac:dyDescent="0.3">
      <c r="H1548">
        <v>9040</v>
      </c>
      <c r="J1548">
        <v>9040</v>
      </c>
    </row>
    <row r="1549" spans="8:10" x14ac:dyDescent="0.3">
      <c r="H1549">
        <v>9041</v>
      </c>
      <c r="J1549">
        <v>9041</v>
      </c>
    </row>
    <row r="1550" spans="8:10" x14ac:dyDescent="0.3">
      <c r="H1550">
        <v>9042</v>
      </c>
      <c r="J1550">
        <v>9042</v>
      </c>
    </row>
    <row r="1551" spans="8:10" x14ac:dyDescent="0.3">
      <c r="H1551">
        <v>9044</v>
      </c>
      <c r="J1551">
        <v>9044</v>
      </c>
    </row>
    <row r="1552" spans="8:10" x14ac:dyDescent="0.3">
      <c r="H1552">
        <v>9045</v>
      </c>
      <c r="J1552">
        <v>9045</v>
      </c>
    </row>
    <row r="1553" spans="8:10" x14ac:dyDescent="0.3">
      <c r="H1553">
        <v>9046</v>
      </c>
      <c r="J1553">
        <v>9046</v>
      </c>
    </row>
    <row r="1554" spans="8:10" x14ac:dyDescent="0.3">
      <c r="H1554">
        <v>9047</v>
      </c>
      <c r="J1554">
        <v>9047</v>
      </c>
    </row>
    <row r="1555" spans="8:10" x14ac:dyDescent="0.3">
      <c r="H1555">
        <v>9048</v>
      </c>
      <c r="J1555">
        <v>9048</v>
      </c>
    </row>
    <row r="1556" spans="8:10" x14ac:dyDescent="0.3">
      <c r="H1556">
        <v>9049</v>
      </c>
      <c r="J1556">
        <v>9049</v>
      </c>
    </row>
    <row r="1557" spans="8:10" x14ac:dyDescent="0.3">
      <c r="H1557">
        <v>9051</v>
      </c>
      <c r="J1557">
        <v>9051</v>
      </c>
    </row>
    <row r="1558" spans="8:10" x14ac:dyDescent="0.3">
      <c r="H1558">
        <v>9052</v>
      </c>
      <c r="J1558">
        <v>9052</v>
      </c>
    </row>
    <row r="1559" spans="8:10" x14ac:dyDescent="0.3">
      <c r="H1559">
        <v>9053</v>
      </c>
      <c r="J1559">
        <v>9053</v>
      </c>
    </row>
    <row r="1560" spans="8:10" x14ac:dyDescent="0.3">
      <c r="H1560">
        <v>9054</v>
      </c>
      <c r="J1560">
        <v>9054</v>
      </c>
    </row>
    <row r="1561" spans="8:10" x14ac:dyDescent="0.3">
      <c r="H1561">
        <v>9055</v>
      </c>
      <c r="J1561">
        <v>9055</v>
      </c>
    </row>
    <row r="1562" spans="8:10" x14ac:dyDescent="0.3">
      <c r="H1562">
        <v>9056</v>
      </c>
      <c r="J1562">
        <v>9056</v>
      </c>
    </row>
    <row r="1563" spans="8:10" x14ac:dyDescent="0.3">
      <c r="H1563">
        <v>9057</v>
      </c>
      <c r="J1563">
        <v>9057</v>
      </c>
    </row>
    <row r="1564" spans="8:10" x14ac:dyDescent="0.3">
      <c r="H1564">
        <v>9136</v>
      </c>
      <c r="J1564">
        <v>9136</v>
      </c>
    </row>
    <row r="1565" spans="8:10" x14ac:dyDescent="0.3">
      <c r="H1565">
        <v>9137</v>
      </c>
      <c r="J1565">
        <v>9137</v>
      </c>
    </row>
    <row r="1566" spans="8:10" x14ac:dyDescent="0.3">
      <c r="H1566">
        <v>9138</v>
      </c>
      <c r="J1566">
        <v>9138</v>
      </c>
    </row>
    <row r="1567" spans="8:10" x14ac:dyDescent="0.3">
      <c r="H1567">
        <v>9140</v>
      </c>
      <c r="J1567">
        <v>9140</v>
      </c>
    </row>
    <row r="1568" spans="8:10" x14ac:dyDescent="0.3">
      <c r="H1568">
        <v>9141</v>
      </c>
      <c r="J1568">
        <v>9141</v>
      </c>
    </row>
    <row r="1569" spans="8:10" x14ac:dyDescent="0.3">
      <c r="H1569">
        <v>9142</v>
      </c>
      <c r="J1569">
        <v>9142</v>
      </c>
    </row>
    <row r="1570" spans="8:10" x14ac:dyDescent="0.3">
      <c r="H1570">
        <v>9143</v>
      </c>
      <c r="J1570">
        <v>9143</v>
      </c>
    </row>
    <row r="1571" spans="8:10" x14ac:dyDescent="0.3">
      <c r="H1571">
        <v>9144</v>
      </c>
      <c r="J1571">
        <v>9144</v>
      </c>
    </row>
    <row r="1572" spans="8:10" x14ac:dyDescent="0.3">
      <c r="H1572">
        <v>9145</v>
      </c>
      <c r="J1572">
        <v>9145</v>
      </c>
    </row>
    <row r="1573" spans="8:10" x14ac:dyDescent="0.3">
      <c r="H1573">
        <v>9146</v>
      </c>
      <c r="J1573">
        <v>9146</v>
      </c>
    </row>
    <row r="1574" spans="8:10" x14ac:dyDescent="0.3">
      <c r="H1574">
        <v>9147</v>
      </c>
      <c r="J1574">
        <v>9147</v>
      </c>
    </row>
    <row r="1575" spans="8:10" x14ac:dyDescent="0.3">
      <c r="H1575">
        <v>9148</v>
      </c>
      <c r="J1575">
        <v>9148</v>
      </c>
    </row>
    <row r="1576" spans="8:10" x14ac:dyDescent="0.3">
      <c r="H1576">
        <v>9149</v>
      </c>
      <c r="J1576">
        <v>9149</v>
      </c>
    </row>
    <row r="1577" spans="8:10" x14ac:dyDescent="0.3">
      <c r="H1577">
        <v>9150</v>
      </c>
      <c r="J1577">
        <v>9150</v>
      </c>
    </row>
    <row r="1578" spans="8:10" x14ac:dyDescent="0.3">
      <c r="H1578">
        <v>9151</v>
      </c>
      <c r="J1578">
        <v>9151</v>
      </c>
    </row>
    <row r="1579" spans="8:10" x14ac:dyDescent="0.3">
      <c r="H1579">
        <v>9152</v>
      </c>
      <c r="J1579">
        <v>9152</v>
      </c>
    </row>
    <row r="1580" spans="8:10" x14ac:dyDescent="0.3">
      <c r="H1580">
        <v>9153</v>
      </c>
      <c r="J1580">
        <v>9153</v>
      </c>
    </row>
    <row r="1581" spans="8:10" x14ac:dyDescent="0.3">
      <c r="H1581">
        <v>9154</v>
      </c>
      <c r="J1581">
        <v>9154</v>
      </c>
    </row>
    <row r="1582" spans="8:10" x14ac:dyDescent="0.3">
      <c r="H1582">
        <v>9155</v>
      </c>
      <c r="J1582">
        <v>9155</v>
      </c>
    </row>
    <row r="1583" spans="8:10" x14ac:dyDescent="0.3">
      <c r="H1583">
        <v>9156</v>
      </c>
      <c r="J1583">
        <v>9156</v>
      </c>
    </row>
    <row r="1584" spans="8:10" x14ac:dyDescent="0.3">
      <c r="H1584">
        <v>9157</v>
      </c>
      <c r="J1584">
        <v>9157</v>
      </c>
    </row>
    <row r="1585" spans="8:10" x14ac:dyDescent="0.3">
      <c r="H1585">
        <v>9158</v>
      </c>
      <c r="J1585">
        <v>9158</v>
      </c>
    </row>
    <row r="1586" spans="8:10" x14ac:dyDescent="0.3">
      <c r="H1586">
        <v>9159</v>
      </c>
      <c r="J1586">
        <v>9159</v>
      </c>
    </row>
    <row r="1587" spans="8:10" x14ac:dyDescent="0.3">
      <c r="H1587">
        <v>9160</v>
      </c>
      <c r="J1587">
        <v>9160</v>
      </c>
    </row>
    <row r="1588" spans="8:10" x14ac:dyDescent="0.3">
      <c r="H1588">
        <v>9161</v>
      </c>
      <c r="J1588">
        <v>9161</v>
      </c>
    </row>
    <row r="1589" spans="8:10" x14ac:dyDescent="0.3">
      <c r="H1589">
        <v>9162</v>
      </c>
      <c r="J1589">
        <v>9162</v>
      </c>
    </row>
    <row r="1590" spans="8:10" x14ac:dyDescent="0.3">
      <c r="H1590">
        <v>9163</v>
      </c>
      <c r="J1590">
        <v>9163</v>
      </c>
    </row>
    <row r="1591" spans="8:10" x14ac:dyDescent="0.3">
      <c r="H1591">
        <v>9165</v>
      </c>
      <c r="J1591">
        <v>9165</v>
      </c>
    </row>
    <row r="1592" spans="8:10" x14ac:dyDescent="0.3">
      <c r="H1592">
        <v>9167</v>
      </c>
      <c r="J1592">
        <v>9167</v>
      </c>
    </row>
    <row r="1593" spans="8:10" x14ac:dyDescent="0.3">
      <c r="H1593">
        <v>9167</v>
      </c>
      <c r="J1593">
        <v>9167</v>
      </c>
    </row>
    <row r="1594" spans="8:10" x14ac:dyDescent="0.3">
      <c r="H1594">
        <v>9168</v>
      </c>
      <c r="J1594">
        <v>9168</v>
      </c>
    </row>
    <row r="1595" spans="8:10" x14ac:dyDescent="0.3">
      <c r="H1595">
        <v>9169</v>
      </c>
      <c r="J1595">
        <v>9169</v>
      </c>
    </row>
    <row r="1596" spans="8:10" x14ac:dyDescent="0.3">
      <c r="H1596">
        <v>9170</v>
      </c>
      <c r="J1596">
        <v>9170</v>
      </c>
    </row>
    <row r="1597" spans="8:10" x14ac:dyDescent="0.3">
      <c r="H1597">
        <v>9171</v>
      </c>
      <c r="J1597">
        <v>9171</v>
      </c>
    </row>
    <row r="1598" spans="8:10" x14ac:dyDescent="0.3">
      <c r="H1598">
        <v>9172</v>
      </c>
      <c r="J1598">
        <v>9172</v>
      </c>
    </row>
    <row r="1599" spans="8:10" x14ac:dyDescent="0.3">
      <c r="H1599">
        <v>9173</v>
      </c>
      <c r="J1599">
        <v>9173</v>
      </c>
    </row>
    <row r="1600" spans="8:10" x14ac:dyDescent="0.3">
      <c r="H1600">
        <v>9174</v>
      </c>
      <c r="J1600">
        <v>9174</v>
      </c>
    </row>
    <row r="1601" spans="8:10" x14ac:dyDescent="0.3">
      <c r="H1601">
        <v>9175</v>
      </c>
      <c r="J1601">
        <v>9175</v>
      </c>
    </row>
    <row r="1602" spans="8:10" x14ac:dyDescent="0.3">
      <c r="H1602">
        <v>9176</v>
      </c>
      <c r="J1602">
        <v>9176</v>
      </c>
    </row>
    <row r="1603" spans="8:10" x14ac:dyDescent="0.3">
      <c r="H1603">
        <v>9177</v>
      </c>
      <c r="J1603">
        <v>9177</v>
      </c>
    </row>
    <row r="1604" spans="8:10" x14ac:dyDescent="0.3">
      <c r="H1604">
        <v>9178</v>
      </c>
      <c r="J1604">
        <v>9178</v>
      </c>
    </row>
    <row r="1605" spans="8:10" x14ac:dyDescent="0.3">
      <c r="H1605">
        <v>9180</v>
      </c>
      <c r="J1605">
        <v>9180</v>
      </c>
    </row>
    <row r="1606" spans="8:10" x14ac:dyDescent="0.3">
      <c r="H1606">
        <v>9185</v>
      </c>
      <c r="J1606">
        <v>9185</v>
      </c>
    </row>
    <row r="1607" spans="8:10" x14ac:dyDescent="0.3">
      <c r="H1607">
        <v>9186</v>
      </c>
      <c r="J1607">
        <v>9186</v>
      </c>
    </row>
    <row r="1608" spans="8:10" x14ac:dyDescent="0.3">
      <c r="H1608">
        <v>9187</v>
      </c>
      <c r="J1608">
        <v>9187</v>
      </c>
    </row>
    <row r="1609" spans="8:10" x14ac:dyDescent="0.3">
      <c r="H1609">
        <v>9188</v>
      </c>
      <c r="J1609">
        <v>9188</v>
      </c>
    </row>
    <row r="1610" spans="8:10" x14ac:dyDescent="0.3">
      <c r="H1610">
        <v>9189</v>
      </c>
      <c r="J1610">
        <v>9189</v>
      </c>
    </row>
    <row r="1611" spans="8:10" x14ac:dyDescent="0.3">
      <c r="H1611">
        <v>9190</v>
      </c>
      <c r="J1611">
        <v>9190</v>
      </c>
    </row>
    <row r="1612" spans="8:10" x14ac:dyDescent="0.3">
      <c r="H1612">
        <v>9191</v>
      </c>
      <c r="J1612">
        <v>9191</v>
      </c>
    </row>
    <row r="1613" spans="8:10" x14ac:dyDescent="0.3">
      <c r="H1613">
        <v>9193</v>
      </c>
      <c r="J1613">
        <v>9193</v>
      </c>
    </row>
    <row r="1614" spans="8:10" x14ac:dyDescent="0.3">
      <c r="H1614">
        <v>9194</v>
      </c>
      <c r="J1614">
        <v>9194</v>
      </c>
    </row>
    <row r="1615" spans="8:10" x14ac:dyDescent="0.3">
      <c r="H1615">
        <v>9195</v>
      </c>
      <c r="J1615">
        <v>9195</v>
      </c>
    </row>
    <row r="1616" spans="8:10" x14ac:dyDescent="0.3">
      <c r="H1616">
        <v>9196</v>
      </c>
      <c r="J1616">
        <v>9196</v>
      </c>
    </row>
    <row r="1617" spans="8:10" x14ac:dyDescent="0.3">
      <c r="H1617">
        <v>9197</v>
      </c>
      <c r="J1617">
        <v>9197</v>
      </c>
    </row>
    <row r="1618" spans="8:10" x14ac:dyDescent="0.3">
      <c r="H1618">
        <v>9198</v>
      </c>
      <c r="J1618">
        <v>9198</v>
      </c>
    </row>
    <row r="1619" spans="8:10" x14ac:dyDescent="0.3">
      <c r="H1619">
        <v>9200</v>
      </c>
      <c r="J1619">
        <v>9200</v>
      </c>
    </row>
    <row r="1620" spans="8:10" x14ac:dyDescent="0.3">
      <c r="H1620">
        <v>9201</v>
      </c>
      <c r="J1620">
        <v>9201</v>
      </c>
    </row>
    <row r="1621" spans="8:10" x14ac:dyDescent="0.3">
      <c r="H1621">
        <v>9202</v>
      </c>
      <c r="J1621">
        <v>9202</v>
      </c>
    </row>
    <row r="1622" spans="8:10" x14ac:dyDescent="0.3">
      <c r="H1622">
        <v>9203</v>
      </c>
      <c r="J1622">
        <v>9203</v>
      </c>
    </row>
    <row r="1623" spans="8:10" x14ac:dyDescent="0.3">
      <c r="H1623">
        <v>9204</v>
      </c>
      <c r="J1623">
        <v>9204</v>
      </c>
    </row>
    <row r="1624" spans="8:10" x14ac:dyDescent="0.3">
      <c r="H1624">
        <v>9205</v>
      </c>
      <c r="J1624">
        <v>9205</v>
      </c>
    </row>
    <row r="1625" spans="8:10" x14ac:dyDescent="0.3">
      <c r="H1625">
        <v>9206</v>
      </c>
      <c r="J1625">
        <v>9206</v>
      </c>
    </row>
    <row r="1626" spans="8:10" x14ac:dyDescent="0.3">
      <c r="H1626">
        <v>9207</v>
      </c>
      <c r="J1626">
        <v>9207</v>
      </c>
    </row>
    <row r="1627" spans="8:10" x14ac:dyDescent="0.3">
      <c r="H1627">
        <v>9208</v>
      </c>
      <c r="J1627">
        <v>9208</v>
      </c>
    </row>
    <row r="1628" spans="8:10" x14ac:dyDescent="0.3">
      <c r="H1628">
        <v>9209</v>
      </c>
      <c r="J1628">
        <v>9209</v>
      </c>
    </row>
    <row r="1629" spans="8:10" x14ac:dyDescent="0.3">
      <c r="H1629">
        <v>9210</v>
      </c>
      <c r="J1629">
        <v>9210</v>
      </c>
    </row>
    <row r="1630" spans="8:10" x14ac:dyDescent="0.3">
      <c r="H1630">
        <v>9211</v>
      </c>
      <c r="J1630">
        <v>9211</v>
      </c>
    </row>
    <row r="1631" spans="8:10" x14ac:dyDescent="0.3">
      <c r="H1631">
        <v>9212</v>
      </c>
      <c r="J1631">
        <v>9212</v>
      </c>
    </row>
    <row r="1632" spans="8:10" x14ac:dyDescent="0.3">
      <c r="H1632">
        <v>9213</v>
      </c>
      <c r="J1632">
        <v>9213</v>
      </c>
    </row>
    <row r="1633" spans="8:10" x14ac:dyDescent="0.3">
      <c r="H1633">
        <v>9214</v>
      </c>
      <c r="J1633">
        <v>9214</v>
      </c>
    </row>
    <row r="1634" spans="8:10" x14ac:dyDescent="0.3">
      <c r="H1634">
        <v>9215</v>
      </c>
      <c r="J1634">
        <v>9215</v>
      </c>
    </row>
    <row r="1635" spans="8:10" x14ac:dyDescent="0.3">
      <c r="H1635">
        <v>9216</v>
      </c>
      <c r="J1635">
        <v>9216</v>
      </c>
    </row>
    <row r="1636" spans="8:10" x14ac:dyDescent="0.3">
      <c r="H1636">
        <v>9217</v>
      </c>
      <c r="J1636">
        <v>9217</v>
      </c>
    </row>
    <row r="1637" spans="8:10" x14ac:dyDescent="0.3">
      <c r="H1637">
        <v>9218</v>
      </c>
      <c r="J1637">
        <v>9218</v>
      </c>
    </row>
    <row r="1638" spans="8:10" x14ac:dyDescent="0.3">
      <c r="H1638">
        <v>9219</v>
      </c>
      <c r="J1638">
        <v>9219</v>
      </c>
    </row>
    <row r="1639" spans="8:10" x14ac:dyDescent="0.3">
      <c r="H1639">
        <v>9220</v>
      </c>
      <c r="J1639">
        <v>9220</v>
      </c>
    </row>
    <row r="1640" spans="8:10" x14ac:dyDescent="0.3">
      <c r="H1640">
        <v>9221</v>
      </c>
      <c r="J1640">
        <v>9221</v>
      </c>
    </row>
    <row r="1641" spans="8:10" x14ac:dyDescent="0.3">
      <c r="H1641">
        <v>9222</v>
      </c>
      <c r="J1641">
        <v>9222</v>
      </c>
    </row>
    <row r="1642" spans="8:10" x14ac:dyDescent="0.3">
      <c r="H1642">
        <v>9223</v>
      </c>
      <c r="J1642">
        <v>9223</v>
      </c>
    </row>
    <row r="1643" spans="8:10" x14ac:dyDescent="0.3">
      <c r="H1643">
        <v>9224</v>
      </c>
      <c r="J1643">
        <v>9224</v>
      </c>
    </row>
    <row r="1644" spans="8:10" x14ac:dyDescent="0.3">
      <c r="H1644">
        <v>9240</v>
      </c>
      <c r="J1644">
        <v>9240</v>
      </c>
    </row>
    <row r="1645" spans="8:10" x14ac:dyDescent="0.3">
      <c r="H1645">
        <v>9242</v>
      </c>
      <c r="J1645">
        <v>9242</v>
      </c>
    </row>
    <row r="1646" spans="8:10" x14ac:dyDescent="0.3">
      <c r="H1646">
        <v>9244</v>
      </c>
      <c r="J1646">
        <v>9244</v>
      </c>
    </row>
    <row r="1647" spans="8:10" x14ac:dyDescent="0.3">
      <c r="H1647">
        <v>9245</v>
      </c>
      <c r="J1647">
        <v>9245</v>
      </c>
    </row>
    <row r="1648" spans="8:10" x14ac:dyDescent="0.3">
      <c r="H1648">
        <v>9246</v>
      </c>
      <c r="J1648">
        <v>9246</v>
      </c>
    </row>
    <row r="1649" spans="8:10" x14ac:dyDescent="0.3">
      <c r="H1649">
        <v>9248</v>
      </c>
      <c r="J1649">
        <v>9248</v>
      </c>
    </row>
    <row r="1650" spans="8:10" x14ac:dyDescent="0.3">
      <c r="H1650">
        <v>9249</v>
      </c>
      <c r="J1650">
        <v>9249</v>
      </c>
    </row>
    <row r="1651" spans="8:10" x14ac:dyDescent="0.3">
      <c r="H1651">
        <v>9250</v>
      </c>
      <c r="J1651">
        <v>9250</v>
      </c>
    </row>
    <row r="1652" spans="8:10" x14ac:dyDescent="0.3">
      <c r="H1652">
        <v>9251</v>
      </c>
      <c r="J1652">
        <v>9251</v>
      </c>
    </row>
    <row r="1653" spans="8:10" x14ac:dyDescent="0.3">
      <c r="H1653">
        <v>9252</v>
      </c>
      <c r="J1653">
        <v>9252</v>
      </c>
    </row>
    <row r="1654" spans="8:10" x14ac:dyDescent="0.3">
      <c r="H1654">
        <v>9253</v>
      </c>
      <c r="J1654">
        <v>9253</v>
      </c>
    </row>
    <row r="1655" spans="8:10" x14ac:dyDescent="0.3">
      <c r="H1655">
        <v>9254</v>
      </c>
      <c r="J1655">
        <v>9254</v>
      </c>
    </row>
    <row r="1656" spans="8:10" x14ac:dyDescent="0.3">
      <c r="H1656">
        <v>9255</v>
      </c>
      <c r="J1656">
        <v>9255</v>
      </c>
    </row>
    <row r="1657" spans="8:10" x14ac:dyDescent="0.3">
      <c r="H1657">
        <v>9256</v>
      </c>
      <c r="J1657">
        <v>9256</v>
      </c>
    </row>
    <row r="1658" spans="8:10" x14ac:dyDescent="0.3">
      <c r="H1658">
        <v>9257</v>
      </c>
      <c r="J1658">
        <v>9257</v>
      </c>
    </row>
    <row r="1659" spans="8:10" x14ac:dyDescent="0.3">
      <c r="H1659">
        <v>9258</v>
      </c>
      <c r="J1659">
        <v>9258</v>
      </c>
    </row>
    <row r="1660" spans="8:10" x14ac:dyDescent="0.3">
      <c r="H1660">
        <v>9260</v>
      </c>
      <c r="J1660">
        <v>9260</v>
      </c>
    </row>
    <row r="1661" spans="8:10" x14ac:dyDescent="0.3">
      <c r="H1661">
        <v>9263</v>
      </c>
      <c r="J1661">
        <v>9263</v>
      </c>
    </row>
    <row r="1662" spans="8:10" x14ac:dyDescent="0.3">
      <c r="H1662">
        <v>9264</v>
      </c>
      <c r="J1662">
        <v>9264</v>
      </c>
    </row>
    <row r="1663" spans="8:10" x14ac:dyDescent="0.3">
      <c r="H1663">
        <v>9266</v>
      </c>
      <c r="J1663">
        <v>9266</v>
      </c>
    </row>
    <row r="1664" spans="8:10" x14ac:dyDescent="0.3">
      <c r="H1664">
        <v>9267</v>
      </c>
      <c r="J1664">
        <v>9267</v>
      </c>
    </row>
    <row r="1665" spans="8:10" x14ac:dyDescent="0.3">
      <c r="H1665">
        <v>9269</v>
      </c>
      <c r="J1665">
        <v>9269</v>
      </c>
    </row>
    <row r="1666" spans="8:10" x14ac:dyDescent="0.3">
      <c r="H1666">
        <v>9270</v>
      </c>
      <c r="J1666">
        <v>9270</v>
      </c>
    </row>
    <row r="1667" spans="8:10" x14ac:dyDescent="0.3">
      <c r="H1667">
        <v>9271</v>
      </c>
      <c r="J1667">
        <v>9271</v>
      </c>
    </row>
    <row r="1668" spans="8:10" x14ac:dyDescent="0.3">
      <c r="H1668">
        <v>9272</v>
      </c>
      <c r="J1668">
        <v>9272</v>
      </c>
    </row>
    <row r="1669" spans="8:10" x14ac:dyDescent="0.3">
      <c r="H1669">
        <v>9275</v>
      </c>
      <c r="J1669">
        <v>9275</v>
      </c>
    </row>
    <row r="1670" spans="8:10" x14ac:dyDescent="0.3">
      <c r="H1670">
        <v>9276</v>
      </c>
      <c r="J1670">
        <v>9276</v>
      </c>
    </row>
    <row r="1671" spans="8:10" x14ac:dyDescent="0.3">
      <c r="H1671">
        <v>9278</v>
      </c>
      <c r="J1671">
        <v>9278</v>
      </c>
    </row>
    <row r="1672" spans="8:10" x14ac:dyDescent="0.3">
      <c r="H1672">
        <v>9280</v>
      </c>
      <c r="J1672">
        <v>9280</v>
      </c>
    </row>
    <row r="1673" spans="8:10" x14ac:dyDescent="0.3">
      <c r="H1673">
        <v>9281</v>
      </c>
      <c r="J1673">
        <v>9281</v>
      </c>
    </row>
    <row r="1674" spans="8:10" x14ac:dyDescent="0.3">
      <c r="H1674">
        <v>9282</v>
      </c>
      <c r="J1674">
        <v>9282</v>
      </c>
    </row>
    <row r="1675" spans="8:10" x14ac:dyDescent="0.3">
      <c r="H1675">
        <v>9283</v>
      </c>
      <c r="J1675">
        <v>9283</v>
      </c>
    </row>
    <row r="1676" spans="8:10" x14ac:dyDescent="0.3">
      <c r="H1676">
        <v>9284</v>
      </c>
      <c r="J1676">
        <v>9284</v>
      </c>
    </row>
    <row r="1677" spans="8:10" x14ac:dyDescent="0.3">
      <c r="H1677">
        <v>9285</v>
      </c>
      <c r="J1677">
        <v>9285</v>
      </c>
    </row>
    <row r="1678" spans="8:10" x14ac:dyDescent="0.3">
      <c r="H1678">
        <v>9286</v>
      </c>
      <c r="J1678">
        <v>9286</v>
      </c>
    </row>
    <row r="1679" spans="8:10" x14ac:dyDescent="0.3">
      <c r="H1679">
        <v>9287</v>
      </c>
      <c r="J1679">
        <v>9287</v>
      </c>
    </row>
    <row r="1680" spans="8:10" x14ac:dyDescent="0.3">
      <c r="H1680">
        <v>9287</v>
      </c>
      <c r="J1680">
        <v>9287</v>
      </c>
    </row>
    <row r="1681" spans="8:10" x14ac:dyDescent="0.3">
      <c r="H1681">
        <v>9288</v>
      </c>
      <c r="J1681">
        <v>9288</v>
      </c>
    </row>
    <row r="1682" spans="8:10" x14ac:dyDescent="0.3">
      <c r="H1682">
        <v>9288</v>
      </c>
      <c r="J1682">
        <v>9288</v>
      </c>
    </row>
    <row r="1683" spans="8:10" x14ac:dyDescent="0.3">
      <c r="H1683">
        <v>9289</v>
      </c>
      <c r="J1683">
        <v>9289</v>
      </c>
    </row>
    <row r="1684" spans="8:10" x14ac:dyDescent="0.3">
      <c r="H1684">
        <v>9289</v>
      </c>
      <c r="J1684">
        <v>9289</v>
      </c>
    </row>
    <row r="1685" spans="8:10" x14ac:dyDescent="0.3">
      <c r="H1685">
        <v>9290</v>
      </c>
      <c r="J1685">
        <v>9290</v>
      </c>
    </row>
    <row r="1686" spans="8:10" x14ac:dyDescent="0.3">
      <c r="H1686">
        <v>9290</v>
      </c>
      <c r="J1686">
        <v>9290</v>
      </c>
    </row>
    <row r="1687" spans="8:10" x14ac:dyDescent="0.3">
      <c r="H1687">
        <v>9291</v>
      </c>
      <c r="J1687">
        <v>9291</v>
      </c>
    </row>
    <row r="1688" spans="8:10" x14ac:dyDescent="0.3">
      <c r="H1688">
        <v>9291</v>
      </c>
      <c r="J1688">
        <v>9291</v>
      </c>
    </row>
    <row r="1689" spans="8:10" x14ac:dyDescent="0.3">
      <c r="H1689">
        <v>9292</v>
      </c>
      <c r="J1689">
        <v>9292</v>
      </c>
    </row>
    <row r="1690" spans="8:10" x14ac:dyDescent="0.3">
      <c r="H1690">
        <v>9293</v>
      </c>
      <c r="J1690">
        <v>9293</v>
      </c>
    </row>
    <row r="1691" spans="8:10" x14ac:dyDescent="0.3">
      <c r="H1691">
        <v>9294</v>
      </c>
      <c r="J1691">
        <v>9294</v>
      </c>
    </row>
    <row r="1692" spans="8:10" x14ac:dyDescent="0.3">
      <c r="H1692">
        <v>9294</v>
      </c>
      <c r="J1692">
        <v>9294</v>
      </c>
    </row>
    <row r="1693" spans="8:10" x14ac:dyDescent="0.3">
      <c r="H1693">
        <v>9295</v>
      </c>
      <c r="J1693">
        <v>9295</v>
      </c>
    </row>
    <row r="1694" spans="8:10" x14ac:dyDescent="0.3">
      <c r="H1694">
        <v>9295</v>
      </c>
      <c r="J1694">
        <v>9295</v>
      </c>
    </row>
    <row r="1695" spans="8:10" x14ac:dyDescent="0.3">
      <c r="H1695">
        <v>9296</v>
      </c>
      <c r="J1695">
        <v>9296</v>
      </c>
    </row>
    <row r="1696" spans="8:10" x14ac:dyDescent="0.3">
      <c r="H1696">
        <v>9297</v>
      </c>
      <c r="J1696">
        <v>9297</v>
      </c>
    </row>
    <row r="1697" spans="8:10" x14ac:dyDescent="0.3">
      <c r="H1697">
        <v>9297</v>
      </c>
      <c r="J1697">
        <v>9297</v>
      </c>
    </row>
    <row r="1698" spans="8:10" x14ac:dyDescent="0.3">
      <c r="H1698">
        <v>9298</v>
      </c>
      <c r="J1698">
        <v>9298</v>
      </c>
    </row>
    <row r="1699" spans="8:10" x14ac:dyDescent="0.3">
      <c r="H1699">
        <v>9299</v>
      </c>
      <c r="J1699">
        <v>9299</v>
      </c>
    </row>
    <row r="1700" spans="8:10" x14ac:dyDescent="0.3">
      <c r="H1700">
        <v>9300</v>
      </c>
      <c r="J1700">
        <v>9300</v>
      </c>
    </row>
    <row r="1701" spans="8:10" x14ac:dyDescent="0.3">
      <c r="H1701">
        <v>9300</v>
      </c>
      <c r="J1701">
        <v>9300</v>
      </c>
    </row>
    <row r="1702" spans="8:10" x14ac:dyDescent="0.3">
      <c r="H1702">
        <v>9301</v>
      </c>
      <c r="J1702">
        <v>9301</v>
      </c>
    </row>
    <row r="1703" spans="8:10" x14ac:dyDescent="0.3">
      <c r="H1703">
        <v>9302</v>
      </c>
      <c r="J1703">
        <v>9302</v>
      </c>
    </row>
    <row r="1704" spans="8:10" x14ac:dyDescent="0.3">
      <c r="H1704">
        <v>9303</v>
      </c>
      <c r="J1704">
        <v>9303</v>
      </c>
    </row>
    <row r="1705" spans="8:10" x14ac:dyDescent="0.3">
      <c r="H1705">
        <v>9304</v>
      </c>
      <c r="J1705">
        <v>9304</v>
      </c>
    </row>
    <row r="1706" spans="8:10" x14ac:dyDescent="0.3">
      <c r="H1706">
        <v>9305</v>
      </c>
      <c r="J1706">
        <v>9305</v>
      </c>
    </row>
    <row r="1707" spans="8:10" x14ac:dyDescent="0.3">
      <c r="H1707">
        <v>9306</v>
      </c>
      <c r="J1707">
        <v>9306</v>
      </c>
    </row>
    <row r="1708" spans="8:10" x14ac:dyDescent="0.3">
      <c r="H1708">
        <v>9307</v>
      </c>
      <c r="J1708">
        <v>9307</v>
      </c>
    </row>
    <row r="1709" spans="8:10" x14ac:dyDescent="0.3">
      <c r="H1709">
        <v>9309</v>
      </c>
      <c r="J1709">
        <v>9309</v>
      </c>
    </row>
    <row r="1710" spans="8:10" x14ac:dyDescent="0.3">
      <c r="H1710">
        <v>9310</v>
      </c>
      <c r="J1710">
        <v>9310</v>
      </c>
    </row>
    <row r="1711" spans="8:10" x14ac:dyDescent="0.3">
      <c r="H1711">
        <v>9311</v>
      </c>
      <c r="J1711">
        <v>9311</v>
      </c>
    </row>
    <row r="1712" spans="8:10" x14ac:dyDescent="0.3">
      <c r="H1712">
        <v>9312</v>
      </c>
      <c r="J1712">
        <v>9312</v>
      </c>
    </row>
    <row r="1713" spans="8:10" x14ac:dyDescent="0.3">
      <c r="H1713">
        <v>9313</v>
      </c>
      <c r="J1713">
        <v>9313</v>
      </c>
    </row>
    <row r="1714" spans="8:10" x14ac:dyDescent="0.3">
      <c r="H1714">
        <v>9315</v>
      </c>
      <c r="J1714">
        <v>9315</v>
      </c>
    </row>
    <row r="1715" spans="8:10" x14ac:dyDescent="0.3">
      <c r="H1715">
        <v>9316</v>
      </c>
      <c r="J1715">
        <v>9316</v>
      </c>
    </row>
    <row r="1716" spans="8:10" x14ac:dyDescent="0.3">
      <c r="H1716">
        <v>9317</v>
      </c>
      <c r="J1716">
        <v>9317</v>
      </c>
    </row>
    <row r="1717" spans="8:10" x14ac:dyDescent="0.3">
      <c r="H1717">
        <v>9320</v>
      </c>
      <c r="J1717">
        <v>9320</v>
      </c>
    </row>
    <row r="1718" spans="8:10" x14ac:dyDescent="0.3">
      <c r="H1718">
        <v>9321</v>
      </c>
      <c r="J1718">
        <v>9321</v>
      </c>
    </row>
    <row r="1719" spans="8:10" x14ac:dyDescent="0.3">
      <c r="H1719">
        <v>9322</v>
      </c>
      <c r="J1719">
        <v>9322</v>
      </c>
    </row>
    <row r="1720" spans="8:10" x14ac:dyDescent="0.3">
      <c r="H1720">
        <v>9323</v>
      </c>
      <c r="J1720">
        <v>9323</v>
      </c>
    </row>
    <row r="1721" spans="8:10" x14ac:dyDescent="0.3">
      <c r="H1721">
        <v>9324</v>
      </c>
      <c r="J1721">
        <v>9324</v>
      </c>
    </row>
    <row r="1722" spans="8:10" x14ac:dyDescent="0.3">
      <c r="H1722">
        <v>9325</v>
      </c>
      <c r="J1722">
        <v>9325</v>
      </c>
    </row>
    <row r="1723" spans="8:10" x14ac:dyDescent="0.3">
      <c r="H1723">
        <v>9327</v>
      </c>
      <c r="J1723">
        <v>9327</v>
      </c>
    </row>
    <row r="1724" spans="8:10" x14ac:dyDescent="0.3">
      <c r="H1724">
        <v>9328</v>
      </c>
      <c r="J1724">
        <v>9328</v>
      </c>
    </row>
    <row r="1725" spans="8:10" x14ac:dyDescent="0.3">
      <c r="H1725">
        <v>9330</v>
      </c>
      <c r="J1725">
        <v>9330</v>
      </c>
    </row>
    <row r="1726" spans="8:10" x14ac:dyDescent="0.3">
      <c r="H1726">
        <v>9331</v>
      </c>
      <c r="J1726">
        <v>9331</v>
      </c>
    </row>
    <row r="1727" spans="8:10" x14ac:dyDescent="0.3">
      <c r="H1727">
        <v>9332</v>
      </c>
      <c r="J1727">
        <v>9332</v>
      </c>
    </row>
    <row r="1728" spans="8:10" x14ac:dyDescent="0.3">
      <c r="H1728">
        <v>9352</v>
      </c>
      <c r="J1728">
        <v>9352</v>
      </c>
    </row>
    <row r="1729" spans="8:10" x14ac:dyDescent="0.3">
      <c r="H1729">
        <v>9355</v>
      </c>
      <c r="J1729">
        <v>9355</v>
      </c>
    </row>
    <row r="1730" spans="8:10" x14ac:dyDescent="0.3">
      <c r="H1730">
        <v>9356</v>
      </c>
      <c r="J1730">
        <v>9356</v>
      </c>
    </row>
    <row r="1731" spans="8:10" x14ac:dyDescent="0.3">
      <c r="H1731">
        <v>9357</v>
      </c>
      <c r="J1731">
        <v>9357</v>
      </c>
    </row>
    <row r="1732" spans="8:10" x14ac:dyDescent="0.3">
      <c r="H1732">
        <v>9358</v>
      </c>
      <c r="J1732">
        <v>9358</v>
      </c>
    </row>
    <row r="1733" spans="8:10" x14ac:dyDescent="0.3">
      <c r="H1733">
        <v>9359</v>
      </c>
      <c r="J1733">
        <v>9359</v>
      </c>
    </row>
    <row r="1734" spans="8:10" x14ac:dyDescent="0.3">
      <c r="H1734">
        <v>9360</v>
      </c>
      <c r="J1734">
        <v>9360</v>
      </c>
    </row>
    <row r="1735" spans="8:10" x14ac:dyDescent="0.3">
      <c r="H1735">
        <v>9462</v>
      </c>
      <c r="J1735">
        <v>9462</v>
      </c>
    </row>
    <row r="1736" spans="8:10" x14ac:dyDescent="0.3">
      <c r="H1736">
        <v>9463</v>
      </c>
      <c r="J1736">
        <v>9463</v>
      </c>
    </row>
    <row r="1737" spans="8:10" x14ac:dyDescent="0.3">
      <c r="H1737">
        <v>9467</v>
      </c>
      <c r="J1737">
        <v>9467</v>
      </c>
    </row>
    <row r="1738" spans="8:10" x14ac:dyDescent="0.3">
      <c r="H1738">
        <v>9468</v>
      </c>
      <c r="J1738">
        <v>9468</v>
      </c>
    </row>
    <row r="1739" spans="8:10" x14ac:dyDescent="0.3">
      <c r="H1739">
        <v>9469</v>
      </c>
      <c r="J1739">
        <v>9469</v>
      </c>
    </row>
    <row r="1740" spans="8:10" x14ac:dyDescent="0.3">
      <c r="H1740">
        <v>9470</v>
      </c>
      <c r="J1740">
        <v>9470</v>
      </c>
    </row>
    <row r="1741" spans="8:10" x14ac:dyDescent="0.3">
      <c r="H1741">
        <v>9471</v>
      </c>
      <c r="J1741">
        <v>9471</v>
      </c>
    </row>
    <row r="1742" spans="8:10" x14ac:dyDescent="0.3">
      <c r="H1742">
        <v>9472</v>
      </c>
      <c r="J1742">
        <v>9472</v>
      </c>
    </row>
    <row r="1743" spans="8:10" x14ac:dyDescent="0.3">
      <c r="H1743">
        <v>9473</v>
      </c>
      <c r="J1743">
        <v>9473</v>
      </c>
    </row>
    <row r="1744" spans="8:10" x14ac:dyDescent="0.3">
      <c r="H1744">
        <v>9474</v>
      </c>
      <c r="J1744">
        <v>9474</v>
      </c>
    </row>
    <row r="1745" spans="8:10" x14ac:dyDescent="0.3">
      <c r="H1745">
        <v>9475</v>
      </c>
      <c r="J1745">
        <v>9475</v>
      </c>
    </row>
    <row r="1746" spans="8:10" x14ac:dyDescent="0.3">
      <c r="H1746">
        <v>9478</v>
      </c>
      <c r="J1746">
        <v>9478</v>
      </c>
    </row>
    <row r="1747" spans="8:10" x14ac:dyDescent="0.3">
      <c r="H1747">
        <v>9479</v>
      </c>
      <c r="J1747">
        <v>9479</v>
      </c>
    </row>
    <row r="1748" spans="8:10" x14ac:dyDescent="0.3">
      <c r="H1748">
        <v>9480</v>
      </c>
      <c r="J1748">
        <v>9480</v>
      </c>
    </row>
    <row r="1749" spans="8:10" x14ac:dyDescent="0.3">
      <c r="H1749">
        <v>9481</v>
      </c>
      <c r="J1749">
        <v>9481</v>
      </c>
    </row>
    <row r="1750" spans="8:10" x14ac:dyDescent="0.3">
      <c r="H1750">
        <v>9482</v>
      </c>
      <c r="J1750">
        <v>9482</v>
      </c>
    </row>
    <row r="1751" spans="8:10" x14ac:dyDescent="0.3">
      <c r="H1751">
        <v>9483</v>
      </c>
      <c r="J1751">
        <v>9483</v>
      </c>
    </row>
    <row r="1752" spans="8:10" x14ac:dyDescent="0.3">
      <c r="H1752">
        <v>9484</v>
      </c>
      <c r="J1752">
        <v>9484</v>
      </c>
    </row>
    <row r="1753" spans="8:10" x14ac:dyDescent="0.3">
      <c r="H1753">
        <v>9488</v>
      </c>
      <c r="J1753">
        <v>9488</v>
      </c>
    </row>
    <row r="1754" spans="8:10" x14ac:dyDescent="0.3">
      <c r="H1754">
        <v>9489</v>
      </c>
      <c r="J1754">
        <v>9489</v>
      </c>
    </row>
    <row r="1755" spans="8:10" x14ac:dyDescent="0.3">
      <c r="H1755">
        <v>9490</v>
      </c>
      <c r="J1755">
        <v>9490</v>
      </c>
    </row>
    <row r="1756" spans="8:10" x14ac:dyDescent="0.3">
      <c r="H1756">
        <v>9491</v>
      </c>
      <c r="J1756">
        <v>9491</v>
      </c>
    </row>
    <row r="1757" spans="8:10" x14ac:dyDescent="0.3">
      <c r="H1757">
        <v>9492</v>
      </c>
      <c r="J1757">
        <v>9492</v>
      </c>
    </row>
    <row r="1758" spans="8:10" x14ac:dyDescent="0.3">
      <c r="H1758">
        <v>9493</v>
      </c>
      <c r="J1758">
        <v>9493</v>
      </c>
    </row>
    <row r="1759" spans="8:10" x14ac:dyDescent="0.3">
      <c r="H1759">
        <v>9494</v>
      </c>
      <c r="J1759">
        <v>9494</v>
      </c>
    </row>
    <row r="1760" spans="8:10" x14ac:dyDescent="0.3">
      <c r="H1760">
        <v>9496</v>
      </c>
      <c r="J1760">
        <v>9496</v>
      </c>
    </row>
    <row r="1761" spans="8:10" x14ac:dyDescent="0.3">
      <c r="H1761">
        <v>9497</v>
      </c>
      <c r="J1761">
        <v>9497</v>
      </c>
    </row>
    <row r="1762" spans="8:10" x14ac:dyDescent="0.3">
      <c r="H1762">
        <v>9499</v>
      </c>
      <c r="J1762">
        <v>9499</v>
      </c>
    </row>
    <row r="1763" spans="8:10" x14ac:dyDescent="0.3">
      <c r="H1763">
        <v>9500</v>
      </c>
      <c r="J1763">
        <v>9500</v>
      </c>
    </row>
    <row r="1764" spans="8:10" x14ac:dyDescent="0.3">
      <c r="H1764">
        <v>9501</v>
      </c>
      <c r="J1764">
        <v>9501</v>
      </c>
    </row>
    <row r="1765" spans="8:10" x14ac:dyDescent="0.3">
      <c r="H1765">
        <v>9502</v>
      </c>
      <c r="J1765">
        <v>9502</v>
      </c>
    </row>
    <row r="1766" spans="8:10" x14ac:dyDescent="0.3">
      <c r="H1766">
        <v>9503</v>
      </c>
      <c r="J1766">
        <v>9503</v>
      </c>
    </row>
    <row r="1767" spans="8:10" x14ac:dyDescent="0.3">
      <c r="H1767">
        <v>9505</v>
      </c>
      <c r="J1767">
        <v>9505</v>
      </c>
    </row>
    <row r="1768" spans="8:10" x14ac:dyDescent="0.3">
      <c r="H1768">
        <v>9507</v>
      </c>
      <c r="J1768">
        <v>9507</v>
      </c>
    </row>
    <row r="1769" spans="8:10" x14ac:dyDescent="0.3">
      <c r="H1769">
        <v>9508</v>
      </c>
      <c r="J1769">
        <v>9508</v>
      </c>
    </row>
    <row r="1770" spans="8:10" x14ac:dyDescent="0.3">
      <c r="H1770">
        <v>9510</v>
      </c>
      <c r="J1770">
        <v>9510</v>
      </c>
    </row>
    <row r="1771" spans="8:10" x14ac:dyDescent="0.3">
      <c r="H1771">
        <v>9525</v>
      </c>
      <c r="J1771">
        <v>9525</v>
      </c>
    </row>
    <row r="1772" spans="8:10" x14ac:dyDescent="0.3">
      <c r="H1772">
        <v>9527</v>
      </c>
      <c r="J1772">
        <v>9527</v>
      </c>
    </row>
    <row r="1773" spans="8:10" x14ac:dyDescent="0.3">
      <c r="H1773">
        <v>9528</v>
      </c>
      <c r="J1773">
        <v>9528</v>
      </c>
    </row>
    <row r="1774" spans="8:10" x14ac:dyDescent="0.3">
      <c r="H1774">
        <v>9529</v>
      </c>
      <c r="J1774">
        <v>9529</v>
      </c>
    </row>
    <row r="1775" spans="8:10" x14ac:dyDescent="0.3">
      <c r="H1775">
        <v>9530</v>
      </c>
      <c r="J1775">
        <v>9530</v>
      </c>
    </row>
    <row r="1776" spans="8:10" x14ac:dyDescent="0.3">
      <c r="H1776">
        <v>9531</v>
      </c>
      <c r="J1776">
        <v>9531</v>
      </c>
    </row>
    <row r="1777" spans="8:10" x14ac:dyDescent="0.3">
      <c r="H1777">
        <v>9532</v>
      </c>
      <c r="J1777">
        <v>9532</v>
      </c>
    </row>
    <row r="1778" spans="8:10" x14ac:dyDescent="0.3">
      <c r="H1778">
        <v>9533</v>
      </c>
      <c r="J1778">
        <v>9533</v>
      </c>
    </row>
    <row r="1779" spans="8:10" x14ac:dyDescent="0.3">
      <c r="H1779">
        <v>9534</v>
      </c>
      <c r="J1779">
        <v>9534</v>
      </c>
    </row>
    <row r="1780" spans="8:10" x14ac:dyDescent="0.3">
      <c r="H1780">
        <v>9625</v>
      </c>
      <c r="J1780">
        <v>9625</v>
      </c>
    </row>
    <row r="1781" spans="8:10" x14ac:dyDescent="0.3">
      <c r="H1781">
        <v>9627</v>
      </c>
      <c r="J1781">
        <v>9627</v>
      </c>
    </row>
    <row r="1782" spans="8:10" x14ac:dyDescent="0.3">
      <c r="H1782">
        <v>9628</v>
      </c>
      <c r="J1782">
        <v>9628</v>
      </c>
    </row>
    <row r="1783" spans="8:10" x14ac:dyDescent="0.3">
      <c r="H1783">
        <v>9629</v>
      </c>
      <c r="J1783">
        <v>9629</v>
      </c>
    </row>
    <row r="1784" spans="8:10" x14ac:dyDescent="0.3">
      <c r="H1784">
        <v>9630</v>
      </c>
      <c r="J1784">
        <v>9630</v>
      </c>
    </row>
    <row r="1785" spans="8:10" x14ac:dyDescent="0.3">
      <c r="H1785">
        <v>9631</v>
      </c>
      <c r="J1785">
        <v>9631</v>
      </c>
    </row>
    <row r="1786" spans="8:10" x14ac:dyDescent="0.3">
      <c r="H1786">
        <v>9632</v>
      </c>
      <c r="J1786">
        <v>9632</v>
      </c>
    </row>
    <row r="1787" spans="8:10" x14ac:dyDescent="0.3">
      <c r="H1787">
        <v>9633</v>
      </c>
      <c r="J1787">
        <v>9633</v>
      </c>
    </row>
    <row r="1788" spans="8:10" x14ac:dyDescent="0.3">
      <c r="H1788">
        <v>9634</v>
      </c>
      <c r="J1788">
        <v>9634</v>
      </c>
    </row>
    <row r="1789" spans="8:10" x14ac:dyDescent="0.3">
      <c r="H1789">
        <v>9635</v>
      </c>
      <c r="J1789">
        <v>9635</v>
      </c>
    </row>
    <row r="1790" spans="8:10" x14ac:dyDescent="0.3">
      <c r="H1790">
        <v>9636</v>
      </c>
      <c r="J1790">
        <v>9636</v>
      </c>
    </row>
    <row r="1791" spans="8:10" x14ac:dyDescent="0.3">
      <c r="H1791">
        <v>9637</v>
      </c>
      <c r="J1791">
        <v>9637</v>
      </c>
    </row>
    <row r="1792" spans="8:10" x14ac:dyDescent="0.3">
      <c r="H1792">
        <v>9638</v>
      </c>
      <c r="J1792">
        <v>9638</v>
      </c>
    </row>
    <row r="1793" spans="8:10" x14ac:dyDescent="0.3">
      <c r="H1793">
        <v>9639</v>
      </c>
      <c r="J1793">
        <v>9639</v>
      </c>
    </row>
    <row r="1794" spans="8:10" x14ac:dyDescent="0.3">
      <c r="H1794">
        <v>9702</v>
      </c>
      <c r="J1794">
        <v>9702</v>
      </c>
    </row>
    <row r="1795" spans="8:10" x14ac:dyDescent="0.3">
      <c r="H1795">
        <v>9705</v>
      </c>
      <c r="J1795">
        <v>9705</v>
      </c>
    </row>
    <row r="1796" spans="8:10" x14ac:dyDescent="0.3">
      <c r="H1796">
        <v>9707</v>
      </c>
      <c r="J1796">
        <v>9707</v>
      </c>
    </row>
    <row r="1797" spans="8:10" x14ac:dyDescent="0.3">
      <c r="H1797">
        <v>9708</v>
      </c>
      <c r="J1797">
        <v>9708</v>
      </c>
    </row>
    <row r="1798" spans="8:10" x14ac:dyDescent="0.3">
      <c r="H1798">
        <v>9711</v>
      </c>
      <c r="J1798">
        <v>9711</v>
      </c>
    </row>
    <row r="1799" spans="8:10" x14ac:dyDescent="0.3">
      <c r="H1799">
        <v>9714</v>
      </c>
      <c r="J1799">
        <v>9714</v>
      </c>
    </row>
    <row r="1800" spans="8:10" x14ac:dyDescent="0.3">
      <c r="H1800">
        <v>9715</v>
      </c>
      <c r="J1800">
        <v>9715</v>
      </c>
    </row>
    <row r="1801" spans="8:10" x14ac:dyDescent="0.3">
      <c r="H1801">
        <v>9717</v>
      </c>
      <c r="J1801">
        <v>9717</v>
      </c>
    </row>
    <row r="1802" spans="8:10" x14ac:dyDescent="0.3">
      <c r="H1802">
        <v>9718</v>
      </c>
      <c r="J1802">
        <v>9718</v>
      </c>
    </row>
    <row r="1803" spans="8:10" x14ac:dyDescent="0.3">
      <c r="H1803">
        <v>9719</v>
      </c>
      <c r="J1803">
        <v>9719</v>
      </c>
    </row>
    <row r="1804" spans="8:10" x14ac:dyDescent="0.3">
      <c r="H1804">
        <v>9721</v>
      </c>
      <c r="J1804">
        <v>9721</v>
      </c>
    </row>
    <row r="1805" spans="8:10" x14ac:dyDescent="0.3">
      <c r="H1805">
        <v>9722</v>
      </c>
      <c r="J1805">
        <v>9722</v>
      </c>
    </row>
    <row r="1806" spans="8:10" x14ac:dyDescent="0.3">
      <c r="H1806">
        <v>9723</v>
      </c>
      <c r="J1806">
        <v>9723</v>
      </c>
    </row>
    <row r="1807" spans="8:10" x14ac:dyDescent="0.3">
      <c r="H1807">
        <v>9725</v>
      </c>
      <c r="J1807">
        <v>9725</v>
      </c>
    </row>
    <row r="1808" spans="8:10" x14ac:dyDescent="0.3">
      <c r="H1808">
        <v>9726</v>
      </c>
      <c r="J1808">
        <v>9726</v>
      </c>
    </row>
    <row r="1809" spans="8:10" x14ac:dyDescent="0.3">
      <c r="H1809">
        <v>9761</v>
      </c>
      <c r="J1809">
        <v>9761</v>
      </c>
    </row>
    <row r="1810" spans="8:10" x14ac:dyDescent="0.3">
      <c r="H1810">
        <v>9763</v>
      </c>
      <c r="J1810">
        <v>9763</v>
      </c>
    </row>
    <row r="1811" spans="8:10" x14ac:dyDescent="0.3">
      <c r="H1811">
        <v>9764</v>
      </c>
      <c r="J1811">
        <v>9764</v>
      </c>
    </row>
    <row r="1812" spans="8:10" x14ac:dyDescent="0.3">
      <c r="H1812">
        <v>9767</v>
      </c>
      <c r="J1812">
        <v>9767</v>
      </c>
    </row>
    <row r="1813" spans="8:10" x14ac:dyDescent="0.3">
      <c r="H1813">
        <v>9769</v>
      </c>
      <c r="J1813">
        <v>9769</v>
      </c>
    </row>
    <row r="1814" spans="8:10" x14ac:dyDescent="0.3">
      <c r="H1814">
        <v>9770</v>
      </c>
      <c r="J1814">
        <v>9770</v>
      </c>
    </row>
    <row r="1815" spans="8:10" x14ac:dyDescent="0.3">
      <c r="H1815">
        <v>9771</v>
      </c>
      <c r="J1815">
        <v>9771</v>
      </c>
    </row>
    <row r="1816" spans="8:10" x14ac:dyDescent="0.3">
      <c r="H1816">
        <v>9772</v>
      </c>
      <c r="J1816">
        <v>9772</v>
      </c>
    </row>
    <row r="1817" spans="8:10" x14ac:dyDescent="0.3">
      <c r="H1817">
        <v>9773</v>
      </c>
      <c r="J1817">
        <v>9773</v>
      </c>
    </row>
    <row r="1818" spans="8:10" x14ac:dyDescent="0.3">
      <c r="H1818">
        <v>9774</v>
      </c>
      <c r="J1818">
        <v>9774</v>
      </c>
    </row>
    <row r="1819" spans="8:10" x14ac:dyDescent="0.3">
      <c r="H1819">
        <v>9859</v>
      </c>
      <c r="J1819">
        <v>9859</v>
      </c>
    </row>
    <row r="1820" spans="8:10" x14ac:dyDescent="0.3">
      <c r="H1820">
        <v>9860</v>
      </c>
      <c r="J1820">
        <v>9860</v>
      </c>
    </row>
    <row r="1821" spans="8:10" x14ac:dyDescent="0.3">
      <c r="H1821">
        <v>9861</v>
      </c>
      <c r="J1821">
        <v>9861</v>
      </c>
    </row>
    <row r="1822" spans="8:10" x14ac:dyDescent="0.3">
      <c r="H1822">
        <v>9862</v>
      </c>
      <c r="J1822">
        <v>9862</v>
      </c>
    </row>
    <row r="1823" spans="8:10" x14ac:dyDescent="0.3">
      <c r="H1823">
        <v>9863</v>
      </c>
      <c r="J1823">
        <v>9863</v>
      </c>
    </row>
    <row r="1824" spans="8:10" x14ac:dyDescent="0.3">
      <c r="H1824">
        <v>9864</v>
      </c>
      <c r="J1824">
        <v>9864</v>
      </c>
    </row>
    <row r="1825" spans="8:10" x14ac:dyDescent="0.3">
      <c r="H1825">
        <v>9865</v>
      </c>
      <c r="J1825">
        <v>9865</v>
      </c>
    </row>
    <row r="1826" spans="8:10" x14ac:dyDescent="0.3">
      <c r="H1826">
        <v>9866</v>
      </c>
      <c r="J1826">
        <v>9866</v>
      </c>
    </row>
    <row r="1827" spans="8:10" x14ac:dyDescent="0.3">
      <c r="H1827">
        <v>9867</v>
      </c>
      <c r="J1827">
        <v>9867</v>
      </c>
    </row>
    <row r="1828" spans="8:10" x14ac:dyDescent="0.3">
      <c r="H1828">
        <v>9868</v>
      </c>
      <c r="J1828">
        <v>9868</v>
      </c>
    </row>
    <row r="1829" spans="8:10" x14ac:dyDescent="0.3">
      <c r="H1829">
        <v>9869</v>
      </c>
      <c r="J1829">
        <v>9869</v>
      </c>
    </row>
    <row r="1830" spans="8:10" x14ac:dyDescent="0.3">
      <c r="H1830">
        <v>9870</v>
      </c>
      <c r="J1830">
        <v>9870</v>
      </c>
    </row>
    <row r="1831" spans="8:10" x14ac:dyDescent="0.3">
      <c r="H1831">
        <v>9892</v>
      </c>
      <c r="J1831">
        <v>9892</v>
      </c>
    </row>
    <row r="1832" spans="8:10" x14ac:dyDescent="0.3">
      <c r="H1832">
        <v>9895</v>
      </c>
      <c r="J1832">
        <v>9895</v>
      </c>
    </row>
    <row r="1833" spans="8:10" x14ac:dyDescent="0.3">
      <c r="H1833">
        <v>9896</v>
      </c>
      <c r="J1833">
        <v>9896</v>
      </c>
    </row>
    <row r="1834" spans="8:10" x14ac:dyDescent="0.3">
      <c r="H1834">
        <v>9897</v>
      </c>
      <c r="J1834">
        <v>9897</v>
      </c>
    </row>
    <row r="1835" spans="8:10" x14ac:dyDescent="0.3">
      <c r="H1835">
        <v>9899</v>
      </c>
      <c r="J1835">
        <v>9899</v>
      </c>
    </row>
    <row r="1836" spans="8:10" x14ac:dyDescent="0.3">
      <c r="H1836">
        <v>9903</v>
      </c>
      <c r="J1836">
        <v>9903</v>
      </c>
    </row>
    <row r="1837" spans="8:10" x14ac:dyDescent="0.3">
      <c r="H1837">
        <v>9904</v>
      </c>
      <c r="J1837">
        <v>9904</v>
      </c>
    </row>
    <row r="1838" spans="8:10" x14ac:dyDescent="0.3">
      <c r="H1838">
        <v>9906</v>
      </c>
      <c r="J1838">
        <v>9906</v>
      </c>
    </row>
    <row r="1839" spans="8:10" x14ac:dyDescent="0.3">
      <c r="H1839">
        <v>9907</v>
      </c>
      <c r="J1839">
        <v>9907</v>
      </c>
    </row>
    <row r="1840" spans="8:10" x14ac:dyDescent="0.3">
      <c r="H1840">
        <v>9908</v>
      </c>
      <c r="J1840">
        <v>9908</v>
      </c>
    </row>
    <row r="1841" spans="8:10" x14ac:dyDescent="0.3">
      <c r="H1841">
        <v>9911</v>
      </c>
      <c r="J1841">
        <v>9911</v>
      </c>
    </row>
    <row r="1842" spans="8:10" x14ac:dyDescent="0.3">
      <c r="H1842">
        <v>9913</v>
      </c>
      <c r="J1842">
        <v>9913</v>
      </c>
    </row>
    <row r="1843" spans="8:10" x14ac:dyDescent="0.3">
      <c r="H1843">
        <v>9917</v>
      </c>
      <c r="J1843">
        <v>9917</v>
      </c>
    </row>
    <row r="1844" spans="8:10" x14ac:dyDescent="0.3">
      <c r="H1844">
        <v>9918</v>
      </c>
      <c r="J1844">
        <v>9918</v>
      </c>
    </row>
    <row r="1845" spans="8:10" x14ac:dyDescent="0.3">
      <c r="H1845">
        <v>9919</v>
      </c>
      <c r="J1845">
        <v>9919</v>
      </c>
    </row>
    <row r="1846" spans="8:10" x14ac:dyDescent="0.3">
      <c r="H1846">
        <v>9920</v>
      </c>
      <c r="J1846">
        <v>9920</v>
      </c>
    </row>
    <row r="1847" spans="8:10" x14ac:dyDescent="0.3">
      <c r="H1847">
        <v>9921</v>
      </c>
      <c r="J1847">
        <v>9921</v>
      </c>
    </row>
    <row r="1848" spans="8:10" x14ac:dyDescent="0.3">
      <c r="H1848">
        <v>9922</v>
      </c>
      <c r="J1848">
        <v>9922</v>
      </c>
    </row>
    <row r="1849" spans="8:10" x14ac:dyDescent="0.3">
      <c r="H1849">
        <v>9923</v>
      </c>
      <c r="J1849">
        <v>9923</v>
      </c>
    </row>
    <row r="1850" spans="8:10" x14ac:dyDescent="0.3">
      <c r="H1850">
        <v>9924</v>
      </c>
      <c r="J1850">
        <v>9924</v>
      </c>
    </row>
    <row r="1851" spans="8:10" x14ac:dyDescent="0.3">
      <c r="H1851">
        <v>9925</v>
      </c>
      <c r="J1851">
        <v>9925</v>
      </c>
    </row>
    <row r="1852" spans="8:10" x14ac:dyDescent="0.3">
      <c r="H1852">
        <v>9926</v>
      </c>
      <c r="J1852">
        <v>9926</v>
      </c>
    </row>
    <row r="1853" spans="8:10" x14ac:dyDescent="0.3">
      <c r="H1853">
        <v>9927</v>
      </c>
      <c r="J1853">
        <v>9927</v>
      </c>
    </row>
    <row r="1854" spans="8:10" x14ac:dyDescent="0.3">
      <c r="H1854">
        <v>9928</v>
      </c>
      <c r="J1854">
        <v>9928</v>
      </c>
    </row>
    <row r="1855" spans="8:10" x14ac:dyDescent="0.3">
      <c r="H1855">
        <v>9929</v>
      </c>
      <c r="J1855">
        <v>9929</v>
      </c>
    </row>
    <row r="1856" spans="8:10" x14ac:dyDescent="0.3">
      <c r="H1856">
        <v>9930</v>
      </c>
      <c r="J1856">
        <v>9930</v>
      </c>
    </row>
    <row r="1857" spans="8:10" x14ac:dyDescent="0.3">
      <c r="H1857">
        <v>9931</v>
      </c>
      <c r="J1857">
        <v>9931</v>
      </c>
    </row>
    <row r="1858" spans="8:10" x14ac:dyDescent="0.3">
      <c r="H1858">
        <v>9932</v>
      </c>
      <c r="J1858">
        <v>9932</v>
      </c>
    </row>
    <row r="1859" spans="8:10" x14ac:dyDescent="0.3">
      <c r="H1859">
        <v>9933</v>
      </c>
      <c r="J1859">
        <v>9933</v>
      </c>
    </row>
    <row r="1860" spans="8:10" x14ac:dyDescent="0.3">
      <c r="H1860">
        <v>9934</v>
      </c>
      <c r="J1860">
        <v>9934</v>
      </c>
    </row>
    <row r="1861" spans="8:10" x14ac:dyDescent="0.3">
      <c r="H1861">
        <v>9935</v>
      </c>
      <c r="J1861">
        <v>9935</v>
      </c>
    </row>
    <row r="1862" spans="8:10" x14ac:dyDescent="0.3">
      <c r="H1862">
        <v>10081</v>
      </c>
      <c r="J1862">
        <v>10081</v>
      </c>
    </row>
    <row r="1863" spans="8:10" x14ac:dyDescent="0.3">
      <c r="H1863">
        <v>10082</v>
      </c>
      <c r="J1863">
        <v>10082</v>
      </c>
    </row>
    <row r="1864" spans="8:10" x14ac:dyDescent="0.3">
      <c r="H1864">
        <v>10085</v>
      </c>
      <c r="J1864">
        <v>10085</v>
      </c>
    </row>
    <row r="1865" spans="8:10" x14ac:dyDescent="0.3">
      <c r="H1865">
        <v>10087</v>
      </c>
      <c r="J1865">
        <v>10087</v>
      </c>
    </row>
    <row r="1866" spans="8:10" x14ac:dyDescent="0.3">
      <c r="H1866">
        <v>10094</v>
      </c>
      <c r="J1866">
        <v>10094</v>
      </c>
    </row>
    <row r="1867" spans="8:10" x14ac:dyDescent="0.3">
      <c r="H1867">
        <v>10119</v>
      </c>
      <c r="J1867">
        <v>10119</v>
      </c>
    </row>
    <row r="1868" spans="8:10" x14ac:dyDescent="0.3">
      <c r="H1868">
        <v>10120</v>
      </c>
      <c r="J1868">
        <v>10120</v>
      </c>
    </row>
    <row r="1869" spans="8:10" x14ac:dyDescent="0.3">
      <c r="H1869">
        <v>10215</v>
      </c>
      <c r="J1869">
        <v>10215</v>
      </c>
    </row>
    <row r="1870" spans="8:10" x14ac:dyDescent="0.3">
      <c r="H1870">
        <v>10216</v>
      </c>
      <c r="J1870">
        <v>10216</v>
      </c>
    </row>
    <row r="1871" spans="8:10" x14ac:dyDescent="0.3">
      <c r="H1871">
        <v>10218</v>
      </c>
      <c r="J1871">
        <v>10218</v>
      </c>
    </row>
    <row r="1872" spans="8:10" x14ac:dyDescent="0.3">
      <c r="H1872">
        <v>10220</v>
      </c>
      <c r="J1872">
        <v>10220</v>
      </c>
    </row>
    <row r="1873" spans="8:10" x14ac:dyDescent="0.3">
      <c r="H1873">
        <v>10221</v>
      </c>
      <c r="J1873">
        <v>10221</v>
      </c>
    </row>
    <row r="1874" spans="8:10" x14ac:dyDescent="0.3">
      <c r="H1874">
        <v>10222</v>
      </c>
      <c r="J1874">
        <v>10222</v>
      </c>
    </row>
    <row r="1875" spans="8:10" x14ac:dyDescent="0.3">
      <c r="H1875">
        <v>10225</v>
      </c>
      <c r="J1875">
        <v>10225</v>
      </c>
    </row>
    <row r="1876" spans="8:10" x14ac:dyDescent="0.3">
      <c r="H1876">
        <v>10226</v>
      </c>
      <c r="J1876">
        <v>10226</v>
      </c>
    </row>
    <row r="1877" spans="8:10" x14ac:dyDescent="0.3">
      <c r="H1877">
        <v>10227</v>
      </c>
      <c r="J1877">
        <v>10227</v>
      </c>
    </row>
    <row r="1878" spans="8:10" x14ac:dyDescent="0.3">
      <c r="H1878">
        <v>10228</v>
      </c>
      <c r="J1878">
        <v>10228</v>
      </c>
    </row>
    <row r="1879" spans="8:10" x14ac:dyDescent="0.3">
      <c r="H1879">
        <v>10237</v>
      </c>
      <c r="J1879">
        <v>10237</v>
      </c>
    </row>
    <row r="1880" spans="8:10" x14ac:dyDescent="0.3">
      <c r="H1880">
        <v>10238</v>
      </c>
      <c r="J1880">
        <v>10238</v>
      </c>
    </row>
    <row r="1881" spans="8:10" x14ac:dyDescent="0.3">
      <c r="H1881">
        <v>10239</v>
      </c>
      <c r="J1881">
        <v>10239</v>
      </c>
    </row>
    <row r="1882" spans="8:10" x14ac:dyDescent="0.3">
      <c r="H1882">
        <v>10240</v>
      </c>
      <c r="J1882">
        <v>10240</v>
      </c>
    </row>
    <row r="1883" spans="8:10" x14ac:dyDescent="0.3">
      <c r="H1883">
        <v>10241</v>
      </c>
      <c r="J1883">
        <v>10241</v>
      </c>
    </row>
    <row r="1884" spans="8:10" x14ac:dyDescent="0.3">
      <c r="H1884">
        <v>10242</v>
      </c>
      <c r="J1884">
        <v>10242</v>
      </c>
    </row>
    <row r="1885" spans="8:10" x14ac:dyDescent="0.3">
      <c r="H1885">
        <v>10242</v>
      </c>
      <c r="J1885">
        <v>10242</v>
      </c>
    </row>
    <row r="1886" spans="8:10" x14ac:dyDescent="0.3">
      <c r="H1886">
        <v>10243</v>
      </c>
      <c r="J1886">
        <v>10243</v>
      </c>
    </row>
    <row r="1887" spans="8:10" x14ac:dyDescent="0.3">
      <c r="H1887">
        <v>10243</v>
      </c>
      <c r="J1887">
        <v>10243</v>
      </c>
    </row>
    <row r="1888" spans="8:10" x14ac:dyDescent="0.3">
      <c r="H1888">
        <v>10244</v>
      </c>
      <c r="J1888">
        <v>10244</v>
      </c>
    </row>
    <row r="1889" spans="8:10" x14ac:dyDescent="0.3">
      <c r="H1889">
        <v>10244</v>
      </c>
      <c r="J1889">
        <v>10244</v>
      </c>
    </row>
    <row r="1890" spans="8:10" x14ac:dyDescent="0.3">
      <c r="H1890">
        <v>10245</v>
      </c>
      <c r="J1890">
        <v>10245</v>
      </c>
    </row>
    <row r="1891" spans="8:10" x14ac:dyDescent="0.3">
      <c r="H1891">
        <v>10246</v>
      </c>
      <c r="J1891">
        <v>10246</v>
      </c>
    </row>
    <row r="1892" spans="8:10" x14ac:dyDescent="0.3">
      <c r="H1892">
        <v>10247</v>
      </c>
      <c r="J1892">
        <v>10247</v>
      </c>
    </row>
    <row r="1893" spans="8:10" x14ac:dyDescent="0.3">
      <c r="H1893">
        <v>10248</v>
      </c>
      <c r="J1893">
        <v>10248</v>
      </c>
    </row>
    <row r="1894" spans="8:10" x14ac:dyDescent="0.3">
      <c r="H1894">
        <v>10249</v>
      </c>
      <c r="J1894">
        <v>10249</v>
      </c>
    </row>
    <row r="1895" spans="8:10" x14ac:dyDescent="0.3">
      <c r="H1895">
        <v>10249</v>
      </c>
      <c r="J1895">
        <v>10249</v>
      </c>
    </row>
    <row r="1896" spans="8:10" x14ac:dyDescent="0.3">
      <c r="H1896">
        <v>10250</v>
      </c>
      <c r="J1896">
        <v>10250</v>
      </c>
    </row>
    <row r="1897" spans="8:10" x14ac:dyDescent="0.3">
      <c r="H1897">
        <v>10251</v>
      </c>
      <c r="J1897">
        <v>10251</v>
      </c>
    </row>
    <row r="1898" spans="8:10" x14ac:dyDescent="0.3">
      <c r="H1898">
        <v>10252</v>
      </c>
      <c r="J1898">
        <v>10252</v>
      </c>
    </row>
    <row r="1899" spans="8:10" x14ac:dyDescent="0.3">
      <c r="H1899">
        <v>10253</v>
      </c>
      <c r="J1899">
        <v>10253</v>
      </c>
    </row>
    <row r="1900" spans="8:10" x14ac:dyDescent="0.3">
      <c r="H1900">
        <v>10254</v>
      </c>
      <c r="J1900">
        <v>10254</v>
      </c>
    </row>
    <row r="1901" spans="8:10" x14ac:dyDescent="0.3">
      <c r="H1901">
        <v>10278</v>
      </c>
      <c r="J1901">
        <v>10278</v>
      </c>
    </row>
    <row r="1902" spans="8:10" x14ac:dyDescent="0.3">
      <c r="H1902">
        <v>10279</v>
      </c>
      <c r="J1902">
        <v>10279</v>
      </c>
    </row>
    <row r="1903" spans="8:10" x14ac:dyDescent="0.3">
      <c r="H1903">
        <v>10280</v>
      </c>
      <c r="J1903">
        <v>10280</v>
      </c>
    </row>
    <row r="1904" spans="8:10" x14ac:dyDescent="0.3">
      <c r="H1904">
        <v>10305</v>
      </c>
      <c r="J1904">
        <v>10305</v>
      </c>
    </row>
    <row r="1905" spans="8:10" x14ac:dyDescent="0.3">
      <c r="H1905">
        <v>10306</v>
      </c>
      <c r="J1905">
        <v>10306</v>
      </c>
    </row>
    <row r="1906" spans="8:10" x14ac:dyDescent="0.3">
      <c r="H1906">
        <v>10307</v>
      </c>
      <c r="J1906">
        <v>10307</v>
      </c>
    </row>
    <row r="1907" spans="8:10" x14ac:dyDescent="0.3">
      <c r="H1907">
        <v>10308</v>
      </c>
      <c r="J1907">
        <v>10308</v>
      </c>
    </row>
    <row r="1908" spans="8:10" x14ac:dyDescent="0.3">
      <c r="H1908">
        <v>10309</v>
      </c>
      <c r="J1908">
        <v>10309</v>
      </c>
    </row>
    <row r="1909" spans="8:10" x14ac:dyDescent="0.3">
      <c r="H1909">
        <v>10310</v>
      </c>
      <c r="J1909">
        <v>10310</v>
      </c>
    </row>
    <row r="1910" spans="8:10" x14ac:dyDescent="0.3">
      <c r="H1910">
        <v>10311</v>
      </c>
      <c r="J1910">
        <v>10311</v>
      </c>
    </row>
    <row r="1911" spans="8:10" x14ac:dyDescent="0.3">
      <c r="H1911">
        <v>10312</v>
      </c>
      <c r="J1911">
        <v>10312</v>
      </c>
    </row>
    <row r="1912" spans="8:10" x14ac:dyDescent="0.3">
      <c r="H1912">
        <v>10313</v>
      </c>
      <c r="J1912">
        <v>10313</v>
      </c>
    </row>
    <row r="1913" spans="8:10" x14ac:dyDescent="0.3">
      <c r="H1913">
        <v>10314</v>
      </c>
      <c r="J1913">
        <v>10314</v>
      </c>
    </row>
    <row r="1914" spans="8:10" x14ac:dyDescent="0.3">
      <c r="H1914">
        <v>10316</v>
      </c>
      <c r="J1914">
        <v>10316</v>
      </c>
    </row>
    <row r="1915" spans="8:10" x14ac:dyDescent="0.3">
      <c r="H1915">
        <v>10317</v>
      </c>
      <c r="J1915">
        <v>10317</v>
      </c>
    </row>
    <row r="1916" spans="8:10" x14ac:dyDescent="0.3">
      <c r="H1916">
        <v>10318</v>
      </c>
      <c r="J1916">
        <v>10318</v>
      </c>
    </row>
    <row r="1917" spans="8:10" x14ac:dyDescent="0.3">
      <c r="H1917">
        <v>10319</v>
      </c>
      <c r="J1917">
        <v>10319</v>
      </c>
    </row>
    <row r="1918" spans="8:10" x14ac:dyDescent="0.3">
      <c r="H1918">
        <v>10320</v>
      </c>
      <c r="J1918">
        <v>10320</v>
      </c>
    </row>
    <row r="1919" spans="8:10" x14ac:dyDescent="0.3">
      <c r="H1919">
        <v>10327</v>
      </c>
      <c r="J1919">
        <v>10327</v>
      </c>
    </row>
    <row r="1920" spans="8:10" x14ac:dyDescent="0.3">
      <c r="H1920">
        <v>10328</v>
      </c>
      <c r="J1920">
        <v>10328</v>
      </c>
    </row>
    <row r="1921" spans="8:10" x14ac:dyDescent="0.3">
      <c r="H1921">
        <v>10334</v>
      </c>
      <c r="J1921">
        <v>10334</v>
      </c>
    </row>
    <row r="1922" spans="8:10" x14ac:dyDescent="0.3">
      <c r="H1922">
        <v>10335</v>
      </c>
      <c r="J1922">
        <v>10335</v>
      </c>
    </row>
    <row r="1923" spans="8:10" x14ac:dyDescent="0.3">
      <c r="H1923">
        <v>10336</v>
      </c>
      <c r="J1923">
        <v>10336</v>
      </c>
    </row>
    <row r="1924" spans="8:10" x14ac:dyDescent="0.3">
      <c r="H1924">
        <v>10337</v>
      </c>
      <c r="J1924">
        <v>10337</v>
      </c>
    </row>
    <row r="1925" spans="8:10" x14ac:dyDescent="0.3">
      <c r="H1925">
        <v>10352</v>
      </c>
      <c r="J1925">
        <v>10352</v>
      </c>
    </row>
    <row r="1926" spans="8:10" x14ac:dyDescent="0.3">
      <c r="H1926">
        <v>10353</v>
      </c>
      <c r="J1926">
        <v>10353</v>
      </c>
    </row>
    <row r="1927" spans="8:10" x14ac:dyDescent="0.3">
      <c r="H1927">
        <v>10357</v>
      </c>
      <c r="J1927">
        <v>10357</v>
      </c>
    </row>
    <row r="1928" spans="8:10" x14ac:dyDescent="0.3">
      <c r="H1928">
        <v>10358</v>
      </c>
      <c r="J1928">
        <v>10358</v>
      </c>
    </row>
    <row r="1929" spans="8:10" x14ac:dyDescent="0.3">
      <c r="H1929">
        <v>10359</v>
      </c>
      <c r="J1929">
        <v>10359</v>
      </c>
    </row>
    <row r="1930" spans="8:10" x14ac:dyDescent="0.3">
      <c r="H1930">
        <v>10360</v>
      </c>
      <c r="J1930">
        <v>10360</v>
      </c>
    </row>
    <row r="1931" spans="8:10" x14ac:dyDescent="0.3">
      <c r="H1931">
        <v>10361</v>
      </c>
      <c r="J1931">
        <v>10361</v>
      </c>
    </row>
    <row r="1932" spans="8:10" x14ac:dyDescent="0.3">
      <c r="H1932">
        <v>10362</v>
      </c>
      <c r="J1932">
        <v>10362</v>
      </c>
    </row>
    <row r="1933" spans="8:10" x14ac:dyDescent="0.3">
      <c r="H1933">
        <v>10364</v>
      </c>
      <c r="J1933">
        <v>10364</v>
      </c>
    </row>
    <row r="1934" spans="8:10" x14ac:dyDescent="0.3">
      <c r="H1934">
        <v>10365</v>
      </c>
      <c r="J1934">
        <v>10365</v>
      </c>
    </row>
    <row r="1935" spans="8:10" x14ac:dyDescent="0.3">
      <c r="H1935">
        <v>10367</v>
      </c>
      <c r="J1935">
        <v>10367</v>
      </c>
    </row>
    <row r="1936" spans="8:10" x14ac:dyDescent="0.3">
      <c r="H1936">
        <v>10368</v>
      </c>
      <c r="J1936">
        <v>10368</v>
      </c>
    </row>
    <row r="1937" spans="8:10" x14ac:dyDescent="0.3">
      <c r="H1937">
        <v>10369</v>
      </c>
      <c r="J1937">
        <v>10369</v>
      </c>
    </row>
    <row r="1938" spans="8:10" x14ac:dyDescent="0.3">
      <c r="H1938">
        <v>10371</v>
      </c>
      <c r="J1938">
        <v>10371</v>
      </c>
    </row>
    <row r="1939" spans="8:10" x14ac:dyDescent="0.3">
      <c r="H1939">
        <v>10372</v>
      </c>
      <c r="J1939">
        <v>10372</v>
      </c>
    </row>
    <row r="1940" spans="8:10" x14ac:dyDescent="0.3">
      <c r="H1940">
        <v>10373</v>
      </c>
      <c r="J1940">
        <v>10373</v>
      </c>
    </row>
    <row r="1941" spans="8:10" x14ac:dyDescent="0.3">
      <c r="H1941">
        <v>10374</v>
      </c>
      <c r="J1941">
        <v>10374</v>
      </c>
    </row>
    <row r="1942" spans="8:10" x14ac:dyDescent="0.3">
      <c r="H1942">
        <v>10375</v>
      </c>
      <c r="J1942">
        <v>10375</v>
      </c>
    </row>
    <row r="1943" spans="8:10" x14ac:dyDescent="0.3">
      <c r="H1943">
        <v>10377</v>
      </c>
      <c r="J1943">
        <v>10377</v>
      </c>
    </row>
    <row r="1944" spans="8:10" x14ac:dyDescent="0.3">
      <c r="H1944">
        <v>10378</v>
      </c>
      <c r="J1944">
        <v>10378</v>
      </c>
    </row>
    <row r="1945" spans="8:10" x14ac:dyDescent="0.3">
      <c r="H1945">
        <v>10380</v>
      </c>
      <c r="J1945">
        <v>10380</v>
      </c>
    </row>
    <row r="1946" spans="8:10" x14ac:dyDescent="0.3">
      <c r="H1946">
        <v>10381</v>
      </c>
      <c r="J1946">
        <v>10381</v>
      </c>
    </row>
    <row r="1947" spans="8:10" x14ac:dyDescent="0.3">
      <c r="H1947">
        <v>10383</v>
      </c>
      <c r="J1947">
        <v>10383</v>
      </c>
    </row>
    <row r="1948" spans="8:10" x14ac:dyDescent="0.3">
      <c r="H1948">
        <v>10384</v>
      </c>
      <c r="J1948">
        <v>10384</v>
      </c>
    </row>
    <row r="1949" spans="8:10" x14ac:dyDescent="0.3">
      <c r="H1949">
        <v>10385</v>
      </c>
      <c r="J1949">
        <v>10385</v>
      </c>
    </row>
    <row r="1950" spans="8:10" x14ac:dyDescent="0.3">
      <c r="H1950">
        <v>10395</v>
      </c>
      <c r="J1950">
        <v>10395</v>
      </c>
    </row>
    <row r="1951" spans="8:10" x14ac:dyDescent="0.3">
      <c r="H1951">
        <v>10395</v>
      </c>
      <c r="J1951">
        <v>10395</v>
      </c>
    </row>
    <row r="1952" spans="8:10" x14ac:dyDescent="0.3">
      <c r="H1952">
        <v>10396</v>
      </c>
      <c r="J1952">
        <v>10396</v>
      </c>
    </row>
    <row r="1953" spans="8:10" x14ac:dyDescent="0.3">
      <c r="H1953">
        <v>10397</v>
      </c>
      <c r="J1953">
        <v>10397</v>
      </c>
    </row>
    <row r="1954" spans="8:10" x14ac:dyDescent="0.3">
      <c r="H1954">
        <v>10398</v>
      </c>
      <c r="J1954">
        <v>10398</v>
      </c>
    </row>
    <row r="1955" spans="8:10" x14ac:dyDescent="0.3">
      <c r="H1955">
        <v>10399</v>
      </c>
      <c r="J1955">
        <v>10399</v>
      </c>
    </row>
    <row r="1956" spans="8:10" x14ac:dyDescent="0.3">
      <c r="H1956">
        <v>10399</v>
      </c>
      <c r="J1956">
        <v>10399</v>
      </c>
    </row>
    <row r="1957" spans="8:10" x14ac:dyDescent="0.3">
      <c r="H1957">
        <v>10400</v>
      </c>
      <c r="J1957">
        <v>10400</v>
      </c>
    </row>
    <row r="1958" spans="8:10" x14ac:dyDescent="0.3">
      <c r="H1958">
        <v>10401</v>
      </c>
      <c r="J1958">
        <v>10401</v>
      </c>
    </row>
    <row r="1959" spans="8:10" x14ac:dyDescent="0.3">
      <c r="H1959">
        <v>10401</v>
      </c>
      <c r="J1959">
        <v>10401</v>
      </c>
    </row>
    <row r="1960" spans="8:10" x14ac:dyDescent="0.3">
      <c r="H1960">
        <v>10402</v>
      </c>
      <c r="J1960">
        <v>10402</v>
      </c>
    </row>
    <row r="1961" spans="8:10" x14ac:dyDescent="0.3">
      <c r="H1961">
        <v>10402</v>
      </c>
      <c r="J1961">
        <v>10402</v>
      </c>
    </row>
    <row r="1962" spans="8:10" x14ac:dyDescent="0.3">
      <c r="H1962">
        <v>10406</v>
      </c>
      <c r="J1962">
        <v>10406</v>
      </c>
    </row>
    <row r="1963" spans="8:10" x14ac:dyDescent="0.3">
      <c r="H1963">
        <v>10408</v>
      </c>
      <c r="J1963">
        <v>10408</v>
      </c>
    </row>
    <row r="1964" spans="8:10" x14ac:dyDescent="0.3">
      <c r="H1964">
        <v>10409</v>
      </c>
      <c r="J1964">
        <v>10409</v>
      </c>
    </row>
    <row r="1965" spans="8:10" x14ac:dyDescent="0.3">
      <c r="H1965">
        <v>10409</v>
      </c>
      <c r="J1965">
        <v>10409</v>
      </c>
    </row>
    <row r="1966" spans="8:10" x14ac:dyDescent="0.3">
      <c r="H1966">
        <v>10410</v>
      </c>
      <c r="J1966">
        <v>10410</v>
      </c>
    </row>
    <row r="1967" spans="8:10" x14ac:dyDescent="0.3">
      <c r="H1967">
        <v>10411</v>
      </c>
      <c r="J1967">
        <v>10411</v>
      </c>
    </row>
    <row r="1968" spans="8:10" x14ac:dyDescent="0.3">
      <c r="H1968">
        <v>10412</v>
      </c>
      <c r="J1968">
        <v>10412</v>
      </c>
    </row>
    <row r="1969" spans="8:10" x14ac:dyDescent="0.3">
      <c r="H1969">
        <v>10412</v>
      </c>
      <c r="J1969">
        <v>10412</v>
      </c>
    </row>
    <row r="1970" spans="8:10" x14ac:dyDescent="0.3">
      <c r="H1970">
        <v>10413</v>
      </c>
      <c r="J1970">
        <v>10413</v>
      </c>
    </row>
    <row r="1971" spans="8:10" x14ac:dyDescent="0.3">
      <c r="H1971">
        <v>10413</v>
      </c>
      <c r="J1971">
        <v>10413</v>
      </c>
    </row>
    <row r="1972" spans="8:10" x14ac:dyDescent="0.3">
      <c r="H1972">
        <v>10414</v>
      </c>
      <c r="J1972">
        <v>10414</v>
      </c>
    </row>
    <row r="1973" spans="8:10" x14ac:dyDescent="0.3">
      <c r="H1973">
        <v>10416</v>
      </c>
      <c r="J1973">
        <v>10416</v>
      </c>
    </row>
    <row r="1974" spans="8:10" x14ac:dyDescent="0.3">
      <c r="H1974">
        <v>10417</v>
      </c>
      <c r="J1974">
        <v>10417</v>
      </c>
    </row>
    <row r="1975" spans="8:10" x14ac:dyDescent="0.3">
      <c r="H1975">
        <v>10418</v>
      </c>
      <c r="J1975">
        <v>10418</v>
      </c>
    </row>
    <row r="1976" spans="8:10" x14ac:dyDescent="0.3">
      <c r="H1976">
        <v>10421</v>
      </c>
      <c r="J1976">
        <v>10421</v>
      </c>
    </row>
    <row r="1977" spans="8:10" x14ac:dyDescent="0.3">
      <c r="H1977">
        <v>10421</v>
      </c>
      <c r="J1977">
        <v>10421</v>
      </c>
    </row>
    <row r="1978" spans="8:10" x14ac:dyDescent="0.3">
      <c r="H1978">
        <v>10422</v>
      </c>
      <c r="J1978">
        <v>10422</v>
      </c>
    </row>
    <row r="1979" spans="8:10" x14ac:dyDescent="0.3">
      <c r="H1979">
        <v>10423</v>
      </c>
      <c r="J1979">
        <v>10423</v>
      </c>
    </row>
    <row r="1980" spans="8:10" x14ac:dyDescent="0.3">
      <c r="H1980">
        <v>10423</v>
      </c>
      <c r="J1980">
        <v>10423</v>
      </c>
    </row>
    <row r="1981" spans="8:10" x14ac:dyDescent="0.3">
      <c r="H1981">
        <v>10424</v>
      </c>
      <c r="J1981">
        <v>10424</v>
      </c>
    </row>
    <row r="1982" spans="8:10" x14ac:dyDescent="0.3">
      <c r="H1982">
        <v>10424</v>
      </c>
      <c r="J1982">
        <v>10424</v>
      </c>
    </row>
    <row r="1983" spans="8:10" x14ac:dyDescent="0.3">
      <c r="H1983">
        <v>10425</v>
      </c>
      <c r="J1983">
        <v>10425</v>
      </c>
    </row>
    <row r="1984" spans="8:10" x14ac:dyDescent="0.3">
      <c r="H1984">
        <v>10426</v>
      </c>
      <c r="J1984">
        <v>10426</v>
      </c>
    </row>
    <row r="1985" spans="8:10" x14ac:dyDescent="0.3">
      <c r="H1985">
        <v>10427</v>
      </c>
      <c r="J1985">
        <v>10427</v>
      </c>
    </row>
    <row r="1986" spans="8:10" x14ac:dyDescent="0.3">
      <c r="H1986">
        <v>10427</v>
      </c>
      <c r="J1986">
        <v>10427</v>
      </c>
    </row>
    <row r="1987" spans="8:10" x14ac:dyDescent="0.3">
      <c r="H1987">
        <v>10428</v>
      </c>
      <c r="J1987">
        <v>10428</v>
      </c>
    </row>
    <row r="1988" spans="8:10" x14ac:dyDescent="0.3">
      <c r="H1988">
        <v>10429</v>
      </c>
      <c r="J1988">
        <v>10429</v>
      </c>
    </row>
    <row r="1989" spans="8:10" x14ac:dyDescent="0.3">
      <c r="H1989">
        <v>10431</v>
      </c>
      <c r="J1989">
        <v>10431</v>
      </c>
    </row>
    <row r="1990" spans="8:10" x14ac:dyDescent="0.3">
      <c r="H1990">
        <v>10432</v>
      </c>
      <c r="J1990">
        <v>10432</v>
      </c>
    </row>
    <row r="1991" spans="8:10" x14ac:dyDescent="0.3">
      <c r="H1991">
        <v>10433</v>
      </c>
      <c r="J1991">
        <v>10433</v>
      </c>
    </row>
    <row r="1992" spans="8:10" x14ac:dyDescent="0.3">
      <c r="H1992">
        <v>10434</v>
      </c>
      <c r="J1992">
        <v>10434</v>
      </c>
    </row>
    <row r="1993" spans="8:10" x14ac:dyDescent="0.3">
      <c r="H1993">
        <v>10435</v>
      </c>
      <c r="J1993">
        <v>10435</v>
      </c>
    </row>
    <row r="1994" spans="8:10" x14ac:dyDescent="0.3">
      <c r="H1994">
        <v>10437</v>
      </c>
      <c r="J1994">
        <v>10437</v>
      </c>
    </row>
    <row r="1995" spans="8:10" x14ac:dyDescent="0.3">
      <c r="H1995">
        <v>10438</v>
      </c>
      <c r="J1995">
        <v>10438</v>
      </c>
    </row>
    <row r="1996" spans="8:10" x14ac:dyDescent="0.3">
      <c r="H1996">
        <v>10439</v>
      </c>
      <c r="J1996">
        <v>10439</v>
      </c>
    </row>
    <row r="1997" spans="8:10" x14ac:dyDescent="0.3">
      <c r="H1997">
        <v>10440</v>
      </c>
      <c r="J1997">
        <v>10440</v>
      </c>
    </row>
    <row r="1998" spans="8:10" x14ac:dyDescent="0.3">
      <c r="H1998">
        <v>10440</v>
      </c>
      <c r="J1998">
        <v>10440</v>
      </c>
    </row>
    <row r="1999" spans="8:10" x14ac:dyDescent="0.3">
      <c r="H1999">
        <v>10441</v>
      </c>
      <c r="J1999">
        <v>10441</v>
      </c>
    </row>
    <row r="2000" spans="8:10" x14ac:dyDescent="0.3">
      <c r="H2000">
        <v>10445</v>
      </c>
      <c r="J2000">
        <v>10445</v>
      </c>
    </row>
    <row r="2001" spans="8:10" x14ac:dyDescent="0.3">
      <c r="H2001">
        <v>10445</v>
      </c>
      <c r="J2001">
        <v>10445</v>
      </c>
    </row>
    <row r="2002" spans="8:10" x14ac:dyDescent="0.3">
      <c r="H2002">
        <v>10446</v>
      </c>
      <c r="J2002">
        <v>10446</v>
      </c>
    </row>
    <row r="2003" spans="8:10" x14ac:dyDescent="0.3">
      <c r="H2003">
        <v>10446</v>
      </c>
      <c r="J2003">
        <v>10446</v>
      </c>
    </row>
    <row r="2004" spans="8:10" x14ac:dyDescent="0.3">
      <c r="H2004">
        <v>10447</v>
      </c>
      <c r="J2004">
        <v>10447</v>
      </c>
    </row>
    <row r="2005" spans="8:10" x14ac:dyDescent="0.3">
      <c r="H2005">
        <v>10447</v>
      </c>
      <c r="J2005">
        <v>10447</v>
      </c>
    </row>
    <row r="2006" spans="8:10" x14ac:dyDescent="0.3">
      <c r="H2006">
        <v>10448</v>
      </c>
      <c r="J2006">
        <v>10448</v>
      </c>
    </row>
    <row r="2007" spans="8:10" x14ac:dyDescent="0.3">
      <c r="H2007">
        <v>10448</v>
      </c>
      <c r="J2007">
        <v>10448</v>
      </c>
    </row>
    <row r="2008" spans="8:10" x14ac:dyDescent="0.3">
      <c r="H2008">
        <v>10449</v>
      </c>
      <c r="J2008">
        <v>10449</v>
      </c>
    </row>
    <row r="2009" spans="8:10" x14ac:dyDescent="0.3">
      <c r="H2009">
        <v>10449</v>
      </c>
      <c r="J2009">
        <v>10449</v>
      </c>
    </row>
    <row r="2010" spans="8:10" x14ac:dyDescent="0.3">
      <c r="H2010">
        <v>10450</v>
      </c>
      <c r="J2010">
        <v>10450</v>
      </c>
    </row>
    <row r="2011" spans="8:10" x14ac:dyDescent="0.3">
      <c r="H2011">
        <v>10450</v>
      </c>
      <c r="J2011">
        <v>10450</v>
      </c>
    </row>
    <row r="2012" spans="8:10" x14ac:dyDescent="0.3">
      <c r="H2012">
        <v>10451</v>
      </c>
      <c r="J2012">
        <v>10451</v>
      </c>
    </row>
    <row r="2013" spans="8:10" x14ac:dyDescent="0.3">
      <c r="H2013">
        <v>10452</v>
      </c>
      <c r="J2013">
        <v>10452</v>
      </c>
    </row>
    <row r="2014" spans="8:10" x14ac:dyDescent="0.3">
      <c r="H2014">
        <v>10452</v>
      </c>
      <c r="J2014">
        <v>10452</v>
      </c>
    </row>
    <row r="2015" spans="8:10" x14ac:dyDescent="0.3">
      <c r="H2015">
        <v>10453</v>
      </c>
      <c r="J2015">
        <v>10453</v>
      </c>
    </row>
    <row r="2016" spans="8:10" x14ac:dyDescent="0.3">
      <c r="H2016">
        <v>10453</v>
      </c>
      <c r="J2016">
        <v>10453</v>
      </c>
    </row>
    <row r="2017" spans="8:10" x14ac:dyDescent="0.3">
      <c r="H2017">
        <v>10454</v>
      </c>
      <c r="J2017">
        <v>10454</v>
      </c>
    </row>
    <row r="2018" spans="8:10" x14ac:dyDescent="0.3">
      <c r="H2018">
        <v>10454</v>
      </c>
      <c r="J2018">
        <v>10454</v>
      </c>
    </row>
    <row r="2019" spans="8:10" x14ac:dyDescent="0.3">
      <c r="H2019">
        <v>10455</v>
      </c>
      <c r="J2019">
        <v>10455</v>
      </c>
    </row>
    <row r="2020" spans="8:10" x14ac:dyDescent="0.3">
      <c r="H2020">
        <v>10456</v>
      </c>
      <c r="J2020">
        <v>10456</v>
      </c>
    </row>
    <row r="2021" spans="8:10" x14ac:dyDescent="0.3">
      <c r="H2021">
        <v>10457</v>
      </c>
      <c r="J2021">
        <v>10457</v>
      </c>
    </row>
    <row r="2022" spans="8:10" x14ac:dyDescent="0.3">
      <c r="H2022">
        <v>10458</v>
      </c>
      <c r="J2022">
        <v>10458</v>
      </c>
    </row>
    <row r="2023" spans="8:10" x14ac:dyDescent="0.3">
      <c r="H2023">
        <v>10461</v>
      </c>
      <c r="J2023">
        <v>10461</v>
      </c>
    </row>
    <row r="2024" spans="8:10" x14ac:dyDescent="0.3">
      <c r="H2024">
        <v>10461</v>
      </c>
      <c r="J2024">
        <v>10461</v>
      </c>
    </row>
    <row r="2025" spans="8:10" x14ac:dyDescent="0.3">
      <c r="H2025">
        <v>10462</v>
      </c>
      <c r="J2025">
        <v>10462</v>
      </c>
    </row>
    <row r="2026" spans="8:10" x14ac:dyDescent="0.3">
      <c r="H2026">
        <v>10465</v>
      </c>
      <c r="J2026">
        <v>10465</v>
      </c>
    </row>
    <row r="2027" spans="8:10" x14ac:dyDescent="0.3">
      <c r="H2027">
        <v>10466</v>
      </c>
      <c r="J2027">
        <v>10466</v>
      </c>
    </row>
    <row r="2028" spans="8:10" x14ac:dyDescent="0.3">
      <c r="H2028">
        <v>10468</v>
      </c>
      <c r="J2028">
        <v>10468</v>
      </c>
    </row>
    <row r="2029" spans="8:10" x14ac:dyDescent="0.3">
      <c r="H2029">
        <v>10469</v>
      </c>
      <c r="J2029">
        <v>10469</v>
      </c>
    </row>
    <row r="2030" spans="8:10" x14ac:dyDescent="0.3">
      <c r="H2030">
        <v>10470</v>
      </c>
      <c r="J2030">
        <v>10470</v>
      </c>
    </row>
    <row r="2031" spans="8:10" x14ac:dyDescent="0.3">
      <c r="H2031">
        <v>10472</v>
      </c>
      <c r="J2031">
        <v>10472</v>
      </c>
    </row>
    <row r="2032" spans="8:10" x14ac:dyDescent="0.3">
      <c r="H2032">
        <v>10474</v>
      </c>
      <c r="J2032">
        <v>10474</v>
      </c>
    </row>
    <row r="2033" spans="8:10" x14ac:dyDescent="0.3">
      <c r="H2033">
        <v>10475</v>
      </c>
      <c r="J2033">
        <v>10475</v>
      </c>
    </row>
    <row r="2034" spans="8:10" x14ac:dyDescent="0.3">
      <c r="H2034">
        <v>10476</v>
      </c>
      <c r="J2034">
        <v>10476</v>
      </c>
    </row>
    <row r="2035" spans="8:10" x14ac:dyDescent="0.3">
      <c r="H2035">
        <v>10476</v>
      </c>
      <c r="J2035">
        <v>10476</v>
      </c>
    </row>
    <row r="2036" spans="8:10" x14ac:dyDescent="0.3">
      <c r="H2036">
        <v>10477</v>
      </c>
      <c r="J2036">
        <v>10477</v>
      </c>
    </row>
    <row r="2037" spans="8:10" x14ac:dyDescent="0.3">
      <c r="H2037">
        <v>10477</v>
      </c>
      <c r="J2037">
        <v>10477</v>
      </c>
    </row>
    <row r="2038" spans="8:10" x14ac:dyDescent="0.3">
      <c r="H2038">
        <v>10478</v>
      </c>
      <c r="J2038">
        <v>10478</v>
      </c>
    </row>
    <row r="2039" spans="8:10" x14ac:dyDescent="0.3">
      <c r="H2039">
        <v>10479</v>
      </c>
      <c r="J2039">
        <v>10479</v>
      </c>
    </row>
    <row r="2040" spans="8:10" x14ac:dyDescent="0.3">
      <c r="H2040">
        <v>10480</v>
      </c>
      <c r="J2040">
        <v>10480</v>
      </c>
    </row>
    <row r="2041" spans="8:10" x14ac:dyDescent="0.3">
      <c r="H2041">
        <v>10480</v>
      </c>
      <c r="J2041">
        <v>10480</v>
      </c>
    </row>
    <row r="2042" spans="8:10" x14ac:dyDescent="0.3">
      <c r="H2042">
        <v>10481</v>
      </c>
      <c r="J2042">
        <v>10481</v>
      </c>
    </row>
    <row r="2043" spans="8:10" x14ac:dyDescent="0.3">
      <c r="H2043">
        <v>10483</v>
      </c>
      <c r="J2043">
        <v>10483</v>
      </c>
    </row>
    <row r="2044" spans="8:10" x14ac:dyDescent="0.3">
      <c r="H2044">
        <v>10484</v>
      </c>
      <c r="J2044">
        <v>10484</v>
      </c>
    </row>
    <row r="2045" spans="8:10" x14ac:dyDescent="0.3">
      <c r="H2045">
        <v>10485</v>
      </c>
      <c r="J2045">
        <v>10485</v>
      </c>
    </row>
    <row r="2046" spans="8:10" x14ac:dyDescent="0.3">
      <c r="H2046">
        <v>10485</v>
      </c>
      <c r="J2046">
        <v>10485</v>
      </c>
    </row>
    <row r="2047" spans="8:10" x14ac:dyDescent="0.3">
      <c r="H2047">
        <v>10486</v>
      </c>
      <c r="J2047">
        <v>10486</v>
      </c>
    </row>
    <row r="2048" spans="8:10" x14ac:dyDescent="0.3">
      <c r="H2048">
        <v>10487</v>
      </c>
      <c r="J2048">
        <v>10487</v>
      </c>
    </row>
    <row r="2049" spans="8:10" x14ac:dyDescent="0.3">
      <c r="H2049">
        <v>10487</v>
      </c>
      <c r="J2049">
        <v>10487</v>
      </c>
    </row>
    <row r="2050" spans="8:10" x14ac:dyDescent="0.3">
      <c r="H2050">
        <v>10488</v>
      </c>
      <c r="J2050">
        <v>10488</v>
      </c>
    </row>
    <row r="2051" spans="8:10" x14ac:dyDescent="0.3">
      <c r="H2051">
        <v>10488</v>
      </c>
      <c r="J2051">
        <v>10488</v>
      </c>
    </row>
    <row r="2052" spans="8:10" x14ac:dyDescent="0.3">
      <c r="H2052">
        <v>10489</v>
      </c>
      <c r="J2052">
        <v>10489</v>
      </c>
    </row>
    <row r="2053" spans="8:10" x14ac:dyDescent="0.3">
      <c r="H2053">
        <v>10490</v>
      </c>
      <c r="J2053">
        <v>10490</v>
      </c>
    </row>
    <row r="2054" spans="8:10" x14ac:dyDescent="0.3">
      <c r="H2054">
        <v>10490</v>
      </c>
      <c r="J2054">
        <v>10490</v>
      </c>
    </row>
    <row r="2055" spans="8:10" x14ac:dyDescent="0.3">
      <c r="H2055">
        <v>10491</v>
      </c>
      <c r="J2055">
        <v>10491</v>
      </c>
    </row>
    <row r="2056" spans="8:10" x14ac:dyDescent="0.3">
      <c r="H2056">
        <v>10492</v>
      </c>
      <c r="J2056">
        <v>10492</v>
      </c>
    </row>
    <row r="2057" spans="8:10" x14ac:dyDescent="0.3">
      <c r="H2057">
        <v>10493</v>
      </c>
      <c r="J2057">
        <v>10493</v>
      </c>
    </row>
    <row r="2058" spans="8:10" x14ac:dyDescent="0.3">
      <c r="H2058">
        <v>10496</v>
      </c>
      <c r="J2058">
        <v>10496</v>
      </c>
    </row>
    <row r="2059" spans="8:10" x14ac:dyDescent="0.3">
      <c r="H2059">
        <v>10496</v>
      </c>
      <c r="J2059">
        <v>10496</v>
      </c>
    </row>
    <row r="2060" spans="8:10" x14ac:dyDescent="0.3">
      <c r="H2060">
        <v>10497</v>
      </c>
      <c r="J2060">
        <v>10497</v>
      </c>
    </row>
    <row r="2061" spans="8:10" x14ac:dyDescent="0.3">
      <c r="H2061">
        <v>10497</v>
      </c>
      <c r="J2061">
        <v>10497</v>
      </c>
    </row>
    <row r="2062" spans="8:10" x14ac:dyDescent="0.3">
      <c r="H2062">
        <v>10498</v>
      </c>
      <c r="J2062">
        <v>10498</v>
      </c>
    </row>
    <row r="2063" spans="8:10" x14ac:dyDescent="0.3">
      <c r="H2063">
        <v>10498</v>
      </c>
      <c r="J2063">
        <v>10498</v>
      </c>
    </row>
    <row r="2064" spans="8:10" x14ac:dyDescent="0.3">
      <c r="H2064">
        <v>10499</v>
      </c>
      <c r="J2064">
        <v>10499</v>
      </c>
    </row>
    <row r="2065" spans="8:10" x14ac:dyDescent="0.3">
      <c r="H2065">
        <v>10500</v>
      </c>
      <c r="J2065">
        <v>10500</v>
      </c>
    </row>
    <row r="2066" spans="8:10" x14ac:dyDescent="0.3">
      <c r="H2066">
        <v>10500</v>
      </c>
      <c r="J2066">
        <v>10500</v>
      </c>
    </row>
    <row r="2067" spans="8:10" x14ac:dyDescent="0.3">
      <c r="H2067">
        <v>10501</v>
      </c>
      <c r="J2067">
        <v>10501</v>
      </c>
    </row>
    <row r="2068" spans="8:10" x14ac:dyDescent="0.3">
      <c r="H2068">
        <v>10501</v>
      </c>
      <c r="J2068">
        <v>10501</v>
      </c>
    </row>
    <row r="2069" spans="8:10" x14ac:dyDescent="0.3">
      <c r="H2069">
        <v>10502</v>
      </c>
      <c r="J2069">
        <v>10502</v>
      </c>
    </row>
    <row r="2070" spans="8:10" x14ac:dyDescent="0.3">
      <c r="H2070">
        <v>10503</v>
      </c>
      <c r="J2070">
        <v>10503</v>
      </c>
    </row>
    <row r="2071" spans="8:10" x14ac:dyDescent="0.3">
      <c r="H2071">
        <v>10504</v>
      </c>
      <c r="J2071">
        <v>10504</v>
      </c>
    </row>
    <row r="2072" spans="8:10" x14ac:dyDescent="0.3">
      <c r="H2072">
        <v>10505</v>
      </c>
      <c r="J2072">
        <v>10505</v>
      </c>
    </row>
    <row r="2073" spans="8:10" x14ac:dyDescent="0.3">
      <c r="H2073">
        <v>10506</v>
      </c>
      <c r="J2073">
        <v>10506</v>
      </c>
    </row>
    <row r="2074" spans="8:10" x14ac:dyDescent="0.3">
      <c r="H2074">
        <v>10507</v>
      </c>
      <c r="J2074">
        <v>10507</v>
      </c>
    </row>
    <row r="2075" spans="8:10" x14ac:dyDescent="0.3">
      <c r="H2075">
        <v>10508</v>
      </c>
      <c r="J2075">
        <v>10508</v>
      </c>
    </row>
    <row r="2076" spans="8:10" x14ac:dyDescent="0.3">
      <c r="H2076">
        <v>10509</v>
      </c>
      <c r="J2076">
        <v>10509</v>
      </c>
    </row>
    <row r="2077" spans="8:10" x14ac:dyDescent="0.3">
      <c r="H2077">
        <v>10510</v>
      </c>
      <c r="J2077">
        <v>10510</v>
      </c>
    </row>
    <row r="2078" spans="8:10" x14ac:dyDescent="0.3">
      <c r="H2078">
        <v>10512</v>
      </c>
      <c r="J2078">
        <v>10512</v>
      </c>
    </row>
    <row r="2079" spans="8:10" x14ac:dyDescent="0.3">
      <c r="H2079">
        <v>10513</v>
      </c>
      <c r="J2079">
        <v>10513</v>
      </c>
    </row>
    <row r="2080" spans="8:10" x14ac:dyDescent="0.3">
      <c r="H2080">
        <v>10514</v>
      </c>
      <c r="J2080">
        <v>10514</v>
      </c>
    </row>
    <row r="2081" spans="8:10" x14ac:dyDescent="0.3">
      <c r="H2081">
        <v>10515</v>
      </c>
      <c r="J2081">
        <v>10515</v>
      </c>
    </row>
    <row r="2082" spans="8:10" x14ac:dyDescent="0.3">
      <c r="H2082">
        <v>10517</v>
      </c>
      <c r="J2082">
        <v>10517</v>
      </c>
    </row>
    <row r="2083" spans="8:10" x14ac:dyDescent="0.3">
      <c r="H2083">
        <v>10518</v>
      </c>
      <c r="J2083">
        <v>10518</v>
      </c>
    </row>
    <row r="2084" spans="8:10" x14ac:dyDescent="0.3">
      <c r="H2084">
        <v>10519</v>
      </c>
      <c r="J2084">
        <v>10519</v>
      </c>
    </row>
    <row r="2085" spans="8:10" x14ac:dyDescent="0.3">
      <c r="H2085">
        <v>10520</v>
      </c>
      <c r="J2085">
        <v>10520</v>
      </c>
    </row>
    <row r="2086" spans="8:10" x14ac:dyDescent="0.3">
      <c r="H2086">
        <v>10521</v>
      </c>
      <c r="J2086">
        <v>10521</v>
      </c>
    </row>
    <row r="2087" spans="8:10" x14ac:dyDescent="0.3">
      <c r="H2087">
        <v>10522</v>
      </c>
      <c r="J2087">
        <v>10522</v>
      </c>
    </row>
    <row r="2088" spans="8:10" x14ac:dyDescent="0.3">
      <c r="H2088">
        <v>10523</v>
      </c>
      <c r="J2088">
        <v>10523</v>
      </c>
    </row>
    <row r="2089" spans="8:10" x14ac:dyDescent="0.3">
      <c r="H2089">
        <v>10524</v>
      </c>
      <c r="J2089">
        <v>10524</v>
      </c>
    </row>
    <row r="2090" spans="8:10" x14ac:dyDescent="0.3">
      <c r="H2090">
        <v>10525</v>
      </c>
      <c r="J2090">
        <v>10525</v>
      </c>
    </row>
    <row r="2091" spans="8:10" x14ac:dyDescent="0.3">
      <c r="H2091">
        <v>10526</v>
      </c>
      <c r="J2091">
        <v>10526</v>
      </c>
    </row>
    <row r="2092" spans="8:10" x14ac:dyDescent="0.3">
      <c r="H2092">
        <v>10527</v>
      </c>
      <c r="J2092">
        <v>10527</v>
      </c>
    </row>
    <row r="2093" spans="8:10" x14ac:dyDescent="0.3">
      <c r="H2093">
        <v>10528</v>
      </c>
      <c r="J2093">
        <v>10528</v>
      </c>
    </row>
    <row r="2094" spans="8:10" x14ac:dyDescent="0.3">
      <c r="H2094">
        <v>10529</v>
      </c>
      <c r="J2094">
        <v>10529</v>
      </c>
    </row>
    <row r="2095" spans="8:10" x14ac:dyDescent="0.3">
      <c r="H2095">
        <v>10530</v>
      </c>
      <c r="J2095">
        <v>10530</v>
      </c>
    </row>
    <row r="2096" spans="8:10" x14ac:dyDescent="0.3">
      <c r="H2096">
        <v>10531</v>
      </c>
      <c r="J2096">
        <v>10531</v>
      </c>
    </row>
    <row r="2097" spans="8:10" x14ac:dyDescent="0.3">
      <c r="H2097">
        <v>10532</v>
      </c>
      <c r="J2097">
        <v>10532</v>
      </c>
    </row>
    <row r="2098" spans="8:10" x14ac:dyDescent="0.3">
      <c r="H2098">
        <v>10535</v>
      </c>
      <c r="J2098">
        <v>10535</v>
      </c>
    </row>
    <row r="2099" spans="8:10" x14ac:dyDescent="0.3">
      <c r="H2099">
        <v>10536</v>
      </c>
      <c r="J2099">
        <v>10536</v>
      </c>
    </row>
    <row r="2100" spans="8:10" x14ac:dyDescent="0.3">
      <c r="H2100">
        <v>10539</v>
      </c>
      <c r="J2100">
        <v>10539</v>
      </c>
    </row>
    <row r="2101" spans="8:10" x14ac:dyDescent="0.3">
      <c r="H2101">
        <v>10541</v>
      </c>
      <c r="J2101">
        <v>10541</v>
      </c>
    </row>
    <row r="2102" spans="8:10" x14ac:dyDescent="0.3">
      <c r="H2102">
        <v>10543</v>
      </c>
      <c r="J2102">
        <v>10543</v>
      </c>
    </row>
    <row r="2103" spans="8:10" x14ac:dyDescent="0.3">
      <c r="H2103">
        <v>10547</v>
      </c>
      <c r="J2103">
        <v>10547</v>
      </c>
    </row>
    <row r="2104" spans="8:10" x14ac:dyDescent="0.3">
      <c r="H2104">
        <v>10548</v>
      </c>
      <c r="J2104">
        <v>10548</v>
      </c>
    </row>
    <row r="2105" spans="8:10" x14ac:dyDescent="0.3">
      <c r="H2105">
        <v>10549</v>
      </c>
      <c r="J2105">
        <v>10549</v>
      </c>
    </row>
    <row r="2106" spans="8:10" x14ac:dyDescent="0.3">
      <c r="H2106">
        <v>10553</v>
      </c>
      <c r="J2106">
        <v>10553</v>
      </c>
    </row>
    <row r="2107" spans="8:10" x14ac:dyDescent="0.3">
      <c r="H2107">
        <v>10554</v>
      </c>
      <c r="J2107">
        <v>10554</v>
      </c>
    </row>
    <row r="2108" spans="8:10" x14ac:dyDescent="0.3">
      <c r="H2108">
        <v>10555</v>
      </c>
      <c r="J2108">
        <v>10555</v>
      </c>
    </row>
    <row r="2109" spans="8:10" x14ac:dyDescent="0.3">
      <c r="H2109">
        <v>10556</v>
      </c>
      <c r="J2109">
        <v>10556</v>
      </c>
    </row>
    <row r="2110" spans="8:10" x14ac:dyDescent="0.3">
      <c r="H2110">
        <v>10557</v>
      </c>
      <c r="J2110">
        <v>10557</v>
      </c>
    </row>
    <row r="2111" spans="8:10" x14ac:dyDescent="0.3">
      <c r="H2111">
        <v>10558</v>
      </c>
      <c r="J2111">
        <v>10558</v>
      </c>
    </row>
    <row r="2112" spans="8:10" x14ac:dyDescent="0.3">
      <c r="H2112">
        <v>10559</v>
      </c>
      <c r="J2112">
        <v>10559</v>
      </c>
    </row>
    <row r="2113" spans="8:10" x14ac:dyDescent="0.3">
      <c r="H2113">
        <v>10560</v>
      </c>
      <c r="J2113">
        <v>10560</v>
      </c>
    </row>
    <row r="2114" spans="8:10" x14ac:dyDescent="0.3">
      <c r="H2114">
        <v>10561</v>
      </c>
      <c r="J2114">
        <v>10561</v>
      </c>
    </row>
    <row r="2115" spans="8:10" x14ac:dyDescent="0.3">
      <c r="H2115">
        <v>10643</v>
      </c>
      <c r="J2115">
        <v>10643</v>
      </c>
    </row>
    <row r="2116" spans="8:10" x14ac:dyDescent="0.3">
      <c r="H2116">
        <v>10644</v>
      </c>
      <c r="J2116">
        <v>10644</v>
      </c>
    </row>
    <row r="2117" spans="8:10" x14ac:dyDescent="0.3">
      <c r="H2117">
        <v>10646</v>
      </c>
      <c r="J2117">
        <v>10646</v>
      </c>
    </row>
    <row r="2118" spans="8:10" x14ac:dyDescent="0.3">
      <c r="H2118">
        <v>10647</v>
      </c>
      <c r="J2118">
        <v>10647</v>
      </c>
    </row>
    <row r="2119" spans="8:10" x14ac:dyDescent="0.3">
      <c r="H2119">
        <v>10648</v>
      </c>
      <c r="J2119">
        <v>10648</v>
      </c>
    </row>
    <row r="2120" spans="8:10" x14ac:dyDescent="0.3">
      <c r="H2120">
        <v>10649</v>
      </c>
      <c r="J2120">
        <v>10649</v>
      </c>
    </row>
    <row r="2121" spans="8:10" x14ac:dyDescent="0.3">
      <c r="H2121">
        <v>10650</v>
      </c>
      <c r="J2121">
        <v>10650</v>
      </c>
    </row>
    <row r="2122" spans="8:10" x14ac:dyDescent="0.3">
      <c r="H2122">
        <v>10651</v>
      </c>
      <c r="J2122">
        <v>10651</v>
      </c>
    </row>
    <row r="2123" spans="8:10" x14ac:dyDescent="0.3">
      <c r="H2123">
        <v>10656</v>
      </c>
      <c r="J2123">
        <v>10656</v>
      </c>
    </row>
    <row r="2124" spans="8:10" x14ac:dyDescent="0.3">
      <c r="H2124">
        <v>10658</v>
      </c>
      <c r="J2124">
        <v>10658</v>
      </c>
    </row>
    <row r="2125" spans="8:10" x14ac:dyDescent="0.3">
      <c r="H2125">
        <v>10661</v>
      </c>
      <c r="J2125">
        <v>10661</v>
      </c>
    </row>
    <row r="2126" spans="8:10" x14ac:dyDescent="0.3">
      <c r="H2126">
        <v>10662</v>
      </c>
      <c r="J2126">
        <v>10662</v>
      </c>
    </row>
    <row r="2127" spans="8:10" x14ac:dyDescent="0.3">
      <c r="H2127">
        <v>10664</v>
      </c>
      <c r="J2127">
        <v>10664</v>
      </c>
    </row>
    <row r="2128" spans="8:10" x14ac:dyDescent="0.3">
      <c r="H2128">
        <v>10666</v>
      </c>
      <c r="J2128">
        <v>10666</v>
      </c>
    </row>
    <row r="2129" spans="8:10" x14ac:dyDescent="0.3">
      <c r="H2129">
        <v>10669</v>
      </c>
      <c r="J2129">
        <v>10669</v>
      </c>
    </row>
    <row r="2130" spans="8:10" x14ac:dyDescent="0.3">
      <c r="H2130">
        <v>10671</v>
      </c>
      <c r="J2130">
        <v>10671</v>
      </c>
    </row>
    <row r="2131" spans="8:10" x14ac:dyDescent="0.3">
      <c r="H2131">
        <v>10673</v>
      </c>
      <c r="J2131">
        <v>10673</v>
      </c>
    </row>
    <row r="2132" spans="8:10" x14ac:dyDescent="0.3">
      <c r="H2132">
        <v>10677</v>
      </c>
      <c r="J2132">
        <v>10677</v>
      </c>
    </row>
    <row r="2133" spans="8:10" x14ac:dyDescent="0.3">
      <c r="H2133">
        <v>10679</v>
      </c>
      <c r="J2133">
        <v>10679</v>
      </c>
    </row>
    <row r="2134" spans="8:10" x14ac:dyDescent="0.3">
      <c r="H2134">
        <v>10684</v>
      </c>
      <c r="J2134">
        <v>10684</v>
      </c>
    </row>
    <row r="2135" spans="8:10" x14ac:dyDescent="0.3">
      <c r="H2135">
        <v>10692</v>
      </c>
      <c r="J2135">
        <v>10692</v>
      </c>
    </row>
    <row r="2136" spans="8:10" x14ac:dyDescent="0.3">
      <c r="H2136">
        <v>10693</v>
      </c>
      <c r="J2136">
        <v>10693</v>
      </c>
    </row>
    <row r="2137" spans="8:10" x14ac:dyDescent="0.3">
      <c r="H2137">
        <v>10694</v>
      </c>
      <c r="J2137">
        <v>10694</v>
      </c>
    </row>
    <row r="2138" spans="8:10" x14ac:dyDescent="0.3">
      <c r="H2138">
        <v>10695</v>
      </c>
      <c r="J2138">
        <v>10695</v>
      </c>
    </row>
    <row r="2139" spans="8:10" x14ac:dyDescent="0.3">
      <c r="H2139">
        <v>10704</v>
      </c>
      <c r="J2139">
        <v>10704</v>
      </c>
    </row>
    <row r="2140" spans="8:10" x14ac:dyDescent="0.3">
      <c r="H2140">
        <v>10705</v>
      </c>
      <c r="J2140">
        <v>10705</v>
      </c>
    </row>
    <row r="2141" spans="8:10" x14ac:dyDescent="0.3">
      <c r="H2141">
        <v>10710</v>
      </c>
      <c r="J2141">
        <v>10710</v>
      </c>
    </row>
    <row r="2142" spans="8:10" x14ac:dyDescent="0.3">
      <c r="H2142">
        <v>10711</v>
      </c>
      <c r="J2142">
        <v>10711</v>
      </c>
    </row>
    <row r="2143" spans="8:10" x14ac:dyDescent="0.3">
      <c r="H2143">
        <v>10713</v>
      </c>
      <c r="J2143">
        <v>10713</v>
      </c>
    </row>
    <row r="2144" spans="8:10" x14ac:dyDescent="0.3">
      <c r="H2144">
        <v>10714</v>
      </c>
      <c r="J2144">
        <v>10714</v>
      </c>
    </row>
    <row r="2145" spans="8:10" x14ac:dyDescent="0.3">
      <c r="H2145">
        <v>10726</v>
      </c>
      <c r="J2145">
        <v>10726</v>
      </c>
    </row>
    <row r="2146" spans="8:10" x14ac:dyDescent="0.3">
      <c r="H2146">
        <v>10727</v>
      </c>
      <c r="J2146">
        <v>10727</v>
      </c>
    </row>
    <row r="2147" spans="8:10" x14ac:dyDescent="0.3">
      <c r="H2147">
        <v>10728</v>
      </c>
      <c r="J2147">
        <v>10728</v>
      </c>
    </row>
    <row r="2148" spans="8:10" x14ac:dyDescent="0.3">
      <c r="H2148">
        <v>10729</v>
      </c>
      <c r="J2148">
        <v>10729</v>
      </c>
    </row>
    <row r="2149" spans="8:10" x14ac:dyDescent="0.3">
      <c r="H2149">
        <v>10730</v>
      </c>
      <c r="J2149">
        <v>10730</v>
      </c>
    </row>
    <row r="2150" spans="8:10" x14ac:dyDescent="0.3">
      <c r="H2150">
        <v>10731</v>
      </c>
      <c r="J2150">
        <v>10731</v>
      </c>
    </row>
    <row r="2151" spans="8:10" x14ac:dyDescent="0.3">
      <c r="H2151">
        <v>10733</v>
      </c>
      <c r="J2151">
        <v>10733</v>
      </c>
    </row>
    <row r="2152" spans="8:10" x14ac:dyDescent="0.3">
      <c r="H2152">
        <v>10734</v>
      </c>
      <c r="J2152">
        <v>10734</v>
      </c>
    </row>
    <row r="2153" spans="8:10" x14ac:dyDescent="0.3">
      <c r="H2153">
        <v>10735</v>
      </c>
      <c r="J2153">
        <v>10735</v>
      </c>
    </row>
    <row r="2154" spans="8:10" x14ac:dyDescent="0.3">
      <c r="H2154">
        <v>10737</v>
      </c>
      <c r="J2154">
        <v>10737</v>
      </c>
    </row>
    <row r="2155" spans="8:10" x14ac:dyDescent="0.3">
      <c r="H2155">
        <v>10738</v>
      </c>
      <c r="J2155">
        <v>10738</v>
      </c>
    </row>
    <row r="2156" spans="8:10" x14ac:dyDescent="0.3">
      <c r="H2156">
        <v>10740</v>
      </c>
      <c r="J2156">
        <v>10740</v>
      </c>
    </row>
    <row r="2157" spans="8:10" x14ac:dyDescent="0.3">
      <c r="H2157">
        <v>10741</v>
      </c>
      <c r="J2157">
        <v>10741</v>
      </c>
    </row>
    <row r="2158" spans="8:10" x14ac:dyDescent="0.3">
      <c r="H2158">
        <v>10744</v>
      </c>
      <c r="J2158">
        <v>10744</v>
      </c>
    </row>
    <row r="2159" spans="8:10" x14ac:dyDescent="0.3">
      <c r="H2159">
        <v>10745</v>
      </c>
      <c r="J2159">
        <v>10745</v>
      </c>
    </row>
    <row r="2160" spans="8:10" x14ac:dyDescent="0.3">
      <c r="H2160">
        <v>10746</v>
      </c>
      <c r="J2160">
        <v>10746</v>
      </c>
    </row>
    <row r="2161" spans="8:10" x14ac:dyDescent="0.3">
      <c r="H2161">
        <v>10747</v>
      </c>
      <c r="J2161">
        <v>10747</v>
      </c>
    </row>
    <row r="2162" spans="8:10" x14ac:dyDescent="0.3">
      <c r="H2162">
        <v>10749</v>
      </c>
      <c r="J2162">
        <v>10749</v>
      </c>
    </row>
    <row r="2163" spans="8:10" x14ac:dyDescent="0.3">
      <c r="H2163">
        <v>10750</v>
      </c>
      <c r="J2163">
        <v>10750</v>
      </c>
    </row>
    <row r="2164" spans="8:10" x14ac:dyDescent="0.3">
      <c r="H2164">
        <v>10751</v>
      </c>
      <c r="J2164">
        <v>10751</v>
      </c>
    </row>
    <row r="2165" spans="8:10" x14ac:dyDescent="0.3">
      <c r="H2165">
        <v>10752</v>
      </c>
      <c r="J2165">
        <v>10752</v>
      </c>
    </row>
    <row r="2166" spans="8:10" x14ac:dyDescent="0.3">
      <c r="H2166">
        <v>10753</v>
      </c>
      <c r="J2166">
        <v>10753</v>
      </c>
    </row>
    <row r="2167" spans="8:10" x14ac:dyDescent="0.3">
      <c r="H2167">
        <v>10754</v>
      </c>
      <c r="J2167">
        <v>10754</v>
      </c>
    </row>
    <row r="2168" spans="8:10" x14ac:dyDescent="0.3">
      <c r="H2168">
        <v>10755</v>
      </c>
      <c r="J2168">
        <v>10755</v>
      </c>
    </row>
    <row r="2169" spans="8:10" x14ac:dyDescent="0.3">
      <c r="H2169">
        <v>10757</v>
      </c>
      <c r="J2169">
        <v>10757</v>
      </c>
    </row>
    <row r="2170" spans="8:10" x14ac:dyDescent="0.3">
      <c r="H2170">
        <v>10758</v>
      </c>
      <c r="J2170">
        <v>10758</v>
      </c>
    </row>
    <row r="2171" spans="8:10" x14ac:dyDescent="0.3">
      <c r="H2171">
        <v>10759</v>
      </c>
      <c r="J2171">
        <v>10759</v>
      </c>
    </row>
    <row r="2172" spans="8:10" x14ac:dyDescent="0.3">
      <c r="H2172">
        <v>10772</v>
      </c>
      <c r="J2172">
        <v>10772</v>
      </c>
    </row>
    <row r="2173" spans="8:10" x14ac:dyDescent="0.3">
      <c r="H2173">
        <v>10773</v>
      </c>
      <c r="J2173">
        <v>10773</v>
      </c>
    </row>
    <row r="2174" spans="8:10" x14ac:dyDescent="0.3">
      <c r="H2174">
        <v>10774</v>
      </c>
      <c r="J2174">
        <v>10774</v>
      </c>
    </row>
    <row r="2175" spans="8:10" x14ac:dyDescent="0.3">
      <c r="H2175">
        <v>10775</v>
      </c>
      <c r="J2175">
        <v>10775</v>
      </c>
    </row>
    <row r="2176" spans="8:10" x14ac:dyDescent="0.3">
      <c r="H2176">
        <v>10776</v>
      </c>
      <c r="J2176">
        <v>10776</v>
      </c>
    </row>
    <row r="2177" spans="8:10" x14ac:dyDescent="0.3">
      <c r="H2177">
        <v>10778</v>
      </c>
      <c r="J2177">
        <v>10778</v>
      </c>
    </row>
    <row r="2178" spans="8:10" x14ac:dyDescent="0.3">
      <c r="H2178">
        <v>10779</v>
      </c>
      <c r="J2178">
        <v>10779</v>
      </c>
    </row>
    <row r="2179" spans="8:10" x14ac:dyDescent="0.3">
      <c r="H2179">
        <v>10816</v>
      </c>
      <c r="J2179">
        <v>10816</v>
      </c>
    </row>
    <row r="2180" spans="8:10" x14ac:dyDescent="0.3">
      <c r="H2180">
        <v>10823</v>
      </c>
      <c r="J2180">
        <v>10823</v>
      </c>
    </row>
    <row r="2181" spans="8:10" x14ac:dyDescent="0.3">
      <c r="H2181">
        <v>10824</v>
      </c>
      <c r="J2181">
        <v>10824</v>
      </c>
    </row>
    <row r="2182" spans="8:10" x14ac:dyDescent="0.3">
      <c r="H2182">
        <v>10825</v>
      </c>
      <c r="J2182">
        <v>10825</v>
      </c>
    </row>
    <row r="2183" spans="8:10" x14ac:dyDescent="0.3">
      <c r="H2183">
        <v>10975</v>
      </c>
      <c r="J2183">
        <v>10975</v>
      </c>
    </row>
    <row r="2184" spans="8:10" x14ac:dyDescent="0.3">
      <c r="H2184">
        <v>10983</v>
      </c>
      <c r="J2184">
        <v>10983</v>
      </c>
    </row>
    <row r="2185" spans="8:10" x14ac:dyDescent="0.3">
      <c r="H2185">
        <v>10984</v>
      </c>
      <c r="J2185">
        <v>10984</v>
      </c>
    </row>
    <row r="2186" spans="8:10" x14ac:dyDescent="0.3">
      <c r="H2186">
        <v>10985</v>
      </c>
      <c r="J2186">
        <v>10985</v>
      </c>
    </row>
    <row r="2187" spans="8:10" x14ac:dyDescent="0.3">
      <c r="H2187">
        <v>10988</v>
      </c>
      <c r="J2187">
        <v>10988</v>
      </c>
    </row>
    <row r="2188" spans="8:10" x14ac:dyDescent="0.3">
      <c r="H2188">
        <v>10989</v>
      </c>
      <c r="J2188">
        <v>10989</v>
      </c>
    </row>
    <row r="2189" spans="8:10" x14ac:dyDescent="0.3">
      <c r="H2189">
        <v>10990</v>
      </c>
      <c r="J2189">
        <v>10990</v>
      </c>
    </row>
    <row r="2190" spans="8:10" x14ac:dyDescent="0.3">
      <c r="H2190">
        <v>10991</v>
      </c>
      <c r="J2190">
        <v>10991</v>
      </c>
    </row>
    <row r="2191" spans="8:10" x14ac:dyDescent="0.3">
      <c r="H2191">
        <v>10992</v>
      </c>
      <c r="J2191">
        <v>10992</v>
      </c>
    </row>
    <row r="2192" spans="8:10" x14ac:dyDescent="0.3">
      <c r="H2192">
        <v>10993</v>
      </c>
      <c r="J2192">
        <v>10993</v>
      </c>
    </row>
    <row r="2193" spans="8:10" x14ac:dyDescent="0.3">
      <c r="H2193">
        <v>10994</v>
      </c>
      <c r="J2193">
        <v>10994</v>
      </c>
    </row>
    <row r="2194" spans="8:10" x14ac:dyDescent="0.3">
      <c r="H2194">
        <v>10995</v>
      </c>
      <c r="J2194">
        <v>10995</v>
      </c>
    </row>
    <row r="2195" spans="8:10" x14ac:dyDescent="0.3">
      <c r="H2195">
        <v>10996</v>
      </c>
      <c r="J2195">
        <v>10996</v>
      </c>
    </row>
    <row r="2196" spans="8:10" x14ac:dyDescent="0.3">
      <c r="H2196">
        <v>10998</v>
      </c>
      <c r="J2196">
        <v>10998</v>
      </c>
    </row>
    <row r="2197" spans="8:10" x14ac:dyDescent="0.3">
      <c r="H2197">
        <v>11000</v>
      </c>
      <c r="J2197">
        <v>11000</v>
      </c>
    </row>
    <row r="2198" spans="8:10" x14ac:dyDescent="0.3">
      <c r="H2198">
        <v>11002</v>
      </c>
      <c r="J2198">
        <v>11002</v>
      </c>
    </row>
    <row r="2199" spans="8:10" x14ac:dyDescent="0.3">
      <c r="H2199">
        <v>11003</v>
      </c>
      <c r="J2199">
        <v>11003</v>
      </c>
    </row>
    <row r="2200" spans="8:10" x14ac:dyDescent="0.3">
      <c r="H2200">
        <v>11010</v>
      </c>
      <c r="J2200">
        <v>11010</v>
      </c>
    </row>
    <row r="2201" spans="8:10" x14ac:dyDescent="0.3">
      <c r="H2201">
        <v>11011</v>
      </c>
      <c r="J2201">
        <v>11011</v>
      </c>
    </row>
    <row r="2202" spans="8:10" x14ac:dyDescent="0.3">
      <c r="H2202">
        <v>11012</v>
      </c>
      <c r="J2202">
        <v>11012</v>
      </c>
    </row>
    <row r="2203" spans="8:10" x14ac:dyDescent="0.3">
      <c r="H2203">
        <v>11215</v>
      </c>
      <c r="J2203">
        <v>11215</v>
      </c>
    </row>
    <row r="2204" spans="8:10" x14ac:dyDescent="0.3">
      <c r="H2204">
        <v>11216</v>
      </c>
      <c r="J2204">
        <v>11216</v>
      </c>
    </row>
    <row r="2205" spans="8:10" x14ac:dyDescent="0.3">
      <c r="H2205">
        <v>11217</v>
      </c>
      <c r="J2205">
        <v>11217</v>
      </c>
    </row>
    <row r="2206" spans="8:10" x14ac:dyDescent="0.3">
      <c r="H2206">
        <v>11218</v>
      </c>
      <c r="J2206">
        <v>11218</v>
      </c>
    </row>
    <row r="2207" spans="8:10" x14ac:dyDescent="0.3">
      <c r="H2207">
        <v>11219</v>
      </c>
      <c r="J2207">
        <v>11219</v>
      </c>
    </row>
    <row r="2208" spans="8:10" x14ac:dyDescent="0.3">
      <c r="H2208">
        <v>11220</v>
      </c>
      <c r="J2208">
        <v>11220</v>
      </c>
    </row>
    <row r="2209" spans="8:10" x14ac:dyDescent="0.3">
      <c r="H2209">
        <v>11221</v>
      </c>
      <c r="J2209">
        <v>11221</v>
      </c>
    </row>
    <row r="2210" spans="8:10" x14ac:dyDescent="0.3">
      <c r="H2210">
        <v>11222</v>
      </c>
      <c r="J2210">
        <v>11222</v>
      </c>
    </row>
    <row r="2211" spans="8:10" x14ac:dyDescent="0.3">
      <c r="H2211">
        <v>11223</v>
      </c>
      <c r="J2211">
        <v>11223</v>
      </c>
    </row>
    <row r="2212" spans="8:10" x14ac:dyDescent="0.3">
      <c r="H2212">
        <v>11226</v>
      </c>
      <c r="J2212">
        <v>11226</v>
      </c>
    </row>
    <row r="2213" spans="8:10" x14ac:dyDescent="0.3">
      <c r="H2213">
        <v>11227</v>
      </c>
      <c r="J2213">
        <v>11227</v>
      </c>
    </row>
    <row r="2214" spans="8:10" x14ac:dyDescent="0.3">
      <c r="H2214">
        <v>11230</v>
      </c>
      <c r="J2214">
        <v>11230</v>
      </c>
    </row>
    <row r="2215" spans="8:10" x14ac:dyDescent="0.3">
      <c r="H2215">
        <v>11231</v>
      </c>
      <c r="J2215">
        <v>11231</v>
      </c>
    </row>
    <row r="2216" spans="8:10" x14ac:dyDescent="0.3">
      <c r="H2216">
        <v>11232</v>
      </c>
      <c r="J2216">
        <v>11232</v>
      </c>
    </row>
    <row r="2217" spans="8:10" x14ac:dyDescent="0.3">
      <c r="H2217">
        <v>11233</v>
      </c>
      <c r="J2217">
        <v>11233</v>
      </c>
    </row>
    <row r="2218" spans="8:10" x14ac:dyDescent="0.3">
      <c r="H2218">
        <v>11234</v>
      </c>
      <c r="J2218">
        <v>11234</v>
      </c>
    </row>
    <row r="2219" spans="8:10" x14ac:dyDescent="0.3">
      <c r="H2219">
        <v>11235</v>
      </c>
      <c r="J2219">
        <v>11235</v>
      </c>
    </row>
    <row r="2220" spans="8:10" x14ac:dyDescent="0.3">
      <c r="H2220">
        <v>11236</v>
      </c>
      <c r="J2220">
        <v>11236</v>
      </c>
    </row>
    <row r="2221" spans="8:10" x14ac:dyDescent="0.3">
      <c r="H2221">
        <v>11237</v>
      </c>
      <c r="J2221">
        <v>11237</v>
      </c>
    </row>
    <row r="2222" spans="8:10" x14ac:dyDescent="0.3">
      <c r="H2222">
        <v>11237</v>
      </c>
      <c r="J2222">
        <v>11237</v>
      </c>
    </row>
    <row r="2223" spans="8:10" x14ac:dyDescent="0.3">
      <c r="H2223">
        <v>11238</v>
      </c>
      <c r="J2223">
        <v>11238</v>
      </c>
    </row>
    <row r="2224" spans="8:10" x14ac:dyDescent="0.3">
      <c r="H2224">
        <v>11239</v>
      </c>
      <c r="J2224">
        <v>11239</v>
      </c>
    </row>
    <row r="2225" spans="8:10" x14ac:dyDescent="0.3">
      <c r="H2225">
        <v>11240</v>
      </c>
      <c r="J2225">
        <v>11240</v>
      </c>
    </row>
    <row r="2226" spans="8:10" x14ac:dyDescent="0.3">
      <c r="H2226">
        <v>11241</v>
      </c>
      <c r="J2226">
        <v>11241</v>
      </c>
    </row>
    <row r="2227" spans="8:10" x14ac:dyDescent="0.3">
      <c r="H2227">
        <v>11242</v>
      </c>
      <c r="J2227">
        <v>11242</v>
      </c>
    </row>
    <row r="2228" spans="8:10" x14ac:dyDescent="0.3">
      <c r="H2228">
        <v>11242</v>
      </c>
      <c r="J2228">
        <v>11242</v>
      </c>
    </row>
    <row r="2229" spans="8:10" x14ac:dyDescent="0.3">
      <c r="H2229">
        <v>11244</v>
      </c>
      <c r="J2229">
        <v>11244</v>
      </c>
    </row>
    <row r="2230" spans="8:10" x14ac:dyDescent="0.3">
      <c r="H2230">
        <v>11245</v>
      </c>
      <c r="J2230">
        <v>11245</v>
      </c>
    </row>
    <row r="2231" spans="8:10" x14ac:dyDescent="0.3">
      <c r="H2231">
        <v>11246</v>
      </c>
      <c r="J2231">
        <v>11246</v>
      </c>
    </row>
    <row r="2232" spans="8:10" x14ac:dyDescent="0.3">
      <c r="H2232">
        <v>11250</v>
      </c>
      <c r="J2232">
        <v>11250</v>
      </c>
    </row>
    <row r="2233" spans="8:10" x14ac:dyDescent="0.3">
      <c r="H2233">
        <v>11251</v>
      </c>
      <c r="J2233">
        <v>11251</v>
      </c>
    </row>
    <row r="2234" spans="8:10" x14ac:dyDescent="0.3">
      <c r="H2234">
        <v>11252</v>
      </c>
      <c r="J2234">
        <v>11252</v>
      </c>
    </row>
    <row r="2235" spans="8:10" x14ac:dyDescent="0.3">
      <c r="H2235">
        <v>11253</v>
      </c>
      <c r="J2235">
        <v>11253</v>
      </c>
    </row>
    <row r="2236" spans="8:10" x14ac:dyDescent="0.3">
      <c r="H2236">
        <v>11254</v>
      </c>
      <c r="J2236">
        <v>11254</v>
      </c>
    </row>
    <row r="2237" spans="8:10" x14ac:dyDescent="0.3">
      <c r="H2237">
        <v>11255</v>
      </c>
      <c r="J2237">
        <v>11255</v>
      </c>
    </row>
    <row r="2238" spans="8:10" x14ac:dyDescent="0.3">
      <c r="H2238">
        <v>11256</v>
      </c>
      <c r="J2238">
        <v>11256</v>
      </c>
    </row>
    <row r="2239" spans="8:10" x14ac:dyDescent="0.3">
      <c r="H2239">
        <v>11258</v>
      </c>
      <c r="J2239">
        <v>11258</v>
      </c>
    </row>
    <row r="2240" spans="8:10" x14ac:dyDescent="0.3">
      <c r="H2240">
        <v>11259</v>
      </c>
      <c r="J2240">
        <v>11259</v>
      </c>
    </row>
    <row r="2241" spans="8:10" x14ac:dyDescent="0.3">
      <c r="H2241">
        <v>11267</v>
      </c>
      <c r="J2241">
        <v>11267</v>
      </c>
    </row>
    <row r="2242" spans="8:10" x14ac:dyDescent="0.3">
      <c r="H2242">
        <v>11268</v>
      </c>
      <c r="J2242">
        <v>11268</v>
      </c>
    </row>
    <row r="2243" spans="8:10" x14ac:dyDescent="0.3">
      <c r="H2243">
        <v>11270</v>
      </c>
      <c r="J2243">
        <v>11270</v>
      </c>
    </row>
    <row r="2244" spans="8:10" x14ac:dyDescent="0.3">
      <c r="H2244">
        <v>11271</v>
      </c>
      <c r="J2244">
        <v>11271</v>
      </c>
    </row>
    <row r="2245" spans="8:10" x14ac:dyDescent="0.3">
      <c r="H2245">
        <v>11272</v>
      </c>
      <c r="J2245">
        <v>11272</v>
      </c>
    </row>
    <row r="2246" spans="8:10" x14ac:dyDescent="0.3">
      <c r="H2246">
        <v>11273</v>
      </c>
      <c r="J2246">
        <v>11273</v>
      </c>
    </row>
    <row r="2247" spans="8:10" x14ac:dyDescent="0.3">
      <c r="H2247">
        <v>11275</v>
      </c>
      <c r="J2247">
        <v>11275</v>
      </c>
    </row>
    <row r="2248" spans="8:10" x14ac:dyDescent="0.3">
      <c r="H2248">
        <v>11276</v>
      </c>
      <c r="J2248">
        <v>11276</v>
      </c>
    </row>
    <row r="2249" spans="8:10" x14ac:dyDescent="0.3">
      <c r="H2249">
        <v>11277</v>
      </c>
      <c r="J2249">
        <v>11277</v>
      </c>
    </row>
    <row r="2250" spans="8:10" x14ac:dyDescent="0.3">
      <c r="H2250">
        <v>11278</v>
      </c>
      <c r="J2250">
        <v>11278</v>
      </c>
    </row>
    <row r="2251" spans="8:10" x14ac:dyDescent="0.3">
      <c r="H2251">
        <v>11279</v>
      </c>
      <c r="J2251">
        <v>11279</v>
      </c>
    </row>
    <row r="2252" spans="8:10" x14ac:dyDescent="0.3">
      <c r="H2252">
        <v>11280</v>
      </c>
      <c r="J2252">
        <v>11280</v>
      </c>
    </row>
    <row r="2253" spans="8:10" x14ac:dyDescent="0.3">
      <c r="H2253">
        <v>11283</v>
      </c>
      <c r="J2253">
        <v>11283</v>
      </c>
    </row>
    <row r="2254" spans="8:10" x14ac:dyDescent="0.3">
      <c r="H2254">
        <v>11284</v>
      </c>
      <c r="J2254">
        <v>11284</v>
      </c>
    </row>
    <row r="2255" spans="8:10" x14ac:dyDescent="0.3">
      <c r="H2255">
        <v>11352</v>
      </c>
      <c r="J2255">
        <v>11352</v>
      </c>
    </row>
    <row r="2256" spans="8:10" x14ac:dyDescent="0.3">
      <c r="H2256">
        <v>11358</v>
      </c>
      <c r="J2256">
        <v>11358</v>
      </c>
    </row>
    <row r="2257" spans="8:10" x14ac:dyDescent="0.3">
      <c r="H2257">
        <v>11359</v>
      </c>
      <c r="J2257">
        <v>11359</v>
      </c>
    </row>
    <row r="2258" spans="8:10" x14ac:dyDescent="0.3">
      <c r="H2258">
        <v>11360</v>
      </c>
      <c r="J2258">
        <v>11360</v>
      </c>
    </row>
    <row r="2259" spans="8:10" x14ac:dyDescent="0.3">
      <c r="H2259">
        <v>11361</v>
      </c>
      <c r="J2259">
        <v>11361</v>
      </c>
    </row>
    <row r="2260" spans="8:10" x14ac:dyDescent="0.3">
      <c r="H2260">
        <v>11363</v>
      </c>
      <c r="J2260">
        <v>11363</v>
      </c>
    </row>
    <row r="2261" spans="8:10" x14ac:dyDescent="0.3">
      <c r="H2261">
        <v>11364</v>
      </c>
      <c r="J2261">
        <v>11364</v>
      </c>
    </row>
    <row r="2262" spans="8:10" x14ac:dyDescent="0.3">
      <c r="H2262">
        <v>11365</v>
      </c>
      <c r="J2262">
        <v>11365</v>
      </c>
    </row>
    <row r="2263" spans="8:10" x14ac:dyDescent="0.3">
      <c r="H2263">
        <v>11366</v>
      </c>
      <c r="J2263">
        <v>11366</v>
      </c>
    </row>
    <row r="2264" spans="8:10" x14ac:dyDescent="0.3">
      <c r="H2264">
        <v>11367</v>
      </c>
      <c r="J2264">
        <v>11367</v>
      </c>
    </row>
    <row r="2265" spans="8:10" x14ac:dyDescent="0.3">
      <c r="H2265">
        <v>11386</v>
      </c>
      <c r="J2265">
        <v>11386</v>
      </c>
    </row>
    <row r="2266" spans="8:10" x14ac:dyDescent="0.3">
      <c r="H2266">
        <v>11393</v>
      </c>
      <c r="J2266">
        <v>11393</v>
      </c>
    </row>
    <row r="2267" spans="8:10" x14ac:dyDescent="0.3">
      <c r="H2267">
        <v>11404</v>
      </c>
      <c r="J2267">
        <v>11404</v>
      </c>
    </row>
    <row r="2268" spans="8:10" x14ac:dyDescent="0.3">
      <c r="H2268">
        <v>11406</v>
      </c>
      <c r="J2268">
        <v>11406</v>
      </c>
    </row>
    <row r="2269" spans="8:10" x14ac:dyDescent="0.3">
      <c r="H2269">
        <v>11408</v>
      </c>
      <c r="J2269">
        <v>11408</v>
      </c>
    </row>
    <row r="2270" spans="8:10" x14ac:dyDescent="0.3">
      <c r="H2270">
        <v>11409</v>
      </c>
      <c r="J2270">
        <v>11409</v>
      </c>
    </row>
    <row r="2271" spans="8:10" x14ac:dyDescent="0.3">
      <c r="H2271">
        <v>11410</v>
      </c>
      <c r="J2271">
        <v>11410</v>
      </c>
    </row>
    <row r="2272" spans="8:10" x14ac:dyDescent="0.3">
      <c r="H2272">
        <v>11411</v>
      </c>
      <c r="J2272">
        <v>11411</v>
      </c>
    </row>
    <row r="2273" spans="8:10" x14ac:dyDescent="0.3">
      <c r="H2273">
        <v>11417</v>
      </c>
      <c r="J2273">
        <v>11417</v>
      </c>
    </row>
    <row r="2274" spans="8:10" x14ac:dyDescent="0.3">
      <c r="H2274">
        <v>11420</v>
      </c>
      <c r="J2274">
        <v>11420</v>
      </c>
    </row>
    <row r="2275" spans="8:10" x14ac:dyDescent="0.3">
      <c r="H2275">
        <v>11450</v>
      </c>
      <c r="J2275">
        <v>11450</v>
      </c>
    </row>
    <row r="2276" spans="8:10" x14ac:dyDescent="0.3">
      <c r="H2276">
        <v>11451</v>
      </c>
      <c r="J2276">
        <v>11451</v>
      </c>
    </row>
    <row r="2277" spans="8:10" x14ac:dyDescent="0.3">
      <c r="H2277">
        <v>11452</v>
      </c>
      <c r="J2277">
        <v>11452</v>
      </c>
    </row>
    <row r="2278" spans="8:10" x14ac:dyDescent="0.3">
      <c r="H2278">
        <v>11461</v>
      </c>
      <c r="J2278">
        <v>11461</v>
      </c>
    </row>
    <row r="2279" spans="8:10" x14ac:dyDescent="0.3">
      <c r="H2279">
        <v>11472</v>
      </c>
      <c r="J2279">
        <v>11472</v>
      </c>
    </row>
    <row r="2280" spans="8:10" x14ac:dyDescent="0.3">
      <c r="H2280">
        <v>11477</v>
      </c>
      <c r="J2280">
        <v>11477</v>
      </c>
    </row>
    <row r="2281" spans="8:10" x14ac:dyDescent="0.3">
      <c r="H2281">
        <v>11478</v>
      </c>
      <c r="J2281">
        <v>11478</v>
      </c>
    </row>
    <row r="2282" spans="8:10" x14ac:dyDescent="0.3">
      <c r="H2282">
        <v>11478</v>
      </c>
      <c r="J2282">
        <v>11478</v>
      </c>
    </row>
    <row r="2283" spans="8:10" x14ac:dyDescent="0.3">
      <c r="H2283">
        <v>11479</v>
      </c>
      <c r="J2283">
        <v>11479</v>
      </c>
    </row>
    <row r="2284" spans="8:10" x14ac:dyDescent="0.3">
      <c r="H2284">
        <v>11480</v>
      </c>
      <c r="J2284">
        <v>11480</v>
      </c>
    </row>
    <row r="2285" spans="8:10" x14ac:dyDescent="0.3">
      <c r="H2285">
        <v>11481</v>
      </c>
      <c r="J2285">
        <v>11481</v>
      </c>
    </row>
    <row r="2286" spans="8:10" x14ac:dyDescent="0.3">
      <c r="H2286">
        <v>11482</v>
      </c>
      <c r="J2286">
        <v>11482</v>
      </c>
    </row>
    <row r="2287" spans="8:10" x14ac:dyDescent="0.3">
      <c r="H2287">
        <v>11484</v>
      </c>
      <c r="J2287">
        <v>11484</v>
      </c>
    </row>
    <row r="2288" spans="8:10" x14ac:dyDescent="0.3">
      <c r="H2288">
        <v>11488</v>
      </c>
      <c r="J2288">
        <v>11488</v>
      </c>
    </row>
    <row r="2289" spans="8:10" x14ac:dyDescent="0.3">
      <c r="H2289">
        <v>11489</v>
      </c>
      <c r="J2289">
        <v>11489</v>
      </c>
    </row>
    <row r="2290" spans="8:10" x14ac:dyDescent="0.3">
      <c r="H2290">
        <v>11491</v>
      </c>
      <c r="J2290">
        <v>11491</v>
      </c>
    </row>
    <row r="2291" spans="8:10" x14ac:dyDescent="0.3">
      <c r="H2291">
        <v>11493</v>
      </c>
      <c r="J2291">
        <v>11493</v>
      </c>
    </row>
    <row r="2292" spans="8:10" x14ac:dyDescent="0.3">
      <c r="H2292">
        <v>11494</v>
      </c>
      <c r="J2292">
        <v>11494</v>
      </c>
    </row>
    <row r="2293" spans="8:10" x14ac:dyDescent="0.3">
      <c r="H2293">
        <v>11495</v>
      </c>
      <c r="J2293">
        <v>11495</v>
      </c>
    </row>
    <row r="2294" spans="8:10" x14ac:dyDescent="0.3">
      <c r="H2294">
        <v>11496</v>
      </c>
      <c r="J2294">
        <v>11496</v>
      </c>
    </row>
    <row r="2295" spans="8:10" x14ac:dyDescent="0.3">
      <c r="H2295">
        <v>11497</v>
      </c>
      <c r="J2295">
        <v>11497</v>
      </c>
    </row>
    <row r="2296" spans="8:10" x14ac:dyDescent="0.3">
      <c r="H2296">
        <v>11499</v>
      </c>
      <c r="J2296">
        <v>11499</v>
      </c>
    </row>
    <row r="2297" spans="8:10" x14ac:dyDescent="0.3">
      <c r="H2297">
        <v>11500</v>
      </c>
      <c r="J2297">
        <v>11500</v>
      </c>
    </row>
    <row r="2298" spans="8:10" x14ac:dyDescent="0.3">
      <c r="H2298">
        <v>11502</v>
      </c>
      <c r="J2298">
        <v>11502</v>
      </c>
    </row>
    <row r="2299" spans="8:10" x14ac:dyDescent="0.3">
      <c r="H2299">
        <v>11503</v>
      </c>
      <c r="J2299">
        <v>11503</v>
      </c>
    </row>
    <row r="2300" spans="8:10" x14ac:dyDescent="0.3">
      <c r="H2300">
        <v>11573</v>
      </c>
      <c r="J2300">
        <v>11573</v>
      </c>
    </row>
    <row r="2301" spans="8:10" x14ac:dyDescent="0.3">
      <c r="H2301">
        <v>11576</v>
      </c>
      <c r="J2301">
        <v>11576</v>
      </c>
    </row>
    <row r="2302" spans="8:10" x14ac:dyDescent="0.3">
      <c r="H2302">
        <v>11587</v>
      </c>
      <c r="J2302">
        <v>11587</v>
      </c>
    </row>
    <row r="2303" spans="8:10" x14ac:dyDescent="0.3">
      <c r="H2303">
        <v>11596</v>
      </c>
      <c r="J2303">
        <v>11596</v>
      </c>
    </row>
    <row r="2304" spans="8:10" x14ac:dyDescent="0.3">
      <c r="H2304">
        <v>11597</v>
      </c>
      <c r="J2304">
        <v>11597</v>
      </c>
    </row>
    <row r="2305" spans="8:10" x14ac:dyDescent="0.3">
      <c r="H2305">
        <v>11600</v>
      </c>
      <c r="J2305">
        <v>11600</v>
      </c>
    </row>
    <row r="2306" spans="8:10" x14ac:dyDescent="0.3">
      <c r="H2306">
        <v>11601</v>
      </c>
      <c r="J2306">
        <v>11601</v>
      </c>
    </row>
    <row r="2307" spans="8:10" x14ac:dyDescent="0.3">
      <c r="H2307">
        <v>11603</v>
      </c>
      <c r="J2307">
        <v>11603</v>
      </c>
    </row>
    <row r="2308" spans="8:10" x14ac:dyDescent="0.3">
      <c r="H2308">
        <v>11604</v>
      </c>
      <c r="J2308">
        <v>11604</v>
      </c>
    </row>
    <row r="2309" spans="8:10" x14ac:dyDescent="0.3">
      <c r="H2309">
        <v>11605</v>
      </c>
      <c r="J2309">
        <v>11605</v>
      </c>
    </row>
    <row r="2310" spans="8:10" x14ac:dyDescent="0.3">
      <c r="H2310">
        <v>11606</v>
      </c>
      <c r="J2310">
        <v>11606</v>
      </c>
    </row>
    <row r="2311" spans="8:10" x14ac:dyDescent="0.3">
      <c r="H2311">
        <v>11607</v>
      </c>
      <c r="J2311">
        <v>11607</v>
      </c>
    </row>
    <row r="2312" spans="8:10" x14ac:dyDescent="0.3">
      <c r="H2312">
        <v>11608</v>
      </c>
      <c r="J2312">
        <v>11608</v>
      </c>
    </row>
    <row r="2313" spans="8:10" x14ac:dyDescent="0.3">
      <c r="H2313">
        <v>11610</v>
      </c>
      <c r="J2313">
        <v>11610</v>
      </c>
    </row>
    <row r="2314" spans="8:10" x14ac:dyDescent="0.3">
      <c r="H2314">
        <v>11611</v>
      </c>
      <c r="J2314">
        <v>11611</v>
      </c>
    </row>
    <row r="2315" spans="8:10" x14ac:dyDescent="0.3">
      <c r="H2315">
        <v>11612</v>
      </c>
      <c r="J2315">
        <v>11612</v>
      </c>
    </row>
    <row r="2316" spans="8:10" x14ac:dyDescent="0.3">
      <c r="H2316">
        <v>11613</v>
      </c>
      <c r="J2316">
        <v>11613</v>
      </c>
    </row>
    <row r="2317" spans="8:10" x14ac:dyDescent="0.3">
      <c r="H2317">
        <v>11614</v>
      </c>
      <c r="J2317">
        <v>11614</v>
      </c>
    </row>
    <row r="2318" spans="8:10" x14ac:dyDescent="0.3">
      <c r="H2318">
        <v>11615</v>
      </c>
      <c r="J2318">
        <v>11615</v>
      </c>
    </row>
    <row r="2319" spans="8:10" x14ac:dyDescent="0.3">
      <c r="H2319">
        <v>11616</v>
      </c>
      <c r="J2319">
        <v>11616</v>
      </c>
    </row>
    <row r="2320" spans="8:10" x14ac:dyDescent="0.3">
      <c r="H2320">
        <v>11617</v>
      </c>
      <c r="J2320">
        <v>11617</v>
      </c>
    </row>
    <row r="2321" spans="8:10" x14ac:dyDescent="0.3">
      <c r="H2321">
        <v>11619</v>
      </c>
      <c r="J2321">
        <v>11619</v>
      </c>
    </row>
    <row r="2322" spans="8:10" x14ac:dyDescent="0.3">
      <c r="H2322">
        <v>11628</v>
      </c>
      <c r="J2322">
        <v>11628</v>
      </c>
    </row>
    <row r="2323" spans="8:10" x14ac:dyDescent="0.3">
      <c r="H2323">
        <v>11629</v>
      </c>
      <c r="J2323">
        <v>11629</v>
      </c>
    </row>
    <row r="2324" spans="8:10" x14ac:dyDescent="0.3">
      <c r="H2324">
        <v>11633</v>
      </c>
      <c r="J2324">
        <v>11633</v>
      </c>
    </row>
    <row r="2325" spans="8:10" x14ac:dyDescent="0.3">
      <c r="H2325">
        <v>11634</v>
      </c>
      <c r="J2325">
        <v>11634</v>
      </c>
    </row>
    <row r="2326" spans="8:10" x14ac:dyDescent="0.3">
      <c r="H2326">
        <v>11636</v>
      </c>
      <c r="J2326">
        <v>11636</v>
      </c>
    </row>
    <row r="2327" spans="8:10" x14ac:dyDescent="0.3">
      <c r="H2327">
        <v>11637</v>
      </c>
      <c r="J2327">
        <v>11637</v>
      </c>
    </row>
    <row r="2328" spans="8:10" x14ac:dyDescent="0.3">
      <c r="H2328">
        <v>11638</v>
      </c>
      <c r="J2328">
        <v>11638</v>
      </c>
    </row>
    <row r="2329" spans="8:10" x14ac:dyDescent="0.3">
      <c r="H2329">
        <v>11639</v>
      </c>
      <c r="J2329">
        <v>11639</v>
      </c>
    </row>
    <row r="2330" spans="8:10" x14ac:dyDescent="0.3">
      <c r="H2330">
        <v>11640</v>
      </c>
      <c r="J2330">
        <v>11640</v>
      </c>
    </row>
    <row r="2331" spans="8:10" x14ac:dyDescent="0.3">
      <c r="H2331">
        <v>11642</v>
      </c>
      <c r="J2331">
        <v>11642</v>
      </c>
    </row>
    <row r="2332" spans="8:10" x14ac:dyDescent="0.3">
      <c r="H2332">
        <v>11644</v>
      </c>
      <c r="J2332">
        <v>11644</v>
      </c>
    </row>
    <row r="2333" spans="8:10" x14ac:dyDescent="0.3">
      <c r="H2333">
        <v>11647</v>
      </c>
      <c r="J2333">
        <v>11647</v>
      </c>
    </row>
    <row r="2334" spans="8:10" x14ac:dyDescent="0.3">
      <c r="H2334">
        <v>11648</v>
      </c>
      <c r="J2334">
        <v>11648</v>
      </c>
    </row>
    <row r="2335" spans="8:10" x14ac:dyDescent="0.3">
      <c r="H2335">
        <v>11651</v>
      </c>
      <c r="J2335">
        <v>11651</v>
      </c>
    </row>
    <row r="2336" spans="8:10" x14ac:dyDescent="0.3">
      <c r="H2336">
        <v>11652</v>
      </c>
      <c r="J2336">
        <v>11652</v>
      </c>
    </row>
    <row r="2337" spans="8:10" x14ac:dyDescent="0.3">
      <c r="H2337">
        <v>11653</v>
      </c>
      <c r="J2337">
        <v>11653</v>
      </c>
    </row>
    <row r="2338" spans="8:10" x14ac:dyDescent="0.3">
      <c r="H2338">
        <v>11654</v>
      </c>
      <c r="J2338">
        <v>11654</v>
      </c>
    </row>
    <row r="2339" spans="8:10" x14ac:dyDescent="0.3">
      <c r="H2339">
        <v>11655</v>
      </c>
      <c r="J2339">
        <v>11655</v>
      </c>
    </row>
    <row r="2340" spans="8:10" x14ac:dyDescent="0.3">
      <c r="H2340">
        <v>11656</v>
      </c>
      <c r="J2340">
        <v>11656</v>
      </c>
    </row>
    <row r="2341" spans="8:10" x14ac:dyDescent="0.3">
      <c r="H2341">
        <v>11657</v>
      </c>
      <c r="J2341">
        <v>11657</v>
      </c>
    </row>
    <row r="2342" spans="8:10" x14ac:dyDescent="0.3">
      <c r="H2342">
        <v>11658</v>
      </c>
      <c r="J2342">
        <v>11658</v>
      </c>
    </row>
    <row r="2343" spans="8:10" x14ac:dyDescent="0.3">
      <c r="H2343">
        <v>11660</v>
      </c>
      <c r="J2343">
        <v>11660</v>
      </c>
    </row>
    <row r="2344" spans="8:10" x14ac:dyDescent="0.3">
      <c r="H2344">
        <v>11661</v>
      </c>
      <c r="J2344">
        <v>11661</v>
      </c>
    </row>
    <row r="2345" spans="8:10" x14ac:dyDescent="0.3">
      <c r="H2345">
        <v>11663</v>
      </c>
      <c r="J2345">
        <v>11663</v>
      </c>
    </row>
    <row r="2346" spans="8:10" x14ac:dyDescent="0.3">
      <c r="H2346">
        <v>11664</v>
      </c>
      <c r="J2346">
        <v>11664</v>
      </c>
    </row>
    <row r="2347" spans="8:10" x14ac:dyDescent="0.3">
      <c r="H2347">
        <v>11665</v>
      </c>
      <c r="J2347">
        <v>11665</v>
      </c>
    </row>
    <row r="2348" spans="8:10" x14ac:dyDescent="0.3">
      <c r="H2348">
        <v>11666</v>
      </c>
      <c r="J2348">
        <v>11666</v>
      </c>
    </row>
    <row r="2349" spans="8:10" x14ac:dyDescent="0.3">
      <c r="H2349">
        <v>11669</v>
      </c>
      <c r="J2349">
        <v>11669</v>
      </c>
    </row>
    <row r="2350" spans="8:10" x14ac:dyDescent="0.3">
      <c r="H2350">
        <v>11670</v>
      </c>
      <c r="J2350">
        <v>11670</v>
      </c>
    </row>
    <row r="2351" spans="8:10" x14ac:dyDescent="0.3">
      <c r="H2351">
        <v>11671</v>
      </c>
      <c r="J2351">
        <v>11671</v>
      </c>
    </row>
    <row r="2352" spans="8:10" x14ac:dyDescent="0.3">
      <c r="H2352">
        <v>11672</v>
      </c>
      <c r="J2352">
        <v>11672</v>
      </c>
    </row>
    <row r="2353" spans="8:10" x14ac:dyDescent="0.3">
      <c r="H2353">
        <v>11674</v>
      </c>
      <c r="J2353">
        <v>11674</v>
      </c>
    </row>
    <row r="2354" spans="8:10" x14ac:dyDescent="0.3">
      <c r="H2354">
        <v>11676</v>
      </c>
      <c r="J2354">
        <v>11676</v>
      </c>
    </row>
    <row r="2355" spans="8:10" x14ac:dyDescent="0.3">
      <c r="H2355">
        <v>11677</v>
      </c>
      <c r="J2355">
        <v>11677</v>
      </c>
    </row>
    <row r="2356" spans="8:10" x14ac:dyDescent="0.3">
      <c r="H2356">
        <v>11678</v>
      </c>
      <c r="J2356">
        <v>11678</v>
      </c>
    </row>
    <row r="2357" spans="8:10" x14ac:dyDescent="0.3">
      <c r="H2357">
        <v>11679</v>
      </c>
      <c r="J2357">
        <v>11679</v>
      </c>
    </row>
    <row r="2358" spans="8:10" x14ac:dyDescent="0.3">
      <c r="H2358">
        <v>11680</v>
      </c>
      <c r="J2358">
        <v>11680</v>
      </c>
    </row>
    <row r="2359" spans="8:10" x14ac:dyDescent="0.3">
      <c r="H2359">
        <v>11682</v>
      </c>
      <c r="J2359">
        <v>11682</v>
      </c>
    </row>
    <row r="2360" spans="8:10" x14ac:dyDescent="0.3">
      <c r="H2360">
        <v>11683</v>
      </c>
      <c r="J2360">
        <v>11683</v>
      </c>
    </row>
    <row r="2361" spans="8:10" x14ac:dyDescent="0.3">
      <c r="H2361">
        <v>11686</v>
      </c>
      <c r="J2361">
        <v>11686</v>
      </c>
    </row>
    <row r="2362" spans="8:10" x14ac:dyDescent="0.3">
      <c r="H2362">
        <v>11687</v>
      </c>
      <c r="J2362">
        <v>11687</v>
      </c>
    </row>
    <row r="2363" spans="8:10" x14ac:dyDescent="0.3">
      <c r="H2363">
        <v>11690</v>
      </c>
      <c r="J2363">
        <v>11690</v>
      </c>
    </row>
    <row r="2364" spans="8:10" x14ac:dyDescent="0.3">
      <c r="H2364">
        <v>11694</v>
      </c>
      <c r="J2364">
        <v>11694</v>
      </c>
    </row>
    <row r="2365" spans="8:10" x14ac:dyDescent="0.3">
      <c r="H2365">
        <v>11695</v>
      </c>
      <c r="J2365">
        <v>11695</v>
      </c>
    </row>
    <row r="2366" spans="8:10" x14ac:dyDescent="0.3">
      <c r="H2366">
        <v>11696</v>
      </c>
      <c r="J2366">
        <v>11696</v>
      </c>
    </row>
    <row r="2367" spans="8:10" x14ac:dyDescent="0.3">
      <c r="H2367">
        <v>11697</v>
      </c>
      <c r="J2367">
        <v>11697</v>
      </c>
    </row>
    <row r="2368" spans="8:10" x14ac:dyDescent="0.3">
      <c r="H2368">
        <v>11773</v>
      </c>
      <c r="J2368">
        <v>11773</v>
      </c>
    </row>
    <row r="2369" spans="8:10" x14ac:dyDescent="0.3">
      <c r="H2369">
        <v>11774</v>
      </c>
      <c r="J2369">
        <v>11774</v>
      </c>
    </row>
    <row r="2370" spans="8:10" x14ac:dyDescent="0.3">
      <c r="H2370">
        <v>11775</v>
      </c>
      <c r="J2370">
        <v>11775</v>
      </c>
    </row>
    <row r="2371" spans="8:10" x14ac:dyDescent="0.3">
      <c r="H2371">
        <v>11776</v>
      </c>
      <c r="J2371">
        <v>11776</v>
      </c>
    </row>
    <row r="2372" spans="8:10" x14ac:dyDescent="0.3">
      <c r="H2372">
        <v>11777</v>
      </c>
      <c r="J2372">
        <v>11777</v>
      </c>
    </row>
    <row r="2373" spans="8:10" x14ac:dyDescent="0.3">
      <c r="H2373">
        <v>11779</v>
      </c>
      <c r="J2373">
        <v>11779</v>
      </c>
    </row>
    <row r="2374" spans="8:10" x14ac:dyDescent="0.3">
      <c r="H2374">
        <v>11780</v>
      </c>
      <c r="J2374">
        <v>11780</v>
      </c>
    </row>
    <row r="2375" spans="8:10" x14ac:dyDescent="0.3">
      <c r="H2375">
        <v>11781</v>
      </c>
      <c r="J2375">
        <v>11781</v>
      </c>
    </row>
    <row r="2376" spans="8:10" x14ac:dyDescent="0.3">
      <c r="H2376">
        <v>11784</v>
      </c>
      <c r="J2376">
        <v>11784</v>
      </c>
    </row>
    <row r="2377" spans="8:10" x14ac:dyDescent="0.3">
      <c r="H2377">
        <v>11787</v>
      </c>
      <c r="J2377">
        <v>11787</v>
      </c>
    </row>
    <row r="2378" spans="8:10" x14ac:dyDescent="0.3">
      <c r="H2378">
        <v>11788</v>
      </c>
      <c r="J2378">
        <v>11788</v>
      </c>
    </row>
    <row r="2379" spans="8:10" x14ac:dyDescent="0.3">
      <c r="H2379">
        <v>11789</v>
      </c>
      <c r="J2379">
        <v>11789</v>
      </c>
    </row>
    <row r="2380" spans="8:10" x14ac:dyDescent="0.3">
      <c r="H2380">
        <v>11860</v>
      </c>
      <c r="J2380">
        <v>11860</v>
      </c>
    </row>
    <row r="2381" spans="8:10" x14ac:dyDescent="0.3">
      <c r="H2381">
        <v>11885</v>
      </c>
      <c r="J2381">
        <v>11885</v>
      </c>
    </row>
    <row r="2382" spans="8:10" x14ac:dyDescent="0.3">
      <c r="H2382">
        <v>11934</v>
      </c>
      <c r="J2382">
        <v>11934</v>
      </c>
    </row>
    <row r="2383" spans="8:10" x14ac:dyDescent="0.3">
      <c r="H2383">
        <v>11935</v>
      </c>
      <c r="J2383">
        <v>11935</v>
      </c>
    </row>
    <row r="2384" spans="8:10" x14ac:dyDescent="0.3">
      <c r="H2384">
        <v>11936</v>
      </c>
      <c r="J2384">
        <v>11936</v>
      </c>
    </row>
    <row r="2385" spans="8:10" x14ac:dyDescent="0.3">
      <c r="H2385">
        <v>11937</v>
      </c>
      <c r="J2385">
        <v>11937</v>
      </c>
    </row>
    <row r="2386" spans="8:10" x14ac:dyDescent="0.3">
      <c r="H2386">
        <v>11942</v>
      </c>
      <c r="J2386">
        <v>11942</v>
      </c>
    </row>
    <row r="2387" spans="8:10" x14ac:dyDescent="0.3">
      <c r="H2387">
        <v>11944</v>
      </c>
      <c r="J2387">
        <v>11944</v>
      </c>
    </row>
    <row r="2388" spans="8:10" x14ac:dyDescent="0.3">
      <c r="H2388">
        <v>11945</v>
      </c>
      <c r="J2388">
        <v>11945</v>
      </c>
    </row>
    <row r="2389" spans="8:10" x14ac:dyDescent="0.3">
      <c r="H2389">
        <v>11946</v>
      </c>
      <c r="J2389">
        <v>11946</v>
      </c>
    </row>
    <row r="2390" spans="8:10" x14ac:dyDescent="0.3">
      <c r="H2390">
        <v>11947</v>
      </c>
      <c r="J2390">
        <v>11947</v>
      </c>
    </row>
    <row r="2391" spans="8:10" x14ac:dyDescent="0.3">
      <c r="H2391">
        <v>11948</v>
      </c>
      <c r="J2391">
        <v>11948</v>
      </c>
    </row>
    <row r="2392" spans="8:10" x14ac:dyDescent="0.3">
      <c r="H2392">
        <v>11950</v>
      </c>
      <c r="J2392">
        <v>11950</v>
      </c>
    </row>
    <row r="2393" spans="8:10" x14ac:dyDescent="0.3">
      <c r="H2393">
        <v>11951</v>
      </c>
      <c r="J2393">
        <v>11951</v>
      </c>
    </row>
    <row r="2394" spans="8:10" x14ac:dyDescent="0.3">
      <c r="H2394">
        <v>12008</v>
      </c>
      <c r="J2394">
        <v>12008</v>
      </c>
    </row>
    <row r="2395" spans="8:10" x14ac:dyDescent="0.3">
      <c r="H2395">
        <v>12033</v>
      </c>
      <c r="J2395">
        <v>12033</v>
      </c>
    </row>
    <row r="2396" spans="8:10" x14ac:dyDescent="0.3">
      <c r="H2396">
        <v>12044</v>
      </c>
      <c r="J2396">
        <v>12044</v>
      </c>
    </row>
    <row r="2397" spans="8:10" x14ac:dyDescent="0.3">
      <c r="H2397">
        <v>12045</v>
      </c>
      <c r="J2397">
        <v>12045</v>
      </c>
    </row>
    <row r="2398" spans="8:10" x14ac:dyDescent="0.3">
      <c r="H2398">
        <v>12046</v>
      </c>
      <c r="J2398">
        <v>12046</v>
      </c>
    </row>
    <row r="2399" spans="8:10" x14ac:dyDescent="0.3">
      <c r="H2399">
        <v>12047</v>
      </c>
      <c r="J2399">
        <v>12047</v>
      </c>
    </row>
    <row r="2400" spans="8:10" x14ac:dyDescent="0.3">
      <c r="H2400">
        <v>12077</v>
      </c>
      <c r="J2400">
        <v>12077</v>
      </c>
    </row>
    <row r="2401" spans="8:10" x14ac:dyDescent="0.3">
      <c r="H2401">
        <v>12079</v>
      </c>
      <c r="J2401">
        <v>12079</v>
      </c>
    </row>
    <row r="2402" spans="8:10" x14ac:dyDescent="0.3">
      <c r="H2402">
        <v>12080</v>
      </c>
      <c r="J2402">
        <v>12080</v>
      </c>
    </row>
    <row r="2403" spans="8:10" x14ac:dyDescent="0.3">
      <c r="H2403">
        <v>12081</v>
      </c>
      <c r="J2403">
        <v>12081</v>
      </c>
    </row>
    <row r="2404" spans="8:10" x14ac:dyDescent="0.3">
      <c r="H2404">
        <v>12082</v>
      </c>
      <c r="J2404">
        <v>12082</v>
      </c>
    </row>
    <row r="2405" spans="8:10" x14ac:dyDescent="0.3">
      <c r="H2405">
        <v>12083</v>
      </c>
      <c r="J2405">
        <v>12083</v>
      </c>
    </row>
    <row r="2406" spans="8:10" x14ac:dyDescent="0.3">
      <c r="H2406">
        <v>12085</v>
      </c>
      <c r="J2406">
        <v>12085</v>
      </c>
    </row>
    <row r="2407" spans="8:10" x14ac:dyDescent="0.3">
      <c r="H2407">
        <v>12087</v>
      </c>
      <c r="J2407">
        <v>12087</v>
      </c>
    </row>
    <row r="2408" spans="8:10" x14ac:dyDescent="0.3">
      <c r="H2408">
        <v>12088</v>
      </c>
      <c r="J2408">
        <v>12088</v>
      </c>
    </row>
    <row r="2409" spans="8:10" x14ac:dyDescent="0.3">
      <c r="H2409">
        <v>12089</v>
      </c>
      <c r="J2409">
        <v>12089</v>
      </c>
    </row>
    <row r="2410" spans="8:10" x14ac:dyDescent="0.3">
      <c r="H2410">
        <v>12091</v>
      </c>
      <c r="J2410">
        <v>12091</v>
      </c>
    </row>
    <row r="2411" spans="8:10" x14ac:dyDescent="0.3">
      <c r="H2411">
        <v>12092</v>
      </c>
      <c r="J2411">
        <v>12092</v>
      </c>
    </row>
    <row r="2412" spans="8:10" x14ac:dyDescent="0.3">
      <c r="H2412">
        <v>12094</v>
      </c>
      <c r="J2412">
        <v>12094</v>
      </c>
    </row>
    <row r="2413" spans="8:10" x14ac:dyDescent="0.3">
      <c r="H2413">
        <v>12095</v>
      </c>
      <c r="J2413">
        <v>12095</v>
      </c>
    </row>
    <row r="2414" spans="8:10" x14ac:dyDescent="0.3">
      <c r="H2414">
        <v>12096</v>
      </c>
      <c r="J2414">
        <v>12096</v>
      </c>
    </row>
    <row r="2415" spans="8:10" x14ac:dyDescent="0.3">
      <c r="H2415">
        <v>12098</v>
      </c>
      <c r="J2415">
        <v>12098</v>
      </c>
    </row>
    <row r="2416" spans="8:10" x14ac:dyDescent="0.3">
      <c r="H2416">
        <v>12099</v>
      </c>
      <c r="J2416">
        <v>12099</v>
      </c>
    </row>
    <row r="2417" spans="8:10" x14ac:dyDescent="0.3">
      <c r="H2417">
        <v>12100</v>
      </c>
      <c r="J2417">
        <v>12100</v>
      </c>
    </row>
    <row r="2418" spans="8:10" x14ac:dyDescent="0.3">
      <c r="H2418">
        <v>12101</v>
      </c>
      <c r="J2418">
        <v>12101</v>
      </c>
    </row>
    <row r="2419" spans="8:10" x14ac:dyDescent="0.3">
      <c r="H2419">
        <v>12102</v>
      </c>
      <c r="J2419">
        <v>12102</v>
      </c>
    </row>
    <row r="2420" spans="8:10" x14ac:dyDescent="0.3">
      <c r="H2420">
        <v>12103</v>
      </c>
      <c r="J2420">
        <v>12103</v>
      </c>
    </row>
    <row r="2421" spans="8:10" x14ac:dyDescent="0.3">
      <c r="H2421">
        <v>12104</v>
      </c>
      <c r="J2421">
        <v>12104</v>
      </c>
    </row>
    <row r="2422" spans="8:10" x14ac:dyDescent="0.3">
      <c r="H2422">
        <v>12106</v>
      </c>
      <c r="J2422">
        <v>12106</v>
      </c>
    </row>
    <row r="2423" spans="8:10" x14ac:dyDescent="0.3">
      <c r="H2423">
        <v>12107</v>
      </c>
      <c r="J2423">
        <v>12107</v>
      </c>
    </row>
    <row r="2424" spans="8:10" x14ac:dyDescent="0.3">
      <c r="H2424">
        <v>12108</v>
      </c>
      <c r="J2424">
        <v>12108</v>
      </c>
    </row>
    <row r="2425" spans="8:10" x14ac:dyDescent="0.3">
      <c r="H2425">
        <v>12109</v>
      </c>
      <c r="J2425">
        <v>12109</v>
      </c>
    </row>
    <row r="2426" spans="8:10" x14ac:dyDescent="0.3">
      <c r="H2426">
        <v>12110</v>
      </c>
      <c r="J2426">
        <v>12110</v>
      </c>
    </row>
    <row r="2427" spans="8:10" x14ac:dyDescent="0.3">
      <c r="H2427">
        <v>12111</v>
      </c>
      <c r="J2427">
        <v>12111</v>
      </c>
    </row>
    <row r="2428" spans="8:10" x14ac:dyDescent="0.3">
      <c r="H2428">
        <v>12112</v>
      </c>
      <c r="J2428">
        <v>12112</v>
      </c>
    </row>
    <row r="2429" spans="8:10" x14ac:dyDescent="0.3">
      <c r="H2429">
        <v>12113</v>
      </c>
      <c r="J2429">
        <v>12113</v>
      </c>
    </row>
    <row r="2430" spans="8:10" x14ac:dyDescent="0.3">
      <c r="H2430">
        <v>12114</v>
      </c>
      <c r="J2430">
        <v>12114</v>
      </c>
    </row>
    <row r="2431" spans="8:10" x14ac:dyDescent="0.3">
      <c r="H2431">
        <v>12126</v>
      </c>
      <c r="J2431">
        <v>12126</v>
      </c>
    </row>
    <row r="2432" spans="8:10" x14ac:dyDescent="0.3">
      <c r="H2432">
        <v>12127</v>
      </c>
      <c r="J2432">
        <v>12127</v>
      </c>
    </row>
    <row r="2433" spans="8:10" x14ac:dyDescent="0.3">
      <c r="H2433">
        <v>12128</v>
      </c>
      <c r="J2433">
        <v>12128</v>
      </c>
    </row>
    <row r="2434" spans="8:10" x14ac:dyDescent="0.3">
      <c r="H2434">
        <v>12133</v>
      </c>
      <c r="J2434">
        <v>12133</v>
      </c>
    </row>
    <row r="2435" spans="8:10" x14ac:dyDescent="0.3">
      <c r="H2435">
        <v>12137</v>
      </c>
      <c r="J2435">
        <v>12137</v>
      </c>
    </row>
    <row r="2436" spans="8:10" x14ac:dyDescent="0.3">
      <c r="H2436">
        <v>12138</v>
      </c>
      <c r="J2436">
        <v>12138</v>
      </c>
    </row>
    <row r="2437" spans="8:10" x14ac:dyDescent="0.3">
      <c r="H2437">
        <v>12139</v>
      </c>
      <c r="J2437">
        <v>12139</v>
      </c>
    </row>
    <row r="2438" spans="8:10" x14ac:dyDescent="0.3">
      <c r="H2438">
        <v>12143</v>
      </c>
      <c r="J2438">
        <v>12143</v>
      </c>
    </row>
    <row r="2439" spans="8:10" x14ac:dyDescent="0.3">
      <c r="H2439">
        <v>12149</v>
      </c>
      <c r="J2439">
        <v>12149</v>
      </c>
    </row>
    <row r="2440" spans="8:10" x14ac:dyDescent="0.3">
      <c r="H2440">
        <v>12150</v>
      </c>
      <c r="J2440">
        <v>12150</v>
      </c>
    </row>
    <row r="2441" spans="8:10" x14ac:dyDescent="0.3">
      <c r="H2441">
        <v>12151</v>
      </c>
      <c r="J2441">
        <v>12151</v>
      </c>
    </row>
    <row r="2442" spans="8:10" x14ac:dyDescent="0.3">
      <c r="H2442">
        <v>12152</v>
      </c>
      <c r="J2442">
        <v>12152</v>
      </c>
    </row>
    <row r="2443" spans="8:10" x14ac:dyDescent="0.3">
      <c r="H2443">
        <v>12153</v>
      </c>
      <c r="J2443">
        <v>12153</v>
      </c>
    </row>
    <row r="2444" spans="8:10" x14ac:dyDescent="0.3">
      <c r="H2444">
        <v>12154</v>
      </c>
      <c r="J2444">
        <v>12154</v>
      </c>
    </row>
    <row r="2445" spans="8:10" x14ac:dyDescent="0.3">
      <c r="H2445">
        <v>12155</v>
      </c>
      <c r="J2445">
        <v>12155</v>
      </c>
    </row>
    <row r="2446" spans="8:10" x14ac:dyDescent="0.3">
      <c r="H2446">
        <v>12156</v>
      </c>
      <c r="J2446">
        <v>12156</v>
      </c>
    </row>
    <row r="2447" spans="8:10" x14ac:dyDescent="0.3">
      <c r="H2447">
        <v>12157</v>
      </c>
      <c r="J2447">
        <v>12157</v>
      </c>
    </row>
    <row r="2448" spans="8:10" x14ac:dyDescent="0.3">
      <c r="H2448">
        <v>12158</v>
      </c>
      <c r="J2448">
        <v>12158</v>
      </c>
    </row>
    <row r="2449" spans="8:10" x14ac:dyDescent="0.3">
      <c r="H2449">
        <v>12159</v>
      </c>
      <c r="J2449">
        <v>12159</v>
      </c>
    </row>
    <row r="2450" spans="8:10" x14ac:dyDescent="0.3">
      <c r="H2450">
        <v>12160</v>
      </c>
      <c r="J2450">
        <v>12160</v>
      </c>
    </row>
    <row r="2451" spans="8:10" x14ac:dyDescent="0.3">
      <c r="H2451">
        <v>12164</v>
      </c>
      <c r="J2451">
        <v>12164</v>
      </c>
    </row>
    <row r="2452" spans="8:10" x14ac:dyDescent="0.3">
      <c r="H2452">
        <v>12185</v>
      </c>
      <c r="J2452">
        <v>12185</v>
      </c>
    </row>
    <row r="2453" spans="8:10" x14ac:dyDescent="0.3">
      <c r="H2453">
        <v>12186</v>
      </c>
      <c r="J2453">
        <v>12186</v>
      </c>
    </row>
    <row r="2454" spans="8:10" x14ac:dyDescent="0.3">
      <c r="H2454">
        <v>12187</v>
      </c>
      <c r="J2454">
        <v>12187</v>
      </c>
    </row>
    <row r="2455" spans="8:10" x14ac:dyDescent="0.3">
      <c r="H2455">
        <v>12243</v>
      </c>
      <c r="J2455">
        <v>12243</v>
      </c>
    </row>
    <row r="2456" spans="8:10" x14ac:dyDescent="0.3">
      <c r="H2456">
        <v>12254</v>
      </c>
      <c r="J2456">
        <v>12254</v>
      </c>
    </row>
    <row r="2457" spans="8:10" x14ac:dyDescent="0.3">
      <c r="H2457">
        <v>12274</v>
      </c>
      <c r="J2457">
        <v>12274</v>
      </c>
    </row>
    <row r="2458" spans="8:10" x14ac:dyDescent="0.3">
      <c r="H2458">
        <v>12275</v>
      </c>
      <c r="J2458">
        <v>12275</v>
      </c>
    </row>
    <row r="2459" spans="8:10" x14ac:dyDescent="0.3">
      <c r="H2459">
        <v>12276</v>
      </c>
      <c r="J2459">
        <v>12276</v>
      </c>
    </row>
    <row r="2460" spans="8:10" x14ac:dyDescent="0.3">
      <c r="H2460">
        <v>12382</v>
      </c>
      <c r="J2460">
        <v>12382</v>
      </c>
    </row>
    <row r="2461" spans="8:10" x14ac:dyDescent="0.3">
      <c r="H2461">
        <v>12387</v>
      </c>
      <c r="J2461">
        <v>12387</v>
      </c>
    </row>
    <row r="2462" spans="8:10" x14ac:dyDescent="0.3">
      <c r="H2462">
        <v>12388</v>
      </c>
      <c r="J2462">
        <v>12388</v>
      </c>
    </row>
    <row r="2463" spans="8:10" x14ac:dyDescent="0.3">
      <c r="H2463">
        <v>12389</v>
      </c>
      <c r="J2463">
        <v>12389</v>
      </c>
    </row>
    <row r="2464" spans="8:10" x14ac:dyDescent="0.3">
      <c r="H2464">
        <v>12390</v>
      </c>
      <c r="J2464">
        <v>12390</v>
      </c>
    </row>
    <row r="2465" spans="8:10" x14ac:dyDescent="0.3">
      <c r="H2465">
        <v>12391</v>
      </c>
      <c r="J2465">
        <v>12391</v>
      </c>
    </row>
    <row r="2466" spans="8:10" x14ac:dyDescent="0.3">
      <c r="H2466">
        <v>12392</v>
      </c>
      <c r="J2466">
        <v>12392</v>
      </c>
    </row>
    <row r="2467" spans="8:10" x14ac:dyDescent="0.3">
      <c r="H2467">
        <v>12397</v>
      </c>
      <c r="J2467">
        <v>12397</v>
      </c>
    </row>
    <row r="2468" spans="8:10" x14ac:dyDescent="0.3">
      <c r="H2468">
        <v>12400</v>
      </c>
      <c r="J2468">
        <v>12400</v>
      </c>
    </row>
    <row r="2469" spans="8:10" x14ac:dyDescent="0.3">
      <c r="H2469">
        <v>12402</v>
      </c>
      <c r="J2469">
        <v>12402</v>
      </c>
    </row>
    <row r="2470" spans="8:10" x14ac:dyDescent="0.3">
      <c r="H2470">
        <v>12403</v>
      </c>
      <c r="J2470">
        <v>12403</v>
      </c>
    </row>
    <row r="2471" spans="8:10" x14ac:dyDescent="0.3">
      <c r="H2471">
        <v>12404</v>
      </c>
      <c r="J2471">
        <v>12404</v>
      </c>
    </row>
    <row r="2472" spans="8:10" x14ac:dyDescent="0.3">
      <c r="H2472">
        <v>12405</v>
      </c>
      <c r="J2472">
        <v>12405</v>
      </c>
    </row>
    <row r="2473" spans="8:10" x14ac:dyDescent="0.3">
      <c r="H2473">
        <v>12406</v>
      </c>
      <c r="J2473">
        <v>12406</v>
      </c>
    </row>
    <row r="2474" spans="8:10" x14ac:dyDescent="0.3">
      <c r="H2474">
        <v>12409</v>
      </c>
      <c r="J2474">
        <v>12409</v>
      </c>
    </row>
    <row r="2475" spans="8:10" x14ac:dyDescent="0.3">
      <c r="H2475">
        <v>12410</v>
      </c>
      <c r="J2475">
        <v>12410</v>
      </c>
    </row>
    <row r="2476" spans="8:10" x14ac:dyDescent="0.3">
      <c r="H2476">
        <v>12411</v>
      </c>
      <c r="J2476">
        <v>12411</v>
      </c>
    </row>
    <row r="2477" spans="8:10" x14ac:dyDescent="0.3">
      <c r="H2477">
        <v>12412</v>
      </c>
      <c r="J2477">
        <v>12412</v>
      </c>
    </row>
    <row r="2478" spans="8:10" x14ac:dyDescent="0.3">
      <c r="H2478">
        <v>12413</v>
      </c>
      <c r="J2478">
        <v>12413</v>
      </c>
    </row>
    <row r="2479" spans="8:10" x14ac:dyDescent="0.3">
      <c r="H2479">
        <v>12414</v>
      </c>
      <c r="J2479">
        <v>12414</v>
      </c>
    </row>
    <row r="2480" spans="8:10" x14ac:dyDescent="0.3">
      <c r="H2480">
        <v>12415</v>
      </c>
      <c r="J2480">
        <v>12415</v>
      </c>
    </row>
    <row r="2481" spans="8:10" x14ac:dyDescent="0.3">
      <c r="H2481">
        <v>12419</v>
      </c>
      <c r="J2481">
        <v>12419</v>
      </c>
    </row>
    <row r="2482" spans="8:10" x14ac:dyDescent="0.3">
      <c r="H2482">
        <v>12420</v>
      </c>
      <c r="J2482">
        <v>12420</v>
      </c>
    </row>
    <row r="2483" spans="8:10" x14ac:dyDescent="0.3">
      <c r="H2483">
        <v>12421</v>
      </c>
      <c r="J2483">
        <v>12421</v>
      </c>
    </row>
    <row r="2484" spans="8:10" x14ac:dyDescent="0.3">
      <c r="H2484">
        <v>12422</v>
      </c>
      <c r="J2484">
        <v>12422</v>
      </c>
    </row>
    <row r="2485" spans="8:10" x14ac:dyDescent="0.3">
      <c r="H2485">
        <v>12423</v>
      </c>
      <c r="J2485">
        <v>12423</v>
      </c>
    </row>
    <row r="2486" spans="8:10" x14ac:dyDescent="0.3">
      <c r="H2486">
        <v>12424</v>
      </c>
      <c r="J2486">
        <v>12424</v>
      </c>
    </row>
    <row r="2487" spans="8:10" x14ac:dyDescent="0.3">
      <c r="H2487">
        <v>12425</v>
      </c>
      <c r="J2487">
        <v>12425</v>
      </c>
    </row>
    <row r="2488" spans="8:10" x14ac:dyDescent="0.3">
      <c r="H2488">
        <v>12426</v>
      </c>
      <c r="J2488">
        <v>12426</v>
      </c>
    </row>
    <row r="2489" spans="8:10" x14ac:dyDescent="0.3">
      <c r="H2489">
        <v>12427</v>
      </c>
      <c r="J2489">
        <v>12427</v>
      </c>
    </row>
    <row r="2490" spans="8:10" x14ac:dyDescent="0.3">
      <c r="H2490">
        <v>12428</v>
      </c>
      <c r="J2490">
        <v>12428</v>
      </c>
    </row>
    <row r="2491" spans="8:10" x14ac:dyDescent="0.3">
      <c r="H2491">
        <v>12430</v>
      </c>
      <c r="J2491">
        <v>12430</v>
      </c>
    </row>
    <row r="2492" spans="8:10" x14ac:dyDescent="0.3">
      <c r="H2492">
        <v>12433</v>
      </c>
      <c r="J2492">
        <v>12433</v>
      </c>
    </row>
    <row r="2493" spans="8:10" x14ac:dyDescent="0.3">
      <c r="H2493">
        <v>12434</v>
      </c>
      <c r="J2493">
        <v>12434</v>
      </c>
    </row>
    <row r="2494" spans="8:10" x14ac:dyDescent="0.3">
      <c r="H2494">
        <v>12435</v>
      </c>
      <c r="J2494">
        <v>12435</v>
      </c>
    </row>
    <row r="2495" spans="8:10" x14ac:dyDescent="0.3">
      <c r="H2495">
        <v>12436</v>
      </c>
      <c r="J2495">
        <v>12436</v>
      </c>
    </row>
    <row r="2496" spans="8:10" x14ac:dyDescent="0.3">
      <c r="H2496">
        <v>12437</v>
      </c>
      <c r="J2496">
        <v>12437</v>
      </c>
    </row>
    <row r="2497" spans="8:10" x14ac:dyDescent="0.3">
      <c r="H2497">
        <v>12438</v>
      </c>
      <c r="J2497">
        <v>12438</v>
      </c>
    </row>
    <row r="2498" spans="8:10" x14ac:dyDescent="0.3">
      <c r="H2498">
        <v>12442</v>
      </c>
      <c r="J2498">
        <v>12442</v>
      </c>
    </row>
    <row r="2499" spans="8:10" x14ac:dyDescent="0.3">
      <c r="H2499">
        <v>12445</v>
      </c>
      <c r="J2499">
        <v>12445</v>
      </c>
    </row>
    <row r="2500" spans="8:10" x14ac:dyDescent="0.3">
      <c r="H2500">
        <v>12447</v>
      </c>
      <c r="J2500">
        <v>12447</v>
      </c>
    </row>
    <row r="2501" spans="8:10" x14ac:dyDescent="0.3">
      <c r="H2501">
        <v>12449</v>
      </c>
      <c r="J2501">
        <v>12449</v>
      </c>
    </row>
    <row r="2502" spans="8:10" x14ac:dyDescent="0.3">
      <c r="H2502">
        <v>12450</v>
      </c>
      <c r="J2502">
        <v>12450</v>
      </c>
    </row>
    <row r="2503" spans="8:10" x14ac:dyDescent="0.3">
      <c r="H2503">
        <v>12452</v>
      </c>
      <c r="J2503">
        <v>12452</v>
      </c>
    </row>
    <row r="2504" spans="8:10" x14ac:dyDescent="0.3">
      <c r="H2504">
        <v>12453</v>
      </c>
      <c r="J2504">
        <v>12453</v>
      </c>
    </row>
    <row r="2505" spans="8:10" x14ac:dyDescent="0.3">
      <c r="H2505">
        <v>12454</v>
      </c>
      <c r="J2505">
        <v>12454</v>
      </c>
    </row>
    <row r="2506" spans="8:10" x14ac:dyDescent="0.3">
      <c r="H2506">
        <v>12455</v>
      </c>
      <c r="J2506">
        <v>12455</v>
      </c>
    </row>
    <row r="2507" spans="8:10" x14ac:dyDescent="0.3">
      <c r="H2507">
        <v>12456</v>
      </c>
      <c r="J2507">
        <v>12456</v>
      </c>
    </row>
    <row r="2508" spans="8:10" x14ac:dyDescent="0.3">
      <c r="H2508">
        <v>12457</v>
      </c>
      <c r="J2508">
        <v>12457</v>
      </c>
    </row>
    <row r="2509" spans="8:10" x14ac:dyDescent="0.3">
      <c r="H2509">
        <v>12458</v>
      </c>
      <c r="J2509">
        <v>12458</v>
      </c>
    </row>
    <row r="2510" spans="8:10" x14ac:dyDescent="0.3">
      <c r="H2510">
        <v>12459</v>
      </c>
      <c r="J2510">
        <v>12459</v>
      </c>
    </row>
    <row r="2511" spans="8:10" x14ac:dyDescent="0.3">
      <c r="H2511">
        <v>12461</v>
      </c>
      <c r="J2511">
        <v>12461</v>
      </c>
    </row>
    <row r="2512" spans="8:10" x14ac:dyDescent="0.3">
      <c r="H2512">
        <v>12462</v>
      </c>
      <c r="J2512">
        <v>12462</v>
      </c>
    </row>
    <row r="2513" spans="8:10" x14ac:dyDescent="0.3">
      <c r="H2513">
        <v>12467</v>
      </c>
      <c r="J2513">
        <v>12467</v>
      </c>
    </row>
    <row r="2514" spans="8:10" x14ac:dyDescent="0.3">
      <c r="H2514">
        <v>12468</v>
      </c>
      <c r="J2514">
        <v>12468</v>
      </c>
    </row>
    <row r="2515" spans="8:10" x14ac:dyDescent="0.3">
      <c r="H2515">
        <v>12470</v>
      </c>
      <c r="J2515">
        <v>12470</v>
      </c>
    </row>
    <row r="2516" spans="8:10" x14ac:dyDescent="0.3">
      <c r="H2516">
        <v>12471</v>
      </c>
      <c r="J2516">
        <v>12471</v>
      </c>
    </row>
    <row r="2517" spans="8:10" x14ac:dyDescent="0.3">
      <c r="H2517">
        <v>12472</v>
      </c>
      <c r="J2517">
        <v>12472</v>
      </c>
    </row>
    <row r="2518" spans="8:10" x14ac:dyDescent="0.3">
      <c r="H2518">
        <v>12473</v>
      </c>
      <c r="J2518">
        <v>12473</v>
      </c>
    </row>
    <row r="2519" spans="8:10" x14ac:dyDescent="0.3">
      <c r="H2519">
        <v>12474</v>
      </c>
      <c r="J2519">
        <v>12474</v>
      </c>
    </row>
    <row r="2520" spans="8:10" x14ac:dyDescent="0.3">
      <c r="H2520">
        <v>12475</v>
      </c>
      <c r="J2520">
        <v>12475</v>
      </c>
    </row>
    <row r="2521" spans="8:10" x14ac:dyDescent="0.3">
      <c r="H2521">
        <v>12685</v>
      </c>
      <c r="J2521">
        <v>12685</v>
      </c>
    </row>
    <row r="2522" spans="8:10" x14ac:dyDescent="0.3">
      <c r="H2522">
        <v>12686</v>
      </c>
      <c r="J2522">
        <v>12686</v>
      </c>
    </row>
    <row r="2523" spans="8:10" x14ac:dyDescent="0.3">
      <c r="H2523">
        <v>12687</v>
      </c>
      <c r="J2523">
        <v>12687</v>
      </c>
    </row>
    <row r="2524" spans="8:10" x14ac:dyDescent="0.3">
      <c r="H2524">
        <v>12688</v>
      </c>
      <c r="J2524">
        <v>12688</v>
      </c>
    </row>
    <row r="2525" spans="8:10" x14ac:dyDescent="0.3">
      <c r="H2525">
        <v>12689</v>
      </c>
      <c r="J2525">
        <v>12689</v>
      </c>
    </row>
    <row r="2526" spans="8:10" x14ac:dyDescent="0.3">
      <c r="H2526">
        <v>12690</v>
      </c>
      <c r="J2526">
        <v>12690</v>
      </c>
    </row>
    <row r="2527" spans="8:10" x14ac:dyDescent="0.3">
      <c r="H2527">
        <v>12691</v>
      </c>
      <c r="J2527">
        <v>12691</v>
      </c>
    </row>
    <row r="2528" spans="8:10" x14ac:dyDescent="0.3">
      <c r="H2528">
        <v>12692</v>
      </c>
      <c r="J2528">
        <v>12692</v>
      </c>
    </row>
    <row r="2529" spans="8:10" x14ac:dyDescent="0.3">
      <c r="H2529">
        <v>12694</v>
      </c>
      <c r="J2529">
        <v>12694</v>
      </c>
    </row>
    <row r="2530" spans="8:10" x14ac:dyDescent="0.3">
      <c r="H2530">
        <v>12695</v>
      </c>
      <c r="J2530">
        <v>12695</v>
      </c>
    </row>
    <row r="2531" spans="8:10" x14ac:dyDescent="0.3">
      <c r="H2531">
        <v>12696</v>
      </c>
      <c r="J2531">
        <v>12696</v>
      </c>
    </row>
    <row r="2532" spans="8:10" x14ac:dyDescent="0.3">
      <c r="H2532">
        <v>12697</v>
      </c>
      <c r="J2532">
        <v>12697</v>
      </c>
    </row>
    <row r="2533" spans="8:10" x14ac:dyDescent="0.3">
      <c r="H2533">
        <v>12712</v>
      </c>
      <c r="J2533">
        <v>12712</v>
      </c>
    </row>
    <row r="2534" spans="8:10" x14ac:dyDescent="0.3">
      <c r="H2534">
        <v>12717</v>
      </c>
      <c r="J2534">
        <v>12717</v>
      </c>
    </row>
    <row r="2535" spans="8:10" x14ac:dyDescent="0.3">
      <c r="H2535">
        <v>12718</v>
      </c>
      <c r="J2535">
        <v>12718</v>
      </c>
    </row>
    <row r="2536" spans="8:10" x14ac:dyDescent="0.3">
      <c r="H2536">
        <v>12719</v>
      </c>
      <c r="J2536">
        <v>12719</v>
      </c>
    </row>
    <row r="2537" spans="8:10" x14ac:dyDescent="0.3">
      <c r="H2537">
        <v>12721</v>
      </c>
      <c r="J2537">
        <v>12721</v>
      </c>
    </row>
    <row r="2538" spans="8:10" x14ac:dyDescent="0.3">
      <c r="H2538">
        <v>12722</v>
      </c>
      <c r="J2538">
        <v>12722</v>
      </c>
    </row>
    <row r="2539" spans="8:10" x14ac:dyDescent="0.3">
      <c r="H2539">
        <v>12723</v>
      </c>
      <c r="J2539">
        <v>12723</v>
      </c>
    </row>
    <row r="2540" spans="8:10" x14ac:dyDescent="0.3">
      <c r="H2540">
        <v>12724</v>
      </c>
      <c r="J2540">
        <v>12724</v>
      </c>
    </row>
    <row r="2541" spans="8:10" x14ac:dyDescent="0.3">
      <c r="H2541">
        <v>12725</v>
      </c>
      <c r="J2541">
        <v>12725</v>
      </c>
    </row>
    <row r="2542" spans="8:10" x14ac:dyDescent="0.3">
      <c r="H2542">
        <v>12726</v>
      </c>
      <c r="J2542">
        <v>12726</v>
      </c>
    </row>
    <row r="2543" spans="8:10" x14ac:dyDescent="0.3">
      <c r="H2543">
        <v>12727</v>
      </c>
      <c r="J2543">
        <v>12727</v>
      </c>
    </row>
    <row r="2544" spans="8:10" x14ac:dyDescent="0.3">
      <c r="H2544">
        <v>12729</v>
      </c>
      <c r="J2544">
        <v>12729</v>
      </c>
    </row>
    <row r="2545" spans="8:10" x14ac:dyDescent="0.3">
      <c r="H2545">
        <v>12730</v>
      </c>
      <c r="J2545">
        <v>12730</v>
      </c>
    </row>
    <row r="2546" spans="8:10" x14ac:dyDescent="0.3">
      <c r="H2546">
        <v>12731</v>
      </c>
      <c r="J2546">
        <v>12731</v>
      </c>
    </row>
    <row r="2547" spans="8:10" x14ac:dyDescent="0.3">
      <c r="H2547">
        <v>12735</v>
      </c>
      <c r="J2547">
        <v>12735</v>
      </c>
    </row>
    <row r="2548" spans="8:10" x14ac:dyDescent="0.3">
      <c r="H2548">
        <v>12736</v>
      </c>
      <c r="J2548">
        <v>12736</v>
      </c>
    </row>
    <row r="2549" spans="8:10" x14ac:dyDescent="0.3">
      <c r="H2549">
        <v>12737</v>
      </c>
      <c r="J2549">
        <v>12737</v>
      </c>
    </row>
    <row r="2550" spans="8:10" x14ac:dyDescent="0.3">
      <c r="H2550">
        <v>12738</v>
      </c>
      <c r="J2550">
        <v>12738</v>
      </c>
    </row>
    <row r="2551" spans="8:10" x14ac:dyDescent="0.3">
      <c r="H2551">
        <v>12740</v>
      </c>
      <c r="J2551">
        <v>12740</v>
      </c>
    </row>
    <row r="2552" spans="8:10" x14ac:dyDescent="0.3">
      <c r="H2552">
        <v>12742</v>
      </c>
      <c r="J2552">
        <v>12742</v>
      </c>
    </row>
    <row r="2553" spans="8:10" x14ac:dyDescent="0.3">
      <c r="H2553">
        <v>12743</v>
      </c>
      <c r="J2553">
        <v>12743</v>
      </c>
    </row>
    <row r="2554" spans="8:10" x14ac:dyDescent="0.3">
      <c r="H2554">
        <v>12744</v>
      </c>
      <c r="J2554">
        <v>12744</v>
      </c>
    </row>
    <row r="2555" spans="8:10" x14ac:dyDescent="0.3">
      <c r="H2555">
        <v>12745</v>
      </c>
      <c r="J2555">
        <v>12745</v>
      </c>
    </row>
    <row r="2556" spans="8:10" x14ac:dyDescent="0.3">
      <c r="H2556">
        <v>12745</v>
      </c>
      <c r="J2556">
        <v>12745</v>
      </c>
    </row>
    <row r="2557" spans="8:10" x14ac:dyDescent="0.3">
      <c r="H2557">
        <v>12746</v>
      </c>
      <c r="J2557">
        <v>12746</v>
      </c>
    </row>
    <row r="2558" spans="8:10" x14ac:dyDescent="0.3">
      <c r="H2558">
        <v>12747</v>
      </c>
      <c r="J2558">
        <v>12747</v>
      </c>
    </row>
    <row r="2559" spans="8:10" x14ac:dyDescent="0.3">
      <c r="H2559">
        <v>12749</v>
      </c>
      <c r="J2559">
        <v>12749</v>
      </c>
    </row>
    <row r="2560" spans="8:10" x14ac:dyDescent="0.3">
      <c r="H2560">
        <v>12750</v>
      </c>
      <c r="J2560">
        <v>12750</v>
      </c>
    </row>
    <row r="2561" spans="8:10" x14ac:dyDescent="0.3">
      <c r="H2561">
        <v>12751</v>
      </c>
      <c r="J2561">
        <v>12751</v>
      </c>
    </row>
    <row r="2562" spans="8:10" x14ac:dyDescent="0.3">
      <c r="H2562">
        <v>12752</v>
      </c>
      <c r="J2562">
        <v>12752</v>
      </c>
    </row>
    <row r="2563" spans="8:10" x14ac:dyDescent="0.3">
      <c r="H2563">
        <v>12753</v>
      </c>
      <c r="J2563">
        <v>12753</v>
      </c>
    </row>
    <row r="2564" spans="8:10" x14ac:dyDescent="0.3">
      <c r="H2564">
        <v>12754</v>
      </c>
      <c r="J2564">
        <v>12754</v>
      </c>
    </row>
    <row r="2565" spans="8:10" x14ac:dyDescent="0.3">
      <c r="H2565">
        <v>12755</v>
      </c>
      <c r="J2565">
        <v>12755</v>
      </c>
    </row>
    <row r="2566" spans="8:10" x14ac:dyDescent="0.3">
      <c r="H2566">
        <v>12756</v>
      </c>
      <c r="J2566">
        <v>12756</v>
      </c>
    </row>
    <row r="2567" spans="8:10" x14ac:dyDescent="0.3">
      <c r="H2567">
        <v>12757</v>
      </c>
      <c r="J2567">
        <v>12757</v>
      </c>
    </row>
    <row r="2568" spans="8:10" x14ac:dyDescent="0.3">
      <c r="H2568">
        <v>12759</v>
      </c>
      <c r="J2568">
        <v>12759</v>
      </c>
    </row>
    <row r="2569" spans="8:10" x14ac:dyDescent="0.3">
      <c r="H2569">
        <v>12765</v>
      </c>
      <c r="J2569">
        <v>12765</v>
      </c>
    </row>
    <row r="2570" spans="8:10" x14ac:dyDescent="0.3">
      <c r="H2570">
        <v>12769</v>
      </c>
      <c r="J2570">
        <v>12769</v>
      </c>
    </row>
    <row r="2571" spans="8:10" x14ac:dyDescent="0.3">
      <c r="H2571">
        <v>12770</v>
      </c>
      <c r="J2571">
        <v>12770</v>
      </c>
    </row>
    <row r="2572" spans="8:10" x14ac:dyDescent="0.3">
      <c r="H2572">
        <v>12771</v>
      </c>
      <c r="J2572">
        <v>12771</v>
      </c>
    </row>
    <row r="2573" spans="8:10" x14ac:dyDescent="0.3">
      <c r="H2573">
        <v>12772</v>
      </c>
      <c r="J2573">
        <v>12772</v>
      </c>
    </row>
    <row r="2574" spans="8:10" x14ac:dyDescent="0.3">
      <c r="H2574">
        <v>12773</v>
      </c>
      <c r="J2574">
        <v>12773</v>
      </c>
    </row>
    <row r="2575" spans="8:10" x14ac:dyDescent="0.3">
      <c r="H2575">
        <v>12775</v>
      </c>
      <c r="J2575">
        <v>12775</v>
      </c>
    </row>
    <row r="2576" spans="8:10" x14ac:dyDescent="0.3">
      <c r="H2576">
        <v>12776</v>
      </c>
      <c r="J2576">
        <v>12776</v>
      </c>
    </row>
    <row r="2577" spans="8:10" x14ac:dyDescent="0.3">
      <c r="H2577">
        <v>12777</v>
      </c>
      <c r="J2577">
        <v>12777</v>
      </c>
    </row>
    <row r="2578" spans="8:10" x14ac:dyDescent="0.3">
      <c r="H2578">
        <v>12778</v>
      </c>
      <c r="J2578">
        <v>12778</v>
      </c>
    </row>
    <row r="2579" spans="8:10" x14ac:dyDescent="0.3">
      <c r="H2579">
        <v>12780</v>
      </c>
      <c r="J2579">
        <v>12780</v>
      </c>
    </row>
    <row r="2580" spans="8:10" x14ac:dyDescent="0.3">
      <c r="H2580">
        <v>12789</v>
      </c>
      <c r="J2580">
        <v>12789</v>
      </c>
    </row>
    <row r="2581" spans="8:10" x14ac:dyDescent="0.3">
      <c r="H2581">
        <v>12790</v>
      </c>
      <c r="J2581">
        <v>12790</v>
      </c>
    </row>
    <row r="2582" spans="8:10" x14ac:dyDescent="0.3">
      <c r="H2582">
        <v>12793</v>
      </c>
      <c r="J2582">
        <v>12793</v>
      </c>
    </row>
    <row r="2583" spans="8:10" x14ac:dyDescent="0.3">
      <c r="H2583">
        <v>12796</v>
      </c>
      <c r="J2583">
        <v>12796</v>
      </c>
    </row>
    <row r="2584" spans="8:10" x14ac:dyDescent="0.3">
      <c r="H2584">
        <v>12805</v>
      </c>
      <c r="J2584">
        <v>12805</v>
      </c>
    </row>
    <row r="2585" spans="8:10" x14ac:dyDescent="0.3">
      <c r="H2585">
        <v>12806</v>
      </c>
      <c r="J2585">
        <v>12806</v>
      </c>
    </row>
    <row r="2586" spans="8:10" x14ac:dyDescent="0.3">
      <c r="H2586">
        <v>12807</v>
      </c>
      <c r="J2586">
        <v>12807</v>
      </c>
    </row>
    <row r="2587" spans="8:10" x14ac:dyDescent="0.3">
      <c r="H2587">
        <v>12808</v>
      </c>
      <c r="J2587">
        <v>12808</v>
      </c>
    </row>
    <row r="2588" spans="8:10" x14ac:dyDescent="0.3">
      <c r="H2588">
        <v>12809</v>
      </c>
      <c r="J2588">
        <v>12809</v>
      </c>
    </row>
    <row r="2589" spans="8:10" x14ac:dyDescent="0.3">
      <c r="H2589">
        <v>12810</v>
      </c>
      <c r="J2589">
        <v>12810</v>
      </c>
    </row>
    <row r="2590" spans="8:10" x14ac:dyDescent="0.3">
      <c r="H2590">
        <v>12811</v>
      </c>
      <c r="J2590">
        <v>12811</v>
      </c>
    </row>
    <row r="2591" spans="8:10" x14ac:dyDescent="0.3">
      <c r="H2591">
        <v>12812</v>
      </c>
      <c r="J2591">
        <v>12812</v>
      </c>
    </row>
    <row r="2592" spans="8:10" x14ac:dyDescent="0.3">
      <c r="H2592">
        <v>12817</v>
      </c>
      <c r="J2592">
        <v>12817</v>
      </c>
    </row>
    <row r="2593" spans="8:10" x14ac:dyDescent="0.3">
      <c r="H2593">
        <v>12818</v>
      </c>
      <c r="J2593">
        <v>12818</v>
      </c>
    </row>
    <row r="2594" spans="8:10" x14ac:dyDescent="0.3">
      <c r="H2594">
        <v>12821</v>
      </c>
      <c r="J2594">
        <v>12821</v>
      </c>
    </row>
    <row r="2595" spans="8:10" x14ac:dyDescent="0.3">
      <c r="H2595">
        <v>12823</v>
      </c>
      <c r="J2595">
        <v>12823</v>
      </c>
    </row>
    <row r="2596" spans="8:10" x14ac:dyDescent="0.3">
      <c r="H2596">
        <v>12824</v>
      </c>
      <c r="J2596">
        <v>12824</v>
      </c>
    </row>
    <row r="2597" spans="8:10" x14ac:dyDescent="0.3">
      <c r="H2597">
        <v>12830</v>
      </c>
      <c r="J2597">
        <v>12830</v>
      </c>
    </row>
    <row r="2598" spans="8:10" x14ac:dyDescent="0.3">
      <c r="H2598">
        <v>12831</v>
      </c>
      <c r="J2598">
        <v>12831</v>
      </c>
    </row>
    <row r="2599" spans="8:10" x14ac:dyDescent="0.3">
      <c r="H2599">
        <v>12832</v>
      </c>
      <c r="J2599">
        <v>12832</v>
      </c>
    </row>
    <row r="2600" spans="8:10" x14ac:dyDescent="0.3">
      <c r="H2600">
        <v>12836</v>
      </c>
      <c r="J2600">
        <v>12836</v>
      </c>
    </row>
    <row r="2601" spans="8:10" x14ac:dyDescent="0.3">
      <c r="H2601">
        <v>12837</v>
      </c>
      <c r="J2601">
        <v>12837</v>
      </c>
    </row>
    <row r="2602" spans="8:10" x14ac:dyDescent="0.3">
      <c r="H2602">
        <v>12838</v>
      </c>
      <c r="J2602">
        <v>12838</v>
      </c>
    </row>
    <row r="2603" spans="8:10" x14ac:dyDescent="0.3">
      <c r="H2603">
        <v>12839</v>
      </c>
      <c r="J2603">
        <v>12839</v>
      </c>
    </row>
    <row r="2604" spans="8:10" x14ac:dyDescent="0.3">
      <c r="H2604">
        <v>12841</v>
      </c>
      <c r="J2604">
        <v>12841</v>
      </c>
    </row>
    <row r="2605" spans="8:10" x14ac:dyDescent="0.3">
      <c r="H2605">
        <v>12843</v>
      </c>
      <c r="J2605">
        <v>12843</v>
      </c>
    </row>
    <row r="2606" spans="8:10" x14ac:dyDescent="0.3">
      <c r="H2606">
        <v>12845</v>
      </c>
      <c r="J2606">
        <v>12845</v>
      </c>
    </row>
    <row r="2607" spans="8:10" x14ac:dyDescent="0.3">
      <c r="H2607">
        <v>12846</v>
      </c>
      <c r="J2607">
        <v>12846</v>
      </c>
    </row>
    <row r="2608" spans="8:10" x14ac:dyDescent="0.3">
      <c r="H2608">
        <v>12847</v>
      </c>
      <c r="J2608">
        <v>12847</v>
      </c>
    </row>
    <row r="2609" spans="8:10" x14ac:dyDescent="0.3">
      <c r="H2609">
        <v>12848</v>
      </c>
      <c r="J2609">
        <v>12848</v>
      </c>
    </row>
    <row r="2610" spans="8:10" x14ac:dyDescent="0.3">
      <c r="H2610">
        <v>12850</v>
      </c>
      <c r="J2610">
        <v>12850</v>
      </c>
    </row>
    <row r="2611" spans="8:10" x14ac:dyDescent="0.3">
      <c r="H2611">
        <v>12852</v>
      </c>
      <c r="J2611">
        <v>12852</v>
      </c>
    </row>
    <row r="2612" spans="8:10" x14ac:dyDescent="0.3">
      <c r="H2612">
        <v>12853</v>
      </c>
      <c r="J2612">
        <v>12853</v>
      </c>
    </row>
    <row r="2613" spans="8:10" x14ac:dyDescent="0.3">
      <c r="H2613">
        <v>12854</v>
      </c>
      <c r="J2613">
        <v>12854</v>
      </c>
    </row>
    <row r="2614" spans="8:10" x14ac:dyDescent="0.3">
      <c r="H2614">
        <v>12855</v>
      </c>
      <c r="J2614">
        <v>12855</v>
      </c>
    </row>
    <row r="2615" spans="8:10" x14ac:dyDescent="0.3">
      <c r="H2615">
        <v>12856</v>
      </c>
      <c r="J2615">
        <v>12856</v>
      </c>
    </row>
    <row r="2616" spans="8:10" x14ac:dyDescent="0.3">
      <c r="H2616">
        <v>12858</v>
      </c>
      <c r="J2616">
        <v>12858</v>
      </c>
    </row>
    <row r="2617" spans="8:10" x14ac:dyDescent="0.3">
      <c r="H2617">
        <v>12861</v>
      </c>
      <c r="J2617">
        <v>12861</v>
      </c>
    </row>
    <row r="2618" spans="8:10" x14ac:dyDescent="0.3">
      <c r="H2618">
        <v>12862</v>
      </c>
      <c r="J2618">
        <v>12862</v>
      </c>
    </row>
    <row r="2619" spans="8:10" x14ac:dyDescent="0.3">
      <c r="H2619">
        <v>12897</v>
      </c>
      <c r="J2619">
        <v>12897</v>
      </c>
    </row>
    <row r="2620" spans="8:10" x14ac:dyDescent="0.3">
      <c r="H2620">
        <v>12898</v>
      </c>
      <c r="J2620">
        <v>12898</v>
      </c>
    </row>
    <row r="2621" spans="8:10" x14ac:dyDescent="0.3">
      <c r="H2621">
        <v>12899</v>
      </c>
      <c r="J2621">
        <v>12899</v>
      </c>
    </row>
    <row r="2622" spans="8:10" x14ac:dyDescent="0.3">
      <c r="H2622">
        <v>12911</v>
      </c>
      <c r="J2622">
        <v>12911</v>
      </c>
    </row>
    <row r="2623" spans="8:10" x14ac:dyDescent="0.3">
      <c r="H2623">
        <v>12912</v>
      </c>
      <c r="J2623">
        <v>12912</v>
      </c>
    </row>
    <row r="2624" spans="8:10" x14ac:dyDescent="0.3">
      <c r="H2624">
        <v>12915</v>
      </c>
      <c r="J2624">
        <v>12915</v>
      </c>
    </row>
    <row r="2625" spans="8:10" x14ac:dyDescent="0.3">
      <c r="H2625">
        <v>12916</v>
      </c>
      <c r="J2625">
        <v>12916</v>
      </c>
    </row>
    <row r="2626" spans="8:10" x14ac:dyDescent="0.3">
      <c r="H2626">
        <v>12919</v>
      </c>
      <c r="J2626">
        <v>12919</v>
      </c>
    </row>
    <row r="2627" spans="8:10" x14ac:dyDescent="0.3">
      <c r="H2627">
        <v>12920</v>
      </c>
      <c r="J2627">
        <v>12920</v>
      </c>
    </row>
    <row r="2628" spans="8:10" x14ac:dyDescent="0.3">
      <c r="H2628">
        <v>12921</v>
      </c>
      <c r="J2628">
        <v>12921</v>
      </c>
    </row>
    <row r="2629" spans="8:10" x14ac:dyDescent="0.3">
      <c r="H2629">
        <v>12922</v>
      </c>
      <c r="J2629">
        <v>12922</v>
      </c>
    </row>
    <row r="2630" spans="8:10" x14ac:dyDescent="0.3">
      <c r="H2630">
        <v>12923</v>
      </c>
      <c r="J2630">
        <v>12923</v>
      </c>
    </row>
    <row r="2631" spans="8:10" x14ac:dyDescent="0.3">
      <c r="H2631">
        <v>12925</v>
      </c>
      <c r="J2631">
        <v>12925</v>
      </c>
    </row>
    <row r="2632" spans="8:10" x14ac:dyDescent="0.3">
      <c r="H2632">
        <v>12926</v>
      </c>
      <c r="J2632">
        <v>12926</v>
      </c>
    </row>
    <row r="2633" spans="8:10" x14ac:dyDescent="0.3">
      <c r="H2633">
        <v>12927</v>
      </c>
      <c r="J2633">
        <v>12927</v>
      </c>
    </row>
    <row r="2634" spans="8:10" x14ac:dyDescent="0.3">
      <c r="H2634">
        <v>12928</v>
      </c>
      <c r="J2634">
        <v>12928</v>
      </c>
    </row>
    <row r="2635" spans="8:10" x14ac:dyDescent="0.3">
      <c r="H2635">
        <v>12929</v>
      </c>
      <c r="J2635">
        <v>12929</v>
      </c>
    </row>
    <row r="2636" spans="8:10" x14ac:dyDescent="0.3">
      <c r="H2636">
        <v>12931</v>
      </c>
      <c r="J2636">
        <v>12931</v>
      </c>
    </row>
    <row r="2637" spans="8:10" x14ac:dyDescent="0.3">
      <c r="H2637">
        <v>12934</v>
      </c>
      <c r="J2637">
        <v>12934</v>
      </c>
    </row>
    <row r="2638" spans="8:10" x14ac:dyDescent="0.3">
      <c r="H2638">
        <v>12935</v>
      </c>
      <c r="J2638">
        <v>12935</v>
      </c>
    </row>
    <row r="2639" spans="8:10" x14ac:dyDescent="0.3">
      <c r="H2639">
        <v>12945</v>
      </c>
      <c r="J2639">
        <v>12945</v>
      </c>
    </row>
    <row r="2640" spans="8:10" x14ac:dyDescent="0.3">
      <c r="H2640">
        <v>12949</v>
      </c>
      <c r="J2640">
        <v>12949</v>
      </c>
    </row>
    <row r="2641" spans="8:10" x14ac:dyDescent="0.3">
      <c r="H2641">
        <v>12950</v>
      </c>
      <c r="J2641">
        <v>12950</v>
      </c>
    </row>
    <row r="2642" spans="8:10" x14ac:dyDescent="0.3">
      <c r="H2642">
        <v>12952</v>
      </c>
      <c r="J2642">
        <v>12952</v>
      </c>
    </row>
    <row r="2643" spans="8:10" x14ac:dyDescent="0.3">
      <c r="H2643">
        <v>12953</v>
      </c>
      <c r="J2643">
        <v>12953</v>
      </c>
    </row>
    <row r="2644" spans="8:10" x14ac:dyDescent="0.3">
      <c r="H2644">
        <v>12954</v>
      </c>
      <c r="J2644">
        <v>12954</v>
      </c>
    </row>
    <row r="2645" spans="8:10" x14ac:dyDescent="0.3">
      <c r="H2645">
        <v>12957</v>
      </c>
      <c r="J2645">
        <v>12957</v>
      </c>
    </row>
    <row r="2646" spans="8:10" x14ac:dyDescent="0.3">
      <c r="H2646">
        <v>12958</v>
      </c>
      <c r="J2646">
        <v>12958</v>
      </c>
    </row>
    <row r="2647" spans="8:10" x14ac:dyDescent="0.3">
      <c r="H2647">
        <v>12959</v>
      </c>
      <c r="J2647">
        <v>12959</v>
      </c>
    </row>
    <row r="2648" spans="8:10" x14ac:dyDescent="0.3">
      <c r="H2648">
        <v>12961</v>
      </c>
      <c r="J2648">
        <v>12961</v>
      </c>
    </row>
    <row r="2649" spans="8:10" x14ac:dyDescent="0.3">
      <c r="H2649">
        <v>12962</v>
      </c>
      <c r="J2649">
        <v>12962</v>
      </c>
    </row>
    <row r="2650" spans="8:10" x14ac:dyDescent="0.3">
      <c r="H2650">
        <v>12963</v>
      </c>
      <c r="J2650">
        <v>12963</v>
      </c>
    </row>
    <row r="2651" spans="8:10" x14ac:dyDescent="0.3">
      <c r="H2651">
        <v>12964</v>
      </c>
      <c r="J2651">
        <v>12964</v>
      </c>
    </row>
    <row r="2652" spans="8:10" x14ac:dyDescent="0.3">
      <c r="H2652">
        <v>12965</v>
      </c>
      <c r="J2652">
        <v>12965</v>
      </c>
    </row>
    <row r="2653" spans="8:10" x14ac:dyDescent="0.3">
      <c r="H2653">
        <v>12966</v>
      </c>
      <c r="J2653">
        <v>12966</v>
      </c>
    </row>
    <row r="2654" spans="8:10" x14ac:dyDescent="0.3">
      <c r="H2654">
        <v>12967</v>
      </c>
      <c r="J2654">
        <v>12967</v>
      </c>
    </row>
    <row r="2655" spans="8:10" x14ac:dyDescent="0.3">
      <c r="H2655">
        <v>12968</v>
      </c>
      <c r="J2655">
        <v>12968</v>
      </c>
    </row>
    <row r="2656" spans="8:10" x14ac:dyDescent="0.3">
      <c r="H2656">
        <v>12970</v>
      </c>
      <c r="J2656">
        <v>12970</v>
      </c>
    </row>
    <row r="2657" spans="8:10" x14ac:dyDescent="0.3">
      <c r="H2657">
        <v>12971</v>
      </c>
      <c r="J2657">
        <v>12971</v>
      </c>
    </row>
    <row r="2658" spans="8:10" x14ac:dyDescent="0.3">
      <c r="H2658">
        <v>12972</v>
      </c>
      <c r="J2658">
        <v>12972</v>
      </c>
    </row>
    <row r="2659" spans="8:10" x14ac:dyDescent="0.3">
      <c r="H2659">
        <v>12973</v>
      </c>
      <c r="J2659">
        <v>12973</v>
      </c>
    </row>
    <row r="2660" spans="8:10" x14ac:dyDescent="0.3">
      <c r="H2660">
        <v>12974</v>
      </c>
      <c r="J2660">
        <v>12974</v>
      </c>
    </row>
    <row r="2661" spans="8:10" x14ac:dyDescent="0.3">
      <c r="H2661">
        <v>12992</v>
      </c>
      <c r="J2661">
        <v>12992</v>
      </c>
    </row>
    <row r="2662" spans="8:10" x14ac:dyDescent="0.3">
      <c r="H2662">
        <v>13031</v>
      </c>
      <c r="J2662">
        <v>13031</v>
      </c>
    </row>
    <row r="2663" spans="8:10" x14ac:dyDescent="0.3">
      <c r="H2663">
        <v>13033</v>
      </c>
      <c r="J2663">
        <v>13033</v>
      </c>
    </row>
    <row r="2664" spans="8:10" x14ac:dyDescent="0.3">
      <c r="H2664">
        <v>13054</v>
      </c>
      <c r="J2664">
        <v>13054</v>
      </c>
    </row>
    <row r="2665" spans="8:10" x14ac:dyDescent="0.3">
      <c r="H2665">
        <v>13055</v>
      </c>
      <c r="J2665">
        <v>13055</v>
      </c>
    </row>
    <row r="2666" spans="8:10" x14ac:dyDescent="0.3">
      <c r="H2666">
        <v>13056</v>
      </c>
      <c r="J2666">
        <v>13056</v>
      </c>
    </row>
    <row r="2667" spans="8:10" x14ac:dyDescent="0.3">
      <c r="H2667">
        <v>13057</v>
      </c>
      <c r="J2667">
        <v>13057</v>
      </c>
    </row>
    <row r="2668" spans="8:10" x14ac:dyDescent="0.3">
      <c r="H2668">
        <v>13058</v>
      </c>
      <c r="J2668">
        <v>13058</v>
      </c>
    </row>
    <row r="2669" spans="8:10" x14ac:dyDescent="0.3">
      <c r="H2669">
        <v>13062</v>
      </c>
      <c r="J2669">
        <v>13062</v>
      </c>
    </row>
    <row r="2670" spans="8:10" x14ac:dyDescent="0.3">
      <c r="H2670">
        <v>13064</v>
      </c>
      <c r="J2670">
        <v>13064</v>
      </c>
    </row>
    <row r="2671" spans="8:10" x14ac:dyDescent="0.3">
      <c r="H2671">
        <v>13067</v>
      </c>
      <c r="J2671">
        <v>13067</v>
      </c>
    </row>
    <row r="2672" spans="8:10" x14ac:dyDescent="0.3">
      <c r="H2672">
        <v>13068</v>
      </c>
      <c r="J2672">
        <v>13068</v>
      </c>
    </row>
    <row r="2673" spans="8:10" x14ac:dyDescent="0.3">
      <c r="H2673">
        <v>13069</v>
      </c>
      <c r="J2673">
        <v>13069</v>
      </c>
    </row>
    <row r="2674" spans="8:10" x14ac:dyDescent="0.3">
      <c r="H2674">
        <v>13070</v>
      </c>
      <c r="J2674">
        <v>13070</v>
      </c>
    </row>
    <row r="2675" spans="8:10" x14ac:dyDescent="0.3">
      <c r="H2675">
        <v>13071</v>
      </c>
      <c r="J2675">
        <v>13071</v>
      </c>
    </row>
    <row r="2676" spans="8:10" x14ac:dyDescent="0.3">
      <c r="H2676">
        <v>13072</v>
      </c>
      <c r="J2676">
        <v>13072</v>
      </c>
    </row>
    <row r="2677" spans="8:10" x14ac:dyDescent="0.3">
      <c r="H2677">
        <v>13073</v>
      </c>
      <c r="J2677">
        <v>13073</v>
      </c>
    </row>
    <row r="2678" spans="8:10" x14ac:dyDescent="0.3">
      <c r="H2678">
        <v>13074</v>
      </c>
      <c r="J2678">
        <v>13074</v>
      </c>
    </row>
    <row r="2679" spans="8:10" x14ac:dyDescent="0.3">
      <c r="H2679">
        <v>13074</v>
      </c>
      <c r="J2679">
        <v>13074</v>
      </c>
    </row>
    <row r="2680" spans="8:10" x14ac:dyDescent="0.3">
      <c r="H2680">
        <v>13076</v>
      </c>
      <c r="J2680">
        <v>13076</v>
      </c>
    </row>
    <row r="2681" spans="8:10" x14ac:dyDescent="0.3">
      <c r="H2681">
        <v>13076</v>
      </c>
      <c r="J2681">
        <v>13076</v>
      </c>
    </row>
    <row r="2682" spans="8:10" x14ac:dyDescent="0.3">
      <c r="H2682">
        <v>13077</v>
      </c>
      <c r="J2682">
        <v>13077</v>
      </c>
    </row>
    <row r="2683" spans="8:10" x14ac:dyDescent="0.3">
      <c r="H2683">
        <v>13077</v>
      </c>
      <c r="J2683">
        <v>13077</v>
      </c>
    </row>
    <row r="2684" spans="8:10" x14ac:dyDescent="0.3">
      <c r="H2684">
        <v>13078</v>
      </c>
      <c r="J2684">
        <v>13078</v>
      </c>
    </row>
    <row r="2685" spans="8:10" x14ac:dyDescent="0.3">
      <c r="H2685">
        <v>13078</v>
      </c>
      <c r="J2685">
        <v>13078</v>
      </c>
    </row>
    <row r="2686" spans="8:10" x14ac:dyDescent="0.3">
      <c r="H2686">
        <v>13079</v>
      </c>
      <c r="J2686">
        <v>13079</v>
      </c>
    </row>
    <row r="2687" spans="8:10" x14ac:dyDescent="0.3">
      <c r="H2687">
        <v>13079</v>
      </c>
      <c r="J2687">
        <v>13079</v>
      </c>
    </row>
    <row r="2688" spans="8:10" x14ac:dyDescent="0.3">
      <c r="H2688">
        <v>13080</v>
      </c>
      <c r="J2688">
        <v>13080</v>
      </c>
    </row>
    <row r="2689" spans="8:10" x14ac:dyDescent="0.3">
      <c r="H2689">
        <v>13081</v>
      </c>
      <c r="J2689">
        <v>13081</v>
      </c>
    </row>
    <row r="2690" spans="8:10" x14ac:dyDescent="0.3">
      <c r="H2690">
        <v>13082</v>
      </c>
      <c r="J2690">
        <v>13082</v>
      </c>
    </row>
    <row r="2691" spans="8:10" x14ac:dyDescent="0.3">
      <c r="H2691">
        <v>13082</v>
      </c>
      <c r="J2691">
        <v>13082</v>
      </c>
    </row>
    <row r="2692" spans="8:10" x14ac:dyDescent="0.3">
      <c r="H2692">
        <v>13084</v>
      </c>
      <c r="J2692">
        <v>13084</v>
      </c>
    </row>
    <row r="2693" spans="8:10" x14ac:dyDescent="0.3">
      <c r="H2693">
        <v>13085</v>
      </c>
      <c r="J2693">
        <v>13085</v>
      </c>
    </row>
    <row r="2694" spans="8:10" x14ac:dyDescent="0.3">
      <c r="H2694">
        <v>13086</v>
      </c>
      <c r="J2694">
        <v>13086</v>
      </c>
    </row>
    <row r="2695" spans="8:10" x14ac:dyDescent="0.3">
      <c r="H2695">
        <v>13086</v>
      </c>
      <c r="J2695">
        <v>13086</v>
      </c>
    </row>
    <row r="2696" spans="8:10" x14ac:dyDescent="0.3">
      <c r="H2696">
        <v>13087</v>
      </c>
      <c r="J2696">
        <v>13087</v>
      </c>
    </row>
    <row r="2697" spans="8:10" x14ac:dyDescent="0.3">
      <c r="H2697">
        <v>13087</v>
      </c>
      <c r="J2697">
        <v>13087</v>
      </c>
    </row>
    <row r="2698" spans="8:10" x14ac:dyDescent="0.3">
      <c r="H2698">
        <v>13088</v>
      </c>
      <c r="J2698">
        <v>13088</v>
      </c>
    </row>
    <row r="2699" spans="8:10" x14ac:dyDescent="0.3">
      <c r="H2699">
        <v>13089</v>
      </c>
      <c r="J2699">
        <v>13089</v>
      </c>
    </row>
    <row r="2700" spans="8:10" x14ac:dyDescent="0.3">
      <c r="H2700">
        <v>13089</v>
      </c>
      <c r="J2700">
        <v>13089</v>
      </c>
    </row>
    <row r="2701" spans="8:10" x14ac:dyDescent="0.3">
      <c r="H2701">
        <v>13090</v>
      </c>
      <c r="J2701">
        <v>13090</v>
      </c>
    </row>
    <row r="2702" spans="8:10" x14ac:dyDescent="0.3">
      <c r="H2702">
        <v>13091</v>
      </c>
      <c r="J2702">
        <v>13091</v>
      </c>
    </row>
    <row r="2703" spans="8:10" x14ac:dyDescent="0.3">
      <c r="H2703">
        <v>13092</v>
      </c>
      <c r="J2703">
        <v>13092</v>
      </c>
    </row>
    <row r="2704" spans="8:10" x14ac:dyDescent="0.3">
      <c r="H2704">
        <v>13093</v>
      </c>
      <c r="J2704">
        <v>13093</v>
      </c>
    </row>
    <row r="2705" spans="8:10" x14ac:dyDescent="0.3">
      <c r="H2705">
        <v>13094</v>
      </c>
      <c r="J2705">
        <v>13094</v>
      </c>
    </row>
    <row r="2706" spans="8:10" x14ac:dyDescent="0.3">
      <c r="H2706">
        <v>13095</v>
      </c>
      <c r="J2706">
        <v>13095</v>
      </c>
    </row>
    <row r="2707" spans="8:10" x14ac:dyDescent="0.3">
      <c r="H2707">
        <v>13096</v>
      </c>
      <c r="J2707">
        <v>13096</v>
      </c>
    </row>
    <row r="2708" spans="8:10" x14ac:dyDescent="0.3">
      <c r="H2708">
        <v>13096</v>
      </c>
      <c r="J2708">
        <v>13096</v>
      </c>
    </row>
    <row r="2709" spans="8:10" x14ac:dyDescent="0.3">
      <c r="H2709">
        <v>13097</v>
      </c>
      <c r="J2709">
        <v>13097</v>
      </c>
    </row>
    <row r="2710" spans="8:10" x14ac:dyDescent="0.3">
      <c r="H2710">
        <v>13097</v>
      </c>
      <c r="J2710">
        <v>13097</v>
      </c>
    </row>
    <row r="2711" spans="8:10" x14ac:dyDescent="0.3">
      <c r="H2711">
        <v>13098</v>
      </c>
      <c r="J2711">
        <v>13098</v>
      </c>
    </row>
    <row r="2712" spans="8:10" x14ac:dyDescent="0.3">
      <c r="H2712">
        <v>13099</v>
      </c>
      <c r="J2712">
        <v>13099</v>
      </c>
    </row>
    <row r="2713" spans="8:10" x14ac:dyDescent="0.3">
      <c r="H2713">
        <v>13100</v>
      </c>
      <c r="J2713">
        <v>13100</v>
      </c>
    </row>
    <row r="2714" spans="8:10" x14ac:dyDescent="0.3">
      <c r="H2714">
        <v>13100</v>
      </c>
      <c r="J2714">
        <v>13100</v>
      </c>
    </row>
    <row r="2715" spans="8:10" x14ac:dyDescent="0.3">
      <c r="H2715">
        <v>13101</v>
      </c>
      <c r="J2715">
        <v>13101</v>
      </c>
    </row>
    <row r="2716" spans="8:10" x14ac:dyDescent="0.3">
      <c r="H2716">
        <v>13101</v>
      </c>
      <c r="J2716">
        <v>13101</v>
      </c>
    </row>
    <row r="2717" spans="8:10" x14ac:dyDescent="0.3">
      <c r="H2717">
        <v>13102</v>
      </c>
      <c r="J2717">
        <v>13102</v>
      </c>
    </row>
    <row r="2718" spans="8:10" x14ac:dyDescent="0.3">
      <c r="H2718">
        <v>13102</v>
      </c>
      <c r="J2718">
        <v>13102</v>
      </c>
    </row>
    <row r="2719" spans="8:10" x14ac:dyDescent="0.3">
      <c r="H2719">
        <v>13103</v>
      </c>
      <c r="J2719">
        <v>13103</v>
      </c>
    </row>
    <row r="2720" spans="8:10" x14ac:dyDescent="0.3">
      <c r="H2720">
        <v>13103</v>
      </c>
      <c r="J2720">
        <v>13103</v>
      </c>
    </row>
    <row r="2721" spans="8:10" x14ac:dyDescent="0.3">
      <c r="H2721">
        <v>13104</v>
      </c>
      <c r="J2721">
        <v>13104</v>
      </c>
    </row>
    <row r="2722" spans="8:10" x14ac:dyDescent="0.3">
      <c r="H2722">
        <v>13106</v>
      </c>
      <c r="J2722">
        <v>13106</v>
      </c>
    </row>
    <row r="2723" spans="8:10" x14ac:dyDescent="0.3">
      <c r="H2723">
        <v>13109</v>
      </c>
      <c r="J2723">
        <v>13109</v>
      </c>
    </row>
    <row r="2724" spans="8:10" x14ac:dyDescent="0.3">
      <c r="H2724">
        <v>13110</v>
      </c>
      <c r="J2724">
        <v>13110</v>
      </c>
    </row>
    <row r="2725" spans="8:10" x14ac:dyDescent="0.3">
      <c r="H2725">
        <v>13112</v>
      </c>
      <c r="J2725">
        <v>13112</v>
      </c>
    </row>
    <row r="2726" spans="8:10" x14ac:dyDescent="0.3">
      <c r="H2726">
        <v>13117</v>
      </c>
      <c r="J2726">
        <v>13117</v>
      </c>
    </row>
    <row r="2727" spans="8:10" x14ac:dyDescent="0.3">
      <c r="H2727">
        <v>13118</v>
      </c>
      <c r="J2727">
        <v>13118</v>
      </c>
    </row>
    <row r="2728" spans="8:10" x14ac:dyDescent="0.3">
      <c r="H2728">
        <v>13119</v>
      </c>
      <c r="J2728">
        <v>13119</v>
      </c>
    </row>
    <row r="2729" spans="8:10" x14ac:dyDescent="0.3">
      <c r="H2729">
        <v>13121</v>
      </c>
      <c r="J2729">
        <v>13121</v>
      </c>
    </row>
    <row r="2730" spans="8:10" x14ac:dyDescent="0.3">
      <c r="H2730">
        <v>13122</v>
      </c>
      <c r="J2730">
        <v>13122</v>
      </c>
    </row>
    <row r="2731" spans="8:10" x14ac:dyDescent="0.3">
      <c r="H2731">
        <v>13122</v>
      </c>
      <c r="J2731">
        <v>13122</v>
      </c>
    </row>
    <row r="2732" spans="8:10" x14ac:dyDescent="0.3">
      <c r="H2732">
        <v>13123</v>
      </c>
      <c r="J2732">
        <v>13123</v>
      </c>
    </row>
    <row r="2733" spans="8:10" x14ac:dyDescent="0.3">
      <c r="H2733">
        <v>13123</v>
      </c>
      <c r="J2733">
        <v>13123</v>
      </c>
    </row>
    <row r="2734" spans="8:10" x14ac:dyDescent="0.3">
      <c r="H2734">
        <v>13124</v>
      </c>
      <c r="J2734">
        <v>13124</v>
      </c>
    </row>
    <row r="2735" spans="8:10" x14ac:dyDescent="0.3">
      <c r="H2735">
        <v>13125</v>
      </c>
      <c r="J2735">
        <v>13125</v>
      </c>
    </row>
    <row r="2736" spans="8:10" x14ac:dyDescent="0.3">
      <c r="H2736">
        <v>13125</v>
      </c>
      <c r="J2736">
        <v>13125</v>
      </c>
    </row>
    <row r="2737" spans="8:10" x14ac:dyDescent="0.3">
      <c r="H2737">
        <v>13126</v>
      </c>
      <c r="J2737">
        <v>13126</v>
      </c>
    </row>
    <row r="2738" spans="8:10" x14ac:dyDescent="0.3">
      <c r="H2738">
        <v>13126</v>
      </c>
      <c r="J2738">
        <v>13126</v>
      </c>
    </row>
    <row r="2739" spans="8:10" x14ac:dyDescent="0.3">
      <c r="H2739">
        <v>13127</v>
      </c>
      <c r="J2739">
        <v>13127</v>
      </c>
    </row>
    <row r="2740" spans="8:10" x14ac:dyDescent="0.3">
      <c r="H2740">
        <v>13130</v>
      </c>
      <c r="J2740">
        <v>13130</v>
      </c>
    </row>
    <row r="2741" spans="8:10" x14ac:dyDescent="0.3">
      <c r="H2741">
        <v>13131</v>
      </c>
      <c r="J2741">
        <v>13131</v>
      </c>
    </row>
    <row r="2742" spans="8:10" x14ac:dyDescent="0.3">
      <c r="H2742">
        <v>13132</v>
      </c>
      <c r="J2742">
        <v>13132</v>
      </c>
    </row>
    <row r="2743" spans="8:10" x14ac:dyDescent="0.3">
      <c r="H2743">
        <v>13132</v>
      </c>
      <c r="J2743">
        <v>13132</v>
      </c>
    </row>
    <row r="2744" spans="8:10" x14ac:dyDescent="0.3">
      <c r="H2744">
        <v>13133</v>
      </c>
      <c r="J2744">
        <v>13133</v>
      </c>
    </row>
    <row r="2745" spans="8:10" x14ac:dyDescent="0.3">
      <c r="H2745">
        <v>13134</v>
      </c>
      <c r="J2745">
        <v>13134</v>
      </c>
    </row>
    <row r="2746" spans="8:10" x14ac:dyDescent="0.3">
      <c r="H2746">
        <v>13135</v>
      </c>
      <c r="J2746">
        <v>13135</v>
      </c>
    </row>
    <row r="2747" spans="8:10" x14ac:dyDescent="0.3">
      <c r="H2747">
        <v>13136</v>
      </c>
      <c r="J2747">
        <v>13136</v>
      </c>
    </row>
    <row r="2748" spans="8:10" x14ac:dyDescent="0.3">
      <c r="H2748">
        <v>13136</v>
      </c>
      <c r="J2748">
        <v>13136</v>
      </c>
    </row>
    <row r="2749" spans="8:10" x14ac:dyDescent="0.3">
      <c r="H2749">
        <v>13137</v>
      </c>
      <c r="J2749">
        <v>13137</v>
      </c>
    </row>
    <row r="2750" spans="8:10" x14ac:dyDescent="0.3">
      <c r="H2750">
        <v>13138</v>
      </c>
      <c r="J2750">
        <v>13138</v>
      </c>
    </row>
    <row r="2751" spans="8:10" x14ac:dyDescent="0.3">
      <c r="H2751">
        <v>13138</v>
      </c>
      <c r="J2751">
        <v>13138</v>
      </c>
    </row>
    <row r="2752" spans="8:10" x14ac:dyDescent="0.3">
      <c r="H2752">
        <v>13139</v>
      </c>
      <c r="J2752">
        <v>13139</v>
      </c>
    </row>
    <row r="2753" spans="8:10" x14ac:dyDescent="0.3">
      <c r="H2753">
        <v>13139</v>
      </c>
      <c r="J2753">
        <v>13139</v>
      </c>
    </row>
    <row r="2754" spans="8:10" x14ac:dyDescent="0.3">
      <c r="H2754">
        <v>13140</v>
      </c>
      <c r="J2754">
        <v>13140</v>
      </c>
    </row>
    <row r="2755" spans="8:10" x14ac:dyDescent="0.3">
      <c r="H2755">
        <v>13140</v>
      </c>
      <c r="J2755">
        <v>13140</v>
      </c>
    </row>
    <row r="2756" spans="8:10" x14ac:dyDescent="0.3">
      <c r="H2756">
        <v>13141</v>
      </c>
      <c r="J2756">
        <v>13141</v>
      </c>
    </row>
    <row r="2757" spans="8:10" x14ac:dyDescent="0.3">
      <c r="H2757">
        <v>13142</v>
      </c>
      <c r="J2757">
        <v>13142</v>
      </c>
    </row>
    <row r="2758" spans="8:10" x14ac:dyDescent="0.3">
      <c r="H2758">
        <v>13226</v>
      </c>
      <c r="J2758">
        <v>13226</v>
      </c>
    </row>
    <row r="2759" spans="8:10" x14ac:dyDescent="0.3">
      <c r="H2759">
        <v>13227</v>
      </c>
      <c r="J2759">
        <v>13227</v>
      </c>
    </row>
    <row r="2760" spans="8:10" x14ac:dyDescent="0.3">
      <c r="H2760">
        <v>13234</v>
      </c>
      <c r="J2760">
        <v>13234</v>
      </c>
    </row>
    <row r="2761" spans="8:10" x14ac:dyDescent="0.3">
      <c r="H2761">
        <v>13237</v>
      </c>
      <c r="J2761">
        <v>13237</v>
      </c>
    </row>
    <row r="2762" spans="8:10" x14ac:dyDescent="0.3">
      <c r="H2762">
        <v>13238</v>
      </c>
      <c r="J2762">
        <v>13238</v>
      </c>
    </row>
    <row r="2763" spans="8:10" x14ac:dyDescent="0.3">
      <c r="H2763">
        <v>13239</v>
      </c>
      <c r="J2763">
        <v>13239</v>
      </c>
    </row>
    <row r="2764" spans="8:10" x14ac:dyDescent="0.3">
      <c r="H2764">
        <v>13240</v>
      </c>
      <c r="J2764">
        <v>13240</v>
      </c>
    </row>
    <row r="2765" spans="8:10" x14ac:dyDescent="0.3">
      <c r="H2765">
        <v>13241</v>
      </c>
      <c r="J2765">
        <v>13241</v>
      </c>
    </row>
    <row r="2766" spans="8:10" x14ac:dyDescent="0.3">
      <c r="H2766">
        <v>13242</v>
      </c>
      <c r="J2766">
        <v>13242</v>
      </c>
    </row>
    <row r="2767" spans="8:10" x14ac:dyDescent="0.3">
      <c r="H2767">
        <v>13244</v>
      </c>
      <c r="J2767">
        <v>13244</v>
      </c>
    </row>
    <row r="2768" spans="8:10" x14ac:dyDescent="0.3">
      <c r="H2768">
        <v>13245</v>
      </c>
      <c r="J2768">
        <v>13245</v>
      </c>
    </row>
    <row r="2769" spans="8:10" x14ac:dyDescent="0.3">
      <c r="H2769">
        <v>13247</v>
      </c>
      <c r="J2769">
        <v>13247</v>
      </c>
    </row>
    <row r="2770" spans="8:10" x14ac:dyDescent="0.3">
      <c r="H2770">
        <v>13249</v>
      </c>
      <c r="J2770">
        <v>13249</v>
      </c>
    </row>
    <row r="2771" spans="8:10" x14ac:dyDescent="0.3">
      <c r="H2771">
        <v>13250</v>
      </c>
      <c r="J2771">
        <v>13250</v>
      </c>
    </row>
    <row r="2772" spans="8:10" x14ac:dyDescent="0.3">
      <c r="H2772">
        <v>13251</v>
      </c>
      <c r="J2772">
        <v>13251</v>
      </c>
    </row>
    <row r="2773" spans="8:10" x14ac:dyDescent="0.3">
      <c r="H2773">
        <v>13252</v>
      </c>
      <c r="J2773">
        <v>13252</v>
      </c>
    </row>
    <row r="2774" spans="8:10" x14ac:dyDescent="0.3">
      <c r="H2774">
        <v>13253</v>
      </c>
      <c r="J2774">
        <v>13253</v>
      </c>
    </row>
    <row r="2775" spans="8:10" x14ac:dyDescent="0.3">
      <c r="H2775">
        <v>13254</v>
      </c>
      <c r="J2775">
        <v>13254</v>
      </c>
    </row>
    <row r="2776" spans="8:10" x14ac:dyDescent="0.3">
      <c r="H2776">
        <v>13254</v>
      </c>
      <c r="J2776">
        <v>13254</v>
      </c>
    </row>
    <row r="2777" spans="8:10" x14ac:dyDescent="0.3">
      <c r="H2777">
        <v>13255</v>
      </c>
      <c r="J2777">
        <v>13255</v>
      </c>
    </row>
    <row r="2778" spans="8:10" x14ac:dyDescent="0.3">
      <c r="H2778">
        <v>13255</v>
      </c>
      <c r="J2778">
        <v>13255</v>
      </c>
    </row>
    <row r="2779" spans="8:10" x14ac:dyDescent="0.3">
      <c r="H2779">
        <v>13256</v>
      </c>
      <c r="J2779">
        <v>13256</v>
      </c>
    </row>
    <row r="2780" spans="8:10" x14ac:dyDescent="0.3">
      <c r="H2780">
        <v>13256</v>
      </c>
      <c r="J2780">
        <v>13256</v>
      </c>
    </row>
    <row r="2781" spans="8:10" x14ac:dyDescent="0.3">
      <c r="H2781">
        <v>13261</v>
      </c>
      <c r="J2781">
        <v>13261</v>
      </c>
    </row>
    <row r="2782" spans="8:10" x14ac:dyDescent="0.3">
      <c r="H2782">
        <v>13262</v>
      </c>
      <c r="J2782">
        <v>13262</v>
      </c>
    </row>
    <row r="2783" spans="8:10" x14ac:dyDescent="0.3">
      <c r="H2783">
        <v>13263</v>
      </c>
      <c r="J2783">
        <v>13263</v>
      </c>
    </row>
    <row r="2784" spans="8:10" x14ac:dyDescent="0.3">
      <c r="H2784">
        <v>13264</v>
      </c>
      <c r="J2784">
        <v>13264</v>
      </c>
    </row>
    <row r="2785" spans="8:10" x14ac:dyDescent="0.3">
      <c r="H2785">
        <v>13265</v>
      </c>
      <c r="J2785">
        <v>13265</v>
      </c>
    </row>
    <row r="2786" spans="8:10" x14ac:dyDescent="0.3">
      <c r="H2786">
        <v>13266</v>
      </c>
      <c r="J2786">
        <v>13266</v>
      </c>
    </row>
    <row r="2787" spans="8:10" x14ac:dyDescent="0.3">
      <c r="H2787">
        <v>13267</v>
      </c>
      <c r="J2787">
        <v>13267</v>
      </c>
    </row>
    <row r="2788" spans="8:10" x14ac:dyDescent="0.3">
      <c r="H2788">
        <v>13267</v>
      </c>
      <c r="J2788">
        <v>13267</v>
      </c>
    </row>
    <row r="2789" spans="8:10" x14ac:dyDescent="0.3">
      <c r="H2789">
        <v>13268</v>
      </c>
      <c r="J2789">
        <v>13268</v>
      </c>
    </row>
    <row r="2790" spans="8:10" x14ac:dyDescent="0.3">
      <c r="H2790">
        <v>13269</v>
      </c>
      <c r="J2790">
        <v>13269</v>
      </c>
    </row>
    <row r="2791" spans="8:10" x14ac:dyDescent="0.3">
      <c r="H2791">
        <v>13270</v>
      </c>
      <c r="J2791">
        <v>13270</v>
      </c>
    </row>
    <row r="2792" spans="8:10" x14ac:dyDescent="0.3">
      <c r="H2792">
        <v>13271</v>
      </c>
      <c r="J2792">
        <v>13271</v>
      </c>
    </row>
    <row r="2793" spans="8:10" x14ac:dyDescent="0.3">
      <c r="H2793">
        <v>13272</v>
      </c>
      <c r="J2793">
        <v>13272</v>
      </c>
    </row>
    <row r="2794" spans="8:10" x14ac:dyDescent="0.3">
      <c r="H2794">
        <v>13273</v>
      </c>
      <c r="J2794">
        <v>13273</v>
      </c>
    </row>
    <row r="2795" spans="8:10" x14ac:dyDescent="0.3">
      <c r="H2795">
        <v>13274</v>
      </c>
      <c r="J2795">
        <v>13274</v>
      </c>
    </row>
    <row r="2796" spans="8:10" x14ac:dyDescent="0.3">
      <c r="H2796">
        <v>13274</v>
      </c>
      <c r="J2796">
        <v>13274</v>
      </c>
    </row>
    <row r="2797" spans="8:10" x14ac:dyDescent="0.3">
      <c r="H2797">
        <v>13275</v>
      </c>
      <c r="J2797">
        <v>13275</v>
      </c>
    </row>
    <row r="2798" spans="8:10" x14ac:dyDescent="0.3">
      <c r="H2798">
        <v>13276</v>
      </c>
      <c r="J2798">
        <v>13276</v>
      </c>
    </row>
    <row r="2799" spans="8:10" x14ac:dyDescent="0.3">
      <c r="H2799">
        <v>13277</v>
      </c>
      <c r="J2799">
        <v>13277</v>
      </c>
    </row>
    <row r="2800" spans="8:10" x14ac:dyDescent="0.3">
      <c r="H2800">
        <v>13278</v>
      </c>
      <c r="J2800">
        <v>13278</v>
      </c>
    </row>
    <row r="2801" spans="8:10" x14ac:dyDescent="0.3">
      <c r="H2801">
        <v>13278</v>
      </c>
      <c r="J2801">
        <v>13278</v>
      </c>
    </row>
    <row r="2802" spans="8:10" x14ac:dyDescent="0.3">
      <c r="H2802">
        <v>13279</v>
      </c>
      <c r="J2802">
        <v>13279</v>
      </c>
    </row>
    <row r="2803" spans="8:10" x14ac:dyDescent="0.3">
      <c r="H2803">
        <v>13281</v>
      </c>
      <c r="J2803">
        <v>13281</v>
      </c>
    </row>
    <row r="2804" spans="8:10" x14ac:dyDescent="0.3">
      <c r="H2804">
        <v>13281</v>
      </c>
      <c r="J2804">
        <v>13281</v>
      </c>
    </row>
    <row r="2805" spans="8:10" x14ac:dyDescent="0.3">
      <c r="H2805">
        <v>13282</v>
      </c>
      <c r="J2805">
        <v>13282</v>
      </c>
    </row>
    <row r="2806" spans="8:10" x14ac:dyDescent="0.3">
      <c r="H2806">
        <v>13288</v>
      </c>
      <c r="J2806">
        <v>13288</v>
      </c>
    </row>
    <row r="2807" spans="8:10" x14ac:dyDescent="0.3">
      <c r="H2807">
        <v>13289</v>
      </c>
      <c r="J2807">
        <v>13289</v>
      </c>
    </row>
    <row r="2808" spans="8:10" x14ac:dyDescent="0.3">
      <c r="H2808">
        <v>13290</v>
      </c>
      <c r="J2808">
        <v>13290</v>
      </c>
    </row>
    <row r="2809" spans="8:10" x14ac:dyDescent="0.3">
      <c r="H2809">
        <v>13291</v>
      </c>
      <c r="J2809">
        <v>13291</v>
      </c>
    </row>
    <row r="2810" spans="8:10" x14ac:dyDescent="0.3">
      <c r="H2810">
        <v>13293</v>
      </c>
      <c r="J2810">
        <v>13293</v>
      </c>
    </row>
    <row r="2811" spans="8:10" x14ac:dyDescent="0.3">
      <c r="H2811">
        <v>13294</v>
      </c>
      <c r="J2811">
        <v>13294</v>
      </c>
    </row>
    <row r="2812" spans="8:10" x14ac:dyDescent="0.3">
      <c r="H2812">
        <v>13295</v>
      </c>
      <c r="J2812">
        <v>13295</v>
      </c>
    </row>
    <row r="2813" spans="8:10" x14ac:dyDescent="0.3">
      <c r="H2813">
        <v>13296</v>
      </c>
      <c r="J2813">
        <v>13296</v>
      </c>
    </row>
    <row r="2814" spans="8:10" x14ac:dyDescent="0.3">
      <c r="H2814">
        <v>13297</v>
      </c>
      <c r="J2814">
        <v>13297</v>
      </c>
    </row>
    <row r="2815" spans="8:10" x14ac:dyDescent="0.3">
      <c r="H2815">
        <v>13298</v>
      </c>
      <c r="J2815">
        <v>13298</v>
      </c>
    </row>
    <row r="2816" spans="8:10" x14ac:dyDescent="0.3">
      <c r="H2816">
        <v>13299</v>
      </c>
      <c r="J2816">
        <v>13299</v>
      </c>
    </row>
    <row r="2817" spans="8:10" x14ac:dyDescent="0.3">
      <c r="H2817">
        <v>13300</v>
      </c>
      <c r="J2817">
        <v>13300</v>
      </c>
    </row>
    <row r="2818" spans="8:10" x14ac:dyDescent="0.3">
      <c r="H2818">
        <v>13300</v>
      </c>
      <c r="J2818">
        <v>13300</v>
      </c>
    </row>
    <row r="2819" spans="8:10" x14ac:dyDescent="0.3">
      <c r="H2819">
        <v>13301</v>
      </c>
      <c r="J2819">
        <v>13301</v>
      </c>
    </row>
    <row r="2820" spans="8:10" x14ac:dyDescent="0.3">
      <c r="H2820">
        <v>13302</v>
      </c>
      <c r="J2820">
        <v>13302</v>
      </c>
    </row>
    <row r="2821" spans="8:10" x14ac:dyDescent="0.3">
      <c r="H2821">
        <v>13303</v>
      </c>
      <c r="J2821">
        <v>13303</v>
      </c>
    </row>
    <row r="2822" spans="8:10" x14ac:dyDescent="0.3">
      <c r="H2822">
        <v>13303</v>
      </c>
      <c r="J2822">
        <v>13303</v>
      </c>
    </row>
    <row r="2823" spans="8:10" x14ac:dyDescent="0.3">
      <c r="H2823">
        <v>13304</v>
      </c>
      <c r="J2823">
        <v>13304</v>
      </c>
    </row>
    <row r="2824" spans="8:10" x14ac:dyDescent="0.3">
      <c r="H2824">
        <v>13304</v>
      </c>
      <c r="J2824">
        <v>13304</v>
      </c>
    </row>
    <row r="2825" spans="8:10" x14ac:dyDescent="0.3">
      <c r="H2825">
        <v>13305</v>
      </c>
      <c r="J2825">
        <v>13305</v>
      </c>
    </row>
    <row r="2826" spans="8:10" x14ac:dyDescent="0.3">
      <c r="H2826">
        <v>13307</v>
      </c>
      <c r="J2826">
        <v>13307</v>
      </c>
    </row>
    <row r="2827" spans="8:10" x14ac:dyDescent="0.3">
      <c r="H2827">
        <v>13308</v>
      </c>
      <c r="J2827">
        <v>13308</v>
      </c>
    </row>
    <row r="2828" spans="8:10" x14ac:dyDescent="0.3">
      <c r="H2828">
        <v>13309</v>
      </c>
      <c r="J2828">
        <v>13309</v>
      </c>
    </row>
    <row r="2829" spans="8:10" x14ac:dyDescent="0.3">
      <c r="H2829">
        <v>13310</v>
      </c>
      <c r="J2829">
        <v>13310</v>
      </c>
    </row>
    <row r="2830" spans="8:10" x14ac:dyDescent="0.3">
      <c r="H2830">
        <v>13313</v>
      </c>
      <c r="J2830">
        <v>13313</v>
      </c>
    </row>
    <row r="2831" spans="8:10" x14ac:dyDescent="0.3">
      <c r="H2831">
        <v>13314</v>
      </c>
      <c r="J2831">
        <v>13314</v>
      </c>
    </row>
    <row r="2832" spans="8:10" x14ac:dyDescent="0.3">
      <c r="H2832">
        <v>13315</v>
      </c>
      <c r="J2832">
        <v>13315</v>
      </c>
    </row>
    <row r="2833" spans="8:10" x14ac:dyDescent="0.3">
      <c r="H2833">
        <v>13316</v>
      </c>
      <c r="J2833">
        <v>13316</v>
      </c>
    </row>
    <row r="2834" spans="8:10" x14ac:dyDescent="0.3">
      <c r="H2834">
        <v>13317</v>
      </c>
      <c r="J2834">
        <v>13317</v>
      </c>
    </row>
    <row r="2835" spans="8:10" x14ac:dyDescent="0.3">
      <c r="H2835">
        <v>13319</v>
      </c>
      <c r="J2835">
        <v>13319</v>
      </c>
    </row>
    <row r="2836" spans="8:10" x14ac:dyDescent="0.3">
      <c r="H2836">
        <v>13320</v>
      </c>
      <c r="J2836">
        <v>13320</v>
      </c>
    </row>
    <row r="2837" spans="8:10" x14ac:dyDescent="0.3">
      <c r="H2837">
        <v>13322</v>
      </c>
      <c r="J2837">
        <v>13322</v>
      </c>
    </row>
    <row r="2838" spans="8:10" x14ac:dyDescent="0.3">
      <c r="H2838">
        <v>13367</v>
      </c>
      <c r="J2838">
        <v>13367</v>
      </c>
    </row>
    <row r="2839" spans="8:10" x14ac:dyDescent="0.3">
      <c r="H2839">
        <v>13370</v>
      </c>
      <c r="J2839">
        <v>13370</v>
      </c>
    </row>
    <row r="2840" spans="8:10" x14ac:dyDescent="0.3">
      <c r="H2840">
        <v>13371</v>
      </c>
      <c r="J2840">
        <v>13371</v>
      </c>
    </row>
    <row r="2841" spans="8:10" x14ac:dyDescent="0.3">
      <c r="H2841">
        <v>13375</v>
      </c>
      <c r="J2841">
        <v>13375</v>
      </c>
    </row>
    <row r="2842" spans="8:10" x14ac:dyDescent="0.3">
      <c r="H2842">
        <v>13377</v>
      </c>
      <c r="J2842">
        <v>13377</v>
      </c>
    </row>
    <row r="2843" spans="8:10" x14ac:dyDescent="0.3">
      <c r="H2843">
        <v>13378</v>
      </c>
      <c r="J2843">
        <v>13378</v>
      </c>
    </row>
    <row r="2844" spans="8:10" x14ac:dyDescent="0.3">
      <c r="H2844">
        <v>13379</v>
      </c>
      <c r="J2844">
        <v>13379</v>
      </c>
    </row>
    <row r="2845" spans="8:10" x14ac:dyDescent="0.3">
      <c r="H2845">
        <v>13380</v>
      </c>
      <c r="J2845">
        <v>13380</v>
      </c>
    </row>
    <row r="2846" spans="8:10" x14ac:dyDescent="0.3">
      <c r="H2846">
        <v>13381</v>
      </c>
      <c r="J2846">
        <v>13381</v>
      </c>
    </row>
    <row r="2847" spans="8:10" x14ac:dyDescent="0.3">
      <c r="H2847">
        <v>13382</v>
      </c>
      <c r="J2847">
        <v>13382</v>
      </c>
    </row>
    <row r="2848" spans="8:10" x14ac:dyDescent="0.3">
      <c r="H2848">
        <v>13384</v>
      </c>
      <c r="J2848">
        <v>13384</v>
      </c>
    </row>
    <row r="2849" spans="8:10" x14ac:dyDescent="0.3">
      <c r="H2849">
        <v>13385</v>
      </c>
      <c r="J2849">
        <v>13385</v>
      </c>
    </row>
    <row r="2850" spans="8:10" x14ac:dyDescent="0.3">
      <c r="H2850">
        <v>13387</v>
      </c>
      <c r="J2850">
        <v>13387</v>
      </c>
    </row>
    <row r="2851" spans="8:10" x14ac:dyDescent="0.3">
      <c r="H2851">
        <v>13388</v>
      </c>
      <c r="J2851">
        <v>13388</v>
      </c>
    </row>
    <row r="2852" spans="8:10" x14ac:dyDescent="0.3">
      <c r="H2852">
        <v>13389</v>
      </c>
      <c r="J2852">
        <v>13389</v>
      </c>
    </row>
    <row r="2853" spans="8:10" x14ac:dyDescent="0.3">
      <c r="H2853">
        <v>13390</v>
      </c>
      <c r="J2853">
        <v>13390</v>
      </c>
    </row>
    <row r="2854" spans="8:10" x14ac:dyDescent="0.3">
      <c r="H2854">
        <v>13391</v>
      </c>
      <c r="J2854">
        <v>13391</v>
      </c>
    </row>
    <row r="2855" spans="8:10" x14ac:dyDescent="0.3">
      <c r="H2855">
        <v>13392</v>
      </c>
      <c r="J2855">
        <v>13392</v>
      </c>
    </row>
    <row r="2856" spans="8:10" x14ac:dyDescent="0.3">
      <c r="H2856">
        <v>13393</v>
      </c>
      <c r="J2856">
        <v>13393</v>
      </c>
    </row>
    <row r="2857" spans="8:10" x14ac:dyDescent="0.3">
      <c r="H2857">
        <v>13396</v>
      </c>
      <c r="J2857">
        <v>13396</v>
      </c>
    </row>
    <row r="2858" spans="8:10" x14ac:dyDescent="0.3">
      <c r="H2858">
        <v>13397</v>
      </c>
      <c r="J2858">
        <v>13397</v>
      </c>
    </row>
    <row r="2859" spans="8:10" x14ac:dyDescent="0.3">
      <c r="H2859">
        <v>13398</v>
      </c>
      <c r="J2859">
        <v>13398</v>
      </c>
    </row>
    <row r="2860" spans="8:10" x14ac:dyDescent="0.3">
      <c r="H2860">
        <v>13400</v>
      </c>
      <c r="J2860">
        <v>13400</v>
      </c>
    </row>
    <row r="2861" spans="8:10" x14ac:dyDescent="0.3">
      <c r="H2861">
        <v>13401</v>
      </c>
      <c r="J2861">
        <v>13401</v>
      </c>
    </row>
    <row r="2862" spans="8:10" x14ac:dyDescent="0.3">
      <c r="H2862">
        <v>13402</v>
      </c>
      <c r="J2862">
        <v>13402</v>
      </c>
    </row>
    <row r="2863" spans="8:10" x14ac:dyDescent="0.3">
      <c r="H2863">
        <v>13403</v>
      </c>
      <c r="J2863">
        <v>13403</v>
      </c>
    </row>
    <row r="2864" spans="8:10" x14ac:dyDescent="0.3">
      <c r="H2864">
        <v>13404</v>
      </c>
      <c r="J2864">
        <v>13404</v>
      </c>
    </row>
    <row r="2865" spans="8:10" x14ac:dyDescent="0.3">
      <c r="H2865">
        <v>13405</v>
      </c>
      <c r="J2865">
        <v>13405</v>
      </c>
    </row>
    <row r="2866" spans="8:10" x14ac:dyDescent="0.3">
      <c r="H2866">
        <v>13406</v>
      </c>
      <c r="J2866">
        <v>13406</v>
      </c>
    </row>
    <row r="2867" spans="8:10" x14ac:dyDescent="0.3">
      <c r="H2867">
        <v>13408</v>
      </c>
      <c r="J2867">
        <v>13408</v>
      </c>
    </row>
    <row r="2868" spans="8:10" x14ac:dyDescent="0.3">
      <c r="H2868">
        <v>13409</v>
      </c>
      <c r="J2868">
        <v>13409</v>
      </c>
    </row>
    <row r="2869" spans="8:10" x14ac:dyDescent="0.3">
      <c r="H2869">
        <v>13410</v>
      </c>
      <c r="J2869">
        <v>13410</v>
      </c>
    </row>
    <row r="2870" spans="8:10" x14ac:dyDescent="0.3">
      <c r="H2870">
        <v>13411</v>
      </c>
      <c r="J2870">
        <v>13411</v>
      </c>
    </row>
    <row r="2871" spans="8:10" x14ac:dyDescent="0.3">
      <c r="H2871">
        <v>13412</v>
      </c>
      <c r="J2871">
        <v>13412</v>
      </c>
    </row>
    <row r="2872" spans="8:10" x14ac:dyDescent="0.3">
      <c r="H2872">
        <v>13413</v>
      </c>
      <c r="J2872">
        <v>13413</v>
      </c>
    </row>
    <row r="2873" spans="8:10" x14ac:dyDescent="0.3">
      <c r="H2873">
        <v>13414</v>
      </c>
      <c r="J2873">
        <v>13414</v>
      </c>
    </row>
    <row r="2874" spans="8:10" x14ac:dyDescent="0.3">
      <c r="H2874">
        <v>13415</v>
      </c>
      <c r="J2874">
        <v>13415</v>
      </c>
    </row>
    <row r="2875" spans="8:10" x14ac:dyDescent="0.3">
      <c r="H2875">
        <v>13416</v>
      </c>
      <c r="J2875">
        <v>13416</v>
      </c>
    </row>
    <row r="2876" spans="8:10" x14ac:dyDescent="0.3">
      <c r="H2876">
        <v>13417</v>
      </c>
      <c r="J2876">
        <v>13417</v>
      </c>
    </row>
    <row r="2877" spans="8:10" x14ac:dyDescent="0.3">
      <c r="H2877">
        <v>13419</v>
      </c>
      <c r="J2877">
        <v>13419</v>
      </c>
    </row>
    <row r="2878" spans="8:10" x14ac:dyDescent="0.3">
      <c r="H2878">
        <v>13420</v>
      </c>
      <c r="J2878">
        <v>13420</v>
      </c>
    </row>
    <row r="2879" spans="8:10" x14ac:dyDescent="0.3">
      <c r="H2879">
        <v>13425</v>
      </c>
      <c r="J2879">
        <v>13425</v>
      </c>
    </row>
    <row r="2880" spans="8:10" x14ac:dyDescent="0.3">
      <c r="H2880">
        <v>13427</v>
      </c>
      <c r="J2880">
        <v>13427</v>
      </c>
    </row>
    <row r="2881" spans="8:10" x14ac:dyDescent="0.3">
      <c r="H2881">
        <v>13429</v>
      </c>
      <c r="J2881">
        <v>13429</v>
      </c>
    </row>
    <row r="2882" spans="8:10" x14ac:dyDescent="0.3">
      <c r="H2882">
        <v>13432</v>
      </c>
      <c r="J2882">
        <v>13432</v>
      </c>
    </row>
    <row r="2883" spans="8:10" x14ac:dyDescent="0.3">
      <c r="H2883">
        <v>13437</v>
      </c>
      <c r="J2883">
        <v>13437</v>
      </c>
    </row>
    <row r="2884" spans="8:10" x14ac:dyDescent="0.3">
      <c r="H2884">
        <v>13438</v>
      </c>
      <c r="J2884">
        <v>13438</v>
      </c>
    </row>
    <row r="2885" spans="8:10" x14ac:dyDescent="0.3">
      <c r="H2885">
        <v>13440</v>
      </c>
      <c r="J2885">
        <v>13440</v>
      </c>
    </row>
    <row r="2886" spans="8:10" x14ac:dyDescent="0.3">
      <c r="H2886">
        <v>13441</v>
      </c>
      <c r="J2886">
        <v>13441</v>
      </c>
    </row>
    <row r="2887" spans="8:10" x14ac:dyDescent="0.3">
      <c r="H2887">
        <v>13442</v>
      </c>
      <c r="J2887">
        <v>13442</v>
      </c>
    </row>
    <row r="2888" spans="8:10" x14ac:dyDescent="0.3">
      <c r="H2888">
        <v>13442</v>
      </c>
      <c r="J2888">
        <v>13442</v>
      </c>
    </row>
    <row r="2889" spans="8:10" x14ac:dyDescent="0.3">
      <c r="H2889">
        <v>13443</v>
      </c>
      <c r="J2889">
        <v>13443</v>
      </c>
    </row>
    <row r="2890" spans="8:10" x14ac:dyDescent="0.3">
      <c r="H2890">
        <v>13443</v>
      </c>
      <c r="J2890">
        <v>13443</v>
      </c>
    </row>
    <row r="2891" spans="8:10" x14ac:dyDescent="0.3">
      <c r="H2891">
        <v>13444</v>
      </c>
      <c r="J2891">
        <v>13444</v>
      </c>
    </row>
    <row r="2892" spans="8:10" x14ac:dyDescent="0.3">
      <c r="H2892">
        <v>13444</v>
      </c>
      <c r="J2892">
        <v>13444</v>
      </c>
    </row>
    <row r="2893" spans="8:10" x14ac:dyDescent="0.3">
      <c r="H2893">
        <v>13445</v>
      </c>
      <c r="J2893">
        <v>13445</v>
      </c>
    </row>
    <row r="2894" spans="8:10" x14ac:dyDescent="0.3">
      <c r="H2894">
        <v>13446</v>
      </c>
      <c r="J2894">
        <v>13446</v>
      </c>
    </row>
    <row r="2895" spans="8:10" x14ac:dyDescent="0.3">
      <c r="H2895">
        <v>13447</v>
      </c>
      <c r="J2895">
        <v>13447</v>
      </c>
    </row>
    <row r="2896" spans="8:10" x14ac:dyDescent="0.3">
      <c r="H2896">
        <v>13448</v>
      </c>
      <c r="J2896">
        <v>13448</v>
      </c>
    </row>
    <row r="2897" spans="8:10" x14ac:dyDescent="0.3">
      <c r="H2897">
        <v>13452</v>
      </c>
      <c r="J2897">
        <v>13452</v>
      </c>
    </row>
    <row r="2898" spans="8:10" x14ac:dyDescent="0.3">
      <c r="H2898">
        <v>13453</v>
      </c>
      <c r="J2898">
        <v>13453</v>
      </c>
    </row>
    <row r="2899" spans="8:10" x14ac:dyDescent="0.3">
      <c r="H2899">
        <v>13454</v>
      </c>
      <c r="J2899">
        <v>13454</v>
      </c>
    </row>
    <row r="2900" spans="8:10" x14ac:dyDescent="0.3">
      <c r="H2900">
        <v>13455</v>
      </c>
      <c r="J2900">
        <v>13455</v>
      </c>
    </row>
    <row r="2901" spans="8:10" x14ac:dyDescent="0.3">
      <c r="H2901">
        <v>13456</v>
      </c>
      <c r="J2901">
        <v>13456</v>
      </c>
    </row>
    <row r="2902" spans="8:10" x14ac:dyDescent="0.3">
      <c r="H2902">
        <v>13457</v>
      </c>
      <c r="J2902">
        <v>13457</v>
      </c>
    </row>
    <row r="2903" spans="8:10" x14ac:dyDescent="0.3">
      <c r="H2903">
        <v>13458</v>
      </c>
      <c r="J2903">
        <v>13458</v>
      </c>
    </row>
    <row r="2904" spans="8:10" x14ac:dyDescent="0.3">
      <c r="H2904">
        <v>13460</v>
      </c>
      <c r="J2904">
        <v>13460</v>
      </c>
    </row>
    <row r="2905" spans="8:10" x14ac:dyDescent="0.3">
      <c r="H2905">
        <v>13462</v>
      </c>
      <c r="J2905">
        <v>13462</v>
      </c>
    </row>
    <row r="2906" spans="8:10" x14ac:dyDescent="0.3">
      <c r="H2906">
        <v>13463</v>
      </c>
      <c r="J2906">
        <v>13463</v>
      </c>
    </row>
    <row r="2907" spans="8:10" x14ac:dyDescent="0.3">
      <c r="H2907">
        <v>13464</v>
      </c>
      <c r="J2907">
        <v>13464</v>
      </c>
    </row>
    <row r="2908" spans="8:10" x14ac:dyDescent="0.3">
      <c r="H2908">
        <v>13465</v>
      </c>
      <c r="J2908">
        <v>13465</v>
      </c>
    </row>
    <row r="2909" spans="8:10" x14ac:dyDescent="0.3">
      <c r="H2909">
        <v>13466</v>
      </c>
      <c r="J2909">
        <v>13466</v>
      </c>
    </row>
    <row r="2910" spans="8:10" x14ac:dyDescent="0.3">
      <c r="H2910">
        <v>13467</v>
      </c>
      <c r="J2910">
        <v>13467</v>
      </c>
    </row>
    <row r="2911" spans="8:10" x14ac:dyDescent="0.3">
      <c r="H2911">
        <v>13468</v>
      </c>
      <c r="J2911">
        <v>13468</v>
      </c>
    </row>
    <row r="2912" spans="8:10" x14ac:dyDescent="0.3">
      <c r="H2912">
        <v>13469</v>
      </c>
      <c r="J2912">
        <v>13469</v>
      </c>
    </row>
    <row r="2913" spans="8:10" x14ac:dyDescent="0.3">
      <c r="H2913">
        <v>13473</v>
      </c>
      <c r="J2913">
        <v>13473</v>
      </c>
    </row>
    <row r="2914" spans="8:10" x14ac:dyDescent="0.3">
      <c r="H2914">
        <v>13474</v>
      </c>
      <c r="J2914">
        <v>13474</v>
      </c>
    </row>
    <row r="2915" spans="8:10" x14ac:dyDescent="0.3">
      <c r="H2915">
        <v>13475</v>
      </c>
      <c r="J2915">
        <v>13475</v>
      </c>
    </row>
    <row r="2916" spans="8:10" x14ac:dyDescent="0.3">
      <c r="H2916">
        <v>13476</v>
      </c>
      <c r="J2916">
        <v>13476</v>
      </c>
    </row>
    <row r="2917" spans="8:10" x14ac:dyDescent="0.3">
      <c r="H2917">
        <v>13477</v>
      </c>
      <c r="J2917">
        <v>13477</v>
      </c>
    </row>
    <row r="2918" spans="8:10" x14ac:dyDescent="0.3">
      <c r="H2918">
        <v>13478</v>
      </c>
      <c r="J2918">
        <v>13478</v>
      </c>
    </row>
    <row r="2919" spans="8:10" x14ac:dyDescent="0.3">
      <c r="H2919">
        <v>13480</v>
      </c>
      <c r="J2919">
        <v>13480</v>
      </c>
    </row>
    <row r="2920" spans="8:10" x14ac:dyDescent="0.3">
      <c r="H2920">
        <v>13481</v>
      </c>
      <c r="J2920">
        <v>13481</v>
      </c>
    </row>
    <row r="2921" spans="8:10" x14ac:dyDescent="0.3">
      <c r="H2921">
        <v>13482</v>
      </c>
      <c r="J2921">
        <v>13482</v>
      </c>
    </row>
    <row r="2922" spans="8:10" x14ac:dyDescent="0.3">
      <c r="H2922">
        <v>13483</v>
      </c>
      <c r="J2922">
        <v>13483</v>
      </c>
    </row>
    <row r="2923" spans="8:10" x14ac:dyDescent="0.3">
      <c r="H2923">
        <v>13485</v>
      </c>
      <c r="J2923">
        <v>13485</v>
      </c>
    </row>
    <row r="2924" spans="8:10" x14ac:dyDescent="0.3">
      <c r="H2924">
        <v>13486</v>
      </c>
      <c r="J2924">
        <v>13486</v>
      </c>
    </row>
    <row r="2925" spans="8:10" x14ac:dyDescent="0.3">
      <c r="H2925">
        <v>13487</v>
      </c>
      <c r="J2925">
        <v>13487</v>
      </c>
    </row>
    <row r="2926" spans="8:10" x14ac:dyDescent="0.3">
      <c r="H2926">
        <v>13489</v>
      </c>
      <c r="J2926">
        <v>13489</v>
      </c>
    </row>
    <row r="2927" spans="8:10" x14ac:dyDescent="0.3">
      <c r="H2927">
        <v>13490</v>
      </c>
      <c r="J2927">
        <v>13490</v>
      </c>
    </row>
    <row r="2928" spans="8:10" x14ac:dyDescent="0.3">
      <c r="H2928">
        <v>13491</v>
      </c>
      <c r="J2928">
        <v>13491</v>
      </c>
    </row>
    <row r="2929" spans="8:10" x14ac:dyDescent="0.3">
      <c r="H2929">
        <v>13492</v>
      </c>
      <c r="J2929">
        <v>13492</v>
      </c>
    </row>
    <row r="2930" spans="8:10" x14ac:dyDescent="0.3">
      <c r="H2930">
        <v>13494</v>
      </c>
      <c r="J2930">
        <v>13494</v>
      </c>
    </row>
    <row r="2931" spans="8:10" x14ac:dyDescent="0.3">
      <c r="H2931">
        <v>13497</v>
      </c>
      <c r="J2931">
        <v>13497</v>
      </c>
    </row>
    <row r="2932" spans="8:10" x14ac:dyDescent="0.3">
      <c r="H2932">
        <v>13526</v>
      </c>
      <c r="J2932">
        <v>13526</v>
      </c>
    </row>
    <row r="2933" spans="8:10" x14ac:dyDescent="0.3">
      <c r="H2933">
        <v>13527</v>
      </c>
      <c r="J2933">
        <v>13527</v>
      </c>
    </row>
    <row r="2934" spans="8:10" x14ac:dyDescent="0.3">
      <c r="H2934">
        <v>13530</v>
      </c>
      <c r="J2934">
        <v>13530</v>
      </c>
    </row>
    <row r="2935" spans="8:10" x14ac:dyDescent="0.3">
      <c r="H2935">
        <v>13532</v>
      </c>
      <c r="J2935">
        <v>13532</v>
      </c>
    </row>
    <row r="2936" spans="8:10" x14ac:dyDescent="0.3">
      <c r="H2936">
        <v>13534</v>
      </c>
      <c r="J2936">
        <v>13534</v>
      </c>
    </row>
    <row r="2937" spans="8:10" x14ac:dyDescent="0.3">
      <c r="H2937">
        <v>13535</v>
      </c>
      <c r="J2937">
        <v>13535</v>
      </c>
    </row>
    <row r="2938" spans="8:10" x14ac:dyDescent="0.3">
      <c r="H2938">
        <v>13539</v>
      </c>
      <c r="J2938">
        <v>13539</v>
      </c>
    </row>
    <row r="2939" spans="8:10" x14ac:dyDescent="0.3">
      <c r="H2939">
        <v>13540</v>
      </c>
      <c r="J2939">
        <v>13540</v>
      </c>
    </row>
    <row r="2940" spans="8:10" x14ac:dyDescent="0.3">
      <c r="H2940">
        <v>13544</v>
      </c>
      <c r="J2940">
        <v>13544</v>
      </c>
    </row>
    <row r="2941" spans="8:10" x14ac:dyDescent="0.3">
      <c r="H2941">
        <v>13546</v>
      </c>
      <c r="J2941">
        <v>13546</v>
      </c>
    </row>
    <row r="2942" spans="8:10" x14ac:dyDescent="0.3">
      <c r="H2942">
        <v>13547</v>
      </c>
      <c r="J2942">
        <v>13547</v>
      </c>
    </row>
    <row r="2943" spans="8:10" x14ac:dyDescent="0.3">
      <c r="H2943">
        <v>13548</v>
      </c>
      <c r="J2943">
        <v>13548</v>
      </c>
    </row>
    <row r="2944" spans="8:10" x14ac:dyDescent="0.3">
      <c r="H2944">
        <v>13551</v>
      </c>
      <c r="J2944">
        <v>13551</v>
      </c>
    </row>
    <row r="2945" spans="8:10" x14ac:dyDescent="0.3">
      <c r="H2945">
        <v>13552</v>
      </c>
      <c r="J2945">
        <v>13552</v>
      </c>
    </row>
    <row r="2946" spans="8:10" x14ac:dyDescent="0.3">
      <c r="H2946">
        <v>13553</v>
      </c>
      <c r="J2946">
        <v>13553</v>
      </c>
    </row>
    <row r="2947" spans="8:10" x14ac:dyDescent="0.3">
      <c r="H2947">
        <v>13555</v>
      </c>
      <c r="J2947">
        <v>13555</v>
      </c>
    </row>
    <row r="2948" spans="8:10" x14ac:dyDescent="0.3">
      <c r="H2948">
        <v>13556</v>
      </c>
      <c r="J2948">
        <v>13556</v>
      </c>
    </row>
    <row r="2949" spans="8:10" x14ac:dyDescent="0.3">
      <c r="H2949">
        <v>13557</v>
      </c>
      <c r="J2949">
        <v>13557</v>
      </c>
    </row>
    <row r="2950" spans="8:10" x14ac:dyDescent="0.3">
      <c r="H2950">
        <v>13565</v>
      </c>
      <c r="J2950">
        <v>13565</v>
      </c>
    </row>
    <row r="2951" spans="8:10" x14ac:dyDescent="0.3">
      <c r="H2951">
        <v>13567</v>
      </c>
      <c r="J2951">
        <v>13567</v>
      </c>
    </row>
    <row r="2952" spans="8:10" x14ac:dyDescent="0.3">
      <c r="H2952">
        <v>13568</v>
      </c>
      <c r="J2952">
        <v>13568</v>
      </c>
    </row>
    <row r="2953" spans="8:10" x14ac:dyDescent="0.3">
      <c r="H2953">
        <v>13569</v>
      </c>
      <c r="J2953">
        <v>13569</v>
      </c>
    </row>
    <row r="2954" spans="8:10" x14ac:dyDescent="0.3">
      <c r="H2954">
        <v>13570</v>
      </c>
      <c r="J2954">
        <v>13570</v>
      </c>
    </row>
    <row r="2955" spans="8:10" x14ac:dyDescent="0.3">
      <c r="H2955">
        <v>13598</v>
      </c>
      <c r="J2955">
        <v>13598</v>
      </c>
    </row>
    <row r="2956" spans="8:10" x14ac:dyDescent="0.3">
      <c r="H2956">
        <v>13599</v>
      </c>
      <c r="J2956">
        <v>13599</v>
      </c>
    </row>
    <row r="2957" spans="8:10" x14ac:dyDescent="0.3">
      <c r="H2957">
        <v>13600</v>
      </c>
      <c r="J2957">
        <v>13600</v>
      </c>
    </row>
    <row r="2958" spans="8:10" x14ac:dyDescent="0.3">
      <c r="H2958">
        <v>13601</v>
      </c>
      <c r="J2958">
        <v>13601</v>
      </c>
    </row>
    <row r="2959" spans="8:10" x14ac:dyDescent="0.3">
      <c r="H2959">
        <v>13610</v>
      </c>
      <c r="J2959">
        <v>13610</v>
      </c>
    </row>
    <row r="2960" spans="8:10" x14ac:dyDescent="0.3">
      <c r="H2960">
        <v>13611</v>
      </c>
      <c r="J2960">
        <v>13611</v>
      </c>
    </row>
    <row r="2961" spans="8:10" x14ac:dyDescent="0.3">
      <c r="H2961">
        <v>13612</v>
      </c>
      <c r="J2961">
        <v>13612</v>
      </c>
    </row>
    <row r="2962" spans="8:10" x14ac:dyDescent="0.3">
      <c r="H2962">
        <v>13613</v>
      </c>
      <c r="J2962">
        <v>13613</v>
      </c>
    </row>
    <row r="2963" spans="8:10" x14ac:dyDescent="0.3">
      <c r="H2963">
        <v>13614</v>
      </c>
      <c r="J2963">
        <v>13614</v>
      </c>
    </row>
    <row r="2964" spans="8:10" x14ac:dyDescent="0.3">
      <c r="H2964">
        <v>13679</v>
      </c>
      <c r="J2964">
        <v>13679</v>
      </c>
    </row>
    <row r="2965" spans="8:10" x14ac:dyDescent="0.3">
      <c r="H2965">
        <v>13696</v>
      </c>
      <c r="J2965">
        <v>13696</v>
      </c>
    </row>
    <row r="2966" spans="8:10" x14ac:dyDescent="0.3">
      <c r="H2966">
        <v>13697</v>
      </c>
      <c r="J2966">
        <v>13697</v>
      </c>
    </row>
    <row r="2967" spans="8:10" x14ac:dyDescent="0.3">
      <c r="H2967">
        <v>13698</v>
      </c>
      <c r="J2967">
        <v>13698</v>
      </c>
    </row>
    <row r="2968" spans="8:10" x14ac:dyDescent="0.3">
      <c r="H2968">
        <v>13699</v>
      </c>
      <c r="J2968">
        <v>13699</v>
      </c>
    </row>
    <row r="2969" spans="8:10" x14ac:dyDescent="0.3">
      <c r="H2969">
        <v>13701</v>
      </c>
      <c r="J2969">
        <v>13701</v>
      </c>
    </row>
    <row r="2970" spans="8:10" x14ac:dyDescent="0.3">
      <c r="H2970">
        <v>13702</v>
      </c>
      <c r="J2970">
        <v>13702</v>
      </c>
    </row>
    <row r="2971" spans="8:10" x14ac:dyDescent="0.3">
      <c r="H2971">
        <v>13703</v>
      </c>
      <c r="J2971">
        <v>13703</v>
      </c>
    </row>
    <row r="2972" spans="8:10" x14ac:dyDescent="0.3">
      <c r="H2972">
        <v>13704</v>
      </c>
      <c r="J2972">
        <v>13704</v>
      </c>
    </row>
    <row r="2973" spans="8:10" x14ac:dyDescent="0.3">
      <c r="H2973">
        <v>13705</v>
      </c>
      <c r="J2973">
        <v>13705</v>
      </c>
    </row>
    <row r="2974" spans="8:10" x14ac:dyDescent="0.3">
      <c r="H2974">
        <v>13706</v>
      </c>
      <c r="J2974">
        <v>13706</v>
      </c>
    </row>
    <row r="2975" spans="8:10" x14ac:dyDescent="0.3">
      <c r="H2975">
        <v>13708</v>
      </c>
      <c r="J2975">
        <v>13708</v>
      </c>
    </row>
    <row r="2976" spans="8:10" x14ac:dyDescent="0.3">
      <c r="H2976">
        <v>13710</v>
      </c>
      <c r="J2976">
        <v>13710</v>
      </c>
    </row>
    <row r="2977" spans="8:10" x14ac:dyDescent="0.3">
      <c r="H2977">
        <v>13711</v>
      </c>
      <c r="J2977">
        <v>13711</v>
      </c>
    </row>
    <row r="2978" spans="8:10" x14ac:dyDescent="0.3">
      <c r="H2978">
        <v>13712</v>
      </c>
      <c r="J2978">
        <v>13712</v>
      </c>
    </row>
    <row r="2979" spans="8:10" x14ac:dyDescent="0.3">
      <c r="H2979">
        <v>13716</v>
      </c>
      <c r="J2979">
        <v>13716</v>
      </c>
    </row>
    <row r="2980" spans="8:10" x14ac:dyDescent="0.3">
      <c r="H2980">
        <v>13717</v>
      </c>
      <c r="J2980">
        <v>13717</v>
      </c>
    </row>
    <row r="2981" spans="8:10" x14ac:dyDescent="0.3">
      <c r="H2981">
        <v>13718</v>
      </c>
      <c r="J2981">
        <v>13718</v>
      </c>
    </row>
    <row r="2982" spans="8:10" x14ac:dyDescent="0.3">
      <c r="H2982">
        <v>13719</v>
      </c>
      <c r="J2982">
        <v>13719</v>
      </c>
    </row>
    <row r="2983" spans="8:10" x14ac:dyDescent="0.3">
      <c r="H2983">
        <v>13720</v>
      </c>
      <c r="J2983">
        <v>13720</v>
      </c>
    </row>
    <row r="2984" spans="8:10" x14ac:dyDescent="0.3">
      <c r="H2984">
        <v>13721</v>
      </c>
      <c r="J2984">
        <v>13721</v>
      </c>
    </row>
    <row r="2985" spans="8:10" x14ac:dyDescent="0.3">
      <c r="H2985">
        <v>13726</v>
      </c>
      <c r="J2985">
        <v>13726</v>
      </c>
    </row>
    <row r="2986" spans="8:10" x14ac:dyDescent="0.3">
      <c r="H2986">
        <v>13741</v>
      </c>
      <c r="J2986">
        <v>13741</v>
      </c>
    </row>
    <row r="2987" spans="8:10" x14ac:dyDescent="0.3">
      <c r="H2987">
        <v>13743</v>
      </c>
      <c r="J2987">
        <v>13743</v>
      </c>
    </row>
    <row r="2988" spans="8:10" x14ac:dyDescent="0.3">
      <c r="H2988">
        <v>13744</v>
      </c>
      <c r="J2988">
        <v>13744</v>
      </c>
    </row>
    <row r="2989" spans="8:10" x14ac:dyDescent="0.3">
      <c r="H2989">
        <v>13746</v>
      </c>
      <c r="J2989">
        <v>13746</v>
      </c>
    </row>
    <row r="2990" spans="8:10" x14ac:dyDescent="0.3">
      <c r="H2990">
        <v>13749</v>
      </c>
      <c r="J2990">
        <v>13749</v>
      </c>
    </row>
    <row r="2991" spans="8:10" x14ac:dyDescent="0.3">
      <c r="H2991">
        <v>13751</v>
      </c>
      <c r="J2991">
        <v>13751</v>
      </c>
    </row>
    <row r="2992" spans="8:10" x14ac:dyDescent="0.3">
      <c r="H2992">
        <v>13752</v>
      </c>
      <c r="J2992">
        <v>13752</v>
      </c>
    </row>
    <row r="2993" spans="8:10" x14ac:dyDescent="0.3">
      <c r="H2993">
        <v>13753</v>
      </c>
      <c r="J2993">
        <v>13753</v>
      </c>
    </row>
    <row r="2994" spans="8:10" x14ac:dyDescent="0.3">
      <c r="H2994">
        <v>13754</v>
      </c>
      <c r="J2994">
        <v>13754</v>
      </c>
    </row>
    <row r="2995" spans="8:10" x14ac:dyDescent="0.3">
      <c r="H2995">
        <v>13755</v>
      </c>
      <c r="J2995">
        <v>13755</v>
      </c>
    </row>
    <row r="2996" spans="8:10" x14ac:dyDescent="0.3">
      <c r="H2996">
        <v>13756</v>
      </c>
      <c r="J2996">
        <v>13756</v>
      </c>
    </row>
    <row r="2997" spans="8:10" x14ac:dyDescent="0.3">
      <c r="H2997">
        <v>13757</v>
      </c>
      <c r="J2997">
        <v>13757</v>
      </c>
    </row>
    <row r="2998" spans="8:10" x14ac:dyDescent="0.3">
      <c r="H2998">
        <v>13758</v>
      </c>
      <c r="J2998">
        <v>13758</v>
      </c>
    </row>
    <row r="2999" spans="8:10" x14ac:dyDescent="0.3">
      <c r="H2999">
        <v>13759</v>
      </c>
      <c r="J2999">
        <v>13759</v>
      </c>
    </row>
    <row r="3000" spans="8:10" x14ac:dyDescent="0.3">
      <c r="H3000">
        <v>13760</v>
      </c>
      <c r="J3000">
        <v>13760</v>
      </c>
    </row>
    <row r="3001" spans="8:10" x14ac:dyDescent="0.3">
      <c r="H3001">
        <v>13761</v>
      </c>
      <c r="J3001">
        <v>13761</v>
      </c>
    </row>
    <row r="3002" spans="8:10" x14ac:dyDescent="0.3">
      <c r="H3002">
        <v>13778</v>
      </c>
      <c r="J3002">
        <v>13778</v>
      </c>
    </row>
    <row r="3003" spans="8:10" x14ac:dyDescent="0.3">
      <c r="H3003">
        <v>13779</v>
      </c>
      <c r="J3003">
        <v>13779</v>
      </c>
    </row>
    <row r="3004" spans="8:10" x14ac:dyDescent="0.3">
      <c r="H3004">
        <v>13780</v>
      </c>
      <c r="J3004">
        <v>13780</v>
      </c>
    </row>
    <row r="3005" spans="8:10" x14ac:dyDescent="0.3">
      <c r="H3005">
        <v>13781</v>
      </c>
      <c r="J3005">
        <v>13781</v>
      </c>
    </row>
    <row r="3006" spans="8:10" x14ac:dyDescent="0.3">
      <c r="H3006">
        <v>13782</v>
      </c>
      <c r="J3006">
        <v>13782</v>
      </c>
    </row>
    <row r="3007" spans="8:10" x14ac:dyDescent="0.3">
      <c r="H3007">
        <v>13784</v>
      </c>
      <c r="J3007">
        <v>13784</v>
      </c>
    </row>
    <row r="3008" spans="8:10" x14ac:dyDescent="0.3">
      <c r="H3008">
        <v>13785</v>
      </c>
      <c r="J3008">
        <v>13785</v>
      </c>
    </row>
    <row r="3009" spans="8:10" x14ac:dyDescent="0.3">
      <c r="H3009">
        <v>13786</v>
      </c>
      <c r="J3009">
        <v>13786</v>
      </c>
    </row>
    <row r="3010" spans="8:10" x14ac:dyDescent="0.3">
      <c r="H3010">
        <v>13787</v>
      </c>
      <c r="J3010">
        <v>13787</v>
      </c>
    </row>
    <row r="3011" spans="8:10" x14ac:dyDescent="0.3">
      <c r="H3011">
        <v>13794</v>
      </c>
      <c r="J3011">
        <v>13794</v>
      </c>
    </row>
    <row r="3012" spans="8:10" x14ac:dyDescent="0.3">
      <c r="H3012">
        <v>13796</v>
      </c>
      <c r="J3012">
        <v>13796</v>
      </c>
    </row>
    <row r="3013" spans="8:10" x14ac:dyDescent="0.3">
      <c r="H3013">
        <v>13829</v>
      </c>
      <c r="J3013">
        <v>13829</v>
      </c>
    </row>
    <row r="3014" spans="8:10" x14ac:dyDescent="0.3">
      <c r="H3014">
        <v>13831</v>
      </c>
      <c r="J3014">
        <v>13831</v>
      </c>
    </row>
    <row r="3015" spans="8:10" x14ac:dyDescent="0.3">
      <c r="H3015">
        <v>13834</v>
      </c>
      <c r="J3015">
        <v>13834</v>
      </c>
    </row>
    <row r="3016" spans="8:10" x14ac:dyDescent="0.3">
      <c r="H3016">
        <v>13835</v>
      </c>
      <c r="J3016">
        <v>13835</v>
      </c>
    </row>
    <row r="3017" spans="8:10" x14ac:dyDescent="0.3">
      <c r="H3017">
        <v>13836</v>
      </c>
      <c r="J3017">
        <v>13836</v>
      </c>
    </row>
    <row r="3018" spans="8:10" x14ac:dyDescent="0.3">
      <c r="H3018">
        <v>13837</v>
      </c>
      <c r="J3018">
        <v>13837</v>
      </c>
    </row>
    <row r="3019" spans="8:10" x14ac:dyDescent="0.3">
      <c r="H3019">
        <v>13839</v>
      </c>
      <c r="J3019">
        <v>13839</v>
      </c>
    </row>
    <row r="3020" spans="8:10" x14ac:dyDescent="0.3">
      <c r="H3020">
        <v>13840</v>
      </c>
      <c r="J3020">
        <v>13840</v>
      </c>
    </row>
    <row r="3021" spans="8:10" x14ac:dyDescent="0.3">
      <c r="H3021">
        <v>13841</v>
      </c>
      <c r="J3021">
        <v>13841</v>
      </c>
    </row>
    <row r="3022" spans="8:10" x14ac:dyDescent="0.3">
      <c r="H3022">
        <v>13845</v>
      </c>
      <c r="J3022">
        <v>13845</v>
      </c>
    </row>
    <row r="3023" spans="8:10" x14ac:dyDescent="0.3">
      <c r="H3023">
        <v>13849</v>
      </c>
      <c r="J3023">
        <v>13849</v>
      </c>
    </row>
    <row r="3024" spans="8:10" x14ac:dyDescent="0.3">
      <c r="H3024">
        <v>13850</v>
      </c>
      <c r="J3024">
        <v>13850</v>
      </c>
    </row>
    <row r="3025" spans="8:10" x14ac:dyDescent="0.3">
      <c r="H3025">
        <v>13851</v>
      </c>
      <c r="J3025">
        <v>13851</v>
      </c>
    </row>
    <row r="3026" spans="8:10" x14ac:dyDescent="0.3">
      <c r="H3026">
        <v>13852</v>
      </c>
      <c r="J3026">
        <v>13852</v>
      </c>
    </row>
    <row r="3027" spans="8:10" x14ac:dyDescent="0.3">
      <c r="H3027">
        <v>13853</v>
      </c>
      <c r="J3027">
        <v>13853</v>
      </c>
    </row>
    <row r="3028" spans="8:10" x14ac:dyDescent="0.3">
      <c r="H3028">
        <v>13854</v>
      </c>
      <c r="J3028">
        <v>13854</v>
      </c>
    </row>
    <row r="3029" spans="8:10" x14ac:dyDescent="0.3">
      <c r="H3029">
        <v>13857</v>
      </c>
      <c r="J3029">
        <v>13857</v>
      </c>
    </row>
    <row r="3030" spans="8:10" x14ac:dyDescent="0.3">
      <c r="H3030">
        <v>13858</v>
      </c>
      <c r="J3030">
        <v>13858</v>
      </c>
    </row>
    <row r="3031" spans="8:10" x14ac:dyDescent="0.3">
      <c r="H3031">
        <v>13860</v>
      </c>
      <c r="J3031">
        <v>13860</v>
      </c>
    </row>
    <row r="3032" spans="8:10" x14ac:dyDescent="0.3">
      <c r="H3032">
        <v>13861</v>
      </c>
      <c r="J3032">
        <v>13861</v>
      </c>
    </row>
    <row r="3033" spans="8:10" x14ac:dyDescent="0.3">
      <c r="H3033">
        <v>13862</v>
      </c>
      <c r="J3033">
        <v>13862</v>
      </c>
    </row>
    <row r="3034" spans="8:10" x14ac:dyDescent="0.3">
      <c r="H3034">
        <v>13866</v>
      </c>
      <c r="J3034">
        <v>13866</v>
      </c>
    </row>
    <row r="3035" spans="8:10" x14ac:dyDescent="0.3">
      <c r="H3035">
        <v>13867</v>
      </c>
      <c r="J3035">
        <v>13867</v>
      </c>
    </row>
    <row r="3036" spans="8:10" x14ac:dyDescent="0.3">
      <c r="H3036">
        <v>13868</v>
      </c>
      <c r="J3036">
        <v>13868</v>
      </c>
    </row>
    <row r="3037" spans="8:10" x14ac:dyDescent="0.3">
      <c r="H3037">
        <v>13869</v>
      </c>
      <c r="J3037">
        <v>13869</v>
      </c>
    </row>
    <row r="3038" spans="8:10" x14ac:dyDescent="0.3">
      <c r="H3038">
        <v>13870</v>
      </c>
      <c r="J3038">
        <v>13870</v>
      </c>
    </row>
    <row r="3039" spans="8:10" x14ac:dyDescent="0.3">
      <c r="H3039">
        <v>13872</v>
      </c>
      <c r="J3039">
        <v>13872</v>
      </c>
    </row>
    <row r="3040" spans="8:10" x14ac:dyDescent="0.3">
      <c r="H3040">
        <v>13873</v>
      </c>
      <c r="J3040">
        <v>13873</v>
      </c>
    </row>
    <row r="3041" spans="8:10" x14ac:dyDescent="0.3">
      <c r="H3041">
        <v>13875</v>
      </c>
      <c r="J3041">
        <v>13875</v>
      </c>
    </row>
    <row r="3042" spans="8:10" x14ac:dyDescent="0.3">
      <c r="H3042">
        <v>13876</v>
      </c>
      <c r="J3042">
        <v>13876</v>
      </c>
    </row>
    <row r="3043" spans="8:10" x14ac:dyDescent="0.3">
      <c r="H3043">
        <v>13877</v>
      </c>
      <c r="J3043">
        <v>13877</v>
      </c>
    </row>
    <row r="3044" spans="8:10" x14ac:dyDescent="0.3">
      <c r="H3044">
        <v>13962</v>
      </c>
      <c r="J3044">
        <v>13962</v>
      </c>
    </row>
    <row r="3045" spans="8:10" x14ac:dyDescent="0.3">
      <c r="H3045">
        <v>13963</v>
      </c>
      <c r="J3045">
        <v>13963</v>
      </c>
    </row>
    <row r="3046" spans="8:10" x14ac:dyDescent="0.3">
      <c r="H3046">
        <v>13964</v>
      </c>
      <c r="J3046">
        <v>13964</v>
      </c>
    </row>
    <row r="3047" spans="8:10" x14ac:dyDescent="0.3">
      <c r="H3047">
        <v>13965</v>
      </c>
      <c r="J3047">
        <v>13965</v>
      </c>
    </row>
    <row r="3048" spans="8:10" x14ac:dyDescent="0.3">
      <c r="H3048">
        <v>13966</v>
      </c>
      <c r="J3048">
        <v>13966</v>
      </c>
    </row>
    <row r="3049" spans="8:10" x14ac:dyDescent="0.3">
      <c r="H3049">
        <v>13967</v>
      </c>
      <c r="J3049">
        <v>13967</v>
      </c>
    </row>
    <row r="3050" spans="8:10" x14ac:dyDescent="0.3">
      <c r="H3050">
        <v>13968</v>
      </c>
      <c r="J3050">
        <v>13968</v>
      </c>
    </row>
    <row r="3051" spans="8:10" x14ac:dyDescent="0.3">
      <c r="H3051">
        <v>13969</v>
      </c>
      <c r="J3051">
        <v>13969</v>
      </c>
    </row>
    <row r="3052" spans="8:10" x14ac:dyDescent="0.3">
      <c r="H3052">
        <v>13971</v>
      </c>
      <c r="J3052">
        <v>13971</v>
      </c>
    </row>
    <row r="3053" spans="8:10" x14ac:dyDescent="0.3">
      <c r="H3053">
        <v>13972</v>
      </c>
      <c r="J3053">
        <v>13972</v>
      </c>
    </row>
    <row r="3054" spans="8:10" x14ac:dyDescent="0.3">
      <c r="H3054">
        <v>13973</v>
      </c>
      <c r="J3054">
        <v>13973</v>
      </c>
    </row>
    <row r="3055" spans="8:10" x14ac:dyDescent="0.3">
      <c r="H3055">
        <v>13974</v>
      </c>
      <c r="J3055">
        <v>13974</v>
      </c>
    </row>
    <row r="3056" spans="8:10" x14ac:dyDescent="0.3">
      <c r="H3056">
        <v>13979</v>
      </c>
      <c r="J3056">
        <v>13979</v>
      </c>
    </row>
    <row r="3057" spans="8:10" x14ac:dyDescent="0.3">
      <c r="H3057">
        <v>13980</v>
      </c>
      <c r="J3057">
        <v>13980</v>
      </c>
    </row>
    <row r="3058" spans="8:10" x14ac:dyDescent="0.3">
      <c r="H3058">
        <v>13981</v>
      </c>
      <c r="J3058">
        <v>13981</v>
      </c>
    </row>
    <row r="3059" spans="8:10" x14ac:dyDescent="0.3">
      <c r="H3059">
        <v>13982</v>
      </c>
      <c r="J3059">
        <v>13982</v>
      </c>
    </row>
    <row r="3060" spans="8:10" x14ac:dyDescent="0.3">
      <c r="H3060">
        <v>13983</v>
      </c>
      <c r="J3060">
        <v>13983</v>
      </c>
    </row>
    <row r="3061" spans="8:10" x14ac:dyDescent="0.3">
      <c r="H3061">
        <v>13984</v>
      </c>
      <c r="J3061">
        <v>13984</v>
      </c>
    </row>
    <row r="3062" spans="8:10" x14ac:dyDescent="0.3">
      <c r="H3062">
        <v>13985</v>
      </c>
      <c r="J3062">
        <v>13985</v>
      </c>
    </row>
    <row r="3063" spans="8:10" x14ac:dyDescent="0.3">
      <c r="H3063">
        <v>13986</v>
      </c>
      <c r="J3063">
        <v>13986</v>
      </c>
    </row>
    <row r="3064" spans="8:10" x14ac:dyDescent="0.3">
      <c r="H3064">
        <v>14004</v>
      </c>
      <c r="J3064">
        <v>14004</v>
      </c>
    </row>
    <row r="3065" spans="8:10" x14ac:dyDescent="0.3">
      <c r="H3065">
        <v>14005</v>
      </c>
      <c r="J3065">
        <v>14005</v>
      </c>
    </row>
    <row r="3066" spans="8:10" x14ac:dyDescent="0.3">
      <c r="H3066">
        <v>14006</v>
      </c>
      <c r="J3066">
        <v>14006</v>
      </c>
    </row>
    <row r="3067" spans="8:10" x14ac:dyDescent="0.3">
      <c r="H3067">
        <v>14007</v>
      </c>
      <c r="J3067">
        <v>14007</v>
      </c>
    </row>
    <row r="3068" spans="8:10" x14ac:dyDescent="0.3">
      <c r="H3068">
        <v>14008</v>
      </c>
      <c r="J3068">
        <v>14008</v>
      </c>
    </row>
    <row r="3069" spans="8:10" x14ac:dyDescent="0.3">
      <c r="H3069">
        <v>14009</v>
      </c>
      <c r="J3069">
        <v>14009</v>
      </c>
    </row>
    <row r="3070" spans="8:10" x14ac:dyDescent="0.3">
      <c r="H3070">
        <v>14010</v>
      </c>
      <c r="J3070">
        <v>14010</v>
      </c>
    </row>
    <row r="3071" spans="8:10" x14ac:dyDescent="0.3">
      <c r="H3071">
        <v>14011</v>
      </c>
      <c r="J3071">
        <v>14011</v>
      </c>
    </row>
    <row r="3072" spans="8:10" x14ac:dyDescent="0.3">
      <c r="H3072">
        <v>14012</v>
      </c>
      <c r="J3072">
        <v>14012</v>
      </c>
    </row>
    <row r="3073" spans="8:10" x14ac:dyDescent="0.3">
      <c r="H3073">
        <v>14013</v>
      </c>
      <c r="J3073">
        <v>14013</v>
      </c>
    </row>
    <row r="3074" spans="8:10" x14ac:dyDescent="0.3">
      <c r="H3074">
        <v>14014</v>
      </c>
      <c r="J3074">
        <v>14014</v>
      </c>
    </row>
    <row r="3075" spans="8:10" x14ac:dyDescent="0.3">
      <c r="H3075">
        <v>14015</v>
      </c>
      <c r="J3075">
        <v>14015</v>
      </c>
    </row>
    <row r="3076" spans="8:10" x14ac:dyDescent="0.3">
      <c r="H3076">
        <v>14051</v>
      </c>
      <c r="J3076">
        <v>14051</v>
      </c>
    </row>
    <row r="3077" spans="8:10" x14ac:dyDescent="0.3">
      <c r="H3077">
        <v>14115</v>
      </c>
      <c r="J3077">
        <v>14115</v>
      </c>
    </row>
    <row r="3078" spans="8:10" x14ac:dyDescent="0.3">
      <c r="H3078">
        <v>14121</v>
      </c>
      <c r="J3078">
        <v>14121</v>
      </c>
    </row>
    <row r="3079" spans="8:10" x14ac:dyDescent="0.3">
      <c r="H3079">
        <v>14123</v>
      </c>
      <c r="J3079">
        <v>14123</v>
      </c>
    </row>
    <row r="3080" spans="8:10" x14ac:dyDescent="0.3">
      <c r="H3080">
        <v>14124</v>
      </c>
      <c r="J3080">
        <v>14124</v>
      </c>
    </row>
    <row r="3081" spans="8:10" x14ac:dyDescent="0.3">
      <c r="H3081">
        <v>14125</v>
      </c>
      <c r="J3081">
        <v>14125</v>
      </c>
    </row>
    <row r="3082" spans="8:10" x14ac:dyDescent="0.3">
      <c r="H3082">
        <v>14127</v>
      </c>
      <c r="J3082">
        <v>14127</v>
      </c>
    </row>
    <row r="3083" spans="8:10" x14ac:dyDescent="0.3">
      <c r="H3083">
        <v>14128</v>
      </c>
      <c r="J3083">
        <v>14128</v>
      </c>
    </row>
    <row r="3084" spans="8:10" x14ac:dyDescent="0.3">
      <c r="H3084">
        <v>14130</v>
      </c>
      <c r="J3084">
        <v>14130</v>
      </c>
    </row>
    <row r="3085" spans="8:10" x14ac:dyDescent="0.3">
      <c r="H3085">
        <v>14180</v>
      </c>
      <c r="J3085">
        <v>14180</v>
      </c>
    </row>
    <row r="3086" spans="8:10" x14ac:dyDescent="0.3">
      <c r="H3086">
        <v>14182</v>
      </c>
      <c r="J3086">
        <v>14182</v>
      </c>
    </row>
    <row r="3087" spans="8:10" x14ac:dyDescent="0.3">
      <c r="H3087">
        <v>14183</v>
      </c>
      <c r="J3087">
        <v>14183</v>
      </c>
    </row>
    <row r="3088" spans="8:10" x14ac:dyDescent="0.3">
      <c r="H3088">
        <v>14184</v>
      </c>
      <c r="J3088">
        <v>14184</v>
      </c>
    </row>
    <row r="3089" spans="8:10" x14ac:dyDescent="0.3">
      <c r="H3089">
        <v>14185</v>
      </c>
      <c r="J3089">
        <v>14185</v>
      </c>
    </row>
    <row r="3090" spans="8:10" x14ac:dyDescent="0.3">
      <c r="H3090">
        <v>14186</v>
      </c>
      <c r="J3090">
        <v>14186</v>
      </c>
    </row>
    <row r="3091" spans="8:10" x14ac:dyDescent="0.3">
      <c r="H3091">
        <v>14187</v>
      </c>
      <c r="J3091">
        <v>14187</v>
      </c>
    </row>
    <row r="3092" spans="8:10" x14ac:dyDescent="0.3">
      <c r="H3092">
        <v>14193</v>
      </c>
      <c r="J3092">
        <v>14193</v>
      </c>
    </row>
    <row r="3093" spans="8:10" x14ac:dyDescent="0.3">
      <c r="H3093">
        <v>14194</v>
      </c>
      <c r="J3093">
        <v>14194</v>
      </c>
    </row>
    <row r="3094" spans="8:10" x14ac:dyDescent="0.3">
      <c r="H3094">
        <v>14197</v>
      </c>
      <c r="J3094">
        <v>14197</v>
      </c>
    </row>
    <row r="3095" spans="8:10" x14ac:dyDescent="0.3">
      <c r="H3095">
        <v>14198</v>
      </c>
      <c r="J3095">
        <v>14198</v>
      </c>
    </row>
    <row r="3096" spans="8:10" x14ac:dyDescent="0.3">
      <c r="H3096">
        <v>14199</v>
      </c>
      <c r="J3096">
        <v>14199</v>
      </c>
    </row>
    <row r="3097" spans="8:10" x14ac:dyDescent="0.3">
      <c r="H3097">
        <v>14227</v>
      </c>
      <c r="J3097">
        <v>14227</v>
      </c>
    </row>
    <row r="3098" spans="8:10" x14ac:dyDescent="0.3">
      <c r="H3098">
        <v>14228</v>
      </c>
      <c r="J3098">
        <v>14228</v>
      </c>
    </row>
    <row r="3099" spans="8:10" x14ac:dyDescent="0.3">
      <c r="H3099">
        <v>14229</v>
      </c>
      <c r="J3099">
        <v>14229</v>
      </c>
    </row>
    <row r="3100" spans="8:10" x14ac:dyDescent="0.3">
      <c r="H3100">
        <v>14230</v>
      </c>
      <c r="J3100">
        <v>14230</v>
      </c>
    </row>
    <row r="3101" spans="8:10" x14ac:dyDescent="0.3">
      <c r="H3101">
        <v>14231</v>
      </c>
      <c r="J3101">
        <v>14231</v>
      </c>
    </row>
    <row r="3102" spans="8:10" x14ac:dyDescent="0.3">
      <c r="H3102">
        <v>14232</v>
      </c>
      <c r="J3102">
        <v>14232</v>
      </c>
    </row>
    <row r="3103" spans="8:10" x14ac:dyDescent="0.3">
      <c r="H3103">
        <v>14233</v>
      </c>
      <c r="J3103">
        <v>14233</v>
      </c>
    </row>
    <row r="3104" spans="8:10" x14ac:dyDescent="0.3">
      <c r="H3104">
        <v>14234</v>
      </c>
      <c r="J3104">
        <v>14234</v>
      </c>
    </row>
    <row r="3105" spans="8:10" x14ac:dyDescent="0.3">
      <c r="H3105">
        <v>14236</v>
      </c>
      <c r="J3105">
        <v>14236</v>
      </c>
    </row>
    <row r="3106" spans="8:10" x14ac:dyDescent="0.3">
      <c r="H3106">
        <v>14246</v>
      </c>
      <c r="J3106">
        <v>14246</v>
      </c>
    </row>
    <row r="3107" spans="8:10" x14ac:dyDescent="0.3">
      <c r="H3107">
        <v>14248</v>
      </c>
      <c r="J3107">
        <v>14248</v>
      </c>
    </row>
    <row r="3108" spans="8:10" x14ac:dyDescent="0.3">
      <c r="H3108">
        <v>14250</v>
      </c>
      <c r="J3108">
        <v>14250</v>
      </c>
    </row>
    <row r="3109" spans="8:10" x14ac:dyDescent="0.3">
      <c r="H3109">
        <v>14254</v>
      </c>
      <c r="J3109">
        <v>14254</v>
      </c>
    </row>
    <row r="3110" spans="8:10" x14ac:dyDescent="0.3">
      <c r="H3110">
        <v>14256</v>
      </c>
      <c r="J3110">
        <v>14256</v>
      </c>
    </row>
    <row r="3111" spans="8:10" x14ac:dyDescent="0.3">
      <c r="H3111">
        <v>14257</v>
      </c>
      <c r="J3111">
        <v>14257</v>
      </c>
    </row>
    <row r="3112" spans="8:10" x14ac:dyDescent="0.3">
      <c r="H3112">
        <v>14259</v>
      </c>
      <c r="J3112">
        <v>14259</v>
      </c>
    </row>
    <row r="3113" spans="8:10" x14ac:dyDescent="0.3">
      <c r="H3113">
        <v>14261</v>
      </c>
      <c r="J3113">
        <v>14261</v>
      </c>
    </row>
    <row r="3114" spans="8:10" x14ac:dyDescent="0.3">
      <c r="H3114">
        <v>14263</v>
      </c>
      <c r="J3114">
        <v>14263</v>
      </c>
    </row>
    <row r="3115" spans="8:10" x14ac:dyDescent="0.3">
      <c r="H3115">
        <v>14265</v>
      </c>
      <c r="J3115">
        <v>14265</v>
      </c>
    </row>
    <row r="3116" spans="8:10" x14ac:dyDescent="0.3">
      <c r="H3116">
        <v>14266</v>
      </c>
      <c r="J3116">
        <v>14266</v>
      </c>
    </row>
    <row r="3117" spans="8:10" x14ac:dyDescent="0.3">
      <c r="H3117">
        <v>14267</v>
      </c>
      <c r="J3117">
        <v>14267</v>
      </c>
    </row>
    <row r="3118" spans="8:10" x14ac:dyDescent="0.3">
      <c r="H3118">
        <v>14268</v>
      </c>
      <c r="J3118">
        <v>14268</v>
      </c>
    </row>
    <row r="3119" spans="8:10" x14ac:dyDescent="0.3">
      <c r="H3119">
        <v>14272</v>
      </c>
      <c r="J3119">
        <v>14272</v>
      </c>
    </row>
    <row r="3120" spans="8:10" x14ac:dyDescent="0.3">
      <c r="H3120">
        <v>14273</v>
      </c>
      <c r="J3120">
        <v>14273</v>
      </c>
    </row>
    <row r="3121" spans="8:10" x14ac:dyDescent="0.3">
      <c r="H3121">
        <v>14274</v>
      </c>
      <c r="J3121">
        <v>14274</v>
      </c>
    </row>
    <row r="3122" spans="8:10" x14ac:dyDescent="0.3">
      <c r="H3122">
        <v>14275</v>
      </c>
      <c r="J3122">
        <v>14275</v>
      </c>
    </row>
    <row r="3123" spans="8:10" x14ac:dyDescent="0.3">
      <c r="H3123">
        <v>14277</v>
      </c>
      <c r="J3123">
        <v>14277</v>
      </c>
    </row>
    <row r="3124" spans="8:10" x14ac:dyDescent="0.3">
      <c r="H3124">
        <v>14278</v>
      </c>
      <c r="J3124">
        <v>14278</v>
      </c>
    </row>
    <row r="3125" spans="8:10" x14ac:dyDescent="0.3">
      <c r="H3125">
        <v>14279</v>
      </c>
      <c r="J3125">
        <v>14279</v>
      </c>
    </row>
    <row r="3126" spans="8:10" x14ac:dyDescent="0.3">
      <c r="H3126">
        <v>14281</v>
      </c>
      <c r="J3126">
        <v>14281</v>
      </c>
    </row>
    <row r="3127" spans="8:10" x14ac:dyDescent="0.3">
      <c r="H3127">
        <v>14283</v>
      </c>
      <c r="J3127">
        <v>14283</v>
      </c>
    </row>
    <row r="3128" spans="8:10" x14ac:dyDescent="0.3">
      <c r="H3128">
        <v>14286</v>
      </c>
      <c r="J3128">
        <v>14286</v>
      </c>
    </row>
    <row r="3129" spans="8:10" x14ac:dyDescent="0.3">
      <c r="H3129">
        <v>14287</v>
      </c>
      <c r="J3129">
        <v>14287</v>
      </c>
    </row>
    <row r="3130" spans="8:10" x14ac:dyDescent="0.3">
      <c r="H3130">
        <v>14288</v>
      </c>
      <c r="J3130">
        <v>14288</v>
      </c>
    </row>
    <row r="3131" spans="8:10" x14ac:dyDescent="0.3">
      <c r="H3131">
        <v>14289</v>
      </c>
      <c r="J3131">
        <v>14289</v>
      </c>
    </row>
    <row r="3132" spans="8:10" x14ac:dyDescent="0.3">
      <c r="H3132">
        <v>14290</v>
      </c>
      <c r="J3132">
        <v>14290</v>
      </c>
    </row>
    <row r="3133" spans="8:10" x14ac:dyDescent="0.3">
      <c r="H3133">
        <v>14296</v>
      </c>
      <c r="J3133">
        <v>14296</v>
      </c>
    </row>
    <row r="3134" spans="8:10" x14ac:dyDescent="0.3">
      <c r="H3134">
        <v>14299</v>
      </c>
      <c r="J3134">
        <v>14299</v>
      </c>
    </row>
    <row r="3135" spans="8:10" x14ac:dyDescent="0.3">
      <c r="H3135">
        <v>14300</v>
      </c>
      <c r="J3135">
        <v>14300</v>
      </c>
    </row>
    <row r="3136" spans="8:10" x14ac:dyDescent="0.3">
      <c r="H3136">
        <v>14302</v>
      </c>
      <c r="J3136">
        <v>14302</v>
      </c>
    </row>
    <row r="3137" spans="8:10" x14ac:dyDescent="0.3">
      <c r="H3137">
        <v>14304</v>
      </c>
      <c r="J3137">
        <v>14304</v>
      </c>
    </row>
    <row r="3138" spans="8:10" x14ac:dyDescent="0.3">
      <c r="H3138">
        <v>14305</v>
      </c>
      <c r="J3138">
        <v>14305</v>
      </c>
    </row>
    <row r="3139" spans="8:10" x14ac:dyDescent="0.3">
      <c r="H3139">
        <v>14307</v>
      </c>
      <c r="J3139">
        <v>14307</v>
      </c>
    </row>
    <row r="3140" spans="8:10" x14ac:dyDescent="0.3">
      <c r="H3140">
        <v>14308</v>
      </c>
      <c r="J3140">
        <v>14308</v>
      </c>
    </row>
    <row r="3141" spans="8:10" x14ac:dyDescent="0.3">
      <c r="H3141">
        <v>14309</v>
      </c>
      <c r="J3141">
        <v>14309</v>
      </c>
    </row>
    <row r="3142" spans="8:10" x14ac:dyDescent="0.3">
      <c r="H3142">
        <v>14310</v>
      </c>
      <c r="J3142">
        <v>14310</v>
      </c>
    </row>
    <row r="3143" spans="8:10" x14ac:dyDescent="0.3">
      <c r="H3143">
        <v>14311</v>
      </c>
      <c r="J3143">
        <v>14311</v>
      </c>
    </row>
    <row r="3144" spans="8:10" x14ac:dyDescent="0.3">
      <c r="H3144">
        <v>14312</v>
      </c>
      <c r="J3144">
        <v>14312</v>
      </c>
    </row>
    <row r="3145" spans="8:10" x14ac:dyDescent="0.3">
      <c r="H3145">
        <v>14318</v>
      </c>
      <c r="J3145">
        <v>14318</v>
      </c>
    </row>
    <row r="3146" spans="8:10" x14ac:dyDescent="0.3">
      <c r="H3146">
        <v>14319</v>
      </c>
      <c r="J3146">
        <v>14319</v>
      </c>
    </row>
    <row r="3147" spans="8:10" x14ac:dyDescent="0.3">
      <c r="H3147">
        <v>14321</v>
      </c>
      <c r="J3147">
        <v>14321</v>
      </c>
    </row>
    <row r="3148" spans="8:10" x14ac:dyDescent="0.3">
      <c r="H3148">
        <v>14322</v>
      </c>
      <c r="J3148">
        <v>14322</v>
      </c>
    </row>
    <row r="3149" spans="8:10" x14ac:dyDescent="0.3">
      <c r="H3149">
        <v>14323</v>
      </c>
      <c r="J3149">
        <v>14323</v>
      </c>
    </row>
    <row r="3150" spans="8:10" x14ac:dyDescent="0.3">
      <c r="H3150">
        <v>14324</v>
      </c>
      <c r="J3150">
        <v>14324</v>
      </c>
    </row>
    <row r="3151" spans="8:10" x14ac:dyDescent="0.3">
      <c r="H3151">
        <v>14325</v>
      </c>
      <c r="J3151">
        <v>14325</v>
      </c>
    </row>
    <row r="3152" spans="8:10" x14ac:dyDescent="0.3">
      <c r="H3152">
        <v>14326</v>
      </c>
      <c r="J3152">
        <v>14326</v>
      </c>
    </row>
    <row r="3153" spans="8:10" x14ac:dyDescent="0.3">
      <c r="H3153">
        <v>14327</v>
      </c>
      <c r="J3153">
        <v>14327</v>
      </c>
    </row>
    <row r="3154" spans="8:10" x14ac:dyDescent="0.3">
      <c r="H3154">
        <v>14328</v>
      </c>
      <c r="J3154">
        <v>14328</v>
      </c>
    </row>
    <row r="3155" spans="8:10" x14ac:dyDescent="0.3">
      <c r="H3155">
        <v>14329</v>
      </c>
      <c r="J3155">
        <v>14329</v>
      </c>
    </row>
    <row r="3156" spans="8:10" x14ac:dyDescent="0.3">
      <c r="H3156">
        <v>14330</v>
      </c>
      <c r="J3156">
        <v>14330</v>
      </c>
    </row>
    <row r="3157" spans="8:10" x14ac:dyDescent="0.3">
      <c r="H3157">
        <v>14331</v>
      </c>
      <c r="J3157">
        <v>14331</v>
      </c>
    </row>
    <row r="3158" spans="8:10" x14ac:dyDescent="0.3">
      <c r="H3158">
        <v>14332</v>
      </c>
      <c r="J3158">
        <v>14332</v>
      </c>
    </row>
    <row r="3159" spans="8:10" x14ac:dyDescent="0.3">
      <c r="H3159">
        <v>14334</v>
      </c>
      <c r="J3159">
        <v>14334</v>
      </c>
    </row>
    <row r="3160" spans="8:10" x14ac:dyDescent="0.3">
      <c r="H3160">
        <v>14337</v>
      </c>
      <c r="J3160">
        <v>14337</v>
      </c>
    </row>
    <row r="3161" spans="8:10" x14ac:dyDescent="0.3">
      <c r="H3161">
        <v>14338</v>
      </c>
      <c r="J3161">
        <v>14338</v>
      </c>
    </row>
    <row r="3162" spans="8:10" x14ac:dyDescent="0.3">
      <c r="H3162">
        <v>14339</v>
      </c>
      <c r="J3162">
        <v>14339</v>
      </c>
    </row>
    <row r="3163" spans="8:10" x14ac:dyDescent="0.3">
      <c r="H3163">
        <v>14340</v>
      </c>
      <c r="J3163">
        <v>14340</v>
      </c>
    </row>
    <row r="3164" spans="8:10" x14ac:dyDescent="0.3">
      <c r="H3164">
        <v>14341</v>
      </c>
      <c r="J3164">
        <v>14341</v>
      </c>
    </row>
    <row r="3165" spans="8:10" x14ac:dyDescent="0.3">
      <c r="H3165">
        <v>14342</v>
      </c>
      <c r="J3165">
        <v>14342</v>
      </c>
    </row>
    <row r="3166" spans="8:10" x14ac:dyDescent="0.3">
      <c r="H3166">
        <v>14343</v>
      </c>
      <c r="J3166">
        <v>14343</v>
      </c>
    </row>
    <row r="3167" spans="8:10" x14ac:dyDescent="0.3">
      <c r="H3167">
        <v>14344</v>
      </c>
      <c r="J3167">
        <v>14344</v>
      </c>
    </row>
    <row r="3168" spans="8:10" x14ac:dyDescent="0.3">
      <c r="H3168">
        <v>14346</v>
      </c>
      <c r="J3168">
        <v>14346</v>
      </c>
    </row>
    <row r="3169" spans="8:10" x14ac:dyDescent="0.3">
      <c r="H3169">
        <v>14347</v>
      </c>
      <c r="J3169">
        <v>14347</v>
      </c>
    </row>
    <row r="3170" spans="8:10" x14ac:dyDescent="0.3">
      <c r="H3170">
        <v>14349</v>
      </c>
      <c r="J3170">
        <v>14349</v>
      </c>
    </row>
    <row r="3171" spans="8:10" x14ac:dyDescent="0.3">
      <c r="H3171">
        <v>14350</v>
      </c>
      <c r="J3171">
        <v>14350</v>
      </c>
    </row>
    <row r="3172" spans="8:10" x14ac:dyDescent="0.3">
      <c r="H3172">
        <v>14352</v>
      </c>
      <c r="J3172">
        <v>14352</v>
      </c>
    </row>
    <row r="3173" spans="8:10" x14ac:dyDescent="0.3">
      <c r="H3173">
        <v>14358</v>
      </c>
      <c r="J3173">
        <v>14358</v>
      </c>
    </row>
    <row r="3174" spans="8:10" x14ac:dyDescent="0.3">
      <c r="H3174">
        <v>14362</v>
      </c>
      <c r="J3174">
        <v>14362</v>
      </c>
    </row>
    <row r="3175" spans="8:10" x14ac:dyDescent="0.3">
      <c r="H3175">
        <v>14363</v>
      </c>
      <c r="J3175">
        <v>14363</v>
      </c>
    </row>
    <row r="3176" spans="8:10" x14ac:dyDescent="0.3">
      <c r="H3176">
        <v>14364</v>
      </c>
      <c r="J3176">
        <v>14364</v>
      </c>
    </row>
    <row r="3177" spans="8:10" x14ac:dyDescent="0.3">
      <c r="H3177">
        <v>14365</v>
      </c>
      <c r="J3177">
        <v>14365</v>
      </c>
    </row>
    <row r="3178" spans="8:10" x14ac:dyDescent="0.3">
      <c r="H3178">
        <v>14366</v>
      </c>
      <c r="J3178">
        <v>14366</v>
      </c>
    </row>
    <row r="3179" spans="8:10" x14ac:dyDescent="0.3">
      <c r="H3179">
        <v>14367</v>
      </c>
      <c r="J3179">
        <v>14367</v>
      </c>
    </row>
    <row r="3180" spans="8:10" x14ac:dyDescent="0.3">
      <c r="H3180">
        <v>14368</v>
      </c>
      <c r="J3180">
        <v>14368</v>
      </c>
    </row>
    <row r="3181" spans="8:10" x14ac:dyDescent="0.3">
      <c r="H3181">
        <v>14414</v>
      </c>
      <c r="J3181">
        <v>14414</v>
      </c>
    </row>
    <row r="3182" spans="8:10" x14ac:dyDescent="0.3">
      <c r="H3182">
        <v>14418</v>
      </c>
      <c r="J3182">
        <v>14418</v>
      </c>
    </row>
    <row r="3183" spans="8:10" x14ac:dyDescent="0.3">
      <c r="H3183">
        <v>14422</v>
      </c>
      <c r="J3183">
        <v>14422</v>
      </c>
    </row>
    <row r="3184" spans="8:10" x14ac:dyDescent="0.3">
      <c r="H3184">
        <v>14423</v>
      </c>
      <c r="J3184">
        <v>14423</v>
      </c>
    </row>
    <row r="3185" spans="8:10" x14ac:dyDescent="0.3">
      <c r="H3185">
        <v>14424</v>
      </c>
      <c r="J3185">
        <v>14424</v>
      </c>
    </row>
    <row r="3186" spans="8:10" x14ac:dyDescent="0.3">
      <c r="H3186">
        <v>14425</v>
      </c>
      <c r="J3186">
        <v>14425</v>
      </c>
    </row>
    <row r="3187" spans="8:10" x14ac:dyDescent="0.3">
      <c r="H3187">
        <v>14428</v>
      </c>
      <c r="J3187">
        <v>14428</v>
      </c>
    </row>
    <row r="3188" spans="8:10" x14ac:dyDescent="0.3">
      <c r="H3188">
        <v>14429</v>
      </c>
      <c r="J3188">
        <v>14429</v>
      </c>
    </row>
    <row r="3189" spans="8:10" x14ac:dyDescent="0.3">
      <c r="H3189">
        <v>14430</v>
      </c>
      <c r="J3189">
        <v>14430</v>
      </c>
    </row>
    <row r="3190" spans="8:10" x14ac:dyDescent="0.3">
      <c r="H3190">
        <v>14431</v>
      </c>
      <c r="J3190">
        <v>14431</v>
      </c>
    </row>
    <row r="3191" spans="8:10" x14ac:dyDescent="0.3">
      <c r="H3191">
        <v>14432</v>
      </c>
      <c r="J3191">
        <v>14432</v>
      </c>
    </row>
    <row r="3192" spans="8:10" x14ac:dyDescent="0.3">
      <c r="H3192">
        <v>14433</v>
      </c>
      <c r="J3192">
        <v>14433</v>
      </c>
    </row>
    <row r="3193" spans="8:10" x14ac:dyDescent="0.3">
      <c r="H3193">
        <v>14434</v>
      </c>
      <c r="J3193">
        <v>14434</v>
      </c>
    </row>
    <row r="3194" spans="8:10" x14ac:dyDescent="0.3">
      <c r="H3194">
        <v>14435</v>
      </c>
      <c r="J3194">
        <v>14435</v>
      </c>
    </row>
    <row r="3195" spans="8:10" x14ac:dyDescent="0.3">
      <c r="H3195">
        <v>14436</v>
      </c>
      <c r="J3195">
        <v>14436</v>
      </c>
    </row>
    <row r="3196" spans="8:10" x14ac:dyDescent="0.3">
      <c r="H3196">
        <v>14436</v>
      </c>
      <c r="J3196">
        <v>14436</v>
      </c>
    </row>
    <row r="3197" spans="8:10" x14ac:dyDescent="0.3">
      <c r="H3197">
        <v>14437</v>
      </c>
      <c r="J3197">
        <v>14437</v>
      </c>
    </row>
    <row r="3198" spans="8:10" x14ac:dyDescent="0.3">
      <c r="H3198">
        <v>14438</v>
      </c>
      <c r="J3198">
        <v>14438</v>
      </c>
    </row>
    <row r="3199" spans="8:10" x14ac:dyDescent="0.3">
      <c r="H3199">
        <v>14438</v>
      </c>
      <c r="J3199">
        <v>14438</v>
      </c>
    </row>
    <row r="3200" spans="8:10" x14ac:dyDescent="0.3">
      <c r="H3200">
        <v>14439</v>
      </c>
      <c r="J3200">
        <v>14439</v>
      </c>
    </row>
    <row r="3201" spans="8:10" x14ac:dyDescent="0.3">
      <c r="H3201">
        <v>14439</v>
      </c>
      <c r="J3201">
        <v>14439</v>
      </c>
    </row>
    <row r="3202" spans="8:10" x14ac:dyDescent="0.3">
      <c r="H3202">
        <v>14440</v>
      </c>
      <c r="J3202">
        <v>14440</v>
      </c>
    </row>
    <row r="3203" spans="8:10" x14ac:dyDescent="0.3">
      <c r="H3203">
        <v>14440</v>
      </c>
      <c r="J3203">
        <v>14440</v>
      </c>
    </row>
    <row r="3204" spans="8:10" x14ac:dyDescent="0.3">
      <c r="H3204">
        <v>14441</v>
      </c>
      <c r="J3204">
        <v>14441</v>
      </c>
    </row>
    <row r="3205" spans="8:10" x14ac:dyDescent="0.3">
      <c r="H3205">
        <v>14441</v>
      </c>
      <c r="J3205">
        <v>14441</v>
      </c>
    </row>
    <row r="3206" spans="8:10" x14ac:dyDescent="0.3">
      <c r="H3206">
        <v>14442</v>
      </c>
      <c r="J3206">
        <v>14442</v>
      </c>
    </row>
    <row r="3207" spans="8:10" x14ac:dyDescent="0.3">
      <c r="H3207">
        <v>14442</v>
      </c>
      <c r="J3207">
        <v>14442</v>
      </c>
    </row>
    <row r="3208" spans="8:10" x14ac:dyDescent="0.3">
      <c r="H3208">
        <v>14443</v>
      </c>
      <c r="J3208">
        <v>14443</v>
      </c>
    </row>
    <row r="3209" spans="8:10" x14ac:dyDescent="0.3">
      <c r="H3209">
        <v>14443</v>
      </c>
      <c r="J3209">
        <v>14443</v>
      </c>
    </row>
    <row r="3210" spans="8:10" x14ac:dyDescent="0.3">
      <c r="H3210">
        <v>14444</v>
      </c>
      <c r="J3210">
        <v>14444</v>
      </c>
    </row>
    <row r="3211" spans="8:10" x14ac:dyDescent="0.3">
      <c r="H3211">
        <v>14444</v>
      </c>
      <c r="J3211">
        <v>14444</v>
      </c>
    </row>
    <row r="3212" spans="8:10" x14ac:dyDescent="0.3">
      <c r="H3212">
        <v>14445</v>
      </c>
      <c r="J3212">
        <v>14445</v>
      </c>
    </row>
    <row r="3213" spans="8:10" x14ac:dyDescent="0.3">
      <c r="H3213">
        <v>14445</v>
      </c>
      <c r="J3213">
        <v>14445</v>
      </c>
    </row>
    <row r="3214" spans="8:10" x14ac:dyDescent="0.3">
      <c r="H3214">
        <v>14447</v>
      </c>
      <c r="J3214">
        <v>14447</v>
      </c>
    </row>
    <row r="3215" spans="8:10" x14ac:dyDescent="0.3">
      <c r="H3215">
        <v>14447</v>
      </c>
      <c r="J3215">
        <v>14447</v>
      </c>
    </row>
    <row r="3216" spans="8:10" x14ac:dyDescent="0.3">
      <c r="H3216">
        <v>14450</v>
      </c>
      <c r="J3216">
        <v>14450</v>
      </c>
    </row>
    <row r="3217" spans="8:10" x14ac:dyDescent="0.3">
      <c r="H3217">
        <v>14451</v>
      </c>
      <c r="J3217">
        <v>14451</v>
      </c>
    </row>
    <row r="3218" spans="8:10" x14ac:dyDescent="0.3">
      <c r="H3218">
        <v>14452</v>
      </c>
      <c r="J3218">
        <v>14452</v>
      </c>
    </row>
    <row r="3219" spans="8:10" x14ac:dyDescent="0.3">
      <c r="H3219">
        <v>14453</v>
      </c>
      <c r="J3219">
        <v>14453</v>
      </c>
    </row>
    <row r="3220" spans="8:10" x14ac:dyDescent="0.3">
      <c r="H3220">
        <v>14454</v>
      </c>
      <c r="J3220">
        <v>14454</v>
      </c>
    </row>
    <row r="3221" spans="8:10" x14ac:dyDescent="0.3">
      <c r="H3221">
        <v>14455</v>
      </c>
      <c r="J3221">
        <v>14455</v>
      </c>
    </row>
    <row r="3222" spans="8:10" x14ac:dyDescent="0.3">
      <c r="H3222">
        <v>14583</v>
      </c>
      <c r="J3222">
        <v>14583</v>
      </c>
    </row>
    <row r="3223" spans="8:10" x14ac:dyDescent="0.3">
      <c r="H3223">
        <v>14585</v>
      </c>
      <c r="J3223">
        <v>14585</v>
      </c>
    </row>
    <row r="3224" spans="8:10" x14ac:dyDescent="0.3">
      <c r="H3224">
        <v>14586</v>
      </c>
      <c r="J3224">
        <v>14586</v>
      </c>
    </row>
    <row r="3225" spans="8:10" x14ac:dyDescent="0.3">
      <c r="H3225">
        <v>14588</v>
      </c>
      <c r="J3225">
        <v>14588</v>
      </c>
    </row>
    <row r="3226" spans="8:10" x14ac:dyDescent="0.3">
      <c r="H3226">
        <v>14599</v>
      </c>
      <c r="J3226">
        <v>14599</v>
      </c>
    </row>
    <row r="3227" spans="8:10" x14ac:dyDescent="0.3">
      <c r="H3227">
        <v>14600</v>
      </c>
      <c r="J3227">
        <v>14600</v>
      </c>
    </row>
    <row r="3228" spans="8:10" x14ac:dyDescent="0.3">
      <c r="H3228">
        <v>14632</v>
      </c>
      <c r="J3228">
        <v>14632</v>
      </c>
    </row>
    <row r="3229" spans="8:10" x14ac:dyDescent="0.3">
      <c r="H3229">
        <v>14665</v>
      </c>
      <c r="J3229">
        <v>14665</v>
      </c>
    </row>
    <row r="3230" spans="8:10" x14ac:dyDescent="0.3">
      <c r="H3230">
        <v>14666</v>
      </c>
      <c r="J3230">
        <v>14666</v>
      </c>
    </row>
    <row r="3231" spans="8:10" x14ac:dyDescent="0.3">
      <c r="H3231">
        <v>14667</v>
      </c>
      <c r="J3231">
        <v>14667</v>
      </c>
    </row>
    <row r="3232" spans="8:10" x14ac:dyDescent="0.3">
      <c r="H3232">
        <v>14668</v>
      </c>
      <c r="J3232">
        <v>14668</v>
      </c>
    </row>
    <row r="3233" spans="8:10" x14ac:dyDescent="0.3">
      <c r="H3233">
        <v>14669</v>
      </c>
      <c r="J3233">
        <v>14669</v>
      </c>
    </row>
    <row r="3234" spans="8:10" x14ac:dyDescent="0.3">
      <c r="H3234">
        <v>14670</v>
      </c>
      <c r="J3234">
        <v>14670</v>
      </c>
    </row>
    <row r="3235" spans="8:10" x14ac:dyDescent="0.3">
      <c r="H3235">
        <v>14671</v>
      </c>
      <c r="J3235">
        <v>14671</v>
      </c>
    </row>
    <row r="3236" spans="8:10" x14ac:dyDescent="0.3">
      <c r="H3236">
        <v>14672</v>
      </c>
      <c r="J3236">
        <v>14672</v>
      </c>
    </row>
    <row r="3237" spans="8:10" x14ac:dyDescent="0.3">
      <c r="H3237">
        <v>14677</v>
      </c>
      <c r="J3237">
        <v>14677</v>
      </c>
    </row>
    <row r="3238" spans="8:10" x14ac:dyDescent="0.3">
      <c r="H3238">
        <v>14678</v>
      </c>
      <c r="J3238">
        <v>14678</v>
      </c>
    </row>
    <row r="3239" spans="8:10" x14ac:dyDescent="0.3">
      <c r="H3239">
        <v>14679</v>
      </c>
      <c r="J3239">
        <v>14679</v>
      </c>
    </row>
    <row r="3240" spans="8:10" x14ac:dyDescent="0.3">
      <c r="H3240">
        <v>14680</v>
      </c>
      <c r="J3240">
        <v>14680</v>
      </c>
    </row>
    <row r="3241" spans="8:10" x14ac:dyDescent="0.3">
      <c r="H3241">
        <v>14696</v>
      </c>
      <c r="J3241">
        <v>14696</v>
      </c>
    </row>
    <row r="3242" spans="8:10" x14ac:dyDescent="0.3">
      <c r="H3242">
        <v>14698</v>
      </c>
      <c r="J3242">
        <v>14698</v>
      </c>
    </row>
    <row r="3243" spans="8:10" x14ac:dyDescent="0.3">
      <c r="H3243">
        <v>14700</v>
      </c>
      <c r="J3243">
        <v>14700</v>
      </c>
    </row>
    <row r="3244" spans="8:10" x14ac:dyDescent="0.3">
      <c r="H3244">
        <v>14701</v>
      </c>
      <c r="J3244">
        <v>14701</v>
      </c>
    </row>
    <row r="3245" spans="8:10" x14ac:dyDescent="0.3">
      <c r="H3245">
        <v>14702</v>
      </c>
      <c r="J3245">
        <v>14702</v>
      </c>
    </row>
    <row r="3246" spans="8:10" x14ac:dyDescent="0.3">
      <c r="H3246">
        <v>14704</v>
      </c>
      <c r="J3246">
        <v>14704</v>
      </c>
    </row>
    <row r="3247" spans="8:10" x14ac:dyDescent="0.3">
      <c r="H3247">
        <v>14705</v>
      </c>
      <c r="J3247">
        <v>14705</v>
      </c>
    </row>
    <row r="3248" spans="8:10" x14ac:dyDescent="0.3">
      <c r="H3248">
        <v>14706</v>
      </c>
      <c r="J3248">
        <v>14706</v>
      </c>
    </row>
    <row r="3249" spans="8:10" x14ac:dyDescent="0.3">
      <c r="H3249">
        <v>14707</v>
      </c>
      <c r="J3249">
        <v>14707</v>
      </c>
    </row>
    <row r="3250" spans="8:10" x14ac:dyDescent="0.3">
      <c r="H3250">
        <v>14709</v>
      </c>
      <c r="J3250">
        <v>14709</v>
      </c>
    </row>
    <row r="3251" spans="8:10" x14ac:dyDescent="0.3">
      <c r="H3251">
        <v>14720</v>
      </c>
      <c r="J3251">
        <v>14720</v>
      </c>
    </row>
    <row r="3252" spans="8:10" x14ac:dyDescent="0.3">
      <c r="H3252">
        <v>14721</v>
      </c>
      <c r="J3252">
        <v>14721</v>
      </c>
    </row>
    <row r="3253" spans="8:10" x14ac:dyDescent="0.3">
      <c r="H3253">
        <v>14722</v>
      </c>
      <c r="J3253">
        <v>14722</v>
      </c>
    </row>
    <row r="3254" spans="8:10" x14ac:dyDescent="0.3">
      <c r="H3254">
        <v>14723</v>
      </c>
      <c r="J3254">
        <v>14723</v>
      </c>
    </row>
    <row r="3255" spans="8:10" x14ac:dyDescent="0.3">
      <c r="H3255">
        <v>14725</v>
      </c>
      <c r="J3255">
        <v>14725</v>
      </c>
    </row>
    <row r="3256" spans="8:10" x14ac:dyDescent="0.3">
      <c r="H3256">
        <v>14726</v>
      </c>
      <c r="J3256">
        <v>14726</v>
      </c>
    </row>
    <row r="3257" spans="8:10" x14ac:dyDescent="0.3">
      <c r="H3257">
        <v>14727</v>
      </c>
      <c r="J3257">
        <v>14727</v>
      </c>
    </row>
    <row r="3258" spans="8:10" x14ac:dyDescent="0.3">
      <c r="H3258">
        <v>14728</v>
      </c>
      <c r="J3258">
        <v>14728</v>
      </c>
    </row>
    <row r="3259" spans="8:10" x14ac:dyDescent="0.3">
      <c r="H3259">
        <v>14731</v>
      </c>
      <c r="J3259">
        <v>14731</v>
      </c>
    </row>
    <row r="3260" spans="8:10" x14ac:dyDescent="0.3">
      <c r="H3260">
        <v>14738</v>
      </c>
      <c r="J3260">
        <v>14738</v>
      </c>
    </row>
    <row r="3261" spans="8:10" x14ac:dyDescent="0.3">
      <c r="H3261">
        <v>14739</v>
      </c>
      <c r="J3261">
        <v>14739</v>
      </c>
    </row>
    <row r="3262" spans="8:10" x14ac:dyDescent="0.3">
      <c r="H3262">
        <v>14741</v>
      </c>
      <c r="J3262">
        <v>14741</v>
      </c>
    </row>
    <row r="3263" spans="8:10" x14ac:dyDescent="0.3">
      <c r="H3263">
        <v>14742</v>
      </c>
      <c r="J3263">
        <v>14742</v>
      </c>
    </row>
    <row r="3264" spans="8:10" x14ac:dyDescent="0.3">
      <c r="H3264">
        <v>14743</v>
      </c>
      <c r="J3264">
        <v>14743</v>
      </c>
    </row>
    <row r="3265" spans="8:10" x14ac:dyDescent="0.3">
      <c r="H3265">
        <v>14745</v>
      </c>
      <c r="J3265">
        <v>14745</v>
      </c>
    </row>
    <row r="3266" spans="8:10" x14ac:dyDescent="0.3">
      <c r="H3266">
        <v>14746</v>
      </c>
      <c r="J3266">
        <v>14746</v>
      </c>
    </row>
    <row r="3267" spans="8:10" x14ac:dyDescent="0.3">
      <c r="H3267">
        <v>14747</v>
      </c>
      <c r="J3267">
        <v>14747</v>
      </c>
    </row>
    <row r="3268" spans="8:10" x14ac:dyDescent="0.3">
      <c r="H3268">
        <v>14748</v>
      </c>
      <c r="J3268">
        <v>14748</v>
      </c>
    </row>
    <row r="3269" spans="8:10" x14ac:dyDescent="0.3">
      <c r="H3269">
        <v>14753</v>
      </c>
      <c r="J3269">
        <v>14753</v>
      </c>
    </row>
    <row r="3270" spans="8:10" x14ac:dyDescent="0.3">
      <c r="H3270">
        <v>14755</v>
      </c>
      <c r="J3270">
        <v>14755</v>
      </c>
    </row>
    <row r="3271" spans="8:10" x14ac:dyDescent="0.3">
      <c r="H3271">
        <v>14758</v>
      </c>
      <c r="J3271">
        <v>14758</v>
      </c>
    </row>
    <row r="3272" spans="8:10" x14ac:dyDescent="0.3">
      <c r="H3272">
        <v>14759</v>
      </c>
      <c r="J3272">
        <v>14759</v>
      </c>
    </row>
    <row r="3273" spans="8:10" x14ac:dyDescent="0.3">
      <c r="H3273">
        <v>14760</v>
      </c>
      <c r="J3273">
        <v>14760</v>
      </c>
    </row>
    <row r="3274" spans="8:10" x14ac:dyDescent="0.3">
      <c r="H3274">
        <v>14761</v>
      </c>
      <c r="J3274">
        <v>14761</v>
      </c>
    </row>
    <row r="3275" spans="8:10" x14ac:dyDescent="0.3">
      <c r="H3275">
        <v>14762</v>
      </c>
      <c r="J3275">
        <v>14762</v>
      </c>
    </row>
    <row r="3276" spans="8:10" x14ac:dyDescent="0.3">
      <c r="H3276">
        <v>14763</v>
      </c>
      <c r="J3276">
        <v>14763</v>
      </c>
    </row>
    <row r="3277" spans="8:10" x14ac:dyDescent="0.3">
      <c r="H3277">
        <v>14771</v>
      </c>
      <c r="J3277">
        <v>14771</v>
      </c>
    </row>
    <row r="3278" spans="8:10" x14ac:dyDescent="0.3">
      <c r="H3278">
        <v>14776</v>
      </c>
      <c r="J3278">
        <v>14776</v>
      </c>
    </row>
    <row r="3279" spans="8:10" x14ac:dyDescent="0.3">
      <c r="H3279">
        <v>14777</v>
      </c>
      <c r="J3279">
        <v>14777</v>
      </c>
    </row>
    <row r="3280" spans="8:10" x14ac:dyDescent="0.3">
      <c r="H3280">
        <v>14778</v>
      </c>
      <c r="J3280">
        <v>14778</v>
      </c>
    </row>
    <row r="3281" spans="8:10" x14ac:dyDescent="0.3">
      <c r="H3281">
        <v>14780</v>
      </c>
      <c r="J3281">
        <v>14780</v>
      </c>
    </row>
    <row r="3282" spans="8:10" x14ac:dyDescent="0.3">
      <c r="H3282">
        <v>14794</v>
      </c>
      <c r="J3282">
        <v>14794</v>
      </c>
    </row>
    <row r="3283" spans="8:10" x14ac:dyDescent="0.3">
      <c r="H3283">
        <v>14881</v>
      </c>
      <c r="J3283">
        <v>14881</v>
      </c>
    </row>
    <row r="3284" spans="8:10" x14ac:dyDescent="0.3">
      <c r="H3284">
        <v>14884</v>
      </c>
      <c r="J3284">
        <v>14884</v>
      </c>
    </row>
    <row r="3285" spans="8:10" x14ac:dyDescent="0.3">
      <c r="H3285">
        <v>14886</v>
      </c>
      <c r="J3285">
        <v>14886</v>
      </c>
    </row>
    <row r="3286" spans="8:10" x14ac:dyDescent="0.3">
      <c r="H3286">
        <v>14887</v>
      </c>
      <c r="J3286">
        <v>14887</v>
      </c>
    </row>
    <row r="3287" spans="8:10" x14ac:dyDescent="0.3">
      <c r="H3287">
        <v>14889</v>
      </c>
      <c r="J3287">
        <v>14889</v>
      </c>
    </row>
    <row r="3288" spans="8:10" x14ac:dyDescent="0.3">
      <c r="H3288">
        <v>14890</v>
      </c>
      <c r="J3288">
        <v>14890</v>
      </c>
    </row>
    <row r="3289" spans="8:10" x14ac:dyDescent="0.3">
      <c r="H3289">
        <v>14892</v>
      </c>
      <c r="J3289">
        <v>14892</v>
      </c>
    </row>
    <row r="3290" spans="8:10" x14ac:dyDescent="0.3">
      <c r="H3290">
        <v>14895</v>
      </c>
      <c r="J3290">
        <v>14895</v>
      </c>
    </row>
    <row r="3291" spans="8:10" x14ac:dyDescent="0.3">
      <c r="H3291">
        <v>14898</v>
      </c>
      <c r="J3291">
        <v>14898</v>
      </c>
    </row>
    <row r="3292" spans="8:10" x14ac:dyDescent="0.3">
      <c r="H3292">
        <v>14899</v>
      </c>
      <c r="J3292">
        <v>14899</v>
      </c>
    </row>
    <row r="3293" spans="8:10" x14ac:dyDescent="0.3">
      <c r="H3293">
        <v>14902</v>
      </c>
      <c r="J3293">
        <v>14902</v>
      </c>
    </row>
    <row r="3294" spans="8:10" x14ac:dyDescent="0.3">
      <c r="H3294">
        <v>14903</v>
      </c>
      <c r="J3294">
        <v>14903</v>
      </c>
    </row>
    <row r="3295" spans="8:10" x14ac:dyDescent="0.3">
      <c r="H3295">
        <v>14904</v>
      </c>
      <c r="J3295">
        <v>14904</v>
      </c>
    </row>
    <row r="3296" spans="8:10" x14ac:dyDescent="0.3">
      <c r="H3296">
        <v>14905</v>
      </c>
      <c r="J3296">
        <v>14905</v>
      </c>
    </row>
    <row r="3297" spans="8:10" x14ac:dyDescent="0.3">
      <c r="H3297">
        <v>14906</v>
      </c>
      <c r="J3297">
        <v>14906</v>
      </c>
    </row>
    <row r="3298" spans="8:10" x14ac:dyDescent="0.3">
      <c r="H3298">
        <v>14907</v>
      </c>
      <c r="J3298">
        <v>14907</v>
      </c>
    </row>
    <row r="3299" spans="8:10" x14ac:dyDescent="0.3">
      <c r="H3299">
        <v>14908</v>
      </c>
      <c r="J3299">
        <v>14908</v>
      </c>
    </row>
    <row r="3300" spans="8:10" x14ac:dyDescent="0.3">
      <c r="H3300">
        <v>14909</v>
      </c>
      <c r="J3300">
        <v>14909</v>
      </c>
    </row>
    <row r="3301" spans="8:10" x14ac:dyDescent="0.3">
      <c r="H3301">
        <v>14910</v>
      </c>
      <c r="J3301">
        <v>14910</v>
      </c>
    </row>
    <row r="3302" spans="8:10" x14ac:dyDescent="0.3">
      <c r="H3302">
        <v>14911</v>
      </c>
      <c r="J3302">
        <v>14911</v>
      </c>
    </row>
    <row r="3303" spans="8:10" x14ac:dyDescent="0.3">
      <c r="H3303">
        <v>14912</v>
      </c>
      <c r="J3303">
        <v>14912</v>
      </c>
    </row>
    <row r="3304" spans="8:10" x14ac:dyDescent="0.3">
      <c r="H3304">
        <v>14913</v>
      </c>
      <c r="J3304">
        <v>14913</v>
      </c>
    </row>
    <row r="3305" spans="8:10" x14ac:dyDescent="0.3">
      <c r="H3305">
        <v>14914</v>
      </c>
      <c r="J3305">
        <v>14914</v>
      </c>
    </row>
    <row r="3306" spans="8:10" x14ac:dyDescent="0.3">
      <c r="H3306">
        <v>14916</v>
      </c>
      <c r="J3306">
        <v>14916</v>
      </c>
    </row>
    <row r="3307" spans="8:10" x14ac:dyDescent="0.3">
      <c r="H3307">
        <v>14917</v>
      </c>
      <c r="J3307">
        <v>14917</v>
      </c>
    </row>
    <row r="3308" spans="8:10" x14ac:dyDescent="0.3">
      <c r="H3308">
        <v>14918</v>
      </c>
      <c r="J3308">
        <v>14918</v>
      </c>
    </row>
    <row r="3309" spans="8:10" x14ac:dyDescent="0.3">
      <c r="H3309">
        <v>14919</v>
      </c>
      <c r="J3309">
        <v>14919</v>
      </c>
    </row>
    <row r="3310" spans="8:10" x14ac:dyDescent="0.3">
      <c r="H3310">
        <v>14923</v>
      </c>
      <c r="J3310">
        <v>14923</v>
      </c>
    </row>
    <row r="3311" spans="8:10" x14ac:dyDescent="0.3">
      <c r="H3311">
        <v>14924</v>
      </c>
      <c r="J3311">
        <v>14924</v>
      </c>
    </row>
    <row r="3312" spans="8:10" x14ac:dyDescent="0.3">
      <c r="H3312">
        <v>14924</v>
      </c>
      <c r="J3312">
        <v>14924</v>
      </c>
    </row>
    <row r="3313" spans="8:10" x14ac:dyDescent="0.3">
      <c r="H3313">
        <v>14926</v>
      </c>
      <c r="J3313">
        <v>14926</v>
      </c>
    </row>
    <row r="3314" spans="8:10" x14ac:dyDescent="0.3">
      <c r="H3314">
        <v>14928</v>
      </c>
      <c r="J3314">
        <v>14928</v>
      </c>
    </row>
    <row r="3315" spans="8:10" x14ac:dyDescent="0.3">
      <c r="H3315">
        <v>14929</v>
      </c>
      <c r="J3315">
        <v>14929</v>
      </c>
    </row>
    <row r="3316" spans="8:10" x14ac:dyDescent="0.3">
      <c r="H3316">
        <v>14930</v>
      </c>
      <c r="J3316">
        <v>14930</v>
      </c>
    </row>
    <row r="3317" spans="8:10" x14ac:dyDescent="0.3">
      <c r="H3317">
        <v>14931</v>
      </c>
      <c r="J3317">
        <v>14931</v>
      </c>
    </row>
    <row r="3318" spans="8:10" x14ac:dyDescent="0.3">
      <c r="H3318">
        <v>14933</v>
      </c>
      <c r="J3318">
        <v>14933</v>
      </c>
    </row>
    <row r="3319" spans="8:10" x14ac:dyDescent="0.3">
      <c r="H3319">
        <v>14934</v>
      </c>
      <c r="J3319">
        <v>14934</v>
      </c>
    </row>
    <row r="3320" spans="8:10" x14ac:dyDescent="0.3">
      <c r="H3320">
        <v>14935</v>
      </c>
      <c r="J3320">
        <v>14935</v>
      </c>
    </row>
    <row r="3321" spans="8:10" x14ac:dyDescent="0.3">
      <c r="H3321">
        <v>14936</v>
      </c>
      <c r="J3321">
        <v>14936</v>
      </c>
    </row>
    <row r="3322" spans="8:10" x14ac:dyDescent="0.3">
      <c r="H3322">
        <v>14937</v>
      </c>
      <c r="J3322">
        <v>14937</v>
      </c>
    </row>
    <row r="3323" spans="8:10" x14ac:dyDescent="0.3">
      <c r="H3323">
        <v>14937</v>
      </c>
      <c r="J3323">
        <v>14937</v>
      </c>
    </row>
    <row r="3324" spans="8:10" x14ac:dyDescent="0.3">
      <c r="H3324">
        <v>14938</v>
      </c>
      <c r="J3324">
        <v>14938</v>
      </c>
    </row>
    <row r="3325" spans="8:10" x14ac:dyDescent="0.3">
      <c r="H3325">
        <v>14938</v>
      </c>
      <c r="J3325">
        <v>14938</v>
      </c>
    </row>
    <row r="3326" spans="8:10" x14ac:dyDescent="0.3">
      <c r="H3326">
        <v>14939</v>
      </c>
      <c r="J3326">
        <v>14939</v>
      </c>
    </row>
    <row r="3327" spans="8:10" x14ac:dyDescent="0.3">
      <c r="H3327">
        <v>14939</v>
      </c>
      <c r="J3327">
        <v>14939</v>
      </c>
    </row>
    <row r="3328" spans="8:10" x14ac:dyDescent="0.3">
      <c r="H3328">
        <v>14940</v>
      </c>
      <c r="J3328">
        <v>14940</v>
      </c>
    </row>
    <row r="3329" spans="8:10" x14ac:dyDescent="0.3">
      <c r="H3329">
        <v>14942</v>
      </c>
      <c r="J3329">
        <v>14942</v>
      </c>
    </row>
    <row r="3330" spans="8:10" x14ac:dyDescent="0.3">
      <c r="H3330">
        <v>14944</v>
      </c>
      <c r="J3330">
        <v>14944</v>
      </c>
    </row>
    <row r="3331" spans="8:10" x14ac:dyDescent="0.3">
      <c r="H3331">
        <v>14945</v>
      </c>
      <c r="J3331">
        <v>14945</v>
      </c>
    </row>
    <row r="3332" spans="8:10" x14ac:dyDescent="0.3">
      <c r="H3332">
        <v>14949</v>
      </c>
      <c r="J3332">
        <v>14949</v>
      </c>
    </row>
    <row r="3333" spans="8:10" x14ac:dyDescent="0.3">
      <c r="H3333">
        <v>14950</v>
      </c>
      <c r="J3333">
        <v>14950</v>
      </c>
    </row>
    <row r="3334" spans="8:10" x14ac:dyDescent="0.3">
      <c r="H3334">
        <v>14951</v>
      </c>
      <c r="J3334">
        <v>14951</v>
      </c>
    </row>
    <row r="3335" spans="8:10" x14ac:dyDescent="0.3">
      <c r="H3335">
        <v>14954</v>
      </c>
      <c r="J3335">
        <v>14954</v>
      </c>
    </row>
    <row r="3336" spans="8:10" x14ac:dyDescent="0.3">
      <c r="H3336">
        <v>14955</v>
      </c>
      <c r="J3336">
        <v>14955</v>
      </c>
    </row>
    <row r="3337" spans="8:10" x14ac:dyDescent="0.3">
      <c r="H3337">
        <v>14956</v>
      </c>
      <c r="J3337">
        <v>14956</v>
      </c>
    </row>
    <row r="3338" spans="8:10" x14ac:dyDescent="0.3">
      <c r="H3338">
        <v>14958</v>
      </c>
      <c r="J3338">
        <v>14958</v>
      </c>
    </row>
    <row r="3339" spans="8:10" x14ac:dyDescent="0.3">
      <c r="H3339">
        <v>14985</v>
      </c>
      <c r="J3339">
        <v>14985</v>
      </c>
    </row>
    <row r="3340" spans="8:10" x14ac:dyDescent="0.3">
      <c r="H3340">
        <v>14986</v>
      </c>
      <c r="J3340">
        <v>14986</v>
      </c>
    </row>
    <row r="3341" spans="8:10" x14ac:dyDescent="0.3">
      <c r="H3341">
        <v>15022</v>
      </c>
      <c r="J3341">
        <v>15022</v>
      </c>
    </row>
    <row r="3342" spans="8:10" x14ac:dyDescent="0.3">
      <c r="H3342">
        <v>15023</v>
      </c>
      <c r="J3342">
        <v>15023</v>
      </c>
    </row>
    <row r="3343" spans="8:10" x14ac:dyDescent="0.3">
      <c r="H3343">
        <v>15024</v>
      </c>
      <c r="J3343">
        <v>15024</v>
      </c>
    </row>
    <row r="3344" spans="8:10" x14ac:dyDescent="0.3">
      <c r="H3344">
        <v>15025</v>
      </c>
      <c r="J3344">
        <v>15025</v>
      </c>
    </row>
    <row r="3345" spans="8:10" x14ac:dyDescent="0.3">
      <c r="H3345">
        <v>15026</v>
      </c>
      <c r="J3345">
        <v>15026</v>
      </c>
    </row>
    <row r="3346" spans="8:10" x14ac:dyDescent="0.3">
      <c r="H3346">
        <v>15026</v>
      </c>
      <c r="J3346">
        <v>15026</v>
      </c>
    </row>
    <row r="3347" spans="8:10" x14ac:dyDescent="0.3">
      <c r="H3347">
        <v>15027</v>
      </c>
      <c r="J3347">
        <v>15027</v>
      </c>
    </row>
    <row r="3348" spans="8:10" x14ac:dyDescent="0.3">
      <c r="H3348">
        <v>15028</v>
      </c>
      <c r="J3348">
        <v>15028</v>
      </c>
    </row>
    <row r="3349" spans="8:10" x14ac:dyDescent="0.3">
      <c r="H3349">
        <v>15028</v>
      </c>
      <c r="J3349">
        <v>15028</v>
      </c>
    </row>
    <row r="3350" spans="8:10" x14ac:dyDescent="0.3">
      <c r="H3350">
        <v>15029</v>
      </c>
      <c r="J3350">
        <v>15029</v>
      </c>
    </row>
    <row r="3351" spans="8:10" x14ac:dyDescent="0.3">
      <c r="H3351">
        <v>15030</v>
      </c>
      <c r="J3351">
        <v>15030</v>
      </c>
    </row>
    <row r="3352" spans="8:10" x14ac:dyDescent="0.3">
      <c r="H3352">
        <v>15031</v>
      </c>
      <c r="J3352">
        <v>15031</v>
      </c>
    </row>
    <row r="3353" spans="8:10" x14ac:dyDescent="0.3">
      <c r="H3353">
        <v>15032</v>
      </c>
      <c r="J3353">
        <v>15032</v>
      </c>
    </row>
    <row r="3354" spans="8:10" x14ac:dyDescent="0.3">
      <c r="H3354">
        <v>15041</v>
      </c>
      <c r="J3354">
        <v>15041</v>
      </c>
    </row>
    <row r="3355" spans="8:10" x14ac:dyDescent="0.3">
      <c r="H3355">
        <v>15042</v>
      </c>
      <c r="J3355">
        <v>15042</v>
      </c>
    </row>
    <row r="3356" spans="8:10" x14ac:dyDescent="0.3">
      <c r="H3356">
        <v>15043</v>
      </c>
      <c r="J3356">
        <v>15043</v>
      </c>
    </row>
    <row r="3357" spans="8:10" x14ac:dyDescent="0.3">
      <c r="H3357">
        <v>15044</v>
      </c>
      <c r="J3357">
        <v>15044</v>
      </c>
    </row>
    <row r="3358" spans="8:10" x14ac:dyDescent="0.3">
      <c r="H3358">
        <v>15045</v>
      </c>
      <c r="J3358">
        <v>15045</v>
      </c>
    </row>
    <row r="3359" spans="8:10" x14ac:dyDescent="0.3">
      <c r="H3359">
        <v>15048</v>
      </c>
      <c r="J3359">
        <v>15048</v>
      </c>
    </row>
    <row r="3360" spans="8:10" x14ac:dyDescent="0.3">
      <c r="H3360">
        <v>15049</v>
      </c>
      <c r="J3360">
        <v>15049</v>
      </c>
    </row>
    <row r="3361" spans="8:10" x14ac:dyDescent="0.3">
      <c r="H3361">
        <v>15081</v>
      </c>
      <c r="J3361">
        <v>15081</v>
      </c>
    </row>
    <row r="3362" spans="8:10" x14ac:dyDescent="0.3">
      <c r="H3362">
        <v>15111</v>
      </c>
      <c r="J3362">
        <v>15111</v>
      </c>
    </row>
    <row r="3363" spans="8:10" x14ac:dyDescent="0.3">
      <c r="H3363">
        <v>15112</v>
      </c>
      <c r="J3363">
        <v>15112</v>
      </c>
    </row>
    <row r="3364" spans="8:10" x14ac:dyDescent="0.3">
      <c r="H3364">
        <v>15113</v>
      </c>
      <c r="J3364">
        <v>15113</v>
      </c>
    </row>
    <row r="3365" spans="8:10" x14ac:dyDescent="0.3">
      <c r="H3365">
        <v>15140</v>
      </c>
      <c r="J3365">
        <v>15140</v>
      </c>
    </row>
    <row r="3366" spans="8:10" x14ac:dyDescent="0.3">
      <c r="H3366">
        <v>15142</v>
      </c>
      <c r="J3366">
        <v>15142</v>
      </c>
    </row>
    <row r="3367" spans="8:10" x14ac:dyDescent="0.3">
      <c r="H3367">
        <v>15143</v>
      </c>
      <c r="J3367">
        <v>15143</v>
      </c>
    </row>
    <row r="3368" spans="8:10" x14ac:dyDescent="0.3">
      <c r="H3368">
        <v>15144</v>
      </c>
      <c r="J3368">
        <v>15144</v>
      </c>
    </row>
    <row r="3369" spans="8:10" x14ac:dyDescent="0.3">
      <c r="H3369">
        <v>15158</v>
      </c>
      <c r="J3369">
        <v>15158</v>
      </c>
    </row>
    <row r="3370" spans="8:10" x14ac:dyDescent="0.3">
      <c r="H3370">
        <v>15160</v>
      </c>
      <c r="J3370">
        <v>15160</v>
      </c>
    </row>
    <row r="3371" spans="8:10" x14ac:dyDescent="0.3">
      <c r="H3371">
        <v>15161</v>
      </c>
      <c r="J3371">
        <v>15161</v>
      </c>
    </row>
    <row r="3372" spans="8:10" x14ac:dyDescent="0.3">
      <c r="H3372">
        <v>15170</v>
      </c>
      <c r="J3372">
        <v>15170</v>
      </c>
    </row>
    <row r="3373" spans="8:10" x14ac:dyDescent="0.3">
      <c r="H3373">
        <v>15172</v>
      </c>
      <c r="J3373">
        <v>15172</v>
      </c>
    </row>
    <row r="3374" spans="8:10" x14ac:dyDescent="0.3">
      <c r="H3374">
        <v>15173</v>
      </c>
      <c r="J3374">
        <v>15173</v>
      </c>
    </row>
    <row r="3375" spans="8:10" x14ac:dyDescent="0.3">
      <c r="H3375">
        <v>15174</v>
      </c>
      <c r="J3375">
        <v>15174</v>
      </c>
    </row>
    <row r="3376" spans="8:10" x14ac:dyDescent="0.3">
      <c r="H3376">
        <v>15175</v>
      </c>
      <c r="J3376">
        <v>15175</v>
      </c>
    </row>
    <row r="3377" spans="8:10" x14ac:dyDescent="0.3">
      <c r="H3377">
        <v>15176</v>
      </c>
      <c r="J3377">
        <v>15176</v>
      </c>
    </row>
    <row r="3378" spans="8:10" x14ac:dyDescent="0.3">
      <c r="H3378">
        <v>15177</v>
      </c>
      <c r="J3378">
        <v>15177</v>
      </c>
    </row>
    <row r="3379" spans="8:10" x14ac:dyDescent="0.3">
      <c r="H3379">
        <v>15194</v>
      </c>
      <c r="J3379">
        <v>15194</v>
      </c>
    </row>
    <row r="3380" spans="8:10" x14ac:dyDescent="0.3">
      <c r="H3380">
        <v>15195</v>
      </c>
      <c r="J3380">
        <v>15195</v>
      </c>
    </row>
    <row r="3381" spans="8:10" x14ac:dyDescent="0.3">
      <c r="H3381">
        <v>15196</v>
      </c>
      <c r="J3381">
        <v>15196</v>
      </c>
    </row>
    <row r="3382" spans="8:10" x14ac:dyDescent="0.3">
      <c r="H3382">
        <v>15197</v>
      </c>
      <c r="J3382">
        <v>15197</v>
      </c>
    </row>
    <row r="3383" spans="8:10" x14ac:dyDescent="0.3">
      <c r="H3383">
        <v>15198</v>
      </c>
      <c r="J3383">
        <v>15198</v>
      </c>
    </row>
    <row r="3384" spans="8:10" x14ac:dyDescent="0.3">
      <c r="H3384">
        <v>15199</v>
      </c>
      <c r="J3384">
        <v>15199</v>
      </c>
    </row>
    <row r="3385" spans="8:10" x14ac:dyDescent="0.3">
      <c r="H3385">
        <v>15200</v>
      </c>
      <c r="J3385">
        <v>15200</v>
      </c>
    </row>
    <row r="3386" spans="8:10" x14ac:dyDescent="0.3">
      <c r="H3386">
        <v>15201</v>
      </c>
      <c r="J3386">
        <v>15201</v>
      </c>
    </row>
    <row r="3387" spans="8:10" x14ac:dyDescent="0.3">
      <c r="H3387">
        <v>15202</v>
      </c>
      <c r="J3387">
        <v>15202</v>
      </c>
    </row>
    <row r="3388" spans="8:10" x14ac:dyDescent="0.3">
      <c r="H3388">
        <v>15203</v>
      </c>
      <c r="J3388">
        <v>15203</v>
      </c>
    </row>
    <row r="3389" spans="8:10" x14ac:dyDescent="0.3">
      <c r="H3389">
        <v>15204</v>
      </c>
      <c r="J3389">
        <v>15204</v>
      </c>
    </row>
    <row r="3390" spans="8:10" x14ac:dyDescent="0.3">
      <c r="H3390">
        <v>15205</v>
      </c>
      <c r="J3390">
        <v>15205</v>
      </c>
    </row>
    <row r="3391" spans="8:10" x14ac:dyDescent="0.3">
      <c r="H3391">
        <v>15206</v>
      </c>
      <c r="J3391">
        <v>15206</v>
      </c>
    </row>
    <row r="3392" spans="8:10" x14ac:dyDescent="0.3">
      <c r="H3392">
        <v>15207</v>
      </c>
      <c r="J3392">
        <v>15207</v>
      </c>
    </row>
    <row r="3393" spans="8:10" x14ac:dyDescent="0.3">
      <c r="H3393">
        <v>15208</v>
      </c>
      <c r="J3393">
        <v>15208</v>
      </c>
    </row>
    <row r="3394" spans="8:10" x14ac:dyDescent="0.3">
      <c r="H3394">
        <v>15209</v>
      </c>
      <c r="J3394">
        <v>15209</v>
      </c>
    </row>
    <row r="3395" spans="8:10" x14ac:dyDescent="0.3">
      <c r="H3395">
        <v>15214</v>
      </c>
      <c r="J3395">
        <v>15214</v>
      </c>
    </row>
    <row r="3396" spans="8:10" x14ac:dyDescent="0.3">
      <c r="H3396">
        <v>15217</v>
      </c>
      <c r="J3396">
        <v>15217</v>
      </c>
    </row>
    <row r="3397" spans="8:10" x14ac:dyDescent="0.3">
      <c r="H3397">
        <v>15222</v>
      </c>
      <c r="J3397">
        <v>15222</v>
      </c>
    </row>
    <row r="3398" spans="8:10" x14ac:dyDescent="0.3">
      <c r="H3398">
        <v>15223</v>
      </c>
      <c r="J3398">
        <v>15223</v>
      </c>
    </row>
    <row r="3399" spans="8:10" x14ac:dyDescent="0.3">
      <c r="H3399">
        <v>15224</v>
      </c>
      <c r="J3399">
        <v>15224</v>
      </c>
    </row>
    <row r="3400" spans="8:10" x14ac:dyDescent="0.3">
      <c r="H3400">
        <v>15225</v>
      </c>
      <c r="J3400">
        <v>15225</v>
      </c>
    </row>
    <row r="3401" spans="8:10" x14ac:dyDescent="0.3">
      <c r="H3401">
        <v>15226</v>
      </c>
      <c r="J3401">
        <v>15226</v>
      </c>
    </row>
    <row r="3402" spans="8:10" x14ac:dyDescent="0.3">
      <c r="H3402">
        <v>15228</v>
      </c>
      <c r="J3402">
        <v>15228</v>
      </c>
    </row>
    <row r="3403" spans="8:10" x14ac:dyDescent="0.3">
      <c r="H3403">
        <v>15231</v>
      </c>
      <c r="J3403">
        <v>15231</v>
      </c>
    </row>
    <row r="3404" spans="8:10" x14ac:dyDescent="0.3">
      <c r="H3404">
        <v>15232</v>
      </c>
      <c r="J3404">
        <v>15232</v>
      </c>
    </row>
    <row r="3405" spans="8:10" x14ac:dyDescent="0.3">
      <c r="H3405">
        <v>15234</v>
      </c>
      <c r="J3405">
        <v>15234</v>
      </c>
    </row>
    <row r="3406" spans="8:10" x14ac:dyDescent="0.3">
      <c r="H3406">
        <v>15235</v>
      </c>
      <c r="J3406">
        <v>15235</v>
      </c>
    </row>
    <row r="3407" spans="8:10" x14ac:dyDescent="0.3">
      <c r="H3407">
        <v>15448</v>
      </c>
      <c r="J3407">
        <v>15448</v>
      </c>
    </row>
    <row r="3408" spans="8:10" x14ac:dyDescent="0.3">
      <c r="H3408">
        <v>15478</v>
      </c>
      <c r="J3408">
        <v>15478</v>
      </c>
    </row>
    <row r="3409" spans="8:10" x14ac:dyDescent="0.3">
      <c r="H3409">
        <v>15508</v>
      </c>
      <c r="J3409">
        <v>15508</v>
      </c>
    </row>
    <row r="3410" spans="8:10" x14ac:dyDescent="0.3">
      <c r="H3410">
        <v>15548</v>
      </c>
      <c r="J3410">
        <v>15548</v>
      </c>
    </row>
    <row r="3411" spans="8:10" x14ac:dyDescent="0.3">
      <c r="H3411">
        <v>15583</v>
      </c>
      <c r="J3411">
        <v>15583</v>
      </c>
    </row>
    <row r="3412" spans="8:10" x14ac:dyDescent="0.3">
      <c r="H3412">
        <v>15584</v>
      </c>
      <c r="J3412">
        <v>15584</v>
      </c>
    </row>
    <row r="3413" spans="8:10" x14ac:dyDescent="0.3">
      <c r="H3413">
        <v>15585</v>
      </c>
      <c r="J3413">
        <v>15585</v>
      </c>
    </row>
    <row r="3414" spans="8:10" x14ac:dyDescent="0.3">
      <c r="H3414">
        <v>15705</v>
      </c>
      <c r="J3414">
        <v>15705</v>
      </c>
    </row>
    <row r="3415" spans="8:10" x14ac:dyDescent="0.3">
      <c r="H3415">
        <v>15801</v>
      </c>
      <c r="J3415">
        <v>15801</v>
      </c>
    </row>
    <row r="3416" spans="8:10" x14ac:dyDescent="0.3">
      <c r="H3416">
        <v>15802</v>
      </c>
      <c r="J3416">
        <v>15802</v>
      </c>
    </row>
    <row r="3417" spans="8:10" x14ac:dyDescent="0.3">
      <c r="H3417">
        <v>15803</v>
      </c>
      <c r="J3417">
        <v>15803</v>
      </c>
    </row>
    <row r="3418" spans="8:10" x14ac:dyDescent="0.3">
      <c r="H3418">
        <v>15804</v>
      </c>
      <c r="J3418">
        <v>15804</v>
      </c>
    </row>
    <row r="3419" spans="8:10" x14ac:dyDescent="0.3">
      <c r="H3419">
        <v>15806</v>
      </c>
      <c r="J3419">
        <v>15806</v>
      </c>
    </row>
    <row r="3420" spans="8:10" x14ac:dyDescent="0.3">
      <c r="H3420">
        <v>15807</v>
      </c>
      <c r="J3420">
        <v>15807</v>
      </c>
    </row>
    <row r="3421" spans="8:10" x14ac:dyDescent="0.3">
      <c r="H3421">
        <v>15814</v>
      </c>
      <c r="J3421">
        <v>15814</v>
      </c>
    </row>
    <row r="3422" spans="8:10" x14ac:dyDescent="0.3">
      <c r="H3422">
        <v>15816</v>
      </c>
      <c r="J3422">
        <v>15816</v>
      </c>
    </row>
    <row r="3423" spans="8:10" x14ac:dyDescent="0.3">
      <c r="H3423">
        <v>15818</v>
      </c>
      <c r="J3423">
        <v>15818</v>
      </c>
    </row>
    <row r="3424" spans="8:10" x14ac:dyDescent="0.3">
      <c r="H3424">
        <v>15831</v>
      </c>
      <c r="J3424">
        <v>15831</v>
      </c>
    </row>
    <row r="3425" spans="8:10" x14ac:dyDescent="0.3">
      <c r="H3425">
        <v>15832</v>
      </c>
      <c r="J3425">
        <v>15832</v>
      </c>
    </row>
    <row r="3426" spans="8:10" x14ac:dyDescent="0.3">
      <c r="H3426">
        <v>15833</v>
      </c>
      <c r="J3426">
        <v>15833</v>
      </c>
    </row>
    <row r="3427" spans="8:10" x14ac:dyDescent="0.3">
      <c r="H3427">
        <v>15834</v>
      </c>
      <c r="J3427">
        <v>15834</v>
      </c>
    </row>
    <row r="3428" spans="8:10" x14ac:dyDescent="0.3">
      <c r="H3428">
        <v>15835</v>
      </c>
      <c r="J3428">
        <v>15835</v>
      </c>
    </row>
    <row r="3429" spans="8:10" x14ac:dyDescent="0.3">
      <c r="H3429">
        <v>15836</v>
      </c>
      <c r="J3429">
        <v>15836</v>
      </c>
    </row>
    <row r="3430" spans="8:10" x14ac:dyDescent="0.3">
      <c r="H3430">
        <v>15846</v>
      </c>
      <c r="J3430">
        <v>15846</v>
      </c>
    </row>
    <row r="3431" spans="8:10" x14ac:dyDescent="0.3">
      <c r="H3431">
        <v>15848</v>
      </c>
      <c r="J3431">
        <v>15848</v>
      </c>
    </row>
    <row r="3432" spans="8:10" x14ac:dyDescent="0.3">
      <c r="H3432">
        <v>15849</v>
      </c>
      <c r="J3432">
        <v>15849</v>
      </c>
    </row>
    <row r="3433" spans="8:10" x14ac:dyDescent="0.3">
      <c r="H3433">
        <v>15850</v>
      </c>
      <c r="J3433">
        <v>15850</v>
      </c>
    </row>
    <row r="3434" spans="8:10" x14ac:dyDescent="0.3">
      <c r="H3434">
        <v>15851</v>
      </c>
      <c r="J3434">
        <v>15851</v>
      </c>
    </row>
    <row r="3435" spans="8:10" x14ac:dyDescent="0.3">
      <c r="H3435">
        <v>15852</v>
      </c>
      <c r="J3435">
        <v>15852</v>
      </c>
    </row>
    <row r="3436" spans="8:10" x14ac:dyDescent="0.3">
      <c r="H3436">
        <v>15853</v>
      </c>
      <c r="J3436">
        <v>15853</v>
      </c>
    </row>
    <row r="3437" spans="8:10" x14ac:dyDescent="0.3">
      <c r="H3437">
        <v>15992</v>
      </c>
      <c r="J3437">
        <v>15992</v>
      </c>
    </row>
    <row r="3438" spans="8:10" x14ac:dyDescent="0.3">
      <c r="H3438">
        <v>15994</v>
      </c>
      <c r="J3438">
        <v>15994</v>
      </c>
    </row>
    <row r="3439" spans="8:10" x14ac:dyDescent="0.3">
      <c r="H3439">
        <v>15998</v>
      </c>
      <c r="J3439">
        <v>15998</v>
      </c>
    </row>
    <row r="3440" spans="8:10" x14ac:dyDescent="0.3">
      <c r="H3440">
        <v>16008</v>
      </c>
      <c r="J3440">
        <v>16008</v>
      </c>
    </row>
    <row r="3441" spans="8:10" x14ac:dyDescent="0.3">
      <c r="H3441">
        <v>16015</v>
      </c>
      <c r="J3441">
        <v>16015</v>
      </c>
    </row>
    <row r="3442" spans="8:10" x14ac:dyDescent="0.3">
      <c r="H3442">
        <v>16016</v>
      </c>
      <c r="J3442">
        <v>16016</v>
      </c>
    </row>
    <row r="3443" spans="8:10" x14ac:dyDescent="0.3">
      <c r="H3443">
        <v>16018</v>
      </c>
      <c r="J3443">
        <v>16018</v>
      </c>
    </row>
    <row r="3444" spans="8:10" x14ac:dyDescent="0.3">
      <c r="H3444">
        <v>16019</v>
      </c>
      <c r="J3444">
        <v>16019</v>
      </c>
    </row>
    <row r="3445" spans="8:10" x14ac:dyDescent="0.3">
      <c r="H3445">
        <v>16041</v>
      </c>
      <c r="J3445">
        <v>16041</v>
      </c>
    </row>
    <row r="3446" spans="8:10" x14ac:dyDescent="0.3">
      <c r="H3446">
        <v>16044</v>
      </c>
      <c r="J3446">
        <v>16044</v>
      </c>
    </row>
    <row r="3447" spans="8:10" x14ac:dyDescent="0.3">
      <c r="H3447">
        <v>16046</v>
      </c>
      <c r="J3447">
        <v>16046</v>
      </c>
    </row>
    <row r="3448" spans="8:10" x14ac:dyDescent="0.3">
      <c r="H3448">
        <v>16048</v>
      </c>
      <c r="J3448">
        <v>16048</v>
      </c>
    </row>
    <row r="3449" spans="8:10" x14ac:dyDescent="0.3">
      <c r="H3449">
        <v>16049</v>
      </c>
      <c r="J3449">
        <v>16049</v>
      </c>
    </row>
    <row r="3450" spans="8:10" x14ac:dyDescent="0.3">
      <c r="H3450">
        <v>16050</v>
      </c>
      <c r="J3450">
        <v>16050</v>
      </c>
    </row>
    <row r="3451" spans="8:10" x14ac:dyDescent="0.3">
      <c r="H3451">
        <v>16108</v>
      </c>
      <c r="J3451">
        <v>16108</v>
      </c>
    </row>
    <row r="3452" spans="8:10" x14ac:dyDescent="0.3">
      <c r="H3452">
        <v>16110</v>
      </c>
      <c r="J3452">
        <v>16110</v>
      </c>
    </row>
    <row r="3453" spans="8:10" x14ac:dyDescent="0.3">
      <c r="H3453">
        <v>16111</v>
      </c>
      <c r="J3453">
        <v>16111</v>
      </c>
    </row>
    <row r="3454" spans="8:10" x14ac:dyDescent="0.3">
      <c r="H3454">
        <v>16112</v>
      </c>
      <c r="J3454">
        <v>16112</v>
      </c>
    </row>
    <row r="3455" spans="8:10" x14ac:dyDescent="0.3">
      <c r="H3455">
        <v>16113</v>
      </c>
      <c r="J3455">
        <v>16113</v>
      </c>
    </row>
    <row r="3456" spans="8:10" x14ac:dyDescent="0.3">
      <c r="H3456">
        <v>16114</v>
      </c>
      <c r="J3456">
        <v>16114</v>
      </c>
    </row>
    <row r="3457" spans="8:10" x14ac:dyDescent="0.3">
      <c r="H3457">
        <v>16115</v>
      </c>
      <c r="J3457">
        <v>16115</v>
      </c>
    </row>
    <row r="3458" spans="8:10" x14ac:dyDescent="0.3">
      <c r="H3458">
        <v>16116</v>
      </c>
      <c r="J3458">
        <v>16116</v>
      </c>
    </row>
    <row r="3459" spans="8:10" x14ac:dyDescent="0.3">
      <c r="H3459">
        <v>16130</v>
      </c>
      <c r="J3459">
        <v>16130</v>
      </c>
    </row>
    <row r="3460" spans="8:10" x14ac:dyDescent="0.3">
      <c r="H3460">
        <v>16132</v>
      </c>
      <c r="J3460">
        <v>16132</v>
      </c>
    </row>
    <row r="3461" spans="8:10" x14ac:dyDescent="0.3">
      <c r="H3461">
        <v>16133</v>
      </c>
      <c r="J3461">
        <v>16133</v>
      </c>
    </row>
    <row r="3462" spans="8:10" x14ac:dyDescent="0.3">
      <c r="H3462">
        <v>16136</v>
      </c>
      <c r="J3462">
        <v>16136</v>
      </c>
    </row>
    <row r="3463" spans="8:10" x14ac:dyDescent="0.3">
      <c r="H3463">
        <v>16151</v>
      </c>
      <c r="J3463">
        <v>16151</v>
      </c>
    </row>
    <row r="3464" spans="8:10" x14ac:dyDescent="0.3">
      <c r="H3464">
        <v>16162</v>
      </c>
      <c r="J3464">
        <v>16162</v>
      </c>
    </row>
    <row r="3465" spans="8:10" x14ac:dyDescent="0.3">
      <c r="H3465">
        <v>16163</v>
      </c>
      <c r="J3465">
        <v>16163</v>
      </c>
    </row>
    <row r="3466" spans="8:10" x14ac:dyDescent="0.3">
      <c r="H3466">
        <v>16165</v>
      </c>
      <c r="J3466">
        <v>16165</v>
      </c>
    </row>
    <row r="3467" spans="8:10" x14ac:dyDescent="0.3">
      <c r="H3467">
        <v>16166</v>
      </c>
      <c r="J3467">
        <v>16166</v>
      </c>
    </row>
    <row r="3468" spans="8:10" x14ac:dyDescent="0.3">
      <c r="H3468">
        <v>16171</v>
      </c>
      <c r="J3468">
        <v>16171</v>
      </c>
    </row>
    <row r="3469" spans="8:10" x14ac:dyDescent="0.3">
      <c r="H3469">
        <v>16172</v>
      </c>
      <c r="J3469">
        <v>16172</v>
      </c>
    </row>
    <row r="3470" spans="8:10" x14ac:dyDescent="0.3">
      <c r="H3470">
        <v>16173</v>
      </c>
      <c r="J3470">
        <v>16173</v>
      </c>
    </row>
    <row r="3471" spans="8:10" x14ac:dyDescent="0.3">
      <c r="H3471">
        <v>16174</v>
      </c>
      <c r="J3471">
        <v>16174</v>
      </c>
    </row>
    <row r="3472" spans="8:10" x14ac:dyDescent="0.3">
      <c r="H3472">
        <v>16192</v>
      </c>
      <c r="J3472">
        <v>16192</v>
      </c>
    </row>
    <row r="3473" spans="8:10" x14ac:dyDescent="0.3">
      <c r="H3473">
        <v>16217</v>
      </c>
      <c r="J3473">
        <v>16217</v>
      </c>
    </row>
    <row r="3474" spans="8:10" x14ac:dyDescent="0.3">
      <c r="H3474">
        <v>16289</v>
      </c>
      <c r="J3474">
        <v>16289</v>
      </c>
    </row>
    <row r="3475" spans="8:10" x14ac:dyDescent="0.3">
      <c r="H3475">
        <v>16290</v>
      </c>
      <c r="J3475">
        <v>16290</v>
      </c>
    </row>
    <row r="3476" spans="8:10" x14ac:dyDescent="0.3">
      <c r="H3476">
        <v>16291</v>
      </c>
      <c r="J3476">
        <v>16291</v>
      </c>
    </row>
    <row r="3477" spans="8:10" x14ac:dyDescent="0.3">
      <c r="H3477">
        <v>16292</v>
      </c>
      <c r="J3477">
        <v>16292</v>
      </c>
    </row>
    <row r="3478" spans="8:10" x14ac:dyDescent="0.3">
      <c r="H3478">
        <v>16293</v>
      </c>
      <c r="J3478">
        <v>16293</v>
      </c>
    </row>
    <row r="3479" spans="8:10" x14ac:dyDescent="0.3">
      <c r="H3479">
        <v>16297</v>
      </c>
      <c r="J3479">
        <v>16297</v>
      </c>
    </row>
    <row r="3480" spans="8:10" x14ac:dyDescent="0.3">
      <c r="H3480">
        <v>16298</v>
      </c>
      <c r="J3480">
        <v>16298</v>
      </c>
    </row>
    <row r="3481" spans="8:10" x14ac:dyDescent="0.3">
      <c r="H3481">
        <v>16302</v>
      </c>
      <c r="J3481">
        <v>16302</v>
      </c>
    </row>
    <row r="3482" spans="8:10" x14ac:dyDescent="0.3">
      <c r="H3482">
        <v>16303</v>
      </c>
      <c r="J3482">
        <v>16303</v>
      </c>
    </row>
    <row r="3483" spans="8:10" x14ac:dyDescent="0.3">
      <c r="H3483">
        <v>16308</v>
      </c>
      <c r="J3483">
        <v>16308</v>
      </c>
    </row>
    <row r="3484" spans="8:10" x14ac:dyDescent="0.3">
      <c r="H3484">
        <v>16310</v>
      </c>
      <c r="J3484">
        <v>16310</v>
      </c>
    </row>
    <row r="3485" spans="8:10" x14ac:dyDescent="0.3">
      <c r="H3485">
        <v>16313</v>
      </c>
      <c r="J3485">
        <v>16313</v>
      </c>
    </row>
    <row r="3486" spans="8:10" x14ac:dyDescent="0.3">
      <c r="H3486">
        <v>16316</v>
      </c>
      <c r="J3486">
        <v>16316</v>
      </c>
    </row>
    <row r="3487" spans="8:10" x14ac:dyDescent="0.3">
      <c r="H3487">
        <v>16317</v>
      </c>
      <c r="J3487">
        <v>16317</v>
      </c>
    </row>
    <row r="3488" spans="8:10" x14ac:dyDescent="0.3">
      <c r="H3488">
        <v>16318</v>
      </c>
      <c r="J3488">
        <v>16318</v>
      </c>
    </row>
    <row r="3489" spans="8:10" x14ac:dyDescent="0.3">
      <c r="H3489">
        <v>16319</v>
      </c>
      <c r="J3489">
        <v>16319</v>
      </c>
    </row>
    <row r="3490" spans="8:10" x14ac:dyDescent="0.3">
      <c r="H3490">
        <v>16320</v>
      </c>
      <c r="J3490">
        <v>16320</v>
      </c>
    </row>
    <row r="3491" spans="8:10" x14ac:dyDescent="0.3">
      <c r="H3491">
        <v>16322</v>
      </c>
      <c r="J3491">
        <v>16322</v>
      </c>
    </row>
    <row r="3492" spans="8:10" x14ac:dyDescent="0.3">
      <c r="H3492">
        <v>16323</v>
      </c>
      <c r="J3492">
        <v>16323</v>
      </c>
    </row>
    <row r="3493" spans="8:10" x14ac:dyDescent="0.3">
      <c r="H3493">
        <v>16324</v>
      </c>
      <c r="J3493">
        <v>16324</v>
      </c>
    </row>
    <row r="3494" spans="8:10" x14ac:dyDescent="0.3">
      <c r="H3494">
        <v>16325</v>
      </c>
      <c r="J3494">
        <v>16325</v>
      </c>
    </row>
    <row r="3495" spans="8:10" x14ac:dyDescent="0.3">
      <c r="H3495">
        <v>16326</v>
      </c>
      <c r="J3495">
        <v>16326</v>
      </c>
    </row>
    <row r="3496" spans="8:10" x14ac:dyDescent="0.3">
      <c r="H3496">
        <v>16328</v>
      </c>
      <c r="J3496">
        <v>16328</v>
      </c>
    </row>
    <row r="3497" spans="8:10" x14ac:dyDescent="0.3">
      <c r="H3497">
        <v>16329</v>
      </c>
      <c r="J3497">
        <v>16329</v>
      </c>
    </row>
    <row r="3498" spans="8:10" x14ac:dyDescent="0.3">
      <c r="H3498">
        <v>16330</v>
      </c>
      <c r="J3498">
        <v>16330</v>
      </c>
    </row>
    <row r="3499" spans="8:10" x14ac:dyDescent="0.3">
      <c r="H3499">
        <v>16331</v>
      </c>
      <c r="J3499">
        <v>16331</v>
      </c>
    </row>
    <row r="3500" spans="8:10" x14ac:dyDescent="0.3">
      <c r="H3500">
        <v>16333</v>
      </c>
      <c r="J3500">
        <v>16333</v>
      </c>
    </row>
    <row r="3501" spans="8:10" x14ac:dyDescent="0.3">
      <c r="H3501">
        <v>16334</v>
      </c>
      <c r="J3501">
        <v>16334</v>
      </c>
    </row>
    <row r="3502" spans="8:10" x14ac:dyDescent="0.3">
      <c r="H3502">
        <v>16335</v>
      </c>
      <c r="J3502">
        <v>16335</v>
      </c>
    </row>
    <row r="3503" spans="8:10" x14ac:dyDescent="0.3">
      <c r="H3503">
        <v>16336</v>
      </c>
      <c r="J3503">
        <v>16336</v>
      </c>
    </row>
    <row r="3504" spans="8:10" x14ac:dyDescent="0.3">
      <c r="H3504">
        <v>16343</v>
      </c>
      <c r="J3504">
        <v>16343</v>
      </c>
    </row>
    <row r="3505" spans="8:10" x14ac:dyDescent="0.3">
      <c r="H3505">
        <v>16380</v>
      </c>
      <c r="J3505">
        <v>16380</v>
      </c>
    </row>
    <row r="3506" spans="8:10" x14ac:dyDescent="0.3">
      <c r="H3506">
        <v>16381</v>
      </c>
      <c r="J3506">
        <v>16381</v>
      </c>
    </row>
    <row r="3507" spans="8:10" x14ac:dyDescent="0.3">
      <c r="H3507">
        <v>16383</v>
      </c>
      <c r="J3507">
        <v>16383</v>
      </c>
    </row>
    <row r="3508" spans="8:10" x14ac:dyDescent="0.3">
      <c r="H3508">
        <v>16438</v>
      </c>
      <c r="J3508">
        <v>16438</v>
      </c>
    </row>
    <row r="3509" spans="8:10" x14ac:dyDescent="0.3">
      <c r="H3509">
        <v>16467</v>
      </c>
      <c r="J3509">
        <v>16467</v>
      </c>
    </row>
    <row r="3510" spans="8:10" x14ac:dyDescent="0.3">
      <c r="H3510">
        <v>16468</v>
      </c>
      <c r="J3510">
        <v>16468</v>
      </c>
    </row>
    <row r="3511" spans="8:10" x14ac:dyDescent="0.3">
      <c r="H3511">
        <v>16471</v>
      </c>
      <c r="J3511">
        <v>16471</v>
      </c>
    </row>
    <row r="3512" spans="8:10" x14ac:dyDescent="0.3">
      <c r="H3512">
        <v>16472</v>
      </c>
      <c r="J3512">
        <v>16472</v>
      </c>
    </row>
    <row r="3513" spans="8:10" x14ac:dyDescent="0.3">
      <c r="H3513">
        <v>16474</v>
      </c>
      <c r="J3513">
        <v>16474</v>
      </c>
    </row>
    <row r="3514" spans="8:10" x14ac:dyDescent="0.3">
      <c r="H3514">
        <v>16476</v>
      </c>
      <c r="J3514">
        <v>16476</v>
      </c>
    </row>
    <row r="3515" spans="8:10" x14ac:dyDescent="0.3">
      <c r="H3515">
        <v>16477</v>
      </c>
      <c r="J3515">
        <v>16477</v>
      </c>
    </row>
    <row r="3516" spans="8:10" x14ac:dyDescent="0.3">
      <c r="H3516">
        <v>16478</v>
      </c>
      <c r="J3516">
        <v>16478</v>
      </c>
    </row>
    <row r="3517" spans="8:10" x14ac:dyDescent="0.3">
      <c r="H3517">
        <v>16479</v>
      </c>
      <c r="J3517">
        <v>16479</v>
      </c>
    </row>
    <row r="3518" spans="8:10" x14ac:dyDescent="0.3">
      <c r="H3518">
        <v>16485</v>
      </c>
      <c r="J3518">
        <v>16485</v>
      </c>
    </row>
    <row r="3519" spans="8:10" x14ac:dyDescent="0.3">
      <c r="H3519">
        <v>16486</v>
      </c>
      <c r="J3519">
        <v>16486</v>
      </c>
    </row>
    <row r="3520" spans="8:10" x14ac:dyDescent="0.3">
      <c r="H3520">
        <v>16487</v>
      </c>
      <c r="J3520">
        <v>16487</v>
      </c>
    </row>
    <row r="3521" spans="8:10" x14ac:dyDescent="0.3">
      <c r="H3521">
        <v>16488</v>
      </c>
      <c r="J3521">
        <v>16488</v>
      </c>
    </row>
    <row r="3522" spans="8:10" x14ac:dyDescent="0.3">
      <c r="H3522">
        <v>16490</v>
      </c>
      <c r="J3522">
        <v>16490</v>
      </c>
    </row>
    <row r="3523" spans="8:10" x14ac:dyDescent="0.3">
      <c r="H3523">
        <v>16492</v>
      </c>
      <c r="J3523">
        <v>16492</v>
      </c>
    </row>
    <row r="3524" spans="8:10" x14ac:dyDescent="0.3">
      <c r="H3524">
        <v>16493</v>
      </c>
      <c r="J3524">
        <v>16493</v>
      </c>
    </row>
    <row r="3525" spans="8:10" x14ac:dyDescent="0.3">
      <c r="H3525">
        <v>16494</v>
      </c>
      <c r="J3525">
        <v>16494</v>
      </c>
    </row>
    <row r="3526" spans="8:10" x14ac:dyDescent="0.3">
      <c r="H3526">
        <v>16495</v>
      </c>
      <c r="J3526">
        <v>16495</v>
      </c>
    </row>
    <row r="3527" spans="8:10" x14ac:dyDescent="0.3">
      <c r="H3527">
        <v>16497</v>
      </c>
      <c r="J3527">
        <v>16497</v>
      </c>
    </row>
    <row r="3528" spans="8:10" x14ac:dyDescent="0.3">
      <c r="H3528">
        <v>16498</v>
      </c>
      <c r="J3528">
        <v>16498</v>
      </c>
    </row>
    <row r="3529" spans="8:10" x14ac:dyDescent="0.3">
      <c r="H3529">
        <v>16499</v>
      </c>
      <c r="J3529">
        <v>16499</v>
      </c>
    </row>
    <row r="3530" spans="8:10" x14ac:dyDescent="0.3">
      <c r="H3530">
        <v>16500</v>
      </c>
      <c r="J3530">
        <v>16500</v>
      </c>
    </row>
    <row r="3531" spans="8:10" x14ac:dyDescent="0.3">
      <c r="H3531">
        <v>16501</v>
      </c>
      <c r="J3531">
        <v>16501</v>
      </c>
    </row>
    <row r="3532" spans="8:10" x14ac:dyDescent="0.3">
      <c r="H3532">
        <v>16502</v>
      </c>
      <c r="J3532">
        <v>16502</v>
      </c>
    </row>
    <row r="3533" spans="8:10" x14ac:dyDescent="0.3">
      <c r="H3533">
        <v>16503</v>
      </c>
      <c r="J3533">
        <v>16503</v>
      </c>
    </row>
    <row r="3534" spans="8:10" x14ac:dyDescent="0.3">
      <c r="H3534">
        <v>16504</v>
      </c>
      <c r="J3534">
        <v>16504</v>
      </c>
    </row>
    <row r="3535" spans="8:10" x14ac:dyDescent="0.3">
      <c r="H3535">
        <v>16505</v>
      </c>
      <c r="J3535">
        <v>16505</v>
      </c>
    </row>
    <row r="3536" spans="8:10" x14ac:dyDescent="0.3">
      <c r="H3536">
        <v>16506</v>
      </c>
      <c r="J3536">
        <v>16506</v>
      </c>
    </row>
    <row r="3537" spans="8:10" x14ac:dyDescent="0.3">
      <c r="H3537">
        <v>16507</v>
      </c>
      <c r="J3537">
        <v>16507</v>
      </c>
    </row>
    <row r="3538" spans="8:10" x14ac:dyDescent="0.3">
      <c r="H3538">
        <v>16508</v>
      </c>
      <c r="J3538">
        <v>16508</v>
      </c>
    </row>
    <row r="3539" spans="8:10" x14ac:dyDescent="0.3">
      <c r="H3539">
        <v>16509</v>
      </c>
      <c r="J3539">
        <v>16509</v>
      </c>
    </row>
    <row r="3540" spans="8:10" x14ac:dyDescent="0.3">
      <c r="H3540">
        <v>16510</v>
      </c>
      <c r="J3540">
        <v>16510</v>
      </c>
    </row>
    <row r="3541" spans="8:10" x14ac:dyDescent="0.3">
      <c r="H3541">
        <v>16538</v>
      </c>
      <c r="J3541">
        <v>16538</v>
      </c>
    </row>
    <row r="3542" spans="8:10" x14ac:dyDescent="0.3">
      <c r="H3542">
        <v>16539</v>
      </c>
      <c r="J3542">
        <v>16539</v>
      </c>
    </row>
    <row r="3543" spans="8:10" x14ac:dyDescent="0.3">
      <c r="H3543">
        <v>16542</v>
      </c>
      <c r="J3543">
        <v>16542</v>
      </c>
    </row>
    <row r="3544" spans="8:10" x14ac:dyDescent="0.3">
      <c r="H3544">
        <v>16544</v>
      </c>
      <c r="J3544">
        <v>16544</v>
      </c>
    </row>
    <row r="3545" spans="8:10" x14ac:dyDescent="0.3">
      <c r="H3545">
        <v>16545</v>
      </c>
      <c r="J3545">
        <v>16545</v>
      </c>
    </row>
    <row r="3546" spans="8:10" x14ac:dyDescent="0.3">
      <c r="H3546">
        <v>16547</v>
      </c>
      <c r="J3546">
        <v>16547</v>
      </c>
    </row>
    <row r="3547" spans="8:10" x14ac:dyDescent="0.3">
      <c r="H3547">
        <v>16548</v>
      </c>
      <c r="J3547">
        <v>16548</v>
      </c>
    </row>
    <row r="3548" spans="8:10" x14ac:dyDescent="0.3">
      <c r="H3548">
        <v>16549</v>
      </c>
      <c r="J3548">
        <v>16549</v>
      </c>
    </row>
    <row r="3549" spans="8:10" x14ac:dyDescent="0.3">
      <c r="H3549">
        <v>16550</v>
      </c>
      <c r="J3549">
        <v>16550</v>
      </c>
    </row>
    <row r="3550" spans="8:10" x14ac:dyDescent="0.3">
      <c r="H3550">
        <v>16551</v>
      </c>
      <c r="J3550">
        <v>16551</v>
      </c>
    </row>
    <row r="3551" spans="8:10" x14ac:dyDescent="0.3">
      <c r="H3551">
        <v>16553</v>
      </c>
      <c r="J3551">
        <v>16553</v>
      </c>
    </row>
    <row r="3552" spans="8:10" x14ac:dyDescent="0.3">
      <c r="H3552">
        <v>16554</v>
      </c>
      <c r="J3552">
        <v>16554</v>
      </c>
    </row>
    <row r="3553" spans="8:10" x14ac:dyDescent="0.3">
      <c r="H3553">
        <v>16557</v>
      </c>
      <c r="J3553">
        <v>16557</v>
      </c>
    </row>
    <row r="3554" spans="8:10" x14ac:dyDescent="0.3">
      <c r="H3554">
        <v>16559</v>
      </c>
      <c r="J3554">
        <v>16559</v>
      </c>
    </row>
    <row r="3555" spans="8:10" x14ac:dyDescent="0.3">
      <c r="H3555">
        <v>16561</v>
      </c>
      <c r="J3555">
        <v>16561</v>
      </c>
    </row>
    <row r="3556" spans="8:10" x14ac:dyDescent="0.3">
      <c r="H3556">
        <v>16562</v>
      </c>
      <c r="J3556">
        <v>16562</v>
      </c>
    </row>
    <row r="3557" spans="8:10" x14ac:dyDescent="0.3">
      <c r="H3557">
        <v>16563</v>
      </c>
      <c r="J3557">
        <v>16563</v>
      </c>
    </row>
    <row r="3558" spans="8:10" x14ac:dyDescent="0.3">
      <c r="H3558">
        <v>16564</v>
      </c>
      <c r="J3558">
        <v>16564</v>
      </c>
    </row>
    <row r="3559" spans="8:10" x14ac:dyDescent="0.3">
      <c r="H3559">
        <v>16565</v>
      </c>
      <c r="J3559">
        <v>16565</v>
      </c>
    </row>
    <row r="3560" spans="8:10" x14ac:dyDescent="0.3">
      <c r="H3560">
        <v>16566</v>
      </c>
      <c r="J3560">
        <v>16566</v>
      </c>
    </row>
    <row r="3561" spans="8:10" x14ac:dyDescent="0.3">
      <c r="H3561">
        <v>16567</v>
      </c>
      <c r="J3561">
        <v>16567</v>
      </c>
    </row>
    <row r="3562" spans="8:10" x14ac:dyDescent="0.3">
      <c r="H3562">
        <v>16568</v>
      </c>
      <c r="J3562">
        <v>16568</v>
      </c>
    </row>
    <row r="3563" spans="8:10" x14ac:dyDescent="0.3">
      <c r="H3563">
        <v>16569</v>
      </c>
      <c r="J3563">
        <v>16569</v>
      </c>
    </row>
    <row r="3564" spans="8:10" x14ac:dyDescent="0.3">
      <c r="H3564">
        <v>16570</v>
      </c>
      <c r="J3564">
        <v>16570</v>
      </c>
    </row>
    <row r="3565" spans="8:10" x14ac:dyDescent="0.3">
      <c r="H3565">
        <v>16571</v>
      </c>
      <c r="J3565">
        <v>16571</v>
      </c>
    </row>
    <row r="3566" spans="8:10" x14ac:dyDescent="0.3">
      <c r="H3566">
        <v>16572</v>
      </c>
      <c r="J3566">
        <v>16572</v>
      </c>
    </row>
    <row r="3567" spans="8:10" x14ac:dyDescent="0.3">
      <c r="H3567">
        <v>16573</v>
      </c>
      <c r="J3567">
        <v>16573</v>
      </c>
    </row>
    <row r="3568" spans="8:10" x14ac:dyDescent="0.3">
      <c r="H3568">
        <v>16574</v>
      </c>
      <c r="J3568">
        <v>16574</v>
      </c>
    </row>
    <row r="3569" spans="8:10" x14ac:dyDescent="0.3">
      <c r="H3569">
        <v>16575</v>
      </c>
      <c r="J3569">
        <v>16575</v>
      </c>
    </row>
    <row r="3570" spans="8:10" x14ac:dyDescent="0.3">
      <c r="H3570">
        <v>16585</v>
      </c>
      <c r="J3570">
        <v>16585</v>
      </c>
    </row>
    <row r="3571" spans="8:10" x14ac:dyDescent="0.3">
      <c r="H3571">
        <v>16678</v>
      </c>
      <c r="J3571">
        <v>16678</v>
      </c>
    </row>
    <row r="3572" spans="8:10" x14ac:dyDescent="0.3">
      <c r="H3572">
        <v>16679</v>
      </c>
      <c r="J3572">
        <v>16679</v>
      </c>
    </row>
    <row r="3573" spans="8:10" x14ac:dyDescent="0.3">
      <c r="H3573">
        <v>16682</v>
      </c>
      <c r="J3573">
        <v>16682</v>
      </c>
    </row>
    <row r="3574" spans="8:10" x14ac:dyDescent="0.3">
      <c r="H3574">
        <v>16683</v>
      </c>
      <c r="J3574">
        <v>16683</v>
      </c>
    </row>
    <row r="3575" spans="8:10" x14ac:dyDescent="0.3">
      <c r="H3575">
        <v>16705</v>
      </c>
      <c r="J3575">
        <v>16705</v>
      </c>
    </row>
    <row r="3576" spans="8:10" x14ac:dyDescent="0.3">
      <c r="H3576">
        <v>16707</v>
      </c>
      <c r="J3576">
        <v>16707</v>
      </c>
    </row>
    <row r="3577" spans="8:10" x14ac:dyDescent="0.3">
      <c r="H3577">
        <v>16709</v>
      </c>
      <c r="J3577">
        <v>16709</v>
      </c>
    </row>
    <row r="3578" spans="8:10" x14ac:dyDescent="0.3">
      <c r="H3578">
        <v>16710</v>
      </c>
      <c r="J3578">
        <v>16710</v>
      </c>
    </row>
    <row r="3579" spans="8:10" x14ac:dyDescent="0.3">
      <c r="H3579">
        <v>16711</v>
      </c>
      <c r="J3579">
        <v>16711</v>
      </c>
    </row>
    <row r="3580" spans="8:10" x14ac:dyDescent="0.3">
      <c r="H3580">
        <v>16712</v>
      </c>
      <c r="J3580">
        <v>16712</v>
      </c>
    </row>
    <row r="3581" spans="8:10" x14ac:dyDescent="0.3">
      <c r="H3581">
        <v>16714</v>
      </c>
      <c r="J3581">
        <v>16714</v>
      </c>
    </row>
    <row r="3582" spans="8:10" x14ac:dyDescent="0.3">
      <c r="H3582">
        <v>16715</v>
      </c>
      <c r="J3582">
        <v>16715</v>
      </c>
    </row>
    <row r="3583" spans="8:10" x14ac:dyDescent="0.3">
      <c r="H3583">
        <v>16716</v>
      </c>
      <c r="J3583">
        <v>16716</v>
      </c>
    </row>
    <row r="3584" spans="8:10" x14ac:dyDescent="0.3">
      <c r="H3584">
        <v>16774</v>
      </c>
      <c r="J3584">
        <v>16774</v>
      </c>
    </row>
    <row r="3585" spans="8:10" x14ac:dyDescent="0.3">
      <c r="H3585">
        <v>16775</v>
      </c>
      <c r="J3585">
        <v>16775</v>
      </c>
    </row>
    <row r="3586" spans="8:10" x14ac:dyDescent="0.3">
      <c r="H3586">
        <v>16776</v>
      </c>
      <c r="J3586">
        <v>16776</v>
      </c>
    </row>
    <row r="3587" spans="8:10" x14ac:dyDescent="0.3">
      <c r="H3587">
        <v>16777</v>
      </c>
      <c r="J3587">
        <v>16777</v>
      </c>
    </row>
    <row r="3588" spans="8:10" x14ac:dyDescent="0.3">
      <c r="H3588">
        <v>16779</v>
      </c>
      <c r="J3588">
        <v>16779</v>
      </c>
    </row>
    <row r="3589" spans="8:10" x14ac:dyDescent="0.3">
      <c r="H3589">
        <v>16780</v>
      </c>
      <c r="J3589">
        <v>16780</v>
      </c>
    </row>
    <row r="3590" spans="8:10" x14ac:dyDescent="0.3">
      <c r="H3590">
        <v>16783</v>
      </c>
      <c r="J3590">
        <v>16783</v>
      </c>
    </row>
    <row r="3591" spans="8:10" x14ac:dyDescent="0.3">
      <c r="H3591">
        <v>16784</v>
      </c>
      <c r="J3591">
        <v>16784</v>
      </c>
    </row>
    <row r="3592" spans="8:10" x14ac:dyDescent="0.3">
      <c r="H3592">
        <v>16785</v>
      </c>
      <c r="J3592">
        <v>16785</v>
      </c>
    </row>
    <row r="3593" spans="8:10" x14ac:dyDescent="0.3">
      <c r="H3593">
        <v>16826</v>
      </c>
      <c r="J3593">
        <v>16826</v>
      </c>
    </row>
    <row r="3594" spans="8:10" x14ac:dyDescent="0.3">
      <c r="H3594">
        <v>16827</v>
      </c>
      <c r="J3594">
        <v>16827</v>
      </c>
    </row>
    <row r="3595" spans="8:10" x14ac:dyDescent="0.3">
      <c r="H3595">
        <v>16828</v>
      </c>
      <c r="J3595">
        <v>16828</v>
      </c>
    </row>
    <row r="3596" spans="8:10" x14ac:dyDescent="0.3">
      <c r="H3596">
        <v>16829</v>
      </c>
      <c r="J3596">
        <v>16829</v>
      </c>
    </row>
    <row r="3597" spans="8:10" x14ac:dyDescent="0.3">
      <c r="H3597">
        <v>16830</v>
      </c>
      <c r="J3597">
        <v>16830</v>
      </c>
    </row>
    <row r="3598" spans="8:10" x14ac:dyDescent="0.3">
      <c r="H3598">
        <v>16831</v>
      </c>
      <c r="J3598">
        <v>16831</v>
      </c>
    </row>
    <row r="3599" spans="8:10" x14ac:dyDescent="0.3">
      <c r="H3599">
        <v>16832</v>
      </c>
      <c r="J3599">
        <v>16832</v>
      </c>
    </row>
    <row r="3600" spans="8:10" x14ac:dyDescent="0.3">
      <c r="H3600">
        <v>16833</v>
      </c>
      <c r="J3600">
        <v>16833</v>
      </c>
    </row>
    <row r="3601" spans="8:10" x14ac:dyDescent="0.3">
      <c r="H3601">
        <v>16835</v>
      </c>
      <c r="J3601">
        <v>16835</v>
      </c>
    </row>
    <row r="3602" spans="8:10" x14ac:dyDescent="0.3">
      <c r="H3602">
        <v>16965</v>
      </c>
      <c r="J3602">
        <v>16965</v>
      </c>
    </row>
    <row r="3603" spans="8:10" x14ac:dyDescent="0.3">
      <c r="H3603">
        <v>16969</v>
      </c>
      <c r="J3603">
        <v>16969</v>
      </c>
    </row>
    <row r="3604" spans="8:10" x14ac:dyDescent="0.3">
      <c r="H3604">
        <v>17085</v>
      </c>
      <c r="J3604">
        <v>17085</v>
      </c>
    </row>
    <row r="3605" spans="8:10" x14ac:dyDescent="0.3">
      <c r="H3605">
        <v>17100</v>
      </c>
      <c r="J3605">
        <v>17100</v>
      </c>
    </row>
    <row r="3606" spans="8:10" x14ac:dyDescent="0.3">
      <c r="H3606">
        <v>17101</v>
      </c>
      <c r="J3606">
        <v>17101</v>
      </c>
    </row>
    <row r="3607" spans="8:10" x14ac:dyDescent="0.3">
      <c r="H3607">
        <v>17104</v>
      </c>
      <c r="J3607">
        <v>17104</v>
      </c>
    </row>
    <row r="3608" spans="8:10" x14ac:dyDescent="0.3">
      <c r="H3608">
        <v>17105</v>
      </c>
      <c r="J3608">
        <v>17105</v>
      </c>
    </row>
    <row r="3609" spans="8:10" x14ac:dyDescent="0.3">
      <c r="H3609">
        <v>17107</v>
      </c>
      <c r="J3609">
        <v>17107</v>
      </c>
    </row>
    <row r="3610" spans="8:10" x14ac:dyDescent="0.3">
      <c r="H3610">
        <v>17108</v>
      </c>
      <c r="J3610">
        <v>17108</v>
      </c>
    </row>
    <row r="3611" spans="8:10" x14ac:dyDescent="0.3">
      <c r="H3611">
        <v>17109</v>
      </c>
      <c r="J3611">
        <v>17109</v>
      </c>
    </row>
    <row r="3612" spans="8:10" x14ac:dyDescent="0.3">
      <c r="H3612">
        <v>17110</v>
      </c>
      <c r="J3612">
        <v>17110</v>
      </c>
    </row>
    <row r="3613" spans="8:10" x14ac:dyDescent="0.3">
      <c r="H3613">
        <v>17116</v>
      </c>
      <c r="J3613">
        <v>17116</v>
      </c>
    </row>
    <row r="3614" spans="8:10" x14ac:dyDescent="0.3">
      <c r="H3614">
        <v>17118</v>
      </c>
      <c r="J3614">
        <v>17118</v>
      </c>
    </row>
    <row r="3615" spans="8:10" x14ac:dyDescent="0.3">
      <c r="H3615">
        <v>17130</v>
      </c>
      <c r="J3615">
        <v>17130</v>
      </c>
    </row>
    <row r="3616" spans="8:10" x14ac:dyDescent="0.3">
      <c r="H3616">
        <v>17148</v>
      </c>
      <c r="J3616">
        <v>17148</v>
      </c>
    </row>
    <row r="3617" spans="8:10" x14ac:dyDescent="0.3">
      <c r="H3617">
        <v>17149</v>
      </c>
      <c r="J3617">
        <v>17149</v>
      </c>
    </row>
    <row r="3618" spans="8:10" x14ac:dyDescent="0.3">
      <c r="H3618">
        <v>17151</v>
      </c>
      <c r="J3618">
        <v>17151</v>
      </c>
    </row>
    <row r="3619" spans="8:10" x14ac:dyDescent="0.3">
      <c r="H3619">
        <v>17152</v>
      </c>
      <c r="J3619">
        <v>17152</v>
      </c>
    </row>
    <row r="3620" spans="8:10" x14ac:dyDescent="0.3">
      <c r="H3620">
        <v>17153</v>
      </c>
      <c r="J3620">
        <v>17153</v>
      </c>
    </row>
    <row r="3621" spans="8:10" x14ac:dyDescent="0.3">
      <c r="H3621">
        <v>17154</v>
      </c>
      <c r="J3621">
        <v>17154</v>
      </c>
    </row>
    <row r="3622" spans="8:10" x14ac:dyDescent="0.3">
      <c r="H3622">
        <v>17188</v>
      </c>
      <c r="J3622">
        <v>17188</v>
      </c>
    </row>
    <row r="3623" spans="8:10" x14ac:dyDescent="0.3">
      <c r="H3623">
        <v>17278</v>
      </c>
      <c r="J3623">
        <v>17278</v>
      </c>
    </row>
    <row r="3624" spans="8:10" x14ac:dyDescent="0.3">
      <c r="H3624">
        <v>17279</v>
      </c>
      <c r="J3624">
        <v>17279</v>
      </c>
    </row>
    <row r="3625" spans="8:10" x14ac:dyDescent="0.3">
      <c r="H3625">
        <v>17346</v>
      </c>
      <c r="J3625">
        <v>17346</v>
      </c>
    </row>
    <row r="3626" spans="8:10" x14ac:dyDescent="0.3">
      <c r="H3626">
        <v>17359</v>
      </c>
      <c r="J3626">
        <v>17359</v>
      </c>
    </row>
    <row r="3627" spans="8:10" x14ac:dyDescent="0.3">
      <c r="H3627">
        <v>17363</v>
      </c>
      <c r="J3627">
        <v>17363</v>
      </c>
    </row>
    <row r="3628" spans="8:10" x14ac:dyDescent="0.3">
      <c r="H3628">
        <v>17364</v>
      </c>
      <c r="J3628">
        <v>17364</v>
      </c>
    </row>
    <row r="3629" spans="8:10" x14ac:dyDescent="0.3">
      <c r="H3629">
        <v>17365</v>
      </c>
      <c r="J3629">
        <v>17365</v>
      </c>
    </row>
    <row r="3630" spans="8:10" x14ac:dyDescent="0.3">
      <c r="H3630">
        <v>17366</v>
      </c>
      <c r="J3630">
        <v>17366</v>
      </c>
    </row>
    <row r="3631" spans="8:10" x14ac:dyDescent="0.3">
      <c r="H3631">
        <v>17367</v>
      </c>
      <c r="J3631">
        <v>17367</v>
      </c>
    </row>
    <row r="3632" spans="8:10" x14ac:dyDescent="0.3">
      <c r="H3632">
        <v>17464</v>
      </c>
      <c r="J3632">
        <v>17464</v>
      </c>
    </row>
    <row r="3633" spans="8:10" x14ac:dyDescent="0.3">
      <c r="H3633">
        <v>17465</v>
      </c>
      <c r="J3633">
        <v>17465</v>
      </c>
    </row>
    <row r="3634" spans="8:10" x14ac:dyDescent="0.3">
      <c r="H3634">
        <v>17466</v>
      </c>
      <c r="J3634">
        <v>17466</v>
      </c>
    </row>
    <row r="3635" spans="8:10" x14ac:dyDescent="0.3">
      <c r="H3635">
        <v>17470</v>
      </c>
      <c r="J3635">
        <v>17470</v>
      </c>
    </row>
    <row r="3636" spans="8:10" x14ac:dyDescent="0.3">
      <c r="H3636">
        <v>17471</v>
      </c>
      <c r="J3636">
        <v>17471</v>
      </c>
    </row>
    <row r="3637" spans="8:10" x14ac:dyDescent="0.3">
      <c r="H3637">
        <v>17472</v>
      </c>
      <c r="J3637">
        <v>17472</v>
      </c>
    </row>
    <row r="3638" spans="8:10" x14ac:dyDescent="0.3">
      <c r="H3638">
        <v>17478</v>
      </c>
      <c r="J3638">
        <v>17478</v>
      </c>
    </row>
    <row r="3639" spans="8:10" x14ac:dyDescent="0.3">
      <c r="H3639">
        <v>17479</v>
      </c>
      <c r="J3639">
        <v>17479</v>
      </c>
    </row>
    <row r="3640" spans="8:10" x14ac:dyDescent="0.3">
      <c r="H3640">
        <v>17480</v>
      </c>
      <c r="J3640">
        <v>17480</v>
      </c>
    </row>
    <row r="3641" spans="8:10" x14ac:dyDescent="0.3">
      <c r="H3641">
        <v>17483</v>
      </c>
      <c r="J3641">
        <v>17483</v>
      </c>
    </row>
    <row r="3642" spans="8:10" x14ac:dyDescent="0.3">
      <c r="H3642">
        <v>17518</v>
      </c>
      <c r="J3642">
        <v>17518</v>
      </c>
    </row>
    <row r="3643" spans="8:10" x14ac:dyDescent="0.3">
      <c r="H3643">
        <v>17519</v>
      </c>
      <c r="J3643">
        <v>17519</v>
      </c>
    </row>
    <row r="3644" spans="8:10" x14ac:dyDescent="0.3">
      <c r="H3644">
        <v>17599</v>
      </c>
      <c r="J3644">
        <v>17599</v>
      </c>
    </row>
    <row r="3645" spans="8:10" x14ac:dyDescent="0.3">
      <c r="H3645">
        <v>17612</v>
      </c>
      <c r="J3645">
        <v>17612</v>
      </c>
    </row>
    <row r="3646" spans="8:10" x14ac:dyDescent="0.3">
      <c r="H3646">
        <v>17621</v>
      </c>
      <c r="J3646">
        <v>17621</v>
      </c>
    </row>
    <row r="3647" spans="8:10" x14ac:dyDescent="0.3">
      <c r="H3647">
        <v>17633</v>
      </c>
      <c r="J3647">
        <v>17633</v>
      </c>
    </row>
    <row r="3648" spans="8:10" x14ac:dyDescent="0.3">
      <c r="H3648">
        <v>17634</v>
      </c>
      <c r="J3648">
        <v>17634</v>
      </c>
    </row>
    <row r="3649" spans="8:10" x14ac:dyDescent="0.3">
      <c r="H3649">
        <v>17639</v>
      </c>
      <c r="J3649">
        <v>17639</v>
      </c>
    </row>
    <row r="3650" spans="8:10" x14ac:dyDescent="0.3">
      <c r="H3650">
        <v>17644</v>
      </c>
      <c r="J3650">
        <v>17644</v>
      </c>
    </row>
    <row r="3651" spans="8:10" x14ac:dyDescent="0.3">
      <c r="H3651">
        <v>17645</v>
      </c>
      <c r="J3651">
        <v>17645</v>
      </c>
    </row>
    <row r="3652" spans="8:10" x14ac:dyDescent="0.3">
      <c r="H3652">
        <v>17649</v>
      </c>
      <c r="J3652">
        <v>17649</v>
      </c>
    </row>
    <row r="3653" spans="8:10" x14ac:dyDescent="0.3">
      <c r="H3653">
        <v>17650</v>
      </c>
      <c r="J3653">
        <v>17650</v>
      </c>
    </row>
    <row r="3654" spans="8:10" x14ac:dyDescent="0.3">
      <c r="H3654">
        <v>17651</v>
      </c>
      <c r="J3654">
        <v>17651</v>
      </c>
    </row>
    <row r="3655" spans="8:10" x14ac:dyDescent="0.3">
      <c r="H3655">
        <v>17663</v>
      </c>
      <c r="J3655">
        <v>17663</v>
      </c>
    </row>
    <row r="3656" spans="8:10" x14ac:dyDescent="0.3">
      <c r="H3656">
        <v>17664</v>
      </c>
      <c r="J3656">
        <v>17664</v>
      </c>
    </row>
    <row r="3657" spans="8:10" x14ac:dyDescent="0.3">
      <c r="H3657">
        <v>17665</v>
      </c>
      <c r="J3657">
        <v>17665</v>
      </c>
    </row>
    <row r="3658" spans="8:10" x14ac:dyDescent="0.3">
      <c r="H3658">
        <v>17666</v>
      </c>
      <c r="J3658">
        <v>17666</v>
      </c>
    </row>
    <row r="3659" spans="8:10" x14ac:dyDescent="0.3">
      <c r="H3659">
        <v>17669</v>
      </c>
      <c r="J3659">
        <v>17669</v>
      </c>
    </row>
    <row r="3660" spans="8:10" x14ac:dyDescent="0.3">
      <c r="H3660">
        <v>17670</v>
      </c>
      <c r="J3660">
        <v>17670</v>
      </c>
    </row>
    <row r="3661" spans="8:10" x14ac:dyDescent="0.3">
      <c r="H3661">
        <v>17672</v>
      </c>
      <c r="J3661">
        <v>17672</v>
      </c>
    </row>
    <row r="3662" spans="8:10" x14ac:dyDescent="0.3">
      <c r="H3662">
        <v>17678</v>
      </c>
      <c r="J3662">
        <v>17678</v>
      </c>
    </row>
    <row r="3663" spans="8:10" x14ac:dyDescent="0.3">
      <c r="H3663">
        <v>17679</v>
      </c>
      <c r="J3663">
        <v>17679</v>
      </c>
    </row>
    <row r="3664" spans="8:10" x14ac:dyDescent="0.3">
      <c r="H3664">
        <v>17682</v>
      </c>
      <c r="J3664">
        <v>17682</v>
      </c>
    </row>
    <row r="3665" spans="8:10" x14ac:dyDescent="0.3">
      <c r="H3665">
        <v>17693</v>
      </c>
      <c r="J3665">
        <v>17693</v>
      </c>
    </row>
    <row r="3666" spans="8:10" x14ac:dyDescent="0.3">
      <c r="H3666">
        <v>17694</v>
      </c>
      <c r="J3666">
        <v>17694</v>
      </c>
    </row>
    <row r="3667" spans="8:10" x14ac:dyDescent="0.3">
      <c r="H3667">
        <v>17700</v>
      </c>
      <c r="J3667">
        <v>17700</v>
      </c>
    </row>
    <row r="3668" spans="8:10" x14ac:dyDescent="0.3">
      <c r="H3668">
        <v>17713</v>
      </c>
      <c r="J3668">
        <v>17713</v>
      </c>
    </row>
    <row r="3669" spans="8:10" x14ac:dyDescent="0.3">
      <c r="H3669">
        <v>17729</v>
      </c>
      <c r="J3669">
        <v>17729</v>
      </c>
    </row>
    <row r="3670" spans="8:10" x14ac:dyDescent="0.3">
      <c r="H3670">
        <v>17730</v>
      </c>
      <c r="J3670">
        <v>17730</v>
      </c>
    </row>
    <row r="3671" spans="8:10" x14ac:dyDescent="0.3">
      <c r="H3671">
        <v>17735</v>
      </c>
      <c r="J3671">
        <v>17735</v>
      </c>
    </row>
    <row r="3672" spans="8:10" x14ac:dyDescent="0.3">
      <c r="H3672">
        <v>17736</v>
      </c>
      <c r="J3672">
        <v>17736</v>
      </c>
    </row>
    <row r="3673" spans="8:10" x14ac:dyDescent="0.3">
      <c r="H3673">
        <v>17737</v>
      </c>
      <c r="J3673">
        <v>17737</v>
      </c>
    </row>
    <row r="3674" spans="8:10" x14ac:dyDescent="0.3">
      <c r="H3674">
        <v>17739</v>
      </c>
      <c r="J3674">
        <v>17739</v>
      </c>
    </row>
    <row r="3675" spans="8:10" x14ac:dyDescent="0.3">
      <c r="H3675">
        <v>17741</v>
      </c>
      <c r="J3675">
        <v>17741</v>
      </c>
    </row>
    <row r="3676" spans="8:10" x14ac:dyDescent="0.3">
      <c r="H3676">
        <v>17742</v>
      </c>
      <c r="J3676">
        <v>17742</v>
      </c>
    </row>
    <row r="3677" spans="8:10" x14ac:dyDescent="0.3">
      <c r="H3677">
        <v>17743</v>
      </c>
      <c r="J3677">
        <v>17743</v>
      </c>
    </row>
    <row r="3678" spans="8:10" x14ac:dyDescent="0.3">
      <c r="H3678">
        <v>17752</v>
      </c>
      <c r="J3678">
        <v>17752</v>
      </c>
    </row>
    <row r="3679" spans="8:10" x14ac:dyDescent="0.3">
      <c r="H3679">
        <v>17765</v>
      </c>
      <c r="J3679">
        <v>17765</v>
      </c>
    </row>
    <row r="3680" spans="8:10" x14ac:dyDescent="0.3">
      <c r="H3680">
        <v>17766</v>
      </c>
      <c r="J3680">
        <v>17766</v>
      </c>
    </row>
    <row r="3681" spans="8:10" x14ac:dyDescent="0.3">
      <c r="H3681">
        <v>17797</v>
      </c>
      <c r="J3681">
        <v>17797</v>
      </c>
    </row>
    <row r="3682" spans="8:10" x14ac:dyDescent="0.3">
      <c r="H3682">
        <v>17798</v>
      </c>
      <c r="J3682">
        <v>17798</v>
      </c>
    </row>
    <row r="3683" spans="8:10" x14ac:dyDescent="0.3">
      <c r="H3683">
        <v>17860</v>
      </c>
      <c r="J3683">
        <v>17860</v>
      </c>
    </row>
    <row r="3684" spans="8:10" x14ac:dyDescent="0.3">
      <c r="H3684">
        <v>17861</v>
      </c>
      <c r="J3684">
        <v>17861</v>
      </c>
    </row>
    <row r="3685" spans="8:10" x14ac:dyDescent="0.3">
      <c r="H3685">
        <v>17862</v>
      </c>
      <c r="J3685">
        <v>17862</v>
      </c>
    </row>
    <row r="3686" spans="8:10" x14ac:dyDescent="0.3">
      <c r="H3686">
        <v>17869</v>
      </c>
      <c r="J3686">
        <v>17869</v>
      </c>
    </row>
    <row r="3687" spans="8:10" x14ac:dyDescent="0.3">
      <c r="H3687">
        <v>17873</v>
      </c>
      <c r="J3687">
        <v>17873</v>
      </c>
    </row>
    <row r="3688" spans="8:10" x14ac:dyDescent="0.3">
      <c r="H3688">
        <v>17892</v>
      </c>
      <c r="J3688">
        <v>17892</v>
      </c>
    </row>
    <row r="3689" spans="8:10" x14ac:dyDescent="0.3">
      <c r="H3689">
        <v>17893</v>
      </c>
      <c r="J3689">
        <v>17893</v>
      </c>
    </row>
    <row r="3690" spans="8:10" x14ac:dyDescent="0.3">
      <c r="H3690">
        <v>17923</v>
      </c>
      <c r="J3690">
        <v>17923</v>
      </c>
    </row>
    <row r="3691" spans="8:10" x14ac:dyDescent="0.3">
      <c r="H3691">
        <v>17924</v>
      </c>
      <c r="J3691">
        <v>17924</v>
      </c>
    </row>
    <row r="3692" spans="8:10" x14ac:dyDescent="0.3">
      <c r="H3692">
        <v>17937</v>
      </c>
      <c r="J3692">
        <v>17937</v>
      </c>
    </row>
    <row r="3693" spans="8:10" x14ac:dyDescent="0.3">
      <c r="H3693">
        <v>17939</v>
      </c>
      <c r="J3693">
        <v>17939</v>
      </c>
    </row>
    <row r="3694" spans="8:10" x14ac:dyDescent="0.3">
      <c r="H3694">
        <v>17941</v>
      </c>
      <c r="J3694">
        <v>17941</v>
      </c>
    </row>
    <row r="3695" spans="8:10" x14ac:dyDescent="0.3">
      <c r="H3695">
        <v>17942</v>
      </c>
      <c r="J3695">
        <v>17942</v>
      </c>
    </row>
    <row r="3696" spans="8:10" x14ac:dyDescent="0.3">
      <c r="H3696">
        <v>17943</v>
      </c>
      <c r="J3696">
        <v>17943</v>
      </c>
    </row>
    <row r="3697" spans="8:10" x14ac:dyDescent="0.3">
      <c r="H3697">
        <v>17944</v>
      </c>
      <c r="J3697">
        <v>17944</v>
      </c>
    </row>
    <row r="3698" spans="8:10" x14ac:dyDescent="0.3">
      <c r="H3698">
        <v>17945</v>
      </c>
      <c r="J3698">
        <v>17945</v>
      </c>
    </row>
    <row r="3699" spans="8:10" x14ac:dyDescent="0.3">
      <c r="H3699">
        <v>17947</v>
      </c>
      <c r="J3699">
        <v>17947</v>
      </c>
    </row>
    <row r="3700" spans="8:10" x14ac:dyDescent="0.3">
      <c r="H3700">
        <v>17948</v>
      </c>
      <c r="J3700">
        <v>17948</v>
      </c>
    </row>
    <row r="3701" spans="8:10" x14ac:dyDescent="0.3">
      <c r="H3701">
        <v>17949</v>
      </c>
      <c r="J3701">
        <v>17949</v>
      </c>
    </row>
    <row r="3702" spans="8:10" x14ac:dyDescent="0.3">
      <c r="H3702">
        <v>17950</v>
      </c>
      <c r="J3702">
        <v>17950</v>
      </c>
    </row>
    <row r="3703" spans="8:10" x14ac:dyDescent="0.3">
      <c r="H3703">
        <v>17951</v>
      </c>
      <c r="J3703">
        <v>17951</v>
      </c>
    </row>
    <row r="3704" spans="8:10" x14ac:dyDescent="0.3">
      <c r="H3704">
        <v>17952</v>
      </c>
      <c r="J3704">
        <v>17952</v>
      </c>
    </row>
    <row r="3705" spans="8:10" x14ac:dyDescent="0.3">
      <c r="H3705">
        <v>17953</v>
      </c>
      <c r="J3705">
        <v>17953</v>
      </c>
    </row>
    <row r="3706" spans="8:10" x14ac:dyDescent="0.3">
      <c r="H3706">
        <v>17954</v>
      </c>
      <c r="J3706">
        <v>17954</v>
      </c>
    </row>
    <row r="3707" spans="8:10" x14ac:dyDescent="0.3">
      <c r="H3707">
        <v>17955</v>
      </c>
      <c r="J3707">
        <v>17955</v>
      </c>
    </row>
    <row r="3708" spans="8:10" x14ac:dyDescent="0.3">
      <c r="H3708">
        <v>17956</v>
      </c>
      <c r="J3708">
        <v>17956</v>
      </c>
    </row>
    <row r="3709" spans="8:10" x14ac:dyDescent="0.3">
      <c r="H3709">
        <v>17957</v>
      </c>
      <c r="J3709">
        <v>17957</v>
      </c>
    </row>
    <row r="3710" spans="8:10" x14ac:dyDescent="0.3">
      <c r="H3710">
        <v>17958</v>
      </c>
      <c r="J3710">
        <v>17958</v>
      </c>
    </row>
    <row r="3711" spans="8:10" x14ac:dyDescent="0.3">
      <c r="H3711">
        <v>17959</v>
      </c>
      <c r="J3711">
        <v>17959</v>
      </c>
    </row>
    <row r="3712" spans="8:10" x14ac:dyDescent="0.3">
      <c r="H3712">
        <v>17960</v>
      </c>
      <c r="J3712">
        <v>17960</v>
      </c>
    </row>
    <row r="3713" spans="8:10" x14ac:dyDescent="0.3">
      <c r="H3713">
        <v>17961</v>
      </c>
      <c r="J3713">
        <v>17961</v>
      </c>
    </row>
    <row r="3714" spans="8:10" x14ac:dyDescent="0.3">
      <c r="H3714">
        <v>17965</v>
      </c>
      <c r="J3714">
        <v>17965</v>
      </c>
    </row>
    <row r="3715" spans="8:10" x14ac:dyDescent="0.3">
      <c r="H3715">
        <v>18008</v>
      </c>
      <c r="J3715">
        <v>18008</v>
      </c>
    </row>
    <row r="3716" spans="8:10" x14ac:dyDescent="0.3">
      <c r="H3716">
        <v>18010</v>
      </c>
      <c r="J3716">
        <v>18010</v>
      </c>
    </row>
    <row r="3717" spans="8:10" x14ac:dyDescent="0.3">
      <c r="H3717">
        <v>18016</v>
      </c>
      <c r="J3717">
        <v>18016</v>
      </c>
    </row>
    <row r="3718" spans="8:10" x14ac:dyDescent="0.3">
      <c r="H3718">
        <v>18017</v>
      </c>
      <c r="J3718">
        <v>18017</v>
      </c>
    </row>
    <row r="3719" spans="8:10" x14ac:dyDescent="0.3">
      <c r="H3719">
        <v>18019</v>
      </c>
      <c r="J3719">
        <v>18019</v>
      </c>
    </row>
    <row r="3720" spans="8:10" x14ac:dyDescent="0.3">
      <c r="H3720">
        <v>18021</v>
      </c>
      <c r="J3720">
        <v>18021</v>
      </c>
    </row>
    <row r="3721" spans="8:10" x14ac:dyDescent="0.3">
      <c r="H3721">
        <v>18022</v>
      </c>
      <c r="J3721">
        <v>18022</v>
      </c>
    </row>
    <row r="3722" spans="8:10" x14ac:dyDescent="0.3">
      <c r="H3722">
        <v>18025</v>
      </c>
      <c r="J3722">
        <v>18025</v>
      </c>
    </row>
    <row r="3723" spans="8:10" x14ac:dyDescent="0.3">
      <c r="H3723">
        <v>18026</v>
      </c>
      <c r="J3723">
        <v>18026</v>
      </c>
    </row>
    <row r="3724" spans="8:10" x14ac:dyDescent="0.3">
      <c r="H3724">
        <v>18027</v>
      </c>
      <c r="J3724">
        <v>18027</v>
      </c>
    </row>
    <row r="3725" spans="8:10" x14ac:dyDescent="0.3">
      <c r="H3725">
        <v>18028</v>
      </c>
      <c r="J3725">
        <v>18028</v>
      </c>
    </row>
    <row r="3726" spans="8:10" x14ac:dyDescent="0.3">
      <c r="H3726">
        <v>18029</v>
      </c>
      <c r="J3726">
        <v>18029</v>
      </c>
    </row>
    <row r="3727" spans="8:10" x14ac:dyDescent="0.3">
      <c r="H3727">
        <v>18031</v>
      </c>
      <c r="J3727">
        <v>18031</v>
      </c>
    </row>
    <row r="3728" spans="8:10" x14ac:dyDescent="0.3">
      <c r="H3728">
        <v>18033</v>
      </c>
      <c r="J3728">
        <v>18033</v>
      </c>
    </row>
    <row r="3729" spans="8:10" x14ac:dyDescent="0.3">
      <c r="H3729">
        <v>18035</v>
      </c>
      <c r="J3729">
        <v>18035</v>
      </c>
    </row>
    <row r="3730" spans="8:10" x14ac:dyDescent="0.3">
      <c r="H3730">
        <v>18036</v>
      </c>
      <c r="J3730">
        <v>18036</v>
      </c>
    </row>
    <row r="3731" spans="8:10" x14ac:dyDescent="0.3">
      <c r="H3731">
        <v>18037</v>
      </c>
      <c r="J3731">
        <v>18037</v>
      </c>
    </row>
    <row r="3732" spans="8:10" x14ac:dyDescent="0.3">
      <c r="H3732">
        <v>18038</v>
      </c>
      <c r="J3732">
        <v>18038</v>
      </c>
    </row>
    <row r="3733" spans="8:10" x14ac:dyDescent="0.3">
      <c r="H3733">
        <v>18039</v>
      </c>
      <c r="J3733">
        <v>18039</v>
      </c>
    </row>
    <row r="3734" spans="8:10" x14ac:dyDescent="0.3">
      <c r="H3734">
        <v>18040</v>
      </c>
      <c r="J3734">
        <v>18040</v>
      </c>
    </row>
    <row r="3735" spans="8:10" x14ac:dyDescent="0.3">
      <c r="H3735">
        <v>18041</v>
      </c>
      <c r="J3735">
        <v>18041</v>
      </c>
    </row>
    <row r="3736" spans="8:10" x14ac:dyDescent="0.3">
      <c r="H3736">
        <v>18044</v>
      </c>
      <c r="J3736">
        <v>18044</v>
      </c>
    </row>
    <row r="3737" spans="8:10" x14ac:dyDescent="0.3">
      <c r="H3737">
        <v>18045</v>
      </c>
      <c r="J3737">
        <v>18045</v>
      </c>
    </row>
    <row r="3738" spans="8:10" x14ac:dyDescent="0.3">
      <c r="H3738">
        <v>18046</v>
      </c>
      <c r="J3738">
        <v>18046</v>
      </c>
    </row>
    <row r="3739" spans="8:10" x14ac:dyDescent="0.3">
      <c r="H3739">
        <v>18047</v>
      </c>
      <c r="J3739">
        <v>18047</v>
      </c>
    </row>
    <row r="3740" spans="8:10" x14ac:dyDescent="0.3">
      <c r="H3740">
        <v>18048</v>
      </c>
      <c r="J3740">
        <v>18048</v>
      </c>
    </row>
    <row r="3741" spans="8:10" x14ac:dyDescent="0.3">
      <c r="H3741">
        <v>18049</v>
      </c>
      <c r="J3741">
        <v>18049</v>
      </c>
    </row>
    <row r="3742" spans="8:10" x14ac:dyDescent="0.3">
      <c r="H3742">
        <v>18052</v>
      </c>
      <c r="J3742">
        <v>18052</v>
      </c>
    </row>
    <row r="3743" spans="8:10" x14ac:dyDescent="0.3">
      <c r="H3743">
        <v>18053</v>
      </c>
      <c r="J3743">
        <v>18053</v>
      </c>
    </row>
    <row r="3744" spans="8:10" x14ac:dyDescent="0.3">
      <c r="H3744">
        <v>18054</v>
      </c>
      <c r="J3744">
        <v>18054</v>
      </c>
    </row>
    <row r="3745" spans="8:10" x14ac:dyDescent="0.3">
      <c r="H3745">
        <v>18056</v>
      </c>
      <c r="J3745">
        <v>18056</v>
      </c>
    </row>
    <row r="3746" spans="8:10" x14ac:dyDescent="0.3">
      <c r="H3746">
        <v>18057</v>
      </c>
      <c r="J3746">
        <v>18057</v>
      </c>
    </row>
    <row r="3747" spans="8:10" x14ac:dyDescent="0.3">
      <c r="H3747">
        <v>18058</v>
      </c>
      <c r="J3747">
        <v>18058</v>
      </c>
    </row>
    <row r="3748" spans="8:10" x14ac:dyDescent="0.3">
      <c r="H3748">
        <v>18063</v>
      </c>
      <c r="J3748">
        <v>18063</v>
      </c>
    </row>
    <row r="3749" spans="8:10" x14ac:dyDescent="0.3">
      <c r="H3749">
        <v>18064</v>
      </c>
      <c r="J3749">
        <v>18064</v>
      </c>
    </row>
    <row r="3750" spans="8:10" x14ac:dyDescent="0.3">
      <c r="H3750">
        <v>18065</v>
      </c>
      <c r="J3750">
        <v>18065</v>
      </c>
    </row>
    <row r="3751" spans="8:10" x14ac:dyDescent="0.3">
      <c r="H3751">
        <v>18066</v>
      </c>
      <c r="J3751">
        <v>18066</v>
      </c>
    </row>
    <row r="3752" spans="8:10" x14ac:dyDescent="0.3">
      <c r="H3752">
        <v>18067</v>
      </c>
      <c r="J3752">
        <v>18067</v>
      </c>
    </row>
    <row r="3753" spans="8:10" x14ac:dyDescent="0.3">
      <c r="H3753">
        <v>18068</v>
      </c>
      <c r="J3753">
        <v>18068</v>
      </c>
    </row>
    <row r="3754" spans="8:10" x14ac:dyDescent="0.3">
      <c r="H3754">
        <v>18069</v>
      </c>
      <c r="J3754">
        <v>18069</v>
      </c>
    </row>
    <row r="3755" spans="8:10" x14ac:dyDescent="0.3">
      <c r="H3755">
        <v>18070</v>
      </c>
      <c r="J3755">
        <v>18070</v>
      </c>
    </row>
    <row r="3756" spans="8:10" x14ac:dyDescent="0.3">
      <c r="H3756">
        <v>18071</v>
      </c>
      <c r="J3756">
        <v>18071</v>
      </c>
    </row>
    <row r="3757" spans="8:10" x14ac:dyDescent="0.3">
      <c r="H3757">
        <v>18072</v>
      </c>
      <c r="J3757">
        <v>18072</v>
      </c>
    </row>
    <row r="3758" spans="8:10" x14ac:dyDescent="0.3">
      <c r="H3758">
        <v>18073</v>
      </c>
      <c r="J3758">
        <v>18073</v>
      </c>
    </row>
    <row r="3759" spans="8:10" x14ac:dyDescent="0.3">
      <c r="H3759">
        <v>18076</v>
      </c>
      <c r="J3759">
        <v>18076</v>
      </c>
    </row>
    <row r="3760" spans="8:10" x14ac:dyDescent="0.3">
      <c r="H3760">
        <v>18079</v>
      </c>
      <c r="J3760">
        <v>18079</v>
      </c>
    </row>
    <row r="3761" spans="8:10" x14ac:dyDescent="0.3">
      <c r="H3761">
        <v>18080</v>
      </c>
      <c r="J3761">
        <v>18080</v>
      </c>
    </row>
    <row r="3762" spans="8:10" x14ac:dyDescent="0.3">
      <c r="H3762">
        <v>18083</v>
      </c>
      <c r="J3762">
        <v>18083</v>
      </c>
    </row>
    <row r="3763" spans="8:10" x14ac:dyDescent="0.3">
      <c r="H3763">
        <v>18084</v>
      </c>
      <c r="J3763">
        <v>18084</v>
      </c>
    </row>
    <row r="3764" spans="8:10" x14ac:dyDescent="0.3">
      <c r="H3764">
        <v>18086</v>
      </c>
      <c r="J3764">
        <v>18086</v>
      </c>
    </row>
    <row r="3765" spans="8:10" x14ac:dyDescent="0.3">
      <c r="H3765">
        <v>18087</v>
      </c>
      <c r="J3765">
        <v>18087</v>
      </c>
    </row>
    <row r="3766" spans="8:10" x14ac:dyDescent="0.3">
      <c r="H3766">
        <v>18088</v>
      </c>
      <c r="J3766">
        <v>18088</v>
      </c>
    </row>
    <row r="3767" spans="8:10" x14ac:dyDescent="0.3">
      <c r="H3767">
        <v>18089</v>
      </c>
      <c r="J3767">
        <v>18089</v>
      </c>
    </row>
    <row r="3768" spans="8:10" x14ac:dyDescent="0.3">
      <c r="H3768">
        <v>18091</v>
      </c>
      <c r="J3768">
        <v>18091</v>
      </c>
    </row>
    <row r="3769" spans="8:10" x14ac:dyDescent="0.3">
      <c r="H3769">
        <v>18093</v>
      </c>
      <c r="J3769">
        <v>18093</v>
      </c>
    </row>
    <row r="3770" spans="8:10" x14ac:dyDescent="0.3">
      <c r="H3770">
        <v>18095</v>
      </c>
      <c r="J3770">
        <v>18095</v>
      </c>
    </row>
    <row r="3771" spans="8:10" x14ac:dyDescent="0.3">
      <c r="H3771">
        <v>18098</v>
      </c>
      <c r="J3771">
        <v>18098</v>
      </c>
    </row>
    <row r="3772" spans="8:10" x14ac:dyDescent="0.3">
      <c r="H3772">
        <v>18101</v>
      </c>
      <c r="J3772">
        <v>18101</v>
      </c>
    </row>
    <row r="3773" spans="8:10" x14ac:dyDescent="0.3">
      <c r="H3773">
        <v>18102</v>
      </c>
      <c r="J3773">
        <v>18102</v>
      </c>
    </row>
    <row r="3774" spans="8:10" x14ac:dyDescent="0.3">
      <c r="H3774">
        <v>18103</v>
      </c>
      <c r="J3774">
        <v>18103</v>
      </c>
    </row>
    <row r="3775" spans="8:10" x14ac:dyDescent="0.3">
      <c r="H3775">
        <v>18104</v>
      </c>
      <c r="J3775">
        <v>18104</v>
      </c>
    </row>
    <row r="3776" spans="8:10" x14ac:dyDescent="0.3">
      <c r="H3776">
        <v>18105</v>
      </c>
      <c r="J3776">
        <v>18105</v>
      </c>
    </row>
    <row r="3777" spans="8:10" x14ac:dyDescent="0.3">
      <c r="H3777">
        <v>18106</v>
      </c>
      <c r="J3777">
        <v>18106</v>
      </c>
    </row>
    <row r="3778" spans="8:10" x14ac:dyDescent="0.3">
      <c r="H3778">
        <v>18107</v>
      </c>
      <c r="J3778">
        <v>18107</v>
      </c>
    </row>
    <row r="3779" spans="8:10" x14ac:dyDescent="0.3">
      <c r="H3779">
        <v>18108</v>
      </c>
      <c r="J3779">
        <v>18108</v>
      </c>
    </row>
    <row r="3780" spans="8:10" x14ac:dyDescent="0.3">
      <c r="H3780">
        <v>18110</v>
      </c>
      <c r="J3780">
        <v>18110</v>
      </c>
    </row>
    <row r="3781" spans="8:10" x14ac:dyDescent="0.3">
      <c r="H3781">
        <v>18112</v>
      </c>
      <c r="J3781">
        <v>18112</v>
      </c>
    </row>
    <row r="3782" spans="8:10" x14ac:dyDescent="0.3">
      <c r="H3782">
        <v>18115</v>
      </c>
      <c r="J3782">
        <v>18115</v>
      </c>
    </row>
    <row r="3783" spans="8:10" x14ac:dyDescent="0.3">
      <c r="H3783">
        <v>18116</v>
      </c>
      <c r="J3783">
        <v>18116</v>
      </c>
    </row>
    <row r="3784" spans="8:10" x14ac:dyDescent="0.3">
      <c r="H3784">
        <v>18118</v>
      </c>
      <c r="J3784">
        <v>18118</v>
      </c>
    </row>
    <row r="3785" spans="8:10" x14ac:dyDescent="0.3">
      <c r="H3785">
        <v>18137</v>
      </c>
      <c r="J3785">
        <v>18137</v>
      </c>
    </row>
    <row r="3786" spans="8:10" x14ac:dyDescent="0.3">
      <c r="H3786">
        <v>18138</v>
      </c>
      <c r="J3786">
        <v>18138</v>
      </c>
    </row>
    <row r="3787" spans="8:10" x14ac:dyDescent="0.3">
      <c r="H3787">
        <v>18140</v>
      </c>
      <c r="J3787">
        <v>18140</v>
      </c>
    </row>
    <row r="3788" spans="8:10" x14ac:dyDescent="0.3">
      <c r="H3788">
        <v>18144</v>
      </c>
      <c r="J3788">
        <v>18144</v>
      </c>
    </row>
    <row r="3789" spans="8:10" x14ac:dyDescent="0.3">
      <c r="H3789">
        <v>18146</v>
      </c>
      <c r="J3789">
        <v>18146</v>
      </c>
    </row>
    <row r="3790" spans="8:10" x14ac:dyDescent="0.3">
      <c r="H3790">
        <v>18148</v>
      </c>
      <c r="J3790">
        <v>18148</v>
      </c>
    </row>
    <row r="3791" spans="8:10" x14ac:dyDescent="0.3">
      <c r="H3791">
        <v>18150</v>
      </c>
      <c r="J3791">
        <v>18150</v>
      </c>
    </row>
    <row r="3792" spans="8:10" x14ac:dyDescent="0.3">
      <c r="H3792">
        <v>18151</v>
      </c>
      <c r="J3792">
        <v>18151</v>
      </c>
    </row>
    <row r="3793" spans="8:10" x14ac:dyDescent="0.3">
      <c r="H3793">
        <v>18153</v>
      </c>
      <c r="J3793">
        <v>18153</v>
      </c>
    </row>
    <row r="3794" spans="8:10" x14ac:dyDescent="0.3">
      <c r="H3794">
        <v>18154</v>
      </c>
      <c r="J3794">
        <v>18154</v>
      </c>
    </row>
    <row r="3795" spans="8:10" x14ac:dyDescent="0.3">
      <c r="H3795">
        <v>18155</v>
      </c>
      <c r="J3795">
        <v>18155</v>
      </c>
    </row>
    <row r="3796" spans="8:10" x14ac:dyDescent="0.3">
      <c r="H3796">
        <v>18156</v>
      </c>
      <c r="J3796">
        <v>18156</v>
      </c>
    </row>
    <row r="3797" spans="8:10" x14ac:dyDescent="0.3">
      <c r="H3797">
        <v>18157</v>
      </c>
      <c r="J3797">
        <v>18157</v>
      </c>
    </row>
    <row r="3798" spans="8:10" x14ac:dyDescent="0.3">
      <c r="H3798">
        <v>18158</v>
      </c>
      <c r="J3798">
        <v>18158</v>
      </c>
    </row>
    <row r="3799" spans="8:10" x14ac:dyDescent="0.3">
      <c r="H3799">
        <v>18159</v>
      </c>
      <c r="J3799">
        <v>18159</v>
      </c>
    </row>
    <row r="3800" spans="8:10" x14ac:dyDescent="0.3">
      <c r="H3800">
        <v>18160</v>
      </c>
      <c r="J3800">
        <v>18160</v>
      </c>
    </row>
    <row r="3801" spans="8:10" x14ac:dyDescent="0.3">
      <c r="H3801">
        <v>18161</v>
      </c>
      <c r="J3801">
        <v>18161</v>
      </c>
    </row>
    <row r="3802" spans="8:10" x14ac:dyDescent="0.3">
      <c r="H3802">
        <v>18162</v>
      </c>
      <c r="J3802">
        <v>18162</v>
      </c>
    </row>
    <row r="3803" spans="8:10" x14ac:dyDescent="0.3">
      <c r="H3803">
        <v>18164</v>
      </c>
      <c r="J3803">
        <v>18164</v>
      </c>
    </row>
    <row r="3804" spans="8:10" x14ac:dyDescent="0.3">
      <c r="H3804">
        <v>18165</v>
      </c>
      <c r="J3804">
        <v>18165</v>
      </c>
    </row>
    <row r="3805" spans="8:10" x14ac:dyDescent="0.3">
      <c r="H3805">
        <v>18166</v>
      </c>
      <c r="J3805">
        <v>18166</v>
      </c>
    </row>
    <row r="3806" spans="8:10" x14ac:dyDescent="0.3">
      <c r="H3806">
        <v>18170</v>
      </c>
      <c r="J3806">
        <v>18170</v>
      </c>
    </row>
    <row r="3807" spans="8:10" x14ac:dyDescent="0.3">
      <c r="H3807">
        <v>18171</v>
      </c>
      <c r="J3807">
        <v>18171</v>
      </c>
    </row>
    <row r="3808" spans="8:10" x14ac:dyDescent="0.3">
      <c r="H3808">
        <v>18172</v>
      </c>
      <c r="J3808">
        <v>18172</v>
      </c>
    </row>
    <row r="3809" spans="8:10" x14ac:dyDescent="0.3">
      <c r="H3809">
        <v>18211</v>
      </c>
      <c r="J3809">
        <v>18211</v>
      </c>
    </row>
    <row r="3810" spans="8:10" x14ac:dyDescent="0.3">
      <c r="H3810">
        <v>18246</v>
      </c>
      <c r="J3810">
        <v>18246</v>
      </c>
    </row>
    <row r="3811" spans="8:10" x14ac:dyDescent="0.3">
      <c r="H3811">
        <v>18247</v>
      </c>
      <c r="J3811">
        <v>18247</v>
      </c>
    </row>
    <row r="3812" spans="8:10" x14ac:dyDescent="0.3">
      <c r="H3812">
        <v>18261</v>
      </c>
      <c r="J3812">
        <v>18261</v>
      </c>
    </row>
    <row r="3813" spans="8:10" x14ac:dyDescent="0.3">
      <c r="H3813">
        <v>18264</v>
      </c>
      <c r="J3813">
        <v>18264</v>
      </c>
    </row>
    <row r="3814" spans="8:10" x14ac:dyDescent="0.3">
      <c r="H3814">
        <v>18280</v>
      </c>
      <c r="J3814">
        <v>18280</v>
      </c>
    </row>
    <row r="3815" spans="8:10" x14ac:dyDescent="0.3">
      <c r="H3815">
        <v>18283</v>
      </c>
      <c r="J3815">
        <v>18283</v>
      </c>
    </row>
    <row r="3816" spans="8:10" x14ac:dyDescent="0.3">
      <c r="H3816">
        <v>18290</v>
      </c>
      <c r="J3816">
        <v>18290</v>
      </c>
    </row>
    <row r="3817" spans="8:10" x14ac:dyDescent="0.3">
      <c r="H3817">
        <v>18291</v>
      </c>
      <c r="J3817">
        <v>18291</v>
      </c>
    </row>
    <row r="3818" spans="8:10" x14ac:dyDescent="0.3">
      <c r="H3818">
        <v>18293</v>
      </c>
      <c r="J3818">
        <v>18293</v>
      </c>
    </row>
    <row r="3819" spans="8:10" x14ac:dyDescent="0.3">
      <c r="H3819">
        <v>18294</v>
      </c>
      <c r="J3819">
        <v>18294</v>
      </c>
    </row>
    <row r="3820" spans="8:10" x14ac:dyDescent="0.3">
      <c r="H3820">
        <v>18311</v>
      </c>
      <c r="J3820">
        <v>18311</v>
      </c>
    </row>
    <row r="3821" spans="8:10" x14ac:dyDescent="0.3">
      <c r="H3821">
        <v>18312</v>
      </c>
      <c r="J3821">
        <v>18312</v>
      </c>
    </row>
    <row r="3822" spans="8:10" x14ac:dyDescent="0.3">
      <c r="H3822">
        <v>18313</v>
      </c>
      <c r="J3822">
        <v>18313</v>
      </c>
    </row>
    <row r="3823" spans="8:10" x14ac:dyDescent="0.3">
      <c r="H3823">
        <v>18314</v>
      </c>
      <c r="J3823">
        <v>18314</v>
      </c>
    </row>
    <row r="3824" spans="8:10" x14ac:dyDescent="0.3">
      <c r="H3824">
        <v>18319</v>
      </c>
      <c r="J3824">
        <v>18319</v>
      </c>
    </row>
    <row r="3825" spans="8:10" x14ac:dyDescent="0.3">
      <c r="H3825">
        <v>18320</v>
      </c>
      <c r="J3825">
        <v>18320</v>
      </c>
    </row>
    <row r="3826" spans="8:10" x14ac:dyDescent="0.3">
      <c r="H3826">
        <v>18327</v>
      </c>
      <c r="J3826">
        <v>18327</v>
      </c>
    </row>
    <row r="3827" spans="8:10" x14ac:dyDescent="0.3">
      <c r="H3827">
        <v>18328</v>
      </c>
      <c r="J3827">
        <v>18328</v>
      </c>
    </row>
    <row r="3828" spans="8:10" x14ac:dyDescent="0.3">
      <c r="H3828">
        <v>18389</v>
      </c>
      <c r="J3828">
        <v>18389</v>
      </c>
    </row>
    <row r="3829" spans="8:10" x14ac:dyDescent="0.3">
      <c r="H3829">
        <v>18390</v>
      </c>
      <c r="J3829">
        <v>18390</v>
      </c>
    </row>
    <row r="3830" spans="8:10" x14ac:dyDescent="0.3">
      <c r="H3830">
        <v>18391</v>
      </c>
      <c r="J3830">
        <v>18391</v>
      </c>
    </row>
    <row r="3831" spans="8:10" x14ac:dyDescent="0.3">
      <c r="H3831">
        <v>18433</v>
      </c>
      <c r="J3831">
        <v>18433</v>
      </c>
    </row>
    <row r="3832" spans="8:10" x14ac:dyDescent="0.3">
      <c r="H3832">
        <v>18434</v>
      </c>
      <c r="J3832">
        <v>18434</v>
      </c>
    </row>
    <row r="3833" spans="8:10" x14ac:dyDescent="0.3">
      <c r="H3833">
        <v>18468</v>
      </c>
      <c r="J3833">
        <v>18468</v>
      </c>
    </row>
    <row r="3834" spans="8:10" x14ac:dyDescent="0.3">
      <c r="H3834">
        <v>18473</v>
      </c>
      <c r="J3834">
        <v>18473</v>
      </c>
    </row>
    <row r="3835" spans="8:10" x14ac:dyDescent="0.3">
      <c r="H3835">
        <v>18480</v>
      </c>
      <c r="J3835">
        <v>18480</v>
      </c>
    </row>
    <row r="3836" spans="8:10" x14ac:dyDescent="0.3">
      <c r="H3836">
        <v>18489</v>
      </c>
      <c r="J3836">
        <v>18489</v>
      </c>
    </row>
    <row r="3837" spans="8:10" x14ac:dyDescent="0.3">
      <c r="H3837">
        <v>18491</v>
      </c>
      <c r="J3837">
        <v>18491</v>
      </c>
    </row>
    <row r="3838" spans="8:10" x14ac:dyDescent="0.3">
      <c r="H3838">
        <v>18492</v>
      </c>
      <c r="J3838">
        <v>18492</v>
      </c>
    </row>
    <row r="3839" spans="8:10" x14ac:dyDescent="0.3">
      <c r="H3839">
        <v>18494</v>
      </c>
      <c r="J3839">
        <v>18494</v>
      </c>
    </row>
    <row r="3840" spans="8:10" x14ac:dyDescent="0.3">
      <c r="H3840">
        <v>18496</v>
      </c>
      <c r="J3840">
        <v>18496</v>
      </c>
    </row>
    <row r="3841" spans="8:10" x14ac:dyDescent="0.3">
      <c r="H3841">
        <v>18616</v>
      </c>
      <c r="J3841">
        <v>18616</v>
      </c>
    </row>
    <row r="3842" spans="8:10" x14ac:dyDescent="0.3">
      <c r="H3842">
        <v>18617</v>
      </c>
      <c r="J3842">
        <v>18617</v>
      </c>
    </row>
    <row r="3843" spans="8:10" x14ac:dyDescent="0.3">
      <c r="H3843">
        <v>18627</v>
      </c>
      <c r="J3843">
        <v>18627</v>
      </c>
    </row>
    <row r="3844" spans="8:10" x14ac:dyDescent="0.3">
      <c r="H3844">
        <v>18628</v>
      </c>
      <c r="J3844">
        <v>18628</v>
      </c>
    </row>
    <row r="3845" spans="8:10" x14ac:dyDescent="0.3">
      <c r="H3845">
        <v>18650</v>
      </c>
      <c r="J3845">
        <v>18650</v>
      </c>
    </row>
    <row r="3846" spans="8:10" x14ac:dyDescent="0.3">
      <c r="H3846">
        <v>18661</v>
      </c>
      <c r="J3846">
        <v>18661</v>
      </c>
    </row>
    <row r="3847" spans="8:10" x14ac:dyDescent="0.3">
      <c r="H3847">
        <v>18662</v>
      </c>
      <c r="J3847">
        <v>18662</v>
      </c>
    </row>
    <row r="3848" spans="8:10" x14ac:dyDescent="0.3">
      <c r="H3848">
        <v>18663</v>
      </c>
      <c r="J3848">
        <v>18663</v>
      </c>
    </row>
    <row r="3849" spans="8:10" x14ac:dyDescent="0.3">
      <c r="H3849">
        <v>18665</v>
      </c>
      <c r="J3849">
        <v>18665</v>
      </c>
    </row>
    <row r="3850" spans="8:10" x14ac:dyDescent="0.3">
      <c r="H3850">
        <v>18666</v>
      </c>
      <c r="J3850">
        <v>18666</v>
      </c>
    </row>
    <row r="3851" spans="8:10" x14ac:dyDescent="0.3">
      <c r="H3851">
        <v>18671</v>
      </c>
      <c r="J3851">
        <v>18671</v>
      </c>
    </row>
    <row r="3852" spans="8:10" x14ac:dyDescent="0.3">
      <c r="H3852">
        <v>18672</v>
      </c>
      <c r="J3852">
        <v>18672</v>
      </c>
    </row>
    <row r="3853" spans="8:10" x14ac:dyDescent="0.3">
      <c r="H3853">
        <v>18724</v>
      </c>
      <c r="J3853">
        <v>18724</v>
      </c>
    </row>
    <row r="3854" spans="8:10" x14ac:dyDescent="0.3">
      <c r="H3854">
        <v>18725</v>
      </c>
      <c r="J3854">
        <v>18725</v>
      </c>
    </row>
    <row r="3855" spans="8:10" x14ac:dyDescent="0.3">
      <c r="H3855">
        <v>18729</v>
      </c>
      <c r="J3855">
        <v>18729</v>
      </c>
    </row>
    <row r="3856" spans="8:10" x14ac:dyDescent="0.3">
      <c r="H3856">
        <v>18737</v>
      </c>
      <c r="J3856">
        <v>18737</v>
      </c>
    </row>
    <row r="3857" spans="8:10" x14ac:dyDescent="0.3">
      <c r="H3857">
        <v>18738</v>
      </c>
      <c r="J3857">
        <v>18738</v>
      </c>
    </row>
    <row r="3858" spans="8:10" x14ac:dyDescent="0.3">
      <c r="H3858">
        <v>18751</v>
      </c>
      <c r="J3858">
        <v>18751</v>
      </c>
    </row>
    <row r="3859" spans="8:10" x14ac:dyDescent="0.3">
      <c r="H3859">
        <v>18753</v>
      </c>
      <c r="J3859">
        <v>18753</v>
      </c>
    </row>
    <row r="3860" spans="8:10" x14ac:dyDescent="0.3">
      <c r="H3860">
        <v>18759</v>
      </c>
      <c r="J3860">
        <v>18759</v>
      </c>
    </row>
    <row r="3861" spans="8:10" x14ac:dyDescent="0.3">
      <c r="H3861">
        <v>18760</v>
      </c>
      <c r="J3861">
        <v>18760</v>
      </c>
    </row>
    <row r="3862" spans="8:10" x14ac:dyDescent="0.3">
      <c r="H3862">
        <v>18761</v>
      </c>
      <c r="J3862">
        <v>18761</v>
      </c>
    </row>
    <row r="3863" spans="8:10" x14ac:dyDescent="0.3">
      <c r="H3863">
        <v>18858</v>
      </c>
      <c r="J3863">
        <v>18858</v>
      </c>
    </row>
    <row r="3864" spans="8:10" x14ac:dyDescent="0.3">
      <c r="H3864">
        <v>18936</v>
      </c>
      <c r="J3864">
        <v>18936</v>
      </c>
    </row>
    <row r="3865" spans="8:10" x14ac:dyDescent="0.3">
      <c r="H3865">
        <v>18937</v>
      </c>
      <c r="J3865">
        <v>18937</v>
      </c>
    </row>
    <row r="3866" spans="8:10" x14ac:dyDescent="0.3">
      <c r="H3866">
        <v>18939</v>
      </c>
      <c r="J3866">
        <v>18939</v>
      </c>
    </row>
    <row r="3867" spans="8:10" x14ac:dyDescent="0.3">
      <c r="H3867">
        <v>19031</v>
      </c>
      <c r="J3867">
        <v>19031</v>
      </c>
    </row>
    <row r="3868" spans="8:10" x14ac:dyDescent="0.3">
      <c r="H3868">
        <v>19051</v>
      </c>
      <c r="J3868">
        <v>19051</v>
      </c>
    </row>
    <row r="3869" spans="8:10" x14ac:dyDescent="0.3">
      <c r="H3869">
        <v>19053</v>
      </c>
      <c r="J3869">
        <v>19053</v>
      </c>
    </row>
    <row r="3870" spans="8:10" x14ac:dyDescent="0.3">
      <c r="H3870">
        <v>19070</v>
      </c>
      <c r="J3870">
        <v>19070</v>
      </c>
    </row>
    <row r="3871" spans="8:10" x14ac:dyDescent="0.3">
      <c r="H3871">
        <v>19071</v>
      </c>
      <c r="J3871">
        <v>19071</v>
      </c>
    </row>
    <row r="3872" spans="8:10" x14ac:dyDescent="0.3">
      <c r="H3872">
        <v>19076</v>
      </c>
      <c r="J3872">
        <v>19076</v>
      </c>
    </row>
    <row r="3873" spans="8:10" x14ac:dyDescent="0.3">
      <c r="H3873">
        <v>19079</v>
      </c>
      <c r="J3873">
        <v>19079</v>
      </c>
    </row>
    <row r="3874" spans="8:10" x14ac:dyDescent="0.3">
      <c r="H3874">
        <v>19081</v>
      </c>
      <c r="J3874">
        <v>19081</v>
      </c>
    </row>
    <row r="3875" spans="8:10" x14ac:dyDescent="0.3">
      <c r="H3875">
        <v>19082</v>
      </c>
      <c r="J3875">
        <v>19082</v>
      </c>
    </row>
    <row r="3876" spans="8:10" x14ac:dyDescent="0.3">
      <c r="H3876">
        <v>19083</v>
      </c>
      <c r="J3876">
        <v>19083</v>
      </c>
    </row>
    <row r="3877" spans="8:10" x14ac:dyDescent="0.3">
      <c r="H3877">
        <v>19120</v>
      </c>
      <c r="J3877">
        <v>19120</v>
      </c>
    </row>
    <row r="3878" spans="8:10" x14ac:dyDescent="0.3">
      <c r="H3878">
        <v>19124</v>
      </c>
      <c r="J3878">
        <v>19124</v>
      </c>
    </row>
    <row r="3879" spans="8:10" x14ac:dyDescent="0.3">
      <c r="H3879">
        <v>19125</v>
      </c>
      <c r="J3879">
        <v>19125</v>
      </c>
    </row>
    <row r="3880" spans="8:10" x14ac:dyDescent="0.3">
      <c r="H3880">
        <v>19126</v>
      </c>
      <c r="J3880">
        <v>19126</v>
      </c>
    </row>
    <row r="3881" spans="8:10" x14ac:dyDescent="0.3">
      <c r="H3881">
        <v>19127</v>
      </c>
      <c r="J3881">
        <v>19127</v>
      </c>
    </row>
    <row r="3882" spans="8:10" x14ac:dyDescent="0.3">
      <c r="H3882">
        <v>19129</v>
      </c>
      <c r="J3882">
        <v>19129</v>
      </c>
    </row>
    <row r="3883" spans="8:10" x14ac:dyDescent="0.3">
      <c r="H3883">
        <v>19183</v>
      </c>
      <c r="J3883">
        <v>19183</v>
      </c>
    </row>
    <row r="3884" spans="8:10" x14ac:dyDescent="0.3">
      <c r="H3884">
        <v>19184</v>
      </c>
      <c r="J3884">
        <v>19184</v>
      </c>
    </row>
    <row r="3885" spans="8:10" x14ac:dyDescent="0.3">
      <c r="H3885">
        <v>19185</v>
      </c>
      <c r="J3885">
        <v>19185</v>
      </c>
    </row>
    <row r="3886" spans="8:10" x14ac:dyDescent="0.3">
      <c r="H3886">
        <v>19186</v>
      </c>
      <c r="J3886">
        <v>19186</v>
      </c>
    </row>
    <row r="3887" spans="8:10" x14ac:dyDescent="0.3">
      <c r="H3887">
        <v>19187</v>
      </c>
      <c r="J3887">
        <v>19187</v>
      </c>
    </row>
    <row r="3888" spans="8:10" x14ac:dyDescent="0.3">
      <c r="H3888">
        <v>19188</v>
      </c>
      <c r="J3888">
        <v>19188</v>
      </c>
    </row>
    <row r="3889" spans="8:10" x14ac:dyDescent="0.3">
      <c r="H3889">
        <v>19189</v>
      </c>
      <c r="J3889">
        <v>19189</v>
      </c>
    </row>
    <row r="3890" spans="8:10" x14ac:dyDescent="0.3">
      <c r="H3890">
        <v>19190</v>
      </c>
      <c r="J3890">
        <v>19190</v>
      </c>
    </row>
    <row r="3891" spans="8:10" x14ac:dyDescent="0.3">
      <c r="H3891">
        <v>19191</v>
      </c>
      <c r="J3891">
        <v>19191</v>
      </c>
    </row>
    <row r="3892" spans="8:10" x14ac:dyDescent="0.3">
      <c r="H3892">
        <v>19259</v>
      </c>
      <c r="J3892">
        <v>19259</v>
      </c>
    </row>
    <row r="3893" spans="8:10" x14ac:dyDescent="0.3">
      <c r="H3893">
        <v>19260</v>
      </c>
      <c r="J3893">
        <v>19260</v>
      </c>
    </row>
    <row r="3894" spans="8:10" x14ac:dyDescent="0.3">
      <c r="H3894">
        <v>19262</v>
      </c>
      <c r="J3894">
        <v>19262</v>
      </c>
    </row>
    <row r="3895" spans="8:10" x14ac:dyDescent="0.3">
      <c r="H3895">
        <v>19263</v>
      </c>
      <c r="J3895">
        <v>19263</v>
      </c>
    </row>
    <row r="3896" spans="8:10" x14ac:dyDescent="0.3">
      <c r="H3896">
        <v>19326</v>
      </c>
      <c r="J3896">
        <v>19326</v>
      </c>
    </row>
    <row r="3897" spans="8:10" x14ac:dyDescent="0.3">
      <c r="H3897">
        <v>19331</v>
      </c>
      <c r="J3897">
        <v>19331</v>
      </c>
    </row>
    <row r="3898" spans="8:10" x14ac:dyDescent="0.3">
      <c r="H3898">
        <v>19332</v>
      </c>
      <c r="J3898">
        <v>19332</v>
      </c>
    </row>
    <row r="3899" spans="8:10" x14ac:dyDescent="0.3">
      <c r="H3899">
        <v>19383</v>
      </c>
      <c r="J3899">
        <v>19383</v>
      </c>
    </row>
    <row r="3900" spans="8:10" x14ac:dyDescent="0.3">
      <c r="H3900">
        <v>19384</v>
      </c>
      <c r="J3900">
        <v>19384</v>
      </c>
    </row>
    <row r="3901" spans="8:10" x14ac:dyDescent="0.3">
      <c r="H3901">
        <v>19385</v>
      </c>
      <c r="J3901">
        <v>19385</v>
      </c>
    </row>
    <row r="3902" spans="8:10" x14ac:dyDescent="0.3">
      <c r="H3902">
        <v>19386</v>
      </c>
      <c r="J3902">
        <v>19386</v>
      </c>
    </row>
    <row r="3903" spans="8:10" x14ac:dyDescent="0.3">
      <c r="H3903">
        <v>19416</v>
      </c>
      <c r="J3903">
        <v>19416</v>
      </c>
    </row>
    <row r="3904" spans="8:10" x14ac:dyDescent="0.3">
      <c r="H3904">
        <v>19419</v>
      </c>
      <c r="J3904">
        <v>19419</v>
      </c>
    </row>
    <row r="3905" spans="8:10" x14ac:dyDescent="0.3">
      <c r="H3905">
        <v>19425</v>
      </c>
      <c r="J3905">
        <v>19425</v>
      </c>
    </row>
    <row r="3906" spans="8:10" x14ac:dyDescent="0.3">
      <c r="H3906">
        <v>19426</v>
      </c>
      <c r="J3906">
        <v>19426</v>
      </c>
    </row>
    <row r="3907" spans="8:10" x14ac:dyDescent="0.3">
      <c r="H3907">
        <v>19431</v>
      </c>
      <c r="J3907">
        <v>19431</v>
      </c>
    </row>
    <row r="3908" spans="8:10" x14ac:dyDescent="0.3">
      <c r="H3908">
        <v>19522</v>
      </c>
      <c r="J3908">
        <v>19522</v>
      </c>
    </row>
    <row r="3909" spans="8:10" x14ac:dyDescent="0.3">
      <c r="H3909">
        <v>19523</v>
      </c>
      <c r="J3909">
        <v>19523</v>
      </c>
    </row>
    <row r="3910" spans="8:10" x14ac:dyDescent="0.3">
      <c r="H3910">
        <v>19524</v>
      </c>
      <c r="J3910">
        <v>19524</v>
      </c>
    </row>
    <row r="3911" spans="8:10" x14ac:dyDescent="0.3">
      <c r="H3911">
        <v>19525</v>
      </c>
      <c r="J3911">
        <v>19525</v>
      </c>
    </row>
    <row r="3912" spans="8:10" x14ac:dyDescent="0.3">
      <c r="H3912">
        <v>19526</v>
      </c>
      <c r="J3912">
        <v>19526</v>
      </c>
    </row>
    <row r="3913" spans="8:10" x14ac:dyDescent="0.3">
      <c r="H3913">
        <v>19527</v>
      </c>
      <c r="J3913">
        <v>19527</v>
      </c>
    </row>
    <row r="3914" spans="8:10" x14ac:dyDescent="0.3">
      <c r="H3914">
        <v>19528</v>
      </c>
      <c r="J3914">
        <v>19528</v>
      </c>
    </row>
    <row r="3915" spans="8:10" x14ac:dyDescent="0.3">
      <c r="H3915">
        <v>19529</v>
      </c>
      <c r="J3915">
        <v>19529</v>
      </c>
    </row>
    <row r="3916" spans="8:10" x14ac:dyDescent="0.3">
      <c r="H3916">
        <v>19530</v>
      </c>
      <c r="J3916">
        <v>19530</v>
      </c>
    </row>
    <row r="3917" spans="8:10" x14ac:dyDescent="0.3">
      <c r="H3917">
        <v>19531</v>
      </c>
      <c r="J3917">
        <v>19531</v>
      </c>
    </row>
    <row r="3918" spans="8:10" x14ac:dyDescent="0.3">
      <c r="H3918">
        <v>19532</v>
      </c>
      <c r="J3918">
        <v>19532</v>
      </c>
    </row>
    <row r="3919" spans="8:10" x14ac:dyDescent="0.3">
      <c r="H3919">
        <v>19577</v>
      </c>
      <c r="J3919">
        <v>19577</v>
      </c>
    </row>
    <row r="3920" spans="8:10" x14ac:dyDescent="0.3">
      <c r="H3920">
        <v>19608</v>
      </c>
      <c r="J3920">
        <v>19608</v>
      </c>
    </row>
    <row r="3921" spans="8:10" x14ac:dyDescent="0.3">
      <c r="H3921">
        <v>19609</v>
      </c>
      <c r="J3921">
        <v>19609</v>
      </c>
    </row>
    <row r="3922" spans="8:10" x14ac:dyDescent="0.3">
      <c r="H3922">
        <v>19610</v>
      </c>
      <c r="J3922">
        <v>19610</v>
      </c>
    </row>
    <row r="3923" spans="8:10" x14ac:dyDescent="0.3">
      <c r="H3923">
        <v>19612</v>
      </c>
      <c r="J3923">
        <v>19612</v>
      </c>
    </row>
    <row r="3924" spans="8:10" x14ac:dyDescent="0.3">
      <c r="H3924">
        <v>19613</v>
      </c>
      <c r="J3924">
        <v>19613</v>
      </c>
    </row>
    <row r="3925" spans="8:10" x14ac:dyDescent="0.3">
      <c r="H3925">
        <v>19614</v>
      </c>
      <c r="J3925">
        <v>19614</v>
      </c>
    </row>
    <row r="3926" spans="8:10" x14ac:dyDescent="0.3">
      <c r="H3926">
        <v>19615</v>
      </c>
      <c r="J3926">
        <v>19615</v>
      </c>
    </row>
    <row r="3927" spans="8:10" x14ac:dyDescent="0.3">
      <c r="H3927">
        <v>19616</v>
      </c>
      <c r="J3927">
        <v>19616</v>
      </c>
    </row>
    <row r="3928" spans="8:10" x14ac:dyDescent="0.3">
      <c r="H3928">
        <v>19617</v>
      </c>
      <c r="J3928">
        <v>19617</v>
      </c>
    </row>
    <row r="3929" spans="8:10" x14ac:dyDescent="0.3">
      <c r="H3929">
        <v>19618</v>
      </c>
      <c r="J3929">
        <v>19618</v>
      </c>
    </row>
    <row r="3930" spans="8:10" x14ac:dyDescent="0.3">
      <c r="H3930">
        <v>19620</v>
      </c>
      <c r="J3930">
        <v>19620</v>
      </c>
    </row>
    <row r="3931" spans="8:10" x14ac:dyDescent="0.3">
      <c r="H3931">
        <v>19621</v>
      </c>
      <c r="J3931">
        <v>19621</v>
      </c>
    </row>
    <row r="3932" spans="8:10" x14ac:dyDescent="0.3">
      <c r="H3932">
        <v>19622</v>
      </c>
      <c r="J3932">
        <v>19622</v>
      </c>
    </row>
    <row r="3933" spans="8:10" x14ac:dyDescent="0.3">
      <c r="H3933">
        <v>19623</v>
      </c>
      <c r="J3933">
        <v>19623</v>
      </c>
    </row>
    <row r="3934" spans="8:10" x14ac:dyDescent="0.3">
      <c r="H3934">
        <v>19624</v>
      </c>
      <c r="J3934">
        <v>19624</v>
      </c>
    </row>
    <row r="3935" spans="8:10" x14ac:dyDescent="0.3">
      <c r="H3935">
        <v>19626</v>
      </c>
      <c r="J3935">
        <v>19626</v>
      </c>
    </row>
    <row r="3936" spans="8:10" x14ac:dyDescent="0.3">
      <c r="H3936">
        <v>19628</v>
      </c>
      <c r="J3936">
        <v>19628</v>
      </c>
    </row>
    <row r="3937" spans="8:10" x14ac:dyDescent="0.3">
      <c r="H3937">
        <v>19629</v>
      </c>
      <c r="J3937">
        <v>19629</v>
      </c>
    </row>
    <row r="3938" spans="8:10" x14ac:dyDescent="0.3">
      <c r="H3938">
        <v>19631</v>
      </c>
      <c r="J3938">
        <v>19631</v>
      </c>
    </row>
    <row r="3939" spans="8:10" x14ac:dyDescent="0.3">
      <c r="H3939">
        <v>19635</v>
      </c>
      <c r="J3939">
        <v>19635</v>
      </c>
    </row>
    <row r="3940" spans="8:10" x14ac:dyDescent="0.3">
      <c r="H3940">
        <v>19637</v>
      </c>
      <c r="J3940">
        <v>19637</v>
      </c>
    </row>
    <row r="3941" spans="8:10" x14ac:dyDescent="0.3">
      <c r="H3941">
        <v>19639</v>
      </c>
      <c r="J3941">
        <v>19639</v>
      </c>
    </row>
    <row r="3942" spans="8:10" x14ac:dyDescent="0.3">
      <c r="H3942">
        <v>19652</v>
      </c>
      <c r="J3942">
        <v>19652</v>
      </c>
    </row>
    <row r="3943" spans="8:10" x14ac:dyDescent="0.3">
      <c r="H3943">
        <v>19653</v>
      </c>
      <c r="J3943">
        <v>19653</v>
      </c>
    </row>
    <row r="3944" spans="8:10" x14ac:dyDescent="0.3">
      <c r="H3944">
        <v>19693</v>
      </c>
      <c r="J3944">
        <v>19693</v>
      </c>
    </row>
    <row r="3945" spans="8:10" x14ac:dyDescent="0.3">
      <c r="H3945">
        <v>19694</v>
      </c>
      <c r="J3945">
        <v>19694</v>
      </c>
    </row>
    <row r="3946" spans="8:10" x14ac:dyDescent="0.3">
      <c r="H3946">
        <v>19695</v>
      </c>
      <c r="J3946">
        <v>19695</v>
      </c>
    </row>
    <row r="3947" spans="8:10" x14ac:dyDescent="0.3">
      <c r="H3947">
        <v>19696</v>
      </c>
      <c r="J3947">
        <v>19696</v>
      </c>
    </row>
    <row r="3948" spans="8:10" x14ac:dyDescent="0.3">
      <c r="H3948">
        <v>19697</v>
      </c>
      <c r="J3948">
        <v>19697</v>
      </c>
    </row>
    <row r="3949" spans="8:10" x14ac:dyDescent="0.3">
      <c r="H3949">
        <v>19698</v>
      </c>
      <c r="J3949">
        <v>19698</v>
      </c>
    </row>
    <row r="3950" spans="8:10" x14ac:dyDescent="0.3">
      <c r="H3950">
        <v>19736</v>
      </c>
      <c r="J3950">
        <v>19736</v>
      </c>
    </row>
    <row r="3951" spans="8:10" x14ac:dyDescent="0.3">
      <c r="H3951">
        <v>19737</v>
      </c>
      <c r="J3951">
        <v>19737</v>
      </c>
    </row>
    <row r="3952" spans="8:10" x14ac:dyDescent="0.3">
      <c r="H3952">
        <v>19756</v>
      </c>
      <c r="J3952">
        <v>19756</v>
      </c>
    </row>
    <row r="3953" spans="8:10" x14ac:dyDescent="0.3">
      <c r="H3953">
        <v>19757</v>
      </c>
      <c r="J3953">
        <v>19757</v>
      </c>
    </row>
    <row r="3954" spans="8:10" x14ac:dyDescent="0.3">
      <c r="H3954">
        <v>19759</v>
      </c>
      <c r="J3954">
        <v>19759</v>
      </c>
    </row>
    <row r="3955" spans="8:10" x14ac:dyDescent="0.3">
      <c r="H3955">
        <v>19760</v>
      </c>
      <c r="J3955">
        <v>19760</v>
      </c>
    </row>
    <row r="3956" spans="8:10" x14ac:dyDescent="0.3">
      <c r="H3956">
        <v>19761</v>
      </c>
      <c r="J3956">
        <v>19761</v>
      </c>
    </row>
    <row r="3957" spans="8:10" x14ac:dyDescent="0.3">
      <c r="H3957">
        <v>19762</v>
      </c>
      <c r="J3957">
        <v>19762</v>
      </c>
    </row>
    <row r="3958" spans="8:10" x14ac:dyDescent="0.3">
      <c r="H3958">
        <v>19763</v>
      </c>
      <c r="J3958">
        <v>19763</v>
      </c>
    </row>
    <row r="3959" spans="8:10" x14ac:dyDescent="0.3">
      <c r="H3959">
        <v>19764</v>
      </c>
      <c r="J3959">
        <v>19764</v>
      </c>
    </row>
    <row r="3960" spans="8:10" x14ac:dyDescent="0.3">
      <c r="H3960">
        <v>19765</v>
      </c>
      <c r="J3960">
        <v>19765</v>
      </c>
    </row>
    <row r="3961" spans="8:10" x14ac:dyDescent="0.3">
      <c r="H3961">
        <v>19770</v>
      </c>
      <c r="J3961">
        <v>19770</v>
      </c>
    </row>
    <row r="3962" spans="8:10" x14ac:dyDescent="0.3">
      <c r="H3962">
        <v>19786</v>
      </c>
      <c r="J3962">
        <v>19786</v>
      </c>
    </row>
    <row r="3963" spans="8:10" x14ac:dyDescent="0.3">
      <c r="H3963">
        <v>19789</v>
      </c>
      <c r="J3963">
        <v>19789</v>
      </c>
    </row>
    <row r="3964" spans="8:10" x14ac:dyDescent="0.3">
      <c r="H3964">
        <v>19790</v>
      </c>
      <c r="J3964">
        <v>19790</v>
      </c>
    </row>
    <row r="3965" spans="8:10" x14ac:dyDescent="0.3">
      <c r="H3965">
        <v>19795</v>
      </c>
      <c r="J3965">
        <v>19795</v>
      </c>
    </row>
    <row r="3966" spans="8:10" x14ac:dyDescent="0.3">
      <c r="H3966">
        <v>19804</v>
      </c>
      <c r="J3966">
        <v>19804</v>
      </c>
    </row>
    <row r="3967" spans="8:10" x14ac:dyDescent="0.3">
      <c r="H3967">
        <v>19828</v>
      </c>
      <c r="J3967">
        <v>19828</v>
      </c>
    </row>
    <row r="3968" spans="8:10" x14ac:dyDescent="0.3">
      <c r="H3968">
        <v>19830</v>
      </c>
      <c r="J3968">
        <v>19830</v>
      </c>
    </row>
    <row r="3969" spans="8:10" x14ac:dyDescent="0.3">
      <c r="H3969">
        <v>19832</v>
      </c>
      <c r="J3969">
        <v>19832</v>
      </c>
    </row>
    <row r="3970" spans="8:10" x14ac:dyDescent="0.3">
      <c r="H3970">
        <v>19833</v>
      </c>
      <c r="J3970">
        <v>19833</v>
      </c>
    </row>
    <row r="3971" spans="8:10" x14ac:dyDescent="0.3">
      <c r="H3971">
        <v>19834</v>
      </c>
      <c r="J3971">
        <v>19834</v>
      </c>
    </row>
    <row r="3972" spans="8:10" x14ac:dyDescent="0.3">
      <c r="H3972">
        <v>19856</v>
      </c>
      <c r="J3972">
        <v>19856</v>
      </c>
    </row>
    <row r="3973" spans="8:10" x14ac:dyDescent="0.3">
      <c r="H3973">
        <v>19881</v>
      </c>
      <c r="J3973">
        <v>19881</v>
      </c>
    </row>
    <row r="3974" spans="8:10" x14ac:dyDescent="0.3">
      <c r="H3974">
        <v>19882</v>
      </c>
      <c r="J3974">
        <v>19882</v>
      </c>
    </row>
    <row r="3975" spans="8:10" x14ac:dyDescent="0.3">
      <c r="H3975">
        <v>19885</v>
      </c>
      <c r="J3975">
        <v>19885</v>
      </c>
    </row>
    <row r="3976" spans="8:10" x14ac:dyDescent="0.3">
      <c r="H3976">
        <v>19904</v>
      </c>
      <c r="J3976">
        <v>19904</v>
      </c>
    </row>
    <row r="3977" spans="8:10" x14ac:dyDescent="0.3">
      <c r="H3977">
        <v>19931</v>
      </c>
      <c r="J3977">
        <v>19931</v>
      </c>
    </row>
    <row r="3978" spans="8:10" x14ac:dyDescent="0.3">
      <c r="H3978">
        <v>19932</v>
      </c>
      <c r="J3978">
        <v>19932</v>
      </c>
    </row>
    <row r="3979" spans="8:10" x14ac:dyDescent="0.3">
      <c r="H3979">
        <v>19933</v>
      </c>
      <c r="J3979">
        <v>19933</v>
      </c>
    </row>
    <row r="3980" spans="8:10" x14ac:dyDescent="0.3">
      <c r="H3980">
        <v>19946</v>
      </c>
      <c r="J3980">
        <v>19946</v>
      </c>
    </row>
    <row r="3981" spans="8:10" x14ac:dyDescent="0.3">
      <c r="H3981">
        <v>19947</v>
      </c>
      <c r="J3981">
        <v>19947</v>
      </c>
    </row>
    <row r="3982" spans="8:10" x14ac:dyDescent="0.3">
      <c r="H3982">
        <v>19948</v>
      </c>
      <c r="J3982">
        <v>19948</v>
      </c>
    </row>
    <row r="3983" spans="8:10" x14ac:dyDescent="0.3">
      <c r="H3983">
        <v>19949</v>
      </c>
      <c r="J3983">
        <v>19949</v>
      </c>
    </row>
    <row r="3984" spans="8:10" x14ac:dyDescent="0.3">
      <c r="H3984">
        <v>19950</v>
      </c>
      <c r="J3984">
        <v>19950</v>
      </c>
    </row>
    <row r="3985" spans="8:10" x14ac:dyDescent="0.3">
      <c r="H3985">
        <v>19951</v>
      </c>
      <c r="J3985">
        <v>19951</v>
      </c>
    </row>
    <row r="3986" spans="8:10" x14ac:dyDescent="0.3">
      <c r="H3986">
        <v>20069</v>
      </c>
      <c r="J3986">
        <v>20069</v>
      </c>
    </row>
    <row r="3987" spans="8:10" x14ac:dyDescent="0.3">
      <c r="H3987">
        <v>20070</v>
      </c>
      <c r="J3987">
        <v>20070</v>
      </c>
    </row>
    <row r="3988" spans="8:10" x14ac:dyDescent="0.3">
      <c r="H3988">
        <v>20071</v>
      </c>
      <c r="J3988">
        <v>20071</v>
      </c>
    </row>
    <row r="3989" spans="8:10" x14ac:dyDescent="0.3">
      <c r="H3989">
        <v>20152</v>
      </c>
      <c r="J3989">
        <v>20152</v>
      </c>
    </row>
    <row r="3990" spans="8:10" x14ac:dyDescent="0.3">
      <c r="H3990">
        <v>20153</v>
      </c>
      <c r="J3990">
        <v>20153</v>
      </c>
    </row>
    <row r="3991" spans="8:10" x14ac:dyDescent="0.3">
      <c r="H3991">
        <v>20155</v>
      </c>
      <c r="J3991">
        <v>20155</v>
      </c>
    </row>
    <row r="3992" spans="8:10" x14ac:dyDescent="0.3">
      <c r="H3992">
        <v>20157</v>
      </c>
      <c r="J3992">
        <v>20157</v>
      </c>
    </row>
    <row r="3993" spans="8:10" x14ac:dyDescent="0.3">
      <c r="H3993">
        <v>20178</v>
      </c>
      <c r="J3993">
        <v>20178</v>
      </c>
    </row>
    <row r="3994" spans="8:10" x14ac:dyDescent="0.3">
      <c r="H3994">
        <v>20179</v>
      </c>
      <c r="J3994">
        <v>20179</v>
      </c>
    </row>
    <row r="3995" spans="8:10" x14ac:dyDescent="0.3">
      <c r="H3995">
        <v>20180</v>
      </c>
      <c r="J3995">
        <v>20180</v>
      </c>
    </row>
    <row r="3996" spans="8:10" x14ac:dyDescent="0.3">
      <c r="H3996">
        <v>20181</v>
      </c>
      <c r="J3996">
        <v>20181</v>
      </c>
    </row>
    <row r="3997" spans="8:10" x14ac:dyDescent="0.3">
      <c r="H3997">
        <v>20224</v>
      </c>
      <c r="J3997">
        <v>20224</v>
      </c>
    </row>
    <row r="3998" spans="8:10" x14ac:dyDescent="0.3">
      <c r="H3998">
        <v>20225</v>
      </c>
      <c r="J3998">
        <v>20225</v>
      </c>
    </row>
    <row r="3999" spans="8:10" x14ac:dyDescent="0.3">
      <c r="H3999">
        <v>20226</v>
      </c>
      <c r="J3999">
        <v>20226</v>
      </c>
    </row>
    <row r="4000" spans="8:10" x14ac:dyDescent="0.3">
      <c r="H4000">
        <v>20227</v>
      </c>
      <c r="J4000">
        <v>20227</v>
      </c>
    </row>
    <row r="4001" spans="8:10" x14ac:dyDescent="0.3">
      <c r="H4001">
        <v>20228</v>
      </c>
      <c r="J4001">
        <v>20228</v>
      </c>
    </row>
    <row r="4002" spans="8:10" x14ac:dyDescent="0.3">
      <c r="H4002">
        <v>20229</v>
      </c>
      <c r="J4002">
        <v>20229</v>
      </c>
    </row>
    <row r="4003" spans="8:10" x14ac:dyDescent="0.3">
      <c r="H4003">
        <v>20230</v>
      </c>
      <c r="J4003">
        <v>20230</v>
      </c>
    </row>
    <row r="4004" spans="8:10" x14ac:dyDescent="0.3">
      <c r="H4004">
        <v>20333</v>
      </c>
      <c r="J4004">
        <v>20333</v>
      </c>
    </row>
    <row r="4005" spans="8:10" x14ac:dyDescent="0.3">
      <c r="H4005">
        <v>20336</v>
      </c>
      <c r="J4005">
        <v>20336</v>
      </c>
    </row>
    <row r="4006" spans="8:10" x14ac:dyDescent="0.3">
      <c r="H4006">
        <v>20384</v>
      </c>
      <c r="J4006">
        <v>20384</v>
      </c>
    </row>
    <row r="4007" spans="8:10" x14ac:dyDescent="0.3">
      <c r="H4007">
        <v>20385</v>
      </c>
      <c r="J4007">
        <v>20385</v>
      </c>
    </row>
    <row r="4008" spans="8:10" x14ac:dyDescent="0.3">
      <c r="H4008">
        <v>20387</v>
      </c>
      <c r="J4008">
        <v>20387</v>
      </c>
    </row>
    <row r="4009" spans="8:10" x14ac:dyDescent="0.3">
      <c r="H4009">
        <v>20388</v>
      </c>
      <c r="J4009">
        <v>20388</v>
      </c>
    </row>
    <row r="4010" spans="8:10" x14ac:dyDescent="0.3">
      <c r="H4010">
        <v>20389</v>
      </c>
      <c r="J4010">
        <v>20389</v>
      </c>
    </row>
    <row r="4011" spans="8:10" x14ac:dyDescent="0.3">
      <c r="H4011">
        <v>20393</v>
      </c>
      <c r="J4011">
        <v>20393</v>
      </c>
    </row>
    <row r="4012" spans="8:10" x14ac:dyDescent="0.3">
      <c r="H4012">
        <v>20394</v>
      </c>
      <c r="J4012">
        <v>20394</v>
      </c>
    </row>
    <row r="4013" spans="8:10" x14ac:dyDescent="0.3">
      <c r="H4013">
        <v>20397</v>
      </c>
      <c r="J4013">
        <v>20397</v>
      </c>
    </row>
    <row r="4014" spans="8:10" x14ac:dyDescent="0.3">
      <c r="H4014">
        <v>20399</v>
      </c>
      <c r="J4014">
        <v>20399</v>
      </c>
    </row>
    <row r="4015" spans="8:10" x14ac:dyDescent="0.3">
      <c r="H4015">
        <v>20400</v>
      </c>
      <c r="J4015">
        <v>20400</v>
      </c>
    </row>
    <row r="4016" spans="8:10" x14ac:dyDescent="0.3">
      <c r="H4016">
        <v>20401</v>
      </c>
      <c r="J4016">
        <v>20401</v>
      </c>
    </row>
    <row r="4017" spans="8:10" x14ac:dyDescent="0.3">
      <c r="H4017">
        <v>20402</v>
      </c>
      <c r="J4017">
        <v>20402</v>
      </c>
    </row>
    <row r="4018" spans="8:10" x14ac:dyDescent="0.3">
      <c r="H4018">
        <v>20405</v>
      </c>
      <c r="J4018">
        <v>20405</v>
      </c>
    </row>
    <row r="4019" spans="8:10" x14ac:dyDescent="0.3">
      <c r="H4019">
        <v>20407</v>
      </c>
      <c r="J4019">
        <v>20407</v>
      </c>
    </row>
    <row r="4020" spans="8:10" x14ac:dyDescent="0.3">
      <c r="H4020">
        <v>20474</v>
      </c>
      <c r="J4020">
        <v>20474</v>
      </c>
    </row>
    <row r="4021" spans="8:10" x14ac:dyDescent="0.3">
      <c r="H4021">
        <v>20475</v>
      </c>
      <c r="J4021">
        <v>20475</v>
      </c>
    </row>
    <row r="4022" spans="8:10" x14ac:dyDescent="0.3">
      <c r="H4022">
        <v>20476</v>
      </c>
      <c r="J4022">
        <v>20476</v>
      </c>
    </row>
    <row r="4023" spans="8:10" x14ac:dyDescent="0.3">
      <c r="H4023">
        <v>20477</v>
      </c>
      <c r="J4023">
        <v>20477</v>
      </c>
    </row>
    <row r="4024" spans="8:10" x14ac:dyDescent="0.3">
      <c r="H4024">
        <v>20478</v>
      </c>
      <c r="J4024">
        <v>20478</v>
      </c>
    </row>
    <row r="4025" spans="8:10" x14ac:dyDescent="0.3">
      <c r="H4025">
        <v>20479</v>
      </c>
      <c r="J4025">
        <v>20479</v>
      </c>
    </row>
    <row r="4026" spans="8:10" x14ac:dyDescent="0.3">
      <c r="H4026">
        <v>20482</v>
      </c>
      <c r="J4026">
        <v>20482</v>
      </c>
    </row>
    <row r="4027" spans="8:10" x14ac:dyDescent="0.3">
      <c r="H4027">
        <v>20483</v>
      </c>
      <c r="J4027">
        <v>20483</v>
      </c>
    </row>
    <row r="4028" spans="8:10" x14ac:dyDescent="0.3">
      <c r="H4028">
        <v>20484</v>
      </c>
      <c r="J4028">
        <v>20484</v>
      </c>
    </row>
    <row r="4029" spans="8:10" x14ac:dyDescent="0.3">
      <c r="H4029">
        <v>20556</v>
      </c>
      <c r="J4029">
        <v>20556</v>
      </c>
    </row>
    <row r="4030" spans="8:10" x14ac:dyDescent="0.3">
      <c r="H4030">
        <v>20557</v>
      </c>
      <c r="J4030">
        <v>20557</v>
      </c>
    </row>
    <row r="4031" spans="8:10" x14ac:dyDescent="0.3">
      <c r="H4031">
        <v>20558</v>
      </c>
      <c r="J4031">
        <v>20558</v>
      </c>
    </row>
    <row r="4032" spans="8:10" x14ac:dyDescent="0.3">
      <c r="H4032">
        <v>20578</v>
      </c>
      <c r="J4032">
        <v>20578</v>
      </c>
    </row>
    <row r="4033" spans="8:10" x14ac:dyDescent="0.3">
      <c r="H4033">
        <v>20579</v>
      </c>
      <c r="J4033">
        <v>20579</v>
      </c>
    </row>
    <row r="4034" spans="8:10" x14ac:dyDescent="0.3">
      <c r="H4034">
        <v>20580</v>
      </c>
      <c r="J4034">
        <v>20580</v>
      </c>
    </row>
    <row r="4035" spans="8:10" x14ac:dyDescent="0.3">
      <c r="H4035">
        <v>20602</v>
      </c>
      <c r="J4035">
        <v>20602</v>
      </c>
    </row>
    <row r="4036" spans="8:10" x14ac:dyDescent="0.3">
      <c r="H4036">
        <v>20603</v>
      </c>
      <c r="J4036">
        <v>20603</v>
      </c>
    </row>
    <row r="4037" spans="8:10" x14ac:dyDescent="0.3">
      <c r="H4037">
        <v>20608</v>
      </c>
      <c r="J4037">
        <v>20608</v>
      </c>
    </row>
    <row r="4038" spans="8:10" x14ac:dyDescent="0.3">
      <c r="H4038">
        <v>20612</v>
      </c>
      <c r="J4038">
        <v>20612</v>
      </c>
    </row>
    <row r="4039" spans="8:10" x14ac:dyDescent="0.3">
      <c r="H4039">
        <v>20614</v>
      </c>
      <c r="J4039">
        <v>20614</v>
      </c>
    </row>
    <row r="4040" spans="8:10" x14ac:dyDescent="0.3">
      <c r="H4040">
        <v>20615</v>
      </c>
      <c r="J4040">
        <v>20615</v>
      </c>
    </row>
    <row r="4041" spans="8:10" x14ac:dyDescent="0.3">
      <c r="H4041">
        <v>20616</v>
      </c>
      <c r="J4041">
        <v>20616</v>
      </c>
    </row>
    <row r="4042" spans="8:10" x14ac:dyDescent="0.3">
      <c r="H4042">
        <v>20618</v>
      </c>
      <c r="J4042">
        <v>20618</v>
      </c>
    </row>
    <row r="4043" spans="8:10" x14ac:dyDescent="0.3">
      <c r="H4043">
        <v>20622</v>
      </c>
      <c r="J4043">
        <v>20622</v>
      </c>
    </row>
    <row r="4044" spans="8:10" x14ac:dyDescent="0.3">
      <c r="H4044">
        <v>20623</v>
      </c>
      <c r="J4044">
        <v>20623</v>
      </c>
    </row>
    <row r="4045" spans="8:10" x14ac:dyDescent="0.3">
      <c r="H4045">
        <v>20624</v>
      </c>
      <c r="J4045">
        <v>20624</v>
      </c>
    </row>
    <row r="4046" spans="8:10" x14ac:dyDescent="0.3">
      <c r="H4046">
        <v>20625</v>
      </c>
      <c r="J4046">
        <v>20625</v>
      </c>
    </row>
    <row r="4047" spans="8:10" x14ac:dyDescent="0.3">
      <c r="H4047">
        <v>20627</v>
      </c>
      <c r="J4047">
        <v>20627</v>
      </c>
    </row>
    <row r="4048" spans="8:10" x14ac:dyDescent="0.3">
      <c r="H4048">
        <v>20628</v>
      </c>
      <c r="J4048">
        <v>20628</v>
      </c>
    </row>
    <row r="4049" spans="8:10" x14ac:dyDescent="0.3">
      <c r="H4049">
        <v>20630</v>
      </c>
      <c r="J4049">
        <v>20630</v>
      </c>
    </row>
    <row r="4050" spans="8:10" x14ac:dyDescent="0.3">
      <c r="H4050">
        <v>20631</v>
      </c>
      <c r="J4050">
        <v>20631</v>
      </c>
    </row>
    <row r="4051" spans="8:10" x14ac:dyDescent="0.3">
      <c r="H4051">
        <v>20632</v>
      </c>
      <c r="J4051">
        <v>20632</v>
      </c>
    </row>
    <row r="4052" spans="8:10" x14ac:dyDescent="0.3">
      <c r="H4052">
        <v>20636</v>
      </c>
      <c r="J4052">
        <v>20636</v>
      </c>
    </row>
    <row r="4053" spans="8:10" x14ac:dyDescent="0.3">
      <c r="H4053">
        <v>20637</v>
      </c>
      <c r="J4053">
        <v>20637</v>
      </c>
    </row>
    <row r="4054" spans="8:10" x14ac:dyDescent="0.3">
      <c r="H4054">
        <v>20638</v>
      </c>
      <c r="J4054">
        <v>20638</v>
      </c>
    </row>
    <row r="4055" spans="8:10" x14ac:dyDescent="0.3">
      <c r="H4055">
        <v>20639</v>
      </c>
      <c r="J4055">
        <v>20639</v>
      </c>
    </row>
    <row r="4056" spans="8:10" x14ac:dyDescent="0.3">
      <c r="H4056">
        <v>20641</v>
      </c>
      <c r="J4056">
        <v>20641</v>
      </c>
    </row>
    <row r="4057" spans="8:10" x14ac:dyDescent="0.3">
      <c r="H4057">
        <v>20642</v>
      </c>
      <c r="J4057">
        <v>20642</v>
      </c>
    </row>
    <row r="4058" spans="8:10" x14ac:dyDescent="0.3">
      <c r="H4058">
        <v>20643</v>
      </c>
      <c r="J4058">
        <v>20643</v>
      </c>
    </row>
    <row r="4059" spans="8:10" x14ac:dyDescent="0.3">
      <c r="H4059">
        <v>20645</v>
      </c>
      <c r="J4059">
        <v>20645</v>
      </c>
    </row>
    <row r="4060" spans="8:10" x14ac:dyDescent="0.3">
      <c r="H4060">
        <v>20647</v>
      </c>
      <c r="J4060">
        <v>20647</v>
      </c>
    </row>
    <row r="4061" spans="8:10" x14ac:dyDescent="0.3">
      <c r="H4061">
        <v>20697</v>
      </c>
      <c r="J4061">
        <v>20697</v>
      </c>
    </row>
    <row r="4062" spans="8:10" x14ac:dyDescent="0.3">
      <c r="H4062">
        <v>20840</v>
      </c>
      <c r="J4062">
        <v>20840</v>
      </c>
    </row>
    <row r="4063" spans="8:10" x14ac:dyDescent="0.3">
      <c r="H4063">
        <v>20842</v>
      </c>
      <c r="J4063">
        <v>20842</v>
      </c>
    </row>
    <row r="4064" spans="8:10" x14ac:dyDescent="0.3">
      <c r="H4064">
        <v>20843</v>
      </c>
      <c r="J4064">
        <v>20843</v>
      </c>
    </row>
    <row r="4065" spans="8:10" x14ac:dyDescent="0.3">
      <c r="H4065">
        <v>20844</v>
      </c>
      <c r="J4065">
        <v>20844</v>
      </c>
    </row>
    <row r="4066" spans="8:10" x14ac:dyDescent="0.3">
      <c r="H4066">
        <v>20845</v>
      </c>
      <c r="J4066">
        <v>20845</v>
      </c>
    </row>
    <row r="4067" spans="8:10" x14ac:dyDescent="0.3">
      <c r="H4067">
        <v>20846</v>
      </c>
      <c r="J4067">
        <v>20846</v>
      </c>
    </row>
    <row r="4068" spans="8:10" x14ac:dyDescent="0.3">
      <c r="H4068">
        <v>20848</v>
      </c>
      <c r="J4068">
        <v>20848</v>
      </c>
    </row>
    <row r="4069" spans="8:10" x14ac:dyDescent="0.3">
      <c r="H4069">
        <v>20849</v>
      </c>
      <c r="J4069">
        <v>20849</v>
      </c>
    </row>
    <row r="4070" spans="8:10" x14ac:dyDescent="0.3">
      <c r="H4070">
        <v>20851</v>
      </c>
      <c r="J4070">
        <v>20851</v>
      </c>
    </row>
    <row r="4071" spans="8:10" x14ac:dyDescent="0.3">
      <c r="H4071">
        <v>20854</v>
      </c>
      <c r="J4071">
        <v>20854</v>
      </c>
    </row>
    <row r="4072" spans="8:10" x14ac:dyDescent="0.3">
      <c r="H4072">
        <v>20855</v>
      </c>
      <c r="J4072">
        <v>20855</v>
      </c>
    </row>
    <row r="4073" spans="8:10" x14ac:dyDescent="0.3">
      <c r="H4073">
        <v>20872</v>
      </c>
      <c r="J4073">
        <v>20872</v>
      </c>
    </row>
    <row r="4074" spans="8:10" x14ac:dyDescent="0.3">
      <c r="H4074">
        <v>20878</v>
      </c>
      <c r="J4074">
        <v>20878</v>
      </c>
    </row>
    <row r="4075" spans="8:10" x14ac:dyDescent="0.3">
      <c r="H4075">
        <v>20879</v>
      </c>
      <c r="J4075">
        <v>20879</v>
      </c>
    </row>
    <row r="4076" spans="8:10" x14ac:dyDescent="0.3">
      <c r="H4076">
        <v>20881</v>
      </c>
      <c r="J4076">
        <v>20881</v>
      </c>
    </row>
    <row r="4077" spans="8:10" x14ac:dyDescent="0.3">
      <c r="H4077">
        <v>20946</v>
      </c>
      <c r="J4077">
        <v>20946</v>
      </c>
    </row>
    <row r="4078" spans="8:10" x14ac:dyDescent="0.3">
      <c r="H4078">
        <v>20971</v>
      </c>
      <c r="J4078">
        <v>20971</v>
      </c>
    </row>
    <row r="4079" spans="8:10" x14ac:dyDescent="0.3">
      <c r="H4079">
        <v>20990</v>
      </c>
      <c r="J4079">
        <v>20990</v>
      </c>
    </row>
    <row r="4080" spans="8:10" x14ac:dyDescent="0.3">
      <c r="H4080">
        <v>20991</v>
      </c>
      <c r="J4080">
        <v>20991</v>
      </c>
    </row>
    <row r="4081" spans="8:10" x14ac:dyDescent="0.3">
      <c r="H4081">
        <v>20992</v>
      </c>
      <c r="J4081">
        <v>20992</v>
      </c>
    </row>
    <row r="4082" spans="8:10" x14ac:dyDescent="0.3">
      <c r="H4082">
        <v>21013</v>
      </c>
      <c r="J4082">
        <v>21013</v>
      </c>
    </row>
    <row r="4083" spans="8:10" x14ac:dyDescent="0.3">
      <c r="H4083">
        <v>21014</v>
      </c>
      <c r="J4083">
        <v>21014</v>
      </c>
    </row>
    <row r="4084" spans="8:10" x14ac:dyDescent="0.3">
      <c r="H4084">
        <v>21015</v>
      </c>
      <c r="J4084">
        <v>21015</v>
      </c>
    </row>
    <row r="4085" spans="8:10" x14ac:dyDescent="0.3">
      <c r="H4085">
        <v>21016</v>
      </c>
      <c r="J4085">
        <v>21016</v>
      </c>
    </row>
    <row r="4086" spans="8:10" x14ac:dyDescent="0.3">
      <c r="H4086">
        <v>21017</v>
      </c>
      <c r="J4086">
        <v>21017</v>
      </c>
    </row>
    <row r="4087" spans="8:10" x14ac:dyDescent="0.3">
      <c r="H4087">
        <v>21018</v>
      </c>
      <c r="J4087">
        <v>21018</v>
      </c>
    </row>
    <row r="4088" spans="8:10" x14ac:dyDescent="0.3">
      <c r="H4088">
        <v>21020</v>
      </c>
      <c r="J4088">
        <v>21020</v>
      </c>
    </row>
    <row r="4089" spans="8:10" x14ac:dyDescent="0.3">
      <c r="H4089">
        <v>21021</v>
      </c>
      <c r="J4089">
        <v>21021</v>
      </c>
    </row>
    <row r="4090" spans="8:10" x14ac:dyDescent="0.3">
      <c r="H4090">
        <v>21024</v>
      </c>
      <c r="J4090">
        <v>21024</v>
      </c>
    </row>
    <row r="4091" spans="8:10" x14ac:dyDescent="0.3">
      <c r="H4091">
        <v>21025</v>
      </c>
      <c r="J4091">
        <v>21025</v>
      </c>
    </row>
    <row r="4092" spans="8:10" x14ac:dyDescent="0.3">
      <c r="H4092">
        <v>21026</v>
      </c>
      <c r="J4092">
        <v>21026</v>
      </c>
    </row>
    <row r="4093" spans="8:10" x14ac:dyDescent="0.3">
      <c r="H4093">
        <v>21027</v>
      </c>
      <c r="J4093">
        <v>21027</v>
      </c>
    </row>
    <row r="4094" spans="8:10" x14ac:dyDescent="0.3">
      <c r="H4094">
        <v>21028</v>
      </c>
      <c r="J4094">
        <v>21028</v>
      </c>
    </row>
    <row r="4095" spans="8:10" x14ac:dyDescent="0.3">
      <c r="H4095">
        <v>21029</v>
      </c>
      <c r="J4095">
        <v>21029</v>
      </c>
    </row>
    <row r="4096" spans="8:10" x14ac:dyDescent="0.3">
      <c r="H4096">
        <v>21030</v>
      </c>
      <c r="J4096">
        <v>21030</v>
      </c>
    </row>
    <row r="4097" spans="8:10" x14ac:dyDescent="0.3">
      <c r="H4097">
        <v>21033</v>
      </c>
      <c r="J4097">
        <v>21033</v>
      </c>
    </row>
    <row r="4098" spans="8:10" x14ac:dyDescent="0.3">
      <c r="H4098">
        <v>21133</v>
      </c>
      <c r="J4098">
        <v>21133</v>
      </c>
    </row>
    <row r="4099" spans="8:10" x14ac:dyDescent="0.3">
      <c r="H4099">
        <v>21136</v>
      </c>
      <c r="J4099">
        <v>21136</v>
      </c>
    </row>
    <row r="4100" spans="8:10" x14ac:dyDescent="0.3">
      <c r="H4100">
        <v>21137</v>
      </c>
      <c r="J4100">
        <v>21137</v>
      </c>
    </row>
    <row r="4101" spans="8:10" x14ac:dyDescent="0.3">
      <c r="H4101">
        <v>21138</v>
      </c>
      <c r="J4101">
        <v>21138</v>
      </c>
    </row>
    <row r="4102" spans="8:10" x14ac:dyDescent="0.3">
      <c r="H4102">
        <v>21139</v>
      </c>
      <c r="J4102">
        <v>21139</v>
      </c>
    </row>
    <row r="4103" spans="8:10" x14ac:dyDescent="0.3">
      <c r="H4103">
        <v>21222</v>
      </c>
      <c r="J4103">
        <v>21222</v>
      </c>
    </row>
    <row r="4104" spans="8:10" x14ac:dyDescent="0.3">
      <c r="H4104">
        <v>21223</v>
      </c>
      <c r="J4104">
        <v>21223</v>
      </c>
    </row>
    <row r="4105" spans="8:10" x14ac:dyDescent="0.3">
      <c r="H4105">
        <v>21288</v>
      </c>
      <c r="J4105">
        <v>21288</v>
      </c>
    </row>
    <row r="4106" spans="8:10" x14ac:dyDescent="0.3">
      <c r="H4106">
        <v>21290</v>
      </c>
      <c r="J4106">
        <v>21290</v>
      </c>
    </row>
    <row r="4107" spans="8:10" x14ac:dyDescent="0.3">
      <c r="H4107">
        <v>21291</v>
      </c>
      <c r="J4107">
        <v>21291</v>
      </c>
    </row>
    <row r="4108" spans="8:10" x14ac:dyDescent="0.3">
      <c r="H4108">
        <v>21292</v>
      </c>
      <c r="J4108">
        <v>21292</v>
      </c>
    </row>
    <row r="4109" spans="8:10" x14ac:dyDescent="0.3">
      <c r="H4109">
        <v>21293</v>
      </c>
      <c r="J4109">
        <v>21293</v>
      </c>
    </row>
    <row r="4110" spans="8:10" x14ac:dyDescent="0.3">
      <c r="H4110">
        <v>21294</v>
      </c>
      <c r="J4110">
        <v>21294</v>
      </c>
    </row>
    <row r="4111" spans="8:10" x14ac:dyDescent="0.3">
      <c r="H4111">
        <v>21295</v>
      </c>
      <c r="J4111">
        <v>21295</v>
      </c>
    </row>
    <row r="4112" spans="8:10" x14ac:dyDescent="0.3">
      <c r="H4112">
        <v>21299</v>
      </c>
      <c r="J4112">
        <v>21299</v>
      </c>
    </row>
    <row r="4113" spans="8:10" x14ac:dyDescent="0.3">
      <c r="H4113">
        <v>21322</v>
      </c>
      <c r="J4113">
        <v>21322</v>
      </c>
    </row>
    <row r="4114" spans="8:10" x14ac:dyDescent="0.3">
      <c r="H4114">
        <v>21323</v>
      </c>
      <c r="J4114">
        <v>21323</v>
      </c>
    </row>
    <row r="4115" spans="8:10" x14ac:dyDescent="0.3">
      <c r="H4115">
        <v>21367</v>
      </c>
      <c r="J4115">
        <v>21367</v>
      </c>
    </row>
    <row r="4116" spans="8:10" x14ac:dyDescent="0.3">
      <c r="H4116">
        <v>21368</v>
      </c>
      <c r="J4116">
        <v>21368</v>
      </c>
    </row>
    <row r="4117" spans="8:10" x14ac:dyDescent="0.3">
      <c r="H4117">
        <v>21369</v>
      </c>
      <c r="J4117">
        <v>21369</v>
      </c>
    </row>
    <row r="4118" spans="8:10" x14ac:dyDescent="0.3">
      <c r="H4118">
        <v>21370</v>
      </c>
      <c r="J4118">
        <v>21370</v>
      </c>
    </row>
    <row r="4119" spans="8:10" x14ac:dyDescent="0.3">
      <c r="H4119">
        <v>21371</v>
      </c>
      <c r="J4119">
        <v>21371</v>
      </c>
    </row>
    <row r="4120" spans="8:10" x14ac:dyDescent="0.3">
      <c r="H4120">
        <v>21372</v>
      </c>
      <c r="J4120">
        <v>21372</v>
      </c>
    </row>
    <row r="4121" spans="8:10" x14ac:dyDescent="0.3">
      <c r="H4121">
        <v>21373</v>
      </c>
      <c r="J4121">
        <v>21373</v>
      </c>
    </row>
    <row r="4122" spans="8:10" x14ac:dyDescent="0.3">
      <c r="H4122">
        <v>21374</v>
      </c>
      <c r="J4122">
        <v>21374</v>
      </c>
    </row>
    <row r="4123" spans="8:10" x14ac:dyDescent="0.3">
      <c r="H4123">
        <v>21375</v>
      </c>
      <c r="J4123">
        <v>21375</v>
      </c>
    </row>
    <row r="4124" spans="8:10" x14ac:dyDescent="0.3">
      <c r="H4124">
        <v>21376</v>
      </c>
      <c r="J4124">
        <v>21376</v>
      </c>
    </row>
    <row r="4125" spans="8:10" x14ac:dyDescent="0.3">
      <c r="H4125">
        <v>21518</v>
      </c>
      <c r="J4125">
        <v>21518</v>
      </c>
    </row>
    <row r="4126" spans="8:10" x14ac:dyDescent="0.3">
      <c r="H4126">
        <v>21519</v>
      </c>
      <c r="J4126">
        <v>21519</v>
      </c>
    </row>
    <row r="4127" spans="8:10" x14ac:dyDescent="0.3">
      <c r="H4127">
        <v>21520</v>
      </c>
      <c r="J4127">
        <v>21520</v>
      </c>
    </row>
    <row r="4128" spans="8:10" x14ac:dyDescent="0.3">
      <c r="H4128">
        <v>21527</v>
      </c>
      <c r="J4128">
        <v>21527</v>
      </c>
    </row>
    <row r="4129" spans="8:10" x14ac:dyDescent="0.3">
      <c r="H4129">
        <v>21721</v>
      </c>
      <c r="J4129">
        <v>21721</v>
      </c>
    </row>
    <row r="4130" spans="8:10" x14ac:dyDescent="0.3">
      <c r="H4130">
        <v>21722</v>
      </c>
      <c r="J4130">
        <v>21722</v>
      </c>
    </row>
    <row r="4131" spans="8:10" x14ac:dyDescent="0.3">
      <c r="H4131">
        <v>21727</v>
      </c>
      <c r="J4131">
        <v>21727</v>
      </c>
    </row>
    <row r="4132" spans="8:10" x14ac:dyDescent="0.3">
      <c r="H4132">
        <v>21728</v>
      </c>
      <c r="J4132">
        <v>21728</v>
      </c>
    </row>
    <row r="4133" spans="8:10" x14ac:dyDescent="0.3">
      <c r="H4133">
        <v>21735</v>
      </c>
      <c r="J4133">
        <v>21735</v>
      </c>
    </row>
    <row r="4134" spans="8:10" x14ac:dyDescent="0.3">
      <c r="H4134">
        <v>21757</v>
      </c>
      <c r="J4134">
        <v>21757</v>
      </c>
    </row>
    <row r="4135" spans="8:10" x14ac:dyDescent="0.3">
      <c r="H4135">
        <v>21758</v>
      </c>
      <c r="J4135">
        <v>21758</v>
      </c>
    </row>
    <row r="4136" spans="8:10" x14ac:dyDescent="0.3">
      <c r="H4136">
        <v>21760</v>
      </c>
      <c r="J4136">
        <v>21760</v>
      </c>
    </row>
    <row r="4137" spans="8:10" x14ac:dyDescent="0.3">
      <c r="H4137">
        <v>21761</v>
      </c>
      <c r="J4137">
        <v>21761</v>
      </c>
    </row>
    <row r="4138" spans="8:10" x14ac:dyDescent="0.3">
      <c r="H4138">
        <v>21762</v>
      </c>
      <c r="J4138">
        <v>21762</v>
      </c>
    </row>
    <row r="4139" spans="8:10" x14ac:dyDescent="0.3">
      <c r="H4139">
        <v>21878</v>
      </c>
      <c r="J4139">
        <v>21878</v>
      </c>
    </row>
    <row r="4140" spans="8:10" x14ac:dyDescent="0.3">
      <c r="H4140">
        <v>21879</v>
      </c>
      <c r="J4140">
        <v>21879</v>
      </c>
    </row>
    <row r="4141" spans="8:10" x14ac:dyDescent="0.3">
      <c r="H4141">
        <v>21880</v>
      </c>
      <c r="J4141">
        <v>21880</v>
      </c>
    </row>
    <row r="4142" spans="8:10" x14ac:dyDescent="0.3">
      <c r="H4142">
        <v>21881</v>
      </c>
      <c r="J4142">
        <v>21881</v>
      </c>
    </row>
    <row r="4143" spans="8:10" x14ac:dyDescent="0.3">
      <c r="H4143">
        <v>21882</v>
      </c>
      <c r="J4143">
        <v>21882</v>
      </c>
    </row>
    <row r="4144" spans="8:10" x14ac:dyDescent="0.3">
      <c r="H4144">
        <v>21883</v>
      </c>
      <c r="J4144">
        <v>21883</v>
      </c>
    </row>
    <row r="4145" spans="8:10" x14ac:dyDescent="0.3">
      <c r="H4145">
        <v>21884</v>
      </c>
      <c r="J4145">
        <v>21884</v>
      </c>
    </row>
    <row r="4146" spans="8:10" x14ac:dyDescent="0.3">
      <c r="H4146">
        <v>21885</v>
      </c>
      <c r="J4146">
        <v>21885</v>
      </c>
    </row>
    <row r="4147" spans="8:10" x14ac:dyDescent="0.3">
      <c r="H4147">
        <v>21886</v>
      </c>
      <c r="J4147">
        <v>21886</v>
      </c>
    </row>
    <row r="4148" spans="8:10" x14ac:dyDescent="0.3">
      <c r="H4148">
        <v>21887</v>
      </c>
      <c r="J4148">
        <v>21887</v>
      </c>
    </row>
    <row r="4149" spans="8:10" x14ac:dyDescent="0.3">
      <c r="H4149">
        <v>21888</v>
      </c>
      <c r="J4149">
        <v>21888</v>
      </c>
    </row>
    <row r="4150" spans="8:10" x14ac:dyDescent="0.3">
      <c r="H4150">
        <v>21889</v>
      </c>
      <c r="J4150">
        <v>21889</v>
      </c>
    </row>
    <row r="4151" spans="8:10" x14ac:dyDescent="0.3">
      <c r="H4151">
        <v>21890</v>
      </c>
      <c r="J4151">
        <v>21890</v>
      </c>
    </row>
    <row r="4152" spans="8:10" x14ac:dyDescent="0.3">
      <c r="H4152">
        <v>21891</v>
      </c>
      <c r="J4152">
        <v>21891</v>
      </c>
    </row>
    <row r="4153" spans="8:10" x14ac:dyDescent="0.3">
      <c r="H4153">
        <v>21892</v>
      </c>
      <c r="J4153">
        <v>21892</v>
      </c>
    </row>
    <row r="4154" spans="8:10" x14ac:dyDescent="0.3">
      <c r="H4154">
        <v>21893</v>
      </c>
      <c r="J4154">
        <v>21893</v>
      </c>
    </row>
    <row r="4155" spans="8:10" x14ac:dyDescent="0.3">
      <c r="H4155">
        <v>21896</v>
      </c>
      <c r="J4155">
        <v>21896</v>
      </c>
    </row>
    <row r="4156" spans="8:10" x14ac:dyDescent="0.3">
      <c r="H4156">
        <v>21897</v>
      </c>
      <c r="J4156">
        <v>21897</v>
      </c>
    </row>
    <row r="4157" spans="8:10" x14ac:dyDescent="0.3">
      <c r="H4157">
        <v>21899</v>
      </c>
      <c r="J4157">
        <v>21899</v>
      </c>
    </row>
    <row r="4158" spans="8:10" x14ac:dyDescent="0.3">
      <c r="H4158">
        <v>21901</v>
      </c>
      <c r="J4158">
        <v>21901</v>
      </c>
    </row>
    <row r="4159" spans="8:10" x14ac:dyDescent="0.3">
      <c r="H4159">
        <v>21902</v>
      </c>
      <c r="J4159">
        <v>21902</v>
      </c>
    </row>
    <row r="4160" spans="8:10" x14ac:dyDescent="0.3">
      <c r="H4160">
        <v>21903</v>
      </c>
      <c r="J4160">
        <v>21903</v>
      </c>
    </row>
    <row r="4161" spans="8:10" x14ac:dyDescent="0.3">
      <c r="H4161">
        <v>21905</v>
      </c>
      <c r="J4161">
        <v>21905</v>
      </c>
    </row>
    <row r="4162" spans="8:10" x14ac:dyDescent="0.3">
      <c r="H4162">
        <v>21907</v>
      </c>
      <c r="J4162">
        <v>21907</v>
      </c>
    </row>
    <row r="4163" spans="8:10" x14ac:dyDescent="0.3">
      <c r="H4163">
        <v>21908</v>
      </c>
      <c r="J4163">
        <v>21908</v>
      </c>
    </row>
    <row r="4164" spans="8:10" x14ac:dyDescent="0.3">
      <c r="H4164">
        <v>21909</v>
      </c>
      <c r="J4164">
        <v>21909</v>
      </c>
    </row>
    <row r="4165" spans="8:10" x14ac:dyDescent="0.3">
      <c r="H4165">
        <v>21910</v>
      </c>
      <c r="J4165">
        <v>21910</v>
      </c>
    </row>
    <row r="4166" spans="8:10" x14ac:dyDescent="0.3">
      <c r="H4166">
        <v>21912</v>
      </c>
      <c r="J4166">
        <v>21912</v>
      </c>
    </row>
    <row r="4167" spans="8:10" x14ac:dyDescent="0.3">
      <c r="H4167">
        <v>21913</v>
      </c>
      <c r="J4167">
        <v>21913</v>
      </c>
    </row>
    <row r="4168" spans="8:10" x14ac:dyDescent="0.3">
      <c r="H4168">
        <v>21919</v>
      </c>
      <c r="J4168">
        <v>21919</v>
      </c>
    </row>
    <row r="4169" spans="8:10" x14ac:dyDescent="0.3">
      <c r="H4169">
        <v>21920</v>
      </c>
      <c r="J4169">
        <v>21920</v>
      </c>
    </row>
    <row r="4170" spans="8:10" x14ac:dyDescent="0.3">
      <c r="H4170">
        <v>21922</v>
      </c>
      <c r="J4170">
        <v>21922</v>
      </c>
    </row>
    <row r="4171" spans="8:10" x14ac:dyDescent="0.3">
      <c r="H4171">
        <v>21923</v>
      </c>
      <c r="J4171">
        <v>21923</v>
      </c>
    </row>
    <row r="4172" spans="8:10" x14ac:dyDescent="0.3">
      <c r="H4172">
        <v>21924</v>
      </c>
      <c r="J4172">
        <v>21924</v>
      </c>
    </row>
    <row r="4173" spans="8:10" x14ac:dyDescent="0.3">
      <c r="H4173">
        <v>21926</v>
      </c>
      <c r="J4173">
        <v>21926</v>
      </c>
    </row>
    <row r="4174" spans="8:10" x14ac:dyDescent="0.3">
      <c r="H4174">
        <v>21927</v>
      </c>
      <c r="J4174">
        <v>21927</v>
      </c>
    </row>
    <row r="4175" spans="8:10" x14ac:dyDescent="0.3">
      <c r="H4175">
        <v>21930</v>
      </c>
      <c r="J4175">
        <v>21930</v>
      </c>
    </row>
    <row r="4176" spans="8:10" x14ac:dyDescent="0.3">
      <c r="H4176">
        <v>21931</v>
      </c>
      <c r="J4176">
        <v>21931</v>
      </c>
    </row>
    <row r="4177" spans="8:10" x14ac:dyDescent="0.3">
      <c r="H4177">
        <v>21932</v>
      </c>
      <c r="J4177">
        <v>21932</v>
      </c>
    </row>
    <row r="4178" spans="8:10" x14ac:dyDescent="0.3">
      <c r="H4178">
        <v>21934</v>
      </c>
      <c r="J4178">
        <v>21934</v>
      </c>
    </row>
    <row r="4179" spans="8:10" x14ac:dyDescent="0.3">
      <c r="H4179">
        <v>21935</v>
      </c>
      <c r="J4179">
        <v>21935</v>
      </c>
    </row>
    <row r="4180" spans="8:10" x14ac:dyDescent="0.3">
      <c r="H4180">
        <v>21937</v>
      </c>
      <c r="J4180">
        <v>21937</v>
      </c>
    </row>
    <row r="4181" spans="8:10" x14ac:dyDescent="0.3">
      <c r="H4181">
        <v>21938</v>
      </c>
      <c r="J4181">
        <v>21938</v>
      </c>
    </row>
    <row r="4182" spans="8:10" x14ac:dyDescent="0.3">
      <c r="H4182">
        <v>21939</v>
      </c>
      <c r="J4182">
        <v>21939</v>
      </c>
    </row>
    <row r="4183" spans="8:10" x14ac:dyDescent="0.3">
      <c r="H4183">
        <v>21940</v>
      </c>
      <c r="J4183">
        <v>21940</v>
      </c>
    </row>
    <row r="4184" spans="8:10" x14ac:dyDescent="0.3">
      <c r="H4184">
        <v>21953</v>
      </c>
      <c r="J4184">
        <v>21953</v>
      </c>
    </row>
    <row r="4185" spans="8:10" x14ac:dyDescent="0.3">
      <c r="H4185">
        <v>21967</v>
      </c>
      <c r="J4185">
        <v>21967</v>
      </c>
    </row>
    <row r="4186" spans="8:10" x14ac:dyDescent="0.3">
      <c r="H4186">
        <v>21969</v>
      </c>
      <c r="J4186">
        <v>21969</v>
      </c>
    </row>
    <row r="4187" spans="8:10" x14ac:dyDescent="0.3">
      <c r="H4187">
        <v>21974</v>
      </c>
      <c r="J4187">
        <v>21974</v>
      </c>
    </row>
    <row r="4188" spans="8:10" x14ac:dyDescent="0.3">
      <c r="H4188">
        <v>21975</v>
      </c>
      <c r="J4188">
        <v>21975</v>
      </c>
    </row>
    <row r="4189" spans="8:10" x14ac:dyDescent="0.3">
      <c r="H4189">
        <v>21976</v>
      </c>
      <c r="J4189">
        <v>21976</v>
      </c>
    </row>
    <row r="4190" spans="8:10" x14ac:dyDescent="0.3">
      <c r="H4190">
        <v>21977</v>
      </c>
      <c r="J4190">
        <v>21977</v>
      </c>
    </row>
    <row r="4191" spans="8:10" x14ac:dyDescent="0.3">
      <c r="H4191">
        <v>21978</v>
      </c>
      <c r="J4191">
        <v>21978</v>
      </c>
    </row>
    <row r="4192" spans="8:10" x14ac:dyDescent="0.3">
      <c r="H4192">
        <v>21979</v>
      </c>
      <c r="J4192">
        <v>21979</v>
      </c>
    </row>
    <row r="4193" spans="8:10" x14ac:dyDescent="0.3">
      <c r="H4193">
        <v>21981</v>
      </c>
      <c r="J4193">
        <v>21981</v>
      </c>
    </row>
    <row r="4194" spans="8:10" x14ac:dyDescent="0.3">
      <c r="H4194">
        <v>21982</v>
      </c>
      <c r="J4194">
        <v>21982</v>
      </c>
    </row>
    <row r="4195" spans="8:10" x14ac:dyDescent="0.3">
      <c r="H4195">
        <v>21983</v>
      </c>
      <c r="J4195">
        <v>21983</v>
      </c>
    </row>
    <row r="4196" spans="8:10" x14ac:dyDescent="0.3">
      <c r="H4196">
        <v>21984</v>
      </c>
      <c r="J4196">
        <v>21984</v>
      </c>
    </row>
    <row r="4197" spans="8:10" x14ac:dyDescent="0.3">
      <c r="H4197">
        <v>21985</v>
      </c>
      <c r="J4197">
        <v>21985</v>
      </c>
    </row>
    <row r="4198" spans="8:10" x14ac:dyDescent="0.3">
      <c r="H4198">
        <v>21986</v>
      </c>
      <c r="J4198">
        <v>21986</v>
      </c>
    </row>
    <row r="4199" spans="8:10" x14ac:dyDescent="0.3">
      <c r="H4199">
        <v>21987</v>
      </c>
      <c r="J4199">
        <v>21987</v>
      </c>
    </row>
    <row r="4200" spans="8:10" x14ac:dyDescent="0.3">
      <c r="H4200">
        <v>21988</v>
      </c>
      <c r="J4200">
        <v>21988</v>
      </c>
    </row>
    <row r="4201" spans="8:10" x14ac:dyDescent="0.3">
      <c r="H4201">
        <v>21990</v>
      </c>
      <c r="J4201">
        <v>21990</v>
      </c>
    </row>
    <row r="4202" spans="8:10" x14ac:dyDescent="0.3">
      <c r="H4202">
        <v>21992</v>
      </c>
      <c r="J4202">
        <v>21992</v>
      </c>
    </row>
    <row r="4203" spans="8:10" x14ac:dyDescent="0.3">
      <c r="H4203">
        <v>21993</v>
      </c>
      <c r="J4203">
        <v>21993</v>
      </c>
    </row>
    <row r="4204" spans="8:10" x14ac:dyDescent="0.3">
      <c r="H4204">
        <v>21994</v>
      </c>
      <c r="J4204">
        <v>21994</v>
      </c>
    </row>
    <row r="4205" spans="8:10" x14ac:dyDescent="0.3">
      <c r="H4205">
        <v>21995</v>
      </c>
      <c r="J4205">
        <v>21995</v>
      </c>
    </row>
    <row r="4206" spans="8:10" x14ac:dyDescent="0.3">
      <c r="H4206">
        <v>21996</v>
      </c>
      <c r="J4206">
        <v>21996</v>
      </c>
    </row>
    <row r="4207" spans="8:10" x14ac:dyDescent="0.3">
      <c r="H4207">
        <v>21997</v>
      </c>
      <c r="J4207">
        <v>21997</v>
      </c>
    </row>
    <row r="4208" spans="8:10" x14ac:dyDescent="0.3">
      <c r="H4208">
        <v>21998</v>
      </c>
      <c r="J4208">
        <v>21998</v>
      </c>
    </row>
    <row r="4209" spans="8:10" x14ac:dyDescent="0.3">
      <c r="H4209">
        <v>21999</v>
      </c>
      <c r="J4209">
        <v>21999</v>
      </c>
    </row>
    <row r="4210" spans="8:10" x14ac:dyDescent="0.3">
      <c r="H4210">
        <v>22000</v>
      </c>
      <c r="J4210">
        <v>22000</v>
      </c>
    </row>
    <row r="4211" spans="8:10" x14ac:dyDescent="0.3">
      <c r="H4211">
        <v>22001</v>
      </c>
      <c r="J4211">
        <v>22001</v>
      </c>
    </row>
    <row r="4212" spans="8:10" x14ac:dyDescent="0.3">
      <c r="H4212">
        <v>22002</v>
      </c>
      <c r="J4212">
        <v>22002</v>
      </c>
    </row>
    <row r="4213" spans="8:10" x14ac:dyDescent="0.3">
      <c r="H4213">
        <v>22003</v>
      </c>
      <c r="J4213">
        <v>22003</v>
      </c>
    </row>
    <row r="4214" spans="8:10" x14ac:dyDescent="0.3">
      <c r="H4214">
        <v>22004</v>
      </c>
      <c r="J4214">
        <v>22004</v>
      </c>
    </row>
    <row r="4215" spans="8:10" x14ac:dyDescent="0.3">
      <c r="H4215">
        <v>22005</v>
      </c>
      <c r="J4215">
        <v>22005</v>
      </c>
    </row>
    <row r="4216" spans="8:10" x14ac:dyDescent="0.3">
      <c r="H4216">
        <v>22007</v>
      </c>
      <c r="J4216">
        <v>22007</v>
      </c>
    </row>
    <row r="4217" spans="8:10" x14ac:dyDescent="0.3">
      <c r="H4217">
        <v>22008</v>
      </c>
      <c r="J4217">
        <v>22008</v>
      </c>
    </row>
    <row r="4218" spans="8:10" x14ac:dyDescent="0.3">
      <c r="H4218">
        <v>22011</v>
      </c>
      <c r="J4218">
        <v>22011</v>
      </c>
    </row>
    <row r="4219" spans="8:10" x14ac:dyDescent="0.3">
      <c r="H4219">
        <v>22012</v>
      </c>
      <c r="J4219">
        <v>22012</v>
      </c>
    </row>
    <row r="4220" spans="8:10" x14ac:dyDescent="0.3">
      <c r="H4220">
        <v>22013</v>
      </c>
      <c r="J4220">
        <v>22013</v>
      </c>
    </row>
    <row r="4221" spans="8:10" x14ac:dyDescent="0.3">
      <c r="H4221">
        <v>22021</v>
      </c>
      <c r="J4221">
        <v>22021</v>
      </c>
    </row>
    <row r="4222" spans="8:10" x14ac:dyDescent="0.3">
      <c r="H4222">
        <v>22047</v>
      </c>
      <c r="J4222">
        <v>22047</v>
      </c>
    </row>
    <row r="4223" spans="8:10" x14ac:dyDescent="0.3">
      <c r="H4223">
        <v>22060</v>
      </c>
      <c r="J4223">
        <v>22060</v>
      </c>
    </row>
    <row r="4224" spans="8:10" x14ac:dyDescent="0.3">
      <c r="H4224">
        <v>22062</v>
      </c>
      <c r="J4224">
        <v>22062</v>
      </c>
    </row>
    <row r="4225" spans="8:10" x14ac:dyDescent="0.3">
      <c r="H4225">
        <v>22091</v>
      </c>
      <c r="J4225">
        <v>22091</v>
      </c>
    </row>
    <row r="4226" spans="8:10" x14ac:dyDescent="0.3">
      <c r="H4226">
        <v>22097</v>
      </c>
      <c r="J4226">
        <v>22097</v>
      </c>
    </row>
    <row r="4227" spans="8:10" x14ac:dyDescent="0.3">
      <c r="H4227">
        <v>22098</v>
      </c>
      <c r="J4227">
        <v>22098</v>
      </c>
    </row>
    <row r="4228" spans="8:10" x14ac:dyDescent="0.3">
      <c r="H4228">
        <v>22099</v>
      </c>
      <c r="J4228">
        <v>22099</v>
      </c>
    </row>
    <row r="4229" spans="8:10" x14ac:dyDescent="0.3">
      <c r="H4229">
        <v>22100</v>
      </c>
      <c r="J4229">
        <v>22100</v>
      </c>
    </row>
    <row r="4230" spans="8:10" x14ac:dyDescent="0.3">
      <c r="H4230">
        <v>22105</v>
      </c>
      <c r="J4230">
        <v>22105</v>
      </c>
    </row>
    <row r="4231" spans="8:10" x14ac:dyDescent="0.3">
      <c r="H4231">
        <v>22107</v>
      </c>
      <c r="J4231">
        <v>22107</v>
      </c>
    </row>
    <row r="4232" spans="8:10" x14ac:dyDescent="0.3">
      <c r="H4232">
        <v>22109</v>
      </c>
      <c r="J4232">
        <v>22109</v>
      </c>
    </row>
    <row r="4233" spans="8:10" x14ac:dyDescent="0.3">
      <c r="H4233">
        <v>22217</v>
      </c>
      <c r="J4233">
        <v>22217</v>
      </c>
    </row>
    <row r="4234" spans="8:10" x14ac:dyDescent="0.3">
      <c r="H4234">
        <v>22218</v>
      </c>
      <c r="J4234">
        <v>22218</v>
      </c>
    </row>
    <row r="4235" spans="8:10" x14ac:dyDescent="0.3">
      <c r="H4235">
        <v>22219</v>
      </c>
      <c r="J4235">
        <v>22219</v>
      </c>
    </row>
    <row r="4236" spans="8:10" x14ac:dyDescent="0.3">
      <c r="H4236">
        <v>22220</v>
      </c>
      <c r="J4236">
        <v>22220</v>
      </c>
    </row>
    <row r="4237" spans="8:10" x14ac:dyDescent="0.3">
      <c r="H4237">
        <v>22221</v>
      </c>
      <c r="J4237">
        <v>22221</v>
      </c>
    </row>
    <row r="4238" spans="8:10" x14ac:dyDescent="0.3">
      <c r="H4238">
        <v>22377</v>
      </c>
      <c r="J4238">
        <v>22377</v>
      </c>
    </row>
    <row r="4239" spans="8:10" x14ac:dyDescent="0.3">
      <c r="H4239">
        <v>22391</v>
      </c>
      <c r="J4239">
        <v>22391</v>
      </c>
    </row>
    <row r="4240" spans="8:10" x14ac:dyDescent="0.3">
      <c r="H4240">
        <v>22392</v>
      </c>
      <c r="J4240">
        <v>22392</v>
      </c>
    </row>
    <row r="4241" spans="8:10" x14ac:dyDescent="0.3">
      <c r="H4241">
        <v>22476</v>
      </c>
      <c r="J4241">
        <v>22476</v>
      </c>
    </row>
    <row r="4242" spans="8:10" x14ac:dyDescent="0.3">
      <c r="H4242">
        <v>22510</v>
      </c>
      <c r="J4242">
        <v>22510</v>
      </c>
    </row>
    <row r="4243" spans="8:10" x14ac:dyDescent="0.3">
      <c r="H4243">
        <v>22511</v>
      </c>
      <c r="J4243">
        <v>22511</v>
      </c>
    </row>
    <row r="4244" spans="8:10" x14ac:dyDescent="0.3">
      <c r="H4244">
        <v>22512</v>
      </c>
      <c r="J4244">
        <v>22512</v>
      </c>
    </row>
    <row r="4245" spans="8:10" x14ac:dyDescent="0.3">
      <c r="H4245">
        <v>22517</v>
      </c>
      <c r="J4245">
        <v>22517</v>
      </c>
    </row>
    <row r="4246" spans="8:10" x14ac:dyDescent="0.3">
      <c r="H4246">
        <v>22602</v>
      </c>
      <c r="J4246">
        <v>22602</v>
      </c>
    </row>
    <row r="4247" spans="8:10" x14ac:dyDescent="0.3">
      <c r="H4247">
        <v>22605</v>
      </c>
      <c r="J4247">
        <v>22605</v>
      </c>
    </row>
    <row r="4248" spans="8:10" x14ac:dyDescent="0.3">
      <c r="H4248">
        <v>22608</v>
      </c>
      <c r="J4248">
        <v>22608</v>
      </c>
    </row>
    <row r="4249" spans="8:10" x14ac:dyDescent="0.3">
      <c r="H4249">
        <v>22667</v>
      </c>
      <c r="J4249">
        <v>22667</v>
      </c>
    </row>
    <row r="4250" spans="8:10" x14ac:dyDescent="0.3">
      <c r="H4250">
        <v>22713</v>
      </c>
      <c r="J4250">
        <v>22713</v>
      </c>
    </row>
    <row r="4251" spans="8:10" x14ac:dyDescent="0.3">
      <c r="H4251">
        <v>22719</v>
      </c>
      <c r="J4251">
        <v>22719</v>
      </c>
    </row>
    <row r="4252" spans="8:10" x14ac:dyDescent="0.3">
      <c r="H4252">
        <v>22722</v>
      </c>
      <c r="J4252">
        <v>22722</v>
      </c>
    </row>
    <row r="4253" spans="8:10" x14ac:dyDescent="0.3">
      <c r="H4253">
        <v>22756</v>
      </c>
      <c r="J4253">
        <v>22756</v>
      </c>
    </row>
    <row r="4254" spans="8:10" x14ac:dyDescent="0.3">
      <c r="H4254">
        <v>22759</v>
      </c>
      <c r="J4254">
        <v>22759</v>
      </c>
    </row>
    <row r="4255" spans="8:10" x14ac:dyDescent="0.3">
      <c r="H4255">
        <v>22760</v>
      </c>
      <c r="J4255">
        <v>22760</v>
      </c>
    </row>
    <row r="4256" spans="8:10" x14ac:dyDescent="0.3">
      <c r="H4256">
        <v>22881</v>
      </c>
      <c r="J4256">
        <v>22881</v>
      </c>
    </row>
    <row r="4257" spans="8:10" x14ac:dyDescent="0.3">
      <c r="H4257">
        <v>22882</v>
      </c>
      <c r="J4257">
        <v>22882</v>
      </c>
    </row>
    <row r="4258" spans="8:10" x14ac:dyDescent="0.3">
      <c r="H4258">
        <v>22883</v>
      </c>
      <c r="J4258">
        <v>22883</v>
      </c>
    </row>
    <row r="4259" spans="8:10" x14ac:dyDescent="0.3">
      <c r="H4259">
        <v>22884</v>
      </c>
      <c r="J4259">
        <v>22884</v>
      </c>
    </row>
    <row r="4260" spans="8:10" x14ac:dyDescent="0.3">
      <c r="H4260">
        <v>22885</v>
      </c>
      <c r="J4260">
        <v>22885</v>
      </c>
    </row>
    <row r="4261" spans="8:10" x14ac:dyDescent="0.3">
      <c r="H4261">
        <v>22886</v>
      </c>
      <c r="J4261">
        <v>22886</v>
      </c>
    </row>
    <row r="4262" spans="8:10" x14ac:dyDescent="0.3">
      <c r="H4262">
        <v>22887</v>
      </c>
      <c r="J4262">
        <v>22887</v>
      </c>
    </row>
    <row r="4263" spans="8:10" x14ac:dyDescent="0.3">
      <c r="H4263">
        <v>22888</v>
      </c>
      <c r="J4263">
        <v>22888</v>
      </c>
    </row>
    <row r="4264" spans="8:10" x14ac:dyDescent="0.3">
      <c r="H4264">
        <v>22889</v>
      </c>
      <c r="J4264">
        <v>22889</v>
      </c>
    </row>
    <row r="4265" spans="8:10" x14ac:dyDescent="0.3">
      <c r="H4265">
        <v>22890</v>
      </c>
      <c r="J4265">
        <v>22890</v>
      </c>
    </row>
    <row r="4266" spans="8:10" x14ac:dyDescent="0.3">
      <c r="H4266">
        <v>22891</v>
      </c>
      <c r="J4266">
        <v>22891</v>
      </c>
    </row>
    <row r="4267" spans="8:10" x14ac:dyDescent="0.3">
      <c r="H4267">
        <v>22964</v>
      </c>
      <c r="J4267">
        <v>22964</v>
      </c>
    </row>
    <row r="4268" spans="8:10" x14ac:dyDescent="0.3">
      <c r="H4268">
        <v>22972</v>
      </c>
      <c r="J4268">
        <v>22972</v>
      </c>
    </row>
    <row r="4269" spans="8:10" x14ac:dyDescent="0.3">
      <c r="H4269">
        <v>22973</v>
      </c>
      <c r="J4269">
        <v>22973</v>
      </c>
    </row>
    <row r="4270" spans="8:10" x14ac:dyDescent="0.3">
      <c r="H4270">
        <v>22974</v>
      </c>
      <c r="J4270">
        <v>22974</v>
      </c>
    </row>
    <row r="4271" spans="8:10" x14ac:dyDescent="0.3">
      <c r="H4271">
        <v>22976</v>
      </c>
      <c r="J4271">
        <v>22976</v>
      </c>
    </row>
    <row r="4272" spans="8:10" x14ac:dyDescent="0.3">
      <c r="H4272">
        <v>22977</v>
      </c>
      <c r="J4272">
        <v>22977</v>
      </c>
    </row>
    <row r="4273" spans="8:10" x14ac:dyDescent="0.3">
      <c r="H4273">
        <v>22978</v>
      </c>
      <c r="J4273">
        <v>22978</v>
      </c>
    </row>
    <row r="4274" spans="8:10" x14ac:dyDescent="0.3">
      <c r="H4274">
        <v>22979</v>
      </c>
      <c r="J4274">
        <v>22979</v>
      </c>
    </row>
    <row r="4275" spans="8:10" x14ac:dyDescent="0.3">
      <c r="H4275">
        <v>22980</v>
      </c>
      <c r="J4275">
        <v>22980</v>
      </c>
    </row>
    <row r="4276" spans="8:10" x14ac:dyDescent="0.3">
      <c r="H4276">
        <v>22981</v>
      </c>
      <c r="J4276">
        <v>22981</v>
      </c>
    </row>
    <row r="4277" spans="8:10" x14ac:dyDescent="0.3">
      <c r="H4277">
        <v>22982</v>
      </c>
      <c r="J4277">
        <v>22982</v>
      </c>
    </row>
    <row r="4278" spans="8:10" x14ac:dyDescent="0.3">
      <c r="H4278">
        <v>22983</v>
      </c>
      <c r="J4278">
        <v>22983</v>
      </c>
    </row>
    <row r="4279" spans="8:10" x14ac:dyDescent="0.3">
      <c r="H4279">
        <v>22984</v>
      </c>
      <c r="J4279">
        <v>22984</v>
      </c>
    </row>
    <row r="4280" spans="8:10" x14ac:dyDescent="0.3">
      <c r="H4280">
        <v>22986</v>
      </c>
      <c r="J4280">
        <v>22986</v>
      </c>
    </row>
    <row r="4281" spans="8:10" x14ac:dyDescent="0.3">
      <c r="H4281">
        <v>22987</v>
      </c>
      <c r="J4281">
        <v>22987</v>
      </c>
    </row>
    <row r="4282" spans="8:10" x14ac:dyDescent="0.3">
      <c r="H4282">
        <v>22988</v>
      </c>
      <c r="J4282">
        <v>22988</v>
      </c>
    </row>
    <row r="4283" spans="8:10" x14ac:dyDescent="0.3">
      <c r="H4283">
        <v>22990</v>
      </c>
      <c r="J4283">
        <v>22990</v>
      </c>
    </row>
    <row r="4284" spans="8:10" x14ac:dyDescent="0.3">
      <c r="H4284">
        <v>23031</v>
      </c>
      <c r="J4284">
        <v>23031</v>
      </c>
    </row>
    <row r="4285" spans="8:10" x14ac:dyDescent="0.3">
      <c r="H4285">
        <v>23032</v>
      </c>
      <c r="J4285">
        <v>23032</v>
      </c>
    </row>
    <row r="4286" spans="8:10" x14ac:dyDescent="0.3">
      <c r="H4286">
        <v>23033</v>
      </c>
      <c r="J4286">
        <v>23033</v>
      </c>
    </row>
    <row r="4287" spans="8:10" x14ac:dyDescent="0.3">
      <c r="H4287">
        <v>23034</v>
      </c>
      <c r="J4287">
        <v>23034</v>
      </c>
    </row>
    <row r="4288" spans="8:10" x14ac:dyDescent="0.3">
      <c r="H4288">
        <v>23035</v>
      </c>
      <c r="J4288">
        <v>23035</v>
      </c>
    </row>
    <row r="4289" spans="8:10" x14ac:dyDescent="0.3">
      <c r="H4289">
        <v>23036</v>
      </c>
      <c r="J4289">
        <v>23036</v>
      </c>
    </row>
    <row r="4290" spans="8:10" x14ac:dyDescent="0.3">
      <c r="H4290">
        <v>23037</v>
      </c>
      <c r="J4290">
        <v>23037</v>
      </c>
    </row>
    <row r="4291" spans="8:10" x14ac:dyDescent="0.3">
      <c r="H4291">
        <v>23038</v>
      </c>
      <c r="J4291">
        <v>23038</v>
      </c>
    </row>
    <row r="4292" spans="8:10" x14ac:dyDescent="0.3">
      <c r="H4292">
        <v>23039</v>
      </c>
      <c r="J4292">
        <v>23039</v>
      </c>
    </row>
    <row r="4293" spans="8:10" x14ac:dyDescent="0.3">
      <c r="H4293">
        <v>23040</v>
      </c>
      <c r="J4293">
        <v>23040</v>
      </c>
    </row>
    <row r="4294" spans="8:10" x14ac:dyDescent="0.3">
      <c r="H4294">
        <v>23041</v>
      </c>
      <c r="J4294">
        <v>23041</v>
      </c>
    </row>
    <row r="4295" spans="8:10" x14ac:dyDescent="0.3">
      <c r="H4295">
        <v>23042</v>
      </c>
      <c r="J4295">
        <v>23042</v>
      </c>
    </row>
    <row r="4296" spans="8:10" x14ac:dyDescent="0.3">
      <c r="H4296">
        <v>23043</v>
      </c>
      <c r="J4296">
        <v>23043</v>
      </c>
    </row>
    <row r="4297" spans="8:10" x14ac:dyDescent="0.3">
      <c r="H4297">
        <v>23044</v>
      </c>
      <c r="J4297">
        <v>23044</v>
      </c>
    </row>
    <row r="4298" spans="8:10" x14ac:dyDescent="0.3">
      <c r="H4298">
        <v>23045</v>
      </c>
      <c r="J4298">
        <v>23045</v>
      </c>
    </row>
    <row r="4299" spans="8:10" x14ac:dyDescent="0.3">
      <c r="H4299">
        <v>23046</v>
      </c>
      <c r="J4299">
        <v>23046</v>
      </c>
    </row>
    <row r="4300" spans="8:10" x14ac:dyDescent="0.3">
      <c r="H4300">
        <v>23047</v>
      </c>
      <c r="J4300">
        <v>23047</v>
      </c>
    </row>
    <row r="4301" spans="8:10" x14ac:dyDescent="0.3">
      <c r="H4301">
        <v>23049</v>
      </c>
      <c r="J4301">
        <v>23049</v>
      </c>
    </row>
    <row r="4302" spans="8:10" x14ac:dyDescent="0.3">
      <c r="H4302">
        <v>23050</v>
      </c>
      <c r="J4302">
        <v>23050</v>
      </c>
    </row>
    <row r="4303" spans="8:10" x14ac:dyDescent="0.3">
      <c r="H4303">
        <v>23051</v>
      </c>
      <c r="J4303">
        <v>23051</v>
      </c>
    </row>
    <row r="4304" spans="8:10" x14ac:dyDescent="0.3">
      <c r="H4304">
        <v>23143</v>
      </c>
      <c r="J4304">
        <v>23143</v>
      </c>
    </row>
    <row r="4305" spans="8:10" x14ac:dyDescent="0.3">
      <c r="H4305">
        <v>23144</v>
      </c>
      <c r="J4305">
        <v>23144</v>
      </c>
    </row>
    <row r="4306" spans="8:10" x14ac:dyDescent="0.3">
      <c r="H4306">
        <v>23145</v>
      </c>
      <c r="J4306">
        <v>23145</v>
      </c>
    </row>
    <row r="4307" spans="8:10" x14ac:dyDescent="0.3">
      <c r="H4307">
        <v>23265</v>
      </c>
      <c r="J4307">
        <v>23265</v>
      </c>
    </row>
    <row r="4308" spans="8:10" x14ac:dyDescent="0.3">
      <c r="H4308">
        <v>23311</v>
      </c>
      <c r="J4308">
        <v>23311</v>
      </c>
    </row>
    <row r="4309" spans="8:10" x14ac:dyDescent="0.3">
      <c r="H4309">
        <v>23314</v>
      </c>
      <c r="J4309">
        <v>23314</v>
      </c>
    </row>
    <row r="4310" spans="8:10" x14ac:dyDescent="0.3">
      <c r="H4310">
        <v>23377</v>
      </c>
      <c r="J4310">
        <v>23377</v>
      </c>
    </row>
    <row r="4311" spans="8:10" x14ac:dyDescent="0.3">
      <c r="H4311">
        <v>23378</v>
      </c>
      <c r="J4311">
        <v>23378</v>
      </c>
    </row>
    <row r="4312" spans="8:10" x14ac:dyDescent="0.3">
      <c r="H4312">
        <v>23379</v>
      </c>
      <c r="J4312">
        <v>23379</v>
      </c>
    </row>
    <row r="4313" spans="8:10" x14ac:dyDescent="0.3">
      <c r="H4313">
        <v>23380</v>
      </c>
      <c r="J4313">
        <v>23380</v>
      </c>
    </row>
    <row r="4314" spans="8:10" x14ac:dyDescent="0.3">
      <c r="H4314">
        <v>23381</v>
      </c>
      <c r="J4314">
        <v>23381</v>
      </c>
    </row>
    <row r="4315" spans="8:10" x14ac:dyDescent="0.3">
      <c r="H4315">
        <v>23386</v>
      </c>
      <c r="J4315">
        <v>23386</v>
      </c>
    </row>
    <row r="4316" spans="8:10" x14ac:dyDescent="0.3">
      <c r="H4316">
        <v>23387</v>
      </c>
      <c r="J4316">
        <v>23387</v>
      </c>
    </row>
    <row r="4317" spans="8:10" x14ac:dyDescent="0.3">
      <c r="H4317">
        <v>23388</v>
      </c>
      <c r="J4317">
        <v>23388</v>
      </c>
    </row>
    <row r="4318" spans="8:10" x14ac:dyDescent="0.3">
      <c r="H4318">
        <v>23389</v>
      </c>
      <c r="J4318">
        <v>23389</v>
      </c>
    </row>
    <row r="4319" spans="8:10" x14ac:dyDescent="0.3">
      <c r="H4319">
        <v>23390</v>
      </c>
      <c r="J4319">
        <v>23390</v>
      </c>
    </row>
    <row r="4320" spans="8:10" x14ac:dyDescent="0.3">
      <c r="H4320">
        <v>23395</v>
      </c>
      <c r="J4320">
        <v>23395</v>
      </c>
    </row>
    <row r="4321" spans="8:10" x14ac:dyDescent="0.3">
      <c r="H4321">
        <v>23396</v>
      </c>
      <c r="J4321">
        <v>23396</v>
      </c>
    </row>
    <row r="4322" spans="8:10" x14ac:dyDescent="0.3">
      <c r="H4322">
        <v>23397</v>
      </c>
      <c r="J4322">
        <v>23397</v>
      </c>
    </row>
    <row r="4323" spans="8:10" x14ac:dyDescent="0.3">
      <c r="H4323">
        <v>23398</v>
      </c>
      <c r="J4323">
        <v>23398</v>
      </c>
    </row>
    <row r="4324" spans="8:10" x14ac:dyDescent="0.3">
      <c r="H4324">
        <v>23450</v>
      </c>
      <c r="J4324">
        <v>23450</v>
      </c>
    </row>
    <row r="4325" spans="8:10" x14ac:dyDescent="0.3">
      <c r="H4325">
        <v>23459</v>
      </c>
      <c r="J4325">
        <v>23459</v>
      </c>
    </row>
    <row r="4326" spans="8:10" x14ac:dyDescent="0.3">
      <c r="H4326">
        <v>23462</v>
      </c>
      <c r="J4326">
        <v>23462</v>
      </c>
    </row>
    <row r="4327" spans="8:10" x14ac:dyDescent="0.3">
      <c r="H4327">
        <v>23464</v>
      </c>
      <c r="J4327">
        <v>23464</v>
      </c>
    </row>
    <row r="4328" spans="8:10" x14ac:dyDescent="0.3">
      <c r="H4328">
        <v>23465</v>
      </c>
      <c r="J4328">
        <v>23465</v>
      </c>
    </row>
    <row r="4329" spans="8:10" x14ac:dyDescent="0.3">
      <c r="H4329">
        <v>23467</v>
      </c>
      <c r="J4329">
        <v>23467</v>
      </c>
    </row>
    <row r="4330" spans="8:10" x14ac:dyDescent="0.3">
      <c r="H4330">
        <v>23468</v>
      </c>
      <c r="J4330">
        <v>23468</v>
      </c>
    </row>
    <row r="4331" spans="8:10" x14ac:dyDescent="0.3">
      <c r="H4331">
        <v>23470</v>
      </c>
      <c r="J4331">
        <v>23470</v>
      </c>
    </row>
    <row r="4332" spans="8:10" x14ac:dyDescent="0.3">
      <c r="H4332">
        <v>23481</v>
      </c>
      <c r="J4332">
        <v>23481</v>
      </c>
    </row>
    <row r="4333" spans="8:10" x14ac:dyDescent="0.3">
      <c r="H4333">
        <v>23482</v>
      </c>
      <c r="J4333">
        <v>23482</v>
      </c>
    </row>
    <row r="4334" spans="8:10" x14ac:dyDescent="0.3">
      <c r="H4334">
        <v>23537</v>
      </c>
      <c r="J4334">
        <v>23537</v>
      </c>
    </row>
    <row r="4335" spans="8:10" x14ac:dyDescent="0.3">
      <c r="H4335">
        <v>23569</v>
      </c>
      <c r="J4335">
        <v>23569</v>
      </c>
    </row>
    <row r="4336" spans="8:10" x14ac:dyDescent="0.3">
      <c r="H4336">
        <v>23570</v>
      </c>
      <c r="J4336">
        <v>23570</v>
      </c>
    </row>
    <row r="4337" spans="8:10" x14ac:dyDescent="0.3">
      <c r="H4337">
        <v>23571</v>
      </c>
      <c r="J4337">
        <v>23571</v>
      </c>
    </row>
    <row r="4338" spans="8:10" x14ac:dyDescent="0.3">
      <c r="H4338">
        <v>23588</v>
      </c>
      <c r="J4338">
        <v>23588</v>
      </c>
    </row>
    <row r="4339" spans="8:10" x14ac:dyDescent="0.3">
      <c r="H4339">
        <v>23615</v>
      </c>
      <c r="J4339">
        <v>23615</v>
      </c>
    </row>
    <row r="4340" spans="8:10" x14ac:dyDescent="0.3">
      <c r="H4340">
        <v>23617</v>
      </c>
      <c r="J4340">
        <v>23617</v>
      </c>
    </row>
    <row r="4341" spans="8:10" x14ac:dyDescent="0.3">
      <c r="H4341">
        <v>23618</v>
      </c>
      <c r="J4341">
        <v>23618</v>
      </c>
    </row>
    <row r="4342" spans="8:10" x14ac:dyDescent="0.3">
      <c r="H4342">
        <v>23620</v>
      </c>
      <c r="J4342">
        <v>23620</v>
      </c>
    </row>
    <row r="4343" spans="8:10" x14ac:dyDescent="0.3">
      <c r="H4343">
        <v>23621</v>
      </c>
      <c r="J4343">
        <v>23621</v>
      </c>
    </row>
    <row r="4344" spans="8:10" x14ac:dyDescent="0.3">
      <c r="H4344">
        <v>23622</v>
      </c>
      <c r="J4344">
        <v>23622</v>
      </c>
    </row>
    <row r="4345" spans="8:10" x14ac:dyDescent="0.3">
      <c r="H4345">
        <v>23686</v>
      </c>
      <c r="J4345">
        <v>23686</v>
      </c>
    </row>
    <row r="4346" spans="8:10" x14ac:dyDescent="0.3">
      <c r="H4346">
        <v>23687</v>
      </c>
      <c r="J4346">
        <v>23687</v>
      </c>
    </row>
    <row r="4347" spans="8:10" x14ac:dyDescent="0.3">
      <c r="H4347">
        <v>23688</v>
      </c>
      <c r="J4347">
        <v>23688</v>
      </c>
    </row>
    <row r="4348" spans="8:10" x14ac:dyDescent="0.3">
      <c r="H4348">
        <v>23690</v>
      </c>
      <c r="J4348">
        <v>23690</v>
      </c>
    </row>
    <row r="4349" spans="8:10" x14ac:dyDescent="0.3">
      <c r="H4349">
        <v>23691</v>
      </c>
      <c r="J4349">
        <v>23691</v>
      </c>
    </row>
    <row r="4350" spans="8:10" x14ac:dyDescent="0.3">
      <c r="H4350">
        <v>23692</v>
      </c>
      <c r="J4350">
        <v>23692</v>
      </c>
    </row>
    <row r="4351" spans="8:10" x14ac:dyDescent="0.3">
      <c r="H4351">
        <v>23693</v>
      </c>
      <c r="J4351">
        <v>23693</v>
      </c>
    </row>
    <row r="4352" spans="8:10" x14ac:dyDescent="0.3">
      <c r="H4352">
        <v>23694</v>
      </c>
      <c r="J4352">
        <v>23694</v>
      </c>
    </row>
    <row r="4353" spans="8:10" x14ac:dyDescent="0.3">
      <c r="H4353">
        <v>23695</v>
      </c>
      <c r="J4353">
        <v>23695</v>
      </c>
    </row>
    <row r="4354" spans="8:10" x14ac:dyDescent="0.3">
      <c r="H4354">
        <v>23696</v>
      </c>
      <c r="J4354">
        <v>23696</v>
      </c>
    </row>
    <row r="4355" spans="8:10" x14ac:dyDescent="0.3">
      <c r="H4355">
        <v>23697</v>
      </c>
      <c r="J4355">
        <v>23697</v>
      </c>
    </row>
    <row r="4356" spans="8:10" x14ac:dyDescent="0.3">
      <c r="H4356">
        <v>23698</v>
      </c>
      <c r="J4356">
        <v>23698</v>
      </c>
    </row>
    <row r="4357" spans="8:10" x14ac:dyDescent="0.3">
      <c r="H4357">
        <v>23699</v>
      </c>
      <c r="J4357">
        <v>23699</v>
      </c>
    </row>
    <row r="4358" spans="8:10" x14ac:dyDescent="0.3">
      <c r="H4358">
        <v>23700</v>
      </c>
      <c r="J4358">
        <v>23700</v>
      </c>
    </row>
    <row r="4359" spans="8:10" x14ac:dyDescent="0.3">
      <c r="H4359">
        <v>23703</v>
      </c>
      <c r="J4359">
        <v>23703</v>
      </c>
    </row>
    <row r="4360" spans="8:10" x14ac:dyDescent="0.3">
      <c r="H4360">
        <v>23704</v>
      </c>
      <c r="J4360">
        <v>23704</v>
      </c>
    </row>
    <row r="4361" spans="8:10" x14ac:dyDescent="0.3">
      <c r="H4361">
        <v>23706</v>
      </c>
      <c r="J4361">
        <v>23706</v>
      </c>
    </row>
    <row r="4362" spans="8:10" x14ac:dyDescent="0.3">
      <c r="H4362">
        <v>23708</v>
      </c>
      <c r="J4362">
        <v>23708</v>
      </c>
    </row>
    <row r="4363" spans="8:10" x14ac:dyDescent="0.3">
      <c r="H4363">
        <v>23709</v>
      </c>
      <c r="J4363">
        <v>23709</v>
      </c>
    </row>
    <row r="4364" spans="8:10" x14ac:dyDescent="0.3">
      <c r="H4364">
        <v>23710</v>
      </c>
      <c r="J4364">
        <v>23710</v>
      </c>
    </row>
    <row r="4365" spans="8:10" x14ac:dyDescent="0.3">
      <c r="H4365">
        <v>23711</v>
      </c>
      <c r="J4365">
        <v>23711</v>
      </c>
    </row>
    <row r="4366" spans="8:10" x14ac:dyDescent="0.3">
      <c r="H4366">
        <v>23713</v>
      </c>
      <c r="J4366">
        <v>23713</v>
      </c>
    </row>
    <row r="4367" spans="8:10" x14ac:dyDescent="0.3">
      <c r="H4367">
        <v>23715</v>
      </c>
      <c r="J4367">
        <v>23715</v>
      </c>
    </row>
    <row r="4368" spans="8:10" x14ac:dyDescent="0.3">
      <c r="H4368">
        <v>23716</v>
      </c>
      <c r="J4368">
        <v>23716</v>
      </c>
    </row>
    <row r="4369" spans="8:10" x14ac:dyDescent="0.3">
      <c r="H4369">
        <v>23717</v>
      </c>
      <c r="J4369">
        <v>23717</v>
      </c>
    </row>
    <row r="4370" spans="8:10" x14ac:dyDescent="0.3">
      <c r="H4370">
        <v>23852</v>
      </c>
      <c r="J4370">
        <v>23852</v>
      </c>
    </row>
    <row r="4371" spans="8:10" x14ac:dyDescent="0.3">
      <c r="H4371">
        <v>23853</v>
      </c>
      <c r="J4371">
        <v>23853</v>
      </c>
    </row>
    <row r="4372" spans="8:10" x14ac:dyDescent="0.3">
      <c r="H4372">
        <v>23854</v>
      </c>
      <c r="J4372">
        <v>23854</v>
      </c>
    </row>
    <row r="4373" spans="8:10" x14ac:dyDescent="0.3">
      <c r="H4373">
        <v>23961</v>
      </c>
      <c r="J4373">
        <v>23961</v>
      </c>
    </row>
    <row r="4374" spans="8:10" x14ac:dyDescent="0.3">
      <c r="H4374">
        <v>23962</v>
      </c>
      <c r="J4374">
        <v>23962</v>
      </c>
    </row>
    <row r="4375" spans="8:10" x14ac:dyDescent="0.3">
      <c r="H4375">
        <v>23963</v>
      </c>
      <c r="J4375">
        <v>23963</v>
      </c>
    </row>
    <row r="4376" spans="8:10" x14ac:dyDescent="0.3">
      <c r="H4376">
        <v>23964</v>
      </c>
      <c r="J4376">
        <v>23964</v>
      </c>
    </row>
    <row r="4377" spans="8:10" x14ac:dyDescent="0.3">
      <c r="H4377">
        <v>23970</v>
      </c>
      <c r="J4377">
        <v>23970</v>
      </c>
    </row>
    <row r="4378" spans="8:10" x14ac:dyDescent="0.3">
      <c r="H4378">
        <v>23971</v>
      </c>
      <c r="J4378">
        <v>23971</v>
      </c>
    </row>
    <row r="4379" spans="8:10" x14ac:dyDescent="0.3">
      <c r="H4379">
        <v>23973</v>
      </c>
      <c r="J4379">
        <v>23973</v>
      </c>
    </row>
    <row r="4380" spans="8:10" x14ac:dyDescent="0.3">
      <c r="H4380">
        <v>23974</v>
      </c>
      <c r="J4380">
        <v>23974</v>
      </c>
    </row>
    <row r="4381" spans="8:10" x14ac:dyDescent="0.3">
      <c r="H4381">
        <v>23998</v>
      </c>
      <c r="J4381">
        <v>23998</v>
      </c>
    </row>
    <row r="4382" spans="8:10" x14ac:dyDescent="0.3">
      <c r="H4382">
        <v>24064</v>
      </c>
      <c r="J4382">
        <v>24064</v>
      </c>
    </row>
    <row r="4383" spans="8:10" x14ac:dyDescent="0.3">
      <c r="H4383">
        <v>24065</v>
      </c>
      <c r="J4383">
        <v>24065</v>
      </c>
    </row>
    <row r="4384" spans="8:10" x14ac:dyDescent="0.3">
      <c r="H4384">
        <v>24066</v>
      </c>
      <c r="J4384">
        <v>24066</v>
      </c>
    </row>
    <row r="4385" spans="8:10" x14ac:dyDescent="0.3">
      <c r="H4385">
        <v>24067</v>
      </c>
      <c r="J4385">
        <v>24067</v>
      </c>
    </row>
    <row r="4386" spans="8:10" x14ac:dyDescent="0.3">
      <c r="H4386">
        <v>24129</v>
      </c>
      <c r="J4386">
        <v>24129</v>
      </c>
    </row>
    <row r="4387" spans="8:10" x14ac:dyDescent="0.3">
      <c r="H4387">
        <v>24168</v>
      </c>
      <c r="J4387">
        <v>24168</v>
      </c>
    </row>
    <row r="4388" spans="8:10" x14ac:dyDescent="0.3">
      <c r="H4388">
        <v>24169</v>
      </c>
      <c r="J4388">
        <v>24169</v>
      </c>
    </row>
    <row r="4389" spans="8:10" x14ac:dyDescent="0.3">
      <c r="H4389">
        <v>24170</v>
      </c>
      <c r="J4389">
        <v>24170</v>
      </c>
    </row>
    <row r="4390" spans="8:10" x14ac:dyDescent="0.3">
      <c r="H4390">
        <v>24171</v>
      </c>
      <c r="J4390">
        <v>24171</v>
      </c>
    </row>
    <row r="4391" spans="8:10" x14ac:dyDescent="0.3">
      <c r="H4391">
        <v>24172</v>
      </c>
      <c r="J4391">
        <v>24172</v>
      </c>
    </row>
    <row r="4392" spans="8:10" x14ac:dyDescent="0.3">
      <c r="H4392">
        <v>24173</v>
      </c>
      <c r="J4392">
        <v>24173</v>
      </c>
    </row>
    <row r="4393" spans="8:10" x14ac:dyDescent="0.3">
      <c r="H4393">
        <v>24174</v>
      </c>
      <c r="J4393">
        <v>24174</v>
      </c>
    </row>
    <row r="4394" spans="8:10" x14ac:dyDescent="0.3">
      <c r="H4394">
        <v>24176</v>
      </c>
      <c r="J4394">
        <v>24176</v>
      </c>
    </row>
    <row r="4395" spans="8:10" x14ac:dyDescent="0.3">
      <c r="H4395">
        <v>24208</v>
      </c>
      <c r="J4395">
        <v>24208</v>
      </c>
    </row>
    <row r="4396" spans="8:10" x14ac:dyDescent="0.3">
      <c r="H4396">
        <v>24209</v>
      </c>
      <c r="J4396">
        <v>24209</v>
      </c>
    </row>
    <row r="4397" spans="8:10" x14ac:dyDescent="0.3">
      <c r="H4397">
        <v>24212</v>
      </c>
      <c r="J4397">
        <v>24212</v>
      </c>
    </row>
    <row r="4398" spans="8:10" x14ac:dyDescent="0.3">
      <c r="H4398">
        <v>24213</v>
      </c>
      <c r="J4398">
        <v>24213</v>
      </c>
    </row>
    <row r="4399" spans="8:10" x14ac:dyDescent="0.3">
      <c r="H4399">
        <v>24214</v>
      </c>
      <c r="J4399">
        <v>24214</v>
      </c>
    </row>
    <row r="4400" spans="8:10" x14ac:dyDescent="0.3">
      <c r="H4400">
        <v>24215</v>
      </c>
      <c r="J4400">
        <v>24215</v>
      </c>
    </row>
    <row r="4401" spans="8:10" x14ac:dyDescent="0.3">
      <c r="H4401">
        <v>24216</v>
      </c>
      <c r="J4401">
        <v>24216</v>
      </c>
    </row>
    <row r="4402" spans="8:10" x14ac:dyDescent="0.3">
      <c r="H4402">
        <v>24217</v>
      </c>
      <c r="J4402">
        <v>24217</v>
      </c>
    </row>
    <row r="4403" spans="8:10" x14ac:dyDescent="0.3">
      <c r="H4403">
        <v>24218</v>
      </c>
      <c r="J4403">
        <v>24218</v>
      </c>
    </row>
    <row r="4404" spans="8:10" x14ac:dyDescent="0.3">
      <c r="H4404">
        <v>24219</v>
      </c>
      <c r="J4404">
        <v>24219</v>
      </c>
    </row>
    <row r="4405" spans="8:10" x14ac:dyDescent="0.3">
      <c r="H4405">
        <v>24220</v>
      </c>
      <c r="J4405">
        <v>24220</v>
      </c>
    </row>
    <row r="4406" spans="8:10" x14ac:dyDescent="0.3">
      <c r="H4406">
        <v>24223</v>
      </c>
      <c r="J4406">
        <v>24223</v>
      </c>
    </row>
    <row r="4407" spans="8:10" x14ac:dyDescent="0.3">
      <c r="H4407">
        <v>24224</v>
      </c>
      <c r="J4407">
        <v>24224</v>
      </c>
    </row>
    <row r="4408" spans="8:10" x14ac:dyDescent="0.3">
      <c r="H4408">
        <v>24225</v>
      </c>
      <c r="J4408">
        <v>24225</v>
      </c>
    </row>
    <row r="4409" spans="8:10" x14ac:dyDescent="0.3">
      <c r="H4409">
        <v>24226</v>
      </c>
      <c r="J4409">
        <v>24226</v>
      </c>
    </row>
    <row r="4410" spans="8:10" x14ac:dyDescent="0.3">
      <c r="H4410">
        <v>24227</v>
      </c>
      <c r="J4410">
        <v>24227</v>
      </c>
    </row>
    <row r="4411" spans="8:10" x14ac:dyDescent="0.3">
      <c r="H4411">
        <v>24230</v>
      </c>
      <c r="J4411">
        <v>24230</v>
      </c>
    </row>
    <row r="4412" spans="8:10" x14ac:dyDescent="0.3">
      <c r="H4412">
        <v>24239</v>
      </c>
      <c r="J4412">
        <v>24239</v>
      </c>
    </row>
    <row r="4413" spans="8:10" x14ac:dyDescent="0.3">
      <c r="H4413">
        <v>24240</v>
      </c>
      <c r="J4413">
        <v>24240</v>
      </c>
    </row>
    <row r="4414" spans="8:10" x14ac:dyDescent="0.3">
      <c r="H4414">
        <v>24242</v>
      </c>
      <c r="J4414">
        <v>24242</v>
      </c>
    </row>
    <row r="4415" spans="8:10" x14ac:dyDescent="0.3">
      <c r="H4415">
        <v>24243</v>
      </c>
      <c r="J4415">
        <v>24243</v>
      </c>
    </row>
    <row r="4416" spans="8:10" x14ac:dyDescent="0.3">
      <c r="H4416">
        <v>24244</v>
      </c>
      <c r="J4416">
        <v>24244</v>
      </c>
    </row>
    <row r="4417" spans="8:10" x14ac:dyDescent="0.3">
      <c r="H4417">
        <v>24245</v>
      </c>
      <c r="J4417">
        <v>24245</v>
      </c>
    </row>
    <row r="4418" spans="8:10" x14ac:dyDescent="0.3">
      <c r="H4418">
        <v>24246</v>
      </c>
      <c r="J4418">
        <v>24246</v>
      </c>
    </row>
    <row r="4419" spans="8:10" x14ac:dyDescent="0.3">
      <c r="H4419">
        <v>24250</v>
      </c>
      <c r="J4419">
        <v>24250</v>
      </c>
    </row>
    <row r="4420" spans="8:10" x14ac:dyDescent="0.3">
      <c r="H4420">
        <v>24251</v>
      </c>
      <c r="J4420">
        <v>24251</v>
      </c>
    </row>
    <row r="4421" spans="8:10" x14ac:dyDescent="0.3">
      <c r="H4421">
        <v>24253</v>
      </c>
      <c r="J4421">
        <v>24253</v>
      </c>
    </row>
    <row r="4422" spans="8:10" x14ac:dyDescent="0.3">
      <c r="H4422">
        <v>24254</v>
      </c>
      <c r="J4422">
        <v>24254</v>
      </c>
    </row>
    <row r="4423" spans="8:10" x14ac:dyDescent="0.3">
      <c r="H4423">
        <v>24255</v>
      </c>
      <c r="J4423">
        <v>24255</v>
      </c>
    </row>
    <row r="4424" spans="8:10" x14ac:dyDescent="0.3">
      <c r="H4424">
        <v>24256</v>
      </c>
      <c r="J4424">
        <v>24256</v>
      </c>
    </row>
    <row r="4425" spans="8:10" x14ac:dyDescent="0.3">
      <c r="H4425">
        <v>24257</v>
      </c>
      <c r="J4425">
        <v>24257</v>
      </c>
    </row>
    <row r="4426" spans="8:10" x14ac:dyDescent="0.3">
      <c r="H4426">
        <v>24258</v>
      </c>
      <c r="J4426">
        <v>24258</v>
      </c>
    </row>
    <row r="4427" spans="8:10" x14ac:dyDescent="0.3">
      <c r="H4427">
        <v>24259</v>
      </c>
      <c r="J4427">
        <v>24259</v>
      </c>
    </row>
    <row r="4428" spans="8:10" x14ac:dyDescent="0.3">
      <c r="H4428">
        <v>24260</v>
      </c>
      <c r="J4428">
        <v>24260</v>
      </c>
    </row>
    <row r="4429" spans="8:10" x14ac:dyDescent="0.3">
      <c r="H4429">
        <v>24261</v>
      </c>
      <c r="J4429">
        <v>24261</v>
      </c>
    </row>
    <row r="4430" spans="8:10" x14ac:dyDescent="0.3">
      <c r="H4430">
        <v>24262</v>
      </c>
      <c r="J4430">
        <v>24262</v>
      </c>
    </row>
    <row r="4431" spans="8:10" x14ac:dyDescent="0.3">
      <c r="H4431">
        <v>24285</v>
      </c>
      <c r="J4431">
        <v>24285</v>
      </c>
    </row>
    <row r="4432" spans="8:10" x14ac:dyDescent="0.3">
      <c r="H4432">
        <v>24288</v>
      </c>
      <c r="J4432">
        <v>24288</v>
      </c>
    </row>
    <row r="4433" spans="8:10" x14ac:dyDescent="0.3">
      <c r="H4433">
        <v>24292</v>
      </c>
      <c r="J4433">
        <v>24292</v>
      </c>
    </row>
    <row r="4434" spans="8:10" x14ac:dyDescent="0.3">
      <c r="H4434">
        <v>24297</v>
      </c>
      <c r="J4434">
        <v>24297</v>
      </c>
    </row>
    <row r="4435" spans="8:10" x14ac:dyDescent="0.3">
      <c r="H4435">
        <v>24299</v>
      </c>
      <c r="J4435">
        <v>24299</v>
      </c>
    </row>
    <row r="4436" spans="8:10" x14ac:dyDescent="0.3">
      <c r="H4436">
        <v>24302</v>
      </c>
      <c r="J4436">
        <v>24302</v>
      </c>
    </row>
    <row r="4437" spans="8:10" x14ac:dyDescent="0.3">
      <c r="H4437">
        <v>24304</v>
      </c>
      <c r="J4437">
        <v>24304</v>
      </c>
    </row>
    <row r="4438" spans="8:10" x14ac:dyDescent="0.3">
      <c r="H4438">
        <v>24307</v>
      </c>
      <c r="J4438">
        <v>24307</v>
      </c>
    </row>
    <row r="4439" spans="8:10" x14ac:dyDescent="0.3">
      <c r="H4439">
        <v>24308</v>
      </c>
      <c r="J4439">
        <v>24308</v>
      </c>
    </row>
    <row r="4440" spans="8:10" x14ac:dyDescent="0.3">
      <c r="H4440">
        <v>24309</v>
      </c>
      <c r="J4440">
        <v>24309</v>
      </c>
    </row>
    <row r="4441" spans="8:10" x14ac:dyDescent="0.3">
      <c r="H4441">
        <v>24310</v>
      </c>
      <c r="J4441">
        <v>24310</v>
      </c>
    </row>
    <row r="4442" spans="8:10" x14ac:dyDescent="0.3">
      <c r="H4442">
        <v>24311</v>
      </c>
      <c r="J4442">
        <v>24311</v>
      </c>
    </row>
    <row r="4443" spans="8:10" x14ac:dyDescent="0.3">
      <c r="H4443">
        <v>24312</v>
      </c>
      <c r="J4443">
        <v>24312</v>
      </c>
    </row>
    <row r="4444" spans="8:10" x14ac:dyDescent="0.3">
      <c r="H4444">
        <v>24313</v>
      </c>
      <c r="J4444">
        <v>24313</v>
      </c>
    </row>
    <row r="4445" spans="8:10" x14ac:dyDescent="0.3">
      <c r="H4445">
        <v>24314</v>
      </c>
      <c r="J4445">
        <v>24314</v>
      </c>
    </row>
    <row r="4446" spans="8:10" x14ac:dyDescent="0.3">
      <c r="H4446">
        <v>24315</v>
      </c>
      <c r="J4446">
        <v>24315</v>
      </c>
    </row>
    <row r="4447" spans="8:10" x14ac:dyDescent="0.3">
      <c r="H4447">
        <v>24316</v>
      </c>
      <c r="J4447">
        <v>24316</v>
      </c>
    </row>
    <row r="4448" spans="8:10" x14ac:dyDescent="0.3">
      <c r="H4448">
        <v>24317</v>
      </c>
      <c r="J4448">
        <v>24317</v>
      </c>
    </row>
    <row r="4449" spans="8:10" x14ac:dyDescent="0.3">
      <c r="H4449">
        <v>24318</v>
      </c>
      <c r="J4449">
        <v>24318</v>
      </c>
    </row>
    <row r="4450" spans="8:10" x14ac:dyDescent="0.3">
      <c r="H4450">
        <v>24319</v>
      </c>
      <c r="J4450">
        <v>24319</v>
      </c>
    </row>
    <row r="4451" spans="8:10" x14ac:dyDescent="0.3">
      <c r="H4451">
        <v>24322</v>
      </c>
      <c r="J4451">
        <v>24322</v>
      </c>
    </row>
    <row r="4452" spans="8:10" x14ac:dyDescent="0.3">
      <c r="H4452">
        <v>24323</v>
      </c>
      <c r="J4452">
        <v>24323</v>
      </c>
    </row>
    <row r="4453" spans="8:10" x14ac:dyDescent="0.3">
      <c r="H4453">
        <v>24325</v>
      </c>
      <c r="J4453">
        <v>24325</v>
      </c>
    </row>
    <row r="4454" spans="8:10" x14ac:dyDescent="0.3">
      <c r="H4454">
        <v>24333</v>
      </c>
      <c r="J4454">
        <v>24333</v>
      </c>
    </row>
    <row r="4455" spans="8:10" x14ac:dyDescent="0.3">
      <c r="H4455">
        <v>24334</v>
      </c>
      <c r="J4455">
        <v>24334</v>
      </c>
    </row>
    <row r="4456" spans="8:10" x14ac:dyDescent="0.3">
      <c r="H4456">
        <v>24335</v>
      </c>
      <c r="J4456">
        <v>24335</v>
      </c>
    </row>
    <row r="4457" spans="8:10" x14ac:dyDescent="0.3">
      <c r="H4457">
        <v>24336</v>
      </c>
      <c r="J4457">
        <v>24336</v>
      </c>
    </row>
    <row r="4458" spans="8:10" x14ac:dyDescent="0.3">
      <c r="H4458">
        <v>24337</v>
      </c>
      <c r="J4458">
        <v>24337</v>
      </c>
    </row>
    <row r="4459" spans="8:10" x14ac:dyDescent="0.3">
      <c r="H4459">
        <v>24338</v>
      </c>
      <c r="J4459">
        <v>24338</v>
      </c>
    </row>
    <row r="4460" spans="8:10" x14ac:dyDescent="0.3">
      <c r="H4460">
        <v>24339</v>
      </c>
      <c r="J4460">
        <v>24339</v>
      </c>
    </row>
    <row r="4461" spans="8:10" x14ac:dyDescent="0.3">
      <c r="H4461">
        <v>24340</v>
      </c>
      <c r="J4461">
        <v>24340</v>
      </c>
    </row>
    <row r="4462" spans="8:10" x14ac:dyDescent="0.3">
      <c r="H4462">
        <v>24341</v>
      </c>
      <c r="J4462">
        <v>24341</v>
      </c>
    </row>
    <row r="4463" spans="8:10" x14ac:dyDescent="0.3">
      <c r="H4463">
        <v>24342</v>
      </c>
      <c r="J4463">
        <v>24342</v>
      </c>
    </row>
    <row r="4464" spans="8:10" x14ac:dyDescent="0.3">
      <c r="H4464">
        <v>24343</v>
      </c>
      <c r="J4464">
        <v>24343</v>
      </c>
    </row>
    <row r="4465" spans="8:10" x14ac:dyDescent="0.3">
      <c r="H4465">
        <v>24345</v>
      </c>
      <c r="J4465">
        <v>24345</v>
      </c>
    </row>
    <row r="4466" spans="8:10" x14ac:dyDescent="0.3">
      <c r="H4466">
        <v>24346</v>
      </c>
      <c r="J4466">
        <v>24346</v>
      </c>
    </row>
    <row r="4467" spans="8:10" x14ac:dyDescent="0.3">
      <c r="H4467">
        <v>24347</v>
      </c>
      <c r="J4467">
        <v>24347</v>
      </c>
    </row>
    <row r="4468" spans="8:10" x14ac:dyDescent="0.3">
      <c r="H4468">
        <v>24348</v>
      </c>
      <c r="J4468">
        <v>24348</v>
      </c>
    </row>
    <row r="4469" spans="8:10" x14ac:dyDescent="0.3">
      <c r="H4469">
        <v>24349</v>
      </c>
      <c r="J4469">
        <v>24349</v>
      </c>
    </row>
    <row r="4470" spans="8:10" x14ac:dyDescent="0.3">
      <c r="H4470">
        <v>24350</v>
      </c>
      <c r="J4470">
        <v>24350</v>
      </c>
    </row>
    <row r="4471" spans="8:10" x14ac:dyDescent="0.3">
      <c r="H4471">
        <v>24351</v>
      </c>
      <c r="J4471">
        <v>24351</v>
      </c>
    </row>
    <row r="4472" spans="8:10" x14ac:dyDescent="0.3">
      <c r="H4472">
        <v>24354</v>
      </c>
      <c r="J4472">
        <v>24354</v>
      </c>
    </row>
    <row r="4473" spans="8:10" x14ac:dyDescent="0.3">
      <c r="H4473">
        <v>24355</v>
      </c>
      <c r="J4473">
        <v>24355</v>
      </c>
    </row>
    <row r="4474" spans="8:10" x14ac:dyDescent="0.3">
      <c r="H4474">
        <v>24356</v>
      </c>
      <c r="J4474">
        <v>24356</v>
      </c>
    </row>
    <row r="4475" spans="8:10" x14ac:dyDescent="0.3">
      <c r="H4475">
        <v>24360</v>
      </c>
      <c r="J4475">
        <v>24360</v>
      </c>
    </row>
    <row r="4476" spans="8:10" x14ac:dyDescent="0.3">
      <c r="H4476">
        <v>24361</v>
      </c>
      <c r="J4476">
        <v>24361</v>
      </c>
    </row>
    <row r="4477" spans="8:10" x14ac:dyDescent="0.3">
      <c r="H4477">
        <v>24362</v>
      </c>
      <c r="J4477">
        <v>24362</v>
      </c>
    </row>
    <row r="4478" spans="8:10" x14ac:dyDescent="0.3">
      <c r="H4478">
        <v>24363</v>
      </c>
      <c r="J4478">
        <v>24363</v>
      </c>
    </row>
    <row r="4479" spans="8:10" x14ac:dyDescent="0.3">
      <c r="H4479">
        <v>24364</v>
      </c>
      <c r="J4479">
        <v>24364</v>
      </c>
    </row>
    <row r="4480" spans="8:10" x14ac:dyDescent="0.3">
      <c r="H4480">
        <v>24365</v>
      </c>
      <c r="J4480">
        <v>24365</v>
      </c>
    </row>
    <row r="4481" spans="8:10" x14ac:dyDescent="0.3">
      <c r="H4481">
        <v>24366</v>
      </c>
      <c r="J4481">
        <v>24366</v>
      </c>
    </row>
    <row r="4482" spans="8:10" x14ac:dyDescent="0.3">
      <c r="H4482">
        <v>24368</v>
      </c>
      <c r="J4482">
        <v>24368</v>
      </c>
    </row>
    <row r="4483" spans="8:10" x14ac:dyDescent="0.3">
      <c r="H4483">
        <v>24373</v>
      </c>
      <c r="J4483">
        <v>24373</v>
      </c>
    </row>
    <row r="4484" spans="8:10" x14ac:dyDescent="0.3">
      <c r="H4484">
        <v>24377</v>
      </c>
      <c r="J4484">
        <v>24377</v>
      </c>
    </row>
    <row r="4485" spans="8:10" x14ac:dyDescent="0.3">
      <c r="H4485">
        <v>24379</v>
      </c>
      <c r="J4485">
        <v>24379</v>
      </c>
    </row>
    <row r="4486" spans="8:10" x14ac:dyDescent="0.3">
      <c r="H4486">
        <v>24381</v>
      </c>
      <c r="J4486">
        <v>24381</v>
      </c>
    </row>
    <row r="4487" spans="8:10" x14ac:dyDescent="0.3">
      <c r="H4487">
        <v>24382</v>
      </c>
      <c r="J4487">
        <v>24382</v>
      </c>
    </row>
    <row r="4488" spans="8:10" x14ac:dyDescent="0.3">
      <c r="H4488">
        <v>24386</v>
      </c>
      <c r="J4488">
        <v>24386</v>
      </c>
    </row>
    <row r="4489" spans="8:10" x14ac:dyDescent="0.3">
      <c r="H4489">
        <v>24387</v>
      </c>
      <c r="J4489">
        <v>24387</v>
      </c>
    </row>
    <row r="4490" spans="8:10" x14ac:dyDescent="0.3">
      <c r="H4490">
        <v>24388</v>
      </c>
      <c r="J4490">
        <v>24388</v>
      </c>
    </row>
    <row r="4491" spans="8:10" x14ac:dyDescent="0.3">
      <c r="H4491">
        <v>24389</v>
      </c>
      <c r="J4491">
        <v>24389</v>
      </c>
    </row>
    <row r="4492" spans="8:10" x14ac:dyDescent="0.3">
      <c r="H4492">
        <v>24390</v>
      </c>
      <c r="J4492">
        <v>24390</v>
      </c>
    </row>
    <row r="4493" spans="8:10" x14ac:dyDescent="0.3">
      <c r="H4493">
        <v>24391</v>
      </c>
      <c r="J4493">
        <v>24391</v>
      </c>
    </row>
    <row r="4494" spans="8:10" x14ac:dyDescent="0.3">
      <c r="H4494">
        <v>24393</v>
      </c>
      <c r="J4494">
        <v>24393</v>
      </c>
    </row>
    <row r="4495" spans="8:10" x14ac:dyDescent="0.3">
      <c r="H4495">
        <v>24394</v>
      </c>
      <c r="J4495">
        <v>24394</v>
      </c>
    </row>
    <row r="4496" spans="8:10" x14ac:dyDescent="0.3">
      <c r="H4496">
        <v>24396</v>
      </c>
      <c r="J4496">
        <v>24396</v>
      </c>
    </row>
    <row r="4497" spans="8:10" x14ac:dyDescent="0.3">
      <c r="H4497">
        <v>24397</v>
      </c>
      <c r="J4497">
        <v>24397</v>
      </c>
    </row>
    <row r="4498" spans="8:10" x14ac:dyDescent="0.3">
      <c r="H4498">
        <v>24398</v>
      </c>
      <c r="J4498">
        <v>24398</v>
      </c>
    </row>
    <row r="4499" spans="8:10" x14ac:dyDescent="0.3">
      <c r="H4499">
        <v>24399</v>
      </c>
      <c r="J4499">
        <v>24399</v>
      </c>
    </row>
    <row r="4500" spans="8:10" x14ac:dyDescent="0.3">
      <c r="H4500">
        <v>24401</v>
      </c>
      <c r="J4500">
        <v>24401</v>
      </c>
    </row>
    <row r="4501" spans="8:10" x14ac:dyDescent="0.3">
      <c r="H4501">
        <v>24402</v>
      </c>
      <c r="J4501">
        <v>24402</v>
      </c>
    </row>
    <row r="4502" spans="8:10" x14ac:dyDescent="0.3">
      <c r="H4502">
        <v>24582</v>
      </c>
      <c r="J4502">
        <v>24582</v>
      </c>
    </row>
    <row r="4503" spans="8:10" x14ac:dyDescent="0.3">
      <c r="H4503">
        <v>24583</v>
      </c>
      <c r="J4503">
        <v>24583</v>
      </c>
    </row>
    <row r="4504" spans="8:10" x14ac:dyDescent="0.3">
      <c r="H4504">
        <v>24737</v>
      </c>
      <c r="J4504">
        <v>24737</v>
      </c>
    </row>
    <row r="4505" spans="8:10" x14ac:dyDescent="0.3">
      <c r="H4505">
        <v>24738</v>
      </c>
      <c r="J4505">
        <v>24738</v>
      </c>
    </row>
    <row r="4506" spans="8:10" x14ac:dyDescent="0.3">
      <c r="H4506">
        <v>24767</v>
      </c>
      <c r="J4506">
        <v>24767</v>
      </c>
    </row>
    <row r="4507" spans="8:10" x14ac:dyDescent="0.3">
      <c r="H4507">
        <v>24768</v>
      </c>
      <c r="J4507">
        <v>24768</v>
      </c>
    </row>
    <row r="4508" spans="8:10" x14ac:dyDescent="0.3">
      <c r="H4508">
        <v>24770</v>
      </c>
      <c r="J4508">
        <v>24770</v>
      </c>
    </row>
    <row r="4509" spans="8:10" x14ac:dyDescent="0.3">
      <c r="H4509">
        <v>24881</v>
      </c>
      <c r="J4509">
        <v>24881</v>
      </c>
    </row>
    <row r="4510" spans="8:10" x14ac:dyDescent="0.3">
      <c r="H4510">
        <v>24882</v>
      </c>
      <c r="J4510">
        <v>24882</v>
      </c>
    </row>
    <row r="4511" spans="8:10" x14ac:dyDescent="0.3">
      <c r="H4511">
        <v>24915</v>
      </c>
      <c r="J4511">
        <v>24915</v>
      </c>
    </row>
    <row r="4512" spans="8:10" x14ac:dyDescent="0.3">
      <c r="H4512">
        <v>25284</v>
      </c>
      <c r="J4512">
        <v>25284</v>
      </c>
    </row>
    <row r="4513" spans="8:10" x14ac:dyDescent="0.3">
      <c r="H4513">
        <v>25285</v>
      </c>
      <c r="J4513">
        <v>25285</v>
      </c>
    </row>
    <row r="4514" spans="8:10" x14ac:dyDescent="0.3">
      <c r="H4514">
        <v>25286</v>
      </c>
      <c r="J4514">
        <v>25286</v>
      </c>
    </row>
    <row r="4515" spans="8:10" x14ac:dyDescent="0.3">
      <c r="H4515">
        <v>25335</v>
      </c>
      <c r="J4515">
        <v>25335</v>
      </c>
    </row>
    <row r="4516" spans="8:10" x14ac:dyDescent="0.3">
      <c r="H4516">
        <v>25336</v>
      </c>
      <c r="J4516">
        <v>25336</v>
      </c>
    </row>
    <row r="4517" spans="8:10" x14ac:dyDescent="0.3">
      <c r="H4517">
        <v>25368</v>
      </c>
      <c r="J4517">
        <v>25368</v>
      </c>
    </row>
    <row r="4518" spans="8:10" x14ac:dyDescent="0.3">
      <c r="H4518">
        <v>25369</v>
      </c>
      <c r="J4518">
        <v>25369</v>
      </c>
    </row>
    <row r="4519" spans="8:10" x14ac:dyDescent="0.3">
      <c r="H4519">
        <v>25370</v>
      </c>
      <c r="J4519">
        <v>25370</v>
      </c>
    </row>
    <row r="4520" spans="8:10" x14ac:dyDescent="0.3">
      <c r="H4520">
        <v>25371</v>
      </c>
      <c r="J4520">
        <v>25371</v>
      </c>
    </row>
    <row r="4521" spans="8:10" x14ac:dyDescent="0.3">
      <c r="H4521">
        <v>25372</v>
      </c>
      <c r="J4521">
        <v>25372</v>
      </c>
    </row>
    <row r="4522" spans="8:10" x14ac:dyDescent="0.3">
      <c r="H4522">
        <v>25373</v>
      </c>
      <c r="J4522">
        <v>25373</v>
      </c>
    </row>
    <row r="4523" spans="8:10" x14ac:dyDescent="0.3">
      <c r="H4523">
        <v>25374</v>
      </c>
      <c r="J4523">
        <v>25374</v>
      </c>
    </row>
    <row r="4524" spans="8:10" x14ac:dyDescent="0.3">
      <c r="H4524">
        <v>25375</v>
      </c>
      <c r="J4524">
        <v>25375</v>
      </c>
    </row>
    <row r="4525" spans="8:10" x14ac:dyDescent="0.3">
      <c r="H4525">
        <v>25376</v>
      </c>
      <c r="J4525">
        <v>25376</v>
      </c>
    </row>
    <row r="4526" spans="8:10" x14ac:dyDescent="0.3">
      <c r="H4526">
        <v>25378</v>
      </c>
      <c r="J4526">
        <v>25378</v>
      </c>
    </row>
    <row r="4527" spans="8:10" x14ac:dyDescent="0.3">
      <c r="H4527">
        <v>25379</v>
      </c>
      <c r="J4527">
        <v>25379</v>
      </c>
    </row>
    <row r="4528" spans="8:10" x14ac:dyDescent="0.3">
      <c r="H4528">
        <v>25380</v>
      </c>
      <c r="J4528">
        <v>25380</v>
      </c>
    </row>
    <row r="4529" spans="8:10" x14ac:dyDescent="0.3">
      <c r="H4529">
        <v>25381</v>
      </c>
      <c r="J4529">
        <v>25381</v>
      </c>
    </row>
    <row r="4530" spans="8:10" x14ac:dyDescent="0.3">
      <c r="H4530">
        <v>25383</v>
      </c>
      <c r="J4530">
        <v>25383</v>
      </c>
    </row>
    <row r="4531" spans="8:10" x14ac:dyDescent="0.3">
      <c r="H4531">
        <v>25384</v>
      </c>
      <c r="J4531">
        <v>25384</v>
      </c>
    </row>
    <row r="4532" spans="8:10" x14ac:dyDescent="0.3">
      <c r="H4532">
        <v>25385</v>
      </c>
      <c r="J4532">
        <v>25385</v>
      </c>
    </row>
    <row r="4533" spans="8:10" x14ac:dyDescent="0.3">
      <c r="H4533">
        <v>25386</v>
      </c>
      <c r="J4533">
        <v>25386</v>
      </c>
    </row>
    <row r="4534" spans="8:10" x14ac:dyDescent="0.3">
      <c r="H4534">
        <v>25387</v>
      </c>
      <c r="J4534">
        <v>25387</v>
      </c>
    </row>
    <row r="4535" spans="8:10" x14ac:dyDescent="0.3">
      <c r="H4535">
        <v>25389</v>
      </c>
      <c r="J4535">
        <v>25389</v>
      </c>
    </row>
    <row r="4536" spans="8:10" x14ac:dyDescent="0.3">
      <c r="H4536">
        <v>25423</v>
      </c>
      <c r="J4536">
        <v>25423</v>
      </c>
    </row>
    <row r="4537" spans="8:10" x14ac:dyDescent="0.3">
      <c r="H4537">
        <v>25827</v>
      </c>
      <c r="J4537">
        <v>25827</v>
      </c>
    </row>
    <row r="4538" spans="8:10" x14ac:dyDescent="0.3">
      <c r="H4538">
        <v>25828</v>
      </c>
      <c r="J4538">
        <v>25828</v>
      </c>
    </row>
    <row r="4539" spans="8:10" x14ac:dyDescent="0.3">
      <c r="H4539">
        <v>25829</v>
      </c>
      <c r="J4539">
        <v>25829</v>
      </c>
    </row>
    <row r="4540" spans="8:10" x14ac:dyDescent="0.3">
      <c r="H4540">
        <v>25832</v>
      </c>
      <c r="J4540">
        <v>25832</v>
      </c>
    </row>
    <row r="4541" spans="8:10" x14ac:dyDescent="0.3">
      <c r="H4541">
        <v>25833</v>
      </c>
      <c r="J4541">
        <v>25833</v>
      </c>
    </row>
    <row r="4542" spans="8:10" x14ac:dyDescent="0.3">
      <c r="H4542">
        <v>25837</v>
      </c>
      <c r="J4542">
        <v>25837</v>
      </c>
    </row>
    <row r="4543" spans="8:10" x14ac:dyDescent="0.3">
      <c r="H4543">
        <v>25840</v>
      </c>
      <c r="J4543">
        <v>25840</v>
      </c>
    </row>
    <row r="4544" spans="8:10" x14ac:dyDescent="0.3">
      <c r="H4544">
        <v>25842</v>
      </c>
      <c r="J4544">
        <v>25842</v>
      </c>
    </row>
    <row r="4545" spans="8:10" x14ac:dyDescent="0.3">
      <c r="H4545">
        <v>25843</v>
      </c>
      <c r="J4545">
        <v>25843</v>
      </c>
    </row>
    <row r="4546" spans="8:10" x14ac:dyDescent="0.3">
      <c r="H4546">
        <v>25850</v>
      </c>
      <c r="J4546">
        <v>25850</v>
      </c>
    </row>
    <row r="4547" spans="8:10" x14ac:dyDescent="0.3">
      <c r="H4547">
        <v>25872</v>
      </c>
      <c r="J4547">
        <v>25872</v>
      </c>
    </row>
    <row r="4548" spans="8:10" x14ac:dyDescent="0.3">
      <c r="H4548">
        <v>25930</v>
      </c>
      <c r="J4548">
        <v>25930</v>
      </c>
    </row>
    <row r="4549" spans="8:10" x14ac:dyDescent="0.3">
      <c r="H4549">
        <v>25931</v>
      </c>
      <c r="J4549">
        <v>25931</v>
      </c>
    </row>
    <row r="4550" spans="8:10" x14ac:dyDescent="0.3">
      <c r="H4550">
        <v>25932</v>
      </c>
      <c r="J4550">
        <v>25932</v>
      </c>
    </row>
    <row r="4551" spans="8:10" x14ac:dyDescent="0.3">
      <c r="H4551">
        <v>25933</v>
      </c>
      <c r="J4551">
        <v>25933</v>
      </c>
    </row>
    <row r="4552" spans="8:10" x14ac:dyDescent="0.3">
      <c r="H4552">
        <v>25934</v>
      </c>
      <c r="J4552">
        <v>25934</v>
      </c>
    </row>
    <row r="4553" spans="8:10" x14ac:dyDescent="0.3">
      <c r="H4553">
        <v>25935</v>
      </c>
      <c r="J4553">
        <v>25935</v>
      </c>
    </row>
    <row r="4554" spans="8:10" x14ac:dyDescent="0.3">
      <c r="H4554">
        <v>25936</v>
      </c>
      <c r="J4554">
        <v>25936</v>
      </c>
    </row>
    <row r="4555" spans="8:10" x14ac:dyDescent="0.3">
      <c r="H4555">
        <v>25937</v>
      </c>
      <c r="J4555">
        <v>25937</v>
      </c>
    </row>
    <row r="4556" spans="8:10" x14ac:dyDescent="0.3">
      <c r="H4556">
        <v>25939</v>
      </c>
      <c r="J4556">
        <v>25939</v>
      </c>
    </row>
    <row r="4557" spans="8:10" x14ac:dyDescent="0.3">
      <c r="H4557">
        <v>25940</v>
      </c>
      <c r="J4557">
        <v>25940</v>
      </c>
    </row>
    <row r="4558" spans="8:10" x14ac:dyDescent="0.3">
      <c r="H4558">
        <v>25941</v>
      </c>
      <c r="J4558">
        <v>25941</v>
      </c>
    </row>
    <row r="4559" spans="8:10" x14ac:dyDescent="0.3">
      <c r="H4559">
        <v>25947</v>
      </c>
      <c r="J4559">
        <v>25947</v>
      </c>
    </row>
    <row r="4560" spans="8:10" x14ac:dyDescent="0.3">
      <c r="H4560">
        <v>25949</v>
      </c>
      <c r="J4560">
        <v>25949</v>
      </c>
    </row>
    <row r="4561" spans="8:10" x14ac:dyDescent="0.3">
      <c r="H4561">
        <v>25950</v>
      </c>
      <c r="J4561">
        <v>25950</v>
      </c>
    </row>
    <row r="4562" spans="8:10" x14ac:dyDescent="0.3">
      <c r="H4562">
        <v>25952</v>
      </c>
      <c r="J4562">
        <v>25952</v>
      </c>
    </row>
    <row r="4563" spans="8:10" x14ac:dyDescent="0.3">
      <c r="H4563">
        <v>25953</v>
      </c>
      <c r="J4563">
        <v>25953</v>
      </c>
    </row>
    <row r="4564" spans="8:10" x14ac:dyDescent="0.3">
      <c r="H4564">
        <v>25954</v>
      </c>
      <c r="J4564">
        <v>25954</v>
      </c>
    </row>
    <row r="4565" spans="8:10" x14ac:dyDescent="0.3">
      <c r="H4565">
        <v>25955</v>
      </c>
      <c r="J4565">
        <v>25955</v>
      </c>
    </row>
    <row r="4566" spans="8:10" x14ac:dyDescent="0.3">
      <c r="H4566">
        <v>25956</v>
      </c>
      <c r="J4566">
        <v>25956</v>
      </c>
    </row>
    <row r="4567" spans="8:10" x14ac:dyDescent="0.3">
      <c r="H4567">
        <v>25962</v>
      </c>
      <c r="J4567">
        <v>25962</v>
      </c>
    </row>
    <row r="4568" spans="8:10" x14ac:dyDescent="0.3">
      <c r="H4568">
        <v>25966</v>
      </c>
      <c r="J4568">
        <v>25966</v>
      </c>
    </row>
    <row r="4569" spans="8:10" x14ac:dyDescent="0.3">
      <c r="H4569">
        <v>25967</v>
      </c>
      <c r="J4569">
        <v>25967</v>
      </c>
    </row>
    <row r="4570" spans="8:10" x14ac:dyDescent="0.3">
      <c r="H4570">
        <v>25968</v>
      </c>
      <c r="J4570">
        <v>25968</v>
      </c>
    </row>
    <row r="4571" spans="8:10" x14ac:dyDescent="0.3">
      <c r="H4571">
        <v>25969</v>
      </c>
      <c r="J4571">
        <v>25969</v>
      </c>
    </row>
    <row r="4572" spans="8:10" x14ac:dyDescent="0.3">
      <c r="H4572">
        <v>25970</v>
      </c>
      <c r="J4572">
        <v>25970</v>
      </c>
    </row>
    <row r="4573" spans="8:10" x14ac:dyDescent="0.3">
      <c r="H4573">
        <v>25971</v>
      </c>
      <c r="J4573">
        <v>25971</v>
      </c>
    </row>
    <row r="4574" spans="8:10" x14ac:dyDescent="0.3">
      <c r="H4574">
        <v>25972</v>
      </c>
      <c r="J4574">
        <v>25972</v>
      </c>
    </row>
    <row r="4575" spans="8:10" x14ac:dyDescent="0.3">
      <c r="H4575">
        <v>25973</v>
      </c>
      <c r="J4575">
        <v>25973</v>
      </c>
    </row>
    <row r="4576" spans="8:10" x14ac:dyDescent="0.3">
      <c r="H4576">
        <v>25974</v>
      </c>
      <c r="J4576">
        <v>25974</v>
      </c>
    </row>
    <row r="4577" spans="8:10" x14ac:dyDescent="0.3">
      <c r="H4577">
        <v>25975</v>
      </c>
      <c r="J4577">
        <v>25975</v>
      </c>
    </row>
    <row r="4578" spans="8:10" x14ac:dyDescent="0.3">
      <c r="H4578">
        <v>25976</v>
      </c>
      <c r="J4578">
        <v>25976</v>
      </c>
    </row>
    <row r="4579" spans="8:10" x14ac:dyDescent="0.3">
      <c r="H4579">
        <v>25977</v>
      </c>
      <c r="J4579">
        <v>25977</v>
      </c>
    </row>
    <row r="4580" spans="8:10" x14ac:dyDescent="0.3">
      <c r="H4580">
        <v>26002</v>
      </c>
      <c r="J4580">
        <v>26002</v>
      </c>
    </row>
    <row r="4581" spans="8:10" x14ac:dyDescent="0.3">
      <c r="H4581">
        <v>26004</v>
      </c>
      <c r="J4581">
        <v>26004</v>
      </c>
    </row>
    <row r="4582" spans="8:10" x14ac:dyDescent="0.3">
      <c r="H4582">
        <v>26005</v>
      </c>
      <c r="J4582">
        <v>26005</v>
      </c>
    </row>
    <row r="4583" spans="8:10" x14ac:dyDescent="0.3">
      <c r="H4583">
        <v>26006</v>
      </c>
      <c r="J4583">
        <v>26006</v>
      </c>
    </row>
    <row r="4584" spans="8:10" x14ac:dyDescent="0.3">
      <c r="H4584">
        <v>26007</v>
      </c>
      <c r="J4584">
        <v>26007</v>
      </c>
    </row>
    <row r="4585" spans="8:10" x14ac:dyDescent="0.3">
      <c r="H4585">
        <v>26008</v>
      </c>
      <c r="J4585">
        <v>26008</v>
      </c>
    </row>
    <row r="4586" spans="8:10" x14ac:dyDescent="0.3">
      <c r="H4586">
        <v>26009</v>
      </c>
      <c r="J4586">
        <v>26009</v>
      </c>
    </row>
    <row r="4587" spans="8:10" x14ac:dyDescent="0.3">
      <c r="H4587">
        <v>26010</v>
      </c>
      <c r="J4587">
        <v>26010</v>
      </c>
    </row>
    <row r="4588" spans="8:10" x14ac:dyDescent="0.3">
      <c r="H4588">
        <v>26018</v>
      </c>
      <c r="J4588">
        <v>26018</v>
      </c>
    </row>
    <row r="4589" spans="8:10" x14ac:dyDescent="0.3">
      <c r="H4589">
        <v>26019</v>
      </c>
      <c r="J4589">
        <v>26019</v>
      </c>
    </row>
    <row r="4590" spans="8:10" x14ac:dyDescent="0.3">
      <c r="H4590">
        <v>26021</v>
      </c>
      <c r="J4590">
        <v>26021</v>
      </c>
    </row>
    <row r="4591" spans="8:10" x14ac:dyDescent="0.3">
      <c r="H4591">
        <v>26022</v>
      </c>
      <c r="J4591">
        <v>26022</v>
      </c>
    </row>
    <row r="4592" spans="8:10" x14ac:dyDescent="0.3">
      <c r="H4592">
        <v>26023</v>
      </c>
      <c r="J4592">
        <v>26023</v>
      </c>
    </row>
    <row r="4593" spans="8:10" x14ac:dyDescent="0.3">
      <c r="H4593">
        <v>26024</v>
      </c>
      <c r="J4593">
        <v>26024</v>
      </c>
    </row>
    <row r="4594" spans="8:10" x14ac:dyDescent="0.3">
      <c r="H4594">
        <v>26025</v>
      </c>
      <c r="J4594">
        <v>26025</v>
      </c>
    </row>
    <row r="4595" spans="8:10" x14ac:dyDescent="0.3">
      <c r="H4595">
        <v>26030</v>
      </c>
      <c r="J4595">
        <v>26030</v>
      </c>
    </row>
    <row r="4596" spans="8:10" x14ac:dyDescent="0.3">
      <c r="H4596">
        <v>26031</v>
      </c>
      <c r="J4596">
        <v>26031</v>
      </c>
    </row>
    <row r="4597" spans="8:10" x14ac:dyDescent="0.3">
      <c r="H4597">
        <v>26035</v>
      </c>
      <c r="J4597">
        <v>26035</v>
      </c>
    </row>
    <row r="4598" spans="8:10" x14ac:dyDescent="0.3">
      <c r="H4598">
        <v>26036</v>
      </c>
      <c r="J4598">
        <v>26036</v>
      </c>
    </row>
    <row r="4599" spans="8:10" x14ac:dyDescent="0.3">
      <c r="H4599">
        <v>26037</v>
      </c>
      <c r="J4599">
        <v>26037</v>
      </c>
    </row>
    <row r="4600" spans="8:10" x14ac:dyDescent="0.3">
      <c r="H4600">
        <v>26040</v>
      </c>
      <c r="J4600">
        <v>26040</v>
      </c>
    </row>
    <row r="4601" spans="8:10" x14ac:dyDescent="0.3">
      <c r="H4601">
        <v>26041</v>
      </c>
      <c r="J4601">
        <v>26041</v>
      </c>
    </row>
    <row r="4602" spans="8:10" x14ac:dyDescent="0.3">
      <c r="H4602">
        <v>26042</v>
      </c>
      <c r="J4602">
        <v>26042</v>
      </c>
    </row>
    <row r="4603" spans="8:10" x14ac:dyDescent="0.3">
      <c r="H4603">
        <v>26043</v>
      </c>
      <c r="J4603">
        <v>26043</v>
      </c>
    </row>
    <row r="4604" spans="8:10" x14ac:dyDescent="0.3">
      <c r="H4604">
        <v>26044</v>
      </c>
      <c r="J4604">
        <v>26044</v>
      </c>
    </row>
    <row r="4605" spans="8:10" x14ac:dyDescent="0.3">
      <c r="H4605">
        <v>26045</v>
      </c>
      <c r="J4605">
        <v>26045</v>
      </c>
    </row>
    <row r="4606" spans="8:10" x14ac:dyDescent="0.3">
      <c r="H4606">
        <v>26046</v>
      </c>
      <c r="J4606">
        <v>26046</v>
      </c>
    </row>
    <row r="4607" spans="8:10" x14ac:dyDescent="0.3">
      <c r="H4607">
        <v>26047</v>
      </c>
      <c r="J4607">
        <v>26047</v>
      </c>
    </row>
    <row r="4608" spans="8:10" x14ac:dyDescent="0.3">
      <c r="H4608">
        <v>26048</v>
      </c>
      <c r="J4608">
        <v>26048</v>
      </c>
    </row>
    <row r="4609" spans="8:10" x14ac:dyDescent="0.3">
      <c r="H4609">
        <v>26049</v>
      </c>
      <c r="J4609">
        <v>26049</v>
      </c>
    </row>
    <row r="4610" spans="8:10" x14ac:dyDescent="0.3">
      <c r="H4610">
        <v>26050</v>
      </c>
      <c r="J4610">
        <v>26050</v>
      </c>
    </row>
    <row r="4611" spans="8:10" x14ac:dyDescent="0.3">
      <c r="H4611">
        <v>26051</v>
      </c>
      <c r="J4611">
        <v>26051</v>
      </c>
    </row>
    <row r="4612" spans="8:10" x14ac:dyDescent="0.3">
      <c r="H4612">
        <v>26052</v>
      </c>
      <c r="J4612">
        <v>26052</v>
      </c>
    </row>
    <row r="4613" spans="8:10" x14ac:dyDescent="0.3">
      <c r="H4613">
        <v>26053</v>
      </c>
      <c r="J4613">
        <v>26053</v>
      </c>
    </row>
    <row r="4614" spans="8:10" x14ac:dyDescent="0.3">
      <c r="H4614">
        <v>26055</v>
      </c>
      <c r="J4614">
        <v>26055</v>
      </c>
    </row>
    <row r="4615" spans="8:10" x14ac:dyDescent="0.3">
      <c r="H4615">
        <v>26056</v>
      </c>
      <c r="J4615">
        <v>26056</v>
      </c>
    </row>
    <row r="4616" spans="8:10" x14ac:dyDescent="0.3">
      <c r="H4616">
        <v>26057</v>
      </c>
      <c r="J4616">
        <v>26057</v>
      </c>
    </row>
    <row r="4617" spans="8:10" x14ac:dyDescent="0.3">
      <c r="H4617">
        <v>26061</v>
      </c>
      <c r="J4617">
        <v>26061</v>
      </c>
    </row>
    <row r="4618" spans="8:10" x14ac:dyDescent="0.3">
      <c r="H4618">
        <v>26065</v>
      </c>
      <c r="J4618">
        <v>26065</v>
      </c>
    </row>
    <row r="4619" spans="8:10" x14ac:dyDescent="0.3">
      <c r="H4619">
        <v>26071</v>
      </c>
      <c r="J4619">
        <v>26071</v>
      </c>
    </row>
    <row r="4620" spans="8:10" x14ac:dyDescent="0.3">
      <c r="H4620">
        <v>26074</v>
      </c>
      <c r="J4620">
        <v>26074</v>
      </c>
    </row>
    <row r="4621" spans="8:10" x14ac:dyDescent="0.3">
      <c r="H4621">
        <v>26076</v>
      </c>
      <c r="J4621">
        <v>26076</v>
      </c>
    </row>
    <row r="4622" spans="8:10" x14ac:dyDescent="0.3">
      <c r="H4622">
        <v>26077</v>
      </c>
      <c r="J4622">
        <v>26077</v>
      </c>
    </row>
    <row r="4623" spans="8:10" x14ac:dyDescent="0.3">
      <c r="H4623">
        <v>26078</v>
      </c>
      <c r="J4623">
        <v>26078</v>
      </c>
    </row>
    <row r="4624" spans="8:10" x14ac:dyDescent="0.3">
      <c r="H4624">
        <v>26079</v>
      </c>
      <c r="J4624">
        <v>26079</v>
      </c>
    </row>
    <row r="4625" spans="8:10" x14ac:dyDescent="0.3">
      <c r="H4625">
        <v>26080</v>
      </c>
      <c r="J4625">
        <v>26080</v>
      </c>
    </row>
    <row r="4626" spans="8:10" x14ac:dyDescent="0.3">
      <c r="H4626">
        <v>26087</v>
      </c>
      <c r="J4626">
        <v>26087</v>
      </c>
    </row>
    <row r="4627" spans="8:10" x14ac:dyDescent="0.3">
      <c r="H4627">
        <v>26088</v>
      </c>
      <c r="J4627">
        <v>26088</v>
      </c>
    </row>
    <row r="4628" spans="8:10" x14ac:dyDescent="0.3">
      <c r="H4628">
        <v>26089</v>
      </c>
      <c r="J4628">
        <v>26089</v>
      </c>
    </row>
    <row r="4629" spans="8:10" x14ac:dyDescent="0.3">
      <c r="H4629">
        <v>26090</v>
      </c>
      <c r="J4629">
        <v>26090</v>
      </c>
    </row>
    <row r="4630" spans="8:10" x14ac:dyDescent="0.3">
      <c r="H4630">
        <v>26091</v>
      </c>
      <c r="J4630">
        <v>26091</v>
      </c>
    </row>
    <row r="4631" spans="8:10" x14ac:dyDescent="0.3">
      <c r="H4631">
        <v>26092</v>
      </c>
      <c r="J4631">
        <v>26092</v>
      </c>
    </row>
    <row r="4632" spans="8:10" x14ac:dyDescent="0.3">
      <c r="H4632">
        <v>26093</v>
      </c>
      <c r="J4632">
        <v>26093</v>
      </c>
    </row>
    <row r="4633" spans="8:10" x14ac:dyDescent="0.3">
      <c r="H4633">
        <v>26094</v>
      </c>
      <c r="J4633">
        <v>26094</v>
      </c>
    </row>
    <row r="4634" spans="8:10" x14ac:dyDescent="0.3">
      <c r="H4634">
        <v>26095</v>
      </c>
      <c r="J4634">
        <v>26095</v>
      </c>
    </row>
    <row r="4635" spans="8:10" x14ac:dyDescent="0.3">
      <c r="H4635">
        <v>26096</v>
      </c>
      <c r="J4635">
        <v>26096</v>
      </c>
    </row>
    <row r="4636" spans="8:10" x14ac:dyDescent="0.3">
      <c r="H4636">
        <v>26097</v>
      </c>
      <c r="J4636">
        <v>26097</v>
      </c>
    </row>
    <row r="4637" spans="8:10" x14ac:dyDescent="0.3">
      <c r="H4637">
        <v>26098</v>
      </c>
      <c r="J4637">
        <v>26098</v>
      </c>
    </row>
    <row r="4638" spans="8:10" x14ac:dyDescent="0.3">
      <c r="H4638">
        <v>26099</v>
      </c>
      <c r="J4638">
        <v>26099</v>
      </c>
    </row>
    <row r="4639" spans="8:10" x14ac:dyDescent="0.3">
      <c r="H4639">
        <v>26100</v>
      </c>
      <c r="J4639">
        <v>26100</v>
      </c>
    </row>
    <row r="4640" spans="8:10" x14ac:dyDescent="0.3">
      <c r="H4640">
        <v>26101</v>
      </c>
      <c r="J4640">
        <v>26101</v>
      </c>
    </row>
    <row r="4641" spans="8:10" x14ac:dyDescent="0.3">
      <c r="H4641">
        <v>26102</v>
      </c>
      <c r="J4641">
        <v>26102</v>
      </c>
    </row>
    <row r="4642" spans="8:10" x14ac:dyDescent="0.3">
      <c r="H4642">
        <v>26103</v>
      </c>
      <c r="J4642">
        <v>26103</v>
      </c>
    </row>
    <row r="4643" spans="8:10" x14ac:dyDescent="0.3">
      <c r="H4643">
        <v>26104</v>
      </c>
      <c r="J4643">
        <v>26104</v>
      </c>
    </row>
    <row r="4644" spans="8:10" x14ac:dyDescent="0.3">
      <c r="H4644">
        <v>26105</v>
      </c>
      <c r="J4644">
        <v>26105</v>
      </c>
    </row>
    <row r="4645" spans="8:10" x14ac:dyDescent="0.3">
      <c r="H4645">
        <v>26106</v>
      </c>
      <c r="J4645">
        <v>26106</v>
      </c>
    </row>
    <row r="4646" spans="8:10" x14ac:dyDescent="0.3">
      <c r="H4646">
        <v>26107</v>
      </c>
      <c r="J4646">
        <v>26107</v>
      </c>
    </row>
    <row r="4647" spans="8:10" x14ac:dyDescent="0.3">
      <c r="H4647">
        <v>26108</v>
      </c>
      <c r="J4647">
        <v>26108</v>
      </c>
    </row>
    <row r="4648" spans="8:10" x14ac:dyDescent="0.3">
      <c r="H4648">
        <v>26112</v>
      </c>
      <c r="J4648">
        <v>26112</v>
      </c>
    </row>
    <row r="4649" spans="8:10" x14ac:dyDescent="0.3">
      <c r="H4649">
        <v>26115</v>
      </c>
      <c r="J4649">
        <v>26115</v>
      </c>
    </row>
    <row r="4650" spans="8:10" x14ac:dyDescent="0.3">
      <c r="H4650">
        <v>26118</v>
      </c>
      <c r="J4650">
        <v>26118</v>
      </c>
    </row>
    <row r="4651" spans="8:10" x14ac:dyDescent="0.3">
      <c r="H4651">
        <v>26119</v>
      </c>
      <c r="J4651">
        <v>26119</v>
      </c>
    </row>
    <row r="4652" spans="8:10" x14ac:dyDescent="0.3">
      <c r="H4652">
        <v>26120</v>
      </c>
      <c r="J4652">
        <v>26120</v>
      </c>
    </row>
    <row r="4653" spans="8:10" x14ac:dyDescent="0.3">
      <c r="H4653">
        <v>26123</v>
      </c>
      <c r="J4653">
        <v>26123</v>
      </c>
    </row>
    <row r="4654" spans="8:10" x14ac:dyDescent="0.3">
      <c r="H4654">
        <v>26126</v>
      </c>
      <c r="J4654">
        <v>26126</v>
      </c>
    </row>
    <row r="4655" spans="8:10" x14ac:dyDescent="0.3">
      <c r="H4655">
        <v>26127</v>
      </c>
      <c r="J4655">
        <v>26127</v>
      </c>
    </row>
    <row r="4656" spans="8:10" x14ac:dyDescent="0.3">
      <c r="H4656">
        <v>26128</v>
      </c>
      <c r="J4656">
        <v>26128</v>
      </c>
    </row>
    <row r="4657" spans="8:10" x14ac:dyDescent="0.3">
      <c r="H4657">
        <v>26129</v>
      </c>
      <c r="J4657">
        <v>26129</v>
      </c>
    </row>
    <row r="4658" spans="8:10" x14ac:dyDescent="0.3">
      <c r="H4658">
        <v>26130</v>
      </c>
      <c r="J4658">
        <v>26130</v>
      </c>
    </row>
    <row r="4659" spans="8:10" x14ac:dyDescent="0.3">
      <c r="H4659">
        <v>26131</v>
      </c>
      <c r="J4659">
        <v>26131</v>
      </c>
    </row>
    <row r="4660" spans="8:10" x14ac:dyDescent="0.3">
      <c r="H4660">
        <v>26132</v>
      </c>
      <c r="J4660">
        <v>26132</v>
      </c>
    </row>
    <row r="4661" spans="8:10" x14ac:dyDescent="0.3">
      <c r="H4661">
        <v>26133</v>
      </c>
      <c r="J4661">
        <v>26133</v>
      </c>
    </row>
    <row r="4662" spans="8:10" x14ac:dyDescent="0.3">
      <c r="H4662">
        <v>26134</v>
      </c>
      <c r="J4662">
        <v>26134</v>
      </c>
    </row>
    <row r="4663" spans="8:10" x14ac:dyDescent="0.3">
      <c r="H4663">
        <v>26136</v>
      </c>
      <c r="J4663">
        <v>26136</v>
      </c>
    </row>
    <row r="4664" spans="8:10" x14ac:dyDescent="0.3">
      <c r="H4664">
        <v>26137</v>
      </c>
      <c r="J4664">
        <v>26137</v>
      </c>
    </row>
    <row r="4665" spans="8:10" x14ac:dyDescent="0.3">
      <c r="H4665">
        <v>26139</v>
      </c>
      <c r="J4665">
        <v>26139</v>
      </c>
    </row>
    <row r="4666" spans="8:10" x14ac:dyDescent="0.3">
      <c r="H4666">
        <v>26142</v>
      </c>
      <c r="J4666">
        <v>26142</v>
      </c>
    </row>
    <row r="4667" spans="8:10" x14ac:dyDescent="0.3">
      <c r="H4667">
        <v>26145</v>
      </c>
      <c r="J4667">
        <v>26145</v>
      </c>
    </row>
    <row r="4668" spans="8:10" x14ac:dyDescent="0.3">
      <c r="H4668">
        <v>26146</v>
      </c>
      <c r="J4668">
        <v>26146</v>
      </c>
    </row>
    <row r="4669" spans="8:10" x14ac:dyDescent="0.3">
      <c r="H4669">
        <v>26147</v>
      </c>
      <c r="J4669">
        <v>26147</v>
      </c>
    </row>
    <row r="4670" spans="8:10" x14ac:dyDescent="0.3">
      <c r="H4670">
        <v>26148</v>
      </c>
      <c r="J4670">
        <v>26148</v>
      </c>
    </row>
    <row r="4671" spans="8:10" x14ac:dyDescent="0.3">
      <c r="H4671">
        <v>26152</v>
      </c>
      <c r="J4671">
        <v>26152</v>
      </c>
    </row>
    <row r="4672" spans="8:10" x14ac:dyDescent="0.3">
      <c r="H4672">
        <v>26153</v>
      </c>
      <c r="J4672">
        <v>26153</v>
      </c>
    </row>
    <row r="4673" spans="8:10" x14ac:dyDescent="0.3">
      <c r="H4673">
        <v>26154</v>
      </c>
      <c r="J4673">
        <v>26154</v>
      </c>
    </row>
    <row r="4674" spans="8:10" x14ac:dyDescent="0.3">
      <c r="H4674">
        <v>26156</v>
      </c>
      <c r="J4674">
        <v>26156</v>
      </c>
    </row>
    <row r="4675" spans="8:10" x14ac:dyDescent="0.3">
      <c r="H4675">
        <v>26157</v>
      </c>
      <c r="J4675">
        <v>26157</v>
      </c>
    </row>
    <row r="4676" spans="8:10" x14ac:dyDescent="0.3">
      <c r="H4676">
        <v>26158</v>
      </c>
      <c r="J4676">
        <v>26158</v>
      </c>
    </row>
    <row r="4677" spans="8:10" x14ac:dyDescent="0.3">
      <c r="H4677">
        <v>26159</v>
      </c>
      <c r="J4677">
        <v>26159</v>
      </c>
    </row>
    <row r="4678" spans="8:10" x14ac:dyDescent="0.3">
      <c r="H4678">
        <v>26160</v>
      </c>
      <c r="J4678">
        <v>26160</v>
      </c>
    </row>
    <row r="4679" spans="8:10" x14ac:dyDescent="0.3">
      <c r="H4679">
        <v>26162</v>
      </c>
      <c r="J4679">
        <v>26162</v>
      </c>
    </row>
    <row r="4680" spans="8:10" x14ac:dyDescent="0.3">
      <c r="H4680">
        <v>26163</v>
      </c>
      <c r="J4680">
        <v>26163</v>
      </c>
    </row>
    <row r="4681" spans="8:10" x14ac:dyDescent="0.3">
      <c r="H4681">
        <v>26164</v>
      </c>
      <c r="J4681">
        <v>26164</v>
      </c>
    </row>
    <row r="4682" spans="8:10" x14ac:dyDescent="0.3">
      <c r="H4682">
        <v>26166</v>
      </c>
      <c r="J4682">
        <v>26166</v>
      </c>
    </row>
    <row r="4683" spans="8:10" x14ac:dyDescent="0.3">
      <c r="H4683">
        <v>26167</v>
      </c>
      <c r="J4683">
        <v>26167</v>
      </c>
    </row>
    <row r="4684" spans="8:10" x14ac:dyDescent="0.3">
      <c r="H4684">
        <v>26168</v>
      </c>
      <c r="J4684">
        <v>26168</v>
      </c>
    </row>
    <row r="4685" spans="8:10" x14ac:dyDescent="0.3">
      <c r="H4685">
        <v>26181</v>
      </c>
      <c r="J4685">
        <v>26181</v>
      </c>
    </row>
    <row r="4686" spans="8:10" x14ac:dyDescent="0.3">
      <c r="H4686">
        <v>26239</v>
      </c>
      <c r="J4686">
        <v>26239</v>
      </c>
    </row>
    <row r="4687" spans="8:10" x14ac:dyDescent="0.3">
      <c r="H4687">
        <v>26240</v>
      </c>
      <c r="J4687">
        <v>26240</v>
      </c>
    </row>
    <row r="4688" spans="8:10" x14ac:dyDescent="0.3">
      <c r="H4688">
        <v>26241</v>
      </c>
      <c r="J4688">
        <v>26241</v>
      </c>
    </row>
    <row r="4689" spans="8:10" x14ac:dyDescent="0.3">
      <c r="H4689">
        <v>26243</v>
      </c>
      <c r="J4689">
        <v>26243</v>
      </c>
    </row>
    <row r="4690" spans="8:10" x14ac:dyDescent="0.3">
      <c r="H4690">
        <v>26246</v>
      </c>
      <c r="J4690">
        <v>26246</v>
      </c>
    </row>
    <row r="4691" spans="8:10" x14ac:dyDescent="0.3">
      <c r="H4691">
        <v>26275</v>
      </c>
      <c r="J4691">
        <v>26275</v>
      </c>
    </row>
    <row r="4692" spans="8:10" x14ac:dyDescent="0.3">
      <c r="H4692">
        <v>26300</v>
      </c>
      <c r="J4692">
        <v>26300</v>
      </c>
    </row>
    <row r="4693" spans="8:10" x14ac:dyDescent="0.3">
      <c r="H4693">
        <v>26347</v>
      </c>
      <c r="J4693">
        <v>26347</v>
      </c>
    </row>
    <row r="4694" spans="8:10" x14ac:dyDescent="0.3">
      <c r="H4694">
        <v>26359</v>
      </c>
      <c r="J4694">
        <v>26359</v>
      </c>
    </row>
    <row r="4695" spans="8:10" x14ac:dyDescent="0.3">
      <c r="H4695">
        <v>26513</v>
      </c>
      <c r="J4695">
        <v>26513</v>
      </c>
    </row>
    <row r="4696" spans="8:10" x14ac:dyDescent="0.3">
      <c r="H4696">
        <v>26514</v>
      </c>
      <c r="J4696">
        <v>26514</v>
      </c>
    </row>
    <row r="4697" spans="8:10" x14ac:dyDescent="0.3">
      <c r="H4697">
        <v>26534</v>
      </c>
      <c r="J4697">
        <v>26534</v>
      </c>
    </row>
    <row r="4698" spans="8:10" x14ac:dyDescent="0.3">
      <c r="H4698">
        <v>26551</v>
      </c>
      <c r="J4698">
        <v>26551</v>
      </c>
    </row>
    <row r="4699" spans="8:10" x14ac:dyDescent="0.3">
      <c r="H4699">
        <v>26552</v>
      </c>
      <c r="J4699">
        <v>26552</v>
      </c>
    </row>
    <row r="4700" spans="8:10" x14ac:dyDescent="0.3">
      <c r="H4700">
        <v>26623</v>
      </c>
      <c r="J4700">
        <v>26623</v>
      </c>
    </row>
    <row r="4701" spans="8:10" x14ac:dyDescent="0.3">
      <c r="H4701">
        <v>26624</v>
      </c>
      <c r="J4701">
        <v>26624</v>
      </c>
    </row>
    <row r="4702" spans="8:10" x14ac:dyDescent="0.3">
      <c r="H4702">
        <v>26642</v>
      </c>
      <c r="J4702">
        <v>26642</v>
      </c>
    </row>
    <row r="4703" spans="8:10" x14ac:dyDescent="0.3">
      <c r="H4703">
        <v>26772</v>
      </c>
      <c r="J4703">
        <v>26772</v>
      </c>
    </row>
    <row r="4704" spans="8:10" x14ac:dyDescent="0.3">
      <c r="H4704">
        <v>26773</v>
      </c>
      <c r="J4704">
        <v>26773</v>
      </c>
    </row>
    <row r="4705" spans="8:10" x14ac:dyDescent="0.3">
      <c r="H4705">
        <v>26777</v>
      </c>
      <c r="J4705">
        <v>26777</v>
      </c>
    </row>
    <row r="4706" spans="8:10" x14ac:dyDescent="0.3">
      <c r="H4706">
        <v>26778</v>
      </c>
      <c r="J4706">
        <v>26778</v>
      </c>
    </row>
    <row r="4707" spans="8:10" x14ac:dyDescent="0.3">
      <c r="H4707">
        <v>26779</v>
      </c>
      <c r="J4707">
        <v>26779</v>
      </c>
    </row>
    <row r="4708" spans="8:10" x14ac:dyDescent="0.3">
      <c r="H4708">
        <v>26854</v>
      </c>
      <c r="J4708">
        <v>26854</v>
      </c>
    </row>
    <row r="4709" spans="8:10" x14ac:dyDescent="0.3">
      <c r="H4709">
        <v>26855</v>
      </c>
      <c r="J4709">
        <v>26855</v>
      </c>
    </row>
    <row r="4710" spans="8:10" x14ac:dyDescent="0.3">
      <c r="H4710">
        <v>26907</v>
      </c>
      <c r="J4710">
        <v>26907</v>
      </c>
    </row>
    <row r="4711" spans="8:10" x14ac:dyDescent="0.3">
      <c r="H4711">
        <v>26908</v>
      </c>
      <c r="J4711">
        <v>26908</v>
      </c>
    </row>
    <row r="4712" spans="8:10" x14ac:dyDescent="0.3">
      <c r="H4712">
        <v>26928</v>
      </c>
      <c r="J4712">
        <v>26928</v>
      </c>
    </row>
    <row r="4713" spans="8:10" x14ac:dyDescent="0.3">
      <c r="H4713">
        <v>26932</v>
      </c>
      <c r="J4713">
        <v>26932</v>
      </c>
    </row>
    <row r="4714" spans="8:10" x14ac:dyDescent="0.3">
      <c r="H4714">
        <v>26933</v>
      </c>
      <c r="J4714">
        <v>26933</v>
      </c>
    </row>
    <row r="4715" spans="8:10" x14ac:dyDescent="0.3">
      <c r="H4715">
        <v>27051</v>
      </c>
      <c r="J4715">
        <v>27051</v>
      </c>
    </row>
    <row r="4716" spans="8:10" x14ac:dyDescent="0.3">
      <c r="H4716">
        <v>27059</v>
      </c>
      <c r="J4716">
        <v>27059</v>
      </c>
    </row>
    <row r="4717" spans="8:10" x14ac:dyDescent="0.3">
      <c r="H4717">
        <v>27065</v>
      </c>
      <c r="J4717">
        <v>27065</v>
      </c>
    </row>
    <row r="4718" spans="8:10" x14ac:dyDescent="0.3">
      <c r="H4718">
        <v>27066</v>
      </c>
      <c r="J4718">
        <v>27066</v>
      </c>
    </row>
    <row r="4719" spans="8:10" x14ac:dyDescent="0.3">
      <c r="H4719">
        <v>27070</v>
      </c>
      <c r="J4719">
        <v>27070</v>
      </c>
    </row>
    <row r="4720" spans="8:10" x14ac:dyDescent="0.3">
      <c r="H4720">
        <v>27071</v>
      </c>
      <c r="J4720">
        <v>27071</v>
      </c>
    </row>
    <row r="4721" spans="8:10" x14ac:dyDescent="0.3">
      <c r="H4721">
        <v>27073</v>
      </c>
      <c r="J4721">
        <v>27073</v>
      </c>
    </row>
    <row r="4722" spans="8:10" x14ac:dyDescent="0.3">
      <c r="H4722">
        <v>27074</v>
      </c>
      <c r="J4722">
        <v>27074</v>
      </c>
    </row>
    <row r="4723" spans="8:10" x14ac:dyDescent="0.3">
      <c r="H4723">
        <v>27075</v>
      </c>
      <c r="J4723">
        <v>27075</v>
      </c>
    </row>
    <row r="4724" spans="8:10" x14ac:dyDescent="0.3">
      <c r="H4724">
        <v>27252</v>
      </c>
      <c r="J4724">
        <v>27252</v>
      </c>
    </row>
    <row r="4725" spans="8:10" x14ac:dyDescent="0.3">
      <c r="H4725">
        <v>27253</v>
      </c>
      <c r="J4725">
        <v>27253</v>
      </c>
    </row>
    <row r="4726" spans="8:10" x14ac:dyDescent="0.3">
      <c r="H4726">
        <v>27254</v>
      </c>
      <c r="J4726">
        <v>27254</v>
      </c>
    </row>
    <row r="4727" spans="8:10" x14ac:dyDescent="0.3">
      <c r="H4727">
        <v>27256</v>
      </c>
      <c r="J4727">
        <v>27256</v>
      </c>
    </row>
    <row r="4728" spans="8:10" x14ac:dyDescent="0.3">
      <c r="H4728">
        <v>27257</v>
      </c>
      <c r="J4728">
        <v>27257</v>
      </c>
    </row>
    <row r="4729" spans="8:10" x14ac:dyDescent="0.3">
      <c r="H4729">
        <v>27258</v>
      </c>
      <c r="J4729">
        <v>27258</v>
      </c>
    </row>
    <row r="4730" spans="8:10" x14ac:dyDescent="0.3">
      <c r="H4730">
        <v>27259</v>
      </c>
      <c r="J4730">
        <v>27259</v>
      </c>
    </row>
    <row r="4731" spans="8:10" x14ac:dyDescent="0.3">
      <c r="H4731">
        <v>27260</v>
      </c>
      <c r="J4731">
        <v>27260</v>
      </c>
    </row>
    <row r="4732" spans="8:10" x14ac:dyDescent="0.3">
      <c r="H4732">
        <v>27261</v>
      </c>
      <c r="J4732">
        <v>27261</v>
      </c>
    </row>
    <row r="4733" spans="8:10" x14ac:dyDescent="0.3">
      <c r="H4733">
        <v>27262</v>
      </c>
      <c r="J4733">
        <v>27262</v>
      </c>
    </row>
    <row r="4734" spans="8:10" x14ac:dyDescent="0.3">
      <c r="H4734">
        <v>27263</v>
      </c>
      <c r="J4734">
        <v>27263</v>
      </c>
    </row>
    <row r="4735" spans="8:10" x14ac:dyDescent="0.3">
      <c r="H4735">
        <v>27264</v>
      </c>
      <c r="J4735">
        <v>27264</v>
      </c>
    </row>
    <row r="4736" spans="8:10" x14ac:dyDescent="0.3">
      <c r="H4736">
        <v>27265</v>
      </c>
      <c r="J4736">
        <v>27265</v>
      </c>
    </row>
    <row r="4737" spans="8:10" x14ac:dyDescent="0.3">
      <c r="H4737">
        <v>27266</v>
      </c>
      <c r="J4737">
        <v>27266</v>
      </c>
    </row>
    <row r="4738" spans="8:10" x14ac:dyDescent="0.3">
      <c r="H4738">
        <v>27271</v>
      </c>
      <c r="J4738">
        <v>27271</v>
      </c>
    </row>
    <row r="4739" spans="8:10" x14ac:dyDescent="0.3">
      <c r="H4739">
        <v>27272</v>
      </c>
      <c r="J4739">
        <v>27272</v>
      </c>
    </row>
    <row r="4740" spans="8:10" x14ac:dyDescent="0.3">
      <c r="H4740">
        <v>27276</v>
      </c>
      <c r="J4740">
        <v>27276</v>
      </c>
    </row>
    <row r="4741" spans="8:10" x14ac:dyDescent="0.3">
      <c r="H4741">
        <v>27278</v>
      </c>
      <c r="J4741">
        <v>27278</v>
      </c>
    </row>
    <row r="4742" spans="8:10" x14ac:dyDescent="0.3">
      <c r="H4742">
        <v>27279</v>
      </c>
      <c r="J4742">
        <v>27279</v>
      </c>
    </row>
    <row r="4743" spans="8:10" x14ac:dyDescent="0.3">
      <c r="H4743">
        <v>27280</v>
      </c>
      <c r="J4743">
        <v>27280</v>
      </c>
    </row>
    <row r="4744" spans="8:10" x14ac:dyDescent="0.3">
      <c r="H4744">
        <v>27281</v>
      </c>
      <c r="J4744">
        <v>27281</v>
      </c>
    </row>
    <row r="4745" spans="8:10" x14ac:dyDescent="0.3">
      <c r="H4745">
        <v>27286</v>
      </c>
      <c r="J4745">
        <v>27286</v>
      </c>
    </row>
    <row r="4746" spans="8:10" x14ac:dyDescent="0.3">
      <c r="H4746">
        <v>27287</v>
      </c>
      <c r="J4746">
        <v>27287</v>
      </c>
    </row>
    <row r="4747" spans="8:10" x14ac:dyDescent="0.3">
      <c r="H4747">
        <v>27288</v>
      </c>
      <c r="J4747">
        <v>27288</v>
      </c>
    </row>
    <row r="4748" spans="8:10" x14ac:dyDescent="0.3">
      <c r="H4748">
        <v>27289</v>
      </c>
      <c r="J4748">
        <v>27289</v>
      </c>
    </row>
    <row r="4749" spans="8:10" x14ac:dyDescent="0.3">
      <c r="H4749">
        <v>27290</v>
      </c>
      <c r="J4749">
        <v>27290</v>
      </c>
    </row>
    <row r="4750" spans="8:10" x14ac:dyDescent="0.3">
      <c r="H4750">
        <v>27291</v>
      </c>
      <c r="J4750">
        <v>27291</v>
      </c>
    </row>
    <row r="4751" spans="8:10" x14ac:dyDescent="0.3">
      <c r="H4751">
        <v>27292</v>
      </c>
      <c r="J4751">
        <v>27292</v>
      </c>
    </row>
    <row r="4752" spans="8:10" x14ac:dyDescent="0.3">
      <c r="H4752">
        <v>27293</v>
      </c>
      <c r="J4752">
        <v>27293</v>
      </c>
    </row>
    <row r="4753" spans="8:10" x14ac:dyDescent="0.3">
      <c r="H4753">
        <v>27294</v>
      </c>
      <c r="J4753">
        <v>27294</v>
      </c>
    </row>
    <row r="4754" spans="8:10" x14ac:dyDescent="0.3">
      <c r="H4754">
        <v>27295</v>
      </c>
      <c r="J4754">
        <v>27295</v>
      </c>
    </row>
    <row r="4755" spans="8:10" x14ac:dyDescent="0.3">
      <c r="H4755">
        <v>27296</v>
      </c>
      <c r="J4755">
        <v>27296</v>
      </c>
    </row>
    <row r="4756" spans="8:10" x14ac:dyDescent="0.3">
      <c r="H4756">
        <v>27313</v>
      </c>
      <c r="J4756">
        <v>27313</v>
      </c>
    </row>
    <row r="4757" spans="8:10" x14ac:dyDescent="0.3">
      <c r="H4757">
        <v>27314</v>
      </c>
      <c r="J4757">
        <v>27314</v>
      </c>
    </row>
    <row r="4758" spans="8:10" x14ac:dyDescent="0.3">
      <c r="H4758">
        <v>27315</v>
      </c>
      <c r="J4758">
        <v>27315</v>
      </c>
    </row>
    <row r="4759" spans="8:10" x14ac:dyDescent="0.3">
      <c r="H4759">
        <v>27316</v>
      </c>
      <c r="J4759">
        <v>27316</v>
      </c>
    </row>
    <row r="4760" spans="8:10" x14ac:dyDescent="0.3">
      <c r="H4760">
        <v>27317</v>
      </c>
      <c r="J4760">
        <v>27317</v>
      </c>
    </row>
    <row r="4761" spans="8:10" x14ac:dyDescent="0.3">
      <c r="H4761">
        <v>27330</v>
      </c>
      <c r="J4761">
        <v>27330</v>
      </c>
    </row>
    <row r="4762" spans="8:10" x14ac:dyDescent="0.3">
      <c r="H4762">
        <v>27333</v>
      </c>
      <c r="J4762">
        <v>27333</v>
      </c>
    </row>
    <row r="4763" spans="8:10" x14ac:dyDescent="0.3">
      <c r="H4763">
        <v>27337</v>
      </c>
      <c r="J4763">
        <v>27337</v>
      </c>
    </row>
    <row r="4764" spans="8:10" x14ac:dyDescent="0.3">
      <c r="H4764">
        <v>27340</v>
      </c>
      <c r="J4764">
        <v>27340</v>
      </c>
    </row>
    <row r="4765" spans="8:10" x14ac:dyDescent="0.3">
      <c r="H4765">
        <v>27341</v>
      </c>
      <c r="J4765">
        <v>27341</v>
      </c>
    </row>
    <row r="4766" spans="8:10" x14ac:dyDescent="0.3">
      <c r="H4766">
        <v>27342</v>
      </c>
      <c r="J4766">
        <v>27342</v>
      </c>
    </row>
    <row r="4767" spans="8:10" x14ac:dyDescent="0.3">
      <c r="H4767">
        <v>27345</v>
      </c>
      <c r="J4767">
        <v>27345</v>
      </c>
    </row>
    <row r="4768" spans="8:10" x14ac:dyDescent="0.3">
      <c r="H4768">
        <v>27348</v>
      </c>
      <c r="J4768">
        <v>27348</v>
      </c>
    </row>
    <row r="4769" spans="8:10" x14ac:dyDescent="0.3">
      <c r="H4769">
        <v>27349</v>
      </c>
      <c r="J4769">
        <v>27349</v>
      </c>
    </row>
    <row r="4770" spans="8:10" x14ac:dyDescent="0.3">
      <c r="H4770">
        <v>27350</v>
      </c>
      <c r="J4770">
        <v>27350</v>
      </c>
    </row>
    <row r="4771" spans="8:10" x14ac:dyDescent="0.3">
      <c r="H4771">
        <v>27351</v>
      </c>
      <c r="J4771">
        <v>27351</v>
      </c>
    </row>
    <row r="4772" spans="8:10" x14ac:dyDescent="0.3">
      <c r="H4772">
        <v>27352</v>
      </c>
      <c r="J4772">
        <v>27352</v>
      </c>
    </row>
    <row r="4773" spans="8:10" x14ac:dyDescent="0.3">
      <c r="H4773">
        <v>27354</v>
      </c>
      <c r="J4773">
        <v>27354</v>
      </c>
    </row>
    <row r="4774" spans="8:10" x14ac:dyDescent="0.3">
      <c r="H4774">
        <v>27358</v>
      </c>
      <c r="J4774">
        <v>27358</v>
      </c>
    </row>
    <row r="4775" spans="8:10" x14ac:dyDescent="0.3">
      <c r="H4775">
        <v>27359</v>
      </c>
      <c r="J4775">
        <v>27359</v>
      </c>
    </row>
    <row r="4776" spans="8:10" x14ac:dyDescent="0.3">
      <c r="H4776">
        <v>27364</v>
      </c>
      <c r="J4776">
        <v>27364</v>
      </c>
    </row>
    <row r="4777" spans="8:10" x14ac:dyDescent="0.3">
      <c r="H4777">
        <v>27365</v>
      </c>
      <c r="J4777">
        <v>27365</v>
      </c>
    </row>
    <row r="4778" spans="8:10" x14ac:dyDescent="0.3">
      <c r="H4778">
        <v>27366</v>
      </c>
      <c r="J4778">
        <v>27366</v>
      </c>
    </row>
    <row r="4779" spans="8:10" x14ac:dyDescent="0.3">
      <c r="H4779">
        <v>27367</v>
      </c>
      <c r="J4779">
        <v>27367</v>
      </c>
    </row>
    <row r="4780" spans="8:10" x14ac:dyDescent="0.3">
      <c r="H4780">
        <v>27369</v>
      </c>
      <c r="J4780">
        <v>27369</v>
      </c>
    </row>
    <row r="4781" spans="8:10" x14ac:dyDescent="0.3">
      <c r="H4781">
        <v>27371</v>
      </c>
      <c r="J4781">
        <v>27371</v>
      </c>
    </row>
    <row r="4782" spans="8:10" x14ac:dyDescent="0.3">
      <c r="H4782">
        <v>27372</v>
      </c>
      <c r="J4782">
        <v>27372</v>
      </c>
    </row>
    <row r="4783" spans="8:10" x14ac:dyDescent="0.3">
      <c r="H4783">
        <v>27373</v>
      </c>
      <c r="J4783">
        <v>27373</v>
      </c>
    </row>
    <row r="4784" spans="8:10" x14ac:dyDescent="0.3">
      <c r="H4784">
        <v>27374</v>
      </c>
      <c r="J4784">
        <v>27374</v>
      </c>
    </row>
    <row r="4785" spans="8:10" x14ac:dyDescent="0.3">
      <c r="H4785">
        <v>27375</v>
      </c>
      <c r="J4785">
        <v>27375</v>
      </c>
    </row>
    <row r="4786" spans="8:10" x14ac:dyDescent="0.3">
      <c r="H4786">
        <v>27376</v>
      </c>
      <c r="J4786">
        <v>27376</v>
      </c>
    </row>
    <row r="4787" spans="8:10" x14ac:dyDescent="0.3">
      <c r="H4787">
        <v>27377</v>
      </c>
      <c r="J4787">
        <v>27377</v>
      </c>
    </row>
    <row r="4788" spans="8:10" x14ac:dyDescent="0.3">
      <c r="H4788">
        <v>27378</v>
      </c>
      <c r="J4788">
        <v>27378</v>
      </c>
    </row>
    <row r="4789" spans="8:10" x14ac:dyDescent="0.3">
      <c r="H4789">
        <v>27379</v>
      </c>
      <c r="J4789">
        <v>27379</v>
      </c>
    </row>
    <row r="4790" spans="8:10" x14ac:dyDescent="0.3">
      <c r="H4790">
        <v>27380</v>
      </c>
      <c r="J4790">
        <v>27380</v>
      </c>
    </row>
    <row r="4791" spans="8:10" x14ac:dyDescent="0.3">
      <c r="H4791">
        <v>27381</v>
      </c>
      <c r="J4791">
        <v>27381</v>
      </c>
    </row>
    <row r="4792" spans="8:10" x14ac:dyDescent="0.3">
      <c r="H4792">
        <v>27382</v>
      </c>
      <c r="J4792">
        <v>27382</v>
      </c>
    </row>
    <row r="4793" spans="8:10" x14ac:dyDescent="0.3">
      <c r="H4793">
        <v>27383</v>
      </c>
      <c r="J4793">
        <v>27383</v>
      </c>
    </row>
    <row r="4794" spans="8:10" x14ac:dyDescent="0.3">
      <c r="H4794">
        <v>27384</v>
      </c>
      <c r="J4794">
        <v>27384</v>
      </c>
    </row>
    <row r="4795" spans="8:10" x14ac:dyDescent="0.3">
      <c r="H4795">
        <v>27385</v>
      </c>
      <c r="J4795">
        <v>27385</v>
      </c>
    </row>
    <row r="4796" spans="8:10" x14ac:dyDescent="0.3">
      <c r="H4796">
        <v>27386</v>
      </c>
      <c r="J4796">
        <v>27386</v>
      </c>
    </row>
    <row r="4797" spans="8:10" x14ac:dyDescent="0.3">
      <c r="H4797">
        <v>27387</v>
      </c>
      <c r="J4797">
        <v>27387</v>
      </c>
    </row>
    <row r="4798" spans="8:10" x14ac:dyDescent="0.3">
      <c r="H4798">
        <v>27389</v>
      </c>
      <c r="J4798">
        <v>27389</v>
      </c>
    </row>
    <row r="4799" spans="8:10" x14ac:dyDescent="0.3">
      <c r="H4799">
        <v>27390</v>
      </c>
      <c r="J4799">
        <v>27390</v>
      </c>
    </row>
    <row r="4800" spans="8:10" x14ac:dyDescent="0.3">
      <c r="H4800">
        <v>27391</v>
      </c>
      <c r="J4800">
        <v>27391</v>
      </c>
    </row>
    <row r="4801" spans="8:10" x14ac:dyDescent="0.3">
      <c r="H4801">
        <v>27392</v>
      </c>
      <c r="J4801">
        <v>27392</v>
      </c>
    </row>
    <row r="4802" spans="8:10" x14ac:dyDescent="0.3">
      <c r="H4802">
        <v>27393</v>
      </c>
      <c r="J4802">
        <v>27393</v>
      </c>
    </row>
    <row r="4803" spans="8:10" x14ac:dyDescent="0.3">
      <c r="H4803">
        <v>27395</v>
      </c>
      <c r="J4803">
        <v>27395</v>
      </c>
    </row>
    <row r="4804" spans="8:10" x14ac:dyDescent="0.3">
      <c r="H4804">
        <v>27396</v>
      </c>
      <c r="J4804">
        <v>27396</v>
      </c>
    </row>
    <row r="4805" spans="8:10" x14ac:dyDescent="0.3">
      <c r="H4805">
        <v>27397</v>
      </c>
      <c r="J4805">
        <v>27397</v>
      </c>
    </row>
    <row r="4806" spans="8:10" x14ac:dyDescent="0.3">
      <c r="H4806">
        <v>27398</v>
      </c>
      <c r="J4806">
        <v>27398</v>
      </c>
    </row>
    <row r="4807" spans="8:10" x14ac:dyDescent="0.3">
      <c r="H4807">
        <v>27399</v>
      </c>
      <c r="J4807">
        <v>27399</v>
      </c>
    </row>
    <row r="4808" spans="8:10" x14ac:dyDescent="0.3">
      <c r="H4808">
        <v>27400</v>
      </c>
      <c r="J4808">
        <v>27400</v>
      </c>
    </row>
    <row r="4809" spans="8:10" x14ac:dyDescent="0.3">
      <c r="H4809">
        <v>27401</v>
      </c>
      <c r="J4809">
        <v>27401</v>
      </c>
    </row>
    <row r="4810" spans="8:10" x14ac:dyDescent="0.3">
      <c r="H4810">
        <v>27402</v>
      </c>
      <c r="J4810">
        <v>27402</v>
      </c>
    </row>
    <row r="4811" spans="8:10" x14ac:dyDescent="0.3">
      <c r="H4811">
        <v>27403</v>
      </c>
      <c r="J4811">
        <v>27403</v>
      </c>
    </row>
    <row r="4812" spans="8:10" x14ac:dyDescent="0.3">
      <c r="H4812">
        <v>27404</v>
      </c>
      <c r="J4812">
        <v>27404</v>
      </c>
    </row>
    <row r="4813" spans="8:10" x14ac:dyDescent="0.3">
      <c r="H4813">
        <v>27405</v>
      </c>
      <c r="J4813">
        <v>27405</v>
      </c>
    </row>
    <row r="4814" spans="8:10" x14ac:dyDescent="0.3">
      <c r="H4814">
        <v>27413</v>
      </c>
      <c r="J4814">
        <v>27413</v>
      </c>
    </row>
    <row r="4815" spans="8:10" x14ac:dyDescent="0.3">
      <c r="H4815">
        <v>27414</v>
      </c>
      <c r="J4815">
        <v>27414</v>
      </c>
    </row>
    <row r="4816" spans="8:10" x14ac:dyDescent="0.3">
      <c r="H4816">
        <v>27415</v>
      </c>
      <c r="J4816">
        <v>27415</v>
      </c>
    </row>
    <row r="4817" spans="8:10" x14ac:dyDescent="0.3">
      <c r="H4817">
        <v>27416</v>
      </c>
      <c r="J4817">
        <v>27416</v>
      </c>
    </row>
    <row r="4818" spans="8:10" x14ac:dyDescent="0.3">
      <c r="H4818">
        <v>27417</v>
      </c>
      <c r="J4818">
        <v>27417</v>
      </c>
    </row>
    <row r="4819" spans="8:10" x14ac:dyDescent="0.3">
      <c r="H4819">
        <v>27420</v>
      </c>
      <c r="J4819">
        <v>27420</v>
      </c>
    </row>
    <row r="4820" spans="8:10" x14ac:dyDescent="0.3">
      <c r="H4820">
        <v>27424</v>
      </c>
      <c r="J4820">
        <v>27424</v>
      </c>
    </row>
    <row r="4821" spans="8:10" x14ac:dyDescent="0.3">
      <c r="H4821">
        <v>27427</v>
      </c>
      <c r="J4821">
        <v>27427</v>
      </c>
    </row>
    <row r="4822" spans="8:10" x14ac:dyDescent="0.3">
      <c r="H4822">
        <v>27428</v>
      </c>
      <c r="J4822">
        <v>27428</v>
      </c>
    </row>
    <row r="4823" spans="8:10" x14ac:dyDescent="0.3">
      <c r="H4823">
        <v>27429</v>
      </c>
      <c r="J4823">
        <v>27429</v>
      </c>
    </row>
    <row r="4824" spans="8:10" x14ac:dyDescent="0.3">
      <c r="H4824">
        <v>27431</v>
      </c>
      <c r="J4824">
        <v>27431</v>
      </c>
    </row>
    <row r="4825" spans="8:10" x14ac:dyDescent="0.3">
      <c r="H4825">
        <v>27435</v>
      </c>
      <c r="J4825">
        <v>27435</v>
      </c>
    </row>
    <row r="4826" spans="8:10" x14ac:dyDescent="0.3">
      <c r="H4826">
        <v>27436</v>
      </c>
      <c r="J4826">
        <v>27436</v>
      </c>
    </row>
    <row r="4827" spans="8:10" x14ac:dyDescent="0.3">
      <c r="H4827">
        <v>27437</v>
      </c>
      <c r="J4827">
        <v>27437</v>
      </c>
    </row>
    <row r="4828" spans="8:10" x14ac:dyDescent="0.3">
      <c r="H4828">
        <v>27438</v>
      </c>
      <c r="J4828">
        <v>27438</v>
      </c>
    </row>
    <row r="4829" spans="8:10" x14ac:dyDescent="0.3">
      <c r="H4829">
        <v>27439</v>
      </c>
      <c r="J4829">
        <v>27439</v>
      </c>
    </row>
    <row r="4830" spans="8:10" x14ac:dyDescent="0.3">
      <c r="H4830">
        <v>27440</v>
      </c>
      <c r="J4830">
        <v>27440</v>
      </c>
    </row>
    <row r="4831" spans="8:10" x14ac:dyDescent="0.3">
      <c r="H4831">
        <v>27441</v>
      </c>
      <c r="J4831">
        <v>27441</v>
      </c>
    </row>
    <row r="4832" spans="8:10" x14ac:dyDescent="0.3">
      <c r="H4832">
        <v>27442</v>
      </c>
      <c r="J4832">
        <v>27442</v>
      </c>
    </row>
    <row r="4833" spans="8:10" x14ac:dyDescent="0.3">
      <c r="H4833">
        <v>27448</v>
      </c>
      <c r="J4833">
        <v>27448</v>
      </c>
    </row>
    <row r="4834" spans="8:10" x14ac:dyDescent="0.3">
      <c r="H4834">
        <v>27450</v>
      </c>
      <c r="J4834">
        <v>27450</v>
      </c>
    </row>
    <row r="4835" spans="8:10" x14ac:dyDescent="0.3">
      <c r="H4835">
        <v>27452</v>
      </c>
      <c r="J4835">
        <v>27452</v>
      </c>
    </row>
    <row r="4836" spans="8:10" x14ac:dyDescent="0.3">
      <c r="H4836">
        <v>27456</v>
      </c>
      <c r="J4836">
        <v>27456</v>
      </c>
    </row>
    <row r="4837" spans="8:10" x14ac:dyDescent="0.3">
      <c r="H4837">
        <v>27457</v>
      </c>
      <c r="J4837">
        <v>27457</v>
      </c>
    </row>
    <row r="4838" spans="8:10" x14ac:dyDescent="0.3">
      <c r="H4838">
        <v>27460</v>
      </c>
      <c r="J4838">
        <v>27460</v>
      </c>
    </row>
    <row r="4839" spans="8:10" x14ac:dyDescent="0.3">
      <c r="H4839">
        <v>27461</v>
      </c>
      <c r="J4839">
        <v>27461</v>
      </c>
    </row>
    <row r="4840" spans="8:10" x14ac:dyDescent="0.3">
      <c r="H4840">
        <v>27462</v>
      </c>
      <c r="J4840">
        <v>27462</v>
      </c>
    </row>
    <row r="4841" spans="8:10" x14ac:dyDescent="0.3">
      <c r="H4841">
        <v>27463</v>
      </c>
      <c r="J4841">
        <v>27463</v>
      </c>
    </row>
    <row r="4842" spans="8:10" x14ac:dyDescent="0.3">
      <c r="H4842">
        <v>27464</v>
      </c>
      <c r="J4842">
        <v>27464</v>
      </c>
    </row>
    <row r="4843" spans="8:10" x14ac:dyDescent="0.3">
      <c r="H4843">
        <v>27465</v>
      </c>
      <c r="J4843">
        <v>27465</v>
      </c>
    </row>
    <row r="4844" spans="8:10" x14ac:dyDescent="0.3">
      <c r="H4844">
        <v>27466</v>
      </c>
      <c r="J4844">
        <v>27466</v>
      </c>
    </row>
    <row r="4845" spans="8:10" x14ac:dyDescent="0.3">
      <c r="H4845">
        <v>27468</v>
      </c>
      <c r="J4845">
        <v>27468</v>
      </c>
    </row>
    <row r="4846" spans="8:10" x14ac:dyDescent="0.3">
      <c r="H4846">
        <v>27469</v>
      </c>
      <c r="J4846">
        <v>27469</v>
      </c>
    </row>
    <row r="4847" spans="8:10" x14ac:dyDescent="0.3">
      <c r="H4847">
        <v>27470</v>
      </c>
      <c r="J4847">
        <v>27470</v>
      </c>
    </row>
    <row r="4848" spans="8:10" x14ac:dyDescent="0.3">
      <c r="H4848">
        <v>27471</v>
      </c>
      <c r="J4848">
        <v>27471</v>
      </c>
    </row>
    <row r="4849" spans="8:10" x14ac:dyDescent="0.3">
      <c r="H4849">
        <v>27472</v>
      </c>
      <c r="J4849">
        <v>27472</v>
      </c>
    </row>
    <row r="4850" spans="8:10" x14ac:dyDescent="0.3">
      <c r="H4850">
        <v>27473</v>
      </c>
      <c r="J4850">
        <v>27473</v>
      </c>
    </row>
    <row r="4851" spans="8:10" x14ac:dyDescent="0.3">
      <c r="H4851">
        <v>27474</v>
      </c>
      <c r="J4851">
        <v>27474</v>
      </c>
    </row>
    <row r="4852" spans="8:10" x14ac:dyDescent="0.3">
      <c r="H4852">
        <v>27475</v>
      </c>
      <c r="J4852">
        <v>27475</v>
      </c>
    </row>
    <row r="4853" spans="8:10" x14ac:dyDescent="0.3">
      <c r="H4853">
        <v>27476</v>
      </c>
      <c r="J4853">
        <v>27476</v>
      </c>
    </row>
    <row r="4854" spans="8:10" x14ac:dyDescent="0.3">
      <c r="H4854">
        <v>27477</v>
      </c>
      <c r="J4854">
        <v>27477</v>
      </c>
    </row>
    <row r="4855" spans="8:10" x14ac:dyDescent="0.3">
      <c r="H4855">
        <v>27478</v>
      </c>
      <c r="J4855">
        <v>27478</v>
      </c>
    </row>
    <row r="4856" spans="8:10" x14ac:dyDescent="0.3">
      <c r="H4856">
        <v>27479</v>
      </c>
      <c r="J4856">
        <v>27479</v>
      </c>
    </row>
    <row r="4857" spans="8:10" x14ac:dyDescent="0.3">
      <c r="H4857">
        <v>27480</v>
      </c>
      <c r="J4857">
        <v>27480</v>
      </c>
    </row>
    <row r="4858" spans="8:10" x14ac:dyDescent="0.3">
      <c r="H4858">
        <v>27481</v>
      </c>
      <c r="J4858">
        <v>27481</v>
      </c>
    </row>
    <row r="4859" spans="8:10" x14ac:dyDescent="0.3">
      <c r="H4859">
        <v>27482</v>
      </c>
      <c r="J4859">
        <v>27482</v>
      </c>
    </row>
    <row r="4860" spans="8:10" x14ac:dyDescent="0.3">
      <c r="H4860">
        <v>27483</v>
      </c>
      <c r="J4860">
        <v>27483</v>
      </c>
    </row>
    <row r="4861" spans="8:10" x14ac:dyDescent="0.3">
      <c r="H4861">
        <v>27486</v>
      </c>
      <c r="J4861">
        <v>27486</v>
      </c>
    </row>
    <row r="4862" spans="8:10" x14ac:dyDescent="0.3">
      <c r="H4862">
        <v>27488</v>
      </c>
      <c r="J4862">
        <v>27488</v>
      </c>
    </row>
    <row r="4863" spans="8:10" x14ac:dyDescent="0.3">
      <c r="H4863">
        <v>27490</v>
      </c>
      <c r="J4863">
        <v>27490</v>
      </c>
    </row>
    <row r="4864" spans="8:10" x14ac:dyDescent="0.3">
      <c r="H4864">
        <v>27491</v>
      </c>
      <c r="J4864">
        <v>27491</v>
      </c>
    </row>
    <row r="4865" spans="8:10" x14ac:dyDescent="0.3">
      <c r="H4865">
        <v>27492</v>
      </c>
      <c r="J4865">
        <v>27492</v>
      </c>
    </row>
    <row r="4866" spans="8:10" x14ac:dyDescent="0.3">
      <c r="H4866">
        <v>27493</v>
      </c>
      <c r="J4866">
        <v>27493</v>
      </c>
    </row>
    <row r="4867" spans="8:10" x14ac:dyDescent="0.3">
      <c r="H4867">
        <v>27494</v>
      </c>
      <c r="J4867">
        <v>27494</v>
      </c>
    </row>
    <row r="4868" spans="8:10" x14ac:dyDescent="0.3">
      <c r="H4868">
        <v>27513</v>
      </c>
      <c r="J4868">
        <v>27513</v>
      </c>
    </row>
    <row r="4869" spans="8:10" x14ac:dyDescent="0.3">
      <c r="H4869">
        <v>27514</v>
      </c>
      <c r="J4869">
        <v>27514</v>
      </c>
    </row>
    <row r="4870" spans="8:10" x14ac:dyDescent="0.3">
      <c r="H4870">
        <v>27515</v>
      </c>
      <c r="J4870">
        <v>27515</v>
      </c>
    </row>
    <row r="4871" spans="8:10" x14ac:dyDescent="0.3">
      <c r="H4871">
        <v>27516</v>
      </c>
      <c r="J4871">
        <v>27516</v>
      </c>
    </row>
    <row r="4872" spans="8:10" x14ac:dyDescent="0.3">
      <c r="H4872">
        <v>27519</v>
      </c>
      <c r="J4872">
        <v>27519</v>
      </c>
    </row>
    <row r="4873" spans="8:10" x14ac:dyDescent="0.3">
      <c r="H4873">
        <v>27521</v>
      </c>
      <c r="J4873">
        <v>27521</v>
      </c>
    </row>
    <row r="4874" spans="8:10" x14ac:dyDescent="0.3">
      <c r="H4874">
        <v>27522</v>
      </c>
      <c r="J4874">
        <v>27522</v>
      </c>
    </row>
    <row r="4875" spans="8:10" x14ac:dyDescent="0.3">
      <c r="H4875">
        <v>27523</v>
      </c>
      <c r="J4875">
        <v>27523</v>
      </c>
    </row>
    <row r="4876" spans="8:10" x14ac:dyDescent="0.3">
      <c r="H4876">
        <v>27524</v>
      </c>
      <c r="J4876">
        <v>27524</v>
      </c>
    </row>
    <row r="4877" spans="8:10" x14ac:dyDescent="0.3">
      <c r="H4877">
        <v>27526</v>
      </c>
      <c r="J4877">
        <v>27526</v>
      </c>
    </row>
    <row r="4878" spans="8:10" x14ac:dyDescent="0.3">
      <c r="H4878">
        <v>27528</v>
      </c>
      <c r="J4878">
        <v>27528</v>
      </c>
    </row>
    <row r="4879" spans="8:10" x14ac:dyDescent="0.3">
      <c r="H4879">
        <v>27780</v>
      </c>
      <c r="J4879">
        <v>27780</v>
      </c>
    </row>
    <row r="4880" spans="8:10" x14ac:dyDescent="0.3">
      <c r="H4880">
        <v>27782</v>
      </c>
      <c r="J4880">
        <v>27782</v>
      </c>
    </row>
    <row r="4881" spans="8:10" x14ac:dyDescent="0.3">
      <c r="H4881">
        <v>28370</v>
      </c>
      <c r="J4881">
        <v>28370</v>
      </c>
    </row>
    <row r="4882" spans="8:10" x14ac:dyDescent="0.3">
      <c r="H4882">
        <v>28702</v>
      </c>
      <c r="J4882">
        <v>28702</v>
      </c>
    </row>
    <row r="4883" spans="8:10" x14ac:dyDescent="0.3">
      <c r="H4883">
        <v>28708</v>
      </c>
      <c r="J4883">
        <v>28708</v>
      </c>
    </row>
    <row r="4884" spans="8:10" x14ac:dyDescent="0.3">
      <c r="H4884">
        <v>28842</v>
      </c>
      <c r="J4884">
        <v>28842</v>
      </c>
    </row>
    <row r="4885" spans="8:10" x14ac:dyDescent="0.3">
      <c r="H4885">
        <v>28844</v>
      </c>
      <c r="J4885">
        <v>28844</v>
      </c>
    </row>
    <row r="4886" spans="8:10" x14ac:dyDescent="0.3">
      <c r="H4886">
        <v>28848</v>
      </c>
      <c r="J4886">
        <v>28848</v>
      </c>
    </row>
    <row r="4887" spans="8:10" x14ac:dyDescent="0.3">
      <c r="H4887">
        <v>28956</v>
      </c>
      <c r="J4887">
        <v>28956</v>
      </c>
    </row>
    <row r="4888" spans="8:10" x14ac:dyDescent="0.3">
      <c r="H4888">
        <v>28960</v>
      </c>
      <c r="J4888">
        <v>28960</v>
      </c>
    </row>
    <row r="4889" spans="8:10" x14ac:dyDescent="0.3">
      <c r="H4889">
        <v>28961</v>
      </c>
      <c r="J4889">
        <v>28961</v>
      </c>
    </row>
    <row r="4890" spans="8:10" x14ac:dyDescent="0.3">
      <c r="H4890">
        <v>28962</v>
      </c>
      <c r="J4890">
        <v>28962</v>
      </c>
    </row>
    <row r="4891" spans="8:10" x14ac:dyDescent="0.3">
      <c r="H4891">
        <v>28965</v>
      </c>
      <c r="J4891">
        <v>28965</v>
      </c>
    </row>
    <row r="4892" spans="8:10" x14ac:dyDescent="0.3">
      <c r="H4892">
        <v>28966</v>
      </c>
      <c r="J4892">
        <v>28966</v>
      </c>
    </row>
    <row r="4893" spans="8:10" x14ac:dyDescent="0.3">
      <c r="H4893">
        <v>28967</v>
      </c>
      <c r="J4893">
        <v>28967</v>
      </c>
    </row>
    <row r="4894" spans="8:10" x14ac:dyDescent="0.3">
      <c r="H4894">
        <v>28972</v>
      </c>
      <c r="J4894">
        <v>28972</v>
      </c>
    </row>
    <row r="4895" spans="8:10" x14ac:dyDescent="0.3">
      <c r="H4895">
        <v>28975</v>
      </c>
      <c r="J4895">
        <v>28975</v>
      </c>
    </row>
    <row r="4896" spans="8:10" x14ac:dyDescent="0.3">
      <c r="H4896">
        <v>28976</v>
      </c>
      <c r="J4896">
        <v>28976</v>
      </c>
    </row>
    <row r="4897" spans="8:10" x14ac:dyDescent="0.3">
      <c r="H4897">
        <v>28977</v>
      </c>
      <c r="J4897">
        <v>28977</v>
      </c>
    </row>
    <row r="4898" spans="8:10" x14ac:dyDescent="0.3">
      <c r="H4898">
        <v>28978</v>
      </c>
      <c r="J4898">
        <v>28978</v>
      </c>
    </row>
    <row r="4899" spans="8:10" x14ac:dyDescent="0.3">
      <c r="H4899">
        <v>28979</v>
      </c>
      <c r="J4899">
        <v>28979</v>
      </c>
    </row>
    <row r="4900" spans="8:10" x14ac:dyDescent="0.3">
      <c r="H4900">
        <v>28983</v>
      </c>
      <c r="J4900">
        <v>28983</v>
      </c>
    </row>
    <row r="4901" spans="8:10" x14ac:dyDescent="0.3">
      <c r="H4901">
        <v>28987</v>
      </c>
      <c r="J4901">
        <v>28987</v>
      </c>
    </row>
    <row r="4902" spans="8:10" x14ac:dyDescent="0.3">
      <c r="H4902">
        <v>28990</v>
      </c>
      <c r="J4902">
        <v>28990</v>
      </c>
    </row>
    <row r="4903" spans="8:10" x14ac:dyDescent="0.3">
      <c r="H4903">
        <v>28991</v>
      </c>
      <c r="J4903">
        <v>28991</v>
      </c>
    </row>
    <row r="4904" spans="8:10" x14ac:dyDescent="0.3">
      <c r="H4904">
        <v>28992</v>
      </c>
      <c r="J4904">
        <v>28992</v>
      </c>
    </row>
    <row r="4905" spans="8:10" x14ac:dyDescent="0.3">
      <c r="H4905">
        <v>28993</v>
      </c>
      <c r="J4905">
        <v>28993</v>
      </c>
    </row>
    <row r="4906" spans="8:10" x14ac:dyDescent="0.3">
      <c r="H4906">
        <v>28994</v>
      </c>
      <c r="J4906">
        <v>28994</v>
      </c>
    </row>
    <row r="4907" spans="8:10" x14ac:dyDescent="0.3">
      <c r="H4907">
        <v>28995</v>
      </c>
      <c r="J4907">
        <v>28995</v>
      </c>
    </row>
    <row r="4908" spans="8:10" x14ac:dyDescent="0.3">
      <c r="H4908">
        <v>28996</v>
      </c>
      <c r="J4908">
        <v>28996</v>
      </c>
    </row>
    <row r="4909" spans="8:10" x14ac:dyDescent="0.3">
      <c r="H4909">
        <v>28997</v>
      </c>
      <c r="J4909">
        <v>28997</v>
      </c>
    </row>
    <row r="4910" spans="8:10" x14ac:dyDescent="0.3">
      <c r="H4910">
        <v>28998</v>
      </c>
      <c r="J4910">
        <v>28998</v>
      </c>
    </row>
    <row r="4911" spans="8:10" x14ac:dyDescent="0.3">
      <c r="H4911">
        <v>29019</v>
      </c>
      <c r="J4911">
        <v>29019</v>
      </c>
    </row>
    <row r="4912" spans="8:10" x14ac:dyDescent="0.3">
      <c r="H4912">
        <v>29020</v>
      </c>
      <c r="J4912">
        <v>29020</v>
      </c>
    </row>
    <row r="4913" spans="8:10" x14ac:dyDescent="0.3">
      <c r="H4913">
        <v>29021</v>
      </c>
      <c r="J4913">
        <v>29021</v>
      </c>
    </row>
    <row r="4914" spans="8:10" x14ac:dyDescent="0.3">
      <c r="H4914">
        <v>29024</v>
      </c>
      <c r="J4914">
        <v>29024</v>
      </c>
    </row>
    <row r="4915" spans="8:10" x14ac:dyDescent="0.3">
      <c r="H4915">
        <v>29025</v>
      </c>
      <c r="J4915">
        <v>29025</v>
      </c>
    </row>
    <row r="4916" spans="8:10" x14ac:dyDescent="0.3">
      <c r="H4916">
        <v>29026</v>
      </c>
      <c r="J4916">
        <v>29026</v>
      </c>
    </row>
    <row r="4917" spans="8:10" x14ac:dyDescent="0.3">
      <c r="H4917">
        <v>29027</v>
      </c>
      <c r="J4917">
        <v>29027</v>
      </c>
    </row>
    <row r="4918" spans="8:10" x14ac:dyDescent="0.3">
      <c r="H4918">
        <v>29028</v>
      </c>
      <c r="J4918">
        <v>29028</v>
      </c>
    </row>
    <row r="4919" spans="8:10" x14ac:dyDescent="0.3">
      <c r="H4919">
        <v>29037</v>
      </c>
      <c r="J4919">
        <v>29037</v>
      </c>
    </row>
    <row r="4920" spans="8:10" x14ac:dyDescent="0.3">
      <c r="H4920">
        <v>29043</v>
      </c>
      <c r="J4920">
        <v>29043</v>
      </c>
    </row>
    <row r="4921" spans="8:10" x14ac:dyDescent="0.3">
      <c r="H4921">
        <v>29044</v>
      </c>
      <c r="J4921">
        <v>29044</v>
      </c>
    </row>
    <row r="4922" spans="8:10" x14ac:dyDescent="0.3">
      <c r="H4922">
        <v>29045</v>
      </c>
      <c r="J4922">
        <v>29045</v>
      </c>
    </row>
    <row r="4923" spans="8:10" x14ac:dyDescent="0.3">
      <c r="H4923">
        <v>29046</v>
      </c>
      <c r="J4923">
        <v>29046</v>
      </c>
    </row>
    <row r="4924" spans="8:10" x14ac:dyDescent="0.3">
      <c r="H4924">
        <v>29047</v>
      </c>
      <c r="J4924">
        <v>29047</v>
      </c>
    </row>
    <row r="4925" spans="8:10" x14ac:dyDescent="0.3">
      <c r="H4925">
        <v>29049</v>
      </c>
      <c r="J4925">
        <v>29049</v>
      </c>
    </row>
    <row r="4926" spans="8:10" x14ac:dyDescent="0.3">
      <c r="H4926">
        <v>29051</v>
      </c>
      <c r="J4926">
        <v>29051</v>
      </c>
    </row>
    <row r="4927" spans="8:10" x14ac:dyDescent="0.3">
      <c r="H4927">
        <v>29054</v>
      </c>
      <c r="J4927">
        <v>29054</v>
      </c>
    </row>
    <row r="4928" spans="8:10" x14ac:dyDescent="0.3">
      <c r="H4928">
        <v>29055</v>
      </c>
      <c r="J4928">
        <v>29055</v>
      </c>
    </row>
    <row r="4929" spans="8:10" x14ac:dyDescent="0.3">
      <c r="H4929">
        <v>29056</v>
      </c>
      <c r="J4929">
        <v>29056</v>
      </c>
    </row>
    <row r="4930" spans="8:10" x14ac:dyDescent="0.3">
      <c r="H4930">
        <v>29057</v>
      </c>
      <c r="J4930">
        <v>29057</v>
      </c>
    </row>
    <row r="4931" spans="8:10" x14ac:dyDescent="0.3">
      <c r="H4931">
        <v>29058</v>
      </c>
      <c r="J4931">
        <v>29058</v>
      </c>
    </row>
    <row r="4932" spans="8:10" x14ac:dyDescent="0.3">
      <c r="H4932">
        <v>29059</v>
      </c>
      <c r="J4932">
        <v>29059</v>
      </c>
    </row>
    <row r="4933" spans="8:10" x14ac:dyDescent="0.3">
      <c r="H4933">
        <v>29060</v>
      </c>
      <c r="J4933">
        <v>29060</v>
      </c>
    </row>
    <row r="4934" spans="8:10" x14ac:dyDescent="0.3">
      <c r="H4934">
        <v>29062</v>
      </c>
      <c r="J4934">
        <v>29062</v>
      </c>
    </row>
    <row r="4935" spans="8:10" x14ac:dyDescent="0.3">
      <c r="H4935">
        <v>29065</v>
      </c>
      <c r="J4935">
        <v>29065</v>
      </c>
    </row>
    <row r="4936" spans="8:10" x14ac:dyDescent="0.3">
      <c r="H4936">
        <v>29066</v>
      </c>
      <c r="J4936">
        <v>29066</v>
      </c>
    </row>
    <row r="4937" spans="8:10" x14ac:dyDescent="0.3">
      <c r="H4937">
        <v>29068</v>
      </c>
      <c r="J4937">
        <v>29068</v>
      </c>
    </row>
    <row r="4938" spans="8:10" x14ac:dyDescent="0.3">
      <c r="H4938">
        <v>29069</v>
      </c>
      <c r="J4938">
        <v>29069</v>
      </c>
    </row>
    <row r="4939" spans="8:10" x14ac:dyDescent="0.3">
      <c r="H4939">
        <v>29070</v>
      </c>
      <c r="J4939">
        <v>29070</v>
      </c>
    </row>
    <row r="4940" spans="8:10" x14ac:dyDescent="0.3">
      <c r="H4940">
        <v>29071</v>
      </c>
      <c r="J4940">
        <v>29071</v>
      </c>
    </row>
    <row r="4941" spans="8:10" x14ac:dyDescent="0.3">
      <c r="H4941">
        <v>29072</v>
      </c>
      <c r="J4941">
        <v>29072</v>
      </c>
    </row>
    <row r="4942" spans="8:10" x14ac:dyDescent="0.3">
      <c r="H4942">
        <v>29073</v>
      </c>
      <c r="J4942">
        <v>29073</v>
      </c>
    </row>
    <row r="4943" spans="8:10" x14ac:dyDescent="0.3">
      <c r="H4943">
        <v>29074</v>
      </c>
      <c r="J4943">
        <v>29074</v>
      </c>
    </row>
    <row r="4944" spans="8:10" x14ac:dyDescent="0.3">
      <c r="H4944">
        <v>29075</v>
      </c>
      <c r="J4944">
        <v>29075</v>
      </c>
    </row>
    <row r="4945" spans="8:10" x14ac:dyDescent="0.3">
      <c r="H4945">
        <v>29076</v>
      </c>
      <c r="J4945">
        <v>29076</v>
      </c>
    </row>
    <row r="4946" spans="8:10" x14ac:dyDescent="0.3">
      <c r="H4946">
        <v>29077</v>
      </c>
      <c r="J4946">
        <v>29077</v>
      </c>
    </row>
    <row r="4947" spans="8:10" x14ac:dyDescent="0.3">
      <c r="H4947">
        <v>29078</v>
      </c>
      <c r="J4947">
        <v>29078</v>
      </c>
    </row>
    <row r="4948" spans="8:10" x14ac:dyDescent="0.3">
      <c r="H4948">
        <v>29079</v>
      </c>
      <c r="J4948">
        <v>29079</v>
      </c>
    </row>
    <row r="4949" spans="8:10" x14ac:dyDescent="0.3">
      <c r="H4949">
        <v>29080</v>
      </c>
      <c r="J4949">
        <v>29080</v>
      </c>
    </row>
    <row r="4950" spans="8:10" x14ac:dyDescent="0.3">
      <c r="H4950">
        <v>29085</v>
      </c>
      <c r="J4950">
        <v>29085</v>
      </c>
    </row>
    <row r="4951" spans="8:10" x14ac:dyDescent="0.3">
      <c r="H4951">
        <v>29140</v>
      </c>
      <c r="J4951">
        <v>29140</v>
      </c>
    </row>
    <row r="4952" spans="8:10" x14ac:dyDescent="0.3">
      <c r="H4952">
        <v>29141</v>
      </c>
      <c r="J4952">
        <v>29141</v>
      </c>
    </row>
    <row r="4953" spans="8:10" x14ac:dyDescent="0.3">
      <c r="H4953">
        <v>29142</v>
      </c>
      <c r="J4953">
        <v>29142</v>
      </c>
    </row>
    <row r="4954" spans="8:10" x14ac:dyDescent="0.3">
      <c r="H4954">
        <v>29143</v>
      </c>
      <c r="J4954">
        <v>29143</v>
      </c>
    </row>
    <row r="4955" spans="8:10" x14ac:dyDescent="0.3">
      <c r="H4955">
        <v>29145</v>
      </c>
      <c r="J4955">
        <v>29145</v>
      </c>
    </row>
    <row r="4956" spans="8:10" x14ac:dyDescent="0.3">
      <c r="H4956">
        <v>29146</v>
      </c>
      <c r="J4956">
        <v>29146</v>
      </c>
    </row>
    <row r="4957" spans="8:10" x14ac:dyDescent="0.3">
      <c r="H4957">
        <v>29148</v>
      </c>
      <c r="J4957">
        <v>29148</v>
      </c>
    </row>
    <row r="4958" spans="8:10" x14ac:dyDescent="0.3">
      <c r="H4958">
        <v>29149</v>
      </c>
      <c r="J4958">
        <v>29149</v>
      </c>
    </row>
    <row r="4959" spans="8:10" x14ac:dyDescent="0.3">
      <c r="H4959">
        <v>29151</v>
      </c>
      <c r="J4959">
        <v>29151</v>
      </c>
    </row>
    <row r="4960" spans="8:10" x14ac:dyDescent="0.3">
      <c r="H4960">
        <v>29152</v>
      </c>
      <c r="J4960">
        <v>29152</v>
      </c>
    </row>
    <row r="4961" spans="8:10" x14ac:dyDescent="0.3">
      <c r="H4961">
        <v>29154</v>
      </c>
      <c r="J4961">
        <v>29154</v>
      </c>
    </row>
    <row r="4962" spans="8:10" x14ac:dyDescent="0.3">
      <c r="H4962">
        <v>29156</v>
      </c>
      <c r="J4962">
        <v>29156</v>
      </c>
    </row>
    <row r="4963" spans="8:10" x14ac:dyDescent="0.3">
      <c r="H4963">
        <v>29157</v>
      </c>
      <c r="J4963">
        <v>29157</v>
      </c>
    </row>
    <row r="4964" spans="8:10" x14ac:dyDescent="0.3">
      <c r="H4964">
        <v>29159</v>
      </c>
      <c r="J4964">
        <v>29159</v>
      </c>
    </row>
    <row r="4965" spans="8:10" x14ac:dyDescent="0.3">
      <c r="H4965">
        <v>29160</v>
      </c>
      <c r="J4965">
        <v>29160</v>
      </c>
    </row>
    <row r="4966" spans="8:10" x14ac:dyDescent="0.3">
      <c r="H4966">
        <v>29162</v>
      </c>
      <c r="J4966">
        <v>29162</v>
      </c>
    </row>
    <row r="4967" spans="8:10" x14ac:dyDescent="0.3">
      <c r="H4967">
        <v>29163</v>
      </c>
      <c r="J4967">
        <v>29163</v>
      </c>
    </row>
    <row r="4968" spans="8:10" x14ac:dyDescent="0.3">
      <c r="H4968">
        <v>29165</v>
      </c>
      <c r="J4968">
        <v>29165</v>
      </c>
    </row>
    <row r="4969" spans="8:10" x14ac:dyDescent="0.3">
      <c r="H4969">
        <v>29166</v>
      </c>
      <c r="J4969">
        <v>29166</v>
      </c>
    </row>
    <row r="4970" spans="8:10" x14ac:dyDescent="0.3">
      <c r="H4970">
        <v>29167</v>
      </c>
      <c r="J4970">
        <v>29167</v>
      </c>
    </row>
    <row r="4971" spans="8:10" x14ac:dyDescent="0.3">
      <c r="H4971">
        <v>29169</v>
      </c>
      <c r="J4971">
        <v>29169</v>
      </c>
    </row>
    <row r="4972" spans="8:10" x14ac:dyDescent="0.3">
      <c r="H4972">
        <v>29187</v>
      </c>
      <c r="J4972">
        <v>29187</v>
      </c>
    </row>
    <row r="4973" spans="8:10" x14ac:dyDescent="0.3">
      <c r="H4973">
        <v>29208</v>
      </c>
      <c r="J4973">
        <v>29208</v>
      </c>
    </row>
    <row r="4974" spans="8:10" x14ac:dyDescent="0.3">
      <c r="H4974">
        <v>29210</v>
      </c>
      <c r="J4974">
        <v>29210</v>
      </c>
    </row>
    <row r="4975" spans="8:10" x14ac:dyDescent="0.3">
      <c r="H4975">
        <v>29213</v>
      </c>
      <c r="J4975">
        <v>29213</v>
      </c>
    </row>
    <row r="4976" spans="8:10" x14ac:dyDescent="0.3">
      <c r="H4976">
        <v>29216</v>
      </c>
      <c r="J4976">
        <v>29216</v>
      </c>
    </row>
    <row r="4977" spans="8:10" x14ac:dyDescent="0.3">
      <c r="H4977">
        <v>29217</v>
      </c>
      <c r="J4977">
        <v>29217</v>
      </c>
    </row>
    <row r="4978" spans="8:10" x14ac:dyDescent="0.3">
      <c r="H4978">
        <v>29221</v>
      </c>
      <c r="J4978">
        <v>29221</v>
      </c>
    </row>
    <row r="4979" spans="8:10" x14ac:dyDescent="0.3">
      <c r="H4979">
        <v>29223</v>
      </c>
      <c r="J4979">
        <v>29223</v>
      </c>
    </row>
    <row r="4980" spans="8:10" x14ac:dyDescent="0.3">
      <c r="H4980">
        <v>29231</v>
      </c>
      <c r="J4980">
        <v>29231</v>
      </c>
    </row>
    <row r="4981" spans="8:10" x14ac:dyDescent="0.3">
      <c r="H4981">
        <v>29232</v>
      </c>
      <c r="J4981">
        <v>29232</v>
      </c>
    </row>
    <row r="4982" spans="8:10" x14ac:dyDescent="0.3">
      <c r="H4982">
        <v>29233</v>
      </c>
      <c r="J4982">
        <v>29233</v>
      </c>
    </row>
    <row r="4983" spans="8:10" x14ac:dyDescent="0.3">
      <c r="H4983">
        <v>29235</v>
      </c>
      <c r="J4983">
        <v>29235</v>
      </c>
    </row>
    <row r="4984" spans="8:10" x14ac:dyDescent="0.3">
      <c r="H4984">
        <v>29256</v>
      </c>
      <c r="J4984">
        <v>29256</v>
      </c>
    </row>
    <row r="4985" spans="8:10" x14ac:dyDescent="0.3">
      <c r="H4985">
        <v>29259</v>
      </c>
      <c r="J4985">
        <v>29259</v>
      </c>
    </row>
    <row r="4986" spans="8:10" x14ac:dyDescent="0.3">
      <c r="H4986">
        <v>29262</v>
      </c>
      <c r="J4986">
        <v>29262</v>
      </c>
    </row>
    <row r="4987" spans="8:10" x14ac:dyDescent="0.3">
      <c r="H4987">
        <v>29267</v>
      </c>
      <c r="J4987">
        <v>29267</v>
      </c>
    </row>
    <row r="4988" spans="8:10" x14ac:dyDescent="0.3">
      <c r="H4988">
        <v>29271</v>
      </c>
      <c r="J4988">
        <v>29271</v>
      </c>
    </row>
    <row r="4989" spans="8:10" x14ac:dyDescent="0.3">
      <c r="H4989">
        <v>29277</v>
      </c>
      <c r="J4989">
        <v>29277</v>
      </c>
    </row>
    <row r="4990" spans="8:10" x14ac:dyDescent="0.3">
      <c r="H4990">
        <v>29278</v>
      </c>
      <c r="J4990">
        <v>29278</v>
      </c>
    </row>
    <row r="4991" spans="8:10" x14ac:dyDescent="0.3">
      <c r="H4991">
        <v>29279</v>
      </c>
      <c r="J4991">
        <v>29279</v>
      </c>
    </row>
    <row r="4992" spans="8:10" x14ac:dyDescent="0.3">
      <c r="H4992">
        <v>29280</v>
      </c>
      <c r="J4992">
        <v>29280</v>
      </c>
    </row>
    <row r="4993" spans="8:10" x14ac:dyDescent="0.3">
      <c r="H4993">
        <v>29281</v>
      </c>
      <c r="J4993">
        <v>29281</v>
      </c>
    </row>
    <row r="4994" spans="8:10" x14ac:dyDescent="0.3">
      <c r="H4994">
        <v>29282</v>
      </c>
      <c r="J4994">
        <v>29282</v>
      </c>
    </row>
    <row r="4995" spans="8:10" x14ac:dyDescent="0.3">
      <c r="H4995">
        <v>29283</v>
      </c>
      <c r="J4995">
        <v>29283</v>
      </c>
    </row>
    <row r="4996" spans="8:10" x14ac:dyDescent="0.3">
      <c r="H4996">
        <v>29284</v>
      </c>
      <c r="J4996">
        <v>29284</v>
      </c>
    </row>
    <row r="4997" spans="8:10" x14ac:dyDescent="0.3">
      <c r="H4997">
        <v>29285</v>
      </c>
      <c r="J4997">
        <v>29285</v>
      </c>
    </row>
    <row r="4998" spans="8:10" x14ac:dyDescent="0.3">
      <c r="H4998">
        <v>29286</v>
      </c>
      <c r="J4998">
        <v>29286</v>
      </c>
    </row>
    <row r="4999" spans="8:10" x14ac:dyDescent="0.3">
      <c r="H4999">
        <v>29295</v>
      </c>
      <c r="J4999">
        <v>29295</v>
      </c>
    </row>
    <row r="5000" spans="8:10" x14ac:dyDescent="0.3">
      <c r="H5000">
        <v>29297</v>
      </c>
      <c r="J5000">
        <v>29297</v>
      </c>
    </row>
    <row r="5001" spans="8:10" x14ac:dyDescent="0.3">
      <c r="H5001">
        <v>29364</v>
      </c>
      <c r="J5001">
        <v>29364</v>
      </c>
    </row>
    <row r="5002" spans="8:10" x14ac:dyDescent="0.3">
      <c r="H5002">
        <v>29365</v>
      </c>
      <c r="J5002">
        <v>29365</v>
      </c>
    </row>
    <row r="5003" spans="8:10" x14ac:dyDescent="0.3">
      <c r="H5003">
        <v>29366</v>
      </c>
      <c r="J5003">
        <v>29366</v>
      </c>
    </row>
    <row r="5004" spans="8:10" x14ac:dyDescent="0.3">
      <c r="H5004">
        <v>29367</v>
      </c>
      <c r="J5004">
        <v>29367</v>
      </c>
    </row>
    <row r="5005" spans="8:10" x14ac:dyDescent="0.3">
      <c r="H5005">
        <v>29368</v>
      </c>
      <c r="J5005">
        <v>29368</v>
      </c>
    </row>
    <row r="5006" spans="8:10" x14ac:dyDescent="0.3">
      <c r="H5006">
        <v>29372</v>
      </c>
      <c r="J5006">
        <v>29372</v>
      </c>
    </row>
    <row r="5007" spans="8:10" x14ac:dyDescent="0.3">
      <c r="H5007">
        <v>29373</v>
      </c>
      <c r="J5007">
        <v>29373</v>
      </c>
    </row>
    <row r="5008" spans="8:10" x14ac:dyDescent="0.3">
      <c r="H5008">
        <v>29375</v>
      </c>
      <c r="J5008">
        <v>29375</v>
      </c>
    </row>
    <row r="5009" spans="8:10" x14ac:dyDescent="0.3">
      <c r="H5009">
        <v>29376</v>
      </c>
      <c r="J5009">
        <v>29376</v>
      </c>
    </row>
    <row r="5010" spans="8:10" x14ac:dyDescent="0.3">
      <c r="H5010">
        <v>29377</v>
      </c>
      <c r="J5010">
        <v>29377</v>
      </c>
    </row>
    <row r="5011" spans="8:10" x14ac:dyDescent="0.3">
      <c r="H5011">
        <v>29378</v>
      </c>
      <c r="J5011">
        <v>29378</v>
      </c>
    </row>
    <row r="5012" spans="8:10" x14ac:dyDescent="0.3">
      <c r="H5012">
        <v>29384</v>
      </c>
      <c r="J5012">
        <v>29384</v>
      </c>
    </row>
    <row r="5013" spans="8:10" x14ac:dyDescent="0.3">
      <c r="H5013">
        <v>29385</v>
      </c>
      <c r="J5013">
        <v>29385</v>
      </c>
    </row>
    <row r="5014" spans="8:10" x14ac:dyDescent="0.3">
      <c r="H5014">
        <v>29387</v>
      </c>
      <c r="J5014">
        <v>29387</v>
      </c>
    </row>
    <row r="5015" spans="8:10" x14ac:dyDescent="0.3">
      <c r="H5015">
        <v>29392</v>
      </c>
      <c r="J5015">
        <v>29392</v>
      </c>
    </row>
    <row r="5016" spans="8:10" x14ac:dyDescent="0.3">
      <c r="H5016">
        <v>29394</v>
      </c>
      <c r="J5016">
        <v>29394</v>
      </c>
    </row>
    <row r="5017" spans="8:10" x14ac:dyDescent="0.3">
      <c r="H5017">
        <v>29395</v>
      </c>
      <c r="J5017">
        <v>29395</v>
      </c>
    </row>
    <row r="5018" spans="8:10" x14ac:dyDescent="0.3">
      <c r="H5018">
        <v>29396</v>
      </c>
      <c r="J5018">
        <v>29396</v>
      </c>
    </row>
    <row r="5019" spans="8:10" x14ac:dyDescent="0.3">
      <c r="H5019">
        <v>29397</v>
      </c>
      <c r="J5019">
        <v>29397</v>
      </c>
    </row>
    <row r="5020" spans="8:10" x14ac:dyDescent="0.3">
      <c r="H5020">
        <v>29398</v>
      </c>
      <c r="J5020">
        <v>29398</v>
      </c>
    </row>
    <row r="5021" spans="8:10" x14ac:dyDescent="0.3">
      <c r="H5021">
        <v>29399</v>
      </c>
      <c r="J5021">
        <v>29399</v>
      </c>
    </row>
    <row r="5022" spans="8:10" x14ac:dyDescent="0.3">
      <c r="H5022">
        <v>29401</v>
      </c>
      <c r="J5022">
        <v>29401</v>
      </c>
    </row>
    <row r="5023" spans="8:10" x14ac:dyDescent="0.3">
      <c r="H5023">
        <v>29402</v>
      </c>
      <c r="J5023">
        <v>29402</v>
      </c>
    </row>
    <row r="5024" spans="8:10" x14ac:dyDescent="0.3">
      <c r="H5024">
        <v>29408</v>
      </c>
      <c r="J5024">
        <v>29408</v>
      </c>
    </row>
    <row r="5025" spans="8:10" x14ac:dyDescent="0.3">
      <c r="H5025">
        <v>29409</v>
      </c>
      <c r="J5025">
        <v>29409</v>
      </c>
    </row>
    <row r="5026" spans="8:10" x14ac:dyDescent="0.3">
      <c r="H5026">
        <v>29422</v>
      </c>
      <c r="J5026">
        <v>29422</v>
      </c>
    </row>
    <row r="5027" spans="8:10" x14ac:dyDescent="0.3">
      <c r="H5027">
        <v>29425</v>
      </c>
      <c r="J5027">
        <v>29425</v>
      </c>
    </row>
    <row r="5028" spans="8:10" x14ac:dyDescent="0.3">
      <c r="H5028">
        <v>29426</v>
      </c>
      <c r="J5028">
        <v>29426</v>
      </c>
    </row>
    <row r="5029" spans="8:10" x14ac:dyDescent="0.3">
      <c r="H5029">
        <v>29427</v>
      </c>
      <c r="J5029">
        <v>29427</v>
      </c>
    </row>
    <row r="5030" spans="8:10" x14ac:dyDescent="0.3">
      <c r="H5030">
        <v>29428</v>
      </c>
      <c r="J5030">
        <v>29428</v>
      </c>
    </row>
    <row r="5031" spans="8:10" x14ac:dyDescent="0.3">
      <c r="H5031">
        <v>29429</v>
      </c>
      <c r="J5031">
        <v>29429</v>
      </c>
    </row>
    <row r="5032" spans="8:10" x14ac:dyDescent="0.3">
      <c r="H5032">
        <v>29430</v>
      </c>
      <c r="J5032">
        <v>29430</v>
      </c>
    </row>
    <row r="5033" spans="8:10" x14ac:dyDescent="0.3">
      <c r="H5033">
        <v>29431</v>
      </c>
      <c r="J5033">
        <v>29431</v>
      </c>
    </row>
    <row r="5034" spans="8:10" x14ac:dyDescent="0.3">
      <c r="H5034">
        <v>29432</v>
      </c>
      <c r="J5034">
        <v>29432</v>
      </c>
    </row>
    <row r="5035" spans="8:10" x14ac:dyDescent="0.3">
      <c r="H5035">
        <v>29433</v>
      </c>
      <c r="J5035">
        <v>29433</v>
      </c>
    </row>
    <row r="5036" spans="8:10" x14ac:dyDescent="0.3">
      <c r="H5036">
        <v>29434</v>
      </c>
      <c r="J5036">
        <v>29434</v>
      </c>
    </row>
    <row r="5037" spans="8:10" x14ac:dyDescent="0.3">
      <c r="H5037">
        <v>29435</v>
      </c>
      <c r="J5037">
        <v>29435</v>
      </c>
    </row>
    <row r="5038" spans="8:10" x14ac:dyDescent="0.3">
      <c r="H5038">
        <v>29436</v>
      </c>
      <c r="J5038">
        <v>29436</v>
      </c>
    </row>
    <row r="5039" spans="8:10" x14ac:dyDescent="0.3">
      <c r="H5039">
        <v>29437</v>
      </c>
      <c r="J5039">
        <v>29437</v>
      </c>
    </row>
    <row r="5040" spans="8:10" x14ac:dyDescent="0.3">
      <c r="H5040">
        <v>29438</v>
      </c>
      <c r="J5040">
        <v>29438</v>
      </c>
    </row>
    <row r="5041" spans="8:10" x14ac:dyDescent="0.3">
      <c r="H5041">
        <v>29439</v>
      </c>
      <c r="J5041">
        <v>29439</v>
      </c>
    </row>
    <row r="5042" spans="8:10" x14ac:dyDescent="0.3">
      <c r="H5042">
        <v>29440</v>
      </c>
      <c r="J5042">
        <v>29440</v>
      </c>
    </row>
    <row r="5043" spans="8:10" x14ac:dyDescent="0.3">
      <c r="H5043">
        <v>29441</v>
      </c>
      <c r="J5043">
        <v>29441</v>
      </c>
    </row>
    <row r="5044" spans="8:10" x14ac:dyDescent="0.3">
      <c r="H5044">
        <v>29444</v>
      </c>
      <c r="J5044">
        <v>29444</v>
      </c>
    </row>
    <row r="5045" spans="8:10" x14ac:dyDescent="0.3">
      <c r="H5045">
        <v>29446</v>
      </c>
      <c r="J5045">
        <v>29446</v>
      </c>
    </row>
    <row r="5046" spans="8:10" x14ac:dyDescent="0.3">
      <c r="H5046">
        <v>29447</v>
      </c>
      <c r="J5046">
        <v>29447</v>
      </c>
    </row>
    <row r="5047" spans="8:10" x14ac:dyDescent="0.3">
      <c r="H5047">
        <v>29448</v>
      </c>
      <c r="J5047">
        <v>29448</v>
      </c>
    </row>
    <row r="5048" spans="8:10" x14ac:dyDescent="0.3">
      <c r="H5048">
        <v>29456</v>
      </c>
      <c r="J5048">
        <v>29456</v>
      </c>
    </row>
    <row r="5049" spans="8:10" x14ac:dyDescent="0.3">
      <c r="H5049">
        <v>29457</v>
      </c>
      <c r="J5049">
        <v>29457</v>
      </c>
    </row>
    <row r="5050" spans="8:10" x14ac:dyDescent="0.3">
      <c r="H5050">
        <v>29459</v>
      </c>
      <c r="J5050">
        <v>29459</v>
      </c>
    </row>
    <row r="5051" spans="8:10" x14ac:dyDescent="0.3">
      <c r="H5051">
        <v>29461</v>
      </c>
      <c r="J5051">
        <v>29461</v>
      </c>
    </row>
    <row r="5052" spans="8:10" x14ac:dyDescent="0.3">
      <c r="H5052">
        <v>29462</v>
      </c>
      <c r="J5052">
        <v>29462</v>
      </c>
    </row>
    <row r="5053" spans="8:10" x14ac:dyDescent="0.3">
      <c r="H5053">
        <v>29463</v>
      </c>
      <c r="J5053">
        <v>29463</v>
      </c>
    </row>
    <row r="5054" spans="8:10" x14ac:dyDescent="0.3">
      <c r="H5054">
        <v>29464</v>
      </c>
      <c r="J5054">
        <v>29464</v>
      </c>
    </row>
    <row r="5055" spans="8:10" x14ac:dyDescent="0.3">
      <c r="H5055">
        <v>29466</v>
      </c>
      <c r="J5055">
        <v>29466</v>
      </c>
    </row>
    <row r="5056" spans="8:10" x14ac:dyDescent="0.3">
      <c r="H5056">
        <v>29469</v>
      </c>
      <c r="J5056">
        <v>29469</v>
      </c>
    </row>
    <row r="5057" spans="8:10" x14ac:dyDescent="0.3">
      <c r="H5057">
        <v>29472</v>
      </c>
      <c r="J5057">
        <v>29472</v>
      </c>
    </row>
    <row r="5058" spans="8:10" x14ac:dyDescent="0.3">
      <c r="H5058">
        <v>29475</v>
      </c>
      <c r="J5058">
        <v>29475</v>
      </c>
    </row>
    <row r="5059" spans="8:10" x14ac:dyDescent="0.3">
      <c r="H5059">
        <v>29476</v>
      </c>
      <c r="J5059">
        <v>29476</v>
      </c>
    </row>
    <row r="5060" spans="8:10" x14ac:dyDescent="0.3">
      <c r="H5060">
        <v>29481</v>
      </c>
      <c r="J5060">
        <v>29481</v>
      </c>
    </row>
    <row r="5061" spans="8:10" x14ac:dyDescent="0.3">
      <c r="H5061">
        <v>29483</v>
      </c>
      <c r="J5061">
        <v>29483</v>
      </c>
    </row>
    <row r="5062" spans="8:10" x14ac:dyDescent="0.3">
      <c r="H5062">
        <v>29487</v>
      </c>
      <c r="J5062">
        <v>29487</v>
      </c>
    </row>
    <row r="5063" spans="8:10" x14ac:dyDescent="0.3">
      <c r="H5063">
        <v>29490</v>
      </c>
      <c r="J5063">
        <v>29490</v>
      </c>
    </row>
    <row r="5064" spans="8:10" x14ac:dyDescent="0.3">
      <c r="H5064">
        <v>29492</v>
      </c>
      <c r="J5064">
        <v>29492</v>
      </c>
    </row>
    <row r="5065" spans="8:10" x14ac:dyDescent="0.3">
      <c r="H5065">
        <v>29495</v>
      </c>
      <c r="J5065">
        <v>29495</v>
      </c>
    </row>
    <row r="5066" spans="8:10" x14ac:dyDescent="0.3">
      <c r="H5066">
        <v>29496</v>
      </c>
      <c r="J5066">
        <v>29496</v>
      </c>
    </row>
    <row r="5067" spans="8:10" x14ac:dyDescent="0.3">
      <c r="H5067">
        <v>29497</v>
      </c>
      <c r="J5067">
        <v>29497</v>
      </c>
    </row>
    <row r="5068" spans="8:10" x14ac:dyDescent="0.3">
      <c r="H5068">
        <v>29498</v>
      </c>
      <c r="J5068">
        <v>29498</v>
      </c>
    </row>
    <row r="5069" spans="8:10" x14ac:dyDescent="0.3">
      <c r="H5069">
        <v>29499</v>
      </c>
      <c r="J5069">
        <v>29499</v>
      </c>
    </row>
    <row r="5070" spans="8:10" x14ac:dyDescent="0.3">
      <c r="H5070">
        <v>29500</v>
      </c>
      <c r="J5070">
        <v>29500</v>
      </c>
    </row>
    <row r="5071" spans="8:10" x14ac:dyDescent="0.3">
      <c r="H5071">
        <v>29501</v>
      </c>
      <c r="J5071">
        <v>29501</v>
      </c>
    </row>
    <row r="5072" spans="8:10" x14ac:dyDescent="0.3">
      <c r="H5072">
        <v>29502</v>
      </c>
      <c r="J5072">
        <v>29502</v>
      </c>
    </row>
    <row r="5073" spans="8:10" x14ac:dyDescent="0.3">
      <c r="H5073">
        <v>29503</v>
      </c>
      <c r="J5073">
        <v>29503</v>
      </c>
    </row>
    <row r="5074" spans="8:10" x14ac:dyDescent="0.3">
      <c r="H5074">
        <v>29504</v>
      </c>
      <c r="J5074">
        <v>29504</v>
      </c>
    </row>
    <row r="5075" spans="8:10" x14ac:dyDescent="0.3">
      <c r="H5075">
        <v>29507</v>
      </c>
      <c r="J5075">
        <v>29507</v>
      </c>
    </row>
    <row r="5076" spans="8:10" x14ac:dyDescent="0.3">
      <c r="H5076">
        <v>29508</v>
      </c>
      <c r="J5076">
        <v>29508</v>
      </c>
    </row>
    <row r="5077" spans="8:10" x14ac:dyDescent="0.3">
      <c r="H5077">
        <v>29509</v>
      </c>
      <c r="J5077">
        <v>29509</v>
      </c>
    </row>
    <row r="5078" spans="8:10" x14ac:dyDescent="0.3">
      <c r="H5078">
        <v>29510</v>
      </c>
      <c r="J5078">
        <v>29510</v>
      </c>
    </row>
    <row r="5079" spans="8:10" x14ac:dyDescent="0.3">
      <c r="H5079">
        <v>29511</v>
      </c>
      <c r="J5079">
        <v>29511</v>
      </c>
    </row>
    <row r="5080" spans="8:10" x14ac:dyDescent="0.3">
      <c r="H5080">
        <v>29513</v>
      </c>
      <c r="J5080">
        <v>29513</v>
      </c>
    </row>
    <row r="5081" spans="8:10" x14ac:dyDescent="0.3">
      <c r="H5081">
        <v>29514</v>
      </c>
      <c r="J5081">
        <v>29514</v>
      </c>
    </row>
    <row r="5082" spans="8:10" x14ac:dyDescent="0.3">
      <c r="H5082">
        <v>29515</v>
      </c>
      <c r="J5082">
        <v>29515</v>
      </c>
    </row>
    <row r="5083" spans="8:10" x14ac:dyDescent="0.3">
      <c r="H5083">
        <v>29520</v>
      </c>
      <c r="J5083">
        <v>29520</v>
      </c>
    </row>
    <row r="5084" spans="8:10" x14ac:dyDescent="0.3">
      <c r="H5084">
        <v>29521</v>
      </c>
      <c r="J5084">
        <v>29521</v>
      </c>
    </row>
    <row r="5085" spans="8:10" x14ac:dyDescent="0.3">
      <c r="H5085">
        <v>29522</v>
      </c>
      <c r="J5085">
        <v>29522</v>
      </c>
    </row>
    <row r="5086" spans="8:10" x14ac:dyDescent="0.3">
      <c r="H5086">
        <v>29525</v>
      </c>
      <c r="J5086">
        <v>29525</v>
      </c>
    </row>
    <row r="5087" spans="8:10" x14ac:dyDescent="0.3">
      <c r="H5087">
        <v>29526</v>
      </c>
      <c r="J5087">
        <v>29526</v>
      </c>
    </row>
    <row r="5088" spans="8:10" x14ac:dyDescent="0.3">
      <c r="H5088">
        <v>29527</v>
      </c>
      <c r="J5088">
        <v>29527</v>
      </c>
    </row>
    <row r="5089" spans="8:10" x14ac:dyDescent="0.3">
      <c r="H5089">
        <v>29528</v>
      </c>
      <c r="J5089">
        <v>29528</v>
      </c>
    </row>
    <row r="5090" spans="8:10" x14ac:dyDescent="0.3">
      <c r="H5090">
        <v>29529</v>
      </c>
      <c r="J5090">
        <v>29529</v>
      </c>
    </row>
    <row r="5091" spans="8:10" x14ac:dyDescent="0.3">
      <c r="H5091">
        <v>29530</v>
      </c>
      <c r="J5091">
        <v>29530</v>
      </c>
    </row>
    <row r="5092" spans="8:10" x14ac:dyDescent="0.3">
      <c r="H5092">
        <v>29531</v>
      </c>
      <c r="J5092">
        <v>29531</v>
      </c>
    </row>
    <row r="5093" spans="8:10" x14ac:dyDescent="0.3">
      <c r="H5093">
        <v>29532</v>
      </c>
      <c r="J5093">
        <v>29532</v>
      </c>
    </row>
    <row r="5094" spans="8:10" x14ac:dyDescent="0.3">
      <c r="H5094">
        <v>29538</v>
      </c>
      <c r="J5094">
        <v>29538</v>
      </c>
    </row>
    <row r="5095" spans="8:10" x14ac:dyDescent="0.3">
      <c r="H5095">
        <v>29540</v>
      </c>
      <c r="J5095">
        <v>29540</v>
      </c>
    </row>
    <row r="5096" spans="8:10" x14ac:dyDescent="0.3">
      <c r="H5096">
        <v>29541</v>
      </c>
      <c r="J5096">
        <v>29541</v>
      </c>
    </row>
    <row r="5097" spans="8:10" x14ac:dyDescent="0.3">
      <c r="H5097">
        <v>29542</v>
      </c>
      <c r="J5097">
        <v>29542</v>
      </c>
    </row>
    <row r="5098" spans="8:10" x14ac:dyDescent="0.3">
      <c r="H5098">
        <v>29543</v>
      </c>
      <c r="J5098">
        <v>29543</v>
      </c>
    </row>
    <row r="5099" spans="8:10" x14ac:dyDescent="0.3">
      <c r="H5099">
        <v>29544</v>
      </c>
      <c r="J5099">
        <v>29544</v>
      </c>
    </row>
    <row r="5100" spans="8:10" x14ac:dyDescent="0.3">
      <c r="H5100">
        <v>29545</v>
      </c>
      <c r="J5100">
        <v>29545</v>
      </c>
    </row>
    <row r="5101" spans="8:10" x14ac:dyDescent="0.3">
      <c r="H5101">
        <v>29546</v>
      </c>
      <c r="J5101">
        <v>29546</v>
      </c>
    </row>
    <row r="5102" spans="8:10" x14ac:dyDescent="0.3">
      <c r="H5102">
        <v>29547</v>
      </c>
      <c r="J5102">
        <v>29547</v>
      </c>
    </row>
    <row r="5103" spans="8:10" x14ac:dyDescent="0.3">
      <c r="H5103">
        <v>29548</v>
      </c>
      <c r="J5103">
        <v>29548</v>
      </c>
    </row>
    <row r="5104" spans="8:10" x14ac:dyDescent="0.3">
      <c r="H5104">
        <v>29549</v>
      </c>
      <c r="J5104">
        <v>29549</v>
      </c>
    </row>
    <row r="5105" spans="8:10" x14ac:dyDescent="0.3">
      <c r="H5105">
        <v>29550</v>
      </c>
      <c r="J5105">
        <v>29550</v>
      </c>
    </row>
    <row r="5106" spans="8:10" x14ac:dyDescent="0.3">
      <c r="H5106">
        <v>29551</v>
      </c>
      <c r="J5106">
        <v>29551</v>
      </c>
    </row>
    <row r="5107" spans="8:10" x14ac:dyDescent="0.3">
      <c r="H5107">
        <v>29576</v>
      </c>
      <c r="J5107">
        <v>29576</v>
      </c>
    </row>
    <row r="5108" spans="8:10" x14ac:dyDescent="0.3">
      <c r="H5108">
        <v>29577</v>
      </c>
      <c r="J5108">
        <v>29577</v>
      </c>
    </row>
    <row r="5109" spans="8:10" x14ac:dyDescent="0.3">
      <c r="H5109">
        <v>29578</v>
      </c>
      <c r="J5109">
        <v>29578</v>
      </c>
    </row>
    <row r="5110" spans="8:10" x14ac:dyDescent="0.3">
      <c r="H5110">
        <v>29579</v>
      </c>
      <c r="J5110">
        <v>29579</v>
      </c>
    </row>
    <row r="5111" spans="8:10" x14ac:dyDescent="0.3">
      <c r="H5111">
        <v>29580</v>
      </c>
      <c r="J5111">
        <v>29580</v>
      </c>
    </row>
    <row r="5112" spans="8:10" x14ac:dyDescent="0.3">
      <c r="H5112">
        <v>29592</v>
      </c>
      <c r="J5112">
        <v>29592</v>
      </c>
    </row>
    <row r="5113" spans="8:10" x14ac:dyDescent="0.3">
      <c r="H5113">
        <v>29593</v>
      </c>
      <c r="J5113">
        <v>29593</v>
      </c>
    </row>
    <row r="5114" spans="8:10" x14ac:dyDescent="0.3">
      <c r="H5114">
        <v>29596</v>
      </c>
      <c r="J5114">
        <v>29596</v>
      </c>
    </row>
    <row r="5115" spans="8:10" x14ac:dyDescent="0.3">
      <c r="H5115">
        <v>29598</v>
      </c>
      <c r="J5115">
        <v>29598</v>
      </c>
    </row>
    <row r="5116" spans="8:10" x14ac:dyDescent="0.3">
      <c r="H5116">
        <v>29599</v>
      </c>
      <c r="J5116">
        <v>29599</v>
      </c>
    </row>
    <row r="5117" spans="8:10" x14ac:dyDescent="0.3">
      <c r="H5117">
        <v>29600</v>
      </c>
      <c r="J5117">
        <v>29600</v>
      </c>
    </row>
    <row r="5118" spans="8:10" x14ac:dyDescent="0.3">
      <c r="H5118">
        <v>29603</v>
      </c>
      <c r="J5118">
        <v>29603</v>
      </c>
    </row>
    <row r="5119" spans="8:10" x14ac:dyDescent="0.3">
      <c r="H5119">
        <v>29604</v>
      </c>
      <c r="J5119">
        <v>29604</v>
      </c>
    </row>
    <row r="5120" spans="8:10" x14ac:dyDescent="0.3">
      <c r="H5120">
        <v>29605</v>
      </c>
      <c r="J5120">
        <v>29605</v>
      </c>
    </row>
    <row r="5121" spans="8:10" x14ac:dyDescent="0.3">
      <c r="H5121">
        <v>29606</v>
      </c>
      <c r="J5121">
        <v>29606</v>
      </c>
    </row>
    <row r="5122" spans="8:10" x14ac:dyDescent="0.3">
      <c r="H5122">
        <v>29607</v>
      </c>
      <c r="J5122">
        <v>29607</v>
      </c>
    </row>
    <row r="5123" spans="8:10" x14ac:dyDescent="0.3">
      <c r="H5123">
        <v>29608</v>
      </c>
      <c r="J5123">
        <v>29608</v>
      </c>
    </row>
    <row r="5124" spans="8:10" x14ac:dyDescent="0.3">
      <c r="H5124">
        <v>29609</v>
      </c>
      <c r="J5124">
        <v>29609</v>
      </c>
    </row>
    <row r="5125" spans="8:10" x14ac:dyDescent="0.3">
      <c r="H5125">
        <v>29610</v>
      </c>
      <c r="J5125">
        <v>29610</v>
      </c>
    </row>
    <row r="5126" spans="8:10" x14ac:dyDescent="0.3">
      <c r="H5126">
        <v>29611</v>
      </c>
      <c r="J5126">
        <v>29611</v>
      </c>
    </row>
    <row r="5127" spans="8:10" x14ac:dyDescent="0.3">
      <c r="H5127">
        <v>29612</v>
      </c>
      <c r="J5127">
        <v>29612</v>
      </c>
    </row>
    <row r="5128" spans="8:10" x14ac:dyDescent="0.3">
      <c r="H5128">
        <v>29614</v>
      </c>
      <c r="J5128">
        <v>29614</v>
      </c>
    </row>
    <row r="5129" spans="8:10" x14ac:dyDescent="0.3">
      <c r="H5129">
        <v>29615</v>
      </c>
      <c r="J5129">
        <v>29615</v>
      </c>
    </row>
    <row r="5130" spans="8:10" x14ac:dyDescent="0.3">
      <c r="H5130">
        <v>29618</v>
      </c>
      <c r="J5130">
        <v>29618</v>
      </c>
    </row>
    <row r="5131" spans="8:10" x14ac:dyDescent="0.3">
      <c r="H5131">
        <v>29619</v>
      </c>
      <c r="J5131">
        <v>29619</v>
      </c>
    </row>
    <row r="5132" spans="8:10" x14ac:dyDescent="0.3">
      <c r="H5132">
        <v>29621</v>
      </c>
      <c r="J5132">
        <v>29621</v>
      </c>
    </row>
    <row r="5133" spans="8:10" x14ac:dyDescent="0.3">
      <c r="H5133">
        <v>29622</v>
      </c>
      <c r="J5133">
        <v>29622</v>
      </c>
    </row>
    <row r="5134" spans="8:10" x14ac:dyDescent="0.3">
      <c r="H5134">
        <v>29623</v>
      </c>
      <c r="J5134">
        <v>29623</v>
      </c>
    </row>
    <row r="5135" spans="8:10" x14ac:dyDescent="0.3">
      <c r="H5135">
        <v>29624</v>
      </c>
      <c r="J5135">
        <v>29624</v>
      </c>
    </row>
    <row r="5136" spans="8:10" x14ac:dyDescent="0.3">
      <c r="H5136">
        <v>29626</v>
      </c>
      <c r="J5136">
        <v>29626</v>
      </c>
    </row>
    <row r="5137" spans="8:10" x14ac:dyDescent="0.3">
      <c r="H5137">
        <v>29629</v>
      </c>
      <c r="J5137">
        <v>29629</v>
      </c>
    </row>
    <row r="5138" spans="8:10" x14ac:dyDescent="0.3">
      <c r="H5138">
        <v>29631</v>
      </c>
      <c r="J5138">
        <v>29631</v>
      </c>
    </row>
    <row r="5139" spans="8:10" x14ac:dyDescent="0.3">
      <c r="H5139">
        <v>29633</v>
      </c>
      <c r="J5139">
        <v>29633</v>
      </c>
    </row>
    <row r="5140" spans="8:10" x14ac:dyDescent="0.3">
      <c r="H5140">
        <v>29634</v>
      </c>
      <c r="J5140">
        <v>29634</v>
      </c>
    </row>
    <row r="5141" spans="8:10" x14ac:dyDescent="0.3">
      <c r="H5141">
        <v>29635</v>
      </c>
      <c r="J5141">
        <v>29635</v>
      </c>
    </row>
    <row r="5142" spans="8:10" x14ac:dyDescent="0.3">
      <c r="H5142">
        <v>29636</v>
      </c>
      <c r="J5142">
        <v>29636</v>
      </c>
    </row>
    <row r="5143" spans="8:10" x14ac:dyDescent="0.3">
      <c r="H5143">
        <v>29637</v>
      </c>
      <c r="J5143">
        <v>29637</v>
      </c>
    </row>
    <row r="5144" spans="8:10" x14ac:dyDescent="0.3">
      <c r="H5144">
        <v>29638</v>
      </c>
      <c r="J5144">
        <v>29638</v>
      </c>
    </row>
    <row r="5145" spans="8:10" x14ac:dyDescent="0.3">
      <c r="H5145">
        <v>29639</v>
      </c>
      <c r="J5145">
        <v>29639</v>
      </c>
    </row>
    <row r="5146" spans="8:10" x14ac:dyDescent="0.3">
      <c r="H5146">
        <v>29640</v>
      </c>
      <c r="J5146">
        <v>29640</v>
      </c>
    </row>
    <row r="5147" spans="8:10" x14ac:dyDescent="0.3">
      <c r="H5147">
        <v>29643</v>
      </c>
      <c r="J5147">
        <v>29643</v>
      </c>
    </row>
    <row r="5148" spans="8:10" x14ac:dyDescent="0.3">
      <c r="H5148">
        <v>29645</v>
      </c>
      <c r="J5148">
        <v>29645</v>
      </c>
    </row>
    <row r="5149" spans="8:10" x14ac:dyDescent="0.3">
      <c r="H5149">
        <v>29646</v>
      </c>
      <c r="J5149">
        <v>29646</v>
      </c>
    </row>
    <row r="5150" spans="8:10" x14ac:dyDescent="0.3">
      <c r="H5150">
        <v>29647</v>
      </c>
      <c r="J5150">
        <v>29647</v>
      </c>
    </row>
    <row r="5151" spans="8:10" x14ac:dyDescent="0.3">
      <c r="H5151">
        <v>29652</v>
      </c>
      <c r="J5151">
        <v>29652</v>
      </c>
    </row>
    <row r="5152" spans="8:10" x14ac:dyDescent="0.3">
      <c r="H5152">
        <v>29654</v>
      </c>
      <c r="J5152">
        <v>29654</v>
      </c>
    </row>
    <row r="5153" spans="8:10" x14ac:dyDescent="0.3">
      <c r="H5153">
        <v>29655</v>
      </c>
      <c r="J5153">
        <v>29655</v>
      </c>
    </row>
    <row r="5154" spans="8:10" x14ac:dyDescent="0.3">
      <c r="H5154">
        <v>29658</v>
      </c>
      <c r="J5154">
        <v>29658</v>
      </c>
    </row>
    <row r="5155" spans="8:10" x14ac:dyDescent="0.3">
      <c r="H5155">
        <v>29659</v>
      </c>
      <c r="J5155">
        <v>29659</v>
      </c>
    </row>
    <row r="5156" spans="8:10" x14ac:dyDescent="0.3">
      <c r="H5156">
        <v>29660</v>
      </c>
      <c r="J5156">
        <v>29660</v>
      </c>
    </row>
    <row r="5157" spans="8:10" x14ac:dyDescent="0.3">
      <c r="H5157">
        <v>29663</v>
      </c>
      <c r="J5157">
        <v>29663</v>
      </c>
    </row>
    <row r="5158" spans="8:10" x14ac:dyDescent="0.3">
      <c r="H5158">
        <v>29664</v>
      </c>
      <c r="J5158">
        <v>29664</v>
      </c>
    </row>
    <row r="5159" spans="8:10" x14ac:dyDescent="0.3">
      <c r="H5159">
        <v>29668</v>
      </c>
      <c r="J5159">
        <v>29668</v>
      </c>
    </row>
    <row r="5160" spans="8:10" x14ac:dyDescent="0.3">
      <c r="H5160">
        <v>29669</v>
      </c>
      <c r="J5160">
        <v>29669</v>
      </c>
    </row>
    <row r="5161" spans="8:10" x14ac:dyDescent="0.3">
      <c r="H5161">
        <v>29670</v>
      </c>
      <c r="J5161">
        <v>29670</v>
      </c>
    </row>
    <row r="5162" spans="8:10" x14ac:dyDescent="0.3">
      <c r="H5162">
        <v>29675</v>
      </c>
      <c r="J5162">
        <v>29675</v>
      </c>
    </row>
    <row r="5163" spans="8:10" x14ac:dyDescent="0.3">
      <c r="H5163">
        <v>29676</v>
      </c>
      <c r="J5163">
        <v>29676</v>
      </c>
    </row>
    <row r="5164" spans="8:10" x14ac:dyDescent="0.3">
      <c r="H5164">
        <v>29677</v>
      </c>
      <c r="J5164">
        <v>29677</v>
      </c>
    </row>
    <row r="5165" spans="8:10" x14ac:dyDescent="0.3">
      <c r="H5165">
        <v>29678</v>
      </c>
      <c r="J5165">
        <v>29678</v>
      </c>
    </row>
    <row r="5166" spans="8:10" x14ac:dyDescent="0.3">
      <c r="H5166">
        <v>29679</v>
      </c>
      <c r="J5166">
        <v>29679</v>
      </c>
    </row>
    <row r="5167" spans="8:10" x14ac:dyDescent="0.3">
      <c r="H5167">
        <v>29680</v>
      </c>
      <c r="J5167">
        <v>29680</v>
      </c>
    </row>
    <row r="5168" spans="8:10" x14ac:dyDescent="0.3">
      <c r="H5168">
        <v>29683</v>
      </c>
      <c r="J5168">
        <v>29683</v>
      </c>
    </row>
    <row r="5169" spans="8:10" x14ac:dyDescent="0.3">
      <c r="H5169">
        <v>29684</v>
      </c>
      <c r="J5169">
        <v>29684</v>
      </c>
    </row>
    <row r="5170" spans="8:10" x14ac:dyDescent="0.3">
      <c r="H5170">
        <v>29687</v>
      </c>
      <c r="J5170">
        <v>29687</v>
      </c>
    </row>
    <row r="5171" spans="8:10" x14ac:dyDescent="0.3">
      <c r="H5171">
        <v>29688</v>
      </c>
      <c r="J5171">
        <v>29688</v>
      </c>
    </row>
    <row r="5172" spans="8:10" x14ac:dyDescent="0.3">
      <c r="H5172">
        <v>29689</v>
      </c>
      <c r="J5172">
        <v>29689</v>
      </c>
    </row>
    <row r="5173" spans="8:10" x14ac:dyDescent="0.3">
      <c r="H5173">
        <v>29691</v>
      </c>
      <c r="J5173">
        <v>29691</v>
      </c>
    </row>
    <row r="5174" spans="8:10" x14ac:dyDescent="0.3">
      <c r="H5174">
        <v>29692</v>
      </c>
      <c r="J5174">
        <v>29692</v>
      </c>
    </row>
    <row r="5175" spans="8:10" x14ac:dyDescent="0.3">
      <c r="H5175">
        <v>29693</v>
      </c>
      <c r="J5175">
        <v>29693</v>
      </c>
    </row>
    <row r="5176" spans="8:10" x14ac:dyDescent="0.3">
      <c r="H5176">
        <v>29694</v>
      </c>
      <c r="J5176">
        <v>29694</v>
      </c>
    </row>
    <row r="5177" spans="8:10" x14ac:dyDescent="0.3">
      <c r="H5177">
        <v>29695</v>
      </c>
      <c r="J5177">
        <v>29695</v>
      </c>
    </row>
    <row r="5178" spans="8:10" x14ac:dyDescent="0.3">
      <c r="H5178">
        <v>29698</v>
      </c>
      <c r="J5178">
        <v>29698</v>
      </c>
    </row>
    <row r="5179" spans="8:10" x14ac:dyDescent="0.3">
      <c r="H5179">
        <v>29700</v>
      </c>
      <c r="J5179">
        <v>29700</v>
      </c>
    </row>
    <row r="5180" spans="8:10" x14ac:dyDescent="0.3">
      <c r="H5180">
        <v>29701</v>
      </c>
      <c r="J5180">
        <v>29701</v>
      </c>
    </row>
    <row r="5181" spans="8:10" x14ac:dyDescent="0.3">
      <c r="H5181">
        <v>29713</v>
      </c>
      <c r="J5181">
        <v>29713</v>
      </c>
    </row>
    <row r="5182" spans="8:10" x14ac:dyDescent="0.3">
      <c r="H5182">
        <v>29715</v>
      </c>
      <c r="J5182">
        <v>29715</v>
      </c>
    </row>
    <row r="5183" spans="8:10" x14ac:dyDescent="0.3">
      <c r="H5183">
        <v>29716</v>
      </c>
      <c r="J5183">
        <v>29716</v>
      </c>
    </row>
    <row r="5184" spans="8:10" x14ac:dyDescent="0.3">
      <c r="H5184">
        <v>29717</v>
      </c>
      <c r="J5184">
        <v>29717</v>
      </c>
    </row>
    <row r="5185" spans="8:10" x14ac:dyDescent="0.3">
      <c r="H5185">
        <v>29718</v>
      </c>
      <c r="J5185">
        <v>29718</v>
      </c>
    </row>
    <row r="5186" spans="8:10" x14ac:dyDescent="0.3">
      <c r="H5186">
        <v>29719</v>
      </c>
      <c r="J5186">
        <v>29719</v>
      </c>
    </row>
    <row r="5187" spans="8:10" x14ac:dyDescent="0.3">
      <c r="H5187">
        <v>29720</v>
      </c>
      <c r="J5187">
        <v>29720</v>
      </c>
    </row>
    <row r="5188" spans="8:10" x14ac:dyDescent="0.3">
      <c r="H5188">
        <v>29721</v>
      </c>
      <c r="J5188">
        <v>29721</v>
      </c>
    </row>
    <row r="5189" spans="8:10" x14ac:dyDescent="0.3">
      <c r="H5189">
        <v>29723</v>
      </c>
      <c r="J5189">
        <v>29723</v>
      </c>
    </row>
    <row r="5190" spans="8:10" x14ac:dyDescent="0.3">
      <c r="H5190">
        <v>29725</v>
      </c>
      <c r="J5190">
        <v>29725</v>
      </c>
    </row>
    <row r="5191" spans="8:10" x14ac:dyDescent="0.3">
      <c r="H5191">
        <v>29728</v>
      </c>
      <c r="J5191">
        <v>29728</v>
      </c>
    </row>
    <row r="5192" spans="8:10" x14ac:dyDescent="0.3">
      <c r="H5192">
        <v>29740</v>
      </c>
      <c r="J5192">
        <v>29740</v>
      </c>
    </row>
    <row r="5193" spans="8:10" x14ac:dyDescent="0.3">
      <c r="H5193">
        <v>29742</v>
      </c>
      <c r="J5193">
        <v>29742</v>
      </c>
    </row>
    <row r="5194" spans="8:10" x14ac:dyDescent="0.3">
      <c r="H5194">
        <v>29743</v>
      </c>
      <c r="J5194">
        <v>29743</v>
      </c>
    </row>
    <row r="5195" spans="8:10" x14ac:dyDescent="0.3">
      <c r="H5195">
        <v>29744</v>
      </c>
      <c r="J5195">
        <v>29744</v>
      </c>
    </row>
    <row r="5196" spans="8:10" x14ac:dyDescent="0.3">
      <c r="H5196">
        <v>29745</v>
      </c>
      <c r="J5196">
        <v>29745</v>
      </c>
    </row>
    <row r="5197" spans="8:10" x14ac:dyDescent="0.3">
      <c r="H5197">
        <v>29749</v>
      </c>
      <c r="J5197">
        <v>29749</v>
      </c>
    </row>
    <row r="5198" spans="8:10" x14ac:dyDescent="0.3">
      <c r="H5198">
        <v>29750</v>
      </c>
      <c r="J5198">
        <v>29750</v>
      </c>
    </row>
    <row r="5199" spans="8:10" x14ac:dyDescent="0.3">
      <c r="H5199">
        <v>29751</v>
      </c>
      <c r="J5199">
        <v>29751</v>
      </c>
    </row>
    <row r="5200" spans="8:10" x14ac:dyDescent="0.3">
      <c r="H5200">
        <v>29752</v>
      </c>
      <c r="J5200">
        <v>29752</v>
      </c>
    </row>
    <row r="5201" spans="8:10" x14ac:dyDescent="0.3">
      <c r="H5201">
        <v>29753</v>
      </c>
      <c r="J5201">
        <v>29753</v>
      </c>
    </row>
    <row r="5202" spans="8:10" x14ac:dyDescent="0.3">
      <c r="H5202">
        <v>29754</v>
      </c>
      <c r="J5202">
        <v>29754</v>
      </c>
    </row>
    <row r="5203" spans="8:10" x14ac:dyDescent="0.3">
      <c r="H5203">
        <v>29755</v>
      </c>
      <c r="J5203">
        <v>29755</v>
      </c>
    </row>
    <row r="5204" spans="8:10" x14ac:dyDescent="0.3">
      <c r="H5204">
        <v>29756</v>
      </c>
      <c r="J5204">
        <v>29756</v>
      </c>
    </row>
    <row r="5205" spans="8:10" x14ac:dyDescent="0.3">
      <c r="H5205">
        <v>29757</v>
      </c>
      <c r="J5205">
        <v>29757</v>
      </c>
    </row>
    <row r="5206" spans="8:10" x14ac:dyDescent="0.3">
      <c r="H5206">
        <v>29758</v>
      </c>
      <c r="J5206">
        <v>29758</v>
      </c>
    </row>
    <row r="5207" spans="8:10" x14ac:dyDescent="0.3">
      <c r="H5207">
        <v>29759</v>
      </c>
      <c r="J5207">
        <v>29759</v>
      </c>
    </row>
    <row r="5208" spans="8:10" x14ac:dyDescent="0.3">
      <c r="H5208">
        <v>29760</v>
      </c>
      <c r="J5208">
        <v>29760</v>
      </c>
    </row>
    <row r="5209" spans="8:10" x14ac:dyDescent="0.3">
      <c r="H5209">
        <v>29761</v>
      </c>
      <c r="J5209">
        <v>29761</v>
      </c>
    </row>
    <row r="5210" spans="8:10" x14ac:dyDescent="0.3">
      <c r="H5210">
        <v>29762</v>
      </c>
      <c r="J5210">
        <v>29762</v>
      </c>
    </row>
    <row r="5211" spans="8:10" x14ac:dyDescent="0.3">
      <c r="H5211">
        <v>29763</v>
      </c>
      <c r="J5211">
        <v>29763</v>
      </c>
    </row>
    <row r="5212" spans="8:10" x14ac:dyDescent="0.3">
      <c r="H5212">
        <v>29765</v>
      </c>
      <c r="J5212">
        <v>29765</v>
      </c>
    </row>
    <row r="5213" spans="8:10" x14ac:dyDescent="0.3">
      <c r="H5213">
        <v>29766</v>
      </c>
      <c r="J5213">
        <v>29766</v>
      </c>
    </row>
    <row r="5214" spans="8:10" x14ac:dyDescent="0.3">
      <c r="H5214">
        <v>29767</v>
      </c>
      <c r="J5214">
        <v>29767</v>
      </c>
    </row>
    <row r="5215" spans="8:10" x14ac:dyDescent="0.3">
      <c r="H5215">
        <v>29770</v>
      </c>
      <c r="J5215">
        <v>29770</v>
      </c>
    </row>
    <row r="5216" spans="8:10" x14ac:dyDescent="0.3">
      <c r="H5216">
        <v>29773</v>
      </c>
      <c r="J5216">
        <v>29773</v>
      </c>
    </row>
    <row r="5217" spans="8:10" x14ac:dyDescent="0.3">
      <c r="H5217">
        <v>29774</v>
      </c>
      <c r="J5217">
        <v>29774</v>
      </c>
    </row>
    <row r="5218" spans="8:10" x14ac:dyDescent="0.3">
      <c r="H5218">
        <v>29775</v>
      </c>
      <c r="J5218">
        <v>29775</v>
      </c>
    </row>
    <row r="5219" spans="8:10" x14ac:dyDescent="0.3">
      <c r="H5219">
        <v>29776</v>
      </c>
      <c r="J5219">
        <v>29776</v>
      </c>
    </row>
    <row r="5220" spans="8:10" x14ac:dyDescent="0.3">
      <c r="H5220">
        <v>29779</v>
      </c>
      <c r="J5220">
        <v>29779</v>
      </c>
    </row>
    <row r="5221" spans="8:10" x14ac:dyDescent="0.3">
      <c r="H5221">
        <v>29781</v>
      </c>
      <c r="J5221">
        <v>29781</v>
      </c>
    </row>
    <row r="5222" spans="8:10" x14ac:dyDescent="0.3">
      <c r="H5222">
        <v>29782</v>
      </c>
      <c r="J5222">
        <v>29782</v>
      </c>
    </row>
    <row r="5223" spans="8:10" x14ac:dyDescent="0.3">
      <c r="H5223">
        <v>29786</v>
      </c>
      <c r="J5223">
        <v>29786</v>
      </c>
    </row>
    <row r="5224" spans="8:10" x14ac:dyDescent="0.3">
      <c r="H5224">
        <v>29911</v>
      </c>
      <c r="J5224">
        <v>29911</v>
      </c>
    </row>
    <row r="5225" spans="8:10" x14ac:dyDescent="0.3">
      <c r="H5225">
        <v>29912</v>
      </c>
      <c r="J5225">
        <v>29912</v>
      </c>
    </row>
    <row r="5226" spans="8:10" x14ac:dyDescent="0.3">
      <c r="H5226">
        <v>29913</v>
      </c>
      <c r="J5226">
        <v>29913</v>
      </c>
    </row>
    <row r="5227" spans="8:10" x14ac:dyDescent="0.3">
      <c r="H5227">
        <v>30146</v>
      </c>
      <c r="J5227">
        <v>30146</v>
      </c>
    </row>
    <row r="5228" spans="8:10" x14ac:dyDescent="0.3">
      <c r="H5228">
        <v>30211</v>
      </c>
      <c r="J5228">
        <v>30211</v>
      </c>
    </row>
    <row r="5229" spans="8:10" x14ac:dyDescent="0.3">
      <c r="H5229">
        <v>30212</v>
      </c>
      <c r="J5229">
        <v>30212</v>
      </c>
    </row>
    <row r="5230" spans="8:10" x14ac:dyDescent="0.3">
      <c r="H5230">
        <v>30374</v>
      </c>
      <c r="J5230">
        <v>30374</v>
      </c>
    </row>
    <row r="5231" spans="8:10" x14ac:dyDescent="0.3">
      <c r="H5231">
        <v>30623</v>
      </c>
      <c r="J5231">
        <v>30623</v>
      </c>
    </row>
    <row r="5232" spans="8:10" x14ac:dyDescent="0.3">
      <c r="H5232">
        <v>30624</v>
      </c>
      <c r="J5232">
        <v>30624</v>
      </c>
    </row>
    <row r="5233" spans="8:10" x14ac:dyDescent="0.3">
      <c r="H5233">
        <v>31062</v>
      </c>
      <c r="J5233">
        <v>31062</v>
      </c>
    </row>
    <row r="5234" spans="8:10" x14ac:dyDescent="0.3">
      <c r="H5234">
        <v>31091</v>
      </c>
      <c r="J5234">
        <v>31091</v>
      </c>
    </row>
    <row r="5235" spans="8:10" x14ac:dyDescent="0.3">
      <c r="H5235">
        <v>31142</v>
      </c>
      <c r="J5235">
        <v>31142</v>
      </c>
    </row>
    <row r="5236" spans="8:10" x14ac:dyDescent="0.3">
      <c r="H5236">
        <v>31143</v>
      </c>
      <c r="J5236">
        <v>31143</v>
      </c>
    </row>
    <row r="5237" spans="8:10" x14ac:dyDescent="0.3">
      <c r="H5237">
        <v>31144</v>
      </c>
      <c r="J5237">
        <v>31144</v>
      </c>
    </row>
    <row r="5238" spans="8:10" x14ac:dyDescent="0.3">
      <c r="H5238">
        <v>31145</v>
      </c>
      <c r="J5238">
        <v>31145</v>
      </c>
    </row>
    <row r="5239" spans="8:10" x14ac:dyDescent="0.3">
      <c r="H5239">
        <v>31146</v>
      </c>
      <c r="J5239">
        <v>31146</v>
      </c>
    </row>
    <row r="5240" spans="8:10" x14ac:dyDescent="0.3">
      <c r="H5240">
        <v>31147</v>
      </c>
      <c r="J5240">
        <v>31147</v>
      </c>
    </row>
    <row r="5241" spans="8:10" x14ac:dyDescent="0.3">
      <c r="H5241">
        <v>31148</v>
      </c>
      <c r="J5241">
        <v>31148</v>
      </c>
    </row>
    <row r="5242" spans="8:10" x14ac:dyDescent="0.3">
      <c r="H5242">
        <v>31165</v>
      </c>
      <c r="J5242">
        <v>31165</v>
      </c>
    </row>
    <row r="5243" spans="8:10" x14ac:dyDescent="0.3">
      <c r="H5243">
        <v>31167</v>
      </c>
      <c r="J5243">
        <v>31167</v>
      </c>
    </row>
    <row r="5244" spans="8:10" x14ac:dyDescent="0.3">
      <c r="H5244">
        <v>31500</v>
      </c>
      <c r="J5244">
        <v>31500</v>
      </c>
    </row>
    <row r="5245" spans="8:10" x14ac:dyDescent="0.3">
      <c r="H5245">
        <v>31501</v>
      </c>
      <c r="J5245">
        <v>31501</v>
      </c>
    </row>
    <row r="5246" spans="8:10" x14ac:dyDescent="0.3">
      <c r="H5246">
        <v>31502</v>
      </c>
      <c r="J5246">
        <v>31502</v>
      </c>
    </row>
    <row r="5247" spans="8:10" x14ac:dyDescent="0.3">
      <c r="H5247">
        <v>31503</v>
      </c>
      <c r="J5247">
        <v>31503</v>
      </c>
    </row>
    <row r="5248" spans="8:10" x14ac:dyDescent="0.3">
      <c r="H5248">
        <v>31504</v>
      </c>
      <c r="J5248">
        <v>31504</v>
      </c>
    </row>
    <row r="5249" spans="8:10" x14ac:dyDescent="0.3">
      <c r="H5249">
        <v>31506</v>
      </c>
      <c r="J5249">
        <v>31506</v>
      </c>
    </row>
    <row r="5250" spans="8:10" x14ac:dyDescent="0.3">
      <c r="H5250">
        <v>31507</v>
      </c>
      <c r="J5250">
        <v>31507</v>
      </c>
    </row>
    <row r="5251" spans="8:10" x14ac:dyDescent="0.3">
      <c r="H5251">
        <v>31508</v>
      </c>
      <c r="J5251">
        <v>31508</v>
      </c>
    </row>
    <row r="5252" spans="8:10" x14ac:dyDescent="0.3">
      <c r="H5252">
        <v>31509</v>
      </c>
      <c r="J5252">
        <v>31509</v>
      </c>
    </row>
    <row r="5253" spans="8:10" x14ac:dyDescent="0.3">
      <c r="H5253">
        <v>31510</v>
      </c>
      <c r="J5253">
        <v>31510</v>
      </c>
    </row>
    <row r="5254" spans="8:10" x14ac:dyDescent="0.3">
      <c r="H5254">
        <v>31515</v>
      </c>
      <c r="J5254">
        <v>31515</v>
      </c>
    </row>
    <row r="5255" spans="8:10" x14ac:dyDescent="0.3">
      <c r="H5255">
        <v>31517</v>
      </c>
      <c r="J5255">
        <v>31517</v>
      </c>
    </row>
    <row r="5256" spans="8:10" x14ac:dyDescent="0.3">
      <c r="H5256">
        <v>31522</v>
      </c>
      <c r="J5256">
        <v>31522</v>
      </c>
    </row>
    <row r="5257" spans="8:10" x14ac:dyDescent="0.3">
      <c r="H5257">
        <v>31526</v>
      </c>
      <c r="J5257">
        <v>31526</v>
      </c>
    </row>
    <row r="5258" spans="8:10" x14ac:dyDescent="0.3">
      <c r="H5258">
        <v>31529</v>
      </c>
      <c r="J5258">
        <v>31529</v>
      </c>
    </row>
    <row r="5259" spans="8:10" x14ac:dyDescent="0.3">
      <c r="H5259">
        <v>31530</v>
      </c>
      <c r="J5259">
        <v>31530</v>
      </c>
    </row>
    <row r="5260" spans="8:10" x14ac:dyDescent="0.3">
      <c r="H5260">
        <v>31531</v>
      </c>
      <c r="J5260">
        <v>31531</v>
      </c>
    </row>
    <row r="5261" spans="8:10" x14ac:dyDescent="0.3">
      <c r="H5261">
        <v>31532</v>
      </c>
      <c r="J5261">
        <v>31532</v>
      </c>
    </row>
    <row r="5262" spans="8:10" x14ac:dyDescent="0.3">
      <c r="H5262">
        <v>31537</v>
      </c>
      <c r="J5262">
        <v>31537</v>
      </c>
    </row>
    <row r="5263" spans="8:10" x14ac:dyDescent="0.3">
      <c r="H5263">
        <v>31539</v>
      </c>
      <c r="J5263">
        <v>31539</v>
      </c>
    </row>
    <row r="5264" spans="8:10" x14ac:dyDescent="0.3">
      <c r="H5264">
        <v>31543</v>
      </c>
      <c r="J5264">
        <v>31543</v>
      </c>
    </row>
    <row r="5265" spans="8:10" x14ac:dyDescent="0.3">
      <c r="H5265">
        <v>31545</v>
      </c>
      <c r="J5265">
        <v>31545</v>
      </c>
    </row>
    <row r="5266" spans="8:10" x14ac:dyDescent="0.3">
      <c r="H5266">
        <v>31546</v>
      </c>
      <c r="J5266">
        <v>31546</v>
      </c>
    </row>
    <row r="5267" spans="8:10" x14ac:dyDescent="0.3">
      <c r="H5267">
        <v>31547</v>
      </c>
      <c r="J5267">
        <v>31547</v>
      </c>
    </row>
    <row r="5268" spans="8:10" x14ac:dyDescent="0.3">
      <c r="H5268">
        <v>31548</v>
      </c>
      <c r="J5268">
        <v>31548</v>
      </c>
    </row>
    <row r="5269" spans="8:10" x14ac:dyDescent="0.3">
      <c r="H5269">
        <v>31549</v>
      </c>
      <c r="J5269">
        <v>31549</v>
      </c>
    </row>
    <row r="5270" spans="8:10" x14ac:dyDescent="0.3">
      <c r="H5270">
        <v>31550</v>
      </c>
      <c r="J5270">
        <v>31550</v>
      </c>
    </row>
    <row r="5271" spans="8:10" x14ac:dyDescent="0.3">
      <c r="H5271">
        <v>31551</v>
      </c>
      <c r="J5271">
        <v>31551</v>
      </c>
    </row>
    <row r="5272" spans="8:10" x14ac:dyDescent="0.3">
      <c r="H5272">
        <v>31552</v>
      </c>
      <c r="J5272">
        <v>31552</v>
      </c>
    </row>
    <row r="5273" spans="8:10" x14ac:dyDescent="0.3">
      <c r="H5273">
        <v>31553</v>
      </c>
      <c r="J5273">
        <v>31553</v>
      </c>
    </row>
    <row r="5274" spans="8:10" x14ac:dyDescent="0.3">
      <c r="H5274">
        <v>31554</v>
      </c>
      <c r="J5274">
        <v>31554</v>
      </c>
    </row>
    <row r="5275" spans="8:10" x14ac:dyDescent="0.3">
      <c r="H5275">
        <v>31555</v>
      </c>
      <c r="J5275">
        <v>31555</v>
      </c>
    </row>
    <row r="5276" spans="8:10" x14ac:dyDescent="0.3">
      <c r="H5276">
        <v>31557</v>
      </c>
      <c r="J5276">
        <v>31557</v>
      </c>
    </row>
    <row r="5277" spans="8:10" x14ac:dyDescent="0.3">
      <c r="H5277">
        <v>31609</v>
      </c>
      <c r="J5277">
        <v>31609</v>
      </c>
    </row>
    <row r="5278" spans="8:10" x14ac:dyDescent="0.3">
      <c r="H5278">
        <v>31611</v>
      </c>
      <c r="J5278">
        <v>31611</v>
      </c>
    </row>
    <row r="5279" spans="8:10" x14ac:dyDescent="0.3">
      <c r="H5279">
        <v>31613</v>
      </c>
      <c r="J5279">
        <v>31613</v>
      </c>
    </row>
    <row r="5280" spans="8:10" x14ac:dyDescent="0.3">
      <c r="H5280">
        <v>31614</v>
      </c>
      <c r="J5280">
        <v>31614</v>
      </c>
    </row>
    <row r="5281" spans="8:10" x14ac:dyDescent="0.3">
      <c r="H5281">
        <v>31615</v>
      </c>
      <c r="J5281">
        <v>31615</v>
      </c>
    </row>
    <row r="5282" spans="8:10" x14ac:dyDescent="0.3">
      <c r="H5282">
        <v>31616</v>
      </c>
      <c r="J5282">
        <v>31616</v>
      </c>
    </row>
    <row r="5283" spans="8:10" x14ac:dyDescent="0.3">
      <c r="H5283">
        <v>31620</v>
      </c>
      <c r="J5283">
        <v>31620</v>
      </c>
    </row>
    <row r="5284" spans="8:10" x14ac:dyDescent="0.3">
      <c r="H5284">
        <v>31624</v>
      </c>
      <c r="J5284">
        <v>31624</v>
      </c>
    </row>
    <row r="5285" spans="8:10" x14ac:dyDescent="0.3">
      <c r="H5285">
        <v>31625</v>
      </c>
      <c r="J5285">
        <v>31625</v>
      </c>
    </row>
    <row r="5286" spans="8:10" x14ac:dyDescent="0.3">
      <c r="H5286">
        <v>31626</v>
      </c>
      <c r="J5286">
        <v>31626</v>
      </c>
    </row>
    <row r="5287" spans="8:10" x14ac:dyDescent="0.3">
      <c r="H5287">
        <v>31627</v>
      </c>
      <c r="J5287">
        <v>31627</v>
      </c>
    </row>
    <row r="5288" spans="8:10" x14ac:dyDescent="0.3">
      <c r="H5288">
        <v>31630</v>
      </c>
      <c r="J5288">
        <v>31630</v>
      </c>
    </row>
    <row r="5289" spans="8:10" x14ac:dyDescent="0.3">
      <c r="H5289">
        <v>31631</v>
      </c>
      <c r="J5289">
        <v>31631</v>
      </c>
    </row>
    <row r="5290" spans="8:10" x14ac:dyDescent="0.3">
      <c r="H5290">
        <v>31633</v>
      </c>
      <c r="J5290">
        <v>31633</v>
      </c>
    </row>
    <row r="5291" spans="8:10" x14ac:dyDescent="0.3">
      <c r="H5291">
        <v>31634</v>
      </c>
      <c r="J5291">
        <v>31634</v>
      </c>
    </row>
    <row r="5292" spans="8:10" x14ac:dyDescent="0.3">
      <c r="H5292">
        <v>31635</v>
      </c>
      <c r="J5292">
        <v>31635</v>
      </c>
    </row>
    <row r="5293" spans="8:10" x14ac:dyDescent="0.3">
      <c r="H5293">
        <v>31636</v>
      </c>
      <c r="J5293">
        <v>31636</v>
      </c>
    </row>
    <row r="5294" spans="8:10" x14ac:dyDescent="0.3">
      <c r="H5294">
        <v>31637</v>
      </c>
      <c r="J5294">
        <v>31637</v>
      </c>
    </row>
    <row r="5295" spans="8:10" x14ac:dyDescent="0.3">
      <c r="H5295">
        <v>31638</v>
      </c>
      <c r="J5295">
        <v>31638</v>
      </c>
    </row>
    <row r="5296" spans="8:10" x14ac:dyDescent="0.3">
      <c r="H5296">
        <v>31639</v>
      </c>
      <c r="J5296">
        <v>31639</v>
      </c>
    </row>
    <row r="5297" spans="8:10" x14ac:dyDescent="0.3">
      <c r="H5297">
        <v>31640</v>
      </c>
      <c r="J5297">
        <v>31640</v>
      </c>
    </row>
    <row r="5298" spans="8:10" x14ac:dyDescent="0.3">
      <c r="H5298">
        <v>31641</v>
      </c>
      <c r="J5298">
        <v>31641</v>
      </c>
    </row>
    <row r="5299" spans="8:10" x14ac:dyDescent="0.3">
      <c r="H5299">
        <v>31642</v>
      </c>
      <c r="J5299">
        <v>31642</v>
      </c>
    </row>
    <row r="5300" spans="8:10" x14ac:dyDescent="0.3">
      <c r="H5300">
        <v>31643</v>
      </c>
      <c r="J5300">
        <v>31643</v>
      </c>
    </row>
    <row r="5301" spans="8:10" x14ac:dyDescent="0.3">
      <c r="H5301">
        <v>31644</v>
      </c>
      <c r="J5301">
        <v>31644</v>
      </c>
    </row>
    <row r="5302" spans="8:10" x14ac:dyDescent="0.3">
      <c r="H5302">
        <v>31645</v>
      </c>
      <c r="J5302">
        <v>31645</v>
      </c>
    </row>
    <row r="5303" spans="8:10" x14ac:dyDescent="0.3">
      <c r="H5303">
        <v>31646</v>
      </c>
      <c r="J5303">
        <v>31646</v>
      </c>
    </row>
    <row r="5304" spans="8:10" x14ac:dyDescent="0.3">
      <c r="H5304">
        <v>31647</v>
      </c>
      <c r="J5304">
        <v>31647</v>
      </c>
    </row>
    <row r="5305" spans="8:10" x14ac:dyDescent="0.3">
      <c r="H5305">
        <v>31648</v>
      </c>
      <c r="J5305">
        <v>31648</v>
      </c>
    </row>
    <row r="5306" spans="8:10" x14ac:dyDescent="0.3">
      <c r="H5306">
        <v>31649</v>
      </c>
      <c r="J5306">
        <v>31649</v>
      </c>
    </row>
    <row r="5307" spans="8:10" x14ac:dyDescent="0.3">
      <c r="H5307">
        <v>31650</v>
      </c>
      <c r="J5307">
        <v>31650</v>
      </c>
    </row>
    <row r="5308" spans="8:10" x14ac:dyDescent="0.3">
      <c r="H5308">
        <v>31651</v>
      </c>
      <c r="J5308">
        <v>31651</v>
      </c>
    </row>
    <row r="5309" spans="8:10" x14ac:dyDescent="0.3">
      <c r="H5309">
        <v>31653</v>
      </c>
      <c r="J5309">
        <v>31653</v>
      </c>
    </row>
    <row r="5310" spans="8:10" x14ac:dyDescent="0.3">
      <c r="H5310">
        <v>31654</v>
      </c>
      <c r="J5310">
        <v>31654</v>
      </c>
    </row>
    <row r="5311" spans="8:10" x14ac:dyDescent="0.3">
      <c r="H5311">
        <v>31655</v>
      </c>
      <c r="J5311">
        <v>31655</v>
      </c>
    </row>
    <row r="5312" spans="8:10" x14ac:dyDescent="0.3">
      <c r="H5312">
        <v>31657</v>
      </c>
      <c r="J5312">
        <v>31657</v>
      </c>
    </row>
    <row r="5313" spans="8:10" x14ac:dyDescent="0.3">
      <c r="H5313">
        <v>31658</v>
      </c>
      <c r="J5313">
        <v>31658</v>
      </c>
    </row>
    <row r="5314" spans="8:10" x14ac:dyDescent="0.3">
      <c r="H5314">
        <v>31659</v>
      </c>
      <c r="J5314">
        <v>31659</v>
      </c>
    </row>
    <row r="5315" spans="8:10" x14ac:dyDescent="0.3">
      <c r="H5315">
        <v>31660</v>
      </c>
      <c r="J5315">
        <v>31660</v>
      </c>
    </row>
    <row r="5316" spans="8:10" x14ac:dyDescent="0.3">
      <c r="H5316">
        <v>31661</v>
      </c>
      <c r="J5316">
        <v>31661</v>
      </c>
    </row>
    <row r="5317" spans="8:10" x14ac:dyDescent="0.3">
      <c r="H5317">
        <v>31662</v>
      </c>
      <c r="J5317">
        <v>31662</v>
      </c>
    </row>
    <row r="5318" spans="8:10" x14ac:dyDescent="0.3">
      <c r="H5318">
        <v>31663</v>
      </c>
      <c r="J5318">
        <v>31663</v>
      </c>
    </row>
    <row r="5319" spans="8:10" x14ac:dyDescent="0.3">
      <c r="H5319">
        <v>31664</v>
      </c>
      <c r="J5319">
        <v>31664</v>
      </c>
    </row>
    <row r="5320" spans="8:10" x14ac:dyDescent="0.3">
      <c r="H5320">
        <v>31665</v>
      </c>
      <c r="J5320">
        <v>31665</v>
      </c>
    </row>
    <row r="5321" spans="8:10" x14ac:dyDescent="0.3">
      <c r="H5321">
        <v>31666</v>
      </c>
      <c r="J5321">
        <v>31666</v>
      </c>
    </row>
    <row r="5322" spans="8:10" x14ac:dyDescent="0.3">
      <c r="H5322">
        <v>31667</v>
      </c>
      <c r="J5322">
        <v>31667</v>
      </c>
    </row>
    <row r="5323" spans="8:10" x14ac:dyDescent="0.3">
      <c r="H5323">
        <v>31669</v>
      </c>
      <c r="J5323">
        <v>31669</v>
      </c>
    </row>
    <row r="5324" spans="8:10" x14ac:dyDescent="0.3">
      <c r="H5324">
        <v>31670</v>
      </c>
      <c r="J5324">
        <v>31670</v>
      </c>
    </row>
    <row r="5325" spans="8:10" x14ac:dyDescent="0.3">
      <c r="H5325">
        <v>31672</v>
      </c>
      <c r="J5325">
        <v>31672</v>
      </c>
    </row>
    <row r="5326" spans="8:10" x14ac:dyDescent="0.3">
      <c r="H5326">
        <v>31673</v>
      </c>
      <c r="J5326">
        <v>31673</v>
      </c>
    </row>
    <row r="5327" spans="8:10" x14ac:dyDescent="0.3">
      <c r="H5327">
        <v>31676</v>
      </c>
      <c r="J5327">
        <v>31676</v>
      </c>
    </row>
    <row r="5328" spans="8:10" x14ac:dyDescent="0.3">
      <c r="H5328">
        <v>31678</v>
      </c>
      <c r="J5328">
        <v>31678</v>
      </c>
    </row>
    <row r="5329" spans="8:10" x14ac:dyDescent="0.3">
      <c r="H5329">
        <v>31686</v>
      </c>
      <c r="J5329">
        <v>31686</v>
      </c>
    </row>
    <row r="5330" spans="8:10" x14ac:dyDescent="0.3">
      <c r="H5330">
        <v>31687</v>
      </c>
      <c r="J5330">
        <v>31687</v>
      </c>
    </row>
    <row r="5331" spans="8:10" x14ac:dyDescent="0.3">
      <c r="H5331">
        <v>31688</v>
      </c>
      <c r="J5331">
        <v>31688</v>
      </c>
    </row>
    <row r="5332" spans="8:10" x14ac:dyDescent="0.3">
      <c r="H5332">
        <v>31689</v>
      </c>
      <c r="J5332">
        <v>31689</v>
      </c>
    </row>
    <row r="5333" spans="8:10" x14ac:dyDescent="0.3">
      <c r="H5333">
        <v>31690</v>
      </c>
      <c r="J5333">
        <v>31690</v>
      </c>
    </row>
    <row r="5334" spans="8:10" x14ac:dyDescent="0.3">
      <c r="H5334">
        <v>31693</v>
      </c>
      <c r="J5334">
        <v>31693</v>
      </c>
    </row>
    <row r="5335" spans="8:10" x14ac:dyDescent="0.3">
      <c r="H5335">
        <v>31695</v>
      </c>
      <c r="J5335">
        <v>31695</v>
      </c>
    </row>
    <row r="5336" spans="8:10" x14ac:dyDescent="0.3">
      <c r="H5336">
        <v>31696</v>
      </c>
      <c r="J5336">
        <v>31696</v>
      </c>
    </row>
    <row r="5337" spans="8:10" x14ac:dyDescent="0.3">
      <c r="H5337">
        <v>31701</v>
      </c>
      <c r="J5337">
        <v>31701</v>
      </c>
    </row>
    <row r="5338" spans="8:10" x14ac:dyDescent="0.3">
      <c r="H5338">
        <v>31702</v>
      </c>
      <c r="J5338">
        <v>31702</v>
      </c>
    </row>
    <row r="5339" spans="8:10" x14ac:dyDescent="0.3">
      <c r="H5339">
        <v>31704</v>
      </c>
      <c r="J5339">
        <v>31704</v>
      </c>
    </row>
    <row r="5340" spans="8:10" x14ac:dyDescent="0.3">
      <c r="H5340">
        <v>31705</v>
      </c>
      <c r="J5340">
        <v>31705</v>
      </c>
    </row>
    <row r="5341" spans="8:10" x14ac:dyDescent="0.3">
      <c r="H5341">
        <v>31706</v>
      </c>
      <c r="J5341">
        <v>31706</v>
      </c>
    </row>
    <row r="5342" spans="8:10" x14ac:dyDescent="0.3">
      <c r="H5342">
        <v>31714</v>
      </c>
      <c r="J5342">
        <v>31714</v>
      </c>
    </row>
    <row r="5343" spans="8:10" x14ac:dyDescent="0.3">
      <c r="H5343">
        <v>31715</v>
      </c>
      <c r="J5343">
        <v>31715</v>
      </c>
    </row>
    <row r="5344" spans="8:10" x14ac:dyDescent="0.3">
      <c r="H5344">
        <v>31716</v>
      </c>
      <c r="J5344">
        <v>31716</v>
      </c>
    </row>
    <row r="5345" spans="8:10" x14ac:dyDescent="0.3">
      <c r="H5345">
        <v>31717</v>
      </c>
      <c r="J5345">
        <v>31717</v>
      </c>
    </row>
    <row r="5346" spans="8:10" x14ac:dyDescent="0.3">
      <c r="H5346">
        <v>31718</v>
      </c>
      <c r="J5346">
        <v>31718</v>
      </c>
    </row>
    <row r="5347" spans="8:10" x14ac:dyDescent="0.3">
      <c r="H5347">
        <v>31721</v>
      </c>
      <c r="J5347">
        <v>31721</v>
      </c>
    </row>
    <row r="5348" spans="8:10" x14ac:dyDescent="0.3">
      <c r="H5348">
        <v>31726</v>
      </c>
      <c r="J5348">
        <v>31726</v>
      </c>
    </row>
    <row r="5349" spans="8:10" x14ac:dyDescent="0.3">
      <c r="H5349">
        <v>31727</v>
      </c>
      <c r="J5349">
        <v>31727</v>
      </c>
    </row>
    <row r="5350" spans="8:10" x14ac:dyDescent="0.3">
      <c r="H5350">
        <v>31728</v>
      </c>
      <c r="J5350">
        <v>31728</v>
      </c>
    </row>
    <row r="5351" spans="8:10" x14ac:dyDescent="0.3">
      <c r="H5351">
        <v>31729</v>
      </c>
      <c r="J5351">
        <v>31729</v>
      </c>
    </row>
    <row r="5352" spans="8:10" x14ac:dyDescent="0.3">
      <c r="H5352">
        <v>31730</v>
      </c>
      <c r="J5352">
        <v>31730</v>
      </c>
    </row>
    <row r="5353" spans="8:10" x14ac:dyDescent="0.3">
      <c r="H5353">
        <v>31731</v>
      </c>
      <c r="J5353">
        <v>31731</v>
      </c>
    </row>
    <row r="5354" spans="8:10" x14ac:dyDescent="0.3">
      <c r="H5354">
        <v>31732</v>
      </c>
      <c r="J5354">
        <v>31732</v>
      </c>
    </row>
    <row r="5355" spans="8:10" x14ac:dyDescent="0.3">
      <c r="H5355">
        <v>31733</v>
      </c>
      <c r="J5355">
        <v>31733</v>
      </c>
    </row>
    <row r="5356" spans="8:10" x14ac:dyDescent="0.3">
      <c r="H5356">
        <v>31734</v>
      </c>
      <c r="J5356">
        <v>31734</v>
      </c>
    </row>
    <row r="5357" spans="8:10" x14ac:dyDescent="0.3">
      <c r="H5357">
        <v>31735</v>
      </c>
      <c r="J5357">
        <v>31735</v>
      </c>
    </row>
    <row r="5358" spans="8:10" x14ac:dyDescent="0.3">
      <c r="H5358">
        <v>31736</v>
      </c>
      <c r="J5358">
        <v>31736</v>
      </c>
    </row>
    <row r="5359" spans="8:10" x14ac:dyDescent="0.3">
      <c r="H5359">
        <v>31742</v>
      </c>
      <c r="J5359">
        <v>31742</v>
      </c>
    </row>
    <row r="5360" spans="8:10" x14ac:dyDescent="0.3">
      <c r="H5360">
        <v>31744</v>
      </c>
      <c r="J5360">
        <v>31744</v>
      </c>
    </row>
    <row r="5361" spans="8:10" x14ac:dyDescent="0.3">
      <c r="H5361">
        <v>31745</v>
      </c>
      <c r="J5361">
        <v>31745</v>
      </c>
    </row>
    <row r="5362" spans="8:10" x14ac:dyDescent="0.3">
      <c r="H5362">
        <v>31746</v>
      </c>
      <c r="J5362">
        <v>31746</v>
      </c>
    </row>
    <row r="5363" spans="8:10" x14ac:dyDescent="0.3">
      <c r="H5363">
        <v>31747</v>
      </c>
      <c r="J5363">
        <v>31747</v>
      </c>
    </row>
    <row r="5364" spans="8:10" x14ac:dyDescent="0.3">
      <c r="H5364">
        <v>31748</v>
      </c>
      <c r="J5364">
        <v>31748</v>
      </c>
    </row>
    <row r="5365" spans="8:10" x14ac:dyDescent="0.3">
      <c r="H5365">
        <v>31749</v>
      </c>
      <c r="J5365">
        <v>31749</v>
      </c>
    </row>
    <row r="5366" spans="8:10" x14ac:dyDescent="0.3">
      <c r="H5366">
        <v>31750</v>
      </c>
      <c r="J5366">
        <v>31750</v>
      </c>
    </row>
    <row r="5367" spans="8:10" x14ac:dyDescent="0.3">
      <c r="H5367">
        <v>32504</v>
      </c>
      <c r="J5367">
        <v>32504</v>
      </c>
    </row>
    <row r="5368" spans="8:10" x14ac:dyDescent="0.3">
      <c r="H5368">
        <v>32506</v>
      </c>
      <c r="J5368">
        <v>32506</v>
      </c>
    </row>
    <row r="5369" spans="8:10" x14ac:dyDescent="0.3">
      <c r="H5369">
        <v>32507</v>
      </c>
      <c r="J5369">
        <v>32507</v>
      </c>
    </row>
    <row r="5370" spans="8:10" x14ac:dyDescent="0.3">
      <c r="H5370">
        <v>32508</v>
      </c>
      <c r="J5370">
        <v>32508</v>
      </c>
    </row>
    <row r="5371" spans="8:10" x14ac:dyDescent="0.3">
      <c r="H5371">
        <v>32509</v>
      </c>
      <c r="J5371">
        <v>32509</v>
      </c>
    </row>
    <row r="5372" spans="8:10" x14ac:dyDescent="0.3">
      <c r="H5372">
        <v>32510</v>
      </c>
      <c r="J5372">
        <v>32510</v>
      </c>
    </row>
    <row r="5373" spans="8:10" x14ac:dyDescent="0.3">
      <c r="H5373">
        <v>32511</v>
      </c>
      <c r="J5373">
        <v>32511</v>
      </c>
    </row>
    <row r="5374" spans="8:10" x14ac:dyDescent="0.3">
      <c r="H5374">
        <v>32513</v>
      </c>
      <c r="J5374">
        <v>32513</v>
      </c>
    </row>
    <row r="5375" spans="8:10" x14ac:dyDescent="0.3">
      <c r="H5375">
        <v>32514</v>
      </c>
      <c r="J5375">
        <v>32514</v>
      </c>
    </row>
    <row r="5376" spans="8:10" x14ac:dyDescent="0.3">
      <c r="H5376">
        <v>32515</v>
      </c>
      <c r="J5376">
        <v>32515</v>
      </c>
    </row>
    <row r="5377" spans="8:10" x14ac:dyDescent="0.3">
      <c r="H5377">
        <v>32516</v>
      </c>
      <c r="J5377">
        <v>32516</v>
      </c>
    </row>
    <row r="5378" spans="8:10" x14ac:dyDescent="0.3">
      <c r="H5378">
        <v>32517</v>
      </c>
      <c r="J5378">
        <v>32517</v>
      </c>
    </row>
    <row r="5379" spans="8:10" x14ac:dyDescent="0.3">
      <c r="H5379">
        <v>32518</v>
      </c>
      <c r="J5379">
        <v>32518</v>
      </c>
    </row>
    <row r="5380" spans="8:10" x14ac:dyDescent="0.3">
      <c r="H5380">
        <v>32520</v>
      </c>
      <c r="J5380">
        <v>32520</v>
      </c>
    </row>
    <row r="5381" spans="8:10" x14ac:dyDescent="0.3">
      <c r="H5381">
        <v>32522</v>
      </c>
      <c r="J5381">
        <v>32522</v>
      </c>
    </row>
    <row r="5382" spans="8:10" x14ac:dyDescent="0.3">
      <c r="H5382">
        <v>32524</v>
      </c>
      <c r="J5382">
        <v>32524</v>
      </c>
    </row>
    <row r="5383" spans="8:10" x14ac:dyDescent="0.3">
      <c r="H5383">
        <v>32525</v>
      </c>
      <c r="J5383">
        <v>32525</v>
      </c>
    </row>
    <row r="5384" spans="8:10" x14ac:dyDescent="0.3">
      <c r="H5384">
        <v>32526</v>
      </c>
      <c r="J5384">
        <v>32526</v>
      </c>
    </row>
    <row r="5385" spans="8:10" x14ac:dyDescent="0.3">
      <c r="H5385">
        <v>32537</v>
      </c>
      <c r="J5385">
        <v>32537</v>
      </c>
    </row>
    <row r="5386" spans="8:10" x14ac:dyDescent="0.3">
      <c r="H5386">
        <v>32538</v>
      </c>
      <c r="J5386">
        <v>32538</v>
      </c>
    </row>
    <row r="5387" spans="8:10" x14ac:dyDescent="0.3">
      <c r="H5387">
        <v>32539</v>
      </c>
      <c r="J5387">
        <v>32539</v>
      </c>
    </row>
    <row r="5388" spans="8:10" x14ac:dyDescent="0.3">
      <c r="H5388">
        <v>32540</v>
      </c>
      <c r="J5388">
        <v>32540</v>
      </c>
    </row>
    <row r="5389" spans="8:10" x14ac:dyDescent="0.3">
      <c r="H5389">
        <v>32734</v>
      </c>
      <c r="J5389">
        <v>32734</v>
      </c>
    </row>
    <row r="5390" spans="8:10" x14ac:dyDescent="0.3">
      <c r="H5390">
        <v>32744</v>
      </c>
      <c r="J5390">
        <v>32744</v>
      </c>
    </row>
    <row r="5391" spans="8:10" x14ac:dyDescent="0.3">
      <c r="H5391">
        <v>33060</v>
      </c>
      <c r="J5391">
        <v>33060</v>
      </c>
    </row>
    <row r="5392" spans="8:10" x14ac:dyDescent="0.3">
      <c r="H5392">
        <v>33073</v>
      </c>
      <c r="J5392">
        <v>33073</v>
      </c>
    </row>
    <row r="5393" spans="8:10" x14ac:dyDescent="0.3">
      <c r="H5393">
        <v>33459</v>
      </c>
      <c r="J5393">
        <v>33459</v>
      </c>
    </row>
    <row r="5394" spans="8:10" x14ac:dyDescent="0.3">
      <c r="H5394">
        <v>33467</v>
      </c>
      <c r="J5394">
        <v>33467</v>
      </c>
    </row>
    <row r="5395" spans="8:10" x14ac:dyDescent="0.3">
      <c r="H5395">
        <v>33468</v>
      </c>
      <c r="J5395">
        <v>33468</v>
      </c>
    </row>
    <row r="5396" spans="8:10" x14ac:dyDescent="0.3">
      <c r="H5396">
        <v>33482</v>
      </c>
      <c r="J5396">
        <v>33482</v>
      </c>
    </row>
    <row r="5397" spans="8:10" x14ac:dyDescent="0.3">
      <c r="H5397">
        <v>33491</v>
      </c>
      <c r="J5397">
        <v>33491</v>
      </c>
    </row>
    <row r="5398" spans="8:10" x14ac:dyDescent="0.3">
      <c r="H5398">
        <v>33501</v>
      </c>
      <c r="J5398">
        <v>33501</v>
      </c>
    </row>
    <row r="5399" spans="8:10" x14ac:dyDescent="0.3">
      <c r="H5399">
        <v>33514</v>
      </c>
      <c r="J5399">
        <v>33514</v>
      </c>
    </row>
    <row r="5400" spans="8:10" x14ac:dyDescent="0.3">
      <c r="H5400">
        <v>33519</v>
      </c>
      <c r="J5400">
        <v>33519</v>
      </c>
    </row>
    <row r="5401" spans="8:10" x14ac:dyDescent="0.3">
      <c r="H5401">
        <v>33523</v>
      </c>
      <c r="J5401">
        <v>33523</v>
      </c>
    </row>
    <row r="5402" spans="8:10" x14ac:dyDescent="0.3">
      <c r="H5402">
        <v>33569</v>
      </c>
      <c r="J5402">
        <v>33569</v>
      </c>
    </row>
    <row r="5403" spans="8:10" x14ac:dyDescent="0.3">
      <c r="H5403">
        <v>33575</v>
      </c>
      <c r="J5403">
        <v>33575</v>
      </c>
    </row>
    <row r="5404" spans="8:10" x14ac:dyDescent="0.3">
      <c r="H5404">
        <v>33577</v>
      </c>
      <c r="J5404">
        <v>33577</v>
      </c>
    </row>
    <row r="5405" spans="8:10" x14ac:dyDescent="0.3">
      <c r="H5405">
        <v>33670</v>
      </c>
      <c r="J5405">
        <v>33670</v>
      </c>
    </row>
    <row r="5406" spans="8:10" x14ac:dyDescent="0.3">
      <c r="H5406">
        <v>33709</v>
      </c>
      <c r="J5406">
        <v>33709</v>
      </c>
    </row>
    <row r="5407" spans="8:10" x14ac:dyDescent="0.3">
      <c r="H5407">
        <v>33857</v>
      </c>
      <c r="J5407">
        <v>33857</v>
      </c>
    </row>
    <row r="5408" spans="8:10" x14ac:dyDescent="0.3">
      <c r="H5408">
        <v>33858</v>
      </c>
      <c r="J5408">
        <v>33858</v>
      </c>
    </row>
    <row r="5409" spans="8:10" x14ac:dyDescent="0.3">
      <c r="H5409">
        <v>33886</v>
      </c>
      <c r="J5409">
        <v>33886</v>
      </c>
    </row>
    <row r="5410" spans="8:10" x14ac:dyDescent="0.3">
      <c r="H5410">
        <v>33891</v>
      </c>
      <c r="J5410">
        <v>33891</v>
      </c>
    </row>
    <row r="5411" spans="8:10" x14ac:dyDescent="0.3">
      <c r="H5411">
        <v>33912</v>
      </c>
      <c r="J5411">
        <v>33912</v>
      </c>
    </row>
    <row r="5412" spans="8:10" x14ac:dyDescent="0.3">
      <c r="H5412">
        <v>33913</v>
      </c>
      <c r="J5412">
        <v>33913</v>
      </c>
    </row>
    <row r="5413" spans="8:10" x14ac:dyDescent="0.3">
      <c r="H5413">
        <v>33915</v>
      </c>
      <c r="J5413">
        <v>33915</v>
      </c>
    </row>
    <row r="5414" spans="8:10" x14ac:dyDescent="0.3">
      <c r="H5414">
        <v>33919</v>
      </c>
      <c r="J5414">
        <v>33919</v>
      </c>
    </row>
    <row r="5415" spans="8:10" x14ac:dyDescent="0.3">
      <c r="H5415">
        <v>33920</v>
      </c>
      <c r="J5415">
        <v>33920</v>
      </c>
    </row>
    <row r="5416" spans="8:10" x14ac:dyDescent="0.3">
      <c r="H5416">
        <v>33925</v>
      </c>
      <c r="J5416">
        <v>33925</v>
      </c>
    </row>
    <row r="5417" spans="8:10" x14ac:dyDescent="0.3">
      <c r="H5417">
        <v>33926</v>
      </c>
      <c r="J5417">
        <v>33926</v>
      </c>
    </row>
    <row r="5418" spans="8:10" x14ac:dyDescent="0.3">
      <c r="H5418">
        <v>33949</v>
      </c>
      <c r="J5418">
        <v>33949</v>
      </c>
    </row>
    <row r="5419" spans="8:10" x14ac:dyDescent="0.3">
      <c r="H5419">
        <v>33950</v>
      </c>
      <c r="J5419">
        <v>33950</v>
      </c>
    </row>
    <row r="5420" spans="8:10" x14ac:dyDescent="0.3">
      <c r="H5420">
        <v>33951</v>
      </c>
      <c r="J5420">
        <v>33951</v>
      </c>
    </row>
    <row r="5421" spans="8:10" x14ac:dyDescent="0.3">
      <c r="H5421">
        <v>33952</v>
      </c>
      <c r="J5421">
        <v>33952</v>
      </c>
    </row>
    <row r="5422" spans="8:10" x14ac:dyDescent="0.3">
      <c r="H5422">
        <v>33953</v>
      </c>
      <c r="J5422">
        <v>33953</v>
      </c>
    </row>
    <row r="5423" spans="8:10" x14ac:dyDescent="0.3">
      <c r="H5423">
        <v>34118</v>
      </c>
      <c r="J5423">
        <v>34118</v>
      </c>
    </row>
    <row r="5424" spans="8:10" x14ac:dyDescent="0.3">
      <c r="H5424">
        <v>34119</v>
      </c>
      <c r="J5424">
        <v>34119</v>
      </c>
    </row>
    <row r="5425" spans="8:10" x14ac:dyDescent="0.3">
      <c r="H5425">
        <v>34120</v>
      </c>
      <c r="J5425">
        <v>34120</v>
      </c>
    </row>
    <row r="5426" spans="8:10" x14ac:dyDescent="0.3">
      <c r="H5426">
        <v>34121</v>
      </c>
      <c r="J5426">
        <v>34121</v>
      </c>
    </row>
    <row r="5427" spans="8:10" x14ac:dyDescent="0.3">
      <c r="H5427">
        <v>34124</v>
      </c>
      <c r="J5427">
        <v>34124</v>
      </c>
    </row>
    <row r="5428" spans="8:10" x14ac:dyDescent="0.3">
      <c r="H5428">
        <v>34126</v>
      </c>
      <c r="J5428">
        <v>34126</v>
      </c>
    </row>
    <row r="5429" spans="8:10" x14ac:dyDescent="0.3">
      <c r="H5429">
        <v>34127</v>
      </c>
      <c r="J5429">
        <v>34127</v>
      </c>
    </row>
    <row r="5430" spans="8:10" x14ac:dyDescent="0.3">
      <c r="H5430">
        <v>34128</v>
      </c>
      <c r="J5430">
        <v>34128</v>
      </c>
    </row>
    <row r="5431" spans="8:10" x14ac:dyDescent="0.3">
      <c r="H5431">
        <v>34129</v>
      </c>
      <c r="J5431">
        <v>34129</v>
      </c>
    </row>
    <row r="5432" spans="8:10" x14ac:dyDescent="0.3">
      <c r="H5432">
        <v>34130</v>
      </c>
      <c r="J5432">
        <v>34130</v>
      </c>
    </row>
    <row r="5433" spans="8:10" x14ac:dyDescent="0.3">
      <c r="H5433">
        <v>34131</v>
      </c>
      <c r="J5433">
        <v>34131</v>
      </c>
    </row>
    <row r="5434" spans="8:10" x14ac:dyDescent="0.3">
      <c r="H5434">
        <v>34132</v>
      </c>
      <c r="J5434">
        <v>34132</v>
      </c>
    </row>
    <row r="5435" spans="8:10" x14ac:dyDescent="0.3">
      <c r="H5435">
        <v>34133</v>
      </c>
      <c r="J5435">
        <v>34133</v>
      </c>
    </row>
    <row r="5436" spans="8:10" x14ac:dyDescent="0.3">
      <c r="H5436">
        <v>34134</v>
      </c>
      <c r="J5436">
        <v>34134</v>
      </c>
    </row>
    <row r="5437" spans="8:10" x14ac:dyDescent="0.3">
      <c r="H5437">
        <v>34135</v>
      </c>
      <c r="J5437">
        <v>34135</v>
      </c>
    </row>
    <row r="5438" spans="8:10" x14ac:dyDescent="0.3">
      <c r="H5438">
        <v>34137</v>
      </c>
      <c r="J5438">
        <v>34137</v>
      </c>
    </row>
    <row r="5439" spans="8:10" x14ac:dyDescent="0.3">
      <c r="H5439">
        <v>34138</v>
      </c>
      <c r="J5439">
        <v>34138</v>
      </c>
    </row>
    <row r="5440" spans="8:10" x14ac:dyDescent="0.3">
      <c r="H5440">
        <v>34142</v>
      </c>
      <c r="J5440">
        <v>34142</v>
      </c>
    </row>
    <row r="5441" spans="8:10" x14ac:dyDescent="0.3">
      <c r="H5441">
        <v>34143</v>
      </c>
      <c r="J5441">
        <v>34143</v>
      </c>
    </row>
    <row r="5442" spans="8:10" x14ac:dyDescent="0.3">
      <c r="H5442">
        <v>34145</v>
      </c>
      <c r="J5442">
        <v>34145</v>
      </c>
    </row>
    <row r="5443" spans="8:10" x14ac:dyDescent="0.3">
      <c r="H5443">
        <v>34146</v>
      </c>
      <c r="J5443">
        <v>34146</v>
      </c>
    </row>
    <row r="5444" spans="8:10" x14ac:dyDescent="0.3">
      <c r="H5444">
        <v>34152</v>
      </c>
      <c r="J5444">
        <v>34152</v>
      </c>
    </row>
    <row r="5445" spans="8:10" x14ac:dyDescent="0.3">
      <c r="H5445">
        <v>34153</v>
      </c>
      <c r="J5445">
        <v>34153</v>
      </c>
    </row>
    <row r="5446" spans="8:10" x14ac:dyDescent="0.3">
      <c r="H5446">
        <v>34154</v>
      </c>
      <c r="J5446">
        <v>34154</v>
      </c>
    </row>
    <row r="5447" spans="8:10" x14ac:dyDescent="0.3">
      <c r="H5447">
        <v>34156</v>
      </c>
      <c r="J5447">
        <v>34156</v>
      </c>
    </row>
    <row r="5448" spans="8:10" x14ac:dyDescent="0.3">
      <c r="H5448">
        <v>34157</v>
      </c>
      <c r="J5448">
        <v>34157</v>
      </c>
    </row>
    <row r="5449" spans="8:10" x14ac:dyDescent="0.3">
      <c r="H5449">
        <v>34164</v>
      </c>
      <c r="J5449">
        <v>34164</v>
      </c>
    </row>
    <row r="5450" spans="8:10" x14ac:dyDescent="0.3">
      <c r="H5450">
        <v>34165</v>
      </c>
      <c r="J5450">
        <v>34165</v>
      </c>
    </row>
    <row r="5451" spans="8:10" x14ac:dyDescent="0.3">
      <c r="H5451">
        <v>34169</v>
      </c>
      <c r="J5451">
        <v>34169</v>
      </c>
    </row>
    <row r="5452" spans="8:10" x14ac:dyDescent="0.3">
      <c r="H5452">
        <v>34170</v>
      </c>
      <c r="J5452">
        <v>34170</v>
      </c>
    </row>
    <row r="5453" spans="8:10" x14ac:dyDescent="0.3">
      <c r="H5453">
        <v>34171</v>
      </c>
      <c r="J5453">
        <v>34171</v>
      </c>
    </row>
    <row r="5454" spans="8:10" x14ac:dyDescent="0.3">
      <c r="H5454">
        <v>34172</v>
      </c>
      <c r="J5454">
        <v>34172</v>
      </c>
    </row>
    <row r="5455" spans="8:10" x14ac:dyDescent="0.3">
      <c r="H5455">
        <v>34173</v>
      </c>
      <c r="J5455">
        <v>34173</v>
      </c>
    </row>
    <row r="5456" spans="8:10" x14ac:dyDescent="0.3">
      <c r="H5456">
        <v>34174</v>
      </c>
      <c r="J5456">
        <v>34174</v>
      </c>
    </row>
    <row r="5457" spans="8:10" x14ac:dyDescent="0.3">
      <c r="H5457">
        <v>34175</v>
      </c>
      <c r="J5457">
        <v>34175</v>
      </c>
    </row>
    <row r="5458" spans="8:10" x14ac:dyDescent="0.3">
      <c r="H5458">
        <v>34177</v>
      </c>
      <c r="J5458">
        <v>34177</v>
      </c>
    </row>
    <row r="5459" spans="8:10" x14ac:dyDescent="0.3">
      <c r="H5459">
        <v>34178</v>
      </c>
      <c r="J5459">
        <v>34178</v>
      </c>
    </row>
    <row r="5460" spans="8:10" x14ac:dyDescent="0.3">
      <c r="H5460">
        <v>34179</v>
      </c>
      <c r="J5460">
        <v>34179</v>
      </c>
    </row>
    <row r="5461" spans="8:10" x14ac:dyDescent="0.3">
      <c r="H5461">
        <v>34205</v>
      </c>
      <c r="J5461">
        <v>34205</v>
      </c>
    </row>
    <row r="5462" spans="8:10" x14ac:dyDescent="0.3">
      <c r="H5462">
        <v>34206</v>
      </c>
      <c r="J5462">
        <v>34206</v>
      </c>
    </row>
    <row r="5463" spans="8:10" x14ac:dyDescent="0.3">
      <c r="H5463">
        <v>34210</v>
      </c>
      <c r="J5463">
        <v>34210</v>
      </c>
    </row>
    <row r="5464" spans="8:10" x14ac:dyDescent="0.3">
      <c r="H5464">
        <v>34216</v>
      </c>
      <c r="J5464">
        <v>34216</v>
      </c>
    </row>
    <row r="5465" spans="8:10" x14ac:dyDescent="0.3">
      <c r="H5465">
        <v>34217</v>
      </c>
      <c r="J5465">
        <v>34217</v>
      </c>
    </row>
    <row r="5466" spans="8:10" x14ac:dyDescent="0.3">
      <c r="H5466">
        <v>34218</v>
      </c>
      <c r="J5466">
        <v>34218</v>
      </c>
    </row>
    <row r="5467" spans="8:10" x14ac:dyDescent="0.3">
      <c r="H5467">
        <v>34219</v>
      </c>
      <c r="J5467">
        <v>34219</v>
      </c>
    </row>
    <row r="5468" spans="8:10" x14ac:dyDescent="0.3">
      <c r="H5468">
        <v>34221</v>
      </c>
      <c r="J5468">
        <v>34221</v>
      </c>
    </row>
    <row r="5469" spans="8:10" x14ac:dyDescent="0.3">
      <c r="H5469">
        <v>34222</v>
      </c>
      <c r="J5469">
        <v>34222</v>
      </c>
    </row>
    <row r="5470" spans="8:10" x14ac:dyDescent="0.3">
      <c r="H5470">
        <v>34223</v>
      </c>
      <c r="J5470">
        <v>34223</v>
      </c>
    </row>
    <row r="5471" spans="8:10" x14ac:dyDescent="0.3">
      <c r="H5471">
        <v>34224</v>
      </c>
      <c r="J5471">
        <v>34224</v>
      </c>
    </row>
    <row r="5472" spans="8:10" x14ac:dyDescent="0.3">
      <c r="H5472">
        <v>34226</v>
      </c>
      <c r="J5472">
        <v>34226</v>
      </c>
    </row>
    <row r="5473" spans="8:10" x14ac:dyDescent="0.3">
      <c r="H5473">
        <v>34227</v>
      </c>
      <c r="J5473">
        <v>34227</v>
      </c>
    </row>
    <row r="5474" spans="8:10" x14ac:dyDescent="0.3">
      <c r="H5474">
        <v>34228</v>
      </c>
      <c r="J5474">
        <v>34228</v>
      </c>
    </row>
    <row r="5475" spans="8:10" x14ac:dyDescent="0.3">
      <c r="H5475">
        <v>34229</v>
      </c>
      <c r="J5475">
        <v>34229</v>
      </c>
    </row>
    <row r="5476" spans="8:10" x14ac:dyDescent="0.3">
      <c r="H5476">
        <v>34230</v>
      </c>
      <c r="J5476">
        <v>34230</v>
      </c>
    </row>
    <row r="5477" spans="8:10" x14ac:dyDescent="0.3">
      <c r="H5477">
        <v>34231</v>
      </c>
      <c r="J5477">
        <v>34231</v>
      </c>
    </row>
    <row r="5478" spans="8:10" x14ac:dyDescent="0.3">
      <c r="H5478">
        <v>34236</v>
      </c>
      <c r="J5478">
        <v>34236</v>
      </c>
    </row>
    <row r="5479" spans="8:10" x14ac:dyDescent="0.3">
      <c r="H5479">
        <v>34252</v>
      </c>
      <c r="J5479">
        <v>34252</v>
      </c>
    </row>
    <row r="5480" spans="8:10" x14ac:dyDescent="0.3">
      <c r="H5480">
        <v>34259</v>
      </c>
      <c r="J5480">
        <v>34259</v>
      </c>
    </row>
    <row r="5481" spans="8:10" x14ac:dyDescent="0.3">
      <c r="H5481">
        <v>34262</v>
      </c>
      <c r="J5481">
        <v>34262</v>
      </c>
    </row>
    <row r="5482" spans="8:10" x14ac:dyDescent="0.3">
      <c r="H5482">
        <v>34263</v>
      </c>
      <c r="J5482">
        <v>34263</v>
      </c>
    </row>
    <row r="5483" spans="8:10" x14ac:dyDescent="0.3">
      <c r="H5483">
        <v>34266</v>
      </c>
      <c r="J5483">
        <v>34266</v>
      </c>
    </row>
    <row r="5484" spans="8:10" x14ac:dyDescent="0.3">
      <c r="H5484">
        <v>34268</v>
      </c>
      <c r="J5484">
        <v>34268</v>
      </c>
    </row>
    <row r="5485" spans="8:10" x14ac:dyDescent="0.3">
      <c r="H5485">
        <v>34269</v>
      </c>
      <c r="J5485">
        <v>34269</v>
      </c>
    </row>
    <row r="5486" spans="8:10" x14ac:dyDescent="0.3">
      <c r="H5486">
        <v>34270</v>
      </c>
      <c r="J5486">
        <v>34270</v>
      </c>
    </row>
    <row r="5487" spans="8:10" x14ac:dyDescent="0.3">
      <c r="H5487">
        <v>34271</v>
      </c>
      <c r="J5487">
        <v>34271</v>
      </c>
    </row>
    <row r="5488" spans="8:10" x14ac:dyDescent="0.3">
      <c r="H5488">
        <v>34272</v>
      </c>
      <c r="J5488">
        <v>34272</v>
      </c>
    </row>
    <row r="5489" spans="8:10" x14ac:dyDescent="0.3">
      <c r="H5489">
        <v>34273</v>
      </c>
      <c r="J5489">
        <v>34273</v>
      </c>
    </row>
    <row r="5490" spans="8:10" x14ac:dyDescent="0.3">
      <c r="H5490">
        <v>34274</v>
      </c>
      <c r="J5490">
        <v>34274</v>
      </c>
    </row>
    <row r="5491" spans="8:10" x14ac:dyDescent="0.3">
      <c r="H5491">
        <v>34275</v>
      </c>
      <c r="J5491">
        <v>34275</v>
      </c>
    </row>
    <row r="5492" spans="8:10" x14ac:dyDescent="0.3">
      <c r="H5492">
        <v>34276</v>
      </c>
      <c r="J5492">
        <v>34276</v>
      </c>
    </row>
    <row r="5493" spans="8:10" x14ac:dyDescent="0.3">
      <c r="H5493">
        <v>34277</v>
      </c>
      <c r="J5493">
        <v>34277</v>
      </c>
    </row>
    <row r="5494" spans="8:10" x14ac:dyDescent="0.3">
      <c r="H5494">
        <v>34278</v>
      </c>
      <c r="J5494">
        <v>34278</v>
      </c>
    </row>
    <row r="5495" spans="8:10" x14ac:dyDescent="0.3">
      <c r="H5495">
        <v>34280</v>
      </c>
      <c r="J5495">
        <v>34280</v>
      </c>
    </row>
    <row r="5496" spans="8:10" x14ac:dyDescent="0.3">
      <c r="H5496">
        <v>34282</v>
      </c>
      <c r="J5496">
        <v>34282</v>
      </c>
    </row>
    <row r="5497" spans="8:10" x14ac:dyDescent="0.3">
      <c r="H5497">
        <v>34284</v>
      </c>
      <c r="J5497">
        <v>34284</v>
      </c>
    </row>
    <row r="5498" spans="8:10" x14ac:dyDescent="0.3">
      <c r="H5498">
        <v>34285</v>
      </c>
      <c r="J5498">
        <v>34285</v>
      </c>
    </row>
    <row r="5499" spans="8:10" x14ac:dyDescent="0.3">
      <c r="H5499">
        <v>34288</v>
      </c>
      <c r="J5499">
        <v>34288</v>
      </c>
    </row>
    <row r="5500" spans="8:10" x14ac:dyDescent="0.3">
      <c r="H5500">
        <v>34289</v>
      </c>
      <c r="J5500">
        <v>34289</v>
      </c>
    </row>
    <row r="5501" spans="8:10" x14ac:dyDescent="0.3">
      <c r="H5501">
        <v>34290</v>
      </c>
      <c r="J5501">
        <v>34290</v>
      </c>
    </row>
    <row r="5502" spans="8:10" x14ac:dyDescent="0.3">
      <c r="H5502">
        <v>34292</v>
      </c>
      <c r="J5502">
        <v>34292</v>
      </c>
    </row>
    <row r="5503" spans="8:10" x14ac:dyDescent="0.3">
      <c r="H5503">
        <v>34293</v>
      </c>
      <c r="J5503">
        <v>34293</v>
      </c>
    </row>
    <row r="5504" spans="8:10" x14ac:dyDescent="0.3">
      <c r="H5504">
        <v>34294</v>
      </c>
      <c r="J5504">
        <v>34294</v>
      </c>
    </row>
    <row r="5505" spans="8:10" x14ac:dyDescent="0.3">
      <c r="H5505">
        <v>34295</v>
      </c>
      <c r="J5505">
        <v>34295</v>
      </c>
    </row>
    <row r="5506" spans="8:10" x14ac:dyDescent="0.3">
      <c r="H5506">
        <v>34296</v>
      </c>
      <c r="J5506">
        <v>34296</v>
      </c>
    </row>
    <row r="5507" spans="8:10" x14ac:dyDescent="0.3">
      <c r="H5507">
        <v>34297</v>
      </c>
      <c r="J5507">
        <v>34297</v>
      </c>
    </row>
    <row r="5508" spans="8:10" x14ac:dyDescent="0.3">
      <c r="H5508">
        <v>34298</v>
      </c>
      <c r="J5508">
        <v>34298</v>
      </c>
    </row>
    <row r="5509" spans="8:10" x14ac:dyDescent="0.3">
      <c r="H5509">
        <v>34299</v>
      </c>
      <c r="J5509">
        <v>34299</v>
      </c>
    </row>
    <row r="5510" spans="8:10" x14ac:dyDescent="0.3">
      <c r="H5510">
        <v>34300</v>
      </c>
      <c r="J5510">
        <v>34300</v>
      </c>
    </row>
    <row r="5511" spans="8:10" x14ac:dyDescent="0.3">
      <c r="H5511">
        <v>34302</v>
      </c>
      <c r="J5511">
        <v>34302</v>
      </c>
    </row>
    <row r="5512" spans="8:10" x14ac:dyDescent="0.3">
      <c r="H5512">
        <v>34303</v>
      </c>
      <c r="J5512">
        <v>34303</v>
      </c>
    </row>
    <row r="5513" spans="8:10" x14ac:dyDescent="0.3">
      <c r="H5513">
        <v>34304</v>
      </c>
      <c r="J5513">
        <v>34304</v>
      </c>
    </row>
    <row r="5514" spans="8:10" x14ac:dyDescent="0.3">
      <c r="H5514">
        <v>34305</v>
      </c>
      <c r="J5514">
        <v>34305</v>
      </c>
    </row>
    <row r="5515" spans="8:10" x14ac:dyDescent="0.3">
      <c r="H5515">
        <v>34306</v>
      </c>
      <c r="J5515">
        <v>34306</v>
      </c>
    </row>
    <row r="5516" spans="8:10" x14ac:dyDescent="0.3">
      <c r="H5516">
        <v>34307</v>
      </c>
      <c r="J5516">
        <v>34307</v>
      </c>
    </row>
    <row r="5517" spans="8:10" x14ac:dyDescent="0.3">
      <c r="H5517">
        <v>34308</v>
      </c>
      <c r="J5517">
        <v>34308</v>
      </c>
    </row>
    <row r="5518" spans="8:10" x14ac:dyDescent="0.3">
      <c r="H5518">
        <v>34311</v>
      </c>
      <c r="J5518">
        <v>34311</v>
      </c>
    </row>
    <row r="5519" spans="8:10" x14ac:dyDescent="0.3">
      <c r="H5519">
        <v>34312</v>
      </c>
      <c r="J5519">
        <v>34312</v>
      </c>
    </row>
    <row r="5520" spans="8:10" x14ac:dyDescent="0.3">
      <c r="H5520">
        <v>34313</v>
      </c>
      <c r="J5520">
        <v>34313</v>
      </c>
    </row>
    <row r="5521" spans="8:10" x14ac:dyDescent="0.3">
      <c r="H5521">
        <v>34314</v>
      </c>
      <c r="J5521">
        <v>34314</v>
      </c>
    </row>
    <row r="5522" spans="8:10" x14ac:dyDescent="0.3">
      <c r="H5522">
        <v>34315</v>
      </c>
      <c r="J5522">
        <v>34315</v>
      </c>
    </row>
    <row r="5523" spans="8:10" x14ac:dyDescent="0.3">
      <c r="H5523">
        <v>34316</v>
      </c>
      <c r="J5523">
        <v>34316</v>
      </c>
    </row>
    <row r="5524" spans="8:10" x14ac:dyDescent="0.3">
      <c r="H5524">
        <v>34317</v>
      </c>
      <c r="J5524">
        <v>34317</v>
      </c>
    </row>
    <row r="5525" spans="8:10" x14ac:dyDescent="0.3">
      <c r="H5525">
        <v>34318</v>
      </c>
      <c r="J5525">
        <v>34318</v>
      </c>
    </row>
    <row r="5526" spans="8:10" x14ac:dyDescent="0.3">
      <c r="H5526">
        <v>34319</v>
      </c>
      <c r="J5526">
        <v>34319</v>
      </c>
    </row>
    <row r="5527" spans="8:10" x14ac:dyDescent="0.3">
      <c r="H5527">
        <v>34322</v>
      </c>
      <c r="J5527">
        <v>34322</v>
      </c>
    </row>
    <row r="5528" spans="8:10" x14ac:dyDescent="0.3">
      <c r="H5528">
        <v>34323</v>
      </c>
      <c r="J5528">
        <v>34323</v>
      </c>
    </row>
    <row r="5529" spans="8:10" x14ac:dyDescent="0.3">
      <c r="H5529">
        <v>34334</v>
      </c>
      <c r="J5529">
        <v>34334</v>
      </c>
    </row>
    <row r="5530" spans="8:10" x14ac:dyDescent="0.3">
      <c r="H5530">
        <v>34335</v>
      </c>
      <c r="J5530">
        <v>34335</v>
      </c>
    </row>
    <row r="5531" spans="8:10" x14ac:dyDescent="0.3">
      <c r="H5531">
        <v>34349</v>
      </c>
      <c r="J5531">
        <v>34349</v>
      </c>
    </row>
    <row r="5532" spans="8:10" x14ac:dyDescent="0.3">
      <c r="H5532">
        <v>34375</v>
      </c>
      <c r="J5532">
        <v>34375</v>
      </c>
    </row>
    <row r="5533" spans="8:10" x14ac:dyDescent="0.3">
      <c r="H5533">
        <v>34376</v>
      </c>
      <c r="J5533">
        <v>34376</v>
      </c>
    </row>
    <row r="5534" spans="8:10" x14ac:dyDescent="0.3">
      <c r="H5534">
        <v>34386</v>
      </c>
      <c r="J5534">
        <v>34386</v>
      </c>
    </row>
    <row r="5535" spans="8:10" x14ac:dyDescent="0.3">
      <c r="H5535">
        <v>34392</v>
      </c>
      <c r="J5535">
        <v>34392</v>
      </c>
    </row>
    <row r="5536" spans="8:10" x14ac:dyDescent="0.3">
      <c r="H5536">
        <v>34393</v>
      </c>
      <c r="J5536">
        <v>34393</v>
      </c>
    </row>
    <row r="5537" spans="8:10" x14ac:dyDescent="0.3">
      <c r="H5537">
        <v>34394</v>
      </c>
      <c r="J5537">
        <v>34394</v>
      </c>
    </row>
    <row r="5538" spans="8:10" x14ac:dyDescent="0.3">
      <c r="H5538">
        <v>34395</v>
      </c>
      <c r="J5538">
        <v>34395</v>
      </c>
    </row>
    <row r="5539" spans="8:10" x14ac:dyDescent="0.3">
      <c r="H5539">
        <v>34396</v>
      </c>
      <c r="J5539">
        <v>34396</v>
      </c>
    </row>
    <row r="5540" spans="8:10" x14ac:dyDescent="0.3">
      <c r="H5540">
        <v>34397</v>
      </c>
      <c r="J5540">
        <v>34397</v>
      </c>
    </row>
    <row r="5541" spans="8:10" x14ac:dyDescent="0.3">
      <c r="H5541">
        <v>34398</v>
      </c>
      <c r="J5541">
        <v>34398</v>
      </c>
    </row>
    <row r="5542" spans="8:10" x14ac:dyDescent="0.3">
      <c r="H5542">
        <v>34399</v>
      </c>
      <c r="J5542">
        <v>34399</v>
      </c>
    </row>
    <row r="5543" spans="8:10" x14ac:dyDescent="0.3">
      <c r="H5543">
        <v>34400</v>
      </c>
      <c r="J5543">
        <v>34400</v>
      </c>
    </row>
    <row r="5544" spans="8:10" x14ac:dyDescent="0.3">
      <c r="H5544">
        <v>34404</v>
      </c>
      <c r="J5544">
        <v>34404</v>
      </c>
    </row>
    <row r="5545" spans="8:10" x14ac:dyDescent="0.3">
      <c r="H5545">
        <v>34408</v>
      </c>
      <c r="J5545">
        <v>34408</v>
      </c>
    </row>
    <row r="5546" spans="8:10" x14ac:dyDescent="0.3">
      <c r="H5546">
        <v>34409</v>
      </c>
      <c r="J5546">
        <v>34409</v>
      </c>
    </row>
    <row r="5547" spans="8:10" x14ac:dyDescent="0.3">
      <c r="H5547">
        <v>34410</v>
      </c>
      <c r="J5547">
        <v>34410</v>
      </c>
    </row>
    <row r="5548" spans="8:10" x14ac:dyDescent="0.3">
      <c r="H5548">
        <v>34411</v>
      </c>
      <c r="J5548">
        <v>34411</v>
      </c>
    </row>
    <row r="5549" spans="8:10" x14ac:dyDescent="0.3">
      <c r="H5549">
        <v>34886</v>
      </c>
      <c r="J5549">
        <v>34886</v>
      </c>
    </row>
    <row r="5550" spans="8:10" x14ac:dyDescent="0.3">
      <c r="H5550">
        <v>35101</v>
      </c>
      <c r="J5550">
        <v>35101</v>
      </c>
    </row>
    <row r="5551" spans="8:10" x14ac:dyDescent="0.3">
      <c r="H5551">
        <v>35135</v>
      </c>
      <c r="J5551">
        <v>35135</v>
      </c>
    </row>
    <row r="5552" spans="8:10" x14ac:dyDescent="0.3">
      <c r="H5552">
        <v>35352</v>
      </c>
      <c r="J5552">
        <v>35352</v>
      </c>
    </row>
    <row r="5553" spans="8:10" x14ac:dyDescent="0.3">
      <c r="H5553">
        <v>35364</v>
      </c>
      <c r="J5553">
        <v>35364</v>
      </c>
    </row>
    <row r="5554" spans="8:10" x14ac:dyDescent="0.3">
      <c r="H5554">
        <v>35375</v>
      </c>
      <c r="J5554">
        <v>35375</v>
      </c>
    </row>
    <row r="5555" spans="8:10" x14ac:dyDescent="0.3">
      <c r="H5555">
        <v>35387</v>
      </c>
      <c r="J5555">
        <v>35387</v>
      </c>
    </row>
    <row r="5556" spans="8:10" x14ac:dyDescent="0.3">
      <c r="H5556">
        <v>35396</v>
      </c>
      <c r="J5556">
        <v>35396</v>
      </c>
    </row>
    <row r="5557" spans="8:10" x14ac:dyDescent="0.3">
      <c r="H5557">
        <v>35397</v>
      </c>
      <c r="J5557">
        <v>35397</v>
      </c>
    </row>
    <row r="5558" spans="8:10" x14ac:dyDescent="0.3">
      <c r="H5558">
        <v>35398</v>
      </c>
      <c r="J5558">
        <v>35398</v>
      </c>
    </row>
    <row r="5559" spans="8:10" x14ac:dyDescent="0.3">
      <c r="H5559">
        <v>35404</v>
      </c>
      <c r="J5559">
        <v>35404</v>
      </c>
    </row>
    <row r="5560" spans="8:10" x14ac:dyDescent="0.3">
      <c r="H5560">
        <v>35418</v>
      </c>
      <c r="J5560">
        <v>35418</v>
      </c>
    </row>
    <row r="5561" spans="8:10" x14ac:dyDescent="0.3">
      <c r="H5561">
        <v>35420</v>
      </c>
      <c r="J5561">
        <v>35420</v>
      </c>
    </row>
    <row r="5562" spans="8:10" x14ac:dyDescent="0.3">
      <c r="H5562">
        <v>35422</v>
      </c>
      <c r="J5562">
        <v>35422</v>
      </c>
    </row>
    <row r="5563" spans="8:10" x14ac:dyDescent="0.3">
      <c r="H5563">
        <v>35423</v>
      </c>
      <c r="J5563">
        <v>35423</v>
      </c>
    </row>
    <row r="5564" spans="8:10" x14ac:dyDescent="0.3">
      <c r="H5564">
        <v>35424</v>
      </c>
      <c r="J5564">
        <v>35424</v>
      </c>
    </row>
    <row r="5565" spans="8:10" x14ac:dyDescent="0.3">
      <c r="H5565">
        <v>35425</v>
      </c>
      <c r="J5565">
        <v>35425</v>
      </c>
    </row>
    <row r="5566" spans="8:10" x14ac:dyDescent="0.3">
      <c r="H5566">
        <v>35426</v>
      </c>
      <c r="J5566">
        <v>35426</v>
      </c>
    </row>
    <row r="5567" spans="8:10" x14ac:dyDescent="0.3">
      <c r="H5567">
        <v>35427</v>
      </c>
      <c r="J5567">
        <v>35427</v>
      </c>
    </row>
    <row r="5568" spans="8:10" x14ac:dyDescent="0.3">
      <c r="H5568">
        <v>35428</v>
      </c>
      <c r="J5568">
        <v>35428</v>
      </c>
    </row>
    <row r="5569" spans="8:10" x14ac:dyDescent="0.3">
      <c r="H5569">
        <v>35429</v>
      </c>
      <c r="J5569">
        <v>35429</v>
      </c>
    </row>
    <row r="5570" spans="8:10" x14ac:dyDescent="0.3">
      <c r="H5570">
        <v>35514</v>
      </c>
      <c r="J5570">
        <v>35514</v>
      </c>
    </row>
    <row r="5571" spans="8:10" x14ac:dyDescent="0.3">
      <c r="H5571">
        <v>36067</v>
      </c>
      <c r="J5571">
        <v>36067</v>
      </c>
    </row>
    <row r="5572" spans="8:10" x14ac:dyDescent="0.3">
      <c r="H5572">
        <v>36070</v>
      </c>
      <c r="J5572">
        <v>36070</v>
      </c>
    </row>
    <row r="5573" spans="8:10" x14ac:dyDescent="0.3">
      <c r="H5573">
        <v>36073</v>
      </c>
      <c r="J5573">
        <v>36073</v>
      </c>
    </row>
    <row r="5574" spans="8:10" x14ac:dyDescent="0.3">
      <c r="H5574">
        <v>36074</v>
      </c>
      <c r="J5574">
        <v>36074</v>
      </c>
    </row>
    <row r="5575" spans="8:10" x14ac:dyDescent="0.3">
      <c r="H5575">
        <v>36076</v>
      </c>
      <c r="J5575">
        <v>36076</v>
      </c>
    </row>
    <row r="5576" spans="8:10" x14ac:dyDescent="0.3">
      <c r="H5576">
        <v>36080</v>
      </c>
      <c r="J5576">
        <v>36080</v>
      </c>
    </row>
    <row r="5577" spans="8:10" x14ac:dyDescent="0.3">
      <c r="H5577">
        <v>36082</v>
      </c>
      <c r="J5577">
        <v>36082</v>
      </c>
    </row>
    <row r="5578" spans="8:10" x14ac:dyDescent="0.3">
      <c r="H5578">
        <v>36083</v>
      </c>
      <c r="J5578">
        <v>36083</v>
      </c>
    </row>
    <row r="5579" spans="8:10" x14ac:dyDescent="0.3">
      <c r="H5579">
        <v>36084</v>
      </c>
      <c r="J5579">
        <v>36084</v>
      </c>
    </row>
    <row r="5580" spans="8:10" x14ac:dyDescent="0.3">
      <c r="H5580">
        <v>36085</v>
      </c>
      <c r="J5580">
        <v>36085</v>
      </c>
    </row>
    <row r="5581" spans="8:10" x14ac:dyDescent="0.3">
      <c r="H5581">
        <v>36087</v>
      </c>
      <c r="J5581">
        <v>36087</v>
      </c>
    </row>
    <row r="5582" spans="8:10" x14ac:dyDescent="0.3">
      <c r="H5582">
        <v>36088</v>
      </c>
      <c r="J5582">
        <v>36088</v>
      </c>
    </row>
    <row r="5583" spans="8:10" x14ac:dyDescent="0.3">
      <c r="H5583">
        <v>36231</v>
      </c>
      <c r="J5583">
        <v>36231</v>
      </c>
    </row>
    <row r="5584" spans="8:10" x14ac:dyDescent="0.3">
      <c r="H5584">
        <v>36232</v>
      </c>
      <c r="J5584">
        <v>36232</v>
      </c>
    </row>
    <row r="5585" spans="8:10" x14ac:dyDescent="0.3">
      <c r="H5585">
        <v>36233</v>
      </c>
      <c r="J5585">
        <v>36233</v>
      </c>
    </row>
    <row r="5586" spans="8:10" x14ac:dyDescent="0.3">
      <c r="H5586">
        <v>36234</v>
      </c>
      <c r="J5586">
        <v>36234</v>
      </c>
    </row>
    <row r="5587" spans="8:10" x14ac:dyDescent="0.3">
      <c r="H5587">
        <v>36235</v>
      </c>
      <c r="J5587">
        <v>36235</v>
      </c>
    </row>
    <row r="5588" spans="8:10" x14ac:dyDescent="0.3">
      <c r="H5588">
        <v>36236</v>
      </c>
      <c r="J5588">
        <v>36236</v>
      </c>
    </row>
    <row r="5589" spans="8:10" x14ac:dyDescent="0.3">
      <c r="H5589">
        <v>36237</v>
      </c>
      <c r="J5589">
        <v>36237</v>
      </c>
    </row>
    <row r="5590" spans="8:10" x14ac:dyDescent="0.3">
      <c r="H5590">
        <v>36241</v>
      </c>
      <c r="J5590">
        <v>36241</v>
      </c>
    </row>
    <row r="5591" spans="8:10" x14ac:dyDescent="0.3">
      <c r="H5591">
        <v>36242</v>
      </c>
      <c r="J5591">
        <v>36242</v>
      </c>
    </row>
    <row r="5592" spans="8:10" x14ac:dyDescent="0.3">
      <c r="H5592">
        <v>36249</v>
      </c>
      <c r="J5592">
        <v>36249</v>
      </c>
    </row>
    <row r="5593" spans="8:10" x14ac:dyDescent="0.3">
      <c r="H5593">
        <v>36250</v>
      </c>
      <c r="J5593">
        <v>36250</v>
      </c>
    </row>
    <row r="5594" spans="8:10" x14ac:dyDescent="0.3">
      <c r="H5594">
        <v>36257</v>
      </c>
      <c r="J5594">
        <v>36257</v>
      </c>
    </row>
    <row r="5595" spans="8:10" x14ac:dyDescent="0.3">
      <c r="H5595">
        <v>36258</v>
      </c>
      <c r="J5595">
        <v>36258</v>
      </c>
    </row>
    <row r="5596" spans="8:10" x14ac:dyDescent="0.3">
      <c r="H5596">
        <v>36259</v>
      </c>
      <c r="J5596">
        <v>36259</v>
      </c>
    </row>
    <row r="5597" spans="8:10" x14ac:dyDescent="0.3">
      <c r="H5597">
        <v>36260</v>
      </c>
      <c r="J5597">
        <v>36260</v>
      </c>
    </row>
    <row r="5598" spans="8:10" x14ac:dyDescent="0.3">
      <c r="H5598">
        <v>36263</v>
      </c>
      <c r="J5598">
        <v>36263</v>
      </c>
    </row>
    <row r="5599" spans="8:10" x14ac:dyDescent="0.3">
      <c r="H5599">
        <v>36264</v>
      </c>
      <c r="J5599">
        <v>36264</v>
      </c>
    </row>
    <row r="5600" spans="8:10" x14ac:dyDescent="0.3">
      <c r="H5600">
        <v>36265</v>
      </c>
      <c r="J5600">
        <v>36265</v>
      </c>
    </row>
    <row r="5601" spans="8:10" x14ac:dyDescent="0.3">
      <c r="H5601">
        <v>36266</v>
      </c>
      <c r="J5601">
        <v>36266</v>
      </c>
    </row>
    <row r="5602" spans="8:10" x14ac:dyDescent="0.3">
      <c r="H5602">
        <v>36267</v>
      </c>
      <c r="J5602">
        <v>36267</v>
      </c>
    </row>
    <row r="5603" spans="8:10" x14ac:dyDescent="0.3">
      <c r="H5603">
        <v>36268</v>
      </c>
      <c r="J5603">
        <v>36268</v>
      </c>
    </row>
    <row r="5604" spans="8:10" x14ac:dyDescent="0.3">
      <c r="H5604">
        <v>36271</v>
      </c>
      <c r="J5604">
        <v>36271</v>
      </c>
    </row>
    <row r="5605" spans="8:10" x14ac:dyDescent="0.3">
      <c r="H5605">
        <v>36274</v>
      </c>
      <c r="J5605">
        <v>36274</v>
      </c>
    </row>
    <row r="5606" spans="8:10" x14ac:dyDescent="0.3">
      <c r="H5606">
        <v>36275</v>
      </c>
      <c r="J5606">
        <v>36275</v>
      </c>
    </row>
    <row r="5607" spans="8:10" x14ac:dyDescent="0.3">
      <c r="H5607">
        <v>36276</v>
      </c>
      <c r="J5607">
        <v>36276</v>
      </c>
    </row>
    <row r="5608" spans="8:10" x14ac:dyDescent="0.3">
      <c r="H5608">
        <v>36280</v>
      </c>
      <c r="J5608">
        <v>36280</v>
      </c>
    </row>
    <row r="5609" spans="8:10" x14ac:dyDescent="0.3">
      <c r="H5609">
        <v>36281</v>
      </c>
      <c r="J5609">
        <v>36281</v>
      </c>
    </row>
    <row r="5610" spans="8:10" x14ac:dyDescent="0.3">
      <c r="H5610">
        <v>36282</v>
      </c>
      <c r="J5610">
        <v>36282</v>
      </c>
    </row>
    <row r="5611" spans="8:10" x14ac:dyDescent="0.3">
      <c r="H5611">
        <v>36283</v>
      </c>
      <c r="J5611">
        <v>36283</v>
      </c>
    </row>
    <row r="5612" spans="8:10" x14ac:dyDescent="0.3">
      <c r="H5612">
        <v>36284</v>
      </c>
      <c r="J5612">
        <v>36284</v>
      </c>
    </row>
    <row r="5613" spans="8:10" x14ac:dyDescent="0.3">
      <c r="H5613">
        <v>36285</v>
      </c>
      <c r="J5613">
        <v>36285</v>
      </c>
    </row>
    <row r="5614" spans="8:10" x14ac:dyDescent="0.3">
      <c r="H5614">
        <v>36286</v>
      </c>
      <c r="J5614">
        <v>36286</v>
      </c>
    </row>
    <row r="5615" spans="8:10" x14ac:dyDescent="0.3">
      <c r="H5615">
        <v>36287</v>
      </c>
      <c r="J5615">
        <v>36287</v>
      </c>
    </row>
    <row r="5616" spans="8:10" x14ac:dyDescent="0.3">
      <c r="H5616">
        <v>36288</v>
      </c>
      <c r="J5616">
        <v>36288</v>
      </c>
    </row>
    <row r="5617" spans="8:10" x14ac:dyDescent="0.3">
      <c r="H5617">
        <v>36289</v>
      </c>
      <c r="J5617">
        <v>36289</v>
      </c>
    </row>
    <row r="5618" spans="8:10" x14ac:dyDescent="0.3">
      <c r="H5618">
        <v>36290</v>
      </c>
      <c r="J5618">
        <v>36290</v>
      </c>
    </row>
    <row r="5619" spans="8:10" x14ac:dyDescent="0.3">
      <c r="H5619">
        <v>36291</v>
      </c>
      <c r="J5619">
        <v>36291</v>
      </c>
    </row>
    <row r="5620" spans="8:10" x14ac:dyDescent="0.3">
      <c r="H5620">
        <v>36292</v>
      </c>
      <c r="J5620">
        <v>36292</v>
      </c>
    </row>
    <row r="5621" spans="8:10" x14ac:dyDescent="0.3">
      <c r="H5621">
        <v>36293</v>
      </c>
      <c r="J5621">
        <v>36293</v>
      </c>
    </row>
    <row r="5622" spans="8:10" x14ac:dyDescent="0.3">
      <c r="H5622">
        <v>36294</v>
      </c>
      <c r="J5622">
        <v>36294</v>
      </c>
    </row>
    <row r="5623" spans="8:10" x14ac:dyDescent="0.3">
      <c r="H5623">
        <v>36296</v>
      </c>
      <c r="J5623">
        <v>36296</v>
      </c>
    </row>
    <row r="5624" spans="8:10" x14ac:dyDescent="0.3">
      <c r="H5624">
        <v>36297</v>
      </c>
      <c r="J5624">
        <v>36297</v>
      </c>
    </row>
    <row r="5625" spans="8:10" x14ac:dyDescent="0.3">
      <c r="H5625">
        <v>36298</v>
      </c>
      <c r="J5625">
        <v>36298</v>
      </c>
    </row>
    <row r="5626" spans="8:10" x14ac:dyDescent="0.3">
      <c r="H5626">
        <v>36299</v>
      </c>
      <c r="J5626">
        <v>36299</v>
      </c>
    </row>
    <row r="5627" spans="8:10" x14ac:dyDescent="0.3">
      <c r="H5627">
        <v>36300</v>
      </c>
      <c r="J5627">
        <v>36300</v>
      </c>
    </row>
    <row r="5628" spans="8:10" x14ac:dyDescent="0.3">
      <c r="H5628">
        <v>36301</v>
      </c>
      <c r="J5628">
        <v>36301</v>
      </c>
    </row>
    <row r="5629" spans="8:10" x14ac:dyDescent="0.3">
      <c r="H5629">
        <v>36302</v>
      </c>
      <c r="J5629">
        <v>36302</v>
      </c>
    </row>
    <row r="5630" spans="8:10" x14ac:dyDescent="0.3">
      <c r="H5630">
        <v>36303</v>
      </c>
      <c r="J5630">
        <v>36303</v>
      </c>
    </row>
    <row r="5631" spans="8:10" x14ac:dyDescent="0.3">
      <c r="H5631">
        <v>36304</v>
      </c>
      <c r="J5631">
        <v>36304</v>
      </c>
    </row>
    <row r="5632" spans="8:10" x14ac:dyDescent="0.3">
      <c r="H5632">
        <v>36305</v>
      </c>
      <c r="J5632">
        <v>36305</v>
      </c>
    </row>
    <row r="5633" spans="8:10" x14ac:dyDescent="0.3">
      <c r="H5633">
        <v>36313</v>
      </c>
      <c r="J5633">
        <v>36313</v>
      </c>
    </row>
    <row r="5634" spans="8:10" x14ac:dyDescent="0.3">
      <c r="H5634">
        <v>36314</v>
      </c>
      <c r="J5634">
        <v>36314</v>
      </c>
    </row>
    <row r="5635" spans="8:10" x14ac:dyDescent="0.3">
      <c r="H5635">
        <v>36315</v>
      </c>
      <c r="J5635">
        <v>36315</v>
      </c>
    </row>
    <row r="5636" spans="8:10" x14ac:dyDescent="0.3">
      <c r="H5636">
        <v>36316</v>
      </c>
      <c r="J5636">
        <v>36316</v>
      </c>
    </row>
    <row r="5637" spans="8:10" x14ac:dyDescent="0.3">
      <c r="H5637">
        <v>36317</v>
      </c>
      <c r="J5637">
        <v>36317</v>
      </c>
    </row>
    <row r="5638" spans="8:10" x14ac:dyDescent="0.3">
      <c r="H5638">
        <v>36318</v>
      </c>
      <c r="J5638">
        <v>36318</v>
      </c>
    </row>
    <row r="5639" spans="8:10" x14ac:dyDescent="0.3">
      <c r="H5639">
        <v>36329</v>
      </c>
      <c r="J5639">
        <v>36329</v>
      </c>
    </row>
    <row r="5640" spans="8:10" x14ac:dyDescent="0.3">
      <c r="H5640">
        <v>36332</v>
      </c>
      <c r="J5640">
        <v>36332</v>
      </c>
    </row>
    <row r="5641" spans="8:10" x14ac:dyDescent="0.3">
      <c r="H5641">
        <v>36334</v>
      </c>
      <c r="J5641">
        <v>36334</v>
      </c>
    </row>
    <row r="5642" spans="8:10" x14ac:dyDescent="0.3">
      <c r="H5642">
        <v>36338</v>
      </c>
      <c r="J5642">
        <v>36338</v>
      </c>
    </row>
    <row r="5643" spans="8:10" x14ac:dyDescent="0.3">
      <c r="H5643">
        <v>36339</v>
      </c>
      <c r="J5643">
        <v>36339</v>
      </c>
    </row>
    <row r="5644" spans="8:10" x14ac:dyDescent="0.3">
      <c r="H5644">
        <v>36340</v>
      </c>
      <c r="J5644">
        <v>36340</v>
      </c>
    </row>
    <row r="5645" spans="8:10" x14ac:dyDescent="0.3">
      <c r="H5645">
        <v>36343</v>
      </c>
      <c r="J5645">
        <v>36343</v>
      </c>
    </row>
    <row r="5646" spans="8:10" x14ac:dyDescent="0.3">
      <c r="H5646">
        <v>36344</v>
      </c>
      <c r="J5646">
        <v>36344</v>
      </c>
    </row>
    <row r="5647" spans="8:10" x14ac:dyDescent="0.3">
      <c r="H5647">
        <v>36346</v>
      </c>
      <c r="J5647">
        <v>36346</v>
      </c>
    </row>
    <row r="5648" spans="8:10" x14ac:dyDescent="0.3">
      <c r="H5648">
        <v>36362</v>
      </c>
      <c r="J5648">
        <v>36362</v>
      </c>
    </row>
    <row r="5649" spans="8:10" x14ac:dyDescent="0.3">
      <c r="H5649">
        <v>36363</v>
      </c>
      <c r="J5649">
        <v>36363</v>
      </c>
    </row>
    <row r="5650" spans="8:10" x14ac:dyDescent="0.3">
      <c r="H5650">
        <v>36364</v>
      </c>
      <c r="J5650">
        <v>36364</v>
      </c>
    </row>
    <row r="5651" spans="8:10" x14ac:dyDescent="0.3">
      <c r="H5651">
        <v>36365</v>
      </c>
      <c r="J5651">
        <v>36365</v>
      </c>
    </row>
    <row r="5652" spans="8:10" x14ac:dyDescent="0.3">
      <c r="H5652">
        <v>36366</v>
      </c>
      <c r="J5652">
        <v>36366</v>
      </c>
    </row>
    <row r="5653" spans="8:10" x14ac:dyDescent="0.3">
      <c r="H5653">
        <v>36367</v>
      </c>
      <c r="J5653">
        <v>36367</v>
      </c>
    </row>
    <row r="5654" spans="8:10" x14ac:dyDescent="0.3">
      <c r="H5654">
        <v>36368</v>
      </c>
      <c r="J5654">
        <v>36368</v>
      </c>
    </row>
    <row r="5655" spans="8:10" x14ac:dyDescent="0.3">
      <c r="H5655">
        <v>36369</v>
      </c>
      <c r="J5655">
        <v>36369</v>
      </c>
    </row>
    <row r="5656" spans="8:10" x14ac:dyDescent="0.3">
      <c r="H5656">
        <v>36370</v>
      </c>
      <c r="J5656">
        <v>36370</v>
      </c>
    </row>
    <row r="5657" spans="8:10" x14ac:dyDescent="0.3">
      <c r="H5657">
        <v>36371</v>
      </c>
      <c r="J5657">
        <v>36371</v>
      </c>
    </row>
    <row r="5658" spans="8:10" x14ac:dyDescent="0.3">
      <c r="H5658">
        <v>36372</v>
      </c>
      <c r="J5658">
        <v>36372</v>
      </c>
    </row>
    <row r="5659" spans="8:10" x14ac:dyDescent="0.3">
      <c r="H5659">
        <v>36373</v>
      </c>
      <c r="J5659">
        <v>36373</v>
      </c>
    </row>
    <row r="5660" spans="8:10" x14ac:dyDescent="0.3">
      <c r="H5660">
        <v>36374</v>
      </c>
      <c r="J5660">
        <v>36374</v>
      </c>
    </row>
    <row r="5661" spans="8:10" x14ac:dyDescent="0.3">
      <c r="H5661">
        <v>36375</v>
      </c>
      <c r="J5661">
        <v>36375</v>
      </c>
    </row>
    <row r="5662" spans="8:10" x14ac:dyDescent="0.3">
      <c r="H5662">
        <v>36376</v>
      </c>
      <c r="J5662">
        <v>36376</v>
      </c>
    </row>
    <row r="5663" spans="8:10" x14ac:dyDescent="0.3">
      <c r="H5663">
        <v>36382</v>
      </c>
      <c r="J5663">
        <v>36382</v>
      </c>
    </row>
    <row r="5664" spans="8:10" x14ac:dyDescent="0.3">
      <c r="H5664">
        <v>36383</v>
      </c>
      <c r="J5664">
        <v>36383</v>
      </c>
    </row>
    <row r="5665" spans="8:10" x14ac:dyDescent="0.3">
      <c r="H5665">
        <v>36384</v>
      </c>
      <c r="J5665">
        <v>36384</v>
      </c>
    </row>
    <row r="5666" spans="8:10" x14ac:dyDescent="0.3">
      <c r="H5666">
        <v>36385</v>
      </c>
      <c r="J5666">
        <v>36385</v>
      </c>
    </row>
    <row r="5667" spans="8:10" x14ac:dyDescent="0.3">
      <c r="H5667">
        <v>36406</v>
      </c>
      <c r="J5667">
        <v>36406</v>
      </c>
    </row>
    <row r="5668" spans="8:10" x14ac:dyDescent="0.3">
      <c r="H5668">
        <v>36407</v>
      </c>
      <c r="J5668">
        <v>36407</v>
      </c>
    </row>
    <row r="5669" spans="8:10" x14ac:dyDescent="0.3">
      <c r="H5669">
        <v>36408</v>
      </c>
      <c r="J5669">
        <v>36408</v>
      </c>
    </row>
    <row r="5670" spans="8:10" x14ac:dyDescent="0.3">
      <c r="H5670">
        <v>36409</v>
      </c>
      <c r="J5670">
        <v>36409</v>
      </c>
    </row>
    <row r="5671" spans="8:10" x14ac:dyDescent="0.3">
      <c r="H5671">
        <v>36410</v>
      </c>
      <c r="J5671">
        <v>36410</v>
      </c>
    </row>
    <row r="5672" spans="8:10" x14ac:dyDescent="0.3">
      <c r="H5672">
        <v>36411</v>
      </c>
      <c r="J5672">
        <v>36411</v>
      </c>
    </row>
    <row r="5673" spans="8:10" x14ac:dyDescent="0.3">
      <c r="H5673">
        <v>36419</v>
      </c>
      <c r="J5673">
        <v>36419</v>
      </c>
    </row>
    <row r="5674" spans="8:10" x14ac:dyDescent="0.3">
      <c r="H5674">
        <v>36420</v>
      </c>
      <c r="J5674">
        <v>36420</v>
      </c>
    </row>
    <row r="5675" spans="8:10" x14ac:dyDescent="0.3">
      <c r="H5675">
        <v>36424</v>
      </c>
      <c r="J5675">
        <v>36424</v>
      </c>
    </row>
    <row r="5676" spans="8:10" x14ac:dyDescent="0.3">
      <c r="H5676">
        <v>36425</v>
      </c>
      <c r="J5676">
        <v>36425</v>
      </c>
    </row>
    <row r="5677" spans="8:10" x14ac:dyDescent="0.3">
      <c r="H5677">
        <v>36427</v>
      </c>
      <c r="J5677">
        <v>36427</v>
      </c>
    </row>
    <row r="5678" spans="8:10" x14ac:dyDescent="0.3">
      <c r="H5678">
        <v>36436</v>
      </c>
      <c r="J5678">
        <v>36436</v>
      </c>
    </row>
    <row r="5679" spans="8:10" x14ac:dyDescent="0.3">
      <c r="H5679">
        <v>36437</v>
      </c>
      <c r="J5679">
        <v>36437</v>
      </c>
    </row>
    <row r="5680" spans="8:10" x14ac:dyDescent="0.3">
      <c r="H5680">
        <v>36438</v>
      </c>
      <c r="J5680">
        <v>36438</v>
      </c>
    </row>
    <row r="5681" spans="8:10" x14ac:dyDescent="0.3">
      <c r="H5681">
        <v>36441</v>
      </c>
      <c r="J5681">
        <v>36441</v>
      </c>
    </row>
    <row r="5682" spans="8:10" x14ac:dyDescent="0.3">
      <c r="H5682">
        <v>36446</v>
      </c>
      <c r="J5682">
        <v>36446</v>
      </c>
    </row>
    <row r="5683" spans="8:10" x14ac:dyDescent="0.3">
      <c r="H5683">
        <v>36448</v>
      </c>
      <c r="J5683">
        <v>36448</v>
      </c>
    </row>
    <row r="5684" spans="8:10" x14ac:dyDescent="0.3">
      <c r="H5684">
        <v>36451</v>
      </c>
      <c r="J5684">
        <v>36451</v>
      </c>
    </row>
    <row r="5685" spans="8:10" x14ac:dyDescent="0.3">
      <c r="H5685">
        <v>36452</v>
      </c>
      <c r="J5685">
        <v>36452</v>
      </c>
    </row>
    <row r="5686" spans="8:10" x14ac:dyDescent="0.3">
      <c r="H5686">
        <v>36454</v>
      </c>
      <c r="J5686">
        <v>36454</v>
      </c>
    </row>
    <row r="5687" spans="8:10" x14ac:dyDescent="0.3">
      <c r="H5687">
        <v>36457</v>
      </c>
      <c r="J5687">
        <v>36457</v>
      </c>
    </row>
    <row r="5688" spans="8:10" x14ac:dyDescent="0.3">
      <c r="H5688">
        <v>36458</v>
      </c>
      <c r="J5688">
        <v>36458</v>
      </c>
    </row>
    <row r="5689" spans="8:10" x14ac:dyDescent="0.3">
      <c r="H5689">
        <v>36459</v>
      </c>
      <c r="J5689">
        <v>36459</v>
      </c>
    </row>
    <row r="5690" spans="8:10" x14ac:dyDescent="0.3">
      <c r="H5690">
        <v>36460</v>
      </c>
      <c r="J5690">
        <v>36460</v>
      </c>
    </row>
    <row r="5691" spans="8:10" x14ac:dyDescent="0.3">
      <c r="H5691">
        <v>36461</v>
      </c>
      <c r="J5691">
        <v>36461</v>
      </c>
    </row>
    <row r="5692" spans="8:10" x14ac:dyDescent="0.3">
      <c r="H5692">
        <v>36462</v>
      </c>
      <c r="J5692">
        <v>36462</v>
      </c>
    </row>
    <row r="5693" spans="8:10" x14ac:dyDescent="0.3">
      <c r="H5693">
        <v>36463</v>
      </c>
      <c r="J5693">
        <v>36463</v>
      </c>
    </row>
    <row r="5694" spans="8:10" x14ac:dyDescent="0.3">
      <c r="H5694">
        <v>36464</v>
      </c>
      <c r="J5694">
        <v>36464</v>
      </c>
    </row>
    <row r="5695" spans="8:10" x14ac:dyDescent="0.3">
      <c r="H5695">
        <v>36465</v>
      </c>
      <c r="J5695">
        <v>36465</v>
      </c>
    </row>
    <row r="5696" spans="8:10" x14ac:dyDescent="0.3">
      <c r="H5696">
        <v>36467</v>
      </c>
      <c r="J5696">
        <v>36467</v>
      </c>
    </row>
    <row r="5697" spans="8:10" x14ac:dyDescent="0.3">
      <c r="H5697">
        <v>36469</v>
      </c>
      <c r="J5697">
        <v>36469</v>
      </c>
    </row>
    <row r="5698" spans="8:10" x14ac:dyDescent="0.3">
      <c r="H5698">
        <v>36501</v>
      </c>
      <c r="J5698">
        <v>36501</v>
      </c>
    </row>
    <row r="5699" spans="8:10" x14ac:dyDescent="0.3">
      <c r="H5699">
        <v>36502</v>
      </c>
      <c r="J5699">
        <v>36502</v>
      </c>
    </row>
    <row r="5700" spans="8:10" x14ac:dyDescent="0.3">
      <c r="H5700">
        <v>36503</v>
      </c>
      <c r="J5700">
        <v>36503</v>
      </c>
    </row>
    <row r="5701" spans="8:10" x14ac:dyDescent="0.3">
      <c r="H5701">
        <v>36504</v>
      </c>
      <c r="J5701">
        <v>36504</v>
      </c>
    </row>
    <row r="5702" spans="8:10" x14ac:dyDescent="0.3">
      <c r="H5702">
        <v>36516</v>
      </c>
      <c r="J5702">
        <v>36516</v>
      </c>
    </row>
    <row r="5703" spans="8:10" x14ac:dyDescent="0.3">
      <c r="H5703">
        <v>36517</v>
      </c>
      <c r="J5703">
        <v>36517</v>
      </c>
    </row>
    <row r="5704" spans="8:10" x14ac:dyDescent="0.3">
      <c r="H5704">
        <v>36543</v>
      </c>
      <c r="J5704">
        <v>36543</v>
      </c>
    </row>
    <row r="5705" spans="8:10" x14ac:dyDescent="0.3">
      <c r="H5705">
        <v>36551</v>
      </c>
      <c r="J5705">
        <v>36551</v>
      </c>
    </row>
    <row r="5706" spans="8:10" x14ac:dyDescent="0.3">
      <c r="H5706">
        <v>36552</v>
      </c>
      <c r="J5706">
        <v>36552</v>
      </c>
    </row>
    <row r="5707" spans="8:10" x14ac:dyDescent="0.3">
      <c r="H5707">
        <v>36553</v>
      </c>
      <c r="J5707">
        <v>36553</v>
      </c>
    </row>
    <row r="5708" spans="8:10" x14ac:dyDescent="0.3">
      <c r="H5708">
        <v>36554</v>
      </c>
      <c r="J5708">
        <v>36554</v>
      </c>
    </row>
    <row r="5709" spans="8:10" x14ac:dyDescent="0.3">
      <c r="H5709">
        <v>36562</v>
      </c>
      <c r="J5709">
        <v>36562</v>
      </c>
    </row>
    <row r="5710" spans="8:10" x14ac:dyDescent="0.3">
      <c r="H5710">
        <v>36563</v>
      </c>
      <c r="J5710">
        <v>36563</v>
      </c>
    </row>
    <row r="5711" spans="8:10" x14ac:dyDescent="0.3">
      <c r="H5711">
        <v>36564</v>
      </c>
      <c r="J5711">
        <v>36564</v>
      </c>
    </row>
    <row r="5712" spans="8:10" x14ac:dyDescent="0.3">
      <c r="H5712">
        <v>36565</v>
      </c>
      <c r="J5712">
        <v>36565</v>
      </c>
    </row>
    <row r="5713" spans="8:10" x14ac:dyDescent="0.3">
      <c r="H5713">
        <v>36566</v>
      </c>
      <c r="J5713">
        <v>36566</v>
      </c>
    </row>
    <row r="5714" spans="8:10" x14ac:dyDescent="0.3">
      <c r="H5714">
        <v>36567</v>
      </c>
      <c r="J5714">
        <v>36567</v>
      </c>
    </row>
    <row r="5715" spans="8:10" x14ac:dyDescent="0.3">
      <c r="H5715">
        <v>36568</v>
      </c>
      <c r="J5715">
        <v>36568</v>
      </c>
    </row>
    <row r="5716" spans="8:10" x14ac:dyDescent="0.3">
      <c r="H5716">
        <v>36575</v>
      </c>
      <c r="J5716">
        <v>36575</v>
      </c>
    </row>
    <row r="5717" spans="8:10" x14ac:dyDescent="0.3">
      <c r="H5717">
        <v>36576</v>
      </c>
      <c r="J5717">
        <v>36576</v>
      </c>
    </row>
    <row r="5718" spans="8:10" x14ac:dyDescent="0.3">
      <c r="H5718">
        <v>36579</v>
      </c>
      <c r="J5718">
        <v>36579</v>
      </c>
    </row>
    <row r="5719" spans="8:10" x14ac:dyDescent="0.3">
      <c r="H5719">
        <v>36582</v>
      </c>
      <c r="J5719">
        <v>36582</v>
      </c>
    </row>
    <row r="5720" spans="8:10" x14ac:dyDescent="0.3">
      <c r="H5720">
        <v>36597</v>
      </c>
      <c r="J5720">
        <v>36597</v>
      </c>
    </row>
    <row r="5721" spans="8:10" x14ac:dyDescent="0.3">
      <c r="H5721">
        <v>36601</v>
      </c>
      <c r="J5721">
        <v>36601</v>
      </c>
    </row>
    <row r="5722" spans="8:10" x14ac:dyDescent="0.3">
      <c r="H5722">
        <v>36602</v>
      </c>
      <c r="J5722">
        <v>36602</v>
      </c>
    </row>
    <row r="5723" spans="8:10" x14ac:dyDescent="0.3">
      <c r="H5723">
        <v>36603</v>
      </c>
      <c r="J5723">
        <v>36603</v>
      </c>
    </row>
    <row r="5724" spans="8:10" x14ac:dyDescent="0.3">
      <c r="H5724">
        <v>36604</v>
      </c>
      <c r="J5724">
        <v>36604</v>
      </c>
    </row>
    <row r="5725" spans="8:10" x14ac:dyDescent="0.3">
      <c r="H5725">
        <v>36605</v>
      </c>
      <c r="J5725">
        <v>36605</v>
      </c>
    </row>
    <row r="5726" spans="8:10" x14ac:dyDescent="0.3">
      <c r="H5726">
        <v>36606</v>
      </c>
      <c r="J5726">
        <v>36606</v>
      </c>
    </row>
    <row r="5727" spans="8:10" x14ac:dyDescent="0.3">
      <c r="H5727">
        <v>36607</v>
      </c>
      <c r="J5727">
        <v>36607</v>
      </c>
    </row>
    <row r="5728" spans="8:10" x14ac:dyDescent="0.3">
      <c r="H5728">
        <v>36608</v>
      </c>
      <c r="J5728">
        <v>36608</v>
      </c>
    </row>
    <row r="5729" spans="8:10" x14ac:dyDescent="0.3">
      <c r="H5729">
        <v>37108</v>
      </c>
      <c r="J5729">
        <v>37108</v>
      </c>
    </row>
    <row r="5730" spans="8:10" x14ac:dyDescent="0.3">
      <c r="H5730">
        <v>37109</v>
      </c>
      <c r="J5730">
        <v>37109</v>
      </c>
    </row>
    <row r="5731" spans="8:10" x14ac:dyDescent="0.3">
      <c r="H5731">
        <v>37110</v>
      </c>
      <c r="J5731">
        <v>37110</v>
      </c>
    </row>
    <row r="5732" spans="8:10" x14ac:dyDescent="0.3">
      <c r="H5732">
        <v>37115</v>
      </c>
      <c r="J5732">
        <v>37115</v>
      </c>
    </row>
    <row r="5733" spans="8:10" x14ac:dyDescent="0.3">
      <c r="H5733">
        <v>37119</v>
      </c>
      <c r="J5733">
        <v>37119</v>
      </c>
    </row>
    <row r="5734" spans="8:10" x14ac:dyDescent="0.3">
      <c r="H5734">
        <v>37120</v>
      </c>
      <c r="J5734">
        <v>37120</v>
      </c>
    </row>
    <row r="5735" spans="8:10" x14ac:dyDescent="0.3">
      <c r="H5735">
        <v>37121</v>
      </c>
      <c r="J5735">
        <v>37121</v>
      </c>
    </row>
    <row r="5736" spans="8:10" x14ac:dyDescent="0.3">
      <c r="H5736">
        <v>37133</v>
      </c>
      <c r="J5736">
        <v>37133</v>
      </c>
    </row>
    <row r="5737" spans="8:10" x14ac:dyDescent="0.3">
      <c r="H5737">
        <v>37136</v>
      </c>
      <c r="J5737">
        <v>37136</v>
      </c>
    </row>
    <row r="5738" spans="8:10" x14ac:dyDescent="0.3">
      <c r="H5738">
        <v>37138</v>
      </c>
      <c r="J5738">
        <v>37138</v>
      </c>
    </row>
    <row r="5739" spans="8:10" x14ac:dyDescent="0.3">
      <c r="H5739">
        <v>37140</v>
      </c>
      <c r="J5739">
        <v>37140</v>
      </c>
    </row>
    <row r="5740" spans="8:10" x14ac:dyDescent="0.3">
      <c r="H5740">
        <v>37141</v>
      </c>
      <c r="J5740">
        <v>37141</v>
      </c>
    </row>
    <row r="5741" spans="8:10" x14ac:dyDescent="0.3">
      <c r="H5741">
        <v>37142</v>
      </c>
      <c r="J5741">
        <v>37142</v>
      </c>
    </row>
    <row r="5742" spans="8:10" x14ac:dyDescent="0.3">
      <c r="H5742">
        <v>37143</v>
      </c>
      <c r="J5742">
        <v>37143</v>
      </c>
    </row>
    <row r="5743" spans="8:10" x14ac:dyDescent="0.3">
      <c r="H5743">
        <v>37144</v>
      </c>
      <c r="J5743">
        <v>37144</v>
      </c>
    </row>
    <row r="5744" spans="8:10" x14ac:dyDescent="0.3">
      <c r="H5744">
        <v>37145</v>
      </c>
      <c r="J5744">
        <v>37145</v>
      </c>
    </row>
    <row r="5745" spans="8:10" x14ac:dyDescent="0.3">
      <c r="H5745">
        <v>37146</v>
      </c>
      <c r="J5745">
        <v>37146</v>
      </c>
    </row>
    <row r="5746" spans="8:10" x14ac:dyDescent="0.3">
      <c r="H5746">
        <v>37147</v>
      </c>
      <c r="J5746">
        <v>37147</v>
      </c>
    </row>
    <row r="5747" spans="8:10" x14ac:dyDescent="0.3">
      <c r="H5747">
        <v>37148</v>
      </c>
      <c r="J5747">
        <v>37148</v>
      </c>
    </row>
    <row r="5748" spans="8:10" x14ac:dyDescent="0.3">
      <c r="H5748">
        <v>37150</v>
      </c>
      <c r="J5748">
        <v>37150</v>
      </c>
    </row>
    <row r="5749" spans="8:10" x14ac:dyDescent="0.3">
      <c r="H5749">
        <v>37151</v>
      </c>
      <c r="J5749">
        <v>37151</v>
      </c>
    </row>
    <row r="5750" spans="8:10" x14ac:dyDescent="0.3">
      <c r="H5750">
        <v>37152</v>
      </c>
      <c r="J5750">
        <v>37152</v>
      </c>
    </row>
    <row r="5751" spans="8:10" x14ac:dyDescent="0.3">
      <c r="H5751">
        <v>37154</v>
      </c>
      <c r="J5751">
        <v>37154</v>
      </c>
    </row>
    <row r="5752" spans="8:10" x14ac:dyDescent="0.3">
      <c r="H5752">
        <v>37155</v>
      </c>
      <c r="J5752">
        <v>37155</v>
      </c>
    </row>
    <row r="5753" spans="8:10" x14ac:dyDescent="0.3">
      <c r="H5753">
        <v>37156</v>
      </c>
      <c r="J5753">
        <v>37156</v>
      </c>
    </row>
    <row r="5754" spans="8:10" x14ac:dyDescent="0.3">
      <c r="H5754">
        <v>37157</v>
      </c>
      <c r="J5754">
        <v>37157</v>
      </c>
    </row>
    <row r="5755" spans="8:10" x14ac:dyDescent="0.3">
      <c r="H5755">
        <v>37161</v>
      </c>
      <c r="J5755">
        <v>37161</v>
      </c>
    </row>
    <row r="5756" spans="8:10" x14ac:dyDescent="0.3">
      <c r="H5756">
        <v>37162</v>
      </c>
      <c r="J5756">
        <v>37162</v>
      </c>
    </row>
    <row r="5757" spans="8:10" x14ac:dyDescent="0.3">
      <c r="H5757">
        <v>37163</v>
      </c>
      <c r="J5757">
        <v>37163</v>
      </c>
    </row>
    <row r="5758" spans="8:10" x14ac:dyDescent="0.3">
      <c r="H5758">
        <v>37164</v>
      </c>
      <c r="J5758">
        <v>37164</v>
      </c>
    </row>
    <row r="5759" spans="8:10" x14ac:dyDescent="0.3">
      <c r="H5759">
        <v>37165</v>
      </c>
      <c r="J5759">
        <v>37165</v>
      </c>
    </row>
    <row r="5760" spans="8:10" x14ac:dyDescent="0.3">
      <c r="H5760">
        <v>37166</v>
      </c>
      <c r="J5760">
        <v>37166</v>
      </c>
    </row>
    <row r="5761" spans="8:10" x14ac:dyDescent="0.3">
      <c r="H5761">
        <v>37168</v>
      </c>
      <c r="J5761">
        <v>37168</v>
      </c>
    </row>
    <row r="5762" spans="8:10" x14ac:dyDescent="0.3">
      <c r="H5762">
        <v>37171</v>
      </c>
      <c r="J5762">
        <v>37171</v>
      </c>
    </row>
    <row r="5763" spans="8:10" x14ac:dyDescent="0.3">
      <c r="H5763">
        <v>37172</v>
      </c>
      <c r="J5763">
        <v>37172</v>
      </c>
    </row>
    <row r="5764" spans="8:10" x14ac:dyDescent="0.3">
      <c r="H5764">
        <v>37175</v>
      </c>
      <c r="J5764">
        <v>37175</v>
      </c>
    </row>
    <row r="5765" spans="8:10" x14ac:dyDescent="0.3">
      <c r="H5765">
        <v>37177</v>
      </c>
      <c r="J5765">
        <v>37177</v>
      </c>
    </row>
    <row r="5766" spans="8:10" x14ac:dyDescent="0.3">
      <c r="H5766">
        <v>37178</v>
      </c>
      <c r="J5766">
        <v>37178</v>
      </c>
    </row>
    <row r="5767" spans="8:10" x14ac:dyDescent="0.3">
      <c r="H5767">
        <v>37179</v>
      </c>
      <c r="J5767">
        <v>37179</v>
      </c>
    </row>
    <row r="5768" spans="8:10" x14ac:dyDescent="0.3">
      <c r="H5768">
        <v>37180</v>
      </c>
      <c r="J5768">
        <v>37180</v>
      </c>
    </row>
    <row r="5769" spans="8:10" x14ac:dyDescent="0.3">
      <c r="H5769">
        <v>37181</v>
      </c>
      <c r="J5769">
        <v>37181</v>
      </c>
    </row>
    <row r="5770" spans="8:10" x14ac:dyDescent="0.3">
      <c r="H5770">
        <v>37182</v>
      </c>
      <c r="J5770">
        <v>37182</v>
      </c>
    </row>
    <row r="5771" spans="8:10" x14ac:dyDescent="0.3">
      <c r="H5771">
        <v>37183</v>
      </c>
      <c r="J5771">
        <v>37183</v>
      </c>
    </row>
    <row r="5772" spans="8:10" x14ac:dyDescent="0.3">
      <c r="H5772">
        <v>37184</v>
      </c>
      <c r="J5772">
        <v>37184</v>
      </c>
    </row>
    <row r="5773" spans="8:10" x14ac:dyDescent="0.3">
      <c r="H5773">
        <v>37185</v>
      </c>
      <c r="J5773">
        <v>37185</v>
      </c>
    </row>
    <row r="5774" spans="8:10" x14ac:dyDescent="0.3">
      <c r="H5774">
        <v>37186</v>
      </c>
      <c r="J5774">
        <v>37186</v>
      </c>
    </row>
    <row r="5775" spans="8:10" x14ac:dyDescent="0.3">
      <c r="H5775">
        <v>37187</v>
      </c>
      <c r="J5775">
        <v>37187</v>
      </c>
    </row>
    <row r="5776" spans="8:10" x14ac:dyDescent="0.3">
      <c r="H5776">
        <v>37188</v>
      </c>
      <c r="J5776">
        <v>37188</v>
      </c>
    </row>
    <row r="5777" spans="8:10" x14ac:dyDescent="0.3">
      <c r="H5777">
        <v>37190</v>
      </c>
      <c r="J5777">
        <v>37190</v>
      </c>
    </row>
    <row r="5778" spans="8:10" x14ac:dyDescent="0.3">
      <c r="H5778">
        <v>37191</v>
      </c>
      <c r="J5778">
        <v>37191</v>
      </c>
    </row>
    <row r="5779" spans="8:10" x14ac:dyDescent="0.3">
      <c r="H5779">
        <v>37198</v>
      </c>
      <c r="J5779">
        <v>37198</v>
      </c>
    </row>
    <row r="5780" spans="8:10" x14ac:dyDescent="0.3">
      <c r="H5780">
        <v>37199</v>
      </c>
      <c r="J5780">
        <v>37199</v>
      </c>
    </row>
    <row r="5781" spans="8:10" x14ac:dyDescent="0.3">
      <c r="H5781">
        <v>37200</v>
      </c>
      <c r="J5781">
        <v>37200</v>
      </c>
    </row>
    <row r="5782" spans="8:10" x14ac:dyDescent="0.3">
      <c r="H5782">
        <v>37202</v>
      </c>
      <c r="J5782">
        <v>37202</v>
      </c>
    </row>
    <row r="5783" spans="8:10" x14ac:dyDescent="0.3">
      <c r="H5783">
        <v>37203</v>
      </c>
      <c r="J5783">
        <v>37203</v>
      </c>
    </row>
    <row r="5784" spans="8:10" x14ac:dyDescent="0.3">
      <c r="H5784">
        <v>37205</v>
      </c>
      <c r="J5784">
        <v>37205</v>
      </c>
    </row>
    <row r="5785" spans="8:10" x14ac:dyDescent="0.3">
      <c r="H5785">
        <v>37209</v>
      </c>
      <c r="J5785">
        <v>37209</v>
      </c>
    </row>
    <row r="5786" spans="8:10" x14ac:dyDescent="0.3">
      <c r="H5786">
        <v>37210</v>
      </c>
      <c r="J5786">
        <v>37210</v>
      </c>
    </row>
    <row r="5787" spans="8:10" x14ac:dyDescent="0.3">
      <c r="H5787">
        <v>37213</v>
      </c>
      <c r="J5787">
        <v>37213</v>
      </c>
    </row>
    <row r="5788" spans="8:10" x14ac:dyDescent="0.3">
      <c r="H5788">
        <v>37219</v>
      </c>
      <c r="J5788">
        <v>37219</v>
      </c>
    </row>
    <row r="5789" spans="8:10" x14ac:dyDescent="0.3">
      <c r="H5789">
        <v>37220</v>
      </c>
      <c r="J5789">
        <v>37220</v>
      </c>
    </row>
    <row r="5790" spans="8:10" x14ac:dyDescent="0.3">
      <c r="H5790">
        <v>37221</v>
      </c>
      <c r="J5790">
        <v>37221</v>
      </c>
    </row>
    <row r="5791" spans="8:10" x14ac:dyDescent="0.3">
      <c r="H5791">
        <v>37223</v>
      </c>
      <c r="J5791">
        <v>37223</v>
      </c>
    </row>
    <row r="5792" spans="8:10" x14ac:dyDescent="0.3">
      <c r="H5792">
        <v>37224</v>
      </c>
      <c r="J5792">
        <v>37224</v>
      </c>
    </row>
    <row r="5793" spans="8:10" x14ac:dyDescent="0.3">
      <c r="H5793">
        <v>37225</v>
      </c>
      <c r="J5793">
        <v>37225</v>
      </c>
    </row>
    <row r="5794" spans="8:10" x14ac:dyDescent="0.3">
      <c r="H5794">
        <v>37226</v>
      </c>
      <c r="J5794">
        <v>37226</v>
      </c>
    </row>
    <row r="5795" spans="8:10" x14ac:dyDescent="0.3">
      <c r="H5795">
        <v>37228</v>
      </c>
      <c r="J5795">
        <v>37228</v>
      </c>
    </row>
    <row r="5796" spans="8:10" x14ac:dyDescent="0.3">
      <c r="H5796">
        <v>37230</v>
      </c>
      <c r="J5796">
        <v>37230</v>
      </c>
    </row>
    <row r="5797" spans="8:10" x14ac:dyDescent="0.3">
      <c r="H5797">
        <v>37231</v>
      </c>
      <c r="J5797">
        <v>37231</v>
      </c>
    </row>
    <row r="5798" spans="8:10" x14ac:dyDescent="0.3">
      <c r="H5798">
        <v>37236</v>
      </c>
      <c r="J5798">
        <v>37236</v>
      </c>
    </row>
    <row r="5799" spans="8:10" x14ac:dyDescent="0.3">
      <c r="H5799">
        <v>37237</v>
      </c>
      <c r="J5799">
        <v>37237</v>
      </c>
    </row>
    <row r="5800" spans="8:10" x14ac:dyDescent="0.3">
      <c r="H5800">
        <v>37238</v>
      </c>
      <c r="J5800">
        <v>37238</v>
      </c>
    </row>
    <row r="5801" spans="8:10" x14ac:dyDescent="0.3">
      <c r="H5801">
        <v>37240</v>
      </c>
      <c r="J5801">
        <v>37240</v>
      </c>
    </row>
    <row r="5802" spans="8:10" x14ac:dyDescent="0.3">
      <c r="H5802">
        <v>37241</v>
      </c>
      <c r="J5802">
        <v>37241</v>
      </c>
    </row>
    <row r="5803" spans="8:10" x14ac:dyDescent="0.3">
      <c r="H5803">
        <v>37242</v>
      </c>
      <c r="J5803">
        <v>37242</v>
      </c>
    </row>
    <row r="5804" spans="8:10" x14ac:dyDescent="0.3">
      <c r="H5804">
        <v>37243</v>
      </c>
      <c r="J5804">
        <v>37243</v>
      </c>
    </row>
    <row r="5805" spans="8:10" x14ac:dyDescent="0.3">
      <c r="H5805">
        <v>37244</v>
      </c>
      <c r="J5805">
        <v>37244</v>
      </c>
    </row>
    <row r="5806" spans="8:10" x14ac:dyDescent="0.3">
      <c r="H5806">
        <v>37245</v>
      </c>
      <c r="J5806">
        <v>37245</v>
      </c>
    </row>
    <row r="5807" spans="8:10" x14ac:dyDescent="0.3">
      <c r="H5807">
        <v>37246</v>
      </c>
      <c r="J5807">
        <v>37246</v>
      </c>
    </row>
    <row r="5808" spans="8:10" x14ac:dyDescent="0.3">
      <c r="H5808">
        <v>37247</v>
      </c>
      <c r="J5808">
        <v>37247</v>
      </c>
    </row>
    <row r="5809" spans="8:10" x14ac:dyDescent="0.3">
      <c r="H5809">
        <v>37248</v>
      </c>
      <c r="J5809">
        <v>37248</v>
      </c>
    </row>
    <row r="5810" spans="8:10" x14ac:dyDescent="0.3">
      <c r="H5810">
        <v>37249</v>
      </c>
      <c r="J5810">
        <v>37249</v>
      </c>
    </row>
    <row r="5811" spans="8:10" x14ac:dyDescent="0.3">
      <c r="H5811">
        <v>37257</v>
      </c>
      <c r="J5811">
        <v>37257</v>
      </c>
    </row>
    <row r="5812" spans="8:10" x14ac:dyDescent="0.3">
      <c r="H5812">
        <v>37258</v>
      </c>
      <c r="J5812">
        <v>37258</v>
      </c>
    </row>
    <row r="5813" spans="8:10" x14ac:dyDescent="0.3">
      <c r="H5813">
        <v>37259</v>
      </c>
      <c r="J5813">
        <v>37259</v>
      </c>
    </row>
    <row r="5814" spans="8:10" x14ac:dyDescent="0.3">
      <c r="H5814">
        <v>37260</v>
      </c>
      <c r="J5814">
        <v>37260</v>
      </c>
    </row>
    <row r="5815" spans="8:10" x14ac:dyDescent="0.3">
      <c r="H5815">
        <v>37261</v>
      </c>
      <c r="J5815">
        <v>37261</v>
      </c>
    </row>
    <row r="5816" spans="8:10" x14ac:dyDescent="0.3">
      <c r="H5816">
        <v>37262</v>
      </c>
      <c r="J5816">
        <v>37262</v>
      </c>
    </row>
    <row r="5817" spans="8:10" x14ac:dyDescent="0.3">
      <c r="H5817">
        <v>37279</v>
      </c>
      <c r="J5817">
        <v>37279</v>
      </c>
    </row>
    <row r="5818" spans="8:10" x14ac:dyDescent="0.3">
      <c r="H5818">
        <v>37281</v>
      </c>
      <c r="J5818">
        <v>37281</v>
      </c>
    </row>
    <row r="5819" spans="8:10" x14ac:dyDescent="0.3">
      <c r="H5819">
        <v>37282</v>
      </c>
      <c r="J5819">
        <v>37282</v>
      </c>
    </row>
    <row r="5820" spans="8:10" x14ac:dyDescent="0.3">
      <c r="H5820">
        <v>37284</v>
      </c>
      <c r="J5820">
        <v>37284</v>
      </c>
    </row>
    <row r="5821" spans="8:10" x14ac:dyDescent="0.3">
      <c r="H5821">
        <v>37285</v>
      </c>
      <c r="J5821">
        <v>37285</v>
      </c>
    </row>
    <row r="5822" spans="8:10" x14ac:dyDescent="0.3">
      <c r="H5822">
        <v>37287</v>
      </c>
      <c r="J5822">
        <v>37287</v>
      </c>
    </row>
    <row r="5823" spans="8:10" x14ac:dyDescent="0.3">
      <c r="H5823">
        <v>37299</v>
      </c>
      <c r="J5823">
        <v>37299</v>
      </c>
    </row>
    <row r="5824" spans="8:10" x14ac:dyDescent="0.3">
      <c r="H5824">
        <v>37301</v>
      </c>
      <c r="J5824">
        <v>37301</v>
      </c>
    </row>
    <row r="5825" spans="8:10" x14ac:dyDescent="0.3">
      <c r="H5825">
        <v>37302</v>
      </c>
      <c r="J5825">
        <v>37302</v>
      </c>
    </row>
    <row r="5826" spans="8:10" x14ac:dyDescent="0.3">
      <c r="H5826">
        <v>37303</v>
      </c>
      <c r="J5826">
        <v>37303</v>
      </c>
    </row>
    <row r="5827" spans="8:10" x14ac:dyDescent="0.3">
      <c r="H5827">
        <v>37307</v>
      </c>
      <c r="J5827">
        <v>37307</v>
      </c>
    </row>
    <row r="5828" spans="8:10" x14ac:dyDescent="0.3">
      <c r="H5828">
        <v>37308</v>
      </c>
      <c r="J5828">
        <v>37308</v>
      </c>
    </row>
    <row r="5829" spans="8:10" x14ac:dyDescent="0.3">
      <c r="H5829">
        <v>37309</v>
      </c>
      <c r="J5829">
        <v>37309</v>
      </c>
    </row>
    <row r="5830" spans="8:10" x14ac:dyDescent="0.3">
      <c r="H5830">
        <v>37310</v>
      </c>
      <c r="J5830">
        <v>37310</v>
      </c>
    </row>
    <row r="5831" spans="8:10" x14ac:dyDescent="0.3">
      <c r="H5831">
        <v>37311</v>
      </c>
      <c r="J5831">
        <v>37311</v>
      </c>
    </row>
    <row r="5832" spans="8:10" x14ac:dyDescent="0.3">
      <c r="H5832">
        <v>37312</v>
      </c>
      <c r="J5832">
        <v>37312</v>
      </c>
    </row>
    <row r="5833" spans="8:10" x14ac:dyDescent="0.3">
      <c r="H5833">
        <v>37313</v>
      </c>
      <c r="J5833">
        <v>37313</v>
      </c>
    </row>
    <row r="5834" spans="8:10" x14ac:dyDescent="0.3">
      <c r="H5834">
        <v>37315</v>
      </c>
      <c r="J5834">
        <v>37315</v>
      </c>
    </row>
    <row r="5835" spans="8:10" x14ac:dyDescent="0.3">
      <c r="H5835">
        <v>37316</v>
      </c>
      <c r="J5835">
        <v>37316</v>
      </c>
    </row>
    <row r="5836" spans="8:10" x14ac:dyDescent="0.3">
      <c r="H5836">
        <v>37317</v>
      </c>
      <c r="J5836">
        <v>37317</v>
      </c>
    </row>
    <row r="5837" spans="8:10" x14ac:dyDescent="0.3">
      <c r="H5837">
        <v>37321</v>
      </c>
      <c r="J5837">
        <v>37321</v>
      </c>
    </row>
    <row r="5838" spans="8:10" x14ac:dyDescent="0.3">
      <c r="H5838">
        <v>37322</v>
      </c>
      <c r="J5838">
        <v>37322</v>
      </c>
    </row>
    <row r="5839" spans="8:10" x14ac:dyDescent="0.3">
      <c r="H5839">
        <v>37323</v>
      </c>
      <c r="J5839">
        <v>37323</v>
      </c>
    </row>
    <row r="5840" spans="8:10" x14ac:dyDescent="0.3">
      <c r="H5840">
        <v>37324</v>
      </c>
      <c r="J5840">
        <v>37324</v>
      </c>
    </row>
    <row r="5841" spans="8:10" x14ac:dyDescent="0.3">
      <c r="H5841">
        <v>37325</v>
      </c>
      <c r="J5841">
        <v>37325</v>
      </c>
    </row>
    <row r="5842" spans="8:10" x14ac:dyDescent="0.3">
      <c r="H5842">
        <v>37333</v>
      </c>
      <c r="J5842">
        <v>37333</v>
      </c>
    </row>
    <row r="5843" spans="8:10" x14ac:dyDescent="0.3">
      <c r="H5843">
        <v>37334</v>
      </c>
      <c r="J5843">
        <v>37334</v>
      </c>
    </row>
    <row r="5844" spans="8:10" x14ac:dyDescent="0.3">
      <c r="H5844">
        <v>37335</v>
      </c>
      <c r="J5844">
        <v>37335</v>
      </c>
    </row>
    <row r="5845" spans="8:10" x14ac:dyDescent="0.3">
      <c r="H5845">
        <v>37336</v>
      </c>
      <c r="J5845">
        <v>37336</v>
      </c>
    </row>
    <row r="5846" spans="8:10" x14ac:dyDescent="0.3">
      <c r="H5846">
        <v>37337</v>
      </c>
      <c r="J5846">
        <v>37337</v>
      </c>
    </row>
    <row r="5847" spans="8:10" x14ac:dyDescent="0.3">
      <c r="H5847">
        <v>37338</v>
      </c>
      <c r="J5847">
        <v>37338</v>
      </c>
    </row>
    <row r="5848" spans="8:10" x14ac:dyDescent="0.3">
      <c r="H5848">
        <v>37339</v>
      </c>
      <c r="J5848">
        <v>37339</v>
      </c>
    </row>
    <row r="5849" spans="8:10" x14ac:dyDescent="0.3">
      <c r="H5849">
        <v>37340</v>
      </c>
      <c r="J5849">
        <v>37340</v>
      </c>
    </row>
    <row r="5850" spans="8:10" x14ac:dyDescent="0.3">
      <c r="H5850">
        <v>37341</v>
      </c>
      <c r="J5850">
        <v>37341</v>
      </c>
    </row>
    <row r="5851" spans="8:10" x14ac:dyDescent="0.3">
      <c r="H5851">
        <v>37342</v>
      </c>
      <c r="J5851">
        <v>37342</v>
      </c>
    </row>
    <row r="5852" spans="8:10" x14ac:dyDescent="0.3">
      <c r="H5852">
        <v>37343</v>
      </c>
      <c r="J5852">
        <v>37343</v>
      </c>
    </row>
    <row r="5853" spans="8:10" x14ac:dyDescent="0.3">
      <c r="H5853">
        <v>37344</v>
      </c>
      <c r="J5853">
        <v>37344</v>
      </c>
    </row>
    <row r="5854" spans="8:10" x14ac:dyDescent="0.3">
      <c r="H5854">
        <v>37348</v>
      </c>
      <c r="J5854">
        <v>37348</v>
      </c>
    </row>
    <row r="5855" spans="8:10" x14ac:dyDescent="0.3">
      <c r="H5855">
        <v>37349</v>
      </c>
      <c r="J5855">
        <v>37349</v>
      </c>
    </row>
    <row r="5856" spans="8:10" x14ac:dyDescent="0.3">
      <c r="H5856">
        <v>37350</v>
      </c>
      <c r="J5856">
        <v>37350</v>
      </c>
    </row>
    <row r="5857" spans="8:10" x14ac:dyDescent="0.3">
      <c r="H5857">
        <v>37351</v>
      </c>
      <c r="J5857">
        <v>37351</v>
      </c>
    </row>
    <row r="5858" spans="8:10" x14ac:dyDescent="0.3">
      <c r="H5858">
        <v>37352</v>
      </c>
      <c r="J5858">
        <v>37352</v>
      </c>
    </row>
    <row r="5859" spans="8:10" x14ac:dyDescent="0.3">
      <c r="H5859">
        <v>37353</v>
      </c>
      <c r="J5859">
        <v>37353</v>
      </c>
    </row>
    <row r="5860" spans="8:10" x14ac:dyDescent="0.3">
      <c r="H5860">
        <v>37354</v>
      </c>
      <c r="J5860">
        <v>37354</v>
      </c>
    </row>
    <row r="5861" spans="8:10" x14ac:dyDescent="0.3">
      <c r="H5861">
        <v>37355</v>
      </c>
      <c r="J5861">
        <v>37355</v>
      </c>
    </row>
    <row r="5862" spans="8:10" x14ac:dyDescent="0.3">
      <c r="H5862">
        <v>37356</v>
      </c>
      <c r="J5862">
        <v>37356</v>
      </c>
    </row>
    <row r="5863" spans="8:10" x14ac:dyDescent="0.3">
      <c r="H5863">
        <v>37357</v>
      </c>
      <c r="J5863">
        <v>37357</v>
      </c>
    </row>
    <row r="5864" spans="8:10" x14ac:dyDescent="0.3">
      <c r="H5864">
        <v>37358</v>
      </c>
      <c r="J5864">
        <v>37358</v>
      </c>
    </row>
    <row r="5865" spans="8:10" x14ac:dyDescent="0.3">
      <c r="H5865">
        <v>37359</v>
      </c>
      <c r="J5865">
        <v>37359</v>
      </c>
    </row>
    <row r="5866" spans="8:10" x14ac:dyDescent="0.3">
      <c r="H5866">
        <v>37360</v>
      </c>
      <c r="J5866">
        <v>37360</v>
      </c>
    </row>
    <row r="5867" spans="8:10" x14ac:dyDescent="0.3">
      <c r="H5867">
        <v>37361</v>
      </c>
      <c r="J5867">
        <v>37361</v>
      </c>
    </row>
    <row r="5868" spans="8:10" x14ac:dyDescent="0.3">
      <c r="H5868">
        <v>37362</v>
      </c>
      <c r="J5868">
        <v>37362</v>
      </c>
    </row>
    <row r="5869" spans="8:10" x14ac:dyDescent="0.3">
      <c r="H5869">
        <v>37363</v>
      </c>
      <c r="J5869">
        <v>37363</v>
      </c>
    </row>
    <row r="5870" spans="8:10" x14ac:dyDescent="0.3">
      <c r="H5870">
        <v>37364</v>
      </c>
      <c r="J5870">
        <v>37364</v>
      </c>
    </row>
    <row r="5871" spans="8:10" x14ac:dyDescent="0.3">
      <c r="H5871">
        <v>37365</v>
      </c>
      <c r="J5871">
        <v>37365</v>
      </c>
    </row>
    <row r="5872" spans="8:10" x14ac:dyDescent="0.3">
      <c r="H5872">
        <v>37366</v>
      </c>
      <c r="J5872">
        <v>37366</v>
      </c>
    </row>
    <row r="5873" spans="8:10" x14ac:dyDescent="0.3">
      <c r="H5873">
        <v>37367</v>
      </c>
      <c r="J5873">
        <v>37367</v>
      </c>
    </row>
    <row r="5874" spans="8:10" x14ac:dyDescent="0.3">
      <c r="H5874">
        <v>37368</v>
      </c>
      <c r="J5874">
        <v>37368</v>
      </c>
    </row>
    <row r="5875" spans="8:10" x14ac:dyDescent="0.3">
      <c r="H5875">
        <v>37369</v>
      </c>
      <c r="J5875">
        <v>37369</v>
      </c>
    </row>
    <row r="5876" spans="8:10" x14ac:dyDescent="0.3">
      <c r="H5876">
        <v>37373</v>
      </c>
      <c r="J5876">
        <v>37373</v>
      </c>
    </row>
    <row r="5877" spans="8:10" x14ac:dyDescent="0.3">
      <c r="H5877">
        <v>37377</v>
      </c>
      <c r="J5877">
        <v>37377</v>
      </c>
    </row>
    <row r="5878" spans="8:10" x14ac:dyDescent="0.3">
      <c r="H5878">
        <v>37378</v>
      </c>
      <c r="J5878">
        <v>37378</v>
      </c>
    </row>
    <row r="5879" spans="8:10" x14ac:dyDescent="0.3">
      <c r="H5879">
        <v>37498</v>
      </c>
      <c r="J5879">
        <v>37498</v>
      </c>
    </row>
    <row r="5880" spans="8:10" x14ac:dyDescent="0.3">
      <c r="H5880">
        <v>37509</v>
      </c>
      <c r="J5880">
        <v>37509</v>
      </c>
    </row>
    <row r="5881" spans="8:10" x14ac:dyDescent="0.3">
      <c r="H5881">
        <v>37520</v>
      </c>
      <c r="J5881">
        <v>37520</v>
      </c>
    </row>
    <row r="5882" spans="8:10" x14ac:dyDescent="0.3">
      <c r="H5882">
        <v>37663</v>
      </c>
      <c r="J5882">
        <v>37663</v>
      </c>
    </row>
    <row r="5883" spans="8:10" x14ac:dyDescent="0.3">
      <c r="H5883">
        <v>37664</v>
      </c>
      <c r="J5883">
        <v>37664</v>
      </c>
    </row>
    <row r="5884" spans="8:10" x14ac:dyDescent="0.3">
      <c r="H5884">
        <v>37727</v>
      </c>
      <c r="J5884">
        <v>37727</v>
      </c>
    </row>
    <row r="5885" spans="8:10" x14ac:dyDescent="0.3">
      <c r="H5885">
        <v>37769</v>
      </c>
      <c r="J5885">
        <v>37769</v>
      </c>
    </row>
    <row r="5886" spans="8:10" x14ac:dyDescent="0.3">
      <c r="H5886">
        <v>38159</v>
      </c>
      <c r="J5886">
        <v>38159</v>
      </c>
    </row>
    <row r="5887" spans="8:10" x14ac:dyDescent="0.3">
      <c r="H5887">
        <v>38164</v>
      </c>
      <c r="J5887">
        <v>38164</v>
      </c>
    </row>
    <row r="5888" spans="8:10" x14ac:dyDescent="0.3">
      <c r="H5888">
        <v>38171</v>
      </c>
      <c r="J5888">
        <v>38171</v>
      </c>
    </row>
    <row r="5889" spans="8:10" x14ac:dyDescent="0.3">
      <c r="H5889">
        <v>38172</v>
      </c>
      <c r="J5889">
        <v>38172</v>
      </c>
    </row>
    <row r="5890" spans="8:10" x14ac:dyDescent="0.3">
      <c r="H5890">
        <v>38174</v>
      </c>
      <c r="J5890">
        <v>38174</v>
      </c>
    </row>
    <row r="5891" spans="8:10" x14ac:dyDescent="0.3">
      <c r="H5891">
        <v>38175</v>
      </c>
      <c r="J5891">
        <v>38175</v>
      </c>
    </row>
    <row r="5892" spans="8:10" x14ac:dyDescent="0.3">
      <c r="H5892">
        <v>38177</v>
      </c>
      <c r="J5892">
        <v>38177</v>
      </c>
    </row>
    <row r="5893" spans="8:10" x14ac:dyDescent="0.3">
      <c r="H5893">
        <v>38178</v>
      </c>
      <c r="J5893">
        <v>38178</v>
      </c>
    </row>
    <row r="5894" spans="8:10" x14ac:dyDescent="0.3">
      <c r="H5894">
        <v>38179</v>
      </c>
      <c r="J5894">
        <v>38179</v>
      </c>
    </row>
    <row r="5895" spans="8:10" x14ac:dyDescent="0.3">
      <c r="H5895">
        <v>38181</v>
      </c>
      <c r="J5895">
        <v>38181</v>
      </c>
    </row>
    <row r="5896" spans="8:10" x14ac:dyDescent="0.3">
      <c r="H5896">
        <v>38182</v>
      </c>
      <c r="J5896">
        <v>38182</v>
      </c>
    </row>
    <row r="5897" spans="8:10" x14ac:dyDescent="0.3">
      <c r="H5897">
        <v>38425</v>
      </c>
      <c r="J5897">
        <v>38425</v>
      </c>
    </row>
    <row r="5898" spans="8:10" x14ac:dyDescent="0.3">
      <c r="H5898">
        <v>38429</v>
      </c>
      <c r="J5898">
        <v>38429</v>
      </c>
    </row>
    <row r="5899" spans="8:10" x14ac:dyDescent="0.3">
      <c r="H5899">
        <v>38430</v>
      </c>
      <c r="J5899">
        <v>38430</v>
      </c>
    </row>
    <row r="5900" spans="8:10" x14ac:dyDescent="0.3">
      <c r="H5900">
        <v>38436</v>
      </c>
      <c r="J5900">
        <v>38436</v>
      </c>
    </row>
    <row r="5901" spans="8:10" x14ac:dyDescent="0.3">
      <c r="H5901">
        <v>38442</v>
      </c>
      <c r="J5901">
        <v>38442</v>
      </c>
    </row>
    <row r="5902" spans="8:10" x14ac:dyDescent="0.3">
      <c r="H5902">
        <v>38443</v>
      </c>
      <c r="J5902">
        <v>38443</v>
      </c>
    </row>
    <row r="5903" spans="8:10" x14ac:dyDescent="0.3">
      <c r="H5903">
        <v>38444</v>
      </c>
      <c r="J5903">
        <v>38444</v>
      </c>
    </row>
    <row r="5904" spans="8:10" x14ac:dyDescent="0.3">
      <c r="H5904">
        <v>38445</v>
      </c>
      <c r="J5904">
        <v>38445</v>
      </c>
    </row>
    <row r="5905" spans="8:10" x14ac:dyDescent="0.3">
      <c r="H5905">
        <v>38446</v>
      </c>
      <c r="J5905">
        <v>38446</v>
      </c>
    </row>
    <row r="5906" spans="8:10" x14ac:dyDescent="0.3">
      <c r="H5906">
        <v>38447</v>
      </c>
      <c r="J5906">
        <v>38447</v>
      </c>
    </row>
    <row r="5907" spans="8:10" x14ac:dyDescent="0.3">
      <c r="H5907">
        <v>38448</v>
      </c>
      <c r="J5907">
        <v>38448</v>
      </c>
    </row>
    <row r="5908" spans="8:10" x14ac:dyDescent="0.3">
      <c r="H5908">
        <v>38449</v>
      </c>
      <c r="J5908">
        <v>38449</v>
      </c>
    </row>
    <row r="5909" spans="8:10" x14ac:dyDescent="0.3">
      <c r="H5909">
        <v>38450</v>
      </c>
      <c r="J5909">
        <v>38450</v>
      </c>
    </row>
    <row r="5910" spans="8:10" x14ac:dyDescent="0.3">
      <c r="H5910">
        <v>38451</v>
      </c>
      <c r="J5910">
        <v>38451</v>
      </c>
    </row>
    <row r="5911" spans="8:10" x14ac:dyDescent="0.3">
      <c r="H5911">
        <v>38452</v>
      </c>
      <c r="J5911">
        <v>38452</v>
      </c>
    </row>
    <row r="5912" spans="8:10" x14ac:dyDescent="0.3">
      <c r="H5912">
        <v>38453</v>
      </c>
      <c r="J5912">
        <v>38453</v>
      </c>
    </row>
    <row r="5913" spans="8:10" x14ac:dyDescent="0.3">
      <c r="H5913">
        <v>38454</v>
      </c>
      <c r="J5913">
        <v>38454</v>
      </c>
    </row>
    <row r="5914" spans="8:10" x14ac:dyDescent="0.3">
      <c r="H5914">
        <v>38455</v>
      </c>
      <c r="J5914">
        <v>38455</v>
      </c>
    </row>
    <row r="5915" spans="8:10" x14ac:dyDescent="0.3">
      <c r="H5915">
        <v>38456</v>
      </c>
      <c r="J5915">
        <v>38456</v>
      </c>
    </row>
    <row r="5916" spans="8:10" x14ac:dyDescent="0.3">
      <c r="H5916">
        <v>38457</v>
      </c>
      <c r="J5916">
        <v>38457</v>
      </c>
    </row>
    <row r="5917" spans="8:10" x14ac:dyDescent="0.3">
      <c r="H5917">
        <v>38469</v>
      </c>
      <c r="J5917">
        <v>38469</v>
      </c>
    </row>
    <row r="5918" spans="8:10" x14ac:dyDescent="0.3">
      <c r="H5918">
        <v>38470</v>
      </c>
      <c r="J5918">
        <v>38470</v>
      </c>
    </row>
    <row r="5919" spans="8:10" x14ac:dyDescent="0.3">
      <c r="H5919">
        <v>38473</v>
      </c>
      <c r="J5919">
        <v>38473</v>
      </c>
    </row>
    <row r="5920" spans="8:10" x14ac:dyDescent="0.3">
      <c r="H5920">
        <v>38474</v>
      </c>
      <c r="J5920">
        <v>38474</v>
      </c>
    </row>
    <row r="5921" spans="8:10" x14ac:dyDescent="0.3">
      <c r="H5921">
        <v>38477</v>
      </c>
      <c r="J5921">
        <v>38477</v>
      </c>
    </row>
    <row r="5922" spans="8:10" x14ac:dyDescent="0.3">
      <c r="H5922">
        <v>38478</v>
      </c>
      <c r="J5922">
        <v>38478</v>
      </c>
    </row>
    <row r="5923" spans="8:10" x14ac:dyDescent="0.3">
      <c r="H5923">
        <v>38479</v>
      </c>
      <c r="J5923">
        <v>38479</v>
      </c>
    </row>
    <row r="5924" spans="8:10" x14ac:dyDescent="0.3">
      <c r="H5924">
        <v>38480</v>
      </c>
      <c r="J5924">
        <v>38480</v>
      </c>
    </row>
    <row r="5925" spans="8:10" x14ac:dyDescent="0.3">
      <c r="H5925">
        <v>38481</v>
      </c>
      <c r="J5925">
        <v>38481</v>
      </c>
    </row>
    <row r="5926" spans="8:10" x14ac:dyDescent="0.3">
      <c r="H5926">
        <v>38483</v>
      </c>
      <c r="J5926">
        <v>38483</v>
      </c>
    </row>
    <row r="5927" spans="8:10" x14ac:dyDescent="0.3">
      <c r="H5927">
        <v>38484</v>
      </c>
      <c r="J5927">
        <v>38484</v>
      </c>
    </row>
    <row r="5928" spans="8:10" x14ac:dyDescent="0.3">
      <c r="H5928">
        <v>38485</v>
      </c>
      <c r="J5928">
        <v>38485</v>
      </c>
    </row>
    <row r="5929" spans="8:10" x14ac:dyDescent="0.3">
      <c r="H5929">
        <v>38486</v>
      </c>
      <c r="J5929">
        <v>38486</v>
      </c>
    </row>
    <row r="5930" spans="8:10" x14ac:dyDescent="0.3">
      <c r="H5930">
        <v>39086</v>
      </c>
      <c r="J5930">
        <v>39086</v>
      </c>
    </row>
    <row r="5931" spans="8:10" x14ac:dyDescent="0.3">
      <c r="H5931">
        <v>39088</v>
      </c>
      <c r="J5931">
        <v>39088</v>
      </c>
    </row>
    <row r="5932" spans="8:10" x14ac:dyDescent="0.3">
      <c r="H5932">
        <v>39477</v>
      </c>
      <c r="J5932">
        <v>39477</v>
      </c>
    </row>
    <row r="5933" spans="8:10" x14ac:dyDescent="0.3">
      <c r="H5933">
        <v>39478</v>
      </c>
      <c r="J5933">
        <v>39478</v>
      </c>
    </row>
    <row r="5934" spans="8:10" x14ac:dyDescent="0.3">
      <c r="H5934">
        <v>39513</v>
      </c>
      <c r="J5934">
        <v>39513</v>
      </c>
    </row>
    <row r="5935" spans="8:10" x14ac:dyDescent="0.3">
      <c r="H5935">
        <v>39528</v>
      </c>
      <c r="J5935">
        <v>39528</v>
      </c>
    </row>
    <row r="5936" spans="8:10" x14ac:dyDescent="0.3">
      <c r="H5936">
        <v>39529</v>
      </c>
      <c r="J5936">
        <v>39529</v>
      </c>
    </row>
    <row r="5937" spans="8:10" x14ac:dyDescent="0.3">
      <c r="H5937">
        <v>39530</v>
      </c>
      <c r="J5937">
        <v>39530</v>
      </c>
    </row>
    <row r="5938" spans="8:10" x14ac:dyDescent="0.3">
      <c r="H5938">
        <v>39532</v>
      </c>
      <c r="J5938">
        <v>39532</v>
      </c>
    </row>
    <row r="5939" spans="8:10" x14ac:dyDescent="0.3">
      <c r="H5939">
        <v>39760</v>
      </c>
      <c r="J5939">
        <v>39760</v>
      </c>
    </row>
    <row r="5940" spans="8:10" x14ac:dyDescent="0.3">
      <c r="H5940">
        <v>39797</v>
      </c>
      <c r="J5940">
        <v>39797</v>
      </c>
    </row>
    <row r="5941" spans="8:10" x14ac:dyDescent="0.3">
      <c r="H5941">
        <v>39887</v>
      </c>
      <c r="J5941">
        <v>39887</v>
      </c>
    </row>
    <row r="5942" spans="8:10" x14ac:dyDescent="0.3">
      <c r="H5942">
        <v>39888</v>
      </c>
      <c r="J5942">
        <v>39888</v>
      </c>
    </row>
    <row r="5943" spans="8:10" x14ac:dyDescent="0.3">
      <c r="H5943">
        <v>39889</v>
      </c>
      <c r="J5943">
        <v>39889</v>
      </c>
    </row>
    <row r="5944" spans="8:10" x14ac:dyDescent="0.3">
      <c r="H5944">
        <v>39891</v>
      </c>
      <c r="J5944">
        <v>39891</v>
      </c>
    </row>
    <row r="5945" spans="8:10" x14ac:dyDescent="0.3">
      <c r="H5945">
        <v>39892</v>
      </c>
      <c r="J5945">
        <v>39892</v>
      </c>
    </row>
    <row r="5946" spans="8:10" x14ac:dyDescent="0.3">
      <c r="H5946">
        <v>39894</v>
      </c>
      <c r="J5946">
        <v>39894</v>
      </c>
    </row>
    <row r="5947" spans="8:10" x14ac:dyDescent="0.3">
      <c r="H5947">
        <v>39895</v>
      </c>
      <c r="J5947">
        <v>39895</v>
      </c>
    </row>
    <row r="5948" spans="8:10" x14ac:dyDescent="0.3">
      <c r="H5948">
        <v>39899</v>
      </c>
      <c r="J5948">
        <v>39899</v>
      </c>
    </row>
    <row r="5949" spans="8:10" x14ac:dyDescent="0.3">
      <c r="H5949">
        <v>39900</v>
      </c>
      <c r="J5949">
        <v>39900</v>
      </c>
    </row>
    <row r="5950" spans="8:10" x14ac:dyDescent="0.3">
      <c r="H5950">
        <v>39901</v>
      </c>
      <c r="J5950">
        <v>39901</v>
      </c>
    </row>
    <row r="5951" spans="8:10" x14ac:dyDescent="0.3">
      <c r="H5951">
        <v>39912</v>
      </c>
      <c r="J5951">
        <v>39912</v>
      </c>
    </row>
    <row r="5952" spans="8:10" x14ac:dyDescent="0.3">
      <c r="H5952">
        <v>39913</v>
      </c>
      <c r="J5952">
        <v>39913</v>
      </c>
    </row>
    <row r="5953" spans="8:10" x14ac:dyDescent="0.3">
      <c r="H5953">
        <v>40001</v>
      </c>
      <c r="J5953">
        <v>40001</v>
      </c>
    </row>
    <row r="5954" spans="8:10" x14ac:dyDescent="0.3">
      <c r="H5954">
        <v>40101</v>
      </c>
      <c r="J5954">
        <v>40101</v>
      </c>
    </row>
    <row r="5955" spans="8:10" x14ac:dyDescent="0.3">
      <c r="H5955">
        <v>40102</v>
      </c>
      <c r="J5955">
        <v>40102</v>
      </c>
    </row>
    <row r="5956" spans="8:10" x14ac:dyDescent="0.3">
      <c r="H5956">
        <v>40103</v>
      </c>
      <c r="J5956">
        <v>40103</v>
      </c>
    </row>
    <row r="5957" spans="8:10" x14ac:dyDescent="0.3">
      <c r="H5957">
        <v>40104</v>
      </c>
      <c r="J5957">
        <v>40104</v>
      </c>
    </row>
    <row r="5958" spans="8:10" x14ac:dyDescent="0.3">
      <c r="H5958">
        <v>40107</v>
      </c>
      <c r="J5958">
        <v>40107</v>
      </c>
    </row>
    <row r="5959" spans="8:10" x14ac:dyDescent="0.3">
      <c r="H5959">
        <v>40108</v>
      </c>
      <c r="J5959">
        <v>40108</v>
      </c>
    </row>
    <row r="5960" spans="8:10" x14ac:dyDescent="0.3">
      <c r="H5960">
        <v>40112</v>
      </c>
      <c r="J5960">
        <v>40112</v>
      </c>
    </row>
    <row r="5961" spans="8:10" x14ac:dyDescent="0.3">
      <c r="H5961">
        <v>40113</v>
      </c>
      <c r="J5961">
        <v>40113</v>
      </c>
    </row>
    <row r="5962" spans="8:10" x14ac:dyDescent="0.3">
      <c r="H5962">
        <v>40121</v>
      </c>
      <c r="J5962">
        <v>40121</v>
      </c>
    </row>
    <row r="5963" spans="8:10" x14ac:dyDescent="0.3">
      <c r="H5963">
        <v>40123</v>
      </c>
      <c r="J5963">
        <v>40123</v>
      </c>
    </row>
    <row r="5964" spans="8:10" x14ac:dyDescent="0.3">
      <c r="H5964">
        <v>40124</v>
      </c>
      <c r="J5964">
        <v>40124</v>
      </c>
    </row>
    <row r="5965" spans="8:10" x14ac:dyDescent="0.3">
      <c r="H5965">
        <v>40125</v>
      </c>
      <c r="J5965">
        <v>40125</v>
      </c>
    </row>
    <row r="5966" spans="8:10" x14ac:dyDescent="0.3">
      <c r="H5966">
        <v>40126</v>
      </c>
      <c r="J5966">
        <v>40126</v>
      </c>
    </row>
    <row r="5967" spans="8:10" x14ac:dyDescent="0.3">
      <c r="H5967">
        <v>40128</v>
      </c>
      <c r="J5967">
        <v>40128</v>
      </c>
    </row>
    <row r="5968" spans="8:10" x14ac:dyDescent="0.3">
      <c r="H5968">
        <v>40131</v>
      </c>
      <c r="J5968">
        <v>40131</v>
      </c>
    </row>
    <row r="5969" spans="8:10" x14ac:dyDescent="0.3">
      <c r="H5969">
        <v>40132</v>
      </c>
      <c r="J5969">
        <v>40132</v>
      </c>
    </row>
    <row r="5970" spans="8:10" x14ac:dyDescent="0.3">
      <c r="H5970">
        <v>40134</v>
      </c>
      <c r="J5970">
        <v>40134</v>
      </c>
    </row>
    <row r="5971" spans="8:10" x14ac:dyDescent="0.3">
      <c r="H5971">
        <v>40135</v>
      </c>
      <c r="J5971">
        <v>40135</v>
      </c>
    </row>
    <row r="5972" spans="8:10" x14ac:dyDescent="0.3">
      <c r="H5972">
        <v>40136</v>
      </c>
      <c r="J5972">
        <v>40136</v>
      </c>
    </row>
    <row r="5973" spans="8:10" x14ac:dyDescent="0.3">
      <c r="H5973">
        <v>40137</v>
      </c>
      <c r="J5973">
        <v>40137</v>
      </c>
    </row>
    <row r="5974" spans="8:10" x14ac:dyDescent="0.3">
      <c r="H5974">
        <v>40138</v>
      </c>
      <c r="J5974">
        <v>40138</v>
      </c>
    </row>
    <row r="5975" spans="8:10" x14ac:dyDescent="0.3">
      <c r="H5975">
        <v>40139</v>
      </c>
      <c r="J5975">
        <v>40139</v>
      </c>
    </row>
    <row r="5976" spans="8:10" x14ac:dyDescent="0.3">
      <c r="H5976">
        <v>40140</v>
      </c>
      <c r="J5976">
        <v>40140</v>
      </c>
    </row>
    <row r="5977" spans="8:10" x14ac:dyDescent="0.3">
      <c r="H5977">
        <v>40141</v>
      </c>
      <c r="J5977">
        <v>40141</v>
      </c>
    </row>
    <row r="5978" spans="8:10" x14ac:dyDescent="0.3">
      <c r="H5978">
        <v>40142</v>
      </c>
      <c r="J5978">
        <v>40142</v>
      </c>
    </row>
    <row r="5979" spans="8:10" x14ac:dyDescent="0.3">
      <c r="H5979">
        <v>40143</v>
      </c>
      <c r="J5979">
        <v>40143</v>
      </c>
    </row>
    <row r="5980" spans="8:10" x14ac:dyDescent="0.3">
      <c r="H5980">
        <v>40144</v>
      </c>
      <c r="J5980">
        <v>40144</v>
      </c>
    </row>
    <row r="5981" spans="8:10" x14ac:dyDescent="0.3">
      <c r="H5981">
        <v>40145</v>
      </c>
      <c r="J5981">
        <v>40145</v>
      </c>
    </row>
    <row r="5982" spans="8:10" x14ac:dyDescent="0.3">
      <c r="H5982">
        <v>40146</v>
      </c>
      <c r="J5982">
        <v>40146</v>
      </c>
    </row>
    <row r="5983" spans="8:10" x14ac:dyDescent="0.3">
      <c r="H5983">
        <v>40147</v>
      </c>
      <c r="J5983">
        <v>40147</v>
      </c>
    </row>
    <row r="5984" spans="8:10" x14ac:dyDescent="0.3">
      <c r="H5984">
        <v>40148</v>
      </c>
      <c r="J5984">
        <v>40148</v>
      </c>
    </row>
    <row r="5985" spans="8:10" x14ac:dyDescent="0.3">
      <c r="H5985">
        <v>40163</v>
      </c>
      <c r="J5985">
        <v>40163</v>
      </c>
    </row>
    <row r="5986" spans="8:10" x14ac:dyDescent="0.3">
      <c r="H5986">
        <v>40164</v>
      </c>
      <c r="J5986">
        <v>40164</v>
      </c>
    </row>
    <row r="5987" spans="8:10" x14ac:dyDescent="0.3">
      <c r="H5987">
        <v>40166</v>
      </c>
      <c r="J5987">
        <v>40166</v>
      </c>
    </row>
    <row r="5988" spans="8:10" x14ac:dyDescent="0.3">
      <c r="H5988">
        <v>40171</v>
      </c>
      <c r="J5988">
        <v>40171</v>
      </c>
    </row>
    <row r="5989" spans="8:10" x14ac:dyDescent="0.3">
      <c r="H5989">
        <v>40179</v>
      </c>
      <c r="J5989">
        <v>40179</v>
      </c>
    </row>
    <row r="5990" spans="8:10" x14ac:dyDescent="0.3">
      <c r="H5990">
        <v>40181</v>
      </c>
      <c r="J5990">
        <v>40181</v>
      </c>
    </row>
    <row r="5991" spans="8:10" x14ac:dyDescent="0.3">
      <c r="H5991">
        <v>40186</v>
      </c>
      <c r="J5991">
        <v>40186</v>
      </c>
    </row>
    <row r="5992" spans="8:10" x14ac:dyDescent="0.3">
      <c r="H5992">
        <v>40188</v>
      </c>
      <c r="J5992">
        <v>40188</v>
      </c>
    </row>
    <row r="5993" spans="8:10" x14ac:dyDescent="0.3">
      <c r="H5993">
        <v>40189</v>
      </c>
      <c r="J5993">
        <v>40189</v>
      </c>
    </row>
    <row r="5994" spans="8:10" x14ac:dyDescent="0.3">
      <c r="H5994">
        <v>40191</v>
      </c>
      <c r="J5994">
        <v>40191</v>
      </c>
    </row>
    <row r="5995" spans="8:10" x14ac:dyDescent="0.3">
      <c r="H5995">
        <v>40192</v>
      </c>
      <c r="J5995">
        <v>40192</v>
      </c>
    </row>
    <row r="5996" spans="8:10" x14ac:dyDescent="0.3">
      <c r="H5996">
        <v>40193</v>
      </c>
      <c r="J5996">
        <v>40193</v>
      </c>
    </row>
    <row r="5997" spans="8:10" x14ac:dyDescent="0.3">
      <c r="H5997">
        <v>40194</v>
      </c>
      <c r="J5997">
        <v>40194</v>
      </c>
    </row>
    <row r="5998" spans="8:10" x14ac:dyDescent="0.3">
      <c r="H5998">
        <v>40195</v>
      </c>
      <c r="J5998">
        <v>40195</v>
      </c>
    </row>
    <row r="5999" spans="8:10" x14ac:dyDescent="0.3">
      <c r="H5999">
        <v>40196</v>
      </c>
      <c r="J5999">
        <v>40196</v>
      </c>
    </row>
    <row r="6000" spans="8:10" x14ac:dyDescent="0.3">
      <c r="H6000">
        <v>40198</v>
      </c>
      <c r="J6000">
        <v>40198</v>
      </c>
    </row>
    <row r="6001" spans="8:10" x14ac:dyDescent="0.3">
      <c r="H6001">
        <v>40199</v>
      </c>
      <c r="J6001">
        <v>40199</v>
      </c>
    </row>
    <row r="6002" spans="8:10" x14ac:dyDescent="0.3">
      <c r="H6002">
        <v>40200</v>
      </c>
      <c r="J6002">
        <v>40200</v>
      </c>
    </row>
    <row r="6003" spans="8:10" x14ac:dyDescent="0.3">
      <c r="H6003">
        <v>40201</v>
      </c>
      <c r="J6003">
        <v>40201</v>
      </c>
    </row>
    <row r="6004" spans="8:10" x14ac:dyDescent="0.3">
      <c r="H6004">
        <v>40202</v>
      </c>
      <c r="J6004">
        <v>40202</v>
      </c>
    </row>
    <row r="6005" spans="8:10" x14ac:dyDescent="0.3">
      <c r="H6005">
        <v>40203</v>
      </c>
      <c r="J6005">
        <v>40203</v>
      </c>
    </row>
    <row r="6006" spans="8:10" x14ac:dyDescent="0.3">
      <c r="H6006">
        <v>40204</v>
      </c>
      <c r="J6006">
        <v>40204</v>
      </c>
    </row>
    <row r="6007" spans="8:10" x14ac:dyDescent="0.3">
      <c r="H6007">
        <v>40205</v>
      </c>
      <c r="J6007">
        <v>40205</v>
      </c>
    </row>
    <row r="6008" spans="8:10" x14ac:dyDescent="0.3">
      <c r="H6008">
        <v>40206</v>
      </c>
      <c r="J6008">
        <v>40206</v>
      </c>
    </row>
    <row r="6009" spans="8:10" x14ac:dyDescent="0.3">
      <c r="H6009">
        <v>40207</v>
      </c>
      <c r="J6009">
        <v>40207</v>
      </c>
    </row>
    <row r="6010" spans="8:10" x14ac:dyDescent="0.3">
      <c r="H6010">
        <v>40208</v>
      </c>
      <c r="J6010">
        <v>40208</v>
      </c>
    </row>
    <row r="6011" spans="8:10" x14ac:dyDescent="0.3">
      <c r="H6011">
        <v>40209</v>
      </c>
      <c r="J6011">
        <v>40209</v>
      </c>
    </row>
    <row r="6012" spans="8:10" x14ac:dyDescent="0.3">
      <c r="H6012">
        <v>40210</v>
      </c>
      <c r="J6012">
        <v>40210</v>
      </c>
    </row>
    <row r="6013" spans="8:10" x14ac:dyDescent="0.3">
      <c r="H6013">
        <v>40211</v>
      </c>
      <c r="J6013">
        <v>40211</v>
      </c>
    </row>
    <row r="6014" spans="8:10" x14ac:dyDescent="0.3">
      <c r="H6014">
        <v>40212</v>
      </c>
      <c r="J6014">
        <v>40212</v>
      </c>
    </row>
    <row r="6015" spans="8:10" x14ac:dyDescent="0.3">
      <c r="H6015">
        <v>40216</v>
      </c>
      <c r="J6015">
        <v>40216</v>
      </c>
    </row>
    <row r="6016" spans="8:10" x14ac:dyDescent="0.3">
      <c r="H6016">
        <v>40219</v>
      </c>
      <c r="J6016">
        <v>40219</v>
      </c>
    </row>
    <row r="6017" spans="8:10" x14ac:dyDescent="0.3">
      <c r="H6017">
        <v>40221</v>
      </c>
      <c r="J6017">
        <v>40221</v>
      </c>
    </row>
    <row r="6018" spans="8:10" x14ac:dyDescent="0.3">
      <c r="H6018">
        <v>40222</v>
      </c>
      <c r="J6018">
        <v>40222</v>
      </c>
    </row>
    <row r="6019" spans="8:10" x14ac:dyDescent="0.3">
      <c r="H6019">
        <v>40223</v>
      </c>
      <c r="J6019">
        <v>40223</v>
      </c>
    </row>
    <row r="6020" spans="8:10" x14ac:dyDescent="0.3">
      <c r="H6020">
        <v>40224</v>
      </c>
      <c r="J6020">
        <v>40224</v>
      </c>
    </row>
    <row r="6021" spans="8:10" x14ac:dyDescent="0.3">
      <c r="H6021">
        <v>40225</v>
      </c>
      <c r="J6021">
        <v>40225</v>
      </c>
    </row>
    <row r="6022" spans="8:10" x14ac:dyDescent="0.3">
      <c r="H6022">
        <v>40226</v>
      </c>
      <c r="J6022">
        <v>40226</v>
      </c>
    </row>
    <row r="6023" spans="8:10" x14ac:dyDescent="0.3">
      <c r="H6023">
        <v>40227</v>
      </c>
      <c r="J6023">
        <v>40227</v>
      </c>
    </row>
    <row r="6024" spans="8:10" x14ac:dyDescent="0.3">
      <c r="H6024">
        <v>40229</v>
      </c>
      <c r="J6024">
        <v>40229</v>
      </c>
    </row>
    <row r="6025" spans="8:10" x14ac:dyDescent="0.3">
      <c r="H6025">
        <v>40230</v>
      </c>
      <c r="J6025">
        <v>40230</v>
      </c>
    </row>
    <row r="6026" spans="8:10" x14ac:dyDescent="0.3">
      <c r="H6026">
        <v>40231</v>
      </c>
      <c r="J6026">
        <v>40231</v>
      </c>
    </row>
    <row r="6027" spans="8:10" x14ac:dyDescent="0.3">
      <c r="H6027">
        <v>40232</v>
      </c>
      <c r="J6027">
        <v>40232</v>
      </c>
    </row>
    <row r="6028" spans="8:10" x14ac:dyDescent="0.3">
      <c r="H6028">
        <v>40233</v>
      </c>
      <c r="J6028">
        <v>40233</v>
      </c>
    </row>
    <row r="6029" spans="8:10" x14ac:dyDescent="0.3">
      <c r="H6029">
        <v>40234</v>
      </c>
      <c r="J6029">
        <v>40234</v>
      </c>
    </row>
    <row r="6030" spans="8:10" x14ac:dyDescent="0.3">
      <c r="H6030">
        <v>40241</v>
      </c>
      <c r="J6030">
        <v>40241</v>
      </c>
    </row>
    <row r="6031" spans="8:10" x14ac:dyDescent="0.3">
      <c r="H6031">
        <v>40242</v>
      </c>
      <c r="J6031">
        <v>40242</v>
      </c>
    </row>
    <row r="6032" spans="8:10" x14ac:dyDescent="0.3">
      <c r="H6032">
        <v>40243</v>
      </c>
      <c r="J6032">
        <v>40243</v>
      </c>
    </row>
    <row r="6033" spans="8:10" x14ac:dyDescent="0.3">
      <c r="H6033">
        <v>40244</v>
      </c>
      <c r="J6033">
        <v>40244</v>
      </c>
    </row>
    <row r="6034" spans="8:10" x14ac:dyDescent="0.3">
      <c r="H6034">
        <v>40247</v>
      </c>
      <c r="J6034">
        <v>40247</v>
      </c>
    </row>
    <row r="6035" spans="8:10" x14ac:dyDescent="0.3">
      <c r="H6035">
        <v>40249</v>
      </c>
      <c r="J6035">
        <v>40249</v>
      </c>
    </row>
    <row r="6036" spans="8:10" x14ac:dyDescent="0.3">
      <c r="H6036">
        <v>40250</v>
      </c>
      <c r="J6036">
        <v>40250</v>
      </c>
    </row>
    <row r="6037" spans="8:10" x14ac:dyDescent="0.3">
      <c r="H6037">
        <v>40252</v>
      </c>
      <c r="J6037">
        <v>40252</v>
      </c>
    </row>
    <row r="6038" spans="8:10" x14ac:dyDescent="0.3">
      <c r="H6038">
        <v>40253</v>
      </c>
      <c r="J6038">
        <v>40253</v>
      </c>
    </row>
    <row r="6039" spans="8:10" x14ac:dyDescent="0.3">
      <c r="H6039">
        <v>40254</v>
      </c>
      <c r="J6039">
        <v>40254</v>
      </c>
    </row>
    <row r="6040" spans="8:10" x14ac:dyDescent="0.3">
      <c r="H6040">
        <v>40256</v>
      </c>
      <c r="J6040">
        <v>40256</v>
      </c>
    </row>
    <row r="6041" spans="8:10" x14ac:dyDescent="0.3">
      <c r="H6041">
        <v>40257</v>
      </c>
      <c r="J6041">
        <v>40257</v>
      </c>
    </row>
    <row r="6042" spans="8:10" x14ac:dyDescent="0.3">
      <c r="H6042">
        <v>40258</v>
      </c>
      <c r="J6042">
        <v>40258</v>
      </c>
    </row>
    <row r="6043" spans="8:10" x14ac:dyDescent="0.3">
      <c r="H6043">
        <v>40259</v>
      </c>
      <c r="J6043">
        <v>40259</v>
      </c>
    </row>
    <row r="6044" spans="8:10" x14ac:dyDescent="0.3">
      <c r="H6044">
        <v>40260</v>
      </c>
      <c r="J6044">
        <v>40260</v>
      </c>
    </row>
    <row r="6045" spans="8:10" x14ac:dyDescent="0.3">
      <c r="H6045">
        <v>40261</v>
      </c>
      <c r="J6045">
        <v>40261</v>
      </c>
    </row>
    <row r="6046" spans="8:10" x14ac:dyDescent="0.3">
      <c r="H6046">
        <v>40262</v>
      </c>
      <c r="J6046">
        <v>40262</v>
      </c>
    </row>
    <row r="6047" spans="8:10" x14ac:dyDescent="0.3">
      <c r="H6047">
        <v>40263</v>
      </c>
      <c r="J6047">
        <v>40263</v>
      </c>
    </row>
    <row r="6048" spans="8:10" x14ac:dyDescent="0.3">
      <c r="H6048">
        <v>40264</v>
      </c>
      <c r="J6048">
        <v>40264</v>
      </c>
    </row>
    <row r="6049" spans="8:10" x14ac:dyDescent="0.3">
      <c r="H6049">
        <v>40268</v>
      </c>
      <c r="J6049">
        <v>40268</v>
      </c>
    </row>
    <row r="6050" spans="8:10" x14ac:dyDescent="0.3">
      <c r="H6050">
        <v>40269</v>
      </c>
      <c r="J6050">
        <v>40269</v>
      </c>
    </row>
    <row r="6051" spans="8:10" x14ac:dyDescent="0.3">
      <c r="H6051">
        <v>40270</v>
      </c>
      <c r="J6051">
        <v>40270</v>
      </c>
    </row>
    <row r="6052" spans="8:10" x14ac:dyDescent="0.3">
      <c r="H6052">
        <v>40271</v>
      </c>
      <c r="J6052">
        <v>40271</v>
      </c>
    </row>
    <row r="6053" spans="8:10" x14ac:dyDescent="0.3">
      <c r="H6053">
        <v>40273</v>
      </c>
      <c r="J6053">
        <v>40273</v>
      </c>
    </row>
    <row r="6054" spans="8:10" x14ac:dyDescent="0.3">
      <c r="H6054">
        <v>40274</v>
      </c>
      <c r="J6054">
        <v>40274</v>
      </c>
    </row>
    <row r="6055" spans="8:10" x14ac:dyDescent="0.3">
      <c r="H6055">
        <v>40275</v>
      </c>
      <c r="J6055">
        <v>40275</v>
      </c>
    </row>
    <row r="6056" spans="8:10" x14ac:dyDescent="0.3">
      <c r="H6056">
        <v>40277</v>
      </c>
      <c r="J6056">
        <v>40277</v>
      </c>
    </row>
    <row r="6057" spans="8:10" x14ac:dyDescent="0.3">
      <c r="H6057">
        <v>40699</v>
      </c>
      <c r="J6057">
        <v>40699</v>
      </c>
    </row>
    <row r="6058" spans="8:10" x14ac:dyDescent="0.3">
      <c r="H6058">
        <v>40756</v>
      </c>
      <c r="J6058">
        <v>40756</v>
      </c>
    </row>
    <row r="6059" spans="8:10" x14ac:dyDescent="0.3">
      <c r="H6059">
        <v>40757</v>
      </c>
      <c r="J6059">
        <v>40757</v>
      </c>
    </row>
    <row r="6060" spans="8:10" x14ac:dyDescent="0.3">
      <c r="H6060">
        <v>40760</v>
      </c>
      <c r="J6060">
        <v>40760</v>
      </c>
    </row>
    <row r="6061" spans="8:10" x14ac:dyDescent="0.3">
      <c r="H6061">
        <v>40854</v>
      </c>
      <c r="J6061">
        <v>40854</v>
      </c>
    </row>
    <row r="6062" spans="8:10" x14ac:dyDescent="0.3">
      <c r="H6062">
        <v>40890</v>
      </c>
      <c r="J6062">
        <v>40890</v>
      </c>
    </row>
    <row r="6063" spans="8:10" x14ac:dyDescent="0.3">
      <c r="H6063">
        <v>40891</v>
      </c>
      <c r="J6063">
        <v>40891</v>
      </c>
    </row>
    <row r="6064" spans="8:10" x14ac:dyDescent="0.3">
      <c r="H6064">
        <v>40892</v>
      </c>
      <c r="J6064">
        <v>40892</v>
      </c>
    </row>
    <row r="6065" spans="8:10" x14ac:dyDescent="0.3">
      <c r="H6065">
        <v>41345</v>
      </c>
      <c r="J6065">
        <v>41345</v>
      </c>
    </row>
    <row r="6066" spans="8:10" x14ac:dyDescent="0.3">
      <c r="H6066">
        <v>41346</v>
      </c>
      <c r="J6066">
        <v>41346</v>
      </c>
    </row>
    <row r="6067" spans="8:10" x14ac:dyDescent="0.3">
      <c r="H6067">
        <v>41347</v>
      </c>
      <c r="J6067">
        <v>41347</v>
      </c>
    </row>
    <row r="6068" spans="8:10" x14ac:dyDescent="0.3">
      <c r="H6068">
        <v>41348</v>
      </c>
      <c r="J6068">
        <v>41348</v>
      </c>
    </row>
    <row r="6069" spans="8:10" x14ac:dyDescent="0.3">
      <c r="H6069">
        <v>41349</v>
      </c>
      <c r="J6069">
        <v>41349</v>
      </c>
    </row>
    <row r="6070" spans="8:10" x14ac:dyDescent="0.3">
      <c r="H6070">
        <v>41350</v>
      </c>
      <c r="J6070">
        <v>41350</v>
      </c>
    </row>
    <row r="6071" spans="8:10" x14ac:dyDescent="0.3">
      <c r="H6071">
        <v>41351</v>
      </c>
      <c r="J6071">
        <v>41351</v>
      </c>
    </row>
    <row r="6072" spans="8:10" x14ac:dyDescent="0.3">
      <c r="H6072">
        <v>41353</v>
      </c>
      <c r="J6072">
        <v>41353</v>
      </c>
    </row>
    <row r="6073" spans="8:10" x14ac:dyDescent="0.3">
      <c r="H6073">
        <v>41355</v>
      </c>
      <c r="J6073">
        <v>41355</v>
      </c>
    </row>
    <row r="6074" spans="8:10" x14ac:dyDescent="0.3">
      <c r="H6074">
        <v>41356</v>
      </c>
      <c r="J6074">
        <v>41356</v>
      </c>
    </row>
    <row r="6075" spans="8:10" x14ac:dyDescent="0.3">
      <c r="H6075">
        <v>41358</v>
      </c>
      <c r="J6075">
        <v>41358</v>
      </c>
    </row>
    <row r="6076" spans="8:10" x14ac:dyDescent="0.3">
      <c r="H6076">
        <v>41360</v>
      </c>
      <c r="J6076">
        <v>41360</v>
      </c>
    </row>
    <row r="6077" spans="8:10" x14ac:dyDescent="0.3">
      <c r="H6077">
        <v>41370</v>
      </c>
      <c r="J6077">
        <v>41370</v>
      </c>
    </row>
    <row r="6078" spans="8:10" x14ac:dyDescent="0.3">
      <c r="H6078">
        <v>41371</v>
      </c>
      <c r="J6078">
        <v>41371</v>
      </c>
    </row>
    <row r="6079" spans="8:10" x14ac:dyDescent="0.3">
      <c r="H6079">
        <v>41373</v>
      </c>
      <c r="J6079">
        <v>41373</v>
      </c>
    </row>
    <row r="6080" spans="8:10" x14ac:dyDescent="0.3">
      <c r="H6080">
        <v>41382</v>
      </c>
      <c r="J6080">
        <v>41382</v>
      </c>
    </row>
    <row r="6081" spans="8:10" x14ac:dyDescent="0.3">
      <c r="H6081">
        <v>41550</v>
      </c>
      <c r="J6081">
        <v>41550</v>
      </c>
    </row>
    <row r="6082" spans="8:10" x14ac:dyDescent="0.3">
      <c r="H6082">
        <v>41695</v>
      </c>
      <c r="J6082">
        <v>41695</v>
      </c>
    </row>
    <row r="6083" spans="8:10" x14ac:dyDescent="0.3">
      <c r="H6083">
        <v>41697</v>
      </c>
      <c r="J6083">
        <v>41697</v>
      </c>
    </row>
    <row r="6084" spans="8:10" x14ac:dyDescent="0.3">
      <c r="H6084">
        <v>41700</v>
      </c>
      <c r="J6084">
        <v>41700</v>
      </c>
    </row>
    <row r="6085" spans="8:10" x14ac:dyDescent="0.3">
      <c r="H6085">
        <v>41701</v>
      </c>
      <c r="J6085">
        <v>41701</v>
      </c>
    </row>
    <row r="6086" spans="8:10" x14ac:dyDescent="0.3">
      <c r="H6086">
        <v>41704</v>
      </c>
      <c r="J6086">
        <v>41704</v>
      </c>
    </row>
    <row r="6087" spans="8:10" x14ac:dyDescent="0.3">
      <c r="H6087">
        <v>41706</v>
      </c>
      <c r="J6087">
        <v>41706</v>
      </c>
    </row>
    <row r="6088" spans="8:10" x14ac:dyDescent="0.3">
      <c r="H6088">
        <v>41707</v>
      </c>
      <c r="J6088">
        <v>41707</v>
      </c>
    </row>
    <row r="6089" spans="8:10" x14ac:dyDescent="0.3">
      <c r="H6089">
        <v>41708</v>
      </c>
      <c r="J6089">
        <v>41708</v>
      </c>
    </row>
    <row r="6090" spans="8:10" x14ac:dyDescent="0.3">
      <c r="H6090">
        <v>41709</v>
      </c>
      <c r="J6090">
        <v>41709</v>
      </c>
    </row>
    <row r="6091" spans="8:10" x14ac:dyDescent="0.3">
      <c r="H6091">
        <v>41710</v>
      </c>
      <c r="J6091">
        <v>41710</v>
      </c>
    </row>
    <row r="6092" spans="8:10" x14ac:dyDescent="0.3">
      <c r="H6092">
        <v>41711</v>
      </c>
      <c r="J6092">
        <v>41711</v>
      </c>
    </row>
    <row r="6093" spans="8:10" x14ac:dyDescent="0.3">
      <c r="H6093">
        <v>41927</v>
      </c>
      <c r="J6093">
        <v>41927</v>
      </c>
    </row>
    <row r="6094" spans="8:10" x14ac:dyDescent="0.3">
      <c r="H6094">
        <v>41928</v>
      </c>
      <c r="J6094">
        <v>41928</v>
      </c>
    </row>
    <row r="6095" spans="8:10" x14ac:dyDescent="0.3">
      <c r="H6095">
        <v>41961</v>
      </c>
      <c r="J6095">
        <v>41961</v>
      </c>
    </row>
    <row r="6096" spans="8:10" x14ac:dyDescent="0.3">
      <c r="H6096">
        <v>41975</v>
      </c>
      <c r="J6096">
        <v>41975</v>
      </c>
    </row>
    <row r="6097" spans="8:10" x14ac:dyDescent="0.3">
      <c r="H6097">
        <v>42041</v>
      </c>
      <c r="J6097">
        <v>42041</v>
      </c>
    </row>
    <row r="6098" spans="8:10" x14ac:dyDescent="0.3">
      <c r="H6098">
        <v>42043</v>
      </c>
      <c r="J6098">
        <v>42043</v>
      </c>
    </row>
    <row r="6099" spans="8:10" x14ac:dyDescent="0.3">
      <c r="H6099">
        <v>42050</v>
      </c>
      <c r="J6099">
        <v>42050</v>
      </c>
    </row>
    <row r="6100" spans="8:10" x14ac:dyDescent="0.3">
      <c r="H6100">
        <v>42051</v>
      </c>
      <c r="J6100">
        <v>42051</v>
      </c>
    </row>
    <row r="6101" spans="8:10" x14ac:dyDescent="0.3">
      <c r="H6101">
        <v>42053</v>
      </c>
      <c r="J6101">
        <v>42053</v>
      </c>
    </row>
    <row r="6102" spans="8:10" x14ac:dyDescent="0.3">
      <c r="H6102">
        <v>42055</v>
      </c>
      <c r="J6102">
        <v>42055</v>
      </c>
    </row>
    <row r="6103" spans="8:10" x14ac:dyDescent="0.3">
      <c r="H6103">
        <v>42057</v>
      </c>
      <c r="J6103">
        <v>42057</v>
      </c>
    </row>
    <row r="6104" spans="8:10" x14ac:dyDescent="0.3">
      <c r="H6104">
        <v>42058</v>
      </c>
      <c r="J6104">
        <v>42058</v>
      </c>
    </row>
    <row r="6105" spans="8:10" x14ac:dyDescent="0.3">
      <c r="H6105">
        <v>42059</v>
      </c>
      <c r="J6105">
        <v>42059</v>
      </c>
    </row>
    <row r="6106" spans="8:10" x14ac:dyDescent="0.3">
      <c r="H6106">
        <v>42060</v>
      </c>
      <c r="J6106">
        <v>42060</v>
      </c>
    </row>
    <row r="6107" spans="8:10" x14ac:dyDescent="0.3">
      <c r="H6107">
        <v>42061</v>
      </c>
      <c r="J6107">
        <v>42061</v>
      </c>
    </row>
    <row r="6108" spans="8:10" x14ac:dyDescent="0.3">
      <c r="H6108">
        <v>42063</v>
      </c>
      <c r="J6108">
        <v>42063</v>
      </c>
    </row>
    <row r="6109" spans="8:10" x14ac:dyDescent="0.3">
      <c r="H6109">
        <v>42064</v>
      </c>
      <c r="J6109">
        <v>42064</v>
      </c>
    </row>
    <row r="6110" spans="8:10" x14ac:dyDescent="0.3">
      <c r="H6110">
        <v>42065</v>
      </c>
      <c r="J6110">
        <v>42065</v>
      </c>
    </row>
    <row r="6111" spans="8:10" x14ac:dyDescent="0.3">
      <c r="H6111">
        <v>42066</v>
      </c>
      <c r="J6111">
        <v>42066</v>
      </c>
    </row>
    <row r="6112" spans="8:10" x14ac:dyDescent="0.3">
      <c r="H6112">
        <v>42067</v>
      </c>
      <c r="J6112">
        <v>42067</v>
      </c>
    </row>
    <row r="6113" spans="8:10" x14ac:dyDescent="0.3">
      <c r="H6113">
        <v>42070</v>
      </c>
      <c r="J6113">
        <v>42070</v>
      </c>
    </row>
    <row r="6114" spans="8:10" x14ac:dyDescent="0.3">
      <c r="H6114">
        <v>42109</v>
      </c>
      <c r="J6114">
        <v>42109</v>
      </c>
    </row>
    <row r="6115" spans="8:10" x14ac:dyDescent="0.3">
      <c r="H6115">
        <v>42110</v>
      </c>
      <c r="J6115">
        <v>42110</v>
      </c>
    </row>
    <row r="6116" spans="8:10" x14ac:dyDescent="0.3">
      <c r="H6116">
        <v>42111</v>
      </c>
      <c r="J6116">
        <v>42111</v>
      </c>
    </row>
    <row r="6117" spans="8:10" x14ac:dyDescent="0.3">
      <c r="H6117">
        <v>42294</v>
      </c>
      <c r="J6117">
        <v>42294</v>
      </c>
    </row>
    <row r="6118" spans="8:10" x14ac:dyDescent="0.3">
      <c r="H6118">
        <v>42300</v>
      </c>
      <c r="J6118">
        <v>42300</v>
      </c>
    </row>
    <row r="6119" spans="8:10" x14ac:dyDescent="0.3">
      <c r="H6119">
        <v>42303</v>
      </c>
      <c r="J6119">
        <v>42303</v>
      </c>
    </row>
    <row r="6120" spans="8:10" x14ac:dyDescent="0.3">
      <c r="H6120">
        <v>42308</v>
      </c>
      <c r="J6120">
        <v>42308</v>
      </c>
    </row>
    <row r="6121" spans="8:10" x14ac:dyDescent="0.3">
      <c r="H6121">
        <v>42309</v>
      </c>
      <c r="J6121">
        <v>42309</v>
      </c>
    </row>
    <row r="6122" spans="8:10" x14ac:dyDescent="0.3">
      <c r="H6122">
        <v>42312</v>
      </c>
      <c r="J6122">
        <v>42312</v>
      </c>
    </row>
    <row r="6123" spans="8:10" x14ac:dyDescent="0.3">
      <c r="H6123">
        <v>42316</v>
      </c>
      <c r="J6123">
        <v>42316</v>
      </c>
    </row>
    <row r="6124" spans="8:10" x14ac:dyDescent="0.3">
      <c r="H6124">
        <v>42317</v>
      </c>
      <c r="J6124">
        <v>42317</v>
      </c>
    </row>
    <row r="6125" spans="8:10" x14ac:dyDescent="0.3">
      <c r="H6125">
        <v>42318</v>
      </c>
      <c r="J6125">
        <v>42318</v>
      </c>
    </row>
    <row r="6126" spans="8:10" x14ac:dyDescent="0.3">
      <c r="H6126">
        <v>42331</v>
      </c>
      <c r="J6126">
        <v>42331</v>
      </c>
    </row>
    <row r="6127" spans="8:10" x14ac:dyDescent="0.3">
      <c r="H6127">
        <v>42332</v>
      </c>
      <c r="J6127">
        <v>42332</v>
      </c>
    </row>
    <row r="6128" spans="8:10" x14ac:dyDescent="0.3">
      <c r="H6128">
        <v>42333</v>
      </c>
      <c r="J6128">
        <v>42333</v>
      </c>
    </row>
    <row r="6129" spans="8:10" x14ac:dyDescent="0.3">
      <c r="H6129">
        <v>42334</v>
      </c>
      <c r="J6129">
        <v>42334</v>
      </c>
    </row>
    <row r="6130" spans="8:10" x14ac:dyDescent="0.3">
      <c r="H6130">
        <v>42335</v>
      </c>
      <c r="J6130">
        <v>42335</v>
      </c>
    </row>
    <row r="6131" spans="8:10" x14ac:dyDescent="0.3">
      <c r="H6131">
        <v>42336</v>
      </c>
      <c r="J6131">
        <v>42336</v>
      </c>
    </row>
    <row r="6132" spans="8:10" x14ac:dyDescent="0.3">
      <c r="H6132">
        <v>42337</v>
      </c>
      <c r="J6132">
        <v>42337</v>
      </c>
    </row>
    <row r="6133" spans="8:10" x14ac:dyDescent="0.3">
      <c r="H6133">
        <v>42338</v>
      </c>
      <c r="J6133">
        <v>42338</v>
      </c>
    </row>
    <row r="6134" spans="8:10" x14ac:dyDescent="0.3">
      <c r="H6134">
        <v>42339</v>
      </c>
      <c r="J6134">
        <v>42339</v>
      </c>
    </row>
    <row r="6135" spans="8:10" x14ac:dyDescent="0.3">
      <c r="H6135">
        <v>42340</v>
      </c>
      <c r="J6135">
        <v>42340</v>
      </c>
    </row>
    <row r="6136" spans="8:10" x14ac:dyDescent="0.3">
      <c r="H6136">
        <v>42341</v>
      </c>
      <c r="J6136">
        <v>42341</v>
      </c>
    </row>
    <row r="6137" spans="8:10" x14ac:dyDescent="0.3">
      <c r="H6137">
        <v>42342</v>
      </c>
      <c r="J6137">
        <v>42342</v>
      </c>
    </row>
    <row r="6138" spans="8:10" x14ac:dyDescent="0.3">
      <c r="H6138">
        <v>42352</v>
      </c>
      <c r="J6138">
        <v>42352</v>
      </c>
    </row>
    <row r="6139" spans="8:10" x14ac:dyDescent="0.3">
      <c r="H6139">
        <v>42357</v>
      </c>
      <c r="J6139">
        <v>42357</v>
      </c>
    </row>
    <row r="6140" spans="8:10" x14ac:dyDescent="0.3">
      <c r="H6140">
        <v>42358</v>
      </c>
      <c r="J6140">
        <v>42358</v>
      </c>
    </row>
    <row r="6141" spans="8:10" x14ac:dyDescent="0.3">
      <c r="H6141">
        <v>42360</v>
      </c>
      <c r="J6141">
        <v>42360</v>
      </c>
    </row>
    <row r="6142" spans="8:10" x14ac:dyDescent="0.3">
      <c r="H6142">
        <v>42361</v>
      </c>
      <c r="J6142">
        <v>42361</v>
      </c>
    </row>
    <row r="6143" spans="8:10" x14ac:dyDescent="0.3">
      <c r="H6143">
        <v>42362</v>
      </c>
      <c r="J6143">
        <v>42362</v>
      </c>
    </row>
    <row r="6144" spans="8:10" x14ac:dyDescent="0.3">
      <c r="H6144">
        <v>42370</v>
      </c>
      <c r="J6144">
        <v>42370</v>
      </c>
    </row>
    <row r="6145" spans="8:10" x14ac:dyDescent="0.3">
      <c r="H6145">
        <v>42371</v>
      </c>
      <c r="J6145">
        <v>42371</v>
      </c>
    </row>
    <row r="6146" spans="8:10" x14ac:dyDescent="0.3">
      <c r="H6146">
        <v>42372</v>
      </c>
      <c r="J6146">
        <v>42372</v>
      </c>
    </row>
    <row r="6147" spans="8:10" x14ac:dyDescent="0.3">
      <c r="H6147">
        <v>42373</v>
      </c>
      <c r="J6147">
        <v>42373</v>
      </c>
    </row>
    <row r="6148" spans="8:10" x14ac:dyDescent="0.3">
      <c r="H6148">
        <v>42374</v>
      </c>
      <c r="J6148">
        <v>42374</v>
      </c>
    </row>
    <row r="6149" spans="8:10" x14ac:dyDescent="0.3">
      <c r="H6149">
        <v>42377</v>
      </c>
      <c r="J6149">
        <v>42377</v>
      </c>
    </row>
    <row r="6150" spans="8:10" x14ac:dyDescent="0.3">
      <c r="H6150">
        <v>42379</v>
      </c>
      <c r="J6150">
        <v>42379</v>
      </c>
    </row>
    <row r="6151" spans="8:10" x14ac:dyDescent="0.3">
      <c r="H6151">
        <v>42380</v>
      </c>
      <c r="J6151">
        <v>42380</v>
      </c>
    </row>
    <row r="6152" spans="8:10" x14ac:dyDescent="0.3">
      <c r="H6152">
        <v>42383</v>
      </c>
      <c r="J6152">
        <v>42383</v>
      </c>
    </row>
    <row r="6153" spans="8:10" x14ac:dyDescent="0.3">
      <c r="H6153">
        <v>42384</v>
      </c>
      <c r="J6153">
        <v>42384</v>
      </c>
    </row>
    <row r="6154" spans="8:10" x14ac:dyDescent="0.3">
      <c r="H6154">
        <v>42387</v>
      </c>
      <c r="J6154">
        <v>42387</v>
      </c>
    </row>
    <row r="6155" spans="8:10" x14ac:dyDescent="0.3">
      <c r="H6155">
        <v>42388</v>
      </c>
      <c r="J6155">
        <v>42388</v>
      </c>
    </row>
    <row r="6156" spans="8:10" x14ac:dyDescent="0.3">
      <c r="H6156">
        <v>42390</v>
      </c>
      <c r="J6156">
        <v>42390</v>
      </c>
    </row>
    <row r="6157" spans="8:10" x14ac:dyDescent="0.3">
      <c r="H6157">
        <v>42391</v>
      </c>
      <c r="J6157">
        <v>42391</v>
      </c>
    </row>
    <row r="6158" spans="8:10" x14ac:dyDescent="0.3">
      <c r="H6158">
        <v>42392</v>
      </c>
      <c r="J6158">
        <v>42392</v>
      </c>
    </row>
    <row r="6159" spans="8:10" x14ac:dyDescent="0.3">
      <c r="H6159">
        <v>42393</v>
      </c>
      <c r="J6159">
        <v>42393</v>
      </c>
    </row>
    <row r="6160" spans="8:10" x14ac:dyDescent="0.3">
      <c r="H6160">
        <v>42394</v>
      </c>
      <c r="J6160">
        <v>42394</v>
      </c>
    </row>
    <row r="6161" spans="8:10" x14ac:dyDescent="0.3">
      <c r="H6161">
        <v>42395</v>
      </c>
      <c r="J6161">
        <v>42395</v>
      </c>
    </row>
    <row r="6162" spans="8:10" x14ac:dyDescent="0.3">
      <c r="H6162">
        <v>42396</v>
      </c>
      <c r="J6162">
        <v>42396</v>
      </c>
    </row>
    <row r="6163" spans="8:10" x14ac:dyDescent="0.3">
      <c r="H6163">
        <v>42398</v>
      </c>
      <c r="J6163">
        <v>42398</v>
      </c>
    </row>
    <row r="6164" spans="8:10" x14ac:dyDescent="0.3">
      <c r="H6164">
        <v>42399</v>
      </c>
      <c r="J6164">
        <v>42399</v>
      </c>
    </row>
    <row r="6165" spans="8:10" x14ac:dyDescent="0.3">
      <c r="H6165">
        <v>42403</v>
      </c>
      <c r="J6165">
        <v>42403</v>
      </c>
    </row>
    <row r="6166" spans="8:10" x14ac:dyDescent="0.3">
      <c r="H6166">
        <v>42404</v>
      </c>
      <c r="J6166">
        <v>42404</v>
      </c>
    </row>
    <row r="6167" spans="8:10" x14ac:dyDescent="0.3">
      <c r="H6167">
        <v>42405</v>
      </c>
      <c r="J6167">
        <v>42405</v>
      </c>
    </row>
    <row r="6168" spans="8:10" x14ac:dyDescent="0.3">
      <c r="H6168">
        <v>42406</v>
      </c>
      <c r="J6168">
        <v>42406</v>
      </c>
    </row>
    <row r="6169" spans="8:10" x14ac:dyDescent="0.3">
      <c r="H6169">
        <v>42407</v>
      </c>
      <c r="J6169">
        <v>42407</v>
      </c>
    </row>
    <row r="6170" spans="8:10" x14ac:dyDescent="0.3">
      <c r="H6170">
        <v>42408</v>
      </c>
      <c r="J6170">
        <v>42408</v>
      </c>
    </row>
    <row r="6171" spans="8:10" x14ac:dyDescent="0.3">
      <c r="H6171">
        <v>42409</v>
      </c>
      <c r="J6171">
        <v>42409</v>
      </c>
    </row>
    <row r="6172" spans="8:10" x14ac:dyDescent="0.3">
      <c r="H6172">
        <v>42410</v>
      </c>
      <c r="J6172">
        <v>42410</v>
      </c>
    </row>
    <row r="6173" spans="8:10" x14ac:dyDescent="0.3">
      <c r="H6173">
        <v>42414</v>
      </c>
      <c r="J6173">
        <v>42414</v>
      </c>
    </row>
    <row r="6174" spans="8:10" x14ac:dyDescent="0.3">
      <c r="H6174">
        <v>42422</v>
      </c>
      <c r="J6174">
        <v>42422</v>
      </c>
    </row>
    <row r="6175" spans="8:10" x14ac:dyDescent="0.3">
      <c r="H6175">
        <v>42424</v>
      </c>
      <c r="J6175">
        <v>42424</v>
      </c>
    </row>
    <row r="6176" spans="8:10" x14ac:dyDescent="0.3">
      <c r="H6176">
        <v>42425</v>
      </c>
      <c r="J6176">
        <v>42425</v>
      </c>
    </row>
    <row r="6177" spans="8:10" x14ac:dyDescent="0.3">
      <c r="H6177">
        <v>42428</v>
      </c>
      <c r="J6177">
        <v>42428</v>
      </c>
    </row>
    <row r="6178" spans="8:10" x14ac:dyDescent="0.3">
      <c r="H6178">
        <v>42429</v>
      </c>
      <c r="J6178">
        <v>42429</v>
      </c>
    </row>
    <row r="6179" spans="8:10" x14ac:dyDescent="0.3">
      <c r="H6179">
        <v>42430</v>
      </c>
      <c r="J6179">
        <v>42430</v>
      </c>
    </row>
    <row r="6180" spans="8:10" x14ac:dyDescent="0.3">
      <c r="H6180">
        <v>42431</v>
      </c>
      <c r="J6180">
        <v>42431</v>
      </c>
    </row>
    <row r="6181" spans="8:10" x14ac:dyDescent="0.3">
      <c r="H6181">
        <v>42432</v>
      </c>
      <c r="J6181">
        <v>42432</v>
      </c>
    </row>
    <row r="6182" spans="8:10" x14ac:dyDescent="0.3">
      <c r="H6182">
        <v>42433</v>
      </c>
      <c r="J6182">
        <v>42433</v>
      </c>
    </row>
    <row r="6183" spans="8:10" x14ac:dyDescent="0.3">
      <c r="H6183">
        <v>42434</v>
      </c>
      <c r="J6183">
        <v>42434</v>
      </c>
    </row>
    <row r="6184" spans="8:10" x14ac:dyDescent="0.3">
      <c r="H6184">
        <v>42435</v>
      </c>
      <c r="J6184">
        <v>42435</v>
      </c>
    </row>
    <row r="6185" spans="8:10" x14ac:dyDescent="0.3">
      <c r="H6185">
        <v>42436</v>
      </c>
      <c r="J6185">
        <v>42436</v>
      </c>
    </row>
    <row r="6186" spans="8:10" x14ac:dyDescent="0.3">
      <c r="H6186">
        <v>42437</v>
      </c>
      <c r="J6186">
        <v>42437</v>
      </c>
    </row>
    <row r="6187" spans="8:10" x14ac:dyDescent="0.3">
      <c r="H6187">
        <v>42438</v>
      </c>
      <c r="J6187">
        <v>42438</v>
      </c>
    </row>
    <row r="6188" spans="8:10" x14ac:dyDescent="0.3">
      <c r="H6188">
        <v>42445</v>
      </c>
      <c r="J6188">
        <v>42445</v>
      </c>
    </row>
    <row r="6189" spans="8:10" x14ac:dyDescent="0.3">
      <c r="H6189">
        <v>42446</v>
      </c>
      <c r="J6189">
        <v>42446</v>
      </c>
    </row>
    <row r="6190" spans="8:10" x14ac:dyDescent="0.3">
      <c r="H6190">
        <v>42448</v>
      </c>
      <c r="J6190">
        <v>42448</v>
      </c>
    </row>
    <row r="6191" spans="8:10" x14ac:dyDescent="0.3">
      <c r="H6191">
        <v>42449</v>
      </c>
      <c r="J6191">
        <v>42449</v>
      </c>
    </row>
    <row r="6192" spans="8:10" x14ac:dyDescent="0.3">
      <c r="H6192">
        <v>42450</v>
      </c>
      <c r="J6192">
        <v>42450</v>
      </c>
    </row>
    <row r="6193" spans="8:10" x14ac:dyDescent="0.3">
      <c r="H6193">
        <v>42451</v>
      </c>
      <c r="J6193">
        <v>42451</v>
      </c>
    </row>
    <row r="6194" spans="8:10" x14ac:dyDescent="0.3">
      <c r="H6194">
        <v>42452</v>
      </c>
      <c r="J6194">
        <v>42452</v>
      </c>
    </row>
    <row r="6195" spans="8:10" x14ac:dyDescent="0.3">
      <c r="H6195">
        <v>42453</v>
      </c>
      <c r="J6195">
        <v>42453</v>
      </c>
    </row>
    <row r="6196" spans="8:10" x14ac:dyDescent="0.3">
      <c r="H6196">
        <v>42454</v>
      </c>
      <c r="J6196">
        <v>42454</v>
      </c>
    </row>
    <row r="6197" spans="8:10" x14ac:dyDescent="0.3">
      <c r="H6197">
        <v>42455</v>
      </c>
      <c r="J6197">
        <v>42455</v>
      </c>
    </row>
    <row r="6198" spans="8:10" x14ac:dyDescent="0.3">
      <c r="H6198">
        <v>42458</v>
      </c>
      <c r="J6198">
        <v>42458</v>
      </c>
    </row>
    <row r="6199" spans="8:10" x14ac:dyDescent="0.3">
      <c r="H6199">
        <v>42461</v>
      </c>
      <c r="J6199">
        <v>42461</v>
      </c>
    </row>
    <row r="6200" spans="8:10" x14ac:dyDescent="0.3">
      <c r="H6200">
        <v>42462</v>
      </c>
      <c r="J6200">
        <v>42462</v>
      </c>
    </row>
    <row r="6201" spans="8:10" x14ac:dyDescent="0.3">
      <c r="H6201">
        <v>42463</v>
      </c>
      <c r="J6201">
        <v>42463</v>
      </c>
    </row>
    <row r="6202" spans="8:10" x14ac:dyDescent="0.3">
      <c r="H6202">
        <v>42464</v>
      </c>
      <c r="J6202">
        <v>42464</v>
      </c>
    </row>
    <row r="6203" spans="8:10" x14ac:dyDescent="0.3">
      <c r="H6203">
        <v>43284</v>
      </c>
      <c r="J6203">
        <v>43284</v>
      </c>
    </row>
    <row r="6204" spans="8:10" x14ac:dyDescent="0.3">
      <c r="H6204">
        <v>43624</v>
      </c>
      <c r="J6204">
        <v>43624</v>
      </c>
    </row>
    <row r="6205" spans="8:10" x14ac:dyDescent="0.3">
      <c r="H6205">
        <v>43625</v>
      </c>
      <c r="J6205">
        <v>43625</v>
      </c>
    </row>
    <row r="6206" spans="8:10" x14ac:dyDescent="0.3">
      <c r="H6206">
        <v>43626</v>
      </c>
      <c r="J6206">
        <v>43626</v>
      </c>
    </row>
    <row r="6207" spans="8:10" x14ac:dyDescent="0.3">
      <c r="H6207">
        <v>43627</v>
      </c>
      <c r="J6207">
        <v>43627</v>
      </c>
    </row>
    <row r="6208" spans="8:10" x14ac:dyDescent="0.3">
      <c r="H6208">
        <v>43628</v>
      </c>
      <c r="J6208">
        <v>43628</v>
      </c>
    </row>
    <row r="6209" spans="8:10" x14ac:dyDescent="0.3">
      <c r="H6209">
        <v>43630</v>
      </c>
      <c r="J6209">
        <v>43630</v>
      </c>
    </row>
    <row r="6210" spans="8:10" x14ac:dyDescent="0.3">
      <c r="H6210">
        <v>43631</v>
      </c>
      <c r="J6210">
        <v>43631</v>
      </c>
    </row>
    <row r="6211" spans="8:10" x14ac:dyDescent="0.3">
      <c r="H6211">
        <v>43632</v>
      </c>
      <c r="J6211">
        <v>43632</v>
      </c>
    </row>
    <row r="6212" spans="8:10" x14ac:dyDescent="0.3">
      <c r="H6212">
        <v>43633</v>
      </c>
      <c r="J6212">
        <v>43633</v>
      </c>
    </row>
    <row r="6213" spans="8:10" x14ac:dyDescent="0.3">
      <c r="H6213">
        <v>43634</v>
      </c>
      <c r="J6213">
        <v>43634</v>
      </c>
    </row>
    <row r="6214" spans="8:10" x14ac:dyDescent="0.3">
      <c r="H6214">
        <v>43635</v>
      </c>
      <c r="J6214">
        <v>43635</v>
      </c>
    </row>
    <row r="6215" spans="8:10" x14ac:dyDescent="0.3">
      <c r="H6215">
        <v>43636</v>
      </c>
      <c r="J6215">
        <v>43636</v>
      </c>
    </row>
    <row r="6216" spans="8:10" x14ac:dyDescent="0.3">
      <c r="H6216">
        <v>43638</v>
      </c>
      <c r="J6216">
        <v>43638</v>
      </c>
    </row>
    <row r="6217" spans="8:10" x14ac:dyDescent="0.3">
      <c r="H6217">
        <v>43639</v>
      </c>
      <c r="J6217">
        <v>43639</v>
      </c>
    </row>
    <row r="6218" spans="8:10" x14ac:dyDescent="0.3">
      <c r="H6218">
        <v>43640</v>
      </c>
      <c r="J6218">
        <v>43640</v>
      </c>
    </row>
    <row r="6219" spans="8:10" x14ac:dyDescent="0.3">
      <c r="H6219">
        <v>43657</v>
      </c>
      <c r="J6219">
        <v>43657</v>
      </c>
    </row>
    <row r="6220" spans="8:10" x14ac:dyDescent="0.3">
      <c r="H6220">
        <v>43658</v>
      </c>
      <c r="J6220">
        <v>43658</v>
      </c>
    </row>
    <row r="6221" spans="8:10" x14ac:dyDescent="0.3">
      <c r="H6221">
        <v>43659</v>
      </c>
      <c r="J6221">
        <v>43659</v>
      </c>
    </row>
    <row r="6222" spans="8:10" x14ac:dyDescent="0.3">
      <c r="H6222">
        <v>43660</v>
      </c>
      <c r="J6222">
        <v>43660</v>
      </c>
    </row>
    <row r="6223" spans="8:10" x14ac:dyDescent="0.3">
      <c r="H6223">
        <v>43662</v>
      </c>
      <c r="J6223">
        <v>43662</v>
      </c>
    </row>
    <row r="6224" spans="8:10" x14ac:dyDescent="0.3">
      <c r="H6224">
        <v>43663</v>
      </c>
      <c r="J6224">
        <v>43663</v>
      </c>
    </row>
    <row r="6225" spans="8:10" x14ac:dyDescent="0.3">
      <c r="H6225">
        <v>43664</v>
      </c>
      <c r="J6225">
        <v>43664</v>
      </c>
    </row>
    <row r="6226" spans="8:10" x14ac:dyDescent="0.3">
      <c r="H6226">
        <v>43665</v>
      </c>
      <c r="J6226">
        <v>43665</v>
      </c>
    </row>
    <row r="6227" spans="8:10" x14ac:dyDescent="0.3">
      <c r="H6227">
        <v>43666</v>
      </c>
      <c r="J6227">
        <v>43666</v>
      </c>
    </row>
    <row r="6228" spans="8:10" x14ac:dyDescent="0.3">
      <c r="H6228">
        <v>43667</v>
      </c>
      <c r="J6228">
        <v>43667</v>
      </c>
    </row>
    <row r="6229" spans="8:10" x14ac:dyDescent="0.3">
      <c r="H6229">
        <v>43669</v>
      </c>
      <c r="J6229">
        <v>43669</v>
      </c>
    </row>
    <row r="6230" spans="8:10" x14ac:dyDescent="0.3">
      <c r="H6230">
        <v>43670</v>
      </c>
      <c r="J6230">
        <v>43670</v>
      </c>
    </row>
    <row r="6231" spans="8:10" x14ac:dyDescent="0.3">
      <c r="H6231">
        <v>43685</v>
      </c>
      <c r="J6231">
        <v>43685</v>
      </c>
    </row>
    <row r="6232" spans="8:10" x14ac:dyDescent="0.3">
      <c r="H6232">
        <v>43699</v>
      </c>
      <c r="J6232">
        <v>43699</v>
      </c>
    </row>
    <row r="6233" spans="8:10" x14ac:dyDescent="0.3">
      <c r="H6233">
        <v>43849</v>
      </c>
      <c r="J6233">
        <v>43849</v>
      </c>
    </row>
    <row r="6234" spans="8:10" x14ac:dyDescent="0.3">
      <c r="H6234">
        <v>43850</v>
      </c>
      <c r="J6234">
        <v>43850</v>
      </c>
    </row>
    <row r="6235" spans="8:10" x14ac:dyDescent="0.3">
      <c r="H6235">
        <v>43851</v>
      </c>
      <c r="J6235">
        <v>43851</v>
      </c>
    </row>
    <row r="6236" spans="8:10" x14ac:dyDescent="0.3">
      <c r="H6236">
        <v>43853</v>
      </c>
      <c r="J6236">
        <v>43853</v>
      </c>
    </row>
    <row r="6237" spans="8:10" x14ac:dyDescent="0.3">
      <c r="H6237">
        <v>43856</v>
      </c>
      <c r="J6237">
        <v>43856</v>
      </c>
    </row>
    <row r="6238" spans="8:10" x14ac:dyDescent="0.3">
      <c r="H6238">
        <v>43858</v>
      </c>
      <c r="J6238">
        <v>43858</v>
      </c>
    </row>
    <row r="6239" spans="8:10" x14ac:dyDescent="0.3">
      <c r="H6239">
        <v>43859</v>
      </c>
      <c r="J6239">
        <v>43859</v>
      </c>
    </row>
    <row r="6240" spans="8:10" x14ac:dyDescent="0.3">
      <c r="H6240">
        <v>43862</v>
      </c>
      <c r="J6240">
        <v>43862</v>
      </c>
    </row>
    <row r="6241" spans="8:10" x14ac:dyDescent="0.3">
      <c r="H6241">
        <v>43867</v>
      </c>
      <c r="J6241">
        <v>43867</v>
      </c>
    </row>
    <row r="6242" spans="8:10" x14ac:dyDescent="0.3">
      <c r="H6242">
        <v>43872</v>
      </c>
      <c r="J6242">
        <v>43872</v>
      </c>
    </row>
    <row r="6243" spans="8:10" x14ac:dyDescent="0.3">
      <c r="H6243">
        <v>43875</v>
      </c>
      <c r="J6243">
        <v>43875</v>
      </c>
    </row>
    <row r="6244" spans="8:10" x14ac:dyDescent="0.3">
      <c r="H6244">
        <v>43876</v>
      </c>
      <c r="J6244">
        <v>43876</v>
      </c>
    </row>
    <row r="6245" spans="8:10" x14ac:dyDescent="0.3">
      <c r="H6245">
        <v>43878</v>
      </c>
      <c r="J6245">
        <v>43878</v>
      </c>
    </row>
    <row r="6246" spans="8:10" x14ac:dyDescent="0.3">
      <c r="H6246">
        <v>43879</v>
      </c>
      <c r="J6246">
        <v>43879</v>
      </c>
    </row>
    <row r="6247" spans="8:10" x14ac:dyDescent="0.3">
      <c r="H6247">
        <v>43880</v>
      </c>
      <c r="J6247">
        <v>43880</v>
      </c>
    </row>
    <row r="6248" spans="8:10" x14ac:dyDescent="0.3">
      <c r="H6248">
        <v>43881</v>
      </c>
      <c r="J6248">
        <v>43881</v>
      </c>
    </row>
    <row r="6249" spans="8:10" x14ac:dyDescent="0.3">
      <c r="H6249">
        <v>43882</v>
      </c>
      <c r="J6249">
        <v>43882</v>
      </c>
    </row>
    <row r="6250" spans="8:10" x14ac:dyDescent="0.3">
      <c r="H6250">
        <v>44011</v>
      </c>
      <c r="J6250">
        <v>44011</v>
      </c>
    </row>
    <row r="6251" spans="8:10" x14ac:dyDescent="0.3">
      <c r="H6251">
        <v>44012</v>
      </c>
      <c r="J6251">
        <v>44012</v>
      </c>
    </row>
    <row r="6252" spans="8:10" x14ac:dyDescent="0.3">
      <c r="H6252">
        <v>44053</v>
      </c>
      <c r="J6252">
        <v>44053</v>
      </c>
    </row>
    <row r="6253" spans="8:10" x14ac:dyDescent="0.3">
      <c r="H6253">
        <v>44056</v>
      </c>
      <c r="J6253">
        <v>44056</v>
      </c>
    </row>
    <row r="6254" spans="8:10" x14ac:dyDescent="0.3">
      <c r="H6254">
        <v>44058</v>
      </c>
      <c r="J6254">
        <v>44058</v>
      </c>
    </row>
    <row r="6255" spans="8:10" x14ac:dyDescent="0.3">
      <c r="H6255">
        <v>44061</v>
      </c>
      <c r="J6255">
        <v>44061</v>
      </c>
    </row>
    <row r="6256" spans="8:10" x14ac:dyDescent="0.3">
      <c r="H6256">
        <v>44064</v>
      </c>
      <c r="J6256">
        <v>44064</v>
      </c>
    </row>
    <row r="6257" spans="8:10" x14ac:dyDescent="0.3">
      <c r="H6257">
        <v>44065</v>
      </c>
      <c r="J6257">
        <v>44065</v>
      </c>
    </row>
    <row r="6258" spans="8:10" x14ac:dyDescent="0.3">
      <c r="H6258">
        <v>44066</v>
      </c>
      <c r="J6258">
        <v>44066</v>
      </c>
    </row>
    <row r="6259" spans="8:10" x14ac:dyDescent="0.3">
      <c r="H6259">
        <v>44068</v>
      </c>
      <c r="J6259">
        <v>44068</v>
      </c>
    </row>
    <row r="6260" spans="8:10" x14ac:dyDescent="0.3">
      <c r="H6260">
        <v>44069</v>
      </c>
      <c r="J6260">
        <v>44069</v>
      </c>
    </row>
    <row r="6261" spans="8:10" x14ac:dyDescent="0.3">
      <c r="H6261">
        <v>44095</v>
      </c>
      <c r="J6261">
        <v>44095</v>
      </c>
    </row>
    <row r="6262" spans="8:10" x14ac:dyDescent="0.3">
      <c r="H6262">
        <v>44096</v>
      </c>
      <c r="J6262">
        <v>44096</v>
      </c>
    </row>
    <row r="6263" spans="8:10" x14ac:dyDescent="0.3">
      <c r="H6263">
        <v>44097</v>
      </c>
      <c r="J6263">
        <v>44097</v>
      </c>
    </row>
    <row r="6264" spans="8:10" x14ac:dyDescent="0.3">
      <c r="H6264">
        <v>44098</v>
      </c>
      <c r="J6264">
        <v>44098</v>
      </c>
    </row>
    <row r="6265" spans="8:10" x14ac:dyDescent="0.3">
      <c r="H6265">
        <v>44117</v>
      </c>
      <c r="J6265">
        <v>44117</v>
      </c>
    </row>
    <row r="6266" spans="8:10" x14ac:dyDescent="0.3">
      <c r="H6266">
        <v>44120</v>
      </c>
      <c r="J6266">
        <v>44120</v>
      </c>
    </row>
    <row r="6267" spans="8:10" x14ac:dyDescent="0.3">
      <c r="H6267">
        <v>44121</v>
      </c>
      <c r="J6267">
        <v>44121</v>
      </c>
    </row>
    <row r="6268" spans="8:10" x14ac:dyDescent="0.3">
      <c r="H6268">
        <v>44122</v>
      </c>
      <c r="J6268">
        <v>44122</v>
      </c>
    </row>
    <row r="6269" spans="8:10" x14ac:dyDescent="0.3">
      <c r="H6269">
        <v>44124</v>
      </c>
      <c r="J6269">
        <v>44124</v>
      </c>
    </row>
    <row r="6270" spans="8:10" x14ac:dyDescent="0.3">
      <c r="H6270">
        <v>44125</v>
      </c>
      <c r="J6270">
        <v>44125</v>
      </c>
    </row>
    <row r="6271" spans="8:10" x14ac:dyDescent="0.3">
      <c r="H6271">
        <v>44127</v>
      </c>
      <c r="J6271">
        <v>44127</v>
      </c>
    </row>
    <row r="6272" spans="8:10" x14ac:dyDescent="0.3">
      <c r="H6272">
        <v>44132</v>
      </c>
      <c r="J6272">
        <v>44132</v>
      </c>
    </row>
    <row r="6273" spans="8:10" x14ac:dyDescent="0.3">
      <c r="H6273">
        <v>44135</v>
      </c>
      <c r="J6273">
        <v>44135</v>
      </c>
    </row>
    <row r="6274" spans="8:10" x14ac:dyDescent="0.3">
      <c r="H6274">
        <v>44136</v>
      </c>
      <c r="J6274">
        <v>44136</v>
      </c>
    </row>
    <row r="6275" spans="8:10" x14ac:dyDescent="0.3">
      <c r="H6275">
        <v>44138</v>
      </c>
      <c r="J6275">
        <v>44138</v>
      </c>
    </row>
    <row r="6276" spans="8:10" x14ac:dyDescent="0.3">
      <c r="H6276">
        <v>44140</v>
      </c>
      <c r="J6276">
        <v>44140</v>
      </c>
    </row>
    <row r="6277" spans="8:10" x14ac:dyDescent="0.3">
      <c r="H6277">
        <v>44142</v>
      </c>
      <c r="J6277">
        <v>44142</v>
      </c>
    </row>
    <row r="6278" spans="8:10" x14ac:dyDescent="0.3">
      <c r="H6278">
        <v>44145</v>
      </c>
      <c r="J6278">
        <v>44145</v>
      </c>
    </row>
    <row r="6279" spans="8:10" x14ac:dyDescent="0.3">
      <c r="H6279">
        <v>44146</v>
      </c>
      <c r="J6279">
        <v>44146</v>
      </c>
    </row>
    <row r="6280" spans="8:10" x14ac:dyDescent="0.3">
      <c r="H6280">
        <v>44147</v>
      </c>
      <c r="J6280">
        <v>44147</v>
      </c>
    </row>
    <row r="6281" spans="8:10" x14ac:dyDescent="0.3">
      <c r="H6281">
        <v>44148</v>
      </c>
      <c r="J6281">
        <v>44148</v>
      </c>
    </row>
    <row r="6282" spans="8:10" x14ac:dyDescent="0.3">
      <c r="H6282">
        <v>44150</v>
      </c>
      <c r="J6282">
        <v>44150</v>
      </c>
    </row>
    <row r="6283" spans="8:10" x14ac:dyDescent="0.3">
      <c r="H6283">
        <v>44151</v>
      </c>
      <c r="J6283">
        <v>44151</v>
      </c>
    </row>
    <row r="6284" spans="8:10" x14ac:dyDescent="0.3">
      <c r="H6284">
        <v>44159</v>
      </c>
      <c r="J6284">
        <v>44159</v>
      </c>
    </row>
    <row r="6285" spans="8:10" x14ac:dyDescent="0.3">
      <c r="H6285">
        <v>44160</v>
      </c>
      <c r="J6285">
        <v>44160</v>
      </c>
    </row>
    <row r="6286" spans="8:10" x14ac:dyDescent="0.3">
      <c r="H6286">
        <v>44161</v>
      </c>
      <c r="J6286">
        <v>44161</v>
      </c>
    </row>
    <row r="6287" spans="8:10" x14ac:dyDescent="0.3">
      <c r="H6287">
        <v>44162</v>
      </c>
      <c r="J6287">
        <v>44162</v>
      </c>
    </row>
    <row r="6288" spans="8:10" x14ac:dyDescent="0.3">
      <c r="H6288">
        <v>44163</v>
      </c>
      <c r="J6288">
        <v>44163</v>
      </c>
    </row>
    <row r="6289" spans="8:10" x14ac:dyDescent="0.3">
      <c r="H6289">
        <v>44164</v>
      </c>
      <c r="J6289">
        <v>44164</v>
      </c>
    </row>
    <row r="6290" spans="8:10" x14ac:dyDescent="0.3">
      <c r="H6290">
        <v>44165</v>
      </c>
      <c r="J6290">
        <v>44165</v>
      </c>
    </row>
    <row r="6291" spans="8:10" x14ac:dyDescent="0.3">
      <c r="H6291">
        <v>44166</v>
      </c>
      <c r="J6291">
        <v>44166</v>
      </c>
    </row>
    <row r="6292" spans="8:10" x14ac:dyDescent="0.3">
      <c r="H6292">
        <v>44167</v>
      </c>
      <c r="J6292">
        <v>44167</v>
      </c>
    </row>
    <row r="6293" spans="8:10" x14ac:dyDescent="0.3">
      <c r="H6293">
        <v>44168</v>
      </c>
      <c r="J6293">
        <v>44168</v>
      </c>
    </row>
    <row r="6294" spans="8:10" x14ac:dyDescent="0.3">
      <c r="H6294">
        <v>44169</v>
      </c>
      <c r="J6294">
        <v>44169</v>
      </c>
    </row>
    <row r="6295" spans="8:10" x14ac:dyDescent="0.3">
      <c r="H6295">
        <v>44170</v>
      </c>
      <c r="J6295">
        <v>44170</v>
      </c>
    </row>
    <row r="6296" spans="8:10" x14ac:dyDescent="0.3">
      <c r="H6296">
        <v>44171</v>
      </c>
      <c r="J6296">
        <v>44171</v>
      </c>
    </row>
    <row r="6297" spans="8:10" x14ac:dyDescent="0.3">
      <c r="H6297">
        <v>44172</v>
      </c>
      <c r="J6297">
        <v>44172</v>
      </c>
    </row>
    <row r="6298" spans="8:10" x14ac:dyDescent="0.3">
      <c r="H6298">
        <v>44186</v>
      </c>
      <c r="J6298">
        <v>44186</v>
      </c>
    </row>
    <row r="6299" spans="8:10" x14ac:dyDescent="0.3">
      <c r="H6299">
        <v>44193</v>
      </c>
      <c r="J6299">
        <v>44193</v>
      </c>
    </row>
    <row r="6300" spans="8:10" x14ac:dyDescent="0.3">
      <c r="H6300">
        <v>44197</v>
      </c>
      <c r="J6300">
        <v>44197</v>
      </c>
    </row>
    <row r="6301" spans="8:10" x14ac:dyDescent="0.3">
      <c r="H6301">
        <v>44223</v>
      </c>
      <c r="J6301">
        <v>44223</v>
      </c>
    </row>
    <row r="6302" spans="8:10" x14ac:dyDescent="0.3">
      <c r="H6302">
        <v>44228</v>
      </c>
      <c r="J6302">
        <v>44228</v>
      </c>
    </row>
    <row r="6303" spans="8:10" x14ac:dyDescent="0.3">
      <c r="H6303">
        <v>44229</v>
      </c>
      <c r="J6303">
        <v>44229</v>
      </c>
    </row>
    <row r="6304" spans="8:10" x14ac:dyDescent="0.3">
      <c r="H6304">
        <v>44231</v>
      </c>
      <c r="J6304">
        <v>44231</v>
      </c>
    </row>
    <row r="6305" spans="8:10" x14ac:dyDescent="0.3">
      <c r="H6305">
        <v>44232</v>
      </c>
      <c r="J6305">
        <v>44232</v>
      </c>
    </row>
    <row r="6306" spans="8:10" x14ac:dyDescent="0.3">
      <c r="H6306">
        <v>44239</v>
      </c>
      <c r="J6306">
        <v>44239</v>
      </c>
    </row>
    <row r="6307" spans="8:10" x14ac:dyDescent="0.3">
      <c r="H6307">
        <v>44240</v>
      </c>
      <c r="J6307">
        <v>44240</v>
      </c>
    </row>
    <row r="6308" spans="8:10" x14ac:dyDescent="0.3">
      <c r="H6308">
        <v>44241</v>
      </c>
      <c r="J6308">
        <v>44241</v>
      </c>
    </row>
    <row r="6309" spans="8:10" x14ac:dyDescent="0.3">
      <c r="H6309">
        <v>44242</v>
      </c>
      <c r="J6309">
        <v>44242</v>
      </c>
    </row>
    <row r="6310" spans="8:10" x14ac:dyDescent="0.3">
      <c r="H6310">
        <v>44243</v>
      </c>
      <c r="J6310">
        <v>44243</v>
      </c>
    </row>
    <row r="6311" spans="8:10" x14ac:dyDescent="0.3">
      <c r="H6311">
        <v>44244</v>
      </c>
      <c r="J6311">
        <v>44244</v>
      </c>
    </row>
    <row r="6312" spans="8:10" x14ac:dyDescent="0.3">
      <c r="H6312">
        <v>44245</v>
      </c>
      <c r="J6312">
        <v>44245</v>
      </c>
    </row>
    <row r="6313" spans="8:10" x14ac:dyDescent="0.3">
      <c r="H6313">
        <v>44246</v>
      </c>
      <c r="J6313">
        <v>44246</v>
      </c>
    </row>
    <row r="6314" spans="8:10" x14ac:dyDescent="0.3">
      <c r="H6314">
        <v>44247</v>
      </c>
      <c r="J6314">
        <v>44247</v>
      </c>
    </row>
    <row r="6315" spans="8:10" x14ac:dyDescent="0.3">
      <c r="H6315">
        <v>44250</v>
      </c>
      <c r="J6315">
        <v>44250</v>
      </c>
    </row>
    <row r="6316" spans="8:10" x14ac:dyDescent="0.3">
      <c r="H6316">
        <v>44254</v>
      </c>
      <c r="J6316">
        <v>44254</v>
      </c>
    </row>
    <row r="6317" spans="8:10" x14ac:dyDescent="0.3">
      <c r="H6317">
        <v>44255</v>
      </c>
      <c r="J6317">
        <v>44255</v>
      </c>
    </row>
    <row r="6318" spans="8:10" x14ac:dyDescent="0.3">
      <c r="H6318">
        <v>44256</v>
      </c>
      <c r="J6318">
        <v>44256</v>
      </c>
    </row>
    <row r="6319" spans="8:10" x14ac:dyDescent="0.3">
      <c r="H6319">
        <v>44259</v>
      </c>
      <c r="J6319">
        <v>44259</v>
      </c>
    </row>
    <row r="6320" spans="8:10" x14ac:dyDescent="0.3">
      <c r="H6320">
        <v>44260</v>
      </c>
      <c r="J6320">
        <v>44260</v>
      </c>
    </row>
    <row r="6321" spans="8:10" x14ac:dyDescent="0.3">
      <c r="H6321">
        <v>44262</v>
      </c>
      <c r="J6321">
        <v>44262</v>
      </c>
    </row>
    <row r="6322" spans="8:10" x14ac:dyDescent="0.3">
      <c r="H6322">
        <v>44264</v>
      </c>
      <c r="J6322">
        <v>44264</v>
      </c>
    </row>
    <row r="6323" spans="8:10" x14ac:dyDescent="0.3">
      <c r="H6323">
        <v>44265</v>
      </c>
      <c r="J6323">
        <v>44265</v>
      </c>
    </row>
    <row r="6324" spans="8:10" x14ac:dyDescent="0.3">
      <c r="H6324">
        <v>44266</v>
      </c>
      <c r="J6324">
        <v>44266</v>
      </c>
    </row>
    <row r="6325" spans="8:10" x14ac:dyDescent="0.3">
      <c r="H6325">
        <v>44267</v>
      </c>
      <c r="J6325">
        <v>44267</v>
      </c>
    </row>
    <row r="6326" spans="8:10" x14ac:dyDescent="0.3">
      <c r="H6326">
        <v>44268</v>
      </c>
      <c r="J6326">
        <v>44268</v>
      </c>
    </row>
    <row r="6327" spans="8:10" x14ac:dyDescent="0.3">
      <c r="H6327">
        <v>44271</v>
      </c>
      <c r="J6327">
        <v>44271</v>
      </c>
    </row>
    <row r="6328" spans="8:10" x14ac:dyDescent="0.3">
      <c r="H6328">
        <v>44272</v>
      </c>
      <c r="J6328">
        <v>44272</v>
      </c>
    </row>
    <row r="6329" spans="8:10" x14ac:dyDescent="0.3">
      <c r="H6329">
        <v>44273</v>
      </c>
      <c r="J6329">
        <v>44273</v>
      </c>
    </row>
    <row r="6330" spans="8:10" x14ac:dyDescent="0.3">
      <c r="H6330">
        <v>44274</v>
      </c>
      <c r="J6330">
        <v>44274</v>
      </c>
    </row>
    <row r="6331" spans="8:10" x14ac:dyDescent="0.3">
      <c r="H6331">
        <v>44276</v>
      </c>
      <c r="J6331">
        <v>44276</v>
      </c>
    </row>
    <row r="6332" spans="8:10" x14ac:dyDescent="0.3">
      <c r="H6332">
        <v>44277</v>
      </c>
      <c r="J6332">
        <v>44277</v>
      </c>
    </row>
    <row r="6333" spans="8:10" x14ac:dyDescent="0.3">
      <c r="H6333">
        <v>44281</v>
      </c>
      <c r="J6333">
        <v>44281</v>
      </c>
    </row>
    <row r="6334" spans="8:10" x14ac:dyDescent="0.3">
      <c r="H6334">
        <v>44290</v>
      </c>
      <c r="J6334">
        <v>44290</v>
      </c>
    </row>
    <row r="6335" spans="8:10" x14ac:dyDescent="0.3">
      <c r="H6335">
        <v>44291</v>
      </c>
      <c r="J6335">
        <v>44291</v>
      </c>
    </row>
    <row r="6336" spans="8:10" x14ac:dyDescent="0.3">
      <c r="H6336">
        <v>44292</v>
      </c>
      <c r="J6336">
        <v>44292</v>
      </c>
    </row>
    <row r="6337" spans="8:10" x14ac:dyDescent="0.3">
      <c r="H6337">
        <v>44294</v>
      </c>
      <c r="J6337">
        <v>44294</v>
      </c>
    </row>
    <row r="6338" spans="8:10" x14ac:dyDescent="0.3">
      <c r="H6338">
        <v>44295</v>
      </c>
      <c r="J6338">
        <v>44295</v>
      </c>
    </row>
    <row r="6339" spans="8:10" x14ac:dyDescent="0.3">
      <c r="H6339">
        <v>44300</v>
      </c>
      <c r="J6339">
        <v>44300</v>
      </c>
    </row>
    <row r="6340" spans="8:10" x14ac:dyDescent="0.3">
      <c r="H6340">
        <v>44302</v>
      </c>
      <c r="J6340">
        <v>44302</v>
      </c>
    </row>
    <row r="6341" spans="8:10" x14ac:dyDescent="0.3">
      <c r="H6341">
        <v>44304</v>
      </c>
      <c r="J6341">
        <v>44304</v>
      </c>
    </row>
    <row r="6342" spans="8:10" x14ac:dyDescent="0.3">
      <c r="H6342">
        <v>44305</v>
      </c>
      <c r="J6342">
        <v>44305</v>
      </c>
    </row>
    <row r="6343" spans="8:10" x14ac:dyDescent="0.3">
      <c r="H6343">
        <v>44306</v>
      </c>
      <c r="J6343">
        <v>44306</v>
      </c>
    </row>
    <row r="6344" spans="8:10" x14ac:dyDescent="0.3">
      <c r="H6344">
        <v>44308</v>
      </c>
      <c r="J6344">
        <v>44308</v>
      </c>
    </row>
    <row r="6345" spans="8:10" x14ac:dyDescent="0.3">
      <c r="H6345">
        <v>44310</v>
      </c>
      <c r="J6345">
        <v>44310</v>
      </c>
    </row>
    <row r="6346" spans="8:10" x14ac:dyDescent="0.3">
      <c r="H6346">
        <v>44311</v>
      </c>
      <c r="J6346">
        <v>44311</v>
      </c>
    </row>
    <row r="6347" spans="8:10" x14ac:dyDescent="0.3">
      <c r="H6347">
        <v>44312</v>
      </c>
      <c r="J6347">
        <v>44312</v>
      </c>
    </row>
    <row r="6348" spans="8:10" x14ac:dyDescent="0.3">
      <c r="H6348">
        <v>44313</v>
      </c>
      <c r="J6348">
        <v>44313</v>
      </c>
    </row>
    <row r="6349" spans="8:10" x14ac:dyDescent="0.3">
      <c r="H6349">
        <v>44314</v>
      </c>
      <c r="J6349">
        <v>44314</v>
      </c>
    </row>
    <row r="6350" spans="8:10" x14ac:dyDescent="0.3">
      <c r="H6350">
        <v>44317</v>
      </c>
      <c r="J6350">
        <v>44317</v>
      </c>
    </row>
    <row r="6351" spans="8:10" x14ac:dyDescent="0.3">
      <c r="H6351">
        <v>44324</v>
      </c>
      <c r="J6351">
        <v>44324</v>
      </c>
    </row>
    <row r="6352" spans="8:10" x14ac:dyDescent="0.3">
      <c r="H6352">
        <v>44402</v>
      </c>
      <c r="J6352">
        <v>44402</v>
      </c>
    </row>
    <row r="6353" spans="8:10" x14ac:dyDescent="0.3">
      <c r="H6353">
        <v>44458</v>
      </c>
      <c r="J6353">
        <v>44458</v>
      </c>
    </row>
    <row r="6354" spans="8:10" x14ac:dyDescent="0.3">
      <c r="H6354">
        <v>44657</v>
      </c>
      <c r="J6354">
        <v>44657</v>
      </c>
    </row>
    <row r="6355" spans="8:10" x14ac:dyDescent="0.3">
      <c r="H6355">
        <v>44685</v>
      </c>
      <c r="J6355">
        <v>44685</v>
      </c>
    </row>
    <row r="6356" spans="8:10" x14ac:dyDescent="0.3">
      <c r="H6356">
        <v>44750</v>
      </c>
      <c r="J6356">
        <v>44750</v>
      </c>
    </row>
    <row r="6357" spans="8:10" x14ac:dyDescent="0.3">
      <c r="H6357">
        <v>44751</v>
      </c>
      <c r="J6357">
        <v>44751</v>
      </c>
    </row>
    <row r="6358" spans="8:10" x14ac:dyDescent="0.3">
      <c r="H6358">
        <v>44774</v>
      </c>
      <c r="J6358">
        <v>44774</v>
      </c>
    </row>
    <row r="6359" spans="8:10" x14ac:dyDescent="0.3">
      <c r="H6359">
        <v>44799</v>
      </c>
      <c r="J6359">
        <v>44799</v>
      </c>
    </row>
    <row r="6360" spans="8:10" x14ac:dyDescent="0.3">
      <c r="H6360">
        <v>44800</v>
      </c>
      <c r="J6360">
        <v>44800</v>
      </c>
    </row>
    <row r="6361" spans="8:10" x14ac:dyDescent="0.3">
      <c r="H6361">
        <v>44969</v>
      </c>
      <c r="J6361">
        <v>44969</v>
      </c>
    </row>
    <row r="6362" spans="8:10" x14ac:dyDescent="0.3">
      <c r="H6362">
        <v>45249</v>
      </c>
      <c r="J6362">
        <v>45249</v>
      </c>
    </row>
    <row r="6363" spans="8:10" x14ac:dyDescent="0.3">
      <c r="H6363">
        <v>45250</v>
      </c>
      <c r="J6363">
        <v>45250</v>
      </c>
    </row>
    <row r="6364" spans="8:10" x14ac:dyDescent="0.3">
      <c r="H6364">
        <v>45251</v>
      </c>
      <c r="J6364">
        <v>45251</v>
      </c>
    </row>
    <row r="6365" spans="8:10" x14ac:dyDescent="0.3">
      <c r="H6365">
        <v>45252</v>
      </c>
      <c r="J6365">
        <v>45252</v>
      </c>
    </row>
    <row r="6366" spans="8:10" x14ac:dyDescent="0.3">
      <c r="H6366">
        <v>45253</v>
      </c>
      <c r="J6366">
        <v>45253</v>
      </c>
    </row>
    <row r="6367" spans="8:10" x14ac:dyDescent="0.3">
      <c r="H6367">
        <v>45254</v>
      </c>
      <c r="J6367">
        <v>45254</v>
      </c>
    </row>
    <row r="6368" spans="8:10" x14ac:dyDescent="0.3">
      <c r="H6368">
        <v>45255</v>
      </c>
      <c r="J6368">
        <v>45255</v>
      </c>
    </row>
    <row r="6369" spans="8:10" x14ac:dyDescent="0.3">
      <c r="H6369">
        <v>45256</v>
      </c>
      <c r="J6369">
        <v>45256</v>
      </c>
    </row>
    <row r="6370" spans="8:10" x14ac:dyDescent="0.3">
      <c r="H6370">
        <v>45257</v>
      </c>
      <c r="J6370">
        <v>45257</v>
      </c>
    </row>
    <row r="6371" spans="8:10" x14ac:dyDescent="0.3">
      <c r="H6371">
        <v>45258</v>
      </c>
      <c r="J6371">
        <v>45258</v>
      </c>
    </row>
    <row r="6372" spans="8:10" x14ac:dyDescent="0.3">
      <c r="H6372">
        <v>45260</v>
      </c>
      <c r="J6372">
        <v>45260</v>
      </c>
    </row>
    <row r="6373" spans="8:10" x14ac:dyDescent="0.3">
      <c r="H6373">
        <v>45261</v>
      </c>
      <c r="J6373">
        <v>45261</v>
      </c>
    </row>
    <row r="6374" spans="8:10" x14ac:dyDescent="0.3">
      <c r="H6374">
        <v>45262</v>
      </c>
      <c r="J6374">
        <v>45262</v>
      </c>
    </row>
    <row r="6375" spans="8:10" x14ac:dyDescent="0.3">
      <c r="H6375">
        <v>45264</v>
      </c>
      <c r="J6375">
        <v>45264</v>
      </c>
    </row>
    <row r="6376" spans="8:10" x14ac:dyDescent="0.3">
      <c r="H6376">
        <v>45265</v>
      </c>
      <c r="J6376">
        <v>45265</v>
      </c>
    </row>
    <row r="6377" spans="8:10" x14ac:dyDescent="0.3">
      <c r="H6377">
        <v>45266</v>
      </c>
      <c r="J6377">
        <v>45266</v>
      </c>
    </row>
    <row r="6378" spans="8:10" x14ac:dyDescent="0.3">
      <c r="H6378">
        <v>45268</v>
      </c>
      <c r="J6378">
        <v>45268</v>
      </c>
    </row>
    <row r="6379" spans="8:10" x14ac:dyDescent="0.3">
      <c r="H6379">
        <v>45269</v>
      </c>
      <c r="J6379">
        <v>45269</v>
      </c>
    </row>
    <row r="6380" spans="8:10" x14ac:dyDescent="0.3">
      <c r="H6380">
        <v>45281</v>
      </c>
      <c r="J6380">
        <v>45281</v>
      </c>
    </row>
    <row r="6381" spans="8:10" x14ac:dyDescent="0.3">
      <c r="H6381">
        <v>45282</v>
      </c>
      <c r="J6381">
        <v>45282</v>
      </c>
    </row>
    <row r="6382" spans="8:10" x14ac:dyDescent="0.3">
      <c r="H6382">
        <v>45283</v>
      </c>
      <c r="J6382">
        <v>45283</v>
      </c>
    </row>
    <row r="6383" spans="8:10" x14ac:dyDescent="0.3">
      <c r="H6383">
        <v>45285</v>
      </c>
      <c r="J6383">
        <v>45285</v>
      </c>
    </row>
    <row r="6384" spans="8:10" x14ac:dyDescent="0.3">
      <c r="H6384">
        <v>45286</v>
      </c>
      <c r="J6384">
        <v>45286</v>
      </c>
    </row>
    <row r="6385" spans="8:10" x14ac:dyDescent="0.3">
      <c r="H6385">
        <v>45287</v>
      </c>
      <c r="J6385">
        <v>45287</v>
      </c>
    </row>
    <row r="6386" spans="8:10" x14ac:dyDescent="0.3">
      <c r="H6386">
        <v>45288</v>
      </c>
      <c r="J6386">
        <v>45288</v>
      </c>
    </row>
    <row r="6387" spans="8:10" x14ac:dyDescent="0.3">
      <c r="H6387">
        <v>45292</v>
      </c>
      <c r="J6387">
        <v>45292</v>
      </c>
    </row>
    <row r="6388" spans="8:10" x14ac:dyDescent="0.3">
      <c r="H6388">
        <v>45295</v>
      </c>
      <c r="J6388">
        <v>45295</v>
      </c>
    </row>
    <row r="6389" spans="8:10" x14ac:dyDescent="0.3">
      <c r="H6389">
        <v>45433</v>
      </c>
      <c r="J6389">
        <v>45433</v>
      </c>
    </row>
    <row r="6390" spans="8:10" x14ac:dyDescent="0.3">
      <c r="H6390">
        <v>45434</v>
      </c>
      <c r="J6390">
        <v>45434</v>
      </c>
    </row>
    <row r="6391" spans="8:10" x14ac:dyDescent="0.3">
      <c r="H6391">
        <v>45437</v>
      </c>
      <c r="J6391">
        <v>45437</v>
      </c>
    </row>
    <row r="6392" spans="8:10" x14ac:dyDescent="0.3">
      <c r="H6392">
        <v>45438</v>
      </c>
      <c r="J6392">
        <v>45438</v>
      </c>
    </row>
    <row r="6393" spans="8:10" x14ac:dyDescent="0.3">
      <c r="H6393">
        <v>45439</v>
      </c>
      <c r="J6393">
        <v>45439</v>
      </c>
    </row>
    <row r="6394" spans="8:10" x14ac:dyDescent="0.3">
      <c r="H6394">
        <v>45529</v>
      </c>
      <c r="J6394">
        <v>45529</v>
      </c>
    </row>
    <row r="6395" spans="8:10" x14ac:dyDescent="0.3">
      <c r="H6395">
        <v>45530</v>
      </c>
      <c r="J6395">
        <v>45530</v>
      </c>
    </row>
    <row r="6396" spans="8:10" x14ac:dyDescent="0.3">
      <c r="H6396">
        <v>45639</v>
      </c>
      <c r="J6396">
        <v>45639</v>
      </c>
    </row>
    <row r="6397" spans="8:10" x14ac:dyDescent="0.3">
      <c r="H6397">
        <v>45640</v>
      </c>
      <c r="J6397">
        <v>45640</v>
      </c>
    </row>
    <row r="6398" spans="8:10" x14ac:dyDescent="0.3">
      <c r="H6398">
        <v>45642</v>
      </c>
      <c r="J6398">
        <v>45642</v>
      </c>
    </row>
    <row r="6399" spans="8:10" x14ac:dyDescent="0.3">
      <c r="H6399">
        <v>45645</v>
      </c>
      <c r="J6399">
        <v>45645</v>
      </c>
    </row>
    <row r="6400" spans="8:10" x14ac:dyDescent="0.3">
      <c r="H6400">
        <v>45646</v>
      </c>
      <c r="J6400">
        <v>45646</v>
      </c>
    </row>
    <row r="6401" spans="8:10" x14ac:dyDescent="0.3">
      <c r="H6401">
        <v>45648</v>
      </c>
      <c r="J6401">
        <v>45648</v>
      </c>
    </row>
    <row r="6402" spans="8:10" x14ac:dyDescent="0.3">
      <c r="H6402">
        <v>45651</v>
      </c>
      <c r="J6402">
        <v>45651</v>
      </c>
    </row>
    <row r="6403" spans="8:10" x14ac:dyDescent="0.3">
      <c r="H6403">
        <v>45653</v>
      </c>
      <c r="J6403">
        <v>45653</v>
      </c>
    </row>
    <row r="6404" spans="8:10" x14ac:dyDescent="0.3">
      <c r="H6404">
        <v>45654</v>
      </c>
      <c r="J6404">
        <v>45654</v>
      </c>
    </row>
    <row r="6405" spans="8:10" x14ac:dyDescent="0.3">
      <c r="H6405">
        <v>45655</v>
      </c>
      <c r="J6405">
        <v>45655</v>
      </c>
    </row>
    <row r="6406" spans="8:10" x14ac:dyDescent="0.3">
      <c r="H6406">
        <v>45657</v>
      </c>
      <c r="J6406">
        <v>45657</v>
      </c>
    </row>
    <row r="6407" spans="8:10" x14ac:dyDescent="0.3">
      <c r="H6407">
        <v>45658</v>
      </c>
      <c r="J6407">
        <v>45658</v>
      </c>
    </row>
    <row r="6408" spans="8:10" x14ac:dyDescent="0.3">
      <c r="H6408">
        <v>45659</v>
      </c>
      <c r="J6408">
        <v>45659</v>
      </c>
    </row>
    <row r="6409" spans="8:10" x14ac:dyDescent="0.3">
      <c r="H6409">
        <v>45660</v>
      </c>
      <c r="J6409">
        <v>45660</v>
      </c>
    </row>
    <row r="6410" spans="8:10" x14ac:dyDescent="0.3">
      <c r="H6410">
        <v>45661</v>
      </c>
      <c r="J6410">
        <v>45661</v>
      </c>
    </row>
    <row r="6411" spans="8:10" x14ac:dyDescent="0.3">
      <c r="H6411">
        <v>45664</v>
      </c>
      <c r="J6411">
        <v>45664</v>
      </c>
    </row>
    <row r="6412" spans="8:10" x14ac:dyDescent="0.3">
      <c r="H6412">
        <v>45665</v>
      </c>
      <c r="J6412">
        <v>45665</v>
      </c>
    </row>
    <row r="6413" spans="8:10" x14ac:dyDescent="0.3">
      <c r="H6413">
        <v>45667</v>
      </c>
      <c r="J6413">
        <v>45667</v>
      </c>
    </row>
    <row r="6414" spans="8:10" x14ac:dyDescent="0.3">
      <c r="H6414">
        <v>45668</v>
      </c>
      <c r="J6414">
        <v>45668</v>
      </c>
    </row>
    <row r="6415" spans="8:10" x14ac:dyDescent="0.3">
      <c r="H6415">
        <v>45695</v>
      </c>
      <c r="J6415">
        <v>45695</v>
      </c>
    </row>
    <row r="6416" spans="8:10" x14ac:dyDescent="0.3">
      <c r="H6416">
        <v>45696</v>
      </c>
      <c r="J6416">
        <v>45696</v>
      </c>
    </row>
    <row r="6417" spans="8:10" x14ac:dyDescent="0.3">
      <c r="H6417">
        <v>45697</v>
      </c>
      <c r="J6417">
        <v>45697</v>
      </c>
    </row>
    <row r="6418" spans="8:10" x14ac:dyDescent="0.3">
      <c r="H6418">
        <v>45698</v>
      </c>
      <c r="J6418">
        <v>45698</v>
      </c>
    </row>
    <row r="6419" spans="8:10" x14ac:dyDescent="0.3">
      <c r="H6419">
        <v>45702</v>
      </c>
      <c r="J6419">
        <v>45702</v>
      </c>
    </row>
    <row r="6420" spans="8:10" x14ac:dyDescent="0.3">
      <c r="H6420">
        <v>45703</v>
      </c>
      <c r="J6420">
        <v>45703</v>
      </c>
    </row>
    <row r="6421" spans="8:10" x14ac:dyDescent="0.3">
      <c r="H6421">
        <v>45704</v>
      </c>
      <c r="J6421">
        <v>45704</v>
      </c>
    </row>
    <row r="6422" spans="8:10" x14ac:dyDescent="0.3">
      <c r="H6422">
        <v>45707</v>
      </c>
      <c r="J6422">
        <v>45707</v>
      </c>
    </row>
    <row r="6423" spans="8:10" x14ac:dyDescent="0.3">
      <c r="H6423">
        <v>45708</v>
      </c>
      <c r="J6423">
        <v>45708</v>
      </c>
    </row>
    <row r="6424" spans="8:10" x14ac:dyDescent="0.3">
      <c r="H6424">
        <v>45709</v>
      </c>
      <c r="J6424">
        <v>45709</v>
      </c>
    </row>
    <row r="6425" spans="8:10" x14ac:dyDescent="0.3">
      <c r="H6425">
        <v>45710</v>
      </c>
      <c r="J6425">
        <v>45710</v>
      </c>
    </row>
    <row r="6426" spans="8:10" x14ac:dyDescent="0.3">
      <c r="H6426">
        <v>45711</v>
      </c>
      <c r="J6426">
        <v>45711</v>
      </c>
    </row>
    <row r="6427" spans="8:10" x14ac:dyDescent="0.3">
      <c r="H6427">
        <v>45714</v>
      </c>
      <c r="J6427">
        <v>45714</v>
      </c>
    </row>
    <row r="6428" spans="8:10" x14ac:dyDescent="0.3">
      <c r="H6428">
        <v>45715</v>
      </c>
      <c r="J6428">
        <v>45715</v>
      </c>
    </row>
    <row r="6429" spans="8:10" x14ac:dyDescent="0.3">
      <c r="H6429">
        <v>45716</v>
      </c>
      <c r="J6429">
        <v>45716</v>
      </c>
    </row>
    <row r="6430" spans="8:10" x14ac:dyDescent="0.3">
      <c r="H6430">
        <v>45717</v>
      </c>
      <c r="J6430">
        <v>45717</v>
      </c>
    </row>
    <row r="6431" spans="8:10" x14ac:dyDescent="0.3">
      <c r="H6431">
        <v>45718</v>
      </c>
      <c r="J6431">
        <v>45718</v>
      </c>
    </row>
    <row r="6432" spans="8:10" x14ac:dyDescent="0.3">
      <c r="H6432">
        <v>45719</v>
      </c>
      <c r="J6432">
        <v>45719</v>
      </c>
    </row>
    <row r="6433" spans="8:10" x14ac:dyDescent="0.3">
      <c r="H6433">
        <v>45724</v>
      </c>
      <c r="J6433">
        <v>45724</v>
      </c>
    </row>
    <row r="6434" spans="8:10" x14ac:dyDescent="0.3">
      <c r="H6434">
        <v>45725</v>
      </c>
      <c r="J6434">
        <v>45725</v>
      </c>
    </row>
    <row r="6435" spans="8:10" x14ac:dyDescent="0.3">
      <c r="H6435">
        <v>45727</v>
      </c>
      <c r="J6435">
        <v>45727</v>
      </c>
    </row>
    <row r="6436" spans="8:10" x14ac:dyDescent="0.3">
      <c r="H6436">
        <v>45728</v>
      </c>
      <c r="J6436">
        <v>45728</v>
      </c>
    </row>
    <row r="6437" spans="8:10" x14ac:dyDescent="0.3">
      <c r="H6437">
        <v>45730</v>
      </c>
      <c r="J6437">
        <v>45730</v>
      </c>
    </row>
    <row r="6438" spans="8:10" x14ac:dyDescent="0.3">
      <c r="H6438">
        <v>45731</v>
      </c>
      <c r="J6438">
        <v>45731</v>
      </c>
    </row>
    <row r="6439" spans="8:10" x14ac:dyDescent="0.3">
      <c r="H6439">
        <v>45732</v>
      </c>
      <c r="J6439">
        <v>45732</v>
      </c>
    </row>
    <row r="6440" spans="8:10" x14ac:dyDescent="0.3">
      <c r="H6440">
        <v>45735</v>
      </c>
      <c r="J6440">
        <v>45735</v>
      </c>
    </row>
    <row r="6441" spans="8:10" x14ac:dyDescent="0.3">
      <c r="H6441">
        <v>45737</v>
      </c>
      <c r="J6441">
        <v>45737</v>
      </c>
    </row>
    <row r="6442" spans="8:10" x14ac:dyDescent="0.3">
      <c r="H6442">
        <v>45738</v>
      </c>
      <c r="J6442">
        <v>45738</v>
      </c>
    </row>
    <row r="6443" spans="8:10" x14ac:dyDescent="0.3">
      <c r="H6443">
        <v>45739</v>
      </c>
      <c r="J6443">
        <v>45739</v>
      </c>
    </row>
    <row r="6444" spans="8:10" x14ac:dyDescent="0.3">
      <c r="H6444">
        <v>45742</v>
      </c>
      <c r="J6444">
        <v>45742</v>
      </c>
    </row>
    <row r="6445" spans="8:10" x14ac:dyDescent="0.3">
      <c r="H6445">
        <v>45743</v>
      </c>
      <c r="J6445">
        <v>45743</v>
      </c>
    </row>
    <row r="6446" spans="8:10" x14ac:dyDescent="0.3">
      <c r="H6446">
        <v>45744</v>
      </c>
      <c r="J6446">
        <v>45744</v>
      </c>
    </row>
    <row r="6447" spans="8:10" x14ac:dyDescent="0.3">
      <c r="H6447">
        <v>45745</v>
      </c>
      <c r="J6447">
        <v>45745</v>
      </c>
    </row>
    <row r="6448" spans="8:10" x14ac:dyDescent="0.3">
      <c r="H6448">
        <v>45747</v>
      </c>
      <c r="J6448">
        <v>45747</v>
      </c>
    </row>
    <row r="6449" spans="8:10" x14ac:dyDescent="0.3">
      <c r="H6449">
        <v>45749</v>
      </c>
      <c r="J6449">
        <v>45749</v>
      </c>
    </row>
    <row r="6450" spans="8:10" x14ac:dyDescent="0.3">
      <c r="H6450">
        <v>45753</v>
      </c>
      <c r="J6450">
        <v>45753</v>
      </c>
    </row>
    <row r="6451" spans="8:10" x14ac:dyDescent="0.3">
      <c r="H6451">
        <v>45754</v>
      </c>
      <c r="J6451">
        <v>45754</v>
      </c>
    </row>
    <row r="6452" spans="8:10" x14ac:dyDescent="0.3">
      <c r="H6452">
        <v>45764</v>
      </c>
      <c r="J6452">
        <v>45764</v>
      </c>
    </row>
    <row r="6453" spans="8:10" x14ac:dyDescent="0.3">
      <c r="H6453">
        <v>45765</v>
      </c>
      <c r="J6453">
        <v>45765</v>
      </c>
    </row>
    <row r="6454" spans="8:10" x14ac:dyDescent="0.3">
      <c r="H6454">
        <v>45767</v>
      </c>
      <c r="J6454">
        <v>45767</v>
      </c>
    </row>
    <row r="6455" spans="8:10" x14ac:dyDescent="0.3">
      <c r="H6455">
        <v>45768</v>
      </c>
      <c r="J6455">
        <v>45768</v>
      </c>
    </row>
    <row r="6456" spans="8:10" x14ac:dyDescent="0.3">
      <c r="H6456">
        <v>45769</v>
      </c>
      <c r="J6456">
        <v>45769</v>
      </c>
    </row>
    <row r="6457" spans="8:10" x14ac:dyDescent="0.3">
      <c r="H6457">
        <v>45770</v>
      </c>
      <c r="J6457">
        <v>45770</v>
      </c>
    </row>
    <row r="6458" spans="8:10" x14ac:dyDescent="0.3">
      <c r="H6458">
        <v>45771</v>
      </c>
      <c r="J6458">
        <v>45771</v>
      </c>
    </row>
    <row r="6459" spans="8:10" x14ac:dyDescent="0.3">
      <c r="H6459">
        <v>45772</v>
      </c>
      <c r="J6459">
        <v>45772</v>
      </c>
    </row>
    <row r="6460" spans="8:10" x14ac:dyDescent="0.3">
      <c r="H6460">
        <v>45773</v>
      </c>
      <c r="J6460">
        <v>45773</v>
      </c>
    </row>
    <row r="6461" spans="8:10" x14ac:dyDescent="0.3">
      <c r="H6461">
        <v>45774</v>
      </c>
      <c r="J6461">
        <v>45774</v>
      </c>
    </row>
    <row r="6462" spans="8:10" x14ac:dyDescent="0.3">
      <c r="H6462">
        <v>45775</v>
      </c>
      <c r="J6462">
        <v>45775</v>
      </c>
    </row>
    <row r="6463" spans="8:10" x14ac:dyDescent="0.3">
      <c r="H6463">
        <v>45800</v>
      </c>
      <c r="J6463">
        <v>45800</v>
      </c>
    </row>
    <row r="6464" spans="8:10" x14ac:dyDescent="0.3">
      <c r="H6464">
        <v>45801</v>
      </c>
      <c r="J6464">
        <v>45801</v>
      </c>
    </row>
    <row r="6465" spans="8:10" x14ac:dyDescent="0.3">
      <c r="H6465">
        <v>45802</v>
      </c>
      <c r="J6465">
        <v>45802</v>
      </c>
    </row>
    <row r="6466" spans="8:10" x14ac:dyDescent="0.3">
      <c r="H6466">
        <v>45803</v>
      </c>
      <c r="J6466">
        <v>45803</v>
      </c>
    </row>
    <row r="6467" spans="8:10" x14ac:dyDescent="0.3">
      <c r="H6467">
        <v>45806</v>
      </c>
      <c r="J6467">
        <v>45806</v>
      </c>
    </row>
    <row r="6468" spans="8:10" x14ac:dyDescent="0.3">
      <c r="H6468">
        <v>45807</v>
      </c>
      <c r="J6468">
        <v>45807</v>
      </c>
    </row>
    <row r="6469" spans="8:10" x14ac:dyDescent="0.3">
      <c r="H6469">
        <v>45812</v>
      </c>
      <c r="J6469">
        <v>45812</v>
      </c>
    </row>
    <row r="6470" spans="8:10" x14ac:dyDescent="0.3">
      <c r="H6470">
        <v>45813</v>
      </c>
      <c r="J6470">
        <v>45813</v>
      </c>
    </row>
    <row r="6471" spans="8:10" x14ac:dyDescent="0.3">
      <c r="H6471">
        <v>45816</v>
      </c>
      <c r="J6471">
        <v>45816</v>
      </c>
    </row>
    <row r="6472" spans="8:10" x14ac:dyDescent="0.3">
      <c r="H6472">
        <v>45818</v>
      </c>
      <c r="J6472">
        <v>45818</v>
      </c>
    </row>
    <row r="6473" spans="8:10" x14ac:dyDescent="0.3">
      <c r="H6473">
        <v>45821</v>
      </c>
      <c r="J6473">
        <v>45821</v>
      </c>
    </row>
    <row r="6474" spans="8:10" x14ac:dyDescent="0.3">
      <c r="H6474">
        <v>45822</v>
      </c>
      <c r="J6474">
        <v>45822</v>
      </c>
    </row>
    <row r="6475" spans="8:10" x14ac:dyDescent="0.3">
      <c r="H6475">
        <v>45823</v>
      </c>
      <c r="J6475">
        <v>45823</v>
      </c>
    </row>
    <row r="6476" spans="8:10" x14ac:dyDescent="0.3">
      <c r="H6476">
        <v>45827</v>
      </c>
      <c r="J6476">
        <v>45827</v>
      </c>
    </row>
    <row r="6477" spans="8:10" x14ac:dyDescent="0.3">
      <c r="H6477">
        <v>45829</v>
      </c>
      <c r="J6477">
        <v>45829</v>
      </c>
    </row>
    <row r="6478" spans="8:10" x14ac:dyDescent="0.3">
      <c r="H6478">
        <v>45830</v>
      </c>
      <c r="J6478">
        <v>45830</v>
      </c>
    </row>
    <row r="6479" spans="8:10" x14ac:dyDescent="0.3">
      <c r="H6479">
        <v>45831</v>
      </c>
      <c r="J6479">
        <v>45831</v>
      </c>
    </row>
    <row r="6480" spans="8:10" x14ac:dyDescent="0.3">
      <c r="H6480">
        <v>45833</v>
      </c>
      <c r="J6480">
        <v>45833</v>
      </c>
    </row>
    <row r="6481" spans="8:10" x14ac:dyDescent="0.3">
      <c r="H6481">
        <v>45834</v>
      </c>
      <c r="J6481">
        <v>45834</v>
      </c>
    </row>
    <row r="6482" spans="8:10" x14ac:dyDescent="0.3">
      <c r="H6482">
        <v>45835</v>
      </c>
      <c r="J6482">
        <v>45835</v>
      </c>
    </row>
    <row r="6483" spans="8:10" x14ac:dyDescent="0.3">
      <c r="H6483">
        <v>45836</v>
      </c>
      <c r="J6483">
        <v>45836</v>
      </c>
    </row>
    <row r="6484" spans="8:10" x14ac:dyDescent="0.3">
      <c r="H6484">
        <v>45837</v>
      </c>
      <c r="J6484">
        <v>45837</v>
      </c>
    </row>
    <row r="6485" spans="8:10" x14ac:dyDescent="0.3">
      <c r="H6485">
        <v>45838</v>
      </c>
      <c r="J6485">
        <v>45838</v>
      </c>
    </row>
    <row r="6486" spans="8:10" x14ac:dyDescent="0.3">
      <c r="H6486">
        <v>45839</v>
      </c>
      <c r="J6486">
        <v>45839</v>
      </c>
    </row>
    <row r="6487" spans="8:10" x14ac:dyDescent="0.3">
      <c r="H6487">
        <v>45840</v>
      </c>
      <c r="J6487">
        <v>45840</v>
      </c>
    </row>
    <row r="6488" spans="8:10" x14ac:dyDescent="0.3">
      <c r="H6488">
        <v>45841</v>
      </c>
      <c r="J6488">
        <v>45841</v>
      </c>
    </row>
    <row r="6489" spans="8:10" x14ac:dyDescent="0.3">
      <c r="H6489">
        <v>45842</v>
      </c>
      <c r="J6489">
        <v>45842</v>
      </c>
    </row>
    <row r="6490" spans="8:10" x14ac:dyDescent="0.3">
      <c r="H6490">
        <v>45843</v>
      </c>
      <c r="J6490">
        <v>45843</v>
      </c>
    </row>
    <row r="6491" spans="8:10" x14ac:dyDescent="0.3">
      <c r="H6491">
        <v>45845</v>
      </c>
      <c r="J6491">
        <v>45845</v>
      </c>
    </row>
    <row r="6492" spans="8:10" x14ac:dyDescent="0.3">
      <c r="H6492">
        <v>45847</v>
      </c>
      <c r="J6492">
        <v>45847</v>
      </c>
    </row>
    <row r="6493" spans="8:10" x14ac:dyDescent="0.3">
      <c r="H6493">
        <v>45848</v>
      </c>
      <c r="J6493">
        <v>45848</v>
      </c>
    </row>
    <row r="6494" spans="8:10" x14ac:dyDescent="0.3">
      <c r="H6494">
        <v>45849</v>
      </c>
      <c r="J6494">
        <v>45849</v>
      </c>
    </row>
    <row r="6495" spans="8:10" x14ac:dyDescent="0.3">
      <c r="H6495">
        <v>45851</v>
      </c>
      <c r="J6495">
        <v>45851</v>
      </c>
    </row>
    <row r="6496" spans="8:10" x14ac:dyDescent="0.3">
      <c r="H6496">
        <v>45853</v>
      </c>
      <c r="J6496">
        <v>45853</v>
      </c>
    </row>
    <row r="6497" spans="8:10" x14ac:dyDescent="0.3">
      <c r="H6497">
        <v>45856</v>
      </c>
      <c r="J6497">
        <v>45856</v>
      </c>
    </row>
    <row r="6498" spans="8:10" x14ac:dyDescent="0.3">
      <c r="H6498">
        <v>45857</v>
      </c>
      <c r="J6498">
        <v>45857</v>
      </c>
    </row>
    <row r="6499" spans="8:10" x14ac:dyDescent="0.3">
      <c r="H6499">
        <v>45858</v>
      </c>
      <c r="J6499">
        <v>45858</v>
      </c>
    </row>
    <row r="6500" spans="8:10" x14ac:dyDescent="0.3">
      <c r="H6500">
        <v>45860</v>
      </c>
      <c r="J6500">
        <v>45860</v>
      </c>
    </row>
    <row r="6501" spans="8:10" x14ac:dyDescent="0.3">
      <c r="H6501">
        <v>45865</v>
      </c>
      <c r="J6501">
        <v>45865</v>
      </c>
    </row>
    <row r="6502" spans="8:10" x14ac:dyDescent="0.3">
      <c r="H6502">
        <v>45866</v>
      </c>
      <c r="J6502">
        <v>45866</v>
      </c>
    </row>
    <row r="6503" spans="8:10" x14ac:dyDescent="0.3">
      <c r="H6503">
        <v>45867</v>
      </c>
      <c r="J6503">
        <v>45867</v>
      </c>
    </row>
    <row r="6504" spans="8:10" x14ac:dyDescent="0.3">
      <c r="H6504">
        <v>45868</v>
      </c>
      <c r="J6504">
        <v>45868</v>
      </c>
    </row>
    <row r="6505" spans="8:10" x14ac:dyDescent="0.3">
      <c r="H6505">
        <v>45870</v>
      </c>
      <c r="J6505">
        <v>45870</v>
      </c>
    </row>
    <row r="6506" spans="8:10" x14ac:dyDescent="0.3">
      <c r="H6506">
        <v>45871</v>
      </c>
      <c r="J6506">
        <v>45871</v>
      </c>
    </row>
    <row r="6507" spans="8:10" x14ac:dyDescent="0.3">
      <c r="H6507">
        <v>45872</v>
      </c>
      <c r="J6507">
        <v>45872</v>
      </c>
    </row>
    <row r="6508" spans="8:10" x14ac:dyDescent="0.3">
      <c r="H6508">
        <v>45873</v>
      </c>
      <c r="J6508">
        <v>45873</v>
      </c>
    </row>
    <row r="6509" spans="8:10" x14ac:dyDescent="0.3">
      <c r="H6509">
        <v>45874</v>
      </c>
      <c r="J6509">
        <v>45874</v>
      </c>
    </row>
    <row r="6510" spans="8:10" x14ac:dyDescent="0.3">
      <c r="H6510">
        <v>45876</v>
      </c>
      <c r="J6510">
        <v>45876</v>
      </c>
    </row>
    <row r="6511" spans="8:10" x14ac:dyDescent="0.3">
      <c r="H6511">
        <v>45877</v>
      </c>
      <c r="J6511">
        <v>45877</v>
      </c>
    </row>
    <row r="6512" spans="8:10" x14ac:dyDescent="0.3">
      <c r="H6512">
        <v>45880</v>
      </c>
      <c r="J6512">
        <v>45880</v>
      </c>
    </row>
    <row r="6513" spans="8:10" x14ac:dyDescent="0.3">
      <c r="H6513">
        <v>45881</v>
      </c>
      <c r="J6513">
        <v>45881</v>
      </c>
    </row>
    <row r="6514" spans="8:10" x14ac:dyDescent="0.3">
      <c r="H6514">
        <v>45882</v>
      </c>
      <c r="J6514">
        <v>45882</v>
      </c>
    </row>
    <row r="6515" spans="8:10" x14ac:dyDescent="0.3">
      <c r="H6515">
        <v>45884</v>
      </c>
      <c r="J6515">
        <v>45884</v>
      </c>
    </row>
    <row r="6516" spans="8:10" x14ac:dyDescent="0.3">
      <c r="H6516">
        <v>45888</v>
      </c>
      <c r="J6516">
        <v>45888</v>
      </c>
    </row>
    <row r="6517" spans="8:10" x14ac:dyDescent="0.3">
      <c r="H6517">
        <v>45890</v>
      </c>
      <c r="J6517">
        <v>45890</v>
      </c>
    </row>
    <row r="6518" spans="8:10" x14ac:dyDescent="0.3">
      <c r="H6518">
        <v>45892</v>
      </c>
      <c r="J6518">
        <v>45892</v>
      </c>
    </row>
    <row r="6519" spans="8:10" x14ac:dyDescent="0.3">
      <c r="H6519">
        <v>45893</v>
      </c>
      <c r="J6519">
        <v>45893</v>
      </c>
    </row>
    <row r="6520" spans="8:10" x14ac:dyDescent="0.3">
      <c r="H6520">
        <v>45894</v>
      </c>
      <c r="J6520">
        <v>45894</v>
      </c>
    </row>
    <row r="6521" spans="8:10" x14ac:dyDescent="0.3">
      <c r="H6521">
        <v>45896</v>
      </c>
      <c r="J6521">
        <v>45896</v>
      </c>
    </row>
    <row r="6522" spans="8:10" x14ac:dyDescent="0.3">
      <c r="H6522">
        <v>45897</v>
      </c>
      <c r="J6522">
        <v>45897</v>
      </c>
    </row>
    <row r="6523" spans="8:10" x14ac:dyDescent="0.3">
      <c r="H6523">
        <v>45898</v>
      </c>
      <c r="J6523">
        <v>45898</v>
      </c>
    </row>
    <row r="6524" spans="8:10" x14ac:dyDescent="0.3">
      <c r="H6524">
        <v>45903</v>
      </c>
      <c r="J6524">
        <v>45903</v>
      </c>
    </row>
    <row r="6525" spans="8:10" x14ac:dyDescent="0.3">
      <c r="H6525">
        <v>45904</v>
      </c>
      <c r="J6525">
        <v>45904</v>
      </c>
    </row>
    <row r="6526" spans="8:10" x14ac:dyDescent="0.3">
      <c r="H6526">
        <v>45905</v>
      </c>
      <c r="J6526">
        <v>45905</v>
      </c>
    </row>
    <row r="6527" spans="8:10" x14ac:dyDescent="0.3">
      <c r="H6527">
        <v>45906</v>
      </c>
      <c r="J6527">
        <v>45906</v>
      </c>
    </row>
    <row r="6528" spans="8:10" x14ac:dyDescent="0.3">
      <c r="H6528">
        <v>45907</v>
      </c>
      <c r="J6528">
        <v>45907</v>
      </c>
    </row>
    <row r="6529" spans="8:10" x14ac:dyDescent="0.3">
      <c r="H6529">
        <v>45908</v>
      </c>
      <c r="J6529">
        <v>45908</v>
      </c>
    </row>
    <row r="6530" spans="8:10" x14ac:dyDescent="0.3">
      <c r="H6530">
        <v>45909</v>
      </c>
      <c r="J6530">
        <v>45909</v>
      </c>
    </row>
    <row r="6531" spans="8:10" x14ac:dyDescent="0.3">
      <c r="H6531">
        <v>45910</v>
      </c>
      <c r="J6531">
        <v>45910</v>
      </c>
    </row>
    <row r="6532" spans="8:10" x14ac:dyDescent="0.3">
      <c r="H6532">
        <v>45911</v>
      </c>
      <c r="J6532">
        <v>45911</v>
      </c>
    </row>
    <row r="6533" spans="8:10" x14ac:dyDescent="0.3">
      <c r="H6533">
        <v>45912</v>
      </c>
      <c r="J6533">
        <v>45912</v>
      </c>
    </row>
    <row r="6534" spans="8:10" x14ac:dyDescent="0.3">
      <c r="H6534">
        <v>45915</v>
      </c>
      <c r="J6534">
        <v>45915</v>
      </c>
    </row>
    <row r="6535" spans="8:10" x14ac:dyDescent="0.3">
      <c r="H6535">
        <v>46138</v>
      </c>
      <c r="J6535">
        <v>46138</v>
      </c>
    </row>
    <row r="6536" spans="8:10" x14ac:dyDescent="0.3">
      <c r="H6536">
        <v>46205</v>
      </c>
      <c r="J6536">
        <v>46205</v>
      </c>
    </row>
    <row r="6537" spans="8:10" x14ac:dyDescent="0.3">
      <c r="H6537">
        <v>46224</v>
      </c>
      <c r="J6537">
        <v>46224</v>
      </c>
    </row>
    <row r="6538" spans="8:10" x14ac:dyDescent="0.3">
      <c r="H6538">
        <v>46239</v>
      </c>
      <c r="J6538">
        <v>46239</v>
      </c>
    </row>
    <row r="6539" spans="8:10" x14ac:dyDescent="0.3">
      <c r="H6539">
        <v>46352</v>
      </c>
      <c r="J6539">
        <v>46352</v>
      </c>
    </row>
    <row r="6540" spans="8:10" x14ac:dyDescent="0.3">
      <c r="H6540">
        <v>46354</v>
      </c>
      <c r="J6540">
        <v>46354</v>
      </c>
    </row>
    <row r="6541" spans="8:10" x14ac:dyDescent="0.3">
      <c r="H6541">
        <v>46355</v>
      </c>
      <c r="J6541">
        <v>46355</v>
      </c>
    </row>
    <row r="6542" spans="8:10" x14ac:dyDescent="0.3">
      <c r="H6542">
        <v>46356</v>
      </c>
      <c r="J6542">
        <v>46356</v>
      </c>
    </row>
    <row r="6543" spans="8:10" x14ac:dyDescent="0.3">
      <c r="H6543">
        <v>46528</v>
      </c>
      <c r="J6543">
        <v>46528</v>
      </c>
    </row>
    <row r="6544" spans="8:10" x14ac:dyDescent="0.3">
      <c r="H6544">
        <v>46529</v>
      </c>
      <c r="J6544">
        <v>46529</v>
      </c>
    </row>
    <row r="6545" spans="8:10" x14ac:dyDescent="0.3">
      <c r="H6545">
        <v>46530</v>
      </c>
      <c r="J6545">
        <v>46530</v>
      </c>
    </row>
    <row r="6546" spans="8:10" x14ac:dyDescent="0.3">
      <c r="H6546">
        <v>46539</v>
      </c>
      <c r="J6546">
        <v>46539</v>
      </c>
    </row>
    <row r="6547" spans="8:10" x14ac:dyDescent="0.3">
      <c r="H6547">
        <v>46563</v>
      </c>
      <c r="J6547">
        <v>46563</v>
      </c>
    </row>
    <row r="6548" spans="8:10" x14ac:dyDescent="0.3">
      <c r="H6548">
        <v>46575</v>
      </c>
      <c r="J6548">
        <v>46575</v>
      </c>
    </row>
    <row r="6549" spans="8:10" x14ac:dyDescent="0.3">
      <c r="H6549">
        <v>46576</v>
      </c>
      <c r="J6549">
        <v>46576</v>
      </c>
    </row>
    <row r="6550" spans="8:10" x14ac:dyDescent="0.3">
      <c r="H6550">
        <v>46579</v>
      </c>
      <c r="J6550">
        <v>46579</v>
      </c>
    </row>
    <row r="6551" spans="8:10" x14ac:dyDescent="0.3">
      <c r="H6551">
        <v>46580</v>
      </c>
      <c r="J6551">
        <v>46580</v>
      </c>
    </row>
    <row r="6552" spans="8:10" x14ac:dyDescent="0.3">
      <c r="H6552">
        <v>46581</v>
      </c>
      <c r="J6552">
        <v>46581</v>
      </c>
    </row>
    <row r="6553" spans="8:10" x14ac:dyDescent="0.3">
      <c r="H6553">
        <v>46582</v>
      </c>
      <c r="J6553">
        <v>46582</v>
      </c>
    </row>
    <row r="6554" spans="8:10" x14ac:dyDescent="0.3">
      <c r="H6554">
        <v>46583</v>
      </c>
      <c r="J6554">
        <v>46583</v>
      </c>
    </row>
    <row r="6555" spans="8:10" x14ac:dyDescent="0.3">
      <c r="H6555">
        <v>46584</v>
      </c>
      <c r="J6555">
        <v>46584</v>
      </c>
    </row>
    <row r="6556" spans="8:10" x14ac:dyDescent="0.3">
      <c r="H6556">
        <v>46585</v>
      </c>
      <c r="J6556">
        <v>46585</v>
      </c>
    </row>
    <row r="6557" spans="8:10" x14ac:dyDescent="0.3">
      <c r="H6557">
        <v>46588</v>
      </c>
      <c r="J6557">
        <v>46588</v>
      </c>
    </row>
    <row r="6558" spans="8:10" x14ac:dyDescent="0.3">
      <c r="H6558">
        <v>46589</v>
      </c>
      <c r="J6558">
        <v>46589</v>
      </c>
    </row>
    <row r="6559" spans="8:10" x14ac:dyDescent="0.3">
      <c r="H6559">
        <v>46590</v>
      </c>
      <c r="J6559">
        <v>46590</v>
      </c>
    </row>
    <row r="6560" spans="8:10" x14ac:dyDescent="0.3">
      <c r="H6560">
        <v>46591</v>
      </c>
      <c r="J6560">
        <v>46591</v>
      </c>
    </row>
    <row r="6561" spans="8:10" x14ac:dyDescent="0.3">
      <c r="H6561">
        <v>46592</v>
      </c>
      <c r="J6561">
        <v>46592</v>
      </c>
    </row>
    <row r="6562" spans="8:10" x14ac:dyDescent="0.3">
      <c r="H6562">
        <v>46593</v>
      </c>
      <c r="J6562">
        <v>46593</v>
      </c>
    </row>
    <row r="6563" spans="8:10" x14ac:dyDescent="0.3">
      <c r="H6563">
        <v>46595</v>
      </c>
      <c r="J6563">
        <v>46595</v>
      </c>
    </row>
    <row r="6564" spans="8:10" x14ac:dyDescent="0.3">
      <c r="H6564">
        <v>46598</v>
      </c>
      <c r="J6564">
        <v>46598</v>
      </c>
    </row>
    <row r="6565" spans="8:10" x14ac:dyDescent="0.3">
      <c r="H6565">
        <v>46599</v>
      </c>
      <c r="J6565">
        <v>46599</v>
      </c>
    </row>
    <row r="6566" spans="8:10" x14ac:dyDescent="0.3">
      <c r="H6566">
        <v>46601</v>
      </c>
      <c r="J6566">
        <v>46601</v>
      </c>
    </row>
    <row r="6567" spans="8:10" x14ac:dyDescent="0.3">
      <c r="H6567">
        <v>46605</v>
      </c>
      <c r="J6567">
        <v>46605</v>
      </c>
    </row>
    <row r="6568" spans="8:10" x14ac:dyDescent="0.3">
      <c r="H6568">
        <v>46606</v>
      </c>
      <c r="J6568">
        <v>46606</v>
      </c>
    </row>
    <row r="6569" spans="8:10" x14ac:dyDescent="0.3">
      <c r="H6569">
        <v>46608</v>
      </c>
      <c r="J6569">
        <v>46608</v>
      </c>
    </row>
    <row r="6570" spans="8:10" x14ac:dyDescent="0.3">
      <c r="H6570">
        <v>46609</v>
      </c>
      <c r="J6570">
        <v>46609</v>
      </c>
    </row>
    <row r="6571" spans="8:10" x14ac:dyDescent="0.3">
      <c r="H6571">
        <v>46610</v>
      </c>
      <c r="J6571">
        <v>46610</v>
      </c>
    </row>
    <row r="6572" spans="8:10" x14ac:dyDescent="0.3">
      <c r="H6572">
        <v>46611</v>
      </c>
      <c r="J6572">
        <v>46611</v>
      </c>
    </row>
    <row r="6573" spans="8:10" x14ac:dyDescent="0.3">
      <c r="H6573">
        <v>46612</v>
      </c>
      <c r="J6573">
        <v>46612</v>
      </c>
    </row>
    <row r="6574" spans="8:10" x14ac:dyDescent="0.3">
      <c r="H6574">
        <v>46613</v>
      </c>
      <c r="J6574">
        <v>46613</v>
      </c>
    </row>
    <row r="6575" spans="8:10" x14ac:dyDescent="0.3">
      <c r="H6575">
        <v>46614</v>
      </c>
      <c r="J6575">
        <v>46614</v>
      </c>
    </row>
    <row r="6576" spans="8:10" x14ac:dyDescent="0.3">
      <c r="H6576">
        <v>46615</v>
      </c>
      <c r="J6576">
        <v>46615</v>
      </c>
    </row>
    <row r="6577" spans="8:10" x14ac:dyDescent="0.3">
      <c r="H6577">
        <v>46616</v>
      </c>
      <c r="J6577">
        <v>46616</v>
      </c>
    </row>
    <row r="6578" spans="8:10" x14ac:dyDescent="0.3">
      <c r="H6578">
        <v>46620</v>
      </c>
      <c r="J6578">
        <v>46620</v>
      </c>
    </row>
    <row r="6579" spans="8:10" x14ac:dyDescent="0.3">
      <c r="H6579">
        <v>46625</v>
      </c>
      <c r="J6579">
        <v>46625</v>
      </c>
    </row>
    <row r="6580" spans="8:10" x14ac:dyDescent="0.3">
      <c r="H6580">
        <v>46628</v>
      </c>
      <c r="J6580">
        <v>46628</v>
      </c>
    </row>
    <row r="6581" spans="8:10" x14ac:dyDescent="0.3">
      <c r="H6581">
        <v>46629</v>
      </c>
      <c r="J6581">
        <v>46629</v>
      </c>
    </row>
    <row r="6582" spans="8:10" x14ac:dyDescent="0.3">
      <c r="H6582">
        <v>46631</v>
      </c>
      <c r="J6582">
        <v>46631</v>
      </c>
    </row>
    <row r="6583" spans="8:10" x14ac:dyDescent="0.3">
      <c r="H6583">
        <v>46702</v>
      </c>
      <c r="J6583">
        <v>46702</v>
      </c>
    </row>
    <row r="6584" spans="8:10" x14ac:dyDescent="0.3">
      <c r="H6584">
        <v>46704</v>
      </c>
      <c r="J6584">
        <v>46704</v>
      </c>
    </row>
    <row r="6585" spans="8:10" x14ac:dyDescent="0.3">
      <c r="H6585">
        <v>46705</v>
      </c>
      <c r="J6585">
        <v>46705</v>
      </c>
    </row>
    <row r="6586" spans="8:10" x14ac:dyDescent="0.3">
      <c r="H6586">
        <v>46706</v>
      </c>
      <c r="J6586">
        <v>46706</v>
      </c>
    </row>
    <row r="6587" spans="8:10" x14ac:dyDescent="0.3">
      <c r="H6587">
        <v>46707</v>
      </c>
      <c r="J6587">
        <v>46707</v>
      </c>
    </row>
    <row r="6588" spans="8:10" x14ac:dyDescent="0.3">
      <c r="H6588">
        <v>46708</v>
      </c>
      <c r="J6588">
        <v>46708</v>
      </c>
    </row>
    <row r="6589" spans="8:10" x14ac:dyDescent="0.3">
      <c r="H6589">
        <v>46852</v>
      </c>
      <c r="J6589">
        <v>46852</v>
      </c>
    </row>
    <row r="6590" spans="8:10" x14ac:dyDescent="0.3">
      <c r="H6590">
        <v>46853</v>
      </c>
      <c r="J6590">
        <v>46853</v>
      </c>
    </row>
    <row r="6591" spans="8:10" x14ac:dyDescent="0.3">
      <c r="H6591">
        <v>46857</v>
      </c>
      <c r="J6591">
        <v>46857</v>
      </c>
    </row>
    <row r="6592" spans="8:10" x14ac:dyDescent="0.3">
      <c r="H6592">
        <v>46860</v>
      </c>
      <c r="J6592">
        <v>46860</v>
      </c>
    </row>
    <row r="6593" spans="8:10" x14ac:dyDescent="0.3">
      <c r="H6593">
        <v>46861</v>
      </c>
      <c r="J6593">
        <v>46861</v>
      </c>
    </row>
    <row r="6594" spans="8:10" x14ac:dyDescent="0.3">
      <c r="H6594">
        <v>46863</v>
      </c>
      <c r="J6594">
        <v>46863</v>
      </c>
    </row>
    <row r="6595" spans="8:10" x14ac:dyDescent="0.3">
      <c r="H6595">
        <v>46865</v>
      </c>
      <c r="J6595">
        <v>46865</v>
      </c>
    </row>
    <row r="6596" spans="8:10" x14ac:dyDescent="0.3">
      <c r="H6596">
        <v>46866</v>
      </c>
      <c r="J6596">
        <v>46866</v>
      </c>
    </row>
    <row r="6597" spans="8:10" x14ac:dyDescent="0.3">
      <c r="H6597">
        <v>46868</v>
      </c>
      <c r="J6597">
        <v>46868</v>
      </c>
    </row>
    <row r="6598" spans="8:10" x14ac:dyDescent="0.3">
      <c r="H6598">
        <v>46869</v>
      </c>
      <c r="J6598">
        <v>46869</v>
      </c>
    </row>
    <row r="6599" spans="8:10" x14ac:dyDescent="0.3">
      <c r="H6599">
        <v>46870</v>
      </c>
      <c r="J6599">
        <v>46870</v>
      </c>
    </row>
    <row r="6600" spans="8:10" x14ac:dyDescent="0.3">
      <c r="H6600">
        <v>46894</v>
      </c>
      <c r="J6600">
        <v>46894</v>
      </c>
    </row>
    <row r="6601" spans="8:10" x14ac:dyDescent="0.3">
      <c r="H6601">
        <v>46896</v>
      </c>
      <c r="J6601">
        <v>46896</v>
      </c>
    </row>
    <row r="6602" spans="8:10" x14ac:dyDescent="0.3">
      <c r="H6602">
        <v>46898</v>
      </c>
      <c r="J6602">
        <v>46898</v>
      </c>
    </row>
    <row r="6603" spans="8:10" x14ac:dyDescent="0.3">
      <c r="H6603">
        <v>46901</v>
      </c>
      <c r="J6603">
        <v>46901</v>
      </c>
    </row>
    <row r="6604" spans="8:10" x14ac:dyDescent="0.3">
      <c r="H6604">
        <v>46908</v>
      </c>
      <c r="J6604">
        <v>46908</v>
      </c>
    </row>
    <row r="6605" spans="8:10" x14ac:dyDescent="0.3">
      <c r="H6605">
        <v>46909</v>
      </c>
      <c r="J6605">
        <v>46909</v>
      </c>
    </row>
    <row r="6606" spans="8:10" x14ac:dyDescent="0.3">
      <c r="H6606">
        <v>46910</v>
      </c>
      <c r="J6606">
        <v>46910</v>
      </c>
    </row>
    <row r="6607" spans="8:10" x14ac:dyDescent="0.3">
      <c r="H6607">
        <v>46911</v>
      </c>
      <c r="J6607">
        <v>46911</v>
      </c>
    </row>
    <row r="6608" spans="8:10" x14ac:dyDescent="0.3">
      <c r="H6608">
        <v>46912</v>
      </c>
      <c r="J6608">
        <v>46912</v>
      </c>
    </row>
    <row r="6609" spans="8:10" x14ac:dyDescent="0.3">
      <c r="H6609">
        <v>46914</v>
      </c>
      <c r="J6609">
        <v>46914</v>
      </c>
    </row>
    <row r="6610" spans="8:10" x14ac:dyDescent="0.3">
      <c r="H6610">
        <v>46917</v>
      </c>
      <c r="J6610">
        <v>46917</v>
      </c>
    </row>
    <row r="6611" spans="8:10" x14ac:dyDescent="0.3">
      <c r="H6611">
        <v>46918</v>
      </c>
      <c r="J6611">
        <v>46918</v>
      </c>
    </row>
    <row r="6612" spans="8:10" x14ac:dyDescent="0.3">
      <c r="H6612">
        <v>46923</v>
      </c>
      <c r="J6612">
        <v>46923</v>
      </c>
    </row>
    <row r="6613" spans="8:10" x14ac:dyDescent="0.3">
      <c r="H6613">
        <v>46924</v>
      </c>
      <c r="J6613">
        <v>46924</v>
      </c>
    </row>
    <row r="6614" spans="8:10" x14ac:dyDescent="0.3">
      <c r="H6614">
        <v>46925</v>
      </c>
      <c r="J6614">
        <v>46925</v>
      </c>
    </row>
    <row r="6615" spans="8:10" x14ac:dyDescent="0.3">
      <c r="H6615">
        <v>46926</v>
      </c>
      <c r="J6615">
        <v>46926</v>
      </c>
    </row>
    <row r="6616" spans="8:10" x14ac:dyDescent="0.3">
      <c r="H6616">
        <v>46928</v>
      </c>
      <c r="J6616">
        <v>46928</v>
      </c>
    </row>
    <row r="6617" spans="8:10" x14ac:dyDescent="0.3">
      <c r="H6617">
        <v>46929</v>
      </c>
      <c r="J6617">
        <v>46929</v>
      </c>
    </row>
    <row r="6618" spans="8:10" x14ac:dyDescent="0.3">
      <c r="H6618">
        <v>46931</v>
      </c>
      <c r="J6618">
        <v>46931</v>
      </c>
    </row>
    <row r="6619" spans="8:10" x14ac:dyDescent="0.3">
      <c r="H6619">
        <v>46934</v>
      </c>
      <c r="J6619">
        <v>46934</v>
      </c>
    </row>
    <row r="6620" spans="8:10" x14ac:dyDescent="0.3">
      <c r="H6620">
        <v>46935</v>
      </c>
      <c r="J6620">
        <v>46935</v>
      </c>
    </row>
    <row r="6621" spans="8:10" x14ac:dyDescent="0.3">
      <c r="H6621">
        <v>46936</v>
      </c>
      <c r="J6621">
        <v>46936</v>
      </c>
    </row>
    <row r="6622" spans="8:10" x14ac:dyDescent="0.3">
      <c r="H6622">
        <v>46937</v>
      </c>
      <c r="J6622">
        <v>46937</v>
      </c>
    </row>
    <row r="6623" spans="8:10" x14ac:dyDescent="0.3">
      <c r="H6623">
        <v>46938</v>
      </c>
      <c r="J6623">
        <v>46938</v>
      </c>
    </row>
    <row r="6624" spans="8:10" x14ac:dyDescent="0.3">
      <c r="H6624">
        <v>46939</v>
      </c>
      <c r="J6624">
        <v>46939</v>
      </c>
    </row>
    <row r="6625" spans="8:10" x14ac:dyDescent="0.3">
      <c r="H6625">
        <v>46940</v>
      </c>
      <c r="J6625">
        <v>46940</v>
      </c>
    </row>
    <row r="6626" spans="8:10" x14ac:dyDescent="0.3">
      <c r="H6626">
        <v>46941</v>
      </c>
      <c r="J6626">
        <v>46941</v>
      </c>
    </row>
    <row r="6627" spans="8:10" x14ac:dyDescent="0.3">
      <c r="H6627">
        <v>46942</v>
      </c>
      <c r="J6627">
        <v>46942</v>
      </c>
    </row>
    <row r="6628" spans="8:10" x14ac:dyDescent="0.3">
      <c r="H6628">
        <v>46943</v>
      </c>
      <c r="J6628">
        <v>46943</v>
      </c>
    </row>
    <row r="6629" spans="8:10" x14ac:dyDescent="0.3">
      <c r="H6629">
        <v>46944</v>
      </c>
      <c r="J6629">
        <v>46944</v>
      </c>
    </row>
    <row r="6630" spans="8:10" x14ac:dyDescent="0.3">
      <c r="H6630">
        <v>46945</v>
      </c>
      <c r="J6630">
        <v>46945</v>
      </c>
    </row>
    <row r="6631" spans="8:10" x14ac:dyDescent="0.3">
      <c r="H6631">
        <v>46946</v>
      </c>
      <c r="J6631">
        <v>46946</v>
      </c>
    </row>
    <row r="6632" spans="8:10" x14ac:dyDescent="0.3">
      <c r="H6632">
        <v>46947</v>
      </c>
      <c r="J6632">
        <v>46947</v>
      </c>
    </row>
    <row r="6633" spans="8:10" x14ac:dyDescent="0.3">
      <c r="H6633">
        <v>46948</v>
      </c>
      <c r="J6633">
        <v>46948</v>
      </c>
    </row>
    <row r="6634" spans="8:10" x14ac:dyDescent="0.3">
      <c r="H6634">
        <v>46949</v>
      </c>
      <c r="J6634">
        <v>46949</v>
      </c>
    </row>
    <row r="6635" spans="8:10" x14ac:dyDescent="0.3">
      <c r="H6635">
        <v>46951</v>
      </c>
      <c r="J6635">
        <v>46951</v>
      </c>
    </row>
    <row r="6636" spans="8:10" x14ac:dyDescent="0.3">
      <c r="H6636">
        <v>46952</v>
      </c>
      <c r="J6636">
        <v>46952</v>
      </c>
    </row>
    <row r="6637" spans="8:10" x14ac:dyDescent="0.3">
      <c r="H6637">
        <v>46953</v>
      </c>
      <c r="J6637">
        <v>46953</v>
      </c>
    </row>
    <row r="6638" spans="8:10" x14ac:dyDescent="0.3">
      <c r="H6638">
        <v>46954</v>
      </c>
      <c r="J6638">
        <v>46954</v>
      </c>
    </row>
    <row r="6639" spans="8:10" x14ac:dyDescent="0.3">
      <c r="H6639">
        <v>46977</v>
      </c>
      <c r="J6639">
        <v>46977</v>
      </c>
    </row>
    <row r="6640" spans="8:10" x14ac:dyDescent="0.3">
      <c r="H6640">
        <v>46978</v>
      </c>
      <c r="J6640">
        <v>46978</v>
      </c>
    </row>
    <row r="6641" spans="8:10" x14ac:dyDescent="0.3">
      <c r="H6641">
        <v>46979</v>
      </c>
      <c r="J6641">
        <v>46979</v>
      </c>
    </row>
    <row r="6642" spans="8:10" x14ac:dyDescent="0.3">
      <c r="H6642">
        <v>46980</v>
      </c>
      <c r="J6642">
        <v>46980</v>
      </c>
    </row>
    <row r="6643" spans="8:10" x14ac:dyDescent="0.3">
      <c r="H6643">
        <v>46981</v>
      </c>
      <c r="J6643">
        <v>46981</v>
      </c>
    </row>
    <row r="6644" spans="8:10" x14ac:dyDescent="0.3">
      <c r="H6644">
        <v>46982</v>
      </c>
      <c r="J6644">
        <v>46982</v>
      </c>
    </row>
    <row r="6645" spans="8:10" x14ac:dyDescent="0.3">
      <c r="H6645">
        <v>46983</v>
      </c>
      <c r="J6645">
        <v>46983</v>
      </c>
    </row>
    <row r="6646" spans="8:10" x14ac:dyDescent="0.3">
      <c r="H6646">
        <v>46991</v>
      </c>
      <c r="J6646">
        <v>46991</v>
      </c>
    </row>
    <row r="6647" spans="8:10" x14ac:dyDescent="0.3">
      <c r="H6647">
        <v>46995</v>
      </c>
      <c r="J6647">
        <v>46995</v>
      </c>
    </row>
    <row r="6648" spans="8:10" x14ac:dyDescent="0.3">
      <c r="H6648">
        <v>46998</v>
      </c>
      <c r="J6648">
        <v>46998</v>
      </c>
    </row>
    <row r="6649" spans="8:10" x14ac:dyDescent="0.3">
      <c r="H6649">
        <v>46999</v>
      </c>
      <c r="J6649">
        <v>46999</v>
      </c>
    </row>
    <row r="6650" spans="8:10" x14ac:dyDescent="0.3">
      <c r="H6650">
        <v>47000</v>
      </c>
      <c r="J6650">
        <v>47000</v>
      </c>
    </row>
    <row r="6651" spans="8:10" x14ac:dyDescent="0.3">
      <c r="H6651">
        <v>47005</v>
      </c>
      <c r="J6651">
        <v>47005</v>
      </c>
    </row>
    <row r="6652" spans="8:10" x14ac:dyDescent="0.3">
      <c r="H6652">
        <v>47008</v>
      </c>
      <c r="J6652">
        <v>47008</v>
      </c>
    </row>
    <row r="6653" spans="8:10" x14ac:dyDescent="0.3">
      <c r="H6653">
        <v>47010</v>
      </c>
      <c r="J6653">
        <v>47010</v>
      </c>
    </row>
    <row r="6654" spans="8:10" x14ac:dyDescent="0.3">
      <c r="H6654">
        <v>47011</v>
      </c>
      <c r="J6654">
        <v>47011</v>
      </c>
    </row>
    <row r="6655" spans="8:10" x14ac:dyDescent="0.3">
      <c r="H6655">
        <v>47013</v>
      </c>
      <c r="J6655">
        <v>47013</v>
      </c>
    </row>
    <row r="6656" spans="8:10" x14ac:dyDescent="0.3">
      <c r="H6656">
        <v>47014</v>
      </c>
      <c r="J6656">
        <v>47014</v>
      </c>
    </row>
    <row r="6657" spans="8:10" x14ac:dyDescent="0.3">
      <c r="H6657">
        <v>47015</v>
      </c>
      <c r="J6657">
        <v>47015</v>
      </c>
    </row>
    <row r="6658" spans="8:10" x14ac:dyDescent="0.3">
      <c r="H6658">
        <v>47017</v>
      </c>
      <c r="J6658">
        <v>47017</v>
      </c>
    </row>
    <row r="6659" spans="8:10" x14ac:dyDescent="0.3">
      <c r="H6659">
        <v>47018</v>
      </c>
      <c r="J6659">
        <v>47018</v>
      </c>
    </row>
    <row r="6660" spans="8:10" x14ac:dyDescent="0.3">
      <c r="H6660">
        <v>47019</v>
      </c>
      <c r="J6660">
        <v>47019</v>
      </c>
    </row>
    <row r="6661" spans="8:10" x14ac:dyDescent="0.3">
      <c r="H6661">
        <v>47022</v>
      </c>
      <c r="J6661">
        <v>47022</v>
      </c>
    </row>
    <row r="6662" spans="8:10" x14ac:dyDescent="0.3">
      <c r="H6662">
        <v>47023</v>
      </c>
      <c r="J6662">
        <v>47023</v>
      </c>
    </row>
    <row r="6663" spans="8:10" x14ac:dyDescent="0.3">
      <c r="H6663">
        <v>47024</v>
      </c>
      <c r="J6663">
        <v>47024</v>
      </c>
    </row>
    <row r="6664" spans="8:10" x14ac:dyDescent="0.3">
      <c r="H6664">
        <v>47025</v>
      </c>
      <c r="J6664">
        <v>47025</v>
      </c>
    </row>
    <row r="6665" spans="8:10" x14ac:dyDescent="0.3">
      <c r="H6665">
        <v>47027</v>
      </c>
      <c r="J6665">
        <v>47027</v>
      </c>
    </row>
    <row r="6666" spans="8:10" x14ac:dyDescent="0.3">
      <c r="H6666">
        <v>47028</v>
      </c>
      <c r="J6666">
        <v>47028</v>
      </c>
    </row>
    <row r="6667" spans="8:10" x14ac:dyDescent="0.3">
      <c r="H6667">
        <v>47029</v>
      </c>
      <c r="J6667">
        <v>47029</v>
      </c>
    </row>
    <row r="6668" spans="8:10" x14ac:dyDescent="0.3">
      <c r="H6668">
        <v>47030</v>
      </c>
      <c r="J6668">
        <v>47030</v>
      </c>
    </row>
    <row r="6669" spans="8:10" x14ac:dyDescent="0.3">
      <c r="H6669">
        <v>47034</v>
      </c>
      <c r="J6669">
        <v>47034</v>
      </c>
    </row>
    <row r="6670" spans="8:10" x14ac:dyDescent="0.3">
      <c r="H6670">
        <v>47035</v>
      </c>
      <c r="J6670">
        <v>47035</v>
      </c>
    </row>
    <row r="6671" spans="8:10" x14ac:dyDescent="0.3">
      <c r="H6671">
        <v>47036</v>
      </c>
      <c r="J6671">
        <v>47036</v>
      </c>
    </row>
    <row r="6672" spans="8:10" x14ac:dyDescent="0.3">
      <c r="H6672">
        <v>47037</v>
      </c>
      <c r="J6672">
        <v>47037</v>
      </c>
    </row>
    <row r="6673" spans="8:10" x14ac:dyDescent="0.3">
      <c r="H6673">
        <v>47040</v>
      </c>
      <c r="J6673">
        <v>47040</v>
      </c>
    </row>
    <row r="6674" spans="8:10" x14ac:dyDescent="0.3">
      <c r="H6674">
        <v>47041</v>
      </c>
      <c r="J6674">
        <v>47041</v>
      </c>
    </row>
    <row r="6675" spans="8:10" x14ac:dyDescent="0.3">
      <c r="H6675">
        <v>47042</v>
      </c>
      <c r="J6675">
        <v>47042</v>
      </c>
    </row>
    <row r="6676" spans="8:10" x14ac:dyDescent="0.3">
      <c r="H6676">
        <v>47043</v>
      </c>
      <c r="J6676">
        <v>47043</v>
      </c>
    </row>
    <row r="6677" spans="8:10" x14ac:dyDescent="0.3">
      <c r="H6677">
        <v>47046</v>
      </c>
      <c r="J6677">
        <v>47046</v>
      </c>
    </row>
    <row r="6678" spans="8:10" x14ac:dyDescent="0.3">
      <c r="H6678">
        <v>47047</v>
      </c>
      <c r="J6678">
        <v>47047</v>
      </c>
    </row>
    <row r="6679" spans="8:10" x14ac:dyDescent="0.3">
      <c r="H6679">
        <v>47049</v>
      </c>
      <c r="J6679">
        <v>47049</v>
      </c>
    </row>
    <row r="6680" spans="8:10" x14ac:dyDescent="0.3">
      <c r="H6680">
        <v>47050</v>
      </c>
      <c r="J6680">
        <v>47050</v>
      </c>
    </row>
    <row r="6681" spans="8:10" x14ac:dyDescent="0.3">
      <c r="H6681">
        <v>47051</v>
      </c>
      <c r="J6681">
        <v>47051</v>
      </c>
    </row>
    <row r="6682" spans="8:10" x14ac:dyDescent="0.3">
      <c r="H6682">
        <v>47052</v>
      </c>
      <c r="J6682">
        <v>47052</v>
      </c>
    </row>
    <row r="6683" spans="8:10" x14ac:dyDescent="0.3">
      <c r="H6683">
        <v>47053</v>
      </c>
      <c r="J6683">
        <v>47053</v>
      </c>
    </row>
    <row r="6684" spans="8:10" x14ac:dyDescent="0.3">
      <c r="H6684">
        <v>47057</v>
      </c>
      <c r="J6684">
        <v>47057</v>
      </c>
    </row>
    <row r="6685" spans="8:10" x14ac:dyDescent="0.3">
      <c r="H6685">
        <v>47059</v>
      </c>
      <c r="J6685">
        <v>47059</v>
      </c>
    </row>
    <row r="6686" spans="8:10" x14ac:dyDescent="0.3">
      <c r="H6686">
        <v>47061</v>
      </c>
      <c r="J6686">
        <v>47061</v>
      </c>
    </row>
    <row r="6687" spans="8:10" x14ac:dyDescent="0.3">
      <c r="H6687">
        <v>47062</v>
      </c>
      <c r="J6687">
        <v>47062</v>
      </c>
    </row>
    <row r="6688" spans="8:10" x14ac:dyDescent="0.3">
      <c r="H6688">
        <v>47063</v>
      </c>
      <c r="J6688">
        <v>47063</v>
      </c>
    </row>
    <row r="6689" spans="8:10" x14ac:dyDescent="0.3">
      <c r="H6689">
        <v>47064</v>
      </c>
      <c r="J6689">
        <v>47064</v>
      </c>
    </row>
    <row r="6690" spans="8:10" x14ac:dyDescent="0.3">
      <c r="H6690">
        <v>47065</v>
      </c>
      <c r="J6690">
        <v>47065</v>
      </c>
    </row>
    <row r="6691" spans="8:10" x14ac:dyDescent="0.3">
      <c r="H6691">
        <v>47070</v>
      </c>
      <c r="J6691">
        <v>47070</v>
      </c>
    </row>
    <row r="6692" spans="8:10" x14ac:dyDescent="0.3">
      <c r="H6692">
        <v>47071</v>
      </c>
      <c r="J6692">
        <v>47071</v>
      </c>
    </row>
    <row r="6693" spans="8:10" x14ac:dyDescent="0.3">
      <c r="H6693">
        <v>47074</v>
      </c>
      <c r="J6693">
        <v>47074</v>
      </c>
    </row>
    <row r="6694" spans="8:10" x14ac:dyDescent="0.3">
      <c r="H6694">
        <v>47076</v>
      </c>
      <c r="J6694">
        <v>47076</v>
      </c>
    </row>
    <row r="6695" spans="8:10" x14ac:dyDescent="0.3">
      <c r="H6695">
        <v>47077</v>
      </c>
      <c r="J6695">
        <v>47077</v>
      </c>
    </row>
    <row r="6696" spans="8:10" x14ac:dyDescent="0.3">
      <c r="H6696">
        <v>47080</v>
      </c>
      <c r="J6696">
        <v>47080</v>
      </c>
    </row>
    <row r="6697" spans="8:10" x14ac:dyDescent="0.3">
      <c r="H6697">
        <v>47081</v>
      </c>
      <c r="J6697">
        <v>47081</v>
      </c>
    </row>
    <row r="6698" spans="8:10" x14ac:dyDescent="0.3">
      <c r="H6698">
        <v>47089</v>
      </c>
      <c r="J6698">
        <v>47089</v>
      </c>
    </row>
    <row r="6699" spans="8:10" x14ac:dyDescent="0.3">
      <c r="H6699">
        <v>47091</v>
      </c>
      <c r="J6699">
        <v>47091</v>
      </c>
    </row>
    <row r="6700" spans="8:10" x14ac:dyDescent="0.3">
      <c r="H6700">
        <v>47092</v>
      </c>
      <c r="J6700">
        <v>47092</v>
      </c>
    </row>
    <row r="6701" spans="8:10" x14ac:dyDescent="0.3">
      <c r="H6701">
        <v>47093</v>
      </c>
      <c r="J6701">
        <v>47093</v>
      </c>
    </row>
    <row r="6702" spans="8:10" x14ac:dyDescent="0.3">
      <c r="H6702">
        <v>47094</v>
      </c>
      <c r="J6702">
        <v>47094</v>
      </c>
    </row>
    <row r="6703" spans="8:10" x14ac:dyDescent="0.3">
      <c r="H6703">
        <v>47095</v>
      </c>
      <c r="J6703">
        <v>47095</v>
      </c>
    </row>
    <row r="6704" spans="8:10" x14ac:dyDescent="0.3">
      <c r="H6704">
        <v>47096</v>
      </c>
      <c r="J6704">
        <v>47096</v>
      </c>
    </row>
    <row r="6705" spans="8:10" x14ac:dyDescent="0.3">
      <c r="H6705">
        <v>47097</v>
      </c>
      <c r="J6705">
        <v>47097</v>
      </c>
    </row>
    <row r="6706" spans="8:10" x14ac:dyDescent="0.3">
      <c r="H6706">
        <v>47098</v>
      </c>
      <c r="J6706">
        <v>47098</v>
      </c>
    </row>
    <row r="6707" spans="8:10" x14ac:dyDescent="0.3">
      <c r="H6707">
        <v>47099</v>
      </c>
      <c r="J6707">
        <v>47099</v>
      </c>
    </row>
    <row r="6708" spans="8:10" x14ac:dyDescent="0.3">
      <c r="H6708">
        <v>47100</v>
      </c>
      <c r="J6708">
        <v>47100</v>
      </c>
    </row>
    <row r="6709" spans="8:10" x14ac:dyDescent="0.3">
      <c r="H6709">
        <v>47102</v>
      </c>
      <c r="J6709">
        <v>47102</v>
      </c>
    </row>
    <row r="6710" spans="8:10" x14ac:dyDescent="0.3">
      <c r="H6710">
        <v>47103</v>
      </c>
      <c r="J6710">
        <v>47103</v>
      </c>
    </row>
    <row r="6711" spans="8:10" x14ac:dyDescent="0.3">
      <c r="H6711">
        <v>47108</v>
      </c>
      <c r="J6711">
        <v>47108</v>
      </c>
    </row>
    <row r="6712" spans="8:10" x14ac:dyDescent="0.3">
      <c r="H6712">
        <v>47110</v>
      </c>
      <c r="J6712">
        <v>47110</v>
      </c>
    </row>
    <row r="6713" spans="8:10" x14ac:dyDescent="0.3">
      <c r="H6713">
        <v>47112</v>
      </c>
      <c r="J6713">
        <v>47112</v>
      </c>
    </row>
    <row r="6714" spans="8:10" x14ac:dyDescent="0.3">
      <c r="H6714">
        <v>47117</v>
      </c>
      <c r="J6714">
        <v>47117</v>
      </c>
    </row>
    <row r="6715" spans="8:10" x14ac:dyDescent="0.3">
      <c r="H6715">
        <v>47118</v>
      </c>
      <c r="J6715">
        <v>47118</v>
      </c>
    </row>
    <row r="6716" spans="8:10" x14ac:dyDescent="0.3">
      <c r="H6716">
        <v>47120</v>
      </c>
      <c r="J6716">
        <v>47120</v>
      </c>
    </row>
    <row r="6717" spans="8:10" x14ac:dyDescent="0.3">
      <c r="H6717">
        <v>47122</v>
      </c>
      <c r="J6717">
        <v>47122</v>
      </c>
    </row>
    <row r="6718" spans="8:10" x14ac:dyDescent="0.3">
      <c r="H6718">
        <v>47125</v>
      </c>
      <c r="J6718">
        <v>47125</v>
      </c>
    </row>
    <row r="6719" spans="8:10" x14ac:dyDescent="0.3">
      <c r="H6719">
        <v>47126</v>
      </c>
      <c r="J6719">
        <v>47126</v>
      </c>
    </row>
    <row r="6720" spans="8:10" x14ac:dyDescent="0.3">
      <c r="H6720">
        <v>47273</v>
      </c>
      <c r="J6720">
        <v>47273</v>
      </c>
    </row>
    <row r="6721" spans="8:10" x14ac:dyDescent="0.3">
      <c r="H6721">
        <v>47279</v>
      </c>
      <c r="J6721">
        <v>47279</v>
      </c>
    </row>
    <row r="6722" spans="8:10" x14ac:dyDescent="0.3">
      <c r="H6722">
        <v>47285</v>
      </c>
      <c r="J6722">
        <v>47285</v>
      </c>
    </row>
    <row r="6723" spans="8:10" x14ac:dyDescent="0.3">
      <c r="H6723">
        <v>47325</v>
      </c>
      <c r="J6723">
        <v>47325</v>
      </c>
    </row>
    <row r="6724" spans="8:10" x14ac:dyDescent="0.3">
      <c r="H6724">
        <v>47335</v>
      </c>
      <c r="J6724">
        <v>47335</v>
      </c>
    </row>
    <row r="6725" spans="8:10" x14ac:dyDescent="0.3">
      <c r="H6725">
        <v>47437</v>
      </c>
      <c r="J6725">
        <v>47437</v>
      </c>
    </row>
    <row r="6726" spans="8:10" x14ac:dyDescent="0.3">
      <c r="H6726">
        <v>47512</v>
      </c>
      <c r="J6726">
        <v>47512</v>
      </c>
    </row>
    <row r="6727" spans="8:10" x14ac:dyDescent="0.3">
      <c r="H6727">
        <v>47513</v>
      </c>
      <c r="J6727">
        <v>47513</v>
      </c>
    </row>
    <row r="6728" spans="8:10" x14ac:dyDescent="0.3">
      <c r="H6728">
        <v>47514</v>
      </c>
      <c r="J6728">
        <v>47514</v>
      </c>
    </row>
    <row r="6729" spans="8:10" x14ac:dyDescent="0.3">
      <c r="H6729">
        <v>47515</v>
      </c>
      <c r="J6729">
        <v>47515</v>
      </c>
    </row>
    <row r="6730" spans="8:10" x14ac:dyDescent="0.3">
      <c r="H6730">
        <v>47516</v>
      </c>
      <c r="J6730">
        <v>47516</v>
      </c>
    </row>
    <row r="6731" spans="8:10" x14ac:dyDescent="0.3">
      <c r="H6731">
        <v>47517</v>
      </c>
      <c r="J6731">
        <v>47517</v>
      </c>
    </row>
    <row r="6732" spans="8:10" x14ac:dyDescent="0.3">
      <c r="H6732">
        <v>47519</v>
      </c>
      <c r="J6732">
        <v>47519</v>
      </c>
    </row>
    <row r="6733" spans="8:10" x14ac:dyDescent="0.3">
      <c r="H6733">
        <v>47520</v>
      </c>
      <c r="J6733">
        <v>47520</v>
      </c>
    </row>
    <row r="6734" spans="8:10" x14ac:dyDescent="0.3">
      <c r="H6734">
        <v>47532</v>
      </c>
      <c r="J6734">
        <v>47532</v>
      </c>
    </row>
    <row r="6735" spans="8:10" x14ac:dyDescent="0.3">
      <c r="H6735">
        <v>47533</v>
      </c>
      <c r="J6735">
        <v>47533</v>
      </c>
    </row>
    <row r="6736" spans="8:10" x14ac:dyDescent="0.3">
      <c r="H6736">
        <v>47535</v>
      </c>
      <c r="J6736">
        <v>47535</v>
      </c>
    </row>
    <row r="6737" spans="8:10" x14ac:dyDescent="0.3">
      <c r="H6737">
        <v>47536</v>
      </c>
      <c r="J6737">
        <v>47536</v>
      </c>
    </row>
    <row r="6738" spans="8:10" x14ac:dyDescent="0.3">
      <c r="H6738">
        <v>47537</v>
      </c>
      <c r="J6738">
        <v>47537</v>
      </c>
    </row>
    <row r="6739" spans="8:10" x14ac:dyDescent="0.3">
      <c r="H6739">
        <v>47538</v>
      </c>
      <c r="J6739">
        <v>47538</v>
      </c>
    </row>
    <row r="6740" spans="8:10" x14ac:dyDescent="0.3">
      <c r="H6740">
        <v>47539</v>
      </c>
      <c r="J6740">
        <v>47539</v>
      </c>
    </row>
    <row r="6741" spans="8:10" x14ac:dyDescent="0.3">
      <c r="H6741">
        <v>47543</v>
      </c>
      <c r="J6741">
        <v>47543</v>
      </c>
    </row>
    <row r="6742" spans="8:10" x14ac:dyDescent="0.3">
      <c r="H6742">
        <v>47544</v>
      </c>
      <c r="J6742">
        <v>47544</v>
      </c>
    </row>
    <row r="6743" spans="8:10" x14ac:dyDescent="0.3">
      <c r="H6743">
        <v>47545</v>
      </c>
      <c r="J6743">
        <v>47545</v>
      </c>
    </row>
    <row r="6744" spans="8:10" x14ac:dyDescent="0.3">
      <c r="H6744">
        <v>47546</v>
      </c>
      <c r="J6744">
        <v>47546</v>
      </c>
    </row>
    <row r="6745" spans="8:10" x14ac:dyDescent="0.3">
      <c r="H6745">
        <v>47699</v>
      </c>
      <c r="J6745">
        <v>47699</v>
      </c>
    </row>
    <row r="6746" spans="8:10" x14ac:dyDescent="0.3">
      <c r="H6746">
        <v>47700</v>
      </c>
      <c r="J6746">
        <v>47700</v>
      </c>
    </row>
    <row r="6747" spans="8:10" x14ac:dyDescent="0.3">
      <c r="H6747">
        <v>47701</v>
      </c>
      <c r="J6747">
        <v>47701</v>
      </c>
    </row>
    <row r="6748" spans="8:10" x14ac:dyDescent="0.3">
      <c r="H6748">
        <v>47702</v>
      </c>
      <c r="J6748">
        <v>47702</v>
      </c>
    </row>
    <row r="6749" spans="8:10" x14ac:dyDescent="0.3">
      <c r="H6749">
        <v>47703</v>
      </c>
      <c r="J6749">
        <v>47703</v>
      </c>
    </row>
    <row r="6750" spans="8:10" x14ac:dyDescent="0.3">
      <c r="H6750">
        <v>47706</v>
      </c>
      <c r="J6750">
        <v>47706</v>
      </c>
    </row>
    <row r="6751" spans="8:10" x14ac:dyDescent="0.3">
      <c r="H6751">
        <v>47708</v>
      </c>
      <c r="J6751">
        <v>47708</v>
      </c>
    </row>
    <row r="6752" spans="8:10" x14ac:dyDescent="0.3">
      <c r="H6752">
        <v>47709</v>
      </c>
      <c r="J6752">
        <v>47709</v>
      </c>
    </row>
    <row r="6753" spans="8:10" x14ac:dyDescent="0.3">
      <c r="H6753">
        <v>47711</v>
      </c>
      <c r="J6753">
        <v>47711</v>
      </c>
    </row>
    <row r="6754" spans="8:10" x14ac:dyDescent="0.3">
      <c r="H6754">
        <v>47712</v>
      </c>
      <c r="J6754">
        <v>47712</v>
      </c>
    </row>
    <row r="6755" spans="8:10" x14ac:dyDescent="0.3">
      <c r="H6755">
        <v>47713</v>
      </c>
      <c r="J6755">
        <v>47713</v>
      </c>
    </row>
    <row r="6756" spans="8:10" x14ac:dyDescent="0.3">
      <c r="H6756">
        <v>47716</v>
      </c>
      <c r="J6756">
        <v>47716</v>
      </c>
    </row>
    <row r="6757" spans="8:10" x14ac:dyDescent="0.3">
      <c r="H6757">
        <v>47722</v>
      </c>
      <c r="J6757">
        <v>47722</v>
      </c>
    </row>
    <row r="6758" spans="8:10" x14ac:dyDescent="0.3">
      <c r="H6758">
        <v>47723</v>
      </c>
      <c r="J6758">
        <v>47723</v>
      </c>
    </row>
    <row r="6759" spans="8:10" x14ac:dyDescent="0.3">
      <c r="H6759">
        <v>47726</v>
      </c>
      <c r="J6759">
        <v>47726</v>
      </c>
    </row>
    <row r="6760" spans="8:10" x14ac:dyDescent="0.3">
      <c r="H6760">
        <v>47728</v>
      </c>
      <c r="J6760">
        <v>47728</v>
      </c>
    </row>
    <row r="6761" spans="8:10" x14ac:dyDescent="0.3">
      <c r="H6761">
        <v>47730</v>
      </c>
      <c r="J6761">
        <v>47730</v>
      </c>
    </row>
    <row r="6762" spans="8:10" x14ac:dyDescent="0.3">
      <c r="H6762">
        <v>47740</v>
      </c>
      <c r="J6762">
        <v>47740</v>
      </c>
    </row>
    <row r="6763" spans="8:10" x14ac:dyDescent="0.3">
      <c r="H6763">
        <v>47741</v>
      </c>
      <c r="J6763">
        <v>47741</v>
      </c>
    </row>
    <row r="6764" spans="8:10" x14ac:dyDescent="0.3">
      <c r="H6764">
        <v>47747</v>
      </c>
      <c r="J6764">
        <v>47747</v>
      </c>
    </row>
    <row r="6765" spans="8:10" x14ac:dyDescent="0.3">
      <c r="H6765">
        <v>47748</v>
      </c>
      <c r="J6765">
        <v>47748</v>
      </c>
    </row>
    <row r="6766" spans="8:10" x14ac:dyDescent="0.3">
      <c r="H6766">
        <v>47749</v>
      </c>
      <c r="J6766">
        <v>47749</v>
      </c>
    </row>
    <row r="6767" spans="8:10" x14ac:dyDescent="0.3">
      <c r="H6767">
        <v>47750</v>
      </c>
      <c r="J6767">
        <v>47750</v>
      </c>
    </row>
    <row r="6768" spans="8:10" x14ac:dyDescent="0.3">
      <c r="H6768">
        <v>47751</v>
      </c>
      <c r="J6768">
        <v>47751</v>
      </c>
    </row>
    <row r="6769" spans="8:10" x14ac:dyDescent="0.3">
      <c r="H6769">
        <v>47752</v>
      </c>
      <c r="J6769">
        <v>47752</v>
      </c>
    </row>
    <row r="6770" spans="8:10" x14ac:dyDescent="0.3">
      <c r="H6770">
        <v>47753</v>
      </c>
      <c r="J6770">
        <v>47753</v>
      </c>
    </row>
    <row r="6771" spans="8:10" x14ac:dyDescent="0.3">
      <c r="H6771">
        <v>47754</v>
      </c>
      <c r="J6771">
        <v>47754</v>
      </c>
    </row>
    <row r="6772" spans="8:10" x14ac:dyDescent="0.3">
      <c r="H6772">
        <v>47755</v>
      </c>
      <c r="J6772">
        <v>47755</v>
      </c>
    </row>
    <row r="6773" spans="8:10" x14ac:dyDescent="0.3">
      <c r="H6773">
        <v>47757</v>
      </c>
      <c r="J6773">
        <v>47757</v>
      </c>
    </row>
    <row r="6774" spans="8:10" x14ac:dyDescent="0.3">
      <c r="H6774">
        <v>47760</v>
      </c>
      <c r="J6774">
        <v>47760</v>
      </c>
    </row>
    <row r="6775" spans="8:10" x14ac:dyDescent="0.3">
      <c r="H6775">
        <v>47761</v>
      </c>
      <c r="J6775">
        <v>47761</v>
      </c>
    </row>
    <row r="6776" spans="8:10" x14ac:dyDescent="0.3">
      <c r="H6776">
        <v>47762</v>
      </c>
      <c r="J6776">
        <v>47762</v>
      </c>
    </row>
    <row r="6777" spans="8:10" x14ac:dyDescent="0.3">
      <c r="H6777">
        <v>47763</v>
      </c>
      <c r="J6777">
        <v>47763</v>
      </c>
    </row>
    <row r="6778" spans="8:10" x14ac:dyDescent="0.3">
      <c r="H6778">
        <v>47764</v>
      </c>
      <c r="J6778">
        <v>47764</v>
      </c>
    </row>
    <row r="6779" spans="8:10" x14ac:dyDescent="0.3">
      <c r="H6779">
        <v>47765</v>
      </c>
      <c r="J6779">
        <v>47765</v>
      </c>
    </row>
    <row r="6780" spans="8:10" x14ac:dyDescent="0.3">
      <c r="H6780">
        <v>47766</v>
      </c>
      <c r="J6780">
        <v>47766</v>
      </c>
    </row>
    <row r="6781" spans="8:10" x14ac:dyDescent="0.3">
      <c r="H6781">
        <v>47767</v>
      </c>
      <c r="J6781">
        <v>47767</v>
      </c>
    </row>
    <row r="6782" spans="8:10" x14ac:dyDescent="0.3">
      <c r="H6782">
        <v>47768</v>
      </c>
      <c r="J6782">
        <v>47768</v>
      </c>
    </row>
    <row r="6783" spans="8:10" x14ac:dyDescent="0.3">
      <c r="H6783">
        <v>47769</v>
      </c>
      <c r="J6783">
        <v>47769</v>
      </c>
    </row>
    <row r="6784" spans="8:10" x14ac:dyDescent="0.3">
      <c r="H6784">
        <v>47773</v>
      </c>
      <c r="J6784">
        <v>47773</v>
      </c>
    </row>
    <row r="6785" spans="8:10" x14ac:dyDescent="0.3">
      <c r="H6785">
        <v>47776</v>
      </c>
      <c r="J6785">
        <v>47776</v>
      </c>
    </row>
    <row r="6786" spans="8:10" x14ac:dyDescent="0.3">
      <c r="H6786">
        <v>47779</v>
      </c>
      <c r="J6786">
        <v>47779</v>
      </c>
    </row>
    <row r="6787" spans="8:10" x14ac:dyDescent="0.3">
      <c r="H6787">
        <v>47780</v>
      </c>
      <c r="J6787">
        <v>47780</v>
      </c>
    </row>
    <row r="6788" spans="8:10" x14ac:dyDescent="0.3">
      <c r="H6788">
        <v>47781</v>
      </c>
      <c r="J6788">
        <v>47781</v>
      </c>
    </row>
    <row r="6789" spans="8:10" x14ac:dyDescent="0.3">
      <c r="H6789">
        <v>47784</v>
      </c>
      <c r="J6789">
        <v>47784</v>
      </c>
    </row>
    <row r="6790" spans="8:10" x14ac:dyDescent="0.3">
      <c r="H6790">
        <v>47785</v>
      </c>
      <c r="J6790">
        <v>47785</v>
      </c>
    </row>
    <row r="6791" spans="8:10" x14ac:dyDescent="0.3">
      <c r="H6791">
        <v>47786</v>
      </c>
      <c r="J6791">
        <v>47786</v>
      </c>
    </row>
    <row r="6792" spans="8:10" x14ac:dyDescent="0.3">
      <c r="H6792">
        <v>47790</v>
      </c>
      <c r="J6792">
        <v>47790</v>
      </c>
    </row>
    <row r="6793" spans="8:10" x14ac:dyDescent="0.3">
      <c r="H6793">
        <v>47791</v>
      </c>
      <c r="J6793">
        <v>47791</v>
      </c>
    </row>
    <row r="6794" spans="8:10" x14ac:dyDescent="0.3">
      <c r="H6794">
        <v>47792</v>
      </c>
      <c r="J6794">
        <v>47792</v>
      </c>
    </row>
    <row r="6795" spans="8:10" x14ac:dyDescent="0.3">
      <c r="H6795">
        <v>47793</v>
      </c>
      <c r="J6795">
        <v>47793</v>
      </c>
    </row>
    <row r="6796" spans="8:10" x14ac:dyDescent="0.3">
      <c r="H6796">
        <v>47794</v>
      </c>
      <c r="J6796">
        <v>47794</v>
      </c>
    </row>
    <row r="6797" spans="8:10" x14ac:dyDescent="0.3">
      <c r="H6797">
        <v>47795</v>
      </c>
      <c r="J6797">
        <v>47795</v>
      </c>
    </row>
    <row r="6798" spans="8:10" x14ac:dyDescent="0.3">
      <c r="H6798">
        <v>47809</v>
      </c>
      <c r="J6798">
        <v>47809</v>
      </c>
    </row>
    <row r="6799" spans="8:10" x14ac:dyDescent="0.3">
      <c r="H6799">
        <v>47810</v>
      </c>
      <c r="J6799">
        <v>47810</v>
      </c>
    </row>
    <row r="6800" spans="8:10" x14ac:dyDescent="0.3">
      <c r="H6800">
        <v>47811</v>
      </c>
      <c r="J6800">
        <v>47811</v>
      </c>
    </row>
    <row r="6801" spans="8:10" x14ac:dyDescent="0.3">
      <c r="H6801">
        <v>47812</v>
      </c>
      <c r="J6801">
        <v>47812</v>
      </c>
    </row>
    <row r="6802" spans="8:10" x14ac:dyDescent="0.3">
      <c r="H6802">
        <v>47813</v>
      </c>
      <c r="J6802">
        <v>47813</v>
      </c>
    </row>
    <row r="6803" spans="8:10" x14ac:dyDescent="0.3">
      <c r="H6803">
        <v>47814</v>
      </c>
      <c r="J6803">
        <v>47814</v>
      </c>
    </row>
    <row r="6804" spans="8:10" x14ac:dyDescent="0.3">
      <c r="H6804">
        <v>47816</v>
      </c>
      <c r="J6804">
        <v>47816</v>
      </c>
    </row>
    <row r="6805" spans="8:10" x14ac:dyDescent="0.3">
      <c r="H6805">
        <v>47817</v>
      </c>
      <c r="J6805">
        <v>47817</v>
      </c>
    </row>
    <row r="6806" spans="8:10" x14ac:dyDescent="0.3">
      <c r="H6806">
        <v>47818</v>
      </c>
      <c r="J6806">
        <v>47818</v>
      </c>
    </row>
    <row r="6807" spans="8:10" x14ac:dyDescent="0.3">
      <c r="H6807">
        <v>47819</v>
      </c>
      <c r="J6807">
        <v>47819</v>
      </c>
    </row>
    <row r="6808" spans="8:10" x14ac:dyDescent="0.3">
      <c r="H6808">
        <v>47820</v>
      </c>
      <c r="J6808">
        <v>47820</v>
      </c>
    </row>
    <row r="6809" spans="8:10" x14ac:dyDescent="0.3">
      <c r="H6809">
        <v>47821</v>
      </c>
      <c r="J6809">
        <v>47821</v>
      </c>
    </row>
    <row r="6810" spans="8:10" x14ac:dyDescent="0.3">
      <c r="H6810">
        <v>47835</v>
      </c>
      <c r="J6810">
        <v>47835</v>
      </c>
    </row>
    <row r="6811" spans="8:10" x14ac:dyDescent="0.3">
      <c r="H6811">
        <v>47845</v>
      </c>
      <c r="J6811">
        <v>47845</v>
      </c>
    </row>
    <row r="6812" spans="8:10" x14ac:dyDescent="0.3">
      <c r="H6812">
        <v>47849</v>
      </c>
      <c r="J6812">
        <v>47849</v>
      </c>
    </row>
    <row r="6813" spans="8:10" x14ac:dyDescent="0.3">
      <c r="H6813">
        <v>47850</v>
      </c>
      <c r="J6813">
        <v>47850</v>
      </c>
    </row>
    <row r="6814" spans="8:10" x14ac:dyDescent="0.3">
      <c r="H6814">
        <v>47851</v>
      </c>
      <c r="J6814">
        <v>47851</v>
      </c>
    </row>
    <row r="6815" spans="8:10" x14ac:dyDescent="0.3">
      <c r="H6815">
        <v>47852</v>
      </c>
      <c r="J6815">
        <v>47852</v>
      </c>
    </row>
    <row r="6816" spans="8:10" x14ac:dyDescent="0.3">
      <c r="H6816">
        <v>47853</v>
      </c>
      <c r="J6816">
        <v>47853</v>
      </c>
    </row>
    <row r="6817" spans="8:10" x14ac:dyDescent="0.3">
      <c r="H6817">
        <v>47854</v>
      </c>
      <c r="J6817">
        <v>47854</v>
      </c>
    </row>
    <row r="6818" spans="8:10" x14ac:dyDescent="0.3">
      <c r="H6818">
        <v>47855</v>
      </c>
      <c r="J6818">
        <v>47855</v>
      </c>
    </row>
    <row r="6819" spans="8:10" x14ac:dyDescent="0.3">
      <c r="H6819">
        <v>47856</v>
      </c>
      <c r="J6819">
        <v>47856</v>
      </c>
    </row>
    <row r="6820" spans="8:10" x14ac:dyDescent="0.3">
      <c r="H6820">
        <v>47857</v>
      </c>
      <c r="J6820">
        <v>47857</v>
      </c>
    </row>
    <row r="6821" spans="8:10" x14ac:dyDescent="0.3">
      <c r="H6821">
        <v>47859</v>
      </c>
      <c r="J6821">
        <v>47859</v>
      </c>
    </row>
    <row r="6822" spans="8:10" x14ac:dyDescent="0.3">
      <c r="H6822">
        <v>47860</v>
      </c>
      <c r="J6822">
        <v>47860</v>
      </c>
    </row>
    <row r="6823" spans="8:10" x14ac:dyDescent="0.3">
      <c r="H6823">
        <v>47861</v>
      </c>
      <c r="J6823">
        <v>47861</v>
      </c>
    </row>
    <row r="6824" spans="8:10" x14ac:dyDescent="0.3">
      <c r="H6824">
        <v>47862</v>
      </c>
      <c r="J6824">
        <v>47862</v>
      </c>
    </row>
    <row r="6825" spans="8:10" x14ac:dyDescent="0.3">
      <c r="H6825">
        <v>47863</v>
      </c>
      <c r="J6825">
        <v>47863</v>
      </c>
    </row>
    <row r="6826" spans="8:10" x14ac:dyDescent="0.3">
      <c r="H6826">
        <v>47864</v>
      </c>
      <c r="J6826">
        <v>47864</v>
      </c>
    </row>
    <row r="6827" spans="8:10" x14ac:dyDescent="0.3">
      <c r="H6827">
        <v>47865</v>
      </c>
      <c r="J6827">
        <v>47865</v>
      </c>
    </row>
    <row r="6828" spans="8:10" x14ac:dyDescent="0.3">
      <c r="H6828">
        <v>47866</v>
      </c>
      <c r="J6828">
        <v>47866</v>
      </c>
    </row>
    <row r="6829" spans="8:10" x14ac:dyDescent="0.3">
      <c r="H6829">
        <v>47868</v>
      </c>
      <c r="J6829">
        <v>47868</v>
      </c>
    </row>
    <row r="6830" spans="8:10" x14ac:dyDescent="0.3">
      <c r="H6830">
        <v>47869</v>
      </c>
      <c r="J6830">
        <v>47869</v>
      </c>
    </row>
    <row r="6831" spans="8:10" x14ac:dyDescent="0.3">
      <c r="H6831">
        <v>47870</v>
      </c>
      <c r="J6831">
        <v>47870</v>
      </c>
    </row>
    <row r="6832" spans="8:10" x14ac:dyDescent="0.3">
      <c r="H6832">
        <v>47871</v>
      </c>
      <c r="J6832">
        <v>47871</v>
      </c>
    </row>
    <row r="6833" spans="8:10" x14ac:dyDescent="0.3">
      <c r="H6833">
        <v>47872</v>
      </c>
      <c r="J6833">
        <v>47872</v>
      </c>
    </row>
    <row r="6834" spans="8:10" x14ac:dyDescent="0.3">
      <c r="H6834">
        <v>47873</v>
      </c>
      <c r="J6834">
        <v>47873</v>
      </c>
    </row>
    <row r="6835" spans="8:10" x14ac:dyDescent="0.3">
      <c r="H6835">
        <v>47874</v>
      </c>
      <c r="J6835">
        <v>47874</v>
      </c>
    </row>
    <row r="6836" spans="8:10" x14ac:dyDescent="0.3">
      <c r="H6836">
        <v>47875</v>
      </c>
      <c r="J6836">
        <v>47875</v>
      </c>
    </row>
    <row r="6837" spans="8:10" x14ac:dyDescent="0.3">
      <c r="H6837">
        <v>47876</v>
      </c>
      <c r="J6837">
        <v>47876</v>
      </c>
    </row>
    <row r="6838" spans="8:10" x14ac:dyDescent="0.3">
      <c r="H6838">
        <v>47877</v>
      </c>
      <c r="J6838">
        <v>47877</v>
      </c>
    </row>
    <row r="6839" spans="8:10" x14ac:dyDescent="0.3">
      <c r="H6839">
        <v>47878</v>
      </c>
      <c r="J6839">
        <v>47878</v>
      </c>
    </row>
    <row r="6840" spans="8:10" x14ac:dyDescent="0.3">
      <c r="H6840">
        <v>47879</v>
      </c>
      <c r="J6840">
        <v>47879</v>
      </c>
    </row>
    <row r="6841" spans="8:10" x14ac:dyDescent="0.3">
      <c r="H6841">
        <v>47880</v>
      </c>
      <c r="J6841">
        <v>47880</v>
      </c>
    </row>
    <row r="6842" spans="8:10" x14ac:dyDescent="0.3">
      <c r="H6842">
        <v>47881</v>
      </c>
      <c r="J6842">
        <v>47881</v>
      </c>
    </row>
    <row r="6843" spans="8:10" x14ac:dyDescent="0.3">
      <c r="H6843">
        <v>47882</v>
      </c>
      <c r="J6843">
        <v>47882</v>
      </c>
    </row>
    <row r="6844" spans="8:10" x14ac:dyDescent="0.3">
      <c r="H6844">
        <v>47883</v>
      </c>
      <c r="J6844">
        <v>47883</v>
      </c>
    </row>
    <row r="6845" spans="8:10" x14ac:dyDescent="0.3">
      <c r="H6845">
        <v>47884</v>
      </c>
      <c r="J6845">
        <v>47884</v>
      </c>
    </row>
    <row r="6846" spans="8:10" x14ac:dyDescent="0.3">
      <c r="H6846">
        <v>47885</v>
      </c>
      <c r="J6846">
        <v>47885</v>
      </c>
    </row>
    <row r="6847" spans="8:10" x14ac:dyDescent="0.3">
      <c r="H6847">
        <v>47886</v>
      </c>
      <c r="J6847">
        <v>47886</v>
      </c>
    </row>
    <row r="6848" spans="8:10" x14ac:dyDescent="0.3">
      <c r="H6848">
        <v>47887</v>
      </c>
      <c r="J6848">
        <v>47887</v>
      </c>
    </row>
    <row r="6849" spans="8:10" x14ac:dyDescent="0.3">
      <c r="H6849">
        <v>47888</v>
      </c>
      <c r="J6849">
        <v>47888</v>
      </c>
    </row>
    <row r="6850" spans="8:10" x14ac:dyDescent="0.3">
      <c r="H6850">
        <v>47889</v>
      </c>
      <c r="J6850">
        <v>47889</v>
      </c>
    </row>
    <row r="6851" spans="8:10" x14ac:dyDescent="0.3">
      <c r="H6851">
        <v>47890</v>
      </c>
      <c r="J6851">
        <v>47890</v>
      </c>
    </row>
    <row r="6852" spans="8:10" x14ac:dyDescent="0.3">
      <c r="H6852">
        <v>47897</v>
      </c>
      <c r="J6852">
        <v>47897</v>
      </c>
    </row>
    <row r="6853" spans="8:10" x14ac:dyDescent="0.3">
      <c r="H6853">
        <v>47898</v>
      </c>
      <c r="J6853">
        <v>47898</v>
      </c>
    </row>
    <row r="6854" spans="8:10" x14ac:dyDescent="0.3">
      <c r="H6854">
        <v>47900</v>
      </c>
      <c r="J6854">
        <v>47900</v>
      </c>
    </row>
    <row r="6855" spans="8:10" x14ac:dyDescent="0.3">
      <c r="H6855">
        <v>47901</v>
      </c>
      <c r="J6855">
        <v>47901</v>
      </c>
    </row>
    <row r="6856" spans="8:10" x14ac:dyDescent="0.3">
      <c r="H6856">
        <v>47902</v>
      </c>
      <c r="J6856">
        <v>47902</v>
      </c>
    </row>
    <row r="6857" spans="8:10" x14ac:dyDescent="0.3">
      <c r="H6857">
        <v>47903</v>
      </c>
      <c r="J6857">
        <v>47903</v>
      </c>
    </row>
    <row r="6858" spans="8:10" x14ac:dyDescent="0.3">
      <c r="H6858">
        <v>47904</v>
      </c>
      <c r="J6858">
        <v>47904</v>
      </c>
    </row>
    <row r="6859" spans="8:10" x14ac:dyDescent="0.3">
      <c r="H6859">
        <v>47905</v>
      </c>
      <c r="J6859">
        <v>47905</v>
      </c>
    </row>
    <row r="6860" spans="8:10" x14ac:dyDescent="0.3">
      <c r="H6860">
        <v>47906</v>
      </c>
      <c r="J6860">
        <v>47906</v>
      </c>
    </row>
    <row r="6861" spans="8:10" x14ac:dyDescent="0.3">
      <c r="H6861">
        <v>47907</v>
      </c>
      <c r="J6861">
        <v>47907</v>
      </c>
    </row>
    <row r="6862" spans="8:10" x14ac:dyDescent="0.3">
      <c r="H6862">
        <v>47908</v>
      </c>
      <c r="J6862">
        <v>47908</v>
      </c>
    </row>
    <row r="6863" spans="8:10" x14ac:dyDescent="0.3">
      <c r="H6863">
        <v>47909</v>
      </c>
      <c r="J6863">
        <v>47909</v>
      </c>
    </row>
    <row r="6864" spans="8:10" x14ac:dyDescent="0.3">
      <c r="H6864">
        <v>47910</v>
      </c>
      <c r="J6864">
        <v>47910</v>
      </c>
    </row>
    <row r="6865" spans="8:10" x14ac:dyDescent="0.3">
      <c r="H6865">
        <v>47912</v>
      </c>
      <c r="J6865">
        <v>47912</v>
      </c>
    </row>
    <row r="6866" spans="8:10" x14ac:dyDescent="0.3">
      <c r="H6866">
        <v>47913</v>
      </c>
      <c r="J6866">
        <v>47913</v>
      </c>
    </row>
    <row r="6867" spans="8:10" x14ac:dyDescent="0.3">
      <c r="H6867">
        <v>47914</v>
      </c>
      <c r="J6867">
        <v>47914</v>
      </c>
    </row>
    <row r="6868" spans="8:10" x14ac:dyDescent="0.3">
      <c r="H6868">
        <v>47915</v>
      </c>
      <c r="J6868">
        <v>47915</v>
      </c>
    </row>
    <row r="6869" spans="8:10" x14ac:dyDescent="0.3">
      <c r="H6869">
        <v>47916</v>
      </c>
      <c r="J6869">
        <v>47916</v>
      </c>
    </row>
    <row r="6870" spans="8:10" x14ac:dyDescent="0.3">
      <c r="H6870">
        <v>47917</v>
      </c>
      <c r="J6870">
        <v>47917</v>
      </c>
    </row>
    <row r="6871" spans="8:10" x14ac:dyDescent="0.3">
      <c r="H6871">
        <v>47919</v>
      </c>
      <c r="J6871">
        <v>47919</v>
      </c>
    </row>
    <row r="6872" spans="8:10" x14ac:dyDescent="0.3">
      <c r="H6872">
        <v>47921</v>
      </c>
      <c r="J6872">
        <v>47921</v>
      </c>
    </row>
    <row r="6873" spans="8:10" x14ac:dyDescent="0.3">
      <c r="H6873">
        <v>47922</v>
      </c>
      <c r="J6873">
        <v>47922</v>
      </c>
    </row>
    <row r="6874" spans="8:10" x14ac:dyDescent="0.3">
      <c r="H6874">
        <v>47924</v>
      </c>
      <c r="J6874">
        <v>47924</v>
      </c>
    </row>
    <row r="6875" spans="8:10" x14ac:dyDescent="0.3">
      <c r="H6875">
        <v>47925</v>
      </c>
      <c r="J6875">
        <v>47925</v>
      </c>
    </row>
    <row r="6876" spans="8:10" x14ac:dyDescent="0.3">
      <c r="H6876">
        <v>47926</v>
      </c>
      <c r="J6876">
        <v>47926</v>
      </c>
    </row>
    <row r="6877" spans="8:10" x14ac:dyDescent="0.3">
      <c r="H6877">
        <v>47927</v>
      </c>
      <c r="J6877">
        <v>47927</v>
      </c>
    </row>
    <row r="6878" spans="8:10" x14ac:dyDescent="0.3">
      <c r="H6878">
        <v>47928</v>
      </c>
      <c r="J6878">
        <v>47928</v>
      </c>
    </row>
    <row r="6879" spans="8:10" x14ac:dyDescent="0.3">
      <c r="H6879">
        <v>47929</v>
      </c>
      <c r="J6879">
        <v>47929</v>
      </c>
    </row>
    <row r="6880" spans="8:10" x14ac:dyDescent="0.3">
      <c r="H6880">
        <v>47934</v>
      </c>
      <c r="J6880">
        <v>47934</v>
      </c>
    </row>
    <row r="6881" spans="8:10" x14ac:dyDescent="0.3">
      <c r="H6881">
        <v>47935</v>
      </c>
      <c r="J6881">
        <v>47935</v>
      </c>
    </row>
    <row r="6882" spans="8:10" x14ac:dyDescent="0.3">
      <c r="H6882">
        <v>47936</v>
      </c>
      <c r="J6882">
        <v>47936</v>
      </c>
    </row>
    <row r="6883" spans="8:10" x14ac:dyDescent="0.3">
      <c r="H6883">
        <v>47937</v>
      </c>
      <c r="J6883">
        <v>47937</v>
      </c>
    </row>
    <row r="6884" spans="8:10" x14ac:dyDescent="0.3">
      <c r="H6884">
        <v>47938</v>
      </c>
      <c r="J6884">
        <v>47938</v>
      </c>
    </row>
    <row r="6885" spans="8:10" x14ac:dyDescent="0.3">
      <c r="H6885">
        <v>47939</v>
      </c>
      <c r="J6885">
        <v>47939</v>
      </c>
    </row>
    <row r="6886" spans="8:10" x14ac:dyDescent="0.3">
      <c r="H6886">
        <v>47940</v>
      </c>
      <c r="J6886">
        <v>47940</v>
      </c>
    </row>
    <row r="6887" spans="8:10" x14ac:dyDescent="0.3">
      <c r="H6887">
        <v>47941</v>
      </c>
      <c r="J6887">
        <v>47941</v>
      </c>
    </row>
    <row r="6888" spans="8:10" x14ac:dyDescent="0.3">
      <c r="H6888">
        <v>47942</v>
      </c>
      <c r="J6888">
        <v>47942</v>
      </c>
    </row>
    <row r="6889" spans="8:10" x14ac:dyDescent="0.3">
      <c r="H6889">
        <v>47943</v>
      </c>
      <c r="J6889">
        <v>47943</v>
      </c>
    </row>
    <row r="6890" spans="8:10" x14ac:dyDescent="0.3">
      <c r="H6890">
        <v>47944</v>
      </c>
      <c r="J6890">
        <v>47944</v>
      </c>
    </row>
    <row r="6891" spans="8:10" x14ac:dyDescent="0.3">
      <c r="H6891">
        <v>47945</v>
      </c>
      <c r="J6891">
        <v>47945</v>
      </c>
    </row>
    <row r="6892" spans="8:10" x14ac:dyDescent="0.3">
      <c r="H6892">
        <v>47948</v>
      </c>
      <c r="J6892">
        <v>47948</v>
      </c>
    </row>
    <row r="6893" spans="8:10" x14ac:dyDescent="0.3">
      <c r="H6893">
        <v>47949</v>
      </c>
      <c r="J6893">
        <v>47949</v>
      </c>
    </row>
    <row r="6894" spans="8:10" x14ac:dyDescent="0.3">
      <c r="H6894">
        <v>47950</v>
      </c>
      <c r="J6894">
        <v>47950</v>
      </c>
    </row>
    <row r="6895" spans="8:10" x14ac:dyDescent="0.3">
      <c r="H6895">
        <v>47951</v>
      </c>
      <c r="J6895">
        <v>47951</v>
      </c>
    </row>
    <row r="6896" spans="8:10" x14ac:dyDescent="0.3">
      <c r="H6896">
        <v>47952</v>
      </c>
      <c r="J6896">
        <v>47952</v>
      </c>
    </row>
    <row r="6897" spans="8:10" x14ac:dyDescent="0.3">
      <c r="H6897">
        <v>47953</v>
      </c>
      <c r="J6897">
        <v>47953</v>
      </c>
    </row>
    <row r="6898" spans="8:10" x14ac:dyDescent="0.3">
      <c r="H6898">
        <v>47954</v>
      </c>
      <c r="J6898">
        <v>47954</v>
      </c>
    </row>
    <row r="6899" spans="8:10" x14ac:dyDescent="0.3">
      <c r="H6899">
        <v>47955</v>
      </c>
      <c r="J6899">
        <v>47955</v>
      </c>
    </row>
    <row r="6900" spans="8:10" x14ac:dyDescent="0.3">
      <c r="H6900">
        <v>47956</v>
      </c>
      <c r="J6900">
        <v>47956</v>
      </c>
    </row>
    <row r="6901" spans="8:10" x14ac:dyDescent="0.3">
      <c r="H6901">
        <v>47957</v>
      </c>
      <c r="J6901">
        <v>47957</v>
      </c>
    </row>
    <row r="6902" spans="8:10" x14ac:dyDescent="0.3">
      <c r="H6902">
        <v>47958</v>
      </c>
      <c r="J6902">
        <v>47958</v>
      </c>
    </row>
    <row r="6903" spans="8:10" x14ac:dyDescent="0.3">
      <c r="H6903">
        <v>47959</v>
      </c>
      <c r="J6903">
        <v>47959</v>
      </c>
    </row>
    <row r="6904" spans="8:10" x14ac:dyDescent="0.3">
      <c r="H6904">
        <v>47960</v>
      </c>
      <c r="J6904">
        <v>47960</v>
      </c>
    </row>
    <row r="6905" spans="8:10" x14ac:dyDescent="0.3">
      <c r="H6905">
        <v>47961</v>
      </c>
      <c r="J6905">
        <v>47961</v>
      </c>
    </row>
    <row r="6906" spans="8:10" x14ac:dyDescent="0.3">
      <c r="H6906">
        <v>47962</v>
      </c>
      <c r="J6906">
        <v>47962</v>
      </c>
    </row>
    <row r="6907" spans="8:10" x14ac:dyDescent="0.3">
      <c r="H6907">
        <v>47963</v>
      </c>
      <c r="J6907">
        <v>47963</v>
      </c>
    </row>
    <row r="6908" spans="8:10" x14ac:dyDescent="0.3">
      <c r="H6908">
        <v>47964</v>
      </c>
      <c r="J6908">
        <v>47964</v>
      </c>
    </row>
    <row r="6909" spans="8:10" x14ac:dyDescent="0.3">
      <c r="H6909">
        <v>47965</v>
      </c>
      <c r="J6909">
        <v>47965</v>
      </c>
    </row>
    <row r="6910" spans="8:10" x14ac:dyDescent="0.3">
      <c r="H6910">
        <v>47966</v>
      </c>
      <c r="J6910">
        <v>47966</v>
      </c>
    </row>
    <row r="6911" spans="8:10" x14ac:dyDescent="0.3">
      <c r="H6911">
        <v>47968</v>
      </c>
      <c r="J6911">
        <v>47968</v>
      </c>
    </row>
    <row r="6912" spans="8:10" x14ac:dyDescent="0.3">
      <c r="H6912">
        <v>47969</v>
      </c>
      <c r="J6912">
        <v>47969</v>
      </c>
    </row>
    <row r="6913" spans="8:10" x14ac:dyDescent="0.3">
      <c r="H6913">
        <v>47970</v>
      </c>
      <c r="J6913">
        <v>47970</v>
      </c>
    </row>
    <row r="6914" spans="8:10" x14ac:dyDescent="0.3">
      <c r="H6914">
        <v>47971</v>
      </c>
      <c r="J6914">
        <v>47971</v>
      </c>
    </row>
    <row r="6915" spans="8:10" x14ac:dyDescent="0.3">
      <c r="H6915">
        <v>47972</v>
      </c>
      <c r="J6915">
        <v>47972</v>
      </c>
    </row>
    <row r="6916" spans="8:10" x14ac:dyDescent="0.3">
      <c r="H6916">
        <v>47973</v>
      </c>
      <c r="J6916">
        <v>47973</v>
      </c>
    </row>
    <row r="6917" spans="8:10" x14ac:dyDescent="0.3">
      <c r="H6917">
        <v>47974</v>
      </c>
      <c r="J6917">
        <v>47974</v>
      </c>
    </row>
    <row r="6918" spans="8:10" x14ac:dyDescent="0.3">
      <c r="H6918">
        <v>47975</v>
      </c>
      <c r="J6918">
        <v>47975</v>
      </c>
    </row>
    <row r="6919" spans="8:10" x14ac:dyDescent="0.3">
      <c r="H6919">
        <v>47976</v>
      </c>
      <c r="J6919">
        <v>47976</v>
      </c>
    </row>
    <row r="6920" spans="8:10" x14ac:dyDescent="0.3">
      <c r="H6920">
        <v>47977</v>
      </c>
      <c r="J6920">
        <v>47977</v>
      </c>
    </row>
    <row r="6921" spans="8:10" x14ac:dyDescent="0.3">
      <c r="H6921">
        <v>47978</v>
      </c>
      <c r="J6921">
        <v>47978</v>
      </c>
    </row>
    <row r="6922" spans="8:10" x14ac:dyDescent="0.3">
      <c r="H6922">
        <v>47980</v>
      </c>
      <c r="J6922">
        <v>47980</v>
      </c>
    </row>
    <row r="6923" spans="8:10" x14ac:dyDescent="0.3">
      <c r="H6923">
        <v>47981</v>
      </c>
      <c r="J6923">
        <v>47981</v>
      </c>
    </row>
    <row r="6924" spans="8:10" x14ac:dyDescent="0.3">
      <c r="H6924">
        <v>47982</v>
      </c>
      <c r="J6924">
        <v>47982</v>
      </c>
    </row>
    <row r="6925" spans="8:10" x14ac:dyDescent="0.3">
      <c r="H6925">
        <v>47983</v>
      </c>
      <c r="J6925">
        <v>47983</v>
      </c>
    </row>
    <row r="6926" spans="8:10" x14ac:dyDescent="0.3">
      <c r="H6926">
        <v>47984</v>
      </c>
      <c r="J6926">
        <v>47984</v>
      </c>
    </row>
    <row r="6927" spans="8:10" x14ac:dyDescent="0.3">
      <c r="H6927">
        <v>47985</v>
      </c>
      <c r="J6927">
        <v>47985</v>
      </c>
    </row>
    <row r="6928" spans="8:10" x14ac:dyDescent="0.3">
      <c r="H6928">
        <v>47986</v>
      </c>
      <c r="J6928">
        <v>47986</v>
      </c>
    </row>
    <row r="6929" spans="8:10" x14ac:dyDescent="0.3">
      <c r="H6929">
        <v>47987</v>
      </c>
      <c r="J6929">
        <v>47987</v>
      </c>
    </row>
    <row r="6930" spans="8:10" x14ac:dyDescent="0.3">
      <c r="H6930">
        <v>47988</v>
      </c>
      <c r="J6930">
        <v>47988</v>
      </c>
    </row>
    <row r="6931" spans="8:10" x14ac:dyDescent="0.3">
      <c r="H6931">
        <v>47993</v>
      </c>
      <c r="J6931">
        <v>47993</v>
      </c>
    </row>
    <row r="6932" spans="8:10" x14ac:dyDescent="0.3">
      <c r="H6932">
        <v>47998</v>
      </c>
      <c r="J6932">
        <v>47998</v>
      </c>
    </row>
    <row r="6933" spans="8:10" x14ac:dyDescent="0.3">
      <c r="H6933">
        <v>47999</v>
      </c>
      <c r="J6933">
        <v>47999</v>
      </c>
    </row>
    <row r="6934" spans="8:10" x14ac:dyDescent="0.3">
      <c r="H6934">
        <v>48000</v>
      </c>
      <c r="J6934">
        <v>48000</v>
      </c>
    </row>
    <row r="6935" spans="8:10" x14ac:dyDescent="0.3">
      <c r="H6935">
        <v>48001</v>
      </c>
      <c r="J6935">
        <v>48001</v>
      </c>
    </row>
    <row r="6936" spans="8:10" x14ac:dyDescent="0.3">
      <c r="H6936">
        <v>48002</v>
      </c>
      <c r="J6936">
        <v>48002</v>
      </c>
    </row>
    <row r="6937" spans="8:10" x14ac:dyDescent="0.3">
      <c r="H6937">
        <v>48004</v>
      </c>
      <c r="J6937">
        <v>48004</v>
      </c>
    </row>
    <row r="6938" spans="8:10" x14ac:dyDescent="0.3">
      <c r="H6938">
        <v>48005</v>
      </c>
      <c r="J6938">
        <v>48005</v>
      </c>
    </row>
    <row r="6939" spans="8:10" x14ac:dyDescent="0.3">
      <c r="H6939">
        <v>48006</v>
      </c>
      <c r="J6939">
        <v>48006</v>
      </c>
    </row>
    <row r="6940" spans="8:10" x14ac:dyDescent="0.3">
      <c r="H6940">
        <v>48007</v>
      </c>
      <c r="J6940">
        <v>48007</v>
      </c>
    </row>
    <row r="6941" spans="8:10" x14ac:dyDescent="0.3">
      <c r="H6941">
        <v>48008</v>
      </c>
      <c r="J6941">
        <v>48008</v>
      </c>
    </row>
    <row r="6942" spans="8:10" x14ac:dyDescent="0.3">
      <c r="H6942">
        <v>48009</v>
      </c>
      <c r="J6942">
        <v>48009</v>
      </c>
    </row>
    <row r="6943" spans="8:10" x14ac:dyDescent="0.3">
      <c r="H6943">
        <v>48010</v>
      </c>
      <c r="J6943">
        <v>48010</v>
      </c>
    </row>
    <row r="6944" spans="8:10" x14ac:dyDescent="0.3">
      <c r="H6944">
        <v>48011</v>
      </c>
      <c r="J6944">
        <v>48011</v>
      </c>
    </row>
    <row r="6945" spans="8:10" x14ac:dyDescent="0.3">
      <c r="H6945">
        <v>48012</v>
      </c>
      <c r="J6945">
        <v>48012</v>
      </c>
    </row>
    <row r="6946" spans="8:10" x14ac:dyDescent="0.3">
      <c r="H6946">
        <v>48013</v>
      </c>
      <c r="J6946">
        <v>48013</v>
      </c>
    </row>
    <row r="6947" spans="8:10" x14ac:dyDescent="0.3">
      <c r="H6947">
        <v>48014</v>
      </c>
      <c r="J6947">
        <v>48014</v>
      </c>
    </row>
    <row r="6948" spans="8:10" x14ac:dyDescent="0.3">
      <c r="H6948">
        <v>48015</v>
      </c>
      <c r="J6948">
        <v>48015</v>
      </c>
    </row>
    <row r="6949" spans="8:10" x14ac:dyDescent="0.3">
      <c r="H6949">
        <v>48019</v>
      </c>
      <c r="J6949">
        <v>48019</v>
      </c>
    </row>
    <row r="6950" spans="8:10" x14ac:dyDescent="0.3">
      <c r="H6950">
        <v>48020</v>
      </c>
      <c r="J6950">
        <v>48020</v>
      </c>
    </row>
    <row r="6951" spans="8:10" x14ac:dyDescent="0.3">
      <c r="H6951">
        <v>48022</v>
      </c>
      <c r="J6951">
        <v>48022</v>
      </c>
    </row>
    <row r="6952" spans="8:10" x14ac:dyDescent="0.3">
      <c r="H6952">
        <v>48023</v>
      </c>
      <c r="J6952">
        <v>48023</v>
      </c>
    </row>
    <row r="6953" spans="8:10" x14ac:dyDescent="0.3">
      <c r="H6953">
        <v>48024</v>
      </c>
      <c r="J6953">
        <v>48024</v>
      </c>
    </row>
    <row r="6954" spans="8:10" x14ac:dyDescent="0.3">
      <c r="H6954">
        <v>48025</v>
      </c>
      <c r="J6954">
        <v>48025</v>
      </c>
    </row>
    <row r="6955" spans="8:10" x14ac:dyDescent="0.3">
      <c r="H6955">
        <v>48027</v>
      </c>
      <c r="J6955">
        <v>48027</v>
      </c>
    </row>
    <row r="6956" spans="8:10" x14ac:dyDescent="0.3">
      <c r="H6956">
        <v>48028</v>
      </c>
      <c r="J6956">
        <v>48028</v>
      </c>
    </row>
    <row r="6957" spans="8:10" x14ac:dyDescent="0.3">
      <c r="H6957">
        <v>48029</v>
      </c>
      <c r="J6957">
        <v>48029</v>
      </c>
    </row>
    <row r="6958" spans="8:10" x14ac:dyDescent="0.3">
      <c r="H6958">
        <v>48030</v>
      </c>
      <c r="J6958">
        <v>48030</v>
      </c>
    </row>
    <row r="6959" spans="8:10" x14ac:dyDescent="0.3">
      <c r="H6959">
        <v>48031</v>
      </c>
      <c r="J6959">
        <v>48031</v>
      </c>
    </row>
    <row r="6960" spans="8:10" x14ac:dyDescent="0.3">
      <c r="H6960">
        <v>48032</v>
      </c>
      <c r="J6960">
        <v>48032</v>
      </c>
    </row>
    <row r="6961" spans="8:10" x14ac:dyDescent="0.3">
      <c r="H6961">
        <v>48033</v>
      </c>
      <c r="J6961">
        <v>48033</v>
      </c>
    </row>
    <row r="6962" spans="8:10" x14ac:dyDescent="0.3">
      <c r="H6962">
        <v>48034</v>
      </c>
      <c r="J6962">
        <v>48034</v>
      </c>
    </row>
    <row r="6963" spans="8:10" x14ac:dyDescent="0.3">
      <c r="H6963">
        <v>48035</v>
      </c>
      <c r="J6963">
        <v>48035</v>
      </c>
    </row>
    <row r="6964" spans="8:10" x14ac:dyDescent="0.3">
      <c r="H6964">
        <v>48036</v>
      </c>
      <c r="J6964">
        <v>48036</v>
      </c>
    </row>
    <row r="6965" spans="8:10" x14ac:dyDescent="0.3">
      <c r="H6965">
        <v>48037</v>
      </c>
      <c r="J6965">
        <v>48037</v>
      </c>
    </row>
    <row r="6966" spans="8:10" x14ac:dyDescent="0.3">
      <c r="H6966">
        <v>48039</v>
      </c>
      <c r="J6966">
        <v>48039</v>
      </c>
    </row>
    <row r="6967" spans="8:10" x14ac:dyDescent="0.3">
      <c r="H6967">
        <v>48040</v>
      </c>
      <c r="J6967">
        <v>48040</v>
      </c>
    </row>
    <row r="6968" spans="8:10" x14ac:dyDescent="0.3">
      <c r="H6968">
        <v>48041</v>
      </c>
      <c r="J6968">
        <v>48041</v>
      </c>
    </row>
    <row r="6969" spans="8:10" x14ac:dyDescent="0.3">
      <c r="H6969">
        <v>48042</v>
      </c>
      <c r="J6969">
        <v>48042</v>
      </c>
    </row>
    <row r="6970" spans="8:10" x14ac:dyDescent="0.3">
      <c r="H6970">
        <v>48043</v>
      </c>
      <c r="J6970">
        <v>48043</v>
      </c>
    </row>
    <row r="6971" spans="8:10" x14ac:dyDescent="0.3">
      <c r="H6971">
        <v>48049</v>
      </c>
      <c r="J6971">
        <v>48049</v>
      </c>
    </row>
    <row r="6972" spans="8:10" x14ac:dyDescent="0.3">
      <c r="H6972">
        <v>48050</v>
      </c>
      <c r="J6972">
        <v>48050</v>
      </c>
    </row>
    <row r="6973" spans="8:10" x14ac:dyDescent="0.3">
      <c r="H6973">
        <v>48051</v>
      </c>
      <c r="J6973">
        <v>48051</v>
      </c>
    </row>
    <row r="6974" spans="8:10" x14ac:dyDescent="0.3">
      <c r="H6974">
        <v>48052</v>
      </c>
      <c r="J6974">
        <v>48052</v>
      </c>
    </row>
    <row r="6975" spans="8:10" x14ac:dyDescent="0.3">
      <c r="H6975">
        <v>48054</v>
      </c>
      <c r="J6975">
        <v>48054</v>
      </c>
    </row>
    <row r="6976" spans="8:10" x14ac:dyDescent="0.3">
      <c r="H6976">
        <v>48055</v>
      </c>
      <c r="J6976">
        <v>48055</v>
      </c>
    </row>
    <row r="6977" spans="8:10" x14ac:dyDescent="0.3">
      <c r="H6977">
        <v>48056</v>
      </c>
      <c r="J6977">
        <v>48056</v>
      </c>
    </row>
    <row r="6978" spans="8:10" x14ac:dyDescent="0.3">
      <c r="H6978">
        <v>48057</v>
      </c>
      <c r="J6978">
        <v>48057</v>
      </c>
    </row>
    <row r="6979" spans="8:10" x14ac:dyDescent="0.3">
      <c r="H6979">
        <v>48058</v>
      </c>
      <c r="J6979">
        <v>48058</v>
      </c>
    </row>
    <row r="6980" spans="8:10" x14ac:dyDescent="0.3">
      <c r="H6980">
        <v>48060</v>
      </c>
      <c r="J6980">
        <v>48060</v>
      </c>
    </row>
    <row r="6981" spans="8:10" x14ac:dyDescent="0.3">
      <c r="H6981">
        <v>48061</v>
      </c>
      <c r="J6981">
        <v>48061</v>
      </c>
    </row>
    <row r="6982" spans="8:10" x14ac:dyDescent="0.3">
      <c r="H6982">
        <v>48062</v>
      </c>
      <c r="J6982">
        <v>48062</v>
      </c>
    </row>
    <row r="6983" spans="8:10" x14ac:dyDescent="0.3">
      <c r="H6983">
        <v>48063</v>
      </c>
      <c r="J6983">
        <v>48063</v>
      </c>
    </row>
    <row r="6984" spans="8:10" x14ac:dyDescent="0.3">
      <c r="H6984">
        <v>48065</v>
      </c>
      <c r="J6984">
        <v>48065</v>
      </c>
    </row>
    <row r="6985" spans="8:10" x14ac:dyDescent="0.3">
      <c r="H6985">
        <v>48067</v>
      </c>
      <c r="J6985">
        <v>48067</v>
      </c>
    </row>
    <row r="6986" spans="8:10" x14ac:dyDescent="0.3">
      <c r="H6986">
        <v>48071</v>
      </c>
      <c r="J6986">
        <v>48071</v>
      </c>
    </row>
    <row r="6987" spans="8:10" x14ac:dyDescent="0.3">
      <c r="H6987">
        <v>48072</v>
      </c>
      <c r="J6987">
        <v>48072</v>
      </c>
    </row>
    <row r="6988" spans="8:10" x14ac:dyDescent="0.3">
      <c r="H6988">
        <v>48073</v>
      </c>
      <c r="J6988">
        <v>48073</v>
      </c>
    </row>
    <row r="6989" spans="8:10" x14ac:dyDescent="0.3">
      <c r="H6989">
        <v>48136</v>
      </c>
      <c r="J6989">
        <v>48136</v>
      </c>
    </row>
    <row r="6990" spans="8:10" x14ac:dyDescent="0.3">
      <c r="H6990">
        <v>48137</v>
      </c>
      <c r="J6990">
        <v>48137</v>
      </c>
    </row>
    <row r="6991" spans="8:10" x14ac:dyDescent="0.3">
      <c r="H6991">
        <v>48187</v>
      </c>
      <c r="J6991">
        <v>48187</v>
      </c>
    </row>
    <row r="6992" spans="8:10" x14ac:dyDescent="0.3">
      <c r="H6992">
        <v>48203</v>
      </c>
      <c r="J6992">
        <v>48203</v>
      </c>
    </row>
    <row r="6993" spans="8:10" x14ac:dyDescent="0.3">
      <c r="H6993">
        <v>48204</v>
      </c>
      <c r="J6993">
        <v>48204</v>
      </c>
    </row>
    <row r="6994" spans="8:10" x14ac:dyDescent="0.3">
      <c r="H6994">
        <v>48205</v>
      </c>
      <c r="J6994">
        <v>48205</v>
      </c>
    </row>
    <row r="6995" spans="8:10" x14ac:dyDescent="0.3">
      <c r="H6995">
        <v>48206</v>
      </c>
      <c r="J6995">
        <v>48206</v>
      </c>
    </row>
    <row r="6996" spans="8:10" x14ac:dyDescent="0.3">
      <c r="H6996">
        <v>48217</v>
      </c>
      <c r="J6996">
        <v>48217</v>
      </c>
    </row>
    <row r="6997" spans="8:10" x14ac:dyDescent="0.3">
      <c r="H6997">
        <v>48223</v>
      </c>
      <c r="J6997">
        <v>48223</v>
      </c>
    </row>
    <row r="6998" spans="8:10" x14ac:dyDescent="0.3">
      <c r="H6998">
        <v>48224</v>
      </c>
      <c r="J6998">
        <v>48224</v>
      </c>
    </row>
    <row r="6999" spans="8:10" x14ac:dyDescent="0.3">
      <c r="H6999">
        <v>48237</v>
      </c>
      <c r="J6999">
        <v>48237</v>
      </c>
    </row>
    <row r="7000" spans="8:10" x14ac:dyDescent="0.3">
      <c r="H7000">
        <v>48238</v>
      </c>
      <c r="J7000">
        <v>48238</v>
      </c>
    </row>
    <row r="7001" spans="8:10" x14ac:dyDescent="0.3">
      <c r="H7001">
        <v>48239</v>
      </c>
      <c r="J7001">
        <v>48239</v>
      </c>
    </row>
    <row r="7002" spans="8:10" x14ac:dyDescent="0.3">
      <c r="H7002">
        <v>48240</v>
      </c>
      <c r="J7002">
        <v>48240</v>
      </c>
    </row>
    <row r="7003" spans="8:10" x14ac:dyDescent="0.3">
      <c r="H7003">
        <v>48241</v>
      </c>
      <c r="J7003">
        <v>48241</v>
      </c>
    </row>
    <row r="7004" spans="8:10" x14ac:dyDescent="0.3">
      <c r="H7004">
        <v>48242</v>
      </c>
      <c r="J7004">
        <v>48242</v>
      </c>
    </row>
    <row r="7005" spans="8:10" x14ac:dyDescent="0.3">
      <c r="H7005">
        <v>48243</v>
      </c>
      <c r="J7005">
        <v>48243</v>
      </c>
    </row>
    <row r="7006" spans="8:10" x14ac:dyDescent="0.3">
      <c r="H7006">
        <v>48244</v>
      </c>
      <c r="J7006">
        <v>48244</v>
      </c>
    </row>
    <row r="7007" spans="8:10" x14ac:dyDescent="0.3">
      <c r="H7007">
        <v>48245</v>
      </c>
      <c r="J7007">
        <v>48245</v>
      </c>
    </row>
    <row r="7008" spans="8:10" x14ac:dyDescent="0.3">
      <c r="H7008">
        <v>48246</v>
      </c>
      <c r="J7008">
        <v>48246</v>
      </c>
    </row>
    <row r="7009" spans="8:10" x14ac:dyDescent="0.3">
      <c r="H7009">
        <v>48247</v>
      </c>
      <c r="J7009">
        <v>48247</v>
      </c>
    </row>
    <row r="7010" spans="8:10" x14ac:dyDescent="0.3">
      <c r="H7010">
        <v>48248</v>
      </c>
      <c r="J7010">
        <v>48248</v>
      </c>
    </row>
    <row r="7011" spans="8:10" x14ac:dyDescent="0.3">
      <c r="H7011">
        <v>48249</v>
      </c>
      <c r="J7011">
        <v>48249</v>
      </c>
    </row>
    <row r="7012" spans="8:10" x14ac:dyDescent="0.3">
      <c r="H7012">
        <v>48250</v>
      </c>
      <c r="J7012">
        <v>48250</v>
      </c>
    </row>
    <row r="7013" spans="8:10" x14ac:dyDescent="0.3">
      <c r="H7013">
        <v>48251</v>
      </c>
      <c r="J7013">
        <v>48251</v>
      </c>
    </row>
    <row r="7014" spans="8:10" x14ac:dyDescent="0.3">
      <c r="H7014">
        <v>48252</v>
      </c>
      <c r="J7014">
        <v>48252</v>
      </c>
    </row>
    <row r="7015" spans="8:10" x14ac:dyDescent="0.3">
      <c r="H7015">
        <v>48253</v>
      </c>
      <c r="J7015">
        <v>48253</v>
      </c>
    </row>
    <row r="7016" spans="8:10" x14ac:dyDescent="0.3">
      <c r="H7016">
        <v>48254</v>
      </c>
      <c r="J7016">
        <v>48254</v>
      </c>
    </row>
    <row r="7017" spans="8:10" x14ac:dyDescent="0.3">
      <c r="H7017">
        <v>48255</v>
      </c>
      <c r="J7017">
        <v>48255</v>
      </c>
    </row>
    <row r="7018" spans="8:10" x14ac:dyDescent="0.3">
      <c r="H7018">
        <v>48256</v>
      </c>
      <c r="J7018">
        <v>48256</v>
      </c>
    </row>
    <row r="7019" spans="8:10" x14ac:dyDescent="0.3">
      <c r="H7019">
        <v>48257</v>
      </c>
      <c r="J7019">
        <v>48257</v>
      </c>
    </row>
    <row r="7020" spans="8:10" x14ac:dyDescent="0.3">
      <c r="H7020">
        <v>48258</v>
      </c>
      <c r="J7020">
        <v>48258</v>
      </c>
    </row>
    <row r="7021" spans="8:10" x14ac:dyDescent="0.3">
      <c r="H7021">
        <v>48261</v>
      </c>
      <c r="J7021">
        <v>48261</v>
      </c>
    </row>
    <row r="7022" spans="8:10" x14ac:dyDescent="0.3">
      <c r="H7022">
        <v>48273</v>
      </c>
      <c r="J7022">
        <v>48273</v>
      </c>
    </row>
    <row r="7023" spans="8:10" x14ac:dyDescent="0.3">
      <c r="H7023">
        <v>48274</v>
      </c>
      <c r="J7023">
        <v>48274</v>
      </c>
    </row>
    <row r="7024" spans="8:10" x14ac:dyDescent="0.3">
      <c r="H7024">
        <v>48278</v>
      </c>
      <c r="J7024">
        <v>48278</v>
      </c>
    </row>
    <row r="7025" spans="8:10" x14ac:dyDescent="0.3">
      <c r="H7025">
        <v>48279</v>
      </c>
      <c r="J7025">
        <v>48279</v>
      </c>
    </row>
    <row r="7026" spans="8:10" x14ac:dyDescent="0.3">
      <c r="H7026">
        <v>48285</v>
      </c>
      <c r="J7026">
        <v>48285</v>
      </c>
    </row>
    <row r="7027" spans="8:10" x14ac:dyDescent="0.3">
      <c r="H7027">
        <v>48286</v>
      </c>
      <c r="J7027">
        <v>48286</v>
      </c>
    </row>
    <row r="7028" spans="8:10" x14ac:dyDescent="0.3">
      <c r="H7028">
        <v>48291</v>
      </c>
      <c r="J7028">
        <v>48291</v>
      </c>
    </row>
    <row r="7029" spans="8:10" x14ac:dyDescent="0.3">
      <c r="H7029">
        <v>48292</v>
      </c>
      <c r="J7029">
        <v>48292</v>
      </c>
    </row>
    <row r="7030" spans="8:10" x14ac:dyDescent="0.3">
      <c r="H7030">
        <v>48467</v>
      </c>
      <c r="J7030">
        <v>48467</v>
      </c>
    </row>
    <row r="7031" spans="8:10" x14ac:dyDescent="0.3">
      <c r="H7031">
        <v>48468</v>
      </c>
      <c r="J7031">
        <v>48468</v>
      </c>
    </row>
    <row r="7032" spans="8:10" x14ac:dyDescent="0.3">
      <c r="H7032">
        <v>48470</v>
      </c>
      <c r="J7032">
        <v>48470</v>
      </c>
    </row>
    <row r="7033" spans="8:10" x14ac:dyDescent="0.3">
      <c r="H7033">
        <v>48471</v>
      </c>
      <c r="J7033">
        <v>48471</v>
      </c>
    </row>
    <row r="7034" spans="8:10" x14ac:dyDescent="0.3">
      <c r="H7034">
        <v>48483</v>
      </c>
      <c r="J7034">
        <v>48483</v>
      </c>
    </row>
    <row r="7035" spans="8:10" x14ac:dyDescent="0.3">
      <c r="H7035">
        <v>48494</v>
      </c>
      <c r="J7035">
        <v>48494</v>
      </c>
    </row>
    <row r="7036" spans="8:10" x14ac:dyDescent="0.3">
      <c r="H7036">
        <v>48508</v>
      </c>
      <c r="J7036">
        <v>48508</v>
      </c>
    </row>
    <row r="7037" spans="8:10" x14ac:dyDescent="0.3">
      <c r="H7037">
        <v>48510</v>
      </c>
      <c r="J7037">
        <v>48510</v>
      </c>
    </row>
    <row r="7038" spans="8:10" x14ac:dyDescent="0.3">
      <c r="H7038">
        <v>48512</v>
      </c>
      <c r="J7038">
        <v>48512</v>
      </c>
    </row>
    <row r="7039" spans="8:10" x14ac:dyDescent="0.3">
      <c r="H7039">
        <v>48516</v>
      </c>
      <c r="J7039">
        <v>48516</v>
      </c>
    </row>
    <row r="7040" spans="8:10" x14ac:dyDescent="0.3">
      <c r="H7040">
        <v>48517</v>
      </c>
      <c r="J7040">
        <v>48517</v>
      </c>
    </row>
    <row r="7041" spans="8:10" x14ac:dyDescent="0.3">
      <c r="H7041">
        <v>48518</v>
      </c>
      <c r="J7041">
        <v>48518</v>
      </c>
    </row>
    <row r="7042" spans="8:10" x14ac:dyDescent="0.3">
      <c r="H7042">
        <v>48519</v>
      </c>
      <c r="J7042">
        <v>48519</v>
      </c>
    </row>
    <row r="7043" spans="8:10" x14ac:dyDescent="0.3">
      <c r="H7043">
        <v>48520</v>
      </c>
      <c r="J7043">
        <v>48520</v>
      </c>
    </row>
    <row r="7044" spans="8:10" x14ac:dyDescent="0.3">
      <c r="H7044">
        <v>48521</v>
      </c>
      <c r="J7044">
        <v>48521</v>
      </c>
    </row>
    <row r="7045" spans="8:10" x14ac:dyDescent="0.3">
      <c r="H7045">
        <v>48522</v>
      </c>
      <c r="J7045">
        <v>48522</v>
      </c>
    </row>
    <row r="7046" spans="8:10" x14ac:dyDescent="0.3">
      <c r="H7046">
        <v>48523</v>
      </c>
      <c r="J7046">
        <v>48523</v>
      </c>
    </row>
    <row r="7047" spans="8:10" x14ac:dyDescent="0.3">
      <c r="H7047">
        <v>48525</v>
      </c>
      <c r="J7047">
        <v>48525</v>
      </c>
    </row>
    <row r="7048" spans="8:10" x14ac:dyDescent="0.3">
      <c r="H7048">
        <v>48527</v>
      </c>
      <c r="J7048">
        <v>48527</v>
      </c>
    </row>
    <row r="7049" spans="8:10" x14ac:dyDescent="0.3">
      <c r="H7049">
        <v>48528</v>
      </c>
      <c r="J7049">
        <v>48528</v>
      </c>
    </row>
    <row r="7050" spans="8:10" x14ac:dyDescent="0.3">
      <c r="H7050">
        <v>48530</v>
      </c>
      <c r="J7050">
        <v>48530</v>
      </c>
    </row>
    <row r="7051" spans="8:10" x14ac:dyDescent="0.3">
      <c r="H7051">
        <v>48531</v>
      </c>
      <c r="J7051">
        <v>48531</v>
      </c>
    </row>
    <row r="7052" spans="8:10" x14ac:dyDescent="0.3">
      <c r="H7052">
        <v>48532</v>
      </c>
      <c r="J7052">
        <v>48532</v>
      </c>
    </row>
    <row r="7053" spans="8:10" x14ac:dyDescent="0.3">
      <c r="H7053">
        <v>48533</v>
      </c>
      <c r="J7053">
        <v>48533</v>
      </c>
    </row>
    <row r="7054" spans="8:10" x14ac:dyDescent="0.3">
      <c r="H7054">
        <v>48535</v>
      </c>
      <c r="J7054">
        <v>48535</v>
      </c>
    </row>
    <row r="7055" spans="8:10" x14ac:dyDescent="0.3">
      <c r="H7055">
        <v>48536</v>
      </c>
      <c r="J7055">
        <v>48536</v>
      </c>
    </row>
    <row r="7056" spans="8:10" x14ac:dyDescent="0.3">
      <c r="H7056">
        <v>48537</v>
      </c>
      <c r="J7056">
        <v>48537</v>
      </c>
    </row>
    <row r="7057" spans="8:10" x14ac:dyDescent="0.3">
      <c r="H7057">
        <v>48539</v>
      </c>
      <c r="J7057">
        <v>48539</v>
      </c>
    </row>
    <row r="7058" spans="8:10" x14ac:dyDescent="0.3">
      <c r="H7058">
        <v>48540</v>
      </c>
      <c r="J7058">
        <v>48540</v>
      </c>
    </row>
    <row r="7059" spans="8:10" x14ac:dyDescent="0.3">
      <c r="H7059">
        <v>48553</v>
      </c>
      <c r="J7059">
        <v>48553</v>
      </c>
    </row>
    <row r="7060" spans="8:10" x14ac:dyDescent="0.3">
      <c r="H7060">
        <v>48554</v>
      </c>
      <c r="J7060">
        <v>48554</v>
      </c>
    </row>
    <row r="7061" spans="8:10" x14ac:dyDescent="0.3">
      <c r="H7061">
        <v>48555</v>
      </c>
      <c r="J7061">
        <v>48555</v>
      </c>
    </row>
    <row r="7062" spans="8:10" x14ac:dyDescent="0.3">
      <c r="H7062">
        <v>48556</v>
      </c>
      <c r="J7062">
        <v>48556</v>
      </c>
    </row>
    <row r="7063" spans="8:10" x14ac:dyDescent="0.3">
      <c r="H7063">
        <v>48558</v>
      </c>
      <c r="J7063">
        <v>48558</v>
      </c>
    </row>
    <row r="7064" spans="8:10" x14ac:dyDescent="0.3">
      <c r="H7064">
        <v>48560</v>
      </c>
      <c r="J7064">
        <v>48560</v>
      </c>
    </row>
    <row r="7065" spans="8:10" x14ac:dyDescent="0.3">
      <c r="H7065">
        <v>48562</v>
      </c>
      <c r="J7065">
        <v>48562</v>
      </c>
    </row>
    <row r="7066" spans="8:10" x14ac:dyDescent="0.3">
      <c r="H7066">
        <v>48563</v>
      </c>
      <c r="J7066">
        <v>48563</v>
      </c>
    </row>
    <row r="7067" spans="8:10" x14ac:dyDescent="0.3">
      <c r="H7067">
        <v>48564</v>
      </c>
      <c r="J7067">
        <v>48564</v>
      </c>
    </row>
    <row r="7068" spans="8:10" x14ac:dyDescent="0.3">
      <c r="H7068">
        <v>48565</v>
      </c>
      <c r="J7068">
        <v>48565</v>
      </c>
    </row>
    <row r="7069" spans="8:10" x14ac:dyDescent="0.3">
      <c r="H7069">
        <v>48567</v>
      </c>
      <c r="J7069">
        <v>48567</v>
      </c>
    </row>
    <row r="7070" spans="8:10" x14ac:dyDescent="0.3">
      <c r="H7070">
        <v>48570</v>
      </c>
      <c r="J7070">
        <v>48570</v>
      </c>
    </row>
    <row r="7071" spans="8:10" x14ac:dyDescent="0.3">
      <c r="H7071">
        <v>48575</v>
      </c>
      <c r="J7071">
        <v>48575</v>
      </c>
    </row>
    <row r="7072" spans="8:10" x14ac:dyDescent="0.3">
      <c r="H7072">
        <v>48580</v>
      </c>
      <c r="J7072">
        <v>48580</v>
      </c>
    </row>
    <row r="7073" spans="8:10" x14ac:dyDescent="0.3">
      <c r="H7073">
        <v>48584</v>
      </c>
      <c r="J7073">
        <v>48584</v>
      </c>
    </row>
    <row r="7074" spans="8:10" x14ac:dyDescent="0.3">
      <c r="H7074">
        <v>48585</v>
      </c>
      <c r="J7074">
        <v>48585</v>
      </c>
    </row>
    <row r="7075" spans="8:10" x14ac:dyDescent="0.3">
      <c r="H7075">
        <v>48586</v>
      </c>
      <c r="J7075">
        <v>48586</v>
      </c>
    </row>
    <row r="7076" spans="8:10" x14ac:dyDescent="0.3">
      <c r="H7076">
        <v>48587</v>
      </c>
      <c r="J7076">
        <v>48587</v>
      </c>
    </row>
    <row r="7077" spans="8:10" x14ac:dyDescent="0.3">
      <c r="H7077">
        <v>48588</v>
      </c>
      <c r="J7077">
        <v>48588</v>
      </c>
    </row>
    <row r="7078" spans="8:10" x14ac:dyDescent="0.3">
      <c r="H7078">
        <v>48590</v>
      </c>
      <c r="J7078">
        <v>48590</v>
      </c>
    </row>
    <row r="7079" spans="8:10" x14ac:dyDescent="0.3">
      <c r="H7079">
        <v>48591</v>
      </c>
      <c r="J7079">
        <v>48591</v>
      </c>
    </row>
    <row r="7080" spans="8:10" x14ac:dyDescent="0.3">
      <c r="H7080">
        <v>48592</v>
      </c>
      <c r="J7080">
        <v>48592</v>
      </c>
    </row>
    <row r="7081" spans="8:10" x14ac:dyDescent="0.3">
      <c r="H7081">
        <v>48593</v>
      </c>
      <c r="J7081">
        <v>48593</v>
      </c>
    </row>
    <row r="7082" spans="8:10" x14ac:dyDescent="0.3">
      <c r="H7082">
        <v>48594</v>
      </c>
      <c r="J7082">
        <v>48594</v>
      </c>
    </row>
    <row r="7083" spans="8:10" x14ac:dyDescent="0.3">
      <c r="H7083">
        <v>48595</v>
      </c>
      <c r="J7083">
        <v>48595</v>
      </c>
    </row>
    <row r="7084" spans="8:10" x14ac:dyDescent="0.3">
      <c r="H7084">
        <v>48596</v>
      </c>
      <c r="J7084">
        <v>48596</v>
      </c>
    </row>
    <row r="7085" spans="8:10" x14ac:dyDescent="0.3">
      <c r="H7085">
        <v>48633</v>
      </c>
      <c r="J7085">
        <v>48633</v>
      </c>
    </row>
    <row r="7086" spans="8:10" x14ac:dyDescent="0.3">
      <c r="H7086">
        <v>48636</v>
      </c>
      <c r="J7086">
        <v>48636</v>
      </c>
    </row>
    <row r="7087" spans="8:10" x14ac:dyDescent="0.3">
      <c r="H7087">
        <v>48637</v>
      </c>
      <c r="J7087">
        <v>48637</v>
      </c>
    </row>
    <row r="7088" spans="8:10" x14ac:dyDescent="0.3">
      <c r="H7088">
        <v>48649</v>
      </c>
      <c r="J7088">
        <v>48649</v>
      </c>
    </row>
    <row r="7089" spans="8:10" x14ac:dyDescent="0.3">
      <c r="H7089">
        <v>48661</v>
      </c>
      <c r="J7089">
        <v>48661</v>
      </c>
    </row>
    <row r="7090" spans="8:10" x14ac:dyDescent="0.3">
      <c r="H7090">
        <v>48662</v>
      </c>
      <c r="J7090">
        <v>48662</v>
      </c>
    </row>
    <row r="7091" spans="8:10" x14ac:dyDescent="0.3">
      <c r="H7091">
        <v>48665</v>
      </c>
      <c r="J7091">
        <v>48665</v>
      </c>
    </row>
    <row r="7092" spans="8:10" x14ac:dyDescent="0.3">
      <c r="H7092">
        <v>48666</v>
      </c>
      <c r="J7092">
        <v>48666</v>
      </c>
    </row>
    <row r="7093" spans="8:10" x14ac:dyDescent="0.3">
      <c r="H7093">
        <v>48667</v>
      </c>
      <c r="J7093">
        <v>48667</v>
      </c>
    </row>
    <row r="7094" spans="8:10" x14ac:dyDescent="0.3">
      <c r="H7094">
        <v>48671</v>
      </c>
      <c r="J7094">
        <v>48671</v>
      </c>
    </row>
    <row r="7095" spans="8:10" x14ac:dyDescent="0.3">
      <c r="H7095">
        <v>48677</v>
      </c>
      <c r="J7095">
        <v>48677</v>
      </c>
    </row>
    <row r="7096" spans="8:10" x14ac:dyDescent="0.3">
      <c r="H7096">
        <v>48679</v>
      </c>
      <c r="J7096">
        <v>48679</v>
      </c>
    </row>
    <row r="7097" spans="8:10" x14ac:dyDescent="0.3">
      <c r="H7097">
        <v>48680</v>
      </c>
      <c r="J7097">
        <v>48680</v>
      </c>
    </row>
    <row r="7098" spans="8:10" x14ac:dyDescent="0.3">
      <c r="H7098">
        <v>48682</v>
      </c>
      <c r="J7098">
        <v>48682</v>
      </c>
    </row>
    <row r="7099" spans="8:10" x14ac:dyDescent="0.3">
      <c r="H7099">
        <v>48683</v>
      </c>
      <c r="J7099">
        <v>48683</v>
      </c>
    </row>
    <row r="7100" spans="8:10" x14ac:dyDescent="0.3">
      <c r="H7100">
        <v>48684</v>
      </c>
      <c r="J7100">
        <v>48684</v>
      </c>
    </row>
    <row r="7101" spans="8:10" x14ac:dyDescent="0.3">
      <c r="H7101">
        <v>48685</v>
      </c>
      <c r="J7101">
        <v>48685</v>
      </c>
    </row>
    <row r="7102" spans="8:10" x14ac:dyDescent="0.3">
      <c r="H7102">
        <v>48686</v>
      </c>
      <c r="J7102">
        <v>48686</v>
      </c>
    </row>
    <row r="7103" spans="8:10" x14ac:dyDescent="0.3">
      <c r="H7103">
        <v>48687</v>
      </c>
      <c r="J7103">
        <v>48687</v>
      </c>
    </row>
    <row r="7104" spans="8:10" x14ac:dyDescent="0.3">
      <c r="H7104">
        <v>48694</v>
      </c>
      <c r="J7104">
        <v>48694</v>
      </c>
    </row>
    <row r="7105" spans="8:10" x14ac:dyDescent="0.3">
      <c r="H7105">
        <v>48695</v>
      </c>
      <c r="J7105">
        <v>48695</v>
      </c>
    </row>
    <row r="7106" spans="8:10" x14ac:dyDescent="0.3">
      <c r="H7106">
        <v>48704</v>
      </c>
      <c r="J7106">
        <v>48704</v>
      </c>
    </row>
    <row r="7107" spans="8:10" x14ac:dyDescent="0.3">
      <c r="H7107">
        <v>48710</v>
      </c>
      <c r="J7107">
        <v>48710</v>
      </c>
    </row>
    <row r="7108" spans="8:10" x14ac:dyDescent="0.3">
      <c r="H7108">
        <v>48715</v>
      </c>
      <c r="J7108">
        <v>48715</v>
      </c>
    </row>
    <row r="7109" spans="8:10" x14ac:dyDescent="0.3">
      <c r="H7109">
        <v>48717</v>
      </c>
      <c r="J7109">
        <v>48717</v>
      </c>
    </row>
    <row r="7110" spans="8:10" x14ac:dyDescent="0.3">
      <c r="H7110">
        <v>48719</v>
      </c>
      <c r="J7110">
        <v>48719</v>
      </c>
    </row>
    <row r="7111" spans="8:10" x14ac:dyDescent="0.3">
      <c r="H7111">
        <v>48720</v>
      </c>
      <c r="J7111">
        <v>48720</v>
      </c>
    </row>
    <row r="7112" spans="8:10" x14ac:dyDescent="0.3">
      <c r="H7112">
        <v>48721</v>
      </c>
      <c r="J7112">
        <v>48721</v>
      </c>
    </row>
    <row r="7113" spans="8:10" x14ac:dyDescent="0.3">
      <c r="H7113">
        <v>48723</v>
      </c>
      <c r="J7113">
        <v>48723</v>
      </c>
    </row>
    <row r="7114" spans="8:10" x14ac:dyDescent="0.3">
      <c r="H7114">
        <v>48724</v>
      </c>
      <c r="J7114">
        <v>48724</v>
      </c>
    </row>
    <row r="7115" spans="8:10" x14ac:dyDescent="0.3">
      <c r="H7115">
        <v>48726</v>
      </c>
      <c r="J7115">
        <v>48726</v>
      </c>
    </row>
    <row r="7116" spans="8:10" x14ac:dyDescent="0.3">
      <c r="H7116">
        <v>48728</v>
      </c>
      <c r="J7116">
        <v>48728</v>
      </c>
    </row>
    <row r="7117" spans="8:10" x14ac:dyDescent="0.3">
      <c r="H7117">
        <v>48731</v>
      </c>
      <c r="J7117">
        <v>48731</v>
      </c>
    </row>
    <row r="7118" spans="8:10" x14ac:dyDescent="0.3">
      <c r="H7118">
        <v>48732</v>
      </c>
      <c r="J7118">
        <v>48732</v>
      </c>
    </row>
    <row r="7119" spans="8:10" x14ac:dyDescent="0.3">
      <c r="H7119">
        <v>48735</v>
      </c>
      <c r="J7119">
        <v>48735</v>
      </c>
    </row>
    <row r="7120" spans="8:10" x14ac:dyDescent="0.3">
      <c r="H7120">
        <v>48736</v>
      </c>
      <c r="J7120">
        <v>48736</v>
      </c>
    </row>
    <row r="7121" spans="8:10" x14ac:dyDescent="0.3">
      <c r="H7121">
        <v>48737</v>
      </c>
      <c r="J7121">
        <v>48737</v>
      </c>
    </row>
    <row r="7122" spans="8:10" x14ac:dyDescent="0.3">
      <c r="H7122">
        <v>48738</v>
      </c>
      <c r="J7122">
        <v>48738</v>
      </c>
    </row>
    <row r="7123" spans="8:10" x14ac:dyDescent="0.3">
      <c r="H7123">
        <v>48748</v>
      </c>
      <c r="J7123">
        <v>48748</v>
      </c>
    </row>
    <row r="7124" spans="8:10" x14ac:dyDescent="0.3">
      <c r="H7124">
        <v>48749</v>
      </c>
      <c r="J7124">
        <v>48749</v>
      </c>
    </row>
    <row r="7125" spans="8:10" x14ac:dyDescent="0.3">
      <c r="H7125">
        <v>48753</v>
      </c>
      <c r="J7125">
        <v>48753</v>
      </c>
    </row>
    <row r="7126" spans="8:10" x14ac:dyDescent="0.3">
      <c r="H7126">
        <v>48759</v>
      </c>
      <c r="J7126">
        <v>48759</v>
      </c>
    </row>
    <row r="7127" spans="8:10" x14ac:dyDescent="0.3">
      <c r="H7127">
        <v>48760</v>
      </c>
      <c r="J7127">
        <v>48760</v>
      </c>
    </row>
    <row r="7128" spans="8:10" x14ac:dyDescent="0.3">
      <c r="H7128">
        <v>48761</v>
      </c>
      <c r="J7128">
        <v>48761</v>
      </c>
    </row>
    <row r="7129" spans="8:10" x14ac:dyDescent="0.3">
      <c r="H7129">
        <v>48762</v>
      </c>
      <c r="J7129">
        <v>48762</v>
      </c>
    </row>
    <row r="7130" spans="8:10" x14ac:dyDescent="0.3">
      <c r="H7130">
        <v>48763</v>
      </c>
      <c r="J7130">
        <v>48763</v>
      </c>
    </row>
    <row r="7131" spans="8:10" x14ac:dyDescent="0.3">
      <c r="H7131">
        <v>48764</v>
      </c>
      <c r="J7131">
        <v>48764</v>
      </c>
    </row>
    <row r="7132" spans="8:10" x14ac:dyDescent="0.3">
      <c r="H7132">
        <v>48765</v>
      </c>
      <c r="J7132">
        <v>48765</v>
      </c>
    </row>
    <row r="7133" spans="8:10" x14ac:dyDescent="0.3">
      <c r="H7133">
        <v>48766</v>
      </c>
      <c r="J7133">
        <v>48766</v>
      </c>
    </row>
    <row r="7134" spans="8:10" x14ac:dyDescent="0.3">
      <c r="H7134">
        <v>48767</v>
      </c>
      <c r="J7134">
        <v>48767</v>
      </c>
    </row>
    <row r="7135" spans="8:10" x14ac:dyDescent="0.3">
      <c r="H7135">
        <v>48768</v>
      </c>
      <c r="J7135">
        <v>48768</v>
      </c>
    </row>
    <row r="7136" spans="8:10" x14ac:dyDescent="0.3">
      <c r="H7136">
        <v>48769</v>
      </c>
      <c r="J7136">
        <v>48769</v>
      </c>
    </row>
    <row r="7137" spans="8:10" x14ac:dyDescent="0.3">
      <c r="H7137">
        <v>48770</v>
      </c>
      <c r="J7137">
        <v>48770</v>
      </c>
    </row>
    <row r="7138" spans="8:10" x14ac:dyDescent="0.3">
      <c r="H7138">
        <v>48771</v>
      </c>
      <c r="J7138">
        <v>48771</v>
      </c>
    </row>
    <row r="7139" spans="8:10" x14ac:dyDescent="0.3">
      <c r="H7139">
        <v>48797</v>
      </c>
      <c r="J7139">
        <v>48797</v>
      </c>
    </row>
    <row r="7140" spans="8:10" x14ac:dyDescent="0.3">
      <c r="H7140">
        <v>48806</v>
      </c>
      <c r="J7140">
        <v>48806</v>
      </c>
    </row>
    <row r="7141" spans="8:10" x14ac:dyDescent="0.3">
      <c r="H7141">
        <v>48815</v>
      </c>
      <c r="J7141">
        <v>48815</v>
      </c>
    </row>
    <row r="7142" spans="8:10" x14ac:dyDescent="0.3">
      <c r="H7142">
        <v>48816</v>
      </c>
      <c r="J7142">
        <v>48816</v>
      </c>
    </row>
    <row r="7143" spans="8:10" x14ac:dyDescent="0.3">
      <c r="H7143">
        <v>48818</v>
      </c>
      <c r="J7143">
        <v>48818</v>
      </c>
    </row>
    <row r="7144" spans="8:10" x14ac:dyDescent="0.3">
      <c r="H7144">
        <v>48820</v>
      </c>
      <c r="J7144">
        <v>48820</v>
      </c>
    </row>
    <row r="7145" spans="8:10" x14ac:dyDescent="0.3">
      <c r="H7145">
        <v>48821</v>
      </c>
      <c r="J7145">
        <v>48821</v>
      </c>
    </row>
    <row r="7146" spans="8:10" x14ac:dyDescent="0.3">
      <c r="H7146">
        <v>48822</v>
      </c>
      <c r="J7146">
        <v>48822</v>
      </c>
    </row>
    <row r="7147" spans="8:10" x14ac:dyDescent="0.3">
      <c r="H7147">
        <v>48823</v>
      </c>
      <c r="J7147">
        <v>48823</v>
      </c>
    </row>
    <row r="7148" spans="8:10" x14ac:dyDescent="0.3">
      <c r="H7148">
        <v>48824</v>
      </c>
      <c r="J7148">
        <v>48824</v>
      </c>
    </row>
    <row r="7149" spans="8:10" x14ac:dyDescent="0.3">
      <c r="H7149">
        <v>48825</v>
      </c>
      <c r="J7149">
        <v>48825</v>
      </c>
    </row>
    <row r="7150" spans="8:10" x14ac:dyDescent="0.3">
      <c r="H7150">
        <v>48826</v>
      </c>
      <c r="J7150">
        <v>48826</v>
      </c>
    </row>
    <row r="7151" spans="8:10" x14ac:dyDescent="0.3">
      <c r="H7151">
        <v>48827</v>
      </c>
      <c r="J7151">
        <v>48827</v>
      </c>
    </row>
    <row r="7152" spans="8:10" x14ac:dyDescent="0.3">
      <c r="H7152">
        <v>48828</v>
      </c>
      <c r="J7152">
        <v>48828</v>
      </c>
    </row>
    <row r="7153" spans="8:10" x14ac:dyDescent="0.3">
      <c r="H7153">
        <v>48829</v>
      </c>
      <c r="J7153">
        <v>48829</v>
      </c>
    </row>
    <row r="7154" spans="8:10" x14ac:dyDescent="0.3">
      <c r="H7154">
        <v>48830</v>
      </c>
      <c r="J7154">
        <v>48830</v>
      </c>
    </row>
    <row r="7155" spans="8:10" x14ac:dyDescent="0.3">
      <c r="H7155">
        <v>48831</v>
      </c>
      <c r="J7155">
        <v>48831</v>
      </c>
    </row>
    <row r="7156" spans="8:10" x14ac:dyDescent="0.3">
      <c r="H7156">
        <v>48832</v>
      </c>
      <c r="J7156">
        <v>48832</v>
      </c>
    </row>
    <row r="7157" spans="8:10" x14ac:dyDescent="0.3">
      <c r="H7157">
        <v>48834</v>
      </c>
      <c r="J7157">
        <v>48834</v>
      </c>
    </row>
    <row r="7158" spans="8:10" x14ac:dyDescent="0.3">
      <c r="H7158">
        <v>48835</v>
      </c>
      <c r="J7158">
        <v>48835</v>
      </c>
    </row>
    <row r="7159" spans="8:10" x14ac:dyDescent="0.3">
      <c r="H7159">
        <v>48837</v>
      </c>
      <c r="J7159">
        <v>48837</v>
      </c>
    </row>
    <row r="7160" spans="8:10" x14ac:dyDescent="0.3">
      <c r="H7160">
        <v>48838</v>
      </c>
      <c r="J7160">
        <v>48838</v>
      </c>
    </row>
    <row r="7161" spans="8:10" x14ac:dyDescent="0.3">
      <c r="H7161">
        <v>48839</v>
      </c>
      <c r="J7161">
        <v>48839</v>
      </c>
    </row>
    <row r="7162" spans="8:10" x14ac:dyDescent="0.3">
      <c r="H7162">
        <v>48841</v>
      </c>
      <c r="J7162">
        <v>48841</v>
      </c>
    </row>
    <row r="7163" spans="8:10" x14ac:dyDescent="0.3">
      <c r="H7163">
        <v>48842</v>
      </c>
      <c r="J7163">
        <v>48842</v>
      </c>
    </row>
    <row r="7164" spans="8:10" x14ac:dyDescent="0.3">
      <c r="H7164">
        <v>48843</v>
      </c>
      <c r="J7164">
        <v>48843</v>
      </c>
    </row>
    <row r="7165" spans="8:10" x14ac:dyDescent="0.3">
      <c r="H7165">
        <v>48844</v>
      </c>
      <c r="J7165">
        <v>48844</v>
      </c>
    </row>
    <row r="7166" spans="8:10" x14ac:dyDescent="0.3">
      <c r="H7166">
        <v>48846</v>
      </c>
      <c r="J7166">
        <v>48846</v>
      </c>
    </row>
    <row r="7167" spans="8:10" x14ac:dyDescent="0.3">
      <c r="H7167">
        <v>48847</v>
      </c>
      <c r="J7167">
        <v>48847</v>
      </c>
    </row>
    <row r="7168" spans="8:10" x14ac:dyDescent="0.3">
      <c r="H7168">
        <v>48849</v>
      </c>
      <c r="J7168">
        <v>48849</v>
      </c>
    </row>
    <row r="7169" spans="8:10" x14ac:dyDescent="0.3">
      <c r="H7169">
        <v>48850</v>
      </c>
      <c r="J7169">
        <v>48850</v>
      </c>
    </row>
    <row r="7170" spans="8:10" x14ac:dyDescent="0.3">
      <c r="H7170">
        <v>48851</v>
      </c>
      <c r="J7170">
        <v>48851</v>
      </c>
    </row>
    <row r="7171" spans="8:10" x14ac:dyDescent="0.3">
      <c r="H7171">
        <v>48852</v>
      </c>
      <c r="J7171">
        <v>48852</v>
      </c>
    </row>
    <row r="7172" spans="8:10" x14ac:dyDescent="0.3">
      <c r="H7172">
        <v>48853</v>
      </c>
      <c r="J7172">
        <v>48853</v>
      </c>
    </row>
    <row r="7173" spans="8:10" x14ac:dyDescent="0.3">
      <c r="H7173">
        <v>48854</v>
      </c>
      <c r="J7173">
        <v>48854</v>
      </c>
    </row>
    <row r="7174" spans="8:10" x14ac:dyDescent="0.3">
      <c r="H7174">
        <v>48855</v>
      </c>
      <c r="J7174">
        <v>48855</v>
      </c>
    </row>
    <row r="7175" spans="8:10" x14ac:dyDescent="0.3">
      <c r="H7175">
        <v>48856</v>
      </c>
      <c r="J7175">
        <v>48856</v>
      </c>
    </row>
    <row r="7176" spans="8:10" x14ac:dyDescent="0.3">
      <c r="H7176">
        <v>48857</v>
      </c>
      <c r="J7176">
        <v>48857</v>
      </c>
    </row>
    <row r="7177" spans="8:10" x14ac:dyDescent="0.3">
      <c r="H7177">
        <v>48858</v>
      </c>
      <c r="J7177">
        <v>48858</v>
      </c>
    </row>
    <row r="7178" spans="8:10" x14ac:dyDescent="0.3">
      <c r="H7178">
        <v>48859</v>
      </c>
      <c r="J7178">
        <v>48859</v>
      </c>
    </row>
    <row r="7179" spans="8:10" x14ac:dyDescent="0.3">
      <c r="H7179">
        <v>48860</v>
      </c>
      <c r="J7179">
        <v>48860</v>
      </c>
    </row>
    <row r="7180" spans="8:10" x14ac:dyDescent="0.3">
      <c r="H7180">
        <v>48882</v>
      </c>
      <c r="J7180">
        <v>48882</v>
      </c>
    </row>
    <row r="7181" spans="8:10" x14ac:dyDescent="0.3">
      <c r="H7181">
        <v>48883</v>
      </c>
      <c r="J7181">
        <v>48883</v>
      </c>
    </row>
    <row r="7182" spans="8:10" x14ac:dyDescent="0.3">
      <c r="H7182">
        <v>48884</v>
      </c>
      <c r="J7182">
        <v>48884</v>
      </c>
    </row>
    <row r="7183" spans="8:10" x14ac:dyDescent="0.3">
      <c r="H7183">
        <v>48885</v>
      </c>
      <c r="J7183">
        <v>48885</v>
      </c>
    </row>
    <row r="7184" spans="8:10" x14ac:dyDescent="0.3">
      <c r="H7184">
        <v>48887</v>
      </c>
      <c r="J7184">
        <v>48887</v>
      </c>
    </row>
    <row r="7185" spans="8:10" x14ac:dyDescent="0.3">
      <c r="H7185">
        <v>48892</v>
      </c>
      <c r="J7185">
        <v>48892</v>
      </c>
    </row>
    <row r="7186" spans="8:10" x14ac:dyDescent="0.3">
      <c r="H7186">
        <v>48893</v>
      </c>
      <c r="J7186">
        <v>48893</v>
      </c>
    </row>
    <row r="7187" spans="8:10" x14ac:dyDescent="0.3">
      <c r="H7187">
        <v>48894</v>
      </c>
      <c r="J7187">
        <v>48894</v>
      </c>
    </row>
    <row r="7188" spans="8:10" x14ac:dyDescent="0.3">
      <c r="H7188">
        <v>48896</v>
      </c>
      <c r="J7188">
        <v>48896</v>
      </c>
    </row>
    <row r="7189" spans="8:10" x14ac:dyDescent="0.3">
      <c r="H7189">
        <v>48900</v>
      </c>
      <c r="J7189">
        <v>48900</v>
      </c>
    </row>
    <row r="7190" spans="8:10" x14ac:dyDescent="0.3">
      <c r="H7190">
        <v>48901</v>
      </c>
      <c r="J7190">
        <v>48901</v>
      </c>
    </row>
    <row r="7191" spans="8:10" x14ac:dyDescent="0.3">
      <c r="H7191">
        <v>48902</v>
      </c>
      <c r="J7191">
        <v>48902</v>
      </c>
    </row>
    <row r="7192" spans="8:10" x14ac:dyDescent="0.3">
      <c r="H7192">
        <v>48903</v>
      </c>
      <c r="J7192">
        <v>48903</v>
      </c>
    </row>
    <row r="7193" spans="8:10" x14ac:dyDescent="0.3">
      <c r="H7193">
        <v>48904</v>
      </c>
      <c r="J7193">
        <v>48904</v>
      </c>
    </row>
    <row r="7194" spans="8:10" x14ac:dyDescent="0.3">
      <c r="H7194">
        <v>48905</v>
      </c>
      <c r="J7194">
        <v>48905</v>
      </c>
    </row>
    <row r="7195" spans="8:10" x14ac:dyDescent="0.3">
      <c r="H7195">
        <v>48906</v>
      </c>
      <c r="J7195">
        <v>48906</v>
      </c>
    </row>
    <row r="7196" spans="8:10" x14ac:dyDescent="0.3">
      <c r="H7196">
        <v>48907</v>
      </c>
      <c r="J7196">
        <v>48907</v>
      </c>
    </row>
    <row r="7197" spans="8:10" x14ac:dyDescent="0.3">
      <c r="H7197">
        <v>48908</v>
      </c>
      <c r="J7197">
        <v>48908</v>
      </c>
    </row>
    <row r="7198" spans="8:10" x14ac:dyDescent="0.3">
      <c r="H7198">
        <v>48909</v>
      </c>
      <c r="J7198">
        <v>48909</v>
      </c>
    </row>
    <row r="7199" spans="8:10" x14ac:dyDescent="0.3">
      <c r="H7199">
        <v>48910</v>
      </c>
      <c r="J7199">
        <v>48910</v>
      </c>
    </row>
    <row r="7200" spans="8:10" x14ac:dyDescent="0.3">
      <c r="H7200">
        <v>48911</v>
      </c>
      <c r="J7200">
        <v>48911</v>
      </c>
    </row>
    <row r="7201" spans="8:10" x14ac:dyDescent="0.3">
      <c r="H7201">
        <v>48915</v>
      </c>
      <c r="J7201">
        <v>48915</v>
      </c>
    </row>
    <row r="7202" spans="8:10" x14ac:dyDescent="0.3">
      <c r="H7202">
        <v>48919</v>
      </c>
      <c r="J7202">
        <v>48919</v>
      </c>
    </row>
    <row r="7203" spans="8:10" x14ac:dyDescent="0.3">
      <c r="H7203">
        <v>48922</v>
      </c>
      <c r="J7203">
        <v>48922</v>
      </c>
    </row>
    <row r="7204" spans="8:10" x14ac:dyDescent="0.3">
      <c r="H7204">
        <v>48924</v>
      </c>
      <c r="J7204">
        <v>48924</v>
      </c>
    </row>
    <row r="7205" spans="8:10" x14ac:dyDescent="0.3">
      <c r="H7205">
        <v>48994</v>
      </c>
      <c r="J7205">
        <v>48994</v>
      </c>
    </row>
    <row r="7206" spans="8:10" x14ac:dyDescent="0.3">
      <c r="H7206">
        <v>49015</v>
      </c>
      <c r="J7206">
        <v>49015</v>
      </c>
    </row>
    <row r="7207" spans="8:10" x14ac:dyDescent="0.3">
      <c r="H7207">
        <v>49038</v>
      </c>
      <c r="J7207">
        <v>49038</v>
      </c>
    </row>
    <row r="7208" spans="8:10" x14ac:dyDescent="0.3">
      <c r="H7208">
        <v>49053</v>
      </c>
      <c r="J7208">
        <v>49053</v>
      </c>
    </row>
    <row r="7209" spans="8:10" x14ac:dyDescent="0.3">
      <c r="H7209">
        <v>49095</v>
      </c>
      <c r="J7209">
        <v>49095</v>
      </c>
    </row>
    <row r="7210" spans="8:10" x14ac:dyDescent="0.3">
      <c r="H7210">
        <v>49096</v>
      </c>
      <c r="J7210">
        <v>49096</v>
      </c>
    </row>
    <row r="7211" spans="8:10" x14ac:dyDescent="0.3">
      <c r="H7211">
        <v>49097</v>
      </c>
      <c r="J7211">
        <v>49097</v>
      </c>
    </row>
    <row r="7212" spans="8:10" x14ac:dyDescent="0.3">
      <c r="H7212">
        <v>49098</v>
      </c>
      <c r="J7212">
        <v>49098</v>
      </c>
    </row>
    <row r="7213" spans="8:10" x14ac:dyDescent="0.3">
      <c r="H7213">
        <v>49254</v>
      </c>
      <c r="J7213">
        <v>49254</v>
      </c>
    </row>
    <row r="7214" spans="8:10" x14ac:dyDescent="0.3">
      <c r="H7214">
        <v>49256</v>
      </c>
      <c r="J7214">
        <v>49256</v>
      </c>
    </row>
    <row r="7215" spans="8:10" x14ac:dyDescent="0.3">
      <c r="H7215">
        <v>49257</v>
      </c>
      <c r="J7215">
        <v>49257</v>
      </c>
    </row>
    <row r="7216" spans="8:10" x14ac:dyDescent="0.3">
      <c r="H7216">
        <v>49258</v>
      </c>
      <c r="J7216">
        <v>49258</v>
      </c>
    </row>
    <row r="7217" spans="8:10" x14ac:dyDescent="0.3">
      <c r="H7217">
        <v>49259</v>
      </c>
      <c r="J7217">
        <v>49259</v>
      </c>
    </row>
    <row r="7218" spans="8:10" x14ac:dyDescent="0.3">
      <c r="H7218">
        <v>49260</v>
      </c>
      <c r="J7218">
        <v>49260</v>
      </c>
    </row>
    <row r="7219" spans="8:10" x14ac:dyDescent="0.3">
      <c r="H7219">
        <v>49261</v>
      </c>
      <c r="J7219">
        <v>49261</v>
      </c>
    </row>
    <row r="7220" spans="8:10" x14ac:dyDescent="0.3">
      <c r="H7220">
        <v>49262</v>
      </c>
      <c r="J7220">
        <v>49262</v>
      </c>
    </row>
    <row r="7221" spans="8:10" x14ac:dyDescent="0.3">
      <c r="H7221">
        <v>49264</v>
      </c>
      <c r="J7221">
        <v>49264</v>
      </c>
    </row>
    <row r="7222" spans="8:10" x14ac:dyDescent="0.3">
      <c r="H7222">
        <v>49267</v>
      </c>
      <c r="J7222">
        <v>49267</v>
      </c>
    </row>
    <row r="7223" spans="8:10" x14ac:dyDescent="0.3">
      <c r="H7223">
        <v>49268</v>
      </c>
      <c r="J7223">
        <v>49268</v>
      </c>
    </row>
    <row r="7224" spans="8:10" x14ac:dyDescent="0.3">
      <c r="H7224">
        <v>49269</v>
      </c>
      <c r="J7224">
        <v>49269</v>
      </c>
    </row>
    <row r="7225" spans="8:10" x14ac:dyDescent="0.3">
      <c r="H7225">
        <v>49316</v>
      </c>
      <c r="J7225">
        <v>49316</v>
      </c>
    </row>
    <row r="7226" spans="8:10" x14ac:dyDescent="0.3">
      <c r="H7226">
        <v>49330</v>
      </c>
      <c r="J7226">
        <v>49330</v>
      </c>
    </row>
    <row r="7227" spans="8:10" x14ac:dyDescent="0.3">
      <c r="H7227">
        <v>49331</v>
      </c>
      <c r="J7227">
        <v>49331</v>
      </c>
    </row>
    <row r="7228" spans="8:10" x14ac:dyDescent="0.3">
      <c r="H7228">
        <v>49332</v>
      </c>
      <c r="J7228">
        <v>49332</v>
      </c>
    </row>
    <row r="7229" spans="8:10" x14ac:dyDescent="0.3">
      <c r="H7229">
        <v>49333</v>
      </c>
      <c r="J7229">
        <v>49333</v>
      </c>
    </row>
    <row r="7230" spans="8:10" x14ac:dyDescent="0.3">
      <c r="H7230">
        <v>49334</v>
      </c>
      <c r="J7230">
        <v>49334</v>
      </c>
    </row>
    <row r="7231" spans="8:10" x14ac:dyDescent="0.3">
      <c r="H7231">
        <v>49338</v>
      </c>
      <c r="J7231">
        <v>49338</v>
      </c>
    </row>
    <row r="7232" spans="8:10" x14ac:dyDescent="0.3">
      <c r="H7232">
        <v>49341</v>
      </c>
      <c r="J7232">
        <v>49341</v>
      </c>
    </row>
    <row r="7233" spans="8:10" x14ac:dyDescent="0.3">
      <c r="H7233">
        <v>49343</v>
      </c>
      <c r="J7233">
        <v>49343</v>
      </c>
    </row>
    <row r="7234" spans="8:10" x14ac:dyDescent="0.3">
      <c r="H7234">
        <v>49344</v>
      </c>
      <c r="J7234">
        <v>49344</v>
      </c>
    </row>
    <row r="7235" spans="8:10" x14ac:dyDescent="0.3">
      <c r="H7235">
        <v>49345</v>
      </c>
      <c r="J7235">
        <v>49345</v>
      </c>
    </row>
    <row r="7236" spans="8:10" x14ac:dyDescent="0.3">
      <c r="H7236">
        <v>49346</v>
      </c>
      <c r="J7236">
        <v>49346</v>
      </c>
    </row>
    <row r="7237" spans="8:10" x14ac:dyDescent="0.3">
      <c r="H7237">
        <v>49347</v>
      </c>
      <c r="J7237">
        <v>49347</v>
      </c>
    </row>
    <row r="7238" spans="8:10" x14ac:dyDescent="0.3">
      <c r="H7238">
        <v>49349</v>
      </c>
      <c r="J7238">
        <v>49349</v>
      </c>
    </row>
    <row r="7239" spans="8:10" x14ac:dyDescent="0.3">
      <c r="H7239">
        <v>49350</v>
      </c>
      <c r="J7239">
        <v>49350</v>
      </c>
    </row>
    <row r="7240" spans="8:10" x14ac:dyDescent="0.3">
      <c r="H7240">
        <v>49351</v>
      </c>
      <c r="J7240">
        <v>49351</v>
      </c>
    </row>
    <row r="7241" spans="8:10" x14ac:dyDescent="0.3">
      <c r="H7241">
        <v>49352</v>
      </c>
      <c r="J7241">
        <v>49352</v>
      </c>
    </row>
    <row r="7242" spans="8:10" x14ac:dyDescent="0.3">
      <c r="H7242">
        <v>49368</v>
      </c>
      <c r="J7242">
        <v>49368</v>
      </c>
    </row>
    <row r="7243" spans="8:10" x14ac:dyDescent="0.3">
      <c r="H7243">
        <v>49369</v>
      </c>
      <c r="J7243">
        <v>49369</v>
      </c>
    </row>
    <row r="7244" spans="8:10" x14ac:dyDescent="0.3">
      <c r="H7244">
        <v>49370</v>
      </c>
      <c r="J7244">
        <v>49370</v>
      </c>
    </row>
    <row r="7245" spans="8:10" x14ac:dyDescent="0.3">
      <c r="H7245">
        <v>49371</v>
      </c>
      <c r="J7245">
        <v>49371</v>
      </c>
    </row>
    <row r="7246" spans="8:10" x14ac:dyDescent="0.3">
      <c r="H7246">
        <v>49374</v>
      </c>
      <c r="J7246">
        <v>49374</v>
      </c>
    </row>
    <row r="7247" spans="8:10" x14ac:dyDescent="0.3">
      <c r="H7247">
        <v>49375</v>
      </c>
      <c r="J7247">
        <v>49375</v>
      </c>
    </row>
    <row r="7248" spans="8:10" x14ac:dyDescent="0.3">
      <c r="H7248">
        <v>49379</v>
      </c>
      <c r="J7248">
        <v>49379</v>
      </c>
    </row>
    <row r="7249" spans="8:10" x14ac:dyDescent="0.3">
      <c r="H7249">
        <v>49380</v>
      </c>
      <c r="J7249">
        <v>49380</v>
      </c>
    </row>
    <row r="7250" spans="8:10" x14ac:dyDescent="0.3">
      <c r="H7250">
        <v>49381</v>
      </c>
      <c r="J7250">
        <v>49381</v>
      </c>
    </row>
    <row r="7251" spans="8:10" x14ac:dyDescent="0.3">
      <c r="H7251">
        <v>49382</v>
      </c>
      <c r="J7251">
        <v>49382</v>
      </c>
    </row>
    <row r="7252" spans="8:10" x14ac:dyDescent="0.3">
      <c r="H7252">
        <v>49384</v>
      </c>
      <c r="J7252">
        <v>49384</v>
      </c>
    </row>
    <row r="7253" spans="8:10" x14ac:dyDescent="0.3">
      <c r="H7253">
        <v>49385</v>
      </c>
      <c r="J7253">
        <v>49385</v>
      </c>
    </row>
    <row r="7254" spans="8:10" x14ac:dyDescent="0.3">
      <c r="H7254">
        <v>49386</v>
      </c>
      <c r="J7254">
        <v>49386</v>
      </c>
    </row>
    <row r="7255" spans="8:10" x14ac:dyDescent="0.3">
      <c r="H7255">
        <v>49387</v>
      </c>
      <c r="J7255">
        <v>49387</v>
      </c>
    </row>
    <row r="7256" spans="8:10" x14ac:dyDescent="0.3">
      <c r="H7256">
        <v>49389</v>
      </c>
      <c r="J7256">
        <v>49389</v>
      </c>
    </row>
    <row r="7257" spans="8:10" x14ac:dyDescent="0.3">
      <c r="H7257">
        <v>49412</v>
      </c>
      <c r="J7257">
        <v>49412</v>
      </c>
    </row>
    <row r="7258" spans="8:10" x14ac:dyDescent="0.3">
      <c r="H7258">
        <v>49413</v>
      </c>
      <c r="J7258">
        <v>49413</v>
      </c>
    </row>
    <row r="7259" spans="8:10" x14ac:dyDescent="0.3">
      <c r="H7259">
        <v>49414</v>
      </c>
      <c r="J7259">
        <v>49414</v>
      </c>
    </row>
    <row r="7260" spans="8:10" x14ac:dyDescent="0.3">
      <c r="H7260">
        <v>49417</v>
      </c>
      <c r="J7260">
        <v>49417</v>
      </c>
    </row>
    <row r="7261" spans="8:10" x14ac:dyDescent="0.3">
      <c r="H7261">
        <v>49418</v>
      </c>
      <c r="J7261">
        <v>49418</v>
      </c>
    </row>
    <row r="7262" spans="8:10" x14ac:dyDescent="0.3">
      <c r="H7262">
        <v>49420</v>
      </c>
      <c r="J7262">
        <v>49420</v>
      </c>
    </row>
    <row r="7263" spans="8:10" x14ac:dyDescent="0.3">
      <c r="H7263">
        <v>49421</v>
      </c>
      <c r="J7263">
        <v>49421</v>
      </c>
    </row>
    <row r="7264" spans="8:10" x14ac:dyDescent="0.3">
      <c r="H7264">
        <v>49443</v>
      </c>
      <c r="J7264">
        <v>49443</v>
      </c>
    </row>
    <row r="7265" spans="8:10" x14ac:dyDescent="0.3">
      <c r="H7265">
        <v>49448</v>
      </c>
      <c r="J7265">
        <v>49448</v>
      </c>
    </row>
    <row r="7266" spans="8:10" x14ac:dyDescent="0.3">
      <c r="H7266">
        <v>49449</v>
      </c>
      <c r="J7266">
        <v>49449</v>
      </c>
    </row>
    <row r="7267" spans="8:10" x14ac:dyDescent="0.3">
      <c r="H7267">
        <v>49462</v>
      </c>
      <c r="J7267">
        <v>49462</v>
      </c>
    </row>
    <row r="7268" spans="8:10" x14ac:dyDescent="0.3">
      <c r="H7268">
        <v>49487</v>
      </c>
      <c r="J7268">
        <v>49487</v>
      </c>
    </row>
    <row r="7269" spans="8:10" x14ac:dyDescent="0.3">
      <c r="H7269">
        <v>49488</v>
      </c>
      <c r="J7269">
        <v>49488</v>
      </c>
    </row>
    <row r="7270" spans="8:10" x14ac:dyDescent="0.3">
      <c r="H7270">
        <v>49490</v>
      </c>
      <c r="J7270">
        <v>49490</v>
      </c>
    </row>
    <row r="7271" spans="8:10" x14ac:dyDescent="0.3">
      <c r="H7271">
        <v>49491</v>
      </c>
      <c r="J7271">
        <v>49491</v>
      </c>
    </row>
    <row r="7272" spans="8:10" x14ac:dyDescent="0.3">
      <c r="H7272">
        <v>49495</v>
      </c>
      <c r="J7272">
        <v>49495</v>
      </c>
    </row>
    <row r="7273" spans="8:10" x14ac:dyDescent="0.3">
      <c r="H7273">
        <v>49496</v>
      </c>
      <c r="J7273">
        <v>49496</v>
      </c>
    </row>
    <row r="7274" spans="8:10" x14ac:dyDescent="0.3">
      <c r="H7274">
        <v>49497</v>
      </c>
      <c r="J7274">
        <v>49497</v>
      </c>
    </row>
    <row r="7275" spans="8:10" x14ac:dyDescent="0.3">
      <c r="H7275">
        <v>49499</v>
      </c>
      <c r="J7275">
        <v>49499</v>
      </c>
    </row>
    <row r="7276" spans="8:10" x14ac:dyDescent="0.3">
      <c r="H7276">
        <v>49500</v>
      </c>
      <c r="J7276">
        <v>49500</v>
      </c>
    </row>
    <row r="7277" spans="8:10" x14ac:dyDescent="0.3">
      <c r="H7277">
        <v>49501</v>
      </c>
      <c r="J7277">
        <v>49501</v>
      </c>
    </row>
    <row r="7278" spans="8:10" x14ac:dyDescent="0.3">
      <c r="H7278">
        <v>49502</v>
      </c>
      <c r="J7278">
        <v>49502</v>
      </c>
    </row>
    <row r="7279" spans="8:10" x14ac:dyDescent="0.3">
      <c r="H7279">
        <v>49524</v>
      </c>
      <c r="J7279">
        <v>49524</v>
      </c>
    </row>
    <row r="7280" spans="8:10" x14ac:dyDescent="0.3">
      <c r="H7280">
        <v>49525</v>
      </c>
      <c r="J7280">
        <v>49525</v>
      </c>
    </row>
    <row r="7281" spans="8:10" x14ac:dyDescent="0.3">
      <c r="H7281">
        <v>49526</v>
      </c>
      <c r="J7281">
        <v>49526</v>
      </c>
    </row>
    <row r="7282" spans="8:10" x14ac:dyDescent="0.3">
      <c r="H7282">
        <v>49527</v>
      </c>
      <c r="J7282">
        <v>49527</v>
      </c>
    </row>
    <row r="7283" spans="8:10" x14ac:dyDescent="0.3">
      <c r="H7283">
        <v>49528</v>
      </c>
      <c r="J7283">
        <v>49528</v>
      </c>
    </row>
    <row r="7284" spans="8:10" x14ac:dyDescent="0.3">
      <c r="H7284">
        <v>49531</v>
      </c>
      <c r="J7284">
        <v>49531</v>
      </c>
    </row>
    <row r="7285" spans="8:10" x14ac:dyDescent="0.3">
      <c r="H7285">
        <v>49548</v>
      </c>
      <c r="J7285">
        <v>49548</v>
      </c>
    </row>
    <row r="7286" spans="8:10" x14ac:dyDescent="0.3">
      <c r="H7286">
        <v>49549</v>
      </c>
      <c r="J7286">
        <v>49549</v>
      </c>
    </row>
    <row r="7287" spans="8:10" x14ac:dyDescent="0.3">
      <c r="H7287">
        <v>49557</v>
      </c>
      <c r="J7287">
        <v>49557</v>
      </c>
    </row>
    <row r="7288" spans="8:10" x14ac:dyDescent="0.3">
      <c r="H7288">
        <v>49558</v>
      </c>
      <c r="J7288">
        <v>49558</v>
      </c>
    </row>
    <row r="7289" spans="8:10" x14ac:dyDescent="0.3">
      <c r="H7289">
        <v>49560</v>
      </c>
      <c r="J7289">
        <v>49560</v>
      </c>
    </row>
    <row r="7290" spans="8:10" x14ac:dyDescent="0.3">
      <c r="H7290">
        <v>49563</v>
      </c>
      <c r="J7290">
        <v>49563</v>
      </c>
    </row>
    <row r="7291" spans="8:10" x14ac:dyDescent="0.3">
      <c r="H7291">
        <v>49567</v>
      </c>
      <c r="J7291">
        <v>49567</v>
      </c>
    </row>
    <row r="7292" spans="8:10" x14ac:dyDescent="0.3">
      <c r="H7292">
        <v>49572</v>
      </c>
      <c r="J7292">
        <v>49572</v>
      </c>
    </row>
    <row r="7293" spans="8:10" x14ac:dyDescent="0.3">
      <c r="H7293">
        <v>49575</v>
      </c>
      <c r="J7293">
        <v>49575</v>
      </c>
    </row>
    <row r="7294" spans="8:10" x14ac:dyDescent="0.3">
      <c r="H7294">
        <v>49576</v>
      </c>
      <c r="J7294">
        <v>49576</v>
      </c>
    </row>
    <row r="7295" spans="8:10" x14ac:dyDescent="0.3">
      <c r="H7295">
        <v>49580</v>
      </c>
      <c r="J7295">
        <v>49580</v>
      </c>
    </row>
    <row r="7296" spans="8:10" x14ac:dyDescent="0.3">
      <c r="H7296">
        <v>49582</v>
      </c>
      <c r="J7296">
        <v>49582</v>
      </c>
    </row>
    <row r="7297" spans="8:10" x14ac:dyDescent="0.3">
      <c r="H7297">
        <v>49583</v>
      </c>
      <c r="J7297">
        <v>49583</v>
      </c>
    </row>
    <row r="7298" spans="8:10" x14ac:dyDescent="0.3">
      <c r="H7298">
        <v>49586</v>
      </c>
      <c r="J7298">
        <v>49586</v>
      </c>
    </row>
    <row r="7299" spans="8:10" x14ac:dyDescent="0.3">
      <c r="H7299">
        <v>49587</v>
      </c>
      <c r="J7299">
        <v>49587</v>
      </c>
    </row>
    <row r="7300" spans="8:10" x14ac:dyDescent="0.3">
      <c r="H7300">
        <v>49588</v>
      </c>
      <c r="J7300">
        <v>49588</v>
      </c>
    </row>
    <row r="7301" spans="8:10" x14ac:dyDescent="0.3">
      <c r="H7301">
        <v>49589</v>
      </c>
      <c r="J7301">
        <v>49589</v>
      </c>
    </row>
    <row r="7302" spans="8:10" x14ac:dyDescent="0.3">
      <c r="H7302">
        <v>49590</v>
      </c>
      <c r="J7302">
        <v>49590</v>
      </c>
    </row>
    <row r="7303" spans="8:10" x14ac:dyDescent="0.3">
      <c r="H7303">
        <v>49592</v>
      </c>
      <c r="J7303">
        <v>49592</v>
      </c>
    </row>
    <row r="7304" spans="8:10" x14ac:dyDescent="0.3">
      <c r="H7304">
        <v>49593</v>
      </c>
      <c r="J7304">
        <v>49593</v>
      </c>
    </row>
    <row r="7305" spans="8:10" x14ac:dyDescent="0.3">
      <c r="H7305">
        <v>49594</v>
      </c>
      <c r="J7305">
        <v>49594</v>
      </c>
    </row>
    <row r="7306" spans="8:10" x14ac:dyDescent="0.3">
      <c r="H7306">
        <v>49595</v>
      </c>
      <c r="J7306">
        <v>49595</v>
      </c>
    </row>
    <row r="7307" spans="8:10" x14ac:dyDescent="0.3">
      <c r="H7307">
        <v>49599</v>
      </c>
      <c r="J7307">
        <v>49599</v>
      </c>
    </row>
    <row r="7308" spans="8:10" x14ac:dyDescent="0.3">
      <c r="H7308">
        <v>49601</v>
      </c>
      <c r="J7308">
        <v>49601</v>
      </c>
    </row>
    <row r="7309" spans="8:10" x14ac:dyDescent="0.3">
      <c r="H7309">
        <v>49603</v>
      </c>
      <c r="J7309">
        <v>49603</v>
      </c>
    </row>
    <row r="7310" spans="8:10" x14ac:dyDescent="0.3">
      <c r="H7310">
        <v>49609</v>
      </c>
      <c r="J7310">
        <v>49609</v>
      </c>
    </row>
    <row r="7311" spans="8:10" x14ac:dyDescent="0.3">
      <c r="H7311">
        <v>49610</v>
      </c>
      <c r="J7311">
        <v>49610</v>
      </c>
    </row>
    <row r="7312" spans="8:10" x14ac:dyDescent="0.3">
      <c r="H7312">
        <v>49614</v>
      </c>
      <c r="J7312">
        <v>49614</v>
      </c>
    </row>
    <row r="7313" spans="8:10" x14ac:dyDescent="0.3">
      <c r="H7313">
        <v>49615</v>
      </c>
      <c r="J7313">
        <v>49615</v>
      </c>
    </row>
    <row r="7314" spans="8:10" x14ac:dyDescent="0.3">
      <c r="H7314">
        <v>49616</v>
      </c>
      <c r="J7314">
        <v>49616</v>
      </c>
    </row>
    <row r="7315" spans="8:10" x14ac:dyDescent="0.3">
      <c r="H7315">
        <v>49617</v>
      </c>
      <c r="J7315">
        <v>49617</v>
      </c>
    </row>
    <row r="7316" spans="8:10" x14ac:dyDescent="0.3">
      <c r="H7316">
        <v>49618</v>
      </c>
      <c r="J7316">
        <v>49618</v>
      </c>
    </row>
    <row r="7317" spans="8:10" x14ac:dyDescent="0.3">
      <c r="H7317">
        <v>49619</v>
      </c>
      <c r="J7317">
        <v>49619</v>
      </c>
    </row>
    <row r="7318" spans="8:10" x14ac:dyDescent="0.3">
      <c r="H7318">
        <v>49620</v>
      </c>
      <c r="J7318">
        <v>49620</v>
      </c>
    </row>
    <row r="7319" spans="8:10" x14ac:dyDescent="0.3">
      <c r="H7319">
        <v>49621</v>
      </c>
      <c r="J7319">
        <v>49621</v>
      </c>
    </row>
    <row r="7320" spans="8:10" x14ac:dyDescent="0.3">
      <c r="H7320">
        <v>49622</v>
      </c>
      <c r="J7320">
        <v>49622</v>
      </c>
    </row>
    <row r="7321" spans="8:10" x14ac:dyDescent="0.3">
      <c r="H7321">
        <v>49623</v>
      </c>
      <c r="J7321">
        <v>49623</v>
      </c>
    </row>
    <row r="7322" spans="8:10" x14ac:dyDescent="0.3">
      <c r="H7322">
        <v>49624</v>
      </c>
      <c r="J7322">
        <v>49624</v>
      </c>
    </row>
    <row r="7323" spans="8:10" x14ac:dyDescent="0.3">
      <c r="H7323">
        <v>49625</v>
      </c>
      <c r="J7323">
        <v>49625</v>
      </c>
    </row>
    <row r="7324" spans="8:10" x14ac:dyDescent="0.3">
      <c r="H7324">
        <v>49626</v>
      </c>
      <c r="J7324">
        <v>49626</v>
      </c>
    </row>
    <row r="7325" spans="8:10" x14ac:dyDescent="0.3">
      <c r="H7325">
        <v>49628</v>
      </c>
      <c r="J7325">
        <v>49628</v>
      </c>
    </row>
    <row r="7326" spans="8:10" x14ac:dyDescent="0.3">
      <c r="H7326">
        <v>49629</v>
      </c>
      <c r="J7326">
        <v>49629</v>
      </c>
    </row>
    <row r="7327" spans="8:10" x14ac:dyDescent="0.3">
      <c r="H7327">
        <v>49630</v>
      </c>
      <c r="J7327">
        <v>49630</v>
      </c>
    </row>
    <row r="7328" spans="8:10" x14ac:dyDescent="0.3">
      <c r="H7328">
        <v>49631</v>
      </c>
      <c r="J7328">
        <v>49631</v>
      </c>
    </row>
    <row r="7329" spans="8:10" x14ac:dyDescent="0.3">
      <c r="H7329">
        <v>49632</v>
      </c>
      <c r="J7329">
        <v>49632</v>
      </c>
    </row>
    <row r="7330" spans="8:10" x14ac:dyDescent="0.3">
      <c r="H7330">
        <v>49633</v>
      </c>
      <c r="J7330">
        <v>49633</v>
      </c>
    </row>
    <row r="7331" spans="8:10" x14ac:dyDescent="0.3">
      <c r="H7331">
        <v>49634</v>
      </c>
      <c r="J7331">
        <v>49634</v>
      </c>
    </row>
    <row r="7332" spans="8:10" x14ac:dyDescent="0.3">
      <c r="H7332">
        <v>49635</v>
      </c>
      <c r="J7332">
        <v>49635</v>
      </c>
    </row>
    <row r="7333" spans="8:10" x14ac:dyDescent="0.3">
      <c r="H7333">
        <v>49636</v>
      </c>
      <c r="J7333">
        <v>49636</v>
      </c>
    </row>
    <row r="7334" spans="8:10" x14ac:dyDescent="0.3">
      <c r="H7334">
        <v>49637</v>
      </c>
      <c r="J7334">
        <v>49637</v>
      </c>
    </row>
    <row r="7335" spans="8:10" x14ac:dyDescent="0.3">
      <c r="H7335">
        <v>49638</v>
      </c>
      <c r="J7335">
        <v>49638</v>
      </c>
    </row>
    <row r="7336" spans="8:10" x14ac:dyDescent="0.3">
      <c r="H7336">
        <v>49639</v>
      </c>
      <c r="J7336">
        <v>49639</v>
      </c>
    </row>
    <row r="7337" spans="8:10" x14ac:dyDescent="0.3">
      <c r="H7337">
        <v>49640</v>
      </c>
      <c r="J7337">
        <v>49640</v>
      </c>
    </row>
    <row r="7338" spans="8:10" x14ac:dyDescent="0.3">
      <c r="H7338">
        <v>49642</v>
      </c>
      <c r="J7338">
        <v>49642</v>
      </c>
    </row>
    <row r="7339" spans="8:10" x14ac:dyDescent="0.3">
      <c r="H7339">
        <v>49643</v>
      </c>
      <c r="J7339">
        <v>49643</v>
      </c>
    </row>
    <row r="7340" spans="8:10" x14ac:dyDescent="0.3">
      <c r="H7340">
        <v>49644</v>
      </c>
      <c r="J7340">
        <v>49644</v>
      </c>
    </row>
    <row r="7341" spans="8:10" x14ac:dyDescent="0.3">
      <c r="H7341">
        <v>49645</v>
      </c>
      <c r="J7341">
        <v>49645</v>
      </c>
    </row>
    <row r="7342" spans="8:10" x14ac:dyDescent="0.3">
      <c r="H7342">
        <v>49648</v>
      </c>
      <c r="J7342">
        <v>49648</v>
      </c>
    </row>
    <row r="7343" spans="8:10" x14ac:dyDescent="0.3">
      <c r="H7343">
        <v>49649</v>
      </c>
      <c r="J7343">
        <v>49649</v>
      </c>
    </row>
    <row r="7344" spans="8:10" x14ac:dyDescent="0.3">
      <c r="H7344">
        <v>49650</v>
      </c>
      <c r="J7344">
        <v>49650</v>
      </c>
    </row>
    <row r="7345" spans="8:10" x14ac:dyDescent="0.3">
      <c r="H7345">
        <v>49652</v>
      </c>
      <c r="J7345">
        <v>49652</v>
      </c>
    </row>
    <row r="7346" spans="8:10" x14ac:dyDescent="0.3">
      <c r="H7346">
        <v>49654</v>
      </c>
      <c r="J7346">
        <v>49654</v>
      </c>
    </row>
    <row r="7347" spans="8:10" x14ac:dyDescent="0.3">
      <c r="H7347">
        <v>49659</v>
      </c>
      <c r="J7347">
        <v>49659</v>
      </c>
    </row>
    <row r="7348" spans="8:10" x14ac:dyDescent="0.3">
      <c r="H7348">
        <v>49661</v>
      </c>
      <c r="J7348">
        <v>49661</v>
      </c>
    </row>
    <row r="7349" spans="8:10" x14ac:dyDescent="0.3">
      <c r="H7349">
        <v>49662</v>
      </c>
      <c r="J7349">
        <v>49662</v>
      </c>
    </row>
    <row r="7350" spans="8:10" x14ac:dyDescent="0.3">
      <c r="H7350">
        <v>49663</v>
      </c>
      <c r="J7350">
        <v>49663</v>
      </c>
    </row>
    <row r="7351" spans="8:10" x14ac:dyDescent="0.3">
      <c r="H7351">
        <v>49664</v>
      </c>
      <c r="J7351">
        <v>49664</v>
      </c>
    </row>
    <row r="7352" spans="8:10" x14ac:dyDescent="0.3">
      <c r="H7352">
        <v>49667</v>
      </c>
      <c r="J7352">
        <v>49667</v>
      </c>
    </row>
    <row r="7353" spans="8:10" x14ac:dyDescent="0.3">
      <c r="H7353">
        <v>49669</v>
      </c>
      <c r="J7353">
        <v>49669</v>
      </c>
    </row>
    <row r="7354" spans="8:10" x14ac:dyDescent="0.3">
      <c r="H7354">
        <v>49671</v>
      </c>
      <c r="J7354">
        <v>49671</v>
      </c>
    </row>
    <row r="7355" spans="8:10" x14ac:dyDescent="0.3">
      <c r="H7355">
        <v>49672</v>
      </c>
      <c r="J7355">
        <v>49672</v>
      </c>
    </row>
    <row r="7356" spans="8:10" x14ac:dyDescent="0.3">
      <c r="H7356">
        <v>49673</v>
      </c>
      <c r="J7356">
        <v>49673</v>
      </c>
    </row>
    <row r="7357" spans="8:10" x14ac:dyDescent="0.3">
      <c r="H7357">
        <v>49674</v>
      </c>
      <c r="J7357">
        <v>49674</v>
      </c>
    </row>
    <row r="7358" spans="8:10" x14ac:dyDescent="0.3">
      <c r="H7358">
        <v>49675</v>
      </c>
      <c r="J7358">
        <v>49675</v>
      </c>
    </row>
    <row r="7359" spans="8:10" x14ac:dyDescent="0.3">
      <c r="H7359">
        <v>49676</v>
      </c>
      <c r="J7359">
        <v>49676</v>
      </c>
    </row>
    <row r="7360" spans="8:10" x14ac:dyDescent="0.3">
      <c r="H7360">
        <v>49677</v>
      </c>
      <c r="J7360">
        <v>49677</v>
      </c>
    </row>
    <row r="7361" spans="8:10" x14ac:dyDescent="0.3">
      <c r="H7361">
        <v>49678</v>
      </c>
      <c r="J7361">
        <v>49678</v>
      </c>
    </row>
    <row r="7362" spans="8:10" x14ac:dyDescent="0.3">
      <c r="H7362">
        <v>49682</v>
      </c>
      <c r="J7362">
        <v>49682</v>
      </c>
    </row>
    <row r="7363" spans="8:10" x14ac:dyDescent="0.3">
      <c r="H7363">
        <v>49687</v>
      </c>
      <c r="J7363">
        <v>49687</v>
      </c>
    </row>
    <row r="7364" spans="8:10" x14ac:dyDescent="0.3">
      <c r="H7364">
        <v>49688</v>
      </c>
      <c r="J7364">
        <v>49688</v>
      </c>
    </row>
    <row r="7365" spans="8:10" x14ac:dyDescent="0.3">
      <c r="H7365">
        <v>49689</v>
      </c>
      <c r="J7365">
        <v>49689</v>
      </c>
    </row>
    <row r="7366" spans="8:10" x14ac:dyDescent="0.3">
      <c r="H7366">
        <v>49690</v>
      </c>
      <c r="J7366">
        <v>49690</v>
      </c>
    </row>
    <row r="7367" spans="8:10" x14ac:dyDescent="0.3">
      <c r="H7367">
        <v>49691</v>
      </c>
      <c r="J7367">
        <v>49691</v>
      </c>
    </row>
    <row r="7368" spans="8:10" x14ac:dyDescent="0.3">
      <c r="H7368">
        <v>49692</v>
      </c>
      <c r="J7368">
        <v>49692</v>
      </c>
    </row>
    <row r="7369" spans="8:10" x14ac:dyDescent="0.3">
      <c r="H7369">
        <v>49693</v>
      </c>
      <c r="J7369">
        <v>49693</v>
      </c>
    </row>
    <row r="7370" spans="8:10" x14ac:dyDescent="0.3">
      <c r="H7370">
        <v>49694</v>
      </c>
      <c r="J7370">
        <v>49694</v>
      </c>
    </row>
    <row r="7371" spans="8:10" x14ac:dyDescent="0.3">
      <c r="H7371">
        <v>49695</v>
      </c>
      <c r="J7371">
        <v>49695</v>
      </c>
    </row>
    <row r="7372" spans="8:10" x14ac:dyDescent="0.3">
      <c r="H7372">
        <v>49696</v>
      </c>
      <c r="J7372">
        <v>49696</v>
      </c>
    </row>
    <row r="7373" spans="8:10" x14ac:dyDescent="0.3">
      <c r="H7373">
        <v>49697</v>
      </c>
      <c r="J7373">
        <v>49697</v>
      </c>
    </row>
    <row r="7374" spans="8:10" x14ac:dyDescent="0.3">
      <c r="H7374">
        <v>49698</v>
      </c>
      <c r="J7374">
        <v>49698</v>
      </c>
    </row>
    <row r="7375" spans="8:10" x14ac:dyDescent="0.3">
      <c r="H7375">
        <v>49699</v>
      </c>
      <c r="J7375">
        <v>49699</v>
      </c>
    </row>
    <row r="7376" spans="8:10" x14ac:dyDescent="0.3">
      <c r="H7376">
        <v>49700</v>
      </c>
      <c r="J7376">
        <v>49700</v>
      </c>
    </row>
    <row r="7377" spans="8:10" x14ac:dyDescent="0.3">
      <c r="H7377">
        <v>49701</v>
      </c>
      <c r="J7377">
        <v>49701</v>
      </c>
    </row>
    <row r="7378" spans="8:10" x14ac:dyDescent="0.3">
      <c r="H7378">
        <v>49702</v>
      </c>
      <c r="J7378">
        <v>49702</v>
      </c>
    </row>
    <row r="7379" spans="8:10" x14ac:dyDescent="0.3">
      <c r="H7379">
        <v>49703</v>
      </c>
      <c r="J7379">
        <v>49703</v>
      </c>
    </row>
    <row r="7380" spans="8:10" x14ac:dyDescent="0.3">
      <c r="H7380">
        <v>49719</v>
      </c>
      <c r="J7380">
        <v>49719</v>
      </c>
    </row>
    <row r="7381" spans="8:10" x14ac:dyDescent="0.3">
      <c r="H7381">
        <v>49720</v>
      </c>
      <c r="J7381">
        <v>49720</v>
      </c>
    </row>
    <row r="7382" spans="8:10" x14ac:dyDescent="0.3">
      <c r="H7382">
        <v>49723</v>
      </c>
      <c r="J7382">
        <v>49723</v>
      </c>
    </row>
    <row r="7383" spans="8:10" x14ac:dyDescent="0.3">
      <c r="H7383">
        <v>49726</v>
      </c>
      <c r="J7383">
        <v>49726</v>
      </c>
    </row>
    <row r="7384" spans="8:10" x14ac:dyDescent="0.3">
      <c r="H7384">
        <v>49727</v>
      </c>
      <c r="J7384">
        <v>49727</v>
      </c>
    </row>
    <row r="7385" spans="8:10" x14ac:dyDescent="0.3">
      <c r="H7385">
        <v>49728</v>
      </c>
      <c r="J7385">
        <v>49728</v>
      </c>
    </row>
    <row r="7386" spans="8:10" x14ac:dyDescent="0.3">
      <c r="H7386">
        <v>49729</v>
      </c>
      <c r="J7386">
        <v>49729</v>
      </c>
    </row>
    <row r="7387" spans="8:10" x14ac:dyDescent="0.3">
      <c r="H7387">
        <v>49730</v>
      </c>
      <c r="J7387">
        <v>49730</v>
      </c>
    </row>
    <row r="7388" spans="8:10" x14ac:dyDescent="0.3">
      <c r="H7388">
        <v>49731</v>
      </c>
      <c r="J7388">
        <v>49731</v>
      </c>
    </row>
    <row r="7389" spans="8:10" x14ac:dyDescent="0.3">
      <c r="H7389">
        <v>49733</v>
      </c>
      <c r="J7389">
        <v>49733</v>
      </c>
    </row>
    <row r="7390" spans="8:10" x14ac:dyDescent="0.3">
      <c r="H7390">
        <v>49735</v>
      </c>
      <c r="J7390">
        <v>49735</v>
      </c>
    </row>
    <row r="7391" spans="8:10" x14ac:dyDescent="0.3">
      <c r="H7391">
        <v>49736</v>
      </c>
      <c r="J7391">
        <v>49736</v>
      </c>
    </row>
    <row r="7392" spans="8:10" x14ac:dyDescent="0.3">
      <c r="H7392">
        <v>49738</v>
      </c>
      <c r="J7392">
        <v>49738</v>
      </c>
    </row>
    <row r="7393" spans="8:10" x14ac:dyDescent="0.3">
      <c r="H7393">
        <v>49739</v>
      </c>
      <c r="J7393">
        <v>49739</v>
      </c>
    </row>
    <row r="7394" spans="8:10" x14ac:dyDescent="0.3">
      <c r="H7394">
        <v>49740</v>
      </c>
      <c r="J7394">
        <v>49740</v>
      </c>
    </row>
    <row r="7395" spans="8:10" x14ac:dyDescent="0.3">
      <c r="H7395">
        <v>49741</v>
      </c>
      <c r="J7395">
        <v>49741</v>
      </c>
    </row>
    <row r="7396" spans="8:10" x14ac:dyDescent="0.3">
      <c r="H7396">
        <v>49743</v>
      </c>
      <c r="J7396">
        <v>49743</v>
      </c>
    </row>
    <row r="7397" spans="8:10" x14ac:dyDescent="0.3">
      <c r="H7397">
        <v>49744</v>
      </c>
      <c r="J7397">
        <v>49744</v>
      </c>
    </row>
    <row r="7398" spans="8:10" x14ac:dyDescent="0.3">
      <c r="H7398">
        <v>49745</v>
      </c>
      <c r="J7398">
        <v>49745</v>
      </c>
    </row>
    <row r="7399" spans="8:10" x14ac:dyDescent="0.3">
      <c r="H7399">
        <v>49747</v>
      </c>
      <c r="J7399">
        <v>49747</v>
      </c>
    </row>
    <row r="7400" spans="8:10" x14ac:dyDescent="0.3">
      <c r="H7400">
        <v>49748</v>
      </c>
      <c r="J7400">
        <v>49748</v>
      </c>
    </row>
    <row r="7401" spans="8:10" x14ac:dyDescent="0.3">
      <c r="H7401">
        <v>49749</v>
      </c>
      <c r="J7401">
        <v>49749</v>
      </c>
    </row>
    <row r="7402" spans="8:10" x14ac:dyDescent="0.3">
      <c r="H7402">
        <v>49750</v>
      </c>
      <c r="J7402">
        <v>49750</v>
      </c>
    </row>
    <row r="7403" spans="8:10" x14ac:dyDescent="0.3">
      <c r="H7403">
        <v>49751</v>
      </c>
      <c r="J7403">
        <v>49751</v>
      </c>
    </row>
    <row r="7404" spans="8:10" x14ac:dyDescent="0.3">
      <c r="H7404">
        <v>49752</v>
      </c>
      <c r="J7404">
        <v>49752</v>
      </c>
    </row>
    <row r="7405" spans="8:10" x14ac:dyDescent="0.3">
      <c r="H7405">
        <v>49753</v>
      </c>
      <c r="J7405">
        <v>49753</v>
      </c>
    </row>
    <row r="7406" spans="8:10" x14ac:dyDescent="0.3">
      <c r="H7406">
        <v>49754</v>
      </c>
      <c r="J7406">
        <v>49754</v>
      </c>
    </row>
    <row r="7407" spans="8:10" x14ac:dyDescent="0.3">
      <c r="H7407">
        <v>49756</v>
      </c>
      <c r="J7407">
        <v>49756</v>
      </c>
    </row>
    <row r="7408" spans="8:10" x14ac:dyDescent="0.3">
      <c r="H7408">
        <v>49757</v>
      </c>
      <c r="J7408">
        <v>49757</v>
      </c>
    </row>
    <row r="7409" spans="8:10" x14ac:dyDescent="0.3">
      <c r="H7409">
        <v>49758</v>
      </c>
      <c r="J7409">
        <v>49758</v>
      </c>
    </row>
    <row r="7410" spans="8:10" x14ac:dyDescent="0.3">
      <c r="H7410">
        <v>49759</v>
      </c>
      <c r="J7410">
        <v>49759</v>
      </c>
    </row>
    <row r="7411" spans="8:10" x14ac:dyDescent="0.3">
      <c r="H7411">
        <v>49760</v>
      </c>
      <c r="J7411">
        <v>49760</v>
      </c>
    </row>
    <row r="7412" spans="8:10" x14ac:dyDescent="0.3">
      <c r="H7412">
        <v>49761</v>
      </c>
      <c r="J7412">
        <v>49761</v>
      </c>
    </row>
    <row r="7413" spans="8:10" x14ac:dyDescent="0.3">
      <c r="H7413">
        <v>49762</v>
      </c>
      <c r="J7413">
        <v>49762</v>
      </c>
    </row>
    <row r="7414" spans="8:10" x14ac:dyDescent="0.3">
      <c r="H7414">
        <v>49763</v>
      </c>
      <c r="J7414">
        <v>49763</v>
      </c>
    </row>
    <row r="7415" spans="8:10" x14ac:dyDescent="0.3">
      <c r="H7415">
        <v>49764</v>
      </c>
      <c r="J7415">
        <v>49764</v>
      </c>
    </row>
    <row r="7416" spans="8:10" x14ac:dyDescent="0.3">
      <c r="H7416">
        <v>49766</v>
      </c>
      <c r="J7416">
        <v>49766</v>
      </c>
    </row>
    <row r="7417" spans="8:10" x14ac:dyDescent="0.3">
      <c r="H7417">
        <v>49769</v>
      </c>
      <c r="J7417">
        <v>49769</v>
      </c>
    </row>
    <row r="7418" spans="8:10" x14ac:dyDescent="0.3">
      <c r="H7418">
        <v>50032</v>
      </c>
      <c r="J7418">
        <v>50032</v>
      </c>
    </row>
    <row r="7419" spans="8:10" x14ac:dyDescent="0.3">
      <c r="H7419">
        <v>50090</v>
      </c>
      <c r="J7419">
        <v>50090</v>
      </c>
    </row>
    <row r="7420" spans="8:10" x14ac:dyDescent="0.3">
      <c r="H7420">
        <v>50093</v>
      </c>
      <c r="J7420">
        <v>50093</v>
      </c>
    </row>
    <row r="7421" spans="8:10" x14ac:dyDescent="0.3">
      <c r="H7421">
        <v>50172</v>
      </c>
      <c r="J7421">
        <v>50172</v>
      </c>
    </row>
    <row r="7422" spans="8:10" x14ac:dyDescent="0.3">
      <c r="H7422">
        <v>50173</v>
      </c>
      <c r="J7422">
        <v>50173</v>
      </c>
    </row>
    <row r="7423" spans="8:10" x14ac:dyDescent="0.3">
      <c r="H7423">
        <v>50180</v>
      </c>
      <c r="J7423">
        <v>50180</v>
      </c>
    </row>
    <row r="7424" spans="8:10" x14ac:dyDescent="0.3">
      <c r="H7424">
        <v>50181</v>
      </c>
      <c r="J7424">
        <v>50181</v>
      </c>
    </row>
    <row r="7425" spans="8:10" x14ac:dyDescent="0.3">
      <c r="H7425">
        <v>50182</v>
      </c>
      <c r="J7425">
        <v>50182</v>
      </c>
    </row>
    <row r="7426" spans="8:10" x14ac:dyDescent="0.3">
      <c r="H7426">
        <v>50183</v>
      </c>
      <c r="J7426">
        <v>50183</v>
      </c>
    </row>
    <row r="7427" spans="8:10" x14ac:dyDescent="0.3">
      <c r="H7427">
        <v>50222</v>
      </c>
      <c r="J7427">
        <v>50222</v>
      </c>
    </row>
    <row r="7428" spans="8:10" x14ac:dyDescent="0.3">
      <c r="H7428">
        <v>50223</v>
      </c>
      <c r="J7428">
        <v>50223</v>
      </c>
    </row>
    <row r="7429" spans="8:10" x14ac:dyDescent="0.3">
      <c r="H7429">
        <v>50225</v>
      </c>
      <c r="J7429">
        <v>50225</v>
      </c>
    </row>
    <row r="7430" spans="8:10" x14ac:dyDescent="0.3">
      <c r="H7430">
        <v>50228</v>
      </c>
      <c r="J7430">
        <v>50228</v>
      </c>
    </row>
    <row r="7431" spans="8:10" x14ac:dyDescent="0.3">
      <c r="H7431">
        <v>50229</v>
      </c>
      <c r="J7431">
        <v>50229</v>
      </c>
    </row>
    <row r="7432" spans="8:10" x14ac:dyDescent="0.3">
      <c r="H7432">
        <v>50230</v>
      </c>
      <c r="J7432">
        <v>50230</v>
      </c>
    </row>
    <row r="7433" spans="8:10" x14ac:dyDescent="0.3">
      <c r="H7433">
        <v>50231</v>
      </c>
      <c r="J7433">
        <v>50231</v>
      </c>
    </row>
    <row r="7434" spans="8:10" x14ac:dyDescent="0.3">
      <c r="H7434">
        <v>50232</v>
      </c>
      <c r="J7434">
        <v>50232</v>
      </c>
    </row>
    <row r="7435" spans="8:10" x14ac:dyDescent="0.3">
      <c r="H7435">
        <v>50233</v>
      </c>
      <c r="J7435">
        <v>50233</v>
      </c>
    </row>
    <row r="7436" spans="8:10" x14ac:dyDescent="0.3">
      <c r="H7436">
        <v>50234</v>
      </c>
      <c r="J7436">
        <v>50234</v>
      </c>
    </row>
    <row r="7437" spans="8:10" x14ac:dyDescent="0.3">
      <c r="H7437">
        <v>50235</v>
      </c>
      <c r="J7437">
        <v>50235</v>
      </c>
    </row>
    <row r="7438" spans="8:10" x14ac:dyDescent="0.3">
      <c r="H7438">
        <v>50239</v>
      </c>
      <c r="J7438">
        <v>50239</v>
      </c>
    </row>
    <row r="7439" spans="8:10" x14ac:dyDescent="0.3">
      <c r="H7439">
        <v>50240</v>
      </c>
      <c r="J7439">
        <v>50240</v>
      </c>
    </row>
    <row r="7440" spans="8:10" x14ac:dyDescent="0.3">
      <c r="H7440">
        <v>50241</v>
      </c>
      <c r="J7440">
        <v>50241</v>
      </c>
    </row>
    <row r="7441" spans="8:10" x14ac:dyDescent="0.3">
      <c r="H7441">
        <v>50242</v>
      </c>
      <c r="J7441">
        <v>50242</v>
      </c>
    </row>
    <row r="7442" spans="8:10" x14ac:dyDescent="0.3">
      <c r="H7442">
        <v>50247</v>
      </c>
      <c r="J7442">
        <v>50247</v>
      </c>
    </row>
    <row r="7443" spans="8:10" x14ac:dyDescent="0.3">
      <c r="H7443">
        <v>50249</v>
      </c>
      <c r="J7443">
        <v>50249</v>
      </c>
    </row>
    <row r="7444" spans="8:10" x14ac:dyDescent="0.3">
      <c r="H7444">
        <v>50250</v>
      </c>
      <c r="J7444">
        <v>50250</v>
      </c>
    </row>
    <row r="7445" spans="8:10" x14ac:dyDescent="0.3">
      <c r="H7445">
        <v>50251</v>
      </c>
      <c r="J7445">
        <v>50251</v>
      </c>
    </row>
    <row r="7446" spans="8:10" x14ac:dyDescent="0.3">
      <c r="H7446">
        <v>50252</v>
      </c>
      <c r="J7446">
        <v>50252</v>
      </c>
    </row>
    <row r="7447" spans="8:10" x14ac:dyDescent="0.3">
      <c r="H7447">
        <v>50253</v>
      </c>
      <c r="J7447">
        <v>50253</v>
      </c>
    </row>
    <row r="7448" spans="8:10" x14ac:dyDescent="0.3">
      <c r="H7448">
        <v>50256</v>
      </c>
      <c r="J7448">
        <v>50256</v>
      </c>
    </row>
    <row r="7449" spans="8:10" x14ac:dyDescent="0.3">
      <c r="H7449">
        <v>50257</v>
      </c>
      <c r="J7449">
        <v>50257</v>
      </c>
    </row>
    <row r="7450" spans="8:10" x14ac:dyDescent="0.3">
      <c r="H7450">
        <v>50280</v>
      </c>
      <c r="J7450">
        <v>50280</v>
      </c>
    </row>
    <row r="7451" spans="8:10" x14ac:dyDescent="0.3">
      <c r="H7451">
        <v>50282</v>
      </c>
      <c r="J7451">
        <v>50282</v>
      </c>
    </row>
    <row r="7452" spans="8:10" x14ac:dyDescent="0.3">
      <c r="H7452">
        <v>50283</v>
      </c>
      <c r="J7452">
        <v>50283</v>
      </c>
    </row>
    <row r="7453" spans="8:10" x14ac:dyDescent="0.3">
      <c r="H7453">
        <v>50284</v>
      </c>
      <c r="J7453">
        <v>50284</v>
      </c>
    </row>
    <row r="7454" spans="8:10" x14ac:dyDescent="0.3">
      <c r="H7454">
        <v>50285</v>
      </c>
      <c r="J7454">
        <v>50285</v>
      </c>
    </row>
    <row r="7455" spans="8:10" x14ac:dyDescent="0.3">
      <c r="H7455">
        <v>50296</v>
      </c>
      <c r="J7455">
        <v>50296</v>
      </c>
    </row>
    <row r="7456" spans="8:10" x14ac:dyDescent="0.3">
      <c r="H7456">
        <v>50297</v>
      </c>
      <c r="J7456">
        <v>50297</v>
      </c>
    </row>
    <row r="7457" spans="8:10" x14ac:dyDescent="0.3">
      <c r="H7457">
        <v>50298</v>
      </c>
      <c r="J7457">
        <v>50298</v>
      </c>
    </row>
    <row r="7458" spans="8:10" x14ac:dyDescent="0.3">
      <c r="H7458">
        <v>50299</v>
      </c>
      <c r="J7458">
        <v>50299</v>
      </c>
    </row>
    <row r="7459" spans="8:10" x14ac:dyDescent="0.3">
      <c r="H7459">
        <v>50300</v>
      </c>
      <c r="J7459">
        <v>50300</v>
      </c>
    </row>
    <row r="7460" spans="8:10" x14ac:dyDescent="0.3">
      <c r="H7460">
        <v>50303</v>
      </c>
      <c r="J7460">
        <v>50303</v>
      </c>
    </row>
    <row r="7461" spans="8:10" x14ac:dyDescent="0.3">
      <c r="H7461">
        <v>50309</v>
      </c>
      <c r="J7461">
        <v>50309</v>
      </c>
    </row>
    <row r="7462" spans="8:10" x14ac:dyDescent="0.3">
      <c r="H7462">
        <v>50313</v>
      </c>
      <c r="J7462">
        <v>50313</v>
      </c>
    </row>
    <row r="7463" spans="8:10" x14ac:dyDescent="0.3">
      <c r="H7463">
        <v>50315</v>
      </c>
      <c r="J7463">
        <v>50315</v>
      </c>
    </row>
    <row r="7464" spans="8:10" x14ac:dyDescent="0.3">
      <c r="H7464">
        <v>50316</v>
      </c>
      <c r="J7464">
        <v>50316</v>
      </c>
    </row>
    <row r="7465" spans="8:10" x14ac:dyDescent="0.3">
      <c r="H7465">
        <v>50318</v>
      </c>
      <c r="J7465">
        <v>50318</v>
      </c>
    </row>
    <row r="7466" spans="8:10" x14ac:dyDescent="0.3">
      <c r="H7466">
        <v>50319</v>
      </c>
      <c r="J7466">
        <v>50319</v>
      </c>
    </row>
    <row r="7467" spans="8:10" x14ac:dyDescent="0.3">
      <c r="H7467">
        <v>50320</v>
      </c>
      <c r="J7467">
        <v>50320</v>
      </c>
    </row>
    <row r="7468" spans="8:10" x14ac:dyDescent="0.3">
      <c r="H7468">
        <v>50321</v>
      </c>
      <c r="J7468">
        <v>50321</v>
      </c>
    </row>
    <row r="7469" spans="8:10" x14ac:dyDescent="0.3">
      <c r="H7469">
        <v>50322</v>
      </c>
      <c r="J7469">
        <v>50322</v>
      </c>
    </row>
    <row r="7470" spans="8:10" x14ac:dyDescent="0.3">
      <c r="H7470">
        <v>50323</v>
      </c>
      <c r="J7470">
        <v>50323</v>
      </c>
    </row>
    <row r="7471" spans="8:10" x14ac:dyDescent="0.3">
      <c r="H7471">
        <v>50334</v>
      </c>
      <c r="J7471">
        <v>50334</v>
      </c>
    </row>
    <row r="7472" spans="8:10" x14ac:dyDescent="0.3">
      <c r="H7472">
        <v>50335</v>
      </c>
      <c r="J7472">
        <v>50335</v>
      </c>
    </row>
    <row r="7473" spans="8:10" x14ac:dyDescent="0.3">
      <c r="H7473">
        <v>50336</v>
      </c>
      <c r="J7473">
        <v>50336</v>
      </c>
    </row>
    <row r="7474" spans="8:10" x14ac:dyDescent="0.3">
      <c r="H7474">
        <v>50337</v>
      </c>
      <c r="J7474">
        <v>50337</v>
      </c>
    </row>
    <row r="7475" spans="8:10" x14ac:dyDescent="0.3">
      <c r="H7475">
        <v>50338</v>
      </c>
      <c r="J7475">
        <v>50338</v>
      </c>
    </row>
    <row r="7476" spans="8:10" x14ac:dyDescent="0.3">
      <c r="H7476">
        <v>50341</v>
      </c>
      <c r="J7476">
        <v>50341</v>
      </c>
    </row>
    <row r="7477" spans="8:10" x14ac:dyDescent="0.3">
      <c r="H7477">
        <v>50343</v>
      </c>
      <c r="J7477">
        <v>50343</v>
      </c>
    </row>
    <row r="7478" spans="8:10" x14ac:dyDescent="0.3">
      <c r="H7478">
        <v>50344</v>
      </c>
      <c r="J7478">
        <v>50344</v>
      </c>
    </row>
    <row r="7479" spans="8:10" x14ac:dyDescent="0.3">
      <c r="H7479">
        <v>50345</v>
      </c>
      <c r="J7479">
        <v>50345</v>
      </c>
    </row>
    <row r="7480" spans="8:10" x14ac:dyDescent="0.3">
      <c r="H7480">
        <v>50346</v>
      </c>
      <c r="J7480">
        <v>50346</v>
      </c>
    </row>
    <row r="7481" spans="8:10" x14ac:dyDescent="0.3">
      <c r="H7481">
        <v>50347</v>
      </c>
      <c r="J7481">
        <v>50347</v>
      </c>
    </row>
    <row r="7482" spans="8:10" x14ac:dyDescent="0.3">
      <c r="H7482">
        <v>50348</v>
      </c>
      <c r="J7482">
        <v>50348</v>
      </c>
    </row>
    <row r="7483" spans="8:10" x14ac:dyDescent="0.3">
      <c r="H7483">
        <v>50349</v>
      </c>
      <c r="J7483">
        <v>50349</v>
      </c>
    </row>
    <row r="7484" spans="8:10" x14ac:dyDescent="0.3">
      <c r="H7484">
        <v>50350</v>
      </c>
      <c r="J7484">
        <v>50350</v>
      </c>
    </row>
    <row r="7485" spans="8:10" x14ac:dyDescent="0.3">
      <c r="H7485">
        <v>50351</v>
      </c>
      <c r="J7485">
        <v>50351</v>
      </c>
    </row>
    <row r="7486" spans="8:10" x14ac:dyDescent="0.3">
      <c r="H7486">
        <v>50352</v>
      </c>
      <c r="J7486">
        <v>50352</v>
      </c>
    </row>
    <row r="7487" spans="8:10" x14ac:dyDescent="0.3">
      <c r="H7487">
        <v>50353</v>
      </c>
      <c r="J7487">
        <v>50353</v>
      </c>
    </row>
    <row r="7488" spans="8:10" x14ac:dyDescent="0.3">
      <c r="H7488">
        <v>50354</v>
      </c>
      <c r="J7488">
        <v>50354</v>
      </c>
    </row>
    <row r="7489" spans="8:10" x14ac:dyDescent="0.3">
      <c r="H7489">
        <v>50357</v>
      </c>
      <c r="J7489">
        <v>50357</v>
      </c>
    </row>
    <row r="7490" spans="8:10" x14ac:dyDescent="0.3">
      <c r="H7490">
        <v>50360</v>
      </c>
      <c r="J7490">
        <v>50360</v>
      </c>
    </row>
    <row r="7491" spans="8:10" x14ac:dyDescent="0.3">
      <c r="H7491">
        <v>50361</v>
      </c>
      <c r="J7491">
        <v>50361</v>
      </c>
    </row>
    <row r="7492" spans="8:10" x14ac:dyDescent="0.3">
      <c r="H7492">
        <v>50362</v>
      </c>
      <c r="J7492">
        <v>50362</v>
      </c>
    </row>
    <row r="7493" spans="8:10" x14ac:dyDescent="0.3">
      <c r="H7493">
        <v>50365</v>
      </c>
      <c r="J7493">
        <v>50365</v>
      </c>
    </row>
    <row r="7494" spans="8:10" x14ac:dyDescent="0.3">
      <c r="H7494">
        <v>50526</v>
      </c>
      <c r="J7494">
        <v>50526</v>
      </c>
    </row>
    <row r="7495" spans="8:10" x14ac:dyDescent="0.3">
      <c r="H7495">
        <v>50527</v>
      </c>
      <c r="J7495">
        <v>50527</v>
      </c>
    </row>
    <row r="7496" spans="8:10" x14ac:dyDescent="0.3">
      <c r="H7496">
        <v>50529</v>
      </c>
      <c r="J7496">
        <v>50529</v>
      </c>
    </row>
    <row r="7497" spans="8:10" x14ac:dyDescent="0.3">
      <c r="H7497">
        <v>50533</v>
      </c>
      <c r="J7497">
        <v>50533</v>
      </c>
    </row>
    <row r="7498" spans="8:10" x14ac:dyDescent="0.3">
      <c r="H7498">
        <v>50534</v>
      </c>
      <c r="J7498">
        <v>50534</v>
      </c>
    </row>
    <row r="7499" spans="8:10" x14ac:dyDescent="0.3">
      <c r="H7499">
        <v>50538</v>
      </c>
      <c r="J7499">
        <v>50538</v>
      </c>
    </row>
    <row r="7500" spans="8:10" x14ac:dyDescent="0.3">
      <c r="H7500">
        <v>50539</v>
      </c>
      <c r="J7500">
        <v>50539</v>
      </c>
    </row>
    <row r="7501" spans="8:10" x14ac:dyDescent="0.3">
      <c r="H7501">
        <v>50540</v>
      </c>
      <c r="J7501">
        <v>50540</v>
      </c>
    </row>
    <row r="7502" spans="8:10" x14ac:dyDescent="0.3">
      <c r="H7502">
        <v>50543</v>
      </c>
      <c r="J7502">
        <v>50543</v>
      </c>
    </row>
    <row r="7503" spans="8:10" x14ac:dyDescent="0.3">
      <c r="H7503">
        <v>50545</v>
      </c>
      <c r="J7503">
        <v>50545</v>
      </c>
    </row>
    <row r="7504" spans="8:10" x14ac:dyDescent="0.3">
      <c r="H7504">
        <v>50546</v>
      </c>
      <c r="J7504">
        <v>50546</v>
      </c>
    </row>
    <row r="7505" spans="8:10" x14ac:dyDescent="0.3">
      <c r="H7505">
        <v>50548</v>
      </c>
      <c r="J7505">
        <v>50548</v>
      </c>
    </row>
    <row r="7506" spans="8:10" x14ac:dyDescent="0.3">
      <c r="H7506">
        <v>50549</v>
      </c>
      <c r="J7506">
        <v>50549</v>
      </c>
    </row>
    <row r="7507" spans="8:10" x14ac:dyDescent="0.3">
      <c r="H7507">
        <v>50551</v>
      </c>
      <c r="J7507">
        <v>50551</v>
      </c>
    </row>
    <row r="7508" spans="8:10" x14ac:dyDescent="0.3">
      <c r="H7508">
        <v>50552</v>
      </c>
      <c r="J7508">
        <v>50552</v>
      </c>
    </row>
    <row r="7509" spans="8:10" x14ac:dyDescent="0.3">
      <c r="H7509">
        <v>50554</v>
      </c>
      <c r="J7509">
        <v>50554</v>
      </c>
    </row>
    <row r="7510" spans="8:10" x14ac:dyDescent="0.3">
      <c r="H7510">
        <v>50555</v>
      </c>
      <c r="J7510">
        <v>50555</v>
      </c>
    </row>
    <row r="7511" spans="8:10" x14ac:dyDescent="0.3">
      <c r="H7511">
        <v>50557</v>
      </c>
      <c r="J7511">
        <v>50557</v>
      </c>
    </row>
    <row r="7512" spans="8:10" x14ac:dyDescent="0.3">
      <c r="H7512">
        <v>50560</v>
      </c>
      <c r="J7512">
        <v>50560</v>
      </c>
    </row>
    <row r="7513" spans="8:10" x14ac:dyDescent="0.3">
      <c r="H7513">
        <v>50563</v>
      </c>
      <c r="J7513">
        <v>50563</v>
      </c>
    </row>
    <row r="7514" spans="8:10" x14ac:dyDescent="0.3">
      <c r="H7514">
        <v>50564</v>
      </c>
      <c r="J7514">
        <v>50564</v>
      </c>
    </row>
    <row r="7515" spans="8:10" x14ac:dyDescent="0.3">
      <c r="H7515">
        <v>50565</v>
      </c>
      <c r="J7515">
        <v>50565</v>
      </c>
    </row>
    <row r="7516" spans="8:10" x14ac:dyDescent="0.3">
      <c r="H7516">
        <v>50567</v>
      </c>
      <c r="J7516">
        <v>50567</v>
      </c>
    </row>
    <row r="7517" spans="8:10" x14ac:dyDescent="0.3">
      <c r="H7517">
        <v>50568</v>
      </c>
      <c r="J7517">
        <v>50568</v>
      </c>
    </row>
    <row r="7518" spans="8:10" x14ac:dyDescent="0.3">
      <c r="H7518">
        <v>50569</v>
      </c>
      <c r="J7518">
        <v>50569</v>
      </c>
    </row>
    <row r="7519" spans="8:10" x14ac:dyDescent="0.3">
      <c r="H7519">
        <v>50570</v>
      </c>
      <c r="J7519">
        <v>50570</v>
      </c>
    </row>
    <row r="7520" spans="8:10" x14ac:dyDescent="0.3">
      <c r="H7520">
        <v>50571</v>
      </c>
      <c r="J7520">
        <v>50571</v>
      </c>
    </row>
    <row r="7521" spans="8:10" x14ac:dyDescent="0.3">
      <c r="H7521">
        <v>50573</v>
      </c>
      <c r="J7521">
        <v>50573</v>
      </c>
    </row>
    <row r="7522" spans="8:10" x14ac:dyDescent="0.3">
      <c r="H7522">
        <v>50574</v>
      </c>
      <c r="J7522">
        <v>50574</v>
      </c>
    </row>
    <row r="7523" spans="8:10" x14ac:dyDescent="0.3">
      <c r="H7523">
        <v>50575</v>
      </c>
      <c r="J7523">
        <v>50575</v>
      </c>
    </row>
    <row r="7524" spans="8:10" x14ac:dyDescent="0.3">
      <c r="H7524">
        <v>50576</v>
      </c>
      <c r="J7524">
        <v>50576</v>
      </c>
    </row>
    <row r="7525" spans="8:10" x14ac:dyDescent="0.3">
      <c r="H7525">
        <v>50577</v>
      </c>
      <c r="J7525">
        <v>50577</v>
      </c>
    </row>
    <row r="7526" spans="8:10" x14ac:dyDescent="0.3">
      <c r="H7526">
        <v>50581</v>
      </c>
      <c r="J7526">
        <v>50581</v>
      </c>
    </row>
    <row r="7527" spans="8:10" x14ac:dyDescent="0.3">
      <c r="H7527">
        <v>50582</v>
      </c>
      <c r="J7527">
        <v>50582</v>
      </c>
    </row>
    <row r="7528" spans="8:10" x14ac:dyDescent="0.3">
      <c r="H7528">
        <v>50587</v>
      </c>
      <c r="J7528">
        <v>50587</v>
      </c>
    </row>
    <row r="7529" spans="8:10" x14ac:dyDescent="0.3">
      <c r="H7529">
        <v>50589</v>
      </c>
      <c r="J7529">
        <v>50589</v>
      </c>
    </row>
    <row r="7530" spans="8:10" x14ac:dyDescent="0.3">
      <c r="H7530">
        <v>50594</v>
      </c>
      <c r="J7530">
        <v>50594</v>
      </c>
    </row>
    <row r="7531" spans="8:10" x14ac:dyDescent="0.3">
      <c r="H7531">
        <v>50645</v>
      </c>
      <c r="J7531">
        <v>50645</v>
      </c>
    </row>
    <row r="7532" spans="8:10" x14ac:dyDescent="0.3">
      <c r="H7532">
        <v>50646</v>
      </c>
      <c r="J7532">
        <v>50646</v>
      </c>
    </row>
    <row r="7533" spans="8:10" x14ac:dyDescent="0.3">
      <c r="H7533">
        <v>50647</v>
      </c>
      <c r="J7533">
        <v>50647</v>
      </c>
    </row>
    <row r="7534" spans="8:10" x14ac:dyDescent="0.3">
      <c r="H7534">
        <v>50648</v>
      </c>
      <c r="J7534">
        <v>50648</v>
      </c>
    </row>
    <row r="7535" spans="8:10" x14ac:dyDescent="0.3">
      <c r="H7535">
        <v>50652</v>
      </c>
      <c r="J7535">
        <v>50652</v>
      </c>
    </row>
    <row r="7536" spans="8:10" x14ac:dyDescent="0.3">
      <c r="H7536">
        <v>50653</v>
      </c>
      <c r="J7536">
        <v>50653</v>
      </c>
    </row>
    <row r="7537" spans="8:10" x14ac:dyDescent="0.3">
      <c r="H7537">
        <v>50654</v>
      </c>
      <c r="J7537">
        <v>50654</v>
      </c>
    </row>
    <row r="7538" spans="8:10" x14ac:dyDescent="0.3">
      <c r="H7538">
        <v>50655</v>
      </c>
      <c r="J7538">
        <v>50655</v>
      </c>
    </row>
    <row r="7539" spans="8:10" x14ac:dyDescent="0.3">
      <c r="H7539">
        <v>50656</v>
      </c>
      <c r="J7539">
        <v>50656</v>
      </c>
    </row>
    <row r="7540" spans="8:10" x14ac:dyDescent="0.3">
      <c r="H7540">
        <v>50657</v>
      </c>
      <c r="J7540">
        <v>50657</v>
      </c>
    </row>
    <row r="7541" spans="8:10" x14ac:dyDescent="0.3">
      <c r="H7541">
        <v>50658</v>
      </c>
      <c r="J7541">
        <v>50658</v>
      </c>
    </row>
    <row r="7542" spans="8:10" x14ac:dyDescent="0.3">
      <c r="H7542">
        <v>50662</v>
      </c>
      <c r="J7542">
        <v>50662</v>
      </c>
    </row>
    <row r="7543" spans="8:10" x14ac:dyDescent="0.3">
      <c r="H7543">
        <v>50663</v>
      </c>
      <c r="J7543">
        <v>50663</v>
      </c>
    </row>
    <row r="7544" spans="8:10" x14ac:dyDescent="0.3">
      <c r="H7544">
        <v>50664</v>
      </c>
      <c r="J7544">
        <v>50664</v>
      </c>
    </row>
    <row r="7545" spans="8:10" x14ac:dyDescent="0.3">
      <c r="H7545">
        <v>50666</v>
      </c>
      <c r="J7545">
        <v>50666</v>
      </c>
    </row>
    <row r="7546" spans="8:10" x14ac:dyDescent="0.3">
      <c r="H7546">
        <v>50668</v>
      </c>
      <c r="J7546">
        <v>50668</v>
      </c>
    </row>
    <row r="7547" spans="8:10" x14ac:dyDescent="0.3">
      <c r="H7547">
        <v>50669</v>
      </c>
      <c r="J7547">
        <v>50669</v>
      </c>
    </row>
    <row r="7548" spans="8:10" x14ac:dyDescent="0.3">
      <c r="H7548">
        <v>50681</v>
      </c>
      <c r="J7548">
        <v>50681</v>
      </c>
    </row>
    <row r="7549" spans="8:10" x14ac:dyDescent="0.3">
      <c r="H7549">
        <v>50686</v>
      </c>
      <c r="J7549">
        <v>50686</v>
      </c>
    </row>
    <row r="7550" spans="8:10" x14ac:dyDescent="0.3">
      <c r="H7550">
        <v>50704</v>
      </c>
      <c r="J7550">
        <v>50704</v>
      </c>
    </row>
    <row r="7551" spans="8:10" x14ac:dyDescent="0.3">
      <c r="H7551">
        <v>50705</v>
      </c>
      <c r="J7551">
        <v>50705</v>
      </c>
    </row>
    <row r="7552" spans="8:10" x14ac:dyDescent="0.3">
      <c r="H7552">
        <v>50706</v>
      </c>
      <c r="J7552">
        <v>50706</v>
      </c>
    </row>
    <row r="7553" spans="8:10" x14ac:dyDescent="0.3">
      <c r="H7553">
        <v>50707</v>
      </c>
      <c r="J7553">
        <v>50707</v>
      </c>
    </row>
    <row r="7554" spans="8:10" x14ac:dyDescent="0.3">
      <c r="H7554">
        <v>50709</v>
      </c>
      <c r="J7554">
        <v>50709</v>
      </c>
    </row>
    <row r="7555" spans="8:10" x14ac:dyDescent="0.3">
      <c r="H7555">
        <v>50712</v>
      </c>
      <c r="J7555">
        <v>50712</v>
      </c>
    </row>
    <row r="7556" spans="8:10" x14ac:dyDescent="0.3">
      <c r="H7556">
        <v>50713</v>
      </c>
      <c r="J7556">
        <v>50713</v>
      </c>
    </row>
    <row r="7557" spans="8:10" x14ac:dyDescent="0.3">
      <c r="H7557">
        <v>50726</v>
      </c>
      <c r="J7557">
        <v>50726</v>
      </c>
    </row>
    <row r="7558" spans="8:10" x14ac:dyDescent="0.3">
      <c r="H7558">
        <v>50727</v>
      </c>
      <c r="J7558">
        <v>50727</v>
      </c>
    </row>
    <row r="7559" spans="8:10" x14ac:dyDescent="0.3">
      <c r="H7559">
        <v>50729</v>
      </c>
      <c r="J7559">
        <v>50729</v>
      </c>
    </row>
    <row r="7560" spans="8:10" x14ac:dyDescent="0.3">
      <c r="H7560">
        <v>50735</v>
      </c>
      <c r="J7560">
        <v>50735</v>
      </c>
    </row>
    <row r="7561" spans="8:10" x14ac:dyDescent="0.3">
      <c r="H7561">
        <v>50739</v>
      </c>
      <c r="J7561">
        <v>50739</v>
      </c>
    </row>
    <row r="7562" spans="8:10" x14ac:dyDescent="0.3">
      <c r="H7562">
        <v>50740</v>
      </c>
      <c r="J7562">
        <v>50740</v>
      </c>
    </row>
    <row r="7563" spans="8:10" x14ac:dyDescent="0.3">
      <c r="H7563">
        <v>50742</v>
      </c>
      <c r="J7563">
        <v>50742</v>
      </c>
    </row>
    <row r="7564" spans="8:10" x14ac:dyDescent="0.3">
      <c r="H7564">
        <v>50743</v>
      </c>
      <c r="J7564">
        <v>50743</v>
      </c>
    </row>
    <row r="7565" spans="8:10" x14ac:dyDescent="0.3">
      <c r="H7565">
        <v>50745</v>
      </c>
      <c r="J7565">
        <v>50745</v>
      </c>
    </row>
    <row r="7566" spans="8:10" x14ac:dyDescent="0.3">
      <c r="H7566">
        <v>50746</v>
      </c>
      <c r="J7566">
        <v>50746</v>
      </c>
    </row>
    <row r="7567" spans="8:10" x14ac:dyDescent="0.3">
      <c r="H7567">
        <v>50747</v>
      </c>
      <c r="J7567">
        <v>50747</v>
      </c>
    </row>
    <row r="7568" spans="8:10" x14ac:dyDescent="0.3">
      <c r="H7568">
        <v>50748</v>
      </c>
      <c r="J7568">
        <v>50748</v>
      </c>
    </row>
    <row r="7569" spans="8:10" x14ac:dyDescent="0.3">
      <c r="H7569">
        <v>50749</v>
      </c>
      <c r="J7569">
        <v>50749</v>
      </c>
    </row>
    <row r="7570" spans="8:10" x14ac:dyDescent="0.3">
      <c r="H7570">
        <v>50750</v>
      </c>
      <c r="J7570">
        <v>50750</v>
      </c>
    </row>
    <row r="7571" spans="8:10" x14ac:dyDescent="0.3">
      <c r="H7571">
        <v>50753</v>
      </c>
      <c r="J7571">
        <v>50753</v>
      </c>
    </row>
    <row r="7572" spans="8:10" x14ac:dyDescent="0.3">
      <c r="H7572">
        <v>50755</v>
      </c>
      <c r="J7572">
        <v>50755</v>
      </c>
    </row>
    <row r="7573" spans="8:10" x14ac:dyDescent="0.3">
      <c r="H7573">
        <v>50756</v>
      </c>
      <c r="J7573">
        <v>50756</v>
      </c>
    </row>
    <row r="7574" spans="8:10" x14ac:dyDescent="0.3">
      <c r="H7574">
        <v>50758</v>
      </c>
      <c r="J7574">
        <v>50758</v>
      </c>
    </row>
    <row r="7575" spans="8:10" x14ac:dyDescent="0.3">
      <c r="H7575">
        <v>50790</v>
      </c>
      <c r="J7575">
        <v>50790</v>
      </c>
    </row>
    <row r="7576" spans="8:10" x14ac:dyDescent="0.3">
      <c r="H7576">
        <v>50791</v>
      </c>
      <c r="J7576">
        <v>50791</v>
      </c>
    </row>
    <row r="7577" spans="8:10" x14ac:dyDescent="0.3">
      <c r="H7577">
        <v>50792</v>
      </c>
      <c r="J7577">
        <v>50792</v>
      </c>
    </row>
    <row r="7578" spans="8:10" x14ac:dyDescent="0.3">
      <c r="H7578">
        <v>50797</v>
      </c>
      <c r="J7578">
        <v>50797</v>
      </c>
    </row>
    <row r="7579" spans="8:10" x14ac:dyDescent="0.3">
      <c r="H7579">
        <v>50798</v>
      </c>
      <c r="J7579">
        <v>50798</v>
      </c>
    </row>
    <row r="7580" spans="8:10" x14ac:dyDescent="0.3">
      <c r="H7580">
        <v>50811</v>
      </c>
      <c r="J7580">
        <v>50811</v>
      </c>
    </row>
    <row r="7581" spans="8:10" x14ac:dyDescent="0.3">
      <c r="H7581">
        <v>50813</v>
      </c>
      <c r="J7581">
        <v>50813</v>
      </c>
    </row>
    <row r="7582" spans="8:10" x14ac:dyDescent="0.3">
      <c r="H7582">
        <v>50814</v>
      </c>
      <c r="J7582">
        <v>50814</v>
      </c>
    </row>
    <row r="7583" spans="8:10" x14ac:dyDescent="0.3">
      <c r="H7583">
        <v>50816</v>
      </c>
      <c r="J7583">
        <v>50816</v>
      </c>
    </row>
    <row r="7584" spans="8:10" x14ac:dyDescent="0.3">
      <c r="H7584">
        <v>50817</v>
      </c>
      <c r="J7584">
        <v>50817</v>
      </c>
    </row>
    <row r="7585" spans="8:10" x14ac:dyDescent="0.3">
      <c r="H7585">
        <v>50818</v>
      </c>
      <c r="J7585">
        <v>50818</v>
      </c>
    </row>
    <row r="7586" spans="8:10" x14ac:dyDescent="0.3">
      <c r="H7586">
        <v>50819</v>
      </c>
      <c r="J7586">
        <v>50819</v>
      </c>
    </row>
    <row r="7587" spans="8:10" x14ac:dyDescent="0.3">
      <c r="H7587">
        <v>50820</v>
      </c>
      <c r="J7587">
        <v>50820</v>
      </c>
    </row>
    <row r="7588" spans="8:10" x14ac:dyDescent="0.3">
      <c r="H7588">
        <v>50821</v>
      </c>
      <c r="J7588">
        <v>50821</v>
      </c>
    </row>
    <row r="7589" spans="8:10" x14ac:dyDescent="0.3">
      <c r="H7589">
        <v>50824</v>
      </c>
      <c r="J7589">
        <v>50824</v>
      </c>
    </row>
    <row r="7590" spans="8:10" x14ac:dyDescent="0.3">
      <c r="H7590">
        <v>50825</v>
      </c>
      <c r="J7590">
        <v>50825</v>
      </c>
    </row>
    <row r="7591" spans="8:10" x14ac:dyDescent="0.3">
      <c r="H7591">
        <v>50828</v>
      </c>
      <c r="J7591">
        <v>50828</v>
      </c>
    </row>
    <row r="7592" spans="8:10" x14ac:dyDescent="0.3">
      <c r="H7592">
        <v>50829</v>
      </c>
      <c r="J7592">
        <v>50829</v>
      </c>
    </row>
    <row r="7593" spans="8:10" x14ac:dyDescent="0.3">
      <c r="H7593">
        <v>50830</v>
      </c>
      <c r="J7593">
        <v>50830</v>
      </c>
    </row>
    <row r="7594" spans="8:10" x14ac:dyDescent="0.3">
      <c r="H7594">
        <v>50831</v>
      </c>
      <c r="J7594">
        <v>50831</v>
      </c>
    </row>
    <row r="7595" spans="8:10" x14ac:dyDescent="0.3">
      <c r="H7595">
        <v>50833</v>
      </c>
      <c r="J7595">
        <v>50833</v>
      </c>
    </row>
    <row r="7596" spans="8:10" x14ac:dyDescent="0.3">
      <c r="H7596">
        <v>50836</v>
      </c>
      <c r="J7596">
        <v>50836</v>
      </c>
    </row>
    <row r="7597" spans="8:10" x14ac:dyDescent="0.3">
      <c r="H7597">
        <v>50837</v>
      </c>
      <c r="J7597">
        <v>50837</v>
      </c>
    </row>
    <row r="7598" spans="8:10" x14ac:dyDescent="0.3">
      <c r="H7598">
        <v>50838</v>
      </c>
      <c r="J7598">
        <v>50838</v>
      </c>
    </row>
    <row r="7599" spans="8:10" x14ac:dyDescent="0.3">
      <c r="H7599">
        <v>50839</v>
      </c>
      <c r="J7599">
        <v>50839</v>
      </c>
    </row>
    <row r="7600" spans="8:10" x14ac:dyDescent="0.3">
      <c r="H7600">
        <v>50840</v>
      </c>
      <c r="J7600">
        <v>50840</v>
      </c>
    </row>
    <row r="7601" spans="8:10" x14ac:dyDescent="0.3">
      <c r="H7601">
        <v>50842</v>
      </c>
      <c r="J7601">
        <v>50842</v>
      </c>
    </row>
    <row r="7602" spans="8:10" x14ac:dyDescent="0.3">
      <c r="H7602">
        <v>50843</v>
      </c>
      <c r="J7602">
        <v>50843</v>
      </c>
    </row>
    <row r="7603" spans="8:10" x14ac:dyDescent="0.3">
      <c r="H7603">
        <v>50873</v>
      </c>
      <c r="J7603">
        <v>50873</v>
      </c>
    </row>
    <row r="7604" spans="8:10" x14ac:dyDescent="0.3">
      <c r="H7604">
        <v>50874</v>
      </c>
      <c r="J7604">
        <v>50874</v>
      </c>
    </row>
    <row r="7605" spans="8:10" x14ac:dyDescent="0.3">
      <c r="H7605">
        <v>50876</v>
      </c>
      <c r="J7605">
        <v>50876</v>
      </c>
    </row>
    <row r="7606" spans="8:10" x14ac:dyDescent="0.3">
      <c r="H7606">
        <v>50877</v>
      </c>
      <c r="J7606">
        <v>50877</v>
      </c>
    </row>
    <row r="7607" spans="8:10" x14ac:dyDescent="0.3">
      <c r="H7607">
        <v>50878</v>
      </c>
      <c r="J7607">
        <v>50878</v>
      </c>
    </row>
    <row r="7608" spans="8:10" x14ac:dyDescent="0.3">
      <c r="H7608">
        <v>50879</v>
      </c>
      <c r="J7608">
        <v>50879</v>
      </c>
    </row>
    <row r="7609" spans="8:10" x14ac:dyDescent="0.3">
      <c r="H7609">
        <v>50880</v>
      </c>
      <c r="J7609">
        <v>50880</v>
      </c>
    </row>
    <row r="7610" spans="8:10" x14ac:dyDescent="0.3">
      <c r="H7610">
        <v>50881</v>
      </c>
      <c r="J7610">
        <v>50881</v>
      </c>
    </row>
    <row r="7611" spans="8:10" x14ac:dyDescent="0.3">
      <c r="H7611">
        <v>50882</v>
      </c>
      <c r="J7611">
        <v>50882</v>
      </c>
    </row>
    <row r="7612" spans="8:10" x14ac:dyDescent="0.3">
      <c r="H7612">
        <v>50883</v>
      </c>
      <c r="J7612">
        <v>50883</v>
      </c>
    </row>
    <row r="7613" spans="8:10" x14ac:dyDescent="0.3">
      <c r="H7613">
        <v>50884</v>
      </c>
      <c r="J7613">
        <v>50884</v>
      </c>
    </row>
    <row r="7614" spans="8:10" x14ac:dyDescent="0.3">
      <c r="H7614">
        <v>50891</v>
      </c>
      <c r="J7614">
        <v>50891</v>
      </c>
    </row>
    <row r="7615" spans="8:10" x14ac:dyDescent="0.3">
      <c r="H7615">
        <v>50892</v>
      </c>
      <c r="J7615">
        <v>50892</v>
      </c>
    </row>
    <row r="7616" spans="8:10" x14ac:dyDescent="0.3">
      <c r="H7616">
        <v>50893</v>
      </c>
      <c r="J7616">
        <v>50893</v>
      </c>
    </row>
    <row r="7617" spans="8:10" x14ac:dyDescent="0.3">
      <c r="H7617">
        <v>50894</v>
      </c>
      <c r="J7617">
        <v>50894</v>
      </c>
    </row>
    <row r="7618" spans="8:10" x14ac:dyDescent="0.3">
      <c r="H7618">
        <v>50897</v>
      </c>
      <c r="J7618">
        <v>50897</v>
      </c>
    </row>
    <row r="7619" spans="8:10" x14ac:dyDescent="0.3">
      <c r="H7619">
        <v>50898</v>
      </c>
      <c r="J7619">
        <v>50898</v>
      </c>
    </row>
    <row r="7620" spans="8:10" x14ac:dyDescent="0.3">
      <c r="H7620">
        <v>50899</v>
      </c>
      <c r="J7620">
        <v>50899</v>
      </c>
    </row>
    <row r="7621" spans="8:10" x14ac:dyDescent="0.3">
      <c r="H7621">
        <v>50900</v>
      </c>
      <c r="J7621">
        <v>50900</v>
      </c>
    </row>
    <row r="7622" spans="8:10" x14ac:dyDescent="0.3">
      <c r="H7622">
        <v>50901</v>
      </c>
      <c r="J7622">
        <v>50901</v>
      </c>
    </row>
    <row r="7623" spans="8:10" x14ac:dyDescent="0.3">
      <c r="H7623">
        <v>50903</v>
      </c>
      <c r="J7623">
        <v>50903</v>
      </c>
    </row>
    <row r="7624" spans="8:10" x14ac:dyDescent="0.3">
      <c r="H7624">
        <v>50904</v>
      </c>
      <c r="J7624">
        <v>50904</v>
      </c>
    </row>
    <row r="7625" spans="8:10" x14ac:dyDescent="0.3">
      <c r="H7625">
        <v>50906</v>
      </c>
      <c r="J7625">
        <v>50906</v>
      </c>
    </row>
    <row r="7626" spans="8:10" x14ac:dyDescent="0.3">
      <c r="H7626">
        <v>50907</v>
      </c>
      <c r="J7626">
        <v>50907</v>
      </c>
    </row>
    <row r="7627" spans="8:10" x14ac:dyDescent="0.3">
      <c r="H7627">
        <v>50910</v>
      </c>
      <c r="J7627">
        <v>50910</v>
      </c>
    </row>
    <row r="7628" spans="8:10" x14ac:dyDescent="0.3">
      <c r="H7628">
        <v>50911</v>
      </c>
      <c r="J7628">
        <v>50911</v>
      </c>
    </row>
    <row r="7629" spans="8:10" x14ac:dyDescent="0.3">
      <c r="H7629">
        <v>50912</v>
      </c>
      <c r="J7629">
        <v>50912</v>
      </c>
    </row>
    <row r="7630" spans="8:10" x14ac:dyDescent="0.3">
      <c r="H7630">
        <v>50914</v>
      </c>
      <c r="J7630">
        <v>50914</v>
      </c>
    </row>
    <row r="7631" spans="8:10" x14ac:dyDescent="0.3">
      <c r="H7631">
        <v>50917</v>
      </c>
      <c r="J7631">
        <v>50917</v>
      </c>
    </row>
    <row r="7632" spans="8:10" x14ac:dyDescent="0.3">
      <c r="H7632">
        <v>50919</v>
      </c>
      <c r="J7632">
        <v>50919</v>
      </c>
    </row>
    <row r="7633" spans="8:10" x14ac:dyDescent="0.3">
      <c r="H7633">
        <v>50936</v>
      </c>
      <c r="J7633">
        <v>50936</v>
      </c>
    </row>
    <row r="7634" spans="8:10" x14ac:dyDescent="0.3">
      <c r="H7634">
        <v>50937</v>
      </c>
      <c r="J7634">
        <v>50937</v>
      </c>
    </row>
    <row r="7635" spans="8:10" x14ac:dyDescent="0.3">
      <c r="H7635">
        <v>50938</v>
      </c>
      <c r="J7635">
        <v>50938</v>
      </c>
    </row>
    <row r="7636" spans="8:10" x14ac:dyDescent="0.3">
      <c r="H7636">
        <v>50939</v>
      </c>
      <c r="J7636">
        <v>50939</v>
      </c>
    </row>
    <row r="7637" spans="8:10" x14ac:dyDescent="0.3">
      <c r="H7637">
        <v>50940</v>
      </c>
      <c r="J7637">
        <v>50940</v>
      </c>
    </row>
    <row r="7638" spans="8:10" x14ac:dyDescent="0.3">
      <c r="H7638">
        <v>50941</v>
      </c>
      <c r="J7638">
        <v>50941</v>
      </c>
    </row>
    <row r="7639" spans="8:10" x14ac:dyDescent="0.3">
      <c r="H7639">
        <v>50942</v>
      </c>
      <c r="J7639">
        <v>50942</v>
      </c>
    </row>
    <row r="7640" spans="8:10" x14ac:dyDescent="0.3">
      <c r="H7640">
        <v>50962</v>
      </c>
      <c r="J7640">
        <v>50962</v>
      </c>
    </row>
    <row r="7641" spans="8:10" x14ac:dyDescent="0.3">
      <c r="H7641">
        <v>50963</v>
      </c>
      <c r="J7641">
        <v>50963</v>
      </c>
    </row>
    <row r="7642" spans="8:10" x14ac:dyDescent="0.3">
      <c r="H7642">
        <v>50971</v>
      </c>
      <c r="J7642">
        <v>50971</v>
      </c>
    </row>
    <row r="7643" spans="8:10" x14ac:dyDescent="0.3">
      <c r="H7643">
        <v>50973</v>
      </c>
      <c r="J7643">
        <v>50973</v>
      </c>
    </row>
    <row r="7644" spans="8:10" x14ac:dyDescent="0.3">
      <c r="H7644">
        <v>50974</v>
      </c>
      <c r="J7644">
        <v>50974</v>
      </c>
    </row>
    <row r="7645" spans="8:10" x14ac:dyDescent="0.3">
      <c r="H7645">
        <v>50981</v>
      </c>
      <c r="J7645">
        <v>50981</v>
      </c>
    </row>
    <row r="7646" spans="8:10" x14ac:dyDescent="0.3">
      <c r="H7646">
        <v>50986</v>
      </c>
      <c r="J7646">
        <v>50986</v>
      </c>
    </row>
    <row r="7647" spans="8:10" x14ac:dyDescent="0.3">
      <c r="H7647">
        <v>50988</v>
      </c>
      <c r="J7647">
        <v>50988</v>
      </c>
    </row>
    <row r="7648" spans="8:10" x14ac:dyDescent="0.3">
      <c r="H7648">
        <v>50993</v>
      </c>
      <c r="J7648">
        <v>50993</v>
      </c>
    </row>
    <row r="7649" spans="8:10" x14ac:dyDescent="0.3">
      <c r="H7649">
        <v>50994</v>
      </c>
      <c r="J7649">
        <v>50994</v>
      </c>
    </row>
    <row r="7650" spans="8:10" x14ac:dyDescent="0.3">
      <c r="H7650">
        <v>50995</v>
      </c>
      <c r="J7650">
        <v>50995</v>
      </c>
    </row>
    <row r="7651" spans="8:10" x14ac:dyDescent="0.3">
      <c r="H7651">
        <v>50996</v>
      </c>
      <c r="J7651">
        <v>50996</v>
      </c>
    </row>
    <row r="7652" spans="8:10" x14ac:dyDescent="0.3">
      <c r="H7652">
        <v>50997</v>
      </c>
      <c r="J7652">
        <v>50997</v>
      </c>
    </row>
    <row r="7653" spans="8:10" x14ac:dyDescent="0.3">
      <c r="H7653">
        <v>50998</v>
      </c>
      <c r="J7653">
        <v>50998</v>
      </c>
    </row>
    <row r="7654" spans="8:10" x14ac:dyDescent="0.3">
      <c r="H7654">
        <v>50999</v>
      </c>
      <c r="J7654">
        <v>50999</v>
      </c>
    </row>
    <row r="7655" spans="8:10" x14ac:dyDescent="0.3">
      <c r="H7655">
        <v>51000</v>
      </c>
      <c r="J7655">
        <v>51000</v>
      </c>
    </row>
    <row r="7656" spans="8:10" x14ac:dyDescent="0.3">
      <c r="H7656">
        <v>51001</v>
      </c>
      <c r="J7656">
        <v>51001</v>
      </c>
    </row>
    <row r="7657" spans="8:10" x14ac:dyDescent="0.3">
      <c r="H7657">
        <v>51002</v>
      </c>
      <c r="J7657">
        <v>51002</v>
      </c>
    </row>
    <row r="7658" spans="8:10" x14ac:dyDescent="0.3">
      <c r="H7658">
        <v>51003</v>
      </c>
      <c r="J7658">
        <v>51003</v>
      </c>
    </row>
    <row r="7659" spans="8:10" x14ac:dyDescent="0.3">
      <c r="H7659">
        <v>51004</v>
      </c>
      <c r="J7659">
        <v>51004</v>
      </c>
    </row>
    <row r="7660" spans="8:10" x14ac:dyDescent="0.3">
      <c r="H7660">
        <v>51007</v>
      </c>
      <c r="J7660">
        <v>51007</v>
      </c>
    </row>
    <row r="7661" spans="8:10" x14ac:dyDescent="0.3">
      <c r="H7661">
        <v>51012</v>
      </c>
      <c r="J7661">
        <v>51012</v>
      </c>
    </row>
    <row r="7662" spans="8:10" x14ac:dyDescent="0.3">
      <c r="H7662">
        <v>51015</v>
      </c>
      <c r="J7662">
        <v>51015</v>
      </c>
    </row>
    <row r="7663" spans="8:10" x14ac:dyDescent="0.3">
      <c r="H7663">
        <v>51022</v>
      </c>
      <c r="J7663">
        <v>51022</v>
      </c>
    </row>
    <row r="7664" spans="8:10" x14ac:dyDescent="0.3">
      <c r="H7664">
        <v>51024</v>
      </c>
      <c r="J7664">
        <v>51024</v>
      </c>
    </row>
    <row r="7665" spans="8:10" x14ac:dyDescent="0.3">
      <c r="H7665">
        <v>51028</v>
      </c>
      <c r="J7665">
        <v>51028</v>
      </c>
    </row>
    <row r="7666" spans="8:10" x14ac:dyDescent="0.3">
      <c r="H7666">
        <v>51030</v>
      </c>
      <c r="J7666">
        <v>51030</v>
      </c>
    </row>
    <row r="7667" spans="8:10" x14ac:dyDescent="0.3">
      <c r="H7667">
        <v>51034</v>
      </c>
      <c r="J7667">
        <v>51034</v>
      </c>
    </row>
    <row r="7668" spans="8:10" x14ac:dyDescent="0.3">
      <c r="H7668">
        <v>51039</v>
      </c>
      <c r="J7668">
        <v>51039</v>
      </c>
    </row>
    <row r="7669" spans="8:10" x14ac:dyDescent="0.3">
      <c r="H7669">
        <v>51040</v>
      </c>
      <c r="J7669">
        <v>51040</v>
      </c>
    </row>
    <row r="7670" spans="8:10" x14ac:dyDescent="0.3">
      <c r="H7670">
        <v>51041</v>
      </c>
      <c r="J7670">
        <v>51041</v>
      </c>
    </row>
    <row r="7671" spans="8:10" x14ac:dyDescent="0.3">
      <c r="H7671">
        <v>51042</v>
      </c>
      <c r="J7671">
        <v>51042</v>
      </c>
    </row>
    <row r="7672" spans="8:10" x14ac:dyDescent="0.3">
      <c r="H7672">
        <v>51043</v>
      </c>
      <c r="J7672">
        <v>51043</v>
      </c>
    </row>
    <row r="7673" spans="8:10" x14ac:dyDescent="0.3">
      <c r="H7673">
        <v>51044</v>
      </c>
      <c r="J7673">
        <v>51044</v>
      </c>
    </row>
    <row r="7674" spans="8:10" x14ac:dyDescent="0.3">
      <c r="H7674">
        <v>51045</v>
      </c>
      <c r="J7674">
        <v>51045</v>
      </c>
    </row>
    <row r="7675" spans="8:10" x14ac:dyDescent="0.3">
      <c r="H7675">
        <v>51046</v>
      </c>
      <c r="J7675">
        <v>51046</v>
      </c>
    </row>
    <row r="7676" spans="8:10" x14ac:dyDescent="0.3">
      <c r="H7676">
        <v>51047</v>
      </c>
      <c r="J7676">
        <v>51047</v>
      </c>
    </row>
    <row r="7677" spans="8:10" x14ac:dyDescent="0.3">
      <c r="H7677">
        <v>51048</v>
      </c>
      <c r="J7677">
        <v>51048</v>
      </c>
    </row>
    <row r="7678" spans="8:10" x14ac:dyDescent="0.3">
      <c r="H7678">
        <v>51056</v>
      </c>
      <c r="J7678">
        <v>51056</v>
      </c>
    </row>
    <row r="7679" spans="8:10" x14ac:dyDescent="0.3">
      <c r="H7679">
        <v>51057</v>
      </c>
      <c r="J7679">
        <v>51057</v>
      </c>
    </row>
    <row r="7680" spans="8:10" x14ac:dyDescent="0.3">
      <c r="H7680">
        <v>51058</v>
      </c>
      <c r="J7680">
        <v>51058</v>
      </c>
    </row>
    <row r="7681" spans="8:10" x14ac:dyDescent="0.3">
      <c r="H7681">
        <v>51059</v>
      </c>
      <c r="J7681">
        <v>51059</v>
      </c>
    </row>
    <row r="7682" spans="8:10" x14ac:dyDescent="0.3">
      <c r="H7682">
        <v>51061</v>
      </c>
      <c r="J7682">
        <v>51061</v>
      </c>
    </row>
    <row r="7683" spans="8:10" x14ac:dyDescent="0.3">
      <c r="H7683">
        <v>51062</v>
      </c>
      <c r="J7683">
        <v>51062</v>
      </c>
    </row>
    <row r="7684" spans="8:10" x14ac:dyDescent="0.3">
      <c r="H7684">
        <v>51063</v>
      </c>
      <c r="J7684">
        <v>51063</v>
      </c>
    </row>
    <row r="7685" spans="8:10" x14ac:dyDescent="0.3">
      <c r="H7685">
        <v>51065</v>
      </c>
      <c r="J7685">
        <v>51065</v>
      </c>
    </row>
    <row r="7686" spans="8:10" x14ac:dyDescent="0.3">
      <c r="H7686">
        <v>51066</v>
      </c>
      <c r="J7686">
        <v>51066</v>
      </c>
    </row>
    <row r="7687" spans="8:10" x14ac:dyDescent="0.3">
      <c r="H7687">
        <v>51067</v>
      </c>
      <c r="J7687">
        <v>51067</v>
      </c>
    </row>
    <row r="7688" spans="8:10" x14ac:dyDescent="0.3">
      <c r="H7688">
        <v>51068</v>
      </c>
      <c r="J7688">
        <v>51068</v>
      </c>
    </row>
    <row r="7689" spans="8:10" x14ac:dyDescent="0.3">
      <c r="H7689">
        <v>51069</v>
      </c>
      <c r="J7689">
        <v>51069</v>
      </c>
    </row>
    <row r="7690" spans="8:10" x14ac:dyDescent="0.3">
      <c r="H7690">
        <v>51070</v>
      </c>
      <c r="J7690">
        <v>51070</v>
      </c>
    </row>
    <row r="7691" spans="8:10" x14ac:dyDescent="0.3">
      <c r="H7691">
        <v>51071</v>
      </c>
      <c r="J7691">
        <v>51071</v>
      </c>
    </row>
    <row r="7692" spans="8:10" x14ac:dyDescent="0.3">
      <c r="H7692">
        <v>51073</v>
      </c>
      <c r="J7692">
        <v>51073</v>
      </c>
    </row>
    <row r="7693" spans="8:10" x14ac:dyDescent="0.3">
      <c r="H7693">
        <v>51074</v>
      </c>
      <c r="J7693">
        <v>51074</v>
      </c>
    </row>
    <row r="7694" spans="8:10" x14ac:dyDescent="0.3">
      <c r="H7694">
        <v>51075</v>
      </c>
      <c r="J7694">
        <v>51075</v>
      </c>
    </row>
    <row r="7695" spans="8:10" x14ac:dyDescent="0.3">
      <c r="H7695">
        <v>51076</v>
      </c>
      <c r="J7695">
        <v>51076</v>
      </c>
    </row>
    <row r="7696" spans="8:10" x14ac:dyDescent="0.3">
      <c r="H7696">
        <v>51077</v>
      </c>
      <c r="J7696">
        <v>51077</v>
      </c>
    </row>
    <row r="7697" spans="8:10" x14ac:dyDescent="0.3">
      <c r="H7697">
        <v>51078</v>
      </c>
      <c r="J7697">
        <v>51078</v>
      </c>
    </row>
    <row r="7698" spans="8:10" x14ac:dyDescent="0.3">
      <c r="H7698">
        <v>51080</v>
      </c>
      <c r="J7698">
        <v>51080</v>
      </c>
    </row>
    <row r="7699" spans="8:10" x14ac:dyDescent="0.3">
      <c r="H7699">
        <v>51081</v>
      </c>
      <c r="J7699">
        <v>51081</v>
      </c>
    </row>
    <row r="7700" spans="8:10" x14ac:dyDescent="0.3">
      <c r="H7700">
        <v>51082</v>
      </c>
      <c r="J7700">
        <v>51082</v>
      </c>
    </row>
    <row r="7701" spans="8:10" x14ac:dyDescent="0.3">
      <c r="H7701">
        <v>51083</v>
      </c>
      <c r="J7701">
        <v>51083</v>
      </c>
    </row>
    <row r="7702" spans="8:10" x14ac:dyDescent="0.3">
      <c r="H7702">
        <v>51085</v>
      </c>
      <c r="J7702">
        <v>51085</v>
      </c>
    </row>
    <row r="7703" spans="8:10" x14ac:dyDescent="0.3">
      <c r="H7703">
        <v>51086</v>
      </c>
      <c r="J7703">
        <v>51086</v>
      </c>
    </row>
    <row r="7704" spans="8:10" x14ac:dyDescent="0.3">
      <c r="H7704">
        <v>51089</v>
      </c>
      <c r="J7704">
        <v>51089</v>
      </c>
    </row>
    <row r="7705" spans="8:10" x14ac:dyDescent="0.3">
      <c r="H7705">
        <v>51091</v>
      </c>
      <c r="J7705">
        <v>51091</v>
      </c>
    </row>
    <row r="7706" spans="8:10" x14ac:dyDescent="0.3">
      <c r="H7706">
        <v>51092</v>
      </c>
      <c r="J7706">
        <v>51092</v>
      </c>
    </row>
    <row r="7707" spans="8:10" x14ac:dyDescent="0.3">
      <c r="H7707">
        <v>51094</v>
      </c>
      <c r="J7707">
        <v>51094</v>
      </c>
    </row>
    <row r="7708" spans="8:10" x14ac:dyDescent="0.3">
      <c r="H7708">
        <v>51095</v>
      </c>
      <c r="J7708">
        <v>51095</v>
      </c>
    </row>
    <row r="7709" spans="8:10" x14ac:dyDescent="0.3">
      <c r="H7709">
        <v>51096</v>
      </c>
      <c r="J7709">
        <v>51096</v>
      </c>
    </row>
    <row r="7710" spans="8:10" x14ac:dyDescent="0.3">
      <c r="H7710">
        <v>51097</v>
      </c>
      <c r="J7710">
        <v>51097</v>
      </c>
    </row>
    <row r="7711" spans="8:10" x14ac:dyDescent="0.3">
      <c r="H7711">
        <v>51098</v>
      </c>
      <c r="J7711">
        <v>51098</v>
      </c>
    </row>
    <row r="7712" spans="8:10" x14ac:dyDescent="0.3">
      <c r="H7712">
        <v>51099</v>
      </c>
      <c r="J7712">
        <v>51099</v>
      </c>
    </row>
    <row r="7713" spans="8:10" x14ac:dyDescent="0.3">
      <c r="H7713">
        <v>51100</v>
      </c>
      <c r="J7713">
        <v>51100</v>
      </c>
    </row>
    <row r="7714" spans="8:10" x14ac:dyDescent="0.3">
      <c r="H7714">
        <v>51101</v>
      </c>
      <c r="J7714">
        <v>51101</v>
      </c>
    </row>
    <row r="7715" spans="8:10" x14ac:dyDescent="0.3">
      <c r="H7715">
        <v>51102</v>
      </c>
      <c r="J7715">
        <v>51102</v>
      </c>
    </row>
    <row r="7716" spans="8:10" x14ac:dyDescent="0.3">
      <c r="H7716">
        <v>51103</v>
      </c>
      <c r="J7716">
        <v>51103</v>
      </c>
    </row>
    <row r="7717" spans="8:10" x14ac:dyDescent="0.3">
      <c r="H7717">
        <v>51104</v>
      </c>
      <c r="J7717">
        <v>51104</v>
      </c>
    </row>
    <row r="7718" spans="8:10" x14ac:dyDescent="0.3">
      <c r="H7718">
        <v>51105</v>
      </c>
      <c r="J7718">
        <v>51105</v>
      </c>
    </row>
    <row r="7719" spans="8:10" x14ac:dyDescent="0.3">
      <c r="H7719">
        <v>51106</v>
      </c>
      <c r="J7719">
        <v>51106</v>
      </c>
    </row>
    <row r="7720" spans="8:10" x14ac:dyDescent="0.3">
      <c r="H7720">
        <v>51107</v>
      </c>
      <c r="J7720">
        <v>51107</v>
      </c>
    </row>
    <row r="7721" spans="8:10" x14ac:dyDescent="0.3">
      <c r="H7721">
        <v>51108</v>
      </c>
      <c r="J7721">
        <v>51108</v>
      </c>
    </row>
    <row r="7722" spans="8:10" x14ac:dyDescent="0.3">
      <c r="H7722">
        <v>51109</v>
      </c>
      <c r="J7722">
        <v>51109</v>
      </c>
    </row>
    <row r="7723" spans="8:10" x14ac:dyDescent="0.3">
      <c r="H7723">
        <v>51110</v>
      </c>
      <c r="J7723">
        <v>51110</v>
      </c>
    </row>
    <row r="7724" spans="8:10" x14ac:dyDescent="0.3">
      <c r="H7724">
        <v>51111</v>
      </c>
      <c r="J7724">
        <v>51111</v>
      </c>
    </row>
    <row r="7725" spans="8:10" x14ac:dyDescent="0.3">
      <c r="H7725">
        <v>51114</v>
      </c>
      <c r="J7725">
        <v>51114</v>
      </c>
    </row>
    <row r="7726" spans="8:10" x14ac:dyDescent="0.3">
      <c r="H7726">
        <v>51115</v>
      </c>
      <c r="J7726">
        <v>51115</v>
      </c>
    </row>
    <row r="7727" spans="8:10" x14ac:dyDescent="0.3">
      <c r="H7727">
        <v>51117</v>
      </c>
      <c r="J7727">
        <v>51117</v>
      </c>
    </row>
    <row r="7728" spans="8:10" x14ac:dyDescent="0.3">
      <c r="H7728">
        <v>51118</v>
      </c>
      <c r="J7728">
        <v>51118</v>
      </c>
    </row>
    <row r="7729" spans="8:10" x14ac:dyDescent="0.3">
      <c r="H7729">
        <v>51119</v>
      </c>
      <c r="J7729">
        <v>51119</v>
      </c>
    </row>
    <row r="7730" spans="8:10" x14ac:dyDescent="0.3">
      <c r="H7730">
        <v>51120</v>
      </c>
      <c r="J7730">
        <v>51120</v>
      </c>
    </row>
    <row r="7731" spans="8:10" x14ac:dyDescent="0.3">
      <c r="H7731">
        <v>51121</v>
      </c>
      <c r="J7731">
        <v>51121</v>
      </c>
    </row>
    <row r="7732" spans="8:10" x14ac:dyDescent="0.3">
      <c r="H7732">
        <v>51124</v>
      </c>
      <c r="J7732">
        <v>51124</v>
      </c>
    </row>
    <row r="7733" spans="8:10" x14ac:dyDescent="0.3">
      <c r="H7733">
        <v>51125</v>
      </c>
      <c r="J7733">
        <v>51125</v>
      </c>
    </row>
    <row r="7734" spans="8:10" x14ac:dyDescent="0.3">
      <c r="H7734">
        <v>51126</v>
      </c>
      <c r="J7734">
        <v>51126</v>
      </c>
    </row>
    <row r="7735" spans="8:10" x14ac:dyDescent="0.3">
      <c r="H7735">
        <v>51127</v>
      </c>
      <c r="J7735">
        <v>51127</v>
      </c>
    </row>
    <row r="7736" spans="8:10" x14ac:dyDescent="0.3">
      <c r="H7736">
        <v>51130</v>
      </c>
      <c r="J7736">
        <v>51130</v>
      </c>
    </row>
    <row r="7737" spans="8:10" x14ac:dyDescent="0.3">
      <c r="H7737">
        <v>51134</v>
      </c>
      <c r="J7737">
        <v>51134</v>
      </c>
    </row>
    <row r="7738" spans="8:10" x14ac:dyDescent="0.3">
      <c r="H7738">
        <v>51136</v>
      </c>
      <c r="J7738">
        <v>51136</v>
      </c>
    </row>
    <row r="7739" spans="8:10" x14ac:dyDescent="0.3">
      <c r="H7739">
        <v>51138</v>
      </c>
      <c r="J7739">
        <v>51138</v>
      </c>
    </row>
    <row r="7740" spans="8:10" x14ac:dyDescent="0.3">
      <c r="H7740">
        <v>51139</v>
      </c>
      <c r="J7740">
        <v>51139</v>
      </c>
    </row>
    <row r="7741" spans="8:10" x14ac:dyDescent="0.3">
      <c r="H7741">
        <v>51147</v>
      </c>
      <c r="J7741">
        <v>51147</v>
      </c>
    </row>
    <row r="7742" spans="8:10" x14ac:dyDescent="0.3">
      <c r="H7742">
        <v>51154</v>
      </c>
      <c r="J7742">
        <v>51154</v>
      </c>
    </row>
    <row r="7743" spans="8:10" x14ac:dyDescent="0.3">
      <c r="H7743">
        <v>51157</v>
      </c>
      <c r="J7743">
        <v>51157</v>
      </c>
    </row>
    <row r="7744" spans="8:10" x14ac:dyDescent="0.3">
      <c r="H7744">
        <v>51158</v>
      </c>
      <c r="J7744">
        <v>51158</v>
      </c>
    </row>
    <row r="7745" spans="8:10" x14ac:dyDescent="0.3">
      <c r="H7745">
        <v>51159</v>
      </c>
      <c r="J7745">
        <v>51159</v>
      </c>
    </row>
    <row r="7746" spans="8:10" x14ac:dyDescent="0.3">
      <c r="H7746">
        <v>51160</v>
      </c>
      <c r="J7746">
        <v>51160</v>
      </c>
    </row>
    <row r="7747" spans="8:10" x14ac:dyDescent="0.3">
      <c r="H7747">
        <v>51161</v>
      </c>
      <c r="J7747">
        <v>51161</v>
      </c>
    </row>
    <row r="7748" spans="8:10" x14ac:dyDescent="0.3">
      <c r="H7748">
        <v>51162</v>
      </c>
      <c r="J7748">
        <v>51162</v>
      </c>
    </row>
    <row r="7749" spans="8:10" x14ac:dyDescent="0.3">
      <c r="H7749">
        <v>51163</v>
      </c>
      <c r="J7749">
        <v>51163</v>
      </c>
    </row>
    <row r="7750" spans="8:10" x14ac:dyDescent="0.3">
      <c r="H7750">
        <v>51165</v>
      </c>
      <c r="J7750">
        <v>51165</v>
      </c>
    </row>
    <row r="7751" spans="8:10" x14ac:dyDescent="0.3">
      <c r="H7751">
        <v>51167</v>
      </c>
      <c r="J7751">
        <v>51167</v>
      </c>
    </row>
    <row r="7752" spans="8:10" x14ac:dyDescent="0.3">
      <c r="H7752">
        <v>51168</v>
      </c>
      <c r="J7752">
        <v>51168</v>
      </c>
    </row>
    <row r="7753" spans="8:10" x14ac:dyDescent="0.3">
      <c r="H7753">
        <v>51171</v>
      </c>
      <c r="J7753">
        <v>51171</v>
      </c>
    </row>
    <row r="7754" spans="8:10" x14ac:dyDescent="0.3">
      <c r="H7754">
        <v>51173</v>
      </c>
      <c r="J7754">
        <v>51173</v>
      </c>
    </row>
    <row r="7755" spans="8:10" x14ac:dyDescent="0.3">
      <c r="H7755">
        <v>51177</v>
      </c>
      <c r="J7755">
        <v>51177</v>
      </c>
    </row>
    <row r="7756" spans="8:10" x14ac:dyDescent="0.3">
      <c r="H7756">
        <v>51178</v>
      </c>
      <c r="J7756">
        <v>51178</v>
      </c>
    </row>
    <row r="7757" spans="8:10" x14ac:dyDescent="0.3">
      <c r="H7757">
        <v>51179</v>
      </c>
      <c r="J7757">
        <v>51179</v>
      </c>
    </row>
    <row r="7758" spans="8:10" x14ac:dyDescent="0.3">
      <c r="H7758">
        <v>51195</v>
      </c>
      <c r="J7758">
        <v>51195</v>
      </c>
    </row>
    <row r="7759" spans="8:10" x14ac:dyDescent="0.3">
      <c r="H7759">
        <v>51196</v>
      </c>
      <c r="J7759">
        <v>51196</v>
      </c>
    </row>
    <row r="7760" spans="8:10" x14ac:dyDescent="0.3">
      <c r="H7760">
        <v>51197</v>
      </c>
      <c r="J7760">
        <v>51197</v>
      </c>
    </row>
    <row r="7761" spans="8:10" x14ac:dyDescent="0.3">
      <c r="H7761">
        <v>51199</v>
      </c>
      <c r="J7761">
        <v>51199</v>
      </c>
    </row>
    <row r="7762" spans="8:10" x14ac:dyDescent="0.3">
      <c r="H7762">
        <v>51200</v>
      </c>
      <c r="J7762">
        <v>51200</v>
      </c>
    </row>
    <row r="7763" spans="8:10" x14ac:dyDescent="0.3">
      <c r="H7763">
        <v>51201</v>
      </c>
      <c r="J7763">
        <v>51201</v>
      </c>
    </row>
    <row r="7764" spans="8:10" x14ac:dyDescent="0.3">
      <c r="H7764">
        <v>51202</v>
      </c>
      <c r="J7764">
        <v>51202</v>
      </c>
    </row>
    <row r="7765" spans="8:10" x14ac:dyDescent="0.3">
      <c r="H7765">
        <v>51203</v>
      </c>
      <c r="J7765">
        <v>51203</v>
      </c>
    </row>
    <row r="7766" spans="8:10" x14ac:dyDescent="0.3">
      <c r="H7766">
        <v>51206</v>
      </c>
      <c r="J7766">
        <v>51206</v>
      </c>
    </row>
    <row r="7767" spans="8:10" x14ac:dyDescent="0.3">
      <c r="H7767">
        <v>51207</v>
      </c>
      <c r="J7767">
        <v>51207</v>
      </c>
    </row>
    <row r="7768" spans="8:10" x14ac:dyDescent="0.3">
      <c r="H7768">
        <v>51208</v>
      </c>
      <c r="J7768">
        <v>51208</v>
      </c>
    </row>
    <row r="7769" spans="8:10" x14ac:dyDescent="0.3">
      <c r="H7769">
        <v>51209</v>
      </c>
      <c r="J7769">
        <v>51209</v>
      </c>
    </row>
    <row r="7770" spans="8:10" x14ac:dyDescent="0.3">
      <c r="H7770">
        <v>51210</v>
      </c>
      <c r="J7770">
        <v>51210</v>
      </c>
    </row>
    <row r="7771" spans="8:10" x14ac:dyDescent="0.3">
      <c r="H7771">
        <v>51211</v>
      </c>
      <c r="J7771">
        <v>51211</v>
      </c>
    </row>
    <row r="7772" spans="8:10" x14ac:dyDescent="0.3">
      <c r="H7772">
        <v>51212</v>
      </c>
      <c r="J7772">
        <v>51212</v>
      </c>
    </row>
    <row r="7773" spans="8:10" x14ac:dyDescent="0.3">
      <c r="H7773">
        <v>51214</v>
      </c>
      <c r="J7773">
        <v>51214</v>
      </c>
    </row>
    <row r="7774" spans="8:10" x14ac:dyDescent="0.3">
      <c r="H7774">
        <v>51218</v>
      </c>
      <c r="J7774">
        <v>51218</v>
      </c>
    </row>
    <row r="7775" spans="8:10" x14ac:dyDescent="0.3">
      <c r="H7775">
        <v>51219</v>
      </c>
      <c r="J7775">
        <v>51219</v>
      </c>
    </row>
    <row r="7776" spans="8:10" x14ac:dyDescent="0.3">
      <c r="H7776">
        <v>51221</v>
      </c>
      <c r="J7776">
        <v>51221</v>
      </c>
    </row>
    <row r="7777" spans="8:10" x14ac:dyDescent="0.3">
      <c r="H7777">
        <v>51222</v>
      </c>
      <c r="J7777">
        <v>51222</v>
      </c>
    </row>
    <row r="7778" spans="8:10" x14ac:dyDescent="0.3">
      <c r="H7778">
        <v>51223</v>
      </c>
      <c r="J7778">
        <v>51223</v>
      </c>
    </row>
    <row r="7779" spans="8:10" x14ac:dyDescent="0.3">
      <c r="H7779">
        <v>51224</v>
      </c>
      <c r="J7779">
        <v>51224</v>
      </c>
    </row>
    <row r="7780" spans="8:10" x14ac:dyDescent="0.3">
      <c r="H7780">
        <v>51226</v>
      </c>
      <c r="J7780">
        <v>51226</v>
      </c>
    </row>
    <row r="7781" spans="8:10" x14ac:dyDescent="0.3">
      <c r="H7781">
        <v>51227</v>
      </c>
      <c r="J7781">
        <v>51227</v>
      </c>
    </row>
    <row r="7782" spans="8:10" x14ac:dyDescent="0.3">
      <c r="H7782">
        <v>51229</v>
      </c>
      <c r="J7782">
        <v>51229</v>
      </c>
    </row>
    <row r="7783" spans="8:10" x14ac:dyDescent="0.3">
      <c r="H7783">
        <v>51230</v>
      </c>
      <c r="J7783">
        <v>51230</v>
      </c>
    </row>
    <row r="7784" spans="8:10" x14ac:dyDescent="0.3">
      <c r="H7784">
        <v>51231</v>
      </c>
      <c r="J7784">
        <v>51231</v>
      </c>
    </row>
    <row r="7785" spans="8:10" x14ac:dyDescent="0.3">
      <c r="H7785">
        <v>51232</v>
      </c>
      <c r="J7785">
        <v>51232</v>
      </c>
    </row>
    <row r="7786" spans="8:10" x14ac:dyDescent="0.3">
      <c r="H7786">
        <v>51233</v>
      </c>
      <c r="J7786">
        <v>51233</v>
      </c>
    </row>
    <row r="7787" spans="8:10" x14ac:dyDescent="0.3">
      <c r="H7787">
        <v>51235</v>
      </c>
      <c r="J7787">
        <v>51235</v>
      </c>
    </row>
    <row r="7788" spans="8:10" x14ac:dyDescent="0.3">
      <c r="H7788">
        <v>51236</v>
      </c>
      <c r="J7788">
        <v>51236</v>
      </c>
    </row>
    <row r="7789" spans="8:10" x14ac:dyDescent="0.3">
      <c r="H7789">
        <v>51237</v>
      </c>
      <c r="J7789">
        <v>51237</v>
      </c>
    </row>
    <row r="7790" spans="8:10" x14ac:dyDescent="0.3">
      <c r="H7790">
        <v>51238</v>
      </c>
      <c r="J7790">
        <v>51238</v>
      </c>
    </row>
    <row r="7791" spans="8:10" x14ac:dyDescent="0.3">
      <c r="H7791">
        <v>51239</v>
      </c>
      <c r="J7791">
        <v>51239</v>
      </c>
    </row>
    <row r="7792" spans="8:10" x14ac:dyDescent="0.3">
      <c r="H7792">
        <v>51240</v>
      </c>
      <c r="J7792">
        <v>51240</v>
      </c>
    </row>
    <row r="7793" spans="8:10" x14ac:dyDescent="0.3">
      <c r="H7793">
        <v>51241</v>
      </c>
      <c r="J7793">
        <v>51241</v>
      </c>
    </row>
    <row r="7794" spans="8:10" x14ac:dyDescent="0.3">
      <c r="H7794">
        <v>51242</v>
      </c>
      <c r="J7794">
        <v>51242</v>
      </c>
    </row>
    <row r="7795" spans="8:10" x14ac:dyDescent="0.3">
      <c r="H7795">
        <v>51243</v>
      </c>
      <c r="J7795">
        <v>51243</v>
      </c>
    </row>
    <row r="7796" spans="8:10" x14ac:dyDescent="0.3">
      <c r="H7796">
        <v>51244</v>
      </c>
      <c r="J7796">
        <v>51244</v>
      </c>
    </row>
    <row r="7797" spans="8:10" x14ac:dyDescent="0.3">
      <c r="H7797">
        <v>51245</v>
      </c>
      <c r="J7797">
        <v>51245</v>
      </c>
    </row>
    <row r="7798" spans="8:10" x14ac:dyDescent="0.3">
      <c r="H7798">
        <v>51249</v>
      </c>
      <c r="J7798">
        <v>51249</v>
      </c>
    </row>
    <row r="7799" spans="8:10" x14ac:dyDescent="0.3">
      <c r="H7799">
        <v>51250</v>
      </c>
      <c r="J7799">
        <v>51250</v>
      </c>
    </row>
    <row r="7800" spans="8:10" x14ac:dyDescent="0.3">
      <c r="H7800">
        <v>51252</v>
      </c>
      <c r="J7800">
        <v>51252</v>
      </c>
    </row>
    <row r="7801" spans="8:10" x14ac:dyDescent="0.3">
      <c r="H7801">
        <v>51253</v>
      </c>
      <c r="J7801">
        <v>51253</v>
      </c>
    </row>
    <row r="7802" spans="8:10" x14ac:dyDescent="0.3">
      <c r="H7802">
        <v>51257</v>
      </c>
      <c r="J7802">
        <v>51257</v>
      </c>
    </row>
    <row r="7803" spans="8:10" x14ac:dyDescent="0.3">
      <c r="H7803">
        <v>51258</v>
      </c>
      <c r="J7803">
        <v>51258</v>
      </c>
    </row>
    <row r="7804" spans="8:10" x14ac:dyDescent="0.3">
      <c r="H7804">
        <v>51259</v>
      </c>
      <c r="J7804">
        <v>51259</v>
      </c>
    </row>
    <row r="7805" spans="8:10" x14ac:dyDescent="0.3">
      <c r="H7805">
        <v>51260</v>
      </c>
      <c r="J7805">
        <v>51260</v>
      </c>
    </row>
    <row r="7806" spans="8:10" x14ac:dyDescent="0.3">
      <c r="H7806">
        <v>51261</v>
      </c>
      <c r="J7806">
        <v>51261</v>
      </c>
    </row>
    <row r="7807" spans="8:10" x14ac:dyDescent="0.3">
      <c r="H7807">
        <v>51262</v>
      </c>
      <c r="J7807">
        <v>51262</v>
      </c>
    </row>
    <row r="7808" spans="8:10" x14ac:dyDescent="0.3">
      <c r="H7808">
        <v>51264</v>
      </c>
      <c r="J7808">
        <v>51264</v>
      </c>
    </row>
    <row r="7809" spans="8:10" x14ac:dyDescent="0.3">
      <c r="H7809">
        <v>51265</v>
      </c>
      <c r="J7809">
        <v>51265</v>
      </c>
    </row>
    <row r="7810" spans="8:10" x14ac:dyDescent="0.3">
      <c r="H7810">
        <v>51267</v>
      </c>
      <c r="J7810">
        <v>51267</v>
      </c>
    </row>
    <row r="7811" spans="8:10" x14ac:dyDescent="0.3">
      <c r="H7811">
        <v>51268</v>
      </c>
      <c r="J7811">
        <v>51268</v>
      </c>
    </row>
    <row r="7812" spans="8:10" x14ac:dyDescent="0.3">
      <c r="H7812">
        <v>51269</v>
      </c>
      <c r="J7812">
        <v>51269</v>
      </c>
    </row>
    <row r="7813" spans="8:10" x14ac:dyDescent="0.3">
      <c r="H7813">
        <v>51270</v>
      </c>
      <c r="J7813">
        <v>51270</v>
      </c>
    </row>
    <row r="7814" spans="8:10" x14ac:dyDescent="0.3">
      <c r="H7814">
        <v>51271</v>
      </c>
      <c r="J7814">
        <v>51271</v>
      </c>
    </row>
    <row r="7815" spans="8:10" x14ac:dyDescent="0.3">
      <c r="H7815">
        <v>51272</v>
      </c>
      <c r="J7815">
        <v>51272</v>
      </c>
    </row>
    <row r="7816" spans="8:10" x14ac:dyDescent="0.3">
      <c r="H7816">
        <v>51275</v>
      </c>
      <c r="J7816">
        <v>51275</v>
      </c>
    </row>
    <row r="7817" spans="8:10" x14ac:dyDescent="0.3">
      <c r="H7817">
        <v>51277</v>
      </c>
      <c r="J7817">
        <v>51277</v>
      </c>
    </row>
    <row r="7818" spans="8:10" x14ac:dyDescent="0.3">
      <c r="H7818">
        <v>51278</v>
      </c>
      <c r="J7818">
        <v>51278</v>
      </c>
    </row>
    <row r="7819" spans="8:10" x14ac:dyDescent="0.3">
      <c r="H7819">
        <v>51280</v>
      </c>
      <c r="J7819">
        <v>51280</v>
      </c>
    </row>
    <row r="7820" spans="8:10" x14ac:dyDescent="0.3">
      <c r="H7820">
        <v>51281</v>
      </c>
      <c r="J7820">
        <v>51281</v>
      </c>
    </row>
    <row r="7821" spans="8:10" x14ac:dyDescent="0.3">
      <c r="H7821">
        <v>51282</v>
      </c>
      <c r="J7821">
        <v>51282</v>
      </c>
    </row>
    <row r="7822" spans="8:10" x14ac:dyDescent="0.3">
      <c r="H7822">
        <v>51283</v>
      </c>
      <c r="J7822">
        <v>51283</v>
      </c>
    </row>
    <row r="7823" spans="8:10" x14ac:dyDescent="0.3">
      <c r="H7823">
        <v>51284</v>
      </c>
      <c r="J7823">
        <v>51284</v>
      </c>
    </row>
    <row r="7824" spans="8:10" x14ac:dyDescent="0.3">
      <c r="H7824">
        <v>51286</v>
      </c>
      <c r="J7824">
        <v>51286</v>
      </c>
    </row>
    <row r="7825" spans="8:10" x14ac:dyDescent="0.3">
      <c r="H7825">
        <v>51289</v>
      </c>
      <c r="J7825">
        <v>51289</v>
      </c>
    </row>
    <row r="7826" spans="8:10" x14ac:dyDescent="0.3">
      <c r="H7826">
        <v>51290</v>
      </c>
      <c r="J7826">
        <v>51290</v>
      </c>
    </row>
    <row r="7827" spans="8:10" x14ac:dyDescent="0.3">
      <c r="H7827">
        <v>51291</v>
      </c>
      <c r="J7827">
        <v>51291</v>
      </c>
    </row>
    <row r="7828" spans="8:10" x14ac:dyDescent="0.3">
      <c r="H7828">
        <v>51292</v>
      </c>
      <c r="J7828">
        <v>51292</v>
      </c>
    </row>
    <row r="7829" spans="8:10" x14ac:dyDescent="0.3">
      <c r="H7829">
        <v>51294</v>
      </c>
      <c r="J7829">
        <v>51294</v>
      </c>
    </row>
    <row r="7830" spans="8:10" x14ac:dyDescent="0.3">
      <c r="H7830">
        <v>51295</v>
      </c>
      <c r="J7830">
        <v>51295</v>
      </c>
    </row>
    <row r="7831" spans="8:10" x14ac:dyDescent="0.3">
      <c r="H7831">
        <v>51296</v>
      </c>
      <c r="J7831">
        <v>51296</v>
      </c>
    </row>
    <row r="7832" spans="8:10" x14ac:dyDescent="0.3">
      <c r="H7832">
        <v>51297</v>
      </c>
      <c r="J7832">
        <v>51297</v>
      </c>
    </row>
    <row r="7833" spans="8:10" x14ac:dyDescent="0.3">
      <c r="H7833">
        <v>51298</v>
      </c>
      <c r="J7833">
        <v>51298</v>
      </c>
    </row>
    <row r="7834" spans="8:10" x14ac:dyDescent="0.3">
      <c r="H7834">
        <v>51302</v>
      </c>
      <c r="J7834">
        <v>51302</v>
      </c>
    </row>
    <row r="7835" spans="8:10" x14ac:dyDescent="0.3">
      <c r="H7835">
        <v>51304</v>
      </c>
      <c r="J7835">
        <v>51304</v>
      </c>
    </row>
    <row r="7836" spans="8:10" x14ac:dyDescent="0.3">
      <c r="H7836">
        <v>51305</v>
      </c>
      <c r="J7836">
        <v>51305</v>
      </c>
    </row>
    <row r="7837" spans="8:10" x14ac:dyDescent="0.3">
      <c r="H7837">
        <v>51306</v>
      </c>
      <c r="J7837">
        <v>51306</v>
      </c>
    </row>
    <row r="7838" spans="8:10" x14ac:dyDescent="0.3">
      <c r="H7838">
        <v>51307</v>
      </c>
      <c r="J7838">
        <v>51307</v>
      </c>
    </row>
    <row r="7839" spans="8:10" x14ac:dyDescent="0.3">
      <c r="H7839">
        <v>51308</v>
      </c>
      <c r="J7839">
        <v>51308</v>
      </c>
    </row>
    <row r="7840" spans="8:10" x14ac:dyDescent="0.3">
      <c r="H7840">
        <v>51309</v>
      </c>
      <c r="J7840">
        <v>51309</v>
      </c>
    </row>
    <row r="7841" spans="8:10" x14ac:dyDescent="0.3">
      <c r="H7841">
        <v>51310</v>
      </c>
      <c r="J7841">
        <v>51310</v>
      </c>
    </row>
    <row r="7842" spans="8:10" x14ac:dyDescent="0.3">
      <c r="H7842">
        <v>51311</v>
      </c>
      <c r="J7842">
        <v>51311</v>
      </c>
    </row>
    <row r="7843" spans="8:10" x14ac:dyDescent="0.3">
      <c r="H7843">
        <v>51312</v>
      </c>
      <c r="J7843">
        <v>51312</v>
      </c>
    </row>
    <row r="7844" spans="8:10" x14ac:dyDescent="0.3">
      <c r="H7844">
        <v>51313</v>
      </c>
      <c r="J7844">
        <v>51313</v>
      </c>
    </row>
    <row r="7845" spans="8:10" x14ac:dyDescent="0.3">
      <c r="H7845">
        <v>51314</v>
      </c>
      <c r="J7845">
        <v>51314</v>
      </c>
    </row>
    <row r="7846" spans="8:10" x14ac:dyDescent="0.3">
      <c r="H7846">
        <v>51315</v>
      </c>
      <c r="J7846">
        <v>51315</v>
      </c>
    </row>
    <row r="7847" spans="8:10" x14ac:dyDescent="0.3">
      <c r="H7847">
        <v>51316</v>
      </c>
      <c r="J7847">
        <v>51316</v>
      </c>
    </row>
    <row r="7848" spans="8:10" x14ac:dyDescent="0.3">
      <c r="H7848">
        <v>51317</v>
      </c>
      <c r="J7848">
        <v>51317</v>
      </c>
    </row>
    <row r="7849" spans="8:10" x14ac:dyDescent="0.3">
      <c r="H7849">
        <v>51318</v>
      </c>
      <c r="J7849">
        <v>51318</v>
      </c>
    </row>
    <row r="7850" spans="8:10" x14ac:dyDescent="0.3">
      <c r="H7850">
        <v>51319</v>
      </c>
      <c r="J7850">
        <v>51319</v>
      </c>
    </row>
    <row r="7851" spans="8:10" x14ac:dyDescent="0.3">
      <c r="H7851">
        <v>51320</v>
      </c>
      <c r="J7851">
        <v>51320</v>
      </c>
    </row>
    <row r="7852" spans="8:10" x14ac:dyDescent="0.3">
      <c r="H7852">
        <v>51321</v>
      </c>
      <c r="J7852">
        <v>51321</v>
      </c>
    </row>
    <row r="7853" spans="8:10" x14ac:dyDescent="0.3">
      <c r="H7853">
        <v>51322</v>
      </c>
      <c r="J7853">
        <v>51322</v>
      </c>
    </row>
    <row r="7854" spans="8:10" x14ac:dyDescent="0.3">
      <c r="H7854">
        <v>51323</v>
      </c>
      <c r="J7854">
        <v>51323</v>
      </c>
    </row>
    <row r="7855" spans="8:10" x14ac:dyDescent="0.3">
      <c r="H7855">
        <v>51324</v>
      </c>
      <c r="J7855">
        <v>51324</v>
      </c>
    </row>
    <row r="7856" spans="8:10" x14ac:dyDescent="0.3">
      <c r="H7856">
        <v>51422</v>
      </c>
      <c r="J7856">
        <v>51422</v>
      </c>
    </row>
    <row r="7857" spans="8:10" x14ac:dyDescent="0.3">
      <c r="H7857">
        <v>51505</v>
      </c>
      <c r="J7857">
        <v>51505</v>
      </c>
    </row>
    <row r="7858" spans="8:10" x14ac:dyDescent="0.3">
      <c r="H7858">
        <v>51506</v>
      </c>
      <c r="J7858">
        <v>51506</v>
      </c>
    </row>
    <row r="7859" spans="8:10" x14ac:dyDescent="0.3">
      <c r="H7859">
        <v>51539</v>
      </c>
      <c r="J7859">
        <v>51539</v>
      </c>
    </row>
    <row r="7860" spans="8:10" x14ac:dyDescent="0.3">
      <c r="H7860">
        <v>51557</v>
      </c>
      <c r="J7860">
        <v>51557</v>
      </c>
    </row>
    <row r="7861" spans="8:10" x14ac:dyDescent="0.3">
      <c r="H7861">
        <v>51558</v>
      </c>
      <c r="J7861">
        <v>51558</v>
      </c>
    </row>
    <row r="7862" spans="8:10" x14ac:dyDescent="0.3">
      <c r="H7862">
        <v>51561</v>
      </c>
      <c r="J7862">
        <v>51561</v>
      </c>
    </row>
    <row r="7863" spans="8:10" x14ac:dyDescent="0.3">
      <c r="H7863">
        <v>51563</v>
      </c>
      <c r="J7863">
        <v>51563</v>
      </c>
    </row>
    <row r="7864" spans="8:10" x14ac:dyDescent="0.3">
      <c r="H7864">
        <v>51576</v>
      </c>
      <c r="J7864">
        <v>51576</v>
      </c>
    </row>
    <row r="7865" spans="8:10" x14ac:dyDescent="0.3">
      <c r="H7865">
        <v>51577</v>
      </c>
      <c r="J7865">
        <v>51577</v>
      </c>
    </row>
    <row r="7866" spans="8:10" x14ac:dyDescent="0.3">
      <c r="H7866">
        <v>51637</v>
      </c>
      <c r="J7866">
        <v>51637</v>
      </c>
    </row>
    <row r="7867" spans="8:10" x14ac:dyDescent="0.3">
      <c r="H7867">
        <v>51638</v>
      </c>
      <c r="J7867">
        <v>51638</v>
      </c>
    </row>
    <row r="7868" spans="8:10" x14ac:dyDescent="0.3">
      <c r="H7868">
        <v>51643</v>
      </c>
      <c r="J7868">
        <v>51643</v>
      </c>
    </row>
    <row r="7869" spans="8:10" x14ac:dyDescent="0.3">
      <c r="H7869">
        <v>51645</v>
      </c>
      <c r="J7869">
        <v>51645</v>
      </c>
    </row>
    <row r="7870" spans="8:10" x14ac:dyDescent="0.3">
      <c r="H7870">
        <v>51646</v>
      </c>
      <c r="J7870">
        <v>51646</v>
      </c>
    </row>
    <row r="7871" spans="8:10" x14ac:dyDescent="0.3">
      <c r="H7871">
        <v>51647</v>
      </c>
      <c r="J7871">
        <v>51647</v>
      </c>
    </row>
    <row r="7872" spans="8:10" x14ac:dyDescent="0.3">
      <c r="H7872">
        <v>51664</v>
      </c>
      <c r="J7872">
        <v>51664</v>
      </c>
    </row>
    <row r="7873" spans="8:10" x14ac:dyDescent="0.3">
      <c r="H7873">
        <v>51671</v>
      </c>
      <c r="J7873">
        <v>51671</v>
      </c>
    </row>
    <row r="7874" spans="8:10" x14ac:dyDescent="0.3">
      <c r="H7874">
        <v>51673</v>
      </c>
      <c r="J7874">
        <v>51673</v>
      </c>
    </row>
    <row r="7875" spans="8:10" x14ac:dyDescent="0.3">
      <c r="H7875">
        <v>51676</v>
      </c>
      <c r="J7875">
        <v>51676</v>
      </c>
    </row>
    <row r="7876" spans="8:10" x14ac:dyDescent="0.3">
      <c r="H7876">
        <v>51677</v>
      </c>
      <c r="J7876">
        <v>51677</v>
      </c>
    </row>
    <row r="7877" spans="8:10" x14ac:dyDescent="0.3">
      <c r="H7877">
        <v>51721</v>
      </c>
      <c r="J7877">
        <v>51721</v>
      </c>
    </row>
    <row r="7878" spans="8:10" x14ac:dyDescent="0.3">
      <c r="H7878">
        <v>51723</v>
      </c>
      <c r="J7878">
        <v>51723</v>
      </c>
    </row>
    <row r="7879" spans="8:10" x14ac:dyDescent="0.3">
      <c r="H7879">
        <v>51724</v>
      </c>
      <c r="J7879">
        <v>51724</v>
      </c>
    </row>
    <row r="7880" spans="8:10" x14ac:dyDescent="0.3">
      <c r="H7880">
        <v>51725</v>
      </c>
      <c r="J7880">
        <v>51725</v>
      </c>
    </row>
    <row r="7881" spans="8:10" x14ac:dyDescent="0.3">
      <c r="H7881">
        <v>51726</v>
      </c>
      <c r="J7881">
        <v>51726</v>
      </c>
    </row>
    <row r="7882" spans="8:10" x14ac:dyDescent="0.3">
      <c r="H7882">
        <v>51727</v>
      </c>
      <c r="J7882">
        <v>51727</v>
      </c>
    </row>
    <row r="7883" spans="8:10" x14ac:dyDescent="0.3">
      <c r="H7883">
        <v>51729</v>
      </c>
      <c r="J7883">
        <v>51729</v>
      </c>
    </row>
    <row r="7884" spans="8:10" x14ac:dyDescent="0.3">
      <c r="H7884">
        <v>51750</v>
      </c>
      <c r="J7884">
        <v>51750</v>
      </c>
    </row>
    <row r="7885" spans="8:10" x14ac:dyDescent="0.3">
      <c r="H7885">
        <v>51754</v>
      </c>
      <c r="J7885">
        <v>51754</v>
      </c>
    </row>
    <row r="7886" spans="8:10" x14ac:dyDescent="0.3">
      <c r="H7886">
        <v>51756</v>
      </c>
      <c r="J7886">
        <v>51756</v>
      </c>
    </row>
    <row r="7887" spans="8:10" x14ac:dyDescent="0.3">
      <c r="H7887">
        <v>51773</v>
      </c>
      <c r="J7887">
        <v>51773</v>
      </c>
    </row>
    <row r="7888" spans="8:10" x14ac:dyDescent="0.3">
      <c r="H7888">
        <v>51774</v>
      </c>
      <c r="J7888">
        <v>51774</v>
      </c>
    </row>
    <row r="7889" spans="8:10" x14ac:dyDescent="0.3">
      <c r="H7889">
        <v>51775</v>
      </c>
      <c r="J7889">
        <v>51775</v>
      </c>
    </row>
    <row r="7890" spans="8:10" x14ac:dyDescent="0.3">
      <c r="H7890">
        <v>51776</v>
      </c>
      <c r="J7890">
        <v>51776</v>
      </c>
    </row>
    <row r="7891" spans="8:10" x14ac:dyDescent="0.3">
      <c r="H7891">
        <v>51777</v>
      </c>
      <c r="J7891">
        <v>51777</v>
      </c>
    </row>
    <row r="7892" spans="8:10" x14ac:dyDescent="0.3">
      <c r="H7892">
        <v>51944</v>
      </c>
      <c r="J7892">
        <v>51944</v>
      </c>
    </row>
    <row r="7893" spans="8:10" x14ac:dyDescent="0.3">
      <c r="H7893">
        <v>51945</v>
      </c>
      <c r="J7893">
        <v>51945</v>
      </c>
    </row>
    <row r="7894" spans="8:10" x14ac:dyDescent="0.3">
      <c r="H7894">
        <v>51946</v>
      </c>
      <c r="J7894">
        <v>51946</v>
      </c>
    </row>
    <row r="7895" spans="8:10" x14ac:dyDescent="0.3">
      <c r="H7895">
        <v>51948</v>
      </c>
      <c r="J7895">
        <v>51948</v>
      </c>
    </row>
    <row r="7896" spans="8:10" x14ac:dyDescent="0.3">
      <c r="H7896">
        <v>51949</v>
      </c>
      <c r="J7896">
        <v>51949</v>
      </c>
    </row>
    <row r="7897" spans="8:10" x14ac:dyDescent="0.3">
      <c r="H7897">
        <v>51950</v>
      </c>
      <c r="J7897">
        <v>51950</v>
      </c>
    </row>
    <row r="7898" spans="8:10" x14ac:dyDescent="0.3">
      <c r="H7898">
        <v>51951</v>
      </c>
      <c r="J7898">
        <v>51951</v>
      </c>
    </row>
    <row r="7899" spans="8:10" x14ac:dyDescent="0.3">
      <c r="H7899">
        <v>51952</v>
      </c>
      <c r="J7899">
        <v>51952</v>
      </c>
    </row>
    <row r="7900" spans="8:10" x14ac:dyDescent="0.3">
      <c r="H7900">
        <v>51953</v>
      </c>
      <c r="J7900">
        <v>51953</v>
      </c>
    </row>
    <row r="7901" spans="8:10" x14ac:dyDescent="0.3">
      <c r="H7901">
        <v>51954</v>
      </c>
      <c r="J7901">
        <v>51954</v>
      </c>
    </row>
    <row r="7902" spans="8:10" x14ac:dyDescent="0.3">
      <c r="H7902">
        <v>51955</v>
      </c>
      <c r="J7902">
        <v>51955</v>
      </c>
    </row>
    <row r="7903" spans="8:10" x14ac:dyDescent="0.3">
      <c r="H7903">
        <v>51957</v>
      </c>
      <c r="J7903">
        <v>51957</v>
      </c>
    </row>
    <row r="7904" spans="8:10" x14ac:dyDescent="0.3">
      <c r="H7904">
        <v>51958</v>
      </c>
      <c r="J7904">
        <v>51958</v>
      </c>
    </row>
    <row r="7905" spans="8:10" x14ac:dyDescent="0.3">
      <c r="H7905">
        <v>51959</v>
      </c>
      <c r="J7905">
        <v>51959</v>
      </c>
    </row>
    <row r="7906" spans="8:10" x14ac:dyDescent="0.3">
      <c r="H7906">
        <v>51960</v>
      </c>
      <c r="J7906">
        <v>51960</v>
      </c>
    </row>
    <row r="7907" spans="8:10" x14ac:dyDescent="0.3">
      <c r="H7907">
        <v>51961</v>
      </c>
      <c r="J7907">
        <v>51961</v>
      </c>
    </row>
    <row r="7908" spans="8:10" x14ac:dyDescent="0.3">
      <c r="H7908">
        <v>51967</v>
      </c>
      <c r="J7908">
        <v>51967</v>
      </c>
    </row>
    <row r="7909" spans="8:10" x14ac:dyDescent="0.3">
      <c r="H7909">
        <v>51975</v>
      </c>
      <c r="J7909">
        <v>51975</v>
      </c>
    </row>
    <row r="7910" spans="8:10" x14ac:dyDescent="0.3">
      <c r="H7910">
        <v>51976</v>
      </c>
      <c r="J7910">
        <v>51976</v>
      </c>
    </row>
    <row r="7911" spans="8:10" x14ac:dyDescent="0.3">
      <c r="H7911">
        <v>51977</v>
      </c>
      <c r="J7911">
        <v>51977</v>
      </c>
    </row>
    <row r="7912" spans="8:10" x14ac:dyDescent="0.3">
      <c r="H7912">
        <v>51978</v>
      </c>
      <c r="J7912">
        <v>51978</v>
      </c>
    </row>
    <row r="7913" spans="8:10" x14ac:dyDescent="0.3">
      <c r="H7913">
        <v>51979</v>
      </c>
      <c r="J7913">
        <v>51979</v>
      </c>
    </row>
    <row r="7914" spans="8:10" x14ac:dyDescent="0.3">
      <c r="H7914">
        <v>51981</v>
      </c>
      <c r="J7914">
        <v>51981</v>
      </c>
    </row>
    <row r="7915" spans="8:10" x14ac:dyDescent="0.3">
      <c r="H7915">
        <v>51984</v>
      </c>
      <c r="J7915">
        <v>51984</v>
      </c>
    </row>
    <row r="7916" spans="8:10" x14ac:dyDescent="0.3">
      <c r="H7916">
        <v>51985</v>
      </c>
      <c r="J7916">
        <v>51985</v>
      </c>
    </row>
    <row r="7917" spans="8:10" x14ac:dyDescent="0.3">
      <c r="H7917">
        <v>51986</v>
      </c>
      <c r="J7917">
        <v>51986</v>
      </c>
    </row>
    <row r="7918" spans="8:10" x14ac:dyDescent="0.3">
      <c r="H7918">
        <v>51991</v>
      </c>
      <c r="J7918">
        <v>51991</v>
      </c>
    </row>
    <row r="7919" spans="8:10" x14ac:dyDescent="0.3">
      <c r="H7919">
        <v>51992</v>
      </c>
      <c r="J7919">
        <v>51992</v>
      </c>
    </row>
    <row r="7920" spans="8:10" x14ac:dyDescent="0.3">
      <c r="H7920">
        <v>51993</v>
      </c>
      <c r="J7920">
        <v>51993</v>
      </c>
    </row>
    <row r="7921" spans="8:10" x14ac:dyDescent="0.3">
      <c r="H7921">
        <v>51994</v>
      </c>
      <c r="J7921">
        <v>51994</v>
      </c>
    </row>
    <row r="7922" spans="8:10" x14ac:dyDescent="0.3">
      <c r="H7922">
        <v>52024</v>
      </c>
      <c r="J7922">
        <v>52024</v>
      </c>
    </row>
    <row r="7923" spans="8:10" x14ac:dyDescent="0.3">
      <c r="H7923">
        <v>52025</v>
      </c>
      <c r="J7923">
        <v>52025</v>
      </c>
    </row>
    <row r="7924" spans="8:10" x14ac:dyDescent="0.3">
      <c r="H7924">
        <v>52026</v>
      </c>
      <c r="J7924">
        <v>52026</v>
      </c>
    </row>
    <row r="7925" spans="8:10" x14ac:dyDescent="0.3">
      <c r="H7925">
        <v>52027</v>
      </c>
      <c r="J7925">
        <v>52027</v>
      </c>
    </row>
    <row r="7926" spans="8:10" x14ac:dyDescent="0.3">
      <c r="H7926">
        <v>52029</v>
      </c>
      <c r="J7926">
        <v>52029</v>
      </c>
    </row>
    <row r="7927" spans="8:10" x14ac:dyDescent="0.3">
      <c r="H7927">
        <v>52030</v>
      </c>
      <c r="J7927">
        <v>52030</v>
      </c>
    </row>
    <row r="7928" spans="8:10" x14ac:dyDescent="0.3">
      <c r="H7928">
        <v>52036</v>
      </c>
      <c r="J7928">
        <v>52036</v>
      </c>
    </row>
    <row r="7929" spans="8:10" x14ac:dyDescent="0.3">
      <c r="H7929">
        <v>52037</v>
      </c>
      <c r="J7929">
        <v>52037</v>
      </c>
    </row>
    <row r="7930" spans="8:10" x14ac:dyDescent="0.3">
      <c r="H7930">
        <v>52038</v>
      </c>
      <c r="J7930">
        <v>52038</v>
      </c>
    </row>
    <row r="7931" spans="8:10" x14ac:dyDescent="0.3">
      <c r="H7931">
        <v>52040</v>
      </c>
      <c r="J7931">
        <v>52040</v>
      </c>
    </row>
    <row r="7932" spans="8:10" x14ac:dyDescent="0.3">
      <c r="H7932">
        <v>52042</v>
      </c>
      <c r="J7932">
        <v>52042</v>
      </c>
    </row>
    <row r="7933" spans="8:10" x14ac:dyDescent="0.3">
      <c r="H7933">
        <v>52043</v>
      </c>
      <c r="J7933">
        <v>52043</v>
      </c>
    </row>
    <row r="7934" spans="8:10" x14ac:dyDescent="0.3">
      <c r="H7934">
        <v>52044</v>
      </c>
      <c r="J7934">
        <v>52044</v>
      </c>
    </row>
    <row r="7935" spans="8:10" x14ac:dyDescent="0.3">
      <c r="H7935">
        <v>52046</v>
      </c>
      <c r="J7935">
        <v>52046</v>
      </c>
    </row>
    <row r="7936" spans="8:10" x14ac:dyDescent="0.3">
      <c r="H7936">
        <v>52047</v>
      </c>
      <c r="J7936">
        <v>52047</v>
      </c>
    </row>
    <row r="7937" spans="8:10" x14ac:dyDescent="0.3">
      <c r="H7937">
        <v>52048</v>
      </c>
      <c r="J7937">
        <v>52048</v>
      </c>
    </row>
    <row r="7938" spans="8:10" x14ac:dyDescent="0.3">
      <c r="H7938">
        <v>52049</v>
      </c>
      <c r="J7938">
        <v>52049</v>
      </c>
    </row>
    <row r="7939" spans="8:10" x14ac:dyDescent="0.3">
      <c r="H7939">
        <v>52050</v>
      </c>
      <c r="J7939">
        <v>52050</v>
      </c>
    </row>
    <row r="7940" spans="8:10" x14ac:dyDescent="0.3">
      <c r="H7940">
        <v>52051</v>
      </c>
      <c r="J7940">
        <v>52051</v>
      </c>
    </row>
    <row r="7941" spans="8:10" x14ac:dyDescent="0.3">
      <c r="H7941">
        <v>52052</v>
      </c>
      <c r="J7941">
        <v>52052</v>
      </c>
    </row>
    <row r="7942" spans="8:10" x14ac:dyDescent="0.3">
      <c r="H7942">
        <v>52053</v>
      </c>
      <c r="J7942">
        <v>52053</v>
      </c>
    </row>
    <row r="7943" spans="8:10" x14ac:dyDescent="0.3">
      <c r="H7943">
        <v>52054</v>
      </c>
      <c r="J7943">
        <v>52054</v>
      </c>
    </row>
    <row r="7944" spans="8:10" x14ac:dyDescent="0.3">
      <c r="H7944">
        <v>52056</v>
      </c>
      <c r="J7944">
        <v>52056</v>
      </c>
    </row>
    <row r="7945" spans="8:10" x14ac:dyDescent="0.3">
      <c r="H7945">
        <v>52064</v>
      </c>
      <c r="J7945">
        <v>52064</v>
      </c>
    </row>
    <row r="7946" spans="8:10" x14ac:dyDescent="0.3">
      <c r="H7946">
        <v>52066</v>
      </c>
      <c r="J7946">
        <v>52066</v>
      </c>
    </row>
    <row r="7947" spans="8:10" x14ac:dyDescent="0.3">
      <c r="H7947">
        <v>52067</v>
      </c>
      <c r="J7947">
        <v>52067</v>
      </c>
    </row>
    <row r="7948" spans="8:10" x14ac:dyDescent="0.3">
      <c r="H7948">
        <v>52069</v>
      </c>
      <c r="J7948">
        <v>52069</v>
      </c>
    </row>
    <row r="7949" spans="8:10" x14ac:dyDescent="0.3">
      <c r="H7949">
        <v>52070</v>
      </c>
      <c r="J7949">
        <v>52070</v>
      </c>
    </row>
    <row r="7950" spans="8:10" x14ac:dyDescent="0.3">
      <c r="H7950">
        <v>52071</v>
      </c>
      <c r="J7950">
        <v>52071</v>
      </c>
    </row>
    <row r="7951" spans="8:10" x14ac:dyDescent="0.3">
      <c r="H7951">
        <v>52074</v>
      </c>
      <c r="J7951">
        <v>52074</v>
      </c>
    </row>
    <row r="7952" spans="8:10" x14ac:dyDescent="0.3">
      <c r="H7952">
        <v>52078</v>
      </c>
      <c r="J7952">
        <v>52078</v>
      </c>
    </row>
    <row r="7953" spans="8:10" x14ac:dyDescent="0.3">
      <c r="H7953">
        <v>52079</v>
      </c>
      <c r="J7953">
        <v>52079</v>
      </c>
    </row>
    <row r="7954" spans="8:10" x14ac:dyDescent="0.3">
      <c r="H7954">
        <v>52080</v>
      </c>
      <c r="J7954">
        <v>52080</v>
      </c>
    </row>
    <row r="7955" spans="8:10" x14ac:dyDescent="0.3">
      <c r="H7955">
        <v>52081</v>
      </c>
      <c r="J7955">
        <v>52081</v>
      </c>
    </row>
    <row r="7956" spans="8:10" x14ac:dyDescent="0.3">
      <c r="H7956">
        <v>52082</v>
      </c>
      <c r="J7956">
        <v>52082</v>
      </c>
    </row>
    <row r="7957" spans="8:10" x14ac:dyDescent="0.3">
      <c r="H7957">
        <v>52084</v>
      </c>
      <c r="J7957">
        <v>52084</v>
      </c>
    </row>
    <row r="7958" spans="8:10" x14ac:dyDescent="0.3">
      <c r="H7958">
        <v>52087</v>
      </c>
      <c r="J7958">
        <v>52087</v>
      </c>
    </row>
    <row r="7959" spans="8:10" x14ac:dyDescent="0.3">
      <c r="H7959">
        <v>52089</v>
      </c>
      <c r="J7959">
        <v>52089</v>
      </c>
    </row>
    <row r="7960" spans="8:10" x14ac:dyDescent="0.3">
      <c r="H7960">
        <v>52090</v>
      </c>
      <c r="J7960">
        <v>52090</v>
      </c>
    </row>
    <row r="7961" spans="8:10" x14ac:dyDescent="0.3">
      <c r="H7961">
        <v>52091</v>
      </c>
      <c r="J7961">
        <v>52091</v>
      </c>
    </row>
    <row r="7962" spans="8:10" x14ac:dyDescent="0.3">
      <c r="H7962">
        <v>52093</v>
      </c>
      <c r="J7962">
        <v>52093</v>
      </c>
    </row>
    <row r="7963" spans="8:10" x14ac:dyDescent="0.3">
      <c r="H7963">
        <v>52094</v>
      </c>
      <c r="J7963">
        <v>52094</v>
      </c>
    </row>
    <row r="7964" spans="8:10" x14ac:dyDescent="0.3">
      <c r="H7964">
        <v>52100</v>
      </c>
      <c r="J7964">
        <v>52100</v>
      </c>
    </row>
    <row r="7965" spans="8:10" x14ac:dyDescent="0.3">
      <c r="H7965">
        <v>52103</v>
      </c>
      <c r="J7965">
        <v>52103</v>
      </c>
    </row>
    <row r="7966" spans="8:10" x14ac:dyDescent="0.3">
      <c r="H7966">
        <v>52104</v>
      </c>
      <c r="J7966">
        <v>52104</v>
      </c>
    </row>
    <row r="7967" spans="8:10" x14ac:dyDescent="0.3">
      <c r="H7967">
        <v>52106</v>
      </c>
      <c r="J7967">
        <v>52106</v>
      </c>
    </row>
    <row r="7968" spans="8:10" x14ac:dyDescent="0.3">
      <c r="H7968">
        <v>52107</v>
      </c>
      <c r="J7968">
        <v>52107</v>
      </c>
    </row>
    <row r="7969" spans="8:10" x14ac:dyDescent="0.3">
      <c r="H7969">
        <v>52110</v>
      </c>
      <c r="J7969">
        <v>52110</v>
      </c>
    </row>
    <row r="7970" spans="8:10" x14ac:dyDescent="0.3">
      <c r="H7970">
        <v>52111</v>
      </c>
      <c r="J7970">
        <v>52111</v>
      </c>
    </row>
    <row r="7971" spans="8:10" x14ac:dyDescent="0.3">
      <c r="H7971">
        <v>52112</v>
      </c>
      <c r="J7971">
        <v>52112</v>
      </c>
    </row>
    <row r="7972" spans="8:10" x14ac:dyDescent="0.3">
      <c r="H7972">
        <v>52113</v>
      </c>
      <c r="J7972">
        <v>52113</v>
      </c>
    </row>
    <row r="7973" spans="8:10" x14ac:dyDescent="0.3">
      <c r="H7973">
        <v>52114</v>
      </c>
      <c r="J7973">
        <v>52114</v>
      </c>
    </row>
    <row r="7974" spans="8:10" x14ac:dyDescent="0.3">
      <c r="H7974">
        <v>52115</v>
      </c>
      <c r="J7974">
        <v>52115</v>
      </c>
    </row>
    <row r="7975" spans="8:10" x14ac:dyDescent="0.3">
      <c r="H7975">
        <v>52116</v>
      </c>
      <c r="J7975">
        <v>52116</v>
      </c>
    </row>
    <row r="7976" spans="8:10" x14ac:dyDescent="0.3">
      <c r="H7976">
        <v>52117</v>
      </c>
      <c r="J7976">
        <v>52117</v>
      </c>
    </row>
    <row r="7977" spans="8:10" x14ac:dyDescent="0.3">
      <c r="H7977">
        <v>52118</v>
      </c>
      <c r="J7977">
        <v>52118</v>
      </c>
    </row>
    <row r="7978" spans="8:10" x14ac:dyDescent="0.3">
      <c r="H7978">
        <v>52119</v>
      </c>
      <c r="J7978">
        <v>52119</v>
      </c>
    </row>
    <row r="7979" spans="8:10" x14ac:dyDescent="0.3">
      <c r="H7979">
        <v>52130</v>
      </c>
      <c r="J7979">
        <v>52130</v>
      </c>
    </row>
    <row r="7980" spans="8:10" x14ac:dyDescent="0.3">
      <c r="H7980">
        <v>52131</v>
      </c>
      <c r="J7980">
        <v>52131</v>
      </c>
    </row>
    <row r="7981" spans="8:10" x14ac:dyDescent="0.3">
      <c r="H7981">
        <v>52135</v>
      </c>
      <c r="J7981">
        <v>52135</v>
      </c>
    </row>
    <row r="7982" spans="8:10" x14ac:dyDescent="0.3">
      <c r="H7982">
        <v>52136</v>
      </c>
      <c r="J7982">
        <v>52136</v>
      </c>
    </row>
    <row r="7983" spans="8:10" x14ac:dyDescent="0.3">
      <c r="H7983">
        <v>52137</v>
      </c>
      <c r="J7983">
        <v>52137</v>
      </c>
    </row>
    <row r="7984" spans="8:10" x14ac:dyDescent="0.3">
      <c r="H7984">
        <v>52142</v>
      </c>
      <c r="J7984">
        <v>52142</v>
      </c>
    </row>
    <row r="7985" spans="8:10" x14ac:dyDescent="0.3">
      <c r="H7985">
        <v>52143</v>
      </c>
      <c r="J7985">
        <v>52143</v>
      </c>
    </row>
    <row r="7986" spans="8:10" x14ac:dyDescent="0.3">
      <c r="H7986">
        <v>52144</v>
      </c>
      <c r="J7986">
        <v>52144</v>
      </c>
    </row>
    <row r="7987" spans="8:10" x14ac:dyDescent="0.3">
      <c r="H7987">
        <v>52146</v>
      </c>
      <c r="J7987">
        <v>52146</v>
      </c>
    </row>
    <row r="7988" spans="8:10" x14ac:dyDescent="0.3">
      <c r="H7988">
        <v>52147</v>
      </c>
      <c r="J7988">
        <v>52147</v>
      </c>
    </row>
    <row r="7989" spans="8:10" x14ac:dyDescent="0.3">
      <c r="H7989">
        <v>52148</v>
      </c>
      <c r="J7989">
        <v>52148</v>
      </c>
    </row>
    <row r="7990" spans="8:10" x14ac:dyDescent="0.3">
      <c r="H7990">
        <v>52151</v>
      </c>
      <c r="J7990">
        <v>52151</v>
      </c>
    </row>
    <row r="7991" spans="8:10" x14ac:dyDescent="0.3">
      <c r="H7991">
        <v>52152</v>
      </c>
      <c r="J7991">
        <v>52152</v>
      </c>
    </row>
    <row r="7992" spans="8:10" x14ac:dyDescent="0.3">
      <c r="H7992">
        <v>52157</v>
      </c>
      <c r="J7992">
        <v>52157</v>
      </c>
    </row>
    <row r="7993" spans="8:10" x14ac:dyDescent="0.3">
      <c r="H7993">
        <v>52158</v>
      </c>
      <c r="J7993">
        <v>52158</v>
      </c>
    </row>
    <row r="7994" spans="8:10" x14ac:dyDescent="0.3">
      <c r="H7994">
        <v>52160</v>
      </c>
      <c r="J7994">
        <v>52160</v>
      </c>
    </row>
    <row r="7995" spans="8:10" x14ac:dyDescent="0.3">
      <c r="H7995">
        <v>52162</v>
      </c>
      <c r="J7995">
        <v>52162</v>
      </c>
    </row>
    <row r="7996" spans="8:10" x14ac:dyDescent="0.3">
      <c r="H7996">
        <v>52164</v>
      </c>
      <c r="J7996">
        <v>52164</v>
      </c>
    </row>
    <row r="7997" spans="8:10" x14ac:dyDescent="0.3">
      <c r="H7997">
        <v>52166</v>
      </c>
      <c r="J7997">
        <v>52166</v>
      </c>
    </row>
    <row r="7998" spans="8:10" x14ac:dyDescent="0.3">
      <c r="H7998">
        <v>52169</v>
      </c>
      <c r="J7998">
        <v>52169</v>
      </c>
    </row>
    <row r="7999" spans="8:10" x14ac:dyDescent="0.3">
      <c r="H7999">
        <v>52194</v>
      </c>
      <c r="J7999">
        <v>52194</v>
      </c>
    </row>
    <row r="8000" spans="8:10" x14ac:dyDescent="0.3">
      <c r="H8000">
        <v>52195</v>
      </c>
      <c r="J8000">
        <v>52195</v>
      </c>
    </row>
    <row r="8001" spans="8:10" x14ac:dyDescent="0.3">
      <c r="H8001">
        <v>52675</v>
      </c>
      <c r="J8001">
        <v>52675</v>
      </c>
    </row>
    <row r="8002" spans="8:10" x14ac:dyDescent="0.3">
      <c r="H8002">
        <v>52705</v>
      </c>
      <c r="J8002">
        <v>52705</v>
      </c>
    </row>
    <row r="8003" spans="8:10" x14ac:dyDescent="0.3">
      <c r="H8003">
        <v>52706</v>
      </c>
      <c r="J8003">
        <v>52706</v>
      </c>
    </row>
    <row r="8004" spans="8:10" x14ac:dyDescent="0.3">
      <c r="H8004">
        <v>52708</v>
      </c>
      <c r="J8004">
        <v>52708</v>
      </c>
    </row>
    <row r="8005" spans="8:10" x14ac:dyDescent="0.3">
      <c r="H8005">
        <v>52710</v>
      </c>
      <c r="J8005">
        <v>52710</v>
      </c>
    </row>
    <row r="8006" spans="8:10" x14ac:dyDescent="0.3">
      <c r="H8006">
        <v>52713</v>
      </c>
      <c r="J8006">
        <v>52713</v>
      </c>
    </row>
    <row r="8007" spans="8:10" x14ac:dyDescent="0.3">
      <c r="H8007">
        <v>52714</v>
      </c>
      <c r="J8007">
        <v>52714</v>
      </c>
    </row>
    <row r="8008" spans="8:10" x14ac:dyDescent="0.3">
      <c r="H8008">
        <v>52715</v>
      </c>
      <c r="J8008">
        <v>52715</v>
      </c>
    </row>
    <row r="8009" spans="8:10" x14ac:dyDescent="0.3">
      <c r="H8009">
        <v>52716</v>
      </c>
      <c r="J8009">
        <v>52716</v>
      </c>
    </row>
    <row r="8010" spans="8:10" x14ac:dyDescent="0.3">
      <c r="H8010">
        <v>52718</v>
      </c>
      <c r="J8010">
        <v>52718</v>
      </c>
    </row>
    <row r="8011" spans="8:10" x14ac:dyDescent="0.3">
      <c r="H8011">
        <v>52722</v>
      </c>
      <c r="J8011">
        <v>52722</v>
      </c>
    </row>
    <row r="8012" spans="8:10" x14ac:dyDescent="0.3">
      <c r="H8012">
        <v>52723</v>
      </c>
      <c r="J8012">
        <v>52723</v>
      </c>
    </row>
    <row r="8013" spans="8:10" x14ac:dyDescent="0.3">
      <c r="H8013">
        <v>52726</v>
      </c>
      <c r="J8013">
        <v>52726</v>
      </c>
    </row>
    <row r="8014" spans="8:10" x14ac:dyDescent="0.3">
      <c r="H8014">
        <v>52728</v>
      </c>
      <c r="J8014">
        <v>52728</v>
      </c>
    </row>
    <row r="8015" spans="8:10" x14ac:dyDescent="0.3">
      <c r="H8015">
        <v>52729</v>
      </c>
      <c r="J8015">
        <v>52729</v>
      </c>
    </row>
    <row r="8016" spans="8:10" x14ac:dyDescent="0.3">
      <c r="H8016">
        <v>52734</v>
      </c>
      <c r="J8016">
        <v>52734</v>
      </c>
    </row>
    <row r="8017" spans="8:10" x14ac:dyDescent="0.3">
      <c r="H8017">
        <v>52923</v>
      </c>
      <c r="J8017">
        <v>52923</v>
      </c>
    </row>
    <row r="8018" spans="8:10" x14ac:dyDescent="0.3">
      <c r="H8018">
        <v>52925</v>
      </c>
      <c r="J8018">
        <v>52925</v>
      </c>
    </row>
    <row r="8019" spans="8:10" x14ac:dyDescent="0.3">
      <c r="H8019">
        <v>52948</v>
      </c>
      <c r="J8019">
        <v>52948</v>
      </c>
    </row>
    <row r="8020" spans="8:10" x14ac:dyDescent="0.3">
      <c r="H8020">
        <v>52950</v>
      </c>
      <c r="J8020">
        <v>52950</v>
      </c>
    </row>
    <row r="8021" spans="8:10" x14ac:dyDescent="0.3">
      <c r="H8021">
        <v>52951</v>
      </c>
      <c r="J8021">
        <v>52951</v>
      </c>
    </row>
    <row r="8022" spans="8:10" x14ac:dyDescent="0.3">
      <c r="H8022">
        <v>52961</v>
      </c>
      <c r="J8022">
        <v>52961</v>
      </c>
    </row>
    <row r="8023" spans="8:10" x14ac:dyDescent="0.3">
      <c r="H8023">
        <v>53013</v>
      </c>
      <c r="J8023">
        <v>53013</v>
      </c>
    </row>
    <row r="8024" spans="8:10" x14ac:dyDescent="0.3">
      <c r="H8024">
        <v>53014</v>
      </c>
      <c r="J8024">
        <v>53014</v>
      </c>
    </row>
    <row r="8025" spans="8:10" x14ac:dyDescent="0.3">
      <c r="H8025">
        <v>53042</v>
      </c>
      <c r="J8025">
        <v>53042</v>
      </c>
    </row>
    <row r="8026" spans="8:10" x14ac:dyDescent="0.3">
      <c r="H8026">
        <v>53070</v>
      </c>
      <c r="J8026">
        <v>53070</v>
      </c>
    </row>
    <row r="8027" spans="8:10" x14ac:dyDescent="0.3">
      <c r="H8027">
        <v>53080</v>
      </c>
      <c r="J8027">
        <v>53080</v>
      </c>
    </row>
    <row r="8028" spans="8:10" x14ac:dyDescent="0.3">
      <c r="H8028">
        <v>53082</v>
      </c>
      <c r="J8028">
        <v>53082</v>
      </c>
    </row>
    <row r="8029" spans="8:10" x14ac:dyDescent="0.3">
      <c r="H8029">
        <v>53151</v>
      </c>
      <c r="J8029">
        <v>53151</v>
      </c>
    </row>
    <row r="8030" spans="8:10" x14ac:dyDescent="0.3">
      <c r="H8030">
        <v>53152</v>
      </c>
      <c r="J8030">
        <v>53152</v>
      </c>
    </row>
    <row r="8031" spans="8:10" x14ac:dyDescent="0.3">
      <c r="H8031">
        <v>53153</v>
      </c>
      <c r="J8031">
        <v>53153</v>
      </c>
    </row>
    <row r="8032" spans="8:10" x14ac:dyDescent="0.3">
      <c r="H8032">
        <v>53154</v>
      </c>
      <c r="J8032">
        <v>53154</v>
      </c>
    </row>
    <row r="8033" spans="8:10" x14ac:dyDescent="0.3">
      <c r="H8033">
        <v>53155</v>
      </c>
      <c r="J8033">
        <v>53155</v>
      </c>
    </row>
    <row r="8034" spans="8:10" x14ac:dyDescent="0.3">
      <c r="H8034">
        <v>53156</v>
      </c>
      <c r="J8034">
        <v>53156</v>
      </c>
    </row>
    <row r="8035" spans="8:10" x14ac:dyDescent="0.3">
      <c r="H8035">
        <v>53160</v>
      </c>
      <c r="J8035">
        <v>53160</v>
      </c>
    </row>
    <row r="8036" spans="8:10" x14ac:dyDescent="0.3">
      <c r="H8036">
        <v>53161</v>
      </c>
      <c r="J8036">
        <v>53161</v>
      </c>
    </row>
    <row r="8037" spans="8:10" x14ac:dyDescent="0.3">
      <c r="H8037">
        <v>53168</v>
      </c>
      <c r="J8037">
        <v>53168</v>
      </c>
    </row>
    <row r="8038" spans="8:10" x14ac:dyDescent="0.3">
      <c r="H8038">
        <v>53189</v>
      </c>
      <c r="J8038">
        <v>53189</v>
      </c>
    </row>
    <row r="8039" spans="8:10" x14ac:dyDescent="0.3">
      <c r="H8039">
        <v>53191</v>
      </c>
      <c r="J8039">
        <v>53191</v>
      </c>
    </row>
    <row r="8040" spans="8:10" x14ac:dyDescent="0.3">
      <c r="H8040">
        <v>53198</v>
      </c>
      <c r="J8040">
        <v>53198</v>
      </c>
    </row>
    <row r="8041" spans="8:10" x14ac:dyDescent="0.3">
      <c r="H8041">
        <v>53200</v>
      </c>
      <c r="J8041">
        <v>53200</v>
      </c>
    </row>
    <row r="8042" spans="8:10" x14ac:dyDescent="0.3">
      <c r="H8042">
        <v>53201</v>
      </c>
      <c r="J8042">
        <v>53201</v>
      </c>
    </row>
    <row r="8043" spans="8:10" x14ac:dyDescent="0.3">
      <c r="H8043">
        <v>53203</v>
      </c>
      <c r="J8043">
        <v>53203</v>
      </c>
    </row>
    <row r="8044" spans="8:10" x14ac:dyDescent="0.3">
      <c r="H8044">
        <v>53204</v>
      </c>
      <c r="J8044">
        <v>53204</v>
      </c>
    </row>
    <row r="8045" spans="8:10" x14ac:dyDescent="0.3">
      <c r="H8045">
        <v>53205</v>
      </c>
      <c r="J8045">
        <v>53205</v>
      </c>
    </row>
    <row r="8046" spans="8:10" x14ac:dyDescent="0.3">
      <c r="H8046">
        <v>53206</v>
      </c>
      <c r="J8046">
        <v>53206</v>
      </c>
    </row>
    <row r="8047" spans="8:10" x14ac:dyDescent="0.3">
      <c r="H8047">
        <v>53211</v>
      </c>
      <c r="J8047">
        <v>53211</v>
      </c>
    </row>
    <row r="8048" spans="8:10" x14ac:dyDescent="0.3">
      <c r="H8048">
        <v>53217</v>
      </c>
      <c r="J8048">
        <v>53217</v>
      </c>
    </row>
    <row r="8049" spans="8:10" x14ac:dyDescent="0.3">
      <c r="H8049">
        <v>53218</v>
      </c>
      <c r="J8049">
        <v>53218</v>
      </c>
    </row>
    <row r="8050" spans="8:10" x14ac:dyDescent="0.3">
      <c r="H8050">
        <v>53219</v>
      </c>
      <c r="J8050">
        <v>53219</v>
      </c>
    </row>
    <row r="8051" spans="8:10" x14ac:dyDescent="0.3">
      <c r="H8051">
        <v>53219</v>
      </c>
      <c r="J8051">
        <v>53220</v>
      </c>
    </row>
    <row r="8052" spans="8:10" x14ac:dyDescent="0.3">
      <c r="H8052">
        <v>53220</v>
      </c>
      <c r="J8052">
        <v>53221</v>
      </c>
    </row>
    <row r="8053" spans="8:10" x14ac:dyDescent="0.3">
      <c r="H8053">
        <v>53221</v>
      </c>
      <c r="J8053">
        <v>53222</v>
      </c>
    </row>
    <row r="8054" spans="8:10" x14ac:dyDescent="0.3">
      <c r="H8054">
        <v>53222</v>
      </c>
      <c r="J8054">
        <v>53223</v>
      </c>
    </row>
    <row r="8055" spans="8:10" x14ac:dyDescent="0.3">
      <c r="H8055">
        <v>53223</v>
      </c>
      <c r="J8055">
        <v>53224</v>
      </c>
    </row>
    <row r="8056" spans="8:10" x14ac:dyDescent="0.3">
      <c r="H8056">
        <v>53224</v>
      </c>
      <c r="J8056">
        <v>53225</v>
      </c>
    </row>
    <row r="8057" spans="8:10" x14ac:dyDescent="0.3">
      <c r="H8057">
        <v>53225</v>
      </c>
      <c r="J8057">
        <v>53226</v>
      </c>
    </row>
    <row r="8058" spans="8:10" x14ac:dyDescent="0.3">
      <c r="H8058">
        <v>53226</v>
      </c>
      <c r="J8058">
        <v>53228</v>
      </c>
    </row>
    <row r="8059" spans="8:10" x14ac:dyDescent="0.3">
      <c r="H8059">
        <v>53228</v>
      </c>
      <c r="J8059">
        <v>53229</v>
      </c>
    </row>
    <row r="8060" spans="8:10" x14ac:dyDescent="0.3">
      <c r="H8060">
        <v>53229</v>
      </c>
      <c r="J8060">
        <v>53230</v>
      </c>
    </row>
    <row r="8061" spans="8:10" x14ac:dyDescent="0.3">
      <c r="H8061">
        <v>53230</v>
      </c>
      <c r="J8061">
        <v>53231</v>
      </c>
    </row>
    <row r="8062" spans="8:10" x14ac:dyDescent="0.3">
      <c r="H8062">
        <v>53231</v>
      </c>
      <c r="J8062">
        <v>53234</v>
      </c>
    </row>
    <row r="8063" spans="8:10" x14ac:dyDescent="0.3">
      <c r="H8063">
        <v>53234</v>
      </c>
      <c r="J8063">
        <v>53237</v>
      </c>
    </row>
    <row r="8064" spans="8:10" x14ac:dyDescent="0.3">
      <c r="H8064">
        <v>53237</v>
      </c>
      <c r="J8064">
        <v>53238</v>
      </c>
    </row>
    <row r="8065" spans="8:10" x14ac:dyDescent="0.3">
      <c r="H8065">
        <v>53238</v>
      </c>
      <c r="J8065">
        <v>53239</v>
      </c>
    </row>
    <row r="8066" spans="8:10" x14ac:dyDescent="0.3">
      <c r="H8066">
        <v>53239</v>
      </c>
      <c r="J8066">
        <v>53240</v>
      </c>
    </row>
    <row r="8067" spans="8:10" x14ac:dyDescent="0.3">
      <c r="H8067">
        <v>53240</v>
      </c>
      <c r="J8067">
        <v>53241</v>
      </c>
    </row>
    <row r="8068" spans="8:10" x14ac:dyDescent="0.3">
      <c r="H8068">
        <v>53241</v>
      </c>
      <c r="J8068">
        <v>53242</v>
      </c>
    </row>
    <row r="8069" spans="8:10" x14ac:dyDescent="0.3">
      <c r="H8069">
        <v>53242</v>
      </c>
      <c r="J8069">
        <v>53245</v>
      </c>
    </row>
    <row r="8070" spans="8:10" x14ac:dyDescent="0.3">
      <c r="H8070">
        <v>53245</v>
      </c>
      <c r="J8070">
        <v>53247</v>
      </c>
    </row>
    <row r="8071" spans="8:10" x14ac:dyDescent="0.3">
      <c r="H8071">
        <v>53247</v>
      </c>
      <c r="J8071">
        <v>53252</v>
      </c>
    </row>
    <row r="8072" spans="8:10" x14ac:dyDescent="0.3">
      <c r="H8072">
        <v>53252</v>
      </c>
      <c r="J8072">
        <v>53255</v>
      </c>
    </row>
    <row r="8073" spans="8:10" x14ac:dyDescent="0.3">
      <c r="H8073">
        <v>53255</v>
      </c>
      <c r="J8073">
        <v>53257</v>
      </c>
    </row>
    <row r="8074" spans="8:10" x14ac:dyDescent="0.3">
      <c r="H8074">
        <v>53257</v>
      </c>
      <c r="J8074">
        <v>53258</v>
      </c>
    </row>
    <row r="8075" spans="8:10" x14ac:dyDescent="0.3">
      <c r="H8075">
        <v>53258</v>
      </c>
      <c r="J8075">
        <v>53260</v>
      </c>
    </row>
    <row r="8076" spans="8:10" x14ac:dyDescent="0.3">
      <c r="H8076">
        <v>53260</v>
      </c>
      <c r="J8076">
        <v>53262</v>
      </c>
    </row>
    <row r="8077" spans="8:10" x14ac:dyDescent="0.3">
      <c r="H8077">
        <v>53262</v>
      </c>
      <c r="J8077">
        <v>53265</v>
      </c>
    </row>
    <row r="8078" spans="8:10" x14ac:dyDescent="0.3">
      <c r="H8078">
        <v>53265</v>
      </c>
      <c r="J8078">
        <v>53267</v>
      </c>
    </row>
    <row r="8079" spans="8:10" x14ac:dyDescent="0.3">
      <c r="H8079">
        <v>53267</v>
      </c>
      <c r="J8079">
        <v>53269</v>
      </c>
    </row>
    <row r="8080" spans="8:10" x14ac:dyDescent="0.3">
      <c r="H8080">
        <v>53269</v>
      </c>
      <c r="J8080">
        <v>53275</v>
      </c>
    </row>
    <row r="8081" spans="8:8" x14ac:dyDescent="0.3">
      <c r="H8081">
        <v>53275</v>
      </c>
    </row>
  </sheetData>
  <autoFilter ref="A1:G271" xr:uid="{A6C8C17A-E390-49F7-9A63-452647E138CA}"/>
  <sortState xmlns:xlrd2="http://schemas.microsoft.com/office/spreadsheetml/2017/richdata2" ref="J1:J8094">
    <sortCondition ref="J1:J8094"/>
  </sortState>
  <conditionalFormatting sqref="H1:J45 H8083:J1048576 H46:I8082 J46:J808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Thanh toán </vt:lpstr>
      <vt:lpstr>Bảng kê HĐ 2022</vt:lpstr>
      <vt:lpstr>Trừ tiền</vt:lpstr>
      <vt:lpstr>Hàng trả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2023-06-14T09:04:05Z</dcterms:created>
  <dcterms:modified xsi:type="dcterms:W3CDTF">2023-12-02T09:58:44Z</dcterms:modified>
</cp:coreProperties>
</file>